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4"/>
  <workbookPr/>
  <mc:AlternateContent xmlns:mc="http://schemas.openxmlformats.org/markup-compatibility/2006">
    <mc:Choice Requires="x15">
      <x15ac:absPath xmlns:x15ac="http://schemas.microsoft.com/office/spreadsheetml/2010/11/ac" url="/Users/henrik/Seafile/FuE/Excel-Tools/Windenergie-Ertragssimulation/"/>
    </mc:Choice>
  </mc:AlternateContent>
  <xr:revisionPtr revIDLastSave="0" documentId="13_ncr:1_{DC57902B-A0C0-FB46-AF3C-DD069008C6DC}" xr6:coauthVersionLast="47" xr6:coauthVersionMax="47" xr10:uidLastSave="{00000000-0000-0000-0000-000000000000}"/>
  <bookViews>
    <workbookView xWindow="14940" yWindow="500" windowWidth="34480" windowHeight="22900" xr2:uid="{455B8693-9003-4E19-8AC2-8A1997522699}"/>
  </bookViews>
  <sheets>
    <sheet name="Erklärung" sheetId="5" r:id="rId1"/>
    <sheet name="Eingabe" sheetId="1" r:id="rId2"/>
    <sheet name="Ergebnisse" sheetId="21" r:id="rId3"/>
    <sheet name="Diagramme" sheetId="23" r:id="rId4"/>
    <sheet name="Rauhigkeitslänge " sheetId="4" r:id="rId5"/>
    <sheet name="Kalkulationen" sheetId="10" state="hidden" r:id="rId6"/>
    <sheet name="Spezifische Werte" sheetId="24" state="hidden" r:id="rId7"/>
    <sheet name="Daten WKA" sheetId="20" state="hidden" r:id="rId8"/>
    <sheet name="Leistungskurven" sheetId="2" state="hidden" r:id="rId9"/>
  </sheets>
  <definedNames>
    <definedName name="nabenhöhe">"wenn( Input!$B$3=""Enercon,E44,900"";'Datenblatt WKA'!$B$3:$B$4;wenn( Input!$B$3=""Enercon,E48,800"";'Datenblatt WKA'!$C$3:$C$6;wenn( Input!$B$3=""+Input!$E$5Enercon,E53,800"";'Datenblatt WKA'!$D$3:$D$5)))"</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4" l="1"/>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59" i="24"/>
  <c r="C60" i="24"/>
  <c r="C61" i="24"/>
  <c r="C62" i="24"/>
  <c r="C63" i="24"/>
  <c r="C64" i="24"/>
  <c r="C65" i="24"/>
  <c r="C66" i="24"/>
  <c r="C67" i="24"/>
  <c r="C68" i="24"/>
  <c r="C69" i="24"/>
  <c r="C70" i="24"/>
  <c r="C71" i="24"/>
  <c r="C72" i="24"/>
  <c r="C73" i="24"/>
  <c r="C74" i="24"/>
  <c r="C75" i="24"/>
  <c r="C76" i="24"/>
  <c r="C77" i="24"/>
  <c r="C78" i="24"/>
  <c r="C79" i="24"/>
  <c r="C80" i="24"/>
  <c r="C81" i="24"/>
  <c r="C82" i="24"/>
  <c r="C83" i="24"/>
  <c r="C84" i="24"/>
  <c r="C85" i="24"/>
  <c r="C86" i="24"/>
  <c r="C87" i="24"/>
  <c r="C88" i="24"/>
  <c r="C89" i="24"/>
  <c r="C90" i="24"/>
  <c r="C91" i="24"/>
  <c r="C92" i="24"/>
  <c r="C93" i="24"/>
  <c r="C94" i="24"/>
  <c r="C95" i="24"/>
  <c r="C96" i="24"/>
  <c r="C97" i="24"/>
  <c r="C98" i="24"/>
  <c r="C99" i="24"/>
  <c r="C100" i="24"/>
  <c r="C101" i="24"/>
  <c r="C102" i="24"/>
  <c r="C103" i="24"/>
  <c r="C104" i="24"/>
  <c r="C105" i="24"/>
  <c r="C106" i="24"/>
  <c r="C107" i="24"/>
  <c r="C108" i="24"/>
  <c r="C109" i="24"/>
  <c r="C110" i="24"/>
  <c r="C111" i="24"/>
  <c r="C112" i="24"/>
  <c r="C113" i="24"/>
  <c r="C114" i="24"/>
  <c r="C115" i="24"/>
  <c r="C116" i="24"/>
  <c r="C117" i="24"/>
  <c r="C118" i="24"/>
  <c r="C119" i="24"/>
  <c r="C120" i="24"/>
  <c r="C121" i="24"/>
  <c r="C122" i="24"/>
  <c r="C123" i="24"/>
  <c r="C124" i="24"/>
  <c r="C125" i="24"/>
  <c r="C126" i="24"/>
  <c r="C127" i="24"/>
  <c r="C128" i="24"/>
  <c r="C129" i="24"/>
  <c r="C130" i="24"/>
  <c r="C131" i="24"/>
  <c r="C132" i="24"/>
  <c r="C133" i="24"/>
  <c r="C134" i="24"/>
  <c r="C135" i="24"/>
  <c r="C136" i="24"/>
  <c r="C137" i="24"/>
  <c r="C138" i="24"/>
  <c r="C139" i="24"/>
  <c r="C140" i="24"/>
  <c r="C141" i="24"/>
  <c r="C142" i="24"/>
  <c r="C143" i="24"/>
  <c r="C144" i="24"/>
  <c r="C145" i="24"/>
  <c r="C146" i="24"/>
  <c r="C147" i="24"/>
  <c r="C148" i="24"/>
  <c r="C149" i="24"/>
  <c r="C150" i="24"/>
  <c r="C151" i="24"/>
  <c r="C152" i="24"/>
  <c r="C153" i="24"/>
  <c r="C154" i="24"/>
  <c r="C155" i="24"/>
  <c r="C156" i="24"/>
  <c r="C157" i="24"/>
  <c r="C158" i="24"/>
  <c r="C159" i="24"/>
  <c r="C160" i="24"/>
  <c r="C161" i="24"/>
  <c r="C162" i="24"/>
  <c r="C163" i="24"/>
  <c r="C164" i="24"/>
  <c r="C165" i="24"/>
  <c r="C166" i="24"/>
  <c r="C167" i="24"/>
  <c r="C168" i="24"/>
  <c r="C169" i="24"/>
  <c r="C170" i="24"/>
  <c r="C171" i="24"/>
  <c r="C172" i="24"/>
  <c r="C173" i="24"/>
  <c r="C174" i="24"/>
  <c r="C175" i="24"/>
  <c r="C176" i="24"/>
  <c r="C177" i="24"/>
  <c r="C178" i="24"/>
  <c r="C179" i="24"/>
  <c r="C180" i="24"/>
  <c r="C181" i="24"/>
  <c r="C182" i="24"/>
  <c r="C183" i="24"/>
  <c r="C184" i="24"/>
  <c r="C185" i="24"/>
  <c r="C186" i="24"/>
  <c r="C187" i="24"/>
  <c r="C188" i="24"/>
  <c r="C189" i="24"/>
  <c r="C190" i="24"/>
  <c r="C191" i="24"/>
  <c r="C192" i="24"/>
  <c r="C193" i="24"/>
  <c r="C194" i="24"/>
  <c r="C195" i="24"/>
  <c r="C196" i="24"/>
  <c r="C197" i="24"/>
  <c r="C198" i="24"/>
  <c r="C199" i="24"/>
  <c r="C200" i="24"/>
  <c r="C201" i="24"/>
  <c r="C202" i="24"/>
  <c r="C203" i="24"/>
  <c r="C204" i="24"/>
  <c r="C205" i="24"/>
  <c r="C206" i="24"/>
  <c r="C207" i="24"/>
  <c r="C208" i="24"/>
  <c r="C209" i="24"/>
  <c r="C210" i="24"/>
  <c r="C211" i="24"/>
  <c r="C212" i="24"/>
  <c r="C213" i="24"/>
  <c r="C214" i="24"/>
  <c r="C215" i="24"/>
  <c r="C216" i="24"/>
  <c r="C217" i="24"/>
  <c r="C218" i="24"/>
  <c r="C219" i="24"/>
  <c r="C220" i="24"/>
  <c r="C221" i="24"/>
  <c r="C222" i="24"/>
  <c r="C223" i="24"/>
  <c r="C224" i="24"/>
  <c r="C225" i="24"/>
  <c r="C226" i="24"/>
  <c r="C227" i="24"/>
  <c r="C228" i="24"/>
  <c r="C229" i="24"/>
  <c r="C230" i="24"/>
  <c r="C231" i="24"/>
  <c r="C232" i="24"/>
  <c r="C233" i="24"/>
  <c r="C234" i="24"/>
  <c r="C235" i="24"/>
  <c r="C236" i="24"/>
  <c r="C237" i="24"/>
  <c r="C238" i="24"/>
  <c r="C239" i="24"/>
  <c r="C240" i="24"/>
  <c r="C241" i="24"/>
  <c r="C242" i="24"/>
  <c r="C243" i="24"/>
  <c r="C244" i="24"/>
  <c r="C245" i="24"/>
  <c r="C246" i="24"/>
  <c r="C247" i="24"/>
  <c r="C248" i="24"/>
  <c r="C249" i="24"/>
  <c r="C250" i="24"/>
  <c r="C251" i="24"/>
  <c r="C252" i="24"/>
  <c r="C253" i="24"/>
  <c r="C254" i="24"/>
  <c r="C255" i="24"/>
  <c r="C256" i="24"/>
  <c r="C257" i="24"/>
  <c r="C258" i="24"/>
  <c r="C259" i="24"/>
  <c r="C260" i="24"/>
  <c r="C261" i="24"/>
  <c r="C262" i="24"/>
  <c r="C263" i="24"/>
  <c r="C264" i="24"/>
  <c r="C265" i="24"/>
  <c r="C266" i="24"/>
  <c r="C267" i="24"/>
  <c r="C268" i="24"/>
  <c r="C269" i="24"/>
  <c r="C270" i="24"/>
  <c r="C271" i="24"/>
  <c r="C272" i="24"/>
  <c r="C273" i="24"/>
  <c r="C274" i="24"/>
  <c r="C275" i="24"/>
  <c r="C276" i="24"/>
  <c r="C277" i="24"/>
  <c r="C278" i="24"/>
  <c r="C279" i="24"/>
  <c r="C280" i="24"/>
  <c r="C281" i="24"/>
  <c r="C282" i="24"/>
  <c r="C283" i="24"/>
  <c r="C284" i="24"/>
  <c r="C285" i="24"/>
  <c r="C286" i="24"/>
  <c r="C287" i="24"/>
  <c r="C288" i="24"/>
  <c r="C289" i="24"/>
  <c r="C290" i="24"/>
  <c r="C291" i="24"/>
  <c r="C292" i="24"/>
  <c r="C293" i="24"/>
  <c r="C294" i="24"/>
  <c r="C295" i="24"/>
  <c r="C296" i="24"/>
  <c r="C297" i="24"/>
  <c r="C298" i="24"/>
  <c r="C299" i="24"/>
  <c r="C300" i="24"/>
  <c r="C301" i="24"/>
  <c r="C302" i="24"/>
  <c r="C303" i="24"/>
  <c r="C304" i="24"/>
  <c r="C305" i="24"/>
  <c r="C306" i="24"/>
  <c r="C307" i="24"/>
  <c r="C308" i="24"/>
  <c r="C309" i="24"/>
  <c r="C310" i="24"/>
  <c r="C311" i="24"/>
  <c r="C312" i="24"/>
  <c r="C313" i="24"/>
  <c r="C314" i="24"/>
  <c r="C315" i="24"/>
  <c r="C316" i="24"/>
  <c r="C317" i="24"/>
  <c r="C318" i="24"/>
  <c r="C319" i="24"/>
  <c r="C320" i="24"/>
  <c r="C321" i="24"/>
  <c r="C322" i="24"/>
  <c r="C323" i="24"/>
  <c r="C324" i="24"/>
  <c r="C325" i="24"/>
  <c r="C326" i="24"/>
  <c r="C327" i="24"/>
  <c r="C328" i="24"/>
  <c r="C329" i="24"/>
  <c r="C330" i="24"/>
  <c r="C331" i="24"/>
  <c r="C332" i="24"/>
  <c r="C333" i="24"/>
  <c r="C334" i="24"/>
  <c r="C335" i="24"/>
  <c r="C336" i="24"/>
  <c r="C337" i="24"/>
  <c r="C338" i="24"/>
  <c r="C339" i="24"/>
  <c r="C340" i="24"/>
  <c r="C341" i="24"/>
  <c r="C342" i="24"/>
  <c r="C343" i="24"/>
  <c r="C344" i="24"/>
  <c r="C345" i="24"/>
  <c r="C346" i="24"/>
  <c r="C347" i="24"/>
  <c r="C348" i="24"/>
  <c r="C349" i="24"/>
  <c r="C350" i="24"/>
  <c r="C351" i="24"/>
  <c r="C352" i="24"/>
  <c r="C353" i="24"/>
  <c r="C354" i="24"/>
  <c r="C355" i="24"/>
  <c r="C356" i="24"/>
  <c r="C357" i="24"/>
  <c r="C358" i="24"/>
  <c r="C359" i="24"/>
  <c r="C360" i="24"/>
  <c r="C361" i="24"/>
  <c r="C362" i="24"/>
  <c r="C363" i="24"/>
  <c r="C364" i="24"/>
  <c r="C365" i="24"/>
  <c r="C366" i="24"/>
  <c r="C367" i="24"/>
  <c r="C368" i="24"/>
  <c r="C369" i="24"/>
  <c r="C370" i="24"/>
  <c r="C371" i="24"/>
  <c r="C372" i="24"/>
  <c r="C373" i="24"/>
  <c r="C374" i="24"/>
  <c r="C375" i="24"/>
  <c r="C376" i="24"/>
  <c r="C377" i="24"/>
  <c r="C378" i="24"/>
  <c r="C379" i="24"/>
  <c r="C380" i="24"/>
  <c r="C381" i="24"/>
  <c r="C382" i="24"/>
  <c r="C383" i="24"/>
  <c r="C384" i="24"/>
  <c r="C385" i="24"/>
  <c r="C386" i="24"/>
  <c r="C387" i="24"/>
  <c r="C388" i="24"/>
  <c r="C389" i="24"/>
  <c r="C390" i="24"/>
  <c r="C391" i="24"/>
  <c r="C392" i="24"/>
  <c r="C393" i="24"/>
  <c r="C394" i="24"/>
  <c r="C395" i="24"/>
  <c r="C396" i="24"/>
  <c r="C397" i="24"/>
  <c r="C398" i="24"/>
  <c r="C399" i="24"/>
  <c r="C400" i="24"/>
  <c r="C401" i="24"/>
  <c r="C402" i="24"/>
  <c r="C403" i="24"/>
  <c r="C404" i="24"/>
  <c r="C405" i="24"/>
  <c r="C406" i="24"/>
  <c r="C407" i="24"/>
  <c r="C408" i="24"/>
  <c r="C409" i="24"/>
  <c r="C410" i="24"/>
  <c r="C411" i="24"/>
  <c r="C412" i="24"/>
  <c r="C413" i="24"/>
  <c r="C414" i="24"/>
  <c r="C415" i="24"/>
  <c r="C416" i="24"/>
  <c r="C417" i="24"/>
  <c r="C418" i="24"/>
  <c r="C419" i="24"/>
  <c r="C420" i="24"/>
  <c r="C421" i="24"/>
  <c r="C422" i="24"/>
  <c r="C423" i="24"/>
  <c r="C424" i="24"/>
  <c r="C425" i="24"/>
  <c r="C426" i="24"/>
  <c r="C427" i="24"/>
  <c r="C428" i="24"/>
  <c r="C429" i="24"/>
  <c r="C430" i="24"/>
  <c r="C431" i="24"/>
  <c r="C432" i="24"/>
  <c r="C433" i="24"/>
  <c r="C434" i="24"/>
  <c r="C435" i="24"/>
  <c r="C436" i="24"/>
  <c r="C437" i="24"/>
  <c r="C438" i="24"/>
  <c r="C439" i="24"/>
  <c r="C440" i="24"/>
  <c r="C441" i="24"/>
  <c r="C442" i="24"/>
  <c r="C443" i="24"/>
  <c r="C444" i="24"/>
  <c r="C445" i="24"/>
  <c r="C446" i="24"/>
  <c r="C447" i="24"/>
  <c r="C448" i="24"/>
  <c r="C449" i="24"/>
  <c r="C450" i="24"/>
  <c r="C451" i="24"/>
  <c r="C452" i="24"/>
  <c r="C453" i="24"/>
  <c r="C454" i="24"/>
  <c r="C455" i="24"/>
  <c r="C456" i="24"/>
  <c r="C457" i="24"/>
  <c r="C458" i="24"/>
  <c r="C459" i="24"/>
  <c r="C460" i="24"/>
  <c r="C461" i="24"/>
  <c r="C462" i="24"/>
  <c r="C463" i="24"/>
  <c r="C464" i="24"/>
  <c r="C465" i="24"/>
  <c r="C466" i="24"/>
  <c r="C467" i="24"/>
  <c r="C468" i="24"/>
  <c r="C469" i="24"/>
  <c r="C470" i="24"/>
  <c r="C471" i="24"/>
  <c r="C472" i="24"/>
  <c r="C473" i="24"/>
  <c r="C474" i="24"/>
  <c r="C475" i="24"/>
  <c r="C476" i="24"/>
  <c r="C477" i="24"/>
  <c r="C478" i="24"/>
  <c r="C479" i="24"/>
  <c r="C480" i="24"/>
  <c r="C481" i="24"/>
  <c r="C482" i="24"/>
  <c r="C483" i="24"/>
  <c r="C484" i="24"/>
  <c r="C485" i="24"/>
  <c r="C486" i="24"/>
  <c r="C487" i="24"/>
  <c r="C488" i="24"/>
  <c r="C489" i="24"/>
  <c r="C490" i="24"/>
  <c r="C491" i="24"/>
  <c r="C492" i="24"/>
  <c r="C493" i="24"/>
  <c r="C494" i="24"/>
  <c r="C495" i="24"/>
  <c r="C496" i="24"/>
  <c r="C497" i="24"/>
  <c r="C498" i="24"/>
  <c r="C499" i="24"/>
  <c r="C500" i="24"/>
  <c r="C501" i="24"/>
  <c r="C502" i="24"/>
  <c r="C503" i="24"/>
  <c r="C504" i="24"/>
  <c r="C505" i="24"/>
  <c r="C506" i="24"/>
  <c r="C507" i="24"/>
  <c r="C508" i="24"/>
  <c r="C509" i="24"/>
  <c r="C510" i="24"/>
  <c r="C511" i="24"/>
  <c r="C512" i="24"/>
  <c r="C513" i="24"/>
  <c r="C514" i="24"/>
  <c r="C515" i="24"/>
  <c r="C516" i="24"/>
  <c r="C517" i="24"/>
  <c r="C518" i="24"/>
  <c r="C519" i="24"/>
  <c r="C520" i="24"/>
  <c r="C521" i="24"/>
  <c r="C522" i="24"/>
  <c r="C523" i="24"/>
  <c r="C524" i="24"/>
  <c r="C525" i="24"/>
  <c r="C526" i="24"/>
  <c r="C527" i="24"/>
  <c r="C528" i="24"/>
  <c r="C529" i="24"/>
  <c r="C530" i="24"/>
  <c r="C531" i="24"/>
  <c r="C532" i="24"/>
  <c r="C533" i="24"/>
  <c r="C534" i="24"/>
  <c r="C535" i="24"/>
  <c r="C536" i="24"/>
  <c r="C537" i="24"/>
  <c r="C538" i="24"/>
  <c r="C539" i="24"/>
  <c r="C540" i="24"/>
  <c r="C541" i="24"/>
  <c r="C542" i="24"/>
  <c r="C543" i="24"/>
  <c r="C544" i="24"/>
  <c r="C545" i="24"/>
  <c r="C546" i="24"/>
  <c r="C547" i="24"/>
  <c r="C548" i="24"/>
  <c r="C549" i="24"/>
  <c r="C550" i="24"/>
  <c r="C551" i="24"/>
  <c r="C552" i="24"/>
  <c r="C553" i="24"/>
  <c r="C554" i="24"/>
  <c r="C555" i="24"/>
  <c r="C556" i="24"/>
  <c r="C557" i="24"/>
  <c r="C558" i="24"/>
  <c r="C559" i="24"/>
  <c r="C560" i="24"/>
  <c r="C561" i="24"/>
  <c r="C562" i="24"/>
  <c r="C563" i="24"/>
  <c r="C564" i="24"/>
  <c r="C565" i="24"/>
  <c r="C566" i="24"/>
  <c r="C567" i="24"/>
  <c r="C568" i="24"/>
  <c r="C569" i="24"/>
  <c r="C570" i="24"/>
  <c r="C571" i="24"/>
  <c r="C572" i="24"/>
  <c r="C573" i="24"/>
  <c r="C574" i="24"/>
  <c r="C575" i="24"/>
  <c r="C576" i="24"/>
  <c r="C577" i="24"/>
  <c r="C578" i="24"/>
  <c r="C579" i="24"/>
  <c r="C580" i="24"/>
  <c r="C581" i="24"/>
  <c r="C582" i="24"/>
  <c r="C583" i="24"/>
  <c r="C584" i="24"/>
  <c r="C585" i="24"/>
  <c r="C586" i="24"/>
  <c r="C587" i="24"/>
  <c r="C588" i="24"/>
  <c r="C589" i="24"/>
  <c r="C590" i="24"/>
  <c r="C591" i="24"/>
  <c r="C592" i="24"/>
  <c r="C593" i="24"/>
  <c r="C594" i="24"/>
  <c r="C595" i="24"/>
  <c r="C596" i="24"/>
  <c r="C597" i="24"/>
  <c r="C598" i="24"/>
  <c r="C599" i="24"/>
  <c r="C600" i="24"/>
  <c r="C601" i="24"/>
  <c r="C602" i="24"/>
  <c r="C603" i="24"/>
  <c r="C604" i="24"/>
  <c r="C605" i="24"/>
  <c r="C606" i="24"/>
  <c r="C607" i="24"/>
  <c r="C608" i="24"/>
  <c r="C609" i="24"/>
  <c r="C610" i="24"/>
  <c r="C611" i="24"/>
  <c r="C612" i="24"/>
  <c r="C613" i="24"/>
  <c r="C614" i="24"/>
  <c r="C615" i="24"/>
  <c r="C616" i="24"/>
  <c r="C617" i="24"/>
  <c r="C618" i="24"/>
  <c r="C619" i="24"/>
  <c r="C620" i="24"/>
  <c r="C621" i="24"/>
  <c r="C622" i="24"/>
  <c r="C623" i="24"/>
  <c r="C624" i="24"/>
  <c r="C625" i="24"/>
  <c r="C626" i="24"/>
  <c r="C627" i="24"/>
  <c r="C628" i="24"/>
  <c r="C629" i="24"/>
  <c r="C630" i="24"/>
  <c r="C631" i="24"/>
  <c r="C632" i="24"/>
  <c r="C633" i="24"/>
  <c r="C634" i="24"/>
  <c r="C635" i="24"/>
  <c r="C636" i="24"/>
  <c r="C637" i="24"/>
  <c r="C638" i="24"/>
  <c r="C639" i="24"/>
  <c r="C640" i="24"/>
  <c r="C641" i="24"/>
  <c r="C642" i="24"/>
  <c r="C643" i="24"/>
  <c r="C644" i="24"/>
  <c r="C645" i="24"/>
  <c r="C646" i="24"/>
  <c r="C647" i="24"/>
  <c r="C648" i="24"/>
  <c r="C649" i="24"/>
  <c r="C650" i="24"/>
  <c r="C651" i="24"/>
  <c r="C652" i="24"/>
  <c r="C653" i="24"/>
  <c r="C654" i="24"/>
  <c r="C655" i="24"/>
  <c r="C656" i="24"/>
  <c r="C657" i="24"/>
  <c r="C658" i="24"/>
  <c r="C659" i="24"/>
  <c r="C660" i="24"/>
  <c r="C661" i="24"/>
  <c r="C662" i="24"/>
  <c r="C663" i="24"/>
  <c r="C664" i="24"/>
  <c r="C665" i="24"/>
  <c r="C666" i="24"/>
  <c r="C667" i="24"/>
  <c r="C668" i="24"/>
  <c r="C669" i="24"/>
  <c r="C670" i="24"/>
  <c r="C671" i="24"/>
  <c r="C672" i="24"/>
  <c r="C673" i="24"/>
  <c r="C674" i="24"/>
  <c r="C675" i="24"/>
  <c r="C676" i="24"/>
  <c r="C677" i="24"/>
  <c r="C678" i="24"/>
  <c r="C679" i="24"/>
  <c r="C680" i="24"/>
  <c r="C681" i="24"/>
  <c r="C682" i="24"/>
  <c r="C683" i="24"/>
  <c r="C684" i="24"/>
  <c r="C685" i="24"/>
  <c r="C686" i="24"/>
  <c r="C687" i="24"/>
  <c r="C688" i="24"/>
  <c r="C689" i="24"/>
  <c r="C690" i="24"/>
  <c r="C691" i="24"/>
  <c r="C692" i="24"/>
  <c r="C693" i="24"/>
  <c r="C694" i="24"/>
  <c r="C695" i="24"/>
  <c r="C696" i="24"/>
  <c r="C697" i="24"/>
  <c r="C698" i="24"/>
  <c r="C699" i="24"/>
  <c r="C700" i="24"/>
  <c r="C701" i="24"/>
  <c r="C702" i="24"/>
  <c r="C703" i="24"/>
  <c r="C704" i="24"/>
  <c r="C705" i="24"/>
  <c r="C706" i="24"/>
  <c r="C707" i="24"/>
  <c r="C708" i="24"/>
  <c r="C709" i="24"/>
  <c r="C710" i="24"/>
  <c r="C711" i="24"/>
  <c r="C712" i="24"/>
  <c r="C713" i="24"/>
  <c r="C714" i="24"/>
  <c r="C715" i="24"/>
  <c r="C716" i="24"/>
  <c r="C717" i="24"/>
  <c r="C718" i="24"/>
  <c r="C719" i="24"/>
  <c r="C720" i="24"/>
  <c r="C721" i="24"/>
  <c r="C722" i="24"/>
  <c r="C723" i="24"/>
  <c r="C724" i="24"/>
  <c r="C725" i="24"/>
  <c r="C726" i="24"/>
  <c r="C727" i="24"/>
  <c r="C728" i="24"/>
  <c r="C729" i="24"/>
  <c r="C730" i="24"/>
  <c r="C731" i="24"/>
  <c r="C732" i="24"/>
  <c r="C733" i="24"/>
  <c r="C734" i="24"/>
  <c r="C735" i="24"/>
  <c r="C736" i="24"/>
  <c r="C737" i="24"/>
  <c r="C738" i="24"/>
  <c r="C739" i="24"/>
  <c r="C740" i="24"/>
  <c r="C741" i="24"/>
  <c r="C742" i="24"/>
  <c r="C743" i="24"/>
  <c r="C744" i="24"/>
  <c r="C745" i="24"/>
  <c r="C746" i="24"/>
  <c r="C747" i="24"/>
  <c r="C748" i="24"/>
  <c r="C749" i="24"/>
  <c r="C750" i="24"/>
  <c r="C751" i="24"/>
  <c r="C752" i="24"/>
  <c r="C753" i="24"/>
  <c r="C754" i="24"/>
  <c r="C755" i="24"/>
  <c r="C756" i="24"/>
  <c r="C757" i="24"/>
  <c r="C758" i="24"/>
  <c r="C759" i="24"/>
  <c r="C760" i="24"/>
  <c r="C761" i="24"/>
  <c r="C762" i="24"/>
  <c r="C763" i="24"/>
  <c r="C764" i="24"/>
  <c r="C765" i="24"/>
  <c r="C766" i="24"/>
  <c r="C767" i="24"/>
  <c r="C768" i="24"/>
  <c r="C769" i="24"/>
  <c r="C770" i="24"/>
  <c r="C771" i="24"/>
  <c r="C772" i="24"/>
  <c r="C773" i="24"/>
  <c r="C774" i="24"/>
  <c r="C775" i="24"/>
  <c r="C776" i="24"/>
  <c r="C777" i="24"/>
  <c r="C778" i="24"/>
  <c r="C779" i="24"/>
  <c r="C780" i="24"/>
  <c r="C781" i="24"/>
  <c r="C782" i="24"/>
  <c r="C783" i="24"/>
  <c r="C784" i="24"/>
  <c r="C785" i="24"/>
  <c r="C786" i="24"/>
  <c r="C787" i="24"/>
  <c r="C788" i="24"/>
  <c r="C789" i="24"/>
  <c r="C790" i="24"/>
  <c r="C791" i="24"/>
  <c r="C792" i="24"/>
  <c r="C793" i="24"/>
  <c r="C794" i="24"/>
  <c r="C795" i="24"/>
  <c r="C796" i="24"/>
  <c r="C797" i="24"/>
  <c r="C798" i="24"/>
  <c r="C799" i="24"/>
  <c r="C800" i="24"/>
  <c r="C801" i="24"/>
  <c r="C802" i="24"/>
  <c r="C803" i="24"/>
  <c r="C804" i="24"/>
  <c r="C805" i="24"/>
  <c r="C806" i="24"/>
  <c r="C807" i="24"/>
  <c r="C808" i="24"/>
  <c r="C809" i="24"/>
  <c r="C810" i="24"/>
  <c r="C811" i="24"/>
  <c r="C812" i="24"/>
  <c r="C813" i="24"/>
  <c r="C814" i="24"/>
  <c r="C815" i="24"/>
  <c r="C816" i="24"/>
  <c r="C817" i="24"/>
  <c r="C818" i="24"/>
  <c r="C819" i="24"/>
  <c r="C820" i="24"/>
  <c r="C821" i="24"/>
  <c r="C822" i="24"/>
  <c r="C823" i="24"/>
  <c r="C824" i="24"/>
  <c r="C825" i="24"/>
  <c r="C826" i="24"/>
  <c r="C827" i="24"/>
  <c r="C828" i="24"/>
  <c r="C829" i="24"/>
  <c r="C830" i="24"/>
  <c r="C831" i="24"/>
  <c r="C832" i="24"/>
  <c r="C833" i="24"/>
  <c r="C834" i="24"/>
  <c r="C835" i="24"/>
  <c r="C836" i="24"/>
  <c r="C837" i="24"/>
  <c r="C838" i="24"/>
  <c r="C839" i="24"/>
  <c r="C840" i="24"/>
  <c r="C841" i="24"/>
  <c r="C842" i="24"/>
  <c r="C843" i="24"/>
  <c r="C844" i="24"/>
  <c r="C845" i="24"/>
  <c r="C846" i="24"/>
  <c r="C847" i="24"/>
  <c r="C848" i="24"/>
  <c r="C849" i="24"/>
  <c r="C850" i="24"/>
  <c r="C851" i="24"/>
  <c r="C852" i="24"/>
  <c r="C853" i="24"/>
  <c r="C854" i="24"/>
  <c r="C855" i="24"/>
  <c r="C856" i="24"/>
  <c r="C857" i="24"/>
  <c r="C858" i="24"/>
  <c r="C859" i="24"/>
  <c r="C860" i="24"/>
  <c r="C861" i="24"/>
  <c r="C862" i="24"/>
  <c r="C863" i="24"/>
  <c r="C864" i="24"/>
  <c r="C865" i="24"/>
  <c r="C866" i="24"/>
  <c r="C867" i="24"/>
  <c r="C868" i="24"/>
  <c r="C869" i="24"/>
  <c r="C870" i="24"/>
  <c r="C871" i="24"/>
  <c r="C872" i="24"/>
  <c r="C873" i="24"/>
  <c r="C874" i="24"/>
  <c r="C875" i="24"/>
  <c r="C876" i="24"/>
  <c r="C877" i="24"/>
  <c r="C878" i="24"/>
  <c r="C879" i="24"/>
  <c r="C880" i="24"/>
  <c r="C881" i="24"/>
  <c r="C882" i="24"/>
  <c r="C883" i="24"/>
  <c r="C884" i="24"/>
  <c r="C885" i="24"/>
  <c r="C886" i="24"/>
  <c r="C887" i="24"/>
  <c r="C888" i="24"/>
  <c r="C889" i="24"/>
  <c r="C890" i="24"/>
  <c r="C891" i="24"/>
  <c r="C892" i="24"/>
  <c r="C893" i="24"/>
  <c r="C894" i="24"/>
  <c r="C895" i="24"/>
  <c r="C896" i="24"/>
  <c r="C897" i="24"/>
  <c r="C898" i="24"/>
  <c r="C899" i="24"/>
  <c r="C900" i="24"/>
  <c r="C901" i="24"/>
  <c r="C902" i="24"/>
  <c r="C903" i="24"/>
  <c r="C904" i="24"/>
  <c r="C905" i="24"/>
  <c r="C906" i="24"/>
  <c r="C907" i="24"/>
  <c r="C908" i="24"/>
  <c r="C909" i="24"/>
  <c r="C910" i="24"/>
  <c r="C911" i="24"/>
  <c r="C912" i="24"/>
  <c r="C913" i="24"/>
  <c r="C914" i="24"/>
  <c r="C915" i="24"/>
  <c r="C916" i="24"/>
  <c r="C917" i="24"/>
  <c r="C918" i="24"/>
  <c r="C919" i="24"/>
  <c r="C920" i="24"/>
  <c r="C921" i="24"/>
  <c r="C922" i="24"/>
  <c r="C923" i="24"/>
  <c r="C924" i="24"/>
  <c r="C925" i="24"/>
  <c r="C926" i="24"/>
  <c r="C927" i="24"/>
  <c r="C928" i="24"/>
  <c r="C929" i="24"/>
  <c r="C930" i="24"/>
  <c r="C931" i="24"/>
  <c r="C932" i="24"/>
  <c r="C933" i="24"/>
  <c r="C934" i="24"/>
  <c r="C935" i="24"/>
  <c r="C936" i="24"/>
  <c r="C937" i="24"/>
  <c r="C938" i="24"/>
  <c r="C939" i="24"/>
  <c r="C940" i="24"/>
  <c r="C941" i="24"/>
  <c r="C942" i="24"/>
  <c r="C943" i="24"/>
  <c r="C944" i="24"/>
  <c r="C945" i="24"/>
  <c r="C946" i="24"/>
  <c r="C947" i="24"/>
  <c r="C948" i="24"/>
  <c r="C949" i="24"/>
  <c r="C950" i="24"/>
  <c r="C951" i="24"/>
  <c r="C952" i="24"/>
  <c r="C953" i="24"/>
  <c r="C954" i="24"/>
  <c r="C955" i="24"/>
  <c r="C956" i="24"/>
  <c r="C957" i="24"/>
  <c r="C958" i="24"/>
  <c r="C959" i="24"/>
  <c r="C960" i="24"/>
  <c r="C961" i="24"/>
  <c r="C962" i="24"/>
  <c r="C963" i="24"/>
  <c r="C964" i="24"/>
  <c r="C965" i="24"/>
  <c r="C966" i="24"/>
  <c r="C967" i="24"/>
  <c r="C968" i="24"/>
  <c r="C969" i="24"/>
  <c r="C970" i="24"/>
  <c r="C971" i="24"/>
  <c r="C972" i="24"/>
  <c r="C973" i="24"/>
  <c r="C974" i="24"/>
  <c r="C975" i="24"/>
  <c r="C976" i="24"/>
  <c r="C977" i="24"/>
  <c r="C978" i="24"/>
  <c r="C979" i="24"/>
  <c r="C980" i="24"/>
  <c r="C981" i="24"/>
  <c r="C982" i="24"/>
  <c r="C983" i="24"/>
  <c r="C984" i="24"/>
  <c r="C985" i="24"/>
  <c r="C986" i="24"/>
  <c r="C987" i="24"/>
  <c r="C988" i="24"/>
  <c r="C989" i="24"/>
  <c r="C990" i="24"/>
  <c r="C991" i="24"/>
  <c r="C992" i="24"/>
  <c r="C993" i="24"/>
  <c r="C994" i="24"/>
  <c r="C995" i="24"/>
  <c r="C996" i="24"/>
  <c r="C997" i="24"/>
  <c r="C998" i="24"/>
  <c r="C999" i="24"/>
  <c r="C1000" i="24"/>
  <c r="C1001" i="24"/>
  <c r="C1002" i="24"/>
  <c r="C1003" i="24"/>
  <c r="C1004" i="24"/>
  <c r="C1005" i="24"/>
  <c r="C1006" i="24"/>
  <c r="C1007" i="24"/>
  <c r="C1008" i="24"/>
  <c r="C1009" i="24"/>
  <c r="C1010" i="24"/>
  <c r="C1011" i="24"/>
  <c r="C1012" i="24"/>
  <c r="C1013" i="24"/>
  <c r="C1014" i="24"/>
  <c r="C1015" i="24"/>
  <c r="C1016" i="24"/>
  <c r="C1017" i="24"/>
  <c r="C1018" i="24"/>
  <c r="C1019" i="24"/>
  <c r="C1020" i="24"/>
  <c r="C1021" i="24"/>
  <c r="C1022" i="24"/>
  <c r="C1023" i="24"/>
  <c r="C1024" i="24"/>
  <c r="C1025" i="24"/>
  <c r="C1026" i="24"/>
  <c r="C1027" i="24"/>
  <c r="C1028" i="24"/>
  <c r="C1029" i="24"/>
  <c r="C1030" i="24"/>
  <c r="C1031" i="24"/>
  <c r="C1032" i="24"/>
  <c r="C1033" i="24"/>
  <c r="C1034" i="24"/>
  <c r="C1035" i="24"/>
  <c r="C1036" i="24"/>
  <c r="C1037" i="24"/>
  <c r="C1038" i="24"/>
  <c r="C1039" i="24"/>
  <c r="C1040" i="24"/>
  <c r="C1041" i="24"/>
  <c r="C1042" i="24"/>
  <c r="C1043" i="24"/>
  <c r="C1044" i="24"/>
  <c r="C1045" i="24"/>
  <c r="C1046" i="24"/>
  <c r="C1047" i="24"/>
  <c r="C1048" i="24"/>
  <c r="C1049" i="24"/>
  <c r="C1050" i="24"/>
  <c r="C1051" i="24"/>
  <c r="C1052" i="24"/>
  <c r="C1053" i="24"/>
  <c r="C1054" i="24"/>
  <c r="C1055" i="24"/>
  <c r="C1056" i="24"/>
  <c r="C1057" i="24"/>
  <c r="C1058" i="24"/>
  <c r="C1059" i="24"/>
  <c r="C1060" i="24"/>
  <c r="C1061" i="24"/>
  <c r="C1062" i="24"/>
  <c r="C1063" i="24"/>
  <c r="C1064" i="24"/>
  <c r="C1065" i="24"/>
  <c r="C1066" i="24"/>
  <c r="C1067" i="24"/>
  <c r="C1068" i="24"/>
  <c r="C1069" i="24"/>
  <c r="C1070" i="24"/>
  <c r="C1071" i="24"/>
  <c r="C1072" i="24"/>
  <c r="C1073" i="24"/>
  <c r="C1074" i="24"/>
  <c r="C1075" i="24"/>
  <c r="C1076" i="24"/>
  <c r="C1077" i="24"/>
  <c r="C1078" i="24"/>
  <c r="C1079" i="24"/>
  <c r="C1080" i="24"/>
  <c r="C1081" i="24"/>
  <c r="C1082" i="24"/>
  <c r="C1083" i="24"/>
  <c r="C1084" i="24"/>
  <c r="C1085" i="24"/>
  <c r="C1086" i="24"/>
  <c r="C1087" i="24"/>
  <c r="C1088" i="24"/>
  <c r="C1089" i="24"/>
  <c r="C1090" i="24"/>
  <c r="C1091" i="24"/>
  <c r="C1092" i="24"/>
  <c r="C1093" i="24"/>
  <c r="C1094" i="24"/>
  <c r="C1095" i="24"/>
  <c r="C1096" i="24"/>
  <c r="C1097" i="24"/>
  <c r="C1098" i="24"/>
  <c r="C1099" i="24"/>
  <c r="C1100" i="24"/>
  <c r="C1101" i="24"/>
  <c r="C1102" i="24"/>
  <c r="C1103" i="24"/>
  <c r="C1104" i="24"/>
  <c r="C1105" i="24"/>
  <c r="C1106" i="24"/>
  <c r="C1107" i="24"/>
  <c r="C1108" i="24"/>
  <c r="C1109" i="24"/>
  <c r="C1110" i="24"/>
  <c r="C1111" i="24"/>
  <c r="C1112" i="24"/>
  <c r="C1113" i="24"/>
  <c r="C1114" i="24"/>
  <c r="C1115" i="24"/>
  <c r="C1116" i="24"/>
  <c r="C1117" i="24"/>
  <c r="C1118" i="24"/>
  <c r="C1119" i="24"/>
  <c r="C1120" i="24"/>
  <c r="C1121" i="24"/>
  <c r="C1122" i="24"/>
  <c r="C1123" i="24"/>
  <c r="C1124" i="24"/>
  <c r="C1125" i="24"/>
  <c r="C1126" i="24"/>
  <c r="C1127" i="24"/>
  <c r="C1128" i="24"/>
  <c r="C1129" i="24"/>
  <c r="C1130" i="24"/>
  <c r="C1131" i="24"/>
  <c r="C1132" i="24"/>
  <c r="C1133" i="24"/>
  <c r="C1134" i="24"/>
  <c r="C1135" i="24"/>
  <c r="C1136" i="24"/>
  <c r="C1137" i="24"/>
  <c r="C1138" i="24"/>
  <c r="C1139" i="24"/>
  <c r="C1140" i="24"/>
  <c r="C1141" i="24"/>
  <c r="C1142" i="24"/>
  <c r="C1143" i="24"/>
  <c r="C1144" i="24"/>
  <c r="C1145" i="24"/>
  <c r="C1146" i="24"/>
  <c r="C1147" i="24"/>
  <c r="C1148" i="24"/>
  <c r="C1149" i="24"/>
  <c r="C1150" i="24"/>
  <c r="C1151" i="24"/>
  <c r="C1152" i="24"/>
  <c r="C1153" i="24"/>
  <c r="C1154" i="24"/>
  <c r="C1155" i="24"/>
  <c r="C1156" i="24"/>
  <c r="C1157" i="24"/>
  <c r="C1158" i="24"/>
  <c r="C1159" i="24"/>
  <c r="C1160" i="24"/>
  <c r="C1161" i="24"/>
  <c r="C1162" i="24"/>
  <c r="C1163" i="24"/>
  <c r="C1164" i="24"/>
  <c r="C1165" i="24"/>
  <c r="C1166" i="24"/>
  <c r="C1167" i="24"/>
  <c r="C1168" i="24"/>
  <c r="C1169" i="24"/>
  <c r="C1170" i="24"/>
  <c r="C1171" i="24"/>
  <c r="C1172" i="24"/>
  <c r="C1173" i="24"/>
  <c r="C1174" i="24"/>
  <c r="C1175" i="24"/>
  <c r="C1176" i="24"/>
  <c r="C1177" i="24"/>
  <c r="C1178" i="24"/>
  <c r="C1179" i="24"/>
  <c r="C1180" i="24"/>
  <c r="C1181" i="24"/>
  <c r="C1182" i="24"/>
  <c r="C1183" i="24"/>
  <c r="C1184" i="24"/>
  <c r="C1185" i="24"/>
  <c r="C1186" i="24"/>
  <c r="C1187" i="24"/>
  <c r="C1188" i="24"/>
  <c r="C1189" i="24"/>
  <c r="C1190" i="24"/>
  <c r="C1191" i="24"/>
  <c r="C1192" i="24"/>
  <c r="C1193" i="24"/>
  <c r="C1194" i="24"/>
  <c r="C1195" i="24"/>
  <c r="C1196" i="24"/>
  <c r="C1197" i="24"/>
  <c r="C1198" i="24"/>
  <c r="C1199" i="24"/>
  <c r="C1200" i="24"/>
  <c r="C1201" i="24"/>
  <c r="C1202" i="24"/>
  <c r="C1203" i="24"/>
  <c r="C1204" i="24"/>
  <c r="C1205" i="24"/>
  <c r="C1206" i="24"/>
  <c r="C1207" i="24"/>
  <c r="C1208" i="24"/>
  <c r="C1209" i="24"/>
  <c r="C1210" i="24"/>
  <c r="C1211" i="24"/>
  <c r="C1212" i="24"/>
  <c r="C1213" i="24"/>
  <c r="C1214" i="24"/>
  <c r="C1215" i="24"/>
  <c r="C1216" i="24"/>
  <c r="C1217" i="24"/>
  <c r="C1218" i="24"/>
  <c r="C1219" i="24"/>
  <c r="C1220" i="24"/>
  <c r="C1221" i="24"/>
  <c r="C1222" i="24"/>
  <c r="C1223" i="24"/>
  <c r="C1224" i="24"/>
  <c r="C1225" i="24"/>
  <c r="C1226" i="24"/>
  <c r="C1227" i="24"/>
  <c r="C1228" i="24"/>
  <c r="C1229" i="24"/>
  <c r="C1230" i="24"/>
  <c r="C1231" i="24"/>
  <c r="C1232" i="24"/>
  <c r="C1233" i="24"/>
  <c r="C1234" i="24"/>
  <c r="C1235" i="24"/>
  <c r="C1236" i="24"/>
  <c r="C1237" i="24"/>
  <c r="C1238" i="24"/>
  <c r="C1239" i="24"/>
  <c r="C1240" i="24"/>
  <c r="C1241" i="24"/>
  <c r="C1242" i="24"/>
  <c r="C1243" i="24"/>
  <c r="C1244" i="24"/>
  <c r="C1245" i="24"/>
  <c r="C1246" i="24"/>
  <c r="C1247" i="24"/>
  <c r="C1248" i="24"/>
  <c r="C1249" i="24"/>
  <c r="C1250" i="24"/>
  <c r="C1251" i="24"/>
  <c r="C1252" i="24"/>
  <c r="C1253" i="24"/>
  <c r="C1254" i="24"/>
  <c r="C1255" i="24"/>
  <c r="C1256" i="24"/>
  <c r="C1257" i="24"/>
  <c r="C1258" i="24"/>
  <c r="C1259" i="24"/>
  <c r="C1260" i="24"/>
  <c r="C1261" i="24"/>
  <c r="C1262" i="24"/>
  <c r="C1263" i="24"/>
  <c r="C1264" i="24"/>
  <c r="C1265" i="24"/>
  <c r="C1266" i="24"/>
  <c r="C1267" i="24"/>
  <c r="C1268" i="24"/>
  <c r="C1269" i="24"/>
  <c r="C1270" i="24"/>
  <c r="C1271" i="24"/>
  <c r="C1272" i="24"/>
  <c r="C1273" i="24"/>
  <c r="C1274" i="24"/>
  <c r="C1275" i="24"/>
  <c r="C1276" i="24"/>
  <c r="C1277" i="24"/>
  <c r="C1278" i="24"/>
  <c r="C1279" i="24"/>
  <c r="C1280" i="24"/>
  <c r="C1281" i="24"/>
  <c r="C1282" i="24"/>
  <c r="C1283" i="24"/>
  <c r="C1284" i="24"/>
  <c r="C1285" i="24"/>
  <c r="C1286" i="24"/>
  <c r="C1287" i="24"/>
  <c r="C1288" i="24"/>
  <c r="C1289" i="24"/>
  <c r="C1290" i="24"/>
  <c r="C1291" i="24"/>
  <c r="C1292" i="24"/>
  <c r="C1293" i="24"/>
  <c r="C1294" i="24"/>
  <c r="C1295" i="24"/>
  <c r="C1296" i="24"/>
  <c r="C1297" i="24"/>
  <c r="C1298" i="24"/>
  <c r="C1299" i="24"/>
  <c r="C1300" i="24"/>
  <c r="C1301" i="24"/>
  <c r="C1302" i="24"/>
  <c r="C1303" i="24"/>
  <c r="C1304" i="24"/>
  <c r="C1305" i="24"/>
  <c r="C1306" i="24"/>
  <c r="C1307" i="24"/>
  <c r="C1308" i="24"/>
  <c r="C1309" i="24"/>
  <c r="C1310" i="24"/>
  <c r="C1311" i="24"/>
  <c r="C1312" i="24"/>
  <c r="C1313" i="24"/>
  <c r="C1314" i="24"/>
  <c r="C1315" i="24"/>
  <c r="C1316" i="24"/>
  <c r="C1317" i="24"/>
  <c r="C1318" i="24"/>
  <c r="C1319" i="24"/>
  <c r="C1320" i="24"/>
  <c r="C1321" i="24"/>
  <c r="C1322" i="24"/>
  <c r="C1323" i="24"/>
  <c r="C1324" i="24"/>
  <c r="C1325" i="24"/>
  <c r="C1326" i="24"/>
  <c r="C1327" i="24"/>
  <c r="C1328" i="24"/>
  <c r="C1329" i="24"/>
  <c r="C1330" i="24"/>
  <c r="C1331" i="24"/>
  <c r="C1332" i="24"/>
  <c r="C1333" i="24"/>
  <c r="C1334" i="24"/>
  <c r="C1335" i="24"/>
  <c r="C1336" i="24"/>
  <c r="C1337" i="24"/>
  <c r="C1338" i="24"/>
  <c r="C1339" i="24"/>
  <c r="C1340" i="24"/>
  <c r="C1341" i="24"/>
  <c r="C1342" i="24"/>
  <c r="C1343" i="24"/>
  <c r="C1344" i="24"/>
  <c r="C1345" i="24"/>
  <c r="C1346" i="24"/>
  <c r="C1347" i="24"/>
  <c r="C1348" i="24"/>
  <c r="C1349" i="24"/>
  <c r="C1350" i="24"/>
  <c r="C1351" i="24"/>
  <c r="C1352" i="24"/>
  <c r="C1353" i="24"/>
  <c r="C1354" i="24"/>
  <c r="C1355" i="24"/>
  <c r="C1356" i="24"/>
  <c r="C1357" i="24"/>
  <c r="C1358" i="24"/>
  <c r="C1359" i="24"/>
  <c r="C1360" i="24"/>
  <c r="C1361" i="24"/>
  <c r="C1362" i="24"/>
  <c r="C1363" i="24"/>
  <c r="C1364" i="24"/>
  <c r="C1365" i="24"/>
  <c r="C1366" i="24"/>
  <c r="C1367" i="24"/>
  <c r="C1368" i="24"/>
  <c r="C1369" i="24"/>
  <c r="C1370" i="24"/>
  <c r="C1371" i="24"/>
  <c r="C1372" i="24"/>
  <c r="C1373" i="24"/>
  <c r="C1374" i="24"/>
  <c r="C1375" i="24"/>
  <c r="C1376" i="24"/>
  <c r="C1377" i="24"/>
  <c r="C1378" i="24"/>
  <c r="C1379" i="24"/>
  <c r="C1380" i="24"/>
  <c r="C1381" i="24"/>
  <c r="C1382" i="24"/>
  <c r="C1383" i="24"/>
  <c r="C1384" i="24"/>
  <c r="C1385" i="24"/>
  <c r="C1386" i="24"/>
  <c r="C1387" i="24"/>
  <c r="C1388" i="24"/>
  <c r="C1389" i="24"/>
  <c r="C1390" i="24"/>
  <c r="C1391" i="24"/>
  <c r="C1392" i="24"/>
  <c r="C1393" i="24"/>
  <c r="C1394" i="24"/>
  <c r="C1395" i="24"/>
  <c r="C1396" i="24"/>
  <c r="C1397" i="24"/>
  <c r="C1398" i="24"/>
  <c r="C1399" i="24"/>
  <c r="C1400" i="24"/>
  <c r="C1401" i="24"/>
  <c r="C1402" i="24"/>
  <c r="C1403" i="24"/>
  <c r="C1404" i="24"/>
  <c r="C1405" i="24"/>
  <c r="C1406" i="24"/>
  <c r="C1407" i="24"/>
  <c r="C1408" i="24"/>
  <c r="C1409" i="24"/>
  <c r="C1410" i="24"/>
  <c r="C1411" i="24"/>
  <c r="C1412" i="24"/>
  <c r="C1413" i="24"/>
  <c r="C1414" i="24"/>
  <c r="C1415" i="24"/>
  <c r="C1416" i="24"/>
  <c r="C1417" i="24"/>
  <c r="C1418" i="24"/>
  <c r="C1419" i="24"/>
  <c r="C1420" i="24"/>
  <c r="C1421" i="24"/>
  <c r="C1422" i="24"/>
  <c r="C1423" i="24"/>
  <c r="C1424" i="24"/>
  <c r="C1425" i="24"/>
  <c r="C1426" i="24"/>
  <c r="C1427" i="24"/>
  <c r="C1428" i="24"/>
  <c r="C1429" i="24"/>
  <c r="C1430" i="24"/>
  <c r="C1431" i="24"/>
  <c r="C1432" i="24"/>
  <c r="C1433" i="24"/>
  <c r="C1434" i="24"/>
  <c r="C1435" i="24"/>
  <c r="C1436" i="24"/>
  <c r="C1437" i="24"/>
  <c r="C1438" i="24"/>
  <c r="C1439" i="24"/>
  <c r="C1440" i="24"/>
  <c r="C1441" i="24"/>
  <c r="C1442" i="24"/>
  <c r="C1443" i="24"/>
  <c r="C1444" i="24"/>
  <c r="C1445" i="24"/>
  <c r="C1446" i="24"/>
  <c r="C1447" i="24"/>
  <c r="C1448" i="24"/>
  <c r="C1449" i="24"/>
  <c r="C1450" i="24"/>
  <c r="C1451" i="24"/>
  <c r="C1452" i="24"/>
  <c r="C1453" i="24"/>
  <c r="C1454" i="24"/>
  <c r="C1455" i="24"/>
  <c r="C1456" i="24"/>
  <c r="C1457" i="24"/>
  <c r="C1458" i="24"/>
  <c r="C1459" i="24"/>
  <c r="C1460" i="24"/>
  <c r="C1461" i="24"/>
  <c r="C1462" i="24"/>
  <c r="C1463" i="24"/>
  <c r="C1464" i="24"/>
  <c r="C1465" i="24"/>
  <c r="C1466" i="24"/>
  <c r="C1467" i="24"/>
  <c r="C1468" i="24"/>
  <c r="C1469" i="24"/>
  <c r="C1470" i="24"/>
  <c r="C1471" i="24"/>
  <c r="C1472" i="24"/>
  <c r="C1473" i="24"/>
  <c r="C1474" i="24"/>
  <c r="C1475" i="24"/>
  <c r="C1476" i="24"/>
  <c r="C1477" i="24"/>
  <c r="C1478" i="24"/>
  <c r="C1479" i="24"/>
  <c r="C1480" i="24"/>
  <c r="C1481" i="24"/>
  <c r="C1482" i="24"/>
  <c r="C1483" i="24"/>
  <c r="C1484" i="24"/>
  <c r="C1485" i="24"/>
  <c r="C1486" i="24"/>
  <c r="C1487" i="24"/>
  <c r="C1488" i="24"/>
  <c r="C1489" i="24"/>
  <c r="C1490" i="24"/>
  <c r="C1491" i="24"/>
  <c r="C1492" i="24"/>
  <c r="C1493" i="24"/>
  <c r="C1494" i="24"/>
  <c r="C1495" i="24"/>
  <c r="C1496" i="24"/>
  <c r="C1497" i="24"/>
  <c r="C1498" i="24"/>
  <c r="C1499" i="24"/>
  <c r="C1500" i="24"/>
  <c r="C1501" i="24"/>
  <c r="C1502" i="24"/>
  <c r="C1503" i="24"/>
  <c r="C1504" i="24"/>
  <c r="C1505" i="24"/>
  <c r="C1506" i="24"/>
  <c r="C1507" i="24"/>
  <c r="C1508" i="24"/>
  <c r="C1509" i="24"/>
  <c r="C1510" i="24"/>
  <c r="C1511" i="24"/>
  <c r="C1512" i="24"/>
  <c r="C1513" i="24"/>
  <c r="C1514" i="24"/>
  <c r="C1515" i="24"/>
  <c r="C1516" i="24"/>
  <c r="C1517" i="24"/>
  <c r="C1518" i="24"/>
  <c r="C1519" i="24"/>
  <c r="C1520" i="24"/>
  <c r="C1521" i="24"/>
  <c r="C1522" i="24"/>
  <c r="C1523" i="24"/>
  <c r="C1524" i="24"/>
  <c r="C1525" i="24"/>
  <c r="C1526" i="24"/>
  <c r="C1527" i="24"/>
  <c r="C1528" i="24"/>
  <c r="C1529" i="24"/>
  <c r="C1530" i="24"/>
  <c r="C1531" i="24"/>
  <c r="C1532" i="24"/>
  <c r="C1533" i="24"/>
  <c r="C1534" i="24"/>
  <c r="C1535" i="24"/>
  <c r="C1536" i="24"/>
  <c r="C1537" i="24"/>
  <c r="C1538" i="24"/>
  <c r="C1539" i="24"/>
  <c r="C1540" i="24"/>
  <c r="C1541" i="24"/>
  <c r="C1542" i="24"/>
  <c r="C1543" i="24"/>
  <c r="C1544" i="24"/>
  <c r="C1545" i="24"/>
  <c r="C1546" i="24"/>
  <c r="C1547" i="24"/>
  <c r="C1548" i="24"/>
  <c r="C1549" i="24"/>
  <c r="C1550" i="24"/>
  <c r="C1551" i="24"/>
  <c r="C1552" i="24"/>
  <c r="C1553" i="24"/>
  <c r="C1554" i="24"/>
  <c r="C1555" i="24"/>
  <c r="C1556" i="24"/>
  <c r="C1557" i="24"/>
  <c r="C1558" i="24"/>
  <c r="C1559" i="24"/>
  <c r="C1560" i="24"/>
  <c r="C1561" i="24"/>
  <c r="C1562" i="24"/>
  <c r="C1563" i="24"/>
  <c r="C1564" i="24"/>
  <c r="C1565" i="24"/>
  <c r="C1566" i="24"/>
  <c r="C1567" i="24"/>
  <c r="C1568" i="24"/>
  <c r="C1569" i="24"/>
  <c r="C1570" i="24"/>
  <c r="C1571" i="24"/>
  <c r="C1572" i="24"/>
  <c r="C1573" i="24"/>
  <c r="C1574" i="24"/>
  <c r="C1575" i="24"/>
  <c r="C1576" i="24"/>
  <c r="C1577" i="24"/>
  <c r="C1578" i="24"/>
  <c r="C1579" i="24"/>
  <c r="C1580" i="24"/>
  <c r="C1581" i="24"/>
  <c r="C1582" i="24"/>
  <c r="C1583" i="24"/>
  <c r="C1584" i="24"/>
  <c r="C1585" i="24"/>
  <c r="C1586" i="24"/>
  <c r="C1587" i="24"/>
  <c r="C1588" i="24"/>
  <c r="C1589" i="24"/>
  <c r="C1590" i="24"/>
  <c r="C1591" i="24"/>
  <c r="C1592" i="24"/>
  <c r="C1593" i="24"/>
  <c r="C1594" i="24"/>
  <c r="C1595" i="24"/>
  <c r="C1596" i="24"/>
  <c r="C1597" i="24"/>
  <c r="C1598" i="24"/>
  <c r="C1599" i="24"/>
  <c r="C1600" i="24"/>
  <c r="C1601" i="24"/>
  <c r="C1602" i="24"/>
  <c r="C1603" i="24"/>
  <c r="C1604" i="24"/>
  <c r="C1605" i="24"/>
  <c r="C1606" i="24"/>
  <c r="C1607" i="24"/>
  <c r="C1608" i="24"/>
  <c r="C1609" i="24"/>
  <c r="C1610" i="24"/>
  <c r="C1611" i="24"/>
  <c r="C1612" i="24"/>
  <c r="C1613" i="24"/>
  <c r="C1614" i="24"/>
  <c r="C1615" i="24"/>
  <c r="C1616" i="24"/>
  <c r="C1617" i="24"/>
  <c r="C1618" i="24"/>
  <c r="C1619" i="24"/>
  <c r="C1620" i="24"/>
  <c r="C1621" i="24"/>
  <c r="C1622" i="24"/>
  <c r="C1623" i="24"/>
  <c r="C1624" i="24"/>
  <c r="C1625" i="24"/>
  <c r="C1626" i="24"/>
  <c r="C1627" i="24"/>
  <c r="C1628" i="24"/>
  <c r="C1629" i="24"/>
  <c r="C1630" i="24"/>
  <c r="C1631" i="24"/>
  <c r="C1632" i="24"/>
  <c r="C1633" i="24"/>
  <c r="C1634" i="24"/>
  <c r="C1635" i="24"/>
  <c r="C1636" i="24"/>
  <c r="C1637" i="24"/>
  <c r="C1638" i="24"/>
  <c r="C1639" i="24"/>
  <c r="C1640" i="24"/>
  <c r="C1641" i="24"/>
  <c r="C1642" i="24"/>
  <c r="C1643" i="24"/>
  <c r="C1644" i="24"/>
  <c r="C1645" i="24"/>
  <c r="C1646" i="24"/>
  <c r="C1647" i="24"/>
  <c r="C1648" i="24"/>
  <c r="C1649" i="24"/>
  <c r="C1650" i="24"/>
  <c r="C1651" i="24"/>
  <c r="C1652" i="24"/>
  <c r="C1653" i="24"/>
  <c r="C1654" i="24"/>
  <c r="C1655" i="24"/>
  <c r="C1656" i="24"/>
  <c r="C1657" i="24"/>
  <c r="C1658" i="24"/>
  <c r="C1659" i="24"/>
  <c r="C1660" i="24"/>
  <c r="C1661" i="24"/>
  <c r="C1662" i="24"/>
  <c r="C1663" i="24"/>
  <c r="C1664" i="24"/>
  <c r="C1665" i="24"/>
  <c r="C1666" i="24"/>
  <c r="C1667" i="24"/>
  <c r="C1668" i="24"/>
  <c r="C1669" i="24"/>
  <c r="C1670" i="24"/>
  <c r="C1671" i="24"/>
  <c r="C1672" i="24"/>
  <c r="C1673" i="24"/>
  <c r="C1674" i="24"/>
  <c r="C1675" i="24"/>
  <c r="C1676" i="24"/>
  <c r="C1677" i="24"/>
  <c r="C1678" i="24"/>
  <c r="C1679" i="24"/>
  <c r="C1680" i="24"/>
  <c r="C1681" i="24"/>
  <c r="C1682" i="24"/>
  <c r="C1683" i="24"/>
  <c r="C1684" i="24"/>
  <c r="C1685" i="24"/>
  <c r="C1686" i="24"/>
  <c r="C1687" i="24"/>
  <c r="C1688" i="24"/>
  <c r="C1689" i="24"/>
  <c r="C1690" i="24"/>
  <c r="C1691" i="24"/>
  <c r="C1692" i="24"/>
  <c r="C1693" i="24"/>
  <c r="C1694" i="24"/>
  <c r="C1695" i="24"/>
  <c r="C1696" i="24"/>
  <c r="C1697" i="24"/>
  <c r="C1698" i="24"/>
  <c r="C1699" i="24"/>
  <c r="C1700" i="24"/>
  <c r="C1701" i="24"/>
  <c r="C1702" i="24"/>
  <c r="C1703" i="24"/>
  <c r="C1704" i="24"/>
  <c r="C1705" i="24"/>
  <c r="C1706" i="24"/>
  <c r="C1707" i="24"/>
  <c r="C1708" i="24"/>
  <c r="C1709" i="24"/>
  <c r="C1710" i="24"/>
  <c r="C1711" i="24"/>
  <c r="C1712" i="24"/>
  <c r="C1713" i="24"/>
  <c r="C1714" i="24"/>
  <c r="C1715" i="24"/>
  <c r="C1716" i="24"/>
  <c r="C1717" i="24"/>
  <c r="C1718" i="24"/>
  <c r="C1719" i="24"/>
  <c r="C1720" i="24"/>
  <c r="C1721" i="24"/>
  <c r="C1722" i="24"/>
  <c r="C1723" i="24"/>
  <c r="C1724" i="24"/>
  <c r="C1725" i="24"/>
  <c r="C1726" i="24"/>
  <c r="C1727" i="24"/>
  <c r="C1728" i="24"/>
  <c r="C1729" i="24"/>
  <c r="C1730" i="24"/>
  <c r="C1731" i="24"/>
  <c r="C1732" i="24"/>
  <c r="C1733" i="24"/>
  <c r="C1734" i="24"/>
  <c r="C1735" i="24"/>
  <c r="C1736" i="24"/>
  <c r="C1737" i="24"/>
  <c r="C1738" i="24"/>
  <c r="C1739" i="24"/>
  <c r="C1740" i="24"/>
  <c r="C1741" i="24"/>
  <c r="C1742" i="24"/>
  <c r="C1743" i="24"/>
  <c r="C1744" i="24"/>
  <c r="C1745" i="24"/>
  <c r="C1746" i="24"/>
  <c r="C1747" i="24"/>
  <c r="C1748" i="24"/>
  <c r="C1749" i="24"/>
  <c r="C1750" i="24"/>
  <c r="C1751" i="24"/>
  <c r="C1752" i="24"/>
  <c r="C1753" i="24"/>
  <c r="C1754" i="24"/>
  <c r="C1755" i="24"/>
  <c r="C1756" i="24"/>
  <c r="C1757" i="24"/>
  <c r="C1758" i="24"/>
  <c r="C1759" i="24"/>
  <c r="C1760" i="24"/>
  <c r="C1761" i="24"/>
  <c r="C1762" i="24"/>
  <c r="C1763" i="24"/>
  <c r="C1764" i="24"/>
  <c r="C1765" i="24"/>
  <c r="C1766" i="24"/>
  <c r="C1767" i="24"/>
  <c r="C1768" i="24"/>
  <c r="C1769" i="24"/>
  <c r="C1770" i="24"/>
  <c r="C1771" i="24"/>
  <c r="C1772" i="24"/>
  <c r="C1773" i="24"/>
  <c r="C1774" i="24"/>
  <c r="C1775" i="24"/>
  <c r="C1776" i="24"/>
  <c r="C1777" i="24"/>
  <c r="C1778" i="24"/>
  <c r="C1779" i="24"/>
  <c r="C1780" i="24"/>
  <c r="C1781" i="24"/>
  <c r="C1782" i="24"/>
  <c r="C1783" i="24"/>
  <c r="C1784" i="24"/>
  <c r="C1785" i="24"/>
  <c r="C1786" i="24"/>
  <c r="C1787" i="24"/>
  <c r="C1788" i="24"/>
  <c r="C1789" i="24"/>
  <c r="C1790" i="24"/>
  <c r="C1791" i="24"/>
  <c r="C1792" i="24"/>
  <c r="C1793" i="24"/>
  <c r="C1794" i="24"/>
  <c r="C1795" i="24"/>
  <c r="C1796" i="24"/>
  <c r="C1797" i="24"/>
  <c r="C1798" i="24"/>
  <c r="C1799" i="24"/>
  <c r="C1800" i="24"/>
  <c r="C1801" i="24"/>
  <c r="C1802" i="24"/>
  <c r="C1803" i="24"/>
  <c r="C1804" i="24"/>
  <c r="C1805" i="24"/>
  <c r="C1806" i="24"/>
  <c r="C1807" i="24"/>
  <c r="C1808" i="24"/>
  <c r="C1809" i="24"/>
  <c r="C1810" i="24"/>
  <c r="C1811" i="24"/>
  <c r="C1812" i="24"/>
  <c r="C1813" i="24"/>
  <c r="C1814" i="24"/>
  <c r="C1815" i="24"/>
  <c r="C1816" i="24"/>
  <c r="C1817" i="24"/>
  <c r="C1818" i="24"/>
  <c r="C1819" i="24"/>
  <c r="C1820" i="24"/>
  <c r="C1821" i="24"/>
  <c r="C1822" i="24"/>
  <c r="C1823" i="24"/>
  <c r="C1824" i="24"/>
  <c r="C1825" i="24"/>
  <c r="C1826" i="24"/>
  <c r="C1827" i="24"/>
  <c r="C1828" i="24"/>
  <c r="C1829" i="24"/>
  <c r="C1830" i="24"/>
  <c r="C1831" i="24"/>
  <c r="C1832" i="24"/>
  <c r="C1833" i="24"/>
  <c r="C1834" i="24"/>
  <c r="C1835" i="24"/>
  <c r="C1836" i="24"/>
  <c r="C1837" i="24"/>
  <c r="C1838" i="24"/>
  <c r="C1839" i="24"/>
  <c r="C1840" i="24"/>
  <c r="C1841" i="24"/>
  <c r="C1842" i="24"/>
  <c r="C1843" i="24"/>
  <c r="C1844" i="24"/>
  <c r="C1845" i="24"/>
  <c r="C1846" i="24"/>
  <c r="C1847" i="24"/>
  <c r="C1848" i="24"/>
  <c r="C1849" i="24"/>
  <c r="C1850" i="24"/>
  <c r="C1851" i="24"/>
  <c r="C1852" i="24"/>
  <c r="C1853" i="24"/>
  <c r="C1854" i="24"/>
  <c r="C1855" i="24"/>
  <c r="C1856" i="24"/>
  <c r="C1857" i="24"/>
  <c r="C1858" i="24"/>
  <c r="C1859" i="24"/>
  <c r="C1860" i="24"/>
  <c r="C1861" i="24"/>
  <c r="C1862" i="24"/>
  <c r="C1863" i="24"/>
  <c r="C1864" i="24"/>
  <c r="C1865" i="24"/>
  <c r="C1866" i="24"/>
  <c r="C1867" i="24"/>
  <c r="C1868" i="24"/>
  <c r="C1869" i="24"/>
  <c r="C1870" i="24"/>
  <c r="C1871" i="24"/>
  <c r="C1872" i="24"/>
  <c r="C1873" i="24"/>
  <c r="C1874" i="24"/>
  <c r="C1875" i="24"/>
  <c r="C1876" i="24"/>
  <c r="C1877" i="24"/>
  <c r="C1878" i="24"/>
  <c r="C1879" i="24"/>
  <c r="C1880" i="24"/>
  <c r="C1881" i="24"/>
  <c r="C1882" i="24"/>
  <c r="C1883" i="24"/>
  <c r="C1884" i="24"/>
  <c r="C1885" i="24"/>
  <c r="C1886" i="24"/>
  <c r="C1887" i="24"/>
  <c r="C1888" i="24"/>
  <c r="C1889" i="24"/>
  <c r="C1890" i="24"/>
  <c r="C1891" i="24"/>
  <c r="C1892" i="24"/>
  <c r="C1893" i="24"/>
  <c r="C1894" i="24"/>
  <c r="C1895" i="24"/>
  <c r="C1896" i="24"/>
  <c r="C1897" i="24"/>
  <c r="C1898" i="24"/>
  <c r="C1899" i="24"/>
  <c r="C1900" i="24"/>
  <c r="C1901" i="24"/>
  <c r="C1902" i="24"/>
  <c r="C1903" i="24"/>
  <c r="C1904" i="24"/>
  <c r="C1905" i="24"/>
  <c r="C1906" i="24"/>
  <c r="C1907" i="24"/>
  <c r="C1908" i="24"/>
  <c r="C1909" i="24"/>
  <c r="C1910" i="24"/>
  <c r="C1911" i="24"/>
  <c r="C1912" i="24"/>
  <c r="C1913" i="24"/>
  <c r="C1914" i="24"/>
  <c r="C1915" i="24"/>
  <c r="C1916" i="24"/>
  <c r="C1917" i="24"/>
  <c r="C1918" i="24"/>
  <c r="C1919" i="24"/>
  <c r="C1920" i="24"/>
  <c r="C1921" i="24"/>
  <c r="C1922" i="24"/>
  <c r="C1923" i="24"/>
  <c r="C1924" i="24"/>
  <c r="C1925" i="24"/>
  <c r="C1926" i="24"/>
  <c r="C1927" i="24"/>
  <c r="C1928" i="24"/>
  <c r="C1929" i="24"/>
  <c r="C1930" i="24"/>
  <c r="C1931" i="24"/>
  <c r="C1932" i="24"/>
  <c r="C1933" i="24"/>
  <c r="C1934" i="24"/>
  <c r="C1935" i="24"/>
  <c r="C1936" i="24"/>
  <c r="C1937" i="24"/>
  <c r="C1938" i="24"/>
  <c r="C1939" i="24"/>
  <c r="C1940" i="24"/>
  <c r="C1941" i="24"/>
  <c r="C1942" i="24"/>
  <c r="C1943" i="24"/>
  <c r="C1944" i="24"/>
  <c r="C1945" i="24"/>
  <c r="C1946" i="24"/>
  <c r="C1947" i="24"/>
  <c r="C1948" i="24"/>
  <c r="C1949" i="24"/>
  <c r="C1950" i="24"/>
  <c r="C1951" i="24"/>
  <c r="C1952" i="24"/>
  <c r="C1953" i="24"/>
  <c r="C1954" i="24"/>
  <c r="C1955" i="24"/>
  <c r="C1956" i="24"/>
  <c r="C1957" i="24"/>
  <c r="C1958" i="24"/>
  <c r="C1959" i="24"/>
  <c r="C1960" i="24"/>
  <c r="C1961" i="24"/>
  <c r="C1962" i="24"/>
  <c r="C1963" i="24"/>
  <c r="C1964" i="24"/>
  <c r="C1965" i="24"/>
  <c r="C1966" i="24"/>
  <c r="C1967" i="24"/>
  <c r="C1968" i="24"/>
  <c r="C1969" i="24"/>
  <c r="C1970" i="24"/>
  <c r="C1971" i="24"/>
  <c r="C1972" i="24"/>
  <c r="C1973" i="24"/>
  <c r="C1974" i="24"/>
  <c r="C1975" i="24"/>
  <c r="C1976" i="24"/>
  <c r="C1977" i="24"/>
  <c r="C1978" i="24"/>
  <c r="C1979" i="24"/>
  <c r="C1980" i="24"/>
  <c r="C1981" i="24"/>
  <c r="C1982" i="24"/>
  <c r="C1983" i="24"/>
  <c r="C1984" i="24"/>
  <c r="C1985" i="24"/>
  <c r="C1986" i="24"/>
  <c r="C1987" i="24"/>
  <c r="C1988" i="24"/>
  <c r="C1989" i="24"/>
  <c r="C1990" i="24"/>
  <c r="C1991" i="24"/>
  <c r="C1992" i="24"/>
  <c r="C1993" i="24"/>
  <c r="C1994" i="24"/>
  <c r="C1995" i="24"/>
  <c r="C1996" i="24"/>
  <c r="C1997" i="24"/>
  <c r="C1998" i="24"/>
  <c r="C1999" i="24"/>
  <c r="C2000" i="24"/>
  <c r="C2001" i="24"/>
  <c r="C2002" i="24"/>
  <c r="C2003" i="24"/>
  <c r="C2004" i="24"/>
  <c r="C2005" i="24"/>
  <c r="C2006" i="24"/>
  <c r="C2007" i="24"/>
  <c r="C2008" i="24"/>
  <c r="C2009" i="24"/>
  <c r="C2010" i="24"/>
  <c r="C2011" i="24"/>
  <c r="C2012" i="24"/>
  <c r="C2013" i="24"/>
  <c r="C2014" i="24"/>
  <c r="C2015" i="24"/>
  <c r="C2016" i="24"/>
  <c r="C2017" i="24"/>
  <c r="C2018" i="24"/>
  <c r="C2019" i="24"/>
  <c r="C2020" i="24"/>
  <c r="C2021" i="24"/>
  <c r="C2022" i="24"/>
  <c r="C2023" i="24"/>
  <c r="C2024" i="24"/>
  <c r="C2025" i="24"/>
  <c r="C2026" i="24"/>
  <c r="C2027" i="24"/>
  <c r="C2028" i="24"/>
  <c r="C2029" i="24"/>
  <c r="C2030" i="24"/>
  <c r="C2031" i="24"/>
  <c r="C2032" i="24"/>
  <c r="C2033" i="24"/>
  <c r="C2034" i="24"/>
  <c r="C2035" i="24"/>
  <c r="C2036" i="24"/>
  <c r="C2037" i="24"/>
  <c r="C2038" i="24"/>
  <c r="C2039" i="24"/>
  <c r="C2040" i="24"/>
  <c r="C2041" i="24"/>
  <c r="C2042" i="24"/>
  <c r="C2043" i="24"/>
  <c r="C2044" i="24"/>
  <c r="C2045" i="24"/>
  <c r="C2046" i="24"/>
  <c r="C2047" i="24"/>
  <c r="C2048" i="24"/>
  <c r="C2049" i="24"/>
  <c r="C2050" i="24"/>
  <c r="C2051" i="24"/>
  <c r="C2052" i="24"/>
  <c r="C2053" i="24"/>
  <c r="C2054" i="24"/>
  <c r="C2055" i="24"/>
  <c r="C2056" i="24"/>
  <c r="C2057" i="24"/>
  <c r="C2058" i="24"/>
  <c r="C2059" i="24"/>
  <c r="C2060" i="24"/>
  <c r="C2061" i="24"/>
  <c r="C2062" i="24"/>
  <c r="C2063" i="24"/>
  <c r="C2064" i="24"/>
  <c r="C2065" i="24"/>
  <c r="C2066" i="24"/>
  <c r="C2067" i="24"/>
  <c r="C2068" i="24"/>
  <c r="C2069" i="24"/>
  <c r="C2070" i="24"/>
  <c r="C2071" i="24"/>
  <c r="C2072" i="24"/>
  <c r="C2073" i="24"/>
  <c r="C2074" i="24"/>
  <c r="C2075" i="24"/>
  <c r="C2076" i="24"/>
  <c r="C2077" i="24"/>
  <c r="C2078" i="24"/>
  <c r="C2079" i="24"/>
  <c r="C2080" i="24"/>
  <c r="C2081" i="24"/>
  <c r="C2082" i="24"/>
  <c r="C2083" i="24"/>
  <c r="C2084" i="24"/>
  <c r="C2085" i="24"/>
  <c r="C2086" i="24"/>
  <c r="C2087" i="24"/>
  <c r="C2088" i="24"/>
  <c r="C2089" i="24"/>
  <c r="C2090" i="24"/>
  <c r="C2091" i="24"/>
  <c r="C2092" i="24"/>
  <c r="C2093" i="24"/>
  <c r="C2094" i="24"/>
  <c r="C2095" i="24"/>
  <c r="C2096" i="24"/>
  <c r="C2097" i="24"/>
  <c r="C2098" i="24"/>
  <c r="C2099" i="24"/>
  <c r="C2100" i="24"/>
  <c r="C2101" i="24"/>
  <c r="C2102" i="24"/>
  <c r="C2103" i="24"/>
  <c r="C2104" i="24"/>
  <c r="C2105" i="24"/>
  <c r="C2106" i="24"/>
  <c r="C2107" i="24"/>
  <c r="C2108" i="24"/>
  <c r="C2109" i="24"/>
  <c r="C2110" i="24"/>
  <c r="C2111" i="24"/>
  <c r="C2112" i="24"/>
  <c r="C2113" i="24"/>
  <c r="C2114" i="24"/>
  <c r="C2115" i="24"/>
  <c r="C2116" i="24"/>
  <c r="C2117" i="24"/>
  <c r="C2118" i="24"/>
  <c r="C2119" i="24"/>
  <c r="C2120" i="24"/>
  <c r="C2121" i="24"/>
  <c r="C2122" i="24"/>
  <c r="C2123" i="24"/>
  <c r="C2124" i="24"/>
  <c r="C2125" i="24"/>
  <c r="C2126" i="24"/>
  <c r="C2127" i="24"/>
  <c r="C2128" i="24"/>
  <c r="C2129" i="24"/>
  <c r="C2130" i="24"/>
  <c r="C2131" i="24"/>
  <c r="C2132" i="24"/>
  <c r="C2133" i="24"/>
  <c r="C2134" i="24"/>
  <c r="C2135" i="24"/>
  <c r="C2136" i="24"/>
  <c r="C2137" i="24"/>
  <c r="C2138" i="24"/>
  <c r="C2139" i="24"/>
  <c r="C2140" i="24"/>
  <c r="C2141" i="24"/>
  <c r="C2142" i="24"/>
  <c r="C2143" i="24"/>
  <c r="C2144" i="24"/>
  <c r="C2145" i="24"/>
  <c r="C2146" i="24"/>
  <c r="C2147" i="24"/>
  <c r="C2148" i="24"/>
  <c r="C2149" i="24"/>
  <c r="C2150" i="24"/>
  <c r="C2151" i="24"/>
  <c r="C2152" i="24"/>
  <c r="C2153" i="24"/>
  <c r="C2154" i="24"/>
  <c r="C2155" i="24"/>
  <c r="C2156" i="24"/>
  <c r="C2157" i="24"/>
  <c r="C2158" i="24"/>
  <c r="C2159" i="24"/>
  <c r="C2160" i="24"/>
  <c r="C2161" i="24"/>
  <c r="C2162" i="24"/>
  <c r="C2163" i="24"/>
  <c r="C2164" i="24"/>
  <c r="C2165" i="24"/>
  <c r="C2166" i="24"/>
  <c r="C2167" i="24"/>
  <c r="C2168" i="24"/>
  <c r="C2169" i="24"/>
  <c r="C2170" i="24"/>
  <c r="C2171" i="24"/>
  <c r="C2172" i="24"/>
  <c r="C2173" i="24"/>
  <c r="C2174" i="24"/>
  <c r="C2175" i="24"/>
  <c r="C2176" i="24"/>
  <c r="C2177" i="24"/>
  <c r="C2178" i="24"/>
  <c r="C2179" i="24"/>
  <c r="C2180" i="24"/>
  <c r="C2181" i="24"/>
  <c r="C2182" i="24"/>
  <c r="C2183" i="24"/>
  <c r="C2184" i="24"/>
  <c r="C2185" i="24"/>
  <c r="C2186" i="24"/>
  <c r="C2187" i="24"/>
  <c r="C2188" i="24"/>
  <c r="C2189" i="24"/>
  <c r="C2190" i="24"/>
  <c r="C2191" i="24"/>
  <c r="C2192" i="24"/>
  <c r="C2193" i="24"/>
  <c r="C2194" i="24"/>
  <c r="C2195" i="24"/>
  <c r="C2196" i="24"/>
  <c r="C2197" i="24"/>
  <c r="C2198" i="24"/>
  <c r="C2199" i="24"/>
  <c r="C2200" i="24"/>
  <c r="C2201" i="24"/>
  <c r="C2202" i="24"/>
  <c r="C2203" i="24"/>
  <c r="C2204" i="24"/>
  <c r="C2205" i="24"/>
  <c r="C2206" i="24"/>
  <c r="C2207" i="24"/>
  <c r="C2208" i="24"/>
  <c r="C2209" i="24"/>
  <c r="C2210" i="24"/>
  <c r="C2211" i="24"/>
  <c r="C2212" i="24"/>
  <c r="C2213" i="24"/>
  <c r="C2214" i="24"/>
  <c r="C2215" i="24"/>
  <c r="C2216" i="24"/>
  <c r="C2217" i="24"/>
  <c r="C2218" i="24"/>
  <c r="C2219" i="24"/>
  <c r="C2220" i="24"/>
  <c r="C2221" i="24"/>
  <c r="C2222" i="24"/>
  <c r="C2223" i="24"/>
  <c r="C2224" i="24"/>
  <c r="C2225" i="24"/>
  <c r="C2226" i="24"/>
  <c r="C2227" i="24"/>
  <c r="C2228" i="24"/>
  <c r="C2229" i="24"/>
  <c r="C2230" i="24"/>
  <c r="C2231" i="24"/>
  <c r="C2232" i="24"/>
  <c r="C2233" i="24"/>
  <c r="C2234" i="24"/>
  <c r="C2235" i="24"/>
  <c r="C2236" i="24"/>
  <c r="C2237" i="24"/>
  <c r="C2238" i="24"/>
  <c r="C2239" i="24"/>
  <c r="C2240" i="24"/>
  <c r="C2241" i="24"/>
  <c r="C2242" i="24"/>
  <c r="C2243" i="24"/>
  <c r="C2244" i="24"/>
  <c r="C2245" i="24"/>
  <c r="C2246" i="24"/>
  <c r="C2247" i="24"/>
  <c r="C2248" i="24"/>
  <c r="C2249" i="24"/>
  <c r="C2250" i="24"/>
  <c r="C2251" i="24"/>
  <c r="C2252" i="24"/>
  <c r="C2253" i="24"/>
  <c r="C2254" i="24"/>
  <c r="C2255" i="24"/>
  <c r="C2256" i="24"/>
  <c r="C2257" i="24"/>
  <c r="C2258" i="24"/>
  <c r="C2259" i="24"/>
  <c r="C2260" i="24"/>
  <c r="C2261" i="24"/>
  <c r="C2262" i="24"/>
  <c r="C2263" i="24"/>
  <c r="C2264" i="24"/>
  <c r="C2265" i="24"/>
  <c r="C2266" i="24"/>
  <c r="C2267" i="24"/>
  <c r="C2268" i="24"/>
  <c r="C2269" i="24"/>
  <c r="C2270" i="24"/>
  <c r="C2271" i="24"/>
  <c r="C2272" i="24"/>
  <c r="C2273" i="24"/>
  <c r="C2274" i="24"/>
  <c r="C2275" i="24"/>
  <c r="C2276" i="24"/>
  <c r="C2277" i="24"/>
  <c r="C2278" i="24"/>
  <c r="C2279" i="24"/>
  <c r="C2280" i="24"/>
  <c r="C2281" i="24"/>
  <c r="C2282" i="24"/>
  <c r="C2283" i="24"/>
  <c r="C2284" i="24"/>
  <c r="C2285" i="24"/>
  <c r="C2286" i="24"/>
  <c r="C2287" i="24"/>
  <c r="C2288" i="24"/>
  <c r="C2289" i="24"/>
  <c r="C2290" i="24"/>
  <c r="C2291" i="24"/>
  <c r="C2292" i="24"/>
  <c r="C2293" i="24"/>
  <c r="C2294" i="24"/>
  <c r="C2295" i="24"/>
  <c r="C2296" i="24"/>
  <c r="C2297" i="24"/>
  <c r="C2298" i="24"/>
  <c r="C2299" i="24"/>
  <c r="C2300" i="24"/>
  <c r="C2301" i="24"/>
  <c r="C2302" i="24"/>
  <c r="C2303" i="24"/>
  <c r="C2304" i="24"/>
  <c r="C2305" i="24"/>
  <c r="C2306" i="24"/>
  <c r="C2307" i="24"/>
  <c r="C2308" i="24"/>
  <c r="C2309" i="24"/>
  <c r="C2310" i="24"/>
  <c r="C2311" i="24"/>
  <c r="C2312" i="24"/>
  <c r="C2313" i="24"/>
  <c r="C2314" i="24"/>
  <c r="C2315" i="24"/>
  <c r="C2316" i="24"/>
  <c r="C2317" i="24"/>
  <c r="C2318" i="24"/>
  <c r="C2319" i="24"/>
  <c r="C2320" i="24"/>
  <c r="C2321" i="24"/>
  <c r="C2322" i="24"/>
  <c r="C2323" i="24"/>
  <c r="C2324" i="24"/>
  <c r="C2325" i="24"/>
  <c r="C2326" i="24"/>
  <c r="C2327" i="24"/>
  <c r="C2328" i="24"/>
  <c r="C2329" i="24"/>
  <c r="C2330" i="24"/>
  <c r="C2331" i="24"/>
  <c r="C2332" i="24"/>
  <c r="C2333" i="24"/>
  <c r="C2334" i="24"/>
  <c r="C2335" i="24"/>
  <c r="C2336" i="24"/>
  <c r="C2337" i="24"/>
  <c r="C2338" i="24"/>
  <c r="C2339" i="24"/>
  <c r="C2340" i="24"/>
  <c r="C2341" i="24"/>
  <c r="C2342" i="24"/>
  <c r="C2343" i="24"/>
  <c r="C2344" i="24"/>
  <c r="C2345" i="24"/>
  <c r="C2346" i="24"/>
  <c r="C2347" i="24"/>
  <c r="C2348" i="24"/>
  <c r="C2349" i="24"/>
  <c r="C2350" i="24"/>
  <c r="C2351" i="24"/>
  <c r="C2352" i="24"/>
  <c r="C2353" i="24"/>
  <c r="C2354" i="24"/>
  <c r="C2355" i="24"/>
  <c r="C2356" i="24"/>
  <c r="C2357" i="24"/>
  <c r="C2358" i="24"/>
  <c r="C2359" i="24"/>
  <c r="C2360" i="24"/>
  <c r="C2361" i="24"/>
  <c r="C2362" i="24"/>
  <c r="C2363" i="24"/>
  <c r="C2364" i="24"/>
  <c r="C2365" i="24"/>
  <c r="C2366" i="24"/>
  <c r="C2367" i="24"/>
  <c r="C2368" i="24"/>
  <c r="C2369" i="24"/>
  <c r="C2370" i="24"/>
  <c r="C2371" i="24"/>
  <c r="C2372" i="24"/>
  <c r="C2373" i="24"/>
  <c r="C2374" i="24"/>
  <c r="C2375" i="24"/>
  <c r="C2376" i="24"/>
  <c r="C2377" i="24"/>
  <c r="C2378" i="24"/>
  <c r="C2379" i="24"/>
  <c r="C2380" i="24"/>
  <c r="C2381" i="24"/>
  <c r="C2382" i="24"/>
  <c r="C2383" i="24"/>
  <c r="C2384" i="24"/>
  <c r="C2385" i="24"/>
  <c r="C2386" i="24"/>
  <c r="C2387" i="24"/>
  <c r="C2388" i="24"/>
  <c r="C2389" i="24"/>
  <c r="C2390" i="24"/>
  <c r="C2391" i="24"/>
  <c r="C2392" i="24"/>
  <c r="C2393" i="24"/>
  <c r="C2394" i="24"/>
  <c r="C2395" i="24"/>
  <c r="C2396" i="24"/>
  <c r="C2397" i="24"/>
  <c r="C2398" i="24"/>
  <c r="C2399" i="24"/>
  <c r="C2400" i="24"/>
  <c r="C2401" i="24"/>
  <c r="C2402" i="24"/>
  <c r="C2403" i="24"/>
  <c r="C2404" i="24"/>
  <c r="C2405" i="24"/>
  <c r="C2406" i="24"/>
  <c r="C2407" i="24"/>
  <c r="C2408" i="24"/>
  <c r="C2409" i="24"/>
  <c r="C2410" i="24"/>
  <c r="C2411" i="24"/>
  <c r="C2412" i="24"/>
  <c r="C2413" i="24"/>
  <c r="C2414" i="24"/>
  <c r="C2415" i="24"/>
  <c r="C2416" i="24"/>
  <c r="C2417" i="24"/>
  <c r="C2418" i="24"/>
  <c r="C2419" i="24"/>
  <c r="C2420" i="24"/>
  <c r="C2421" i="24"/>
  <c r="C2422" i="24"/>
  <c r="C2423" i="24"/>
  <c r="C2424" i="24"/>
  <c r="C2425" i="24"/>
  <c r="C2426" i="24"/>
  <c r="C2427" i="24"/>
  <c r="C2428" i="24"/>
  <c r="C2429" i="24"/>
  <c r="C2430" i="24"/>
  <c r="C2431" i="24"/>
  <c r="C2432" i="24"/>
  <c r="C2433" i="24"/>
  <c r="C2434" i="24"/>
  <c r="C2435" i="24"/>
  <c r="C2436" i="24"/>
  <c r="C2437" i="24"/>
  <c r="C2438" i="24"/>
  <c r="C2439" i="24"/>
  <c r="C2440" i="24"/>
  <c r="C2441" i="24"/>
  <c r="C2442" i="24"/>
  <c r="C2443" i="24"/>
  <c r="C2444" i="24"/>
  <c r="C2445" i="24"/>
  <c r="C2446" i="24"/>
  <c r="C2447" i="24"/>
  <c r="C2448" i="24"/>
  <c r="C2449" i="24"/>
  <c r="C2450" i="24"/>
  <c r="C2451" i="24"/>
  <c r="C2452" i="24"/>
  <c r="C2453" i="24"/>
  <c r="C2454" i="24"/>
  <c r="C2455" i="24"/>
  <c r="C2456" i="24"/>
  <c r="C2457" i="24"/>
  <c r="C2458" i="24"/>
  <c r="C2459" i="24"/>
  <c r="C2460" i="24"/>
  <c r="C2461" i="24"/>
  <c r="C2462" i="24"/>
  <c r="C2463" i="24"/>
  <c r="C2464" i="24"/>
  <c r="C2465" i="24"/>
  <c r="C2466" i="24"/>
  <c r="C2467" i="24"/>
  <c r="C2468" i="24"/>
  <c r="C2469" i="24"/>
  <c r="C2470" i="24"/>
  <c r="C2471" i="24"/>
  <c r="C2472" i="24"/>
  <c r="C2473" i="24"/>
  <c r="C2474" i="24"/>
  <c r="C2475" i="24"/>
  <c r="C2476" i="24"/>
  <c r="C2477" i="24"/>
  <c r="C2478" i="24"/>
  <c r="C2479" i="24"/>
  <c r="C2480" i="24"/>
  <c r="C2481" i="24"/>
  <c r="C2482" i="24"/>
  <c r="C2483" i="24"/>
  <c r="C2484" i="24"/>
  <c r="C2485" i="24"/>
  <c r="C2486" i="24"/>
  <c r="C2487" i="24"/>
  <c r="C2488" i="24"/>
  <c r="C2489" i="24"/>
  <c r="C2490" i="24"/>
  <c r="C2491" i="24"/>
  <c r="C2492" i="24"/>
  <c r="C2493" i="24"/>
  <c r="C2494" i="24"/>
  <c r="C2495" i="24"/>
  <c r="C2496" i="24"/>
  <c r="C2497" i="24"/>
  <c r="C2498" i="24"/>
  <c r="C2499" i="24"/>
  <c r="C2500" i="24"/>
  <c r="C2501" i="24"/>
  <c r="C2502" i="24"/>
  <c r="C2503" i="24"/>
  <c r="C2504" i="24"/>
  <c r="C2505" i="24"/>
  <c r="C2506" i="24"/>
  <c r="C2507" i="24"/>
  <c r="C2508" i="24"/>
  <c r="C2509" i="24"/>
  <c r="C2510" i="24"/>
  <c r="C2511" i="24"/>
  <c r="C2512" i="24"/>
  <c r="C2513" i="24"/>
  <c r="C2514" i="24"/>
  <c r="C2515" i="24"/>
  <c r="C2516" i="24"/>
  <c r="C2517" i="24"/>
  <c r="C2518" i="24"/>
  <c r="C2519" i="24"/>
  <c r="C2520" i="24"/>
  <c r="C2521" i="24"/>
  <c r="C2522" i="24"/>
  <c r="C2523" i="24"/>
  <c r="C2524" i="24"/>
  <c r="C2525" i="24"/>
  <c r="C2526" i="24"/>
  <c r="C2527" i="24"/>
  <c r="C2528" i="24"/>
  <c r="C2529" i="24"/>
  <c r="C2530" i="24"/>
  <c r="C2531" i="24"/>
  <c r="C2532" i="24"/>
  <c r="C2533" i="24"/>
  <c r="C2534" i="24"/>
  <c r="C2535" i="24"/>
  <c r="C2536" i="24"/>
  <c r="C2537" i="24"/>
  <c r="C2538" i="24"/>
  <c r="C2539" i="24"/>
  <c r="C2540" i="24"/>
  <c r="C2541" i="24"/>
  <c r="C2542" i="24"/>
  <c r="C2543" i="24"/>
  <c r="C2544" i="24"/>
  <c r="C2545" i="24"/>
  <c r="C2546" i="24"/>
  <c r="C2547" i="24"/>
  <c r="C2548" i="24"/>
  <c r="C2549" i="24"/>
  <c r="C2550" i="24"/>
  <c r="C2551" i="24"/>
  <c r="C2552" i="24"/>
  <c r="C2553" i="24"/>
  <c r="C2554" i="24"/>
  <c r="C2555" i="24"/>
  <c r="C2556" i="24"/>
  <c r="C2557" i="24"/>
  <c r="C2558" i="24"/>
  <c r="C2559" i="24"/>
  <c r="C2560" i="24"/>
  <c r="C2561" i="24"/>
  <c r="C2562" i="24"/>
  <c r="C2563" i="24"/>
  <c r="C2564" i="24"/>
  <c r="C2565" i="24"/>
  <c r="C2566" i="24"/>
  <c r="C2567" i="24"/>
  <c r="C2568" i="24"/>
  <c r="C2569" i="24"/>
  <c r="C2570" i="24"/>
  <c r="C2571" i="24"/>
  <c r="C2572" i="24"/>
  <c r="C2573" i="24"/>
  <c r="C2574" i="24"/>
  <c r="C2575" i="24"/>
  <c r="C2576" i="24"/>
  <c r="C2577" i="24"/>
  <c r="C2578" i="24"/>
  <c r="C2579" i="24"/>
  <c r="C2580" i="24"/>
  <c r="C2581" i="24"/>
  <c r="C2582" i="24"/>
  <c r="C2583" i="24"/>
  <c r="C2584" i="24"/>
  <c r="C2585" i="24"/>
  <c r="C2586" i="24"/>
  <c r="C2587" i="24"/>
  <c r="C2588" i="24"/>
  <c r="C2589" i="24"/>
  <c r="C2590" i="24"/>
  <c r="C2591" i="24"/>
  <c r="C2592" i="24"/>
  <c r="C2593" i="24"/>
  <c r="C2594" i="24"/>
  <c r="C2595" i="24"/>
  <c r="C2596" i="24"/>
  <c r="C2597" i="24"/>
  <c r="C2598" i="24"/>
  <c r="C2599" i="24"/>
  <c r="C2600" i="24"/>
  <c r="C2601" i="24"/>
  <c r="C2602" i="24"/>
  <c r="C2603" i="24"/>
  <c r="C2604" i="24"/>
  <c r="C2605" i="24"/>
  <c r="C2606" i="24"/>
  <c r="C2607" i="24"/>
  <c r="C2608" i="24"/>
  <c r="C2609" i="24"/>
  <c r="C2610" i="24"/>
  <c r="C2611" i="24"/>
  <c r="C2612" i="24"/>
  <c r="C2613" i="24"/>
  <c r="C2614" i="24"/>
  <c r="C2615" i="24"/>
  <c r="C2616" i="24"/>
  <c r="C2617" i="24"/>
  <c r="C2618" i="24"/>
  <c r="C2619" i="24"/>
  <c r="C2620" i="24"/>
  <c r="C2621" i="24"/>
  <c r="C2622" i="24"/>
  <c r="C2623" i="24"/>
  <c r="C2624" i="24"/>
  <c r="C2625" i="24"/>
  <c r="C2626" i="24"/>
  <c r="C2627" i="24"/>
  <c r="C2628" i="24"/>
  <c r="C2629" i="24"/>
  <c r="C2630" i="24"/>
  <c r="C2631" i="24"/>
  <c r="C2632" i="24"/>
  <c r="C2633" i="24"/>
  <c r="C2634" i="24"/>
  <c r="C2635" i="24"/>
  <c r="C2636" i="24"/>
  <c r="C2637" i="24"/>
  <c r="C2638" i="24"/>
  <c r="C2639" i="24"/>
  <c r="C2640" i="24"/>
  <c r="C2641" i="24"/>
  <c r="C2642" i="24"/>
  <c r="C2643" i="24"/>
  <c r="C2644" i="24"/>
  <c r="C2645" i="24"/>
  <c r="C2646" i="24"/>
  <c r="C2647" i="24"/>
  <c r="C2648" i="24"/>
  <c r="C2649" i="24"/>
  <c r="C2650" i="24"/>
  <c r="C2651" i="24"/>
  <c r="C2652" i="24"/>
  <c r="C2653" i="24"/>
  <c r="C2654" i="24"/>
  <c r="C2655" i="24"/>
  <c r="C2656" i="24"/>
  <c r="C2657" i="24"/>
  <c r="C2658" i="24"/>
  <c r="C2659" i="24"/>
  <c r="C2660" i="24"/>
  <c r="C2661" i="24"/>
  <c r="C2662" i="24"/>
  <c r="C2663" i="24"/>
  <c r="C2664" i="24"/>
  <c r="C2665" i="24"/>
  <c r="C2666" i="24"/>
  <c r="C2667" i="24"/>
  <c r="C2668" i="24"/>
  <c r="C2669" i="24"/>
  <c r="C2670" i="24"/>
  <c r="C2671" i="24"/>
  <c r="C2672" i="24"/>
  <c r="C2673" i="24"/>
  <c r="C2674" i="24"/>
  <c r="C2675" i="24"/>
  <c r="C2676" i="24"/>
  <c r="C2677" i="24"/>
  <c r="C2678" i="24"/>
  <c r="C2679" i="24"/>
  <c r="C2680" i="24"/>
  <c r="C2681" i="24"/>
  <c r="C2682" i="24"/>
  <c r="C2683" i="24"/>
  <c r="C2684" i="24"/>
  <c r="C2685" i="24"/>
  <c r="C2686" i="24"/>
  <c r="C2687" i="24"/>
  <c r="C2688" i="24"/>
  <c r="C2689" i="24"/>
  <c r="C2690" i="24"/>
  <c r="C2691" i="24"/>
  <c r="C2692" i="24"/>
  <c r="C2693" i="24"/>
  <c r="C2694" i="24"/>
  <c r="C2695" i="24"/>
  <c r="C2696" i="24"/>
  <c r="C2697" i="24"/>
  <c r="C2698" i="24"/>
  <c r="C2699" i="24"/>
  <c r="C2700" i="24"/>
  <c r="C2701" i="24"/>
  <c r="C2702" i="24"/>
  <c r="C2703" i="24"/>
  <c r="C2704" i="24"/>
  <c r="C2705" i="24"/>
  <c r="C2706" i="24"/>
  <c r="C2707" i="24"/>
  <c r="C2708" i="24"/>
  <c r="C2709" i="24"/>
  <c r="C2710" i="24"/>
  <c r="C2711" i="24"/>
  <c r="C2712" i="24"/>
  <c r="C2713" i="24"/>
  <c r="C2714" i="24"/>
  <c r="C2715" i="24"/>
  <c r="C2716" i="24"/>
  <c r="C2717" i="24"/>
  <c r="C2718" i="24"/>
  <c r="C2719" i="24"/>
  <c r="C2720" i="24"/>
  <c r="C2721" i="24"/>
  <c r="C2722" i="24"/>
  <c r="C2723" i="24"/>
  <c r="C2724" i="24"/>
  <c r="C2725" i="24"/>
  <c r="C2726" i="24"/>
  <c r="C2727" i="24"/>
  <c r="C2728" i="24"/>
  <c r="C2729" i="24"/>
  <c r="C2730" i="24"/>
  <c r="C2731" i="24"/>
  <c r="C2732" i="24"/>
  <c r="C2733" i="24"/>
  <c r="C2734" i="24"/>
  <c r="C2735" i="24"/>
  <c r="C2736" i="24"/>
  <c r="C2737" i="24"/>
  <c r="C2738" i="24"/>
  <c r="C2739" i="24"/>
  <c r="C2740" i="24"/>
  <c r="C2741" i="24"/>
  <c r="C2742" i="24"/>
  <c r="C2743" i="24"/>
  <c r="C2744" i="24"/>
  <c r="C2745" i="24"/>
  <c r="C2746" i="24"/>
  <c r="C2747" i="24"/>
  <c r="C2748" i="24"/>
  <c r="C2749" i="24"/>
  <c r="C2750" i="24"/>
  <c r="C2751" i="24"/>
  <c r="C2752" i="24"/>
  <c r="C2753" i="24"/>
  <c r="C2754" i="24"/>
  <c r="C2755" i="24"/>
  <c r="C2756" i="24"/>
  <c r="C2757" i="24"/>
  <c r="C2758" i="24"/>
  <c r="C2759" i="24"/>
  <c r="C2760" i="24"/>
  <c r="C2761" i="24"/>
  <c r="C2762" i="24"/>
  <c r="C2763" i="24"/>
  <c r="C2764" i="24"/>
  <c r="C2765" i="24"/>
  <c r="C2766" i="24"/>
  <c r="C2767" i="24"/>
  <c r="C2768" i="24"/>
  <c r="C2769" i="24"/>
  <c r="C2770" i="24"/>
  <c r="C2771" i="24"/>
  <c r="C2772" i="24"/>
  <c r="C2773" i="24"/>
  <c r="C2774" i="24"/>
  <c r="C2775" i="24"/>
  <c r="C2776" i="24"/>
  <c r="C2777" i="24"/>
  <c r="C2778" i="24"/>
  <c r="C2779" i="24"/>
  <c r="C2780" i="24"/>
  <c r="C2781" i="24"/>
  <c r="C2782" i="24"/>
  <c r="C2783" i="24"/>
  <c r="C2784" i="24"/>
  <c r="C2785" i="24"/>
  <c r="C2786" i="24"/>
  <c r="C2787" i="24"/>
  <c r="C2788" i="24"/>
  <c r="C2789" i="24"/>
  <c r="C2790" i="24"/>
  <c r="C2791" i="24"/>
  <c r="C2792" i="24"/>
  <c r="C2793" i="24"/>
  <c r="C2794" i="24"/>
  <c r="C2795" i="24"/>
  <c r="C2796" i="24"/>
  <c r="C2797" i="24"/>
  <c r="C2798" i="24"/>
  <c r="C2799" i="24"/>
  <c r="C2800" i="24"/>
  <c r="C2801" i="24"/>
  <c r="C2802" i="24"/>
  <c r="C2803" i="24"/>
  <c r="C2804" i="24"/>
  <c r="C2805" i="24"/>
  <c r="C2806" i="24"/>
  <c r="C2807" i="24"/>
  <c r="C2808" i="24"/>
  <c r="C2809" i="24"/>
  <c r="C2810" i="24"/>
  <c r="C2811" i="24"/>
  <c r="C2812" i="24"/>
  <c r="C2813" i="24"/>
  <c r="C2814" i="24"/>
  <c r="C2815" i="24"/>
  <c r="C2816" i="24"/>
  <c r="C2817" i="24"/>
  <c r="C2818" i="24"/>
  <c r="C2819" i="24"/>
  <c r="C2820" i="24"/>
  <c r="C2821" i="24"/>
  <c r="C2822" i="24"/>
  <c r="C2823" i="24"/>
  <c r="C2824" i="24"/>
  <c r="C2825" i="24"/>
  <c r="C2826" i="24"/>
  <c r="C2827" i="24"/>
  <c r="C2828" i="24"/>
  <c r="C2829" i="24"/>
  <c r="C2830" i="24"/>
  <c r="C2831" i="24"/>
  <c r="C2832" i="24"/>
  <c r="C2833" i="24"/>
  <c r="C2834" i="24"/>
  <c r="C2835" i="24"/>
  <c r="C2836" i="24"/>
  <c r="C2837" i="24"/>
  <c r="C2838" i="24"/>
  <c r="C2839" i="24"/>
  <c r="C2840" i="24"/>
  <c r="C2841" i="24"/>
  <c r="C2842" i="24"/>
  <c r="C2843" i="24"/>
  <c r="C2844" i="24"/>
  <c r="C2845" i="24"/>
  <c r="C2846" i="24"/>
  <c r="C2847" i="24"/>
  <c r="C2848" i="24"/>
  <c r="C2849" i="24"/>
  <c r="C2850" i="24"/>
  <c r="C2851" i="24"/>
  <c r="C2852" i="24"/>
  <c r="C2853" i="24"/>
  <c r="C2854" i="24"/>
  <c r="C2855" i="24"/>
  <c r="C2856" i="24"/>
  <c r="C2857" i="24"/>
  <c r="C2858" i="24"/>
  <c r="C2859" i="24"/>
  <c r="C2860" i="24"/>
  <c r="C2861" i="24"/>
  <c r="C2862" i="24"/>
  <c r="C2863" i="24"/>
  <c r="C2864" i="24"/>
  <c r="C2865" i="24"/>
  <c r="C2866" i="24"/>
  <c r="C2867" i="24"/>
  <c r="C2868" i="24"/>
  <c r="C2869" i="24"/>
  <c r="C2870" i="24"/>
  <c r="C2871" i="24"/>
  <c r="C2872" i="24"/>
  <c r="C2873" i="24"/>
  <c r="C2874" i="24"/>
  <c r="C2875" i="24"/>
  <c r="C2876" i="24"/>
  <c r="C2877" i="24"/>
  <c r="C2878" i="24"/>
  <c r="C2879" i="24"/>
  <c r="C2880" i="24"/>
  <c r="C2881" i="24"/>
  <c r="C2882" i="24"/>
  <c r="C2883" i="24"/>
  <c r="C2884" i="24"/>
  <c r="C2885" i="24"/>
  <c r="C2886" i="24"/>
  <c r="C2887" i="24"/>
  <c r="C2888" i="24"/>
  <c r="C2889" i="24"/>
  <c r="C2890" i="24"/>
  <c r="C2891" i="24"/>
  <c r="C2892" i="24"/>
  <c r="C2893" i="24"/>
  <c r="C2894" i="24"/>
  <c r="C2895" i="24"/>
  <c r="C2896" i="24"/>
  <c r="C2897" i="24"/>
  <c r="C2898" i="24"/>
  <c r="C2899" i="24"/>
  <c r="C2900" i="24"/>
  <c r="C2901" i="24"/>
  <c r="C2902" i="24"/>
  <c r="C2903" i="24"/>
  <c r="C2904" i="24"/>
  <c r="C2905" i="24"/>
  <c r="C2906" i="24"/>
  <c r="C2907" i="24"/>
  <c r="C2908" i="24"/>
  <c r="C2909" i="24"/>
  <c r="C2910" i="24"/>
  <c r="C2911" i="24"/>
  <c r="C2912" i="24"/>
  <c r="C2913" i="24"/>
  <c r="C2914" i="24"/>
  <c r="C2915" i="24"/>
  <c r="C2916" i="24"/>
  <c r="C2917" i="24"/>
  <c r="C2918" i="24"/>
  <c r="C2919" i="24"/>
  <c r="C2920" i="24"/>
  <c r="C2921" i="24"/>
  <c r="C2922" i="24"/>
  <c r="C2923" i="24"/>
  <c r="C2924" i="24"/>
  <c r="C2925" i="24"/>
  <c r="C2926" i="24"/>
  <c r="C2927" i="24"/>
  <c r="C2928" i="24"/>
  <c r="C2929" i="24"/>
  <c r="C2930" i="24"/>
  <c r="C2931" i="24"/>
  <c r="C2932" i="24"/>
  <c r="C2933" i="24"/>
  <c r="C2934" i="24"/>
  <c r="C2935" i="24"/>
  <c r="C2936" i="24"/>
  <c r="C2937" i="24"/>
  <c r="C2938" i="24"/>
  <c r="C2939" i="24"/>
  <c r="C2940" i="24"/>
  <c r="C2941" i="24"/>
  <c r="C2942" i="24"/>
  <c r="C2943" i="24"/>
  <c r="C2944" i="24"/>
  <c r="C2945" i="24"/>
  <c r="C2946" i="24"/>
  <c r="C2947" i="24"/>
  <c r="C2948" i="24"/>
  <c r="C2949" i="24"/>
  <c r="C2950" i="24"/>
  <c r="C2951" i="24"/>
  <c r="C2952" i="24"/>
  <c r="C2953" i="24"/>
  <c r="C2954" i="24"/>
  <c r="C2955" i="24"/>
  <c r="C2956" i="24"/>
  <c r="C2957" i="24"/>
  <c r="C2958" i="24"/>
  <c r="C2959" i="24"/>
  <c r="C2960" i="24"/>
  <c r="C2961" i="24"/>
  <c r="C2962" i="24"/>
  <c r="C2963" i="24"/>
  <c r="C2964" i="24"/>
  <c r="C2965" i="24"/>
  <c r="C2966" i="24"/>
  <c r="C2967" i="24"/>
  <c r="C2968" i="24"/>
  <c r="C2969" i="24"/>
  <c r="C2970" i="24"/>
  <c r="C2971" i="24"/>
  <c r="C2972" i="24"/>
  <c r="C2973" i="24"/>
  <c r="C2974" i="24"/>
  <c r="C2975" i="24"/>
  <c r="C2976" i="24"/>
  <c r="C2977" i="24"/>
  <c r="C2978" i="24"/>
  <c r="C2979" i="24"/>
  <c r="C2980" i="24"/>
  <c r="C2981" i="24"/>
  <c r="C2982" i="24"/>
  <c r="C2983" i="24"/>
  <c r="C2984" i="24"/>
  <c r="C2985" i="24"/>
  <c r="C2986" i="24"/>
  <c r="C2987" i="24"/>
  <c r="C2988" i="24"/>
  <c r="C2989" i="24"/>
  <c r="C2990" i="24"/>
  <c r="C2991" i="24"/>
  <c r="C2992" i="24"/>
  <c r="C2993" i="24"/>
  <c r="C2994" i="24"/>
  <c r="C2995" i="24"/>
  <c r="C2996" i="24"/>
  <c r="C2997" i="24"/>
  <c r="C2998" i="24"/>
  <c r="C2999" i="24"/>
  <c r="C3000" i="24"/>
  <c r="C3001" i="24"/>
  <c r="C3002" i="24"/>
  <c r="C3003" i="24"/>
  <c r="C3004" i="24"/>
  <c r="C3005" i="24"/>
  <c r="C3006" i="24"/>
  <c r="C3007" i="24"/>
  <c r="C3008" i="24"/>
  <c r="C3009" i="24"/>
  <c r="C3010" i="24"/>
  <c r="C3011" i="24"/>
  <c r="C3012" i="24"/>
  <c r="C3013" i="24"/>
  <c r="C3014" i="24"/>
  <c r="C3015" i="24"/>
  <c r="C3016" i="24"/>
  <c r="C3017" i="24"/>
  <c r="C3018" i="24"/>
  <c r="C3019" i="24"/>
  <c r="C3020" i="24"/>
  <c r="C3021" i="24"/>
  <c r="C3022" i="24"/>
  <c r="C3023" i="24"/>
  <c r="C3024" i="24"/>
  <c r="C3025" i="24"/>
  <c r="C3026" i="24"/>
  <c r="C3027" i="24"/>
  <c r="C3028" i="24"/>
  <c r="C3029" i="24"/>
  <c r="C3030" i="24"/>
  <c r="C3031" i="24"/>
  <c r="C3032" i="24"/>
  <c r="C3033" i="24"/>
  <c r="C3034" i="24"/>
  <c r="C3035" i="24"/>
  <c r="C3036" i="24"/>
  <c r="C3037" i="24"/>
  <c r="C3038" i="24"/>
  <c r="C3039" i="24"/>
  <c r="C3040" i="24"/>
  <c r="C3041" i="24"/>
  <c r="C3042" i="24"/>
  <c r="C3043" i="24"/>
  <c r="C3044" i="24"/>
  <c r="C3045" i="24"/>
  <c r="C3046" i="24"/>
  <c r="C3047" i="24"/>
  <c r="C3048" i="24"/>
  <c r="C3049" i="24"/>
  <c r="C3050" i="24"/>
  <c r="C3051" i="24"/>
  <c r="C3052" i="24"/>
  <c r="C3053" i="24"/>
  <c r="C3054" i="24"/>
  <c r="C3055" i="24"/>
  <c r="C3056" i="24"/>
  <c r="C3057" i="24"/>
  <c r="C3058" i="24"/>
  <c r="C3059" i="24"/>
  <c r="C3060" i="24"/>
  <c r="C3061" i="24"/>
  <c r="C3062" i="24"/>
  <c r="C3063" i="24"/>
  <c r="C3064" i="24"/>
  <c r="C3065" i="24"/>
  <c r="C3066" i="24"/>
  <c r="C3067" i="24"/>
  <c r="C3068" i="24"/>
  <c r="C3069" i="24"/>
  <c r="C3070" i="24"/>
  <c r="C3071" i="24"/>
  <c r="C3072" i="24"/>
  <c r="C3073" i="24"/>
  <c r="C3074" i="24"/>
  <c r="C3075" i="24"/>
  <c r="C3076" i="24"/>
  <c r="C3077" i="24"/>
  <c r="C3078" i="24"/>
  <c r="C3079" i="24"/>
  <c r="C3080" i="24"/>
  <c r="C3081" i="24"/>
  <c r="C3082" i="24"/>
  <c r="C3083" i="24"/>
  <c r="C3084" i="24"/>
  <c r="C3085" i="24"/>
  <c r="C3086" i="24"/>
  <c r="C3087" i="24"/>
  <c r="C3088" i="24"/>
  <c r="C3089" i="24"/>
  <c r="C3090" i="24"/>
  <c r="C3091" i="24"/>
  <c r="C3092" i="24"/>
  <c r="C3093" i="24"/>
  <c r="C3094" i="24"/>
  <c r="C3095" i="24"/>
  <c r="C3096" i="24"/>
  <c r="C3097" i="24"/>
  <c r="C3098" i="24"/>
  <c r="C3099" i="24"/>
  <c r="C3100" i="24"/>
  <c r="C3101" i="24"/>
  <c r="C3102" i="24"/>
  <c r="C3103" i="24"/>
  <c r="C3104" i="24"/>
  <c r="C3105" i="24"/>
  <c r="C3106" i="24"/>
  <c r="C3107" i="24"/>
  <c r="C3108" i="24"/>
  <c r="C3109" i="24"/>
  <c r="C3110" i="24"/>
  <c r="C3111" i="24"/>
  <c r="C3112" i="24"/>
  <c r="C3113" i="24"/>
  <c r="C3114" i="24"/>
  <c r="C3115" i="24"/>
  <c r="C3116" i="24"/>
  <c r="C3117" i="24"/>
  <c r="C3118" i="24"/>
  <c r="C3119" i="24"/>
  <c r="C3120" i="24"/>
  <c r="C3121" i="24"/>
  <c r="C3122" i="24"/>
  <c r="C3123" i="24"/>
  <c r="C3124" i="24"/>
  <c r="C3125" i="24"/>
  <c r="C3126" i="24"/>
  <c r="C3127" i="24"/>
  <c r="C3128" i="24"/>
  <c r="C3129" i="24"/>
  <c r="C3130" i="24"/>
  <c r="C3131" i="24"/>
  <c r="C3132" i="24"/>
  <c r="C3133" i="24"/>
  <c r="C3134" i="24"/>
  <c r="C3135" i="24"/>
  <c r="C3136" i="24"/>
  <c r="C3137" i="24"/>
  <c r="C3138" i="24"/>
  <c r="C3139" i="24"/>
  <c r="C3140" i="24"/>
  <c r="C3141" i="24"/>
  <c r="C3142" i="24"/>
  <c r="C3143" i="24"/>
  <c r="C3144" i="24"/>
  <c r="C3145" i="24"/>
  <c r="C3146" i="24"/>
  <c r="C3147" i="24"/>
  <c r="C3148" i="24"/>
  <c r="C3149" i="24"/>
  <c r="C3150" i="24"/>
  <c r="C3151" i="24"/>
  <c r="C3152" i="24"/>
  <c r="C3153" i="24"/>
  <c r="C3154" i="24"/>
  <c r="C3155" i="24"/>
  <c r="C3156" i="24"/>
  <c r="C3157" i="24"/>
  <c r="C3158" i="24"/>
  <c r="C3159" i="24"/>
  <c r="C3160" i="24"/>
  <c r="C3161" i="24"/>
  <c r="C3162" i="24"/>
  <c r="C3163" i="24"/>
  <c r="C3164" i="24"/>
  <c r="C3165" i="24"/>
  <c r="C3166" i="24"/>
  <c r="C3167" i="24"/>
  <c r="C3168" i="24"/>
  <c r="C3169" i="24"/>
  <c r="C3170" i="24"/>
  <c r="C3171" i="24"/>
  <c r="C3172" i="24"/>
  <c r="C3173" i="24"/>
  <c r="C3174" i="24"/>
  <c r="C3175" i="24"/>
  <c r="C3176" i="24"/>
  <c r="C3177" i="24"/>
  <c r="C3178" i="24"/>
  <c r="C3179" i="24"/>
  <c r="C3180" i="24"/>
  <c r="C3181" i="24"/>
  <c r="C3182" i="24"/>
  <c r="C3183" i="24"/>
  <c r="C3184" i="24"/>
  <c r="C3185" i="24"/>
  <c r="C3186" i="24"/>
  <c r="C3187" i="24"/>
  <c r="C3188" i="24"/>
  <c r="C3189" i="24"/>
  <c r="C3190" i="24"/>
  <c r="C3191" i="24"/>
  <c r="C3192" i="24"/>
  <c r="C3193" i="24"/>
  <c r="C3194" i="24"/>
  <c r="C3195" i="24"/>
  <c r="C3196" i="24"/>
  <c r="C3197" i="24"/>
  <c r="C3198" i="24"/>
  <c r="C3199" i="24"/>
  <c r="C3200" i="24"/>
  <c r="C3201" i="24"/>
  <c r="C3202" i="24"/>
  <c r="C3203" i="24"/>
  <c r="C3204" i="24"/>
  <c r="C3205" i="24"/>
  <c r="C3206" i="24"/>
  <c r="C3207" i="24"/>
  <c r="C3208" i="24"/>
  <c r="C3209" i="24"/>
  <c r="C3210" i="24"/>
  <c r="C3211" i="24"/>
  <c r="C3212" i="24"/>
  <c r="C3213" i="24"/>
  <c r="C3214" i="24"/>
  <c r="C3215" i="24"/>
  <c r="C3216" i="24"/>
  <c r="C3217" i="24"/>
  <c r="C3218" i="24"/>
  <c r="C3219" i="24"/>
  <c r="C3220" i="24"/>
  <c r="C3221" i="24"/>
  <c r="C3222" i="24"/>
  <c r="C3223" i="24"/>
  <c r="C3224" i="24"/>
  <c r="C3225" i="24"/>
  <c r="C3226" i="24"/>
  <c r="C3227" i="24"/>
  <c r="C3228" i="24"/>
  <c r="C3229" i="24"/>
  <c r="C3230" i="24"/>
  <c r="C3231" i="24"/>
  <c r="C3232" i="24"/>
  <c r="C3233" i="24"/>
  <c r="C3234" i="24"/>
  <c r="C3235" i="24"/>
  <c r="C3236" i="24"/>
  <c r="C3237" i="24"/>
  <c r="C3238" i="24"/>
  <c r="C3239" i="24"/>
  <c r="C3240" i="24"/>
  <c r="C3241" i="24"/>
  <c r="C3242" i="24"/>
  <c r="C3243" i="24"/>
  <c r="C3244" i="24"/>
  <c r="C3245" i="24"/>
  <c r="C3246" i="24"/>
  <c r="C3247" i="24"/>
  <c r="C3248" i="24"/>
  <c r="C3249" i="24"/>
  <c r="C3250" i="24"/>
  <c r="C3251" i="24"/>
  <c r="C3252" i="24"/>
  <c r="C3253" i="24"/>
  <c r="C3254" i="24"/>
  <c r="C3255" i="24"/>
  <c r="C3256" i="24"/>
  <c r="C3257" i="24"/>
  <c r="C3258" i="24"/>
  <c r="C3259" i="24"/>
  <c r="C3260" i="24"/>
  <c r="C3261" i="24"/>
  <c r="C3262" i="24"/>
  <c r="C3263" i="24"/>
  <c r="C3264" i="24"/>
  <c r="C3265" i="24"/>
  <c r="C3266" i="24"/>
  <c r="C3267" i="24"/>
  <c r="C3268" i="24"/>
  <c r="C3269" i="24"/>
  <c r="C3270" i="24"/>
  <c r="C3271" i="24"/>
  <c r="C3272" i="24"/>
  <c r="C3273" i="24"/>
  <c r="C3274" i="24"/>
  <c r="C3275" i="24"/>
  <c r="C3276" i="24"/>
  <c r="C3277" i="24"/>
  <c r="C3278" i="24"/>
  <c r="C3279" i="24"/>
  <c r="C3280" i="24"/>
  <c r="C3281" i="24"/>
  <c r="C3282" i="24"/>
  <c r="C3283" i="24"/>
  <c r="C3284" i="24"/>
  <c r="C3285" i="24"/>
  <c r="C3286" i="24"/>
  <c r="C3287" i="24"/>
  <c r="C3288" i="24"/>
  <c r="C3289" i="24"/>
  <c r="C3290" i="24"/>
  <c r="C3291" i="24"/>
  <c r="C3292" i="24"/>
  <c r="C3293" i="24"/>
  <c r="C3294" i="24"/>
  <c r="C3295" i="24"/>
  <c r="C3296" i="24"/>
  <c r="C3297" i="24"/>
  <c r="C3298" i="24"/>
  <c r="C3299" i="24"/>
  <c r="C3300" i="24"/>
  <c r="C3301" i="24"/>
  <c r="C3302" i="24"/>
  <c r="C3303" i="24"/>
  <c r="C3304" i="24"/>
  <c r="C3305" i="24"/>
  <c r="C3306" i="24"/>
  <c r="C3307" i="24"/>
  <c r="C3308" i="24"/>
  <c r="C3309" i="24"/>
  <c r="C3310" i="24"/>
  <c r="C3311" i="24"/>
  <c r="C3312" i="24"/>
  <c r="C3313" i="24"/>
  <c r="C3314" i="24"/>
  <c r="C3315" i="24"/>
  <c r="C3316" i="24"/>
  <c r="C3317" i="24"/>
  <c r="C3318" i="24"/>
  <c r="C3319" i="24"/>
  <c r="C3320" i="24"/>
  <c r="C3321" i="24"/>
  <c r="C3322" i="24"/>
  <c r="C3323" i="24"/>
  <c r="C3324" i="24"/>
  <c r="C3325" i="24"/>
  <c r="C3326" i="24"/>
  <c r="C3327" i="24"/>
  <c r="C3328" i="24"/>
  <c r="C3329" i="24"/>
  <c r="C3330" i="24"/>
  <c r="C3331" i="24"/>
  <c r="C3332" i="24"/>
  <c r="C3333" i="24"/>
  <c r="C3334" i="24"/>
  <c r="C3335" i="24"/>
  <c r="C3336" i="24"/>
  <c r="C3337" i="24"/>
  <c r="C3338" i="24"/>
  <c r="C3339" i="24"/>
  <c r="C3340" i="24"/>
  <c r="C3341" i="24"/>
  <c r="C3342" i="24"/>
  <c r="C3343" i="24"/>
  <c r="C3344" i="24"/>
  <c r="C3345" i="24"/>
  <c r="C3346" i="24"/>
  <c r="C3347" i="24"/>
  <c r="C3348" i="24"/>
  <c r="C3349" i="24"/>
  <c r="C3350" i="24"/>
  <c r="C3351" i="24"/>
  <c r="C3352" i="24"/>
  <c r="C3353" i="24"/>
  <c r="C3354" i="24"/>
  <c r="C3355" i="24"/>
  <c r="C3356" i="24"/>
  <c r="C3357" i="24"/>
  <c r="C3358" i="24"/>
  <c r="C3359" i="24"/>
  <c r="C3360" i="24"/>
  <c r="C3361" i="24"/>
  <c r="C3362" i="24"/>
  <c r="C3363" i="24"/>
  <c r="C3364" i="24"/>
  <c r="C3365" i="24"/>
  <c r="C3366" i="24"/>
  <c r="C3367" i="24"/>
  <c r="C3368" i="24"/>
  <c r="C3369" i="24"/>
  <c r="C3370" i="24"/>
  <c r="C3371" i="24"/>
  <c r="C3372" i="24"/>
  <c r="C3373" i="24"/>
  <c r="C3374" i="24"/>
  <c r="C3375" i="24"/>
  <c r="C3376" i="24"/>
  <c r="C3377" i="24"/>
  <c r="C3378" i="24"/>
  <c r="C3379" i="24"/>
  <c r="C3380" i="24"/>
  <c r="C3381" i="24"/>
  <c r="C3382" i="24"/>
  <c r="C3383" i="24"/>
  <c r="C3384" i="24"/>
  <c r="C3385" i="24"/>
  <c r="C3386" i="24"/>
  <c r="C3387" i="24"/>
  <c r="C3388" i="24"/>
  <c r="C3389" i="24"/>
  <c r="C3390" i="24"/>
  <c r="C3391" i="24"/>
  <c r="C3392" i="24"/>
  <c r="C3393" i="24"/>
  <c r="C3394" i="24"/>
  <c r="C3395" i="24"/>
  <c r="C3396" i="24"/>
  <c r="C3397" i="24"/>
  <c r="C3398" i="24"/>
  <c r="C3399" i="24"/>
  <c r="C3400" i="24"/>
  <c r="C3401" i="24"/>
  <c r="C3402" i="24"/>
  <c r="C3403" i="24"/>
  <c r="C3404" i="24"/>
  <c r="C3405" i="24"/>
  <c r="C3406" i="24"/>
  <c r="C3407" i="24"/>
  <c r="C3408" i="24"/>
  <c r="C3409" i="24"/>
  <c r="C3410" i="24"/>
  <c r="C3411" i="24"/>
  <c r="C3412" i="24"/>
  <c r="C3413" i="24"/>
  <c r="C3414" i="24"/>
  <c r="C3415" i="24"/>
  <c r="C3416" i="24"/>
  <c r="C3417" i="24"/>
  <c r="C3418" i="24"/>
  <c r="C3419" i="24"/>
  <c r="C3420" i="24"/>
  <c r="C3421" i="24"/>
  <c r="C3422" i="24"/>
  <c r="C3423" i="24"/>
  <c r="C3424" i="24"/>
  <c r="C3425" i="24"/>
  <c r="C3426" i="24"/>
  <c r="C3427" i="24"/>
  <c r="C3428" i="24"/>
  <c r="C3429" i="24"/>
  <c r="C3430" i="24"/>
  <c r="C3431" i="24"/>
  <c r="C3432" i="24"/>
  <c r="C3433" i="24"/>
  <c r="C3434" i="24"/>
  <c r="C3435" i="24"/>
  <c r="C3436" i="24"/>
  <c r="C3437" i="24"/>
  <c r="C3438" i="24"/>
  <c r="C3439" i="24"/>
  <c r="C3440" i="24"/>
  <c r="C3441" i="24"/>
  <c r="C3442" i="24"/>
  <c r="C3443" i="24"/>
  <c r="C3444" i="24"/>
  <c r="C3445" i="24"/>
  <c r="C3446" i="24"/>
  <c r="C3447" i="24"/>
  <c r="C3448" i="24"/>
  <c r="C3449" i="24"/>
  <c r="C3450" i="24"/>
  <c r="C3451" i="24"/>
  <c r="C3452" i="24"/>
  <c r="C3453" i="24"/>
  <c r="C3454" i="24"/>
  <c r="C3455" i="24"/>
  <c r="C3456" i="24"/>
  <c r="C3457" i="24"/>
  <c r="C3458" i="24"/>
  <c r="C3459" i="24"/>
  <c r="C3460" i="24"/>
  <c r="C3461" i="24"/>
  <c r="C3462" i="24"/>
  <c r="C3463" i="24"/>
  <c r="C3464" i="24"/>
  <c r="C3465" i="24"/>
  <c r="C3466" i="24"/>
  <c r="C3467" i="24"/>
  <c r="C3468" i="24"/>
  <c r="C3469" i="24"/>
  <c r="C3470" i="24"/>
  <c r="C3471" i="24"/>
  <c r="C3472" i="24"/>
  <c r="C3473" i="24"/>
  <c r="C3474" i="24"/>
  <c r="C3475" i="24"/>
  <c r="C3476" i="24"/>
  <c r="C3477" i="24"/>
  <c r="C3478" i="24"/>
  <c r="C3479" i="24"/>
  <c r="C3480" i="24"/>
  <c r="C3481" i="24"/>
  <c r="C3482" i="24"/>
  <c r="C3483" i="24"/>
  <c r="C3484" i="24"/>
  <c r="C3485" i="24"/>
  <c r="C3486" i="24"/>
  <c r="C3487" i="24"/>
  <c r="C3488" i="24"/>
  <c r="C3489" i="24"/>
  <c r="C3490" i="24"/>
  <c r="C3491" i="24"/>
  <c r="C3492" i="24"/>
  <c r="C3493" i="24"/>
  <c r="C3494" i="24"/>
  <c r="C3495" i="24"/>
  <c r="C3496" i="24"/>
  <c r="C3497" i="24"/>
  <c r="C3498" i="24"/>
  <c r="C3499" i="24"/>
  <c r="C3500" i="24"/>
  <c r="C3501" i="24"/>
  <c r="C3502" i="24"/>
  <c r="C3503" i="24"/>
  <c r="C3504" i="24"/>
  <c r="C3505" i="24"/>
  <c r="C3506" i="24"/>
  <c r="C3507" i="24"/>
  <c r="C3508" i="24"/>
  <c r="C3509" i="24"/>
  <c r="C3510" i="24"/>
  <c r="C3511" i="24"/>
  <c r="C3512" i="24"/>
  <c r="C3513" i="24"/>
  <c r="C3514" i="24"/>
  <c r="C3515" i="24"/>
  <c r="C3516" i="24"/>
  <c r="C3517" i="24"/>
  <c r="C3518" i="24"/>
  <c r="C3519" i="24"/>
  <c r="C3520" i="24"/>
  <c r="C3521" i="24"/>
  <c r="C3522" i="24"/>
  <c r="C3523" i="24"/>
  <c r="C3524" i="24"/>
  <c r="C3525" i="24"/>
  <c r="C3526" i="24"/>
  <c r="C3527" i="24"/>
  <c r="C3528" i="24"/>
  <c r="C3529" i="24"/>
  <c r="C3530" i="24"/>
  <c r="C3531" i="24"/>
  <c r="C3532" i="24"/>
  <c r="C3533" i="24"/>
  <c r="C3534" i="24"/>
  <c r="C3535" i="24"/>
  <c r="C3536" i="24"/>
  <c r="C3537" i="24"/>
  <c r="C3538" i="24"/>
  <c r="C3539" i="24"/>
  <c r="C3540" i="24"/>
  <c r="C3541" i="24"/>
  <c r="C3542" i="24"/>
  <c r="C3543" i="24"/>
  <c r="C3544" i="24"/>
  <c r="C3545" i="24"/>
  <c r="C3546" i="24"/>
  <c r="C3547" i="24"/>
  <c r="C3548" i="24"/>
  <c r="C3549" i="24"/>
  <c r="C3550" i="24"/>
  <c r="C3551" i="24"/>
  <c r="C3552" i="24"/>
  <c r="C3553" i="24"/>
  <c r="C3554" i="24"/>
  <c r="C3555" i="24"/>
  <c r="C3556" i="24"/>
  <c r="C3557" i="24"/>
  <c r="C3558" i="24"/>
  <c r="C3559" i="24"/>
  <c r="C3560" i="24"/>
  <c r="C3561" i="24"/>
  <c r="C3562" i="24"/>
  <c r="C3563" i="24"/>
  <c r="C3564" i="24"/>
  <c r="C3565" i="24"/>
  <c r="C3566" i="24"/>
  <c r="C3567" i="24"/>
  <c r="C3568" i="24"/>
  <c r="C3569" i="24"/>
  <c r="C3570" i="24"/>
  <c r="C3571" i="24"/>
  <c r="C3572" i="24"/>
  <c r="C3573" i="24"/>
  <c r="C3574" i="24"/>
  <c r="C3575" i="24"/>
  <c r="C3576" i="24"/>
  <c r="C3577" i="24"/>
  <c r="C3578" i="24"/>
  <c r="C3579" i="24"/>
  <c r="C3580" i="24"/>
  <c r="C3581" i="24"/>
  <c r="C3582" i="24"/>
  <c r="C3583" i="24"/>
  <c r="C3584" i="24"/>
  <c r="C3585" i="24"/>
  <c r="C3586" i="24"/>
  <c r="C3587" i="24"/>
  <c r="C3588" i="24"/>
  <c r="C3589" i="24"/>
  <c r="C3590" i="24"/>
  <c r="C3591" i="24"/>
  <c r="C3592" i="24"/>
  <c r="C3593" i="24"/>
  <c r="C3594" i="24"/>
  <c r="C3595" i="24"/>
  <c r="C3596" i="24"/>
  <c r="C3597" i="24"/>
  <c r="C3598" i="24"/>
  <c r="C3599" i="24"/>
  <c r="C3600" i="24"/>
  <c r="C3601" i="24"/>
  <c r="C3602" i="24"/>
  <c r="C3603" i="24"/>
  <c r="C3604" i="24"/>
  <c r="C3605" i="24"/>
  <c r="C3606" i="24"/>
  <c r="C3607" i="24"/>
  <c r="C3608" i="24"/>
  <c r="C3609" i="24"/>
  <c r="C3610" i="24"/>
  <c r="C3611" i="24"/>
  <c r="C3612" i="24"/>
  <c r="C3613" i="24"/>
  <c r="C3614" i="24"/>
  <c r="C3615" i="24"/>
  <c r="C3616" i="24"/>
  <c r="C3617" i="24"/>
  <c r="C3618" i="24"/>
  <c r="C3619" i="24"/>
  <c r="C3620" i="24"/>
  <c r="C3621" i="24"/>
  <c r="C3622" i="24"/>
  <c r="C3623" i="24"/>
  <c r="C3624" i="24"/>
  <c r="C3625" i="24"/>
  <c r="C3626" i="24"/>
  <c r="C3627" i="24"/>
  <c r="C3628" i="24"/>
  <c r="C3629" i="24"/>
  <c r="C3630" i="24"/>
  <c r="C3631" i="24"/>
  <c r="C3632" i="24"/>
  <c r="C3633" i="24"/>
  <c r="C3634" i="24"/>
  <c r="C3635" i="24"/>
  <c r="C3636" i="24"/>
  <c r="C3637" i="24"/>
  <c r="C3638" i="24"/>
  <c r="C3639" i="24"/>
  <c r="C3640" i="24"/>
  <c r="C3641" i="24"/>
  <c r="C3642" i="24"/>
  <c r="C3643" i="24"/>
  <c r="C3644" i="24"/>
  <c r="C3645" i="24"/>
  <c r="C3646" i="24"/>
  <c r="C3647" i="24"/>
  <c r="C3648" i="24"/>
  <c r="C3649" i="24"/>
  <c r="C3650" i="24"/>
  <c r="C3651" i="24"/>
  <c r="C3652" i="24"/>
  <c r="C3653" i="24"/>
  <c r="C3654" i="24"/>
  <c r="C3655" i="24"/>
  <c r="C3656" i="24"/>
  <c r="C3657" i="24"/>
  <c r="C3658" i="24"/>
  <c r="C3659" i="24"/>
  <c r="C3660" i="24"/>
  <c r="C3661" i="24"/>
  <c r="C3662" i="24"/>
  <c r="C3663" i="24"/>
  <c r="C3664" i="24"/>
  <c r="C3665" i="24"/>
  <c r="C3666" i="24"/>
  <c r="C3667" i="24"/>
  <c r="C3668" i="24"/>
  <c r="C3669" i="24"/>
  <c r="C3670" i="24"/>
  <c r="C3671" i="24"/>
  <c r="C3672" i="24"/>
  <c r="C3673" i="24"/>
  <c r="C3674" i="24"/>
  <c r="C3675" i="24"/>
  <c r="C3676" i="24"/>
  <c r="C3677" i="24"/>
  <c r="C3678" i="24"/>
  <c r="C3679" i="24"/>
  <c r="C3680" i="24"/>
  <c r="C3681" i="24"/>
  <c r="C3682" i="24"/>
  <c r="C3683" i="24"/>
  <c r="C3684" i="24"/>
  <c r="C3685" i="24"/>
  <c r="C3686" i="24"/>
  <c r="C3687" i="24"/>
  <c r="C3688" i="24"/>
  <c r="C3689" i="24"/>
  <c r="C3690" i="24"/>
  <c r="C3691" i="24"/>
  <c r="C3692" i="24"/>
  <c r="C3693" i="24"/>
  <c r="C3694" i="24"/>
  <c r="C3695" i="24"/>
  <c r="C3696" i="24"/>
  <c r="C3697" i="24"/>
  <c r="C3698" i="24"/>
  <c r="C3699" i="24"/>
  <c r="C3700" i="24"/>
  <c r="C3701" i="24"/>
  <c r="C3702" i="24"/>
  <c r="C3703" i="24"/>
  <c r="C3704" i="24"/>
  <c r="C3705" i="24"/>
  <c r="C3706" i="24"/>
  <c r="C3707" i="24"/>
  <c r="C3708" i="24"/>
  <c r="C3709" i="24"/>
  <c r="C3710" i="24"/>
  <c r="C3711" i="24"/>
  <c r="C3712" i="24"/>
  <c r="C3713" i="24"/>
  <c r="C3714" i="24"/>
  <c r="C3715" i="24"/>
  <c r="C3716" i="24"/>
  <c r="C3717" i="24"/>
  <c r="C3718" i="24"/>
  <c r="C3719" i="24"/>
  <c r="C3720" i="24"/>
  <c r="C3721" i="24"/>
  <c r="C3722" i="24"/>
  <c r="C3723" i="24"/>
  <c r="C3724" i="24"/>
  <c r="C3725" i="24"/>
  <c r="C3726" i="24"/>
  <c r="C3727" i="24"/>
  <c r="C3728" i="24"/>
  <c r="C3729" i="24"/>
  <c r="C3730" i="24"/>
  <c r="C3731" i="24"/>
  <c r="C3732" i="24"/>
  <c r="C3733" i="24"/>
  <c r="C3734" i="24"/>
  <c r="C3735" i="24"/>
  <c r="C3736" i="24"/>
  <c r="C3737" i="24"/>
  <c r="C3738" i="24"/>
  <c r="C3739" i="24"/>
  <c r="C3740" i="24"/>
  <c r="C3741" i="24"/>
  <c r="C3742" i="24"/>
  <c r="C3743" i="24"/>
  <c r="C3744" i="24"/>
  <c r="C3745" i="24"/>
  <c r="C3746" i="24"/>
  <c r="C3747" i="24"/>
  <c r="C3748" i="24"/>
  <c r="C3749" i="24"/>
  <c r="C3750" i="24"/>
  <c r="C3751" i="24"/>
  <c r="C3752" i="24"/>
  <c r="C3753" i="24"/>
  <c r="C3754" i="24"/>
  <c r="C3755" i="24"/>
  <c r="C3756" i="24"/>
  <c r="C3757" i="24"/>
  <c r="C3758" i="24"/>
  <c r="C3759" i="24"/>
  <c r="C3760" i="24"/>
  <c r="C3761" i="24"/>
  <c r="C3762" i="24"/>
  <c r="C3763" i="24"/>
  <c r="C3764" i="24"/>
  <c r="C3765" i="24"/>
  <c r="C3766" i="24"/>
  <c r="C3767" i="24"/>
  <c r="C3768" i="24"/>
  <c r="C3769" i="24"/>
  <c r="C3770" i="24"/>
  <c r="C3771" i="24"/>
  <c r="C3772" i="24"/>
  <c r="C3773" i="24"/>
  <c r="C3774" i="24"/>
  <c r="C3775" i="24"/>
  <c r="C3776" i="24"/>
  <c r="C3777" i="24"/>
  <c r="C3778" i="24"/>
  <c r="C3779" i="24"/>
  <c r="C3780" i="24"/>
  <c r="C3781" i="24"/>
  <c r="C3782" i="24"/>
  <c r="C3783" i="24"/>
  <c r="C3784" i="24"/>
  <c r="C3785" i="24"/>
  <c r="C3786" i="24"/>
  <c r="C3787" i="24"/>
  <c r="C3788" i="24"/>
  <c r="C3789" i="24"/>
  <c r="C3790" i="24"/>
  <c r="C3791" i="24"/>
  <c r="C3792" i="24"/>
  <c r="C3793" i="24"/>
  <c r="C3794" i="24"/>
  <c r="C3795" i="24"/>
  <c r="C3796" i="24"/>
  <c r="C3797" i="24"/>
  <c r="C3798" i="24"/>
  <c r="C3799" i="24"/>
  <c r="C3800" i="24"/>
  <c r="C3801" i="24"/>
  <c r="C3802" i="24"/>
  <c r="C3803" i="24"/>
  <c r="C3804" i="24"/>
  <c r="C3805" i="24"/>
  <c r="C3806" i="24"/>
  <c r="C3807" i="24"/>
  <c r="C3808" i="24"/>
  <c r="C3809" i="24"/>
  <c r="C3810" i="24"/>
  <c r="C3811" i="24"/>
  <c r="C3812" i="24"/>
  <c r="C3813" i="24"/>
  <c r="C3814" i="24"/>
  <c r="C3815" i="24"/>
  <c r="C3816" i="24"/>
  <c r="C3817" i="24"/>
  <c r="C3818" i="24"/>
  <c r="C3819" i="24"/>
  <c r="C3820" i="24"/>
  <c r="C3821" i="24"/>
  <c r="C3822" i="24"/>
  <c r="C3823" i="24"/>
  <c r="C3824" i="24"/>
  <c r="C3825" i="24"/>
  <c r="C3826" i="24"/>
  <c r="C3827" i="24"/>
  <c r="C3828" i="24"/>
  <c r="C3829" i="24"/>
  <c r="C3830" i="24"/>
  <c r="C3831" i="24"/>
  <c r="C3832" i="24"/>
  <c r="C3833" i="24"/>
  <c r="C3834" i="24"/>
  <c r="C3835" i="24"/>
  <c r="C3836" i="24"/>
  <c r="C3837" i="24"/>
  <c r="C3838" i="24"/>
  <c r="C3839" i="24"/>
  <c r="C3840" i="24"/>
  <c r="C3841" i="24"/>
  <c r="C3842" i="24"/>
  <c r="C3843" i="24"/>
  <c r="C3844" i="24"/>
  <c r="C3845" i="24"/>
  <c r="C3846" i="24"/>
  <c r="C3847" i="24"/>
  <c r="C3848" i="24"/>
  <c r="C3849" i="24"/>
  <c r="C3850" i="24"/>
  <c r="C3851" i="24"/>
  <c r="C3852" i="24"/>
  <c r="C3853" i="24"/>
  <c r="C3854" i="24"/>
  <c r="C3855" i="24"/>
  <c r="C3856" i="24"/>
  <c r="C3857" i="24"/>
  <c r="C3858" i="24"/>
  <c r="C3859" i="24"/>
  <c r="C3860" i="24"/>
  <c r="C3861" i="24"/>
  <c r="C3862" i="24"/>
  <c r="C3863" i="24"/>
  <c r="C3864" i="24"/>
  <c r="C3865" i="24"/>
  <c r="C3866" i="24"/>
  <c r="C3867" i="24"/>
  <c r="C3868" i="24"/>
  <c r="C3869" i="24"/>
  <c r="C3870" i="24"/>
  <c r="C3871" i="24"/>
  <c r="C3872" i="24"/>
  <c r="C3873" i="24"/>
  <c r="C3874" i="24"/>
  <c r="C3875" i="24"/>
  <c r="C3876" i="24"/>
  <c r="C3877" i="24"/>
  <c r="C3878" i="24"/>
  <c r="C3879" i="24"/>
  <c r="C3880" i="24"/>
  <c r="C3881" i="24"/>
  <c r="C3882" i="24"/>
  <c r="C3883" i="24"/>
  <c r="C3884" i="24"/>
  <c r="C3885" i="24"/>
  <c r="C3886" i="24"/>
  <c r="C3887" i="24"/>
  <c r="C3888" i="24"/>
  <c r="C3889" i="24"/>
  <c r="C3890" i="24"/>
  <c r="C3891" i="24"/>
  <c r="C3892" i="24"/>
  <c r="C3893" i="24"/>
  <c r="C3894" i="24"/>
  <c r="C3895" i="24"/>
  <c r="C3896" i="24"/>
  <c r="C3897" i="24"/>
  <c r="C3898" i="24"/>
  <c r="C3899" i="24"/>
  <c r="C3900" i="24"/>
  <c r="C3901" i="24"/>
  <c r="C3902" i="24"/>
  <c r="C3903" i="24"/>
  <c r="C3904" i="24"/>
  <c r="C3905" i="24"/>
  <c r="C3906" i="24"/>
  <c r="C3907" i="24"/>
  <c r="C3908" i="24"/>
  <c r="C3909" i="24"/>
  <c r="C3910" i="24"/>
  <c r="C3911" i="24"/>
  <c r="C3912" i="24"/>
  <c r="C3913" i="24"/>
  <c r="C3914" i="24"/>
  <c r="C3915" i="24"/>
  <c r="C3916" i="24"/>
  <c r="C3917" i="24"/>
  <c r="C3918" i="24"/>
  <c r="C3919" i="24"/>
  <c r="C3920" i="24"/>
  <c r="C3921" i="24"/>
  <c r="C3922" i="24"/>
  <c r="C3923" i="24"/>
  <c r="C3924" i="24"/>
  <c r="C3925" i="24"/>
  <c r="C3926" i="24"/>
  <c r="C3927" i="24"/>
  <c r="C3928" i="24"/>
  <c r="C3929" i="24"/>
  <c r="C3930" i="24"/>
  <c r="C3931" i="24"/>
  <c r="C3932" i="24"/>
  <c r="C3933" i="24"/>
  <c r="C3934" i="24"/>
  <c r="C3935" i="24"/>
  <c r="C3936" i="24"/>
  <c r="C3937" i="24"/>
  <c r="C3938" i="24"/>
  <c r="C3939" i="24"/>
  <c r="C3940" i="24"/>
  <c r="C3941" i="24"/>
  <c r="C3942" i="24"/>
  <c r="C3943" i="24"/>
  <c r="C3944" i="24"/>
  <c r="C3945" i="24"/>
  <c r="C3946" i="24"/>
  <c r="C3947" i="24"/>
  <c r="C3948" i="24"/>
  <c r="C3949" i="24"/>
  <c r="C3950" i="24"/>
  <c r="C3951" i="24"/>
  <c r="C3952" i="24"/>
  <c r="C3953" i="24"/>
  <c r="C3954" i="24"/>
  <c r="C3955" i="24"/>
  <c r="C3956" i="24"/>
  <c r="C3957" i="24"/>
  <c r="C3958" i="24"/>
  <c r="C3959" i="24"/>
  <c r="C3960" i="24"/>
  <c r="C3961" i="24"/>
  <c r="C3962" i="24"/>
  <c r="C3963" i="24"/>
  <c r="C3964" i="24"/>
  <c r="C3965" i="24"/>
  <c r="C3966" i="24"/>
  <c r="C3967" i="24"/>
  <c r="C3968" i="24"/>
  <c r="C3969" i="24"/>
  <c r="C3970" i="24"/>
  <c r="C3971" i="24"/>
  <c r="C3972" i="24"/>
  <c r="C3973" i="24"/>
  <c r="C3974" i="24"/>
  <c r="C3975" i="24"/>
  <c r="C3976" i="24"/>
  <c r="C3977" i="24"/>
  <c r="C3978" i="24"/>
  <c r="C3979" i="24"/>
  <c r="C3980" i="24"/>
  <c r="C3981" i="24"/>
  <c r="C3982" i="24"/>
  <c r="C3983" i="24"/>
  <c r="C3984" i="24"/>
  <c r="C3985" i="24"/>
  <c r="C3986" i="24"/>
  <c r="C3987" i="24"/>
  <c r="C3988" i="24"/>
  <c r="C3989" i="24"/>
  <c r="C3990" i="24"/>
  <c r="C3991" i="24"/>
  <c r="C3992" i="24"/>
  <c r="C3993" i="24"/>
  <c r="C3994" i="24"/>
  <c r="C3995" i="24"/>
  <c r="C3996" i="24"/>
  <c r="C3997" i="24"/>
  <c r="C3998" i="24"/>
  <c r="C3999" i="24"/>
  <c r="C4000" i="24"/>
  <c r="C4001" i="24"/>
  <c r="C4002" i="24"/>
  <c r="C4003" i="24"/>
  <c r="C4004" i="24"/>
  <c r="C4005" i="24"/>
  <c r="C4006" i="24"/>
  <c r="C4007" i="24"/>
  <c r="C4008" i="24"/>
  <c r="C4009" i="24"/>
  <c r="C4010" i="24"/>
  <c r="C4011" i="24"/>
  <c r="C4012" i="24"/>
  <c r="C4013" i="24"/>
  <c r="C4014" i="24"/>
  <c r="C4015" i="24"/>
  <c r="C4016" i="24"/>
  <c r="C4017" i="24"/>
  <c r="C4018" i="24"/>
  <c r="C4019" i="24"/>
  <c r="C4020" i="24"/>
  <c r="C4021" i="24"/>
  <c r="C4022" i="24"/>
  <c r="C4023" i="24"/>
  <c r="C4024" i="24"/>
  <c r="C4025" i="24"/>
  <c r="C4026" i="24"/>
  <c r="C4027" i="24"/>
  <c r="C4028" i="24"/>
  <c r="C4029" i="24"/>
  <c r="C4030" i="24"/>
  <c r="C4031" i="24"/>
  <c r="C4032" i="24"/>
  <c r="C4033" i="24"/>
  <c r="C4034" i="24"/>
  <c r="C4035" i="24"/>
  <c r="C4036" i="24"/>
  <c r="C4037" i="24"/>
  <c r="C4038" i="24"/>
  <c r="C4039" i="24"/>
  <c r="C4040" i="24"/>
  <c r="C4041" i="24"/>
  <c r="C4042" i="24"/>
  <c r="C4043" i="24"/>
  <c r="C4044" i="24"/>
  <c r="C4045" i="24"/>
  <c r="C4046" i="24"/>
  <c r="C4047" i="24"/>
  <c r="C4048" i="24"/>
  <c r="C4049" i="24"/>
  <c r="C4050" i="24"/>
  <c r="C4051" i="24"/>
  <c r="C4052" i="24"/>
  <c r="C4053" i="24"/>
  <c r="C4054" i="24"/>
  <c r="C4055" i="24"/>
  <c r="C4056" i="24"/>
  <c r="C4057" i="24"/>
  <c r="C4058" i="24"/>
  <c r="C4059" i="24"/>
  <c r="C4060" i="24"/>
  <c r="C4061" i="24"/>
  <c r="C4062" i="24"/>
  <c r="C4063" i="24"/>
  <c r="C4064" i="24"/>
  <c r="C4065" i="24"/>
  <c r="C4066" i="24"/>
  <c r="C4067" i="24"/>
  <c r="C4068" i="24"/>
  <c r="C4069" i="24"/>
  <c r="C4070" i="24"/>
  <c r="C4071" i="24"/>
  <c r="C4072" i="24"/>
  <c r="C4073" i="24"/>
  <c r="C4074" i="24"/>
  <c r="C4075" i="24"/>
  <c r="C4076" i="24"/>
  <c r="C4077" i="24"/>
  <c r="C4078" i="24"/>
  <c r="C4079" i="24"/>
  <c r="C4080" i="24"/>
  <c r="C4081" i="24"/>
  <c r="C4082" i="24"/>
  <c r="C4083" i="24"/>
  <c r="C4084" i="24"/>
  <c r="C4085" i="24"/>
  <c r="C4086" i="24"/>
  <c r="C4087" i="24"/>
  <c r="C4088" i="24"/>
  <c r="C4089" i="24"/>
  <c r="C4090" i="24"/>
  <c r="C4091" i="24"/>
  <c r="C4092" i="24"/>
  <c r="C4093" i="24"/>
  <c r="C4094" i="24"/>
  <c r="C4095" i="24"/>
  <c r="C4096" i="24"/>
  <c r="C4097" i="24"/>
  <c r="C4098" i="24"/>
  <c r="C4099" i="24"/>
  <c r="C4100" i="24"/>
  <c r="C4101" i="24"/>
  <c r="C4102" i="24"/>
  <c r="C4103" i="24"/>
  <c r="C4104" i="24"/>
  <c r="C4105" i="24"/>
  <c r="C4106" i="24"/>
  <c r="C4107" i="24"/>
  <c r="C4108" i="24"/>
  <c r="C4109" i="24"/>
  <c r="C4110" i="24"/>
  <c r="C4111" i="24"/>
  <c r="C4112" i="24"/>
  <c r="C4113" i="24"/>
  <c r="C4114" i="24"/>
  <c r="C4115" i="24"/>
  <c r="C4116" i="24"/>
  <c r="C4117" i="24"/>
  <c r="C4118" i="24"/>
  <c r="C4119" i="24"/>
  <c r="C4120" i="24"/>
  <c r="C4121" i="24"/>
  <c r="C4122" i="24"/>
  <c r="C4123" i="24"/>
  <c r="C4124" i="24"/>
  <c r="C4125" i="24"/>
  <c r="C4126" i="24"/>
  <c r="C4127" i="24"/>
  <c r="C4128" i="24"/>
  <c r="C4129" i="24"/>
  <c r="C4130" i="24"/>
  <c r="C4131" i="24"/>
  <c r="C4132" i="24"/>
  <c r="C4133" i="24"/>
  <c r="C4134" i="24"/>
  <c r="C4135" i="24"/>
  <c r="C4136" i="24"/>
  <c r="C4137" i="24"/>
  <c r="C4138" i="24"/>
  <c r="C4139" i="24"/>
  <c r="C4140" i="24"/>
  <c r="C4141" i="24"/>
  <c r="C4142" i="24"/>
  <c r="C4143" i="24"/>
  <c r="C4144" i="24"/>
  <c r="C4145" i="24"/>
  <c r="C4146" i="24"/>
  <c r="C4147" i="24"/>
  <c r="C4148" i="24"/>
  <c r="C4149" i="24"/>
  <c r="C4150" i="24"/>
  <c r="C4151" i="24"/>
  <c r="C4152" i="24"/>
  <c r="C4153" i="24"/>
  <c r="C4154" i="24"/>
  <c r="C4155" i="24"/>
  <c r="C4156" i="24"/>
  <c r="C4157" i="24"/>
  <c r="C4158" i="24"/>
  <c r="C4159" i="24"/>
  <c r="C4160" i="24"/>
  <c r="C4161" i="24"/>
  <c r="C4162" i="24"/>
  <c r="C4163" i="24"/>
  <c r="C4164" i="24"/>
  <c r="C4165" i="24"/>
  <c r="C4166" i="24"/>
  <c r="C4167" i="24"/>
  <c r="C4168" i="24"/>
  <c r="C4169" i="24"/>
  <c r="C4170" i="24"/>
  <c r="C4171" i="24"/>
  <c r="C4172" i="24"/>
  <c r="C4173" i="24"/>
  <c r="C4174" i="24"/>
  <c r="C4175" i="24"/>
  <c r="C4176" i="24"/>
  <c r="C4177" i="24"/>
  <c r="C4178" i="24"/>
  <c r="C4179" i="24"/>
  <c r="C4180" i="24"/>
  <c r="C4181" i="24"/>
  <c r="C4182" i="24"/>
  <c r="C4183" i="24"/>
  <c r="C4184" i="24"/>
  <c r="C4185" i="24"/>
  <c r="C4186" i="24"/>
  <c r="C4187" i="24"/>
  <c r="C4188" i="24"/>
  <c r="C4189" i="24"/>
  <c r="C4190" i="24"/>
  <c r="C4191" i="24"/>
  <c r="C4192" i="24"/>
  <c r="C4193" i="24"/>
  <c r="C4194" i="24"/>
  <c r="C4195" i="24"/>
  <c r="C4196" i="24"/>
  <c r="C4197" i="24"/>
  <c r="C4198" i="24"/>
  <c r="C4199" i="24"/>
  <c r="C4200" i="24"/>
  <c r="C4201" i="24"/>
  <c r="C4202" i="24"/>
  <c r="C4203" i="24"/>
  <c r="C4204" i="24"/>
  <c r="C4205" i="24"/>
  <c r="C4206" i="24"/>
  <c r="C4207" i="24"/>
  <c r="C4208" i="24"/>
  <c r="C4209" i="24"/>
  <c r="C4210" i="24"/>
  <c r="C4211" i="24"/>
  <c r="C4212" i="24"/>
  <c r="C4213" i="24"/>
  <c r="C4214" i="24"/>
  <c r="C4215" i="24"/>
  <c r="C4216" i="24"/>
  <c r="C4217" i="24"/>
  <c r="C4218" i="24"/>
  <c r="C4219" i="24"/>
  <c r="C4220" i="24"/>
  <c r="C4221" i="24"/>
  <c r="C4222" i="24"/>
  <c r="C4223" i="24"/>
  <c r="C4224" i="24"/>
  <c r="C4225" i="24"/>
  <c r="C4226" i="24"/>
  <c r="C4227" i="24"/>
  <c r="C4228" i="24"/>
  <c r="C4229" i="24"/>
  <c r="C4230" i="24"/>
  <c r="C4231" i="24"/>
  <c r="C4232" i="24"/>
  <c r="C4233" i="24"/>
  <c r="C4234" i="24"/>
  <c r="C4235" i="24"/>
  <c r="C4236" i="24"/>
  <c r="C4237" i="24"/>
  <c r="C4238" i="24"/>
  <c r="C4239" i="24"/>
  <c r="C4240" i="24"/>
  <c r="C4241" i="24"/>
  <c r="C4242" i="24"/>
  <c r="C4243" i="24"/>
  <c r="C4244" i="24"/>
  <c r="C4245" i="24"/>
  <c r="C4246" i="24"/>
  <c r="C4247" i="24"/>
  <c r="C4248" i="24"/>
  <c r="C4249" i="24"/>
  <c r="C4250" i="24"/>
  <c r="C4251" i="24"/>
  <c r="C4252" i="24"/>
  <c r="C4253" i="24"/>
  <c r="C4254" i="24"/>
  <c r="C4255" i="24"/>
  <c r="C4256" i="24"/>
  <c r="C4257" i="24"/>
  <c r="C4258" i="24"/>
  <c r="C4259" i="24"/>
  <c r="C4260" i="24"/>
  <c r="C4261" i="24"/>
  <c r="C4262" i="24"/>
  <c r="C4263" i="24"/>
  <c r="C4264" i="24"/>
  <c r="C4265" i="24"/>
  <c r="C4266" i="24"/>
  <c r="C4267" i="24"/>
  <c r="C4268" i="24"/>
  <c r="C4269" i="24"/>
  <c r="C4270" i="24"/>
  <c r="C4271" i="24"/>
  <c r="C4272" i="24"/>
  <c r="C4273" i="24"/>
  <c r="C4274" i="24"/>
  <c r="C4275" i="24"/>
  <c r="C4276" i="24"/>
  <c r="C4277" i="24"/>
  <c r="C4278" i="24"/>
  <c r="C4279" i="24"/>
  <c r="C4280" i="24"/>
  <c r="C4281" i="24"/>
  <c r="C4282" i="24"/>
  <c r="C4283" i="24"/>
  <c r="C4284" i="24"/>
  <c r="C4285" i="24"/>
  <c r="C4286" i="24"/>
  <c r="C4287" i="24"/>
  <c r="C4288" i="24"/>
  <c r="C4289" i="24"/>
  <c r="C4290" i="24"/>
  <c r="C4291" i="24"/>
  <c r="C4292" i="24"/>
  <c r="C4293" i="24"/>
  <c r="C4294" i="24"/>
  <c r="C4295" i="24"/>
  <c r="C4296" i="24"/>
  <c r="C4297" i="24"/>
  <c r="C4298" i="24"/>
  <c r="C4299" i="24"/>
  <c r="C4300" i="24"/>
  <c r="C4301" i="24"/>
  <c r="C4302" i="24"/>
  <c r="C4303" i="24"/>
  <c r="C4304" i="24"/>
  <c r="C4305" i="24"/>
  <c r="C4306" i="24"/>
  <c r="C4307" i="24"/>
  <c r="C4308" i="24"/>
  <c r="C4309" i="24"/>
  <c r="C4310" i="24"/>
  <c r="C4311" i="24"/>
  <c r="C4312" i="24"/>
  <c r="C4313" i="24"/>
  <c r="C4314" i="24"/>
  <c r="C4315" i="24"/>
  <c r="C4316" i="24"/>
  <c r="C4317" i="24"/>
  <c r="C4318" i="24"/>
  <c r="C4319" i="24"/>
  <c r="C4320" i="24"/>
  <c r="C4321" i="24"/>
  <c r="C4322" i="24"/>
  <c r="C4323" i="24"/>
  <c r="C4324" i="24"/>
  <c r="C4325" i="24"/>
  <c r="C4326" i="24"/>
  <c r="C4327" i="24"/>
  <c r="C4328" i="24"/>
  <c r="C4329" i="24"/>
  <c r="C4330" i="24"/>
  <c r="C4331" i="24"/>
  <c r="C4332" i="24"/>
  <c r="C4333" i="24"/>
  <c r="C4334" i="24"/>
  <c r="C4335" i="24"/>
  <c r="C4336" i="24"/>
  <c r="C4337" i="24"/>
  <c r="C4338" i="24"/>
  <c r="C4339" i="24"/>
  <c r="C4340" i="24"/>
  <c r="C4341" i="24"/>
  <c r="C4342" i="24"/>
  <c r="C4343" i="24"/>
  <c r="C4344" i="24"/>
  <c r="C4345" i="24"/>
  <c r="C4346" i="24"/>
  <c r="C4347" i="24"/>
  <c r="C4348" i="24"/>
  <c r="C4349" i="24"/>
  <c r="C4350" i="24"/>
  <c r="C4351" i="24"/>
  <c r="C4352" i="24"/>
  <c r="C4353" i="24"/>
  <c r="C4354" i="24"/>
  <c r="C4355" i="24"/>
  <c r="C4356" i="24"/>
  <c r="C4357" i="24"/>
  <c r="C4358" i="24"/>
  <c r="C4359" i="24"/>
  <c r="C4360" i="24"/>
  <c r="C4361" i="24"/>
  <c r="C4362" i="24"/>
  <c r="C4363" i="24"/>
  <c r="C4364" i="24"/>
  <c r="C4365" i="24"/>
  <c r="C4366" i="24"/>
  <c r="C4367" i="24"/>
  <c r="C4368" i="24"/>
  <c r="C4369" i="24"/>
  <c r="C4370" i="24"/>
  <c r="C4371" i="24"/>
  <c r="C4372" i="24"/>
  <c r="C4373" i="24"/>
  <c r="C4374" i="24"/>
  <c r="C4375" i="24"/>
  <c r="C4376" i="24"/>
  <c r="C4377" i="24"/>
  <c r="C4378" i="24"/>
  <c r="C4379" i="24"/>
  <c r="C4380" i="24"/>
  <c r="C4381" i="24"/>
  <c r="C4382" i="24"/>
  <c r="C4383" i="24"/>
  <c r="C4384" i="24"/>
  <c r="C4385" i="24"/>
  <c r="C4386" i="24"/>
  <c r="C4387" i="24"/>
  <c r="C4388" i="24"/>
  <c r="C4389" i="24"/>
  <c r="C4390" i="24"/>
  <c r="C4391" i="24"/>
  <c r="C4392" i="24"/>
  <c r="C4393" i="24"/>
  <c r="C4394" i="24"/>
  <c r="C4395" i="24"/>
  <c r="C4396" i="24"/>
  <c r="C4397" i="24"/>
  <c r="C4398" i="24"/>
  <c r="C4399" i="24"/>
  <c r="C4400" i="24"/>
  <c r="C4401" i="24"/>
  <c r="C4402" i="24"/>
  <c r="C4403" i="24"/>
  <c r="C4404" i="24"/>
  <c r="C4405" i="24"/>
  <c r="C4406" i="24"/>
  <c r="C4407" i="24"/>
  <c r="C4408" i="24"/>
  <c r="C4409" i="24"/>
  <c r="C4410" i="24"/>
  <c r="C4411" i="24"/>
  <c r="C4412" i="24"/>
  <c r="C4413" i="24"/>
  <c r="C4414" i="24"/>
  <c r="C4415" i="24"/>
  <c r="C4416" i="24"/>
  <c r="C4417" i="24"/>
  <c r="C4418" i="24"/>
  <c r="C4419" i="24"/>
  <c r="C4420" i="24"/>
  <c r="C4421" i="24"/>
  <c r="C4422" i="24"/>
  <c r="C4423" i="24"/>
  <c r="C4424" i="24"/>
  <c r="C4425" i="24"/>
  <c r="C4426" i="24"/>
  <c r="C4427" i="24"/>
  <c r="C4428" i="24"/>
  <c r="C4429" i="24"/>
  <c r="C4430" i="24"/>
  <c r="C4431" i="24"/>
  <c r="C4432" i="24"/>
  <c r="C4433" i="24"/>
  <c r="C4434" i="24"/>
  <c r="C4435" i="24"/>
  <c r="C4436" i="24"/>
  <c r="C4437" i="24"/>
  <c r="C4438" i="24"/>
  <c r="C4439" i="24"/>
  <c r="C4440" i="24"/>
  <c r="C4441" i="24"/>
  <c r="C4442" i="24"/>
  <c r="C4443" i="24"/>
  <c r="C4444" i="24"/>
  <c r="C4445" i="24"/>
  <c r="C4446" i="24"/>
  <c r="C4447" i="24"/>
  <c r="C4448" i="24"/>
  <c r="C4449" i="24"/>
  <c r="C4450" i="24"/>
  <c r="C4451" i="24"/>
  <c r="C4452" i="24"/>
  <c r="C4453" i="24"/>
  <c r="C4454" i="24"/>
  <c r="C4455" i="24"/>
  <c r="C4456" i="24"/>
  <c r="C4457" i="24"/>
  <c r="C4458" i="24"/>
  <c r="C4459" i="24"/>
  <c r="C4460" i="24"/>
  <c r="C4461" i="24"/>
  <c r="C4462" i="24"/>
  <c r="C4463" i="24"/>
  <c r="C4464" i="24"/>
  <c r="C4465" i="24"/>
  <c r="C4466" i="24"/>
  <c r="C4467" i="24"/>
  <c r="C4468" i="24"/>
  <c r="C4469" i="24"/>
  <c r="C4470" i="24"/>
  <c r="C4471" i="24"/>
  <c r="C4472" i="24"/>
  <c r="C4473" i="24"/>
  <c r="C4474" i="24"/>
  <c r="C4475" i="24"/>
  <c r="C4476" i="24"/>
  <c r="C4477" i="24"/>
  <c r="C4478" i="24"/>
  <c r="C4479" i="24"/>
  <c r="C4480" i="24"/>
  <c r="C4481" i="24"/>
  <c r="C4482" i="24"/>
  <c r="C4483" i="24"/>
  <c r="C4484" i="24"/>
  <c r="C4485" i="24"/>
  <c r="C4486" i="24"/>
  <c r="C4487" i="24"/>
  <c r="C4488" i="24"/>
  <c r="C4489" i="24"/>
  <c r="C4490" i="24"/>
  <c r="C4491" i="24"/>
  <c r="C4492" i="24"/>
  <c r="C4493" i="24"/>
  <c r="C4494" i="24"/>
  <c r="C4495" i="24"/>
  <c r="C4496" i="24"/>
  <c r="C4497" i="24"/>
  <c r="C4498" i="24"/>
  <c r="C4499" i="24"/>
  <c r="C4500" i="24"/>
  <c r="C4501" i="24"/>
  <c r="C4502" i="24"/>
  <c r="C4503" i="24"/>
  <c r="C4504" i="24"/>
  <c r="C4505" i="24"/>
  <c r="C4506" i="24"/>
  <c r="C4507" i="24"/>
  <c r="C4508" i="24"/>
  <c r="C4509" i="24"/>
  <c r="C4510" i="24"/>
  <c r="C4511" i="24"/>
  <c r="C4512" i="24"/>
  <c r="C4513" i="24"/>
  <c r="C4514" i="24"/>
  <c r="C4515" i="24"/>
  <c r="C4516" i="24"/>
  <c r="C4517" i="24"/>
  <c r="C4518" i="24"/>
  <c r="C4519" i="24"/>
  <c r="C4520" i="24"/>
  <c r="C4521" i="24"/>
  <c r="C4522" i="24"/>
  <c r="C4523" i="24"/>
  <c r="C4524" i="24"/>
  <c r="C4525" i="24"/>
  <c r="C4526" i="24"/>
  <c r="C4527" i="24"/>
  <c r="C4528" i="24"/>
  <c r="C4529" i="24"/>
  <c r="C4530" i="24"/>
  <c r="C4531" i="24"/>
  <c r="C4532" i="24"/>
  <c r="C4533" i="24"/>
  <c r="C4534" i="24"/>
  <c r="C4535" i="24"/>
  <c r="C4536" i="24"/>
  <c r="C4537" i="24"/>
  <c r="C4538" i="24"/>
  <c r="C4539" i="24"/>
  <c r="C4540" i="24"/>
  <c r="C4541" i="24"/>
  <c r="C4542" i="24"/>
  <c r="C4543" i="24"/>
  <c r="C4544" i="24"/>
  <c r="C4545" i="24"/>
  <c r="C4546" i="24"/>
  <c r="C4547" i="24"/>
  <c r="C4548" i="24"/>
  <c r="C4549" i="24"/>
  <c r="C4550" i="24"/>
  <c r="C4551" i="24"/>
  <c r="C4552" i="24"/>
  <c r="C4553" i="24"/>
  <c r="C4554" i="24"/>
  <c r="C4555" i="24"/>
  <c r="C4556" i="24"/>
  <c r="C4557" i="24"/>
  <c r="C4558" i="24"/>
  <c r="C4559" i="24"/>
  <c r="C4560" i="24"/>
  <c r="C4561" i="24"/>
  <c r="C4562" i="24"/>
  <c r="C4563" i="24"/>
  <c r="C4564" i="24"/>
  <c r="C4565" i="24"/>
  <c r="C4566" i="24"/>
  <c r="C4567" i="24"/>
  <c r="C4568" i="24"/>
  <c r="C4569" i="24"/>
  <c r="C4570" i="24"/>
  <c r="C4571" i="24"/>
  <c r="C4572" i="24"/>
  <c r="C4573" i="24"/>
  <c r="C4574" i="24"/>
  <c r="C4575" i="24"/>
  <c r="C4576" i="24"/>
  <c r="C4577" i="24"/>
  <c r="C4578" i="24"/>
  <c r="C4579" i="24"/>
  <c r="C4580" i="24"/>
  <c r="C4581" i="24"/>
  <c r="C4582" i="24"/>
  <c r="C4583" i="24"/>
  <c r="C4584" i="24"/>
  <c r="C4585" i="24"/>
  <c r="C4586" i="24"/>
  <c r="C4587" i="24"/>
  <c r="C4588" i="24"/>
  <c r="C4589" i="24"/>
  <c r="C4590" i="24"/>
  <c r="C4591" i="24"/>
  <c r="C4592" i="24"/>
  <c r="C4593" i="24"/>
  <c r="C4594" i="24"/>
  <c r="C4595" i="24"/>
  <c r="C4596" i="24"/>
  <c r="C4597" i="24"/>
  <c r="C4598" i="24"/>
  <c r="C4599" i="24"/>
  <c r="C4600" i="24"/>
  <c r="C4601" i="24"/>
  <c r="C4602" i="24"/>
  <c r="C4603" i="24"/>
  <c r="C4604" i="24"/>
  <c r="C4605" i="24"/>
  <c r="C4606" i="24"/>
  <c r="C4607" i="24"/>
  <c r="C4608" i="24"/>
  <c r="C4609" i="24"/>
  <c r="C4610" i="24"/>
  <c r="C4611" i="24"/>
  <c r="C4612" i="24"/>
  <c r="C4613" i="24"/>
  <c r="C4614" i="24"/>
  <c r="C4615" i="24"/>
  <c r="C4616" i="24"/>
  <c r="C4617" i="24"/>
  <c r="C4618" i="24"/>
  <c r="C4619" i="24"/>
  <c r="C4620" i="24"/>
  <c r="C4621" i="24"/>
  <c r="C4622" i="24"/>
  <c r="C4623" i="24"/>
  <c r="C4624" i="24"/>
  <c r="C4625" i="24"/>
  <c r="C4626" i="24"/>
  <c r="C4627" i="24"/>
  <c r="C4628" i="24"/>
  <c r="C4629" i="24"/>
  <c r="C4630" i="24"/>
  <c r="C4631" i="24"/>
  <c r="C4632" i="24"/>
  <c r="C4633" i="24"/>
  <c r="C4634" i="24"/>
  <c r="C4635" i="24"/>
  <c r="C4636" i="24"/>
  <c r="C4637" i="24"/>
  <c r="C4638" i="24"/>
  <c r="C4639" i="24"/>
  <c r="C4640" i="24"/>
  <c r="C4641" i="24"/>
  <c r="C4642" i="24"/>
  <c r="C4643" i="24"/>
  <c r="C4644" i="24"/>
  <c r="C4645" i="24"/>
  <c r="C4646" i="24"/>
  <c r="C4647" i="24"/>
  <c r="C4648" i="24"/>
  <c r="C4649" i="24"/>
  <c r="C4650" i="24"/>
  <c r="C4651" i="24"/>
  <c r="C4652" i="24"/>
  <c r="C4653" i="24"/>
  <c r="C4654" i="24"/>
  <c r="C4655" i="24"/>
  <c r="C4656" i="24"/>
  <c r="C4657" i="24"/>
  <c r="C4658" i="24"/>
  <c r="C4659" i="24"/>
  <c r="C4660" i="24"/>
  <c r="C4661" i="24"/>
  <c r="C4662" i="24"/>
  <c r="C4663" i="24"/>
  <c r="C4664" i="24"/>
  <c r="C4665" i="24"/>
  <c r="C4666" i="24"/>
  <c r="C4667" i="24"/>
  <c r="C4668" i="24"/>
  <c r="C4669" i="24"/>
  <c r="C4670" i="24"/>
  <c r="C4671" i="24"/>
  <c r="C4672" i="24"/>
  <c r="C4673" i="24"/>
  <c r="C4674" i="24"/>
  <c r="C4675" i="24"/>
  <c r="C4676" i="24"/>
  <c r="C4677" i="24"/>
  <c r="C4678" i="24"/>
  <c r="C4679" i="24"/>
  <c r="C4680" i="24"/>
  <c r="C4681" i="24"/>
  <c r="C4682" i="24"/>
  <c r="C4683" i="24"/>
  <c r="C4684" i="24"/>
  <c r="C4685" i="24"/>
  <c r="C4686" i="24"/>
  <c r="C4687" i="24"/>
  <c r="C4688" i="24"/>
  <c r="C4689" i="24"/>
  <c r="C4690" i="24"/>
  <c r="C4691" i="24"/>
  <c r="C4692" i="24"/>
  <c r="C4693" i="24"/>
  <c r="C4694" i="24"/>
  <c r="C4695" i="24"/>
  <c r="C4696" i="24"/>
  <c r="C4697" i="24"/>
  <c r="C4698" i="24"/>
  <c r="C4699" i="24"/>
  <c r="C4700" i="24"/>
  <c r="C4701" i="24"/>
  <c r="C4702" i="24"/>
  <c r="C4703" i="24"/>
  <c r="C4704" i="24"/>
  <c r="C4705" i="24"/>
  <c r="C4706" i="24"/>
  <c r="C4707" i="24"/>
  <c r="C4708" i="24"/>
  <c r="C4709" i="24"/>
  <c r="C4710" i="24"/>
  <c r="C4711" i="24"/>
  <c r="C4712" i="24"/>
  <c r="C4713" i="24"/>
  <c r="C4714" i="24"/>
  <c r="C4715" i="24"/>
  <c r="C4716" i="24"/>
  <c r="C4717" i="24"/>
  <c r="C4718" i="24"/>
  <c r="C4719" i="24"/>
  <c r="C4720" i="24"/>
  <c r="C4721" i="24"/>
  <c r="C4722" i="24"/>
  <c r="C4723" i="24"/>
  <c r="C4724" i="24"/>
  <c r="C4725" i="24"/>
  <c r="C4726" i="24"/>
  <c r="C4727" i="24"/>
  <c r="C4728" i="24"/>
  <c r="C4729" i="24"/>
  <c r="C4730" i="24"/>
  <c r="C4731" i="24"/>
  <c r="C4732" i="24"/>
  <c r="C4733" i="24"/>
  <c r="C4734" i="24"/>
  <c r="C4735" i="24"/>
  <c r="C4736" i="24"/>
  <c r="C4737" i="24"/>
  <c r="C4738" i="24"/>
  <c r="C4739" i="24"/>
  <c r="C4740" i="24"/>
  <c r="C4741" i="24"/>
  <c r="C4742" i="24"/>
  <c r="C4743" i="24"/>
  <c r="C4744" i="24"/>
  <c r="C4745" i="24"/>
  <c r="C4746" i="24"/>
  <c r="C4747" i="24"/>
  <c r="C4748" i="24"/>
  <c r="C4749" i="24"/>
  <c r="C4750" i="24"/>
  <c r="C4751" i="24"/>
  <c r="C4752" i="24"/>
  <c r="C4753" i="24"/>
  <c r="C4754" i="24"/>
  <c r="C4755" i="24"/>
  <c r="C4756" i="24"/>
  <c r="C4757" i="24"/>
  <c r="C4758" i="24"/>
  <c r="C4759" i="24"/>
  <c r="C4760" i="24"/>
  <c r="C4761" i="24"/>
  <c r="C4762" i="24"/>
  <c r="C4763" i="24"/>
  <c r="C4764" i="24"/>
  <c r="C4765" i="24"/>
  <c r="C4766" i="24"/>
  <c r="C4767" i="24"/>
  <c r="C4768" i="24"/>
  <c r="C4769" i="24"/>
  <c r="C4770" i="24"/>
  <c r="C4771" i="24"/>
  <c r="C4772" i="24"/>
  <c r="C4773" i="24"/>
  <c r="C4774" i="24"/>
  <c r="C4775" i="24"/>
  <c r="C4776" i="24"/>
  <c r="C4777" i="24"/>
  <c r="C4778" i="24"/>
  <c r="C4779" i="24"/>
  <c r="C4780" i="24"/>
  <c r="C4781" i="24"/>
  <c r="C4782" i="24"/>
  <c r="C4783" i="24"/>
  <c r="C4784" i="24"/>
  <c r="C4785" i="24"/>
  <c r="C4786" i="24"/>
  <c r="C4787" i="24"/>
  <c r="C4788" i="24"/>
  <c r="C4789" i="24"/>
  <c r="C4790" i="24"/>
  <c r="C4791" i="24"/>
  <c r="C4792" i="24"/>
  <c r="C4793" i="24"/>
  <c r="C4794" i="24"/>
  <c r="C4795" i="24"/>
  <c r="C4796" i="24"/>
  <c r="C4797" i="24"/>
  <c r="C4798" i="24"/>
  <c r="C4799" i="24"/>
  <c r="C4800" i="24"/>
  <c r="C4801" i="24"/>
  <c r="C4802" i="24"/>
  <c r="C4803" i="24"/>
  <c r="C4804" i="24"/>
  <c r="C4805" i="24"/>
  <c r="C4806" i="24"/>
  <c r="C4807" i="24"/>
  <c r="C4808" i="24"/>
  <c r="C4809" i="24"/>
  <c r="C4810" i="24"/>
  <c r="C4811" i="24"/>
  <c r="C4812" i="24"/>
  <c r="C4813" i="24"/>
  <c r="C4814" i="24"/>
  <c r="C4815" i="24"/>
  <c r="C4816" i="24"/>
  <c r="C4817" i="24"/>
  <c r="C4818" i="24"/>
  <c r="C4819" i="24"/>
  <c r="C4820" i="24"/>
  <c r="C4821" i="24"/>
  <c r="C4822" i="24"/>
  <c r="C4823" i="24"/>
  <c r="C4824" i="24"/>
  <c r="C4825" i="24"/>
  <c r="C4826" i="24"/>
  <c r="C4827" i="24"/>
  <c r="C4828" i="24"/>
  <c r="C4829" i="24"/>
  <c r="C4830" i="24"/>
  <c r="C4831" i="24"/>
  <c r="C4832" i="24"/>
  <c r="C4833" i="24"/>
  <c r="C4834" i="24"/>
  <c r="C4835" i="24"/>
  <c r="C4836" i="24"/>
  <c r="C4837" i="24"/>
  <c r="C4838" i="24"/>
  <c r="C4839" i="24"/>
  <c r="C4840" i="24"/>
  <c r="C4841" i="24"/>
  <c r="C4842" i="24"/>
  <c r="C4843" i="24"/>
  <c r="C4844" i="24"/>
  <c r="C4845" i="24"/>
  <c r="C4846" i="24"/>
  <c r="C4847" i="24"/>
  <c r="C4848" i="24"/>
  <c r="C4849" i="24"/>
  <c r="C4850" i="24"/>
  <c r="C4851" i="24"/>
  <c r="C4852" i="24"/>
  <c r="C4853" i="24"/>
  <c r="C4854" i="24"/>
  <c r="C4855" i="24"/>
  <c r="C4856" i="24"/>
  <c r="C4857" i="24"/>
  <c r="C4858" i="24"/>
  <c r="C4859" i="24"/>
  <c r="C4860" i="24"/>
  <c r="C4861" i="24"/>
  <c r="C4862" i="24"/>
  <c r="C4863" i="24"/>
  <c r="C4864" i="24"/>
  <c r="C4865" i="24"/>
  <c r="C4866" i="24"/>
  <c r="C4867" i="24"/>
  <c r="C4868" i="24"/>
  <c r="C4869" i="24"/>
  <c r="C4870" i="24"/>
  <c r="C4871" i="24"/>
  <c r="C4872" i="24"/>
  <c r="C4873" i="24"/>
  <c r="C4874" i="24"/>
  <c r="C4875" i="24"/>
  <c r="C4876" i="24"/>
  <c r="C4877" i="24"/>
  <c r="C4878" i="24"/>
  <c r="C4879" i="24"/>
  <c r="C4880" i="24"/>
  <c r="C4881" i="24"/>
  <c r="C4882" i="24"/>
  <c r="C4883" i="24"/>
  <c r="C4884" i="24"/>
  <c r="C4885" i="24"/>
  <c r="C4886" i="24"/>
  <c r="C4887" i="24"/>
  <c r="C4888" i="24"/>
  <c r="C4889" i="24"/>
  <c r="C4890" i="24"/>
  <c r="C4891" i="24"/>
  <c r="C4892" i="24"/>
  <c r="C4893" i="24"/>
  <c r="C4894" i="24"/>
  <c r="C4895" i="24"/>
  <c r="C4896" i="24"/>
  <c r="C4897" i="24"/>
  <c r="C4898" i="24"/>
  <c r="C4899" i="24"/>
  <c r="C4900" i="24"/>
  <c r="C4901" i="24"/>
  <c r="C4902" i="24"/>
  <c r="C4903" i="24"/>
  <c r="C4904" i="24"/>
  <c r="C4905" i="24"/>
  <c r="C4906" i="24"/>
  <c r="C4907" i="24"/>
  <c r="C4908" i="24"/>
  <c r="C4909" i="24"/>
  <c r="C4910" i="24"/>
  <c r="C4911" i="24"/>
  <c r="C4912" i="24"/>
  <c r="C4913" i="24"/>
  <c r="C4914" i="24"/>
  <c r="C4915" i="24"/>
  <c r="C4916" i="24"/>
  <c r="C4917" i="24"/>
  <c r="C4918" i="24"/>
  <c r="C4919" i="24"/>
  <c r="C4920" i="24"/>
  <c r="C4921" i="24"/>
  <c r="C4922" i="24"/>
  <c r="C4923" i="24"/>
  <c r="C4924" i="24"/>
  <c r="C4925" i="24"/>
  <c r="C4926" i="24"/>
  <c r="C4927" i="24"/>
  <c r="C4928" i="24"/>
  <c r="C4929" i="24"/>
  <c r="C4930" i="24"/>
  <c r="C4931" i="24"/>
  <c r="C4932" i="24"/>
  <c r="C4933" i="24"/>
  <c r="C4934" i="24"/>
  <c r="C4935" i="24"/>
  <c r="C4936" i="24"/>
  <c r="C4937" i="24"/>
  <c r="C4938" i="24"/>
  <c r="C4939" i="24"/>
  <c r="C4940" i="24"/>
  <c r="C4941" i="24"/>
  <c r="C4942" i="24"/>
  <c r="C4943" i="24"/>
  <c r="C4944" i="24"/>
  <c r="C4945" i="24"/>
  <c r="C4946" i="24"/>
  <c r="C4947" i="24"/>
  <c r="C4948" i="24"/>
  <c r="C4949" i="24"/>
  <c r="C4950" i="24"/>
  <c r="C4951" i="24"/>
  <c r="C4952" i="24"/>
  <c r="C4953" i="24"/>
  <c r="C4954" i="24"/>
  <c r="C4955" i="24"/>
  <c r="C4956" i="24"/>
  <c r="C4957" i="24"/>
  <c r="C4958" i="24"/>
  <c r="C4959" i="24"/>
  <c r="C4960" i="24"/>
  <c r="C4961" i="24"/>
  <c r="C4962" i="24"/>
  <c r="C4963" i="24"/>
  <c r="C4964" i="24"/>
  <c r="C4965" i="24"/>
  <c r="C4966" i="24"/>
  <c r="C4967" i="24"/>
  <c r="C4968" i="24"/>
  <c r="C4969" i="24"/>
  <c r="C4970" i="24"/>
  <c r="C4971" i="24"/>
  <c r="C4972" i="24"/>
  <c r="C4973" i="24"/>
  <c r="C4974" i="24"/>
  <c r="C4975" i="24"/>
  <c r="C4976" i="24"/>
  <c r="C4977" i="24"/>
  <c r="C4978" i="24"/>
  <c r="C4979" i="24"/>
  <c r="C4980" i="24"/>
  <c r="C4981" i="24"/>
  <c r="C4982" i="24"/>
  <c r="C4983" i="24"/>
  <c r="C4984" i="24"/>
  <c r="C4985" i="24"/>
  <c r="C4986" i="24"/>
  <c r="C4987" i="24"/>
  <c r="C4988" i="24"/>
  <c r="C4989" i="24"/>
  <c r="C4990" i="24"/>
  <c r="C4991" i="24"/>
  <c r="C4992" i="24"/>
  <c r="C4993" i="24"/>
  <c r="C4994" i="24"/>
  <c r="C4995" i="24"/>
  <c r="C4996" i="24"/>
  <c r="C4997" i="24"/>
  <c r="C4998" i="24"/>
  <c r="C4999" i="24"/>
  <c r="C5000" i="24"/>
  <c r="C5001" i="24"/>
  <c r="C5002" i="24"/>
  <c r="C2" i="24"/>
  <c r="C26" i="21"/>
  <c r="O6" i="10"/>
  <c r="C1" i="24"/>
  <c r="W4" i="10"/>
  <c r="X4" i="10"/>
  <c r="Y4" i="10"/>
  <c r="W5" i="10"/>
  <c r="X5" i="10"/>
  <c r="Y5" i="10"/>
  <c r="W6" i="10"/>
  <c r="X6" i="10"/>
  <c r="Y6" i="10"/>
  <c r="W7" i="10"/>
  <c r="X7" i="10"/>
  <c r="Y7" i="10"/>
  <c r="W8" i="10"/>
  <c r="X8" i="10"/>
  <c r="Y8" i="10"/>
  <c r="W9" i="10"/>
  <c r="X9" i="10"/>
  <c r="Y9" i="10"/>
  <c r="W10" i="10"/>
  <c r="X10" i="10"/>
  <c r="Y10" i="10"/>
  <c r="W11" i="10"/>
  <c r="X11" i="10"/>
  <c r="Y11" i="10"/>
  <c r="W12" i="10"/>
  <c r="X12" i="10"/>
  <c r="Y12" i="10"/>
  <c r="W13" i="10"/>
  <c r="X13" i="10"/>
  <c r="Y13" i="10"/>
  <c r="W14" i="10"/>
  <c r="X14" i="10"/>
  <c r="Y14" i="10"/>
  <c r="W15" i="10"/>
  <c r="X15" i="10"/>
  <c r="Y15" i="10"/>
  <c r="W16" i="10"/>
  <c r="X16" i="10"/>
  <c r="Y16" i="10"/>
  <c r="W17" i="10"/>
  <c r="X17" i="10"/>
  <c r="Y17" i="10"/>
  <c r="W18" i="10"/>
  <c r="X18" i="10"/>
  <c r="Y18" i="10"/>
  <c r="W19" i="10"/>
  <c r="X19" i="10"/>
  <c r="Y19" i="10"/>
  <c r="W20" i="10"/>
  <c r="X20" i="10"/>
  <c r="Y20" i="10"/>
  <c r="W21" i="10"/>
  <c r="X21" i="10"/>
  <c r="Y21" i="10"/>
  <c r="W22" i="10"/>
  <c r="X22" i="10"/>
  <c r="Y22" i="10"/>
  <c r="W23" i="10"/>
  <c r="X23" i="10"/>
  <c r="Y23" i="10"/>
  <c r="W24" i="10"/>
  <c r="X24" i="10"/>
  <c r="Y24" i="10"/>
  <c r="W25" i="10"/>
  <c r="X25" i="10"/>
  <c r="Y25" i="10"/>
  <c r="W26" i="10"/>
  <c r="X26" i="10"/>
  <c r="Y26" i="10"/>
  <c r="W27" i="10"/>
  <c r="X27" i="10"/>
  <c r="Y27" i="10"/>
  <c r="W28" i="10"/>
  <c r="X28" i="10"/>
  <c r="Y28" i="10"/>
  <c r="W29" i="10"/>
  <c r="X29" i="10"/>
  <c r="Y29" i="10"/>
  <c r="W30" i="10"/>
  <c r="X30" i="10"/>
  <c r="Y30" i="10"/>
  <c r="W31" i="10"/>
  <c r="X31" i="10"/>
  <c r="Y31" i="10"/>
  <c r="W32" i="10"/>
  <c r="X32" i="10"/>
  <c r="Y32" i="10"/>
  <c r="W33" i="10"/>
  <c r="X33" i="10"/>
  <c r="Y33" i="10"/>
  <c r="W34" i="10"/>
  <c r="X34" i="10"/>
  <c r="Y34" i="10"/>
  <c r="W35" i="10"/>
  <c r="X35" i="10"/>
  <c r="Y35" i="10"/>
  <c r="W36" i="10"/>
  <c r="X36" i="10"/>
  <c r="Y36" i="10"/>
  <c r="W37" i="10"/>
  <c r="X37" i="10"/>
  <c r="Y37" i="10"/>
  <c r="W38" i="10"/>
  <c r="X38" i="10"/>
  <c r="Y38" i="10"/>
  <c r="W39" i="10"/>
  <c r="X39" i="10"/>
  <c r="Y39" i="10"/>
  <c r="W40" i="10"/>
  <c r="X40" i="10"/>
  <c r="Y40" i="10"/>
  <c r="W41" i="10"/>
  <c r="X41" i="10"/>
  <c r="Y41" i="10"/>
  <c r="W42" i="10"/>
  <c r="X42" i="10"/>
  <c r="Y42" i="10"/>
  <c r="W43" i="10"/>
  <c r="X43" i="10"/>
  <c r="Y43" i="10"/>
  <c r="W44" i="10"/>
  <c r="X44" i="10"/>
  <c r="Y44" i="10"/>
  <c r="W45" i="10"/>
  <c r="X45" i="10"/>
  <c r="Y45" i="10"/>
  <c r="W46" i="10"/>
  <c r="X46" i="10"/>
  <c r="Y46" i="10"/>
  <c r="W47" i="10"/>
  <c r="X47" i="10"/>
  <c r="Y47" i="10"/>
  <c r="W48" i="10"/>
  <c r="X48" i="10"/>
  <c r="Y48" i="10"/>
  <c r="W49" i="10"/>
  <c r="X49" i="10"/>
  <c r="Y49" i="10"/>
  <c r="W50" i="10"/>
  <c r="X50" i="10"/>
  <c r="Y50" i="10"/>
  <c r="W51" i="10"/>
  <c r="X51" i="10"/>
  <c r="Y51" i="10"/>
  <c r="W52" i="10"/>
  <c r="X52" i="10"/>
  <c r="Y52" i="10"/>
  <c r="W53" i="10"/>
  <c r="X53" i="10"/>
  <c r="Y53" i="10"/>
  <c r="W54" i="10"/>
  <c r="X54" i="10"/>
  <c r="Y54" i="10"/>
  <c r="W55" i="10"/>
  <c r="X55" i="10"/>
  <c r="Y55" i="10"/>
  <c r="W56" i="10"/>
  <c r="X56" i="10"/>
  <c r="Y56" i="10"/>
  <c r="W57" i="10"/>
  <c r="X57" i="10"/>
  <c r="Y57" i="10"/>
  <c r="W58" i="10"/>
  <c r="X58" i="10"/>
  <c r="Y58" i="10"/>
  <c r="W59" i="10"/>
  <c r="X59" i="10"/>
  <c r="Y59" i="10"/>
  <c r="W60" i="10"/>
  <c r="X60" i="10"/>
  <c r="Y60" i="10"/>
  <c r="W61" i="10"/>
  <c r="X61" i="10"/>
  <c r="Y61" i="10"/>
  <c r="W62" i="10"/>
  <c r="X62" i="10"/>
  <c r="Y62" i="10"/>
  <c r="W63" i="10"/>
  <c r="X63" i="10"/>
  <c r="Y63" i="10"/>
  <c r="W64" i="10"/>
  <c r="X64" i="10"/>
  <c r="Y64" i="10"/>
  <c r="W65" i="10"/>
  <c r="X65" i="10"/>
  <c r="Y65" i="10"/>
  <c r="W66" i="10"/>
  <c r="X66" i="10"/>
  <c r="Y66" i="10"/>
  <c r="W67" i="10"/>
  <c r="X67" i="10"/>
  <c r="Y67" i="10"/>
  <c r="W68" i="10"/>
  <c r="X68" i="10"/>
  <c r="Y68" i="10"/>
  <c r="W69" i="10"/>
  <c r="X69" i="10"/>
  <c r="Y69" i="10"/>
  <c r="W70" i="10"/>
  <c r="X70" i="10"/>
  <c r="Y70" i="10"/>
  <c r="W71" i="10"/>
  <c r="X71" i="10"/>
  <c r="Y71" i="10"/>
  <c r="W72" i="10"/>
  <c r="X72" i="10"/>
  <c r="Y72" i="10"/>
  <c r="W73" i="10"/>
  <c r="X73" i="10"/>
  <c r="Y73" i="10"/>
  <c r="W74" i="10"/>
  <c r="X74" i="10"/>
  <c r="Y74" i="10"/>
  <c r="W75" i="10"/>
  <c r="X75" i="10"/>
  <c r="Y75" i="10"/>
  <c r="W76" i="10"/>
  <c r="X76" i="10"/>
  <c r="Y76" i="10"/>
  <c r="W77" i="10"/>
  <c r="X77" i="10"/>
  <c r="Y77" i="10"/>
  <c r="W78" i="10"/>
  <c r="X78" i="10"/>
  <c r="Y78" i="10"/>
  <c r="W79" i="10"/>
  <c r="X79" i="10"/>
  <c r="Y79" i="10"/>
  <c r="W80" i="10"/>
  <c r="X80" i="10"/>
  <c r="Y80" i="10"/>
  <c r="W81" i="10"/>
  <c r="X81" i="10"/>
  <c r="Y81" i="10"/>
  <c r="W82" i="10"/>
  <c r="X82" i="10"/>
  <c r="Y82" i="10"/>
  <c r="W83" i="10"/>
  <c r="X83" i="10"/>
  <c r="Y83" i="10"/>
  <c r="W84" i="10"/>
  <c r="X84" i="10"/>
  <c r="Y84" i="10"/>
  <c r="W85" i="10"/>
  <c r="X85" i="10"/>
  <c r="Y85" i="10"/>
  <c r="W86" i="10"/>
  <c r="X86" i="10"/>
  <c r="Y86" i="10"/>
  <c r="W87" i="10"/>
  <c r="X87" i="10"/>
  <c r="Y87" i="10"/>
  <c r="W88" i="10"/>
  <c r="X88" i="10"/>
  <c r="Y88" i="10"/>
  <c r="W89" i="10"/>
  <c r="X89" i="10"/>
  <c r="Y89" i="10"/>
  <c r="W90" i="10"/>
  <c r="X90" i="10"/>
  <c r="Y90" i="10"/>
  <c r="W91" i="10"/>
  <c r="X91" i="10"/>
  <c r="Y91" i="10"/>
  <c r="W92" i="10"/>
  <c r="X92" i="10"/>
  <c r="Y92" i="10"/>
  <c r="W93" i="10"/>
  <c r="X93" i="10"/>
  <c r="Y93" i="10"/>
  <c r="W94" i="10"/>
  <c r="X94" i="10"/>
  <c r="Y94" i="10"/>
  <c r="W95" i="10"/>
  <c r="X95" i="10"/>
  <c r="Y95" i="10"/>
  <c r="W96" i="10"/>
  <c r="X96" i="10"/>
  <c r="Y96" i="10"/>
  <c r="W97" i="10"/>
  <c r="X97" i="10"/>
  <c r="Y97" i="10"/>
  <c r="W98" i="10"/>
  <c r="X98" i="10"/>
  <c r="Y98" i="10"/>
  <c r="W99" i="10"/>
  <c r="X99" i="10"/>
  <c r="Y99" i="10"/>
  <c r="W100" i="10"/>
  <c r="X100" i="10"/>
  <c r="Y100" i="10"/>
  <c r="W101" i="10"/>
  <c r="X101" i="10"/>
  <c r="Y101" i="10"/>
  <c r="W102" i="10"/>
  <c r="X102" i="10"/>
  <c r="Y102" i="10"/>
  <c r="W103" i="10"/>
  <c r="X103" i="10"/>
  <c r="Y103" i="10"/>
  <c r="W104" i="10"/>
  <c r="X104" i="10"/>
  <c r="Y104" i="10"/>
  <c r="W105" i="10"/>
  <c r="X105" i="10"/>
  <c r="Y105" i="10"/>
  <c r="W106" i="10"/>
  <c r="X106" i="10"/>
  <c r="Y106" i="10"/>
  <c r="W107" i="10"/>
  <c r="X107" i="10"/>
  <c r="Y107" i="10"/>
  <c r="W108" i="10"/>
  <c r="X108" i="10"/>
  <c r="Y108" i="10"/>
  <c r="W109" i="10"/>
  <c r="X109" i="10"/>
  <c r="Y109" i="10"/>
  <c r="W110" i="10"/>
  <c r="X110" i="10"/>
  <c r="Y110" i="10"/>
  <c r="W111" i="10"/>
  <c r="X111" i="10"/>
  <c r="Y111" i="10"/>
  <c r="W112" i="10"/>
  <c r="X112" i="10"/>
  <c r="Y112" i="10"/>
  <c r="W113" i="10"/>
  <c r="X113" i="10"/>
  <c r="Y113" i="10"/>
  <c r="W114" i="10"/>
  <c r="X114" i="10"/>
  <c r="Y114" i="10"/>
  <c r="W115" i="10"/>
  <c r="X115" i="10"/>
  <c r="Y115" i="10"/>
  <c r="W116" i="10"/>
  <c r="X116" i="10"/>
  <c r="Y116" i="10"/>
  <c r="W117" i="10"/>
  <c r="X117" i="10"/>
  <c r="Y117" i="10"/>
  <c r="W118" i="10"/>
  <c r="X118" i="10"/>
  <c r="Y118" i="10"/>
  <c r="W119" i="10"/>
  <c r="X119" i="10"/>
  <c r="Y119" i="10"/>
  <c r="W120" i="10"/>
  <c r="X120" i="10"/>
  <c r="Y120" i="10"/>
  <c r="W121" i="10"/>
  <c r="X121" i="10"/>
  <c r="Y121" i="10"/>
  <c r="W122" i="10"/>
  <c r="X122" i="10"/>
  <c r="Y122" i="10"/>
  <c r="W123" i="10"/>
  <c r="X123" i="10"/>
  <c r="Y123" i="10"/>
  <c r="W124" i="10"/>
  <c r="X124" i="10"/>
  <c r="Y124" i="10"/>
  <c r="W125" i="10"/>
  <c r="X125" i="10"/>
  <c r="Y125" i="10"/>
  <c r="W126" i="10"/>
  <c r="X126" i="10"/>
  <c r="Y126" i="10"/>
  <c r="W127" i="10"/>
  <c r="X127" i="10"/>
  <c r="Y127" i="10"/>
  <c r="W128" i="10"/>
  <c r="X128" i="10"/>
  <c r="Y128" i="10"/>
  <c r="W129" i="10"/>
  <c r="X129" i="10"/>
  <c r="Y129" i="10"/>
  <c r="W130" i="10"/>
  <c r="X130" i="10"/>
  <c r="Y130" i="10"/>
  <c r="W131" i="10"/>
  <c r="X131" i="10"/>
  <c r="Y131" i="10"/>
  <c r="W132" i="10"/>
  <c r="X132" i="10"/>
  <c r="Y132" i="10"/>
  <c r="W133" i="10"/>
  <c r="X133" i="10"/>
  <c r="Y133" i="10"/>
  <c r="W134" i="10"/>
  <c r="X134" i="10"/>
  <c r="Y134" i="10"/>
  <c r="W135" i="10"/>
  <c r="X135" i="10"/>
  <c r="Y135" i="10"/>
  <c r="W136" i="10"/>
  <c r="X136" i="10"/>
  <c r="Y136" i="10"/>
  <c r="W137" i="10"/>
  <c r="X137" i="10"/>
  <c r="Y137" i="10"/>
  <c r="W138" i="10"/>
  <c r="X138" i="10"/>
  <c r="Y138" i="10"/>
  <c r="W139" i="10"/>
  <c r="X139" i="10"/>
  <c r="Y139" i="10"/>
  <c r="W140" i="10"/>
  <c r="X140" i="10"/>
  <c r="Y140" i="10"/>
  <c r="W141" i="10"/>
  <c r="X141" i="10"/>
  <c r="Y141" i="10"/>
  <c r="W142" i="10"/>
  <c r="X142" i="10"/>
  <c r="Y142" i="10"/>
  <c r="W143" i="10"/>
  <c r="X143" i="10"/>
  <c r="Y143" i="10"/>
  <c r="W144" i="10"/>
  <c r="X144" i="10"/>
  <c r="Y144" i="10"/>
  <c r="W145" i="10"/>
  <c r="X145" i="10"/>
  <c r="Y145" i="10"/>
  <c r="W146" i="10"/>
  <c r="X146" i="10"/>
  <c r="Y146" i="10"/>
  <c r="W147" i="10"/>
  <c r="X147" i="10"/>
  <c r="Y147" i="10"/>
  <c r="W148" i="10"/>
  <c r="X148" i="10"/>
  <c r="Y148" i="10"/>
  <c r="W149" i="10"/>
  <c r="X149" i="10"/>
  <c r="Y149" i="10"/>
  <c r="W150" i="10"/>
  <c r="X150" i="10"/>
  <c r="Y150" i="10"/>
  <c r="W151" i="10"/>
  <c r="X151" i="10"/>
  <c r="Y151" i="10"/>
  <c r="W152" i="10"/>
  <c r="X152" i="10"/>
  <c r="Y152" i="10"/>
  <c r="W153" i="10"/>
  <c r="X153" i="10"/>
  <c r="Y153" i="10"/>
  <c r="W154" i="10"/>
  <c r="X154" i="10"/>
  <c r="Y154" i="10"/>
  <c r="W155" i="10"/>
  <c r="X155" i="10"/>
  <c r="Y155" i="10"/>
  <c r="W156" i="10"/>
  <c r="X156" i="10"/>
  <c r="Y156" i="10"/>
  <c r="W157" i="10"/>
  <c r="X157" i="10"/>
  <c r="Y157" i="10"/>
  <c r="W158" i="10"/>
  <c r="X158" i="10"/>
  <c r="Y158" i="10"/>
  <c r="W159" i="10"/>
  <c r="X159" i="10"/>
  <c r="Y159" i="10"/>
  <c r="W160" i="10"/>
  <c r="X160" i="10"/>
  <c r="Y160" i="10"/>
  <c r="W161" i="10"/>
  <c r="X161" i="10"/>
  <c r="Y161" i="10"/>
  <c r="W162" i="10"/>
  <c r="X162" i="10"/>
  <c r="Y162" i="10"/>
  <c r="W163" i="10"/>
  <c r="X163" i="10"/>
  <c r="Y163" i="10"/>
  <c r="W164" i="10"/>
  <c r="X164" i="10"/>
  <c r="Y164" i="10"/>
  <c r="W165" i="10"/>
  <c r="X165" i="10"/>
  <c r="Y165" i="10"/>
  <c r="W166" i="10"/>
  <c r="X166" i="10"/>
  <c r="Y166" i="10"/>
  <c r="W167" i="10"/>
  <c r="X167" i="10"/>
  <c r="Y167" i="10"/>
  <c r="W168" i="10"/>
  <c r="X168" i="10"/>
  <c r="Y168" i="10"/>
  <c r="W169" i="10"/>
  <c r="X169" i="10"/>
  <c r="Y169" i="10"/>
  <c r="W170" i="10"/>
  <c r="X170" i="10"/>
  <c r="Y170" i="10"/>
  <c r="W171" i="10"/>
  <c r="X171" i="10"/>
  <c r="Y171" i="10"/>
  <c r="W172" i="10"/>
  <c r="X172" i="10"/>
  <c r="Y172" i="10"/>
  <c r="W173" i="10"/>
  <c r="X173" i="10"/>
  <c r="Y173" i="10"/>
  <c r="W174" i="10"/>
  <c r="X174" i="10"/>
  <c r="Y174" i="10"/>
  <c r="W175" i="10"/>
  <c r="X175" i="10"/>
  <c r="Y175" i="10"/>
  <c r="W176" i="10"/>
  <c r="X176" i="10"/>
  <c r="Y176" i="10"/>
  <c r="W177" i="10"/>
  <c r="X177" i="10"/>
  <c r="Y177" i="10"/>
  <c r="W178" i="10"/>
  <c r="X178" i="10"/>
  <c r="Y178" i="10"/>
  <c r="W179" i="10"/>
  <c r="X179" i="10"/>
  <c r="Y179" i="10"/>
  <c r="W180" i="10"/>
  <c r="X180" i="10"/>
  <c r="Y180" i="10"/>
  <c r="W181" i="10"/>
  <c r="X181" i="10"/>
  <c r="Y181" i="10"/>
  <c r="W182" i="10"/>
  <c r="X182" i="10"/>
  <c r="Y182" i="10"/>
  <c r="W183" i="10"/>
  <c r="X183" i="10"/>
  <c r="Y183" i="10"/>
  <c r="W184" i="10"/>
  <c r="X184" i="10"/>
  <c r="Y184" i="10"/>
  <c r="W185" i="10"/>
  <c r="X185" i="10"/>
  <c r="Y185" i="10"/>
  <c r="W186" i="10"/>
  <c r="X186" i="10"/>
  <c r="Y186" i="10"/>
  <c r="W187" i="10"/>
  <c r="X187" i="10"/>
  <c r="Y187" i="10"/>
  <c r="W188" i="10"/>
  <c r="X188" i="10"/>
  <c r="Y188" i="10"/>
  <c r="W189" i="10"/>
  <c r="X189" i="10"/>
  <c r="Y189" i="10"/>
  <c r="W190" i="10"/>
  <c r="X190" i="10"/>
  <c r="Y190" i="10"/>
  <c r="W191" i="10"/>
  <c r="X191" i="10"/>
  <c r="Y191" i="10"/>
  <c r="W192" i="10"/>
  <c r="X192" i="10"/>
  <c r="Y192" i="10"/>
  <c r="W193" i="10"/>
  <c r="X193" i="10"/>
  <c r="Y193" i="10"/>
  <c r="W194" i="10"/>
  <c r="X194" i="10"/>
  <c r="Y194" i="10"/>
  <c r="W195" i="10"/>
  <c r="X195" i="10"/>
  <c r="Y195" i="10"/>
  <c r="W196" i="10"/>
  <c r="X196" i="10"/>
  <c r="Y196" i="10"/>
  <c r="W197" i="10"/>
  <c r="X197" i="10"/>
  <c r="Y197" i="10"/>
  <c r="W198" i="10"/>
  <c r="X198" i="10"/>
  <c r="Y198" i="10"/>
  <c r="W199" i="10"/>
  <c r="X199" i="10"/>
  <c r="Y199" i="10"/>
  <c r="W200" i="10"/>
  <c r="X200" i="10"/>
  <c r="Y200" i="10"/>
  <c r="W201" i="10"/>
  <c r="X201" i="10"/>
  <c r="Y201" i="10"/>
  <c r="W202" i="10"/>
  <c r="X202" i="10"/>
  <c r="Y202" i="10"/>
  <c r="W203" i="10"/>
  <c r="X203" i="10"/>
  <c r="Y203" i="10"/>
  <c r="W204" i="10"/>
  <c r="X204" i="10"/>
  <c r="Y204" i="10"/>
  <c r="W205" i="10"/>
  <c r="X205" i="10"/>
  <c r="Y205" i="10"/>
  <c r="W206" i="10"/>
  <c r="X206" i="10"/>
  <c r="Y206" i="10"/>
  <c r="W207" i="10"/>
  <c r="X207" i="10"/>
  <c r="Y207" i="10"/>
  <c r="W208" i="10"/>
  <c r="X208" i="10"/>
  <c r="Y208" i="10"/>
  <c r="W209" i="10"/>
  <c r="X209" i="10"/>
  <c r="Y209" i="10"/>
  <c r="W210" i="10"/>
  <c r="X210" i="10"/>
  <c r="Y210" i="10"/>
  <c r="W211" i="10"/>
  <c r="X211" i="10"/>
  <c r="Y211" i="10"/>
  <c r="W212" i="10"/>
  <c r="X212" i="10"/>
  <c r="Y212" i="10"/>
  <c r="W213" i="10"/>
  <c r="X213" i="10"/>
  <c r="Y213" i="10"/>
  <c r="W214" i="10"/>
  <c r="X214" i="10"/>
  <c r="Y214" i="10"/>
  <c r="W215" i="10"/>
  <c r="X215" i="10"/>
  <c r="Y215" i="10"/>
  <c r="W216" i="10"/>
  <c r="X216" i="10"/>
  <c r="Y216" i="10"/>
  <c r="W217" i="10"/>
  <c r="X217" i="10"/>
  <c r="Y217" i="10"/>
  <c r="W218" i="10"/>
  <c r="X218" i="10"/>
  <c r="Y218" i="10"/>
  <c r="W219" i="10"/>
  <c r="X219" i="10"/>
  <c r="Y219" i="10"/>
  <c r="W220" i="10"/>
  <c r="X220" i="10"/>
  <c r="Y220" i="10"/>
  <c r="W221" i="10"/>
  <c r="X221" i="10"/>
  <c r="Y221" i="10"/>
  <c r="W222" i="10"/>
  <c r="X222" i="10"/>
  <c r="Y222" i="10"/>
  <c r="W223" i="10"/>
  <c r="X223" i="10"/>
  <c r="Y223" i="10"/>
  <c r="W224" i="10"/>
  <c r="X224" i="10"/>
  <c r="Y224" i="10"/>
  <c r="W225" i="10"/>
  <c r="X225" i="10"/>
  <c r="Y225" i="10"/>
  <c r="W226" i="10"/>
  <c r="X226" i="10"/>
  <c r="Y226" i="10"/>
  <c r="W227" i="10"/>
  <c r="X227" i="10"/>
  <c r="Y227" i="10"/>
  <c r="W228" i="10"/>
  <c r="X228" i="10"/>
  <c r="Y228" i="10"/>
  <c r="W229" i="10"/>
  <c r="X229" i="10"/>
  <c r="Y229" i="10"/>
  <c r="W230" i="10"/>
  <c r="X230" i="10"/>
  <c r="Y230" i="10"/>
  <c r="W231" i="10"/>
  <c r="X231" i="10"/>
  <c r="Y231" i="10"/>
  <c r="W232" i="10"/>
  <c r="X232" i="10"/>
  <c r="Y232" i="10"/>
  <c r="W233" i="10"/>
  <c r="X233" i="10"/>
  <c r="Y233" i="10"/>
  <c r="W234" i="10"/>
  <c r="X234" i="10"/>
  <c r="Y234" i="10"/>
  <c r="W235" i="10"/>
  <c r="X235" i="10"/>
  <c r="Y235" i="10"/>
  <c r="W236" i="10"/>
  <c r="X236" i="10"/>
  <c r="Y236" i="10"/>
  <c r="W237" i="10"/>
  <c r="X237" i="10"/>
  <c r="Y237" i="10"/>
  <c r="W238" i="10"/>
  <c r="X238" i="10"/>
  <c r="Y238" i="10"/>
  <c r="W239" i="10"/>
  <c r="X239" i="10"/>
  <c r="Y239" i="10"/>
  <c r="W240" i="10"/>
  <c r="X240" i="10"/>
  <c r="Y240" i="10"/>
  <c r="W241" i="10"/>
  <c r="X241" i="10"/>
  <c r="Y241" i="10"/>
  <c r="W242" i="10"/>
  <c r="X242" i="10"/>
  <c r="Y242" i="10"/>
  <c r="W243" i="10"/>
  <c r="X243" i="10"/>
  <c r="Y243" i="10"/>
  <c r="W244" i="10"/>
  <c r="X244" i="10"/>
  <c r="Y244" i="10"/>
  <c r="W245" i="10"/>
  <c r="X245" i="10"/>
  <c r="Y245" i="10"/>
  <c r="W246" i="10"/>
  <c r="X246" i="10"/>
  <c r="Y246" i="10"/>
  <c r="W247" i="10"/>
  <c r="X247" i="10"/>
  <c r="Y247" i="10"/>
  <c r="W248" i="10"/>
  <c r="X248" i="10"/>
  <c r="Y248" i="10"/>
  <c r="W249" i="10"/>
  <c r="X249" i="10"/>
  <c r="Y249" i="10"/>
  <c r="W250" i="10"/>
  <c r="X250" i="10"/>
  <c r="Y250" i="10"/>
  <c r="W251" i="10"/>
  <c r="X251" i="10"/>
  <c r="Y251" i="10"/>
  <c r="W252" i="10"/>
  <c r="X252" i="10"/>
  <c r="Y252" i="10"/>
  <c r="W253" i="10"/>
  <c r="X253" i="10"/>
  <c r="Y253" i="10"/>
  <c r="W254" i="10"/>
  <c r="X254" i="10"/>
  <c r="Y254" i="10"/>
  <c r="W255" i="10"/>
  <c r="X255" i="10"/>
  <c r="Y255" i="10"/>
  <c r="W256" i="10"/>
  <c r="X256" i="10"/>
  <c r="Y256" i="10"/>
  <c r="W257" i="10"/>
  <c r="X257" i="10"/>
  <c r="Y257" i="10"/>
  <c r="W258" i="10"/>
  <c r="X258" i="10"/>
  <c r="Y258" i="10"/>
  <c r="W259" i="10"/>
  <c r="X259" i="10"/>
  <c r="Y259" i="10"/>
  <c r="W260" i="10"/>
  <c r="X260" i="10"/>
  <c r="Y260" i="10"/>
  <c r="W261" i="10"/>
  <c r="X261" i="10"/>
  <c r="Y261" i="10"/>
  <c r="W262" i="10"/>
  <c r="X262" i="10"/>
  <c r="Y262" i="10"/>
  <c r="W263" i="10"/>
  <c r="X263" i="10"/>
  <c r="Y263" i="10"/>
  <c r="W264" i="10"/>
  <c r="X264" i="10"/>
  <c r="Y264" i="10"/>
  <c r="W265" i="10"/>
  <c r="X265" i="10"/>
  <c r="Y265" i="10"/>
  <c r="W266" i="10"/>
  <c r="X266" i="10"/>
  <c r="Y266" i="10"/>
  <c r="W267" i="10"/>
  <c r="X267" i="10"/>
  <c r="Y267" i="10"/>
  <c r="W268" i="10"/>
  <c r="X268" i="10"/>
  <c r="Y268" i="10"/>
  <c r="W269" i="10"/>
  <c r="X269" i="10"/>
  <c r="Y269" i="10"/>
  <c r="W270" i="10"/>
  <c r="X270" i="10"/>
  <c r="Y270" i="10"/>
  <c r="W271" i="10"/>
  <c r="X271" i="10"/>
  <c r="Y271" i="10"/>
  <c r="W272" i="10"/>
  <c r="X272" i="10"/>
  <c r="Y272" i="10"/>
  <c r="W273" i="10"/>
  <c r="X273" i="10"/>
  <c r="Y273" i="10"/>
  <c r="W274" i="10"/>
  <c r="X274" i="10"/>
  <c r="Y274" i="10"/>
  <c r="W275" i="10"/>
  <c r="X275" i="10"/>
  <c r="Y275" i="10"/>
  <c r="W276" i="10"/>
  <c r="X276" i="10"/>
  <c r="Y276" i="10"/>
  <c r="W277" i="10"/>
  <c r="X277" i="10"/>
  <c r="Y277" i="10"/>
  <c r="W278" i="10"/>
  <c r="X278" i="10"/>
  <c r="Y278" i="10"/>
  <c r="W279" i="10"/>
  <c r="X279" i="10"/>
  <c r="Y279" i="10"/>
  <c r="W280" i="10"/>
  <c r="X280" i="10"/>
  <c r="Y280" i="10"/>
  <c r="W281" i="10"/>
  <c r="X281" i="10"/>
  <c r="Y281" i="10"/>
  <c r="W282" i="10"/>
  <c r="X282" i="10"/>
  <c r="Y282" i="10"/>
  <c r="W283" i="10"/>
  <c r="X283" i="10"/>
  <c r="Y283" i="10"/>
  <c r="W284" i="10"/>
  <c r="X284" i="10"/>
  <c r="Y284" i="10"/>
  <c r="W285" i="10"/>
  <c r="X285" i="10"/>
  <c r="Y285" i="10"/>
  <c r="W286" i="10"/>
  <c r="X286" i="10"/>
  <c r="Y286" i="10"/>
  <c r="W287" i="10"/>
  <c r="X287" i="10"/>
  <c r="Y287" i="10"/>
  <c r="W288" i="10"/>
  <c r="X288" i="10"/>
  <c r="Y288" i="10"/>
  <c r="W289" i="10"/>
  <c r="X289" i="10"/>
  <c r="Y289" i="10"/>
  <c r="W290" i="10"/>
  <c r="X290" i="10"/>
  <c r="Y290" i="10"/>
  <c r="W291" i="10"/>
  <c r="X291" i="10"/>
  <c r="Y291" i="10"/>
  <c r="W292" i="10"/>
  <c r="X292" i="10"/>
  <c r="Y292" i="10"/>
  <c r="W293" i="10"/>
  <c r="X293" i="10"/>
  <c r="Y293" i="10"/>
  <c r="W294" i="10"/>
  <c r="X294" i="10"/>
  <c r="Y294" i="10"/>
  <c r="W295" i="10"/>
  <c r="X295" i="10"/>
  <c r="Y295" i="10"/>
  <c r="W296" i="10"/>
  <c r="X296" i="10"/>
  <c r="Y296" i="10"/>
  <c r="W297" i="10"/>
  <c r="X297" i="10"/>
  <c r="Y297" i="10"/>
  <c r="W298" i="10"/>
  <c r="X298" i="10"/>
  <c r="Y298" i="10"/>
  <c r="W299" i="10"/>
  <c r="X299" i="10"/>
  <c r="Y299" i="10"/>
  <c r="W300" i="10"/>
  <c r="X300" i="10"/>
  <c r="Y300" i="10"/>
  <c r="W301" i="10"/>
  <c r="X301" i="10"/>
  <c r="Y301" i="10"/>
  <c r="W302" i="10"/>
  <c r="X302" i="10"/>
  <c r="Y302" i="10"/>
  <c r="W303" i="10"/>
  <c r="X303" i="10"/>
  <c r="Y303" i="10"/>
  <c r="W304" i="10"/>
  <c r="X304" i="10"/>
  <c r="Y304" i="10"/>
  <c r="W305" i="10"/>
  <c r="X305" i="10"/>
  <c r="Y305" i="10"/>
  <c r="W306" i="10"/>
  <c r="X306" i="10"/>
  <c r="Y306" i="10"/>
  <c r="W307" i="10"/>
  <c r="X307" i="10"/>
  <c r="Y307" i="10"/>
  <c r="W308" i="10"/>
  <c r="X308" i="10"/>
  <c r="Y308" i="10"/>
  <c r="W309" i="10"/>
  <c r="X309" i="10"/>
  <c r="Y309" i="10"/>
  <c r="W310" i="10"/>
  <c r="X310" i="10"/>
  <c r="Y310" i="10"/>
  <c r="W311" i="10"/>
  <c r="X311" i="10"/>
  <c r="Y311" i="10"/>
  <c r="W312" i="10"/>
  <c r="X312" i="10"/>
  <c r="Y312" i="10"/>
  <c r="W313" i="10"/>
  <c r="X313" i="10"/>
  <c r="Y313" i="10"/>
  <c r="W314" i="10"/>
  <c r="X314" i="10"/>
  <c r="Y314" i="10"/>
  <c r="W315" i="10"/>
  <c r="X315" i="10"/>
  <c r="Y315" i="10"/>
  <c r="W316" i="10"/>
  <c r="X316" i="10"/>
  <c r="Y316" i="10"/>
  <c r="W317" i="10"/>
  <c r="X317" i="10"/>
  <c r="Y317" i="10"/>
  <c r="W318" i="10"/>
  <c r="X318" i="10"/>
  <c r="Y318" i="10"/>
  <c r="W319" i="10"/>
  <c r="X319" i="10"/>
  <c r="Y319" i="10"/>
  <c r="W320" i="10"/>
  <c r="X320" i="10"/>
  <c r="Y320" i="10"/>
  <c r="W321" i="10"/>
  <c r="X321" i="10"/>
  <c r="Y321" i="10"/>
  <c r="W322" i="10"/>
  <c r="X322" i="10"/>
  <c r="Y322" i="10"/>
  <c r="W323" i="10"/>
  <c r="X323" i="10"/>
  <c r="Y323" i="10"/>
  <c r="W324" i="10"/>
  <c r="X324" i="10"/>
  <c r="Y324" i="10"/>
  <c r="W325" i="10"/>
  <c r="X325" i="10"/>
  <c r="Y325" i="10"/>
  <c r="W326" i="10"/>
  <c r="X326" i="10"/>
  <c r="Y326" i="10"/>
  <c r="W327" i="10"/>
  <c r="X327" i="10"/>
  <c r="Y327" i="10"/>
  <c r="W328" i="10"/>
  <c r="X328" i="10"/>
  <c r="Y328" i="10"/>
  <c r="W329" i="10"/>
  <c r="X329" i="10"/>
  <c r="Y329" i="10"/>
  <c r="W330" i="10"/>
  <c r="X330" i="10"/>
  <c r="Y330" i="10"/>
  <c r="W331" i="10"/>
  <c r="X331" i="10"/>
  <c r="Y331" i="10"/>
  <c r="W332" i="10"/>
  <c r="X332" i="10"/>
  <c r="Y332" i="10"/>
  <c r="W333" i="10"/>
  <c r="X333" i="10"/>
  <c r="Y333" i="10"/>
  <c r="W334" i="10"/>
  <c r="X334" i="10"/>
  <c r="Y334" i="10"/>
  <c r="W335" i="10"/>
  <c r="X335" i="10"/>
  <c r="Y335" i="10"/>
  <c r="W336" i="10"/>
  <c r="X336" i="10"/>
  <c r="Y336" i="10"/>
  <c r="W337" i="10"/>
  <c r="X337" i="10"/>
  <c r="Y337" i="10"/>
  <c r="W338" i="10"/>
  <c r="X338" i="10"/>
  <c r="Y338" i="10"/>
  <c r="W339" i="10"/>
  <c r="X339" i="10"/>
  <c r="Y339" i="10"/>
  <c r="W340" i="10"/>
  <c r="X340" i="10"/>
  <c r="Y340" i="10"/>
  <c r="W341" i="10"/>
  <c r="X341" i="10"/>
  <c r="Y341" i="10"/>
  <c r="W342" i="10"/>
  <c r="X342" i="10"/>
  <c r="Y342" i="10"/>
  <c r="W343" i="10"/>
  <c r="X343" i="10"/>
  <c r="Y343" i="10"/>
  <c r="W344" i="10"/>
  <c r="X344" i="10"/>
  <c r="Y344" i="10"/>
  <c r="W345" i="10"/>
  <c r="X345" i="10"/>
  <c r="Y345" i="10"/>
  <c r="W346" i="10"/>
  <c r="X346" i="10"/>
  <c r="Y346" i="10"/>
  <c r="W347" i="10"/>
  <c r="X347" i="10"/>
  <c r="Y347" i="10"/>
  <c r="W348" i="10"/>
  <c r="X348" i="10"/>
  <c r="Y348" i="10"/>
  <c r="W349" i="10"/>
  <c r="X349" i="10"/>
  <c r="Y349" i="10"/>
  <c r="W350" i="10"/>
  <c r="X350" i="10"/>
  <c r="Y350" i="10"/>
  <c r="W351" i="10"/>
  <c r="X351" i="10"/>
  <c r="Y351" i="10"/>
  <c r="W352" i="10"/>
  <c r="X352" i="10"/>
  <c r="Y352" i="10"/>
  <c r="W353" i="10"/>
  <c r="X353" i="10"/>
  <c r="Y353" i="10"/>
  <c r="W354" i="10"/>
  <c r="X354" i="10"/>
  <c r="Y354" i="10"/>
  <c r="W355" i="10"/>
  <c r="X355" i="10"/>
  <c r="Y355" i="10"/>
  <c r="W356" i="10"/>
  <c r="X356" i="10"/>
  <c r="Y356" i="10"/>
  <c r="W357" i="10"/>
  <c r="X357" i="10"/>
  <c r="Y357" i="10"/>
  <c r="W358" i="10"/>
  <c r="X358" i="10"/>
  <c r="Y358" i="10"/>
  <c r="W359" i="10"/>
  <c r="X359" i="10"/>
  <c r="Y359" i="10"/>
  <c r="W360" i="10"/>
  <c r="X360" i="10"/>
  <c r="Y360" i="10"/>
  <c r="W361" i="10"/>
  <c r="X361" i="10"/>
  <c r="Y361" i="10"/>
  <c r="W362" i="10"/>
  <c r="X362" i="10"/>
  <c r="Y362" i="10"/>
  <c r="W363" i="10"/>
  <c r="X363" i="10"/>
  <c r="Y363" i="10"/>
  <c r="W364" i="10"/>
  <c r="X364" i="10"/>
  <c r="Y364" i="10"/>
  <c r="W365" i="10"/>
  <c r="X365" i="10"/>
  <c r="Y365" i="10"/>
  <c r="W366" i="10"/>
  <c r="X366" i="10"/>
  <c r="Y366" i="10"/>
  <c r="W367" i="10"/>
  <c r="X367" i="10"/>
  <c r="Y367" i="10"/>
  <c r="W368" i="10"/>
  <c r="X368" i="10"/>
  <c r="Y368" i="10"/>
  <c r="W369" i="10"/>
  <c r="X369" i="10"/>
  <c r="Y369" i="10"/>
  <c r="W370" i="10"/>
  <c r="X370" i="10"/>
  <c r="Y370" i="10"/>
  <c r="W371" i="10"/>
  <c r="X371" i="10"/>
  <c r="Y371" i="10"/>
  <c r="W372" i="10"/>
  <c r="X372" i="10"/>
  <c r="Y372" i="10"/>
  <c r="W373" i="10"/>
  <c r="X373" i="10"/>
  <c r="Y373" i="10"/>
  <c r="W374" i="10"/>
  <c r="X374" i="10"/>
  <c r="Y374" i="10"/>
  <c r="W375" i="10"/>
  <c r="X375" i="10"/>
  <c r="Y375" i="10"/>
  <c r="W376" i="10"/>
  <c r="X376" i="10"/>
  <c r="Y376" i="10"/>
  <c r="W377" i="10"/>
  <c r="X377" i="10"/>
  <c r="Y377" i="10"/>
  <c r="W378" i="10"/>
  <c r="X378" i="10"/>
  <c r="Y378" i="10"/>
  <c r="W379" i="10"/>
  <c r="X379" i="10"/>
  <c r="Y379" i="10"/>
  <c r="W380" i="10"/>
  <c r="X380" i="10"/>
  <c r="Y380" i="10"/>
  <c r="W381" i="10"/>
  <c r="X381" i="10"/>
  <c r="Y381" i="10"/>
  <c r="W382" i="10"/>
  <c r="X382" i="10"/>
  <c r="Y382" i="10"/>
  <c r="W383" i="10"/>
  <c r="X383" i="10"/>
  <c r="Y383" i="10"/>
  <c r="W384" i="10"/>
  <c r="X384" i="10"/>
  <c r="Y384" i="10"/>
  <c r="W385" i="10"/>
  <c r="X385" i="10"/>
  <c r="Y385" i="10"/>
  <c r="W386" i="10"/>
  <c r="X386" i="10"/>
  <c r="Y386" i="10"/>
  <c r="W387" i="10"/>
  <c r="X387" i="10"/>
  <c r="Y387" i="10"/>
  <c r="W388" i="10"/>
  <c r="X388" i="10"/>
  <c r="Y388" i="10"/>
  <c r="W389" i="10"/>
  <c r="X389" i="10"/>
  <c r="Y389" i="10"/>
  <c r="W390" i="10"/>
  <c r="X390" i="10"/>
  <c r="Y390" i="10"/>
  <c r="W391" i="10"/>
  <c r="X391" i="10"/>
  <c r="Y391" i="10"/>
  <c r="W392" i="10"/>
  <c r="X392" i="10"/>
  <c r="Y392" i="10"/>
  <c r="W393" i="10"/>
  <c r="X393" i="10"/>
  <c r="Y393" i="10"/>
  <c r="W394" i="10"/>
  <c r="X394" i="10"/>
  <c r="Y394" i="10"/>
  <c r="W395" i="10"/>
  <c r="X395" i="10"/>
  <c r="Y395" i="10"/>
  <c r="W396" i="10"/>
  <c r="X396" i="10"/>
  <c r="Y396" i="10"/>
  <c r="W397" i="10"/>
  <c r="X397" i="10"/>
  <c r="Y397" i="10"/>
  <c r="W398" i="10"/>
  <c r="X398" i="10"/>
  <c r="Y398" i="10"/>
  <c r="W399" i="10"/>
  <c r="X399" i="10"/>
  <c r="Y399" i="10"/>
  <c r="W400" i="10"/>
  <c r="X400" i="10"/>
  <c r="Y400" i="10"/>
  <c r="W401" i="10"/>
  <c r="X401" i="10"/>
  <c r="Y401" i="10"/>
  <c r="W402" i="10"/>
  <c r="X402" i="10"/>
  <c r="Y402" i="10"/>
  <c r="W403" i="10"/>
  <c r="X403" i="10"/>
  <c r="Y403" i="10"/>
  <c r="W404" i="10"/>
  <c r="X404" i="10"/>
  <c r="Y404" i="10"/>
  <c r="W405" i="10"/>
  <c r="X405" i="10"/>
  <c r="Y405" i="10"/>
  <c r="W406" i="10"/>
  <c r="X406" i="10"/>
  <c r="Y406" i="10"/>
  <c r="W407" i="10"/>
  <c r="X407" i="10"/>
  <c r="Y407" i="10"/>
  <c r="W408" i="10"/>
  <c r="X408" i="10"/>
  <c r="Y408" i="10"/>
  <c r="W409" i="10"/>
  <c r="X409" i="10"/>
  <c r="Y409" i="10"/>
  <c r="W410" i="10"/>
  <c r="X410" i="10"/>
  <c r="Y410" i="10"/>
  <c r="W411" i="10"/>
  <c r="X411" i="10"/>
  <c r="Y411" i="10"/>
  <c r="W412" i="10"/>
  <c r="X412" i="10"/>
  <c r="Y412" i="10"/>
  <c r="W413" i="10"/>
  <c r="X413" i="10"/>
  <c r="Y413" i="10"/>
  <c r="W414" i="10"/>
  <c r="X414" i="10"/>
  <c r="Y414" i="10"/>
  <c r="W415" i="10"/>
  <c r="X415" i="10"/>
  <c r="Y415" i="10"/>
  <c r="W416" i="10"/>
  <c r="X416" i="10"/>
  <c r="Y416" i="10"/>
  <c r="W417" i="10"/>
  <c r="X417" i="10"/>
  <c r="Y417" i="10"/>
  <c r="W418" i="10"/>
  <c r="X418" i="10"/>
  <c r="Y418" i="10"/>
  <c r="W419" i="10"/>
  <c r="X419" i="10"/>
  <c r="Y419" i="10"/>
  <c r="W420" i="10"/>
  <c r="X420" i="10"/>
  <c r="Y420" i="10"/>
  <c r="W421" i="10"/>
  <c r="X421" i="10"/>
  <c r="Y421" i="10"/>
  <c r="W422" i="10"/>
  <c r="X422" i="10"/>
  <c r="Y422" i="10"/>
  <c r="W423" i="10"/>
  <c r="X423" i="10"/>
  <c r="Y423" i="10"/>
  <c r="W424" i="10"/>
  <c r="X424" i="10"/>
  <c r="Y424" i="10"/>
  <c r="W425" i="10"/>
  <c r="X425" i="10"/>
  <c r="Y425" i="10"/>
  <c r="W426" i="10"/>
  <c r="X426" i="10"/>
  <c r="Y426" i="10"/>
  <c r="W427" i="10"/>
  <c r="X427" i="10"/>
  <c r="Y427" i="10"/>
  <c r="W428" i="10"/>
  <c r="X428" i="10"/>
  <c r="Y428" i="10"/>
  <c r="W429" i="10"/>
  <c r="X429" i="10"/>
  <c r="Y429" i="10"/>
  <c r="W430" i="10"/>
  <c r="X430" i="10"/>
  <c r="Y430" i="10"/>
  <c r="W431" i="10"/>
  <c r="X431" i="10"/>
  <c r="Y431" i="10"/>
  <c r="W432" i="10"/>
  <c r="X432" i="10"/>
  <c r="Y432" i="10"/>
  <c r="W433" i="10"/>
  <c r="X433" i="10"/>
  <c r="Y433" i="10"/>
  <c r="W434" i="10"/>
  <c r="X434" i="10"/>
  <c r="Y434" i="10"/>
  <c r="W435" i="10"/>
  <c r="X435" i="10"/>
  <c r="Y435" i="10"/>
  <c r="W436" i="10"/>
  <c r="X436" i="10"/>
  <c r="Y436" i="10"/>
  <c r="W437" i="10"/>
  <c r="X437" i="10"/>
  <c r="Y437" i="10"/>
  <c r="W438" i="10"/>
  <c r="X438" i="10"/>
  <c r="Y438" i="10"/>
  <c r="W439" i="10"/>
  <c r="X439" i="10"/>
  <c r="Y439" i="10"/>
  <c r="W440" i="10"/>
  <c r="X440" i="10"/>
  <c r="Y440" i="10"/>
  <c r="W441" i="10"/>
  <c r="X441" i="10"/>
  <c r="Y441" i="10"/>
  <c r="W442" i="10"/>
  <c r="X442" i="10"/>
  <c r="Y442" i="10"/>
  <c r="W443" i="10"/>
  <c r="X443" i="10"/>
  <c r="Y443" i="10"/>
  <c r="W444" i="10"/>
  <c r="X444" i="10"/>
  <c r="Y444" i="10"/>
  <c r="W445" i="10"/>
  <c r="X445" i="10"/>
  <c r="Y445" i="10"/>
  <c r="W446" i="10"/>
  <c r="X446" i="10"/>
  <c r="Y446" i="10"/>
  <c r="W447" i="10"/>
  <c r="X447" i="10"/>
  <c r="Y447" i="10"/>
  <c r="W448" i="10"/>
  <c r="X448" i="10"/>
  <c r="Y448" i="10"/>
  <c r="W449" i="10"/>
  <c r="X449" i="10"/>
  <c r="Y449" i="10"/>
  <c r="W450" i="10"/>
  <c r="X450" i="10"/>
  <c r="Y450" i="10"/>
  <c r="W451" i="10"/>
  <c r="X451" i="10"/>
  <c r="Y451" i="10"/>
  <c r="W452" i="10"/>
  <c r="X452" i="10"/>
  <c r="Y452" i="10"/>
  <c r="W453" i="10"/>
  <c r="X453" i="10"/>
  <c r="Y453" i="10"/>
  <c r="W454" i="10"/>
  <c r="X454" i="10"/>
  <c r="Y454" i="10"/>
  <c r="W455" i="10"/>
  <c r="X455" i="10"/>
  <c r="Y455" i="10"/>
  <c r="W456" i="10"/>
  <c r="X456" i="10"/>
  <c r="Y456" i="10"/>
  <c r="W457" i="10"/>
  <c r="X457" i="10"/>
  <c r="Y457" i="10"/>
  <c r="W458" i="10"/>
  <c r="X458" i="10"/>
  <c r="Y458" i="10"/>
  <c r="W459" i="10"/>
  <c r="X459" i="10"/>
  <c r="Y459" i="10"/>
  <c r="W460" i="10"/>
  <c r="X460" i="10"/>
  <c r="Y460" i="10"/>
  <c r="W461" i="10"/>
  <c r="X461" i="10"/>
  <c r="Y461" i="10"/>
  <c r="W462" i="10"/>
  <c r="X462" i="10"/>
  <c r="Y462" i="10"/>
  <c r="W463" i="10"/>
  <c r="X463" i="10"/>
  <c r="Y463" i="10"/>
  <c r="W464" i="10"/>
  <c r="X464" i="10"/>
  <c r="Y464" i="10"/>
  <c r="W465" i="10"/>
  <c r="X465" i="10"/>
  <c r="Y465" i="10"/>
  <c r="W466" i="10"/>
  <c r="X466" i="10"/>
  <c r="Y466" i="10"/>
  <c r="W467" i="10"/>
  <c r="X467" i="10"/>
  <c r="Y467" i="10"/>
  <c r="W468" i="10"/>
  <c r="X468" i="10"/>
  <c r="Y468" i="10"/>
  <c r="W469" i="10"/>
  <c r="X469" i="10"/>
  <c r="Y469" i="10"/>
  <c r="W470" i="10"/>
  <c r="X470" i="10"/>
  <c r="Y470" i="10"/>
  <c r="W471" i="10"/>
  <c r="X471" i="10"/>
  <c r="Y471" i="10"/>
  <c r="W472" i="10"/>
  <c r="X472" i="10"/>
  <c r="Y472" i="10"/>
  <c r="W473" i="10"/>
  <c r="X473" i="10"/>
  <c r="Y473" i="10"/>
  <c r="W474" i="10"/>
  <c r="X474" i="10"/>
  <c r="Y474" i="10"/>
  <c r="W475" i="10"/>
  <c r="X475" i="10"/>
  <c r="Y475" i="10"/>
  <c r="W476" i="10"/>
  <c r="X476" i="10"/>
  <c r="Y476" i="10"/>
  <c r="W477" i="10"/>
  <c r="X477" i="10"/>
  <c r="Y477" i="10"/>
  <c r="W478" i="10"/>
  <c r="X478" i="10"/>
  <c r="Y478" i="10"/>
  <c r="W479" i="10"/>
  <c r="X479" i="10"/>
  <c r="Y479" i="10"/>
  <c r="W480" i="10"/>
  <c r="X480" i="10"/>
  <c r="Y480" i="10"/>
  <c r="W481" i="10"/>
  <c r="X481" i="10"/>
  <c r="Y481" i="10"/>
  <c r="W482" i="10"/>
  <c r="X482" i="10"/>
  <c r="Y482" i="10"/>
  <c r="W483" i="10"/>
  <c r="X483" i="10"/>
  <c r="Y483" i="10"/>
  <c r="W484" i="10"/>
  <c r="X484" i="10"/>
  <c r="Y484" i="10"/>
  <c r="W485" i="10"/>
  <c r="X485" i="10"/>
  <c r="Y485" i="10"/>
  <c r="W486" i="10"/>
  <c r="X486" i="10"/>
  <c r="Y486" i="10"/>
  <c r="W487" i="10"/>
  <c r="X487" i="10"/>
  <c r="Y487" i="10"/>
  <c r="W488" i="10"/>
  <c r="X488" i="10"/>
  <c r="Y488" i="10"/>
  <c r="W489" i="10"/>
  <c r="X489" i="10"/>
  <c r="Y489" i="10"/>
  <c r="W490" i="10"/>
  <c r="X490" i="10"/>
  <c r="Y490" i="10"/>
  <c r="W491" i="10"/>
  <c r="X491" i="10"/>
  <c r="Y491" i="10"/>
  <c r="W492" i="10"/>
  <c r="X492" i="10"/>
  <c r="Y492" i="10"/>
  <c r="W493" i="10"/>
  <c r="X493" i="10"/>
  <c r="Y493" i="10"/>
  <c r="W494" i="10"/>
  <c r="X494" i="10"/>
  <c r="Y494" i="10"/>
  <c r="W495" i="10"/>
  <c r="X495" i="10"/>
  <c r="Y495" i="10"/>
  <c r="W496" i="10"/>
  <c r="X496" i="10"/>
  <c r="Y496" i="10"/>
  <c r="W497" i="10"/>
  <c r="X497" i="10"/>
  <c r="Y497" i="10"/>
  <c r="W498" i="10"/>
  <c r="X498" i="10"/>
  <c r="Y498" i="10"/>
  <c r="W499" i="10"/>
  <c r="X499" i="10"/>
  <c r="Y499" i="10"/>
  <c r="W500" i="10"/>
  <c r="X500" i="10"/>
  <c r="Y500" i="10"/>
  <c r="W501" i="10"/>
  <c r="X501" i="10"/>
  <c r="Y501" i="10"/>
  <c r="W502" i="10"/>
  <c r="X502" i="10"/>
  <c r="Y502" i="10"/>
  <c r="W503" i="10"/>
  <c r="X503" i="10"/>
  <c r="Y503" i="10"/>
  <c r="W504" i="10"/>
  <c r="X504" i="10"/>
  <c r="Y504" i="10"/>
  <c r="W505" i="10"/>
  <c r="X505" i="10"/>
  <c r="Y505" i="10"/>
  <c r="W506" i="10"/>
  <c r="X506" i="10"/>
  <c r="Y506" i="10"/>
  <c r="W507" i="10"/>
  <c r="X507" i="10"/>
  <c r="Y507" i="10"/>
  <c r="W508" i="10"/>
  <c r="X508" i="10"/>
  <c r="Y508" i="10"/>
  <c r="W509" i="10"/>
  <c r="X509" i="10"/>
  <c r="Y509" i="10"/>
  <c r="W510" i="10"/>
  <c r="X510" i="10"/>
  <c r="Y510" i="10"/>
  <c r="W511" i="10"/>
  <c r="X511" i="10"/>
  <c r="Y511" i="10"/>
  <c r="W512" i="10"/>
  <c r="X512" i="10"/>
  <c r="Y512" i="10"/>
  <c r="W513" i="10"/>
  <c r="X513" i="10"/>
  <c r="Y513" i="10"/>
  <c r="W514" i="10"/>
  <c r="X514" i="10"/>
  <c r="Y514" i="10"/>
  <c r="W515" i="10"/>
  <c r="X515" i="10"/>
  <c r="Y515" i="10"/>
  <c r="W516" i="10"/>
  <c r="X516" i="10"/>
  <c r="Y516" i="10"/>
  <c r="W517" i="10"/>
  <c r="X517" i="10"/>
  <c r="Y517" i="10"/>
  <c r="W518" i="10"/>
  <c r="X518" i="10"/>
  <c r="Y518" i="10"/>
  <c r="W519" i="10"/>
  <c r="X519" i="10"/>
  <c r="Y519" i="10"/>
  <c r="W520" i="10"/>
  <c r="X520" i="10"/>
  <c r="Y520" i="10"/>
  <c r="W521" i="10"/>
  <c r="X521" i="10"/>
  <c r="Y521" i="10"/>
  <c r="W522" i="10"/>
  <c r="X522" i="10"/>
  <c r="Y522" i="10"/>
  <c r="W523" i="10"/>
  <c r="X523" i="10"/>
  <c r="Y523" i="10"/>
  <c r="W524" i="10"/>
  <c r="X524" i="10"/>
  <c r="Y524" i="10"/>
  <c r="W525" i="10"/>
  <c r="X525" i="10"/>
  <c r="Y525" i="10"/>
  <c r="W526" i="10"/>
  <c r="X526" i="10"/>
  <c r="Y526" i="10"/>
  <c r="W527" i="10"/>
  <c r="X527" i="10"/>
  <c r="Y527" i="10"/>
  <c r="W528" i="10"/>
  <c r="X528" i="10"/>
  <c r="Y528" i="10"/>
  <c r="W529" i="10"/>
  <c r="X529" i="10"/>
  <c r="Y529" i="10"/>
  <c r="W530" i="10"/>
  <c r="X530" i="10"/>
  <c r="Y530" i="10"/>
  <c r="W531" i="10"/>
  <c r="X531" i="10"/>
  <c r="Y531" i="10"/>
  <c r="W532" i="10"/>
  <c r="X532" i="10"/>
  <c r="Y532" i="10"/>
  <c r="W533" i="10"/>
  <c r="X533" i="10"/>
  <c r="Y533" i="10"/>
  <c r="W534" i="10"/>
  <c r="X534" i="10"/>
  <c r="Y534" i="10"/>
  <c r="W535" i="10"/>
  <c r="X535" i="10"/>
  <c r="Y535" i="10"/>
  <c r="W536" i="10"/>
  <c r="X536" i="10"/>
  <c r="Y536" i="10"/>
  <c r="W537" i="10"/>
  <c r="X537" i="10"/>
  <c r="Y537" i="10"/>
  <c r="W538" i="10"/>
  <c r="X538" i="10"/>
  <c r="Y538" i="10"/>
  <c r="W539" i="10"/>
  <c r="X539" i="10"/>
  <c r="Y539" i="10"/>
  <c r="W540" i="10"/>
  <c r="X540" i="10"/>
  <c r="Y540" i="10"/>
  <c r="W541" i="10"/>
  <c r="X541" i="10"/>
  <c r="Y541" i="10"/>
  <c r="W542" i="10"/>
  <c r="X542" i="10"/>
  <c r="Y542" i="10"/>
  <c r="W543" i="10"/>
  <c r="X543" i="10"/>
  <c r="Y543" i="10"/>
  <c r="W544" i="10"/>
  <c r="X544" i="10"/>
  <c r="Y544" i="10"/>
  <c r="W545" i="10"/>
  <c r="X545" i="10"/>
  <c r="Y545" i="10"/>
  <c r="W546" i="10"/>
  <c r="X546" i="10"/>
  <c r="Y546" i="10"/>
  <c r="W547" i="10"/>
  <c r="X547" i="10"/>
  <c r="Y547" i="10"/>
  <c r="W548" i="10"/>
  <c r="X548" i="10"/>
  <c r="Y548" i="10"/>
  <c r="W549" i="10"/>
  <c r="X549" i="10"/>
  <c r="Y549" i="10"/>
  <c r="W550" i="10"/>
  <c r="X550" i="10"/>
  <c r="Y550" i="10"/>
  <c r="W551" i="10"/>
  <c r="X551" i="10"/>
  <c r="Y551" i="10"/>
  <c r="W552" i="10"/>
  <c r="X552" i="10"/>
  <c r="Y552" i="10"/>
  <c r="W553" i="10"/>
  <c r="X553" i="10"/>
  <c r="Y553" i="10"/>
  <c r="W554" i="10"/>
  <c r="X554" i="10"/>
  <c r="Y554" i="10"/>
  <c r="W555" i="10"/>
  <c r="X555" i="10"/>
  <c r="Y555" i="10"/>
  <c r="W556" i="10"/>
  <c r="X556" i="10"/>
  <c r="Y556" i="10"/>
  <c r="W557" i="10"/>
  <c r="X557" i="10"/>
  <c r="Y557" i="10"/>
  <c r="W558" i="10"/>
  <c r="X558" i="10"/>
  <c r="Y558" i="10"/>
  <c r="W559" i="10"/>
  <c r="X559" i="10"/>
  <c r="Y559" i="10"/>
  <c r="W560" i="10"/>
  <c r="X560" i="10"/>
  <c r="Y560" i="10"/>
  <c r="W561" i="10"/>
  <c r="X561" i="10"/>
  <c r="Y561" i="10"/>
  <c r="W562" i="10"/>
  <c r="X562" i="10"/>
  <c r="Y562" i="10"/>
  <c r="W563" i="10"/>
  <c r="X563" i="10"/>
  <c r="Y563" i="10"/>
  <c r="W564" i="10"/>
  <c r="X564" i="10"/>
  <c r="Y564" i="10"/>
  <c r="W565" i="10"/>
  <c r="X565" i="10"/>
  <c r="Y565" i="10"/>
  <c r="W566" i="10"/>
  <c r="X566" i="10"/>
  <c r="Y566" i="10"/>
  <c r="W567" i="10"/>
  <c r="X567" i="10"/>
  <c r="Y567" i="10"/>
  <c r="W568" i="10"/>
  <c r="X568" i="10"/>
  <c r="Y568" i="10"/>
  <c r="W569" i="10"/>
  <c r="X569" i="10"/>
  <c r="Y569" i="10"/>
  <c r="W570" i="10"/>
  <c r="X570" i="10"/>
  <c r="Y570" i="10"/>
  <c r="W571" i="10"/>
  <c r="X571" i="10"/>
  <c r="Y571" i="10"/>
  <c r="W572" i="10"/>
  <c r="X572" i="10"/>
  <c r="Y572" i="10"/>
  <c r="W573" i="10"/>
  <c r="X573" i="10"/>
  <c r="Y573" i="10"/>
  <c r="W574" i="10"/>
  <c r="X574" i="10"/>
  <c r="Y574" i="10"/>
  <c r="W575" i="10"/>
  <c r="X575" i="10"/>
  <c r="Y575" i="10"/>
  <c r="W576" i="10"/>
  <c r="X576" i="10"/>
  <c r="Y576" i="10"/>
  <c r="W577" i="10"/>
  <c r="X577" i="10"/>
  <c r="Y577" i="10"/>
  <c r="W578" i="10"/>
  <c r="X578" i="10"/>
  <c r="Y578" i="10"/>
  <c r="W579" i="10"/>
  <c r="X579" i="10"/>
  <c r="Y579" i="10"/>
  <c r="W580" i="10"/>
  <c r="X580" i="10"/>
  <c r="Y580" i="10"/>
  <c r="W581" i="10"/>
  <c r="X581" i="10"/>
  <c r="Y581" i="10"/>
  <c r="W582" i="10"/>
  <c r="X582" i="10"/>
  <c r="Y582" i="10"/>
  <c r="W583" i="10"/>
  <c r="X583" i="10"/>
  <c r="Y583" i="10"/>
  <c r="W584" i="10"/>
  <c r="X584" i="10"/>
  <c r="Y584" i="10"/>
  <c r="W585" i="10"/>
  <c r="X585" i="10"/>
  <c r="Y585" i="10"/>
  <c r="W586" i="10"/>
  <c r="X586" i="10"/>
  <c r="Y586" i="10"/>
  <c r="W587" i="10"/>
  <c r="X587" i="10"/>
  <c r="Y587" i="10"/>
  <c r="W588" i="10"/>
  <c r="X588" i="10"/>
  <c r="Y588" i="10"/>
  <c r="W589" i="10"/>
  <c r="X589" i="10"/>
  <c r="Y589" i="10"/>
  <c r="W590" i="10"/>
  <c r="X590" i="10"/>
  <c r="Y590" i="10"/>
  <c r="W591" i="10"/>
  <c r="X591" i="10"/>
  <c r="Y591" i="10"/>
  <c r="W592" i="10"/>
  <c r="X592" i="10"/>
  <c r="Y592" i="10"/>
  <c r="W593" i="10"/>
  <c r="X593" i="10"/>
  <c r="Y593" i="10"/>
  <c r="W594" i="10"/>
  <c r="X594" i="10"/>
  <c r="Y594" i="10"/>
  <c r="W595" i="10"/>
  <c r="X595" i="10"/>
  <c r="Y595" i="10"/>
  <c r="W596" i="10"/>
  <c r="X596" i="10"/>
  <c r="Y596" i="10"/>
  <c r="W597" i="10"/>
  <c r="X597" i="10"/>
  <c r="Y597" i="10"/>
  <c r="W598" i="10"/>
  <c r="X598" i="10"/>
  <c r="Y598" i="10"/>
  <c r="W599" i="10"/>
  <c r="X599" i="10"/>
  <c r="Y599" i="10"/>
  <c r="W600" i="10"/>
  <c r="X600" i="10"/>
  <c r="Y600" i="10"/>
  <c r="W601" i="10"/>
  <c r="X601" i="10"/>
  <c r="Y601" i="10"/>
  <c r="W602" i="10"/>
  <c r="X602" i="10"/>
  <c r="Y602" i="10"/>
  <c r="W603" i="10"/>
  <c r="X603" i="10"/>
  <c r="Y603" i="10"/>
  <c r="W604" i="10"/>
  <c r="X604" i="10"/>
  <c r="Y604" i="10"/>
  <c r="W605" i="10"/>
  <c r="X605" i="10"/>
  <c r="Y605" i="10"/>
  <c r="W606" i="10"/>
  <c r="X606" i="10"/>
  <c r="Y606" i="10"/>
  <c r="W607" i="10"/>
  <c r="X607" i="10"/>
  <c r="Y607" i="10"/>
  <c r="W608" i="10"/>
  <c r="X608" i="10"/>
  <c r="Y608" i="10"/>
  <c r="W609" i="10"/>
  <c r="X609" i="10"/>
  <c r="Y609" i="10"/>
  <c r="W610" i="10"/>
  <c r="X610" i="10"/>
  <c r="Y610" i="10"/>
  <c r="W611" i="10"/>
  <c r="X611" i="10"/>
  <c r="Y611" i="10"/>
  <c r="W612" i="10"/>
  <c r="X612" i="10"/>
  <c r="Y612" i="10"/>
  <c r="W613" i="10"/>
  <c r="X613" i="10"/>
  <c r="Y613" i="10"/>
  <c r="W614" i="10"/>
  <c r="X614" i="10"/>
  <c r="Y614" i="10"/>
  <c r="W615" i="10"/>
  <c r="X615" i="10"/>
  <c r="Y615" i="10"/>
  <c r="W616" i="10"/>
  <c r="X616" i="10"/>
  <c r="Y616" i="10"/>
  <c r="W617" i="10"/>
  <c r="X617" i="10"/>
  <c r="Y617" i="10"/>
  <c r="W618" i="10"/>
  <c r="X618" i="10"/>
  <c r="Y618" i="10"/>
  <c r="W619" i="10"/>
  <c r="X619" i="10"/>
  <c r="Y619" i="10"/>
  <c r="W620" i="10"/>
  <c r="X620" i="10"/>
  <c r="Y620" i="10"/>
  <c r="W621" i="10"/>
  <c r="X621" i="10"/>
  <c r="Y621" i="10"/>
  <c r="W622" i="10"/>
  <c r="X622" i="10"/>
  <c r="Y622" i="10"/>
  <c r="W623" i="10"/>
  <c r="X623" i="10"/>
  <c r="Y623" i="10"/>
  <c r="W624" i="10"/>
  <c r="X624" i="10"/>
  <c r="Y624" i="10"/>
  <c r="W625" i="10"/>
  <c r="X625" i="10"/>
  <c r="Y625" i="10"/>
  <c r="W626" i="10"/>
  <c r="X626" i="10"/>
  <c r="Y626" i="10"/>
  <c r="W627" i="10"/>
  <c r="X627" i="10"/>
  <c r="Y627" i="10"/>
  <c r="W628" i="10"/>
  <c r="X628" i="10"/>
  <c r="Y628" i="10"/>
  <c r="W629" i="10"/>
  <c r="X629" i="10"/>
  <c r="Y629" i="10"/>
  <c r="W630" i="10"/>
  <c r="X630" i="10"/>
  <c r="Y630" i="10"/>
  <c r="W631" i="10"/>
  <c r="X631" i="10"/>
  <c r="Y631" i="10"/>
  <c r="W632" i="10"/>
  <c r="X632" i="10"/>
  <c r="Y632" i="10"/>
  <c r="W633" i="10"/>
  <c r="X633" i="10"/>
  <c r="Y633" i="10"/>
  <c r="W634" i="10"/>
  <c r="X634" i="10"/>
  <c r="Y634" i="10"/>
  <c r="W635" i="10"/>
  <c r="X635" i="10"/>
  <c r="Y635" i="10"/>
  <c r="W636" i="10"/>
  <c r="X636" i="10"/>
  <c r="Y636" i="10"/>
  <c r="W637" i="10"/>
  <c r="X637" i="10"/>
  <c r="Y637" i="10"/>
  <c r="W638" i="10"/>
  <c r="X638" i="10"/>
  <c r="Y638" i="10"/>
  <c r="W639" i="10"/>
  <c r="X639" i="10"/>
  <c r="Y639" i="10"/>
  <c r="W640" i="10"/>
  <c r="X640" i="10"/>
  <c r="Y640" i="10"/>
  <c r="W641" i="10"/>
  <c r="X641" i="10"/>
  <c r="Y641" i="10"/>
  <c r="W642" i="10"/>
  <c r="X642" i="10"/>
  <c r="Y642" i="10"/>
  <c r="W643" i="10"/>
  <c r="X643" i="10"/>
  <c r="Y643" i="10"/>
  <c r="W644" i="10"/>
  <c r="X644" i="10"/>
  <c r="Y644" i="10"/>
  <c r="W645" i="10"/>
  <c r="X645" i="10"/>
  <c r="Y645" i="10"/>
  <c r="W646" i="10"/>
  <c r="X646" i="10"/>
  <c r="Y646" i="10"/>
  <c r="W647" i="10"/>
  <c r="X647" i="10"/>
  <c r="Y647" i="10"/>
  <c r="W648" i="10"/>
  <c r="X648" i="10"/>
  <c r="Y648" i="10"/>
  <c r="W649" i="10"/>
  <c r="X649" i="10"/>
  <c r="Y649" i="10"/>
  <c r="W650" i="10"/>
  <c r="X650" i="10"/>
  <c r="Y650" i="10"/>
  <c r="W651" i="10"/>
  <c r="X651" i="10"/>
  <c r="Y651" i="10"/>
  <c r="W652" i="10"/>
  <c r="X652" i="10"/>
  <c r="Y652" i="10"/>
  <c r="W653" i="10"/>
  <c r="X653" i="10"/>
  <c r="Y653" i="10"/>
  <c r="W654" i="10"/>
  <c r="X654" i="10"/>
  <c r="Y654" i="10"/>
  <c r="W655" i="10"/>
  <c r="X655" i="10"/>
  <c r="Y655" i="10"/>
  <c r="W656" i="10"/>
  <c r="X656" i="10"/>
  <c r="Y656" i="10"/>
  <c r="W657" i="10"/>
  <c r="X657" i="10"/>
  <c r="Y657" i="10"/>
  <c r="W658" i="10"/>
  <c r="X658" i="10"/>
  <c r="Y658" i="10"/>
  <c r="W659" i="10"/>
  <c r="X659" i="10"/>
  <c r="Y659" i="10"/>
  <c r="W660" i="10"/>
  <c r="X660" i="10"/>
  <c r="Y660" i="10"/>
  <c r="W661" i="10"/>
  <c r="X661" i="10"/>
  <c r="Y661" i="10"/>
  <c r="W662" i="10"/>
  <c r="X662" i="10"/>
  <c r="Y662" i="10"/>
  <c r="W663" i="10"/>
  <c r="X663" i="10"/>
  <c r="Y663" i="10"/>
  <c r="W664" i="10"/>
  <c r="X664" i="10"/>
  <c r="Y664" i="10"/>
  <c r="W665" i="10"/>
  <c r="X665" i="10"/>
  <c r="Y665" i="10"/>
  <c r="W666" i="10"/>
  <c r="X666" i="10"/>
  <c r="Y666" i="10"/>
  <c r="W667" i="10"/>
  <c r="X667" i="10"/>
  <c r="Y667" i="10"/>
  <c r="W668" i="10"/>
  <c r="X668" i="10"/>
  <c r="Y668" i="10"/>
  <c r="W669" i="10"/>
  <c r="X669" i="10"/>
  <c r="Y669" i="10"/>
  <c r="W670" i="10"/>
  <c r="X670" i="10"/>
  <c r="Y670" i="10"/>
  <c r="W671" i="10"/>
  <c r="X671" i="10"/>
  <c r="Y671" i="10"/>
  <c r="W672" i="10"/>
  <c r="X672" i="10"/>
  <c r="Y672" i="10"/>
  <c r="W673" i="10"/>
  <c r="X673" i="10"/>
  <c r="Y673" i="10"/>
  <c r="W674" i="10"/>
  <c r="X674" i="10"/>
  <c r="Y674" i="10"/>
  <c r="W675" i="10"/>
  <c r="X675" i="10"/>
  <c r="Y675" i="10"/>
  <c r="W676" i="10"/>
  <c r="X676" i="10"/>
  <c r="Y676" i="10"/>
  <c r="W677" i="10"/>
  <c r="X677" i="10"/>
  <c r="Y677" i="10"/>
  <c r="W678" i="10"/>
  <c r="X678" i="10"/>
  <c r="Y678" i="10"/>
  <c r="W679" i="10"/>
  <c r="X679" i="10"/>
  <c r="Y679" i="10"/>
  <c r="W680" i="10"/>
  <c r="X680" i="10"/>
  <c r="Y680" i="10"/>
  <c r="W681" i="10"/>
  <c r="X681" i="10"/>
  <c r="Y681" i="10"/>
  <c r="W682" i="10"/>
  <c r="X682" i="10"/>
  <c r="Y682" i="10"/>
  <c r="W683" i="10"/>
  <c r="X683" i="10"/>
  <c r="Y683" i="10"/>
  <c r="W684" i="10"/>
  <c r="X684" i="10"/>
  <c r="Y684" i="10"/>
  <c r="W685" i="10"/>
  <c r="X685" i="10"/>
  <c r="Y685" i="10"/>
  <c r="W686" i="10"/>
  <c r="X686" i="10"/>
  <c r="Y686" i="10"/>
  <c r="W687" i="10"/>
  <c r="X687" i="10"/>
  <c r="Y687" i="10"/>
  <c r="W688" i="10"/>
  <c r="X688" i="10"/>
  <c r="Y688" i="10"/>
  <c r="W689" i="10"/>
  <c r="X689" i="10"/>
  <c r="Y689" i="10"/>
  <c r="W690" i="10"/>
  <c r="X690" i="10"/>
  <c r="Y690" i="10"/>
  <c r="W691" i="10"/>
  <c r="X691" i="10"/>
  <c r="Y691" i="10"/>
  <c r="W692" i="10"/>
  <c r="X692" i="10"/>
  <c r="Y692" i="10"/>
  <c r="W693" i="10"/>
  <c r="X693" i="10"/>
  <c r="Y693" i="10"/>
  <c r="W694" i="10"/>
  <c r="X694" i="10"/>
  <c r="Y694" i="10"/>
  <c r="W695" i="10"/>
  <c r="X695" i="10"/>
  <c r="Y695" i="10"/>
  <c r="W696" i="10"/>
  <c r="X696" i="10"/>
  <c r="Y696" i="10"/>
  <c r="W697" i="10"/>
  <c r="X697" i="10"/>
  <c r="Y697" i="10"/>
  <c r="W698" i="10"/>
  <c r="X698" i="10"/>
  <c r="Y698" i="10"/>
  <c r="W699" i="10"/>
  <c r="X699" i="10"/>
  <c r="Y699" i="10"/>
  <c r="W700" i="10"/>
  <c r="X700" i="10"/>
  <c r="Y700" i="10"/>
  <c r="W701" i="10"/>
  <c r="X701" i="10"/>
  <c r="Y701" i="10"/>
  <c r="W702" i="10"/>
  <c r="X702" i="10"/>
  <c r="Y702" i="10"/>
  <c r="W703" i="10"/>
  <c r="X703" i="10"/>
  <c r="Y703" i="10"/>
  <c r="W704" i="10"/>
  <c r="X704" i="10"/>
  <c r="Y704" i="10"/>
  <c r="W705" i="10"/>
  <c r="X705" i="10"/>
  <c r="Y705" i="10"/>
  <c r="W706" i="10"/>
  <c r="X706" i="10"/>
  <c r="Y706" i="10"/>
  <c r="W707" i="10"/>
  <c r="X707" i="10"/>
  <c r="Y707" i="10"/>
  <c r="W708" i="10"/>
  <c r="X708" i="10"/>
  <c r="Y708" i="10"/>
  <c r="W709" i="10"/>
  <c r="X709" i="10"/>
  <c r="Y709" i="10"/>
  <c r="W710" i="10"/>
  <c r="X710" i="10"/>
  <c r="Y710" i="10"/>
  <c r="W711" i="10"/>
  <c r="X711" i="10"/>
  <c r="Y711" i="10"/>
  <c r="W712" i="10"/>
  <c r="X712" i="10"/>
  <c r="Y712" i="10"/>
  <c r="W713" i="10"/>
  <c r="X713" i="10"/>
  <c r="Y713" i="10"/>
  <c r="W714" i="10"/>
  <c r="X714" i="10"/>
  <c r="Y714" i="10"/>
  <c r="W715" i="10"/>
  <c r="X715" i="10"/>
  <c r="Y715" i="10"/>
  <c r="W716" i="10"/>
  <c r="X716" i="10"/>
  <c r="Y716" i="10"/>
  <c r="W717" i="10"/>
  <c r="X717" i="10"/>
  <c r="Y717" i="10"/>
  <c r="W718" i="10"/>
  <c r="X718" i="10"/>
  <c r="Y718" i="10"/>
  <c r="W719" i="10"/>
  <c r="X719" i="10"/>
  <c r="Y719" i="10"/>
  <c r="W720" i="10"/>
  <c r="X720" i="10"/>
  <c r="Y720" i="10"/>
  <c r="W721" i="10"/>
  <c r="X721" i="10"/>
  <c r="Y721" i="10"/>
  <c r="W722" i="10"/>
  <c r="X722" i="10"/>
  <c r="Y722" i="10"/>
  <c r="W723" i="10"/>
  <c r="X723" i="10"/>
  <c r="Y723" i="10"/>
  <c r="W724" i="10"/>
  <c r="X724" i="10"/>
  <c r="Y724" i="10"/>
  <c r="W725" i="10"/>
  <c r="X725" i="10"/>
  <c r="Y725" i="10"/>
  <c r="W726" i="10"/>
  <c r="X726" i="10"/>
  <c r="Y726" i="10"/>
  <c r="W727" i="10"/>
  <c r="X727" i="10"/>
  <c r="Y727" i="10"/>
  <c r="W728" i="10"/>
  <c r="X728" i="10"/>
  <c r="Y728" i="10"/>
  <c r="W729" i="10"/>
  <c r="X729" i="10"/>
  <c r="Y729" i="10"/>
  <c r="W730" i="10"/>
  <c r="X730" i="10"/>
  <c r="Y730" i="10"/>
  <c r="W731" i="10"/>
  <c r="X731" i="10"/>
  <c r="Y731" i="10"/>
  <c r="W732" i="10"/>
  <c r="X732" i="10"/>
  <c r="Y732" i="10"/>
  <c r="W733" i="10"/>
  <c r="X733" i="10"/>
  <c r="Y733" i="10"/>
  <c r="W734" i="10"/>
  <c r="X734" i="10"/>
  <c r="Y734" i="10"/>
  <c r="W735" i="10"/>
  <c r="X735" i="10"/>
  <c r="Y735" i="10"/>
  <c r="W736" i="10"/>
  <c r="X736" i="10"/>
  <c r="Y736" i="10"/>
  <c r="W737" i="10"/>
  <c r="X737" i="10"/>
  <c r="Y737" i="10"/>
  <c r="W738" i="10"/>
  <c r="X738" i="10"/>
  <c r="Y738" i="10"/>
  <c r="W739" i="10"/>
  <c r="X739" i="10"/>
  <c r="Y739" i="10"/>
  <c r="W740" i="10"/>
  <c r="X740" i="10"/>
  <c r="Y740" i="10"/>
  <c r="W741" i="10"/>
  <c r="X741" i="10"/>
  <c r="Y741" i="10"/>
  <c r="W742" i="10"/>
  <c r="X742" i="10"/>
  <c r="Y742" i="10"/>
  <c r="W743" i="10"/>
  <c r="X743" i="10"/>
  <c r="Y743" i="10"/>
  <c r="W744" i="10"/>
  <c r="X744" i="10"/>
  <c r="Y744" i="10"/>
  <c r="W745" i="10"/>
  <c r="X745" i="10"/>
  <c r="Y745" i="10"/>
  <c r="W746" i="10"/>
  <c r="X746" i="10"/>
  <c r="Y746" i="10"/>
  <c r="W747" i="10"/>
  <c r="X747" i="10"/>
  <c r="Y747" i="10"/>
  <c r="W748" i="10"/>
  <c r="X748" i="10"/>
  <c r="Y748" i="10"/>
  <c r="W749" i="10"/>
  <c r="X749" i="10"/>
  <c r="Y749" i="10"/>
  <c r="W750" i="10"/>
  <c r="X750" i="10"/>
  <c r="Y750" i="10"/>
  <c r="W751" i="10"/>
  <c r="X751" i="10"/>
  <c r="Y751" i="10"/>
  <c r="W752" i="10"/>
  <c r="X752" i="10"/>
  <c r="Y752" i="10"/>
  <c r="W753" i="10"/>
  <c r="X753" i="10"/>
  <c r="Y753" i="10"/>
  <c r="W754" i="10"/>
  <c r="X754" i="10"/>
  <c r="Y754" i="10"/>
  <c r="W755" i="10"/>
  <c r="X755" i="10"/>
  <c r="Y755" i="10"/>
  <c r="W756" i="10"/>
  <c r="X756" i="10"/>
  <c r="Y756" i="10"/>
  <c r="W757" i="10"/>
  <c r="X757" i="10"/>
  <c r="Y757" i="10"/>
  <c r="W758" i="10"/>
  <c r="X758" i="10"/>
  <c r="Y758" i="10"/>
  <c r="W759" i="10"/>
  <c r="X759" i="10"/>
  <c r="Y759" i="10"/>
  <c r="W760" i="10"/>
  <c r="X760" i="10"/>
  <c r="Y760" i="10"/>
  <c r="W761" i="10"/>
  <c r="X761" i="10"/>
  <c r="Y761" i="10"/>
  <c r="W762" i="10"/>
  <c r="X762" i="10"/>
  <c r="Y762" i="10"/>
  <c r="W763" i="10"/>
  <c r="X763" i="10"/>
  <c r="Y763" i="10"/>
  <c r="W764" i="10"/>
  <c r="X764" i="10"/>
  <c r="Y764" i="10"/>
  <c r="W765" i="10"/>
  <c r="X765" i="10"/>
  <c r="Y765" i="10"/>
  <c r="W766" i="10"/>
  <c r="X766" i="10"/>
  <c r="Y766" i="10"/>
  <c r="W767" i="10"/>
  <c r="X767" i="10"/>
  <c r="Y767" i="10"/>
  <c r="W768" i="10"/>
  <c r="X768" i="10"/>
  <c r="Y768" i="10"/>
  <c r="W769" i="10"/>
  <c r="X769" i="10"/>
  <c r="Y769" i="10"/>
  <c r="W770" i="10"/>
  <c r="X770" i="10"/>
  <c r="Y770" i="10"/>
  <c r="W771" i="10"/>
  <c r="X771" i="10"/>
  <c r="Y771" i="10"/>
  <c r="W772" i="10"/>
  <c r="X772" i="10"/>
  <c r="Y772" i="10"/>
  <c r="W773" i="10"/>
  <c r="X773" i="10"/>
  <c r="Y773" i="10"/>
  <c r="W774" i="10"/>
  <c r="X774" i="10"/>
  <c r="Y774" i="10"/>
  <c r="W775" i="10"/>
  <c r="X775" i="10"/>
  <c r="Y775" i="10"/>
  <c r="W776" i="10"/>
  <c r="X776" i="10"/>
  <c r="Y776" i="10"/>
  <c r="W777" i="10"/>
  <c r="X777" i="10"/>
  <c r="Y777" i="10"/>
  <c r="W778" i="10"/>
  <c r="X778" i="10"/>
  <c r="Y778" i="10"/>
  <c r="W779" i="10"/>
  <c r="X779" i="10"/>
  <c r="Y779" i="10"/>
  <c r="W780" i="10"/>
  <c r="X780" i="10"/>
  <c r="Y780" i="10"/>
  <c r="W781" i="10"/>
  <c r="X781" i="10"/>
  <c r="Y781" i="10"/>
  <c r="W782" i="10"/>
  <c r="X782" i="10"/>
  <c r="Y782" i="10"/>
  <c r="W783" i="10"/>
  <c r="X783" i="10"/>
  <c r="Y783" i="10"/>
  <c r="W784" i="10"/>
  <c r="X784" i="10"/>
  <c r="Y784" i="10"/>
  <c r="W785" i="10"/>
  <c r="X785" i="10"/>
  <c r="Y785" i="10"/>
  <c r="W786" i="10"/>
  <c r="X786" i="10"/>
  <c r="Y786" i="10"/>
  <c r="W787" i="10"/>
  <c r="X787" i="10"/>
  <c r="Y787" i="10"/>
  <c r="W788" i="10"/>
  <c r="X788" i="10"/>
  <c r="Y788" i="10"/>
  <c r="W789" i="10"/>
  <c r="X789" i="10"/>
  <c r="Y789" i="10"/>
  <c r="W790" i="10"/>
  <c r="X790" i="10"/>
  <c r="Y790" i="10"/>
  <c r="W791" i="10"/>
  <c r="X791" i="10"/>
  <c r="Y791" i="10"/>
  <c r="W792" i="10"/>
  <c r="X792" i="10"/>
  <c r="Y792" i="10"/>
  <c r="W793" i="10"/>
  <c r="X793" i="10"/>
  <c r="Y793" i="10"/>
  <c r="W794" i="10"/>
  <c r="X794" i="10"/>
  <c r="Y794" i="10"/>
  <c r="W795" i="10"/>
  <c r="X795" i="10"/>
  <c r="Y795" i="10"/>
  <c r="W796" i="10"/>
  <c r="X796" i="10"/>
  <c r="Y796" i="10"/>
  <c r="W797" i="10"/>
  <c r="X797" i="10"/>
  <c r="Y797" i="10"/>
  <c r="W798" i="10"/>
  <c r="X798" i="10"/>
  <c r="Y798" i="10"/>
  <c r="W799" i="10"/>
  <c r="X799" i="10"/>
  <c r="Y799" i="10"/>
  <c r="W800" i="10"/>
  <c r="X800" i="10"/>
  <c r="Y800" i="10"/>
  <c r="W801" i="10"/>
  <c r="X801" i="10"/>
  <c r="Y801" i="10"/>
  <c r="W802" i="10"/>
  <c r="X802" i="10"/>
  <c r="Y802" i="10"/>
  <c r="W803" i="10"/>
  <c r="X803" i="10"/>
  <c r="Y803" i="10"/>
  <c r="W804" i="10"/>
  <c r="X804" i="10"/>
  <c r="Y804" i="10"/>
  <c r="W805" i="10"/>
  <c r="X805" i="10"/>
  <c r="Y805" i="10"/>
  <c r="W806" i="10"/>
  <c r="X806" i="10"/>
  <c r="Y806" i="10"/>
  <c r="W807" i="10"/>
  <c r="X807" i="10"/>
  <c r="Y807" i="10"/>
  <c r="W808" i="10"/>
  <c r="X808" i="10"/>
  <c r="Y808" i="10"/>
  <c r="W809" i="10"/>
  <c r="X809" i="10"/>
  <c r="Y809" i="10"/>
  <c r="W810" i="10"/>
  <c r="X810" i="10"/>
  <c r="Y810" i="10"/>
  <c r="W811" i="10"/>
  <c r="X811" i="10"/>
  <c r="Y811" i="10"/>
  <c r="W812" i="10"/>
  <c r="X812" i="10"/>
  <c r="Y812" i="10"/>
  <c r="W813" i="10"/>
  <c r="X813" i="10"/>
  <c r="Y813" i="10"/>
  <c r="W814" i="10"/>
  <c r="X814" i="10"/>
  <c r="Y814" i="10"/>
  <c r="W815" i="10"/>
  <c r="X815" i="10"/>
  <c r="Y815" i="10"/>
  <c r="W816" i="10"/>
  <c r="X816" i="10"/>
  <c r="Y816" i="10"/>
  <c r="W817" i="10"/>
  <c r="X817" i="10"/>
  <c r="Y817" i="10"/>
  <c r="W818" i="10"/>
  <c r="X818" i="10"/>
  <c r="Y818" i="10"/>
  <c r="W819" i="10"/>
  <c r="X819" i="10"/>
  <c r="Y819" i="10"/>
  <c r="W820" i="10"/>
  <c r="X820" i="10"/>
  <c r="Y820" i="10"/>
  <c r="W821" i="10"/>
  <c r="X821" i="10"/>
  <c r="Y821" i="10"/>
  <c r="W822" i="10"/>
  <c r="X822" i="10"/>
  <c r="Y822" i="10"/>
  <c r="W823" i="10"/>
  <c r="X823" i="10"/>
  <c r="Y823" i="10"/>
  <c r="W824" i="10"/>
  <c r="X824" i="10"/>
  <c r="Y824" i="10"/>
  <c r="W825" i="10"/>
  <c r="X825" i="10"/>
  <c r="Y825" i="10"/>
  <c r="W826" i="10"/>
  <c r="X826" i="10"/>
  <c r="Y826" i="10"/>
  <c r="W827" i="10"/>
  <c r="X827" i="10"/>
  <c r="Y827" i="10"/>
  <c r="W828" i="10"/>
  <c r="X828" i="10"/>
  <c r="Y828" i="10"/>
  <c r="W829" i="10"/>
  <c r="X829" i="10"/>
  <c r="Y829" i="10"/>
  <c r="W830" i="10"/>
  <c r="X830" i="10"/>
  <c r="Y830" i="10"/>
  <c r="W831" i="10"/>
  <c r="X831" i="10"/>
  <c r="Y831" i="10"/>
  <c r="W832" i="10"/>
  <c r="X832" i="10"/>
  <c r="Y832" i="10"/>
  <c r="W833" i="10"/>
  <c r="X833" i="10"/>
  <c r="Y833" i="10"/>
  <c r="W834" i="10"/>
  <c r="X834" i="10"/>
  <c r="Y834" i="10"/>
  <c r="W835" i="10"/>
  <c r="X835" i="10"/>
  <c r="Y835" i="10"/>
  <c r="W836" i="10"/>
  <c r="X836" i="10"/>
  <c r="Y836" i="10"/>
  <c r="W837" i="10"/>
  <c r="X837" i="10"/>
  <c r="Y837" i="10"/>
  <c r="W838" i="10"/>
  <c r="X838" i="10"/>
  <c r="Y838" i="10"/>
  <c r="W839" i="10"/>
  <c r="X839" i="10"/>
  <c r="Y839" i="10"/>
  <c r="W840" i="10"/>
  <c r="X840" i="10"/>
  <c r="Y840" i="10"/>
  <c r="W841" i="10"/>
  <c r="X841" i="10"/>
  <c r="Y841" i="10"/>
  <c r="W842" i="10"/>
  <c r="X842" i="10"/>
  <c r="Y842" i="10"/>
  <c r="W843" i="10"/>
  <c r="X843" i="10"/>
  <c r="Y843" i="10"/>
  <c r="W844" i="10"/>
  <c r="X844" i="10"/>
  <c r="Y844" i="10"/>
  <c r="W845" i="10"/>
  <c r="X845" i="10"/>
  <c r="Y845" i="10"/>
  <c r="W846" i="10"/>
  <c r="X846" i="10"/>
  <c r="Y846" i="10"/>
  <c r="W847" i="10"/>
  <c r="X847" i="10"/>
  <c r="Y847" i="10"/>
  <c r="W848" i="10"/>
  <c r="X848" i="10"/>
  <c r="Y848" i="10"/>
  <c r="W849" i="10"/>
  <c r="X849" i="10"/>
  <c r="Y849" i="10"/>
  <c r="W850" i="10"/>
  <c r="X850" i="10"/>
  <c r="Y850" i="10"/>
  <c r="W851" i="10"/>
  <c r="X851" i="10"/>
  <c r="Y851" i="10"/>
  <c r="W852" i="10"/>
  <c r="X852" i="10"/>
  <c r="Y852" i="10"/>
  <c r="W853" i="10"/>
  <c r="X853" i="10"/>
  <c r="Y853" i="10"/>
  <c r="W854" i="10"/>
  <c r="X854" i="10"/>
  <c r="Y854" i="10"/>
  <c r="W855" i="10"/>
  <c r="X855" i="10"/>
  <c r="Y855" i="10"/>
  <c r="W856" i="10"/>
  <c r="X856" i="10"/>
  <c r="Y856" i="10"/>
  <c r="W857" i="10"/>
  <c r="X857" i="10"/>
  <c r="Y857" i="10"/>
  <c r="W858" i="10"/>
  <c r="X858" i="10"/>
  <c r="Y858" i="10"/>
  <c r="W859" i="10"/>
  <c r="X859" i="10"/>
  <c r="Y859" i="10"/>
  <c r="W860" i="10"/>
  <c r="X860" i="10"/>
  <c r="Y860" i="10"/>
  <c r="W861" i="10"/>
  <c r="X861" i="10"/>
  <c r="Y861" i="10"/>
  <c r="W862" i="10"/>
  <c r="X862" i="10"/>
  <c r="Y862" i="10"/>
  <c r="W863" i="10"/>
  <c r="X863" i="10"/>
  <c r="Y863" i="10"/>
  <c r="W864" i="10"/>
  <c r="X864" i="10"/>
  <c r="Y864" i="10"/>
  <c r="W865" i="10"/>
  <c r="X865" i="10"/>
  <c r="Y865" i="10"/>
  <c r="W866" i="10"/>
  <c r="X866" i="10"/>
  <c r="Y866" i="10"/>
  <c r="W867" i="10"/>
  <c r="X867" i="10"/>
  <c r="Y867" i="10"/>
  <c r="W868" i="10"/>
  <c r="X868" i="10"/>
  <c r="Y868" i="10"/>
  <c r="W869" i="10"/>
  <c r="X869" i="10"/>
  <c r="Y869" i="10"/>
  <c r="W870" i="10"/>
  <c r="X870" i="10"/>
  <c r="Y870" i="10"/>
  <c r="W871" i="10"/>
  <c r="X871" i="10"/>
  <c r="Y871" i="10"/>
  <c r="W872" i="10"/>
  <c r="X872" i="10"/>
  <c r="Y872" i="10"/>
  <c r="W873" i="10"/>
  <c r="X873" i="10"/>
  <c r="Y873" i="10"/>
  <c r="W874" i="10"/>
  <c r="X874" i="10"/>
  <c r="Y874" i="10"/>
  <c r="W875" i="10"/>
  <c r="X875" i="10"/>
  <c r="Y875" i="10"/>
  <c r="W876" i="10"/>
  <c r="X876" i="10"/>
  <c r="Y876" i="10"/>
  <c r="W877" i="10"/>
  <c r="X877" i="10"/>
  <c r="Y877" i="10"/>
  <c r="W878" i="10"/>
  <c r="X878" i="10"/>
  <c r="Y878" i="10"/>
  <c r="W879" i="10"/>
  <c r="X879" i="10"/>
  <c r="Y879" i="10"/>
  <c r="W880" i="10"/>
  <c r="X880" i="10"/>
  <c r="Y880" i="10"/>
  <c r="W881" i="10"/>
  <c r="X881" i="10"/>
  <c r="Y881" i="10"/>
  <c r="W882" i="10"/>
  <c r="X882" i="10"/>
  <c r="Y882" i="10"/>
  <c r="W883" i="10"/>
  <c r="X883" i="10"/>
  <c r="Y883" i="10"/>
  <c r="W884" i="10"/>
  <c r="X884" i="10"/>
  <c r="Y884" i="10"/>
  <c r="W885" i="10"/>
  <c r="X885" i="10"/>
  <c r="Y885" i="10"/>
  <c r="W886" i="10"/>
  <c r="X886" i="10"/>
  <c r="Y886" i="10"/>
  <c r="W887" i="10"/>
  <c r="X887" i="10"/>
  <c r="Y887" i="10"/>
  <c r="W888" i="10"/>
  <c r="X888" i="10"/>
  <c r="Y888" i="10"/>
  <c r="W889" i="10"/>
  <c r="X889" i="10"/>
  <c r="Y889" i="10"/>
  <c r="W890" i="10"/>
  <c r="X890" i="10"/>
  <c r="Y890" i="10"/>
  <c r="W891" i="10"/>
  <c r="X891" i="10"/>
  <c r="Y891" i="10"/>
  <c r="W892" i="10"/>
  <c r="X892" i="10"/>
  <c r="Y892" i="10"/>
  <c r="W893" i="10"/>
  <c r="X893" i="10"/>
  <c r="Y893" i="10"/>
  <c r="W894" i="10"/>
  <c r="X894" i="10"/>
  <c r="Y894" i="10"/>
  <c r="W895" i="10"/>
  <c r="X895" i="10"/>
  <c r="Y895" i="10"/>
  <c r="W896" i="10"/>
  <c r="X896" i="10"/>
  <c r="Y896" i="10"/>
  <c r="W897" i="10"/>
  <c r="X897" i="10"/>
  <c r="Y897" i="10"/>
  <c r="W898" i="10"/>
  <c r="X898" i="10"/>
  <c r="Y898" i="10"/>
  <c r="W899" i="10"/>
  <c r="X899" i="10"/>
  <c r="Y899" i="10"/>
  <c r="W900" i="10"/>
  <c r="X900" i="10"/>
  <c r="Y900" i="10"/>
  <c r="W901" i="10"/>
  <c r="X901" i="10"/>
  <c r="Y901" i="10"/>
  <c r="W902" i="10"/>
  <c r="X902" i="10"/>
  <c r="Y902" i="10"/>
  <c r="W903" i="10"/>
  <c r="X903" i="10"/>
  <c r="Y903" i="10"/>
  <c r="W904" i="10"/>
  <c r="X904" i="10"/>
  <c r="Y904" i="10"/>
  <c r="W905" i="10"/>
  <c r="X905" i="10"/>
  <c r="Y905" i="10"/>
  <c r="W906" i="10"/>
  <c r="X906" i="10"/>
  <c r="Y906" i="10"/>
  <c r="W907" i="10"/>
  <c r="X907" i="10"/>
  <c r="Y907" i="10"/>
  <c r="W908" i="10"/>
  <c r="X908" i="10"/>
  <c r="Y908" i="10"/>
  <c r="W909" i="10"/>
  <c r="X909" i="10"/>
  <c r="Y909" i="10"/>
  <c r="W910" i="10"/>
  <c r="X910" i="10"/>
  <c r="Y910" i="10"/>
  <c r="W911" i="10"/>
  <c r="X911" i="10"/>
  <c r="Y911" i="10"/>
  <c r="W912" i="10"/>
  <c r="X912" i="10"/>
  <c r="Y912" i="10"/>
  <c r="W913" i="10"/>
  <c r="X913" i="10"/>
  <c r="Y913" i="10"/>
  <c r="W914" i="10"/>
  <c r="X914" i="10"/>
  <c r="Y914" i="10"/>
  <c r="W915" i="10"/>
  <c r="X915" i="10"/>
  <c r="Y915" i="10"/>
  <c r="W916" i="10"/>
  <c r="X916" i="10"/>
  <c r="Y916" i="10"/>
  <c r="W917" i="10"/>
  <c r="X917" i="10"/>
  <c r="Y917" i="10"/>
  <c r="W918" i="10"/>
  <c r="X918" i="10"/>
  <c r="Y918" i="10"/>
  <c r="W919" i="10"/>
  <c r="X919" i="10"/>
  <c r="Y919" i="10"/>
  <c r="W920" i="10"/>
  <c r="X920" i="10"/>
  <c r="Y920" i="10"/>
  <c r="W921" i="10"/>
  <c r="X921" i="10"/>
  <c r="Y921" i="10"/>
  <c r="W922" i="10"/>
  <c r="X922" i="10"/>
  <c r="Y922" i="10"/>
  <c r="W923" i="10"/>
  <c r="X923" i="10"/>
  <c r="Y923" i="10"/>
  <c r="W924" i="10"/>
  <c r="X924" i="10"/>
  <c r="Y924" i="10"/>
  <c r="W925" i="10"/>
  <c r="X925" i="10"/>
  <c r="Y925" i="10"/>
  <c r="W926" i="10"/>
  <c r="X926" i="10"/>
  <c r="Y926" i="10"/>
  <c r="W927" i="10"/>
  <c r="X927" i="10"/>
  <c r="Y927" i="10"/>
  <c r="W928" i="10"/>
  <c r="X928" i="10"/>
  <c r="Y928" i="10"/>
  <c r="W929" i="10"/>
  <c r="X929" i="10"/>
  <c r="Y929" i="10"/>
  <c r="W930" i="10"/>
  <c r="X930" i="10"/>
  <c r="Y930" i="10"/>
  <c r="W931" i="10"/>
  <c r="X931" i="10"/>
  <c r="Y931" i="10"/>
  <c r="W932" i="10"/>
  <c r="X932" i="10"/>
  <c r="Y932" i="10"/>
  <c r="W933" i="10"/>
  <c r="X933" i="10"/>
  <c r="Y933" i="10"/>
  <c r="W934" i="10"/>
  <c r="X934" i="10"/>
  <c r="Y934" i="10"/>
  <c r="W935" i="10"/>
  <c r="X935" i="10"/>
  <c r="Y935" i="10"/>
  <c r="W936" i="10"/>
  <c r="X936" i="10"/>
  <c r="Y936" i="10"/>
  <c r="W937" i="10"/>
  <c r="X937" i="10"/>
  <c r="Y937" i="10"/>
  <c r="W938" i="10"/>
  <c r="X938" i="10"/>
  <c r="Y938" i="10"/>
  <c r="W939" i="10"/>
  <c r="X939" i="10"/>
  <c r="Y939" i="10"/>
  <c r="W940" i="10"/>
  <c r="X940" i="10"/>
  <c r="Y940" i="10"/>
  <c r="W941" i="10"/>
  <c r="X941" i="10"/>
  <c r="Y941" i="10"/>
  <c r="W942" i="10"/>
  <c r="X942" i="10"/>
  <c r="Y942" i="10"/>
  <c r="W943" i="10"/>
  <c r="X943" i="10"/>
  <c r="Y943" i="10"/>
  <c r="W944" i="10"/>
  <c r="X944" i="10"/>
  <c r="Y944" i="10"/>
  <c r="W945" i="10"/>
  <c r="X945" i="10"/>
  <c r="Y945" i="10"/>
  <c r="W946" i="10"/>
  <c r="X946" i="10"/>
  <c r="Y946" i="10"/>
  <c r="W947" i="10"/>
  <c r="X947" i="10"/>
  <c r="Y947" i="10"/>
  <c r="W948" i="10"/>
  <c r="X948" i="10"/>
  <c r="Y948" i="10"/>
  <c r="W949" i="10"/>
  <c r="X949" i="10"/>
  <c r="Y949" i="10"/>
  <c r="W950" i="10"/>
  <c r="X950" i="10"/>
  <c r="Y950" i="10"/>
  <c r="W951" i="10"/>
  <c r="X951" i="10"/>
  <c r="Y951" i="10"/>
  <c r="W952" i="10"/>
  <c r="X952" i="10"/>
  <c r="Y952" i="10"/>
  <c r="W953" i="10"/>
  <c r="X953" i="10"/>
  <c r="Y953" i="10"/>
  <c r="W954" i="10"/>
  <c r="X954" i="10"/>
  <c r="Y954" i="10"/>
  <c r="W955" i="10"/>
  <c r="X955" i="10"/>
  <c r="Y955" i="10"/>
  <c r="W956" i="10"/>
  <c r="X956" i="10"/>
  <c r="Y956" i="10"/>
  <c r="W957" i="10"/>
  <c r="X957" i="10"/>
  <c r="Y957" i="10"/>
  <c r="W958" i="10"/>
  <c r="X958" i="10"/>
  <c r="Y958" i="10"/>
  <c r="W959" i="10"/>
  <c r="X959" i="10"/>
  <c r="Y959" i="10"/>
  <c r="W960" i="10"/>
  <c r="X960" i="10"/>
  <c r="Y960" i="10"/>
  <c r="W961" i="10"/>
  <c r="X961" i="10"/>
  <c r="Y961" i="10"/>
  <c r="W962" i="10"/>
  <c r="X962" i="10"/>
  <c r="Y962" i="10"/>
  <c r="W963" i="10"/>
  <c r="X963" i="10"/>
  <c r="Y963" i="10"/>
  <c r="W964" i="10"/>
  <c r="X964" i="10"/>
  <c r="Y964" i="10"/>
  <c r="W965" i="10"/>
  <c r="X965" i="10"/>
  <c r="Y965" i="10"/>
  <c r="W966" i="10"/>
  <c r="X966" i="10"/>
  <c r="Y966" i="10"/>
  <c r="W967" i="10"/>
  <c r="X967" i="10"/>
  <c r="Y967" i="10"/>
  <c r="W968" i="10"/>
  <c r="X968" i="10"/>
  <c r="Y968" i="10"/>
  <c r="W969" i="10"/>
  <c r="X969" i="10"/>
  <c r="Y969" i="10"/>
  <c r="W970" i="10"/>
  <c r="X970" i="10"/>
  <c r="Y970" i="10"/>
  <c r="W971" i="10"/>
  <c r="X971" i="10"/>
  <c r="Y971" i="10"/>
  <c r="W972" i="10"/>
  <c r="X972" i="10"/>
  <c r="Y972" i="10"/>
  <c r="W973" i="10"/>
  <c r="X973" i="10"/>
  <c r="Y973" i="10"/>
  <c r="W974" i="10"/>
  <c r="X974" i="10"/>
  <c r="Y974" i="10"/>
  <c r="W975" i="10"/>
  <c r="X975" i="10"/>
  <c r="Y975" i="10"/>
  <c r="W976" i="10"/>
  <c r="X976" i="10"/>
  <c r="Y976" i="10"/>
  <c r="W977" i="10"/>
  <c r="X977" i="10"/>
  <c r="Y977" i="10"/>
  <c r="W978" i="10"/>
  <c r="X978" i="10"/>
  <c r="Y978" i="10"/>
  <c r="W979" i="10"/>
  <c r="X979" i="10"/>
  <c r="Y979" i="10"/>
  <c r="W980" i="10"/>
  <c r="X980" i="10"/>
  <c r="Y980" i="10"/>
  <c r="W981" i="10"/>
  <c r="X981" i="10"/>
  <c r="Y981" i="10"/>
  <c r="W982" i="10"/>
  <c r="X982" i="10"/>
  <c r="Y982" i="10"/>
  <c r="W983" i="10"/>
  <c r="X983" i="10"/>
  <c r="Y983" i="10"/>
  <c r="W984" i="10"/>
  <c r="X984" i="10"/>
  <c r="Y984" i="10"/>
  <c r="W985" i="10"/>
  <c r="X985" i="10"/>
  <c r="Y985" i="10"/>
  <c r="W986" i="10"/>
  <c r="X986" i="10"/>
  <c r="Y986" i="10"/>
  <c r="W987" i="10"/>
  <c r="X987" i="10"/>
  <c r="Y987" i="10"/>
  <c r="W988" i="10"/>
  <c r="X988" i="10"/>
  <c r="Y988" i="10"/>
  <c r="W989" i="10"/>
  <c r="X989" i="10"/>
  <c r="Y989" i="10"/>
  <c r="W990" i="10"/>
  <c r="X990" i="10"/>
  <c r="Y990" i="10"/>
  <c r="W991" i="10"/>
  <c r="X991" i="10"/>
  <c r="Y991" i="10"/>
  <c r="W992" i="10"/>
  <c r="X992" i="10"/>
  <c r="Y992" i="10"/>
  <c r="W993" i="10"/>
  <c r="X993" i="10"/>
  <c r="Y993" i="10"/>
  <c r="W994" i="10"/>
  <c r="X994" i="10"/>
  <c r="Y994" i="10"/>
  <c r="W995" i="10"/>
  <c r="X995" i="10"/>
  <c r="Y995" i="10"/>
  <c r="W996" i="10"/>
  <c r="X996" i="10"/>
  <c r="Y996" i="10"/>
  <c r="W997" i="10"/>
  <c r="X997" i="10"/>
  <c r="Y997" i="10"/>
  <c r="W998" i="10"/>
  <c r="X998" i="10"/>
  <c r="Y998" i="10"/>
  <c r="W999" i="10"/>
  <c r="X999" i="10"/>
  <c r="Y999" i="10"/>
  <c r="W1000" i="10"/>
  <c r="X1000" i="10"/>
  <c r="Y1000" i="10"/>
  <c r="W1001" i="10"/>
  <c r="X1001" i="10"/>
  <c r="Y1001" i="10"/>
  <c r="W1002" i="10"/>
  <c r="X1002" i="10"/>
  <c r="Y1002" i="10"/>
  <c r="W1003" i="10"/>
  <c r="X1003" i="10"/>
  <c r="Y1003" i="10"/>
  <c r="W1004" i="10"/>
  <c r="X1004" i="10"/>
  <c r="Y1004" i="10"/>
  <c r="W1005" i="10"/>
  <c r="X1005" i="10"/>
  <c r="Y1005" i="10"/>
  <c r="W1006" i="10"/>
  <c r="X1006" i="10"/>
  <c r="Y1006" i="10"/>
  <c r="W1007" i="10"/>
  <c r="X1007" i="10"/>
  <c r="Y1007" i="10"/>
  <c r="W1008" i="10"/>
  <c r="X1008" i="10"/>
  <c r="Y1008" i="10"/>
  <c r="W1009" i="10"/>
  <c r="X1009" i="10"/>
  <c r="Y1009" i="10"/>
  <c r="W1010" i="10"/>
  <c r="X1010" i="10"/>
  <c r="Y1010" i="10"/>
  <c r="W1011" i="10"/>
  <c r="X1011" i="10"/>
  <c r="Y1011" i="10"/>
  <c r="W1012" i="10"/>
  <c r="X1012" i="10"/>
  <c r="Y1012" i="10"/>
  <c r="W1013" i="10"/>
  <c r="X1013" i="10"/>
  <c r="Y1013" i="10"/>
  <c r="W1014" i="10"/>
  <c r="X1014" i="10"/>
  <c r="Y1014" i="10"/>
  <c r="W1015" i="10"/>
  <c r="X1015" i="10"/>
  <c r="Y1015" i="10"/>
  <c r="W1016" i="10"/>
  <c r="X1016" i="10"/>
  <c r="Y1016" i="10"/>
  <c r="W1017" i="10"/>
  <c r="X1017" i="10"/>
  <c r="Y1017" i="10"/>
  <c r="W1018" i="10"/>
  <c r="X1018" i="10"/>
  <c r="Y1018" i="10"/>
  <c r="W1019" i="10"/>
  <c r="X1019" i="10"/>
  <c r="Y1019" i="10"/>
  <c r="W1020" i="10"/>
  <c r="X1020" i="10"/>
  <c r="Y1020" i="10"/>
  <c r="W1021" i="10"/>
  <c r="X1021" i="10"/>
  <c r="Y1021" i="10"/>
  <c r="W1022" i="10"/>
  <c r="X1022" i="10"/>
  <c r="Y1022" i="10"/>
  <c r="W1023" i="10"/>
  <c r="X1023" i="10"/>
  <c r="Y1023" i="10"/>
  <c r="W1024" i="10"/>
  <c r="X1024" i="10"/>
  <c r="Y1024" i="10"/>
  <c r="W1025" i="10"/>
  <c r="X1025" i="10"/>
  <c r="Y1025" i="10"/>
  <c r="W1026" i="10"/>
  <c r="X1026" i="10"/>
  <c r="Y1026" i="10"/>
  <c r="W1027" i="10"/>
  <c r="X1027" i="10"/>
  <c r="Y1027" i="10"/>
  <c r="W1028" i="10"/>
  <c r="X1028" i="10"/>
  <c r="Y1028" i="10"/>
  <c r="W1029" i="10"/>
  <c r="X1029" i="10"/>
  <c r="Y1029" i="10"/>
  <c r="W1030" i="10"/>
  <c r="X1030" i="10"/>
  <c r="Y1030" i="10"/>
  <c r="W1031" i="10"/>
  <c r="X1031" i="10"/>
  <c r="Y1031" i="10"/>
  <c r="W1032" i="10"/>
  <c r="X1032" i="10"/>
  <c r="Y1032" i="10"/>
  <c r="W1033" i="10"/>
  <c r="X1033" i="10"/>
  <c r="Y1033" i="10"/>
  <c r="W1034" i="10"/>
  <c r="X1034" i="10"/>
  <c r="Y1034" i="10"/>
  <c r="W1035" i="10"/>
  <c r="X1035" i="10"/>
  <c r="Y1035" i="10"/>
  <c r="W1036" i="10"/>
  <c r="X1036" i="10"/>
  <c r="Y1036" i="10"/>
  <c r="W1037" i="10"/>
  <c r="X1037" i="10"/>
  <c r="Y1037" i="10"/>
  <c r="W1038" i="10"/>
  <c r="X1038" i="10"/>
  <c r="Y1038" i="10"/>
  <c r="W1039" i="10"/>
  <c r="X1039" i="10"/>
  <c r="Y1039" i="10"/>
  <c r="W1040" i="10"/>
  <c r="X1040" i="10"/>
  <c r="Y1040" i="10"/>
  <c r="W1041" i="10"/>
  <c r="X1041" i="10"/>
  <c r="Y1041" i="10"/>
  <c r="W1042" i="10"/>
  <c r="X1042" i="10"/>
  <c r="Y1042" i="10"/>
  <c r="W1043" i="10"/>
  <c r="X1043" i="10"/>
  <c r="Y1043" i="10"/>
  <c r="W1044" i="10"/>
  <c r="X1044" i="10"/>
  <c r="Y1044" i="10"/>
  <c r="W1045" i="10"/>
  <c r="X1045" i="10"/>
  <c r="Y1045" i="10"/>
  <c r="W1046" i="10"/>
  <c r="X1046" i="10"/>
  <c r="Y1046" i="10"/>
  <c r="W1047" i="10"/>
  <c r="X1047" i="10"/>
  <c r="Y1047" i="10"/>
  <c r="W1048" i="10"/>
  <c r="X1048" i="10"/>
  <c r="Y1048" i="10"/>
  <c r="W1049" i="10"/>
  <c r="X1049" i="10"/>
  <c r="Y1049" i="10"/>
  <c r="W1050" i="10"/>
  <c r="X1050" i="10"/>
  <c r="Y1050" i="10"/>
  <c r="W1051" i="10"/>
  <c r="X1051" i="10"/>
  <c r="Y1051" i="10"/>
  <c r="W1052" i="10"/>
  <c r="X1052" i="10"/>
  <c r="Y1052" i="10"/>
  <c r="W1053" i="10"/>
  <c r="X1053" i="10"/>
  <c r="Y1053" i="10"/>
  <c r="W1054" i="10"/>
  <c r="X1054" i="10"/>
  <c r="Y1054" i="10"/>
  <c r="W1055" i="10"/>
  <c r="X1055" i="10"/>
  <c r="Y1055" i="10"/>
  <c r="W1056" i="10"/>
  <c r="X1056" i="10"/>
  <c r="Y1056" i="10"/>
  <c r="W1057" i="10"/>
  <c r="X1057" i="10"/>
  <c r="Y1057" i="10"/>
  <c r="W1058" i="10"/>
  <c r="X1058" i="10"/>
  <c r="Y1058" i="10"/>
  <c r="W1059" i="10"/>
  <c r="X1059" i="10"/>
  <c r="Y1059" i="10"/>
  <c r="W1060" i="10"/>
  <c r="X1060" i="10"/>
  <c r="Y1060" i="10"/>
  <c r="W1061" i="10"/>
  <c r="X1061" i="10"/>
  <c r="Y1061" i="10"/>
  <c r="W1062" i="10"/>
  <c r="X1062" i="10"/>
  <c r="Y1062" i="10"/>
  <c r="W1063" i="10"/>
  <c r="X1063" i="10"/>
  <c r="Y1063" i="10"/>
  <c r="W1064" i="10"/>
  <c r="X1064" i="10"/>
  <c r="Y1064" i="10"/>
  <c r="W1065" i="10"/>
  <c r="X1065" i="10"/>
  <c r="Y1065" i="10"/>
  <c r="W1066" i="10"/>
  <c r="X1066" i="10"/>
  <c r="Y1066" i="10"/>
  <c r="W1067" i="10"/>
  <c r="X1067" i="10"/>
  <c r="Y1067" i="10"/>
  <c r="W1068" i="10"/>
  <c r="X1068" i="10"/>
  <c r="Y1068" i="10"/>
  <c r="W1069" i="10"/>
  <c r="X1069" i="10"/>
  <c r="Y1069" i="10"/>
  <c r="W1070" i="10"/>
  <c r="X1070" i="10"/>
  <c r="Y1070" i="10"/>
  <c r="W1071" i="10"/>
  <c r="X1071" i="10"/>
  <c r="Y1071" i="10"/>
  <c r="W1072" i="10"/>
  <c r="X1072" i="10"/>
  <c r="Y1072" i="10"/>
  <c r="W1073" i="10"/>
  <c r="X1073" i="10"/>
  <c r="Y1073" i="10"/>
  <c r="W1074" i="10"/>
  <c r="X1074" i="10"/>
  <c r="Y1074" i="10"/>
  <c r="W1075" i="10"/>
  <c r="X1075" i="10"/>
  <c r="Y1075" i="10"/>
  <c r="W1076" i="10"/>
  <c r="X1076" i="10"/>
  <c r="Y1076" i="10"/>
  <c r="W1077" i="10"/>
  <c r="X1077" i="10"/>
  <c r="Y1077" i="10"/>
  <c r="W1078" i="10"/>
  <c r="X1078" i="10"/>
  <c r="Y1078" i="10"/>
  <c r="W1079" i="10"/>
  <c r="X1079" i="10"/>
  <c r="Y1079" i="10"/>
  <c r="W1080" i="10"/>
  <c r="X1080" i="10"/>
  <c r="Y1080" i="10"/>
  <c r="W1081" i="10"/>
  <c r="X1081" i="10"/>
  <c r="Y1081" i="10"/>
  <c r="W1082" i="10"/>
  <c r="X1082" i="10"/>
  <c r="Y1082" i="10"/>
  <c r="W1083" i="10"/>
  <c r="X1083" i="10"/>
  <c r="Y1083" i="10"/>
  <c r="W1084" i="10"/>
  <c r="X1084" i="10"/>
  <c r="Y1084" i="10"/>
  <c r="W1085" i="10"/>
  <c r="X1085" i="10"/>
  <c r="Y1085" i="10"/>
  <c r="W1086" i="10"/>
  <c r="X1086" i="10"/>
  <c r="Y1086" i="10"/>
  <c r="W1087" i="10"/>
  <c r="X1087" i="10"/>
  <c r="Y1087" i="10"/>
  <c r="W1088" i="10"/>
  <c r="X1088" i="10"/>
  <c r="Y1088" i="10"/>
  <c r="W1089" i="10"/>
  <c r="X1089" i="10"/>
  <c r="Y1089" i="10"/>
  <c r="W1090" i="10"/>
  <c r="X1090" i="10"/>
  <c r="Y1090" i="10"/>
  <c r="W1091" i="10"/>
  <c r="X1091" i="10"/>
  <c r="Y1091" i="10"/>
  <c r="W1092" i="10"/>
  <c r="X1092" i="10"/>
  <c r="Y1092" i="10"/>
  <c r="W1093" i="10"/>
  <c r="X1093" i="10"/>
  <c r="Y1093" i="10"/>
  <c r="W1094" i="10"/>
  <c r="X1094" i="10"/>
  <c r="Y1094" i="10"/>
  <c r="W1095" i="10"/>
  <c r="X1095" i="10"/>
  <c r="Y1095" i="10"/>
  <c r="W1096" i="10"/>
  <c r="X1096" i="10"/>
  <c r="Y1096" i="10"/>
  <c r="W1097" i="10"/>
  <c r="X1097" i="10"/>
  <c r="Y1097" i="10"/>
  <c r="W1098" i="10"/>
  <c r="X1098" i="10"/>
  <c r="Y1098" i="10"/>
  <c r="W1099" i="10"/>
  <c r="X1099" i="10"/>
  <c r="Y1099" i="10"/>
  <c r="W1100" i="10"/>
  <c r="X1100" i="10"/>
  <c r="Y1100" i="10"/>
  <c r="W1101" i="10"/>
  <c r="X1101" i="10"/>
  <c r="Y1101" i="10"/>
  <c r="W1102" i="10"/>
  <c r="X1102" i="10"/>
  <c r="Y1102" i="10"/>
  <c r="W1103" i="10"/>
  <c r="X1103" i="10"/>
  <c r="Y1103" i="10"/>
  <c r="W1104" i="10"/>
  <c r="X1104" i="10"/>
  <c r="Y1104" i="10"/>
  <c r="W1105" i="10"/>
  <c r="X1105" i="10"/>
  <c r="Y1105" i="10"/>
  <c r="W1106" i="10"/>
  <c r="X1106" i="10"/>
  <c r="Y1106" i="10"/>
  <c r="W1107" i="10"/>
  <c r="X1107" i="10"/>
  <c r="Y1107" i="10"/>
  <c r="W1108" i="10"/>
  <c r="X1108" i="10"/>
  <c r="Y1108" i="10"/>
  <c r="W1109" i="10"/>
  <c r="X1109" i="10"/>
  <c r="Y1109" i="10"/>
  <c r="W1110" i="10"/>
  <c r="X1110" i="10"/>
  <c r="Y1110" i="10"/>
  <c r="W1111" i="10"/>
  <c r="X1111" i="10"/>
  <c r="Y1111" i="10"/>
  <c r="W1112" i="10"/>
  <c r="X1112" i="10"/>
  <c r="Y1112" i="10"/>
  <c r="W1113" i="10"/>
  <c r="X1113" i="10"/>
  <c r="Y1113" i="10"/>
  <c r="W1114" i="10"/>
  <c r="X1114" i="10"/>
  <c r="Y1114" i="10"/>
  <c r="W1115" i="10"/>
  <c r="X1115" i="10"/>
  <c r="Y1115" i="10"/>
  <c r="W1116" i="10"/>
  <c r="X1116" i="10"/>
  <c r="Y1116" i="10"/>
  <c r="W1117" i="10"/>
  <c r="X1117" i="10"/>
  <c r="Y1117" i="10"/>
  <c r="W1118" i="10"/>
  <c r="X1118" i="10"/>
  <c r="Y1118" i="10"/>
  <c r="W1119" i="10"/>
  <c r="X1119" i="10"/>
  <c r="Y1119" i="10"/>
  <c r="W1120" i="10"/>
  <c r="X1120" i="10"/>
  <c r="Y1120" i="10"/>
  <c r="W1121" i="10"/>
  <c r="X1121" i="10"/>
  <c r="Y1121" i="10"/>
  <c r="W1122" i="10"/>
  <c r="X1122" i="10"/>
  <c r="Y1122" i="10"/>
  <c r="W1123" i="10"/>
  <c r="X1123" i="10"/>
  <c r="Y1123" i="10"/>
  <c r="W1124" i="10"/>
  <c r="X1124" i="10"/>
  <c r="Y1124" i="10"/>
  <c r="W1125" i="10"/>
  <c r="X1125" i="10"/>
  <c r="Y1125" i="10"/>
  <c r="W1126" i="10"/>
  <c r="X1126" i="10"/>
  <c r="Y1126" i="10"/>
  <c r="W1127" i="10"/>
  <c r="X1127" i="10"/>
  <c r="Y1127" i="10"/>
  <c r="W1128" i="10"/>
  <c r="X1128" i="10"/>
  <c r="Y1128" i="10"/>
  <c r="W1129" i="10"/>
  <c r="X1129" i="10"/>
  <c r="Y1129" i="10"/>
  <c r="W1130" i="10"/>
  <c r="X1130" i="10"/>
  <c r="Y1130" i="10"/>
  <c r="W1131" i="10"/>
  <c r="X1131" i="10"/>
  <c r="Y1131" i="10"/>
  <c r="W1132" i="10"/>
  <c r="X1132" i="10"/>
  <c r="Y1132" i="10"/>
  <c r="W1133" i="10"/>
  <c r="X1133" i="10"/>
  <c r="Y1133" i="10"/>
  <c r="W1134" i="10"/>
  <c r="X1134" i="10"/>
  <c r="Y1134" i="10"/>
  <c r="W1135" i="10"/>
  <c r="X1135" i="10"/>
  <c r="Y1135" i="10"/>
  <c r="W1136" i="10"/>
  <c r="X1136" i="10"/>
  <c r="Y1136" i="10"/>
  <c r="W1137" i="10"/>
  <c r="X1137" i="10"/>
  <c r="Y1137" i="10"/>
  <c r="W1138" i="10"/>
  <c r="X1138" i="10"/>
  <c r="Y1138" i="10"/>
  <c r="W1139" i="10"/>
  <c r="X1139" i="10"/>
  <c r="Y1139" i="10"/>
  <c r="W1140" i="10"/>
  <c r="X1140" i="10"/>
  <c r="Y1140" i="10"/>
  <c r="W1141" i="10"/>
  <c r="X1141" i="10"/>
  <c r="Y1141" i="10"/>
  <c r="W1142" i="10"/>
  <c r="X1142" i="10"/>
  <c r="Y1142" i="10"/>
  <c r="W1143" i="10"/>
  <c r="X1143" i="10"/>
  <c r="Y1143" i="10"/>
  <c r="W1144" i="10"/>
  <c r="X1144" i="10"/>
  <c r="Y1144" i="10"/>
  <c r="W1145" i="10"/>
  <c r="X1145" i="10"/>
  <c r="Y1145" i="10"/>
  <c r="W1146" i="10"/>
  <c r="X1146" i="10"/>
  <c r="Y1146" i="10"/>
  <c r="W1147" i="10"/>
  <c r="X1147" i="10"/>
  <c r="Y1147" i="10"/>
  <c r="W1148" i="10"/>
  <c r="X1148" i="10"/>
  <c r="Y1148" i="10"/>
  <c r="W1149" i="10"/>
  <c r="X1149" i="10"/>
  <c r="Y1149" i="10"/>
  <c r="W1150" i="10"/>
  <c r="X1150" i="10"/>
  <c r="Y1150" i="10"/>
  <c r="W1151" i="10"/>
  <c r="X1151" i="10"/>
  <c r="Y1151" i="10"/>
  <c r="W1152" i="10"/>
  <c r="X1152" i="10"/>
  <c r="Y1152" i="10"/>
  <c r="W1153" i="10"/>
  <c r="X1153" i="10"/>
  <c r="Y1153" i="10"/>
  <c r="W1154" i="10"/>
  <c r="X1154" i="10"/>
  <c r="Y1154" i="10"/>
  <c r="W1155" i="10"/>
  <c r="X1155" i="10"/>
  <c r="Y1155" i="10"/>
  <c r="W1156" i="10"/>
  <c r="X1156" i="10"/>
  <c r="Y1156" i="10"/>
  <c r="W1157" i="10"/>
  <c r="X1157" i="10"/>
  <c r="Y1157" i="10"/>
  <c r="W1158" i="10"/>
  <c r="X1158" i="10"/>
  <c r="Y1158" i="10"/>
  <c r="W1159" i="10"/>
  <c r="X1159" i="10"/>
  <c r="Y1159" i="10"/>
  <c r="W1160" i="10"/>
  <c r="X1160" i="10"/>
  <c r="Y1160" i="10"/>
  <c r="W1161" i="10"/>
  <c r="X1161" i="10"/>
  <c r="Y1161" i="10"/>
  <c r="W1162" i="10"/>
  <c r="X1162" i="10"/>
  <c r="Y1162" i="10"/>
  <c r="W1163" i="10"/>
  <c r="X1163" i="10"/>
  <c r="Y1163" i="10"/>
  <c r="W1164" i="10"/>
  <c r="X1164" i="10"/>
  <c r="Y1164" i="10"/>
  <c r="W1165" i="10"/>
  <c r="X1165" i="10"/>
  <c r="Y1165" i="10"/>
  <c r="W1166" i="10"/>
  <c r="X1166" i="10"/>
  <c r="Y1166" i="10"/>
  <c r="W1167" i="10"/>
  <c r="X1167" i="10"/>
  <c r="Y1167" i="10"/>
  <c r="W1168" i="10"/>
  <c r="X1168" i="10"/>
  <c r="Y1168" i="10"/>
  <c r="W1169" i="10"/>
  <c r="X1169" i="10"/>
  <c r="Y1169" i="10"/>
  <c r="W1170" i="10"/>
  <c r="X1170" i="10"/>
  <c r="Y1170" i="10"/>
  <c r="W1171" i="10"/>
  <c r="X1171" i="10"/>
  <c r="Y1171" i="10"/>
  <c r="W1172" i="10"/>
  <c r="X1172" i="10"/>
  <c r="Y1172" i="10"/>
  <c r="W1173" i="10"/>
  <c r="X1173" i="10"/>
  <c r="Y1173" i="10"/>
  <c r="W1174" i="10"/>
  <c r="X1174" i="10"/>
  <c r="Y1174" i="10"/>
  <c r="W1175" i="10"/>
  <c r="X1175" i="10"/>
  <c r="Y1175" i="10"/>
  <c r="W1176" i="10"/>
  <c r="X1176" i="10"/>
  <c r="Y1176" i="10"/>
  <c r="W1177" i="10"/>
  <c r="X1177" i="10"/>
  <c r="Y1177" i="10"/>
  <c r="W1178" i="10"/>
  <c r="X1178" i="10"/>
  <c r="Y1178" i="10"/>
  <c r="W1179" i="10"/>
  <c r="X1179" i="10"/>
  <c r="Y1179" i="10"/>
  <c r="W1180" i="10"/>
  <c r="X1180" i="10"/>
  <c r="Y1180" i="10"/>
  <c r="W1181" i="10"/>
  <c r="X1181" i="10"/>
  <c r="Y1181" i="10"/>
  <c r="W1182" i="10"/>
  <c r="X1182" i="10"/>
  <c r="Y1182" i="10"/>
  <c r="W1183" i="10"/>
  <c r="X1183" i="10"/>
  <c r="Y1183" i="10"/>
  <c r="W1184" i="10"/>
  <c r="X1184" i="10"/>
  <c r="Y1184" i="10"/>
  <c r="W1185" i="10"/>
  <c r="X1185" i="10"/>
  <c r="Y1185" i="10"/>
  <c r="W1186" i="10"/>
  <c r="X1186" i="10"/>
  <c r="Y1186" i="10"/>
  <c r="W1187" i="10"/>
  <c r="X1187" i="10"/>
  <c r="Y1187" i="10"/>
  <c r="W1188" i="10"/>
  <c r="X1188" i="10"/>
  <c r="Y1188" i="10"/>
  <c r="W1189" i="10"/>
  <c r="X1189" i="10"/>
  <c r="Y1189" i="10"/>
  <c r="W1190" i="10"/>
  <c r="X1190" i="10"/>
  <c r="Y1190" i="10"/>
  <c r="W1191" i="10"/>
  <c r="X1191" i="10"/>
  <c r="Y1191" i="10"/>
  <c r="W1192" i="10"/>
  <c r="X1192" i="10"/>
  <c r="Y1192" i="10"/>
  <c r="W1193" i="10"/>
  <c r="X1193" i="10"/>
  <c r="Y1193" i="10"/>
  <c r="W1194" i="10"/>
  <c r="X1194" i="10"/>
  <c r="Y1194" i="10"/>
  <c r="W1195" i="10"/>
  <c r="X1195" i="10"/>
  <c r="Y1195" i="10"/>
  <c r="W1196" i="10"/>
  <c r="X1196" i="10"/>
  <c r="Y1196" i="10"/>
  <c r="W1197" i="10"/>
  <c r="X1197" i="10"/>
  <c r="Y1197" i="10"/>
  <c r="W1198" i="10"/>
  <c r="X1198" i="10"/>
  <c r="Y1198" i="10"/>
  <c r="W1199" i="10"/>
  <c r="X1199" i="10"/>
  <c r="Y1199" i="10"/>
  <c r="W1200" i="10"/>
  <c r="X1200" i="10"/>
  <c r="Y1200" i="10"/>
  <c r="W1201" i="10"/>
  <c r="X1201" i="10"/>
  <c r="Y1201" i="10"/>
  <c r="W1202" i="10"/>
  <c r="X1202" i="10"/>
  <c r="Y1202" i="10"/>
  <c r="W1203" i="10"/>
  <c r="X1203" i="10"/>
  <c r="Y1203" i="10"/>
  <c r="W1204" i="10"/>
  <c r="X1204" i="10"/>
  <c r="Y1204" i="10"/>
  <c r="W1205" i="10"/>
  <c r="X1205" i="10"/>
  <c r="Y1205" i="10"/>
  <c r="W1206" i="10"/>
  <c r="X1206" i="10"/>
  <c r="Y1206" i="10"/>
  <c r="W1207" i="10"/>
  <c r="X1207" i="10"/>
  <c r="Y1207" i="10"/>
  <c r="W1208" i="10"/>
  <c r="X1208" i="10"/>
  <c r="Y1208" i="10"/>
  <c r="W1209" i="10"/>
  <c r="X1209" i="10"/>
  <c r="Y1209" i="10"/>
  <c r="W1210" i="10"/>
  <c r="X1210" i="10"/>
  <c r="Y1210" i="10"/>
  <c r="W1211" i="10"/>
  <c r="X1211" i="10"/>
  <c r="Y1211" i="10"/>
  <c r="W1212" i="10"/>
  <c r="X1212" i="10"/>
  <c r="Y1212" i="10"/>
  <c r="W1213" i="10"/>
  <c r="X1213" i="10"/>
  <c r="Y1213" i="10"/>
  <c r="W1214" i="10"/>
  <c r="X1214" i="10"/>
  <c r="Y1214" i="10"/>
  <c r="W1215" i="10"/>
  <c r="X1215" i="10"/>
  <c r="Y1215" i="10"/>
  <c r="W1216" i="10"/>
  <c r="X1216" i="10"/>
  <c r="Y1216" i="10"/>
  <c r="W1217" i="10"/>
  <c r="X1217" i="10"/>
  <c r="Y1217" i="10"/>
  <c r="W1218" i="10"/>
  <c r="X1218" i="10"/>
  <c r="Y1218" i="10"/>
  <c r="W1219" i="10"/>
  <c r="X1219" i="10"/>
  <c r="Y1219" i="10"/>
  <c r="W1220" i="10"/>
  <c r="X1220" i="10"/>
  <c r="Y1220" i="10"/>
  <c r="W1221" i="10"/>
  <c r="X1221" i="10"/>
  <c r="Y1221" i="10"/>
  <c r="W1222" i="10"/>
  <c r="X1222" i="10"/>
  <c r="Y1222" i="10"/>
  <c r="W1223" i="10"/>
  <c r="X1223" i="10"/>
  <c r="Y1223" i="10"/>
  <c r="W1224" i="10"/>
  <c r="X1224" i="10"/>
  <c r="Y1224" i="10"/>
  <c r="W1225" i="10"/>
  <c r="X1225" i="10"/>
  <c r="Y1225" i="10"/>
  <c r="W1226" i="10"/>
  <c r="X1226" i="10"/>
  <c r="Y1226" i="10"/>
  <c r="W1227" i="10"/>
  <c r="X1227" i="10"/>
  <c r="Y1227" i="10"/>
  <c r="W1228" i="10"/>
  <c r="X1228" i="10"/>
  <c r="Y1228" i="10"/>
  <c r="W1229" i="10"/>
  <c r="X1229" i="10"/>
  <c r="Y1229" i="10"/>
  <c r="W1230" i="10"/>
  <c r="X1230" i="10"/>
  <c r="Y1230" i="10"/>
  <c r="W1231" i="10"/>
  <c r="X1231" i="10"/>
  <c r="Y1231" i="10"/>
  <c r="W1232" i="10"/>
  <c r="X1232" i="10"/>
  <c r="Y1232" i="10"/>
  <c r="W1233" i="10"/>
  <c r="X1233" i="10"/>
  <c r="Y1233" i="10"/>
  <c r="W1234" i="10"/>
  <c r="X1234" i="10"/>
  <c r="Y1234" i="10"/>
  <c r="W1235" i="10"/>
  <c r="X1235" i="10"/>
  <c r="Y1235" i="10"/>
  <c r="W1236" i="10"/>
  <c r="X1236" i="10"/>
  <c r="Y1236" i="10"/>
  <c r="W1237" i="10"/>
  <c r="X1237" i="10"/>
  <c r="Y1237" i="10"/>
  <c r="W1238" i="10"/>
  <c r="X1238" i="10"/>
  <c r="Y1238" i="10"/>
  <c r="W1239" i="10"/>
  <c r="X1239" i="10"/>
  <c r="Y1239" i="10"/>
  <c r="W1240" i="10"/>
  <c r="X1240" i="10"/>
  <c r="Y1240" i="10"/>
  <c r="W1241" i="10"/>
  <c r="X1241" i="10"/>
  <c r="Y1241" i="10"/>
  <c r="W1242" i="10"/>
  <c r="X1242" i="10"/>
  <c r="Y1242" i="10"/>
  <c r="W1243" i="10"/>
  <c r="X1243" i="10"/>
  <c r="Y1243" i="10"/>
  <c r="W1244" i="10"/>
  <c r="X1244" i="10"/>
  <c r="Y1244" i="10"/>
  <c r="W1245" i="10"/>
  <c r="X1245" i="10"/>
  <c r="Y1245" i="10"/>
  <c r="W1246" i="10"/>
  <c r="X1246" i="10"/>
  <c r="Y1246" i="10"/>
  <c r="W1247" i="10"/>
  <c r="X1247" i="10"/>
  <c r="Y1247" i="10"/>
  <c r="W1248" i="10"/>
  <c r="X1248" i="10"/>
  <c r="Y1248" i="10"/>
  <c r="W1249" i="10"/>
  <c r="X1249" i="10"/>
  <c r="Y1249" i="10"/>
  <c r="W1250" i="10"/>
  <c r="X1250" i="10"/>
  <c r="Y1250" i="10"/>
  <c r="W1251" i="10"/>
  <c r="X1251" i="10"/>
  <c r="Y1251" i="10"/>
  <c r="W1252" i="10"/>
  <c r="X1252" i="10"/>
  <c r="Y1252" i="10"/>
  <c r="W1253" i="10"/>
  <c r="X1253" i="10"/>
  <c r="Y1253" i="10"/>
  <c r="W1254" i="10"/>
  <c r="X1254" i="10"/>
  <c r="Y1254" i="10"/>
  <c r="W1255" i="10"/>
  <c r="X1255" i="10"/>
  <c r="Y1255" i="10"/>
  <c r="W1256" i="10"/>
  <c r="X1256" i="10"/>
  <c r="Y1256" i="10"/>
  <c r="W1257" i="10"/>
  <c r="X1257" i="10"/>
  <c r="Y1257" i="10"/>
  <c r="W1258" i="10"/>
  <c r="X1258" i="10"/>
  <c r="Y1258" i="10"/>
  <c r="W1259" i="10"/>
  <c r="X1259" i="10"/>
  <c r="Y1259" i="10"/>
  <c r="W1260" i="10"/>
  <c r="X1260" i="10"/>
  <c r="Y1260" i="10"/>
  <c r="W1261" i="10"/>
  <c r="X1261" i="10"/>
  <c r="Y1261" i="10"/>
  <c r="W1262" i="10"/>
  <c r="X1262" i="10"/>
  <c r="Y1262" i="10"/>
  <c r="W1263" i="10"/>
  <c r="X1263" i="10"/>
  <c r="Y1263" i="10"/>
  <c r="W1264" i="10"/>
  <c r="X1264" i="10"/>
  <c r="Y1264" i="10"/>
  <c r="W1265" i="10"/>
  <c r="X1265" i="10"/>
  <c r="Y1265" i="10"/>
  <c r="W1266" i="10"/>
  <c r="X1266" i="10"/>
  <c r="Y1266" i="10"/>
  <c r="W1267" i="10"/>
  <c r="X1267" i="10"/>
  <c r="Y1267" i="10"/>
  <c r="W1268" i="10"/>
  <c r="X1268" i="10"/>
  <c r="Y1268" i="10"/>
  <c r="W1269" i="10"/>
  <c r="X1269" i="10"/>
  <c r="Y1269" i="10"/>
  <c r="W1270" i="10"/>
  <c r="X1270" i="10"/>
  <c r="Y1270" i="10"/>
  <c r="W1271" i="10"/>
  <c r="X1271" i="10"/>
  <c r="Y1271" i="10"/>
  <c r="W1272" i="10"/>
  <c r="X1272" i="10"/>
  <c r="Y1272" i="10"/>
  <c r="W1273" i="10"/>
  <c r="X1273" i="10"/>
  <c r="Y1273" i="10"/>
  <c r="W1274" i="10"/>
  <c r="X1274" i="10"/>
  <c r="Y1274" i="10"/>
  <c r="W1275" i="10"/>
  <c r="X1275" i="10"/>
  <c r="Y1275" i="10"/>
  <c r="W1276" i="10"/>
  <c r="X1276" i="10"/>
  <c r="Y1276" i="10"/>
  <c r="W1277" i="10"/>
  <c r="X1277" i="10"/>
  <c r="Y1277" i="10"/>
  <c r="W1278" i="10"/>
  <c r="X1278" i="10"/>
  <c r="Y1278" i="10"/>
  <c r="W1279" i="10"/>
  <c r="X1279" i="10"/>
  <c r="Y1279" i="10"/>
  <c r="W1280" i="10"/>
  <c r="X1280" i="10"/>
  <c r="Y1280" i="10"/>
  <c r="W1281" i="10"/>
  <c r="X1281" i="10"/>
  <c r="Y1281" i="10"/>
  <c r="W1282" i="10"/>
  <c r="X1282" i="10"/>
  <c r="Y1282" i="10"/>
  <c r="W1283" i="10"/>
  <c r="X1283" i="10"/>
  <c r="Y1283" i="10"/>
  <c r="W1284" i="10"/>
  <c r="X1284" i="10"/>
  <c r="Y1284" i="10"/>
  <c r="W1285" i="10"/>
  <c r="X1285" i="10"/>
  <c r="Y1285" i="10"/>
  <c r="W1286" i="10"/>
  <c r="X1286" i="10"/>
  <c r="Y1286" i="10"/>
  <c r="W1287" i="10"/>
  <c r="X1287" i="10"/>
  <c r="Y1287" i="10"/>
  <c r="W1288" i="10"/>
  <c r="X1288" i="10"/>
  <c r="Y1288" i="10"/>
  <c r="W1289" i="10"/>
  <c r="X1289" i="10"/>
  <c r="Y1289" i="10"/>
  <c r="W1290" i="10"/>
  <c r="X1290" i="10"/>
  <c r="Y1290" i="10"/>
  <c r="W1291" i="10"/>
  <c r="X1291" i="10"/>
  <c r="Y1291" i="10"/>
  <c r="W1292" i="10"/>
  <c r="X1292" i="10"/>
  <c r="Y1292" i="10"/>
  <c r="W1293" i="10"/>
  <c r="X1293" i="10"/>
  <c r="Y1293" i="10"/>
  <c r="W1294" i="10"/>
  <c r="X1294" i="10"/>
  <c r="Y1294" i="10"/>
  <c r="W1295" i="10"/>
  <c r="X1295" i="10"/>
  <c r="Y1295" i="10"/>
  <c r="W1296" i="10"/>
  <c r="X1296" i="10"/>
  <c r="Y1296" i="10"/>
  <c r="W1297" i="10"/>
  <c r="X1297" i="10"/>
  <c r="Y1297" i="10"/>
  <c r="W1298" i="10"/>
  <c r="X1298" i="10"/>
  <c r="Y1298" i="10"/>
  <c r="W1299" i="10"/>
  <c r="X1299" i="10"/>
  <c r="Y1299" i="10"/>
  <c r="W1300" i="10"/>
  <c r="X1300" i="10"/>
  <c r="Y1300" i="10"/>
  <c r="W1301" i="10"/>
  <c r="X1301" i="10"/>
  <c r="Y1301" i="10"/>
  <c r="W1302" i="10"/>
  <c r="X1302" i="10"/>
  <c r="Y1302" i="10"/>
  <c r="W1303" i="10"/>
  <c r="X1303" i="10"/>
  <c r="Y1303" i="10"/>
  <c r="W1304" i="10"/>
  <c r="X1304" i="10"/>
  <c r="Y1304" i="10"/>
  <c r="W1305" i="10"/>
  <c r="X1305" i="10"/>
  <c r="Y1305" i="10"/>
  <c r="W1306" i="10"/>
  <c r="X1306" i="10"/>
  <c r="Y1306" i="10"/>
  <c r="W1307" i="10"/>
  <c r="X1307" i="10"/>
  <c r="Y1307" i="10"/>
  <c r="W1308" i="10"/>
  <c r="X1308" i="10"/>
  <c r="Y1308" i="10"/>
  <c r="W1309" i="10"/>
  <c r="X1309" i="10"/>
  <c r="Y1309" i="10"/>
  <c r="W1310" i="10"/>
  <c r="X1310" i="10"/>
  <c r="Y1310" i="10"/>
  <c r="W1311" i="10"/>
  <c r="X1311" i="10"/>
  <c r="Y1311" i="10"/>
  <c r="W1312" i="10"/>
  <c r="X1312" i="10"/>
  <c r="Y1312" i="10"/>
  <c r="W1313" i="10"/>
  <c r="X1313" i="10"/>
  <c r="Y1313" i="10"/>
  <c r="W1314" i="10"/>
  <c r="X1314" i="10"/>
  <c r="Y1314" i="10"/>
  <c r="W1315" i="10"/>
  <c r="X1315" i="10"/>
  <c r="Y1315" i="10"/>
  <c r="W1316" i="10"/>
  <c r="X1316" i="10"/>
  <c r="Y1316" i="10"/>
  <c r="W1317" i="10"/>
  <c r="X1317" i="10"/>
  <c r="Y1317" i="10"/>
  <c r="W1318" i="10"/>
  <c r="X1318" i="10"/>
  <c r="Y1318" i="10"/>
  <c r="W1319" i="10"/>
  <c r="X1319" i="10"/>
  <c r="Y1319" i="10"/>
  <c r="W1320" i="10"/>
  <c r="X1320" i="10"/>
  <c r="Y1320" i="10"/>
  <c r="W1321" i="10"/>
  <c r="X1321" i="10"/>
  <c r="Y1321" i="10"/>
  <c r="W1322" i="10"/>
  <c r="X1322" i="10"/>
  <c r="Y1322" i="10"/>
  <c r="W1323" i="10"/>
  <c r="X1323" i="10"/>
  <c r="Y1323" i="10"/>
  <c r="W1324" i="10"/>
  <c r="X1324" i="10"/>
  <c r="Y1324" i="10"/>
  <c r="W1325" i="10"/>
  <c r="X1325" i="10"/>
  <c r="Y1325" i="10"/>
  <c r="W1326" i="10"/>
  <c r="X1326" i="10"/>
  <c r="Y1326" i="10"/>
  <c r="W1327" i="10"/>
  <c r="X1327" i="10"/>
  <c r="Y1327" i="10"/>
  <c r="W1328" i="10"/>
  <c r="X1328" i="10"/>
  <c r="Y1328" i="10"/>
  <c r="W1329" i="10"/>
  <c r="X1329" i="10"/>
  <c r="Y1329" i="10"/>
  <c r="W1330" i="10"/>
  <c r="X1330" i="10"/>
  <c r="Y1330" i="10"/>
  <c r="W1331" i="10"/>
  <c r="X1331" i="10"/>
  <c r="Y1331" i="10"/>
  <c r="W1332" i="10"/>
  <c r="X1332" i="10"/>
  <c r="Y1332" i="10"/>
  <c r="W1333" i="10"/>
  <c r="X1333" i="10"/>
  <c r="Y1333" i="10"/>
  <c r="W1334" i="10"/>
  <c r="X1334" i="10"/>
  <c r="Y1334" i="10"/>
  <c r="W1335" i="10"/>
  <c r="X1335" i="10"/>
  <c r="Y1335" i="10"/>
  <c r="W1336" i="10"/>
  <c r="X1336" i="10"/>
  <c r="Y1336" i="10"/>
  <c r="W1337" i="10"/>
  <c r="X1337" i="10"/>
  <c r="Y1337" i="10"/>
  <c r="W1338" i="10"/>
  <c r="X1338" i="10"/>
  <c r="Y1338" i="10"/>
  <c r="W1339" i="10"/>
  <c r="X1339" i="10"/>
  <c r="Y1339" i="10"/>
  <c r="W1340" i="10"/>
  <c r="X1340" i="10"/>
  <c r="Y1340" i="10"/>
  <c r="W1341" i="10"/>
  <c r="X1341" i="10"/>
  <c r="Y1341" i="10"/>
  <c r="W1342" i="10"/>
  <c r="X1342" i="10"/>
  <c r="Y1342" i="10"/>
  <c r="W1343" i="10"/>
  <c r="X1343" i="10"/>
  <c r="Y1343" i="10"/>
  <c r="W1344" i="10"/>
  <c r="X1344" i="10"/>
  <c r="Y1344" i="10"/>
  <c r="W1345" i="10"/>
  <c r="X1345" i="10"/>
  <c r="Y1345" i="10"/>
  <c r="W1346" i="10"/>
  <c r="X1346" i="10"/>
  <c r="Y1346" i="10"/>
  <c r="W1347" i="10"/>
  <c r="X1347" i="10"/>
  <c r="Y1347" i="10"/>
  <c r="W1348" i="10"/>
  <c r="X1348" i="10"/>
  <c r="Y1348" i="10"/>
  <c r="W1349" i="10"/>
  <c r="X1349" i="10"/>
  <c r="Y1349" i="10"/>
  <c r="W1350" i="10"/>
  <c r="X1350" i="10"/>
  <c r="Y1350" i="10"/>
  <c r="W1351" i="10"/>
  <c r="X1351" i="10"/>
  <c r="Y1351" i="10"/>
  <c r="W1352" i="10"/>
  <c r="X1352" i="10"/>
  <c r="Y1352" i="10"/>
  <c r="W1353" i="10"/>
  <c r="X1353" i="10"/>
  <c r="Y1353" i="10"/>
  <c r="W1354" i="10"/>
  <c r="X1354" i="10"/>
  <c r="Y1354" i="10"/>
  <c r="W1355" i="10"/>
  <c r="X1355" i="10"/>
  <c r="Y1355" i="10"/>
  <c r="W1356" i="10"/>
  <c r="X1356" i="10"/>
  <c r="Y1356" i="10"/>
  <c r="W1357" i="10"/>
  <c r="X1357" i="10"/>
  <c r="Y1357" i="10"/>
  <c r="W1358" i="10"/>
  <c r="X1358" i="10"/>
  <c r="Y1358" i="10"/>
  <c r="W1359" i="10"/>
  <c r="X1359" i="10"/>
  <c r="Y1359" i="10"/>
  <c r="W1360" i="10"/>
  <c r="X1360" i="10"/>
  <c r="Y1360" i="10"/>
  <c r="W1361" i="10"/>
  <c r="X1361" i="10"/>
  <c r="Y1361" i="10"/>
  <c r="W1362" i="10"/>
  <c r="X1362" i="10"/>
  <c r="Y1362" i="10"/>
  <c r="W1363" i="10"/>
  <c r="X1363" i="10"/>
  <c r="Y1363" i="10"/>
  <c r="W1364" i="10"/>
  <c r="X1364" i="10"/>
  <c r="Y1364" i="10"/>
  <c r="W1365" i="10"/>
  <c r="X1365" i="10"/>
  <c r="Y1365" i="10"/>
  <c r="W1366" i="10"/>
  <c r="X1366" i="10"/>
  <c r="Y1366" i="10"/>
  <c r="W1367" i="10"/>
  <c r="X1367" i="10"/>
  <c r="Y1367" i="10"/>
  <c r="W1368" i="10"/>
  <c r="X1368" i="10"/>
  <c r="Y1368" i="10"/>
  <c r="W1369" i="10"/>
  <c r="X1369" i="10"/>
  <c r="Y1369" i="10"/>
  <c r="W1370" i="10"/>
  <c r="X1370" i="10"/>
  <c r="Y1370" i="10"/>
  <c r="W1371" i="10"/>
  <c r="X1371" i="10"/>
  <c r="Y1371" i="10"/>
  <c r="W1372" i="10"/>
  <c r="X1372" i="10"/>
  <c r="Y1372" i="10"/>
  <c r="W1373" i="10"/>
  <c r="X1373" i="10"/>
  <c r="Y1373" i="10"/>
  <c r="W1374" i="10"/>
  <c r="X1374" i="10"/>
  <c r="Y1374" i="10"/>
  <c r="W1375" i="10"/>
  <c r="X1375" i="10"/>
  <c r="Y1375" i="10"/>
  <c r="W1376" i="10"/>
  <c r="X1376" i="10"/>
  <c r="Y1376" i="10"/>
  <c r="W1377" i="10"/>
  <c r="X1377" i="10"/>
  <c r="Y1377" i="10"/>
  <c r="W1378" i="10"/>
  <c r="X1378" i="10"/>
  <c r="Y1378" i="10"/>
  <c r="W1379" i="10"/>
  <c r="X1379" i="10"/>
  <c r="Y1379" i="10"/>
  <c r="W1380" i="10"/>
  <c r="X1380" i="10"/>
  <c r="Y1380" i="10"/>
  <c r="W1381" i="10"/>
  <c r="X1381" i="10"/>
  <c r="Y1381" i="10"/>
  <c r="W1382" i="10"/>
  <c r="X1382" i="10"/>
  <c r="Y1382" i="10"/>
  <c r="W1383" i="10"/>
  <c r="X1383" i="10"/>
  <c r="Y1383" i="10"/>
  <c r="W1384" i="10"/>
  <c r="X1384" i="10"/>
  <c r="Y1384" i="10"/>
  <c r="W1385" i="10"/>
  <c r="X1385" i="10"/>
  <c r="Y1385" i="10"/>
  <c r="W1386" i="10"/>
  <c r="X1386" i="10"/>
  <c r="Y1386" i="10"/>
  <c r="W1387" i="10"/>
  <c r="X1387" i="10"/>
  <c r="Y1387" i="10"/>
  <c r="W1388" i="10"/>
  <c r="X1388" i="10"/>
  <c r="Y1388" i="10"/>
  <c r="W1389" i="10"/>
  <c r="X1389" i="10"/>
  <c r="Y1389" i="10"/>
  <c r="W1390" i="10"/>
  <c r="X1390" i="10"/>
  <c r="Y1390" i="10"/>
  <c r="W1391" i="10"/>
  <c r="X1391" i="10"/>
  <c r="Y1391" i="10"/>
  <c r="W1392" i="10"/>
  <c r="X1392" i="10"/>
  <c r="Y1392" i="10"/>
  <c r="W1393" i="10"/>
  <c r="X1393" i="10"/>
  <c r="Y1393" i="10"/>
  <c r="W1394" i="10"/>
  <c r="X1394" i="10"/>
  <c r="Y1394" i="10"/>
  <c r="W1395" i="10"/>
  <c r="X1395" i="10"/>
  <c r="Y1395" i="10"/>
  <c r="W1396" i="10"/>
  <c r="X1396" i="10"/>
  <c r="Y1396" i="10"/>
  <c r="W1397" i="10"/>
  <c r="X1397" i="10"/>
  <c r="Y1397" i="10"/>
  <c r="W1398" i="10"/>
  <c r="X1398" i="10"/>
  <c r="Y1398" i="10"/>
  <c r="W1399" i="10"/>
  <c r="X1399" i="10"/>
  <c r="Y1399" i="10"/>
  <c r="W1400" i="10"/>
  <c r="X1400" i="10"/>
  <c r="Y1400" i="10"/>
  <c r="W1401" i="10"/>
  <c r="X1401" i="10"/>
  <c r="Y1401" i="10"/>
  <c r="W1402" i="10"/>
  <c r="X1402" i="10"/>
  <c r="Y1402" i="10"/>
  <c r="W1403" i="10"/>
  <c r="X1403" i="10"/>
  <c r="Y1403" i="10"/>
  <c r="W1404" i="10"/>
  <c r="X1404" i="10"/>
  <c r="Y1404" i="10"/>
  <c r="W1405" i="10"/>
  <c r="X1405" i="10"/>
  <c r="Y1405" i="10"/>
  <c r="W1406" i="10"/>
  <c r="X1406" i="10"/>
  <c r="Y1406" i="10"/>
  <c r="W1407" i="10"/>
  <c r="X1407" i="10"/>
  <c r="Y1407" i="10"/>
  <c r="W1408" i="10"/>
  <c r="X1408" i="10"/>
  <c r="Y1408" i="10"/>
  <c r="W1409" i="10"/>
  <c r="X1409" i="10"/>
  <c r="Y1409" i="10"/>
  <c r="W1410" i="10"/>
  <c r="X1410" i="10"/>
  <c r="Y1410" i="10"/>
  <c r="W1411" i="10"/>
  <c r="X1411" i="10"/>
  <c r="Y1411" i="10"/>
  <c r="W1412" i="10"/>
  <c r="X1412" i="10"/>
  <c r="Y1412" i="10"/>
  <c r="W1413" i="10"/>
  <c r="X1413" i="10"/>
  <c r="Y1413" i="10"/>
  <c r="W1414" i="10"/>
  <c r="X1414" i="10"/>
  <c r="Y1414" i="10"/>
  <c r="W1415" i="10"/>
  <c r="X1415" i="10"/>
  <c r="Y1415" i="10"/>
  <c r="W1416" i="10"/>
  <c r="X1416" i="10"/>
  <c r="Y1416" i="10"/>
  <c r="W1417" i="10"/>
  <c r="X1417" i="10"/>
  <c r="Y1417" i="10"/>
  <c r="W1418" i="10"/>
  <c r="X1418" i="10"/>
  <c r="Y1418" i="10"/>
  <c r="W1419" i="10"/>
  <c r="X1419" i="10"/>
  <c r="Y1419" i="10"/>
  <c r="W1420" i="10"/>
  <c r="X1420" i="10"/>
  <c r="Y1420" i="10"/>
  <c r="W1421" i="10"/>
  <c r="X1421" i="10"/>
  <c r="Y1421" i="10"/>
  <c r="W1422" i="10"/>
  <c r="X1422" i="10"/>
  <c r="Y1422" i="10"/>
  <c r="W1423" i="10"/>
  <c r="X1423" i="10"/>
  <c r="Y1423" i="10"/>
  <c r="W1424" i="10"/>
  <c r="X1424" i="10"/>
  <c r="Y1424" i="10"/>
  <c r="W1425" i="10"/>
  <c r="X1425" i="10"/>
  <c r="Y1425" i="10"/>
  <c r="W1426" i="10"/>
  <c r="X1426" i="10"/>
  <c r="Y1426" i="10"/>
  <c r="W1427" i="10"/>
  <c r="X1427" i="10"/>
  <c r="Y1427" i="10"/>
  <c r="W1428" i="10"/>
  <c r="X1428" i="10"/>
  <c r="Y1428" i="10"/>
  <c r="W1429" i="10"/>
  <c r="X1429" i="10"/>
  <c r="Y1429" i="10"/>
  <c r="W1430" i="10"/>
  <c r="X1430" i="10"/>
  <c r="Y1430" i="10"/>
  <c r="W1431" i="10"/>
  <c r="X1431" i="10"/>
  <c r="Y1431" i="10"/>
  <c r="W1432" i="10"/>
  <c r="X1432" i="10"/>
  <c r="Y1432" i="10"/>
  <c r="W1433" i="10"/>
  <c r="X1433" i="10"/>
  <c r="Y1433" i="10"/>
  <c r="W1434" i="10"/>
  <c r="X1434" i="10"/>
  <c r="Y1434" i="10"/>
  <c r="W1435" i="10"/>
  <c r="X1435" i="10"/>
  <c r="Y1435" i="10"/>
  <c r="W1436" i="10"/>
  <c r="X1436" i="10"/>
  <c r="Y1436" i="10"/>
  <c r="W1437" i="10"/>
  <c r="X1437" i="10"/>
  <c r="Y1437" i="10"/>
  <c r="W1438" i="10"/>
  <c r="X1438" i="10"/>
  <c r="Y1438" i="10"/>
  <c r="W1439" i="10"/>
  <c r="X1439" i="10"/>
  <c r="Y1439" i="10"/>
  <c r="W1440" i="10"/>
  <c r="X1440" i="10"/>
  <c r="Y1440" i="10"/>
  <c r="W1441" i="10"/>
  <c r="X1441" i="10"/>
  <c r="Y1441" i="10"/>
  <c r="W1442" i="10"/>
  <c r="X1442" i="10"/>
  <c r="Y1442" i="10"/>
  <c r="W1443" i="10"/>
  <c r="X1443" i="10"/>
  <c r="Y1443" i="10"/>
  <c r="W1444" i="10"/>
  <c r="X1444" i="10"/>
  <c r="Y1444" i="10"/>
  <c r="W1445" i="10"/>
  <c r="X1445" i="10"/>
  <c r="Y1445" i="10"/>
  <c r="W1446" i="10"/>
  <c r="X1446" i="10"/>
  <c r="Y1446" i="10"/>
  <c r="W1447" i="10"/>
  <c r="X1447" i="10"/>
  <c r="Y1447" i="10"/>
  <c r="W1448" i="10"/>
  <c r="X1448" i="10"/>
  <c r="Y1448" i="10"/>
  <c r="W1449" i="10"/>
  <c r="X1449" i="10"/>
  <c r="Y1449" i="10"/>
  <c r="W1450" i="10"/>
  <c r="X1450" i="10"/>
  <c r="Y1450" i="10"/>
  <c r="W1451" i="10"/>
  <c r="X1451" i="10"/>
  <c r="Y1451" i="10"/>
  <c r="W1452" i="10"/>
  <c r="X1452" i="10"/>
  <c r="Y1452" i="10"/>
  <c r="W1453" i="10"/>
  <c r="X1453" i="10"/>
  <c r="Y1453" i="10"/>
  <c r="W1454" i="10"/>
  <c r="X1454" i="10"/>
  <c r="Y1454" i="10"/>
  <c r="W1455" i="10"/>
  <c r="X1455" i="10"/>
  <c r="Y1455" i="10"/>
  <c r="W1456" i="10"/>
  <c r="X1456" i="10"/>
  <c r="Y1456" i="10"/>
  <c r="W1457" i="10"/>
  <c r="X1457" i="10"/>
  <c r="Y1457" i="10"/>
  <c r="W1458" i="10"/>
  <c r="X1458" i="10"/>
  <c r="Y1458" i="10"/>
  <c r="W1459" i="10"/>
  <c r="X1459" i="10"/>
  <c r="Y1459" i="10"/>
  <c r="W1460" i="10"/>
  <c r="X1460" i="10"/>
  <c r="Y1460" i="10"/>
  <c r="W1461" i="10"/>
  <c r="X1461" i="10"/>
  <c r="Y1461" i="10"/>
  <c r="W1462" i="10"/>
  <c r="X1462" i="10"/>
  <c r="Y1462" i="10"/>
  <c r="W1463" i="10"/>
  <c r="X1463" i="10"/>
  <c r="Y1463" i="10"/>
  <c r="W1464" i="10"/>
  <c r="X1464" i="10"/>
  <c r="Y1464" i="10"/>
  <c r="W1465" i="10"/>
  <c r="X1465" i="10"/>
  <c r="Y1465" i="10"/>
  <c r="W1466" i="10"/>
  <c r="X1466" i="10"/>
  <c r="Y1466" i="10"/>
  <c r="W1467" i="10"/>
  <c r="X1467" i="10"/>
  <c r="Y1467" i="10"/>
  <c r="W1468" i="10"/>
  <c r="X1468" i="10"/>
  <c r="Y1468" i="10"/>
  <c r="W1469" i="10"/>
  <c r="X1469" i="10"/>
  <c r="Y1469" i="10"/>
  <c r="W1470" i="10"/>
  <c r="X1470" i="10"/>
  <c r="Y1470" i="10"/>
  <c r="W1471" i="10"/>
  <c r="X1471" i="10"/>
  <c r="Y1471" i="10"/>
  <c r="W1472" i="10"/>
  <c r="X1472" i="10"/>
  <c r="Y1472" i="10"/>
  <c r="W1473" i="10"/>
  <c r="X1473" i="10"/>
  <c r="Y1473" i="10"/>
  <c r="W1474" i="10"/>
  <c r="X1474" i="10"/>
  <c r="Y1474" i="10"/>
  <c r="W1475" i="10"/>
  <c r="X1475" i="10"/>
  <c r="Y1475" i="10"/>
  <c r="W1476" i="10"/>
  <c r="X1476" i="10"/>
  <c r="Y1476" i="10"/>
  <c r="W1477" i="10"/>
  <c r="X1477" i="10"/>
  <c r="Y1477" i="10"/>
  <c r="W1478" i="10"/>
  <c r="X1478" i="10"/>
  <c r="Y1478" i="10"/>
  <c r="W1479" i="10"/>
  <c r="X1479" i="10"/>
  <c r="Y1479" i="10"/>
  <c r="W1480" i="10"/>
  <c r="X1480" i="10"/>
  <c r="Y1480" i="10"/>
  <c r="W1481" i="10"/>
  <c r="X1481" i="10"/>
  <c r="Y1481" i="10"/>
  <c r="W1482" i="10"/>
  <c r="X1482" i="10"/>
  <c r="Y1482" i="10"/>
  <c r="W1483" i="10"/>
  <c r="X1483" i="10"/>
  <c r="Y1483" i="10"/>
  <c r="W1484" i="10"/>
  <c r="X1484" i="10"/>
  <c r="Y1484" i="10"/>
  <c r="W1485" i="10"/>
  <c r="X1485" i="10"/>
  <c r="Y1485" i="10"/>
  <c r="W1486" i="10"/>
  <c r="X1486" i="10"/>
  <c r="Y1486" i="10"/>
  <c r="W1487" i="10"/>
  <c r="X1487" i="10"/>
  <c r="Y1487" i="10"/>
  <c r="W1488" i="10"/>
  <c r="X1488" i="10"/>
  <c r="Y1488" i="10"/>
  <c r="W1489" i="10"/>
  <c r="X1489" i="10"/>
  <c r="Y1489" i="10"/>
  <c r="W1490" i="10"/>
  <c r="X1490" i="10"/>
  <c r="Y1490" i="10"/>
  <c r="W1491" i="10"/>
  <c r="X1491" i="10"/>
  <c r="Y1491" i="10"/>
  <c r="W1492" i="10"/>
  <c r="X1492" i="10"/>
  <c r="Y1492" i="10"/>
  <c r="W1493" i="10"/>
  <c r="X1493" i="10"/>
  <c r="Y1493" i="10"/>
  <c r="W1494" i="10"/>
  <c r="X1494" i="10"/>
  <c r="Y1494" i="10"/>
  <c r="W1495" i="10"/>
  <c r="X1495" i="10"/>
  <c r="Y1495" i="10"/>
  <c r="W1496" i="10"/>
  <c r="X1496" i="10"/>
  <c r="Y1496" i="10"/>
  <c r="W1497" i="10"/>
  <c r="X1497" i="10"/>
  <c r="Y1497" i="10"/>
  <c r="W1498" i="10"/>
  <c r="X1498" i="10"/>
  <c r="Y1498" i="10"/>
  <c r="W1499" i="10"/>
  <c r="X1499" i="10"/>
  <c r="Y1499" i="10"/>
  <c r="W1500" i="10"/>
  <c r="X1500" i="10"/>
  <c r="Y1500" i="10"/>
  <c r="W1501" i="10"/>
  <c r="X1501" i="10"/>
  <c r="Y1501" i="10"/>
  <c r="W1502" i="10"/>
  <c r="X1502" i="10"/>
  <c r="Y1502" i="10"/>
  <c r="W1503" i="10"/>
  <c r="X1503" i="10"/>
  <c r="Y1503" i="10"/>
  <c r="W1504" i="10"/>
  <c r="X1504" i="10"/>
  <c r="Y1504" i="10"/>
  <c r="W1505" i="10"/>
  <c r="X1505" i="10"/>
  <c r="Y1505" i="10"/>
  <c r="W1506" i="10"/>
  <c r="X1506" i="10"/>
  <c r="Y1506" i="10"/>
  <c r="W1507" i="10"/>
  <c r="X1507" i="10"/>
  <c r="Y1507" i="10"/>
  <c r="W1508" i="10"/>
  <c r="X1508" i="10"/>
  <c r="Y1508" i="10"/>
  <c r="W1509" i="10"/>
  <c r="X1509" i="10"/>
  <c r="Y1509" i="10"/>
  <c r="W1510" i="10"/>
  <c r="X1510" i="10"/>
  <c r="Y1510" i="10"/>
  <c r="W1511" i="10"/>
  <c r="X1511" i="10"/>
  <c r="Y1511" i="10"/>
  <c r="W1512" i="10"/>
  <c r="X1512" i="10"/>
  <c r="Y1512" i="10"/>
  <c r="W1513" i="10"/>
  <c r="X1513" i="10"/>
  <c r="Y1513" i="10"/>
  <c r="W1514" i="10"/>
  <c r="X1514" i="10"/>
  <c r="Y1514" i="10"/>
  <c r="W1515" i="10"/>
  <c r="X1515" i="10"/>
  <c r="Y1515" i="10"/>
  <c r="W1516" i="10"/>
  <c r="X1516" i="10"/>
  <c r="Y1516" i="10"/>
  <c r="W1517" i="10"/>
  <c r="X1517" i="10"/>
  <c r="Y1517" i="10"/>
  <c r="W1518" i="10"/>
  <c r="X1518" i="10"/>
  <c r="Y1518" i="10"/>
  <c r="W1519" i="10"/>
  <c r="X1519" i="10"/>
  <c r="Y1519" i="10"/>
  <c r="W1520" i="10"/>
  <c r="X1520" i="10"/>
  <c r="Y1520" i="10"/>
  <c r="W1521" i="10"/>
  <c r="X1521" i="10"/>
  <c r="Y1521" i="10"/>
  <c r="W1522" i="10"/>
  <c r="X1522" i="10"/>
  <c r="Y1522" i="10"/>
  <c r="W1523" i="10"/>
  <c r="X1523" i="10"/>
  <c r="Y1523" i="10"/>
  <c r="W1524" i="10"/>
  <c r="X1524" i="10"/>
  <c r="Y1524" i="10"/>
  <c r="W1525" i="10"/>
  <c r="X1525" i="10"/>
  <c r="Y1525" i="10"/>
  <c r="W1526" i="10"/>
  <c r="X1526" i="10"/>
  <c r="Y1526" i="10"/>
  <c r="W1527" i="10"/>
  <c r="X1527" i="10"/>
  <c r="Y1527" i="10"/>
  <c r="W1528" i="10"/>
  <c r="X1528" i="10"/>
  <c r="Y1528" i="10"/>
  <c r="W1529" i="10"/>
  <c r="X1529" i="10"/>
  <c r="Y1529" i="10"/>
  <c r="W1530" i="10"/>
  <c r="X1530" i="10"/>
  <c r="Y1530" i="10"/>
  <c r="W1531" i="10"/>
  <c r="X1531" i="10"/>
  <c r="Y1531" i="10"/>
  <c r="W1532" i="10"/>
  <c r="X1532" i="10"/>
  <c r="Y1532" i="10"/>
  <c r="W1533" i="10"/>
  <c r="X1533" i="10"/>
  <c r="Y1533" i="10"/>
  <c r="W1534" i="10"/>
  <c r="X1534" i="10"/>
  <c r="Y1534" i="10"/>
  <c r="W1535" i="10"/>
  <c r="X1535" i="10"/>
  <c r="Y1535" i="10"/>
  <c r="W1536" i="10"/>
  <c r="X1536" i="10"/>
  <c r="Y1536" i="10"/>
  <c r="W1537" i="10"/>
  <c r="X1537" i="10"/>
  <c r="Y1537" i="10"/>
  <c r="W1538" i="10"/>
  <c r="X1538" i="10"/>
  <c r="Y1538" i="10"/>
  <c r="W1539" i="10"/>
  <c r="X1539" i="10"/>
  <c r="Y1539" i="10"/>
  <c r="W1540" i="10"/>
  <c r="X1540" i="10"/>
  <c r="Y1540" i="10"/>
  <c r="W1541" i="10"/>
  <c r="X1541" i="10"/>
  <c r="Y1541" i="10"/>
  <c r="W1542" i="10"/>
  <c r="X1542" i="10"/>
  <c r="Y1542" i="10"/>
  <c r="W1543" i="10"/>
  <c r="X1543" i="10"/>
  <c r="Y1543" i="10"/>
  <c r="W1544" i="10"/>
  <c r="X1544" i="10"/>
  <c r="Y1544" i="10"/>
  <c r="W1545" i="10"/>
  <c r="X1545" i="10"/>
  <c r="Y1545" i="10"/>
  <c r="W1546" i="10"/>
  <c r="X1546" i="10"/>
  <c r="Y1546" i="10"/>
  <c r="W1547" i="10"/>
  <c r="X1547" i="10"/>
  <c r="Y1547" i="10"/>
  <c r="W1548" i="10"/>
  <c r="X1548" i="10"/>
  <c r="Y1548" i="10"/>
  <c r="W1549" i="10"/>
  <c r="X1549" i="10"/>
  <c r="Y1549" i="10"/>
  <c r="W1550" i="10"/>
  <c r="X1550" i="10"/>
  <c r="Y1550" i="10"/>
  <c r="W1551" i="10"/>
  <c r="X1551" i="10"/>
  <c r="Y1551" i="10"/>
  <c r="W1552" i="10"/>
  <c r="X1552" i="10"/>
  <c r="Y1552" i="10"/>
  <c r="W1553" i="10"/>
  <c r="X1553" i="10"/>
  <c r="Y1553" i="10"/>
  <c r="W1554" i="10"/>
  <c r="X1554" i="10"/>
  <c r="Y1554" i="10"/>
  <c r="W1555" i="10"/>
  <c r="X1555" i="10"/>
  <c r="Y1555" i="10"/>
  <c r="W1556" i="10"/>
  <c r="X1556" i="10"/>
  <c r="Y1556" i="10"/>
  <c r="W1557" i="10"/>
  <c r="X1557" i="10"/>
  <c r="Y1557" i="10"/>
  <c r="W1558" i="10"/>
  <c r="X1558" i="10"/>
  <c r="Y1558" i="10"/>
  <c r="W1559" i="10"/>
  <c r="X1559" i="10"/>
  <c r="Y1559" i="10"/>
  <c r="W1560" i="10"/>
  <c r="X1560" i="10"/>
  <c r="Y1560" i="10"/>
  <c r="W1561" i="10"/>
  <c r="X1561" i="10"/>
  <c r="Y1561" i="10"/>
  <c r="W1562" i="10"/>
  <c r="X1562" i="10"/>
  <c r="Y1562" i="10"/>
  <c r="W1563" i="10"/>
  <c r="X1563" i="10"/>
  <c r="Y1563" i="10"/>
  <c r="W1564" i="10"/>
  <c r="X1564" i="10"/>
  <c r="Y1564" i="10"/>
  <c r="W1565" i="10"/>
  <c r="X1565" i="10"/>
  <c r="Y1565" i="10"/>
  <c r="W1566" i="10"/>
  <c r="X1566" i="10"/>
  <c r="Y1566" i="10"/>
  <c r="W1567" i="10"/>
  <c r="X1567" i="10"/>
  <c r="Y1567" i="10"/>
  <c r="W1568" i="10"/>
  <c r="X1568" i="10"/>
  <c r="Y1568" i="10"/>
  <c r="W1569" i="10"/>
  <c r="X1569" i="10"/>
  <c r="Y1569" i="10"/>
  <c r="W1570" i="10"/>
  <c r="X1570" i="10"/>
  <c r="Y1570" i="10"/>
  <c r="W1571" i="10"/>
  <c r="X1571" i="10"/>
  <c r="Y1571" i="10"/>
  <c r="W1572" i="10"/>
  <c r="X1572" i="10"/>
  <c r="Y1572" i="10"/>
  <c r="W1573" i="10"/>
  <c r="X1573" i="10"/>
  <c r="Y1573" i="10"/>
  <c r="W1574" i="10"/>
  <c r="X1574" i="10"/>
  <c r="Y1574" i="10"/>
  <c r="W1575" i="10"/>
  <c r="X1575" i="10"/>
  <c r="Y1575" i="10"/>
  <c r="W1576" i="10"/>
  <c r="X1576" i="10"/>
  <c r="Y1576" i="10"/>
  <c r="W1577" i="10"/>
  <c r="X1577" i="10"/>
  <c r="Y1577" i="10"/>
  <c r="W1578" i="10"/>
  <c r="X1578" i="10"/>
  <c r="Y1578" i="10"/>
  <c r="W1579" i="10"/>
  <c r="X1579" i="10"/>
  <c r="Y1579" i="10"/>
  <c r="W1580" i="10"/>
  <c r="X1580" i="10"/>
  <c r="Y1580" i="10"/>
  <c r="W1581" i="10"/>
  <c r="X1581" i="10"/>
  <c r="Y1581" i="10"/>
  <c r="W1582" i="10"/>
  <c r="X1582" i="10"/>
  <c r="Y1582" i="10"/>
  <c r="W1583" i="10"/>
  <c r="X1583" i="10"/>
  <c r="Y1583" i="10"/>
  <c r="W1584" i="10"/>
  <c r="X1584" i="10"/>
  <c r="Y1584" i="10"/>
  <c r="W1585" i="10"/>
  <c r="X1585" i="10"/>
  <c r="Y1585" i="10"/>
  <c r="W1586" i="10"/>
  <c r="X1586" i="10"/>
  <c r="Y1586" i="10"/>
  <c r="W1587" i="10"/>
  <c r="X1587" i="10"/>
  <c r="Y1587" i="10"/>
  <c r="W1588" i="10"/>
  <c r="X1588" i="10"/>
  <c r="Y1588" i="10"/>
  <c r="W1589" i="10"/>
  <c r="X1589" i="10"/>
  <c r="Y1589" i="10"/>
  <c r="W1590" i="10"/>
  <c r="X1590" i="10"/>
  <c r="Y1590" i="10"/>
  <c r="W1591" i="10"/>
  <c r="X1591" i="10"/>
  <c r="Y1591" i="10"/>
  <c r="W1592" i="10"/>
  <c r="X1592" i="10"/>
  <c r="Y1592" i="10"/>
  <c r="W1593" i="10"/>
  <c r="X1593" i="10"/>
  <c r="Y1593" i="10"/>
  <c r="W1594" i="10"/>
  <c r="X1594" i="10"/>
  <c r="Y1594" i="10"/>
  <c r="W1595" i="10"/>
  <c r="X1595" i="10"/>
  <c r="Y1595" i="10"/>
  <c r="W1596" i="10"/>
  <c r="X1596" i="10"/>
  <c r="Y1596" i="10"/>
  <c r="W1597" i="10"/>
  <c r="X1597" i="10"/>
  <c r="Y1597" i="10"/>
  <c r="W1598" i="10"/>
  <c r="X1598" i="10"/>
  <c r="Y1598" i="10"/>
  <c r="W1599" i="10"/>
  <c r="X1599" i="10"/>
  <c r="Y1599" i="10"/>
  <c r="W1600" i="10"/>
  <c r="X1600" i="10"/>
  <c r="Y1600" i="10"/>
  <c r="W1601" i="10"/>
  <c r="X1601" i="10"/>
  <c r="Y1601" i="10"/>
  <c r="W1602" i="10"/>
  <c r="X1602" i="10"/>
  <c r="Y1602" i="10"/>
  <c r="W1603" i="10"/>
  <c r="X1603" i="10"/>
  <c r="Y1603" i="10"/>
  <c r="W1604" i="10"/>
  <c r="X1604" i="10"/>
  <c r="Y1604" i="10"/>
  <c r="W1605" i="10"/>
  <c r="X1605" i="10"/>
  <c r="Y1605" i="10"/>
  <c r="W1606" i="10"/>
  <c r="X1606" i="10"/>
  <c r="Y1606" i="10"/>
  <c r="W1607" i="10"/>
  <c r="X1607" i="10"/>
  <c r="Y1607" i="10"/>
  <c r="W1608" i="10"/>
  <c r="X1608" i="10"/>
  <c r="Y1608" i="10"/>
  <c r="W1609" i="10"/>
  <c r="X1609" i="10"/>
  <c r="Y1609" i="10"/>
  <c r="W1610" i="10"/>
  <c r="X1610" i="10"/>
  <c r="Y1610" i="10"/>
  <c r="W1611" i="10"/>
  <c r="X1611" i="10"/>
  <c r="Y1611" i="10"/>
  <c r="W1612" i="10"/>
  <c r="X1612" i="10"/>
  <c r="Y1612" i="10"/>
  <c r="W1613" i="10"/>
  <c r="X1613" i="10"/>
  <c r="Y1613" i="10"/>
  <c r="W1614" i="10"/>
  <c r="X1614" i="10"/>
  <c r="Y1614" i="10"/>
  <c r="W1615" i="10"/>
  <c r="X1615" i="10"/>
  <c r="Y1615" i="10"/>
  <c r="W1616" i="10"/>
  <c r="X1616" i="10"/>
  <c r="Y1616" i="10"/>
  <c r="W1617" i="10"/>
  <c r="X1617" i="10"/>
  <c r="Y1617" i="10"/>
  <c r="W1618" i="10"/>
  <c r="X1618" i="10"/>
  <c r="Y1618" i="10"/>
  <c r="W1619" i="10"/>
  <c r="X1619" i="10"/>
  <c r="Y1619" i="10"/>
  <c r="W1620" i="10"/>
  <c r="X1620" i="10"/>
  <c r="Y1620" i="10"/>
  <c r="W1621" i="10"/>
  <c r="X1621" i="10"/>
  <c r="Y1621" i="10"/>
  <c r="W1622" i="10"/>
  <c r="X1622" i="10"/>
  <c r="Y1622" i="10"/>
  <c r="W1623" i="10"/>
  <c r="X1623" i="10"/>
  <c r="Y1623" i="10"/>
  <c r="W1624" i="10"/>
  <c r="X1624" i="10"/>
  <c r="Y1624" i="10"/>
  <c r="W1625" i="10"/>
  <c r="X1625" i="10"/>
  <c r="Y1625" i="10"/>
  <c r="W1626" i="10"/>
  <c r="X1626" i="10"/>
  <c r="Y1626" i="10"/>
  <c r="W1627" i="10"/>
  <c r="X1627" i="10"/>
  <c r="Y1627" i="10"/>
  <c r="W1628" i="10"/>
  <c r="X1628" i="10"/>
  <c r="Y1628" i="10"/>
  <c r="W1629" i="10"/>
  <c r="X1629" i="10"/>
  <c r="Y1629" i="10"/>
  <c r="W1630" i="10"/>
  <c r="X1630" i="10"/>
  <c r="Y1630" i="10"/>
  <c r="W1631" i="10"/>
  <c r="X1631" i="10"/>
  <c r="Y1631" i="10"/>
  <c r="W1632" i="10"/>
  <c r="X1632" i="10"/>
  <c r="Y1632" i="10"/>
  <c r="W1633" i="10"/>
  <c r="X1633" i="10"/>
  <c r="Y1633" i="10"/>
  <c r="W1634" i="10"/>
  <c r="X1634" i="10"/>
  <c r="Y1634" i="10"/>
  <c r="W1635" i="10"/>
  <c r="X1635" i="10"/>
  <c r="Y1635" i="10"/>
  <c r="W1636" i="10"/>
  <c r="X1636" i="10"/>
  <c r="Y1636" i="10"/>
  <c r="W1637" i="10"/>
  <c r="X1637" i="10"/>
  <c r="Y1637" i="10"/>
  <c r="W1638" i="10"/>
  <c r="X1638" i="10"/>
  <c r="Y1638" i="10"/>
  <c r="W1639" i="10"/>
  <c r="X1639" i="10"/>
  <c r="Y1639" i="10"/>
  <c r="W1640" i="10"/>
  <c r="X1640" i="10"/>
  <c r="Y1640" i="10"/>
  <c r="W1641" i="10"/>
  <c r="X1641" i="10"/>
  <c r="Y1641" i="10"/>
  <c r="W1642" i="10"/>
  <c r="X1642" i="10"/>
  <c r="Y1642" i="10"/>
  <c r="W1643" i="10"/>
  <c r="X1643" i="10"/>
  <c r="Y1643" i="10"/>
  <c r="W1644" i="10"/>
  <c r="X1644" i="10"/>
  <c r="Y1644" i="10"/>
  <c r="W1645" i="10"/>
  <c r="X1645" i="10"/>
  <c r="Y1645" i="10"/>
  <c r="W1646" i="10"/>
  <c r="X1646" i="10"/>
  <c r="Y1646" i="10"/>
  <c r="W1647" i="10"/>
  <c r="X1647" i="10"/>
  <c r="Y1647" i="10"/>
  <c r="W1648" i="10"/>
  <c r="X1648" i="10"/>
  <c r="Y1648" i="10"/>
  <c r="W1649" i="10"/>
  <c r="X1649" i="10"/>
  <c r="Y1649" i="10"/>
  <c r="W1650" i="10"/>
  <c r="X1650" i="10"/>
  <c r="Y1650" i="10"/>
  <c r="W1651" i="10"/>
  <c r="X1651" i="10"/>
  <c r="Y1651" i="10"/>
  <c r="W1652" i="10"/>
  <c r="X1652" i="10"/>
  <c r="Y1652" i="10"/>
  <c r="W1653" i="10"/>
  <c r="X1653" i="10"/>
  <c r="Y1653" i="10"/>
  <c r="W1654" i="10"/>
  <c r="X1654" i="10"/>
  <c r="Y1654" i="10"/>
  <c r="W1655" i="10"/>
  <c r="X1655" i="10"/>
  <c r="Y1655" i="10"/>
  <c r="W1656" i="10"/>
  <c r="X1656" i="10"/>
  <c r="Y1656" i="10"/>
  <c r="W1657" i="10"/>
  <c r="X1657" i="10"/>
  <c r="Y1657" i="10"/>
  <c r="W1658" i="10"/>
  <c r="X1658" i="10"/>
  <c r="Y1658" i="10"/>
  <c r="W1659" i="10"/>
  <c r="X1659" i="10"/>
  <c r="Y1659" i="10"/>
  <c r="W1660" i="10"/>
  <c r="X1660" i="10"/>
  <c r="Y1660" i="10"/>
  <c r="W1661" i="10"/>
  <c r="X1661" i="10"/>
  <c r="Y1661" i="10"/>
  <c r="W1662" i="10"/>
  <c r="X1662" i="10"/>
  <c r="Y1662" i="10"/>
  <c r="W1663" i="10"/>
  <c r="X1663" i="10"/>
  <c r="Y1663" i="10"/>
  <c r="W1664" i="10"/>
  <c r="X1664" i="10"/>
  <c r="Y1664" i="10"/>
  <c r="W1665" i="10"/>
  <c r="X1665" i="10"/>
  <c r="Y1665" i="10"/>
  <c r="W1666" i="10"/>
  <c r="X1666" i="10"/>
  <c r="Y1666" i="10"/>
  <c r="W1667" i="10"/>
  <c r="X1667" i="10"/>
  <c r="Y1667" i="10"/>
  <c r="W1668" i="10"/>
  <c r="X1668" i="10"/>
  <c r="Y1668" i="10"/>
  <c r="W1669" i="10"/>
  <c r="X1669" i="10"/>
  <c r="Y1669" i="10"/>
  <c r="W1670" i="10"/>
  <c r="X1670" i="10"/>
  <c r="Y1670" i="10"/>
  <c r="W1671" i="10"/>
  <c r="X1671" i="10"/>
  <c r="Y1671" i="10"/>
  <c r="W1672" i="10"/>
  <c r="X1672" i="10"/>
  <c r="Y1672" i="10"/>
  <c r="W1673" i="10"/>
  <c r="X1673" i="10"/>
  <c r="Y1673" i="10"/>
  <c r="W1674" i="10"/>
  <c r="X1674" i="10"/>
  <c r="Y1674" i="10"/>
  <c r="W1675" i="10"/>
  <c r="X1675" i="10"/>
  <c r="Y1675" i="10"/>
  <c r="W1676" i="10"/>
  <c r="X1676" i="10"/>
  <c r="Y1676" i="10"/>
  <c r="W1677" i="10"/>
  <c r="X1677" i="10"/>
  <c r="Y1677" i="10"/>
  <c r="W1678" i="10"/>
  <c r="X1678" i="10"/>
  <c r="Y1678" i="10"/>
  <c r="W1679" i="10"/>
  <c r="X1679" i="10"/>
  <c r="Y1679" i="10"/>
  <c r="W1680" i="10"/>
  <c r="X1680" i="10"/>
  <c r="Y1680" i="10"/>
  <c r="W1681" i="10"/>
  <c r="X1681" i="10"/>
  <c r="Y1681" i="10"/>
  <c r="W1682" i="10"/>
  <c r="X1682" i="10"/>
  <c r="Y1682" i="10"/>
  <c r="W1683" i="10"/>
  <c r="X1683" i="10"/>
  <c r="Y1683" i="10"/>
  <c r="W1684" i="10"/>
  <c r="X1684" i="10"/>
  <c r="Y1684" i="10"/>
  <c r="W1685" i="10"/>
  <c r="X1685" i="10"/>
  <c r="Y1685" i="10"/>
  <c r="W1686" i="10"/>
  <c r="X1686" i="10"/>
  <c r="Y1686" i="10"/>
  <c r="W1687" i="10"/>
  <c r="X1687" i="10"/>
  <c r="Y1687" i="10"/>
  <c r="W1688" i="10"/>
  <c r="X1688" i="10"/>
  <c r="Y1688" i="10"/>
  <c r="W1689" i="10"/>
  <c r="X1689" i="10"/>
  <c r="Y1689" i="10"/>
  <c r="W1690" i="10"/>
  <c r="X1690" i="10"/>
  <c r="Y1690" i="10"/>
  <c r="W1691" i="10"/>
  <c r="X1691" i="10"/>
  <c r="Y1691" i="10"/>
  <c r="W1692" i="10"/>
  <c r="X1692" i="10"/>
  <c r="Y1692" i="10"/>
  <c r="W1693" i="10"/>
  <c r="X1693" i="10"/>
  <c r="Y1693" i="10"/>
  <c r="W1694" i="10"/>
  <c r="X1694" i="10"/>
  <c r="Y1694" i="10"/>
  <c r="W1695" i="10"/>
  <c r="X1695" i="10"/>
  <c r="Y1695" i="10"/>
  <c r="W1696" i="10"/>
  <c r="X1696" i="10"/>
  <c r="Y1696" i="10"/>
  <c r="W1697" i="10"/>
  <c r="X1697" i="10"/>
  <c r="Y1697" i="10"/>
  <c r="W1698" i="10"/>
  <c r="X1698" i="10"/>
  <c r="Y1698" i="10"/>
  <c r="W1699" i="10"/>
  <c r="X1699" i="10"/>
  <c r="Y1699" i="10"/>
  <c r="W1700" i="10"/>
  <c r="X1700" i="10"/>
  <c r="Y1700" i="10"/>
  <c r="W1701" i="10"/>
  <c r="X1701" i="10"/>
  <c r="Y1701" i="10"/>
  <c r="W1702" i="10"/>
  <c r="X1702" i="10"/>
  <c r="Y1702" i="10"/>
  <c r="W1703" i="10"/>
  <c r="X1703" i="10"/>
  <c r="Y1703" i="10"/>
  <c r="W1704" i="10"/>
  <c r="X1704" i="10"/>
  <c r="Y1704" i="10"/>
  <c r="W1705" i="10"/>
  <c r="X1705" i="10"/>
  <c r="Y1705" i="10"/>
  <c r="W1706" i="10"/>
  <c r="X1706" i="10"/>
  <c r="Y1706" i="10"/>
  <c r="W1707" i="10"/>
  <c r="X1707" i="10"/>
  <c r="Y1707" i="10"/>
  <c r="W1708" i="10"/>
  <c r="X1708" i="10"/>
  <c r="Y1708" i="10"/>
  <c r="W1709" i="10"/>
  <c r="X1709" i="10"/>
  <c r="Y1709" i="10"/>
  <c r="W1710" i="10"/>
  <c r="X1710" i="10"/>
  <c r="Y1710" i="10"/>
  <c r="W1711" i="10"/>
  <c r="X1711" i="10"/>
  <c r="Y1711" i="10"/>
  <c r="W1712" i="10"/>
  <c r="X1712" i="10"/>
  <c r="Y1712" i="10"/>
  <c r="W1713" i="10"/>
  <c r="X1713" i="10"/>
  <c r="Y1713" i="10"/>
  <c r="W1714" i="10"/>
  <c r="X1714" i="10"/>
  <c r="Y1714" i="10"/>
  <c r="W1715" i="10"/>
  <c r="X1715" i="10"/>
  <c r="Y1715" i="10"/>
  <c r="W1716" i="10"/>
  <c r="X1716" i="10"/>
  <c r="Y1716" i="10"/>
  <c r="W1717" i="10"/>
  <c r="X1717" i="10"/>
  <c r="Y1717" i="10"/>
  <c r="W1718" i="10"/>
  <c r="X1718" i="10"/>
  <c r="Y1718" i="10"/>
  <c r="W1719" i="10"/>
  <c r="X1719" i="10"/>
  <c r="Y1719" i="10"/>
  <c r="W1720" i="10"/>
  <c r="X1720" i="10"/>
  <c r="Y1720" i="10"/>
  <c r="W1721" i="10"/>
  <c r="X1721" i="10"/>
  <c r="Y1721" i="10"/>
  <c r="W1722" i="10"/>
  <c r="X1722" i="10"/>
  <c r="Y1722" i="10"/>
  <c r="W1723" i="10"/>
  <c r="X1723" i="10"/>
  <c r="Y1723" i="10"/>
  <c r="W1724" i="10"/>
  <c r="X1724" i="10"/>
  <c r="Y1724" i="10"/>
  <c r="W1725" i="10"/>
  <c r="X1725" i="10"/>
  <c r="Y1725" i="10"/>
  <c r="W1726" i="10"/>
  <c r="X1726" i="10"/>
  <c r="Y1726" i="10"/>
  <c r="W1727" i="10"/>
  <c r="X1727" i="10"/>
  <c r="Y1727" i="10"/>
  <c r="W1728" i="10"/>
  <c r="X1728" i="10"/>
  <c r="Y1728" i="10"/>
  <c r="W1729" i="10"/>
  <c r="X1729" i="10"/>
  <c r="Y1729" i="10"/>
  <c r="W1730" i="10"/>
  <c r="X1730" i="10"/>
  <c r="Y1730" i="10"/>
  <c r="W1731" i="10"/>
  <c r="X1731" i="10"/>
  <c r="Y1731" i="10"/>
  <c r="W1732" i="10"/>
  <c r="X1732" i="10"/>
  <c r="Y1732" i="10"/>
  <c r="W1733" i="10"/>
  <c r="X1733" i="10"/>
  <c r="Y1733" i="10"/>
  <c r="W1734" i="10"/>
  <c r="X1734" i="10"/>
  <c r="Y1734" i="10"/>
  <c r="W1735" i="10"/>
  <c r="X1735" i="10"/>
  <c r="Y1735" i="10"/>
  <c r="W1736" i="10"/>
  <c r="X1736" i="10"/>
  <c r="Y1736" i="10"/>
  <c r="W1737" i="10"/>
  <c r="X1737" i="10"/>
  <c r="Y1737" i="10"/>
  <c r="W1738" i="10"/>
  <c r="X1738" i="10"/>
  <c r="Y1738" i="10"/>
  <c r="W1739" i="10"/>
  <c r="X1739" i="10"/>
  <c r="Y1739" i="10"/>
  <c r="W1740" i="10"/>
  <c r="X1740" i="10"/>
  <c r="Y1740" i="10"/>
  <c r="W1741" i="10"/>
  <c r="X1741" i="10"/>
  <c r="Y1741" i="10"/>
  <c r="W1742" i="10"/>
  <c r="X1742" i="10"/>
  <c r="Y1742" i="10"/>
  <c r="W1743" i="10"/>
  <c r="X1743" i="10"/>
  <c r="Y1743" i="10"/>
  <c r="W1744" i="10"/>
  <c r="X1744" i="10"/>
  <c r="Y1744" i="10"/>
  <c r="W1745" i="10"/>
  <c r="X1745" i="10"/>
  <c r="Y1745" i="10"/>
  <c r="W1746" i="10"/>
  <c r="X1746" i="10"/>
  <c r="Y1746" i="10"/>
  <c r="W1747" i="10"/>
  <c r="X1747" i="10"/>
  <c r="Y1747" i="10"/>
  <c r="W1748" i="10"/>
  <c r="X1748" i="10"/>
  <c r="Y1748" i="10"/>
  <c r="W1749" i="10"/>
  <c r="X1749" i="10"/>
  <c r="Y1749" i="10"/>
  <c r="W1750" i="10"/>
  <c r="X1750" i="10"/>
  <c r="Y1750" i="10"/>
  <c r="W1751" i="10"/>
  <c r="X1751" i="10"/>
  <c r="Y1751" i="10"/>
  <c r="W1752" i="10"/>
  <c r="X1752" i="10"/>
  <c r="Y1752" i="10"/>
  <c r="W1753" i="10"/>
  <c r="X1753" i="10"/>
  <c r="Y1753" i="10"/>
  <c r="W1754" i="10"/>
  <c r="X1754" i="10"/>
  <c r="Y1754" i="10"/>
  <c r="W1755" i="10"/>
  <c r="X1755" i="10"/>
  <c r="Y1755" i="10"/>
  <c r="W1756" i="10"/>
  <c r="X1756" i="10"/>
  <c r="Y1756" i="10"/>
  <c r="W1757" i="10"/>
  <c r="X1757" i="10"/>
  <c r="Y1757" i="10"/>
  <c r="W1758" i="10"/>
  <c r="X1758" i="10"/>
  <c r="Y1758" i="10"/>
  <c r="W1759" i="10"/>
  <c r="X1759" i="10"/>
  <c r="Y1759" i="10"/>
  <c r="W1760" i="10"/>
  <c r="X1760" i="10"/>
  <c r="Y1760" i="10"/>
  <c r="W1761" i="10"/>
  <c r="X1761" i="10"/>
  <c r="Y1761" i="10"/>
  <c r="W1762" i="10"/>
  <c r="X1762" i="10"/>
  <c r="Y1762" i="10"/>
  <c r="W1763" i="10"/>
  <c r="X1763" i="10"/>
  <c r="Y1763" i="10"/>
  <c r="W1764" i="10"/>
  <c r="X1764" i="10"/>
  <c r="Y1764" i="10"/>
  <c r="W1765" i="10"/>
  <c r="X1765" i="10"/>
  <c r="Y1765" i="10"/>
  <c r="W1766" i="10"/>
  <c r="X1766" i="10"/>
  <c r="Y1766" i="10"/>
  <c r="W1767" i="10"/>
  <c r="X1767" i="10"/>
  <c r="Y1767" i="10"/>
  <c r="W1768" i="10"/>
  <c r="X1768" i="10"/>
  <c r="Y1768" i="10"/>
  <c r="W1769" i="10"/>
  <c r="X1769" i="10"/>
  <c r="Y1769" i="10"/>
  <c r="W1770" i="10"/>
  <c r="X1770" i="10"/>
  <c r="Y1770" i="10"/>
  <c r="W1771" i="10"/>
  <c r="X1771" i="10"/>
  <c r="Y1771" i="10"/>
  <c r="W1772" i="10"/>
  <c r="X1772" i="10"/>
  <c r="Y1772" i="10"/>
  <c r="W1773" i="10"/>
  <c r="X1773" i="10"/>
  <c r="Y1773" i="10"/>
  <c r="W1774" i="10"/>
  <c r="X1774" i="10"/>
  <c r="Y1774" i="10"/>
  <c r="W1775" i="10"/>
  <c r="X1775" i="10"/>
  <c r="Y1775" i="10"/>
  <c r="W1776" i="10"/>
  <c r="X1776" i="10"/>
  <c r="Y1776" i="10"/>
  <c r="W1777" i="10"/>
  <c r="X1777" i="10"/>
  <c r="Y1777" i="10"/>
  <c r="W1778" i="10"/>
  <c r="X1778" i="10"/>
  <c r="Y1778" i="10"/>
  <c r="W1779" i="10"/>
  <c r="X1779" i="10"/>
  <c r="Y1779" i="10"/>
  <c r="W1780" i="10"/>
  <c r="X1780" i="10"/>
  <c r="Y1780" i="10"/>
  <c r="W1781" i="10"/>
  <c r="X1781" i="10"/>
  <c r="Y1781" i="10"/>
  <c r="W1782" i="10"/>
  <c r="X1782" i="10"/>
  <c r="Y1782" i="10"/>
  <c r="W1783" i="10"/>
  <c r="X1783" i="10"/>
  <c r="Y1783" i="10"/>
  <c r="W1784" i="10"/>
  <c r="X1784" i="10"/>
  <c r="Y1784" i="10"/>
  <c r="W1785" i="10"/>
  <c r="X1785" i="10"/>
  <c r="Y1785" i="10"/>
  <c r="W1786" i="10"/>
  <c r="X1786" i="10"/>
  <c r="Y1786" i="10"/>
  <c r="W1787" i="10"/>
  <c r="X1787" i="10"/>
  <c r="Y1787" i="10"/>
  <c r="W1788" i="10"/>
  <c r="X1788" i="10"/>
  <c r="Y1788" i="10"/>
  <c r="W1789" i="10"/>
  <c r="X1789" i="10"/>
  <c r="Y1789" i="10"/>
  <c r="W1790" i="10"/>
  <c r="X1790" i="10"/>
  <c r="Y1790" i="10"/>
  <c r="W1791" i="10"/>
  <c r="X1791" i="10"/>
  <c r="Y1791" i="10"/>
  <c r="W1792" i="10"/>
  <c r="X1792" i="10"/>
  <c r="Y1792" i="10"/>
  <c r="W1793" i="10"/>
  <c r="X1793" i="10"/>
  <c r="Y1793" i="10"/>
  <c r="W1794" i="10"/>
  <c r="X1794" i="10"/>
  <c r="Y1794" i="10"/>
  <c r="W1795" i="10"/>
  <c r="X1795" i="10"/>
  <c r="Y1795" i="10"/>
  <c r="W1796" i="10"/>
  <c r="X1796" i="10"/>
  <c r="Y1796" i="10"/>
  <c r="W1797" i="10"/>
  <c r="X1797" i="10"/>
  <c r="Y1797" i="10"/>
  <c r="W1798" i="10"/>
  <c r="X1798" i="10"/>
  <c r="Y1798" i="10"/>
  <c r="W1799" i="10"/>
  <c r="X1799" i="10"/>
  <c r="Y1799" i="10"/>
  <c r="W1800" i="10"/>
  <c r="X1800" i="10"/>
  <c r="Y1800" i="10"/>
  <c r="W1801" i="10"/>
  <c r="X1801" i="10"/>
  <c r="Y1801" i="10"/>
  <c r="W1802" i="10"/>
  <c r="X1802" i="10"/>
  <c r="Y1802" i="10"/>
  <c r="W1803" i="10"/>
  <c r="X1803" i="10"/>
  <c r="Y1803" i="10"/>
  <c r="W1804" i="10"/>
  <c r="X1804" i="10"/>
  <c r="Y1804" i="10"/>
  <c r="W1805" i="10"/>
  <c r="X1805" i="10"/>
  <c r="Y1805" i="10"/>
  <c r="W1806" i="10"/>
  <c r="X1806" i="10"/>
  <c r="Y1806" i="10"/>
  <c r="W1807" i="10"/>
  <c r="X1807" i="10"/>
  <c r="Y1807" i="10"/>
  <c r="W1808" i="10"/>
  <c r="X1808" i="10"/>
  <c r="Y1808" i="10"/>
  <c r="W1809" i="10"/>
  <c r="X1809" i="10"/>
  <c r="Y1809" i="10"/>
  <c r="W1810" i="10"/>
  <c r="X1810" i="10"/>
  <c r="Y1810" i="10"/>
  <c r="W1811" i="10"/>
  <c r="X1811" i="10"/>
  <c r="Y1811" i="10"/>
  <c r="W1812" i="10"/>
  <c r="X1812" i="10"/>
  <c r="Y1812" i="10"/>
  <c r="W1813" i="10"/>
  <c r="X1813" i="10"/>
  <c r="Y1813" i="10"/>
  <c r="W1814" i="10"/>
  <c r="X1814" i="10"/>
  <c r="Y1814" i="10"/>
  <c r="W1815" i="10"/>
  <c r="X1815" i="10"/>
  <c r="Y1815" i="10"/>
  <c r="W1816" i="10"/>
  <c r="X1816" i="10"/>
  <c r="Y1816" i="10"/>
  <c r="W1817" i="10"/>
  <c r="X1817" i="10"/>
  <c r="Y1817" i="10"/>
  <c r="W1818" i="10"/>
  <c r="X1818" i="10"/>
  <c r="Y1818" i="10"/>
  <c r="W1819" i="10"/>
  <c r="X1819" i="10"/>
  <c r="Y1819" i="10"/>
  <c r="W1820" i="10"/>
  <c r="X1820" i="10"/>
  <c r="Y1820" i="10"/>
  <c r="W1821" i="10"/>
  <c r="X1821" i="10"/>
  <c r="Y1821" i="10"/>
  <c r="W1822" i="10"/>
  <c r="X1822" i="10"/>
  <c r="Y1822" i="10"/>
  <c r="W1823" i="10"/>
  <c r="X1823" i="10"/>
  <c r="Y1823" i="10"/>
  <c r="W1824" i="10"/>
  <c r="X1824" i="10"/>
  <c r="Y1824" i="10"/>
  <c r="W1825" i="10"/>
  <c r="X1825" i="10"/>
  <c r="Y1825" i="10"/>
  <c r="W1826" i="10"/>
  <c r="X1826" i="10"/>
  <c r="Y1826" i="10"/>
  <c r="W1827" i="10"/>
  <c r="X1827" i="10"/>
  <c r="Y1827" i="10"/>
  <c r="W1828" i="10"/>
  <c r="X1828" i="10"/>
  <c r="Y1828" i="10"/>
  <c r="W1829" i="10"/>
  <c r="X1829" i="10"/>
  <c r="Y1829" i="10"/>
  <c r="W1830" i="10"/>
  <c r="X1830" i="10"/>
  <c r="Y1830" i="10"/>
  <c r="W1831" i="10"/>
  <c r="X1831" i="10"/>
  <c r="Y1831" i="10"/>
  <c r="W1832" i="10"/>
  <c r="X1832" i="10"/>
  <c r="Y1832" i="10"/>
  <c r="W1833" i="10"/>
  <c r="X1833" i="10"/>
  <c r="Y1833" i="10"/>
  <c r="W1834" i="10"/>
  <c r="X1834" i="10"/>
  <c r="Y1834" i="10"/>
  <c r="W1835" i="10"/>
  <c r="X1835" i="10"/>
  <c r="Y1835" i="10"/>
  <c r="W1836" i="10"/>
  <c r="X1836" i="10"/>
  <c r="Y1836" i="10"/>
  <c r="W1837" i="10"/>
  <c r="X1837" i="10"/>
  <c r="Y1837" i="10"/>
  <c r="W1838" i="10"/>
  <c r="X1838" i="10"/>
  <c r="Y1838" i="10"/>
  <c r="W1839" i="10"/>
  <c r="X1839" i="10"/>
  <c r="Y1839" i="10"/>
  <c r="W1840" i="10"/>
  <c r="X1840" i="10"/>
  <c r="Y1840" i="10"/>
  <c r="W1841" i="10"/>
  <c r="X1841" i="10"/>
  <c r="Y1841" i="10"/>
  <c r="W1842" i="10"/>
  <c r="X1842" i="10"/>
  <c r="Y1842" i="10"/>
  <c r="W1843" i="10"/>
  <c r="X1843" i="10"/>
  <c r="Y1843" i="10"/>
  <c r="W1844" i="10"/>
  <c r="X1844" i="10"/>
  <c r="Y1844" i="10"/>
  <c r="W1845" i="10"/>
  <c r="X1845" i="10"/>
  <c r="Y1845" i="10"/>
  <c r="W1846" i="10"/>
  <c r="X1846" i="10"/>
  <c r="Y1846" i="10"/>
  <c r="W1847" i="10"/>
  <c r="X1847" i="10"/>
  <c r="Y1847" i="10"/>
  <c r="W1848" i="10"/>
  <c r="X1848" i="10"/>
  <c r="Y1848" i="10"/>
  <c r="W1849" i="10"/>
  <c r="X1849" i="10"/>
  <c r="Y1849" i="10"/>
  <c r="W1850" i="10"/>
  <c r="X1850" i="10"/>
  <c r="Y1850" i="10"/>
  <c r="W1851" i="10"/>
  <c r="X1851" i="10"/>
  <c r="Y1851" i="10"/>
  <c r="W1852" i="10"/>
  <c r="X1852" i="10"/>
  <c r="Y1852" i="10"/>
  <c r="W1853" i="10"/>
  <c r="X1853" i="10"/>
  <c r="Y1853" i="10"/>
  <c r="W1854" i="10"/>
  <c r="X1854" i="10"/>
  <c r="Y1854" i="10"/>
  <c r="W1855" i="10"/>
  <c r="X1855" i="10"/>
  <c r="Y1855" i="10"/>
  <c r="W1856" i="10"/>
  <c r="X1856" i="10"/>
  <c r="Y1856" i="10"/>
  <c r="W1857" i="10"/>
  <c r="X1857" i="10"/>
  <c r="Y1857" i="10"/>
  <c r="W1858" i="10"/>
  <c r="X1858" i="10"/>
  <c r="Y1858" i="10"/>
  <c r="W1859" i="10"/>
  <c r="X1859" i="10"/>
  <c r="Y1859" i="10"/>
  <c r="W1860" i="10"/>
  <c r="X1860" i="10"/>
  <c r="Y1860" i="10"/>
  <c r="W1861" i="10"/>
  <c r="X1861" i="10"/>
  <c r="Y1861" i="10"/>
  <c r="W1862" i="10"/>
  <c r="X1862" i="10"/>
  <c r="Y1862" i="10"/>
  <c r="W1863" i="10"/>
  <c r="X1863" i="10"/>
  <c r="Y1863" i="10"/>
  <c r="W1864" i="10"/>
  <c r="X1864" i="10"/>
  <c r="Y1864" i="10"/>
  <c r="W1865" i="10"/>
  <c r="X1865" i="10"/>
  <c r="Y1865" i="10"/>
  <c r="W1866" i="10"/>
  <c r="X1866" i="10"/>
  <c r="Y1866" i="10"/>
  <c r="W1867" i="10"/>
  <c r="X1867" i="10"/>
  <c r="Y1867" i="10"/>
  <c r="W1868" i="10"/>
  <c r="X1868" i="10"/>
  <c r="Y1868" i="10"/>
  <c r="W1869" i="10"/>
  <c r="X1869" i="10"/>
  <c r="Y1869" i="10"/>
  <c r="W1870" i="10"/>
  <c r="X1870" i="10"/>
  <c r="Y1870" i="10"/>
  <c r="W1871" i="10"/>
  <c r="X1871" i="10"/>
  <c r="Y1871" i="10"/>
  <c r="W1872" i="10"/>
  <c r="X1872" i="10"/>
  <c r="Y1872" i="10"/>
  <c r="W1873" i="10"/>
  <c r="X1873" i="10"/>
  <c r="Y1873" i="10"/>
  <c r="W1874" i="10"/>
  <c r="X1874" i="10"/>
  <c r="Y1874" i="10"/>
  <c r="W1875" i="10"/>
  <c r="X1875" i="10"/>
  <c r="Y1875" i="10"/>
  <c r="W1876" i="10"/>
  <c r="X1876" i="10"/>
  <c r="Y1876" i="10"/>
  <c r="W1877" i="10"/>
  <c r="X1877" i="10"/>
  <c r="Y1877" i="10"/>
  <c r="W1878" i="10"/>
  <c r="X1878" i="10"/>
  <c r="Y1878" i="10"/>
  <c r="W1879" i="10"/>
  <c r="X1879" i="10"/>
  <c r="Y1879" i="10"/>
  <c r="W1880" i="10"/>
  <c r="X1880" i="10"/>
  <c r="Y1880" i="10"/>
  <c r="W1881" i="10"/>
  <c r="X1881" i="10"/>
  <c r="Y1881" i="10"/>
  <c r="W1882" i="10"/>
  <c r="X1882" i="10"/>
  <c r="Y1882" i="10"/>
  <c r="W1883" i="10"/>
  <c r="X1883" i="10"/>
  <c r="Y1883" i="10"/>
  <c r="W1884" i="10"/>
  <c r="X1884" i="10"/>
  <c r="Y1884" i="10"/>
  <c r="W1885" i="10"/>
  <c r="X1885" i="10"/>
  <c r="Y1885" i="10"/>
  <c r="W1886" i="10"/>
  <c r="X1886" i="10"/>
  <c r="Y1886" i="10"/>
  <c r="W1887" i="10"/>
  <c r="X1887" i="10"/>
  <c r="Y1887" i="10"/>
  <c r="W1888" i="10"/>
  <c r="X1888" i="10"/>
  <c r="Y1888" i="10"/>
  <c r="W1889" i="10"/>
  <c r="X1889" i="10"/>
  <c r="Y1889" i="10"/>
  <c r="W1890" i="10"/>
  <c r="X1890" i="10"/>
  <c r="Y1890" i="10"/>
  <c r="W1891" i="10"/>
  <c r="X1891" i="10"/>
  <c r="Y1891" i="10"/>
  <c r="W1892" i="10"/>
  <c r="X1892" i="10"/>
  <c r="Y1892" i="10"/>
  <c r="W1893" i="10"/>
  <c r="X1893" i="10"/>
  <c r="Y1893" i="10"/>
  <c r="W1894" i="10"/>
  <c r="X1894" i="10"/>
  <c r="Y1894" i="10"/>
  <c r="W1895" i="10"/>
  <c r="X1895" i="10"/>
  <c r="Y1895" i="10"/>
  <c r="W1896" i="10"/>
  <c r="X1896" i="10"/>
  <c r="Y1896" i="10"/>
  <c r="W1897" i="10"/>
  <c r="X1897" i="10"/>
  <c r="Y1897" i="10"/>
  <c r="W1898" i="10"/>
  <c r="X1898" i="10"/>
  <c r="Y1898" i="10"/>
  <c r="W1899" i="10"/>
  <c r="X1899" i="10"/>
  <c r="Y1899" i="10"/>
  <c r="W1900" i="10"/>
  <c r="X1900" i="10"/>
  <c r="Y1900" i="10"/>
  <c r="W1901" i="10"/>
  <c r="X1901" i="10"/>
  <c r="Y1901" i="10"/>
  <c r="W1902" i="10"/>
  <c r="X1902" i="10"/>
  <c r="Y1902" i="10"/>
  <c r="W1903" i="10"/>
  <c r="X1903" i="10"/>
  <c r="Y1903" i="10"/>
  <c r="W1904" i="10"/>
  <c r="X1904" i="10"/>
  <c r="Y1904" i="10"/>
  <c r="W1905" i="10"/>
  <c r="X1905" i="10"/>
  <c r="Y1905" i="10"/>
  <c r="W1906" i="10"/>
  <c r="X1906" i="10"/>
  <c r="Y1906" i="10"/>
  <c r="W1907" i="10"/>
  <c r="X1907" i="10"/>
  <c r="Y1907" i="10"/>
  <c r="W1908" i="10"/>
  <c r="X1908" i="10"/>
  <c r="Y1908" i="10"/>
  <c r="W1909" i="10"/>
  <c r="X1909" i="10"/>
  <c r="Y1909" i="10"/>
  <c r="W1910" i="10"/>
  <c r="X1910" i="10"/>
  <c r="Y1910" i="10"/>
  <c r="W1911" i="10"/>
  <c r="X1911" i="10"/>
  <c r="Y1911" i="10"/>
  <c r="W1912" i="10"/>
  <c r="X1912" i="10"/>
  <c r="Y1912" i="10"/>
  <c r="W1913" i="10"/>
  <c r="X1913" i="10"/>
  <c r="Y1913" i="10"/>
  <c r="W1914" i="10"/>
  <c r="X1914" i="10"/>
  <c r="Y1914" i="10"/>
  <c r="W1915" i="10"/>
  <c r="X1915" i="10"/>
  <c r="Y1915" i="10"/>
  <c r="W1916" i="10"/>
  <c r="X1916" i="10"/>
  <c r="Y1916" i="10"/>
  <c r="W1917" i="10"/>
  <c r="X1917" i="10"/>
  <c r="Y1917" i="10"/>
  <c r="W1918" i="10"/>
  <c r="X1918" i="10"/>
  <c r="Y1918" i="10"/>
  <c r="W1919" i="10"/>
  <c r="X1919" i="10"/>
  <c r="Y1919" i="10"/>
  <c r="W1920" i="10"/>
  <c r="X1920" i="10"/>
  <c r="Y1920" i="10"/>
  <c r="W1921" i="10"/>
  <c r="X1921" i="10"/>
  <c r="Y1921" i="10"/>
  <c r="W1922" i="10"/>
  <c r="X1922" i="10"/>
  <c r="Y1922" i="10"/>
  <c r="W1923" i="10"/>
  <c r="X1923" i="10"/>
  <c r="Y1923" i="10"/>
  <c r="W1924" i="10"/>
  <c r="X1924" i="10"/>
  <c r="Y1924" i="10"/>
  <c r="W1925" i="10"/>
  <c r="X1925" i="10"/>
  <c r="Y1925" i="10"/>
  <c r="W1926" i="10"/>
  <c r="X1926" i="10"/>
  <c r="Y1926" i="10"/>
  <c r="W1927" i="10"/>
  <c r="X1927" i="10"/>
  <c r="Y1927" i="10"/>
  <c r="W1928" i="10"/>
  <c r="X1928" i="10"/>
  <c r="Y1928" i="10"/>
  <c r="W1929" i="10"/>
  <c r="X1929" i="10"/>
  <c r="Y1929" i="10"/>
  <c r="W1930" i="10"/>
  <c r="X1930" i="10"/>
  <c r="Y1930" i="10"/>
  <c r="W1931" i="10"/>
  <c r="X1931" i="10"/>
  <c r="Y1931" i="10"/>
  <c r="W1932" i="10"/>
  <c r="X1932" i="10"/>
  <c r="Y1932" i="10"/>
  <c r="W1933" i="10"/>
  <c r="X1933" i="10"/>
  <c r="Y1933" i="10"/>
  <c r="W1934" i="10"/>
  <c r="X1934" i="10"/>
  <c r="Y1934" i="10"/>
  <c r="W1935" i="10"/>
  <c r="X1935" i="10"/>
  <c r="Y1935" i="10"/>
  <c r="W1936" i="10"/>
  <c r="X1936" i="10"/>
  <c r="Y1936" i="10"/>
  <c r="W1937" i="10"/>
  <c r="X1937" i="10"/>
  <c r="Y1937" i="10"/>
  <c r="W1938" i="10"/>
  <c r="X1938" i="10"/>
  <c r="Y1938" i="10"/>
  <c r="W1939" i="10"/>
  <c r="X1939" i="10"/>
  <c r="Y1939" i="10"/>
  <c r="W1940" i="10"/>
  <c r="X1940" i="10"/>
  <c r="Y1940" i="10"/>
  <c r="W1941" i="10"/>
  <c r="X1941" i="10"/>
  <c r="Y1941" i="10"/>
  <c r="W1942" i="10"/>
  <c r="X1942" i="10"/>
  <c r="Y1942" i="10"/>
  <c r="W1943" i="10"/>
  <c r="X1943" i="10"/>
  <c r="Y1943" i="10"/>
  <c r="W1944" i="10"/>
  <c r="X1944" i="10"/>
  <c r="Y1944" i="10"/>
  <c r="W1945" i="10"/>
  <c r="X1945" i="10"/>
  <c r="Y1945" i="10"/>
  <c r="W1946" i="10"/>
  <c r="X1946" i="10"/>
  <c r="Y1946" i="10"/>
  <c r="W1947" i="10"/>
  <c r="X1947" i="10"/>
  <c r="Y1947" i="10"/>
  <c r="W1948" i="10"/>
  <c r="X1948" i="10"/>
  <c r="Y1948" i="10"/>
  <c r="W1949" i="10"/>
  <c r="X1949" i="10"/>
  <c r="Y1949" i="10"/>
  <c r="W1950" i="10"/>
  <c r="X1950" i="10"/>
  <c r="Y1950" i="10"/>
  <c r="W1951" i="10"/>
  <c r="X1951" i="10"/>
  <c r="Y1951" i="10"/>
  <c r="W1952" i="10"/>
  <c r="X1952" i="10"/>
  <c r="Y1952" i="10"/>
  <c r="W1953" i="10"/>
  <c r="X1953" i="10"/>
  <c r="Y1953" i="10"/>
  <c r="W1954" i="10"/>
  <c r="X1954" i="10"/>
  <c r="Y1954" i="10"/>
  <c r="W1955" i="10"/>
  <c r="X1955" i="10"/>
  <c r="Y1955" i="10"/>
  <c r="W1956" i="10"/>
  <c r="X1956" i="10"/>
  <c r="Y1956" i="10"/>
  <c r="W1957" i="10"/>
  <c r="X1957" i="10"/>
  <c r="Y1957" i="10"/>
  <c r="W1958" i="10"/>
  <c r="X1958" i="10"/>
  <c r="Y1958" i="10"/>
  <c r="W1959" i="10"/>
  <c r="X1959" i="10"/>
  <c r="Y1959" i="10"/>
  <c r="W1960" i="10"/>
  <c r="X1960" i="10"/>
  <c r="Y1960" i="10"/>
  <c r="W1961" i="10"/>
  <c r="X1961" i="10"/>
  <c r="Y1961" i="10"/>
  <c r="W1962" i="10"/>
  <c r="X1962" i="10"/>
  <c r="Y1962" i="10"/>
  <c r="W1963" i="10"/>
  <c r="X1963" i="10"/>
  <c r="Y1963" i="10"/>
  <c r="W1964" i="10"/>
  <c r="X1964" i="10"/>
  <c r="Y1964" i="10"/>
  <c r="W1965" i="10"/>
  <c r="X1965" i="10"/>
  <c r="Y1965" i="10"/>
  <c r="W1966" i="10"/>
  <c r="X1966" i="10"/>
  <c r="Y1966" i="10"/>
  <c r="W1967" i="10"/>
  <c r="X1967" i="10"/>
  <c r="Y1967" i="10"/>
  <c r="W1968" i="10"/>
  <c r="X1968" i="10"/>
  <c r="Y1968" i="10"/>
  <c r="W1969" i="10"/>
  <c r="X1969" i="10"/>
  <c r="Y1969" i="10"/>
  <c r="W1970" i="10"/>
  <c r="X1970" i="10"/>
  <c r="Y1970" i="10"/>
  <c r="W1971" i="10"/>
  <c r="X1971" i="10"/>
  <c r="Y1971" i="10"/>
  <c r="W1972" i="10"/>
  <c r="X1972" i="10"/>
  <c r="Y1972" i="10"/>
  <c r="W1973" i="10"/>
  <c r="X1973" i="10"/>
  <c r="Y1973" i="10"/>
  <c r="W1974" i="10"/>
  <c r="X1974" i="10"/>
  <c r="Y1974" i="10"/>
  <c r="W1975" i="10"/>
  <c r="X1975" i="10"/>
  <c r="Y1975" i="10"/>
  <c r="W1976" i="10"/>
  <c r="X1976" i="10"/>
  <c r="Y1976" i="10"/>
  <c r="W1977" i="10"/>
  <c r="X1977" i="10"/>
  <c r="Y1977" i="10"/>
  <c r="W1978" i="10"/>
  <c r="X1978" i="10"/>
  <c r="Y1978" i="10"/>
  <c r="W1979" i="10"/>
  <c r="X1979" i="10"/>
  <c r="Y1979" i="10"/>
  <c r="W1980" i="10"/>
  <c r="X1980" i="10"/>
  <c r="Y1980" i="10"/>
  <c r="W1981" i="10"/>
  <c r="X1981" i="10"/>
  <c r="Y1981" i="10"/>
  <c r="W1982" i="10"/>
  <c r="X1982" i="10"/>
  <c r="Y1982" i="10"/>
  <c r="W1983" i="10"/>
  <c r="X1983" i="10"/>
  <c r="Y1983" i="10"/>
  <c r="W1984" i="10"/>
  <c r="X1984" i="10"/>
  <c r="Y1984" i="10"/>
  <c r="W1985" i="10"/>
  <c r="X1985" i="10"/>
  <c r="Y1985" i="10"/>
  <c r="W1986" i="10"/>
  <c r="X1986" i="10"/>
  <c r="Y1986" i="10"/>
  <c r="W1987" i="10"/>
  <c r="X1987" i="10"/>
  <c r="Y1987" i="10"/>
  <c r="W1988" i="10"/>
  <c r="X1988" i="10"/>
  <c r="Y1988" i="10"/>
  <c r="W1989" i="10"/>
  <c r="X1989" i="10"/>
  <c r="Y1989" i="10"/>
  <c r="W1990" i="10"/>
  <c r="X1990" i="10"/>
  <c r="Y1990" i="10"/>
  <c r="W1991" i="10"/>
  <c r="X1991" i="10"/>
  <c r="Y1991" i="10"/>
  <c r="W1992" i="10"/>
  <c r="X1992" i="10"/>
  <c r="Y1992" i="10"/>
  <c r="W1993" i="10"/>
  <c r="X1993" i="10"/>
  <c r="Y1993" i="10"/>
  <c r="W1994" i="10"/>
  <c r="X1994" i="10"/>
  <c r="Y1994" i="10"/>
  <c r="W1995" i="10"/>
  <c r="X1995" i="10"/>
  <c r="Y1995" i="10"/>
  <c r="W1996" i="10"/>
  <c r="X1996" i="10"/>
  <c r="Y1996" i="10"/>
  <c r="W1997" i="10"/>
  <c r="X1997" i="10"/>
  <c r="Y1997" i="10"/>
  <c r="W1998" i="10"/>
  <c r="X1998" i="10"/>
  <c r="Y1998" i="10"/>
  <c r="W1999" i="10"/>
  <c r="X1999" i="10"/>
  <c r="Y1999" i="10"/>
  <c r="W2000" i="10"/>
  <c r="X2000" i="10"/>
  <c r="Y2000" i="10"/>
  <c r="W2001" i="10"/>
  <c r="X2001" i="10"/>
  <c r="Y2001" i="10"/>
  <c r="W2002" i="10"/>
  <c r="X2002" i="10"/>
  <c r="Y2002" i="10"/>
  <c r="W2003" i="10"/>
  <c r="X2003" i="10"/>
  <c r="Y2003" i="10"/>
  <c r="W2004" i="10"/>
  <c r="X2004" i="10"/>
  <c r="Y2004" i="10"/>
  <c r="W2005" i="10"/>
  <c r="X2005" i="10"/>
  <c r="Y2005" i="10"/>
  <c r="W2006" i="10"/>
  <c r="X2006" i="10"/>
  <c r="Y2006" i="10"/>
  <c r="W2007" i="10"/>
  <c r="X2007" i="10"/>
  <c r="Y2007" i="10"/>
  <c r="W2008" i="10"/>
  <c r="X2008" i="10"/>
  <c r="Y2008" i="10"/>
  <c r="W2009" i="10"/>
  <c r="X2009" i="10"/>
  <c r="Y2009" i="10"/>
  <c r="W2010" i="10"/>
  <c r="X2010" i="10"/>
  <c r="Y2010" i="10"/>
  <c r="W2011" i="10"/>
  <c r="X2011" i="10"/>
  <c r="Y2011" i="10"/>
  <c r="W2012" i="10"/>
  <c r="X2012" i="10"/>
  <c r="Y2012" i="10"/>
  <c r="W2013" i="10"/>
  <c r="X2013" i="10"/>
  <c r="Y2013" i="10"/>
  <c r="W2014" i="10"/>
  <c r="X2014" i="10"/>
  <c r="Y2014" i="10"/>
  <c r="W2015" i="10"/>
  <c r="X2015" i="10"/>
  <c r="Y2015" i="10"/>
  <c r="W2016" i="10"/>
  <c r="X2016" i="10"/>
  <c r="Y2016" i="10"/>
  <c r="W2017" i="10"/>
  <c r="X2017" i="10"/>
  <c r="Y2017" i="10"/>
  <c r="W2018" i="10"/>
  <c r="X2018" i="10"/>
  <c r="Y2018" i="10"/>
  <c r="W2019" i="10"/>
  <c r="X2019" i="10"/>
  <c r="Y2019" i="10"/>
  <c r="W2020" i="10"/>
  <c r="X2020" i="10"/>
  <c r="Y2020" i="10"/>
  <c r="W2021" i="10"/>
  <c r="X2021" i="10"/>
  <c r="Y2021" i="10"/>
  <c r="W2022" i="10"/>
  <c r="X2022" i="10"/>
  <c r="Y2022" i="10"/>
  <c r="W2023" i="10"/>
  <c r="X2023" i="10"/>
  <c r="Y2023" i="10"/>
  <c r="W2024" i="10"/>
  <c r="X2024" i="10"/>
  <c r="Y2024" i="10"/>
  <c r="W2025" i="10"/>
  <c r="X2025" i="10"/>
  <c r="Y2025" i="10"/>
  <c r="W2026" i="10"/>
  <c r="X2026" i="10"/>
  <c r="Y2026" i="10"/>
  <c r="W2027" i="10"/>
  <c r="X2027" i="10"/>
  <c r="Y2027" i="10"/>
  <c r="W2028" i="10"/>
  <c r="X2028" i="10"/>
  <c r="Y2028" i="10"/>
  <c r="W2029" i="10"/>
  <c r="X2029" i="10"/>
  <c r="Y2029" i="10"/>
  <c r="W2030" i="10"/>
  <c r="X2030" i="10"/>
  <c r="Y2030" i="10"/>
  <c r="W2031" i="10"/>
  <c r="X2031" i="10"/>
  <c r="Y2031" i="10"/>
  <c r="W2032" i="10"/>
  <c r="X2032" i="10"/>
  <c r="Y2032" i="10"/>
  <c r="W2033" i="10"/>
  <c r="X2033" i="10"/>
  <c r="Y2033" i="10"/>
  <c r="W2034" i="10"/>
  <c r="X2034" i="10"/>
  <c r="Y2034" i="10"/>
  <c r="W2035" i="10"/>
  <c r="X2035" i="10"/>
  <c r="Y2035" i="10"/>
  <c r="W2036" i="10"/>
  <c r="X2036" i="10"/>
  <c r="Y2036" i="10"/>
  <c r="W2037" i="10"/>
  <c r="X2037" i="10"/>
  <c r="Y2037" i="10"/>
  <c r="W2038" i="10"/>
  <c r="X2038" i="10"/>
  <c r="Y2038" i="10"/>
  <c r="W2039" i="10"/>
  <c r="X2039" i="10"/>
  <c r="Y2039" i="10"/>
  <c r="W2040" i="10"/>
  <c r="X2040" i="10"/>
  <c r="Y2040" i="10"/>
  <c r="W2041" i="10"/>
  <c r="X2041" i="10"/>
  <c r="Y2041" i="10"/>
  <c r="W2042" i="10"/>
  <c r="X2042" i="10"/>
  <c r="Y2042" i="10"/>
  <c r="W2043" i="10"/>
  <c r="X2043" i="10"/>
  <c r="Y2043" i="10"/>
  <c r="W2044" i="10"/>
  <c r="X2044" i="10"/>
  <c r="Y2044" i="10"/>
  <c r="W2045" i="10"/>
  <c r="X2045" i="10"/>
  <c r="Y2045" i="10"/>
  <c r="W2046" i="10"/>
  <c r="X2046" i="10"/>
  <c r="Y2046" i="10"/>
  <c r="W2047" i="10"/>
  <c r="X2047" i="10"/>
  <c r="Y2047" i="10"/>
  <c r="W2048" i="10"/>
  <c r="X2048" i="10"/>
  <c r="Y2048" i="10"/>
  <c r="W2049" i="10"/>
  <c r="X2049" i="10"/>
  <c r="Y2049" i="10"/>
  <c r="W2050" i="10"/>
  <c r="X2050" i="10"/>
  <c r="Y2050" i="10"/>
  <c r="W2051" i="10"/>
  <c r="X2051" i="10"/>
  <c r="Y2051" i="10"/>
  <c r="W2052" i="10"/>
  <c r="X2052" i="10"/>
  <c r="Y2052" i="10"/>
  <c r="W2053" i="10"/>
  <c r="X2053" i="10"/>
  <c r="Y2053" i="10"/>
  <c r="W2054" i="10"/>
  <c r="X2054" i="10"/>
  <c r="Y2054" i="10"/>
  <c r="W2055" i="10"/>
  <c r="X2055" i="10"/>
  <c r="Y2055" i="10"/>
  <c r="W2056" i="10"/>
  <c r="X2056" i="10"/>
  <c r="Y2056" i="10"/>
  <c r="W2057" i="10"/>
  <c r="X2057" i="10"/>
  <c r="Y2057" i="10"/>
  <c r="W2058" i="10"/>
  <c r="X2058" i="10"/>
  <c r="Y2058" i="10"/>
  <c r="W2059" i="10"/>
  <c r="X2059" i="10"/>
  <c r="Y2059" i="10"/>
  <c r="W2060" i="10"/>
  <c r="X2060" i="10"/>
  <c r="Y2060" i="10"/>
  <c r="W2061" i="10"/>
  <c r="X2061" i="10"/>
  <c r="Y2061" i="10"/>
  <c r="W2062" i="10"/>
  <c r="X2062" i="10"/>
  <c r="Y2062" i="10"/>
  <c r="W2063" i="10"/>
  <c r="X2063" i="10"/>
  <c r="Y2063" i="10"/>
  <c r="W2064" i="10"/>
  <c r="X2064" i="10"/>
  <c r="Y2064" i="10"/>
  <c r="W2065" i="10"/>
  <c r="X2065" i="10"/>
  <c r="Y2065" i="10"/>
  <c r="W2066" i="10"/>
  <c r="X2066" i="10"/>
  <c r="Y2066" i="10"/>
  <c r="W2067" i="10"/>
  <c r="X2067" i="10"/>
  <c r="Y2067" i="10"/>
  <c r="W2068" i="10"/>
  <c r="X2068" i="10"/>
  <c r="Y2068" i="10"/>
  <c r="W2069" i="10"/>
  <c r="X2069" i="10"/>
  <c r="Y2069" i="10"/>
  <c r="W2070" i="10"/>
  <c r="X2070" i="10"/>
  <c r="Y2070" i="10"/>
  <c r="W2071" i="10"/>
  <c r="X2071" i="10"/>
  <c r="Y2071" i="10"/>
  <c r="W2072" i="10"/>
  <c r="X2072" i="10"/>
  <c r="Y2072" i="10"/>
  <c r="W2073" i="10"/>
  <c r="X2073" i="10"/>
  <c r="Y2073" i="10"/>
  <c r="W2074" i="10"/>
  <c r="X2074" i="10"/>
  <c r="Y2074" i="10"/>
  <c r="W2075" i="10"/>
  <c r="X2075" i="10"/>
  <c r="Y2075" i="10"/>
  <c r="W2076" i="10"/>
  <c r="X2076" i="10"/>
  <c r="Y2076" i="10"/>
  <c r="W2077" i="10"/>
  <c r="X2077" i="10"/>
  <c r="Y2077" i="10"/>
  <c r="W2078" i="10"/>
  <c r="X2078" i="10"/>
  <c r="Y2078" i="10"/>
  <c r="W2079" i="10"/>
  <c r="X2079" i="10"/>
  <c r="Y2079" i="10"/>
  <c r="W2080" i="10"/>
  <c r="X2080" i="10"/>
  <c r="Y2080" i="10"/>
  <c r="W2081" i="10"/>
  <c r="X2081" i="10"/>
  <c r="Y2081" i="10"/>
  <c r="W2082" i="10"/>
  <c r="X2082" i="10"/>
  <c r="Y2082" i="10"/>
  <c r="W2083" i="10"/>
  <c r="X2083" i="10"/>
  <c r="Y2083" i="10"/>
  <c r="W2084" i="10"/>
  <c r="X2084" i="10"/>
  <c r="Y2084" i="10"/>
  <c r="W2085" i="10"/>
  <c r="X2085" i="10"/>
  <c r="Y2085" i="10"/>
  <c r="W2086" i="10"/>
  <c r="X2086" i="10"/>
  <c r="Y2086" i="10"/>
  <c r="W2087" i="10"/>
  <c r="X2087" i="10"/>
  <c r="Y2087" i="10"/>
  <c r="W2088" i="10"/>
  <c r="X2088" i="10"/>
  <c r="Y2088" i="10"/>
  <c r="W2089" i="10"/>
  <c r="X2089" i="10"/>
  <c r="Y2089" i="10"/>
  <c r="W2090" i="10"/>
  <c r="X2090" i="10"/>
  <c r="Y2090" i="10"/>
  <c r="W2091" i="10"/>
  <c r="X2091" i="10"/>
  <c r="Y2091" i="10"/>
  <c r="W2092" i="10"/>
  <c r="X2092" i="10"/>
  <c r="Y2092" i="10"/>
  <c r="W2093" i="10"/>
  <c r="X2093" i="10"/>
  <c r="Y2093" i="10"/>
  <c r="W2094" i="10"/>
  <c r="X2094" i="10"/>
  <c r="Y2094" i="10"/>
  <c r="W2095" i="10"/>
  <c r="X2095" i="10"/>
  <c r="Y2095" i="10"/>
  <c r="W2096" i="10"/>
  <c r="X2096" i="10"/>
  <c r="Y2096" i="10"/>
  <c r="W2097" i="10"/>
  <c r="X2097" i="10"/>
  <c r="Y2097" i="10"/>
  <c r="W2098" i="10"/>
  <c r="X2098" i="10"/>
  <c r="Y2098" i="10"/>
  <c r="W2099" i="10"/>
  <c r="X2099" i="10"/>
  <c r="Y2099" i="10"/>
  <c r="W2100" i="10"/>
  <c r="X2100" i="10"/>
  <c r="Y2100" i="10"/>
  <c r="W2101" i="10"/>
  <c r="X2101" i="10"/>
  <c r="Y2101" i="10"/>
  <c r="W2102" i="10"/>
  <c r="X2102" i="10"/>
  <c r="Y2102" i="10"/>
  <c r="W2103" i="10"/>
  <c r="X2103" i="10"/>
  <c r="Y2103" i="10"/>
  <c r="W2104" i="10"/>
  <c r="X2104" i="10"/>
  <c r="Y2104" i="10"/>
  <c r="W2105" i="10"/>
  <c r="X2105" i="10"/>
  <c r="Y2105" i="10"/>
  <c r="W2106" i="10"/>
  <c r="X2106" i="10"/>
  <c r="Y2106" i="10"/>
  <c r="W2107" i="10"/>
  <c r="X2107" i="10"/>
  <c r="Y2107" i="10"/>
  <c r="W2108" i="10"/>
  <c r="X2108" i="10"/>
  <c r="Y2108" i="10"/>
  <c r="W2109" i="10"/>
  <c r="X2109" i="10"/>
  <c r="Y2109" i="10"/>
  <c r="W2110" i="10"/>
  <c r="X2110" i="10"/>
  <c r="Y2110" i="10"/>
  <c r="W2111" i="10"/>
  <c r="X2111" i="10"/>
  <c r="Y2111" i="10"/>
  <c r="W2112" i="10"/>
  <c r="X2112" i="10"/>
  <c r="Y2112" i="10"/>
  <c r="W2113" i="10"/>
  <c r="X2113" i="10"/>
  <c r="Y2113" i="10"/>
  <c r="W2114" i="10"/>
  <c r="X2114" i="10"/>
  <c r="Y2114" i="10"/>
  <c r="W2115" i="10"/>
  <c r="X2115" i="10"/>
  <c r="Y2115" i="10"/>
  <c r="W2116" i="10"/>
  <c r="X2116" i="10"/>
  <c r="Y2116" i="10"/>
  <c r="W2117" i="10"/>
  <c r="X2117" i="10"/>
  <c r="Y2117" i="10"/>
  <c r="W2118" i="10"/>
  <c r="X2118" i="10"/>
  <c r="Y2118" i="10"/>
  <c r="W2119" i="10"/>
  <c r="X2119" i="10"/>
  <c r="Y2119" i="10"/>
  <c r="W2120" i="10"/>
  <c r="X2120" i="10"/>
  <c r="Y2120" i="10"/>
  <c r="W2121" i="10"/>
  <c r="X2121" i="10"/>
  <c r="Y2121" i="10"/>
  <c r="W2122" i="10"/>
  <c r="X2122" i="10"/>
  <c r="Y2122" i="10"/>
  <c r="W2123" i="10"/>
  <c r="X2123" i="10"/>
  <c r="Y2123" i="10"/>
  <c r="W2124" i="10"/>
  <c r="X2124" i="10"/>
  <c r="Y2124" i="10"/>
  <c r="W2125" i="10"/>
  <c r="X2125" i="10"/>
  <c r="Y2125" i="10"/>
  <c r="W2126" i="10"/>
  <c r="X2126" i="10"/>
  <c r="Y2126" i="10"/>
  <c r="W2127" i="10"/>
  <c r="X2127" i="10"/>
  <c r="Y2127" i="10"/>
  <c r="W2128" i="10"/>
  <c r="X2128" i="10"/>
  <c r="Y2128" i="10"/>
  <c r="W2129" i="10"/>
  <c r="X2129" i="10"/>
  <c r="Y2129" i="10"/>
  <c r="W2130" i="10"/>
  <c r="X2130" i="10"/>
  <c r="Y2130" i="10"/>
  <c r="W2131" i="10"/>
  <c r="X2131" i="10"/>
  <c r="Y2131" i="10"/>
  <c r="W2132" i="10"/>
  <c r="X2132" i="10"/>
  <c r="Y2132" i="10"/>
  <c r="W2133" i="10"/>
  <c r="X2133" i="10"/>
  <c r="Y2133" i="10"/>
  <c r="W2134" i="10"/>
  <c r="X2134" i="10"/>
  <c r="Y2134" i="10"/>
  <c r="W2135" i="10"/>
  <c r="X2135" i="10"/>
  <c r="Y2135" i="10"/>
  <c r="W2136" i="10"/>
  <c r="X2136" i="10"/>
  <c r="Y2136" i="10"/>
  <c r="W2137" i="10"/>
  <c r="X2137" i="10"/>
  <c r="Y2137" i="10"/>
  <c r="W2138" i="10"/>
  <c r="X2138" i="10"/>
  <c r="Y2138" i="10"/>
  <c r="W2139" i="10"/>
  <c r="X2139" i="10"/>
  <c r="Y2139" i="10"/>
  <c r="W2140" i="10"/>
  <c r="X2140" i="10"/>
  <c r="Y2140" i="10"/>
  <c r="W2141" i="10"/>
  <c r="X2141" i="10"/>
  <c r="Y2141" i="10"/>
  <c r="W2142" i="10"/>
  <c r="X2142" i="10"/>
  <c r="Y2142" i="10"/>
  <c r="W2143" i="10"/>
  <c r="X2143" i="10"/>
  <c r="Y2143" i="10"/>
  <c r="W2144" i="10"/>
  <c r="X2144" i="10"/>
  <c r="Y2144" i="10"/>
  <c r="W2145" i="10"/>
  <c r="X2145" i="10"/>
  <c r="Y2145" i="10"/>
  <c r="W2146" i="10"/>
  <c r="X2146" i="10"/>
  <c r="Y2146" i="10"/>
  <c r="W2147" i="10"/>
  <c r="X2147" i="10"/>
  <c r="Y2147" i="10"/>
  <c r="W2148" i="10"/>
  <c r="X2148" i="10"/>
  <c r="Y2148" i="10"/>
  <c r="W2149" i="10"/>
  <c r="X2149" i="10"/>
  <c r="Y2149" i="10"/>
  <c r="W2150" i="10"/>
  <c r="X2150" i="10"/>
  <c r="Y2150" i="10"/>
  <c r="W2151" i="10"/>
  <c r="X2151" i="10"/>
  <c r="Y2151" i="10"/>
  <c r="W2152" i="10"/>
  <c r="X2152" i="10"/>
  <c r="Y2152" i="10"/>
  <c r="W2153" i="10"/>
  <c r="X2153" i="10"/>
  <c r="Y2153" i="10"/>
  <c r="W2154" i="10"/>
  <c r="X2154" i="10"/>
  <c r="Y2154" i="10"/>
  <c r="W2155" i="10"/>
  <c r="X2155" i="10"/>
  <c r="Y2155" i="10"/>
  <c r="W2156" i="10"/>
  <c r="X2156" i="10"/>
  <c r="Y2156" i="10"/>
  <c r="W2157" i="10"/>
  <c r="X2157" i="10"/>
  <c r="Y2157" i="10"/>
  <c r="W2158" i="10"/>
  <c r="X2158" i="10"/>
  <c r="Y2158" i="10"/>
  <c r="W2159" i="10"/>
  <c r="X2159" i="10"/>
  <c r="Y2159" i="10"/>
  <c r="W2160" i="10"/>
  <c r="X2160" i="10"/>
  <c r="Y2160" i="10"/>
  <c r="W2161" i="10"/>
  <c r="X2161" i="10"/>
  <c r="Y2161" i="10"/>
  <c r="W2162" i="10"/>
  <c r="X2162" i="10"/>
  <c r="Y2162" i="10"/>
  <c r="W2163" i="10"/>
  <c r="X2163" i="10"/>
  <c r="Y2163" i="10"/>
  <c r="W2164" i="10"/>
  <c r="X2164" i="10"/>
  <c r="Y2164" i="10"/>
  <c r="W2165" i="10"/>
  <c r="X2165" i="10"/>
  <c r="Y2165" i="10"/>
  <c r="W2166" i="10"/>
  <c r="X2166" i="10"/>
  <c r="Y2166" i="10"/>
  <c r="W2167" i="10"/>
  <c r="X2167" i="10"/>
  <c r="Y2167" i="10"/>
  <c r="W2168" i="10"/>
  <c r="X2168" i="10"/>
  <c r="Y2168" i="10"/>
  <c r="W2169" i="10"/>
  <c r="X2169" i="10"/>
  <c r="Y2169" i="10"/>
  <c r="W2170" i="10"/>
  <c r="X2170" i="10"/>
  <c r="Y2170" i="10"/>
  <c r="W2171" i="10"/>
  <c r="X2171" i="10"/>
  <c r="Y2171" i="10"/>
  <c r="W2172" i="10"/>
  <c r="X2172" i="10"/>
  <c r="Y2172" i="10"/>
  <c r="W2173" i="10"/>
  <c r="X2173" i="10"/>
  <c r="Y2173" i="10"/>
  <c r="W2174" i="10"/>
  <c r="X2174" i="10"/>
  <c r="Y2174" i="10"/>
  <c r="W2175" i="10"/>
  <c r="X2175" i="10"/>
  <c r="Y2175" i="10"/>
  <c r="W2176" i="10"/>
  <c r="X2176" i="10"/>
  <c r="Y2176" i="10"/>
  <c r="W2177" i="10"/>
  <c r="X2177" i="10"/>
  <c r="Y2177" i="10"/>
  <c r="W2178" i="10"/>
  <c r="X2178" i="10"/>
  <c r="Y2178" i="10"/>
  <c r="W2179" i="10"/>
  <c r="X2179" i="10"/>
  <c r="Y2179" i="10"/>
  <c r="W2180" i="10"/>
  <c r="X2180" i="10"/>
  <c r="Y2180" i="10"/>
  <c r="W2181" i="10"/>
  <c r="X2181" i="10"/>
  <c r="Y2181" i="10"/>
  <c r="W2182" i="10"/>
  <c r="X2182" i="10"/>
  <c r="Y2182" i="10"/>
  <c r="W2183" i="10"/>
  <c r="X2183" i="10"/>
  <c r="Y2183" i="10"/>
  <c r="W2184" i="10"/>
  <c r="X2184" i="10"/>
  <c r="Y2184" i="10"/>
  <c r="W2185" i="10"/>
  <c r="X2185" i="10"/>
  <c r="Y2185" i="10"/>
  <c r="W2186" i="10"/>
  <c r="X2186" i="10"/>
  <c r="Y2186" i="10"/>
  <c r="W2187" i="10"/>
  <c r="X2187" i="10"/>
  <c r="Y2187" i="10"/>
  <c r="W2188" i="10"/>
  <c r="X2188" i="10"/>
  <c r="Y2188" i="10"/>
  <c r="W2189" i="10"/>
  <c r="X2189" i="10"/>
  <c r="Y2189" i="10"/>
  <c r="W2190" i="10"/>
  <c r="X2190" i="10"/>
  <c r="Y2190" i="10"/>
  <c r="W2191" i="10"/>
  <c r="X2191" i="10"/>
  <c r="Y2191" i="10"/>
  <c r="W2192" i="10"/>
  <c r="X2192" i="10"/>
  <c r="Y2192" i="10"/>
  <c r="W2193" i="10"/>
  <c r="X2193" i="10"/>
  <c r="Y2193" i="10"/>
  <c r="W2194" i="10"/>
  <c r="X2194" i="10"/>
  <c r="Y2194" i="10"/>
  <c r="W2195" i="10"/>
  <c r="X2195" i="10"/>
  <c r="Y2195" i="10"/>
  <c r="W2196" i="10"/>
  <c r="X2196" i="10"/>
  <c r="Y2196" i="10"/>
  <c r="W2197" i="10"/>
  <c r="X2197" i="10"/>
  <c r="Y2197" i="10"/>
  <c r="W2198" i="10"/>
  <c r="X2198" i="10"/>
  <c r="Y2198" i="10"/>
  <c r="W2199" i="10"/>
  <c r="X2199" i="10"/>
  <c r="Y2199" i="10"/>
  <c r="W2200" i="10"/>
  <c r="X2200" i="10"/>
  <c r="Y2200" i="10"/>
  <c r="W2201" i="10"/>
  <c r="X2201" i="10"/>
  <c r="Y2201" i="10"/>
  <c r="W2202" i="10"/>
  <c r="X2202" i="10"/>
  <c r="Y2202" i="10"/>
  <c r="W2203" i="10"/>
  <c r="X2203" i="10"/>
  <c r="Y2203" i="10"/>
  <c r="W2204" i="10"/>
  <c r="X2204" i="10"/>
  <c r="Y2204" i="10"/>
  <c r="W2205" i="10"/>
  <c r="X2205" i="10"/>
  <c r="Y2205" i="10"/>
  <c r="W2206" i="10"/>
  <c r="X2206" i="10"/>
  <c r="Y2206" i="10"/>
  <c r="W2207" i="10"/>
  <c r="X2207" i="10"/>
  <c r="Y2207" i="10"/>
  <c r="W2208" i="10"/>
  <c r="X2208" i="10"/>
  <c r="Y2208" i="10"/>
  <c r="W2209" i="10"/>
  <c r="X2209" i="10"/>
  <c r="Y2209" i="10"/>
  <c r="W2210" i="10"/>
  <c r="X2210" i="10"/>
  <c r="Y2210" i="10"/>
  <c r="W2211" i="10"/>
  <c r="X2211" i="10"/>
  <c r="Y2211" i="10"/>
  <c r="W2212" i="10"/>
  <c r="X2212" i="10"/>
  <c r="Y2212" i="10"/>
  <c r="W2213" i="10"/>
  <c r="X2213" i="10"/>
  <c r="Y2213" i="10"/>
  <c r="W2214" i="10"/>
  <c r="X2214" i="10"/>
  <c r="Y2214" i="10"/>
  <c r="W2215" i="10"/>
  <c r="X2215" i="10"/>
  <c r="Y2215" i="10"/>
  <c r="W2216" i="10"/>
  <c r="X2216" i="10"/>
  <c r="Y2216" i="10"/>
  <c r="W2217" i="10"/>
  <c r="X2217" i="10"/>
  <c r="Y2217" i="10"/>
  <c r="W2218" i="10"/>
  <c r="X2218" i="10"/>
  <c r="Y2218" i="10"/>
  <c r="W2219" i="10"/>
  <c r="X2219" i="10"/>
  <c r="Y2219" i="10"/>
  <c r="W2220" i="10"/>
  <c r="X2220" i="10"/>
  <c r="Y2220" i="10"/>
  <c r="W2221" i="10"/>
  <c r="X2221" i="10"/>
  <c r="Y2221" i="10"/>
  <c r="W2222" i="10"/>
  <c r="X2222" i="10"/>
  <c r="Y2222" i="10"/>
  <c r="W2223" i="10"/>
  <c r="X2223" i="10"/>
  <c r="Y2223" i="10"/>
  <c r="W2224" i="10"/>
  <c r="X2224" i="10"/>
  <c r="Y2224" i="10"/>
  <c r="W2225" i="10"/>
  <c r="X2225" i="10"/>
  <c r="Y2225" i="10"/>
  <c r="W2226" i="10"/>
  <c r="X2226" i="10"/>
  <c r="Y2226" i="10"/>
  <c r="W2227" i="10"/>
  <c r="X2227" i="10"/>
  <c r="Y2227" i="10"/>
  <c r="W2228" i="10"/>
  <c r="X2228" i="10"/>
  <c r="Y2228" i="10"/>
  <c r="W2229" i="10"/>
  <c r="X2229" i="10"/>
  <c r="Y2229" i="10"/>
  <c r="W2230" i="10"/>
  <c r="X2230" i="10"/>
  <c r="Y2230" i="10"/>
  <c r="W2231" i="10"/>
  <c r="X2231" i="10"/>
  <c r="Y2231" i="10"/>
  <c r="W2232" i="10"/>
  <c r="X2232" i="10"/>
  <c r="Y2232" i="10"/>
  <c r="W2233" i="10"/>
  <c r="X2233" i="10"/>
  <c r="Y2233" i="10"/>
  <c r="W2234" i="10"/>
  <c r="X2234" i="10"/>
  <c r="Y2234" i="10"/>
  <c r="W2235" i="10"/>
  <c r="X2235" i="10"/>
  <c r="Y2235" i="10"/>
  <c r="W2236" i="10"/>
  <c r="X2236" i="10"/>
  <c r="Y2236" i="10"/>
  <c r="W2237" i="10"/>
  <c r="X2237" i="10"/>
  <c r="Y2237" i="10"/>
  <c r="W2238" i="10"/>
  <c r="X2238" i="10"/>
  <c r="Y2238" i="10"/>
  <c r="W2239" i="10"/>
  <c r="X2239" i="10"/>
  <c r="Y2239" i="10"/>
  <c r="W2240" i="10"/>
  <c r="X2240" i="10"/>
  <c r="Y2240" i="10"/>
  <c r="W2241" i="10"/>
  <c r="X2241" i="10"/>
  <c r="Y2241" i="10"/>
  <c r="W2242" i="10"/>
  <c r="X2242" i="10"/>
  <c r="Y2242" i="10"/>
  <c r="W2243" i="10"/>
  <c r="X2243" i="10"/>
  <c r="Y2243" i="10"/>
  <c r="W2244" i="10"/>
  <c r="X2244" i="10"/>
  <c r="Y2244" i="10"/>
  <c r="W2245" i="10"/>
  <c r="X2245" i="10"/>
  <c r="Y2245" i="10"/>
  <c r="W2246" i="10"/>
  <c r="X2246" i="10"/>
  <c r="Y2246" i="10"/>
  <c r="W2247" i="10"/>
  <c r="X2247" i="10"/>
  <c r="Y2247" i="10"/>
  <c r="W2248" i="10"/>
  <c r="X2248" i="10"/>
  <c r="Y2248" i="10"/>
  <c r="W2249" i="10"/>
  <c r="X2249" i="10"/>
  <c r="Y2249" i="10"/>
  <c r="W2250" i="10"/>
  <c r="X2250" i="10"/>
  <c r="Y2250" i="10"/>
  <c r="W2251" i="10"/>
  <c r="X2251" i="10"/>
  <c r="Y2251" i="10"/>
  <c r="W2252" i="10"/>
  <c r="X2252" i="10"/>
  <c r="Y2252" i="10"/>
  <c r="W2253" i="10"/>
  <c r="X2253" i="10"/>
  <c r="Y2253" i="10"/>
  <c r="W2254" i="10"/>
  <c r="X2254" i="10"/>
  <c r="Y2254" i="10"/>
  <c r="W2255" i="10"/>
  <c r="X2255" i="10"/>
  <c r="Y2255" i="10"/>
  <c r="W2256" i="10"/>
  <c r="X2256" i="10"/>
  <c r="Y2256" i="10"/>
  <c r="W2257" i="10"/>
  <c r="X2257" i="10"/>
  <c r="Y2257" i="10"/>
  <c r="W2258" i="10"/>
  <c r="X2258" i="10"/>
  <c r="Y2258" i="10"/>
  <c r="W2259" i="10"/>
  <c r="X2259" i="10"/>
  <c r="Y2259" i="10"/>
  <c r="W2260" i="10"/>
  <c r="X2260" i="10"/>
  <c r="Y2260" i="10"/>
  <c r="W2261" i="10"/>
  <c r="X2261" i="10"/>
  <c r="Y2261" i="10"/>
  <c r="W2262" i="10"/>
  <c r="X2262" i="10"/>
  <c r="Y2262" i="10"/>
  <c r="W2263" i="10"/>
  <c r="X2263" i="10"/>
  <c r="Y2263" i="10"/>
  <c r="W2264" i="10"/>
  <c r="X2264" i="10"/>
  <c r="Y2264" i="10"/>
  <c r="W2265" i="10"/>
  <c r="X2265" i="10"/>
  <c r="Y2265" i="10"/>
  <c r="W2266" i="10"/>
  <c r="X2266" i="10"/>
  <c r="Y2266" i="10"/>
  <c r="W2267" i="10"/>
  <c r="X2267" i="10"/>
  <c r="Y2267" i="10"/>
  <c r="W2268" i="10"/>
  <c r="X2268" i="10"/>
  <c r="Y2268" i="10"/>
  <c r="W2269" i="10"/>
  <c r="X2269" i="10"/>
  <c r="Y2269" i="10"/>
  <c r="W2270" i="10"/>
  <c r="X2270" i="10"/>
  <c r="Y2270" i="10"/>
  <c r="W2271" i="10"/>
  <c r="X2271" i="10"/>
  <c r="Y2271" i="10"/>
  <c r="W2272" i="10"/>
  <c r="X2272" i="10"/>
  <c r="Y2272" i="10"/>
  <c r="W2273" i="10"/>
  <c r="X2273" i="10"/>
  <c r="Y2273" i="10"/>
  <c r="W2274" i="10"/>
  <c r="X2274" i="10"/>
  <c r="Y2274" i="10"/>
  <c r="W2275" i="10"/>
  <c r="X2275" i="10"/>
  <c r="Y2275" i="10"/>
  <c r="W2276" i="10"/>
  <c r="X2276" i="10"/>
  <c r="Y2276" i="10"/>
  <c r="W2277" i="10"/>
  <c r="X2277" i="10"/>
  <c r="Y2277" i="10"/>
  <c r="W2278" i="10"/>
  <c r="X2278" i="10"/>
  <c r="Y2278" i="10"/>
  <c r="W2279" i="10"/>
  <c r="X2279" i="10"/>
  <c r="Y2279" i="10"/>
  <c r="W2280" i="10"/>
  <c r="X2280" i="10"/>
  <c r="Y2280" i="10"/>
  <c r="W2281" i="10"/>
  <c r="X2281" i="10"/>
  <c r="Y2281" i="10"/>
  <c r="W2282" i="10"/>
  <c r="X2282" i="10"/>
  <c r="Y2282" i="10"/>
  <c r="W2283" i="10"/>
  <c r="X2283" i="10"/>
  <c r="Y2283" i="10"/>
  <c r="W2284" i="10"/>
  <c r="X2284" i="10"/>
  <c r="Y2284" i="10"/>
  <c r="W2285" i="10"/>
  <c r="X2285" i="10"/>
  <c r="Y2285" i="10"/>
  <c r="W2286" i="10"/>
  <c r="X2286" i="10"/>
  <c r="Y2286" i="10"/>
  <c r="W2287" i="10"/>
  <c r="X2287" i="10"/>
  <c r="Y2287" i="10"/>
  <c r="W2288" i="10"/>
  <c r="X2288" i="10"/>
  <c r="Y2288" i="10"/>
  <c r="W2289" i="10"/>
  <c r="X2289" i="10"/>
  <c r="Y2289" i="10"/>
  <c r="W2290" i="10"/>
  <c r="X2290" i="10"/>
  <c r="Y2290" i="10"/>
  <c r="W2291" i="10"/>
  <c r="X2291" i="10"/>
  <c r="Y2291" i="10"/>
  <c r="W2292" i="10"/>
  <c r="X2292" i="10"/>
  <c r="Y2292" i="10"/>
  <c r="W2293" i="10"/>
  <c r="X2293" i="10"/>
  <c r="Y2293" i="10"/>
  <c r="W2294" i="10"/>
  <c r="X2294" i="10"/>
  <c r="Y2294" i="10"/>
  <c r="W2295" i="10"/>
  <c r="X2295" i="10"/>
  <c r="Y2295" i="10"/>
  <c r="W2296" i="10"/>
  <c r="X2296" i="10"/>
  <c r="Y2296" i="10"/>
  <c r="W2297" i="10"/>
  <c r="X2297" i="10"/>
  <c r="Y2297" i="10"/>
  <c r="W2298" i="10"/>
  <c r="X2298" i="10"/>
  <c r="Y2298" i="10"/>
  <c r="W2299" i="10"/>
  <c r="X2299" i="10"/>
  <c r="Y2299" i="10"/>
  <c r="W2300" i="10"/>
  <c r="X2300" i="10"/>
  <c r="Y2300" i="10"/>
  <c r="W2301" i="10"/>
  <c r="X2301" i="10"/>
  <c r="Y2301" i="10"/>
  <c r="W2302" i="10"/>
  <c r="X2302" i="10"/>
  <c r="Y2302" i="10"/>
  <c r="W2303" i="10"/>
  <c r="X2303" i="10"/>
  <c r="Y2303" i="10"/>
  <c r="W2304" i="10"/>
  <c r="X2304" i="10"/>
  <c r="Y2304" i="10"/>
  <c r="W2305" i="10"/>
  <c r="X2305" i="10"/>
  <c r="Y2305" i="10"/>
  <c r="W2306" i="10"/>
  <c r="X2306" i="10"/>
  <c r="Y2306" i="10"/>
  <c r="W2307" i="10"/>
  <c r="X2307" i="10"/>
  <c r="Y2307" i="10"/>
  <c r="W2308" i="10"/>
  <c r="X2308" i="10"/>
  <c r="Y2308" i="10"/>
  <c r="W2309" i="10"/>
  <c r="X2309" i="10"/>
  <c r="Y2309" i="10"/>
  <c r="W2310" i="10"/>
  <c r="X2310" i="10"/>
  <c r="Y2310" i="10"/>
  <c r="W2311" i="10"/>
  <c r="X2311" i="10"/>
  <c r="Y2311" i="10"/>
  <c r="W2312" i="10"/>
  <c r="X2312" i="10"/>
  <c r="Y2312" i="10"/>
  <c r="W2313" i="10"/>
  <c r="X2313" i="10"/>
  <c r="Y2313" i="10"/>
  <c r="W2314" i="10"/>
  <c r="X2314" i="10"/>
  <c r="Y2314" i="10"/>
  <c r="W2315" i="10"/>
  <c r="X2315" i="10"/>
  <c r="Y2315" i="10"/>
  <c r="W2316" i="10"/>
  <c r="X2316" i="10"/>
  <c r="Y2316" i="10"/>
  <c r="W2317" i="10"/>
  <c r="X2317" i="10"/>
  <c r="Y2317" i="10"/>
  <c r="W2318" i="10"/>
  <c r="X2318" i="10"/>
  <c r="Y2318" i="10"/>
  <c r="W2319" i="10"/>
  <c r="X2319" i="10"/>
  <c r="Y2319" i="10"/>
  <c r="W2320" i="10"/>
  <c r="X2320" i="10"/>
  <c r="Y2320" i="10"/>
  <c r="W2321" i="10"/>
  <c r="X2321" i="10"/>
  <c r="Y2321" i="10"/>
  <c r="W2322" i="10"/>
  <c r="X2322" i="10"/>
  <c r="Y2322" i="10"/>
  <c r="W2323" i="10"/>
  <c r="X2323" i="10"/>
  <c r="Y2323" i="10"/>
  <c r="W2324" i="10"/>
  <c r="X2324" i="10"/>
  <c r="Y2324" i="10"/>
  <c r="W2325" i="10"/>
  <c r="X2325" i="10"/>
  <c r="Y2325" i="10"/>
  <c r="W2326" i="10"/>
  <c r="X2326" i="10"/>
  <c r="Y2326" i="10"/>
  <c r="W2327" i="10"/>
  <c r="X2327" i="10"/>
  <c r="Y2327" i="10"/>
  <c r="W2328" i="10"/>
  <c r="X2328" i="10"/>
  <c r="Y2328" i="10"/>
  <c r="W2329" i="10"/>
  <c r="X2329" i="10"/>
  <c r="Y2329" i="10"/>
  <c r="W2330" i="10"/>
  <c r="X2330" i="10"/>
  <c r="Y2330" i="10"/>
  <c r="W2331" i="10"/>
  <c r="X2331" i="10"/>
  <c r="Y2331" i="10"/>
  <c r="W2332" i="10"/>
  <c r="X2332" i="10"/>
  <c r="Y2332" i="10"/>
  <c r="W2333" i="10"/>
  <c r="X2333" i="10"/>
  <c r="Y2333" i="10"/>
  <c r="W2334" i="10"/>
  <c r="X2334" i="10"/>
  <c r="Y2334" i="10"/>
  <c r="W2335" i="10"/>
  <c r="X2335" i="10"/>
  <c r="Y2335" i="10"/>
  <c r="W2336" i="10"/>
  <c r="X2336" i="10"/>
  <c r="Y2336" i="10"/>
  <c r="W2337" i="10"/>
  <c r="X2337" i="10"/>
  <c r="Y2337" i="10"/>
  <c r="W2338" i="10"/>
  <c r="X2338" i="10"/>
  <c r="Y2338" i="10"/>
  <c r="W2339" i="10"/>
  <c r="X2339" i="10"/>
  <c r="Y2339" i="10"/>
  <c r="W2340" i="10"/>
  <c r="X2340" i="10"/>
  <c r="Y2340" i="10"/>
  <c r="W2341" i="10"/>
  <c r="X2341" i="10"/>
  <c r="Y2341" i="10"/>
  <c r="W2342" i="10"/>
  <c r="X2342" i="10"/>
  <c r="Y2342" i="10"/>
  <c r="W2343" i="10"/>
  <c r="X2343" i="10"/>
  <c r="Y2343" i="10"/>
  <c r="W2344" i="10"/>
  <c r="X2344" i="10"/>
  <c r="Y2344" i="10"/>
  <c r="W2345" i="10"/>
  <c r="X2345" i="10"/>
  <c r="Y2345" i="10"/>
  <c r="W2346" i="10"/>
  <c r="X2346" i="10"/>
  <c r="Y2346" i="10"/>
  <c r="W2347" i="10"/>
  <c r="X2347" i="10"/>
  <c r="Y2347" i="10"/>
  <c r="W2348" i="10"/>
  <c r="X2348" i="10"/>
  <c r="Y2348" i="10"/>
  <c r="W2349" i="10"/>
  <c r="X2349" i="10"/>
  <c r="Y2349" i="10"/>
  <c r="W2350" i="10"/>
  <c r="X2350" i="10"/>
  <c r="Y2350" i="10"/>
  <c r="W2351" i="10"/>
  <c r="X2351" i="10"/>
  <c r="Y2351" i="10"/>
  <c r="W2352" i="10"/>
  <c r="X2352" i="10"/>
  <c r="Y2352" i="10"/>
  <c r="W2353" i="10"/>
  <c r="X2353" i="10"/>
  <c r="Y2353" i="10"/>
  <c r="W2354" i="10"/>
  <c r="X2354" i="10"/>
  <c r="Y2354" i="10"/>
  <c r="W2355" i="10"/>
  <c r="X2355" i="10"/>
  <c r="Y2355" i="10"/>
  <c r="W2356" i="10"/>
  <c r="X2356" i="10"/>
  <c r="Y2356" i="10"/>
  <c r="W2357" i="10"/>
  <c r="X2357" i="10"/>
  <c r="Y2357" i="10"/>
  <c r="W2358" i="10"/>
  <c r="X2358" i="10"/>
  <c r="Y2358" i="10"/>
  <c r="W2359" i="10"/>
  <c r="X2359" i="10"/>
  <c r="Y2359" i="10"/>
  <c r="W2360" i="10"/>
  <c r="X2360" i="10"/>
  <c r="Y2360" i="10"/>
  <c r="W2361" i="10"/>
  <c r="X2361" i="10"/>
  <c r="Y2361" i="10"/>
  <c r="W2362" i="10"/>
  <c r="X2362" i="10"/>
  <c r="Y2362" i="10"/>
  <c r="W2363" i="10"/>
  <c r="X2363" i="10"/>
  <c r="Y2363" i="10"/>
  <c r="W2364" i="10"/>
  <c r="X2364" i="10"/>
  <c r="Y2364" i="10"/>
  <c r="W2365" i="10"/>
  <c r="X2365" i="10"/>
  <c r="Y2365" i="10"/>
  <c r="W2366" i="10"/>
  <c r="X2366" i="10"/>
  <c r="Y2366" i="10"/>
  <c r="W2367" i="10"/>
  <c r="X2367" i="10"/>
  <c r="Y2367" i="10"/>
  <c r="W2368" i="10"/>
  <c r="X2368" i="10"/>
  <c r="Y2368" i="10"/>
  <c r="W2369" i="10"/>
  <c r="X2369" i="10"/>
  <c r="Y2369" i="10"/>
  <c r="W2370" i="10"/>
  <c r="X2370" i="10"/>
  <c r="Y2370" i="10"/>
  <c r="W2371" i="10"/>
  <c r="X2371" i="10"/>
  <c r="Y2371" i="10"/>
  <c r="W2372" i="10"/>
  <c r="X2372" i="10"/>
  <c r="Y2372" i="10"/>
  <c r="W2373" i="10"/>
  <c r="X2373" i="10"/>
  <c r="Y2373" i="10"/>
  <c r="W2374" i="10"/>
  <c r="X2374" i="10"/>
  <c r="Y2374" i="10"/>
  <c r="W2375" i="10"/>
  <c r="X2375" i="10"/>
  <c r="Y2375" i="10"/>
  <c r="W2376" i="10"/>
  <c r="X2376" i="10"/>
  <c r="Y2376" i="10"/>
  <c r="W2377" i="10"/>
  <c r="X2377" i="10"/>
  <c r="Y2377" i="10"/>
  <c r="W2378" i="10"/>
  <c r="X2378" i="10"/>
  <c r="Y2378" i="10"/>
  <c r="W2379" i="10"/>
  <c r="X2379" i="10"/>
  <c r="Y2379" i="10"/>
  <c r="W2380" i="10"/>
  <c r="X2380" i="10"/>
  <c r="Y2380" i="10"/>
  <c r="W2381" i="10"/>
  <c r="X2381" i="10"/>
  <c r="Y2381" i="10"/>
  <c r="W2382" i="10"/>
  <c r="X2382" i="10"/>
  <c r="Y2382" i="10"/>
  <c r="W2383" i="10"/>
  <c r="X2383" i="10"/>
  <c r="Y2383" i="10"/>
  <c r="W2384" i="10"/>
  <c r="X2384" i="10"/>
  <c r="Y2384" i="10"/>
  <c r="W2385" i="10"/>
  <c r="X2385" i="10"/>
  <c r="Y2385" i="10"/>
  <c r="W2386" i="10"/>
  <c r="X2386" i="10"/>
  <c r="Y2386" i="10"/>
  <c r="W2387" i="10"/>
  <c r="X2387" i="10"/>
  <c r="Y2387" i="10"/>
  <c r="W2388" i="10"/>
  <c r="X2388" i="10"/>
  <c r="Y2388" i="10"/>
  <c r="W2389" i="10"/>
  <c r="X2389" i="10"/>
  <c r="Y2389" i="10"/>
  <c r="W2390" i="10"/>
  <c r="X2390" i="10"/>
  <c r="Y2390" i="10"/>
  <c r="W2391" i="10"/>
  <c r="X2391" i="10"/>
  <c r="Y2391" i="10"/>
  <c r="W2392" i="10"/>
  <c r="X2392" i="10"/>
  <c r="Y2392" i="10"/>
  <c r="W2393" i="10"/>
  <c r="X2393" i="10"/>
  <c r="Y2393" i="10"/>
  <c r="W2394" i="10"/>
  <c r="X2394" i="10"/>
  <c r="Y2394" i="10"/>
  <c r="W2395" i="10"/>
  <c r="X2395" i="10"/>
  <c r="Y2395" i="10"/>
  <c r="W2396" i="10"/>
  <c r="X2396" i="10"/>
  <c r="Y2396" i="10"/>
  <c r="W2397" i="10"/>
  <c r="X2397" i="10"/>
  <c r="Y2397" i="10"/>
  <c r="W2398" i="10"/>
  <c r="X2398" i="10"/>
  <c r="Y2398" i="10"/>
  <c r="W2399" i="10"/>
  <c r="X2399" i="10"/>
  <c r="Y2399" i="10"/>
  <c r="W2400" i="10"/>
  <c r="X2400" i="10"/>
  <c r="Y2400" i="10"/>
  <c r="W2401" i="10"/>
  <c r="X2401" i="10"/>
  <c r="Y2401" i="10"/>
  <c r="W2402" i="10"/>
  <c r="X2402" i="10"/>
  <c r="Y2402" i="10"/>
  <c r="W2403" i="10"/>
  <c r="X2403" i="10"/>
  <c r="Y2403" i="10"/>
  <c r="W2404" i="10"/>
  <c r="X2404" i="10"/>
  <c r="Y2404" i="10"/>
  <c r="W2405" i="10"/>
  <c r="X2405" i="10"/>
  <c r="Y2405" i="10"/>
  <c r="W2406" i="10"/>
  <c r="X2406" i="10"/>
  <c r="Y2406" i="10"/>
  <c r="W2407" i="10"/>
  <c r="X2407" i="10"/>
  <c r="Y2407" i="10"/>
  <c r="W2408" i="10"/>
  <c r="X2408" i="10"/>
  <c r="Y2408" i="10"/>
  <c r="W2409" i="10"/>
  <c r="X2409" i="10"/>
  <c r="Y2409" i="10"/>
  <c r="W2410" i="10"/>
  <c r="X2410" i="10"/>
  <c r="Y2410" i="10"/>
  <c r="W2411" i="10"/>
  <c r="X2411" i="10"/>
  <c r="Y2411" i="10"/>
  <c r="W2412" i="10"/>
  <c r="X2412" i="10"/>
  <c r="Y2412" i="10"/>
  <c r="W2413" i="10"/>
  <c r="X2413" i="10"/>
  <c r="Y2413" i="10"/>
  <c r="W2414" i="10"/>
  <c r="X2414" i="10"/>
  <c r="Y2414" i="10"/>
  <c r="W2415" i="10"/>
  <c r="X2415" i="10"/>
  <c r="Y2415" i="10"/>
  <c r="W2416" i="10"/>
  <c r="X2416" i="10"/>
  <c r="Y2416" i="10"/>
  <c r="W2417" i="10"/>
  <c r="X2417" i="10"/>
  <c r="Y2417" i="10"/>
  <c r="W2418" i="10"/>
  <c r="X2418" i="10"/>
  <c r="Y2418" i="10"/>
  <c r="W2419" i="10"/>
  <c r="X2419" i="10"/>
  <c r="Y2419" i="10"/>
  <c r="W2420" i="10"/>
  <c r="X2420" i="10"/>
  <c r="Y2420" i="10"/>
  <c r="W2421" i="10"/>
  <c r="X2421" i="10"/>
  <c r="Y2421" i="10"/>
  <c r="W2422" i="10"/>
  <c r="X2422" i="10"/>
  <c r="Y2422" i="10"/>
  <c r="W2423" i="10"/>
  <c r="X2423" i="10"/>
  <c r="Y2423" i="10"/>
  <c r="W2424" i="10"/>
  <c r="X2424" i="10"/>
  <c r="Y2424" i="10"/>
  <c r="W2425" i="10"/>
  <c r="X2425" i="10"/>
  <c r="Y2425" i="10"/>
  <c r="W2426" i="10"/>
  <c r="X2426" i="10"/>
  <c r="Y2426" i="10"/>
  <c r="W2427" i="10"/>
  <c r="X2427" i="10"/>
  <c r="Y2427" i="10"/>
  <c r="W2428" i="10"/>
  <c r="X2428" i="10"/>
  <c r="Y2428" i="10"/>
  <c r="W2429" i="10"/>
  <c r="X2429" i="10"/>
  <c r="Y2429" i="10"/>
  <c r="W2430" i="10"/>
  <c r="X2430" i="10"/>
  <c r="Y2430" i="10"/>
  <c r="W2431" i="10"/>
  <c r="X2431" i="10"/>
  <c r="Y2431" i="10"/>
  <c r="W2432" i="10"/>
  <c r="X2432" i="10"/>
  <c r="Y2432" i="10"/>
  <c r="W2433" i="10"/>
  <c r="X2433" i="10"/>
  <c r="Y2433" i="10"/>
  <c r="W2434" i="10"/>
  <c r="X2434" i="10"/>
  <c r="Y2434" i="10"/>
  <c r="W2435" i="10"/>
  <c r="X2435" i="10"/>
  <c r="Y2435" i="10"/>
  <c r="W2436" i="10"/>
  <c r="X2436" i="10"/>
  <c r="Y2436" i="10"/>
  <c r="W2437" i="10"/>
  <c r="X2437" i="10"/>
  <c r="Y2437" i="10"/>
  <c r="W2438" i="10"/>
  <c r="X2438" i="10"/>
  <c r="Y2438" i="10"/>
  <c r="W2439" i="10"/>
  <c r="X2439" i="10"/>
  <c r="Y2439" i="10"/>
  <c r="W2440" i="10"/>
  <c r="X2440" i="10"/>
  <c r="Y2440" i="10"/>
  <c r="W2441" i="10"/>
  <c r="X2441" i="10"/>
  <c r="Y2441" i="10"/>
  <c r="W2442" i="10"/>
  <c r="X2442" i="10"/>
  <c r="Y2442" i="10"/>
  <c r="W2443" i="10"/>
  <c r="X2443" i="10"/>
  <c r="Y2443" i="10"/>
  <c r="W2444" i="10"/>
  <c r="X2444" i="10"/>
  <c r="Y2444" i="10"/>
  <c r="W2445" i="10"/>
  <c r="X2445" i="10"/>
  <c r="Y2445" i="10"/>
  <c r="W2446" i="10"/>
  <c r="X2446" i="10"/>
  <c r="Y2446" i="10"/>
  <c r="W2447" i="10"/>
  <c r="X2447" i="10"/>
  <c r="Y2447" i="10"/>
  <c r="W2448" i="10"/>
  <c r="X2448" i="10"/>
  <c r="Y2448" i="10"/>
  <c r="W2449" i="10"/>
  <c r="X2449" i="10"/>
  <c r="Y2449" i="10"/>
  <c r="W2450" i="10"/>
  <c r="X2450" i="10"/>
  <c r="Y2450" i="10"/>
  <c r="W2451" i="10"/>
  <c r="X2451" i="10"/>
  <c r="Y2451" i="10"/>
  <c r="W2452" i="10"/>
  <c r="X2452" i="10"/>
  <c r="Y2452" i="10"/>
  <c r="W2453" i="10"/>
  <c r="X2453" i="10"/>
  <c r="Y2453" i="10"/>
  <c r="W2454" i="10"/>
  <c r="X2454" i="10"/>
  <c r="Y2454" i="10"/>
  <c r="W2455" i="10"/>
  <c r="X2455" i="10"/>
  <c r="Y2455" i="10"/>
  <c r="W2456" i="10"/>
  <c r="X2456" i="10"/>
  <c r="Y2456" i="10"/>
  <c r="W2457" i="10"/>
  <c r="X2457" i="10"/>
  <c r="Y2457" i="10"/>
  <c r="W2458" i="10"/>
  <c r="X2458" i="10"/>
  <c r="Y2458" i="10"/>
  <c r="W2459" i="10"/>
  <c r="X2459" i="10"/>
  <c r="Y2459" i="10"/>
  <c r="W2460" i="10"/>
  <c r="X2460" i="10"/>
  <c r="Y2460" i="10"/>
  <c r="W2461" i="10"/>
  <c r="X2461" i="10"/>
  <c r="Y2461" i="10"/>
  <c r="W2462" i="10"/>
  <c r="X2462" i="10"/>
  <c r="Y2462" i="10"/>
  <c r="W2463" i="10"/>
  <c r="X2463" i="10"/>
  <c r="Y2463" i="10"/>
  <c r="W2464" i="10"/>
  <c r="X2464" i="10"/>
  <c r="Y2464" i="10"/>
  <c r="W2465" i="10"/>
  <c r="X2465" i="10"/>
  <c r="Y2465" i="10"/>
  <c r="W2466" i="10"/>
  <c r="X2466" i="10"/>
  <c r="Y2466" i="10"/>
  <c r="W2467" i="10"/>
  <c r="X2467" i="10"/>
  <c r="Y2467" i="10"/>
  <c r="W2468" i="10"/>
  <c r="X2468" i="10"/>
  <c r="Y2468" i="10"/>
  <c r="W2469" i="10"/>
  <c r="X2469" i="10"/>
  <c r="Y2469" i="10"/>
  <c r="W2470" i="10"/>
  <c r="X2470" i="10"/>
  <c r="Y2470" i="10"/>
  <c r="W2471" i="10"/>
  <c r="X2471" i="10"/>
  <c r="Y2471" i="10"/>
  <c r="W2472" i="10"/>
  <c r="X2472" i="10"/>
  <c r="Y2472" i="10"/>
  <c r="W2473" i="10"/>
  <c r="X2473" i="10"/>
  <c r="Y2473" i="10"/>
  <c r="W2474" i="10"/>
  <c r="X2474" i="10"/>
  <c r="Y2474" i="10"/>
  <c r="W2475" i="10"/>
  <c r="X2475" i="10"/>
  <c r="Y2475" i="10"/>
  <c r="W2476" i="10"/>
  <c r="X2476" i="10"/>
  <c r="Y2476" i="10"/>
  <c r="W2477" i="10"/>
  <c r="X2477" i="10"/>
  <c r="Y2477" i="10"/>
  <c r="W2478" i="10"/>
  <c r="X2478" i="10"/>
  <c r="Y2478" i="10"/>
  <c r="W2479" i="10"/>
  <c r="X2479" i="10"/>
  <c r="Y2479" i="10"/>
  <c r="W2480" i="10"/>
  <c r="X2480" i="10"/>
  <c r="Y2480" i="10"/>
  <c r="W2481" i="10"/>
  <c r="X2481" i="10"/>
  <c r="Y2481" i="10"/>
  <c r="W2482" i="10"/>
  <c r="X2482" i="10"/>
  <c r="Y2482" i="10"/>
  <c r="W2483" i="10"/>
  <c r="X2483" i="10"/>
  <c r="Y2483" i="10"/>
  <c r="W2484" i="10"/>
  <c r="X2484" i="10"/>
  <c r="Y2484" i="10"/>
  <c r="W2485" i="10"/>
  <c r="X2485" i="10"/>
  <c r="Y2485" i="10"/>
  <c r="W2486" i="10"/>
  <c r="X2486" i="10"/>
  <c r="Y2486" i="10"/>
  <c r="W2487" i="10"/>
  <c r="X2487" i="10"/>
  <c r="Y2487" i="10"/>
  <c r="W2488" i="10"/>
  <c r="X2488" i="10"/>
  <c r="Y2488" i="10"/>
  <c r="W2489" i="10"/>
  <c r="X2489" i="10"/>
  <c r="Y2489" i="10"/>
  <c r="W2490" i="10"/>
  <c r="X2490" i="10"/>
  <c r="Y2490" i="10"/>
  <c r="W2491" i="10"/>
  <c r="X2491" i="10"/>
  <c r="Y2491" i="10"/>
  <c r="W2492" i="10"/>
  <c r="X2492" i="10"/>
  <c r="Y2492" i="10"/>
  <c r="W2493" i="10"/>
  <c r="X2493" i="10"/>
  <c r="Y2493" i="10"/>
  <c r="W2494" i="10"/>
  <c r="X2494" i="10"/>
  <c r="Y2494" i="10"/>
  <c r="W2495" i="10"/>
  <c r="X2495" i="10"/>
  <c r="Y2495" i="10"/>
  <c r="W2496" i="10"/>
  <c r="X2496" i="10"/>
  <c r="Y2496" i="10"/>
  <c r="W2497" i="10"/>
  <c r="X2497" i="10"/>
  <c r="Y2497" i="10"/>
  <c r="W2498" i="10"/>
  <c r="X2498" i="10"/>
  <c r="Y2498" i="10"/>
  <c r="W2499" i="10"/>
  <c r="X2499" i="10"/>
  <c r="Y2499" i="10"/>
  <c r="W2500" i="10"/>
  <c r="X2500" i="10"/>
  <c r="Y2500" i="10"/>
  <c r="W2501" i="10"/>
  <c r="X2501" i="10"/>
  <c r="Y2501" i="10"/>
  <c r="W2502" i="10"/>
  <c r="X2502" i="10"/>
  <c r="Y2502" i="10"/>
  <c r="W2503" i="10"/>
  <c r="X2503" i="10"/>
  <c r="Y2503" i="10"/>
  <c r="W2504" i="10"/>
  <c r="X2504" i="10"/>
  <c r="Y2504" i="10"/>
  <c r="W2505" i="10"/>
  <c r="X2505" i="10"/>
  <c r="Y2505" i="10"/>
  <c r="W2506" i="10"/>
  <c r="X2506" i="10"/>
  <c r="Y2506" i="10"/>
  <c r="W2507" i="10"/>
  <c r="X2507" i="10"/>
  <c r="Y2507" i="10"/>
  <c r="W2508" i="10"/>
  <c r="X2508" i="10"/>
  <c r="Y2508" i="10"/>
  <c r="W2509" i="10"/>
  <c r="X2509" i="10"/>
  <c r="Y2509" i="10"/>
  <c r="W2510" i="10"/>
  <c r="X2510" i="10"/>
  <c r="Y2510" i="10"/>
  <c r="W2511" i="10"/>
  <c r="X2511" i="10"/>
  <c r="Y2511" i="10"/>
  <c r="W2512" i="10"/>
  <c r="X2512" i="10"/>
  <c r="Y2512" i="10"/>
  <c r="W2513" i="10"/>
  <c r="X2513" i="10"/>
  <c r="Y2513" i="10"/>
  <c r="W2514" i="10"/>
  <c r="X2514" i="10"/>
  <c r="Y2514" i="10"/>
  <c r="W2515" i="10"/>
  <c r="X2515" i="10"/>
  <c r="Y2515" i="10"/>
  <c r="W2516" i="10"/>
  <c r="X2516" i="10"/>
  <c r="Y2516" i="10"/>
  <c r="W2517" i="10"/>
  <c r="X2517" i="10"/>
  <c r="Y2517" i="10"/>
  <c r="W2518" i="10"/>
  <c r="X2518" i="10"/>
  <c r="Y2518" i="10"/>
  <c r="W2519" i="10"/>
  <c r="X2519" i="10"/>
  <c r="Y2519" i="10"/>
  <c r="W2520" i="10"/>
  <c r="X2520" i="10"/>
  <c r="Y2520" i="10"/>
  <c r="W2521" i="10"/>
  <c r="X2521" i="10"/>
  <c r="Y2521" i="10"/>
  <c r="W2522" i="10"/>
  <c r="X2522" i="10"/>
  <c r="Y2522" i="10"/>
  <c r="W2523" i="10"/>
  <c r="X2523" i="10"/>
  <c r="Y2523" i="10"/>
  <c r="W2524" i="10"/>
  <c r="X2524" i="10"/>
  <c r="Y2524" i="10"/>
  <c r="W2525" i="10"/>
  <c r="X2525" i="10"/>
  <c r="Y2525" i="10"/>
  <c r="W2526" i="10"/>
  <c r="X2526" i="10"/>
  <c r="Y2526" i="10"/>
  <c r="W2527" i="10"/>
  <c r="X2527" i="10"/>
  <c r="Y2527" i="10"/>
  <c r="W2528" i="10"/>
  <c r="X2528" i="10"/>
  <c r="Y2528" i="10"/>
  <c r="W2529" i="10"/>
  <c r="X2529" i="10"/>
  <c r="Y2529" i="10"/>
  <c r="W2530" i="10"/>
  <c r="X2530" i="10"/>
  <c r="Y2530" i="10"/>
  <c r="W2531" i="10"/>
  <c r="X2531" i="10"/>
  <c r="Y2531" i="10"/>
  <c r="W2532" i="10"/>
  <c r="X2532" i="10"/>
  <c r="Y2532" i="10"/>
  <c r="W2533" i="10"/>
  <c r="X2533" i="10"/>
  <c r="Y2533" i="10"/>
  <c r="W2534" i="10"/>
  <c r="X2534" i="10"/>
  <c r="Y2534" i="10"/>
  <c r="W2535" i="10"/>
  <c r="X2535" i="10"/>
  <c r="Y2535" i="10"/>
  <c r="W2536" i="10"/>
  <c r="X2536" i="10"/>
  <c r="Y2536" i="10"/>
  <c r="W2537" i="10"/>
  <c r="X2537" i="10"/>
  <c r="Y2537" i="10"/>
  <c r="W2538" i="10"/>
  <c r="X2538" i="10"/>
  <c r="Y2538" i="10"/>
  <c r="W2539" i="10"/>
  <c r="X2539" i="10"/>
  <c r="Y2539" i="10"/>
  <c r="W2540" i="10"/>
  <c r="X2540" i="10"/>
  <c r="Y2540" i="10"/>
  <c r="W2541" i="10"/>
  <c r="X2541" i="10"/>
  <c r="Y2541" i="10"/>
  <c r="W2542" i="10"/>
  <c r="X2542" i="10"/>
  <c r="Y2542" i="10"/>
  <c r="W2543" i="10"/>
  <c r="X2543" i="10"/>
  <c r="Y2543" i="10"/>
  <c r="W2544" i="10"/>
  <c r="X2544" i="10"/>
  <c r="Y2544" i="10"/>
  <c r="W2545" i="10"/>
  <c r="X2545" i="10"/>
  <c r="Y2545" i="10"/>
  <c r="W2546" i="10"/>
  <c r="X2546" i="10"/>
  <c r="Y2546" i="10"/>
  <c r="W2547" i="10"/>
  <c r="X2547" i="10"/>
  <c r="Y2547" i="10"/>
  <c r="W2548" i="10"/>
  <c r="X2548" i="10"/>
  <c r="Y2548" i="10"/>
  <c r="W2549" i="10"/>
  <c r="X2549" i="10"/>
  <c r="Y2549" i="10"/>
  <c r="W2550" i="10"/>
  <c r="X2550" i="10"/>
  <c r="Y2550" i="10"/>
  <c r="W2551" i="10"/>
  <c r="X2551" i="10"/>
  <c r="Y2551" i="10"/>
  <c r="W2552" i="10"/>
  <c r="X2552" i="10"/>
  <c r="Y2552" i="10"/>
  <c r="W2553" i="10"/>
  <c r="X2553" i="10"/>
  <c r="Y2553" i="10"/>
  <c r="W2554" i="10"/>
  <c r="X2554" i="10"/>
  <c r="Y2554" i="10"/>
  <c r="W2555" i="10"/>
  <c r="X2555" i="10"/>
  <c r="Y2555" i="10"/>
  <c r="W2556" i="10"/>
  <c r="X2556" i="10"/>
  <c r="Y2556" i="10"/>
  <c r="W2557" i="10"/>
  <c r="X2557" i="10"/>
  <c r="Y2557" i="10"/>
  <c r="W2558" i="10"/>
  <c r="X2558" i="10"/>
  <c r="Y2558" i="10"/>
  <c r="W2559" i="10"/>
  <c r="X2559" i="10"/>
  <c r="Y2559" i="10"/>
  <c r="W2560" i="10"/>
  <c r="X2560" i="10"/>
  <c r="Y2560" i="10"/>
  <c r="W2561" i="10"/>
  <c r="X2561" i="10"/>
  <c r="Y2561" i="10"/>
  <c r="W2562" i="10"/>
  <c r="X2562" i="10"/>
  <c r="Y2562" i="10"/>
  <c r="W2563" i="10"/>
  <c r="X2563" i="10"/>
  <c r="Y2563" i="10"/>
  <c r="W2564" i="10"/>
  <c r="X2564" i="10"/>
  <c r="Y2564" i="10"/>
  <c r="W2565" i="10"/>
  <c r="X2565" i="10"/>
  <c r="Y2565" i="10"/>
  <c r="W2566" i="10"/>
  <c r="X2566" i="10"/>
  <c r="Y2566" i="10"/>
  <c r="W2567" i="10"/>
  <c r="X2567" i="10"/>
  <c r="Y2567" i="10"/>
  <c r="W2568" i="10"/>
  <c r="X2568" i="10"/>
  <c r="Y2568" i="10"/>
  <c r="W2569" i="10"/>
  <c r="X2569" i="10"/>
  <c r="Y2569" i="10"/>
  <c r="W2570" i="10"/>
  <c r="X2570" i="10"/>
  <c r="Y2570" i="10"/>
  <c r="W2571" i="10"/>
  <c r="X2571" i="10"/>
  <c r="Y2571" i="10"/>
  <c r="W2572" i="10"/>
  <c r="X2572" i="10"/>
  <c r="Y2572" i="10"/>
  <c r="W2573" i="10"/>
  <c r="X2573" i="10"/>
  <c r="Y2573" i="10"/>
  <c r="W2574" i="10"/>
  <c r="X2574" i="10"/>
  <c r="Y2574" i="10"/>
  <c r="W2575" i="10"/>
  <c r="X2575" i="10"/>
  <c r="Y2575" i="10"/>
  <c r="W2576" i="10"/>
  <c r="X2576" i="10"/>
  <c r="Y2576" i="10"/>
  <c r="W2577" i="10"/>
  <c r="X2577" i="10"/>
  <c r="Y2577" i="10"/>
  <c r="W2578" i="10"/>
  <c r="X2578" i="10"/>
  <c r="Y2578" i="10"/>
  <c r="W2579" i="10"/>
  <c r="X2579" i="10"/>
  <c r="Y2579" i="10"/>
  <c r="W2580" i="10"/>
  <c r="X2580" i="10"/>
  <c r="Y2580" i="10"/>
  <c r="W2581" i="10"/>
  <c r="X2581" i="10"/>
  <c r="Y2581" i="10"/>
  <c r="W2582" i="10"/>
  <c r="X2582" i="10"/>
  <c r="Y2582" i="10"/>
  <c r="W2583" i="10"/>
  <c r="X2583" i="10"/>
  <c r="Y2583" i="10"/>
  <c r="W2584" i="10"/>
  <c r="X2584" i="10"/>
  <c r="Y2584" i="10"/>
  <c r="W2585" i="10"/>
  <c r="X2585" i="10"/>
  <c r="Y2585" i="10"/>
  <c r="W2586" i="10"/>
  <c r="X2586" i="10"/>
  <c r="Y2586" i="10"/>
  <c r="W2587" i="10"/>
  <c r="X2587" i="10"/>
  <c r="Y2587" i="10"/>
  <c r="W2588" i="10"/>
  <c r="X2588" i="10"/>
  <c r="Y2588" i="10"/>
  <c r="W2589" i="10"/>
  <c r="X2589" i="10"/>
  <c r="Y2589" i="10"/>
  <c r="W2590" i="10"/>
  <c r="X2590" i="10"/>
  <c r="Y2590" i="10"/>
  <c r="W2591" i="10"/>
  <c r="X2591" i="10"/>
  <c r="Y2591" i="10"/>
  <c r="W2592" i="10"/>
  <c r="X2592" i="10"/>
  <c r="Y2592" i="10"/>
  <c r="W2593" i="10"/>
  <c r="X2593" i="10"/>
  <c r="Y2593" i="10"/>
  <c r="W2594" i="10"/>
  <c r="X2594" i="10"/>
  <c r="Y2594" i="10"/>
  <c r="W2595" i="10"/>
  <c r="X2595" i="10"/>
  <c r="Y2595" i="10"/>
  <c r="W2596" i="10"/>
  <c r="X2596" i="10"/>
  <c r="Y2596" i="10"/>
  <c r="W2597" i="10"/>
  <c r="X2597" i="10"/>
  <c r="Y2597" i="10"/>
  <c r="W2598" i="10"/>
  <c r="X2598" i="10"/>
  <c r="Y2598" i="10"/>
  <c r="W2599" i="10"/>
  <c r="X2599" i="10"/>
  <c r="Y2599" i="10"/>
  <c r="W2600" i="10"/>
  <c r="X2600" i="10"/>
  <c r="Y2600" i="10"/>
  <c r="W2601" i="10"/>
  <c r="X2601" i="10"/>
  <c r="Y2601" i="10"/>
  <c r="W2602" i="10"/>
  <c r="X2602" i="10"/>
  <c r="Y2602" i="10"/>
  <c r="W2603" i="10"/>
  <c r="X2603" i="10"/>
  <c r="Y2603" i="10"/>
  <c r="W2604" i="10"/>
  <c r="X2604" i="10"/>
  <c r="Y2604" i="10"/>
  <c r="W2605" i="10"/>
  <c r="X2605" i="10"/>
  <c r="Y2605" i="10"/>
  <c r="W2606" i="10"/>
  <c r="X2606" i="10"/>
  <c r="Y2606" i="10"/>
  <c r="W2607" i="10"/>
  <c r="X2607" i="10"/>
  <c r="Y2607" i="10"/>
  <c r="W2608" i="10"/>
  <c r="X2608" i="10"/>
  <c r="Y2608" i="10"/>
  <c r="W2609" i="10"/>
  <c r="X2609" i="10"/>
  <c r="Y2609" i="10"/>
  <c r="W2610" i="10"/>
  <c r="X2610" i="10"/>
  <c r="Y2610" i="10"/>
  <c r="W2611" i="10"/>
  <c r="X2611" i="10"/>
  <c r="Y2611" i="10"/>
  <c r="W2612" i="10"/>
  <c r="X2612" i="10"/>
  <c r="Y2612" i="10"/>
  <c r="W2613" i="10"/>
  <c r="X2613" i="10"/>
  <c r="Y2613" i="10"/>
  <c r="W2614" i="10"/>
  <c r="X2614" i="10"/>
  <c r="Y2614" i="10"/>
  <c r="W2615" i="10"/>
  <c r="X2615" i="10"/>
  <c r="Y2615" i="10"/>
  <c r="W2616" i="10"/>
  <c r="X2616" i="10"/>
  <c r="Y2616" i="10"/>
  <c r="W2617" i="10"/>
  <c r="X2617" i="10"/>
  <c r="Y2617" i="10"/>
  <c r="W2618" i="10"/>
  <c r="X2618" i="10"/>
  <c r="Y2618" i="10"/>
  <c r="W2619" i="10"/>
  <c r="X2619" i="10"/>
  <c r="Y2619" i="10"/>
  <c r="W2620" i="10"/>
  <c r="X2620" i="10"/>
  <c r="Y2620" i="10"/>
  <c r="W2621" i="10"/>
  <c r="X2621" i="10"/>
  <c r="Y2621" i="10"/>
  <c r="W2622" i="10"/>
  <c r="X2622" i="10"/>
  <c r="Y2622" i="10"/>
  <c r="W2623" i="10"/>
  <c r="X2623" i="10"/>
  <c r="Y2623" i="10"/>
  <c r="W2624" i="10"/>
  <c r="X2624" i="10"/>
  <c r="Y2624" i="10"/>
  <c r="W2625" i="10"/>
  <c r="X2625" i="10"/>
  <c r="Y2625" i="10"/>
  <c r="W2626" i="10"/>
  <c r="X2626" i="10"/>
  <c r="Y2626" i="10"/>
  <c r="W2627" i="10"/>
  <c r="X2627" i="10"/>
  <c r="Y2627" i="10"/>
  <c r="W2628" i="10"/>
  <c r="X2628" i="10"/>
  <c r="Y2628" i="10"/>
  <c r="W2629" i="10"/>
  <c r="X2629" i="10"/>
  <c r="Y2629" i="10"/>
  <c r="W2630" i="10"/>
  <c r="X2630" i="10"/>
  <c r="Y2630" i="10"/>
  <c r="W2631" i="10"/>
  <c r="X2631" i="10"/>
  <c r="Y2631" i="10"/>
  <c r="W2632" i="10"/>
  <c r="X2632" i="10"/>
  <c r="Y2632" i="10"/>
  <c r="W2633" i="10"/>
  <c r="X2633" i="10"/>
  <c r="Y2633" i="10"/>
  <c r="W2634" i="10"/>
  <c r="X2634" i="10"/>
  <c r="Y2634" i="10"/>
  <c r="W2635" i="10"/>
  <c r="X2635" i="10"/>
  <c r="Y2635" i="10"/>
  <c r="W2636" i="10"/>
  <c r="X2636" i="10"/>
  <c r="Y2636" i="10"/>
  <c r="W2637" i="10"/>
  <c r="X2637" i="10"/>
  <c r="Y2637" i="10"/>
  <c r="W2638" i="10"/>
  <c r="X2638" i="10"/>
  <c r="Y2638" i="10"/>
  <c r="W2639" i="10"/>
  <c r="X2639" i="10"/>
  <c r="Y2639" i="10"/>
  <c r="W2640" i="10"/>
  <c r="X2640" i="10"/>
  <c r="Y2640" i="10"/>
  <c r="W2641" i="10"/>
  <c r="X2641" i="10"/>
  <c r="Y2641" i="10"/>
  <c r="W2642" i="10"/>
  <c r="X2642" i="10"/>
  <c r="Y2642" i="10"/>
  <c r="W2643" i="10"/>
  <c r="X2643" i="10"/>
  <c r="Y2643" i="10"/>
  <c r="W2644" i="10"/>
  <c r="X2644" i="10"/>
  <c r="Y2644" i="10"/>
  <c r="W2645" i="10"/>
  <c r="X2645" i="10"/>
  <c r="Y2645" i="10"/>
  <c r="W2646" i="10"/>
  <c r="X2646" i="10"/>
  <c r="Y2646" i="10"/>
  <c r="W2647" i="10"/>
  <c r="X2647" i="10"/>
  <c r="Y2647" i="10"/>
  <c r="W2648" i="10"/>
  <c r="X2648" i="10"/>
  <c r="Y2648" i="10"/>
  <c r="W2649" i="10"/>
  <c r="X2649" i="10"/>
  <c r="Y2649" i="10"/>
  <c r="W2650" i="10"/>
  <c r="X2650" i="10"/>
  <c r="Y2650" i="10"/>
  <c r="W2651" i="10"/>
  <c r="X2651" i="10"/>
  <c r="Y2651" i="10"/>
  <c r="W2652" i="10"/>
  <c r="X2652" i="10"/>
  <c r="Y2652" i="10"/>
  <c r="W2653" i="10"/>
  <c r="X2653" i="10"/>
  <c r="Y2653" i="10"/>
  <c r="W2654" i="10"/>
  <c r="X2654" i="10"/>
  <c r="Y2654" i="10"/>
  <c r="W2655" i="10"/>
  <c r="X2655" i="10"/>
  <c r="Y2655" i="10"/>
  <c r="W2656" i="10"/>
  <c r="X2656" i="10"/>
  <c r="Y2656" i="10"/>
  <c r="W2657" i="10"/>
  <c r="X2657" i="10"/>
  <c r="Y2657" i="10"/>
  <c r="W2658" i="10"/>
  <c r="X2658" i="10"/>
  <c r="Y2658" i="10"/>
  <c r="W2659" i="10"/>
  <c r="X2659" i="10"/>
  <c r="Y2659" i="10"/>
  <c r="W2660" i="10"/>
  <c r="X2660" i="10"/>
  <c r="Y2660" i="10"/>
  <c r="W2661" i="10"/>
  <c r="X2661" i="10"/>
  <c r="Y2661" i="10"/>
  <c r="W2662" i="10"/>
  <c r="X2662" i="10"/>
  <c r="Y2662" i="10"/>
  <c r="W2663" i="10"/>
  <c r="X2663" i="10"/>
  <c r="Y2663" i="10"/>
  <c r="W2664" i="10"/>
  <c r="X2664" i="10"/>
  <c r="Y2664" i="10"/>
  <c r="W2665" i="10"/>
  <c r="X2665" i="10"/>
  <c r="Y2665" i="10"/>
  <c r="W2666" i="10"/>
  <c r="X2666" i="10"/>
  <c r="Y2666" i="10"/>
  <c r="W2667" i="10"/>
  <c r="X2667" i="10"/>
  <c r="Y2667" i="10"/>
  <c r="W2668" i="10"/>
  <c r="X2668" i="10"/>
  <c r="Y2668" i="10"/>
  <c r="W2669" i="10"/>
  <c r="X2669" i="10"/>
  <c r="Y2669" i="10"/>
  <c r="W2670" i="10"/>
  <c r="X2670" i="10"/>
  <c r="Y2670" i="10"/>
  <c r="W2671" i="10"/>
  <c r="X2671" i="10"/>
  <c r="Y2671" i="10"/>
  <c r="W2672" i="10"/>
  <c r="X2672" i="10"/>
  <c r="Y2672" i="10"/>
  <c r="W2673" i="10"/>
  <c r="X2673" i="10"/>
  <c r="Y2673" i="10"/>
  <c r="W2674" i="10"/>
  <c r="X2674" i="10"/>
  <c r="Y2674" i="10"/>
  <c r="W2675" i="10"/>
  <c r="X2675" i="10"/>
  <c r="Y2675" i="10"/>
  <c r="W2676" i="10"/>
  <c r="X2676" i="10"/>
  <c r="Y2676" i="10"/>
  <c r="W2677" i="10"/>
  <c r="X2677" i="10"/>
  <c r="Y2677" i="10"/>
  <c r="W2678" i="10"/>
  <c r="X2678" i="10"/>
  <c r="Y2678" i="10"/>
  <c r="W2679" i="10"/>
  <c r="X2679" i="10"/>
  <c r="Y2679" i="10"/>
  <c r="W2680" i="10"/>
  <c r="X2680" i="10"/>
  <c r="Y2680" i="10"/>
  <c r="W2681" i="10"/>
  <c r="X2681" i="10"/>
  <c r="Y2681" i="10"/>
  <c r="W2682" i="10"/>
  <c r="X2682" i="10"/>
  <c r="Y2682" i="10"/>
  <c r="W2683" i="10"/>
  <c r="X2683" i="10"/>
  <c r="Y2683" i="10"/>
  <c r="W2684" i="10"/>
  <c r="X2684" i="10"/>
  <c r="Y2684" i="10"/>
  <c r="W2685" i="10"/>
  <c r="X2685" i="10"/>
  <c r="Y2685" i="10"/>
  <c r="W2686" i="10"/>
  <c r="X2686" i="10"/>
  <c r="Y2686" i="10"/>
  <c r="W2687" i="10"/>
  <c r="X2687" i="10"/>
  <c r="Y2687" i="10"/>
  <c r="W2688" i="10"/>
  <c r="X2688" i="10"/>
  <c r="Y2688" i="10"/>
  <c r="W2689" i="10"/>
  <c r="X2689" i="10"/>
  <c r="Y2689" i="10"/>
  <c r="W2690" i="10"/>
  <c r="X2690" i="10"/>
  <c r="Y2690" i="10"/>
  <c r="W2691" i="10"/>
  <c r="X2691" i="10"/>
  <c r="Y2691" i="10"/>
  <c r="W2692" i="10"/>
  <c r="X2692" i="10"/>
  <c r="Y2692" i="10"/>
  <c r="W2693" i="10"/>
  <c r="X2693" i="10"/>
  <c r="Y2693" i="10"/>
  <c r="W2694" i="10"/>
  <c r="X2694" i="10"/>
  <c r="Y2694" i="10"/>
  <c r="W2695" i="10"/>
  <c r="X2695" i="10"/>
  <c r="Y2695" i="10"/>
  <c r="W2696" i="10"/>
  <c r="X2696" i="10"/>
  <c r="Y2696" i="10"/>
  <c r="W2697" i="10"/>
  <c r="X2697" i="10"/>
  <c r="Y2697" i="10"/>
  <c r="W2698" i="10"/>
  <c r="X2698" i="10"/>
  <c r="Y2698" i="10"/>
  <c r="W2699" i="10"/>
  <c r="X2699" i="10"/>
  <c r="Y2699" i="10"/>
  <c r="W2700" i="10"/>
  <c r="X2700" i="10"/>
  <c r="Y2700" i="10"/>
  <c r="W2701" i="10"/>
  <c r="X2701" i="10"/>
  <c r="Y2701" i="10"/>
  <c r="W2702" i="10"/>
  <c r="X2702" i="10"/>
  <c r="Y2702" i="10"/>
  <c r="W2703" i="10"/>
  <c r="X2703" i="10"/>
  <c r="Y2703" i="10"/>
  <c r="W2704" i="10"/>
  <c r="X2704" i="10"/>
  <c r="Y2704" i="10"/>
  <c r="W2705" i="10"/>
  <c r="X2705" i="10"/>
  <c r="Y2705" i="10"/>
  <c r="W2706" i="10"/>
  <c r="X2706" i="10"/>
  <c r="Y2706" i="10"/>
  <c r="W2707" i="10"/>
  <c r="X2707" i="10"/>
  <c r="Y2707" i="10"/>
  <c r="W2708" i="10"/>
  <c r="X2708" i="10"/>
  <c r="Y2708" i="10"/>
  <c r="W2709" i="10"/>
  <c r="X2709" i="10"/>
  <c r="Y2709" i="10"/>
  <c r="W2710" i="10"/>
  <c r="X2710" i="10"/>
  <c r="Y2710" i="10"/>
  <c r="W2711" i="10"/>
  <c r="X2711" i="10"/>
  <c r="Y2711" i="10"/>
  <c r="W2712" i="10"/>
  <c r="X2712" i="10"/>
  <c r="Y2712" i="10"/>
  <c r="W2713" i="10"/>
  <c r="X2713" i="10"/>
  <c r="Y2713" i="10"/>
  <c r="W2714" i="10"/>
  <c r="X2714" i="10"/>
  <c r="Y2714" i="10"/>
  <c r="W2715" i="10"/>
  <c r="X2715" i="10"/>
  <c r="Y2715" i="10"/>
  <c r="W2716" i="10"/>
  <c r="X2716" i="10"/>
  <c r="Y2716" i="10"/>
  <c r="W2717" i="10"/>
  <c r="X2717" i="10"/>
  <c r="Y2717" i="10"/>
  <c r="W2718" i="10"/>
  <c r="X2718" i="10"/>
  <c r="Y2718" i="10"/>
  <c r="W2719" i="10"/>
  <c r="X2719" i="10"/>
  <c r="Y2719" i="10"/>
  <c r="W2720" i="10"/>
  <c r="X2720" i="10"/>
  <c r="Y2720" i="10"/>
  <c r="W2721" i="10"/>
  <c r="X2721" i="10"/>
  <c r="Y2721" i="10"/>
  <c r="W2722" i="10"/>
  <c r="X2722" i="10"/>
  <c r="Y2722" i="10"/>
  <c r="W2723" i="10"/>
  <c r="X2723" i="10"/>
  <c r="Y2723" i="10"/>
  <c r="W2724" i="10"/>
  <c r="X2724" i="10"/>
  <c r="Y2724" i="10"/>
  <c r="W2725" i="10"/>
  <c r="X2725" i="10"/>
  <c r="Y2725" i="10"/>
  <c r="W2726" i="10"/>
  <c r="X2726" i="10"/>
  <c r="Y2726" i="10"/>
  <c r="W2727" i="10"/>
  <c r="X2727" i="10"/>
  <c r="Y2727" i="10"/>
  <c r="W2728" i="10"/>
  <c r="X2728" i="10"/>
  <c r="Y2728" i="10"/>
  <c r="W2729" i="10"/>
  <c r="X2729" i="10"/>
  <c r="Y2729" i="10"/>
  <c r="W2730" i="10"/>
  <c r="X2730" i="10"/>
  <c r="Y2730" i="10"/>
  <c r="W2731" i="10"/>
  <c r="X2731" i="10"/>
  <c r="Y2731" i="10"/>
  <c r="W2732" i="10"/>
  <c r="X2732" i="10"/>
  <c r="Y2732" i="10"/>
  <c r="W2733" i="10"/>
  <c r="X2733" i="10"/>
  <c r="Y2733" i="10"/>
  <c r="W2734" i="10"/>
  <c r="X2734" i="10"/>
  <c r="Y2734" i="10"/>
  <c r="W2735" i="10"/>
  <c r="X2735" i="10"/>
  <c r="Y2735" i="10"/>
  <c r="W2736" i="10"/>
  <c r="X2736" i="10"/>
  <c r="Y2736" i="10"/>
  <c r="W2737" i="10"/>
  <c r="X2737" i="10"/>
  <c r="Y2737" i="10"/>
  <c r="W2738" i="10"/>
  <c r="X2738" i="10"/>
  <c r="Y2738" i="10"/>
  <c r="W2739" i="10"/>
  <c r="X2739" i="10"/>
  <c r="Y2739" i="10"/>
  <c r="W2740" i="10"/>
  <c r="X2740" i="10"/>
  <c r="Y2740" i="10"/>
  <c r="W2741" i="10"/>
  <c r="X2741" i="10"/>
  <c r="Y2741" i="10"/>
  <c r="W2742" i="10"/>
  <c r="X2742" i="10"/>
  <c r="Y2742" i="10"/>
  <c r="W2743" i="10"/>
  <c r="X2743" i="10"/>
  <c r="Y2743" i="10"/>
  <c r="W2744" i="10"/>
  <c r="X2744" i="10"/>
  <c r="Y2744" i="10"/>
  <c r="W2745" i="10"/>
  <c r="X2745" i="10"/>
  <c r="Y2745" i="10"/>
  <c r="W2746" i="10"/>
  <c r="X2746" i="10"/>
  <c r="Y2746" i="10"/>
  <c r="W2747" i="10"/>
  <c r="X2747" i="10"/>
  <c r="Y2747" i="10"/>
  <c r="W2748" i="10"/>
  <c r="X2748" i="10"/>
  <c r="Y2748" i="10"/>
  <c r="W2749" i="10"/>
  <c r="X2749" i="10"/>
  <c r="Y2749" i="10"/>
  <c r="W2750" i="10"/>
  <c r="X2750" i="10"/>
  <c r="Y2750" i="10"/>
  <c r="W2751" i="10"/>
  <c r="X2751" i="10"/>
  <c r="Y2751" i="10"/>
  <c r="W2752" i="10"/>
  <c r="X2752" i="10"/>
  <c r="Y2752" i="10"/>
  <c r="W2753" i="10"/>
  <c r="X2753" i="10"/>
  <c r="Y2753" i="10"/>
  <c r="W2754" i="10"/>
  <c r="X2754" i="10"/>
  <c r="Y2754" i="10"/>
  <c r="W2755" i="10"/>
  <c r="X2755" i="10"/>
  <c r="Y2755" i="10"/>
  <c r="W2756" i="10"/>
  <c r="X2756" i="10"/>
  <c r="Y2756" i="10"/>
  <c r="W2757" i="10"/>
  <c r="X2757" i="10"/>
  <c r="Y2757" i="10"/>
  <c r="W2758" i="10"/>
  <c r="X2758" i="10"/>
  <c r="Y2758" i="10"/>
  <c r="W2759" i="10"/>
  <c r="X2759" i="10"/>
  <c r="Y2759" i="10"/>
  <c r="W2760" i="10"/>
  <c r="X2760" i="10"/>
  <c r="Y2760" i="10"/>
  <c r="W2761" i="10"/>
  <c r="X2761" i="10"/>
  <c r="Y2761" i="10"/>
  <c r="W2762" i="10"/>
  <c r="X2762" i="10"/>
  <c r="Y2762" i="10"/>
  <c r="W2763" i="10"/>
  <c r="X2763" i="10"/>
  <c r="Y2763" i="10"/>
  <c r="W2764" i="10"/>
  <c r="X2764" i="10"/>
  <c r="Y2764" i="10"/>
  <c r="W2765" i="10"/>
  <c r="X2765" i="10"/>
  <c r="Y2765" i="10"/>
  <c r="W2766" i="10"/>
  <c r="X2766" i="10"/>
  <c r="Y2766" i="10"/>
  <c r="W2767" i="10"/>
  <c r="X2767" i="10"/>
  <c r="Y2767" i="10"/>
  <c r="W2768" i="10"/>
  <c r="X2768" i="10"/>
  <c r="Y2768" i="10"/>
  <c r="W2769" i="10"/>
  <c r="X2769" i="10"/>
  <c r="Y2769" i="10"/>
  <c r="W2770" i="10"/>
  <c r="X2770" i="10"/>
  <c r="Y2770" i="10"/>
  <c r="W2771" i="10"/>
  <c r="X2771" i="10"/>
  <c r="Y2771" i="10"/>
  <c r="W2772" i="10"/>
  <c r="X2772" i="10"/>
  <c r="Y2772" i="10"/>
  <c r="W2773" i="10"/>
  <c r="X2773" i="10"/>
  <c r="Y2773" i="10"/>
  <c r="W2774" i="10"/>
  <c r="X2774" i="10"/>
  <c r="Y2774" i="10"/>
  <c r="W2775" i="10"/>
  <c r="X2775" i="10"/>
  <c r="Y2775" i="10"/>
  <c r="W2776" i="10"/>
  <c r="X2776" i="10"/>
  <c r="Y2776" i="10"/>
  <c r="W2777" i="10"/>
  <c r="X2777" i="10"/>
  <c r="Y2777" i="10"/>
  <c r="W2778" i="10"/>
  <c r="X2778" i="10"/>
  <c r="Y2778" i="10"/>
  <c r="W2779" i="10"/>
  <c r="X2779" i="10"/>
  <c r="Y2779" i="10"/>
  <c r="W2780" i="10"/>
  <c r="X2780" i="10"/>
  <c r="Y2780" i="10"/>
  <c r="W2781" i="10"/>
  <c r="X2781" i="10"/>
  <c r="Y2781" i="10"/>
  <c r="W2782" i="10"/>
  <c r="X2782" i="10"/>
  <c r="Y2782" i="10"/>
  <c r="W2783" i="10"/>
  <c r="X2783" i="10"/>
  <c r="Y2783" i="10"/>
  <c r="W2784" i="10"/>
  <c r="X2784" i="10"/>
  <c r="Y2784" i="10"/>
  <c r="W2785" i="10"/>
  <c r="X2785" i="10"/>
  <c r="Y2785" i="10"/>
  <c r="W2786" i="10"/>
  <c r="X2786" i="10"/>
  <c r="Y2786" i="10"/>
  <c r="W2787" i="10"/>
  <c r="X2787" i="10"/>
  <c r="Y2787" i="10"/>
  <c r="W2788" i="10"/>
  <c r="X2788" i="10"/>
  <c r="Y2788" i="10"/>
  <c r="W2789" i="10"/>
  <c r="X2789" i="10"/>
  <c r="Y2789" i="10"/>
  <c r="W2790" i="10"/>
  <c r="X2790" i="10"/>
  <c r="Y2790" i="10"/>
  <c r="W2791" i="10"/>
  <c r="X2791" i="10"/>
  <c r="Y2791" i="10"/>
  <c r="W2792" i="10"/>
  <c r="X2792" i="10"/>
  <c r="Y2792" i="10"/>
  <c r="W2793" i="10"/>
  <c r="X2793" i="10"/>
  <c r="Y2793" i="10"/>
  <c r="W2794" i="10"/>
  <c r="X2794" i="10"/>
  <c r="Y2794" i="10"/>
  <c r="W2795" i="10"/>
  <c r="X2795" i="10"/>
  <c r="Y2795" i="10"/>
  <c r="W2796" i="10"/>
  <c r="X2796" i="10"/>
  <c r="Y2796" i="10"/>
  <c r="W2797" i="10"/>
  <c r="X2797" i="10"/>
  <c r="Y2797" i="10"/>
  <c r="W2798" i="10"/>
  <c r="X2798" i="10"/>
  <c r="Y2798" i="10"/>
  <c r="W2799" i="10"/>
  <c r="X2799" i="10"/>
  <c r="Y2799" i="10"/>
  <c r="W2800" i="10"/>
  <c r="X2800" i="10"/>
  <c r="Y2800" i="10"/>
  <c r="W2801" i="10"/>
  <c r="X2801" i="10"/>
  <c r="Y2801" i="10"/>
  <c r="W2802" i="10"/>
  <c r="X2802" i="10"/>
  <c r="Y2802" i="10"/>
  <c r="W2803" i="10"/>
  <c r="X2803" i="10"/>
  <c r="Y2803" i="10"/>
  <c r="W2804" i="10"/>
  <c r="X2804" i="10"/>
  <c r="Y2804" i="10"/>
  <c r="W2805" i="10"/>
  <c r="X2805" i="10"/>
  <c r="Y2805" i="10"/>
  <c r="W2806" i="10"/>
  <c r="X2806" i="10"/>
  <c r="Y2806" i="10"/>
  <c r="W2807" i="10"/>
  <c r="X2807" i="10"/>
  <c r="Y2807" i="10"/>
  <c r="W2808" i="10"/>
  <c r="X2808" i="10"/>
  <c r="Y2808" i="10"/>
  <c r="W2809" i="10"/>
  <c r="X2809" i="10"/>
  <c r="Y2809" i="10"/>
  <c r="W2810" i="10"/>
  <c r="X2810" i="10"/>
  <c r="Y2810" i="10"/>
  <c r="W2811" i="10"/>
  <c r="X2811" i="10"/>
  <c r="Y2811" i="10"/>
  <c r="W2812" i="10"/>
  <c r="X2812" i="10"/>
  <c r="Y2812" i="10"/>
  <c r="W2813" i="10"/>
  <c r="X2813" i="10"/>
  <c r="Y2813" i="10"/>
  <c r="W2814" i="10"/>
  <c r="X2814" i="10"/>
  <c r="Y2814" i="10"/>
  <c r="W2815" i="10"/>
  <c r="X2815" i="10"/>
  <c r="Y2815" i="10"/>
  <c r="W2816" i="10"/>
  <c r="X2816" i="10"/>
  <c r="Y2816" i="10"/>
  <c r="W2817" i="10"/>
  <c r="X2817" i="10"/>
  <c r="Y2817" i="10"/>
  <c r="W2818" i="10"/>
  <c r="X2818" i="10"/>
  <c r="Y2818" i="10"/>
  <c r="W2819" i="10"/>
  <c r="X2819" i="10"/>
  <c r="Y2819" i="10"/>
  <c r="W2820" i="10"/>
  <c r="X2820" i="10"/>
  <c r="Y2820" i="10"/>
  <c r="W2821" i="10"/>
  <c r="X2821" i="10"/>
  <c r="Y2821" i="10"/>
  <c r="W2822" i="10"/>
  <c r="X2822" i="10"/>
  <c r="Y2822" i="10"/>
  <c r="W2823" i="10"/>
  <c r="X2823" i="10"/>
  <c r="Y2823" i="10"/>
  <c r="W2824" i="10"/>
  <c r="X2824" i="10"/>
  <c r="Y2824" i="10"/>
  <c r="W2825" i="10"/>
  <c r="X2825" i="10"/>
  <c r="Y2825" i="10"/>
  <c r="W2826" i="10"/>
  <c r="X2826" i="10"/>
  <c r="Y2826" i="10"/>
  <c r="W2827" i="10"/>
  <c r="X2827" i="10"/>
  <c r="Y2827" i="10"/>
  <c r="W2828" i="10"/>
  <c r="X2828" i="10"/>
  <c r="Y2828" i="10"/>
  <c r="W2829" i="10"/>
  <c r="X2829" i="10"/>
  <c r="Y2829" i="10"/>
  <c r="W2830" i="10"/>
  <c r="X2830" i="10"/>
  <c r="Y2830" i="10"/>
  <c r="W2831" i="10"/>
  <c r="X2831" i="10"/>
  <c r="Y2831" i="10"/>
  <c r="W2832" i="10"/>
  <c r="X2832" i="10"/>
  <c r="Y2832" i="10"/>
  <c r="W2833" i="10"/>
  <c r="X2833" i="10"/>
  <c r="Y2833" i="10"/>
  <c r="W2834" i="10"/>
  <c r="X2834" i="10"/>
  <c r="Y2834" i="10"/>
  <c r="W2835" i="10"/>
  <c r="X2835" i="10"/>
  <c r="Y2835" i="10"/>
  <c r="W2836" i="10"/>
  <c r="X2836" i="10"/>
  <c r="Y2836" i="10"/>
  <c r="W2837" i="10"/>
  <c r="X2837" i="10"/>
  <c r="Y2837" i="10"/>
  <c r="W2838" i="10"/>
  <c r="X2838" i="10"/>
  <c r="Y2838" i="10"/>
  <c r="W2839" i="10"/>
  <c r="X2839" i="10"/>
  <c r="Y2839" i="10"/>
  <c r="W2840" i="10"/>
  <c r="X2840" i="10"/>
  <c r="Y2840" i="10"/>
  <c r="W2841" i="10"/>
  <c r="X2841" i="10"/>
  <c r="Y2841" i="10"/>
  <c r="W2842" i="10"/>
  <c r="X2842" i="10"/>
  <c r="Y2842" i="10"/>
  <c r="W2843" i="10"/>
  <c r="X2843" i="10"/>
  <c r="Y2843" i="10"/>
  <c r="W2844" i="10"/>
  <c r="X2844" i="10"/>
  <c r="Y2844" i="10"/>
  <c r="W2845" i="10"/>
  <c r="X2845" i="10"/>
  <c r="Y2845" i="10"/>
  <c r="W2846" i="10"/>
  <c r="X2846" i="10"/>
  <c r="Y2846" i="10"/>
  <c r="W2847" i="10"/>
  <c r="X2847" i="10"/>
  <c r="Y2847" i="10"/>
  <c r="W2848" i="10"/>
  <c r="X2848" i="10"/>
  <c r="Y2848" i="10"/>
  <c r="W2849" i="10"/>
  <c r="X2849" i="10"/>
  <c r="Y2849" i="10"/>
  <c r="W2850" i="10"/>
  <c r="X2850" i="10"/>
  <c r="Y2850" i="10"/>
  <c r="W2851" i="10"/>
  <c r="X2851" i="10"/>
  <c r="Y2851" i="10"/>
  <c r="W2852" i="10"/>
  <c r="X2852" i="10"/>
  <c r="Y2852" i="10"/>
  <c r="W2853" i="10"/>
  <c r="X2853" i="10"/>
  <c r="Y2853" i="10"/>
  <c r="W2854" i="10"/>
  <c r="X2854" i="10"/>
  <c r="Y2854" i="10"/>
  <c r="W2855" i="10"/>
  <c r="X2855" i="10"/>
  <c r="Y2855" i="10"/>
  <c r="W2856" i="10"/>
  <c r="X2856" i="10"/>
  <c r="Y2856" i="10"/>
  <c r="W2857" i="10"/>
  <c r="X2857" i="10"/>
  <c r="Y2857" i="10"/>
  <c r="W2858" i="10"/>
  <c r="X2858" i="10"/>
  <c r="Y2858" i="10"/>
  <c r="W2859" i="10"/>
  <c r="X2859" i="10"/>
  <c r="Y2859" i="10"/>
  <c r="W2860" i="10"/>
  <c r="X2860" i="10"/>
  <c r="Y2860" i="10"/>
  <c r="W2861" i="10"/>
  <c r="X2861" i="10"/>
  <c r="Y2861" i="10"/>
  <c r="W2862" i="10"/>
  <c r="X2862" i="10"/>
  <c r="Y2862" i="10"/>
  <c r="W2863" i="10"/>
  <c r="X2863" i="10"/>
  <c r="Y2863" i="10"/>
  <c r="W2864" i="10"/>
  <c r="X2864" i="10"/>
  <c r="Y2864" i="10"/>
  <c r="W2865" i="10"/>
  <c r="X2865" i="10"/>
  <c r="Y2865" i="10"/>
  <c r="W2866" i="10"/>
  <c r="X2866" i="10"/>
  <c r="Y2866" i="10"/>
  <c r="W2867" i="10"/>
  <c r="X2867" i="10"/>
  <c r="Y2867" i="10"/>
  <c r="W2868" i="10"/>
  <c r="X2868" i="10"/>
  <c r="Y2868" i="10"/>
  <c r="W2869" i="10"/>
  <c r="X2869" i="10"/>
  <c r="Y2869" i="10"/>
  <c r="W2870" i="10"/>
  <c r="X2870" i="10"/>
  <c r="Y2870" i="10"/>
  <c r="W2871" i="10"/>
  <c r="X2871" i="10"/>
  <c r="Y2871" i="10"/>
  <c r="W2872" i="10"/>
  <c r="X2872" i="10"/>
  <c r="Y2872" i="10"/>
  <c r="W2873" i="10"/>
  <c r="X2873" i="10"/>
  <c r="Y2873" i="10"/>
  <c r="W2874" i="10"/>
  <c r="X2874" i="10"/>
  <c r="Y2874" i="10"/>
  <c r="W2875" i="10"/>
  <c r="X2875" i="10"/>
  <c r="Y2875" i="10"/>
  <c r="W2876" i="10"/>
  <c r="X2876" i="10"/>
  <c r="Y2876" i="10"/>
  <c r="W2877" i="10"/>
  <c r="X2877" i="10"/>
  <c r="Y2877" i="10"/>
  <c r="W2878" i="10"/>
  <c r="X2878" i="10"/>
  <c r="Y2878" i="10"/>
  <c r="W2879" i="10"/>
  <c r="X2879" i="10"/>
  <c r="Y2879" i="10"/>
  <c r="W2880" i="10"/>
  <c r="X2880" i="10"/>
  <c r="Y2880" i="10"/>
  <c r="W2881" i="10"/>
  <c r="X2881" i="10"/>
  <c r="Y2881" i="10"/>
  <c r="W2882" i="10"/>
  <c r="X2882" i="10"/>
  <c r="Y2882" i="10"/>
  <c r="W2883" i="10"/>
  <c r="X2883" i="10"/>
  <c r="Y2883" i="10"/>
  <c r="W2884" i="10"/>
  <c r="X2884" i="10"/>
  <c r="Y2884" i="10"/>
  <c r="W2885" i="10"/>
  <c r="X2885" i="10"/>
  <c r="Y2885" i="10"/>
  <c r="W2886" i="10"/>
  <c r="X2886" i="10"/>
  <c r="Y2886" i="10"/>
  <c r="W2887" i="10"/>
  <c r="X2887" i="10"/>
  <c r="Y2887" i="10"/>
  <c r="W2888" i="10"/>
  <c r="X2888" i="10"/>
  <c r="Y2888" i="10"/>
  <c r="W2889" i="10"/>
  <c r="X2889" i="10"/>
  <c r="Y2889" i="10"/>
  <c r="W2890" i="10"/>
  <c r="X2890" i="10"/>
  <c r="Y2890" i="10"/>
  <c r="W2891" i="10"/>
  <c r="X2891" i="10"/>
  <c r="Y2891" i="10"/>
  <c r="W2892" i="10"/>
  <c r="X2892" i="10"/>
  <c r="Y2892" i="10"/>
  <c r="W2893" i="10"/>
  <c r="X2893" i="10"/>
  <c r="Y2893" i="10"/>
  <c r="W2894" i="10"/>
  <c r="X2894" i="10"/>
  <c r="Y2894" i="10"/>
  <c r="W2895" i="10"/>
  <c r="X2895" i="10"/>
  <c r="Y2895" i="10"/>
  <c r="W2896" i="10"/>
  <c r="X2896" i="10"/>
  <c r="Y2896" i="10"/>
  <c r="W2897" i="10"/>
  <c r="X2897" i="10"/>
  <c r="Y2897" i="10"/>
  <c r="W2898" i="10"/>
  <c r="X2898" i="10"/>
  <c r="Y2898" i="10"/>
  <c r="W2899" i="10"/>
  <c r="X2899" i="10"/>
  <c r="Y2899" i="10"/>
  <c r="W2900" i="10"/>
  <c r="X2900" i="10"/>
  <c r="Y2900" i="10"/>
  <c r="W2901" i="10"/>
  <c r="X2901" i="10"/>
  <c r="Y2901" i="10"/>
  <c r="W2902" i="10"/>
  <c r="X2902" i="10"/>
  <c r="Y2902" i="10"/>
  <c r="W2903" i="10"/>
  <c r="X2903" i="10"/>
  <c r="Y2903" i="10"/>
  <c r="W2904" i="10"/>
  <c r="X2904" i="10"/>
  <c r="Y2904" i="10"/>
  <c r="W2905" i="10"/>
  <c r="X2905" i="10"/>
  <c r="Y2905" i="10"/>
  <c r="W2906" i="10"/>
  <c r="X2906" i="10"/>
  <c r="Y2906" i="10"/>
  <c r="W2907" i="10"/>
  <c r="X2907" i="10"/>
  <c r="Y2907" i="10"/>
  <c r="W2908" i="10"/>
  <c r="X2908" i="10"/>
  <c r="Y2908" i="10"/>
  <c r="W2909" i="10"/>
  <c r="X2909" i="10"/>
  <c r="Y2909" i="10"/>
  <c r="W2910" i="10"/>
  <c r="X2910" i="10"/>
  <c r="Y2910" i="10"/>
  <c r="W2911" i="10"/>
  <c r="X2911" i="10"/>
  <c r="Y2911" i="10"/>
  <c r="W2912" i="10"/>
  <c r="X2912" i="10"/>
  <c r="Y2912" i="10"/>
  <c r="W2913" i="10"/>
  <c r="X2913" i="10"/>
  <c r="Y2913" i="10"/>
  <c r="W2914" i="10"/>
  <c r="X2914" i="10"/>
  <c r="Y2914" i="10"/>
  <c r="W2915" i="10"/>
  <c r="X2915" i="10"/>
  <c r="Y2915" i="10"/>
  <c r="W2916" i="10"/>
  <c r="X2916" i="10"/>
  <c r="Y2916" i="10"/>
  <c r="W2917" i="10"/>
  <c r="X2917" i="10"/>
  <c r="Y2917" i="10"/>
  <c r="W2918" i="10"/>
  <c r="X2918" i="10"/>
  <c r="Y2918" i="10"/>
  <c r="W2919" i="10"/>
  <c r="X2919" i="10"/>
  <c r="Y2919" i="10"/>
  <c r="W2920" i="10"/>
  <c r="X2920" i="10"/>
  <c r="Y2920" i="10"/>
  <c r="W2921" i="10"/>
  <c r="X2921" i="10"/>
  <c r="Y2921" i="10"/>
  <c r="W2922" i="10"/>
  <c r="X2922" i="10"/>
  <c r="Y2922" i="10"/>
  <c r="W2923" i="10"/>
  <c r="X2923" i="10"/>
  <c r="Y2923" i="10"/>
  <c r="W2924" i="10"/>
  <c r="X2924" i="10"/>
  <c r="Y2924" i="10"/>
  <c r="W2925" i="10"/>
  <c r="X2925" i="10"/>
  <c r="Y2925" i="10"/>
  <c r="W2926" i="10"/>
  <c r="X2926" i="10"/>
  <c r="Y2926" i="10"/>
  <c r="W2927" i="10"/>
  <c r="X2927" i="10"/>
  <c r="Y2927" i="10"/>
  <c r="W2928" i="10"/>
  <c r="X2928" i="10"/>
  <c r="Y2928" i="10"/>
  <c r="W2929" i="10"/>
  <c r="X2929" i="10"/>
  <c r="Y2929" i="10"/>
  <c r="W2930" i="10"/>
  <c r="X2930" i="10"/>
  <c r="Y2930" i="10"/>
  <c r="W2931" i="10"/>
  <c r="X2931" i="10"/>
  <c r="Y2931" i="10"/>
  <c r="W2932" i="10"/>
  <c r="X2932" i="10"/>
  <c r="Y2932" i="10"/>
  <c r="W2933" i="10"/>
  <c r="X2933" i="10"/>
  <c r="Y2933" i="10"/>
  <c r="W2934" i="10"/>
  <c r="X2934" i="10"/>
  <c r="Y2934" i="10"/>
  <c r="W2935" i="10"/>
  <c r="X2935" i="10"/>
  <c r="Y2935" i="10"/>
  <c r="W2936" i="10"/>
  <c r="X2936" i="10"/>
  <c r="Y2936" i="10"/>
  <c r="W2937" i="10"/>
  <c r="X2937" i="10"/>
  <c r="Y2937" i="10"/>
  <c r="W2938" i="10"/>
  <c r="X2938" i="10"/>
  <c r="Y2938" i="10"/>
  <c r="W2939" i="10"/>
  <c r="X2939" i="10"/>
  <c r="Y2939" i="10"/>
  <c r="W2940" i="10"/>
  <c r="X2940" i="10"/>
  <c r="Y2940" i="10"/>
  <c r="W2941" i="10"/>
  <c r="X2941" i="10"/>
  <c r="Y2941" i="10"/>
  <c r="W2942" i="10"/>
  <c r="X2942" i="10"/>
  <c r="Y2942" i="10"/>
  <c r="W2943" i="10"/>
  <c r="X2943" i="10"/>
  <c r="Y2943" i="10"/>
  <c r="W2944" i="10"/>
  <c r="X2944" i="10"/>
  <c r="Y2944" i="10"/>
  <c r="W2945" i="10"/>
  <c r="X2945" i="10"/>
  <c r="Y2945" i="10"/>
  <c r="W2946" i="10"/>
  <c r="X2946" i="10"/>
  <c r="Y2946" i="10"/>
  <c r="W2947" i="10"/>
  <c r="X2947" i="10"/>
  <c r="Y2947" i="10"/>
  <c r="W2948" i="10"/>
  <c r="X2948" i="10"/>
  <c r="Y2948" i="10"/>
  <c r="W2949" i="10"/>
  <c r="X2949" i="10"/>
  <c r="Y2949" i="10"/>
  <c r="W2950" i="10"/>
  <c r="X2950" i="10"/>
  <c r="Y2950" i="10"/>
  <c r="W2951" i="10"/>
  <c r="X2951" i="10"/>
  <c r="Y2951" i="10"/>
  <c r="W2952" i="10"/>
  <c r="X2952" i="10"/>
  <c r="Y2952" i="10"/>
  <c r="W2953" i="10"/>
  <c r="X2953" i="10"/>
  <c r="Y2953" i="10"/>
  <c r="W2954" i="10"/>
  <c r="X2954" i="10"/>
  <c r="Y2954" i="10"/>
  <c r="W2955" i="10"/>
  <c r="X2955" i="10"/>
  <c r="Y2955" i="10"/>
  <c r="W2956" i="10"/>
  <c r="X2956" i="10"/>
  <c r="Y2956" i="10"/>
  <c r="W2957" i="10"/>
  <c r="X2957" i="10"/>
  <c r="Y2957" i="10"/>
  <c r="W2958" i="10"/>
  <c r="X2958" i="10"/>
  <c r="Y2958" i="10"/>
  <c r="W2959" i="10"/>
  <c r="X2959" i="10"/>
  <c r="Y2959" i="10"/>
  <c r="W2960" i="10"/>
  <c r="X2960" i="10"/>
  <c r="Y2960" i="10"/>
  <c r="W2961" i="10"/>
  <c r="X2961" i="10"/>
  <c r="Y2961" i="10"/>
  <c r="W2962" i="10"/>
  <c r="X2962" i="10"/>
  <c r="Y2962" i="10"/>
  <c r="W2963" i="10"/>
  <c r="X2963" i="10"/>
  <c r="Y2963" i="10"/>
  <c r="W2964" i="10"/>
  <c r="X2964" i="10"/>
  <c r="Y2964" i="10"/>
  <c r="W2965" i="10"/>
  <c r="X2965" i="10"/>
  <c r="Y2965" i="10"/>
  <c r="W2966" i="10"/>
  <c r="X2966" i="10"/>
  <c r="Y2966" i="10"/>
  <c r="W2967" i="10"/>
  <c r="X2967" i="10"/>
  <c r="Y2967" i="10"/>
  <c r="W2968" i="10"/>
  <c r="X2968" i="10"/>
  <c r="Y2968" i="10"/>
  <c r="W2969" i="10"/>
  <c r="X2969" i="10"/>
  <c r="Y2969" i="10"/>
  <c r="W2970" i="10"/>
  <c r="X2970" i="10"/>
  <c r="Y2970" i="10"/>
  <c r="W2971" i="10"/>
  <c r="X2971" i="10"/>
  <c r="Y2971" i="10"/>
  <c r="W2972" i="10"/>
  <c r="X2972" i="10"/>
  <c r="Y2972" i="10"/>
  <c r="W2973" i="10"/>
  <c r="X2973" i="10"/>
  <c r="Y2973" i="10"/>
  <c r="W2974" i="10"/>
  <c r="X2974" i="10"/>
  <c r="Y2974" i="10"/>
  <c r="W2975" i="10"/>
  <c r="X2975" i="10"/>
  <c r="Y2975" i="10"/>
  <c r="W2976" i="10"/>
  <c r="X2976" i="10"/>
  <c r="Y2976" i="10"/>
  <c r="W2977" i="10"/>
  <c r="X2977" i="10"/>
  <c r="Y2977" i="10"/>
  <c r="W2978" i="10"/>
  <c r="X2978" i="10"/>
  <c r="Y2978" i="10"/>
  <c r="W2979" i="10"/>
  <c r="X2979" i="10"/>
  <c r="Y2979" i="10"/>
  <c r="W2980" i="10"/>
  <c r="X2980" i="10"/>
  <c r="Y2980" i="10"/>
  <c r="W2981" i="10"/>
  <c r="X2981" i="10"/>
  <c r="Y2981" i="10"/>
  <c r="W2982" i="10"/>
  <c r="X2982" i="10"/>
  <c r="Y2982" i="10"/>
  <c r="W2983" i="10"/>
  <c r="X2983" i="10"/>
  <c r="Y2983" i="10"/>
  <c r="W2984" i="10"/>
  <c r="X2984" i="10"/>
  <c r="Y2984" i="10"/>
  <c r="W2985" i="10"/>
  <c r="X2985" i="10"/>
  <c r="Y2985" i="10"/>
  <c r="W2986" i="10"/>
  <c r="X2986" i="10"/>
  <c r="Y2986" i="10"/>
  <c r="W2987" i="10"/>
  <c r="X2987" i="10"/>
  <c r="Y2987" i="10"/>
  <c r="W2988" i="10"/>
  <c r="X2988" i="10"/>
  <c r="Y2988" i="10"/>
  <c r="W2989" i="10"/>
  <c r="X2989" i="10"/>
  <c r="Y2989" i="10"/>
  <c r="W2990" i="10"/>
  <c r="X2990" i="10"/>
  <c r="Y2990" i="10"/>
  <c r="W2991" i="10"/>
  <c r="X2991" i="10"/>
  <c r="Y2991" i="10"/>
  <c r="W2992" i="10"/>
  <c r="X2992" i="10"/>
  <c r="Y2992" i="10"/>
  <c r="W2993" i="10"/>
  <c r="X2993" i="10"/>
  <c r="Y2993" i="10"/>
  <c r="W2994" i="10"/>
  <c r="X2994" i="10"/>
  <c r="Y2994" i="10"/>
  <c r="W2995" i="10"/>
  <c r="X2995" i="10"/>
  <c r="Y2995" i="10"/>
  <c r="W2996" i="10"/>
  <c r="X2996" i="10"/>
  <c r="Y2996" i="10"/>
  <c r="W2997" i="10"/>
  <c r="X2997" i="10"/>
  <c r="Y2997" i="10"/>
  <c r="W2998" i="10"/>
  <c r="X2998" i="10"/>
  <c r="Y2998" i="10"/>
  <c r="W2999" i="10"/>
  <c r="X2999" i="10"/>
  <c r="Y2999" i="10"/>
  <c r="W3000" i="10"/>
  <c r="X3000" i="10"/>
  <c r="Y3000" i="10"/>
  <c r="W3001" i="10"/>
  <c r="X3001" i="10"/>
  <c r="Y3001" i="10"/>
  <c r="W3002" i="10"/>
  <c r="X3002" i="10"/>
  <c r="Y3002" i="10"/>
  <c r="W3003" i="10"/>
  <c r="X3003" i="10"/>
  <c r="Y3003" i="10"/>
  <c r="W3004" i="10"/>
  <c r="X3004" i="10"/>
  <c r="Y3004" i="10"/>
  <c r="W3005" i="10"/>
  <c r="X3005" i="10"/>
  <c r="Y3005" i="10"/>
  <c r="W3006" i="10"/>
  <c r="X3006" i="10"/>
  <c r="Y3006" i="10"/>
  <c r="W3007" i="10"/>
  <c r="X3007" i="10"/>
  <c r="Y3007" i="10"/>
  <c r="W3008" i="10"/>
  <c r="X3008" i="10"/>
  <c r="Y3008" i="10"/>
  <c r="W3009" i="10"/>
  <c r="X3009" i="10"/>
  <c r="Y3009" i="10"/>
  <c r="W3010" i="10"/>
  <c r="X3010" i="10"/>
  <c r="Y3010" i="10"/>
  <c r="W3011" i="10"/>
  <c r="X3011" i="10"/>
  <c r="Y3011" i="10"/>
  <c r="W3012" i="10"/>
  <c r="X3012" i="10"/>
  <c r="Y3012" i="10"/>
  <c r="W3013" i="10"/>
  <c r="X3013" i="10"/>
  <c r="Y3013" i="10"/>
  <c r="W3014" i="10"/>
  <c r="X3014" i="10"/>
  <c r="Y3014" i="10"/>
  <c r="W3015" i="10"/>
  <c r="X3015" i="10"/>
  <c r="Y3015" i="10"/>
  <c r="W3016" i="10"/>
  <c r="X3016" i="10"/>
  <c r="Y3016" i="10"/>
  <c r="W3017" i="10"/>
  <c r="X3017" i="10"/>
  <c r="Y3017" i="10"/>
  <c r="W3018" i="10"/>
  <c r="X3018" i="10"/>
  <c r="Y3018" i="10"/>
  <c r="W3019" i="10"/>
  <c r="X3019" i="10"/>
  <c r="Y3019" i="10"/>
  <c r="W3020" i="10"/>
  <c r="X3020" i="10"/>
  <c r="Y3020" i="10"/>
  <c r="W3021" i="10"/>
  <c r="X3021" i="10"/>
  <c r="Y3021" i="10"/>
  <c r="W3022" i="10"/>
  <c r="X3022" i="10"/>
  <c r="Y3022" i="10"/>
  <c r="W3023" i="10"/>
  <c r="X3023" i="10"/>
  <c r="Y3023" i="10"/>
  <c r="W3024" i="10"/>
  <c r="X3024" i="10"/>
  <c r="Y3024" i="10"/>
  <c r="W3025" i="10"/>
  <c r="X3025" i="10"/>
  <c r="Y3025" i="10"/>
  <c r="W3026" i="10"/>
  <c r="X3026" i="10"/>
  <c r="Y3026" i="10"/>
  <c r="W3027" i="10"/>
  <c r="X3027" i="10"/>
  <c r="Y3027" i="10"/>
  <c r="W3028" i="10"/>
  <c r="X3028" i="10"/>
  <c r="Y3028" i="10"/>
  <c r="W3029" i="10"/>
  <c r="X3029" i="10"/>
  <c r="Y3029" i="10"/>
  <c r="W3030" i="10"/>
  <c r="X3030" i="10"/>
  <c r="Y3030" i="10"/>
  <c r="W3031" i="10"/>
  <c r="X3031" i="10"/>
  <c r="Y3031" i="10"/>
  <c r="W3032" i="10"/>
  <c r="X3032" i="10"/>
  <c r="Y3032" i="10"/>
  <c r="W3033" i="10"/>
  <c r="X3033" i="10"/>
  <c r="Y3033" i="10"/>
  <c r="W3034" i="10"/>
  <c r="X3034" i="10"/>
  <c r="Y3034" i="10"/>
  <c r="W3035" i="10"/>
  <c r="X3035" i="10"/>
  <c r="Y3035" i="10"/>
  <c r="W3036" i="10"/>
  <c r="X3036" i="10"/>
  <c r="Y3036" i="10"/>
  <c r="W3037" i="10"/>
  <c r="X3037" i="10"/>
  <c r="Y3037" i="10"/>
  <c r="W3038" i="10"/>
  <c r="X3038" i="10"/>
  <c r="Y3038" i="10"/>
  <c r="W3039" i="10"/>
  <c r="X3039" i="10"/>
  <c r="Y3039" i="10"/>
  <c r="W3040" i="10"/>
  <c r="X3040" i="10"/>
  <c r="Y3040" i="10"/>
  <c r="W3041" i="10"/>
  <c r="X3041" i="10"/>
  <c r="Y3041" i="10"/>
  <c r="W3042" i="10"/>
  <c r="X3042" i="10"/>
  <c r="Y3042" i="10"/>
  <c r="W3043" i="10"/>
  <c r="X3043" i="10"/>
  <c r="Y3043" i="10"/>
  <c r="W3044" i="10"/>
  <c r="X3044" i="10"/>
  <c r="Y3044" i="10"/>
  <c r="W3045" i="10"/>
  <c r="X3045" i="10"/>
  <c r="Y3045" i="10"/>
  <c r="W3046" i="10"/>
  <c r="X3046" i="10"/>
  <c r="Y3046" i="10"/>
  <c r="W3047" i="10"/>
  <c r="X3047" i="10"/>
  <c r="Y3047" i="10"/>
  <c r="W3048" i="10"/>
  <c r="X3048" i="10"/>
  <c r="Y3048" i="10"/>
  <c r="W3049" i="10"/>
  <c r="X3049" i="10"/>
  <c r="Y3049" i="10"/>
  <c r="W3050" i="10"/>
  <c r="X3050" i="10"/>
  <c r="Y3050" i="10"/>
  <c r="W3051" i="10"/>
  <c r="X3051" i="10"/>
  <c r="Y3051" i="10"/>
  <c r="W3052" i="10"/>
  <c r="X3052" i="10"/>
  <c r="Y3052" i="10"/>
  <c r="W3053" i="10"/>
  <c r="X3053" i="10"/>
  <c r="Y3053" i="10"/>
  <c r="W3054" i="10"/>
  <c r="X3054" i="10"/>
  <c r="Y3054" i="10"/>
  <c r="W3055" i="10"/>
  <c r="X3055" i="10"/>
  <c r="Y3055" i="10"/>
  <c r="W3056" i="10"/>
  <c r="X3056" i="10"/>
  <c r="Y3056" i="10"/>
  <c r="W3057" i="10"/>
  <c r="X3057" i="10"/>
  <c r="Y3057" i="10"/>
  <c r="W3058" i="10"/>
  <c r="X3058" i="10"/>
  <c r="Y3058" i="10"/>
  <c r="W3059" i="10"/>
  <c r="X3059" i="10"/>
  <c r="Y3059" i="10"/>
  <c r="W3060" i="10"/>
  <c r="X3060" i="10"/>
  <c r="Y3060" i="10"/>
  <c r="W3061" i="10"/>
  <c r="X3061" i="10"/>
  <c r="Y3061" i="10"/>
  <c r="W3062" i="10"/>
  <c r="X3062" i="10"/>
  <c r="Y3062" i="10"/>
  <c r="W3063" i="10"/>
  <c r="X3063" i="10"/>
  <c r="Y3063" i="10"/>
  <c r="W3064" i="10"/>
  <c r="X3064" i="10"/>
  <c r="Y3064" i="10"/>
  <c r="W3065" i="10"/>
  <c r="X3065" i="10"/>
  <c r="Y3065" i="10"/>
  <c r="W3066" i="10"/>
  <c r="X3066" i="10"/>
  <c r="Y3066" i="10"/>
  <c r="W3067" i="10"/>
  <c r="X3067" i="10"/>
  <c r="Y3067" i="10"/>
  <c r="W3068" i="10"/>
  <c r="X3068" i="10"/>
  <c r="Y3068" i="10"/>
  <c r="W3069" i="10"/>
  <c r="X3069" i="10"/>
  <c r="Y3069" i="10"/>
  <c r="W3070" i="10"/>
  <c r="X3070" i="10"/>
  <c r="Y3070" i="10"/>
  <c r="W3071" i="10"/>
  <c r="X3071" i="10"/>
  <c r="Y3071" i="10"/>
  <c r="W3072" i="10"/>
  <c r="X3072" i="10"/>
  <c r="Y3072" i="10"/>
  <c r="W3073" i="10"/>
  <c r="X3073" i="10"/>
  <c r="Y3073" i="10"/>
  <c r="W3074" i="10"/>
  <c r="X3074" i="10"/>
  <c r="Y3074" i="10"/>
  <c r="W3075" i="10"/>
  <c r="X3075" i="10"/>
  <c r="Y3075" i="10"/>
  <c r="W3076" i="10"/>
  <c r="X3076" i="10"/>
  <c r="Y3076" i="10"/>
  <c r="W3077" i="10"/>
  <c r="X3077" i="10"/>
  <c r="Y3077" i="10"/>
  <c r="W3078" i="10"/>
  <c r="X3078" i="10"/>
  <c r="Y3078" i="10"/>
  <c r="W3079" i="10"/>
  <c r="X3079" i="10"/>
  <c r="Y3079" i="10"/>
  <c r="W3080" i="10"/>
  <c r="X3080" i="10"/>
  <c r="Y3080" i="10"/>
  <c r="W3081" i="10"/>
  <c r="X3081" i="10"/>
  <c r="Y3081" i="10"/>
  <c r="W3082" i="10"/>
  <c r="X3082" i="10"/>
  <c r="Y3082" i="10"/>
  <c r="W3083" i="10"/>
  <c r="X3083" i="10"/>
  <c r="Y3083" i="10"/>
  <c r="W3084" i="10"/>
  <c r="X3084" i="10"/>
  <c r="Y3084" i="10"/>
  <c r="W3085" i="10"/>
  <c r="X3085" i="10"/>
  <c r="Y3085" i="10"/>
  <c r="W3086" i="10"/>
  <c r="X3086" i="10"/>
  <c r="Y3086" i="10"/>
  <c r="W3087" i="10"/>
  <c r="X3087" i="10"/>
  <c r="Y3087" i="10"/>
  <c r="W3088" i="10"/>
  <c r="X3088" i="10"/>
  <c r="Y3088" i="10"/>
  <c r="W3089" i="10"/>
  <c r="X3089" i="10"/>
  <c r="Y3089" i="10"/>
  <c r="W3090" i="10"/>
  <c r="X3090" i="10"/>
  <c r="Y3090" i="10"/>
  <c r="W3091" i="10"/>
  <c r="X3091" i="10"/>
  <c r="Y3091" i="10"/>
  <c r="W3092" i="10"/>
  <c r="X3092" i="10"/>
  <c r="Y3092" i="10"/>
  <c r="W3093" i="10"/>
  <c r="X3093" i="10"/>
  <c r="Y3093" i="10"/>
  <c r="W3094" i="10"/>
  <c r="X3094" i="10"/>
  <c r="Y3094" i="10"/>
  <c r="W3095" i="10"/>
  <c r="X3095" i="10"/>
  <c r="Y3095" i="10"/>
  <c r="W3096" i="10"/>
  <c r="X3096" i="10"/>
  <c r="Y3096" i="10"/>
  <c r="W3097" i="10"/>
  <c r="X3097" i="10"/>
  <c r="Y3097" i="10"/>
  <c r="W3098" i="10"/>
  <c r="X3098" i="10"/>
  <c r="Y3098" i="10"/>
  <c r="W3099" i="10"/>
  <c r="X3099" i="10"/>
  <c r="Y3099" i="10"/>
  <c r="W3100" i="10"/>
  <c r="X3100" i="10"/>
  <c r="Y3100" i="10"/>
  <c r="W3101" i="10"/>
  <c r="X3101" i="10"/>
  <c r="Y3101" i="10"/>
  <c r="W3102" i="10"/>
  <c r="X3102" i="10"/>
  <c r="Y3102" i="10"/>
  <c r="W3103" i="10"/>
  <c r="X3103" i="10"/>
  <c r="Y3103" i="10"/>
  <c r="W3104" i="10"/>
  <c r="X3104" i="10"/>
  <c r="Y3104" i="10"/>
  <c r="W3105" i="10"/>
  <c r="X3105" i="10"/>
  <c r="Y3105" i="10"/>
  <c r="W3106" i="10"/>
  <c r="X3106" i="10"/>
  <c r="Y3106" i="10"/>
  <c r="W3107" i="10"/>
  <c r="X3107" i="10"/>
  <c r="Y3107" i="10"/>
  <c r="W3108" i="10"/>
  <c r="X3108" i="10"/>
  <c r="Y3108" i="10"/>
  <c r="W3109" i="10"/>
  <c r="X3109" i="10"/>
  <c r="Y3109" i="10"/>
  <c r="W3110" i="10"/>
  <c r="X3110" i="10"/>
  <c r="Y3110" i="10"/>
  <c r="W3111" i="10"/>
  <c r="X3111" i="10"/>
  <c r="Y3111" i="10"/>
  <c r="W3112" i="10"/>
  <c r="X3112" i="10"/>
  <c r="Y3112" i="10"/>
  <c r="W3113" i="10"/>
  <c r="X3113" i="10"/>
  <c r="Y3113" i="10"/>
  <c r="W3114" i="10"/>
  <c r="X3114" i="10"/>
  <c r="Y3114" i="10"/>
  <c r="W3115" i="10"/>
  <c r="X3115" i="10"/>
  <c r="Y3115" i="10"/>
  <c r="W3116" i="10"/>
  <c r="X3116" i="10"/>
  <c r="Y3116" i="10"/>
  <c r="W3117" i="10"/>
  <c r="X3117" i="10"/>
  <c r="Y3117" i="10"/>
  <c r="W3118" i="10"/>
  <c r="X3118" i="10"/>
  <c r="Y3118" i="10"/>
  <c r="W3119" i="10"/>
  <c r="X3119" i="10"/>
  <c r="Y3119" i="10"/>
  <c r="W3120" i="10"/>
  <c r="X3120" i="10"/>
  <c r="Y3120" i="10"/>
  <c r="W3121" i="10"/>
  <c r="X3121" i="10"/>
  <c r="Y3121" i="10"/>
  <c r="W3122" i="10"/>
  <c r="X3122" i="10"/>
  <c r="Y3122" i="10"/>
  <c r="W3123" i="10"/>
  <c r="X3123" i="10"/>
  <c r="Y3123" i="10"/>
  <c r="W3124" i="10"/>
  <c r="X3124" i="10"/>
  <c r="Y3124" i="10"/>
  <c r="W3125" i="10"/>
  <c r="X3125" i="10"/>
  <c r="Y3125" i="10"/>
  <c r="W3126" i="10"/>
  <c r="X3126" i="10"/>
  <c r="Y3126" i="10"/>
  <c r="W3127" i="10"/>
  <c r="X3127" i="10"/>
  <c r="Y3127" i="10"/>
  <c r="W3128" i="10"/>
  <c r="X3128" i="10"/>
  <c r="Y3128" i="10"/>
  <c r="W3129" i="10"/>
  <c r="X3129" i="10"/>
  <c r="Y3129" i="10"/>
  <c r="W3130" i="10"/>
  <c r="X3130" i="10"/>
  <c r="Y3130" i="10"/>
  <c r="W3131" i="10"/>
  <c r="X3131" i="10"/>
  <c r="Y3131" i="10"/>
  <c r="W3132" i="10"/>
  <c r="X3132" i="10"/>
  <c r="Y3132" i="10"/>
  <c r="W3133" i="10"/>
  <c r="X3133" i="10"/>
  <c r="Y3133" i="10"/>
  <c r="W3134" i="10"/>
  <c r="X3134" i="10"/>
  <c r="Y3134" i="10"/>
  <c r="W3135" i="10"/>
  <c r="X3135" i="10"/>
  <c r="Y3135" i="10"/>
  <c r="W3136" i="10"/>
  <c r="X3136" i="10"/>
  <c r="Y3136" i="10"/>
  <c r="W3137" i="10"/>
  <c r="X3137" i="10"/>
  <c r="Y3137" i="10"/>
  <c r="W3138" i="10"/>
  <c r="X3138" i="10"/>
  <c r="Y3138" i="10"/>
  <c r="W3139" i="10"/>
  <c r="X3139" i="10"/>
  <c r="Y3139" i="10"/>
  <c r="W3140" i="10"/>
  <c r="X3140" i="10"/>
  <c r="Y3140" i="10"/>
  <c r="W3141" i="10"/>
  <c r="X3141" i="10"/>
  <c r="Y3141" i="10"/>
  <c r="W3142" i="10"/>
  <c r="X3142" i="10"/>
  <c r="Y3142" i="10"/>
  <c r="W3143" i="10"/>
  <c r="X3143" i="10"/>
  <c r="Y3143" i="10"/>
  <c r="W3144" i="10"/>
  <c r="X3144" i="10"/>
  <c r="Y3144" i="10"/>
  <c r="W3145" i="10"/>
  <c r="X3145" i="10"/>
  <c r="Y3145" i="10"/>
  <c r="W3146" i="10"/>
  <c r="X3146" i="10"/>
  <c r="Y3146" i="10"/>
  <c r="W3147" i="10"/>
  <c r="X3147" i="10"/>
  <c r="Y3147" i="10"/>
  <c r="W3148" i="10"/>
  <c r="X3148" i="10"/>
  <c r="Y3148" i="10"/>
  <c r="W3149" i="10"/>
  <c r="X3149" i="10"/>
  <c r="Y3149" i="10"/>
  <c r="W3150" i="10"/>
  <c r="X3150" i="10"/>
  <c r="Y3150" i="10"/>
  <c r="W3151" i="10"/>
  <c r="X3151" i="10"/>
  <c r="Y3151" i="10"/>
  <c r="W3152" i="10"/>
  <c r="X3152" i="10"/>
  <c r="Y3152" i="10"/>
  <c r="W3153" i="10"/>
  <c r="X3153" i="10"/>
  <c r="Y3153" i="10"/>
  <c r="W3154" i="10"/>
  <c r="X3154" i="10"/>
  <c r="Y3154" i="10"/>
  <c r="W3155" i="10"/>
  <c r="X3155" i="10"/>
  <c r="Y3155" i="10"/>
  <c r="W3156" i="10"/>
  <c r="X3156" i="10"/>
  <c r="Y3156" i="10"/>
  <c r="W3157" i="10"/>
  <c r="X3157" i="10"/>
  <c r="Y3157" i="10"/>
  <c r="W3158" i="10"/>
  <c r="X3158" i="10"/>
  <c r="Y3158" i="10"/>
  <c r="W3159" i="10"/>
  <c r="X3159" i="10"/>
  <c r="Y3159" i="10"/>
  <c r="W3160" i="10"/>
  <c r="X3160" i="10"/>
  <c r="Y3160" i="10"/>
  <c r="W3161" i="10"/>
  <c r="X3161" i="10"/>
  <c r="Y3161" i="10"/>
  <c r="W3162" i="10"/>
  <c r="X3162" i="10"/>
  <c r="Y3162" i="10"/>
  <c r="W3163" i="10"/>
  <c r="X3163" i="10"/>
  <c r="Y3163" i="10"/>
  <c r="W3164" i="10"/>
  <c r="X3164" i="10"/>
  <c r="Y3164" i="10"/>
  <c r="W3165" i="10"/>
  <c r="X3165" i="10"/>
  <c r="Y3165" i="10"/>
  <c r="W3166" i="10"/>
  <c r="X3166" i="10"/>
  <c r="Y3166" i="10"/>
  <c r="W3167" i="10"/>
  <c r="X3167" i="10"/>
  <c r="Y3167" i="10"/>
  <c r="W3168" i="10"/>
  <c r="X3168" i="10"/>
  <c r="Y3168" i="10"/>
  <c r="W3169" i="10"/>
  <c r="X3169" i="10"/>
  <c r="Y3169" i="10"/>
  <c r="W3170" i="10"/>
  <c r="X3170" i="10"/>
  <c r="Y3170" i="10"/>
  <c r="W3171" i="10"/>
  <c r="X3171" i="10"/>
  <c r="Y3171" i="10"/>
  <c r="W3172" i="10"/>
  <c r="X3172" i="10"/>
  <c r="Y3172" i="10"/>
  <c r="W3173" i="10"/>
  <c r="X3173" i="10"/>
  <c r="Y3173" i="10"/>
  <c r="W3174" i="10"/>
  <c r="X3174" i="10"/>
  <c r="Y3174" i="10"/>
  <c r="W3175" i="10"/>
  <c r="X3175" i="10"/>
  <c r="Y3175" i="10"/>
  <c r="W3176" i="10"/>
  <c r="X3176" i="10"/>
  <c r="Y3176" i="10"/>
  <c r="W3177" i="10"/>
  <c r="X3177" i="10"/>
  <c r="Y3177" i="10"/>
  <c r="W3178" i="10"/>
  <c r="X3178" i="10"/>
  <c r="Y3178" i="10"/>
  <c r="W3179" i="10"/>
  <c r="X3179" i="10"/>
  <c r="Y3179" i="10"/>
  <c r="W3180" i="10"/>
  <c r="X3180" i="10"/>
  <c r="Y3180" i="10"/>
  <c r="W3181" i="10"/>
  <c r="X3181" i="10"/>
  <c r="Y3181" i="10"/>
  <c r="W3182" i="10"/>
  <c r="X3182" i="10"/>
  <c r="Y3182" i="10"/>
  <c r="W3183" i="10"/>
  <c r="X3183" i="10"/>
  <c r="Y3183" i="10"/>
  <c r="W3184" i="10"/>
  <c r="X3184" i="10"/>
  <c r="Y3184" i="10"/>
  <c r="W3185" i="10"/>
  <c r="X3185" i="10"/>
  <c r="Y3185" i="10"/>
  <c r="W3186" i="10"/>
  <c r="X3186" i="10"/>
  <c r="Y3186" i="10"/>
  <c r="W3187" i="10"/>
  <c r="X3187" i="10"/>
  <c r="Y3187" i="10"/>
  <c r="W3188" i="10"/>
  <c r="X3188" i="10"/>
  <c r="Y3188" i="10"/>
  <c r="W3189" i="10"/>
  <c r="X3189" i="10"/>
  <c r="Y3189" i="10"/>
  <c r="W3190" i="10"/>
  <c r="X3190" i="10"/>
  <c r="Y3190" i="10"/>
  <c r="W3191" i="10"/>
  <c r="X3191" i="10"/>
  <c r="Y3191" i="10"/>
  <c r="W3192" i="10"/>
  <c r="X3192" i="10"/>
  <c r="Y3192" i="10"/>
  <c r="W3193" i="10"/>
  <c r="X3193" i="10"/>
  <c r="Y3193" i="10"/>
  <c r="W3194" i="10"/>
  <c r="X3194" i="10"/>
  <c r="Y3194" i="10"/>
  <c r="W3195" i="10"/>
  <c r="X3195" i="10"/>
  <c r="Y3195" i="10"/>
  <c r="W3196" i="10"/>
  <c r="X3196" i="10"/>
  <c r="Y3196" i="10"/>
  <c r="W3197" i="10"/>
  <c r="X3197" i="10"/>
  <c r="Y3197" i="10"/>
  <c r="W3198" i="10"/>
  <c r="X3198" i="10"/>
  <c r="Y3198" i="10"/>
  <c r="W3199" i="10"/>
  <c r="X3199" i="10"/>
  <c r="Y3199" i="10"/>
  <c r="W3200" i="10"/>
  <c r="X3200" i="10"/>
  <c r="Y3200" i="10"/>
  <c r="W3201" i="10"/>
  <c r="X3201" i="10"/>
  <c r="Y3201" i="10"/>
  <c r="W3202" i="10"/>
  <c r="X3202" i="10"/>
  <c r="Y3202" i="10"/>
  <c r="W3203" i="10"/>
  <c r="X3203" i="10"/>
  <c r="Y3203" i="10"/>
  <c r="W3204" i="10"/>
  <c r="X3204" i="10"/>
  <c r="Y3204" i="10"/>
  <c r="W3205" i="10"/>
  <c r="X3205" i="10"/>
  <c r="Y3205" i="10"/>
  <c r="W3206" i="10"/>
  <c r="X3206" i="10"/>
  <c r="Y3206" i="10"/>
  <c r="W3207" i="10"/>
  <c r="X3207" i="10"/>
  <c r="Y3207" i="10"/>
  <c r="W3208" i="10"/>
  <c r="X3208" i="10"/>
  <c r="Y3208" i="10"/>
  <c r="W3209" i="10"/>
  <c r="X3209" i="10"/>
  <c r="Y3209" i="10"/>
  <c r="W3210" i="10"/>
  <c r="X3210" i="10"/>
  <c r="Y3210" i="10"/>
  <c r="W3211" i="10"/>
  <c r="X3211" i="10"/>
  <c r="Y3211" i="10"/>
  <c r="W3212" i="10"/>
  <c r="X3212" i="10"/>
  <c r="Y3212" i="10"/>
  <c r="W3213" i="10"/>
  <c r="X3213" i="10"/>
  <c r="Y3213" i="10"/>
  <c r="W3214" i="10"/>
  <c r="X3214" i="10"/>
  <c r="Y3214" i="10"/>
  <c r="W3215" i="10"/>
  <c r="X3215" i="10"/>
  <c r="Y3215" i="10"/>
  <c r="W3216" i="10"/>
  <c r="X3216" i="10"/>
  <c r="Y3216" i="10"/>
  <c r="W3217" i="10"/>
  <c r="X3217" i="10"/>
  <c r="Y3217" i="10"/>
  <c r="W3218" i="10"/>
  <c r="X3218" i="10"/>
  <c r="Y3218" i="10"/>
  <c r="W3219" i="10"/>
  <c r="X3219" i="10"/>
  <c r="Y3219" i="10"/>
  <c r="W3220" i="10"/>
  <c r="X3220" i="10"/>
  <c r="Y3220" i="10"/>
  <c r="W3221" i="10"/>
  <c r="X3221" i="10"/>
  <c r="Y3221" i="10"/>
  <c r="W3222" i="10"/>
  <c r="X3222" i="10"/>
  <c r="Y3222" i="10"/>
  <c r="W3223" i="10"/>
  <c r="X3223" i="10"/>
  <c r="Y3223" i="10"/>
  <c r="W3224" i="10"/>
  <c r="X3224" i="10"/>
  <c r="Y3224" i="10"/>
  <c r="W3225" i="10"/>
  <c r="X3225" i="10"/>
  <c r="Y3225" i="10"/>
  <c r="W3226" i="10"/>
  <c r="X3226" i="10"/>
  <c r="Y3226" i="10"/>
  <c r="W3227" i="10"/>
  <c r="X3227" i="10"/>
  <c r="Y3227" i="10"/>
  <c r="W3228" i="10"/>
  <c r="X3228" i="10"/>
  <c r="Y3228" i="10"/>
  <c r="W3229" i="10"/>
  <c r="X3229" i="10"/>
  <c r="Y3229" i="10"/>
  <c r="W3230" i="10"/>
  <c r="X3230" i="10"/>
  <c r="Y3230" i="10"/>
  <c r="W3231" i="10"/>
  <c r="X3231" i="10"/>
  <c r="Y3231" i="10"/>
  <c r="W3232" i="10"/>
  <c r="X3232" i="10"/>
  <c r="Y3232" i="10"/>
  <c r="W3233" i="10"/>
  <c r="X3233" i="10"/>
  <c r="Y3233" i="10"/>
  <c r="W3234" i="10"/>
  <c r="X3234" i="10"/>
  <c r="Y3234" i="10"/>
  <c r="W3235" i="10"/>
  <c r="X3235" i="10"/>
  <c r="Y3235" i="10"/>
  <c r="W3236" i="10"/>
  <c r="X3236" i="10"/>
  <c r="Y3236" i="10"/>
  <c r="W3237" i="10"/>
  <c r="X3237" i="10"/>
  <c r="Y3237" i="10"/>
  <c r="W3238" i="10"/>
  <c r="X3238" i="10"/>
  <c r="Y3238" i="10"/>
  <c r="W3239" i="10"/>
  <c r="X3239" i="10"/>
  <c r="Y3239" i="10"/>
  <c r="W3240" i="10"/>
  <c r="X3240" i="10"/>
  <c r="Y3240" i="10"/>
  <c r="W3241" i="10"/>
  <c r="X3241" i="10"/>
  <c r="Y3241" i="10"/>
  <c r="W3242" i="10"/>
  <c r="X3242" i="10"/>
  <c r="Y3242" i="10"/>
  <c r="W3243" i="10"/>
  <c r="X3243" i="10"/>
  <c r="Y3243" i="10"/>
  <c r="W3244" i="10"/>
  <c r="X3244" i="10"/>
  <c r="Y3244" i="10"/>
  <c r="W3245" i="10"/>
  <c r="X3245" i="10"/>
  <c r="Y3245" i="10"/>
  <c r="W3246" i="10"/>
  <c r="X3246" i="10"/>
  <c r="Y3246" i="10"/>
  <c r="W3247" i="10"/>
  <c r="X3247" i="10"/>
  <c r="Y3247" i="10"/>
  <c r="W3248" i="10"/>
  <c r="X3248" i="10"/>
  <c r="Y3248" i="10"/>
  <c r="W3249" i="10"/>
  <c r="X3249" i="10"/>
  <c r="Y3249" i="10"/>
  <c r="W3250" i="10"/>
  <c r="X3250" i="10"/>
  <c r="Y3250" i="10"/>
  <c r="W3251" i="10"/>
  <c r="X3251" i="10"/>
  <c r="Y3251" i="10"/>
  <c r="W3252" i="10"/>
  <c r="X3252" i="10"/>
  <c r="Y3252" i="10"/>
  <c r="W3253" i="10"/>
  <c r="X3253" i="10"/>
  <c r="Y3253" i="10"/>
  <c r="W3254" i="10"/>
  <c r="X3254" i="10"/>
  <c r="Y3254" i="10"/>
  <c r="W3255" i="10"/>
  <c r="X3255" i="10"/>
  <c r="Y3255" i="10"/>
  <c r="W3256" i="10"/>
  <c r="X3256" i="10"/>
  <c r="Y3256" i="10"/>
  <c r="W3257" i="10"/>
  <c r="X3257" i="10"/>
  <c r="Y3257" i="10"/>
  <c r="W3258" i="10"/>
  <c r="X3258" i="10"/>
  <c r="Y3258" i="10"/>
  <c r="W3259" i="10"/>
  <c r="X3259" i="10"/>
  <c r="Y3259" i="10"/>
  <c r="W3260" i="10"/>
  <c r="X3260" i="10"/>
  <c r="Y3260" i="10"/>
  <c r="W3261" i="10"/>
  <c r="X3261" i="10"/>
  <c r="Y3261" i="10"/>
  <c r="W3262" i="10"/>
  <c r="X3262" i="10"/>
  <c r="Y3262" i="10"/>
  <c r="W3263" i="10"/>
  <c r="X3263" i="10"/>
  <c r="Y3263" i="10"/>
  <c r="W3264" i="10"/>
  <c r="X3264" i="10"/>
  <c r="Y3264" i="10"/>
  <c r="W3265" i="10"/>
  <c r="X3265" i="10"/>
  <c r="Y3265" i="10"/>
  <c r="W3266" i="10"/>
  <c r="X3266" i="10"/>
  <c r="Y3266" i="10"/>
  <c r="W3267" i="10"/>
  <c r="X3267" i="10"/>
  <c r="Y3267" i="10"/>
  <c r="W3268" i="10"/>
  <c r="X3268" i="10"/>
  <c r="Y3268" i="10"/>
  <c r="W3269" i="10"/>
  <c r="X3269" i="10"/>
  <c r="Y3269" i="10"/>
  <c r="W3270" i="10"/>
  <c r="X3270" i="10"/>
  <c r="Y3270" i="10"/>
  <c r="W3271" i="10"/>
  <c r="X3271" i="10"/>
  <c r="Y3271" i="10"/>
  <c r="W3272" i="10"/>
  <c r="X3272" i="10"/>
  <c r="Y3272" i="10"/>
  <c r="W3273" i="10"/>
  <c r="X3273" i="10"/>
  <c r="Y3273" i="10"/>
  <c r="W3274" i="10"/>
  <c r="X3274" i="10"/>
  <c r="Y3274" i="10"/>
  <c r="W3275" i="10"/>
  <c r="X3275" i="10"/>
  <c r="Y3275" i="10"/>
  <c r="W3276" i="10"/>
  <c r="X3276" i="10"/>
  <c r="Y3276" i="10"/>
  <c r="W3277" i="10"/>
  <c r="X3277" i="10"/>
  <c r="Y3277" i="10"/>
  <c r="W3278" i="10"/>
  <c r="X3278" i="10"/>
  <c r="Y3278" i="10"/>
  <c r="W3279" i="10"/>
  <c r="X3279" i="10"/>
  <c r="Y3279" i="10"/>
  <c r="W3280" i="10"/>
  <c r="X3280" i="10"/>
  <c r="Y3280" i="10"/>
  <c r="W3281" i="10"/>
  <c r="X3281" i="10"/>
  <c r="Y3281" i="10"/>
  <c r="W3282" i="10"/>
  <c r="X3282" i="10"/>
  <c r="Y3282" i="10"/>
  <c r="W3283" i="10"/>
  <c r="X3283" i="10"/>
  <c r="Y3283" i="10"/>
  <c r="W3284" i="10"/>
  <c r="X3284" i="10"/>
  <c r="Y3284" i="10"/>
  <c r="W3285" i="10"/>
  <c r="X3285" i="10"/>
  <c r="Y3285" i="10"/>
  <c r="W3286" i="10"/>
  <c r="X3286" i="10"/>
  <c r="Y3286" i="10"/>
  <c r="W3287" i="10"/>
  <c r="X3287" i="10"/>
  <c r="Y3287" i="10"/>
  <c r="W3288" i="10"/>
  <c r="X3288" i="10"/>
  <c r="Y3288" i="10"/>
  <c r="W3289" i="10"/>
  <c r="X3289" i="10"/>
  <c r="Y3289" i="10"/>
  <c r="W3290" i="10"/>
  <c r="X3290" i="10"/>
  <c r="Y3290" i="10"/>
  <c r="W3291" i="10"/>
  <c r="X3291" i="10"/>
  <c r="Y3291" i="10"/>
  <c r="W3292" i="10"/>
  <c r="X3292" i="10"/>
  <c r="Y3292" i="10"/>
  <c r="W3293" i="10"/>
  <c r="X3293" i="10"/>
  <c r="Y3293" i="10"/>
  <c r="W3294" i="10"/>
  <c r="X3294" i="10"/>
  <c r="Y3294" i="10"/>
  <c r="W3295" i="10"/>
  <c r="X3295" i="10"/>
  <c r="Y3295" i="10"/>
  <c r="W3296" i="10"/>
  <c r="X3296" i="10"/>
  <c r="Y3296" i="10"/>
  <c r="W3297" i="10"/>
  <c r="X3297" i="10"/>
  <c r="Y3297" i="10"/>
  <c r="W3298" i="10"/>
  <c r="X3298" i="10"/>
  <c r="Y3298" i="10"/>
  <c r="W3299" i="10"/>
  <c r="X3299" i="10"/>
  <c r="Y3299" i="10"/>
  <c r="W3300" i="10"/>
  <c r="X3300" i="10"/>
  <c r="Y3300" i="10"/>
  <c r="W3301" i="10"/>
  <c r="X3301" i="10"/>
  <c r="Y3301" i="10"/>
  <c r="W3302" i="10"/>
  <c r="X3302" i="10"/>
  <c r="Y3302" i="10"/>
  <c r="W3303" i="10"/>
  <c r="X3303" i="10"/>
  <c r="Y3303" i="10"/>
  <c r="W3304" i="10"/>
  <c r="X3304" i="10"/>
  <c r="Y3304" i="10"/>
  <c r="W3305" i="10"/>
  <c r="X3305" i="10"/>
  <c r="Y3305" i="10"/>
  <c r="W3306" i="10"/>
  <c r="X3306" i="10"/>
  <c r="Y3306" i="10"/>
  <c r="W3307" i="10"/>
  <c r="X3307" i="10"/>
  <c r="Y3307" i="10"/>
  <c r="W3308" i="10"/>
  <c r="X3308" i="10"/>
  <c r="Y3308" i="10"/>
  <c r="W3309" i="10"/>
  <c r="X3309" i="10"/>
  <c r="Y3309" i="10"/>
  <c r="W3310" i="10"/>
  <c r="X3310" i="10"/>
  <c r="Y3310" i="10"/>
  <c r="W3311" i="10"/>
  <c r="X3311" i="10"/>
  <c r="Y3311" i="10"/>
  <c r="W3312" i="10"/>
  <c r="X3312" i="10"/>
  <c r="Y3312" i="10"/>
  <c r="W3313" i="10"/>
  <c r="X3313" i="10"/>
  <c r="Y3313" i="10"/>
  <c r="W3314" i="10"/>
  <c r="X3314" i="10"/>
  <c r="Y3314" i="10"/>
  <c r="W3315" i="10"/>
  <c r="X3315" i="10"/>
  <c r="Y3315" i="10"/>
  <c r="W3316" i="10"/>
  <c r="X3316" i="10"/>
  <c r="Y3316" i="10"/>
  <c r="W3317" i="10"/>
  <c r="X3317" i="10"/>
  <c r="Y3317" i="10"/>
  <c r="W3318" i="10"/>
  <c r="X3318" i="10"/>
  <c r="Y3318" i="10"/>
  <c r="W3319" i="10"/>
  <c r="X3319" i="10"/>
  <c r="Y3319" i="10"/>
  <c r="W3320" i="10"/>
  <c r="X3320" i="10"/>
  <c r="Y3320" i="10"/>
  <c r="W3321" i="10"/>
  <c r="X3321" i="10"/>
  <c r="Y3321" i="10"/>
  <c r="W3322" i="10"/>
  <c r="X3322" i="10"/>
  <c r="Y3322" i="10"/>
  <c r="W3323" i="10"/>
  <c r="X3323" i="10"/>
  <c r="Y3323" i="10"/>
  <c r="W3324" i="10"/>
  <c r="X3324" i="10"/>
  <c r="Y3324" i="10"/>
  <c r="W3325" i="10"/>
  <c r="X3325" i="10"/>
  <c r="Y3325" i="10"/>
  <c r="W3326" i="10"/>
  <c r="X3326" i="10"/>
  <c r="Y3326" i="10"/>
  <c r="W3327" i="10"/>
  <c r="X3327" i="10"/>
  <c r="Y3327" i="10"/>
  <c r="W3328" i="10"/>
  <c r="X3328" i="10"/>
  <c r="Y3328" i="10"/>
  <c r="W3329" i="10"/>
  <c r="X3329" i="10"/>
  <c r="Y3329" i="10"/>
  <c r="W3330" i="10"/>
  <c r="X3330" i="10"/>
  <c r="Y3330" i="10"/>
  <c r="W3331" i="10"/>
  <c r="X3331" i="10"/>
  <c r="Y3331" i="10"/>
  <c r="W3332" i="10"/>
  <c r="X3332" i="10"/>
  <c r="Y3332" i="10"/>
  <c r="W3333" i="10"/>
  <c r="X3333" i="10"/>
  <c r="Y3333" i="10"/>
  <c r="W3334" i="10"/>
  <c r="X3334" i="10"/>
  <c r="Y3334" i="10"/>
  <c r="W3335" i="10"/>
  <c r="X3335" i="10"/>
  <c r="Y3335" i="10"/>
  <c r="W3336" i="10"/>
  <c r="X3336" i="10"/>
  <c r="Y3336" i="10"/>
  <c r="W3337" i="10"/>
  <c r="X3337" i="10"/>
  <c r="Y3337" i="10"/>
  <c r="W3338" i="10"/>
  <c r="X3338" i="10"/>
  <c r="Y3338" i="10"/>
  <c r="W3339" i="10"/>
  <c r="X3339" i="10"/>
  <c r="Y3339" i="10"/>
  <c r="W3340" i="10"/>
  <c r="X3340" i="10"/>
  <c r="Y3340" i="10"/>
  <c r="W3341" i="10"/>
  <c r="X3341" i="10"/>
  <c r="Y3341" i="10"/>
  <c r="W3342" i="10"/>
  <c r="X3342" i="10"/>
  <c r="Y3342" i="10"/>
  <c r="W3343" i="10"/>
  <c r="X3343" i="10"/>
  <c r="Y3343" i="10"/>
  <c r="W3344" i="10"/>
  <c r="X3344" i="10"/>
  <c r="Y3344" i="10"/>
  <c r="W3345" i="10"/>
  <c r="X3345" i="10"/>
  <c r="Y3345" i="10"/>
  <c r="W3346" i="10"/>
  <c r="X3346" i="10"/>
  <c r="Y3346" i="10"/>
  <c r="W3347" i="10"/>
  <c r="X3347" i="10"/>
  <c r="Y3347" i="10"/>
  <c r="W3348" i="10"/>
  <c r="X3348" i="10"/>
  <c r="Y3348" i="10"/>
  <c r="W3349" i="10"/>
  <c r="X3349" i="10"/>
  <c r="Y3349" i="10"/>
  <c r="W3350" i="10"/>
  <c r="X3350" i="10"/>
  <c r="Y3350" i="10"/>
  <c r="W3351" i="10"/>
  <c r="X3351" i="10"/>
  <c r="Y3351" i="10"/>
  <c r="W3352" i="10"/>
  <c r="X3352" i="10"/>
  <c r="Y3352" i="10"/>
  <c r="W3353" i="10"/>
  <c r="X3353" i="10"/>
  <c r="Y3353" i="10"/>
  <c r="W3354" i="10"/>
  <c r="X3354" i="10"/>
  <c r="Y3354" i="10"/>
  <c r="W3355" i="10"/>
  <c r="X3355" i="10"/>
  <c r="Y3355" i="10"/>
  <c r="W3356" i="10"/>
  <c r="X3356" i="10"/>
  <c r="Y3356" i="10"/>
  <c r="W3357" i="10"/>
  <c r="X3357" i="10"/>
  <c r="Y3357" i="10"/>
  <c r="W3358" i="10"/>
  <c r="X3358" i="10"/>
  <c r="Y3358" i="10"/>
  <c r="W3359" i="10"/>
  <c r="X3359" i="10"/>
  <c r="Y3359" i="10"/>
  <c r="W3360" i="10"/>
  <c r="X3360" i="10"/>
  <c r="Y3360" i="10"/>
  <c r="W3361" i="10"/>
  <c r="X3361" i="10"/>
  <c r="Y3361" i="10"/>
  <c r="W3362" i="10"/>
  <c r="X3362" i="10"/>
  <c r="Y3362" i="10"/>
  <c r="W3363" i="10"/>
  <c r="X3363" i="10"/>
  <c r="Y3363" i="10"/>
  <c r="W3364" i="10"/>
  <c r="X3364" i="10"/>
  <c r="Y3364" i="10"/>
  <c r="W3365" i="10"/>
  <c r="X3365" i="10"/>
  <c r="Y3365" i="10"/>
  <c r="W3366" i="10"/>
  <c r="X3366" i="10"/>
  <c r="Y3366" i="10"/>
  <c r="W3367" i="10"/>
  <c r="X3367" i="10"/>
  <c r="Y3367" i="10"/>
  <c r="W3368" i="10"/>
  <c r="X3368" i="10"/>
  <c r="Y3368" i="10"/>
  <c r="W3369" i="10"/>
  <c r="X3369" i="10"/>
  <c r="Y3369" i="10"/>
  <c r="W3370" i="10"/>
  <c r="X3370" i="10"/>
  <c r="Y3370" i="10"/>
  <c r="W3371" i="10"/>
  <c r="X3371" i="10"/>
  <c r="Y3371" i="10"/>
  <c r="W3372" i="10"/>
  <c r="X3372" i="10"/>
  <c r="Y3372" i="10"/>
  <c r="W3373" i="10"/>
  <c r="X3373" i="10"/>
  <c r="Y3373" i="10"/>
  <c r="W3374" i="10"/>
  <c r="X3374" i="10"/>
  <c r="Y3374" i="10"/>
  <c r="W3375" i="10"/>
  <c r="X3375" i="10"/>
  <c r="Y3375" i="10"/>
  <c r="W3376" i="10"/>
  <c r="X3376" i="10"/>
  <c r="Y3376" i="10"/>
  <c r="W3377" i="10"/>
  <c r="X3377" i="10"/>
  <c r="Y3377" i="10"/>
  <c r="W3378" i="10"/>
  <c r="X3378" i="10"/>
  <c r="Y3378" i="10"/>
  <c r="W3379" i="10"/>
  <c r="X3379" i="10"/>
  <c r="Y3379" i="10"/>
  <c r="W3380" i="10"/>
  <c r="X3380" i="10"/>
  <c r="Y3380" i="10"/>
  <c r="W3381" i="10"/>
  <c r="X3381" i="10"/>
  <c r="Y3381" i="10"/>
  <c r="W3382" i="10"/>
  <c r="X3382" i="10"/>
  <c r="Y3382" i="10"/>
  <c r="W3383" i="10"/>
  <c r="X3383" i="10"/>
  <c r="Y3383" i="10"/>
  <c r="W3384" i="10"/>
  <c r="X3384" i="10"/>
  <c r="Y3384" i="10"/>
  <c r="W3385" i="10"/>
  <c r="X3385" i="10"/>
  <c r="Y3385" i="10"/>
  <c r="W3386" i="10"/>
  <c r="X3386" i="10"/>
  <c r="Y3386" i="10"/>
  <c r="W3387" i="10"/>
  <c r="X3387" i="10"/>
  <c r="Y3387" i="10"/>
  <c r="W3388" i="10"/>
  <c r="X3388" i="10"/>
  <c r="Y3388" i="10"/>
  <c r="W3389" i="10"/>
  <c r="X3389" i="10"/>
  <c r="Y3389" i="10"/>
  <c r="W3390" i="10"/>
  <c r="X3390" i="10"/>
  <c r="Y3390" i="10"/>
  <c r="W3391" i="10"/>
  <c r="X3391" i="10"/>
  <c r="Y3391" i="10"/>
  <c r="W3392" i="10"/>
  <c r="X3392" i="10"/>
  <c r="Y3392" i="10"/>
  <c r="W3393" i="10"/>
  <c r="X3393" i="10"/>
  <c r="Y3393" i="10"/>
  <c r="W3394" i="10"/>
  <c r="X3394" i="10"/>
  <c r="Y3394" i="10"/>
  <c r="W3395" i="10"/>
  <c r="X3395" i="10"/>
  <c r="Y3395" i="10"/>
  <c r="W3396" i="10"/>
  <c r="X3396" i="10"/>
  <c r="Y3396" i="10"/>
  <c r="W3397" i="10"/>
  <c r="X3397" i="10"/>
  <c r="Y3397" i="10"/>
  <c r="W3398" i="10"/>
  <c r="X3398" i="10"/>
  <c r="Y3398" i="10"/>
  <c r="W3399" i="10"/>
  <c r="X3399" i="10"/>
  <c r="Y3399" i="10"/>
  <c r="W3400" i="10"/>
  <c r="X3400" i="10"/>
  <c r="Y3400" i="10"/>
  <c r="W3401" i="10"/>
  <c r="X3401" i="10"/>
  <c r="Y3401" i="10"/>
  <c r="W3402" i="10"/>
  <c r="X3402" i="10"/>
  <c r="Y3402" i="10"/>
  <c r="W3403" i="10"/>
  <c r="X3403" i="10"/>
  <c r="Y3403" i="10"/>
  <c r="W3404" i="10"/>
  <c r="X3404" i="10"/>
  <c r="Y3404" i="10"/>
  <c r="W3405" i="10"/>
  <c r="X3405" i="10"/>
  <c r="Y3405" i="10"/>
  <c r="W3406" i="10"/>
  <c r="X3406" i="10"/>
  <c r="Y3406" i="10"/>
  <c r="W3407" i="10"/>
  <c r="X3407" i="10"/>
  <c r="Y3407" i="10"/>
  <c r="W3408" i="10"/>
  <c r="X3408" i="10"/>
  <c r="Y3408" i="10"/>
  <c r="W3409" i="10"/>
  <c r="X3409" i="10"/>
  <c r="Y3409" i="10"/>
  <c r="W3410" i="10"/>
  <c r="X3410" i="10"/>
  <c r="Y3410" i="10"/>
  <c r="W3411" i="10"/>
  <c r="X3411" i="10"/>
  <c r="Y3411" i="10"/>
  <c r="W3412" i="10"/>
  <c r="X3412" i="10"/>
  <c r="Y3412" i="10"/>
  <c r="W3413" i="10"/>
  <c r="X3413" i="10"/>
  <c r="Y3413" i="10"/>
  <c r="W3414" i="10"/>
  <c r="X3414" i="10"/>
  <c r="Y3414" i="10"/>
  <c r="W3415" i="10"/>
  <c r="X3415" i="10"/>
  <c r="Y3415" i="10"/>
  <c r="W3416" i="10"/>
  <c r="X3416" i="10"/>
  <c r="Y3416" i="10"/>
  <c r="W3417" i="10"/>
  <c r="X3417" i="10"/>
  <c r="Y3417" i="10"/>
  <c r="W3418" i="10"/>
  <c r="X3418" i="10"/>
  <c r="Y3418" i="10"/>
  <c r="W3419" i="10"/>
  <c r="X3419" i="10"/>
  <c r="Y3419" i="10"/>
  <c r="W3420" i="10"/>
  <c r="X3420" i="10"/>
  <c r="Y3420" i="10"/>
  <c r="W3421" i="10"/>
  <c r="X3421" i="10"/>
  <c r="Y3421" i="10"/>
  <c r="W3422" i="10"/>
  <c r="X3422" i="10"/>
  <c r="Y3422" i="10"/>
  <c r="W3423" i="10"/>
  <c r="X3423" i="10"/>
  <c r="Y3423" i="10"/>
  <c r="W3424" i="10"/>
  <c r="X3424" i="10"/>
  <c r="Y3424" i="10"/>
  <c r="W3425" i="10"/>
  <c r="X3425" i="10"/>
  <c r="Y3425" i="10"/>
  <c r="W3426" i="10"/>
  <c r="X3426" i="10"/>
  <c r="Y3426" i="10"/>
  <c r="W3427" i="10"/>
  <c r="X3427" i="10"/>
  <c r="Y3427" i="10"/>
  <c r="W3428" i="10"/>
  <c r="X3428" i="10"/>
  <c r="Y3428" i="10"/>
  <c r="W3429" i="10"/>
  <c r="X3429" i="10"/>
  <c r="Y3429" i="10"/>
  <c r="W3430" i="10"/>
  <c r="X3430" i="10"/>
  <c r="Y3430" i="10"/>
  <c r="W3431" i="10"/>
  <c r="X3431" i="10"/>
  <c r="Y3431" i="10"/>
  <c r="W3432" i="10"/>
  <c r="X3432" i="10"/>
  <c r="Y3432" i="10"/>
  <c r="W3433" i="10"/>
  <c r="X3433" i="10"/>
  <c r="Y3433" i="10"/>
  <c r="W3434" i="10"/>
  <c r="X3434" i="10"/>
  <c r="Y3434" i="10"/>
  <c r="W3435" i="10"/>
  <c r="X3435" i="10"/>
  <c r="Y3435" i="10"/>
  <c r="W3436" i="10"/>
  <c r="X3436" i="10"/>
  <c r="Y3436" i="10"/>
  <c r="W3437" i="10"/>
  <c r="X3437" i="10"/>
  <c r="Y3437" i="10"/>
  <c r="W3438" i="10"/>
  <c r="X3438" i="10"/>
  <c r="Y3438" i="10"/>
  <c r="W3439" i="10"/>
  <c r="X3439" i="10"/>
  <c r="Y3439" i="10"/>
  <c r="W3440" i="10"/>
  <c r="X3440" i="10"/>
  <c r="Y3440" i="10"/>
  <c r="W3441" i="10"/>
  <c r="X3441" i="10"/>
  <c r="Y3441" i="10"/>
  <c r="W3442" i="10"/>
  <c r="X3442" i="10"/>
  <c r="Y3442" i="10"/>
  <c r="W3443" i="10"/>
  <c r="X3443" i="10"/>
  <c r="Y3443" i="10"/>
  <c r="W3444" i="10"/>
  <c r="X3444" i="10"/>
  <c r="Y3444" i="10"/>
  <c r="W3445" i="10"/>
  <c r="X3445" i="10"/>
  <c r="Y3445" i="10"/>
  <c r="W3446" i="10"/>
  <c r="X3446" i="10"/>
  <c r="Y3446" i="10"/>
  <c r="W3447" i="10"/>
  <c r="X3447" i="10"/>
  <c r="Y3447" i="10"/>
  <c r="W3448" i="10"/>
  <c r="X3448" i="10"/>
  <c r="Y3448" i="10"/>
  <c r="W3449" i="10"/>
  <c r="X3449" i="10"/>
  <c r="Y3449" i="10"/>
  <c r="W3450" i="10"/>
  <c r="X3450" i="10"/>
  <c r="Y3450" i="10"/>
  <c r="W3451" i="10"/>
  <c r="X3451" i="10"/>
  <c r="Y3451" i="10"/>
  <c r="W3452" i="10"/>
  <c r="X3452" i="10"/>
  <c r="Y3452" i="10"/>
  <c r="W3453" i="10"/>
  <c r="X3453" i="10"/>
  <c r="Y3453" i="10"/>
  <c r="W3454" i="10"/>
  <c r="X3454" i="10"/>
  <c r="Y3454" i="10"/>
  <c r="W3455" i="10"/>
  <c r="X3455" i="10"/>
  <c r="Y3455" i="10"/>
  <c r="W3456" i="10"/>
  <c r="X3456" i="10"/>
  <c r="Y3456" i="10"/>
  <c r="W3457" i="10"/>
  <c r="X3457" i="10"/>
  <c r="Y3457" i="10"/>
  <c r="W3458" i="10"/>
  <c r="X3458" i="10"/>
  <c r="Y3458" i="10"/>
  <c r="W3459" i="10"/>
  <c r="X3459" i="10"/>
  <c r="Y3459" i="10"/>
  <c r="W3460" i="10"/>
  <c r="X3460" i="10"/>
  <c r="Y3460" i="10"/>
  <c r="W3461" i="10"/>
  <c r="X3461" i="10"/>
  <c r="Y3461" i="10"/>
  <c r="W3462" i="10"/>
  <c r="X3462" i="10"/>
  <c r="Y3462" i="10"/>
  <c r="W3463" i="10"/>
  <c r="X3463" i="10"/>
  <c r="Y3463" i="10"/>
  <c r="W3464" i="10"/>
  <c r="X3464" i="10"/>
  <c r="Y3464" i="10"/>
  <c r="W3465" i="10"/>
  <c r="X3465" i="10"/>
  <c r="Y3465" i="10"/>
  <c r="W3466" i="10"/>
  <c r="X3466" i="10"/>
  <c r="Y3466" i="10"/>
  <c r="W3467" i="10"/>
  <c r="X3467" i="10"/>
  <c r="Y3467" i="10"/>
  <c r="W3468" i="10"/>
  <c r="X3468" i="10"/>
  <c r="Y3468" i="10"/>
  <c r="W3469" i="10"/>
  <c r="X3469" i="10"/>
  <c r="Y3469" i="10"/>
  <c r="W3470" i="10"/>
  <c r="X3470" i="10"/>
  <c r="Y3470" i="10"/>
  <c r="W3471" i="10"/>
  <c r="X3471" i="10"/>
  <c r="Y3471" i="10"/>
  <c r="W3472" i="10"/>
  <c r="X3472" i="10"/>
  <c r="Y3472" i="10"/>
  <c r="W3473" i="10"/>
  <c r="X3473" i="10"/>
  <c r="Y3473" i="10"/>
  <c r="W3474" i="10"/>
  <c r="X3474" i="10"/>
  <c r="Y3474" i="10"/>
  <c r="W3475" i="10"/>
  <c r="X3475" i="10"/>
  <c r="Y3475" i="10"/>
  <c r="W3476" i="10"/>
  <c r="X3476" i="10"/>
  <c r="Y3476" i="10"/>
  <c r="W3477" i="10"/>
  <c r="X3477" i="10"/>
  <c r="Y3477" i="10"/>
  <c r="W3478" i="10"/>
  <c r="X3478" i="10"/>
  <c r="Y3478" i="10"/>
  <c r="W3479" i="10"/>
  <c r="X3479" i="10"/>
  <c r="Y3479" i="10"/>
  <c r="W3480" i="10"/>
  <c r="X3480" i="10"/>
  <c r="Y3480" i="10"/>
  <c r="W3481" i="10"/>
  <c r="X3481" i="10"/>
  <c r="Y3481" i="10"/>
  <c r="W3482" i="10"/>
  <c r="X3482" i="10"/>
  <c r="Y3482" i="10"/>
  <c r="W3483" i="10"/>
  <c r="X3483" i="10"/>
  <c r="Y3483" i="10"/>
  <c r="W3484" i="10"/>
  <c r="X3484" i="10"/>
  <c r="Y3484" i="10"/>
  <c r="W3485" i="10"/>
  <c r="X3485" i="10"/>
  <c r="Y3485" i="10"/>
  <c r="W3486" i="10"/>
  <c r="X3486" i="10"/>
  <c r="Y3486" i="10"/>
  <c r="W3487" i="10"/>
  <c r="X3487" i="10"/>
  <c r="Y3487" i="10"/>
  <c r="W3488" i="10"/>
  <c r="X3488" i="10"/>
  <c r="Y3488" i="10"/>
  <c r="W3489" i="10"/>
  <c r="X3489" i="10"/>
  <c r="Y3489" i="10"/>
  <c r="W3490" i="10"/>
  <c r="X3490" i="10"/>
  <c r="Y3490" i="10"/>
  <c r="W3491" i="10"/>
  <c r="X3491" i="10"/>
  <c r="Y3491" i="10"/>
  <c r="W3492" i="10"/>
  <c r="X3492" i="10"/>
  <c r="Y3492" i="10"/>
  <c r="W3493" i="10"/>
  <c r="X3493" i="10"/>
  <c r="Y3493" i="10"/>
  <c r="W3494" i="10"/>
  <c r="X3494" i="10"/>
  <c r="Y3494" i="10"/>
  <c r="W3495" i="10"/>
  <c r="X3495" i="10"/>
  <c r="Y3495" i="10"/>
  <c r="W3496" i="10"/>
  <c r="X3496" i="10"/>
  <c r="Y3496" i="10"/>
  <c r="W3497" i="10"/>
  <c r="X3497" i="10"/>
  <c r="Y3497" i="10"/>
  <c r="W3498" i="10"/>
  <c r="X3498" i="10"/>
  <c r="Y3498" i="10"/>
  <c r="W3499" i="10"/>
  <c r="X3499" i="10"/>
  <c r="Y3499" i="10"/>
  <c r="W3500" i="10"/>
  <c r="X3500" i="10"/>
  <c r="Y3500" i="10"/>
  <c r="W3501" i="10"/>
  <c r="X3501" i="10"/>
  <c r="Y3501" i="10"/>
  <c r="W3502" i="10"/>
  <c r="X3502" i="10"/>
  <c r="Y3502" i="10"/>
  <c r="W3503" i="10"/>
  <c r="X3503" i="10"/>
  <c r="Y3503" i="10"/>
  <c r="W3504" i="10"/>
  <c r="X3504" i="10"/>
  <c r="Y3504" i="10"/>
  <c r="W3505" i="10"/>
  <c r="X3505" i="10"/>
  <c r="Y3505" i="10"/>
  <c r="W3506" i="10"/>
  <c r="X3506" i="10"/>
  <c r="Y3506" i="10"/>
  <c r="W3507" i="10"/>
  <c r="X3507" i="10"/>
  <c r="Y3507" i="10"/>
  <c r="W3508" i="10"/>
  <c r="X3508" i="10"/>
  <c r="Y3508" i="10"/>
  <c r="W3509" i="10"/>
  <c r="X3509" i="10"/>
  <c r="Y3509" i="10"/>
  <c r="W3510" i="10"/>
  <c r="X3510" i="10"/>
  <c r="Y3510" i="10"/>
  <c r="W3511" i="10"/>
  <c r="X3511" i="10"/>
  <c r="Y3511" i="10"/>
  <c r="W3512" i="10"/>
  <c r="X3512" i="10"/>
  <c r="Y3512" i="10"/>
  <c r="W3513" i="10"/>
  <c r="X3513" i="10"/>
  <c r="Y3513" i="10"/>
  <c r="W3514" i="10"/>
  <c r="X3514" i="10"/>
  <c r="Y3514" i="10"/>
  <c r="W3515" i="10"/>
  <c r="X3515" i="10"/>
  <c r="Y3515" i="10"/>
  <c r="W3516" i="10"/>
  <c r="X3516" i="10"/>
  <c r="Y3516" i="10"/>
  <c r="W3517" i="10"/>
  <c r="X3517" i="10"/>
  <c r="Y3517" i="10"/>
  <c r="W3518" i="10"/>
  <c r="X3518" i="10"/>
  <c r="Y3518" i="10"/>
  <c r="W3519" i="10"/>
  <c r="X3519" i="10"/>
  <c r="Y3519" i="10"/>
  <c r="W3520" i="10"/>
  <c r="X3520" i="10"/>
  <c r="Y3520" i="10"/>
  <c r="W3521" i="10"/>
  <c r="X3521" i="10"/>
  <c r="Y3521" i="10"/>
  <c r="W3522" i="10"/>
  <c r="X3522" i="10"/>
  <c r="Y3522" i="10"/>
  <c r="W3523" i="10"/>
  <c r="X3523" i="10"/>
  <c r="Y3523" i="10"/>
  <c r="W3524" i="10"/>
  <c r="X3524" i="10"/>
  <c r="Y3524" i="10"/>
  <c r="W3525" i="10"/>
  <c r="X3525" i="10"/>
  <c r="Y3525" i="10"/>
  <c r="W3526" i="10"/>
  <c r="X3526" i="10"/>
  <c r="Y3526" i="10"/>
  <c r="W3527" i="10"/>
  <c r="X3527" i="10"/>
  <c r="Y3527" i="10"/>
  <c r="W3528" i="10"/>
  <c r="X3528" i="10"/>
  <c r="Y3528" i="10"/>
  <c r="W3529" i="10"/>
  <c r="X3529" i="10"/>
  <c r="Y3529" i="10"/>
  <c r="W3530" i="10"/>
  <c r="X3530" i="10"/>
  <c r="Y3530" i="10"/>
  <c r="W3531" i="10"/>
  <c r="X3531" i="10"/>
  <c r="Y3531" i="10"/>
  <c r="W3532" i="10"/>
  <c r="X3532" i="10"/>
  <c r="Y3532" i="10"/>
  <c r="W3533" i="10"/>
  <c r="X3533" i="10"/>
  <c r="Y3533" i="10"/>
  <c r="W3534" i="10"/>
  <c r="X3534" i="10"/>
  <c r="Y3534" i="10"/>
  <c r="W3535" i="10"/>
  <c r="X3535" i="10"/>
  <c r="Y3535" i="10"/>
  <c r="W3536" i="10"/>
  <c r="X3536" i="10"/>
  <c r="Y3536" i="10"/>
  <c r="W3537" i="10"/>
  <c r="X3537" i="10"/>
  <c r="Y3537" i="10"/>
  <c r="W3538" i="10"/>
  <c r="X3538" i="10"/>
  <c r="Y3538" i="10"/>
  <c r="W3539" i="10"/>
  <c r="X3539" i="10"/>
  <c r="Y3539" i="10"/>
  <c r="W3540" i="10"/>
  <c r="X3540" i="10"/>
  <c r="Y3540" i="10"/>
  <c r="W3541" i="10"/>
  <c r="X3541" i="10"/>
  <c r="Y3541" i="10"/>
  <c r="W3542" i="10"/>
  <c r="X3542" i="10"/>
  <c r="Y3542" i="10"/>
  <c r="W3543" i="10"/>
  <c r="X3543" i="10"/>
  <c r="Y3543" i="10"/>
  <c r="W3544" i="10"/>
  <c r="X3544" i="10"/>
  <c r="Y3544" i="10"/>
  <c r="W3545" i="10"/>
  <c r="X3545" i="10"/>
  <c r="Y3545" i="10"/>
  <c r="W3546" i="10"/>
  <c r="X3546" i="10"/>
  <c r="Y3546" i="10"/>
  <c r="W3547" i="10"/>
  <c r="X3547" i="10"/>
  <c r="Y3547" i="10"/>
  <c r="W3548" i="10"/>
  <c r="X3548" i="10"/>
  <c r="Y3548" i="10"/>
  <c r="W3549" i="10"/>
  <c r="X3549" i="10"/>
  <c r="Y3549" i="10"/>
  <c r="W3550" i="10"/>
  <c r="X3550" i="10"/>
  <c r="Y3550" i="10"/>
  <c r="W3551" i="10"/>
  <c r="X3551" i="10"/>
  <c r="Y3551" i="10"/>
  <c r="W3552" i="10"/>
  <c r="X3552" i="10"/>
  <c r="Y3552" i="10"/>
  <c r="W3553" i="10"/>
  <c r="X3553" i="10"/>
  <c r="Y3553" i="10"/>
  <c r="W3554" i="10"/>
  <c r="X3554" i="10"/>
  <c r="Y3554" i="10"/>
  <c r="W3555" i="10"/>
  <c r="X3555" i="10"/>
  <c r="Y3555" i="10"/>
  <c r="W3556" i="10"/>
  <c r="X3556" i="10"/>
  <c r="Y3556" i="10"/>
  <c r="W3557" i="10"/>
  <c r="X3557" i="10"/>
  <c r="Y3557" i="10"/>
  <c r="W3558" i="10"/>
  <c r="X3558" i="10"/>
  <c r="Y3558" i="10"/>
  <c r="W3559" i="10"/>
  <c r="X3559" i="10"/>
  <c r="Y3559" i="10"/>
  <c r="W3560" i="10"/>
  <c r="X3560" i="10"/>
  <c r="Y3560" i="10"/>
  <c r="W3561" i="10"/>
  <c r="X3561" i="10"/>
  <c r="Y3561" i="10"/>
  <c r="W3562" i="10"/>
  <c r="X3562" i="10"/>
  <c r="Y3562" i="10"/>
  <c r="W3563" i="10"/>
  <c r="X3563" i="10"/>
  <c r="Y3563" i="10"/>
  <c r="W3564" i="10"/>
  <c r="X3564" i="10"/>
  <c r="Y3564" i="10"/>
  <c r="W3565" i="10"/>
  <c r="X3565" i="10"/>
  <c r="Y3565" i="10"/>
  <c r="W3566" i="10"/>
  <c r="X3566" i="10"/>
  <c r="Y3566" i="10"/>
  <c r="W3567" i="10"/>
  <c r="X3567" i="10"/>
  <c r="Y3567" i="10"/>
  <c r="W3568" i="10"/>
  <c r="X3568" i="10"/>
  <c r="Y3568" i="10"/>
  <c r="W3569" i="10"/>
  <c r="X3569" i="10"/>
  <c r="Y3569" i="10"/>
  <c r="W3570" i="10"/>
  <c r="X3570" i="10"/>
  <c r="Y3570" i="10"/>
  <c r="W3571" i="10"/>
  <c r="X3571" i="10"/>
  <c r="Y3571" i="10"/>
  <c r="W3572" i="10"/>
  <c r="X3572" i="10"/>
  <c r="Y3572" i="10"/>
  <c r="W3573" i="10"/>
  <c r="X3573" i="10"/>
  <c r="Y3573" i="10"/>
  <c r="W3574" i="10"/>
  <c r="X3574" i="10"/>
  <c r="Y3574" i="10"/>
  <c r="W3575" i="10"/>
  <c r="X3575" i="10"/>
  <c r="Y3575" i="10"/>
  <c r="W3576" i="10"/>
  <c r="X3576" i="10"/>
  <c r="Y3576" i="10"/>
  <c r="W3577" i="10"/>
  <c r="X3577" i="10"/>
  <c r="Y3577" i="10"/>
  <c r="W3578" i="10"/>
  <c r="X3578" i="10"/>
  <c r="Y3578" i="10"/>
  <c r="W3579" i="10"/>
  <c r="X3579" i="10"/>
  <c r="Y3579" i="10"/>
  <c r="W3580" i="10"/>
  <c r="X3580" i="10"/>
  <c r="Y3580" i="10"/>
  <c r="W3581" i="10"/>
  <c r="X3581" i="10"/>
  <c r="Y3581" i="10"/>
  <c r="W3582" i="10"/>
  <c r="X3582" i="10"/>
  <c r="Y3582" i="10"/>
  <c r="W3583" i="10"/>
  <c r="X3583" i="10"/>
  <c r="Y3583" i="10"/>
  <c r="W3584" i="10"/>
  <c r="X3584" i="10"/>
  <c r="Y3584" i="10"/>
  <c r="W3585" i="10"/>
  <c r="X3585" i="10"/>
  <c r="Y3585" i="10"/>
  <c r="W3586" i="10"/>
  <c r="X3586" i="10"/>
  <c r="Y3586" i="10"/>
  <c r="W3587" i="10"/>
  <c r="X3587" i="10"/>
  <c r="Y3587" i="10"/>
  <c r="W3588" i="10"/>
  <c r="X3588" i="10"/>
  <c r="Y3588" i="10"/>
  <c r="W3589" i="10"/>
  <c r="X3589" i="10"/>
  <c r="Y3589" i="10"/>
  <c r="W3590" i="10"/>
  <c r="X3590" i="10"/>
  <c r="Y3590" i="10"/>
  <c r="W3591" i="10"/>
  <c r="X3591" i="10"/>
  <c r="Y3591" i="10"/>
  <c r="W3592" i="10"/>
  <c r="X3592" i="10"/>
  <c r="Y3592" i="10"/>
  <c r="W3593" i="10"/>
  <c r="X3593" i="10"/>
  <c r="Y3593" i="10"/>
  <c r="W3594" i="10"/>
  <c r="X3594" i="10"/>
  <c r="Y3594" i="10"/>
  <c r="W3595" i="10"/>
  <c r="X3595" i="10"/>
  <c r="Y3595" i="10"/>
  <c r="W3596" i="10"/>
  <c r="X3596" i="10"/>
  <c r="Y3596" i="10"/>
  <c r="W3597" i="10"/>
  <c r="X3597" i="10"/>
  <c r="Y3597" i="10"/>
  <c r="W3598" i="10"/>
  <c r="X3598" i="10"/>
  <c r="Y3598" i="10"/>
  <c r="W3599" i="10"/>
  <c r="X3599" i="10"/>
  <c r="Y3599" i="10"/>
  <c r="W3600" i="10"/>
  <c r="X3600" i="10"/>
  <c r="Y3600" i="10"/>
  <c r="W3601" i="10"/>
  <c r="X3601" i="10"/>
  <c r="Y3601" i="10"/>
  <c r="W3602" i="10"/>
  <c r="X3602" i="10"/>
  <c r="Y3602" i="10"/>
  <c r="W3603" i="10"/>
  <c r="X3603" i="10"/>
  <c r="Y3603" i="10"/>
  <c r="W3604" i="10"/>
  <c r="X3604" i="10"/>
  <c r="Y3604" i="10"/>
  <c r="W3605" i="10"/>
  <c r="X3605" i="10"/>
  <c r="Y3605" i="10"/>
  <c r="W3606" i="10"/>
  <c r="X3606" i="10"/>
  <c r="Y3606" i="10"/>
  <c r="W3607" i="10"/>
  <c r="X3607" i="10"/>
  <c r="Y3607" i="10"/>
  <c r="W3608" i="10"/>
  <c r="X3608" i="10"/>
  <c r="Y3608" i="10"/>
  <c r="W3609" i="10"/>
  <c r="X3609" i="10"/>
  <c r="Y3609" i="10"/>
  <c r="W3610" i="10"/>
  <c r="X3610" i="10"/>
  <c r="Y3610" i="10"/>
  <c r="W3611" i="10"/>
  <c r="X3611" i="10"/>
  <c r="Y3611" i="10"/>
  <c r="W3612" i="10"/>
  <c r="X3612" i="10"/>
  <c r="Y3612" i="10"/>
  <c r="W3613" i="10"/>
  <c r="X3613" i="10"/>
  <c r="Y3613" i="10"/>
  <c r="W3614" i="10"/>
  <c r="X3614" i="10"/>
  <c r="Y3614" i="10"/>
  <c r="W3615" i="10"/>
  <c r="X3615" i="10"/>
  <c r="Y3615" i="10"/>
  <c r="W3616" i="10"/>
  <c r="X3616" i="10"/>
  <c r="Y3616" i="10"/>
  <c r="W3617" i="10"/>
  <c r="X3617" i="10"/>
  <c r="Y3617" i="10"/>
  <c r="W3618" i="10"/>
  <c r="X3618" i="10"/>
  <c r="Y3618" i="10"/>
  <c r="W3619" i="10"/>
  <c r="X3619" i="10"/>
  <c r="Y3619" i="10"/>
  <c r="W3620" i="10"/>
  <c r="X3620" i="10"/>
  <c r="Y3620" i="10"/>
  <c r="W3621" i="10"/>
  <c r="X3621" i="10"/>
  <c r="Y3621" i="10"/>
  <c r="W3622" i="10"/>
  <c r="X3622" i="10"/>
  <c r="Y3622" i="10"/>
  <c r="W3623" i="10"/>
  <c r="X3623" i="10"/>
  <c r="Y3623" i="10"/>
  <c r="W3624" i="10"/>
  <c r="X3624" i="10"/>
  <c r="Y3624" i="10"/>
  <c r="W3625" i="10"/>
  <c r="X3625" i="10"/>
  <c r="Y3625" i="10"/>
  <c r="W3626" i="10"/>
  <c r="X3626" i="10"/>
  <c r="Y3626" i="10"/>
  <c r="W3627" i="10"/>
  <c r="X3627" i="10"/>
  <c r="Y3627" i="10"/>
  <c r="W3628" i="10"/>
  <c r="X3628" i="10"/>
  <c r="Y3628" i="10"/>
  <c r="W3629" i="10"/>
  <c r="X3629" i="10"/>
  <c r="Y3629" i="10"/>
  <c r="W3630" i="10"/>
  <c r="X3630" i="10"/>
  <c r="Y3630" i="10"/>
  <c r="W3631" i="10"/>
  <c r="X3631" i="10"/>
  <c r="Y3631" i="10"/>
  <c r="W3632" i="10"/>
  <c r="X3632" i="10"/>
  <c r="Y3632" i="10"/>
  <c r="W3633" i="10"/>
  <c r="X3633" i="10"/>
  <c r="Y3633" i="10"/>
  <c r="W3634" i="10"/>
  <c r="X3634" i="10"/>
  <c r="Y3634" i="10"/>
  <c r="W3635" i="10"/>
  <c r="X3635" i="10"/>
  <c r="Y3635" i="10"/>
  <c r="W3636" i="10"/>
  <c r="X3636" i="10"/>
  <c r="Y3636" i="10"/>
  <c r="W3637" i="10"/>
  <c r="X3637" i="10"/>
  <c r="Y3637" i="10"/>
  <c r="W3638" i="10"/>
  <c r="X3638" i="10"/>
  <c r="Y3638" i="10"/>
  <c r="W3639" i="10"/>
  <c r="X3639" i="10"/>
  <c r="Y3639" i="10"/>
  <c r="W3640" i="10"/>
  <c r="X3640" i="10"/>
  <c r="Y3640" i="10"/>
  <c r="W3641" i="10"/>
  <c r="X3641" i="10"/>
  <c r="Y3641" i="10"/>
  <c r="W3642" i="10"/>
  <c r="X3642" i="10"/>
  <c r="Y3642" i="10"/>
  <c r="W3643" i="10"/>
  <c r="X3643" i="10"/>
  <c r="Y3643" i="10"/>
  <c r="W3644" i="10"/>
  <c r="X3644" i="10"/>
  <c r="Y3644" i="10"/>
  <c r="W3645" i="10"/>
  <c r="X3645" i="10"/>
  <c r="Y3645" i="10"/>
  <c r="W3646" i="10"/>
  <c r="X3646" i="10"/>
  <c r="Y3646" i="10"/>
  <c r="W3647" i="10"/>
  <c r="X3647" i="10"/>
  <c r="Y3647" i="10"/>
  <c r="W3648" i="10"/>
  <c r="X3648" i="10"/>
  <c r="Y3648" i="10"/>
  <c r="W3649" i="10"/>
  <c r="X3649" i="10"/>
  <c r="Y3649" i="10"/>
  <c r="W3650" i="10"/>
  <c r="X3650" i="10"/>
  <c r="Y3650" i="10"/>
  <c r="W3651" i="10"/>
  <c r="X3651" i="10"/>
  <c r="Y3651" i="10"/>
  <c r="W3652" i="10"/>
  <c r="X3652" i="10"/>
  <c r="Y3652" i="10"/>
  <c r="W3653" i="10"/>
  <c r="X3653" i="10"/>
  <c r="Y3653" i="10"/>
  <c r="W3654" i="10"/>
  <c r="X3654" i="10"/>
  <c r="Y3654" i="10"/>
  <c r="W3655" i="10"/>
  <c r="X3655" i="10"/>
  <c r="Y3655" i="10"/>
  <c r="W3656" i="10"/>
  <c r="X3656" i="10"/>
  <c r="Y3656" i="10"/>
  <c r="W3657" i="10"/>
  <c r="X3657" i="10"/>
  <c r="Y3657" i="10"/>
  <c r="W3658" i="10"/>
  <c r="X3658" i="10"/>
  <c r="Y3658" i="10"/>
  <c r="W3659" i="10"/>
  <c r="X3659" i="10"/>
  <c r="Y3659" i="10"/>
  <c r="W3660" i="10"/>
  <c r="X3660" i="10"/>
  <c r="Y3660" i="10"/>
  <c r="W3661" i="10"/>
  <c r="X3661" i="10"/>
  <c r="Y3661" i="10"/>
  <c r="W3662" i="10"/>
  <c r="X3662" i="10"/>
  <c r="Y3662" i="10"/>
  <c r="W3663" i="10"/>
  <c r="X3663" i="10"/>
  <c r="Y3663" i="10"/>
  <c r="W3664" i="10"/>
  <c r="X3664" i="10"/>
  <c r="Y3664" i="10"/>
  <c r="W3665" i="10"/>
  <c r="X3665" i="10"/>
  <c r="Y3665" i="10"/>
  <c r="W3666" i="10"/>
  <c r="X3666" i="10"/>
  <c r="Y3666" i="10"/>
  <c r="W3667" i="10"/>
  <c r="X3667" i="10"/>
  <c r="Y3667" i="10"/>
  <c r="W3668" i="10"/>
  <c r="X3668" i="10"/>
  <c r="Y3668" i="10"/>
  <c r="W3669" i="10"/>
  <c r="X3669" i="10"/>
  <c r="Y3669" i="10"/>
  <c r="W3670" i="10"/>
  <c r="X3670" i="10"/>
  <c r="Y3670" i="10"/>
  <c r="W3671" i="10"/>
  <c r="X3671" i="10"/>
  <c r="Y3671" i="10"/>
  <c r="W3672" i="10"/>
  <c r="X3672" i="10"/>
  <c r="Y3672" i="10"/>
  <c r="W3673" i="10"/>
  <c r="X3673" i="10"/>
  <c r="Y3673" i="10"/>
  <c r="W3674" i="10"/>
  <c r="X3674" i="10"/>
  <c r="Y3674" i="10"/>
  <c r="W3675" i="10"/>
  <c r="X3675" i="10"/>
  <c r="Y3675" i="10"/>
  <c r="W3676" i="10"/>
  <c r="X3676" i="10"/>
  <c r="Y3676" i="10"/>
  <c r="W3677" i="10"/>
  <c r="X3677" i="10"/>
  <c r="Y3677" i="10"/>
  <c r="W3678" i="10"/>
  <c r="X3678" i="10"/>
  <c r="Y3678" i="10"/>
  <c r="W3679" i="10"/>
  <c r="X3679" i="10"/>
  <c r="Y3679" i="10"/>
  <c r="W3680" i="10"/>
  <c r="X3680" i="10"/>
  <c r="Y3680" i="10"/>
  <c r="W3681" i="10"/>
  <c r="X3681" i="10"/>
  <c r="Y3681" i="10"/>
  <c r="W3682" i="10"/>
  <c r="X3682" i="10"/>
  <c r="Y3682" i="10"/>
  <c r="W3683" i="10"/>
  <c r="X3683" i="10"/>
  <c r="Y3683" i="10"/>
  <c r="W3684" i="10"/>
  <c r="X3684" i="10"/>
  <c r="Y3684" i="10"/>
  <c r="W3685" i="10"/>
  <c r="X3685" i="10"/>
  <c r="Y3685" i="10"/>
  <c r="W3686" i="10"/>
  <c r="X3686" i="10"/>
  <c r="Y3686" i="10"/>
  <c r="W3687" i="10"/>
  <c r="X3687" i="10"/>
  <c r="Y3687" i="10"/>
  <c r="W3688" i="10"/>
  <c r="X3688" i="10"/>
  <c r="Y3688" i="10"/>
  <c r="W3689" i="10"/>
  <c r="X3689" i="10"/>
  <c r="Y3689" i="10"/>
  <c r="W3690" i="10"/>
  <c r="X3690" i="10"/>
  <c r="Y3690" i="10"/>
  <c r="W3691" i="10"/>
  <c r="X3691" i="10"/>
  <c r="Y3691" i="10"/>
  <c r="W3692" i="10"/>
  <c r="X3692" i="10"/>
  <c r="Y3692" i="10"/>
  <c r="W3693" i="10"/>
  <c r="X3693" i="10"/>
  <c r="Y3693" i="10"/>
  <c r="W3694" i="10"/>
  <c r="X3694" i="10"/>
  <c r="Y3694" i="10"/>
  <c r="W3695" i="10"/>
  <c r="X3695" i="10"/>
  <c r="Y3695" i="10"/>
  <c r="W3696" i="10"/>
  <c r="X3696" i="10"/>
  <c r="Y3696" i="10"/>
  <c r="W3697" i="10"/>
  <c r="X3697" i="10"/>
  <c r="Y3697" i="10"/>
  <c r="W3698" i="10"/>
  <c r="X3698" i="10"/>
  <c r="Y3698" i="10"/>
  <c r="W3699" i="10"/>
  <c r="X3699" i="10"/>
  <c r="Y3699" i="10"/>
  <c r="W3700" i="10"/>
  <c r="X3700" i="10"/>
  <c r="Y3700" i="10"/>
  <c r="W3701" i="10"/>
  <c r="X3701" i="10"/>
  <c r="Y3701" i="10"/>
  <c r="W3702" i="10"/>
  <c r="X3702" i="10"/>
  <c r="Y3702" i="10"/>
  <c r="W3703" i="10"/>
  <c r="X3703" i="10"/>
  <c r="Y3703" i="10"/>
  <c r="W3704" i="10"/>
  <c r="X3704" i="10"/>
  <c r="Y3704" i="10"/>
  <c r="W3705" i="10"/>
  <c r="X3705" i="10"/>
  <c r="Y3705" i="10"/>
  <c r="W3706" i="10"/>
  <c r="X3706" i="10"/>
  <c r="Y3706" i="10"/>
  <c r="W3707" i="10"/>
  <c r="X3707" i="10"/>
  <c r="Y3707" i="10"/>
  <c r="W3708" i="10"/>
  <c r="X3708" i="10"/>
  <c r="Y3708" i="10"/>
  <c r="W3709" i="10"/>
  <c r="X3709" i="10"/>
  <c r="Y3709" i="10"/>
  <c r="W3710" i="10"/>
  <c r="X3710" i="10"/>
  <c r="Y3710" i="10"/>
  <c r="W3711" i="10"/>
  <c r="X3711" i="10"/>
  <c r="Y3711" i="10"/>
  <c r="W3712" i="10"/>
  <c r="X3712" i="10"/>
  <c r="Y3712" i="10"/>
  <c r="W3713" i="10"/>
  <c r="X3713" i="10"/>
  <c r="Y3713" i="10"/>
  <c r="W3714" i="10"/>
  <c r="X3714" i="10"/>
  <c r="Y3714" i="10"/>
  <c r="W3715" i="10"/>
  <c r="X3715" i="10"/>
  <c r="Y3715" i="10"/>
  <c r="W3716" i="10"/>
  <c r="X3716" i="10"/>
  <c r="Y3716" i="10"/>
  <c r="W3717" i="10"/>
  <c r="X3717" i="10"/>
  <c r="Y3717" i="10"/>
  <c r="W3718" i="10"/>
  <c r="X3718" i="10"/>
  <c r="Y3718" i="10"/>
  <c r="W3719" i="10"/>
  <c r="X3719" i="10"/>
  <c r="Y3719" i="10"/>
  <c r="W3720" i="10"/>
  <c r="X3720" i="10"/>
  <c r="Y3720" i="10"/>
  <c r="W3721" i="10"/>
  <c r="X3721" i="10"/>
  <c r="Y3721" i="10"/>
  <c r="W3722" i="10"/>
  <c r="X3722" i="10"/>
  <c r="Y3722" i="10"/>
  <c r="W3723" i="10"/>
  <c r="X3723" i="10"/>
  <c r="Y3723" i="10"/>
  <c r="W3724" i="10"/>
  <c r="X3724" i="10"/>
  <c r="Y3724" i="10"/>
  <c r="W3725" i="10"/>
  <c r="X3725" i="10"/>
  <c r="Y3725" i="10"/>
  <c r="W3726" i="10"/>
  <c r="X3726" i="10"/>
  <c r="Y3726" i="10"/>
  <c r="W3727" i="10"/>
  <c r="X3727" i="10"/>
  <c r="Y3727" i="10"/>
  <c r="W3728" i="10"/>
  <c r="X3728" i="10"/>
  <c r="Y3728" i="10"/>
  <c r="W3729" i="10"/>
  <c r="X3729" i="10"/>
  <c r="Y3729" i="10"/>
  <c r="W3730" i="10"/>
  <c r="X3730" i="10"/>
  <c r="Y3730" i="10"/>
  <c r="W3731" i="10"/>
  <c r="X3731" i="10"/>
  <c r="Y3731" i="10"/>
  <c r="W3732" i="10"/>
  <c r="X3732" i="10"/>
  <c r="Y3732" i="10"/>
  <c r="W3733" i="10"/>
  <c r="X3733" i="10"/>
  <c r="Y3733" i="10"/>
  <c r="W3734" i="10"/>
  <c r="X3734" i="10"/>
  <c r="Y3734" i="10"/>
  <c r="W3735" i="10"/>
  <c r="X3735" i="10"/>
  <c r="Y3735" i="10"/>
  <c r="W3736" i="10"/>
  <c r="X3736" i="10"/>
  <c r="Y3736" i="10"/>
  <c r="W3737" i="10"/>
  <c r="X3737" i="10"/>
  <c r="Y3737" i="10"/>
  <c r="W3738" i="10"/>
  <c r="X3738" i="10"/>
  <c r="Y3738" i="10"/>
  <c r="W3739" i="10"/>
  <c r="X3739" i="10"/>
  <c r="Y3739" i="10"/>
  <c r="W3740" i="10"/>
  <c r="X3740" i="10"/>
  <c r="Y3740" i="10"/>
  <c r="W3741" i="10"/>
  <c r="X3741" i="10"/>
  <c r="Y3741" i="10"/>
  <c r="W3742" i="10"/>
  <c r="X3742" i="10"/>
  <c r="Y3742" i="10"/>
  <c r="W3743" i="10"/>
  <c r="X3743" i="10"/>
  <c r="Y3743" i="10"/>
  <c r="W3744" i="10"/>
  <c r="X3744" i="10"/>
  <c r="Y3744" i="10"/>
  <c r="W3745" i="10"/>
  <c r="X3745" i="10"/>
  <c r="Y3745" i="10"/>
  <c r="W3746" i="10"/>
  <c r="X3746" i="10"/>
  <c r="Y3746" i="10"/>
  <c r="W3747" i="10"/>
  <c r="X3747" i="10"/>
  <c r="Y3747" i="10"/>
  <c r="W3748" i="10"/>
  <c r="X3748" i="10"/>
  <c r="Y3748" i="10"/>
  <c r="W3749" i="10"/>
  <c r="X3749" i="10"/>
  <c r="Y3749" i="10"/>
  <c r="W3750" i="10"/>
  <c r="X3750" i="10"/>
  <c r="Y3750" i="10"/>
  <c r="W3751" i="10"/>
  <c r="X3751" i="10"/>
  <c r="Y3751" i="10"/>
  <c r="W3752" i="10"/>
  <c r="X3752" i="10"/>
  <c r="Y3752" i="10"/>
  <c r="W3753" i="10"/>
  <c r="X3753" i="10"/>
  <c r="Y3753" i="10"/>
  <c r="W3754" i="10"/>
  <c r="X3754" i="10"/>
  <c r="Y3754" i="10"/>
  <c r="W3755" i="10"/>
  <c r="X3755" i="10"/>
  <c r="Y3755" i="10"/>
  <c r="W3756" i="10"/>
  <c r="X3756" i="10"/>
  <c r="Y3756" i="10"/>
  <c r="W3757" i="10"/>
  <c r="X3757" i="10"/>
  <c r="Y3757" i="10"/>
  <c r="W3758" i="10"/>
  <c r="X3758" i="10"/>
  <c r="Y3758" i="10"/>
  <c r="W3759" i="10"/>
  <c r="X3759" i="10"/>
  <c r="Y3759" i="10"/>
  <c r="W3760" i="10"/>
  <c r="X3760" i="10"/>
  <c r="Y3760" i="10"/>
  <c r="W3761" i="10"/>
  <c r="X3761" i="10"/>
  <c r="Y3761" i="10"/>
  <c r="W3762" i="10"/>
  <c r="X3762" i="10"/>
  <c r="Y3762" i="10"/>
  <c r="W3763" i="10"/>
  <c r="X3763" i="10"/>
  <c r="Y3763" i="10"/>
  <c r="W3764" i="10"/>
  <c r="X3764" i="10"/>
  <c r="Y3764" i="10"/>
  <c r="W3765" i="10"/>
  <c r="X3765" i="10"/>
  <c r="Y3765" i="10"/>
  <c r="W3766" i="10"/>
  <c r="X3766" i="10"/>
  <c r="Y3766" i="10"/>
  <c r="W3767" i="10"/>
  <c r="X3767" i="10"/>
  <c r="Y3767" i="10"/>
  <c r="W3768" i="10"/>
  <c r="X3768" i="10"/>
  <c r="Y3768" i="10"/>
  <c r="W3769" i="10"/>
  <c r="X3769" i="10"/>
  <c r="Y3769" i="10"/>
  <c r="W3770" i="10"/>
  <c r="X3770" i="10"/>
  <c r="Y3770" i="10"/>
  <c r="W3771" i="10"/>
  <c r="X3771" i="10"/>
  <c r="Y3771" i="10"/>
  <c r="W3772" i="10"/>
  <c r="X3772" i="10"/>
  <c r="Y3772" i="10"/>
  <c r="W3773" i="10"/>
  <c r="X3773" i="10"/>
  <c r="Y3773" i="10"/>
  <c r="W3774" i="10"/>
  <c r="X3774" i="10"/>
  <c r="Y3774" i="10"/>
  <c r="W3775" i="10"/>
  <c r="X3775" i="10"/>
  <c r="Y3775" i="10"/>
  <c r="W3776" i="10"/>
  <c r="X3776" i="10"/>
  <c r="Y3776" i="10"/>
  <c r="W3777" i="10"/>
  <c r="X3777" i="10"/>
  <c r="Y3777" i="10"/>
  <c r="W3778" i="10"/>
  <c r="X3778" i="10"/>
  <c r="Y3778" i="10"/>
  <c r="W3779" i="10"/>
  <c r="X3779" i="10"/>
  <c r="Y3779" i="10"/>
  <c r="W3780" i="10"/>
  <c r="X3780" i="10"/>
  <c r="Y3780" i="10"/>
  <c r="W3781" i="10"/>
  <c r="X3781" i="10"/>
  <c r="Y3781" i="10"/>
  <c r="W3782" i="10"/>
  <c r="X3782" i="10"/>
  <c r="Y3782" i="10"/>
  <c r="W3783" i="10"/>
  <c r="X3783" i="10"/>
  <c r="Y3783" i="10"/>
  <c r="W3784" i="10"/>
  <c r="X3784" i="10"/>
  <c r="Y3784" i="10"/>
  <c r="W3785" i="10"/>
  <c r="X3785" i="10"/>
  <c r="Y3785" i="10"/>
  <c r="W3786" i="10"/>
  <c r="X3786" i="10"/>
  <c r="Y3786" i="10"/>
  <c r="W3787" i="10"/>
  <c r="X3787" i="10"/>
  <c r="Y3787" i="10"/>
  <c r="W3788" i="10"/>
  <c r="X3788" i="10"/>
  <c r="Y3788" i="10"/>
  <c r="W3789" i="10"/>
  <c r="X3789" i="10"/>
  <c r="Y3789" i="10"/>
  <c r="W3790" i="10"/>
  <c r="X3790" i="10"/>
  <c r="Y3790" i="10"/>
  <c r="W3791" i="10"/>
  <c r="X3791" i="10"/>
  <c r="Y3791" i="10"/>
  <c r="W3792" i="10"/>
  <c r="X3792" i="10"/>
  <c r="Y3792" i="10"/>
  <c r="W3793" i="10"/>
  <c r="X3793" i="10"/>
  <c r="Y3793" i="10"/>
  <c r="W3794" i="10"/>
  <c r="X3794" i="10"/>
  <c r="Y3794" i="10"/>
  <c r="W3795" i="10"/>
  <c r="X3795" i="10"/>
  <c r="Y3795" i="10"/>
  <c r="W3796" i="10"/>
  <c r="X3796" i="10"/>
  <c r="Y3796" i="10"/>
  <c r="W3797" i="10"/>
  <c r="X3797" i="10"/>
  <c r="Y3797" i="10"/>
  <c r="W3798" i="10"/>
  <c r="X3798" i="10"/>
  <c r="Y3798" i="10"/>
  <c r="W3799" i="10"/>
  <c r="X3799" i="10"/>
  <c r="Y3799" i="10"/>
  <c r="W3800" i="10"/>
  <c r="X3800" i="10"/>
  <c r="Y3800" i="10"/>
  <c r="W3801" i="10"/>
  <c r="X3801" i="10"/>
  <c r="Y3801" i="10"/>
  <c r="W3802" i="10"/>
  <c r="X3802" i="10"/>
  <c r="Y3802" i="10"/>
  <c r="W3803" i="10"/>
  <c r="X3803" i="10"/>
  <c r="Y3803" i="10"/>
  <c r="W3804" i="10"/>
  <c r="X3804" i="10"/>
  <c r="Y3804" i="10"/>
  <c r="W3805" i="10"/>
  <c r="X3805" i="10"/>
  <c r="Y3805" i="10"/>
  <c r="W3806" i="10"/>
  <c r="X3806" i="10"/>
  <c r="Y3806" i="10"/>
  <c r="W3807" i="10"/>
  <c r="X3807" i="10"/>
  <c r="Y3807" i="10"/>
  <c r="W3808" i="10"/>
  <c r="X3808" i="10"/>
  <c r="Y3808" i="10"/>
  <c r="W3809" i="10"/>
  <c r="X3809" i="10"/>
  <c r="Y3809" i="10"/>
  <c r="W3810" i="10"/>
  <c r="X3810" i="10"/>
  <c r="Y3810" i="10"/>
  <c r="W3811" i="10"/>
  <c r="X3811" i="10"/>
  <c r="Y3811" i="10"/>
  <c r="W3812" i="10"/>
  <c r="X3812" i="10"/>
  <c r="Y3812" i="10"/>
  <c r="W3813" i="10"/>
  <c r="X3813" i="10"/>
  <c r="Y3813" i="10"/>
  <c r="W3814" i="10"/>
  <c r="X3814" i="10"/>
  <c r="Y3814" i="10"/>
  <c r="W3815" i="10"/>
  <c r="X3815" i="10"/>
  <c r="Y3815" i="10"/>
  <c r="W3816" i="10"/>
  <c r="X3816" i="10"/>
  <c r="Y3816" i="10"/>
  <c r="W3817" i="10"/>
  <c r="X3817" i="10"/>
  <c r="Y3817" i="10"/>
  <c r="W3818" i="10"/>
  <c r="X3818" i="10"/>
  <c r="Y3818" i="10"/>
  <c r="W3819" i="10"/>
  <c r="X3819" i="10"/>
  <c r="Y3819" i="10"/>
  <c r="W3820" i="10"/>
  <c r="X3820" i="10"/>
  <c r="Y3820" i="10"/>
  <c r="W3821" i="10"/>
  <c r="X3821" i="10"/>
  <c r="Y3821" i="10"/>
  <c r="W3822" i="10"/>
  <c r="X3822" i="10"/>
  <c r="Y3822" i="10"/>
  <c r="W3823" i="10"/>
  <c r="X3823" i="10"/>
  <c r="Y3823" i="10"/>
  <c r="W3824" i="10"/>
  <c r="X3824" i="10"/>
  <c r="Y3824" i="10"/>
  <c r="W3825" i="10"/>
  <c r="X3825" i="10"/>
  <c r="Y3825" i="10"/>
  <c r="W3826" i="10"/>
  <c r="X3826" i="10"/>
  <c r="Y3826" i="10"/>
  <c r="W3827" i="10"/>
  <c r="X3827" i="10"/>
  <c r="Y3827" i="10"/>
  <c r="W3828" i="10"/>
  <c r="X3828" i="10"/>
  <c r="Y3828" i="10"/>
  <c r="W3829" i="10"/>
  <c r="X3829" i="10"/>
  <c r="Y3829" i="10"/>
  <c r="W3830" i="10"/>
  <c r="X3830" i="10"/>
  <c r="Y3830" i="10"/>
  <c r="W3831" i="10"/>
  <c r="X3831" i="10"/>
  <c r="Y3831" i="10"/>
  <c r="W3832" i="10"/>
  <c r="X3832" i="10"/>
  <c r="Y3832" i="10"/>
  <c r="W3833" i="10"/>
  <c r="X3833" i="10"/>
  <c r="Y3833" i="10"/>
  <c r="W3834" i="10"/>
  <c r="X3834" i="10"/>
  <c r="Y3834" i="10"/>
  <c r="W3835" i="10"/>
  <c r="X3835" i="10"/>
  <c r="Y3835" i="10"/>
  <c r="W3836" i="10"/>
  <c r="X3836" i="10"/>
  <c r="Y3836" i="10"/>
  <c r="W3837" i="10"/>
  <c r="X3837" i="10"/>
  <c r="Y3837" i="10"/>
  <c r="W3838" i="10"/>
  <c r="X3838" i="10"/>
  <c r="Y3838" i="10"/>
  <c r="W3839" i="10"/>
  <c r="X3839" i="10"/>
  <c r="Y3839" i="10"/>
  <c r="W3840" i="10"/>
  <c r="X3840" i="10"/>
  <c r="Y3840" i="10"/>
  <c r="W3841" i="10"/>
  <c r="X3841" i="10"/>
  <c r="Y3841" i="10"/>
  <c r="W3842" i="10"/>
  <c r="X3842" i="10"/>
  <c r="Y3842" i="10"/>
  <c r="W3843" i="10"/>
  <c r="X3843" i="10"/>
  <c r="Y3843" i="10"/>
  <c r="W3844" i="10"/>
  <c r="X3844" i="10"/>
  <c r="Y3844" i="10"/>
  <c r="W3845" i="10"/>
  <c r="X3845" i="10"/>
  <c r="Y3845" i="10"/>
  <c r="W3846" i="10"/>
  <c r="X3846" i="10"/>
  <c r="Y3846" i="10"/>
  <c r="W3847" i="10"/>
  <c r="X3847" i="10"/>
  <c r="Y3847" i="10"/>
  <c r="W3848" i="10"/>
  <c r="X3848" i="10"/>
  <c r="Y3848" i="10"/>
  <c r="W3849" i="10"/>
  <c r="X3849" i="10"/>
  <c r="Y3849" i="10"/>
  <c r="W3850" i="10"/>
  <c r="X3850" i="10"/>
  <c r="Y3850" i="10"/>
  <c r="W3851" i="10"/>
  <c r="X3851" i="10"/>
  <c r="Y3851" i="10"/>
  <c r="W3852" i="10"/>
  <c r="X3852" i="10"/>
  <c r="Y3852" i="10"/>
  <c r="W3853" i="10"/>
  <c r="X3853" i="10"/>
  <c r="Y3853" i="10"/>
  <c r="W3854" i="10"/>
  <c r="X3854" i="10"/>
  <c r="Y3854" i="10"/>
  <c r="W3855" i="10"/>
  <c r="X3855" i="10"/>
  <c r="Y3855" i="10"/>
  <c r="W3856" i="10"/>
  <c r="X3856" i="10"/>
  <c r="Y3856" i="10"/>
  <c r="W3857" i="10"/>
  <c r="X3857" i="10"/>
  <c r="Y3857" i="10"/>
  <c r="W3858" i="10"/>
  <c r="X3858" i="10"/>
  <c r="Y3858" i="10"/>
  <c r="W3859" i="10"/>
  <c r="X3859" i="10"/>
  <c r="Y3859" i="10"/>
  <c r="W3860" i="10"/>
  <c r="X3860" i="10"/>
  <c r="Y3860" i="10"/>
  <c r="W3861" i="10"/>
  <c r="X3861" i="10"/>
  <c r="Y3861" i="10"/>
  <c r="W3862" i="10"/>
  <c r="X3862" i="10"/>
  <c r="Y3862" i="10"/>
  <c r="W3863" i="10"/>
  <c r="X3863" i="10"/>
  <c r="Y3863" i="10"/>
  <c r="W3864" i="10"/>
  <c r="X3864" i="10"/>
  <c r="Y3864" i="10"/>
  <c r="W3865" i="10"/>
  <c r="X3865" i="10"/>
  <c r="Y3865" i="10"/>
  <c r="W3866" i="10"/>
  <c r="X3866" i="10"/>
  <c r="Y3866" i="10"/>
  <c r="W3867" i="10"/>
  <c r="X3867" i="10"/>
  <c r="Y3867" i="10"/>
  <c r="W3868" i="10"/>
  <c r="X3868" i="10"/>
  <c r="Y3868" i="10"/>
  <c r="W3869" i="10"/>
  <c r="X3869" i="10"/>
  <c r="Y3869" i="10"/>
  <c r="W3870" i="10"/>
  <c r="X3870" i="10"/>
  <c r="Y3870" i="10"/>
  <c r="W3871" i="10"/>
  <c r="X3871" i="10"/>
  <c r="Y3871" i="10"/>
  <c r="W3872" i="10"/>
  <c r="X3872" i="10"/>
  <c r="Y3872" i="10"/>
  <c r="W3873" i="10"/>
  <c r="X3873" i="10"/>
  <c r="Y3873" i="10"/>
  <c r="W3874" i="10"/>
  <c r="X3874" i="10"/>
  <c r="Y3874" i="10"/>
  <c r="W3875" i="10"/>
  <c r="X3875" i="10"/>
  <c r="Y3875" i="10"/>
  <c r="W3876" i="10"/>
  <c r="X3876" i="10"/>
  <c r="Y3876" i="10"/>
  <c r="W3877" i="10"/>
  <c r="X3877" i="10"/>
  <c r="Y3877" i="10"/>
  <c r="W3878" i="10"/>
  <c r="X3878" i="10"/>
  <c r="Y3878" i="10"/>
  <c r="W3879" i="10"/>
  <c r="X3879" i="10"/>
  <c r="Y3879" i="10"/>
  <c r="W3880" i="10"/>
  <c r="X3880" i="10"/>
  <c r="Y3880" i="10"/>
  <c r="W3881" i="10"/>
  <c r="X3881" i="10"/>
  <c r="Y3881" i="10"/>
  <c r="W3882" i="10"/>
  <c r="X3882" i="10"/>
  <c r="Y3882" i="10"/>
  <c r="W3883" i="10"/>
  <c r="X3883" i="10"/>
  <c r="Y3883" i="10"/>
  <c r="W3884" i="10"/>
  <c r="X3884" i="10"/>
  <c r="Y3884" i="10"/>
  <c r="W3885" i="10"/>
  <c r="X3885" i="10"/>
  <c r="Y3885" i="10"/>
  <c r="W3886" i="10"/>
  <c r="X3886" i="10"/>
  <c r="Y3886" i="10"/>
  <c r="W3887" i="10"/>
  <c r="X3887" i="10"/>
  <c r="Y3887" i="10"/>
  <c r="W3888" i="10"/>
  <c r="X3888" i="10"/>
  <c r="Y3888" i="10"/>
  <c r="W3889" i="10"/>
  <c r="X3889" i="10"/>
  <c r="Y3889" i="10"/>
  <c r="W3890" i="10"/>
  <c r="X3890" i="10"/>
  <c r="Y3890" i="10"/>
  <c r="W3891" i="10"/>
  <c r="X3891" i="10"/>
  <c r="Y3891" i="10"/>
  <c r="W3892" i="10"/>
  <c r="X3892" i="10"/>
  <c r="Y3892" i="10"/>
  <c r="W3893" i="10"/>
  <c r="X3893" i="10"/>
  <c r="Y3893" i="10"/>
  <c r="W3894" i="10"/>
  <c r="X3894" i="10"/>
  <c r="Y3894" i="10"/>
  <c r="W3895" i="10"/>
  <c r="X3895" i="10"/>
  <c r="Y3895" i="10"/>
  <c r="W3896" i="10"/>
  <c r="X3896" i="10"/>
  <c r="Y3896" i="10"/>
  <c r="W3897" i="10"/>
  <c r="X3897" i="10"/>
  <c r="Y3897" i="10"/>
  <c r="W3898" i="10"/>
  <c r="X3898" i="10"/>
  <c r="Y3898" i="10"/>
  <c r="W3899" i="10"/>
  <c r="X3899" i="10"/>
  <c r="Y3899" i="10"/>
  <c r="W3900" i="10"/>
  <c r="X3900" i="10"/>
  <c r="Y3900" i="10"/>
  <c r="W3901" i="10"/>
  <c r="X3901" i="10"/>
  <c r="Y3901" i="10"/>
  <c r="W3902" i="10"/>
  <c r="X3902" i="10"/>
  <c r="Y3902" i="10"/>
  <c r="W3903" i="10"/>
  <c r="X3903" i="10"/>
  <c r="Y3903" i="10"/>
  <c r="W3904" i="10"/>
  <c r="X3904" i="10"/>
  <c r="Y3904" i="10"/>
  <c r="W3905" i="10"/>
  <c r="X3905" i="10"/>
  <c r="Y3905" i="10"/>
  <c r="W3906" i="10"/>
  <c r="X3906" i="10"/>
  <c r="Y3906" i="10"/>
  <c r="W3907" i="10"/>
  <c r="X3907" i="10"/>
  <c r="Y3907" i="10"/>
  <c r="W3908" i="10"/>
  <c r="X3908" i="10"/>
  <c r="Y3908" i="10"/>
  <c r="W3909" i="10"/>
  <c r="X3909" i="10"/>
  <c r="Y3909" i="10"/>
  <c r="W3910" i="10"/>
  <c r="X3910" i="10"/>
  <c r="Y3910" i="10"/>
  <c r="W3911" i="10"/>
  <c r="X3911" i="10"/>
  <c r="Y3911" i="10"/>
  <c r="W3912" i="10"/>
  <c r="X3912" i="10"/>
  <c r="Y3912" i="10"/>
  <c r="W3913" i="10"/>
  <c r="X3913" i="10"/>
  <c r="Y3913" i="10"/>
  <c r="W3914" i="10"/>
  <c r="X3914" i="10"/>
  <c r="Y3914" i="10"/>
  <c r="W3915" i="10"/>
  <c r="X3915" i="10"/>
  <c r="Y3915" i="10"/>
  <c r="W3916" i="10"/>
  <c r="X3916" i="10"/>
  <c r="Y3916" i="10"/>
  <c r="W3917" i="10"/>
  <c r="X3917" i="10"/>
  <c r="Y3917" i="10"/>
  <c r="W3918" i="10"/>
  <c r="X3918" i="10"/>
  <c r="Y3918" i="10"/>
  <c r="W3919" i="10"/>
  <c r="X3919" i="10"/>
  <c r="Y3919" i="10"/>
  <c r="W3920" i="10"/>
  <c r="X3920" i="10"/>
  <c r="Y3920" i="10"/>
  <c r="W3921" i="10"/>
  <c r="X3921" i="10"/>
  <c r="Y3921" i="10"/>
  <c r="W3922" i="10"/>
  <c r="X3922" i="10"/>
  <c r="Y3922" i="10"/>
  <c r="W3923" i="10"/>
  <c r="X3923" i="10"/>
  <c r="Y3923" i="10"/>
  <c r="W3924" i="10"/>
  <c r="X3924" i="10"/>
  <c r="Y3924" i="10"/>
  <c r="W3925" i="10"/>
  <c r="X3925" i="10"/>
  <c r="Y3925" i="10"/>
  <c r="W3926" i="10"/>
  <c r="X3926" i="10"/>
  <c r="Y3926" i="10"/>
  <c r="W3927" i="10"/>
  <c r="X3927" i="10"/>
  <c r="Y3927" i="10"/>
  <c r="W3928" i="10"/>
  <c r="X3928" i="10"/>
  <c r="Y3928" i="10"/>
  <c r="W3929" i="10"/>
  <c r="X3929" i="10"/>
  <c r="Y3929" i="10"/>
  <c r="W3930" i="10"/>
  <c r="X3930" i="10"/>
  <c r="Y3930" i="10"/>
  <c r="W3931" i="10"/>
  <c r="X3931" i="10"/>
  <c r="Y3931" i="10"/>
  <c r="W3932" i="10"/>
  <c r="X3932" i="10"/>
  <c r="Y3932" i="10"/>
  <c r="W3933" i="10"/>
  <c r="X3933" i="10"/>
  <c r="Y3933" i="10"/>
  <c r="W3934" i="10"/>
  <c r="X3934" i="10"/>
  <c r="Y3934" i="10"/>
  <c r="W3935" i="10"/>
  <c r="X3935" i="10"/>
  <c r="Y3935" i="10"/>
  <c r="W3936" i="10"/>
  <c r="X3936" i="10"/>
  <c r="Y3936" i="10"/>
  <c r="W3937" i="10"/>
  <c r="X3937" i="10"/>
  <c r="Y3937" i="10"/>
  <c r="W3938" i="10"/>
  <c r="X3938" i="10"/>
  <c r="Y3938" i="10"/>
  <c r="W3939" i="10"/>
  <c r="X3939" i="10"/>
  <c r="Y3939" i="10"/>
  <c r="W3940" i="10"/>
  <c r="X3940" i="10"/>
  <c r="Y3940" i="10"/>
  <c r="W3941" i="10"/>
  <c r="X3941" i="10"/>
  <c r="Y3941" i="10"/>
  <c r="W3942" i="10"/>
  <c r="X3942" i="10"/>
  <c r="Y3942" i="10"/>
  <c r="W3943" i="10"/>
  <c r="X3943" i="10"/>
  <c r="Y3943" i="10"/>
  <c r="W3944" i="10"/>
  <c r="X3944" i="10"/>
  <c r="Y3944" i="10"/>
  <c r="W3945" i="10"/>
  <c r="X3945" i="10"/>
  <c r="Y3945" i="10"/>
  <c r="W3946" i="10"/>
  <c r="X3946" i="10"/>
  <c r="Y3946" i="10"/>
  <c r="W3947" i="10"/>
  <c r="X3947" i="10"/>
  <c r="Y3947" i="10"/>
  <c r="W3948" i="10"/>
  <c r="X3948" i="10"/>
  <c r="Y3948" i="10"/>
  <c r="W3949" i="10"/>
  <c r="X3949" i="10"/>
  <c r="Y3949" i="10"/>
  <c r="W3950" i="10"/>
  <c r="X3950" i="10"/>
  <c r="Y3950" i="10"/>
  <c r="W3951" i="10"/>
  <c r="X3951" i="10"/>
  <c r="Y3951" i="10"/>
  <c r="W3952" i="10"/>
  <c r="X3952" i="10"/>
  <c r="Y3952" i="10"/>
  <c r="W3953" i="10"/>
  <c r="X3953" i="10"/>
  <c r="Y3953" i="10"/>
  <c r="W3954" i="10"/>
  <c r="X3954" i="10"/>
  <c r="Y3954" i="10"/>
  <c r="W3955" i="10"/>
  <c r="X3955" i="10"/>
  <c r="Y3955" i="10"/>
  <c r="W3956" i="10"/>
  <c r="X3956" i="10"/>
  <c r="Y3956" i="10"/>
  <c r="W3957" i="10"/>
  <c r="X3957" i="10"/>
  <c r="Y3957" i="10"/>
  <c r="W3958" i="10"/>
  <c r="X3958" i="10"/>
  <c r="Y3958" i="10"/>
  <c r="W3959" i="10"/>
  <c r="X3959" i="10"/>
  <c r="Y3959" i="10"/>
  <c r="W3960" i="10"/>
  <c r="X3960" i="10"/>
  <c r="Y3960" i="10"/>
  <c r="W3961" i="10"/>
  <c r="X3961" i="10"/>
  <c r="Y3961" i="10"/>
  <c r="W3962" i="10"/>
  <c r="X3962" i="10"/>
  <c r="Y3962" i="10"/>
  <c r="W3963" i="10"/>
  <c r="X3963" i="10"/>
  <c r="Y3963" i="10"/>
  <c r="W3964" i="10"/>
  <c r="X3964" i="10"/>
  <c r="Y3964" i="10"/>
  <c r="W3965" i="10"/>
  <c r="X3965" i="10"/>
  <c r="Y3965" i="10"/>
  <c r="W3966" i="10"/>
  <c r="X3966" i="10"/>
  <c r="Y3966" i="10"/>
  <c r="W3967" i="10"/>
  <c r="X3967" i="10"/>
  <c r="Y3967" i="10"/>
  <c r="W3968" i="10"/>
  <c r="X3968" i="10"/>
  <c r="Y3968" i="10"/>
  <c r="W3969" i="10"/>
  <c r="X3969" i="10"/>
  <c r="Y3969" i="10"/>
  <c r="W3970" i="10"/>
  <c r="X3970" i="10"/>
  <c r="Y3970" i="10"/>
  <c r="W3971" i="10"/>
  <c r="X3971" i="10"/>
  <c r="Y3971" i="10"/>
  <c r="W3972" i="10"/>
  <c r="X3972" i="10"/>
  <c r="Y3972" i="10"/>
  <c r="W3973" i="10"/>
  <c r="X3973" i="10"/>
  <c r="Y3973" i="10"/>
  <c r="W3974" i="10"/>
  <c r="X3974" i="10"/>
  <c r="Y3974" i="10"/>
  <c r="W3975" i="10"/>
  <c r="X3975" i="10"/>
  <c r="Y3975" i="10"/>
  <c r="W3976" i="10"/>
  <c r="X3976" i="10"/>
  <c r="Y3976" i="10"/>
  <c r="W3977" i="10"/>
  <c r="X3977" i="10"/>
  <c r="Y3977" i="10"/>
  <c r="W3978" i="10"/>
  <c r="X3978" i="10"/>
  <c r="Y3978" i="10"/>
  <c r="W3979" i="10"/>
  <c r="X3979" i="10"/>
  <c r="Y3979" i="10"/>
  <c r="W3980" i="10"/>
  <c r="X3980" i="10"/>
  <c r="Y3980" i="10"/>
  <c r="W3981" i="10"/>
  <c r="X3981" i="10"/>
  <c r="Y3981" i="10"/>
  <c r="W3982" i="10"/>
  <c r="X3982" i="10"/>
  <c r="Y3982" i="10"/>
  <c r="W3983" i="10"/>
  <c r="X3983" i="10"/>
  <c r="Y3983" i="10"/>
  <c r="W3984" i="10"/>
  <c r="X3984" i="10"/>
  <c r="Y3984" i="10"/>
  <c r="W3985" i="10"/>
  <c r="X3985" i="10"/>
  <c r="Y3985" i="10"/>
  <c r="W3986" i="10"/>
  <c r="X3986" i="10"/>
  <c r="Y3986" i="10"/>
  <c r="W3987" i="10"/>
  <c r="X3987" i="10"/>
  <c r="Y3987" i="10"/>
  <c r="W3988" i="10"/>
  <c r="X3988" i="10"/>
  <c r="Y3988" i="10"/>
  <c r="W3989" i="10"/>
  <c r="X3989" i="10"/>
  <c r="Y3989" i="10"/>
  <c r="W3990" i="10"/>
  <c r="X3990" i="10"/>
  <c r="Y3990" i="10"/>
  <c r="W3991" i="10"/>
  <c r="X3991" i="10"/>
  <c r="Y3991" i="10"/>
  <c r="W3992" i="10"/>
  <c r="X3992" i="10"/>
  <c r="Y3992" i="10"/>
  <c r="W3993" i="10"/>
  <c r="X3993" i="10"/>
  <c r="Y3993" i="10"/>
  <c r="W3994" i="10"/>
  <c r="X3994" i="10"/>
  <c r="Y3994" i="10"/>
  <c r="W3995" i="10"/>
  <c r="X3995" i="10"/>
  <c r="Y3995" i="10"/>
  <c r="W3996" i="10"/>
  <c r="X3996" i="10"/>
  <c r="Y3996" i="10"/>
  <c r="W3997" i="10"/>
  <c r="X3997" i="10"/>
  <c r="Y3997" i="10"/>
  <c r="W3998" i="10"/>
  <c r="X3998" i="10"/>
  <c r="Y3998" i="10"/>
  <c r="W3999" i="10"/>
  <c r="X3999" i="10"/>
  <c r="Y3999" i="10"/>
  <c r="W4000" i="10"/>
  <c r="X4000" i="10"/>
  <c r="Y4000" i="10"/>
  <c r="W4001" i="10"/>
  <c r="X4001" i="10"/>
  <c r="Y4001" i="10"/>
  <c r="W4002" i="10"/>
  <c r="X4002" i="10"/>
  <c r="Y4002" i="10"/>
  <c r="W4003" i="10"/>
  <c r="X4003" i="10"/>
  <c r="Y4003" i="10"/>
  <c r="W4004" i="10"/>
  <c r="X4004" i="10"/>
  <c r="Y4004" i="10"/>
  <c r="W4005" i="10"/>
  <c r="X4005" i="10"/>
  <c r="Y4005" i="10"/>
  <c r="W4006" i="10"/>
  <c r="X4006" i="10"/>
  <c r="Y4006" i="10"/>
  <c r="W4007" i="10"/>
  <c r="X4007" i="10"/>
  <c r="Y4007" i="10"/>
  <c r="W4008" i="10"/>
  <c r="X4008" i="10"/>
  <c r="Y4008" i="10"/>
  <c r="W4009" i="10"/>
  <c r="X4009" i="10"/>
  <c r="Y4009" i="10"/>
  <c r="W4010" i="10"/>
  <c r="X4010" i="10"/>
  <c r="Y4010" i="10"/>
  <c r="W4011" i="10"/>
  <c r="X4011" i="10"/>
  <c r="Y4011" i="10"/>
  <c r="W4012" i="10"/>
  <c r="X4012" i="10"/>
  <c r="Y4012" i="10"/>
  <c r="W4013" i="10"/>
  <c r="X4013" i="10"/>
  <c r="Y4013" i="10"/>
  <c r="W4014" i="10"/>
  <c r="X4014" i="10"/>
  <c r="Y4014" i="10"/>
  <c r="W4015" i="10"/>
  <c r="X4015" i="10"/>
  <c r="Y4015" i="10"/>
  <c r="W4016" i="10"/>
  <c r="X4016" i="10"/>
  <c r="Y4016" i="10"/>
  <c r="W4017" i="10"/>
  <c r="X4017" i="10"/>
  <c r="Y4017" i="10"/>
  <c r="W4018" i="10"/>
  <c r="X4018" i="10"/>
  <c r="Y4018" i="10"/>
  <c r="W4019" i="10"/>
  <c r="X4019" i="10"/>
  <c r="Y4019" i="10"/>
  <c r="W4020" i="10"/>
  <c r="X4020" i="10"/>
  <c r="Y4020" i="10"/>
  <c r="W4021" i="10"/>
  <c r="X4021" i="10"/>
  <c r="Y4021" i="10"/>
  <c r="W4022" i="10"/>
  <c r="X4022" i="10"/>
  <c r="Y4022" i="10"/>
  <c r="W4023" i="10"/>
  <c r="X4023" i="10"/>
  <c r="Y4023" i="10"/>
  <c r="W4024" i="10"/>
  <c r="X4024" i="10"/>
  <c r="Y4024" i="10"/>
  <c r="W4025" i="10"/>
  <c r="X4025" i="10"/>
  <c r="Y4025" i="10"/>
  <c r="W4026" i="10"/>
  <c r="X4026" i="10"/>
  <c r="Y4026" i="10"/>
  <c r="W4027" i="10"/>
  <c r="X4027" i="10"/>
  <c r="Y4027" i="10"/>
  <c r="W4028" i="10"/>
  <c r="X4028" i="10"/>
  <c r="Y4028" i="10"/>
  <c r="W4029" i="10"/>
  <c r="X4029" i="10"/>
  <c r="Y4029" i="10"/>
  <c r="W4030" i="10"/>
  <c r="X4030" i="10"/>
  <c r="Y4030" i="10"/>
  <c r="W4031" i="10"/>
  <c r="X4031" i="10"/>
  <c r="Y4031" i="10"/>
  <c r="W4032" i="10"/>
  <c r="X4032" i="10"/>
  <c r="Y4032" i="10"/>
  <c r="W4033" i="10"/>
  <c r="X4033" i="10"/>
  <c r="Y4033" i="10"/>
  <c r="W4034" i="10"/>
  <c r="X4034" i="10"/>
  <c r="Y4034" i="10"/>
  <c r="W4035" i="10"/>
  <c r="X4035" i="10"/>
  <c r="Y4035" i="10"/>
  <c r="W4036" i="10"/>
  <c r="X4036" i="10"/>
  <c r="Y4036" i="10"/>
  <c r="W4037" i="10"/>
  <c r="X4037" i="10"/>
  <c r="Y4037" i="10"/>
  <c r="W4038" i="10"/>
  <c r="X4038" i="10"/>
  <c r="Y4038" i="10"/>
  <c r="W4039" i="10"/>
  <c r="X4039" i="10"/>
  <c r="Y4039" i="10"/>
  <c r="W4040" i="10"/>
  <c r="X4040" i="10"/>
  <c r="Y4040" i="10"/>
  <c r="W4041" i="10"/>
  <c r="X4041" i="10"/>
  <c r="Y4041" i="10"/>
  <c r="W4042" i="10"/>
  <c r="X4042" i="10"/>
  <c r="Y4042" i="10"/>
  <c r="W4043" i="10"/>
  <c r="X4043" i="10"/>
  <c r="Y4043" i="10"/>
  <c r="W4044" i="10"/>
  <c r="X4044" i="10"/>
  <c r="Y4044" i="10"/>
  <c r="W4045" i="10"/>
  <c r="X4045" i="10"/>
  <c r="Y4045" i="10"/>
  <c r="W4046" i="10"/>
  <c r="X4046" i="10"/>
  <c r="Y4046" i="10"/>
  <c r="W4047" i="10"/>
  <c r="X4047" i="10"/>
  <c r="Y4047" i="10"/>
  <c r="W4048" i="10"/>
  <c r="X4048" i="10"/>
  <c r="Y4048" i="10"/>
  <c r="W4049" i="10"/>
  <c r="X4049" i="10"/>
  <c r="Y4049" i="10"/>
  <c r="W4050" i="10"/>
  <c r="X4050" i="10"/>
  <c r="Y4050" i="10"/>
  <c r="W4051" i="10"/>
  <c r="X4051" i="10"/>
  <c r="Y4051" i="10"/>
  <c r="W4052" i="10"/>
  <c r="X4052" i="10"/>
  <c r="Y4052" i="10"/>
  <c r="W4053" i="10"/>
  <c r="X4053" i="10"/>
  <c r="Y4053" i="10"/>
  <c r="W4054" i="10"/>
  <c r="X4054" i="10"/>
  <c r="Y4054" i="10"/>
  <c r="W4055" i="10"/>
  <c r="X4055" i="10"/>
  <c r="Y4055" i="10"/>
  <c r="W4056" i="10"/>
  <c r="X4056" i="10"/>
  <c r="Y4056" i="10"/>
  <c r="W4057" i="10"/>
  <c r="X4057" i="10"/>
  <c r="Y4057" i="10"/>
  <c r="W4058" i="10"/>
  <c r="X4058" i="10"/>
  <c r="Y4058" i="10"/>
  <c r="W4059" i="10"/>
  <c r="X4059" i="10"/>
  <c r="Y4059" i="10"/>
  <c r="W4060" i="10"/>
  <c r="X4060" i="10"/>
  <c r="Y4060" i="10"/>
  <c r="W4061" i="10"/>
  <c r="X4061" i="10"/>
  <c r="Y4061" i="10"/>
  <c r="W4062" i="10"/>
  <c r="X4062" i="10"/>
  <c r="Y4062" i="10"/>
  <c r="W4063" i="10"/>
  <c r="X4063" i="10"/>
  <c r="Y4063" i="10"/>
  <c r="W4064" i="10"/>
  <c r="X4064" i="10"/>
  <c r="Y4064" i="10"/>
  <c r="W4065" i="10"/>
  <c r="X4065" i="10"/>
  <c r="Y4065" i="10"/>
  <c r="W4066" i="10"/>
  <c r="X4066" i="10"/>
  <c r="Y4066" i="10"/>
  <c r="W4067" i="10"/>
  <c r="X4067" i="10"/>
  <c r="Y4067" i="10"/>
  <c r="W4068" i="10"/>
  <c r="X4068" i="10"/>
  <c r="Y4068" i="10"/>
  <c r="W4069" i="10"/>
  <c r="X4069" i="10"/>
  <c r="Y4069" i="10"/>
  <c r="W4070" i="10"/>
  <c r="X4070" i="10"/>
  <c r="Y4070" i="10"/>
  <c r="W4071" i="10"/>
  <c r="X4071" i="10"/>
  <c r="Y4071" i="10"/>
  <c r="W4072" i="10"/>
  <c r="X4072" i="10"/>
  <c r="Y4072" i="10"/>
  <c r="W4073" i="10"/>
  <c r="X4073" i="10"/>
  <c r="Y4073" i="10"/>
  <c r="W4074" i="10"/>
  <c r="X4074" i="10"/>
  <c r="Y4074" i="10"/>
  <c r="W4075" i="10"/>
  <c r="X4075" i="10"/>
  <c r="Y4075" i="10"/>
  <c r="W4076" i="10"/>
  <c r="X4076" i="10"/>
  <c r="Y4076" i="10"/>
  <c r="W4077" i="10"/>
  <c r="X4077" i="10"/>
  <c r="Y4077" i="10"/>
  <c r="W4078" i="10"/>
  <c r="X4078" i="10"/>
  <c r="Y4078" i="10"/>
  <c r="W4079" i="10"/>
  <c r="X4079" i="10"/>
  <c r="Y4079" i="10"/>
  <c r="W4080" i="10"/>
  <c r="X4080" i="10"/>
  <c r="Y4080" i="10"/>
  <c r="W4081" i="10"/>
  <c r="X4081" i="10"/>
  <c r="Y4081" i="10"/>
  <c r="W4082" i="10"/>
  <c r="X4082" i="10"/>
  <c r="Y4082" i="10"/>
  <c r="W4083" i="10"/>
  <c r="X4083" i="10"/>
  <c r="Y4083" i="10"/>
  <c r="W4084" i="10"/>
  <c r="X4084" i="10"/>
  <c r="Y4084" i="10"/>
  <c r="W4085" i="10"/>
  <c r="X4085" i="10"/>
  <c r="Y4085" i="10"/>
  <c r="W4086" i="10"/>
  <c r="X4086" i="10"/>
  <c r="Y4086" i="10"/>
  <c r="W4087" i="10"/>
  <c r="X4087" i="10"/>
  <c r="Y4087" i="10"/>
  <c r="W4088" i="10"/>
  <c r="X4088" i="10"/>
  <c r="Y4088" i="10"/>
  <c r="W4089" i="10"/>
  <c r="X4089" i="10"/>
  <c r="Y4089" i="10"/>
  <c r="W4090" i="10"/>
  <c r="X4090" i="10"/>
  <c r="Y4090" i="10"/>
  <c r="W4091" i="10"/>
  <c r="X4091" i="10"/>
  <c r="Y4091" i="10"/>
  <c r="W4092" i="10"/>
  <c r="X4092" i="10"/>
  <c r="Y4092" i="10"/>
  <c r="W4093" i="10"/>
  <c r="X4093" i="10"/>
  <c r="Y4093" i="10"/>
  <c r="W4094" i="10"/>
  <c r="X4094" i="10"/>
  <c r="Y4094" i="10"/>
  <c r="W4095" i="10"/>
  <c r="X4095" i="10"/>
  <c r="Y4095" i="10"/>
  <c r="W4096" i="10"/>
  <c r="X4096" i="10"/>
  <c r="Y4096" i="10"/>
  <c r="W4097" i="10"/>
  <c r="X4097" i="10"/>
  <c r="Y4097" i="10"/>
  <c r="W4098" i="10"/>
  <c r="X4098" i="10"/>
  <c r="Y4098" i="10"/>
  <c r="W4099" i="10"/>
  <c r="X4099" i="10"/>
  <c r="Y4099" i="10"/>
  <c r="W4100" i="10"/>
  <c r="X4100" i="10"/>
  <c r="Y4100" i="10"/>
  <c r="W4101" i="10"/>
  <c r="X4101" i="10"/>
  <c r="Y4101" i="10"/>
  <c r="W4102" i="10"/>
  <c r="X4102" i="10"/>
  <c r="Y4102" i="10"/>
  <c r="W4103" i="10"/>
  <c r="X4103" i="10"/>
  <c r="Y4103" i="10"/>
  <c r="W4104" i="10"/>
  <c r="X4104" i="10"/>
  <c r="Y4104" i="10"/>
  <c r="W4105" i="10"/>
  <c r="X4105" i="10"/>
  <c r="Y4105" i="10"/>
  <c r="W4106" i="10"/>
  <c r="X4106" i="10"/>
  <c r="Y4106" i="10"/>
  <c r="W4107" i="10"/>
  <c r="X4107" i="10"/>
  <c r="Y4107" i="10"/>
  <c r="W4108" i="10"/>
  <c r="X4108" i="10"/>
  <c r="Y4108" i="10"/>
  <c r="W4109" i="10"/>
  <c r="X4109" i="10"/>
  <c r="Y4109" i="10"/>
  <c r="W4110" i="10"/>
  <c r="X4110" i="10"/>
  <c r="Y4110" i="10"/>
  <c r="W4111" i="10"/>
  <c r="X4111" i="10"/>
  <c r="Y4111" i="10"/>
  <c r="W4112" i="10"/>
  <c r="X4112" i="10"/>
  <c r="Y4112" i="10"/>
  <c r="W4113" i="10"/>
  <c r="X4113" i="10"/>
  <c r="Y4113" i="10"/>
  <c r="W4114" i="10"/>
  <c r="X4114" i="10"/>
  <c r="Y4114" i="10"/>
  <c r="W4115" i="10"/>
  <c r="X4115" i="10"/>
  <c r="Y4115" i="10"/>
  <c r="W4116" i="10"/>
  <c r="X4116" i="10"/>
  <c r="Y4116" i="10"/>
  <c r="W4117" i="10"/>
  <c r="X4117" i="10"/>
  <c r="Y4117" i="10"/>
  <c r="W4118" i="10"/>
  <c r="X4118" i="10"/>
  <c r="Y4118" i="10"/>
  <c r="W4119" i="10"/>
  <c r="X4119" i="10"/>
  <c r="Y4119" i="10"/>
  <c r="W4120" i="10"/>
  <c r="X4120" i="10"/>
  <c r="Y4120" i="10"/>
  <c r="W4121" i="10"/>
  <c r="X4121" i="10"/>
  <c r="Y4121" i="10"/>
  <c r="W4122" i="10"/>
  <c r="X4122" i="10"/>
  <c r="Y4122" i="10"/>
  <c r="W4123" i="10"/>
  <c r="X4123" i="10"/>
  <c r="Y4123" i="10"/>
  <c r="W4124" i="10"/>
  <c r="X4124" i="10"/>
  <c r="Y4124" i="10"/>
  <c r="W4125" i="10"/>
  <c r="X4125" i="10"/>
  <c r="Y4125" i="10"/>
  <c r="W4126" i="10"/>
  <c r="X4126" i="10"/>
  <c r="Y4126" i="10"/>
  <c r="W4127" i="10"/>
  <c r="X4127" i="10"/>
  <c r="Y4127" i="10"/>
  <c r="W4128" i="10"/>
  <c r="X4128" i="10"/>
  <c r="Y4128" i="10"/>
  <c r="W4129" i="10"/>
  <c r="X4129" i="10"/>
  <c r="Y4129" i="10"/>
  <c r="W4130" i="10"/>
  <c r="X4130" i="10"/>
  <c r="Y4130" i="10"/>
  <c r="W4131" i="10"/>
  <c r="X4131" i="10"/>
  <c r="Y4131" i="10"/>
  <c r="W4132" i="10"/>
  <c r="X4132" i="10"/>
  <c r="Y4132" i="10"/>
  <c r="W4133" i="10"/>
  <c r="X4133" i="10"/>
  <c r="Y4133" i="10"/>
  <c r="W4134" i="10"/>
  <c r="X4134" i="10"/>
  <c r="Y4134" i="10"/>
  <c r="W4135" i="10"/>
  <c r="X4135" i="10"/>
  <c r="Y4135" i="10"/>
  <c r="W4136" i="10"/>
  <c r="X4136" i="10"/>
  <c r="Y4136" i="10"/>
  <c r="W4137" i="10"/>
  <c r="X4137" i="10"/>
  <c r="Y4137" i="10"/>
  <c r="W4138" i="10"/>
  <c r="X4138" i="10"/>
  <c r="Y4138" i="10"/>
  <c r="W4139" i="10"/>
  <c r="X4139" i="10"/>
  <c r="Y4139" i="10"/>
  <c r="W4140" i="10"/>
  <c r="X4140" i="10"/>
  <c r="Y4140" i="10"/>
  <c r="W4141" i="10"/>
  <c r="X4141" i="10"/>
  <c r="Y4141" i="10"/>
  <c r="W4142" i="10"/>
  <c r="X4142" i="10"/>
  <c r="Y4142" i="10"/>
  <c r="W4143" i="10"/>
  <c r="X4143" i="10"/>
  <c r="Y4143" i="10"/>
  <c r="W4144" i="10"/>
  <c r="X4144" i="10"/>
  <c r="Y4144" i="10"/>
  <c r="W4145" i="10"/>
  <c r="X4145" i="10"/>
  <c r="Y4145" i="10"/>
  <c r="W4146" i="10"/>
  <c r="X4146" i="10"/>
  <c r="Y4146" i="10"/>
  <c r="W4147" i="10"/>
  <c r="X4147" i="10"/>
  <c r="Y4147" i="10"/>
  <c r="W4148" i="10"/>
  <c r="X4148" i="10"/>
  <c r="Y4148" i="10"/>
  <c r="W4149" i="10"/>
  <c r="X4149" i="10"/>
  <c r="Y4149" i="10"/>
  <c r="W4150" i="10"/>
  <c r="X4150" i="10"/>
  <c r="Y4150" i="10"/>
  <c r="W4151" i="10"/>
  <c r="X4151" i="10"/>
  <c r="Y4151" i="10"/>
  <c r="W4152" i="10"/>
  <c r="X4152" i="10"/>
  <c r="Y4152" i="10"/>
  <c r="W4153" i="10"/>
  <c r="X4153" i="10"/>
  <c r="Y4153" i="10"/>
  <c r="W4154" i="10"/>
  <c r="X4154" i="10"/>
  <c r="Y4154" i="10"/>
  <c r="W4155" i="10"/>
  <c r="X4155" i="10"/>
  <c r="Y4155" i="10"/>
  <c r="W4156" i="10"/>
  <c r="X4156" i="10"/>
  <c r="Y4156" i="10"/>
  <c r="W4157" i="10"/>
  <c r="X4157" i="10"/>
  <c r="Y4157" i="10"/>
  <c r="W4158" i="10"/>
  <c r="X4158" i="10"/>
  <c r="Y4158" i="10"/>
  <c r="W4159" i="10"/>
  <c r="X4159" i="10"/>
  <c r="Y4159" i="10"/>
  <c r="W4160" i="10"/>
  <c r="X4160" i="10"/>
  <c r="Y4160" i="10"/>
  <c r="W4161" i="10"/>
  <c r="X4161" i="10"/>
  <c r="Y4161" i="10"/>
  <c r="W4162" i="10"/>
  <c r="X4162" i="10"/>
  <c r="Y4162" i="10"/>
  <c r="W4163" i="10"/>
  <c r="X4163" i="10"/>
  <c r="Y4163" i="10"/>
  <c r="W4164" i="10"/>
  <c r="X4164" i="10"/>
  <c r="Y4164" i="10"/>
  <c r="W4165" i="10"/>
  <c r="X4165" i="10"/>
  <c r="Y4165" i="10"/>
  <c r="W4166" i="10"/>
  <c r="X4166" i="10"/>
  <c r="Y4166" i="10"/>
  <c r="W4167" i="10"/>
  <c r="X4167" i="10"/>
  <c r="Y4167" i="10"/>
  <c r="W4168" i="10"/>
  <c r="X4168" i="10"/>
  <c r="Y4168" i="10"/>
  <c r="W4169" i="10"/>
  <c r="X4169" i="10"/>
  <c r="Y4169" i="10"/>
  <c r="W4170" i="10"/>
  <c r="X4170" i="10"/>
  <c r="Y4170" i="10"/>
  <c r="W4171" i="10"/>
  <c r="X4171" i="10"/>
  <c r="Y4171" i="10"/>
  <c r="W4172" i="10"/>
  <c r="X4172" i="10"/>
  <c r="Y4172" i="10"/>
  <c r="W4173" i="10"/>
  <c r="X4173" i="10"/>
  <c r="Y4173" i="10"/>
  <c r="W4174" i="10"/>
  <c r="X4174" i="10"/>
  <c r="Y4174" i="10"/>
  <c r="W4175" i="10"/>
  <c r="X4175" i="10"/>
  <c r="Y4175" i="10"/>
  <c r="W4176" i="10"/>
  <c r="X4176" i="10"/>
  <c r="Y4176" i="10"/>
  <c r="W4177" i="10"/>
  <c r="X4177" i="10"/>
  <c r="Y4177" i="10"/>
  <c r="W4178" i="10"/>
  <c r="X4178" i="10"/>
  <c r="Y4178" i="10"/>
  <c r="W4179" i="10"/>
  <c r="X4179" i="10"/>
  <c r="Y4179" i="10"/>
  <c r="W4180" i="10"/>
  <c r="X4180" i="10"/>
  <c r="Y4180" i="10"/>
  <c r="W4181" i="10"/>
  <c r="X4181" i="10"/>
  <c r="Y4181" i="10"/>
  <c r="W4182" i="10"/>
  <c r="X4182" i="10"/>
  <c r="Y4182" i="10"/>
  <c r="W4183" i="10"/>
  <c r="X4183" i="10"/>
  <c r="Y4183" i="10"/>
  <c r="W4184" i="10"/>
  <c r="X4184" i="10"/>
  <c r="Y4184" i="10"/>
  <c r="W4185" i="10"/>
  <c r="X4185" i="10"/>
  <c r="Y4185" i="10"/>
  <c r="W4186" i="10"/>
  <c r="X4186" i="10"/>
  <c r="Y4186" i="10"/>
  <c r="W4187" i="10"/>
  <c r="X4187" i="10"/>
  <c r="Y4187" i="10"/>
  <c r="W4188" i="10"/>
  <c r="X4188" i="10"/>
  <c r="Y4188" i="10"/>
  <c r="W4189" i="10"/>
  <c r="X4189" i="10"/>
  <c r="Y4189" i="10"/>
  <c r="W4190" i="10"/>
  <c r="X4190" i="10"/>
  <c r="Y4190" i="10"/>
  <c r="W4191" i="10"/>
  <c r="X4191" i="10"/>
  <c r="Y4191" i="10"/>
  <c r="W4192" i="10"/>
  <c r="X4192" i="10"/>
  <c r="Y4192" i="10"/>
  <c r="W4193" i="10"/>
  <c r="X4193" i="10"/>
  <c r="Y4193" i="10"/>
  <c r="W4194" i="10"/>
  <c r="X4194" i="10"/>
  <c r="Y4194" i="10"/>
  <c r="W4195" i="10"/>
  <c r="X4195" i="10"/>
  <c r="Y4195" i="10"/>
  <c r="W4196" i="10"/>
  <c r="X4196" i="10"/>
  <c r="Y4196" i="10"/>
  <c r="W4197" i="10"/>
  <c r="X4197" i="10"/>
  <c r="Y4197" i="10"/>
  <c r="W4198" i="10"/>
  <c r="X4198" i="10"/>
  <c r="Y4198" i="10"/>
  <c r="W4199" i="10"/>
  <c r="X4199" i="10"/>
  <c r="Y4199" i="10"/>
  <c r="W4200" i="10"/>
  <c r="X4200" i="10"/>
  <c r="Y4200" i="10"/>
  <c r="W4201" i="10"/>
  <c r="X4201" i="10"/>
  <c r="Y4201" i="10"/>
  <c r="W4202" i="10"/>
  <c r="X4202" i="10"/>
  <c r="Y4202" i="10"/>
  <c r="W4203" i="10"/>
  <c r="X4203" i="10"/>
  <c r="Y4203" i="10"/>
  <c r="W4204" i="10"/>
  <c r="X4204" i="10"/>
  <c r="Y4204" i="10"/>
  <c r="W4205" i="10"/>
  <c r="X4205" i="10"/>
  <c r="Y4205" i="10"/>
  <c r="W4206" i="10"/>
  <c r="X4206" i="10"/>
  <c r="Y4206" i="10"/>
  <c r="W4207" i="10"/>
  <c r="X4207" i="10"/>
  <c r="Y4207" i="10"/>
  <c r="W4208" i="10"/>
  <c r="X4208" i="10"/>
  <c r="Y4208" i="10"/>
  <c r="W4209" i="10"/>
  <c r="X4209" i="10"/>
  <c r="Y4209" i="10"/>
  <c r="W4210" i="10"/>
  <c r="X4210" i="10"/>
  <c r="Y4210" i="10"/>
  <c r="W4211" i="10"/>
  <c r="X4211" i="10"/>
  <c r="Y4211" i="10"/>
  <c r="W4212" i="10"/>
  <c r="X4212" i="10"/>
  <c r="Y4212" i="10"/>
  <c r="W4213" i="10"/>
  <c r="X4213" i="10"/>
  <c r="Y4213" i="10"/>
  <c r="W4214" i="10"/>
  <c r="X4214" i="10"/>
  <c r="Y4214" i="10"/>
  <c r="W4215" i="10"/>
  <c r="X4215" i="10"/>
  <c r="Y4215" i="10"/>
  <c r="W4216" i="10"/>
  <c r="X4216" i="10"/>
  <c r="Y4216" i="10"/>
  <c r="W4217" i="10"/>
  <c r="X4217" i="10"/>
  <c r="Y4217" i="10"/>
  <c r="W4218" i="10"/>
  <c r="X4218" i="10"/>
  <c r="Y4218" i="10"/>
  <c r="W4219" i="10"/>
  <c r="X4219" i="10"/>
  <c r="Y4219" i="10"/>
  <c r="W4220" i="10"/>
  <c r="X4220" i="10"/>
  <c r="Y4220" i="10"/>
  <c r="W4221" i="10"/>
  <c r="X4221" i="10"/>
  <c r="Y4221" i="10"/>
  <c r="W4222" i="10"/>
  <c r="X4222" i="10"/>
  <c r="Y4222" i="10"/>
  <c r="W4223" i="10"/>
  <c r="X4223" i="10"/>
  <c r="Y4223" i="10"/>
  <c r="W4224" i="10"/>
  <c r="X4224" i="10"/>
  <c r="Y4224" i="10"/>
  <c r="W4225" i="10"/>
  <c r="X4225" i="10"/>
  <c r="Y4225" i="10"/>
  <c r="W4226" i="10"/>
  <c r="X4226" i="10"/>
  <c r="Y4226" i="10"/>
  <c r="W4227" i="10"/>
  <c r="X4227" i="10"/>
  <c r="Y4227" i="10"/>
  <c r="W4228" i="10"/>
  <c r="X4228" i="10"/>
  <c r="Y4228" i="10"/>
  <c r="W4229" i="10"/>
  <c r="X4229" i="10"/>
  <c r="Y4229" i="10"/>
  <c r="W4230" i="10"/>
  <c r="X4230" i="10"/>
  <c r="Y4230" i="10"/>
  <c r="W4231" i="10"/>
  <c r="X4231" i="10"/>
  <c r="Y4231" i="10"/>
  <c r="W4232" i="10"/>
  <c r="X4232" i="10"/>
  <c r="Y4232" i="10"/>
  <c r="W4233" i="10"/>
  <c r="X4233" i="10"/>
  <c r="Y4233" i="10"/>
  <c r="W4234" i="10"/>
  <c r="X4234" i="10"/>
  <c r="Y4234" i="10"/>
  <c r="W4235" i="10"/>
  <c r="X4235" i="10"/>
  <c r="Y4235" i="10"/>
  <c r="W4236" i="10"/>
  <c r="X4236" i="10"/>
  <c r="Y4236" i="10"/>
  <c r="W4237" i="10"/>
  <c r="X4237" i="10"/>
  <c r="Y4237" i="10"/>
  <c r="W4238" i="10"/>
  <c r="X4238" i="10"/>
  <c r="Y4238" i="10"/>
  <c r="W4239" i="10"/>
  <c r="X4239" i="10"/>
  <c r="Y4239" i="10"/>
  <c r="W4240" i="10"/>
  <c r="X4240" i="10"/>
  <c r="Y4240" i="10"/>
  <c r="W4241" i="10"/>
  <c r="X4241" i="10"/>
  <c r="Y4241" i="10"/>
  <c r="W4242" i="10"/>
  <c r="X4242" i="10"/>
  <c r="Y4242" i="10"/>
  <c r="W4243" i="10"/>
  <c r="X4243" i="10"/>
  <c r="Y4243" i="10"/>
  <c r="W4244" i="10"/>
  <c r="X4244" i="10"/>
  <c r="Y4244" i="10"/>
  <c r="W4245" i="10"/>
  <c r="X4245" i="10"/>
  <c r="Y4245" i="10"/>
  <c r="W4246" i="10"/>
  <c r="X4246" i="10"/>
  <c r="Y4246" i="10"/>
  <c r="W4247" i="10"/>
  <c r="X4247" i="10"/>
  <c r="Y4247" i="10"/>
  <c r="W4248" i="10"/>
  <c r="X4248" i="10"/>
  <c r="Y4248" i="10"/>
  <c r="W4249" i="10"/>
  <c r="X4249" i="10"/>
  <c r="Y4249" i="10"/>
  <c r="W4250" i="10"/>
  <c r="X4250" i="10"/>
  <c r="Y4250" i="10"/>
  <c r="W4251" i="10"/>
  <c r="X4251" i="10"/>
  <c r="Y4251" i="10"/>
  <c r="W4252" i="10"/>
  <c r="X4252" i="10"/>
  <c r="Y4252" i="10"/>
  <c r="W4253" i="10"/>
  <c r="X4253" i="10"/>
  <c r="Y4253" i="10"/>
  <c r="W4254" i="10"/>
  <c r="X4254" i="10"/>
  <c r="Y4254" i="10"/>
  <c r="W4255" i="10"/>
  <c r="X4255" i="10"/>
  <c r="Y4255" i="10"/>
  <c r="W4256" i="10"/>
  <c r="X4256" i="10"/>
  <c r="Y4256" i="10"/>
  <c r="W4257" i="10"/>
  <c r="X4257" i="10"/>
  <c r="Y4257" i="10"/>
  <c r="W4258" i="10"/>
  <c r="X4258" i="10"/>
  <c r="Y4258" i="10"/>
  <c r="W4259" i="10"/>
  <c r="X4259" i="10"/>
  <c r="Y4259" i="10"/>
  <c r="W4260" i="10"/>
  <c r="X4260" i="10"/>
  <c r="Y4260" i="10"/>
  <c r="W4261" i="10"/>
  <c r="X4261" i="10"/>
  <c r="Y4261" i="10"/>
  <c r="W4262" i="10"/>
  <c r="X4262" i="10"/>
  <c r="Y4262" i="10"/>
  <c r="W4263" i="10"/>
  <c r="X4263" i="10"/>
  <c r="Y4263" i="10"/>
  <c r="W4264" i="10"/>
  <c r="X4264" i="10"/>
  <c r="Y4264" i="10"/>
  <c r="W4265" i="10"/>
  <c r="X4265" i="10"/>
  <c r="Y4265" i="10"/>
  <c r="W4266" i="10"/>
  <c r="X4266" i="10"/>
  <c r="Y4266" i="10"/>
  <c r="W4267" i="10"/>
  <c r="X4267" i="10"/>
  <c r="Y4267" i="10"/>
  <c r="W4268" i="10"/>
  <c r="X4268" i="10"/>
  <c r="Y4268" i="10"/>
  <c r="W4269" i="10"/>
  <c r="X4269" i="10"/>
  <c r="Y4269" i="10"/>
  <c r="W4270" i="10"/>
  <c r="X4270" i="10"/>
  <c r="Y4270" i="10"/>
  <c r="W4271" i="10"/>
  <c r="X4271" i="10"/>
  <c r="Y4271" i="10"/>
  <c r="W4272" i="10"/>
  <c r="X4272" i="10"/>
  <c r="Y4272" i="10"/>
  <c r="W4273" i="10"/>
  <c r="X4273" i="10"/>
  <c r="Y4273" i="10"/>
  <c r="W4274" i="10"/>
  <c r="X4274" i="10"/>
  <c r="Y4274" i="10"/>
  <c r="W4275" i="10"/>
  <c r="X4275" i="10"/>
  <c r="Y4275" i="10"/>
  <c r="W4276" i="10"/>
  <c r="X4276" i="10"/>
  <c r="Y4276" i="10"/>
  <c r="W4277" i="10"/>
  <c r="X4277" i="10"/>
  <c r="Y4277" i="10"/>
  <c r="W4278" i="10"/>
  <c r="X4278" i="10"/>
  <c r="Y4278" i="10"/>
  <c r="W4279" i="10"/>
  <c r="X4279" i="10"/>
  <c r="Y4279" i="10"/>
  <c r="W4280" i="10"/>
  <c r="X4280" i="10"/>
  <c r="Y4280" i="10"/>
  <c r="W4281" i="10"/>
  <c r="X4281" i="10"/>
  <c r="Y4281" i="10"/>
  <c r="W4282" i="10"/>
  <c r="X4282" i="10"/>
  <c r="Y4282" i="10"/>
  <c r="W4283" i="10"/>
  <c r="X4283" i="10"/>
  <c r="Y4283" i="10"/>
  <c r="W4284" i="10"/>
  <c r="X4284" i="10"/>
  <c r="Y4284" i="10"/>
  <c r="W4285" i="10"/>
  <c r="X4285" i="10"/>
  <c r="Y4285" i="10"/>
  <c r="W4286" i="10"/>
  <c r="X4286" i="10"/>
  <c r="Y4286" i="10"/>
  <c r="W4287" i="10"/>
  <c r="X4287" i="10"/>
  <c r="Y4287" i="10"/>
  <c r="W4288" i="10"/>
  <c r="X4288" i="10"/>
  <c r="Y4288" i="10"/>
  <c r="W4289" i="10"/>
  <c r="X4289" i="10"/>
  <c r="Y4289" i="10"/>
  <c r="W4290" i="10"/>
  <c r="X4290" i="10"/>
  <c r="Y4290" i="10"/>
  <c r="W4291" i="10"/>
  <c r="X4291" i="10"/>
  <c r="Y4291" i="10"/>
  <c r="W4292" i="10"/>
  <c r="X4292" i="10"/>
  <c r="Y4292" i="10"/>
  <c r="W4293" i="10"/>
  <c r="X4293" i="10"/>
  <c r="Y4293" i="10"/>
  <c r="W4294" i="10"/>
  <c r="X4294" i="10"/>
  <c r="Y4294" i="10"/>
  <c r="W4295" i="10"/>
  <c r="X4295" i="10"/>
  <c r="Y4295" i="10"/>
  <c r="W4296" i="10"/>
  <c r="X4296" i="10"/>
  <c r="Y4296" i="10"/>
  <c r="W4297" i="10"/>
  <c r="X4297" i="10"/>
  <c r="Y4297" i="10"/>
  <c r="W4298" i="10"/>
  <c r="X4298" i="10"/>
  <c r="Y4298" i="10"/>
  <c r="W4299" i="10"/>
  <c r="X4299" i="10"/>
  <c r="Y4299" i="10"/>
  <c r="W4300" i="10"/>
  <c r="X4300" i="10"/>
  <c r="Y4300" i="10"/>
  <c r="W4301" i="10"/>
  <c r="X4301" i="10"/>
  <c r="Y4301" i="10"/>
  <c r="W4302" i="10"/>
  <c r="X4302" i="10"/>
  <c r="Y4302" i="10"/>
  <c r="W4303" i="10"/>
  <c r="X4303" i="10"/>
  <c r="Y4303" i="10"/>
  <c r="W4304" i="10"/>
  <c r="X4304" i="10"/>
  <c r="Y4304" i="10"/>
  <c r="W4305" i="10"/>
  <c r="X4305" i="10"/>
  <c r="Y4305" i="10"/>
  <c r="W4306" i="10"/>
  <c r="X4306" i="10"/>
  <c r="Y4306" i="10"/>
  <c r="W4307" i="10"/>
  <c r="X4307" i="10"/>
  <c r="Y4307" i="10"/>
  <c r="W4308" i="10"/>
  <c r="X4308" i="10"/>
  <c r="Y4308" i="10"/>
  <c r="W4309" i="10"/>
  <c r="X4309" i="10"/>
  <c r="Y4309" i="10"/>
  <c r="W4310" i="10"/>
  <c r="X4310" i="10"/>
  <c r="Y4310" i="10"/>
  <c r="W4311" i="10"/>
  <c r="X4311" i="10"/>
  <c r="Y4311" i="10"/>
  <c r="W4312" i="10"/>
  <c r="X4312" i="10"/>
  <c r="Y4312" i="10"/>
  <c r="W4313" i="10"/>
  <c r="X4313" i="10"/>
  <c r="Y4313" i="10"/>
  <c r="W4314" i="10"/>
  <c r="X4314" i="10"/>
  <c r="Y4314" i="10"/>
  <c r="W4315" i="10"/>
  <c r="X4315" i="10"/>
  <c r="Y4315" i="10"/>
  <c r="W4316" i="10"/>
  <c r="X4316" i="10"/>
  <c r="Y4316" i="10"/>
  <c r="W4317" i="10"/>
  <c r="X4317" i="10"/>
  <c r="Y4317" i="10"/>
  <c r="W4318" i="10"/>
  <c r="X4318" i="10"/>
  <c r="Y4318" i="10"/>
  <c r="W4319" i="10"/>
  <c r="X4319" i="10"/>
  <c r="Y4319" i="10"/>
  <c r="W4320" i="10"/>
  <c r="X4320" i="10"/>
  <c r="Y4320" i="10"/>
  <c r="W4321" i="10"/>
  <c r="X4321" i="10"/>
  <c r="Y4321" i="10"/>
  <c r="W4322" i="10"/>
  <c r="X4322" i="10"/>
  <c r="Y4322" i="10"/>
  <c r="W4323" i="10"/>
  <c r="X4323" i="10"/>
  <c r="Y4323" i="10"/>
  <c r="W4324" i="10"/>
  <c r="X4324" i="10"/>
  <c r="Y4324" i="10"/>
  <c r="W4325" i="10"/>
  <c r="X4325" i="10"/>
  <c r="Y4325" i="10"/>
  <c r="W4326" i="10"/>
  <c r="X4326" i="10"/>
  <c r="Y4326" i="10"/>
  <c r="W4327" i="10"/>
  <c r="X4327" i="10"/>
  <c r="Y4327" i="10"/>
  <c r="W4328" i="10"/>
  <c r="X4328" i="10"/>
  <c r="Y4328" i="10"/>
  <c r="W4329" i="10"/>
  <c r="X4329" i="10"/>
  <c r="Y4329" i="10"/>
  <c r="W4330" i="10"/>
  <c r="X4330" i="10"/>
  <c r="Y4330" i="10"/>
  <c r="W4331" i="10"/>
  <c r="X4331" i="10"/>
  <c r="Y4331" i="10"/>
  <c r="W4332" i="10"/>
  <c r="X4332" i="10"/>
  <c r="Y4332" i="10"/>
  <c r="W4333" i="10"/>
  <c r="X4333" i="10"/>
  <c r="Y4333" i="10"/>
  <c r="W4334" i="10"/>
  <c r="X4334" i="10"/>
  <c r="Y4334" i="10"/>
  <c r="W4335" i="10"/>
  <c r="X4335" i="10"/>
  <c r="Y4335" i="10"/>
  <c r="W4336" i="10"/>
  <c r="X4336" i="10"/>
  <c r="Y4336" i="10"/>
  <c r="W4337" i="10"/>
  <c r="X4337" i="10"/>
  <c r="Y4337" i="10"/>
  <c r="W4338" i="10"/>
  <c r="X4338" i="10"/>
  <c r="Y4338" i="10"/>
  <c r="W4339" i="10"/>
  <c r="X4339" i="10"/>
  <c r="Y4339" i="10"/>
  <c r="W4340" i="10"/>
  <c r="X4340" i="10"/>
  <c r="Y4340" i="10"/>
  <c r="W4341" i="10"/>
  <c r="X4341" i="10"/>
  <c r="Y4341" i="10"/>
  <c r="W4342" i="10"/>
  <c r="X4342" i="10"/>
  <c r="Y4342" i="10"/>
  <c r="W4343" i="10"/>
  <c r="X4343" i="10"/>
  <c r="Y4343" i="10"/>
  <c r="W4344" i="10"/>
  <c r="X4344" i="10"/>
  <c r="Y4344" i="10"/>
  <c r="W4345" i="10"/>
  <c r="X4345" i="10"/>
  <c r="Y4345" i="10"/>
  <c r="W4346" i="10"/>
  <c r="X4346" i="10"/>
  <c r="Y4346" i="10"/>
  <c r="W4347" i="10"/>
  <c r="X4347" i="10"/>
  <c r="Y4347" i="10"/>
  <c r="W4348" i="10"/>
  <c r="X4348" i="10"/>
  <c r="Y4348" i="10"/>
  <c r="W4349" i="10"/>
  <c r="X4349" i="10"/>
  <c r="Y4349" i="10"/>
  <c r="W4350" i="10"/>
  <c r="X4350" i="10"/>
  <c r="Y4350" i="10"/>
  <c r="W4351" i="10"/>
  <c r="X4351" i="10"/>
  <c r="Y4351" i="10"/>
  <c r="W4352" i="10"/>
  <c r="X4352" i="10"/>
  <c r="Y4352" i="10"/>
  <c r="W4353" i="10"/>
  <c r="X4353" i="10"/>
  <c r="Y4353" i="10"/>
  <c r="W4354" i="10"/>
  <c r="X4354" i="10"/>
  <c r="Y4354" i="10"/>
  <c r="W4355" i="10"/>
  <c r="X4355" i="10"/>
  <c r="Y4355" i="10"/>
  <c r="W4356" i="10"/>
  <c r="X4356" i="10"/>
  <c r="Y4356" i="10"/>
  <c r="W4357" i="10"/>
  <c r="X4357" i="10"/>
  <c r="Y4357" i="10"/>
  <c r="W4358" i="10"/>
  <c r="X4358" i="10"/>
  <c r="Y4358" i="10"/>
  <c r="W4359" i="10"/>
  <c r="X4359" i="10"/>
  <c r="Y4359" i="10"/>
  <c r="W4360" i="10"/>
  <c r="X4360" i="10"/>
  <c r="Y4360" i="10"/>
  <c r="W4361" i="10"/>
  <c r="X4361" i="10"/>
  <c r="Y4361" i="10"/>
  <c r="W4362" i="10"/>
  <c r="X4362" i="10"/>
  <c r="Y4362" i="10"/>
  <c r="W4363" i="10"/>
  <c r="X4363" i="10"/>
  <c r="Y4363" i="10"/>
  <c r="W4364" i="10"/>
  <c r="X4364" i="10"/>
  <c r="Y4364" i="10"/>
  <c r="W4365" i="10"/>
  <c r="X4365" i="10"/>
  <c r="Y4365" i="10"/>
  <c r="W4366" i="10"/>
  <c r="X4366" i="10"/>
  <c r="Y4366" i="10"/>
  <c r="W4367" i="10"/>
  <c r="X4367" i="10"/>
  <c r="Y4367" i="10"/>
  <c r="W4368" i="10"/>
  <c r="X4368" i="10"/>
  <c r="Y4368" i="10"/>
  <c r="W4369" i="10"/>
  <c r="X4369" i="10"/>
  <c r="Y4369" i="10"/>
  <c r="W4370" i="10"/>
  <c r="X4370" i="10"/>
  <c r="Y4370" i="10"/>
  <c r="W4371" i="10"/>
  <c r="X4371" i="10"/>
  <c r="Y4371" i="10"/>
  <c r="W4372" i="10"/>
  <c r="X4372" i="10"/>
  <c r="Y4372" i="10"/>
  <c r="W4373" i="10"/>
  <c r="X4373" i="10"/>
  <c r="Y4373" i="10"/>
  <c r="W4374" i="10"/>
  <c r="X4374" i="10"/>
  <c r="Y4374" i="10"/>
  <c r="W4375" i="10"/>
  <c r="X4375" i="10"/>
  <c r="Y4375" i="10"/>
  <c r="W4376" i="10"/>
  <c r="X4376" i="10"/>
  <c r="Y4376" i="10"/>
  <c r="W4377" i="10"/>
  <c r="X4377" i="10"/>
  <c r="Y4377" i="10"/>
  <c r="W4378" i="10"/>
  <c r="X4378" i="10"/>
  <c r="Y4378" i="10"/>
  <c r="W4379" i="10"/>
  <c r="X4379" i="10"/>
  <c r="Y4379" i="10"/>
  <c r="W4380" i="10"/>
  <c r="X4380" i="10"/>
  <c r="Y4380" i="10"/>
  <c r="W4381" i="10"/>
  <c r="X4381" i="10"/>
  <c r="Y4381" i="10"/>
  <c r="W4382" i="10"/>
  <c r="X4382" i="10"/>
  <c r="Y4382" i="10"/>
  <c r="W4383" i="10"/>
  <c r="X4383" i="10"/>
  <c r="Y4383" i="10"/>
  <c r="W4384" i="10"/>
  <c r="X4384" i="10"/>
  <c r="Y4384" i="10"/>
  <c r="W4385" i="10"/>
  <c r="X4385" i="10"/>
  <c r="Y4385" i="10"/>
  <c r="W4386" i="10"/>
  <c r="X4386" i="10"/>
  <c r="Y4386" i="10"/>
  <c r="W4387" i="10"/>
  <c r="X4387" i="10"/>
  <c r="Y4387" i="10"/>
  <c r="W4388" i="10"/>
  <c r="X4388" i="10"/>
  <c r="Y4388" i="10"/>
  <c r="W4389" i="10"/>
  <c r="X4389" i="10"/>
  <c r="Y4389" i="10"/>
  <c r="W4390" i="10"/>
  <c r="X4390" i="10"/>
  <c r="Y4390" i="10"/>
  <c r="W4391" i="10"/>
  <c r="X4391" i="10"/>
  <c r="Y4391" i="10"/>
  <c r="W4392" i="10"/>
  <c r="X4392" i="10"/>
  <c r="Y4392" i="10"/>
  <c r="W4393" i="10"/>
  <c r="X4393" i="10"/>
  <c r="Y4393" i="10"/>
  <c r="W4394" i="10"/>
  <c r="X4394" i="10"/>
  <c r="Y4394" i="10"/>
  <c r="W4395" i="10"/>
  <c r="X4395" i="10"/>
  <c r="Y4395" i="10"/>
  <c r="W4396" i="10"/>
  <c r="X4396" i="10"/>
  <c r="Y4396" i="10"/>
  <c r="W4397" i="10"/>
  <c r="X4397" i="10"/>
  <c r="Y4397" i="10"/>
  <c r="W4398" i="10"/>
  <c r="X4398" i="10"/>
  <c r="Y4398" i="10"/>
  <c r="W4399" i="10"/>
  <c r="X4399" i="10"/>
  <c r="Y4399" i="10"/>
  <c r="W4400" i="10"/>
  <c r="X4400" i="10"/>
  <c r="Y4400" i="10"/>
  <c r="W4401" i="10"/>
  <c r="X4401" i="10"/>
  <c r="Y4401" i="10"/>
  <c r="W4402" i="10"/>
  <c r="X4402" i="10"/>
  <c r="Y4402" i="10"/>
  <c r="W4403" i="10"/>
  <c r="X4403" i="10"/>
  <c r="Y4403" i="10"/>
  <c r="W4404" i="10"/>
  <c r="X4404" i="10"/>
  <c r="Y4404" i="10"/>
  <c r="W4405" i="10"/>
  <c r="X4405" i="10"/>
  <c r="Y4405" i="10"/>
  <c r="W4406" i="10"/>
  <c r="X4406" i="10"/>
  <c r="Y4406" i="10"/>
  <c r="W4407" i="10"/>
  <c r="X4407" i="10"/>
  <c r="Y4407" i="10"/>
  <c r="W4408" i="10"/>
  <c r="X4408" i="10"/>
  <c r="Y4408" i="10"/>
  <c r="W4409" i="10"/>
  <c r="X4409" i="10"/>
  <c r="Y4409" i="10"/>
  <c r="W4410" i="10"/>
  <c r="X4410" i="10"/>
  <c r="Y4410" i="10"/>
  <c r="W4411" i="10"/>
  <c r="X4411" i="10"/>
  <c r="Y4411" i="10"/>
  <c r="W4412" i="10"/>
  <c r="X4412" i="10"/>
  <c r="Y4412" i="10"/>
  <c r="W4413" i="10"/>
  <c r="X4413" i="10"/>
  <c r="Y4413" i="10"/>
  <c r="W4414" i="10"/>
  <c r="X4414" i="10"/>
  <c r="Y4414" i="10"/>
  <c r="W4415" i="10"/>
  <c r="X4415" i="10"/>
  <c r="Y4415" i="10"/>
  <c r="W4416" i="10"/>
  <c r="X4416" i="10"/>
  <c r="Y4416" i="10"/>
  <c r="W4417" i="10"/>
  <c r="X4417" i="10"/>
  <c r="Y4417" i="10"/>
  <c r="W4418" i="10"/>
  <c r="X4418" i="10"/>
  <c r="Y4418" i="10"/>
  <c r="W4419" i="10"/>
  <c r="X4419" i="10"/>
  <c r="Y4419" i="10"/>
  <c r="W4420" i="10"/>
  <c r="X4420" i="10"/>
  <c r="Y4420" i="10"/>
  <c r="W4421" i="10"/>
  <c r="X4421" i="10"/>
  <c r="Y4421" i="10"/>
  <c r="W4422" i="10"/>
  <c r="X4422" i="10"/>
  <c r="Y4422" i="10"/>
  <c r="W4423" i="10"/>
  <c r="X4423" i="10"/>
  <c r="Y4423" i="10"/>
  <c r="W4424" i="10"/>
  <c r="X4424" i="10"/>
  <c r="Y4424" i="10"/>
  <c r="W4425" i="10"/>
  <c r="X4425" i="10"/>
  <c r="Y4425" i="10"/>
  <c r="W4426" i="10"/>
  <c r="X4426" i="10"/>
  <c r="Y4426" i="10"/>
  <c r="W4427" i="10"/>
  <c r="X4427" i="10"/>
  <c r="Y4427" i="10"/>
  <c r="W4428" i="10"/>
  <c r="X4428" i="10"/>
  <c r="Y4428" i="10"/>
  <c r="W4429" i="10"/>
  <c r="X4429" i="10"/>
  <c r="Y4429" i="10"/>
  <c r="W4430" i="10"/>
  <c r="X4430" i="10"/>
  <c r="Y4430" i="10"/>
  <c r="W4431" i="10"/>
  <c r="X4431" i="10"/>
  <c r="Y4431" i="10"/>
  <c r="W4432" i="10"/>
  <c r="X4432" i="10"/>
  <c r="Y4432" i="10"/>
  <c r="W4433" i="10"/>
  <c r="X4433" i="10"/>
  <c r="Y4433" i="10"/>
  <c r="W4434" i="10"/>
  <c r="X4434" i="10"/>
  <c r="Y4434" i="10"/>
  <c r="W4435" i="10"/>
  <c r="X4435" i="10"/>
  <c r="Y4435" i="10"/>
  <c r="W4436" i="10"/>
  <c r="X4436" i="10"/>
  <c r="Y4436" i="10"/>
  <c r="W4437" i="10"/>
  <c r="X4437" i="10"/>
  <c r="Y4437" i="10"/>
  <c r="W4438" i="10"/>
  <c r="X4438" i="10"/>
  <c r="Y4438" i="10"/>
  <c r="W4439" i="10"/>
  <c r="X4439" i="10"/>
  <c r="Y4439" i="10"/>
  <c r="W4440" i="10"/>
  <c r="X4440" i="10"/>
  <c r="Y4440" i="10"/>
  <c r="W4441" i="10"/>
  <c r="X4441" i="10"/>
  <c r="Y4441" i="10"/>
  <c r="W4442" i="10"/>
  <c r="X4442" i="10"/>
  <c r="Y4442" i="10"/>
  <c r="W4443" i="10"/>
  <c r="X4443" i="10"/>
  <c r="Y4443" i="10"/>
  <c r="W4444" i="10"/>
  <c r="X4444" i="10"/>
  <c r="Y4444" i="10"/>
  <c r="W4445" i="10"/>
  <c r="X4445" i="10"/>
  <c r="Y4445" i="10"/>
  <c r="W4446" i="10"/>
  <c r="X4446" i="10"/>
  <c r="Y4446" i="10"/>
  <c r="W4447" i="10"/>
  <c r="X4447" i="10"/>
  <c r="Y4447" i="10"/>
  <c r="W4448" i="10"/>
  <c r="X4448" i="10"/>
  <c r="Y4448" i="10"/>
  <c r="W4449" i="10"/>
  <c r="X4449" i="10"/>
  <c r="Y4449" i="10"/>
  <c r="W4450" i="10"/>
  <c r="X4450" i="10"/>
  <c r="Y4450" i="10"/>
  <c r="W4451" i="10"/>
  <c r="X4451" i="10"/>
  <c r="Y4451" i="10"/>
  <c r="W4452" i="10"/>
  <c r="X4452" i="10"/>
  <c r="Y4452" i="10"/>
  <c r="W4453" i="10"/>
  <c r="X4453" i="10"/>
  <c r="Y4453" i="10"/>
  <c r="W4454" i="10"/>
  <c r="X4454" i="10"/>
  <c r="Y4454" i="10"/>
  <c r="W4455" i="10"/>
  <c r="X4455" i="10"/>
  <c r="Y4455" i="10"/>
  <c r="W4456" i="10"/>
  <c r="X4456" i="10"/>
  <c r="Y4456" i="10"/>
  <c r="W4457" i="10"/>
  <c r="X4457" i="10"/>
  <c r="Y4457" i="10"/>
  <c r="W4458" i="10"/>
  <c r="X4458" i="10"/>
  <c r="Y4458" i="10"/>
  <c r="W4459" i="10"/>
  <c r="X4459" i="10"/>
  <c r="Y4459" i="10"/>
  <c r="W4460" i="10"/>
  <c r="X4460" i="10"/>
  <c r="Y4460" i="10"/>
  <c r="W4461" i="10"/>
  <c r="X4461" i="10"/>
  <c r="Y4461" i="10"/>
  <c r="W4462" i="10"/>
  <c r="X4462" i="10"/>
  <c r="Y4462" i="10"/>
  <c r="W4463" i="10"/>
  <c r="X4463" i="10"/>
  <c r="Y4463" i="10"/>
  <c r="W4464" i="10"/>
  <c r="X4464" i="10"/>
  <c r="Y4464" i="10"/>
  <c r="W4465" i="10"/>
  <c r="X4465" i="10"/>
  <c r="Y4465" i="10"/>
  <c r="W4466" i="10"/>
  <c r="X4466" i="10"/>
  <c r="Y4466" i="10"/>
  <c r="W4467" i="10"/>
  <c r="X4467" i="10"/>
  <c r="Y4467" i="10"/>
  <c r="W4468" i="10"/>
  <c r="X4468" i="10"/>
  <c r="Y4468" i="10"/>
  <c r="W4469" i="10"/>
  <c r="X4469" i="10"/>
  <c r="Y4469" i="10"/>
  <c r="W4470" i="10"/>
  <c r="X4470" i="10"/>
  <c r="Y4470" i="10"/>
  <c r="W4471" i="10"/>
  <c r="X4471" i="10"/>
  <c r="Y4471" i="10"/>
  <c r="W4472" i="10"/>
  <c r="X4472" i="10"/>
  <c r="Y4472" i="10"/>
  <c r="W4473" i="10"/>
  <c r="X4473" i="10"/>
  <c r="Y4473" i="10"/>
  <c r="W4474" i="10"/>
  <c r="X4474" i="10"/>
  <c r="Y4474" i="10"/>
  <c r="W4475" i="10"/>
  <c r="X4475" i="10"/>
  <c r="Y4475" i="10"/>
  <c r="W4476" i="10"/>
  <c r="X4476" i="10"/>
  <c r="Y4476" i="10"/>
  <c r="W4477" i="10"/>
  <c r="X4477" i="10"/>
  <c r="Y4477" i="10"/>
  <c r="W4478" i="10"/>
  <c r="X4478" i="10"/>
  <c r="Y4478" i="10"/>
  <c r="W4479" i="10"/>
  <c r="X4479" i="10"/>
  <c r="Y4479" i="10"/>
  <c r="W4480" i="10"/>
  <c r="X4480" i="10"/>
  <c r="Y4480" i="10"/>
  <c r="W4481" i="10"/>
  <c r="X4481" i="10"/>
  <c r="Y4481" i="10"/>
  <c r="W4482" i="10"/>
  <c r="X4482" i="10"/>
  <c r="Y4482" i="10"/>
  <c r="W4483" i="10"/>
  <c r="X4483" i="10"/>
  <c r="Y4483" i="10"/>
  <c r="W4484" i="10"/>
  <c r="X4484" i="10"/>
  <c r="Y4484" i="10"/>
  <c r="W4485" i="10"/>
  <c r="X4485" i="10"/>
  <c r="Y4485" i="10"/>
  <c r="W4486" i="10"/>
  <c r="X4486" i="10"/>
  <c r="Y4486" i="10"/>
  <c r="W4487" i="10"/>
  <c r="X4487" i="10"/>
  <c r="Y4487" i="10"/>
  <c r="W4488" i="10"/>
  <c r="X4488" i="10"/>
  <c r="Y4488" i="10"/>
  <c r="W4489" i="10"/>
  <c r="X4489" i="10"/>
  <c r="Y4489" i="10"/>
  <c r="W4490" i="10"/>
  <c r="X4490" i="10"/>
  <c r="Y4490" i="10"/>
  <c r="W4491" i="10"/>
  <c r="X4491" i="10"/>
  <c r="Y4491" i="10"/>
  <c r="W4492" i="10"/>
  <c r="X4492" i="10"/>
  <c r="Y4492" i="10"/>
  <c r="W4493" i="10"/>
  <c r="X4493" i="10"/>
  <c r="Y4493" i="10"/>
  <c r="W4494" i="10"/>
  <c r="X4494" i="10"/>
  <c r="Y4494" i="10"/>
  <c r="W4495" i="10"/>
  <c r="X4495" i="10"/>
  <c r="Y4495" i="10"/>
  <c r="W4496" i="10"/>
  <c r="X4496" i="10"/>
  <c r="Y4496" i="10"/>
  <c r="W4497" i="10"/>
  <c r="X4497" i="10"/>
  <c r="Y4497" i="10"/>
  <c r="W4498" i="10"/>
  <c r="X4498" i="10"/>
  <c r="Y4498" i="10"/>
  <c r="W4499" i="10"/>
  <c r="X4499" i="10"/>
  <c r="Y4499" i="10"/>
  <c r="W4500" i="10"/>
  <c r="X4500" i="10"/>
  <c r="Y4500" i="10"/>
  <c r="W4501" i="10"/>
  <c r="X4501" i="10"/>
  <c r="Y4501" i="10"/>
  <c r="W4502" i="10"/>
  <c r="X4502" i="10"/>
  <c r="Y4502" i="10"/>
  <c r="W4503" i="10"/>
  <c r="X4503" i="10"/>
  <c r="Y4503" i="10"/>
  <c r="W4504" i="10"/>
  <c r="X4504" i="10"/>
  <c r="Y4504" i="10"/>
  <c r="W4505" i="10"/>
  <c r="X4505" i="10"/>
  <c r="Y4505" i="10"/>
  <c r="W4506" i="10"/>
  <c r="X4506" i="10"/>
  <c r="Y4506" i="10"/>
  <c r="W4507" i="10"/>
  <c r="X4507" i="10"/>
  <c r="Y4507" i="10"/>
  <c r="W4508" i="10"/>
  <c r="X4508" i="10"/>
  <c r="Y4508" i="10"/>
  <c r="W4509" i="10"/>
  <c r="X4509" i="10"/>
  <c r="Y4509" i="10"/>
  <c r="W4510" i="10"/>
  <c r="X4510" i="10"/>
  <c r="Y4510" i="10"/>
  <c r="W4511" i="10"/>
  <c r="X4511" i="10"/>
  <c r="Y4511" i="10"/>
  <c r="W4512" i="10"/>
  <c r="X4512" i="10"/>
  <c r="Y4512" i="10"/>
  <c r="W4513" i="10"/>
  <c r="X4513" i="10"/>
  <c r="Y4513" i="10"/>
  <c r="W4514" i="10"/>
  <c r="X4514" i="10"/>
  <c r="Y4514" i="10"/>
  <c r="W4515" i="10"/>
  <c r="X4515" i="10"/>
  <c r="Y4515" i="10"/>
  <c r="W4516" i="10"/>
  <c r="X4516" i="10"/>
  <c r="Y4516" i="10"/>
  <c r="W4517" i="10"/>
  <c r="X4517" i="10"/>
  <c r="Y4517" i="10"/>
  <c r="W4518" i="10"/>
  <c r="X4518" i="10"/>
  <c r="Y4518" i="10"/>
  <c r="W4519" i="10"/>
  <c r="X4519" i="10"/>
  <c r="Y4519" i="10"/>
  <c r="W4520" i="10"/>
  <c r="X4520" i="10"/>
  <c r="Y4520" i="10"/>
  <c r="W4521" i="10"/>
  <c r="X4521" i="10"/>
  <c r="Y4521" i="10"/>
  <c r="W4522" i="10"/>
  <c r="X4522" i="10"/>
  <c r="Y4522" i="10"/>
  <c r="W4523" i="10"/>
  <c r="X4523" i="10"/>
  <c r="Y4523" i="10"/>
  <c r="W4524" i="10"/>
  <c r="X4524" i="10"/>
  <c r="Y4524" i="10"/>
  <c r="W4525" i="10"/>
  <c r="X4525" i="10"/>
  <c r="Y4525" i="10"/>
  <c r="W4526" i="10"/>
  <c r="X4526" i="10"/>
  <c r="Y4526" i="10"/>
  <c r="W4527" i="10"/>
  <c r="X4527" i="10"/>
  <c r="Y4527" i="10"/>
  <c r="W4528" i="10"/>
  <c r="X4528" i="10"/>
  <c r="Y4528" i="10"/>
  <c r="W4529" i="10"/>
  <c r="X4529" i="10"/>
  <c r="Y4529" i="10"/>
  <c r="W4530" i="10"/>
  <c r="X4530" i="10"/>
  <c r="Y4530" i="10"/>
  <c r="W4531" i="10"/>
  <c r="X4531" i="10"/>
  <c r="Y4531" i="10"/>
  <c r="W4532" i="10"/>
  <c r="X4532" i="10"/>
  <c r="Y4532" i="10"/>
  <c r="W4533" i="10"/>
  <c r="X4533" i="10"/>
  <c r="Y4533" i="10"/>
  <c r="W4534" i="10"/>
  <c r="X4534" i="10"/>
  <c r="Y4534" i="10"/>
  <c r="W4535" i="10"/>
  <c r="X4535" i="10"/>
  <c r="Y4535" i="10"/>
  <c r="W4536" i="10"/>
  <c r="X4536" i="10"/>
  <c r="Y4536" i="10"/>
  <c r="W4537" i="10"/>
  <c r="X4537" i="10"/>
  <c r="Y4537" i="10"/>
  <c r="W4538" i="10"/>
  <c r="X4538" i="10"/>
  <c r="Y4538" i="10"/>
  <c r="W4539" i="10"/>
  <c r="X4539" i="10"/>
  <c r="Y4539" i="10"/>
  <c r="W4540" i="10"/>
  <c r="X4540" i="10"/>
  <c r="Y4540" i="10"/>
  <c r="W4541" i="10"/>
  <c r="X4541" i="10"/>
  <c r="Y4541" i="10"/>
  <c r="W4542" i="10"/>
  <c r="X4542" i="10"/>
  <c r="Y4542" i="10"/>
  <c r="W4543" i="10"/>
  <c r="X4543" i="10"/>
  <c r="Y4543" i="10"/>
  <c r="W4544" i="10"/>
  <c r="X4544" i="10"/>
  <c r="Y4544" i="10"/>
  <c r="W4545" i="10"/>
  <c r="X4545" i="10"/>
  <c r="Y4545" i="10"/>
  <c r="W4546" i="10"/>
  <c r="X4546" i="10"/>
  <c r="Y4546" i="10"/>
  <c r="W4547" i="10"/>
  <c r="X4547" i="10"/>
  <c r="Y4547" i="10"/>
  <c r="W4548" i="10"/>
  <c r="X4548" i="10"/>
  <c r="Y4548" i="10"/>
  <c r="W4549" i="10"/>
  <c r="X4549" i="10"/>
  <c r="Y4549" i="10"/>
  <c r="W4550" i="10"/>
  <c r="X4550" i="10"/>
  <c r="Y4550" i="10"/>
  <c r="W4551" i="10"/>
  <c r="X4551" i="10"/>
  <c r="Y4551" i="10"/>
  <c r="W4552" i="10"/>
  <c r="X4552" i="10"/>
  <c r="Y4552" i="10"/>
  <c r="W4553" i="10"/>
  <c r="X4553" i="10"/>
  <c r="Y4553" i="10"/>
  <c r="W4554" i="10"/>
  <c r="X4554" i="10"/>
  <c r="Y4554" i="10"/>
  <c r="W4555" i="10"/>
  <c r="X4555" i="10"/>
  <c r="Y4555" i="10"/>
  <c r="W4556" i="10"/>
  <c r="X4556" i="10"/>
  <c r="Y4556" i="10"/>
  <c r="W4557" i="10"/>
  <c r="X4557" i="10"/>
  <c r="Y4557" i="10"/>
  <c r="W4558" i="10"/>
  <c r="X4558" i="10"/>
  <c r="Y4558" i="10"/>
  <c r="W4559" i="10"/>
  <c r="X4559" i="10"/>
  <c r="Y4559" i="10"/>
  <c r="W4560" i="10"/>
  <c r="X4560" i="10"/>
  <c r="Y4560" i="10"/>
  <c r="W4561" i="10"/>
  <c r="X4561" i="10"/>
  <c r="Y4561" i="10"/>
  <c r="W4562" i="10"/>
  <c r="X4562" i="10"/>
  <c r="Y4562" i="10"/>
  <c r="W4563" i="10"/>
  <c r="X4563" i="10"/>
  <c r="Y4563" i="10"/>
  <c r="W4564" i="10"/>
  <c r="X4564" i="10"/>
  <c r="Y4564" i="10"/>
  <c r="W4565" i="10"/>
  <c r="X4565" i="10"/>
  <c r="Y4565" i="10"/>
  <c r="W4566" i="10"/>
  <c r="X4566" i="10"/>
  <c r="Y4566" i="10"/>
  <c r="W4567" i="10"/>
  <c r="X4567" i="10"/>
  <c r="Y4567" i="10"/>
  <c r="W4568" i="10"/>
  <c r="X4568" i="10"/>
  <c r="Y4568" i="10"/>
  <c r="W4569" i="10"/>
  <c r="X4569" i="10"/>
  <c r="Y4569" i="10"/>
  <c r="W4570" i="10"/>
  <c r="X4570" i="10"/>
  <c r="Y4570" i="10"/>
  <c r="W4571" i="10"/>
  <c r="X4571" i="10"/>
  <c r="Y4571" i="10"/>
  <c r="W4572" i="10"/>
  <c r="X4572" i="10"/>
  <c r="Y4572" i="10"/>
  <c r="W4573" i="10"/>
  <c r="X4573" i="10"/>
  <c r="Y4573" i="10"/>
  <c r="W4574" i="10"/>
  <c r="X4574" i="10"/>
  <c r="Y4574" i="10"/>
  <c r="W4575" i="10"/>
  <c r="X4575" i="10"/>
  <c r="Y4575" i="10"/>
  <c r="W4576" i="10"/>
  <c r="X4576" i="10"/>
  <c r="Y4576" i="10"/>
  <c r="W4577" i="10"/>
  <c r="X4577" i="10"/>
  <c r="Y4577" i="10"/>
  <c r="W4578" i="10"/>
  <c r="X4578" i="10"/>
  <c r="Y4578" i="10"/>
  <c r="W4579" i="10"/>
  <c r="X4579" i="10"/>
  <c r="Y4579" i="10"/>
  <c r="W4580" i="10"/>
  <c r="X4580" i="10"/>
  <c r="Y4580" i="10"/>
  <c r="W4581" i="10"/>
  <c r="X4581" i="10"/>
  <c r="Y4581" i="10"/>
  <c r="W4582" i="10"/>
  <c r="X4582" i="10"/>
  <c r="Y4582" i="10"/>
  <c r="W4583" i="10"/>
  <c r="X4583" i="10"/>
  <c r="Y4583" i="10"/>
  <c r="W4584" i="10"/>
  <c r="X4584" i="10"/>
  <c r="Y4584" i="10"/>
  <c r="W4585" i="10"/>
  <c r="X4585" i="10"/>
  <c r="Y4585" i="10"/>
  <c r="W4586" i="10"/>
  <c r="X4586" i="10"/>
  <c r="Y4586" i="10"/>
  <c r="W4587" i="10"/>
  <c r="X4587" i="10"/>
  <c r="Y4587" i="10"/>
  <c r="W4588" i="10"/>
  <c r="X4588" i="10"/>
  <c r="Y4588" i="10"/>
  <c r="W4589" i="10"/>
  <c r="X4589" i="10"/>
  <c r="Y4589" i="10"/>
  <c r="W4590" i="10"/>
  <c r="X4590" i="10"/>
  <c r="Y4590" i="10"/>
  <c r="W4591" i="10"/>
  <c r="X4591" i="10"/>
  <c r="Y4591" i="10"/>
  <c r="W4592" i="10"/>
  <c r="X4592" i="10"/>
  <c r="Y4592" i="10"/>
  <c r="W4593" i="10"/>
  <c r="X4593" i="10"/>
  <c r="Y4593" i="10"/>
  <c r="W4594" i="10"/>
  <c r="X4594" i="10"/>
  <c r="Y4594" i="10"/>
  <c r="W4595" i="10"/>
  <c r="X4595" i="10"/>
  <c r="Y4595" i="10"/>
  <c r="W4596" i="10"/>
  <c r="X4596" i="10"/>
  <c r="Y4596" i="10"/>
  <c r="W4597" i="10"/>
  <c r="X4597" i="10"/>
  <c r="Y4597" i="10"/>
  <c r="W4598" i="10"/>
  <c r="X4598" i="10"/>
  <c r="Y4598" i="10"/>
  <c r="W4599" i="10"/>
  <c r="X4599" i="10"/>
  <c r="Y4599" i="10"/>
  <c r="W4600" i="10"/>
  <c r="X4600" i="10"/>
  <c r="Y4600" i="10"/>
  <c r="W4601" i="10"/>
  <c r="X4601" i="10"/>
  <c r="Y4601" i="10"/>
  <c r="W4602" i="10"/>
  <c r="X4602" i="10"/>
  <c r="Y4602" i="10"/>
  <c r="W4603" i="10"/>
  <c r="X4603" i="10"/>
  <c r="Y4603" i="10"/>
  <c r="W4604" i="10"/>
  <c r="X4604" i="10"/>
  <c r="Y4604" i="10"/>
  <c r="W4605" i="10"/>
  <c r="X4605" i="10"/>
  <c r="Y4605" i="10"/>
  <c r="W4606" i="10"/>
  <c r="X4606" i="10"/>
  <c r="Y4606" i="10"/>
  <c r="W4607" i="10"/>
  <c r="X4607" i="10"/>
  <c r="Y4607" i="10"/>
  <c r="W4608" i="10"/>
  <c r="X4608" i="10"/>
  <c r="Y4608" i="10"/>
  <c r="W4609" i="10"/>
  <c r="X4609" i="10"/>
  <c r="Y4609" i="10"/>
  <c r="W4610" i="10"/>
  <c r="X4610" i="10"/>
  <c r="Y4610" i="10"/>
  <c r="W4611" i="10"/>
  <c r="X4611" i="10"/>
  <c r="Y4611" i="10"/>
  <c r="W4612" i="10"/>
  <c r="X4612" i="10"/>
  <c r="Y4612" i="10"/>
  <c r="W4613" i="10"/>
  <c r="X4613" i="10"/>
  <c r="Y4613" i="10"/>
  <c r="W4614" i="10"/>
  <c r="X4614" i="10"/>
  <c r="Y4614" i="10"/>
  <c r="W4615" i="10"/>
  <c r="X4615" i="10"/>
  <c r="Y4615" i="10"/>
  <c r="W4616" i="10"/>
  <c r="X4616" i="10"/>
  <c r="Y4616" i="10"/>
  <c r="W4617" i="10"/>
  <c r="X4617" i="10"/>
  <c r="Y4617" i="10"/>
  <c r="W4618" i="10"/>
  <c r="X4618" i="10"/>
  <c r="Y4618" i="10"/>
  <c r="W4619" i="10"/>
  <c r="X4619" i="10"/>
  <c r="Y4619" i="10"/>
  <c r="W4620" i="10"/>
  <c r="X4620" i="10"/>
  <c r="Y4620" i="10"/>
  <c r="W4621" i="10"/>
  <c r="X4621" i="10"/>
  <c r="Y4621" i="10"/>
  <c r="W4622" i="10"/>
  <c r="X4622" i="10"/>
  <c r="Y4622" i="10"/>
  <c r="W4623" i="10"/>
  <c r="X4623" i="10"/>
  <c r="Y4623" i="10"/>
  <c r="W4624" i="10"/>
  <c r="X4624" i="10"/>
  <c r="Y4624" i="10"/>
  <c r="W4625" i="10"/>
  <c r="X4625" i="10"/>
  <c r="Y4625" i="10"/>
  <c r="W4626" i="10"/>
  <c r="X4626" i="10"/>
  <c r="Y4626" i="10"/>
  <c r="W4627" i="10"/>
  <c r="X4627" i="10"/>
  <c r="Y4627" i="10"/>
  <c r="W4628" i="10"/>
  <c r="X4628" i="10"/>
  <c r="Y4628" i="10"/>
  <c r="W4629" i="10"/>
  <c r="X4629" i="10"/>
  <c r="Y4629" i="10"/>
  <c r="W4630" i="10"/>
  <c r="X4630" i="10"/>
  <c r="Y4630" i="10"/>
  <c r="W4631" i="10"/>
  <c r="X4631" i="10"/>
  <c r="Y4631" i="10"/>
  <c r="W4632" i="10"/>
  <c r="X4632" i="10"/>
  <c r="Y4632" i="10"/>
  <c r="W4633" i="10"/>
  <c r="X4633" i="10"/>
  <c r="Y4633" i="10"/>
  <c r="W4634" i="10"/>
  <c r="X4634" i="10"/>
  <c r="Y4634" i="10"/>
  <c r="W4635" i="10"/>
  <c r="X4635" i="10"/>
  <c r="Y4635" i="10"/>
  <c r="W4636" i="10"/>
  <c r="X4636" i="10"/>
  <c r="Y4636" i="10"/>
  <c r="W4637" i="10"/>
  <c r="X4637" i="10"/>
  <c r="Y4637" i="10"/>
  <c r="W4638" i="10"/>
  <c r="X4638" i="10"/>
  <c r="Y4638" i="10"/>
  <c r="W4639" i="10"/>
  <c r="X4639" i="10"/>
  <c r="Y4639" i="10"/>
  <c r="W4640" i="10"/>
  <c r="X4640" i="10"/>
  <c r="Y4640" i="10"/>
  <c r="W4641" i="10"/>
  <c r="X4641" i="10"/>
  <c r="Y4641" i="10"/>
  <c r="W4642" i="10"/>
  <c r="X4642" i="10"/>
  <c r="Y4642" i="10"/>
  <c r="W4643" i="10"/>
  <c r="X4643" i="10"/>
  <c r="Y4643" i="10"/>
  <c r="W4644" i="10"/>
  <c r="X4644" i="10"/>
  <c r="Y4644" i="10"/>
  <c r="W4645" i="10"/>
  <c r="X4645" i="10"/>
  <c r="Y4645" i="10"/>
  <c r="W4646" i="10"/>
  <c r="X4646" i="10"/>
  <c r="Y4646" i="10"/>
  <c r="W4647" i="10"/>
  <c r="X4647" i="10"/>
  <c r="Y4647" i="10"/>
  <c r="W4648" i="10"/>
  <c r="X4648" i="10"/>
  <c r="Y4648" i="10"/>
  <c r="W4649" i="10"/>
  <c r="X4649" i="10"/>
  <c r="Y4649" i="10"/>
  <c r="W4650" i="10"/>
  <c r="X4650" i="10"/>
  <c r="Y4650" i="10"/>
  <c r="W4651" i="10"/>
  <c r="X4651" i="10"/>
  <c r="Y4651" i="10"/>
  <c r="W4652" i="10"/>
  <c r="X4652" i="10"/>
  <c r="Y4652" i="10"/>
  <c r="W4653" i="10"/>
  <c r="X4653" i="10"/>
  <c r="Y4653" i="10"/>
  <c r="W4654" i="10"/>
  <c r="X4654" i="10"/>
  <c r="Y4654" i="10"/>
  <c r="W4655" i="10"/>
  <c r="X4655" i="10"/>
  <c r="Y4655" i="10"/>
  <c r="W4656" i="10"/>
  <c r="X4656" i="10"/>
  <c r="Y4656" i="10"/>
  <c r="W4657" i="10"/>
  <c r="X4657" i="10"/>
  <c r="Y4657" i="10"/>
  <c r="W4658" i="10"/>
  <c r="X4658" i="10"/>
  <c r="Y4658" i="10"/>
  <c r="W4659" i="10"/>
  <c r="X4659" i="10"/>
  <c r="Y4659" i="10"/>
  <c r="W4660" i="10"/>
  <c r="X4660" i="10"/>
  <c r="Y4660" i="10"/>
  <c r="W4661" i="10"/>
  <c r="X4661" i="10"/>
  <c r="Y4661" i="10"/>
  <c r="W4662" i="10"/>
  <c r="X4662" i="10"/>
  <c r="Y4662" i="10"/>
  <c r="W4663" i="10"/>
  <c r="X4663" i="10"/>
  <c r="Y4663" i="10"/>
  <c r="W4664" i="10"/>
  <c r="X4664" i="10"/>
  <c r="Y4664" i="10"/>
  <c r="W4665" i="10"/>
  <c r="X4665" i="10"/>
  <c r="Y4665" i="10"/>
  <c r="W4666" i="10"/>
  <c r="X4666" i="10"/>
  <c r="Y4666" i="10"/>
  <c r="W4667" i="10"/>
  <c r="X4667" i="10"/>
  <c r="Y4667" i="10"/>
  <c r="W4668" i="10"/>
  <c r="X4668" i="10"/>
  <c r="Y4668" i="10"/>
  <c r="W4669" i="10"/>
  <c r="X4669" i="10"/>
  <c r="Y4669" i="10"/>
  <c r="W4670" i="10"/>
  <c r="X4670" i="10"/>
  <c r="Y4670" i="10"/>
  <c r="W4671" i="10"/>
  <c r="X4671" i="10"/>
  <c r="Y4671" i="10"/>
  <c r="W4672" i="10"/>
  <c r="X4672" i="10"/>
  <c r="Y4672" i="10"/>
  <c r="W4673" i="10"/>
  <c r="X4673" i="10"/>
  <c r="Y4673" i="10"/>
  <c r="W4674" i="10"/>
  <c r="X4674" i="10"/>
  <c r="Y4674" i="10"/>
  <c r="W4675" i="10"/>
  <c r="X4675" i="10"/>
  <c r="Y4675" i="10"/>
  <c r="W4676" i="10"/>
  <c r="X4676" i="10"/>
  <c r="Y4676" i="10"/>
  <c r="W4677" i="10"/>
  <c r="X4677" i="10"/>
  <c r="Y4677" i="10"/>
  <c r="W4678" i="10"/>
  <c r="X4678" i="10"/>
  <c r="Y4678" i="10"/>
  <c r="W4679" i="10"/>
  <c r="X4679" i="10"/>
  <c r="Y4679" i="10"/>
  <c r="W4680" i="10"/>
  <c r="X4680" i="10"/>
  <c r="Y4680" i="10"/>
  <c r="W4681" i="10"/>
  <c r="X4681" i="10"/>
  <c r="Y4681" i="10"/>
  <c r="W4682" i="10"/>
  <c r="X4682" i="10"/>
  <c r="Y4682" i="10"/>
  <c r="W4683" i="10"/>
  <c r="X4683" i="10"/>
  <c r="Y4683" i="10"/>
  <c r="W4684" i="10"/>
  <c r="X4684" i="10"/>
  <c r="Y4684" i="10"/>
  <c r="W4685" i="10"/>
  <c r="X4685" i="10"/>
  <c r="Y4685" i="10"/>
  <c r="W4686" i="10"/>
  <c r="X4686" i="10"/>
  <c r="Y4686" i="10"/>
  <c r="W4687" i="10"/>
  <c r="X4687" i="10"/>
  <c r="Y4687" i="10"/>
  <c r="W4688" i="10"/>
  <c r="X4688" i="10"/>
  <c r="Y4688" i="10"/>
  <c r="W4689" i="10"/>
  <c r="X4689" i="10"/>
  <c r="Y4689" i="10"/>
  <c r="W4690" i="10"/>
  <c r="X4690" i="10"/>
  <c r="Y4690" i="10"/>
  <c r="W4691" i="10"/>
  <c r="X4691" i="10"/>
  <c r="Y4691" i="10"/>
  <c r="W4692" i="10"/>
  <c r="X4692" i="10"/>
  <c r="Y4692" i="10"/>
  <c r="W4693" i="10"/>
  <c r="X4693" i="10"/>
  <c r="Y4693" i="10"/>
  <c r="W4694" i="10"/>
  <c r="X4694" i="10"/>
  <c r="Y4694" i="10"/>
  <c r="W4695" i="10"/>
  <c r="X4695" i="10"/>
  <c r="Y4695" i="10"/>
  <c r="W4696" i="10"/>
  <c r="X4696" i="10"/>
  <c r="Y4696" i="10"/>
  <c r="W4697" i="10"/>
  <c r="X4697" i="10"/>
  <c r="Y4697" i="10"/>
  <c r="W4698" i="10"/>
  <c r="X4698" i="10"/>
  <c r="Y4698" i="10"/>
  <c r="W4699" i="10"/>
  <c r="X4699" i="10"/>
  <c r="Y4699" i="10"/>
  <c r="W4700" i="10"/>
  <c r="X4700" i="10"/>
  <c r="Y4700" i="10"/>
  <c r="W4701" i="10"/>
  <c r="X4701" i="10"/>
  <c r="Y4701" i="10"/>
  <c r="W4702" i="10"/>
  <c r="X4702" i="10"/>
  <c r="Y4702" i="10"/>
  <c r="W4703" i="10"/>
  <c r="X4703" i="10"/>
  <c r="Y4703" i="10"/>
  <c r="W4704" i="10"/>
  <c r="X4704" i="10"/>
  <c r="Y4704" i="10"/>
  <c r="W4705" i="10"/>
  <c r="X4705" i="10"/>
  <c r="Y4705" i="10"/>
  <c r="W4706" i="10"/>
  <c r="X4706" i="10"/>
  <c r="Y4706" i="10"/>
  <c r="W4707" i="10"/>
  <c r="X4707" i="10"/>
  <c r="Y4707" i="10"/>
  <c r="W4708" i="10"/>
  <c r="X4708" i="10"/>
  <c r="Y4708" i="10"/>
  <c r="W4709" i="10"/>
  <c r="X4709" i="10"/>
  <c r="Y4709" i="10"/>
  <c r="W4710" i="10"/>
  <c r="X4710" i="10"/>
  <c r="Y4710" i="10"/>
  <c r="W4711" i="10"/>
  <c r="X4711" i="10"/>
  <c r="Y4711" i="10"/>
  <c r="W4712" i="10"/>
  <c r="X4712" i="10"/>
  <c r="Y4712" i="10"/>
  <c r="W4713" i="10"/>
  <c r="X4713" i="10"/>
  <c r="Y4713" i="10"/>
  <c r="W4714" i="10"/>
  <c r="X4714" i="10"/>
  <c r="Y4714" i="10"/>
  <c r="W4715" i="10"/>
  <c r="X4715" i="10"/>
  <c r="Y4715" i="10"/>
  <c r="W4716" i="10"/>
  <c r="X4716" i="10"/>
  <c r="Y4716" i="10"/>
  <c r="W4717" i="10"/>
  <c r="X4717" i="10"/>
  <c r="Y4717" i="10"/>
  <c r="W4718" i="10"/>
  <c r="X4718" i="10"/>
  <c r="Y4718" i="10"/>
  <c r="W4719" i="10"/>
  <c r="X4719" i="10"/>
  <c r="Y4719" i="10"/>
  <c r="W4720" i="10"/>
  <c r="X4720" i="10"/>
  <c r="Y4720" i="10"/>
  <c r="W4721" i="10"/>
  <c r="X4721" i="10"/>
  <c r="Y4721" i="10"/>
  <c r="W4722" i="10"/>
  <c r="X4722" i="10"/>
  <c r="Y4722" i="10"/>
  <c r="W4723" i="10"/>
  <c r="X4723" i="10"/>
  <c r="Y4723" i="10"/>
  <c r="W4724" i="10"/>
  <c r="X4724" i="10"/>
  <c r="Y4724" i="10"/>
  <c r="W4725" i="10"/>
  <c r="X4725" i="10"/>
  <c r="Y4725" i="10"/>
  <c r="W4726" i="10"/>
  <c r="X4726" i="10"/>
  <c r="Y4726" i="10"/>
  <c r="W4727" i="10"/>
  <c r="X4727" i="10"/>
  <c r="Y4727" i="10"/>
  <c r="W4728" i="10"/>
  <c r="X4728" i="10"/>
  <c r="Y4728" i="10"/>
  <c r="W4729" i="10"/>
  <c r="X4729" i="10"/>
  <c r="Y4729" i="10"/>
  <c r="W4730" i="10"/>
  <c r="X4730" i="10"/>
  <c r="Y4730" i="10"/>
  <c r="W4731" i="10"/>
  <c r="X4731" i="10"/>
  <c r="Y4731" i="10"/>
  <c r="W4732" i="10"/>
  <c r="X4732" i="10"/>
  <c r="Y4732" i="10"/>
  <c r="W4733" i="10"/>
  <c r="X4733" i="10"/>
  <c r="Y4733" i="10"/>
  <c r="W4734" i="10"/>
  <c r="X4734" i="10"/>
  <c r="Y4734" i="10"/>
  <c r="W4735" i="10"/>
  <c r="X4735" i="10"/>
  <c r="Y4735" i="10"/>
  <c r="W4736" i="10"/>
  <c r="X4736" i="10"/>
  <c r="Y4736" i="10"/>
  <c r="W4737" i="10"/>
  <c r="X4737" i="10"/>
  <c r="Y4737" i="10"/>
  <c r="W4738" i="10"/>
  <c r="X4738" i="10"/>
  <c r="Y4738" i="10"/>
  <c r="W4739" i="10"/>
  <c r="X4739" i="10"/>
  <c r="Y4739" i="10"/>
  <c r="W4740" i="10"/>
  <c r="X4740" i="10"/>
  <c r="Y4740" i="10"/>
  <c r="W4741" i="10"/>
  <c r="X4741" i="10"/>
  <c r="Y4741" i="10"/>
  <c r="W4742" i="10"/>
  <c r="X4742" i="10"/>
  <c r="Y4742" i="10"/>
  <c r="W4743" i="10"/>
  <c r="X4743" i="10"/>
  <c r="Y4743" i="10"/>
  <c r="W4744" i="10"/>
  <c r="X4744" i="10"/>
  <c r="Y4744" i="10"/>
  <c r="W4745" i="10"/>
  <c r="X4745" i="10"/>
  <c r="Y4745" i="10"/>
  <c r="W4746" i="10"/>
  <c r="X4746" i="10"/>
  <c r="Y4746" i="10"/>
  <c r="W4747" i="10"/>
  <c r="X4747" i="10"/>
  <c r="Y4747" i="10"/>
  <c r="W4748" i="10"/>
  <c r="X4748" i="10"/>
  <c r="Y4748" i="10"/>
  <c r="W4749" i="10"/>
  <c r="X4749" i="10"/>
  <c r="Y4749" i="10"/>
  <c r="W4750" i="10"/>
  <c r="X4750" i="10"/>
  <c r="Y4750" i="10"/>
  <c r="W4751" i="10"/>
  <c r="X4751" i="10"/>
  <c r="Y4751" i="10"/>
  <c r="W4752" i="10"/>
  <c r="X4752" i="10"/>
  <c r="Y4752" i="10"/>
  <c r="W4753" i="10"/>
  <c r="X4753" i="10"/>
  <c r="Y4753" i="10"/>
  <c r="W4754" i="10"/>
  <c r="X4754" i="10"/>
  <c r="Y4754" i="10"/>
  <c r="W4755" i="10"/>
  <c r="X4755" i="10"/>
  <c r="Y4755" i="10"/>
  <c r="W4756" i="10"/>
  <c r="X4756" i="10"/>
  <c r="Y4756" i="10"/>
  <c r="W4757" i="10"/>
  <c r="X4757" i="10"/>
  <c r="Y4757" i="10"/>
  <c r="W4758" i="10"/>
  <c r="X4758" i="10"/>
  <c r="Y4758" i="10"/>
  <c r="W4759" i="10"/>
  <c r="X4759" i="10"/>
  <c r="Y4759" i="10"/>
  <c r="W4760" i="10"/>
  <c r="X4760" i="10"/>
  <c r="Y4760" i="10"/>
  <c r="W4761" i="10"/>
  <c r="X4761" i="10"/>
  <c r="Y4761" i="10"/>
  <c r="W4762" i="10"/>
  <c r="X4762" i="10"/>
  <c r="Y4762" i="10"/>
  <c r="W4763" i="10"/>
  <c r="X4763" i="10"/>
  <c r="Y4763" i="10"/>
  <c r="W4764" i="10"/>
  <c r="X4764" i="10"/>
  <c r="Y4764" i="10"/>
  <c r="W4765" i="10"/>
  <c r="X4765" i="10"/>
  <c r="Y4765" i="10"/>
  <c r="W4766" i="10"/>
  <c r="X4766" i="10"/>
  <c r="Y4766" i="10"/>
  <c r="W4767" i="10"/>
  <c r="X4767" i="10"/>
  <c r="Y4767" i="10"/>
  <c r="W4768" i="10"/>
  <c r="X4768" i="10"/>
  <c r="Y4768" i="10"/>
  <c r="W4769" i="10"/>
  <c r="X4769" i="10"/>
  <c r="Y4769" i="10"/>
  <c r="W4770" i="10"/>
  <c r="X4770" i="10"/>
  <c r="Y4770" i="10"/>
  <c r="W4771" i="10"/>
  <c r="X4771" i="10"/>
  <c r="Y4771" i="10"/>
  <c r="W4772" i="10"/>
  <c r="X4772" i="10"/>
  <c r="Y4772" i="10"/>
  <c r="W4773" i="10"/>
  <c r="X4773" i="10"/>
  <c r="Y4773" i="10"/>
  <c r="W4774" i="10"/>
  <c r="X4774" i="10"/>
  <c r="Y4774" i="10"/>
  <c r="W4775" i="10"/>
  <c r="X4775" i="10"/>
  <c r="Y4775" i="10"/>
  <c r="W4776" i="10"/>
  <c r="X4776" i="10"/>
  <c r="Y4776" i="10"/>
  <c r="W4777" i="10"/>
  <c r="X4777" i="10"/>
  <c r="Y4777" i="10"/>
  <c r="W4778" i="10"/>
  <c r="X4778" i="10"/>
  <c r="Y4778" i="10"/>
  <c r="W4779" i="10"/>
  <c r="X4779" i="10"/>
  <c r="Y4779" i="10"/>
  <c r="W4780" i="10"/>
  <c r="X4780" i="10"/>
  <c r="Y4780" i="10"/>
  <c r="W4781" i="10"/>
  <c r="X4781" i="10"/>
  <c r="Y4781" i="10"/>
  <c r="W4782" i="10"/>
  <c r="X4782" i="10"/>
  <c r="Y4782" i="10"/>
  <c r="W4783" i="10"/>
  <c r="X4783" i="10"/>
  <c r="Y4783" i="10"/>
  <c r="W4784" i="10"/>
  <c r="X4784" i="10"/>
  <c r="Y4784" i="10"/>
  <c r="W4785" i="10"/>
  <c r="X4785" i="10"/>
  <c r="Y4785" i="10"/>
  <c r="W4786" i="10"/>
  <c r="X4786" i="10"/>
  <c r="Y4786" i="10"/>
  <c r="W4787" i="10"/>
  <c r="X4787" i="10"/>
  <c r="Y4787" i="10"/>
  <c r="W4788" i="10"/>
  <c r="X4788" i="10"/>
  <c r="Y4788" i="10"/>
  <c r="W4789" i="10"/>
  <c r="X4789" i="10"/>
  <c r="Y4789" i="10"/>
  <c r="W4790" i="10"/>
  <c r="X4790" i="10"/>
  <c r="Y4790" i="10"/>
  <c r="W4791" i="10"/>
  <c r="X4791" i="10"/>
  <c r="Y4791" i="10"/>
  <c r="W4792" i="10"/>
  <c r="X4792" i="10"/>
  <c r="Y4792" i="10"/>
  <c r="W4793" i="10"/>
  <c r="X4793" i="10"/>
  <c r="Y4793" i="10"/>
  <c r="W4794" i="10"/>
  <c r="X4794" i="10"/>
  <c r="Y4794" i="10"/>
  <c r="W4795" i="10"/>
  <c r="X4795" i="10"/>
  <c r="Y4795" i="10"/>
  <c r="W4796" i="10"/>
  <c r="X4796" i="10"/>
  <c r="Y4796" i="10"/>
  <c r="W4797" i="10"/>
  <c r="X4797" i="10"/>
  <c r="Y4797" i="10"/>
  <c r="W4798" i="10"/>
  <c r="X4798" i="10"/>
  <c r="Y4798" i="10"/>
  <c r="W4799" i="10"/>
  <c r="X4799" i="10"/>
  <c r="Y4799" i="10"/>
  <c r="W4800" i="10"/>
  <c r="X4800" i="10"/>
  <c r="Y4800" i="10"/>
  <c r="W4801" i="10"/>
  <c r="X4801" i="10"/>
  <c r="Y4801" i="10"/>
  <c r="W4802" i="10"/>
  <c r="X4802" i="10"/>
  <c r="Y4802" i="10"/>
  <c r="W4803" i="10"/>
  <c r="X4803" i="10"/>
  <c r="Y4803" i="10"/>
  <c r="W4804" i="10"/>
  <c r="X4804" i="10"/>
  <c r="Y4804" i="10"/>
  <c r="W4805" i="10"/>
  <c r="X4805" i="10"/>
  <c r="Y4805" i="10"/>
  <c r="W4806" i="10"/>
  <c r="X4806" i="10"/>
  <c r="Y4806" i="10"/>
  <c r="W4807" i="10"/>
  <c r="X4807" i="10"/>
  <c r="Y4807" i="10"/>
  <c r="W4808" i="10"/>
  <c r="X4808" i="10"/>
  <c r="Y4808" i="10"/>
  <c r="W4809" i="10"/>
  <c r="X4809" i="10"/>
  <c r="Y4809" i="10"/>
  <c r="W4810" i="10"/>
  <c r="X4810" i="10"/>
  <c r="Y4810" i="10"/>
  <c r="W4811" i="10"/>
  <c r="X4811" i="10"/>
  <c r="Y4811" i="10"/>
  <c r="W4812" i="10"/>
  <c r="X4812" i="10"/>
  <c r="Y4812" i="10"/>
  <c r="W4813" i="10"/>
  <c r="X4813" i="10"/>
  <c r="Y4813" i="10"/>
  <c r="W4814" i="10"/>
  <c r="X4814" i="10"/>
  <c r="Y4814" i="10"/>
  <c r="W4815" i="10"/>
  <c r="X4815" i="10"/>
  <c r="Y4815" i="10"/>
  <c r="W4816" i="10"/>
  <c r="X4816" i="10"/>
  <c r="Y4816" i="10"/>
  <c r="W4817" i="10"/>
  <c r="X4817" i="10"/>
  <c r="Y4817" i="10"/>
  <c r="W4818" i="10"/>
  <c r="X4818" i="10"/>
  <c r="Y4818" i="10"/>
  <c r="W4819" i="10"/>
  <c r="X4819" i="10"/>
  <c r="Y4819" i="10"/>
  <c r="W4820" i="10"/>
  <c r="X4820" i="10"/>
  <c r="Y4820" i="10"/>
  <c r="W4821" i="10"/>
  <c r="X4821" i="10"/>
  <c r="Y4821" i="10"/>
  <c r="W4822" i="10"/>
  <c r="X4822" i="10"/>
  <c r="Y4822" i="10"/>
  <c r="W4823" i="10"/>
  <c r="X4823" i="10"/>
  <c r="Y4823" i="10"/>
  <c r="W4824" i="10"/>
  <c r="X4824" i="10"/>
  <c r="Y4824" i="10"/>
  <c r="W4825" i="10"/>
  <c r="X4825" i="10"/>
  <c r="Y4825" i="10"/>
  <c r="W4826" i="10"/>
  <c r="X4826" i="10"/>
  <c r="Y4826" i="10"/>
  <c r="W4827" i="10"/>
  <c r="X4827" i="10"/>
  <c r="Y4827" i="10"/>
  <c r="W4828" i="10"/>
  <c r="X4828" i="10"/>
  <c r="Y4828" i="10"/>
  <c r="W4829" i="10"/>
  <c r="X4829" i="10"/>
  <c r="Y4829" i="10"/>
  <c r="W4830" i="10"/>
  <c r="X4830" i="10"/>
  <c r="Y4830" i="10"/>
  <c r="W4831" i="10"/>
  <c r="X4831" i="10"/>
  <c r="Y4831" i="10"/>
  <c r="W4832" i="10"/>
  <c r="X4832" i="10"/>
  <c r="Y4832" i="10"/>
  <c r="W4833" i="10"/>
  <c r="X4833" i="10"/>
  <c r="Y4833" i="10"/>
  <c r="W4834" i="10"/>
  <c r="X4834" i="10"/>
  <c r="Y4834" i="10"/>
  <c r="W4835" i="10"/>
  <c r="X4835" i="10"/>
  <c r="Y4835" i="10"/>
  <c r="W4836" i="10"/>
  <c r="X4836" i="10"/>
  <c r="Y4836" i="10"/>
  <c r="W4837" i="10"/>
  <c r="X4837" i="10"/>
  <c r="Y4837" i="10"/>
  <c r="W4838" i="10"/>
  <c r="X4838" i="10"/>
  <c r="Y4838" i="10"/>
  <c r="W4839" i="10"/>
  <c r="X4839" i="10"/>
  <c r="Y4839" i="10"/>
  <c r="W4840" i="10"/>
  <c r="X4840" i="10"/>
  <c r="Y4840" i="10"/>
  <c r="W4841" i="10"/>
  <c r="X4841" i="10"/>
  <c r="Y4841" i="10"/>
  <c r="W4842" i="10"/>
  <c r="X4842" i="10"/>
  <c r="Y4842" i="10"/>
  <c r="W4843" i="10"/>
  <c r="X4843" i="10"/>
  <c r="Y4843" i="10"/>
  <c r="W4844" i="10"/>
  <c r="X4844" i="10"/>
  <c r="Y4844" i="10"/>
  <c r="W4845" i="10"/>
  <c r="X4845" i="10"/>
  <c r="Y4845" i="10"/>
  <c r="W4846" i="10"/>
  <c r="X4846" i="10"/>
  <c r="Y4846" i="10"/>
  <c r="W4847" i="10"/>
  <c r="X4847" i="10"/>
  <c r="Y4847" i="10"/>
  <c r="W4848" i="10"/>
  <c r="X4848" i="10"/>
  <c r="Y4848" i="10"/>
  <c r="W4849" i="10"/>
  <c r="X4849" i="10"/>
  <c r="Y4849" i="10"/>
  <c r="W4850" i="10"/>
  <c r="X4850" i="10"/>
  <c r="Y4850" i="10"/>
  <c r="W4851" i="10"/>
  <c r="X4851" i="10"/>
  <c r="Y4851" i="10"/>
  <c r="W4852" i="10"/>
  <c r="X4852" i="10"/>
  <c r="Y4852" i="10"/>
  <c r="W4853" i="10"/>
  <c r="X4853" i="10"/>
  <c r="Y4853" i="10"/>
  <c r="W4854" i="10"/>
  <c r="X4854" i="10"/>
  <c r="Y4854" i="10"/>
  <c r="W4855" i="10"/>
  <c r="X4855" i="10"/>
  <c r="Y4855" i="10"/>
  <c r="W4856" i="10"/>
  <c r="X4856" i="10"/>
  <c r="Y4856" i="10"/>
  <c r="W4857" i="10"/>
  <c r="X4857" i="10"/>
  <c r="Y4857" i="10"/>
  <c r="W4858" i="10"/>
  <c r="X4858" i="10"/>
  <c r="Y4858" i="10"/>
  <c r="W4859" i="10"/>
  <c r="X4859" i="10"/>
  <c r="Y4859" i="10"/>
  <c r="W4860" i="10"/>
  <c r="X4860" i="10"/>
  <c r="Y4860" i="10"/>
  <c r="W4861" i="10"/>
  <c r="X4861" i="10"/>
  <c r="Y4861" i="10"/>
  <c r="W4862" i="10"/>
  <c r="X4862" i="10"/>
  <c r="Y4862" i="10"/>
  <c r="W4863" i="10"/>
  <c r="X4863" i="10"/>
  <c r="Y4863" i="10"/>
  <c r="W4864" i="10"/>
  <c r="X4864" i="10"/>
  <c r="Y4864" i="10"/>
  <c r="W4865" i="10"/>
  <c r="X4865" i="10"/>
  <c r="Y4865" i="10"/>
  <c r="W4866" i="10"/>
  <c r="X4866" i="10"/>
  <c r="Y4866" i="10"/>
  <c r="W4867" i="10"/>
  <c r="X4867" i="10"/>
  <c r="Y4867" i="10"/>
  <c r="W4868" i="10"/>
  <c r="X4868" i="10"/>
  <c r="Y4868" i="10"/>
  <c r="W4869" i="10"/>
  <c r="X4869" i="10"/>
  <c r="Y4869" i="10"/>
  <c r="W4870" i="10"/>
  <c r="X4870" i="10"/>
  <c r="Y4870" i="10"/>
  <c r="W4871" i="10"/>
  <c r="X4871" i="10"/>
  <c r="Y4871" i="10"/>
  <c r="W4872" i="10"/>
  <c r="X4872" i="10"/>
  <c r="Y4872" i="10"/>
  <c r="W4873" i="10"/>
  <c r="X4873" i="10"/>
  <c r="Y4873" i="10"/>
  <c r="W4874" i="10"/>
  <c r="X4874" i="10"/>
  <c r="Y4874" i="10"/>
  <c r="W4875" i="10"/>
  <c r="X4875" i="10"/>
  <c r="Y4875" i="10"/>
  <c r="W4876" i="10"/>
  <c r="X4876" i="10"/>
  <c r="Y4876" i="10"/>
  <c r="W4877" i="10"/>
  <c r="X4877" i="10"/>
  <c r="Y4877" i="10"/>
  <c r="W4878" i="10"/>
  <c r="X4878" i="10"/>
  <c r="Y4878" i="10"/>
  <c r="W4879" i="10"/>
  <c r="X4879" i="10"/>
  <c r="Y4879" i="10"/>
  <c r="W4880" i="10"/>
  <c r="X4880" i="10"/>
  <c r="Y4880" i="10"/>
  <c r="W4881" i="10"/>
  <c r="X4881" i="10"/>
  <c r="Y4881" i="10"/>
  <c r="W4882" i="10"/>
  <c r="X4882" i="10"/>
  <c r="Y4882" i="10"/>
  <c r="W4883" i="10"/>
  <c r="X4883" i="10"/>
  <c r="Y4883" i="10"/>
  <c r="W4884" i="10"/>
  <c r="X4884" i="10"/>
  <c r="Y4884" i="10"/>
  <c r="W4885" i="10"/>
  <c r="X4885" i="10"/>
  <c r="Y4885" i="10"/>
  <c r="W4886" i="10"/>
  <c r="X4886" i="10"/>
  <c r="Y4886" i="10"/>
  <c r="W4887" i="10"/>
  <c r="X4887" i="10"/>
  <c r="Y4887" i="10"/>
  <c r="W4888" i="10"/>
  <c r="X4888" i="10"/>
  <c r="Y4888" i="10"/>
  <c r="W4889" i="10"/>
  <c r="X4889" i="10"/>
  <c r="Y4889" i="10"/>
  <c r="W4890" i="10"/>
  <c r="X4890" i="10"/>
  <c r="Y4890" i="10"/>
  <c r="W4891" i="10"/>
  <c r="X4891" i="10"/>
  <c r="Y4891" i="10"/>
  <c r="W4892" i="10"/>
  <c r="X4892" i="10"/>
  <c r="Y4892" i="10"/>
  <c r="W4893" i="10"/>
  <c r="X4893" i="10"/>
  <c r="Y4893" i="10"/>
  <c r="W4894" i="10"/>
  <c r="X4894" i="10"/>
  <c r="Y4894" i="10"/>
  <c r="W4895" i="10"/>
  <c r="X4895" i="10"/>
  <c r="Y4895" i="10"/>
  <c r="W4896" i="10"/>
  <c r="X4896" i="10"/>
  <c r="Y4896" i="10"/>
  <c r="W4897" i="10"/>
  <c r="X4897" i="10"/>
  <c r="Y4897" i="10"/>
  <c r="W4898" i="10"/>
  <c r="X4898" i="10"/>
  <c r="Y4898" i="10"/>
  <c r="W4899" i="10"/>
  <c r="X4899" i="10"/>
  <c r="Y4899" i="10"/>
  <c r="W4900" i="10"/>
  <c r="X4900" i="10"/>
  <c r="Y4900" i="10"/>
  <c r="W4901" i="10"/>
  <c r="X4901" i="10"/>
  <c r="Y4901" i="10"/>
  <c r="W4902" i="10"/>
  <c r="X4902" i="10"/>
  <c r="Y4902" i="10"/>
  <c r="W4903" i="10"/>
  <c r="X4903" i="10"/>
  <c r="Y4903" i="10"/>
  <c r="W4904" i="10"/>
  <c r="X4904" i="10"/>
  <c r="Y4904" i="10"/>
  <c r="W4905" i="10"/>
  <c r="X4905" i="10"/>
  <c r="Y4905" i="10"/>
  <c r="W4906" i="10"/>
  <c r="X4906" i="10"/>
  <c r="Y4906" i="10"/>
  <c r="W4907" i="10"/>
  <c r="X4907" i="10"/>
  <c r="Y4907" i="10"/>
  <c r="W4908" i="10"/>
  <c r="X4908" i="10"/>
  <c r="Y4908" i="10"/>
  <c r="W4909" i="10"/>
  <c r="X4909" i="10"/>
  <c r="Y4909" i="10"/>
  <c r="W4910" i="10"/>
  <c r="X4910" i="10"/>
  <c r="Y4910" i="10"/>
  <c r="W4911" i="10"/>
  <c r="X4911" i="10"/>
  <c r="Y4911" i="10"/>
  <c r="W4912" i="10"/>
  <c r="X4912" i="10"/>
  <c r="Y4912" i="10"/>
  <c r="W4913" i="10"/>
  <c r="X4913" i="10"/>
  <c r="Y4913" i="10"/>
  <c r="W4914" i="10"/>
  <c r="X4914" i="10"/>
  <c r="Y4914" i="10"/>
  <c r="W4915" i="10"/>
  <c r="X4915" i="10"/>
  <c r="Y4915" i="10"/>
  <c r="W4916" i="10"/>
  <c r="X4916" i="10"/>
  <c r="Y4916" i="10"/>
  <c r="W4917" i="10"/>
  <c r="X4917" i="10"/>
  <c r="Y4917" i="10"/>
  <c r="W4918" i="10"/>
  <c r="X4918" i="10"/>
  <c r="Y4918" i="10"/>
  <c r="W4919" i="10"/>
  <c r="X4919" i="10"/>
  <c r="Y4919" i="10"/>
  <c r="W4920" i="10"/>
  <c r="X4920" i="10"/>
  <c r="Y4920" i="10"/>
  <c r="W4921" i="10"/>
  <c r="X4921" i="10"/>
  <c r="Y4921" i="10"/>
  <c r="W4922" i="10"/>
  <c r="X4922" i="10"/>
  <c r="Y4922" i="10"/>
  <c r="W4923" i="10"/>
  <c r="X4923" i="10"/>
  <c r="Y4923" i="10"/>
  <c r="W4924" i="10"/>
  <c r="X4924" i="10"/>
  <c r="Y4924" i="10"/>
  <c r="W4925" i="10"/>
  <c r="X4925" i="10"/>
  <c r="Y4925" i="10"/>
  <c r="W4926" i="10"/>
  <c r="X4926" i="10"/>
  <c r="Y4926" i="10"/>
  <c r="W4927" i="10"/>
  <c r="X4927" i="10"/>
  <c r="Y4927" i="10"/>
  <c r="W4928" i="10"/>
  <c r="X4928" i="10"/>
  <c r="Y4928" i="10"/>
  <c r="W4929" i="10"/>
  <c r="X4929" i="10"/>
  <c r="Y4929" i="10"/>
  <c r="W4930" i="10"/>
  <c r="X4930" i="10"/>
  <c r="Y4930" i="10"/>
  <c r="W4931" i="10"/>
  <c r="X4931" i="10"/>
  <c r="Y4931" i="10"/>
  <c r="W4932" i="10"/>
  <c r="X4932" i="10"/>
  <c r="Y4932" i="10"/>
  <c r="W4933" i="10"/>
  <c r="X4933" i="10"/>
  <c r="Y4933" i="10"/>
  <c r="W4934" i="10"/>
  <c r="X4934" i="10"/>
  <c r="Y4934" i="10"/>
  <c r="W4935" i="10"/>
  <c r="X4935" i="10"/>
  <c r="Y4935" i="10"/>
  <c r="W4936" i="10"/>
  <c r="X4936" i="10"/>
  <c r="Y4936" i="10"/>
  <c r="W4937" i="10"/>
  <c r="X4937" i="10"/>
  <c r="Y4937" i="10"/>
  <c r="W4938" i="10"/>
  <c r="X4938" i="10"/>
  <c r="Y4938" i="10"/>
  <c r="W4939" i="10"/>
  <c r="X4939" i="10"/>
  <c r="Y4939" i="10"/>
  <c r="W4940" i="10"/>
  <c r="X4940" i="10"/>
  <c r="Y4940" i="10"/>
  <c r="W4941" i="10"/>
  <c r="X4941" i="10"/>
  <c r="Y4941" i="10"/>
  <c r="W4942" i="10"/>
  <c r="X4942" i="10"/>
  <c r="Y4942" i="10"/>
  <c r="W4943" i="10"/>
  <c r="X4943" i="10"/>
  <c r="Y4943" i="10"/>
  <c r="W4944" i="10"/>
  <c r="X4944" i="10"/>
  <c r="Y4944" i="10"/>
  <c r="W4945" i="10"/>
  <c r="X4945" i="10"/>
  <c r="Y4945" i="10"/>
  <c r="W4946" i="10"/>
  <c r="X4946" i="10"/>
  <c r="Y4946" i="10"/>
  <c r="W4947" i="10"/>
  <c r="X4947" i="10"/>
  <c r="Y4947" i="10"/>
  <c r="W4948" i="10"/>
  <c r="X4948" i="10"/>
  <c r="Y4948" i="10"/>
  <c r="W4949" i="10"/>
  <c r="X4949" i="10"/>
  <c r="Y4949" i="10"/>
  <c r="W4950" i="10"/>
  <c r="X4950" i="10"/>
  <c r="Y4950" i="10"/>
  <c r="W4951" i="10"/>
  <c r="X4951" i="10"/>
  <c r="Y4951" i="10"/>
  <c r="W4952" i="10"/>
  <c r="X4952" i="10"/>
  <c r="Y4952" i="10"/>
  <c r="W4953" i="10"/>
  <c r="X4953" i="10"/>
  <c r="Y4953" i="10"/>
  <c r="W4954" i="10"/>
  <c r="X4954" i="10"/>
  <c r="Y4954" i="10"/>
  <c r="W4955" i="10"/>
  <c r="X4955" i="10"/>
  <c r="Y4955" i="10"/>
  <c r="W4956" i="10"/>
  <c r="X4956" i="10"/>
  <c r="Y4956" i="10"/>
  <c r="W4957" i="10"/>
  <c r="X4957" i="10"/>
  <c r="Y4957" i="10"/>
  <c r="W4958" i="10"/>
  <c r="X4958" i="10"/>
  <c r="Y4958" i="10"/>
  <c r="W4959" i="10"/>
  <c r="X4959" i="10"/>
  <c r="Y4959" i="10"/>
  <c r="W4960" i="10"/>
  <c r="X4960" i="10"/>
  <c r="Y4960" i="10"/>
  <c r="W4961" i="10"/>
  <c r="X4961" i="10"/>
  <c r="Y4961" i="10"/>
  <c r="W4962" i="10"/>
  <c r="X4962" i="10"/>
  <c r="Y4962" i="10"/>
  <c r="W4963" i="10"/>
  <c r="X4963" i="10"/>
  <c r="Y4963" i="10"/>
  <c r="W4964" i="10"/>
  <c r="X4964" i="10"/>
  <c r="Y4964" i="10"/>
  <c r="W4965" i="10"/>
  <c r="X4965" i="10"/>
  <c r="Y4965" i="10"/>
  <c r="W4966" i="10"/>
  <c r="X4966" i="10"/>
  <c r="Y4966" i="10"/>
  <c r="W4967" i="10"/>
  <c r="X4967" i="10"/>
  <c r="Y4967" i="10"/>
  <c r="W4968" i="10"/>
  <c r="X4968" i="10"/>
  <c r="Y4968" i="10"/>
  <c r="W4969" i="10"/>
  <c r="X4969" i="10"/>
  <c r="Y4969" i="10"/>
  <c r="W4970" i="10"/>
  <c r="X4970" i="10"/>
  <c r="Y4970" i="10"/>
  <c r="W4971" i="10"/>
  <c r="X4971" i="10"/>
  <c r="Y4971" i="10"/>
  <c r="W4972" i="10"/>
  <c r="X4972" i="10"/>
  <c r="Y4972" i="10"/>
  <c r="W4973" i="10"/>
  <c r="X4973" i="10"/>
  <c r="Y4973" i="10"/>
  <c r="W4974" i="10"/>
  <c r="X4974" i="10"/>
  <c r="Y4974" i="10"/>
  <c r="W4975" i="10"/>
  <c r="X4975" i="10"/>
  <c r="Y4975" i="10"/>
  <c r="W4976" i="10"/>
  <c r="X4976" i="10"/>
  <c r="Y4976" i="10"/>
  <c r="W4977" i="10"/>
  <c r="X4977" i="10"/>
  <c r="Y4977" i="10"/>
  <c r="W4978" i="10"/>
  <c r="X4978" i="10"/>
  <c r="Y4978" i="10"/>
  <c r="W4979" i="10"/>
  <c r="X4979" i="10"/>
  <c r="Y4979" i="10"/>
  <c r="W4980" i="10"/>
  <c r="X4980" i="10"/>
  <c r="Y4980" i="10"/>
  <c r="W4981" i="10"/>
  <c r="X4981" i="10"/>
  <c r="Y4981" i="10"/>
  <c r="W4982" i="10"/>
  <c r="X4982" i="10"/>
  <c r="Y4982" i="10"/>
  <c r="W4983" i="10"/>
  <c r="X4983" i="10"/>
  <c r="Y4983" i="10"/>
  <c r="W4984" i="10"/>
  <c r="X4984" i="10"/>
  <c r="Y4984" i="10"/>
  <c r="W4985" i="10"/>
  <c r="X4985" i="10"/>
  <c r="Y4985" i="10"/>
  <c r="W4986" i="10"/>
  <c r="X4986" i="10"/>
  <c r="Y4986" i="10"/>
  <c r="W4987" i="10"/>
  <c r="X4987" i="10"/>
  <c r="Y4987" i="10"/>
  <c r="W4988" i="10"/>
  <c r="X4988" i="10"/>
  <c r="Y4988" i="10"/>
  <c r="W4989" i="10"/>
  <c r="X4989" i="10"/>
  <c r="Y4989" i="10"/>
  <c r="W4990" i="10"/>
  <c r="X4990" i="10"/>
  <c r="Y4990" i="10"/>
  <c r="W4991" i="10"/>
  <c r="X4991" i="10"/>
  <c r="Y4991" i="10"/>
  <c r="W4992" i="10"/>
  <c r="X4992" i="10"/>
  <c r="Y4992" i="10"/>
  <c r="W4993" i="10"/>
  <c r="X4993" i="10"/>
  <c r="Y4993" i="10"/>
  <c r="W4994" i="10"/>
  <c r="X4994" i="10"/>
  <c r="Y4994" i="10"/>
  <c r="W4995" i="10"/>
  <c r="X4995" i="10"/>
  <c r="Y4995" i="10"/>
  <c r="W4996" i="10"/>
  <c r="X4996" i="10"/>
  <c r="Y4996" i="10"/>
  <c r="W4997" i="10"/>
  <c r="X4997" i="10"/>
  <c r="Y4997" i="10"/>
  <c r="W4998" i="10"/>
  <c r="X4998" i="10"/>
  <c r="Y4998" i="10"/>
  <c r="W4999" i="10"/>
  <c r="X4999" i="10"/>
  <c r="Y4999" i="10"/>
  <c r="W5000" i="10"/>
  <c r="X5000" i="10"/>
  <c r="Y5000" i="10"/>
  <c r="W5001" i="10"/>
  <c r="X5001" i="10"/>
  <c r="Y5001" i="10"/>
  <c r="W5002" i="10"/>
  <c r="X5002" i="10"/>
  <c r="Y5002" i="10"/>
  <c r="W5003" i="10"/>
  <c r="X5003" i="10"/>
  <c r="Y5003" i="10"/>
  <c r="W5004" i="10"/>
  <c r="X5004" i="10"/>
  <c r="Y5004" i="10"/>
  <c r="W5005" i="10"/>
  <c r="X5005" i="10"/>
  <c r="Y5005" i="10"/>
  <c r="W5006" i="10"/>
  <c r="X5006" i="10"/>
  <c r="Y5006" i="10"/>
  <c r="W5007" i="10"/>
  <c r="X5007" i="10"/>
  <c r="Y5007" i="10"/>
  <c r="W5008" i="10"/>
  <c r="X5008" i="10"/>
  <c r="Y5008" i="10"/>
  <c r="W5009" i="10"/>
  <c r="X5009" i="10"/>
  <c r="Y5009" i="10"/>
  <c r="W5010" i="10"/>
  <c r="X5010" i="10"/>
  <c r="Y5010" i="10"/>
  <c r="W5011" i="10"/>
  <c r="X5011" i="10"/>
  <c r="Y5011" i="10"/>
  <c r="W5012" i="10"/>
  <c r="X5012" i="10"/>
  <c r="Y5012" i="10"/>
  <c r="W5013" i="10"/>
  <c r="X5013" i="10"/>
  <c r="Y5013" i="10"/>
  <c r="W5014" i="10"/>
  <c r="X5014" i="10"/>
  <c r="Y5014" i="10"/>
  <c r="W5015" i="10"/>
  <c r="X5015" i="10"/>
  <c r="Y5015" i="10"/>
  <c r="W5016" i="10"/>
  <c r="X5016" i="10"/>
  <c r="Y5016" i="10"/>
  <c r="W5017" i="10"/>
  <c r="X5017" i="10"/>
  <c r="Y5017" i="10"/>
  <c r="W5018" i="10"/>
  <c r="X5018" i="10"/>
  <c r="Y5018" i="10"/>
  <c r="W5019" i="10"/>
  <c r="X5019" i="10"/>
  <c r="Y5019" i="10"/>
  <c r="W5020" i="10"/>
  <c r="X5020" i="10"/>
  <c r="Y5020" i="10"/>
  <c r="W5021" i="10"/>
  <c r="X5021" i="10"/>
  <c r="Y5021" i="10"/>
  <c r="W5022" i="10"/>
  <c r="X5022" i="10"/>
  <c r="Y5022" i="10"/>
  <c r="W5023" i="10"/>
  <c r="X5023" i="10"/>
  <c r="Y5023" i="10"/>
  <c r="W5024" i="10"/>
  <c r="X5024" i="10"/>
  <c r="Y5024" i="10"/>
  <c r="W5025" i="10"/>
  <c r="X5025" i="10"/>
  <c r="Y5025" i="10"/>
  <c r="W5026" i="10"/>
  <c r="X5026" i="10"/>
  <c r="Y5026" i="10"/>
  <c r="W5027" i="10"/>
  <c r="X5027" i="10"/>
  <c r="Y5027" i="10"/>
  <c r="W5028" i="10"/>
  <c r="X5028" i="10"/>
  <c r="Y5028" i="10"/>
  <c r="W5029" i="10"/>
  <c r="X5029" i="10"/>
  <c r="Y5029" i="10"/>
  <c r="W5030" i="10"/>
  <c r="X5030" i="10"/>
  <c r="Y5030" i="10"/>
  <c r="W5031" i="10"/>
  <c r="X5031" i="10"/>
  <c r="Y5031" i="10"/>
  <c r="W5032" i="10"/>
  <c r="X5032" i="10"/>
  <c r="Y5032" i="10"/>
  <c r="W5033" i="10"/>
  <c r="X5033" i="10"/>
  <c r="Y5033" i="10"/>
  <c r="W5034" i="10"/>
  <c r="X5034" i="10"/>
  <c r="Y5034" i="10"/>
  <c r="W5035" i="10"/>
  <c r="X5035" i="10"/>
  <c r="Y5035" i="10"/>
  <c r="W5036" i="10"/>
  <c r="X5036" i="10"/>
  <c r="Y5036" i="10"/>
  <c r="W5037" i="10"/>
  <c r="X5037" i="10"/>
  <c r="Y5037" i="10"/>
  <c r="W5038" i="10"/>
  <c r="X5038" i="10"/>
  <c r="Y5038" i="10"/>
  <c r="W5039" i="10"/>
  <c r="X5039" i="10"/>
  <c r="Y5039" i="10"/>
  <c r="W5040" i="10"/>
  <c r="X5040" i="10"/>
  <c r="Y5040" i="10"/>
  <c r="W5041" i="10"/>
  <c r="X5041" i="10"/>
  <c r="Y5041" i="10"/>
  <c r="W5042" i="10"/>
  <c r="X5042" i="10"/>
  <c r="Y5042" i="10"/>
  <c r="W5043" i="10"/>
  <c r="X5043" i="10"/>
  <c r="Y5043" i="10"/>
  <c r="W5044" i="10"/>
  <c r="X5044" i="10"/>
  <c r="Y5044" i="10"/>
  <c r="W5045" i="10"/>
  <c r="X5045" i="10"/>
  <c r="Y5045" i="10"/>
  <c r="W5046" i="10"/>
  <c r="X5046" i="10"/>
  <c r="Y5046" i="10"/>
  <c r="W5047" i="10"/>
  <c r="X5047" i="10"/>
  <c r="Y5047" i="10"/>
  <c r="W5048" i="10"/>
  <c r="X5048" i="10"/>
  <c r="Y5048" i="10"/>
  <c r="W5049" i="10"/>
  <c r="X5049" i="10"/>
  <c r="Y5049" i="10"/>
  <c r="W5050" i="10"/>
  <c r="X5050" i="10"/>
  <c r="Y5050" i="10"/>
  <c r="W5051" i="10"/>
  <c r="X5051" i="10"/>
  <c r="Y5051" i="10"/>
  <c r="W5052" i="10"/>
  <c r="X5052" i="10"/>
  <c r="Y5052" i="10"/>
  <c r="W5053" i="10"/>
  <c r="X5053" i="10"/>
  <c r="Y5053" i="10"/>
  <c r="W5054" i="10"/>
  <c r="X5054" i="10"/>
  <c r="Y5054" i="10"/>
  <c r="W5055" i="10"/>
  <c r="X5055" i="10"/>
  <c r="Y5055" i="10"/>
  <c r="W5056" i="10"/>
  <c r="X5056" i="10"/>
  <c r="Y5056" i="10"/>
  <c r="W5057" i="10"/>
  <c r="X5057" i="10"/>
  <c r="Y5057" i="10"/>
  <c r="W5058" i="10"/>
  <c r="X5058" i="10"/>
  <c r="Y5058" i="10"/>
  <c r="W5059" i="10"/>
  <c r="X5059" i="10"/>
  <c r="Y5059" i="10"/>
  <c r="W5060" i="10"/>
  <c r="X5060" i="10"/>
  <c r="Y5060" i="10"/>
  <c r="W5061" i="10"/>
  <c r="X5061" i="10"/>
  <c r="Y5061" i="10"/>
  <c r="W5062" i="10"/>
  <c r="X5062" i="10"/>
  <c r="Y5062" i="10"/>
  <c r="W5063" i="10"/>
  <c r="X5063" i="10"/>
  <c r="Y5063" i="10"/>
  <c r="W5064" i="10"/>
  <c r="X5064" i="10"/>
  <c r="Y5064" i="10"/>
  <c r="W5065" i="10"/>
  <c r="X5065" i="10"/>
  <c r="Y5065" i="10"/>
  <c r="W5066" i="10"/>
  <c r="X5066" i="10"/>
  <c r="Y5066" i="10"/>
  <c r="W5067" i="10"/>
  <c r="X5067" i="10"/>
  <c r="Y5067" i="10"/>
  <c r="W5068" i="10"/>
  <c r="X5068" i="10"/>
  <c r="Y5068" i="10"/>
  <c r="W5069" i="10"/>
  <c r="X5069" i="10"/>
  <c r="Y5069" i="10"/>
  <c r="W5070" i="10"/>
  <c r="X5070" i="10"/>
  <c r="Y5070" i="10"/>
  <c r="W5071" i="10"/>
  <c r="X5071" i="10"/>
  <c r="Y5071" i="10"/>
  <c r="W5072" i="10"/>
  <c r="X5072" i="10"/>
  <c r="Y5072" i="10"/>
  <c r="W5073" i="10"/>
  <c r="X5073" i="10"/>
  <c r="Y5073" i="10"/>
  <c r="W5074" i="10"/>
  <c r="X5074" i="10"/>
  <c r="Y5074" i="10"/>
  <c r="W5075" i="10"/>
  <c r="X5075" i="10"/>
  <c r="Y5075" i="10"/>
  <c r="W5076" i="10"/>
  <c r="X5076" i="10"/>
  <c r="Y5076" i="10"/>
  <c r="W5077" i="10"/>
  <c r="X5077" i="10"/>
  <c r="Y5077" i="10"/>
  <c r="W5078" i="10"/>
  <c r="X5078" i="10"/>
  <c r="Y5078" i="10"/>
  <c r="W5079" i="10"/>
  <c r="X5079" i="10"/>
  <c r="Y5079" i="10"/>
  <c r="W5080" i="10"/>
  <c r="X5080" i="10"/>
  <c r="Y5080" i="10"/>
  <c r="W5081" i="10"/>
  <c r="X5081" i="10"/>
  <c r="Y5081" i="10"/>
  <c r="W5082" i="10"/>
  <c r="X5082" i="10"/>
  <c r="Y5082" i="10"/>
  <c r="W5083" i="10"/>
  <c r="X5083" i="10"/>
  <c r="Y5083" i="10"/>
  <c r="W5084" i="10"/>
  <c r="X5084" i="10"/>
  <c r="Y5084" i="10"/>
  <c r="W5085" i="10"/>
  <c r="X5085" i="10"/>
  <c r="Y5085" i="10"/>
  <c r="W5086" i="10"/>
  <c r="X5086" i="10"/>
  <c r="Y5086" i="10"/>
  <c r="W5087" i="10"/>
  <c r="X5087" i="10"/>
  <c r="Y5087" i="10"/>
  <c r="W5088" i="10"/>
  <c r="X5088" i="10"/>
  <c r="Y5088" i="10"/>
  <c r="W5089" i="10"/>
  <c r="X5089" i="10"/>
  <c r="Y5089" i="10"/>
  <c r="W5090" i="10"/>
  <c r="X5090" i="10"/>
  <c r="Y5090" i="10"/>
  <c r="W5091" i="10"/>
  <c r="X5091" i="10"/>
  <c r="Y5091" i="10"/>
  <c r="W5092" i="10"/>
  <c r="X5092" i="10"/>
  <c r="Y5092" i="10"/>
  <c r="W5093" i="10"/>
  <c r="X5093" i="10"/>
  <c r="Y5093" i="10"/>
  <c r="W5094" i="10"/>
  <c r="X5094" i="10"/>
  <c r="Y5094" i="10"/>
  <c r="W5095" i="10"/>
  <c r="X5095" i="10"/>
  <c r="Y5095" i="10"/>
  <c r="W5096" i="10"/>
  <c r="X5096" i="10"/>
  <c r="Y5096" i="10"/>
  <c r="W5097" i="10"/>
  <c r="X5097" i="10"/>
  <c r="Y5097" i="10"/>
  <c r="W5098" i="10"/>
  <c r="X5098" i="10"/>
  <c r="Y5098" i="10"/>
  <c r="W5099" i="10"/>
  <c r="X5099" i="10"/>
  <c r="Y5099" i="10"/>
  <c r="W5100" i="10"/>
  <c r="X5100" i="10"/>
  <c r="Y5100" i="10"/>
  <c r="W5101" i="10"/>
  <c r="X5101" i="10"/>
  <c r="Y5101" i="10"/>
  <c r="W5102" i="10"/>
  <c r="X5102" i="10"/>
  <c r="Y5102" i="10"/>
  <c r="W5103" i="10"/>
  <c r="X5103" i="10"/>
  <c r="Y5103" i="10"/>
  <c r="W5104" i="10"/>
  <c r="X5104" i="10"/>
  <c r="Y5104" i="10"/>
  <c r="W5105" i="10"/>
  <c r="X5105" i="10"/>
  <c r="Y5105" i="10"/>
  <c r="W5106" i="10"/>
  <c r="X5106" i="10"/>
  <c r="Y5106" i="10"/>
  <c r="W5107" i="10"/>
  <c r="X5107" i="10"/>
  <c r="Y5107" i="10"/>
  <c r="W5108" i="10"/>
  <c r="X5108" i="10"/>
  <c r="Y5108" i="10"/>
  <c r="W5109" i="10"/>
  <c r="X5109" i="10"/>
  <c r="Y5109" i="10"/>
  <c r="W5110" i="10"/>
  <c r="X5110" i="10"/>
  <c r="Y5110" i="10"/>
  <c r="W5111" i="10"/>
  <c r="X5111" i="10"/>
  <c r="Y5111" i="10"/>
  <c r="W5112" i="10"/>
  <c r="X5112" i="10"/>
  <c r="Y5112" i="10"/>
  <c r="W5113" i="10"/>
  <c r="X5113" i="10"/>
  <c r="Y5113" i="10"/>
  <c r="W5114" i="10"/>
  <c r="X5114" i="10"/>
  <c r="Y5114" i="10"/>
  <c r="W5115" i="10"/>
  <c r="X5115" i="10"/>
  <c r="Y5115" i="10"/>
  <c r="W5116" i="10"/>
  <c r="X5116" i="10"/>
  <c r="Y5116" i="10"/>
  <c r="W5117" i="10"/>
  <c r="X5117" i="10"/>
  <c r="Y5117" i="10"/>
  <c r="W5118" i="10"/>
  <c r="X5118" i="10"/>
  <c r="Y5118" i="10"/>
  <c r="W5119" i="10"/>
  <c r="X5119" i="10"/>
  <c r="Y5119" i="10"/>
  <c r="W5120" i="10"/>
  <c r="X5120" i="10"/>
  <c r="Y5120" i="10"/>
  <c r="W5121" i="10"/>
  <c r="X5121" i="10"/>
  <c r="Y5121" i="10"/>
  <c r="W5122" i="10"/>
  <c r="X5122" i="10"/>
  <c r="Y5122" i="10"/>
  <c r="W5123" i="10"/>
  <c r="X5123" i="10"/>
  <c r="Y5123" i="10"/>
  <c r="W5124" i="10"/>
  <c r="X5124" i="10"/>
  <c r="Y5124" i="10"/>
  <c r="W5125" i="10"/>
  <c r="X5125" i="10"/>
  <c r="Y5125" i="10"/>
  <c r="W5126" i="10"/>
  <c r="X5126" i="10"/>
  <c r="Y5126" i="10"/>
  <c r="W5127" i="10"/>
  <c r="X5127" i="10"/>
  <c r="Y5127" i="10"/>
  <c r="W5128" i="10"/>
  <c r="X5128" i="10"/>
  <c r="Y5128" i="10"/>
  <c r="W5129" i="10"/>
  <c r="X5129" i="10"/>
  <c r="Y5129" i="10"/>
  <c r="W5130" i="10"/>
  <c r="X5130" i="10"/>
  <c r="Y5130" i="10"/>
  <c r="W5131" i="10"/>
  <c r="X5131" i="10"/>
  <c r="Y5131" i="10"/>
  <c r="W5132" i="10"/>
  <c r="X5132" i="10"/>
  <c r="Y5132" i="10"/>
  <c r="W5133" i="10"/>
  <c r="X5133" i="10"/>
  <c r="Y5133" i="10"/>
  <c r="W5134" i="10"/>
  <c r="X5134" i="10"/>
  <c r="Y5134" i="10"/>
  <c r="W5135" i="10"/>
  <c r="X5135" i="10"/>
  <c r="Y5135" i="10"/>
  <c r="W5136" i="10"/>
  <c r="X5136" i="10"/>
  <c r="Y5136" i="10"/>
  <c r="W5137" i="10"/>
  <c r="X5137" i="10"/>
  <c r="Y5137" i="10"/>
  <c r="W5138" i="10"/>
  <c r="X5138" i="10"/>
  <c r="Y5138" i="10"/>
  <c r="W5139" i="10"/>
  <c r="X5139" i="10"/>
  <c r="Y5139" i="10"/>
  <c r="W5140" i="10"/>
  <c r="X5140" i="10"/>
  <c r="Y5140" i="10"/>
  <c r="W5141" i="10"/>
  <c r="X5141" i="10"/>
  <c r="Y5141" i="10"/>
  <c r="W5142" i="10"/>
  <c r="X5142" i="10"/>
  <c r="Y5142" i="10"/>
  <c r="W5143" i="10"/>
  <c r="X5143" i="10"/>
  <c r="Y5143" i="10"/>
  <c r="W5144" i="10"/>
  <c r="X5144" i="10"/>
  <c r="Y5144" i="10"/>
  <c r="W5145" i="10"/>
  <c r="X5145" i="10"/>
  <c r="Y5145" i="10"/>
  <c r="W5146" i="10"/>
  <c r="X5146" i="10"/>
  <c r="Y5146" i="10"/>
  <c r="W5147" i="10"/>
  <c r="X5147" i="10"/>
  <c r="Y5147" i="10"/>
  <c r="W5148" i="10"/>
  <c r="X5148" i="10"/>
  <c r="Y5148" i="10"/>
  <c r="W5149" i="10"/>
  <c r="X5149" i="10"/>
  <c r="Y5149" i="10"/>
  <c r="W5150" i="10"/>
  <c r="X5150" i="10"/>
  <c r="Y5150" i="10"/>
  <c r="W5151" i="10"/>
  <c r="X5151" i="10"/>
  <c r="Y5151" i="10"/>
  <c r="W5152" i="10"/>
  <c r="X5152" i="10"/>
  <c r="Y5152" i="10"/>
  <c r="W5153" i="10"/>
  <c r="X5153" i="10"/>
  <c r="Y5153" i="10"/>
  <c r="W5154" i="10"/>
  <c r="X5154" i="10"/>
  <c r="Y5154" i="10"/>
  <c r="W5155" i="10"/>
  <c r="X5155" i="10"/>
  <c r="Y5155" i="10"/>
  <c r="W5156" i="10"/>
  <c r="X5156" i="10"/>
  <c r="Y5156" i="10"/>
  <c r="W5157" i="10"/>
  <c r="X5157" i="10"/>
  <c r="Y5157" i="10"/>
  <c r="W5158" i="10"/>
  <c r="X5158" i="10"/>
  <c r="Y5158" i="10"/>
  <c r="W5159" i="10"/>
  <c r="X5159" i="10"/>
  <c r="Y5159" i="10"/>
  <c r="W5160" i="10"/>
  <c r="X5160" i="10"/>
  <c r="Y5160" i="10"/>
  <c r="W5161" i="10"/>
  <c r="X5161" i="10"/>
  <c r="Y5161" i="10"/>
  <c r="W5162" i="10"/>
  <c r="X5162" i="10"/>
  <c r="Y5162" i="10"/>
  <c r="W5163" i="10"/>
  <c r="X5163" i="10"/>
  <c r="Y5163" i="10"/>
  <c r="W5164" i="10"/>
  <c r="X5164" i="10"/>
  <c r="Y5164" i="10"/>
  <c r="W5165" i="10"/>
  <c r="X5165" i="10"/>
  <c r="Y5165" i="10"/>
  <c r="W5166" i="10"/>
  <c r="X5166" i="10"/>
  <c r="Y5166" i="10"/>
  <c r="W5167" i="10"/>
  <c r="X5167" i="10"/>
  <c r="Y5167" i="10"/>
  <c r="W5168" i="10"/>
  <c r="X5168" i="10"/>
  <c r="Y5168" i="10"/>
  <c r="W5169" i="10"/>
  <c r="X5169" i="10"/>
  <c r="Y5169" i="10"/>
  <c r="W5170" i="10"/>
  <c r="X5170" i="10"/>
  <c r="Y5170" i="10"/>
  <c r="W5171" i="10"/>
  <c r="X5171" i="10"/>
  <c r="Y5171" i="10"/>
  <c r="W5172" i="10"/>
  <c r="X5172" i="10"/>
  <c r="Y5172" i="10"/>
  <c r="W5173" i="10"/>
  <c r="X5173" i="10"/>
  <c r="Y5173" i="10"/>
  <c r="W5174" i="10"/>
  <c r="X5174" i="10"/>
  <c r="Y5174" i="10"/>
  <c r="W5175" i="10"/>
  <c r="X5175" i="10"/>
  <c r="Y5175" i="10"/>
  <c r="W5176" i="10"/>
  <c r="X5176" i="10"/>
  <c r="Y5176" i="10"/>
  <c r="W5177" i="10"/>
  <c r="X5177" i="10"/>
  <c r="Y5177" i="10"/>
  <c r="W5178" i="10"/>
  <c r="X5178" i="10"/>
  <c r="Y5178" i="10"/>
  <c r="W5179" i="10"/>
  <c r="X5179" i="10"/>
  <c r="Y5179" i="10"/>
  <c r="W5180" i="10"/>
  <c r="X5180" i="10"/>
  <c r="Y5180" i="10"/>
  <c r="W5181" i="10"/>
  <c r="X5181" i="10"/>
  <c r="Y5181" i="10"/>
  <c r="W5182" i="10"/>
  <c r="X5182" i="10"/>
  <c r="Y5182" i="10"/>
  <c r="W5183" i="10"/>
  <c r="X5183" i="10"/>
  <c r="Y5183" i="10"/>
  <c r="W5184" i="10"/>
  <c r="X5184" i="10"/>
  <c r="Y5184" i="10"/>
  <c r="W5185" i="10"/>
  <c r="X5185" i="10"/>
  <c r="Y5185" i="10"/>
  <c r="W5186" i="10"/>
  <c r="X5186" i="10"/>
  <c r="Y5186" i="10"/>
  <c r="W5187" i="10"/>
  <c r="X5187" i="10"/>
  <c r="Y5187" i="10"/>
  <c r="W5188" i="10"/>
  <c r="X5188" i="10"/>
  <c r="Y5188" i="10"/>
  <c r="W5189" i="10"/>
  <c r="X5189" i="10"/>
  <c r="Y5189" i="10"/>
  <c r="W5190" i="10"/>
  <c r="X5190" i="10"/>
  <c r="Y5190" i="10"/>
  <c r="W5191" i="10"/>
  <c r="X5191" i="10"/>
  <c r="Y5191" i="10"/>
  <c r="W5192" i="10"/>
  <c r="X5192" i="10"/>
  <c r="Y5192" i="10"/>
  <c r="W5193" i="10"/>
  <c r="X5193" i="10"/>
  <c r="Y5193" i="10"/>
  <c r="W5194" i="10"/>
  <c r="X5194" i="10"/>
  <c r="Y5194" i="10"/>
  <c r="W5195" i="10"/>
  <c r="X5195" i="10"/>
  <c r="Y5195" i="10"/>
  <c r="W5196" i="10"/>
  <c r="X5196" i="10"/>
  <c r="Y5196" i="10"/>
  <c r="W5197" i="10"/>
  <c r="X5197" i="10"/>
  <c r="Y5197" i="10"/>
  <c r="W5198" i="10"/>
  <c r="X5198" i="10"/>
  <c r="Y5198" i="10"/>
  <c r="W5199" i="10"/>
  <c r="X5199" i="10"/>
  <c r="Y5199" i="10"/>
  <c r="W5200" i="10"/>
  <c r="X5200" i="10"/>
  <c r="Y5200" i="10"/>
  <c r="W5201" i="10"/>
  <c r="X5201" i="10"/>
  <c r="Y5201" i="10"/>
  <c r="W5202" i="10"/>
  <c r="X5202" i="10"/>
  <c r="Y5202" i="10"/>
  <c r="W5203" i="10"/>
  <c r="X5203" i="10"/>
  <c r="Y5203" i="10"/>
  <c r="W5204" i="10"/>
  <c r="X5204" i="10"/>
  <c r="Y5204" i="10"/>
  <c r="W5205" i="10"/>
  <c r="X5205" i="10"/>
  <c r="Y5205" i="10"/>
  <c r="W5206" i="10"/>
  <c r="X5206" i="10"/>
  <c r="Y5206" i="10"/>
  <c r="W5207" i="10"/>
  <c r="X5207" i="10"/>
  <c r="Y5207" i="10"/>
  <c r="W5208" i="10"/>
  <c r="X5208" i="10"/>
  <c r="Y5208" i="10"/>
  <c r="W5209" i="10"/>
  <c r="X5209" i="10"/>
  <c r="Y5209" i="10"/>
  <c r="W5210" i="10"/>
  <c r="X5210" i="10"/>
  <c r="Y5210" i="10"/>
  <c r="W5211" i="10"/>
  <c r="X5211" i="10"/>
  <c r="Y5211" i="10"/>
  <c r="W5212" i="10"/>
  <c r="X5212" i="10"/>
  <c r="Y5212" i="10"/>
  <c r="W5213" i="10"/>
  <c r="X5213" i="10"/>
  <c r="Y5213" i="10"/>
  <c r="W5214" i="10"/>
  <c r="X5214" i="10"/>
  <c r="Y5214" i="10"/>
  <c r="W5215" i="10"/>
  <c r="X5215" i="10"/>
  <c r="Y5215" i="10"/>
  <c r="W5216" i="10"/>
  <c r="X5216" i="10"/>
  <c r="Y5216" i="10"/>
  <c r="W5217" i="10"/>
  <c r="X5217" i="10"/>
  <c r="Y5217" i="10"/>
  <c r="W5218" i="10"/>
  <c r="X5218" i="10"/>
  <c r="Y5218" i="10"/>
  <c r="W5219" i="10"/>
  <c r="X5219" i="10"/>
  <c r="Y5219" i="10"/>
  <c r="W5220" i="10"/>
  <c r="X5220" i="10"/>
  <c r="Y5220" i="10"/>
  <c r="W5221" i="10"/>
  <c r="X5221" i="10"/>
  <c r="Y5221" i="10"/>
  <c r="W5222" i="10"/>
  <c r="X5222" i="10"/>
  <c r="Y5222" i="10"/>
  <c r="W5223" i="10"/>
  <c r="X5223" i="10"/>
  <c r="Y5223" i="10"/>
  <c r="W5224" i="10"/>
  <c r="X5224" i="10"/>
  <c r="Y5224" i="10"/>
  <c r="W5225" i="10"/>
  <c r="X5225" i="10"/>
  <c r="Y5225" i="10"/>
  <c r="W5226" i="10"/>
  <c r="X5226" i="10"/>
  <c r="Y5226" i="10"/>
  <c r="W5227" i="10"/>
  <c r="X5227" i="10"/>
  <c r="Y5227" i="10"/>
  <c r="W5228" i="10"/>
  <c r="X5228" i="10"/>
  <c r="Y5228" i="10"/>
  <c r="W5229" i="10"/>
  <c r="X5229" i="10"/>
  <c r="Y5229" i="10"/>
  <c r="W5230" i="10"/>
  <c r="X5230" i="10"/>
  <c r="Y5230" i="10"/>
  <c r="W5231" i="10"/>
  <c r="X5231" i="10"/>
  <c r="Y5231" i="10"/>
  <c r="W5232" i="10"/>
  <c r="X5232" i="10"/>
  <c r="Y5232" i="10"/>
  <c r="W5233" i="10"/>
  <c r="X5233" i="10"/>
  <c r="Y5233" i="10"/>
  <c r="W5234" i="10"/>
  <c r="X5234" i="10"/>
  <c r="Y5234" i="10"/>
  <c r="W5235" i="10"/>
  <c r="X5235" i="10"/>
  <c r="Y5235" i="10"/>
  <c r="W5236" i="10"/>
  <c r="X5236" i="10"/>
  <c r="Y5236" i="10"/>
  <c r="W5237" i="10"/>
  <c r="X5237" i="10"/>
  <c r="Y5237" i="10"/>
  <c r="W5238" i="10"/>
  <c r="X5238" i="10"/>
  <c r="Y5238" i="10"/>
  <c r="W5239" i="10"/>
  <c r="X5239" i="10"/>
  <c r="Y5239" i="10"/>
  <c r="W5240" i="10"/>
  <c r="X5240" i="10"/>
  <c r="Y5240" i="10"/>
  <c r="W5241" i="10"/>
  <c r="X5241" i="10"/>
  <c r="Y5241" i="10"/>
  <c r="W5242" i="10"/>
  <c r="X5242" i="10"/>
  <c r="Y5242" i="10"/>
  <c r="W5243" i="10"/>
  <c r="X5243" i="10"/>
  <c r="Y5243" i="10"/>
  <c r="W5244" i="10"/>
  <c r="X5244" i="10"/>
  <c r="Y5244" i="10"/>
  <c r="W5245" i="10"/>
  <c r="X5245" i="10"/>
  <c r="Y5245" i="10"/>
  <c r="W5246" i="10"/>
  <c r="X5246" i="10"/>
  <c r="Y5246" i="10"/>
  <c r="W5247" i="10"/>
  <c r="X5247" i="10"/>
  <c r="Y5247" i="10"/>
  <c r="W5248" i="10"/>
  <c r="X5248" i="10"/>
  <c r="Y5248" i="10"/>
  <c r="W5249" i="10"/>
  <c r="X5249" i="10"/>
  <c r="Y5249" i="10"/>
  <c r="W5250" i="10"/>
  <c r="X5250" i="10"/>
  <c r="Y5250" i="10"/>
  <c r="W5251" i="10"/>
  <c r="X5251" i="10"/>
  <c r="Y5251" i="10"/>
  <c r="W5252" i="10"/>
  <c r="X5252" i="10"/>
  <c r="Y5252" i="10"/>
  <c r="W5253" i="10"/>
  <c r="X5253" i="10"/>
  <c r="Y5253" i="10"/>
  <c r="W5254" i="10"/>
  <c r="X5254" i="10"/>
  <c r="Y5254" i="10"/>
  <c r="W5255" i="10"/>
  <c r="X5255" i="10"/>
  <c r="Y5255" i="10"/>
  <c r="W5256" i="10"/>
  <c r="X5256" i="10"/>
  <c r="Y5256" i="10"/>
  <c r="W5257" i="10"/>
  <c r="X5257" i="10"/>
  <c r="Y5257" i="10"/>
  <c r="W5258" i="10"/>
  <c r="X5258" i="10"/>
  <c r="Y5258" i="10"/>
  <c r="W5259" i="10"/>
  <c r="X5259" i="10"/>
  <c r="Y5259" i="10"/>
  <c r="W5260" i="10"/>
  <c r="X5260" i="10"/>
  <c r="Y5260" i="10"/>
  <c r="W5261" i="10"/>
  <c r="X5261" i="10"/>
  <c r="Y5261" i="10"/>
  <c r="W5262" i="10"/>
  <c r="X5262" i="10"/>
  <c r="Y5262" i="10"/>
  <c r="W5263" i="10"/>
  <c r="X5263" i="10"/>
  <c r="Y5263" i="10"/>
  <c r="W5264" i="10"/>
  <c r="X5264" i="10"/>
  <c r="Y5264" i="10"/>
  <c r="W5265" i="10"/>
  <c r="X5265" i="10"/>
  <c r="Y5265" i="10"/>
  <c r="W5266" i="10"/>
  <c r="X5266" i="10"/>
  <c r="Y5266" i="10"/>
  <c r="W5267" i="10"/>
  <c r="X5267" i="10"/>
  <c r="Y5267" i="10"/>
  <c r="W5268" i="10"/>
  <c r="X5268" i="10"/>
  <c r="Y5268" i="10"/>
  <c r="W5269" i="10"/>
  <c r="X5269" i="10"/>
  <c r="Y5269" i="10"/>
  <c r="W5270" i="10"/>
  <c r="X5270" i="10"/>
  <c r="Y5270" i="10"/>
  <c r="W5271" i="10"/>
  <c r="X5271" i="10"/>
  <c r="Y5271" i="10"/>
  <c r="W5272" i="10"/>
  <c r="X5272" i="10"/>
  <c r="Y5272" i="10"/>
  <c r="W5273" i="10"/>
  <c r="X5273" i="10"/>
  <c r="Y5273" i="10"/>
  <c r="W5274" i="10"/>
  <c r="X5274" i="10"/>
  <c r="Y5274" i="10"/>
  <c r="W5275" i="10"/>
  <c r="X5275" i="10"/>
  <c r="Y5275" i="10"/>
  <c r="W5276" i="10"/>
  <c r="X5276" i="10"/>
  <c r="Y5276" i="10"/>
  <c r="W5277" i="10"/>
  <c r="X5277" i="10"/>
  <c r="Y5277" i="10"/>
  <c r="W5278" i="10"/>
  <c r="X5278" i="10"/>
  <c r="Y5278" i="10"/>
  <c r="W5279" i="10"/>
  <c r="X5279" i="10"/>
  <c r="Y5279" i="10"/>
  <c r="W5280" i="10"/>
  <c r="X5280" i="10"/>
  <c r="Y5280" i="10"/>
  <c r="W5281" i="10"/>
  <c r="X5281" i="10"/>
  <c r="Y5281" i="10"/>
  <c r="W5282" i="10"/>
  <c r="X5282" i="10"/>
  <c r="Y5282" i="10"/>
  <c r="W5283" i="10"/>
  <c r="X5283" i="10"/>
  <c r="Y5283" i="10"/>
  <c r="W5284" i="10"/>
  <c r="X5284" i="10"/>
  <c r="Y5284" i="10"/>
  <c r="W5285" i="10"/>
  <c r="X5285" i="10"/>
  <c r="Y5285" i="10"/>
  <c r="W5286" i="10"/>
  <c r="X5286" i="10"/>
  <c r="Y5286" i="10"/>
  <c r="W5287" i="10"/>
  <c r="X5287" i="10"/>
  <c r="Y5287" i="10"/>
  <c r="W5288" i="10"/>
  <c r="X5288" i="10"/>
  <c r="Y5288" i="10"/>
  <c r="W5289" i="10"/>
  <c r="X5289" i="10"/>
  <c r="Y5289" i="10"/>
  <c r="W5290" i="10"/>
  <c r="X5290" i="10"/>
  <c r="Y5290" i="10"/>
  <c r="W5291" i="10"/>
  <c r="X5291" i="10"/>
  <c r="Y5291" i="10"/>
  <c r="W5292" i="10"/>
  <c r="X5292" i="10"/>
  <c r="Y5292" i="10"/>
  <c r="W5293" i="10"/>
  <c r="X5293" i="10"/>
  <c r="Y5293" i="10"/>
  <c r="W5294" i="10"/>
  <c r="X5294" i="10"/>
  <c r="Y5294" i="10"/>
  <c r="W5295" i="10"/>
  <c r="X5295" i="10"/>
  <c r="Y5295" i="10"/>
  <c r="W5296" i="10"/>
  <c r="X5296" i="10"/>
  <c r="Y5296" i="10"/>
  <c r="W5297" i="10"/>
  <c r="X5297" i="10"/>
  <c r="Y5297" i="10"/>
  <c r="W5298" i="10"/>
  <c r="X5298" i="10"/>
  <c r="Y5298" i="10"/>
  <c r="W5299" i="10"/>
  <c r="X5299" i="10"/>
  <c r="Y5299" i="10"/>
  <c r="W5300" i="10"/>
  <c r="X5300" i="10"/>
  <c r="Y5300" i="10"/>
  <c r="W5301" i="10"/>
  <c r="X5301" i="10"/>
  <c r="Y5301" i="10"/>
  <c r="W5302" i="10"/>
  <c r="X5302" i="10"/>
  <c r="Y5302" i="10"/>
  <c r="W5303" i="10"/>
  <c r="X5303" i="10"/>
  <c r="Y5303" i="10"/>
  <c r="W5304" i="10"/>
  <c r="X5304" i="10"/>
  <c r="Y5304" i="10"/>
  <c r="W5305" i="10"/>
  <c r="X5305" i="10"/>
  <c r="Y5305" i="10"/>
  <c r="W5306" i="10"/>
  <c r="X5306" i="10"/>
  <c r="Y5306" i="10"/>
  <c r="W5307" i="10"/>
  <c r="X5307" i="10"/>
  <c r="Y5307" i="10"/>
  <c r="W5308" i="10"/>
  <c r="X5308" i="10"/>
  <c r="Y5308" i="10"/>
  <c r="W5309" i="10"/>
  <c r="X5309" i="10"/>
  <c r="Y5309" i="10"/>
  <c r="W5310" i="10"/>
  <c r="X5310" i="10"/>
  <c r="Y5310" i="10"/>
  <c r="W5311" i="10"/>
  <c r="X5311" i="10"/>
  <c r="Y5311" i="10"/>
  <c r="W5312" i="10"/>
  <c r="X5312" i="10"/>
  <c r="Y5312" i="10"/>
  <c r="W5313" i="10"/>
  <c r="X5313" i="10"/>
  <c r="Y5313" i="10"/>
  <c r="W5314" i="10"/>
  <c r="X5314" i="10"/>
  <c r="Y5314" i="10"/>
  <c r="W5315" i="10"/>
  <c r="X5315" i="10"/>
  <c r="Y5315" i="10"/>
  <c r="W5316" i="10"/>
  <c r="X5316" i="10"/>
  <c r="Y5316" i="10"/>
  <c r="W5317" i="10"/>
  <c r="X5317" i="10"/>
  <c r="Y5317" i="10"/>
  <c r="W5318" i="10"/>
  <c r="X5318" i="10"/>
  <c r="Y5318" i="10"/>
  <c r="W5319" i="10"/>
  <c r="X5319" i="10"/>
  <c r="Y5319" i="10"/>
  <c r="W5320" i="10"/>
  <c r="X5320" i="10"/>
  <c r="Y5320" i="10"/>
  <c r="W5321" i="10"/>
  <c r="X5321" i="10"/>
  <c r="Y5321" i="10"/>
  <c r="W5322" i="10"/>
  <c r="X5322" i="10"/>
  <c r="Y5322" i="10"/>
  <c r="W5323" i="10"/>
  <c r="X5323" i="10"/>
  <c r="Y5323" i="10"/>
  <c r="W5324" i="10"/>
  <c r="X5324" i="10"/>
  <c r="Y5324" i="10"/>
  <c r="W5325" i="10"/>
  <c r="X5325" i="10"/>
  <c r="Y5325" i="10"/>
  <c r="W5326" i="10"/>
  <c r="X5326" i="10"/>
  <c r="Y5326" i="10"/>
  <c r="W5327" i="10"/>
  <c r="X5327" i="10"/>
  <c r="Y5327" i="10"/>
  <c r="W5328" i="10"/>
  <c r="X5328" i="10"/>
  <c r="Y5328" i="10"/>
  <c r="W5329" i="10"/>
  <c r="X5329" i="10"/>
  <c r="Y5329" i="10"/>
  <c r="W5330" i="10"/>
  <c r="X5330" i="10"/>
  <c r="Y5330" i="10"/>
  <c r="W5331" i="10"/>
  <c r="X5331" i="10"/>
  <c r="Y5331" i="10"/>
  <c r="W5332" i="10"/>
  <c r="X5332" i="10"/>
  <c r="Y5332" i="10"/>
  <c r="W5333" i="10"/>
  <c r="X5333" i="10"/>
  <c r="Y5333" i="10"/>
  <c r="W5334" i="10"/>
  <c r="X5334" i="10"/>
  <c r="Y5334" i="10"/>
  <c r="W5335" i="10"/>
  <c r="X5335" i="10"/>
  <c r="Y5335" i="10"/>
  <c r="W5336" i="10"/>
  <c r="X5336" i="10"/>
  <c r="Y5336" i="10"/>
  <c r="W5337" i="10"/>
  <c r="X5337" i="10"/>
  <c r="Y5337" i="10"/>
  <c r="W5338" i="10"/>
  <c r="X5338" i="10"/>
  <c r="Y5338" i="10"/>
  <c r="W5339" i="10"/>
  <c r="X5339" i="10"/>
  <c r="Y5339" i="10"/>
  <c r="W5340" i="10"/>
  <c r="X5340" i="10"/>
  <c r="Y5340" i="10"/>
  <c r="W5341" i="10"/>
  <c r="X5341" i="10"/>
  <c r="Y5341" i="10"/>
  <c r="W5342" i="10"/>
  <c r="X5342" i="10"/>
  <c r="Y5342" i="10"/>
  <c r="W5343" i="10"/>
  <c r="X5343" i="10"/>
  <c r="Y5343" i="10"/>
  <c r="W5344" i="10"/>
  <c r="X5344" i="10"/>
  <c r="Y5344" i="10"/>
  <c r="W5345" i="10"/>
  <c r="X5345" i="10"/>
  <c r="Y5345" i="10"/>
  <c r="W5346" i="10"/>
  <c r="X5346" i="10"/>
  <c r="Y5346" i="10"/>
  <c r="W5347" i="10"/>
  <c r="X5347" i="10"/>
  <c r="Y5347" i="10"/>
  <c r="W5348" i="10"/>
  <c r="X5348" i="10"/>
  <c r="Y5348" i="10"/>
  <c r="W5349" i="10"/>
  <c r="X5349" i="10"/>
  <c r="Y5349" i="10"/>
  <c r="W5350" i="10"/>
  <c r="X5350" i="10"/>
  <c r="Y5350" i="10"/>
  <c r="W5351" i="10"/>
  <c r="X5351" i="10"/>
  <c r="Y5351" i="10"/>
  <c r="W5352" i="10"/>
  <c r="X5352" i="10"/>
  <c r="Y5352" i="10"/>
  <c r="W5353" i="10"/>
  <c r="X5353" i="10"/>
  <c r="Y5353" i="10"/>
  <c r="W5354" i="10"/>
  <c r="X5354" i="10"/>
  <c r="Y5354" i="10"/>
  <c r="W5355" i="10"/>
  <c r="X5355" i="10"/>
  <c r="Y5355" i="10"/>
  <c r="W5356" i="10"/>
  <c r="X5356" i="10"/>
  <c r="Y5356" i="10"/>
  <c r="W5357" i="10"/>
  <c r="X5357" i="10"/>
  <c r="Y5357" i="10"/>
  <c r="W5358" i="10"/>
  <c r="X5358" i="10"/>
  <c r="Y5358" i="10"/>
  <c r="W5359" i="10"/>
  <c r="X5359" i="10"/>
  <c r="Y5359" i="10"/>
  <c r="W5360" i="10"/>
  <c r="X5360" i="10"/>
  <c r="Y5360" i="10"/>
  <c r="W5361" i="10"/>
  <c r="X5361" i="10"/>
  <c r="Y5361" i="10"/>
  <c r="W5362" i="10"/>
  <c r="X5362" i="10"/>
  <c r="Y5362" i="10"/>
  <c r="W5363" i="10"/>
  <c r="X5363" i="10"/>
  <c r="Y5363" i="10"/>
  <c r="W5364" i="10"/>
  <c r="X5364" i="10"/>
  <c r="Y5364" i="10"/>
  <c r="W5365" i="10"/>
  <c r="X5365" i="10"/>
  <c r="Y5365" i="10"/>
  <c r="W5366" i="10"/>
  <c r="X5366" i="10"/>
  <c r="Y5366" i="10"/>
  <c r="W5367" i="10"/>
  <c r="X5367" i="10"/>
  <c r="Y5367" i="10"/>
  <c r="W5368" i="10"/>
  <c r="X5368" i="10"/>
  <c r="Y5368" i="10"/>
  <c r="W5369" i="10"/>
  <c r="X5369" i="10"/>
  <c r="Y5369" i="10"/>
  <c r="W5370" i="10"/>
  <c r="X5370" i="10"/>
  <c r="Y5370" i="10"/>
  <c r="W5371" i="10"/>
  <c r="X5371" i="10"/>
  <c r="Y5371" i="10"/>
  <c r="W5372" i="10"/>
  <c r="X5372" i="10"/>
  <c r="Y5372" i="10"/>
  <c r="W5373" i="10"/>
  <c r="X5373" i="10"/>
  <c r="Y5373" i="10"/>
  <c r="W5374" i="10"/>
  <c r="X5374" i="10"/>
  <c r="Y5374" i="10"/>
  <c r="W5375" i="10"/>
  <c r="X5375" i="10"/>
  <c r="Y5375" i="10"/>
  <c r="W5376" i="10"/>
  <c r="X5376" i="10"/>
  <c r="Y5376" i="10"/>
  <c r="W5377" i="10"/>
  <c r="X5377" i="10"/>
  <c r="Y5377" i="10"/>
  <c r="W5378" i="10"/>
  <c r="X5378" i="10"/>
  <c r="Y5378" i="10"/>
  <c r="W5379" i="10"/>
  <c r="X5379" i="10"/>
  <c r="Y5379" i="10"/>
  <c r="W5380" i="10"/>
  <c r="X5380" i="10"/>
  <c r="Y5380" i="10"/>
  <c r="W5381" i="10"/>
  <c r="X5381" i="10"/>
  <c r="Y5381" i="10"/>
  <c r="W5382" i="10"/>
  <c r="X5382" i="10"/>
  <c r="Y5382" i="10"/>
  <c r="W5383" i="10"/>
  <c r="X5383" i="10"/>
  <c r="Y5383" i="10"/>
  <c r="W5384" i="10"/>
  <c r="X5384" i="10"/>
  <c r="Y5384" i="10"/>
  <c r="W5385" i="10"/>
  <c r="X5385" i="10"/>
  <c r="Y5385" i="10"/>
  <c r="W5386" i="10"/>
  <c r="X5386" i="10"/>
  <c r="Y5386" i="10"/>
  <c r="W5387" i="10"/>
  <c r="X5387" i="10"/>
  <c r="Y5387" i="10"/>
  <c r="W5388" i="10"/>
  <c r="X5388" i="10"/>
  <c r="Y5388" i="10"/>
  <c r="W5389" i="10"/>
  <c r="X5389" i="10"/>
  <c r="Y5389" i="10"/>
  <c r="W5390" i="10"/>
  <c r="X5390" i="10"/>
  <c r="Y5390" i="10"/>
  <c r="W5391" i="10"/>
  <c r="X5391" i="10"/>
  <c r="Y5391" i="10"/>
  <c r="W5392" i="10"/>
  <c r="X5392" i="10"/>
  <c r="Y5392" i="10"/>
  <c r="W5393" i="10"/>
  <c r="X5393" i="10"/>
  <c r="Y5393" i="10"/>
  <c r="W5394" i="10"/>
  <c r="X5394" i="10"/>
  <c r="Y5394" i="10"/>
  <c r="W5395" i="10"/>
  <c r="X5395" i="10"/>
  <c r="Y5395" i="10"/>
  <c r="W5396" i="10"/>
  <c r="X5396" i="10"/>
  <c r="Y5396" i="10"/>
  <c r="W5397" i="10"/>
  <c r="X5397" i="10"/>
  <c r="Y5397" i="10"/>
  <c r="W5398" i="10"/>
  <c r="X5398" i="10"/>
  <c r="Y5398" i="10"/>
  <c r="W5399" i="10"/>
  <c r="X5399" i="10"/>
  <c r="Y5399" i="10"/>
  <c r="W5400" i="10"/>
  <c r="X5400" i="10"/>
  <c r="Y5400" i="10"/>
  <c r="W5401" i="10"/>
  <c r="X5401" i="10"/>
  <c r="Y5401" i="10"/>
  <c r="W5402" i="10"/>
  <c r="X5402" i="10"/>
  <c r="Y5402" i="10"/>
  <c r="W5403" i="10"/>
  <c r="X5403" i="10"/>
  <c r="Y5403" i="10"/>
  <c r="W5404" i="10"/>
  <c r="X5404" i="10"/>
  <c r="Y5404" i="10"/>
  <c r="W5405" i="10"/>
  <c r="X5405" i="10"/>
  <c r="Y5405" i="10"/>
  <c r="W5406" i="10"/>
  <c r="X5406" i="10"/>
  <c r="Y5406" i="10"/>
  <c r="W5407" i="10"/>
  <c r="X5407" i="10"/>
  <c r="Y5407" i="10"/>
  <c r="W5408" i="10"/>
  <c r="X5408" i="10"/>
  <c r="Y5408" i="10"/>
  <c r="W5409" i="10"/>
  <c r="X5409" i="10"/>
  <c r="Y5409" i="10"/>
  <c r="W5410" i="10"/>
  <c r="X5410" i="10"/>
  <c r="Y5410" i="10"/>
  <c r="W5411" i="10"/>
  <c r="X5411" i="10"/>
  <c r="Y5411" i="10"/>
  <c r="W5412" i="10"/>
  <c r="X5412" i="10"/>
  <c r="Y5412" i="10"/>
  <c r="W5413" i="10"/>
  <c r="X5413" i="10"/>
  <c r="Y5413" i="10"/>
  <c r="W5414" i="10"/>
  <c r="X5414" i="10"/>
  <c r="Y5414" i="10"/>
  <c r="W5415" i="10"/>
  <c r="X5415" i="10"/>
  <c r="Y5415" i="10"/>
  <c r="W5416" i="10"/>
  <c r="X5416" i="10"/>
  <c r="Y5416" i="10"/>
  <c r="W5417" i="10"/>
  <c r="X5417" i="10"/>
  <c r="Y5417" i="10"/>
  <c r="W5418" i="10"/>
  <c r="X5418" i="10"/>
  <c r="Y5418" i="10"/>
  <c r="W5419" i="10"/>
  <c r="X5419" i="10"/>
  <c r="Y5419" i="10"/>
  <c r="W5420" i="10"/>
  <c r="X5420" i="10"/>
  <c r="Y5420" i="10"/>
  <c r="W5421" i="10"/>
  <c r="X5421" i="10"/>
  <c r="Y5421" i="10"/>
  <c r="W5422" i="10"/>
  <c r="X5422" i="10"/>
  <c r="Y5422" i="10"/>
  <c r="W5423" i="10"/>
  <c r="X5423" i="10"/>
  <c r="Y5423" i="10"/>
  <c r="W5424" i="10"/>
  <c r="X5424" i="10"/>
  <c r="Y5424" i="10"/>
  <c r="W5425" i="10"/>
  <c r="X5425" i="10"/>
  <c r="Y5425" i="10"/>
  <c r="W5426" i="10"/>
  <c r="X5426" i="10"/>
  <c r="Y5426" i="10"/>
  <c r="W5427" i="10"/>
  <c r="X5427" i="10"/>
  <c r="Y5427" i="10"/>
  <c r="W5428" i="10"/>
  <c r="X5428" i="10"/>
  <c r="Y5428" i="10"/>
  <c r="W5429" i="10"/>
  <c r="X5429" i="10"/>
  <c r="Y5429" i="10"/>
  <c r="W5430" i="10"/>
  <c r="X5430" i="10"/>
  <c r="Y5430" i="10"/>
  <c r="W5431" i="10"/>
  <c r="X5431" i="10"/>
  <c r="Y5431" i="10"/>
  <c r="W5432" i="10"/>
  <c r="X5432" i="10"/>
  <c r="Y5432" i="10"/>
  <c r="W5433" i="10"/>
  <c r="X5433" i="10"/>
  <c r="Y5433" i="10"/>
  <c r="W5434" i="10"/>
  <c r="X5434" i="10"/>
  <c r="Y5434" i="10"/>
  <c r="W5435" i="10"/>
  <c r="X5435" i="10"/>
  <c r="Y5435" i="10"/>
  <c r="W5436" i="10"/>
  <c r="X5436" i="10"/>
  <c r="Y5436" i="10"/>
  <c r="W5437" i="10"/>
  <c r="X5437" i="10"/>
  <c r="Y5437" i="10"/>
  <c r="W5438" i="10"/>
  <c r="X5438" i="10"/>
  <c r="Y5438" i="10"/>
  <c r="W5439" i="10"/>
  <c r="X5439" i="10"/>
  <c r="Y5439" i="10"/>
  <c r="W5440" i="10"/>
  <c r="X5440" i="10"/>
  <c r="Y5440" i="10"/>
  <c r="W5441" i="10"/>
  <c r="X5441" i="10"/>
  <c r="Y5441" i="10"/>
  <c r="W5442" i="10"/>
  <c r="X5442" i="10"/>
  <c r="Y5442" i="10"/>
  <c r="W5443" i="10"/>
  <c r="X5443" i="10"/>
  <c r="Y5443" i="10"/>
  <c r="W5444" i="10"/>
  <c r="X5444" i="10"/>
  <c r="Y5444" i="10"/>
  <c r="W5445" i="10"/>
  <c r="X5445" i="10"/>
  <c r="Y5445" i="10"/>
  <c r="W5446" i="10"/>
  <c r="X5446" i="10"/>
  <c r="Y5446" i="10"/>
  <c r="W5447" i="10"/>
  <c r="X5447" i="10"/>
  <c r="Y5447" i="10"/>
  <c r="W5448" i="10"/>
  <c r="X5448" i="10"/>
  <c r="Y5448" i="10"/>
  <c r="W5449" i="10"/>
  <c r="X5449" i="10"/>
  <c r="Y5449" i="10"/>
  <c r="W5450" i="10"/>
  <c r="X5450" i="10"/>
  <c r="Y5450" i="10"/>
  <c r="W5451" i="10"/>
  <c r="X5451" i="10"/>
  <c r="Y5451" i="10"/>
  <c r="W5452" i="10"/>
  <c r="X5452" i="10"/>
  <c r="Y5452" i="10"/>
  <c r="W5453" i="10"/>
  <c r="X5453" i="10"/>
  <c r="Y5453" i="10"/>
  <c r="W5454" i="10"/>
  <c r="X5454" i="10"/>
  <c r="Y5454" i="10"/>
  <c r="W5455" i="10"/>
  <c r="X5455" i="10"/>
  <c r="Y5455" i="10"/>
  <c r="W5456" i="10"/>
  <c r="X5456" i="10"/>
  <c r="Y5456" i="10"/>
  <c r="W5457" i="10"/>
  <c r="X5457" i="10"/>
  <c r="Y5457" i="10"/>
  <c r="W5458" i="10"/>
  <c r="X5458" i="10"/>
  <c r="Y5458" i="10"/>
  <c r="W5459" i="10"/>
  <c r="X5459" i="10"/>
  <c r="Y5459" i="10"/>
  <c r="W5460" i="10"/>
  <c r="X5460" i="10"/>
  <c r="Y5460" i="10"/>
  <c r="W5461" i="10"/>
  <c r="X5461" i="10"/>
  <c r="Y5461" i="10"/>
  <c r="W5462" i="10"/>
  <c r="X5462" i="10"/>
  <c r="Y5462" i="10"/>
  <c r="W5463" i="10"/>
  <c r="X5463" i="10"/>
  <c r="Y5463" i="10"/>
  <c r="W5464" i="10"/>
  <c r="X5464" i="10"/>
  <c r="Y5464" i="10"/>
  <c r="W5465" i="10"/>
  <c r="X5465" i="10"/>
  <c r="Y5465" i="10"/>
  <c r="W5466" i="10"/>
  <c r="X5466" i="10"/>
  <c r="Y5466" i="10"/>
  <c r="W5467" i="10"/>
  <c r="X5467" i="10"/>
  <c r="Y5467" i="10"/>
  <c r="W5468" i="10"/>
  <c r="X5468" i="10"/>
  <c r="Y5468" i="10"/>
  <c r="W5469" i="10"/>
  <c r="X5469" i="10"/>
  <c r="Y5469" i="10"/>
  <c r="W5470" i="10"/>
  <c r="X5470" i="10"/>
  <c r="Y5470" i="10"/>
  <c r="W5471" i="10"/>
  <c r="X5471" i="10"/>
  <c r="Y5471" i="10"/>
  <c r="W5472" i="10"/>
  <c r="X5472" i="10"/>
  <c r="Y5472" i="10"/>
  <c r="W5473" i="10"/>
  <c r="X5473" i="10"/>
  <c r="Y5473" i="10"/>
  <c r="W5474" i="10"/>
  <c r="X5474" i="10"/>
  <c r="Y5474" i="10"/>
  <c r="W5475" i="10"/>
  <c r="X5475" i="10"/>
  <c r="Y5475" i="10"/>
  <c r="W5476" i="10"/>
  <c r="X5476" i="10"/>
  <c r="Y5476" i="10"/>
  <c r="W5477" i="10"/>
  <c r="X5477" i="10"/>
  <c r="Y5477" i="10"/>
  <c r="W5478" i="10"/>
  <c r="X5478" i="10"/>
  <c r="Y5478" i="10"/>
  <c r="W5479" i="10"/>
  <c r="X5479" i="10"/>
  <c r="Y5479" i="10"/>
  <c r="W5480" i="10"/>
  <c r="X5480" i="10"/>
  <c r="Y5480" i="10"/>
  <c r="W5481" i="10"/>
  <c r="X5481" i="10"/>
  <c r="Y5481" i="10"/>
  <c r="W5482" i="10"/>
  <c r="X5482" i="10"/>
  <c r="Y5482" i="10"/>
  <c r="W5483" i="10"/>
  <c r="X5483" i="10"/>
  <c r="Y5483" i="10"/>
  <c r="W5484" i="10"/>
  <c r="X5484" i="10"/>
  <c r="Y5484" i="10"/>
  <c r="W5485" i="10"/>
  <c r="X5485" i="10"/>
  <c r="Y5485" i="10"/>
  <c r="W5486" i="10"/>
  <c r="X5486" i="10"/>
  <c r="Y5486" i="10"/>
  <c r="W5487" i="10"/>
  <c r="X5487" i="10"/>
  <c r="Y5487" i="10"/>
  <c r="W5488" i="10"/>
  <c r="X5488" i="10"/>
  <c r="Y5488" i="10"/>
  <c r="W5489" i="10"/>
  <c r="X5489" i="10"/>
  <c r="Y5489" i="10"/>
  <c r="W5490" i="10"/>
  <c r="X5490" i="10"/>
  <c r="Y5490" i="10"/>
  <c r="W5491" i="10"/>
  <c r="X5491" i="10"/>
  <c r="Y5491" i="10"/>
  <c r="W5492" i="10"/>
  <c r="X5492" i="10"/>
  <c r="Y5492" i="10"/>
  <c r="W5493" i="10"/>
  <c r="X5493" i="10"/>
  <c r="Y5493" i="10"/>
  <c r="W5494" i="10"/>
  <c r="X5494" i="10"/>
  <c r="Y5494" i="10"/>
  <c r="W5495" i="10"/>
  <c r="X5495" i="10"/>
  <c r="Y5495" i="10"/>
  <c r="W5496" i="10"/>
  <c r="X5496" i="10"/>
  <c r="Y5496" i="10"/>
  <c r="W5497" i="10"/>
  <c r="X5497" i="10"/>
  <c r="Y5497" i="10"/>
  <c r="W5498" i="10"/>
  <c r="X5498" i="10"/>
  <c r="Y5498" i="10"/>
  <c r="W5499" i="10"/>
  <c r="X5499" i="10"/>
  <c r="Y5499" i="10"/>
  <c r="W5500" i="10"/>
  <c r="X5500" i="10"/>
  <c r="Y5500" i="10"/>
  <c r="W5501" i="10"/>
  <c r="X5501" i="10"/>
  <c r="Y5501" i="10"/>
  <c r="W5502" i="10"/>
  <c r="X5502" i="10"/>
  <c r="Y5502" i="10"/>
  <c r="W5503" i="10"/>
  <c r="X5503" i="10"/>
  <c r="Y5503" i="10"/>
  <c r="W5504" i="10"/>
  <c r="X5504" i="10"/>
  <c r="Y5504" i="10"/>
  <c r="W5505" i="10"/>
  <c r="X5505" i="10"/>
  <c r="Y5505" i="10"/>
  <c r="W5506" i="10"/>
  <c r="X5506" i="10"/>
  <c r="Y5506" i="10"/>
  <c r="W5507" i="10"/>
  <c r="X5507" i="10"/>
  <c r="Y5507" i="10"/>
  <c r="W5508" i="10"/>
  <c r="X5508" i="10"/>
  <c r="Y5508" i="10"/>
  <c r="W5509" i="10"/>
  <c r="X5509" i="10"/>
  <c r="Y5509" i="10"/>
  <c r="W5510" i="10"/>
  <c r="X5510" i="10"/>
  <c r="Y5510" i="10"/>
  <c r="W5511" i="10"/>
  <c r="X5511" i="10"/>
  <c r="Y5511" i="10"/>
  <c r="W5512" i="10"/>
  <c r="X5512" i="10"/>
  <c r="Y5512" i="10"/>
  <c r="W5513" i="10"/>
  <c r="X5513" i="10"/>
  <c r="Y5513" i="10"/>
  <c r="W5514" i="10"/>
  <c r="X5514" i="10"/>
  <c r="Y5514" i="10"/>
  <c r="W5515" i="10"/>
  <c r="X5515" i="10"/>
  <c r="Y5515" i="10"/>
  <c r="W5516" i="10"/>
  <c r="X5516" i="10"/>
  <c r="Y5516" i="10"/>
  <c r="W5517" i="10"/>
  <c r="X5517" i="10"/>
  <c r="Y5517" i="10"/>
  <c r="W5518" i="10"/>
  <c r="X5518" i="10"/>
  <c r="Y5518" i="10"/>
  <c r="W5519" i="10"/>
  <c r="X5519" i="10"/>
  <c r="Y5519" i="10"/>
  <c r="W5520" i="10"/>
  <c r="X5520" i="10"/>
  <c r="Y5520" i="10"/>
  <c r="W5521" i="10"/>
  <c r="X5521" i="10"/>
  <c r="Y5521" i="10"/>
  <c r="W5522" i="10"/>
  <c r="X5522" i="10"/>
  <c r="Y5522" i="10"/>
  <c r="W5523" i="10"/>
  <c r="X5523" i="10"/>
  <c r="Y5523" i="10"/>
  <c r="W5524" i="10"/>
  <c r="X5524" i="10"/>
  <c r="Y5524" i="10"/>
  <c r="W5525" i="10"/>
  <c r="X5525" i="10"/>
  <c r="Y5525" i="10"/>
  <c r="W5526" i="10"/>
  <c r="X5526" i="10"/>
  <c r="Y5526" i="10"/>
  <c r="W5527" i="10"/>
  <c r="X5527" i="10"/>
  <c r="Y5527" i="10"/>
  <c r="W5528" i="10"/>
  <c r="X5528" i="10"/>
  <c r="Y5528" i="10"/>
  <c r="W5529" i="10"/>
  <c r="X5529" i="10"/>
  <c r="Y5529" i="10"/>
  <c r="W5530" i="10"/>
  <c r="X5530" i="10"/>
  <c r="Y5530" i="10"/>
  <c r="W5531" i="10"/>
  <c r="X5531" i="10"/>
  <c r="Y5531" i="10"/>
  <c r="W5532" i="10"/>
  <c r="X5532" i="10"/>
  <c r="Y5532" i="10"/>
  <c r="W5533" i="10"/>
  <c r="X5533" i="10"/>
  <c r="Y5533" i="10"/>
  <c r="W5534" i="10"/>
  <c r="X5534" i="10"/>
  <c r="Y5534" i="10"/>
  <c r="W5535" i="10"/>
  <c r="X5535" i="10"/>
  <c r="Y5535" i="10"/>
  <c r="W5536" i="10"/>
  <c r="X5536" i="10"/>
  <c r="Y5536" i="10"/>
  <c r="W5537" i="10"/>
  <c r="X5537" i="10"/>
  <c r="Y5537" i="10"/>
  <c r="W5538" i="10"/>
  <c r="X5538" i="10"/>
  <c r="Y5538" i="10"/>
  <c r="W5539" i="10"/>
  <c r="X5539" i="10"/>
  <c r="Y5539" i="10"/>
  <c r="W5540" i="10"/>
  <c r="X5540" i="10"/>
  <c r="Y5540" i="10"/>
  <c r="W5541" i="10"/>
  <c r="X5541" i="10"/>
  <c r="Y5541" i="10"/>
  <c r="W5542" i="10"/>
  <c r="X5542" i="10"/>
  <c r="Y5542" i="10"/>
  <c r="W5543" i="10"/>
  <c r="X5543" i="10"/>
  <c r="Y5543" i="10"/>
  <c r="W5544" i="10"/>
  <c r="X5544" i="10"/>
  <c r="Y5544" i="10"/>
  <c r="W5545" i="10"/>
  <c r="X5545" i="10"/>
  <c r="Y5545" i="10"/>
  <c r="W5546" i="10"/>
  <c r="X5546" i="10"/>
  <c r="Y5546" i="10"/>
  <c r="W5547" i="10"/>
  <c r="X5547" i="10"/>
  <c r="Y5547" i="10"/>
  <c r="W5548" i="10"/>
  <c r="X5548" i="10"/>
  <c r="Y5548" i="10"/>
  <c r="W5549" i="10"/>
  <c r="X5549" i="10"/>
  <c r="Y5549" i="10"/>
  <c r="W5550" i="10"/>
  <c r="X5550" i="10"/>
  <c r="Y5550" i="10"/>
  <c r="W5551" i="10"/>
  <c r="X5551" i="10"/>
  <c r="Y5551" i="10"/>
  <c r="W5552" i="10"/>
  <c r="X5552" i="10"/>
  <c r="Y5552" i="10"/>
  <c r="W5553" i="10"/>
  <c r="X5553" i="10"/>
  <c r="Y5553" i="10"/>
  <c r="W5554" i="10"/>
  <c r="X5554" i="10"/>
  <c r="Y5554" i="10"/>
  <c r="W5555" i="10"/>
  <c r="X5555" i="10"/>
  <c r="Y5555" i="10"/>
  <c r="W5556" i="10"/>
  <c r="X5556" i="10"/>
  <c r="Y5556" i="10"/>
  <c r="W5557" i="10"/>
  <c r="X5557" i="10"/>
  <c r="Y5557" i="10"/>
  <c r="W5558" i="10"/>
  <c r="X5558" i="10"/>
  <c r="Y5558" i="10"/>
  <c r="W5559" i="10"/>
  <c r="X5559" i="10"/>
  <c r="Y5559" i="10"/>
  <c r="W5560" i="10"/>
  <c r="X5560" i="10"/>
  <c r="Y5560" i="10"/>
  <c r="W5561" i="10"/>
  <c r="X5561" i="10"/>
  <c r="Y5561" i="10"/>
  <c r="W5562" i="10"/>
  <c r="X5562" i="10"/>
  <c r="Y5562" i="10"/>
  <c r="W5563" i="10"/>
  <c r="X5563" i="10"/>
  <c r="Y5563" i="10"/>
  <c r="W5564" i="10"/>
  <c r="X5564" i="10"/>
  <c r="Y5564" i="10"/>
  <c r="W5565" i="10"/>
  <c r="X5565" i="10"/>
  <c r="Y5565" i="10"/>
  <c r="W5566" i="10"/>
  <c r="X5566" i="10"/>
  <c r="Y5566" i="10"/>
  <c r="W5567" i="10"/>
  <c r="X5567" i="10"/>
  <c r="Y5567" i="10"/>
  <c r="W5568" i="10"/>
  <c r="X5568" i="10"/>
  <c r="Y5568" i="10"/>
  <c r="W5569" i="10"/>
  <c r="X5569" i="10"/>
  <c r="Y5569" i="10"/>
  <c r="W5570" i="10"/>
  <c r="X5570" i="10"/>
  <c r="Y5570" i="10"/>
  <c r="W5571" i="10"/>
  <c r="X5571" i="10"/>
  <c r="Y5571" i="10"/>
  <c r="W5572" i="10"/>
  <c r="X5572" i="10"/>
  <c r="Y5572" i="10"/>
  <c r="W5573" i="10"/>
  <c r="X5573" i="10"/>
  <c r="Y5573" i="10"/>
  <c r="W5574" i="10"/>
  <c r="X5574" i="10"/>
  <c r="Y5574" i="10"/>
  <c r="W5575" i="10"/>
  <c r="X5575" i="10"/>
  <c r="Y5575" i="10"/>
  <c r="W5576" i="10"/>
  <c r="X5576" i="10"/>
  <c r="Y5576" i="10"/>
  <c r="W5577" i="10"/>
  <c r="X5577" i="10"/>
  <c r="Y5577" i="10"/>
  <c r="W5578" i="10"/>
  <c r="X5578" i="10"/>
  <c r="Y5578" i="10"/>
  <c r="W5579" i="10"/>
  <c r="X5579" i="10"/>
  <c r="Y5579" i="10"/>
  <c r="W5580" i="10"/>
  <c r="X5580" i="10"/>
  <c r="Y5580" i="10"/>
  <c r="W5581" i="10"/>
  <c r="X5581" i="10"/>
  <c r="Y5581" i="10"/>
  <c r="W5582" i="10"/>
  <c r="X5582" i="10"/>
  <c r="Y5582" i="10"/>
  <c r="W5583" i="10"/>
  <c r="X5583" i="10"/>
  <c r="Y5583" i="10"/>
  <c r="W5584" i="10"/>
  <c r="X5584" i="10"/>
  <c r="Y5584" i="10"/>
  <c r="W5585" i="10"/>
  <c r="X5585" i="10"/>
  <c r="Y5585" i="10"/>
  <c r="W5586" i="10"/>
  <c r="X5586" i="10"/>
  <c r="Y5586" i="10"/>
  <c r="W5587" i="10"/>
  <c r="X5587" i="10"/>
  <c r="Y5587" i="10"/>
  <c r="W5588" i="10"/>
  <c r="X5588" i="10"/>
  <c r="Y5588" i="10"/>
  <c r="W5589" i="10"/>
  <c r="X5589" i="10"/>
  <c r="Y5589" i="10"/>
  <c r="W5590" i="10"/>
  <c r="X5590" i="10"/>
  <c r="Y5590" i="10"/>
  <c r="W5591" i="10"/>
  <c r="X5591" i="10"/>
  <c r="Y5591" i="10"/>
  <c r="W5592" i="10"/>
  <c r="X5592" i="10"/>
  <c r="Y5592" i="10"/>
  <c r="W5593" i="10"/>
  <c r="X5593" i="10"/>
  <c r="Y5593" i="10"/>
  <c r="W5594" i="10"/>
  <c r="X5594" i="10"/>
  <c r="Y5594" i="10"/>
  <c r="W5595" i="10"/>
  <c r="X5595" i="10"/>
  <c r="Y5595" i="10"/>
  <c r="W5596" i="10"/>
  <c r="X5596" i="10"/>
  <c r="Y5596" i="10"/>
  <c r="W5597" i="10"/>
  <c r="X5597" i="10"/>
  <c r="Y5597" i="10"/>
  <c r="W5598" i="10"/>
  <c r="X5598" i="10"/>
  <c r="Y5598" i="10"/>
  <c r="W5599" i="10"/>
  <c r="X5599" i="10"/>
  <c r="Y5599" i="10"/>
  <c r="W5600" i="10"/>
  <c r="X5600" i="10"/>
  <c r="Y5600" i="10"/>
  <c r="W5601" i="10"/>
  <c r="X5601" i="10"/>
  <c r="Y5601" i="10"/>
  <c r="W5602" i="10"/>
  <c r="X5602" i="10"/>
  <c r="Y5602" i="10"/>
  <c r="W5603" i="10"/>
  <c r="X5603" i="10"/>
  <c r="Y5603" i="10"/>
  <c r="W5604" i="10"/>
  <c r="X5604" i="10"/>
  <c r="Y5604" i="10"/>
  <c r="W5605" i="10"/>
  <c r="X5605" i="10"/>
  <c r="Y5605" i="10"/>
  <c r="W5606" i="10"/>
  <c r="X5606" i="10"/>
  <c r="Y5606" i="10"/>
  <c r="W5607" i="10"/>
  <c r="X5607" i="10"/>
  <c r="Y5607" i="10"/>
  <c r="W5608" i="10"/>
  <c r="X5608" i="10"/>
  <c r="Y5608" i="10"/>
  <c r="W5609" i="10"/>
  <c r="X5609" i="10"/>
  <c r="Y5609" i="10"/>
  <c r="W5610" i="10"/>
  <c r="X5610" i="10"/>
  <c r="Y5610" i="10"/>
  <c r="W5611" i="10"/>
  <c r="X5611" i="10"/>
  <c r="Y5611" i="10"/>
  <c r="W5612" i="10"/>
  <c r="X5612" i="10"/>
  <c r="Y5612" i="10"/>
  <c r="W5613" i="10"/>
  <c r="X5613" i="10"/>
  <c r="Y5613" i="10"/>
  <c r="W5614" i="10"/>
  <c r="X5614" i="10"/>
  <c r="Y5614" i="10"/>
  <c r="W5615" i="10"/>
  <c r="X5615" i="10"/>
  <c r="Y5615" i="10"/>
  <c r="W5616" i="10"/>
  <c r="X5616" i="10"/>
  <c r="Y5616" i="10"/>
  <c r="W5617" i="10"/>
  <c r="X5617" i="10"/>
  <c r="Y5617" i="10"/>
  <c r="W5618" i="10"/>
  <c r="X5618" i="10"/>
  <c r="Y5618" i="10"/>
  <c r="W5619" i="10"/>
  <c r="X5619" i="10"/>
  <c r="Y5619" i="10"/>
  <c r="W5620" i="10"/>
  <c r="X5620" i="10"/>
  <c r="Y5620" i="10"/>
  <c r="W5621" i="10"/>
  <c r="X5621" i="10"/>
  <c r="Y5621" i="10"/>
  <c r="W5622" i="10"/>
  <c r="X5622" i="10"/>
  <c r="Y5622" i="10"/>
  <c r="W5623" i="10"/>
  <c r="X5623" i="10"/>
  <c r="Y5623" i="10"/>
  <c r="W5624" i="10"/>
  <c r="X5624" i="10"/>
  <c r="Y5624" i="10"/>
  <c r="W5625" i="10"/>
  <c r="X5625" i="10"/>
  <c r="Y5625" i="10"/>
  <c r="W5626" i="10"/>
  <c r="X5626" i="10"/>
  <c r="Y5626" i="10"/>
  <c r="W5627" i="10"/>
  <c r="X5627" i="10"/>
  <c r="Y5627" i="10"/>
  <c r="W5628" i="10"/>
  <c r="X5628" i="10"/>
  <c r="Y5628" i="10"/>
  <c r="W5629" i="10"/>
  <c r="X5629" i="10"/>
  <c r="Y5629" i="10"/>
  <c r="W5630" i="10"/>
  <c r="X5630" i="10"/>
  <c r="Y5630" i="10"/>
  <c r="W5631" i="10"/>
  <c r="X5631" i="10"/>
  <c r="Y5631" i="10"/>
  <c r="W5632" i="10"/>
  <c r="X5632" i="10"/>
  <c r="Y5632" i="10"/>
  <c r="W5633" i="10"/>
  <c r="X5633" i="10"/>
  <c r="Y5633" i="10"/>
  <c r="W5634" i="10"/>
  <c r="X5634" i="10"/>
  <c r="Y5634" i="10"/>
  <c r="W5635" i="10"/>
  <c r="X5635" i="10"/>
  <c r="Y5635" i="10"/>
  <c r="W5636" i="10"/>
  <c r="X5636" i="10"/>
  <c r="Y5636" i="10"/>
  <c r="W5637" i="10"/>
  <c r="X5637" i="10"/>
  <c r="Y5637" i="10"/>
  <c r="W5638" i="10"/>
  <c r="X5638" i="10"/>
  <c r="Y5638" i="10"/>
  <c r="W5639" i="10"/>
  <c r="X5639" i="10"/>
  <c r="Y5639" i="10"/>
  <c r="W5640" i="10"/>
  <c r="X5640" i="10"/>
  <c r="Y5640" i="10"/>
  <c r="W5641" i="10"/>
  <c r="X5641" i="10"/>
  <c r="Y5641" i="10"/>
  <c r="W5642" i="10"/>
  <c r="X5642" i="10"/>
  <c r="Y5642" i="10"/>
  <c r="W5643" i="10"/>
  <c r="X5643" i="10"/>
  <c r="Y5643" i="10"/>
  <c r="W5644" i="10"/>
  <c r="X5644" i="10"/>
  <c r="Y5644" i="10"/>
  <c r="W5645" i="10"/>
  <c r="X5645" i="10"/>
  <c r="Y5645" i="10"/>
  <c r="W5646" i="10"/>
  <c r="X5646" i="10"/>
  <c r="Y5646" i="10"/>
  <c r="W5647" i="10"/>
  <c r="X5647" i="10"/>
  <c r="Y5647" i="10"/>
  <c r="W5648" i="10"/>
  <c r="X5648" i="10"/>
  <c r="Y5648" i="10"/>
  <c r="W5649" i="10"/>
  <c r="X5649" i="10"/>
  <c r="Y5649" i="10"/>
  <c r="W5650" i="10"/>
  <c r="X5650" i="10"/>
  <c r="Y5650" i="10"/>
  <c r="W5651" i="10"/>
  <c r="X5651" i="10"/>
  <c r="Y5651" i="10"/>
  <c r="W5652" i="10"/>
  <c r="X5652" i="10"/>
  <c r="Y5652" i="10"/>
  <c r="W5653" i="10"/>
  <c r="X5653" i="10"/>
  <c r="Y5653" i="10"/>
  <c r="W5654" i="10"/>
  <c r="X5654" i="10"/>
  <c r="Y5654" i="10"/>
  <c r="W5655" i="10"/>
  <c r="X5655" i="10"/>
  <c r="Y5655" i="10"/>
  <c r="W5656" i="10"/>
  <c r="X5656" i="10"/>
  <c r="Y5656" i="10"/>
  <c r="W5657" i="10"/>
  <c r="X5657" i="10"/>
  <c r="Y5657" i="10"/>
  <c r="W5658" i="10"/>
  <c r="X5658" i="10"/>
  <c r="Y5658" i="10"/>
  <c r="W5659" i="10"/>
  <c r="X5659" i="10"/>
  <c r="Y5659" i="10"/>
  <c r="W5660" i="10"/>
  <c r="X5660" i="10"/>
  <c r="Y5660" i="10"/>
  <c r="W5661" i="10"/>
  <c r="X5661" i="10"/>
  <c r="Y5661" i="10"/>
  <c r="W5662" i="10"/>
  <c r="X5662" i="10"/>
  <c r="Y5662" i="10"/>
  <c r="W5663" i="10"/>
  <c r="X5663" i="10"/>
  <c r="Y5663" i="10"/>
  <c r="W5664" i="10"/>
  <c r="X5664" i="10"/>
  <c r="Y5664" i="10"/>
  <c r="W5665" i="10"/>
  <c r="X5665" i="10"/>
  <c r="Y5665" i="10"/>
  <c r="W5666" i="10"/>
  <c r="X5666" i="10"/>
  <c r="Y5666" i="10"/>
  <c r="W5667" i="10"/>
  <c r="X5667" i="10"/>
  <c r="Y5667" i="10"/>
  <c r="W5668" i="10"/>
  <c r="X5668" i="10"/>
  <c r="Y5668" i="10"/>
  <c r="W5669" i="10"/>
  <c r="X5669" i="10"/>
  <c r="Y5669" i="10"/>
  <c r="W5670" i="10"/>
  <c r="X5670" i="10"/>
  <c r="Y5670" i="10"/>
  <c r="W5671" i="10"/>
  <c r="X5671" i="10"/>
  <c r="Y5671" i="10"/>
  <c r="W5672" i="10"/>
  <c r="X5672" i="10"/>
  <c r="Y5672" i="10"/>
  <c r="W5673" i="10"/>
  <c r="X5673" i="10"/>
  <c r="Y5673" i="10"/>
  <c r="W5674" i="10"/>
  <c r="X5674" i="10"/>
  <c r="Y5674" i="10"/>
  <c r="W5675" i="10"/>
  <c r="X5675" i="10"/>
  <c r="Y5675" i="10"/>
  <c r="W5676" i="10"/>
  <c r="X5676" i="10"/>
  <c r="Y5676" i="10"/>
  <c r="W5677" i="10"/>
  <c r="X5677" i="10"/>
  <c r="Y5677" i="10"/>
  <c r="W5678" i="10"/>
  <c r="X5678" i="10"/>
  <c r="Y5678" i="10"/>
  <c r="W5679" i="10"/>
  <c r="X5679" i="10"/>
  <c r="Y5679" i="10"/>
  <c r="W5680" i="10"/>
  <c r="X5680" i="10"/>
  <c r="Y5680" i="10"/>
  <c r="W5681" i="10"/>
  <c r="X5681" i="10"/>
  <c r="Y5681" i="10"/>
  <c r="W5682" i="10"/>
  <c r="X5682" i="10"/>
  <c r="Y5682" i="10"/>
  <c r="W5683" i="10"/>
  <c r="X5683" i="10"/>
  <c r="Y5683" i="10"/>
  <c r="W5684" i="10"/>
  <c r="X5684" i="10"/>
  <c r="Y5684" i="10"/>
  <c r="W5685" i="10"/>
  <c r="X5685" i="10"/>
  <c r="Y5685" i="10"/>
  <c r="W5686" i="10"/>
  <c r="X5686" i="10"/>
  <c r="Y5686" i="10"/>
  <c r="W5687" i="10"/>
  <c r="X5687" i="10"/>
  <c r="Y5687" i="10"/>
  <c r="W5688" i="10"/>
  <c r="X5688" i="10"/>
  <c r="Y5688" i="10"/>
  <c r="W5689" i="10"/>
  <c r="X5689" i="10"/>
  <c r="Y5689" i="10"/>
  <c r="W5690" i="10"/>
  <c r="X5690" i="10"/>
  <c r="Y5690" i="10"/>
  <c r="W5691" i="10"/>
  <c r="X5691" i="10"/>
  <c r="Y5691" i="10"/>
  <c r="W5692" i="10"/>
  <c r="X5692" i="10"/>
  <c r="Y5692" i="10"/>
  <c r="W5693" i="10"/>
  <c r="X5693" i="10"/>
  <c r="Y5693" i="10"/>
  <c r="W5694" i="10"/>
  <c r="X5694" i="10"/>
  <c r="Y5694" i="10"/>
  <c r="W5695" i="10"/>
  <c r="X5695" i="10"/>
  <c r="Y5695" i="10"/>
  <c r="W5696" i="10"/>
  <c r="X5696" i="10"/>
  <c r="Y5696" i="10"/>
  <c r="W5697" i="10"/>
  <c r="X5697" i="10"/>
  <c r="Y5697" i="10"/>
  <c r="W5698" i="10"/>
  <c r="X5698" i="10"/>
  <c r="Y5698" i="10"/>
  <c r="W5699" i="10"/>
  <c r="X5699" i="10"/>
  <c r="Y5699" i="10"/>
  <c r="W5700" i="10"/>
  <c r="X5700" i="10"/>
  <c r="Y5700" i="10"/>
  <c r="W5701" i="10"/>
  <c r="X5701" i="10"/>
  <c r="Y5701" i="10"/>
  <c r="W5702" i="10"/>
  <c r="X5702" i="10"/>
  <c r="Y5702" i="10"/>
  <c r="W5703" i="10"/>
  <c r="X5703" i="10"/>
  <c r="Y5703" i="10"/>
  <c r="W5704" i="10"/>
  <c r="X5704" i="10"/>
  <c r="Y5704" i="10"/>
  <c r="W5705" i="10"/>
  <c r="X5705" i="10"/>
  <c r="Y5705" i="10"/>
  <c r="W5706" i="10"/>
  <c r="X5706" i="10"/>
  <c r="Y5706" i="10"/>
  <c r="W5707" i="10"/>
  <c r="X5707" i="10"/>
  <c r="Y5707" i="10"/>
  <c r="W5708" i="10"/>
  <c r="X5708" i="10"/>
  <c r="Y5708" i="10"/>
  <c r="W5709" i="10"/>
  <c r="X5709" i="10"/>
  <c r="Y5709" i="10"/>
  <c r="W5710" i="10"/>
  <c r="X5710" i="10"/>
  <c r="Y5710" i="10"/>
  <c r="W5711" i="10"/>
  <c r="X5711" i="10"/>
  <c r="Y5711" i="10"/>
  <c r="W5712" i="10"/>
  <c r="X5712" i="10"/>
  <c r="Y5712" i="10"/>
  <c r="W5713" i="10"/>
  <c r="X5713" i="10"/>
  <c r="Y5713" i="10"/>
  <c r="W5714" i="10"/>
  <c r="X5714" i="10"/>
  <c r="Y5714" i="10"/>
  <c r="W5715" i="10"/>
  <c r="X5715" i="10"/>
  <c r="Y5715" i="10"/>
  <c r="W5716" i="10"/>
  <c r="X5716" i="10"/>
  <c r="Y5716" i="10"/>
  <c r="W5717" i="10"/>
  <c r="X5717" i="10"/>
  <c r="Y5717" i="10"/>
  <c r="W5718" i="10"/>
  <c r="X5718" i="10"/>
  <c r="Y5718" i="10"/>
  <c r="W5719" i="10"/>
  <c r="X5719" i="10"/>
  <c r="Y5719" i="10"/>
  <c r="W5720" i="10"/>
  <c r="X5720" i="10"/>
  <c r="Y5720" i="10"/>
  <c r="W5721" i="10"/>
  <c r="X5721" i="10"/>
  <c r="Y5721" i="10"/>
  <c r="W5722" i="10"/>
  <c r="X5722" i="10"/>
  <c r="Y5722" i="10"/>
  <c r="W5723" i="10"/>
  <c r="X5723" i="10"/>
  <c r="Y5723" i="10"/>
  <c r="W5724" i="10"/>
  <c r="X5724" i="10"/>
  <c r="Y5724" i="10"/>
  <c r="W5725" i="10"/>
  <c r="X5725" i="10"/>
  <c r="Y5725" i="10"/>
  <c r="W5726" i="10"/>
  <c r="X5726" i="10"/>
  <c r="Y5726" i="10"/>
  <c r="W5727" i="10"/>
  <c r="X5727" i="10"/>
  <c r="Y5727" i="10"/>
  <c r="W5728" i="10"/>
  <c r="X5728" i="10"/>
  <c r="Y5728" i="10"/>
  <c r="W5729" i="10"/>
  <c r="X5729" i="10"/>
  <c r="Y5729" i="10"/>
  <c r="W5730" i="10"/>
  <c r="X5730" i="10"/>
  <c r="Y5730" i="10"/>
  <c r="W5731" i="10"/>
  <c r="X5731" i="10"/>
  <c r="Y5731" i="10"/>
  <c r="W5732" i="10"/>
  <c r="X5732" i="10"/>
  <c r="Y5732" i="10"/>
  <c r="W5733" i="10"/>
  <c r="X5733" i="10"/>
  <c r="Y5733" i="10"/>
  <c r="W5734" i="10"/>
  <c r="X5734" i="10"/>
  <c r="Y5734" i="10"/>
  <c r="W5735" i="10"/>
  <c r="X5735" i="10"/>
  <c r="Y5735" i="10"/>
  <c r="W5736" i="10"/>
  <c r="X5736" i="10"/>
  <c r="Y5736" i="10"/>
  <c r="W5737" i="10"/>
  <c r="X5737" i="10"/>
  <c r="Y5737" i="10"/>
  <c r="W5738" i="10"/>
  <c r="X5738" i="10"/>
  <c r="Y5738" i="10"/>
  <c r="W5739" i="10"/>
  <c r="X5739" i="10"/>
  <c r="Y5739" i="10"/>
  <c r="W5740" i="10"/>
  <c r="X5740" i="10"/>
  <c r="Y5740" i="10"/>
  <c r="W5741" i="10"/>
  <c r="X5741" i="10"/>
  <c r="Y5741" i="10"/>
  <c r="W5742" i="10"/>
  <c r="X5742" i="10"/>
  <c r="Y5742" i="10"/>
  <c r="W5743" i="10"/>
  <c r="X5743" i="10"/>
  <c r="Y5743" i="10"/>
  <c r="W5744" i="10"/>
  <c r="X5744" i="10"/>
  <c r="Y5744" i="10"/>
  <c r="W5745" i="10"/>
  <c r="X5745" i="10"/>
  <c r="Y5745" i="10"/>
  <c r="W5746" i="10"/>
  <c r="X5746" i="10"/>
  <c r="Y5746" i="10"/>
  <c r="W5747" i="10"/>
  <c r="X5747" i="10"/>
  <c r="Y5747" i="10"/>
  <c r="W5748" i="10"/>
  <c r="X5748" i="10"/>
  <c r="Y5748" i="10"/>
  <c r="W5749" i="10"/>
  <c r="X5749" i="10"/>
  <c r="Y5749" i="10"/>
  <c r="W5750" i="10"/>
  <c r="X5750" i="10"/>
  <c r="Y5750" i="10"/>
  <c r="W5751" i="10"/>
  <c r="X5751" i="10"/>
  <c r="Y5751" i="10"/>
  <c r="W5752" i="10"/>
  <c r="X5752" i="10"/>
  <c r="Y5752" i="10"/>
  <c r="W5753" i="10"/>
  <c r="X5753" i="10"/>
  <c r="Y5753" i="10"/>
  <c r="W5754" i="10"/>
  <c r="X5754" i="10"/>
  <c r="Y5754" i="10"/>
  <c r="W5755" i="10"/>
  <c r="X5755" i="10"/>
  <c r="Y5755" i="10"/>
  <c r="W5756" i="10"/>
  <c r="X5756" i="10"/>
  <c r="Y5756" i="10"/>
  <c r="W5757" i="10"/>
  <c r="X5757" i="10"/>
  <c r="Y5757" i="10"/>
  <c r="W5758" i="10"/>
  <c r="X5758" i="10"/>
  <c r="Y5758" i="10"/>
  <c r="W5759" i="10"/>
  <c r="X5759" i="10"/>
  <c r="Y5759" i="10"/>
  <c r="W5760" i="10"/>
  <c r="X5760" i="10"/>
  <c r="Y5760" i="10"/>
  <c r="W5761" i="10"/>
  <c r="X5761" i="10"/>
  <c r="Y5761" i="10"/>
  <c r="W5762" i="10"/>
  <c r="X5762" i="10"/>
  <c r="Y5762" i="10"/>
  <c r="W5763" i="10"/>
  <c r="X5763" i="10"/>
  <c r="Y5763" i="10"/>
  <c r="W5764" i="10"/>
  <c r="X5764" i="10"/>
  <c r="Y5764" i="10"/>
  <c r="W5765" i="10"/>
  <c r="X5765" i="10"/>
  <c r="Y5765" i="10"/>
  <c r="W5766" i="10"/>
  <c r="X5766" i="10"/>
  <c r="Y5766" i="10"/>
  <c r="W5767" i="10"/>
  <c r="X5767" i="10"/>
  <c r="Y5767" i="10"/>
  <c r="W5768" i="10"/>
  <c r="X5768" i="10"/>
  <c r="Y5768" i="10"/>
  <c r="W5769" i="10"/>
  <c r="X5769" i="10"/>
  <c r="Y5769" i="10"/>
  <c r="W5770" i="10"/>
  <c r="X5770" i="10"/>
  <c r="Y5770" i="10"/>
  <c r="W5771" i="10"/>
  <c r="X5771" i="10"/>
  <c r="Y5771" i="10"/>
  <c r="W5772" i="10"/>
  <c r="X5772" i="10"/>
  <c r="Y5772" i="10"/>
  <c r="W5773" i="10"/>
  <c r="X5773" i="10"/>
  <c r="Y5773" i="10"/>
  <c r="W5774" i="10"/>
  <c r="X5774" i="10"/>
  <c r="Y5774" i="10"/>
  <c r="W5775" i="10"/>
  <c r="X5775" i="10"/>
  <c r="Y5775" i="10"/>
  <c r="W5776" i="10"/>
  <c r="X5776" i="10"/>
  <c r="Y5776" i="10"/>
  <c r="W5777" i="10"/>
  <c r="X5777" i="10"/>
  <c r="Y5777" i="10"/>
  <c r="W5778" i="10"/>
  <c r="X5778" i="10"/>
  <c r="Y5778" i="10"/>
  <c r="W5779" i="10"/>
  <c r="X5779" i="10"/>
  <c r="Y5779" i="10"/>
  <c r="W5780" i="10"/>
  <c r="X5780" i="10"/>
  <c r="Y5780" i="10"/>
  <c r="W5781" i="10"/>
  <c r="X5781" i="10"/>
  <c r="Y5781" i="10"/>
  <c r="W5782" i="10"/>
  <c r="X5782" i="10"/>
  <c r="Y5782" i="10"/>
  <c r="W5783" i="10"/>
  <c r="X5783" i="10"/>
  <c r="Y5783" i="10"/>
  <c r="W5784" i="10"/>
  <c r="X5784" i="10"/>
  <c r="Y5784" i="10"/>
  <c r="W5785" i="10"/>
  <c r="X5785" i="10"/>
  <c r="Y5785" i="10"/>
  <c r="W5786" i="10"/>
  <c r="X5786" i="10"/>
  <c r="Y5786" i="10"/>
  <c r="W5787" i="10"/>
  <c r="X5787" i="10"/>
  <c r="Y5787" i="10"/>
  <c r="W5788" i="10"/>
  <c r="X5788" i="10"/>
  <c r="Y5788" i="10"/>
  <c r="W5789" i="10"/>
  <c r="X5789" i="10"/>
  <c r="Y5789" i="10"/>
  <c r="W5790" i="10"/>
  <c r="X5790" i="10"/>
  <c r="Y5790" i="10"/>
  <c r="W5791" i="10"/>
  <c r="X5791" i="10"/>
  <c r="Y5791" i="10"/>
  <c r="W5792" i="10"/>
  <c r="X5792" i="10"/>
  <c r="Y5792" i="10"/>
  <c r="W5793" i="10"/>
  <c r="X5793" i="10"/>
  <c r="Y5793" i="10"/>
  <c r="W5794" i="10"/>
  <c r="X5794" i="10"/>
  <c r="Y5794" i="10"/>
  <c r="W5795" i="10"/>
  <c r="X5795" i="10"/>
  <c r="Y5795" i="10"/>
  <c r="W5796" i="10"/>
  <c r="X5796" i="10"/>
  <c r="Y5796" i="10"/>
  <c r="W5797" i="10"/>
  <c r="X5797" i="10"/>
  <c r="Y5797" i="10"/>
  <c r="W5798" i="10"/>
  <c r="X5798" i="10"/>
  <c r="Y5798" i="10"/>
  <c r="W5799" i="10"/>
  <c r="X5799" i="10"/>
  <c r="Y5799" i="10"/>
  <c r="W5800" i="10"/>
  <c r="X5800" i="10"/>
  <c r="Y5800" i="10"/>
  <c r="W5801" i="10"/>
  <c r="X5801" i="10"/>
  <c r="Y5801" i="10"/>
  <c r="W5802" i="10"/>
  <c r="X5802" i="10"/>
  <c r="Y5802" i="10"/>
  <c r="W5803" i="10"/>
  <c r="X5803" i="10"/>
  <c r="Y5803" i="10"/>
  <c r="W5804" i="10"/>
  <c r="X5804" i="10"/>
  <c r="Y5804" i="10"/>
  <c r="W5805" i="10"/>
  <c r="X5805" i="10"/>
  <c r="Y5805" i="10"/>
  <c r="W5806" i="10"/>
  <c r="X5806" i="10"/>
  <c r="Y5806" i="10"/>
  <c r="W5807" i="10"/>
  <c r="X5807" i="10"/>
  <c r="Y5807" i="10"/>
  <c r="W5808" i="10"/>
  <c r="X5808" i="10"/>
  <c r="Y5808" i="10"/>
  <c r="W5809" i="10"/>
  <c r="X5809" i="10"/>
  <c r="Y5809" i="10"/>
  <c r="W5810" i="10"/>
  <c r="X5810" i="10"/>
  <c r="Y5810" i="10"/>
  <c r="W5811" i="10"/>
  <c r="X5811" i="10"/>
  <c r="Y5811" i="10"/>
  <c r="W5812" i="10"/>
  <c r="X5812" i="10"/>
  <c r="Y5812" i="10"/>
  <c r="W5813" i="10"/>
  <c r="X5813" i="10"/>
  <c r="Y5813" i="10"/>
  <c r="W5814" i="10"/>
  <c r="X5814" i="10"/>
  <c r="Y5814" i="10"/>
  <c r="W5815" i="10"/>
  <c r="X5815" i="10"/>
  <c r="Y5815" i="10"/>
  <c r="W5816" i="10"/>
  <c r="X5816" i="10"/>
  <c r="Y5816" i="10"/>
  <c r="W5817" i="10"/>
  <c r="X5817" i="10"/>
  <c r="Y5817" i="10"/>
  <c r="W5818" i="10"/>
  <c r="X5818" i="10"/>
  <c r="Y5818" i="10"/>
  <c r="W5819" i="10"/>
  <c r="X5819" i="10"/>
  <c r="Y5819" i="10"/>
  <c r="W5820" i="10"/>
  <c r="X5820" i="10"/>
  <c r="Y5820" i="10"/>
  <c r="W5821" i="10"/>
  <c r="X5821" i="10"/>
  <c r="Y5821" i="10"/>
  <c r="W5822" i="10"/>
  <c r="X5822" i="10"/>
  <c r="Y5822" i="10"/>
  <c r="W5823" i="10"/>
  <c r="X5823" i="10"/>
  <c r="Y5823" i="10"/>
  <c r="W5824" i="10"/>
  <c r="X5824" i="10"/>
  <c r="Y5824" i="10"/>
  <c r="W5825" i="10"/>
  <c r="X5825" i="10"/>
  <c r="Y5825" i="10"/>
  <c r="W5826" i="10"/>
  <c r="X5826" i="10"/>
  <c r="Y5826" i="10"/>
  <c r="W5827" i="10"/>
  <c r="X5827" i="10"/>
  <c r="Y5827" i="10"/>
  <c r="W5828" i="10"/>
  <c r="X5828" i="10"/>
  <c r="Y5828" i="10"/>
  <c r="W5829" i="10"/>
  <c r="X5829" i="10"/>
  <c r="Y5829" i="10"/>
  <c r="W5830" i="10"/>
  <c r="X5830" i="10"/>
  <c r="Y5830" i="10"/>
  <c r="W5831" i="10"/>
  <c r="X5831" i="10"/>
  <c r="Y5831" i="10"/>
  <c r="W5832" i="10"/>
  <c r="X5832" i="10"/>
  <c r="Y5832" i="10"/>
  <c r="W5833" i="10"/>
  <c r="X5833" i="10"/>
  <c r="Y5833" i="10"/>
  <c r="W5834" i="10"/>
  <c r="X5834" i="10"/>
  <c r="Y5834" i="10"/>
  <c r="W5835" i="10"/>
  <c r="X5835" i="10"/>
  <c r="Y5835" i="10"/>
  <c r="W5836" i="10"/>
  <c r="X5836" i="10"/>
  <c r="Y5836" i="10"/>
  <c r="W5837" i="10"/>
  <c r="X5837" i="10"/>
  <c r="Y5837" i="10"/>
  <c r="W5838" i="10"/>
  <c r="X5838" i="10"/>
  <c r="Y5838" i="10"/>
  <c r="W5839" i="10"/>
  <c r="X5839" i="10"/>
  <c r="Y5839" i="10"/>
  <c r="W5840" i="10"/>
  <c r="X5840" i="10"/>
  <c r="Y5840" i="10"/>
  <c r="W5841" i="10"/>
  <c r="X5841" i="10"/>
  <c r="Y5841" i="10"/>
  <c r="W5842" i="10"/>
  <c r="X5842" i="10"/>
  <c r="Y5842" i="10"/>
  <c r="W5843" i="10"/>
  <c r="X5843" i="10"/>
  <c r="Y5843" i="10"/>
  <c r="W5844" i="10"/>
  <c r="X5844" i="10"/>
  <c r="Y5844" i="10"/>
  <c r="W5845" i="10"/>
  <c r="X5845" i="10"/>
  <c r="Y5845" i="10"/>
  <c r="W5846" i="10"/>
  <c r="X5846" i="10"/>
  <c r="Y5846" i="10"/>
  <c r="W5847" i="10"/>
  <c r="X5847" i="10"/>
  <c r="Y5847" i="10"/>
  <c r="W5848" i="10"/>
  <c r="X5848" i="10"/>
  <c r="Y5848" i="10"/>
  <c r="W5849" i="10"/>
  <c r="X5849" i="10"/>
  <c r="Y5849" i="10"/>
  <c r="W5850" i="10"/>
  <c r="X5850" i="10"/>
  <c r="Y5850" i="10"/>
  <c r="W5851" i="10"/>
  <c r="X5851" i="10"/>
  <c r="Y5851" i="10"/>
  <c r="W5852" i="10"/>
  <c r="X5852" i="10"/>
  <c r="Y5852" i="10"/>
  <c r="W5853" i="10"/>
  <c r="X5853" i="10"/>
  <c r="Y5853" i="10"/>
  <c r="W5854" i="10"/>
  <c r="X5854" i="10"/>
  <c r="Y5854" i="10"/>
  <c r="W5855" i="10"/>
  <c r="X5855" i="10"/>
  <c r="Y5855" i="10"/>
  <c r="W5856" i="10"/>
  <c r="X5856" i="10"/>
  <c r="Y5856" i="10"/>
  <c r="W5857" i="10"/>
  <c r="X5857" i="10"/>
  <c r="Y5857" i="10"/>
  <c r="W5858" i="10"/>
  <c r="X5858" i="10"/>
  <c r="Y5858" i="10"/>
  <c r="W5859" i="10"/>
  <c r="X5859" i="10"/>
  <c r="Y5859" i="10"/>
  <c r="W5860" i="10"/>
  <c r="X5860" i="10"/>
  <c r="Y5860" i="10"/>
  <c r="W5861" i="10"/>
  <c r="X5861" i="10"/>
  <c r="Y5861" i="10"/>
  <c r="W5862" i="10"/>
  <c r="X5862" i="10"/>
  <c r="Y5862" i="10"/>
  <c r="W5863" i="10"/>
  <c r="X5863" i="10"/>
  <c r="Y5863" i="10"/>
  <c r="W5864" i="10"/>
  <c r="X5864" i="10"/>
  <c r="Y5864" i="10"/>
  <c r="W5865" i="10"/>
  <c r="X5865" i="10"/>
  <c r="Y5865" i="10"/>
  <c r="W5866" i="10"/>
  <c r="X5866" i="10"/>
  <c r="Y5866" i="10"/>
  <c r="W5867" i="10"/>
  <c r="X5867" i="10"/>
  <c r="Y5867" i="10"/>
  <c r="W5868" i="10"/>
  <c r="X5868" i="10"/>
  <c r="Y5868" i="10"/>
  <c r="W5869" i="10"/>
  <c r="X5869" i="10"/>
  <c r="Y5869" i="10"/>
  <c r="W5870" i="10"/>
  <c r="X5870" i="10"/>
  <c r="Y5870" i="10"/>
  <c r="W5871" i="10"/>
  <c r="X5871" i="10"/>
  <c r="Y5871" i="10"/>
  <c r="W5872" i="10"/>
  <c r="X5872" i="10"/>
  <c r="Y5872" i="10"/>
  <c r="W5873" i="10"/>
  <c r="X5873" i="10"/>
  <c r="Y5873" i="10"/>
  <c r="W5874" i="10"/>
  <c r="X5874" i="10"/>
  <c r="Y5874" i="10"/>
  <c r="W5875" i="10"/>
  <c r="X5875" i="10"/>
  <c r="Y5875" i="10"/>
  <c r="W5876" i="10"/>
  <c r="X5876" i="10"/>
  <c r="Y5876" i="10"/>
  <c r="W5877" i="10"/>
  <c r="X5877" i="10"/>
  <c r="Y5877" i="10"/>
  <c r="W5878" i="10"/>
  <c r="X5878" i="10"/>
  <c r="Y5878" i="10"/>
  <c r="W5879" i="10"/>
  <c r="X5879" i="10"/>
  <c r="Y5879" i="10"/>
  <c r="W5880" i="10"/>
  <c r="X5880" i="10"/>
  <c r="Y5880" i="10"/>
  <c r="W5881" i="10"/>
  <c r="X5881" i="10"/>
  <c r="Y5881" i="10"/>
  <c r="W5882" i="10"/>
  <c r="X5882" i="10"/>
  <c r="Y5882" i="10"/>
  <c r="W5883" i="10"/>
  <c r="X5883" i="10"/>
  <c r="Y5883" i="10"/>
  <c r="W5884" i="10"/>
  <c r="X5884" i="10"/>
  <c r="Y5884" i="10"/>
  <c r="W5885" i="10"/>
  <c r="X5885" i="10"/>
  <c r="Y5885" i="10"/>
  <c r="W5886" i="10"/>
  <c r="X5886" i="10"/>
  <c r="Y5886" i="10"/>
  <c r="W5887" i="10"/>
  <c r="X5887" i="10"/>
  <c r="Y5887" i="10"/>
  <c r="W5888" i="10"/>
  <c r="X5888" i="10"/>
  <c r="Y5888" i="10"/>
  <c r="W5889" i="10"/>
  <c r="X5889" i="10"/>
  <c r="Y5889" i="10"/>
  <c r="W5890" i="10"/>
  <c r="X5890" i="10"/>
  <c r="Y5890" i="10"/>
  <c r="W5891" i="10"/>
  <c r="X5891" i="10"/>
  <c r="Y5891" i="10"/>
  <c r="W5892" i="10"/>
  <c r="X5892" i="10"/>
  <c r="Y5892" i="10"/>
  <c r="W5893" i="10"/>
  <c r="X5893" i="10"/>
  <c r="Y5893" i="10"/>
  <c r="W5894" i="10"/>
  <c r="X5894" i="10"/>
  <c r="Y5894" i="10"/>
  <c r="W5895" i="10"/>
  <c r="X5895" i="10"/>
  <c r="Y5895" i="10"/>
  <c r="W5896" i="10"/>
  <c r="X5896" i="10"/>
  <c r="Y5896" i="10"/>
  <c r="W5897" i="10"/>
  <c r="X5897" i="10"/>
  <c r="Y5897" i="10"/>
  <c r="W5898" i="10"/>
  <c r="X5898" i="10"/>
  <c r="Y5898" i="10"/>
  <c r="W5899" i="10"/>
  <c r="X5899" i="10"/>
  <c r="Y5899" i="10"/>
  <c r="W5900" i="10"/>
  <c r="X5900" i="10"/>
  <c r="Y5900" i="10"/>
  <c r="W5901" i="10"/>
  <c r="X5901" i="10"/>
  <c r="Y5901" i="10"/>
  <c r="W5902" i="10"/>
  <c r="X5902" i="10"/>
  <c r="Y5902" i="10"/>
  <c r="W5903" i="10"/>
  <c r="X5903" i="10"/>
  <c r="Y5903" i="10"/>
  <c r="W5904" i="10"/>
  <c r="X5904" i="10"/>
  <c r="Y5904" i="10"/>
  <c r="W5905" i="10"/>
  <c r="X5905" i="10"/>
  <c r="Y5905" i="10"/>
  <c r="W5906" i="10"/>
  <c r="X5906" i="10"/>
  <c r="Y5906" i="10"/>
  <c r="W5907" i="10"/>
  <c r="X5907" i="10"/>
  <c r="Y5907" i="10"/>
  <c r="W5908" i="10"/>
  <c r="X5908" i="10"/>
  <c r="Y5908" i="10"/>
  <c r="W5909" i="10"/>
  <c r="X5909" i="10"/>
  <c r="Y5909" i="10"/>
  <c r="W5910" i="10"/>
  <c r="X5910" i="10"/>
  <c r="Y5910" i="10"/>
  <c r="W5911" i="10"/>
  <c r="X5911" i="10"/>
  <c r="Y5911" i="10"/>
  <c r="W5912" i="10"/>
  <c r="X5912" i="10"/>
  <c r="Y5912" i="10"/>
  <c r="W5913" i="10"/>
  <c r="X5913" i="10"/>
  <c r="Y5913" i="10"/>
  <c r="W5914" i="10"/>
  <c r="X5914" i="10"/>
  <c r="Y5914" i="10"/>
  <c r="W5915" i="10"/>
  <c r="X5915" i="10"/>
  <c r="Y5915" i="10"/>
  <c r="W5916" i="10"/>
  <c r="X5916" i="10"/>
  <c r="Y5916" i="10"/>
  <c r="W5917" i="10"/>
  <c r="X5917" i="10"/>
  <c r="Y5917" i="10"/>
  <c r="W5918" i="10"/>
  <c r="X5918" i="10"/>
  <c r="Y5918" i="10"/>
  <c r="W5919" i="10"/>
  <c r="X5919" i="10"/>
  <c r="Y5919" i="10"/>
  <c r="W5920" i="10"/>
  <c r="X5920" i="10"/>
  <c r="Y5920" i="10"/>
  <c r="W5921" i="10"/>
  <c r="X5921" i="10"/>
  <c r="Y5921" i="10"/>
  <c r="W5922" i="10"/>
  <c r="X5922" i="10"/>
  <c r="Y5922" i="10"/>
  <c r="W5923" i="10"/>
  <c r="X5923" i="10"/>
  <c r="Y5923" i="10"/>
  <c r="W5924" i="10"/>
  <c r="X5924" i="10"/>
  <c r="Y5924" i="10"/>
  <c r="W5925" i="10"/>
  <c r="X5925" i="10"/>
  <c r="Y5925" i="10"/>
  <c r="W5926" i="10"/>
  <c r="X5926" i="10"/>
  <c r="Y5926" i="10"/>
  <c r="W5927" i="10"/>
  <c r="X5927" i="10"/>
  <c r="Y5927" i="10"/>
  <c r="W5928" i="10"/>
  <c r="X5928" i="10"/>
  <c r="Y5928" i="10"/>
  <c r="W5929" i="10"/>
  <c r="X5929" i="10"/>
  <c r="Y5929" i="10"/>
  <c r="W5930" i="10"/>
  <c r="X5930" i="10"/>
  <c r="Y5930" i="10"/>
  <c r="W5931" i="10"/>
  <c r="X5931" i="10"/>
  <c r="Y5931" i="10"/>
  <c r="W5932" i="10"/>
  <c r="X5932" i="10"/>
  <c r="Y5932" i="10"/>
  <c r="W5933" i="10"/>
  <c r="X5933" i="10"/>
  <c r="Y5933" i="10"/>
  <c r="W5934" i="10"/>
  <c r="X5934" i="10"/>
  <c r="Y5934" i="10"/>
  <c r="W5935" i="10"/>
  <c r="X5935" i="10"/>
  <c r="Y5935" i="10"/>
  <c r="W5936" i="10"/>
  <c r="X5936" i="10"/>
  <c r="Y5936" i="10"/>
  <c r="W5937" i="10"/>
  <c r="X5937" i="10"/>
  <c r="Y5937" i="10"/>
  <c r="W5938" i="10"/>
  <c r="X5938" i="10"/>
  <c r="Y5938" i="10"/>
  <c r="W5939" i="10"/>
  <c r="X5939" i="10"/>
  <c r="Y5939" i="10"/>
  <c r="W5940" i="10"/>
  <c r="X5940" i="10"/>
  <c r="Y5940" i="10"/>
  <c r="W5941" i="10"/>
  <c r="X5941" i="10"/>
  <c r="Y5941" i="10"/>
  <c r="W5942" i="10"/>
  <c r="X5942" i="10"/>
  <c r="Y5942" i="10"/>
  <c r="W5943" i="10"/>
  <c r="X5943" i="10"/>
  <c r="Y5943" i="10"/>
  <c r="W5944" i="10"/>
  <c r="X5944" i="10"/>
  <c r="Y5944" i="10"/>
  <c r="W5945" i="10"/>
  <c r="X5945" i="10"/>
  <c r="Y5945" i="10"/>
  <c r="W5946" i="10"/>
  <c r="X5946" i="10"/>
  <c r="Y5946" i="10"/>
  <c r="W5947" i="10"/>
  <c r="X5947" i="10"/>
  <c r="Y5947" i="10"/>
  <c r="W5948" i="10"/>
  <c r="X5948" i="10"/>
  <c r="Y5948" i="10"/>
  <c r="W5949" i="10"/>
  <c r="X5949" i="10"/>
  <c r="Y5949" i="10"/>
  <c r="W5950" i="10"/>
  <c r="X5950" i="10"/>
  <c r="Y5950" i="10"/>
  <c r="W5951" i="10"/>
  <c r="X5951" i="10"/>
  <c r="Y5951" i="10"/>
  <c r="W5952" i="10"/>
  <c r="X5952" i="10"/>
  <c r="Y5952" i="10"/>
  <c r="W5953" i="10"/>
  <c r="X5953" i="10"/>
  <c r="Y5953" i="10"/>
  <c r="W5954" i="10"/>
  <c r="X5954" i="10"/>
  <c r="Y5954" i="10"/>
  <c r="W5955" i="10"/>
  <c r="X5955" i="10"/>
  <c r="Y5955" i="10"/>
  <c r="W5956" i="10"/>
  <c r="X5956" i="10"/>
  <c r="Y5956" i="10"/>
  <c r="W5957" i="10"/>
  <c r="X5957" i="10"/>
  <c r="Y5957" i="10"/>
  <c r="W5958" i="10"/>
  <c r="X5958" i="10"/>
  <c r="Y5958" i="10"/>
  <c r="W5959" i="10"/>
  <c r="X5959" i="10"/>
  <c r="Y5959" i="10"/>
  <c r="W5960" i="10"/>
  <c r="X5960" i="10"/>
  <c r="Y5960" i="10"/>
  <c r="W5961" i="10"/>
  <c r="X5961" i="10"/>
  <c r="Y5961" i="10"/>
  <c r="W5962" i="10"/>
  <c r="X5962" i="10"/>
  <c r="Y5962" i="10"/>
  <c r="W5963" i="10"/>
  <c r="X5963" i="10"/>
  <c r="Y5963" i="10"/>
  <c r="W5964" i="10"/>
  <c r="X5964" i="10"/>
  <c r="Y5964" i="10"/>
  <c r="W5965" i="10"/>
  <c r="X5965" i="10"/>
  <c r="Y5965" i="10"/>
  <c r="W5966" i="10"/>
  <c r="X5966" i="10"/>
  <c r="Y5966" i="10"/>
  <c r="W5967" i="10"/>
  <c r="X5967" i="10"/>
  <c r="Y5967" i="10"/>
  <c r="W5968" i="10"/>
  <c r="X5968" i="10"/>
  <c r="Y5968" i="10"/>
  <c r="W5969" i="10"/>
  <c r="X5969" i="10"/>
  <c r="Y5969" i="10"/>
  <c r="W5970" i="10"/>
  <c r="X5970" i="10"/>
  <c r="Y5970" i="10"/>
  <c r="W5971" i="10"/>
  <c r="X5971" i="10"/>
  <c r="Y5971" i="10"/>
  <c r="W5972" i="10"/>
  <c r="X5972" i="10"/>
  <c r="Y5972" i="10"/>
  <c r="W5973" i="10"/>
  <c r="X5973" i="10"/>
  <c r="Y5973" i="10"/>
  <c r="W5974" i="10"/>
  <c r="X5974" i="10"/>
  <c r="Y5974" i="10"/>
  <c r="W5975" i="10"/>
  <c r="X5975" i="10"/>
  <c r="Y5975" i="10"/>
  <c r="W5976" i="10"/>
  <c r="X5976" i="10"/>
  <c r="Y5976" i="10"/>
  <c r="W5977" i="10"/>
  <c r="X5977" i="10"/>
  <c r="Y5977" i="10"/>
  <c r="W5978" i="10"/>
  <c r="X5978" i="10"/>
  <c r="Y5978" i="10"/>
  <c r="W5979" i="10"/>
  <c r="X5979" i="10"/>
  <c r="Y5979" i="10"/>
  <c r="W5980" i="10"/>
  <c r="X5980" i="10"/>
  <c r="Y5980" i="10"/>
  <c r="W5981" i="10"/>
  <c r="X5981" i="10"/>
  <c r="Y5981" i="10"/>
  <c r="W5982" i="10"/>
  <c r="X5982" i="10"/>
  <c r="Y5982" i="10"/>
  <c r="W5983" i="10"/>
  <c r="X5983" i="10"/>
  <c r="Y5983" i="10"/>
  <c r="W5984" i="10"/>
  <c r="X5984" i="10"/>
  <c r="Y5984" i="10"/>
  <c r="W5985" i="10"/>
  <c r="X5985" i="10"/>
  <c r="Y5985" i="10"/>
  <c r="W5986" i="10"/>
  <c r="X5986" i="10"/>
  <c r="Y5986" i="10"/>
  <c r="W5987" i="10"/>
  <c r="X5987" i="10"/>
  <c r="Y5987" i="10"/>
  <c r="W5988" i="10"/>
  <c r="X5988" i="10"/>
  <c r="Y5988" i="10"/>
  <c r="W5989" i="10"/>
  <c r="X5989" i="10"/>
  <c r="Y5989" i="10"/>
  <c r="W5990" i="10"/>
  <c r="X5990" i="10"/>
  <c r="Y5990" i="10"/>
  <c r="W5991" i="10"/>
  <c r="X5991" i="10"/>
  <c r="Y5991" i="10"/>
  <c r="W5992" i="10"/>
  <c r="X5992" i="10"/>
  <c r="Y5992" i="10"/>
  <c r="W5993" i="10"/>
  <c r="X5993" i="10"/>
  <c r="Y5993" i="10"/>
  <c r="W5994" i="10"/>
  <c r="X5994" i="10"/>
  <c r="Y5994" i="10"/>
  <c r="W5995" i="10"/>
  <c r="X5995" i="10"/>
  <c r="Y5995" i="10"/>
  <c r="W5996" i="10"/>
  <c r="X5996" i="10"/>
  <c r="Y5996" i="10"/>
  <c r="W5997" i="10"/>
  <c r="X5997" i="10"/>
  <c r="Y5997" i="10"/>
  <c r="W5998" i="10"/>
  <c r="X5998" i="10"/>
  <c r="Y5998" i="10"/>
  <c r="W5999" i="10"/>
  <c r="X5999" i="10"/>
  <c r="Y5999" i="10"/>
  <c r="W6000" i="10"/>
  <c r="X6000" i="10"/>
  <c r="Y6000" i="10"/>
  <c r="W6001" i="10"/>
  <c r="X6001" i="10"/>
  <c r="Y6001" i="10"/>
  <c r="W6002" i="10"/>
  <c r="X6002" i="10"/>
  <c r="Y6002" i="10"/>
  <c r="W6003" i="10"/>
  <c r="X6003" i="10"/>
  <c r="Y6003" i="10"/>
  <c r="W6004" i="10"/>
  <c r="X6004" i="10"/>
  <c r="Y6004" i="10"/>
  <c r="W6005" i="10"/>
  <c r="X6005" i="10"/>
  <c r="Y6005" i="10"/>
  <c r="W6006" i="10"/>
  <c r="X6006" i="10"/>
  <c r="Y6006" i="10"/>
  <c r="W6007" i="10"/>
  <c r="X6007" i="10"/>
  <c r="Y6007" i="10"/>
  <c r="W6008" i="10"/>
  <c r="X6008" i="10"/>
  <c r="Y6008" i="10"/>
  <c r="W6009" i="10"/>
  <c r="X6009" i="10"/>
  <c r="Y6009" i="10"/>
  <c r="W6010" i="10"/>
  <c r="X6010" i="10"/>
  <c r="Y6010" i="10"/>
  <c r="W6011" i="10"/>
  <c r="X6011" i="10"/>
  <c r="Y6011" i="10"/>
  <c r="W6012" i="10"/>
  <c r="X6012" i="10"/>
  <c r="Y6012" i="10"/>
  <c r="W6013" i="10"/>
  <c r="X6013" i="10"/>
  <c r="Y6013" i="10"/>
  <c r="W6014" i="10"/>
  <c r="X6014" i="10"/>
  <c r="Y6014" i="10"/>
  <c r="W6015" i="10"/>
  <c r="X6015" i="10"/>
  <c r="Y6015" i="10"/>
  <c r="W6016" i="10"/>
  <c r="X6016" i="10"/>
  <c r="Y6016" i="10"/>
  <c r="W6017" i="10"/>
  <c r="X6017" i="10"/>
  <c r="Y6017" i="10"/>
  <c r="W6018" i="10"/>
  <c r="X6018" i="10"/>
  <c r="Y6018" i="10"/>
  <c r="W6019" i="10"/>
  <c r="X6019" i="10"/>
  <c r="Y6019" i="10"/>
  <c r="W6020" i="10"/>
  <c r="X6020" i="10"/>
  <c r="Y6020" i="10"/>
  <c r="W6021" i="10"/>
  <c r="X6021" i="10"/>
  <c r="Y6021" i="10"/>
  <c r="W6022" i="10"/>
  <c r="X6022" i="10"/>
  <c r="Y6022" i="10"/>
  <c r="W6023" i="10"/>
  <c r="X6023" i="10"/>
  <c r="Y6023" i="10"/>
  <c r="W6024" i="10"/>
  <c r="X6024" i="10"/>
  <c r="Y6024" i="10"/>
  <c r="W6025" i="10"/>
  <c r="X6025" i="10"/>
  <c r="Y6025" i="10"/>
  <c r="W6026" i="10"/>
  <c r="X6026" i="10"/>
  <c r="Y6026" i="10"/>
  <c r="W6027" i="10"/>
  <c r="X6027" i="10"/>
  <c r="Y6027" i="10"/>
  <c r="W6028" i="10"/>
  <c r="X6028" i="10"/>
  <c r="Y6028" i="10"/>
  <c r="W6029" i="10"/>
  <c r="X6029" i="10"/>
  <c r="Y6029" i="10"/>
  <c r="W6030" i="10"/>
  <c r="X6030" i="10"/>
  <c r="Y6030" i="10"/>
  <c r="W6031" i="10"/>
  <c r="X6031" i="10"/>
  <c r="Y6031" i="10"/>
  <c r="W6032" i="10"/>
  <c r="X6032" i="10"/>
  <c r="Y6032" i="10"/>
  <c r="W6033" i="10"/>
  <c r="X6033" i="10"/>
  <c r="Y6033" i="10"/>
  <c r="W6034" i="10"/>
  <c r="X6034" i="10"/>
  <c r="Y6034" i="10"/>
  <c r="W6035" i="10"/>
  <c r="X6035" i="10"/>
  <c r="Y6035" i="10"/>
  <c r="W6036" i="10"/>
  <c r="X6036" i="10"/>
  <c r="Y6036" i="10"/>
  <c r="W6037" i="10"/>
  <c r="X6037" i="10"/>
  <c r="Y6037" i="10"/>
  <c r="W6038" i="10"/>
  <c r="X6038" i="10"/>
  <c r="Y6038" i="10"/>
  <c r="W6039" i="10"/>
  <c r="X6039" i="10"/>
  <c r="Y6039" i="10"/>
  <c r="W6040" i="10"/>
  <c r="X6040" i="10"/>
  <c r="Y6040" i="10"/>
  <c r="W6041" i="10"/>
  <c r="X6041" i="10"/>
  <c r="Y6041" i="10"/>
  <c r="W6042" i="10"/>
  <c r="X6042" i="10"/>
  <c r="Y6042" i="10"/>
  <c r="W6043" i="10"/>
  <c r="X6043" i="10"/>
  <c r="Y6043" i="10"/>
  <c r="W6044" i="10"/>
  <c r="X6044" i="10"/>
  <c r="Y6044" i="10"/>
  <c r="W6045" i="10"/>
  <c r="X6045" i="10"/>
  <c r="Y6045" i="10"/>
  <c r="W6046" i="10"/>
  <c r="X6046" i="10"/>
  <c r="Y6046" i="10"/>
  <c r="W6047" i="10"/>
  <c r="X6047" i="10"/>
  <c r="Y6047" i="10"/>
  <c r="W6048" i="10"/>
  <c r="X6048" i="10"/>
  <c r="Y6048" i="10"/>
  <c r="W6049" i="10"/>
  <c r="X6049" i="10"/>
  <c r="Y6049" i="10"/>
  <c r="W6050" i="10"/>
  <c r="X6050" i="10"/>
  <c r="Y6050" i="10"/>
  <c r="W6051" i="10"/>
  <c r="X6051" i="10"/>
  <c r="Y6051" i="10"/>
  <c r="W6052" i="10"/>
  <c r="X6052" i="10"/>
  <c r="Y6052" i="10"/>
  <c r="W6053" i="10"/>
  <c r="X6053" i="10"/>
  <c r="Y6053" i="10"/>
  <c r="W6054" i="10"/>
  <c r="X6054" i="10"/>
  <c r="Y6054" i="10"/>
  <c r="W6055" i="10"/>
  <c r="X6055" i="10"/>
  <c r="Y6055" i="10"/>
  <c r="W6056" i="10"/>
  <c r="X6056" i="10"/>
  <c r="Y6056" i="10"/>
  <c r="W6057" i="10"/>
  <c r="X6057" i="10"/>
  <c r="Y6057" i="10"/>
  <c r="W6058" i="10"/>
  <c r="X6058" i="10"/>
  <c r="Y6058" i="10"/>
  <c r="W6059" i="10"/>
  <c r="X6059" i="10"/>
  <c r="Y6059" i="10"/>
  <c r="W6060" i="10"/>
  <c r="X6060" i="10"/>
  <c r="Y6060" i="10"/>
  <c r="W6061" i="10"/>
  <c r="X6061" i="10"/>
  <c r="Y6061" i="10"/>
  <c r="W6062" i="10"/>
  <c r="X6062" i="10"/>
  <c r="Y6062" i="10"/>
  <c r="W6063" i="10"/>
  <c r="X6063" i="10"/>
  <c r="Y6063" i="10"/>
  <c r="W6064" i="10"/>
  <c r="X6064" i="10"/>
  <c r="Y6064" i="10"/>
  <c r="W6065" i="10"/>
  <c r="X6065" i="10"/>
  <c r="Y6065" i="10"/>
  <c r="W6066" i="10"/>
  <c r="X6066" i="10"/>
  <c r="Y6066" i="10"/>
  <c r="W6067" i="10"/>
  <c r="X6067" i="10"/>
  <c r="Y6067" i="10"/>
  <c r="W6068" i="10"/>
  <c r="X6068" i="10"/>
  <c r="Y6068" i="10"/>
  <c r="W6069" i="10"/>
  <c r="X6069" i="10"/>
  <c r="Y6069" i="10"/>
  <c r="W6070" i="10"/>
  <c r="X6070" i="10"/>
  <c r="Y6070" i="10"/>
  <c r="W6071" i="10"/>
  <c r="X6071" i="10"/>
  <c r="Y6071" i="10"/>
  <c r="W6072" i="10"/>
  <c r="X6072" i="10"/>
  <c r="Y6072" i="10"/>
  <c r="W6073" i="10"/>
  <c r="X6073" i="10"/>
  <c r="Y6073" i="10"/>
  <c r="W6074" i="10"/>
  <c r="X6074" i="10"/>
  <c r="Y6074" i="10"/>
  <c r="W6075" i="10"/>
  <c r="X6075" i="10"/>
  <c r="Y6075" i="10"/>
  <c r="W6076" i="10"/>
  <c r="X6076" i="10"/>
  <c r="Y6076" i="10"/>
  <c r="W6077" i="10"/>
  <c r="X6077" i="10"/>
  <c r="Y6077" i="10"/>
  <c r="W6078" i="10"/>
  <c r="X6078" i="10"/>
  <c r="Y6078" i="10"/>
  <c r="W6079" i="10"/>
  <c r="X6079" i="10"/>
  <c r="Y6079" i="10"/>
  <c r="W6080" i="10"/>
  <c r="X6080" i="10"/>
  <c r="Y6080" i="10"/>
  <c r="W6081" i="10"/>
  <c r="X6081" i="10"/>
  <c r="Y6081" i="10"/>
  <c r="W6082" i="10"/>
  <c r="X6082" i="10"/>
  <c r="Y6082" i="10"/>
  <c r="W6083" i="10"/>
  <c r="X6083" i="10"/>
  <c r="Y6083" i="10"/>
  <c r="W6084" i="10"/>
  <c r="X6084" i="10"/>
  <c r="Y6084" i="10"/>
  <c r="W6085" i="10"/>
  <c r="X6085" i="10"/>
  <c r="Y6085" i="10"/>
  <c r="W6086" i="10"/>
  <c r="X6086" i="10"/>
  <c r="Y6086" i="10"/>
  <c r="W6087" i="10"/>
  <c r="X6087" i="10"/>
  <c r="Y6087" i="10"/>
  <c r="W6088" i="10"/>
  <c r="X6088" i="10"/>
  <c r="Y6088" i="10"/>
  <c r="W6089" i="10"/>
  <c r="X6089" i="10"/>
  <c r="Y6089" i="10"/>
  <c r="W6090" i="10"/>
  <c r="X6090" i="10"/>
  <c r="Y6090" i="10"/>
  <c r="W6091" i="10"/>
  <c r="X6091" i="10"/>
  <c r="Y6091" i="10"/>
  <c r="W6092" i="10"/>
  <c r="X6092" i="10"/>
  <c r="Y6092" i="10"/>
  <c r="W6093" i="10"/>
  <c r="X6093" i="10"/>
  <c r="Y6093" i="10"/>
  <c r="W6094" i="10"/>
  <c r="X6094" i="10"/>
  <c r="Y6094" i="10"/>
  <c r="W6095" i="10"/>
  <c r="X6095" i="10"/>
  <c r="Y6095" i="10"/>
  <c r="W6096" i="10"/>
  <c r="X6096" i="10"/>
  <c r="Y6096" i="10"/>
  <c r="W6097" i="10"/>
  <c r="X6097" i="10"/>
  <c r="Y6097" i="10"/>
  <c r="W6098" i="10"/>
  <c r="X6098" i="10"/>
  <c r="Y6098" i="10"/>
  <c r="W6099" i="10"/>
  <c r="X6099" i="10"/>
  <c r="Y6099" i="10"/>
  <c r="W6100" i="10"/>
  <c r="X6100" i="10"/>
  <c r="Y6100" i="10"/>
  <c r="W6101" i="10"/>
  <c r="X6101" i="10"/>
  <c r="Y6101" i="10"/>
  <c r="W6102" i="10"/>
  <c r="X6102" i="10"/>
  <c r="Y6102" i="10"/>
  <c r="W6103" i="10"/>
  <c r="X6103" i="10"/>
  <c r="Y6103" i="10"/>
  <c r="W6104" i="10"/>
  <c r="X6104" i="10"/>
  <c r="Y6104" i="10"/>
  <c r="W6105" i="10"/>
  <c r="X6105" i="10"/>
  <c r="Y6105" i="10"/>
  <c r="W6106" i="10"/>
  <c r="X6106" i="10"/>
  <c r="Y6106" i="10"/>
  <c r="W6107" i="10"/>
  <c r="X6107" i="10"/>
  <c r="Y6107" i="10"/>
  <c r="W6108" i="10"/>
  <c r="X6108" i="10"/>
  <c r="Y6108" i="10"/>
  <c r="W6109" i="10"/>
  <c r="X6109" i="10"/>
  <c r="Y6109" i="10"/>
  <c r="W6110" i="10"/>
  <c r="X6110" i="10"/>
  <c r="Y6110" i="10"/>
  <c r="W6111" i="10"/>
  <c r="X6111" i="10"/>
  <c r="Y6111" i="10"/>
  <c r="W6112" i="10"/>
  <c r="X6112" i="10"/>
  <c r="Y6112" i="10"/>
  <c r="W6113" i="10"/>
  <c r="X6113" i="10"/>
  <c r="Y6113" i="10"/>
  <c r="W6114" i="10"/>
  <c r="X6114" i="10"/>
  <c r="Y6114" i="10"/>
  <c r="W6115" i="10"/>
  <c r="X6115" i="10"/>
  <c r="Y6115" i="10"/>
  <c r="W6116" i="10"/>
  <c r="X6116" i="10"/>
  <c r="Y6116" i="10"/>
  <c r="W6117" i="10"/>
  <c r="X6117" i="10"/>
  <c r="Y6117" i="10"/>
  <c r="W6118" i="10"/>
  <c r="X6118" i="10"/>
  <c r="Y6118" i="10"/>
  <c r="W6119" i="10"/>
  <c r="X6119" i="10"/>
  <c r="Y6119" i="10"/>
  <c r="W6120" i="10"/>
  <c r="X6120" i="10"/>
  <c r="Y6120" i="10"/>
  <c r="W6121" i="10"/>
  <c r="X6121" i="10"/>
  <c r="Y6121" i="10"/>
  <c r="W6122" i="10"/>
  <c r="X6122" i="10"/>
  <c r="Y6122" i="10"/>
  <c r="W6123" i="10"/>
  <c r="X6123" i="10"/>
  <c r="Y6123" i="10"/>
  <c r="W6124" i="10"/>
  <c r="X6124" i="10"/>
  <c r="Y6124" i="10"/>
  <c r="W6125" i="10"/>
  <c r="X6125" i="10"/>
  <c r="Y6125" i="10"/>
  <c r="W6126" i="10"/>
  <c r="X6126" i="10"/>
  <c r="Y6126" i="10"/>
  <c r="W6127" i="10"/>
  <c r="X6127" i="10"/>
  <c r="Y6127" i="10"/>
  <c r="W6128" i="10"/>
  <c r="X6128" i="10"/>
  <c r="Y6128" i="10"/>
  <c r="W6129" i="10"/>
  <c r="X6129" i="10"/>
  <c r="Y6129" i="10"/>
  <c r="W6130" i="10"/>
  <c r="X6130" i="10"/>
  <c r="Y6130" i="10"/>
  <c r="W6131" i="10"/>
  <c r="X6131" i="10"/>
  <c r="Y6131" i="10"/>
  <c r="W6132" i="10"/>
  <c r="X6132" i="10"/>
  <c r="Y6132" i="10"/>
  <c r="W6133" i="10"/>
  <c r="X6133" i="10"/>
  <c r="Y6133" i="10"/>
  <c r="W6134" i="10"/>
  <c r="X6134" i="10"/>
  <c r="Y6134" i="10"/>
  <c r="W6135" i="10"/>
  <c r="X6135" i="10"/>
  <c r="Y6135" i="10"/>
  <c r="W6136" i="10"/>
  <c r="X6136" i="10"/>
  <c r="Y6136" i="10"/>
  <c r="W6137" i="10"/>
  <c r="X6137" i="10"/>
  <c r="Y6137" i="10"/>
  <c r="W6138" i="10"/>
  <c r="X6138" i="10"/>
  <c r="Y6138" i="10"/>
  <c r="W6139" i="10"/>
  <c r="X6139" i="10"/>
  <c r="Y6139" i="10"/>
  <c r="W6140" i="10"/>
  <c r="X6140" i="10"/>
  <c r="Y6140" i="10"/>
  <c r="W6141" i="10"/>
  <c r="X6141" i="10"/>
  <c r="Y6141" i="10"/>
  <c r="W6142" i="10"/>
  <c r="X6142" i="10"/>
  <c r="Y6142" i="10"/>
  <c r="W6143" i="10"/>
  <c r="X6143" i="10"/>
  <c r="Y6143" i="10"/>
  <c r="W6144" i="10"/>
  <c r="X6144" i="10"/>
  <c r="Y6144" i="10"/>
  <c r="W6145" i="10"/>
  <c r="X6145" i="10"/>
  <c r="Y6145" i="10"/>
  <c r="W6146" i="10"/>
  <c r="X6146" i="10"/>
  <c r="Y6146" i="10"/>
  <c r="W6147" i="10"/>
  <c r="X6147" i="10"/>
  <c r="Y6147" i="10"/>
  <c r="W6148" i="10"/>
  <c r="X6148" i="10"/>
  <c r="Y6148" i="10"/>
  <c r="W6149" i="10"/>
  <c r="X6149" i="10"/>
  <c r="Y6149" i="10"/>
  <c r="W6150" i="10"/>
  <c r="X6150" i="10"/>
  <c r="Y6150" i="10"/>
  <c r="W6151" i="10"/>
  <c r="X6151" i="10"/>
  <c r="Y6151" i="10"/>
  <c r="W6152" i="10"/>
  <c r="X6152" i="10"/>
  <c r="Y6152" i="10"/>
  <c r="W6153" i="10"/>
  <c r="X6153" i="10"/>
  <c r="Y6153" i="10"/>
  <c r="W6154" i="10"/>
  <c r="X6154" i="10"/>
  <c r="Y6154" i="10"/>
  <c r="W6155" i="10"/>
  <c r="X6155" i="10"/>
  <c r="Y6155" i="10"/>
  <c r="W6156" i="10"/>
  <c r="X6156" i="10"/>
  <c r="Y6156" i="10"/>
  <c r="W6157" i="10"/>
  <c r="X6157" i="10"/>
  <c r="Y6157" i="10"/>
  <c r="W6158" i="10"/>
  <c r="X6158" i="10"/>
  <c r="Y6158" i="10"/>
  <c r="W6159" i="10"/>
  <c r="X6159" i="10"/>
  <c r="Y6159" i="10"/>
  <c r="W6160" i="10"/>
  <c r="X6160" i="10"/>
  <c r="Y6160" i="10"/>
  <c r="W6161" i="10"/>
  <c r="X6161" i="10"/>
  <c r="Y6161" i="10"/>
  <c r="W6162" i="10"/>
  <c r="X6162" i="10"/>
  <c r="Y6162" i="10"/>
  <c r="W6163" i="10"/>
  <c r="X6163" i="10"/>
  <c r="Y6163" i="10"/>
  <c r="W6164" i="10"/>
  <c r="X6164" i="10"/>
  <c r="Y6164" i="10"/>
  <c r="W6165" i="10"/>
  <c r="X6165" i="10"/>
  <c r="Y6165" i="10"/>
  <c r="W6166" i="10"/>
  <c r="X6166" i="10"/>
  <c r="Y6166" i="10"/>
  <c r="W6167" i="10"/>
  <c r="X6167" i="10"/>
  <c r="Y6167" i="10"/>
  <c r="W6168" i="10"/>
  <c r="X6168" i="10"/>
  <c r="Y6168" i="10"/>
  <c r="W6169" i="10"/>
  <c r="X6169" i="10"/>
  <c r="Y6169" i="10"/>
  <c r="W6170" i="10"/>
  <c r="X6170" i="10"/>
  <c r="Y6170" i="10"/>
  <c r="W6171" i="10"/>
  <c r="X6171" i="10"/>
  <c r="Y6171" i="10"/>
  <c r="W6172" i="10"/>
  <c r="X6172" i="10"/>
  <c r="Y6172" i="10"/>
  <c r="W6173" i="10"/>
  <c r="X6173" i="10"/>
  <c r="Y6173" i="10"/>
  <c r="W6174" i="10"/>
  <c r="X6174" i="10"/>
  <c r="Y6174" i="10"/>
  <c r="W6175" i="10"/>
  <c r="X6175" i="10"/>
  <c r="Y6175" i="10"/>
  <c r="W6176" i="10"/>
  <c r="X6176" i="10"/>
  <c r="Y6176" i="10"/>
  <c r="W6177" i="10"/>
  <c r="X6177" i="10"/>
  <c r="Y6177" i="10"/>
  <c r="W6178" i="10"/>
  <c r="X6178" i="10"/>
  <c r="Y6178" i="10"/>
  <c r="W6179" i="10"/>
  <c r="X6179" i="10"/>
  <c r="Y6179" i="10"/>
  <c r="W6180" i="10"/>
  <c r="X6180" i="10"/>
  <c r="Y6180" i="10"/>
  <c r="W6181" i="10"/>
  <c r="X6181" i="10"/>
  <c r="Y6181" i="10"/>
  <c r="W6182" i="10"/>
  <c r="X6182" i="10"/>
  <c r="Y6182" i="10"/>
  <c r="W6183" i="10"/>
  <c r="X6183" i="10"/>
  <c r="Y6183" i="10"/>
  <c r="W6184" i="10"/>
  <c r="X6184" i="10"/>
  <c r="Y6184" i="10"/>
  <c r="W6185" i="10"/>
  <c r="X6185" i="10"/>
  <c r="Y6185" i="10"/>
  <c r="W6186" i="10"/>
  <c r="X6186" i="10"/>
  <c r="Y6186" i="10"/>
  <c r="W6187" i="10"/>
  <c r="X6187" i="10"/>
  <c r="Y6187" i="10"/>
  <c r="W6188" i="10"/>
  <c r="X6188" i="10"/>
  <c r="Y6188" i="10"/>
  <c r="W6189" i="10"/>
  <c r="X6189" i="10"/>
  <c r="Y6189" i="10"/>
  <c r="W6190" i="10"/>
  <c r="X6190" i="10"/>
  <c r="Y6190" i="10"/>
  <c r="W6191" i="10"/>
  <c r="X6191" i="10"/>
  <c r="Y6191" i="10"/>
  <c r="W6192" i="10"/>
  <c r="X6192" i="10"/>
  <c r="Y6192" i="10"/>
  <c r="W6193" i="10"/>
  <c r="X6193" i="10"/>
  <c r="Y6193" i="10"/>
  <c r="W6194" i="10"/>
  <c r="X6194" i="10"/>
  <c r="Y6194" i="10"/>
  <c r="W6195" i="10"/>
  <c r="X6195" i="10"/>
  <c r="Y6195" i="10"/>
  <c r="W6196" i="10"/>
  <c r="X6196" i="10"/>
  <c r="Y6196" i="10"/>
  <c r="W6197" i="10"/>
  <c r="X6197" i="10"/>
  <c r="Y6197" i="10"/>
  <c r="W6198" i="10"/>
  <c r="X6198" i="10"/>
  <c r="Y6198" i="10"/>
  <c r="W6199" i="10"/>
  <c r="X6199" i="10"/>
  <c r="Y6199" i="10"/>
  <c r="W6200" i="10"/>
  <c r="X6200" i="10"/>
  <c r="Y6200" i="10"/>
  <c r="W6201" i="10"/>
  <c r="X6201" i="10"/>
  <c r="Y6201" i="10"/>
  <c r="W6202" i="10"/>
  <c r="X6202" i="10"/>
  <c r="Y6202" i="10"/>
  <c r="W6203" i="10"/>
  <c r="X6203" i="10"/>
  <c r="Y6203" i="10"/>
  <c r="W6204" i="10"/>
  <c r="X6204" i="10"/>
  <c r="Y6204" i="10"/>
  <c r="W6205" i="10"/>
  <c r="X6205" i="10"/>
  <c r="Y6205" i="10"/>
  <c r="W6206" i="10"/>
  <c r="X6206" i="10"/>
  <c r="Y6206" i="10"/>
  <c r="W6207" i="10"/>
  <c r="X6207" i="10"/>
  <c r="Y6207" i="10"/>
  <c r="W6208" i="10"/>
  <c r="X6208" i="10"/>
  <c r="Y6208" i="10"/>
  <c r="W6209" i="10"/>
  <c r="X6209" i="10"/>
  <c r="Y6209" i="10"/>
  <c r="W6210" i="10"/>
  <c r="X6210" i="10"/>
  <c r="Y6210" i="10"/>
  <c r="W6211" i="10"/>
  <c r="X6211" i="10"/>
  <c r="Y6211" i="10"/>
  <c r="W6212" i="10"/>
  <c r="X6212" i="10"/>
  <c r="Y6212" i="10"/>
  <c r="W6213" i="10"/>
  <c r="X6213" i="10"/>
  <c r="Y6213" i="10"/>
  <c r="W6214" i="10"/>
  <c r="X6214" i="10"/>
  <c r="Y6214" i="10"/>
  <c r="W6215" i="10"/>
  <c r="X6215" i="10"/>
  <c r="Y6215" i="10"/>
  <c r="W6216" i="10"/>
  <c r="X6216" i="10"/>
  <c r="Y6216" i="10"/>
  <c r="W6217" i="10"/>
  <c r="X6217" i="10"/>
  <c r="Y6217" i="10"/>
  <c r="W6218" i="10"/>
  <c r="X6218" i="10"/>
  <c r="Y6218" i="10"/>
  <c r="W6219" i="10"/>
  <c r="X6219" i="10"/>
  <c r="Y6219" i="10"/>
  <c r="W6220" i="10"/>
  <c r="X6220" i="10"/>
  <c r="Y6220" i="10"/>
  <c r="W6221" i="10"/>
  <c r="X6221" i="10"/>
  <c r="Y6221" i="10"/>
  <c r="W6222" i="10"/>
  <c r="X6222" i="10"/>
  <c r="Y6222" i="10"/>
  <c r="W6223" i="10"/>
  <c r="X6223" i="10"/>
  <c r="Y6223" i="10"/>
  <c r="W6224" i="10"/>
  <c r="X6224" i="10"/>
  <c r="Y6224" i="10"/>
  <c r="W6225" i="10"/>
  <c r="X6225" i="10"/>
  <c r="Y6225" i="10"/>
  <c r="W6226" i="10"/>
  <c r="X6226" i="10"/>
  <c r="Y6226" i="10"/>
  <c r="W6227" i="10"/>
  <c r="X6227" i="10"/>
  <c r="Y6227" i="10"/>
  <c r="W6228" i="10"/>
  <c r="X6228" i="10"/>
  <c r="Y6228" i="10"/>
  <c r="W6229" i="10"/>
  <c r="X6229" i="10"/>
  <c r="Y6229" i="10"/>
  <c r="W6230" i="10"/>
  <c r="X6230" i="10"/>
  <c r="Y6230" i="10"/>
  <c r="W6231" i="10"/>
  <c r="X6231" i="10"/>
  <c r="Y6231" i="10"/>
  <c r="W6232" i="10"/>
  <c r="X6232" i="10"/>
  <c r="Y6232" i="10"/>
  <c r="W6233" i="10"/>
  <c r="X6233" i="10"/>
  <c r="Y6233" i="10"/>
  <c r="W6234" i="10"/>
  <c r="X6234" i="10"/>
  <c r="Y6234" i="10"/>
  <c r="W6235" i="10"/>
  <c r="X6235" i="10"/>
  <c r="Y6235" i="10"/>
  <c r="W6236" i="10"/>
  <c r="X6236" i="10"/>
  <c r="Y6236" i="10"/>
  <c r="W6237" i="10"/>
  <c r="X6237" i="10"/>
  <c r="Y6237" i="10"/>
  <c r="W6238" i="10"/>
  <c r="X6238" i="10"/>
  <c r="Y6238" i="10"/>
  <c r="W6239" i="10"/>
  <c r="X6239" i="10"/>
  <c r="Y6239" i="10"/>
  <c r="W6240" i="10"/>
  <c r="X6240" i="10"/>
  <c r="Y6240" i="10"/>
  <c r="W6241" i="10"/>
  <c r="X6241" i="10"/>
  <c r="Y6241" i="10"/>
  <c r="W6242" i="10"/>
  <c r="X6242" i="10"/>
  <c r="Y6242" i="10"/>
  <c r="W6243" i="10"/>
  <c r="X6243" i="10"/>
  <c r="Y6243" i="10"/>
  <c r="W6244" i="10"/>
  <c r="X6244" i="10"/>
  <c r="Y6244" i="10"/>
  <c r="W6245" i="10"/>
  <c r="X6245" i="10"/>
  <c r="Y6245" i="10"/>
  <c r="W6246" i="10"/>
  <c r="X6246" i="10"/>
  <c r="Y6246" i="10"/>
  <c r="W6247" i="10"/>
  <c r="X6247" i="10"/>
  <c r="Y6247" i="10"/>
  <c r="W6248" i="10"/>
  <c r="X6248" i="10"/>
  <c r="Y6248" i="10"/>
  <c r="W6249" i="10"/>
  <c r="X6249" i="10"/>
  <c r="Y6249" i="10"/>
  <c r="W6250" i="10"/>
  <c r="X6250" i="10"/>
  <c r="Y6250" i="10"/>
  <c r="W6251" i="10"/>
  <c r="X6251" i="10"/>
  <c r="Y6251" i="10"/>
  <c r="W6252" i="10"/>
  <c r="X6252" i="10"/>
  <c r="Y6252" i="10"/>
  <c r="W6253" i="10"/>
  <c r="X6253" i="10"/>
  <c r="Y6253" i="10"/>
  <c r="W6254" i="10"/>
  <c r="X6254" i="10"/>
  <c r="Y6254" i="10"/>
  <c r="W6255" i="10"/>
  <c r="X6255" i="10"/>
  <c r="Y6255" i="10"/>
  <c r="W6256" i="10"/>
  <c r="X6256" i="10"/>
  <c r="Y6256" i="10"/>
  <c r="W6257" i="10"/>
  <c r="X6257" i="10"/>
  <c r="Y6257" i="10"/>
  <c r="W6258" i="10"/>
  <c r="X6258" i="10"/>
  <c r="Y6258" i="10"/>
  <c r="W6259" i="10"/>
  <c r="X6259" i="10"/>
  <c r="Y6259" i="10"/>
  <c r="W6260" i="10"/>
  <c r="X6260" i="10"/>
  <c r="Y6260" i="10"/>
  <c r="W6261" i="10"/>
  <c r="X6261" i="10"/>
  <c r="Y6261" i="10"/>
  <c r="W6262" i="10"/>
  <c r="X6262" i="10"/>
  <c r="Y6262" i="10"/>
  <c r="W6263" i="10"/>
  <c r="X6263" i="10"/>
  <c r="Y6263" i="10"/>
  <c r="W6264" i="10"/>
  <c r="X6264" i="10"/>
  <c r="Y6264" i="10"/>
  <c r="W6265" i="10"/>
  <c r="X6265" i="10"/>
  <c r="Y6265" i="10"/>
  <c r="W6266" i="10"/>
  <c r="X6266" i="10"/>
  <c r="Y6266" i="10"/>
  <c r="W6267" i="10"/>
  <c r="X6267" i="10"/>
  <c r="Y6267" i="10"/>
  <c r="W6268" i="10"/>
  <c r="X6268" i="10"/>
  <c r="Y6268" i="10"/>
  <c r="W6269" i="10"/>
  <c r="X6269" i="10"/>
  <c r="Y6269" i="10"/>
  <c r="W6270" i="10"/>
  <c r="X6270" i="10"/>
  <c r="Y6270" i="10"/>
  <c r="W6271" i="10"/>
  <c r="X6271" i="10"/>
  <c r="Y6271" i="10"/>
  <c r="W6272" i="10"/>
  <c r="X6272" i="10"/>
  <c r="Y6272" i="10"/>
  <c r="W6273" i="10"/>
  <c r="X6273" i="10"/>
  <c r="Y6273" i="10"/>
  <c r="W6274" i="10"/>
  <c r="X6274" i="10"/>
  <c r="Y6274" i="10"/>
  <c r="W6275" i="10"/>
  <c r="X6275" i="10"/>
  <c r="Y6275" i="10"/>
  <c r="W6276" i="10"/>
  <c r="X6276" i="10"/>
  <c r="Y6276" i="10"/>
  <c r="W6277" i="10"/>
  <c r="X6277" i="10"/>
  <c r="Y6277" i="10"/>
  <c r="W6278" i="10"/>
  <c r="X6278" i="10"/>
  <c r="Y6278" i="10"/>
  <c r="W6279" i="10"/>
  <c r="X6279" i="10"/>
  <c r="Y6279" i="10"/>
  <c r="W6280" i="10"/>
  <c r="X6280" i="10"/>
  <c r="Y6280" i="10"/>
  <c r="W6281" i="10"/>
  <c r="X6281" i="10"/>
  <c r="Y6281" i="10"/>
  <c r="W6282" i="10"/>
  <c r="X6282" i="10"/>
  <c r="Y6282" i="10"/>
  <c r="W6283" i="10"/>
  <c r="X6283" i="10"/>
  <c r="Y6283" i="10"/>
  <c r="W6284" i="10"/>
  <c r="X6284" i="10"/>
  <c r="Y6284" i="10"/>
  <c r="W6285" i="10"/>
  <c r="X6285" i="10"/>
  <c r="Y6285" i="10"/>
  <c r="W6286" i="10"/>
  <c r="X6286" i="10"/>
  <c r="Y6286" i="10"/>
  <c r="W6287" i="10"/>
  <c r="X6287" i="10"/>
  <c r="Y6287" i="10"/>
  <c r="W6288" i="10"/>
  <c r="X6288" i="10"/>
  <c r="Y6288" i="10"/>
  <c r="W6289" i="10"/>
  <c r="X6289" i="10"/>
  <c r="Y6289" i="10"/>
  <c r="W6290" i="10"/>
  <c r="X6290" i="10"/>
  <c r="Y6290" i="10"/>
  <c r="W6291" i="10"/>
  <c r="X6291" i="10"/>
  <c r="Y6291" i="10"/>
  <c r="W6292" i="10"/>
  <c r="X6292" i="10"/>
  <c r="Y6292" i="10"/>
  <c r="W6293" i="10"/>
  <c r="X6293" i="10"/>
  <c r="Y6293" i="10"/>
  <c r="W6294" i="10"/>
  <c r="X6294" i="10"/>
  <c r="Y6294" i="10"/>
  <c r="W6295" i="10"/>
  <c r="X6295" i="10"/>
  <c r="Y6295" i="10"/>
  <c r="W6296" i="10"/>
  <c r="X6296" i="10"/>
  <c r="Y6296" i="10"/>
  <c r="W6297" i="10"/>
  <c r="X6297" i="10"/>
  <c r="Y6297" i="10"/>
  <c r="W6298" i="10"/>
  <c r="X6298" i="10"/>
  <c r="Y6298" i="10"/>
  <c r="W6299" i="10"/>
  <c r="X6299" i="10"/>
  <c r="Y6299" i="10"/>
  <c r="W6300" i="10"/>
  <c r="X6300" i="10"/>
  <c r="Y6300" i="10"/>
  <c r="W6301" i="10"/>
  <c r="X6301" i="10"/>
  <c r="Y6301" i="10"/>
  <c r="W6302" i="10"/>
  <c r="X6302" i="10"/>
  <c r="Y6302" i="10"/>
  <c r="W6303" i="10"/>
  <c r="X6303" i="10"/>
  <c r="Y6303" i="10"/>
  <c r="W6304" i="10"/>
  <c r="X6304" i="10"/>
  <c r="Y6304" i="10"/>
  <c r="W6305" i="10"/>
  <c r="X6305" i="10"/>
  <c r="Y6305" i="10"/>
  <c r="W6306" i="10"/>
  <c r="X6306" i="10"/>
  <c r="Y6306" i="10"/>
  <c r="W6307" i="10"/>
  <c r="X6307" i="10"/>
  <c r="Y6307" i="10"/>
  <c r="W6308" i="10"/>
  <c r="X6308" i="10"/>
  <c r="Y6308" i="10"/>
  <c r="W6309" i="10"/>
  <c r="X6309" i="10"/>
  <c r="Y6309" i="10"/>
  <c r="W6310" i="10"/>
  <c r="X6310" i="10"/>
  <c r="Y6310" i="10"/>
  <c r="W6311" i="10"/>
  <c r="X6311" i="10"/>
  <c r="Y6311" i="10"/>
  <c r="W6312" i="10"/>
  <c r="X6312" i="10"/>
  <c r="Y6312" i="10"/>
  <c r="W6313" i="10"/>
  <c r="X6313" i="10"/>
  <c r="Y6313" i="10"/>
  <c r="W6314" i="10"/>
  <c r="X6314" i="10"/>
  <c r="Y6314" i="10"/>
  <c r="W6315" i="10"/>
  <c r="X6315" i="10"/>
  <c r="Y6315" i="10"/>
  <c r="W6316" i="10"/>
  <c r="X6316" i="10"/>
  <c r="Y6316" i="10"/>
  <c r="W6317" i="10"/>
  <c r="X6317" i="10"/>
  <c r="Y6317" i="10"/>
  <c r="W6318" i="10"/>
  <c r="X6318" i="10"/>
  <c r="Y6318" i="10"/>
  <c r="W6319" i="10"/>
  <c r="X6319" i="10"/>
  <c r="Y6319" i="10"/>
  <c r="W6320" i="10"/>
  <c r="X6320" i="10"/>
  <c r="Y6320" i="10"/>
  <c r="W6321" i="10"/>
  <c r="X6321" i="10"/>
  <c r="Y6321" i="10"/>
  <c r="W6322" i="10"/>
  <c r="X6322" i="10"/>
  <c r="Y6322" i="10"/>
  <c r="W6323" i="10"/>
  <c r="X6323" i="10"/>
  <c r="Y6323" i="10"/>
  <c r="W6324" i="10"/>
  <c r="X6324" i="10"/>
  <c r="Y6324" i="10"/>
  <c r="W6325" i="10"/>
  <c r="X6325" i="10"/>
  <c r="Y6325" i="10"/>
  <c r="W6326" i="10"/>
  <c r="X6326" i="10"/>
  <c r="Y6326" i="10"/>
  <c r="W6327" i="10"/>
  <c r="X6327" i="10"/>
  <c r="Y6327" i="10"/>
  <c r="W6328" i="10"/>
  <c r="X6328" i="10"/>
  <c r="Y6328" i="10"/>
  <c r="W6329" i="10"/>
  <c r="X6329" i="10"/>
  <c r="Y6329" i="10"/>
  <c r="W6330" i="10"/>
  <c r="X6330" i="10"/>
  <c r="Y6330" i="10"/>
  <c r="W6331" i="10"/>
  <c r="X6331" i="10"/>
  <c r="Y6331" i="10"/>
  <c r="W6332" i="10"/>
  <c r="X6332" i="10"/>
  <c r="Y6332" i="10"/>
  <c r="W6333" i="10"/>
  <c r="X6333" i="10"/>
  <c r="Y6333" i="10"/>
  <c r="W6334" i="10"/>
  <c r="X6334" i="10"/>
  <c r="Y6334" i="10"/>
  <c r="W6335" i="10"/>
  <c r="X6335" i="10"/>
  <c r="Y6335" i="10"/>
  <c r="W6336" i="10"/>
  <c r="X6336" i="10"/>
  <c r="Y6336" i="10"/>
  <c r="W6337" i="10"/>
  <c r="X6337" i="10"/>
  <c r="Y6337" i="10"/>
  <c r="W6338" i="10"/>
  <c r="X6338" i="10"/>
  <c r="Y6338" i="10"/>
  <c r="W6339" i="10"/>
  <c r="X6339" i="10"/>
  <c r="Y6339" i="10"/>
  <c r="W6340" i="10"/>
  <c r="X6340" i="10"/>
  <c r="Y6340" i="10"/>
  <c r="W6341" i="10"/>
  <c r="X6341" i="10"/>
  <c r="Y6341" i="10"/>
  <c r="W6342" i="10"/>
  <c r="X6342" i="10"/>
  <c r="Y6342" i="10"/>
  <c r="W6343" i="10"/>
  <c r="X6343" i="10"/>
  <c r="Y6343" i="10"/>
  <c r="W6344" i="10"/>
  <c r="X6344" i="10"/>
  <c r="Y6344" i="10"/>
  <c r="W6345" i="10"/>
  <c r="X6345" i="10"/>
  <c r="Y6345" i="10"/>
  <c r="W6346" i="10"/>
  <c r="X6346" i="10"/>
  <c r="Y6346" i="10"/>
  <c r="W6347" i="10"/>
  <c r="X6347" i="10"/>
  <c r="Y6347" i="10"/>
  <c r="W6348" i="10"/>
  <c r="X6348" i="10"/>
  <c r="Y6348" i="10"/>
  <c r="W6349" i="10"/>
  <c r="X6349" i="10"/>
  <c r="Y6349" i="10"/>
  <c r="W6350" i="10"/>
  <c r="X6350" i="10"/>
  <c r="Y6350" i="10"/>
  <c r="W6351" i="10"/>
  <c r="X6351" i="10"/>
  <c r="Y6351" i="10"/>
  <c r="W6352" i="10"/>
  <c r="X6352" i="10"/>
  <c r="Y6352" i="10"/>
  <c r="W6353" i="10"/>
  <c r="X6353" i="10"/>
  <c r="Y6353" i="10"/>
  <c r="W6354" i="10"/>
  <c r="X6354" i="10"/>
  <c r="Y6354" i="10"/>
  <c r="W6355" i="10"/>
  <c r="X6355" i="10"/>
  <c r="Y6355" i="10"/>
  <c r="W6356" i="10"/>
  <c r="X6356" i="10"/>
  <c r="Y6356" i="10"/>
  <c r="W6357" i="10"/>
  <c r="X6357" i="10"/>
  <c r="Y6357" i="10"/>
  <c r="W6358" i="10"/>
  <c r="X6358" i="10"/>
  <c r="Y6358" i="10"/>
  <c r="W6359" i="10"/>
  <c r="X6359" i="10"/>
  <c r="Y6359" i="10"/>
  <c r="W6360" i="10"/>
  <c r="X6360" i="10"/>
  <c r="Y6360" i="10"/>
  <c r="W6361" i="10"/>
  <c r="X6361" i="10"/>
  <c r="Y6361" i="10"/>
  <c r="W6362" i="10"/>
  <c r="X6362" i="10"/>
  <c r="Y6362" i="10"/>
  <c r="W6363" i="10"/>
  <c r="X6363" i="10"/>
  <c r="Y6363" i="10"/>
  <c r="W6364" i="10"/>
  <c r="X6364" i="10"/>
  <c r="Y6364" i="10"/>
  <c r="W6365" i="10"/>
  <c r="X6365" i="10"/>
  <c r="Y6365" i="10"/>
  <c r="W6366" i="10"/>
  <c r="X6366" i="10"/>
  <c r="Y6366" i="10"/>
  <c r="W6367" i="10"/>
  <c r="X6367" i="10"/>
  <c r="Y6367" i="10"/>
  <c r="W6368" i="10"/>
  <c r="X6368" i="10"/>
  <c r="Y6368" i="10"/>
  <c r="W6369" i="10"/>
  <c r="X6369" i="10"/>
  <c r="Y6369" i="10"/>
  <c r="W6370" i="10"/>
  <c r="X6370" i="10"/>
  <c r="Y6370" i="10"/>
  <c r="W6371" i="10"/>
  <c r="X6371" i="10"/>
  <c r="Y6371" i="10"/>
  <c r="W6372" i="10"/>
  <c r="X6372" i="10"/>
  <c r="Y6372" i="10"/>
  <c r="W6373" i="10"/>
  <c r="X6373" i="10"/>
  <c r="Y6373" i="10"/>
  <c r="W6374" i="10"/>
  <c r="X6374" i="10"/>
  <c r="Y6374" i="10"/>
  <c r="W6375" i="10"/>
  <c r="X6375" i="10"/>
  <c r="Y6375" i="10"/>
  <c r="W6376" i="10"/>
  <c r="X6376" i="10"/>
  <c r="Y6376" i="10"/>
  <c r="W6377" i="10"/>
  <c r="X6377" i="10"/>
  <c r="Y6377" i="10"/>
  <c r="W6378" i="10"/>
  <c r="X6378" i="10"/>
  <c r="Y6378" i="10"/>
  <c r="W6379" i="10"/>
  <c r="X6379" i="10"/>
  <c r="Y6379" i="10"/>
  <c r="W6380" i="10"/>
  <c r="X6380" i="10"/>
  <c r="Y6380" i="10"/>
  <c r="W6381" i="10"/>
  <c r="X6381" i="10"/>
  <c r="Y6381" i="10"/>
  <c r="W6382" i="10"/>
  <c r="X6382" i="10"/>
  <c r="Y6382" i="10"/>
  <c r="W6383" i="10"/>
  <c r="X6383" i="10"/>
  <c r="Y6383" i="10"/>
  <c r="W6384" i="10"/>
  <c r="X6384" i="10"/>
  <c r="Y6384" i="10"/>
  <c r="W6385" i="10"/>
  <c r="X6385" i="10"/>
  <c r="Y6385" i="10"/>
  <c r="W6386" i="10"/>
  <c r="X6386" i="10"/>
  <c r="Y6386" i="10"/>
  <c r="W6387" i="10"/>
  <c r="X6387" i="10"/>
  <c r="Y6387" i="10"/>
  <c r="W6388" i="10"/>
  <c r="X6388" i="10"/>
  <c r="Y6388" i="10"/>
  <c r="W6389" i="10"/>
  <c r="X6389" i="10"/>
  <c r="Y6389" i="10"/>
  <c r="W6390" i="10"/>
  <c r="X6390" i="10"/>
  <c r="Y6390" i="10"/>
  <c r="W6391" i="10"/>
  <c r="X6391" i="10"/>
  <c r="Y6391" i="10"/>
  <c r="W6392" i="10"/>
  <c r="X6392" i="10"/>
  <c r="Y6392" i="10"/>
  <c r="W6393" i="10"/>
  <c r="X6393" i="10"/>
  <c r="Y6393" i="10"/>
  <c r="W6394" i="10"/>
  <c r="X6394" i="10"/>
  <c r="Y6394" i="10"/>
  <c r="W6395" i="10"/>
  <c r="X6395" i="10"/>
  <c r="Y6395" i="10"/>
  <c r="W6396" i="10"/>
  <c r="X6396" i="10"/>
  <c r="Y6396" i="10"/>
  <c r="W6397" i="10"/>
  <c r="X6397" i="10"/>
  <c r="Y6397" i="10"/>
  <c r="W6398" i="10"/>
  <c r="X6398" i="10"/>
  <c r="Y6398" i="10"/>
  <c r="W6399" i="10"/>
  <c r="X6399" i="10"/>
  <c r="Y6399" i="10"/>
  <c r="W6400" i="10"/>
  <c r="X6400" i="10"/>
  <c r="Y6400" i="10"/>
  <c r="W6401" i="10"/>
  <c r="X6401" i="10"/>
  <c r="Y6401" i="10"/>
  <c r="W6402" i="10"/>
  <c r="X6402" i="10"/>
  <c r="Y6402" i="10"/>
  <c r="W6403" i="10"/>
  <c r="X6403" i="10"/>
  <c r="Y6403" i="10"/>
  <c r="W6404" i="10"/>
  <c r="X6404" i="10"/>
  <c r="Y6404" i="10"/>
  <c r="W6405" i="10"/>
  <c r="X6405" i="10"/>
  <c r="Y6405" i="10"/>
  <c r="W6406" i="10"/>
  <c r="X6406" i="10"/>
  <c r="Y6406" i="10"/>
  <c r="W6407" i="10"/>
  <c r="X6407" i="10"/>
  <c r="Y6407" i="10"/>
  <c r="W6408" i="10"/>
  <c r="X6408" i="10"/>
  <c r="Y6408" i="10"/>
  <c r="W6409" i="10"/>
  <c r="X6409" i="10"/>
  <c r="Y6409" i="10"/>
  <c r="W6410" i="10"/>
  <c r="X6410" i="10"/>
  <c r="Y6410" i="10"/>
  <c r="W6411" i="10"/>
  <c r="X6411" i="10"/>
  <c r="Y6411" i="10"/>
  <c r="W6412" i="10"/>
  <c r="X6412" i="10"/>
  <c r="Y6412" i="10"/>
  <c r="W6413" i="10"/>
  <c r="X6413" i="10"/>
  <c r="Y6413" i="10"/>
  <c r="W6414" i="10"/>
  <c r="X6414" i="10"/>
  <c r="Y6414" i="10"/>
  <c r="W6415" i="10"/>
  <c r="X6415" i="10"/>
  <c r="Y6415" i="10"/>
  <c r="W6416" i="10"/>
  <c r="X6416" i="10"/>
  <c r="Y6416" i="10"/>
  <c r="W6417" i="10"/>
  <c r="X6417" i="10"/>
  <c r="Y6417" i="10"/>
  <c r="W6418" i="10"/>
  <c r="X6418" i="10"/>
  <c r="Y6418" i="10"/>
  <c r="W6419" i="10"/>
  <c r="X6419" i="10"/>
  <c r="Y6419" i="10"/>
  <c r="W6420" i="10"/>
  <c r="X6420" i="10"/>
  <c r="Y6420" i="10"/>
  <c r="W6421" i="10"/>
  <c r="X6421" i="10"/>
  <c r="Y6421" i="10"/>
  <c r="W6422" i="10"/>
  <c r="X6422" i="10"/>
  <c r="Y6422" i="10"/>
  <c r="W6423" i="10"/>
  <c r="X6423" i="10"/>
  <c r="Y6423" i="10"/>
  <c r="W6424" i="10"/>
  <c r="X6424" i="10"/>
  <c r="Y6424" i="10"/>
  <c r="W6425" i="10"/>
  <c r="X6425" i="10"/>
  <c r="Y6425" i="10"/>
  <c r="W6426" i="10"/>
  <c r="X6426" i="10"/>
  <c r="Y6426" i="10"/>
  <c r="W6427" i="10"/>
  <c r="X6427" i="10"/>
  <c r="Y6427" i="10"/>
  <c r="W6428" i="10"/>
  <c r="X6428" i="10"/>
  <c r="Y6428" i="10"/>
  <c r="W6429" i="10"/>
  <c r="X6429" i="10"/>
  <c r="Y6429" i="10"/>
  <c r="W6430" i="10"/>
  <c r="X6430" i="10"/>
  <c r="Y6430" i="10"/>
  <c r="W6431" i="10"/>
  <c r="X6431" i="10"/>
  <c r="Y6431" i="10"/>
  <c r="W6432" i="10"/>
  <c r="X6432" i="10"/>
  <c r="Y6432" i="10"/>
  <c r="W6433" i="10"/>
  <c r="X6433" i="10"/>
  <c r="Y6433" i="10"/>
  <c r="W6434" i="10"/>
  <c r="X6434" i="10"/>
  <c r="Y6434" i="10"/>
  <c r="W6435" i="10"/>
  <c r="X6435" i="10"/>
  <c r="Y6435" i="10"/>
  <c r="W6436" i="10"/>
  <c r="X6436" i="10"/>
  <c r="Y6436" i="10"/>
  <c r="W6437" i="10"/>
  <c r="X6437" i="10"/>
  <c r="Y6437" i="10"/>
  <c r="W6438" i="10"/>
  <c r="X6438" i="10"/>
  <c r="Y6438" i="10"/>
  <c r="W6439" i="10"/>
  <c r="X6439" i="10"/>
  <c r="Y6439" i="10"/>
  <c r="W6440" i="10"/>
  <c r="X6440" i="10"/>
  <c r="Y6440" i="10"/>
  <c r="W6441" i="10"/>
  <c r="X6441" i="10"/>
  <c r="Y6441" i="10"/>
  <c r="W6442" i="10"/>
  <c r="X6442" i="10"/>
  <c r="Y6442" i="10"/>
  <c r="W6443" i="10"/>
  <c r="X6443" i="10"/>
  <c r="Y6443" i="10"/>
  <c r="W6444" i="10"/>
  <c r="X6444" i="10"/>
  <c r="Y6444" i="10"/>
  <c r="W6445" i="10"/>
  <c r="X6445" i="10"/>
  <c r="Y6445" i="10"/>
  <c r="W6446" i="10"/>
  <c r="X6446" i="10"/>
  <c r="Y6446" i="10"/>
  <c r="W6447" i="10"/>
  <c r="X6447" i="10"/>
  <c r="Y6447" i="10"/>
  <c r="W6448" i="10"/>
  <c r="X6448" i="10"/>
  <c r="Y6448" i="10"/>
  <c r="W6449" i="10"/>
  <c r="X6449" i="10"/>
  <c r="Y6449" i="10"/>
  <c r="W6450" i="10"/>
  <c r="X6450" i="10"/>
  <c r="Y6450" i="10"/>
  <c r="W6451" i="10"/>
  <c r="X6451" i="10"/>
  <c r="Y6451" i="10"/>
  <c r="W6452" i="10"/>
  <c r="X6452" i="10"/>
  <c r="Y6452" i="10"/>
  <c r="W6453" i="10"/>
  <c r="X6453" i="10"/>
  <c r="Y6453" i="10"/>
  <c r="W6454" i="10"/>
  <c r="X6454" i="10"/>
  <c r="Y6454" i="10"/>
  <c r="W6455" i="10"/>
  <c r="X6455" i="10"/>
  <c r="Y6455" i="10"/>
  <c r="W6456" i="10"/>
  <c r="X6456" i="10"/>
  <c r="Y6456" i="10"/>
  <c r="W6457" i="10"/>
  <c r="X6457" i="10"/>
  <c r="Y6457" i="10"/>
  <c r="W6458" i="10"/>
  <c r="X6458" i="10"/>
  <c r="Y6458" i="10"/>
  <c r="W6459" i="10"/>
  <c r="X6459" i="10"/>
  <c r="Y6459" i="10"/>
  <c r="W6460" i="10"/>
  <c r="X6460" i="10"/>
  <c r="Y6460" i="10"/>
  <c r="W6461" i="10"/>
  <c r="X6461" i="10"/>
  <c r="Y6461" i="10"/>
  <c r="W6462" i="10"/>
  <c r="X6462" i="10"/>
  <c r="Y6462" i="10"/>
  <c r="W6463" i="10"/>
  <c r="X6463" i="10"/>
  <c r="Y6463" i="10"/>
  <c r="W6464" i="10"/>
  <c r="X6464" i="10"/>
  <c r="Y6464" i="10"/>
  <c r="W6465" i="10"/>
  <c r="X6465" i="10"/>
  <c r="Y6465" i="10"/>
  <c r="W6466" i="10"/>
  <c r="X6466" i="10"/>
  <c r="Y6466" i="10"/>
  <c r="W6467" i="10"/>
  <c r="X6467" i="10"/>
  <c r="Y6467" i="10"/>
  <c r="W6468" i="10"/>
  <c r="X6468" i="10"/>
  <c r="Y6468" i="10"/>
  <c r="W6469" i="10"/>
  <c r="X6469" i="10"/>
  <c r="Y6469" i="10"/>
  <c r="W6470" i="10"/>
  <c r="X6470" i="10"/>
  <c r="Y6470" i="10"/>
  <c r="W6471" i="10"/>
  <c r="X6471" i="10"/>
  <c r="Y6471" i="10"/>
  <c r="W6472" i="10"/>
  <c r="X6472" i="10"/>
  <c r="Y6472" i="10"/>
  <c r="W6473" i="10"/>
  <c r="X6473" i="10"/>
  <c r="Y6473" i="10"/>
  <c r="W6474" i="10"/>
  <c r="X6474" i="10"/>
  <c r="Y6474" i="10"/>
  <c r="W6475" i="10"/>
  <c r="X6475" i="10"/>
  <c r="Y6475" i="10"/>
  <c r="W6476" i="10"/>
  <c r="X6476" i="10"/>
  <c r="Y6476" i="10"/>
  <c r="W6477" i="10"/>
  <c r="X6477" i="10"/>
  <c r="Y6477" i="10"/>
  <c r="W6478" i="10"/>
  <c r="X6478" i="10"/>
  <c r="Y6478" i="10"/>
  <c r="W6479" i="10"/>
  <c r="X6479" i="10"/>
  <c r="Y6479" i="10"/>
  <c r="W6480" i="10"/>
  <c r="X6480" i="10"/>
  <c r="Y6480" i="10"/>
  <c r="W6481" i="10"/>
  <c r="X6481" i="10"/>
  <c r="Y6481" i="10"/>
  <c r="W6482" i="10"/>
  <c r="X6482" i="10"/>
  <c r="Y6482" i="10"/>
  <c r="W6483" i="10"/>
  <c r="X6483" i="10"/>
  <c r="Y6483" i="10"/>
  <c r="W6484" i="10"/>
  <c r="X6484" i="10"/>
  <c r="Y6484" i="10"/>
  <c r="W6485" i="10"/>
  <c r="X6485" i="10"/>
  <c r="Y6485" i="10"/>
  <c r="W6486" i="10"/>
  <c r="X6486" i="10"/>
  <c r="Y6486" i="10"/>
  <c r="W6487" i="10"/>
  <c r="X6487" i="10"/>
  <c r="Y6487" i="10"/>
  <c r="W6488" i="10"/>
  <c r="X6488" i="10"/>
  <c r="Y6488" i="10"/>
  <c r="W6489" i="10"/>
  <c r="X6489" i="10"/>
  <c r="Y6489" i="10"/>
  <c r="W6490" i="10"/>
  <c r="X6490" i="10"/>
  <c r="Y6490" i="10"/>
  <c r="W6491" i="10"/>
  <c r="X6491" i="10"/>
  <c r="Y6491" i="10"/>
  <c r="W6492" i="10"/>
  <c r="X6492" i="10"/>
  <c r="Y6492" i="10"/>
  <c r="W6493" i="10"/>
  <c r="X6493" i="10"/>
  <c r="Y6493" i="10"/>
  <c r="W6494" i="10"/>
  <c r="X6494" i="10"/>
  <c r="Y6494" i="10"/>
  <c r="W6495" i="10"/>
  <c r="X6495" i="10"/>
  <c r="Y6495" i="10"/>
  <c r="W6496" i="10"/>
  <c r="X6496" i="10"/>
  <c r="Y6496" i="10"/>
  <c r="W6497" i="10"/>
  <c r="X6497" i="10"/>
  <c r="Y6497" i="10"/>
  <c r="W6498" i="10"/>
  <c r="X6498" i="10"/>
  <c r="Y6498" i="10"/>
  <c r="W6499" i="10"/>
  <c r="X6499" i="10"/>
  <c r="Y6499" i="10"/>
  <c r="W6500" i="10"/>
  <c r="X6500" i="10"/>
  <c r="Y6500" i="10"/>
  <c r="W6501" i="10"/>
  <c r="X6501" i="10"/>
  <c r="Y6501" i="10"/>
  <c r="W6502" i="10"/>
  <c r="X6502" i="10"/>
  <c r="Y6502" i="10"/>
  <c r="W6503" i="10"/>
  <c r="X6503" i="10"/>
  <c r="Y6503" i="10"/>
  <c r="W6504" i="10"/>
  <c r="X6504" i="10"/>
  <c r="Y6504" i="10"/>
  <c r="W6505" i="10"/>
  <c r="X6505" i="10"/>
  <c r="Y6505" i="10"/>
  <c r="W6506" i="10"/>
  <c r="X6506" i="10"/>
  <c r="Y6506" i="10"/>
  <c r="W6507" i="10"/>
  <c r="X6507" i="10"/>
  <c r="Y6507" i="10"/>
  <c r="W6508" i="10"/>
  <c r="X6508" i="10"/>
  <c r="Y6508" i="10"/>
  <c r="W6509" i="10"/>
  <c r="X6509" i="10"/>
  <c r="Y6509" i="10"/>
  <c r="W6510" i="10"/>
  <c r="X6510" i="10"/>
  <c r="Y6510" i="10"/>
  <c r="W6511" i="10"/>
  <c r="X6511" i="10"/>
  <c r="Y6511" i="10"/>
  <c r="W6512" i="10"/>
  <c r="X6512" i="10"/>
  <c r="Y6512" i="10"/>
  <c r="W6513" i="10"/>
  <c r="X6513" i="10"/>
  <c r="Y6513" i="10"/>
  <c r="W6514" i="10"/>
  <c r="X6514" i="10"/>
  <c r="Y6514" i="10"/>
  <c r="W6515" i="10"/>
  <c r="X6515" i="10"/>
  <c r="Y6515" i="10"/>
  <c r="W6516" i="10"/>
  <c r="X6516" i="10"/>
  <c r="Y6516" i="10"/>
  <c r="W6517" i="10"/>
  <c r="X6517" i="10"/>
  <c r="Y6517" i="10"/>
  <c r="W6518" i="10"/>
  <c r="X6518" i="10"/>
  <c r="Y6518" i="10"/>
  <c r="W6519" i="10"/>
  <c r="X6519" i="10"/>
  <c r="Y6519" i="10"/>
  <c r="W6520" i="10"/>
  <c r="X6520" i="10"/>
  <c r="Y6520" i="10"/>
  <c r="W6521" i="10"/>
  <c r="X6521" i="10"/>
  <c r="Y6521" i="10"/>
  <c r="W6522" i="10"/>
  <c r="X6522" i="10"/>
  <c r="Y6522" i="10"/>
  <c r="W6523" i="10"/>
  <c r="X6523" i="10"/>
  <c r="Y6523" i="10"/>
  <c r="W6524" i="10"/>
  <c r="X6524" i="10"/>
  <c r="Y6524" i="10"/>
  <c r="W6525" i="10"/>
  <c r="X6525" i="10"/>
  <c r="Y6525" i="10"/>
  <c r="W6526" i="10"/>
  <c r="X6526" i="10"/>
  <c r="Y6526" i="10"/>
  <c r="W6527" i="10"/>
  <c r="X6527" i="10"/>
  <c r="Y6527" i="10"/>
  <c r="W6528" i="10"/>
  <c r="X6528" i="10"/>
  <c r="Y6528" i="10"/>
  <c r="W6529" i="10"/>
  <c r="X6529" i="10"/>
  <c r="Y6529" i="10"/>
  <c r="W6530" i="10"/>
  <c r="X6530" i="10"/>
  <c r="Y6530" i="10"/>
  <c r="W6531" i="10"/>
  <c r="X6531" i="10"/>
  <c r="Y6531" i="10"/>
  <c r="W6532" i="10"/>
  <c r="X6532" i="10"/>
  <c r="Y6532" i="10"/>
  <c r="W6533" i="10"/>
  <c r="X6533" i="10"/>
  <c r="Y6533" i="10"/>
  <c r="W6534" i="10"/>
  <c r="X6534" i="10"/>
  <c r="Y6534" i="10"/>
  <c r="W6535" i="10"/>
  <c r="X6535" i="10"/>
  <c r="Y6535" i="10"/>
  <c r="W6536" i="10"/>
  <c r="X6536" i="10"/>
  <c r="Y6536" i="10"/>
  <c r="W6537" i="10"/>
  <c r="X6537" i="10"/>
  <c r="Y6537" i="10"/>
  <c r="W6538" i="10"/>
  <c r="X6538" i="10"/>
  <c r="Y6538" i="10"/>
  <c r="W6539" i="10"/>
  <c r="X6539" i="10"/>
  <c r="Y6539" i="10"/>
  <c r="W6540" i="10"/>
  <c r="X6540" i="10"/>
  <c r="Y6540" i="10"/>
  <c r="W6541" i="10"/>
  <c r="X6541" i="10"/>
  <c r="Y6541" i="10"/>
  <c r="W6542" i="10"/>
  <c r="X6542" i="10"/>
  <c r="Y6542" i="10"/>
  <c r="W6543" i="10"/>
  <c r="X6543" i="10"/>
  <c r="Y6543" i="10"/>
  <c r="W6544" i="10"/>
  <c r="X6544" i="10"/>
  <c r="Y6544" i="10"/>
  <c r="W6545" i="10"/>
  <c r="X6545" i="10"/>
  <c r="Y6545" i="10"/>
  <c r="W6546" i="10"/>
  <c r="X6546" i="10"/>
  <c r="Y6546" i="10"/>
  <c r="W6547" i="10"/>
  <c r="X6547" i="10"/>
  <c r="Y6547" i="10"/>
  <c r="W6548" i="10"/>
  <c r="X6548" i="10"/>
  <c r="Y6548" i="10"/>
  <c r="W6549" i="10"/>
  <c r="X6549" i="10"/>
  <c r="Y6549" i="10"/>
  <c r="W6550" i="10"/>
  <c r="X6550" i="10"/>
  <c r="Y6550" i="10"/>
  <c r="W6551" i="10"/>
  <c r="X6551" i="10"/>
  <c r="Y6551" i="10"/>
  <c r="W6552" i="10"/>
  <c r="X6552" i="10"/>
  <c r="Y6552" i="10"/>
  <c r="W6553" i="10"/>
  <c r="X6553" i="10"/>
  <c r="Y6553" i="10"/>
  <c r="W6554" i="10"/>
  <c r="X6554" i="10"/>
  <c r="Y6554" i="10"/>
  <c r="W6555" i="10"/>
  <c r="X6555" i="10"/>
  <c r="Y6555" i="10"/>
  <c r="W6556" i="10"/>
  <c r="X6556" i="10"/>
  <c r="Y6556" i="10"/>
  <c r="W6557" i="10"/>
  <c r="X6557" i="10"/>
  <c r="Y6557" i="10"/>
  <c r="W6558" i="10"/>
  <c r="X6558" i="10"/>
  <c r="Y6558" i="10"/>
  <c r="W6559" i="10"/>
  <c r="X6559" i="10"/>
  <c r="Y6559" i="10"/>
  <c r="W6560" i="10"/>
  <c r="X6560" i="10"/>
  <c r="Y6560" i="10"/>
  <c r="W6561" i="10"/>
  <c r="X6561" i="10"/>
  <c r="Y6561" i="10"/>
  <c r="W6562" i="10"/>
  <c r="X6562" i="10"/>
  <c r="Y6562" i="10"/>
  <c r="W6563" i="10"/>
  <c r="X6563" i="10"/>
  <c r="Y6563" i="10"/>
  <c r="W6564" i="10"/>
  <c r="X6564" i="10"/>
  <c r="Y6564" i="10"/>
  <c r="W6565" i="10"/>
  <c r="X6565" i="10"/>
  <c r="Y6565" i="10"/>
  <c r="W6566" i="10"/>
  <c r="X6566" i="10"/>
  <c r="Y6566" i="10"/>
  <c r="W6567" i="10"/>
  <c r="X6567" i="10"/>
  <c r="Y6567" i="10"/>
  <c r="W6568" i="10"/>
  <c r="X6568" i="10"/>
  <c r="Y6568" i="10"/>
  <c r="W6569" i="10"/>
  <c r="X6569" i="10"/>
  <c r="Y6569" i="10"/>
  <c r="W6570" i="10"/>
  <c r="X6570" i="10"/>
  <c r="Y6570" i="10"/>
  <c r="W6571" i="10"/>
  <c r="X6571" i="10"/>
  <c r="Y6571" i="10"/>
  <c r="W6572" i="10"/>
  <c r="X6572" i="10"/>
  <c r="Y6572" i="10"/>
  <c r="W6573" i="10"/>
  <c r="X6573" i="10"/>
  <c r="Y6573" i="10"/>
  <c r="W6574" i="10"/>
  <c r="X6574" i="10"/>
  <c r="Y6574" i="10"/>
  <c r="W6575" i="10"/>
  <c r="X6575" i="10"/>
  <c r="Y6575" i="10"/>
  <c r="W6576" i="10"/>
  <c r="X6576" i="10"/>
  <c r="Y6576" i="10"/>
  <c r="W6577" i="10"/>
  <c r="X6577" i="10"/>
  <c r="Y6577" i="10"/>
  <c r="W6578" i="10"/>
  <c r="X6578" i="10"/>
  <c r="Y6578" i="10"/>
  <c r="W6579" i="10"/>
  <c r="X6579" i="10"/>
  <c r="Y6579" i="10"/>
  <c r="W6580" i="10"/>
  <c r="X6580" i="10"/>
  <c r="Y6580" i="10"/>
  <c r="W6581" i="10"/>
  <c r="X6581" i="10"/>
  <c r="Y6581" i="10"/>
  <c r="W6582" i="10"/>
  <c r="X6582" i="10"/>
  <c r="Y6582" i="10"/>
  <c r="W6583" i="10"/>
  <c r="X6583" i="10"/>
  <c r="Y6583" i="10"/>
  <c r="W6584" i="10"/>
  <c r="X6584" i="10"/>
  <c r="Y6584" i="10"/>
  <c r="W6585" i="10"/>
  <c r="X6585" i="10"/>
  <c r="Y6585" i="10"/>
  <c r="W6586" i="10"/>
  <c r="X6586" i="10"/>
  <c r="Y6586" i="10"/>
  <c r="W6587" i="10"/>
  <c r="X6587" i="10"/>
  <c r="Y6587" i="10"/>
  <c r="W6588" i="10"/>
  <c r="X6588" i="10"/>
  <c r="Y6588" i="10"/>
  <c r="W6589" i="10"/>
  <c r="X6589" i="10"/>
  <c r="Y6589" i="10"/>
  <c r="W6590" i="10"/>
  <c r="X6590" i="10"/>
  <c r="Y6590" i="10"/>
  <c r="W6591" i="10"/>
  <c r="X6591" i="10"/>
  <c r="Y6591" i="10"/>
  <c r="W6592" i="10"/>
  <c r="X6592" i="10"/>
  <c r="Y6592" i="10"/>
  <c r="W6593" i="10"/>
  <c r="X6593" i="10"/>
  <c r="Y6593" i="10"/>
  <c r="W6594" i="10"/>
  <c r="X6594" i="10"/>
  <c r="Y6594" i="10"/>
  <c r="W6595" i="10"/>
  <c r="X6595" i="10"/>
  <c r="Y6595" i="10"/>
  <c r="W6596" i="10"/>
  <c r="X6596" i="10"/>
  <c r="Y6596" i="10"/>
  <c r="W6597" i="10"/>
  <c r="X6597" i="10"/>
  <c r="Y6597" i="10"/>
  <c r="W6598" i="10"/>
  <c r="X6598" i="10"/>
  <c r="Y6598" i="10"/>
  <c r="W6599" i="10"/>
  <c r="X6599" i="10"/>
  <c r="Y6599" i="10"/>
  <c r="W6600" i="10"/>
  <c r="X6600" i="10"/>
  <c r="Y6600" i="10"/>
  <c r="W6601" i="10"/>
  <c r="X6601" i="10"/>
  <c r="Y6601" i="10"/>
  <c r="W6602" i="10"/>
  <c r="X6602" i="10"/>
  <c r="Y6602" i="10"/>
  <c r="W6603" i="10"/>
  <c r="X6603" i="10"/>
  <c r="Y6603" i="10"/>
  <c r="W6604" i="10"/>
  <c r="X6604" i="10"/>
  <c r="Y6604" i="10"/>
  <c r="W6605" i="10"/>
  <c r="X6605" i="10"/>
  <c r="Y6605" i="10"/>
  <c r="W6606" i="10"/>
  <c r="X6606" i="10"/>
  <c r="Y6606" i="10"/>
  <c r="W6607" i="10"/>
  <c r="X6607" i="10"/>
  <c r="Y6607" i="10"/>
  <c r="W6608" i="10"/>
  <c r="X6608" i="10"/>
  <c r="Y6608" i="10"/>
  <c r="W6609" i="10"/>
  <c r="X6609" i="10"/>
  <c r="Y6609" i="10"/>
  <c r="W6610" i="10"/>
  <c r="X6610" i="10"/>
  <c r="Y6610" i="10"/>
  <c r="W6611" i="10"/>
  <c r="X6611" i="10"/>
  <c r="Y6611" i="10"/>
  <c r="W6612" i="10"/>
  <c r="X6612" i="10"/>
  <c r="Y6612" i="10"/>
  <c r="W6613" i="10"/>
  <c r="X6613" i="10"/>
  <c r="Y6613" i="10"/>
  <c r="W6614" i="10"/>
  <c r="X6614" i="10"/>
  <c r="Y6614" i="10"/>
  <c r="W6615" i="10"/>
  <c r="X6615" i="10"/>
  <c r="Y6615" i="10"/>
  <c r="W6616" i="10"/>
  <c r="X6616" i="10"/>
  <c r="Y6616" i="10"/>
  <c r="W6617" i="10"/>
  <c r="X6617" i="10"/>
  <c r="Y6617" i="10"/>
  <c r="W6618" i="10"/>
  <c r="X6618" i="10"/>
  <c r="Y6618" i="10"/>
  <c r="W6619" i="10"/>
  <c r="X6619" i="10"/>
  <c r="Y6619" i="10"/>
  <c r="W6620" i="10"/>
  <c r="X6620" i="10"/>
  <c r="Y6620" i="10"/>
  <c r="W6621" i="10"/>
  <c r="X6621" i="10"/>
  <c r="Y6621" i="10"/>
  <c r="W6622" i="10"/>
  <c r="X6622" i="10"/>
  <c r="Y6622" i="10"/>
  <c r="W6623" i="10"/>
  <c r="X6623" i="10"/>
  <c r="Y6623" i="10"/>
  <c r="W6624" i="10"/>
  <c r="X6624" i="10"/>
  <c r="Y6624" i="10"/>
  <c r="W6625" i="10"/>
  <c r="X6625" i="10"/>
  <c r="Y6625" i="10"/>
  <c r="W6626" i="10"/>
  <c r="X6626" i="10"/>
  <c r="Y6626" i="10"/>
  <c r="W6627" i="10"/>
  <c r="X6627" i="10"/>
  <c r="Y6627" i="10"/>
  <c r="W6628" i="10"/>
  <c r="X6628" i="10"/>
  <c r="Y6628" i="10"/>
  <c r="W6629" i="10"/>
  <c r="X6629" i="10"/>
  <c r="Y6629" i="10"/>
  <c r="W6630" i="10"/>
  <c r="X6630" i="10"/>
  <c r="Y6630" i="10"/>
  <c r="W6631" i="10"/>
  <c r="X6631" i="10"/>
  <c r="Y6631" i="10"/>
  <c r="W6632" i="10"/>
  <c r="X6632" i="10"/>
  <c r="Y6632" i="10"/>
  <c r="W6633" i="10"/>
  <c r="X6633" i="10"/>
  <c r="Y6633" i="10"/>
  <c r="W6634" i="10"/>
  <c r="X6634" i="10"/>
  <c r="Y6634" i="10"/>
  <c r="W6635" i="10"/>
  <c r="X6635" i="10"/>
  <c r="Y6635" i="10"/>
  <c r="W6636" i="10"/>
  <c r="X6636" i="10"/>
  <c r="Y6636" i="10"/>
  <c r="W6637" i="10"/>
  <c r="X6637" i="10"/>
  <c r="Y6637" i="10"/>
  <c r="W6638" i="10"/>
  <c r="X6638" i="10"/>
  <c r="Y6638" i="10"/>
  <c r="W6639" i="10"/>
  <c r="X6639" i="10"/>
  <c r="Y6639" i="10"/>
  <c r="W6640" i="10"/>
  <c r="X6640" i="10"/>
  <c r="Y6640" i="10"/>
  <c r="W6641" i="10"/>
  <c r="X6641" i="10"/>
  <c r="Y6641" i="10"/>
  <c r="W6642" i="10"/>
  <c r="X6642" i="10"/>
  <c r="Y6642" i="10"/>
  <c r="W6643" i="10"/>
  <c r="X6643" i="10"/>
  <c r="Y6643" i="10"/>
  <c r="W6644" i="10"/>
  <c r="X6644" i="10"/>
  <c r="Y6644" i="10"/>
  <c r="W6645" i="10"/>
  <c r="X6645" i="10"/>
  <c r="Y6645" i="10"/>
  <c r="W6646" i="10"/>
  <c r="X6646" i="10"/>
  <c r="Y6646" i="10"/>
  <c r="W6647" i="10"/>
  <c r="X6647" i="10"/>
  <c r="Y6647" i="10"/>
  <c r="W6648" i="10"/>
  <c r="X6648" i="10"/>
  <c r="Y6648" i="10"/>
  <c r="W6649" i="10"/>
  <c r="X6649" i="10"/>
  <c r="Y6649" i="10"/>
  <c r="W6650" i="10"/>
  <c r="X6650" i="10"/>
  <c r="Y6650" i="10"/>
  <c r="W6651" i="10"/>
  <c r="X6651" i="10"/>
  <c r="Y6651" i="10"/>
  <c r="W6652" i="10"/>
  <c r="X6652" i="10"/>
  <c r="Y6652" i="10"/>
  <c r="W6653" i="10"/>
  <c r="X6653" i="10"/>
  <c r="Y6653" i="10"/>
  <c r="W6654" i="10"/>
  <c r="X6654" i="10"/>
  <c r="Y6654" i="10"/>
  <c r="W6655" i="10"/>
  <c r="X6655" i="10"/>
  <c r="Y6655" i="10"/>
  <c r="W6656" i="10"/>
  <c r="X6656" i="10"/>
  <c r="Y6656" i="10"/>
  <c r="W6657" i="10"/>
  <c r="X6657" i="10"/>
  <c r="Y6657" i="10"/>
  <c r="W6658" i="10"/>
  <c r="X6658" i="10"/>
  <c r="Y6658" i="10"/>
  <c r="W6659" i="10"/>
  <c r="X6659" i="10"/>
  <c r="Y6659" i="10"/>
  <c r="W6660" i="10"/>
  <c r="X6660" i="10"/>
  <c r="Y6660" i="10"/>
  <c r="W6661" i="10"/>
  <c r="X6661" i="10"/>
  <c r="Y6661" i="10"/>
  <c r="W6662" i="10"/>
  <c r="X6662" i="10"/>
  <c r="Y6662" i="10"/>
  <c r="W6663" i="10"/>
  <c r="X6663" i="10"/>
  <c r="Y6663" i="10"/>
  <c r="W6664" i="10"/>
  <c r="X6664" i="10"/>
  <c r="Y6664" i="10"/>
  <c r="W6665" i="10"/>
  <c r="X6665" i="10"/>
  <c r="Y6665" i="10"/>
  <c r="W6666" i="10"/>
  <c r="X6666" i="10"/>
  <c r="Y6666" i="10"/>
  <c r="W6667" i="10"/>
  <c r="X6667" i="10"/>
  <c r="Y6667" i="10"/>
  <c r="W6668" i="10"/>
  <c r="X6668" i="10"/>
  <c r="Y6668" i="10"/>
  <c r="W6669" i="10"/>
  <c r="X6669" i="10"/>
  <c r="Y6669" i="10"/>
  <c r="W6670" i="10"/>
  <c r="X6670" i="10"/>
  <c r="Y6670" i="10"/>
  <c r="W6671" i="10"/>
  <c r="X6671" i="10"/>
  <c r="Y6671" i="10"/>
  <c r="W6672" i="10"/>
  <c r="X6672" i="10"/>
  <c r="Y6672" i="10"/>
  <c r="W6673" i="10"/>
  <c r="X6673" i="10"/>
  <c r="Y6673" i="10"/>
  <c r="W6674" i="10"/>
  <c r="X6674" i="10"/>
  <c r="Y6674" i="10"/>
  <c r="W6675" i="10"/>
  <c r="X6675" i="10"/>
  <c r="Y6675" i="10"/>
  <c r="W6676" i="10"/>
  <c r="X6676" i="10"/>
  <c r="Y6676" i="10"/>
  <c r="W6677" i="10"/>
  <c r="X6677" i="10"/>
  <c r="Y6677" i="10"/>
  <c r="W6678" i="10"/>
  <c r="X6678" i="10"/>
  <c r="Y6678" i="10"/>
  <c r="W6679" i="10"/>
  <c r="X6679" i="10"/>
  <c r="Y6679" i="10"/>
  <c r="W6680" i="10"/>
  <c r="X6680" i="10"/>
  <c r="Y6680" i="10"/>
  <c r="W6681" i="10"/>
  <c r="X6681" i="10"/>
  <c r="Y6681" i="10"/>
  <c r="W6682" i="10"/>
  <c r="X6682" i="10"/>
  <c r="Y6682" i="10"/>
  <c r="W6683" i="10"/>
  <c r="X6683" i="10"/>
  <c r="Y6683" i="10"/>
  <c r="W6684" i="10"/>
  <c r="X6684" i="10"/>
  <c r="Y6684" i="10"/>
  <c r="W6685" i="10"/>
  <c r="X6685" i="10"/>
  <c r="Y6685" i="10"/>
  <c r="W6686" i="10"/>
  <c r="X6686" i="10"/>
  <c r="Y6686" i="10"/>
  <c r="W6687" i="10"/>
  <c r="X6687" i="10"/>
  <c r="Y6687" i="10"/>
  <c r="W6688" i="10"/>
  <c r="X6688" i="10"/>
  <c r="Y6688" i="10"/>
  <c r="W6689" i="10"/>
  <c r="X6689" i="10"/>
  <c r="Y6689" i="10"/>
  <c r="W6690" i="10"/>
  <c r="X6690" i="10"/>
  <c r="Y6690" i="10"/>
  <c r="W6691" i="10"/>
  <c r="X6691" i="10"/>
  <c r="Y6691" i="10"/>
  <c r="W6692" i="10"/>
  <c r="X6692" i="10"/>
  <c r="Y6692" i="10"/>
  <c r="W6693" i="10"/>
  <c r="X6693" i="10"/>
  <c r="Y6693" i="10"/>
  <c r="W6694" i="10"/>
  <c r="X6694" i="10"/>
  <c r="Y6694" i="10"/>
  <c r="W6695" i="10"/>
  <c r="X6695" i="10"/>
  <c r="Y6695" i="10"/>
  <c r="W6696" i="10"/>
  <c r="X6696" i="10"/>
  <c r="Y6696" i="10"/>
  <c r="W6697" i="10"/>
  <c r="X6697" i="10"/>
  <c r="Y6697" i="10"/>
  <c r="W6698" i="10"/>
  <c r="X6698" i="10"/>
  <c r="Y6698" i="10"/>
  <c r="W6699" i="10"/>
  <c r="X6699" i="10"/>
  <c r="Y6699" i="10"/>
  <c r="W6700" i="10"/>
  <c r="X6700" i="10"/>
  <c r="Y6700" i="10"/>
  <c r="W6701" i="10"/>
  <c r="X6701" i="10"/>
  <c r="Y6701" i="10"/>
  <c r="W6702" i="10"/>
  <c r="X6702" i="10"/>
  <c r="Y6702" i="10"/>
  <c r="W6703" i="10"/>
  <c r="X6703" i="10"/>
  <c r="Y6703" i="10"/>
  <c r="W6704" i="10"/>
  <c r="X6704" i="10"/>
  <c r="Y6704" i="10"/>
  <c r="W6705" i="10"/>
  <c r="X6705" i="10"/>
  <c r="Y6705" i="10"/>
  <c r="W6706" i="10"/>
  <c r="X6706" i="10"/>
  <c r="Y6706" i="10"/>
  <c r="W6707" i="10"/>
  <c r="X6707" i="10"/>
  <c r="Y6707" i="10"/>
  <c r="W6708" i="10"/>
  <c r="X6708" i="10"/>
  <c r="Y6708" i="10"/>
  <c r="W6709" i="10"/>
  <c r="X6709" i="10"/>
  <c r="Y6709" i="10"/>
  <c r="W6710" i="10"/>
  <c r="X6710" i="10"/>
  <c r="Y6710" i="10"/>
  <c r="W6711" i="10"/>
  <c r="X6711" i="10"/>
  <c r="Y6711" i="10"/>
  <c r="W6712" i="10"/>
  <c r="X6712" i="10"/>
  <c r="Y6712" i="10"/>
  <c r="W6713" i="10"/>
  <c r="X6713" i="10"/>
  <c r="Y6713" i="10"/>
  <c r="W6714" i="10"/>
  <c r="X6714" i="10"/>
  <c r="Y6714" i="10"/>
  <c r="W6715" i="10"/>
  <c r="X6715" i="10"/>
  <c r="Y6715" i="10"/>
  <c r="W6716" i="10"/>
  <c r="X6716" i="10"/>
  <c r="Y6716" i="10"/>
  <c r="W6717" i="10"/>
  <c r="X6717" i="10"/>
  <c r="Y6717" i="10"/>
  <c r="W6718" i="10"/>
  <c r="X6718" i="10"/>
  <c r="Y6718" i="10"/>
  <c r="W6719" i="10"/>
  <c r="X6719" i="10"/>
  <c r="Y6719" i="10"/>
  <c r="W6720" i="10"/>
  <c r="X6720" i="10"/>
  <c r="Y6720" i="10"/>
  <c r="W6721" i="10"/>
  <c r="X6721" i="10"/>
  <c r="Y6721" i="10"/>
  <c r="W6722" i="10"/>
  <c r="X6722" i="10"/>
  <c r="Y6722" i="10"/>
  <c r="W6723" i="10"/>
  <c r="X6723" i="10"/>
  <c r="Y6723" i="10"/>
  <c r="W6724" i="10"/>
  <c r="X6724" i="10"/>
  <c r="Y6724" i="10"/>
  <c r="W6725" i="10"/>
  <c r="X6725" i="10"/>
  <c r="Y6725" i="10"/>
  <c r="W6726" i="10"/>
  <c r="X6726" i="10"/>
  <c r="Y6726" i="10"/>
  <c r="W6727" i="10"/>
  <c r="X6727" i="10"/>
  <c r="Y6727" i="10"/>
  <c r="W6728" i="10"/>
  <c r="X6728" i="10"/>
  <c r="Y6728" i="10"/>
  <c r="W6729" i="10"/>
  <c r="X6729" i="10"/>
  <c r="Y6729" i="10"/>
  <c r="W6730" i="10"/>
  <c r="X6730" i="10"/>
  <c r="Y6730" i="10"/>
  <c r="W6731" i="10"/>
  <c r="X6731" i="10"/>
  <c r="Y6731" i="10"/>
  <c r="W6732" i="10"/>
  <c r="X6732" i="10"/>
  <c r="Y6732" i="10"/>
  <c r="W6733" i="10"/>
  <c r="X6733" i="10"/>
  <c r="Y6733" i="10"/>
  <c r="W6734" i="10"/>
  <c r="X6734" i="10"/>
  <c r="Y6734" i="10"/>
  <c r="W6735" i="10"/>
  <c r="X6735" i="10"/>
  <c r="Y6735" i="10"/>
  <c r="W6736" i="10"/>
  <c r="X6736" i="10"/>
  <c r="Y6736" i="10"/>
  <c r="W6737" i="10"/>
  <c r="X6737" i="10"/>
  <c r="Y6737" i="10"/>
  <c r="W6738" i="10"/>
  <c r="X6738" i="10"/>
  <c r="Y6738" i="10"/>
  <c r="W6739" i="10"/>
  <c r="X6739" i="10"/>
  <c r="Y6739" i="10"/>
  <c r="W6740" i="10"/>
  <c r="X6740" i="10"/>
  <c r="Y6740" i="10"/>
  <c r="W6741" i="10"/>
  <c r="X6741" i="10"/>
  <c r="Y6741" i="10"/>
  <c r="W6742" i="10"/>
  <c r="X6742" i="10"/>
  <c r="Y6742" i="10"/>
  <c r="W6743" i="10"/>
  <c r="X6743" i="10"/>
  <c r="Y6743" i="10"/>
  <c r="W6744" i="10"/>
  <c r="X6744" i="10"/>
  <c r="Y6744" i="10"/>
  <c r="W6745" i="10"/>
  <c r="X6745" i="10"/>
  <c r="Y6745" i="10"/>
  <c r="W6746" i="10"/>
  <c r="X6746" i="10"/>
  <c r="Y6746" i="10"/>
  <c r="W6747" i="10"/>
  <c r="X6747" i="10"/>
  <c r="Y6747" i="10"/>
  <c r="W6748" i="10"/>
  <c r="X6748" i="10"/>
  <c r="Y6748" i="10"/>
  <c r="W6749" i="10"/>
  <c r="X6749" i="10"/>
  <c r="Y6749" i="10"/>
  <c r="W6750" i="10"/>
  <c r="X6750" i="10"/>
  <c r="Y6750" i="10"/>
  <c r="W6751" i="10"/>
  <c r="X6751" i="10"/>
  <c r="Y6751" i="10"/>
  <c r="W6752" i="10"/>
  <c r="X6752" i="10"/>
  <c r="Y6752" i="10"/>
  <c r="W6753" i="10"/>
  <c r="X6753" i="10"/>
  <c r="Y6753" i="10"/>
  <c r="W6754" i="10"/>
  <c r="X6754" i="10"/>
  <c r="Y6754" i="10"/>
  <c r="W6755" i="10"/>
  <c r="X6755" i="10"/>
  <c r="Y6755" i="10"/>
  <c r="W6756" i="10"/>
  <c r="X6756" i="10"/>
  <c r="Y6756" i="10"/>
  <c r="W6757" i="10"/>
  <c r="X6757" i="10"/>
  <c r="Y6757" i="10"/>
  <c r="W6758" i="10"/>
  <c r="X6758" i="10"/>
  <c r="Y6758" i="10"/>
  <c r="W6759" i="10"/>
  <c r="X6759" i="10"/>
  <c r="Y6759" i="10"/>
  <c r="W6760" i="10"/>
  <c r="X6760" i="10"/>
  <c r="Y6760" i="10"/>
  <c r="W6761" i="10"/>
  <c r="X6761" i="10"/>
  <c r="Y6761" i="10"/>
  <c r="W6762" i="10"/>
  <c r="X6762" i="10"/>
  <c r="Y6762" i="10"/>
  <c r="W6763" i="10"/>
  <c r="X6763" i="10"/>
  <c r="Y6763" i="10"/>
  <c r="W6764" i="10"/>
  <c r="X6764" i="10"/>
  <c r="Y6764" i="10"/>
  <c r="W6765" i="10"/>
  <c r="X6765" i="10"/>
  <c r="Y6765" i="10"/>
  <c r="W6766" i="10"/>
  <c r="X6766" i="10"/>
  <c r="Y6766" i="10"/>
  <c r="W6767" i="10"/>
  <c r="X6767" i="10"/>
  <c r="Y6767" i="10"/>
  <c r="W6768" i="10"/>
  <c r="X6768" i="10"/>
  <c r="Y6768" i="10"/>
  <c r="W6769" i="10"/>
  <c r="X6769" i="10"/>
  <c r="Y6769" i="10"/>
  <c r="W6770" i="10"/>
  <c r="X6770" i="10"/>
  <c r="Y6770" i="10"/>
  <c r="W6771" i="10"/>
  <c r="X6771" i="10"/>
  <c r="Y6771" i="10"/>
  <c r="W6772" i="10"/>
  <c r="X6772" i="10"/>
  <c r="Y6772" i="10"/>
  <c r="W6773" i="10"/>
  <c r="X6773" i="10"/>
  <c r="Y6773" i="10"/>
  <c r="W6774" i="10"/>
  <c r="X6774" i="10"/>
  <c r="Y6774" i="10"/>
  <c r="W6775" i="10"/>
  <c r="X6775" i="10"/>
  <c r="Y6775" i="10"/>
  <c r="W6776" i="10"/>
  <c r="X6776" i="10"/>
  <c r="Y6776" i="10"/>
  <c r="W6777" i="10"/>
  <c r="X6777" i="10"/>
  <c r="Y6777" i="10"/>
  <c r="W6778" i="10"/>
  <c r="X6778" i="10"/>
  <c r="Y6778" i="10"/>
  <c r="W6779" i="10"/>
  <c r="X6779" i="10"/>
  <c r="Y6779" i="10"/>
  <c r="W6780" i="10"/>
  <c r="X6780" i="10"/>
  <c r="Y6780" i="10"/>
  <c r="W6781" i="10"/>
  <c r="X6781" i="10"/>
  <c r="Y6781" i="10"/>
  <c r="W6782" i="10"/>
  <c r="X6782" i="10"/>
  <c r="Y6782" i="10"/>
  <c r="W6783" i="10"/>
  <c r="X6783" i="10"/>
  <c r="Y6783" i="10"/>
  <c r="W6784" i="10"/>
  <c r="X6784" i="10"/>
  <c r="Y6784" i="10"/>
  <c r="W6785" i="10"/>
  <c r="X6785" i="10"/>
  <c r="Y6785" i="10"/>
  <c r="W6786" i="10"/>
  <c r="X6786" i="10"/>
  <c r="Y6786" i="10"/>
  <c r="W6787" i="10"/>
  <c r="X6787" i="10"/>
  <c r="Y6787" i="10"/>
  <c r="W6788" i="10"/>
  <c r="X6788" i="10"/>
  <c r="Y6788" i="10"/>
  <c r="W6789" i="10"/>
  <c r="X6789" i="10"/>
  <c r="Y6789" i="10"/>
  <c r="W6790" i="10"/>
  <c r="X6790" i="10"/>
  <c r="Y6790" i="10"/>
  <c r="W6791" i="10"/>
  <c r="X6791" i="10"/>
  <c r="Y6791" i="10"/>
  <c r="W6792" i="10"/>
  <c r="X6792" i="10"/>
  <c r="Y6792" i="10"/>
  <c r="W6793" i="10"/>
  <c r="X6793" i="10"/>
  <c r="Y6793" i="10"/>
  <c r="W6794" i="10"/>
  <c r="X6794" i="10"/>
  <c r="Y6794" i="10"/>
  <c r="W6795" i="10"/>
  <c r="X6795" i="10"/>
  <c r="Y6795" i="10"/>
  <c r="W6796" i="10"/>
  <c r="X6796" i="10"/>
  <c r="Y6796" i="10"/>
  <c r="W6797" i="10"/>
  <c r="X6797" i="10"/>
  <c r="Y6797" i="10"/>
  <c r="W6798" i="10"/>
  <c r="X6798" i="10"/>
  <c r="Y6798" i="10"/>
  <c r="W6799" i="10"/>
  <c r="X6799" i="10"/>
  <c r="Y6799" i="10"/>
  <c r="W6800" i="10"/>
  <c r="X6800" i="10"/>
  <c r="Y6800" i="10"/>
  <c r="W6801" i="10"/>
  <c r="X6801" i="10"/>
  <c r="Y6801" i="10"/>
  <c r="W6802" i="10"/>
  <c r="X6802" i="10"/>
  <c r="Y6802" i="10"/>
  <c r="W6803" i="10"/>
  <c r="X6803" i="10"/>
  <c r="Y6803" i="10"/>
  <c r="W6804" i="10"/>
  <c r="X6804" i="10"/>
  <c r="Y6804" i="10"/>
  <c r="W6805" i="10"/>
  <c r="X6805" i="10"/>
  <c r="Y6805" i="10"/>
  <c r="W6806" i="10"/>
  <c r="X6806" i="10"/>
  <c r="Y6806" i="10"/>
  <c r="W6807" i="10"/>
  <c r="X6807" i="10"/>
  <c r="Y6807" i="10"/>
  <c r="W6808" i="10"/>
  <c r="X6808" i="10"/>
  <c r="Y6808" i="10"/>
  <c r="W6809" i="10"/>
  <c r="X6809" i="10"/>
  <c r="Y6809" i="10"/>
  <c r="W6810" i="10"/>
  <c r="X6810" i="10"/>
  <c r="Y6810" i="10"/>
  <c r="W6811" i="10"/>
  <c r="X6811" i="10"/>
  <c r="Y6811" i="10"/>
  <c r="W6812" i="10"/>
  <c r="X6812" i="10"/>
  <c r="Y6812" i="10"/>
  <c r="W6813" i="10"/>
  <c r="X6813" i="10"/>
  <c r="Y6813" i="10"/>
  <c r="W6814" i="10"/>
  <c r="X6814" i="10"/>
  <c r="Y6814" i="10"/>
  <c r="W6815" i="10"/>
  <c r="X6815" i="10"/>
  <c r="Y6815" i="10"/>
  <c r="W6816" i="10"/>
  <c r="X6816" i="10"/>
  <c r="Y6816" i="10"/>
  <c r="W6817" i="10"/>
  <c r="X6817" i="10"/>
  <c r="Y6817" i="10"/>
  <c r="W6818" i="10"/>
  <c r="X6818" i="10"/>
  <c r="Y6818" i="10"/>
  <c r="W6819" i="10"/>
  <c r="X6819" i="10"/>
  <c r="Y6819" i="10"/>
  <c r="W6820" i="10"/>
  <c r="X6820" i="10"/>
  <c r="Y6820" i="10"/>
  <c r="W6821" i="10"/>
  <c r="X6821" i="10"/>
  <c r="Y6821" i="10"/>
  <c r="W6822" i="10"/>
  <c r="X6822" i="10"/>
  <c r="Y6822" i="10"/>
  <c r="W6823" i="10"/>
  <c r="X6823" i="10"/>
  <c r="Y6823" i="10"/>
  <c r="W6824" i="10"/>
  <c r="X6824" i="10"/>
  <c r="Y6824" i="10"/>
  <c r="W6825" i="10"/>
  <c r="X6825" i="10"/>
  <c r="Y6825" i="10"/>
  <c r="W6826" i="10"/>
  <c r="X6826" i="10"/>
  <c r="Y6826" i="10"/>
  <c r="W6827" i="10"/>
  <c r="X6827" i="10"/>
  <c r="Y6827" i="10"/>
  <c r="W6828" i="10"/>
  <c r="X6828" i="10"/>
  <c r="Y6828" i="10"/>
  <c r="W6829" i="10"/>
  <c r="X6829" i="10"/>
  <c r="Y6829" i="10"/>
  <c r="W6830" i="10"/>
  <c r="X6830" i="10"/>
  <c r="Y6830" i="10"/>
  <c r="W6831" i="10"/>
  <c r="X6831" i="10"/>
  <c r="Y6831" i="10"/>
  <c r="W6832" i="10"/>
  <c r="X6832" i="10"/>
  <c r="Y6832" i="10"/>
  <c r="W6833" i="10"/>
  <c r="X6833" i="10"/>
  <c r="Y6833" i="10"/>
  <c r="W6834" i="10"/>
  <c r="X6834" i="10"/>
  <c r="Y6834" i="10"/>
  <c r="W6835" i="10"/>
  <c r="X6835" i="10"/>
  <c r="Y6835" i="10"/>
  <c r="W6836" i="10"/>
  <c r="X6836" i="10"/>
  <c r="Y6836" i="10"/>
  <c r="W6837" i="10"/>
  <c r="X6837" i="10"/>
  <c r="Y6837" i="10"/>
  <c r="W6838" i="10"/>
  <c r="X6838" i="10"/>
  <c r="Y6838" i="10"/>
  <c r="W6839" i="10"/>
  <c r="X6839" i="10"/>
  <c r="Y6839" i="10"/>
  <c r="W6840" i="10"/>
  <c r="X6840" i="10"/>
  <c r="Y6840" i="10"/>
  <c r="W6841" i="10"/>
  <c r="X6841" i="10"/>
  <c r="Y6841" i="10"/>
  <c r="W6842" i="10"/>
  <c r="X6842" i="10"/>
  <c r="Y6842" i="10"/>
  <c r="W6843" i="10"/>
  <c r="X6843" i="10"/>
  <c r="Y6843" i="10"/>
  <c r="W6844" i="10"/>
  <c r="X6844" i="10"/>
  <c r="Y6844" i="10"/>
  <c r="W6845" i="10"/>
  <c r="X6845" i="10"/>
  <c r="Y6845" i="10"/>
  <c r="W6846" i="10"/>
  <c r="X6846" i="10"/>
  <c r="Y6846" i="10"/>
  <c r="W6847" i="10"/>
  <c r="X6847" i="10"/>
  <c r="Y6847" i="10"/>
  <c r="W6848" i="10"/>
  <c r="X6848" i="10"/>
  <c r="Y6848" i="10"/>
  <c r="W6849" i="10"/>
  <c r="X6849" i="10"/>
  <c r="Y6849" i="10"/>
  <c r="W6850" i="10"/>
  <c r="X6850" i="10"/>
  <c r="Y6850" i="10"/>
  <c r="W6851" i="10"/>
  <c r="X6851" i="10"/>
  <c r="Y6851" i="10"/>
  <c r="W6852" i="10"/>
  <c r="X6852" i="10"/>
  <c r="Y6852" i="10"/>
  <c r="W6853" i="10"/>
  <c r="X6853" i="10"/>
  <c r="Y6853" i="10"/>
  <c r="W6854" i="10"/>
  <c r="X6854" i="10"/>
  <c r="Y6854" i="10"/>
  <c r="W6855" i="10"/>
  <c r="X6855" i="10"/>
  <c r="Y6855" i="10"/>
  <c r="W6856" i="10"/>
  <c r="X6856" i="10"/>
  <c r="Y6856" i="10"/>
  <c r="W6857" i="10"/>
  <c r="X6857" i="10"/>
  <c r="Y6857" i="10"/>
  <c r="W6858" i="10"/>
  <c r="X6858" i="10"/>
  <c r="Y6858" i="10"/>
  <c r="W6859" i="10"/>
  <c r="X6859" i="10"/>
  <c r="Y6859" i="10"/>
  <c r="W6860" i="10"/>
  <c r="X6860" i="10"/>
  <c r="Y6860" i="10"/>
  <c r="W6861" i="10"/>
  <c r="X6861" i="10"/>
  <c r="Y6861" i="10"/>
  <c r="W6862" i="10"/>
  <c r="X6862" i="10"/>
  <c r="Y6862" i="10"/>
  <c r="W6863" i="10"/>
  <c r="X6863" i="10"/>
  <c r="Y6863" i="10"/>
  <c r="W6864" i="10"/>
  <c r="X6864" i="10"/>
  <c r="Y6864" i="10"/>
  <c r="W6865" i="10"/>
  <c r="X6865" i="10"/>
  <c r="Y6865" i="10"/>
  <c r="W6866" i="10"/>
  <c r="X6866" i="10"/>
  <c r="Y6866" i="10"/>
  <c r="W6867" i="10"/>
  <c r="X6867" i="10"/>
  <c r="Y6867" i="10"/>
  <c r="W6868" i="10"/>
  <c r="X6868" i="10"/>
  <c r="Y6868" i="10"/>
  <c r="W6869" i="10"/>
  <c r="X6869" i="10"/>
  <c r="Y6869" i="10"/>
  <c r="W6870" i="10"/>
  <c r="X6870" i="10"/>
  <c r="Y6870" i="10"/>
  <c r="W6871" i="10"/>
  <c r="X6871" i="10"/>
  <c r="Y6871" i="10"/>
  <c r="W6872" i="10"/>
  <c r="X6872" i="10"/>
  <c r="Y6872" i="10"/>
  <c r="W6873" i="10"/>
  <c r="X6873" i="10"/>
  <c r="Y6873" i="10"/>
  <c r="W6874" i="10"/>
  <c r="X6874" i="10"/>
  <c r="Y6874" i="10"/>
  <c r="W6875" i="10"/>
  <c r="X6875" i="10"/>
  <c r="Y6875" i="10"/>
  <c r="W6876" i="10"/>
  <c r="X6876" i="10"/>
  <c r="Y6876" i="10"/>
  <c r="W6877" i="10"/>
  <c r="X6877" i="10"/>
  <c r="Y6877" i="10"/>
  <c r="W6878" i="10"/>
  <c r="X6878" i="10"/>
  <c r="Y6878" i="10"/>
  <c r="W6879" i="10"/>
  <c r="X6879" i="10"/>
  <c r="Y6879" i="10"/>
  <c r="W6880" i="10"/>
  <c r="X6880" i="10"/>
  <c r="Y6880" i="10"/>
  <c r="W6881" i="10"/>
  <c r="X6881" i="10"/>
  <c r="Y6881" i="10"/>
  <c r="W6882" i="10"/>
  <c r="X6882" i="10"/>
  <c r="Y6882" i="10"/>
  <c r="W6883" i="10"/>
  <c r="X6883" i="10"/>
  <c r="Y6883" i="10"/>
  <c r="W6884" i="10"/>
  <c r="X6884" i="10"/>
  <c r="Y6884" i="10"/>
  <c r="W6885" i="10"/>
  <c r="X6885" i="10"/>
  <c r="Y6885" i="10"/>
  <c r="W6886" i="10"/>
  <c r="X6886" i="10"/>
  <c r="Y6886" i="10"/>
  <c r="W6887" i="10"/>
  <c r="X6887" i="10"/>
  <c r="Y6887" i="10"/>
  <c r="W6888" i="10"/>
  <c r="X6888" i="10"/>
  <c r="Y6888" i="10"/>
  <c r="W6889" i="10"/>
  <c r="X6889" i="10"/>
  <c r="Y6889" i="10"/>
  <c r="W6890" i="10"/>
  <c r="X6890" i="10"/>
  <c r="Y6890" i="10"/>
  <c r="W6891" i="10"/>
  <c r="X6891" i="10"/>
  <c r="Y6891" i="10"/>
  <c r="W6892" i="10"/>
  <c r="X6892" i="10"/>
  <c r="Y6892" i="10"/>
  <c r="W6893" i="10"/>
  <c r="X6893" i="10"/>
  <c r="Y6893" i="10"/>
  <c r="W6894" i="10"/>
  <c r="X6894" i="10"/>
  <c r="Y6894" i="10"/>
  <c r="W6895" i="10"/>
  <c r="X6895" i="10"/>
  <c r="Y6895" i="10"/>
  <c r="W6896" i="10"/>
  <c r="X6896" i="10"/>
  <c r="Y6896" i="10"/>
  <c r="W6897" i="10"/>
  <c r="X6897" i="10"/>
  <c r="Y6897" i="10"/>
  <c r="W6898" i="10"/>
  <c r="X6898" i="10"/>
  <c r="Y6898" i="10"/>
  <c r="W6899" i="10"/>
  <c r="X6899" i="10"/>
  <c r="Y6899" i="10"/>
  <c r="W6900" i="10"/>
  <c r="X6900" i="10"/>
  <c r="Y6900" i="10"/>
  <c r="W6901" i="10"/>
  <c r="X6901" i="10"/>
  <c r="Y6901" i="10"/>
  <c r="W6902" i="10"/>
  <c r="X6902" i="10"/>
  <c r="Y6902" i="10"/>
  <c r="W6903" i="10"/>
  <c r="X6903" i="10"/>
  <c r="Y6903" i="10"/>
  <c r="W6904" i="10"/>
  <c r="X6904" i="10"/>
  <c r="Y6904" i="10"/>
  <c r="W6905" i="10"/>
  <c r="X6905" i="10"/>
  <c r="Y6905" i="10"/>
  <c r="W6906" i="10"/>
  <c r="X6906" i="10"/>
  <c r="Y6906" i="10"/>
  <c r="W6907" i="10"/>
  <c r="X6907" i="10"/>
  <c r="Y6907" i="10"/>
  <c r="W6908" i="10"/>
  <c r="X6908" i="10"/>
  <c r="Y6908" i="10"/>
  <c r="W6909" i="10"/>
  <c r="X6909" i="10"/>
  <c r="Y6909" i="10"/>
  <c r="W6910" i="10"/>
  <c r="X6910" i="10"/>
  <c r="Y6910" i="10"/>
  <c r="W6911" i="10"/>
  <c r="X6911" i="10"/>
  <c r="Y6911" i="10"/>
  <c r="W6912" i="10"/>
  <c r="X6912" i="10"/>
  <c r="Y6912" i="10"/>
  <c r="W6913" i="10"/>
  <c r="X6913" i="10"/>
  <c r="Y6913" i="10"/>
  <c r="W6914" i="10"/>
  <c r="X6914" i="10"/>
  <c r="Y6914" i="10"/>
  <c r="W6915" i="10"/>
  <c r="X6915" i="10"/>
  <c r="Y6915" i="10"/>
  <c r="W6916" i="10"/>
  <c r="X6916" i="10"/>
  <c r="Y6916" i="10"/>
  <c r="W6917" i="10"/>
  <c r="X6917" i="10"/>
  <c r="Y6917" i="10"/>
  <c r="W6918" i="10"/>
  <c r="X6918" i="10"/>
  <c r="Y6918" i="10"/>
  <c r="W6919" i="10"/>
  <c r="X6919" i="10"/>
  <c r="Y6919" i="10"/>
  <c r="W6920" i="10"/>
  <c r="X6920" i="10"/>
  <c r="Y6920" i="10"/>
  <c r="W6921" i="10"/>
  <c r="X6921" i="10"/>
  <c r="Y6921" i="10"/>
  <c r="W6922" i="10"/>
  <c r="X6922" i="10"/>
  <c r="Y6922" i="10"/>
  <c r="W6923" i="10"/>
  <c r="X6923" i="10"/>
  <c r="Y6923" i="10"/>
  <c r="W6924" i="10"/>
  <c r="X6924" i="10"/>
  <c r="Y6924" i="10"/>
  <c r="W6925" i="10"/>
  <c r="X6925" i="10"/>
  <c r="Y6925" i="10"/>
  <c r="W6926" i="10"/>
  <c r="X6926" i="10"/>
  <c r="Y6926" i="10"/>
  <c r="W6927" i="10"/>
  <c r="X6927" i="10"/>
  <c r="Y6927" i="10"/>
  <c r="W6928" i="10"/>
  <c r="X6928" i="10"/>
  <c r="Y6928" i="10"/>
  <c r="W6929" i="10"/>
  <c r="X6929" i="10"/>
  <c r="Y6929" i="10"/>
  <c r="W6930" i="10"/>
  <c r="X6930" i="10"/>
  <c r="Y6930" i="10"/>
  <c r="W6931" i="10"/>
  <c r="X6931" i="10"/>
  <c r="Y6931" i="10"/>
  <c r="W6932" i="10"/>
  <c r="X6932" i="10"/>
  <c r="Y6932" i="10"/>
  <c r="W6933" i="10"/>
  <c r="X6933" i="10"/>
  <c r="Y6933" i="10"/>
  <c r="W6934" i="10"/>
  <c r="X6934" i="10"/>
  <c r="Y6934" i="10"/>
  <c r="W6935" i="10"/>
  <c r="X6935" i="10"/>
  <c r="Y6935" i="10"/>
  <c r="W6936" i="10"/>
  <c r="X6936" i="10"/>
  <c r="Y6936" i="10"/>
  <c r="W6937" i="10"/>
  <c r="X6937" i="10"/>
  <c r="Y6937" i="10"/>
  <c r="W6938" i="10"/>
  <c r="X6938" i="10"/>
  <c r="Y6938" i="10"/>
  <c r="W6939" i="10"/>
  <c r="X6939" i="10"/>
  <c r="Y6939" i="10"/>
  <c r="W6940" i="10"/>
  <c r="X6940" i="10"/>
  <c r="Y6940" i="10"/>
  <c r="W6941" i="10"/>
  <c r="X6941" i="10"/>
  <c r="Y6941" i="10"/>
  <c r="W6942" i="10"/>
  <c r="X6942" i="10"/>
  <c r="Y6942" i="10"/>
  <c r="W6943" i="10"/>
  <c r="X6943" i="10"/>
  <c r="Y6943" i="10"/>
  <c r="W6944" i="10"/>
  <c r="X6944" i="10"/>
  <c r="Y6944" i="10"/>
  <c r="W6945" i="10"/>
  <c r="X6945" i="10"/>
  <c r="Y6945" i="10"/>
  <c r="W6946" i="10"/>
  <c r="X6946" i="10"/>
  <c r="Y6946" i="10"/>
  <c r="W6947" i="10"/>
  <c r="X6947" i="10"/>
  <c r="Y6947" i="10"/>
  <c r="W6948" i="10"/>
  <c r="X6948" i="10"/>
  <c r="Y6948" i="10"/>
  <c r="W6949" i="10"/>
  <c r="X6949" i="10"/>
  <c r="Y6949" i="10"/>
  <c r="W6950" i="10"/>
  <c r="X6950" i="10"/>
  <c r="Y6950" i="10"/>
  <c r="W6951" i="10"/>
  <c r="X6951" i="10"/>
  <c r="Y6951" i="10"/>
  <c r="W6952" i="10"/>
  <c r="X6952" i="10"/>
  <c r="Y6952" i="10"/>
  <c r="W6953" i="10"/>
  <c r="X6953" i="10"/>
  <c r="Y6953" i="10"/>
  <c r="W6954" i="10"/>
  <c r="X6954" i="10"/>
  <c r="Y6954" i="10"/>
  <c r="W6955" i="10"/>
  <c r="X6955" i="10"/>
  <c r="Y6955" i="10"/>
  <c r="W6956" i="10"/>
  <c r="X6956" i="10"/>
  <c r="Y6956" i="10"/>
  <c r="W6957" i="10"/>
  <c r="X6957" i="10"/>
  <c r="Y6957" i="10"/>
  <c r="W6958" i="10"/>
  <c r="X6958" i="10"/>
  <c r="Y6958" i="10"/>
  <c r="W6959" i="10"/>
  <c r="X6959" i="10"/>
  <c r="Y6959" i="10"/>
  <c r="W6960" i="10"/>
  <c r="X6960" i="10"/>
  <c r="Y6960" i="10"/>
  <c r="W6961" i="10"/>
  <c r="X6961" i="10"/>
  <c r="Y6961" i="10"/>
  <c r="W6962" i="10"/>
  <c r="X6962" i="10"/>
  <c r="Y6962" i="10"/>
  <c r="W6963" i="10"/>
  <c r="X6963" i="10"/>
  <c r="Y6963" i="10"/>
  <c r="W6964" i="10"/>
  <c r="X6964" i="10"/>
  <c r="Y6964" i="10"/>
  <c r="W6965" i="10"/>
  <c r="X6965" i="10"/>
  <c r="Y6965" i="10"/>
  <c r="W6966" i="10"/>
  <c r="X6966" i="10"/>
  <c r="Y6966" i="10"/>
  <c r="W6967" i="10"/>
  <c r="X6967" i="10"/>
  <c r="Y6967" i="10"/>
  <c r="W6968" i="10"/>
  <c r="X6968" i="10"/>
  <c r="Y6968" i="10"/>
  <c r="W6969" i="10"/>
  <c r="X6969" i="10"/>
  <c r="Y6969" i="10"/>
  <c r="W6970" i="10"/>
  <c r="X6970" i="10"/>
  <c r="Y6970" i="10"/>
  <c r="W6971" i="10"/>
  <c r="X6971" i="10"/>
  <c r="Y6971" i="10"/>
  <c r="W6972" i="10"/>
  <c r="X6972" i="10"/>
  <c r="Y6972" i="10"/>
  <c r="W6973" i="10"/>
  <c r="X6973" i="10"/>
  <c r="Y6973" i="10"/>
  <c r="W6974" i="10"/>
  <c r="X6974" i="10"/>
  <c r="Y6974" i="10"/>
  <c r="W6975" i="10"/>
  <c r="X6975" i="10"/>
  <c r="Y6975" i="10"/>
  <c r="W6976" i="10"/>
  <c r="X6976" i="10"/>
  <c r="Y6976" i="10"/>
  <c r="W6977" i="10"/>
  <c r="X6977" i="10"/>
  <c r="Y6977" i="10"/>
  <c r="W6978" i="10"/>
  <c r="X6978" i="10"/>
  <c r="Y6978" i="10"/>
  <c r="W6979" i="10"/>
  <c r="X6979" i="10"/>
  <c r="Y6979" i="10"/>
  <c r="W6980" i="10"/>
  <c r="X6980" i="10"/>
  <c r="Y6980" i="10"/>
  <c r="W6981" i="10"/>
  <c r="X6981" i="10"/>
  <c r="Y6981" i="10"/>
  <c r="W6982" i="10"/>
  <c r="X6982" i="10"/>
  <c r="Y6982" i="10"/>
  <c r="W6983" i="10"/>
  <c r="X6983" i="10"/>
  <c r="Y6983" i="10"/>
  <c r="W6984" i="10"/>
  <c r="X6984" i="10"/>
  <c r="Y6984" i="10"/>
  <c r="W6985" i="10"/>
  <c r="X6985" i="10"/>
  <c r="Y6985" i="10"/>
  <c r="W6986" i="10"/>
  <c r="X6986" i="10"/>
  <c r="Y6986" i="10"/>
  <c r="W6987" i="10"/>
  <c r="X6987" i="10"/>
  <c r="Y6987" i="10"/>
  <c r="W6988" i="10"/>
  <c r="X6988" i="10"/>
  <c r="Y6988" i="10"/>
  <c r="W6989" i="10"/>
  <c r="X6989" i="10"/>
  <c r="Y6989" i="10"/>
  <c r="W6990" i="10"/>
  <c r="X6990" i="10"/>
  <c r="Y6990" i="10"/>
  <c r="W6991" i="10"/>
  <c r="X6991" i="10"/>
  <c r="Y6991" i="10"/>
  <c r="W6992" i="10"/>
  <c r="X6992" i="10"/>
  <c r="Y6992" i="10"/>
  <c r="W6993" i="10"/>
  <c r="X6993" i="10"/>
  <c r="Y6993" i="10"/>
  <c r="W6994" i="10"/>
  <c r="X6994" i="10"/>
  <c r="Y6994" i="10"/>
  <c r="W6995" i="10"/>
  <c r="X6995" i="10"/>
  <c r="Y6995" i="10"/>
  <c r="W6996" i="10"/>
  <c r="X6996" i="10"/>
  <c r="Y6996" i="10"/>
  <c r="W6997" i="10"/>
  <c r="X6997" i="10"/>
  <c r="Y6997" i="10"/>
  <c r="W6998" i="10"/>
  <c r="X6998" i="10"/>
  <c r="Y6998" i="10"/>
  <c r="W6999" i="10"/>
  <c r="X6999" i="10"/>
  <c r="Y6999" i="10"/>
  <c r="W7000" i="10"/>
  <c r="X7000" i="10"/>
  <c r="Y7000" i="10"/>
  <c r="W7001" i="10"/>
  <c r="X7001" i="10"/>
  <c r="Y7001" i="10"/>
  <c r="W7002" i="10"/>
  <c r="X7002" i="10"/>
  <c r="Y7002" i="10"/>
  <c r="W7003" i="10"/>
  <c r="X7003" i="10"/>
  <c r="Y7003" i="10"/>
  <c r="W7004" i="10"/>
  <c r="X7004" i="10"/>
  <c r="Y7004" i="10"/>
  <c r="W7005" i="10"/>
  <c r="X7005" i="10"/>
  <c r="Y7005" i="10"/>
  <c r="W7006" i="10"/>
  <c r="X7006" i="10"/>
  <c r="Y7006" i="10"/>
  <c r="W7007" i="10"/>
  <c r="X7007" i="10"/>
  <c r="Y7007" i="10"/>
  <c r="W7008" i="10"/>
  <c r="X7008" i="10"/>
  <c r="Y7008" i="10"/>
  <c r="W7009" i="10"/>
  <c r="X7009" i="10"/>
  <c r="Y7009" i="10"/>
  <c r="W7010" i="10"/>
  <c r="X7010" i="10"/>
  <c r="Y7010" i="10"/>
  <c r="W7011" i="10"/>
  <c r="X7011" i="10"/>
  <c r="Y7011" i="10"/>
  <c r="W7012" i="10"/>
  <c r="X7012" i="10"/>
  <c r="Y7012" i="10"/>
  <c r="W7013" i="10"/>
  <c r="X7013" i="10"/>
  <c r="Y7013" i="10"/>
  <c r="W7014" i="10"/>
  <c r="X7014" i="10"/>
  <c r="Y7014" i="10"/>
  <c r="W7015" i="10"/>
  <c r="X7015" i="10"/>
  <c r="Y7015" i="10"/>
  <c r="W7016" i="10"/>
  <c r="X7016" i="10"/>
  <c r="Y7016" i="10"/>
  <c r="W7017" i="10"/>
  <c r="X7017" i="10"/>
  <c r="Y7017" i="10"/>
  <c r="W7018" i="10"/>
  <c r="X7018" i="10"/>
  <c r="Y7018" i="10"/>
  <c r="W7019" i="10"/>
  <c r="X7019" i="10"/>
  <c r="Y7019" i="10"/>
  <c r="W7020" i="10"/>
  <c r="X7020" i="10"/>
  <c r="Y7020" i="10"/>
  <c r="W7021" i="10"/>
  <c r="X7021" i="10"/>
  <c r="Y7021" i="10"/>
  <c r="W7022" i="10"/>
  <c r="X7022" i="10"/>
  <c r="Y7022" i="10"/>
  <c r="W7023" i="10"/>
  <c r="X7023" i="10"/>
  <c r="Y7023" i="10"/>
  <c r="W7024" i="10"/>
  <c r="X7024" i="10"/>
  <c r="Y7024" i="10"/>
  <c r="W7025" i="10"/>
  <c r="X7025" i="10"/>
  <c r="Y7025" i="10"/>
  <c r="W7026" i="10"/>
  <c r="X7026" i="10"/>
  <c r="Y7026" i="10"/>
  <c r="W7027" i="10"/>
  <c r="X7027" i="10"/>
  <c r="Y7027" i="10"/>
  <c r="W7028" i="10"/>
  <c r="X7028" i="10"/>
  <c r="Y7028" i="10"/>
  <c r="W7029" i="10"/>
  <c r="X7029" i="10"/>
  <c r="Y7029" i="10"/>
  <c r="W7030" i="10"/>
  <c r="X7030" i="10"/>
  <c r="Y7030" i="10"/>
  <c r="W7031" i="10"/>
  <c r="X7031" i="10"/>
  <c r="Y7031" i="10"/>
  <c r="W7032" i="10"/>
  <c r="X7032" i="10"/>
  <c r="Y7032" i="10"/>
  <c r="W7033" i="10"/>
  <c r="X7033" i="10"/>
  <c r="Y7033" i="10"/>
  <c r="W7034" i="10"/>
  <c r="X7034" i="10"/>
  <c r="Y7034" i="10"/>
  <c r="W7035" i="10"/>
  <c r="X7035" i="10"/>
  <c r="Y7035" i="10"/>
  <c r="W7036" i="10"/>
  <c r="X7036" i="10"/>
  <c r="Y7036" i="10"/>
  <c r="W7037" i="10"/>
  <c r="X7037" i="10"/>
  <c r="Y7037" i="10"/>
  <c r="W7038" i="10"/>
  <c r="X7038" i="10"/>
  <c r="Y7038" i="10"/>
  <c r="W7039" i="10"/>
  <c r="X7039" i="10"/>
  <c r="Y7039" i="10"/>
  <c r="W7040" i="10"/>
  <c r="X7040" i="10"/>
  <c r="Y7040" i="10"/>
  <c r="W7041" i="10"/>
  <c r="X7041" i="10"/>
  <c r="Y7041" i="10"/>
  <c r="W7042" i="10"/>
  <c r="X7042" i="10"/>
  <c r="Y7042" i="10"/>
  <c r="W7043" i="10"/>
  <c r="X7043" i="10"/>
  <c r="Y7043" i="10"/>
  <c r="W7044" i="10"/>
  <c r="X7044" i="10"/>
  <c r="Y7044" i="10"/>
  <c r="W7045" i="10"/>
  <c r="X7045" i="10"/>
  <c r="Y7045" i="10"/>
  <c r="W7046" i="10"/>
  <c r="X7046" i="10"/>
  <c r="Y7046" i="10"/>
  <c r="W7047" i="10"/>
  <c r="X7047" i="10"/>
  <c r="Y7047" i="10"/>
  <c r="W7048" i="10"/>
  <c r="X7048" i="10"/>
  <c r="Y7048" i="10"/>
  <c r="W7049" i="10"/>
  <c r="X7049" i="10"/>
  <c r="Y7049" i="10"/>
  <c r="W7050" i="10"/>
  <c r="X7050" i="10"/>
  <c r="Y7050" i="10"/>
  <c r="W7051" i="10"/>
  <c r="X7051" i="10"/>
  <c r="Y7051" i="10"/>
  <c r="W7052" i="10"/>
  <c r="X7052" i="10"/>
  <c r="Y7052" i="10"/>
  <c r="W7053" i="10"/>
  <c r="X7053" i="10"/>
  <c r="Y7053" i="10"/>
  <c r="W7054" i="10"/>
  <c r="X7054" i="10"/>
  <c r="Y7054" i="10"/>
  <c r="W7055" i="10"/>
  <c r="X7055" i="10"/>
  <c r="Y7055" i="10"/>
  <c r="W7056" i="10"/>
  <c r="X7056" i="10"/>
  <c r="Y7056" i="10"/>
  <c r="W7057" i="10"/>
  <c r="X7057" i="10"/>
  <c r="Y7057" i="10"/>
  <c r="W7058" i="10"/>
  <c r="X7058" i="10"/>
  <c r="Y7058" i="10"/>
  <c r="W7059" i="10"/>
  <c r="X7059" i="10"/>
  <c r="Y7059" i="10"/>
  <c r="W7060" i="10"/>
  <c r="X7060" i="10"/>
  <c r="Y7060" i="10"/>
  <c r="W7061" i="10"/>
  <c r="X7061" i="10"/>
  <c r="Y7061" i="10"/>
  <c r="W7062" i="10"/>
  <c r="X7062" i="10"/>
  <c r="Y7062" i="10"/>
  <c r="W7063" i="10"/>
  <c r="X7063" i="10"/>
  <c r="Y7063" i="10"/>
  <c r="W7064" i="10"/>
  <c r="X7064" i="10"/>
  <c r="Y7064" i="10"/>
  <c r="W7065" i="10"/>
  <c r="X7065" i="10"/>
  <c r="Y7065" i="10"/>
  <c r="W7066" i="10"/>
  <c r="X7066" i="10"/>
  <c r="Y7066" i="10"/>
  <c r="W7067" i="10"/>
  <c r="X7067" i="10"/>
  <c r="Y7067" i="10"/>
  <c r="W7068" i="10"/>
  <c r="X7068" i="10"/>
  <c r="Y7068" i="10"/>
  <c r="W7069" i="10"/>
  <c r="X7069" i="10"/>
  <c r="Y7069" i="10"/>
  <c r="W7070" i="10"/>
  <c r="X7070" i="10"/>
  <c r="Y7070" i="10"/>
  <c r="W7071" i="10"/>
  <c r="X7071" i="10"/>
  <c r="Y7071" i="10"/>
  <c r="W7072" i="10"/>
  <c r="X7072" i="10"/>
  <c r="Y7072" i="10"/>
  <c r="W7073" i="10"/>
  <c r="X7073" i="10"/>
  <c r="Y7073" i="10"/>
  <c r="W7074" i="10"/>
  <c r="X7074" i="10"/>
  <c r="Y7074" i="10"/>
  <c r="W7075" i="10"/>
  <c r="X7075" i="10"/>
  <c r="Y7075" i="10"/>
  <c r="W7076" i="10"/>
  <c r="X7076" i="10"/>
  <c r="Y7076" i="10"/>
  <c r="W7077" i="10"/>
  <c r="X7077" i="10"/>
  <c r="Y7077" i="10"/>
  <c r="W7078" i="10"/>
  <c r="X7078" i="10"/>
  <c r="Y7078" i="10"/>
  <c r="W7079" i="10"/>
  <c r="X7079" i="10"/>
  <c r="Y7079" i="10"/>
  <c r="W7080" i="10"/>
  <c r="X7080" i="10"/>
  <c r="Y7080" i="10"/>
  <c r="W7081" i="10"/>
  <c r="X7081" i="10"/>
  <c r="Y7081" i="10"/>
  <c r="W7082" i="10"/>
  <c r="X7082" i="10"/>
  <c r="Y7082" i="10"/>
  <c r="W7083" i="10"/>
  <c r="X7083" i="10"/>
  <c r="Y7083" i="10"/>
  <c r="W7084" i="10"/>
  <c r="X7084" i="10"/>
  <c r="Y7084" i="10"/>
  <c r="W7085" i="10"/>
  <c r="X7085" i="10"/>
  <c r="Y7085" i="10"/>
  <c r="W7086" i="10"/>
  <c r="X7086" i="10"/>
  <c r="Y7086" i="10"/>
  <c r="W7087" i="10"/>
  <c r="X7087" i="10"/>
  <c r="Y7087" i="10"/>
  <c r="W7088" i="10"/>
  <c r="X7088" i="10"/>
  <c r="Y7088" i="10"/>
  <c r="W7089" i="10"/>
  <c r="X7089" i="10"/>
  <c r="Y7089" i="10"/>
  <c r="W7090" i="10"/>
  <c r="X7090" i="10"/>
  <c r="Y7090" i="10"/>
  <c r="W7091" i="10"/>
  <c r="X7091" i="10"/>
  <c r="Y7091" i="10"/>
  <c r="W7092" i="10"/>
  <c r="X7092" i="10"/>
  <c r="Y7092" i="10"/>
  <c r="W7093" i="10"/>
  <c r="X7093" i="10"/>
  <c r="Y7093" i="10"/>
  <c r="W7094" i="10"/>
  <c r="X7094" i="10"/>
  <c r="Y7094" i="10"/>
  <c r="W7095" i="10"/>
  <c r="X7095" i="10"/>
  <c r="Y7095" i="10"/>
  <c r="W7096" i="10"/>
  <c r="X7096" i="10"/>
  <c r="Y7096" i="10"/>
  <c r="W7097" i="10"/>
  <c r="X7097" i="10"/>
  <c r="Y7097" i="10"/>
  <c r="W7098" i="10"/>
  <c r="X7098" i="10"/>
  <c r="Y7098" i="10"/>
  <c r="W7099" i="10"/>
  <c r="X7099" i="10"/>
  <c r="Y7099" i="10"/>
  <c r="W7100" i="10"/>
  <c r="X7100" i="10"/>
  <c r="Y7100" i="10"/>
  <c r="W7101" i="10"/>
  <c r="X7101" i="10"/>
  <c r="Y7101" i="10"/>
  <c r="W7102" i="10"/>
  <c r="X7102" i="10"/>
  <c r="Y7102" i="10"/>
  <c r="W7103" i="10"/>
  <c r="X7103" i="10"/>
  <c r="Y7103" i="10"/>
  <c r="W7104" i="10"/>
  <c r="X7104" i="10"/>
  <c r="Y7104" i="10"/>
  <c r="W7105" i="10"/>
  <c r="X7105" i="10"/>
  <c r="Y7105" i="10"/>
  <c r="W7106" i="10"/>
  <c r="X7106" i="10"/>
  <c r="Y7106" i="10"/>
  <c r="W7107" i="10"/>
  <c r="X7107" i="10"/>
  <c r="Y7107" i="10"/>
  <c r="W7108" i="10"/>
  <c r="X7108" i="10"/>
  <c r="Y7108" i="10"/>
  <c r="W7109" i="10"/>
  <c r="X7109" i="10"/>
  <c r="Y7109" i="10"/>
  <c r="W7110" i="10"/>
  <c r="X7110" i="10"/>
  <c r="Y7110" i="10"/>
  <c r="W7111" i="10"/>
  <c r="X7111" i="10"/>
  <c r="Y7111" i="10"/>
  <c r="W7112" i="10"/>
  <c r="X7112" i="10"/>
  <c r="Y7112" i="10"/>
  <c r="W7113" i="10"/>
  <c r="X7113" i="10"/>
  <c r="Y7113" i="10"/>
  <c r="W7114" i="10"/>
  <c r="X7114" i="10"/>
  <c r="Y7114" i="10"/>
  <c r="W7115" i="10"/>
  <c r="X7115" i="10"/>
  <c r="Y7115" i="10"/>
  <c r="W7116" i="10"/>
  <c r="X7116" i="10"/>
  <c r="Y7116" i="10"/>
  <c r="W7117" i="10"/>
  <c r="X7117" i="10"/>
  <c r="Y7117" i="10"/>
  <c r="W7118" i="10"/>
  <c r="X7118" i="10"/>
  <c r="Y7118" i="10"/>
  <c r="W7119" i="10"/>
  <c r="X7119" i="10"/>
  <c r="Y7119" i="10"/>
  <c r="W7120" i="10"/>
  <c r="X7120" i="10"/>
  <c r="Y7120" i="10"/>
  <c r="W7121" i="10"/>
  <c r="X7121" i="10"/>
  <c r="Y7121" i="10"/>
  <c r="W7122" i="10"/>
  <c r="X7122" i="10"/>
  <c r="Y7122" i="10"/>
  <c r="W7123" i="10"/>
  <c r="X7123" i="10"/>
  <c r="Y7123" i="10"/>
  <c r="W7124" i="10"/>
  <c r="X7124" i="10"/>
  <c r="Y7124" i="10"/>
  <c r="W7125" i="10"/>
  <c r="X7125" i="10"/>
  <c r="Y7125" i="10"/>
  <c r="W7126" i="10"/>
  <c r="X7126" i="10"/>
  <c r="Y7126" i="10"/>
  <c r="W7127" i="10"/>
  <c r="X7127" i="10"/>
  <c r="Y7127" i="10"/>
  <c r="W7128" i="10"/>
  <c r="X7128" i="10"/>
  <c r="Y7128" i="10"/>
  <c r="W7129" i="10"/>
  <c r="X7129" i="10"/>
  <c r="Y7129" i="10"/>
  <c r="W7130" i="10"/>
  <c r="X7130" i="10"/>
  <c r="Y7130" i="10"/>
  <c r="W7131" i="10"/>
  <c r="X7131" i="10"/>
  <c r="Y7131" i="10"/>
  <c r="W7132" i="10"/>
  <c r="X7132" i="10"/>
  <c r="Y7132" i="10"/>
  <c r="W7133" i="10"/>
  <c r="X7133" i="10"/>
  <c r="Y7133" i="10"/>
  <c r="W7134" i="10"/>
  <c r="X7134" i="10"/>
  <c r="Y7134" i="10"/>
  <c r="W7135" i="10"/>
  <c r="X7135" i="10"/>
  <c r="Y7135" i="10"/>
  <c r="W7136" i="10"/>
  <c r="X7136" i="10"/>
  <c r="Y7136" i="10"/>
  <c r="W7137" i="10"/>
  <c r="X7137" i="10"/>
  <c r="Y7137" i="10"/>
  <c r="W7138" i="10"/>
  <c r="X7138" i="10"/>
  <c r="Y7138" i="10"/>
  <c r="W7139" i="10"/>
  <c r="X7139" i="10"/>
  <c r="Y7139" i="10"/>
  <c r="W7140" i="10"/>
  <c r="X7140" i="10"/>
  <c r="Y7140" i="10"/>
  <c r="W7141" i="10"/>
  <c r="X7141" i="10"/>
  <c r="Y7141" i="10"/>
  <c r="W7142" i="10"/>
  <c r="X7142" i="10"/>
  <c r="Y7142" i="10"/>
  <c r="W7143" i="10"/>
  <c r="X7143" i="10"/>
  <c r="Y7143" i="10"/>
  <c r="W7144" i="10"/>
  <c r="X7144" i="10"/>
  <c r="Y7144" i="10"/>
  <c r="W7145" i="10"/>
  <c r="X7145" i="10"/>
  <c r="Y7145" i="10"/>
  <c r="W7146" i="10"/>
  <c r="X7146" i="10"/>
  <c r="Y7146" i="10"/>
  <c r="W7147" i="10"/>
  <c r="X7147" i="10"/>
  <c r="Y7147" i="10"/>
  <c r="W7148" i="10"/>
  <c r="X7148" i="10"/>
  <c r="Y7148" i="10"/>
  <c r="W7149" i="10"/>
  <c r="X7149" i="10"/>
  <c r="Y7149" i="10"/>
  <c r="W7150" i="10"/>
  <c r="X7150" i="10"/>
  <c r="Y7150" i="10"/>
  <c r="W7151" i="10"/>
  <c r="X7151" i="10"/>
  <c r="Y7151" i="10"/>
  <c r="W7152" i="10"/>
  <c r="X7152" i="10"/>
  <c r="Y7152" i="10"/>
  <c r="W7153" i="10"/>
  <c r="X7153" i="10"/>
  <c r="Y7153" i="10"/>
  <c r="W7154" i="10"/>
  <c r="X7154" i="10"/>
  <c r="Y7154" i="10"/>
  <c r="W7155" i="10"/>
  <c r="X7155" i="10"/>
  <c r="Y7155" i="10"/>
  <c r="W7156" i="10"/>
  <c r="X7156" i="10"/>
  <c r="Y7156" i="10"/>
  <c r="W7157" i="10"/>
  <c r="X7157" i="10"/>
  <c r="Y7157" i="10"/>
  <c r="W7158" i="10"/>
  <c r="X7158" i="10"/>
  <c r="Y7158" i="10"/>
  <c r="W7159" i="10"/>
  <c r="X7159" i="10"/>
  <c r="Y7159" i="10"/>
  <c r="W7160" i="10"/>
  <c r="X7160" i="10"/>
  <c r="Y7160" i="10"/>
  <c r="W7161" i="10"/>
  <c r="X7161" i="10"/>
  <c r="Y7161" i="10"/>
  <c r="W7162" i="10"/>
  <c r="X7162" i="10"/>
  <c r="Y7162" i="10"/>
  <c r="W7163" i="10"/>
  <c r="X7163" i="10"/>
  <c r="Y7163" i="10"/>
  <c r="W7164" i="10"/>
  <c r="X7164" i="10"/>
  <c r="Y7164" i="10"/>
  <c r="W7165" i="10"/>
  <c r="X7165" i="10"/>
  <c r="Y7165" i="10"/>
  <c r="W7166" i="10"/>
  <c r="X7166" i="10"/>
  <c r="Y7166" i="10"/>
  <c r="W7167" i="10"/>
  <c r="X7167" i="10"/>
  <c r="Y7167" i="10"/>
  <c r="W7168" i="10"/>
  <c r="X7168" i="10"/>
  <c r="Y7168" i="10"/>
  <c r="W7169" i="10"/>
  <c r="X7169" i="10"/>
  <c r="Y7169" i="10"/>
  <c r="W7170" i="10"/>
  <c r="X7170" i="10"/>
  <c r="Y7170" i="10"/>
  <c r="W7171" i="10"/>
  <c r="X7171" i="10"/>
  <c r="Y7171" i="10"/>
  <c r="W7172" i="10"/>
  <c r="X7172" i="10"/>
  <c r="Y7172" i="10"/>
  <c r="W7173" i="10"/>
  <c r="X7173" i="10"/>
  <c r="Y7173" i="10"/>
  <c r="W7174" i="10"/>
  <c r="X7174" i="10"/>
  <c r="Y7174" i="10"/>
  <c r="W7175" i="10"/>
  <c r="X7175" i="10"/>
  <c r="Y7175" i="10"/>
  <c r="W7176" i="10"/>
  <c r="X7176" i="10"/>
  <c r="Y7176" i="10"/>
  <c r="W7177" i="10"/>
  <c r="X7177" i="10"/>
  <c r="Y7177" i="10"/>
  <c r="W7178" i="10"/>
  <c r="X7178" i="10"/>
  <c r="Y7178" i="10"/>
  <c r="W7179" i="10"/>
  <c r="X7179" i="10"/>
  <c r="Y7179" i="10"/>
  <c r="W7180" i="10"/>
  <c r="X7180" i="10"/>
  <c r="Y7180" i="10"/>
  <c r="W7181" i="10"/>
  <c r="X7181" i="10"/>
  <c r="Y7181" i="10"/>
  <c r="W7182" i="10"/>
  <c r="X7182" i="10"/>
  <c r="Y7182" i="10"/>
  <c r="W7183" i="10"/>
  <c r="X7183" i="10"/>
  <c r="Y7183" i="10"/>
  <c r="W7184" i="10"/>
  <c r="X7184" i="10"/>
  <c r="Y7184" i="10"/>
  <c r="W7185" i="10"/>
  <c r="X7185" i="10"/>
  <c r="Y7185" i="10"/>
  <c r="W7186" i="10"/>
  <c r="X7186" i="10"/>
  <c r="Y7186" i="10"/>
  <c r="W7187" i="10"/>
  <c r="X7187" i="10"/>
  <c r="Y7187" i="10"/>
  <c r="W7188" i="10"/>
  <c r="X7188" i="10"/>
  <c r="Y7188" i="10"/>
  <c r="W7189" i="10"/>
  <c r="X7189" i="10"/>
  <c r="Y7189" i="10"/>
  <c r="W7190" i="10"/>
  <c r="X7190" i="10"/>
  <c r="Y7190" i="10"/>
  <c r="W7191" i="10"/>
  <c r="X7191" i="10"/>
  <c r="Y7191" i="10"/>
  <c r="W7192" i="10"/>
  <c r="X7192" i="10"/>
  <c r="Y7192" i="10"/>
  <c r="W7193" i="10"/>
  <c r="X7193" i="10"/>
  <c r="Y7193" i="10"/>
  <c r="W7194" i="10"/>
  <c r="X7194" i="10"/>
  <c r="Y7194" i="10"/>
  <c r="W7195" i="10"/>
  <c r="X7195" i="10"/>
  <c r="Y7195" i="10"/>
  <c r="W7196" i="10"/>
  <c r="X7196" i="10"/>
  <c r="Y7196" i="10"/>
  <c r="W7197" i="10"/>
  <c r="X7197" i="10"/>
  <c r="Y7197" i="10"/>
  <c r="W7198" i="10"/>
  <c r="X7198" i="10"/>
  <c r="Y7198" i="10"/>
  <c r="W7199" i="10"/>
  <c r="X7199" i="10"/>
  <c r="Y7199" i="10"/>
  <c r="W7200" i="10"/>
  <c r="X7200" i="10"/>
  <c r="Y7200" i="10"/>
  <c r="W7201" i="10"/>
  <c r="X7201" i="10"/>
  <c r="Y7201" i="10"/>
  <c r="W7202" i="10"/>
  <c r="X7202" i="10"/>
  <c r="Y7202" i="10"/>
  <c r="W7203" i="10"/>
  <c r="X7203" i="10"/>
  <c r="Y7203" i="10"/>
  <c r="W7204" i="10"/>
  <c r="X7204" i="10"/>
  <c r="Y7204" i="10"/>
  <c r="W7205" i="10"/>
  <c r="X7205" i="10"/>
  <c r="Y7205" i="10"/>
  <c r="W7206" i="10"/>
  <c r="X7206" i="10"/>
  <c r="Y7206" i="10"/>
  <c r="W7207" i="10"/>
  <c r="X7207" i="10"/>
  <c r="Y7207" i="10"/>
  <c r="W7208" i="10"/>
  <c r="X7208" i="10"/>
  <c r="Y7208" i="10"/>
  <c r="W7209" i="10"/>
  <c r="X7209" i="10"/>
  <c r="Y7209" i="10"/>
  <c r="W7210" i="10"/>
  <c r="X7210" i="10"/>
  <c r="Y7210" i="10"/>
  <c r="W7211" i="10"/>
  <c r="X7211" i="10"/>
  <c r="Y7211" i="10"/>
  <c r="W7212" i="10"/>
  <c r="X7212" i="10"/>
  <c r="Y7212" i="10"/>
  <c r="W7213" i="10"/>
  <c r="X7213" i="10"/>
  <c r="Y7213" i="10"/>
  <c r="W7214" i="10"/>
  <c r="X7214" i="10"/>
  <c r="Y7214" i="10"/>
  <c r="W7215" i="10"/>
  <c r="X7215" i="10"/>
  <c r="Y7215" i="10"/>
  <c r="W7216" i="10"/>
  <c r="X7216" i="10"/>
  <c r="Y7216" i="10"/>
  <c r="W7217" i="10"/>
  <c r="X7217" i="10"/>
  <c r="Y7217" i="10"/>
  <c r="W7218" i="10"/>
  <c r="X7218" i="10"/>
  <c r="Y7218" i="10"/>
  <c r="W7219" i="10"/>
  <c r="X7219" i="10"/>
  <c r="Y7219" i="10"/>
  <c r="W7220" i="10"/>
  <c r="X7220" i="10"/>
  <c r="Y7220" i="10"/>
  <c r="W7221" i="10"/>
  <c r="X7221" i="10"/>
  <c r="Y7221" i="10"/>
  <c r="W7222" i="10"/>
  <c r="X7222" i="10"/>
  <c r="Y7222" i="10"/>
  <c r="W7223" i="10"/>
  <c r="X7223" i="10"/>
  <c r="Y7223" i="10"/>
  <c r="W7224" i="10"/>
  <c r="X7224" i="10"/>
  <c r="Y7224" i="10"/>
  <c r="W7225" i="10"/>
  <c r="X7225" i="10"/>
  <c r="Y7225" i="10"/>
  <c r="W7226" i="10"/>
  <c r="X7226" i="10"/>
  <c r="Y7226" i="10"/>
  <c r="W7227" i="10"/>
  <c r="X7227" i="10"/>
  <c r="Y7227" i="10"/>
  <c r="W7228" i="10"/>
  <c r="X7228" i="10"/>
  <c r="Y7228" i="10"/>
  <c r="W7229" i="10"/>
  <c r="X7229" i="10"/>
  <c r="Y7229" i="10"/>
  <c r="W7230" i="10"/>
  <c r="X7230" i="10"/>
  <c r="Y7230" i="10"/>
  <c r="W7231" i="10"/>
  <c r="X7231" i="10"/>
  <c r="Y7231" i="10"/>
  <c r="W7232" i="10"/>
  <c r="X7232" i="10"/>
  <c r="Y7232" i="10"/>
  <c r="W7233" i="10"/>
  <c r="X7233" i="10"/>
  <c r="Y7233" i="10"/>
  <c r="W7234" i="10"/>
  <c r="X7234" i="10"/>
  <c r="Y7234" i="10"/>
  <c r="W7235" i="10"/>
  <c r="X7235" i="10"/>
  <c r="Y7235" i="10"/>
  <c r="W7236" i="10"/>
  <c r="X7236" i="10"/>
  <c r="Y7236" i="10"/>
  <c r="W7237" i="10"/>
  <c r="X7237" i="10"/>
  <c r="Y7237" i="10"/>
  <c r="W7238" i="10"/>
  <c r="X7238" i="10"/>
  <c r="Y7238" i="10"/>
  <c r="W7239" i="10"/>
  <c r="X7239" i="10"/>
  <c r="Y7239" i="10"/>
  <c r="W7240" i="10"/>
  <c r="X7240" i="10"/>
  <c r="Y7240" i="10"/>
  <c r="W7241" i="10"/>
  <c r="X7241" i="10"/>
  <c r="Y7241" i="10"/>
  <c r="W7242" i="10"/>
  <c r="X7242" i="10"/>
  <c r="Y7242" i="10"/>
  <c r="W7243" i="10"/>
  <c r="X7243" i="10"/>
  <c r="Y7243" i="10"/>
  <c r="W7244" i="10"/>
  <c r="X7244" i="10"/>
  <c r="Y7244" i="10"/>
  <c r="W7245" i="10"/>
  <c r="X7245" i="10"/>
  <c r="Y7245" i="10"/>
  <c r="W7246" i="10"/>
  <c r="X7246" i="10"/>
  <c r="Y7246" i="10"/>
  <c r="W7247" i="10"/>
  <c r="X7247" i="10"/>
  <c r="Y7247" i="10"/>
  <c r="W7248" i="10"/>
  <c r="X7248" i="10"/>
  <c r="Y7248" i="10"/>
  <c r="W7249" i="10"/>
  <c r="X7249" i="10"/>
  <c r="Y7249" i="10"/>
  <c r="W7250" i="10"/>
  <c r="X7250" i="10"/>
  <c r="Y7250" i="10"/>
  <c r="W7251" i="10"/>
  <c r="X7251" i="10"/>
  <c r="Y7251" i="10"/>
  <c r="W7252" i="10"/>
  <c r="X7252" i="10"/>
  <c r="Y7252" i="10"/>
  <c r="W7253" i="10"/>
  <c r="X7253" i="10"/>
  <c r="Y7253" i="10"/>
  <c r="W7254" i="10"/>
  <c r="X7254" i="10"/>
  <c r="Y7254" i="10"/>
  <c r="W7255" i="10"/>
  <c r="X7255" i="10"/>
  <c r="Y7255" i="10"/>
  <c r="W7256" i="10"/>
  <c r="X7256" i="10"/>
  <c r="Y7256" i="10"/>
  <c r="W7257" i="10"/>
  <c r="X7257" i="10"/>
  <c r="Y7257" i="10"/>
  <c r="W7258" i="10"/>
  <c r="X7258" i="10"/>
  <c r="Y7258" i="10"/>
  <c r="W7259" i="10"/>
  <c r="X7259" i="10"/>
  <c r="Y7259" i="10"/>
  <c r="W7260" i="10"/>
  <c r="X7260" i="10"/>
  <c r="Y7260" i="10"/>
  <c r="W7261" i="10"/>
  <c r="X7261" i="10"/>
  <c r="Y7261" i="10"/>
  <c r="W7262" i="10"/>
  <c r="X7262" i="10"/>
  <c r="Y7262" i="10"/>
  <c r="W7263" i="10"/>
  <c r="X7263" i="10"/>
  <c r="Y7263" i="10"/>
  <c r="W7264" i="10"/>
  <c r="X7264" i="10"/>
  <c r="Y7264" i="10"/>
  <c r="W7265" i="10"/>
  <c r="X7265" i="10"/>
  <c r="Y7265" i="10"/>
  <c r="W7266" i="10"/>
  <c r="X7266" i="10"/>
  <c r="Y7266" i="10"/>
  <c r="W7267" i="10"/>
  <c r="X7267" i="10"/>
  <c r="Y7267" i="10"/>
  <c r="W7268" i="10"/>
  <c r="X7268" i="10"/>
  <c r="Y7268" i="10"/>
  <c r="W7269" i="10"/>
  <c r="X7269" i="10"/>
  <c r="Y7269" i="10"/>
  <c r="W7270" i="10"/>
  <c r="X7270" i="10"/>
  <c r="Y7270" i="10"/>
  <c r="W7271" i="10"/>
  <c r="X7271" i="10"/>
  <c r="Y7271" i="10"/>
  <c r="W7272" i="10"/>
  <c r="X7272" i="10"/>
  <c r="Y7272" i="10"/>
  <c r="W7273" i="10"/>
  <c r="X7273" i="10"/>
  <c r="Y7273" i="10"/>
  <c r="W7274" i="10"/>
  <c r="X7274" i="10"/>
  <c r="Y7274" i="10"/>
  <c r="W7275" i="10"/>
  <c r="X7275" i="10"/>
  <c r="Y7275" i="10"/>
  <c r="W7276" i="10"/>
  <c r="X7276" i="10"/>
  <c r="Y7276" i="10"/>
  <c r="W7277" i="10"/>
  <c r="X7277" i="10"/>
  <c r="Y7277" i="10"/>
  <c r="W7278" i="10"/>
  <c r="X7278" i="10"/>
  <c r="Y7278" i="10"/>
  <c r="W7279" i="10"/>
  <c r="X7279" i="10"/>
  <c r="Y7279" i="10"/>
  <c r="W7280" i="10"/>
  <c r="X7280" i="10"/>
  <c r="Y7280" i="10"/>
  <c r="W7281" i="10"/>
  <c r="X7281" i="10"/>
  <c r="Y7281" i="10"/>
  <c r="W7282" i="10"/>
  <c r="X7282" i="10"/>
  <c r="Y7282" i="10"/>
  <c r="W7283" i="10"/>
  <c r="X7283" i="10"/>
  <c r="Y7283" i="10"/>
  <c r="W7284" i="10"/>
  <c r="X7284" i="10"/>
  <c r="Y7284" i="10"/>
  <c r="W7285" i="10"/>
  <c r="X7285" i="10"/>
  <c r="Y7285" i="10"/>
  <c r="W7286" i="10"/>
  <c r="X7286" i="10"/>
  <c r="Y7286" i="10"/>
  <c r="W7287" i="10"/>
  <c r="X7287" i="10"/>
  <c r="Y7287" i="10"/>
  <c r="W7288" i="10"/>
  <c r="X7288" i="10"/>
  <c r="Y7288" i="10"/>
  <c r="W7289" i="10"/>
  <c r="X7289" i="10"/>
  <c r="Y7289" i="10"/>
  <c r="W7290" i="10"/>
  <c r="X7290" i="10"/>
  <c r="Y7290" i="10"/>
  <c r="W7291" i="10"/>
  <c r="X7291" i="10"/>
  <c r="Y7291" i="10"/>
  <c r="W7292" i="10"/>
  <c r="X7292" i="10"/>
  <c r="Y7292" i="10"/>
  <c r="W7293" i="10"/>
  <c r="X7293" i="10"/>
  <c r="Y7293" i="10"/>
  <c r="W7294" i="10"/>
  <c r="X7294" i="10"/>
  <c r="Y7294" i="10"/>
  <c r="W7295" i="10"/>
  <c r="X7295" i="10"/>
  <c r="Y7295" i="10"/>
  <c r="W7296" i="10"/>
  <c r="X7296" i="10"/>
  <c r="Y7296" i="10"/>
  <c r="W7297" i="10"/>
  <c r="X7297" i="10"/>
  <c r="Y7297" i="10"/>
  <c r="W7298" i="10"/>
  <c r="X7298" i="10"/>
  <c r="Y7298" i="10"/>
  <c r="W7299" i="10"/>
  <c r="X7299" i="10"/>
  <c r="Y7299" i="10"/>
  <c r="W7300" i="10"/>
  <c r="X7300" i="10"/>
  <c r="Y7300" i="10"/>
  <c r="W7301" i="10"/>
  <c r="X7301" i="10"/>
  <c r="Y7301" i="10"/>
  <c r="W7302" i="10"/>
  <c r="X7302" i="10"/>
  <c r="Y7302" i="10"/>
  <c r="W7303" i="10"/>
  <c r="X7303" i="10"/>
  <c r="Y7303" i="10"/>
  <c r="W7304" i="10"/>
  <c r="X7304" i="10"/>
  <c r="Y7304" i="10"/>
  <c r="W7305" i="10"/>
  <c r="X7305" i="10"/>
  <c r="Y7305" i="10"/>
  <c r="W7306" i="10"/>
  <c r="X7306" i="10"/>
  <c r="Y7306" i="10"/>
  <c r="W7307" i="10"/>
  <c r="X7307" i="10"/>
  <c r="Y7307" i="10"/>
  <c r="W7308" i="10"/>
  <c r="X7308" i="10"/>
  <c r="Y7308" i="10"/>
  <c r="W7309" i="10"/>
  <c r="X7309" i="10"/>
  <c r="Y7309" i="10"/>
  <c r="W7310" i="10"/>
  <c r="X7310" i="10"/>
  <c r="Y7310" i="10"/>
  <c r="W7311" i="10"/>
  <c r="X7311" i="10"/>
  <c r="Y7311" i="10"/>
  <c r="W7312" i="10"/>
  <c r="X7312" i="10"/>
  <c r="Y7312" i="10"/>
  <c r="W7313" i="10"/>
  <c r="X7313" i="10"/>
  <c r="Y7313" i="10"/>
  <c r="W7314" i="10"/>
  <c r="X7314" i="10"/>
  <c r="Y7314" i="10"/>
  <c r="W7315" i="10"/>
  <c r="X7315" i="10"/>
  <c r="Y7315" i="10"/>
  <c r="W7316" i="10"/>
  <c r="X7316" i="10"/>
  <c r="Y7316" i="10"/>
  <c r="W7317" i="10"/>
  <c r="X7317" i="10"/>
  <c r="Y7317" i="10"/>
  <c r="W7318" i="10"/>
  <c r="X7318" i="10"/>
  <c r="Y7318" i="10"/>
  <c r="W7319" i="10"/>
  <c r="X7319" i="10"/>
  <c r="Y7319" i="10"/>
  <c r="W7320" i="10"/>
  <c r="X7320" i="10"/>
  <c r="Y7320" i="10"/>
  <c r="W7321" i="10"/>
  <c r="X7321" i="10"/>
  <c r="Y7321" i="10"/>
  <c r="W7322" i="10"/>
  <c r="X7322" i="10"/>
  <c r="Y7322" i="10"/>
  <c r="W7323" i="10"/>
  <c r="X7323" i="10"/>
  <c r="Y7323" i="10"/>
  <c r="W7324" i="10"/>
  <c r="X7324" i="10"/>
  <c r="Y7324" i="10"/>
  <c r="W7325" i="10"/>
  <c r="X7325" i="10"/>
  <c r="Y7325" i="10"/>
  <c r="W7326" i="10"/>
  <c r="X7326" i="10"/>
  <c r="Y7326" i="10"/>
  <c r="W7327" i="10"/>
  <c r="X7327" i="10"/>
  <c r="Y7327" i="10"/>
  <c r="W7328" i="10"/>
  <c r="X7328" i="10"/>
  <c r="Y7328" i="10"/>
  <c r="W7329" i="10"/>
  <c r="X7329" i="10"/>
  <c r="Y7329" i="10"/>
  <c r="W7330" i="10"/>
  <c r="X7330" i="10"/>
  <c r="Y7330" i="10"/>
  <c r="W7331" i="10"/>
  <c r="X7331" i="10"/>
  <c r="Y7331" i="10"/>
  <c r="W7332" i="10"/>
  <c r="X7332" i="10"/>
  <c r="Y7332" i="10"/>
  <c r="W7333" i="10"/>
  <c r="X7333" i="10"/>
  <c r="Y7333" i="10"/>
  <c r="W7334" i="10"/>
  <c r="X7334" i="10"/>
  <c r="Y7334" i="10"/>
  <c r="W7335" i="10"/>
  <c r="X7335" i="10"/>
  <c r="Y7335" i="10"/>
  <c r="W7336" i="10"/>
  <c r="X7336" i="10"/>
  <c r="Y7336" i="10"/>
  <c r="W7337" i="10"/>
  <c r="X7337" i="10"/>
  <c r="Y7337" i="10"/>
  <c r="W7338" i="10"/>
  <c r="X7338" i="10"/>
  <c r="Y7338" i="10"/>
  <c r="W7339" i="10"/>
  <c r="X7339" i="10"/>
  <c r="Y7339" i="10"/>
  <c r="W7340" i="10"/>
  <c r="X7340" i="10"/>
  <c r="Y7340" i="10"/>
  <c r="W7341" i="10"/>
  <c r="X7341" i="10"/>
  <c r="Y7341" i="10"/>
  <c r="W7342" i="10"/>
  <c r="X7342" i="10"/>
  <c r="Y7342" i="10"/>
  <c r="W7343" i="10"/>
  <c r="X7343" i="10"/>
  <c r="Y7343" i="10"/>
  <c r="W7344" i="10"/>
  <c r="X7344" i="10"/>
  <c r="Y7344" i="10"/>
  <c r="W7345" i="10"/>
  <c r="X7345" i="10"/>
  <c r="Y7345" i="10"/>
  <c r="W7346" i="10"/>
  <c r="X7346" i="10"/>
  <c r="Y7346" i="10"/>
  <c r="W7347" i="10"/>
  <c r="X7347" i="10"/>
  <c r="Y7347" i="10"/>
  <c r="W7348" i="10"/>
  <c r="X7348" i="10"/>
  <c r="Y7348" i="10"/>
  <c r="W7349" i="10"/>
  <c r="X7349" i="10"/>
  <c r="Y7349" i="10"/>
  <c r="W7350" i="10"/>
  <c r="X7350" i="10"/>
  <c r="Y7350" i="10"/>
  <c r="W7351" i="10"/>
  <c r="X7351" i="10"/>
  <c r="Y7351" i="10"/>
  <c r="W7352" i="10"/>
  <c r="X7352" i="10"/>
  <c r="Y7352" i="10"/>
  <c r="W7353" i="10"/>
  <c r="X7353" i="10"/>
  <c r="Y7353" i="10"/>
  <c r="W7354" i="10"/>
  <c r="X7354" i="10"/>
  <c r="Y7354" i="10"/>
  <c r="W7355" i="10"/>
  <c r="X7355" i="10"/>
  <c r="Y7355" i="10"/>
  <c r="W7356" i="10"/>
  <c r="X7356" i="10"/>
  <c r="Y7356" i="10"/>
  <c r="W7357" i="10"/>
  <c r="X7357" i="10"/>
  <c r="Y7357" i="10"/>
  <c r="W7358" i="10"/>
  <c r="X7358" i="10"/>
  <c r="Y7358" i="10"/>
  <c r="W7359" i="10"/>
  <c r="X7359" i="10"/>
  <c r="Y7359" i="10"/>
  <c r="W7360" i="10"/>
  <c r="X7360" i="10"/>
  <c r="Y7360" i="10"/>
  <c r="W7361" i="10"/>
  <c r="X7361" i="10"/>
  <c r="Y7361" i="10"/>
  <c r="W7362" i="10"/>
  <c r="X7362" i="10"/>
  <c r="Y7362" i="10"/>
  <c r="W7363" i="10"/>
  <c r="X7363" i="10"/>
  <c r="Y7363" i="10"/>
  <c r="W7364" i="10"/>
  <c r="X7364" i="10"/>
  <c r="Y7364" i="10"/>
  <c r="W7365" i="10"/>
  <c r="X7365" i="10"/>
  <c r="Y7365" i="10"/>
  <c r="W7366" i="10"/>
  <c r="X7366" i="10"/>
  <c r="Y7366" i="10"/>
  <c r="W7367" i="10"/>
  <c r="X7367" i="10"/>
  <c r="Y7367" i="10"/>
  <c r="W7368" i="10"/>
  <c r="X7368" i="10"/>
  <c r="Y7368" i="10"/>
  <c r="W7369" i="10"/>
  <c r="X7369" i="10"/>
  <c r="Y7369" i="10"/>
  <c r="W7370" i="10"/>
  <c r="X7370" i="10"/>
  <c r="Y7370" i="10"/>
  <c r="W7371" i="10"/>
  <c r="X7371" i="10"/>
  <c r="Y7371" i="10"/>
  <c r="W7372" i="10"/>
  <c r="X7372" i="10"/>
  <c r="Y7372" i="10"/>
  <c r="W7373" i="10"/>
  <c r="X7373" i="10"/>
  <c r="Y7373" i="10"/>
  <c r="W7374" i="10"/>
  <c r="X7374" i="10"/>
  <c r="Y7374" i="10"/>
  <c r="W7375" i="10"/>
  <c r="X7375" i="10"/>
  <c r="Y7375" i="10"/>
  <c r="W7376" i="10"/>
  <c r="X7376" i="10"/>
  <c r="Y7376" i="10"/>
  <c r="W7377" i="10"/>
  <c r="X7377" i="10"/>
  <c r="Y7377" i="10"/>
  <c r="W7378" i="10"/>
  <c r="X7378" i="10"/>
  <c r="Y7378" i="10"/>
  <c r="W7379" i="10"/>
  <c r="X7379" i="10"/>
  <c r="Y7379" i="10"/>
  <c r="W7380" i="10"/>
  <c r="X7380" i="10"/>
  <c r="Y7380" i="10"/>
  <c r="W7381" i="10"/>
  <c r="X7381" i="10"/>
  <c r="Y7381" i="10"/>
  <c r="W7382" i="10"/>
  <c r="X7382" i="10"/>
  <c r="Y7382" i="10"/>
  <c r="W7383" i="10"/>
  <c r="X7383" i="10"/>
  <c r="Y7383" i="10"/>
  <c r="W7384" i="10"/>
  <c r="X7384" i="10"/>
  <c r="Y7384" i="10"/>
  <c r="W7385" i="10"/>
  <c r="X7385" i="10"/>
  <c r="Y7385" i="10"/>
  <c r="W7386" i="10"/>
  <c r="X7386" i="10"/>
  <c r="Y7386" i="10"/>
  <c r="W7387" i="10"/>
  <c r="X7387" i="10"/>
  <c r="Y7387" i="10"/>
  <c r="W7388" i="10"/>
  <c r="X7388" i="10"/>
  <c r="Y7388" i="10"/>
  <c r="W7389" i="10"/>
  <c r="X7389" i="10"/>
  <c r="Y7389" i="10"/>
  <c r="W7390" i="10"/>
  <c r="X7390" i="10"/>
  <c r="Y7390" i="10"/>
  <c r="W7391" i="10"/>
  <c r="X7391" i="10"/>
  <c r="Y7391" i="10"/>
  <c r="W7392" i="10"/>
  <c r="X7392" i="10"/>
  <c r="Y7392" i="10"/>
  <c r="W7393" i="10"/>
  <c r="X7393" i="10"/>
  <c r="Y7393" i="10"/>
  <c r="W7394" i="10"/>
  <c r="X7394" i="10"/>
  <c r="Y7394" i="10"/>
  <c r="W7395" i="10"/>
  <c r="X7395" i="10"/>
  <c r="Y7395" i="10"/>
  <c r="W7396" i="10"/>
  <c r="X7396" i="10"/>
  <c r="Y7396" i="10"/>
  <c r="W7397" i="10"/>
  <c r="X7397" i="10"/>
  <c r="Y7397" i="10"/>
  <c r="W7398" i="10"/>
  <c r="X7398" i="10"/>
  <c r="Y7398" i="10"/>
  <c r="W7399" i="10"/>
  <c r="X7399" i="10"/>
  <c r="Y7399" i="10"/>
  <c r="W7400" i="10"/>
  <c r="X7400" i="10"/>
  <c r="Y7400" i="10"/>
  <c r="W7401" i="10"/>
  <c r="X7401" i="10"/>
  <c r="Y7401" i="10"/>
  <c r="W7402" i="10"/>
  <c r="X7402" i="10"/>
  <c r="Y7402" i="10"/>
  <c r="W7403" i="10"/>
  <c r="X7403" i="10"/>
  <c r="Y7403" i="10"/>
  <c r="W7404" i="10"/>
  <c r="X7404" i="10"/>
  <c r="Y7404" i="10"/>
  <c r="W7405" i="10"/>
  <c r="X7405" i="10"/>
  <c r="Y7405" i="10"/>
  <c r="W7406" i="10"/>
  <c r="X7406" i="10"/>
  <c r="Y7406" i="10"/>
  <c r="W7407" i="10"/>
  <c r="X7407" i="10"/>
  <c r="Y7407" i="10"/>
  <c r="W7408" i="10"/>
  <c r="X7408" i="10"/>
  <c r="Y7408" i="10"/>
  <c r="W7409" i="10"/>
  <c r="X7409" i="10"/>
  <c r="Y7409" i="10"/>
  <c r="W7410" i="10"/>
  <c r="X7410" i="10"/>
  <c r="Y7410" i="10"/>
  <c r="W7411" i="10"/>
  <c r="X7411" i="10"/>
  <c r="Y7411" i="10"/>
  <c r="W7412" i="10"/>
  <c r="X7412" i="10"/>
  <c r="Y7412" i="10"/>
  <c r="W7413" i="10"/>
  <c r="X7413" i="10"/>
  <c r="Y7413" i="10"/>
  <c r="W7414" i="10"/>
  <c r="X7414" i="10"/>
  <c r="Y7414" i="10"/>
  <c r="W7415" i="10"/>
  <c r="X7415" i="10"/>
  <c r="Y7415" i="10"/>
  <c r="W7416" i="10"/>
  <c r="X7416" i="10"/>
  <c r="Y7416" i="10"/>
  <c r="W7417" i="10"/>
  <c r="X7417" i="10"/>
  <c r="Y7417" i="10"/>
  <c r="W7418" i="10"/>
  <c r="X7418" i="10"/>
  <c r="Y7418" i="10"/>
  <c r="W7419" i="10"/>
  <c r="X7419" i="10"/>
  <c r="Y7419" i="10"/>
  <c r="W7420" i="10"/>
  <c r="X7420" i="10"/>
  <c r="Y7420" i="10"/>
  <c r="W7421" i="10"/>
  <c r="X7421" i="10"/>
  <c r="Y7421" i="10"/>
  <c r="W7422" i="10"/>
  <c r="X7422" i="10"/>
  <c r="Y7422" i="10"/>
  <c r="W7423" i="10"/>
  <c r="X7423" i="10"/>
  <c r="Y7423" i="10"/>
  <c r="W7424" i="10"/>
  <c r="X7424" i="10"/>
  <c r="Y7424" i="10"/>
  <c r="W7425" i="10"/>
  <c r="X7425" i="10"/>
  <c r="Y7425" i="10"/>
  <c r="W7426" i="10"/>
  <c r="X7426" i="10"/>
  <c r="Y7426" i="10"/>
  <c r="W7427" i="10"/>
  <c r="X7427" i="10"/>
  <c r="Y7427" i="10"/>
  <c r="W7428" i="10"/>
  <c r="X7428" i="10"/>
  <c r="Y7428" i="10"/>
  <c r="W7429" i="10"/>
  <c r="X7429" i="10"/>
  <c r="Y7429" i="10"/>
  <c r="W7430" i="10"/>
  <c r="X7430" i="10"/>
  <c r="Y7430" i="10"/>
  <c r="W7431" i="10"/>
  <c r="X7431" i="10"/>
  <c r="Y7431" i="10"/>
  <c r="W7432" i="10"/>
  <c r="X7432" i="10"/>
  <c r="Y7432" i="10"/>
  <c r="W7433" i="10"/>
  <c r="X7433" i="10"/>
  <c r="Y7433" i="10"/>
  <c r="W7434" i="10"/>
  <c r="X7434" i="10"/>
  <c r="Y7434" i="10"/>
  <c r="W7435" i="10"/>
  <c r="X7435" i="10"/>
  <c r="Y7435" i="10"/>
  <c r="W7436" i="10"/>
  <c r="X7436" i="10"/>
  <c r="Y7436" i="10"/>
  <c r="W7437" i="10"/>
  <c r="X7437" i="10"/>
  <c r="Y7437" i="10"/>
  <c r="W7438" i="10"/>
  <c r="X7438" i="10"/>
  <c r="Y7438" i="10"/>
  <c r="W7439" i="10"/>
  <c r="X7439" i="10"/>
  <c r="Y7439" i="10"/>
  <c r="W7440" i="10"/>
  <c r="X7440" i="10"/>
  <c r="Y7440" i="10"/>
  <c r="W7441" i="10"/>
  <c r="X7441" i="10"/>
  <c r="Y7441" i="10"/>
  <c r="W7442" i="10"/>
  <c r="X7442" i="10"/>
  <c r="Y7442" i="10"/>
  <c r="W7443" i="10"/>
  <c r="X7443" i="10"/>
  <c r="Y7443" i="10"/>
  <c r="W7444" i="10"/>
  <c r="X7444" i="10"/>
  <c r="Y7444" i="10"/>
  <c r="W7445" i="10"/>
  <c r="X7445" i="10"/>
  <c r="Y7445" i="10"/>
  <c r="W7446" i="10"/>
  <c r="X7446" i="10"/>
  <c r="Y7446" i="10"/>
  <c r="W7447" i="10"/>
  <c r="X7447" i="10"/>
  <c r="Y7447" i="10"/>
  <c r="W7448" i="10"/>
  <c r="X7448" i="10"/>
  <c r="Y7448" i="10"/>
  <c r="W7449" i="10"/>
  <c r="X7449" i="10"/>
  <c r="Y7449" i="10"/>
  <c r="W7450" i="10"/>
  <c r="X7450" i="10"/>
  <c r="Y7450" i="10"/>
  <c r="W7451" i="10"/>
  <c r="X7451" i="10"/>
  <c r="Y7451" i="10"/>
  <c r="W7452" i="10"/>
  <c r="X7452" i="10"/>
  <c r="Y7452" i="10"/>
  <c r="W7453" i="10"/>
  <c r="X7453" i="10"/>
  <c r="Y7453" i="10"/>
  <c r="W7454" i="10"/>
  <c r="X7454" i="10"/>
  <c r="Y7454" i="10"/>
  <c r="W7455" i="10"/>
  <c r="X7455" i="10"/>
  <c r="Y7455" i="10"/>
  <c r="W7456" i="10"/>
  <c r="X7456" i="10"/>
  <c r="Y7456" i="10"/>
  <c r="W7457" i="10"/>
  <c r="X7457" i="10"/>
  <c r="Y7457" i="10"/>
  <c r="W7458" i="10"/>
  <c r="X7458" i="10"/>
  <c r="Y7458" i="10"/>
  <c r="W7459" i="10"/>
  <c r="X7459" i="10"/>
  <c r="Y7459" i="10"/>
  <c r="W7460" i="10"/>
  <c r="X7460" i="10"/>
  <c r="Y7460" i="10"/>
  <c r="W7461" i="10"/>
  <c r="X7461" i="10"/>
  <c r="Y7461" i="10"/>
  <c r="W7462" i="10"/>
  <c r="X7462" i="10"/>
  <c r="Y7462" i="10"/>
  <c r="W7463" i="10"/>
  <c r="X7463" i="10"/>
  <c r="Y7463" i="10"/>
  <c r="W7464" i="10"/>
  <c r="X7464" i="10"/>
  <c r="Y7464" i="10"/>
  <c r="W7465" i="10"/>
  <c r="X7465" i="10"/>
  <c r="Y7465" i="10"/>
  <c r="W7466" i="10"/>
  <c r="X7466" i="10"/>
  <c r="Y7466" i="10"/>
  <c r="W7467" i="10"/>
  <c r="X7467" i="10"/>
  <c r="Y7467" i="10"/>
  <c r="W7468" i="10"/>
  <c r="X7468" i="10"/>
  <c r="Y7468" i="10"/>
  <c r="W7469" i="10"/>
  <c r="X7469" i="10"/>
  <c r="Y7469" i="10"/>
  <c r="W7470" i="10"/>
  <c r="X7470" i="10"/>
  <c r="Y7470" i="10"/>
  <c r="W7471" i="10"/>
  <c r="X7471" i="10"/>
  <c r="Y7471" i="10"/>
  <c r="W7472" i="10"/>
  <c r="X7472" i="10"/>
  <c r="Y7472" i="10"/>
  <c r="W7473" i="10"/>
  <c r="X7473" i="10"/>
  <c r="Y7473" i="10"/>
  <c r="W7474" i="10"/>
  <c r="X7474" i="10"/>
  <c r="Y7474" i="10"/>
  <c r="W7475" i="10"/>
  <c r="X7475" i="10"/>
  <c r="Y7475" i="10"/>
  <c r="W7476" i="10"/>
  <c r="X7476" i="10"/>
  <c r="Y7476" i="10"/>
  <c r="W7477" i="10"/>
  <c r="X7477" i="10"/>
  <c r="Y7477" i="10"/>
  <c r="W7478" i="10"/>
  <c r="X7478" i="10"/>
  <c r="Y7478" i="10"/>
  <c r="W7479" i="10"/>
  <c r="X7479" i="10"/>
  <c r="Y7479" i="10"/>
  <c r="W7480" i="10"/>
  <c r="X7480" i="10"/>
  <c r="Y7480" i="10"/>
  <c r="W7481" i="10"/>
  <c r="X7481" i="10"/>
  <c r="Y7481" i="10"/>
  <c r="W7482" i="10"/>
  <c r="X7482" i="10"/>
  <c r="Y7482" i="10"/>
  <c r="W7483" i="10"/>
  <c r="X7483" i="10"/>
  <c r="Y7483" i="10"/>
  <c r="W7484" i="10"/>
  <c r="X7484" i="10"/>
  <c r="Y7484" i="10"/>
  <c r="W7485" i="10"/>
  <c r="X7485" i="10"/>
  <c r="Y7485" i="10"/>
  <c r="W7486" i="10"/>
  <c r="X7486" i="10"/>
  <c r="Y7486" i="10"/>
  <c r="W7487" i="10"/>
  <c r="X7487" i="10"/>
  <c r="Y7487" i="10"/>
  <c r="W7488" i="10"/>
  <c r="X7488" i="10"/>
  <c r="Y7488" i="10"/>
  <c r="W7489" i="10"/>
  <c r="X7489" i="10"/>
  <c r="Y7489" i="10"/>
  <c r="W7490" i="10"/>
  <c r="X7490" i="10"/>
  <c r="Y7490" i="10"/>
  <c r="W7491" i="10"/>
  <c r="X7491" i="10"/>
  <c r="Y7491" i="10"/>
  <c r="W7492" i="10"/>
  <c r="X7492" i="10"/>
  <c r="Y7492" i="10"/>
  <c r="W7493" i="10"/>
  <c r="X7493" i="10"/>
  <c r="Y7493" i="10"/>
  <c r="W7494" i="10"/>
  <c r="X7494" i="10"/>
  <c r="Y7494" i="10"/>
  <c r="W7495" i="10"/>
  <c r="X7495" i="10"/>
  <c r="Y7495" i="10"/>
  <c r="W7496" i="10"/>
  <c r="X7496" i="10"/>
  <c r="Y7496" i="10"/>
  <c r="W7497" i="10"/>
  <c r="X7497" i="10"/>
  <c r="Y7497" i="10"/>
  <c r="W7498" i="10"/>
  <c r="X7498" i="10"/>
  <c r="Y7498" i="10"/>
  <c r="W7499" i="10"/>
  <c r="X7499" i="10"/>
  <c r="Y7499" i="10"/>
  <c r="W7500" i="10"/>
  <c r="X7500" i="10"/>
  <c r="Y7500" i="10"/>
  <c r="W7501" i="10"/>
  <c r="X7501" i="10"/>
  <c r="Y7501" i="10"/>
  <c r="W7502" i="10"/>
  <c r="X7502" i="10"/>
  <c r="Y7502" i="10"/>
  <c r="W7503" i="10"/>
  <c r="X7503" i="10"/>
  <c r="Y7503" i="10"/>
  <c r="W7504" i="10"/>
  <c r="X7504" i="10"/>
  <c r="Y7504" i="10"/>
  <c r="W7505" i="10"/>
  <c r="X7505" i="10"/>
  <c r="Y7505" i="10"/>
  <c r="W7506" i="10"/>
  <c r="X7506" i="10"/>
  <c r="Y7506" i="10"/>
  <c r="W7507" i="10"/>
  <c r="X7507" i="10"/>
  <c r="Y7507" i="10"/>
  <c r="W7508" i="10"/>
  <c r="X7508" i="10"/>
  <c r="Y7508" i="10"/>
  <c r="W7509" i="10"/>
  <c r="X7509" i="10"/>
  <c r="Y7509" i="10"/>
  <c r="W7510" i="10"/>
  <c r="X7510" i="10"/>
  <c r="Y7510" i="10"/>
  <c r="W7511" i="10"/>
  <c r="X7511" i="10"/>
  <c r="Y7511" i="10"/>
  <c r="W7512" i="10"/>
  <c r="X7512" i="10"/>
  <c r="Y7512" i="10"/>
  <c r="W7513" i="10"/>
  <c r="X7513" i="10"/>
  <c r="Y7513" i="10"/>
  <c r="W7514" i="10"/>
  <c r="X7514" i="10"/>
  <c r="Y7514" i="10"/>
  <c r="W7515" i="10"/>
  <c r="X7515" i="10"/>
  <c r="Y7515" i="10"/>
  <c r="W7516" i="10"/>
  <c r="X7516" i="10"/>
  <c r="Y7516" i="10"/>
  <c r="W7517" i="10"/>
  <c r="X7517" i="10"/>
  <c r="Y7517" i="10"/>
  <c r="W7518" i="10"/>
  <c r="X7518" i="10"/>
  <c r="Y7518" i="10"/>
  <c r="W7519" i="10"/>
  <c r="X7519" i="10"/>
  <c r="Y7519" i="10"/>
  <c r="W7520" i="10"/>
  <c r="X7520" i="10"/>
  <c r="Y7520" i="10"/>
  <c r="W7521" i="10"/>
  <c r="X7521" i="10"/>
  <c r="Y7521" i="10"/>
  <c r="W7522" i="10"/>
  <c r="X7522" i="10"/>
  <c r="Y7522" i="10"/>
  <c r="W7523" i="10"/>
  <c r="X7523" i="10"/>
  <c r="Y7523" i="10"/>
  <c r="W7524" i="10"/>
  <c r="X7524" i="10"/>
  <c r="Y7524" i="10"/>
  <c r="W7525" i="10"/>
  <c r="X7525" i="10"/>
  <c r="Y7525" i="10"/>
  <c r="W7526" i="10"/>
  <c r="X7526" i="10"/>
  <c r="Y7526" i="10"/>
  <c r="W7527" i="10"/>
  <c r="X7527" i="10"/>
  <c r="Y7527" i="10"/>
  <c r="W7528" i="10"/>
  <c r="X7528" i="10"/>
  <c r="Y7528" i="10"/>
  <c r="W7529" i="10"/>
  <c r="X7529" i="10"/>
  <c r="Y7529" i="10"/>
  <c r="W7530" i="10"/>
  <c r="X7530" i="10"/>
  <c r="Y7530" i="10"/>
  <c r="W7531" i="10"/>
  <c r="X7531" i="10"/>
  <c r="Y7531" i="10"/>
  <c r="W7532" i="10"/>
  <c r="X7532" i="10"/>
  <c r="Y7532" i="10"/>
  <c r="W7533" i="10"/>
  <c r="X7533" i="10"/>
  <c r="Y7533" i="10"/>
  <c r="W7534" i="10"/>
  <c r="X7534" i="10"/>
  <c r="Y7534" i="10"/>
  <c r="W7535" i="10"/>
  <c r="X7535" i="10"/>
  <c r="Y7535" i="10"/>
  <c r="W7536" i="10"/>
  <c r="X7536" i="10"/>
  <c r="Y7536" i="10"/>
  <c r="W7537" i="10"/>
  <c r="X7537" i="10"/>
  <c r="Y7537" i="10"/>
  <c r="W7538" i="10"/>
  <c r="X7538" i="10"/>
  <c r="Y7538" i="10"/>
  <c r="W7539" i="10"/>
  <c r="X7539" i="10"/>
  <c r="Y7539" i="10"/>
  <c r="W7540" i="10"/>
  <c r="X7540" i="10"/>
  <c r="Y7540" i="10"/>
  <c r="W7541" i="10"/>
  <c r="X7541" i="10"/>
  <c r="Y7541" i="10"/>
  <c r="W7542" i="10"/>
  <c r="X7542" i="10"/>
  <c r="Y7542" i="10"/>
  <c r="W7543" i="10"/>
  <c r="X7543" i="10"/>
  <c r="Y7543" i="10"/>
  <c r="W7544" i="10"/>
  <c r="X7544" i="10"/>
  <c r="Y7544" i="10"/>
  <c r="W7545" i="10"/>
  <c r="X7545" i="10"/>
  <c r="Y7545" i="10"/>
  <c r="W7546" i="10"/>
  <c r="X7546" i="10"/>
  <c r="Y7546" i="10"/>
  <c r="W7547" i="10"/>
  <c r="X7547" i="10"/>
  <c r="Y7547" i="10"/>
  <c r="W7548" i="10"/>
  <c r="X7548" i="10"/>
  <c r="Y7548" i="10"/>
  <c r="W7549" i="10"/>
  <c r="X7549" i="10"/>
  <c r="Y7549" i="10"/>
  <c r="W7550" i="10"/>
  <c r="X7550" i="10"/>
  <c r="Y7550" i="10"/>
  <c r="W7551" i="10"/>
  <c r="X7551" i="10"/>
  <c r="Y7551" i="10"/>
  <c r="W7552" i="10"/>
  <c r="X7552" i="10"/>
  <c r="Y7552" i="10"/>
  <c r="W7553" i="10"/>
  <c r="X7553" i="10"/>
  <c r="Y7553" i="10"/>
  <c r="W7554" i="10"/>
  <c r="X7554" i="10"/>
  <c r="Y7554" i="10"/>
  <c r="W7555" i="10"/>
  <c r="X7555" i="10"/>
  <c r="Y7555" i="10"/>
  <c r="W7556" i="10"/>
  <c r="X7556" i="10"/>
  <c r="Y7556" i="10"/>
  <c r="W7557" i="10"/>
  <c r="X7557" i="10"/>
  <c r="Y7557" i="10"/>
  <c r="W7558" i="10"/>
  <c r="X7558" i="10"/>
  <c r="Y7558" i="10"/>
  <c r="W7559" i="10"/>
  <c r="X7559" i="10"/>
  <c r="Y7559" i="10"/>
  <c r="W7560" i="10"/>
  <c r="X7560" i="10"/>
  <c r="Y7560" i="10"/>
  <c r="W7561" i="10"/>
  <c r="X7561" i="10"/>
  <c r="Y7561" i="10"/>
  <c r="W7562" i="10"/>
  <c r="X7562" i="10"/>
  <c r="Y7562" i="10"/>
  <c r="W7563" i="10"/>
  <c r="X7563" i="10"/>
  <c r="Y7563" i="10"/>
  <c r="W7564" i="10"/>
  <c r="X7564" i="10"/>
  <c r="Y7564" i="10"/>
  <c r="W7565" i="10"/>
  <c r="X7565" i="10"/>
  <c r="Y7565" i="10"/>
  <c r="W7566" i="10"/>
  <c r="X7566" i="10"/>
  <c r="Y7566" i="10"/>
  <c r="W7567" i="10"/>
  <c r="X7567" i="10"/>
  <c r="Y7567" i="10"/>
  <c r="W7568" i="10"/>
  <c r="X7568" i="10"/>
  <c r="Y7568" i="10"/>
  <c r="W7569" i="10"/>
  <c r="X7569" i="10"/>
  <c r="Y7569" i="10"/>
  <c r="W7570" i="10"/>
  <c r="X7570" i="10"/>
  <c r="Y7570" i="10"/>
  <c r="W7571" i="10"/>
  <c r="X7571" i="10"/>
  <c r="Y7571" i="10"/>
  <c r="W7572" i="10"/>
  <c r="X7572" i="10"/>
  <c r="Y7572" i="10"/>
  <c r="W7573" i="10"/>
  <c r="X7573" i="10"/>
  <c r="Y7573" i="10"/>
  <c r="W7574" i="10"/>
  <c r="X7574" i="10"/>
  <c r="Y7574" i="10"/>
  <c r="W7575" i="10"/>
  <c r="X7575" i="10"/>
  <c r="Y7575" i="10"/>
  <c r="W7576" i="10"/>
  <c r="X7576" i="10"/>
  <c r="Y7576" i="10"/>
  <c r="W7577" i="10"/>
  <c r="X7577" i="10"/>
  <c r="Y7577" i="10"/>
  <c r="W7578" i="10"/>
  <c r="X7578" i="10"/>
  <c r="Y7578" i="10"/>
  <c r="W7579" i="10"/>
  <c r="X7579" i="10"/>
  <c r="Y7579" i="10"/>
  <c r="W7580" i="10"/>
  <c r="X7580" i="10"/>
  <c r="Y7580" i="10"/>
  <c r="W7581" i="10"/>
  <c r="X7581" i="10"/>
  <c r="Y7581" i="10"/>
  <c r="W7582" i="10"/>
  <c r="X7582" i="10"/>
  <c r="Y7582" i="10"/>
  <c r="W7583" i="10"/>
  <c r="X7583" i="10"/>
  <c r="Y7583" i="10"/>
  <c r="W7584" i="10"/>
  <c r="X7584" i="10"/>
  <c r="Y7584" i="10"/>
  <c r="W7585" i="10"/>
  <c r="X7585" i="10"/>
  <c r="Y7585" i="10"/>
  <c r="W7586" i="10"/>
  <c r="X7586" i="10"/>
  <c r="Y7586" i="10"/>
  <c r="W7587" i="10"/>
  <c r="X7587" i="10"/>
  <c r="Y7587" i="10"/>
  <c r="W7588" i="10"/>
  <c r="X7588" i="10"/>
  <c r="Y7588" i="10"/>
  <c r="W7589" i="10"/>
  <c r="X7589" i="10"/>
  <c r="Y7589" i="10"/>
  <c r="W7590" i="10"/>
  <c r="X7590" i="10"/>
  <c r="Y7590" i="10"/>
  <c r="W7591" i="10"/>
  <c r="X7591" i="10"/>
  <c r="Y7591" i="10"/>
  <c r="W7592" i="10"/>
  <c r="X7592" i="10"/>
  <c r="Y7592" i="10"/>
  <c r="W7593" i="10"/>
  <c r="X7593" i="10"/>
  <c r="Y7593" i="10"/>
  <c r="W7594" i="10"/>
  <c r="X7594" i="10"/>
  <c r="Y7594" i="10"/>
  <c r="W7595" i="10"/>
  <c r="X7595" i="10"/>
  <c r="Y7595" i="10"/>
  <c r="W7596" i="10"/>
  <c r="X7596" i="10"/>
  <c r="Y7596" i="10"/>
  <c r="W7597" i="10"/>
  <c r="X7597" i="10"/>
  <c r="Y7597" i="10"/>
  <c r="W7598" i="10"/>
  <c r="X7598" i="10"/>
  <c r="Y7598" i="10"/>
  <c r="W7599" i="10"/>
  <c r="X7599" i="10"/>
  <c r="Y7599" i="10"/>
  <c r="W7600" i="10"/>
  <c r="X7600" i="10"/>
  <c r="Y7600" i="10"/>
  <c r="W7601" i="10"/>
  <c r="X7601" i="10"/>
  <c r="Y7601" i="10"/>
  <c r="W7602" i="10"/>
  <c r="X7602" i="10"/>
  <c r="Y7602" i="10"/>
  <c r="W7603" i="10"/>
  <c r="X7603" i="10"/>
  <c r="Y7603" i="10"/>
  <c r="W7604" i="10"/>
  <c r="X7604" i="10"/>
  <c r="Y7604" i="10"/>
  <c r="W7605" i="10"/>
  <c r="X7605" i="10"/>
  <c r="Y7605" i="10"/>
  <c r="W7606" i="10"/>
  <c r="X7606" i="10"/>
  <c r="Y7606" i="10"/>
  <c r="W7607" i="10"/>
  <c r="X7607" i="10"/>
  <c r="Y7607" i="10"/>
  <c r="W7608" i="10"/>
  <c r="X7608" i="10"/>
  <c r="Y7608" i="10"/>
  <c r="W7609" i="10"/>
  <c r="X7609" i="10"/>
  <c r="Y7609" i="10"/>
  <c r="W7610" i="10"/>
  <c r="X7610" i="10"/>
  <c r="Y7610" i="10"/>
  <c r="W7611" i="10"/>
  <c r="X7611" i="10"/>
  <c r="Y7611" i="10"/>
  <c r="W7612" i="10"/>
  <c r="X7612" i="10"/>
  <c r="Y7612" i="10"/>
  <c r="W7613" i="10"/>
  <c r="X7613" i="10"/>
  <c r="Y7613" i="10"/>
  <c r="W7614" i="10"/>
  <c r="X7614" i="10"/>
  <c r="Y7614" i="10"/>
  <c r="W7615" i="10"/>
  <c r="X7615" i="10"/>
  <c r="Y7615" i="10"/>
  <c r="W7616" i="10"/>
  <c r="X7616" i="10"/>
  <c r="Y7616" i="10"/>
  <c r="W7617" i="10"/>
  <c r="X7617" i="10"/>
  <c r="Y7617" i="10"/>
  <c r="W7618" i="10"/>
  <c r="X7618" i="10"/>
  <c r="Y7618" i="10"/>
  <c r="W7619" i="10"/>
  <c r="X7619" i="10"/>
  <c r="Y7619" i="10"/>
  <c r="W7620" i="10"/>
  <c r="X7620" i="10"/>
  <c r="Y7620" i="10"/>
  <c r="W7621" i="10"/>
  <c r="X7621" i="10"/>
  <c r="Y7621" i="10"/>
  <c r="W7622" i="10"/>
  <c r="X7622" i="10"/>
  <c r="Y7622" i="10"/>
  <c r="W7623" i="10"/>
  <c r="X7623" i="10"/>
  <c r="Y7623" i="10"/>
  <c r="W7624" i="10"/>
  <c r="X7624" i="10"/>
  <c r="Y7624" i="10"/>
  <c r="W7625" i="10"/>
  <c r="X7625" i="10"/>
  <c r="Y7625" i="10"/>
  <c r="W7626" i="10"/>
  <c r="X7626" i="10"/>
  <c r="Y7626" i="10"/>
  <c r="W7627" i="10"/>
  <c r="X7627" i="10"/>
  <c r="Y7627" i="10"/>
  <c r="W7628" i="10"/>
  <c r="X7628" i="10"/>
  <c r="Y7628" i="10"/>
  <c r="W7629" i="10"/>
  <c r="X7629" i="10"/>
  <c r="Y7629" i="10"/>
  <c r="W7630" i="10"/>
  <c r="X7630" i="10"/>
  <c r="Y7630" i="10"/>
  <c r="W7631" i="10"/>
  <c r="X7631" i="10"/>
  <c r="Y7631" i="10"/>
  <c r="W7632" i="10"/>
  <c r="X7632" i="10"/>
  <c r="Y7632" i="10"/>
  <c r="W7633" i="10"/>
  <c r="X7633" i="10"/>
  <c r="Y7633" i="10"/>
  <c r="W7634" i="10"/>
  <c r="X7634" i="10"/>
  <c r="Y7634" i="10"/>
  <c r="W7635" i="10"/>
  <c r="X7635" i="10"/>
  <c r="Y7635" i="10"/>
  <c r="W7636" i="10"/>
  <c r="X7636" i="10"/>
  <c r="Y7636" i="10"/>
  <c r="W7637" i="10"/>
  <c r="X7637" i="10"/>
  <c r="Y7637" i="10"/>
  <c r="W7638" i="10"/>
  <c r="X7638" i="10"/>
  <c r="Y7638" i="10"/>
  <c r="W7639" i="10"/>
  <c r="X7639" i="10"/>
  <c r="Y7639" i="10"/>
  <c r="W7640" i="10"/>
  <c r="X7640" i="10"/>
  <c r="Y7640" i="10"/>
  <c r="W7641" i="10"/>
  <c r="X7641" i="10"/>
  <c r="Y7641" i="10"/>
  <c r="W7642" i="10"/>
  <c r="X7642" i="10"/>
  <c r="Y7642" i="10"/>
  <c r="W7643" i="10"/>
  <c r="X7643" i="10"/>
  <c r="Y7643" i="10"/>
  <c r="W7644" i="10"/>
  <c r="X7644" i="10"/>
  <c r="Y7644" i="10"/>
  <c r="W7645" i="10"/>
  <c r="X7645" i="10"/>
  <c r="Y7645" i="10"/>
  <c r="W7646" i="10"/>
  <c r="X7646" i="10"/>
  <c r="Y7646" i="10"/>
  <c r="W7647" i="10"/>
  <c r="X7647" i="10"/>
  <c r="Y7647" i="10"/>
  <c r="W7648" i="10"/>
  <c r="X7648" i="10"/>
  <c r="Y7648" i="10"/>
  <c r="W7649" i="10"/>
  <c r="X7649" i="10"/>
  <c r="Y7649" i="10"/>
  <c r="W7650" i="10"/>
  <c r="X7650" i="10"/>
  <c r="Y7650" i="10"/>
  <c r="W7651" i="10"/>
  <c r="X7651" i="10"/>
  <c r="Y7651" i="10"/>
  <c r="W7652" i="10"/>
  <c r="X7652" i="10"/>
  <c r="Y7652" i="10"/>
  <c r="W7653" i="10"/>
  <c r="X7653" i="10"/>
  <c r="Y7653" i="10"/>
  <c r="W7654" i="10"/>
  <c r="X7654" i="10"/>
  <c r="Y7654" i="10"/>
  <c r="W7655" i="10"/>
  <c r="X7655" i="10"/>
  <c r="Y7655" i="10"/>
  <c r="W7656" i="10"/>
  <c r="X7656" i="10"/>
  <c r="Y7656" i="10"/>
  <c r="W7657" i="10"/>
  <c r="X7657" i="10"/>
  <c r="Y7657" i="10"/>
  <c r="W7658" i="10"/>
  <c r="X7658" i="10"/>
  <c r="Y7658" i="10"/>
  <c r="W7659" i="10"/>
  <c r="X7659" i="10"/>
  <c r="Y7659" i="10"/>
  <c r="W7660" i="10"/>
  <c r="X7660" i="10"/>
  <c r="Y7660" i="10"/>
  <c r="W7661" i="10"/>
  <c r="X7661" i="10"/>
  <c r="Y7661" i="10"/>
  <c r="W7662" i="10"/>
  <c r="X7662" i="10"/>
  <c r="Y7662" i="10"/>
  <c r="W7663" i="10"/>
  <c r="X7663" i="10"/>
  <c r="Y7663" i="10"/>
  <c r="W7664" i="10"/>
  <c r="X7664" i="10"/>
  <c r="Y7664" i="10"/>
  <c r="W7665" i="10"/>
  <c r="X7665" i="10"/>
  <c r="Y7665" i="10"/>
  <c r="W7666" i="10"/>
  <c r="X7666" i="10"/>
  <c r="Y7666" i="10"/>
  <c r="W7667" i="10"/>
  <c r="X7667" i="10"/>
  <c r="Y7667" i="10"/>
  <c r="W7668" i="10"/>
  <c r="X7668" i="10"/>
  <c r="Y7668" i="10"/>
  <c r="W7669" i="10"/>
  <c r="X7669" i="10"/>
  <c r="Y7669" i="10"/>
  <c r="W7670" i="10"/>
  <c r="X7670" i="10"/>
  <c r="Y7670" i="10"/>
  <c r="W7671" i="10"/>
  <c r="X7671" i="10"/>
  <c r="Y7671" i="10"/>
  <c r="W7672" i="10"/>
  <c r="X7672" i="10"/>
  <c r="Y7672" i="10"/>
  <c r="W7673" i="10"/>
  <c r="X7673" i="10"/>
  <c r="Y7673" i="10"/>
  <c r="W7674" i="10"/>
  <c r="X7674" i="10"/>
  <c r="Y7674" i="10"/>
  <c r="W7675" i="10"/>
  <c r="X7675" i="10"/>
  <c r="Y7675" i="10"/>
  <c r="W7676" i="10"/>
  <c r="X7676" i="10"/>
  <c r="Y7676" i="10"/>
  <c r="W7677" i="10"/>
  <c r="X7677" i="10"/>
  <c r="Y7677" i="10"/>
  <c r="W7678" i="10"/>
  <c r="X7678" i="10"/>
  <c r="Y7678" i="10"/>
  <c r="W7679" i="10"/>
  <c r="X7679" i="10"/>
  <c r="Y7679" i="10"/>
  <c r="W7680" i="10"/>
  <c r="X7680" i="10"/>
  <c r="Y7680" i="10"/>
  <c r="W7681" i="10"/>
  <c r="X7681" i="10"/>
  <c r="Y7681" i="10"/>
  <c r="W7682" i="10"/>
  <c r="X7682" i="10"/>
  <c r="Y7682" i="10"/>
  <c r="W7683" i="10"/>
  <c r="X7683" i="10"/>
  <c r="Y7683" i="10"/>
  <c r="W7684" i="10"/>
  <c r="X7684" i="10"/>
  <c r="Y7684" i="10"/>
  <c r="W7685" i="10"/>
  <c r="X7685" i="10"/>
  <c r="Y7685" i="10"/>
  <c r="W7686" i="10"/>
  <c r="X7686" i="10"/>
  <c r="Y7686" i="10"/>
  <c r="W7687" i="10"/>
  <c r="X7687" i="10"/>
  <c r="Y7687" i="10"/>
  <c r="W7688" i="10"/>
  <c r="X7688" i="10"/>
  <c r="Y7688" i="10"/>
  <c r="W7689" i="10"/>
  <c r="X7689" i="10"/>
  <c r="Y7689" i="10"/>
  <c r="W7690" i="10"/>
  <c r="X7690" i="10"/>
  <c r="Y7690" i="10"/>
  <c r="W7691" i="10"/>
  <c r="X7691" i="10"/>
  <c r="Y7691" i="10"/>
  <c r="W7692" i="10"/>
  <c r="X7692" i="10"/>
  <c r="Y7692" i="10"/>
  <c r="W7693" i="10"/>
  <c r="X7693" i="10"/>
  <c r="Y7693" i="10"/>
  <c r="W7694" i="10"/>
  <c r="X7694" i="10"/>
  <c r="Y7694" i="10"/>
  <c r="W7695" i="10"/>
  <c r="X7695" i="10"/>
  <c r="Y7695" i="10"/>
  <c r="W7696" i="10"/>
  <c r="X7696" i="10"/>
  <c r="Y7696" i="10"/>
  <c r="W7697" i="10"/>
  <c r="X7697" i="10"/>
  <c r="Y7697" i="10"/>
  <c r="W7698" i="10"/>
  <c r="X7698" i="10"/>
  <c r="Y7698" i="10"/>
  <c r="W7699" i="10"/>
  <c r="X7699" i="10"/>
  <c r="Y7699" i="10"/>
  <c r="W7700" i="10"/>
  <c r="X7700" i="10"/>
  <c r="Y7700" i="10"/>
  <c r="W7701" i="10"/>
  <c r="X7701" i="10"/>
  <c r="Y7701" i="10"/>
  <c r="W7702" i="10"/>
  <c r="X7702" i="10"/>
  <c r="Y7702" i="10"/>
  <c r="W7703" i="10"/>
  <c r="X7703" i="10"/>
  <c r="Y7703" i="10"/>
  <c r="W7704" i="10"/>
  <c r="X7704" i="10"/>
  <c r="Y7704" i="10"/>
  <c r="W7705" i="10"/>
  <c r="X7705" i="10"/>
  <c r="Y7705" i="10"/>
  <c r="W7706" i="10"/>
  <c r="X7706" i="10"/>
  <c r="Y7706" i="10"/>
  <c r="W7707" i="10"/>
  <c r="X7707" i="10"/>
  <c r="Y7707" i="10"/>
  <c r="W7708" i="10"/>
  <c r="X7708" i="10"/>
  <c r="Y7708" i="10"/>
  <c r="W7709" i="10"/>
  <c r="X7709" i="10"/>
  <c r="Y7709" i="10"/>
  <c r="W7710" i="10"/>
  <c r="X7710" i="10"/>
  <c r="Y7710" i="10"/>
  <c r="W7711" i="10"/>
  <c r="X7711" i="10"/>
  <c r="Y7711" i="10"/>
  <c r="W7712" i="10"/>
  <c r="X7712" i="10"/>
  <c r="Y7712" i="10"/>
  <c r="W7713" i="10"/>
  <c r="X7713" i="10"/>
  <c r="Y7713" i="10"/>
  <c r="W7714" i="10"/>
  <c r="X7714" i="10"/>
  <c r="Y7714" i="10"/>
  <c r="W7715" i="10"/>
  <c r="X7715" i="10"/>
  <c r="Y7715" i="10"/>
  <c r="W7716" i="10"/>
  <c r="X7716" i="10"/>
  <c r="Y7716" i="10"/>
  <c r="W7717" i="10"/>
  <c r="X7717" i="10"/>
  <c r="Y7717" i="10"/>
  <c r="W7718" i="10"/>
  <c r="X7718" i="10"/>
  <c r="Y7718" i="10"/>
  <c r="W7719" i="10"/>
  <c r="X7719" i="10"/>
  <c r="Y7719" i="10"/>
  <c r="W7720" i="10"/>
  <c r="X7720" i="10"/>
  <c r="Y7720" i="10"/>
  <c r="W7721" i="10"/>
  <c r="X7721" i="10"/>
  <c r="Y7721" i="10"/>
  <c r="W7722" i="10"/>
  <c r="X7722" i="10"/>
  <c r="Y7722" i="10"/>
  <c r="W7723" i="10"/>
  <c r="X7723" i="10"/>
  <c r="Y7723" i="10"/>
  <c r="W7724" i="10"/>
  <c r="X7724" i="10"/>
  <c r="Y7724" i="10"/>
  <c r="W7725" i="10"/>
  <c r="X7725" i="10"/>
  <c r="Y7725" i="10"/>
  <c r="W7726" i="10"/>
  <c r="X7726" i="10"/>
  <c r="Y7726" i="10"/>
  <c r="W7727" i="10"/>
  <c r="X7727" i="10"/>
  <c r="Y7727" i="10"/>
  <c r="W7728" i="10"/>
  <c r="X7728" i="10"/>
  <c r="Y7728" i="10"/>
  <c r="W7729" i="10"/>
  <c r="X7729" i="10"/>
  <c r="Y7729" i="10"/>
  <c r="W7730" i="10"/>
  <c r="X7730" i="10"/>
  <c r="Y7730" i="10"/>
  <c r="W7731" i="10"/>
  <c r="X7731" i="10"/>
  <c r="Y7731" i="10"/>
  <c r="W7732" i="10"/>
  <c r="X7732" i="10"/>
  <c r="Y7732" i="10"/>
  <c r="W7733" i="10"/>
  <c r="X7733" i="10"/>
  <c r="Y7733" i="10"/>
  <c r="W7734" i="10"/>
  <c r="X7734" i="10"/>
  <c r="Y7734" i="10"/>
  <c r="W7735" i="10"/>
  <c r="X7735" i="10"/>
  <c r="Y7735" i="10"/>
  <c r="W7736" i="10"/>
  <c r="X7736" i="10"/>
  <c r="Y7736" i="10"/>
  <c r="W7737" i="10"/>
  <c r="X7737" i="10"/>
  <c r="Y7737" i="10"/>
  <c r="W7738" i="10"/>
  <c r="X7738" i="10"/>
  <c r="Y7738" i="10"/>
  <c r="W7739" i="10"/>
  <c r="X7739" i="10"/>
  <c r="Y7739" i="10"/>
  <c r="W7740" i="10"/>
  <c r="X7740" i="10"/>
  <c r="Y7740" i="10"/>
  <c r="W7741" i="10"/>
  <c r="X7741" i="10"/>
  <c r="Y7741" i="10"/>
  <c r="W7742" i="10"/>
  <c r="X7742" i="10"/>
  <c r="Y7742" i="10"/>
  <c r="W7743" i="10"/>
  <c r="X7743" i="10"/>
  <c r="Y7743" i="10"/>
  <c r="W7744" i="10"/>
  <c r="X7744" i="10"/>
  <c r="Y7744" i="10"/>
  <c r="W7745" i="10"/>
  <c r="X7745" i="10"/>
  <c r="Y7745" i="10"/>
  <c r="W7746" i="10"/>
  <c r="X7746" i="10"/>
  <c r="Y7746" i="10"/>
  <c r="W7747" i="10"/>
  <c r="X7747" i="10"/>
  <c r="Y7747" i="10"/>
  <c r="W7748" i="10"/>
  <c r="X7748" i="10"/>
  <c r="Y7748" i="10"/>
  <c r="W7749" i="10"/>
  <c r="X7749" i="10"/>
  <c r="Y7749" i="10"/>
  <c r="W7750" i="10"/>
  <c r="X7750" i="10"/>
  <c r="Y7750" i="10"/>
  <c r="W7751" i="10"/>
  <c r="X7751" i="10"/>
  <c r="Y7751" i="10"/>
  <c r="W7752" i="10"/>
  <c r="X7752" i="10"/>
  <c r="Y7752" i="10"/>
  <c r="W7753" i="10"/>
  <c r="X7753" i="10"/>
  <c r="Y7753" i="10"/>
  <c r="W7754" i="10"/>
  <c r="X7754" i="10"/>
  <c r="Y7754" i="10"/>
  <c r="W7755" i="10"/>
  <c r="X7755" i="10"/>
  <c r="Y7755" i="10"/>
  <c r="W7756" i="10"/>
  <c r="X7756" i="10"/>
  <c r="Y7756" i="10"/>
  <c r="W7757" i="10"/>
  <c r="X7757" i="10"/>
  <c r="Y7757" i="10"/>
  <c r="W7758" i="10"/>
  <c r="X7758" i="10"/>
  <c r="Y7758" i="10"/>
  <c r="W7759" i="10"/>
  <c r="X7759" i="10"/>
  <c r="Y7759" i="10"/>
  <c r="W7760" i="10"/>
  <c r="X7760" i="10"/>
  <c r="Y7760" i="10"/>
  <c r="W7761" i="10"/>
  <c r="X7761" i="10"/>
  <c r="Y7761" i="10"/>
  <c r="W7762" i="10"/>
  <c r="X7762" i="10"/>
  <c r="Y7762" i="10"/>
  <c r="W7763" i="10"/>
  <c r="X7763" i="10"/>
  <c r="Y7763" i="10"/>
  <c r="W7764" i="10"/>
  <c r="X7764" i="10"/>
  <c r="Y7764" i="10"/>
  <c r="W7765" i="10"/>
  <c r="X7765" i="10"/>
  <c r="Y7765" i="10"/>
  <c r="W7766" i="10"/>
  <c r="X7766" i="10"/>
  <c r="Y7766" i="10"/>
  <c r="W7767" i="10"/>
  <c r="X7767" i="10"/>
  <c r="Y7767" i="10"/>
  <c r="W7768" i="10"/>
  <c r="X7768" i="10"/>
  <c r="Y7768" i="10"/>
  <c r="W7769" i="10"/>
  <c r="X7769" i="10"/>
  <c r="Y7769" i="10"/>
  <c r="W7770" i="10"/>
  <c r="X7770" i="10"/>
  <c r="Y7770" i="10"/>
  <c r="W7771" i="10"/>
  <c r="X7771" i="10"/>
  <c r="Y7771" i="10"/>
  <c r="W7772" i="10"/>
  <c r="X7772" i="10"/>
  <c r="Y7772" i="10"/>
  <c r="W7773" i="10"/>
  <c r="X7773" i="10"/>
  <c r="Y7773" i="10"/>
  <c r="W7774" i="10"/>
  <c r="X7774" i="10"/>
  <c r="Y7774" i="10"/>
  <c r="W7775" i="10"/>
  <c r="X7775" i="10"/>
  <c r="Y7775" i="10"/>
  <c r="W7776" i="10"/>
  <c r="X7776" i="10"/>
  <c r="Y7776" i="10"/>
  <c r="W7777" i="10"/>
  <c r="X7777" i="10"/>
  <c r="Y7777" i="10"/>
  <c r="W7778" i="10"/>
  <c r="X7778" i="10"/>
  <c r="Y7778" i="10"/>
  <c r="W7779" i="10"/>
  <c r="X7779" i="10"/>
  <c r="Y7779" i="10"/>
  <c r="W7780" i="10"/>
  <c r="X7780" i="10"/>
  <c r="Y7780" i="10"/>
  <c r="W7781" i="10"/>
  <c r="X7781" i="10"/>
  <c r="Y7781" i="10"/>
  <c r="W7782" i="10"/>
  <c r="X7782" i="10"/>
  <c r="Y7782" i="10"/>
  <c r="W7783" i="10"/>
  <c r="X7783" i="10"/>
  <c r="Y7783" i="10"/>
  <c r="W7784" i="10"/>
  <c r="X7784" i="10"/>
  <c r="Y7784" i="10"/>
  <c r="W7785" i="10"/>
  <c r="X7785" i="10"/>
  <c r="Y7785" i="10"/>
  <c r="W7786" i="10"/>
  <c r="X7786" i="10"/>
  <c r="Y7786" i="10"/>
  <c r="W7787" i="10"/>
  <c r="X7787" i="10"/>
  <c r="Y7787" i="10"/>
  <c r="W7788" i="10"/>
  <c r="X7788" i="10"/>
  <c r="Y7788" i="10"/>
  <c r="W7789" i="10"/>
  <c r="X7789" i="10"/>
  <c r="Y7789" i="10"/>
  <c r="W7790" i="10"/>
  <c r="X7790" i="10"/>
  <c r="Y7790" i="10"/>
  <c r="W7791" i="10"/>
  <c r="X7791" i="10"/>
  <c r="Y7791" i="10"/>
  <c r="W7792" i="10"/>
  <c r="X7792" i="10"/>
  <c r="Y7792" i="10"/>
  <c r="W7793" i="10"/>
  <c r="X7793" i="10"/>
  <c r="Y7793" i="10"/>
  <c r="W7794" i="10"/>
  <c r="X7794" i="10"/>
  <c r="Y7794" i="10"/>
  <c r="W7795" i="10"/>
  <c r="X7795" i="10"/>
  <c r="Y7795" i="10"/>
  <c r="W7796" i="10"/>
  <c r="X7796" i="10"/>
  <c r="Y7796" i="10"/>
  <c r="W7797" i="10"/>
  <c r="X7797" i="10"/>
  <c r="Y7797" i="10"/>
  <c r="W7798" i="10"/>
  <c r="X7798" i="10"/>
  <c r="Y7798" i="10"/>
  <c r="W7799" i="10"/>
  <c r="X7799" i="10"/>
  <c r="Y7799" i="10"/>
  <c r="W7800" i="10"/>
  <c r="X7800" i="10"/>
  <c r="Y7800" i="10"/>
  <c r="W7801" i="10"/>
  <c r="X7801" i="10"/>
  <c r="Y7801" i="10"/>
  <c r="W7802" i="10"/>
  <c r="X7802" i="10"/>
  <c r="Y7802" i="10"/>
  <c r="W7803" i="10"/>
  <c r="X7803" i="10"/>
  <c r="Y7803" i="10"/>
  <c r="W7804" i="10"/>
  <c r="X7804" i="10"/>
  <c r="Y7804" i="10"/>
  <c r="W7805" i="10"/>
  <c r="X7805" i="10"/>
  <c r="Y7805" i="10"/>
  <c r="W7806" i="10"/>
  <c r="X7806" i="10"/>
  <c r="Y7806" i="10"/>
  <c r="W7807" i="10"/>
  <c r="X7807" i="10"/>
  <c r="Y7807" i="10"/>
  <c r="W7808" i="10"/>
  <c r="X7808" i="10"/>
  <c r="Y7808" i="10"/>
  <c r="W7809" i="10"/>
  <c r="X7809" i="10"/>
  <c r="Y7809" i="10"/>
  <c r="W7810" i="10"/>
  <c r="X7810" i="10"/>
  <c r="Y7810" i="10"/>
  <c r="W7811" i="10"/>
  <c r="X7811" i="10"/>
  <c r="Y7811" i="10"/>
  <c r="W7812" i="10"/>
  <c r="X7812" i="10"/>
  <c r="Y7812" i="10"/>
  <c r="W7813" i="10"/>
  <c r="X7813" i="10"/>
  <c r="Y7813" i="10"/>
  <c r="W7814" i="10"/>
  <c r="X7814" i="10"/>
  <c r="Y7814" i="10"/>
  <c r="W7815" i="10"/>
  <c r="X7815" i="10"/>
  <c r="Y7815" i="10"/>
  <c r="W7816" i="10"/>
  <c r="X7816" i="10"/>
  <c r="Y7816" i="10"/>
  <c r="W7817" i="10"/>
  <c r="X7817" i="10"/>
  <c r="Y7817" i="10"/>
  <c r="W7818" i="10"/>
  <c r="X7818" i="10"/>
  <c r="Y7818" i="10"/>
  <c r="W7819" i="10"/>
  <c r="X7819" i="10"/>
  <c r="Y7819" i="10"/>
  <c r="W7820" i="10"/>
  <c r="X7820" i="10"/>
  <c r="Y7820" i="10"/>
  <c r="W7821" i="10"/>
  <c r="X7821" i="10"/>
  <c r="Y7821" i="10"/>
  <c r="W7822" i="10"/>
  <c r="X7822" i="10"/>
  <c r="Y7822" i="10"/>
  <c r="W7823" i="10"/>
  <c r="X7823" i="10"/>
  <c r="Y7823" i="10"/>
  <c r="W7824" i="10"/>
  <c r="X7824" i="10"/>
  <c r="Y7824" i="10"/>
  <c r="W7825" i="10"/>
  <c r="X7825" i="10"/>
  <c r="Y7825" i="10"/>
  <c r="W7826" i="10"/>
  <c r="X7826" i="10"/>
  <c r="Y7826" i="10"/>
  <c r="W7827" i="10"/>
  <c r="X7827" i="10"/>
  <c r="Y7827" i="10"/>
  <c r="W7828" i="10"/>
  <c r="X7828" i="10"/>
  <c r="Y7828" i="10"/>
  <c r="W7829" i="10"/>
  <c r="X7829" i="10"/>
  <c r="Y7829" i="10"/>
  <c r="W7830" i="10"/>
  <c r="X7830" i="10"/>
  <c r="Y7830" i="10"/>
  <c r="W7831" i="10"/>
  <c r="X7831" i="10"/>
  <c r="Y7831" i="10"/>
  <c r="W7832" i="10"/>
  <c r="X7832" i="10"/>
  <c r="Y7832" i="10"/>
  <c r="W7833" i="10"/>
  <c r="X7833" i="10"/>
  <c r="Y7833" i="10"/>
  <c r="W7834" i="10"/>
  <c r="X7834" i="10"/>
  <c r="Y7834" i="10"/>
  <c r="W7835" i="10"/>
  <c r="X7835" i="10"/>
  <c r="Y7835" i="10"/>
  <c r="W7836" i="10"/>
  <c r="X7836" i="10"/>
  <c r="Y7836" i="10"/>
  <c r="W7837" i="10"/>
  <c r="X7837" i="10"/>
  <c r="Y7837" i="10"/>
  <c r="W7838" i="10"/>
  <c r="X7838" i="10"/>
  <c r="Y7838" i="10"/>
  <c r="W7839" i="10"/>
  <c r="X7839" i="10"/>
  <c r="Y7839" i="10"/>
  <c r="W7840" i="10"/>
  <c r="X7840" i="10"/>
  <c r="Y7840" i="10"/>
  <c r="W7841" i="10"/>
  <c r="X7841" i="10"/>
  <c r="Y7841" i="10"/>
  <c r="W7842" i="10"/>
  <c r="X7842" i="10"/>
  <c r="Y7842" i="10"/>
  <c r="W7843" i="10"/>
  <c r="X7843" i="10"/>
  <c r="Y7843" i="10"/>
  <c r="W7844" i="10"/>
  <c r="X7844" i="10"/>
  <c r="Y7844" i="10"/>
  <c r="W7845" i="10"/>
  <c r="X7845" i="10"/>
  <c r="Y7845" i="10"/>
  <c r="W7846" i="10"/>
  <c r="X7846" i="10"/>
  <c r="Y7846" i="10"/>
  <c r="W7847" i="10"/>
  <c r="X7847" i="10"/>
  <c r="Y7847" i="10"/>
  <c r="W7848" i="10"/>
  <c r="X7848" i="10"/>
  <c r="Y7848" i="10"/>
  <c r="W7849" i="10"/>
  <c r="X7849" i="10"/>
  <c r="Y7849" i="10"/>
  <c r="W7850" i="10"/>
  <c r="X7850" i="10"/>
  <c r="Y7850" i="10"/>
  <c r="W7851" i="10"/>
  <c r="X7851" i="10"/>
  <c r="Y7851" i="10"/>
  <c r="W7852" i="10"/>
  <c r="X7852" i="10"/>
  <c r="Y7852" i="10"/>
  <c r="W7853" i="10"/>
  <c r="X7853" i="10"/>
  <c r="Y7853" i="10"/>
  <c r="W7854" i="10"/>
  <c r="X7854" i="10"/>
  <c r="Y7854" i="10"/>
  <c r="W7855" i="10"/>
  <c r="X7855" i="10"/>
  <c r="Y7855" i="10"/>
  <c r="W7856" i="10"/>
  <c r="X7856" i="10"/>
  <c r="Y7856" i="10"/>
  <c r="W7857" i="10"/>
  <c r="X7857" i="10"/>
  <c r="Y7857" i="10"/>
  <c r="W7858" i="10"/>
  <c r="X7858" i="10"/>
  <c r="Y7858" i="10"/>
  <c r="W7859" i="10"/>
  <c r="X7859" i="10"/>
  <c r="Y7859" i="10"/>
  <c r="W7860" i="10"/>
  <c r="X7860" i="10"/>
  <c r="Y7860" i="10"/>
  <c r="W7861" i="10"/>
  <c r="X7861" i="10"/>
  <c r="Y7861" i="10"/>
  <c r="W7862" i="10"/>
  <c r="X7862" i="10"/>
  <c r="Y7862" i="10"/>
  <c r="W7863" i="10"/>
  <c r="X7863" i="10"/>
  <c r="Y7863" i="10"/>
  <c r="W7864" i="10"/>
  <c r="X7864" i="10"/>
  <c r="Y7864" i="10"/>
  <c r="W7865" i="10"/>
  <c r="X7865" i="10"/>
  <c r="Y7865" i="10"/>
  <c r="W7866" i="10"/>
  <c r="X7866" i="10"/>
  <c r="Y7866" i="10"/>
  <c r="W7867" i="10"/>
  <c r="X7867" i="10"/>
  <c r="Y7867" i="10"/>
  <c r="W7868" i="10"/>
  <c r="X7868" i="10"/>
  <c r="Y7868" i="10"/>
  <c r="W7869" i="10"/>
  <c r="X7869" i="10"/>
  <c r="Y7869" i="10"/>
  <c r="W7870" i="10"/>
  <c r="X7870" i="10"/>
  <c r="Y7870" i="10"/>
  <c r="W7871" i="10"/>
  <c r="X7871" i="10"/>
  <c r="Y7871" i="10"/>
  <c r="W7872" i="10"/>
  <c r="X7872" i="10"/>
  <c r="Y7872" i="10"/>
  <c r="W7873" i="10"/>
  <c r="X7873" i="10"/>
  <c r="Y7873" i="10"/>
  <c r="W7874" i="10"/>
  <c r="X7874" i="10"/>
  <c r="Y7874" i="10"/>
  <c r="W7875" i="10"/>
  <c r="X7875" i="10"/>
  <c r="Y7875" i="10"/>
  <c r="W7876" i="10"/>
  <c r="X7876" i="10"/>
  <c r="Y7876" i="10"/>
  <c r="W7877" i="10"/>
  <c r="X7877" i="10"/>
  <c r="Y7877" i="10"/>
  <c r="W7878" i="10"/>
  <c r="X7878" i="10"/>
  <c r="Y7878" i="10"/>
  <c r="W7879" i="10"/>
  <c r="X7879" i="10"/>
  <c r="Y7879" i="10"/>
  <c r="W7880" i="10"/>
  <c r="X7880" i="10"/>
  <c r="Y7880" i="10"/>
  <c r="W7881" i="10"/>
  <c r="X7881" i="10"/>
  <c r="Y7881" i="10"/>
  <c r="W7882" i="10"/>
  <c r="X7882" i="10"/>
  <c r="Y7882" i="10"/>
  <c r="W7883" i="10"/>
  <c r="X7883" i="10"/>
  <c r="Y7883" i="10"/>
  <c r="W7884" i="10"/>
  <c r="X7884" i="10"/>
  <c r="Y7884" i="10"/>
  <c r="W7885" i="10"/>
  <c r="X7885" i="10"/>
  <c r="Y7885" i="10"/>
  <c r="W7886" i="10"/>
  <c r="X7886" i="10"/>
  <c r="Y7886" i="10"/>
  <c r="W7887" i="10"/>
  <c r="X7887" i="10"/>
  <c r="Y7887" i="10"/>
  <c r="W7888" i="10"/>
  <c r="X7888" i="10"/>
  <c r="Y7888" i="10"/>
  <c r="W7889" i="10"/>
  <c r="X7889" i="10"/>
  <c r="Y7889" i="10"/>
  <c r="W7890" i="10"/>
  <c r="X7890" i="10"/>
  <c r="Y7890" i="10"/>
  <c r="W7891" i="10"/>
  <c r="X7891" i="10"/>
  <c r="Y7891" i="10"/>
  <c r="W7892" i="10"/>
  <c r="X7892" i="10"/>
  <c r="Y7892" i="10"/>
  <c r="W7893" i="10"/>
  <c r="X7893" i="10"/>
  <c r="Y7893" i="10"/>
  <c r="W7894" i="10"/>
  <c r="X7894" i="10"/>
  <c r="Y7894" i="10"/>
  <c r="W7895" i="10"/>
  <c r="X7895" i="10"/>
  <c r="Y7895" i="10"/>
  <c r="W7896" i="10"/>
  <c r="X7896" i="10"/>
  <c r="Y7896" i="10"/>
  <c r="W7897" i="10"/>
  <c r="X7897" i="10"/>
  <c r="Y7897" i="10"/>
  <c r="W7898" i="10"/>
  <c r="X7898" i="10"/>
  <c r="Y7898" i="10"/>
  <c r="W7899" i="10"/>
  <c r="X7899" i="10"/>
  <c r="Y7899" i="10"/>
  <c r="W7900" i="10"/>
  <c r="X7900" i="10"/>
  <c r="Y7900" i="10"/>
  <c r="W7901" i="10"/>
  <c r="X7901" i="10"/>
  <c r="Y7901" i="10"/>
  <c r="W7902" i="10"/>
  <c r="X7902" i="10"/>
  <c r="Y7902" i="10"/>
  <c r="W7903" i="10"/>
  <c r="X7903" i="10"/>
  <c r="Y7903" i="10"/>
  <c r="W7904" i="10"/>
  <c r="X7904" i="10"/>
  <c r="Y7904" i="10"/>
  <c r="W7905" i="10"/>
  <c r="X7905" i="10"/>
  <c r="Y7905" i="10"/>
  <c r="W7906" i="10"/>
  <c r="X7906" i="10"/>
  <c r="Y7906" i="10"/>
  <c r="W7907" i="10"/>
  <c r="X7907" i="10"/>
  <c r="Y7907" i="10"/>
  <c r="W7908" i="10"/>
  <c r="X7908" i="10"/>
  <c r="Y7908" i="10"/>
  <c r="W7909" i="10"/>
  <c r="X7909" i="10"/>
  <c r="Y7909" i="10"/>
  <c r="W7910" i="10"/>
  <c r="X7910" i="10"/>
  <c r="Y7910" i="10"/>
  <c r="W7911" i="10"/>
  <c r="X7911" i="10"/>
  <c r="Y7911" i="10"/>
  <c r="W7912" i="10"/>
  <c r="X7912" i="10"/>
  <c r="Y7912" i="10"/>
  <c r="W7913" i="10"/>
  <c r="X7913" i="10"/>
  <c r="Y7913" i="10"/>
  <c r="W7914" i="10"/>
  <c r="X7914" i="10"/>
  <c r="Y7914" i="10"/>
  <c r="W7915" i="10"/>
  <c r="X7915" i="10"/>
  <c r="Y7915" i="10"/>
  <c r="W7916" i="10"/>
  <c r="X7916" i="10"/>
  <c r="Y7916" i="10"/>
  <c r="W7917" i="10"/>
  <c r="X7917" i="10"/>
  <c r="Y7917" i="10"/>
  <c r="W7918" i="10"/>
  <c r="X7918" i="10"/>
  <c r="Y7918" i="10"/>
  <c r="W7919" i="10"/>
  <c r="X7919" i="10"/>
  <c r="Y7919" i="10"/>
  <c r="W7920" i="10"/>
  <c r="X7920" i="10"/>
  <c r="Y7920" i="10"/>
  <c r="W7921" i="10"/>
  <c r="X7921" i="10"/>
  <c r="Y7921" i="10"/>
  <c r="W7922" i="10"/>
  <c r="X7922" i="10"/>
  <c r="Y7922" i="10"/>
  <c r="W7923" i="10"/>
  <c r="X7923" i="10"/>
  <c r="Y7923" i="10"/>
  <c r="W7924" i="10"/>
  <c r="X7924" i="10"/>
  <c r="Y7924" i="10"/>
  <c r="W7925" i="10"/>
  <c r="X7925" i="10"/>
  <c r="Y7925" i="10"/>
  <c r="W7926" i="10"/>
  <c r="X7926" i="10"/>
  <c r="Y7926" i="10"/>
  <c r="W7927" i="10"/>
  <c r="X7927" i="10"/>
  <c r="Y7927" i="10"/>
  <c r="W7928" i="10"/>
  <c r="X7928" i="10"/>
  <c r="Y7928" i="10"/>
  <c r="W7929" i="10"/>
  <c r="X7929" i="10"/>
  <c r="Y7929" i="10"/>
  <c r="W7930" i="10"/>
  <c r="X7930" i="10"/>
  <c r="Y7930" i="10"/>
  <c r="W7931" i="10"/>
  <c r="X7931" i="10"/>
  <c r="Y7931" i="10"/>
  <c r="W7932" i="10"/>
  <c r="X7932" i="10"/>
  <c r="Y7932" i="10"/>
  <c r="W7933" i="10"/>
  <c r="X7933" i="10"/>
  <c r="Y7933" i="10"/>
  <c r="W7934" i="10"/>
  <c r="X7934" i="10"/>
  <c r="Y7934" i="10"/>
  <c r="W7935" i="10"/>
  <c r="X7935" i="10"/>
  <c r="Y7935" i="10"/>
  <c r="W7936" i="10"/>
  <c r="X7936" i="10"/>
  <c r="Y7936" i="10"/>
  <c r="W7937" i="10"/>
  <c r="X7937" i="10"/>
  <c r="Y7937" i="10"/>
  <c r="W7938" i="10"/>
  <c r="X7938" i="10"/>
  <c r="Y7938" i="10"/>
  <c r="W7939" i="10"/>
  <c r="X7939" i="10"/>
  <c r="Y7939" i="10"/>
  <c r="W7940" i="10"/>
  <c r="X7940" i="10"/>
  <c r="Y7940" i="10"/>
  <c r="W7941" i="10"/>
  <c r="X7941" i="10"/>
  <c r="Y7941" i="10"/>
  <c r="W7942" i="10"/>
  <c r="X7942" i="10"/>
  <c r="Y7942" i="10"/>
  <c r="W7943" i="10"/>
  <c r="X7943" i="10"/>
  <c r="Y7943" i="10"/>
  <c r="W7944" i="10"/>
  <c r="X7944" i="10"/>
  <c r="Y7944" i="10"/>
  <c r="W7945" i="10"/>
  <c r="X7945" i="10"/>
  <c r="Y7945" i="10"/>
  <c r="W7946" i="10"/>
  <c r="X7946" i="10"/>
  <c r="Y7946" i="10"/>
  <c r="W7947" i="10"/>
  <c r="X7947" i="10"/>
  <c r="Y7947" i="10"/>
  <c r="W7948" i="10"/>
  <c r="X7948" i="10"/>
  <c r="Y7948" i="10"/>
  <c r="W7949" i="10"/>
  <c r="X7949" i="10"/>
  <c r="Y7949" i="10"/>
  <c r="W7950" i="10"/>
  <c r="X7950" i="10"/>
  <c r="Y7950" i="10"/>
  <c r="W7951" i="10"/>
  <c r="X7951" i="10"/>
  <c r="Y7951" i="10"/>
  <c r="W7952" i="10"/>
  <c r="X7952" i="10"/>
  <c r="Y7952" i="10"/>
  <c r="W7953" i="10"/>
  <c r="X7953" i="10"/>
  <c r="Y7953" i="10"/>
  <c r="W7954" i="10"/>
  <c r="X7954" i="10"/>
  <c r="Y7954" i="10"/>
  <c r="W7955" i="10"/>
  <c r="X7955" i="10"/>
  <c r="Y7955" i="10"/>
  <c r="W7956" i="10"/>
  <c r="X7956" i="10"/>
  <c r="Y7956" i="10"/>
  <c r="W7957" i="10"/>
  <c r="X7957" i="10"/>
  <c r="Y7957" i="10"/>
  <c r="W7958" i="10"/>
  <c r="X7958" i="10"/>
  <c r="Y7958" i="10"/>
  <c r="W7959" i="10"/>
  <c r="X7959" i="10"/>
  <c r="Y7959" i="10"/>
  <c r="W7960" i="10"/>
  <c r="X7960" i="10"/>
  <c r="Y7960" i="10"/>
  <c r="W7961" i="10"/>
  <c r="X7961" i="10"/>
  <c r="Y7961" i="10"/>
  <c r="W7962" i="10"/>
  <c r="X7962" i="10"/>
  <c r="Y7962" i="10"/>
  <c r="W7963" i="10"/>
  <c r="X7963" i="10"/>
  <c r="Y7963" i="10"/>
  <c r="W7964" i="10"/>
  <c r="X7964" i="10"/>
  <c r="Y7964" i="10"/>
  <c r="W7965" i="10"/>
  <c r="X7965" i="10"/>
  <c r="Y7965" i="10"/>
  <c r="W7966" i="10"/>
  <c r="X7966" i="10"/>
  <c r="Y7966" i="10"/>
  <c r="W7967" i="10"/>
  <c r="X7967" i="10"/>
  <c r="Y7967" i="10"/>
  <c r="W7968" i="10"/>
  <c r="X7968" i="10"/>
  <c r="Y7968" i="10"/>
  <c r="W7969" i="10"/>
  <c r="X7969" i="10"/>
  <c r="Y7969" i="10"/>
  <c r="W7970" i="10"/>
  <c r="X7970" i="10"/>
  <c r="Y7970" i="10"/>
  <c r="W7971" i="10"/>
  <c r="X7971" i="10"/>
  <c r="Y7971" i="10"/>
  <c r="W7972" i="10"/>
  <c r="X7972" i="10"/>
  <c r="Y7972" i="10"/>
  <c r="W7973" i="10"/>
  <c r="X7973" i="10"/>
  <c r="Y7973" i="10"/>
  <c r="W7974" i="10"/>
  <c r="X7974" i="10"/>
  <c r="Y7974" i="10"/>
  <c r="W7975" i="10"/>
  <c r="X7975" i="10"/>
  <c r="Y7975" i="10"/>
  <c r="W7976" i="10"/>
  <c r="X7976" i="10"/>
  <c r="Y7976" i="10"/>
  <c r="W7977" i="10"/>
  <c r="X7977" i="10"/>
  <c r="Y7977" i="10"/>
  <c r="W7978" i="10"/>
  <c r="X7978" i="10"/>
  <c r="Y7978" i="10"/>
  <c r="W7979" i="10"/>
  <c r="X7979" i="10"/>
  <c r="Y7979" i="10"/>
  <c r="W7980" i="10"/>
  <c r="X7980" i="10"/>
  <c r="Y7980" i="10"/>
  <c r="W7981" i="10"/>
  <c r="X7981" i="10"/>
  <c r="Y7981" i="10"/>
  <c r="W7982" i="10"/>
  <c r="X7982" i="10"/>
  <c r="Y7982" i="10"/>
  <c r="W7983" i="10"/>
  <c r="X7983" i="10"/>
  <c r="Y7983" i="10"/>
  <c r="W7984" i="10"/>
  <c r="X7984" i="10"/>
  <c r="Y7984" i="10"/>
  <c r="W7985" i="10"/>
  <c r="X7985" i="10"/>
  <c r="Y7985" i="10"/>
  <c r="W7986" i="10"/>
  <c r="X7986" i="10"/>
  <c r="Y7986" i="10"/>
  <c r="W7987" i="10"/>
  <c r="X7987" i="10"/>
  <c r="Y7987" i="10"/>
  <c r="W7988" i="10"/>
  <c r="X7988" i="10"/>
  <c r="Y7988" i="10"/>
  <c r="W7989" i="10"/>
  <c r="X7989" i="10"/>
  <c r="Y7989" i="10"/>
  <c r="W7990" i="10"/>
  <c r="X7990" i="10"/>
  <c r="Y7990" i="10"/>
  <c r="W7991" i="10"/>
  <c r="X7991" i="10"/>
  <c r="Y7991" i="10"/>
  <c r="W7992" i="10"/>
  <c r="X7992" i="10"/>
  <c r="Y7992" i="10"/>
  <c r="W7993" i="10"/>
  <c r="X7993" i="10"/>
  <c r="Y7993" i="10"/>
  <c r="W7994" i="10"/>
  <c r="X7994" i="10"/>
  <c r="Y7994" i="10"/>
  <c r="W7995" i="10"/>
  <c r="X7995" i="10"/>
  <c r="Y7995" i="10"/>
  <c r="W7996" i="10"/>
  <c r="X7996" i="10"/>
  <c r="Y7996" i="10"/>
  <c r="W7997" i="10"/>
  <c r="X7997" i="10"/>
  <c r="Y7997" i="10"/>
  <c r="W7998" i="10"/>
  <c r="X7998" i="10"/>
  <c r="Y7998" i="10"/>
  <c r="W7999" i="10"/>
  <c r="X7999" i="10"/>
  <c r="Y7999" i="10"/>
  <c r="W8000" i="10"/>
  <c r="X8000" i="10"/>
  <c r="Y8000" i="10"/>
  <c r="W8001" i="10"/>
  <c r="X8001" i="10"/>
  <c r="Y8001" i="10"/>
  <c r="W8002" i="10"/>
  <c r="X8002" i="10"/>
  <c r="Y8002" i="10"/>
  <c r="W8003" i="10"/>
  <c r="X8003" i="10"/>
  <c r="Y8003" i="10"/>
  <c r="W8004" i="10"/>
  <c r="X8004" i="10"/>
  <c r="Y8004" i="10"/>
  <c r="W8005" i="10"/>
  <c r="X8005" i="10"/>
  <c r="Y8005" i="10"/>
  <c r="W8006" i="10"/>
  <c r="X8006" i="10"/>
  <c r="Y8006" i="10"/>
  <c r="W8007" i="10"/>
  <c r="X8007" i="10"/>
  <c r="Y8007" i="10"/>
  <c r="W8008" i="10"/>
  <c r="X8008" i="10"/>
  <c r="Y8008" i="10"/>
  <c r="W8009" i="10"/>
  <c r="X8009" i="10"/>
  <c r="Y8009" i="10"/>
  <c r="W8010" i="10"/>
  <c r="X8010" i="10"/>
  <c r="Y8010" i="10"/>
  <c r="W8011" i="10"/>
  <c r="X8011" i="10"/>
  <c r="Y8011" i="10"/>
  <c r="W8012" i="10"/>
  <c r="X8012" i="10"/>
  <c r="Y8012" i="10"/>
  <c r="W8013" i="10"/>
  <c r="X8013" i="10"/>
  <c r="Y8013" i="10"/>
  <c r="W8014" i="10"/>
  <c r="X8014" i="10"/>
  <c r="Y8014" i="10"/>
  <c r="W8015" i="10"/>
  <c r="X8015" i="10"/>
  <c r="Y8015" i="10"/>
  <c r="W8016" i="10"/>
  <c r="X8016" i="10"/>
  <c r="Y8016" i="10"/>
  <c r="W8017" i="10"/>
  <c r="X8017" i="10"/>
  <c r="Y8017" i="10"/>
  <c r="W8018" i="10"/>
  <c r="X8018" i="10"/>
  <c r="Y8018" i="10"/>
  <c r="W8019" i="10"/>
  <c r="X8019" i="10"/>
  <c r="Y8019" i="10"/>
  <c r="W8020" i="10"/>
  <c r="X8020" i="10"/>
  <c r="Y8020" i="10"/>
  <c r="W8021" i="10"/>
  <c r="X8021" i="10"/>
  <c r="Y8021" i="10"/>
  <c r="W8022" i="10"/>
  <c r="X8022" i="10"/>
  <c r="Y8022" i="10"/>
  <c r="W8023" i="10"/>
  <c r="X8023" i="10"/>
  <c r="Y8023" i="10"/>
  <c r="W8024" i="10"/>
  <c r="X8024" i="10"/>
  <c r="Y8024" i="10"/>
  <c r="W8025" i="10"/>
  <c r="X8025" i="10"/>
  <c r="Y8025" i="10"/>
  <c r="W8026" i="10"/>
  <c r="X8026" i="10"/>
  <c r="Y8026" i="10"/>
  <c r="W8027" i="10"/>
  <c r="X8027" i="10"/>
  <c r="Y8027" i="10"/>
  <c r="W8028" i="10"/>
  <c r="X8028" i="10"/>
  <c r="Y8028" i="10"/>
  <c r="W8029" i="10"/>
  <c r="X8029" i="10"/>
  <c r="Y8029" i="10"/>
  <c r="W8030" i="10"/>
  <c r="X8030" i="10"/>
  <c r="Y8030" i="10"/>
  <c r="W8031" i="10"/>
  <c r="X8031" i="10"/>
  <c r="Y8031" i="10"/>
  <c r="W8032" i="10"/>
  <c r="X8032" i="10"/>
  <c r="Y8032" i="10"/>
  <c r="W8033" i="10"/>
  <c r="X8033" i="10"/>
  <c r="Y8033" i="10"/>
  <c r="W8034" i="10"/>
  <c r="X8034" i="10"/>
  <c r="Y8034" i="10"/>
  <c r="W8035" i="10"/>
  <c r="X8035" i="10"/>
  <c r="Y8035" i="10"/>
  <c r="W8036" i="10"/>
  <c r="X8036" i="10"/>
  <c r="Y8036" i="10"/>
  <c r="W8037" i="10"/>
  <c r="X8037" i="10"/>
  <c r="Y8037" i="10"/>
  <c r="W8038" i="10"/>
  <c r="X8038" i="10"/>
  <c r="Y8038" i="10"/>
  <c r="W8039" i="10"/>
  <c r="X8039" i="10"/>
  <c r="Y8039" i="10"/>
  <c r="W8040" i="10"/>
  <c r="X8040" i="10"/>
  <c r="Y8040" i="10"/>
  <c r="W8041" i="10"/>
  <c r="X8041" i="10"/>
  <c r="Y8041" i="10"/>
  <c r="W8042" i="10"/>
  <c r="X8042" i="10"/>
  <c r="Y8042" i="10"/>
  <c r="W8043" i="10"/>
  <c r="X8043" i="10"/>
  <c r="Y8043" i="10"/>
  <c r="W8044" i="10"/>
  <c r="X8044" i="10"/>
  <c r="Y8044" i="10"/>
  <c r="W8045" i="10"/>
  <c r="X8045" i="10"/>
  <c r="Y8045" i="10"/>
  <c r="W8046" i="10"/>
  <c r="X8046" i="10"/>
  <c r="Y8046" i="10"/>
  <c r="W8047" i="10"/>
  <c r="X8047" i="10"/>
  <c r="Y8047" i="10"/>
  <c r="W8048" i="10"/>
  <c r="X8048" i="10"/>
  <c r="Y8048" i="10"/>
  <c r="W8049" i="10"/>
  <c r="X8049" i="10"/>
  <c r="Y8049" i="10"/>
  <c r="W8050" i="10"/>
  <c r="X8050" i="10"/>
  <c r="Y8050" i="10"/>
  <c r="W8051" i="10"/>
  <c r="X8051" i="10"/>
  <c r="Y8051" i="10"/>
  <c r="W8052" i="10"/>
  <c r="X8052" i="10"/>
  <c r="Y8052" i="10"/>
  <c r="W8053" i="10"/>
  <c r="X8053" i="10"/>
  <c r="Y8053" i="10"/>
  <c r="W8054" i="10"/>
  <c r="X8054" i="10"/>
  <c r="Y8054" i="10"/>
  <c r="W8055" i="10"/>
  <c r="X8055" i="10"/>
  <c r="Y8055" i="10"/>
  <c r="W8056" i="10"/>
  <c r="X8056" i="10"/>
  <c r="Y8056" i="10"/>
  <c r="W8057" i="10"/>
  <c r="X8057" i="10"/>
  <c r="Y8057" i="10"/>
  <c r="W8058" i="10"/>
  <c r="X8058" i="10"/>
  <c r="Y8058" i="10"/>
  <c r="W8059" i="10"/>
  <c r="X8059" i="10"/>
  <c r="Y8059" i="10"/>
  <c r="W8060" i="10"/>
  <c r="X8060" i="10"/>
  <c r="Y8060" i="10"/>
  <c r="W8061" i="10"/>
  <c r="X8061" i="10"/>
  <c r="Y8061" i="10"/>
  <c r="W8062" i="10"/>
  <c r="X8062" i="10"/>
  <c r="Y8062" i="10"/>
  <c r="W8063" i="10"/>
  <c r="X8063" i="10"/>
  <c r="Y8063" i="10"/>
  <c r="W8064" i="10"/>
  <c r="X8064" i="10"/>
  <c r="Y8064" i="10"/>
  <c r="W8065" i="10"/>
  <c r="X8065" i="10"/>
  <c r="Y8065" i="10"/>
  <c r="W8066" i="10"/>
  <c r="X8066" i="10"/>
  <c r="Y8066" i="10"/>
  <c r="W8067" i="10"/>
  <c r="X8067" i="10"/>
  <c r="Y8067" i="10"/>
  <c r="W8068" i="10"/>
  <c r="X8068" i="10"/>
  <c r="Y8068" i="10"/>
  <c r="W8069" i="10"/>
  <c r="X8069" i="10"/>
  <c r="Y8069" i="10"/>
  <c r="W8070" i="10"/>
  <c r="X8070" i="10"/>
  <c r="Y8070" i="10"/>
  <c r="W8071" i="10"/>
  <c r="X8071" i="10"/>
  <c r="Y8071" i="10"/>
  <c r="W8072" i="10"/>
  <c r="X8072" i="10"/>
  <c r="Y8072" i="10"/>
  <c r="W8073" i="10"/>
  <c r="X8073" i="10"/>
  <c r="Y8073" i="10"/>
  <c r="W8074" i="10"/>
  <c r="X8074" i="10"/>
  <c r="Y8074" i="10"/>
  <c r="W8075" i="10"/>
  <c r="X8075" i="10"/>
  <c r="Y8075" i="10"/>
  <c r="W8076" i="10"/>
  <c r="X8076" i="10"/>
  <c r="Y8076" i="10"/>
  <c r="W8077" i="10"/>
  <c r="X8077" i="10"/>
  <c r="Y8077" i="10"/>
  <c r="W8078" i="10"/>
  <c r="X8078" i="10"/>
  <c r="Y8078" i="10"/>
  <c r="W8079" i="10"/>
  <c r="X8079" i="10"/>
  <c r="Y8079" i="10"/>
  <c r="W8080" i="10"/>
  <c r="X8080" i="10"/>
  <c r="Y8080" i="10"/>
  <c r="W8081" i="10"/>
  <c r="X8081" i="10"/>
  <c r="Y8081" i="10"/>
  <c r="W8082" i="10"/>
  <c r="X8082" i="10"/>
  <c r="Y8082" i="10"/>
  <c r="W8083" i="10"/>
  <c r="X8083" i="10"/>
  <c r="Y8083" i="10"/>
  <c r="W8084" i="10"/>
  <c r="X8084" i="10"/>
  <c r="Y8084" i="10"/>
  <c r="W8085" i="10"/>
  <c r="X8085" i="10"/>
  <c r="Y8085" i="10"/>
  <c r="W8086" i="10"/>
  <c r="X8086" i="10"/>
  <c r="Y8086" i="10"/>
  <c r="W8087" i="10"/>
  <c r="X8087" i="10"/>
  <c r="Y8087" i="10"/>
  <c r="W8088" i="10"/>
  <c r="X8088" i="10"/>
  <c r="Y8088" i="10"/>
  <c r="W8089" i="10"/>
  <c r="X8089" i="10"/>
  <c r="Y8089" i="10"/>
  <c r="W8090" i="10"/>
  <c r="X8090" i="10"/>
  <c r="Y8090" i="10"/>
  <c r="W8091" i="10"/>
  <c r="X8091" i="10"/>
  <c r="Y8091" i="10"/>
  <c r="W8092" i="10"/>
  <c r="X8092" i="10"/>
  <c r="Y8092" i="10"/>
  <c r="W8093" i="10"/>
  <c r="X8093" i="10"/>
  <c r="Y8093" i="10"/>
  <c r="W8094" i="10"/>
  <c r="X8094" i="10"/>
  <c r="Y8094" i="10"/>
  <c r="W8095" i="10"/>
  <c r="X8095" i="10"/>
  <c r="Y8095" i="10"/>
  <c r="W8096" i="10"/>
  <c r="X8096" i="10"/>
  <c r="Y8096" i="10"/>
  <c r="W8097" i="10"/>
  <c r="X8097" i="10"/>
  <c r="Y8097" i="10"/>
  <c r="W8098" i="10"/>
  <c r="X8098" i="10"/>
  <c r="Y8098" i="10"/>
  <c r="W8099" i="10"/>
  <c r="X8099" i="10"/>
  <c r="Y8099" i="10"/>
  <c r="W8100" i="10"/>
  <c r="X8100" i="10"/>
  <c r="Y8100" i="10"/>
  <c r="W8101" i="10"/>
  <c r="X8101" i="10"/>
  <c r="Y8101" i="10"/>
  <c r="W8102" i="10"/>
  <c r="X8102" i="10"/>
  <c r="Y8102" i="10"/>
  <c r="W8103" i="10"/>
  <c r="X8103" i="10"/>
  <c r="Y8103" i="10"/>
  <c r="W8104" i="10"/>
  <c r="X8104" i="10"/>
  <c r="Y8104" i="10"/>
  <c r="W8105" i="10"/>
  <c r="X8105" i="10"/>
  <c r="Y8105" i="10"/>
  <c r="W8106" i="10"/>
  <c r="X8106" i="10"/>
  <c r="Y8106" i="10"/>
  <c r="W8107" i="10"/>
  <c r="X8107" i="10"/>
  <c r="Y8107" i="10"/>
  <c r="W8108" i="10"/>
  <c r="X8108" i="10"/>
  <c r="Y8108" i="10"/>
  <c r="W8109" i="10"/>
  <c r="X8109" i="10"/>
  <c r="Y8109" i="10"/>
  <c r="W8110" i="10"/>
  <c r="X8110" i="10"/>
  <c r="Y8110" i="10"/>
  <c r="W8111" i="10"/>
  <c r="X8111" i="10"/>
  <c r="Y8111" i="10"/>
  <c r="W8112" i="10"/>
  <c r="X8112" i="10"/>
  <c r="Y8112" i="10"/>
  <c r="W8113" i="10"/>
  <c r="X8113" i="10"/>
  <c r="Y8113" i="10"/>
  <c r="W8114" i="10"/>
  <c r="X8114" i="10"/>
  <c r="Y8114" i="10"/>
  <c r="W8115" i="10"/>
  <c r="X8115" i="10"/>
  <c r="Y8115" i="10"/>
  <c r="W8116" i="10"/>
  <c r="X8116" i="10"/>
  <c r="Y8116" i="10"/>
  <c r="W8117" i="10"/>
  <c r="X8117" i="10"/>
  <c r="Y8117" i="10"/>
  <c r="W8118" i="10"/>
  <c r="X8118" i="10"/>
  <c r="Y8118" i="10"/>
  <c r="W8119" i="10"/>
  <c r="X8119" i="10"/>
  <c r="Y8119" i="10"/>
  <c r="W8120" i="10"/>
  <c r="X8120" i="10"/>
  <c r="Y8120" i="10"/>
  <c r="W8121" i="10"/>
  <c r="X8121" i="10"/>
  <c r="Y8121" i="10"/>
  <c r="W8122" i="10"/>
  <c r="X8122" i="10"/>
  <c r="Y8122" i="10"/>
  <c r="W8123" i="10"/>
  <c r="X8123" i="10"/>
  <c r="Y8123" i="10"/>
  <c r="W8124" i="10"/>
  <c r="X8124" i="10"/>
  <c r="Y8124" i="10"/>
  <c r="W8125" i="10"/>
  <c r="X8125" i="10"/>
  <c r="Y8125" i="10"/>
  <c r="W8126" i="10"/>
  <c r="X8126" i="10"/>
  <c r="Y8126" i="10"/>
  <c r="W8127" i="10"/>
  <c r="X8127" i="10"/>
  <c r="Y8127" i="10"/>
  <c r="W8128" i="10"/>
  <c r="X8128" i="10"/>
  <c r="Y8128" i="10"/>
  <c r="W8129" i="10"/>
  <c r="X8129" i="10"/>
  <c r="Y8129" i="10"/>
  <c r="W8130" i="10"/>
  <c r="X8130" i="10"/>
  <c r="Y8130" i="10"/>
  <c r="W8131" i="10"/>
  <c r="X8131" i="10"/>
  <c r="Y8131" i="10"/>
  <c r="W8132" i="10"/>
  <c r="X8132" i="10"/>
  <c r="Y8132" i="10"/>
  <c r="W8133" i="10"/>
  <c r="X8133" i="10"/>
  <c r="Y8133" i="10"/>
  <c r="W8134" i="10"/>
  <c r="X8134" i="10"/>
  <c r="Y8134" i="10"/>
  <c r="W8135" i="10"/>
  <c r="X8135" i="10"/>
  <c r="Y8135" i="10"/>
  <c r="W8136" i="10"/>
  <c r="X8136" i="10"/>
  <c r="Y8136" i="10"/>
  <c r="W8137" i="10"/>
  <c r="X8137" i="10"/>
  <c r="Y8137" i="10"/>
  <c r="W8138" i="10"/>
  <c r="X8138" i="10"/>
  <c r="Y8138" i="10"/>
  <c r="W8139" i="10"/>
  <c r="X8139" i="10"/>
  <c r="Y8139" i="10"/>
  <c r="W8140" i="10"/>
  <c r="X8140" i="10"/>
  <c r="Y8140" i="10"/>
  <c r="W8141" i="10"/>
  <c r="X8141" i="10"/>
  <c r="Y8141" i="10"/>
  <c r="W8142" i="10"/>
  <c r="X8142" i="10"/>
  <c r="Y8142" i="10"/>
  <c r="W8143" i="10"/>
  <c r="X8143" i="10"/>
  <c r="Y8143" i="10"/>
  <c r="W8144" i="10"/>
  <c r="X8144" i="10"/>
  <c r="Y8144" i="10"/>
  <c r="W8145" i="10"/>
  <c r="X8145" i="10"/>
  <c r="Y8145" i="10"/>
  <c r="W8146" i="10"/>
  <c r="X8146" i="10"/>
  <c r="Y8146" i="10"/>
  <c r="W8147" i="10"/>
  <c r="X8147" i="10"/>
  <c r="Y8147" i="10"/>
  <c r="W8148" i="10"/>
  <c r="X8148" i="10"/>
  <c r="Y8148" i="10"/>
  <c r="W8149" i="10"/>
  <c r="X8149" i="10"/>
  <c r="Y8149" i="10"/>
  <c r="W8150" i="10"/>
  <c r="X8150" i="10"/>
  <c r="Y8150" i="10"/>
  <c r="W8151" i="10"/>
  <c r="X8151" i="10"/>
  <c r="Y8151" i="10"/>
  <c r="W8152" i="10"/>
  <c r="X8152" i="10"/>
  <c r="Y8152" i="10"/>
  <c r="W8153" i="10"/>
  <c r="X8153" i="10"/>
  <c r="Y8153" i="10"/>
  <c r="W8154" i="10"/>
  <c r="X8154" i="10"/>
  <c r="Y8154" i="10"/>
  <c r="W8155" i="10"/>
  <c r="X8155" i="10"/>
  <c r="Y8155" i="10"/>
  <c r="W8156" i="10"/>
  <c r="X8156" i="10"/>
  <c r="Y8156" i="10"/>
  <c r="W8157" i="10"/>
  <c r="X8157" i="10"/>
  <c r="Y8157" i="10"/>
  <c r="W8158" i="10"/>
  <c r="X8158" i="10"/>
  <c r="Y8158" i="10"/>
  <c r="W8159" i="10"/>
  <c r="X8159" i="10"/>
  <c r="Y8159" i="10"/>
  <c r="W8160" i="10"/>
  <c r="X8160" i="10"/>
  <c r="Y8160" i="10"/>
  <c r="W8161" i="10"/>
  <c r="X8161" i="10"/>
  <c r="Y8161" i="10"/>
  <c r="W8162" i="10"/>
  <c r="X8162" i="10"/>
  <c r="Y8162" i="10"/>
  <c r="W8163" i="10"/>
  <c r="X8163" i="10"/>
  <c r="Y8163" i="10"/>
  <c r="W8164" i="10"/>
  <c r="X8164" i="10"/>
  <c r="Y8164" i="10"/>
  <c r="W8165" i="10"/>
  <c r="X8165" i="10"/>
  <c r="Y8165" i="10"/>
  <c r="W8166" i="10"/>
  <c r="X8166" i="10"/>
  <c r="Y8166" i="10"/>
  <c r="W8167" i="10"/>
  <c r="X8167" i="10"/>
  <c r="Y8167" i="10"/>
  <c r="W8168" i="10"/>
  <c r="X8168" i="10"/>
  <c r="Y8168" i="10"/>
  <c r="W8169" i="10"/>
  <c r="X8169" i="10"/>
  <c r="Y8169" i="10"/>
  <c r="W8170" i="10"/>
  <c r="X8170" i="10"/>
  <c r="Y8170" i="10"/>
  <c r="W8171" i="10"/>
  <c r="X8171" i="10"/>
  <c r="Y8171" i="10"/>
  <c r="W8172" i="10"/>
  <c r="X8172" i="10"/>
  <c r="Y8172" i="10"/>
  <c r="W8173" i="10"/>
  <c r="X8173" i="10"/>
  <c r="Y8173" i="10"/>
  <c r="W8174" i="10"/>
  <c r="X8174" i="10"/>
  <c r="Y8174" i="10"/>
  <c r="W8175" i="10"/>
  <c r="X8175" i="10"/>
  <c r="Y8175" i="10"/>
  <c r="W8176" i="10"/>
  <c r="X8176" i="10"/>
  <c r="Y8176" i="10"/>
  <c r="W8177" i="10"/>
  <c r="X8177" i="10"/>
  <c r="Y8177" i="10"/>
  <c r="W8178" i="10"/>
  <c r="X8178" i="10"/>
  <c r="Y8178" i="10"/>
  <c r="W8179" i="10"/>
  <c r="X8179" i="10"/>
  <c r="Y8179" i="10"/>
  <c r="W8180" i="10"/>
  <c r="X8180" i="10"/>
  <c r="Y8180" i="10"/>
  <c r="W8181" i="10"/>
  <c r="X8181" i="10"/>
  <c r="Y8181" i="10"/>
  <c r="W8182" i="10"/>
  <c r="X8182" i="10"/>
  <c r="Y8182" i="10"/>
  <c r="W8183" i="10"/>
  <c r="X8183" i="10"/>
  <c r="Y8183" i="10"/>
  <c r="W8184" i="10"/>
  <c r="X8184" i="10"/>
  <c r="Y8184" i="10"/>
  <c r="W8185" i="10"/>
  <c r="X8185" i="10"/>
  <c r="Y8185" i="10"/>
  <c r="W8186" i="10"/>
  <c r="X8186" i="10"/>
  <c r="Y8186" i="10"/>
  <c r="W8187" i="10"/>
  <c r="X8187" i="10"/>
  <c r="Y8187" i="10"/>
  <c r="W8188" i="10"/>
  <c r="X8188" i="10"/>
  <c r="Y8188" i="10"/>
  <c r="W8189" i="10"/>
  <c r="X8189" i="10"/>
  <c r="Y8189" i="10"/>
  <c r="W8190" i="10"/>
  <c r="X8190" i="10"/>
  <c r="Y8190" i="10"/>
  <c r="W8191" i="10"/>
  <c r="X8191" i="10"/>
  <c r="Y8191" i="10"/>
  <c r="W8192" i="10"/>
  <c r="X8192" i="10"/>
  <c r="Y8192" i="10"/>
  <c r="W8193" i="10"/>
  <c r="X8193" i="10"/>
  <c r="Y8193" i="10"/>
  <c r="W8194" i="10"/>
  <c r="X8194" i="10"/>
  <c r="Y8194" i="10"/>
  <c r="W8195" i="10"/>
  <c r="X8195" i="10"/>
  <c r="Y8195" i="10"/>
  <c r="W8196" i="10"/>
  <c r="X8196" i="10"/>
  <c r="Y8196" i="10"/>
  <c r="W8197" i="10"/>
  <c r="X8197" i="10"/>
  <c r="Y8197" i="10"/>
  <c r="W8198" i="10"/>
  <c r="X8198" i="10"/>
  <c r="Y8198" i="10"/>
  <c r="W8199" i="10"/>
  <c r="X8199" i="10"/>
  <c r="Y8199" i="10"/>
  <c r="W8200" i="10"/>
  <c r="X8200" i="10"/>
  <c r="Y8200" i="10"/>
  <c r="W8201" i="10"/>
  <c r="X8201" i="10"/>
  <c r="Y8201" i="10"/>
  <c r="W8202" i="10"/>
  <c r="X8202" i="10"/>
  <c r="Y8202" i="10"/>
  <c r="W8203" i="10"/>
  <c r="X8203" i="10"/>
  <c r="Y8203" i="10"/>
  <c r="W8204" i="10"/>
  <c r="X8204" i="10"/>
  <c r="Y8204" i="10"/>
  <c r="W8205" i="10"/>
  <c r="X8205" i="10"/>
  <c r="Y8205" i="10"/>
  <c r="W8206" i="10"/>
  <c r="X8206" i="10"/>
  <c r="Y8206" i="10"/>
  <c r="W8207" i="10"/>
  <c r="X8207" i="10"/>
  <c r="Y8207" i="10"/>
  <c r="W8208" i="10"/>
  <c r="X8208" i="10"/>
  <c r="Y8208" i="10"/>
  <c r="W8209" i="10"/>
  <c r="X8209" i="10"/>
  <c r="Y8209" i="10"/>
  <c r="W8210" i="10"/>
  <c r="X8210" i="10"/>
  <c r="Y8210" i="10"/>
  <c r="W8211" i="10"/>
  <c r="X8211" i="10"/>
  <c r="Y8211" i="10"/>
  <c r="W8212" i="10"/>
  <c r="X8212" i="10"/>
  <c r="Y8212" i="10"/>
  <c r="W8213" i="10"/>
  <c r="X8213" i="10"/>
  <c r="Y8213" i="10"/>
  <c r="W8214" i="10"/>
  <c r="X8214" i="10"/>
  <c r="Y8214" i="10"/>
  <c r="W8215" i="10"/>
  <c r="X8215" i="10"/>
  <c r="Y8215" i="10"/>
  <c r="W8216" i="10"/>
  <c r="X8216" i="10"/>
  <c r="Y8216" i="10"/>
  <c r="W8217" i="10"/>
  <c r="X8217" i="10"/>
  <c r="Y8217" i="10"/>
  <c r="W8218" i="10"/>
  <c r="X8218" i="10"/>
  <c r="Y8218" i="10"/>
  <c r="W8219" i="10"/>
  <c r="X8219" i="10"/>
  <c r="Y8219" i="10"/>
  <c r="W8220" i="10"/>
  <c r="X8220" i="10"/>
  <c r="Y8220" i="10"/>
  <c r="W8221" i="10"/>
  <c r="X8221" i="10"/>
  <c r="Y8221" i="10"/>
  <c r="W8222" i="10"/>
  <c r="X8222" i="10"/>
  <c r="Y8222" i="10"/>
  <c r="W8223" i="10"/>
  <c r="X8223" i="10"/>
  <c r="Y8223" i="10"/>
  <c r="W8224" i="10"/>
  <c r="X8224" i="10"/>
  <c r="Y8224" i="10"/>
  <c r="W8225" i="10"/>
  <c r="X8225" i="10"/>
  <c r="Y8225" i="10"/>
  <c r="W8226" i="10"/>
  <c r="X8226" i="10"/>
  <c r="Y8226" i="10"/>
  <c r="W8227" i="10"/>
  <c r="X8227" i="10"/>
  <c r="Y8227" i="10"/>
  <c r="W8228" i="10"/>
  <c r="X8228" i="10"/>
  <c r="Y8228" i="10"/>
  <c r="W8229" i="10"/>
  <c r="X8229" i="10"/>
  <c r="Y8229" i="10"/>
  <c r="W8230" i="10"/>
  <c r="X8230" i="10"/>
  <c r="Y8230" i="10"/>
  <c r="W8231" i="10"/>
  <c r="X8231" i="10"/>
  <c r="Y8231" i="10"/>
  <c r="W8232" i="10"/>
  <c r="X8232" i="10"/>
  <c r="Y8232" i="10"/>
  <c r="W8233" i="10"/>
  <c r="X8233" i="10"/>
  <c r="Y8233" i="10"/>
  <c r="W8234" i="10"/>
  <c r="X8234" i="10"/>
  <c r="Y8234" i="10"/>
  <c r="W8235" i="10"/>
  <c r="X8235" i="10"/>
  <c r="Y8235" i="10"/>
  <c r="W8236" i="10"/>
  <c r="X8236" i="10"/>
  <c r="Y8236" i="10"/>
  <c r="W8237" i="10"/>
  <c r="X8237" i="10"/>
  <c r="Y8237" i="10"/>
  <c r="W8238" i="10"/>
  <c r="X8238" i="10"/>
  <c r="Y8238" i="10"/>
  <c r="W8239" i="10"/>
  <c r="X8239" i="10"/>
  <c r="Y8239" i="10"/>
  <c r="W8240" i="10"/>
  <c r="X8240" i="10"/>
  <c r="Y8240" i="10"/>
  <c r="W8241" i="10"/>
  <c r="X8241" i="10"/>
  <c r="Y8241" i="10"/>
  <c r="W8242" i="10"/>
  <c r="X8242" i="10"/>
  <c r="Y8242" i="10"/>
  <c r="W8243" i="10"/>
  <c r="X8243" i="10"/>
  <c r="Y8243" i="10"/>
  <c r="W8244" i="10"/>
  <c r="X8244" i="10"/>
  <c r="Y8244" i="10"/>
  <c r="W8245" i="10"/>
  <c r="X8245" i="10"/>
  <c r="Y8245" i="10"/>
  <c r="W8246" i="10"/>
  <c r="X8246" i="10"/>
  <c r="Y8246" i="10"/>
  <c r="W8247" i="10"/>
  <c r="X8247" i="10"/>
  <c r="Y8247" i="10"/>
  <c r="W8248" i="10"/>
  <c r="X8248" i="10"/>
  <c r="Y8248" i="10"/>
  <c r="W8249" i="10"/>
  <c r="X8249" i="10"/>
  <c r="Y8249" i="10"/>
  <c r="W8250" i="10"/>
  <c r="X8250" i="10"/>
  <c r="Y8250" i="10"/>
  <c r="W8251" i="10"/>
  <c r="X8251" i="10"/>
  <c r="Y8251" i="10"/>
  <c r="W8252" i="10"/>
  <c r="X8252" i="10"/>
  <c r="Y8252" i="10"/>
  <c r="W8253" i="10"/>
  <c r="X8253" i="10"/>
  <c r="Y8253" i="10"/>
  <c r="W8254" i="10"/>
  <c r="X8254" i="10"/>
  <c r="Y8254" i="10"/>
  <c r="W8255" i="10"/>
  <c r="X8255" i="10"/>
  <c r="Y8255" i="10"/>
  <c r="W8256" i="10"/>
  <c r="X8256" i="10"/>
  <c r="Y8256" i="10"/>
  <c r="W8257" i="10"/>
  <c r="X8257" i="10"/>
  <c r="Y8257" i="10"/>
  <c r="W8258" i="10"/>
  <c r="X8258" i="10"/>
  <c r="Y8258" i="10"/>
  <c r="W8259" i="10"/>
  <c r="X8259" i="10"/>
  <c r="Y8259" i="10"/>
  <c r="W8260" i="10"/>
  <c r="X8260" i="10"/>
  <c r="Y8260" i="10"/>
  <c r="W8261" i="10"/>
  <c r="X8261" i="10"/>
  <c r="Y8261" i="10"/>
  <c r="W8262" i="10"/>
  <c r="X8262" i="10"/>
  <c r="Y8262" i="10"/>
  <c r="W8263" i="10"/>
  <c r="X8263" i="10"/>
  <c r="Y8263" i="10"/>
  <c r="W8264" i="10"/>
  <c r="X8264" i="10"/>
  <c r="Y8264" i="10"/>
  <c r="W8265" i="10"/>
  <c r="X8265" i="10"/>
  <c r="Y8265" i="10"/>
  <c r="W8266" i="10"/>
  <c r="X8266" i="10"/>
  <c r="Y8266" i="10"/>
  <c r="W8267" i="10"/>
  <c r="X8267" i="10"/>
  <c r="Y8267" i="10"/>
  <c r="W8268" i="10"/>
  <c r="X8268" i="10"/>
  <c r="Y8268" i="10"/>
  <c r="W8269" i="10"/>
  <c r="X8269" i="10"/>
  <c r="Y8269" i="10"/>
  <c r="W8270" i="10"/>
  <c r="X8270" i="10"/>
  <c r="Y8270" i="10"/>
  <c r="W8271" i="10"/>
  <c r="X8271" i="10"/>
  <c r="Y8271" i="10"/>
  <c r="W8272" i="10"/>
  <c r="X8272" i="10"/>
  <c r="Y8272" i="10"/>
  <c r="W8273" i="10"/>
  <c r="X8273" i="10"/>
  <c r="Y8273" i="10"/>
  <c r="W8274" i="10"/>
  <c r="X8274" i="10"/>
  <c r="Y8274" i="10"/>
  <c r="W8275" i="10"/>
  <c r="X8275" i="10"/>
  <c r="Y8275" i="10"/>
  <c r="W8276" i="10"/>
  <c r="X8276" i="10"/>
  <c r="Y8276" i="10"/>
  <c r="W8277" i="10"/>
  <c r="X8277" i="10"/>
  <c r="Y8277" i="10"/>
  <c r="W8278" i="10"/>
  <c r="X8278" i="10"/>
  <c r="Y8278" i="10"/>
  <c r="W8279" i="10"/>
  <c r="X8279" i="10"/>
  <c r="Y8279" i="10"/>
  <c r="W8280" i="10"/>
  <c r="X8280" i="10"/>
  <c r="Y8280" i="10"/>
  <c r="W8281" i="10"/>
  <c r="X8281" i="10"/>
  <c r="Y8281" i="10"/>
  <c r="W8282" i="10"/>
  <c r="X8282" i="10"/>
  <c r="Y8282" i="10"/>
  <c r="W8283" i="10"/>
  <c r="X8283" i="10"/>
  <c r="Y8283" i="10"/>
  <c r="W8284" i="10"/>
  <c r="X8284" i="10"/>
  <c r="Y8284" i="10"/>
  <c r="W8285" i="10"/>
  <c r="X8285" i="10"/>
  <c r="Y8285" i="10"/>
  <c r="W8286" i="10"/>
  <c r="X8286" i="10"/>
  <c r="Y8286" i="10"/>
  <c r="W8287" i="10"/>
  <c r="X8287" i="10"/>
  <c r="Y8287" i="10"/>
  <c r="W8288" i="10"/>
  <c r="X8288" i="10"/>
  <c r="Y8288" i="10"/>
  <c r="W8289" i="10"/>
  <c r="X8289" i="10"/>
  <c r="Y8289" i="10"/>
  <c r="W8290" i="10"/>
  <c r="X8290" i="10"/>
  <c r="Y8290" i="10"/>
  <c r="W8291" i="10"/>
  <c r="X8291" i="10"/>
  <c r="Y8291" i="10"/>
  <c r="W8292" i="10"/>
  <c r="X8292" i="10"/>
  <c r="Y8292" i="10"/>
  <c r="W8293" i="10"/>
  <c r="X8293" i="10"/>
  <c r="Y8293" i="10"/>
  <c r="W8294" i="10"/>
  <c r="X8294" i="10"/>
  <c r="Y8294" i="10"/>
  <c r="W8295" i="10"/>
  <c r="X8295" i="10"/>
  <c r="Y8295" i="10"/>
  <c r="W8296" i="10"/>
  <c r="X8296" i="10"/>
  <c r="Y8296" i="10"/>
  <c r="W8297" i="10"/>
  <c r="X8297" i="10"/>
  <c r="Y8297" i="10"/>
  <c r="W8298" i="10"/>
  <c r="X8298" i="10"/>
  <c r="Y8298" i="10"/>
  <c r="W8299" i="10"/>
  <c r="X8299" i="10"/>
  <c r="Y8299" i="10"/>
  <c r="W8300" i="10"/>
  <c r="X8300" i="10"/>
  <c r="Y8300" i="10"/>
  <c r="W8301" i="10"/>
  <c r="X8301" i="10"/>
  <c r="Y8301" i="10"/>
  <c r="W8302" i="10"/>
  <c r="X8302" i="10"/>
  <c r="Y8302" i="10"/>
  <c r="W8303" i="10"/>
  <c r="X8303" i="10"/>
  <c r="Y8303" i="10"/>
  <c r="W8304" i="10"/>
  <c r="X8304" i="10"/>
  <c r="Y8304" i="10"/>
  <c r="W8305" i="10"/>
  <c r="X8305" i="10"/>
  <c r="Y8305" i="10"/>
  <c r="W8306" i="10"/>
  <c r="X8306" i="10"/>
  <c r="Y8306" i="10"/>
  <c r="W8307" i="10"/>
  <c r="X8307" i="10"/>
  <c r="Y8307" i="10"/>
  <c r="W8308" i="10"/>
  <c r="X8308" i="10"/>
  <c r="Y8308" i="10"/>
  <c r="W8309" i="10"/>
  <c r="X8309" i="10"/>
  <c r="Y8309" i="10"/>
  <c r="W8310" i="10"/>
  <c r="X8310" i="10"/>
  <c r="Y8310" i="10"/>
  <c r="W8311" i="10"/>
  <c r="X8311" i="10"/>
  <c r="Y8311" i="10"/>
  <c r="W8312" i="10"/>
  <c r="X8312" i="10"/>
  <c r="Y8312" i="10"/>
  <c r="W8313" i="10"/>
  <c r="X8313" i="10"/>
  <c r="Y8313" i="10"/>
  <c r="W8314" i="10"/>
  <c r="X8314" i="10"/>
  <c r="Y8314" i="10"/>
  <c r="W8315" i="10"/>
  <c r="X8315" i="10"/>
  <c r="Y8315" i="10"/>
  <c r="W8316" i="10"/>
  <c r="X8316" i="10"/>
  <c r="Y8316" i="10"/>
  <c r="W8317" i="10"/>
  <c r="X8317" i="10"/>
  <c r="Y8317" i="10"/>
  <c r="W8318" i="10"/>
  <c r="X8318" i="10"/>
  <c r="Y8318" i="10"/>
  <c r="W8319" i="10"/>
  <c r="X8319" i="10"/>
  <c r="Y8319" i="10"/>
  <c r="W8320" i="10"/>
  <c r="X8320" i="10"/>
  <c r="Y8320" i="10"/>
  <c r="W8321" i="10"/>
  <c r="X8321" i="10"/>
  <c r="Y8321" i="10"/>
  <c r="W8322" i="10"/>
  <c r="X8322" i="10"/>
  <c r="Y8322" i="10"/>
  <c r="W8323" i="10"/>
  <c r="X8323" i="10"/>
  <c r="Y8323" i="10"/>
  <c r="W8324" i="10"/>
  <c r="X8324" i="10"/>
  <c r="Y8324" i="10"/>
  <c r="W8325" i="10"/>
  <c r="X8325" i="10"/>
  <c r="Y8325" i="10"/>
  <c r="W8326" i="10"/>
  <c r="X8326" i="10"/>
  <c r="Y8326" i="10"/>
  <c r="W8327" i="10"/>
  <c r="X8327" i="10"/>
  <c r="Y8327" i="10"/>
  <c r="W8328" i="10"/>
  <c r="X8328" i="10"/>
  <c r="Y8328" i="10"/>
  <c r="W8329" i="10"/>
  <c r="X8329" i="10"/>
  <c r="Y8329" i="10"/>
  <c r="W8330" i="10"/>
  <c r="X8330" i="10"/>
  <c r="Y8330" i="10"/>
  <c r="W8331" i="10"/>
  <c r="X8331" i="10"/>
  <c r="Y8331" i="10"/>
  <c r="W8332" i="10"/>
  <c r="X8332" i="10"/>
  <c r="Y8332" i="10"/>
  <c r="W8333" i="10"/>
  <c r="X8333" i="10"/>
  <c r="Y8333" i="10"/>
  <c r="W8334" i="10"/>
  <c r="X8334" i="10"/>
  <c r="Y8334" i="10"/>
  <c r="W8335" i="10"/>
  <c r="X8335" i="10"/>
  <c r="Y8335" i="10"/>
  <c r="W8336" i="10"/>
  <c r="X8336" i="10"/>
  <c r="Y8336" i="10"/>
  <c r="W8337" i="10"/>
  <c r="X8337" i="10"/>
  <c r="Y8337" i="10"/>
  <c r="W8338" i="10"/>
  <c r="X8338" i="10"/>
  <c r="Y8338" i="10"/>
  <c r="W8339" i="10"/>
  <c r="X8339" i="10"/>
  <c r="Y8339" i="10"/>
  <c r="W8340" i="10"/>
  <c r="X8340" i="10"/>
  <c r="Y8340" i="10"/>
  <c r="W8341" i="10"/>
  <c r="X8341" i="10"/>
  <c r="Y8341" i="10"/>
  <c r="W8342" i="10"/>
  <c r="X8342" i="10"/>
  <c r="Y8342" i="10"/>
  <c r="W8343" i="10"/>
  <c r="X8343" i="10"/>
  <c r="Y8343" i="10"/>
  <c r="W8344" i="10"/>
  <c r="X8344" i="10"/>
  <c r="Y8344" i="10"/>
  <c r="W8345" i="10"/>
  <c r="X8345" i="10"/>
  <c r="Y8345" i="10"/>
  <c r="W8346" i="10"/>
  <c r="X8346" i="10"/>
  <c r="Y8346" i="10"/>
  <c r="W8347" i="10"/>
  <c r="X8347" i="10"/>
  <c r="Y8347" i="10"/>
  <c r="W8348" i="10"/>
  <c r="X8348" i="10"/>
  <c r="Y8348" i="10"/>
  <c r="W8349" i="10"/>
  <c r="X8349" i="10"/>
  <c r="Y8349" i="10"/>
  <c r="W8350" i="10"/>
  <c r="X8350" i="10"/>
  <c r="Y8350" i="10"/>
  <c r="W8351" i="10"/>
  <c r="X8351" i="10"/>
  <c r="Y8351" i="10"/>
  <c r="W8352" i="10"/>
  <c r="X8352" i="10"/>
  <c r="Y8352" i="10"/>
  <c r="W8353" i="10"/>
  <c r="X8353" i="10"/>
  <c r="Y8353" i="10"/>
  <c r="W8354" i="10"/>
  <c r="X8354" i="10"/>
  <c r="Y8354" i="10"/>
  <c r="W8355" i="10"/>
  <c r="X8355" i="10"/>
  <c r="Y8355" i="10"/>
  <c r="W8356" i="10"/>
  <c r="X8356" i="10"/>
  <c r="Y8356" i="10"/>
  <c r="W8357" i="10"/>
  <c r="X8357" i="10"/>
  <c r="Y8357" i="10"/>
  <c r="W8358" i="10"/>
  <c r="X8358" i="10"/>
  <c r="Y8358" i="10"/>
  <c r="W8359" i="10"/>
  <c r="X8359" i="10"/>
  <c r="Y8359" i="10"/>
  <c r="W8360" i="10"/>
  <c r="X8360" i="10"/>
  <c r="Y8360" i="10"/>
  <c r="W8361" i="10"/>
  <c r="X8361" i="10"/>
  <c r="Y8361" i="10"/>
  <c r="W8362" i="10"/>
  <c r="X8362" i="10"/>
  <c r="Y8362" i="10"/>
  <c r="W8363" i="10"/>
  <c r="X8363" i="10"/>
  <c r="Y8363" i="10"/>
  <c r="W8364" i="10"/>
  <c r="X8364" i="10"/>
  <c r="Y8364" i="10"/>
  <c r="W8365" i="10"/>
  <c r="X8365" i="10"/>
  <c r="Y8365" i="10"/>
  <c r="W8366" i="10"/>
  <c r="X8366" i="10"/>
  <c r="Y8366" i="10"/>
  <c r="W8367" i="10"/>
  <c r="X8367" i="10"/>
  <c r="Y8367" i="10"/>
  <c r="W8368" i="10"/>
  <c r="X8368" i="10"/>
  <c r="Y8368" i="10"/>
  <c r="W8369" i="10"/>
  <c r="X8369" i="10"/>
  <c r="Y8369" i="10"/>
  <c r="W8370" i="10"/>
  <c r="X8370" i="10"/>
  <c r="Y8370" i="10"/>
  <c r="W8371" i="10"/>
  <c r="X8371" i="10"/>
  <c r="Y8371" i="10"/>
  <c r="W8372" i="10"/>
  <c r="X8372" i="10"/>
  <c r="Y8372" i="10"/>
  <c r="W8373" i="10"/>
  <c r="X8373" i="10"/>
  <c r="Y8373" i="10"/>
  <c r="W8374" i="10"/>
  <c r="X8374" i="10"/>
  <c r="Y8374" i="10"/>
  <c r="W8375" i="10"/>
  <c r="X8375" i="10"/>
  <c r="Y8375" i="10"/>
  <c r="W8376" i="10"/>
  <c r="X8376" i="10"/>
  <c r="Y8376" i="10"/>
  <c r="W8377" i="10"/>
  <c r="X8377" i="10"/>
  <c r="Y8377" i="10"/>
  <c r="W8378" i="10"/>
  <c r="X8378" i="10"/>
  <c r="Y8378" i="10"/>
  <c r="W8379" i="10"/>
  <c r="X8379" i="10"/>
  <c r="Y8379" i="10"/>
  <c r="W8380" i="10"/>
  <c r="X8380" i="10"/>
  <c r="Y8380" i="10"/>
  <c r="W8381" i="10"/>
  <c r="X8381" i="10"/>
  <c r="Y8381" i="10"/>
  <c r="W8382" i="10"/>
  <c r="X8382" i="10"/>
  <c r="Y8382" i="10"/>
  <c r="W8383" i="10"/>
  <c r="X8383" i="10"/>
  <c r="Y8383" i="10"/>
  <c r="W8384" i="10"/>
  <c r="X8384" i="10"/>
  <c r="Y8384" i="10"/>
  <c r="W8385" i="10"/>
  <c r="X8385" i="10"/>
  <c r="Y8385" i="10"/>
  <c r="W8386" i="10"/>
  <c r="X8386" i="10"/>
  <c r="Y8386" i="10"/>
  <c r="W8387" i="10"/>
  <c r="X8387" i="10"/>
  <c r="Y8387" i="10"/>
  <c r="W8388" i="10"/>
  <c r="X8388" i="10"/>
  <c r="Y8388" i="10"/>
  <c r="W8389" i="10"/>
  <c r="X8389" i="10"/>
  <c r="Y8389" i="10"/>
  <c r="W8390" i="10"/>
  <c r="X8390" i="10"/>
  <c r="Y8390" i="10"/>
  <c r="W8391" i="10"/>
  <c r="X8391" i="10"/>
  <c r="Y8391" i="10"/>
  <c r="W8392" i="10"/>
  <c r="X8392" i="10"/>
  <c r="Y8392" i="10"/>
  <c r="W8393" i="10"/>
  <c r="X8393" i="10"/>
  <c r="Y8393" i="10"/>
  <c r="W8394" i="10"/>
  <c r="X8394" i="10"/>
  <c r="Y8394" i="10"/>
  <c r="W8395" i="10"/>
  <c r="X8395" i="10"/>
  <c r="Y8395" i="10"/>
  <c r="W8396" i="10"/>
  <c r="X8396" i="10"/>
  <c r="Y8396" i="10"/>
  <c r="W8397" i="10"/>
  <c r="X8397" i="10"/>
  <c r="Y8397" i="10"/>
  <c r="W8398" i="10"/>
  <c r="X8398" i="10"/>
  <c r="Y8398" i="10"/>
  <c r="W8399" i="10"/>
  <c r="X8399" i="10"/>
  <c r="Y8399" i="10"/>
  <c r="W8400" i="10"/>
  <c r="X8400" i="10"/>
  <c r="Y8400" i="10"/>
  <c r="W8401" i="10"/>
  <c r="X8401" i="10"/>
  <c r="Y8401" i="10"/>
  <c r="W8402" i="10"/>
  <c r="X8402" i="10"/>
  <c r="Y8402" i="10"/>
  <c r="W8403" i="10"/>
  <c r="X8403" i="10"/>
  <c r="Y8403" i="10"/>
  <c r="W8404" i="10"/>
  <c r="X8404" i="10"/>
  <c r="Y8404" i="10"/>
  <c r="W8405" i="10"/>
  <c r="X8405" i="10"/>
  <c r="Y8405" i="10"/>
  <c r="W8406" i="10"/>
  <c r="X8406" i="10"/>
  <c r="Y8406" i="10"/>
  <c r="W8407" i="10"/>
  <c r="X8407" i="10"/>
  <c r="Y8407" i="10"/>
  <c r="W8408" i="10"/>
  <c r="X8408" i="10"/>
  <c r="Y8408" i="10"/>
  <c r="W8409" i="10"/>
  <c r="X8409" i="10"/>
  <c r="Y8409" i="10"/>
  <c r="W8410" i="10"/>
  <c r="X8410" i="10"/>
  <c r="Y8410" i="10"/>
  <c r="W8411" i="10"/>
  <c r="X8411" i="10"/>
  <c r="Y8411" i="10"/>
  <c r="W8412" i="10"/>
  <c r="X8412" i="10"/>
  <c r="Y8412" i="10"/>
  <c r="W8413" i="10"/>
  <c r="X8413" i="10"/>
  <c r="Y8413" i="10"/>
  <c r="W8414" i="10"/>
  <c r="X8414" i="10"/>
  <c r="Y8414" i="10"/>
  <c r="W8415" i="10"/>
  <c r="X8415" i="10"/>
  <c r="Y8415" i="10"/>
  <c r="W8416" i="10"/>
  <c r="X8416" i="10"/>
  <c r="Y8416" i="10"/>
  <c r="W8417" i="10"/>
  <c r="X8417" i="10"/>
  <c r="Y8417" i="10"/>
  <c r="W8418" i="10"/>
  <c r="X8418" i="10"/>
  <c r="Y8418" i="10"/>
  <c r="W8419" i="10"/>
  <c r="X8419" i="10"/>
  <c r="Y8419" i="10"/>
  <c r="W8420" i="10"/>
  <c r="X8420" i="10"/>
  <c r="Y8420" i="10"/>
  <c r="W8421" i="10"/>
  <c r="X8421" i="10"/>
  <c r="Y8421" i="10"/>
  <c r="W8422" i="10"/>
  <c r="X8422" i="10"/>
  <c r="Y8422" i="10"/>
  <c r="W8423" i="10"/>
  <c r="X8423" i="10"/>
  <c r="Y8423" i="10"/>
  <c r="W8424" i="10"/>
  <c r="X8424" i="10"/>
  <c r="Y8424" i="10"/>
  <c r="W8425" i="10"/>
  <c r="X8425" i="10"/>
  <c r="Y8425" i="10"/>
  <c r="W8426" i="10"/>
  <c r="X8426" i="10"/>
  <c r="Y8426" i="10"/>
  <c r="W8427" i="10"/>
  <c r="X8427" i="10"/>
  <c r="Y8427" i="10"/>
  <c r="W8428" i="10"/>
  <c r="X8428" i="10"/>
  <c r="Y8428" i="10"/>
  <c r="W8429" i="10"/>
  <c r="X8429" i="10"/>
  <c r="Y8429" i="10"/>
  <c r="W8430" i="10"/>
  <c r="X8430" i="10"/>
  <c r="Y8430" i="10"/>
  <c r="W8431" i="10"/>
  <c r="X8431" i="10"/>
  <c r="Y8431" i="10"/>
  <c r="W8432" i="10"/>
  <c r="X8432" i="10"/>
  <c r="Y8432" i="10"/>
  <c r="W8433" i="10"/>
  <c r="X8433" i="10"/>
  <c r="Y8433" i="10"/>
  <c r="W8434" i="10"/>
  <c r="X8434" i="10"/>
  <c r="Y8434" i="10"/>
  <c r="W8435" i="10"/>
  <c r="X8435" i="10"/>
  <c r="Y8435" i="10"/>
  <c r="W8436" i="10"/>
  <c r="X8436" i="10"/>
  <c r="Y8436" i="10"/>
  <c r="W8437" i="10"/>
  <c r="X8437" i="10"/>
  <c r="Y8437" i="10"/>
  <c r="W8438" i="10"/>
  <c r="X8438" i="10"/>
  <c r="Y8438" i="10"/>
  <c r="W8439" i="10"/>
  <c r="X8439" i="10"/>
  <c r="Y8439" i="10"/>
  <c r="W8440" i="10"/>
  <c r="X8440" i="10"/>
  <c r="Y8440" i="10"/>
  <c r="W8441" i="10"/>
  <c r="X8441" i="10"/>
  <c r="Y8441" i="10"/>
  <c r="W8442" i="10"/>
  <c r="X8442" i="10"/>
  <c r="Y8442" i="10"/>
  <c r="W8443" i="10"/>
  <c r="X8443" i="10"/>
  <c r="Y8443" i="10"/>
  <c r="W8444" i="10"/>
  <c r="X8444" i="10"/>
  <c r="Y8444" i="10"/>
  <c r="W8445" i="10"/>
  <c r="X8445" i="10"/>
  <c r="Y8445" i="10"/>
  <c r="W8446" i="10"/>
  <c r="X8446" i="10"/>
  <c r="Y8446" i="10"/>
  <c r="W8447" i="10"/>
  <c r="X8447" i="10"/>
  <c r="Y8447" i="10"/>
  <c r="W8448" i="10"/>
  <c r="X8448" i="10"/>
  <c r="Y8448" i="10"/>
  <c r="W8449" i="10"/>
  <c r="X8449" i="10"/>
  <c r="Y8449" i="10"/>
  <c r="W8450" i="10"/>
  <c r="X8450" i="10"/>
  <c r="Y8450" i="10"/>
  <c r="W8451" i="10"/>
  <c r="X8451" i="10"/>
  <c r="Y8451" i="10"/>
  <c r="W8452" i="10"/>
  <c r="X8452" i="10"/>
  <c r="Y8452" i="10"/>
  <c r="W8453" i="10"/>
  <c r="X8453" i="10"/>
  <c r="Y8453" i="10"/>
  <c r="W8454" i="10"/>
  <c r="X8454" i="10"/>
  <c r="Y8454" i="10"/>
  <c r="W8455" i="10"/>
  <c r="X8455" i="10"/>
  <c r="Y8455" i="10"/>
  <c r="W8456" i="10"/>
  <c r="X8456" i="10"/>
  <c r="Y8456" i="10"/>
  <c r="W8457" i="10"/>
  <c r="X8457" i="10"/>
  <c r="Y8457" i="10"/>
  <c r="W8458" i="10"/>
  <c r="X8458" i="10"/>
  <c r="Y8458" i="10"/>
  <c r="W8459" i="10"/>
  <c r="X8459" i="10"/>
  <c r="Y8459" i="10"/>
  <c r="W8460" i="10"/>
  <c r="X8460" i="10"/>
  <c r="Y8460" i="10"/>
  <c r="W8461" i="10"/>
  <c r="X8461" i="10"/>
  <c r="Y8461" i="10"/>
  <c r="W8462" i="10"/>
  <c r="X8462" i="10"/>
  <c r="Y8462" i="10"/>
  <c r="W8463" i="10"/>
  <c r="X8463" i="10"/>
  <c r="Y8463" i="10"/>
  <c r="W8464" i="10"/>
  <c r="X8464" i="10"/>
  <c r="Y8464" i="10"/>
  <c r="W8465" i="10"/>
  <c r="X8465" i="10"/>
  <c r="Y8465" i="10"/>
  <c r="W8466" i="10"/>
  <c r="X8466" i="10"/>
  <c r="Y8466" i="10"/>
  <c r="W8467" i="10"/>
  <c r="X8467" i="10"/>
  <c r="Y8467" i="10"/>
  <c r="W8468" i="10"/>
  <c r="X8468" i="10"/>
  <c r="Y8468" i="10"/>
  <c r="W8469" i="10"/>
  <c r="X8469" i="10"/>
  <c r="Y8469" i="10"/>
  <c r="W8470" i="10"/>
  <c r="X8470" i="10"/>
  <c r="Y8470" i="10"/>
  <c r="W8471" i="10"/>
  <c r="X8471" i="10"/>
  <c r="Y8471" i="10"/>
  <c r="W8472" i="10"/>
  <c r="X8472" i="10"/>
  <c r="Y8472" i="10"/>
  <c r="W8473" i="10"/>
  <c r="X8473" i="10"/>
  <c r="Y8473" i="10"/>
  <c r="W8474" i="10"/>
  <c r="X8474" i="10"/>
  <c r="Y8474" i="10"/>
  <c r="W8475" i="10"/>
  <c r="X8475" i="10"/>
  <c r="Y8475" i="10"/>
  <c r="W8476" i="10"/>
  <c r="X8476" i="10"/>
  <c r="Y8476" i="10"/>
  <c r="W8477" i="10"/>
  <c r="X8477" i="10"/>
  <c r="Y8477" i="10"/>
  <c r="W8478" i="10"/>
  <c r="X8478" i="10"/>
  <c r="Y8478" i="10"/>
  <c r="W8479" i="10"/>
  <c r="X8479" i="10"/>
  <c r="Y8479" i="10"/>
  <c r="W8480" i="10"/>
  <c r="X8480" i="10"/>
  <c r="Y8480" i="10"/>
  <c r="W8481" i="10"/>
  <c r="X8481" i="10"/>
  <c r="Y8481" i="10"/>
  <c r="W8482" i="10"/>
  <c r="X8482" i="10"/>
  <c r="Y8482" i="10"/>
  <c r="W8483" i="10"/>
  <c r="X8483" i="10"/>
  <c r="Y8483" i="10"/>
  <c r="W8484" i="10"/>
  <c r="X8484" i="10"/>
  <c r="Y8484" i="10"/>
  <c r="W8485" i="10"/>
  <c r="X8485" i="10"/>
  <c r="Y8485" i="10"/>
  <c r="W8486" i="10"/>
  <c r="X8486" i="10"/>
  <c r="Y8486" i="10"/>
  <c r="W8487" i="10"/>
  <c r="X8487" i="10"/>
  <c r="Y8487" i="10"/>
  <c r="W8488" i="10"/>
  <c r="X8488" i="10"/>
  <c r="Y8488" i="10"/>
  <c r="W8489" i="10"/>
  <c r="X8489" i="10"/>
  <c r="Y8489" i="10"/>
  <c r="W8490" i="10"/>
  <c r="X8490" i="10"/>
  <c r="Y8490" i="10"/>
  <c r="W8491" i="10"/>
  <c r="X8491" i="10"/>
  <c r="Y8491" i="10"/>
  <c r="W8492" i="10"/>
  <c r="X8492" i="10"/>
  <c r="Y8492" i="10"/>
  <c r="W8493" i="10"/>
  <c r="X8493" i="10"/>
  <c r="Y8493" i="10"/>
  <c r="W8494" i="10"/>
  <c r="X8494" i="10"/>
  <c r="Y8494" i="10"/>
  <c r="W8495" i="10"/>
  <c r="X8495" i="10"/>
  <c r="Y8495" i="10"/>
  <c r="W8496" i="10"/>
  <c r="X8496" i="10"/>
  <c r="Y8496" i="10"/>
  <c r="W8497" i="10"/>
  <c r="X8497" i="10"/>
  <c r="Y8497" i="10"/>
  <c r="W8498" i="10"/>
  <c r="X8498" i="10"/>
  <c r="Y8498" i="10"/>
  <c r="W8499" i="10"/>
  <c r="X8499" i="10"/>
  <c r="Y8499" i="10"/>
  <c r="W8500" i="10"/>
  <c r="X8500" i="10"/>
  <c r="Y8500" i="10"/>
  <c r="W8501" i="10"/>
  <c r="X8501" i="10"/>
  <c r="Y8501" i="10"/>
  <c r="W8502" i="10"/>
  <c r="X8502" i="10"/>
  <c r="Y8502" i="10"/>
  <c r="W8503" i="10"/>
  <c r="X8503" i="10"/>
  <c r="Y8503" i="10"/>
  <c r="W8504" i="10"/>
  <c r="X8504" i="10"/>
  <c r="Y8504" i="10"/>
  <c r="W8505" i="10"/>
  <c r="X8505" i="10"/>
  <c r="Y8505" i="10"/>
  <c r="W8506" i="10"/>
  <c r="X8506" i="10"/>
  <c r="Y8506" i="10"/>
  <c r="W8507" i="10"/>
  <c r="X8507" i="10"/>
  <c r="Y8507" i="10"/>
  <c r="W8508" i="10"/>
  <c r="X8508" i="10"/>
  <c r="Y8508" i="10"/>
  <c r="W8509" i="10"/>
  <c r="X8509" i="10"/>
  <c r="Y8509" i="10"/>
  <c r="W8510" i="10"/>
  <c r="X8510" i="10"/>
  <c r="Y8510" i="10"/>
  <c r="W8511" i="10"/>
  <c r="X8511" i="10"/>
  <c r="Y8511" i="10"/>
  <c r="W8512" i="10"/>
  <c r="X8512" i="10"/>
  <c r="Y8512" i="10"/>
  <c r="W8513" i="10"/>
  <c r="X8513" i="10"/>
  <c r="Y8513" i="10"/>
  <c r="W8514" i="10"/>
  <c r="X8514" i="10"/>
  <c r="Y8514" i="10"/>
  <c r="W8515" i="10"/>
  <c r="X8515" i="10"/>
  <c r="Y8515" i="10"/>
  <c r="W8516" i="10"/>
  <c r="X8516" i="10"/>
  <c r="Y8516" i="10"/>
  <c r="W8517" i="10"/>
  <c r="X8517" i="10"/>
  <c r="Y8517" i="10"/>
  <c r="W8518" i="10"/>
  <c r="X8518" i="10"/>
  <c r="Y8518" i="10"/>
  <c r="W8519" i="10"/>
  <c r="X8519" i="10"/>
  <c r="Y8519" i="10"/>
  <c r="W8520" i="10"/>
  <c r="X8520" i="10"/>
  <c r="Y8520" i="10"/>
  <c r="W8521" i="10"/>
  <c r="X8521" i="10"/>
  <c r="Y8521" i="10"/>
  <c r="W8522" i="10"/>
  <c r="X8522" i="10"/>
  <c r="Y8522" i="10"/>
  <c r="W8523" i="10"/>
  <c r="X8523" i="10"/>
  <c r="Y8523" i="10"/>
  <c r="W8524" i="10"/>
  <c r="X8524" i="10"/>
  <c r="Y8524" i="10"/>
  <c r="W8525" i="10"/>
  <c r="X8525" i="10"/>
  <c r="Y8525" i="10"/>
  <c r="W8526" i="10"/>
  <c r="X8526" i="10"/>
  <c r="Y8526" i="10"/>
  <c r="W8527" i="10"/>
  <c r="X8527" i="10"/>
  <c r="Y8527" i="10"/>
  <c r="W8528" i="10"/>
  <c r="X8528" i="10"/>
  <c r="Y8528" i="10"/>
  <c r="W8529" i="10"/>
  <c r="X8529" i="10"/>
  <c r="Y8529" i="10"/>
  <c r="W8530" i="10"/>
  <c r="X8530" i="10"/>
  <c r="Y8530" i="10"/>
  <c r="W8531" i="10"/>
  <c r="X8531" i="10"/>
  <c r="Y8531" i="10"/>
  <c r="W8532" i="10"/>
  <c r="X8532" i="10"/>
  <c r="Y8532" i="10"/>
  <c r="W8533" i="10"/>
  <c r="X8533" i="10"/>
  <c r="Y8533" i="10"/>
  <c r="W8534" i="10"/>
  <c r="X8534" i="10"/>
  <c r="Y8534" i="10"/>
  <c r="W8535" i="10"/>
  <c r="X8535" i="10"/>
  <c r="Y8535" i="10"/>
  <c r="W8536" i="10"/>
  <c r="X8536" i="10"/>
  <c r="Y8536" i="10"/>
  <c r="W8537" i="10"/>
  <c r="X8537" i="10"/>
  <c r="Y8537" i="10"/>
  <c r="W8538" i="10"/>
  <c r="X8538" i="10"/>
  <c r="Y8538" i="10"/>
  <c r="W8539" i="10"/>
  <c r="X8539" i="10"/>
  <c r="Y8539" i="10"/>
  <c r="W8540" i="10"/>
  <c r="X8540" i="10"/>
  <c r="Y8540" i="10"/>
  <c r="W8541" i="10"/>
  <c r="X8541" i="10"/>
  <c r="Y8541" i="10"/>
  <c r="W8542" i="10"/>
  <c r="X8542" i="10"/>
  <c r="Y8542" i="10"/>
  <c r="W8543" i="10"/>
  <c r="X8543" i="10"/>
  <c r="Y8543" i="10"/>
  <c r="W8544" i="10"/>
  <c r="X8544" i="10"/>
  <c r="Y8544" i="10"/>
  <c r="W8545" i="10"/>
  <c r="X8545" i="10"/>
  <c r="Y8545" i="10"/>
  <c r="W8546" i="10"/>
  <c r="X8546" i="10"/>
  <c r="Y8546" i="10"/>
  <c r="W8547" i="10"/>
  <c r="X8547" i="10"/>
  <c r="Y8547" i="10"/>
  <c r="W8548" i="10"/>
  <c r="X8548" i="10"/>
  <c r="Y8548" i="10"/>
  <c r="W8549" i="10"/>
  <c r="X8549" i="10"/>
  <c r="Y8549" i="10"/>
  <c r="W8550" i="10"/>
  <c r="X8550" i="10"/>
  <c r="Y8550" i="10"/>
  <c r="W8551" i="10"/>
  <c r="X8551" i="10"/>
  <c r="Y8551" i="10"/>
  <c r="W8552" i="10"/>
  <c r="X8552" i="10"/>
  <c r="Y8552" i="10"/>
  <c r="W8553" i="10"/>
  <c r="X8553" i="10"/>
  <c r="Y8553" i="10"/>
  <c r="W8554" i="10"/>
  <c r="X8554" i="10"/>
  <c r="Y8554" i="10"/>
  <c r="W8555" i="10"/>
  <c r="X8555" i="10"/>
  <c r="Y8555" i="10"/>
  <c r="W8556" i="10"/>
  <c r="X8556" i="10"/>
  <c r="Y8556" i="10"/>
  <c r="W8557" i="10"/>
  <c r="X8557" i="10"/>
  <c r="Y8557" i="10"/>
  <c r="W8558" i="10"/>
  <c r="X8558" i="10"/>
  <c r="Y8558" i="10"/>
  <c r="W8559" i="10"/>
  <c r="X8559" i="10"/>
  <c r="Y8559" i="10"/>
  <c r="W8560" i="10"/>
  <c r="X8560" i="10"/>
  <c r="Y8560" i="10"/>
  <c r="W8561" i="10"/>
  <c r="X8561" i="10"/>
  <c r="Y8561" i="10"/>
  <c r="W8562" i="10"/>
  <c r="X8562" i="10"/>
  <c r="Y8562" i="10"/>
  <c r="W8563" i="10"/>
  <c r="X8563" i="10"/>
  <c r="Y8563" i="10"/>
  <c r="W8564" i="10"/>
  <c r="X8564" i="10"/>
  <c r="Y8564" i="10"/>
  <c r="W8565" i="10"/>
  <c r="X8565" i="10"/>
  <c r="Y8565" i="10"/>
  <c r="W8566" i="10"/>
  <c r="X8566" i="10"/>
  <c r="Y8566" i="10"/>
  <c r="W8567" i="10"/>
  <c r="X8567" i="10"/>
  <c r="Y8567" i="10"/>
  <c r="W8568" i="10"/>
  <c r="X8568" i="10"/>
  <c r="Y8568" i="10"/>
  <c r="W8569" i="10"/>
  <c r="X8569" i="10"/>
  <c r="Y8569" i="10"/>
  <c r="W8570" i="10"/>
  <c r="X8570" i="10"/>
  <c r="Y8570" i="10"/>
  <c r="W8571" i="10"/>
  <c r="X8571" i="10"/>
  <c r="Y8571" i="10"/>
  <c r="W8572" i="10"/>
  <c r="X8572" i="10"/>
  <c r="Y8572" i="10"/>
  <c r="W8573" i="10"/>
  <c r="X8573" i="10"/>
  <c r="Y8573" i="10"/>
  <c r="W8574" i="10"/>
  <c r="X8574" i="10"/>
  <c r="Y8574" i="10"/>
  <c r="W8575" i="10"/>
  <c r="X8575" i="10"/>
  <c r="Y8575" i="10"/>
  <c r="W8576" i="10"/>
  <c r="X8576" i="10"/>
  <c r="Y8576" i="10"/>
  <c r="W8577" i="10"/>
  <c r="X8577" i="10"/>
  <c r="Y8577" i="10"/>
  <c r="W8578" i="10"/>
  <c r="X8578" i="10"/>
  <c r="Y8578" i="10"/>
  <c r="W8579" i="10"/>
  <c r="X8579" i="10"/>
  <c r="Y8579" i="10"/>
  <c r="W8580" i="10"/>
  <c r="X8580" i="10"/>
  <c r="Y8580" i="10"/>
  <c r="W8581" i="10"/>
  <c r="X8581" i="10"/>
  <c r="Y8581" i="10"/>
  <c r="W8582" i="10"/>
  <c r="X8582" i="10"/>
  <c r="Y8582" i="10"/>
  <c r="W8583" i="10"/>
  <c r="X8583" i="10"/>
  <c r="Y8583" i="10"/>
  <c r="W8584" i="10"/>
  <c r="X8584" i="10"/>
  <c r="Y8584" i="10"/>
  <c r="W8585" i="10"/>
  <c r="X8585" i="10"/>
  <c r="Y8585" i="10"/>
  <c r="W8586" i="10"/>
  <c r="X8586" i="10"/>
  <c r="Y8586" i="10"/>
  <c r="W8587" i="10"/>
  <c r="X8587" i="10"/>
  <c r="Y8587" i="10"/>
  <c r="W8588" i="10"/>
  <c r="X8588" i="10"/>
  <c r="Y8588" i="10"/>
  <c r="W8589" i="10"/>
  <c r="X8589" i="10"/>
  <c r="Y8589" i="10"/>
  <c r="W8590" i="10"/>
  <c r="X8590" i="10"/>
  <c r="Y8590" i="10"/>
  <c r="W8591" i="10"/>
  <c r="X8591" i="10"/>
  <c r="Y8591" i="10"/>
  <c r="W8592" i="10"/>
  <c r="X8592" i="10"/>
  <c r="Y8592" i="10"/>
  <c r="W8593" i="10"/>
  <c r="X8593" i="10"/>
  <c r="Y8593" i="10"/>
  <c r="W8594" i="10"/>
  <c r="X8594" i="10"/>
  <c r="Y8594" i="10"/>
  <c r="W8595" i="10"/>
  <c r="X8595" i="10"/>
  <c r="Y8595" i="10"/>
  <c r="W8596" i="10"/>
  <c r="X8596" i="10"/>
  <c r="Y8596" i="10"/>
  <c r="W8597" i="10"/>
  <c r="X8597" i="10"/>
  <c r="Y8597" i="10"/>
  <c r="W8598" i="10"/>
  <c r="X8598" i="10"/>
  <c r="Y8598" i="10"/>
  <c r="W8599" i="10"/>
  <c r="X8599" i="10"/>
  <c r="Y8599" i="10"/>
  <c r="W8600" i="10"/>
  <c r="X8600" i="10"/>
  <c r="Y8600" i="10"/>
  <c r="W8601" i="10"/>
  <c r="X8601" i="10"/>
  <c r="Y8601" i="10"/>
  <c r="W8602" i="10"/>
  <c r="X8602" i="10"/>
  <c r="Y8602" i="10"/>
  <c r="W8603" i="10"/>
  <c r="X8603" i="10"/>
  <c r="Y8603" i="10"/>
  <c r="W8604" i="10"/>
  <c r="X8604" i="10"/>
  <c r="Y8604" i="10"/>
  <c r="W8605" i="10"/>
  <c r="X8605" i="10"/>
  <c r="Y8605" i="10"/>
  <c r="W8606" i="10"/>
  <c r="X8606" i="10"/>
  <c r="Y8606" i="10"/>
  <c r="W8607" i="10"/>
  <c r="X8607" i="10"/>
  <c r="Y8607" i="10"/>
  <c r="W8608" i="10"/>
  <c r="X8608" i="10"/>
  <c r="Y8608" i="10"/>
  <c r="W8609" i="10"/>
  <c r="X8609" i="10"/>
  <c r="Y8609" i="10"/>
  <c r="W8610" i="10"/>
  <c r="X8610" i="10"/>
  <c r="Y8610" i="10"/>
  <c r="W8611" i="10"/>
  <c r="X8611" i="10"/>
  <c r="Y8611" i="10"/>
  <c r="W8612" i="10"/>
  <c r="X8612" i="10"/>
  <c r="Y8612" i="10"/>
  <c r="W8613" i="10"/>
  <c r="X8613" i="10"/>
  <c r="Y8613" i="10"/>
  <c r="W8614" i="10"/>
  <c r="X8614" i="10"/>
  <c r="Y8614" i="10"/>
  <c r="W8615" i="10"/>
  <c r="X8615" i="10"/>
  <c r="Y8615" i="10"/>
  <c r="W8616" i="10"/>
  <c r="X8616" i="10"/>
  <c r="Y8616" i="10"/>
  <c r="W8617" i="10"/>
  <c r="X8617" i="10"/>
  <c r="Y8617" i="10"/>
  <c r="W8618" i="10"/>
  <c r="X8618" i="10"/>
  <c r="Y8618" i="10"/>
  <c r="W8619" i="10"/>
  <c r="X8619" i="10"/>
  <c r="Y8619" i="10"/>
  <c r="W8620" i="10"/>
  <c r="X8620" i="10"/>
  <c r="Y8620" i="10"/>
  <c r="W8621" i="10"/>
  <c r="X8621" i="10"/>
  <c r="Y8621" i="10"/>
  <c r="W8622" i="10"/>
  <c r="X8622" i="10"/>
  <c r="Y8622" i="10"/>
  <c r="W8623" i="10"/>
  <c r="X8623" i="10"/>
  <c r="Y8623" i="10"/>
  <c r="W8624" i="10"/>
  <c r="X8624" i="10"/>
  <c r="Y8624" i="10"/>
  <c r="W8625" i="10"/>
  <c r="X8625" i="10"/>
  <c r="Y8625" i="10"/>
  <c r="W8626" i="10"/>
  <c r="X8626" i="10"/>
  <c r="Y8626" i="10"/>
  <c r="W8627" i="10"/>
  <c r="X8627" i="10"/>
  <c r="Y8627" i="10"/>
  <c r="W8628" i="10"/>
  <c r="X8628" i="10"/>
  <c r="Y8628" i="10"/>
  <c r="W8629" i="10"/>
  <c r="X8629" i="10"/>
  <c r="Y8629" i="10"/>
  <c r="W8630" i="10"/>
  <c r="X8630" i="10"/>
  <c r="Y8630" i="10"/>
  <c r="W8631" i="10"/>
  <c r="X8631" i="10"/>
  <c r="Y8631" i="10"/>
  <c r="W8632" i="10"/>
  <c r="X8632" i="10"/>
  <c r="Y8632" i="10"/>
  <c r="W8633" i="10"/>
  <c r="X8633" i="10"/>
  <c r="Y8633" i="10"/>
  <c r="W8634" i="10"/>
  <c r="X8634" i="10"/>
  <c r="Y8634" i="10"/>
  <c r="W8635" i="10"/>
  <c r="X8635" i="10"/>
  <c r="Y8635" i="10"/>
  <c r="W8636" i="10"/>
  <c r="X8636" i="10"/>
  <c r="Y8636" i="10"/>
  <c r="W8637" i="10"/>
  <c r="X8637" i="10"/>
  <c r="Y8637" i="10"/>
  <c r="W8638" i="10"/>
  <c r="X8638" i="10"/>
  <c r="Y8638" i="10"/>
  <c r="W8639" i="10"/>
  <c r="X8639" i="10"/>
  <c r="Y8639" i="10"/>
  <c r="W8640" i="10"/>
  <c r="X8640" i="10"/>
  <c r="Y8640" i="10"/>
  <c r="W8641" i="10"/>
  <c r="X8641" i="10"/>
  <c r="Y8641" i="10"/>
  <c r="W8642" i="10"/>
  <c r="X8642" i="10"/>
  <c r="Y8642" i="10"/>
  <c r="W8643" i="10"/>
  <c r="X8643" i="10"/>
  <c r="Y8643" i="10"/>
  <c r="W8644" i="10"/>
  <c r="X8644" i="10"/>
  <c r="Y8644" i="10"/>
  <c r="W8645" i="10"/>
  <c r="X8645" i="10"/>
  <c r="Y8645" i="10"/>
  <c r="W8646" i="10"/>
  <c r="X8646" i="10"/>
  <c r="Y8646" i="10"/>
  <c r="W8647" i="10"/>
  <c r="X8647" i="10"/>
  <c r="Y8647" i="10"/>
  <c r="W8648" i="10"/>
  <c r="X8648" i="10"/>
  <c r="Y8648" i="10"/>
  <c r="W8649" i="10"/>
  <c r="X8649" i="10"/>
  <c r="Y8649" i="10"/>
  <c r="W8650" i="10"/>
  <c r="X8650" i="10"/>
  <c r="Y8650" i="10"/>
  <c r="W8651" i="10"/>
  <c r="X8651" i="10"/>
  <c r="Y8651" i="10"/>
  <c r="W8652" i="10"/>
  <c r="X8652" i="10"/>
  <c r="Y8652" i="10"/>
  <c r="W8653" i="10"/>
  <c r="X8653" i="10"/>
  <c r="Y8653" i="10"/>
  <c r="W8654" i="10"/>
  <c r="X8654" i="10"/>
  <c r="Y8654" i="10"/>
  <c r="W8655" i="10"/>
  <c r="X8655" i="10"/>
  <c r="Y8655" i="10"/>
  <c r="W8656" i="10"/>
  <c r="X8656" i="10"/>
  <c r="Y8656" i="10"/>
  <c r="W8657" i="10"/>
  <c r="X8657" i="10"/>
  <c r="Y8657" i="10"/>
  <c r="W8658" i="10"/>
  <c r="X8658" i="10"/>
  <c r="Y8658" i="10"/>
  <c r="W8659" i="10"/>
  <c r="X8659" i="10"/>
  <c r="Y8659" i="10"/>
  <c r="W8660" i="10"/>
  <c r="X8660" i="10"/>
  <c r="Y8660" i="10"/>
  <c r="W8661" i="10"/>
  <c r="X8661" i="10"/>
  <c r="Y8661" i="10"/>
  <c r="W8662" i="10"/>
  <c r="X8662" i="10"/>
  <c r="Y8662" i="10"/>
  <c r="W8663" i="10"/>
  <c r="X8663" i="10"/>
  <c r="Y8663" i="10"/>
  <c r="W8664" i="10"/>
  <c r="X8664" i="10"/>
  <c r="Y8664" i="10"/>
  <c r="W8665" i="10"/>
  <c r="X8665" i="10"/>
  <c r="Y8665" i="10"/>
  <c r="W8666" i="10"/>
  <c r="X8666" i="10"/>
  <c r="Y8666" i="10"/>
  <c r="W8667" i="10"/>
  <c r="X8667" i="10"/>
  <c r="Y8667" i="10"/>
  <c r="W8668" i="10"/>
  <c r="X8668" i="10"/>
  <c r="Y8668" i="10"/>
  <c r="W8669" i="10"/>
  <c r="X8669" i="10"/>
  <c r="Y8669" i="10"/>
  <c r="W8670" i="10"/>
  <c r="X8670" i="10"/>
  <c r="Y8670" i="10"/>
  <c r="W8671" i="10"/>
  <c r="X8671" i="10"/>
  <c r="Y8671" i="10"/>
  <c r="W8672" i="10"/>
  <c r="X8672" i="10"/>
  <c r="Y8672" i="10"/>
  <c r="W8673" i="10"/>
  <c r="X8673" i="10"/>
  <c r="Y8673" i="10"/>
  <c r="W8674" i="10"/>
  <c r="X8674" i="10"/>
  <c r="Y8674" i="10"/>
  <c r="W8675" i="10"/>
  <c r="X8675" i="10"/>
  <c r="Y8675" i="10"/>
  <c r="W8676" i="10"/>
  <c r="X8676" i="10"/>
  <c r="Y8676" i="10"/>
  <c r="W8677" i="10"/>
  <c r="X8677" i="10"/>
  <c r="Y8677" i="10"/>
  <c r="W8678" i="10"/>
  <c r="X8678" i="10"/>
  <c r="Y8678" i="10"/>
  <c r="W8679" i="10"/>
  <c r="X8679" i="10"/>
  <c r="Y8679" i="10"/>
  <c r="W8680" i="10"/>
  <c r="X8680" i="10"/>
  <c r="Y8680" i="10"/>
  <c r="W8681" i="10"/>
  <c r="X8681" i="10"/>
  <c r="Y8681" i="10"/>
  <c r="W8682" i="10"/>
  <c r="X8682" i="10"/>
  <c r="Y8682" i="10"/>
  <c r="W8683" i="10"/>
  <c r="X8683" i="10"/>
  <c r="Y8683" i="10"/>
  <c r="W8684" i="10"/>
  <c r="X8684" i="10"/>
  <c r="Y8684" i="10"/>
  <c r="W8685" i="10"/>
  <c r="X8685" i="10"/>
  <c r="Y8685" i="10"/>
  <c r="W8686" i="10"/>
  <c r="X8686" i="10"/>
  <c r="Y8686" i="10"/>
  <c r="W8687" i="10"/>
  <c r="X8687" i="10"/>
  <c r="Y8687" i="10"/>
  <c r="W8688" i="10"/>
  <c r="X8688" i="10"/>
  <c r="Y8688" i="10"/>
  <c r="W8689" i="10"/>
  <c r="X8689" i="10"/>
  <c r="Y8689" i="10"/>
  <c r="W8690" i="10"/>
  <c r="X8690" i="10"/>
  <c r="Y8690" i="10"/>
  <c r="W8691" i="10"/>
  <c r="X8691" i="10"/>
  <c r="Y8691" i="10"/>
  <c r="W8692" i="10"/>
  <c r="X8692" i="10"/>
  <c r="Y8692" i="10"/>
  <c r="W8693" i="10"/>
  <c r="X8693" i="10"/>
  <c r="Y8693" i="10"/>
  <c r="W8694" i="10"/>
  <c r="X8694" i="10"/>
  <c r="Y8694" i="10"/>
  <c r="W8695" i="10"/>
  <c r="X8695" i="10"/>
  <c r="Y8695" i="10"/>
  <c r="W8696" i="10"/>
  <c r="X8696" i="10"/>
  <c r="Y8696" i="10"/>
  <c r="W8697" i="10"/>
  <c r="X8697" i="10"/>
  <c r="Y8697" i="10"/>
  <c r="W8698" i="10"/>
  <c r="X8698" i="10"/>
  <c r="Y8698" i="10"/>
  <c r="W8699" i="10"/>
  <c r="X8699" i="10"/>
  <c r="Y8699" i="10"/>
  <c r="W8700" i="10"/>
  <c r="X8700" i="10"/>
  <c r="Y8700" i="10"/>
  <c r="W8701" i="10"/>
  <c r="X8701" i="10"/>
  <c r="Y8701" i="10"/>
  <c r="W8702" i="10"/>
  <c r="X8702" i="10"/>
  <c r="Y8702" i="10"/>
  <c r="W8703" i="10"/>
  <c r="X8703" i="10"/>
  <c r="Y8703" i="10"/>
  <c r="W8704" i="10"/>
  <c r="X8704" i="10"/>
  <c r="Y8704" i="10"/>
  <c r="W8705" i="10"/>
  <c r="X8705" i="10"/>
  <c r="Y8705" i="10"/>
  <c r="W8706" i="10"/>
  <c r="X8706" i="10"/>
  <c r="Y8706" i="10"/>
  <c r="W8707" i="10"/>
  <c r="X8707" i="10"/>
  <c r="Y8707" i="10"/>
  <c r="W8708" i="10"/>
  <c r="X8708" i="10"/>
  <c r="Y8708" i="10"/>
  <c r="W8709" i="10"/>
  <c r="X8709" i="10"/>
  <c r="Y8709" i="10"/>
  <c r="W8710" i="10"/>
  <c r="X8710" i="10"/>
  <c r="Y8710" i="10"/>
  <c r="W8711" i="10"/>
  <c r="X8711" i="10"/>
  <c r="Y8711" i="10"/>
  <c r="W8712" i="10"/>
  <c r="X8712" i="10"/>
  <c r="Y8712" i="10"/>
  <c r="W8713" i="10"/>
  <c r="X8713" i="10"/>
  <c r="Y8713" i="10"/>
  <c r="W8714" i="10"/>
  <c r="X8714" i="10"/>
  <c r="Y8714" i="10"/>
  <c r="W8715" i="10"/>
  <c r="X8715" i="10"/>
  <c r="Y8715" i="10"/>
  <c r="W8716" i="10"/>
  <c r="X8716" i="10"/>
  <c r="Y8716" i="10"/>
  <c r="W8717" i="10"/>
  <c r="X8717" i="10"/>
  <c r="Y8717" i="10"/>
  <c r="W8718" i="10"/>
  <c r="X8718" i="10"/>
  <c r="Y8718" i="10"/>
  <c r="W8719" i="10"/>
  <c r="X8719" i="10"/>
  <c r="Y8719" i="10"/>
  <c r="W8720" i="10"/>
  <c r="X8720" i="10"/>
  <c r="Y8720" i="10"/>
  <c r="W8721" i="10"/>
  <c r="X8721" i="10"/>
  <c r="Y8721" i="10"/>
  <c r="W8722" i="10"/>
  <c r="X8722" i="10"/>
  <c r="Y8722" i="10"/>
  <c r="W8723" i="10"/>
  <c r="X8723" i="10"/>
  <c r="Y8723" i="10"/>
  <c r="W8724" i="10"/>
  <c r="X8724" i="10"/>
  <c r="Y8724" i="10"/>
  <c r="W8725" i="10"/>
  <c r="X8725" i="10"/>
  <c r="Y8725" i="10"/>
  <c r="W8726" i="10"/>
  <c r="X8726" i="10"/>
  <c r="Y8726" i="10"/>
  <c r="W8727" i="10"/>
  <c r="X8727" i="10"/>
  <c r="Y8727" i="10"/>
  <c r="W8728" i="10"/>
  <c r="X8728" i="10"/>
  <c r="Y8728" i="10"/>
  <c r="W8729" i="10"/>
  <c r="X8729" i="10"/>
  <c r="Y8729" i="10"/>
  <c r="W8730" i="10"/>
  <c r="X8730" i="10"/>
  <c r="Y8730" i="10"/>
  <c r="W8731" i="10"/>
  <c r="X8731" i="10"/>
  <c r="Y8731" i="10"/>
  <c r="W8732" i="10"/>
  <c r="X8732" i="10"/>
  <c r="Y8732" i="10"/>
  <c r="W8733" i="10"/>
  <c r="X8733" i="10"/>
  <c r="Y8733" i="10"/>
  <c r="W8734" i="10"/>
  <c r="X8734" i="10"/>
  <c r="Y8734" i="10"/>
  <c r="W8735" i="10"/>
  <c r="X8735" i="10"/>
  <c r="Y8735" i="10"/>
  <c r="W8736" i="10"/>
  <c r="X8736" i="10"/>
  <c r="Y8736" i="10"/>
  <c r="W8737" i="10"/>
  <c r="X8737" i="10"/>
  <c r="Y8737" i="10"/>
  <c r="W8738" i="10"/>
  <c r="X8738" i="10"/>
  <c r="Y8738" i="10"/>
  <c r="W8739" i="10"/>
  <c r="X8739" i="10"/>
  <c r="Y8739" i="10"/>
  <c r="W8740" i="10"/>
  <c r="X8740" i="10"/>
  <c r="Y8740" i="10"/>
  <c r="W8741" i="10"/>
  <c r="X8741" i="10"/>
  <c r="Y8741" i="10"/>
  <c r="W8742" i="10"/>
  <c r="X8742" i="10"/>
  <c r="Y8742" i="10"/>
  <c r="W8743" i="10"/>
  <c r="X8743" i="10"/>
  <c r="Y8743" i="10"/>
  <c r="W8744" i="10"/>
  <c r="X8744" i="10"/>
  <c r="Y8744" i="10"/>
  <c r="W8745" i="10"/>
  <c r="X8745" i="10"/>
  <c r="Y8745" i="10"/>
  <c r="W8746" i="10"/>
  <c r="X8746" i="10"/>
  <c r="Y8746" i="10"/>
  <c r="W8747" i="10"/>
  <c r="X8747" i="10"/>
  <c r="Y8747" i="10"/>
  <c r="W8748" i="10"/>
  <c r="X8748" i="10"/>
  <c r="Y8748" i="10"/>
  <c r="W8749" i="10"/>
  <c r="X8749" i="10"/>
  <c r="Y8749" i="10"/>
  <c r="W8750" i="10"/>
  <c r="X8750" i="10"/>
  <c r="Y8750" i="10"/>
  <c r="W8751" i="10"/>
  <c r="X8751" i="10"/>
  <c r="Y8751" i="10"/>
  <c r="W8752" i="10"/>
  <c r="X8752" i="10"/>
  <c r="Y8752" i="10"/>
  <c r="W8753" i="10"/>
  <c r="X8753" i="10"/>
  <c r="Y8753" i="10"/>
  <c r="W8754" i="10"/>
  <c r="X8754" i="10"/>
  <c r="Y8754" i="10"/>
  <c r="W8755" i="10"/>
  <c r="X8755" i="10"/>
  <c r="Y8755" i="10"/>
  <c r="W8756" i="10"/>
  <c r="X8756" i="10"/>
  <c r="Y8756" i="10"/>
  <c r="W8757" i="10"/>
  <c r="X8757" i="10"/>
  <c r="Y8757" i="10"/>
  <c r="W8758" i="10"/>
  <c r="X8758" i="10"/>
  <c r="Y8758" i="10"/>
  <c r="W8759" i="10"/>
  <c r="X8759" i="10"/>
  <c r="Y8759" i="10"/>
  <c r="W8760" i="10"/>
  <c r="X8760" i="10"/>
  <c r="Y8760" i="10"/>
  <c r="W8761" i="10"/>
  <c r="X8761" i="10"/>
  <c r="Y8761" i="10"/>
  <c r="W8762" i="10"/>
  <c r="X8762" i="10"/>
  <c r="Y8762" i="10"/>
  <c r="W3" i="10"/>
  <c r="X3" i="10"/>
  <c r="Y3" i="10"/>
  <c r="C25" i="21"/>
  <c r="C24" i="21"/>
  <c r="C22" i="21"/>
  <c r="AA3" i="10" a="1"/>
  <c r="O3" i="10"/>
  <c r="AA3" i="10"/>
  <c r="AA40" i="10"/>
  <c r="C23" i="21"/>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4" i="10"/>
  <c r="A435" i="10"/>
  <c r="A436" i="10"/>
  <c r="A437" i="10"/>
  <c r="A438" i="10"/>
  <c r="A439" i="10"/>
  <c r="A440" i="10"/>
  <c r="A441" i="10"/>
  <c r="A442" i="10"/>
  <c r="A443" i="10"/>
  <c r="A444" i="10"/>
  <c r="A445" i="10"/>
  <c r="A446" i="10"/>
  <c r="A447" i="10"/>
  <c r="A448" i="10"/>
  <c r="A449" i="10"/>
  <c r="A450" i="10"/>
  <c r="A451" i="10"/>
  <c r="A452" i="10"/>
  <c r="A453" i="10"/>
  <c r="A454" i="10"/>
  <c r="A455" i="10"/>
  <c r="A456"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1" i="10"/>
  <c r="A482" i="10"/>
  <c r="A483" i="10"/>
  <c r="A484" i="10"/>
  <c r="A485" i="10"/>
  <c r="A486" i="10"/>
  <c r="A487" i="10"/>
  <c r="A488" i="10"/>
  <c r="A489" i="10"/>
  <c r="A490" i="10"/>
  <c r="A491" i="10"/>
  <c r="A492" i="10"/>
  <c r="A493" i="10"/>
  <c r="A494" i="10"/>
  <c r="A495" i="10"/>
  <c r="A496" i="10"/>
  <c r="A497" i="10"/>
  <c r="A498" i="10"/>
  <c r="A499" i="10"/>
  <c r="A500" i="10"/>
  <c r="A501" i="10"/>
  <c r="A502" i="10"/>
  <c r="A503" i="10"/>
  <c r="A504" i="10"/>
  <c r="A505" i="10"/>
  <c r="A506" i="10"/>
  <c r="A507" i="10"/>
  <c r="A508" i="10"/>
  <c r="A509" i="10"/>
  <c r="A510" i="10"/>
  <c r="A511" i="10"/>
  <c r="A512" i="10"/>
  <c r="A513" i="10"/>
  <c r="A514" i="10"/>
  <c r="A515" i="10"/>
  <c r="A516" i="10"/>
  <c r="A517" i="10"/>
  <c r="A518" i="10"/>
  <c r="A519" i="10"/>
  <c r="A520" i="10"/>
  <c r="A521" i="10"/>
  <c r="A522" i="10"/>
  <c r="A523" i="10"/>
  <c r="A524" i="10"/>
  <c r="A525" i="10"/>
  <c r="A526" i="10"/>
  <c r="A527" i="10"/>
  <c r="A528" i="10"/>
  <c r="A529" i="10"/>
  <c r="A530" i="10"/>
  <c r="A531" i="10"/>
  <c r="A532" i="10"/>
  <c r="A533" i="10"/>
  <c r="A534" i="10"/>
  <c r="A535" i="10"/>
  <c r="A536" i="10"/>
  <c r="A537" i="10"/>
  <c r="A538" i="10"/>
  <c r="A539" i="10"/>
  <c r="A540" i="10"/>
  <c r="A541" i="10"/>
  <c r="A542" i="10"/>
  <c r="A543" i="10"/>
  <c r="A544" i="10"/>
  <c r="A545" i="10"/>
  <c r="A546" i="10"/>
  <c r="A547" i="10"/>
  <c r="A548" i="10"/>
  <c r="A549" i="10"/>
  <c r="A550" i="10"/>
  <c r="A551" i="10"/>
  <c r="A552" i="10"/>
  <c r="A553" i="10"/>
  <c r="A554" i="10"/>
  <c r="A555" i="10"/>
  <c r="A556" i="10"/>
  <c r="A557" i="10"/>
  <c r="A558" i="10"/>
  <c r="A559" i="10"/>
  <c r="A560" i="10"/>
  <c r="A561" i="10"/>
  <c r="A562" i="10"/>
  <c r="A563" i="10"/>
  <c r="A564" i="10"/>
  <c r="A565" i="10"/>
  <c r="A566" i="10"/>
  <c r="A567" i="10"/>
  <c r="A568" i="10"/>
  <c r="A569" i="10"/>
  <c r="A570" i="10"/>
  <c r="A571" i="10"/>
  <c r="A572" i="10"/>
  <c r="A573" i="10"/>
  <c r="A574" i="10"/>
  <c r="A575" i="10"/>
  <c r="A576" i="10"/>
  <c r="A577" i="10"/>
  <c r="A578" i="10"/>
  <c r="A579" i="10"/>
  <c r="A580" i="10"/>
  <c r="A581" i="10"/>
  <c r="A582" i="10"/>
  <c r="A583" i="10"/>
  <c r="A584" i="10"/>
  <c r="A585" i="10"/>
  <c r="A586" i="10"/>
  <c r="A587" i="10"/>
  <c r="A588" i="10"/>
  <c r="A589" i="10"/>
  <c r="A590" i="10"/>
  <c r="A591" i="10"/>
  <c r="A592" i="10"/>
  <c r="A593" i="10"/>
  <c r="A594" i="10"/>
  <c r="A595" i="10"/>
  <c r="A596" i="10"/>
  <c r="A597" i="10"/>
  <c r="A598" i="10"/>
  <c r="A599" i="10"/>
  <c r="A600" i="10"/>
  <c r="A601" i="10"/>
  <c r="A602" i="10"/>
  <c r="A603" i="10"/>
  <c r="A604" i="10"/>
  <c r="A605" i="10"/>
  <c r="A606" i="10"/>
  <c r="A607" i="10"/>
  <c r="A608" i="10"/>
  <c r="A609" i="10"/>
  <c r="A610" i="10"/>
  <c r="A611" i="10"/>
  <c r="A612" i="10"/>
  <c r="A613" i="10"/>
  <c r="A614" i="10"/>
  <c r="A615" i="10"/>
  <c r="A616" i="10"/>
  <c r="A617" i="10"/>
  <c r="A618" i="10"/>
  <c r="A619" i="10"/>
  <c r="A620" i="10"/>
  <c r="A621" i="10"/>
  <c r="A622" i="10"/>
  <c r="A623" i="10"/>
  <c r="A624" i="10"/>
  <c r="A625" i="10"/>
  <c r="A626" i="10"/>
  <c r="A627" i="10"/>
  <c r="A628" i="10"/>
  <c r="A629" i="10"/>
  <c r="A630" i="10"/>
  <c r="A631" i="10"/>
  <c r="A632" i="10"/>
  <c r="A633" i="10"/>
  <c r="A634" i="10"/>
  <c r="A635" i="10"/>
  <c r="A636" i="10"/>
  <c r="A637" i="10"/>
  <c r="A638" i="10"/>
  <c r="A639" i="10"/>
  <c r="A640" i="10"/>
  <c r="A641" i="10"/>
  <c r="A642" i="10"/>
  <c r="A643" i="10"/>
  <c r="A644" i="10"/>
  <c r="A645" i="10"/>
  <c r="A646" i="10"/>
  <c r="A647" i="10"/>
  <c r="A648" i="10"/>
  <c r="A649" i="10"/>
  <c r="A650" i="10"/>
  <c r="A651" i="10"/>
  <c r="A652" i="10"/>
  <c r="A653" i="10"/>
  <c r="A654" i="10"/>
  <c r="A655" i="10"/>
  <c r="A656" i="10"/>
  <c r="A657" i="10"/>
  <c r="A658"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1" i="10"/>
  <c r="A722" i="10"/>
  <c r="A723" i="10"/>
  <c r="A724" i="10"/>
  <c r="A725" i="10"/>
  <c r="A726" i="10"/>
  <c r="A727" i="10"/>
  <c r="A728" i="10"/>
  <c r="A729" i="10"/>
  <c r="A730" i="10"/>
  <c r="A731" i="10"/>
  <c r="A732" i="10"/>
  <c r="A733"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08" i="10"/>
  <c r="A809" i="10"/>
  <c r="A810" i="10"/>
  <c r="A811" i="10"/>
  <c r="A812" i="10"/>
  <c r="A813" i="10"/>
  <c r="A814" i="10"/>
  <c r="A815" i="10"/>
  <c r="A816"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53" i="10"/>
  <c r="A854" i="10"/>
  <c r="A855" i="10"/>
  <c r="A856" i="10"/>
  <c r="A857" i="10"/>
  <c r="A858" i="10"/>
  <c r="A859" i="10"/>
  <c r="A860" i="10"/>
  <c r="A861" i="10"/>
  <c r="A862" i="10"/>
  <c r="A863" i="10"/>
  <c r="A864" i="10"/>
  <c r="A865" i="10"/>
  <c r="A866"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897" i="10"/>
  <c r="A898" i="10"/>
  <c r="A899" i="10"/>
  <c r="A900" i="10"/>
  <c r="A901" i="10"/>
  <c r="A902" i="10"/>
  <c r="A903" i="10"/>
  <c r="A904" i="10"/>
  <c r="A905" i="10"/>
  <c r="A906" i="10"/>
  <c r="A907" i="10"/>
  <c r="A908" i="10"/>
  <c r="A909"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0" i="10"/>
  <c r="A971" i="10"/>
  <c r="A972" i="10"/>
  <c r="A973" i="10"/>
  <c r="A974" i="10"/>
  <c r="A975" i="10"/>
  <c r="A976" i="10"/>
  <c r="A977" i="10"/>
  <c r="A978" i="10"/>
  <c r="A979" i="10"/>
  <c r="A980" i="10"/>
  <c r="A981" i="10"/>
  <c r="A982" i="10"/>
  <c r="A983" i="10"/>
  <c r="A984" i="10"/>
  <c r="A985" i="10"/>
  <c r="A986" i="10"/>
  <c r="A987" i="10"/>
  <c r="A988" i="10"/>
  <c r="A989" i="10"/>
  <c r="A990" i="10"/>
  <c r="A991" i="10"/>
  <c r="A992" i="10"/>
  <c r="A993" i="10"/>
  <c r="A994" i="10"/>
  <c r="A995" i="10"/>
  <c r="A996" i="10"/>
  <c r="A997" i="10"/>
  <c r="A998" i="10"/>
  <c r="A999" i="10"/>
  <c r="A1000" i="10"/>
  <c r="A1001" i="10"/>
  <c r="A1002" i="10"/>
  <c r="A1003" i="10"/>
  <c r="A1004" i="10"/>
  <c r="A1005" i="10"/>
  <c r="A1006" i="10"/>
  <c r="A1007" i="10"/>
  <c r="A1008" i="10"/>
  <c r="A1009" i="10"/>
  <c r="A1010" i="10"/>
  <c r="A1011" i="10"/>
  <c r="A1012" i="10"/>
  <c r="A1013" i="10"/>
  <c r="A1014" i="10"/>
  <c r="A1015" i="10"/>
  <c r="A1016" i="10"/>
  <c r="A1017" i="10"/>
  <c r="A1018" i="10"/>
  <c r="A1019" i="10"/>
  <c r="A1020" i="10"/>
  <c r="A1021" i="10"/>
  <c r="A1022" i="10"/>
  <c r="A1023" i="10"/>
  <c r="A1024" i="10"/>
  <c r="A1025" i="10"/>
  <c r="A1026" i="10"/>
  <c r="A1027" i="10"/>
  <c r="A1028" i="10"/>
  <c r="A1029" i="10"/>
  <c r="A1030" i="10"/>
  <c r="A1031" i="10"/>
  <c r="A1032" i="10"/>
  <c r="A1033" i="10"/>
  <c r="A1034" i="10"/>
  <c r="A1035" i="10"/>
  <c r="A1036" i="10"/>
  <c r="A1037" i="10"/>
  <c r="A1038" i="10"/>
  <c r="A1039" i="10"/>
  <c r="A1040" i="10"/>
  <c r="A1041" i="10"/>
  <c r="A1042" i="10"/>
  <c r="A1043" i="10"/>
  <c r="A1044" i="10"/>
  <c r="A1045" i="10"/>
  <c r="A1046" i="10"/>
  <c r="A1047" i="10"/>
  <c r="A1048" i="10"/>
  <c r="A1049" i="10"/>
  <c r="A1050" i="10"/>
  <c r="A1051" i="10"/>
  <c r="A1052" i="10"/>
  <c r="A1053" i="10"/>
  <c r="A1054" i="10"/>
  <c r="A1055" i="10"/>
  <c r="A1056" i="10"/>
  <c r="A1057" i="10"/>
  <c r="A1058" i="10"/>
  <c r="A1059" i="10"/>
  <c r="A1060" i="10"/>
  <c r="A1061" i="10"/>
  <c r="A1062" i="10"/>
  <c r="A1063" i="10"/>
  <c r="A1064" i="10"/>
  <c r="A1065" i="10"/>
  <c r="A1066" i="10"/>
  <c r="A1067" i="10"/>
  <c r="A1068" i="10"/>
  <c r="A1069" i="10"/>
  <c r="A1070" i="10"/>
  <c r="A1071" i="10"/>
  <c r="A1072" i="10"/>
  <c r="A1073" i="10"/>
  <c r="A1074" i="10"/>
  <c r="A1075" i="10"/>
  <c r="A1076" i="10"/>
  <c r="A1077" i="10"/>
  <c r="A1078" i="10"/>
  <c r="A1079" i="10"/>
  <c r="A1080" i="10"/>
  <c r="A1081" i="10"/>
  <c r="A1082" i="10"/>
  <c r="A1083" i="10"/>
  <c r="A1084" i="10"/>
  <c r="A1085" i="10"/>
  <c r="A1086" i="10"/>
  <c r="A1087" i="10"/>
  <c r="A1088" i="10"/>
  <c r="A1089" i="10"/>
  <c r="A1090" i="10"/>
  <c r="A1091" i="10"/>
  <c r="A1092" i="10"/>
  <c r="A1093" i="10"/>
  <c r="A1094" i="10"/>
  <c r="A1095" i="10"/>
  <c r="A1096" i="10"/>
  <c r="A1097" i="10"/>
  <c r="A1098" i="10"/>
  <c r="A1099" i="10"/>
  <c r="A1100" i="10"/>
  <c r="A1101" i="10"/>
  <c r="A1102" i="10"/>
  <c r="A1103" i="10"/>
  <c r="A1104" i="10"/>
  <c r="A1105" i="10"/>
  <c r="A1106" i="10"/>
  <c r="A1107" i="10"/>
  <c r="A1108" i="10"/>
  <c r="A1109" i="10"/>
  <c r="A1110" i="10"/>
  <c r="A1111" i="10"/>
  <c r="A1112" i="10"/>
  <c r="A1113" i="10"/>
  <c r="A1114" i="10"/>
  <c r="A1115" i="10"/>
  <c r="A1116" i="10"/>
  <c r="A1117" i="10"/>
  <c r="A1118" i="10"/>
  <c r="A1119" i="10"/>
  <c r="A1120" i="10"/>
  <c r="A1121" i="10"/>
  <c r="A1122" i="10"/>
  <c r="A1123" i="10"/>
  <c r="A1124" i="10"/>
  <c r="A1125" i="10"/>
  <c r="A1126" i="10"/>
  <c r="A1127" i="10"/>
  <c r="A1128" i="10"/>
  <c r="A1129" i="10"/>
  <c r="A1130" i="10"/>
  <c r="A1131" i="10"/>
  <c r="A1132" i="10"/>
  <c r="A1133" i="10"/>
  <c r="A1134" i="10"/>
  <c r="A1135" i="10"/>
  <c r="A1136" i="10"/>
  <c r="A1137" i="10"/>
  <c r="A1138" i="10"/>
  <c r="A1139" i="10"/>
  <c r="A1140" i="10"/>
  <c r="A1141" i="10"/>
  <c r="A1142" i="10"/>
  <c r="A1143" i="10"/>
  <c r="A1144" i="10"/>
  <c r="A1145" i="10"/>
  <c r="A1146" i="10"/>
  <c r="A1147" i="10"/>
  <c r="A1148" i="10"/>
  <c r="A1149" i="10"/>
  <c r="A1150" i="10"/>
  <c r="A1151" i="10"/>
  <c r="A1152" i="10"/>
  <c r="A1153" i="10"/>
  <c r="A1154" i="10"/>
  <c r="A1155" i="10"/>
  <c r="A1156" i="10"/>
  <c r="A1157" i="10"/>
  <c r="A1158" i="10"/>
  <c r="A1159" i="10"/>
  <c r="A1160" i="10"/>
  <c r="A1161" i="10"/>
  <c r="A1162" i="10"/>
  <c r="A1163" i="10"/>
  <c r="A1164" i="10"/>
  <c r="A1165" i="10"/>
  <c r="A1166" i="10"/>
  <c r="A1167" i="10"/>
  <c r="A1168" i="10"/>
  <c r="A1169" i="10"/>
  <c r="A1170" i="10"/>
  <c r="A1171" i="10"/>
  <c r="A1172" i="10"/>
  <c r="A1173" i="10"/>
  <c r="A1174" i="10"/>
  <c r="A1175" i="10"/>
  <c r="A1176" i="10"/>
  <c r="A1177" i="10"/>
  <c r="A1178" i="10"/>
  <c r="A1179" i="10"/>
  <c r="A1180" i="10"/>
  <c r="A1181" i="10"/>
  <c r="A1182" i="10"/>
  <c r="A1183" i="10"/>
  <c r="A1184" i="10"/>
  <c r="A1185" i="10"/>
  <c r="A1186" i="10"/>
  <c r="A1187" i="10"/>
  <c r="A1188" i="10"/>
  <c r="A1189" i="10"/>
  <c r="A1190" i="10"/>
  <c r="A1191" i="10"/>
  <c r="A1192" i="10"/>
  <c r="A1193" i="10"/>
  <c r="A1194" i="10"/>
  <c r="A1195" i="10"/>
  <c r="A1196" i="10"/>
  <c r="A1197" i="10"/>
  <c r="A1198" i="10"/>
  <c r="A1199" i="10"/>
  <c r="A1200" i="10"/>
  <c r="A1201" i="10"/>
  <c r="A1202" i="10"/>
  <c r="A1203" i="10"/>
  <c r="A1204" i="10"/>
  <c r="A1205" i="10"/>
  <c r="A1206" i="10"/>
  <c r="A1207" i="10"/>
  <c r="A1208" i="10"/>
  <c r="A1209" i="10"/>
  <c r="A1210" i="10"/>
  <c r="A1211" i="10"/>
  <c r="A1212" i="10"/>
  <c r="A1213" i="10"/>
  <c r="A1214" i="10"/>
  <c r="A1215" i="10"/>
  <c r="A1216" i="10"/>
  <c r="A1217" i="10"/>
  <c r="A1218" i="10"/>
  <c r="A1219" i="10"/>
  <c r="A1220" i="10"/>
  <c r="A1221" i="10"/>
  <c r="A1222" i="10"/>
  <c r="A1223" i="10"/>
  <c r="A1224" i="10"/>
  <c r="A1225" i="10"/>
  <c r="A1226" i="10"/>
  <c r="A1227" i="10"/>
  <c r="A1228" i="10"/>
  <c r="A1229" i="10"/>
  <c r="A1230" i="10"/>
  <c r="A1231" i="10"/>
  <c r="A1232" i="10"/>
  <c r="A1233" i="10"/>
  <c r="A1234" i="10"/>
  <c r="A1235" i="10"/>
  <c r="A1236" i="10"/>
  <c r="A1237" i="10"/>
  <c r="A1238" i="10"/>
  <c r="A1239" i="10"/>
  <c r="A1240" i="10"/>
  <c r="A1241" i="10"/>
  <c r="A1242" i="10"/>
  <c r="A1243" i="10"/>
  <c r="A1244" i="10"/>
  <c r="A1245" i="10"/>
  <c r="A1246" i="10"/>
  <c r="A1247" i="10"/>
  <c r="A1248" i="10"/>
  <c r="A1249" i="10"/>
  <c r="A1250" i="10"/>
  <c r="A1251" i="10"/>
  <c r="A1252" i="10"/>
  <c r="A1253" i="10"/>
  <c r="A1254" i="10"/>
  <c r="A1255" i="10"/>
  <c r="A1256" i="10"/>
  <c r="A1257" i="10"/>
  <c r="A1258" i="10"/>
  <c r="A1259" i="10"/>
  <c r="A1260" i="10"/>
  <c r="A1261" i="10"/>
  <c r="A1262" i="10"/>
  <c r="A1263" i="10"/>
  <c r="A1264" i="10"/>
  <c r="A1265" i="10"/>
  <c r="A1266" i="10"/>
  <c r="A1267" i="10"/>
  <c r="A1268" i="10"/>
  <c r="A1269" i="10"/>
  <c r="A1270" i="10"/>
  <c r="A1271" i="10"/>
  <c r="A1272" i="10"/>
  <c r="A1273" i="10"/>
  <c r="A1274" i="10"/>
  <c r="A1275" i="10"/>
  <c r="A1276" i="10"/>
  <c r="A1277" i="10"/>
  <c r="A1278" i="10"/>
  <c r="A1279" i="10"/>
  <c r="A1280" i="10"/>
  <c r="A1281" i="10"/>
  <c r="A1282" i="10"/>
  <c r="A1283" i="10"/>
  <c r="A1284" i="10"/>
  <c r="A1285" i="10"/>
  <c r="A1286" i="10"/>
  <c r="A1287" i="10"/>
  <c r="A1288" i="10"/>
  <c r="A1289" i="10"/>
  <c r="A1290" i="10"/>
  <c r="A1291" i="10"/>
  <c r="A1292" i="10"/>
  <c r="A1293" i="10"/>
  <c r="A1294" i="10"/>
  <c r="A1295" i="10"/>
  <c r="A1296" i="10"/>
  <c r="A1297" i="10"/>
  <c r="A1298" i="10"/>
  <c r="A1299" i="10"/>
  <c r="A1300" i="10"/>
  <c r="A1301" i="10"/>
  <c r="A1302" i="10"/>
  <c r="A1303" i="10"/>
  <c r="A1304" i="10"/>
  <c r="A1305" i="10"/>
  <c r="A1306" i="10"/>
  <c r="A1307" i="10"/>
  <c r="A1308" i="10"/>
  <c r="A1309" i="10"/>
  <c r="A1310" i="10"/>
  <c r="A1311" i="10"/>
  <c r="A1312" i="10"/>
  <c r="A1313" i="10"/>
  <c r="A1314" i="10"/>
  <c r="A1315" i="10"/>
  <c r="A1316" i="10"/>
  <c r="A1317" i="10"/>
  <c r="A1318" i="10"/>
  <c r="A1319" i="10"/>
  <c r="A1320" i="10"/>
  <c r="A1321" i="10"/>
  <c r="A1322" i="10"/>
  <c r="A1323" i="10"/>
  <c r="A1324" i="10"/>
  <c r="A1325" i="10"/>
  <c r="A1326" i="10"/>
  <c r="A1327" i="10"/>
  <c r="A1328" i="10"/>
  <c r="A1329" i="10"/>
  <c r="A1330" i="10"/>
  <c r="A1331" i="10"/>
  <c r="A1332" i="10"/>
  <c r="A1333" i="10"/>
  <c r="A1334" i="10"/>
  <c r="A1335" i="10"/>
  <c r="A1336" i="10"/>
  <c r="A1337" i="10"/>
  <c r="A1338" i="10"/>
  <c r="A1339" i="10"/>
  <c r="A1340" i="10"/>
  <c r="A1341" i="10"/>
  <c r="A1342" i="10"/>
  <c r="A1343" i="10"/>
  <c r="A1344" i="10"/>
  <c r="A1345" i="10"/>
  <c r="A1346" i="10"/>
  <c r="A1347" i="10"/>
  <c r="A1348" i="10"/>
  <c r="A1349" i="10"/>
  <c r="A1350" i="10"/>
  <c r="A1351" i="10"/>
  <c r="A1352" i="10"/>
  <c r="A1353" i="10"/>
  <c r="A1354" i="10"/>
  <c r="A1355" i="10"/>
  <c r="A1356" i="10"/>
  <c r="A1357" i="10"/>
  <c r="A1358" i="10"/>
  <c r="A1359" i="10"/>
  <c r="A1360" i="10"/>
  <c r="A1361" i="10"/>
  <c r="A1362" i="10"/>
  <c r="A1363" i="10"/>
  <c r="A1364" i="10"/>
  <c r="A1365" i="10"/>
  <c r="A1366" i="10"/>
  <c r="A1367" i="10"/>
  <c r="A1368" i="10"/>
  <c r="A1369" i="10"/>
  <c r="A1370" i="10"/>
  <c r="A1371" i="10"/>
  <c r="A1372" i="10"/>
  <c r="A1373" i="10"/>
  <c r="A1374" i="10"/>
  <c r="A1375" i="10"/>
  <c r="A1376" i="10"/>
  <c r="A1377" i="10"/>
  <c r="A1378" i="10"/>
  <c r="A1379" i="10"/>
  <c r="A1380" i="10"/>
  <c r="A1381" i="10"/>
  <c r="A1382" i="10"/>
  <c r="A1383" i="10"/>
  <c r="A1384" i="10"/>
  <c r="A1385" i="10"/>
  <c r="A1386" i="10"/>
  <c r="A1387" i="10"/>
  <c r="A1388" i="10"/>
  <c r="A1389" i="10"/>
  <c r="A1390" i="10"/>
  <c r="A1391" i="10"/>
  <c r="A1392" i="10"/>
  <c r="A1393" i="10"/>
  <c r="A1394" i="10"/>
  <c r="A1395" i="10"/>
  <c r="A1396" i="10"/>
  <c r="A1397" i="10"/>
  <c r="A1398" i="10"/>
  <c r="A1399" i="10"/>
  <c r="A1400" i="10"/>
  <c r="A1401" i="10"/>
  <c r="A1402" i="10"/>
  <c r="A1403" i="10"/>
  <c r="A1404" i="10"/>
  <c r="A1405" i="10"/>
  <c r="A1406" i="10"/>
  <c r="A1407" i="10"/>
  <c r="A1408" i="10"/>
  <c r="A1409" i="10"/>
  <c r="A1410" i="10"/>
  <c r="A1411" i="10"/>
  <c r="A1412" i="10"/>
  <c r="A1413" i="10"/>
  <c r="A1414" i="10"/>
  <c r="A1415" i="10"/>
  <c r="A1416" i="10"/>
  <c r="A1417" i="10"/>
  <c r="A1418" i="10"/>
  <c r="A1419" i="10"/>
  <c r="A1420" i="10"/>
  <c r="A1421" i="10"/>
  <c r="A1422" i="10"/>
  <c r="A1423" i="10"/>
  <c r="A1424" i="10"/>
  <c r="A1425" i="10"/>
  <c r="A1426" i="10"/>
  <c r="A1427" i="10"/>
  <c r="A1428" i="10"/>
  <c r="A1429" i="10"/>
  <c r="A1430" i="10"/>
  <c r="A1431" i="10"/>
  <c r="A1432" i="10"/>
  <c r="A1433" i="10"/>
  <c r="A1434" i="10"/>
  <c r="A1435" i="10"/>
  <c r="A1436" i="10"/>
  <c r="A1437" i="10"/>
  <c r="A1438" i="10"/>
  <c r="A1439" i="10"/>
  <c r="A1440" i="10"/>
  <c r="A1441" i="10"/>
  <c r="A1442" i="10"/>
  <c r="A1443" i="10"/>
  <c r="A1444" i="10"/>
  <c r="A1445" i="10"/>
  <c r="A1446" i="10"/>
  <c r="A1447" i="10"/>
  <c r="A1448" i="10"/>
  <c r="A1449" i="10"/>
  <c r="A1450" i="10"/>
  <c r="A1451" i="10"/>
  <c r="A1452" i="10"/>
  <c r="A1453" i="10"/>
  <c r="A1454" i="10"/>
  <c r="A1455" i="10"/>
  <c r="A1456" i="10"/>
  <c r="A1457" i="10"/>
  <c r="A1458" i="10"/>
  <c r="A1459" i="10"/>
  <c r="A1460" i="10"/>
  <c r="A1461" i="10"/>
  <c r="A1462" i="10"/>
  <c r="A1463" i="10"/>
  <c r="A1464" i="10"/>
  <c r="A1465" i="10"/>
  <c r="A1466" i="10"/>
  <c r="A1467" i="10"/>
  <c r="A1468" i="10"/>
  <c r="A1469" i="10"/>
  <c r="A1470" i="10"/>
  <c r="A1471" i="10"/>
  <c r="A1472" i="10"/>
  <c r="A1473" i="10"/>
  <c r="A1474" i="10"/>
  <c r="A1475" i="10"/>
  <c r="A1476" i="10"/>
  <c r="A1477" i="10"/>
  <c r="A1478" i="10"/>
  <c r="A1479" i="10"/>
  <c r="A1480" i="10"/>
  <c r="A1481" i="10"/>
  <c r="A1482" i="10"/>
  <c r="A1483" i="10"/>
  <c r="A1484" i="10"/>
  <c r="A1485" i="10"/>
  <c r="A1486" i="10"/>
  <c r="A1487" i="10"/>
  <c r="A1488" i="10"/>
  <c r="A1489" i="10"/>
  <c r="A1490" i="10"/>
  <c r="A1491" i="10"/>
  <c r="A1492" i="10"/>
  <c r="A1493" i="10"/>
  <c r="A1494" i="10"/>
  <c r="A1495" i="10"/>
  <c r="A1496" i="10"/>
  <c r="A1497" i="10"/>
  <c r="A1498" i="10"/>
  <c r="A1499" i="10"/>
  <c r="A1500" i="10"/>
  <c r="A1501" i="10"/>
  <c r="A1502" i="10"/>
  <c r="A1503" i="10"/>
  <c r="A1504" i="10"/>
  <c r="A1505" i="10"/>
  <c r="A1506" i="10"/>
  <c r="A1507" i="10"/>
  <c r="A1508" i="10"/>
  <c r="A1509" i="10"/>
  <c r="A1510" i="10"/>
  <c r="A1511" i="10"/>
  <c r="A1512" i="10"/>
  <c r="A1513" i="10"/>
  <c r="A1514" i="10"/>
  <c r="A1515" i="10"/>
  <c r="A1516" i="10"/>
  <c r="A1517" i="10"/>
  <c r="A1518" i="10"/>
  <c r="A1519" i="10"/>
  <c r="A1520" i="10"/>
  <c r="A1521" i="10"/>
  <c r="A1522" i="10"/>
  <c r="A1523" i="10"/>
  <c r="A1524" i="10"/>
  <c r="A1525" i="10"/>
  <c r="A1526" i="10"/>
  <c r="A1527" i="10"/>
  <c r="A1528" i="10"/>
  <c r="A1529" i="10"/>
  <c r="A1530" i="10"/>
  <c r="A1531" i="10"/>
  <c r="A1532" i="10"/>
  <c r="A1533" i="10"/>
  <c r="A1534" i="10"/>
  <c r="A1535" i="10"/>
  <c r="A1536" i="10"/>
  <c r="A1537" i="10"/>
  <c r="A1538" i="10"/>
  <c r="A1539" i="10"/>
  <c r="A1540" i="10"/>
  <c r="A1541" i="10"/>
  <c r="A1542" i="10"/>
  <c r="A1543" i="10"/>
  <c r="A1544" i="10"/>
  <c r="A1545" i="10"/>
  <c r="A1546" i="10"/>
  <c r="A1547" i="10"/>
  <c r="A1548" i="10"/>
  <c r="A1549" i="10"/>
  <c r="A1550" i="10"/>
  <c r="A1551" i="10"/>
  <c r="A1552" i="10"/>
  <c r="A1553" i="10"/>
  <c r="A1554" i="10"/>
  <c r="A1555" i="10"/>
  <c r="A1556" i="10"/>
  <c r="A1557" i="10"/>
  <c r="A1558" i="10"/>
  <c r="A1559" i="10"/>
  <c r="A1560" i="10"/>
  <c r="A1561" i="10"/>
  <c r="A1562" i="10"/>
  <c r="A1563" i="10"/>
  <c r="A1564" i="10"/>
  <c r="A1565" i="10"/>
  <c r="A1566" i="10"/>
  <c r="A1567" i="10"/>
  <c r="A1568" i="10"/>
  <c r="A1569" i="10"/>
  <c r="A1570" i="10"/>
  <c r="A1571" i="10"/>
  <c r="A1572" i="10"/>
  <c r="A1573" i="10"/>
  <c r="A1574" i="10"/>
  <c r="A1575" i="10"/>
  <c r="A1576" i="10"/>
  <c r="A1577" i="10"/>
  <c r="A1578" i="10"/>
  <c r="A1579" i="10"/>
  <c r="A1580" i="10"/>
  <c r="A1581" i="10"/>
  <c r="A1582" i="10"/>
  <c r="A1583" i="10"/>
  <c r="A1584" i="10"/>
  <c r="A1585" i="10"/>
  <c r="A1586" i="10"/>
  <c r="A1587" i="10"/>
  <c r="A1588" i="10"/>
  <c r="A1589" i="10"/>
  <c r="A1590" i="10"/>
  <c r="A1591" i="10"/>
  <c r="A1592" i="10"/>
  <c r="A1593" i="10"/>
  <c r="A1594" i="10"/>
  <c r="A1595" i="10"/>
  <c r="A1596" i="10"/>
  <c r="A1597" i="10"/>
  <c r="A1598" i="10"/>
  <c r="A1599" i="10"/>
  <c r="A1600" i="10"/>
  <c r="A1601" i="10"/>
  <c r="A1602" i="10"/>
  <c r="A1603" i="10"/>
  <c r="A1604" i="10"/>
  <c r="A1605" i="10"/>
  <c r="A1606" i="10"/>
  <c r="A1607" i="10"/>
  <c r="A1608" i="10"/>
  <c r="A1609" i="10"/>
  <c r="A1610" i="10"/>
  <c r="A1611" i="10"/>
  <c r="A1612" i="10"/>
  <c r="A1613" i="10"/>
  <c r="A1614" i="10"/>
  <c r="A1615" i="10"/>
  <c r="A1616" i="10"/>
  <c r="A1617" i="10"/>
  <c r="A1618" i="10"/>
  <c r="A1619" i="10"/>
  <c r="A1620" i="10"/>
  <c r="A1621" i="10"/>
  <c r="A1622" i="10"/>
  <c r="A1623" i="10"/>
  <c r="A1624" i="10"/>
  <c r="A1625" i="10"/>
  <c r="A1626" i="10"/>
  <c r="A1627" i="10"/>
  <c r="A1628" i="10"/>
  <c r="A1629" i="10"/>
  <c r="A1630" i="10"/>
  <c r="A1631" i="10"/>
  <c r="A1632" i="10"/>
  <c r="A1633" i="10"/>
  <c r="A1634" i="10"/>
  <c r="A1635" i="10"/>
  <c r="A1636" i="10"/>
  <c r="A1637" i="10"/>
  <c r="A1638" i="10"/>
  <c r="A1639" i="10"/>
  <c r="A1640" i="10"/>
  <c r="A1641" i="10"/>
  <c r="A1642" i="10"/>
  <c r="A1643" i="10"/>
  <c r="A1644" i="10"/>
  <c r="A1645" i="10"/>
  <c r="A1646" i="10"/>
  <c r="A1647" i="10"/>
  <c r="A1648" i="10"/>
  <c r="A1649" i="10"/>
  <c r="A1650" i="10"/>
  <c r="A1651" i="10"/>
  <c r="A1652" i="10"/>
  <c r="A1653" i="10"/>
  <c r="A1654" i="10"/>
  <c r="A1655" i="10"/>
  <c r="A1656" i="10"/>
  <c r="A1657" i="10"/>
  <c r="A1658" i="10"/>
  <c r="A1659" i="10"/>
  <c r="A1660" i="10"/>
  <c r="A1661" i="10"/>
  <c r="A1662" i="10"/>
  <c r="A1663" i="10"/>
  <c r="A1664" i="10"/>
  <c r="A1665" i="10"/>
  <c r="A1666" i="10"/>
  <c r="A1667" i="10"/>
  <c r="A1668" i="10"/>
  <c r="A1669" i="10"/>
  <c r="A1670" i="10"/>
  <c r="A1671" i="10"/>
  <c r="A1672" i="10"/>
  <c r="A1673" i="10"/>
  <c r="A1674" i="10"/>
  <c r="A1675" i="10"/>
  <c r="A1676" i="10"/>
  <c r="A1677" i="10"/>
  <c r="A1678" i="10"/>
  <c r="A1679" i="10"/>
  <c r="A1680" i="10"/>
  <c r="A1681" i="10"/>
  <c r="A1682" i="10"/>
  <c r="A1683" i="10"/>
  <c r="A1684" i="10"/>
  <c r="A1685" i="10"/>
  <c r="A1686" i="10"/>
  <c r="A1687" i="10"/>
  <c r="A1688" i="10"/>
  <c r="A1689" i="10"/>
  <c r="A1690" i="10"/>
  <c r="A1691" i="10"/>
  <c r="A1692" i="10"/>
  <c r="A1693" i="10"/>
  <c r="A1694" i="10"/>
  <c r="A1695" i="10"/>
  <c r="A1696" i="10"/>
  <c r="A1697" i="10"/>
  <c r="A1698" i="10"/>
  <c r="A1699" i="10"/>
  <c r="A1700" i="10"/>
  <c r="A1701" i="10"/>
  <c r="A1702" i="10"/>
  <c r="A1703" i="10"/>
  <c r="A1704" i="10"/>
  <c r="A1705" i="10"/>
  <c r="A1706" i="10"/>
  <c r="A1707" i="10"/>
  <c r="A1708" i="10"/>
  <c r="A1709" i="10"/>
  <c r="A1710" i="10"/>
  <c r="A1711" i="10"/>
  <c r="A1712" i="10"/>
  <c r="A1713" i="10"/>
  <c r="A1714" i="10"/>
  <c r="A1715" i="10"/>
  <c r="A1716" i="10"/>
  <c r="A1717" i="10"/>
  <c r="A1718" i="10"/>
  <c r="A1719" i="10"/>
  <c r="A1720" i="10"/>
  <c r="A1721" i="10"/>
  <c r="A1722" i="10"/>
  <c r="A1723" i="10"/>
  <c r="A1724" i="10"/>
  <c r="A1725" i="10"/>
  <c r="A1726" i="10"/>
  <c r="A1727" i="10"/>
  <c r="A1728" i="10"/>
  <c r="A1729" i="10"/>
  <c r="A1730" i="10"/>
  <c r="A1731" i="10"/>
  <c r="A1732" i="10"/>
  <c r="A1733" i="10"/>
  <c r="A1734" i="10"/>
  <c r="A1735" i="10"/>
  <c r="A1736" i="10"/>
  <c r="A1737" i="10"/>
  <c r="A1738" i="10"/>
  <c r="A1739" i="10"/>
  <c r="A1740" i="10"/>
  <c r="A1741" i="10"/>
  <c r="A1742" i="10"/>
  <c r="A1743" i="10"/>
  <c r="A1744" i="10"/>
  <c r="A1745" i="10"/>
  <c r="A1746" i="10"/>
  <c r="A1747" i="10"/>
  <c r="A1748" i="10"/>
  <c r="A1749" i="10"/>
  <c r="A1750" i="10"/>
  <c r="A1751" i="10"/>
  <c r="A1752" i="10"/>
  <c r="A1753" i="10"/>
  <c r="A1754" i="10"/>
  <c r="A1755" i="10"/>
  <c r="A1756" i="10"/>
  <c r="A1757" i="10"/>
  <c r="A1758" i="10"/>
  <c r="A1759" i="10"/>
  <c r="A1760" i="10"/>
  <c r="A1761" i="10"/>
  <c r="A1762" i="10"/>
  <c r="A1763" i="10"/>
  <c r="A1764" i="10"/>
  <c r="A1765" i="10"/>
  <c r="A1766" i="10"/>
  <c r="A1767" i="10"/>
  <c r="A1768" i="10"/>
  <c r="A1769" i="10"/>
  <c r="A1770" i="10"/>
  <c r="A1771" i="10"/>
  <c r="A1772" i="10"/>
  <c r="A1773" i="10"/>
  <c r="A1774" i="10"/>
  <c r="A1775" i="10"/>
  <c r="A1776" i="10"/>
  <c r="A1777" i="10"/>
  <c r="A1778" i="10"/>
  <c r="A1779" i="10"/>
  <c r="A1780" i="10"/>
  <c r="A1781" i="10"/>
  <c r="A1782" i="10"/>
  <c r="A1783" i="10"/>
  <c r="A1784" i="10"/>
  <c r="A1785" i="10"/>
  <c r="A1786" i="10"/>
  <c r="A1787" i="10"/>
  <c r="A1788" i="10"/>
  <c r="A1789" i="10"/>
  <c r="A1790" i="10"/>
  <c r="A1791" i="10"/>
  <c r="A1792" i="10"/>
  <c r="A1793" i="10"/>
  <c r="A1794" i="10"/>
  <c r="A1795" i="10"/>
  <c r="A1796" i="10"/>
  <c r="A1797" i="10"/>
  <c r="A1798" i="10"/>
  <c r="A1799" i="10"/>
  <c r="A1800" i="10"/>
  <c r="A1801" i="10"/>
  <c r="A1802" i="10"/>
  <c r="A1803" i="10"/>
  <c r="A1804" i="10"/>
  <c r="A1805" i="10"/>
  <c r="A1806" i="10"/>
  <c r="A1807" i="10"/>
  <c r="A1808" i="10"/>
  <c r="A1809" i="10"/>
  <c r="A1810" i="10"/>
  <c r="A1811" i="10"/>
  <c r="A1812" i="10"/>
  <c r="A1813" i="10"/>
  <c r="A1814" i="10"/>
  <c r="A1815" i="10"/>
  <c r="A1816" i="10"/>
  <c r="A1817" i="10"/>
  <c r="A1818" i="10"/>
  <c r="A1819" i="10"/>
  <c r="A1820" i="10"/>
  <c r="A1821" i="10"/>
  <c r="A1822" i="10"/>
  <c r="A1823" i="10"/>
  <c r="A1824" i="10"/>
  <c r="A1825" i="10"/>
  <c r="A1826" i="10"/>
  <c r="A1827" i="10"/>
  <c r="A1828" i="10"/>
  <c r="A1829" i="10"/>
  <c r="A1830" i="10"/>
  <c r="A1831" i="10"/>
  <c r="A1832" i="10"/>
  <c r="A1833" i="10"/>
  <c r="A1834" i="10"/>
  <c r="A1835" i="10"/>
  <c r="A1836" i="10"/>
  <c r="A1837" i="10"/>
  <c r="A1838" i="10"/>
  <c r="A1839" i="10"/>
  <c r="A1840" i="10"/>
  <c r="A1841" i="10"/>
  <c r="A1842" i="10"/>
  <c r="A1843" i="10"/>
  <c r="A1844" i="10"/>
  <c r="A1845" i="10"/>
  <c r="A1846" i="10"/>
  <c r="A1847" i="10"/>
  <c r="A1848" i="10"/>
  <c r="A1849" i="10"/>
  <c r="A1850" i="10"/>
  <c r="A1851" i="10"/>
  <c r="A1852" i="10"/>
  <c r="A1853" i="10"/>
  <c r="A1854" i="10"/>
  <c r="A1855" i="10"/>
  <c r="A1856" i="10"/>
  <c r="A1857" i="10"/>
  <c r="A1858" i="10"/>
  <c r="A1859" i="10"/>
  <c r="A1860" i="10"/>
  <c r="A1861" i="10"/>
  <c r="A1862" i="10"/>
  <c r="A1863" i="10"/>
  <c r="A1864" i="10"/>
  <c r="A1865" i="10"/>
  <c r="A1866" i="10"/>
  <c r="A1867" i="10"/>
  <c r="A1868" i="10"/>
  <c r="A1869" i="10"/>
  <c r="A1870" i="10"/>
  <c r="A1871" i="10"/>
  <c r="A1872" i="10"/>
  <c r="A1873" i="10"/>
  <c r="A1874" i="10"/>
  <c r="A1875" i="10"/>
  <c r="A1876" i="10"/>
  <c r="A1877" i="10"/>
  <c r="A1878" i="10"/>
  <c r="A1879" i="10"/>
  <c r="A1880" i="10"/>
  <c r="A1881" i="10"/>
  <c r="A1882" i="10"/>
  <c r="A1883" i="10"/>
  <c r="A1884" i="10"/>
  <c r="A1885" i="10"/>
  <c r="A1886" i="10"/>
  <c r="A1887" i="10"/>
  <c r="A1888" i="10"/>
  <c r="A1889" i="10"/>
  <c r="A1890" i="10"/>
  <c r="A1891" i="10"/>
  <c r="A1892" i="10"/>
  <c r="A1893" i="10"/>
  <c r="A1894" i="10"/>
  <c r="A1895" i="10"/>
  <c r="A1896" i="10"/>
  <c r="A1897" i="10"/>
  <c r="A1898" i="10"/>
  <c r="A1899" i="10"/>
  <c r="A1900" i="10"/>
  <c r="A1901" i="10"/>
  <c r="A1902" i="10"/>
  <c r="A1903" i="10"/>
  <c r="A1904" i="10"/>
  <c r="A1905" i="10"/>
  <c r="A1906" i="10"/>
  <c r="A1907" i="10"/>
  <c r="A1908" i="10"/>
  <c r="A1909" i="10"/>
  <c r="A1910" i="10"/>
  <c r="A1911" i="10"/>
  <c r="A1912" i="10"/>
  <c r="A1913" i="10"/>
  <c r="A1914" i="10"/>
  <c r="A1915" i="10"/>
  <c r="A1916" i="10"/>
  <c r="A1917" i="10"/>
  <c r="A1918" i="10"/>
  <c r="A1919" i="10"/>
  <c r="A1920" i="10"/>
  <c r="A1921" i="10"/>
  <c r="A1922" i="10"/>
  <c r="A1923" i="10"/>
  <c r="A1924" i="10"/>
  <c r="A1925" i="10"/>
  <c r="A1926" i="10"/>
  <c r="A1927" i="10"/>
  <c r="A1928" i="10"/>
  <c r="A1929" i="10"/>
  <c r="A1930" i="10"/>
  <c r="A1931" i="10"/>
  <c r="A1932" i="10"/>
  <c r="A1933" i="10"/>
  <c r="A1934" i="10"/>
  <c r="A1935" i="10"/>
  <c r="A1936" i="10"/>
  <c r="A1937" i="10"/>
  <c r="A1938" i="10"/>
  <c r="A1939" i="10"/>
  <c r="A1940" i="10"/>
  <c r="A1941" i="10"/>
  <c r="A1942" i="10"/>
  <c r="A1943" i="10"/>
  <c r="A1944" i="10"/>
  <c r="A1945" i="10"/>
  <c r="A1946" i="10"/>
  <c r="A1947" i="10"/>
  <c r="A1948" i="10"/>
  <c r="A1949" i="10"/>
  <c r="A1950" i="10"/>
  <c r="A1951" i="10"/>
  <c r="A1952" i="10"/>
  <c r="A1953" i="10"/>
  <c r="A1954" i="10"/>
  <c r="A1955" i="10"/>
  <c r="A1956" i="10"/>
  <c r="A1957" i="10"/>
  <c r="A1958" i="10"/>
  <c r="A1959" i="10"/>
  <c r="A1960" i="10"/>
  <c r="A1961" i="10"/>
  <c r="A1962" i="10"/>
  <c r="A1963" i="10"/>
  <c r="A1964" i="10"/>
  <c r="A1965" i="10"/>
  <c r="A1966" i="10"/>
  <c r="A1967" i="10"/>
  <c r="A1968" i="10"/>
  <c r="A1969" i="10"/>
  <c r="A1970" i="10"/>
  <c r="A1971" i="10"/>
  <c r="A1972" i="10"/>
  <c r="A1973" i="10"/>
  <c r="A1974" i="10"/>
  <c r="A1975" i="10"/>
  <c r="A1976" i="10"/>
  <c r="A1977" i="10"/>
  <c r="A1978" i="10"/>
  <c r="A1979" i="10"/>
  <c r="A1980" i="10"/>
  <c r="A1981" i="10"/>
  <c r="A1982" i="10"/>
  <c r="A1983" i="10"/>
  <c r="A1984" i="10"/>
  <c r="A1985" i="10"/>
  <c r="A1986" i="10"/>
  <c r="A1987" i="10"/>
  <c r="A1988" i="10"/>
  <c r="A1989" i="10"/>
  <c r="A1990" i="10"/>
  <c r="A1991" i="10"/>
  <c r="A1992" i="10"/>
  <c r="A1993" i="10"/>
  <c r="A1994" i="10"/>
  <c r="A1995" i="10"/>
  <c r="A1996" i="10"/>
  <c r="A1997" i="10"/>
  <c r="A1998" i="10"/>
  <c r="A1999" i="10"/>
  <c r="A2000" i="10"/>
  <c r="A2001" i="10"/>
  <c r="A2002" i="10"/>
  <c r="A2003" i="10"/>
  <c r="A2004" i="10"/>
  <c r="A2005" i="10"/>
  <c r="A2006" i="10"/>
  <c r="A2007" i="10"/>
  <c r="A2008" i="10"/>
  <c r="A2009" i="10"/>
  <c r="A2010" i="10"/>
  <c r="A2011" i="10"/>
  <c r="A2012" i="10"/>
  <c r="A2013" i="10"/>
  <c r="A2014" i="10"/>
  <c r="A2015" i="10"/>
  <c r="A2016" i="10"/>
  <c r="A2017" i="10"/>
  <c r="A2018" i="10"/>
  <c r="A2019" i="10"/>
  <c r="A2020" i="10"/>
  <c r="A2021" i="10"/>
  <c r="A2022" i="10"/>
  <c r="A2023" i="10"/>
  <c r="A2024" i="10"/>
  <c r="A2025" i="10"/>
  <c r="A2026" i="10"/>
  <c r="A2027" i="10"/>
  <c r="A2028" i="10"/>
  <c r="A2029" i="10"/>
  <c r="A2030" i="10"/>
  <c r="A2031" i="10"/>
  <c r="A2032" i="10"/>
  <c r="A2033" i="10"/>
  <c r="A2034" i="10"/>
  <c r="A2035" i="10"/>
  <c r="A2036" i="10"/>
  <c r="A2037" i="10"/>
  <c r="A2038" i="10"/>
  <c r="A2039" i="10"/>
  <c r="A2040" i="10"/>
  <c r="A2041" i="10"/>
  <c r="A2042" i="10"/>
  <c r="A2043" i="10"/>
  <c r="A2044" i="10"/>
  <c r="A2045" i="10"/>
  <c r="A2046" i="10"/>
  <c r="A2047" i="10"/>
  <c r="A2048" i="10"/>
  <c r="A2049" i="10"/>
  <c r="A2050" i="10"/>
  <c r="A2051" i="10"/>
  <c r="A2052" i="10"/>
  <c r="A2053" i="10"/>
  <c r="A2054" i="10"/>
  <c r="A2055" i="10"/>
  <c r="A2056" i="10"/>
  <c r="A2057" i="10"/>
  <c r="A2058" i="10"/>
  <c r="A2059" i="10"/>
  <c r="A2060" i="10"/>
  <c r="A2061" i="10"/>
  <c r="A2062" i="10"/>
  <c r="A2063" i="10"/>
  <c r="A2064" i="10"/>
  <c r="A2065" i="10"/>
  <c r="A2066" i="10"/>
  <c r="A2067" i="10"/>
  <c r="A2068" i="10"/>
  <c r="A2069" i="10"/>
  <c r="A2070" i="10"/>
  <c r="A2071" i="10"/>
  <c r="A2072" i="10"/>
  <c r="A2073" i="10"/>
  <c r="A2074" i="10"/>
  <c r="A2075" i="10"/>
  <c r="A2076" i="10"/>
  <c r="A2077" i="10"/>
  <c r="A2078" i="10"/>
  <c r="A2079" i="10"/>
  <c r="A2080" i="10"/>
  <c r="A2081" i="10"/>
  <c r="A2082" i="10"/>
  <c r="A2083" i="10"/>
  <c r="A2084" i="10"/>
  <c r="A2085" i="10"/>
  <c r="A2086" i="10"/>
  <c r="A2087" i="10"/>
  <c r="A2088" i="10"/>
  <c r="A2089" i="10"/>
  <c r="A2090" i="10"/>
  <c r="A2091" i="10"/>
  <c r="A2092" i="10"/>
  <c r="A2093" i="10"/>
  <c r="A2094" i="10"/>
  <c r="A2095" i="10"/>
  <c r="A2096" i="10"/>
  <c r="A2097" i="10"/>
  <c r="A2098" i="10"/>
  <c r="A2099" i="10"/>
  <c r="A2100" i="10"/>
  <c r="A2101" i="10"/>
  <c r="A2102" i="10"/>
  <c r="A2103" i="10"/>
  <c r="A2104" i="10"/>
  <c r="A2105" i="10"/>
  <c r="A2106" i="10"/>
  <c r="A2107" i="10"/>
  <c r="A2108" i="10"/>
  <c r="A2109" i="10"/>
  <c r="A2110" i="10"/>
  <c r="A2111" i="10"/>
  <c r="A2112" i="10"/>
  <c r="A2113" i="10"/>
  <c r="A2114" i="10"/>
  <c r="A2115" i="10"/>
  <c r="A2116" i="10"/>
  <c r="A2117" i="10"/>
  <c r="A2118" i="10"/>
  <c r="A2119" i="10"/>
  <c r="A2120" i="10"/>
  <c r="A2121" i="10"/>
  <c r="A2122" i="10"/>
  <c r="A2123" i="10"/>
  <c r="A2124" i="10"/>
  <c r="A2125" i="10"/>
  <c r="A2126" i="10"/>
  <c r="A2127" i="10"/>
  <c r="A2128" i="10"/>
  <c r="A2129" i="10"/>
  <c r="A2130" i="10"/>
  <c r="A2131" i="10"/>
  <c r="A2132" i="10"/>
  <c r="A2133" i="10"/>
  <c r="A2134" i="10"/>
  <c r="A2135" i="10"/>
  <c r="A2136" i="10"/>
  <c r="A2137" i="10"/>
  <c r="A2138" i="10"/>
  <c r="A2139" i="10"/>
  <c r="A2140" i="10"/>
  <c r="A2141" i="10"/>
  <c r="A2142" i="10"/>
  <c r="A2143" i="10"/>
  <c r="A2144" i="10"/>
  <c r="A2145" i="10"/>
  <c r="A2146" i="10"/>
  <c r="A2147" i="10"/>
  <c r="A2148" i="10"/>
  <c r="A2149" i="10"/>
  <c r="A2150" i="10"/>
  <c r="A2151" i="10"/>
  <c r="A2152" i="10"/>
  <c r="A2153" i="10"/>
  <c r="A2154" i="10"/>
  <c r="A2155" i="10"/>
  <c r="A2156" i="10"/>
  <c r="A2157" i="10"/>
  <c r="A2158" i="10"/>
  <c r="A2159" i="10"/>
  <c r="A2160" i="10"/>
  <c r="A2161" i="10"/>
  <c r="A2162" i="10"/>
  <c r="A2163" i="10"/>
  <c r="A2164" i="10"/>
  <c r="A2165" i="10"/>
  <c r="A2166" i="10"/>
  <c r="A2167" i="10"/>
  <c r="A2168" i="10"/>
  <c r="A2169" i="10"/>
  <c r="A2170" i="10"/>
  <c r="A2171" i="10"/>
  <c r="A2172" i="10"/>
  <c r="A2173" i="10"/>
  <c r="A2174" i="10"/>
  <c r="A2175" i="10"/>
  <c r="A2176" i="10"/>
  <c r="A2177" i="10"/>
  <c r="A2178" i="10"/>
  <c r="A2179" i="10"/>
  <c r="A2180" i="10"/>
  <c r="A2181" i="10"/>
  <c r="A2182" i="10"/>
  <c r="A2183" i="10"/>
  <c r="A2184" i="10"/>
  <c r="A2185" i="10"/>
  <c r="A2186" i="10"/>
  <c r="A2187" i="10"/>
  <c r="A2188" i="10"/>
  <c r="A2189" i="10"/>
  <c r="A2190" i="10"/>
  <c r="A2191" i="10"/>
  <c r="A2192" i="10"/>
  <c r="A2193" i="10"/>
  <c r="A2194" i="10"/>
  <c r="A2195" i="10"/>
  <c r="A2196" i="10"/>
  <c r="A2197" i="10"/>
  <c r="A2198" i="10"/>
  <c r="A2199" i="10"/>
  <c r="A2200" i="10"/>
  <c r="A2201" i="10"/>
  <c r="A2202" i="10"/>
  <c r="A2203" i="10"/>
  <c r="A2204" i="10"/>
  <c r="A2205" i="10"/>
  <c r="A2206" i="10"/>
  <c r="A2207" i="10"/>
  <c r="A2208" i="10"/>
  <c r="A2209" i="10"/>
  <c r="A2210" i="10"/>
  <c r="A2211" i="10"/>
  <c r="A2212" i="10"/>
  <c r="A2213" i="10"/>
  <c r="A2214" i="10"/>
  <c r="A2215" i="10"/>
  <c r="A2216" i="10"/>
  <c r="A2217" i="10"/>
  <c r="A2218" i="10"/>
  <c r="A2219" i="10"/>
  <c r="A2220" i="10"/>
  <c r="A2221" i="10"/>
  <c r="A2222" i="10"/>
  <c r="A2223" i="10"/>
  <c r="A2224" i="10"/>
  <c r="A2225" i="10"/>
  <c r="A2226" i="10"/>
  <c r="A2227" i="10"/>
  <c r="A2228" i="10"/>
  <c r="A2229" i="10"/>
  <c r="A2230" i="10"/>
  <c r="A2231" i="10"/>
  <c r="A2232" i="10"/>
  <c r="A2233" i="10"/>
  <c r="A2234" i="10"/>
  <c r="A2235" i="10"/>
  <c r="A2236" i="10"/>
  <c r="A2237" i="10"/>
  <c r="A2238" i="10"/>
  <c r="A2239" i="10"/>
  <c r="A2240" i="10"/>
  <c r="A2241" i="10"/>
  <c r="A2242" i="10"/>
  <c r="A2243" i="10"/>
  <c r="A2244" i="10"/>
  <c r="A2245" i="10"/>
  <c r="A2246" i="10"/>
  <c r="A2247" i="10"/>
  <c r="A2248" i="10"/>
  <c r="A2249" i="10"/>
  <c r="A2250" i="10"/>
  <c r="A2251" i="10"/>
  <c r="A2252" i="10"/>
  <c r="A2253" i="10"/>
  <c r="A2254" i="10"/>
  <c r="A2255" i="10"/>
  <c r="A2256" i="10"/>
  <c r="A2257" i="10"/>
  <c r="A2258" i="10"/>
  <c r="A2259" i="10"/>
  <c r="A2260" i="10"/>
  <c r="A2261" i="10"/>
  <c r="A2262" i="10"/>
  <c r="A2263" i="10"/>
  <c r="A2264" i="10"/>
  <c r="A2265" i="10"/>
  <c r="A2266" i="10"/>
  <c r="A2267" i="10"/>
  <c r="A2268" i="10"/>
  <c r="A2269" i="10"/>
  <c r="A2270" i="10"/>
  <c r="A2271" i="10"/>
  <c r="A2272" i="10"/>
  <c r="A2273" i="10"/>
  <c r="A2274" i="10"/>
  <c r="A2275" i="10"/>
  <c r="A2276" i="10"/>
  <c r="A2277" i="10"/>
  <c r="A2278" i="10"/>
  <c r="A2279" i="10"/>
  <c r="A2280" i="10"/>
  <c r="A2281" i="10"/>
  <c r="A2282" i="10"/>
  <c r="A2283" i="10"/>
  <c r="A2284" i="10"/>
  <c r="A2285" i="10"/>
  <c r="A2286" i="10"/>
  <c r="A2287" i="10"/>
  <c r="A2288" i="10"/>
  <c r="A2289" i="10"/>
  <c r="A2290" i="10"/>
  <c r="A2291" i="10"/>
  <c r="A2292" i="10"/>
  <c r="A2293" i="10"/>
  <c r="A2294" i="10"/>
  <c r="A2295" i="10"/>
  <c r="A2296" i="10"/>
  <c r="A2297" i="10"/>
  <c r="A2298" i="10"/>
  <c r="A2299" i="10"/>
  <c r="A2300" i="10"/>
  <c r="A2301" i="10"/>
  <c r="A2302" i="10"/>
  <c r="A2303" i="10"/>
  <c r="A2304" i="10"/>
  <c r="A2305" i="10"/>
  <c r="A2306" i="10"/>
  <c r="A2307" i="10"/>
  <c r="A2308" i="10"/>
  <c r="A2309" i="10"/>
  <c r="A2310" i="10"/>
  <c r="A2311" i="10"/>
  <c r="A2312" i="10"/>
  <c r="A2313" i="10"/>
  <c r="A2314" i="10"/>
  <c r="A2315" i="10"/>
  <c r="A2316" i="10"/>
  <c r="A2317" i="10"/>
  <c r="A2318" i="10"/>
  <c r="A2319" i="10"/>
  <c r="A2320" i="10"/>
  <c r="A2321" i="10"/>
  <c r="A2322" i="10"/>
  <c r="A2323" i="10"/>
  <c r="A2324" i="10"/>
  <c r="A2325" i="10"/>
  <c r="A2326" i="10"/>
  <c r="A2327" i="10"/>
  <c r="A2328" i="10"/>
  <c r="A2329" i="10"/>
  <c r="A2330" i="10"/>
  <c r="A2331" i="10"/>
  <c r="A2332" i="10"/>
  <c r="A2333" i="10"/>
  <c r="A2334" i="10"/>
  <c r="A2335" i="10"/>
  <c r="A2336" i="10"/>
  <c r="A2337" i="10"/>
  <c r="A2338" i="10"/>
  <c r="A2339" i="10"/>
  <c r="A2340" i="10"/>
  <c r="A2341" i="10"/>
  <c r="A2342" i="10"/>
  <c r="A2343" i="10"/>
  <c r="A2344" i="10"/>
  <c r="A2345" i="10"/>
  <c r="A2346" i="10"/>
  <c r="A2347" i="10"/>
  <c r="A2348" i="10"/>
  <c r="A2349" i="10"/>
  <c r="A2350" i="10"/>
  <c r="A2351" i="10"/>
  <c r="A2352" i="10"/>
  <c r="A2353" i="10"/>
  <c r="A2354" i="10"/>
  <c r="A2355" i="10"/>
  <c r="A2356" i="10"/>
  <c r="A2357" i="10"/>
  <c r="A2358" i="10"/>
  <c r="A2359" i="10"/>
  <c r="A2360" i="10"/>
  <c r="A2361" i="10"/>
  <c r="A2362" i="10"/>
  <c r="A2363" i="10"/>
  <c r="A2364" i="10"/>
  <c r="A2365" i="10"/>
  <c r="A2366" i="10"/>
  <c r="A2367" i="10"/>
  <c r="A2368" i="10"/>
  <c r="A2369" i="10"/>
  <c r="A2370" i="10"/>
  <c r="A2371" i="10"/>
  <c r="A2372" i="10"/>
  <c r="A2373" i="10"/>
  <c r="A2374" i="10"/>
  <c r="A2375" i="10"/>
  <c r="A2376" i="10"/>
  <c r="A2377" i="10"/>
  <c r="A2378" i="10"/>
  <c r="A2379" i="10"/>
  <c r="A2380" i="10"/>
  <c r="A2381" i="10"/>
  <c r="A2382" i="10"/>
  <c r="A2383" i="10"/>
  <c r="A2384" i="10"/>
  <c r="A2385" i="10"/>
  <c r="A2386" i="10"/>
  <c r="A2387" i="10"/>
  <c r="A2388" i="10"/>
  <c r="A2389" i="10"/>
  <c r="A2390" i="10"/>
  <c r="A2391" i="10"/>
  <c r="A2392" i="10"/>
  <c r="A2393" i="10"/>
  <c r="A2394" i="10"/>
  <c r="A2395" i="10"/>
  <c r="A2396" i="10"/>
  <c r="A2397" i="10"/>
  <c r="A2398" i="10"/>
  <c r="A2399" i="10"/>
  <c r="A2400" i="10"/>
  <c r="A2401" i="10"/>
  <c r="A2402" i="10"/>
  <c r="A2403" i="10"/>
  <c r="A2404" i="10"/>
  <c r="A2405" i="10"/>
  <c r="A2406" i="10"/>
  <c r="A2407" i="10"/>
  <c r="A2408" i="10"/>
  <c r="A2409" i="10"/>
  <c r="A2410" i="10"/>
  <c r="A2411" i="10"/>
  <c r="A2412" i="10"/>
  <c r="A2413" i="10"/>
  <c r="A2414" i="10"/>
  <c r="A2415" i="10"/>
  <c r="A2416" i="10"/>
  <c r="A2417" i="10"/>
  <c r="A2418" i="10"/>
  <c r="A2419" i="10"/>
  <c r="A2420" i="10"/>
  <c r="A2421" i="10"/>
  <c r="A2422" i="10"/>
  <c r="A2423" i="10"/>
  <c r="A2424" i="10"/>
  <c r="A2425" i="10"/>
  <c r="A2426" i="10"/>
  <c r="A2427" i="10"/>
  <c r="A2428" i="10"/>
  <c r="A2429" i="10"/>
  <c r="A2430" i="10"/>
  <c r="A2431" i="10"/>
  <c r="A2432" i="10"/>
  <c r="A2433" i="10"/>
  <c r="A2434" i="10"/>
  <c r="A2435" i="10"/>
  <c r="A2436" i="10"/>
  <c r="A2437" i="10"/>
  <c r="A2438" i="10"/>
  <c r="A2439" i="10"/>
  <c r="A2440" i="10"/>
  <c r="A2441" i="10"/>
  <c r="A2442" i="10"/>
  <c r="A2443" i="10"/>
  <c r="A2444" i="10"/>
  <c r="A2445" i="10"/>
  <c r="A2446" i="10"/>
  <c r="A2447" i="10"/>
  <c r="A2448" i="10"/>
  <c r="A2449" i="10"/>
  <c r="A2450" i="10"/>
  <c r="A2451" i="10"/>
  <c r="A2452" i="10"/>
  <c r="A2453" i="10"/>
  <c r="A2454" i="10"/>
  <c r="A2455" i="10"/>
  <c r="A2456" i="10"/>
  <c r="A2457" i="10"/>
  <c r="A2458" i="10"/>
  <c r="A2459" i="10"/>
  <c r="A2460" i="10"/>
  <c r="A2461" i="10"/>
  <c r="A2462" i="10"/>
  <c r="A2463" i="10"/>
  <c r="A2464" i="10"/>
  <c r="A2465" i="10"/>
  <c r="A2466" i="10"/>
  <c r="A2467" i="10"/>
  <c r="A2468" i="10"/>
  <c r="A2469" i="10"/>
  <c r="A2470" i="10"/>
  <c r="A2471" i="10"/>
  <c r="A2472" i="10"/>
  <c r="A2473" i="10"/>
  <c r="A2474" i="10"/>
  <c r="A2475" i="10"/>
  <c r="A2476" i="10"/>
  <c r="A2477" i="10"/>
  <c r="A2478" i="10"/>
  <c r="A2479" i="10"/>
  <c r="A2480" i="10"/>
  <c r="A2481" i="10"/>
  <c r="A2482" i="10"/>
  <c r="A2483" i="10"/>
  <c r="A2484" i="10"/>
  <c r="A2485" i="10"/>
  <c r="A2486" i="10"/>
  <c r="A2487" i="10"/>
  <c r="A2488" i="10"/>
  <c r="A2489" i="10"/>
  <c r="A2490" i="10"/>
  <c r="A2491" i="10"/>
  <c r="A2492" i="10"/>
  <c r="A2493" i="10"/>
  <c r="A2494" i="10"/>
  <c r="A2495" i="10"/>
  <c r="A2496" i="10"/>
  <c r="A2497" i="10"/>
  <c r="A2498" i="10"/>
  <c r="A2499" i="10"/>
  <c r="A2500" i="10"/>
  <c r="A2501" i="10"/>
  <c r="A2502" i="10"/>
  <c r="A2503" i="10"/>
  <c r="A2504" i="10"/>
  <c r="A2505" i="10"/>
  <c r="A2506" i="10"/>
  <c r="A2507" i="10"/>
  <c r="A2508" i="10"/>
  <c r="A2509" i="10"/>
  <c r="A2510" i="10"/>
  <c r="A2511" i="10"/>
  <c r="A2512" i="10"/>
  <c r="A2513" i="10"/>
  <c r="A2514" i="10"/>
  <c r="A2515" i="10"/>
  <c r="A2516" i="10"/>
  <c r="A2517" i="10"/>
  <c r="A2518" i="10"/>
  <c r="A2519" i="10"/>
  <c r="A2520" i="10"/>
  <c r="A2521" i="10"/>
  <c r="A2522" i="10"/>
  <c r="A2523" i="10"/>
  <c r="A2524" i="10"/>
  <c r="A2525" i="10"/>
  <c r="A2526" i="10"/>
  <c r="A2527" i="10"/>
  <c r="A2528" i="10"/>
  <c r="A2529" i="10"/>
  <c r="A2530" i="10"/>
  <c r="A2531" i="10"/>
  <c r="A2532" i="10"/>
  <c r="A2533" i="10"/>
  <c r="A2534" i="10"/>
  <c r="A2535" i="10"/>
  <c r="A2536" i="10"/>
  <c r="A2537" i="10"/>
  <c r="A2538" i="10"/>
  <c r="A2539" i="10"/>
  <c r="A2540" i="10"/>
  <c r="A2541" i="10"/>
  <c r="A2542" i="10"/>
  <c r="A2543" i="10"/>
  <c r="A2544" i="10"/>
  <c r="A2545" i="10"/>
  <c r="A2546" i="10"/>
  <c r="A2547" i="10"/>
  <c r="A2548" i="10"/>
  <c r="A2549" i="10"/>
  <c r="A2550" i="10"/>
  <c r="A2551" i="10"/>
  <c r="A2552" i="10"/>
  <c r="A2553" i="10"/>
  <c r="A2554" i="10"/>
  <c r="A2555" i="10"/>
  <c r="A2556" i="10"/>
  <c r="A2557" i="10"/>
  <c r="A2558" i="10"/>
  <c r="A2559" i="10"/>
  <c r="A2560" i="10"/>
  <c r="A2561" i="10"/>
  <c r="A2562" i="10"/>
  <c r="A2563" i="10"/>
  <c r="A2564" i="10"/>
  <c r="A2565" i="10"/>
  <c r="A2566" i="10"/>
  <c r="A2567" i="10"/>
  <c r="A2568" i="10"/>
  <c r="A2569" i="10"/>
  <c r="A2570" i="10"/>
  <c r="A2571" i="10"/>
  <c r="A2572" i="10"/>
  <c r="A2573" i="10"/>
  <c r="A2574" i="10"/>
  <c r="A2575" i="10"/>
  <c r="A2576" i="10"/>
  <c r="A2577" i="10"/>
  <c r="A2578" i="10"/>
  <c r="A2579" i="10"/>
  <c r="A2580" i="10"/>
  <c r="A2581" i="10"/>
  <c r="A2582" i="10"/>
  <c r="A2583" i="10"/>
  <c r="A2584" i="10"/>
  <c r="A2585" i="10"/>
  <c r="A2586" i="10"/>
  <c r="A2587" i="10"/>
  <c r="A2588" i="10"/>
  <c r="A2589" i="10"/>
  <c r="A2590" i="10"/>
  <c r="A2591" i="10"/>
  <c r="A2592" i="10"/>
  <c r="A2593" i="10"/>
  <c r="A2594" i="10"/>
  <c r="A2595" i="10"/>
  <c r="A2596" i="10"/>
  <c r="A2597" i="10"/>
  <c r="A2598" i="10"/>
  <c r="A2599" i="10"/>
  <c r="A2600" i="10"/>
  <c r="A2601" i="10"/>
  <c r="A2602" i="10"/>
  <c r="A2603" i="10"/>
  <c r="A2604" i="10"/>
  <c r="A2605" i="10"/>
  <c r="A2606" i="10"/>
  <c r="A2607" i="10"/>
  <c r="A2608" i="10"/>
  <c r="A2609" i="10"/>
  <c r="A2610" i="10"/>
  <c r="A2611" i="10"/>
  <c r="A2612" i="10"/>
  <c r="A2613" i="10"/>
  <c r="A2614" i="10"/>
  <c r="A2615" i="10"/>
  <c r="A2616" i="10"/>
  <c r="A2617" i="10"/>
  <c r="A2618" i="10"/>
  <c r="A2619" i="10"/>
  <c r="A2620" i="10"/>
  <c r="A2621" i="10"/>
  <c r="A2622" i="10"/>
  <c r="A2623" i="10"/>
  <c r="A2624" i="10"/>
  <c r="A2625" i="10"/>
  <c r="A2626" i="10"/>
  <c r="A2627" i="10"/>
  <c r="A2628" i="10"/>
  <c r="A2629" i="10"/>
  <c r="A2630" i="10"/>
  <c r="A2631" i="10"/>
  <c r="A2632" i="10"/>
  <c r="A2633" i="10"/>
  <c r="A2634" i="10"/>
  <c r="A2635" i="10"/>
  <c r="A2636" i="10"/>
  <c r="A2637" i="10"/>
  <c r="A2638" i="10"/>
  <c r="A2639" i="10"/>
  <c r="A2640" i="10"/>
  <c r="A2641" i="10"/>
  <c r="A2642" i="10"/>
  <c r="A2643" i="10"/>
  <c r="A2644" i="10"/>
  <c r="A2645" i="10"/>
  <c r="A2646" i="10"/>
  <c r="A2647" i="10"/>
  <c r="A2648" i="10"/>
  <c r="A2649" i="10"/>
  <c r="A2650" i="10"/>
  <c r="A2651" i="10"/>
  <c r="A2652" i="10"/>
  <c r="A2653" i="10"/>
  <c r="A2654" i="10"/>
  <c r="A2655" i="10"/>
  <c r="A2656" i="10"/>
  <c r="A2657" i="10"/>
  <c r="A2658" i="10"/>
  <c r="A2659" i="10"/>
  <c r="A2660" i="10"/>
  <c r="A2661" i="10"/>
  <c r="A2662" i="10"/>
  <c r="A2663" i="10"/>
  <c r="A2664" i="10"/>
  <c r="A2665" i="10"/>
  <c r="A2666" i="10"/>
  <c r="A2667" i="10"/>
  <c r="A2668" i="10"/>
  <c r="A2669" i="10"/>
  <c r="A2670" i="10"/>
  <c r="A2671" i="10"/>
  <c r="A2672" i="10"/>
  <c r="A2673" i="10"/>
  <c r="A2674" i="10"/>
  <c r="A2675" i="10"/>
  <c r="A2676" i="10"/>
  <c r="A2677" i="10"/>
  <c r="A2678" i="10"/>
  <c r="A2679" i="10"/>
  <c r="A2680" i="10"/>
  <c r="A2681" i="10"/>
  <c r="A2682" i="10"/>
  <c r="A2683" i="10"/>
  <c r="A2684" i="10"/>
  <c r="A2685" i="10"/>
  <c r="A2686" i="10"/>
  <c r="A2687" i="10"/>
  <c r="A2688" i="10"/>
  <c r="A2689" i="10"/>
  <c r="A2690" i="10"/>
  <c r="A2691" i="10"/>
  <c r="A2692" i="10"/>
  <c r="A2693" i="10"/>
  <c r="A2694" i="10"/>
  <c r="A2695" i="10"/>
  <c r="A2696" i="10"/>
  <c r="A2697" i="10"/>
  <c r="A2698" i="10"/>
  <c r="A2699" i="10"/>
  <c r="A2700" i="10"/>
  <c r="A2701" i="10"/>
  <c r="A2702" i="10"/>
  <c r="A2703" i="10"/>
  <c r="A2704" i="10"/>
  <c r="A2705" i="10"/>
  <c r="A2706" i="10"/>
  <c r="A2707" i="10"/>
  <c r="A2708" i="10"/>
  <c r="A2709" i="10"/>
  <c r="A2710" i="10"/>
  <c r="A2711" i="10"/>
  <c r="A2712" i="10"/>
  <c r="A2713" i="10"/>
  <c r="A2714" i="10"/>
  <c r="A2715" i="10"/>
  <c r="A2716" i="10"/>
  <c r="A2717" i="10"/>
  <c r="A2718" i="10"/>
  <c r="A2719" i="10"/>
  <c r="A2720" i="10"/>
  <c r="A2721" i="10"/>
  <c r="A2722" i="10"/>
  <c r="A2723" i="10"/>
  <c r="A2724" i="10"/>
  <c r="A2725" i="10"/>
  <c r="A2726" i="10"/>
  <c r="A2727" i="10"/>
  <c r="A2728" i="10"/>
  <c r="A2729" i="10"/>
  <c r="A2730" i="10"/>
  <c r="A2731" i="10"/>
  <c r="A2732" i="10"/>
  <c r="A2733" i="10"/>
  <c r="A2734" i="10"/>
  <c r="A2735" i="10"/>
  <c r="A2736" i="10"/>
  <c r="A2737" i="10"/>
  <c r="A2738" i="10"/>
  <c r="A2739" i="10"/>
  <c r="A2740" i="10"/>
  <c r="A2741" i="10"/>
  <c r="A2742" i="10"/>
  <c r="A2743" i="10"/>
  <c r="A2744" i="10"/>
  <c r="A2745" i="10"/>
  <c r="A2746" i="10"/>
  <c r="A2747" i="10"/>
  <c r="A2748" i="10"/>
  <c r="A2749" i="10"/>
  <c r="A2750" i="10"/>
  <c r="A2751" i="10"/>
  <c r="A2752" i="10"/>
  <c r="A2753" i="10"/>
  <c r="A2754" i="10"/>
  <c r="A2755" i="10"/>
  <c r="A2756" i="10"/>
  <c r="A2757" i="10"/>
  <c r="A2758" i="10"/>
  <c r="A2759" i="10"/>
  <c r="A2760" i="10"/>
  <c r="A2761" i="10"/>
  <c r="A2762" i="10"/>
  <c r="A2763" i="10"/>
  <c r="A2764" i="10"/>
  <c r="A2765" i="10"/>
  <c r="A2766" i="10"/>
  <c r="A2767" i="10"/>
  <c r="A2768" i="10"/>
  <c r="A2769" i="10"/>
  <c r="A2770" i="10"/>
  <c r="A2771" i="10"/>
  <c r="A2772" i="10"/>
  <c r="A2773" i="10"/>
  <c r="A2774" i="10"/>
  <c r="A2775" i="10"/>
  <c r="A2776" i="10"/>
  <c r="A2777" i="10"/>
  <c r="A2778" i="10"/>
  <c r="A2779" i="10"/>
  <c r="A2780" i="10"/>
  <c r="A2781" i="10"/>
  <c r="A2782" i="10"/>
  <c r="A2783" i="10"/>
  <c r="A2784" i="10"/>
  <c r="A2785" i="10"/>
  <c r="A2786" i="10"/>
  <c r="A2787" i="10"/>
  <c r="A2788" i="10"/>
  <c r="A2789" i="10"/>
  <c r="A2790" i="10"/>
  <c r="A2791" i="10"/>
  <c r="A2792" i="10"/>
  <c r="A2793" i="10"/>
  <c r="A2794" i="10"/>
  <c r="A2795" i="10"/>
  <c r="A2796" i="10"/>
  <c r="A2797" i="10"/>
  <c r="A2798" i="10"/>
  <c r="A2799" i="10"/>
  <c r="A2800" i="10"/>
  <c r="A2801" i="10"/>
  <c r="A2802" i="10"/>
  <c r="A2803" i="10"/>
  <c r="A2804" i="10"/>
  <c r="A2805" i="10"/>
  <c r="A2806" i="10"/>
  <c r="A2807" i="10"/>
  <c r="A2808" i="10"/>
  <c r="A2809" i="10"/>
  <c r="A2810" i="10"/>
  <c r="A2811" i="10"/>
  <c r="A2812" i="10"/>
  <c r="A2813" i="10"/>
  <c r="A2814" i="10"/>
  <c r="A2815" i="10"/>
  <c r="A2816" i="10"/>
  <c r="A2817" i="10"/>
  <c r="A2818" i="10"/>
  <c r="A2819" i="10"/>
  <c r="A2820" i="10"/>
  <c r="A2821" i="10"/>
  <c r="A2822" i="10"/>
  <c r="A2823" i="10"/>
  <c r="A2824" i="10"/>
  <c r="A2825" i="10"/>
  <c r="A2826" i="10"/>
  <c r="A2827" i="10"/>
  <c r="A2828" i="10"/>
  <c r="A2829" i="10"/>
  <c r="A2830" i="10"/>
  <c r="A2831" i="10"/>
  <c r="A2832" i="10"/>
  <c r="A2833" i="10"/>
  <c r="A2834" i="10"/>
  <c r="A2835" i="10"/>
  <c r="A2836" i="10"/>
  <c r="A2837" i="10"/>
  <c r="A2838" i="10"/>
  <c r="A2839" i="10"/>
  <c r="A2840" i="10"/>
  <c r="A2841" i="10"/>
  <c r="A2842" i="10"/>
  <c r="A2843" i="10"/>
  <c r="A2844" i="10"/>
  <c r="A2845" i="10"/>
  <c r="A2846" i="10"/>
  <c r="A2847" i="10"/>
  <c r="A2848" i="10"/>
  <c r="A2849" i="10"/>
  <c r="A2850" i="10"/>
  <c r="A2851" i="10"/>
  <c r="A2852" i="10"/>
  <c r="A2853" i="10"/>
  <c r="A2854" i="10"/>
  <c r="A2855" i="10"/>
  <c r="A2856" i="10"/>
  <c r="A2857" i="10"/>
  <c r="A2858" i="10"/>
  <c r="A2859" i="10"/>
  <c r="A2860" i="10"/>
  <c r="A2861" i="10"/>
  <c r="A2862" i="10"/>
  <c r="A2863" i="10"/>
  <c r="A2864" i="10"/>
  <c r="A2865" i="10"/>
  <c r="A2866" i="10"/>
  <c r="A2867" i="10"/>
  <c r="A2868" i="10"/>
  <c r="A2869" i="10"/>
  <c r="A2870" i="10"/>
  <c r="A2871" i="10"/>
  <c r="A2872" i="10"/>
  <c r="A2873" i="10"/>
  <c r="A2874" i="10"/>
  <c r="A2875" i="10"/>
  <c r="A2876" i="10"/>
  <c r="A2877" i="10"/>
  <c r="A2878" i="10"/>
  <c r="A2879" i="10"/>
  <c r="A2880" i="10"/>
  <c r="A2881" i="10"/>
  <c r="A2882" i="10"/>
  <c r="A2883" i="10"/>
  <c r="A2884" i="10"/>
  <c r="A2885" i="10"/>
  <c r="A2886" i="10"/>
  <c r="A2887" i="10"/>
  <c r="A2888" i="10"/>
  <c r="A2889" i="10"/>
  <c r="A2890" i="10"/>
  <c r="A2891" i="10"/>
  <c r="A2892" i="10"/>
  <c r="A2893" i="10"/>
  <c r="A2894" i="10"/>
  <c r="A2895" i="10"/>
  <c r="A2896" i="10"/>
  <c r="A2897" i="10"/>
  <c r="A2898" i="10"/>
  <c r="A2899" i="10"/>
  <c r="A2900" i="10"/>
  <c r="A2901" i="10"/>
  <c r="A2902" i="10"/>
  <c r="A2903" i="10"/>
  <c r="A2904" i="10"/>
  <c r="A2905" i="10"/>
  <c r="A2906" i="10"/>
  <c r="A2907" i="10"/>
  <c r="A2908" i="10"/>
  <c r="A2909" i="10"/>
  <c r="A2910" i="10"/>
  <c r="A2911" i="10"/>
  <c r="A2912" i="10"/>
  <c r="A2913" i="10"/>
  <c r="A2914" i="10"/>
  <c r="A2915" i="10"/>
  <c r="A2916" i="10"/>
  <c r="A2917" i="10"/>
  <c r="A2918" i="10"/>
  <c r="A2919" i="10"/>
  <c r="A2920" i="10"/>
  <c r="A2921" i="10"/>
  <c r="A2922" i="10"/>
  <c r="A2923" i="10"/>
  <c r="A2924" i="10"/>
  <c r="A2925" i="10"/>
  <c r="A2926" i="10"/>
  <c r="A2927" i="10"/>
  <c r="A2928" i="10"/>
  <c r="A2929" i="10"/>
  <c r="A2930" i="10"/>
  <c r="A2931" i="10"/>
  <c r="A2932" i="10"/>
  <c r="A2933" i="10"/>
  <c r="A2934" i="10"/>
  <c r="A2935" i="10"/>
  <c r="A2936" i="10"/>
  <c r="A2937" i="10"/>
  <c r="A2938" i="10"/>
  <c r="A2939" i="10"/>
  <c r="A2940" i="10"/>
  <c r="A2941" i="10"/>
  <c r="A2942" i="10"/>
  <c r="A2943" i="10"/>
  <c r="A2944" i="10"/>
  <c r="A2945" i="10"/>
  <c r="A2946" i="10"/>
  <c r="A2947" i="10"/>
  <c r="A2948" i="10"/>
  <c r="A2949" i="10"/>
  <c r="A2950" i="10"/>
  <c r="A2951" i="10"/>
  <c r="A2952" i="10"/>
  <c r="A2953" i="10"/>
  <c r="A2954" i="10"/>
  <c r="A2955" i="10"/>
  <c r="A2956" i="10"/>
  <c r="A2957" i="10"/>
  <c r="A2958" i="10"/>
  <c r="A2959" i="10"/>
  <c r="A2960" i="10"/>
  <c r="A2961" i="10"/>
  <c r="A2962" i="10"/>
  <c r="A2963" i="10"/>
  <c r="A2964" i="10"/>
  <c r="A2965" i="10"/>
  <c r="A2966" i="10"/>
  <c r="A2967" i="10"/>
  <c r="A2968" i="10"/>
  <c r="A2969" i="10"/>
  <c r="A2970" i="10"/>
  <c r="A2971" i="10"/>
  <c r="A2972" i="10"/>
  <c r="A2973" i="10"/>
  <c r="A2974" i="10"/>
  <c r="A2975" i="10"/>
  <c r="A2976" i="10"/>
  <c r="A2977" i="10"/>
  <c r="A2978" i="10"/>
  <c r="A2979" i="10"/>
  <c r="A2980" i="10"/>
  <c r="A2981" i="10"/>
  <c r="A2982" i="10"/>
  <c r="A2983" i="10"/>
  <c r="A2984" i="10"/>
  <c r="A2985" i="10"/>
  <c r="A2986" i="10"/>
  <c r="A2987" i="10"/>
  <c r="A2988" i="10"/>
  <c r="A2989" i="10"/>
  <c r="A2990" i="10"/>
  <c r="A2991" i="10"/>
  <c r="A2992" i="10"/>
  <c r="A2993" i="10"/>
  <c r="A2994" i="10"/>
  <c r="A2995" i="10"/>
  <c r="A2996" i="10"/>
  <c r="A2997" i="10"/>
  <c r="A2998" i="10"/>
  <c r="A2999" i="10"/>
  <c r="A3000" i="10"/>
  <c r="A3001" i="10"/>
  <c r="A3002" i="10"/>
  <c r="A3003" i="10"/>
  <c r="A3004" i="10"/>
  <c r="A3005" i="10"/>
  <c r="A3006" i="10"/>
  <c r="A3007" i="10"/>
  <c r="A3008" i="10"/>
  <c r="A3009" i="10"/>
  <c r="A3010" i="10"/>
  <c r="A3011" i="10"/>
  <c r="A3012" i="10"/>
  <c r="A3013" i="10"/>
  <c r="A3014" i="10"/>
  <c r="A3015" i="10"/>
  <c r="A3016" i="10"/>
  <c r="A3017" i="10"/>
  <c r="A3018" i="10"/>
  <c r="A3019" i="10"/>
  <c r="A3020" i="10"/>
  <c r="A3021" i="10"/>
  <c r="A3022" i="10"/>
  <c r="A3023" i="10"/>
  <c r="A3024" i="10"/>
  <c r="A3025" i="10"/>
  <c r="A3026" i="10"/>
  <c r="A3027" i="10"/>
  <c r="A3028" i="10"/>
  <c r="A3029" i="10"/>
  <c r="A3030" i="10"/>
  <c r="A3031" i="10"/>
  <c r="A3032" i="10"/>
  <c r="A3033" i="10"/>
  <c r="A3034" i="10"/>
  <c r="A3035" i="10"/>
  <c r="A3036" i="10"/>
  <c r="A3037" i="10"/>
  <c r="A3038" i="10"/>
  <c r="A3039" i="10"/>
  <c r="A3040" i="10"/>
  <c r="A3041" i="10"/>
  <c r="A3042" i="10"/>
  <c r="A3043" i="10"/>
  <c r="A3044" i="10"/>
  <c r="A3045" i="10"/>
  <c r="A3046" i="10"/>
  <c r="A3047" i="10"/>
  <c r="A3048" i="10"/>
  <c r="A3049" i="10"/>
  <c r="A3050" i="10"/>
  <c r="A3051" i="10"/>
  <c r="A3052" i="10"/>
  <c r="A3053" i="10"/>
  <c r="A3054" i="10"/>
  <c r="A3055" i="10"/>
  <c r="A3056" i="10"/>
  <c r="A3057" i="10"/>
  <c r="A3058" i="10"/>
  <c r="A3059" i="10"/>
  <c r="A3060" i="10"/>
  <c r="A3061" i="10"/>
  <c r="A3062" i="10"/>
  <c r="A3063" i="10"/>
  <c r="A3064" i="10"/>
  <c r="A3065" i="10"/>
  <c r="A3066" i="10"/>
  <c r="A3067" i="10"/>
  <c r="A3068" i="10"/>
  <c r="A3069" i="10"/>
  <c r="A3070" i="10"/>
  <c r="A3071" i="10"/>
  <c r="A3072" i="10"/>
  <c r="A3073" i="10"/>
  <c r="A3074" i="10"/>
  <c r="A3075" i="10"/>
  <c r="A3076" i="10"/>
  <c r="A3077" i="10"/>
  <c r="A3078" i="10"/>
  <c r="A3079" i="10"/>
  <c r="A3080" i="10"/>
  <c r="A3081" i="10"/>
  <c r="A3082" i="10"/>
  <c r="A3083" i="10"/>
  <c r="A3084" i="10"/>
  <c r="A3085" i="10"/>
  <c r="A3086" i="10"/>
  <c r="A3087" i="10"/>
  <c r="A3088" i="10"/>
  <c r="A3089" i="10"/>
  <c r="A3090" i="10"/>
  <c r="A3091" i="10"/>
  <c r="A3092" i="10"/>
  <c r="A3093" i="10"/>
  <c r="A3094" i="10"/>
  <c r="A3095" i="10"/>
  <c r="A3096" i="10"/>
  <c r="A3097" i="10"/>
  <c r="A3098" i="10"/>
  <c r="A3099" i="10"/>
  <c r="A3100" i="10"/>
  <c r="A3101" i="10"/>
  <c r="A3102" i="10"/>
  <c r="A3103" i="10"/>
  <c r="A3104" i="10"/>
  <c r="A3105" i="10"/>
  <c r="A3106" i="10"/>
  <c r="A3107" i="10"/>
  <c r="A3108" i="10"/>
  <c r="A3109" i="10"/>
  <c r="A3110" i="10"/>
  <c r="A3111" i="10"/>
  <c r="A3112" i="10"/>
  <c r="A3113" i="10"/>
  <c r="A3114" i="10"/>
  <c r="A3115" i="10"/>
  <c r="A3116" i="10"/>
  <c r="A3117" i="10"/>
  <c r="A3118" i="10"/>
  <c r="A3119" i="10"/>
  <c r="A3120" i="10"/>
  <c r="A3121" i="10"/>
  <c r="A3122" i="10"/>
  <c r="A3123" i="10"/>
  <c r="A3124" i="10"/>
  <c r="A3125" i="10"/>
  <c r="A3126" i="10"/>
  <c r="A3127" i="10"/>
  <c r="A3128" i="10"/>
  <c r="A3129" i="10"/>
  <c r="A3130" i="10"/>
  <c r="A3131" i="10"/>
  <c r="A3132" i="10"/>
  <c r="A3133" i="10"/>
  <c r="A3134" i="10"/>
  <c r="A3135" i="10"/>
  <c r="A3136" i="10"/>
  <c r="A3137" i="10"/>
  <c r="A3138" i="10"/>
  <c r="A3139" i="10"/>
  <c r="A3140" i="10"/>
  <c r="A3141" i="10"/>
  <c r="A3142" i="10"/>
  <c r="A3143" i="10"/>
  <c r="A3144" i="10"/>
  <c r="A3145" i="10"/>
  <c r="A3146" i="10"/>
  <c r="A3147" i="10"/>
  <c r="A3148" i="10"/>
  <c r="A3149" i="10"/>
  <c r="A3150" i="10"/>
  <c r="A3151" i="10"/>
  <c r="A3152" i="10"/>
  <c r="A3153" i="10"/>
  <c r="A3154" i="10"/>
  <c r="A3155" i="10"/>
  <c r="A3156" i="10"/>
  <c r="A3157" i="10"/>
  <c r="A3158" i="10"/>
  <c r="A3159" i="10"/>
  <c r="A3160" i="10"/>
  <c r="A3161" i="10"/>
  <c r="A3162" i="10"/>
  <c r="A3163" i="10"/>
  <c r="A3164" i="10"/>
  <c r="A3165" i="10"/>
  <c r="A3166" i="10"/>
  <c r="A3167" i="10"/>
  <c r="A3168" i="10"/>
  <c r="A3169" i="10"/>
  <c r="A3170" i="10"/>
  <c r="A3171" i="10"/>
  <c r="A3172" i="10"/>
  <c r="A3173" i="10"/>
  <c r="A3174" i="10"/>
  <c r="A3175" i="10"/>
  <c r="A3176" i="10"/>
  <c r="A3177" i="10"/>
  <c r="A3178" i="10"/>
  <c r="A3179" i="10"/>
  <c r="A3180" i="10"/>
  <c r="A3181" i="10"/>
  <c r="A3182" i="10"/>
  <c r="A3183" i="10"/>
  <c r="A3184" i="10"/>
  <c r="A3185" i="10"/>
  <c r="A3186" i="10"/>
  <c r="A3187" i="10"/>
  <c r="A3188" i="10"/>
  <c r="A3189" i="10"/>
  <c r="A3190" i="10"/>
  <c r="A3191" i="10"/>
  <c r="A3192" i="10"/>
  <c r="A3193" i="10"/>
  <c r="A3194" i="10"/>
  <c r="A3195" i="10"/>
  <c r="A3196" i="10"/>
  <c r="A3197" i="10"/>
  <c r="A3198" i="10"/>
  <c r="A3199" i="10"/>
  <c r="A3200" i="10"/>
  <c r="A3201" i="10"/>
  <c r="A3202" i="10"/>
  <c r="A3203" i="10"/>
  <c r="A3204" i="10"/>
  <c r="A3205" i="10"/>
  <c r="A3206" i="10"/>
  <c r="A3207" i="10"/>
  <c r="A3208" i="10"/>
  <c r="A3209" i="10"/>
  <c r="A3210" i="10"/>
  <c r="A3211" i="10"/>
  <c r="A3212" i="10"/>
  <c r="A3213" i="10"/>
  <c r="A3214" i="10"/>
  <c r="A3215" i="10"/>
  <c r="A3216" i="10"/>
  <c r="A3217" i="10"/>
  <c r="A3218" i="10"/>
  <c r="A3219" i="10"/>
  <c r="A3220" i="10"/>
  <c r="A3221" i="10"/>
  <c r="A3222" i="10"/>
  <c r="A3223" i="10"/>
  <c r="A3224" i="10"/>
  <c r="A3225" i="10"/>
  <c r="A3226" i="10"/>
  <c r="A3227" i="10"/>
  <c r="A3228" i="10"/>
  <c r="A3229" i="10"/>
  <c r="A3230" i="10"/>
  <c r="A3231" i="10"/>
  <c r="A3232" i="10"/>
  <c r="A3233" i="10"/>
  <c r="A3234" i="10"/>
  <c r="A3235" i="10"/>
  <c r="A3236" i="10"/>
  <c r="A3237" i="10"/>
  <c r="A3238" i="10"/>
  <c r="A3239" i="10"/>
  <c r="A3240" i="10"/>
  <c r="A3241" i="10"/>
  <c r="A3242" i="10"/>
  <c r="A3243" i="10"/>
  <c r="A3244" i="10"/>
  <c r="A3245" i="10"/>
  <c r="A3246" i="10"/>
  <c r="A3247" i="10"/>
  <c r="A3248" i="10"/>
  <c r="A3249" i="10"/>
  <c r="A3250" i="10"/>
  <c r="A3251" i="10"/>
  <c r="A3252" i="10"/>
  <c r="A3253" i="10"/>
  <c r="A3254" i="10"/>
  <c r="A3255" i="10"/>
  <c r="A3256" i="10"/>
  <c r="A3257" i="10"/>
  <c r="A3258" i="10"/>
  <c r="A3259" i="10"/>
  <c r="A3260" i="10"/>
  <c r="A3261" i="10"/>
  <c r="A3262" i="10"/>
  <c r="A3263" i="10"/>
  <c r="A3264" i="10"/>
  <c r="A3265" i="10"/>
  <c r="A3266" i="10"/>
  <c r="A3267" i="10"/>
  <c r="A3268" i="10"/>
  <c r="A3269" i="10"/>
  <c r="A3270" i="10"/>
  <c r="A3271" i="10"/>
  <c r="A3272" i="10"/>
  <c r="A3273" i="10"/>
  <c r="A3274" i="10"/>
  <c r="A3275" i="10"/>
  <c r="A3276" i="10"/>
  <c r="A3277" i="10"/>
  <c r="A3278" i="10"/>
  <c r="A3279" i="10"/>
  <c r="A3280" i="10"/>
  <c r="A3281" i="10"/>
  <c r="A3282" i="10"/>
  <c r="A3283" i="10"/>
  <c r="A3284" i="10"/>
  <c r="A3285" i="10"/>
  <c r="A3286" i="10"/>
  <c r="A3287" i="10"/>
  <c r="A3288" i="10"/>
  <c r="A3289" i="10"/>
  <c r="A3290" i="10"/>
  <c r="A3291" i="10"/>
  <c r="A3292" i="10"/>
  <c r="A3293" i="10"/>
  <c r="A3294" i="10"/>
  <c r="A3295" i="10"/>
  <c r="A3296" i="10"/>
  <c r="A3297" i="10"/>
  <c r="A3298" i="10"/>
  <c r="A3299" i="10"/>
  <c r="A3300" i="10"/>
  <c r="A3301" i="10"/>
  <c r="A3302" i="10"/>
  <c r="A3303" i="10"/>
  <c r="A3304" i="10"/>
  <c r="A3305" i="10"/>
  <c r="A3306" i="10"/>
  <c r="A3307" i="10"/>
  <c r="A3308" i="10"/>
  <c r="A3309" i="10"/>
  <c r="A3310" i="10"/>
  <c r="A3311" i="10"/>
  <c r="A3312" i="10"/>
  <c r="A3313" i="10"/>
  <c r="A3314" i="10"/>
  <c r="A3315" i="10"/>
  <c r="A3316" i="10"/>
  <c r="A3317" i="10"/>
  <c r="A3318" i="10"/>
  <c r="A3319" i="10"/>
  <c r="A3320" i="10"/>
  <c r="A3321" i="10"/>
  <c r="A3322" i="10"/>
  <c r="A3323" i="10"/>
  <c r="A3324" i="10"/>
  <c r="A3325" i="10"/>
  <c r="A3326" i="10"/>
  <c r="A3327" i="10"/>
  <c r="A3328" i="10"/>
  <c r="A3329" i="10"/>
  <c r="A3330" i="10"/>
  <c r="A3331" i="10"/>
  <c r="A3332" i="10"/>
  <c r="A3333" i="10"/>
  <c r="A3334" i="10"/>
  <c r="A3335" i="10"/>
  <c r="A3336" i="10"/>
  <c r="A3337" i="10"/>
  <c r="A3338" i="10"/>
  <c r="A3339" i="10"/>
  <c r="A3340" i="10"/>
  <c r="A3341" i="10"/>
  <c r="A3342" i="10"/>
  <c r="A3343" i="10"/>
  <c r="A3344" i="10"/>
  <c r="A3345" i="10"/>
  <c r="A3346" i="10"/>
  <c r="A3347" i="10"/>
  <c r="A3348" i="10"/>
  <c r="A3349" i="10"/>
  <c r="A3350" i="10"/>
  <c r="A3351" i="10"/>
  <c r="A3352" i="10"/>
  <c r="A3353" i="10"/>
  <c r="A3354" i="10"/>
  <c r="A3355" i="10"/>
  <c r="A3356" i="10"/>
  <c r="A3357" i="10"/>
  <c r="A3358" i="10"/>
  <c r="A3359" i="10"/>
  <c r="A3360" i="10"/>
  <c r="A3361" i="10"/>
  <c r="A3362" i="10"/>
  <c r="A3363" i="10"/>
  <c r="A3364" i="10"/>
  <c r="A3365" i="10"/>
  <c r="A3366" i="10"/>
  <c r="A3367" i="10"/>
  <c r="A3368" i="10"/>
  <c r="A3369" i="10"/>
  <c r="A3370" i="10"/>
  <c r="A3371" i="10"/>
  <c r="A3372" i="10"/>
  <c r="A3373" i="10"/>
  <c r="A3374" i="10"/>
  <c r="A3375" i="10"/>
  <c r="A3376" i="10"/>
  <c r="A3377" i="10"/>
  <c r="A3378" i="10"/>
  <c r="A3379" i="10"/>
  <c r="A3380" i="10"/>
  <c r="A3381" i="10"/>
  <c r="A3382" i="10"/>
  <c r="A3383" i="10"/>
  <c r="A3384" i="10"/>
  <c r="A3385" i="10"/>
  <c r="A3386" i="10"/>
  <c r="A3387" i="10"/>
  <c r="A3388" i="10"/>
  <c r="A3389" i="10"/>
  <c r="A3390" i="10"/>
  <c r="A3391" i="10"/>
  <c r="A3392" i="10"/>
  <c r="A3393" i="10"/>
  <c r="A3394" i="10"/>
  <c r="A3395" i="10"/>
  <c r="A3396" i="10"/>
  <c r="A3397" i="10"/>
  <c r="A3398" i="10"/>
  <c r="A3399" i="10"/>
  <c r="A3400" i="10"/>
  <c r="A3401" i="10"/>
  <c r="A3402" i="10"/>
  <c r="A3403" i="10"/>
  <c r="A3404" i="10"/>
  <c r="A3405" i="10"/>
  <c r="A3406" i="10"/>
  <c r="A3407" i="10"/>
  <c r="A3408" i="10"/>
  <c r="A3409" i="10"/>
  <c r="A3410" i="10"/>
  <c r="A3411" i="10"/>
  <c r="A3412" i="10"/>
  <c r="A3413" i="10"/>
  <c r="A3414" i="10"/>
  <c r="A3415" i="10"/>
  <c r="A3416" i="10"/>
  <c r="A3417" i="10"/>
  <c r="A3418" i="10"/>
  <c r="A3419" i="10"/>
  <c r="A3420" i="10"/>
  <c r="A3421" i="10"/>
  <c r="A3422" i="10"/>
  <c r="A3423" i="10"/>
  <c r="A3424" i="10"/>
  <c r="A3425" i="10"/>
  <c r="A3426" i="10"/>
  <c r="A3427" i="10"/>
  <c r="A3428" i="10"/>
  <c r="A3429" i="10"/>
  <c r="A3430" i="10"/>
  <c r="A3431" i="10"/>
  <c r="A3432" i="10"/>
  <c r="A3433" i="10"/>
  <c r="A3434" i="10"/>
  <c r="A3435" i="10"/>
  <c r="A3436" i="10"/>
  <c r="A3437" i="10"/>
  <c r="A3438" i="10"/>
  <c r="A3439" i="10"/>
  <c r="A3440" i="10"/>
  <c r="A3441" i="10"/>
  <c r="A3442" i="10"/>
  <c r="A3443" i="10"/>
  <c r="A3444" i="10"/>
  <c r="A3445" i="10"/>
  <c r="A3446" i="10"/>
  <c r="A3447" i="10"/>
  <c r="A3448" i="10"/>
  <c r="A3449" i="10"/>
  <c r="A3450" i="10"/>
  <c r="A3451" i="10"/>
  <c r="A3452" i="10"/>
  <c r="A3453" i="10"/>
  <c r="A3454" i="10"/>
  <c r="A3455" i="10"/>
  <c r="A3456" i="10"/>
  <c r="A3457" i="10"/>
  <c r="A3458" i="10"/>
  <c r="A3459" i="10"/>
  <c r="A3460" i="10"/>
  <c r="A3461" i="10"/>
  <c r="A3462" i="10"/>
  <c r="A3463" i="10"/>
  <c r="A3464" i="10"/>
  <c r="A3465" i="10"/>
  <c r="A3466" i="10"/>
  <c r="A3467" i="10"/>
  <c r="A3468" i="10"/>
  <c r="A3469" i="10"/>
  <c r="A3470" i="10"/>
  <c r="A3471" i="10"/>
  <c r="A3472" i="10"/>
  <c r="A3473" i="10"/>
  <c r="A3474" i="10"/>
  <c r="A3475" i="10"/>
  <c r="A3476" i="10"/>
  <c r="A3477" i="10"/>
  <c r="A3478" i="10"/>
  <c r="A3479" i="10"/>
  <c r="A3480" i="10"/>
  <c r="A3481" i="10"/>
  <c r="A3482" i="10"/>
  <c r="A3483" i="10"/>
  <c r="A3484" i="10"/>
  <c r="A3485" i="10"/>
  <c r="A3486" i="10"/>
  <c r="A3487" i="10"/>
  <c r="A3488" i="10"/>
  <c r="A3489" i="10"/>
  <c r="A3490" i="10"/>
  <c r="A3491" i="10"/>
  <c r="A3492" i="10"/>
  <c r="A3493" i="10"/>
  <c r="A3494" i="10"/>
  <c r="A3495" i="10"/>
  <c r="A3496" i="10"/>
  <c r="A3497" i="10"/>
  <c r="A3498" i="10"/>
  <c r="A3499" i="10"/>
  <c r="A3500" i="10"/>
  <c r="A3501" i="10"/>
  <c r="A3502" i="10"/>
  <c r="A3503" i="10"/>
  <c r="A3504" i="10"/>
  <c r="A3505" i="10"/>
  <c r="A3506" i="10"/>
  <c r="A3507" i="10"/>
  <c r="A3508" i="10"/>
  <c r="A3509" i="10"/>
  <c r="A3510" i="10"/>
  <c r="A3511" i="10"/>
  <c r="A3512" i="10"/>
  <c r="A3513" i="10"/>
  <c r="A3514" i="10"/>
  <c r="A3515" i="10"/>
  <c r="A3516" i="10"/>
  <c r="A3517" i="10"/>
  <c r="A3518" i="10"/>
  <c r="A3519" i="10"/>
  <c r="A3520" i="10"/>
  <c r="A3521" i="10"/>
  <c r="A3522" i="10"/>
  <c r="A3523" i="10"/>
  <c r="A3524" i="10"/>
  <c r="A3525" i="10"/>
  <c r="A3526" i="10"/>
  <c r="A3527" i="10"/>
  <c r="A3528" i="10"/>
  <c r="A3529" i="10"/>
  <c r="A3530" i="10"/>
  <c r="A3531" i="10"/>
  <c r="A3532" i="10"/>
  <c r="A3533" i="10"/>
  <c r="A3534" i="10"/>
  <c r="A3535" i="10"/>
  <c r="A3536" i="10"/>
  <c r="A3537" i="10"/>
  <c r="A3538" i="10"/>
  <c r="A3539" i="10"/>
  <c r="A3540" i="10"/>
  <c r="A3541" i="10"/>
  <c r="A3542" i="10"/>
  <c r="A3543" i="10"/>
  <c r="A3544" i="10"/>
  <c r="A3545" i="10"/>
  <c r="A3546" i="10"/>
  <c r="A3547" i="10"/>
  <c r="A3548" i="10"/>
  <c r="A3549" i="10"/>
  <c r="A3550" i="10"/>
  <c r="A3551" i="10"/>
  <c r="A3552" i="10"/>
  <c r="A3553" i="10"/>
  <c r="A3554" i="10"/>
  <c r="A3555" i="10"/>
  <c r="A3556" i="10"/>
  <c r="A3557" i="10"/>
  <c r="A3558" i="10"/>
  <c r="A3559" i="10"/>
  <c r="A3560" i="10"/>
  <c r="A3561" i="10"/>
  <c r="A3562" i="10"/>
  <c r="A3563" i="10"/>
  <c r="A3564" i="10"/>
  <c r="A3565" i="10"/>
  <c r="A3566" i="10"/>
  <c r="A3567" i="10"/>
  <c r="A3568" i="10"/>
  <c r="A3569" i="10"/>
  <c r="A3570" i="10"/>
  <c r="A3571" i="10"/>
  <c r="A3572" i="10"/>
  <c r="A3573" i="10"/>
  <c r="A3574" i="10"/>
  <c r="A3575" i="10"/>
  <c r="A3576" i="10"/>
  <c r="A3577" i="10"/>
  <c r="A3578" i="10"/>
  <c r="A3579" i="10"/>
  <c r="A3580" i="10"/>
  <c r="A3581" i="10"/>
  <c r="A3582" i="10"/>
  <c r="A3583" i="10"/>
  <c r="A3584" i="10"/>
  <c r="A3585" i="10"/>
  <c r="A3586" i="10"/>
  <c r="A3587" i="10"/>
  <c r="A3588" i="10"/>
  <c r="A3589" i="10"/>
  <c r="A3590" i="10"/>
  <c r="A3591" i="10"/>
  <c r="A3592" i="10"/>
  <c r="A3593" i="10"/>
  <c r="A3594" i="10"/>
  <c r="A3595" i="10"/>
  <c r="A3596" i="10"/>
  <c r="A3597" i="10"/>
  <c r="A3598" i="10"/>
  <c r="A3599" i="10"/>
  <c r="A3600" i="10"/>
  <c r="A3601" i="10"/>
  <c r="A3602" i="10"/>
  <c r="A3603" i="10"/>
  <c r="A3604" i="10"/>
  <c r="A3605" i="10"/>
  <c r="A3606" i="10"/>
  <c r="A3607" i="10"/>
  <c r="A3608" i="10"/>
  <c r="A3609" i="10"/>
  <c r="A3610" i="10"/>
  <c r="A3611" i="10"/>
  <c r="A3612" i="10"/>
  <c r="A3613" i="10"/>
  <c r="A3614" i="10"/>
  <c r="A3615" i="10"/>
  <c r="A3616" i="10"/>
  <c r="A3617" i="10"/>
  <c r="A3618" i="10"/>
  <c r="A3619" i="10"/>
  <c r="A3620" i="10"/>
  <c r="A3621" i="10"/>
  <c r="A3622" i="10"/>
  <c r="A3623" i="10"/>
  <c r="A3624" i="10"/>
  <c r="A3625" i="10"/>
  <c r="A3626" i="10"/>
  <c r="A3627" i="10"/>
  <c r="A3628" i="10"/>
  <c r="A3629" i="10"/>
  <c r="A3630" i="10"/>
  <c r="A3631" i="10"/>
  <c r="A3632" i="10"/>
  <c r="A3633" i="10"/>
  <c r="A3634" i="10"/>
  <c r="A3635" i="10"/>
  <c r="A3636" i="10"/>
  <c r="A3637" i="10"/>
  <c r="A3638" i="10"/>
  <c r="A3639" i="10"/>
  <c r="A3640" i="10"/>
  <c r="A3641" i="10"/>
  <c r="A3642" i="10"/>
  <c r="A3643" i="10"/>
  <c r="A3644" i="10"/>
  <c r="A3645" i="10"/>
  <c r="A3646" i="10"/>
  <c r="A3647" i="10"/>
  <c r="A3648" i="10"/>
  <c r="A3649" i="10"/>
  <c r="A3650" i="10"/>
  <c r="A3651" i="10"/>
  <c r="A3652" i="10"/>
  <c r="A3653" i="10"/>
  <c r="A3654" i="10"/>
  <c r="A3655" i="10"/>
  <c r="A3656" i="10"/>
  <c r="A3657" i="10"/>
  <c r="A3658" i="10"/>
  <c r="A3659" i="10"/>
  <c r="A3660" i="10"/>
  <c r="A3661" i="10"/>
  <c r="A3662" i="10"/>
  <c r="A3663" i="10"/>
  <c r="A3664" i="10"/>
  <c r="A3665" i="10"/>
  <c r="A3666" i="10"/>
  <c r="A3667" i="10"/>
  <c r="A3668" i="10"/>
  <c r="A3669" i="10"/>
  <c r="A3670" i="10"/>
  <c r="A3671" i="10"/>
  <c r="A3672" i="10"/>
  <c r="A3673" i="10"/>
  <c r="A3674" i="10"/>
  <c r="A3675" i="10"/>
  <c r="A3676" i="10"/>
  <c r="A3677" i="10"/>
  <c r="A3678" i="10"/>
  <c r="A3679" i="10"/>
  <c r="A3680" i="10"/>
  <c r="A3681" i="10"/>
  <c r="A3682" i="10"/>
  <c r="A3683" i="10"/>
  <c r="A3684" i="10"/>
  <c r="A3685" i="10"/>
  <c r="A3686" i="10"/>
  <c r="A3687" i="10"/>
  <c r="A3688" i="10"/>
  <c r="A3689" i="10"/>
  <c r="A3690" i="10"/>
  <c r="A3691" i="10"/>
  <c r="A3692" i="10"/>
  <c r="A3693" i="10"/>
  <c r="A3694" i="10"/>
  <c r="A3695" i="10"/>
  <c r="A3696" i="10"/>
  <c r="A3697" i="10"/>
  <c r="A3698" i="10"/>
  <c r="A3699" i="10"/>
  <c r="A3700" i="10"/>
  <c r="A3701" i="10"/>
  <c r="A3702" i="10"/>
  <c r="A3703" i="10"/>
  <c r="A3704" i="10"/>
  <c r="A3705" i="10"/>
  <c r="A3706" i="10"/>
  <c r="A3707" i="10"/>
  <c r="A3708" i="10"/>
  <c r="A3709" i="10"/>
  <c r="A3710" i="10"/>
  <c r="A3711" i="10"/>
  <c r="A3712" i="10"/>
  <c r="A3713" i="10"/>
  <c r="A3714" i="10"/>
  <c r="A3715" i="10"/>
  <c r="A3716" i="10"/>
  <c r="A3717" i="10"/>
  <c r="A3718" i="10"/>
  <c r="A3719" i="10"/>
  <c r="A3720" i="10"/>
  <c r="A3721" i="10"/>
  <c r="A3722" i="10"/>
  <c r="A3723" i="10"/>
  <c r="A3724" i="10"/>
  <c r="A3725" i="10"/>
  <c r="A3726" i="10"/>
  <c r="A3727" i="10"/>
  <c r="A3728" i="10"/>
  <c r="A3729" i="10"/>
  <c r="A3730" i="10"/>
  <c r="A3731" i="10"/>
  <c r="A3732" i="10"/>
  <c r="A3733" i="10"/>
  <c r="A3734" i="10"/>
  <c r="A3735" i="10"/>
  <c r="A3736" i="10"/>
  <c r="A3737" i="10"/>
  <c r="A3738" i="10"/>
  <c r="A3739" i="10"/>
  <c r="A3740" i="10"/>
  <c r="A3741" i="10"/>
  <c r="A3742" i="10"/>
  <c r="A3743" i="10"/>
  <c r="A3744" i="10"/>
  <c r="A3745" i="10"/>
  <c r="A3746" i="10"/>
  <c r="A3747" i="10"/>
  <c r="A3748" i="10"/>
  <c r="A3749" i="10"/>
  <c r="A3750" i="10"/>
  <c r="A3751" i="10"/>
  <c r="A3752" i="10"/>
  <c r="A3753" i="10"/>
  <c r="A3754" i="10"/>
  <c r="A3755" i="10"/>
  <c r="A3756" i="10"/>
  <c r="A3757" i="10"/>
  <c r="A3758" i="10"/>
  <c r="A3759" i="10"/>
  <c r="A3760" i="10"/>
  <c r="A3761" i="10"/>
  <c r="A3762" i="10"/>
  <c r="A3763" i="10"/>
  <c r="A3764" i="10"/>
  <c r="A3765" i="10"/>
  <c r="A3766" i="10"/>
  <c r="A3767" i="10"/>
  <c r="A3768" i="10"/>
  <c r="A3769" i="10"/>
  <c r="A3770" i="10"/>
  <c r="A3771" i="10"/>
  <c r="A3772" i="10"/>
  <c r="A3773" i="10"/>
  <c r="A3774" i="10"/>
  <c r="A3775" i="10"/>
  <c r="A3776" i="10"/>
  <c r="A3777" i="10"/>
  <c r="A3778" i="10"/>
  <c r="A3779" i="10"/>
  <c r="A3780" i="10"/>
  <c r="A3781" i="10"/>
  <c r="A3782" i="10"/>
  <c r="A3783" i="10"/>
  <c r="A3784" i="10"/>
  <c r="A3785" i="10"/>
  <c r="A3786" i="10"/>
  <c r="A3787" i="10"/>
  <c r="A3788" i="10"/>
  <c r="A3789" i="10"/>
  <c r="A3790" i="10"/>
  <c r="A3791" i="10"/>
  <c r="A3792" i="10"/>
  <c r="A3793" i="10"/>
  <c r="A3794" i="10"/>
  <c r="A3795" i="10"/>
  <c r="A3796" i="10"/>
  <c r="A3797" i="10"/>
  <c r="A3798" i="10"/>
  <c r="A3799" i="10"/>
  <c r="A3800" i="10"/>
  <c r="A3801" i="10"/>
  <c r="A3802" i="10"/>
  <c r="A3803" i="10"/>
  <c r="A3804" i="10"/>
  <c r="A3805" i="10"/>
  <c r="A3806" i="10"/>
  <c r="A3807" i="10"/>
  <c r="A3808" i="10"/>
  <c r="A3809" i="10"/>
  <c r="A3810" i="10"/>
  <c r="A3811" i="10"/>
  <c r="A3812" i="10"/>
  <c r="A3813" i="10"/>
  <c r="A3814" i="10"/>
  <c r="A3815" i="10"/>
  <c r="A3816" i="10"/>
  <c r="A3817" i="10"/>
  <c r="A3818" i="10"/>
  <c r="A3819" i="10"/>
  <c r="A3820" i="10"/>
  <c r="A3821" i="10"/>
  <c r="A3822" i="10"/>
  <c r="A3823" i="10"/>
  <c r="A3824" i="10"/>
  <c r="A3825" i="10"/>
  <c r="A3826" i="10"/>
  <c r="A3827" i="10"/>
  <c r="A3828" i="10"/>
  <c r="A3829" i="10"/>
  <c r="A3830" i="10"/>
  <c r="A3831" i="10"/>
  <c r="A3832" i="10"/>
  <c r="A3833" i="10"/>
  <c r="A3834" i="10"/>
  <c r="A3835" i="10"/>
  <c r="A3836" i="10"/>
  <c r="A3837" i="10"/>
  <c r="A3838" i="10"/>
  <c r="A3839" i="10"/>
  <c r="A3840" i="10"/>
  <c r="A3841" i="10"/>
  <c r="A3842" i="10"/>
  <c r="A3843" i="10"/>
  <c r="A3844" i="10"/>
  <c r="A3845" i="10"/>
  <c r="A3846" i="10"/>
  <c r="A3847" i="10"/>
  <c r="A3848" i="10"/>
  <c r="A3849" i="10"/>
  <c r="A3850" i="10"/>
  <c r="A3851" i="10"/>
  <c r="A3852" i="10"/>
  <c r="A3853" i="10"/>
  <c r="A3854" i="10"/>
  <c r="A3855" i="10"/>
  <c r="A3856" i="10"/>
  <c r="A3857" i="10"/>
  <c r="A3858" i="10"/>
  <c r="A3859" i="10"/>
  <c r="A3860" i="10"/>
  <c r="A3861" i="10"/>
  <c r="A3862" i="10"/>
  <c r="A3863" i="10"/>
  <c r="A3864" i="10"/>
  <c r="A3865" i="10"/>
  <c r="A3866" i="10"/>
  <c r="A3867" i="10"/>
  <c r="A3868" i="10"/>
  <c r="A3869" i="10"/>
  <c r="A3870" i="10"/>
  <c r="A3871" i="10"/>
  <c r="A3872" i="10"/>
  <c r="A3873" i="10"/>
  <c r="A3874" i="10"/>
  <c r="A3875" i="10"/>
  <c r="A3876" i="10"/>
  <c r="A3877" i="10"/>
  <c r="A3878" i="10"/>
  <c r="A3879" i="10"/>
  <c r="A3880" i="10"/>
  <c r="A3881" i="10"/>
  <c r="A3882" i="10"/>
  <c r="A3883" i="10"/>
  <c r="A3884" i="10"/>
  <c r="A3885" i="10"/>
  <c r="A3886" i="10"/>
  <c r="A3887" i="10"/>
  <c r="A3888" i="10"/>
  <c r="A3889" i="10"/>
  <c r="A3890" i="10"/>
  <c r="A3891" i="10"/>
  <c r="A3892" i="10"/>
  <c r="A3893" i="10"/>
  <c r="A3894" i="10"/>
  <c r="A3895" i="10"/>
  <c r="A3896" i="10"/>
  <c r="A3897" i="10"/>
  <c r="A3898" i="10"/>
  <c r="A3899" i="10"/>
  <c r="A3900" i="10"/>
  <c r="A3901" i="10"/>
  <c r="A3902" i="10"/>
  <c r="A3903" i="10"/>
  <c r="A3904" i="10"/>
  <c r="A3905" i="10"/>
  <c r="A3906" i="10"/>
  <c r="A3907" i="10"/>
  <c r="A3908" i="10"/>
  <c r="A3909" i="10"/>
  <c r="A3910" i="10"/>
  <c r="A3911" i="10"/>
  <c r="A3912" i="10"/>
  <c r="A3913" i="10"/>
  <c r="A3914" i="10"/>
  <c r="A3915" i="10"/>
  <c r="A3916" i="10"/>
  <c r="A3917" i="10"/>
  <c r="A3918" i="10"/>
  <c r="A3919" i="10"/>
  <c r="A3920" i="10"/>
  <c r="A3921" i="10"/>
  <c r="A3922" i="10"/>
  <c r="A3923" i="10"/>
  <c r="A3924" i="10"/>
  <c r="A3925" i="10"/>
  <c r="A3926" i="10"/>
  <c r="A3927" i="10"/>
  <c r="A3928" i="10"/>
  <c r="A3929" i="10"/>
  <c r="A3930" i="10"/>
  <c r="A3931" i="10"/>
  <c r="A3932" i="10"/>
  <c r="A3933" i="10"/>
  <c r="A3934" i="10"/>
  <c r="A3935" i="10"/>
  <c r="A3936" i="10"/>
  <c r="A3937" i="10"/>
  <c r="A3938" i="10"/>
  <c r="A3939" i="10"/>
  <c r="A3940" i="10"/>
  <c r="A3941" i="10"/>
  <c r="A3942" i="10"/>
  <c r="A3943" i="10"/>
  <c r="A3944" i="10"/>
  <c r="A3945" i="10"/>
  <c r="A3946" i="10"/>
  <c r="A3947" i="10"/>
  <c r="A3948" i="10"/>
  <c r="A3949" i="10"/>
  <c r="A3950" i="10"/>
  <c r="A3951" i="10"/>
  <c r="A3952" i="10"/>
  <c r="A3953" i="10"/>
  <c r="A3954" i="10"/>
  <c r="A3955" i="10"/>
  <c r="A3956" i="10"/>
  <c r="A3957" i="10"/>
  <c r="A3958" i="10"/>
  <c r="A3959" i="10"/>
  <c r="A3960" i="10"/>
  <c r="A3961" i="10"/>
  <c r="A3962" i="10"/>
  <c r="A3963" i="10"/>
  <c r="A3964" i="10"/>
  <c r="A3965" i="10"/>
  <c r="A3966" i="10"/>
  <c r="A3967" i="10"/>
  <c r="A3968" i="10"/>
  <c r="A3969" i="10"/>
  <c r="A3970" i="10"/>
  <c r="A3971" i="10"/>
  <c r="A3972" i="10"/>
  <c r="A3973" i="10"/>
  <c r="A3974" i="10"/>
  <c r="A3975" i="10"/>
  <c r="A3976" i="10"/>
  <c r="A3977" i="10"/>
  <c r="A3978" i="10"/>
  <c r="A3979" i="10"/>
  <c r="A3980" i="10"/>
  <c r="A3981" i="10"/>
  <c r="A3982" i="10"/>
  <c r="A3983" i="10"/>
  <c r="A3984" i="10"/>
  <c r="A3985" i="10"/>
  <c r="A3986" i="10"/>
  <c r="A3987" i="10"/>
  <c r="A3988" i="10"/>
  <c r="A3989" i="10"/>
  <c r="A3990" i="10"/>
  <c r="A3991" i="10"/>
  <c r="A3992" i="10"/>
  <c r="A3993" i="10"/>
  <c r="A3994" i="10"/>
  <c r="A3995" i="10"/>
  <c r="A3996" i="10"/>
  <c r="A3997" i="10"/>
  <c r="A3998" i="10"/>
  <c r="A3999" i="10"/>
  <c r="A4000" i="10"/>
  <c r="A4001" i="10"/>
  <c r="A4002" i="10"/>
  <c r="A4003" i="10"/>
  <c r="A4004" i="10"/>
  <c r="A4005" i="10"/>
  <c r="A4006" i="10"/>
  <c r="A4007" i="10"/>
  <c r="A4008" i="10"/>
  <c r="A4009" i="10"/>
  <c r="A4010" i="10"/>
  <c r="A4011" i="10"/>
  <c r="A4012" i="10"/>
  <c r="A4013" i="10"/>
  <c r="A4014" i="10"/>
  <c r="A4015" i="10"/>
  <c r="A4016" i="10"/>
  <c r="A4017" i="10"/>
  <c r="A4018" i="10"/>
  <c r="A4019" i="10"/>
  <c r="A4020" i="10"/>
  <c r="A4021" i="10"/>
  <c r="A4022" i="10"/>
  <c r="A4023" i="10"/>
  <c r="A4024" i="10"/>
  <c r="A4025" i="10"/>
  <c r="A4026" i="10"/>
  <c r="A4027" i="10"/>
  <c r="A4028" i="10"/>
  <c r="A4029" i="10"/>
  <c r="A4030" i="10"/>
  <c r="A4031" i="10"/>
  <c r="A4032" i="10"/>
  <c r="A4033" i="10"/>
  <c r="A4034" i="10"/>
  <c r="A4035" i="10"/>
  <c r="A4036" i="10"/>
  <c r="A4037" i="10"/>
  <c r="A4038" i="10"/>
  <c r="A4039" i="10"/>
  <c r="A4040" i="10"/>
  <c r="A4041" i="10"/>
  <c r="A4042" i="10"/>
  <c r="A4043" i="10"/>
  <c r="A4044" i="10"/>
  <c r="A4045" i="10"/>
  <c r="A4046" i="10"/>
  <c r="A4047" i="10"/>
  <c r="A4048" i="10"/>
  <c r="A4049" i="10"/>
  <c r="A4050" i="10"/>
  <c r="A4051" i="10"/>
  <c r="A4052" i="10"/>
  <c r="A4053" i="10"/>
  <c r="A4054" i="10"/>
  <c r="A4055" i="10"/>
  <c r="A4056" i="10"/>
  <c r="A4057" i="10"/>
  <c r="A4058" i="10"/>
  <c r="A4059" i="10"/>
  <c r="A4060" i="10"/>
  <c r="A4061" i="10"/>
  <c r="A4062" i="10"/>
  <c r="A4063" i="10"/>
  <c r="A4064" i="10"/>
  <c r="A4065" i="10"/>
  <c r="A4066" i="10"/>
  <c r="A4067" i="10"/>
  <c r="A4068" i="10"/>
  <c r="A4069" i="10"/>
  <c r="A4070" i="10"/>
  <c r="A4071" i="10"/>
  <c r="A4072" i="10"/>
  <c r="A4073" i="10"/>
  <c r="A4074" i="10"/>
  <c r="A4075" i="10"/>
  <c r="A4076" i="10"/>
  <c r="A4077" i="10"/>
  <c r="A4078" i="10"/>
  <c r="A4079" i="10"/>
  <c r="A4080" i="10"/>
  <c r="A4081" i="10"/>
  <c r="A4082" i="10"/>
  <c r="A4083" i="10"/>
  <c r="A4084" i="10"/>
  <c r="A4085" i="10"/>
  <c r="A4086" i="10"/>
  <c r="A4087" i="10"/>
  <c r="A4088" i="10"/>
  <c r="A4089" i="10"/>
  <c r="A4090" i="10"/>
  <c r="A4091" i="10"/>
  <c r="A4092" i="10"/>
  <c r="A4093" i="10"/>
  <c r="A4094" i="10"/>
  <c r="A4095" i="10"/>
  <c r="A4096" i="10"/>
  <c r="A4097" i="10"/>
  <c r="A4098" i="10"/>
  <c r="A4099" i="10"/>
  <c r="A4100" i="10"/>
  <c r="A4101" i="10"/>
  <c r="A4102" i="10"/>
  <c r="A4103" i="10"/>
  <c r="A4104" i="10"/>
  <c r="A4105" i="10"/>
  <c r="A4106" i="10"/>
  <c r="A4107" i="10"/>
  <c r="A4108" i="10"/>
  <c r="A4109" i="10"/>
  <c r="A4110" i="10"/>
  <c r="A4111" i="10"/>
  <c r="A4112" i="10"/>
  <c r="A4113" i="10"/>
  <c r="A4114" i="10"/>
  <c r="A4115" i="10"/>
  <c r="A4116" i="10"/>
  <c r="A4117" i="10"/>
  <c r="A4118" i="10"/>
  <c r="A4119" i="10"/>
  <c r="A4120" i="10"/>
  <c r="A4121" i="10"/>
  <c r="A4122" i="10"/>
  <c r="A4123" i="10"/>
  <c r="A4124" i="10"/>
  <c r="A4125" i="10"/>
  <c r="A4126" i="10"/>
  <c r="A4127" i="10"/>
  <c r="A4128" i="10"/>
  <c r="A4129" i="10"/>
  <c r="A4130" i="10"/>
  <c r="A4131" i="10"/>
  <c r="A4132" i="10"/>
  <c r="A4133" i="10"/>
  <c r="A4134" i="10"/>
  <c r="A4135" i="10"/>
  <c r="A4136" i="10"/>
  <c r="A4137" i="10"/>
  <c r="A4138" i="10"/>
  <c r="A4139" i="10"/>
  <c r="A4140" i="10"/>
  <c r="A4141" i="10"/>
  <c r="A4142" i="10"/>
  <c r="A4143" i="10"/>
  <c r="A4144" i="10"/>
  <c r="A4145" i="10"/>
  <c r="A4146" i="10"/>
  <c r="A4147" i="10"/>
  <c r="A4148" i="10"/>
  <c r="A4149" i="10"/>
  <c r="A4150" i="10"/>
  <c r="A4151" i="10"/>
  <c r="A4152" i="10"/>
  <c r="A4153" i="10"/>
  <c r="A4154" i="10"/>
  <c r="A4155" i="10"/>
  <c r="A4156" i="10"/>
  <c r="A4157" i="10"/>
  <c r="A4158" i="10"/>
  <c r="A4159" i="10"/>
  <c r="A4160" i="10"/>
  <c r="A4161" i="10"/>
  <c r="A4162" i="10"/>
  <c r="A4163" i="10"/>
  <c r="A4164" i="10"/>
  <c r="A4165" i="10"/>
  <c r="A4166" i="10"/>
  <c r="A4167" i="10"/>
  <c r="A4168" i="10"/>
  <c r="A4169" i="10"/>
  <c r="A4170" i="10"/>
  <c r="A4171" i="10"/>
  <c r="A4172" i="10"/>
  <c r="A4173" i="10"/>
  <c r="A4174" i="10"/>
  <c r="A4175" i="10"/>
  <c r="A4176" i="10"/>
  <c r="A4177" i="10"/>
  <c r="A4178" i="10"/>
  <c r="A4179" i="10"/>
  <c r="A4180" i="10"/>
  <c r="A4181" i="10"/>
  <c r="A4182" i="10"/>
  <c r="A4183" i="10"/>
  <c r="A4184" i="10"/>
  <c r="A4185" i="10"/>
  <c r="A4186" i="10"/>
  <c r="A4187" i="10"/>
  <c r="A4188" i="10"/>
  <c r="A4189" i="10"/>
  <c r="A4190" i="10"/>
  <c r="A4191" i="10"/>
  <c r="A4192" i="10"/>
  <c r="A4193" i="10"/>
  <c r="A4194" i="10"/>
  <c r="A4195" i="10"/>
  <c r="A4196" i="10"/>
  <c r="A4197" i="10"/>
  <c r="A4198" i="10"/>
  <c r="A4199" i="10"/>
  <c r="A4200" i="10"/>
  <c r="A4201" i="10"/>
  <c r="A4202" i="10"/>
  <c r="A4203" i="10"/>
  <c r="A4204" i="10"/>
  <c r="A4205" i="10"/>
  <c r="A4206" i="10"/>
  <c r="A4207" i="10"/>
  <c r="A4208" i="10"/>
  <c r="A4209" i="10"/>
  <c r="A4210" i="10"/>
  <c r="A4211" i="10"/>
  <c r="A4212" i="10"/>
  <c r="A4213" i="10"/>
  <c r="A4214" i="10"/>
  <c r="A4215" i="10"/>
  <c r="A4216" i="10"/>
  <c r="A4217" i="10"/>
  <c r="A4218" i="10"/>
  <c r="A4219" i="10"/>
  <c r="A4220" i="10"/>
  <c r="A4221" i="10"/>
  <c r="A4222" i="10"/>
  <c r="A4223" i="10"/>
  <c r="A4224" i="10"/>
  <c r="A4225" i="10"/>
  <c r="A4226" i="10"/>
  <c r="A4227" i="10"/>
  <c r="A4228" i="10"/>
  <c r="A4229" i="10"/>
  <c r="A4230" i="10"/>
  <c r="A4231" i="10"/>
  <c r="A4232" i="10"/>
  <c r="A4233" i="10"/>
  <c r="A4234" i="10"/>
  <c r="A4235" i="10"/>
  <c r="A4236" i="10"/>
  <c r="A4237" i="10"/>
  <c r="A4238" i="10"/>
  <c r="A4239" i="10"/>
  <c r="A4240" i="10"/>
  <c r="A4241" i="10"/>
  <c r="A4242" i="10"/>
  <c r="A4243" i="10"/>
  <c r="A4244" i="10"/>
  <c r="A4245" i="10"/>
  <c r="A4246" i="10"/>
  <c r="A4247" i="10"/>
  <c r="A4248" i="10"/>
  <c r="A4249" i="10"/>
  <c r="A4250" i="10"/>
  <c r="A4251" i="10"/>
  <c r="A4252" i="10"/>
  <c r="A4253" i="10"/>
  <c r="A4254" i="10"/>
  <c r="A4255" i="10"/>
  <c r="A4256" i="10"/>
  <c r="A4257" i="10"/>
  <c r="A4258" i="10"/>
  <c r="A4259" i="10"/>
  <c r="A4260" i="10"/>
  <c r="A4261" i="10"/>
  <c r="A4262" i="10"/>
  <c r="A4263" i="10"/>
  <c r="A4264" i="10"/>
  <c r="A4265" i="10"/>
  <c r="A4266" i="10"/>
  <c r="A4267" i="10"/>
  <c r="A4268" i="10"/>
  <c r="A4269" i="10"/>
  <c r="A4270" i="10"/>
  <c r="A4271" i="10"/>
  <c r="A4272" i="10"/>
  <c r="A4273" i="10"/>
  <c r="A4274" i="10"/>
  <c r="A4275" i="10"/>
  <c r="A4276" i="10"/>
  <c r="A4277" i="10"/>
  <c r="A4278" i="10"/>
  <c r="A4279" i="10"/>
  <c r="A4280" i="10"/>
  <c r="A4281" i="10"/>
  <c r="A4282" i="10"/>
  <c r="A4283" i="10"/>
  <c r="A4284" i="10"/>
  <c r="A4285" i="10"/>
  <c r="A4286" i="10"/>
  <c r="A4287" i="10"/>
  <c r="A4288" i="10"/>
  <c r="A4289" i="10"/>
  <c r="A4290" i="10"/>
  <c r="A4291" i="10"/>
  <c r="A4292" i="10"/>
  <c r="A4293" i="10"/>
  <c r="A4294" i="10"/>
  <c r="A4295" i="10"/>
  <c r="A4296" i="10"/>
  <c r="A4297" i="10"/>
  <c r="A4298" i="10"/>
  <c r="A4299" i="10"/>
  <c r="A4300" i="10"/>
  <c r="A4301" i="10"/>
  <c r="A4302" i="10"/>
  <c r="A4303" i="10"/>
  <c r="A4304" i="10"/>
  <c r="A4305" i="10"/>
  <c r="A4306" i="10"/>
  <c r="A4307" i="10"/>
  <c r="A4308" i="10"/>
  <c r="A4309" i="10"/>
  <c r="A4310" i="10"/>
  <c r="A4311" i="10"/>
  <c r="A4312" i="10"/>
  <c r="A4313" i="10"/>
  <c r="A4314" i="10"/>
  <c r="A4315" i="10"/>
  <c r="A4316" i="10"/>
  <c r="A4317" i="10"/>
  <c r="A4318" i="10"/>
  <c r="A4319" i="10"/>
  <c r="A4320" i="10"/>
  <c r="A4321" i="10"/>
  <c r="A4322" i="10"/>
  <c r="A4323" i="10"/>
  <c r="A4324" i="10"/>
  <c r="A4325" i="10"/>
  <c r="A4326" i="10"/>
  <c r="A4327" i="10"/>
  <c r="A4328" i="10"/>
  <c r="A4329" i="10"/>
  <c r="A4330" i="10"/>
  <c r="A4331" i="10"/>
  <c r="A4332" i="10"/>
  <c r="A4333" i="10"/>
  <c r="A4334" i="10"/>
  <c r="A4335" i="10"/>
  <c r="A4336" i="10"/>
  <c r="A4337" i="10"/>
  <c r="A4338" i="10"/>
  <c r="A4339" i="10"/>
  <c r="A4340" i="10"/>
  <c r="A4341" i="10"/>
  <c r="A4342" i="10"/>
  <c r="A4343" i="10"/>
  <c r="A4344" i="10"/>
  <c r="A4345" i="10"/>
  <c r="A4346" i="10"/>
  <c r="A4347" i="10"/>
  <c r="A4348" i="10"/>
  <c r="A4349" i="10"/>
  <c r="A4350" i="10"/>
  <c r="A4351" i="10"/>
  <c r="A4352" i="10"/>
  <c r="A4353" i="10"/>
  <c r="A4354" i="10"/>
  <c r="A4355" i="10"/>
  <c r="A4356" i="10"/>
  <c r="A4357" i="10"/>
  <c r="A4358" i="10"/>
  <c r="A4359" i="10"/>
  <c r="A4360" i="10"/>
  <c r="A4361" i="10"/>
  <c r="A4362" i="10"/>
  <c r="A4363" i="10"/>
  <c r="A4364" i="10"/>
  <c r="A4365" i="10"/>
  <c r="A4366" i="10"/>
  <c r="A4367" i="10"/>
  <c r="A4368" i="10"/>
  <c r="A4369" i="10"/>
  <c r="A4370" i="10"/>
  <c r="A4371" i="10"/>
  <c r="A4372" i="10"/>
  <c r="A4373" i="10"/>
  <c r="A4374" i="10"/>
  <c r="A4375" i="10"/>
  <c r="A4376" i="10"/>
  <c r="A4377" i="10"/>
  <c r="A4378" i="10"/>
  <c r="A4379" i="10"/>
  <c r="A4380" i="10"/>
  <c r="A4381" i="10"/>
  <c r="A4382" i="10"/>
  <c r="A4383" i="10"/>
  <c r="A4384" i="10"/>
  <c r="A4385" i="10"/>
  <c r="A4386" i="10"/>
  <c r="A4387" i="10"/>
  <c r="A4388" i="10"/>
  <c r="A4389" i="10"/>
  <c r="A4390" i="10"/>
  <c r="A4391" i="10"/>
  <c r="A4392" i="10"/>
  <c r="A4393" i="10"/>
  <c r="A4394" i="10"/>
  <c r="A4395" i="10"/>
  <c r="A4396" i="10"/>
  <c r="A4397" i="10"/>
  <c r="A4398" i="10"/>
  <c r="A4399" i="10"/>
  <c r="A4400" i="10"/>
  <c r="A4401" i="10"/>
  <c r="A4402" i="10"/>
  <c r="A4403" i="10"/>
  <c r="A4404" i="10"/>
  <c r="A4405" i="10"/>
  <c r="A4406" i="10"/>
  <c r="A4407" i="10"/>
  <c r="A4408" i="10"/>
  <c r="A4409" i="10"/>
  <c r="A4410" i="10"/>
  <c r="A4411" i="10"/>
  <c r="A4412" i="10"/>
  <c r="A4413" i="10"/>
  <c r="A4414" i="10"/>
  <c r="A4415" i="10"/>
  <c r="A4416" i="10"/>
  <c r="A4417" i="10"/>
  <c r="A4418" i="10"/>
  <c r="A4419" i="10"/>
  <c r="A4420" i="10"/>
  <c r="A4421" i="10"/>
  <c r="A4422" i="10"/>
  <c r="A4423" i="10"/>
  <c r="A4424" i="10"/>
  <c r="A4425" i="10"/>
  <c r="A4426" i="10"/>
  <c r="A4427" i="10"/>
  <c r="A4428" i="10"/>
  <c r="A4429" i="10"/>
  <c r="A4430" i="10"/>
  <c r="A4431" i="10"/>
  <c r="A4432" i="10"/>
  <c r="A4433" i="10"/>
  <c r="A4434" i="10"/>
  <c r="A4435" i="10"/>
  <c r="A4436" i="10"/>
  <c r="A4437" i="10"/>
  <c r="A4438" i="10"/>
  <c r="A4439" i="10"/>
  <c r="A4440" i="10"/>
  <c r="A4441" i="10"/>
  <c r="A4442" i="10"/>
  <c r="A4443" i="10"/>
  <c r="A4444" i="10"/>
  <c r="A4445" i="10"/>
  <c r="A4446" i="10"/>
  <c r="A4447" i="10"/>
  <c r="A4448" i="10"/>
  <c r="A4449" i="10"/>
  <c r="A4450" i="10"/>
  <c r="A4451" i="10"/>
  <c r="A4452" i="10"/>
  <c r="A4453" i="10"/>
  <c r="A4454" i="10"/>
  <c r="A4455" i="10"/>
  <c r="A4456" i="10"/>
  <c r="A4457" i="10"/>
  <c r="A4458" i="10"/>
  <c r="A4459" i="10"/>
  <c r="A4460" i="10"/>
  <c r="A4461" i="10"/>
  <c r="A4462" i="10"/>
  <c r="A4463" i="10"/>
  <c r="A4464" i="10"/>
  <c r="A4465" i="10"/>
  <c r="A4466" i="10"/>
  <c r="A4467" i="10"/>
  <c r="A4468" i="10"/>
  <c r="A4469" i="10"/>
  <c r="A4470" i="10"/>
  <c r="A4471" i="10"/>
  <c r="A4472" i="10"/>
  <c r="A4473" i="10"/>
  <c r="A4474" i="10"/>
  <c r="A4475" i="10"/>
  <c r="A4476" i="10"/>
  <c r="A4477" i="10"/>
  <c r="A4478" i="10"/>
  <c r="A4479" i="10"/>
  <c r="A4480" i="10"/>
  <c r="A4481" i="10"/>
  <c r="A4482" i="10"/>
  <c r="A4483" i="10"/>
  <c r="A4484" i="10"/>
  <c r="A4485" i="10"/>
  <c r="A4486" i="10"/>
  <c r="A4487" i="10"/>
  <c r="A4488" i="10"/>
  <c r="A4489" i="10"/>
  <c r="A4490" i="10"/>
  <c r="A4491" i="10"/>
  <c r="A4492" i="10"/>
  <c r="A4493" i="10"/>
  <c r="A4494" i="10"/>
  <c r="A4495" i="10"/>
  <c r="A4496" i="10"/>
  <c r="A4497" i="10"/>
  <c r="A4498" i="10"/>
  <c r="A4499" i="10"/>
  <c r="A4500" i="10"/>
  <c r="A4501" i="10"/>
  <c r="A4502" i="10"/>
  <c r="A4503" i="10"/>
  <c r="A4504" i="10"/>
  <c r="A4505" i="10"/>
  <c r="A4506" i="10"/>
  <c r="A4507" i="10"/>
  <c r="A4508" i="10"/>
  <c r="A4509" i="10"/>
  <c r="A4510" i="10"/>
  <c r="A4511" i="10"/>
  <c r="A4512" i="10"/>
  <c r="A4513" i="10"/>
  <c r="A4514" i="10"/>
  <c r="A4515" i="10"/>
  <c r="A4516" i="10"/>
  <c r="A4517" i="10"/>
  <c r="A4518" i="10"/>
  <c r="A4519" i="10"/>
  <c r="A4520" i="10"/>
  <c r="A4521" i="10"/>
  <c r="A4522" i="10"/>
  <c r="A4523" i="10"/>
  <c r="A4524" i="10"/>
  <c r="A4525" i="10"/>
  <c r="A4526" i="10"/>
  <c r="A4527" i="10"/>
  <c r="A4528" i="10"/>
  <c r="A4529" i="10"/>
  <c r="A4530" i="10"/>
  <c r="A4531" i="10"/>
  <c r="A4532" i="10"/>
  <c r="A4533" i="10"/>
  <c r="A4534" i="10"/>
  <c r="A4535" i="10"/>
  <c r="A4536" i="10"/>
  <c r="A4537" i="10"/>
  <c r="A4538" i="10"/>
  <c r="A4539" i="10"/>
  <c r="A4540" i="10"/>
  <c r="A4541" i="10"/>
  <c r="A4542" i="10"/>
  <c r="A4543" i="10"/>
  <c r="A4544" i="10"/>
  <c r="A4545" i="10"/>
  <c r="A4546" i="10"/>
  <c r="A4547" i="10"/>
  <c r="A4548" i="10"/>
  <c r="A4549" i="10"/>
  <c r="A4550" i="10"/>
  <c r="A4551" i="10"/>
  <c r="A4552" i="10"/>
  <c r="A4553" i="10"/>
  <c r="A4554" i="10"/>
  <c r="A4555" i="10"/>
  <c r="A4556" i="10"/>
  <c r="A4557" i="10"/>
  <c r="A4558" i="10"/>
  <c r="A4559" i="10"/>
  <c r="A4560" i="10"/>
  <c r="A4561" i="10"/>
  <c r="A4562" i="10"/>
  <c r="A4563" i="10"/>
  <c r="A4564" i="10"/>
  <c r="A4565" i="10"/>
  <c r="A4566" i="10"/>
  <c r="A4567" i="10"/>
  <c r="A4568" i="10"/>
  <c r="A4569" i="10"/>
  <c r="A4570" i="10"/>
  <c r="A4571" i="10"/>
  <c r="A4572" i="10"/>
  <c r="A4573" i="10"/>
  <c r="A4574" i="10"/>
  <c r="A4575" i="10"/>
  <c r="A4576" i="10"/>
  <c r="A4577" i="10"/>
  <c r="A4578" i="10"/>
  <c r="A4579" i="10"/>
  <c r="A4580" i="10"/>
  <c r="A4581" i="10"/>
  <c r="A4582" i="10"/>
  <c r="A4583" i="10"/>
  <c r="A4584" i="10"/>
  <c r="A4585" i="10"/>
  <c r="A4586" i="10"/>
  <c r="A4587" i="10"/>
  <c r="A4588" i="10"/>
  <c r="A4589" i="10"/>
  <c r="A4590" i="10"/>
  <c r="A4591" i="10"/>
  <c r="A4592" i="10"/>
  <c r="A4593" i="10"/>
  <c r="A4594" i="10"/>
  <c r="A4595" i="10"/>
  <c r="A4596" i="10"/>
  <c r="A4597" i="10"/>
  <c r="A4598" i="10"/>
  <c r="A4599" i="10"/>
  <c r="A4600" i="10"/>
  <c r="A4601" i="10"/>
  <c r="A4602" i="10"/>
  <c r="A4603" i="10"/>
  <c r="A4604" i="10"/>
  <c r="A4605" i="10"/>
  <c r="A4606" i="10"/>
  <c r="A4607" i="10"/>
  <c r="A4608" i="10"/>
  <c r="A4609" i="10"/>
  <c r="A4610" i="10"/>
  <c r="A4611" i="10"/>
  <c r="A4612" i="10"/>
  <c r="A4613" i="10"/>
  <c r="A4614" i="10"/>
  <c r="A4615" i="10"/>
  <c r="A4616" i="10"/>
  <c r="A4617" i="10"/>
  <c r="A4618" i="10"/>
  <c r="A4619" i="10"/>
  <c r="A4620" i="10"/>
  <c r="A4621" i="10"/>
  <c r="A4622" i="10"/>
  <c r="A4623" i="10"/>
  <c r="A4624" i="10"/>
  <c r="A4625" i="10"/>
  <c r="A4626" i="10"/>
  <c r="A4627" i="10"/>
  <c r="A4628" i="10"/>
  <c r="A4629" i="10"/>
  <c r="A4630" i="10"/>
  <c r="A4631" i="10"/>
  <c r="A4632" i="10"/>
  <c r="A4633" i="10"/>
  <c r="A4634" i="10"/>
  <c r="A4635" i="10"/>
  <c r="A4636" i="10"/>
  <c r="A4637" i="10"/>
  <c r="A4638" i="10"/>
  <c r="A4639" i="10"/>
  <c r="A4640" i="10"/>
  <c r="A4641" i="10"/>
  <c r="A4642" i="10"/>
  <c r="A4643" i="10"/>
  <c r="A4644" i="10"/>
  <c r="A4645" i="10"/>
  <c r="A4646" i="10"/>
  <c r="A4647" i="10"/>
  <c r="A4648" i="10"/>
  <c r="A4649" i="10"/>
  <c r="A4650" i="10"/>
  <c r="A4651" i="10"/>
  <c r="A4652" i="10"/>
  <c r="A4653" i="10"/>
  <c r="A4654" i="10"/>
  <c r="A4655" i="10"/>
  <c r="A4656" i="10"/>
  <c r="A4657" i="10"/>
  <c r="A4658" i="10"/>
  <c r="A4659" i="10"/>
  <c r="A4660" i="10"/>
  <c r="A4661" i="10"/>
  <c r="A4662" i="10"/>
  <c r="A4663" i="10"/>
  <c r="A4664" i="10"/>
  <c r="A4665" i="10"/>
  <c r="A4666" i="10"/>
  <c r="A4667" i="10"/>
  <c r="A4668" i="10"/>
  <c r="A4669" i="10"/>
  <c r="A4670" i="10"/>
  <c r="A4671" i="10"/>
  <c r="A4672" i="10"/>
  <c r="A4673" i="10"/>
  <c r="A4674" i="10"/>
  <c r="A4675" i="10"/>
  <c r="A4676" i="10"/>
  <c r="A4677" i="10"/>
  <c r="A4678" i="10"/>
  <c r="A4679" i="10"/>
  <c r="A4680" i="10"/>
  <c r="A4681" i="10"/>
  <c r="A4682" i="10"/>
  <c r="A4683" i="10"/>
  <c r="A4684" i="10"/>
  <c r="A4685" i="10"/>
  <c r="A4686" i="10"/>
  <c r="A4687" i="10"/>
  <c r="A4688" i="10"/>
  <c r="A4689" i="10"/>
  <c r="A4690" i="10"/>
  <c r="A4691" i="10"/>
  <c r="A4692" i="10"/>
  <c r="A4693" i="10"/>
  <c r="A4694" i="10"/>
  <c r="A4695" i="10"/>
  <c r="A4696" i="10"/>
  <c r="A4697" i="10"/>
  <c r="A4698" i="10"/>
  <c r="A4699" i="10"/>
  <c r="A4700" i="10"/>
  <c r="A4701" i="10"/>
  <c r="A4702" i="10"/>
  <c r="A4703" i="10"/>
  <c r="A4704" i="10"/>
  <c r="A4705" i="10"/>
  <c r="A4706" i="10"/>
  <c r="A4707" i="10"/>
  <c r="A4708" i="10"/>
  <c r="A4709" i="10"/>
  <c r="A4710" i="10"/>
  <c r="A4711" i="10"/>
  <c r="A4712" i="10"/>
  <c r="A4713" i="10"/>
  <c r="A4714" i="10"/>
  <c r="A4715" i="10"/>
  <c r="A4716" i="10"/>
  <c r="A4717" i="10"/>
  <c r="A4718" i="10"/>
  <c r="A4719" i="10"/>
  <c r="A4720" i="10"/>
  <c r="A4721" i="10"/>
  <c r="A4722" i="10"/>
  <c r="A4723" i="10"/>
  <c r="A4724" i="10"/>
  <c r="A4725" i="10"/>
  <c r="A4726" i="10"/>
  <c r="A4727" i="10"/>
  <c r="A4728" i="10"/>
  <c r="A4729" i="10"/>
  <c r="A4730" i="10"/>
  <c r="A4731" i="10"/>
  <c r="A4732" i="10"/>
  <c r="A4733" i="10"/>
  <c r="A4734" i="10"/>
  <c r="A4735" i="10"/>
  <c r="A4736" i="10"/>
  <c r="A4737" i="10"/>
  <c r="A4738" i="10"/>
  <c r="A4739" i="10"/>
  <c r="A4740" i="10"/>
  <c r="A4741" i="10"/>
  <c r="A4742" i="10"/>
  <c r="A4743" i="10"/>
  <c r="A4744" i="10"/>
  <c r="A4745" i="10"/>
  <c r="A4746" i="10"/>
  <c r="A4747" i="10"/>
  <c r="A4748" i="10"/>
  <c r="A4749" i="10"/>
  <c r="A4750" i="10"/>
  <c r="A4751" i="10"/>
  <c r="A4752" i="10"/>
  <c r="A4753" i="10"/>
  <c r="A4754" i="10"/>
  <c r="A4755" i="10"/>
  <c r="A4756" i="10"/>
  <c r="A4757" i="10"/>
  <c r="A4758" i="10"/>
  <c r="A4759" i="10"/>
  <c r="A4760" i="10"/>
  <c r="A4761" i="10"/>
  <c r="A4762" i="10"/>
  <c r="A4763" i="10"/>
  <c r="A4764" i="10"/>
  <c r="A4765" i="10"/>
  <c r="A4766" i="10"/>
  <c r="A4767" i="10"/>
  <c r="A4768" i="10"/>
  <c r="A4769" i="10"/>
  <c r="A4770" i="10"/>
  <c r="A4771" i="10"/>
  <c r="A4772" i="10"/>
  <c r="A4773" i="10"/>
  <c r="A4774" i="10"/>
  <c r="A4775" i="10"/>
  <c r="A4776" i="10"/>
  <c r="A4777" i="10"/>
  <c r="A4778" i="10"/>
  <c r="A4779" i="10"/>
  <c r="A4780" i="10"/>
  <c r="A4781" i="10"/>
  <c r="A4782" i="10"/>
  <c r="A4783" i="10"/>
  <c r="A4784" i="10"/>
  <c r="A4785" i="10"/>
  <c r="A4786" i="10"/>
  <c r="A4787" i="10"/>
  <c r="A4788" i="10"/>
  <c r="A4789" i="10"/>
  <c r="A4790" i="10"/>
  <c r="A4791" i="10"/>
  <c r="A4792" i="10"/>
  <c r="A4793" i="10"/>
  <c r="A4794" i="10"/>
  <c r="A4795" i="10"/>
  <c r="A4796" i="10"/>
  <c r="A4797" i="10"/>
  <c r="A4798" i="10"/>
  <c r="A4799" i="10"/>
  <c r="A4800" i="10"/>
  <c r="A4801" i="10"/>
  <c r="A4802" i="10"/>
  <c r="A4803" i="10"/>
  <c r="A4804" i="10"/>
  <c r="A4805" i="10"/>
  <c r="A4806" i="10"/>
  <c r="A4807" i="10"/>
  <c r="A4808" i="10"/>
  <c r="A4809" i="10"/>
  <c r="A4810" i="10"/>
  <c r="A4811" i="10"/>
  <c r="A4812" i="10"/>
  <c r="A4813" i="10"/>
  <c r="A4814" i="10"/>
  <c r="A4815" i="10"/>
  <c r="A4816" i="10"/>
  <c r="A4817" i="10"/>
  <c r="A4818" i="10"/>
  <c r="A4819" i="10"/>
  <c r="A4820" i="10"/>
  <c r="A4821" i="10"/>
  <c r="A4822" i="10"/>
  <c r="A4823" i="10"/>
  <c r="A4824" i="10"/>
  <c r="A4825" i="10"/>
  <c r="A4826" i="10"/>
  <c r="A4827" i="10"/>
  <c r="A4828" i="10"/>
  <c r="A4829" i="10"/>
  <c r="A4830" i="10"/>
  <c r="A4831" i="10"/>
  <c r="A4832" i="10"/>
  <c r="A4833" i="10"/>
  <c r="A4834" i="10"/>
  <c r="A4835" i="10"/>
  <c r="A4836" i="10"/>
  <c r="A4837" i="10"/>
  <c r="A4838" i="10"/>
  <c r="A4839" i="10"/>
  <c r="A4840" i="10"/>
  <c r="A4841" i="10"/>
  <c r="A4842" i="10"/>
  <c r="A4843" i="10"/>
  <c r="A4844" i="10"/>
  <c r="A4845" i="10"/>
  <c r="A4846" i="10"/>
  <c r="A4847" i="10"/>
  <c r="A4848" i="10"/>
  <c r="A4849" i="10"/>
  <c r="A4850" i="10"/>
  <c r="A4851" i="10"/>
  <c r="A4852" i="10"/>
  <c r="A4853" i="10"/>
  <c r="A4854" i="10"/>
  <c r="A4855" i="10"/>
  <c r="A4856" i="10"/>
  <c r="A4857" i="10"/>
  <c r="A4858" i="10"/>
  <c r="A4859" i="10"/>
  <c r="A4860" i="10"/>
  <c r="A4861" i="10"/>
  <c r="A4862" i="10"/>
  <c r="A4863" i="10"/>
  <c r="A4864" i="10"/>
  <c r="A4865" i="10"/>
  <c r="A4866" i="10"/>
  <c r="A4867" i="10"/>
  <c r="A4868" i="10"/>
  <c r="A4869" i="10"/>
  <c r="A4870" i="10"/>
  <c r="A4871" i="10"/>
  <c r="A4872" i="10"/>
  <c r="A4873" i="10"/>
  <c r="A4874" i="10"/>
  <c r="A4875" i="10"/>
  <c r="A4876" i="10"/>
  <c r="A4877" i="10"/>
  <c r="A4878" i="10"/>
  <c r="A4879" i="10"/>
  <c r="A4880" i="10"/>
  <c r="A4881" i="10"/>
  <c r="A4882" i="10"/>
  <c r="A4883" i="10"/>
  <c r="A4884" i="10"/>
  <c r="A4885" i="10"/>
  <c r="A4886" i="10"/>
  <c r="A4887" i="10"/>
  <c r="A4888" i="10"/>
  <c r="A4889" i="10"/>
  <c r="A4890" i="10"/>
  <c r="A4891" i="10"/>
  <c r="A4892" i="10"/>
  <c r="A4893" i="10"/>
  <c r="A4894" i="10"/>
  <c r="A4895" i="10"/>
  <c r="A4896" i="10"/>
  <c r="A4897" i="10"/>
  <c r="A4898" i="10"/>
  <c r="A4899" i="10"/>
  <c r="A4900" i="10"/>
  <c r="A4901" i="10"/>
  <c r="A4902" i="10"/>
  <c r="A4903" i="10"/>
  <c r="A4904" i="10"/>
  <c r="A4905" i="10"/>
  <c r="A4906" i="10"/>
  <c r="A4907" i="10"/>
  <c r="A4908" i="10"/>
  <c r="A4909" i="10"/>
  <c r="A4910" i="10"/>
  <c r="A4911" i="10"/>
  <c r="A4912" i="10"/>
  <c r="A4913" i="10"/>
  <c r="A4914" i="10"/>
  <c r="A4915" i="10"/>
  <c r="A4916" i="10"/>
  <c r="A4917" i="10"/>
  <c r="A4918" i="10"/>
  <c r="A4919" i="10"/>
  <c r="A4920" i="10"/>
  <c r="A4921" i="10"/>
  <c r="A4922" i="10"/>
  <c r="A4923" i="10"/>
  <c r="A4924" i="10"/>
  <c r="A4925" i="10"/>
  <c r="A4926" i="10"/>
  <c r="A4927" i="10"/>
  <c r="A4928" i="10"/>
  <c r="A4929" i="10"/>
  <c r="A4930" i="10"/>
  <c r="A4931" i="10"/>
  <c r="A4932" i="10"/>
  <c r="A4933" i="10"/>
  <c r="A4934" i="10"/>
  <c r="A4935" i="10"/>
  <c r="A4936" i="10"/>
  <c r="A4937" i="10"/>
  <c r="A4938" i="10"/>
  <c r="A4939" i="10"/>
  <c r="A4940" i="10"/>
  <c r="A4941" i="10"/>
  <c r="A4942" i="10"/>
  <c r="A4943" i="10"/>
  <c r="A4944" i="10"/>
  <c r="A4945" i="10"/>
  <c r="A4946" i="10"/>
  <c r="A4947" i="10"/>
  <c r="A4948" i="10"/>
  <c r="A4949" i="10"/>
  <c r="A4950" i="10"/>
  <c r="A4951" i="10"/>
  <c r="A4952" i="10"/>
  <c r="A4953" i="10"/>
  <c r="A4954" i="10"/>
  <c r="A4955" i="10"/>
  <c r="A4956" i="10"/>
  <c r="A4957" i="10"/>
  <c r="A4958" i="10"/>
  <c r="A4959" i="10"/>
  <c r="A4960" i="10"/>
  <c r="A4961" i="10"/>
  <c r="A4962" i="10"/>
  <c r="A4963" i="10"/>
  <c r="A4964" i="10"/>
  <c r="A4965" i="10"/>
  <c r="A4966" i="10"/>
  <c r="A4967" i="10"/>
  <c r="A4968" i="10"/>
  <c r="A4969" i="10"/>
  <c r="A4970" i="10"/>
  <c r="A4971" i="10"/>
  <c r="A4972" i="10"/>
  <c r="A4973" i="10"/>
  <c r="A4974" i="10"/>
  <c r="A4975" i="10"/>
  <c r="A4976" i="10"/>
  <c r="A4977" i="10"/>
  <c r="A4978" i="10"/>
  <c r="A4979" i="10"/>
  <c r="A4980" i="10"/>
  <c r="A4981" i="10"/>
  <c r="A4982" i="10"/>
  <c r="A4983" i="10"/>
  <c r="A4984" i="10"/>
  <c r="A4985" i="10"/>
  <c r="A4986" i="10"/>
  <c r="A4987" i="10"/>
  <c r="A4988" i="10"/>
  <c r="A4989" i="10"/>
  <c r="A4990" i="10"/>
  <c r="A4991" i="10"/>
  <c r="A4992" i="10"/>
  <c r="A4993" i="10"/>
  <c r="A4994" i="10"/>
  <c r="A4995" i="10"/>
  <c r="A4996" i="10"/>
  <c r="A4997" i="10"/>
  <c r="A4998" i="10"/>
  <c r="A4999" i="10"/>
  <c r="A5000" i="10"/>
  <c r="A5001" i="10"/>
  <c r="A5002" i="10"/>
  <c r="A5003" i="10"/>
  <c r="A5004" i="10"/>
  <c r="A5005" i="10"/>
  <c r="A5006" i="10"/>
  <c r="A5007" i="10"/>
  <c r="A5008" i="10"/>
  <c r="A5009" i="10"/>
  <c r="A5010" i="10"/>
  <c r="A5011" i="10"/>
  <c r="A5012" i="10"/>
  <c r="A5013" i="10"/>
  <c r="A5014" i="10"/>
  <c r="A5015" i="10"/>
  <c r="A5016" i="10"/>
  <c r="A5017" i="10"/>
  <c r="A5018" i="10"/>
  <c r="A5019" i="10"/>
  <c r="A5020" i="10"/>
  <c r="A5021" i="10"/>
  <c r="A5022" i="10"/>
  <c r="A5023" i="10"/>
  <c r="A5024" i="10"/>
  <c r="A5025" i="10"/>
  <c r="A5026" i="10"/>
  <c r="A5027" i="10"/>
  <c r="A5028" i="10"/>
  <c r="A5029" i="10"/>
  <c r="A5030" i="10"/>
  <c r="A5031" i="10"/>
  <c r="A5032" i="10"/>
  <c r="A5033" i="10"/>
  <c r="A5034" i="10"/>
  <c r="A5035" i="10"/>
  <c r="A5036" i="10"/>
  <c r="A5037" i="10"/>
  <c r="A5038" i="10"/>
  <c r="A5039" i="10"/>
  <c r="A5040" i="10"/>
  <c r="A5041" i="10"/>
  <c r="A5042" i="10"/>
  <c r="A5043" i="10"/>
  <c r="A5044" i="10"/>
  <c r="A5045" i="10"/>
  <c r="A5046" i="10"/>
  <c r="A5047" i="10"/>
  <c r="A5048" i="10"/>
  <c r="A5049" i="10"/>
  <c r="A5050" i="10"/>
  <c r="A5051" i="10"/>
  <c r="A5052" i="10"/>
  <c r="A5053" i="10"/>
  <c r="A5054" i="10"/>
  <c r="A5055" i="10"/>
  <c r="A5056" i="10"/>
  <c r="A5057" i="10"/>
  <c r="A5058" i="10"/>
  <c r="A5059" i="10"/>
  <c r="A5060" i="10"/>
  <c r="A5061" i="10"/>
  <c r="A5062" i="10"/>
  <c r="A5063" i="10"/>
  <c r="A5064" i="10"/>
  <c r="A5065" i="10"/>
  <c r="A5066" i="10"/>
  <c r="A5067" i="10"/>
  <c r="A5068" i="10"/>
  <c r="A5069" i="10"/>
  <c r="A5070" i="10"/>
  <c r="A5071" i="10"/>
  <c r="A5072" i="10"/>
  <c r="A5073" i="10"/>
  <c r="A5074" i="10"/>
  <c r="A5075" i="10"/>
  <c r="A5076" i="10"/>
  <c r="A5077" i="10"/>
  <c r="A5078" i="10"/>
  <c r="A5079" i="10"/>
  <c r="A5080" i="10"/>
  <c r="A5081" i="10"/>
  <c r="A5082" i="10"/>
  <c r="A5083" i="10"/>
  <c r="A5084" i="10"/>
  <c r="A5085" i="10"/>
  <c r="A5086" i="10"/>
  <c r="A5087" i="10"/>
  <c r="A5088" i="10"/>
  <c r="A5089" i="10"/>
  <c r="A5090" i="10"/>
  <c r="A5091" i="10"/>
  <c r="A5092" i="10"/>
  <c r="A5093" i="10"/>
  <c r="A5094" i="10"/>
  <c r="A5095" i="10"/>
  <c r="A5096" i="10"/>
  <c r="A5097" i="10"/>
  <c r="A5098" i="10"/>
  <c r="A5099" i="10"/>
  <c r="A5100" i="10"/>
  <c r="A5101" i="10"/>
  <c r="A5102" i="10"/>
  <c r="A5103" i="10"/>
  <c r="A5104" i="10"/>
  <c r="A5105" i="10"/>
  <c r="A5106" i="10"/>
  <c r="A5107" i="10"/>
  <c r="A5108" i="10"/>
  <c r="A5109" i="10"/>
  <c r="A5110" i="10"/>
  <c r="A5111" i="10"/>
  <c r="A5112" i="10"/>
  <c r="A5113" i="10"/>
  <c r="A5114" i="10"/>
  <c r="A5115" i="10"/>
  <c r="A5116" i="10"/>
  <c r="A5117" i="10"/>
  <c r="A5118" i="10"/>
  <c r="A5119" i="10"/>
  <c r="A5120" i="10"/>
  <c r="A5121" i="10"/>
  <c r="A5122" i="10"/>
  <c r="A5123" i="10"/>
  <c r="A5124" i="10"/>
  <c r="A5125" i="10"/>
  <c r="A5126" i="10"/>
  <c r="A5127" i="10"/>
  <c r="A5128" i="10"/>
  <c r="A5129" i="10"/>
  <c r="A5130" i="10"/>
  <c r="A5131" i="10"/>
  <c r="A5132" i="10"/>
  <c r="A5133" i="10"/>
  <c r="A5134" i="10"/>
  <c r="A5135" i="10"/>
  <c r="A5136" i="10"/>
  <c r="A5137" i="10"/>
  <c r="A5138" i="10"/>
  <c r="A5139" i="10"/>
  <c r="A5140" i="10"/>
  <c r="A5141" i="10"/>
  <c r="A5142" i="10"/>
  <c r="A5143" i="10"/>
  <c r="A5144" i="10"/>
  <c r="A5145" i="10"/>
  <c r="A5146" i="10"/>
  <c r="A5147" i="10"/>
  <c r="A5148" i="10"/>
  <c r="A5149" i="10"/>
  <c r="A5150" i="10"/>
  <c r="A5151" i="10"/>
  <c r="A5152" i="10"/>
  <c r="A5153" i="10"/>
  <c r="A5154" i="10"/>
  <c r="A5155" i="10"/>
  <c r="A5156" i="10"/>
  <c r="A5157" i="10"/>
  <c r="A5158" i="10"/>
  <c r="A5159" i="10"/>
  <c r="A5160" i="10"/>
  <c r="A5161" i="10"/>
  <c r="A5162" i="10"/>
  <c r="A5163" i="10"/>
  <c r="A5164" i="10"/>
  <c r="A5165" i="10"/>
  <c r="A5166" i="10"/>
  <c r="A5167" i="10"/>
  <c r="A5168" i="10"/>
  <c r="A5169" i="10"/>
  <c r="A5170" i="10"/>
  <c r="A5171" i="10"/>
  <c r="A5172" i="10"/>
  <c r="A5173" i="10"/>
  <c r="A5174" i="10"/>
  <c r="A5175" i="10"/>
  <c r="A5176" i="10"/>
  <c r="A5177" i="10"/>
  <c r="A5178" i="10"/>
  <c r="A5179" i="10"/>
  <c r="A5180" i="10"/>
  <c r="A5181" i="10"/>
  <c r="A5182" i="10"/>
  <c r="A5183" i="10"/>
  <c r="A5184" i="10"/>
  <c r="A5185" i="10"/>
  <c r="A5186" i="10"/>
  <c r="A5187" i="10"/>
  <c r="A5188" i="10"/>
  <c r="A5189" i="10"/>
  <c r="A5190" i="10"/>
  <c r="A5191" i="10"/>
  <c r="A5192" i="10"/>
  <c r="A5193" i="10"/>
  <c r="A5194" i="10"/>
  <c r="A5195" i="10"/>
  <c r="A5196" i="10"/>
  <c r="A5197" i="10"/>
  <c r="A5198" i="10"/>
  <c r="A5199" i="10"/>
  <c r="A5200" i="10"/>
  <c r="A5201" i="10"/>
  <c r="A5202" i="10"/>
  <c r="A5203" i="10"/>
  <c r="A5204" i="10"/>
  <c r="A5205" i="10"/>
  <c r="A5206" i="10"/>
  <c r="A5207" i="10"/>
  <c r="A5208" i="10"/>
  <c r="A5209" i="10"/>
  <c r="A5210" i="10"/>
  <c r="A5211" i="10"/>
  <c r="A5212" i="10"/>
  <c r="A5213" i="10"/>
  <c r="A5214" i="10"/>
  <c r="A5215" i="10"/>
  <c r="A5216" i="10"/>
  <c r="A5217" i="10"/>
  <c r="A5218" i="10"/>
  <c r="A5219" i="10"/>
  <c r="A5220" i="10"/>
  <c r="A5221" i="10"/>
  <c r="A5222" i="10"/>
  <c r="A5223" i="10"/>
  <c r="A5224" i="10"/>
  <c r="A5225" i="10"/>
  <c r="A5226" i="10"/>
  <c r="A5227" i="10"/>
  <c r="A5228" i="10"/>
  <c r="A5229" i="10"/>
  <c r="A5230" i="10"/>
  <c r="A5231" i="10"/>
  <c r="A5232" i="10"/>
  <c r="A5233" i="10"/>
  <c r="A5234" i="10"/>
  <c r="A5235" i="10"/>
  <c r="A5236" i="10"/>
  <c r="A5237" i="10"/>
  <c r="A5238" i="10"/>
  <c r="A5239" i="10"/>
  <c r="A5240" i="10"/>
  <c r="A5241" i="10"/>
  <c r="A5242" i="10"/>
  <c r="A5243" i="10"/>
  <c r="A5244" i="10"/>
  <c r="A5245" i="10"/>
  <c r="A5246" i="10"/>
  <c r="A5247" i="10"/>
  <c r="A5248" i="10"/>
  <c r="A5249" i="10"/>
  <c r="A5250" i="10"/>
  <c r="A5251" i="10"/>
  <c r="A5252" i="10"/>
  <c r="A5253" i="10"/>
  <c r="A5254" i="10"/>
  <c r="A5255" i="10"/>
  <c r="A5256" i="10"/>
  <c r="A5257" i="10"/>
  <c r="A5258" i="10"/>
  <c r="A5259" i="10"/>
  <c r="A5260" i="10"/>
  <c r="A5261" i="10"/>
  <c r="A5262" i="10"/>
  <c r="A5263" i="10"/>
  <c r="A5264" i="10"/>
  <c r="A5265" i="10"/>
  <c r="A5266" i="10"/>
  <c r="A5267" i="10"/>
  <c r="A5268" i="10"/>
  <c r="A5269" i="10"/>
  <c r="A5270" i="10"/>
  <c r="A5271" i="10"/>
  <c r="A5272" i="10"/>
  <c r="A5273" i="10"/>
  <c r="A5274" i="10"/>
  <c r="A5275" i="10"/>
  <c r="A5276" i="10"/>
  <c r="A5277" i="10"/>
  <c r="A5278" i="10"/>
  <c r="A5279" i="10"/>
  <c r="A5280" i="10"/>
  <c r="A5281" i="10"/>
  <c r="A5282" i="10"/>
  <c r="A5283" i="10"/>
  <c r="A5284" i="10"/>
  <c r="A5285" i="10"/>
  <c r="A5286" i="10"/>
  <c r="A5287" i="10"/>
  <c r="A5288" i="10"/>
  <c r="A5289" i="10"/>
  <c r="A5290" i="10"/>
  <c r="A5291" i="10"/>
  <c r="A5292" i="10"/>
  <c r="A5293" i="10"/>
  <c r="A5294" i="10"/>
  <c r="A5295" i="10"/>
  <c r="A5296" i="10"/>
  <c r="A5297" i="10"/>
  <c r="A5298" i="10"/>
  <c r="A5299" i="10"/>
  <c r="A5300" i="10"/>
  <c r="A5301" i="10"/>
  <c r="A5302" i="10"/>
  <c r="A5303" i="10"/>
  <c r="A5304" i="10"/>
  <c r="A5305" i="10"/>
  <c r="A5306" i="10"/>
  <c r="A5307" i="10"/>
  <c r="A5308" i="10"/>
  <c r="A5309" i="10"/>
  <c r="A5310" i="10"/>
  <c r="A5311" i="10"/>
  <c r="A5312" i="10"/>
  <c r="A5313" i="10"/>
  <c r="A5314" i="10"/>
  <c r="A5315" i="10"/>
  <c r="A5316" i="10"/>
  <c r="A5317" i="10"/>
  <c r="A5318" i="10"/>
  <c r="A5319" i="10"/>
  <c r="A5320" i="10"/>
  <c r="A5321" i="10"/>
  <c r="A5322" i="10"/>
  <c r="A5323" i="10"/>
  <c r="A5324" i="10"/>
  <c r="A5325" i="10"/>
  <c r="A5326" i="10"/>
  <c r="A5327" i="10"/>
  <c r="A5328" i="10"/>
  <c r="A5329" i="10"/>
  <c r="A5330" i="10"/>
  <c r="A5331" i="10"/>
  <c r="A5332" i="10"/>
  <c r="A5333" i="10"/>
  <c r="A5334" i="10"/>
  <c r="A5335" i="10"/>
  <c r="A5336" i="10"/>
  <c r="A5337" i="10"/>
  <c r="A5338" i="10"/>
  <c r="A5339" i="10"/>
  <c r="A5340" i="10"/>
  <c r="A5341" i="10"/>
  <c r="A5342" i="10"/>
  <c r="A5343" i="10"/>
  <c r="A5344" i="10"/>
  <c r="A5345" i="10"/>
  <c r="A5346" i="10"/>
  <c r="A5347" i="10"/>
  <c r="A5348" i="10"/>
  <c r="A5349" i="10"/>
  <c r="A5350" i="10"/>
  <c r="A5351" i="10"/>
  <c r="A5352" i="10"/>
  <c r="A5353" i="10"/>
  <c r="A5354" i="10"/>
  <c r="A5355" i="10"/>
  <c r="A5356" i="10"/>
  <c r="A5357" i="10"/>
  <c r="A5358" i="10"/>
  <c r="A5359" i="10"/>
  <c r="A5360" i="10"/>
  <c r="A5361" i="10"/>
  <c r="A5362" i="10"/>
  <c r="A5363" i="10"/>
  <c r="A5364" i="10"/>
  <c r="A5365" i="10"/>
  <c r="A5366" i="10"/>
  <c r="A5367" i="10"/>
  <c r="A5368" i="10"/>
  <c r="A5369" i="10"/>
  <c r="A5370" i="10"/>
  <c r="A5371" i="10"/>
  <c r="A5372" i="10"/>
  <c r="A5373" i="10"/>
  <c r="A5374" i="10"/>
  <c r="A5375" i="10"/>
  <c r="A5376" i="10"/>
  <c r="A5377" i="10"/>
  <c r="A5378" i="10"/>
  <c r="A5379" i="10"/>
  <c r="A5380" i="10"/>
  <c r="A5381" i="10"/>
  <c r="A5382" i="10"/>
  <c r="A5383" i="10"/>
  <c r="A5384" i="10"/>
  <c r="A5385" i="10"/>
  <c r="A5386" i="10"/>
  <c r="A5387" i="10"/>
  <c r="A5388" i="10"/>
  <c r="A5389" i="10"/>
  <c r="A5390" i="10"/>
  <c r="A5391" i="10"/>
  <c r="A5392" i="10"/>
  <c r="A5393" i="10"/>
  <c r="A5394" i="10"/>
  <c r="A5395" i="10"/>
  <c r="A5396" i="10"/>
  <c r="A5397" i="10"/>
  <c r="A5398" i="10"/>
  <c r="A5399" i="10"/>
  <c r="A5400" i="10"/>
  <c r="A5401" i="10"/>
  <c r="A5402" i="10"/>
  <c r="A5403" i="10"/>
  <c r="A5404" i="10"/>
  <c r="A5405" i="10"/>
  <c r="A5406" i="10"/>
  <c r="A5407" i="10"/>
  <c r="A5408" i="10"/>
  <c r="A5409" i="10"/>
  <c r="A5410" i="10"/>
  <c r="A5411" i="10"/>
  <c r="A5412" i="10"/>
  <c r="A5413" i="10"/>
  <c r="A5414" i="10"/>
  <c r="A5415" i="10"/>
  <c r="A5416" i="10"/>
  <c r="A5417" i="10"/>
  <c r="A5418" i="10"/>
  <c r="A5419" i="10"/>
  <c r="A5420" i="10"/>
  <c r="A5421" i="10"/>
  <c r="A5422" i="10"/>
  <c r="A5423" i="10"/>
  <c r="A5424" i="10"/>
  <c r="A5425" i="10"/>
  <c r="A5426" i="10"/>
  <c r="A5427" i="10"/>
  <c r="A5428" i="10"/>
  <c r="A5429" i="10"/>
  <c r="A5430" i="10"/>
  <c r="A5431" i="10"/>
  <c r="A5432" i="10"/>
  <c r="A5433" i="10"/>
  <c r="A5434" i="10"/>
  <c r="A5435" i="10"/>
  <c r="A5436" i="10"/>
  <c r="A5437" i="10"/>
  <c r="A5438" i="10"/>
  <c r="A5439" i="10"/>
  <c r="A5440" i="10"/>
  <c r="A5441" i="10"/>
  <c r="A5442" i="10"/>
  <c r="A5443" i="10"/>
  <c r="A5444" i="10"/>
  <c r="A5445" i="10"/>
  <c r="A5446" i="10"/>
  <c r="A5447" i="10"/>
  <c r="A5448" i="10"/>
  <c r="A5449" i="10"/>
  <c r="A5450" i="10"/>
  <c r="A5451" i="10"/>
  <c r="A5452" i="10"/>
  <c r="A5453" i="10"/>
  <c r="A5454" i="10"/>
  <c r="A5455" i="10"/>
  <c r="A5456" i="10"/>
  <c r="A5457" i="10"/>
  <c r="A5458" i="10"/>
  <c r="A5459" i="10"/>
  <c r="A5460" i="10"/>
  <c r="A5461" i="10"/>
  <c r="A5462" i="10"/>
  <c r="A5463" i="10"/>
  <c r="A5464" i="10"/>
  <c r="A5465" i="10"/>
  <c r="A5466" i="10"/>
  <c r="A5467" i="10"/>
  <c r="A5468" i="10"/>
  <c r="A5469" i="10"/>
  <c r="A5470" i="10"/>
  <c r="A5471" i="10"/>
  <c r="A5472" i="10"/>
  <c r="A5473" i="10"/>
  <c r="A5474" i="10"/>
  <c r="A5475" i="10"/>
  <c r="A5476" i="10"/>
  <c r="A5477" i="10"/>
  <c r="A5478" i="10"/>
  <c r="A5479" i="10"/>
  <c r="A5480" i="10"/>
  <c r="A5481" i="10"/>
  <c r="A5482" i="10"/>
  <c r="A5483" i="10"/>
  <c r="A5484" i="10"/>
  <c r="A5485" i="10"/>
  <c r="A5486" i="10"/>
  <c r="A5487" i="10"/>
  <c r="A5488" i="10"/>
  <c r="A5489" i="10"/>
  <c r="A5490" i="10"/>
  <c r="A5491" i="10"/>
  <c r="A5492" i="10"/>
  <c r="A5493" i="10"/>
  <c r="A5494" i="10"/>
  <c r="A5495" i="10"/>
  <c r="A5496" i="10"/>
  <c r="A5497" i="10"/>
  <c r="A5498" i="10"/>
  <c r="A5499" i="10"/>
  <c r="A5500" i="10"/>
  <c r="A5501" i="10"/>
  <c r="A5502" i="10"/>
  <c r="A5503" i="10"/>
  <c r="A5504" i="10"/>
  <c r="A5505" i="10"/>
  <c r="A5506" i="10"/>
  <c r="A5507" i="10"/>
  <c r="A5508" i="10"/>
  <c r="A5509" i="10"/>
  <c r="A5510" i="10"/>
  <c r="A5511" i="10"/>
  <c r="A5512" i="10"/>
  <c r="A5513" i="10"/>
  <c r="A5514" i="10"/>
  <c r="A5515" i="10"/>
  <c r="A5516" i="10"/>
  <c r="A5517" i="10"/>
  <c r="A5518" i="10"/>
  <c r="A5519" i="10"/>
  <c r="A5520" i="10"/>
  <c r="A5521" i="10"/>
  <c r="A5522" i="10"/>
  <c r="A5523" i="10"/>
  <c r="A5524" i="10"/>
  <c r="A5525" i="10"/>
  <c r="A5526" i="10"/>
  <c r="A5527" i="10"/>
  <c r="A5528" i="10"/>
  <c r="A5529" i="10"/>
  <c r="A5530" i="10"/>
  <c r="A5531" i="10"/>
  <c r="A5532" i="10"/>
  <c r="A5533" i="10"/>
  <c r="A5534" i="10"/>
  <c r="A5535" i="10"/>
  <c r="A5536" i="10"/>
  <c r="A5537" i="10"/>
  <c r="A5538" i="10"/>
  <c r="A5539" i="10"/>
  <c r="A5540" i="10"/>
  <c r="A5541" i="10"/>
  <c r="A5542" i="10"/>
  <c r="A5543" i="10"/>
  <c r="A5544" i="10"/>
  <c r="A5545" i="10"/>
  <c r="A5546" i="10"/>
  <c r="A5547" i="10"/>
  <c r="A5548" i="10"/>
  <c r="A5549" i="10"/>
  <c r="A5550" i="10"/>
  <c r="A5551" i="10"/>
  <c r="A5552" i="10"/>
  <c r="A5553" i="10"/>
  <c r="A5554" i="10"/>
  <c r="A5555" i="10"/>
  <c r="A5556" i="10"/>
  <c r="A5557" i="10"/>
  <c r="A5558" i="10"/>
  <c r="A5559" i="10"/>
  <c r="A5560" i="10"/>
  <c r="A5561" i="10"/>
  <c r="A5562" i="10"/>
  <c r="A5563" i="10"/>
  <c r="A5564" i="10"/>
  <c r="A5565" i="10"/>
  <c r="A5566" i="10"/>
  <c r="A5567" i="10"/>
  <c r="A5568" i="10"/>
  <c r="A5569" i="10"/>
  <c r="A5570" i="10"/>
  <c r="A5571" i="10"/>
  <c r="A5572" i="10"/>
  <c r="A5573" i="10"/>
  <c r="A5574" i="10"/>
  <c r="A5575" i="10"/>
  <c r="A5576" i="10"/>
  <c r="A5577" i="10"/>
  <c r="A5578" i="10"/>
  <c r="A5579" i="10"/>
  <c r="A5580" i="10"/>
  <c r="A5581" i="10"/>
  <c r="A5582" i="10"/>
  <c r="A5583" i="10"/>
  <c r="A5584" i="10"/>
  <c r="A5585" i="10"/>
  <c r="A5586" i="10"/>
  <c r="A5587" i="10"/>
  <c r="A5588" i="10"/>
  <c r="A5589" i="10"/>
  <c r="A5590" i="10"/>
  <c r="A5591" i="10"/>
  <c r="A5592" i="10"/>
  <c r="A5593" i="10"/>
  <c r="A5594" i="10"/>
  <c r="A5595" i="10"/>
  <c r="A5596" i="10"/>
  <c r="A5597" i="10"/>
  <c r="A5598" i="10"/>
  <c r="A5599" i="10"/>
  <c r="A5600" i="10"/>
  <c r="A5601" i="10"/>
  <c r="A5602" i="10"/>
  <c r="A5603" i="10"/>
  <c r="A5604" i="10"/>
  <c r="A5605" i="10"/>
  <c r="A5606" i="10"/>
  <c r="A5607" i="10"/>
  <c r="A5608" i="10"/>
  <c r="A5609" i="10"/>
  <c r="A5610" i="10"/>
  <c r="A5611" i="10"/>
  <c r="A5612" i="10"/>
  <c r="A5613" i="10"/>
  <c r="A5614" i="10"/>
  <c r="A5615" i="10"/>
  <c r="A5616" i="10"/>
  <c r="A5617" i="10"/>
  <c r="A5618" i="10"/>
  <c r="A5619" i="10"/>
  <c r="A5620" i="10"/>
  <c r="A5621" i="10"/>
  <c r="A5622" i="10"/>
  <c r="A5623" i="10"/>
  <c r="A5624" i="10"/>
  <c r="A5625" i="10"/>
  <c r="A5626" i="10"/>
  <c r="A5627" i="10"/>
  <c r="A5628" i="10"/>
  <c r="A5629" i="10"/>
  <c r="A5630" i="10"/>
  <c r="A5631" i="10"/>
  <c r="A5632" i="10"/>
  <c r="A5633" i="10"/>
  <c r="A5634" i="10"/>
  <c r="A5635" i="10"/>
  <c r="A5636" i="10"/>
  <c r="A5637" i="10"/>
  <c r="A5638" i="10"/>
  <c r="A5639" i="10"/>
  <c r="A5640" i="10"/>
  <c r="A5641" i="10"/>
  <c r="A5642" i="10"/>
  <c r="A5643" i="10"/>
  <c r="A5644" i="10"/>
  <c r="A5645" i="10"/>
  <c r="A5646" i="10"/>
  <c r="A5647" i="10"/>
  <c r="A5648" i="10"/>
  <c r="A5649" i="10"/>
  <c r="A5650" i="10"/>
  <c r="A5651" i="10"/>
  <c r="A5652" i="10"/>
  <c r="A5653" i="10"/>
  <c r="A5654" i="10"/>
  <c r="A5655" i="10"/>
  <c r="A5656" i="10"/>
  <c r="A5657" i="10"/>
  <c r="A5658" i="10"/>
  <c r="A5659" i="10"/>
  <c r="A5660" i="10"/>
  <c r="A5661" i="10"/>
  <c r="A5662" i="10"/>
  <c r="A5663" i="10"/>
  <c r="A5664" i="10"/>
  <c r="A5665" i="10"/>
  <c r="A5666" i="10"/>
  <c r="A5667" i="10"/>
  <c r="A5668" i="10"/>
  <c r="A5669" i="10"/>
  <c r="A5670" i="10"/>
  <c r="A5671" i="10"/>
  <c r="A5672" i="10"/>
  <c r="A5673" i="10"/>
  <c r="A5674" i="10"/>
  <c r="A5675" i="10"/>
  <c r="A5676" i="10"/>
  <c r="A5677" i="10"/>
  <c r="A5678" i="10"/>
  <c r="A5679" i="10"/>
  <c r="A5680" i="10"/>
  <c r="A5681" i="10"/>
  <c r="A5682" i="10"/>
  <c r="A5683" i="10"/>
  <c r="A5684" i="10"/>
  <c r="A5685" i="10"/>
  <c r="A5686" i="10"/>
  <c r="A5687" i="10"/>
  <c r="A5688" i="10"/>
  <c r="A5689" i="10"/>
  <c r="A5690" i="10"/>
  <c r="A5691" i="10"/>
  <c r="A5692" i="10"/>
  <c r="A5693" i="10"/>
  <c r="A5694" i="10"/>
  <c r="A5695" i="10"/>
  <c r="A5696" i="10"/>
  <c r="A5697" i="10"/>
  <c r="A5698" i="10"/>
  <c r="A5699" i="10"/>
  <c r="A5700" i="10"/>
  <c r="A5701" i="10"/>
  <c r="A5702" i="10"/>
  <c r="A5703" i="10"/>
  <c r="A5704" i="10"/>
  <c r="A5705" i="10"/>
  <c r="A5706" i="10"/>
  <c r="A5707" i="10"/>
  <c r="A5708" i="10"/>
  <c r="A5709" i="10"/>
  <c r="A5710" i="10"/>
  <c r="A5711" i="10"/>
  <c r="A5712" i="10"/>
  <c r="A5713" i="10"/>
  <c r="A5714" i="10"/>
  <c r="A5715" i="10"/>
  <c r="A5716" i="10"/>
  <c r="A5717" i="10"/>
  <c r="A5718" i="10"/>
  <c r="A5719" i="10"/>
  <c r="A5720" i="10"/>
  <c r="A5721" i="10"/>
  <c r="A5722" i="10"/>
  <c r="A5723" i="10"/>
  <c r="A5724" i="10"/>
  <c r="A5725" i="10"/>
  <c r="A5726" i="10"/>
  <c r="A5727" i="10"/>
  <c r="A5728" i="10"/>
  <c r="A5729" i="10"/>
  <c r="A5730" i="10"/>
  <c r="A5731" i="10"/>
  <c r="A5732" i="10"/>
  <c r="A5733" i="10"/>
  <c r="A5734" i="10"/>
  <c r="A5735" i="10"/>
  <c r="A5736" i="10"/>
  <c r="A5737" i="10"/>
  <c r="A5738" i="10"/>
  <c r="A5739" i="10"/>
  <c r="A5740" i="10"/>
  <c r="A5741" i="10"/>
  <c r="A5742" i="10"/>
  <c r="A5743" i="10"/>
  <c r="A5744" i="10"/>
  <c r="A5745" i="10"/>
  <c r="A5746" i="10"/>
  <c r="A5747" i="10"/>
  <c r="A5748" i="10"/>
  <c r="A5749" i="10"/>
  <c r="A5750" i="10"/>
  <c r="A5751" i="10"/>
  <c r="A5752" i="10"/>
  <c r="A5753" i="10"/>
  <c r="A5754" i="10"/>
  <c r="A5755" i="10"/>
  <c r="A5756" i="10"/>
  <c r="A5757" i="10"/>
  <c r="A5758" i="10"/>
  <c r="A5759" i="10"/>
  <c r="A5760" i="10"/>
  <c r="A5761" i="10"/>
  <c r="A5762" i="10"/>
  <c r="A5763" i="10"/>
  <c r="A5764" i="10"/>
  <c r="A5765" i="10"/>
  <c r="A5766" i="10"/>
  <c r="A5767" i="10"/>
  <c r="A5768" i="10"/>
  <c r="A5769" i="10"/>
  <c r="A5770" i="10"/>
  <c r="A5771" i="10"/>
  <c r="A5772" i="10"/>
  <c r="A5773" i="10"/>
  <c r="A5774" i="10"/>
  <c r="A5775" i="10"/>
  <c r="A5776" i="10"/>
  <c r="A5777" i="10"/>
  <c r="A5778" i="10"/>
  <c r="A5779" i="10"/>
  <c r="A5780" i="10"/>
  <c r="A5781" i="10"/>
  <c r="A5782" i="10"/>
  <c r="A5783" i="10"/>
  <c r="A5784" i="10"/>
  <c r="A5785" i="10"/>
  <c r="A5786" i="10"/>
  <c r="A5787" i="10"/>
  <c r="A5788" i="10"/>
  <c r="A5789" i="10"/>
  <c r="A5790" i="10"/>
  <c r="A5791" i="10"/>
  <c r="A5792" i="10"/>
  <c r="A5793" i="10"/>
  <c r="A5794" i="10"/>
  <c r="A5795" i="10"/>
  <c r="A5796" i="10"/>
  <c r="A5797" i="10"/>
  <c r="A5798" i="10"/>
  <c r="A5799" i="10"/>
  <c r="A5800" i="10"/>
  <c r="A5801" i="10"/>
  <c r="A5802" i="10"/>
  <c r="A5803" i="10"/>
  <c r="A5804" i="10"/>
  <c r="A5805" i="10"/>
  <c r="A5806" i="10"/>
  <c r="A5807" i="10"/>
  <c r="A5808" i="10"/>
  <c r="A5809" i="10"/>
  <c r="A5810" i="10"/>
  <c r="A5811" i="10"/>
  <c r="A5812" i="10"/>
  <c r="A5813" i="10"/>
  <c r="A5814" i="10"/>
  <c r="A5815" i="10"/>
  <c r="A5816" i="10"/>
  <c r="A5817" i="10"/>
  <c r="A5818" i="10"/>
  <c r="A5819" i="10"/>
  <c r="A5820" i="10"/>
  <c r="A5821" i="10"/>
  <c r="A5822" i="10"/>
  <c r="A5823" i="10"/>
  <c r="A5824" i="10"/>
  <c r="A5825" i="10"/>
  <c r="A5826" i="10"/>
  <c r="A5827" i="10"/>
  <c r="A5828" i="10"/>
  <c r="A5829" i="10"/>
  <c r="A5830" i="10"/>
  <c r="A5831" i="10"/>
  <c r="A5832" i="10"/>
  <c r="A5833" i="10"/>
  <c r="A5834" i="10"/>
  <c r="A5835" i="10"/>
  <c r="A5836" i="10"/>
  <c r="A5837" i="10"/>
  <c r="A5838" i="10"/>
  <c r="A5839" i="10"/>
  <c r="A5840" i="10"/>
  <c r="A5841" i="10"/>
  <c r="A5842" i="10"/>
  <c r="A5843" i="10"/>
  <c r="A5844" i="10"/>
  <c r="A5845" i="10"/>
  <c r="A5846" i="10"/>
  <c r="A5847" i="10"/>
  <c r="A5848" i="10"/>
  <c r="A5849" i="10"/>
  <c r="A5850" i="10"/>
  <c r="A5851" i="10"/>
  <c r="A5852" i="10"/>
  <c r="A5853" i="10"/>
  <c r="A5854" i="10"/>
  <c r="A5855" i="10"/>
  <c r="A5856" i="10"/>
  <c r="A5857" i="10"/>
  <c r="A5858" i="10"/>
  <c r="A5859" i="10"/>
  <c r="A5860" i="10"/>
  <c r="A5861" i="10"/>
  <c r="A5862" i="10"/>
  <c r="A5863" i="10"/>
  <c r="A5864" i="10"/>
  <c r="A5865" i="10"/>
  <c r="A5866" i="10"/>
  <c r="A5867" i="10"/>
  <c r="A5868" i="10"/>
  <c r="A5869" i="10"/>
  <c r="A5870" i="10"/>
  <c r="A5871" i="10"/>
  <c r="A5872" i="10"/>
  <c r="A5873" i="10"/>
  <c r="A5874" i="10"/>
  <c r="A5875" i="10"/>
  <c r="A5876" i="10"/>
  <c r="A5877" i="10"/>
  <c r="A5878" i="10"/>
  <c r="A5879" i="10"/>
  <c r="A5880" i="10"/>
  <c r="A5881" i="10"/>
  <c r="A5882" i="10"/>
  <c r="A5883" i="10"/>
  <c r="A5884" i="10"/>
  <c r="A5885" i="10"/>
  <c r="A5886" i="10"/>
  <c r="A5887" i="10"/>
  <c r="A5888" i="10"/>
  <c r="A5889" i="10"/>
  <c r="A5890" i="10"/>
  <c r="A5891" i="10"/>
  <c r="A5892" i="10"/>
  <c r="A5893" i="10"/>
  <c r="A5894" i="10"/>
  <c r="A5895" i="10"/>
  <c r="A5896" i="10"/>
  <c r="A5897" i="10"/>
  <c r="A5898" i="10"/>
  <c r="A5899" i="10"/>
  <c r="A5900" i="10"/>
  <c r="A5901" i="10"/>
  <c r="A5902" i="10"/>
  <c r="A5903" i="10"/>
  <c r="A5904" i="10"/>
  <c r="A5905" i="10"/>
  <c r="A5906" i="10"/>
  <c r="A5907" i="10"/>
  <c r="A5908" i="10"/>
  <c r="A5909" i="10"/>
  <c r="A5910" i="10"/>
  <c r="A5911" i="10"/>
  <c r="A5912" i="10"/>
  <c r="A5913" i="10"/>
  <c r="A5914" i="10"/>
  <c r="A5915" i="10"/>
  <c r="A5916" i="10"/>
  <c r="A5917" i="10"/>
  <c r="A5918" i="10"/>
  <c r="A5919" i="10"/>
  <c r="A5920" i="10"/>
  <c r="A5921" i="10"/>
  <c r="A5922" i="10"/>
  <c r="A5923" i="10"/>
  <c r="A5924" i="10"/>
  <c r="A5925" i="10"/>
  <c r="A5926" i="10"/>
  <c r="A5927" i="10"/>
  <c r="A5928" i="10"/>
  <c r="A5929" i="10"/>
  <c r="A5930" i="10"/>
  <c r="A5931" i="10"/>
  <c r="A5932" i="10"/>
  <c r="A5933" i="10"/>
  <c r="A5934" i="10"/>
  <c r="A5935" i="10"/>
  <c r="A5936" i="10"/>
  <c r="A5937" i="10"/>
  <c r="A5938" i="10"/>
  <c r="A5939" i="10"/>
  <c r="A5940" i="10"/>
  <c r="A5941" i="10"/>
  <c r="A5942" i="10"/>
  <c r="A5943" i="10"/>
  <c r="A5944" i="10"/>
  <c r="A5945" i="10"/>
  <c r="A5946" i="10"/>
  <c r="A5947" i="10"/>
  <c r="A5948" i="10"/>
  <c r="A5949" i="10"/>
  <c r="A5950" i="10"/>
  <c r="A5951" i="10"/>
  <c r="A5952" i="10"/>
  <c r="A5953" i="10"/>
  <c r="A5954" i="10"/>
  <c r="A5955" i="10"/>
  <c r="A5956" i="10"/>
  <c r="A5957" i="10"/>
  <c r="A5958" i="10"/>
  <c r="A5959" i="10"/>
  <c r="A5960" i="10"/>
  <c r="A5961" i="10"/>
  <c r="A5962" i="10"/>
  <c r="A5963" i="10"/>
  <c r="A5964" i="10"/>
  <c r="A5965" i="10"/>
  <c r="A5966" i="10"/>
  <c r="A5967" i="10"/>
  <c r="A5968" i="10"/>
  <c r="A5969" i="10"/>
  <c r="A5970" i="10"/>
  <c r="A5971" i="10"/>
  <c r="A5972" i="10"/>
  <c r="A5973" i="10"/>
  <c r="A5974" i="10"/>
  <c r="A5975" i="10"/>
  <c r="A5976" i="10"/>
  <c r="A5977" i="10"/>
  <c r="A5978" i="10"/>
  <c r="A5979" i="10"/>
  <c r="A5980" i="10"/>
  <c r="A5981" i="10"/>
  <c r="A5982" i="10"/>
  <c r="A5983" i="10"/>
  <c r="A5984" i="10"/>
  <c r="A5985" i="10"/>
  <c r="A5986" i="10"/>
  <c r="A5987" i="10"/>
  <c r="A5988" i="10"/>
  <c r="A5989" i="10"/>
  <c r="A5990" i="10"/>
  <c r="A5991" i="10"/>
  <c r="A5992" i="10"/>
  <c r="A5993" i="10"/>
  <c r="A5994" i="10"/>
  <c r="A5995" i="10"/>
  <c r="A5996" i="10"/>
  <c r="A5997" i="10"/>
  <c r="A5998" i="10"/>
  <c r="A5999" i="10"/>
  <c r="A6000" i="10"/>
  <c r="A6001" i="10"/>
  <c r="A6002" i="10"/>
  <c r="A6003" i="10"/>
  <c r="A6004" i="10"/>
  <c r="A6005" i="10"/>
  <c r="A6006" i="10"/>
  <c r="A6007" i="10"/>
  <c r="A6008" i="10"/>
  <c r="A6009" i="10"/>
  <c r="A6010" i="10"/>
  <c r="A6011" i="10"/>
  <c r="A6012" i="10"/>
  <c r="A6013" i="10"/>
  <c r="A6014" i="10"/>
  <c r="A6015" i="10"/>
  <c r="A6016" i="10"/>
  <c r="A6017" i="10"/>
  <c r="A6018" i="10"/>
  <c r="A6019" i="10"/>
  <c r="A6020" i="10"/>
  <c r="A6021" i="10"/>
  <c r="A6022" i="10"/>
  <c r="A6023" i="10"/>
  <c r="A6024" i="10"/>
  <c r="A6025" i="10"/>
  <c r="A6026" i="10"/>
  <c r="A6027" i="10"/>
  <c r="A6028" i="10"/>
  <c r="A6029" i="10"/>
  <c r="A6030" i="10"/>
  <c r="A6031" i="10"/>
  <c r="A6032" i="10"/>
  <c r="A6033" i="10"/>
  <c r="A6034" i="10"/>
  <c r="A6035" i="10"/>
  <c r="A6036" i="10"/>
  <c r="A6037" i="10"/>
  <c r="A6038" i="10"/>
  <c r="A6039" i="10"/>
  <c r="A6040" i="10"/>
  <c r="A6041" i="10"/>
  <c r="A6042" i="10"/>
  <c r="A6043" i="10"/>
  <c r="A6044" i="10"/>
  <c r="A6045" i="10"/>
  <c r="A6046" i="10"/>
  <c r="A6047" i="10"/>
  <c r="A6048" i="10"/>
  <c r="A6049" i="10"/>
  <c r="A6050" i="10"/>
  <c r="A6051" i="10"/>
  <c r="A6052" i="10"/>
  <c r="A6053" i="10"/>
  <c r="A6054" i="10"/>
  <c r="A6055" i="10"/>
  <c r="A6056" i="10"/>
  <c r="A6057" i="10"/>
  <c r="A6058" i="10"/>
  <c r="A6059" i="10"/>
  <c r="A6060" i="10"/>
  <c r="A6061" i="10"/>
  <c r="A6062" i="10"/>
  <c r="A6063" i="10"/>
  <c r="A6064" i="10"/>
  <c r="A6065" i="10"/>
  <c r="A6066" i="10"/>
  <c r="A6067" i="10"/>
  <c r="A6068" i="10"/>
  <c r="A6069" i="10"/>
  <c r="A6070" i="10"/>
  <c r="A6071" i="10"/>
  <c r="A6072" i="10"/>
  <c r="A6073" i="10"/>
  <c r="A6074" i="10"/>
  <c r="A6075" i="10"/>
  <c r="A6076" i="10"/>
  <c r="A6077" i="10"/>
  <c r="A6078" i="10"/>
  <c r="A6079" i="10"/>
  <c r="A6080" i="10"/>
  <c r="A6081" i="10"/>
  <c r="A6082" i="10"/>
  <c r="A6083" i="10"/>
  <c r="A6084" i="10"/>
  <c r="A6085" i="10"/>
  <c r="A6086" i="10"/>
  <c r="A6087" i="10"/>
  <c r="A6088" i="10"/>
  <c r="A6089" i="10"/>
  <c r="A6090" i="10"/>
  <c r="A6091" i="10"/>
  <c r="A6092" i="10"/>
  <c r="A6093" i="10"/>
  <c r="A6094" i="10"/>
  <c r="A6095" i="10"/>
  <c r="A6096" i="10"/>
  <c r="A6097" i="10"/>
  <c r="A6098" i="10"/>
  <c r="A6099" i="10"/>
  <c r="A6100" i="10"/>
  <c r="A6101" i="10"/>
  <c r="A6102" i="10"/>
  <c r="A6103" i="10"/>
  <c r="A6104" i="10"/>
  <c r="A6105" i="10"/>
  <c r="A6106" i="10"/>
  <c r="A6107" i="10"/>
  <c r="A6108" i="10"/>
  <c r="A6109" i="10"/>
  <c r="A6110" i="10"/>
  <c r="A6111" i="10"/>
  <c r="A6112" i="10"/>
  <c r="A6113" i="10"/>
  <c r="A6114" i="10"/>
  <c r="A6115" i="10"/>
  <c r="A6116" i="10"/>
  <c r="A6117" i="10"/>
  <c r="A6118" i="10"/>
  <c r="A6119" i="10"/>
  <c r="A6120" i="10"/>
  <c r="A6121" i="10"/>
  <c r="A6122" i="10"/>
  <c r="A6123" i="10"/>
  <c r="A6124" i="10"/>
  <c r="A6125" i="10"/>
  <c r="A6126" i="10"/>
  <c r="A6127" i="10"/>
  <c r="A6128" i="10"/>
  <c r="A6129" i="10"/>
  <c r="A6130" i="10"/>
  <c r="A6131" i="10"/>
  <c r="A6132" i="10"/>
  <c r="A6133" i="10"/>
  <c r="A6134" i="10"/>
  <c r="A6135" i="10"/>
  <c r="A6136" i="10"/>
  <c r="A6137" i="10"/>
  <c r="A6138" i="10"/>
  <c r="A6139" i="10"/>
  <c r="A6140" i="10"/>
  <c r="A6141" i="10"/>
  <c r="A6142" i="10"/>
  <c r="A6143" i="10"/>
  <c r="A6144" i="10"/>
  <c r="A6145" i="10"/>
  <c r="A6146" i="10"/>
  <c r="A6147" i="10"/>
  <c r="A6148" i="10"/>
  <c r="A6149" i="10"/>
  <c r="A6150" i="10"/>
  <c r="A6151" i="10"/>
  <c r="A6152" i="10"/>
  <c r="A6153" i="10"/>
  <c r="A6154" i="10"/>
  <c r="A6155" i="10"/>
  <c r="A6156" i="10"/>
  <c r="A6157" i="10"/>
  <c r="A6158" i="10"/>
  <c r="A6159" i="10"/>
  <c r="A6160" i="10"/>
  <c r="A6161" i="10"/>
  <c r="A6162" i="10"/>
  <c r="A6163" i="10"/>
  <c r="A6164" i="10"/>
  <c r="A6165" i="10"/>
  <c r="A6166" i="10"/>
  <c r="A6167" i="10"/>
  <c r="A6168" i="10"/>
  <c r="A6169" i="10"/>
  <c r="A6170" i="10"/>
  <c r="A6171" i="10"/>
  <c r="A6172" i="10"/>
  <c r="A6173" i="10"/>
  <c r="A6174" i="10"/>
  <c r="A6175" i="10"/>
  <c r="A6176" i="10"/>
  <c r="A6177" i="10"/>
  <c r="A6178" i="10"/>
  <c r="A6179" i="10"/>
  <c r="A6180" i="10"/>
  <c r="A6181" i="10"/>
  <c r="A6182" i="10"/>
  <c r="A6183" i="10"/>
  <c r="A6184" i="10"/>
  <c r="A6185" i="10"/>
  <c r="A6186" i="10"/>
  <c r="A6187" i="10"/>
  <c r="A6188" i="10"/>
  <c r="A6189" i="10"/>
  <c r="A6190" i="10"/>
  <c r="A6191" i="10"/>
  <c r="A6192" i="10"/>
  <c r="A6193" i="10"/>
  <c r="A6194" i="10"/>
  <c r="A6195" i="10"/>
  <c r="A6196" i="10"/>
  <c r="A6197" i="10"/>
  <c r="A6198" i="10"/>
  <c r="A6199" i="10"/>
  <c r="A6200" i="10"/>
  <c r="A6201" i="10"/>
  <c r="A6202" i="10"/>
  <c r="A6203" i="10"/>
  <c r="A6204" i="10"/>
  <c r="A6205" i="10"/>
  <c r="A6206" i="10"/>
  <c r="A6207" i="10"/>
  <c r="A6208" i="10"/>
  <c r="A6209" i="10"/>
  <c r="A6210" i="10"/>
  <c r="A6211" i="10"/>
  <c r="A6212" i="10"/>
  <c r="A6213" i="10"/>
  <c r="A6214" i="10"/>
  <c r="A6215" i="10"/>
  <c r="A6216" i="10"/>
  <c r="A6217" i="10"/>
  <c r="A6218" i="10"/>
  <c r="A6219" i="10"/>
  <c r="A6220" i="10"/>
  <c r="A6221" i="10"/>
  <c r="A6222" i="10"/>
  <c r="A6223" i="10"/>
  <c r="A6224" i="10"/>
  <c r="A6225" i="10"/>
  <c r="A6226" i="10"/>
  <c r="A6227" i="10"/>
  <c r="A6228" i="10"/>
  <c r="A6229" i="10"/>
  <c r="A6230" i="10"/>
  <c r="A6231" i="10"/>
  <c r="A6232" i="10"/>
  <c r="A6233" i="10"/>
  <c r="A6234" i="10"/>
  <c r="A6235" i="10"/>
  <c r="A6236" i="10"/>
  <c r="A6237" i="10"/>
  <c r="A6238" i="10"/>
  <c r="A6239" i="10"/>
  <c r="A6240" i="10"/>
  <c r="A6241" i="10"/>
  <c r="A6242" i="10"/>
  <c r="A6243" i="10"/>
  <c r="A6244" i="10"/>
  <c r="A6245" i="10"/>
  <c r="A6246" i="10"/>
  <c r="A6247" i="10"/>
  <c r="A6248" i="10"/>
  <c r="A6249" i="10"/>
  <c r="A6250" i="10"/>
  <c r="A6251" i="10"/>
  <c r="A6252" i="10"/>
  <c r="A6253" i="10"/>
  <c r="A6254" i="10"/>
  <c r="A6255" i="10"/>
  <c r="A6256" i="10"/>
  <c r="A6257" i="10"/>
  <c r="A6258" i="10"/>
  <c r="A6259" i="10"/>
  <c r="A6260" i="10"/>
  <c r="A6261" i="10"/>
  <c r="A6262" i="10"/>
  <c r="A6263" i="10"/>
  <c r="A6264" i="10"/>
  <c r="A6265" i="10"/>
  <c r="A6266" i="10"/>
  <c r="A6267" i="10"/>
  <c r="A6268" i="10"/>
  <c r="A6269" i="10"/>
  <c r="A6270" i="10"/>
  <c r="A6271" i="10"/>
  <c r="A6272" i="10"/>
  <c r="A6273" i="10"/>
  <c r="A6274" i="10"/>
  <c r="A6275" i="10"/>
  <c r="A6276" i="10"/>
  <c r="A6277" i="10"/>
  <c r="A6278" i="10"/>
  <c r="A6279" i="10"/>
  <c r="A6280" i="10"/>
  <c r="A6281" i="10"/>
  <c r="A6282" i="10"/>
  <c r="A6283" i="10"/>
  <c r="A6284" i="10"/>
  <c r="A6285" i="10"/>
  <c r="A6286" i="10"/>
  <c r="A6287" i="10"/>
  <c r="A6288" i="10"/>
  <c r="A6289" i="10"/>
  <c r="A6290" i="10"/>
  <c r="A6291" i="10"/>
  <c r="A6292" i="10"/>
  <c r="A6293" i="10"/>
  <c r="A6294" i="10"/>
  <c r="A6295" i="10"/>
  <c r="A6296" i="10"/>
  <c r="A6297" i="10"/>
  <c r="A6298" i="10"/>
  <c r="A6299" i="10"/>
  <c r="A6300" i="10"/>
  <c r="A6301" i="10"/>
  <c r="A6302" i="10"/>
  <c r="A6303" i="10"/>
  <c r="A6304" i="10"/>
  <c r="A6305" i="10"/>
  <c r="A6306" i="10"/>
  <c r="A6307" i="10"/>
  <c r="A6308" i="10"/>
  <c r="A6309" i="10"/>
  <c r="A6310" i="10"/>
  <c r="A6311" i="10"/>
  <c r="A6312" i="10"/>
  <c r="A6313" i="10"/>
  <c r="A6314" i="10"/>
  <c r="A6315" i="10"/>
  <c r="A6316" i="10"/>
  <c r="A6317" i="10"/>
  <c r="A6318" i="10"/>
  <c r="A6319" i="10"/>
  <c r="A6320" i="10"/>
  <c r="A6321" i="10"/>
  <c r="A6322" i="10"/>
  <c r="A6323" i="10"/>
  <c r="A6324" i="10"/>
  <c r="A6325" i="10"/>
  <c r="A6326" i="10"/>
  <c r="A6327" i="10"/>
  <c r="A6328" i="10"/>
  <c r="A6329" i="10"/>
  <c r="A6330" i="10"/>
  <c r="A6331" i="10"/>
  <c r="A6332" i="10"/>
  <c r="A6333" i="10"/>
  <c r="A6334" i="10"/>
  <c r="A6335" i="10"/>
  <c r="A6336" i="10"/>
  <c r="A6337" i="10"/>
  <c r="A6338" i="10"/>
  <c r="A6339" i="10"/>
  <c r="A6340" i="10"/>
  <c r="A6341" i="10"/>
  <c r="A6342" i="10"/>
  <c r="A6343" i="10"/>
  <c r="A6344" i="10"/>
  <c r="A6345" i="10"/>
  <c r="A6346" i="10"/>
  <c r="A6347" i="10"/>
  <c r="A6348" i="10"/>
  <c r="A6349" i="10"/>
  <c r="A6350" i="10"/>
  <c r="A6351" i="10"/>
  <c r="A6352" i="10"/>
  <c r="A6353" i="10"/>
  <c r="A6354" i="10"/>
  <c r="A6355" i="10"/>
  <c r="A6356" i="10"/>
  <c r="A6357" i="10"/>
  <c r="A6358" i="10"/>
  <c r="A6359" i="10"/>
  <c r="A6360" i="10"/>
  <c r="A6361" i="10"/>
  <c r="A6362" i="10"/>
  <c r="A6363" i="10"/>
  <c r="A6364" i="10"/>
  <c r="A6365" i="10"/>
  <c r="A6366" i="10"/>
  <c r="A6367" i="10"/>
  <c r="A6368" i="10"/>
  <c r="A6369" i="10"/>
  <c r="A6370" i="10"/>
  <c r="A6371" i="10"/>
  <c r="A6372" i="10"/>
  <c r="A6373" i="10"/>
  <c r="A6374" i="10"/>
  <c r="A6375" i="10"/>
  <c r="A6376" i="10"/>
  <c r="A6377" i="10"/>
  <c r="A6378" i="10"/>
  <c r="A6379" i="10"/>
  <c r="A6380" i="10"/>
  <c r="A6381" i="10"/>
  <c r="A6382" i="10"/>
  <c r="A6383" i="10"/>
  <c r="A6384" i="10"/>
  <c r="A6385" i="10"/>
  <c r="A6386" i="10"/>
  <c r="A6387" i="10"/>
  <c r="A6388" i="10"/>
  <c r="A6389" i="10"/>
  <c r="A6390" i="10"/>
  <c r="A6391" i="10"/>
  <c r="A6392" i="10"/>
  <c r="A6393" i="10"/>
  <c r="A6394" i="10"/>
  <c r="A6395" i="10"/>
  <c r="A6396" i="10"/>
  <c r="A6397" i="10"/>
  <c r="A6398" i="10"/>
  <c r="A6399" i="10"/>
  <c r="A6400" i="10"/>
  <c r="A6401" i="10"/>
  <c r="A6402" i="10"/>
  <c r="A6403" i="10"/>
  <c r="A6404" i="10"/>
  <c r="A6405" i="10"/>
  <c r="A6406" i="10"/>
  <c r="A6407" i="10"/>
  <c r="A6408" i="10"/>
  <c r="A6409" i="10"/>
  <c r="A6410" i="10"/>
  <c r="A6411" i="10"/>
  <c r="A6412" i="10"/>
  <c r="A6413" i="10"/>
  <c r="A6414" i="10"/>
  <c r="A6415" i="10"/>
  <c r="A6416" i="10"/>
  <c r="A6417" i="10"/>
  <c r="A6418" i="10"/>
  <c r="A6419" i="10"/>
  <c r="A6420" i="10"/>
  <c r="A6421" i="10"/>
  <c r="A6422" i="10"/>
  <c r="A6423" i="10"/>
  <c r="A6424" i="10"/>
  <c r="A6425" i="10"/>
  <c r="A6426" i="10"/>
  <c r="A6427" i="10"/>
  <c r="A6428" i="10"/>
  <c r="A6429" i="10"/>
  <c r="A6430" i="10"/>
  <c r="A6431" i="10"/>
  <c r="A6432" i="10"/>
  <c r="A6433" i="10"/>
  <c r="A6434" i="10"/>
  <c r="A6435" i="10"/>
  <c r="A6436" i="10"/>
  <c r="A6437" i="10"/>
  <c r="A6438" i="10"/>
  <c r="A6439" i="10"/>
  <c r="A6440" i="10"/>
  <c r="A6441" i="10"/>
  <c r="A6442" i="10"/>
  <c r="A6443" i="10"/>
  <c r="A6444" i="10"/>
  <c r="A6445" i="10"/>
  <c r="A6446" i="10"/>
  <c r="A6447" i="10"/>
  <c r="A6448" i="10"/>
  <c r="A6449" i="10"/>
  <c r="A6450" i="10"/>
  <c r="A6451" i="10"/>
  <c r="A6452" i="10"/>
  <c r="A6453" i="10"/>
  <c r="A6454" i="10"/>
  <c r="A6455" i="10"/>
  <c r="A6456" i="10"/>
  <c r="A6457" i="10"/>
  <c r="A6458" i="10"/>
  <c r="A6459" i="10"/>
  <c r="A6460" i="10"/>
  <c r="A6461" i="10"/>
  <c r="A6462" i="10"/>
  <c r="A6463" i="10"/>
  <c r="A6464" i="10"/>
  <c r="A6465" i="10"/>
  <c r="A6466" i="10"/>
  <c r="A6467" i="10"/>
  <c r="A6468" i="10"/>
  <c r="A6469" i="10"/>
  <c r="A6470" i="10"/>
  <c r="A6471" i="10"/>
  <c r="A6472" i="10"/>
  <c r="A6473" i="10"/>
  <c r="A6474" i="10"/>
  <c r="A6475" i="10"/>
  <c r="A6476" i="10"/>
  <c r="A6477" i="10"/>
  <c r="A6478" i="10"/>
  <c r="A6479" i="10"/>
  <c r="A6480" i="10"/>
  <c r="A6481" i="10"/>
  <c r="A6482" i="10"/>
  <c r="A6483" i="10"/>
  <c r="A6484" i="10"/>
  <c r="A6485" i="10"/>
  <c r="A6486" i="10"/>
  <c r="A6487" i="10"/>
  <c r="A6488" i="10"/>
  <c r="A6489" i="10"/>
  <c r="A6490" i="10"/>
  <c r="A6491" i="10"/>
  <c r="A6492" i="10"/>
  <c r="A6493" i="10"/>
  <c r="A6494" i="10"/>
  <c r="A6495" i="10"/>
  <c r="A6496" i="10"/>
  <c r="A6497" i="10"/>
  <c r="A6498" i="10"/>
  <c r="A6499" i="10"/>
  <c r="A6500" i="10"/>
  <c r="A6501" i="10"/>
  <c r="A6502" i="10"/>
  <c r="A6503" i="10"/>
  <c r="A6504" i="10"/>
  <c r="A6505" i="10"/>
  <c r="A6506" i="10"/>
  <c r="A6507" i="10"/>
  <c r="A6508" i="10"/>
  <c r="A6509" i="10"/>
  <c r="A6510" i="10"/>
  <c r="A6511" i="10"/>
  <c r="A6512" i="10"/>
  <c r="A6513" i="10"/>
  <c r="A6514" i="10"/>
  <c r="A6515" i="10"/>
  <c r="A6516" i="10"/>
  <c r="A6517" i="10"/>
  <c r="A6518" i="10"/>
  <c r="A6519" i="10"/>
  <c r="A6520" i="10"/>
  <c r="A6521" i="10"/>
  <c r="A6522" i="10"/>
  <c r="A6523" i="10"/>
  <c r="A6524" i="10"/>
  <c r="A6525" i="10"/>
  <c r="A6526" i="10"/>
  <c r="A6527" i="10"/>
  <c r="A6528" i="10"/>
  <c r="A6529" i="10"/>
  <c r="A6530" i="10"/>
  <c r="A6531" i="10"/>
  <c r="A6532" i="10"/>
  <c r="A6533" i="10"/>
  <c r="A6534" i="10"/>
  <c r="A6535" i="10"/>
  <c r="A6536" i="10"/>
  <c r="A6537" i="10"/>
  <c r="A6538" i="10"/>
  <c r="A6539" i="10"/>
  <c r="A6540" i="10"/>
  <c r="A6541" i="10"/>
  <c r="A6542" i="10"/>
  <c r="A6543" i="10"/>
  <c r="A6544" i="10"/>
  <c r="A6545" i="10"/>
  <c r="A6546" i="10"/>
  <c r="A6547" i="10"/>
  <c r="A6548" i="10"/>
  <c r="A6549" i="10"/>
  <c r="A6550" i="10"/>
  <c r="A6551" i="10"/>
  <c r="A6552" i="10"/>
  <c r="A6553" i="10"/>
  <c r="A6554" i="10"/>
  <c r="A6555" i="10"/>
  <c r="A6556" i="10"/>
  <c r="A6557" i="10"/>
  <c r="A6558" i="10"/>
  <c r="A6559" i="10"/>
  <c r="A6560" i="10"/>
  <c r="A6561" i="10"/>
  <c r="A6562" i="10"/>
  <c r="A6563" i="10"/>
  <c r="A6564" i="10"/>
  <c r="A6565" i="10"/>
  <c r="A6566" i="10"/>
  <c r="A6567" i="10"/>
  <c r="A6568" i="10"/>
  <c r="A6569" i="10"/>
  <c r="A6570" i="10"/>
  <c r="A6571" i="10"/>
  <c r="A6572" i="10"/>
  <c r="A6573" i="10"/>
  <c r="A6574" i="10"/>
  <c r="A6575" i="10"/>
  <c r="A6576" i="10"/>
  <c r="A6577" i="10"/>
  <c r="A6578" i="10"/>
  <c r="A6579" i="10"/>
  <c r="A6580" i="10"/>
  <c r="A6581" i="10"/>
  <c r="A6582" i="10"/>
  <c r="A6583" i="10"/>
  <c r="A6584" i="10"/>
  <c r="A6585" i="10"/>
  <c r="A6586" i="10"/>
  <c r="A6587" i="10"/>
  <c r="A6588" i="10"/>
  <c r="A6589" i="10"/>
  <c r="A6590" i="10"/>
  <c r="A6591" i="10"/>
  <c r="A6592" i="10"/>
  <c r="A6593" i="10"/>
  <c r="A6594" i="10"/>
  <c r="A6595" i="10"/>
  <c r="A6596" i="10"/>
  <c r="A6597" i="10"/>
  <c r="A6598" i="10"/>
  <c r="A6599" i="10"/>
  <c r="A6600" i="10"/>
  <c r="A6601" i="10"/>
  <c r="A6602" i="10"/>
  <c r="A6603" i="10"/>
  <c r="A6604" i="10"/>
  <c r="A6605" i="10"/>
  <c r="A6606" i="10"/>
  <c r="A6607" i="10"/>
  <c r="A6608" i="10"/>
  <c r="A6609" i="10"/>
  <c r="A6610" i="10"/>
  <c r="A6611" i="10"/>
  <c r="A6612" i="10"/>
  <c r="A6613" i="10"/>
  <c r="A6614" i="10"/>
  <c r="A6615" i="10"/>
  <c r="A6616" i="10"/>
  <c r="A6617" i="10"/>
  <c r="A6618" i="10"/>
  <c r="A6619" i="10"/>
  <c r="A6620" i="10"/>
  <c r="A6621" i="10"/>
  <c r="A6622" i="10"/>
  <c r="A6623" i="10"/>
  <c r="A6624" i="10"/>
  <c r="A6625" i="10"/>
  <c r="A6626" i="10"/>
  <c r="A6627" i="10"/>
  <c r="A6628" i="10"/>
  <c r="A6629" i="10"/>
  <c r="A6630" i="10"/>
  <c r="A6631" i="10"/>
  <c r="A6632" i="10"/>
  <c r="A6633" i="10"/>
  <c r="A6634" i="10"/>
  <c r="A6635" i="10"/>
  <c r="A6636" i="10"/>
  <c r="A6637" i="10"/>
  <c r="A6638" i="10"/>
  <c r="A6639" i="10"/>
  <c r="A6640" i="10"/>
  <c r="A6641" i="10"/>
  <c r="A6642" i="10"/>
  <c r="A6643" i="10"/>
  <c r="A6644" i="10"/>
  <c r="A6645" i="10"/>
  <c r="A6646" i="10"/>
  <c r="A6647" i="10"/>
  <c r="A6648" i="10"/>
  <c r="A6649" i="10"/>
  <c r="A6650" i="10"/>
  <c r="A6651" i="10"/>
  <c r="A6652" i="10"/>
  <c r="A6653" i="10"/>
  <c r="A6654" i="10"/>
  <c r="A6655" i="10"/>
  <c r="A6656" i="10"/>
  <c r="A6657" i="10"/>
  <c r="A6658" i="10"/>
  <c r="A6659" i="10"/>
  <c r="A6660" i="10"/>
  <c r="A6661" i="10"/>
  <c r="A6662" i="10"/>
  <c r="A6663" i="10"/>
  <c r="A6664" i="10"/>
  <c r="A6665" i="10"/>
  <c r="A6666" i="10"/>
  <c r="A6667" i="10"/>
  <c r="A6668" i="10"/>
  <c r="A6669" i="10"/>
  <c r="A6670" i="10"/>
  <c r="A6671" i="10"/>
  <c r="A6672" i="10"/>
  <c r="A6673" i="10"/>
  <c r="A6674" i="10"/>
  <c r="A6675" i="10"/>
  <c r="A6676" i="10"/>
  <c r="A6677" i="10"/>
  <c r="A6678" i="10"/>
  <c r="A6679" i="10"/>
  <c r="A6680" i="10"/>
  <c r="A6681" i="10"/>
  <c r="A6682" i="10"/>
  <c r="A6683" i="10"/>
  <c r="A6684" i="10"/>
  <c r="A6685" i="10"/>
  <c r="A6686" i="10"/>
  <c r="A6687" i="10"/>
  <c r="A6688" i="10"/>
  <c r="A6689" i="10"/>
  <c r="A6690" i="10"/>
  <c r="A6691" i="10"/>
  <c r="A6692" i="10"/>
  <c r="A6693" i="10"/>
  <c r="A6694" i="10"/>
  <c r="A6695" i="10"/>
  <c r="A6696" i="10"/>
  <c r="A6697" i="10"/>
  <c r="A6698" i="10"/>
  <c r="A6699" i="10"/>
  <c r="A6700" i="10"/>
  <c r="A6701" i="10"/>
  <c r="A6702" i="10"/>
  <c r="A6703" i="10"/>
  <c r="A6704" i="10"/>
  <c r="A6705" i="10"/>
  <c r="A6706" i="10"/>
  <c r="A6707" i="10"/>
  <c r="A6708" i="10"/>
  <c r="A6709" i="10"/>
  <c r="A6710" i="10"/>
  <c r="A6711" i="10"/>
  <c r="A6712" i="10"/>
  <c r="A6713" i="10"/>
  <c r="A6714" i="10"/>
  <c r="A6715" i="10"/>
  <c r="A6716" i="10"/>
  <c r="A6717" i="10"/>
  <c r="A6718" i="10"/>
  <c r="A6719" i="10"/>
  <c r="A6720" i="10"/>
  <c r="A6721" i="10"/>
  <c r="A6722" i="10"/>
  <c r="A6723" i="10"/>
  <c r="A6724" i="10"/>
  <c r="A6725" i="10"/>
  <c r="A6726" i="10"/>
  <c r="A6727" i="10"/>
  <c r="A6728" i="10"/>
  <c r="A6729" i="10"/>
  <c r="A6730" i="10"/>
  <c r="A6731" i="10"/>
  <c r="A6732" i="10"/>
  <c r="A6733" i="10"/>
  <c r="A6734" i="10"/>
  <c r="A6735" i="10"/>
  <c r="A6736" i="10"/>
  <c r="A6737" i="10"/>
  <c r="A6738" i="10"/>
  <c r="A6739" i="10"/>
  <c r="A6740" i="10"/>
  <c r="A6741" i="10"/>
  <c r="A6742" i="10"/>
  <c r="A6743" i="10"/>
  <c r="A6744" i="10"/>
  <c r="A6745" i="10"/>
  <c r="A6746" i="10"/>
  <c r="A6747" i="10"/>
  <c r="A6748" i="10"/>
  <c r="A6749" i="10"/>
  <c r="A6750" i="10"/>
  <c r="A6751" i="10"/>
  <c r="A6752" i="10"/>
  <c r="A6753" i="10"/>
  <c r="A6754" i="10"/>
  <c r="A6755" i="10"/>
  <c r="A6756" i="10"/>
  <c r="A6757" i="10"/>
  <c r="A6758" i="10"/>
  <c r="A6759" i="10"/>
  <c r="A6760" i="10"/>
  <c r="A6761" i="10"/>
  <c r="A6762" i="10"/>
  <c r="A6763" i="10"/>
  <c r="A6764" i="10"/>
  <c r="A6765" i="10"/>
  <c r="A6766" i="10"/>
  <c r="A6767" i="10"/>
  <c r="A6768" i="10"/>
  <c r="A6769" i="10"/>
  <c r="A6770" i="10"/>
  <c r="A6771" i="10"/>
  <c r="A6772" i="10"/>
  <c r="A6773" i="10"/>
  <c r="A6774" i="10"/>
  <c r="A6775" i="10"/>
  <c r="A6776" i="10"/>
  <c r="A6777" i="10"/>
  <c r="A6778" i="10"/>
  <c r="A6779" i="10"/>
  <c r="A6780" i="10"/>
  <c r="A6781" i="10"/>
  <c r="A6782" i="10"/>
  <c r="A6783" i="10"/>
  <c r="A6784" i="10"/>
  <c r="A6785" i="10"/>
  <c r="A6786" i="10"/>
  <c r="A6787" i="10"/>
  <c r="A6788" i="10"/>
  <c r="A6789" i="10"/>
  <c r="A6790" i="10"/>
  <c r="A6791" i="10"/>
  <c r="A6792" i="10"/>
  <c r="A6793" i="10"/>
  <c r="A6794" i="10"/>
  <c r="A6795" i="10"/>
  <c r="A6796" i="10"/>
  <c r="A6797" i="10"/>
  <c r="A6798" i="10"/>
  <c r="A6799" i="10"/>
  <c r="A6800" i="10"/>
  <c r="A6801" i="10"/>
  <c r="A6802" i="10"/>
  <c r="A6803" i="10"/>
  <c r="A6804" i="10"/>
  <c r="A6805" i="10"/>
  <c r="A6806" i="10"/>
  <c r="A6807" i="10"/>
  <c r="A6808" i="10"/>
  <c r="A6809" i="10"/>
  <c r="A6810" i="10"/>
  <c r="A6811" i="10"/>
  <c r="A6812" i="10"/>
  <c r="A6813" i="10"/>
  <c r="A6814" i="10"/>
  <c r="A6815" i="10"/>
  <c r="A6816" i="10"/>
  <c r="A6817" i="10"/>
  <c r="A6818" i="10"/>
  <c r="A6819" i="10"/>
  <c r="A6820" i="10"/>
  <c r="A6821" i="10"/>
  <c r="A6822" i="10"/>
  <c r="A6823" i="10"/>
  <c r="A6824" i="10"/>
  <c r="A6825" i="10"/>
  <c r="A6826" i="10"/>
  <c r="A6827" i="10"/>
  <c r="A6828" i="10"/>
  <c r="A6829" i="10"/>
  <c r="A6830" i="10"/>
  <c r="A6831" i="10"/>
  <c r="A6832" i="10"/>
  <c r="A6833" i="10"/>
  <c r="A6834" i="10"/>
  <c r="A6835" i="10"/>
  <c r="A6836" i="10"/>
  <c r="A6837" i="10"/>
  <c r="A6838" i="10"/>
  <c r="A6839" i="10"/>
  <c r="A6840" i="10"/>
  <c r="A6841" i="10"/>
  <c r="A6842" i="10"/>
  <c r="A6843" i="10"/>
  <c r="A6844" i="10"/>
  <c r="A6845" i="10"/>
  <c r="A6846" i="10"/>
  <c r="A6847" i="10"/>
  <c r="A6848" i="10"/>
  <c r="A6849" i="10"/>
  <c r="A6850" i="10"/>
  <c r="A6851" i="10"/>
  <c r="A6852" i="10"/>
  <c r="A6853" i="10"/>
  <c r="A6854" i="10"/>
  <c r="A6855" i="10"/>
  <c r="A6856" i="10"/>
  <c r="A6857" i="10"/>
  <c r="A6858" i="10"/>
  <c r="A6859" i="10"/>
  <c r="A6860" i="10"/>
  <c r="A6861" i="10"/>
  <c r="A6862" i="10"/>
  <c r="A6863" i="10"/>
  <c r="A6864" i="10"/>
  <c r="A6865" i="10"/>
  <c r="A6866" i="10"/>
  <c r="A6867" i="10"/>
  <c r="A6868" i="10"/>
  <c r="A6869" i="10"/>
  <c r="A6870" i="10"/>
  <c r="A6871" i="10"/>
  <c r="A6872" i="10"/>
  <c r="A6873" i="10"/>
  <c r="A6874" i="10"/>
  <c r="A6875" i="10"/>
  <c r="A6876" i="10"/>
  <c r="A6877" i="10"/>
  <c r="A6878" i="10"/>
  <c r="A6879" i="10"/>
  <c r="A6880" i="10"/>
  <c r="A6881" i="10"/>
  <c r="A6882" i="10"/>
  <c r="A6883" i="10"/>
  <c r="A6884" i="10"/>
  <c r="A6885" i="10"/>
  <c r="A6886" i="10"/>
  <c r="A6887" i="10"/>
  <c r="A6888" i="10"/>
  <c r="A6889" i="10"/>
  <c r="A6890" i="10"/>
  <c r="A6891" i="10"/>
  <c r="A6892" i="10"/>
  <c r="A6893" i="10"/>
  <c r="A6894" i="10"/>
  <c r="A6895" i="10"/>
  <c r="A6896" i="10"/>
  <c r="A6897" i="10"/>
  <c r="A6898" i="10"/>
  <c r="A6899" i="10"/>
  <c r="A6900" i="10"/>
  <c r="A6901" i="10"/>
  <c r="A6902" i="10"/>
  <c r="A6903" i="10"/>
  <c r="A6904" i="10"/>
  <c r="A6905" i="10"/>
  <c r="A6906" i="10"/>
  <c r="A6907" i="10"/>
  <c r="A6908" i="10"/>
  <c r="A6909" i="10"/>
  <c r="A6910" i="10"/>
  <c r="A6911" i="10"/>
  <c r="A6912" i="10"/>
  <c r="A6913" i="10"/>
  <c r="A6914" i="10"/>
  <c r="A6915" i="10"/>
  <c r="A6916" i="10"/>
  <c r="A6917" i="10"/>
  <c r="A6918" i="10"/>
  <c r="A6919" i="10"/>
  <c r="A6920" i="10"/>
  <c r="A6921" i="10"/>
  <c r="A6922" i="10"/>
  <c r="A6923" i="10"/>
  <c r="A6924" i="10"/>
  <c r="A6925" i="10"/>
  <c r="A6926" i="10"/>
  <c r="A6927" i="10"/>
  <c r="A6928" i="10"/>
  <c r="A6929" i="10"/>
  <c r="A6930" i="10"/>
  <c r="A6931" i="10"/>
  <c r="A6932" i="10"/>
  <c r="A6933" i="10"/>
  <c r="A6934" i="10"/>
  <c r="A6935" i="10"/>
  <c r="A6936" i="10"/>
  <c r="A6937" i="10"/>
  <c r="A6938" i="10"/>
  <c r="A6939" i="10"/>
  <c r="A6940" i="10"/>
  <c r="A6941" i="10"/>
  <c r="A6942" i="10"/>
  <c r="A6943" i="10"/>
  <c r="A6944" i="10"/>
  <c r="A6945" i="10"/>
  <c r="A6946" i="10"/>
  <c r="A6947" i="10"/>
  <c r="A6948" i="10"/>
  <c r="A6949" i="10"/>
  <c r="A6950" i="10"/>
  <c r="A6951" i="10"/>
  <c r="A6952" i="10"/>
  <c r="A6953" i="10"/>
  <c r="A6954" i="10"/>
  <c r="A6955" i="10"/>
  <c r="A6956" i="10"/>
  <c r="A6957" i="10"/>
  <c r="A6958" i="10"/>
  <c r="A6959" i="10"/>
  <c r="A6960" i="10"/>
  <c r="A6961" i="10"/>
  <c r="A6962" i="10"/>
  <c r="A6963" i="10"/>
  <c r="A6964" i="10"/>
  <c r="A6965" i="10"/>
  <c r="A6966" i="10"/>
  <c r="A6967" i="10"/>
  <c r="A6968" i="10"/>
  <c r="A6969" i="10"/>
  <c r="A6970" i="10"/>
  <c r="A6971" i="10"/>
  <c r="A6972" i="10"/>
  <c r="A6973" i="10"/>
  <c r="A6974" i="10"/>
  <c r="A6975" i="10"/>
  <c r="A6976" i="10"/>
  <c r="A6977" i="10"/>
  <c r="A6978" i="10"/>
  <c r="A6979" i="10"/>
  <c r="A6980" i="10"/>
  <c r="A6981" i="10"/>
  <c r="A6982" i="10"/>
  <c r="A6983" i="10"/>
  <c r="A6984" i="10"/>
  <c r="A6985" i="10"/>
  <c r="A6986" i="10"/>
  <c r="A6987" i="10"/>
  <c r="A6988" i="10"/>
  <c r="A6989" i="10"/>
  <c r="A6990" i="10"/>
  <c r="A6991" i="10"/>
  <c r="A6992" i="10"/>
  <c r="A6993" i="10"/>
  <c r="A6994" i="10"/>
  <c r="A6995" i="10"/>
  <c r="A6996" i="10"/>
  <c r="A6997" i="10"/>
  <c r="A6998" i="10"/>
  <c r="A6999" i="10"/>
  <c r="A7000" i="10"/>
  <c r="A7001" i="10"/>
  <c r="A7002" i="10"/>
  <c r="A7003" i="10"/>
  <c r="A7004" i="10"/>
  <c r="A7005" i="10"/>
  <c r="A7006" i="10"/>
  <c r="A7007" i="10"/>
  <c r="A7008" i="10"/>
  <c r="A7009" i="10"/>
  <c r="A7010" i="10"/>
  <c r="A7011" i="10"/>
  <c r="A7012" i="10"/>
  <c r="A7013" i="10"/>
  <c r="A7014" i="10"/>
  <c r="A7015" i="10"/>
  <c r="A7016" i="10"/>
  <c r="A7017" i="10"/>
  <c r="A7018" i="10"/>
  <c r="A7019" i="10"/>
  <c r="A7020" i="10"/>
  <c r="A7021" i="10"/>
  <c r="A7022" i="10"/>
  <c r="A7023" i="10"/>
  <c r="A7024" i="10"/>
  <c r="A7025" i="10"/>
  <c r="A7026" i="10"/>
  <c r="A7027" i="10"/>
  <c r="A7028" i="10"/>
  <c r="A7029" i="10"/>
  <c r="A7030" i="10"/>
  <c r="A7031" i="10"/>
  <c r="A7032" i="10"/>
  <c r="A7033" i="10"/>
  <c r="A7034" i="10"/>
  <c r="A7035" i="10"/>
  <c r="A7036" i="10"/>
  <c r="A7037" i="10"/>
  <c r="A7038" i="10"/>
  <c r="A7039" i="10"/>
  <c r="A7040" i="10"/>
  <c r="A7041" i="10"/>
  <c r="A7042" i="10"/>
  <c r="A7043" i="10"/>
  <c r="A7044" i="10"/>
  <c r="A7045" i="10"/>
  <c r="A7046" i="10"/>
  <c r="A7047" i="10"/>
  <c r="A7048" i="10"/>
  <c r="A7049" i="10"/>
  <c r="A7050" i="10"/>
  <c r="A7051" i="10"/>
  <c r="A7052" i="10"/>
  <c r="A7053" i="10"/>
  <c r="A7054" i="10"/>
  <c r="A7055" i="10"/>
  <c r="A7056" i="10"/>
  <c r="A7057" i="10"/>
  <c r="A7058" i="10"/>
  <c r="A7059" i="10"/>
  <c r="A7060" i="10"/>
  <c r="A7061" i="10"/>
  <c r="A7062" i="10"/>
  <c r="A7063" i="10"/>
  <c r="A7064" i="10"/>
  <c r="A7065" i="10"/>
  <c r="A7066" i="10"/>
  <c r="A7067" i="10"/>
  <c r="A7068" i="10"/>
  <c r="A7069" i="10"/>
  <c r="A7070" i="10"/>
  <c r="A7071" i="10"/>
  <c r="A7072" i="10"/>
  <c r="A7073" i="10"/>
  <c r="A7074" i="10"/>
  <c r="A7075" i="10"/>
  <c r="A7076" i="10"/>
  <c r="A7077" i="10"/>
  <c r="A7078" i="10"/>
  <c r="A7079" i="10"/>
  <c r="A7080" i="10"/>
  <c r="A7081" i="10"/>
  <c r="A7082" i="10"/>
  <c r="A7083" i="10"/>
  <c r="A7084" i="10"/>
  <c r="A7085" i="10"/>
  <c r="A7086" i="10"/>
  <c r="A7087" i="10"/>
  <c r="A7088" i="10"/>
  <c r="A7089" i="10"/>
  <c r="A7090" i="10"/>
  <c r="A7091" i="10"/>
  <c r="A7092" i="10"/>
  <c r="A7093" i="10"/>
  <c r="A7094" i="10"/>
  <c r="A7095" i="10"/>
  <c r="A7096" i="10"/>
  <c r="A7097" i="10"/>
  <c r="A7098" i="10"/>
  <c r="A7099" i="10"/>
  <c r="A7100" i="10"/>
  <c r="A7101" i="10"/>
  <c r="A7102" i="10"/>
  <c r="A7103" i="10"/>
  <c r="A7104" i="10"/>
  <c r="A7105" i="10"/>
  <c r="A7106" i="10"/>
  <c r="A7107" i="10"/>
  <c r="A7108" i="10"/>
  <c r="A7109" i="10"/>
  <c r="A7110" i="10"/>
  <c r="A7111" i="10"/>
  <c r="A7112" i="10"/>
  <c r="A7113" i="10"/>
  <c r="A7114" i="10"/>
  <c r="A7115" i="10"/>
  <c r="A7116" i="10"/>
  <c r="A7117" i="10"/>
  <c r="A7118" i="10"/>
  <c r="A7119" i="10"/>
  <c r="A7120" i="10"/>
  <c r="A7121" i="10"/>
  <c r="A7122" i="10"/>
  <c r="A7123" i="10"/>
  <c r="A7124" i="10"/>
  <c r="A7125" i="10"/>
  <c r="A7126" i="10"/>
  <c r="A7127" i="10"/>
  <c r="A7128" i="10"/>
  <c r="A7129" i="10"/>
  <c r="A7130" i="10"/>
  <c r="A7131" i="10"/>
  <c r="A7132" i="10"/>
  <c r="A7133" i="10"/>
  <c r="A7134" i="10"/>
  <c r="A7135" i="10"/>
  <c r="A7136" i="10"/>
  <c r="A7137" i="10"/>
  <c r="A7138" i="10"/>
  <c r="A7139" i="10"/>
  <c r="A7140" i="10"/>
  <c r="A7141" i="10"/>
  <c r="A7142" i="10"/>
  <c r="A7143" i="10"/>
  <c r="A7144" i="10"/>
  <c r="A7145" i="10"/>
  <c r="A7146" i="10"/>
  <c r="A7147" i="10"/>
  <c r="A7148" i="10"/>
  <c r="A7149" i="10"/>
  <c r="A7150" i="10"/>
  <c r="A7151" i="10"/>
  <c r="A7152" i="10"/>
  <c r="A7153" i="10"/>
  <c r="A7154" i="10"/>
  <c r="A7155" i="10"/>
  <c r="A7156" i="10"/>
  <c r="A7157" i="10"/>
  <c r="A7158" i="10"/>
  <c r="A7159" i="10"/>
  <c r="A7160" i="10"/>
  <c r="A7161" i="10"/>
  <c r="A7162" i="10"/>
  <c r="A7163" i="10"/>
  <c r="A7164" i="10"/>
  <c r="A7165" i="10"/>
  <c r="A7166" i="10"/>
  <c r="A7167" i="10"/>
  <c r="A7168" i="10"/>
  <c r="A7169" i="10"/>
  <c r="A7170" i="10"/>
  <c r="A7171" i="10"/>
  <c r="A7172" i="10"/>
  <c r="A7173" i="10"/>
  <c r="A7174" i="10"/>
  <c r="A7175" i="10"/>
  <c r="A7176" i="10"/>
  <c r="A7177" i="10"/>
  <c r="A7178" i="10"/>
  <c r="A7179" i="10"/>
  <c r="A7180" i="10"/>
  <c r="A7181" i="10"/>
  <c r="A7182" i="10"/>
  <c r="A7183" i="10"/>
  <c r="A7184" i="10"/>
  <c r="A7185" i="10"/>
  <c r="A7186" i="10"/>
  <c r="A7187" i="10"/>
  <c r="A7188" i="10"/>
  <c r="A7189" i="10"/>
  <c r="A7190" i="10"/>
  <c r="A7191" i="10"/>
  <c r="A7192" i="10"/>
  <c r="A7193" i="10"/>
  <c r="A7194" i="10"/>
  <c r="A7195" i="10"/>
  <c r="A7196" i="10"/>
  <c r="A7197" i="10"/>
  <c r="A7198" i="10"/>
  <c r="A7199" i="10"/>
  <c r="A7200" i="10"/>
  <c r="A7201" i="10"/>
  <c r="A7202" i="10"/>
  <c r="A7203" i="10"/>
  <c r="A7204" i="10"/>
  <c r="A7205" i="10"/>
  <c r="A7206" i="10"/>
  <c r="A7207" i="10"/>
  <c r="A7208" i="10"/>
  <c r="A7209" i="10"/>
  <c r="A7210" i="10"/>
  <c r="A7211" i="10"/>
  <c r="A7212" i="10"/>
  <c r="A7213" i="10"/>
  <c r="A7214" i="10"/>
  <c r="A7215" i="10"/>
  <c r="A7216" i="10"/>
  <c r="A7217" i="10"/>
  <c r="A7218" i="10"/>
  <c r="A7219" i="10"/>
  <c r="A7220" i="10"/>
  <c r="A7221" i="10"/>
  <c r="A7222" i="10"/>
  <c r="A7223" i="10"/>
  <c r="A7224" i="10"/>
  <c r="A7225" i="10"/>
  <c r="A7226" i="10"/>
  <c r="A7227" i="10"/>
  <c r="A7228" i="10"/>
  <c r="A7229" i="10"/>
  <c r="A7230" i="10"/>
  <c r="A7231" i="10"/>
  <c r="A7232" i="10"/>
  <c r="A7233" i="10"/>
  <c r="A7234" i="10"/>
  <c r="A7235" i="10"/>
  <c r="A7236" i="10"/>
  <c r="A7237" i="10"/>
  <c r="A7238" i="10"/>
  <c r="A7239" i="10"/>
  <c r="A7240" i="10"/>
  <c r="A7241" i="10"/>
  <c r="A7242" i="10"/>
  <c r="A7243" i="10"/>
  <c r="A7244" i="10"/>
  <c r="A7245" i="10"/>
  <c r="A7246" i="10"/>
  <c r="A7247" i="10"/>
  <c r="A7248" i="10"/>
  <c r="A7249" i="10"/>
  <c r="A7250" i="10"/>
  <c r="A7251" i="10"/>
  <c r="A7252" i="10"/>
  <c r="A7253" i="10"/>
  <c r="A7254" i="10"/>
  <c r="A7255" i="10"/>
  <c r="A7256" i="10"/>
  <c r="A7257" i="10"/>
  <c r="A7258" i="10"/>
  <c r="A7259" i="10"/>
  <c r="A7260" i="10"/>
  <c r="A7261" i="10"/>
  <c r="A7262" i="10"/>
  <c r="A7263" i="10"/>
  <c r="A7264" i="10"/>
  <c r="A7265" i="10"/>
  <c r="A7266" i="10"/>
  <c r="A7267" i="10"/>
  <c r="A7268" i="10"/>
  <c r="A7269" i="10"/>
  <c r="A7270" i="10"/>
  <c r="A7271" i="10"/>
  <c r="A7272" i="10"/>
  <c r="A7273" i="10"/>
  <c r="A7274" i="10"/>
  <c r="A7275" i="10"/>
  <c r="A7276" i="10"/>
  <c r="A7277" i="10"/>
  <c r="A7278" i="10"/>
  <c r="A7279" i="10"/>
  <c r="A7280" i="10"/>
  <c r="A7281" i="10"/>
  <c r="A7282" i="10"/>
  <c r="A7283" i="10"/>
  <c r="A7284" i="10"/>
  <c r="A7285" i="10"/>
  <c r="A7286" i="10"/>
  <c r="A7287" i="10"/>
  <c r="A7288" i="10"/>
  <c r="A7289" i="10"/>
  <c r="A7290" i="10"/>
  <c r="A7291" i="10"/>
  <c r="A7292" i="10"/>
  <c r="A7293" i="10"/>
  <c r="A7294" i="10"/>
  <c r="A7295" i="10"/>
  <c r="A7296" i="10"/>
  <c r="A7297" i="10"/>
  <c r="A7298" i="10"/>
  <c r="A7299" i="10"/>
  <c r="A7300" i="10"/>
  <c r="A7301" i="10"/>
  <c r="A7302" i="10"/>
  <c r="A7303" i="10"/>
  <c r="A7304" i="10"/>
  <c r="A7305" i="10"/>
  <c r="A7306" i="10"/>
  <c r="A7307" i="10"/>
  <c r="A7308" i="10"/>
  <c r="A7309" i="10"/>
  <c r="A7310" i="10"/>
  <c r="A7311" i="10"/>
  <c r="A7312" i="10"/>
  <c r="A7313" i="10"/>
  <c r="A7314" i="10"/>
  <c r="A7315" i="10"/>
  <c r="A7316" i="10"/>
  <c r="A7317" i="10"/>
  <c r="A7318" i="10"/>
  <c r="A7319" i="10"/>
  <c r="A7320" i="10"/>
  <c r="A7321" i="10"/>
  <c r="A7322" i="10"/>
  <c r="A7323" i="10"/>
  <c r="A7324" i="10"/>
  <c r="A7325" i="10"/>
  <c r="A7326" i="10"/>
  <c r="A7327" i="10"/>
  <c r="A7328" i="10"/>
  <c r="A7329" i="10"/>
  <c r="A7330" i="10"/>
  <c r="A7331" i="10"/>
  <c r="A7332" i="10"/>
  <c r="A7333" i="10"/>
  <c r="A7334" i="10"/>
  <c r="A7335" i="10"/>
  <c r="A7336" i="10"/>
  <c r="A7337" i="10"/>
  <c r="A7338" i="10"/>
  <c r="A7339" i="10"/>
  <c r="A7340" i="10"/>
  <c r="A7341" i="10"/>
  <c r="A7342" i="10"/>
  <c r="A7343" i="10"/>
  <c r="A7344" i="10"/>
  <c r="A7345" i="10"/>
  <c r="A7346" i="10"/>
  <c r="A7347" i="10"/>
  <c r="A7348" i="10"/>
  <c r="A7349" i="10"/>
  <c r="A7350" i="10"/>
  <c r="A7351" i="10"/>
  <c r="A7352" i="10"/>
  <c r="A7353" i="10"/>
  <c r="A7354" i="10"/>
  <c r="A7355" i="10"/>
  <c r="A7356" i="10"/>
  <c r="A7357" i="10"/>
  <c r="A7358" i="10"/>
  <c r="A7359" i="10"/>
  <c r="A7360" i="10"/>
  <c r="A7361" i="10"/>
  <c r="A7362" i="10"/>
  <c r="A7363" i="10"/>
  <c r="A7364" i="10"/>
  <c r="A7365" i="10"/>
  <c r="A7366" i="10"/>
  <c r="A7367" i="10"/>
  <c r="A7368" i="10"/>
  <c r="A7369" i="10"/>
  <c r="A7370" i="10"/>
  <c r="A7371" i="10"/>
  <c r="A7372" i="10"/>
  <c r="A7373" i="10"/>
  <c r="A7374" i="10"/>
  <c r="A7375" i="10"/>
  <c r="A7376" i="10"/>
  <c r="A7377" i="10"/>
  <c r="A7378" i="10"/>
  <c r="A7379" i="10"/>
  <c r="A7380" i="10"/>
  <c r="A7381" i="10"/>
  <c r="A7382" i="10"/>
  <c r="A7383" i="10"/>
  <c r="A7384" i="10"/>
  <c r="A7385" i="10"/>
  <c r="A7386" i="10"/>
  <c r="A7387" i="10"/>
  <c r="A7388" i="10"/>
  <c r="A7389" i="10"/>
  <c r="A7390" i="10"/>
  <c r="A7391" i="10"/>
  <c r="A7392" i="10"/>
  <c r="A7393" i="10"/>
  <c r="A7394" i="10"/>
  <c r="A7395" i="10"/>
  <c r="A7396" i="10"/>
  <c r="A7397" i="10"/>
  <c r="A7398" i="10"/>
  <c r="A7399" i="10"/>
  <c r="A7400" i="10"/>
  <c r="A7401" i="10"/>
  <c r="A7402" i="10"/>
  <c r="A7403" i="10"/>
  <c r="A7404" i="10"/>
  <c r="A7405" i="10"/>
  <c r="A7406" i="10"/>
  <c r="A7407" i="10"/>
  <c r="A7408" i="10"/>
  <c r="A7409" i="10"/>
  <c r="A7410" i="10"/>
  <c r="A7411" i="10"/>
  <c r="A7412" i="10"/>
  <c r="A7413" i="10"/>
  <c r="A7414" i="10"/>
  <c r="A7415" i="10"/>
  <c r="A7416" i="10"/>
  <c r="A7417" i="10"/>
  <c r="A7418" i="10"/>
  <c r="A7419" i="10"/>
  <c r="A7420" i="10"/>
  <c r="A7421" i="10"/>
  <c r="A7422" i="10"/>
  <c r="A7423" i="10"/>
  <c r="A7424" i="10"/>
  <c r="A7425" i="10"/>
  <c r="A7426" i="10"/>
  <c r="A7427" i="10"/>
  <c r="A7428" i="10"/>
  <c r="A7429" i="10"/>
  <c r="A7430" i="10"/>
  <c r="A7431" i="10"/>
  <c r="A7432" i="10"/>
  <c r="A7433" i="10"/>
  <c r="A7434" i="10"/>
  <c r="A7435" i="10"/>
  <c r="A7436" i="10"/>
  <c r="A7437" i="10"/>
  <c r="A7438" i="10"/>
  <c r="A7439" i="10"/>
  <c r="A7440" i="10"/>
  <c r="A7441" i="10"/>
  <c r="A7442" i="10"/>
  <c r="A7443" i="10"/>
  <c r="A7444" i="10"/>
  <c r="A7445" i="10"/>
  <c r="A7446" i="10"/>
  <c r="A7447" i="10"/>
  <c r="A7448" i="10"/>
  <c r="A7449" i="10"/>
  <c r="A7450" i="10"/>
  <c r="A7451" i="10"/>
  <c r="A7452" i="10"/>
  <c r="A7453" i="10"/>
  <c r="A7454" i="10"/>
  <c r="A7455" i="10"/>
  <c r="A7456" i="10"/>
  <c r="A7457" i="10"/>
  <c r="A7458" i="10"/>
  <c r="A7459" i="10"/>
  <c r="A7460" i="10"/>
  <c r="A7461" i="10"/>
  <c r="A7462" i="10"/>
  <c r="A7463" i="10"/>
  <c r="A7464" i="10"/>
  <c r="A7465" i="10"/>
  <c r="A7466" i="10"/>
  <c r="A7467" i="10"/>
  <c r="A7468" i="10"/>
  <c r="A7469" i="10"/>
  <c r="A7470" i="10"/>
  <c r="A7471" i="10"/>
  <c r="A7472" i="10"/>
  <c r="A7473" i="10"/>
  <c r="A7474" i="10"/>
  <c r="A7475" i="10"/>
  <c r="A7476" i="10"/>
  <c r="A7477" i="10"/>
  <c r="A7478" i="10"/>
  <c r="A7479" i="10"/>
  <c r="A7480" i="10"/>
  <c r="A7481" i="10"/>
  <c r="A7482" i="10"/>
  <c r="A7483" i="10"/>
  <c r="A7484" i="10"/>
  <c r="A7485" i="10"/>
  <c r="A7486" i="10"/>
  <c r="A7487" i="10"/>
  <c r="A7488" i="10"/>
  <c r="A7489" i="10"/>
  <c r="A7490" i="10"/>
  <c r="A7491" i="10"/>
  <c r="A7492" i="10"/>
  <c r="A7493" i="10"/>
  <c r="A7494" i="10"/>
  <c r="A7495" i="10"/>
  <c r="A7496" i="10"/>
  <c r="A7497" i="10"/>
  <c r="A7498" i="10"/>
  <c r="A7499" i="10"/>
  <c r="A7500" i="10"/>
  <c r="A7501" i="10"/>
  <c r="A7502" i="10"/>
  <c r="A7503" i="10"/>
  <c r="A7504" i="10"/>
  <c r="A7505" i="10"/>
  <c r="A7506" i="10"/>
  <c r="A7507" i="10"/>
  <c r="A7508" i="10"/>
  <c r="A7509" i="10"/>
  <c r="A7510" i="10"/>
  <c r="A7511" i="10"/>
  <c r="A7512" i="10"/>
  <c r="A7513" i="10"/>
  <c r="A7514" i="10"/>
  <c r="A7515" i="10"/>
  <c r="A7516" i="10"/>
  <c r="A7517" i="10"/>
  <c r="A7518" i="10"/>
  <c r="A7519" i="10"/>
  <c r="A7520" i="10"/>
  <c r="A7521" i="10"/>
  <c r="A7522" i="10"/>
  <c r="A7523" i="10"/>
  <c r="A7524" i="10"/>
  <c r="A7525" i="10"/>
  <c r="A7526" i="10"/>
  <c r="A7527" i="10"/>
  <c r="A7528" i="10"/>
  <c r="A7529" i="10"/>
  <c r="A7530" i="10"/>
  <c r="A7531" i="10"/>
  <c r="A7532" i="10"/>
  <c r="A7533" i="10"/>
  <c r="A7534" i="10"/>
  <c r="A7535" i="10"/>
  <c r="A7536" i="10"/>
  <c r="A7537" i="10"/>
  <c r="A7538" i="10"/>
  <c r="A7539" i="10"/>
  <c r="A7540" i="10"/>
  <c r="A7541" i="10"/>
  <c r="A7542" i="10"/>
  <c r="A7543" i="10"/>
  <c r="A7544" i="10"/>
  <c r="A7545" i="10"/>
  <c r="A7546" i="10"/>
  <c r="A7547" i="10"/>
  <c r="A7548" i="10"/>
  <c r="A7549" i="10"/>
  <c r="A7550" i="10"/>
  <c r="A7551" i="10"/>
  <c r="A7552" i="10"/>
  <c r="A7553" i="10"/>
  <c r="A7554" i="10"/>
  <c r="A7555" i="10"/>
  <c r="A7556" i="10"/>
  <c r="A7557" i="10"/>
  <c r="A7558" i="10"/>
  <c r="A7559" i="10"/>
  <c r="A7560" i="10"/>
  <c r="A7561" i="10"/>
  <c r="A7562" i="10"/>
  <c r="A7563" i="10"/>
  <c r="A7564" i="10"/>
  <c r="A7565" i="10"/>
  <c r="A7566" i="10"/>
  <c r="A7567" i="10"/>
  <c r="A7568" i="10"/>
  <c r="A7569" i="10"/>
  <c r="A7570" i="10"/>
  <c r="A7571" i="10"/>
  <c r="A7572" i="10"/>
  <c r="A7573" i="10"/>
  <c r="A7574" i="10"/>
  <c r="A7575" i="10"/>
  <c r="A7576" i="10"/>
  <c r="A7577" i="10"/>
  <c r="A7578" i="10"/>
  <c r="A7579" i="10"/>
  <c r="A7580" i="10"/>
  <c r="A7581" i="10"/>
  <c r="A7582" i="10"/>
  <c r="A7583" i="10"/>
  <c r="A7584" i="10"/>
  <c r="A7585" i="10"/>
  <c r="A7586" i="10"/>
  <c r="A7587" i="10"/>
  <c r="A7588" i="10"/>
  <c r="A7589" i="10"/>
  <c r="A7590" i="10"/>
  <c r="A7591" i="10"/>
  <c r="A7592" i="10"/>
  <c r="A7593" i="10"/>
  <c r="A7594" i="10"/>
  <c r="A7595" i="10"/>
  <c r="A7596" i="10"/>
  <c r="A7597" i="10"/>
  <c r="A7598" i="10"/>
  <c r="A7599" i="10"/>
  <c r="A7600" i="10"/>
  <c r="A7601" i="10"/>
  <c r="A7602" i="10"/>
  <c r="A7603" i="10"/>
  <c r="A7604" i="10"/>
  <c r="A7605" i="10"/>
  <c r="A7606" i="10"/>
  <c r="A7607" i="10"/>
  <c r="A7608" i="10"/>
  <c r="A7609" i="10"/>
  <c r="A7610" i="10"/>
  <c r="A7611" i="10"/>
  <c r="A7612" i="10"/>
  <c r="A7613" i="10"/>
  <c r="A7614" i="10"/>
  <c r="A7615" i="10"/>
  <c r="A7616" i="10"/>
  <c r="A7617" i="10"/>
  <c r="A7618" i="10"/>
  <c r="A7619" i="10"/>
  <c r="A7620" i="10"/>
  <c r="A7621" i="10"/>
  <c r="A7622" i="10"/>
  <c r="A7623" i="10"/>
  <c r="A7624" i="10"/>
  <c r="A7625" i="10"/>
  <c r="A7626" i="10"/>
  <c r="A7627" i="10"/>
  <c r="A7628" i="10"/>
  <c r="A7629" i="10"/>
  <c r="A7630" i="10"/>
  <c r="A7631" i="10"/>
  <c r="A7632" i="10"/>
  <c r="A7633" i="10"/>
  <c r="A7634" i="10"/>
  <c r="A7635" i="10"/>
  <c r="A7636" i="10"/>
  <c r="A7637" i="10"/>
  <c r="A7638" i="10"/>
  <c r="A7639" i="10"/>
  <c r="A7640" i="10"/>
  <c r="A7641" i="10"/>
  <c r="A7642" i="10"/>
  <c r="A7643" i="10"/>
  <c r="A7644" i="10"/>
  <c r="A7645" i="10"/>
  <c r="A7646" i="10"/>
  <c r="A7647" i="10"/>
  <c r="A7648" i="10"/>
  <c r="A7649" i="10"/>
  <c r="A7650" i="10"/>
  <c r="A7651" i="10"/>
  <c r="A7652" i="10"/>
  <c r="A7653" i="10"/>
  <c r="A7654" i="10"/>
  <c r="A7655" i="10"/>
  <c r="A7656" i="10"/>
  <c r="A7657" i="10"/>
  <c r="A7658" i="10"/>
  <c r="A7659" i="10"/>
  <c r="A7660" i="10"/>
  <c r="A7661" i="10"/>
  <c r="A7662" i="10"/>
  <c r="A7663" i="10"/>
  <c r="A7664" i="10"/>
  <c r="A7665" i="10"/>
  <c r="A7666" i="10"/>
  <c r="A7667" i="10"/>
  <c r="A7668" i="10"/>
  <c r="A7669" i="10"/>
  <c r="A7670" i="10"/>
  <c r="A7671" i="10"/>
  <c r="A7672" i="10"/>
  <c r="A7673" i="10"/>
  <c r="A7674" i="10"/>
  <c r="A7675" i="10"/>
  <c r="A7676" i="10"/>
  <c r="A7677" i="10"/>
  <c r="A7678" i="10"/>
  <c r="A7679" i="10"/>
  <c r="A7680" i="10"/>
  <c r="A7681" i="10"/>
  <c r="A7682" i="10"/>
  <c r="A7683" i="10"/>
  <c r="A7684" i="10"/>
  <c r="A7685" i="10"/>
  <c r="A7686" i="10"/>
  <c r="A7687" i="10"/>
  <c r="A7688" i="10"/>
  <c r="A7689" i="10"/>
  <c r="A7690" i="10"/>
  <c r="A7691" i="10"/>
  <c r="A7692" i="10"/>
  <c r="A7693" i="10"/>
  <c r="A7694" i="10"/>
  <c r="A7695" i="10"/>
  <c r="A7696" i="10"/>
  <c r="A7697" i="10"/>
  <c r="A7698" i="10"/>
  <c r="A7699" i="10"/>
  <c r="A7700" i="10"/>
  <c r="A7701" i="10"/>
  <c r="A7702" i="10"/>
  <c r="A7703" i="10"/>
  <c r="A7704" i="10"/>
  <c r="A7705" i="10"/>
  <c r="A7706" i="10"/>
  <c r="A7707" i="10"/>
  <c r="A7708" i="10"/>
  <c r="A7709" i="10"/>
  <c r="A7710" i="10"/>
  <c r="A7711" i="10"/>
  <c r="A7712" i="10"/>
  <c r="A7713" i="10"/>
  <c r="A7714" i="10"/>
  <c r="A7715" i="10"/>
  <c r="A7716" i="10"/>
  <c r="A7717" i="10"/>
  <c r="A7718" i="10"/>
  <c r="A7719" i="10"/>
  <c r="A7720" i="10"/>
  <c r="A7721" i="10"/>
  <c r="A7722" i="10"/>
  <c r="A7723" i="10"/>
  <c r="A7724" i="10"/>
  <c r="A7725" i="10"/>
  <c r="A7726" i="10"/>
  <c r="A7727" i="10"/>
  <c r="A7728" i="10"/>
  <c r="A7729" i="10"/>
  <c r="A7730" i="10"/>
  <c r="A7731" i="10"/>
  <c r="A7732" i="10"/>
  <c r="A7733" i="10"/>
  <c r="A7734" i="10"/>
  <c r="A7735" i="10"/>
  <c r="A7736" i="10"/>
  <c r="A7737" i="10"/>
  <c r="A7738" i="10"/>
  <c r="A7739" i="10"/>
  <c r="A7740" i="10"/>
  <c r="A7741" i="10"/>
  <c r="A7742" i="10"/>
  <c r="A7743" i="10"/>
  <c r="A7744" i="10"/>
  <c r="A7745" i="10"/>
  <c r="A7746" i="10"/>
  <c r="A7747" i="10"/>
  <c r="A7748" i="10"/>
  <c r="A7749" i="10"/>
  <c r="A7750" i="10"/>
  <c r="A7751" i="10"/>
  <c r="A7752" i="10"/>
  <c r="A7753" i="10"/>
  <c r="A7754" i="10"/>
  <c r="A7755" i="10"/>
  <c r="A7756" i="10"/>
  <c r="A7757" i="10"/>
  <c r="A7758" i="10"/>
  <c r="A7759" i="10"/>
  <c r="A7760" i="10"/>
  <c r="A7761" i="10"/>
  <c r="A7762" i="10"/>
  <c r="A7763" i="10"/>
  <c r="A7764" i="10"/>
  <c r="A7765" i="10"/>
  <c r="A7766" i="10"/>
  <c r="A7767" i="10"/>
  <c r="A7768" i="10"/>
  <c r="A7769" i="10"/>
  <c r="A7770" i="10"/>
  <c r="A7771" i="10"/>
  <c r="A7772" i="10"/>
  <c r="A7773" i="10"/>
  <c r="A7774" i="10"/>
  <c r="A7775" i="10"/>
  <c r="A7776" i="10"/>
  <c r="A7777" i="10"/>
  <c r="A7778" i="10"/>
  <c r="A7779" i="10"/>
  <c r="A7780" i="10"/>
  <c r="A7781" i="10"/>
  <c r="A7782" i="10"/>
  <c r="A7783" i="10"/>
  <c r="A7784" i="10"/>
  <c r="A7785" i="10"/>
  <c r="A7786" i="10"/>
  <c r="A7787" i="10"/>
  <c r="A7788" i="10"/>
  <c r="A7789" i="10"/>
  <c r="A7790" i="10"/>
  <c r="A7791" i="10"/>
  <c r="A7792" i="10"/>
  <c r="A7793" i="10"/>
  <c r="A7794" i="10"/>
  <c r="A7795" i="10"/>
  <c r="A7796" i="10"/>
  <c r="A7797" i="10"/>
  <c r="A7798" i="10"/>
  <c r="A7799" i="10"/>
  <c r="A7800" i="10"/>
  <c r="A7801" i="10"/>
  <c r="A7802" i="10"/>
  <c r="A7803" i="10"/>
  <c r="A7804" i="10"/>
  <c r="A7805" i="10"/>
  <c r="A7806" i="10"/>
  <c r="A7807" i="10"/>
  <c r="A7808" i="10"/>
  <c r="A7809" i="10"/>
  <c r="A7810" i="10"/>
  <c r="A7811" i="10"/>
  <c r="A7812" i="10"/>
  <c r="A7813" i="10"/>
  <c r="A7814" i="10"/>
  <c r="A7815" i="10"/>
  <c r="A7816" i="10"/>
  <c r="A7817" i="10"/>
  <c r="A7818" i="10"/>
  <c r="A7819" i="10"/>
  <c r="A7820" i="10"/>
  <c r="A7821" i="10"/>
  <c r="A7822" i="10"/>
  <c r="A7823" i="10"/>
  <c r="A7824" i="10"/>
  <c r="A7825" i="10"/>
  <c r="A7826" i="10"/>
  <c r="A7827" i="10"/>
  <c r="A7828" i="10"/>
  <c r="A7829" i="10"/>
  <c r="A7830" i="10"/>
  <c r="A7831" i="10"/>
  <c r="A7832" i="10"/>
  <c r="A7833" i="10"/>
  <c r="A7834" i="10"/>
  <c r="A7835" i="10"/>
  <c r="A7836" i="10"/>
  <c r="A7837" i="10"/>
  <c r="A7838" i="10"/>
  <c r="A7839" i="10"/>
  <c r="A7840" i="10"/>
  <c r="A7841" i="10"/>
  <c r="A7842" i="10"/>
  <c r="A7843" i="10"/>
  <c r="A7844" i="10"/>
  <c r="A7845" i="10"/>
  <c r="A7846" i="10"/>
  <c r="A7847" i="10"/>
  <c r="A7848" i="10"/>
  <c r="A7849" i="10"/>
  <c r="A7850" i="10"/>
  <c r="A7851" i="10"/>
  <c r="A7852" i="10"/>
  <c r="A7853" i="10"/>
  <c r="A7854" i="10"/>
  <c r="A7855" i="10"/>
  <c r="A7856" i="10"/>
  <c r="A7857" i="10"/>
  <c r="A7858" i="10"/>
  <c r="A7859" i="10"/>
  <c r="A7860" i="10"/>
  <c r="A7861" i="10"/>
  <c r="A7862" i="10"/>
  <c r="A7863" i="10"/>
  <c r="A7864" i="10"/>
  <c r="A7865" i="10"/>
  <c r="A7866" i="10"/>
  <c r="A7867" i="10"/>
  <c r="A7868" i="10"/>
  <c r="A7869" i="10"/>
  <c r="A7870" i="10"/>
  <c r="A7871" i="10"/>
  <c r="A7872" i="10"/>
  <c r="A7873" i="10"/>
  <c r="A7874" i="10"/>
  <c r="A7875" i="10"/>
  <c r="A7876" i="10"/>
  <c r="A7877" i="10"/>
  <c r="A7878" i="10"/>
  <c r="A7879" i="10"/>
  <c r="A7880" i="10"/>
  <c r="A7881" i="10"/>
  <c r="A7882" i="10"/>
  <c r="A7883" i="10"/>
  <c r="A7884" i="10"/>
  <c r="A7885" i="10"/>
  <c r="A7886" i="10"/>
  <c r="A7887" i="10"/>
  <c r="A7888" i="10"/>
  <c r="A7889" i="10"/>
  <c r="A7890" i="10"/>
  <c r="A7891" i="10"/>
  <c r="A7892" i="10"/>
  <c r="A7893" i="10"/>
  <c r="A7894" i="10"/>
  <c r="A7895" i="10"/>
  <c r="A7896" i="10"/>
  <c r="A7897" i="10"/>
  <c r="A7898" i="10"/>
  <c r="A7899" i="10"/>
  <c r="A7900" i="10"/>
  <c r="A7901" i="10"/>
  <c r="A7902" i="10"/>
  <c r="A7903" i="10"/>
  <c r="A7904" i="10"/>
  <c r="A7905" i="10"/>
  <c r="A7906" i="10"/>
  <c r="A7907" i="10"/>
  <c r="A7908" i="10"/>
  <c r="A7909" i="10"/>
  <c r="A7910" i="10"/>
  <c r="A7911" i="10"/>
  <c r="A7912" i="10"/>
  <c r="A7913" i="10"/>
  <c r="A7914" i="10"/>
  <c r="A7915" i="10"/>
  <c r="A7916" i="10"/>
  <c r="A7917" i="10"/>
  <c r="A7918" i="10"/>
  <c r="A7919" i="10"/>
  <c r="A7920" i="10"/>
  <c r="A7921" i="10"/>
  <c r="A7922" i="10"/>
  <c r="A7923" i="10"/>
  <c r="A7924" i="10"/>
  <c r="A7925" i="10"/>
  <c r="A7926" i="10"/>
  <c r="A7927" i="10"/>
  <c r="A7928" i="10"/>
  <c r="A7929" i="10"/>
  <c r="A7930" i="10"/>
  <c r="A7931" i="10"/>
  <c r="A7932" i="10"/>
  <c r="A7933" i="10"/>
  <c r="A7934" i="10"/>
  <c r="A7935" i="10"/>
  <c r="A7936" i="10"/>
  <c r="A7937" i="10"/>
  <c r="A7938" i="10"/>
  <c r="A7939" i="10"/>
  <c r="A7940" i="10"/>
  <c r="A7941" i="10"/>
  <c r="A7942" i="10"/>
  <c r="A7943" i="10"/>
  <c r="A7944" i="10"/>
  <c r="A7945" i="10"/>
  <c r="A7946" i="10"/>
  <c r="A7947" i="10"/>
  <c r="A7948" i="10"/>
  <c r="A7949" i="10"/>
  <c r="A7950" i="10"/>
  <c r="A7951" i="10"/>
  <c r="A7952" i="10"/>
  <c r="A7953" i="10"/>
  <c r="A7954" i="10"/>
  <c r="A7955" i="10"/>
  <c r="A7956" i="10"/>
  <c r="A7957" i="10"/>
  <c r="A7958" i="10"/>
  <c r="A7959" i="10"/>
  <c r="A7960" i="10"/>
  <c r="A7961" i="10"/>
  <c r="A7962" i="10"/>
  <c r="A7963" i="10"/>
  <c r="A7964" i="10"/>
  <c r="A7965" i="10"/>
  <c r="A7966" i="10"/>
  <c r="A7967" i="10"/>
  <c r="A7968" i="10"/>
  <c r="A7969" i="10"/>
  <c r="A7970" i="10"/>
  <c r="A7971" i="10"/>
  <c r="A7972" i="10"/>
  <c r="A7973" i="10"/>
  <c r="A7974" i="10"/>
  <c r="A7975" i="10"/>
  <c r="A7976" i="10"/>
  <c r="A7977" i="10"/>
  <c r="A7978" i="10"/>
  <c r="A7979" i="10"/>
  <c r="A7980" i="10"/>
  <c r="A7981" i="10"/>
  <c r="A7982" i="10"/>
  <c r="A7983" i="10"/>
  <c r="A7984" i="10"/>
  <c r="A7985" i="10"/>
  <c r="A7986" i="10"/>
  <c r="A7987" i="10"/>
  <c r="A7988" i="10"/>
  <c r="A7989" i="10"/>
  <c r="A7990" i="10"/>
  <c r="A7991" i="10"/>
  <c r="A7992" i="10"/>
  <c r="A7993" i="10"/>
  <c r="A7994" i="10"/>
  <c r="A7995" i="10"/>
  <c r="A7996" i="10"/>
  <c r="A7997" i="10"/>
  <c r="A7998" i="10"/>
  <c r="A7999" i="10"/>
  <c r="A8000" i="10"/>
  <c r="A8001" i="10"/>
  <c r="A8002" i="10"/>
  <c r="A8003" i="10"/>
  <c r="A8004" i="10"/>
  <c r="A8005" i="10"/>
  <c r="A8006" i="10"/>
  <c r="A8007" i="10"/>
  <c r="A8008" i="10"/>
  <c r="A8009" i="10"/>
  <c r="A8010" i="10"/>
  <c r="A8011" i="10"/>
  <c r="A8012" i="10"/>
  <c r="A8013" i="10"/>
  <c r="A8014" i="10"/>
  <c r="A8015" i="10"/>
  <c r="A8016" i="10"/>
  <c r="A8017" i="10"/>
  <c r="A8018" i="10"/>
  <c r="A8019" i="10"/>
  <c r="A8020" i="10"/>
  <c r="A8021" i="10"/>
  <c r="A8022" i="10"/>
  <c r="A8023" i="10"/>
  <c r="A8024" i="10"/>
  <c r="A8025" i="10"/>
  <c r="A8026" i="10"/>
  <c r="A8027" i="10"/>
  <c r="A8028" i="10"/>
  <c r="A8029" i="10"/>
  <c r="A8030" i="10"/>
  <c r="A8031" i="10"/>
  <c r="A8032" i="10"/>
  <c r="A8033" i="10"/>
  <c r="A8034" i="10"/>
  <c r="A8035" i="10"/>
  <c r="A8036" i="10"/>
  <c r="A8037" i="10"/>
  <c r="A8038" i="10"/>
  <c r="A8039" i="10"/>
  <c r="A8040" i="10"/>
  <c r="A8041" i="10"/>
  <c r="A8042" i="10"/>
  <c r="A8043" i="10"/>
  <c r="A8044" i="10"/>
  <c r="A8045" i="10"/>
  <c r="A8046" i="10"/>
  <c r="A8047" i="10"/>
  <c r="A8048" i="10"/>
  <c r="A8049" i="10"/>
  <c r="A8050" i="10"/>
  <c r="A8051" i="10"/>
  <c r="A8052" i="10"/>
  <c r="A8053" i="10"/>
  <c r="A8054" i="10"/>
  <c r="A8055" i="10"/>
  <c r="A8056" i="10"/>
  <c r="A8057" i="10"/>
  <c r="A8058" i="10"/>
  <c r="A8059" i="10"/>
  <c r="A8060" i="10"/>
  <c r="A8061" i="10"/>
  <c r="A8062" i="10"/>
  <c r="A8063" i="10"/>
  <c r="A8064" i="10"/>
  <c r="A8065" i="10"/>
  <c r="A8066" i="10"/>
  <c r="A8067" i="10"/>
  <c r="A8068" i="10"/>
  <c r="A8069" i="10"/>
  <c r="A8070" i="10"/>
  <c r="A8071" i="10"/>
  <c r="A8072" i="10"/>
  <c r="A8073" i="10"/>
  <c r="A8074" i="10"/>
  <c r="A8075" i="10"/>
  <c r="A8076" i="10"/>
  <c r="A8077" i="10"/>
  <c r="A8078" i="10"/>
  <c r="A8079" i="10"/>
  <c r="A8080" i="10"/>
  <c r="A8081" i="10"/>
  <c r="A8082" i="10"/>
  <c r="A8083" i="10"/>
  <c r="A8084" i="10"/>
  <c r="A8085" i="10"/>
  <c r="A8086" i="10"/>
  <c r="A8087" i="10"/>
  <c r="A8088" i="10"/>
  <c r="A8089" i="10"/>
  <c r="A8090" i="10"/>
  <c r="A8091" i="10"/>
  <c r="A8092" i="10"/>
  <c r="A8093" i="10"/>
  <c r="A8094" i="10"/>
  <c r="A8095" i="10"/>
  <c r="A8096" i="10"/>
  <c r="A8097" i="10"/>
  <c r="A8098" i="10"/>
  <c r="A8099" i="10"/>
  <c r="A8100" i="10"/>
  <c r="A8101" i="10"/>
  <c r="A8102" i="10"/>
  <c r="A8103" i="10"/>
  <c r="A8104" i="10"/>
  <c r="A8105" i="10"/>
  <c r="A8106" i="10"/>
  <c r="A8107" i="10"/>
  <c r="A8108" i="10"/>
  <c r="A8109" i="10"/>
  <c r="A8110" i="10"/>
  <c r="A8111" i="10"/>
  <c r="A8112" i="10"/>
  <c r="A8113" i="10"/>
  <c r="A8114" i="10"/>
  <c r="A8115" i="10"/>
  <c r="A8116" i="10"/>
  <c r="A8117" i="10"/>
  <c r="A8118" i="10"/>
  <c r="A8119" i="10"/>
  <c r="A8120" i="10"/>
  <c r="A8121" i="10"/>
  <c r="A8122" i="10"/>
  <c r="A8123" i="10"/>
  <c r="A8124" i="10"/>
  <c r="A8125" i="10"/>
  <c r="A8126" i="10"/>
  <c r="A8127" i="10"/>
  <c r="A8128" i="10"/>
  <c r="A8129" i="10"/>
  <c r="A8130" i="10"/>
  <c r="A8131" i="10"/>
  <c r="A8132" i="10"/>
  <c r="A8133" i="10"/>
  <c r="A8134" i="10"/>
  <c r="A8135" i="10"/>
  <c r="A8136" i="10"/>
  <c r="A8137" i="10"/>
  <c r="A8138" i="10"/>
  <c r="A8139" i="10"/>
  <c r="A8140" i="10"/>
  <c r="A8141" i="10"/>
  <c r="A8142" i="10"/>
  <c r="A8143" i="10"/>
  <c r="A8144" i="10"/>
  <c r="A8145" i="10"/>
  <c r="A8146" i="10"/>
  <c r="A8147" i="10"/>
  <c r="A8148" i="10"/>
  <c r="A8149" i="10"/>
  <c r="A8150" i="10"/>
  <c r="A8151" i="10"/>
  <c r="A8152" i="10"/>
  <c r="A8153" i="10"/>
  <c r="A8154" i="10"/>
  <c r="A8155" i="10"/>
  <c r="A8156" i="10"/>
  <c r="A8157" i="10"/>
  <c r="A8158" i="10"/>
  <c r="A8159" i="10"/>
  <c r="A8160" i="10"/>
  <c r="A8161" i="10"/>
  <c r="A8162" i="10"/>
  <c r="A8163" i="10"/>
  <c r="A8164" i="10"/>
  <c r="A8165" i="10"/>
  <c r="A8166" i="10"/>
  <c r="A8167" i="10"/>
  <c r="A8168" i="10"/>
  <c r="A8169" i="10"/>
  <c r="A8170" i="10"/>
  <c r="A8171" i="10"/>
  <c r="A8172" i="10"/>
  <c r="A8173" i="10"/>
  <c r="A8174" i="10"/>
  <c r="A8175" i="10"/>
  <c r="A8176" i="10"/>
  <c r="A8177" i="10"/>
  <c r="A8178" i="10"/>
  <c r="A8179" i="10"/>
  <c r="A8180" i="10"/>
  <c r="A8181" i="10"/>
  <c r="A8182" i="10"/>
  <c r="A8183" i="10"/>
  <c r="A8184" i="10"/>
  <c r="A8185" i="10"/>
  <c r="A8186" i="10"/>
  <c r="A8187" i="10"/>
  <c r="A8188" i="10"/>
  <c r="A8189" i="10"/>
  <c r="A8190" i="10"/>
  <c r="A8191" i="10"/>
  <c r="A8192" i="10"/>
  <c r="A8193" i="10"/>
  <c r="A8194" i="10"/>
  <c r="A8195" i="10"/>
  <c r="A8196" i="10"/>
  <c r="A8197" i="10"/>
  <c r="A8198" i="10"/>
  <c r="A8199" i="10"/>
  <c r="A8200" i="10"/>
  <c r="A8201" i="10"/>
  <c r="A8202" i="10"/>
  <c r="A8203" i="10"/>
  <c r="A8204" i="10"/>
  <c r="A8205" i="10"/>
  <c r="A8206" i="10"/>
  <c r="A8207" i="10"/>
  <c r="A8208" i="10"/>
  <c r="A8209" i="10"/>
  <c r="A8210" i="10"/>
  <c r="A8211" i="10"/>
  <c r="A8212" i="10"/>
  <c r="A8213" i="10"/>
  <c r="A8214" i="10"/>
  <c r="A8215" i="10"/>
  <c r="A8216" i="10"/>
  <c r="A8217" i="10"/>
  <c r="A8218" i="10"/>
  <c r="A8219" i="10"/>
  <c r="A8220" i="10"/>
  <c r="A8221" i="10"/>
  <c r="A8222" i="10"/>
  <c r="A8223" i="10"/>
  <c r="A8224" i="10"/>
  <c r="A8225" i="10"/>
  <c r="A8226" i="10"/>
  <c r="A8227" i="10"/>
  <c r="A8228" i="10"/>
  <c r="A8229" i="10"/>
  <c r="A8230" i="10"/>
  <c r="A8231" i="10"/>
  <c r="A8232" i="10"/>
  <c r="A8233" i="10"/>
  <c r="A8234" i="10"/>
  <c r="A8235" i="10"/>
  <c r="A8236" i="10"/>
  <c r="A8237" i="10"/>
  <c r="A8238" i="10"/>
  <c r="A8239" i="10"/>
  <c r="A8240" i="10"/>
  <c r="A8241" i="10"/>
  <c r="A8242" i="10"/>
  <c r="A8243" i="10"/>
  <c r="A8244" i="10"/>
  <c r="A8245" i="10"/>
  <c r="A8246" i="10"/>
  <c r="A8247" i="10"/>
  <c r="A8248" i="10"/>
  <c r="A8249" i="10"/>
  <c r="A8250" i="10"/>
  <c r="A8251" i="10"/>
  <c r="A8252" i="10"/>
  <c r="A8253" i="10"/>
  <c r="A8254" i="10"/>
  <c r="A8255" i="10"/>
  <c r="A8256" i="10"/>
  <c r="A8257" i="10"/>
  <c r="A8258" i="10"/>
  <c r="A8259" i="10"/>
  <c r="A8260" i="10"/>
  <c r="A8261" i="10"/>
  <c r="A8262" i="10"/>
  <c r="A8263" i="10"/>
  <c r="A8264" i="10"/>
  <c r="A8265" i="10"/>
  <c r="A8266" i="10"/>
  <c r="A8267" i="10"/>
  <c r="A8268" i="10"/>
  <c r="A8269" i="10"/>
  <c r="A8270" i="10"/>
  <c r="A8271" i="10"/>
  <c r="A8272" i="10"/>
  <c r="A8273" i="10"/>
  <c r="A8274" i="10"/>
  <c r="A8275" i="10"/>
  <c r="A8276" i="10"/>
  <c r="A8277" i="10"/>
  <c r="A8278" i="10"/>
  <c r="A8279" i="10"/>
  <c r="A8280" i="10"/>
  <c r="A8281" i="10"/>
  <c r="A8282" i="10"/>
  <c r="A8283" i="10"/>
  <c r="A8284" i="10"/>
  <c r="A8285" i="10"/>
  <c r="A8286" i="10"/>
  <c r="A8287" i="10"/>
  <c r="A8288" i="10"/>
  <c r="A8289" i="10"/>
  <c r="A8290" i="10"/>
  <c r="A8291" i="10"/>
  <c r="A8292" i="10"/>
  <c r="A8293" i="10"/>
  <c r="A8294" i="10"/>
  <c r="A8295" i="10"/>
  <c r="A8296" i="10"/>
  <c r="A8297" i="10"/>
  <c r="A8298" i="10"/>
  <c r="A8299" i="10"/>
  <c r="A8300" i="10"/>
  <c r="A8301" i="10"/>
  <c r="A8302" i="10"/>
  <c r="A8303" i="10"/>
  <c r="A8304" i="10"/>
  <c r="A8305" i="10"/>
  <c r="A8306" i="10"/>
  <c r="A8307" i="10"/>
  <c r="A8308" i="10"/>
  <c r="A8309" i="10"/>
  <c r="A8310" i="10"/>
  <c r="A8311" i="10"/>
  <c r="A8312" i="10"/>
  <c r="A8313" i="10"/>
  <c r="A8314" i="10"/>
  <c r="A8315" i="10"/>
  <c r="A8316" i="10"/>
  <c r="A8317" i="10"/>
  <c r="A8318" i="10"/>
  <c r="A8319" i="10"/>
  <c r="A8320" i="10"/>
  <c r="A8321" i="10"/>
  <c r="A8322" i="10"/>
  <c r="A8323" i="10"/>
  <c r="A8324" i="10"/>
  <c r="A8325" i="10"/>
  <c r="A8326" i="10"/>
  <c r="A8327" i="10"/>
  <c r="A8328" i="10"/>
  <c r="A8329" i="10"/>
  <c r="A8330" i="10"/>
  <c r="A8331" i="10"/>
  <c r="A8332" i="10"/>
  <c r="A8333" i="10"/>
  <c r="A8334" i="10"/>
  <c r="A8335" i="10"/>
  <c r="A8336" i="10"/>
  <c r="A8337" i="10"/>
  <c r="A8338" i="10"/>
  <c r="A8339" i="10"/>
  <c r="A8340" i="10"/>
  <c r="A8341" i="10"/>
  <c r="A8342" i="10"/>
  <c r="A8343" i="10"/>
  <c r="A8344" i="10"/>
  <c r="A8345" i="10"/>
  <c r="A8346" i="10"/>
  <c r="A8347" i="10"/>
  <c r="A8348" i="10"/>
  <c r="A8349" i="10"/>
  <c r="A8350" i="10"/>
  <c r="A8351" i="10"/>
  <c r="A8352" i="10"/>
  <c r="A8353" i="10"/>
  <c r="A8354" i="10"/>
  <c r="A8355" i="10"/>
  <c r="A8356" i="10"/>
  <c r="A8357" i="10"/>
  <c r="A8358" i="10"/>
  <c r="A8359" i="10"/>
  <c r="A8360" i="10"/>
  <c r="A8361" i="10"/>
  <c r="A8362" i="10"/>
  <c r="A8363" i="10"/>
  <c r="A8364" i="10"/>
  <c r="A8365" i="10"/>
  <c r="A8366" i="10"/>
  <c r="A8367" i="10"/>
  <c r="A8368" i="10"/>
  <c r="A8369" i="10"/>
  <c r="A8370" i="10"/>
  <c r="A8371" i="10"/>
  <c r="A8372" i="10"/>
  <c r="A8373" i="10"/>
  <c r="A8374" i="10"/>
  <c r="A8375" i="10"/>
  <c r="A8376" i="10"/>
  <c r="A8377" i="10"/>
  <c r="A8378" i="10"/>
  <c r="A8379" i="10"/>
  <c r="A8380" i="10"/>
  <c r="A8381" i="10"/>
  <c r="A8382" i="10"/>
  <c r="A8383" i="10"/>
  <c r="A8384" i="10"/>
  <c r="A8385" i="10"/>
  <c r="A8386" i="10"/>
  <c r="A8387" i="10"/>
  <c r="A8388" i="10"/>
  <c r="A8389" i="10"/>
  <c r="A8390" i="10"/>
  <c r="A8391" i="10"/>
  <c r="A8392" i="10"/>
  <c r="A8393" i="10"/>
  <c r="A8394" i="10"/>
  <c r="A8395" i="10"/>
  <c r="A8396" i="10"/>
  <c r="A8397" i="10"/>
  <c r="A8398" i="10"/>
  <c r="A8399" i="10"/>
  <c r="A8400" i="10"/>
  <c r="A8401" i="10"/>
  <c r="A8402" i="10"/>
  <c r="A8403" i="10"/>
  <c r="A8404" i="10"/>
  <c r="A8405" i="10"/>
  <c r="A8406" i="10"/>
  <c r="A8407" i="10"/>
  <c r="A8408" i="10"/>
  <c r="A8409" i="10"/>
  <c r="A8410" i="10"/>
  <c r="A8411" i="10"/>
  <c r="A8412" i="10"/>
  <c r="A8413" i="10"/>
  <c r="A8414" i="10"/>
  <c r="A8415" i="10"/>
  <c r="A8416" i="10"/>
  <c r="A8417" i="10"/>
  <c r="A8418" i="10"/>
  <c r="A8419" i="10"/>
  <c r="A8420" i="10"/>
  <c r="A8421" i="10"/>
  <c r="A8422" i="10"/>
  <c r="A8423" i="10"/>
  <c r="A8424" i="10"/>
  <c r="A8425" i="10"/>
  <c r="A8426" i="10"/>
  <c r="A8427" i="10"/>
  <c r="A8428" i="10"/>
  <c r="A8429" i="10"/>
  <c r="A8430" i="10"/>
  <c r="A8431" i="10"/>
  <c r="A8432" i="10"/>
  <c r="A8433" i="10"/>
  <c r="A8434" i="10"/>
  <c r="A8435" i="10"/>
  <c r="A8436" i="10"/>
  <c r="A8437" i="10"/>
  <c r="A8438" i="10"/>
  <c r="A8439" i="10"/>
  <c r="A8440" i="10"/>
  <c r="A8441" i="10"/>
  <c r="A8442" i="10"/>
  <c r="A8443" i="10"/>
  <c r="A8444" i="10"/>
  <c r="A8445" i="10"/>
  <c r="A8446" i="10"/>
  <c r="A8447" i="10"/>
  <c r="A8448" i="10"/>
  <c r="A8449" i="10"/>
  <c r="A8450" i="10"/>
  <c r="A8451" i="10"/>
  <c r="A8452" i="10"/>
  <c r="A8453" i="10"/>
  <c r="A8454" i="10"/>
  <c r="A8455" i="10"/>
  <c r="A8456" i="10"/>
  <c r="A8457" i="10"/>
  <c r="A8458" i="10"/>
  <c r="A8459" i="10"/>
  <c r="A8460" i="10"/>
  <c r="A8461" i="10"/>
  <c r="A8462" i="10"/>
  <c r="A8463" i="10"/>
  <c r="A8464" i="10"/>
  <c r="A8465" i="10"/>
  <c r="A8466" i="10"/>
  <c r="A8467" i="10"/>
  <c r="A8468" i="10"/>
  <c r="A8469" i="10"/>
  <c r="A8470" i="10"/>
  <c r="A8471" i="10"/>
  <c r="A8472" i="10"/>
  <c r="A8473" i="10"/>
  <c r="A8474" i="10"/>
  <c r="A8475" i="10"/>
  <c r="A8476" i="10"/>
  <c r="A8477" i="10"/>
  <c r="A8478" i="10"/>
  <c r="A8479" i="10"/>
  <c r="A8480" i="10"/>
  <c r="A8481" i="10"/>
  <c r="A8482" i="10"/>
  <c r="A8483" i="10"/>
  <c r="A8484" i="10"/>
  <c r="A8485" i="10"/>
  <c r="A8486" i="10"/>
  <c r="A8487" i="10"/>
  <c r="A8488" i="10"/>
  <c r="A8489" i="10"/>
  <c r="A8490" i="10"/>
  <c r="A8491" i="10"/>
  <c r="A8492" i="10"/>
  <c r="A8493" i="10"/>
  <c r="A8494" i="10"/>
  <c r="A8495" i="10"/>
  <c r="A8496" i="10"/>
  <c r="A8497" i="10"/>
  <c r="A8498" i="10"/>
  <c r="A8499" i="10"/>
  <c r="A8500" i="10"/>
  <c r="A8501" i="10"/>
  <c r="A8502" i="10"/>
  <c r="A8503" i="10"/>
  <c r="A8504" i="10"/>
  <c r="A8505" i="10"/>
  <c r="A8506" i="10"/>
  <c r="A8507" i="10"/>
  <c r="A8508" i="10"/>
  <c r="A8509" i="10"/>
  <c r="A8510" i="10"/>
  <c r="A8511" i="10"/>
  <c r="A8512" i="10"/>
  <c r="A8513" i="10"/>
  <c r="A8514" i="10"/>
  <c r="A8515" i="10"/>
  <c r="A8516" i="10"/>
  <c r="A8517" i="10"/>
  <c r="A8518" i="10"/>
  <c r="A8519" i="10"/>
  <c r="A8520" i="10"/>
  <c r="A8521" i="10"/>
  <c r="A8522" i="10"/>
  <c r="A8523" i="10"/>
  <c r="A8524" i="10"/>
  <c r="A8525" i="10"/>
  <c r="A8526" i="10"/>
  <c r="A8527" i="10"/>
  <c r="A8528" i="10"/>
  <c r="A8529" i="10"/>
  <c r="A8530" i="10"/>
  <c r="A8531" i="10"/>
  <c r="A8532" i="10"/>
  <c r="A8533" i="10"/>
  <c r="A8534" i="10"/>
  <c r="A8535" i="10"/>
  <c r="A8536" i="10"/>
  <c r="A8537" i="10"/>
  <c r="A8538" i="10"/>
  <c r="A8539" i="10"/>
  <c r="A8540" i="10"/>
  <c r="A8541" i="10"/>
  <c r="A8542" i="10"/>
  <c r="A8543" i="10"/>
  <c r="A8544" i="10"/>
  <c r="A8545" i="10"/>
  <c r="A8546" i="10"/>
  <c r="A8547" i="10"/>
  <c r="A8548" i="10"/>
  <c r="A8549" i="10"/>
  <c r="A8550" i="10"/>
  <c r="A8551" i="10"/>
  <c r="A8552" i="10"/>
  <c r="A8553" i="10"/>
  <c r="A8554" i="10"/>
  <c r="A8555" i="10"/>
  <c r="A8556" i="10"/>
  <c r="A8557" i="10"/>
  <c r="A8558" i="10"/>
  <c r="A8559" i="10"/>
  <c r="A8560" i="10"/>
  <c r="A8561" i="10"/>
  <c r="A8562" i="10"/>
  <c r="A8563" i="10"/>
  <c r="A8564" i="10"/>
  <c r="A8565" i="10"/>
  <c r="A8566" i="10"/>
  <c r="A8567" i="10"/>
  <c r="A8568" i="10"/>
  <c r="A8569" i="10"/>
  <c r="A8570" i="10"/>
  <c r="A8571" i="10"/>
  <c r="A8572" i="10"/>
  <c r="A8573" i="10"/>
  <c r="A8574" i="10"/>
  <c r="A8575" i="10"/>
  <c r="A8576" i="10"/>
  <c r="A8577" i="10"/>
  <c r="A8578" i="10"/>
  <c r="A8579" i="10"/>
  <c r="A8580" i="10"/>
  <c r="A8581" i="10"/>
  <c r="A8582" i="10"/>
  <c r="A8583" i="10"/>
  <c r="A8584" i="10"/>
  <c r="A8585" i="10"/>
  <c r="A8586" i="10"/>
  <c r="A8587" i="10"/>
  <c r="A8588" i="10"/>
  <c r="A8589" i="10"/>
  <c r="A8590" i="10"/>
  <c r="A8591" i="10"/>
  <c r="A8592" i="10"/>
  <c r="A8593" i="10"/>
  <c r="A8594" i="10"/>
  <c r="A8595" i="10"/>
  <c r="A8596" i="10"/>
  <c r="A8597" i="10"/>
  <c r="A8598" i="10"/>
  <c r="A8599" i="10"/>
  <c r="A8600" i="10"/>
  <c r="A8601" i="10"/>
  <c r="A8602" i="10"/>
  <c r="A8603" i="10"/>
  <c r="A8604" i="10"/>
  <c r="A8605" i="10"/>
  <c r="A8606" i="10"/>
  <c r="A8607" i="10"/>
  <c r="A8608" i="10"/>
  <c r="A8609" i="10"/>
  <c r="A8610" i="10"/>
  <c r="A8611" i="10"/>
  <c r="A8612" i="10"/>
  <c r="A8613" i="10"/>
  <c r="A8614" i="10"/>
  <c r="A8615" i="10"/>
  <c r="A8616" i="10"/>
  <c r="A8617" i="10"/>
  <c r="A8618" i="10"/>
  <c r="A8619" i="10"/>
  <c r="A8620" i="10"/>
  <c r="A8621" i="10"/>
  <c r="A8622" i="10"/>
  <c r="A8623" i="10"/>
  <c r="A8624" i="10"/>
  <c r="A8625" i="10"/>
  <c r="A8626" i="10"/>
  <c r="A8627" i="10"/>
  <c r="A8628" i="10"/>
  <c r="A8629" i="10"/>
  <c r="A8630" i="10"/>
  <c r="A8631" i="10"/>
  <c r="A8632" i="10"/>
  <c r="A8633" i="10"/>
  <c r="A8634" i="10"/>
  <c r="A8635" i="10"/>
  <c r="A8636" i="10"/>
  <c r="A8637" i="10"/>
  <c r="A8638" i="10"/>
  <c r="A8639" i="10"/>
  <c r="A8640" i="10"/>
  <c r="A8641" i="10"/>
  <c r="A8642" i="10"/>
  <c r="A8643" i="10"/>
  <c r="A8644" i="10"/>
  <c r="A8645" i="10"/>
  <c r="A8646" i="10"/>
  <c r="A8647" i="10"/>
  <c r="A8648" i="10"/>
  <c r="A8649" i="10"/>
  <c r="A8650" i="10"/>
  <c r="A8651" i="10"/>
  <c r="A8652" i="10"/>
  <c r="A8653" i="10"/>
  <c r="A8654" i="10"/>
  <c r="A8655" i="10"/>
  <c r="A8656" i="10"/>
  <c r="A8657" i="10"/>
  <c r="A8658" i="10"/>
  <c r="A8659" i="10"/>
  <c r="A8660" i="10"/>
  <c r="A8661" i="10"/>
  <c r="A8662" i="10"/>
  <c r="A8663" i="10"/>
  <c r="A8664" i="10"/>
  <c r="A8665" i="10"/>
  <c r="A8666" i="10"/>
  <c r="A8667" i="10"/>
  <c r="A8668" i="10"/>
  <c r="A8669" i="10"/>
  <c r="A8670" i="10"/>
  <c r="A8671" i="10"/>
  <c r="A8672" i="10"/>
  <c r="A8673" i="10"/>
  <c r="A8674" i="10"/>
  <c r="A8675" i="10"/>
  <c r="A8676" i="10"/>
  <c r="A8677" i="10"/>
  <c r="A8678" i="10"/>
  <c r="A8679" i="10"/>
  <c r="A8680" i="10"/>
  <c r="A8681" i="10"/>
  <c r="A8682" i="10"/>
  <c r="A8683" i="10"/>
  <c r="A8684" i="10"/>
  <c r="A8685" i="10"/>
  <c r="A8686" i="10"/>
  <c r="A8687" i="10"/>
  <c r="A8688" i="10"/>
  <c r="A8689" i="10"/>
  <c r="A8690" i="10"/>
  <c r="A8691" i="10"/>
  <c r="A8692" i="10"/>
  <c r="A8693" i="10"/>
  <c r="A8694" i="10"/>
  <c r="A8695" i="10"/>
  <c r="A8696" i="10"/>
  <c r="A8697" i="10"/>
  <c r="A8698" i="10"/>
  <c r="A8699" i="10"/>
  <c r="A8700" i="10"/>
  <c r="A8701" i="10"/>
  <c r="A8702" i="10"/>
  <c r="A8703" i="10"/>
  <c r="A8704" i="10"/>
  <c r="A8705" i="10"/>
  <c r="A8706" i="10"/>
  <c r="A8707" i="10"/>
  <c r="A8708" i="10"/>
  <c r="A8709" i="10"/>
  <c r="A8710" i="10"/>
  <c r="A8711" i="10"/>
  <c r="A8712" i="10"/>
  <c r="A8713" i="10"/>
  <c r="A8714" i="10"/>
  <c r="A8715" i="10"/>
  <c r="A8716" i="10"/>
  <c r="A8717" i="10"/>
  <c r="A8718" i="10"/>
  <c r="A8719" i="10"/>
  <c r="A8720" i="10"/>
  <c r="A8721" i="10"/>
  <c r="A8722" i="10"/>
  <c r="A8723" i="10"/>
  <c r="A8724" i="10"/>
  <c r="A8725" i="10"/>
  <c r="A8726" i="10"/>
  <c r="A8727" i="10"/>
  <c r="A8728" i="10"/>
  <c r="A8729" i="10"/>
  <c r="A8730" i="10"/>
  <c r="A8731" i="10"/>
  <c r="A8732" i="10"/>
  <c r="A8733" i="10"/>
  <c r="A8734" i="10"/>
  <c r="A8735" i="10"/>
  <c r="A8736" i="10"/>
  <c r="A8737" i="10"/>
  <c r="A8738" i="10"/>
  <c r="A8739" i="10"/>
  <c r="A8740" i="10"/>
  <c r="A8741" i="10"/>
  <c r="A8742" i="10"/>
  <c r="A8743" i="10"/>
  <c r="A8744" i="10"/>
  <c r="A8745" i="10"/>
  <c r="A8746" i="10"/>
  <c r="A8747" i="10"/>
  <c r="A8748" i="10"/>
  <c r="A8749" i="10"/>
  <c r="A8750" i="10"/>
  <c r="A8751" i="10"/>
  <c r="A8752" i="10"/>
  <c r="A8753" i="10"/>
  <c r="A8754" i="10"/>
  <c r="A8755" i="10"/>
  <c r="A8756" i="10"/>
  <c r="A8757" i="10"/>
  <c r="A8758" i="10"/>
  <c r="A8759" i="10"/>
  <c r="A8760" i="10"/>
  <c r="A8761" i="10"/>
  <c r="A8762" i="10"/>
  <c r="A3" i="10"/>
  <c r="O9" i="10"/>
  <c r="O8" i="10"/>
  <c r="O4"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C343" i="10"/>
  <c r="C344" i="10"/>
  <c r="C345" i="10"/>
  <c r="C346" i="10"/>
  <c r="C347" i="10"/>
  <c r="C348" i="10"/>
  <c r="C349" i="10"/>
  <c r="C350" i="10"/>
  <c r="C351" i="10"/>
  <c r="C352" i="10"/>
  <c r="C353" i="10"/>
  <c r="C354" i="10"/>
  <c r="C355" i="10"/>
  <c r="C356" i="10"/>
  <c r="C357" i="10"/>
  <c r="C358" i="10"/>
  <c r="C359" i="10"/>
  <c r="C360" i="10"/>
  <c r="C361" i="10"/>
  <c r="C362" i="10"/>
  <c r="C363" i="10"/>
  <c r="C364" i="10"/>
  <c r="C365" i="10"/>
  <c r="C366" i="10"/>
  <c r="C367" i="10"/>
  <c r="C368" i="10"/>
  <c r="C369" i="10"/>
  <c r="C370" i="10"/>
  <c r="C371" i="10"/>
  <c r="C372" i="10"/>
  <c r="C373" i="10"/>
  <c r="C374" i="10"/>
  <c r="C375" i="10"/>
  <c r="C376" i="10"/>
  <c r="C377" i="10"/>
  <c r="C378" i="10"/>
  <c r="C379" i="10"/>
  <c r="C380" i="10"/>
  <c r="C381" i="10"/>
  <c r="C382" i="10"/>
  <c r="C383" i="10"/>
  <c r="C384" i="10"/>
  <c r="C385" i="10"/>
  <c r="C386" i="10"/>
  <c r="C387" i="10"/>
  <c r="C388" i="10"/>
  <c r="C389" i="10"/>
  <c r="C390" i="10"/>
  <c r="C391" i="10"/>
  <c r="C392" i="10"/>
  <c r="C393" i="10"/>
  <c r="C394" i="10"/>
  <c r="C395" i="10"/>
  <c r="C396" i="10"/>
  <c r="C397" i="10"/>
  <c r="C398" i="10"/>
  <c r="C399" i="10"/>
  <c r="C400" i="10"/>
  <c r="C401" i="10"/>
  <c r="C402" i="10"/>
  <c r="C403" i="10"/>
  <c r="C404" i="10"/>
  <c r="C405" i="10"/>
  <c r="C406" i="10"/>
  <c r="C407" i="10"/>
  <c r="C408" i="10"/>
  <c r="C409" i="10"/>
  <c r="C410" i="10"/>
  <c r="C411" i="10"/>
  <c r="C412" i="10"/>
  <c r="C413" i="10"/>
  <c r="C414" i="10"/>
  <c r="C415" i="10"/>
  <c r="C416" i="10"/>
  <c r="C417" i="10"/>
  <c r="C418" i="10"/>
  <c r="C419" i="10"/>
  <c r="C420" i="10"/>
  <c r="C421" i="10"/>
  <c r="C422" i="10"/>
  <c r="C423" i="10"/>
  <c r="C424" i="10"/>
  <c r="C425" i="10"/>
  <c r="C426" i="10"/>
  <c r="C427" i="10"/>
  <c r="C428" i="10"/>
  <c r="C429" i="10"/>
  <c r="C430" i="10"/>
  <c r="C431" i="10"/>
  <c r="C432" i="10"/>
  <c r="C433" i="10"/>
  <c r="C434" i="10"/>
  <c r="C435" i="10"/>
  <c r="C436" i="10"/>
  <c r="C437" i="10"/>
  <c r="C438" i="10"/>
  <c r="C439" i="10"/>
  <c r="C440" i="10"/>
  <c r="C441" i="10"/>
  <c r="C442" i="10"/>
  <c r="C443" i="10"/>
  <c r="C444" i="10"/>
  <c r="C445" i="10"/>
  <c r="C446" i="10"/>
  <c r="C447" i="10"/>
  <c r="C448" i="10"/>
  <c r="C449" i="10"/>
  <c r="C450" i="10"/>
  <c r="C451" i="10"/>
  <c r="C452" i="10"/>
  <c r="C453" i="10"/>
  <c r="C454" i="10"/>
  <c r="C455" i="10"/>
  <c r="C456" i="10"/>
  <c r="C457" i="10"/>
  <c r="C458" i="10"/>
  <c r="C459" i="10"/>
  <c r="C460" i="10"/>
  <c r="C461" i="10"/>
  <c r="C462" i="10"/>
  <c r="C463" i="10"/>
  <c r="C464" i="10"/>
  <c r="C465" i="10"/>
  <c r="C466" i="10"/>
  <c r="C467" i="10"/>
  <c r="C468" i="10"/>
  <c r="C469" i="10"/>
  <c r="C470" i="10"/>
  <c r="C471" i="10"/>
  <c r="C472" i="10"/>
  <c r="C473" i="10"/>
  <c r="C474" i="10"/>
  <c r="C475" i="10"/>
  <c r="C476" i="10"/>
  <c r="C477" i="10"/>
  <c r="C478" i="10"/>
  <c r="C479" i="10"/>
  <c r="C480" i="10"/>
  <c r="C481" i="10"/>
  <c r="C482" i="10"/>
  <c r="C483" i="10"/>
  <c r="C484" i="10"/>
  <c r="C485" i="10"/>
  <c r="C486" i="10"/>
  <c r="C487" i="10"/>
  <c r="C488" i="10"/>
  <c r="C489" i="10"/>
  <c r="C490" i="10"/>
  <c r="C491" i="10"/>
  <c r="C492" i="10"/>
  <c r="C493" i="10"/>
  <c r="C494" i="10"/>
  <c r="C495" i="10"/>
  <c r="C496" i="10"/>
  <c r="C497" i="10"/>
  <c r="C498" i="10"/>
  <c r="C499" i="10"/>
  <c r="C500" i="10"/>
  <c r="C501" i="10"/>
  <c r="C502" i="10"/>
  <c r="C503" i="10"/>
  <c r="C504" i="10"/>
  <c r="C505" i="10"/>
  <c r="C506" i="10"/>
  <c r="C507" i="10"/>
  <c r="C508" i="10"/>
  <c r="C509" i="10"/>
  <c r="C510" i="10"/>
  <c r="C511" i="10"/>
  <c r="C512" i="10"/>
  <c r="C513" i="10"/>
  <c r="C514" i="10"/>
  <c r="C515" i="10"/>
  <c r="C516" i="10"/>
  <c r="C517" i="10"/>
  <c r="C518" i="10"/>
  <c r="C519" i="10"/>
  <c r="C520" i="10"/>
  <c r="C521" i="10"/>
  <c r="C522" i="10"/>
  <c r="C523" i="10"/>
  <c r="C524" i="10"/>
  <c r="C525" i="10"/>
  <c r="C526" i="10"/>
  <c r="C527" i="10"/>
  <c r="C528" i="10"/>
  <c r="C529" i="10"/>
  <c r="C530" i="10"/>
  <c r="C531" i="10"/>
  <c r="C532" i="10"/>
  <c r="C533" i="10"/>
  <c r="C534" i="10"/>
  <c r="C535" i="10"/>
  <c r="C536" i="10"/>
  <c r="C537" i="10"/>
  <c r="C538" i="10"/>
  <c r="C539" i="10"/>
  <c r="C540" i="10"/>
  <c r="C541" i="10"/>
  <c r="C542" i="10"/>
  <c r="C543" i="10"/>
  <c r="C544" i="10"/>
  <c r="C545" i="10"/>
  <c r="C546" i="10"/>
  <c r="C547" i="10"/>
  <c r="C548" i="10"/>
  <c r="C549" i="10"/>
  <c r="C550" i="10"/>
  <c r="C551" i="10"/>
  <c r="C552" i="10"/>
  <c r="C553" i="10"/>
  <c r="C554" i="10"/>
  <c r="C555" i="10"/>
  <c r="C556" i="10"/>
  <c r="C557" i="10"/>
  <c r="C558" i="10"/>
  <c r="C559" i="10"/>
  <c r="C560" i="10"/>
  <c r="C561" i="10"/>
  <c r="C562" i="10"/>
  <c r="C563" i="10"/>
  <c r="C564" i="10"/>
  <c r="C565" i="10"/>
  <c r="C566" i="10"/>
  <c r="C567" i="10"/>
  <c r="C568" i="10"/>
  <c r="C569" i="10"/>
  <c r="C570" i="10"/>
  <c r="C571" i="10"/>
  <c r="C572" i="10"/>
  <c r="C573" i="10"/>
  <c r="C574" i="10"/>
  <c r="C575" i="10"/>
  <c r="C576" i="10"/>
  <c r="C577" i="10"/>
  <c r="C578" i="10"/>
  <c r="C579" i="10"/>
  <c r="C580" i="10"/>
  <c r="C581" i="10"/>
  <c r="C582" i="10"/>
  <c r="C583" i="10"/>
  <c r="C584" i="10"/>
  <c r="C585" i="10"/>
  <c r="C586" i="10"/>
  <c r="C587" i="10"/>
  <c r="C588" i="10"/>
  <c r="C589" i="10"/>
  <c r="C590" i="10"/>
  <c r="C591" i="10"/>
  <c r="C592" i="10"/>
  <c r="C593" i="10"/>
  <c r="C594" i="10"/>
  <c r="C595" i="10"/>
  <c r="C596" i="10"/>
  <c r="C597" i="10"/>
  <c r="C598" i="10"/>
  <c r="C599" i="10"/>
  <c r="C600" i="10"/>
  <c r="C601" i="10"/>
  <c r="C602" i="10"/>
  <c r="C603" i="10"/>
  <c r="C604" i="10"/>
  <c r="C605" i="10"/>
  <c r="C606" i="10"/>
  <c r="C607" i="10"/>
  <c r="C608" i="10"/>
  <c r="C609" i="10"/>
  <c r="C610" i="10"/>
  <c r="C611" i="10"/>
  <c r="C612" i="10"/>
  <c r="C613" i="10"/>
  <c r="C614" i="10"/>
  <c r="C615" i="10"/>
  <c r="C616" i="10"/>
  <c r="C617" i="10"/>
  <c r="C618" i="10"/>
  <c r="C619" i="10"/>
  <c r="C620" i="10"/>
  <c r="C621" i="10"/>
  <c r="C622" i="10"/>
  <c r="C623" i="10"/>
  <c r="C624" i="10"/>
  <c r="C625" i="10"/>
  <c r="C626" i="10"/>
  <c r="C627" i="10"/>
  <c r="C628" i="10"/>
  <c r="C629" i="10"/>
  <c r="C630" i="10"/>
  <c r="C631" i="10"/>
  <c r="C632" i="10"/>
  <c r="C633" i="10"/>
  <c r="C634" i="10"/>
  <c r="C635" i="10"/>
  <c r="C636" i="10"/>
  <c r="C637" i="10"/>
  <c r="C638" i="10"/>
  <c r="C639" i="10"/>
  <c r="C640" i="10"/>
  <c r="C641" i="10"/>
  <c r="C642" i="10"/>
  <c r="C643" i="10"/>
  <c r="C644" i="10"/>
  <c r="C645" i="10"/>
  <c r="C646" i="10"/>
  <c r="C647" i="10"/>
  <c r="C648" i="10"/>
  <c r="C649" i="10"/>
  <c r="C650" i="10"/>
  <c r="C651" i="10"/>
  <c r="C652" i="10"/>
  <c r="C653" i="10"/>
  <c r="C654" i="10"/>
  <c r="C655" i="10"/>
  <c r="C656" i="10"/>
  <c r="C657" i="10"/>
  <c r="C658" i="10"/>
  <c r="C659" i="10"/>
  <c r="C660" i="10"/>
  <c r="C661" i="10"/>
  <c r="C662" i="10"/>
  <c r="C663" i="10"/>
  <c r="C664" i="10"/>
  <c r="C665" i="10"/>
  <c r="C666" i="10"/>
  <c r="C667" i="10"/>
  <c r="C668" i="10"/>
  <c r="C669" i="10"/>
  <c r="C670" i="10"/>
  <c r="C671" i="10"/>
  <c r="C672" i="10"/>
  <c r="C673" i="10"/>
  <c r="C674" i="10"/>
  <c r="C675" i="10"/>
  <c r="C676" i="10"/>
  <c r="C677" i="10"/>
  <c r="C678" i="10"/>
  <c r="C679" i="10"/>
  <c r="C680" i="10"/>
  <c r="C681" i="10"/>
  <c r="C682" i="10"/>
  <c r="C683" i="10"/>
  <c r="C684" i="10"/>
  <c r="C685" i="10"/>
  <c r="C686" i="10"/>
  <c r="C687" i="10"/>
  <c r="C688" i="10"/>
  <c r="C689" i="10"/>
  <c r="C690" i="10"/>
  <c r="C691" i="10"/>
  <c r="C692" i="10"/>
  <c r="C693" i="10"/>
  <c r="C694" i="10"/>
  <c r="C695" i="10"/>
  <c r="C696" i="10"/>
  <c r="C697" i="10"/>
  <c r="C698" i="10"/>
  <c r="C699" i="10"/>
  <c r="C700" i="10"/>
  <c r="C701" i="10"/>
  <c r="C702" i="10"/>
  <c r="C703" i="10"/>
  <c r="C704" i="10"/>
  <c r="C705" i="10"/>
  <c r="C706" i="10"/>
  <c r="C707" i="10"/>
  <c r="C708" i="10"/>
  <c r="C709" i="10"/>
  <c r="C710" i="10"/>
  <c r="C711" i="10"/>
  <c r="C712" i="10"/>
  <c r="C713" i="10"/>
  <c r="C714" i="10"/>
  <c r="C715" i="10"/>
  <c r="C716" i="10"/>
  <c r="C717" i="10"/>
  <c r="C718" i="10"/>
  <c r="C719" i="10"/>
  <c r="C720" i="10"/>
  <c r="C721" i="10"/>
  <c r="C722" i="10"/>
  <c r="C723" i="10"/>
  <c r="C724" i="10"/>
  <c r="C725" i="10"/>
  <c r="C726" i="10"/>
  <c r="C727" i="10"/>
  <c r="C728" i="10"/>
  <c r="C729" i="10"/>
  <c r="C730" i="10"/>
  <c r="C731" i="10"/>
  <c r="C732" i="10"/>
  <c r="C733" i="10"/>
  <c r="C734" i="10"/>
  <c r="C735" i="10"/>
  <c r="C736" i="10"/>
  <c r="C737" i="10"/>
  <c r="C738" i="10"/>
  <c r="C739" i="10"/>
  <c r="C740" i="10"/>
  <c r="C741" i="10"/>
  <c r="C742" i="10"/>
  <c r="C743" i="10"/>
  <c r="C744" i="10"/>
  <c r="C745" i="10"/>
  <c r="C746" i="10"/>
  <c r="C747" i="10"/>
  <c r="C748" i="10"/>
  <c r="C749" i="10"/>
  <c r="C750" i="10"/>
  <c r="C751" i="10"/>
  <c r="C752" i="10"/>
  <c r="C753" i="10"/>
  <c r="C754" i="10"/>
  <c r="C755" i="10"/>
  <c r="C756" i="10"/>
  <c r="C757" i="10"/>
  <c r="C758" i="10"/>
  <c r="C759" i="10"/>
  <c r="C760" i="10"/>
  <c r="C761" i="10"/>
  <c r="C762" i="10"/>
  <c r="C763" i="10"/>
  <c r="C764" i="10"/>
  <c r="C765" i="10"/>
  <c r="C766" i="10"/>
  <c r="C767" i="10"/>
  <c r="C768" i="10"/>
  <c r="C769" i="10"/>
  <c r="C770" i="10"/>
  <c r="C771" i="10"/>
  <c r="C772" i="10"/>
  <c r="C773" i="10"/>
  <c r="C774" i="10"/>
  <c r="C775" i="10"/>
  <c r="C776" i="10"/>
  <c r="C777" i="10"/>
  <c r="C778" i="10"/>
  <c r="C779" i="10"/>
  <c r="C780" i="10"/>
  <c r="C781" i="10"/>
  <c r="C782" i="10"/>
  <c r="C783" i="10"/>
  <c r="C784" i="10"/>
  <c r="C785" i="10"/>
  <c r="C786" i="10"/>
  <c r="C787" i="10"/>
  <c r="C788" i="10"/>
  <c r="C789" i="10"/>
  <c r="C790" i="10"/>
  <c r="C791" i="10"/>
  <c r="C792" i="10"/>
  <c r="C793" i="10"/>
  <c r="C794" i="10"/>
  <c r="C795" i="10"/>
  <c r="C796" i="10"/>
  <c r="C797" i="10"/>
  <c r="C798" i="10"/>
  <c r="C799" i="10"/>
  <c r="C800" i="10"/>
  <c r="C801" i="10"/>
  <c r="C802" i="10"/>
  <c r="C803" i="10"/>
  <c r="C804" i="10"/>
  <c r="C805" i="10"/>
  <c r="C806" i="10"/>
  <c r="C807" i="10"/>
  <c r="C808" i="10"/>
  <c r="C809" i="10"/>
  <c r="C810" i="10"/>
  <c r="C811" i="10"/>
  <c r="C812" i="10"/>
  <c r="C813" i="10"/>
  <c r="C814" i="10"/>
  <c r="C815" i="10"/>
  <c r="C816" i="10"/>
  <c r="C817" i="10"/>
  <c r="C818" i="10"/>
  <c r="C819" i="10"/>
  <c r="C820" i="10"/>
  <c r="C821" i="10"/>
  <c r="C822" i="10"/>
  <c r="C823" i="10"/>
  <c r="C824" i="10"/>
  <c r="C825" i="10"/>
  <c r="C826" i="10"/>
  <c r="C827" i="10"/>
  <c r="C828" i="10"/>
  <c r="C829" i="10"/>
  <c r="C830" i="10"/>
  <c r="C831" i="10"/>
  <c r="C832" i="10"/>
  <c r="C833" i="10"/>
  <c r="C834" i="10"/>
  <c r="C835" i="10"/>
  <c r="C836" i="10"/>
  <c r="C837" i="10"/>
  <c r="C838" i="10"/>
  <c r="C839" i="10"/>
  <c r="C840" i="10"/>
  <c r="C841" i="10"/>
  <c r="C842" i="10"/>
  <c r="C843" i="10"/>
  <c r="C844" i="10"/>
  <c r="C845" i="10"/>
  <c r="C846" i="10"/>
  <c r="C847" i="10"/>
  <c r="C848" i="10"/>
  <c r="C849" i="10"/>
  <c r="C850" i="10"/>
  <c r="C851" i="10"/>
  <c r="C852" i="10"/>
  <c r="C853" i="10"/>
  <c r="C854" i="10"/>
  <c r="C855" i="10"/>
  <c r="C856" i="10"/>
  <c r="C857" i="10"/>
  <c r="C858" i="10"/>
  <c r="C859" i="10"/>
  <c r="C860" i="10"/>
  <c r="C861" i="10"/>
  <c r="C862" i="10"/>
  <c r="C863" i="10"/>
  <c r="C864" i="10"/>
  <c r="C865" i="10"/>
  <c r="C866" i="10"/>
  <c r="C867" i="10"/>
  <c r="C868" i="10"/>
  <c r="C869" i="10"/>
  <c r="C870" i="10"/>
  <c r="C871" i="10"/>
  <c r="C872" i="10"/>
  <c r="C873" i="10"/>
  <c r="C874" i="10"/>
  <c r="C875" i="10"/>
  <c r="C876" i="10"/>
  <c r="C877" i="10"/>
  <c r="C878" i="10"/>
  <c r="C879" i="10"/>
  <c r="C880" i="10"/>
  <c r="C881" i="10"/>
  <c r="C882" i="10"/>
  <c r="C883" i="10"/>
  <c r="C884" i="10"/>
  <c r="C885" i="10"/>
  <c r="C886" i="10"/>
  <c r="C887" i="10"/>
  <c r="C888" i="10"/>
  <c r="C889" i="10"/>
  <c r="C890" i="10"/>
  <c r="C891" i="10"/>
  <c r="C892" i="10"/>
  <c r="C893" i="10"/>
  <c r="C894" i="10"/>
  <c r="C895" i="10"/>
  <c r="C896" i="10"/>
  <c r="C897" i="10"/>
  <c r="C898" i="10"/>
  <c r="C899" i="10"/>
  <c r="C900" i="10"/>
  <c r="C901" i="10"/>
  <c r="C902" i="10"/>
  <c r="C903" i="10"/>
  <c r="C904" i="10"/>
  <c r="C905" i="10"/>
  <c r="C906" i="10"/>
  <c r="C907" i="10"/>
  <c r="C908" i="10"/>
  <c r="C909" i="10"/>
  <c r="C910" i="10"/>
  <c r="C911" i="10"/>
  <c r="C912" i="10"/>
  <c r="C913" i="10"/>
  <c r="C914" i="10"/>
  <c r="C915" i="10"/>
  <c r="C916" i="10"/>
  <c r="C917" i="10"/>
  <c r="C918" i="10"/>
  <c r="C919" i="10"/>
  <c r="C920" i="10"/>
  <c r="C921" i="10"/>
  <c r="C922" i="10"/>
  <c r="C923" i="10"/>
  <c r="C924" i="10"/>
  <c r="C925" i="10"/>
  <c r="C926" i="10"/>
  <c r="C927" i="10"/>
  <c r="C928" i="10"/>
  <c r="C929" i="10"/>
  <c r="C930" i="10"/>
  <c r="C931" i="10"/>
  <c r="C932" i="10"/>
  <c r="C933" i="10"/>
  <c r="C934" i="10"/>
  <c r="C935" i="10"/>
  <c r="C936" i="10"/>
  <c r="C937" i="10"/>
  <c r="C938" i="10"/>
  <c r="C939" i="10"/>
  <c r="C940" i="10"/>
  <c r="C941" i="10"/>
  <c r="C942" i="10"/>
  <c r="C943" i="10"/>
  <c r="C944" i="10"/>
  <c r="C945" i="10"/>
  <c r="C946" i="10"/>
  <c r="C947" i="10"/>
  <c r="C948" i="10"/>
  <c r="C949" i="10"/>
  <c r="C950" i="10"/>
  <c r="C951" i="10"/>
  <c r="C952" i="10"/>
  <c r="C953" i="10"/>
  <c r="C954" i="10"/>
  <c r="C955" i="10"/>
  <c r="C956" i="10"/>
  <c r="C957" i="10"/>
  <c r="C958" i="10"/>
  <c r="C959" i="10"/>
  <c r="C960" i="10"/>
  <c r="C961" i="10"/>
  <c r="C962" i="10"/>
  <c r="C963" i="10"/>
  <c r="C964" i="10"/>
  <c r="C965" i="10"/>
  <c r="C966" i="10"/>
  <c r="C967" i="10"/>
  <c r="C968" i="10"/>
  <c r="C969" i="10"/>
  <c r="C970" i="10"/>
  <c r="C971" i="10"/>
  <c r="C972" i="10"/>
  <c r="C973" i="10"/>
  <c r="C974" i="10"/>
  <c r="C975" i="10"/>
  <c r="C976" i="10"/>
  <c r="C977" i="10"/>
  <c r="C978" i="10"/>
  <c r="C979" i="10"/>
  <c r="C980" i="10"/>
  <c r="C981" i="10"/>
  <c r="C982" i="10"/>
  <c r="C983" i="10"/>
  <c r="C984" i="10"/>
  <c r="C985" i="10"/>
  <c r="C986" i="10"/>
  <c r="C987" i="10"/>
  <c r="C988" i="10"/>
  <c r="C989" i="10"/>
  <c r="C990" i="10"/>
  <c r="C991" i="10"/>
  <c r="C992" i="10"/>
  <c r="C993" i="10"/>
  <c r="C994" i="10"/>
  <c r="C995" i="10"/>
  <c r="C996" i="10"/>
  <c r="C997" i="10"/>
  <c r="C998" i="10"/>
  <c r="C999" i="10"/>
  <c r="C1000" i="10"/>
  <c r="C1001" i="10"/>
  <c r="C1002" i="10"/>
  <c r="C1003" i="10"/>
  <c r="C1004" i="10"/>
  <c r="C1005" i="10"/>
  <c r="C1006" i="10"/>
  <c r="C1007" i="10"/>
  <c r="C1008" i="10"/>
  <c r="C1009" i="10"/>
  <c r="C1010" i="10"/>
  <c r="C1011" i="10"/>
  <c r="C1012" i="10"/>
  <c r="C1013" i="10"/>
  <c r="C1014" i="10"/>
  <c r="C1015" i="10"/>
  <c r="C1016" i="10"/>
  <c r="C1017" i="10"/>
  <c r="C1018" i="10"/>
  <c r="C1019" i="10"/>
  <c r="C1020" i="10"/>
  <c r="C1021" i="10"/>
  <c r="C1022" i="10"/>
  <c r="C1023" i="10"/>
  <c r="C1024" i="10"/>
  <c r="C1025" i="10"/>
  <c r="C1026" i="10"/>
  <c r="C1027" i="10"/>
  <c r="C1028" i="10"/>
  <c r="C1029" i="10"/>
  <c r="C1030" i="10"/>
  <c r="C1031" i="10"/>
  <c r="C1032" i="10"/>
  <c r="C1033" i="10"/>
  <c r="C1034" i="10"/>
  <c r="C1035" i="10"/>
  <c r="C1036" i="10"/>
  <c r="C1037" i="10"/>
  <c r="C1038" i="10"/>
  <c r="C1039" i="10"/>
  <c r="C1040" i="10"/>
  <c r="C1041" i="10"/>
  <c r="C1042" i="10"/>
  <c r="C1043" i="10"/>
  <c r="C1044" i="10"/>
  <c r="C1045" i="10"/>
  <c r="C1046" i="10"/>
  <c r="C1047" i="10"/>
  <c r="C1048" i="10"/>
  <c r="C1049" i="10"/>
  <c r="C1050" i="10"/>
  <c r="C1051" i="10"/>
  <c r="C1052" i="10"/>
  <c r="C1053" i="10"/>
  <c r="C1054" i="10"/>
  <c r="C1055" i="10"/>
  <c r="C1056" i="10"/>
  <c r="C1057" i="10"/>
  <c r="C1058" i="10"/>
  <c r="C1059" i="10"/>
  <c r="C1060" i="10"/>
  <c r="C1061" i="10"/>
  <c r="C1062" i="10"/>
  <c r="C1063" i="10"/>
  <c r="C1064" i="10"/>
  <c r="C1065" i="10"/>
  <c r="C1066" i="10"/>
  <c r="C1067" i="10"/>
  <c r="C1068" i="10"/>
  <c r="C1069" i="10"/>
  <c r="C1070" i="10"/>
  <c r="C1071" i="10"/>
  <c r="C1072" i="10"/>
  <c r="C1073" i="10"/>
  <c r="C1074" i="10"/>
  <c r="C1075" i="10"/>
  <c r="C1076" i="10"/>
  <c r="C1077" i="10"/>
  <c r="C1078" i="10"/>
  <c r="C1079" i="10"/>
  <c r="C1080" i="10"/>
  <c r="C1081" i="10"/>
  <c r="C1082" i="10"/>
  <c r="C1083" i="10"/>
  <c r="C1084" i="10"/>
  <c r="C1085" i="10"/>
  <c r="C1086" i="10"/>
  <c r="C1087" i="10"/>
  <c r="C1088" i="10"/>
  <c r="C1089" i="10"/>
  <c r="C1090" i="10"/>
  <c r="C1091" i="10"/>
  <c r="C1092" i="10"/>
  <c r="C1093" i="10"/>
  <c r="C1094" i="10"/>
  <c r="C1095" i="10"/>
  <c r="C1096" i="10"/>
  <c r="C1097" i="10"/>
  <c r="C1098" i="10"/>
  <c r="C1099" i="10"/>
  <c r="C1100" i="10"/>
  <c r="C1101" i="10"/>
  <c r="C1102" i="10"/>
  <c r="C1103" i="10"/>
  <c r="C1104" i="10"/>
  <c r="C1105" i="10"/>
  <c r="C1106" i="10"/>
  <c r="C1107" i="10"/>
  <c r="C1108" i="10"/>
  <c r="C1109" i="10"/>
  <c r="C1110" i="10"/>
  <c r="C1111" i="10"/>
  <c r="C1112" i="10"/>
  <c r="C1113" i="10"/>
  <c r="C1114" i="10"/>
  <c r="C1115" i="10"/>
  <c r="C1116" i="10"/>
  <c r="C1117" i="10"/>
  <c r="C1118" i="10"/>
  <c r="C1119" i="10"/>
  <c r="C1120" i="10"/>
  <c r="C1121" i="10"/>
  <c r="C1122" i="10"/>
  <c r="C1123" i="10"/>
  <c r="C1124" i="10"/>
  <c r="C1125" i="10"/>
  <c r="C1126" i="10"/>
  <c r="C1127" i="10"/>
  <c r="C1128" i="10"/>
  <c r="C1129" i="10"/>
  <c r="C1130" i="10"/>
  <c r="C1131" i="10"/>
  <c r="C1132" i="10"/>
  <c r="C1133" i="10"/>
  <c r="C1134" i="10"/>
  <c r="C1135" i="10"/>
  <c r="C1136" i="10"/>
  <c r="C1137" i="10"/>
  <c r="C1138" i="10"/>
  <c r="C1139" i="10"/>
  <c r="C1140" i="10"/>
  <c r="C1141" i="10"/>
  <c r="C1142" i="10"/>
  <c r="C1143" i="10"/>
  <c r="C1144" i="10"/>
  <c r="C1145" i="10"/>
  <c r="C1146" i="10"/>
  <c r="C1147" i="10"/>
  <c r="C1148" i="10"/>
  <c r="C1149" i="10"/>
  <c r="C1150" i="10"/>
  <c r="C1151" i="10"/>
  <c r="C1152" i="10"/>
  <c r="C1153" i="10"/>
  <c r="C1154" i="10"/>
  <c r="C1155" i="10"/>
  <c r="C1156" i="10"/>
  <c r="C1157" i="10"/>
  <c r="C1158" i="10"/>
  <c r="C1159" i="10"/>
  <c r="C1160" i="10"/>
  <c r="C1161" i="10"/>
  <c r="C1162" i="10"/>
  <c r="C1163" i="10"/>
  <c r="C1164" i="10"/>
  <c r="C1165" i="10"/>
  <c r="C1166" i="10"/>
  <c r="C1167" i="10"/>
  <c r="C1168" i="10"/>
  <c r="C1169" i="10"/>
  <c r="C1170" i="10"/>
  <c r="C1171" i="10"/>
  <c r="C1172" i="10"/>
  <c r="C1173" i="10"/>
  <c r="C1174" i="10"/>
  <c r="C1175" i="10"/>
  <c r="C1176" i="10"/>
  <c r="C1177" i="10"/>
  <c r="C1178" i="10"/>
  <c r="C1179" i="10"/>
  <c r="C1180" i="10"/>
  <c r="C1181" i="10"/>
  <c r="C1182" i="10"/>
  <c r="C1183" i="10"/>
  <c r="C1184" i="10"/>
  <c r="C1185" i="10"/>
  <c r="C1186" i="10"/>
  <c r="C1187" i="10"/>
  <c r="C1188" i="10"/>
  <c r="C1189" i="10"/>
  <c r="C1190" i="10"/>
  <c r="C1191" i="10"/>
  <c r="C1192" i="10"/>
  <c r="C1193" i="10"/>
  <c r="C1194" i="10"/>
  <c r="C1195" i="10"/>
  <c r="C1196" i="10"/>
  <c r="C1197" i="10"/>
  <c r="C1198" i="10"/>
  <c r="C1199" i="10"/>
  <c r="C1200" i="10"/>
  <c r="C1201" i="10"/>
  <c r="C1202" i="10"/>
  <c r="C1203" i="10"/>
  <c r="C1204" i="10"/>
  <c r="C1205" i="10"/>
  <c r="C1206" i="10"/>
  <c r="C1207" i="10"/>
  <c r="C1208" i="10"/>
  <c r="C1209" i="10"/>
  <c r="C1210" i="10"/>
  <c r="C1211" i="10"/>
  <c r="C1212" i="10"/>
  <c r="C1213" i="10"/>
  <c r="C1214" i="10"/>
  <c r="C1215" i="10"/>
  <c r="C1216" i="10"/>
  <c r="C1217" i="10"/>
  <c r="C1218" i="10"/>
  <c r="C1219" i="10"/>
  <c r="C1220" i="10"/>
  <c r="C1221" i="10"/>
  <c r="C1222" i="10"/>
  <c r="C1223" i="10"/>
  <c r="C1224" i="10"/>
  <c r="C1225" i="10"/>
  <c r="C1226" i="10"/>
  <c r="C1227" i="10"/>
  <c r="C1228" i="10"/>
  <c r="C1229" i="10"/>
  <c r="C1230" i="10"/>
  <c r="C1231" i="10"/>
  <c r="C1232" i="10"/>
  <c r="C1233" i="10"/>
  <c r="C1234" i="10"/>
  <c r="C1235" i="10"/>
  <c r="C1236" i="10"/>
  <c r="C1237" i="10"/>
  <c r="C1238" i="10"/>
  <c r="C1239" i="10"/>
  <c r="C1240" i="10"/>
  <c r="C1241" i="10"/>
  <c r="C1242" i="10"/>
  <c r="C1243" i="10"/>
  <c r="C1244" i="10"/>
  <c r="C1245" i="10"/>
  <c r="C1246" i="10"/>
  <c r="C1247" i="10"/>
  <c r="C1248" i="10"/>
  <c r="C1249" i="10"/>
  <c r="C1250" i="10"/>
  <c r="C1251" i="10"/>
  <c r="C1252" i="10"/>
  <c r="C1253" i="10"/>
  <c r="C1254" i="10"/>
  <c r="C1255" i="10"/>
  <c r="C1256" i="10"/>
  <c r="C1257" i="10"/>
  <c r="C1258" i="10"/>
  <c r="C1259" i="10"/>
  <c r="C1260" i="10"/>
  <c r="C1261" i="10"/>
  <c r="C1262" i="10"/>
  <c r="C1263" i="10"/>
  <c r="C1264" i="10"/>
  <c r="C1265" i="10"/>
  <c r="C1266" i="10"/>
  <c r="C1267" i="10"/>
  <c r="C1268" i="10"/>
  <c r="C1269" i="10"/>
  <c r="C1270" i="10"/>
  <c r="C1271" i="10"/>
  <c r="C1272" i="10"/>
  <c r="C1273" i="10"/>
  <c r="C1274" i="10"/>
  <c r="C1275" i="10"/>
  <c r="C1276" i="10"/>
  <c r="C1277" i="10"/>
  <c r="C1278" i="10"/>
  <c r="C1279" i="10"/>
  <c r="C1280" i="10"/>
  <c r="C1281" i="10"/>
  <c r="C1282" i="10"/>
  <c r="C1283" i="10"/>
  <c r="C1284" i="10"/>
  <c r="C1285" i="10"/>
  <c r="C1286" i="10"/>
  <c r="C1287" i="10"/>
  <c r="C1288" i="10"/>
  <c r="C1289" i="10"/>
  <c r="C1290" i="10"/>
  <c r="C1291" i="10"/>
  <c r="C1292" i="10"/>
  <c r="C1293" i="10"/>
  <c r="C1294" i="10"/>
  <c r="C1295" i="10"/>
  <c r="C1296" i="10"/>
  <c r="C1297" i="10"/>
  <c r="C1298" i="10"/>
  <c r="C1299" i="10"/>
  <c r="C1300" i="10"/>
  <c r="C1301" i="10"/>
  <c r="C1302" i="10"/>
  <c r="C1303" i="10"/>
  <c r="C1304" i="10"/>
  <c r="C1305" i="10"/>
  <c r="C1306" i="10"/>
  <c r="C1307" i="10"/>
  <c r="C1308" i="10"/>
  <c r="C1309" i="10"/>
  <c r="C1310" i="10"/>
  <c r="C1311" i="10"/>
  <c r="C1312" i="10"/>
  <c r="C1313" i="10"/>
  <c r="C1314" i="10"/>
  <c r="C1315" i="10"/>
  <c r="C1316" i="10"/>
  <c r="C1317" i="10"/>
  <c r="C1318" i="10"/>
  <c r="C1319" i="10"/>
  <c r="C1320" i="10"/>
  <c r="C1321" i="10"/>
  <c r="C1322" i="10"/>
  <c r="C1323" i="10"/>
  <c r="C1324" i="10"/>
  <c r="C1325" i="10"/>
  <c r="C1326" i="10"/>
  <c r="C1327" i="10"/>
  <c r="C1328" i="10"/>
  <c r="C1329" i="10"/>
  <c r="C1330" i="10"/>
  <c r="C1331" i="10"/>
  <c r="C1332" i="10"/>
  <c r="C1333" i="10"/>
  <c r="C1334" i="10"/>
  <c r="C1335" i="10"/>
  <c r="C1336" i="10"/>
  <c r="C1337" i="10"/>
  <c r="C1338" i="10"/>
  <c r="C1339" i="10"/>
  <c r="C1340" i="10"/>
  <c r="C1341" i="10"/>
  <c r="C1342" i="10"/>
  <c r="C1343" i="10"/>
  <c r="C1344" i="10"/>
  <c r="C1345" i="10"/>
  <c r="C1346" i="10"/>
  <c r="C1347" i="10"/>
  <c r="C1348" i="10"/>
  <c r="C1349" i="10"/>
  <c r="C1350" i="10"/>
  <c r="C1351" i="10"/>
  <c r="C1352" i="10"/>
  <c r="C1353" i="10"/>
  <c r="C1354" i="10"/>
  <c r="C1355" i="10"/>
  <c r="C1356" i="10"/>
  <c r="C1357" i="10"/>
  <c r="C1358" i="10"/>
  <c r="C1359" i="10"/>
  <c r="C1360" i="10"/>
  <c r="C1361" i="10"/>
  <c r="C1362" i="10"/>
  <c r="C1363" i="10"/>
  <c r="C1364" i="10"/>
  <c r="C1365" i="10"/>
  <c r="C1366" i="10"/>
  <c r="C1367" i="10"/>
  <c r="C1368" i="10"/>
  <c r="C1369" i="10"/>
  <c r="C1370" i="10"/>
  <c r="C1371" i="10"/>
  <c r="C1372" i="10"/>
  <c r="C1373" i="10"/>
  <c r="C1374" i="10"/>
  <c r="C1375" i="10"/>
  <c r="C1376" i="10"/>
  <c r="C1377" i="10"/>
  <c r="C1378" i="10"/>
  <c r="C1379" i="10"/>
  <c r="C1380" i="10"/>
  <c r="C1381" i="10"/>
  <c r="C1382" i="10"/>
  <c r="C1383" i="10"/>
  <c r="C1384" i="10"/>
  <c r="C1385" i="10"/>
  <c r="C1386" i="10"/>
  <c r="C1387" i="10"/>
  <c r="C1388" i="10"/>
  <c r="C1389" i="10"/>
  <c r="C1390" i="10"/>
  <c r="C1391" i="10"/>
  <c r="C1392" i="10"/>
  <c r="C1393" i="10"/>
  <c r="C1394" i="10"/>
  <c r="C1395" i="10"/>
  <c r="C1396" i="10"/>
  <c r="C1397" i="10"/>
  <c r="C1398" i="10"/>
  <c r="C1399" i="10"/>
  <c r="C1400" i="10"/>
  <c r="C1401" i="10"/>
  <c r="C1402" i="10"/>
  <c r="C1403" i="10"/>
  <c r="C1404" i="10"/>
  <c r="C1405" i="10"/>
  <c r="C1406" i="10"/>
  <c r="C1407" i="10"/>
  <c r="C1408" i="10"/>
  <c r="C1409" i="10"/>
  <c r="C1410" i="10"/>
  <c r="C1411" i="10"/>
  <c r="C1412" i="10"/>
  <c r="C1413" i="10"/>
  <c r="C1414" i="10"/>
  <c r="C1415" i="10"/>
  <c r="C1416" i="10"/>
  <c r="C1417" i="10"/>
  <c r="C1418" i="10"/>
  <c r="C1419" i="10"/>
  <c r="C1420" i="10"/>
  <c r="C1421" i="10"/>
  <c r="C1422" i="10"/>
  <c r="C1423" i="10"/>
  <c r="C1424" i="10"/>
  <c r="C1425" i="10"/>
  <c r="C1426" i="10"/>
  <c r="C1427" i="10"/>
  <c r="C1428" i="10"/>
  <c r="C1429" i="10"/>
  <c r="C1430" i="10"/>
  <c r="C1431" i="10"/>
  <c r="C1432" i="10"/>
  <c r="C1433" i="10"/>
  <c r="C1434" i="10"/>
  <c r="C1435" i="10"/>
  <c r="C1436" i="10"/>
  <c r="C1437" i="10"/>
  <c r="C1438" i="10"/>
  <c r="C1439" i="10"/>
  <c r="C1440" i="10"/>
  <c r="C1441" i="10"/>
  <c r="C1442" i="10"/>
  <c r="C1443" i="10"/>
  <c r="C1444" i="10"/>
  <c r="C1445" i="10"/>
  <c r="C1446" i="10"/>
  <c r="C1447" i="10"/>
  <c r="C1448" i="10"/>
  <c r="C1449" i="10"/>
  <c r="C1450" i="10"/>
  <c r="C1451" i="10"/>
  <c r="C1452" i="10"/>
  <c r="C1453" i="10"/>
  <c r="C1454" i="10"/>
  <c r="C1455" i="10"/>
  <c r="C1456" i="10"/>
  <c r="C1457" i="10"/>
  <c r="C1458" i="10"/>
  <c r="C1459" i="10"/>
  <c r="C1460" i="10"/>
  <c r="C1461" i="10"/>
  <c r="C1462" i="10"/>
  <c r="C1463" i="10"/>
  <c r="C1464" i="10"/>
  <c r="C1465" i="10"/>
  <c r="C1466" i="10"/>
  <c r="C1467" i="10"/>
  <c r="C1468" i="10"/>
  <c r="C1469" i="10"/>
  <c r="C1470" i="10"/>
  <c r="C1471" i="10"/>
  <c r="C1472" i="10"/>
  <c r="C1473" i="10"/>
  <c r="C1474" i="10"/>
  <c r="C1475" i="10"/>
  <c r="C1476" i="10"/>
  <c r="C1477" i="10"/>
  <c r="C1478" i="10"/>
  <c r="C1479" i="10"/>
  <c r="C1480" i="10"/>
  <c r="C1481" i="10"/>
  <c r="C1482" i="10"/>
  <c r="C1483" i="10"/>
  <c r="C1484" i="10"/>
  <c r="C1485" i="10"/>
  <c r="C1486" i="10"/>
  <c r="C1487" i="10"/>
  <c r="C1488" i="10"/>
  <c r="C1489" i="10"/>
  <c r="C1490" i="10"/>
  <c r="C1491" i="10"/>
  <c r="C1492" i="10"/>
  <c r="C1493" i="10"/>
  <c r="C1494" i="10"/>
  <c r="C1495" i="10"/>
  <c r="C1496" i="10"/>
  <c r="C1497" i="10"/>
  <c r="C1498" i="10"/>
  <c r="C1499" i="10"/>
  <c r="C1500" i="10"/>
  <c r="C1501" i="10"/>
  <c r="C1502" i="10"/>
  <c r="C1503" i="10"/>
  <c r="C1504" i="10"/>
  <c r="C1505" i="10"/>
  <c r="C1506" i="10"/>
  <c r="C1507" i="10"/>
  <c r="C1508" i="10"/>
  <c r="C1509" i="10"/>
  <c r="C1510" i="10"/>
  <c r="C1511" i="10"/>
  <c r="C1512" i="10"/>
  <c r="C1513" i="10"/>
  <c r="C1514" i="10"/>
  <c r="C1515" i="10"/>
  <c r="C1516" i="10"/>
  <c r="C1517" i="10"/>
  <c r="C1518" i="10"/>
  <c r="C1519" i="10"/>
  <c r="C1520" i="10"/>
  <c r="C1521" i="10"/>
  <c r="C1522" i="10"/>
  <c r="C1523" i="10"/>
  <c r="C1524" i="10"/>
  <c r="C1525" i="10"/>
  <c r="C1526" i="10"/>
  <c r="C1527" i="10"/>
  <c r="C1528" i="10"/>
  <c r="C1529" i="10"/>
  <c r="C1530" i="10"/>
  <c r="C1531" i="10"/>
  <c r="C1532" i="10"/>
  <c r="C1533" i="10"/>
  <c r="C1534" i="10"/>
  <c r="C1535" i="10"/>
  <c r="C1536" i="10"/>
  <c r="C1537" i="10"/>
  <c r="C1538" i="10"/>
  <c r="C1539" i="10"/>
  <c r="C1540" i="10"/>
  <c r="C1541" i="10"/>
  <c r="C1542" i="10"/>
  <c r="C1543" i="10"/>
  <c r="C1544" i="10"/>
  <c r="C1545" i="10"/>
  <c r="C1546" i="10"/>
  <c r="C1547" i="10"/>
  <c r="C1548" i="10"/>
  <c r="C1549" i="10"/>
  <c r="C1550" i="10"/>
  <c r="C1551" i="10"/>
  <c r="C1552" i="10"/>
  <c r="C1553" i="10"/>
  <c r="C1554" i="10"/>
  <c r="C1555" i="10"/>
  <c r="C1556" i="10"/>
  <c r="C1557" i="10"/>
  <c r="C1558" i="10"/>
  <c r="C1559" i="10"/>
  <c r="C1560" i="10"/>
  <c r="C1561" i="10"/>
  <c r="C1562" i="10"/>
  <c r="C1563" i="10"/>
  <c r="C1564" i="10"/>
  <c r="C1565" i="10"/>
  <c r="C1566" i="10"/>
  <c r="C1567" i="10"/>
  <c r="C1568" i="10"/>
  <c r="C1569" i="10"/>
  <c r="C1570" i="10"/>
  <c r="C1571" i="10"/>
  <c r="C1572" i="10"/>
  <c r="C1573" i="10"/>
  <c r="C1574" i="10"/>
  <c r="C1575" i="10"/>
  <c r="C1576" i="10"/>
  <c r="C1577" i="10"/>
  <c r="C1578" i="10"/>
  <c r="C1579" i="10"/>
  <c r="C1580" i="10"/>
  <c r="C1581" i="10"/>
  <c r="C1582" i="10"/>
  <c r="C1583" i="10"/>
  <c r="C1584" i="10"/>
  <c r="C1585" i="10"/>
  <c r="C1586" i="10"/>
  <c r="C1587" i="10"/>
  <c r="C1588" i="10"/>
  <c r="C1589" i="10"/>
  <c r="C1590" i="10"/>
  <c r="C1591" i="10"/>
  <c r="C1592" i="10"/>
  <c r="C1593" i="10"/>
  <c r="C1594" i="10"/>
  <c r="C1595" i="10"/>
  <c r="C1596" i="10"/>
  <c r="C1597" i="10"/>
  <c r="C1598" i="10"/>
  <c r="C1599" i="10"/>
  <c r="C1600" i="10"/>
  <c r="C1601" i="10"/>
  <c r="C1602" i="10"/>
  <c r="C1603" i="10"/>
  <c r="C1604" i="10"/>
  <c r="C1605" i="10"/>
  <c r="C1606" i="10"/>
  <c r="C1607" i="10"/>
  <c r="C1608" i="10"/>
  <c r="C1609" i="10"/>
  <c r="C1610" i="10"/>
  <c r="C1611" i="10"/>
  <c r="C1612" i="10"/>
  <c r="C1613" i="10"/>
  <c r="C1614" i="10"/>
  <c r="C1615" i="10"/>
  <c r="C1616" i="10"/>
  <c r="C1617" i="10"/>
  <c r="C1618" i="10"/>
  <c r="C1619" i="10"/>
  <c r="C1620" i="10"/>
  <c r="C1621" i="10"/>
  <c r="C1622" i="10"/>
  <c r="C1623" i="10"/>
  <c r="C1624" i="10"/>
  <c r="C1625" i="10"/>
  <c r="C1626" i="10"/>
  <c r="C1627" i="10"/>
  <c r="C1628" i="10"/>
  <c r="C1629" i="10"/>
  <c r="C1630" i="10"/>
  <c r="C1631" i="10"/>
  <c r="C1632" i="10"/>
  <c r="C1633" i="10"/>
  <c r="C1634" i="10"/>
  <c r="C1635" i="10"/>
  <c r="C1636" i="10"/>
  <c r="C1637" i="10"/>
  <c r="C1638" i="10"/>
  <c r="C1639" i="10"/>
  <c r="C1640" i="10"/>
  <c r="C1641" i="10"/>
  <c r="C1642" i="10"/>
  <c r="C1643" i="10"/>
  <c r="C1644" i="10"/>
  <c r="C1645" i="10"/>
  <c r="C1646" i="10"/>
  <c r="C1647" i="10"/>
  <c r="C1648" i="10"/>
  <c r="C1649" i="10"/>
  <c r="C1650" i="10"/>
  <c r="C1651" i="10"/>
  <c r="C1652" i="10"/>
  <c r="C1653" i="10"/>
  <c r="C1654" i="10"/>
  <c r="C1655" i="10"/>
  <c r="C1656" i="10"/>
  <c r="C1657" i="10"/>
  <c r="C1658" i="10"/>
  <c r="C1659" i="10"/>
  <c r="C1660" i="10"/>
  <c r="C1661" i="10"/>
  <c r="C1662" i="10"/>
  <c r="C1663" i="10"/>
  <c r="C1664" i="10"/>
  <c r="C1665" i="10"/>
  <c r="C1666" i="10"/>
  <c r="C1667" i="10"/>
  <c r="C1668" i="10"/>
  <c r="C1669" i="10"/>
  <c r="C1670" i="10"/>
  <c r="C1671" i="10"/>
  <c r="C1672" i="10"/>
  <c r="C1673" i="10"/>
  <c r="C1674" i="10"/>
  <c r="C1675" i="10"/>
  <c r="C1676" i="10"/>
  <c r="C1677" i="10"/>
  <c r="C1678" i="10"/>
  <c r="C1679" i="10"/>
  <c r="C1680" i="10"/>
  <c r="C1681" i="10"/>
  <c r="C1682" i="10"/>
  <c r="C1683" i="10"/>
  <c r="C1684" i="10"/>
  <c r="C1685" i="10"/>
  <c r="C1686" i="10"/>
  <c r="C1687" i="10"/>
  <c r="C1688" i="10"/>
  <c r="C1689" i="10"/>
  <c r="C1690" i="10"/>
  <c r="C1691" i="10"/>
  <c r="C1692" i="10"/>
  <c r="C1693" i="10"/>
  <c r="C1694" i="10"/>
  <c r="C1695" i="10"/>
  <c r="C1696" i="10"/>
  <c r="C1697" i="10"/>
  <c r="C1698" i="10"/>
  <c r="C1699" i="10"/>
  <c r="C1700" i="10"/>
  <c r="C1701" i="10"/>
  <c r="C1702" i="10"/>
  <c r="C1703" i="10"/>
  <c r="C1704" i="10"/>
  <c r="C1705" i="10"/>
  <c r="C1706" i="10"/>
  <c r="C1707" i="10"/>
  <c r="C1708" i="10"/>
  <c r="C1709" i="10"/>
  <c r="C1710" i="10"/>
  <c r="C1711" i="10"/>
  <c r="C1712" i="10"/>
  <c r="C1713" i="10"/>
  <c r="C1714" i="10"/>
  <c r="C1715" i="10"/>
  <c r="C1716" i="10"/>
  <c r="C1717" i="10"/>
  <c r="C1718" i="10"/>
  <c r="C1719" i="10"/>
  <c r="C1720" i="10"/>
  <c r="C1721" i="10"/>
  <c r="C1722" i="10"/>
  <c r="C1723" i="10"/>
  <c r="C1724" i="10"/>
  <c r="C1725" i="10"/>
  <c r="C1726" i="10"/>
  <c r="C1727" i="10"/>
  <c r="C1728" i="10"/>
  <c r="C1729" i="10"/>
  <c r="C1730" i="10"/>
  <c r="C1731" i="10"/>
  <c r="C1732" i="10"/>
  <c r="C1733" i="10"/>
  <c r="C1734" i="10"/>
  <c r="C1735" i="10"/>
  <c r="C1736" i="10"/>
  <c r="C1737" i="10"/>
  <c r="C1738" i="10"/>
  <c r="C1739" i="10"/>
  <c r="C1740" i="10"/>
  <c r="C1741" i="10"/>
  <c r="C1742" i="10"/>
  <c r="C1743" i="10"/>
  <c r="C1744" i="10"/>
  <c r="C1745" i="10"/>
  <c r="C1746" i="10"/>
  <c r="C1747" i="10"/>
  <c r="C1748" i="10"/>
  <c r="C1749" i="10"/>
  <c r="C1750" i="10"/>
  <c r="C1751" i="10"/>
  <c r="C1752" i="10"/>
  <c r="C1753" i="10"/>
  <c r="C1754" i="10"/>
  <c r="C1755" i="10"/>
  <c r="C1756" i="10"/>
  <c r="C1757" i="10"/>
  <c r="C1758" i="10"/>
  <c r="C1759" i="10"/>
  <c r="C1760" i="10"/>
  <c r="C1761" i="10"/>
  <c r="C1762" i="10"/>
  <c r="C1763" i="10"/>
  <c r="C1764" i="10"/>
  <c r="C1765" i="10"/>
  <c r="C1766" i="10"/>
  <c r="C1767" i="10"/>
  <c r="C1768" i="10"/>
  <c r="C1769" i="10"/>
  <c r="C1770" i="10"/>
  <c r="C1771" i="10"/>
  <c r="C1772" i="10"/>
  <c r="C1773" i="10"/>
  <c r="C1774" i="10"/>
  <c r="C1775" i="10"/>
  <c r="C1776" i="10"/>
  <c r="C1777" i="10"/>
  <c r="C1778" i="10"/>
  <c r="C1779" i="10"/>
  <c r="C1780" i="10"/>
  <c r="C1781" i="10"/>
  <c r="C1782" i="10"/>
  <c r="C1783" i="10"/>
  <c r="C1784" i="10"/>
  <c r="C1785" i="10"/>
  <c r="C1786" i="10"/>
  <c r="C1787" i="10"/>
  <c r="C1788" i="10"/>
  <c r="C1789" i="10"/>
  <c r="C1790" i="10"/>
  <c r="C1791" i="10"/>
  <c r="C1792" i="10"/>
  <c r="C1793" i="10"/>
  <c r="C1794" i="10"/>
  <c r="C1795" i="10"/>
  <c r="C1796" i="10"/>
  <c r="C1797" i="10"/>
  <c r="C1798" i="10"/>
  <c r="C1799" i="10"/>
  <c r="C1800" i="10"/>
  <c r="C1801" i="10"/>
  <c r="C1802" i="10"/>
  <c r="C1803" i="10"/>
  <c r="C1804" i="10"/>
  <c r="C1805" i="10"/>
  <c r="C1806" i="10"/>
  <c r="C1807" i="10"/>
  <c r="C1808" i="10"/>
  <c r="C1809" i="10"/>
  <c r="C1810" i="10"/>
  <c r="C1811" i="10"/>
  <c r="C1812" i="10"/>
  <c r="C1813" i="10"/>
  <c r="C1814" i="10"/>
  <c r="C1815" i="10"/>
  <c r="C1816" i="10"/>
  <c r="C1817" i="10"/>
  <c r="C1818" i="10"/>
  <c r="C1819" i="10"/>
  <c r="C1820" i="10"/>
  <c r="C1821" i="10"/>
  <c r="C1822" i="10"/>
  <c r="C1823" i="10"/>
  <c r="C1824" i="10"/>
  <c r="C1825" i="10"/>
  <c r="C1826" i="10"/>
  <c r="C1827" i="10"/>
  <c r="C1828" i="10"/>
  <c r="C1829" i="10"/>
  <c r="C1830" i="10"/>
  <c r="C1831" i="10"/>
  <c r="C1832" i="10"/>
  <c r="C1833" i="10"/>
  <c r="C1834" i="10"/>
  <c r="C1835" i="10"/>
  <c r="C1836" i="10"/>
  <c r="C1837" i="10"/>
  <c r="C1838" i="10"/>
  <c r="C1839" i="10"/>
  <c r="C1840" i="10"/>
  <c r="C1841" i="10"/>
  <c r="C1842" i="10"/>
  <c r="C1843" i="10"/>
  <c r="C1844" i="10"/>
  <c r="C1845" i="10"/>
  <c r="C1846" i="10"/>
  <c r="C1847" i="10"/>
  <c r="C1848" i="10"/>
  <c r="C1849" i="10"/>
  <c r="C1850" i="10"/>
  <c r="C1851" i="10"/>
  <c r="C1852" i="10"/>
  <c r="C1853" i="10"/>
  <c r="C1854" i="10"/>
  <c r="C1855" i="10"/>
  <c r="C1856" i="10"/>
  <c r="C1857" i="10"/>
  <c r="C1858" i="10"/>
  <c r="C1859" i="10"/>
  <c r="C1860" i="10"/>
  <c r="C1861" i="10"/>
  <c r="C1862" i="10"/>
  <c r="C1863" i="10"/>
  <c r="C1864" i="10"/>
  <c r="C1865" i="10"/>
  <c r="C1866" i="10"/>
  <c r="C1867" i="10"/>
  <c r="C1868" i="10"/>
  <c r="C1869" i="10"/>
  <c r="C1870" i="10"/>
  <c r="C1871" i="10"/>
  <c r="C1872" i="10"/>
  <c r="C1873" i="10"/>
  <c r="C1874" i="10"/>
  <c r="C1875" i="10"/>
  <c r="C1876" i="10"/>
  <c r="C1877" i="10"/>
  <c r="C1878" i="10"/>
  <c r="C1879" i="10"/>
  <c r="C1880" i="10"/>
  <c r="C1881" i="10"/>
  <c r="C1882" i="10"/>
  <c r="C1883" i="10"/>
  <c r="C1884" i="10"/>
  <c r="C1885" i="10"/>
  <c r="C1886" i="10"/>
  <c r="C1887" i="10"/>
  <c r="C1888" i="10"/>
  <c r="C1889" i="10"/>
  <c r="C1890" i="10"/>
  <c r="C1891" i="10"/>
  <c r="C1892" i="10"/>
  <c r="C1893" i="10"/>
  <c r="C1894" i="10"/>
  <c r="C1895" i="10"/>
  <c r="C1896" i="10"/>
  <c r="C1897" i="10"/>
  <c r="C1898" i="10"/>
  <c r="C1899" i="10"/>
  <c r="C1900" i="10"/>
  <c r="C1901" i="10"/>
  <c r="C1902" i="10"/>
  <c r="C1903" i="10"/>
  <c r="C1904" i="10"/>
  <c r="C1905" i="10"/>
  <c r="C1906" i="10"/>
  <c r="C1907" i="10"/>
  <c r="C1908" i="10"/>
  <c r="C1909" i="10"/>
  <c r="C1910" i="10"/>
  <c r="C1911" i="10"/>
  <c r="C1912" i="10"/>
  <c r="C1913" i="10"/>
  <c r="C1914" i="10"/>
  <c r="C1915" i="10"/>
  <c r="C1916" i="10"/>
  <c r="C1917" i="10"/>
  <c r="C1918" i="10"/>
  <c r="C1919" i="10"/>
  <c r="C1920" i="10"/>
  <c r="C1921" i="10"/>
  <c r="C1922" i="10"/>
  <c r="C1923" i="10"/>
  <c r="C1924" i="10"/>
  <c r="C1925" i="10"/>
  <c r="C1926" i="10"/>
  <c r="C1927" i="10"/>
  <c r="C1928" i="10"/>
  <c r="C1929" i="10"/>
  <c r="C1930" i="10"/>
  <c r="C1931" i="10"/>
  <c r="C1932" i="10"/>
  <c r="C1933" i="10"/>
  <c r="C1934" i="10"/>
  <c r="C1935" i="10"/>
  <c r="C1936" i="10"/>
  <c r="C1937" i="10"/>
  <c r="C1938" i="10"/>
  <c r="C1939" i="10"/>
  <c r="C1940" i="10"/>
  <c r="C1941" i="10"/>
  <c r="C1942" i="10"/>
  <c r="C1943" i="10"/>
  <c r="C1944" i="10"/>
  <c r="C1945" i="10"/>
  <c r="C1946" i="10"/>
  <c r="C1947" i="10"/>
  <c r="C1948" i="10"/>
  <c r="C1949" i="10"/>
  <c r="C1950" i="10"/>
  <c r="C1951" i="10"/>
  <c r="C1952" i="10"/>
  <c r="C1953" i="10"/>
  <c r="C1954" i="10"/>
  <c r="C1955" i="10"/>
  <c r="C1956" i="10"/>
  <c r="C1957" i="10"/>
  <c r="C1958" i="10"/>
  <c r="C1959" i="10"/>
  <c r="C1960" i="10"/>
  <c r="C1961" i="10"/>
  <c r="C1962" i="10"/>
  <c r="C1963" i="10"/>
  <c r="C1964" i="10"/>
  <c r="C1965" i="10"/>
  <c r="C1966" i="10"/>
  <c r="C1967" i="10"/>
  <c r="C1968" i="10"/>
  <c r="C1969" i="10"/>
  <c r="C1970" i="10"/>
  <c r="C1971" i="10"/>
  <c r="C1972" i="10"/>
  <c r="C1973" i="10"/>
  <c r="C1974" i="10"/>
  <c r="C1975" i="10"/>
  <c r="C1976" i="10"/>
  <c r="C1977" i="10"/>
  <c r="C1978" i="10"/>
  <c r="C1979" i="10"/>
  <c r="C1980" i="10"/>
  <c r="C1981" i="10"/>
  <c r="C1982" i="10"/>
  <c r="C1983" i="10"/>
  <c r="C1984" i="10"/>
  <c r="C1985" i="10"/>
  <c r="C1986" i="10"/>
  <c r="C1987" i="10"/>
  <c r="C1988" i="10"/>
  <c r="C1989" i="10"/>
  <c r="C1990" i="10"/>
  <c r="C1991" i="10"/>
  <c r="C1992" i="10"/>
  <c r="C1993" i="10"/>
  <c r="C1994" i="10"/>
  <c r="C1995" i="10"/>
  <c r="C1996" i="10"/>
  <c r="C1997" i="10"/>
  <c r="C1998" i="10"/>
  <c r="C1999" i="10"/>
  <c r="C2000" i="10"/>
  <c r="C2001" i="10"/>
  <c r="C2002" i="10"/>
  <c r="C2003" i="10"/>
  <c r="C2004" i="10"/>
  <c r="C2005" i="10"/>
  <c r="C2006" i="10"/>
  <c r="C2007" i="10"/>
  <c r="C2008" i="10"/>
  <c r="C2009" i="10"/>
  <c r="C2010" i="10"/>
  <c r="C2011" i="10"/>
  <c r="C2012" i="10"/>
  <c r="C2013" i="10"/>
  <c r="C2014" i="10"/>
  <c r="C2015" i="10"/>
  <c r="C2016" i="10"/>
  <c r="C2017" i="10"/>
  <c r="C2018" i="10"/>
  <c r="C2019" i="10"/>
  <c r="C2020" i="10"/>
  <c r="C2021" i="10"/>
  <c r="C2022" i="10"/>
  <c r="C2023" i="10"/>
  <c r="C2024" i="10"/>
  <c r="C2025" i="10"/>
  <c r="C2026" i="10"/>
  <c r="C2027" i="10"/>
  <c r="C2028" i="10"/>
  <c r="C2029" i="10"/>
  <c r="C2030" i="10"/>
  <c r="C2031" i="10"/>
  <c r="C2032" i="10"/>
  <c r="C2033" i="10"/>
  <c r="C2034" i="10"/>
  <c r="C2035" i="10"/>
  <c r="C2036" i="10"/>
  <c r="C2037" i="10"/>
  <c r="C2038" i="10"/>
  <c r="C2039" i="10"/>
  <c r="C2040" i="10"/>
  <c r="C2041" i="10"/>
  <c r="C2042" i="10"/>
  <c r="C2043" i="10"/>
  <c r="C2044" i="10"/>
  <c r="C2045" i="10"/>
  <c r="C2046" i="10"/>
  <c r="C2047" i="10"/>
  <c r="C2048" i="10"/>
  <c r="C2049" i="10"/>
  <c r="C2050" i="10"/>
  <c r="C2051" i="10"/>
  <c r="C2052" i="10"/>
  <c r="C2053" i="10"/>
  <c r="C2054" i="10"/>
  <c r="C2055" i="10"/>
  <c r="C2056" i="10"/>
  <c r="C2057" i="10"/>
  <c r="C2058" i="10"/>
  <c r="C2059" i="10"/>
  <c r="C2060" i="10"/>
  <c r="C2061" i="10"/>
  <c r="C2062" i="10"/>
  <c r="C2063" i="10"/>
  <c r="C2064" i="10"/>
  <c r="C2065" i="10"/>
  <c r="C2066" i="10"/>
  <c r="C2067" i="10"/>
  <c r="C2068" i="10"/>
  <c r="C2069" i="10"/>
  <c r="C2070" i="10"/>
  <c r="C2071" i="10"/>
  <c r="C2072" i="10"/>
  <c r="C2073" i="10"/>
  <c r="C2074" i="10"/>
  <c r="C2075" i="10"/>
  <c r="C2076" i="10"/>
  <c r="C2077" i="10"/>
  <c r="C2078" i="10"/>
  <c r="C2079" i="10"/>
  <c r="C2080" i="10"/>
  <c r="C2081" i="10"/>
  <c r="C2082" i="10"/>
  <c r="C2083" i="10"/>
  <c r="C2084" i="10"/>
  <c r="C2085" i="10"/>
  <c r="C2086" i="10"/>
  <c r="C2087" i="10"/>
  <c r="C2088" i="10"/>
  <c r="C2089" i="10"/>
  <c r="C2090" i="10"/>
  <c r="C2091" i="10"/>
  <c r="C2092" i="10"/>
  <c r="C2093" i="10"/>
  <c r="C2094" i="10"/>
  <c r="C2095" i="10"/>
  <c r="C2096" i="10"/>
  <c r="C2097" i="10"/>
  <c r="C2098" i="10"/>
  <c r="C2099" i="10"/>
  <c r="C2100" i="10"/>
  <c r="C2101" i="10"/>
  <c r="C2102" i="10"/>
  <c r="C2103" i="10"/>
  <c r="C2104" i="10"/>
  <c r="C2105" i="10"/>
  <c r="C2106" i="10"/>
  <c r="C2107" i="10"/>
  <c r="C2108" i="10"/>
  <c r="C2109" i="10"/>
  <c r="C2110" i="10"/>
  <c r="C2111" i="10"/>
  <c r="C2112" i="10"/>
  <c r="C2113" i="10"/>
  <c r="C2114" i="10"/>
  <c r="C2115" i="10"/>
  <c r="C2116" i="10"/>
  <c r="C2117" i="10"/>
  <c r="C2118" i="10"/>
  <c r="C2119" i="10"/>
  <c r="C2120" i="10"/>
  <c r="C2121" i="10"/>
  <c r="C2122" i="10"/>
  <c r="C2123" i="10"/>
  <c r="C2124" i="10"/>
  <c r="C2125" i="10"/>
  <c r="C2126" i="10"/>
  <c r="C2127" i="10"/>
  <c r="C2128" i="10"/>
  <c r="C2129" i="10"/>
  <c r="C2130" i="10"/>
  <c r="C2131" i="10"/>
  <c r="C2132" i="10"/>
  <c r="C2133" i="10"/>
  <c r="C2134" i="10"/>
  <c r="C2135" i="10"/>
  <c r="C2136" i="10"/>
  <c r="C2137" i="10"/>
  <c r="C2138" i="10"/>
  <c r="C2139" i="10"/>
  <c r="C2140" i="10"/>
  <c r="C2141" i="10"/>
  <c r="C2142" i="10"/>
  <c r="C2143" i="10"/>
  <c r="C2144" i="10"/>
  <c r="C2145" i="10"/>
  <c r="C2146" i="10"/>
  <c r="C2147" i="10"/>
  <c r="C2148" i="10"/>
  <c r="C2149" i="10"/>
  <c r="C2150" i="10"/>
  <c r="C2151" i="10"/>
  <c r="C2152" i="10"/>
  <c r="C2153" i="10"/>
  <c r="C2154" i="10"/>
  <c r="C2155" i="10"/>
  <c r="C2156" i="10"/>
  <c r="C2157" i="10"/>
  <c r="C2158" i="10"/>
  <c r="C2159" i="10"/>
  <c r="C2160" i="10"/>
  <c r="C2161" i="10"/>
  <c r="C2162" i="10"/>
  <c r="C2163" i="10"/>
  <c r="C2164" i="10"/>
  <c r="C2165" i="10"/>
  <c r="C2166" i="10"/>
  <c r="C2167" i="10"/>
  <c r="C2168" i="10"/>
  <c r="C2169" i="10"/>
  <c r="C2170" i="10"/>
  <c r="C2171" i="10"/>
  <c r="C2172" i="10"/>
  <c r="C2173" i="10"/>
  <c r="C2174" i="10"/>
  <c r="C2175" i="10"/>
  <c r="C2176" i="10"/>
  <c r="C2177" i="10"/>
  <c r="C2178" i="10"/>
  <c r="C2179" i="10"/>
  <c r="C2180" i="10"/>
  <c r="C2181" i="10"/>
  <c r="C2182" i="10"/>
  <c r="C2183" i="10"/>
  <c r="C2184" i="10"/>
  <c r="C2185" i="10"/>
  <c r="C2186" i="10"/>
  <c r="C2187" i="10"/>
  <c r="C2188" i="10"/>
  <c r="C2189" i="10"/>
  <c r="C2190" i="10"/>
  <c r="C2191" i="10"/>
  <c r="C2192" i="10"/>
  <c r="C2193" i="10"/>
  <c r="C2194" i="10"/>
  <c r="C2195" i="10"/>
  <c r="C2196" i="10"/>
  <c r="C2197" i="10"/>
  <c r="C2198" i="10"/>
  <c r="C2199" i="10"/>
  <c r="C2200" i="10"/>
  <c r="C2201" i="10"/>
  <c r="C2202" i="10"/>
  <c r="C2203" i="10"/>
  <c r="C2204" i="10"/>
  <c r="C2205" i="10"/>
  <c r="C2206" i="10"/>
  <c r="C2207" i="10"/>
  <c r="C2208" i="10"/>
  <c r="C2209" i="10"/>
  <c r="C2210" i="10"/>
  <c r="C2211" i="10"/>
  <c r="C2212" i="10"/>
  <c r="C2213" i="10"/>
  <c r="C2214" i="10"/>
  <c r="C2215" i="10"/>
  <c r="C2216" i="10"/>
  <c r="C2217" i="10"/>
  <c r="C2218" i="10"/>
  <c r="C2219" i="10"/>
  <c r="C2220" i="10"/>
  <c r="C2221" i="10"/>
  <c r="C2222" i="10"/>
  <c r="C2223" i="10"/>
  <c r="C2224" i="10"/>
  <c r="C2225" i="10"/>
  <c r="C2226" i="10"/>
  <c r="C2227" i="10"/>
  <c r="C2228" i="10"/>
  <c r="C2229" i="10"/>
  <c r="C2230" i="10"/>
  <c r="C2231" i="10"/>
  <c r="C2232" i="10"/>
  <c r="C2233" i="10"/>
  <c r="C2234" i="10"/>
  <c r="C2235" i="10"/>
  <c r="C2236" i="10"/>
  <c r="C2237" i="10"/>
  <c r="C2238" i="10"/>
  <c r="C2239" i="10"/>
  <c r="C2240" i="10"/>
  <c r="C2241" i="10"/>
  <c r="C2242" i="10"/>
  <c r="C2243" i="10"/>
  <c r="C2244" i="10"/>
  <c r="C2245" i="10"/>
  <c r="C2246" i="10"/>
  <c r="C2247" i="10"/>
  <c r="C2248" i="10"/>
  <c r="C2249" i="10"/>
  <c r="C2250" i="10"/>
  <c r="C2251" i="10"/>
  <c r="C2252" i="10"/>
  <c r="C2253" i="10"/>
  <c r="C2254" i="10"/>
  <c r="C2255" i="10"/>
  <c r="C2256" i="10"/>
  <c r="C2257" i="10"/>
  <c r="C2258" i="10"/>
  <c r="C2259" i="10"/>
  <c r="C2260" i="10"/>
  <c r="C2261" i="10"/>
  <c r="C2262" i="10"/>
  <c r="C2263" i="10"/>
  <c r="C2264" i="10"/>
  <c r="C2265" i="10"/>
  <c r="C2266" i="10"/>
  <c r="C2267" i="10"/>
  <c r="C2268" i="10"/>
  <c r="C2269" i="10"/>
  <c r="C2270" i="10"/>
  <c r="C2271" i="10"/>
  <c r="C2272" i="10"/>
  <c r="C2273" i="10"/>
  <c r="C2274" i="10"/>
  <c r="C2275" i="10"/>
  <c r="C2276" i="10"/>
  <c r="C2277" i="10"/>
  <c r="C2278" i="10"/>
  <c r="C2279" i="10"/>
  <c r="C2280" i="10"/>
  <c r="C2281" i="10"/>
  <c r="C2282" i="10"/>
  <c r="C2283" i="10"/>
  <c r="C2284" i="10"/>
  <c r="C2285" i="10"/>
  <c r="C2286" i="10"/>
  <c r="C2287" i="10"/>
  <c r="C2288" i="10"/>
  <c r="C2289" i="10"/>
  <c r="C2290" i="10"/>
  <c r="C2291" i="10"/>
  <c r="C2292" i="10"/>
  <c r="C2293" i="10"/>
  <c r="C2294" i="10"/>
  <c r="C2295" i="10"/>
  <c r="C2296" i="10"/>
  <c r="C2297" i="10"/>
  <c r="C2298" i="10"/>
  <c r="C2299" i="10"/>
  <c r="C2300" i="10"/>
  <c r="C2301" i="10"/>
  <c r="C2302" i="10"/>
  <c r="C2303" i="10"/>
  <c r="C2304" i="10"/>
  <c r="C2305" i="10"/>
  <c r="C2306" i="10"/>
  <c r="C2307" i="10"/>
  <c r="C2308" i="10"/>
  <c r="C2309" i="10"/>
  <c r="C2310" i="10"/>
  <c r="C2311" i="10"/>
  <c r="C2312" i="10"/>
  <c r="C2313" i="10"/>
  <c r="C2314" i="10"/>
  <c r="C2315" i="10"/>
  <c r="C2316" i="10"/>
  <c r="C2317" i="10"/>
  <c r="C2318" i="10"/>
  <c r="C2319" i="10"/>
  <c r="C2320" i="10"/>
  <c r="C2321" i="10"/>
  <c r="C2322" i="10"/>
  <c r="C2323" i="10"/>
  <c r="C2324" i="10"/>
  <c r="C2325" i="10"/>
  <c r="C2326" i="10"/>
  <c r="C2327" i="10"/>
  <c r="C2328" i="10"/>
  <c r="C2329" i="10"/>
  <c r="C2330" i="10"/>
  <c r="C2331" i="10"/>
  <c r="C2332" i="10"/>
  <c r="C2333" i="10"/>
  <c r="C2334" i="10"/>
  <c r="C2335" i="10"/>
  <c r="C2336" i="10"/>
  <c r="C2337" i="10"/>
  <c r="C2338" i="10"/>
  <c r="C2339" i="10"/>
  <c r="C2340" i="10"/>
  <c r="C2341" i="10"/>
  <c r="C2342" i="10"/>
  <c r="C2343" i="10"/>
  <c r="C2344" i="10"/>
  <c r="C2345" i="10"/>
  <c r="C2346" i="10"/>
  <c r="C2347" i="10"/>
  <c r="C2348" i="10"/>
  <c r="C2349" i="10"/>
  <c r="C2350" i="10"/>
  <c r="C2351" i="10"/>
  <c r="C2352" i="10"/>
  <c r="C2353" i="10"/>
  <c r="C2354" i="10"/>
  <c r="C2355" i="10"/>
  <c r="C2356" i="10"/>
  <c r="C2357" i="10"/>
  <c r="C2358" i="10"/>
  <c r="C2359" i="10"/>
  <c r="C2360" i="10"/>
  <c r="C2361" i="10"/>
  <c r="C2362" i="10"/>
  <c r="C2363" i="10"/>
  <c r="C2364" i="10"/>
  <c r="C2365" i="10"/>
  <c r="C2366" i="10"/>
  <c r="C2367" i="10"/>
  <c r="C2368" i="10"/>
  <c r="C2369" i="10"/>
  <c r="C2370" i="10"/>
  <c r="C2371" i="10"/>
  <c r="C2372" i="10"/>
  <c r="C2373" i="10"/>
  <c r="C2374" i="10"/>
  <c r="C2375" i="10"/>
  <c r="C2376" i="10"/>
  <c r="C2377" i="10"/>
  <c r="C2378" i="10"/>
  <c r="C2379" i="10"/>
  <c r="C2380" i="10"/>
  <c r="C2381" i="10"/>
  <c r="C2382" i="10"/>
  <c r="C2383" i="10"/>
  <c r="C2384" i="10"/>
  <c r="C2385" i="10"/>
  <c r="C2386" i="10"/>
  <c r="C2387" i="10"/>
  <c r="C2388" i="10"/>
  <c r="C2389" i="10"/>
  <c r="C2390" i="10"/>
  <c r="C2391" i="10"/>
  <c r="C2392" i="10"/>
  <c r="C2393" i="10"/>
  <c r="C2394" i="10"/>
  <c r="C2395" i="10"/>
  <c r="C2396" i="10"/>
  <c r="C2397" i="10"/>
  <c r="C2398" i="10"/>
  <c r="C2399" i="10"/>
  <c r="C2400" i="10"/>
  <c r="C2401" i="10"/>
  <c r="C2402" i="10"/>
  <c r="C2403" i="10"/>
  <c r="C2404" i="10"/>
  <c r="C2405" i="10"/>
  <c r="C2406" i="10"/>
  <c r="C2407" i="10"/>
  <c r="C2408" i="10"/>
  <c r="C2409" i="10"/>
  <c r="C2410" i="10"/>
  <c r="C2411" i="10"/>
  <c r="C2412" i="10"/>
  <c r="C2413" i="10"/>
  <c r="C2414" i="10"/>
  <c r="C2415" i="10"/>
  <c r="C2416" i="10"/>
  <c r="C2417" i="10"/>
  <c r="C2418" i="10"/>
  <c r="C2419" i="10"/>
  <c r="C2420" i="10"/>
  <c r="C2421" i="10"/>
  <c r="C2422" i="10"/>
  <c r="C2423" i="10"/>
  <c r="C2424" i="10"/>
  <c r="C2425" i="10"/>
  <c r="C2426" i="10"/>
  <c r="C2427" i="10"/>
  <c r="C2428" i="10"/>
  <c r="C2429" i="10"/>
  <c r="C2430" i="10"/>
  <c r="C2431" i="10"/>
  <c r="C2432" i="10"/>
  <c r="C2433" i="10"/>
  <c r="C2434" i="10"/>
  <c r="C2435" i="10"/>
  <c r="C2436" i="10"/>
  <c r="C2437" i="10"/>
  <c r="C2438" i="10"/>
  <c r="C2439" i="10"/>
  <c r="C2440" i="10"/>
  <c r="C2441" i="10"/>
  <c r="C2442" i="10"/>
  <c r="C2443" i="10"/>
  <c r="C2444" i="10"/>
  <c r="C2445" i="10"/>
  <c r="C2446" i="10"/>
  <c r="C2447" i="10"/>
  <c r="C2448" i="10"/>
  <c r="C2449" i="10"/>
  <c r="C2450" i="10"/>
  <c r="C2451" i="10"/>
  <c r="C2452" i="10"/>
  <c r="C2453" i="10"/>
  <c r="C2454" i="10"/>
  <c r="C2455" i="10"/>
  <c r="C2456" i="10"/>
  <c r="C2457" i="10"/>
  <c r="C2458" i="10"/>
  <c r="C2459" i="10"/>
  <c r="C2460" i="10"/>
  <c r="C2461" i="10"/>
  <c r="C2462" i="10"/>
  <c r="C2463" i="10"/>
  <c r="C2464" i="10"/>
  <c r="C2465" i="10"/>
  <c r="C2466" i="10"/>
  <c r="C2467" i="10"/>
  <c r="C2468" i="10"/>
  <c r="C2469" i="10"/>
  <c r="C2470" i="10"/>
  <c r="C2471" i="10"/>
  <c r="C2472" i="10"/>
  <c r="C2473" i="10"/>
  <c r="C2474" i="10"/>
  <c r="C2475" i="10"/>
  <c r="C2476" i="10"/>
  <c r="C2477" i="10"/>
  <c r="C2478" i="10"/>
  <c r="C2479" i="10"/>
  <c r="C2480" i="10"/>
  <c r="C2481" i="10"/>
  <c r="C2482" i="10"/>
  <c r="C2483" i="10"/>
  <c r="C2484" i="10"/>
  <c r="C2485" i="10"/>
  <c r="C2486" i="10"/>
  <c r="C2487" i="10"/>
  <c r="C2488" i="10"/>
  <c r="C2489" i="10"/>
  <c r="C2490" i="10"/>
  <c r="C2491" i="10"/>
  <c r="C2492" i="10"/>
  <c r="C2493" i="10"/>
  <c r="C2494" i="10"/>
  <c r="C2495" i="10"/>
  <c r="C2496" i="10"/>
  <c r="C2497" i="10"/>
  <c r="C2498" i="10"/>
  <c r="C2499" i="10"/>
  <c r="C2500" i="10"/>
  <c r="C2501" i="10"/>
  <c r="C2502" i="10"/>
  <c r="C2503" i="10"/>
  <c r="C2504" i="10"/>
  <c r="C2505" i="10"/>
  <c r="C2506" i="10"/>
  <c r="C2507" i="10"/>
  <c r="C2508" i="10"/>
  <c r="C2509" i="10"/>
  <c r="C2510" i="10"/>
  <c r="C2511" i="10"/>
  <c r="C2512" i="10"/>
  <c r="C2513" i="10"/>
  <c r="C2514" i="10"/>
  <c r="C2515" i="10"/>
  <c r="C2516" i="10"/>
  <c r="C2517" i="10"/>
  <c r="C2518" i="10"/>
  <c r="C2519" i="10"/>
  <c r="C2520" i="10"/>
  <c r="C2521" i="10"/>
  <c r="C2522" i="10"/>
  <c r="C2523" i="10"/>
  <c r="C2524" i="10"/>
  <c r="C2525" i="10"/>
  <c r="C2526" i="10"/>
  <c r="C2527" i="10"/>
  <c r="C2528" i="10"/>
  <c r="C2529" i="10"/>
  <c r="C2530" i="10"/>
  <c r="C2531" i="10"/>
  <c r="C2532" i="10"/>
  <c r="C2533" i="10"/>
  <c r="C2534" i="10"/>
  <c r="C2535" i="10"/>
  <c r="C2536" i="10"/>
  <c r="C2537" i="10"/>
  <c r="C2538" i="10"/>
  <c r="C2539" i="10"/>
  <c r="C2540" i="10"/>
  <c r="C2541" i="10"/>
  <c r="C2542" i="10"/>
  <c r="C2543" i="10"/>
  <c r="C2544" i="10"/>
  <c r="C2545" i="10"/>
  <c r="C2546" i="10"/>
  <c r="C2547" i="10"/>
  <c r="C2548" i="10"/>
  <c r="C2549" i="10"/>
  <c r="C2550" i="10"/>
  <c r="C2551" i="10"/>
  <c r="C2552" i="10"/>
  <c r="C2553" i="10"/>
  <c r="C2554" i="10"/>
  <c r="C2555" i="10"/>
  <c r="C2556" i="10"/>
  <c r="C2557" i="10"/>
  <c r="C2558" i="10"/>
  <c r="C2559" i="10"/>
  <c r="C2560" i="10"/>
  <c r="C2561" i="10"/>
  <c r="C2562" i="10"/>
  <c r="C2563" i="10"/>
  <c r="C2564" i="10"/>
  <c r="C2565" i="10"/>
  <c r="C2566" i="10"/>
  <c r="C2567" i="10"/>
  <c r="C2568" i="10"/>
  <c r="C2569" i="10"/>
  <c r="C2570" i="10"/>
  <c r="C2571" i="10"/>
  <c r="C2572" i="10"/>
  <c r="C2573" i="10"/>
  <c r="C2574" i="10"/>
  <c r="C2575" i="10"/>
  <c r="C2576" i="10"/>
  <c r="C2577" i="10"/>
  <c r="C2578" i="10"/>
  <c r="C2579" i="10"/>
  <c r="C2580" i="10"/>
  <c r="C2581" i="10"/>
  <c r="C2582" i="10"/>
  <c r="C2583" i="10"/>
  <c r="C2584" i="10"/>
  <c r="C2585" i="10"/>
  <c r="C2586" i="10"/>
  <c r="C2587" i="10"/>
  <c r="C2588" i="10"/>
  <c r="C2589" i="10"/>
  <c r="C2590" i="10"/>
  <c r="C2591" i="10"/>
  <c r="C2592" i="10"/>
  <c r="C2593" i="10"/>
  <c r="C2594" i="10"/>
  <c r="C2595" i="10"/>
  <c r="C2596" i="10"/>
  <c r="C2597" i="10"/>
  <c r="C2598" i="10"/>
  <c r="C2599" i="10"/>
  <c r="C2600" i="10"/>
  <c r="C2601" i="10"/>
  <c r="C2602" i="10"/>
  <c r="C2603" i="10"/>
  <c r="C2604" i="10"/>
  <c r="C2605" i="10"/>
  <c r="C2606" i="10"/>
  <c r="C2607" i="10"/>
  <c r="C2608" i="10"/>
  <c r="C2609" i="10"/>
  <c r="C2610" i="10"/>
  <c r="C2611" i="10"/>
  <c r="C2612" i="10"/>
  <c r="C2613" i="10"/>
  <c r="C2614" i="10"/>
  <c r="C2615" i="10"/>
  <c r="C2616" i="10"/>
  <c r="C2617" i="10"/>
  <c r="C2618" i="10"/>
  <c r="C2619" i="10"/>
  <c r="C2620" i="10"/>
  <c r="C2621" i="10"/>
  <c r="C2622" i="10"/>
  <c r="C2623" i="10"/>
  <c r="C2624" i="10"/>
  <c r="C2625" i="10"/>
  <c r="C2626" i="10"/>
  <c r="C2627" i="10"/>
  <c r="C2628" i="10"/>
  <c r="C2629" i="10"/>
  <c r="C2630" i="10"/>
  <c r="C2631" i="10"/>
  <c r="C2632" i="10"/>
  <c r="C2633" i="10"/>
  <c r="C2634" i="10"/>
  <c r="C2635" i="10"/>
  <c r="C2636" i="10"/>
  <c r="C2637" i="10"/>
  <c r="C2638" i="10"/>
  <c r="C2639" i="10"/>
  <c r="C2640" i="10"/>
  <c r="C2641" i="10"/>
  <c r="C2642" i="10"/>
  <c r="C2643" i="10"/>
  <c r="C2644" i="10"/>
  <c r="C2645" i="10"/>
  <c r="C2646" i="10"/>
  <c r="C2647" i="10"/>
  <c r="C2648" i="10"/>
  <c r="C2649" i="10"/>
  <c r="C2650" i="10"/>
  <c r="C2651" i="10"/>
  <c r="C2652" i="10"/>
  <c r="C2653" i="10"/>
  <c r="C2654" i="10"/>
  <c r="C2655" i="10"/>
  <c r="C2656" i="10"/>
  <c r="C2657" i="10"/>
  <c r="C2658" i="10"/>
  <c r="C2659" i="10"/>
  <c r="C2660" i="10"/>
  <c r="C2661" i="10"/>
  <c r="C2662" i="10"/>
  <c r="C2663" i="10"/>
  <c r="C2664" i="10"/>
  <c r="C2665" i="10"/>
  <c r="C2666" i="10"/>
  <c r="C2667" i="10"/>
  <c r="C2668" i="10"/>
  <c r="C2669" i="10"/>
  <c r="C2670" i="10"/>
  <c r="C2671" i="10"/>
  <c r="C2672" i="10"/>
  <c r="C2673" i="10"/>
  <c r="C2674" i="10"/>
  <c r="C2675" i="10"/>
  <c r="C2676" i="10"/>
  <c r="C2677" i="10"/>
  <c r="C2678" i="10"/>
  <c r="C2679" i="10"/>
  <c r="C2680" i="10"/>
  <c r="C2681" i="10"/>
  <c r="C2682" i="10"/>
  <c r="C2683" i="10"/>
  <c r="C2684" i="10"/>
  <c r="C2685" i="10"/>
  <c r="C2686" i="10"/>
  <c r="C2687" i="10"/>
  <c r="C2688" i="10"/>
  <c r="C2689" i="10"/>
  <c r="C2690" i="10"/>
  <c r="C2691" i="10"/>
  <c r="C2692" i="10"/>
  <c r="C2693" i="10"/>
  <c r="C2694" i="10"/>
  <c r="C2695" i="10"/>
  <c r="C2696" i="10"/>
  <c r="C2697" i="10"/>
  <c r="C2698" i="10"/>
  <c r="C2699" i="10"/>
  <c r="C2700" i="10"/>
  <c r="C2701" i="10"/>
  <c r="C2702" i="10"/>
  <c r="C2703" i="10"/>
  <c r="C2704" i="10"/>
  <c r="C2705" i="10"/>
  <c r="C2706" i="10"/>
  <c r="C2707" i="10"/>
  <c r="C2708" i="10"/>
  <c r="C2709" i="10"/>
  <c r="C2710" i="10"/>
  <c r="C2711" i="10"/>
  <c r="C2712" i="10"/>
  <c r="C2713" i="10"/>
  <c r="C2714" i="10"/>
  <c r="C2715" i="10"/>
  <c r="C2716" i="10"/>
  <c r="C2717" i="10"/>
  <c r="C2718" i="10"/>
  <c r="C2719" i="10"/>
  <c r="C2720" i="10"/>
  <c r="C2721" i="10"/>
  <c r="C2722" i="10"/>
  <c r="C2723" i="10"/>
  <c r="C2724" i="10"/>
  <c r="C2725" i="10"/>
  <c r="C2726" i="10"/>
  <c r="C2727" i="10"/>
  <c r="C2728" i="10"/>
  <c r="C2729" i="10"/>
  <c r="C2730" i="10"/>
  <c r="C2731" i="10"/>
  <c r="C2732" i="10"/>
  <c r="C2733" i="10"/>
  <c r="C2734" i="10"/>
  <c r="C2735" i="10"/>
  <c r="C2736" i="10"/>
  <c r="C2737" i="10"/>
  <c r="C2738" i="10"/>
  <c r="C2739" i="10"/>
  <c r="C2740" i="10"/>
  <c r="C2741" i="10"/>
  <c r="C2742" i="10"/>
  <c r="C2743" i="10"/>
  <c r="C2744" i="10"/>
  <c r="C2745" i="10"/>
  <c r="C2746" i="10"/>
  <c r="C2747" i="10"/>
  <c r="C2748" i="10"/>
  <c r="C2749" i="10"/>
  <c r="C2750" i="10"/>
  <c r="C2751" i="10"/>
  <c r="C2752" i="10"/>
  <c r="C2753" i="10"/>
  <c r="C2754" i="10"/>
  <c r="C2755" i="10"/>
  <c r="C2756" i="10"/>
  <c r="C2757" i="10"/>
  <c r="C2758" i="10"/>
  <c r="C2759" i="10"/>
  <c r="C2760" i="10"/>
  <c r="C2761" i="10"/>
  <c r="C2762" i="10"/>
  <c r="C2763" i="10"/>
  <c r="C2764" i="10"/>
  <c r="C2765" i="10"/>
  <c r="C2766" i="10"/>
  <c r="C2767" i="10"/>
  <c r="C2768" i="10"/>
  <c r="C2769" i="10"/>
  <c r="C2770" i="10"/>
  <c r="C2771" i="10"/>
  <c r="C2772" i="10"/>
  <c r="C2773" i="10"/>
  <c r="C2774" i="10"/>
  <c r="C2775" i="10"/>
  <c r="C2776" i="10"/>
  <c r="C2777" i="10"/>
  <c r="C2778" i="10"/>
  <c r="C2779" i="10"/>
  <c r="C2780" i="10"/>
  <c r="C2781" i="10"/>
  <c r="C2782" i="10"/>
  <c r="C2783" i="10"/>
  <c r="C2784" i="10"/>
  <c r="C2785" i="10"/>
  <c r="C2786" i="10"/>
  <c r="C2787" i="10"/>
  <c r="C2788" i="10"/>
  <c r="C2789" i="10"/>
  <c r="C2790" i="10"/>
  <c r="C2791" i="10"/>
  <c r="C2792" i="10"/>
  <c r="C2793" i="10"/>
  <c r="C2794" i="10"/>
  <c r="C2795" i="10"/>
  <c r="C2796" i="10"/>
  <c r="C2797" i="10"/>
  <c r="C2798" i="10"/>
  <c r="C2799" i="10"/>
  <c r="C2800" i="10"/>
  <c r="C2801" i="10"/>
  <c r="C2802" i="10"/>
  <c r="C2803" i="10"/>
  <c r="C2804" i="10"/>
  <c r="C2805" i="10"/>
  <c r="C2806" i="10"/>
  <c r="C2807" i="10"/>
  <c r="C2808" i="10"/>
  <c r="C2809" i="10"/>
  <c r="C2810" i="10"/>
  <c r="C2811" i="10"/>
  <c r="C2812" i="10"/>
  <c r="C2813" i="10"/>
  <c r="C2814" i="10"/>
  <c r="C2815" i="10"/>
  <c r="C2816" i="10"/>
  <c r="C2817" i="10"/>
  <c r="C2818" i="10"/>
  <c r="C2819" i="10"/>
  <c r="C2820" i="10"/>
  <c r="C2821" i="10"/>
  <c r="C2822" i="10"/>
  <c r="C2823" i="10"/>
  <c r="C2824" i="10"/>
  <c r="C2825" i="10"/>
  <c r="C2826" i="10"/>
  <c r="C2827" i="10"/>
  <c r="C2828" i="10"/>
  <c r="C2829" i="10"/>
  <c r="C2830" i="10"/>
  <c r="C2831" i="10"/>
  <c r="C2832" i="10"/>
  <c r="C2833" i="10"/>
  <c r="C2834" i="10"/>
  <c r="C2835" i="10"/>
  <c r="C2836" i="10"/>
  <c r="C2837" i="10"/>
  <c r="C2838" i="10"/>
  <c r="C2839" i="10"/>
  <c r="C2840" i="10"/>
  <c r="C2841" i="10"/>
  <c r="C2842" i="10"/>
  <c r="C2843" i="10"/>
  <c r="C2844" i="10"/>
  <c r="C2845" i="10"/>
  <c r="C2846" i="10"/>
  <c r="C2847" i="10"/>
  <c r="C2848" i="10"/>
  <c r="C2849" i="10"/>
  <c r="C2850" i="10"/>
  <c r="C2851" i="10"/>
  <c r="C2852" i="10"/>
  <c r="C2853" i="10"/>
  <c r="C2854" i="10"/>
  <c r="C2855" i="10"/>
  <c r="C2856" i="10"/>
  <c r="C2857" i="10"/>
  <c r="C2858" i="10"/>
  <c r="C2859" i="10"/>
  <c r="C2860" i="10"/>
  <c r="C2861" i="10"/>
  <c r="C2862" i="10"/>
  <c r="C2863" i="10"/>
  <c r="C2864" i="10"/>
  <c r="C2865" i="10"/>
  <c r="C2866" i="10"/>
  <c r="C2867" i="10"/>
  <c r="C2868" i="10"/>
  <c r="C2869" i="10"/>
  <c r="C2870" i="10"/>
  <c r="C2871" i="10"/>
  <c r="C2872" i="10"/>
  <c r="C2873" i="10"/>
  <c r="C2874" i="10"/>
  <c r="C2875" i="10"/>
  <c r="C2876" i="10"/>
  <c r="C2877" i="10"/>
  <c r="C2878" i="10"/>
  <c r="C2879" i="10"/>
  <c r="C2880" i="10"/>
  <c r="C2881" i="10"/>
  <c r="C2882" i="10"/>
  <c r="C2883" i="10"/>
  <c r="C2884" i="10"/>
  <c r="C2885" i="10"/>
  <c r="C2886" i="10"/>
  <c r="C2887" i="10"/>
  <c r="C2888" i="10"/>
  <c r="C2889" i="10"/>
  <c r="C2890" i="10"/>
  <c r="C2891" i="10"/>
  <c r="C2892" i="10"/>
  <c r="C2893" i="10"/>
  <c r="C2894" i="10"/>
  <c r="C2895" i="10"/>
  <c r="C2896" i="10"/>
  <c r="C2897" i="10"/>
  <c r="C2898" i="10"/>
  <c r="C2899" i="10"/>
  <c r="C2900" i="10"/>
  <c r="C2901" i="10"/>
  <c r="C2902" i="10"/>
  <c r="C2903" i="10"/>
  <c r="C2904" i="10"/>
  <c r="C2905" i="10"/>
  <c r="C2906" i="10"/>
  <c r="C2907" i="10"/>
  <c r="C2908" i="10"/>
  <c r="C2909" i="10"/>
  <c r="C2910" i="10"/>
  <c r="C2911" i="10"/>
  <c r="C2912" i="10"/>
  <c r="C2913" i="10"/>
  <c r="C2914" i="10"/>
  <c r="C2915" i="10"/>
  <c r="C2916" i="10"/>
  <c r="C2917" i="10"/>
  <c r="C2918" i="10"/>
  <c r="C2919" i="10"/>
  <c r="C2920" i="10"/>
  <c r="C2921" i="10"/>
  <c r="C2922" i="10"/>
  <c r="C2923" i="10"/>
  <c r="C2924" i="10"/>
  <c r="C2925" i="10"/>
  <c r="C2926" i="10"/>
  <c r="C2927" i="10"/>
  <c r="C2928" i="10"/>
  <c r="C2929" i="10"/>
  <c r="C2930" i="10"/>
  <c r="C2931" i="10"/>
  <c r="C2932" i="10"/>
  <c r="C2933" i="10"/>
  <c r="C2934" i="10"/>
  <c r="C2935" i="10"/>
  <c r="C2936" i="10"/>
  <c r="C2937" i="10"/>
  <c r="C2938" i="10"/>
  <c r="C2939" i="10"/>
  <c r="C2940" i="10"/>
  <c r="C2941" i="10"/>
  <c r="C2942" i="10"/>
  <c r="C2943" i="10"/>
  <c r="C2944" i="10"/>
  <c r="C2945" i="10"/>
  <c r="C2946" i="10"/>
  <c r="C2947" i="10"/>
  <c r="C2948" i="10"/>
  <c r="C2949" i="10"/>
  <c r="C2950" i="10"/>
  <c r="C2951" i="10"/>
  <c r="C2952" i="10"/>
  <c r="C2953" i="10"/>
  <c r="C2954" i="10"/>
  <c r="C2955" i="10"/>
  <c r="C2956" i="10"/>
  <c r="C2957" i="10"/>
  <c r="C2958" i="10"/>
  <c r="C2959" i="10"/>
  <c r="C2960" i="10"/>
  <c r="C2961" i="10"/>
  <c r="C2962" i="10"/>
  <c r="C2963" i="10"/>
  <c r="C2964" i="10"/>
  <c r="C2965" i="10"/>
  <c r="C2966" i="10"/>
  <c r="C2967" i="10"/>
  <c r="C2968" i="10"/>
  <c r="C2969" i="10"/>
  <c r="C2970" i="10"/>
  <c r="C2971" i="10"/>
  <c r="C2972" i="10"/>
  <c r="C2973" i="10"/>
  <c r="C2974" i="10"/>
  <c r="C2975" i="10"/>
  <c r="C2976" i="10"/>
  <c r="C2977" i="10"/>
  <c r="C2978" i="10"/>
  <c r="C2979" i="10"/>
  <c r="C2980" i="10"/>
  <c r="C2981" i="10"/>
  <c r="C2982" i="10"/>
  <c r="C2983" i="10"/>
  <c r="C2984" i="10"/>
  <c r="C2985" i="10"/>
  <c r="C2986" i="10"/>
  <c r="C2987" i="10"/>
  <c r="C2988" i="10"/>
  <c r="C2989" i="10"/>
  <c r="C2990" i="10"/>
  <c r="C2991" i="10"/>
  <c r="C2992" i="10"/>
  <c r="C2993" i="10"/>
  <c r="C2994" i="10"/>
  <c r="C2995" i="10"/>
  <c r="C2996" i="10"/>
  <c r="C2997" i="10"/>
  <c r="C2998" i="10"/>
  <c r="C2999" i="10"/>
  <c r="C3000" i="10"/>
  <c r="C3001" i="10"/>
  <c r="C3002" i="10"/>
  <c r="C3003" i="10"/>
  <c r="C3004" i="10"/>
  <c r="C3005" i="10"/>
  <c r="C3006" i="10"/>
  <c r="C3007" i="10"/>
  <c r="C3008" i="10"/>
  <c r="C3009" i="10"/>
  <c r="C3010" i="10"/>
  <c r="C3011" i="10"/>
  <c r="C3012" i="10"/>
  <c r="C3013" i="10"/>
  <c r="C3014" i="10"/>
  <c r="C3015" i="10"/>
  <c r="C3016" i="10"/>
  <c r="C3017" i="10"/>
  <c r="C3018" i="10"/>
  <c r="C3019" i="10"/>
  <c r="C3020" i="10"/>
  <c r="C3021" i="10"/>
  <c r="C3022" i="10"/>
  <c r="C3023" i="10"/>
  <c r="C3024" i="10"/>
  <c r="C3025" i="10"/>
  <c r="C3026" i="10"/>
  <c r="C3027" i="10"/>
  <c r="C3028" i="10"/>
  <c r="C3029" i="10"/>
  <c r="C3030" i="10"/>
  <c r="C3031" i="10"/>
  <c r="C3032" i="10"/>
  <c r="C3033" i="10"/>
  <c r="C3034" i="10"/>
  <c r="C3035" i="10"/>
  <c r="C3036" i="10"/>
  <c r="C3037" i="10"/>
  <c r="C3038" i="10"/>
  <c r="C3039" i="10"/>
  <c r="C3040" i="10"/>
  <c r="C3041" i="10"/>
  <c r="C3042" i="10"/>
  <c r="C3043" i="10"/>
  <c r="C3044" i="10"/>
  <c r="C3045" i="10"/>
  <c r="C3046" i="10"/>
  <c r="C3047" i="10"/>
  <c r="C3048" i="10"/>
  <c r="C3049" i="10"/>
  <c r="C3050" i="10"/>
  <c r="C3051" i="10"/>
  <c r="C3052" i="10"/>
  <c r="C3053" i="10"/>
  <c r="C3054" i="10"/>
  <c r="C3055" i="10"/>
  <c r="C3056" i="10"/>
  <c r="C3057" i="10"/>
  <c r="C3058" i="10"/>
  <c r="C3059" i="10"/>
  <c r="C3060" i="10"/>
  <c r="C3061" i="10"/>
  <c r="C3062" i="10"/>
  <c r="C3063" i="10"/>
  <c r="C3064" i="10"/>
  <c r="C3065" i="10"/>
  <c r="C3066" i="10"/>
  <c r="C3067" i="10"/>
  <c r="C3068" i="10"/>
  <c r="C3069" i="10"/>
  <c r="C3070" i="10"/>
  <c r="C3071" i="10"/>
  <c r="C3072" i="10"/>
  <c r="C3073" i="10"/>
  <c r="C3074" i="10"/>
  <c r="C3075" i="10"/>
  <c r="C3076" i="10"/>
  <c r="C3077" i="10"/>
  <c r="C3078" i="10"/>
  <c r="C3079" i="10"/>
  <c r="C3080" i="10"/>
  <c r="C3081" i="10"/>
  <c r="C3082" i="10"/>
  <c r="C3083" i="10"/>
  <c r="C3084" i="10"/>
  <c r="C3085" i="10"/>
  <c r="C3086" i="10"/>
  <c r="C3087" i="10"/>
  <c r="C3088" i="10"/>
  <c r="C3089" i="10"/>
  <c r="C3090" i="10"/>
  <c r="C3091" i="10"/>
  <c r="C3092" i="10"/>
  <c r="C3093" i="10"/>
  <c r="C3094" i="10"/>
  <c r="C3095" i="10"/>
  <c r="C3096" i="10"/>
  <c r="C3097" i="10"/>
  <c r="C3098" i="10"/>
  <c r="C3099" i="10"/>
  <c r="C3100" i="10"/>
  <c r="C3101" i="10"/>
  <c r="C3102" i="10"/>
  <c r="C3103" i="10"/>
  <c r="C3104" i="10"/>
  <c r="C3105" i="10"/>
  <c r="C3106" i="10"/>
  <c r="C3107" i="10"/>
  <c r="C3108" i="10"/>
  <c r="C3109" i="10"/>
  <c r="C3110" i="10"/>
  <c r="C3111" i="10"/>
  <c r="C3112" i="10"/>
  <c r="C3113" i="10"/>
  <c r="C3114" i="10"/>
  <c r="C3115" i="10"/>
  <c r="C3116" i="10"/>
  <c r="C3117" i="10"/>
  <c r="C3118" i="10"/>
  <c r="C3119" i="10"/>
  <c r="C3120" i="10"/>
  <c r="C3121" i="10"/>
  <c r="C3122" i="10"/>
  <c r="C3123" i="10"/>
  <c r="C3124" i="10"/>
  <c r="C3125" i="10"/>
  <c r="C3126" i="10"/>
  <c r="C3127" i="10"/>
  <c r="C3128" i="10"/>
  <c r="C3129" i="10"/>
  <c r="C3130" i="10"/>
  <c r="C3131" i="10"/>
  <c r="C3132" i="10"/>
  <c r="C3133" i="10"/>
  <c r="C3134" i="10"/>
  <c r="C3135" i="10"/>
  <c r="C3136" i="10"/>
  <c r="C3137" i="10"/>
  <c r="C3138" i="10"/>
  <c r="C3139" i="10"/>
  <c r="C3140" i="10"/>
  <c r="C3141" i="10"/>
  <c r="C3142" i="10"/>
  <c r="C3143" i="10"/>
  <c r="C3144" i="10"/>
  <c r="C3145" i="10"/>
  <c r="C3146" i="10"/>
  <c r="C3147" i="10"/>
  <c r="C3148" i="10"/>
  <c r="C3149" i="10"/>
  <c r="C3150" i="10"/>
  <c r="C3151" i="10"/>
  <c r="C3152" i="10"/>
  <c r="C3153" i="10"/>
  <c r="C3154" i="10"/>
  <c r="C3155" i="10"/>
  <c r="C3156" i="10"/>
  <c r="C3157" i="10"/>
  <c r="C3158" i="10"/>
  <c r="C3159" i="10"/>
  <c r="C3160" i="10"/>
  <c r="C3161" i="10"/>
  <c r="C3162" i="10"/>
  <c r="C3163" i="10"/>
  <c r="C3164" i="10"/>
  <c r="C3165" i="10"/>
  <c r="C3166" i="10"/>
  <c r="C3167" i="10"/>
  <c r="C3168" i="10"/>
  <c r="C3169" i="10"/>
  <c r="C3170" i="10"/>
  <c r="C3171" i="10"/>
  <c r="C3172" i="10"/>
  <c r="C3173" i="10"/>
  <c r="C3174" i="10"/>
  <c r="C3175" i="10"/>
  <c r="C3176" i="10"/>
  <c r="C3177" i="10"/>
  <c r="C3178" i="10"/>
  <c r="C3179" i="10"/>
  <c r="C3180" i="10"/>
  <c r="C3181" i="10"/>
  <c r="C3182" i="10"/>
  <c r="C3183" i="10"/>
  <c r="C3184" i="10"/>
  <c r="C3185" i="10"/>
  <c r="C3186" i="10"/>
  <c r="C3187" i="10"/>
  <c r="C3188" i="10"/>
  <c r="C3189" i="10"/>
  <c r="C3190" i="10"/>
  <c r="C3191" i="10"/>
  <c r="C3192" i="10"/>
  <c r="C3193" i="10"/>
  <c r="C3194" i="10"/>
  <c r="C3195" i="10"/>
  <c r="C3196" i="10"/>
  <c r="C3197" i="10"/>
  <c r="C3198" i="10"/>
  <c r="C3199" i="10"/>
  <c r="C3200" i="10"/>
  <c r="C3201" i="10"/>
  <c r="C3202" i="10"/>
  <c r="C3203" i="10"/>
  <c r="C3204" i="10"/>
  <c r="C3205" i="10"/>
  <c r="C3206" i="10"/>
  <c r="C3207" i="10"/>
  <c r="C3208" i="10"/>
  <c r="C3209" i="10"/>
  <c r="C3210" i="10"/>
  <c r="C3211" i="10"/>
  <c r="C3212" i="10"/>
  <c r="C3213" i="10"/>
  <c r="C3214" i="10"/>
  <c r="C3215" i="10"/>
  <c r="C3216" i="10"/>
  <c r="C3217" i="10"/>
  <c r="C3218" i="10"/>
  <c r="C3219" i="10"/>
  <c r="C3220" i="10"/>
  <c r="C3221" i="10"/>
  <c r="C3222" i="10"/>
  <c r="C3223" i="10"/>
  <c r="C3224" i="10"/>
  <c r="C3225" i="10"/>
  <c r="C3226" i="10"/>
  <c r="C3227" i="10"/>
  <c r="C3228" i="10"/>
  <c r="C3229" i="10"/>
  <c r="C3230" i="10"/>
  <c r="C3231" i="10"/>
  <c r="C3232" i="10"/>
  <c r="C3233" i="10"/>
  <c r="C3234" i="10"/>
  <c r="C3235" i="10"/>
  <c r="C3236" i="10"/>
  <c r="C3237" i="10"/>
  <c r="C3238" i="10"/>
  <c r="C3239" i="10"/>
  <c r="C3240" i="10"/>
  <c r="C3241" i="10"/>
  <c r="C3242" i="10"/>
  <c r="C3243" i="10"/>
  <c r="C3244" i="10"/>
  <c r="C3245" i="10"/>
  <c r="C3246" i="10"/>
  <c r="C3247" i="10"/>
  <c r="C3248" i="10"/>
  <c r="C3249" i="10"/>
  <c r="C3250" i="10"/>
  <c r="C3251" i="10"/>
  <c r="C3252" i="10"/>
  <c r="C3253" i="10"/>
  <c r="C3254" i="10"/>
  <c r="C3255" i="10"/>
  <c r="C3256" i="10"/>
  <c r="C3257" i="10"/>
  <c r="C3258" i="10"/>
  <c r="C3259" i="10"/>
  <c r="C3260" i="10"/>
  <c r="C3261" i="10"/>
  <c r="C3262" i="10"/>
  <c r="C3263" i="10"/>
  <c r="C3264" i="10"/>
  <c r="C3265" i="10"/>
  <c r="C3266" i="10"/>
  <c r="C3267" i="10"/>
  <c r="C3268" i="10"/>
  <c r="C3269" i="10"/>
  <c r="C3270" i="10"/>
  <c r="C3271" i="10"/>
  <c r="C3272" i="10"/>
  <c r="C3273" i="10"/>
  <c r="C3274" i="10"/>
  <c r="C3275" i="10"/>
  <c r="C3276" i="10"/>
  <c r="C3277" i="10"/>
  <c r="C3278" i="10"/>
  <c r="C3279" i="10"/>
  <c r="C3280" i="10"/>
  <c r="C3281" i="10"/>
  <c r="C3282" i="10"/>
  <c r="C3283" i="10"/>
  <c r="C3284" i="10"/>
  <c r="C3285" i="10"/>
  <c r="C3286" i="10"/>
  <c r="C3287" i="10"/>
  <c r="C3288" i="10"/>
  <c r="C3289" i="10"/>
  <c r="C3290" i="10"/>
  <c r="C3291" i="10"/>
  <c r="C3292" i="10"/>
  <c r="C3293" i="10"/>
  <c r="C3294" i="10"/>
  <c r="C3295" i="10"/>
  <c r="C3296" i="10"/>
  <c r="C3297" i="10"/>
  <c r="C3298" i="10"/>
  <c r="C3299" i="10"/>
  <c r="C3300" i="10"/>
  <c r="C3301" i="10"/>
  <c r="C3302" i="10"/>
  <c r="C3303" i="10"/>
  <c r="C3304" i="10"/>
  <c r="C3305" i="10"/>
  <c r="C3306" i="10"/>
  <c r="C3307" i="10"/>
  <c r="C3308" i="10"/>
  <c r="C3309" i="10"/>
  <c r="C3310" i="10"/>
  <c r="C3311" i="10"/>
  <c r="C3312" i="10"/>
  <c r="C3313" i="10"/>
  <c r="C3314" i="10"/>
  <c r="C3315" i="10"/>
  <c r="C3316" i="10"/>
  <c r="C3317" i="10"/>
  <c r="C3318" i="10"/>
  <c r="C3319" i="10"/>
  <c r="C3320" i="10"/>
  <c r="C3321" i="10"/>
  <c r="C3322" i="10"/>
  <c r="C3323" i="10"/>
  <c r="C3324" i="10"/>
  <c r="C3325" i="10"/>
  <c r="C3326" i="10"/>
  <c r="C3327" i="10"/>
  <c r="C3328" i="10"/>
  <c r="C3329" i="10"/>
  <c r="C3330" i="10"/>
  <c r="C3331" i="10"/>
  <c r="C3332" i="10"/>
  <c r="C3333" i="10"/>
  <c r="C3334" i="10"/>
  <c r="C3335" i="10"/>
  <c r="C3336" i="10"/>
  <c r="C3337" i="10"/>
  <c r="C3338" i="10"/>
  <c r="C3339" i="10"/>
  <c r="C3340" i="10"/>
  <c r="C3341" i="10"/>
  <c r="C3342" i="10"/>
  <c r="C3343" i="10"/>
  <c r="C3344" i="10"/>
  <c r="C3345" i="10"/>
  <c r="C3346" i="10"/>
  <c r="C3347" i="10"/>
  <c r="C3348" i="10"/>
  <c r="C3349" i="10"/>
  <c r="C3350" i="10"/>
  <c r="C3351" i="10"/>
  <c r="C3352" i="10"/>
  <c r="C3353" i="10"/>
  <c r="C3354" i="10"/>
  <c r="C3355" i="10"/>
  <c r="C3356" i="10"/>
  <c r="C3357" i="10"/>
  <c r="C3358" i="10"/>
  <c r="C3359" i="10"/>
  <c r="C3360" i="10"/>
  <c r="C3361" i="10"/>
  <c r="C3362" i="10"/>
  <c r="C3363" i="10"/>
  <c r="C3364" i="10"/>
  <c r="C3365" i="10"/>
  <c r="C3366" i="10"/>
  <c r="C3367" i="10"/>
  <c r="C3368" i="10"/>
  <c r="C3369" i="10"/>
  <c r="C3370" i="10"/>
  <c r="C3371" i="10"/>
  <c r="C3372" i="10"/>
  <c r="C3373" i="10"/>
  <c r="C3374" i="10"/>
  <c r="C3375" i="10"/>
  <c r="C3376" i="10"/>
  <c r="C3377" i="10"/>
  <c r="C3378" i="10"/>
  <c r="C3379" i="10"/>
  <c r="C3380" i="10"/>
  <c r="C3381" i="10"/>
  <c r="C3382" i="10"/>
  <c r="C3383" i="10"/>
  <c r="C3384" i="10"/>
  <c r="C3385" i="10"/>
  <c r="C3386" i="10"/>
  <c r="C3387" i="10"/>
  <c r="C3388" i="10"/>
  <c r="C3389" i="10"/>
  <c r="C3390" i="10"/>
  <c r="C3391" i="10"/>
  <c r="C3392" i="10"/>
  <c r="C3393" i="10"/>
  <c r="C3394" i="10"/>
  <c r="C3395" i="10"/>
  <c r="C3396" i="10"/>
  <c r="C3397" i="10"/>
  <c r="C3398" i="10"/>
  <c r="C3399" i="10"/>
  <c r="C3400" i="10"/>
  <c r="C3401" i="10"/>
  <c r="C3402" i="10"/>
  <c r="C3403" i="10"/>
  <c r="C3404" i="10"/>
  <c r="C3405" i="10"/>
  <c r="C3406" i="10"/>
  <c r="C3407" i="10"/>
  <c r="C3408" i="10"/>
  <c r="C3409" i="10"/>
  <c r="C3410" i="10"/>
  <c r="C3411" i="10"/>
  <c r="C3412" i="10"/>
  <c r="C3413" i="10"/>
  <c r="C3414" i="10"/>
  <c r="C3415" i="10"/>
  <c r="C3416" i="10"/>
  <c r="C3417" i="10"/>
  <c r="C3418" i="10"/>
  <c r="C3419" i="10"/>
  <c r="C3420" i="10"/>
  <c r="C3421" i="10"/>
  <c r="C3422" i="10"/>
  <c r="C3423" i="10"/>
  <c r="C3424" i="10"/>
  <c r="C3425" i="10"/>
  <c r="C3426" i="10"/>
  <c r="C3427" i="10"/>
  <c r="C3428" i="10"/>
  <c r="C3429" i="10"/>
  <c r="C3430" i="10"/>
  <c r="C3431" i="10"/>
  <c r="C3432" i="10"/>
  <c r="C3433" i="10"/>
  <c r="C3434" i="10"/>
  <c r="C3435" i="10"/>
  <c r="C3436" i="10"/>
  <c r="C3437" i="10"/>
  <c r="C3438" i="10"/>
  <c r="C3439" i="10"/>
  <c r="C3440" i="10"/>
  <c r="C3441" i="10"/>
  <c r="C3442" i="10"/>
  <c r="C3443" i="10"/>
  <c r="C3444" i="10"/>
  <c r="C3445" i="10"/>
  <c r="C3446" i="10"/>
  <c r="C3447" i="10"/>
  <c r="C3448" i="10"/>
  <c r="C3449" i="10"/>
  <c r="C3450" i="10"/>
  <c r="C3451" i="10"/>
  <c r="C3452" i="10"/>
  <c r="C3453" i="10"/>
  <c r="C3454" i="10"/>
  <c r="C3455" i="10"/>
  <c r="C3456" i="10"/>
  <c r="C3457" i="10"/>
  <c r="C3458" i="10"/>
  <c r="C3459" i="10"/>
  <c r="C3460" i="10"/>
  <c r="C3461" i="10"/>
  <c r="C3462" i="10"/>
  <c r="C3463" i="10"/>
  <c r="C3464" i="10"/>
  <c r="C3465" i="10"/>
  <c r="C3466" i="10"/>
  <c r="C3467" i="10"/>
  <c r="C3468" i="10"/>
  <c r="C3469" i="10"/>
  <c r="C3470" i="10"/>
  <c r="C3471" i="10"/>
  <c r="C3472" i="10"/>
  <c r="C3473" i="10"/>
  <c r="C3474" i="10"/>
  <c r="C3475" i="10"/>
  <c r="C3476" i="10"/>
  <c r="C3477" i="10"/>
  <c r="C3478" i="10"/>
  <c r="C3479" i="10"/>
  <c r="C3480" i="10"/>
  <c r="C3481" i="10"/>
  <c r="C3482" i="10"/>
  <c r="C3483" i="10"/>
  <c r="C3484" i="10"/>
  <c r="C3485" i="10"/>
  <c r="C3486" i="10"/>
  <c r="C3487" i="10"/>
  <c r="C3488" i="10"/>
  <c r="C3489" i="10"/>
  <c r="C3490" i="10"/>
  <c r="C3491" i="10"/>
  <c r="C3492" i="10"/>
  <c r="C3493" i="10"/>
  <c r="C3494" i="10"/>
  <c r="C3495" i="10"/>
  <c r="C3496" i="10"/>
  <c r="C3497" i="10"/>
  <c r="C3498" i="10"/>
  <c r="C3499" i="10"/>
  <c r="C3500" i="10"/>
  <c r="C3501" i="10"/>
  <c r="C3502" i="10"/>
  <c r="C3503" i="10"/>
  <c r="C3504" i="10"/>
  <c r="C3505" i="10"/>
  <c r="C3506" i="10"/>
  <c r="C3507" i="10"/>
  <c r="C3508" i="10"/>
  <c r="C3509" i="10"/>
  <c r="C3510" i="10"/>
  <c r="C3511" i="10"/>
  <c r="C3512" i="10"/>
  <c r="C3513" i="10"/>
  <c r="C3514" i="10"/>
  <c r="C3515" i="10"/>
  <c r="C3516" i="10"/>
  <c r="C3517" i="10"/>
  <c r="C3518" i="10"/>
  <c r="C3519" i="10"/>
  <c r="C3520" i="10"/>
  <c r="C3521" i="10"/>
  <c r="C3522" i="10"/>
  <c r="C3523" i="10"/>
  <c r="C3524" i="10"/>
  <c r="C3525" i="10"/>
  <c r="C3526" i="10"/>
  <c r="C3527" i="10"/>
  <c r="C3528" i="10"/>
  <c r="C3529" i="10"/>
  <c r="C3530" i="10"/>
  <c r="C3531" i="10"/>
  <c r="C3532" i="10"/>
  <c r="C3533" i="10"/>
  <c r="C3534" i="10"/>
  <c r="C3535" i="10"/>
  <c r="C3536" i="10"/>
  <c r="C3537" i="10"/>
  <c r="C3538" i="10"/>
  <c r="C3539" i="10"/>
  <c r="C3540" i="10"/>
  <c r="C3541" i="10"/>
  <c r="C3542" i="10"/>
  <c r="C3543" i="10"/>
  <c r="C3544" i="10"/>
  <c r="C3545" i="10"/>
  <c r="C3546" i="10"/>
  <c r="C3547" i="10"/>
  <c r="C3548" i="10"/>
  <c r="C3549" i="10"/>
  <c r="C3550" i="10"/>
  <c r="C3551" i="10"/>
  <c r="C3552" i="10"/>
  <c r="C3553" i="10"/>
  <c r="C3554" i="10"/>
  <c r="C3555" i="10"/>
  <c r="C3556" i="10"/>
  <c r="C3557" i="10"/>
  <c r="C3558" i="10"/>
  <c r="C3559" i="10"/>
  <c r="C3560" i="10"/>
  <c r="C3561" i="10"/>
  <c r="C3562" i="10"/>
  <c r="C3563" i="10"/>
  <c r="C3564" i="10"/>
  <c r="C3565" i="10"/>
  <c r="C3566" i="10"/>
  <c r="C3567" i="10"/>
  <c r="C3568" i="10"/>
  <c r="C3569" i="10"/>
  <c r="C3570" i="10"/>
  <c r="C3571" i="10"/>
  <c r="C3572" i="10"/>
  <c r="C3573" i="10"/>
  <c r="C3574" i="10"/>
  <c r="C3575" i="10"/>
  <c r="C3576" i="10"/>
  <c r="C3577" i="10"/>
  <c r="C3578" i="10"/>
  <c r="C3579" i="10"/>
  <c r="C3580" i="10"/>
  <c r="C3581" i="10"/>
  <c r="C3582" i="10"/>
  <c r="C3583" i="10"/>
  <c r="C3584" i="10"/>
  <c r="C3585" i="10"/>
  <c r="C3586" i="10"/>
  <c r="C3587" i="10"/>
  <c r="C3588" i="10"/>
  <c r="C3589" i="10"/>
  <c r="C3590" i="10"/>
  <c r="C3591" i="10"/>
  <c r="C3592" i="10"/>
  <c r="C3593" i="10"/>
  <c r="C3594" i="10"/>
  <c r="C3595" i="10"/>
  <c r="C3596" i="10"/>
  <c r="C3597" i="10"/>
  <c r="C3598" i="10"/>
  <c r="C3599" i="10"/>
  <c r="C3600" i="10"/>
  <c r="C3601" i="10"/>
  <c r="C3602" i="10"/>
  <c r="C3603" i="10"/>
  <c r="C3604" i="10"/>
  <c r="C3605" i="10"/>
  <c r="C3606" i="10"/>
  <c r="C3607" i="10"/>
  <c r="C3608" i="10"/>
  <c r="C3609" i="10"/>
  <c r="C3610" i="10"/>
  <c r="C3611" i="10"/>
  <c r="C3612" i="10"/>
  <c r="C3613" i="10"/>
  <c r="C3614" i="10"/>
  <c r="C3615" i="10"/>
  <c r="C3616" i="10"/>
  <c r="C3617" i="10"/>
  <c r="C3618" i="10"/>
  <c r="C3619" i="10"/>
  <c r="C3620" i="10"/>
  <c r="C3621" i="10"/>
  <c r="C3622" i="10"/>
  <c r="C3623" i="10"/>
  <c r="C3624" i="10"/>
  <c r="C3625" i="10"/>
  <c r="C3626" i="10"/>
  <c r="C3627" i="10"/>
  <c r="C3628" i="10"/>
  <c r="C3629" i="10"/>
  <c r="C3630" i="10"/>
  <c r="C3631" i="10"/>
  <c r="C3632" i="10"/>
  <c r="C3633" i="10"/>
  <c r="C3634" i="10"/>
  <c r="C3635" i="10"/>
  <c r="C3636" i="10"/>
  <c r="C3637" i="10"/>
  <c r="C3638" i="10"/>
  <c r="C3639" i="10"/>
  <c r="C3640" i="10"/>
  <c r="C3641" i="10"/>
  <c r="C3642" i="10"/>
  <c r="C3643" i="10"/>
  <c r="C3644" i="10"/>
  <c r="C3645" i="10"/>
  <c r="C3646" i="10"/>
  <c r="C3647" i="10"/>
  <c r="C3648" i="10"/>
  <c r="C3649" i="10"/>
  <c r="C3650" i="10"/>
  <c r="C3651" i="10"/>
  <c r="C3652" i="10"/>
  <c r="C3653" i="10"/>
  <c r="C3654" i="10"/>
  <c r="C3655" i="10"/>
  <c r="C3656" i="10"/>
  <c r="C3657" i="10"/>
  <c r="C3658" i="10"/>
  <c r="C3659" i="10"/>
  <c r="C3660" i="10"/>
  <c r="C3661" i="10"/>
  <c r="C3662" i="10"/>
  <c r="C3663" i="10"/>
  <c r="C3664" i="10"/>
  <c r="C3665" i="10"/>
  <c r="C3666" i="10"/>
  <c r="C3667" i="10"/>
  <c r="C3668" i="10"/>
  <c r="C3669" i="10"/>
  <c r="C3670" i="10"/>
  <c r="C3671" i="10"/>
  <c r="C3672" i="10"/>
  <c r="C3673" i="10"/>
  <c r="C3674" i="10"/>
  <c r="C3675" i="10"/>
  <c r="C3676" i="10"/>
  <c r="C3677" i="10"/>
  <c r="C3678" i="10"/>
  <c r="C3679" i="10"/>
  <c r="C3680" i="10"/>
  <c r="C3681" i="10"/>
  <c r="C3682" i="10"/>
  <c r="C3683" i="10"/>
  <c r="C3684" i="10"/>
  <c r="C3685" i="10"/>
  <c r="C3686" i="10"/>
  <c r="C3687" i="10"/>
  <c r="C3688" i="10"/>
  <c r="C3689" i="10"/>
  <c r="C3690" i="10"/>
  <c r="C3691" i="10"/>
  <c r="C3692" i="10"/>
  <c r="C3693" i="10"/>
  <c r="C3694" i="10"/>
  <c r="C3695" i="10"/>
  <c r="C3696" i="10"/>
  <c r="C3697" i="10"/>
  <c r="C3698" i="10"/>
  <c r="C3699" i="10"/>
  <c r="C3700" i="10"/>
  <c r="C3701" i="10"/>
  <c r="C3702" i="10"/>
  <c r="C3703" i="10"/>
  <c r="C3704" i="10"/>
  <c r="C3705" i="10"/>
  <c r="C3706" i="10"/>
  <c r="C3707" i="10"/>
  <c r="C3708" i="10"/>
  <c r="C3709" i="10"/>
  <c r="C3710" i="10"/>
  <c r="C3711" i="10"/>
  <c r="C3712" i="10"/>
  <c r="C3713" i="10"/>
  <c r="C3714" i="10"/>
  <c r="C3715" i="10"/>
  <c r="C3716" i="10"/>
  <c r="C3717" i="10"/>
  <c r="C3718" i="10"/>
  <c r="C3719" i="10"/>
  <c r="C3720" i="10"/>
  <c r="C3721" i="10"/>
  <c r="C3722" i="10"/>
  <c r="C3723" i="10"/>
  <c r="C3724" i="10"/>
  <c r="C3725" i="10"/>
  <c r="C3726" i="10"/>
  <c r="C3727" i="10"/>
  <c r="C3728" i="10"/>
  <c r="C3729" i="10"/>
  <c r="C3730" i="10"/>
  <c r="C3731" i="10"/>
  <c r="C3732" i="10"/>
  <c r="C3733" i="10"/>
  <c r="C3734" i="10"/>
  <c r="C3735" i="10"/>
  <c r="C3736" i="10"/>
  <c r="C3737" i="10"/>
  <c r="C3738" i="10"/>
  <c r="C3739" i="10"/>
  <c r="C3740" i="10"/>
  <c r="C3741" i="10"/>
  <c r="C3742" i="10"/>
  <c r="C3743" i="10"/>
  <c r="C3744" i="10"/>
  <c r="C3745" i="10"/>
  <c r="C3746" i="10"/>
  <c r="C3747" i="10"/>
  <c r="C3748" i="10"/>
  <c r="C3749" i="10"/>
  <c r="C3750" i="10"/>
  <c r="C3751" i="10"/>
  <c r="C3752" i="10"/>
  <c r="C3753" i="10"/>
  <c r="C3754" i="10"/>
  <c r="C3755" i="10"/>
  <c r="C3756" i="10"/>
  <c r="C3757" i="10"/>
  <c r="C3758" i="10"/>
  <c r="C3759" i="10"/>
  <c r="C3760" i="10"/>
  <c r="C3761" i="10"/>
  <c r="C3762" i="10"/>
  <c r="C3763" i="10"/>
  <c r="C3764" i="10"/>
  <c r="C3765" i="10"/>
  <c r="C3766" i="10"/>
  <c r="C3767" i="10"/>
  <c r="C3768" i="10"/>
  <c r="C3769" i="10"/>
  <c r="C3770" i="10"/>
  <c r="C3771" i="10"/>
  <c r="C3772" i="10"/>
  <c r="C3773" i="10"/>
  <c r="C3774" i="10"/>
  <c r="C3775" i="10"/>
  <c r="C3776" i="10"/>
  <c r="C3777" i="10"/>
  <c r="C3778" i="10"/>
  <c r="C3779" i="10"/>
  <c r="C3780" i="10"/>
  <c r="C3781" i="10"/>
  <c r="C3782" i="10"/>
  <c r="C3783" i="10"/>
  <c r="C3784" i="10"/>
  <c r="C3785" i="10"/>
  <c r="C3786" i="10"/>
  <c r="C3787" i="10"/>
  <c r="C3788" i="10"/>
  <c r="C3789" i="10"/>
  <c r="C3790" i="10"/>
  <c r="C3791" i="10"/>
  <c r="C3792" i="10"/>
  <c r="C3793" i="10"/>
  <c r="C3794" i="10"/>
  <c r="C3795" i="10"/>
  <c r="C3796" i="10"/>
  <c r="C3797" i="10"/>
  <c r="C3798" i="10"/>
  <c r="C3799" i="10"/>
  <c r="C3800" i="10"/>
  <c r="C3801" i="10"/>
  <c r="C3802" i="10"/>
  <c r="C3803" i="10"/>
  <c r="C3804" i="10"/>
  <c r="C3805" i="10"/>
  <c r="C3806" i="10"/>
  <c r="C3807" i="10"/>
  <c r="C3808" i="10"/>
  <c r="C3809" i="10"/>
  <c r="C3810" i="10"/>
  <c r="C3811" i="10"/>
  <c r="C3812" i="10"/>
  <c r="C3813" i="10"/>
  <c r="C3814" i="10"/>
  <c r="C3815" i="10"/>
  <c r="C3816" i="10"/>
  <c r="C3817" i="10"/>
  <c r="C3818" i="10"/>
  <c r="C3819" i="10"/>
  <c r="C3820" i="10"/>
  <c r="C3821" i="10"/>
  <c r="C3822" i="10"/>
  <c r="C3823" i="10"/>
  <c r="C3824" i="10"/>
  <c r="C3825" i="10"/>
  <c r="C3826" i="10"/>
  <c r="C3827" i="10"/>
  <c r="C3828" i="10"/>
  <c r="C3829" i="10"/>
  <c r="C3830" i="10"/>
  <c r="C3831" i="10"/>
  <c r="C3832" i="10"/>
  <c r="C3833" i="10"/>
  <c r="C3834" i="10"/>
  <c r="C3835" i="10"/>
  <c r="C3836" i="10"/>
  <c r="C3837" i="10"/>
  <c r="C3838" i="10"/>
  <c r="C3839" i="10"/>
  <c r="C3840" i="10"/>
  <c r="C3841" i="10"/>
  <c r="C3842" i="10"/>
  <c r="C3843" i="10"/>
  <c r="C3844" i="10"/>
  <c r="C3845" i="10"/>
  <c r="C3846" i="10"/>
  <c r="C3847" i="10"/>
  <c r="C3848" i="10"/>
  <c r="C3849" i="10"/>
  <c r="C3850" i="10"/>
  <c r="C3851" i="10"/>
  <c r="C3852" i="10"/>
  <c r="C3853" i="10"/>
  <c r="C3854" i="10"/>
  <c r="C3855" i="10"/>
  <c r="C3856" i="10"/>
  <c r="C3857" i="10"/>
  <c r="C3858" i="10"/>
  <c r="C3859" i="10"/>
  <c r="C3860" i="10"/>
  <c r="C3861" i="10"/>
  <c r="C3862" i="10"/>
  <c r="C3863" i="10"/>
  <c r="C3864" i="10"/>
  <c r="C3865" i="10"/>
  <c r="C3866" i="10"/>
  <c r="C3867" i="10"/>
  <c r="C3868" i="10"/>
  <c r="C3869" i="10"/>
  <c r="C3870" i="10"/>
  <c r="C3871" i="10"/>
  <c r="C3872" i="10"/>
  <c r="C3873" i="10"/>
  <c r="C3874" i="10"/>
  <c r="C3875" i="10"/>
  <c r="C3876" i="10"/>
  <c r="C3877" i="10"/>
  <c r="C3878" i="10"/>
  <c r="C3879" i="10"/>
  <c r="C3880" i="10"/>
  <c r="C3881" i="10"/>
  <c r="C3882" i="10"/>
  <c r="C3883" i="10"/>
  <c r="C3884" i="10"/>
  <c r="C3885" i="10"/>
  <c r="C3886" i="10"/>
  <c r="C3887" i="10"/>
  <c r="C3888" i="10"/>
  <c r="C3889" i="10"/>
  <c r="C3890" i="10"/>
  <c r="C3891" i="10"/>
  <c r="C3892" i="10"/>
  <c r="C3893" i="10"/>
  <c r="C3894" i="10"/>
  <c r="C3895" i="10"/>
  <c r="C3896" i="10"/>
  <c r="C3897" i="10"/>
  <c r="C3898" i="10"/>
  <c r="C3899" i="10"/>
  <c r="C3900" i="10"/>
  <c r="C3901" i="10"/>
  <c r="C3902" i="10"/>
  <c r="C3903" i="10"/>
  <c r="C3904" i="10"/>
  <c r="C3905" i="10"/>
  <c r="C3906" i="10"/>
  <c r="C3907" i="10"/>
  <c r="C3908" i="10"/>
  <c r="C3909" i="10"/>
  <c r="C3910" i="10"/>
  <c r="C3911" i="10"/>
  <c r="C3912" i="10"/>
  <c r="C3913" i="10"/>
  <c r="C3914" i="10"/>
  <c r="C3915" i="10"/>
  <c r="C3916" i="10"/>
  <c r="C3917" i="10"/>
  <c r="C3918" i="10"/>
  <c r="C3919" i="10"/>
  <c r="C3920" i="10"/>
  <c r="C3921" i="10"/>
  <c r="C3922" i="10"/>
  <c r="C3923" i="10"/>
  <c r="C3924" i="10"/>
  <c r="C3925" i="10"/>
  <c r="C3926" i="10"/>
  <c r="C3927" i="10"/>
  <c r="C3928" i="10"/>
  <c r="C3929" i="10"/>
  <c r="C3930" i="10"/>
  <c r="C3931" i="10"/>
  <c r="C3932" i="10"/>
  <c r="C3933" i="10"/>
  <c r="C3934" i="10"/>
  <c r="C3935" i="10"/>
  <c r="C3936" i="10"/>
  <c r="C3937" i="10"/>
  <c r="C3938" i="10"/>
  <c r="C3939" i="10"/>
  <c r="C3940" i="10"/>
  <c r="C3941" i="10"/>
  <c r="C3942" i="10"/>
  <c r="C3943" i="10"/>
  <c r="C3944" i="10"/>
  <c r="C3945" i="10"/>
  <c r="C3946" i="10"/>
  <c r="C3947" i="10"/>
  <c r="C3948" i="10"/>
  <c r="C3949" i="10"/>
  <c r="C3950" i="10"/>
  <c r="C3951" i="10"/>
  <c r="C3952" i="10"/>
  <c r="C3953" i="10"/>
  <c r="C3954" i="10"/>
  <c r="C3955" i="10"/>
  <c r="C3956" i="10"/>
  <c r="C3957" i="10"/>
  <c r="C3958" i="10"/>
  <c r="C3959" i="10"/>
  <c r="C3960" i="10"/>
  <c r="C3961" i="10"/>
  <c r="C3962" i="10"/>
  <c r="C3963" i="10"/>
  <c r="C3964" i="10"/>
  <c r="C3965" i="10"/>
  <c r="C3966" i="10"/>
  <c r="C3967" i="10"/>
  <c r="C3968" i="10"/>
  <c r="C3969" i="10"/>
  <c r="C3970" i="10"/>
  <c r="C3971" i="10"/>
  <c r="C3972" i="10"/>
  <c r="C3973" i="10"/>
  <c r="C3974" i="10"/>
  <c r="C3975" i="10"/>
  <c r="C3976" i="10"/>
  <c r="C3977" i="10"/>
  <c r="C3978" i="10"/>
  <c r="C3979" i="10"/>
  <c r="C3980" i="10"/>
  <c r="C3981" i="10"/>
  <c r="C3982" i="10"/>
  <c r="C3983" i="10"/>
  <c r="C3984" i="10"/>
  <c r="C3985" i="10"/>
  <c r="C3986" i="10"/>
  <c r="C3987" i="10"/>
  <c r="C3988" i="10"/>
  <c r="C3989" i="10"/>
  <c r="C3990" i="10"/>
  <c r="C3991" i="10"/>
  <c r="C3992" i="10"/>
  <c r="C3993" i="10"/>
  <c r="C3994" i="10"/>
  <c r="C3995" i="10"/>
  <c r="C3996" i="10"/>
  <c r="C3997" i="10"/>
  <c r="C3998" i="10"/>
  <c r="C3999" i="10"/>
  <c r="C4000" i="10"/>
  <c r="C4001" i="10"/>
  <c r="C4002" i="10"/>
  <c r="C4003" i="10"/>
  <c r="C4004" i="10"/>
  <c r="C4005" i="10"/>
  <c r="C4006" i="10"/>
  <c r="C4007" i="10"/>
  <c r="C4008" i="10"/>
  <c r="C4009" i="10"/>
  <c r="C4010" i="10"/>
  <c r="C4011" i="10"/>
  <c r="C4012" i="10"/>
  <c r="C4013" i="10"/>
  <c r="C4014" i="10"/>
  <c r="C4015" i="10"/>
  <c r="C4016" i="10"/>
  <c r="C4017" i="10"/>
  <c r="C4018" i="10"/>
  <c r="C4019" i="10"/>
  <c r="C4020" i="10"/>
  <c r="C4021" i="10"/>
  <c r="C4022" i="10"/>
  <c r="C4023" i="10"/>
  <c r="C4024" i="10"/>
  <c r="C4025" i="10"/>
  <c r="C4026" i="10"/>
  <c r="C4027" i="10"/>
  <c r="C4028" i="10"/>
  <c r="C4029" i="10"/>
  <c r="C4030" i="10"/>
  <c r="C4031" i="10"/>
  <c r="C4032" i="10"/>
  <c r="C4033" i="10"/>
  <c r="C4034" i="10"/>
  <c r="C4035" i="10"/>
  <c r="C4036" i="10"/>
  <c r="C4037" i="10"/>
  <c r="C4038" i="10"/>
  <c r="C4039" i="10"/>
  <c r="C4040" i="10"/>
  <c r="C4041" i="10"/>
  <c r="C4042" i="10"/>
  <c r="C4043" i="10"/>
  <c r="C4044" i="10"/>
  <c r="C4045" i="10"/>
  <c r="C4046" i="10"/>
  <c r="C4047" i="10"/>
  <c r="C4048" i="10"/>
  <c r="C4049" i="10"/>
  <c r="C4050" i="10"/>
  <c r="C4051" i="10"/>
  <c r="C4052" i="10"/>
  <c r="C4053" i="10"/>
  <c r="C4054" i="10"/>
  <c r="C4055" i="10"/>
  <c r="C4056" i="10"/>
  <c r="C4057" i="10"/>
  <c r="C4058" i="10"/>
  <c r="C4059" i="10"/>
  <c r="C4060" i="10"/>
  <c r="C4061" i="10"/>
  <c r="C4062" i="10"/>
  <c r="C4063" i="10"/>
  <c r="C4064" i="10"/>
  <c r="C4065" i="10"/>
  <c r="C4066" i="10"/>
  <c r="C4067" i="10"/>
  <c r="C4068" i="10"/>
  <c r="C4069" i="10"/>
  <c r="C4070" i="10"/>
  <c r="C4071" i="10"/>
  <c r="C4072" i="10"/>
  <c r="C4073" i="10"/>
  <c r="C4074" i="10"/>
  <c r="C4075" i="10"/>
  <c r="C4076" i="10"/>
  <c r="C4077" i="10"/>
  <c r="C4078" i="10"/>
  <c r="C4079" i="10"/>
  <c r="C4080" i="10"/>
  <c r="C4081" i="10"/>
  <c r="C4082" i="10"/>
  <c r="C4083" i="10"/>
  <c r="C4084" i="10"/>
  <c r="C4085" i="10"/>
  <c r="C4086" i="10"/>
  <c r="C4087" i="10"/>
  <c r="C4088" i="10"/>
  <c r="C4089" i="10"/>
  <c r="C4090" i="10"/>
  <c r="C4091" i="10"/>
  <c r="C4092" i="10"/>
  <c r="C4093" i="10"/>
  <c r="C4094" i="10"/>
  <c r="C4095" i="10"/>
  <c r="C4096" i="10"/>
  <c r="C4097" i="10"/>
  <c r="C4098" i="10"/>
  <c r="C4099" i="10"/>
  <c r="C4100" i="10"/>
  <c r="C4101" i="10"/>
  <c r="C4102" i="10"/>
  <c r="C4103" i="10"/>
  <c r="C4104" i="10"/>
  <c r="C4105" i="10"/>
  <c r="C4106" i="10"/>
  <c r="C4107" i="10"/>
  <c r="C4108" i="10"/>
  <c r="C4109" i="10"/>
  <c r="C4110" i="10"/>
  <c r="C4111" i="10"/>
  <c r="C4112" i="10"/>
  <c r="C4113" i="10"/>
  <c r="C4114" i="10"/>
  <c r="C4115" i="10"/>
  <c r="C4116" i="10"/>
  <c r="C4117" i="10"/>
  <c r="C4118" i="10"/>
  <c r="C4119" i="10"/>
  <c r="C4120" i="10"/>
  <c r="C4121" i="10"/>
  <c r="C4122" i="10"/>
  <c r="C4123" i="10"/>
  <c r="C4124" i="10"/>
  <c r="C4125" i="10"/>
  <c r="C4126" i="10"/>
  <c r="C4127" i="10"/>
  <c r="C4128" i="10"/>
  <c r="C4129" i="10"/>
  <c r="C4130" i="10"/>
  <c r="C4131" i="10"/>
  <c r="C4132" i="10"/>
  <c r="C4133" i="10"/>
  <c r="C4134" i="10"/>
  <c r="C4135" i="10"/>
  <c r="C4136" i="10"/>
  <c r="C4137" i="10"/>
  <c r="C4138" i="10"/>
  <c r="C4139" i="10"/>
  <c r="C4140" i="10"/>
  <c r="C4141" i="10"/>
  <c r="C4142" i="10"/>
  <c r="C4143" i="10"/>
  <c r="C4144" i="10"/>
  <c r="C4145" i="10"/>
  <c r="C4146" i="10"/>
  <c r="C4147" i="10"/>
  <c r="C4148" i="10"/>
  <c r="C4149" i="10"/>
  <c r="C4150" i="10"/>
  <c r="C4151" i="10"/>
  <c r="C4152" i="10"/>
  <c r="C4153" i="10"/>
  <c r="C4154" i="10"/>
  <c r="C4155" i="10"/>
  <c r="C4156" i="10"/>
  <c r="C4157" i="10"/>
  <c r="C4158" i="10"/>
  <c r="C4159" i="10"/>
  <c r="C4160" i="10"/>
  <c r="C4161" i="10"/>
  <c r="C4162" i="10"/>
  <c r="C4163" i="10"/>
  <c r="C4164" i="10"/>
  <c r="C4165" i="10"/>
  <c r="C4166" i="10"/>
  <c r="C4167" i="10"/>
  <c r="C4168" i="10"/>
  <c r="C4169" i="10"/>
  <c r="C4170" i="10"/>
  <c r="C4171" i="10"/>
  <c r="C4172" i="10"/>
  <c r="C4173" i="10"/>
  <c r="C4174" i="10"/>
  <c r="C4175" i="10"/>
  <c r="C4176" i="10"/>
  <c r="C4177" i="10"/>
  <c r="C4178" i="10"/>
  <c r="C4179" i="10"/>
  <c r="C4180" i="10"/>
  <c r="C4181" i="10"/>
  <c r="C4182" i="10"/>
  <c r="C4183" i="10"/>
  <c r="C4184" i="10"/>
  <c r="C4185" i="10"/>
  <c r="C4186" i="10"/>
  <c r="C4187" i="10"/>
  <c r="C4188" i="10"/>
  <c r="C4189" i="10"/>
  <c r="C4190" i="10"/>
  <c r="C4191" i="10"/>
  <c r="C4192" i="10"/>
  <c r="C4193" i="10"/>
  <c r="C4194" i="10"/>
  <c r="C4195" i="10"/>
  <c r="C4196" i="10"/>
  <c r="C4197" i="10"/>
  <c r="C4198" i="10"/>
  <c r="C4199" i="10"/>
  <c r="C4200" i="10"/>
  <c r="C4201" i="10"/>
  <c r="C4202" i="10"/>
  <c r="C4203" i="10"/>
  <c r="C4204" i="10"/>
  <c r="C4205" i="10"/>
  <c r="C4206" i="10"/>
  <c r="C4207" i="10"/>
  <c r="C4208" i="10"/>
  <c r="C4209" i="10"/>
  <c r="C4210" i="10"/>
  <c r="C4211" i="10"/>
  <c r="C4212" i="10"/>
  <c r="C4213" i="10"/>
  <c r="C4214" i="10"/>
  <c r="C4215" i="10"/>
  <c r="C4216" i="10"/>
  <c r="C4217" i="10"/>
  <c r="C4218" i="10"/>
  <c r="C4219" i="10"/>
  <c r="C4220" i="10"/>
  <c r="C4221" i="10"/>
  <c r="C4222" i="10"/>
  <c r="C4223" i="10"/>
  <c r="C4224" i="10"/>
  <c r="C4225" i="10"/>
  <c r="C4226" i="10"/>
  <c r="C4227" i="10"/>
  <c r="C4228" i="10"/>
  <c r="C4229" i="10"/>
  <c r="C4230" i="10"/>
  <c r="C4231" i="10"/>
  <c r="C4232" i="10"/>
  <c r="C4233" i="10"/>
  <c r="C4234" i="10"/>
  <c r="C4235" i="10"/>
  <c r="C4236" i="10"/>
  <c r="C4237" i="10"/>
  <c r="C4238" i="10"/>
  <c r="C4239" i="10"/>
  <c r="C4240" i="10"/>
  <c r="C4241" i="10"/>
  <c r="C4242" i="10"/>
  <c r="C4243" i="10"/>
  <c r="C4244" i="10"/>
  <c r="C4245" i="10"/>
  <c r="C4246" i="10"/>
  <c r="C4247" i="10"/>
  <c r="C4248" i="10"/>
  <c r="C4249" i="10"/>
  <c r="C4250" i="10"/>
  <c r="C4251" i="10"/>
  <c r="C4252" i="10"/>
  <c r="C4253" i="10"/>
  <c r="C4254" i="10"/>
  <c r="C4255" i="10"/>
  <c r="C4256" i="10"/>
  <c r="C4257" i="10"/>
  <c r="C4258" i="10"/>
  <c r="C4259" i="10"/>
  <c r="C4260" i="10"/>
  <c r="C4261" i="10"/>
  <c r="C4262" i="10"/>
  <c r="C4263" i="10"/>
  <c r="C4264" i="10"/>
  <c r="C4265" i="10"/>
  <c r="C4266" i="10"/>
  <c r="C4267" i="10"/>
  <c r="C4268" i="10"/>
  <c r="C4269" i="10"/>
  <c r="C4270" i="10"/>
  <c r="C4271" i="10"/>
  <c r="C4272" i="10"/>
  <c r="C4273" i="10"/>
  <c r="C4274" i="10"/>
  <c r="C4275" i="10"/>
  <c r="C4276" i="10"/>
  <c r="C4277" i="10"/>
  <c r="C4278" i="10"/>
  <c r="C4279" i="10"/>
  <c r="C4280" i="10"/>
  <c r="C4281" i="10"/>
  <c r="C4282" i="10"/>
  <c r="C4283" i="10"/>
  <c r="C4284" i="10"/>
  <c r="C4285" i="10"/>
  <c r="C4286" i="10"/>
  <c r="C4287" i="10"/>
  <c r="C4288" i="10"/>
  <c r="C4289" i="10"/>
  <c r="C4290" i="10"/>
  <c r="C4291" i="10"/>
  <c r="C4292" i="10"/>
  <c r="C4293" i="10"/>
  <c r="C4294" i="10"/>
  <c r="C4295" i="10"/>
  <c r="C4296" i="10"/>
  <c r="C4297" i="10"/>
  <c r="C4298" i="10"/>
  <c r="C4299" i="10"/>
  <c r="C4300" i="10"/>
  <c r="C4301" i="10"/>
  <c r="C4302" i="10"/>
  <c r="C4303" i="10"/>
  <c r="C4304" i="10"/>
  <c r="C4305" i="10"/>
  <c r="C4306" i="10"/>
  <c r="C4307" i="10"/>
  <c r="C4308" i="10"/>
  <c r="C4309" i="10"/>
  <c r="C4310" i="10"/>
  <c r="C4311" i="10"/>
  <c r="C4312" i="10"/>
  <c r="C4313" i="10"/>
  <c r="C4314" i="10"/>
  <c r="C4315" i="10"/>
  <c r="C4316" i="10"/>
  <c r="C4317" i="10"/>
  <c r="C4318" i="10"/>
  <c r="C4319" i="10"/>
  <c r="C4320" i="10"/>
  <c r="C4321" i="10"/>
  <c r="C4322" i="10"/>
  <c r="C4323" i="10"/>
  <c r="C4324" i="10"/>
  <c r="C4325" i="10"/>
  <c r="C4326" i="10"/>
  <c r="C4327" i="10"/>
  <c r="C4328" i="10"/>
  <c r="C4329" i="10"/>
  <c r="C4330" i="10"/>
  <c r="C4331" i="10"/>
  <c r="C4332" i="10"/>
  <c r="C4333" i="10"/>
  <c r="C4334" i="10"/>
  <c r="C4335" i="10"/>
  <c r="C4336" i="10"/>
  <c r="C4337" i="10"/>
  <c r="C4338" i="10"/>
  <c r="C4339" i="10"/>
  <c r="C4340" i="10"/>
  <c r="C4341" i="10"/>
  <c r="C4342" i="10"/>
  <c r="C4343" i="10"/>
  <c r="C4344" i="10"/>
  <c r="C4345" i="10"/>
  <c r="C4346" i="10"/>
  <c r="C4347" i="10"/>
  <c r="C4348" i="10"/>
  <c r="C4349" i="10"/>
  <c r="C4350" i="10"/>
  <c r="C4351" i="10"/>
  <c r="C4352" i="10"/>
  <c r="C4353" i="10"/>
  <c r="C4354" i="10"/>
  <c r="C4355" i="10"/>
  <c r="C4356" i="10"/>
  <c r="C4357" i="10"/>
  <c r="C4358" i="10"/>
  <c r="C4359" i="10"/>
  <c r="C4360" i="10"/>
  <c r="C4361" i="10"/>
  <c r="C4362" i="10"/>
  <c r="C4363" i="10"/>
  <c r="C4364" i="10"/>
  <c r="C4365" i="10"/>
  <c r="C4366" i="10"/>
  <c r="C4367" i="10"/>
  <c r="C4368" i="10"/>
  <c r="C4369" i="10"/>
  <c r="C4370" i="10"/>
  <c r="C4371" i="10"/>
  <c r="C4372" i="10"/>
  <c r="C4373" i="10"/>
  <c r="C4374" i="10"/>
  <c r="C4375" i="10"/>
  <c r="C4376" i="10"/>
  <c r="C4377" i="10"/>
  <c r="C4378" i="10"/>
  <c r="C4379" i="10"/>
  <c r="C4380" i="10"/>
  <c r="C4381" i="10"/>
  <c r="C4382" i="10"/>
  <c r="C4383" i="10"/>
  <c r="C4384" i="10"/>
  <c r="C4385" i="10"/>
  <c r="C4386" i="10"/>
  <c r="C4387" i="10"/>
  <c r="C4388" i="10"/>
  <c r="C4389" i="10"/>
  <c r="C4390" i="10"/>
  <c r="C4391" i="10"/>
  <c r="C4392" i="10"/>
  <c r="C4393" i="10"/>
  <c r="C4394" i="10"/>
  <c r="C4395" i="10"/>
  <c r="C4396" i="10"/>
  <c r="C4397" i="10"/>
  <c r="C4398" i="10"/>
  <c r="C4399" i="10"/>
  <c r="C4400" i="10"/>
  <c r="C4401" i="10"/>
  <c r="C4402" i="10"/>
  <c r="C4403" i="10"/>
  <c r="C4404" i="10"/>
  <c r="C4405" i="10"/>
  <c r="C4406" i="10"/>
  <c r="C4407" i="10"/>
  <c r="C4408" i="10"/>
  <c r="C4409" i="10"/>
  <c r="C4410" i="10"/>
  <c r="C4411" i="10"/>
  <c r="C4412" i="10"/>
  <c r="C4413" i="10"/>
  <c r="C4414" i="10"/>
  <c r="C4415" i="10"/>
  <c r="C4416" i="10"/>
  <c r="C4417" i="10"/>
  <c r="C4418" i="10"/>
  <c r="C4419" i="10"/>
  <c r="C4420" i="10"/>
  <c r="C4421" i="10"/>
  <c r="C4422" i="10"/>
  <c r="C4423" i="10"/>
  <c r="C4424" i="10"/>
  <c r="C4425" i="10"/>
  <c r="C4426" i="10"/>
  <c r="C4427" i="10"/>
  <c r="C4428" i="10"/>
  <c r="C4429" i="10"/>
  <c r="C4430" i="10"/>
  <c r="C4431" i="10"/>
  <c r="C4432" i="10"/>
  <c r="C4433" i="10"/>
  <c r="C4434" i="10"/>
  <c r="C4435" i="10"/>
  <c r="C4436" i="10"/>
  <c r="C4437" i="10"/>
  <c r="C4438" i="10"/>
  <c r="C4439" i="10"/>
  <c r="C4440" i="10"/>
  <c r="C4441" i="10"/>
  <c r="C4442" i="10"/>
  <c r="C4443" i="10"/>
  <c r="C4444" i="10"/>
  <c r="C4445" i="10"/>
  <c r="C4446" i="10"/>
  <c r="C4447" i="10"/>
  <c r="C4448" i="10"/>
  <c r="C4449" i="10"/>
  <c r="C4450" i="10"/>
  <c r="C4451" i="10"/>
  <c r="C4452" i="10"/>
  <c r="C4453" i="10"/>
  <c r="C4454" i="10"/>
  <c r="C4455" i="10"/>
  <c r="C4456" i="10"/>
  <c r="C4457" i="10"/>
  <c r="C4458" i="10"/>
  <c r="C4459" i="10"/>
  <c r="C4460" i="10"/>
  <c r="C4461" i="10"/>
  <c r="C4462" i="10"/>
  <c r="C4463" i="10"/>
  <c r="C4464" i="10"/>
  <c r="C4465" i="10"/>
  <c r="C4466" i="10"/>
  <c r="C4467" i="10"/>
  <c r="C4468" i="10"/>
  <c r="C4469" i="10"/>
  <c r="C4470" i="10"/>
  <c r="C4471" i="10"/>
  <c r="C4472" i="10"/>
  <c r="C4473" i="10"/>
  <c r="C4474" i="10"/>
  <c r="C4475" i="10"/>
  <c r="C4476" i="10"/>
  <c r="C4477" i="10"/>
  <c r="C4478" i="10"/>
  <c r="C4479" i="10"/>
  <c r="C4480" i="10"/>
  <c r="C4481" i="10"/>
  <c r="C4482" i="10"/>
  <c r="C4483" i="10"/>
  <c r="C4484" i="10"/>
  <c r="C4485" i="10"/>
  <c r="C4486" i="10"/>
  <c r="C4487" i="10"/>
  <c r="C4488" i="10"/>
  <c r="C4489" i="10"/>
  <c r="C4490" i="10"/>
  <c r="C4491" i="10"/>
  <c r="C4492" i="10"/>
  <c r="C4493" i="10"/>
  <c r="C4494" i="10"/>
  <c r="C4495" i="10"/>
  <c r="C4496" i="10"/>
  <c r="C4497" i="10"/>
  <c r="C4498" i="10"/>
  <c r="C4499" i="10"/>
  <c r="C4500" i="10"/>
  <c r="C4501" i="10"/>
  <c r="C4502" i="10"/>
  <c r="C4503" i="10"/>
  <c r="C4504" i="10"/>
  <c r="C4505" i="10"/>
  <c r="C4506" i="10"/>
  <c r="C4507" i="10"/>
  <c r="C4508" i="10"/>
  <c r="C4509" i="10"/>
  <c r="C4510" i="10"/>
  <c r="C4511" i="10"/>
  <c r="C4512" i="10"/>
  <c r="C4513" i="10"/>
  <c r="C4514" i="10"/>
  <c r="C4515" i="10"/>
  <c r="C4516" i="10"/>
  <c r="C4517" i="10"/>
  <c r="C4518" i="10"/>
  <c r="C4519" i="10"/>
  <c r="C4520" i="10"/>
  <c r="C4521" i="10"/>
  <c r="C4522" i="10"/>
  <c r="C4523" i="10"/>
  <c r="C4524" i="10"/>
  <c r="C4525" i="10"/>
  <c r="C4526" i="10"/>
  <c r="C4527" i="10"/>
  <c r="C4528" i="10"/>
  <c r="C4529" i="10"/>
  <c r="C4530" i="10"/>
  <c r="C4531" i="10"/>
  <c r="C4532" i="10"/>
  <c r="C4533" i="10"/>
  <c r="C4534" i="10"/>
  <c r="C4535" i="10"/>
  <c r="C4536" i="10"/>
  <c r="C4537" i="10"/>
  <c r="C4538" i="10"/>
  <c r="C4539" i="10"/>
  <c r="C4540" i="10"/>
  <c r="C4541" i="10"/>
  <c r="C4542" i="10"/>
  <c r="C4543" i="10"/>
  <c r="C4544" i="10"/>
  <c r="C4545" i="10"/>
  <c r="C4546" i="10"/>
  <c r="C4547" i="10"/>
  <c r="C4548" i="10"/>
  <c r="C4549" i="10"/>
  <c r="C4550" i="10"/>
  <c r="C4551" i="10"/>
  <c r="C4552" i="10"/>
  <c r="C4553" i="10"/>
  <c r="C4554" i="10"/>
  <c r="C4555" i="10"/>
  <c r="C4556" i="10"/>
  <c r="C4557" i="10"/>
  <c r="C4558" i="10"/>
  <c r="C4559" i="10"/>
  <c r="C4560" i="10"/>
  <c r="C4561" i="10"/>
  <c r="C4562" i="10"/>
  <c r="C4563" i="10"/>
  <c r="C4564" i="10"/>
  <c r="C4565" i="10"/>
  <c r="C4566" i="10"/>
  <c r="C4567" i="10"/>
  <c r="C4568" i="10"/>
  <c r="C4569" i="10"/>
  <c r="C4570" i="10"/>
  <c r="C4571" i="10"/>
  <c r="C4572" i="10"/>
  <c r="C4573" i="10"/>
  <c r="C4574" i="10"/>
  <c r="C4575" i="10"/>
  <c r="C4576" i="10"/>
  <c r="C4577" i="10"/>
  <c r="C4578" i="10"/>
  <c r="C4579" i="10"/>
  <c r="C4580" i="10"/>
  <c r="C4581" i="10"/>
  <c r="C4582" i="10"/>
  <c r="C4583" i="10"/>
  <c r="C4584" i="10"/>
  <c r="C4585" i="10"/>
  <c r="C4586" i="10"/>
  <c r="C4587" i="10"/>
  <c r="C4588" i="10"/>
  <c r="C4589" i="10"/>
  <c r="C4590" i="10"/>
  <c r="C4591" i="10"/>
  <c r="C4592" i="10"/>
  <c r="C4593" i="10"/>
  <c r="C4594" i="10"/>
  <c r="C4595" i="10"/>
  <c r="C4596" i="10"/>
  <c r="C4597" i="10"/>
  <c r="C4598" i="10"/>
  <c r="C4599" i="10"/>
  <c r="C4600" i="10"/>
  <c r="C4601" i="10"/>
  <c r="C4602" i="10"/>
  <c r="C4603" i="10"/>
  <c r="C4604" i="10"/>
  <c r="C4605" i="10"/>
  <c r="C4606" i="10"/>
  <c r="C4607" i="10"/>
  <c r="C4608" i="10"/>
  <c r="C4609" i="10"/>
  <c r="C4610" i="10"/>
  <c r="C4611" i="10"/>
  <c r="C4612" i="10"/>
  <c r="C4613" i="10"/>
  <c r="C4614" i="10"/>
  <c r="C4615" i="10"/>
  <c r="C4616" i="10"/>
  <c r="C4617" i="10"/>
  <c r="C4618" i="10"/>
  <c r="C4619" i="10"/>
  <c r="C4620" i="10"/>
  <c r="C4621" i="10"/>
  <c r="C4622" i="10"/>
  <c r="C4623" i="10"/>
  <c r="C4624" i="10"/>
  <c r="C4625" i="10"/>
  <c r="C4626" i="10"/>
  <c r="C4627" i="10"/>
  <c r="C4628" i="10"/>
  <c r="C4629" i="10"/>
  <c r="C4630" i="10"/>
  <c r="C4631" i="10"/>
  <c r="C4632" i="10"/>
  <c r="C4633" i="10"/>
  <c r="C4634" i="10"/>
  <c r="C4635" i="10"/>
  <c r="C4636" i="10"/>
  <c r="C4637" i="10"/>
  <c r="C4638" i="10"/>
  <c r="C4639" i="10"/>
  <c r="C4640" i="10"/>
  <c r="C4641" i="10"/>
  <c r="C4642" i="10"/>
  <c r="C4643" i="10"/>
  <c r="C4644" i="10"/>
  <c r="C4645" i="10"/>
  <c r="C4646" i="10"/>
  <c r="C4647" i="10"/>
  <c r="C4648" i="10"/>
  <c r="C4649" i="10"/>
  <c r="C4650" i="10"/>
  <c r="C4651" i="10"/>
  <c r="C4652" i="10"/>
  <c r="C4653" i="10"/>
  <c r="C4654" i="10"/>
  <c r="C4655" i="10"/>
  <c r="C4656" i="10"/>
  <c r="C4657" i="10"/>
  <c r="C4658" i="10"/>
  <c r="C4659" i="10"/>
  <c r="C4660" i="10"/>
  <c r="C4661" i="10"/>
  <c r="C4662" i="10"/>
  <c r="C4663" i="10"/>
  <c r="C4664" i="10"/>
  <c r="C4665" i="10"/>
  <c r="C4666" i="10"/>
  <c r="C4667" i="10"/>
  <c r="C4668" i="10"/>
  <c r="C4669" i="10"/>
  <c r="C4670" i="10"/>
  <c r="C4671" i="10"/>
  <c r="C4672" i="10"/>
  <c r="C4673" i="10"/>
  <c r="C4674" i="10"/>
  <c r="C4675" i="10"/>
  <c r="C4676" i="10"/>
  <c r="C4677" i="10"/>
  <c r="C4678" i="10"/>
  <c r="C4679" i="10"/>
  <c r="C4680" i="10"/>
  <c r="C4681" i="10"/>
  <c r="C4682" i="10"/>
  <c r="C4683" i="10"/>
  <c r="C4684" i="10"/>
  <c r="C4685" i="10"/>
  <c r="C4686" i="10"/>
  <c r="C4687" i="10"/>
  <c r="C4688" i="10"/>
  <c r="C4689" i="10"/>
  <c r="C4690" i="10"/>
  <c r="C4691" i="10"/>
  <c r="C4692" i="10"/>
  <c r="C4693" i="10"/>
  <c r="C4694" i="10"/>
  <c r="C4695" i="10"/>
  <c r="C4696" i="10"/>
  <c r="C4697" i="10"/>
  <c r="C4698" i="10"/>
  <c r="C4699" i="10"/>
  <c r="C4700" i="10"/>
  <c r="C4701" i="10"/>
  <c r="C4702" i="10"/>
  <c r="C4703" i="10"/>
  <c r="C4704" i="10"/>
  <c r="C4705" i="10"/>
  <c r="C4706" i="10"/>
  <c r="C4707" i="10"/>
  <c r="C4708" i="10"/>
  <c r="C4709" i="10"/>
  <c r="C4710" i="10"/>
  <c r="C4711" i="10"/>
  <c r="C4712" i="10"/>
  <c r="C4713" i="10"/>
  <c r="C4714" i="10"/>
  <c r="C4715" i="10"/>
  <c r="C4716" i="10"/>
  <c r="C4717" i="10"/>
  <c r="C4718" i="10"/>
  <c r="C4719" i="10"/>
  <c r="C4720" i="10"/>
  <c r="C4721" i="10"/>
  <c r="C4722" i="10"/>
  <c r="C4723" i="10"/>
  <c r="C4724" i="10"/>
  <c r="C4725" i="10"/>
  <c r="C4726" i="10"/>
  <c r="C4727" i="10"/>
  <c r="C4728" i="10"/>
  <c r="C4729" i="10"/>
  <c r="C4730" i="10"/>
  <c r="C4731" i="10"/>
  <c r="C4732" i="10"/>
  <c r="C4733" i="10"/>
  <c r="C4734" i="10"/>
  <c r="C4735" i="10"/>
  <c r="C4736" i="10"/>
  <c r="C4737" i="10"/>
  <c r="C4738" i="10"/>
  <c r="C4739" i="10"/>
  <c r="C4740" i="10"/>
  <c r="C4741" i="10"/>
  <c r="C4742" i="10"/>
  <c r="C4743" i="10"/>
  <c r="C4744" i="10"/>
  <c r="C4745" i="10"/>
  <c r="C4746" i="10"/>
  <c r="C4747" i="10"/>
  <c r="C4748" i="10"/>
  <c r="C4749" i="10"/>
  <c r="C4750" i="10"/>
  <c r="C4751" i="10"/>
  <c r="C4752" i="10"/>
  <c r="C4753" i="10"/>
  <c r="C4754" i="10"/>
  <c r="C4755" i="10"/>
  <c r="C4756" i="10"/>
  <c r="C4757" i="10"/>
  <c r="C4758" i="10"/>
  <c r="C4759" i="10"/>
  <c r="C4760" i="10"/>
  <c r="C4761" i="10"/>
  <c r="C4762" i="10"/>
  <c r="C4763" i="10"/>
  <c r="C4764" i="10"/>
  <c r="C4765" i="10"/>
  <c r="C4766" i="10"/>
  <c r="C4767" i="10"/>
  <c r="C4768" i="10"/>
  <c r="C4769" i="10"/>
  <c r="C4770" i="10"/>
  <c r="C4771" i="10"/>
  <c r="C4772" i="10"/>
  <c r="C4773" i="10"/>
  <c r="C4774" i="10"/>
  <c r="C4775" i="10"/>
  <c r="C4776" i="10"/>
  <c r="C4777" i="10"/>
  <c r="C4778" i="10"/>
  <c r="C4779" i="10"/>
  <c r="C4780" i="10"/>
  <c r="C4781" i="10"/>
  <c r="C4782" i="10"/>
  <c r="C4783" i="10"/>
  <c r="C4784" i="10"/>
  <c r="C4785" i="10"/>
  <c r="C4786" i="10"/>
  <c r="C4787" i="10"/>
  <c r="C4788" i="10"/>
  <c r="C4789" i="10"/>
  <c r="C4790" i="10"/>
  <c r="C4791" i="10"/>
  <c r="C4792" i="10"/>
  <c r="C4793" i="10"/>
  <c r="C4794" i="10"/>
  <c r="C4795" i="10"/>
  <c r="C4796" i="10"/>
  <c r="C4797" i="10"/>
  <c r="C4798" i="10"/>
  <c r="C4799" i="10"/>
  <c r="C4800" i="10"/>
  <c r="C4801" i="10"/>
  <c r="C4802" i="10"/>
  <c r="C4803" i="10"/>
  <c r="C4804" i="10"/>
  <c r="C4805" i="10"/>
  <c r="C4806" i="10"/>
  <c r="C4807" i="10"/>
  <c r="C4808" i="10"/>
  <c r="C4809" i="10"/>
  <c r="C4810" i="10"/>
  <c r="C4811" i="10"/>
  <c r="C4812" i="10"/>
  <c r="C4813" i="10"/>
  <c r="C4814" i="10"/>
  <c r="C4815" i="10"/>
  <c r="C4816" i="10"/>
  <c r="C4817" i="10"/>
  <c r="C4818" i="10"/>
  <c r="C4819" i="10"/>
  <c r="C4820" i="10"/>
  <c r="C4821" i="10"/>
  <c r="C4822" i="10"/>
  <c r="C4823" i="10"/>
  <c r="C4824" i="10"/>
  <c r="C4825" i="10"/>
  <c r="C4826" i="10"/>
  <c r="C4827" i="10"/>
  <c r="C4828" i="10"/>
  <c r="C4829" i="10"/>
  <c r="C4830" i="10"/>
  <c r="C4831" i="10"/>
  <c r="C4832" i="10"/>
  <c r="C4833" i="10"/>
  <c r="C4834" i="10"/>
  <c r="C4835" i="10"/>
  <c r="C4836" i="10"/>
  <c r="C4837" i="10"/>
  <c r="C4838" i="10"/>
  <c r="C4839" i="10"/>
  <c r="C4840" i="10"/>
  <c r="C4841" i="10"/>
  <c r="C4842" i="10"/>
  <c r="C4843" i="10"/>
  <c r="C4844" i="10"/>
  <c r="C4845" i="10"/>
  <c r="C4846" i="10"/>
  <c r="C4847" i="10"/>
  <c r="C4848" i="10"/>
  <c r="C4849" i="10"/>
  <c r="C4850" i="10"/>
  <c r="C4851" i="10"/>
  <c r="C4852" i="10"/>
  <c r="C4853" i="10"/>
  <c r="C4854" i="10"/>
  <c r="C4855" i="10"/>
  <c r="C4856" i="10"/>
  <c r="C4857" i="10"/>
  <c r="C4858" i="10"/>
  <c r="C4859" i="10"/>
  <c r="C4860" i="10"/>
  <c r="C4861" i="10"/>
  <c r="C4862" i="10"/>
  <c r="C4863" i="10"/>
  <c r="C4864" i="10"/>
  <c r="C4865" i="10"/>
  <c r="C4866" i="10"/>
  <c r="C4867" i="10"/>
  <c r="C4868" i="10"/>
  <c r="C4869" i="10"/>
  <c r="C4870" i="10"/>
  <c r="C4871" i="10"/>
  <c r="C4872" i="10"/>
  <c r="C4873" i="10"/>
  <c r="C4874" i="10"/>
  <c r="C4875" i="10"/>
  <c r="C4876" i="10"/>
  <c r="C4877" i="10"/>
  <c r="C4878" i="10"/>
  <c r="C4879" i="10"/>
  <c r="C4880" i="10"/>
  <c r="C4881" i="10"/>
  <c r="C4882" i="10"/>
  <c r="C4883" i="10"/>
  <c r="C4884" i="10"/>
  <c r="C4885" i="10"/>
  <c r="C4886" i="10"/>
  <c r="C4887" i="10"/>
  <c r="C4888" i="10"/>
  <c r="C4889" i="10"/>
  <c r="C4890" i="10"/>
  <c r="C4891" i="10"/>
  <c r="C4892" i="10"/>
  <c r="C4893" i="10"/>
  <c r="C4894" i="10"/>
  <c r="C4895" i="10"/>
  <c r="C4896" i="10"/>
  <c r="C4897" i="10"/>
  <c r="C4898" i="10"/>
  <c r="C4899" i="10"/>
  <c r="C4900" i="10"/>
  <c r="C4901" i="10"/>
  <c r="C4902" i="10"/>
  <c r="C4903" i="10"/>
  <c r="C4904" i="10"/>
  <c r="C4905" i="10"/>
  <c r="C4906" i="10"/>
  <c r="C4907" i="10"/>
  <c r="C4908" i="10"/>
  <c r="C4909" i="10"/>
  <c r="C4910" i="10"/>
  <c r="C4911" i="10"/>
  <c r="C4912" i="10"/>
  <c r="C4913" i="10"/>
  <c r="C4914" i="10"/>
  <c r="C4915" i="10"/>
  <c r="C4916" i="10"/>
  <c r="C4917" i="10"/>
  <c r="C4918" i="10"/>
  <c r="C4919" i="10"/>
  <c r="C4920" i="10"/>
  <c r="C4921" i="10"/>
  <c r="C4922" i="10"/>
  <c r="C4923" i="10"/>
  <c r="C4924" i="10"/>
  <c r="C4925" i="10"/>
  <c r="C4926" i="10"/>
  <c r="C4927" i="10"/>
  <c r="C4928" i="10"/>
  <c r="C4929" i="10"/>
  <c r="C4930" i="10"/>
  <c r="C4931" i="10"/>
  <c r="C4932" i="10"/>
  <c r="C4933" i="10"/>
  <c r="C4934" i="10"/>
  <c r="C4935" i="10"/>
  <c r="C4936" i="10"/>
  <c r="C4937" i="10"/>
  <c r="C4938" i="10"/>
  <c r="C4939" i="10"/>
  <c r="C4940" i="10"/>
  <c r="C4941" i="10"/>
  <c r="C4942" i="10"/>
  <c r="C4943" i="10"/>
  <c r="C4944" i="10"/>
  <c r="C4945" i="10"/>
  <c r="C4946" i="10"/>
  <c r="C4947" i="10"/>
  <c r="C4948" i="10"/>
  <c r="C4949" i="10"/>
  <c r="C4950" i="10"/>
  <c r="C4951" i="10"/>
  <c r="C4952" i="10"/>
  <c r="C4953" i="10"/>
  <c r="C4954" i="10"/>
  <c r="C4955" i="10"/>
  <c r="C4956" i="10"/>
  <c r="C4957" i="10"/>
  <c r="C4958" i="10"/>
  <c r="C4959" i="10"/>
  <c r="C4960" i="10"/>
  <c r="C4961" i="10"/>
  <c r="C4962" i="10"/>
  <c r="C4963" i="10"/>
  <c r="C4964" i="10"/>
  <c r="C4965" i="10"/>
  <c r="C4966" i="10"/>
  <c r="C4967" i="10"/>
  <c r="C4968" i="10"/>
  <c r="C4969" i="10"/>
  <c r="C4970" i="10"/>
  <c r="C4971" i="10"/>
  <c r="C4972" i="10"/>
  <c r="C4973" i="10"/>
  <c r="C4974" i="10"/>
  <c r="C4975" i="10"/>
  <c r="C4976" i="10"/>
  <c r="C4977" i="10"/>
  <c r="C4978" i="10"/>
  <c r="C4979" i="10"/>
  <c r="C4980" i="10"/>
  <c r="C4981" i="10"/>
  <c r="C4982" i="10"/>
  <c r="C4983" i="10"/>
  <c r="C4984" i="10"/>
  <c r="C4985" i="10"/>
  <c r="C4986" i="10"/>
  <c r="C4987" i="10"/>
  <c r="C4988" i="10"/>
  <c r="C4989" i="10"/>
  <c r="C4990" i="10"/>
  <c r="C4991" i="10"/>
  <c r="C4992" i="10"/>
  <c r="C4993" i="10"/>
  <c r="C4994" i="10"/>
  <c r="C4995" i="10"/>
  <c r="C4996" i="10"/>
  <c r="C4997" i="10"/>
  <c r="C4998" i="10"/>
  <c r="C4999" i="10"/>
  <c r="C5000" i="10"/>
  <c r="C5001" i="10"/>
  <c r="C5002" i="10"/>
  <c r="C5003" i="10"/>
  <c r="C5004" i="10"/>
  <c r="C5005" i="10"/>
  <c r="C5006" i="10"/>
  <c r="C5007" i="10"/>
  <c r="C5008" i="10"/>
  <c r="C5009" i="10"/>
  <c r="C5010" i="10"/>
  <c r="C5011" i="10"/>
  <c r="C5012" i="10"/>
  <c r="C5013" i="10"/>
  <c r="C5014" i="10"/>
  <c r="C5015" i="10"/>
  <c r="C5016" i="10"/>
  <c r="C5017" i="10"/>
  <c r="C5018" i="10"/>
  <c r="C5019" i="10"/>
  <c r="C5020" i="10"/>
  <c r="C5021" i="10"/>
  <c r="C5022" i="10"/>
  <c r="C5023" i="10"/>
  <c r="C5024" i="10"/>
  <c r="C5025" i="10"/>
  <c r="C5026" i="10"/>
  <c r="C5027" i="10"/>
  <c r="C5028" i="10"/>
  <c r="C5029" i="10"/>
  <c r="C5030" i="10"/>
  <c r="C5031" i="10"/>
  <c r="C5032" i="10"/>
  <c r="C5033" i="10"/>
  <c r="C5034" i="10"/>
  <c r="C5035" i="10"/>
  <c r="C5036" i="10"/>
  <c r="C5037" i="10"/>
  <c r="C5038" i="10"/>
  <c r="C5039" i="10"/>
  <c r="C5040" i="10"/>
  <c r="C5041" i="10"/>
  <c r="C5042" i="10"/>
  <c r="C5043" i="10"/>
  <c r="C5044" i="10"/>
  <c r="C5045" i="10"/>
  <c r="C5046" i="10"/>
  <c r="C5047" i="10"/>
  <c r="C5048" i="10"/>
  <c r="C5049" i="10"/>
  <c r="C5050" i="10"/>
  <c r="C5051" i="10"/>
  <c r="C5052" i="10"/>
  <c r="C5053" i="10"/>
  <c r="C5054" i="10"/>
  <c r="C5055" i="10"/>
  <c r="C5056" i="10"/>
  <c r="C5057" i="10"/>
  <c r="C5058" i="10"/>
  <c r="C5059" i="10"/>
  <c r="C5060" i="10"/>
  <c r="C5061" i="10"/>
  <c r="C5062" i="10"/>
  <c r="C5063" i="10"/>
  <c r="C5064" i="10"/>
  <c r="C5065" i="10"/>
  <c r="C5066" i="10"/>
  <c r="C5067" i="10"/>
  <c r="C5068" i="10"/>
  <c r="C5069" i="10"/>
  <c r="C5070" i="10"/>
  <c r="C5071" i="10"/>
  <c r="C5072" i="10"/>
  <c r="C5073" i="10"/>
  <c r="C5074" i="10"/>
  <c r="C5075" i="10"/>
  <c r="C5076" i="10"/>
  <c r="C5077" i="10"/>
  <c r="C5078" i="10"/>
  <c r="C5079" i="10"/>
  <c r="C5080" i="10"/>
  <c r="C5081" i="10"/>
  <c r="C5082" i="10"/>
  <c r="C5083" i="10"/>
  <c r="C5084" i="10"/>
  <c r="C5085" i="10"/>
  <c r="C5086" i="10"/>
  <c r="C5087" i="10"/>
  <c r="C5088" i="10"/>
  <c r="C5089" i="10"/>
  <c r="C5090" i="10"/>
  <c r="C5091" i="10"/>
  <c r="C5092" i="10"/>
  <c r="C5093" i="10"/>
  <c r="C5094" i="10"/>
  <c r="C5095" i="10"/>
  <c r="C5096" i="10"/>
  <c r="C5097" i="10"/>
  <c r="C5098" i="10"/>
  <c r="C5099" i="10"/>
  <c r="C5100" i="10"/>
  <c r="C5101" i="10"/>
  <c r="C5102" i="10"/>
  <c r="C5103" i="10"/>
  <c r="C5104" i="10"/>
  <c r="C5105" i="10"/>
  <c r="C5106" i="10"/>
  <c r="C5107" i="10"/>
  <c r="C5108" i="10"/>
  <c r="C5109" i="10"/>
  <c r="C5110" i="10"/>
  <c r="C5111" i="10"/>
  <c r="C5112" i="10"/>
  <c r="C5113" i="10"/>
  <c r="C5114" i="10"/>
  <c r="C5115" i="10"/>
  <c r="C5116" i="10"/>
  <c r="C5117" i="10"/>
  <c r="C5118" i="10"/>
  <c r="C5119" i="10"/>
  <c r="C5120" i="10"/>
  <c r="C5121" i="10"/>
  <c r="C5122" i="10"/>
  <c r="C5123" i="10"/>
  <c r="C5124" i="10"/>
  <c r="C5125" i="10"/>
  <c r="C5126" i="10"/>
  <c r="C5127" i="10"/>
  <c r="C5128" i="10"/>
  <c r="C5129" i="10"/>
  <c r="C5130" i="10"/>
  <c r="C5131" i="10"/>
  <c r="C5132" i="10"/>
  <c r="C5133" i="10"/>
  <c r="C5134" i="10"/>
  <c r="C5135" i="10"/>
  <c r="C5136" i="10"/>
  <c r="C5137" i="10"/>
  <c r="C5138" i="10"/>
  <c r="C5139" i="10"/>
  <c r="C5140" i="10"/>
  <c r="C5141" i="10"/>
  <c r="C5142" i="10"/>
  <c r="C5143" i="10"/>
  <c r="C5144" i="10"/>
  <c r="C5145" i="10"/>
  <c r="C5146" i="10"/>
  <c r="C5147" i="10"/>
  <c r="C5148" i="10"/>
  <c r="C5149" i="10"/>
  <c r="C5150" i="10"/>
  <c r="C5151" i="10"/>
  <c r="C5152" i="10"/>
  <c r="C5153" i="10"/>
  <c r="C5154" i="10"/>
  <c r="C5155" i="10"/>
  <c r="C5156" i="10"/>
  <c r="C5157" i="10"/>
  <c r="C5158" i="10"/>
  <c r="C5159" i="10"/>
  <c r="C5160" i="10"/>
  <c r="C5161" i="10"/>
  <c r="C5162" i="10"/>
  <c r="C5163" i="10"/>
  <c r="C5164" i="10"/>
  <c r="C5165" i="10"/>
  <c r="C5166" i="10"/>
  <c r="C5167" i="10"/>
  <c r="C5168" i="10"/>
  <c r="C5169" i="10"/>
  <c r="C5170" i="10"/>
  <c r="C5171" i="10"/>
  <c r="C5172" i="10"/>
  <c r="C5173" i="10"/>
  <c r="C5174" i="10"/>
  <c r="C5175" i="10"/>
  <c r="C5176" i="10"/>
  <c r="C5177" i="10"/>
  <c r="C5178" i="10"/>
  <c r="C5179" i="10"/>
  <c r="C5180" i="10"/>
  <c r="C5181" i="10"/>
  <c r="C5182" i="10"/>
  <c r="C5183" i="10"/>
  <c r="C5184" i="10"/>
  <c r="C5185" i="10"/>
  <c r="C5186" i="10"/>
  <c r="C5187" i="10"/>
  <c r="C5188" i="10"/>
  <c r="C5189" i="10"/>
  <c r="C5190" i="10"/>
  <c r="C5191" i="10"/>
  <c r="C5192" i="10"/>
  <c r="C5193" i="10"/>
  <c r="C5194" i="10"/>
  <c r="C5195" i="10"/>
  <c r="C5196" i="10"/>
  <c r="C5197" i="10"/>
  <c r="C5198" i="10"/>
  <c r="C5199" i="10"/>
  <c r="C5200" i="10"/>
  <c r="C5201" i="10"/>
  <c r="C5202" i="10"/>
  <c r="C5203" i="10"/>
  <c r="C5204" i="10"/>
  <c r="C5205" i="10"/>
  <c r="C5206" i="10"/>
  <c r="C5207" i="10"/>
  <c r="C5208" i="10"/>
  <c r="C5209" i="10"/>
  <c r="C5210" i="10"/>
  <c r="C5211" i="10"/>
  <c r="C5212" i="10"/>
  <c r="C5213" i="10"/>
  <c r="C5214" i="10"/>
  <c r="C5215" i="10"/>
  <c r="C5216" i="10"/>
  <c r="C5217" i="10"/>
  <c r="C5218" i="10"/>
  <c r="C5219" i="10"/>
  <c r="C5220" i="10"/>
  <c r="C5221" i="10"/>
  <c r="C5222" i="10"/>
  <c r="C5223" i="10"/>
  <c r="C5224" i="10"/>
  <c r="C5225" i="10"/>
  <c r="C5226" i="10"/>
  <c r="C5227" i="10"/>
  <c r="C5228" i="10"/>
  <c r="C5229" i="10"/>
  <c r="C5230" i="10"/>
  <c r="C5231" i="10"/>
  <c r="C5232" i="10"/>
  <c r="C5233" i="10"/>
  <c r="C5234" i="10"/>
  <c r="C5235" i="10"/>
  <c r="C5236" i="10"/>
  <c r="C5237" i="10"/>
  <c r="C5238" i="10"/>
  <c r="C5239" i="10"/>
  <c r="C5240" i="10"/>
  <c r="C5241" i="10"/>
  <c r="C5242" i="10"/>
  <c r="C5243" i="10"/>
  <c r="C5244" i="10"/>
  <c r="C5245" i="10"/>
  <c r="C5246" i="10"/>
  <c r="C5247" i="10"/>
  <c r="C5248" i="10"/>
  <c r="C5249" i="10"/>
  <c r="C5250" i="10"/>
  <c r="C5251" i="10"/>
  <c r="C5252" i="10"/>
  <c r="C5253" i="10"/>
  <c r="C5254" i="10"/>
  <c r="C5255" i="10"/>
  <c r="C5256" i="10"/>
  <c r="C5257" i="10"/>
  <c r="C5258" i="10"/>
  <c r="C5259" i="10"/>
  <c r="C5260" i="10"/>
  <c r="C5261" i="10"/>
  <c r="C5262" i="10"/>
  <c r="C5263" i="10"/>
  <c r="C5264" i="10"/>
  <c r="C5265" i="10"/>
  <c r="C5266" i="10"/>
  <c r="C5267" i="10"/>
  <c r="C5268" i="10"/>
  <c r="C5269" i="10"/>
  <c r="C5270" i="10"/>
  <c r="C5271" i="10"/>
  <c r="C5272" i="10"/>
  <c r="C5273" i="10"/>
  <c r="C5274" i="10"/>
  <c r="C5275" i="10"/>
  <c r="C5276" i="10"/>
  <c r="C5277" i="10"/>
  <c r="C5278" i="10"/>
  <c r="C5279" i="10"/>
  <c r="C5280" i="10"/>
  <c r="C5281" i="10"/>
  <c r="C5282" i="10"/>
  <c r="C5283" i="10"/>
  <c r="C5284" i="10"/>
  <c r="C5285" i="10"/>
  <c r="C5286" i="10"/>
  <c r="C5287" i="10"/>
  <c r="C5288" i="10"/>
  <c r="C5289" i="10"/>
  <c r="C5290" i="10"/>
  <c r="C5291" i="10"/>
  <c r="C5292" i="10"/>
  <c r="C5293" i="10"/>
  <c r="C5294" i="10"/>
  <c r="C5295" i="10"/>
  <c r="C5296" i="10"/>
  <c r="C5297" i="10"/>
  <c r="C5298" i="10"/>
  <c r="C5299" i="10"/>
  <c r="C5300" i="10"/>
  <c r="C5301" i="10"/>
  <c r="C5302" i="10"/>
  <c r="C5303" i="10"/>
  <c r="C5304" i="10"/>
  <c r="C5305" i="10"/>
  <c r="C5306" i="10"/>
  <c r="C5307" i="10"/>
  <c r="C5308" i="10"/>
  <c r="C5309" i="10"/>
  <c r="C5310" i="10"/>
  <c r="C5311" i="10"/>
  <c r="C5312" i="10"/>
  <c r="C5313" i="10"/>
  <c r="C5314" i="10"/>
  <c r="C5315" i="10"/>
  <c r="C5316" i="10"/>
  <c r="C5317" i="10"/>
  <c r="C5318" i="10"/>
  <c r="C5319" i="10"/>
  <c r="C5320" i="10"/>
  <c r="C5321" i="10"/>
  <c r="C5322" i="10"/>
  <c r="C5323" i="10"/>
  <c r="C5324" i="10"/>
  <c r="C5325" i="10"/>
  <c r="C5326" i="10"/>
  <c r="C5327" i="10"/>
  <c r="C5328" i="10"/>
  <c r="C5329" i="10"/>
  <c r="C5330" i="10"/>
  <c r="C5331" i="10"/>
  <c r="C5332" i="10"/>
  <c r="C5333" i="10"/>
  <c r="C5334" i="10"/>
  <c r="C5335" i="10"/>
  <c r="C5336" i="10"/>
  <c r="C5337" i="10"/>
  <c r="C5338" i="10"/>
  <c r="C5339" i="10"/>
  <c r="C5340" i="10"/>
  <c r="C5341" i="10"/>
  <c r="C5342" i="10"/>
  <c r="C5343" i="10"/>
  <c r="C5344" i="10"/>
  <c r="C5345" i="10"/>
  <c r="C5346" i="10"/>
  <c r="C5347" i="10"/>
  <c r="C5348" i="10"/>
  <c r="C5349" i="10"/>
  <c r="C5350" i="10"/>
  <c r="C5351" i="10"/>
  <c r="C5352" i="10"/>
  <c r="C5353" i="10"/>
  <c r="C5354" i="10"/>
  <c r="C5355" i="10"/>
  <c r="C5356" i="10"/>
  <c r="C5357" i="10"/>
  <c r="C5358" i="10"/>
  <c r="C5359" i="10"/>
  <c r="C5360" i="10"/>
  <c r="C5361" i="10"/>
  <c r="C5362" i="10"/>
  <c r="C5363" i="10"/>
  <c r="C5364" i="10"/>
  <c r="C5365" i="10"/>
  <c r="C5366" i="10"/>
  <c r="C5367" i="10"/>
  <c r="C5368" i="10"/>
  <c r="C5369" i="10"/>
  <c r="C5370" i="10"/>
  <c r="C5371" i="10"/>
  <c r="C5372" i="10"/>
  <c r="C5373" i="10"/>
  <c r="C5374" i="10"/>
  <c r="C5375" i="10"/>
  <c r="C5376" i="10"/>
  <c r="C5377" i="10"/>
  <c r="C5378" i="10"/>
  <c r="C5379" i="10"/>
  <c r="C5380" i="10"/>
  <c r="C5381" i="10"/>
  <c r="C5382" i="10"/>
  <c r="C5383" i="10"/>
  <c r="C5384" i="10"/>
  <c r="C5385" i="10"/>
  <c r="C5386" i="10"/>
  <c r="C5387" i="10"/>
  <c r="C5388" i="10"/>
  <c r="C5389" i="10"/>
  <c r="C5390" i="10"/>
  <c r="C5391" i="10"/>
  <c r="C5392" i="10"/>
  <c r="C5393" i="10"/>
  <c r="C5394" i="10"/>
  <c r="C5395" i="10"/>
  <c r="C5396" i="10"/>
  <c r="C5397" i="10"/>
  <c r="C5398" i="10"/>
  <c r="C5399" i="10"/>
  <c r="C5400" i="10"/>
  <c r="C5401" i="10"/>
  <c r="C5402" i="10"/>
  <c r="C5403" i="10"/>
  <c r="C5404" i="10"/>
  <c r="C5405" i="10"/>
  <c r="C5406" i="10"/>
  <c r="C5407" i="10"/>
  <c r="C5408" i="10"/>
  <c r="C5409" i="10"/>
  <c r="C5410" i="10"/>
  <c r="C5411" i="10"/>
  <c r="C5412" i="10"/>
  <c r="C5413" i="10"/>
  <c r="C5414" i="10"/>
  <c r="C5415" i="10"/>
  <c r="C5416" i="10"/>
  <c r="C5417" i="10"/>
  <c r="C5418" i="10"/>
  <c r="C5419" i="10"/>
  <c r="C5420" i="10"/>
  <c r="C5421" i="10"/>
  <c r="C5422" i="10"/>
  <c r="C5423" i="10"/>
  <c r="C5424" i="10"/>
  <c r="C5425" i="10"/>
  <c r="C5426" i="10"/>
  <c r="C5427" i="10"/>
  <c r="C5428" i="10"/>
  <c r="C5429" i="10"/>
  <c r="C5430" i="10"/>
  <c r="C5431" i="10"/>
  <c r="C5432" i="10"/>
  <c r="C5433" i="10"/>
  <c r="C5434" i="10"/>
  <c r="C5435" i="10"/>
  <c r="C5436" i="10"/>
  <c r="C5437" i="10"/>
  <c r="C5438" i="10"/>
  <c r="C5439" i="10"/>
  <c r="C5440" i="10"/>
  <c r="C5441" i="10"/>
  <c r="C5442" i="10"/>
  <c r="C5443" i="10"/>
  <c r="C5444" i="10"/>
  <c r="C5445" i="10"/>
  <c r="C5446" i="10"/>
  <c r="C5447" i="10"/>
  <c r="C5448" i="10"/>
  <c r="C5449" i="10"/>
  <c r="C5450" i="10"/>
  <c r="C5451" i="10"/>
  <c r="C5452" i="10"/>
  <c r="C5453" i="10"/>
  <c r="C5454" i="10"/>
  <c r="C5455" i="10"/>
  <c r="C5456" i="10"/>
  <c r="C5457" i="10"/>
  <c r="C5458" i="10"/>
  <c r="C5459" i="10"/>
  <c r="C5460" i="10"/>
  <c r="C5461" i="10"/>
  <c r="C5462" i="10"/>
  <c r="C5463" i="10"/>
  <c r="C5464" i="10"/>
  <c r="C5465" i="10"/>
  <c r="C5466" i="10"/>
  <c r="C5467" i="10"/>
  <c r="C5468" i="10"/>
  <c r="C5469" i="10"/>
  <c r="C5470" i="10"/>
  <c r="C5471" i="10"/>
  <c r="C5472" i="10"/>
  <c r="C5473" i="10"/>
  <c r="C5474" i="10"/>
  <c r="C5475" i="10"/>
  <c r="C5476" i="10"/>
  <c r="C5477" i="10"/>
  <c r="C5478" i="10"/>
  <c r="C5479" i="10"/>
  <c r="C5480" i="10"/>
  <c r="C5481" i="10"/>
  <c r="C5482" i="10"/>
  <c r="C5483" i="10"/>
  <c r="C5484" i="10"/>
  <c r="C5485" i="10"/>
  <c r="C5486" i="10"/>
  <c r="C5487" i="10"/>
  <c r="C5488" i="10"/>
  <c r="C5489" i="10"/>
  <c r="C5490" i="10"/>
  <c r="C5491" i="10"/>
  <c r="C5492" i="10"/>
  <c r="C5493" i="10"/>
  <c r="C5494" i="10"/>
  <c r="C5495" i="10"/>
  <c r="C5496" i="10"/>
  <c r="C5497" i="10"/>
  <c r="C5498" i="10"/>
  <c r="C5499" i="10"/>
  <c r="C5500" i="10"/>
  <c r="C5501" i="10"/>
  <c r="C5502" i="10"/>
  <c r="C5503" i="10"/>
  <c r="C5504" i="10"/>
  <c r="C5505" i="10"/>
  <c r="C5506" i="10"/>
  <c r="C5507" i="10"/>
  <c r="C5508" i="10"/>
  <c r="C5509" i="10"/>
  <c r="C5510" i="10"/>
  <c r="C5511" i="10"/>
  <c r="C5512" i="10"/>
  <c r="C5513" i="10"/>
  <c r="C5514" i="10"/>
  <c r="C5515" i="10"/>
  <c r="C5516" i="10"/>
  <c r="C5517" i="10"/>
  <c r="C5518" i="10"/>
  <c r="C5519" i="10"/>
  <c r="C5520" i="10"/>
  <c r="C5521" i="10"/>
  <c r="C5522" i="10"/>
  <c r="C5523" i="10"/>
  <c r="C5524" i="10"/>
  <c r="C5525" i="10"/>
  <c r="C5526" i="10"/>
  <c r="C5527" i="10"/>
  <c r="C5528" i="10"/>
  <c r="C5529" i="10"/>
  <c r="C5530" i="10"/>
  <c r="C5531" i="10"/>
  <c r="C5532" i="10"/>
  <c r="C5533" i="10"/>
  <c r="C5534" i="10"/>
  <c r="C5535" i="10"/>
  <c r="C5536" i="10"/>
  <c r="C5537" i="10"/>
  <c r="C5538" i="10"/>
  <c r="C5539" i="10"/>
  <c r="C5540" i="10"/>
  <c r="C5541" i="10"/>
  <c r="C5542" i="10"/>
  <c r="C5543" i="10"/>
  <c r="C5544" i="10"/>
  <c r="C5545" i="10"/>
  <c r="C5546" i="10"/>
  <c r="C5547" i="10"/>
  <c r="C5548" i="10"/>
  <c r="C5549" i="10"/>
  <c r="C5550" i="10"/>
  <c r="C5551" i="10"/>
  <c r="C5552" i="10"/>
  <c r="C5553" i="10"/>
  <c r="C5554" i="10"/>
  <c r="C5555" i="10"/>
  <c r="C5556" i="10"/>
  <c r="C5557" i="10"/>
  <c r="C5558" i="10"/>
  <c r="C5559" i="10"/>
  <c r="C5560" i="10"/>
  <c r="C5561" i="10"/>
  <c r="C5562" i="10"/>
  <c r="C5563" i="10"/>
  <c r="C5564" i="10"/>
  <c r="C5565" i="10"/>
  <c r="C5566" i="10"/>
  <c r="C5567" i="10"/>
  <c r="C5568" i="10"/>
  <c r="C5569" i="10"/>
  <c r="C5570" i="10"/>
  <c r="C5571" i="10"/>
  <c r="C5572" i="10"/>
  <c r="C5573" i="10"/>
  <c r="C5574" i="10"/>
  <c r="C5575" i="10"/>
  <c r="C5576" i="10"/>
  <c r="C5577" i="10"/>
  <c r="C5578" i="10"/>
  <c r="C5579" i="10"/>
  <c r="C5580" i="10"/>
  <c r="C5581" i="10"/>
  <c r="C5582" i="10"/>
  <c r="C5583" i="10"/>
  <c r="C5584" i="10"/>
  <c r="C5585" i="10"/>
  <c r="C5586" i="10"/>
  <c r="C5587" i="10"/>
  <c r="C5588" i="10"/>
  <c r="C5589" i="10"/>
  <c r="C5590" i="10"/>
  <c r="C5591" i="10"/>
  <c r="C5592" i="10"/>
  <c r="C5593" i="10"/>
  <c r="C5594" i="10"/>
  <c r="C5595" i="10"/>
  <c r="C5596" i="10"/>
  <c r="C5597" i="10"/>
  <c r="C5598" i="10"/>
  <c r="C5599" i="10"/>
  <c r="C5600" i="10"/>
  <c r="C5601" i="10"/>
  <c r="C5602" i="10"/>
  <c r="C5603" i="10"/>
  <c r="C5604" i="10"/>
  <c r="C5605" i="10"/>
  <c r="C5606" i="10"/>
  <c r="C5607" i="10"/>
  <c r="C5608" i="10"/>
  <c r="C5609" i="10"/>
  <c r="C5610" i="10"/>
  <c r="C5611" i="10"/>
  <c r="C5612" i="10"/>
  <c r="C5613" i="10"/>
  <c r="C5614" i="10"/>
  <c r="C5615" i="10"/>
  <c r="C5616" i="10"/>
  <c r="C5617" i="10"/>
  <c r="C5618" i="10"/>
  <c r="C5619" i="10"/>
  <c r="C5620" i="10"/>
  <c r="C5621" i="10"/>
  <c r="C5622" i="10"/>
  <c r="C5623" i="10"/>
  <c r="C5624" i="10"/>
  <c r="C5625" i="10"/>
  <c r="C5626" i="10"/>
  <c r="C5627" i="10"/>
  <c r="C5628" i="10"/>
  <c r="C5629" i="10"/>
  <c r="C5630" i="10"/>
  <c r="C5631" i="10"/>
  <c r="C5632" i="10"/>
  <c r="C5633" i="10"/>
  <c r="C5634" i="10"/>
  <c r="C5635" i="10"/>
  <c r="C5636" i="10"/>
  <c r="C5637" i="10"/>
  <c r="C5638" i="10"/>
  <c r="C5639" i="10"/>
  <c r="C5640" i="10"/>
  <c r="C5641" i="10"/>
  <c r="C5642" i="10"/>
  <c r="C5643" i="10"/>
  <c r="C5644" i="10"/>
  <c r="C5645" i="10"/>
  <c r="C5646" i="10"/>
  <c r="C5647" i="10"/>
  <c r="C5648" i="10"/>
  <c r="C5649" i="10"/>
  <c r="C5650" i="10"/>
  <c r="C5651" i="10"/>
  <c r="C5652" i="10"/>
  <c r="C5653" i="10"/>
  <c r="C5654" i="10"/>
  <c r="C5655" i="10"/>
  <c r="C5656" i="10"/>
  <c r="C5657" i="10"/>
  <c r="C5658" i="10"/>
  <c r="C5659" i="10"/>
  <c r="C5660" i="10"/>
  <c r="C5661" i="10"/>
  <c r="C5662" i="10"/>
  <c r="C5663" i="10"/>
  <c r="C5664" i="10"/>
  <c r="C5665" i="10"/>
  <c r="C5666" i="10"/>
  <c r="C5667" i="10"/>
  <c r="C5668" i="10"/>
  <c r="C5669" i="10"/>
  <c r="C5670" i="10"/>
  <c r="C5671" i="10"/>
  <c r="C5672" i="10"/>
  <c r="C5673" i="10"/>
  <c r="C5674" i="10"/>
  <c r="C5675" i="10"/>
  <c r="C5676" i="10"/>
  <c r="C5677" i="10"/>
  <c r="C5678" i="10"/>
  <c r="C5679" i="10"/>
  <c r="C5680" i="10"/>
  <c r="C5681" i="10"/>
  <c r="C5682" i="10"/>
  <c r="C5683" i="10"/>
  <c r="C5684" i="10"/>
  <c r="C5685" i="10"/>
  <c r="C5686" i="10"/>
  <c r="C5687" i="10"/>
  <c r="C5688" i="10"/>
  <c r="C5689" i="10"/>
  <c r="C5690" i="10"/>
  <c r="C5691" i="10"/>
  <c r="C5692" i="10"/>
  <c r="C5693" i="10"/>
  <c r="C5694" i="10"/>
  <c r="C5695" i="10"/>
  <c r="C5696" i="10"/>
  <c r="C5697" i="10"/>
  <c r="C5698" i="10"/>
  <c r="C5699" i="10"/>
  <c r="C5700" i="10"/>
  <c r="C5701" i="10"/>
  <c r="C5702" i="10"/>
  <c r="C5703" i="10"/>
  <c r="C5704" i="10"/>
  <c r="C5705" i="10"/>
  <c r="C5706" i="10"/>
  <c r="C5707" i="10"/>
  <c r="C5708" i="10"/>
  <c r="C5709" i="10"/>
  <c r="C5710" i="10"/>
  <c r="C5711" i="10"/>
  <c r="C5712" i="10"/>
  <c r="C5713" i="10"/>
  <c r="C5714" i="10"/>
  <c r="C5715" i="10"/>
  <c r="C5716" i="10"/>
  <c r="C5717" i="10"/>
  <c r="C5718" i="10"/>
  <c r="C5719" i="10"/>
  <c r="C5720" i="10"/>
  <c r="C5721" i="10"/>
  <c r="C5722" i="10"/>
  <c r="C5723" i="10"/>
  <c r="C5724" i="10"/>
  <c r="C5725" i="10"/>
  <c r="C5726" i="10"/>
  <c r="C5727" i="10"/>
  <c r="C5728" i="10"/>
  <c r="C5729" i="10"/>
  <c r="C5730" i="10"/>
  <c r="C5731" i="10"/>
  <c r="C5732" i="10"/>
  <c r="C5733" i="10"/>
  <c r="C5734" i="10"/>
  <c r="C5735" i="10"/>
  <c r="C5736" i="10"/>
  <c r="C5737" i="10"/>
  <c r="C5738" i="10"/>
  <c r="C5739" i="10"/>
  <c r="C5740" i="10"/>
  <c r="C5741" i="10"/>
  <c r="C5742" i="10"/>
  <c r="C5743" i="10"/>
  <c r="C5744" i="10"/>
  <c r="C5745" i="10"/>
  <c r="C5746" i="10"/>
  <c r="C5747" i="10"/>
  <c r="C5748" i="10"/>
  <c r="C5749" i="10"/>
  <c r="C5750" i="10"/>
  <c r="C5751" i="10"/>
  <c r="C5752" i="10"/>
  <c r="C5753" i="10"/>
  <c r="C5754" i="10"/>
  <c r="C5755" i="10"/>
  <c r="C5756" i="10"/>
  <c r="C5757" i="10"/>
  <c r="C5758" i="10"/>
  <c r="C5759" i="10"/>
  <c r="C5760" i="10"/>
  <c r="C5761" i="10"/>
  <c r="C5762" i="10"/>
  <c r="C5763" i="10"/>
  <c r="C5764" i="10"/>
  <c r="C5765" i="10"/>
  <c r="C5766" i="10"/>
  <c r="C5767" i="10"/>
  <c r="C5768" i="10"/>
  <c r="C5769" i="10"/>
  <c r="C5770" i="10"/>
  <c r="C5771" i="10"/>
  <c r="C5772" i="10"/>
  <c r="C5773" i="10"/>
  <c r="C5774" i="10"/>
  <c r="C5775" i="10"/>
  <c r="C5776" i="10"/>
  <c r="C5777" i="10"/>
  <c r="C5778" i="10"/>
  <c r="C5779" i="10"/>
  <c r="C5780" i="10"/>
  <c r="C5781" i="10"/>
  <c r="C5782" i="10"/>
  <c r="C5783" i="10"/>
  <c r="C5784" i="10"/>
  <c r="C5785" i="10"/>
  <c r="C5786" i="10"/>
  <c r="C5787" i="10"/>
  <c r="C5788" i="10"/>
  <c r="C5789" i="10"/>
  <c r="C5790" i="10"/>
  <c r="C5791" i="10"/>
  <c r="C5792" i="10"/>
  <c r="C5793" i="10"/>
  <c r="C5794" i="10"/>
  <c r="C5795" i="10"/>
  <c r="C5796" i="10"/>
  <c r="C5797" i="10"/>
  <c r="C5798" i="10"/>
  <c r="C5799" i="10"/>
  <c r="C5800" i="10"/>
  <c r="C5801" i="10"/>
  <c r="C5802" i="10"/>
  <c r="C5803" i="10"/>
  <c r="C5804" i="10"/>
  <c r="C5805" i="10"/>
  <c r="C5806" i="10"/>
  <c r="C5807" i="10"/>
  <c r="C5808" i="10"/>
  <c r="C5809" i="10"/>
  <c r="C5810" i="10"/>
  <c r="C5811" i="10"/>
  <c r="C5812" i="10"/>
  <c r="C5813" i="10"/>
  <c r="C5814" i="10"/>
  <c r="C5815" i="10"/>
  <c r="C5816" i="10"/>
  <c r="C5817" i="10"/>
  <c r="C5818" i="10"/>
  <c r="C5819" i="10"/>
  <c r="C5820" i="10"/>
  <c r="C5821" i="10"/>
  <c r="C5822" i="10"/>
  <c r="C5823" i="10"/>
  <c r="C5824" i="10"/>
  <c r="C5825" i="10"/>
  <c r="C5826" i="10"/>
  <c r="C5827" i="10"/>
  <c r="C5828" i="10"/>
  <c r="C5829" i="10"/>
  <c r="C5830" i="10"/>
  <c r="C5831" i="10"/>
  <c r="C5832" i="10"/>
  <c r="C5833" i="10"/>
  <c r="C5834" i="10"/>
  <c r="C5835" i="10"/>
  <c r="C5836" i="10"/>
  <c r="C5837" i="10"/>
  <c r="C5838" i="10"/>
  <c r="C5839" i="10"/>
  <c r="C5840" i="10"/>
  <c r="C5841" i="10"/>
  <c r="C5842" i="10"/>
  <c r="C5843" i="10"/>
  <c r="C5844" i="10"/>
  <c r="C5845" i="10"/>
  <c r="C5846" i="10"/>
  <c r="C5847" i="10"/>
  <c r="C5848" i="10"/>
  <c r="C5849" i="10"/>
  <c r="C5850" i="10"/>
  <c r="C5851" i="10"/>
  <c r="C5852" i="10"/>
  <c r="C5853" i="10"/>
  <c r="C5854" i="10"/>
  <c r="C5855" i="10"/>
  <c r="C5856" i="10"/>
  <c r="C5857" i="10"/>
  <c r="C5858" i="10"/>
  <c r="C5859" i="10"/>
  <c r="C5860" i="10"/>
  <c r="C5861" i="10"/>
  <c r="C5862" i="10"/>
  <c r="C5863" i="10"/>
  <c r="C5864" i="10"/>
  <c r="C5865" i="10"/>
  <c r="C5866" i="10"/>
  <c r="C5867" i="10"/>
  <c r="C5868" i="10"/>
  <c r="C5869" i="10"/>
  <c r="C5870" i="10"/>
  <c r="C5871" i="10"/>
  <c r="C5872" i="10"/>
  <c r="C5873" i="10"/>
  <c r="C5874" i="10"/>
  <c r="C5875" i="10"/>
  <c r="C5876" i="10"/>
  <c r="C5877" i="10"/>
  <c r="C5878" i="10"/>
  <c r="C5879" i="10"/>
  <c r="C5880" i="10"/>
  <c r="C5881" i="10"/>
  <c r="C5882" i="10"/>
  <c r="C5883" i="10"/>
  <c r="C5884" i="10"/>
  <c r="C5885" i="10"/>
  <c r="C5886" i="10"/>
  <c r="C5887" i="10"/>
  <c r="C5888" i="10"/>
  <c r="C5889" i="10"/>
  <c r="C5890" i="10"/>
  <c r="C5891" i="10"/>
  <c r="C5892" i="10"/>
  <c r="C5893" i="10"/>
  <c r="C5894" i="10"/>
  <c r="C5895" i="10"/>
  <c r="C5896" i="10"/>
  <c r="C5897" i="10"/>
  <c r="C5898" i="10"/>
  <c r="C5899" i="10"/>
  <c r="C5900" i="10"/>
  <c r="C5901" i="10"/>
  <c r="C5902" i="10"/>
  <c r="C5903" i="10"/>
  <c r="C5904" i="10"/>
  <c r="C5905" i="10"/>
  <c r="C5906" i="10"/>
  <c r="C5907" i="10"/>
  <c r="C5908" i="10"/>
  <c r="C5909" i="10"/>
  <c r="C5910" i="10"/>
  <c r="C5911" i="10"/>
  <c r="C5912" i="10"/>
  <c r="C5913" i="10"/>
  <c r="C5914" i="10"/>
  <c r="C5915" i="10"/>
  <c r="C5916" i="10"/>
  <c r="C5917" i="10"/>
  <c r="C5918" i="10"/>
  <c r="C5919" i="10"/>
  <c r="C5920" i="10"/>
  <c r="C5921" i="10"/>
  <c r="C5922" i="10"/>
  <c r="C5923" i="10"/>
  <c r="C5924" i="10"/>
  <c r="C5925" i="10"/>
  <c r="C5926" i="10"/>
  <c r="C5927" i="10"/>
  <c r="C5928" i="10"/>
  <c r="C5929" i="10"/>
  <c r="C5930" i="10"/>
  <c r="C5931" i="10"/>
  <c r="C5932" i="10"/>
  <c r="C5933" i="10"/>
  <c r="C5934" i="10"/>
  <c r="C5935" i="10"/>
  <c r="C5936" i="10"/>
  <c r="C5937" i="10"/>
  <c r="C5938" i="10"/>
  <c r="C5939" i="10"/>
  <c r="C5940" i="10"/>
  <c r="C5941" i="10"/>
  <c r="C5942" i="10"/>
  <c r="C5943" i="10"/>
  <c r="C5944" i="10"/>
  <c r="C5945" i="10"/>
  <c r="C5946" i="10"/>
  <c r="C5947" i="10"/>
  <c r="C5948" i="10"/>
  <c r="C5949" i="10"/>
  <c r="C5950" i="10"/>
  <c r="C5951" i="10"/>
  <c r="C5952" i="10"/>
  <c r="C5953" i="10"/>
  <c r="C5954" i="10"/>
  <c r="C5955" i="10"/>
  <c r="C5956" i="10"/>
  <c r="C5957" i="10"/>
  <c r="C5958" i="10"/>
  <c r="C5959" i="10"/>
  <c r="C5960" i="10"/>
  <c r="C5961" i="10"/>
  <c r="C5962" i="10"/>
  <c r="C5963" i="10"/>
  <c r="C5964" i="10"/>
  <c r="C5965" i="10"/>
  <c r="C5966" i="10"/>
  <c r="C5967" i="10"/>
  <c r="C5968" i="10"/>
  <c r="C5969" i="10"/>
  <c r="C5970" i="10"/>
  <c r="C5971" i="10"/>
  <c r="C5972" i="10"/>
  <c r="C5973" i="10"/>
  <c r="C5974" i="10"/>
  <c r="C5975" i="10"/>
  <c r="C5976" i="10"/>
  <c r="C5977" i="10"/>
  <c r="C5978" i="10"/>
  <c r="C5979" i="10"/>
  <c r="C5980" i="10"/>
  <c r="C5981" i="10"/>
  <c r="C5982" i="10"/>
  <c r="C5983" i="10"/>
  <c r="C5984" i="10"/>
  <c r="C5985" i="10"/>
  <c r="C5986" i="10"/>
  <c r="C5987" i="10"/>
  <c r="C5988" i="10"/>
  <c r="C5989" i="10"/>
  <c r="C5990" i="10"/>
  <c r="C5991" i="10"/>
  <c r="C5992" i="10"/>
  <c r="C5993" i="10"/>
  <c r="C5994" i="10"/>
  <c r="C5995" i="10"/>
  <c r="C5996" i="10"/>
  <c r="C5997" i="10"/>
  <c r="C5998" i="10"/>
  <c r="C5999" i="10"/>
  <c r="C6000" i="10"/>
  <c r="C6001" i="10"/>
  <c r="C6002" i="10"/>
  <c r="C6003" i="10"/>
  <c r="C6004" i="10"/>
  <c r="C6005" i="10"/>
  <c r="C6006" i="10"/>
  <c r="C6007" i="10"/>
  <c r="C6008" i="10"/>
  <c r="C6009" i="10"/>
  <c r="C6010" i="10"/>
  <c r="C6011" i="10"/>
  <c r="C6012" i="10"/>
  <c r="C6013" i="10"/>
  <c r="C6014" i="10"/>
  <c r="C6015" i="10"/>
  <c r="C6016" i="10"/>
  <c r="C6017" i="10"/>
  <c r="C6018" i="10"/>
  <c r="C6019" i="10"/>
  <c r="C6020" i="10"/>
  <c r="C6021" i="10"/>
  <c r="C6022" i="10"/>
  <c r="C6023" i="10"/>
  <c r="C6024" i="10"/>
  <c r="C6025" i="10"/>
  <c r="C6026" i="10"/>
  <c r="C6027" i="10"/>
  <c r="C6028" i="10"/>
  <c r="C6029" i="10"/>
  <c r="C6030" i="10"/>
  <c r="C6031" i="10"/>
  <c r="C6032" i="10"/>
  <c r="C6033" i="10"/>
  <c r="C6034" i="10"/>
  <c r="C6035" i="10"/>
  <c r="C6036" i="10"/>
  <c r="C6037" i="10"/>
  <c r="C6038" i="10"/>
  <c r="C6039" i="10"/>
  <c r="C6040" i="10"/>
  <c r="C6041" i="10"/>
  <c r="C6042" i="10"/>
  <c r="C6043" i="10"/>
  <c r="C6044" i="10"/>
  <c r="C6045" i="10"/>
  <c r="C6046" i="10"/>
  <c r="C6047" i="10"/>
  <c r="C6048" i="10"/>
  <c r="C6049" i="10"/>
  <c r="C6050" i="10"/>
  <c r="C6051" i="10"/>
  <c r="C6052" i="10"/>
  <c r="C6053" i="10"/>
  <c r="C6054" i="10"/>
  <c r="C6055" i="10"/>
  <c r="C6056" i="10"/>
  <c r="C6057" i="10"/>
  <c r="C6058" i="10"/>
  <c r="C6059" i="10"/>
  <c r="C6060" i="10"/>
  <c r="C6061" i="10"/>
  <c r="C6062" i="10"/>
  <c r="C6063" i="10"/>
  <c r="C6064" i="10"/>
  <c r="C6065" i="10"/>
  <c r="C6066" i="10"/>
  <c r="C6067" i="10"/>
  <c r="C6068" i="10"/>
  <c r="C6069" i="10"/>
  <c r="C6070" i="10"/>
  <c r="C6071" i="10"/>
  <c r="C6072" i="10"/>
  <c r="C6073" i="10"/>
  <c r="C6074" i="10"/>
  <c r="C6075" i="10"/>
  <c r="C6076" i="10"/>
  <c r="C6077" i="10"/>
  <c r="C6078" i="10"/>
  <c r="C6079" i="10"/>
  <c r="C6080" i="10"/>
  <c r="C6081" i="10"/>
  <c r="C6082" i="10"/>
  <c r="C6083" i="10"/>
  <c r="C6084" i="10"/>
  <c r="C6085" i="10"/>
  <c r="C6086" i="10"/>
  <c r="C6087" i="10"/>
  <c r="C6088" i="10"/>
  <c r="C6089" i="10"/>
  <c r="C6090" i="10"/>
  <c r="C6091" i="10"/>
  <c r="C6092" i="10"/>
  <c r="C6093" i="10"/>
  <c r="C6094" i="10"/>
  <c r="C6095" i="10"/>
  <c r="C6096" i="10"/>
  <c r="C6097" i="10"/>
  <c r="C6098" i="10"/>
  <c r="C6099" i="10"/>
  <c r="C6100" i="10"/>
  <c r="C6101" i="10"/>
  <c r="C6102" i="10"/>
  <c r="C6103" i="10"/>
  <c r="C6104" i="10"/>
  <c r="C6105" i="10"/>
  <c r="C6106" i="10"/>
  <c r="C6107" i="10"/>
  <c r="C6108" i="10"/>
  <c r="C6109" i="10"/>
  <c r="C6110" i="10"/>
  <c r="C6111" i="10"/>
  <c r="C6112" i="10"/>
  <c r="C6113" i="10"/>
  <c r="C6114" i="10"/>
  <c r="C6115" i="10"/>
  <c r="C6116" i="10"/>
  <c r="C6117" i="10"/>
  <c r="C6118" i="10"/>
  <c r="C6119" i="10"/>
  <c r="C6120" i="10"/>
  <c r="C6121" i="10"/>
  <c r="C6122" i="10"/>
  <c r="C6123" i="10"/>
  <c r="C6124" i="10"/>
  <c r="C6125" i="10"/>
  <c r="C6126" i="10"/>
  <c r="C6127" i="10"/>
  <c r="C6128" i="10"/>
  <c r="C6129" i="10"/>
  <c r="C6130" i="10"/>
  <c r="C6131" i="10"/>
  <c r="C6132" i="10"/>
  <c r="C6133" i="10"/>
  <c r="C6134" i="10"/>
  <c r="C6135" i="10"/>
  <c r="C6136" i="10"/>
  <c r="C6137" i="10"/>
  <c r="C6138" i="10"/>
  <c r="C6139" i="10"/>
  <c r="C6140" i="10"/>
  <c r="C6141" i="10"/>
  <c r="C6142" i="10"/>
  <c r="C6143" i="10"/>
  <c r="C6144" i="10"/>
  <c r="C6145" i="10"/>
  <c r="C6146" i="10"/>
  <c r="C6147" i="10"/>
  <c r="C6148" i="10"/>
  <c r="C6149" i="10"/>
  <c r="C6150" i="10"/>
  <c r="C6151" i="10"/>
  <c r="C6152" i="10"/>
  <c r="C6153" i="10"/>
  <c r="C6154" i="10"/>
  <c r="C6155" i="10"/>
  <c r="C6156" i="10"/>
  <c r="C6157" i="10"/>
  <c r="C6158" i="10"/>
  <c r="C6159" i="10"/>
  <c r="C6160" i="10"/>
  <c r="C6161" i="10"/>
  <c r="C6162" i="10"/>
  <c r="C6163" i="10"/>
  <c r="C6164" i="10"/>
  <c r="C6165" i="10"/>
  <c r="C6166" i="10"/>
  <c r="C6167" i="10"/>
  <c r="C6168" i="10"/>
  <c r="C6169" i="10"/>
  <c r="C6170" i="10"/>
  <c r="C6171" i="10"/>
  <c r="C6172" i="10"/>
  <c r="C6173" i="10"/>
  <c r="C6174" i="10"/>
  <c r="C6175" i="10"/>
  <c r="C6176" i="10"/>
  <c r="C6177" i="10"/>
  <c r="C6178" i="10"/>
  <c r="C6179" i="10"/>
  <c r="C6180" i="10"/>
  <c r="C6181" i="10"/>
  <c r="C6182" i="10"/>
  <c r="C6183" i="10"/>
  <c r="C6184" i="10"/>
  <c r="C6185" i="10"/>
  <c r="C6186" i="10"/>
  <c r="C6187" i="10"/>
  <c r="C6188" i="10"/>
  <c r="C6189" i="10"/>
  <c r="C6190" i="10"/>
  <c r="C6191" i="10"/>
  <c r="C6192" i="10"/>
  <c r="C6193" i="10"/>
  <c r="C6194" i="10"/>
  <c r="C6195" i="10"/>
  <c r="C6196" i="10"/>
  <c r="C6197" i="10"/>
  <c r="C6198" i="10"/>
  <c r="C6199" i="10"/>
  <c r="C6200" i="10"/>
  <c r="C6201" i="10"/>
  <c r="C6202" i="10"/>
  <c r="C6203" i="10"/>
  <c r="C6204" i="10"/>
  <c r="C6205" i="10"/>
  <c r="C6206" i="10"/>
  <c r="C6207" i="10"/>
  <c r="C6208" i="10"/>
  <c r="C6209" i="10"/>
  <c r="C6210" i="10"/>
  <c r="C6211" i="10"/>
  <c r="C6212" i="10"/>
  <c r="C6213" i="10"/>
  <c r="C6214" i="10"/>
  <c r="C6215" i="10"/>
  <c r="C6216" i="10"/>
  <c r="C6217" i="10"/>
  <c r="C6218" i="10"/>
  <c r="C6219" i="10"/>
  <c r="C6220" i="10"/>
  <c r="C6221" i="10"/>
  <c r="C6222" i="10"/>
  <c r="C6223" i="10"/>
  <c r="C6224" i="10"/>
  <c r="C6225" i="10"/>
  <c r="C6226" i="10"/>
  <c r="C6227" i="10"/>
  <c r="C6228" i="10"/>
  <c r="C6229" i="10"/>
  <c r="C6230" i="10"/>
  <c r="C6231" i="10"/>
  <c r="C6232" i="10"/>
  <c r="C6233" i="10"/>
  <c r="C6234" i="10"/>
  <c r="C6235" i="10"/>
  <c r="C6236" i="10"/>
  <c r="C6237" i="10"/>
  <c r="C6238" i="10"/>
  <c r="C6239" i="10"/>
  <c r="C6240" i="10"/>
  <c r="C6241" i="10"/>
  <c r="C6242" i="10"/>
  <c r="C6243" i="10"/>
  <c r="C6244" i="10"/>
  <c r="C6245" i="10"/>
  <c r="C6246" i="10"/>
  <c r="C6247" i="10"/>
  <c r="C6248" i="10"/>
  <c r="C6249" i="10"/>
  <c r="C6250" i="10"/>
  <c r="C6251" i="10"/>
  <c r="C6252" i="10"/>
  <c r="C6253" i="10"/>
  <c r="C6254" i="10"/>
  <c r="C6255" i="10"/>
  <c r="C6256" i="10"/>
  <c r="C6257" i="10"/>
  <c r="C6258" i="10"/>
  <c r="C6259" i="10"/>
  <c r="C6260" i="10"/>
  <c r="C6261" i="10"/>
  <c r="C6262" i="10"/>
  <c r="C6263" i="10"/>
  <c r="C6264" i="10"/>
  <c r="C6265" i="10"/>
  <c r="C6266" i="10"/>
  <c r="C6267" i="10"/>
  <c r="C6268" i="10"/>
  <c r="C6269" i="10"/>
  <c r="C6270" i="10"/>
  <c r="C6271" i="10"/>
  <c r="C6272" i="10"/>
  <c r="C6273" i="10"/>
  <c r="C6274" i="10"/>
  <c r="C6275" i="10"/>
  <c r="C6276" i="10"/>
  <c r="C6277" i="10"/>
  <c r="C6278" i="10"/>
  <c r="C6279" i="10"/>
  <c r="C6280" i="10"/>
  <c r="C6281" i="10"/>
  <c r="C6282" i="10"/>
  <c r="C6283" i="10"/>
  <c r="C6284" i="10"/>
  <c r="C6285" i="10"/>
  <c r="C6286" i="10"/>
  <c r="C6287" i="10"/>
  <c r="C6288" i="10"/>
  <c r="C6289" i="10"/>
  <c r="C6290" i="10"/>
  <c r="C6291" i="10"/>
  <c r="C6292" i="10"/>
  <c r="C6293" i="10"/>
  <c r="C6294" i="10"/>
  <c r="C6295" i="10"/>
  <c r="C6296" i="10"/>
  <c r="C6297" i="10"/>
  <c r="C6298" i="10"/>
  <c r="C6299" i="10"/>
  <c r="C6300" i="10"/>
  <c r="C6301" i="10"/>
  <c r="C6302" i="10"/>
  <c r="C6303" i="10"/>
  <c r="C6304" i="10"/>
  <c r="C6305" i="10"/>
  <c r="C6306" i="10"/>
  <c r="C6307" i="10"/>
  <c r="C6308" i="10"/>
  <c r="C6309" i="10"/>
  <c r="C6310" i="10"/>
  <c r="C6311" i="10"/>
  <c r="C6312" i="10"/>
  <c r="C6313" i="10"/>
  <c r="C6314" i="10"/>
  <c r="C6315" i="10"/>
  <c r="C6316" i="10"/>
  <c r="C6317" i="10"/>
  <c r="C6318" i="10"/>
  <c r="C6319" i="10"/>
  <c r="C6320" i="10"/>
  <c r="C6321" i="10"/>
  <c r="C6322" i="10"/>
  <c r="C6323" i="10"/>
  <c r="C6324" i="10"/>
  <c r="C6325" i="10"/>
  <c r="C6326" i="10"/>
  <c r="C6327" i="10"/>
  <c r="C6328" i="10"/>
  <c r="C6329" i="10"/>
  <c r="C6330" i="10"/>
  <c r="C6331" i="10"/>
  <c r="C6332" i="10"/>
  <c r="C6333" i="10"/>
  <c r="C6334" i="10"/>
  <c r="C6335" i="10"/>
  <c r="C6336" i="10"/>
  <c r="C6337" i="10"/>
  <c r="C6338" i="10"/>
  <c r="C6339" i="10"/>
  <c r="C6340" i="10"/>
  <c r="C6341" i="10"/>
  <c r="C6342" i="10"/>
  <c r="C6343" i="10"/>
  <c r="C6344" i="10"/>
  <c r="C6345" i="10"/>
  <c r="C6346" i="10"/>
  <c r="C6347" i="10"/>
  <c r="C6348" i="10"/>
  <c r="C6349" i="10"/>
  <c r="C6350" i="10"/>
  <c r="C6351" i="10"/>
  <c r="C6352" i="10"/>
  <c r="C6353" i="10"/>
  <c r="C6354" i="10"/>
  <c r="C6355" i="10"/>
  <c r="C6356" i="10"/>
  <c r="C6357" i="10"/>
  <c r="C6358" i="10"/>
  <c r="C6359" i="10"/>
  <c r="C6360" i="10"/>
  <c r="C6361" i="10"/>
  <c r="C6362" i="10"/>
  <c r="C6363" i="10"/>
  <c r="C6364" i="10"/>
  <c r="C6365" i="10"/>
  <c r="C6366" i="10"/>
  <c r="C6367" i="10"/>
  <c r="C6368" i="10"/>
  <c r="C6369" i="10"/>
  <c r="C6370" i="10"/>
  <c r="C6371" i="10"/>
  <c r="C6372" i="10"/>
  <c r="C6373" i="10"/>
  <c r="C6374" i="10"/>
  <c r="C6375" i="10"/>
  <c r="C6376" i="10"/>
  <c r="C6377" i="10"/>
  <c r="C6378" i="10"/>
  <c r="C6379" i="10"/>
  <c r="C6380" i="10"/>
  <c r="C6381" i="10"/>
  <c r="C6382" i="10"/>
  <c r="C6383" i="10"/>
  <c r="C6384" i="10"/>
  <c r="C6385" i="10"/>
  <c r="C6386" i="10"/>
  <c r="C6387" i="10"/>
  <c r="C6388" i="10"/>
  <c r="C6389" i="10"/>
  <c r="C6390" i="10"/>
  <c r="C6391" i="10"/>
  <c r="C6392" i="10"/>
  <c r="C6393" i="10"/>
  <c r="C6394" i="10"/>
  <c r="C6395" i="10"/>
  <c r="C6396" i="10"/>
  <c r="C6397" i="10"/>
  <c r="C6398" i="10"/>
  <c r="C6399" i="10"/>
  <c r="C6400" i="10"/>
  <c r="C6401" i="10"/>
  <c r="C6402" i="10"/>
  <c r="C6403" i="10"/>
  <c r="C6404" i="10"/>
  <c r="C6405" i="10"/>
  <c r="C6406" i="10"/>
  <c r="C6407" i="10"/>
  <c r="C6408" i="10"/>
  <c r="C6409" i="10"/>
  <c r="C6410" i="10"/>
  <c r="C6411" i="10"/>
  <c r="C6412" i="10"/>
  <c r="C6413" i="10"/>
  <c r="C6414" i="10"/>
  <c r="C6415" i="10"/>
  <c r="C6416" i="10"/>
  <c r="C6417" i="10"/>
  <c r="C6418" i="10"/>
  <c r="C6419" i="10"/>
  <c r="C6420" i="10"/>
  <c r="C6421" i="10"/>
  <c r="C6422" i="10"/>
  <c r="C6423" i="10"/>
  <c r="C6424" i="10"/>
  <c r="C6425" i="10"/>
  <c r="C6426" i="10"/>
  <c r="C6427" i="10"/>
  <c r="C6428" i="10"/>
  <c r="C6429" i="10"/>
  <c r="C6430" i="10"/>
  <c r="C6431" i="10"/>
  <c r="C6432" i="10"/>
  <c r="C6433" i="10"/>
  <c r="C6434" i="10"/>
  <c r="C6435" i="10"/>
  <c r="C6436" i="10"/>
  <c r="C6437" i="10"/>
  <c r="C6438" i="10"/>
  <c r="C6439" i="10"/>
  <c r="C6440" i="10"/>
  <c r="C6441" i="10"/>
  <c r="C6442" i="10"/>
  <c r="C6443" i="10"/>
  <c r="C6444" i="10"/>
  <c r="C6445" i="10"/>
  <c r="C6446" i="10"/>
  <c r="C6447" i="10"/>
  <c r="C6448" i="10"/>
  <c r="C6449" i="10"/>
  <c r="C6450" i="10"/>
  <c r="C6451" i="10"/>
  <c r="C6452" i="10"/>
  <c r="C6453" i="10"/>
  <c r="C6454" i="10"/>
  <c r="C6455" i="10"/>
  <c r="C6456" i="10"/>
  <c r="C6457" i="10"/>
  <c r="C6458" i="10"/>
  <c r="C6459" i="10"/>
  <c r="C6460" i="10"/>
  <c r="C6461" i="10"/>
  <c r="C6462" i="10"/>
  <c r="C6463" i="10"/>
  <c r="C6464" i="10"/>
  <c r="C6465" i="10"/>
  <c r="C6466" i="10"/>
  <c r="C6467" i="10"/>
  <c r="C6468" i="10"/>
  <c r="C6469" i="10"/>
  <c r="C6470" i="10"/>
  <c r="C6471" i="10"/>
  <c r="C6472" i="10"/>
  <c r="C6473" i="10"/>
  <c r="C6474" i="10"/>
  <c r="C6475" i="10"/>
  <c r="C6476" i="10"/>
  <c r="C6477" i="10"/>
  <c r="C6478" i="10"/>
  <c r="C6479" i="10"/>
  <c r="C6480" i="10"/>
  <c r="C6481" i="10"/>
  <c r="C6482" i="10"/>
  <c r="C6483" i="10"/>
  <c r="C6484" i="10"/>
  <c r="C6485" i="10"/>
  <c r="C6486" i="10"/>
  <c r="C6487" i="10"/>
  <c r="C6488" i="10"/>
  <c r="C6489" i="10"/>
  <c r="C6490" i="10"/>
  <c r="C6491" i="10"/>
  <c r="C6492" i="10"/>
  <c r="C6493" i="10"/>
  <c r="C6494" i="10"/>
  <c r="C6495" i="10"/>
  <c r="C6496" i="10"/>
  <c r="C6497" i="10"/>
  <c r="C6498" i="10"/>
  <c r="C6499" i="10"/>
  <c r="C6500" i="10"/>
  <c r="C6501" i="10"/>
  <c r="C6502" i="10"/>
  <c r="C6503" i="10"/>
  <c r="C6504" i="10"/>
  <c r="C6505" i="10"/>
  <c r="C6506" i="10"/>
  <c r="C6507" i="10"/>
  <c r="C6508" i="10"/>
  <c r="C6509" i="10"/>
  <c r="C6510" i="10"/>
  <c r="C6511" i="10"/>
  <c r="C6512" i="10"/>
  <c r="C6513" i="10"/>
  <c r="C6514" i="10"/>
  <c r="C6515" i="10"/>
  <c r="C6516" i="10"/>
  <c r="C6517" i="10"/>
  <c r="C6518" i="10"/>
  <c r="C6519" i="10"/>
  <c r="C6520" i="10"/>
  <c r="C6521" i="10"/>
  <c r="C6522" i="10"/>
  <c r="C6523" i="10"/>
  <c r="C6524" i="10"/>
  <c r="C6525" i="10"/>
  <c r="C6526" i="10"/>
  <c r="C6527" i="10"/>
  <c r="C6528" i="10"/>
  <c r="C6529" i="10"/>
  <c r="C6530" i="10"/>
  <c r="C6531" i="10"/>
  <c r="C6532" i="10"/>
  <c r="C6533" i="10"/>
  <c r="C6534" i="10"/>
  <c r="C6535" i="10"/>
  <c r="C6536" i="10"/>
  <c r="C6537" i="10"/>
  <c r="C6538" i="10"/>
  <c r="C6539" i="10"/>
  <c r="C6540" i="10"/>
  <c r="C6541" i="10"/>
  <c r="C6542" i="10"/>
  <c r="C6543" i="10"/>
  <c r="C6544" i="10"/>
  <c r="C6545" i="10"/>
  <c r="C6546" i="10"/>
  <c r="C6547" i="10"/>
  <c r="C6548" i="10"/>
  <c r="C6549" i="10"/>
  <c r="C6550" i="10"/>
  <c r="C6551" i="10"/>
  <c r="C6552" i="10"/>
  <c r="C6553" i="10"/>
  <c r="C6554" i="10"/>
  <c r="C6555" i="10"/>
  <c r="C6556" i="10"/>
  <c r="C6557" i="10"/>
  <c r="C6558" i="10"/>
  <c r="C6559" i="10"/>
  <c r="C6560" i="10"/>
  <c r="C6561" i="10"/>
  <c r="C6562" i="10"/>
  <c r="C6563" i="10"/>
  <c r="C6564" i="10"/>
  <c r="C6565" i="10"/>
  <c r="C6566" i="10"/>
  <c r="C6567" i="10"/>
  <c r="C6568" i="10"/>
  <c r="C6569" i="10"/>
  <c r="C6570" i="10"/>
  <c r="C6571" i="10"/>
  <c r="C6572" i="10"/>
  <c r="C6573" i="10"/>
  <c r="C6574" i="10"/>
  <c r="C6575" i="10"/>
  <c r="C6576" i="10"/>
  <c r="C6577" i="10"/>
  <c r="C6578" i="10"/>
  <c r="C6579" i="10"/>
  <c r="C6580" i="10"/>
  <c r="C6581" i="10"/>
  <c r="C6582" i="10"/>
  <c r="C6583" i="10"/>
  <c r="C6584" i="10"/>
  <c r="C6585" i="10"/>
  <c r="C6586" i="10"/>
  <c r="C6587" i="10"/>
  <c r="C6588" i="10"/>
  <c r="C6589" i="10"/>
  <c r="C6590" i="10"/>
  <c r="C6591" i="10"/>
  <c r="C6592" i="10"/>
  <c r="C6593" i="10"/>
  <c r="C6594" i="10"/>
  <c r="C6595" i="10"/>
  <c r="C6596" i="10"/>
  <c r="C6597" i="10"/>
  <c r="C6598" i="10"/>
  <c r="C6599" i="10"/>
  <c r="C6600" i="10"/>
  <c r="C6601" i="10"/>
  <c r="C6602" i="10"/>
  <c r="C6603" i="10"/>
  <c r="C6604" i="10"/>
  <c r="C6605" i="10"/>
  <c r="C6606" i="10"/>
  <c r="C6607" i="10"/>
  <c r="C6608" i="10"/>
  <c r="C6609" i="10"/>
  <c r="C6610" i="10"/>
  <c r="C6611" i="10"/>
  <c r="C6612" i="10"/>
  <c r="C6613" i="10"/>
  <c r="C6614" i="10"/>
  <c r="C6615" i="10"/>
  <c r="C6616" i="10"/>
  <c r="C6617" i="10"/>
  <c r="C6618" i="10"/>
  <c r="C6619" i="10"/>
  <c r="C6620" i="10"/>
  <c r="C6621" i="10"/>
  <c r="C6622" i="10"/>
  <c r="C6623" i="10"/>
  <c r="C6624" i="10"/>
  <c r="C6625" i="10"/>
  <c r="C6626" i="10"/>
  <c r="C6627" i="10"/>
  <c r="C6628" i="10"/>
  <c r="C6629" i="10"/>
  <c r="C6630" i="10"/>
  <c r="C6631" i="10"/>
  <c r="C6632" i="10"/>
  <c r="C6633" i="10"/>
  <c r="C6634" i="10"/>
  <c r="C6635" i="10"/>
  <c r="C6636" i="10"/>
  <c r="C6637" i="10"/>
  <c r="C6638" i="10"/>
  <c r="C6639" i="10"/>
  <c r="C6640" i="10"/>
  <c r="C6641" i="10"/>
  <c r="C6642" i="10"/>
  <c r="C6643" i="10"/>
  <c r="C6644" i="10"/>
  <c r="C6645" i="10"/>
  <c r="C6646" i="10"/>
  <c r="C6647" i="10"/>
  <c r="C6648" i="10"/>
  <c r="C6649" i="10"/>
  <c r="C6650" i="10"/>
  <c r="C6651" i="10"/>
  <c r="C6652" i="10"/>
  <c r="C6653" i="10"/>
  <c r="C6654" i="10"/>
  <c r="C6655" i="10"/>
  <c r="C6656" i="10"/>
  <c r="C6657" i="10"/>
  <c r="C6658" i="10"/>
  <c r="C6659" i="10"/>
  <c r="C6660" i="10"/>
  <c r="C6661" i="10"/>
  <c r="C6662" i="10"/>
  <c r="C6663" i="10"/>
  <c r="C6664" i="10"/>
  <c r="C6665" i="10"/>
  <c r="C6666" i="10"/>
  <c r="C6667" i="10"/>
  <c r="C6668" i="10"/>
  <c r="C6669" i="10"/>
  <c r="C6670" i="10"/>
  <c r="C6671" i="10"/>
  <c r="C6672" i="10"/>
  <c r="C6673" i="10"/>
  <c r="C6674" i="10"/>
  <c r="C6675" i="10"/>
  <c r="C6676" i="10"/>
  <c r="C6677" i="10"/>
  <c r="C6678" i="10"/>
  <c r="C6679" i="10"/>
  <c r="C6680" i="10"/>
  <c r="C6681" i="10"/>
  <c r="C6682" i="10"/>
  <c r="C6683" i="10"/>
  <c r="C6684" i="10"/>
  <c r="C6685" i="10"/>
  <c r="C6686" i="10"/>
  <c r="C6687" i="10"/>
  <c r="C6688" i="10"/>
  <c r="C6689" i="10"/>
  <c r="C6690" i="10"/>
  <c r="C6691" i="10"/>
  <c r="C6692" i="10"/>
  <c r="C6693" i="10"/>
  <c r="C6694" i="10"/>
  <c r="C6695" i="10"/>
  <c r="C6696" i="10"/>
  <c r="C6697" i="10"/>
  <c r="C6698" i="10"/>
  <c r="C6699" i="10"/>
  <c r="C6700" i="10"/>
  <c r="C6701" i="10"/>
  <c r="C6702" i="10"/>
  <c r="C6703" i="10"/>
  <c r="C6704" i="10"/>
  <c r="C6705" i="10"/>
  <c r="C6706" i="10"/>
  <c r="C6707" i="10"/>
  <c r="C6708" i="10"/>
  <c r="C6709" i="10"/>
  <c r="C6710" i="10"/>
  <c r="C6711" i="10"/>
  <c r="C6712" i="10"/>
  <c r="C6713" i="10"/>
  <c r="C6714" i="10"/>
  <c r="C6715" i="10"/>
  <c r="C6716" i="10"/>
  <c r="C6717" i="10"/>
  <c r="C6718" i="10"/>
  <c r="C6719" i="10"/>
  <c r="C6720" i="10"/>
  <c r="C6721" i="10"/>
  <c r="C6722" i="10"/>
  <c r="C6723" i="10"/>
  <c r="C6724" i="10"/>
  <c r="C6725" i="10"/>
  <c r="C6726" i="10"/>
  <c r="C6727" i="10"/>
  <c r="C6728" i="10"/>
  <c r="C6729" i="10"/>
  <c r="C6730" i="10"/>
  <c r="C6731" i="10"/>
  <c r="C6732" i="10"/>
  <c r="C6733" i="10"/>
  <c r="C6734" i="10"/>
  <c r="C6735" i="10"/>
  <c r="C6736" i="10"/>
  <c r="C6737" i="10"/>
  <c r="C6738" i="10"/>
  <c r="C6739" i="10"/>
  <c r="C6740" i="10"/>
  <c r="C6741" i="10"/>
  <c r="C6742" i="10"/>
  <c r="C6743" i="10"/>
  <c r="C6744" i="10"/>
  <c r="C6745" i="10"/>
  <c r="C6746" i="10"/>
  <c r="C6747" i="10"/>
  <c r="C6748" i="10"/>
  <c r="C6749" i="10"/>
  <c r="C6750" i="10"/>
  <c r="C6751" i="10"/>
  <c r="C6752" i="10"/>
  <c r="C6753" i="10"/>
  <c r="C6754" i="10"/>
  <c r="C6755" i="10"/>
  <c r="C6756" i="10"/>
  <c r="C6757" i="10"/>
  <c r="C6758" i="10"/>
  <c r="C6759" i="10"/>
  <c r="C6760" i="10"/>
  <c r="C6761" i="10"/>
  <c r="C6762" i="10"/>
  <c r="C6763" i="10"/>
  <c r="C6764" i="10"/>
  <c r="C6765" i="10"/>
  <c r="C6766" i="10"/>
  <c r="C6767" i="10"/>
  <c r="C6768" i="10"/>
  <c r="C6769" i="10"/>
  <c r="C6770" i="10"/>
  <c r="C6771" i="10"/>
  <c r="C6772" i="10"/>
  <c r="C6773" i="10"/>
  <c r="C6774" i="10"/>
  <c r="C6775" i="10"/>
  <c r="C6776" i="10"/>
  <c r="C6777" i="10"/>
  <c r="C6778" i="10"/>
  <c r="C6779" i="10"/>
  <c r="C6780" i="10"/>
  <c r="C6781" i="10"/>
  <c r="C6782" i="10"/>
  <c r="C6783" i="10"/>
  <c r="C6784" i="10"/>
  <c r="C6785" i="10"/>
  <c r="C6786" i="10"/>
  <c r="C6787" i="10"/>
  <c r="C6788" i="10"/>
  <c r="C6789" i="10"/>
  <c r="C6790" i="10"/>
  <c r="C6791" i="10"/>
  <c r="C6792" i="10"/>
  <c r="C6793" i="10"/>
  <c r="C6794" i="10"/>
  <c r="C6795" i="10"/>
  <c r="C6796" i="10"/>
  <c r="C6797" i="10"/>
  <c r="C6798" i="10"/>
  <c r="C6799" i="10"/>
  <c r="C6800" i="10"/>
  <c r="C6801" i="10"/>
  <c r="C6802" i="10"/>
  <c r="C6803" i="10"/>
  <c r="C6804" i="10"/>
  <c r="C6805" i="10"/>
  <c r="C6806" i="10"/>
  <c r="C6807" i="10"/>
  <c r="C6808" i="10"/>
  <c r="C6809" i="10"/>
  <c r="C6810" i="10"/>
  <c r="C6811" i="10"/>
  <c r="C6812" i="10"/>
  <c r="C6813" i="10"/>
  <c r="C6814" i="10"/>
  <c r="C6815" i="10"/>
  <c r="C6816" i="10"/>
  <c r="C6817" i="10"/>
  <c r="C6818" i="10"/>
  <c r="C6819" i="10"/>
  <c r="C6820" i="10"/>
  <c r="C6821" i="10"/>
  <c r="C6822" i="10"/>
  <c r="C6823" i="10"/>
  <c r="C6824" i="10"/>
  <c r="C6825" i="10"/>
  <c r="C6826" i="10"/>
  <c r="C6827" i="10"/>
  <c r="C6828" i="10"/>
  <c r="C6829" i="10"/>
  <c r="C6830" i="10"/>
  <c r="C6831" i="10"/>
  <c r="C6832" i="10"/>
  <c r="C6833" i="10"/>
  <c r="C6834" i="10"/>
  <c r="C6835" i="10"/>
  <c r="C6836" i="10"/>
  <c r="C6837" i="10"/>
  <c r="C6838" i="10"/>
  <c r="C6839" i="10"/>
  <c r="C6840" i="10"/>
  <c r="C6841" i="10"/>
  <c r="C6842" i="10"/>
  <c r="C6843" i="10"/>
  <c r="C6844" i="10"/>
  <c r="C6845" i="10"/>
  <c r="C6846" i="10"/>
  <c r="C6847" i="10"/>
  <c r="C6848" i="10"/>
  <c r="C6849" i="10"/>
  <c r="C6850" i="10"/>
  <c r="C6851" i="10"/>
  <c r="C6852" i="10"/>
  <c r="C6853" i="10"/>
  <c r="C6854" i="10"/>
  <c r="C6855" i="10"/>
  <c r="C6856" i="10"/>
  <c r="C6857" i="10"/>
  <c r="C6858" i="10"/>
  <c r="C6859" i="10"/>
  <c r="C6860" i="10"/>
  <c r="C6861" i="10"/>
  <c r="C6862" i="10"/>
  <c r="C6863" i="10"/>
  <c r="C6864" i="10"/>
  <c r="C6865" i="10"/>
  <c r="C6866" i="10"/>
  <c r="C6867" i="10"/>
  <c r="C6868" i="10"/>
  <c r="C6869" i="10"/>
  <c r="C6870" i="10"/>
  <c r="C6871" i="10"/>
  <c r="C6872" i="10"/>
  <c r="C6873" i="10"/>
  <c r="C6874" i="10"/>
  <c r="C6875" i="10"/>
  <c r="C6876" i="10"/>
  <c r="C6877" i="10"/>
  <c r="C6878" i="10"/>
  <c r="C6879" i="10"/>
  <c r="C6880" i="10"/>
  <c r="C6881" i="10"/>
  <c r="C6882" i="10"/>
  <c r="C6883" i="10"/>
  <c r="C6884" i="10"/>
  <c r="C6885" i="10"/>
  <c r="C6886" i="10"/>
  <c r="C6887" i="10"/>
  <c r="C6888" i="10"/>
  <c r="C6889" i="10"/>
  <c r="C6890" i="10"/>
  <c r="C6891" i="10"/>
  <c r="C6892" i="10"/>
  <c r="C6893" i="10"/>
  <c r="C6894" i="10"/>
  <c r="C6895" i="10"/>
  <c r="C6896" i="10"/>
  <c r="C6897" i="10"/>
  <c r="C6898" i="10"/>
  <c r="C6899" i="10"/>
  <c r="C6900" i="10"/>
  <c r="C6901" i="10"/>
  <c r="C6902" i="10"/>
  <c r="C6903" i="10"/>
  <c r="C6904" i="10"/>
  <c r="C6905" i="10"/>
  <c r="C6906" i="10"/>
  <c r="C6907" i="10"/>
  <c r="C6908" i="10"/>
  <c r="C6909" i="10"/>
  <c r="C6910" i="10"/>
  <c r="C6911" i="10"/>
  <c r="C6912" i="10"/>
  <c r="C6913" i="10"/>
  <c r="C6914" i="10"/>
  <c r="C6915" i="10"/>
  <c r="C6916" i="10"/>
  <c r="C6917" i="10"/>
  <c r="C6918" i="10"/>
  <c r="C6919" i="10"/>
  <c r="C6920" i="10"/>
  <c r="C6921" i="10"/>
  <c r="C6922" i="10"/>
  <c r="C6923" i="10"/>
  <c r="C6924" i="10"/>
  <c r="C6925" i="10"/>
  <c r="C6926" i="10"/>
  <c r="C6927" i="10"/>
  <c r="C6928" i="10"/>
  <c r="C6929" i="10"/>
  <c r="C6930" i="10"/>
  <c r="C6931" i="10"/>
  <c r="C6932" i="10"/>
  <c r="C6933" i="10"/>
  <c r="C6934" i="10"/>
  <c r="C6935" i="10"/>
  <c r="C6936" i="10"/>
  <c r="C6937" i="10"/>
  <c r="C6938" i="10"/>
  <c r="C6939" i="10"/>
  <c r="C6940" i="10"/>
  <c r="C6941" i="10"/>
  <c r="C6942" i="10"/>
  <c r="C6943" i="10"/>
  <c r="C6944" i="10"/>
  <c r="C6945" i="10"/>
  <c r="C6946" i="10"/>
  <c r="C6947" i="10"/>
  <c r="C6948" i="10"/>
  <c r="C6949" i="10"/>
  <c r="C6950" i="10"/>
  <c r="C6951" i="10"/>
  <c r="C6952" i="10"/>
  <c r="C6953" i="10"/>
  <c r="C6954" i="10"/>
  <c r="C6955" i="10"/>
  <c r="C6956" i="10"/>
  <c r="C6957" i="10"/>
  <c r="C6958" i="10"/>
  <c r="C6959" i="10"/>
  <c r="C6960" i="10"/>
  <c r="C6961" i="10"/>
  <c r="C6962" i="10"/>
  <c r="C6963" i="10"/>
  <c r="C6964" i="10"/>
  <c r="C6965" i="10"/>
  <c r="C6966" i="10"/>
  <c r="C6967" i="10"/>
  <c r="C6968" i="10"/>
  <c r="C6969" i="10"/>
  <c r="C6970" i="10"/>
  <c r="C6971" i="10"/>
  <c r="C6972" i="10"/>
  <c r="C6973" i="10"/>
  <c r="C6974" i="10"/>
  <c r="C6975" i="10"/>
  <c r="C6976" i="10"/>
  <c r="C6977" i="10"/>
  <c r="C6978" i="10"/>
  <c r="C6979" i="10"/>
  <c r="C6980" i="10"/>
  <c r="C6981" i="10"/>
  <c r="C6982" i="10"/>
  <c r="C6983" i="10"/>
  <c r="C6984" i="10"/>
  <c r="C6985" i="10"/>
  <c r="C6986" i="10"/>
  <c r="C6987" i="10"/>
  <c r="C6988" i="10"/>
  <c r="C6989" i="10"/>
  <c r="C6990" i="10"/>
  <c r="C6991" i="10"/>
  <c r="C6992" i="10"/>
  <c r="C6993" i="10"/>
  <c r="C6994" i="10"/>
  <c r="C6995" i="10"/>
  <c r="C6996" i="10"/>
  <c r="C6997" i="10"/>
  <c r="C6998" i="10"/>
  <c r="C6999" i="10"/>
  <c r="C7000" i="10"/>
  <c r="C7001" i="10"/>
  <c r="C7002" i="10"/>
  <c r="C7003" i="10"/>
  <c r="C7004" i="10"/>
  <c r="C7005" i="10"/>
  <c r="C7006" i="10"/>
  <c r="C7007" i="10"/>
  <c r="C7008" i="10"/>
  <c r="C7009" i="10"/>
  <c r="C7010" i="10"/>
  <c r="C7011" i="10"/>
  <c r="C7012" i="10"/>
  <c r="C7013" i="10"/>
  <c r="C7014" i="10"/>
  <c r="C7015" i="10"/>
  <c r="C7016" i="10"/>
  <c r="C7017" i="10"/>
  <c r="C7018" i="10"/>
  <c r="C7019" i="10"/>
  <c r="C7020" i="10"/>
  <c r="C7021" i="10"/>
  <c r="C7022" i="10"/>
  <c r="C7023" i="10"/>
  <c r="C7024" i="10"/>
  <c r="C7025" i="10"/>
  <c r="C7026" i="10"/>
  <c r="C7027" i="10"/>
  <c r="C7028" i="10"/>
  <c r="C7029" i="10"/>
  <c r="C7030" i="10"/>
  <c r="C7031" i="10"/>
  <c r="C7032" i="10"/>
  <c r="C7033" i="10"/>
  <c r="C7034" i="10"/>
  <c r="C7035" i="10"/>
  <c r="C7036" i="10"/>
  <c r="C7037" i="10"/>
  <c r="C7038" i="10"/>
  <c r="C7039" i="10"/>
  <c r="C7040" i="10"/>
  <c r="C7041" i="10"/>
  <c r="C7042" i="10"/>
  <c r="C7043" i="10"/>
  <c r="C7044" i="10"/>
  <c r="C7045" i="10"/>
  <c r="C7046" i="10"/>
  <c r="C7047" i="10"/>
  <c r="C7048" i="10"/>
  <c r="C7049" i="10"/>
  <c r="C7050" i="10"/>
  <c r="C7051" i="10"/>
  <c r="C7052" i="10"/>
  <c r="C7053" i="10"/>
  <c r="C7054" i="10"/>
  <c r="C7055" i="10"/>
  <c r="C7056" i="10"/>
  <c r="C7057" i="10"/>
  <c r="C7058" i="10"/>
  <c r="C7059" i="10"/>
  <c r="C7060" i="10"/>
  <c r="C7061" i="10"/>
  <c r="C7062" i="10"/>
  <c r="C7063" i="10"/>
  <c r="C7064" i="10"/>
  <c r="C7065" i="10"/>
  <c r="C7066" i="10"/>
  <c r="C7067" i="10"/>
  <c r="C7068" i="10"/>
  <c r="C7069" i="10"/>
  <c r="C7070" i="10"/>
  <c r="C7071" i="10"/>
  <c r="C7072" i="10"/>
  <c r="C7073" i="10"/>
  <c r="C7074" i="10"/>
  <c r="C7075" i="10"/>
  <c r="C7076" i="10"/>
  <c r="C7077" i="10"/>
  <c r="C7078" i="10"/>
  <c r="C7079" i="10"/>
  <c r="C7080" i="10"/>
  <c r="C7081" i="10"/>
  <c r="C7082" i="10"/>
  <c r="C7083" i="10"/>
  <c r="C7084" i="10"/>
  <c r="C7085" i="10"/>
  <c r="C7086" i="10"/>
  <c r="C7087" i="10"/>
  <c r="C7088" i="10"/>
  <c r="C7089" i="10"/>
  <c r="C7090" i="10"/>
  <c r="C7091" i="10"/>
  <c r="C7092" i="10"/>
  <c r="C7093" i="10"/>
  <c r="C7094" i="10"/>
  <c r="C7095" i="10"/>
  <c r="C7096" i="10"/>
  <c r="C7097" i="10"/>
  <c r="C7098" i="10"/>
  <c r="C7099" i="10"/>
  <c r="C7100" i="10"/>
  <c r="C7101" i="10"/>
  <c r="C7102" i="10"/>
  <c r="C7103" i="10"/>
  <c r="C7104" i="10"/>
  <c r="C7105" i="10"/>
  <c r="C7106" i="10"/>
  <c r="C7107" i="10"/>
  <c r="C7108" i="10"/>
  <c r="C7109" i="10"/>
  <c r="C7110" i="10"/>
  <c r="C7111" i="10"/>
  <c r="C7112" i="10"/>
  <c r="C7113" i="10"/>
  <c r="C7114" i="10"/>
  <c r="C7115" i="10"/>
  <c r="C7116" i="10"/>
  <c r="C7117" i="10"/>
  <c r="C7118" i="10"/>
  <c r="C7119" i="10"/>
  <c r="C7120" i="10"/>
  <c r="C7121" i="10"/>
  <c r="C7122" i="10"/>
  <c r="C7123" i="10"/>
  <c r="C7124" i="10"/>
  <c r="C7125" i="10"/>
  <c r="C7126" i="10"/>
  <c r="C7127" i="10"/>
  <c r="C7128" i="10"/>
  <c r="C7129" i="10"/>
  <c r="C7130" i="10"/>
  <c r="C7131" i="10"/>
  <c r="C7132" i="10"/>
  <c r="C7133" i="10"/>
  <c r="C7134" i="10"/>
  <c r="C7135" i="10"/>
  <c r="C7136" i="10"/>
  <c r="C7137" i="10"/>
  <c r="C7138" i="10"/>
  <c r="C7139" i="10"/>
  <c r="C7140" i="10"/>
  <c r="C7141" i="10"/>
  <c r="C7142" i="10"/>
  <c r="C7143" i="10"/>
  <c r="C7144" i="10"/>
  <c r="C7145" i="10"/>
  <c r="C7146" i="10"/>
  <c r="C7147" i="10"/>
  <c r="C7148" i="10"/>
  <c r="C7149" i="10"/>
  <c r="C7150" i="10"/>
  <c r="C7151" i="10"/>
  <c r="C7152" i="10"/>
  <c r="C7153" i="10"/>
  <c r="C7154" i="10"/>
  <c r="C7155" i="10"/>
  <c r="C7156" i="10"/>
  <c r="C7157" i="10"/>
  <c r="C7158" i="10"/>
  <c r="C7159" i="10"/>
  <c r="C7160" i="10"/>
  <c r="C7161" i="10"/>
  <c r="C7162" i="10"/>
  <c r="C7163" i="10"/>
  <c r="C7164" i="10"/>
  <c r="C7165" i="10"/>
  <c r="C7166" i="10"/>
  <c r="C7167" i="10"/>
  <c r="C7168" i="10"/>
  <c r="C7169" i="10"/>
  <c r="C7170" i="10"/>
  <c r="C7171" i="10"/>
  <c r="C7172" i="10"/>
  <c r="C7173" i="10"/>
  <c r="C7174" i="10"/>
  <c r="C7175" i="10"/>
  <c r="C7176" i="10"/>
  <c r="C7177" i="10"/>
  <c r="C7178" i="10"/>
  <c r="C7179" i="10"/>
  <c r="C7180" i="10"/>
  <c r="C7181" i="10"/>
  <c r="C7182" i="10"/>
  <c r="C7183" i="10"/>
  <c r="C7184" i="10"/>
  <c r="C7185" i="10"/>
  <c r="C7186" i="10"/>
  <c r="C7187" i="10"/>
  <c r="C7188" i="10"/>
  <c r="C7189" i="10"/>
  <c r="C7190" i="10"/>
  <c r="C7191" i="10"/>
  <c r="C7192" i="10"/>
  <c r="C7193" i="10"/>
  <c r="C7194" i="10"/>
  <c r="C7195" i="10"/>
  <c r="C7196" i="10"/>
  <c r="C7197" i="10"/>
  <c r="C7198" i="10"/>
  <c r="C7199" i="10"/>
  <c r="C7200" i="10"/>
  <c r="C7201" i="10"/>
  <c r="C7202" i="10"/>
  <c r="C7203" i="10"/>
  <c r="C7204" i="10"/>
  <c r="C7205" i="10"/>
  <c r="C7206" i="10"/>
  <c r="C7207" i="10"/>
  <c r="C7208" i="10"/>
  <c r="C7209" i="10"/>
  <c r="C7210" i="10"/>
  <c r="C7211" i="10"/>
  <c r="C7212" i="10"/>
  <c r="C7213" i="10"/>
  <c r="C7214" i="10"/>
  <c r="C7215" i="10"/>
  <c r="C7216" i="10"/>
  <c r="C7217" i="10"/>
  <c r="C7218" i="10"/>
  <c r="C7219" i="10"/>
  <c r="C7220" i="10"/>
  <c r="C7221" i="10"/>
  <c r="C7222" i="10"/>
  <c r="C7223" i="10"/>
  <c r="C7224" i="10"/>
  <c r="C7225" i="10"/>
  <c r="C7226" i="10"/>
  <c r="C7227" i="10"/>
  <c r="C7228" i="10"/>
  <c r="C7229" i="10"/>
  <c r="C7230" i="10"/>
  <c r="C7231" i="10"/>
  <c r="C7232" i="10"/>
  <c r="C7233" i="10"/>
  <c r="C7234" i="10"/>
  <c r="C7235" i="10"/>
  <c r="C7236" i="10"/>
  <c r="C7237" i="10"/>
  <c r="C7238" i="10"/>
  <c r="C7239" i="10"/>
  <c r="C7240" i="10"/>
  <c r="C7241" i="10"/>
  <c r="C7242" i="10"/>
  <c r="C7243" i="10"/>
  <c r="C7244" i="10"/>
  <c r="C7245" i="10"/>
  <c r="C7246" i="10"/>
  <c r="C7247" i="10"/>
  <c r="C7248" i="10"/>
  <c r="C7249" i="10"/>
  <c r="C7250" i="10"/>
  <c r="C7251" i="10"/>
  <c r="C7252" i="10"/>
  <c r="C7253" i="10"/>
  <c r="C7254" i="10"/>
  <c r="C7255" i="10"/>
  <c r="C7256" i="10"/>
  <c r="C7257" i="10"/>
  <c r="C7258" i="10"/>
  <c r="C7259" i="10"/>
  <c r="C7260" i="10"/>
  <c r="C7261" i="10"/>
  <c r="C7262" i="10"/>
  <c r="C7263" i="10"/>
  <c r="C7264" i="10"/>
  <c r="C7265" i="10"/>
  <c r="C7266" i="10"/>
  <c r="C7267" i="10"/>
  <c r="C7268" i="10"/>
  <c r="C7269" i="10"/>
  <c r="C7270" i="10"/>
  <c r="C7271" i="10"/>
  <c r="C7272" i="10"/>
  <c r="C7273" i="10"/>
  <c r="C7274" i="10"/>
  <c r="C7275" i="10"/>
  <c r="C7276" i="10"/>
  <c r="C7277" i="10"/>
  <c r="C7278" i="10"/>
  <c r="C7279" i="10"/>
  <c r="C7280" i="10"/>
  <c r="C7281" i="10"/>
  <c r="C7282" i="10"/>
  <c r="C7283" i="10"/>
  <c r="C7284" i="10"/>
  <c r="C7285" i="10"/>
  <c r="C7286" i="10"/>
  <c r="C7287" i="10"/>
  <c r="C7288" i="10"/>
  <c r="C7289" i="10"/>
  <c r="C7290" i="10"/>
  <c r="C7291" i="10"/>
  <c r="C7292" i="10"/>
  <c r="C7293" i="10"/>
  <c r="C7294" i="10"/>
  <c r="C7295" i="10"/>
  <c r="C7296" i="10"/>
  <c r="C7297" i="10"/>
  <c r="C7298" i="10"/>
  <c r="C7299" i="10"/>
  <c r="C7300" i="10"/>
  <c r="C7301" i="10"/>
  <c r="C7302" i="10"/>
  <c r="C7303" i="10"/>
  <c r="C7304" i="10"/>
  <c r="C7305" i="10"/>
  <c r="C7306" i="10"/>
  <c r="C7307" i="10"/>
  <c r="C7308" i="10"/>
  <c r="C7309" i="10"/>
  <c r="C7310" i="10"/>
  <c r="C7311" i="10"/>
  <c r="C7312" i="10"/>
  <c r="C7313" i="10"/>
  <c r="C7314" i="10"/>
  <c r="C7315" i="10"/>
  <c r="C7316" i="10"/>
  <c r="C7317" i="10"/>
  <c r="C7318" i="10"/>
  <c r="C7319" i="10"/>
  <c r="C7320" i="10"/>
  <c r="C7321" i="10"/>
  <c r="C7322" i="10"/>
  <c r="C7323" i="10"/>
  <c r="C7324" i="10"/>
  <c r="C7325" i="10"/>
  <c r="C7326" i="10"/>
  <c r="C7327" i="10"/>
  <c r="C7328" i="10"/>
  <c r="C7329" i="10"/>
  <c r="C7330" i="10"/>
  <c r="C7331" i="10"/>
  <c r="C7332" i="10"/>
  <c r="C7333" i="10"/>
  <c r="C7334" i="10"/>
  <c r="C7335" i="10"/>
  <c r="C7336" i="10"/>
  <c r="C7337" i="10"/>
  <c r="C7338" i="10"/>
  <c r="C7339" i="10"/>
  <c r="C7340" i="10"/>
  <c r="C7341" i="10"/>
  <c r="C7342" i="10"/>
  <c r="C7343" i="10"/>
  <c r="C7344" i="10"/>
  <c r="C7345" i="10"/>
  <c r="C7346" i="10"/>
  <c r="C7347" i="10"/>
  <c r="C7348" i="10"/>
  <c r="C7349" i="10"/>
  <c r="C7350" i="10"/>
  <c r="C7351" i="10"/>
  <c r="C7352" i="10"/>
  <c r="C7353" i="10"/>
  <c r="C7354" i="10"/>
  <c r="C7355" i="10"/>
  <c r="C7356" i="10"/>
  <c r="C7357" i="10"/>
  <c r="C7358" i="10"/>
  <c r="C7359" i="10"/>
  <c r="C7360" i="10"/>
  <c r="C7361" i="10"/>
  <c r="C7362" i="10"/>
  <c r="C7363" i="10"/>
  <c r="C7364" i="10"/>
  <c r="C7365" i="10"/>
  <c r="C7366" i="10"/>
  <c r="C7367" i="10"/>
  <c r="C7368" i="10"/>
  <c r="C7369" i="10"/>
  <c r="C7370" i="10"/>
  <c r="C7371" i="10"/>
  <c r="C7372" i="10"/>
  <c r="C7373" i="10"/>
  <c r="C7374" i="10"/>
  <c r="C7375" i="10"/>
  <c r="C7376" i="10"/>
  <c r="C7377" i="10"/>
  <c r="C7378" i="10"/>
  <c r="C7379" i="10"/>
  <c r="C7380" i="10"/>
  <c r="C7381" i="10"/>
  <c r="C7382" i="10"/>
  <c r="C7383" i="10"/>
  <c r="C7384" i="10"/>
  <c r="C7385" i="10"/>
  <c r="C7386" i="10"/>
  <c r="C7387" i="10"/>
  <c r="C7388" i="10"/>
  <c r="C7389" i="10"/>
  <c r="C7390" i="10"/>
  <c r="C7391" i="10"/>
  <c r="C7392" i="10"/>
  <c r="C7393" i="10"/>
  <c r="C7394" i="10"/>
  <c r="C7395" i="10"/>
  <c r="C7396" i="10"/>
  <c r="C7397" i="10"/>
  <c r="C7398" i="10"/>
  <c r="C7399" i="10"/>
  <c r="C7400" i="10"/>
  <c r="C7401" i="10"/>
  <c r="C7402" i="10"/>
  <c r="C7403" i="10"/>
  <c r="C7404" i="10"/>
  <c r="C7405" i="10"/>
  <c r="C7406" i="10"/>
  <c r="C7407" i="10"/>
  <c r="C7408" i="10"/>
  <c r="C7409" i="10"/>
  <c r="C7410" i="10"/>
  <c r="C7411" i="10"/>
  <c r="C7412" i="10"/>
  <c r="C7413" i="10"/>
  <c r="C7414" i="10"/>
  <c r="C7415" i="10"/>
  <c r="C7416" i="10"/>
  <c r="C7417" i="10"/>
  <c r="C7418" i="10"/>
  <c r="C7419" i="10"/>
  <c r="C7420" i="10"/>
  <c r="C7421" i="10"/>
  <c r="C7422" i="10"/>
  <c r="C7423" i="10"/>
  <c r="C7424" i="10"/>
  <c r="C7425" i="10"/>
  <c r="C7426" i="10"/>
  <c r="C7427" i="10"/>
  <c r="C7428" i="10"/>
  <c r="C7429" i="10"/>
  <c r="C7430" i="10"/>
  <c r="C7431" i="10"/>
  <c r="C7432" i="10"/>
  <c r="C7433" i="10"/>
  <c r="C7434" i="10"/>
  <c r="C7435" i="10"/>
  <c r="C7436" i="10"/>
  <c r="C7437" i="10"/>
  <c r="C7438" i="10"/>
  <c r="C7439" i="10"/>
  <c r="C7440" i="10"/>
  <c r="C7441" i="10"/>
  <c r="C7442" i="10"/>
  <c r="C7443" i="10"/>
  <c r="C7444" i="10"/>
  <c r="C7445" i="10"/>
  <c r="C7446" i="10"/>
  <c r="C7447" i="10"/>
  <c r="C7448" i="10"/>
  <c r="C7449" i="10"/>
  <c r="C7450" i="10"/>
  <c r="C7451" i="10"/>
  <c r="C7452" i="10"/>
  <c r="C7453" i="10"/>
  <c r="C7454" i="10"/>
  <c r="C7455" i="10"/>
  <c r="C7456" i="10"/>
  <c r="C7457" i="10"/>
  <c r="C7458" i="10"/>
  <c r="C7459" i="10"/>
  <c r="C7460" i="10"/>
  <c r="C7461" i="10"/>
  <c r="C7462" i="10"/>
  <c r="C7463" i="10"/>
  <c r="C7464" i="10"/>
  <c r="C7465" i="10"/>
  <c r="C7466" i="10"/>
  <c r="C7467" i="10"/>
  <c r="C7468" i="10"/>
  <c r="C7469" i="10"/>
  <c r="C7470" i="10"/>
  <c r="C7471" i="10"/>
  <c r="C7472" i="10"/>
  <c r="C7473" i="10"/>
  <c r="C7474" i="10"/>
  <c r="C7475" i="10"/>
  <c r="C7476" i="10"/>
  <c r="C7477" i="10"/>
  <c r="C7478" i="10"/>
  <c r="C7479" i="10"/>
  <c r="C7480" i="10"/>
  <c r="C7481" i="10"/>
  <c r="C7482" i="10"/>
  <c r="C7483" i="10"/>
  <c r="C7484" i="10"/>
  <c r="C7485" i="10"/>
  <c r="C7486" i="10"/>
  <c r="C7487" i="10"/>
  <c r="C7488" i="10"/>
  <c r="C7489" i="10"/>
  <c r="C7490" i="10"/>
  <c r="C7491" i="10"/>
  <c r="C7492" i="10"/>
  <c r="C7493" i="10"/>
  <c r="C7494" i="10"/>
  <c r="C7495" i="10"/>
  <c r="C7496" i="10"/>
  <c r="C7497" i="10"/>
  <c r="C7498" i="10"/>
  <c r="C7499" i="10"/>
  <c r="C7500" i="10"/>
  <c r="C7501" i="10"/>
  <c r="C7502" i="10"/>
  <c r="C7503" i="10"/>
  <c r="C7504" i="10"/>
  <c r="C7505" i="10"/>
  <c r="C7506" i="10"/>
  <c r="C7507" i="10"/>
  <c r="C7508" i="10"/>
  <c r="C7509" i="10"/>
  <c r="C7510" i="10"/>
  <c r="C7511" i="10"/>
  <c r="C7512" i="10"/>
  <c r="C7513" i="10"/>
  <c r="C7514" i="10"/>
  <c r="C7515" i="10"/>
  <c r="C7516" i="10"/>
  <c r="C7517" i="10"/>
  <c r="C7518" i="10"/>
  <c r="C7519" i="10"/>
  <c r="C7520" i="10"/>
  <c r="C7521" i="10"/>
  <c r="C7522" i="10"/>
  <c r="C7523" i="10"/>
  <c r="C7524" i="10"/>
  <c r="C7525" i="10"/>
  <c r="C7526" i="10"/>
  <c r="C7527" i="10"/>
  <c r="C7528" i="10"/>
  <c r="C7529" i="10"/>
  <c r="C7530" i="10"/>
  <c r="C7531" i="10"/>
  <c r="C7532" i="10"/>
  <c r="C7533" i="10"/>
  <c r="C7534" i="10"/>
  <c r="C7535" i="10"/>
  <c r="C7536" i="10"/>
  <c r="C7537" i="10"/>
  <c r="C7538" i="10"/>
  <c r="C7539" i="10"/>
  <c r="C7540" i="10"/>
  <c r="C7541" i="10"/>
  <c r="C7542" i="10"/>
  <c r="C7543" i="10"/>
  <c r="C7544" i="10"/>
  <c r="C7545" i="10"/>
  <c r="C7546" i="10"/>
  <c r="C7547" i="10"/>
  <c r="C7548" i="10"/>
  <c r="C7549" i="10"/>
  <c r="C7550" i="10"/>
  <c r="C7551" i="10"/>
  <c r="C7552" i="10"/>
  <c r="C7553" i="10"/>
  <c r="C7554" i="10"/>
  <c r="C7555" i="10"/>
  <c r="C7556" i="10"/>
  <c r="C7557" i="10"/>
  <c r="C7558" i="10"/>
  <c r="C7559" i="10"/>
  <c r="C7560" i="10"/>
  <c r="C7561" i="10"/>
  <c r="C7562" i="10"/>
  <c r="C7563" i="10"/>
  <c r="C7564" i="10"/>
  <c r="C7565" i="10"/>
  <c r="C7566" i="10"/>
  <c r="C7567" i="10"/>
  <c r="C7568" i="10"/>
  <c r="C7569" i="10"/>
  <c r="C7570" i="10"/>
  <c r="C7571" i="10"/>
  <c r="C7572" i="10"/>
  <c r="C7573" i="10"/>
  <c r="C7574" i="10"/>
  <c r="C7575" i="10"/>
  <c r="C7576" i="10"/>
  <c r="C7577" i="10"/>
  <c r="C7578" i="10"/>
  <c r="C7579" i="10"/>
  <c r="C7580" i="10"/>
  <c r="C7581" i="10"/>
  <c r="C7582" i="10"/>
  <c r="C7583" i="10"/>
  <c r="C7584" i="10"/>
  <c r="C7585" i="10"/>
  <c r="C7586" i="10"/>
  <c r="C7587" i="10"/>
  <c r="C7588" i="10"/>
  <c r="C7589" i="10"/>
  <c r="C7590" i="10"/>
  <c r="C7591" i="10"/>
  <c r="C7592" i="10"/>
  <c r="C7593" i="10"/>
  <c r="C7594" i="10"/>
  <c r="C7595" i="10"/>
  <c r="C7596" i="10"/>
  <c r="C7597" i="10"/>
  <c r="C7598" i="10"/>
  <c r="C7599" i="10"/>
  <c r="C7600" i="10"/>
  <c r="C7601" i="10"/>
  <c r="C7602" i="10"/>
  <c r="C7603" i="10"/>
  <c r="C7604" i="10"/>
  <c r="C7605" i="10"/>
  <c r="C7606" i="10"/>
  <c r="C7607" i="10"/>
  <c r="C7608" i="10"/>
  <c r="C7609" i="10"/>
  <c r="C7610" i="10"/>
  <c r="C7611" i="10"/>
  <c r="C7612" i="10"/>
  <c r="C7613" i="10"/>
  <c r="C7614" i="10"/>
  <c r="C7615" i="10"/>
  <c r="C7616" i="10"/>
  <c r="C7617" i="10"/>
  <c r="C7618" i="10"/>
  <c r="C7619" i="10"/>
  <c r="C7620" i="10"/>
  <c r="C7621" i="10"/>
  <c r="C7622" i="10"/>
  <c r="C7623" i="10"/>
  <c r="C7624" i="10"/>
  <c r="C7625" i="10"/>
  <c r="C7626" i="10"/>
  <c r="C7627" i="10"/>
  <c r="C7628" i="10"/>
  <c r="C7629" i="10"/>
  <c r="C7630" i="10"/>
  <c r="C7631" i="10"/>
  <c r="C7632" i="10"/>
  <c r="C7633" i="10"/>
  <c r="C7634" i="10"/>
  <c r="C7635" i="10"/>
  <c r="C7636" i="10"/>
  <c r="C7637" i="10"/>
  <c r="C7638" i="10"/>
  <c r="C7639" i="10"/>
  <c r="C7640" i="10"/>
  <c r="C7641" i="10"/>
  <c r="C7642" i="10"/>
  <c r="C7643" i="10"/>
  <c r="C7644" i="10"/>
  <c r="C7645" i="10"/>
  <c r="C7646" i="10"/>
  <c r="C7647" i="10"/>
  <c r="C7648" i="10"/>
  <c r="C7649" i="10"/>
  <c r="C7650" i="10"/>
  <c r="C7651" i="10"/>
  <c r="C7652" i="10"/>
  <c r="C7653" i="10"/>
  <c r="C7654" i="10"/>
  <c r="C7655" i="10"/>
  <c r="C7656" i="10"/>
  <c r="C7657" i="10"/>
  <c r="C7658" i="10"/>
  <c r="C7659" i="10"/>
  <c r="C7660" i="10"/>
  <c r="C7661" i="10"/>
  <c r="C7662" i="10"/>
  <c r="C7663" i="10"/>
  <c r="C7664" i="10"/>
  <c r="C7665" i="10"/>
  <c r="C7666" i="10"/>
  <c r="C7667" i="10"/>
  <c r="C7668" i="10"/>
  <c r="C7669" i="10"/>
  <c r="C7670" i="10"/>
  <c r="C7671" i="10"/>
  <c r="C7672" i="10"/>
  <c r="C7673" i="10"/>
  <c r="C7674" i="10"/>
  <c r="C7675" i="10"/>
  <c r="C7676" i="10"/>
  <c r="C7677" i="10"/>
  <c r="C7678" i="10"/>
  <c r="C7679" i="10"/>
  <c r="C7680" i="10"/>
  <c r="C7681" i="10"/>
  <c r="C7682" i="10"/>
  <c r="C7683" i="10"/>
  <c r="C7684" i="10"/>
  <c r="C7685" i="10"/>
  <c r="C7686" i="10"/>
  <c r="C7687" i="10"/>
  <c r="C7688" i="10"/>
  <c r="C7689" i="10"/>
  <c r="C7690" i="10"/>
  <c r="C7691" i="10"/>
  <c r="C7692" i="10"/>
  <c r="C7693" i="10"/>
  <c r="C7694" i="10"/>
  <c r="C7695" i="10"/>
  <c r="C7696" i="10"/>
  <c r="C7697" i="10"/>
  <c r="C7698" i="10"/>
  <c r="C7699" i="10"/>
  <c r="C7700" i="10"/>
  <c r="C7701" i="10"/>
  <c r="C7702" i="10"/>
  <c r="C7703" i="10"/>
  <c r="C7704" i="10"/>
  <c r="C7705" i="10"/>
  <c r="C7706" i="10"/>
  <c r="C7707" i="10"/>
  <c r="C7708" i="10"/>
  <c r="C7709" i="10"/>
  <c r="C7710" i="10"/>
  <c r="C7711" i="10"/>
  <c r="C7712" i="10"/>
  <c r="C7713" i="10"/>
  <c r="C7714" i="10"/>
  <c r="C7715" i="10"/>
  <c r="C7716" i="10"/>
  <c r="C7717" i="10"/>
  <c r="C7718" i="10"/>
  <c r="C7719" i="10"/>
  <c r="C7720" i="10"/>
  <c r="C7721" i="10"/>
  <c r="C7722" i="10"/>
  <c r="C7723" i="10"/>
  <c r="C7724" i="10"/>
  <c r="C7725" i="10"/>
  <c r="C7726" i="10"/>
  <c r="C7727" i="10"/>
  <c r="C7728" i="10"/>
  <c r="C7729" i="10"/>
  <c r="C7730" i="10"/>
  <c r="C7731" i="10"/>
  <c r="C7732" i="10"/>
  <c r="C7733" i="10"/>
  <c r="C7734" i="10"/>
  <c r="C7735" i="10"/>
  <c r="C7736" i="10"/>
  <c r="C7737" i="10"/>
  <c r="C7738" i="10"/>
  <c r="C7739" i="10"/>
  <c r="C7740" i="10"/>
  <c r="C7741" i="10"/>
  <c r="C7742" i="10"/>
  <c r="C7743" i="10"/>
  <c r="C7744" i="10"/>
  <c r="C7745" i="10"/>
  <c r="C7746" i="10"/>
  <c r="C7747" i="10"/>
  <c r="C7748" i="10"/>
  <c r="C7749" i="10"/>
  <c r="C7750" i="10"/>
  <c r="C7751" i="10"/>
  <c r="C7752" i="10"/>
  <c r="C7753" i="10"/>
  <c r="C7754" i="10"/>
  <c r="C7755" i="10"/>
  <c r="C7756" i="10"/>
  <c r="C7757" i="10"/>
  <c r="C7758" i="10"/>
  <c r="C7759" i="10"/>
  <c r="C7760" i="10"/>
  <c r="C7761" i="10"/>
  <c r="C7762" i="10"/>
  <c r="C7763" i="10"/>
  <c r="C7764" i="10"/>
  <c r="C7765" i="10"/>
  <c r="C7766" i="10"/>
  <c r="C7767" i="10"/>
  <c r="C7768" i="10"/>
  <c r="C7769" i="10"/>
  <c r="C7770" i="10"/>
  <c r="C7771" i="10"/>
  <c r="C7772" i="10"/>
  <c r="C7773" i="10"/>
  <c r="C7774" i="10"/>
  <c r="C7775" i="10"/>
  <c r="C7776" i="10"/>
  <c r="C7777" i="10"/>
  <c r="C7778" i="10"/>
  <c r="C7779" i="10"/>
  <c r="C7780" i="10"/>
  <c r="C7781" i="10"/>
  <c r="C7782" i="10"/>
  <c r="C7783" i="10"/>
  <c r="C7784" i="10"/>
  <c r="C7785" i="10"/>
  <c r="C7786" i="10"/>
  <c r="C7787" i="10"/>
  <c r="C7788" i="10"/>
  <c r="C7789" i="10"/>
  <c r="C7790" i="10"/>
  <c r="C7791" i="10"/>
  <c r="C7792" i="10"/>
  <c r="C7793" i="10"/>
  <c r="C7794" i="10"/>
  <c r="C7795" i="10"/>
  <c r="C7796" i="10"/>
  <c r="C7797" i="10"/>
  <c r="C7798" i="10"/>
  <c r="C7799" i="10"/>
  <c r="C7800" i="10"/>
  <c r="C7801" i="10"/>
  <c r="C7802" i="10"/>
  <c r="C7803" i="10"/>
  <c r="C7804" i="10"/>
  <c r="C7805" i="10"/>
  <c r="C7806" i="10"/>
  <c r="C7807" i="10"/>
  <c r="C7808" i="10"/>
  <c r="C7809" i="10"/>
  <c r="C7810" i="10"/>
  <c r="C7811" i="10"/>
  <c r="C7812" i="10"/>
  <c r="C7813" i="10"/>
  <c r="C7814" i="10"/>
  <c r="C7815" i="10"/>
  <c r="C7816" i="10"/>
  <c r="C7817" i="10"/>
  <c r="C7818" i="10"/>
  <c r="C7819" i="10"/>
  <c r="C7820" i="10"/>
  <c r="C7821" i="10"/>
  <c r="C7822" i="10"/>
  <c r="C7823" i="10"/>
  <c r="C7824" i="10"/>
  <c r="C7825" i="10"/>
  <c r="C7826" i="10"/>
  <c r="C7827" i="10"/>
  <c r="C7828" i="10"/>
  <c r="C7829" i="10"/>
  <c r="C7830" i="10"/>
  <c r="C7831" i="10"/>
  <c r="C7832" i="10"/>
  <c r="C7833" i="10"/>
  <c r="C7834" i="10"/>
  <c r="C7835" i="10"/>
  <c r="C7836" i="10"/>
  <c r="C7837" i="10"/>
  <c r="C7838" i="10"/>
  <c r="C7839" i="10"/>
  <c r="C7840" i="10"/>
  <c r="C7841" i="10"/>
  <c r="C7842" i="10"/>
  <c r="C7843" i="10"/>
  <c r="C7844" i="10"/>
  <c r="C7845" i="10"/>
  <c r="C7846" i="10"/>
  <c r="C7847" i="10"/>
  <c r="C7848" i="10"/>
  <c r="C7849" i="10"/>
  <c r="C7850" i="10"/>
  <c r="C7851" i="10"/>
  <c r="C7852" i="10"/>
  <c r="C7853" i="10"/>
  <c r="C7854" i="10"/>
  <c r="C7855" i="10"/>
  <c r="C7856" i="10"/>
  <c r="C7857" i="10"/>
  <c r="C7858" i="10"/>
  <c r="C7859" i="10"/>
  <c r="C7860" i="10"/>
  <c r="C7861" i="10"/>
  <c r="C7862" i="10"/>
  <c r="C7863" i="10"/>
  <c r="C7864" i="10"/>
  <c r="C7865" i="10"/>
  <c r="C7866" i="10"/>
  <c r="C7867" i="10"/>
  <c r="C7868" i="10"/>
  <c r="C7869" i="10"/>
  <c r="C7870" i="10"/>
  <c r="C7871" i="10"/>
  <c r="C7872" i="10"/>
  <c r="C7873" i="10"/>
  <c r="C7874" i="10"/>
  <c r="C7875" i="10"/>
  <c r="C7876" i="10"/>
  <c r="C7877" i="10"/>
  <c r="C7878" i="10"/>
  <c r="C7879" i="10"/>
  <c r="C7880" i="10"/>
  <c r="C7881" i="10"/>
  <c r="C7882" i="10"/>
  <c r="C7883" i="10"/>
  <c r="C7884" i="10"/>
  <c r="C7885" i="10"/>
  <c r="C7886" i="10"/>
  <c r="C7887" i="10"/>
  <c r="C7888" i="10"/>
  <c r="C7889" i="10"/>
  <c r="C7890" i="10"/>
  <c r="C7891" i="10"/>
  <c r="C7892" i="10"/>
  <c r="C7893" i="10"/>
  <c r="C7894" i="10"/>
  <c r="C7895" i="10"/>
  <c r="C7896" i="10"/>
  <c r="C7897" i="10"/>
  <c r="C7898" i="10"/>
  <c r="C7899" i="10"/>
  <c r="C7900" i="10"/>
  <c r="C7901" i="10"/>
  <c r="C7902" i="10"/>
  <c r="C7903" i="10"/>
  <c r="C7904" i="10"/>
  <c r="C7905" i="10"/>
  <c r="C7906" i="10"/>
  <c r="C7907" i="10"/>
  <c r="C7908" i="10"/>
  <c r="C7909" i="10"/>
  <c r="C7910" i="10"/>
  <c r="C7911" i="10"/>
  <c r="C7912" i="10"/>
  <c r="C7913" i="10"/>
  <c r="C7914" i="10"/>
  <c r="C7915" i="10"/>
  <c r="C7916" i="10"/>
  <c r="C7917" i="10"/>
  <c r="C7918" i="10"/>
  <c r="C7919" i="10"/>
  <c r="C7920" i="10"/>
  <c r="C7921" i="10"/>
  <c r="C7922" i="10"/>
  <c r="C7923" i="10"/>
  <c r="C7924" i="10"/>
  <c r="C7925" i="10"/>
  <c r="C7926" i="10"/>
  <c r="C7927" i="10"/>
  <c r="C7928" i="10"/>
  <c r="C7929" i="10"/>
  <c r="C7930" i="10"/>
  <c r="C7931" i="10"/>
  <c r="C7932" i="10"/>
  <c r="C7933" i="10"/>
  <c r="C7934" i="10"/>
  <c r="C7935" i="10"/>
  <c r="C7936" i="10"/>
  <c r="C7937" i="10"/>
  <c r="C7938" i="10"/>
  <c r="C7939" i="10"/>
  <c r="C7940" i="10"/>
  <c r="C7941" i="10"/>
  <c r="C7942" i="10"/>
  <c r="C7943" i="10"/>
  <c r="C7944" i="10"/>
  <c r="C7945" i="10"/>
  <c r="C7946" i="10"/>
  <c r="C7947" i="10"/>
  <c r="C7948" i="10"/>
  <c r="C7949" i="10"/>
  <c r="C7950" i="10"/>
  <c r="C7951" i="10"/>
  <c r="C7952" i="10"/>
  <c r="C7953" i="10"/>
  <c r="C7954" i="10"/>
  <c r="C7955" i="10"/>
  <c r="C7956" i="10"/>
  <c r="C7957" i="10"/>
  <c r="C7958" i="10"/>
  <c r="C7959" i="10"/>
  <c r="C7960" i="10"/>
  <c r="C7961" i="10"/>
  <c r="C7962" i="10"/>
  <c r="C7963" i="10"/>
  <c r="C7964" i="10"/>
  <c r="C7965" i="10"/>
  <c r="C7966" i="10"/>
  <c r="C7967" i="10"/>
  <c r="C7968" i="10"/>
  <c r="C7969" i="10"/>
  <c r="C7970" i="10"/>
  <c r="C7971" i="10"/>
  <c r="C7972" i="10"/>
  <c r="C7973" i="10"/>
  <c r="C7974" i="10"/>
  <c r="C7975" i="10"/>
  <c r="C7976" i="10"/>
  <c r="C7977" i="10"/>
  <c r="C7978" i="10"/>
  <c r="C7979" i="10"/>
  <c r="C7980" i="10"/>
  <c r="C7981" i="10"/>
  <c r="C7982" i="10"/>
  <c r="C7983" i="10"/>
  <c r="C7984" i="10"/>
  <c r="C7985" i="10"/>
  <c r="C7986" i="10"/>
  <c r="C7987" i="10"/>
  <c r="C7988" i="10"/>
  <c r="C7989" i="10"/>
  <c r="C7990" i="10"/>
  <c r="C7991" i="10"/>
  <c r="C7992" i="10"/>
  <c r="C7993" i="10"/>
  <c r="C7994" i="10"/>
  <c r="C7995" i="10"/>
  <c r="C7996" i="10"/>
  <c r="C7997" i="10"/>
  <c r="C7998" i="10"/>
  <c r="C7999" i="10"/>
  <c r="C8000" i="10"/>
  <c r="C8001" i="10"/>
  <c r="C8002" i="10"/>
  <c r="C8003" i="10"/>
  <c r="C8004" i="10"/>
  <c r="C8005" i="10"/>
  <c r="C8006" i="10"/>
  <c r="C8007" i="10"/>
  <c r="C8008" i="10"/>
  <c r="C8009" i="10"/>
  <c r="C8010" i="10"/>
  <c r="C8011" i="10"/>
  <c r="C8012" i="10"/>
  <c r="C8013" i="10"/>
  <c r="C8014" i="10"/>
  <c r="C8015" i="10"/>
  <c r="C8016" i="10"/>
  <c r="C8017" i="10"/>
  <c r="C8018" i="10"/>
  <c r="C8019" i="10"/>
  <c r="C8020" i="10"/>
  <c r="C8021" i="10"/>
  <c r="C8022" i="10"/>
  <c r="C8023" i="10"/>
  <c r="C8024" i="10"/>
  <c r="C8025" i="10"/>
  <c r="C8026" i="10"/>
  <c r="C8027" i="10"/>
  <c r="C8028" i="10"/>
  <c r="C8029" i="10"/>
  <c r="C8030" i="10"/>
  <c r="C8031" i="10"/>
  <c r="C8032" i="10"/>
  <c r="C8033" i="10"/>
  <c r="C8034" i="10"/>
  <c r="C8035" i="10"/>
  <c r="C8036" i="10"/>
  <c r="C8037" i="10"/>
  <c r="C8038" i="10"/>
  <c r="C8039" i="10"/>
  <c r="C8040" i="10"/>
  <c r="C8041" i="10"/>
  <c r="C8042" i="10"/>
  <c r="C8043" i="10"/>
  <c r="C8044" i="10"/>
  <c r="C8045" i="10"/>
  <c r="C8046" i="10"/>
  <c r="C8047" i="10"/>
  <c r="C8048" i="10"/>
  <c r="C8049" i="10"/>
  <c r="C8050" i="10"/>
  <c r="C8051" i="10"/>
  <c r="C8052" i="10"/>
  <c r="C8053" i="10"/>
  <c r="C8054" i="10"/>
  <c r="C8055" i="10"/>
  <c r="C8056" i="10"/>
  <c r="C8057" i="10"/>
  <c r="C8058" i="10"/>
  <c r="C8059" i="10"/>
  <c r="C8060" i="10"/>
  <c r="C8061" i="10"/>
  <c r="C8062" i="10"/>
  <c r="C8063" i="10"/>
  <c r="C8064" i="10"/>
  <c r="C8065" i="10"/>
  <c r="C8066" i="10"/>
  <c r="C8067" i="10"/>
  <c r="C8068" i="10"/>
  <c r="C8069" i="10"/>
  <c r="C8070" i="10"/>
  <c r="C8071" i="10"/>
  <c r="C8072" i="10"/>
  <c r="C8073" i="10"/>
  <c r="C8074" i="10"/>
  <c r="C8075" i="10"/>
  <c r="C8076" i="10"/>
  <c r="C8077" i="10"/>
  <c r="C8078" i="10"/>
  <c r="C8079" i="10"/>
  <c r="C8080" i="10"/>
  <c r="C8081" i="10"/>
  <c r="C8082" i="10"/>
  <c r="C8083" i="10"/>
  <c r="C8084" i="10"/>
  <c r="C8085" i="10"/>
  <c r="C8086" i="10"/>
  <c r="C8087" i="10"/>
  <c r="C8088" i="10"/>
  <c r="C8089" i="10"/>
  <c r="C8090" i="10"/>
  <c r="C8091" i="10"/>
  <c r="C8092" i="10"/>
  <c r="C8093" i="10"/>
  <c r="C8094" i="10"/>
  <c r="C8095" i="10"/>
  <c r="C8096" i="10"/>
  <c r="C8097" i="10"/>
  <c r="C8098" i="10"/>
  <c r="C8099" i="10"/>
  <c r="C8100" i="10"/>
  <c r="C8101" i="10"/>
  <c r="C8102" i="10"/>
  <c r="C8103" i="10"/>
  <c r="C8104" i="10"/>
  <c r="C8105" i="10"/>
  <c r="C8106" i="10"/>
  <c r="C8107" i="10"/>
  <c r="C8108" i="10"/>
  <c r="C8109" i="10"/>
  <c r="C8110" i="10"/>
  <c r="C8111" i="10"/>
  <c r="C8112" i="10"/>
  <c r="C8113" i="10"/>
  <c r="C8114" i="10"/>
  <c r="C8115" i="10"/>
  <c r="C8116" i="10"/>
  <c r="C8117" i="10"/>
  <c r="C8118" i="10"/>
  <c r="C8119" i="10"/>
  <c r="C8120" i="10"/>
  <c r="C8121" i="10"/>
  <c r="C8122" i="10"/>
  <c r="C8123" i="10"/>
  <c r="C8124" i="10"/>
  <c r="C8125" i="10"/>
  <c r="C8126" i="10"/>
  <c r="C8127" i="10"/>
  <c r="C8128" i="10"/>
  <c r="C8129" i="10"/>
  <c r="C8130" i="10"/>
  <c r="C8131" i="10"/>
  <c r="C8132" i="10"/>
  <c r="C8133" i="10"/>
  <c r="C8134" i="10"/>
  <c r="C8135" i="10"/>
  <c r="C8136" i="10"/>
  <c r="C8137" i="10"/>
  <c r="C8138" i="10"/>
  <c r="C8139" i="10"/>
  <c r="C8140" i="10"/>
  <c r="C8141" i="10"/>
  <c r="C8142" i="10"/>
  <c r="C8143" i="10"/>
  <c r="C8144" i="10"/>
  <c r="C8145" i="10"/>
  <c r="C8146" i="10"/>
  <c r="C8147" i="10"/>
  <c r="C8148" i="10"/>
  <c r="C8149" i="10"/>
  <c r="C8150" i="10"/>
  <c r="C8151" i="10"/>
  <c r="C8152" i="10"/>
  <c r="C8153" i="10"/>
  <c r="C8154" i="10"/>
  <c r="C8155" i="10"/>
  <c r="C8156" i="10"/>
  <c r="C8157" i="10"/>
  <c r="C8158" i="10"/>
  <c r="C8159" i="10"/>
  <c r="C8160" i="10"/>
  <c r="C8161" i="10"/>
  <c r="C8162" i="10"/>
  <c r="C8163" i="10"/>
  <c r="C8164" i="10"/>
  <c r="C8165" i="10"/>
  <c r="C8166" i="10"/>
  <c r="C8167" i="10"/>
  <c r="C8168" i="10"/>
  <c r="C8169" i="10"/>
  <c r="C8170" i="10"/>
  <c r="C8171" i="10"/>
  <c r="C8172" i="10"/>
  <c r="C8173" i="10"/>
  <c r="C8174" i="10"/>
  <c r="C8175" i="10"/>
  <c r="C8176" i="10"/>
  <c r="C8177" i="10"/>
  <c r="C8178" i="10"/>
  <c r="C8179" i="10"/>
  <c r="C8180" i="10"/>
  <c r="C8181" i="10"/>
  <c r="C8182" i="10"/>
  <c r="C8183" i="10"/>
  <c r="C8184" i="10"/>
  <c r="C8185" i="10"/>
  <c r="C8186" i="10"/>
  <c r="C8187" i="10"/>
  <c r="C8188" i="10"/>
  <c r="C8189" i="10"/>
  <c r="C8190" i="10"/>
  <c r="C8191" i="10"/>
  <c r="C8192" i="10"/>
  <c r="C8193" i="10"/>
  <c r="C8194" i="10"/>
  <c r="C8195" i="10"/>
  <c r="C8196" i="10"/>
  <c r="C8197" i="10"/>
  <c r="C8198" i="10"/>
  <c r="C8199" i="10"/>
  <c r="C8200" i="10"/>
  <c r="C8201" i="10"/>
  <c r="C8202" i="10"/>
  <c r="C8203" i="10"/>
  <c r="C8204" i="10"/>
  <c r="C8205" i="10"/>
  <c r="C8206" i="10"/>
  <c r="C8207" i="10"/>
  <c r="C8208" i="10"/>
  <c r="C8209" i="10"/>
  <c r="C8210" i="10"/>
  <c r="C8211" i="10"/>
  <c r="C8212" i="10"/>
  <c r="C8213" i="10"/>
  <c r="C8214" i="10"/>
  <c r="C8215" i="10"/>
  <c r="C8216" i="10"/>
  <c r="C8217" i="10"/>
  <c r="C8218" i="10"/>
  <c r="C8219" i="10"/>
  <c r="C8220" i="10"/>
  <c r="C8221" i="10"/>
  <c r="C8222" i="10"/>
  <c r="C8223" i="10"/>
  <c r="C8224" i="10"/>
  <c r="C8225" i="10"/>
  <c r="C8226" i="10"/>
  <c r="C8227" i="10"/>
  <c r="C8228" i="10"/>
  <c r="C8229" i="10"/>
  <c r="C8230" i="10"/>
  <c r="C8231" i="10"/>
  <c r="C8232" i="10"/>
  <c r="C8233" i="10"/>
  <c r="C8234" i="10"/>
  <c r="C8235" i="10"/>
  <c r="C8236" i="10"/>
  <c r="C8237" i="10"/>
  <c r="C8238" i="10"/>
  <c r="C8239" i="10"/>
  <c r="C8240" i="10"/>
  <c r="C8241" i="10"/>
  <c r="C8242" i="10"/>
  <c r="C8243" i="10"/>
  <c r="C8244" i="10"/>
  <c r="C8245" i="10"/>
  <c r="C8246" i="10"/>
  <c r="C8247" i="10"/>
  <c r="C8248" i="10"/>
  <c r="C8249" i="10"/>
  <c r="C8250" i="10"/>
  <c r="C8251" i="10"/>
  <c r="C8252" i="10"/>
  <c r="C8253" i="10"/>
  <c r="C8254" i="10"/>
  <c r="C8255" i="10"/>
  <c r="C8256" i="10"/>
  <c r="C8257" i="10"/>
  <c r="C8258" i="10"/>
  <c r="C8259" i="10"/>
  <c r="C8260" i="10"/>
  <c r="C8261" i="10"/>
  <c r="C8262" i="10"/>
  <c r="C8263" i="10"/>
  <c r="C8264" i="10"/>
  <c r="C8265" i="10"/>
  <c r="C8266" i="10"/>
  <c r="C8267" i="10"/>
  <c r="C8268" i="10"/>
  <c r="C8269" i="10"/>
  <c r="C8270" i="10"/>
  <c r="C8271" i="10"/>
  <c r="C8272" i="10"/>
  <c r="C8273" i="10"/>
  <c r="C8274" i="10"/>
  <c r="C8275" i="10"/>
  <c r="C8276" i="10"/>
  <c r="C8277" i="10"/>
  <c r="C8278" i="10"/>
  <c r="C8279" i="10"/>
  <c r="C8280" i="10"/>
  <c r="C8281" i="10"/>
  <c r="C8282" i="10"/>
  <c r="C8283" i="10"/>
  <c r="C8284" i="10"/>
  <c r="C8285" i="10"/>
  <c r="C8286" i="10"/>
  <c r="C8287" i="10"/>
  <c r="C8288" i="10"/>
  <c r="C8289" i="10"/>
  <c r="C8290" i="10"/>
  <c r="C8291" i="10"/>
  <c r="C8292" i="10"/>
  <c r="C8293" i="10"/>
  <c r="C8294" i="10"/>
  <c r="C8295" i="10"/>
  <c r="C8296" i="10"/>
  <c r="C8297" i="10"/>
  <c r="C8298" i="10"/>
  <c r="C8299" i="10"/>
  <c r="C8300" i="10"/>
  <c r="C8301" i="10"/>
  <c r="C8302" i="10"/>
  <c r="C8303" i="10"/>
  <c r="C8304" i="10"/>
  <c r="C8305" i="10"/>
  <c r="C8306" i="10"/>
  <c r="C8307" i="10"/>
  <c r="C8308" i="10"/>
  <c r="C8309" i="10"/>
  <c r="C8310" i="10"/>
  <c r="C8311" i="10"/>
  <c r="C8312" i="10"/>
  <c r="C8313" i="10"/>
  <c r="C8314" i="10"/>
  <c r="C8315" i="10"/>
  <c r="C8316" i="10"/>
  <c r="C8317" i="10"/>
  <c r="C8318" i="10"/>
  <c r="C8319" i="10"/>
  <c r="C8320" i="10"/>
  <c r="C8321" i="10"/>
  <c r="C8322" i="10"/>
  <c r="C8323" i="10"/>
  <c r="C8324" i="10"/>
  <c r="C8325" i="10"/>
  <c r="C8326" i="10"/>
  <c r="C8327" i="10"/>
  <c r="C8328" i="10"/>
  <c r="C8329" i="10"/>
  <c r="C8330" i="10"/>
  <c r="C8331" i="10"/>
  <c r="C8332" i="10"/>
  <c r="C8333" i="10"/>
  <c r="C8334" i="10"/>
  <c r="C8335" i="10"/>
  <c r="C8336" i="10"/>
  <c r="C8337" i="10"/>
  <c r="C8338" i="10"/>
  <c r="C8339" i="10"/>
  <c r="C8340" i="10"/>
  <c r="C8341" i="10"/>
  <c r="C8342" i="10"/>
  <c r="C8343" i="10"/>
  <c r="C8344" i="10"/>
  <c r="C8345" i="10"/>
  <c r="C8346" i="10"/>
  <c r="C8347" i="10"/>
  <c r="C8348" i="10"/>
  <c r="C8349" i="10"/>
  <c r="C8350" i="10"/>
  <c r="C8351" i="10"/>
  <c r="C8352" i="10"/>
  <c r="C8353" i="10"/>
  <c r="C8354" i="10"/>
  <c r="C8355" i="10"/>
  <c r="C8356" i="10"/>
  <c r="C8357" i="10"/>
  <c r="C8358" i="10"/>
  <c r="C8359" i="10"/>
  <c r="C8360" i="10"/>
  <c r="C8361" i="10"/>
  <c r="C8362" i="10"/>
  <c r="C8363" i="10"/>
  <c r="C8364" i="10"/>
  <c r="C8365" i="10"/>
  <c r="C8366" i="10"/>
  <c r="C8367" i="10"/>
  <c r="C8368" i="10"/>
  <c r="C8369" i="10"/>
  <c r="C8370" i="10"/>
  <c r="C8371" i="10"/>
  <c r="C8372" i="10"/>
  <c r="C8373" i="10"/>
  <c r="C8374" i="10"/>
  <c r="C8375" i="10"/>
  <c r="C8376" i="10"/>
  <c r="C8377" i="10"/>
  <c r="C8378" i="10"/>
  <c r="C8379" i="10"/>
  <c r="C8380" i="10"/>
  <c r="C8381" i="10"/>
  <c r="C8382" i="10"/>
  <c r="C8383" i="10"/>
  <c r="C8384" i="10"/>
  <c r="C8385" i="10"/>
  <c r="C8386" i="10"/>
  <c r="C8387" i="10"/>
  <c r="C8388" i="10"/>
  <c r="C8389" i="10"/>
  <c r="C8390" i="10"/>
  <c r="C8391" i="10"/>
  <c r="C8392" i="10"/>
  <c r="C8393" i="10"/>
  <c r="C8394" i="10"/>
  <c r="C8395" i="10"/>
  <c r="C8396" i="10"/>
  <c r="C8397" i="10"/>
  <c r="C8398" i="10"/>
  <c r="C8399" i="10"/>
  <c r="C8400" i="10"/>
  <c r="C8401" i="10"/>
  <c r="C8402" i="10"/>
  <c r="C8403" i="10"/>
  <c r="C8404" i="10"/>
  <c r="C8405" i="10"/>
  <c r="C8406" i="10"/>
  <c r="C8407" i="10"/>
  <c r="C8408" i="10"/>
  <c r="C8409" i="10"/>
  <c r="C8410" i="10"/>
  <c r="C8411" i="10"/>
  <c r="C8412" i="10"/>
  <c r="C8413" i="10"/>
  <c r="C8414" i="10"/>
  <c r="C8415" i="10"/>
  <c r="C8416" i="10"/>
  <c r="C8417" i="10"/>
  <c r="C8418" i="10"/>
  <c r="C8419" i="10"/>
  <c r="C8420" i="10"/>
  <c r="C8421" i="10"/>
  <c r="C8422" i="10"/>
  <c r="C8423" i="10"/>
  <c r="C8424" i="10"/>
  <c r="C8425" i="10"/>
  <c r="C8426" i="10"/>
  <c r="C8427" i="10"/>
  <c r="C8428" i="10"/>
  <c r="C8429" i="10"/>
  <c r="C8430" i="10"/>
  <c r="C8431" i="10"/>
  <c r="C8432" i="10"/>
  <c r="C8433" i="10"/>
  <c r="C8434" i="10"/>
  <c r="C8435" i="10"/>
  <c r="C8436" i="10"/>
  <c r="C8437" i="10"/>
  <c r="C8438" i="10"/>
  <c r="C8439" i="10"/>
  <c r="C8440" i="10"/>
  <c r="C8441" i="10"/>
  <c r="C8442" i="10"/>
  <c r="C8443" i="10"/>
  <c r="C8444" i="10"/>
  <c r="C8445" i="10"/>
  <c r="C8446" i="10"/>
  <c r="C8447" i="10"/>
  <c r="C8448" i="10"/>
  <c r="C8449" i="10"/>
  <c r="C8450" i="10"/>
  <c r="C8451" i="10"/>
  <c r="C8452" i="10"/>
  <c r="C8453" i="10"/>
  <c r="C8454" i="10"/>
  <c r="C8455" i="10"/>
  <c r="C8456" i="10"/>
  <c r="C8457" i="10"/>
  <c r="C8458" i="10"/>
  <c r="C8459" i="10"/>
  <c r="C8460" i="10"/>
  <c r="C8461" i="10"/>
  <c r="C8462" i="10"/>
  <c r="C8463" i="10"/>
  <c r="C8464" i="10"/>
  <c r="C8465" i="10"/>
  <c r="C8466" i="10"/>
  <c r="C8467" i="10"/>
  <c r="C8468" i="10"/>
  <c r="C8469" i="10"/>
  <c r="C8470" i="10"/>
  <c r="C8471" i="10"/>
  <c r="C8472" i="10"/>
  <c r="C8473" i="10"/>
  <c r="C8474" i="10"/>
  <c r="C8475" i="10"/>
  <c r="C8476" i="10"/>
  <c r="C8477" i="10"/>
  <c r="C8478" i="10"/>
  <c r="C8479" i="10"/>
  <c r="C8480" i="10"/>
  <c r="C8481" i="10"/>
  <c r="C8482" i="10"/>
  <c r="C8483" i="10"/>
  <c r="C8484" i="10"/>
  <c r="C8485" i="10"/>
  <c r="C8486" i="10"/>
  <c r="C8487" i="10"/>
  <c r="C8488" i="10"/>
  <c r="C8489" i="10"/>
  <c r="C8490" i="10"/>
  <c r="C8491" i="10"/>
  <c r="C8492" i="10"/>
  <c r="C8493" i="10"/>
  <c r="C8494" i="10"/>
  <c r="C8495" i="10"/>
  <c r="C8496" i="10"/>
  <c r="C8497" i="10"/>
  <c r="C8498" i="10"/>
  <c r="C8499" i="10"/>
  <c r="C8500" i="10"/>
  <c r="C8501" i="10"/>
  <c r="C8502" i="10"/>
  <c r="C8503" i="10"/>
  <c r="C8504" i="10"/>
  <c r="C8505" i="10"/>
  <c r="C8506" i="10"/>
  <c r="C8507" i="10"/>
  <c r="C8508" i="10"/>
  <c r="C8509" i="10"/>
  <c r="C8510" i="10"/>
  <c r="C8511" i="10"/>
  <c r="C8512" i="10"/>
  <c r="C8513" i="10"/>
  <c r="C8514" i="10"/>
  <c r="C8515" i="10"/>
  <c r="C8516" i="10"/>
  <c r="C8517" i="10"/>
  <c r="C8518" i="10"/>
  <c r="C8519" i="10"/>
  <c r="C8520" i="10"/>
  <c r="C8521" i="10"/>
  <c r="C8522" i="10"/>
  <c r="C8523" i="10"/>
  <c r="C8524" i="10"/>
  <c r="C8525" i="10"/>
  <c r="C8526" i="10"/>
  <c r="C8527" i="10"/>
  <c r="C8528" i="10"/>
  <c r="C8529" i="10"/>
  <c r="C8530" i="10"/>
  <c r="C8531" i="10"/>
  <c r="C8532" i="10"/>
  <c r="C8533" i="10"/>
  <c r="C8534" i="10"/>
  <c r="C8535" i="10"/>
  <c r="C8536" i="10"/>
  <c r="C8537" i="10"/>
  <c r="C8538" i="10"/>
  <c r="C8539" i="10"/>
  <c r="C8540" i="10"/>
  <c r="C8541" i="10"/>
  <c r="C8542" i="10"/>
  <c r="C8543" i="10"/>
  <c r="C8544" i="10"/>
  <c r="C8545" i="10"/>
  <c r="C8546" i="10"/>
  <c r="C8547" i="10"/>
  <c r="C8548" i="10"/>
  <c r="C8549" i="10"/>
  <c r="C8550" i="10"/>
  <c r="C8551" i="10"/>
  <c r="C8552" i="10"/>
  <c r="C8553" i="10"/>
  <c r="C8554" i="10"/>
  <c r="C8555" i="10"/>
  <c r="C8556" i="10"/>
  <c r="C8557" i="10"/>
  <c r="C8558" i="10"/>
  <c r="C8559" i="10"/>
  <c r="C8560" i="10"/>
  <c r="C8561" i="10"/>
  <c r="C8562" i="10"/>
  <c r="C8563" i="10"/>
  <c r="C8564" i="10"/>
  <c r="C8565" i="10"/>
  <c r="C8566" i="10"/>
  <c r="C8567" i="10"/>
  <c r="C8568" i="10"/>
  <c r="C8569" i="10"/>
  <c r="C8570" i="10"/>
  <c r="C8571" i="10"/>
  <c r="C8572" i="10"/>
  <c r="C8573" i="10"/>
  <c r="C8574" i="10"/>
  <c r="C8575" i="10"/>
  <c r="C8576" i="10"/>
  <c r="C8577" i="10"/>
  <c r="C8578" i="10"/>
  <c r="C8579" i="10"/>
  <c r="C8580" i="10"/>
  <c r="C8581" i="10"/>
  <c r="C8582" i="10"/>
  <c r="C8583" i="10"/>
  <c r="C8584" i="10"/>
  <c r="C8585" i="10"/>
  <c r="C8586" i="10"/>
  <c r="C8587" i="10"/>
  <c r="C8588" i="10"/>
  <c r="C8589" i="10"/>
  <c r="C8590" i="10"/>
  <c r="C8591" i="10"/>
  <c r="C8592" i="10"/>
  <c r="C8593" i="10"/>
  <c r="C8594" i="10"/>
  <c r="C8595" i="10"/>
  <c r="C8596" i="10"/>
  <c r="C8597" i="10"/>
  <c r="C8598" i="10"/>
  <c r="C8599" i="10"/>
  <c r="C8600" i="10"/>
  <c r="C8601" i="10"/>
  <c r="C8602" i="10"/>
  <c r="C8603" i="10"/>
  <c r="C8604" i="10"/>
  <c r="C8605" i="10"/>
  <c r="C8606" i="10"/>
  <c r="C8607" i="10"/>
  <c r="C8608" i="10"/>
  <c r="C8609" i="10"/>
  <c r="C8610" i="10"/>
  <c r="C8611" i="10"/>
  <c r="C8612" i="10"/>
  <c r="C8613" i="10"/>
  <c r="C8614" i="10"/>
  <c r="C8615" i="10"/>
  <c r="C8616" i="10"/>
  <c r="C8617" i="10"/>
  <c r="C8618" i="10"/>
  <c r="C8619" i="10"/>
  <c r="C8620" i="10"/>
  <c r="C8621" i="10"/>
  <c r="C8622" i="10"/>
  <c r="C8623" i="10"/>
  <c r="C8624" i="10"/>
  <c r="C8625" i="10"/>
  <c r="C8626" i="10"/>
  <c r="C8627" i="10"/>
  <c r="C8628" i="10"/>
  <c r="C8629" i="10"/>
  <c r="C8630" i="10"/>
  <c r="C8631" i="10"/>
  <c r="C8632" i="10"/>
  <c r="C8633" i="10"/>
  <c r="C8634" i="10"/>
  <c r="C8635" i="10"/>
  <c r="C8636" i="10"/>
  <c r="C8637" i="10"/>
  <c r="C8638" i="10"/>
  <c r="C8639" i="10"/>
  <c r="C8640" i="10"/>
  <c r="C8641" i="10"/>
  <c r="C8642" i="10"/>
  <c r="C8643" i="10"/>
  <c r="C8644" i="10"/>
  <c r="C8645" i="10"/>
  <c r="C8646" i="10"/>
  <c r="C8647" i="10"/>
  <c r="C8648" i="10"/>
  <c r="C8649" i="10"/>
  <c r="C8650" i="10"/>
  <c r="C8651" i="10"/>
  <c r="C8652" i="10"/>
  <c r="C8653" i="10"/>
  <c r="C8654" i="10"/>
  <c r="C8655" i="10"/>
  <c r="C8656" i="10"/>
  <c r="C8657" i="10"/>
  <c r="C8658" i="10"/>
  <c r="C8659" i="10"/>
  <c r="C8660" i="10"/>
  <c r="C8661" i="10"/>
  <c r="C8662" i="10"/>
  <c r="C8663" i="10"/>
  <c r="C8664" i="10"/>
  <c r="C8665" i="10"/>
  <c r="C8666" i="10"/>
  <c r="C8667" i="10"/>
  <c r="C8668" i="10"/>
  <c r="C8669" i="10"/>
  <c r="C8670" i="10"/>
  <c r="C8671" i="10"/>
  <c r="C8672" i="10"/>
  <c r="C8673" i="10"/>
  <c r="C8674" i="10"/>
  <c r="C8675" i="10"/>
  <c r="C8676" i="10"/>
  <c r="C8677" i="10"/>
  <c r="C8678" i="10"/>
  <c r="C8679" i="10"/>
  <c r="C8680" i="10"/>
  <c r="C8681" i="10"/>
  <c r="C8682" i="10"/>
  <c r="C8683" i="10"/>
  <c r="C8684" i="10"/>
  <c r="C8685" i="10"/>
  <c r="C8686" i="10"/>
  <c r="C8687" i="10"/>
  <c r="C8688" i="10"/>
  <c r="C8689" i="10"/>
  <c r="C8690" i="10"/>
  <c r="C8691" i="10"/>
  <c r="C8692" i="10"/>
  <c r="C8693" i="10"/>
  <c r="C8694" i="10"/>
  <c r="C8695" i="10"/>
  <c r="C8696" i="10"/>
  <c r="C8697" i="10"/>
  <c r="C8698" i="10"/>
  <c r="C8699" i="10"/>
  <c r="C8700" i="10"/>
  <c r="C8701" i="10"/>
  <c r="C8702" i="10"/>
  <c r="C8703" i="10"/>
  <c r="C8704" i="10"/>
  <c r="C8705" i="10"/>
  <c r="C8706" i="10"/>
  <c r="C8707" i="10"/>
  <c r="C8708" i="10"/>
  <c r="C8709" i="10"/>
  <c r="C8710" i="10"/>
  <c r="C8711" i="10"/>
  <c r="C8712" i="10"/>
  <c r="C8713" i="10"/>
  <c r="C8714" i="10"/>
  <c r="C8715" i="10"/>
  <c r="C8716" i="10"/>
  <c r="C8717" i="10"/>
  <c r="C8718" i="10"/>
  <c r="C8719" i="10"/>
  <c r="C8720" i="10"/>
  <c r="C8721" i="10"/>
  <c r="C8722" i="10"/>
  <c r="C8723" i="10"/>
  <c r="C8724" i="10"/>
  <c r="C8725" i="10"/>
  <c r="C8726" i="10"/>
  <c r="C8727" i="10"/>
  <c r="C8728" i="10"/>
  <c r="C8729" i="10"/>
  <c r="C8730" i="10"/>
  <c r="C8731" i="10"/>
  <c r="C8732" i="10"/>
  <c r="C8733" i="10"/>
  <c r="C8734" i="10"/>
  <c r="C8735" i="10"/>
  <c r="C8736" i="10"/>
  <c r="C8737" i="10"/>
  <c r="C8738" i="10"/>
  <c r="C8739" i="10"/>
  <c r="C8740" i="10"/>
  <c r="C8741" i="10"/>
  <c r="C8742" i="10"/>
  <c r="C8743" i="10"/>
  <c r="C8744" i="10"/>
  <c r="C8745" i="10"/>
  <c r="C8746" i="10"/>
  <c r="C8747" i="10"/>
  <c r="C8748" i="10"/>
  <c r="C8749" i="10"/>
  <c r="C8750" i="10"/>
  <c r="C8751" i="10"/>
  <c r="C8752" i="10"/>
  <c r="C8753" i="10"/>
  <c r="C8754" i="10"/>
  <c r="C8755" i="10"/>
  <c r="C8756" i="10"/>
  <c r="C8757" i="10"/>
  <c r="C8758" i="10"/>
  <c r="C8759" i="10"/>
  <c r="C8760" i="10"/>
  <c r="C8761" i="10"/>
  <c r="C8762" i="10"/>
  <c r="C3" i="10"/>
  <c r="J3" i="10"/>
  <c r="K3" i="10"/>
  <c r="L3" i="10"/>
  <c r="O7" i="10"/>
  <c r="J8759" i="10"/>
  <c r="K8759" i="10"/>
  <c r="L8759" i="10"/>
  <c r="J8755" i="10"/>
  <c r="K8755" i="10"/>
  <c r="L8755" i="10"/>
  <c r="J8751" i="10"/>
  <c r="K8751" i="10"/>
  <c r="L8751" i="10"/>
  <c r="J8747" i="10"/>
  <c r="K8747" i="10"/>
  <c r="L8747" i="10"/>
  <c r="J8743" i="10"/>
  <c r="K8743" i="10"/>
  <c r="L8743" i="10"/>
  <c r="J8739" i="10"/>
  <c r="K8739" i="10"/>
  <c r="L8739" i="10"/>
  <c r="J8735" i="10"/>
  <c r="K8735" i="10"/>
  <c r="L8735" i="10"/>
  <c r="J8731" i="10"/>
  <c r="K8731" i="10"/>
  <c r="L8731" i="10"/>
  <c r="J8727" i="10"/>
  <c r="K8727" i="10"/>
  <c r="L8727" i="10"/>
  <c r="J8723" i="10"/>
  <c r="K8723" i="10"/>
  <c r="L8723" i="10"/>
  <c r="J8719" i="10"/>
  <c r="K8719" i="10"/>
  <c r="L8719" i="10"/>
  <c r="J8715" i="10"/>
  <c r="K8715" i="10"/>
  <c r="L8715" i="10"/>
  <c r="J8711" i="10"/>
  <c r="K8711" i="10"/>
  <c r="L8711" i="10"/>
  <c r="J8707" i="10"/>
  <c r="K8707" i="10"/>
  <c r="L8707" i="10"/>
  <c r="J8703" i="10"/>
  <c r="K8703" i="10"/>
  <c r="L8703" i="10"/>
  <c r="J8699" i="10"/>
  <c r="K8699" i="10"/>
  <c r="L8699" i="10"/>
  <c r="J8695" i="10"/>
  <c r="K8695" i="10"/>
  <c r="L8695" i="10"/>
  <c r="J8691" i="10"/>
  <c r="K8691" i="10"/>
  <c r="L8691" i="10"/>
  <c r="J8687" i="10"/>
  <c r="K8687" i="10"/>
  <c r="L8687" i="10"/>
  <c r="J8683" i="10"/>
  <c r="K8683" i="10"/>
  <c r="L8683" i="10"/>
  <c r="J8679" i="10"/>
  <c r="K8679" i="10"/>
  <c r="L8679" i="10"/>
  <c r="J8675" i="10"/>
  <c r="K8675" i="10"/>
  <c r="L8675" i="10"/>
  <c r="J8671" i="10"/>
  <c r="K8671" i="10"/>
  <c r="L8671" i="10"/>
  <c r="J8667" i="10"/>
  <c r="K8667" i="10"/>
  <c r="L8667" i="10"/>
  <c r="J8663" i="10"/>
  <c r="K8663" i="10"/>
  <c r="L8663" i="10"/>
  <c r="J8659" i="10"/>
  <c r="K8659" i="10"/>
  <c r="L8659" i="10"/>
  <c r="J8655" i="10"/>
  <c r="K8655" i="10"/>
  <c r="L8655" i="10"/>
  <c r="J8651" i="10"/>
  <c r="K8651" i="10"/>
  <c r="L8651" i="10"/>
  <c r="J8647" i="10"/>
  <c r="K8647" i="10"/>
  <c r="L8647" i="10"/>
  <c r="J8643" i="10"/>
  <c r="K8643" i="10"/>
  <c r="L8643" i="10"/>
  <c r="J8639" i="10"/>
  <c r="K8639" i="10"/>
  <c r="L8639" i="10"/>
  <c r="J8635" i="10"/>
  <c r="K8635" i="10"/>
  <c r="L8635" i="10"/>
  <c r="J8631" i="10"/>
  <c r="K8631" i="10"/>
  <c r="L8631" i="10"/>
  <c r="J8627" i="10"/>
  <c r="K8627" i="10"/>
  <c r="L8627" i="10"/>
  <c r="J8623" i="10"/>
  <c r="K8623" i="10"/>
  <c r="L8623" i="10"/>
  <c r="J8619" i="10"/>
  <c r="K8619" i="10"/>
  <c r="L8619" i="10"/>
  <c r="J8615" i="10"/>
  <c r="K8615" i="10"/>
  <c r="L8615" i="10"/>
  <c r="J8611" i="10"/>
  <c r="K8611" i="10"/>
  <c r="L8611" i="10"/>
  <c r="J8607" i="10"/>
  <c r="K8607" i="10"/>
  <c r="L8607" i="10"/>
  <c r="J8603" i="10"/>
  <c r="K8603" i="10"/>
  <c r="L8603" i="10"/>
  <c r="J8599" i="10"/>
  <c r="K8599" i="10"/>
  <c r="L8599" i="10"/>
  <c r="J8595" i="10"/>
  <c r="K8595" i="10"/>
  <c r="L8595" i="10"/>
  <c r="J8591" i="10"/>
  <c r="K8591" i="10"/>
  <c r="L8591" i="10"/>
  <c r="J8587" i="10"/>
  <c r="K8587" i="10"/>
  <c r="L8587" i="10"/>
  <c r="J8583" i="10"/>
  <c r="K8583" i="10"/>
  <c r="L8583" i="10"/>
  <c r="J8579" i="10"/>
  <c r="K8579" i="10"/>
  <c r="L8579" i="10"/>
  <c r="J8575" i="10"/>
  <c r="K8575" i="10"/>
  <c r="L8575" i="10"/>
  <c r="J8571" i="10"/>
  <c r="K8571" i="10"/>
  <c r="L8571" i="10"/>
  <c r="J8567" i="10"/>
  <c r="K8567" i="10"/>
  <c r="L8567" i="10"/>
  <c r="J8563" i="10"/>
  <c r="K8563" i="10"/>
  <c r="L8563" i="10"/>
  <c r="J8559" i="10"/>
  <c r="K8559" i="10"/>
  <c r="L8559" i="10"/>
  <c r="J8555" i="10"/>
  <c r="K8555" i="10"/>
  <c r="L8555" i="10"/>
  <c r="J8551" i="10"/>
  <c r="K8551" i="10"/>
  <c r="L8551" i="10"/>
  <c r="J8547" i="10"/>
  <c r="K8547" i="10"/>
  <c r="L8547" i="10"/>
  <c r="J8543" i="10"/>
  <c r="K8543" i="10"/>
  <c r="L8543" i="10"/>
  <c r="J8539" i="10"/>
  <c r="K8539" i="10"/>
  <c r="L8539" i="10"/>
  <c r="J8535" i="10"/>
  <c r="K8535" i="10"/>
  <c r="L8535" i="10"/>
  <c r="J8531" i="10"/>
  <c r="K8531" i="10"/>
  <c r="L8531" i="10"/>
  <c r="J8527" i="10"/>
  <c r="K8527" i="10"/>
  <c r="L8527" i="10"/>
  <c r="J8523" i="10"/>
  <c r="K8523" i="10"/>
  <c r="L8523" i="10"/>
  <c r="J8519" i="10"/>
  <c r="K8519" i="10"/>
  <c r="L8519" i="10"/>
  <c r="J8515" i="10"/>
  <c r="K8515" i="10"/>
  <c r="L8515" i="10"/>
  <c r="J8511" i="10"/>
  <c r="K8511" i="10"/>
  <c r="L8511" i="10"/>
  <c r="J8507" i="10"/>
  <c r="K8507" i="10"/>
  <c r="L8507" i="10"/>
  <c r="J8503" i="10"/>
  <c r="K8503" i="10"/>
  <c r="L8503" i="10"/>
  <c r="J8499" i="10"/>
  <c r="K8499" i="10"/>
  <c r="L8499" i="10"/>
  <c r="J8495" i="10"/>
  <c r="K8495" i="10"/>
  <c r="L8495" i="10"/>
  <c r="J8491" i="10"/>
  <c r="K8491" i="10"/>
  <c r="L8491" i="10"/>
  <c r="J8487" i="10"/>
  <c r="K8487" i="10"/>
  <c r="L8487" i="10"/>
  <c r="J8483" i="10"/>
  <c r="K8483" i="10"/>
  <c r="L8483" i="10"/>
  <c r="J8479" i="10"/>
  <c r="K8479" i="10"/>
  <c r="L8479" i="10"/>
  <c r="J8475" i="10"/>
  <c r="K8475" i="10"/>
  <c r="L8475" i="10"/>
  <c r="J8471" i="10"/>
  <c r="K8471" i="10"/>
  <c r="L8471" i="10"/>
  <c r="J8467" i="10"/>
  <c r="K8467" i="10"/>
  <c r="L8467" i="10"/>
  <c r="J8463" i="10"/>
  <c r="K8463" i="10"/>
  <c r="L8463" i="10"/>
  <c r="J8459" i="10"/>
  <c r="K8459" i="10"/>
  <c r="L8459" i="10"/>
  <c r="J8455" i="10"/>
  <c r="K8455" i="10"/>
  <c r="L8455" i="10"/>
  <c r="J8451" i="10"/>
  <c r="K8451" i="10"/>
  <c r="L8451" i="10"/>
  <c r="J8447" i="10"/>
  <c r="K8447" i="10"/>
  <c r="L8447" i="10"/>
  <c r="J8443" i="10"/>
  <c r="K8443" i="10"/>
  <c r="L8443" i="10"/>
  <c r="J8439" i="10"/>
  <c r="K8439" i="10"/>
  <c r="L8439" i="10"/>
  <c r="J8435" i="10"/>
  <c r="K8435" i="10"/>
  <c r="L8435" i="10"/>
  <c r="J8431" i="10"/>
  <c r="K8431" i="10"/>
  <c r="L8431" i="10"/>
  <c r="J8427" i="10"/>
  <c r="K8427" i="10"/>
  <c r="L8427" i="10"/>
  <c r="J8423" i="10"/>
  <c r="K8423" i="10"/>
  <c r="L8423" i="10"/>
  <c r="J8419" i="10"/>
  <c r="K8419" i="10"/>
  <c r="L8419" i="10"/>
  <c r="J8415" i="10"/>
  <c r="K8415" i="10"/>
  <c r="L8415" i="10"/>
  <c r="J8411" i="10"/>
  <c r="K8411" i="10"/>
  <c r="L8411" i="10"/>
  <c r="J8407" i="10"/>
  <c r="K8407" i="10"/>
  <c r="L8407" i="10"/>
  <c r="J8403" i="10"/>
  <c r="K8403" i="10"/>
  <c r="L8403" i="10"/>
  <c r="J8399" i="10"/>
  <c r="K8399" i="10"/>
  <c r="L8399" i="10"/>
  <c r="J8395" i="10"/>
  <c r="K8395" i="10"/>
  <c r="L8395" i="10"/>
  <c r="J8391" i="10"/>
  <c r="K8391" i="10"/>
  <c r="L8391" i="10"/>
  <c r="J8387" i="10"/>
  <c r="K8387" i="10"/>
  <c r="L8387" i="10"/>
  <c r="J8383" i="10"/>
  <c r="K8383" i="10"/>
  <c r="L8383" i="10"/>
  <c r="J8379" i="10"/>
  <c r="K8379" i="10"/>
  <c r="L8379" i="10"/>
  <c r="J8375" i="10"/>
  <c r="K8375" i="10"/>
  <c r="L8375" i="10"/>
  <c r="J8371" i="10"/>
  <c r="K8371" i="10"/>
  <c r="L8371" i="10"/>
  <c r="J8367" i="10"/>
  <c r="K8367" i="10"/>
  <c r="L8367" i="10"/>
  <c r="J8363" i="10"/>
  <c r="K8363" i="10"/>
  <c r="L8363" i="10"/>
  <c r="J8359" i="10"/>
  <c r="K8359" i="10"/>
  <c r="L8359" i="10"/>
  <c r="J8355" i="10"/>
  <c r="K8355" i="10"/>
  <c r="L8355" i="10"/>
  <c r="J8351" i="10"/>
  <c r="K8351" i="10"/>
  <c r="L8351" i="10"/>
  <c r="J8347" i="10"/>
  <c r="K8347" i="10"/>
  <c r="L8347" i="10"/>
  <c r="J8343" i="10"/>
  <c r="K8343" i="10"/>
  <c r="L8343" i="10"/>
  <c r="J8339" i="10"/>
  <c r="K8339" i="10"/>
  <c r="L8339" i="10"/>
  <c r="J8335" i="10"/>
  <c r="K8335" i="10"/>
  <c r="L8335" i="10"/>
  <c r="J8331" i="10"/>
  <c r="K8331" i="10"/>
  <c r="L8331" i="10"/>
  <c r="J8327" i="10"/>
  <c r="K8327" i="10"/>
  <c r="L8327" i="10"/>
  <c r="J8323" i="10"/>
  <c r="K8323" i="10"/>
  <c r="L8323" i="10"/>
  <c r="J8319" i="10"/>
  <c r="K8319" i="10"/>
  <c r="L8319" i="10"/>
  <c r="J8315" i="10"/>
  <c r="K8315" i="10"/>
  <c r="L8315" i="10"/>
  <c r="J8311" i="10"/>
  <c r="K8311" i="10"/>
  <c r="L8311" i="10"/>
  <c r="J8307" i="10"/>
  <c r="K8307" i="10"/>
  <c r="L8307" i="10"/>
  <c r="J8303" i="10"/>
  <c r="K8303" i="10"/>
  <c r="L8303" i="10"/>
  <c r="J8299" i="10"/>
  <c r="K8299" i="10"/>
  <c r="L8299" i="10"/>
  <c r="J8295" i="10"/>
  <c r="K8295" i="10"/>
  <c r="L8295" i="10"/>
  <c r="J8291" i="10"/>
  <c r="K8291" i="10"/>
  <c r="L8291" i="10"/>
  <c r="J8287" i="10"/>
  <c r="K8287" i="10"/>
  <c r="L8287" i="10"/>
  <c r="J8283" i="10"/>
  <c r="K8283" i="10"/>
  <c r="L8283" i="10"/>
  <c r="J8279" i="10"/>
  <c r="K8279" i="10"/>
  <c r="L8279" i="10"/>
  <c r="J8275" i="10"/>
  <c r="K8275" i="10"/>
  <c r="L8275" i="10"/>
  <c r="J8271" i="10"/>
  <c r="K8271" i="10"/>
  <c r="L8271" i="10"/>
  <c r="J8267" i="10"/>
  <c r="K8267" i="10"/>
  <c r="L8267" i="10"/>
  <c r="J8263" i="10"/>
  <c r="K8263" i="10"/>
  <c r="L8263" i="10"/>
  <c r="J8259" i="10"/>
  <c r="K8259" i="10"/>
  <c r="L8259" i="10"/>
  <c r="J8255" i="10"/>
  <c r="K8255" i="10"/>
  <c r="L8255" i="10"/>
  <c r="J8251" i="10"/>
  <c r="K8251" i="10"/>
  <c r="L8251" i="10"/>
  <c r="J8247" i="10"/>
  <c r="K8247" i="10"/>
  <c r="L8247" i="10"/>
  <c r="J8243" i="10"/>
  <c r="K8243" i="10"/>
  <c r="L8243" i="10"/>
  <c r="J8239" i="10"/>
  <c r="K8239" i="10"/>
  <c r="L8239" i="10"/>
  <c r="J8235" i="10"/>
  <c r="K8235" i="10"/>
  <c r="L8235" i="10"/>
  <c r="J8231" i="10"/>
  <c r="K8231" i="10"/>
  <c r="L8231" i="10"/>
  <c r="J8227" i="10"/>
  <c r="K8227" i="10"/>
  <c r="L8227" i="10"/>
  <c r="J8223" i="10"/>
  <c r="K8223" i="10"/>
  <c r="L8223" i="10"/>
  <c r="J8219" i="10"/>
  <c r="K8219" i="10"/>
  <c r="L8219" i="10"/>
  <c r="J8215" i="10"/>
  <c r="K8215" i="10"/>
  <c r="L8215" i="10"/>
  <c r="J8211" i="10"/>
  <c r="K8211" i="10"/>
  <c r="L8211" i="10"/>
  <c r="J8207" i="10"/>
  <c r="K8207" i="10"/>
  <c r="L8207" i="10"/>
  <c r="J8203" i="10"/>
  <c r="K8203" i="10"/>
  <c r="L8203" i="10"/>
  <c r="J8199" i="10"/>
  <c r="K8199" i="10"/>
  <c r="L8199" i="10"/>
  <c r="J8195" i="10"/>
  <c r="K8195" i="10"/>
  <c r="L8195" i="10"/>
  <c r="J8191" i="10"/>
  <c r="K8191" i="10"/>
  <c r="L8191" i="10"/>
  <c r="J8762" i="10"/>
  <c r="K8762" i="10"/>
  <c r="L8762" i="10"/>
  <c r="J8758" i="10"/>
  <c r="K8758" i="10"/>
  <c r="L8758" i="10"/>
  <c r="J8754" i="10"/>
  <c r="K8754" i="10"/>
  <c r="L8754" i="10"/>
  <c r="J8750" i="10"/>
  <c r="K8750" i="10"/>
  <c r="L8750" i="10"/>
  <c r="J8746" i="10"/>
  <c r="K8746" i="10"/>
  <c r="L8746" i="10"/>
  <c r="J8742" i="10"/>
  <c r="K8742" i="10"/>
  <c r="L8742" i="10"/>
  <c r="J8738" i="10"/>
  <c r="K8738" i="10"/>
  <c r="L8738" i="10"/>
  <c r="J8734" i="10"/>
  <c r="K8734" i="10"/>
  <c r="L8734" i="10"/>
  <c r="J8730" i="10"/>
  <c r="K8730" i="10"/>
  <c r="L8730" i="10"/>
  <c r="J8726" i="10"/>
  <c r="K8726" i="10"/>
  <c r="L8726" i="10"/>
  <c r="J8722" i="10"/>
  <c r="K8722" i="10"/>
  <c r="L8722" i="10"/>
  <c r="J8718" i="10"/>
  <c r="K8718" i="10"/>
  <c r="L8718" i="10"/>
  <c r="J8714" i="10"/>
  <c r="K8714" i="10"/>
  <c r="L8714" i="10"/>
  <c r="J8710" i="10"/>
  <c r="K8710" i="10"/>
  <c r="L8710" i="10"/>
  <c r="J8706" i="10"/>
  <c r="K8706" i="10"/>
  <c r="L8706" i="10"/>
  <c r="J8702" i="10"/>
  <c r="K8702" i="10"/>
  <c r="L8702" i="10"/>
  <c r="J8698" i="10"/>
  <c r="K8698" i="10"/>
  <c r="L8698" i="10"/>
  <c r="J8694" i="10"/>
  <c r="K8694" i="10"/>
  <c r="L8694" i="10"/>
  <c r="J8690" i="10"/>
  <c r="K8690" i="10"/>
  <c r="L8690" i="10"/>
  <c r="J8686" i="10"/>
  <c r="K8686" i="10"/>
  <c r="L8686" i="10"/>
  <c r="J8682" i="10"/>
  <c r="K8682" i="10"/>
  <c r="L8682" i="10"/>
  <c r="J8678" i="10"/>
  <c r="K8678" i="10"/>
  <c r="L8678" i="10"/>
  <c r="J8674" i="10"/>
  <c r="K8674" i="10"/>
  <c r="L8674" i="10"/>
  <c r="J8670" i="10"/>
  <c r="K8670" i="10"/>
  <c r="L8670" i="10"/>
  <c r="J8666" i="10"/>
  <c r="K8666" i="10"/>
  <c r="L8666" i="10"/>
  <c r="J8662" i="10"/>
  <c r="K8662" i="10"/>
  <c r="L8662" i="10"/>
  <c r="J8658" i="10"/>
  <c r="K8658" i="10"/>
  <c r="L8658" i="10"/>
  <c r="J8654" i="10"/>
  <c r="K8654" i="10"/>
  <c r="L8654" i="10"/>
  <c r="J8650" i="10"/>
  <c r="K8650" i="10"/>
  <c r="L8650" i="10"/>
  <c r="J8646" i="10"/>
  <c r="K8646" i="10"/>
  <c r="L8646" i="10"/>
  <c r="J8642" i="10"/>
  <c r="K8642" i="10"/>
  <c r="L8642" i="10"/>
  <c r="J8638" i="10"/>
  <c r="K8638" i="10"/>
  <c r="L8638" i="10"/>
  <c r="J8634" i="10"/>
  <c r="K8634" i="10"/>
  <c r="L8634" i="10"/>
  <c r="J8630" i="10"/>
  <c r="K8630" i="10"/>
  <c r="L8630" i="10"/>
  <c r="J8626" i="10"/>
  <c r="K8626" i="10"/>
  <c r="L8626" i="10"/>
  <c r="J8622" i="10"/>
  <c r="K8622" i="10"/>
  <c r="L8622" i="10"/>
  <c r="J8618" i="10"/>
  <c r="K8618" i="10"/>
  <c r="L8618" i="10"/>
  <c r="J8614" i="10"/>
  <c r="K8614" i="10"/>
  <c r="L8614" i="10"/>
  <c r="J8610" i="10"/>
  <c r="K8610" i="10"/>
  <c r="L8610" i="10"/>
  <c r="J8606" i="10"/>
  <c r="K8606" i="10"/>
  <c r="L8606" i="10"/>
  <c r="J8602" i="10"/>
  <c r="K8602" i="10"/>
  <c r="L8602" i="10"/>
  <c r="J8598" i="10"/>
  <c r="K8598" i="10"/>
  <c r="L8598" i="10"/>
  <c r="J8594" i="10"/>
  <c r="K8594" i="10"/>
  <c r="L8594" i="10"/>
  <c r="J8590" i="10"/>
  <c r="K8590" i="10"/>
  <c r="L8590" i="10"/>
  <c r="J8586" i="10"/>
  <c r="K8586" i="10"/>
  <c r="L8586" i="10"/>
  <c r="J8582" i="10"/>
  <c r="K8582" i="10"/>
  <c r="L8582" i="10"/>
  <c r="J8578" i="10"/>
  <c r="K8578" i="10"/>
  <c r="L8578" i="10"/>
  <c r="J8574" i="10"/>
  <c r="K8574" i="10"/>
  <c r="L8574" i="10"/>
  <c r="J8570" i="10"/>
  <c r="K8570" i="10"/>
  <c r="L8570" i="10"/>
  <c r="J8566" i="10"/>
  <c r="K8566" i="10"/>
  <c r="L8566" i="10"/>
  <c r="J8562" i="10"/>
  <c r="K8562" i="10"/>
  <c r="L8562" i="10"/>
  <c r="J8558" i="10"/>
  <c r="K8558" i="10"/>
  <c r="L8558" i="10"/>
  <c r="J8554" i="10"/>
  <c r="K8554" i="10"/>
  <c r="L8554" i="10"/>
  <c r="J8550" i="10"/>
  <c r="K8550" i="10"/>
  <c r="L8550" i="10"/>
  <c r="J8546" i="10"/>
  <c r="K8546" i="10"/>
  <c r="L8546" i="10"/>
  <c r="J8542" i="10"/>
  <c r="K8542" i="10"/>
  <c r="L8542" i="10"/>
  <c r="J8538" i="10"/>
  <c r="K8538" i="10"/>
  <c r="L8538" i="10"/>
  <c r="J8534" i="10"/>
  <c r="K8534" i="10"/>
  <c r="L8534" i="10"/>
  <c r="J8530" i="10"/>
  <c r="K8530" i="10"/>
  <c r="L8530" i="10"/>
  <c r="J8526" i="10"/>
  <c r="K8526" i="10"/>
  <c r="L8526" i="10"/>
  <c r="J8522" i="10"/>
  <c r="K8522" i="10"/>
  <c r="L8522" i="10"/>
  <c r="J8518" i="10"/>
  <c r="K8518" i="10"/>
  <c r="L8518" i="10"/>
  <c r="J8514" i="10"/>
  <c r="K8514" i="10"/>
  <c r="L8514" i="10"/>
  <c r="J8510" i="10"/>
  <c r="K8510" i="10"/>
  <c r="L8510" i="10"/>
  <c r="J8506" i="10"/>
  <c r="K8506" i="10"/>
  <c r="L8506" i="10"/>
  <c r="J8502" i="10"/>
  <c r="K8502" i="10"/>
  <c r="L8502" i="10"/>
  <c r="J8498" i="10"/>
  <c r="K8498" i="10"/>
  <c r="L8498" i="10"/>
  <c r="J8494" i="10"/>
  <c r="K8494" i="10"/>
  <c r="L8494" i="10"/>
  <c r="J8490" i="10"/>
  <c r="K8490" i="10"/>
  <c r="L8490" i="10"/>
  <c r="J8486" i="10"/>
  <c r="K8486" i="10"/>
  <c r="L8486" i="10"/>
  <c r="J8482" i="10"/>
  <c r="K8482" i="10"/>
  <c r="L8482" i="10"/>
  <c r="J8478" i="10"/>
  <c r="K8478" i="10"/>
  <c r="L8478" i="10"/>
  <c r="J8474" i="10"/>
  <c r="K8474" i="10"/>
  <c r="L8474" i="10"/>
  <c r="J8470" i="10"/>
  <c r="K8470" i="10"/>
  <c r="L8470" i="10"/>
  <c r="J8466" i="10"/>
  <c r="K8466" i="10"/>
  <c r="L8466" i="10"/>
  <c r="J8462" i="10"/>
  <c r="K8462" i="10"/>
  <c r="L8462" i="10"/>
  <c r="J8458" i="10"/>
  <c r="K8458" i="10"/>
  <c r="L8458" i="10"/>
  <c r="J8454" i="10"/>
  <c r="K8454" i="10"/>
  <c r="L8454" i="10"/>
  <c r="J8450" i="10"/>
  <c r="K8450" i="10"/>
  <c r="L8450" i="10"/>
  <c r="J8446" i="10"/>
  <c r="K8446" i="10"/>
  <c r="L8446" i="10"/>
  <c r="J8442" i="10"/>
  <c r="K8442" i="10"/>
  <c r="L8442" i="10"/>
  <c r="J8438" i="10"/>
  <c r="K8438" i="10"/>
  <c r="L8438" i="10"/>
  <c r="J8434" i="10"/>
  <c r="K8434" i="10"/>
  <c r="L8434" i="10"/>
  <c r="J8430" i="10"/>
  <c r="K8430" i="10"/>
  <c r="L8430" i="10"/>
  <c r="J8426" i="10"/>
  <c r="K8426" i="10"/>
  <c r="L8426" i="10"/>
  <c r="J8422" i="10"/>
  <c r="K8422" i="10"/>
  <c r="L8422" i="10"/>
  <c r="J8418" i="10"/>
  <c r="K8418" i="10"/>
  <c r="L8418" i="10"/>
  <c r="J8414" i="10"/>
  <c r="K8414" i="10"/>
  <c r="L8414" i="10"/>
  <c r="J8410" i="10"/>
  <c r="K8410" i="10"/>
  <c r="L8410" i="10"/>
  <c r="J8406" i="10"/>
  <c r="K8406" i="10"/>
  <c r="L8406" i="10"/>
  <c r="J8402" i="10"/>
  <c r="K8402" i="10"/>
  <c r="L8402" i="10"/>
  <c r="J8398" i="10"/>
  <c r="K8398" i="10"/>
  <c r="L8398" i="10"/>
  <c r="J8394" i="10"/>
  <c r="K8394" i="10"/>
  <c r="L8394" i="10"/>
  <c r="J8390" i="10"/>
  <c r="K8390" i="10"/>
  <c r="L8390" i="10"/>
  <c r="J8386" i="10"/>
  <c r="K8386" i="10"/>
  <c r="L8386" i="10"/>
  <c r="J8382" i="10"/>
  <c r="K8382" i="10"/>
  <c r="L8382" i="10"/>
  <c r="J8378" i="10"/>
  <c r="K8378" i="10"/>
  <c r="L8378" i="10"/>
  <c r="J8374" i="10"/>
  <c r="K8374" i="10"/>
  <c r="L8374" i="10"/>
  <c r="J8370" i="10"/>
  <c r="K8370" i="10"/>
  <c r="L8370" i="10"/>
  <c r="J8366" i="10"/>
  <c r="K8366" i="10"/>
  <c r="L8366" i="10"/>
  <c r="J8362" i="10"/>
  <c r="K8362" i="10"/>
  <c r="L8362" i="10"/>
  <c r="J8358" i="10"/>
  <c r="K8358" i="10"/>
  <c r="L8358" i="10"/>
  <c r="J8354" i="10"/>
  <c r="K8354" i="10"/>
  <c r="L8354" i="10"/>
  <c r="J8350" i="10"/>
  <c r="K8350" i="10"/>
  <c r="L8350" i="10"/>
  <c r="J8346" i="10"/>
  <c r="K8346" i="10"/>
  <c r="L8346" i="10"/>
  <c r="J8342" i="10"/>
  <c r="K8342" i="10"/>
  <c r="L8342" i="10"/>
  <c r="J8338" i="10"/>
  <c r="K8338" i="10"/>
  <c r="L8338" i="10"/>
  <c r="J8334" i="10"/>
  <c r="K8334" i="10"/>
  <c r="L8334" i="10"/>
  <c r="J8330" i="10"/>
  <c r="K8330" i="10"/>
  <c r="L8330" i="10"/>
  <c r="J8326" i="10"/>
  <c r="K8326" i="10"/>
  <c r="L8326" i="10"/>
  <c r="J8322" i="10"/>
  <c r="K8322" i="10"/>
  <c r="L8322" i="10"/>
  <c r="J8318" i="10"/>
  <c r="K8318" i="10"/>
  <c r="L8318" i="10"/>
  <c r="J8314" i="10"/>
  <c r="K8314" i="10"/>
  <c r="L8314" i="10"/>
  <c r="J8310" i="10"/>
  <c r="K8310" i="10"/>
  <c r="L8310" i="10"/>
  <c r="J8306" i="10"/>
  <c r="K8306" i="10"/>
  <c r="L8306" i="10"/>
  <c r="J8302" i="10"/>
  <c r="K8302" i="10"/>
  <c r="L8302" i="10"/>
  <c r="J8298" i="10"/>
  <c r="K8298" i="10"/>
  <c r="L8298" i="10"/>
  <c r="J8294" i="10"/>
  <c r="K8294" i="10"/>
  <c r="L8294" i="10"/>
  <c r="J8290" i="10"/>
  <c r="K8290" i="10"/>
  <c r="L8290" i="10"/>
  <c r="J8286" i="10"/>
  <c r="K8286" i="10"/>
  <c r="L8286" i="10"/>
  <c r="J8282" i="10"/>
  <c r="K8282" i="10"/>
  <c r="L8282" i="10"/>
  <c r="J8278" i="10"/>
  <c r="K8278" i="10"/>
  <c r="L8278" i="10"/>
  <c r="J8274" i="10"/>
  <c r="K8274" i="10"/>
  <c r="L8274" i="10"/>
  <c r="J8270" i="10"/>
  <c r="K8270" i="10"/>
  <c r="L8270" i="10"/>
  <c r="J8266" i="10"/>
  <c r="K8266" i="10"/>
  <c r="L8266" i="10"/>
  <c r="J8262" i="10"/>
  <c r="K8262" i="10"/>
  <c r="L8262" i="10"/>
  <c r="J8258" i="10"/>
  <c r="K8258" i="10"/>
  <c r="L8258" i="10"/>
  <c r="J8254" i="10"/>
  <c r="K8254" i="10"/>
  <c r="L8254" i="10"/>
  <c r="J8250" i="10"/>
  <c r="K8250" i="10"/>
  <c r="L8250" i="10"/>
  <c r="J8246" i="10"/>
  <c r="K8246" i="10"/>
  <c r="L8246" i="10"/>
  <c r="J8242" i="10"/>
  <c r="K8242" i="10"/>
  <c r="L8242" i="10"/>
  <c r="J8238" i="10"/>
  <c r="K8238" i="10"/>
  <c r="L8238" i="10"/>
  <c r="J8234" i="10"/>
  <c r="K8234" i="10"/>
  <c r="L8234" i="10"/>
  <c r="J8230" i="10"/>
  <c r="K8230" i="10"/>
  <c r="L8230" i="10"/>
  <c r="J8226" i="10"/>
  <c r="K8226" i="10"/>
  <c r="L8226" i="10"/>
  <c r="J8222" i="10"/>
  <c r="K8222" i="10"/>
  <c r="L8222" i="10"/>
  <c r="J8218" i="10"/>
  <c r="K8218" i="10"/>
  <c r="L8218" i="10"/>
  <c r="J8214" i="10"/>
  <c r="K8214" i="10"/>
  <c r="L8214" i="10"/>
  <c r="J8210" i="10"/>
  <c r="K8210" i="10"/>
  <c r="L8210" i="10"/>
  <c r="J8206" i="10"/>
  <c r="K8206" i="10"/>
  <c r="L8206" i="10"/>
  <c r="J8202" i="10"/>
  <c r="K8202" i="10"/>
  <c r="L8202" i="10"/>
  <c r="J8198" i="10"/>
  <c r="K8198" i="10"/>
  <c r="L8198" i="10"/>
  <c r="J8194" i="10"/>
  <c r="K8194" i="10"/>
  <c r="L8194" i="10"/>
  <c r="J8190" i="10"/>
  <c r="K8190" i="10"/>
  <c r="L8190" i="10"/>
  <c r="J8761" i="10"/>
  <c r="K8761" i="10"/>
  <c r="L8761" i="10"/>
  <c r="J8757" i="10"/>
  <c r="K8757" i="10"/>
  <c r="L8757" i="10"/>
  <c r="J8753" i="10"/>
  <c r="K8753" i="10"/>
  <c r="L8753" i="10"/>
  <c r="J8749" i="10"/>
  <c r="K8749" i="10"/>
  <c r="L8749" i="10"/>
  <c r="J8745" i="10"/>
  <c r="K8745" i="10"/>
  <c r="L8745" i="10"/>
  <c r="J8741" i="10"/>
  <c r="K8741" i="10"/>
  <c r="L8741" i="10"/>
  <c r="J8737" i="10"/>
  <c r="K8737" i="10"/>
  <c r="L8737" i="10"/>
  <c r="F8737" i="10"/>
  <c r="J8733" i="10"/>
  <c r="K8733" i="10"/>
  <c r="L8733" i="10"/>
  <c r="J8729" i="10"/>
  <c r="K8729" i="10"/>
  <c r="L8729" i="10"/>
  <c r="J8725" i="10"/>
  <c r="K8725" i="10"/>
  <c r="L8725" i="10"/>
  <c r="J8721" i="10"/>
  <c r="K8721" i="10"/>
  <c r="L8721" i="10"/>
  <c r="J8717" i="10"/>
  <c r="K8717" i="10"/>
  <c r="L8717" i="10"/>
  <c r="J8713" i="10"/>
  <c r="K8713" i="10"/>
  <c r="L8713" i="10"/>
  <c r="J8709" i="10"/>
  <c r="K8709" i="10"/>
  <c r="L8709" i="10"/>
  <c r="J8705" i="10"/>
  <c r="K8705" i="10"/>
  <c r="L8705" i="10"/>
  <c r="J8701" i="10"/>
  <c r="K8701" i="10"/>
  <c r="L8701" i="10"/>
  <c r="J8697" i="10"/>
  <c r="K8697" i="10"/>
  <c r="L8697" i="10"/>
  <c r="J8693" i="10"/>
  <c r="K8693" i="10"/>
  <c r="L8693" i="10"/>
  <c r="J8689" i="10"/>
  <c r="K8689" i="10"/>
  <c r="L8689" i="10"/>
  <c r="J8685" i="10"/>
  <c r="K8685" i="10"/>
  <c r="L8685" i="10"/>
  <c r="J8681" i="10"/>
  <c r="K8681" i="10"/>
  <c r="L8681" i="10"/>
  <c r="J8677" i="10"/>
  <c r="K8677" i="10"/>
  <c r="L8677" i="10"/>
  <c r="J8673" i="10"/>
  <c r="K8673" i="10"/>
  <c r="L8673" i="10"/>
  <c r="J8669" i="10"/>
  <c r="K8669" i="10"/>
  <c r="L8669" i="10"/>
  <c r="J8665" i="10"/>
  <c r="K8665" i="10"/>
  <c r="L8665" i="10"/>
  <c r="J8661" i="10"/>
  <c r="K8661" i="10"/>
  <c r="L8661" i="10"/>
  <c r="J8657" i="10"/>
  <c r="K8657" i="10"/>
  <c r="L8657" i="10"/>
  <c r="J8653" i="10"/>
  <c r="K8653" i="10"/>
  <c r="L8653" i="10"/>
  <c r="J8649" i="10"/>
  <c r="K8649" i="10"/>
  <c r="L8649" i="10"/>
  <c r="J8645" i="10"/>
  <c r="K8645" i="10"/>
  <c r="L8645" i="10"/>
  <c r="J8641" i="10"/>
  <c r="K8641" i="10"/>
  <c r="L8641" i="10"/>
  <c r="J8637" i="10"/>
  <c r="K8637" i="10"/>
  <c r="L8637" i="10"/>
  <c r="J8633" i="10"/>
  <c r="K8633" i="10"/>
  <c r="L8633" i="10"/>
  <c r="J8629" i="10"/>
  <c r="K8629" i="10"/>
  <c r="L8629" i="10"/>
  <c r="J8625" i="10"/>
  <c r="K8625" i="10"/>
  <c r="L8625" i="10"/>
  <c r="J8621" i="10"/>
  <c r="K8621" i="10"/>
  <c r="L8621" i="10"/>
  <c r="J8617" i="10"/>
  <c r="K8617" i="10"/>
  <c r="L8617" i="10"/>
  <c r="J8613" i="10"/>
  <c r="K8613" i="10"/>
  <c r="L8613" i="10"/>
  <c r="J8609" i="10"/>
  <c r="K8609" i="10"/>
  <c r="L8609" i="10"/>
  <c r="J8605" i="10"/>
  <c r="K8605" i="10"/>
  <c r="L8605" i="10"/>
  <c r="J8601" i="10"/>
  <c r="K8601" i="10"/>
  <c r="L8601" i="10"/>
  <c r="J8597" i="10"/>
  <c r="K8597" i="10"/>
  <c r="L8597" i="10"/>
  <c r="J8593" i="10"/>
  <c r="K8593" i="10"/>
  <c r="L8593" i="10"/>
  <c r="J8589" i="10"/>
  <c r="K8589" i="10"/>
  <c r="L8589" i="10"/>
  <c r="J8585" i="10"/>
  <c r="K8585" i="10"/>
  <c r="L8585" i="10"/>
  <c r="J8581" i="10"/>
  <c r="K8581" i="10"/>
  <c r="L8581" i="10"/>
  <c r="J8577" i="10"/>
  <c r="K8577" i="10"/>
  <c r="L8577" i="10"/>
  <c r="J8573" i="10"/>
  <c r="K8573" i="10"/>
  <c r="L8573" i="10"/>
  <c r="J8569" i="10"/>
  <c r="K8569" i="10"/>
  <c r="L8569" i="10"/>
  <c r="J8565" i="10"/>
  <c r="K8565" i="10"/>
  <c r="L8565" i="10"/>
  <c r="J8561" i="10"/>
  <c r="K8561" i="10"/>
  <c r="L8561" i="10"/>
  <c r="J8557" i="10"/>
  <c r="K8557" i="10"/>
  <c r="L8557" i="10"/>
  <c r="J8553" i="10"/>
  <c r="K8553" i="10"/>
  <c r="L8553" i="10"/>
  <c r="J8549" i="10"/>
  <c r="K8549" i="10"/>
  <c r="L8549" i="10"/>
  <c r="J8545" i="10"/>
  <c r="K8545" i="10"/>
  <c r="L8545" i="10"/>
  <c r="J8541" i="10"/>
  <c r="K8541" i="10"/>
  <c r="L8541" i="10"/>
  <c r="J8537" i="10"/>
  <c r="K8537" i="10"/>
  <c r="L8537" i="10"/>
  <c r="J8533" i="10"/>
  <c r="K8533" i="10"/>
  <c r="L8533" i="10"/>
  <c r="J8529" i="10"/>
  <c r="K8529" i="10"/>
  <c r="L8529" i="10"/>
  <c r="J8525" i="10"/>
  <c r="K8525" i="10"/>
  <c r="L8525" i="10"/>
  <c r="J8521" i="10"/>
  <c r="K8521" i="10"/>
  <c r="L8521" i="10"/>
  <c r="J8517" i="10"/>
  <c r="K8517" i="10"/>
  <c r="L8517" i="10"/>
  <c r="J8513" i="10"/>
  <c r="K8513" i="10"/>
  <c r="L8513" i="10"/>
  <c r="J8509" i="10"/>
  <c r="K8509" i="10"/>
  <c r="L8509" i="10"/>
  <c r="J8505" i="10"/>
  <c r="K8505" i="10"/>
  <c r="L8505" i="10"/>
  <c r="J8501" i="10"/>
  <c r="K8501" i="10"/>
  <c r="L8501" i="10"/>
  <c r="J8497" i="10"/>
  <c r="K8497" i="10"/>
  <c r="L8497" i="10"/>
  <c r="J8493" i="10"/>
  <c r="K8493" i="10"/>
  <c r="L8493" i="10"/>
  <c r="J8489" i="10"/>
  <c r="K8489" i="10"/>
  <c r="L8489" i="10"/>
  <c r="J8485" i="10"/>
  <c r="K8485" i="10"/>
  <c r="L8485" i="10"/>
  <c r="J8481" i="10"/>
  <c r="K8481" i="10"/>
  <c r="L8481" i="10"/>
  <c r="J8477" i="10"/>
  <c r="K8477" i="10"/>
  <c r="L8477" i="10"/>
  <c r="J8473" i="10"/>
  <c r="K8473" i="10"/>
  <c r="L8473" i="10"/>
  <c r="J8469" i="10"/>
  <c r="K8469" i="10"/>
  <c r="L8469" i="10"/>
  <c r="J8465" i="10"/>
  <c r="K8465" i="10"/>
  <c r="L8465" i="10"/>
  <c r="J8461" i="10"/>
  <c r="K8461" i="10"/>
  <c r="L8461" i="10"/>
  <c r="J8457" i="10"/>
  <c r="K8457" i="10"/>
  <c r="L8457" i="10"/>
  <c r="J8453" i="10"/>
  <c r="K8453" i="10"/>
  <c r="L8453" i="10"/>
  <c r="J8449" i="10"/>
  <c r="K8449" i="10"/>
  <c r="L8449" i="10"/>
  <c r="J8445" i="10"/>
  <c r="K8445" i="10"/>
  <c r="L8445" i="10"/>
  <c r="J8441" i="10"/>
  <c r="K8441" i="10"/>
  <c r="L8441" i="10"/>
  <c r="J8437" i="10"/>
  <c r="K8437" i="10"/>
  <c r="L8437" i="10"/>
  <c r="J8433" i="10"/>
  <c r="K8433" i="10"/>
  <c r="L8433" i="10"/>
  <c r="J8429" i="10"/>
  <c r="K8429" i="10"/>
  <c r="L8429" i="10"/>
  <c r="J8425" i="10"/>
  <c r="K8425" i="10"/>
  <c r="L8425" i="10"/>
  <c r="J8421" i="10"/>
  <c r="K8421" i="10"/>
  <c r="L8421" i="10"/>
  <c r="J8417" i="10"/>
  <c r="K8417" i="10"/>
  <c r="L8417" i="10"/>
  <c r="J8413" i="10"/>
  <c r="K8413" i="10"/>
  <c r="L8413" i="10"/>
  <c r="J8409" i="10"/>
  <c r="K8409" i="10"/>
  <c r="L8409" i="10"/>
  <c r="J8405" i="10"/>
  <c r="K8405" i="10"/>
  <c r="L8405" i="10"/>
  <c r="J8401" i="10"/>
  <c r="K8401" i="10"/>
  <c r="L8401" i="10"/>
  <c r="J8397" i="10"/>
  <c r="K8397" i="10"/>
  <c r="L8397" i="10"/>
  <c r="J8393" i="10"/>
  <c r="K8393" i="10"/>
  <c r="L8393" i="10"/>
  <c r="J8389" i="10"/>
  <c r="K8389" i="10"/>
  <c r="L8389" i="10"/>
  <c r="J8385" i="10"/>
  <c r="K8385" i="10"/>
  <c r="L8385" i="10"/>
  <c r="J8381" i="10"/>
  <c r="K8381" i="10"/>
  <c r="L8381" i="10"/>
  <c r="J8377" i="10"/>
  <c r="K8377" i="10"/>
  <c r="L8377" i="10"/>
  <c r="J8373" i="10"/>
  <c r="K8373" i="10"/>
  <c r="L8373" i="10"/>
  <c r="J8369" i="10"/>
  <c r="K8369" i="10"/>
  <c r="L8369" i="10"/>
  <c r="J8365" i="10"/>
  <c r="K8365" i="10"/>
  <c r="L8365" i="10"/>
  <c r="J8361" i="10"/>
  <c r="K8361" i="10"/>
  <c r="L8361" i="10"/>
  <c r="J8357" i="10"/>
  <c r="K8357" i="10"/>
  <c r="L8357" i="10"/>
  <c r="J8353" i="10"/>
  <c r="K8353" i="10"/>
  <c r="L8353" i="10"/>
  <c r="J8349" i="10"/>
  <c r="K8349" i="10"/>
  <c r="L8349" i="10"/>
  <c r="J8345" i="10"/>
  <c r="K8345" i="10"/>
  <c r="L8345" i="10"/>
  <c r="J8341" i="10"/>
  <c r="K8341" i="10"/>
  <c r="L8341" i="10"/>
  <c r="J8337" i="10"/>
  <c r="K8337" i="10"/>
  <c r="L8337" i="10"/>
  <c r="J8333" i="10"/>
  <c r="K8333" i="10"/>
  <c r="L8333" i="10"/>
  <c r="J8329" i="10"/>
  <c r="K8329" i="10"/>
  <c r="L8329" i="10"/>
  <c r="J8325" i="10"/>
  <c r="K8325" i="10"/>
  <c r="L8325" i="10"/>
  <c r="J8321" i="10"/>
  <c r="K8321" i="10"/>
  <c r="L8321" i="10"/>
  <c r="J8317" i="10"/>
  <c r="K8317" i="10"/>
  <c r="L8317" i="10"/>
  <c r="J8313" i="10"/>
  <c r="K8313" i="10"/>
  <c r="L8313" i="10"/>
  <c r="J8309" i="10"/>
  <c r="K8309" i="10"/>
  <c r="L8309" i="10"/>
  <c r="J8305" i="10"/>
  <c r="K8305" i="10"/>
  <c r="L8305" i="10"/>
  <c r="J8301" i="10"/>
  <c r="K8301" i="10"/>
  <c r="L8301" i="10"/>
  <c r="J8297" i="10"/>
  <c r="K8297" i="10"/>
  <c r="L8297" i="10"/>
  <c r="J8293" i="10"/>
  <c r="K8293" i="10"/>
  <c r="L8293" i="10"/>
  <c r="J8289" i="10"/>
  <c r="K8289" i="10"/>
  <c r="L8289" i="10"/>
  <c r="J8285" i="10"/>
  <c r="K8285" i="10"/>
  <c r="L8285" i="10"/>
  <c r="J8281" i="10"/>
  <c r="K8281" i="10"/>
  <c r="L8281" i="10"/>
  <c r="J8277" i="10"/>
  <c r="K8277" i="10"/>
  <c r="L8277" i="10"/>
  <c r="J8273" i="10"/>
  <c r="K8273" i="10"/>
  <c r="L8273" i="10"/>
  <c r="J8269" i="10"/>
  <c r="K8269" i="10"/>
  <c r="L8269" i="10"/>
  <c r="J8265" i="10"/>
  <c r="K8265" i="10"/>
  <c r="L8265" i="10"/>
  <c r="J8261" i="10"/>
  <c r="K8261" i="10"/>
  <c r="L8261" i="10"/>
  <c r="J8257" i="10"/>
  <c r="K8257" i="10"/>
  <c r="L8257" i="10"/>
  <c r="J8253" i="10"/>
  <c r="K8253" i="10"/>
  <c r="L8253" i="10"/>
  <c r="J8249" i="10"/>
  <c r="K8249" i="10"/>
  <c r="L8249" i="10"/>
  <c r="J8245" i="10"/>
  <c r="K8245" i="10"/>
  <c r="L8245" i="10"/>
  <c r="J8241" i="10"/>
  <c r="K8241" i="10"/>
  <c r="L8241" i="10"/>
  <c r="J8237" i="10"/>
  <c r="K8237" i="10"/>
  <c r="L8237" i="10"/>
  <c r="J8233" i="10"/>
  <c r="K8233" i="10"/>
  <c r="L8233" i="10"/>
  <c r="J8229" i="10"/>
  <c r="K8229" i="10"/>
  <c r="L8229" i="10"/>
  <c r="J8225" i="10"/>
  <c r="K8225" i="10"/>
  <c r="L8225" i="10"/>
  <c r="J8221" i="10"/>
  <c r="K8221" i="10"/>
  <c r="L8221" i="10"/>
  <c r="J8217" i="10"/>
  <c r="K8217" i="10"/>
  <c r="L8217" i="10"/>
  <c r="J8213" i="10"/>
  <c r="K8213" i="10"/>
  <c r="L8213" i="10"/>
  <c r="J8209" i="10"/>
  <c r="K8209" i="10"/>
  <c r="L8209" i="10"/>
  <c r="J8205" i="10"/>
  <c r="K8205" i="10"/>
  <c r="L8205" i="10"/>
  <c r="J8201" i="10"/>
  <c r="K8201" i="10"/>
  <c r="L8201" i="10"/>
  <c r="J8197" i="10"/>
  <c r="K8197" i="10"/>
  <c r="L8197" i="10"/>
  <c r="J8193" i="10"/>
  <c r="K8193" i="10"/>
  <c r="L8193" i="10"/>
  <c r="J8189" i="10"/>
  <c r="K8189" i="10"/>
  <c r="L8189" i="10"/>
  <c r="J8760" i="10"/>
  <c r="K8760" i="10"/>
  <c r="L8760" i="10"/>
  <c r="J8756" i="10"/>
  <c r="K8756" i="10"/>
  <c r="L8756" i="10"/>
  <c r="J8752" i="10"/>
  <c r="K8752" i="10"/>
  <c r="L8752" i="10"/>
  <c r="F8752" i="10"/>
  <c r="J8748" i="10"/>
  <c r="K8748" i="10"/>
  <c r="L8748" i="10"/>
  <c r="J8744" i="10"/>
  <c r="K8744" i="10"/>
  <c r="L8744" i="10"/>
  <c r="J8740" i="10"/>
  <c r="K8740" i="10"/>
  <c r="L8740" i="10"/>
  <c r="J8736" i="10"/>
  <c r="K8736" i="10"/>
  <c r="L8736" i="10"/>
  <c r="J8732" i="10"/>
  <c r="K8732" i="10"/>
  <c r="L8732" i="10"/>
  <c r="J8728" i="10"/>
  <c r="K8728" i="10"/>
  <c r="L8728" i="10"/>
  <c r="J8724" i="10"/>
  <c r="K8724" i="10"/>
  <c r="L8724" i="10"/>
  <c r="J8720" i="10"/>
  <c r="K8720" i="10"/>
  <c r="L8720" i="10"/>
  <c r="F8720" i="10"/>
  <c r="J8716" i="10"/>
  <c r="K8716" i="10"/>
  <c r="L8716" i="10"/>
  <c r="J8712" i="10"/>
  <c r="K8712" i="10"/>
  <c r="L8712" i="10"/>
  <c r="J8708" i="10"/>
  <c r="K8708" i="10"/>
  <c r="L8708" i="10"/>
  <c r="J8704" i="10"/>
  <c r="K8704" i="10"/>
  <c r="L8704" i="10"/>
  <c r="J8700" i="10"/>
  <c r="K8700" i="10"/>
  <c r="L8700" i="10"/>
  <c r="J8696" i="10"/>
  <c r="K8696" i="10"/>
  <c r="L8696" i="10"/>
  <c r="J8692" i="10"/>
  <c r="K8692" i="10"/>
  <c r="L8692" i="10"/>
  <c r="J8688" i="10"/>
  <c r="K8688" i="10"/>
  <c r="L8688" i="10"/>
  <c r="F8688" i="10"/>
  <c r="J8684" i="10"/>
  <c r="K8684" i="10"/>
  <c r="L8684" i="10"/>
  <c r="J8680" i="10"/>
  <c r="K8680" i="10"/>
  <c r="L8680" i="10"/>
  <c r="J8676" i="10"/>
  <c r="K8676" i="10"/>
  <c r="L8676" i="10"/>
  <c r="J8672" i="10"/>
  <c r="K8672" i="10"/>
  <c r="L8672" i="10"/>
  <c r="J8668" i="10"/>
  <c r="K8668" i="10"/>
  <c r="L8668" i="10"/>
  <c r="J8664" i="10"/>
  <c r="K8664" i="10"/>
  <c r="L8664" i="10"/>
  <c r="J8660" i="10"/>
  <c r="K8660" i="10"/>
  <c r="L8660" i="10"/>
  <c r="J8656" i="10"/>
  <c r="K8656" i="10"/>
  <c r="L8656" i="10"/>
  <c r="F8656" i="10"/>
  <c r="J8652" i="10"/>
  <c r="K8652" i="10"/>
  <c r="L8652" i="10"/>
  <c r="J8648" i="10"/>
  <c r="K8648" i="10"/>
  <c r="L8648" i="10"/>
  <c r="J8644" i="10"/>
  <c r="K8644" i="10"/>
  <c r="L8644" i="10"/>
  <c r="J8640" i="10"/>
  <c r="K8640" i="10"/>
  <c r="L8640" i="10"/>
  <c r="J8636" i="10"/>
  <c r="K8636" i="10"/>
  <c r="L8636" i="10"/>
  <c r="J8632" i="10"/>
  <c r="K8632" i="10"/>
  <c r="L8632" i="10"/>
  <c r="J8628" i="10"/>
  <c r="K8628" i="10"/>
  <c r="L8628" i="10"/>
  <c r="J8624" i="10"/>
  <c r="K8624" i="10"/>
  <c r="L8624" i="10"/>
  <c r="F8624" i="10"/>
  <c r="J8620" i="10"/>
  <c r="K8620" i="10"/>
  <c r="L8620" i="10"/>
  <c r="J8616" i="10"/>
  <c r="K8616" i="10"/>
  <c r="L8616" i="10"/>
  <c r="J8612" i="10"/>
  <c r="K8612" i="10"/>
  <c r="L8612" i="10"/>
  <c r="J8608" i="10"/>
  <c r="K8608" i="10"/>
  <c r="L8608" i="10"/>
  <c r="J8604" i="10"/>
  <c r="K8604" i="10"/>
  <c r="L8604" i="10"/>
  <c r="J8600" i="10"/>
  <c r="K8600" i="10"/>
  <c r="L8600" i="10"/>
  <c r="J8596" i="10"/>
  <c r="K8596" i="10"/>
  <c r="L8596" i="10"/>
  <c r="J8592" i="10"/>
  <c r="K8592" i="10"/>
  <c r="L8592" i="10"/>
  <c r="F8592" i="10"/>
  <c r="J8588" i="10"/>
  <c r="K8588" i="10"/>
  <c r="L8588" i="10"/>
  <c r="J8584" i="10"/>
  <c r="K8584" i="10"/>
  <c r="L8584" i="10"/>
  <c r="J8580" i="10"/>
  <c r="K8580" i="10"/>
  <c r="L8580" i="10"/>
  <c r="J8576" i="10"/>
  <c r="K8576" i="10"/>
  <c r="L8576" i="10"/>
  <c r="J8572" i="10"/>
  <c r="K8572" i="10"/>
  <c r="L8572" i="10"/>
  <c r="J8568" i="10"/>
  <c r="K8568" i="10"/>
  <c r="L8568" i="10"/>
  <c r="J8564" i="10"/>
  <c r="K8564" i="10"/>
  <c r="L8564" i="10"/>
  <c r="J8560" i="10"/>
  <c r="K8560" i="10"/>
  <c r="L8560" i="10"/>
  <c r="F8560" i="10"/>
  <c r="J8556" i="10"/>
  <c r="K8556" i="10"/>
  <c r="L8556" i="10"/>
  <c r="J8552" i="10"/>
  <c r="K8552" i="10"/>
  <c r="L8552" i="10"/>
  <c r="J8548" i="10"/>
  <c r="K8548" i="10"/>
  <c r="L8548" i="10"/>
  <c r="J8544" i="10"/>
  <c r="K8544" i="10"/>
  <c r="L8544" i="10"/>
  <c r="J8540" i="10"/>
  <c r="K8540" i="10"/>
  <c r="L8540" i="10"/>
  <c r="J8536" i="10"/>
  <c r="K8536" i="10"/>
  <c r="L8536" i="10"/>
  <c r="J8532" i="10"/>
  <c r="K8532" i="10"/>
  <c r="L8532" i="10"/>
  <c r="J8528" i="10"/>
  <c r="K8528" i="10"/>
  <c r="L8528" i="10"/>
  <c r="F8528" i="10"/>
  <c r="J8524" i="10"/>
  <c r="K8524" i="10"/>
  <c r="L8524" i="10"/>
  <c r="J8520" i="10"/>
  <c r="K8520" i="10"/>
  <c r="L8520" i="10"/>
  <c r="J8516" i="10"/>
  <c r="K8516" i="10"/>
  <c r="L8516" i="10"/>
  <c r="J8512" i="10"/>
  <c r="K8512" i="10"/>
  <c r="L8512" i="10"/>
  <c r="J8508" i="10"/>
  <c r="K8508" i="10"/>
  <c r="L8508" i="10"/>
  <c r="J8504" i="10"/>
  <c r="K8504" i="10"/>
  <c r="L8504" i="10"/>
  <c r="J8500" i="10"/>
  <c r="K8500" i="10"/>
  <c r="L8500" i="10"/>
  <c r="J8496" i="10"/>
  <c r="K8496" i="10"/>
  <c r="L8496" i="10"/>
  <c r="F8496" i="10"/>
  <c r="J8492" i="10"/>
  <c r="K8492" i="10"/>
  <c r="L8492" i="10"/>
  <c r="J8488" i="10"/>
  <c r="K8488" i="10"/>
  <c r="L8488" i="10"/>
  <c r="J8484" i="10"/>
  <c r="K8484" i="10"/>
  <c r="L8484" i="10"/>
  <c r="J8480" i="10"/>
  <c r="K8480" i="10"/>
  <c r="L8480" i="10"/>
  <c r="J8476" i="10"/>
  <c r="K8476" i="10"/>
  <c r="L8476" i="10"/>
  <c r="J8472" i="10"/>
  <c r="K8472" i="10"/>
  <c r="L8472" i="10"/>
  <c r="J8468" i="10"/>
  <c r="K8468" i="10"/>
  <c r="L8468" i="10"/>
  <c r="J8464" i="10"/>
  <c r="K8464" i="10"/>
  <c r="L8464" i="10"/>
  <c r="F8464" i="10"/>
  <c r="J8460" i="10"/>
  <c r="K8460" i="10"/>
  <c r="L8460" i="10"/>
  <c r="J8456" i="10"/>
  <c r="K8456" i="10"/>
  <c r="L8456" i="10"/>
  <c r="J8452" i="10"/>
  <c r="K8452" i="10"/>
  <c r="L8452" i="10"/>
  <c r="J8448" i="10"/>
  <c r="K8448" i="10"/>
  <c r="L8448" i="10"/>
  <c r="J8444" i="10"/>
  <c r="K8444" i="10"/>
  <c r="L8444" i="10"/>
  <c r="J8440" i="10"/>
  <c r="K8440" i="10"/>
  <c r="L8440" i="10"/>
  <c r="J8436" i="10"/>
  <c r="K8436" i="10"/>
  <c r="L8436" i="10"/>
  <c r="J8432" i="10"/>
  <c r="K8432" i="10"/>
  <c r="L8432" i="10"/>
  <c r="F8432" i="10"/>
  <c r="J8428" i="10"/>
  <c r="K8428" i="10"/>
  <c r="L8428" i="10"/>
  <c r="J8424" i="10"/>
  <c r="K8424" i="10"/>
  <c r="L8424" i="10"/>
  <c r="J8420" i="10"/>
  <c r="K8420" i="10"/>
  <c r="L8420" i="10"/>
  <c r="J8416" i="10"/>
  <c r="K8416" i="10"/>
  <c r="L8416" i="10"/>
  <c r="J8412" i="10"/>
  <c r="K8412" i="10"/>
  <c r="L8412" i="10"/>
  <c r="J8408" i="10"/>
  <c r="K8408" i="10"/>
  <c r="L8408" i="10"/>
  <c r="J8404" i="10"/>
  <c r="K8404" i="10"/>
  <c r="L8404" i="10"/>
  <c r="J8400" i="10"/>
  <c r="K8400" i="10"/>
  <c r="L8400" i="10"/>
  <c r="F8400" i="10"/>
  <c r="J8396" i="10"/>
  <c r="K8396" i="10"/>
  <c r="L8396" i="10"/>
  <c r="J8392" i="10"/>
  <c r="K8392" i="10"/>
  <c r="L8392" i="10"/>
  <c r="J8388" i="10"/>
  <c r="K8388" i="10"/>
  <c r="L8388" i="10"/>
  <c r="J8384" i="10"/>
  <c r="K8384" i="10"/>
  <c r="L8384" i="10"/>
  <c r="J8380" i="10"/>
  <c r="K8380" i="10"/>
  <c r="L8380" i="10"/>
  <c r="J8376" i="10"/>
  <c r="K8376" i="10"/>
  <c r="L8376" i="10"/>
  <c r="J8372" i="10"/>
  <c r="K8372" i="10"/>
  <c r="L8372" i="10"/>
  <c r="J8368" i="10"/>
  <c r="K8368" i="10"/>
  <c r="L8368" i="10"/>
  <c r="F8368" i="10"/>
  <c r="J8364" i="10"/>
  <c r="K8364" i="10"/>
  <c r="L8364" i="10"/>
  <c r="J8360" i="10"/>
  <c r="K8360" i="10"/>
  <c r="L8360" i="10"/>
  <c r="J8356" i="10"/>
  <c r="K8356" i="10"/>
  <c r="L8356" i="10"/>
  <c r="J8352" i="10"/>
  <c r="K8352" i="10"/>
  <c r="L8352" i="10"/>
  <c r="J8348" i="10"/>
  <c r="K8348" i="10"/>
  <c r="L8348" i="10"/>
  <c r="J8344" i="10"/>
  <c r="K8344" i="10"/>
  <c r="L8344" i="10"/>
  <c r="J8340" i="10"/>
  <c r="K8340" i="10"/>
  <c r="L8340" i="10"/>
  <c r="J8336" i="10"/>
  <c r="K8336" i="10"/>
  <c r="L8336" i="10"/>
  <c r="F8336" i="10"/>
  <c r="J8332" i="10"/>
  <c r="K8332" i="10"/>
  <c r="L8332" i="10"/>
  <c r="J8328" i="10"/>
  <c r="K8328" i="10"/>
  <c r="L8328" i="10"/>
  <c r="J8324" i="10"/>
  <c r="K8324" i="10"/>
  <c r="L8324" i="10"/>
  <c r="J8320" i="10"/>
  <c r="K8320" i="10"/>
  <c r="L8320" i="10"/>
  <c r="J8316" i="10"/>
  <c r="K8316" i="10"/>
  <c r="L8316" i="10"/>
  <c r="J8312" i="10"/>
  <c r="K8312" i="10"/>
  <c r="L8312" i="10"/>
  <c r="J8308" i="10"/>
  <c r="K8308" i="10"/>
  <c r="L8308" i="10"/>
  <c r="J8304" i="10"/>
  <c r="K8304" i="10"/>
  <c r="L8304" i="10"/>
  <c r="F8304" i="10"/>
  <c r="J8300" i="10"/>
  <c r="K8300" i="10"/>
  <c r="L8300" i="10"/>
  <c r="J8296" i="10"/>
  <c r="K8296" i="10"/>
  <c r="L8296" i="10"/>
  <c r="J8292" i="10"/>
  <c r="K8292" i="10"/>
  <c r="L8292" i="10"/>
  <c r="J8288" i="10"/>
  <c r="K8288" i="10"/>
  <c r="L8288" i="10"/>
  <c r="J8284" i="10"/>
  <c r="K8284" i="10"/>
  <c r="L8284" i="10"/>
  <c r="J8280" i="10"/>
  <c r="K8280" i="10"/>
  <c r="L8280" i="10"/>
  <c r="J8276" i="10"/>
  <c r="K8276" i="10"/>
  <c r="L8276" i="10"/>
  <c r="J8272" i="10"/>
  <c r="K8272" i="10"/>
  <c r="L8272" i="10"/>
  <c r="F8272" i="10"/>
  <c r="J8268" i="10"/>
  <c r="K8268" i="10"/>
  <c r="L8268" i="10"/>
  <c r="J8264" i="10"/>
  <c r="K8264" i="10"/>
  <c r="L8264" i="10"/>
  <c r="J8260" i="10"/>
  <c r="K8260" i="10"/>
  <c r="L8260" i="10"/>
  <c r="J8256" i="10"/>
  <c r="K8256" i="10"/>
  <c r="L8256" i="10"/>
  <c r="J8252" i="10"/>
  <c r="K8252" i="10"/>
  <c r="L8252" i="10"/>
  <c r="J8248" i="10"/>
  <c r="K8248" i="10"/>
  <c r="L8248" i="10"/>
  <c r="J8244" i="10"/>
  <c r="K8244" i="10"/>
  <c r="L8244" i="10"/>
  <c r="J8240" i="10"/>
  <c r="K8240" i="10"/>
  <c r="L8240" i="10"/>
  <c r="F8240" i="10"/>
  <c r="J8236" i="10"/>
  <c r="K8236" i="10"/>
  <c r="L8236" i="10"/>
  <c r="J8232" i="10"/>
  <c r="K8232" i="10"/>
  <c r="L8232" i="10"/>
  <c r="J8228" i="10"/>
  <c r="K8228" i="10"/>
  <c r="L8228" i="10"/>
  <c r="J8224" i="10"/>
  <c r="K8224" i="10"/>
  <c r="L8224" i="10"/>
  <c r="J8220" i="10"/>
  <c r="K8220" i="10"/>
  <c r="L8220" i="10"/>
  <c r="J8216" i="10"/>
  <c r="K8216" i="10"/>
  <c r="L8216" i="10"/>
  <c r="J8212" i="10"/>
  <c r="K8212" i="10"/>
  <c r="L8212" i="10"/>
  <c r="J8208" i="10"/>
  <c r="K8208" i="10"/>
  <c r="L8208" i="10"/>
  <c r="F8208" i="10"/>
  <c r="J8204" i="10"/>
  <c r="K8204" i="10"/>
  <c r="L8204" i="10"/>
  <c r="J8200" i="10"/>
  <c r="K8200" i="10"/>
  <c r="L8200" i="10"/>
  <c r="J8196" i="10"/>
  <c r="K8196" i="10"/>
  <c r="L8196" i="10"/>
  <c r="J8192" i="10"/>
  <c r="K8192" i="10"/>
  <c r="L8192" i="10"/>
  <c r="J8188" i="10"/>
  <c r="K8188" i="10"/>
  <c r="L8188" i="10"/>
  <c r="J8187" i="10"/>
  <c r="K8187" i="10"/>
  <c r="L8187" i="10"/>
  <c r="J8183" i="10"/>
  <c r="K8183" i="10"/>
  <c r="L8183" i="10"/>
  <c r="J8179" i="10"/>
  <c r="K8179" i="10"/>
  <c r="L8179" i="10"/>
  <c r="F8179" i="10"/>
  <c r="J8175" i="10"/>
  <c r="K8175" i="10"/>
  <c r="L8175" i="10"/>
  <c r="J8171" i="10"/>
  <c r="K8171" i="10"/>
  <c r="L8171" i="10"/>
  <c r="J8167" i="10"/>
  <c r="K8167" i="10"/>
  <c r="L8167" i="10"/>
  <c r="J8163" i="10"/>
  <c r="K8163" i="10"/>
  <c r="L8163" i="10"/>
  <c r="J8159" i="10"/>
  <c r="K8159" i="10"/>
  <c r="L8159" i="10"/>
  <c r="J8155" i="10"/>
  <c r="K8155" i="10"/>
  <c r="L8155" i="10"/>
  <c r="J8151" i="10"/>
  <c r="K8151" i="10"/>
  <c r="L8151" i="10"/>
  <c r="J8147" i="10"/>
  <c r="K8147" i="10"/>
  <c r="L8147" i="10"/>
  <c r="F8147" i="10"/>
  <c r="J8143" i="10"/>
  <c r="K8143" i="10"/>
  <c r="L8143" i="10"/>
  <c r="J8139" i="10"/>
  <c r="K8139" i="10"/>
  <c r="L8139" i="10"/>
  <c r="J8135" i="10"/>
  <c r="K8135" i="10"/>
  <c r="L8135" i="10"/>
  <c r="J8131" i="10"/>
  <c r="K8131" i="10"/>
  <c r="L8131" i="10"/>
  <c r="J8127" i="10"/>
  <c r="K8127" i="10"/>
  <c r="L8127" i="10"/>
  <c r="J8123" i="10"/>
  <c r="K8123" i="10"/>
  <c r="L8123" i="10"/>
  <c r="J8119" i="10"/>
  <c r="K8119" i="10"/>
  <c r="L8119" i="10"/>
  <c r="J8115" i="10"/>
  <c r="K8115" i="10"/>
  <c r="L8115" i="10"/>
  <c r="F8115" i="10"/>
  <c r="J8111" i="10"/>
  <c r="K8111" i="10"/>
  <c r="L8111" i="10"/>
  <c r="J8107" i="10"/>
  <c r="K8107" i="10"/>
  <c r="L8107" i="10"/>
  <c r="J8103" i="10"/>
  <c r="K8103" i="10"/>
  <c r="L8103" i="10"/>
  <c r="J8099" i="10"/>
  <c r="K8099" i="10"/>
  <c r="L8099" i="10"/>
  <c r="J8095" i="10"/>
  <c r="K8095" i="10"/>
  <c r="L8095" i="10"/>
  <c r="J8091" i="10"/>
  <c r="K8091" i="10"/>
  <c r="L8091" i="10"/>
  <c r="J8087" i="10"/>
  <c r="K8087" i="10"/>
  <c r="L8087" i="10"/>
  <c r="J8083" i="10"/>
  <c r="K8083" i="10"/>
  <c r="L8083" i="10"/>
  <c r="F8083" i="10"/>
  <c r="J8079" i="10"/>
  <c r="K8079" i="10"/>
  <c r="L8079" i="10"/>
  <c r="J8075" i="10"/>
  <c r="K8075" i="10"/>
  <c r="L8075" i="10"/>
  <c r="J8071" i="10"/>
  <c r="K8071" i="10"/>
  <c r="L8071" i="10"/>
  <c r="J8067" i="10"/>
  <c r="K8067" i="10"/>
  <c r="L8067" i="10"/>
  <c r="J8063" i="10"/>
  <c r="K8063" i="10"/>
  <c r="L8063" i="10"/>
  <c r="J8059" i="10"/>
  <c r="K8059" i="10"/>
  <c r="L8059" i="10"/>
  <c r="J8055" i="10"/>
  <c r="K8055" i="10"/>
  <c r="L8055" i="10"/>
  <c r="J8051" i="10"/>
  <c r="K8051" i="10"/>
  <c r="L8051" i="10"/>
  <c r="F8051" i="10"/>
  <c r="J8047" i="10"/>
  <c r="K8047" i="10"/>
  <c r="L8047" i="10"/>
  <c r="J8043" i="10"/>
  <c r="K8043" i="10"/>
  <c r="L8043" i="10"/>
  <c r="J8039" i="10"/>
  <c r="K8039" i="10"/>
  <c r="L8039" i="10"/>
  <c r="J8035" i="10"/>
  <c r="K8035" i="10"/>
  <c r="L8035" i="10"/>
  <c r="J8031" i="10"/>
  <c r="K8031" i="10"/>
  <c r="L8031" i="10"/>
  <c r="J8027" i="10"/>
  <c r="K8027" i="10"/>
  <c r="L8027" i="10"/>
  <c r="J8023" i="10"/>
  <c r="K8023" i="10"/>
  <c r="L8023" i="10"/>
  <c r="J8019" i="10"/>
  <c r="K8019" i="10"/>
  <c r="L8019" i="10"/>
  <c r="F8019" i="10"/>
  <c r="J8015" i="10"/>
  <c r="K8015" i="10"/>
  <c r="L8015" i="10"/>
  <c r="J8011" i="10"/>
  <c r="K8011" i="10"/>
  <c r="L8011" i="10"/>
  <c r="J8007" i="10"/>
  <c r="K8007" i="10"/>
  <c r="L8007" i="10"/>
  <c r="J8003" i="10"/>
  <c r="K8003" i="10"/>
  <c r="L8003" i="10"/>
  <c r="J7999" i="10"/>
  <c r="K7999" i="10"/>
  <c r="L7999" i="10"/>
  <c r="J7995" i="10"/>
  <c r="K7995" i="10"/>
  <c r="L7995" i="10"/>
  <c r="J7991" i="10"/>
  <c r="K7991" i="10"/>
  <c r="L7991" i="10"/>
  <c r="J7987" i="10"/>
  <c r="K7987" i="10"/>
  <c r="L7987" i="10"/>
  <c r="F7987" i="10"/>
  <c r="J7983" i="10"/>
  <c r="K7983" i="10"/>
  <c r="L7983" i="10"/>
  <c r="J7979" i="10"/>
  <c r="K7979" i="10"/>
  <c r="L7979" i="10"/>
  <c r="J7975" i="10"/>
  <c r="K7975" i="10"/>
  <c r="L7975" i="10"/>
  <c r="J7971" i="10"/>
  <c r="K7971" i="10"/>
  <c r="L7971" i="10"/>
  <c r="J7967" i="10"/>
  <c r="K7967" i="10"/>
  <c r="L7967" i="10"/>
  <c r="J7963" i="10"/>
  <c r="K7963" i="10"/>
  <c r="L7963" i="10"/>
  <c r="J7959" i="10"/>
  <c r="K7959" i="10"/>
  <c r="L7959" i="10"/>
  <c r="J7955" i="10"/>
  <c r="K7955" i="10"/>
  <c r="L7955" i="10"/>
  <c r="F7955" i="10"/>
  <c r="J7951" i="10"/>
  <c r="K7951" i="10"/>
  <c r="L7951" i="10"/>
  <c r="J7947" i="10"/>
  <c r="K7947" i="10"/>
  <c r="L7947" i="10"/>
  <c r="J7943" i="10"/>
  <c r="K7943" i="10"/>
  <c r="L7943" i="10"/>
  <c r="J7939" i="10"/>
  <c r="K7939" i="10"/>
  <c r="L7939" i="10"/>
  <c r="J7935" i="10"/>
  <c r="K7935" i="10"/>
  <c r="L7935" i="10"/>
  <c r="J7931" i="10"/>
  <c r="K7931" i="10"/>
  <c r="L7931" i="10"/>
  <c r="J7927" i="10"/>
  <c r="K7927" i="10"/>
  <c r="L7927" i="10"/>
  <c r="J7923" i="10"/>
  <c r="K7923" i="10"/>
  <c r="L7923" i="10"/>
  <c r="F7923" i="10"/>
  <c r="J7919" i="10"/>
  <c r="K7919" i="10"/>
  <c r="L7919" i="10"/>
  <c r="J7915" i="10"/>
  <c r="K7915" i="10"/>
  <c r="L7915" i="10"/>
  <c r="J7911" i="10"/>
  <c r="K7911" i="10"/>
  <c r="L7911" i="10"/>
  <c r="J7907" i="10"/>
  <c r="K7907" i="10"/>
  <c r="L7907" i="10"/>
  <c r="J7903" i="10"/>
  <c r="K7903" i="10"/>
  <c r="L7903" i="10"/>
  <c r="J7899" i="10"/>
  <c r="K7899" i="10"/>
  <c r="L7899" i="10"/>
  <c r="J7895" i="10"/>
  <c r="K7895" i="10"/>
  <c r="L7895" i="10"/>
  <c r="J7891" i="10"/>
  <c r="K7891" i="10"/>
  <c r="L7891" i="10"/>
  <c r="F7891" i="10"/>
  <c r="J7887" i="10"/>
  <c r="K7887" i="10"/>
  <c r="L7887" i="10"/>
  <c r="J7883" i="10"/>
  <c r="K7883" i="10"/>
  <c r="L7883" i="10"/>
  <c r="J7879" i="10"/>
  <c r="K7879" i="10"/>
  <c r="L7879" i="10"/>
  <c r="J7875" i="10"/>
  <c r="K7875" i="10"/>
  <c r="L7875" i="10"/>
  <c r="J7871" i="10"/>
  <c r="K7871" i="10"/>
  <c r="L7871" i="10"/>
  <c r="J7867" i="10"/>
  <c r="K7867" i="10"/>
  <c r="L7867" i="10"/>
  <c r="J7863" i="10"/>
  <c r="K7863" i="10"/>
  <c r="L7863" i="10"/>
  <c r="J7859" i="10"/>
  <c r="K7859" i="10"/>
  <c r="L7859" i="10"/>
  <c r="F7859" i="10"/>
  <c r="J7855" i="10"/>
  <c r="K7855" i="10"/>
  <c r="L7855" i="10"/>
  <c r="J7851" i="10"/>
  <c r="K7851" i="10"/>
  <c r="L7851" i="10"/>
  <c r="J7847" i="10"/>
  <c r="K7847" i="10"/>
  <c r="L7847" i="10"/>
  <c r="J7843" i="10"/>
  <c r="K7843" i="10"/>
  <c r="L7843" i="10"/>
  <c r="J7839" i="10"/>
  <c r="K7839" i="10"/>
  <c r="L7839" i="10"/>
  <c r="J7835" i="10"/>
  <c r="K7835" i="10"/>
  <c r="L7835" i="10"/>
  <c r="J7831" i="10"/>
  <c r="K7831" i="10"/>
  <c r="L7831" i="10"/>
  <c r="J7827" i="10"/>
  <c r="K7827" i="10"/>
  <c r="L7827" i="10"/>
  <c r="F7827" i="10"/>
  <c r="J7823" i="10"/>
  <c r="K7823" i="10"/>
  <c r="L7823" i="10"/>
  <c r="J7819" i="10"/>
  <c r="K7819" i="10"/>
  <c r="L7819" i="10"/>
  <c r="J7815" i="10"/>
  <c r="K7815" i="10"/>
  <c r="L7815" i="10"/>
  <c r="J7811" i="10"/>
  <c r="K7811" i="10"/>
  <c r="L7811" i="10"/>
  <c r="J7807" i="10"/>
  <c r="K7807" i="10"/>
  <c r="L7807" i="10"/>
  <c r="J7803" i="10"/>
  <c r="K7803" i="10"/>
  <c r="L7803" i="10"/>
  <c r="J7799" i="10"/>
  <c r="K7799" i="10"/>
  <c r="L7799" i="10"/>
  <c r="J7795" i="10"/>
  <c r="K7795" i="10"/>
  <c r="L7795" i="10"/>
  <c r="F7795" i="10"/>
  <c r="J7791" i="10"/>
  <c r="K7791" i="10"/>
  <c r="L7791" i="10"/>
  <c r="J7787" i="10"/>
  <c r="K7787" i="10"/>
  <c r="L7787" i="10"/>
  <c r="J7783" i="10"/>
  <c r="K7783" i="10"/>
  <c r="L7783" i="10"/>
  <c r="J7779" i="10"/>
  <c r="K7779" i="10"/>
  <c r="L7779" i="10"/>
  <c r="J7775" i="10"/>
  <c r="K7775" i="10"/>
  <c r="L7775" i="10"/>
  <c r="J7771" i="10"/>
  <c r="K7771" i="10"/>
  <c r="L7771" i="10"/>
  <c r="J7767" i="10"/>
  <c r="K7767" i="10"/>
  <c r="L7767" i="10"/>
  <c r="J7763" i="10"/>
  <c r="K7763" i="10"/>
  <c r="L7763" i="10"/>
  <c r="F7763" i="10"/>
  <c r="J7759" i="10"/>
  <c r="K7759" i="10"/>
  <c r="L7759" i="10"/>
  <c r="J7755" i="10"/>
  <c r="K7755" i="10"/>
  <c r="L7755" i="10"/>
  <c r="J7751" i="10"/>
  <c r="K7751" i="10"/>
  <c r="L7751" i="10"/>
  <c r="J7747" i="10"/>
  <c r="K7747" i="10"/>
  <c r="L7747" i="10"/>
  <c r="J7743" i="10"/>
  <c r="K7743" i="10"/>
  <c r="L7743" i="10"/>
  <c r="J7739" i="10"/>
  <c r="K7739" i="10"/>
  <c r="L7739" i="10"/>
  <c r="J7735" i="10"/>
  <c r="K7735" i="10"/>
  <c r="L7735" i="10"/>
  <c r="J7731" i="10"/>
  <c r="K7731" i="10"/>
  <c r="L7731" i="10"/>
  <c r="F7731" i="10"/>
  <c r="J7727" i="10"/>
  <c r="K7727" i="10"/>
  <c r="L7727" i="10"/>
  <c r="J7723" i="10"/>
  <c r="K7723" i="10"/>
  <c r="L7723" i="10"/>
  <c r="J7719" i="10"/>
  <c r="K7719" i="10"/>
  <c r="L7719" i="10"/>
  <c r="J7715" i="10"/>
  <c r="K7715" i="10"/>
  <c r="L7715" i="10"/>
  <c r="J7711" i="10"/>
  <c r="K7711" i="10"/>
  <c r="L7711" i="10"/>
  <c r="J7707" i="10"/>
  <c r="K7707" i="10"/>
  <c r="L7707" i="10"/>
  <c r="J7703" i="10"/>
  <c r="K7703" i="10"/>
  <c r="L7703" i="10"/>
  <c r="J7699" i="10"/>
  <c r="K7699" i="10"/>
  <c r="L7699" i="10"/>
  <c r="F7699" i="10"/>
  <c r="J7695" i="10"/>
  <c r="K7695" i="10"/>
  <c r="L7695" i="10"/>
  <c r="J7691" i="10"/>
  <c r="K7691" i="10"/>
  <c r="L7691" i="10"/>
  <c r="J7687" i="10"/>
  <c r="K7687" i="10"/>
  <c r="L7687" i="10"/>
  <c r="J7683" i="10"/>
  <c r="K7683" i="10"/>
  <c r="L7683" i="10"/>
  <c r="J7679" i="10"/>
  <c r="K7679" i="10"/>
  <c r="L7679" i="10"/>
  <c r="J7675" i="10"/>
  <c r="K7675" i="10"/>
  <c r="L7675" i="10"/>
  <c r="J7671" i="10"/>
  <c r="K7671" i="10"/>
  <c r="L7671" i="10"/>
  <c r="J7667" i="10"/>
  <c r="K7667" i="10"/>
  <c r="L7667" i="10"/>
  <c r="F7667" i="10"/>
  <c r="J7663" i="10"/>
  <c r="K7663" i="10"/>
  <c r="L7663" i="10"/>
  <c r="J7659" i="10"/>
  <c r="K7659" i="10"/>
  <c r="L7659" i="10"/>
  <c r="J7655" i="10"/>
  <c r="K7655" i="10"/>
  <c r="L7655" i="10"/>
  <c r="J7651" i="10"/>
  <c r="K7651" i="10"/>
  <c r="L7651" i="10"/>
  <c r="J7647" i="10"/>
  <c r="K7647" i="10"/>
  <c r="L7647" i="10"/>
  <c r="J7643" i="10"/>
  <c r="K7643" i="10"/>
  <c r="L7643" i="10"/>
  <c r="J7639" i="10"/>
  <c r="K7639" i="10"/>
  <c r="L7639" i="10"/>
  <c r="J7635" i="10"/>
  <c r="K7635" i="10"/>
  <c r="L7635" i="10"/>
  <c r="F7635" i="10"/>
  <c r="J7631" i="10"/>
  <c r="K7631" i="10"/>
  <c r="L7631" i="10"/>
  <c r="J7627" i="10"/>
  <c r="K7627" i="10"/>
  <c r="L7627" i="10"/>
  <c r="J7623" i="10"/>
  <c r="K7623" i="10"/>
  <c r="L7623" i="10"/>
  <c r="J7619" i="10"/>
  <c r="K7619" i="10"/>
  <c r="L7619" i="10"/>
  <c r="J7615" i="10"/>
  <c r="K7615" i="10"/>
  <c r="L7615" i="10"/>
  <c r="J7611" i="10"/>
  <c r="K7611" i="10"/>
  <c r="L7611" i="10"/>
  <c r="J7607" i="10"/>
  <c r="K7607" i="10"/>
  <c r="L7607" i="10"/>
  <c r="J7603" i="10"/>
  <c r="K7603" i="10"/>
  <c r="L7603" i="10"/>
  <c r="F7603" i="10"/>
  <c r="J7599" i="10"/>
  <c r="K7599" i="10"/>
  <c r="L7599" i="10"/>
  <c r="J7595" i="10"/>
  <c r="K7595" i="10"/>
  <c r="L7595" i="10"/>
  <c r="J7591" i="10"/>
  <c r="K7591" i="10"/>
  <c r="L7591" i="10"/>
  <c r="J7587" i="10"/>
  <c r="K7587" i="10"/>
  <c r="L7587" i="10"/>
  <c r="J7583" i="10"/>
  <c r="K7583" i="10"/>
  <c r="L7583" i="10"/>
  <c r="J7579" i="10"/>
  <c r="K7579" i="10"/>
  <c r="L7579" i="10"/>
  <c r="J7575" i="10"/>
  <c r="K7575" i="10"/>
  <c r="L7575" i="10"/>
  <c r="J7571" i="10"/>
  <c r="K7571" i="10"/>
  <c r="L7571" i="10"/>
  <c r="F7571" i="10"/>
  <c r="J7567" i="10"/>
  <c r="K7567" i="10"/>
  <c r="L7567" i="10"/>
  <c r="J7563" i="10"/>
  <c r="K7563" i="10"/>
  <c r="L7563" i="10"/>
  <c r="J7559" i="10"/>
  <c r="K7559" i="10"/>
  <c r="L7559" i="10"/>
  <c r="J7555" i="10"/>
  <c r="K7555" i="10"/>
  <c r="L7555" i="10"/>
  <c r="J7551" i="10"/>
  <c r="K7551" i="10"/>
  <c r="L7551" i="10"/>
  <c r="J7547" i="10"/>
  <c r="K7547" i="10"/>
  <c r="L7547" i="10"/>
  <c r="J7543" i="10"/>
  <c r="K7543" i="10"/>
  <c r="L7543" i="10"/>
  <c r="J7539" i="10"/>
  <c r="K7539" i="10"/>
  <c r="L7539" i="10"/>
  <c r="F7539" i="10"/>
  <c r="J7535" i="10"/>
  <c r="K7535" i="10"/>
  <c r="L7535" i="10"/>
  <c r="J7531" i="10"/>
  <c r="K7531" i="10"/>
  <c r="L7531" i="10"/>
  <c r="J7527" i="10"/>
  <c r="K7527" i="10"/>
  <c r="L7527" i="10"/>
  <c r="J7523" i="10"/>
  <c r="K7523" i="10"/>
  <c r="L7523" i="10"/>
  <c r="J7519" i="10"/>
  <c r="K7519" i="10"/>
  <c r="L7519" i="10"/>
  <c r="J7515" i="10"/>
  <c r="K7515" i="10"/>
  <c r="L7515" i="10"/>
  <c r="J7511" i="10"/>
  <c r="K7511" i="10"/>
  <c r="L7511" i="10"/>
  <c r="J7507" i="10"/>
  <c r="K7507" i="10"/>
  <c r="L7507" i="10"/>
  <c r="F7507" i="10"/>
  <c r="J7503" i="10"/>
  <c r="K7503" i="10"/>
  <c r="L7503" i="10"/>
  <c r="J7499" i="10"/>
  <c r="K7499" i="10"/>
  <c r="L7499" i="10"/>
  <c r="J7495" i="10"/>
  <c r="K7495" i="10"/>
  <c r="L7495" i="10"/>
  <c r="J7491" i="10"/>
  <c r="K7491" i="10"/>
  <c r="L7491" i="10"/>
  <c r="J7487" i="10"/>
  <c r="K7487" i="10"/>
  <c r="L7487" i="10"/>
  <c r="J7483" i="10"/>
  <c r="K7483" i="10"/>
  <c r="L7483" i="10"/>
  <c r="J7479" i="10"/>
  <c r="K7479" i="10"/>
  <c r="L7479" i="10"/>
  <c r="J7475" i="10"/>
  <c r="K7475" i="10"/>
  <c r="L7475" i="10"/>
  <c r="F7475" i="10"/>
  <c r="J7471" i="10"/>
  <c r="K7471" i="10"/>
  <c r="L7471" i="10"/>
  <c r="J7467" i="10"/>
  <c r="K7467" i="10"/>
  <c r="L7467" i="10"/>
  <c r="J7463" i="10"/>
  <c r="K7463" i="10"/>
  <c r="L7463" i="10"/>
  <c r="J7459" i="10"/>
  <c r="K7459" i="10"/>
  <c r="L7459" i="10"/>
  <c r="J7455" i="10"/>
  <c r="K7455" i="10"/>
  <c r="L7455" i="10"/>
  <c r="F7455" i="10"/>
  <c r="J7451" i="10"/>
  <c r="K7451" i="10"/>
  <c r="L7451" i="10"/>
  <c r="J7447" i="10"/>
  <c r="K7447" i="10"/>
  <c r="L7447" i="10"/>
  <c r="F7447" i="10"/>
  <c r="J7443" i="10"/>
  <c r="K7443" i="10"/>
  <c r="L7443" i="10"/>
  <c r="J7439" i="10"/>
  <c r="K7439" i="10"/>
  <c r="L7439" i="10"/>
  <c r="F7439" i="10"/>
  <c r="J7435" i="10"/>
  <c r="K7435" i="10"/>
  <c r="L7435" i="10"/>
  <c r="J7431" i="10"/>
  <c r="K7431" i="10"/>
  <c r="L7431" i="10"/>
  <c r="F7431" i="10"/>
  <c r="J7427" i="10"/>
  <c r="K7427" i="10"/>
  <c r="L7427" i="10"/>
  <c r="J7423" i="10"/>
  <c r="K7423" i="10"/>
  <c r="L7423" i="10"/>
  <c r="F7423" i="10"/>
  <c r="J7419" i="10"/>
  <c r="K7419" i="10"/>
  <c r="L7419" i="10"/>
  <c r="J7415" i="10"/>
  <c r="K7415" i="10"/>
  <c r="L7415" i="10"/>
  <c r="F7415" i="10"/>
  <c r="J7411" i="10"/>
  <c r="K7411" i="10"/>
  <c r="L7411" i="10"/>
  <c r="J7407" i="10"/>
  <c r="K7407" i="10"/>
  <c r="L7407" i="10"/>
  <c r="F7407" i="10"/>
  <c r="J7403" i="10"/>
  <c r="K7403" i="10"/>
  <c r="L7403" i="10"/>
  <c r="J7399" i="10"/>
  <c r="K7399" i="10"/>
  <c r="L7399" i="10"/>
  <c r="F7399" i="10"/>
  <c r="J7395" i="10"/>
  <c r="K7395" i="10"/>
  <c r="L7395" i="10"/>
  <c r="J7391" i="10"/>
  <c r="K7391" i="10"/>
  <c r="L7391" i="10"/>
  <c r="F7391" i="10"/>
  <c r="J7387" i="10"/>
  <c r="K7387" i="10"/>
  <c r="L7387" i="10"/>
  <c r="J7383" i="10"/>
  <c r="K7383" i="10"/>
  <c r="L7383" i="10"/>
  <c r="F7383" i="10"/>
  <c r="J7379" i="10"/>
  <c r="K7379" i="10"/>
  <c r="L7379" i="10"/>
  <c r="J7375" i="10"/>
  <c r="K7375" i="10"/>
  <c r="L7375" i="10"/>
  <c r="F7375" i="10"/>
  <c r="J7371" i="10"/>
  <c r="K7371" i="10"/>
  <c r="L7371" i="10"/>
  <c r="J7367" i="10"/>
  <c r="K7367" i="10"/>
  <c r="L7367" i="10"/>
  <c r="F7367" i="10"/>
  <c r="J7363" i="10"/>
  <c r="K7363" i="10"/>
  <c r="L7363" i="10"/>
  <c r="J7359" i="10"/>
  <c r="K7359" i="10"/>
  <c r="L7359" i="10"/>
  <c r="F7359" i="10"/>
  <c r="J7355" i="10"/>
  <c r="K7355" i="10"/>
  <c r="L7355" i="10"/>
  <c r="J7351" i="10"/>
  <c r="K7351" i="10"/>
  <c r="L7351" i="10"/>
  <c r="F7351" i="10"/>
  <c r="J7347" i="10"/>
  <c r="K7347" i="10"/>
  <c r="L7347" i="10"/>
  <c r="J7343" i="10"/>
  <c r="K7343" i="10"/>
  <c r="L7343" i="10"/>
  <c r="F7343" i="10"/>
  <c r="J7339" i="10"/>
  <c r="K7339" i="10"/>
  <c r="L7339" i="10"/>
  <c r="J7335" i="10"/>
  <c r="K7335" i="10"/>
  <c r="L7335" i="10"/>
  <c r="F7335" i="10"/>
  <c r="J7331" i="10"/>
  <c r="K7331" i="10"/>
  <c r="L7331" i="10"/>
  <c r="J7327" i="10"/>
  <c r="K7327" i="10"/>
  <c r="L7327" i="10"/>
  <c r="F7327" i="10"/>
  <c r="J7323" i="10"/>
  <c r="K7323" i="10"/>
  <c r="L7323" i="10"/>
  <c r="J7319" i="10"/>
  <c r="K7319" i="10"/>
  <c r="L7319" i="10"/>
  <c r="F7319" i="10"/>
  <c r="J7315" i="10"/>
  <c r="K7315" i="10"/>
  <c r="L7315" i="10"/>
  <c r="J7311" i="10"/>
  <c r="K7311" i="10"/>
  <c r="L7311" i="10"/>
  <c r="F7311" i="10"/>
  <c r="J7307" i="10"/>
  <c r="K7307" i="10"/>
  <c r="L7307" i="10"/>
  <c r="J7303" i="10"/>
  <c r="K7303" i="10"/>
  <c r="L7303" i="10"/>
  <c r="F7303" i="10"/>
  <c r="J7299" i="10"/>
  <c r="K7299" i="10"/>
  <c r="L7299" i="10"/>
  <c r="J7295" i="10"/>
  <c r="K7295" i="10"/>
  <c r="L7295" i="10"/>
  <c r="F7295" i="10"/>
  <c r="J7291" i="10"/>
  <c r="K7291" i="10"/>
  <c r="L7291" i="10"/>
  <c r="J7287" i="10"/>
  <c r="K7287" i="10"/>
  <c r="L7287" i="10"/>
  <c r="F7287" i="10"/>
  <c r="J7283" i="10"/>
  <c r="K7283" i="10"/>
  <c r="L7283" i="10"/>
  <c r="J7279" i="10"/>
  <c r="K7279" i="10"/>
  <c r="L7279" i="10"/>
  <c r="F7279" i="10"/>
  <c r="J7275" i="10"/>
  <c r="K7275" i="10"/>
  <c r="L7275" i="10"/>
  <c r="J7271" i="10"/>
  <c r="K7271" i="10"/>
  <c r="L7271" i="10"/>
  <c r="F7271" i="10"/>
  <c r="J7267" i="10"/>
  <c r="K7267" i="10"/>
  <c r="L7267" i="10"/>
  <c r="J7263" i="10"/>
  <c r="K7263" i="10"/>
  <c r="L7263" i="10"/>
  <c r="F7263" i="10"/>
  <c r="J7259" i="10"/>
  <c r="K7259" i="10"/>
  <c r="L7259" i="10"/>
  <c r="J7255" i="10"/>
  <c r="K7255" i="10"/>
  <c r="L7255" i="10"/>
  <c r="F7255" i="10"/>
  <c r="J7251" i="10"/>
  <c r="K7251" i="10"/>
  <c r="L7251" i="10"/>
  <c r="J7247" i="10"/>
  <c r="K7247" i="10"/>
  <c r="L7247" i="10"/>
  <c r="F7247" i="10"/>
  <c r="J7243" i="10"/>
  <c r="K7243" i="10"/>
  <c r="L7243" i="10"/>
  <c r="J7239" i="10"/>
  <c r="K7239" i="10"/>
  <c r="L7239" i="10"/>
  <c r="F7239" i="10"/>
  <c r="J7235" i="10"/>
  <c r="K7235" i="10"/>
  <c r="L7235" i="10"/>
  <c r="J7231" i="10"/>
  <c r="K7231" i="10"/>
  <c r="L7231" i="10"/>
  <c r="F7231" i="10"/>
  <c r="J7227" i="10"/>
  <c r="K7227" i="10"/>
  <c r="L7227" i="10"/>
  <c r="J7223" i="10"/>
  <c r="K7223" i="10"/>
  <c r="L7223" i="10"/>
  <c r="F7223" i="10"/>
  <c r="J7219" i="10"/>
  <c r="K7219" i="10"/>
  <c r="L7219" i="10"/>
  <c r="J7215" i="10"/>
  <c r="K7215" i="10"/>
  <c r="L7215" i="10"/>
  <c r="F7215" i="10"/>
  <c r="J7211" i="10"/>
  <c r="K7211" i="10"/>
  <c r="L7211" i="10"/>
  <c r="J7207" i="10"/>
  <c r="K7207" i="10"/>
  <c r="L7207" i="10"/>
  <c r="F7207" i="10"/>
  <c r="J7203" i="10"/>
  <c r="K7203" i="10"/>
  <c r="L7203" i="10"/>
  <c r="J7199" i="10"/>
  <c r="K7199" i="10"/>
  <c r="L7199" i="10"/>
  <c r="F7199" i="10"/>
  <c r="J7195" i="10"/>
  <c r="K7195" i="10"/>
  <c r="L7195" i="10"/>
  <c r="J7191" i="10"/>
  <c r="K7191" i="10"/>
  <c r="L7191" i="10"/>
  <c r="F7191" i="10"/>
  <c r="J7187" i="10"/>
  <c r="K7187" i="10"/>
  <c r="L7187" i="10"/>
  <c r="J7183" i="10"/>
  <c r="K7183" i="10"/>
  <c r="L7183" i="10"/>
  <c r="F7183" i="10"/>
  <c r="J7179" i="10"/>
  <c r="K7179" i="10"/>
  <c r="L7179" i="10"/>
  <c r="J7175" i="10"/>
  <c r="K7175" i="10"/>
  <c r="L7175" i="10"/>
  <c r="F7175" i="10"/>
  <c r="J7171" i="10"/>
  <c r="K7171" i="10"/>
  <c r="L7171" i="10"/>
  <c r="J7167" i="10"/>
  <c r="K7167" i="10"/>
  <c r="L7167" i="10"/>
  <c r="F7167" i="10"/>
  <c r="J7163" i="10"/>
  <c r="K7163" i="10"/>
  <c r="L7163" i="10"/>
  <c r="J7159" i="10"/>
  <c r="K7159" i="10"/>
  <c r="L7159" i="10"/>
  <c r="F7159" i="10"/>
  <c r="J7155" i="10"/>
  <c r="K7155" i="10"/>
  <c r="L7155" i="10"/>
  <c r="J7151" i="10"/>
  <c r="K7151" i="10"/>
  <c r="L7151" i="10"/>
  <c r="F7151" i="10"/>
  <c r="J7147" i="10"/>
  <c r="K7147" i="10"/>
  <c r="L7147" i="10"/>
  <c r="J7143" i="10"/>
  <c r="K7143" i="10"/>
  <c r="L7143" i="10"/>
  <c r="F7143" i="10"/>
  <c r="J7139" i="10"/>
  <c r="K7139" i="10"/>
  <c r="L7139" i="10"/>
  <c r="J7135" i="10"/>
  <c r="K7135" i="10"/>
  <c r="L7135" i="10"/>
  <c r="F7135" i="10"/>
  <c r="J7131" i="10"/>
  <c r="K7131" i="10"/>
  <c r="L7131" i="10"/>
  <c r="J7127" i="10"/>
  <c r="K7127" i="10"/>
  <c r="L7127" i="10"/>
  <c r="F7127" i="10"/>
  <c r="J7123" i="10"/>
  <c r="K7123" i="10"/>
  <c r="L7123" i="10"/>
  <c r="J7119" i="10"/>
  <c r="K7119" i="10"/>
  <c r="L7119" i="10"/>
  <c r="F7119" i="10"/>
  <c r="J7115" i="10"/>
  <c r="K7115" i="10"/>
  <c r="L7115" i="10"/>
  <c r="J7111" i="10"/>
  <c r="K7111" i="10"/>
  <c r="L7111" i="10"/>
  <c r="F7111" i="10"/>
  <c r="J7107" i="10"/>
  <c r="K7107" i="10"/>
  <c r="L7107" i="10"/>
  <c r="J7103" i="10"/>
  <c r="K7103" i="10"/>
  <c r="L7103" i="10"/>
  <c r="F7103" i="10"/>
  <c r="J7099" i="10"/>
  <c r="K7099" i="10"/>
  <c r="L7099" i="10"/>
  <c r="J7095" i="10"/>
  <c r="K7095" i="10"/>
  <c r="L7095" i="10"/>
  <c r="F7095" i="10"/>
  <c r="J7091" i="10"/>
  <c r="K7091" i="10"/>
  <c r="L7091" i="10"/>
  <c r="J7087" i="10"/>
  <c r="K7087" i="10"/>
  <c r="L7087" i="10"/>
  <c r="F7087" i="10"/>
  <c r="J7083" i="10"/>
  <c r="K7083" i="10"/>
  <c r="L7083" i="10"/>
  <c r="J7079" i="10"/>
  <c r="K7079" i="10"/>
  <c r="L7079" i="10"/>
  <c r="F7079" i="10"/>
  <c r="J7075" i="10"/>
  <c r="K7075" i="10"/>
  <c r="L7075" i="10"/>
  <c r="J7071" i="10"/>
  <c r="K7071" i="10"/>
  <c r="L7071" i="10"/>
  <c r="F7071" i="10"/>
  <c r="J7067" i="10"/>
  <c r="K7067" i="10"/>
  <c r="L7067" i="10"/>
  <c r="J7063" i="10"/>
  <c r="K7063" i="10"/>
  <c r="L7063" i="10"/>
  <c r="F7063" i="10"/>
  <c r="J7059" i="10"/>
  <c r="K7059" i="10"/>
  <c r="L7059" i="10"/>
  <c r="J7055" i="10"/>
  <c r="K7055" i="10"/>
  <c r="L7055" i="10"/>
  <c r="F7055" i="10"/>
  <c r="J7051" i="10"/>
  <c r="K7051" i="10"/>
  <c r="L7051" i="10"/>
  <c r="J7047" i="10"/>
  <c r="K7047" i="10"/>
  <c r="L7047" i="10"/>
  <c r="F7047" i="10"/>
  <c r="J7043" i="10"/>
  <c r="K7043" i="10"/>
  <c r="L7043" i="10"/>
  <c r="J7039" i="10"/>
  <c r="K7039" i="10"/>
  <c r="L7039" i="10"/>
  <c r="F7039" i="10"/>
  <c r="J7035" i="10"/>
  <c r="K7035" i="10"/>
  <c r="L7035" i="10"/>
  <c r="J7031" i="10"/>
  <c r="K7031" i="10"/>
  <c r="L7031" i="10"/>
  <c r="F7031" i="10"/>
  <c r="J7027" i="10"/>
  <c r="K7027" i="10"/>
  <c r="L7027" i="10"/>
  <c r="J7023" i="10"/>
  <c r="K7023" i="10"/>
  <c r="L7023" i="10"/>
  <c r="F7023" i="10"/>
  <c r="J7019" i="10"/>
  <c r="K7019" i="10"/>
  <c r="L7019" i="10"/>
  <c r="J7015" i="10"/>
  <c r="K7015" i="10"/>
  <c r="L7015" i="10"/>
  <c r="F7015" i="10"/>
  <c r="J7011" i="10"/>
  <c r="K7011" i="10"/>
  <c r="L7011" i="10"/>
  <c r="J7007" i="10"/>
  <c r="K7007" i="10"/>
  <c r="L7007" i="10"/>
  <c r="F7007" i="10"/>
  <c r="J7003" i="10"/>
  <c r="K7003" i="10"/>
  <c r="L7003" i="10"/>
  <c r="J6999" i="10"/>
  <c r="K6999" i="10"/>
  <c r="L6999" i="10"/>
  <c r="F6999" i="10"/>
  <c r="J6995" i="10"/>
  <c r="K6995" i="10"/>
  <c r="L6995" i="10"/>
  <c r="J6991" i="10"/>
  <c r="K6991" i="10"/>
  <c r="L6991" i="10"/>
  <c r="F6991" i="10"/>
  <c r="J6987" i="10"/>
  <c r="K6987" i="10"/>
  <c r="L6987" i="10"/>
  <c r="J6983" i="10"/>
  <c r="K6983" i="10"/>
  <c r="L6983" i="10"/>
  <c r="F6983" i="10"/>
  <c r="J6979" i="10"/>
  <c r="K6979" i="10"/>
  <c r="L6979" i="10"/>
  <c r="J6975" i="10"/>
  <c r="K6975" i="10"/>
  <c r="L6975" i="10"/>
  <c r="F6975" i="10"/>
  <c r="J6971" i="10"/>
  <c r="K6971" i="10"/>
  <c r="L6971" i="10"/>
  <c r="J6967" i="10"/>
  <c r="K6967" i="10"/>
  <c r="L6967" i="10"/>
  <c r="F6967" i="10"/>
  <c r="J6963" i="10"/>
  <c r="K6963" i="10"/>
  <c r="L6963" i="10"/>
  <c r="J6959" i="10"/>
  <c r="K6959" i="10"/>
  <c r="L6959" i="10"/>
  <c r="F6959" i="10"/>
  <c r="J6955" i="10"/>
  <c r="K6955" i="10"/>
  <c r="L6955" i="10"/>
  <c r="J6951" i="10"/>
  <c r="K6951" i="10"/>
  <c r="L6951" i="10"/>
  <c r="F6951" i="10"/>
  <c r="J6947" i="10"/>
  <c r="K6947" i="10"/>
  <c r="L6947" i="10"/>
  <c r="J6943" i="10"/>
  <c r="K6943" i="10"/>
  <c r="L6943" i="10"/>
  <c r="F6943" i="10"/>
  <c r="J6939" i="10"/>
  <c r="K6939" i="10"/>
  <c r="L6939" i="10"/>
  <c r="J6935" i="10"/>
  <c r="K6935" i="10"/>
  <c r="L6935" i="10"/>
  <c r="F6935" i="10"/>
  <c r="J6931" i="10"/>
  <c r="K6931" i="10"/>
  <c r="L6931" i="10"/>
  <c r="J6927" i="10"/>
  <c r="K6927" i="10"/>
  <c r="L6927" i="10"/>
  <c r="F6927" i="10"/>
  <c r="J6923" i="10"/>
  <c r="K6923" i="10"/>
  <c r="L6923" i="10"/>
  <c r="J6919" i="10"/>
  <c r="K6919" i="10"/>
  <c r="L6919" i="10"/>
  <c r="F6919" i="10"/>
  <c r="J6915" i="10"/>
  <c r="K6915" i="10"/>
  <c r="L6915" i="10"/>
  <c r="J6911" i="10"/>
  <c r="K6911" i="10"/>
  <c r="L6911" i="10"/>
  <c r="F6911" i="10"/>
  <c r="J6907" i="10"/>
  <c r="K6907" i="10"/>
  <c r="L6907" i="10"/>
  <c r="J6903" i="10"/>
  <c r="K6903" i="10"/>
  <c r="L6903" i="10"/>
  <c r="F6903" i="10"/>
  <c r="J6899" i="10"/>
  <c r="K6899" i="10"/>
  <c r="L6899" i="10"/>
  <c r="J6895" i="10"/>
  <c r="K6895" i="10"/>
  <c r="L6895" i="10"/>
  <c r="F6895" i="10"/>
  <c r="J6891" i="10"/>
  <c r="K6891" i="10"/>
  <c r="L6891" i="10"/>
  <c r="J6887" i="10"/>
  <c r="K6887" i="10"/>
  <c r="L6887" i="10"/>
  <c r="F6887" i="10"/>
  <c r="J6883" i="10"/>
  <c r="K6883" i="10"/>
  <c r="L6883" i="10"/>
  <c r="J6879" i="10"/>
  <c r="K6879" i="10"/>
  <c r="L6879" i="10"/>
  <c r="F6879" i="10"/>
  <c r="J6875" i="10"/>
  <c r="K6875" i="10"/>
  <c r="L6875" i="10"/>
  <c r="J6871" i="10"/>
  <c r="K6871" i="10"/>
  <c r="L6871" i="10"/>
  <c r="F6871" i="10"/>
  <c r="J6867" i="10"/>
  <c r="K6867" i="10"/>
  <c r="L6867" i="10"/>
  <c r="J6863" i="10"/>
  <c r="K6863" i="10"/>
  <c r="L6863" i="10"/>
  <c r="F6863" i="10"/>
  <c r="J6859" i="10"/>
  <c r="K6859" i="10"/>
  <c r="L6859" i="10"/>
  <c r="J6855" i="10"/>
  <c r="K6855" i="10"/>
  <c r="L6855" i="10"/>
  <c r="F6855" i="10"/>
  <c r="J6851" i="10"/>
  <c r="K6851" i="10"/>
  <c r="L6851" i="10"/>
  <c r="J6847" i="10"/>
  <c r="K6847" i="10"/>
  <c r="L6847" i="10"/>
  <c r="F6847" i="10"/>
  <c r="J6843" i="10"/>
  <c r="K6843" i="10"/>
  <c r="L6843" i="10"/>
  <c r="J6839" i="10"/>
  <c r="K6839" i="10"/>
  <c r="L6839" i="10"/>
  <c r="F6839" i="10"/>
  <c r="J6835" i="10"/>
  <c r="K6835" i="10"/>
  <c r="L6835" i="10"/>
  <c r="J6831" i="10"/>
  <c r="K6831" i="10"/>
  <c r="L6831" i="10"/>
  <c r="F6831" i="10"/>
  <c r="J6827" i="10"/>
  <c r="K6827" i="10"/>
  <c r="L6827" i="10"/>
  <c r="J6823" i="10"/>
  <c r="K6823" i="10"/>
  <c r="L6823" i="10"/>
  <c r="F6823" i="10"/>
  <c r="J6819" i="10"/>
  <c r="K6819" i="10"/>
  <c r="L6819" i="10"/>
  <c r="J6815" i="10"/>
  <c r="K6815" i="10"/>
  <c r="L6815" i="10"/>
  <c r="F6815" i="10"/>
  <c r="J6811" i="10"/>
  <c r="K6811" i="10"/>
  <c r="L6811" i="10"/>
  <c r="J6807" i="10"/>
  <c r="K6807" i="10"/>
  <c r="L6807" i="10"/>
  <c r="F6807" i="10"/>
  <c r="J6803" i="10"/>
  <c r="K6803" i="10"/>
  <c r="L6803" i="10"/>
  <c r="J6799" i="10"/>
  <c r="K6799" i="10"/>
  <c r="L6799" i="10"/>
  <c r="F6799" i="10"/>
  <c r="J6795" i="10"/>
  <c r="K6795" i="10"/>
  <c r="L6795" i="10"/>
  <c r="J6791" i="10"/>
  <c r="K6791" i="10"/>
  <c r="L6791" i="10"/>
  <c r="F6791" i="10"/>
  <c r="J6787" i="10"/>
  <c r="K6787" i="10"/>
  <c r="L6787" i="10"/>
  <c r="J6783" i="10"/>
  <c r="K6783" i="10"/>
  <c r="L6783" i="10"/>
  <c r="F6783" i="10"/>
  <c r="J6779" i="10"/>
  <c r="K6779" i="10"/>
  <c r="L6779" i="10"/>
  <c r="J6775" i="10"/>
  <c r="K6775" i="10"/>
  <c r="L6775" i="10"/>
  <c r="F6775" i="10"/>
  <c r="J6771" i="10"/>
  <c r="K6771" i="10"/>
  <c r="L6771" i="10"/>
  <c r="J6767" i="10"/>
  <c r="K6767" i="10"/>
  <c r="L6767" i="10"/>
  <c r="F6767" i="10"/>
  <c r="J6763" i="10"/>
  <c r="K6763" i="10"/>
  <c r="L6763" i="10"/>
  <c r="J6759" i="10"/>
  <c r="K6759" i="10"/>
  <c r="L6759" i="10"/>
  <c r="F6759" i="10"/>
  <c r="J6755" i="10"/>
  <c r="K6755" i="10"/>
  <c r="L6755" i="10"/>
  <c r="J6751" i="10"/>
  <c r="K6751" i="10"/>
  <c r="L6751" i="10"/>
  <c r="F6751" i="10"/>
  <c r="J6747" i="10"/>
  <c r="K6747" i="10"/>
  <c r="L6747" i="10"/>
  <c r="J6743" i="10"/>
  <c r="K6743" i="10"/>
  <c r="L6743" i="10"/>
  <c r="F6743" i="10"/>
  <c r="J6739" i="10"/>
  <c r="K6739" i="10"/>
  <c r="L6739" i="10"/>
  <c r="J6735" i="10"/>
  <c r="K6735" i="10"/>
  <c r="L6735" i="10"/>
  <c r="F6735" i="10"/>
  <c r="J6731" i="10"/>
  <c r="K6731" i="10"/>
  <c r="L6731" i="10"/>
  <c r="J6727" i="10"/>
  <c r="K6727" i="10"/>
  <c r="L6727" i="10"/>
  <c r="F6727" i="10"/>
  <c r="J6723" i="10"/>
  <c r="K6723" i="10"/>
  <c r="L6723" i="10"/>
  <c r="J6719" i="10"/>
  <c r="K6719" i="10"/>
  <c r="L6719" i="10"/>
  <c r="F6719" i="10"/>
  <c r="J6715" i="10"/>
  <c r="K6715" i="10"/>
  <c r="L6715" i="10"/>
  <c r="J6711" i="10"/>
  <c r="K6711" i="10"/>
  <c r="L6711" i="10"/>
  <c r="F6711" i="10"/>
  <c r="J6707" i="10"/>
  <c r="K6707" i="10"/>
  <c r="L6707" i="10"/>
  <c r="J6703" i="10"/>
  <c r="K6703" i="10"/>
  <c r="L6703" i="10"/>
  <c r="F6703" i="10"/>
  <c r="J6699" i="10"/>
  <c r="K6699" i="10"/>
  <c r="L6699" i="10"/>
  <c r="J6695" i="10"/>
  <c r="K6695" i="10"/>
  <c r="L6695" i="10"/>
  <c r="F6695" i="10"/>
  <c r="J6691" i="10"/>
  <c r="K6691" i="10"/>
  <c r="L6691" i="10"/>
  <c r="J6687" i="10"/>
  <c r="K6687" i="10"/>
  <c r="L6687" i="10"/>
  <c r="F6687" i="10"/>
  <c r="J6683" i="10"/>
  <c r="K6683" i="10"/>
  <c r="L6683" i="10"/>
  <c r="J6679" i="10"/>
  <c r="K6679" i="10"/>
  <c r="L6679" i="10"/>
  <c r="F6679" i="10"/>
  <c r="J6675" i="10"/>
  <c r="K6675" i="10"/>
  <c r="L6675" i="10"/>
  <c r="J6671" i="10"/>
  <c r="K6671" i="10"/>
  <c r="L6671" i="10"/>
  <c r="F6671" i="10"/>
  <c r="J6667" i="10"/>
  <c r="K6667" i="10"/>
  <c r="L6667" i="10"/>
  <c r="J6663" i="10"/>
  <c r="K6663" i="10"/>
  <c r="L6663" i="10"/>
  <c r="F6663" i="10"/>
  <c r="J6659" i="10"/>
  <c r="K6659" i="10"/>
  <c r="L6659" i="10"/>
  <c r="J6655" i="10"/>
  <c r="K6655" i="10"/>
  <c r="L6655" i="10"/>
  <c r="F6655" i="10"/>
  <c r="J6651" i="10"/>
  <c r="K6651" i="10"/>
  <c r="L6651" i="10"/>
  <c r="J6647" i="10"/>
  <c r="K6647" i="10"/>
  <c r="L6647" i="10"/>
  <c r="F6647" i="10"/>
  <c r="J6643" i="10"/>
  <c r="K6643" i="10"/>
  <c r="L6643" i="10"/>
  <c r="J6639" i="10"/>
  <c r="K6639" i="10"/>
  <c r="L6639" i="10"/>
  <c r="F6639" i="10"/>
  <c r="J6635" i="10"/>
  <c r="K6635" i="10"/>
  <c r="L6635" i="10"/>
  <c r="J6631" i="10"/>
  <c r="K6631" i="10"/>
  <c r="L6631" i="10"/>
  <c r="F6631" i="10"/>
  <c r="J6627" i="10"/>
  <c r="K6627" i="10"/>
  <c r="L6627" i="10"/>
  <c r="J6623" i="10"/>
  <c r="K6623" i="10"/>
  <c r="L6623" i="10"/>
  <c r="F6623" i="10"/>
  <c r="J6619" i="10"/>
  <c r="K6619" i="10"/>
  <c r="L6619" i="10"/>
  <c r="J6615" i="10"/>
  <c r="K6615" i="10"/>
  <c r="L6615" i="10"/>
  <c r="F6615" i="10"/>
  <c r="J6611" i="10"/>
  <c r="K6611" i="10"/>
  <c r="L6611" i="10"/>
  <c r="J6607" i="10"/>
  <c r="K6607" i="10"/>
  <c r="L6607" i="10"/>
  <c r="F6607" i="10"/>
  <c r="J6603" i="10"/>
  <c r="K6603" i="10"/>
  <c r="L6603" i="10"/>
  <c r="J6599" i="10"/>
  <c r="K6599" i="10"/>
  <c r="L6599" i="10"/>
  <c r="F6599" i="10"/>
  <c r="J6595" i="10"/>
  <c r="K6595" i="10"/>
  <c r="L6595" i="10"/>
  <c r="J6591" i="10"/>
  <c r="K6591" i="10"/>
  <c r="L6591" i="10"/>
  <c r="F6591" i="10"/>
  <c r="J6587" i="10"/>
  <c r="K6587" i="10"/>
  <c r="L6587" i="10"/>
  <c r="J6583" i="10"/>
  <c r="K6583" i="10"/>
  <c r="L6583" i="10"/>
  <c r="F6583" i="10"/>
  <c r="J6579" i="10"/>
  <c r="K6579" i="10"/>
  <c r="L6579" i="10"/>
  <c r="J6575" i="10"/>
  <c r="K6575" i="10"/>
  <c r="L6575" i="10"/>
  <c r="F6575" i="10"/>
  <c r="J6571" i="10"/>
  <c r="K6571" i="10"/>
  <c r="L6571" i="10"/>
  <c r="J6567" i="10"/>
  <c r="K6567" i="10"/>
  <c r="L6567" i="10"/>
  <c r="F6567" i="10"/>
  <c r="J6563" i="10"/>
  <c r="K6563" i="10"/>
  <c r="L6563" i="10"/>
  <c r="J6559" i="10"/>
  <c r="K6559" i="10"/>
  <c r="L6559" i="10"/>
  <c r="F6559" i="10"/>
  <c r="J6555" i="10"/>
  <c r="K6555" i="10"/>
  <c r="L6555" i="10"/>
  <c r="J6551" i="10"/>
  <c r="K6551" i="10"/>
  <c r="L6551" i="10"/>
  <c r="F6551" i="10"/>
  <c r="J6547" i="10"/>
  <c r="K6547" i="10"/>
  <c r="L6547" i="10"/>
  <c r="J6543" i="10"/>
  <c r="K6543" i="10"/>
  <c r="L6543" i="10"/>
  <c r="F6543" i="10"/>
  <c r="J6539" i="10"/>
  <c r="K6539" i="10"/>
  <c r="L6539" i="10"/>
  <c r="J6535" i="10"/>
  <c r="K6535" i="10"/>
  <c r="L6535" i="10"/>
  <c r="F6535" i="10"/>
  <c r="J6531" i="10"/>
  <c r="K6531" i="10"/>
  <c r="L6531" i="10"/>
  <c r="J6527" i="10"/>
  <c r="K6527" i="10"/>
  <c r="L6527" i="10"/>
  <c r="F6527" i="10"/>
  <c r="J6523" i="10"/>
  <c r="K6523" i="10"/>
  <c r="L6523" i="10"/>
  <c r="J6519" i="10"/>
  <c r="K6519" i="10"/>
  <c r="L6519" i="10"/>
  <c r="F6519" i="10"/>
  <c r="J6515" i="10"/>
  <c r="K6515" i="10"/>
  <c r="L6515" i="10"/>
  <c r="J6511" i="10"/>
  <c r="K6511" i="10"/>
  <c r="L6511" i="10"/>
  <c r="F6511" i="10"/>
  <c r="J6507" i="10"/>
  <c r="K6507" i="10"/>
  <c r="L6507" i="10"/>
  <c r="J6503" i="10"/>
  <c r="K6503" i="10"/>
  <c r="L6503" i="10"/>
  <c r="F6503" i="10"/>
  <c r="J6499" i="10"/>
  <c r="K6499" i="10"/>
  <c r="L6499" i="10"/>
  <c r="J6495" i="10"/>
  <c r="K6495" i="10"/>
  <c r="L6495" i="10"/>
  <c r="F6495" i="10"/>
  <c r="J6491" i="10"/>
  <c r="K6491" i="10"/>
  <c r="L6491" i="10"/>
  <c r="J6487" i="10"/>
  <c r="K6487" i="10"/>
  <c r="L6487" i="10"/>
  <c r="F6487" i="10"/>
  <c r="J6483" i="10"/>
  <c r="K6483" i="10"/>
  <c r="L6483" i="10"/>
  <c r="J6479" i="10"/>
  <c r="K6479" i="10"/>
  <c r="L6479" i="10"/>
  <c r="F6479" i="10"/>
  <c r="J6475" i="10"/>
  <c r="K6475" i="10"/>
  <c r="L6475" i="10"/>
  <c r="J6471" i="10"/>
  <c r="K6471" i="10"/>
  <c r="L6471" i="10"/>
  <c r="F6471" i="10"/>
  <c r="J6467" i="10"/>
  <c r="K6467" i="10"/>
  <c r="L6467" i="10"/>
  <c r="J6463" i="10"/>
  <c r="K6463" i="10"/>
  <c r="L6463" i="10"/>
  <c r="F6463" i="10"/>
  <c r="J6459" i="10"/>
  <c r="K6459" i="10"/>
  <c r="L6459" i="10"/>
  <c r="J6455" i="10"/>
  <c r="K6455" i="10"/>
  <c r="L6455" i="10"/>
  <c r="F6455" i="10"/>
  <c r="J6451" i="10"/>
  <c r="K6451" i="10"/>
  <c r="L6451" i="10"/>
  <c r="J6447" i="10"/>
  <c r="K6447" i="10"/>
  <c r="L6447" i="10"/>
  <c r="F6447" i="10"/>
  <c r="J6443" i="10"/>
  <c r="K6443" i="10"/>
  <c r="L6443" i="10"/>
  <c r="J6439" i="10"/>
  <c r="K6439" i="10"/>
  <c r="L6439" i="10"/>
  <c r="F6439" i="10"/>
  <c r="J6435" i="10"/>
  <c r="K6435" i="10"/>
  <c r="L6435" i="10"/>
  <c r="F6435" i="10"/>
  <c r="J6431" i="10"/>
  <c r="K6431" i="10"/>
  <c r="L6431" i="10"/>
  <c r="F6431" i="10"/>
  <c r="J6427" i="10"/>
  <c r="K6427" i="10"/>
  <c r="L6427" i="10"/>
  <c r="F6427" i="10"/>
  <c r="J6423" i="10"/>
  <c r="K6423" i="10"/>
  <c r="L6423" i="10"/>
  <c r="F6423" i="10"/>
  <c r="J6419" i="10"/>
  <c r="K6419" i="10"/>
  <c r="L6419" i="10"/>
  <c r="F6419" i="10"/>
  <c r="J6415" i="10"/>
  <c r="K6415" i="10"/>
  <c r="L6415" i="10"/>
  <c r="F6415" i="10"/>
  <c r="J6411" i="10"/>
  <c r="K6411" i="10"/>
  <c r="L6411" i="10"/>
  <c r="F6411" i="10"/>
  <c r="J6407" i="10"/>
  <c r="K6407" i="10"/>
  <c r="L6407" i="10"/>
  <c r="F6407" i="10"/>
  <c r="J6403" i="10"/>
  <c r="K6403" i="10"/>
  <c r="L6403" i="10"/>
  <c r="F6403" i="10"/>
  <c r="J6399" i="10"/>
  <c r="K6399" i="10"/>
  <c r="L6399" i="10"/>
  <c r="F6399" i="10"/>
  <c r="J6395" i="10"/>
  <c r="K6395" i="10"/>
  <c r="L6395" i="10"/>
  <c r="F6395" i="10"/>
  <c r="J6391" i="10"/>
  <c r="K6391" i="10"/>
  <c r="L6391" i="10"/>
  <c r="F6391" i="10"/>
  <c r="J6387" i="10"/>
  <c r="K6387" i="10"/>
  <c r="L6387" i="10"/>
  <c r="F6387" i="10"/>
  <c r="J6383" i="10"/>
  <c r="K6383" i="10"/>
  <c r="L6383" i="10"/>
  <c r="F6383" i="10"/>
  <c r="J6379" i="10"/>
  <c r="K6379" i="10"/>
  <c r="L6379" i="10"/>
  <c r="F6379" i="10"/>
  <c r="J6375" i="10"/>
  <c r="K6375" i="10"/>
  <c r="L6375" i="10"/>
  <c r="F6375" i="10"/>
  <c r="J6371" i="10"/>
  <c r="K6371" i="10"/>
  <c r="L6371" i="10"/>
  <c r="F6371" i="10"/>
  <c r="J6367" i="10"/>
  <c r="K6367" i="10"/>
  <c r="L6367" i="10"/>
  <c r="F6367" i="10"/>
  <c r="J6363" i="10"/>
  <c r="K6363" i="10"/>
  <c r="L6363" i="10"/>
  <c r="F6363" i="10"/>
  <c r="J6359" i="10"/>
  <c r="K6359" i="10"/>
  <c r="L6359" i="10"/>
  <c r="F6359" i="10"/>
  <c r="J6355" i="10"/>
  <c r="K6355" i="10"/>
  <c r="L6355" i="10"/>
  <c r="F6355" i="10"/>
  <c r="J6351" i="10"/>
  <c r="K6351" i="10"/>
  <c r="L6351" i="10"/>
  <c r="F6351" i="10"/>
  <c r="J6347" i="10"/>
  <c r="K6347" i="10"/>
  <c r="L6347" i="10"/>
  <c r="F6347" i="10"/>
  <c r="J6343" i="10"/>
  <c r="K6343" i="10"/>
  <c r="L6343" i="10"/>
  <c r="F6343" i="10"/>
  <c r="J6339" i="10"/>
  <c r="K6339" i="10"/>
  <c r="L6339" i="10"/>
  <c r="F6339" i="10"/>
  <c r="J6335" i="10"/>
  <c r="K6335" i="10"/>
  <c r="L6335" i="10"/>
  <c r="F6335" i="10"/>
  <c r="J6331" i="10"/>
  <c r="K6331" i="10"/>
  <c r="L6331" i="10"/>
  <c r="F6331" i="10"/>
  <c r="J6327" i="10"/>
  <c r="K6327" i="10"/>
  <c r="L6327" i="10"/>
  <c r="F6327" i="10"/>
  <c r="J6323" i="10"/>
  <c r="K6323" i="10"/>
  <c r="L6323" i="10"/>
  <c r="F6323" i="10"/>
  <c r="J6319" i="10"/>
  <c r="K6319" i="10"/>
  <c r="L6319" i="10"/>
  <c r="F6319" i="10"/>
  <c r="J6315" i="10"/>
  <c r="K6315" i="10"/>
  <c r="L6315" i="10"/>
  <c r="F6315" i="10"/>
  <c r="J6311" i="10"/>
  <c r="K6311" i="10"/>
  <c r="L6311" i="10"/>
  <c r="F6311" i="10"/>
  <c r="J6307" i="10"/>
  <c r="K6307" i="10"/>
  <c r="L6307" i="10"/>
  <c r="F6307" i="10"/>
  <c r="J6303" i="10"/>
  <c r="K6303" i="10"/>
  <c r="L6303" i="10"/>
  <c r="F6303" i="10"/>
  <c r="J6299" i="10"/>
  <c r="K6299" i="10"/>
  <c r="L6299" i="10"/>
  <c r="F6299" i="10"/>
  <c r="J6295" i="10"/>
  <c r="K6295" i="10"/>
  <c r="L6295" i="10"/>
  <c r="F6295" i="10"/>
  <c r="J6291" i="10"/>
  <c r="K6291" i="10"/>
  <c r="L6291" i="10"/>
  <c r="F6291" i="10"/>
  <c r="J6287" i="10"/>
  <c r="K6287" i="10"/>
  <c r="L6287" i="10"/>
  <c r="F6287" i="10"/>
  <c r="J6283" i="10"/>
  <c r="K6283" i="10"/>
  <c r="L6283" i="10"/>
  <c r="F6283" i="10"/>
  <c r="J6279" i="10"/>
  <c r="K6279" i="10"/>
  <c r="L6279" i="10"/>
  <c r="F6279" i="10"/>
  <c r="J6275" i="10"/>
  <c r="K6275" i="10"/>
  <c r="L6275" i="10"/>
  <c r="F6275" i="10"/>
  <c r="J6271" i="10"/>
  <c r="K6271" i="10"/>
  <c r="L6271" i="10"/>
  <c r="F6271" i="10"/>
  <c r="J6267" i="10"/>
  <c r="K6267" i="10"/>
  <c r="L6267" i="10"/>
  <c r="F6267" i="10"/>
  <c r="J6263" i="10"/>
  <c r="K6263" i="10"/>
  <c r="L6263" i="10"/>
  <c r="F6263" i="10"/>
  <c r="J6259" i="10"/>
  <c r="K6259" i="10"/>
  <c r="L6259" i="10"/>
  <c r="F6259" i="10"/>
  <c r="J6255" i="10"/>
  <c r="K6255" i="10"/>
  <c r="L6255" i="10"/>
  <c r="F6255" i="10"/>
  <c r="J6251" i="10"/>
  <c r="K6251" i="10"/>
  <c r="L6251" i="10"/>
  <c r="F6251" i="10"/>
  <c r="J6247" i="10"/>
  <c r="K6247" i="10"/>
  <c r="L6247" i="10"/>
  <c r="F6247" i="10"/>
  <c r="J6243" i="10"/>
  <c r="K6243" i="10"/>
  <c r="L6243" i="10"/>
  <c r="F6243" i="10"/>
  <c r="J6239" i="10"/>
  <c r="K6239" i="10"/>
  <c r="L6239" i="10"/>
  <c r="F6239" i="10"/>
  <c r="J6235" i="10"/>
  <c r="K6235" i="10"/>
  <c r="L6235" i="10"/>
  <c r="F6235" i="10"/>
  <c r="J6231" i="10"/>
  <c r="K6231" i="10"/>
  <c r="L6231" i="10"/>
  <c r="F6231" i="10"/>
  <c r="J6227" i="10"/>
  <c r="K6227" i="10"/>
  <c r="L6227" i="10"/>
  <c r="F6227" i="10"/>
  <c r="J6223" i="10"/>
  <c r="K6223" i="10"/>
  <c r="L6223" i="10"/>
  <c r="F6223" i="10"/>
  <c r="J6219" i="10"/>
  <c r="K6219" i="10"/>
  <c r="L6219" i="10"/>
  <c r="F6219" i="10"/>
  <c r="J6215" i="10"/>
  <c r="K6215" i="10"/>
  <c r="L6215" i="10"/>
  <c r="F6215" i="10"/>
  <c r="J6211" i="10"/>
  <c r="K6211" i="10"/>
  <c r="L6211" i="10"/>
  <c r="F6211" i="10"/>
  <c r="J6207" i="10"/>
  <c r="K6207" i="10"/>
  <c r="L6207" i="10"/>
  <c r="F6207" i="10"/>
  <c r="J6203" i="10"/>
  <c r="K6203" i="10"/>
  <c r="L6203" i="10"/>
  <c r="F6203" i="10"/>
  <c r="J6199" i="10"/>
  <c r="K6199" i="10"/>
  <c r="L6199" i="10"/>
  <c r="F6199" i="10"/>
  <c r="J6195" i="10"/>
  <c r="K6195" i="10"/>
  <c r="L6195" i="10"/>
  <c r="F6195" i="10"/>
  <c r="J6191" i="10"/>
  <c r="K6191" i="10"/>
  <c r="L6191" i="10"/>
  <c r="F6191" i="10"/>
  <c r="J6187" i="10"/>
  <c r="K6187" i="10"/>
  <c r="L6187" i="10"/>
  <c r="F6187" i="10"/>
  <c r="J6183" i="10"/>
  <c r="K6183" i="10"/>
  <c r="L6183" i="10"/>
  <c r="F6183" i="10"/>
  <c r="J6179" i="10"/>
  <c r="K6179" i="10"/>
  <c r="L6179" i="10"/>
  <c r="F6179" i="10"/>
  <c r="J6175" i="10"/>
  <c r="K6175" i="10"/>
  <c r="L6175" i="10"/>
  <c r="F6175" i="10"/>
  <c r="J6171" i="10"/>
  <c r="K6171" i="10"/>
  <c r="L6171" i="10"/>
  <c r="F6171" i="10"/>
  <c r="J6167" i="10"/>
  <c r="K6167" i="10"/>
  <c r="L6167" i="10"/>
  <c r="F6167" i="10"/>
  <c r="J6163" i="10"/>
  <c r="K6163" i="10"/>
  <c r="L6163" i="10"/>
  <c r="F6163" i="10"/>
  <c r="J6159" i="10"/>
  <c r="K6159" i="10"/>
  <c r="L6159" i="10"/>
  <c r="F6159" i="10"/>
  <c r="J6155" i="10"/>
  <c r="K6155" i="10"/>
  <c r="L6155" i="10"/>
  <c r="F6155" i="10"/>
  <c r="J6151" i="10"/>
  <c r="K6151" i="10"/>
  <c r="L6151" i="10"/>
  <c r="F6151" i="10"/>
  <c r="J6147" i="10"/>
  <c r="K6147" i="10"/>
  <c r="L6147" i="10"/>
  <c r="F6147" i="10"/>
  <c r="J6143" i="10"/>
  <c r="K6143" i="10"/>
  <c r="L6143" i="10"/>
  <c r="F6143" i="10"/>
  <c r="J6139" i="10"/>
  <c r="K6139" i="10"/>
  <c r="L6139" i="10"/>
  <c r="F6139" i="10"/>
  <c r="J6135" i="10"/>
  <c r="K6135" i="10"/>
  <c r="L6135" i="10"/>
  <c r="F6135" i="10"/>
  <c r="J6131" i="10"/>
  <c r="K6131" i="10"/>
  <c r="L6131" i="10"/>
  <c r="F6131" i="10"/>
  <c r="J6127" i="10"/>
  <c r="K6127" i="10"/>
  <c r="L6127" i="10"/>
  <c r="F6127" i="10"/>
  <c r="J6123" i="10"/>
  <c r="K6123" i="10"/>
  <c r="L6123" i="10"/>
  <c r="F6123" i="10"/>
  <c r="J6119" i="10"/>
  <c r="K6119" i="10"/>
  <c r="L6119" i="10"/>
  <c r="F6119" i="10"/>
  <c r="J6115" i="10"/>
  <c r="K6115" i="10"/>
  <c r="L6115" i="10"/>
  <c r="F6115" i="10"/>
  <c r="J6111" i="10"/>
  <c r="K6111" i="10"/>
  <c r="L6111" i="10"/>
  <c r="F6111" i="10"/>
  <c r="J6107" i="10"/>
  <c r="K6107" i="10"/>
  <c r="L6107" i="10"/>
  <c r="F6107" i="10"/>
  <c r="J6103" i="10"/>
  <c r="K6103" i="10"/>
  <c r="L6103" i="10"/>
  <c r="F6103" i="10"/>
  <c r="J6099" i="10"/>
  <c r="K6099" i="10"/>
  <c r="L6099" i="10"/>
  <c r="F6099" i="10"/>
  <c r="J6095" i="10"/>
  <c r="K6095" i="10"/>
  <c r="L6095" i="10"/>
  <c r="F6095" i="10"/>
  <c r="J6091" i="10"/>
  <c r="K6091" i="10"/>
  <c r="L6091" i="10"/>
  <c r="F6091" i="10"/>
  <c r="J6087" i="10"/>
  <c r="K6087" i="10"/>
  <c r="L6087" i="10"/>
  <c r="F6087" i="10"/>
  <c r="J6083" i="10"/>
  <c r="K6083" i="10"/>
  <c r="L6083" i="10"/>
  <c r="F6083" i="10"/>
  <c r="J6079" i="10"/>
  <c r="K6079" i="10"/>
  <c r="L6079" i="10"/>
  <c r="F6079" i="10"/>
  <c r="J6075" i="10"/>
  <c r="K6075" i="10"/>
  <c r="L6075" i="10"/>
  <c r="F6075" i="10"/>
  <c r="J6071" i="10"/>
  <c r="K6071" i="10"/>
  <c r="L6071" i="10"/>
  <c r="F6071" i="10"/>
  <c r="J6067" i="10"/>
  <c r="K6067" i="10"/>
  <c r="L6067" i="10"/>
  <c r="F6067" i="10"/>
  <c r="J6063" i="10"/>
  <c r="K6063" i="10"/>
  <c r="L6063" i="10"/>
  <c r="F6063" i="10"/>
  <c r="J6059" i="10"/>
  <c r="K6059" i="10"/>
  <c r="L6059" i="10"/>
  <c r="F6059" i="10"/>
  <c r="J6055" i="10"/>
  <c r="K6055" i="10"/>
  <c r="L6055" i="10"/>
  <c r="F6055" i="10"/>
  <c r="J6051" i="10"/>
  <c r="K6051" i="10"/>
  <c r="L6051" i="10"/>
  <c r="F6051" i="10"/>
  <c r="J6047" i="10"/>
  <c r="K6047" i="10"/>
  <c r="L6047" i="10"/>
  <c r="F6047" i="10"/>
  <c r="J6043" i="10"/>
  <c r="K6043" i="10"/>
  <c r="L6043" i="10"/>
  <c r="F6043" i="10"/>
  <c r="J6039" i="10"/>
  <c r="K6039" i="10"/>
  <c r="L6039" i="10"/>
  <c r="F6039" i="10"/>
  <c r="J6035" i="10"/>
  <c r="K6035" i="10"/>
  <c r="L6035" i="10"/>
  <c r="F6035" i="10"/>
  <c r="J6031" i="10"/>
  <c r="K6031" i="10"/>
  <c r="L6031" i="10"/>
  <c r="F6031" i="10"/>
  <c r="J6027" i="10"/>
  <c r="K6027" i="10"/>
  <c r="L6027" i="10"/>
  <c r="F6027" i="10"/>
  <c r="J6023" i="10"/>
  <c r="K6023" i="10"/>
  <c r="L6023" i="10"/>
  <c r="F6023" i="10"/>
  <c r="J6019" i="10"/>
  <c r="K6019" i="10"/>
  <c r="L6019" i="10"/>
  <c r="F6019" i="10"/>
  <c r="J6015" i="10"/>
  <c r="K6015" i="10"/>
  <c r="L6015" i="10"/>
  <c r="F6015" i="10"/>
  <c r="J6011" i="10"/>
  <c r="K6011" i="10"/>
  <c r="L6011" i="10"/>
  <c r="F6011" i="10"/>
  <c r="J6007" i="10"/>
  <c r="K6007" i="10"/>
  <c r="L6007" i="10"/>
  <c r="F6007" i="10"/>
  <c r="J6003" i="10"/>
  <c r="K6003" i="10"/>
  <c r="L6003" i="10"/>
  <c r="F6003" i="10"/>
  <c r="J5999" i="10"/>
  <c r="K5999" i="10"/>
  <c r="L5999" i="10"/>
  <c r="F5999" i="10"/>
  <c r="J5995" i="10"/>
  <c r="K5995" i="10"/>
  <c r="L5995" i="10"/>
  <c r="F5995" i="10"/>
  <c r="J5991" i="10"/>
  <c r="K5991" i="10"/>
  <c r="L5991" i="10"/>
  <c r="F5991" i="10"/>
  <c r="J5987" i="10"/>
  <c r="K5987" i="10"/>
  <c r="L5987" i="10"/>
  <c r="F5987" i="10"/>
  <c r="J5983" i="10"/>
  <c r="K5983" i="10"/>
  <c r="L5983" i="10"/>
  <c r="F5983" i="10"/>
  <c r="J5979" i="10"/>
  <c r="K5979" i="10"/>
  <c r="L5979" i="10"/>
  <c r="F5979" i="10"/>
  <c r="J5975" i="10"/>
  <c r="K5975" i="10"/>
  <c r="L5975" i="10"/>
  <c r="F5975" i="10"/>
  <c r="J5971" i="10"/>
  <c r="K5971" i="10"/>
  <c r="L5971" i="10"/>
  <c r="F5971" i="10"/>
  <c r="J5967" i="10"/>
  <c r="K5967" i="10"/>
  <c r="L5967" i="10"/>
  <c r="F5967" i="10"/>
  <c r="J5963" i="10"/>
  <c r="K5963" i="10"/>
  <c r="L5963" i="10"/>
  <c r="F5963" i="10"/>
  <c r="J5959" i="10"/>
  <c r="K5959" i="10"/>
  <c r="L5959" i="10"/>
  <c r="F5959" i="10"/>
  <c r="J5955" i="10"/>
  <c r="K5955" i="10"/>
  <c r="L5955" i="10"/>
  <c r="F5955" i="10"/>
  <c r="J5951" i="10"/>
  <c r="K5951" i="10"/>
  <c r="L5951" i="10"/>
  <c r="F5951" i="10"/>
  <c r="J5947" i="10"/>
  <c r="K5947" i="10"/>
  <c r="L5947" i="10"/>
  <c r="F5947" i="10"/>
  <c r="J5943" i="10"/>
  <c r="K5943" i="10"/>
  <c r="L5943" i="10"/>
  <c r="F5943" i="10"/>
  <c r="J5939" i="10"/>
  <c r="K5939" i="10"/>
  <c r="L5939" i="10"/>
  <c r="F5939" i="10"/>
  <c r="J5935" i="10"/>
  <c r="K5935" i="10"/>
  <c r="L5935" i="10"/>
  <c r="F5935" i="10"/>
  <c r="J5931" i="10"/>
  <c r="K5931" i="10"/>
  <c r="L5931" i="10"/>
  <c r="F5931" i="10"/>
  <c r="J5927" i="10"/>
  <c r="K5927" i="10"/>
  <c r="L5927" i="10"/>
  <c r="F5927" i="10"/>
  <c r="J5923" i="10"/>
  <c r="K5923" i="10"/>
  <c r="L5923" i="10"/>
  <c r="F5923" i="10"/>
  <c r="J5919" i="10"/>
  <c r="K5919" i="10"/>
  <c r="L5919" i="10"/>
  <c r="F5919" i="10"/>
  <c r="J5915" i="10"/>
  <c r="K5915" i="10"/>
  <c r="L5915" i="10"/>
  <c r="F5915" i="10"/>
  <c r="J5911" i="10"/>
  <c r="K5911" i="10"/>
  <c r="L5911" i="10"/>
  <c r="F5911" i="10"/>
  <c r="J5907" i="10"/>
  <c r="K5907" i="10"/>
  <c r="L5907" i="10"/>
  <c r="F5907" i="10"/>
  <c r="J5903" i="10"/>
  <c r="K5903" i="10"/>
  <c r="L5903" i="10"/>
  <c r="F5903" i="10"/>
  <c r="J5899" i="10"/>
  <c r="K5899" i="10"/>
  <c r="L5899" i="10"/>
  <c r="F5899" i="10"/>
  <c r="J5895" i="10"/>
  <c r="K5895" i="10"/>
  <c r="L5895" i="10"/>
  <c r="F5895" i="10"/>
  <c r="J5891" i="10"/>
  <c r="K5891" i="10"/>
  <c r="L5891" i="10"/>
  <c r="F5891" i="10"/>
  <c r="J5887" i="10"/>
  <c r="K5887" i="10"/>
  <c r="L5887" i="10"/>
  <c r="F5887" i="10"/>
  <c r="J5883" i="10"/>
  <c r="K5883" i="10"/>
  <c r="L5883" i="10"/>
  <c r="F5883" i="10"/>
  <c r="J5879" i="10"/>
  <c r="K5879" i="10"/>
  <c r="L5879" i="10"/>
  <c r="F5879" i="10"/>
  <c r="J5875" i="10"/>
  <c r="K5875" i="10"/>
  <c r="L5875" i="10"/>
  <c r="F5875" i="10"/>
  <c r="J5871" i="10"/>
  <c r="K5871" i="10"/>
  <c r="L5871" i="10"/>
  <c r="F5871" i="10"/>
  <c r="J5867" i="10"/>
  <c r="K5867" i="10"/>
  <c r="L5867" i="10"/>
  <c r="F5867" i="10"/>
  <c r="J5863" i="10"/>
  <c r="K5863" i="10"/>
  <c r="L5863" i="10"/>
  <c r="F5863" i="10"/>
  <c r="J5859" i="10"/>
  <c r="K5859" i="10"/>
  <c r="L5859" i="10"/>
  <c r="F5859" i="10"/>
  <c r="J5855" i="10"/>
  <c r="K5855" i="10"/>
  <c r="L5855" i="10"/>
  <c r="F5855" i="10"/>
  <c r="J5851" i="10"/>
  <c r="K5851" i="10"/>
  <c r="L5851" i="10"/>
  <c r="F5851" i="10"/>
  <c r="J5847" i="10"/>
  <c r="K5847" i="10"/>
  <c r="L5847" i="10"/>
  <c r="F5847" i="10"/>
  <c r="J5843" i="10"/>
  <c r="K5843" i="10"/>
  <c r="L5843" i="10"/>
  <c r="F5843" i="10"/>
  <c r="J5839" i="10"/>
  <c r="K5839" i="10"/>
  <c r="L5839" i="10"/>
  <c r="F5839" i="10"/>
  <c r="J5835" i="10"/>
  <c r="K5835" i="10"/>
  <c r="L5835" i="10"/>
  <c r="F5835" i="10"/>
  <c r="J5831" i="10"/>
  <c r="K5831" i="10"/>
  <c r="L5831" i="10"/>
  <c r="F5831" i="10"/>
  <c r="J5827" i="10"/>
  <c r="K5827" i="10"/>
  <c r="L5827" i="10"/>
  <c r="F5827" i="10"/>
  <c r="J5823" i="10"/>
  <c r="K5823" i="10"/>
  <c r="L5823" i="10"/>
  <c r="F5823" i="10"/>
  <c r="J5819" i="10"/>
  <c r="K5819" i="10"/>
  <c r="L5819" i="10"/>
  <c r="F5819" i="10"/>
  <c r="J5815" i="10"/>
  <c r="K5815" i="10"/>
  <c r="L5815" i="10"/>
  <c r="F5815" i="10"/>
  <c r="J5811" i="10"/>
  <c r="K5811" i="10"/>
  <c r="L5811" i="10"/>
  <c r="F5811" i="10"/>
  <c r="J5807" i="10"/>
  <c r="K5807" i="10"/>
  <c r="L5807" i="10"/>
  <c r="F5807" i="10"/>
  <c r="J5803" i="10"/>
  <c r="K5803" i="10"/>
  <c r="L5803" i="10"/>
  <c r="F5803" i="10"/>
  <c r="J5799" i="10"/>
  <c r="K5799" i="10"/>
  <c r="L5799" i="10"/>
  <c r="F5799" i="10"/>
  <c r="J5795" i="10"/>
  <c r="K5795" i="10"/>
  <c r="L5795" i="10"/>
  <c r="F5795" i="10"/>
  <c r="J5791" i="10"/>
  <c r="K5791" i="10"/>
  <c r="L5791" i="10"/>
  <c r="F5791" i="10"/>
  <c r="J5787" i="10"/>
  <c r="K5787" i="10"/>
  <c r="L5787" i="10"/>
  <c r="F5787" i="10"/>
  <c r="J5783" i="10"/>
  <c r="K5783" i="10"/>
  <c r="L5783" i="10"/>
  <c r="F5783" i="10"/>
  <c r="J5779" i="10"/>
  <c r="K5779" i="10"/>
  <c r="L5779" i="10"/>
  <c r="F5779" i="10"/>
  <c r="J5775" i="10"/>
  <c r="K5775" i="10"/>
  <c r="L5775" i="10"/>
  <c r="F5775" i="10"/>
  <c r="J5771" i="10"/>
  <c r="K5771" i="10"/>
  <c r="L5771" i="10"/>
  <c r="F5771" i="10"/>
  <c r="J5767" i="10"/>
  <c r="K5767" i="10"/>
  <c r="L5767" i="10"/>
  <c r="F5767" i="10"/>
  <c r="J5763" i="10"/>
  <c r="K5763" i="10"/>
  <c r="L5763" i="10"/>
  <c r="F5763" i="10"/>
  <c r="J5759" i="10"/>
  <c r="K5759" i="10"/>
  <c r="L5759" i="10"/>
  <c r="F5759" i="10"/>
  <c r="J5755" i="10"/>
  <c r="K5755" i="10"/>
  <c r="L5755" i="10"/>
  <c r="F5755" i="10"/>
  <c r="J5751" i="10"/>
  <c r="K5751" i="10"/>
  <c r="L5751" i="10"/>
  <c r="F5751" i="10"/>
  <c r="J5747" i="10"/>
  <c r="K5747" i="10"/>
  <c r="L5747" i="10"/>
  <c r="F5747" i="10"/>
  <c r="J5743" i="10"/>
  <c r="K5743" i="10"/>
  <c r="L5743" i="10"/>
  <c r="F5743" i="10"/>
  <c r="J5739" i="10"/>
  <c r="K5739" i="10"/>
  <c r="L5739" i="10"/>
  <c r="F5739" i="10"/>
  <c r="J5735" i="10"/>
  <c r="K5735" i="10"/>
  <c r="L5735" i="10"/>
  <c r="F5735" i="10"/>
  <c r="J5731" i="10"/>
  <c r="K5731" i="10"/>
  <c r="L5731" i="10"/>
  <c r="F5731" i="10"/>
  <c r="J5727" i="10"/>
  <c r="K5727" i="10"/>
  <c r="L5727" i="10"/>
  <c r="F5727" i="10"/>
  <c r="J5723" i="10"/>
  <c r="K5723" i="10"/>
  <c r="L5723" i="10"/>
  <c r="F5723" i="10"/>
  <c r="J5719" i="10"/>
  <c r="K5719" i="10"/>
  <c r="L5719" i="10"/>
  <c r="F5719" i="10"/>
  <c r="J5715" i="10"/>
  <c r="K5715" i="10"/>
  <c r="L5715" i="10"/>
  <c r="F5715" i="10"/>
  <c r="J5711" i="10"/>
  <c r="K5711" i="10"/>
  <c r="L5711" i="10"/>
  <c r="F5711" i="10"/>
  <c r="J5707" i="10"/>
  <c r="K5707" i="10"/>
  <c r="L5707" i="10"/>
  <c r="F5707" i="10"/>
  <c r="J5703" i="10"/>
  <c r="K5703" i="10"/>
  <c r="L5703" i="10"/>
  <c r="F5703" i="10"/>
  <c r="J5699" i="10"/>
  <c r="K5699" i="10"/>
  <c r="L5699" i="10"/>
  <c r="F5699" i="10"/>
  <c r="J5695" i="10"/>
  <c r="K5695" i="10"/>
  <c r="L5695" i="10"/>
  <c r="F5695" i="10"/>
  <c r="J5691" i="10"/>
  <c r="K5691" i="10"/>
  <c r="L5691" i="10"/>
  <c r="F5691" i="10"/>
  <c r="J5687" i="10"/>
  <c r="K5687" i="10"/>
  <c r="L5687" i="10"/>
  <c r="F5687" i="10"/>
  <c r="J5683" i="10"/>
  <c r="K5683" i="10"/>
  <c r="L5683" i="10"/>
  <c r="F5683" i="10"/>
  <c r="J5679" i="10"/>
  <c r="K5679" i="10"/>
  <c r="L5679" i="10"/>
  <c r="F5679" i="10"/>
  <c r="J5675" i="10"/>
  <c r="K5675" i="10"/>
  <c r="L5675" i="10"/>
  <c r="F5675" i="10"/>
  <c r="J5671" i="10"/>
  <c r="K5671" i="10"/>
  <c r="L5671" i="10"/>
  <c r="F5671" i="10"/>
  <c r="J5667" i="10"/>
  <c r="K5667" i="10"/>
  <c r="L5667" i="10"/>
  <c r="F5667" i="10"/>
  <c r="J5663" i="10"/>
  <c r="K5663" i="10"/>
  <c r="L5663" i="10"/>
  <c r="F5663" i="10"/>
  <c r="J5659" i="10"/>
  <c r="K5659" i="10"/>
  <c r="L5659" i="10"/>
  <c r="F5659" i="10"/>
  <c r="J5655" i="10"/>
  <c r="K5655" i="10"/>
  <c r="L5655" i="10"/>
  <c r="F5655" i="10"/>
  <c r="J5651" i="10"/>
  <c r="K5651" i="10"/>
  <c r="L5651" i="10"/>
  <c r="F5651" i="10"/>
  <c r="J5647" i="10"/>
  <c r="K5647" i="10"/>
  <c r="L5647" i="10"/>
  <c r="F5647" i="10"/>
  <c r="J5643" i="10"/>
  <c r="K5643" i="10"/>
  <c r="L5643" i="10"/>
  <c r="F5643" i="10"/>
  <c r="J5639" i="10"/>
  <c r="K5639" i="10"/>
  <c r="L5639" i="10"/>
  <c r="F5639" i="10"/>
  <c r="J5635" i="10"/>
  <c r="K5635" i="10"/>
  <c r="L5635" i="10"/>
  <c r="F5635" i="10"/>
  <c r="J5631" i="10"/>
  <c r="K5631" i="10"/>
  <c r="L5631" i="10"/>
  <c r="F5631" i="10"/>
  <c r="J5627" i="10"/>
  <c r="K5627" i="10"/>
  <c r="L5627" i="10"/>
  <c r="F5627" i="10"/>
  <c r="J5623" i="10"/>
  <c r="K5623" i="10"/>
  <c r="L5623" i="10"/>
  <c r="F5623" i="10"/>
  <c r="J5619" i="10"/>
  <c r="K5619" i="10"/>
  <c r="L5619" i="10"/>
  <c r="F5619" i="10"/>
  <c r="J5615" i="10"/>
  <c r="K5615" i="10"/>
  <c r="L5615" i="10"/>
  <c r="F5615" i="10"/>
  <c r="J5611" i="10"/>
  <c r="K5611" i="10"/>
  <c r="L5611" i="10"/>
  <c r="F5611" i="10"/>
  <c r="J5607" i="10"/>
  <c r="K5607" i="10"/>
  <c r="L5607" i="10"/>
  <c r="F5607" i="10"/>
  <c r="J5603" i="10"/>
  <c r="K5603" i="10"/>
  <c r="L5603" i="10"/>
  <c r="F5603" i="10"/>
  <c r="J5599" i="10"/>
  <c r="K5599" i="10"/>
  <c r="L5599" i="10"/>
  <c r="F5599" i="10"/>
  <c r="J5595" i="10"/>
  <c r="K5595" i="10"/>
  <c r="L5595" i="10"/>
  <c r="F5595" i="10"/>
  <c r="J5591" i="10"/>
  <c r="K5591" i="10"/>
  <c r="L5591" i="10"/>
  <c r="F5591" i="10"/>
  <c r="J5587" i="10"/>
  <c r="K5587" i="10"/>
  <c r="L5587" i="10"/>
  <c r="F5587" i="10"/>
  <c r="J5583" i="10"/>
  <c r="K5583" i="10"/>
  <c r="L5583" i="10"/>
  <c r="F5583" i="10"/>
  <c r="J5579" i="10"/>
  <c r="K5579" i="10"/>
  <c r="L5579" i="10"/>
  <c r="F5579" i="10"/>
  <c r="J5575" i="10"/>
  <c r="K5575" i="10"/>
  <c r="L5575" i="10"/>
  <c r="F5575" i="10"/>
  <c r="J5571" i="10"/>
  <c r="K5571" i="10"/>
  <c r="L5571" i="10"/>
  <c r="F5571" i="10"/>
  <c r="J5567" i="10"/>
  <c r="K5567" i="10"/>
  <c r="L5567" i="10"/>
  <c r="F5567" i="10"/>
  <c r="J5563" i="10"/>
  <c r="K5563" i="10"/>
  <c r="L5563" i="10"/>
  <c r="F5563" i="10"/>
  <c r="J5559" i="10"/>
  <c r="K5559" i="10"/>
  <c r="L5559" i="10"/>
  <c r="F5559" i="10"/>
  <c r="J5555" i="10"/>
  <c r="K5555" i="10"/>
  <c r="L5555" i="10"/>
  <c r="F5555" i="10"/>
  <c r="J5551" i="10"/>
  <c r="K5551" i="10"/>
  <c r="L5551" i="10"/>
  <c r="F5551" i="10"/>
  <c r="J5547" i="10"/>
  <c r="K5547" i="10"/>
  <c r="L5547" i="10"/>
  <c r="F5547" i="10"/>
  <c r="J5543" i="10"/>
  <c r="K5543" i="10"/>
  <c r="L5543" i="10"/>
  <c r="F5543" i="10"/>
  <c r="J5539" i="10"/>
  <c r="K5539" i="10"/>
  <c r="L5539" i="10"/>
  <c r="F5539" i="10"/>
  <c r="J5535" i="10"/>
  <c r="K5535" i="10"/>
  <c r="L5535" i="10"/>
  <c r="F5535" i="10"/>
  <c r="J5531" i="10"/>
  <c r="K5531" i="10"/>
  <c r="L5531" i="10"/>
  <c r="F5531" i="10"/>
  <c r="J5527" i="10"/>
  <c r="K5527" i="10"/>
  <c r="L5527" i="10"/>
  <c r="F5527" i="10"/>
  <c r="J5523" i="10"/>
  <c r="K5523" i="10"/>
  <c r="L5523" i="10"/>
  <c r="F5523" i="10"/>
  <c r="J5519" i="10"/>
  <c r="K5519" i="10"/>
  <c r="L5519" i="10"/>
  <c r="F5519" i="10"/>
  <c r="J5515" i="10"/>
  <c r="K5515" i="10"/>
  <c r="L5515" i="10"/>
  <c r="F5515" i="10"/>
  <c r="J5511" i="10"/>
  <c r="K5511" i="10"/>
  <c r="L5511" i="10"/>
  <c r="F5511" i="10"/>
  <c r="J5507" i="10"/>
  <c r="K5507" i="10"/>
  <c r="L5507" i="10"/>
  <c r="F5507" i="10"/>
  <c r="J5503" i="10"/>
  <c r="K5503" i="10"/>
  <c r="L5503" i="10"/>
  <c r="F5503" i="10"/>
  <c r="J5499" i="10"/>
  <c r="K5499" i="10"/>
  <c r="L5499" i="10"/>
  <c r="F5499" i="10"/>
  <c r="J5495" i="10"/>
  <c r="K5495" i="10"/>
  <c r="L5495" i="10"/>
  <c r="F5495" i="10"/>
  <c r="J5491" i="10"/>
  <c r="K5491" i="10"/>
  <c r="L5491" i="10"/>
  <c r="F5491" i="10"/>
  <c r="J5487" i="10"/>
  <c r="K5487" i="10"/>
  <c r="L5487" i="10"/>
  <c r="F5487" i="10"/>
  <c r="J5483" i="10"/>
  <c r="K5483" i="10"/>
  <c r="L5483" i="10"/>
  <c r="F5483" i="10"/>
  <c r="J5479" i="10"/>
  <c r="K5479" i="10"/>
  <c r="L5479" i="10"/>
  <c r="F5479" i="10"/>
  <c r="J5475" i="10"/>
  <c r="K5475" i="10"/>
  <c r="L5475" i="10"/>
  <c r="F5475" i="10"/>
  <c r="J5471" i="10"/>
  <c r="K5471" i="10"/>
  <c r="L5471" i="10"/>
  <c r="F5471" i="10"/>
  <c r="J5467" i="10"/>
  <c r="K5467" i="10"/>
  <c r="L5467" i="10"/>
  <c r="F5467" i="10"/>
  <c r="J5463" i="10"/>
  <c r="K5463" i="10"/>
  <c r="L5463" i="10"/>
  <c r="F5463" i="10"/>
  <c r="J5459" i="10"/>
  <c r="K5459" i="10"/>
  <c r="L5459" i="10"/>
  <c r="F5459" i="10"/>
  <c r="J5455" i="10"/>
  <c r="K5455" i="10"/>
  <c r="L5455" i="10"/>
  <c r="F5455" i="10"/>
  <c r="J5451" i="10"/>
  <c r="K5451" i="10"/>
  <c r="L5451" i="10"/>
  <c r="F5451" i="10"/>
  <c r="J5447" i="10"/>
  <c r="K5447" i="10"/>
  <c r="L5447" i="10"/>
  <c r="F5447" i="10"/>
  <c r="J5443" i="10"/>
  <c r="K5443" i="10"/>
  <c r="L5443" i="10"/>
  <c r="F5443" i="10"/>
  <c r="J5439" i="10"/>
  <c r="K5439" i="10"/>
  <c r="L5439" i="10"/>
  <c r="F5439" i="10"/>
  <c r="J5435" i="10"/>
  <c r="K5435" i="10"/>
  <c r="L5435" i="10"/>
  <c r="F5435" i="10"/>
  <c r="J5431" i="10"/>
  <c r="K5431" i="10"/>
  <c r="L5431" i="10"/>
  <c r="F5431" i="10"/>
  <c r="J5427" i="10"/>
  <c r="K5427" i="10"/>
  <c r="L5427" i="10"/>
  <c r="F5427" i="10"/>
  <c r="J5423" i="10"/>
  <c r="K5423" i="10"/>
  <c r="L5423" i="10"/>
  <c r="F5423" i="10"/>
  <c r="J5419" i="10"/>
  <c r="K5419" i="10"/>
  <c r="L5419" i="10"/>
  <c r="F5419" i="10"/>
  <c r="J5415" i="10"/>
  <c r="K5415" i="10"/>
  <c r="L5415" i="10"/>
  <c r="F5415" i="10"/>
  <c r="J5411" i="10"/>
  <c r="K5411" i="10"/>
  <c r="L5411" i="10"/>
  <c r="F5411" i="10"/>
  <c r="J5407" i="10"/>
  <c r="K5407" i="10"/>
  <c r="L5407" i="10"/>
  <c r="F5407" i="10"/>
  <c r="J5403" i="10"/>
  <c r="K5403" i="10"/>
  <c r="L5403" i="10"/>
  <c r="F5403" i="10"/>
  <c r="J5399" i="10"/>
  <c r="K5399" i="10"/>
  <c r="L5399" i="10"/>
  <c r="F5399" i="10"/>
  <c r="J5395" i="10"/>
  <c r="K5395" i="10"/>
  <c r="L5395" i="10"/>
  <c r="F5395" i="10"/>
  <c r="J5391" i="10"/>
  <c r="K5391" i="10"/>
  <c r="L5391" i="10"/>
  <c r="F5391" i="10"/>
  <c r="J5387" i="10"/>
  <c r="K5387" i="10"/>
  <c r="L5387" i="10"/>
  <c r="F5387" i="10"/>
  <c r="J5383" i="10"/>
  <c r="K5383" i="10"/>
  <c r="L5383" i="10"/>
  <c r="F5383" i="10"/>
  <c r="J5379" i="10"/>
  <c r="K5379" i="10"/>
  <c r="L5379" i="10"/>
  <c r="F5379" i="10"/>
  <c r="J5375" i="10"/>
  <c r="K5375" i="10"/>
  <c r="L5375" i="10"/>
  <c r="F5375" i="10"/>
  <c r="J5371" i="10"/>
  <c r="K5371" i="10"/>
  <c r="L5371" i="10"/>
  <c r="F5371" i="10"/>
  <c r="J5367" i="10"/>
  <c r="K5367" i="10"/>
  <c r="L5367" i="10"/>
  <c r="F5367" i="10"/>
  <c r="J5363" i="10"/>
  <c r="K5363" i="10"/>
  <c r="L5363" i="10"/>
  <c r="F5363" i="10"/>
  <c r="J5359" i="10"/>
  <c r="K5359" i="10"/>
  <c r="L5359" i="10"/>
  <c r="F5359" i="10"/>
  <c r="J5355" i="10"/>
  <c r="K5355" i="10"/>
  <c r="L5355" i="10"/>
  <c r="F5355" i="10"/>
  <c r="J5351" i="10"/>
  <c r="K5351" i="10"/>
  <c r="L5351" i="10"/>
  <c r="F5351" i="10"/>
  <c r="J5347" i="10"/>
  <c r="K5347" i="10"/>
  <c r="L5347" i="10"/>
  <c r="F5347" i="10"/>
  <c r="J5343" i="10"/>
  <c r="K5343" i="10"/>
  <c r="L5343" i="10"/>
  <c r="F5343" i="10"/>
  <c r="J5339" i="10"/>
  <c r="K5339" i="10"/>
  <c r="L5339" i="10"/>
  <c r="F5339" i="10"/>
  <c r="J5335" i="10"/>
  <c r="K5335" i="10"/>
  <c r="L5335" i="10"/>
  <c r="F5335" i="10"/>
  <c r="J5331" i="10"/>
  <c r="K5331" i="10"/>
  <c r="L5331" i="10"/>
  <c r="F5331" i="10"/>
  <c r="J5327" i="10"/>
  <c r="K5327" i="10"/>
  <c r="L5327" i="10"/>
  <c r="F5327" i="10"/>
  <c r="J5323" i="10"/>
  <c r="K5323" i="10"/>
  <c r="L5323" i="10"/>
  <c r="F5323" i="10"/>
  <c r="J5319" i="10"/>
  <c r="K5319" i="10"/>
  <c r="L5319" i="10"/>
  <c r="F5319" i="10"/>
  <c r="J5315" i="10"/>
  <c r="K5315" i="10"/>
  <c r="L5315" i="10"/>
  <c r="F5315" i="10"/>
  <c r="J5311" i="10"/>
  <c r="K5311" i="10"/>
  <c r="L5311" i="10"/>
  <c r="F5311" i="10"/>
  <c r="J5307" i="10"/>
  <c r="K5307" i="10"/>
  <c r="L5307" i="10"/>
  <c r="F5307" i="10"/>
  <c r="J5303" i="10"/>
  <c r="K5303" i="10"/>
  <c r="L5303" i="10"/>
  <c r="F5303" i="10"/>
  <c r="J5299" i="10"/>
  <c r="K5299" i="10"/>
  <c r="L5299" i="10"/>
  <c r="F5299" i="10"/>
  <c r="J5295" i="10"/>
  <c r="K5295" i="10"/>
  <c r="L5295" i="10"/>
  <c r="F5295" i="10"/>
  <c r="J5291" i="10"/>
  <c r="K5291" i="10"/>
  <c r="L5291" i="10"/>
  <c r="F5291" i="10"/>
  <c r="J5287" i="10"/>
  <c r="K5287" i="10"/>
  <c r="L5287" i="10"/>
  <c r="F5287" i="10"/>
  <c r="J5283" i="10"/>
  <c r="K5283" i="10"/>
  <c r="L5283" i="10"/>
  <c r="F5283" i="10"/>
  <c r="J5279" i="10"/>
  <c r="K5279" i="10"/>
  <c r="L5279" i="10"/>
  <c r="F5279" i="10"/>
  <c r="J5275" i="10"/>
  <c r="K5275" i="10"/>
  <c r="L5275" i="10"/>
  <c r="F5275" i="10"/>
  <c r="J5271" i="10"/>
  <c r="K5271" i="10"/>
  <c r="L5271" i="10"/>
  <c r="F5271" i="10"/>
  <c r="J5267" i="10"/>
  <c r="K5267" i="10"/>
  <c r="L5267" i="10"/>
  <c r="F5267" i="10"/>
  <c r="J5263" i="10"/>
  <c r="K5263" i="10"/>
  <c r="L5263" i="10"/>
  <c r="F5263" i="10"/>
  <c r="J5259" i="10"/>
  <c r="K5259" i="10"/>
  <c r="L5259" i="10"/>
  <c r="F5259" i="10"/>
  <c r="J5255" i="10"/>
  <c r="K5255" i="10"/>
  <c r="L5255" i="10"/>
  <c r="F5255" i="10"/>
  <c r="J5251" i="10"/>
  <c r="K5251" i="10"/>
  <c r="L5251" i="10"/>
  <c r="F5251" i="10"/>
  <c r="J5247" i="10"/>
  <c r="K5247" i="10"/>
  <c r="L5247" i="10"/>
  <c r="F5247" i="10"/>
  <c r="J5243" i="10"/>
  <c r="K5243" i="10"/>
  <c r="L5243" i="10"/>
  <c r="F5243" i="10"/>
  <c r="J5239" i="10"/>
  <c r="K5239" i="10"/>
  <c r="L5239" i="10"/>
  <c r="F5239" i="10"/>
  <c r="J5235" i="10"/>
  <c r="K5235" i="10"/>
  <c r="L5235" i="10"/>
  <c r="F5235" i="10"/>
  <c r="J5231" i="10"/>
  <c r="K5231" i="10"/>
  <c r="L5231" i="10"/>
  <c r="F5231" i="10"/>
  <c r="J5227" i="10"/>
  <c r="K5227" i="10"/>
  <c r="L5227" i="10"/>
  <c r="F5227" i="10"/>
  <c r="J5223" i="10"/>
  <c r="K5223" i="10"/>
  <c r="L5223" i="10"/>
  <c r="F5223" i="10"/>
  <c r="J5219" i="10"/>
  <c r="K5219" i="10"/>
  <c r="L5219" i="10"/>
  <c r="F5219" i="10"/>
  <c r="J5215" i="10"/>
  <c r="K5215" i="10"/>
  <c r="L5215" i="10"/>
  <c r="F5215" i="10"/>
  <c r="J5211" i="10"/>
  <c r="K5211" i="10"/>
  <c r="L5211" i="10"/>
  <c r="F5211" i="10"/>
  <c r="J5207" i="10"/>
  <c r="K5207" i="10"/>
  <c r="L5207" i="10"/>
  <c r="F5207" i="10"/>
  <c r="J5203" i="10"/>
  <c r="K5203" i="10"/>
  <c r="L5203" i="10"/>
  <c r="F5203" i="10"/>
  <c r="J5199" i="10"/>
  <c r="K5199" i="10"/>
  <c r="L5199" i="10"/>
  <c r="F5199" i="10"/>
  <c r="J5195" i="10"/>
  <c r="K5195" i="10"/>
  <c r="L5195" i="10"/>
  <c r="F5195" i="10"/>
  <c r="J5191" i="10"/>
  <c r="K5191" i="10"/>
  <c r="L5191" i="10"/>
  <c r="F5191" i="10"/>
  <c r="J5187" i="10"/>
  <c r="K5187" i="10"/>
  <c r="L5187" i="10"/>
  <c r="F5187" i="10"/>
  <c r="J5183" i="10"/>
  <c r="K5183" i="10"/>
  <c r="L5183" i="10"/>
  <c r="F5183" i="10"/>
  <c r="J5179" i="10"/>
  <c r="K5179" i="10"/>
  <c r="L5179" i="10"/>
  <c r="F5179" i="10"/>
  <c r="J5175" i="10"/>
  <c r="K5175" i="10"/>
  <c r="L5175" i="10"/>
  <c r="F5175" i="10"/>
  <c r="J5171" i="10"/>
  <c r="K5171" i="10"/>
  <c r="L5171" i="10"/>
  <c r="F5171" i="10"/>
  <c r="J5167" i="10"/>
  <c r="K5167" i="10"/>
  <c r="L5167" i="10"/>
  <c r="F5167" i="10"/>
  <c r="J5163" i="10"/>
  <c r="K5163" i="10"/>
  <c r="L5163" i="10"/>
  <c r="F5163" i="10"/>
  <c r="J5159" i="10"/>
  <c r="K5159" i="10"/>
  <c r="L5159" i="10"/>
  <c r="F5159" i="10"/>
  <c r="J5155" i="10"/>
  <c r="K5155" i="10"/>
  <c r="L5155" i="10"/>
  <c r="F5155" i="10"/>
  <c r="J5151" i="10"/>
  <c r="K5151" i="10"/>
  <c r="L5151" i="10"/>
  <c r="F5151" i="10"/>
  <c r="J5147" i="10"/>
  <c r="K5147" i="10"/>
  <c r="L5147" i="10"/>
  <c r="F5147" i="10"/>
  <c r="J5143" i="10"/>
  <c r="K5143" i="10"/>
  <c r="L5143" i="10"/>
  <c r="F5143" i="10"/>
  <c r="J5139" i="10"/>
  <c r="K5139" i="10"/>
  <c r="L5139" i="10"/>
  <c r="F5139" i="10"/>
  <c r="J5135" i="10"/>
  <c r="K5135" i="10"/>
  <c r="L5135" i="10"/>
  <c r="F5135" i="10"/>
  <c r="J5131" i="10"/>
  <c r="K5131" i="10"/>
  <c r="L5131" i="10"/>
  <c r="F5131" i="10"/>
  <c r="J5127" i="10"/>
  <c r="K5127" i="10"/>
  <c r="L5127" i="10"/>
  <c r="F5127" i="10"/>
  <c r="J5123" i="10"/>
  <c r="K5123" i="10"/>
  <c r="L5123" i="10"/>
  <c r="F5123" i="10"/>
  <c r="J5119" i="10"/>
  <c r="K5119" i="10"/>
  <c r="L5119" i="10"/>
  <c r="F5119" i="10"/>
  <c r="J5115" i="10"/>
  <c r="K5115" i="10"/>
  <c r="L5115" i="10"/>
  <c r="F5115" i="10"/>
  <c r="J5111" i="10"/>
  <c r="K5111" i="10"/>
  <c r="L5111" i="10"/>
  <c r="F5111" i="10"/>
  <c r="J5107" i="10"/>
  <c r="K5107" i="10"/>
  <c r="L5107" i="10"/>
  <c r="F5107" i="10"/>
  <c r="J5103" i="10"/>
  <c r="K5103" i="10"/>
  <c r="L5103" i="10"/>
  <c r="F5103" i="10"/>
  <c r="J5099" i="10"/>
  <c r="K5099" i="10"/>
  <c r="L5099" i="10"/>
  <c r="F5099" i="10"/>
  <c r="J5095" i="10"/>
  <c r="K5095" i="10"/>
  <c r="L5095" i="10"/>
  <c r="F5095" i="10"/>
  <c r="J5091" i="10"/>
  <c r="K5091" i="10"/>
  <c r="L5091" i="10"/>
  <c r="F5091" i="10"/>
  <c r="J5087" i="10"/>
  <c r="K5087" i="10"/>
  <c r="L5087" i="10"/>
  <c r="F5087" i="10"/>
  <c r="J5083" i="10"/>
  <c r="K5083" i="10"/>
  <c r="L5083" i="10"/>
  <c r="F5083" i="10"/>
  <c r="J5079" i="10"/>
  <c r="K5079" i="10"/>
  <c r="L5079" i="10"/>
  <c r="F5079" i="10"/>
  <c r="J5075" i="10"/>
  <c r="K5075" i="10"/>
  <c r="L5075" i="10"/>
  <c r="F5075" i="10"/>
  <c r="J5071" i="10"/>
  <c r="K5071" i="10"/>
  <c r="L5071" i="10"/>
  <c r="F5071" i="10"/>
  <c r="J5067" i="10"/>
  <c r="K5067" i="10"/>
  <c r="L5067" i="10"/>
  <c r="F5067" i="10"/>
  <c r="J5063" i="10"/>
  <c r="K5063" i="10"/>
  <c r="L5063" i="10"/>
  <c r="F5063" i="10"/>
  <c r="J5059" i="10"/>
  <c r="K5059" i="10"/>
  <c r="L5059" i="10"/>
  <c r="F5059" i="10"/>
  <c r="J5055" i="10"/>
  <c r="K5055" i="10"/>
  <c r="L5055" i="10"/>
  <c r="F5055" i="10"/>
  <c r="J5051" i="10"/>
  <c r="K5051" i="10"/>
  <c r="L5051" i="10"/>
  <c r="F5051" i="10"/>
  <c r="J5047" i="10"/>
  <c r="K5047" i="10"/>
  <c r="L5047" i="10"/>
  <c r="F5047" i="10"/>
  <c r="J5043" i="10"/>
  <c r="K5043" i="10"/>
  <c r="L5043" i="10"/>
  <c r="F5043" i="10"/>
  <c r="J5039" i="10"/>
  <c r="K5039" i="10"/>
  <c r="L5039" i="10"/>
  <c r="F5039" i="10"/>
  <c r="J5035" i="10"/>
  <c r="K5035" i="10"/>
  <c r="L5035" i="10"/>
  <c r="F5035" i="10"/>
  <c r="J5031" i="10"/>
  <c r="K5031" i="10"/>
  <c r="L5031" i="10"/>
  <c r="F5031" i="10"/>
  <c r="J5027" i="10"/>
  <c r="K5027" i="10"/>
  <c r="L5027" i="10"/>
  <c r="F5027" i="10"/>
  <c r="J5023" i="10"/>
  <c r="K5023" i="10"/>
  <c r="L5023" i="10"/>
  <c r="F5023" i="10"/>
  <c r="J5019" i="10"/>
  <c r="K5019" i="10"/>
  <c r="L5019" i="10"/>
  <c r="F5019" i="10"/>
  <c r="J5015" i="10"/>
  <c r="K5015" i="10"/>
  <c r="L5015" i="10"/>
  <c r="F5015" i="10"/>
  <c r="J5011" i="10"/>
  <c r="K5011" i="10"/>
  <c r="L5011" i="10"/>
  <c r="F5011" i="10"/>
  <c r="J5007" i="10"/>
  <c r="K5007" i="10"/>
  <c r="L5007" i="10"/>
  <c r="F5007" i="10"/>
  <c r="J5003" i="10"/>
  <c r="K5003" i="10"/>
  <c r="L5003" i="10"/>
  <c r="F5003" i="10"/>
  <c r="J4999" i="10"/>
  <c r="K4999" i="10"/>
  <c r="L4999" i="10"/>
  <c r="F4999" i="10"/>
  <c r="J4995" i="10"/>
  <c r="K4995" i="10"/>
  <c r="L4995" i="10"/>
  <c r="F4995" i="10"/>
  <c r="J4991" i="10"/>
  <c r="K4991" i="10"/>
  <c r="L4991" i="10"/>
  <c r="F4991" i="10"/>
  <c r="J4987" i="10"/>
  <c r="K4987" i="10"/>
  <c r="L4987" i="10"/>
  <c r="F4987" i="10"/>
  <c r="J4983" i="10"/>
  <c r="K4983" i="10"/>
  <c r="L4983" i="10"/>
  <c r="F4983" i="10"/>
  <c r="J4979" i="10"/>
  <c r="K4979" i="10"/>
  <c r="L4979" i="10"/>
  <c r="F4979" i="10"/>
  <c r="J4975" i="10"/>
  <c r="K4975" i="10"/>
  <c r="L4975" i="10"/>
  <c r="F4975" i="10"/>
  <c r="J4971" i="10"/>
  <c r="K4971" i="10"/>
  <c r="L4971" i="10"/>
  <c r="F4971" i="10"/>
  <c r="J4967" i="10"/>
  <c r="K4967" i="10"/>
  <c r="L4967" i="10"/>
  <c r="F4967" i="10"/>
  <c r="J4963" i="10"/>
  <c r="K4963" i="10"/>
  <c r="L4963" i="10"/>
  <c r="F4963" i="10"/>
  <c r="J4959" i="10"/>
  <c r="K4959" i="10"/>
  <c r="L4959" i="10"/>
  <c r="F4959" i="10"/>
  <c r="J4955" i="10"/>
  <c r="K4955" i="10"/>
  <c r="L4955" i="10"/>
  <c r="F4955" i="10"/>
  <c r="J4951" i="10"/>
  <c r="K4951" i="10"/>
  <c r="L4951" i="10"/>
  <c r="F4951" i="10"/>
  <c r="J4947" i="10"/>
  <c r="K4947" i="10"/>
  <c r="L4947" i="10"/>
  <c r="F4947" i="10"/>
  <c r="J4943" i="10"/>
  <c r="K4943" i="10"/>
  <c r="L4943" i="10"/>
  <c r="F4943" i="10"/>
  <c r="J4939" i="10"/>
  <c r="K4939" i="10"/>
  <c r="L4939" i="10"/>
  <c r="F4939" i="10"/>
  <c r="J4935" i="10"/>
  <c r="K4935" i="10"/>
  <c r="L4935" i="10"/>
  <c r="F4935" i="10"/>
  <c r="J4931" i="10"/>
  <c r="K4931" i="10"/>
  <c r="L4931" i="10"/>
  <c r="F4931" i="10"/>
  <c r="J4927" i="10"/>
  <c r="K4927" i="10"/>
  <c r="L4927" i="10"/>
  <c r="F4927" i="10"/>
  <c r="J4923" i="10"/>
  <c r="K4923" i="10"/>
  <c r="L4923" i="10"/>
  <c r="F4923" i="10"/>
  <c r="J4919" i="10"/>
  <c r="K4919" i="10"/>
  <c r="L4919" i="10"/>
  <c r="F4919" i="10"/>
  <c r="J4915" i="10"/>
  <c r="K4915" i="10"/>
  <c r="L4915" i="10"/>
  <c r="F4915" i="10"/>
  <c r="J4911" i="10"/>
  <c r="K4911" i="10"/>
  <c r="L4911" i="10"/>
  <c r="F4911" i="10"/>
  <c r="J4907" i="10"/>
  <c r="K4907" i="10"/>
  <c r="L4907" i="10"/>
  <c r="F4907" i="10"/>
  <c r="J4903" i="10"/>
  <c r="K4903" i="10"/>
  <c r="L4903" i="10"/>
  <c r="F4903" i="10"/>
  <c r="J4899" i="10"/>
  <c r="K4899" i="10"/>
  <c r="L4899" i="10"/>
  <c r="F4899" i="10"/>
  <c r="J4895" i="10"/>
  <c r="K4895" i="10"/>
  <c r="L4895" i="10"/>
  <c r="F4895" i="10"/>
  <c r="J4891" i="10"/>
  <c r="K4891" i="10"/>
  <c r="L4891" i="10"/>
  <c r="F4891" i="10"/>
  <c r="J4887" i="10"/>
  <c r="K4887" i="10"/>
  <c r="L4887" i="10"/>
  <c r="F4887" i="10"/>
  <c r="J4883" i="10"/>
  <c r="K4883" i="10"/>
  <c r="L4883" i="10"/>
  <c r="F4883" i="10"/>
  <c r="J4879" i="10"/>
  <c r="K4879" i="10"/>
  <c r="L4879" i="10"/>
  <c r="F4879" i="10"/>
  <c r="J4875" i="10"/>
  <c r="K4875" i="10"/>
  <c r="L4875" i="10"/>
  <c r="F4875" i="10"/>
  <c r="J4871" i="10"/>
  <c r="K4871" i="10"/>
  <c r="L4871" i="10"/>
  <c r="F4871" i="10"/>
  <c r="J4867" i="10"/>
  <c r="K4867" i="10"/>
  <c r="L4867" i="10"/>
  <c r="F4867" i="10"/>
  <c r="J4863" i="10"/>
  <c r="K4863" i="10"/>
  <c r="L4863" i="10"/>
  <c r="F4863" i="10"/>
  <c r="J4859" i="10"/>
  <c r="K4859" i="10"/>
  <c r="L4859" i="10"/>
  <c r="F4859" i="10"/>
  <c r="J4855" i="10"/>
  <c r="K4855" i="10"/>
  <c r="L4855" i="10"/>
  <c r="F4855" i="10"/>
  <c r="J4851" i="10"/>
  <c r="K4851" i="10"/>
  <c r="L4851" i="10"/>
  <c r="F4851" i="10"/>
  <c r="J4847" i="10"/>
  <c r="K4847" i="10"/>
  <c r="L4847" i="10"/>
  <c r="F4847" i="10"/>
  <c r="J4843" i="10"/>
  <c r="K4843" i="10"/>
  <c r="L4843" i="10"/>
  <c r="F4843" i="10"/>
  <c r="J4839" i="10"/>
  <c r="K4839" i="10"/>
  <c r="L4839" i="10"/>
  <c r="F4839" i="10"/>
  <c r="J4835" i="10"/>
  <c r="K4835" i="10"/>
  <c r="L4835" i="10"/>
  <c r="F4835" i="10"/>
  <c r="J4831" i="10"/>
  <c r="K4831" i="10"/>
  <c r="L4831" i="10"/>
  <c r="F4831" i="10"/>
  <c r="J4827" i="10"/>
  <c r="K4827" i="10"/>
  <c r="L4827" i="10"/>
  <c r="F4827" i="10"/>
  <c r="J4823" i="10"/>
  <c r="K4823" i="10"/>
  <c r="L4823" i="10"/>
  <c r="F4823" i="10"/>
  <c r="J4819" i="10"/>
  <c r="K4819" i="10"/>
  <c r="L4819" i="10"/>
  <c r="F4819" i="10"/>
  <c r="J4815" i="10"/>
  <c r="K4815" i="10"/>
  <c r="L4815" i="10"/>
  <c r="F4815" i="10"/>
  <c r="J4811" i="10"/>
  <c r="K4811" i="10"/>
  <c r="L4811" i="10"/>
  <c r="F4811" i="10"/>
  <c r="J4807" i="10"/>
  <c r="K4807" i="10"/>
  <c r="L4807" i="10"/>
  <c r="F4807" i="10"/>
  <c r="J4803" i="10"/>
  <c r="K4803" i="10"/>
  <c r="L4803" i="10"/>
  <c r="F4803" i="10"/>
  <c r="J4799" i="10"/>
  <c r="K4799" i="10"/>
  <c r="L4799" i="10"/>
  <c r="F4799" i="10"/>
  <c r="J4795" i="10"/>
  <c r="K4795" i="10"/>
  <c r="L4795" i="10"/>
  <c r="F4795" i="10"/>
  <c r="J4791" i="10"/>
  <c r="K4791" i="10"/>
  <c r="L4791" i="10"/>
  <c r="F4791" i="10"/>
  <c r="J4787" i="10"/>
  <c r="K4787" i="10"/>
  <c r="L4787" i="10"/>
  <c r="F4787" i="10"/>
  <c r="J4783" i="10"/>
  <c r="K4783" i="10"/>
  <c r="L4783" i="10"/>
  <c r="F4783" i="10"/>
  <c r="J4779" i="10"/>
  <c r="K4779" i="10"/>
  <c r="L4779" i="10"/>
  <c r="F4779" i="10"/>
  <c r="J4775" i="10"/>
  <c r="K4775" i="10"/>
  <c r="L4775" i="10"/>
  <c r="F4775" i="10"/>
  <c r="J4771" i="10"/>
  <c r="K4771" i="10"/>
  <c r="L4771" i="10"/>
  <c r="F4771" i="10"/>
  <c r="J4767" i="10"/>
  <c r="K4767" i="10"/>
  <c r="L4767" i="10"/>
  <c r="F4767" i="10"/>
  <c r="J4763" i="10"/>
  <c r="K4763" i="10"/>
  <c r="L4763" i="10"/>
  <c r="F4763" i="10"/>
  <c r="J4759" i="10"/>
  <c r="K4759" i="10"/>
  <c r="L4759" i="10"/>
  <c r="F4759" i="10"/>
  <c r="J4755" i="10"/>
  <c r="K4755" i="10"/>
  <c r="L4755" i="10"/>
  <c r="F4755" i="10"/>
  <c r="J4751" i="10"/>
  <c r="K4751" i="10"/>
  <c r="L4751" i="10"/>
  <c r="F4751" i="10"/>
  <c r="J4747" i="10"/>
  <c r="K4747" i="10"/>
  <c r="L4747" i="10"/>
  <c r="F4747" i="10"/>
  <c r="J4743" i="10"/>
  <c r="K4743" i="10"/>
  <c r="L4743" i="10"/>
  <c r="F4743" i="10"/>
  <c r="J4739" i="10"/>
  <c r="K4739" i="10"/>
  <c r="L4739" i="10"/>
  <c r="F4739" i="10"/>
  <c r="J4735" i="10"/>
  <c r="K4735" i="10"/>
  <c r="L4735" i="10"/>
  <c r="F4735" i="10"/>
  <c r="J4731" i="10"/>
  <c r="K4731" i="10"/>
  <c r="L4731" i="10"/>
  <c r="F4731" i="10"/>
  <c r="J4727" i="10"/>
  <c r="K4727" i="10"/>
  <c r="L4727" i="10"/>
  <c r="F4727" i="10"/>
  <c r="J4723" i="10"/>
  <c r="K4723" i="10"/>
  <c r="L4723" i="10"/>
  <c r="F4723" i="10"/>
  <c r="J4719" i="10"/>
  <c r="K4719" i="10"/>
  <c r="L4719" i="10"/>
  <c r="F4719" i="10"/>
  <c r="J4715" i="10"/>
  <c r="K4715" i="10"/>
  <c r="L4715" i="10"/>
  <c r="F4715" i="10"/>
  <c r="J4711" i="10"/>
  <c r="K4711" i="10"/>
  <c r="L4711" i="10"/>
  <c r="F4711" i="10"/>
  <c r="J4707" i="10"/>
  <c r="K4707" i="10"/>
  <c r="L4707" i="10"/>
  <c r="F4707" i="10"/>
  <c r="J4703" i="10"/>
  <c r="K4703" i="10"/>
  <c r="L4703" i="10"/>
  <c r="F4703" i="10"/>
  <c r="J4699" i="10"/>
  <c r="K4699" i="10"/>
  <c r="L4699" i="10"/>
  <c r="F4699" i="10"/>
  <c r="J4695" i="10"/>
  <c r="K4695" i="10"/>
  <c r="L4695" i="10"/>
  <c r="F4695" i="10"/>
  <c r="J4691" i="10"/>
  <c r="K4691" i="10"/>
  <c r="L4691" i="10"/>
  <c r="F4691" i="10"/>
  <c r="J4687" i="10"/>
  <c r="K4687" i="10"/>
  <c r="L4687" i="10"/>
  <c r="F4687" i="10"/>
  <c r="J4683" i="10"/>
  <c r="K4683" i="10"/>
  <c r="L4683" i="10"/>
  <c r="F4683" i="10"/>
  <c r="J4679" i="10"/>
  <c r="K4679" i="10"/>
  <c r="L4679" i="10"/>
  <c r="F4679" i="10"/>
  <c r="J4675" i="10"/>
  <c r="K4675" i="10"/>
  <c r="L4675" i="10"/>
  <c r="F4675" i="10"/>
  <c r="J4671" i="10"/>
  <c r="K4671" i="10"/>
  <c r="L4671" i="10"/>
  <c r="F4671" i="10"/>
  <c r="J4667" i="10"/>
  <c r="K4667" i="10"/>
  <c r="L4667" i="10"/>
  <c r="F4667" i="10"/>
  <c r="J4663" i="10"/>
  <c r="K4663" i="10"/>
  <c r="L4663" i="10"/>
  <c r="F4663" i="10"/>
  <c r="J4659" i="10"/>
  <c r="K4659" i="10"/>
  <c r="L4659" i="10"/>
  <c r="F4659" i="10"/>
  <c r="J4655" i="10"/>
  <c r="K4655" i="10"/>
  <c r="L4655" i="10"/>
  <c r="F4655" i="10"/>
  <c r="J4651" i="10"/>
  <c r="K4651" i="10"/>
  <c r="L4651" i="10"/>
  <c r="F4651" i="10"/>
  <c r="J4647" i="10"/>
  <c r="K4647" i="10"/>
  <c r="L4647" i="10"/>
  <c r="F4647" i="10"/>
  <c r="J4643" i="10"/>
  <c r="K4643" i="10"/>
  <c r="L4643" i="10"/>
  <c r="F4643" i="10"/>
  <c r="J4639" i="10"/>
  <c r="K4639" i="10"/>
  <c r="L4639" i="10"/>
  <c r="F4639" i="10"/>
  <c r="J4635" i="10"/>
  <c r="K4635" i="10"/>
  <c r="L4635" i="10"/>
  <c r="F4635" i="10"/>
  <c r="J4631" i="10"/>
  <c r="K4631" i="10"/>
  <c r="L4631" i="10"/>
  <c r="F4631" i="10"/>
  <c r="J4627" i="10"/>
  <c r="K4627" i="10"/>
  <c r="L4627" i="10"/>
  <c r="F4627" i="10"/>
  <c r="J4623" i="10"/>
  <c r="K4623" i="10"/>
  <c r="L4623" i="10"/>
  <c r="F4623" i="10"/>
  <c r="J4619" i="10"/>
  <c r="K4619" i="10"/>
  <c r="L4619" i="10"/>
  <c r="F4619" i="10"/>
  <c r="J4615" i="10"/>
  <c r="K4615" i="10"/>
  <c r="L4615" i="10"/>
  <c r="F4615" i="10"/>
  <c r="J4611" i="10"/>
  <c r="K4611" i="10"/>
  <c r="L4611" i="10"/>
  <c r="F4611" i="10"/>
  <c r="J4607" i="10"/>
  <c r="K4607" i="10"/>
  <c r="L4607" i="10"/>
  <c r="F4607" i="10"/>
  <c r="J4603" i="10"/>
  <c r="K4603" i="10"/>
  <c r="L4603" i="10"/>
  <c r="F4603" i="10"/>
  <c r="J4599" i="10"/>
  <c r="K4599" i="10"/>
  <c r="L4599" i="10"/>
  <c r="F4599" i="10"/>
  <c r="J4595" i="10"/>
  <c r="K4595" i="10"/>
  <c r="L4595" i="10"/>
  <c r="F4595" i="10"/>
  <c r="J4591" i="10"/>
  <c r="K4591" i="10"/>
  <c r="L4591" i="10"/>
  <c r="F4591" i="10"/>
  <c r="J4587" i="10"/>
  <c r="K4587" i="10"/>
  <c r="L4587" i="10"/>
  <c r="F4587" i="10"/>
  <c r="J4583" i="10"/>
  <c r="K4583" i="10"/>
  <c r="L4583" i="10"/>
  <c r="F4583" i="10"/>
  <c r="J4579" i="10"/>
  <c r="K4579" i="10"/>
  <c r="L4579" i="10"/>
  <c r="F4579" i="10"/>
  <c r="J4575" i="10"/>
  <c r="K4575" i="10"/>
  <c r="L4575" i="10"/>
  <c r="F4575" i="10"/>
  <c r="J4571" i="10"/>
  <c r="K4571" i="10"/>
  <c r="L4571" i="10"/>
  <c r="F4571" i="10"/>
  <c r="J4567" i="10"/>
  <c r="K4567" i="10"/>
  <c r="L4567" i="10"/>
  <c r="F4567" i="10"/>
  <c r="J4563" i="10"/>
  <c r="K4563" i="10"/>
  <c r="L4563" i="10"/>
  <c r="F4563" i="10"/>
  <c r="J4559" i="10"/>
  <c r="K4559" i="10"/>
  <c r="L4559" i="10"/>
  <c r="F4559" i="10"/>
  <c r="J4555" i="10"/>
  <c r="K4555" i="10"/>
  <c r="L4555" i="10"/>
  <c r="F4555" i="10"/>
  <c r="J4551" i="10"/>
  <c r="K4551" i="10"/>
  <c r="L4551" i="10"/>
  <c r="F4551" i="10"/>
  <c r="J4547" i="10"/>
  <c r="K4547" i="10"/>
  <c r="L4547" i="10"/>
  <c r="F4547" i="10"/>
  <c r="J4543" i="10"/>
  <c r="K4543" i="10"/>
  <c r="L4543" i="10"/>
  <c r="F4543" i="10"/>
  <c r="J4539" i="10"/>
  <c r="K4539" i="10"/>
  <c r="L4539" i="10"/>
  <c r="F4539" i="10"/>
  <c r="J4535" i="10"/>
  <c r="K4535" i="10"/>
  <c r="L4535" i="10"/>
  <c r="F4535" i="10"/>
  <c r="J4531" i="10"/>
  <c r="K4531" i="10"/>
  <c r="L4531" i="10"/>
  <c r="F4531" i="10"/>
  <c r="J4527" i="10"/>
  <c r="K4527" i="10"/>
  <c r="L4527" i="10"/>
  <c r="F4527" i="10"/>
  <c r="J4523" i="10"/>
  <c r="K4523" i="10"/>
  <c r="L4523" i="10"/>
  <c r="F4523" i="10"/>
  <c r="J4519" i="10"/>
  <c r="K4519" i="10"/>
  <c r="L4519" i="10"/>
  <c r="F4519" i="10"/>
  <c r="J4515" i="10"/>
  <c r="K4515" i="10"/>
  <c r="L4515" i="10"/>
  <c r="F4515" i="10"/>
  <c r="J4511" i="10"/>
  <c r="K4511" i="10"/>
  <c r="L4511" i="10"/>
  <c r="F4511" i="10"/>
  <c r="J4507" i="10"/>
  <c r="K4507" i="10"/>
  <c r="L4507" i="10"/>
  <c r="F4507" i="10"/>
  <c r="J4503" i="10"/>
  <c r="K4503" i="10"/>
  <c r="L4503" i="10"/>
  <c r="F4503" i="10"/>
  <c r="J4499" i="10"/>
  <c r="K4499" i="10"/>
  <c r="L4499" i="10"/>
  <c r="F4499" i="10"/>
  <c r="J4495" i="10"/>
  <c r="K4495" i="10"/>
  <c r="L4495" i="10"/>
  <c r="F4495" i="10"/>
  <c r="J4491" i="10"/>
  <c r="K4491" i="10"/>
  <c r="L4491" i="10"/>
  <c r="F4491" i="10"/>
  <c r="J4487" i="10"/>
  <c r="K4487" i="10"/>
  <c r="L4487" i="10"/>
  <c r="F4487" i="10"/>
  <c r="J4483" i="10"/>
  <c r="K4483" i="10"/>
  <c r="L4483" i="10"/>
  <c r="F4483" i="10"/>
  <c r="J4479" i="10"/>
  <c r="K4479" i="10"/>
  <c r="L4479" i="10"/>
  <c r="F4479" i="10"/>
  <c r="J4475" i="10"/>
  <c r="K4475" i="10"/>
  <c r="L4475" i="10"/>
  <c r="F4475" i="10"/>
  <c r="J4471" i="10"/>
  <c r="K4471" i="10"/>
  <c r="L4471" i="10"/>
  <c r="F4471" i="10"/>
  <c r="J4467" i="10"/>
  <c r="K4467" i="10"/>
  <c r="L4467" i="10"/>
  <c r="F4467" i="10"/>
  <c r="J4463" i="10"/>
  <c r="K4463" i="10"/>
  <c r="L4463" i="10"/>
  <c r="F4463" i="10"/>
  <c r="J4459" i="10"/>
  <c r="K4459" i="10"/>
  <c r="L4459" i="10"/>
  <c r="F4459" i="10"/>
  <c r="J4455" i="10"/>
  <c r="K4455" i="10"/>
  <c r="L4455" i="10"/>
  <c r="F4455" i="10"/>
  <c r="J4451" i="10"/>
  <c r="K4451" i="10"/>
  <c r="L4451" i="10"/>
  <c r="F4451" i="10"/>
  <c r="J4447" i="10"/>
  <c r="K4447" i="10"/>
  <c r="L4447" i="10"/>
  <c r="F4447" i="10"/>
  <c r="J4443" i="10"/>
  <c r="K4443" i="10"/>
  <c r="L4443" i="10"/>
  <c r="F4443" i="10"/>
  <c r="J4439" i="10"/>
  <c r="K4439" i="10"/>
  <c r="L4439" i="10"/>
  <c r="F4439" i="10"/>
  <c r="J4435" i="10"/>
  <c r="K4435" i="10"/>
  <c r="L4435" i="10"/>
  <c r="F4435" i="10"/>
  <c r="J4431" i="10"/>
  <c r="K4431" i="10"/>
  <c r="L4431" i="10"/>
  <c r="F4431" i="10"/>
  <c r="J4427" i="10"/>
  <c r="K4427" i="10"/>
  <c r="L4427" i="10"/>
  <c r="F4427" i="10"/>
  <c r="J4423" i="10"/>
  <c r="K4423" i="10"/>
  <c r="L4423" i="10"/>
  <c r="F4423" i="10"/>
  <c r="J4419" i="10"/>
  <c r="K4419" i="10"/>
  <c r="L4419" i="10"/>
  <c r="F4419" i="10"/>
  <c r="J4415" i="10"/>
  <c r="K4415" i="10"/>
  <c r="L4415" i="10"/>
  <c r="F4415" i="10"/>
  <c r="J4411" i="10"/>
  <c r="K4411" i="10"/>
  <c r="L4411" i="10"/>
  <c r="F4411" i="10"/>
  <c r="J4407" i="10"/>
  <c r="K4407" i="10"/>
  <c r="L4407" i="10"/>
  <c r="F4407" i="10"/>
  <c r="J4403" i="10"/>
  <c r="K4403" i="10"/>
  <c r="L4403" i="10"/>
  <c r="F4403" i="10"/>
  <c r="J4399" i="10"/>
  <c r="K4399" i="10"/>
  <c r="L4399" i="10"/>
  <c r="F4399" i="10"/>
  <c r="J4395" i="10"/>
  <c r="K4395" i="10"/>
  <c r="L4395" i="10"/>
  <c r="F4395" i="10"/>
  <c r="J4391" i="10"/>
  <c r="K4391" i="10"/>
  <c r="L4391" i="10"/>
  <c r="F4391" i="10"/>
  <c r="J4387" i="10"/>
  <c r="K4387" i="10"/>
  <c r="L4387" i="10"/>
  <c r="F4387" i="10"/>
  <c r="J4383" i="10"/>
  <c r="K4383" i="10"/>
  <c r="L4383" i="10"/>
  <c r="F4383" i="10"/>
  <c r="J4379" i="10"/>
  <c r="K4379" i="10"/>
  <c r="L4379" i="10"/>
  <c r="F4379" i="10"/>
  <c r="J4375" i="10"/>
  <c r="K4375" i="10"/>
  <c r="L4375" i="10"/>
  <c r="F4375" i="10"/>
  <c r="J4371" i="10"/>
  <c r="K4371" i="10"/>
  <c r="L4371" i="10"/>
  <c r="F4371" i="10"/>
  <c r="J4367" i="10"/>
  <c r="K4367" i="10"/>
  <c r="L4367" i="10"/>
  <c r="F4367" i="10"/>
  <c r="J4363" i="10"/>
  <c r="K4363" i="10"/>
  <c r="L4363" i="10"/>
  <c r="F4363" i="10"/>
  <c r="J4359" i="10"/>
  <c r="K4359" i="10"/>
  <c r="L4359" i="10"/>
  <c r="F4359" i="10"/>
  <c r="J4355" i="10"/>
  <c r="K4355" i="10"/>
  <c r="L4355" i="10"/>
  <c r="F4355" i="10"/>
  <c r="J4351" i="10"/>
  <c r="K4351" i="10"/>
  <c r="L4351" i="10"/>
  <c r="F4351" i="10"/>
  <c r="J4347" i="10"/>
  <c r="K4347" i="10"/>
  <c r="L4347" i="10"/>
  <c r="F4347" i="10"/>
  <c r="J4343" i="10"/>
  <c r="K4343" i="10"/>
  <c r="L4343" i="10"/>
  <c r="F4343" i="10"/>
  <c r="J4339" i="10"/>
  <c r="K4339" i="10"/>
  <c r="L4339" i="10"/>
  <c r="F4339" i="10"/>
  <c r="J4335" i="10"/>
  <c r="K4335" i="10"/>
  <c r="L4335" i="10"/>
  <c r="F4335" i="10"/>
  <c r="J4331" i="10"/>
  <c r="K4331" i="10"/>
  <c r="L4331" i="10"/>
  <c r="F4331" i="10"/>
  <c r="J4327" i="10"/>
  <c r="K4327" i="10"/>
  <c r="L4327" i="10"/>
  <c r="F4327" i="10"/>
  <c r="J4323" i="10"/>
  <c r="K4323" i="10"/>
  <c r="L4323" i="10"/>
  <c r="F4323" i="10"/>
  <c r="J4319" i="10"/>
  <c r="K4319" i="10"/>
  <c r="L4319" i="10"/>
  <c r="F4319" i="10"/>
  <c r="J4315" i="10"/>
  <c r="K4315" i="10"/>
  <c r="L4315" i="10"/>
  <c r="F4315" i="10"/>
  <c r="J4311" i="10"/>
  <c r="K4311" i="10"/>
  <c r="L4311" i="10"/>
  <c r="F4311" i="10"/>
  <c r="J4307" i="10"/>
  <c r="K4307" i="10"/>
  <c r="L4307" i="10"/>
  <c r="F4307" i="10"/>
  <c r="J4303" i="10"/>
  <c r="K4303" i="10"/>
  <c r="L4303" i="10"/>
  <c r="F4303" i="10"/>
  <c r="J4299" i="10"/>
  <c r="K4299" i="10"/>
  <c r="L4299" i="10"/>
  <c r="F4299" i="10"/>
  <c r="J4295" i="10"/>
  <c r="K4295" i="10"/>
  <c r="L4295" i="10"/>
  <c r="F4295" i="10"/>
  <c r="J4291" i="10"/>
  <c r="K4291" i="10"/>
  <c r="L4291" i="10"/>
  <c r="F4291" i="10"/>
  <c r="J4287" i="10"/>
  <c r="K4287" i="10"/>
  <c r="L4287" i="10"/>
  <c r="F4287" i="10"/>
  <c r="J4283" i="10"/>
  <c r="K4283" i="10"/>
  <c r="L4283" i="10"/>
  <c r="F4283" i="10"/>
  <c r="J4279" i="10"/>
  <c r="K4279" i="10"/>
  <c r="L4279" i="10"/>
  <c r="F4279" i="10"/>
  <c r="J4275" i="10"/>
  <c r="K4275" i="10"/>
  <c r="L4275" i="10"/>
  <c r="F4275" i="10"/>
  <c r="J4271" i="10"/>
  <c r="K4271" i="10"/>
  <c r="L4271" i="10"/>
  <c r="F4271" i="10"/>
  <c r="J4267" i="10"/>
  <c r="K4267" i="10"/>
  <c r="L4267" i="10"/>
  <c r="F4267" i="10"/>
  <c r="J4263" i="10"/>
  <c r="K4263" i="10"/>
  <c r="L4263" i="10"/>
  <c r="F4263" i="10"/>
  <c r="J4259" i="10"/>
  <c r="K4259" i="10"/>
  <c r="L4259" i="10"/>
  <c r="F4259" i="10"/>
  <c r="J4255" i="10"/>
  <c r="K4255" i="10"/>
  <c r="L4255" i="10"/>
  <c r="F4255" i="10"/>
  <c r="J4251" i="10"/>
  <c r="K4251" i="10"/>
  <c r="L4251" i="10"/>
  <c r="F4251" i="10"/>
  <c r="J4247" i="10"/>
  <c r="K4247" i="10"/>
  <c r="L4247" i="10"/>
  <c r="F4247" i="10"/>
  <c r="J4243" i="10"/>
  <c r="K4243" i="10"/>
  <c r="L4243" i="10"/>
  <c r="F4243" i="10"/>
  <c r="J4239" i="10"/>
  <c r="K4239" i="10"/>
  <c r="L4239" i="10"/>
  <c r="F4239" i="10"/>
  <c r="J4235" i="10"/>
  <c r="K4235" i="10"/>
  <c r="L4235" i="10"/>
  <c r="F4235" i="10"/>
  <c r="J4231" i="10"/>
  <c r="K4231" i="10"/>
  <c r="L4231" i="10"/>
  <c r="F4231" i="10"/>
  <c r="J4227" i="10"/>
  <c r="K4227" i="10"/>
  <c r="L4227" i="10"/>
  <c r="F4227" i="10"/>
  <c r="J4223" i="10"/>
  <c r="K4223" i="10"/>
  <c r="L4223" i="10"/>
  <c r="F4223" i="10"/>
  <c r="J4219" i="10"/>
  <c r="K4219" i="10"/>
  <c r="L4219" i="10"/>
  <c r="F4219" i="10"/>
  <c r="J4215" i="10"/>
  <c r="K4215" i="10"/>
  <c r="L4215" i="10"/>
  <c r="F4215" i="10"/>
  <c r="J4211" i="10"/>
  <c r="K4211" i="10"/>
  <c r="L4211" i="10"/>
  <c r="F4211" i="10"/>
  <c r="J4207" i="10"/>
  <c r="K4207" i="10"/>
  <c r="L4207" i="10"/>
  <c r="F4207" i="10"/>
  <c r="J4203" i="10"/>
  <c r="K4203" i="10"/>
  <c r="L4203" i="10"/>
  <c r="F4203" i="10"/>
  <c r="J4199" i="10"/>
  <c r="K4199" i="10"/>
  <c r="L4199" i="10"/>
  <c r="F4199" i="10"/>
  <c r="J4195" i="10"/>
  <c r="K4195" i="10"/>
  <c r="L4195" i="10"/>
  <c r="F4195" i="10"/>
  <c r="J4191" i="10"/>
  <c r="K4191" i="10"/>
  <c r="L4191" i="10"/>
  <c r="F4191" i="10"/>
  <c r="J4187" i="10"/>
  <c r="K4187" i="10"/>
  <c r="L4187" i="10"/>
  <c r="F4187" i="10"/>
  <c r="J4183" i="10"/>
  <c r="K4183" i="10"/>
  <c r="L4183" i="10"/>
  <c r="F4183" i="10"/>
  <c r="J4179" i="10"/>
  <c r="K4179" i="10"/>
  <c r="L4179" i="10"/>
  <c r="F4179" i="10"/>
  <c r="J4175" i="10"/>
  <c r="K4175" i="10"/>
  <c r="L4175" i="10"/>
  <c r="F4175" i="10"/>
  <c r="J4171" i="10"/>
  <c r="K4171" i="10"/>
  <c r="L4171" i="10"/>
  <c r="F4171" i="10"/>
  <c r="J4167" i="10"/>
  <c r="K4167" i="10"/>
  <c r="L4167" i="10"/>
  <c r="F4167" i="10"/>
  <c r="J4163" i="10"/>
  <c r="K4163" i="10"/>
  <c r="L4163" i="10"/>
  <c r="F4163" i="10"/>
  <c r="J4159" i="10"/>
  <c r="K4159" i="10"/>
  <c r="L4159" i="10"/>
  <c r="F4159" i="10"/>
  <c r="J4155" i="10"/>
  <c r="K4155" i="10"/>
  <c r="L4155" i="10"/>
  <c r="F4155" i="10"/>
  <c r="J4151" i="10"/>
  <c r="K4151" i="10"/>
  <c r="L4151" i="10"/>
  <c r="F4151" i="10"/>
  <c r="J4147" i="10"/>
  <c r="K4147" i="10"/>
  <c r="L4147" i="10"/>
  <c r="F4147" i="10"/>
  <c r="J4143" i="10"/>
  <c r="K4143" i="10"/>
  <c r="L4143" i="10"/>
  <c r="F4143" i="10"/>
  <c r="J4139" i="10"/>
  <c r="K4139" i="10"/>
  <c r="L4139" i="10"/>
  <c r="F4139" i="10"/>
  <c r="J4135" i="10"/>
  <c r="K4135" i="10"/>
  <c r="L4135" i="10"/>
  <c r="F4135" i="10"/>
  <c r="J4131" i="10"/>
  <c r="K4131" i="10"/>
  <c r="L4131" i="10"/>
  <c r="F4131" i="10"/>
  <c r="J4127" i="10"/>
  <c r="K4127" i="10"/>
  <c r="L4127" i="10"/>
  <c r="F4127" i="10"/>
  <c r="J4123" i="10"/>
  <c r="K4123" i="10"/>
  <c r="L4123" i="10"/>
  <c r="F4123" i="10"/>
  <c r="J4119" i="10"/>
  <c r="K4119" i="10"/>
  <c r="L4119" i="10"/>
  <c r="F4119" i="10"/>
  <c r="J4115" i="10"/>
  <c r="K4115" i="10"/>
  <c r="L4115" i="10"/>
  <c r="F4115" i="10"/>
  <c r="J4111" i="10"/>
  <c r="K4111" i="10"/>
  <c r="L4111" i="10"/>
  <c r="F4111" i="10"/>
  <c r="J4107" i="10"/>
  <c r="K4107" i="10"/>
  <c r="L4107" i="10"/>
  <c r="F4107" i="10"/>
  <c r="J4103" i="10"/>
  <c r="K4103" i="10"/>
  <c r="L4103" i="10"/>
  <c r="F4103" i="10"/>
  <c r="J4099" i="10"/>
  <c r="K4099" i="10"/>
  <c r="L4099" i="10"/>
  <c r="F4099" i="10"/>
  <c r="J4095" i="10"/>
  <c r="K4095" i="10"/>
  <c r="L4095" i="10"/>
  <c r="F4095" i="10"/>
  <c r="J4091" i="10"/>
  <c r="K4091" i="10"/>
  <c r="L4091" i="10"/>
  <c r="F4091" i="10"/>
  <c r="J4087" i="10"/>
  <c r="K4087" i="10"/>
  <c r="L4087" i="10"/>
  <c r="F4087" i="10"/>
  <c r="J4083" i="10"/>
  <c r="K4083" i="10"/>
  <c r="L4083" i="10"/>
  <c r="F4083" i="10"/>
  <c r="J4079" i="10"/>
  <c r="K4079" i="10"/>
  <c r="L4079" i="10"/>
  <c r="F4079" i="10"/>
  <c r="J4075" i="10"/>
  <c r="K4075" i="10"/>
  <c r="L4075" i="10"/>
  <c r="F4075" i="10"/>
  <c r="J4071" i="10"/>
  <c r="K4071" i="10"/>
  <c r="L4071" i="10"/>
  <c r="F4071" i="10"/>
  <c r="J4067" i="10"/>
  <c r="K4067" i="10"/>
  <c r="L4067" i="10"/>
  <c r="F4067" i="10"/>
  <c r="J4063" i="10"/>
  <c r="K4063" i="10"/>
  <c r="L4063" i="10"/>
  <c r="F4063" i="10"/>
  <c r="J4059" i="10"/>
  <c r="K4059" i="10"/>
  <c r="L4059" i="10"/>
  <c r="F4059" i="10"/>
  <c r="J4055" i="10"/>
  <c r="K4055" i="10"/>
  <c r="L4055" i="10"/>
  <c r="F4055" i="10"/>
  <c r="J4051" i="10"/>
  <c r="K4051" i="10"/>
  <c r="L4051" i="10"/>
  <c r="F4051" i="10"/>
  <c r="J4047" i="10"/>
  <c r="K4047" i="10"/>
  <c r="L4047" i="10"/>
  <c r="F4047" i="10"/>
  <c r="J4043" i="10"/>
  <c r="K4043" i="10"/>
  <c r="L4043" i="10"/>
  <c r="F4043" i="10"/>
  <c r="J4039" i="10"/>
  <c r="K4039" i="10"/>
  <c r="L4039" i="10"/>
  <c r="F4039" i="10"/>
  <c r="J4035" i="10"/>
  <c r="K4035" i="10"/>
  <c r="L4035" i="10"/>
  <c r="F4035" i="10"/>
  <c r="J4031" i="10"/>
  <c r="K4031" i="10"/>
  <c r="L4031" i="10"/>
  <c r="F4031" i="10"/>
  <c r="J4027" i="10"/>
  <c r="K4027" i="10"/>
  <c r="L4027" i="10"/>
  <c r="F4027" i="10"/>
  <c r="J4023" i="10"/>
  <c r="K4023" i="10"/>
  <c r="L4023" i="10"/>
  <c r="F4023" i="10"/>
  <c r="J4019" i="10"/>
  <c r="K4019" i="10"/>
  <c r="L4019" i="10"/>
  <c r="F4019" i="10"/>
  <c r="J4015" i="10"/>
  <c r="K4015" i="10"/>
  <c r="L4015" i="10"/>
  <c r="F4015" i="10"/>
  <c r="J4011" i="10"/>
  <c r="K4011" i="10"/>
  <c r="L4011" i="10"/>
  <c r="F4011" i="10"/>
  <c r="J4007" i="10"/>
  <c r="K4007" i="10"/>
  <c r="L4007" i="10"/>
  <c r="F4007" i="10"/>
  <c r="J4003" i="10"/>
  <c r="K4003" i="10"/>
  <c r="L4003" i="10"/>
  <c r="F4003" i="10"/>
  <c r="J3999" i="10"/>
  <c r="K3999" i="10"/>
  <c r="L3999" i="10"/>
  <c r="F3999" i="10"/>
  <c r="J3995" i="10"/>
  <c r="K3995" i="10"/>
  <c r="L3995" i="10"/>
  <c r="F3995" i="10"/>
  <c r="J3991" i="10"/>
  <c r="K3991" i="10"/>
  <c r="L3991" i="10"/>
  <c r="F3991" i="10"/>
  <c r="J3987" i="10"/>
  <c r="K3987" i="10"/>
  <c r="L3987" i="10"/>
  <c r="F3987" i="10"/>
  <c r="J3983" i="10"/>
  <c r="K3983" i="10"/>
  <c r="L3983" i="10"/>
  <c r="F3983" i="10"/>
  <c r="J3979" i="10"/>
  <c r="K3979" i="10"/>
  <c r="L3979" i="10"/>
  <c r="F3979" i="10"/>
  <c r="J3975" i="10"/>
  <c r="K3975" i="10"/>
  <c r="L3975" i="10"/>
  <c r="F3975" i="10"/>
  <c r="J3971" i="10"/>
  <c r="K3971" i="10"/>
  <c r="L3971" i="10"/>
  <c r="F3971" i="10"/>
  <c r="J3967" i="10"/>
  <c r="K3967" i="10"/>
  <c r="L3967" i="10"/>
  <c r="F3967" i="10"/>
  <c r="J3963" i="10"/>
  <c r="K3963" i="10"/>
  <c r="L3963" i="10"/>
  <c r="F3963" i="10"/>
  <c r="J3959" i="10"/>
  <c r="K3959" i="10"/>
  <c r="L3959" i="10"/>
  <c r="F3959" i="10"/>
  <c r="J3955" i="10"/>
  <c r="K3955" i="10"/>
  <c r="L3955" i="10"/>
  <c r="F3955" i="10"/>
  <c r="J3951" i="10"/>
  <c r="K3951" i="10"/>
  <c r="L3951" i="10"/>
  <c r="F3951" i="10"/>
  <c r="J3947" i="10"/>
  <c r="K3947" i="10"/>
  <c r="L3947" i="10"/>
  <c r="F3947" i="10"/>
  <c r="J3943" i="10"/>
  <c r="K3943" i="10"/>
  <c r="L3943" i="10"/>
  <c r="F3943" i="10"/>
  <c r="J3939" i="10"/>
  <c r="K3939" i="10"/>
  <c r="L3939" i="10"/>
  <c r="F3939" i="10"/>
  <c r="J3935" i="10"/>
  <c r="K3935" i="10"/>
  <c r="L3935" i="10"/>
  <c r="F3935" i="10"/>
  <c r="J3931" i="10"/>
  <c r="K3931" i="10"/>
  <c r="L3931" i="10"/>
  <c r="F3931" i="10"/>
  <c r="J3927" i="10"/>
  <c r="K3927" i="10"/>
  <c r="L3927" i="10"/>
  <c r="F3927" i="10"/>
  <c r="J3923" i="10"/>
  <c r="K3923" i="10"/>
  <c r="L3923" i="10"/>
  <c r="F3923" i="10"/>
  <c r="J3919" i="10"/>
  <c r="K3919" i="10"/>
  <c r="L3919" i="10"/>
  <c r="F3919" i="10"/>
  <c r="J3915" i="10"/>
  <c r="K3915" i="10"/>
  <c r="L3915" i="10"/>
  <c r="F3915" i="10"/>
  <c r="J3911" i="10"/>
  <c r="K3911" i="10"/>
  <c r="L3911" i="10"/>
  <c r="F3911" i="10"/>
  <c r="J3907" i="10"/>
  <c r="K3907" i="10"/>
  <c r="L3907" i="10"/>
  <c r="F3907" i="10"/>
  <c r="J3903" i="10"/>
  <c r="K3903" i="10"/>
  <c r="L3903" i="10"/>
  <c r="F3903" i="10"/>
  <c r="J3899" i="10"/>
  <c r="K3899" i="10"/>
  <c r="L3899" i="10"/>
  <c r="F3899" i="10"/>
  <c r="J3895" i="10"/>
  <c r="K3895" i="10"/>
  <c r="L3895" i="10"/>
  <c r="F3895" i="10"/>
  <c r="J3891" i="10"/>
  <c r="K3891" i="10"/>
  <c r="L3891" i="10"/>
  <c r="F3891" i="10"/>
  <c r="J3887" i="10"/>
  <c r="K3887" i="10"/>
  <c r="L3887" i="10"/>
  <c r="F3887" i="10"/>
  <c r="J3883" i="10"/>
  <c r="K3883" i="10"/>
  <c r="L3883" i="10"/>
  <c r="F3883" i="10"/>
  <c r="J3879" i="10"/>
  <c r="K3879" i="10"/>
  <c r="L3879" i="10"/>
  <c r="F3879" i="10"/>
  <c r="J3875" i="10"/>
  <c r="K3875" i="10"/>
  <c r="L3875" i="10"/>
  <c r="F3875" i="10"/>
  <c r="J3871" i="10"/>
  <c r="K3871" i="10"/>
  <c r="L3871" i="10"/>
  <c r="F3871" i="10"/>
  <c r="J3867" i="10"/>
  <c r="K3867" i="10"/>
  <c r="L3867" i="10"/>
  <c r="F3867" i="10"/>
  <c r="J3863" i="10"/>
  <c r="K3863" i="10"/>
  <c r="L3863" i="10"/>
  <c r="F3863" i="10"/>
  <c r="J3859" i="10"/>
  <c r="K3859" i="10"/>
  <c r="L3859" i="10"/>
  <c r="F3859" i="10"/>
  <c r="J3855" i="10"/>
  <c r="K3855" i="10"/>
  <c r="L3855" i="10"/>
  <c r="F3855" i="10"/>
  <c r="J3851" i="10"/>
  <c r="K3851" i="10"/>
  <c r="L3851" i="10"/>
  <c r="F3851" i="10"/>
  <c r="J3847" i="10"/>
  <c r="K3847" i="10"/>
  <c r="L3847" i="10"/>
  <c r="F3847" i="10"/>
  <c r="J3843" i="10"/>
  <c r="K3843" i="10"/>
  <c r="L3843" i="10"/>
  <c r="F3843" i="10"/>
  <c r="J3839" i="10"/>
  <c r="K3839" i="10"/>
  <c r="L3839" i="10"/>
  <c r="F3839" i="10"/>
  <c r="J3835" i="10"/>
  <c r="K3835" i="10"/>
  <c r="L3835" i="10"/>
  <c r="F3835" i="10"/>
  <c r="J3831" i="10"/>
  <c r="K3831" i="10"/>
  <c r="L3831" i="10"/>
  <c r="F3831" i="10"/>
  <c r="J3827" i="10"/>
  <c r="K3827" i="10"/>
  <c r="L3827" i="10"/>
  <c r="F3827" i="10"/>
  <c r="J3823" i="10"/>
  <c r="K3823" i="10"/>
  <c r="L3823" i="10"/>
  <c r="F3823" i="10"/>
  <c r="J3819" i="10"/>
  <c r="K3819" i="10"/>
  <c r="L3819" i="10"/>
  <c r="F3819" i="10"/>
  <c r="J3815" i="10"/>
  <c r="K3815" i="10"/>
  <c r="L3815" i="10"/>
  <c r="F3815" i="10"/>
  <c r="J3811" i="10"/>
  <c r="K3811" i="10"/>
  <c r="L3811" i="10"/>
  <c r="F3811" i="10"/>
  <c r="J3807" i="10"/>
  <c r="K3807" i="10"/>
  <c r="L3807" i="10"/>
  <c r="F3807" i="10"/>
  <c r="J3803" i="10"/>
  <c r="K3803" i="10"/>
  <c r="L3803" i="10"/>
  <c r="F3803" i="10"/>
  <c r="J3799" i="10"/>
  <c r="K3799" i="10"/>
  <c r="L3799" i="10"/>
  <c r="F3799" i="10"/>
  <c r="J3795" i="10"/>
  <c r="K3795" i="10"/>
  <c r="L3795" i="10"/>
  <c r="F3795" i="10"/>
  <c r="J3791" i="10"/>
  <c r="K3791" i="10"/>
  <c r="L3791" i="10"/>
  <c r="F3791" i="10"/>
  <c r="J3787" i="10"/>
  <c r="K3787" i="10"/>
  <c r="L3787" i="10"/>
  <c r="F3787" i="10"/>
  <c r="J3783" i="10"/>
  <c r="K3783" i="10"/>
  <c r="L3783" i="10"/>
  <c r="F3783" i="10"/>
  <c r="J3779" i="10"/>
  <c r="K3779" i="10"/>
  <c r="L3779" i="10"/>
  <c r="F3779" i="10"/>
  <c r="J3775" i="10"/>
  <c r="K3775" i="10"/>
  <c r="L3775" i="10"/>
  <c r="F3775" i="10"/>
  <c r="J3771" i="10"/>
  <c r="K3771" i="10"/>
  <c r="L3771" i="10"/>
  <c r="F3771" i="10"/>
  <c r="J3767" i="10"/>
  <c r="K3767" i="10"/>
  <c r="L3767" i="10"/>
  <c r="F3767" i="10"/>
  <c r="J3763" i="10"/>
  <c r="K3763" i="10"/>
  <c r="L3763" i="10"/>
  <c r="F3763" i="10"/>
  <c r="J3759" i="10"/>
  <c r="K3759" i="10"/>
  <c r="L3759" i="10"/>
  <c r="F3759" i="10"/>
  <c r="J3755" i="10"/>
  <c r="K3755" i="10"/>
  <c r="L3755" i="10"/>
  <c r="F3755" i="10"/>
  <c r="J3751" i="10"/>
  <c r="K3751" i="10"/>
  <c r="L3751" i="10"/>
  <c r="F3751" i="10"/>
  <c r="J3747" i="10"/>
  <c r="K3747" i="10"/>
  <c r="L3747" i="10"/>
  <c r="F3747" i="10"/>
  <c r="J3743" i="10"/>
  <c r="K3743" i="10"/>
  <c r="L3743" i="10"/>
  <c r="F3743" i="10"/>
  <c r="J3739" i="10"/>
  <c r="K3739" i="10"/>
  <c r="L3739" i="10"/>
  <c r="F3739" i="10"/>
  <c r="J3735" i="10"/>
  <c r="K3735" i="10"/>
  <c r="L3735" i="10"/>
  <c r="F3735" i="10"/>
  <c r="J3731" i="10"/>
  <c r="K3731" i="10"/>
  <c r="L3731" i="10"/>
  <c r="F3731" i="10"/>
  <c r="J3727" i="10"/>
  <c r="K3727" i="10"/>
  <c r="L3727" i="10"/>
  <c r="F3727" i="10"/>
  <c r="J3723" i="10"/>
  <c r="K3723" i="10"/>
  <c r="L3723" i="10"/>
  <c r="F3723" i="10"/>
  <c r="J3719" i="10"/>
  <c r="K3719" i="10"/>
  <c r="L3719" i="10"/>
  <c r="F3719" i="10"/>
  <c r="J3715" i="10"/>
  <c r="K3715" i="10"/>
  <c r="L3715" i="10"/>
  <c r="F3715" i="10"/>
  <c r="J3711" i="10"/>
  <c r="K3711" i="10"/>
  <c r="L3711" i="10"/>
  <c r="F3711" i="10"/>
  <c r="J3707" i="10"/>
  <c r="K3707" i="10"/>
  <c r="L3707" i="10"/>
  <c r="F3707" i="10"/>
  <c r="J3703" i="10"/>
  <c r="K3703" i="10"/>
  <c r="L3703" i="10"/>
  <c r="F3703" i="10"/>
  <c r="J3699" i="10"/>
  <c r="K3699" i="10"/>
  <c r="L3699" i="10"/>
  <c r="F3699" i="10"/>
  <c r="J3695" i="10"/>
  <c r="K3695" i="10"/>
  <c r="L3695" i="10"/>
  <c r="F3695" i="10"/>
  <c r="J3691" i="10"/>
  <c r="K3691" i="10"/>
  <c r="L3691" i="10"/>
  <c r="F3691" i="10"/>
  <c r="J3687" i="10"/>
  <c r="K3687" i="10"/>
  <c r="L3687" i="10"/>
  <c r="F3687" i="10"/>
  <c r="J3683" i="10"/>
  <c r="K3683" i="10"/>
  <c r="L3683" i="10"/>
  <c r="F3683" i="10"/>
  <c r="J3679" i="10"/>
  <c r="K3679" i="10"/>
  <c r="L3679" i="10"/>
  <c r="F3679" i="10"/>
  <c r="J3675" i="10"/>
  <c r="K3675" i="10"/>
  <c r="L3675" i="10"/>
  <c r="F3675" i="10"/>
  <c r="J3671" i="10"/>
  <c r="K3671" i="10"/>
  <c r="L3671" i="10"/>
  <c r="F3671" i="10"/>
  <c r="J3667" i="10"/>
  <c r="K3667" i="10"/>
  <c r="L3667" i="10"/>
  <c r="F3667" i="10"/>
  <c r="J3663" i="10"/>
  <c r="K3663" i="10"/>
  <c r="L3663" i="10"/>
  <c r="F3663" i="10"/>
  <c r="J3659" i="10"/>
  <c r="K3659" i="10"/>
  <c r="L3659" i="10"/>
  <c r="F3659" i="10"/>
  <c r="J3655" i="10"/>
  <c r="K3655" i="10"/>
  <c r="L3655" i="10"/>
  <c r="F3655" i="10"/>
  <c r="J3651" i="10"/>
  <c r="K3651" i="10"/>
  <c r="L3651" i="10"/>
  <c r="F3651" i="10"/>
  <c r="J3647" i="10"/>
  <c r="K3647" i="10"/>
  <c r="L3647" i="10"/>
  <c r="F3647" i="10"/>
  <c r="J3643" i="10"/>
  <c r="K3643" i="10"/>
  <c r="L3643" i="10"/>
  <c r="F3643" i="10"/>
  <c r="J3639" i="10"/>
  <c r="K3639" i="10"/>
  <c r="L3639" i="10"/>
  <c r="F3639" i="10"/>
  <c r="J3635" i="10"/>
  <c r="K3635" i="10"/>
  <c r="L3635" i="10"/>
  <c r="F3635" i="10"/>
  <c r="J3631" i="10"/>
  <c r="K3631" i="10"/>
  <c r="L3631" i="10"/>
  <c r="F3631" i="10"/>
  <c r="J3627" i="10"/>
  <c r="K3627" i="10"/>
  <c r="L3627" i="10"/>
  <c r="F3627" i="10"/>
  <c r="J3623" i="10"/>
  <c r="K3623" i="10"/>
  <c r="L3623" i="10"/>
  <c r="F3623" i="10"/>
  <c r="J3619" i="10"/>
  <c r="K3619" i="10"/>
  <c r="L3619" i="10"/>
  <c r="F3619" i="10"/>
  <c r="J3615" i="10"/>
  <c r="K3615" i="10"/>
  <c r="L3615" i="10"/>
  <c r="F3615" i="10"/>
  <c r="J3611" i="10"/>
  <c r="K3611" i="10"/>
  <c r="L3611" i="10"/>
  <c r="F3611" i="10"/>
  <c r="J3607" i="10"/>
  <c r="K3607" i="10"/>
  <c r="L3607" i="10"/>
  <c r="F3607" i="10"/>
  <c r="J3603" i="10"/>
  <c r="K3603" i="10"/>
  <c r="L3603" i="10"/>
  <c r="F3603" i="10"/>
  <c r="J3599" i="10"/>
  <c r="K3599" i="10"/>
  <c r="L3599" i="10"/>
  <c r="F3599" i="10"/>
  <c r="J3595" i="10"/>
  <c r="K3595" i="10"/>
  <c r="L3595" i="10"/>
  <c r="F3595" i="10"/>
  <c r="J3591" i="10"/>
  <c r="K3591" i="10"/>
  <c r="L3591" i="10"/>
  <c r="F3591" i="10"/>
  <c r="J3587" i="10"/>
  <c r="K3587" i="10"/>
  <c r="L3587" i="10"/>
  <c r="F3587" i="10"/>
  <c r="J3583" i="10"/>
  <c r="K3583" i="10"/>
  <c r="L3583" i="10"/>
  <c r="F3583" i="10"/>
  <c r="J3579" i="10"/>
  <c r="K3579" i="10"/>
  <c r="L3579" i="10"/>
  <c r="F3579" i="10"/>
  <c r="J3575" i="10"/>
  <c r="K3575" i="10"/>
  <c r="L3575" i="10"/>
  <c r="F3575" i="10"/>
  <c r="J3571" i="10"/>
  <c r="K3571" i="10"/>
  <c r="L3571" i="10"/>
  <c r="F3571" i="10"/>
  <c r="J3567" i="10"/>
  <c r="K3567" i="10"/>
  <c r="L3567" i="10"/>
  <c r="F3567" i="10"/>
  <c r="J3563" i="10"/>
  <c r="K3563" i="10"/>
  <c r="L3563" i="10"/>
  <c r="F3563" i="10"/>
  <c r="J3559" i="10"/>
  <c r="K3559" i="10"/>
  <c r="L3559" i="10"/>
  <c r="F3559" i="10"/>
  <c r="J3555" i="10"/>
  <c r="K3555" i="10"/>
  <c r="L3555" i="10"/>
  <c r="F3555" i="10"/>
  <c r="J3551" i="10"/>
  <c r="K3551" i="10"/>
  <c r="L3551" i="10"/>
  <c r="F3551" i="10"/>
  <c r="J3547" i="10"/>
  <c r="K3547" i="10"/>
  <c r="L3547" i="10"/>
  <c r="F3547" i="10"/>
  <c r="J3543" i="10"/>
  <c r="K3543" i="10"/>
  <c r="L3543" i="10"/>
  <c r="F3543" i="10"/>
  <c r="J3539" i="10"/>
  <c r="K3539" i="10"/>
  <c r="L3539" i="10"/>
  <c r="F3539" i="10"/>
  <c r="J3535" i="10"/>
  <c r="K3535" i="10"/>
  <c r="L3535" i="10"/>
  <c r="F3535" i="10"/>
  <c r="J3531" i="10"/>
  <c r="K3531" i="10"/>
  <c r="L3531" i="10"/>
  <c r="F3531" i="10"/>
  <c r="J3527" i="10"/>
  <c r="K3527" i="10"/>
  <c r="L3527" i="10"/>
  <c r="F3527" i="10"/>
  <c r="J3523" i="10"/>
  <c r="K3523" i="10"/>
  <c r="L3523" i="10"/>
  <c r="F3523" i="10"/>
  <c r="J3519" i="10"/>
  <c r="K3519" i="10"/>
  <c r="L3519" i="10"/>
  <c r="F3519" i="10"/>
  <c r="J3515" i="10"/>
  <c r="K3515" i="10"/>
  <c r="L3515" i="10"/>
  <c r="F3515" i="10"/>
  <c r="J3511" i="10"/>
  <c r="K3511" i="10"/>
  <c r="L3511" i="10"/>
  <c r="F3511" i="10"/>
  <c r="J3507" i="10"/>
  <c r="K3507" i="10"/>
  <c r="L3507" i="10"/>
  <c r="F3507" i="10"/>
  <c r="J3503" i="10"/>
  <c r="K3503" i="10"/>
  <c r="L3503" i="10"/>
  <c r="F3503" i="10"/>
  <c r="J3499" i="10"/>
  <c r="K3499" i="10"/>
  <c r="L3499" i="10"/>
  <c r="F3499" i="10"/>
  <c r="J3495" i="10"/>
  <c r="K3495" i="10"/>
  <c r="L3495" i="10"/>
  <c r="F3495" i="10"/>
  <c r="J3491" i="10"/>
  <c r="K3491" i="10"/>
  <c r="L3491" i="10"/>
  <c r="F3491" i="10"/>
  <c r="J3487" i="10"/>
  <c r="K3487" i="10"/>
  <c r="L3487" i="10"/>
  <c r="F3487" i="10"/>
  <c r="J3483" i="10"/>
  <c r="K3483" i="10"/>
  <c r="L3483" i="10"/>
  <c r="F3483" i="10"/>
  <c r="J3479" i="10"/>
  <c r="K3479" i="10"/>
  <c r="L3479" i="10"/>
  <c r="F3479" i="10"/>
  <c r="J3475" i="10"/>
  <c r="K3475" i="10"/>
  <c r="L3475" i="10"/>
  <c r="F3475" i="10"/>
  <c r="J3471" i="10"/>
  <c r="K3471" i="10"/>
  <c r="L3471" i="10"/>
  <c r="F3471" i="10"/>
  <c r="J3467" i="10"/>
  <c r="K3467" i="10"/>
  <c r="L3467" i="10"/>
  <c r="F3467" i="10"/>
  <c r="J3463" i="10"/>
  <c r="K3463" i="10"/>
  <c r="L3463" i="10"/>
  <c r="F3463" i="10"/>
  <c r="J3459" i="10"/>
  <c r="K3459" i="10"/>
  <c r="L3459" i="10"/>
  <c r="F3459" i="10"/>
  <c r="J3455" i="10"/>
  <c r="K3455" i="10"/>
  <c r="L3455" i="10"/>
  <c r="F3455" i="10"/>
  <c r="J3451" i="10"/>
  <c r="K3451" i="10"/>
  <c r="L3451" i="10"/>
  <c r="F3451" i="10"/>
  <c r="J3447" i="10"/>
  <c r="K3447" i="10"/>
  <c r="L3447" i="10"/>
  <c r="F3447" i="10"/>
  <c r="J3443" i="10"/>
  <c r="K3443" i="10"/>
  <c r="L3443" i="10"/>
  <c r="F3443" i="10"/>
  <c r="J3439" i="10"/>
  <c r="K3439" i="10"/>
  <c r="L3439" i="10"/>
  <c r="F3439" i="10"/>
  <c r="J3435" i="10"/>
  <c r="K3435" i="10"/>
  <c r="L3435" i="10"/>
  <c r="F3435" i="10"/>
  <c r="J3431" i="10"/>
  <c r="K3431" i="10"/>
  <c r="L3431" i="10"/>
  <c r="F3431" i="10"/>
  <c r="J3427" i="10"/>
  <c r="K3427" i="10"/>
  <c r="L3427" i="10"/>
  <c r="F3427" i="10"/>
  <c r="J3423" i="10"/>
  <c r="K3423" i="10"/>
  <c r="L3423" i="10"/>
  <c r="F3423" i="10"/>
  <c r="J3419" i="10"/>
  <c r="K3419" i="10"/>
  <c r="L3419" i="10"/>
  <c r="F3419" i="10"/>
  <c r="J3415" i="10"/>
  <c r="K3415" i="10"/>
  <c r="L3415" i="10"/>
  <c r="F3415" i="10"/>
  <c r="J3411" i="10"/>
  <c r="K3411" i="10"/>
  <c r="L3411" i="10"/>
  <c r="F3411" i="10"/>
  <c r="J3407" i="10"/>
  <c r="K3407" i="10"/>
  <c r="L3407" i="10"/>
  <c r="F3407" i="10"/>
  <c r="J3403" i="10"/>
  <c r="K3403" i="10"/>
  <c r="L3403" i="10"/>
  <c r="F3403" i="10"/>
  <c r="J3399" i="10"/>
  <c r="K3399" i="10"/>
  <c r="L3399" i="10"/>
  <c r="F3399" i="10"/>
  <c r="J3395" i="10"/>
  <c r="K3395" i="10"/>
  <c r="L3395" i="10"/>
  <c r="F3395" i="10"/>
  <c r="J3391" i="10"/>
  <c r="K3391" i="10"/>
  <c r="L3391" i="10"/>
  <c r="F3391" i="10"/>
  <c r="J3387" i="10"/>
  <c r="K3387" i="10"/>
  <c r="L3387" i="10"/>
  <c r="F3387" i="10"/>
  <c r="J3383" i="10"/>
  <c r="K3383" i="10"/>
  <c r="L3383" i="10"/>
  <c r="F3383" i="10"/>
  <c r="J3379" i="10"/>
  <c r="K3379" i="10"/>
  <c r="L3379" i="10"/>
  <c r="F3379" i="10"/>
  <c r="J3375" i="10"/>
  <c r="K3375" i="10"/>
  <c r="L3375" i="10"/>
  <c r="F3375" i="10"/>
  <c r="J3371" i="10"/>
  <c r="K3371" i="10"/>
  <c r="L3371" i="10"/>
  <c r="F3371" i="10"/>
  <c r="J3367" i="10"/>
  <c r="K3367" i="10"/>
  <c r="L3367" i="10"/>
  <c r="F3367" i="10"/>
  <c r="J3363" i="10"/>
  <c r="K3363" i="10"/>
  <c r="L3363" i="10"/>
  <c r="F3363" i="10"/>
  <c r="J3359" i="10"/>
  <c r="K3359" i="10"/>
  <c r="L3359" i="10"/>
  <c r="F3359" i="10"/>
  <c r="J3355" i="10"/>
  <c r="K3355" i="10"/>
  <c r="L3355" i="10"/>
  <c r="F3355" i="10"/>
  <c r="J3351" i="10"/>
  <c r="K3351" i="10"/>
  <c r="L3351" i="10"/>
  <c r="F3351" i="10"/>
  <c r="J3347" i="10"/>
  <c r="K3347" i="10"/>
  <c r="L3347" i="10"/>
  <c r="F3347" i="10"/>
  <c r="J3343" i="10"/>
  <c r="K3343" i="10"/>
  <c r="L3343" i="10"/>
  <c r="F3343" i="10"/>
  <c r="J3339" i="10"/>
  <c r="K3339" i="10"/>
  <c r="L3339" i="10"/>
  <c r="F3339" i="10"/>
  <c r="J3335" i="10"/>
  <c r="K3335" i="10"/>
  <c r="L3335" i="10"/>
  <c r="F3335" i="10"/>
  <c r="J3331" i="10"/>
  <c r="K3331" i="10"/>
  <c r="L3331" i="10"/>
  <c r="F3331" i="10"/>
  <c r="J3327" i="10"/>
  <c r="K3327" i="10"/>
  <c r="L3327" i="10"/>
  <c r="F3327" i="10"/>
  <c r="J3323" i="10"/>
  <c r="K3323" i="10"/>
  <c r="L3323" i="10"/>
  <c r="F3323" i="10"/>
  <c r="J3319" i="10"/>
  <c r="K3319" i="10"/>
  <c r="L3319" i="10"/>
  <c r="F3319" i="10"/>
  <c r="J3315" i="10"/>
  <c r="K3315" i="10"/>
  <c r="L3315" i="10"/>
  <c r="F3315" i="10"/>
  <c r="J3311" i="10"/>
  <c r="K3311" i="10"/>
  <c r="L3311" i="10"/>
  <c r="F3311" i="10"/>
  <c r="J3307" i="10"/>
  <c r="K3307" i="10"/>
  <c r="L3307" i="10"/>
  <c r="F3307" i="10"/>
  <c r="J3303" i="10"/>
  <c r="K3303" i="10"/>
  <c r="L3303" i="10"/>
  <c r="F3303" i="10"/>
  <c r="J3299" i="10"/>
  <c r="K3299" i="10"/>
  <c r="L3299" i="10"/>
  <c r="F3299" i="10"/>
  <c r="J3295" i="10"/>
  <c r="K3295" i="10"/>
  <c r="L3295" i="10"/>
  <c r="F3295" i="10"/>
  <c r="J3291" i="10"/>
  <c r="K3291" i="10"/>
  <c r="L3291" i="10"/>
  <c r="F3291" i="10"/>
  <c r="J3287" i="10"/>
  <c r="K3287" i="10"/>
  <c r="L3287" i="10"/>
  <c r="F3287" i="10"/>
  <c r="J3283" i="10"/>
  <c r="K3283" i="10"/>
  <c r="L3283" i="10"/>
  <c r="F3283" i="10"/>
  <c r="J3279" i="10"/>
  <c r="K3279" i="10"/>
  <c r="L3279" i="10"/>
  <c r="F3279" i="10"/>
  <c r="J3275" i="10"/>
  <c r="K3275" i="10"/>
  <c r="L3275" i="10"/>
  <c r="F3275" i="10"/>
  <c r="J3271" i="10"/>
  <c r="K3271" i="10"/>
  <c r="L3271" i="10"/>
  <c r="F3271" i="10"/>
  <c r="J3267" i="10"/>
  <c r="K3267" i="10"/>
  <c r="L3267" i="10"/>
  <c r="F3267" i="10"/>
  <c r="J3263" i="10"/>
  <c r="K3263" i="10"/>
  <c r="L3263" i="10"/>
  <c r="F3263" i="10"/>
  <c r="J3259" i="10"/>
  <c r="K3259" i="10"/>
  <c r="L3259" i="10"/>
  <c r="F3259" i="10"/>
  <c r="J3255" i="10"/>
  <c r="K3255" i="10"/>
  <c r="L3255" i="10"/>
  <c r="F3255" i="10"/>
  <c r="J3251" i="10"/>
  <c r="K3251" i="10"/>
  <c r="L3251" i="10"/>
  <c r="F3251" i="10"/>
  <c r="J3247" i="10"/>
  <c r="K3247" i="10"/>
  <c r="L3247" i="10"/>
  <c r="F3247" i="10"/>
  <c r="J3243" i="10"/>
  <c r="K3243" i="10"/>
  <c r="L3243" i="10"/>
  <c r="F3243" i="10"/>
  <c r="J3239" i="10"/>
  <c r="K3239" i="10"/>
  <c r="L3239" i="10"/>
  <c r="F3239" i="10"/>
  <c r="J3235" i="10"/>
  <c r="K3235" i="10"/>
  <c r="L3235" i="10"/>
  <c r="F3235" i="10"/>
  <c r="J3231" i="10"/>
  <c r="K3231" i="10"/>
  <c r="L3231" i="10"/>
  <c r="F3231" i="10"/>
  <c r="J3227" i="10"/>
  <c r="K3227" i="10"/>
  <c r="L3227" i="10"/>
  <c r="F3227" i="10"/>
  <c r="J3223" i="10"/>
  <c r="K3223" i="10"/>
  <c r="L3223" i="10"/>
  <c r="F3223" i="10"/>
  <c r="J3219" i="10"/>
  <c r="K3219" i="10"/>
  <c r="L3219" i="10"/>
  <c r="F3219" i="10"/>
  <c r="J3215" i="10"/>
  <c r="K3215" i="10"/>
  <c r="L3215" i="10"/>
  <c r="F3215" i="10"/>
  <c r="J3211" i="10"/>
  <c r="K3211" i="10"/>
  <c r="L3211" i="10"/>
  <c r="F3211" i="10"/>
  <c r="J3207" i="10"/>
  <c r="K3207" i="10"/>
  <c r="L3207" i="10"/>
  <c r="F3207" i="10"/>
  <c r="J3203" i="10"/>
  <c r="K3203" i="10"/>
  <c r="L3203" i="10"/>
  <c r="F3203" i="10"/>
  <c r="J3199" i="10"/>
  <c r="K3199" i="10"/>
  <c r="L3199" i="10"/>
  <c r="F3199" i="10"/>
  <c r="J3195" i="10"/>
  <c r="K3195" i="10"/>
  <c r="L3195" i="10"/>
  <c r="F3195" i="10"/>
  <c r="J3191" i="10"/>
  <c r="K3191" i="10"/>
  <c r="L3191" i="10"/>
  <c r="F3191" i="10"/>
  <c r="J3187" i="10"/>
  <c r="K3187" i="10"/>
  <c r="L3187" i="10"/>
  <c r="F3187" i="10"/>
  <c r="J3183" i="10"/>
  <c r="K3183" i="10"/>
  <c r="L3183" i="10"/>
  <c r="F3183" i="10"/>
  <c r="J3179" i="10"/>
  <c r="K3179" i="10"/>
  <c r="L3179" i="10"/>
  <c r="F3179" i="10"/>
  <c r="J3175" i="10"/>
  <c r="K3175" i="10"/>
  <c r="L3175" i="10"/>
  <c r="F3175" i="10"/>
  <c r="J3171" i="10"/>
  <c r="K3171" i="10"/>
  <c r="L3171" i="10"/>
  <c r="F3171" i="10"/>
  <c r="J3167" i="10"/>
  <c r="K3167" i="10"/>
  <c r="L3167" i="10"/>
  <c r="F3167" i="10"/>
  <c r="J3163" i="10"/>
  <c r="K3163" i="10"/>
  <c r="L3163" i="10"/>
  <c r="F3163" i="10"/>
  <c r="J3159" i="10"/>
  <c r="K3159" i="10"/>
  <c r="L3159" i="10"/>
  <c r="F3159" i="10"/>
  <c r="J3155" i="10"/>
  <c r="K3155" i="10"/>
  <c r="L3155" i="10"/>
  <c r="F3155" i="10"/>
  <c r="J3151" i="10"/>
  <c r="K3151" i="10"/>
  <c r="L3151" i="10"/>
  <c r="F3151" i="10"/>
  <c r="J3147" i="10"/>
  <c r="K3147" i="10"/>
  <c r="L3147" i="10"/>
  <c r="F3147" i="10"/>
  <c r="J3143" i="10"/>
  <c r="K3143" i="10"/>
  <c r="L3143" i="10"/>
  <c r="F3143" i="10"/>
  <c r="J3139" i="10"/>
  <c r="K3139" i="10"/>
  <c r="L3139" i="10"/>
  <c r="F3139" i="10"/>
  <c r="J3135" i="10"/>
  <c r="K3135" i="10"/>
  <c r="L3135" i="10"/>
  <c r="F3135" i="10"/>
  <c r="J3131" i="10"/>
  <c r="K3131" i="10"/>
  <c r="L3131" i="10"/>
  <c r="F3131" i="10"/>
  <c r="J3127" i="10"/>
  <c r="K3127" i="10"/>
  <c r="L3127" i="10"/>
  <c r="F3127" i="10"/>
  <c r="J3123" i="10"/>
  <c r="K3123" i="10"/>
  <c r="L3123" i="10"/>
  <c r="F3123" i="10"/>
  <c r="J3119" i="10"/>
  <c r="K3119" i="10"/>
  <c r="L3119" i="10"/>
  <c r="F3119" i="10"/>
  <c r="J3115" i="10"/>
  <c r="K3115" i="10"/>
  <c r="L3115" i="10"/>
  <c r="F3115" i="10"/>
  <c r="J3111" i="10"/>
  <c r="K3111" i="10"/>
  <c r="L3111" i="10"/>
  <c r="F3111" i="10"/>
  <c r="J3107" i="10"/>
  <c r="K3107" i="10"/>
  <c r="L3107" i="10"/>
  <c r="F3107" i="10"/>
  <c r="J3103" i="10"/>
  <c r="K3103" i="10"/>
  <c r="L3103" i="10"/>
  <c r="F3103" i="10"/>
  <c r="J3099" i="10"/>
  <c r="K3099" i="10"/>
  <c r="L3099" i="10"/>
  <c r="F3099" i="10"/>
  <c r="J3095" i="10"/>
  <c r="K3095" i="10"/>
  <c r="L3095" i="10"/>
  <c r="F3095" i="10"/>
  <c r="J3091" i="10"/>
  <c r="K3091" i="10"/>
  <c r="L3091" i="10"/>
  <c r="F3091" i="10"/>
  <c r="J3087" i="10"/>
  <c r="K3087" i="10"/>
  <c r="L3087" i="10"/>
  <c r="F3087" i="10"/>
  <c r="J3083" i="10"/>
  <c r="K3083" i="10"/>
  <c r="L3083" i="10"/>
  <c r="F3083" i="10"/>
  <c r="J3079" i="10"/>
  <c r="K3079" i="10"/>
  <c r="L3079" i="10"/>
  <c r="F3079" i="10"/>
  <c r="J3075" i="10"/>
  <c r="K3075" i="10"/>
  <c r="L3075" i="10"/>
  <c r="F3075" i="10"/>
  <c r="J3071" i="10"/>
  <c r="K3071" i="10"/>
  <c r="L3071" i="10"/>
  <c r="F3071" i="10"/>
  <c r="J3067" i="10"/>
  <c r="K3067" i="10"/>
  <c r="L3067" i="10"/>
  <c r="F3067" i="10"/>
  <c r="J3063" i="10"/>
  <c r="K3063" i="10"/>
  <c r="L3063" i="10"/>
  <c r="F3063" i="10"/>
  <c r="J3059" i="10"/>
  <c r="K3059" i="10"/>
  <c r="L3059" i="10"/>
  <c r="F3059" i="10"/>
  <c r="J3055" i="10"/>
  <c r="K3055" i="10"/>
  <c r="L3055" i="10"/>
  <c r="F3055" i="10"/>
  <c r="J3051" i="10"/>
  <c r="K3051" i="10"/>
  <c r="L3051" i="10"/>
  <c r="F3051" i="10"/>
  <c r="J3047" i="10"/>
  <c r="K3047" i="10"/>
  <c r="L3047" i="10"/>
  <c r="F3047" i="10"/>
  <c r="J3043" i="10"/>
  <c r="K3043" i="10"/>
  <c r="L3043" i="10"/>
  <c r="F3043" i="10"/>
  <c r="J3039" i="10"/>
  <c r="K3039" i="10"/>
  <c r="L3039" i="10"/>
  <c r="F3039" i="10"/>
  <c r="J3035" i="10"/>
  <c r="K3035" i="10"/>
  <c r="L3035" i="10"/>
  <c r="F3035" i="10"/>
  <c r="J3031" i="10"/>
  <c r="K3031" i="10"/>
  <c r="L3031" i="10"/>
  <c r="F3031" i="10"/>
  <c r="J3027" i="10"/>
  <c r="K3027" i="10"/>
  <c r="L3027" i="10"/>
  <c r="F3027" i="10"/>
  <c r="J3023" i="10"/>
  <c r="K3023" i="10"/>
  <c r="L3023" i="10"/>
  <c r="F3023" i="10"/>
  <c r="J3019" i="10"/>
  <c r="K3019" i="10"/>
  <c r="L3019" i="10"/>
  <c r="F3019" i="10"/>
  <c r="J3015" i="10"/>
  <c r="K3015" i="10"/>
  <c r="L3015" i="10"/>
  <c r="F3015" i="10"/>
  <c r="J3011" i="10"/>
  <c r="K3011" i="10"/>
  <c r="L3011" i="10"/>
  <c r="F3011" i="10"/>
  <c r="J3007" i="10"/>
  <c r="K3007" i="10"/>
  <c r="L3007" i="10"/>
  <c r="F3007" i="10"/>
  <c r="J3003" i="10"/>
  <c r="K3003" i="10"/>
  <c r="L3003" i="10"/>
  <c r="F3003" i="10"/>
  <c r="J2999" i="10"/>
  <c r="K2999" i="10"/>
  <c r="L2999" i="10"/>
  <c r="F2999" i="10"/>
  <c r="J2995" i="10"/>
  <c r="K2995" i="10"/>
  <c r="L2995" i="10"/>
  <c r="F2995" i="10"/>
  <c r="J2991" i="10"/>
  <c r="K2991" i="10"/>
  <c r="L2991" i="10"/>
  <c r="F2991" i="10"/>
  <c r="J2987" i="10"/>
  <c r="K2987" i="10"/>
  <c r="L2987" i="10"/>
  <c r="F2987" i="10"/>
  <c r="J2983" i="10"/>
  <c r="K2983" i="10"/>
  <c r="L2983" i="10"/>
  <c r="F2983" i="10"/>
  <c r="J2979" i="10"/>
  <c r="K2979" i="10"/>
  <c r="L2979" i="10"/>
  <c r="F2979" i="10"/>
  <c r="J2975" i="10"/>
  <c r="K2975" i="10"/>
  <c r="L2975" i="10"/>
  <c r="F2975" i="10"/>
  <c r="J2971" i="10"/>
  <c r="K2971" i="10"/>
  <c r="L2971" i="10"/>
  <c r="F2971" i="10"/>
  <c r="J2967" i="10"/>
  <c r="K2967" i="10"/>
  <c r="L2967" i="10"/>
  <c r="F2967" i="10"/>
  <c r="J2963" i="10"/>
  <c r="K2963" i="10"/>
  <c r="L2963" i="10"/>
  <c r="F2963" i="10"/>
  <c r="J2959" i="10"/>
  <c r="K2959" i="10"/>
  <c r="L2959" i="10"/>
  <c r="F2959" i="10"/>
  <c r="J2955" i="10"/>
  <c r="K2955" i="10"/>
  <c r="L2955" i="10"/>
  <c r="F2955" i="10"/>
  <c r="J2951" i="10"/>
  <c r="K2951" i="10"/>
  <c r="L2951" i="10"/>
  <c r="F2951" i="10"/>
  <c r="J2947" i="10"/>
  <c r="K2947" i="10"/>
  <c r="L2947" i="10"/>
  <c r="F2947" i="10"/>
  <c r="J2943" i="10"/>
  <c r="K2943" i="10"/>
  <c r="L2943" i="10"/>
  <c r="F2943" i="10"/>
  <c r="J2939" i="10"/>
  <c r="K2939" i="10"/>
  <c r="L2939" i="10"/>
  <c r="F2939" i="10"/>
  <c r="J2935" i="10"/>
  <c r="K2935" i="10"/>
  <c r="L2935" i="10"/>
  <c r="F2935" i="10"/>
  <c r="J2931" i="10"/>
  <c r="K2931" i="10"/>
  <c r="L2931" i="10"/>
  <c r="F2931" i="10"/>
  <c r="J2927" i="10"/>
  <c r="K2927" i="10"/>
  <c r="L2927" i="10"/>
  <c r="F2927" i="10"/>
  <c r="J2923" i="10"/>
  <c r="K2923" i="10"/>
  <c r="L2923" i="10"/>
  <c r="F2923" i="10"/>
  <c r="J2919" i="10"/>
  <c r="K2919" i="10"/>
  <c r="L2919" i="10"/>
  <c r="F2919" i="10"/>
  <c r="J2915" i="10"/>
  <c r="K2915" i="10"/>
  <c r="L2915" i="10"/>
  <c r="F2915" i="10"/>
  <c r="J2911" i="10"/>
  <c r="K2911" i="10"/>
  <c r="L2911" i="10"/>
  <c r="F2911" i="10"/>
  <c r="J2907" i="10"/>
  <c r="K2907" i="10"/>
  <c r="L2907" i="10"/>
  <c r="F2907" i="10"/>
  <c r="J2903" i="10"/>
  <c r="K2903" i="10"/>
  <c r="L2903" i="10"/>
  <c r="F2903" i="10"/>
  <c r="J2899" i="10"/>
  <c r="K2899" i="10"/>
  <c r="L2899" i="10"/>
  <c r="F2899" i="10"/>
  <c r="J2895" i="10"/>
  <c r="K2895" i="10"/>
  <c r="L2895" i="10"/>
  <c r="F2895" i="10"/>
  <c r="J2891" i="10"/>
  <c r="K2891" i="10"/>
  <c r="L2891" i="10"/>
  <c r="F2891" i="10"/>
  <c r="J2887" i="10"/>
  <c r="K2887" i="10"/>
  <c r="L2887" i="10"/>
  <c r="F2887" i="10"/>
  <c r="J2883" i="10"/>
  <c r="K2883" i="10"/>
  <c r="L2883" i="10"/>
  <c r="F2883" i="10"/>
  <c r="J2879" i="10"/>
  <c r="K2879" i="10"/>
  <c r="L2879" i="10"/>
  <c r="F2879" i="10"/>
  <c r="J2875" i="10"/>
  <c r="K2875" i="10"/>
  <c r="L2875" i="10"/>
  <c r="F2875" i="10"/>
  <c r="J2871" i="10"/>
  <c r="K2871" i="10"/>
  <c r="L2871" i="10"/>
  <c r="F2871" i="10"/>
  <c r="J2867" i="10"/>
  <c r="K2867" i="10"/>
  <c r="L2867" i="10"/>
  <c r="F2867" i="10"/>
  <c r="J2863" i="10"/>
  <c r="K2863" i="10"/>
  <c r="L2863" i="10"/>
  <c r="F2863" i="10"/>
  <c r="J2859" i="10"/>
  <c r="K2859" i="10"/>
  <c r="L2859" i="10"/>
  <c r="F2859" i="10"/>
  <c r="J2855" i="10"/>
  <c r="K2855" i="10"/>
  <c r="L2855" i="10"/>
  <c r="F2855" i="10"/>
  <c r="J2851" i="10"/>
  <c r="K2851" i="10"/>
  <c r="L2851" i="10"/>
  <c r="F2851" i="10"/>
  <c r="J2847" i="10"/>
  <c r="K2847" i="10"/>
  <c r="L2847" i="10"/>
  <c r="F2847" i="10"/>
  <c r="J2843" i="10"/>
  <c r="K2843" i="10"/>
  <c r="L2843" i="10"/>
  <c r="F2843" i="10"/>
  <c r="J2839" i="10"/>
  <c r="K2839" i="10"/>
  <c r="L2839" i="10"/>
  <c r="F2839" i="10"/>
  <c r="J2835" i="10"/>
  <c r="K2835" i="10"/>
  <c r="L2835" i="10"/>
  <c r="F2835" i="10"/>
  <c r="J2831" i="10"/>
  <c r="K2831" i="10"/>
  <c r="L2831" i="10"/>
  <c r="F2831" i="10"/>
  <c r="J2827" i="10"/>
  <c r="K2827" i="10"/>
  <c r="L2827" i="10"/>
  <c r="F2827" i="10"/>
  <c r="J2823" i="10"/>
  <c r="K2823" i="10"/>
  <c r="L2823" i="10"/>
  <c r="F2823" i="10"/>
  <c r="J2819" i="10"/>
  <c r="K2819" i="10"/>
  <c r="L2819" i="10"/>
  <c r="F2819" i="10"/>
  <c r="J2815" i="10"/>
  <c r="K2815" i="10"/>
  <c r="L2815" i="10"/>
  <c r="F2815" i="10"/>
  <c r="J2811" i="10"/>
  <c r="K2811" i="10"/>
  <c r="L2811" i="10"/>
  <c r="F2811" i="10"/>
  <c r="J2807" i="10"/>
  <c r="K2807" i="10"/>
  <c r="L2807" i="10"/>
  <c r="F2807" i="10"/>
  <c r="J2803" i="10"/>
  <c r="K2803" i="10"/>
  <c r="L2803" i="10"/>
  <c r="F2803" i="10"/>
  <c r="J2799" i="10"/>
  <c r="K2799" i="10"/>
  <c r="L2799" i="10"/>
  <c r="F2799" i="10"/>
  <c r="J2795" i="10"/>
  <c r="K2795" i="10"/>
  <c r="L2795" i="10"/>
  <c r="F2795" i="10"/>
  <c r="J2791" i="10"/>
  <c r="K2791" i="10"/>
  <c r="L2791" i="10"/>
  <c r="F2791" i="10"/>
  <c r="J2787" i="10"/>
  <c r="K2787" i="10"/>
  <c r="L2787" i="10"/>
  <c r="F2787" i="10"/>
  <c r="J2783" i="10"/>
  <c r="K2783" i="10"/>
  <c r="L2783" i="10"/>
  <c r="F2783" i="10"/>
  <c r="J2779" i="10"/>
  <c r="K2779" i="10"/>
  <c r="L2779" i="10"/>
  <c r="F2779" i="10"/>
  <c r="J2775" i="10"/>
  <c r="K2775" i="10"/>
  <c r="L2775" i="10"/>
  <c r="F2775" i="10"/>
  <c r="J2771" i="10"/>
  <c r="K2771" i="10"/>
  <c r="L2771" i="10"/>
  <c r="F2771" i="10"/>
  <c r="J2767" i="10"/>
  <c r="K2767" i="10"/>
  <c r="L2767" i="10"/>
  <c r="F2767" i="10"/>
  <c r="J2763" i="10"/>
  <c r="K2763" i="10"/>
  <c r="L2763" i="10"/>
  <c r="F2763" i="10"/>
  <c r="J2759" i="10"/>
  <c r="K2759" i="10"/>
  <c r="L2759" i="10"/>
  <c r="F2759" i="10"/>
  <c r="J2755" i="10"/>
  <c r="K2755" i="10"/>
  <c r="L2755" i="10"/>
  <c r="F2755" i="10"/>
  <c r="J2751" i="10"/>
  <c r="K2751" i="10"/>
  <c r="L2751" i="10"/>
  <c r="F2751" i="10"/>
  <c r="J2747" i="10"/>
  <c r="K2747" i="10"/>
  <c r="L2747" i="10"/>
  <c r="F2747" i="10"/>
  <c r="J2743" i="10"/>
  <c r="K2743" i="10"/>
  <c r="L2743" i="10"/>
  <c r="F2743" i="10"/>
  <c r="J2739" i="10"/>
  <c r="K2739" i="10"/>
  <c r="L2739" i="10"/>
  <c r="F2739" i="10"/>
  <c r="J2735" i="10"/>
  <c r="K2735" i="10"/>
  <c r="L2735" i="10"/>
  <c r="F2735" i="10"/>
  <c r="J2731" i="10"/>
  <c r="K2731" i="10"/>
  <c r="L2731" i="10"/>
  <c r="F2731" i="10"/>
  <c r="J2727" i="10"/>
  <c r="K2727" i="10"/>
  <c r="L2727" i="10"/>
  <c r="F2727" i="10"/>
  <c r="J2723" i="10"/>
  <c r="K2723" i="10"/>
  <c r="L2723" i="10"/>
  <c r="F2723" i="10"/>
  <c r="J2719" i="10"/>
  <c r="K2719" i="10"/>
  <c r="L2719" i="10"/>
  <c r="F2719" i="10"/>
  <c r="J2715" i="10"/>
  <c r="K2715" i="10"/>
  <c r="L2715" i="10"/>
  <c r="F2715" i="10"/>
  <c r="J2711" i="10"/>
  <c r="K2711" i="10"/>
  <c r="L2711" i="10"/>
  <c r="F2711" i="10"/>
  <c r="J2707" i="10"/>
  <c r="K2707" i="10"/>
  <c r="L2707" i="10"/>
  <c r="F2707" i="10"/>
  <c r="J2703" i="10"/>
  <c r="K2703" i="10"/>
  <c r="L2703" i="10"/>
  <c r="F2703" i="10"/>
  <c r="J2699" i="10"/>
  <c r="K2699" i="10"/>
  <c r="L2699" i="10"/>
  <c r="F2699" i="10"/>
  <c r="J2695" i="10"/>
  <c r="K2695" i="10"/>
  <c r="L2695" i="10"/>
  <c r="F2695" i="10"/>
  <c r="J2691" i="10"/>
  <c r="K2691" i="10"/>
  <c r="L2691" i="10"/>
  <c r="F2691" i="10"/>
  <c r="J2687" i="10"/>
  <c r="K2687" i="10"/>
  <c r="L2687" i="10"/>
  <c r="F2687" i="10"/>
  <c r="J2683" i="10"/>
  <c r="K2683" i="10"/>
  <c r="L2683" i="10"/>
  <c r="F2683" i="10"/>
  <c r="J2679" i="10"/>
  <c r="K2679" i="10"/>
  <c r="L2679" i="10"/>
  <c r="F2679" i="10"/>
  <c r="J2675" i="10"/>
  <c r="K2675" i="10"/>
  <c r="L2675" i="10"/>
  <c r="F2675" i="10"/>
  <c r="J2671" i="10"/>
  <c r="K2671" i="10"/>
  <c r="L2671" i="10"/>
  <c r="F2671" i="10"/>
  <c r="J2667" i="10"/>
  <c r="K2667" i="10"/>
  <c r="L2667" i="10"/>
  <c r="F2667" i="10"/>
  <c r="J2663" i="10"/>
  <c r="K2663" i="10"/>
  <c r="L2663" i="10"/>
  <c r="F2663" i="10"/>
  <c r="J2659" i="10"/>
  <c r="K2659" i="10"/>
  <c r="L2659" i="10"/>
  <c r="F2659" i="10"/>
  <c r="J2655" i="10"/>
  <c r="K2655" i="10"/>
  <c r="L2655" i="10"/>
  <c r="F2655" i="10"/>
  <c r="J2651" i="10"/>
  <c r="K2651" i="10"/>
  <c r="L2651" i="10"/>
  <c r="F2651" i="10"/>
  <c r="J2647" i="10"/>
  <c r="K2647" i="10"/>
  <c r="L2647" i="10"/>
  <c r="F2647" i="10"/>
  <c r="J2643" i="10"/>
  <c r="K2643" i="10"/>
  <c r="L2643" i="10"/>
  <c r="F2643" i="10"/>
  <c r="J2639" i="10"/>
  <c r="K2639" i="10"/>
  <c r="L2639" i="10"/>
  <c r="F2639" i="10"/>
  <c r="J2635" i="10"/>
  <c r="K2635" i="10"/>
  <c r="L2635" i="10"/>
  <c r="F2635" i="10"/>
  <c r="J2631" i="10"/>
  <c r="K2631" i="10"/>
  <c r="L2631" i="10"/>
  <c r="F2631" i="10"/>
  <c r="J2627" i="10"/>
  <c r="K2627" i="10"/>
  <c r="L2627" i="10"/>
  <c r="F2627" i="10"/>
  <c r="J2623" i="10"/>
  <c r="K2623" i="10"/>
  <c r="L2623" i="10"/>
  <c r="F2623" i="10"/>
  <c r="J2619" i="10"/>
  <c r="K2619" i="10"/>
  <c r="L2619" i="10"/>
  <c r="F2619" i="10"/>
  <c r="J2615" i="10"/>
  <c r="K2615" i="10"/>
  <c r="L2615" i="10"/>
  <c r="F2615" i="10"/>
  <c r="J2611" i="10"/>
  <c r="K2611" i="10"/>
  <c r="L2611" i="10"/>
  <c r="F2611" i="10"/>
  <c r="J2607" i="10"/>
  <c r="K2607" i="10"/>
  <c r="L2607" i="10"/>
  <c r="F2607" i="10"/>
  <c r="J2603" i="10"/>
  <c r="K2603" i="10"/>
  <c r="L2603" i="10"/>
  <c r="F2603" i="10"/>
  <c r="J2599" i="10"/>
  <c r="K2599" i="10"/>
  <c r="L2599" i="10"/>
  <c r="F2599" i="10"/>
  <c r="J2595" i="10"/>
  <c r="K2595" i="10"/>
  <c r="L2595" i="10"/>
  <c r="F2595" i="10"/>
  <c r="J2591" i="10"/>
  <c r="K2591" i="10"/>
  <c r="L2591" i="10"/>
  <c r="F2591" i="10"/>
  <c r="J2587" i="10"/>
  <c r="K2587" i="10"/>
  <c r="L2587" i="10"/>
  <c r="F2587" i="10"/>
  <c r="J2583" i="10"/>
  <c r="K2583" i="10"/>
  <c r="L2583" i="10"/>
  <c r="F2583" i="10"/>
  <c r="J2579" i="10"/>
  <c r="K2579" i="10"/>
  <c r="L2579" i="10"/>
  <c r="F2579" i="10"/>
  <c r="J2575" i="10"/>
  <c r="K2575" i="10"/>
  <c r="L2575" i="10"/>
  <c r="F2575" i="10"/>
  <c r="J2571" i="10"/>
  <c r="K2571" i="10"/>
  <c r="L2571" i="10"/>
  <c r="F2571" i="10"/>
  <c r="J2567" i="10"/>
  <c r="K2567" i="10"/>
  <c r="L2567" i="10"/>
  <c r="F2567" i="10"/>
  <c r="J2563" i="10"/>
  <c r="K2563" i="10"/>
  <c r="L2563" i="10"/>
  <c r="F2563" i="10"/>
  <c r="J2559" i="10"/>
  <c r="K2559" i="10"/>
  <c r="L2559" i="10"/>
  <c r="F2559" i="10"/>
  <c r="J2555" i="10"/>
  <c r="K2555" i="10"/>
  <c r="L2555" i="10"/>
  <c r="F2555" i="10"/>
  <c r="J2551" i="10"/>
  <c r="K2551" i="10"/>
  <c r="L2551" i="10"/>
  <c r="F2551" i="10"/>
  <c r="J2547" i="10"/>
  <c r="K2547" i="10"/>
  <c r="L2547" i="10"/>
  <c r="F2547" i="10"/>
  <c r="J2543" i="10"/>
  <c r="K2543" i="10"/>
  <c r="L2543" i="10"/>
  <c r="F2543" i="10"/>
  <c r="J2539" i="10"/>
  <c r="K2539" i="10"/>
  <c r="L2539" i="10"/>
  <c r="F2539" i="10"/>
  <c r="J2535" i="10"/>
  <c r="K2535" i="10"/>
  <c r="L2535" i="10"/>
  <c r="F2535" i="10"/>
  <c r="J2531" i="10"/>
  <c r="K2531" i="10"/>
  <c r="L2531" i="10"/>
  <c r="F2531" i="10"/>
  <c r="J2527" i="10"/>
  <c r="K2527" i="10"/>
  <c r="L2527" i="10"/>
  <c r="F2527" i="10"/>
  <c r="J2523" i="10"/>
  <c r="K2523" i="10"/>
  <c r="L2523" i="10"/>
  <c r="F2523" i="10"/>
  <c r="J2519" i="10"/>
  <c r="K2519" i="10"/>
  <c r="L2519" i="10"/>
  <c r="F2519" i="10"/>
  <c r="J2515" i="10"/>
  <c r="K2515" i="10"/>
  <c r="L2515" i="10"/>
  <c r="F2515" i="10"/>
  <c r="J2511" i="10"/>
  <c r="K2511" i="10"/>
  <c r="L2511" i="10"/>
  <c r="F2511" i="10"/>
  <c r="J2507" i="10"/>
  <c r="K2507" i="10"/>
  <c r="L2507" i="10"/>
  <c r="F2507" i="10"/>
  <c r="J2503" i="10"/>
  <c r="K2503" i="10"/>
  <c r="L2503" i="10"/>
  <c r="F2503" i="10"/>
  <c r="J2499" i="10"/>
  <c r="K2499" i="10"/>
  <c r="L2499" i="10"/>
  <c r="F2499" i="10"/>
  <c r="J2495" i="10"/>
  <c r="K2495" i="10"/>
  <c r="L2495" i="10"/>
  <c r="F2495" i="10"/>
  <c r="J2491" i="10"/>
  <c r="K2491" i="10"/>
  <c r="L2491" i="10"/>
  <c r="F2491" i="10"/>
  <c r="J2487" i="10"/>
  <c r="K2487" i="10"/>
  <c r="L2487" i="10"/>
  <c r="F2487" i="10"/>
  <c r="J2483" i="10"/>
  <c r="K2483" i="10"/>
  <c r="L2483" i="10"/>
  <c r="F2483" i="10"/>
  <c r="J2479" i="10"/>
  <c r="K2479" i="10"/>
  <c r="L2479" i="10"/>
  <c r="F2479" i="10"/>
  <c r="J2475" i="10"/>
  <c r="K2475" i="10"/>
  <c r="L2475" i="10"/>
  <c r="F2475" i="10"/>
  <c r="J2471" i="10"/>
  <c r="K2471" i="10"/>
  <c r="L2471" i="10"/>
  <c r="F2471" i="10"/>
  <c r="J2467" i="10"/>
  <c r="K2467" i="10"/>
  <c r="L2467" i="10"/>
  <c r="F2467" i="10"/>
  <c r="J2463" i="10"/>
  <c r="K2463" i="10"/>
  <c r="L2463" i="10"/>
  <c r="F2463" i="10"/>
  <c r="J2459" i="10"/>
  <c r="K2459" i="10"/>
  <c r="L2459" i="10"/>
  <c r="F2459" i="10"/>
  <c r="J2455" i="10"/>
  <c r="K2455" i="10"/>
  <c r="L2455" i="10"/>
  <c r="F2455" i="10"/>
  <c r="J2451" i="10"/>
  <c r="K2451" i="10"/>
  <c r="L2451" i="10"/>
  <c r="F2451" i="10"/>
  <c r="J2447" i="10"/>
  <c r="K2447" i="10"/>
  <c r="L2447" i="10"/>
  <c r="F2447" i="10"/>
  <c r="J2443" i="10"/>
  <c r="K2443" i="10"/>
  <c r="L2443" i="10"/>
  <c r="F2443" i="10"/>
  <c r="J2439" i="10"/>
  <c r="K2439" i="10"/>
  <c r="L2439" i="10"/>
  <c r="F2439" i="10"/>
  <c r="J2435" i="10"/>
  <c r="K2435" i="10"/>
  <c r="L2435" i="10"/>
  <c r="F2435" i="10"/>
  <c r="J2431" i="10"/>
  <c r="K2431" i="10"/>
  <c r="L2431" i="10"/>
  <c r="F2431" i="10"/>
  <c r="J2427" i="10"/>
  <c r="K2427" i="10"/>
  <c r="L2427" i="10"/>
  <c r="F2427" i="10"/>
  <c r="J2423" i="10"/>
  <c r="K2423" i="10"/>
  <c r="L2423" i="10"/>
  <c r="F2423" i="10"/>
  <c r="J2419" i="10"/>
  <c r="K2419" i="10"/>
  <c r="L2419" i="10"/>
  <c r="F2419" i="10"/>
  <c r="J2415" i="10"/>
  <c r="K2415" i="10"/>
  <c r="L2415" i="10"/>
  <c r="F2415" i="10"/>
  <c r="J2411" i="10"/>
  <c r="K2411" i="10"/>
  <c r="L2411" i="10"/>
  <c r="F2411" i="10"/>
  <c r="J2407" i="10"/>
  <c r="K2407" i="10"/>
  <c r="L2407" i="10"/>
  <c r="F2407" i="10"/>
  <c r="J2403" i="10"/>
  <c r="K2403" i="10"/>
  <c r="L2403" i="10"/>
  <c r="F2403" i="10"/>
  <c r="J2399" i="10"/>
  <c r="K2399" i="10"/>
  <c r="L2399" i="10"/>
  <c r="F2399" i="10"/>
  <c r="J2395" i="10"/>
  <c r="K2395" i="10"/>
  <c r="L2395" i="10"/>
  <c r="F2395" i="10"/>
  <c r="J2391" i="10"/>
  <c r="K2391" i="10"/>
  <c r="L2391" i="10"/>
  <c r="F2391" i="10"/>
  <c r="J2387" i="10"/>
  <c r="K2387" i="10"/>
  <c r="L2387" i="10"/>
  <c r="F2387" i="10"/>
  <c r="J2383" i="10"/>
  <c r="K2383" i="10"/>
  <c r="L2383" i="10"/>
  <c r="F2383" i="10"/>
  <c r="J2379" i="10"/>
  <c r="K2379" i="10"/>
  <c r="L2379" i="10"/>
  <c r="F2379" i="10"/>
  <c r="J2375" i="10"/>
  <c r="K2375" i="10"/>
  <c r="L2375" i="10"/>
  <c r="F2375" i="10"/>
  <c r="J2371" i="10"/>
  <c r="K2371" i="10"/>
  <c r="L2371" i="10"/>
  <c r="F2371" i="10"/>
  <c r="J2367" i="10"/>
  <c r="K2367" i="10"/>
  <c r="L2367" i="10"/>
  <c r="F2367" i="10"/>
  <c r="J2363" i="10"/>
  <c r="K2363" i="10"/>
  <c r="L2363" i="10"/>
  <c r="F2363" i="10"/>
  <c r="J2359" i="10"/>
  <c r="K2359" i="10"/>
  <c r="L2359" i="10"/>
  <c r="F2359" i="10"/>
  <c r="J2355" i="10"/>
  <c r="K2355" i="10"/>
  <c r="L2355" i="10"/>
  <c r="F2355" i="10"/>
  <c r="J2351" i="10"/>
  <c r="K2351" i="10"/>
  <c r="L2351" i="10"/>
  <c r="F2351" i="10"/>
  <c r="J2347" i="10"/>
  <c r="K2347" i="10"/>
  <c r="L2347" i="10"/>
  <c r="F2347" i="10"/>
  <c r="J2343" i="10"/>
  <c r="K2343" i="10"/>
  <c r="L2343" i="10"/>
  <c r="F2343" i="10"/>
  <c r="J2339" i="10"/>
  <c r="K2339" i="10"/>
  <c r="L2339" i="10"/>
  <c r="F2339" i="10"/>
  <c r="J2335" i="10"/>
  <c r="K2335" i="10"/>
  <c r="L2335" i="10"/>
  <c r="F2335" i="10"/>
  <c r="J2331" i="10"/>
  <c r="K2331" i="10"/>
  <c r="L2331" i="10"/>
  <c r="F2331" i="10"/>
  <c r="J2327" i="10"/>
  <c r="K2327" i="10"/>
  <c r="L2327" i="10"/>
  <c r="F2327" i="10"/>
  <c r="J2323" i="10"/>
  <c r="K2323" i="10"/>
  <c r="L2323" i="10"/>
  <c r="F2323" i="10"/>
  <c r="J2319" i="10"/>
  <c r="K2319" i="10"/>
  <c r="L2319" i="10"/>
  <c r="F2319" i="10"/>
  <c r="J2315" i="10"/>
  <c r="K2315" i="10"/>
  <c r="L2315" i="10"/>
  <c r="F2315" i="10"/>
  <c r="J2311" i="10"/>
  <c r="K2311" i="10"/>
  <c r="L2311" i="10"/>
  <c r="F2311" i="10"/>
  <c r="J2307" i="10"/>
  <c r="K2307" i="10"/>
  <c r="L2307" i="10"/>
  <c r="F2307" i="10"/>
  <c r="J2303" i="10"/>
  <c r="K2303" i="10"/>
  <c r="L2303" i="10"/>
  <c r="F2303" i="10"/>
  <c r="J2299" i="10"/>
  <c r="K2299" i="10"/>
  <c r="L2299" i="10"/>
  <c r="F2299" i="10"/>
  <c r="J2295" i="10"/>
  <c r="K2295" i="10"/>
  <c r="L2295" i="10"/>
  <c r="F2295" i="10"/>
  <c r="J2291" i="10"/>
  <c r="K2291" i="10"/>
  <c r="L2291" i="10"/>
  <c r="F2291" i="10"/>
  <c r="J2287" i="10"/>
  <c r="K2287" i="10"/>
  <c r="L2287" i="10"/>
  <c r="F2287" i="10"/>
  <c r="J2283" i="10"/>
  <c r="K2283" i="10"/>
  <c r="L2283" i="10"/>
  <c r="F2283" i="10"/>
  <c r="J2279" i="10"/>
  <c r="K2279" i="10"/>
  <c r="L2279" i="10"/>
  <c r="F2279" i="10"/>
  <c r="J2275" i="10"/>
  <c r="K2275" i="10"/>
  <c r="L2275" i="10"/>
  <c r="F2275" i="10"/>
  <c r="J2271" i="10"/>
  <c r="K2271" i="10"/>
  <c r="L2271" i="10"/>
  <c r="F2271" i="10"/>
  <c r="J2267" i="10"/>
  <c r="K2267" i="10"/>
  <c r="L2267" i="10"/>
  <c r="F2267" i="10"/>
  <c r="J2263" i="10"/>
  <c r="K2263" i="10"/>
  <c r="L2263" i="10"/>
  <c r="F2263" i="10"/>
  <c r="J2259" i="10"/>
  <c r="K2259" i="10"/>
  <c r="L2259" i="10"/>
  <c r="F2259" i="10"/>
  <c r="J2255" i="10"/>
  <c r="K2255" i="10"/>
  <c r="L2255" i="10"/>
  <c r="F2255" i="10"/>
  <c r="J2251" i="10"/>
  <c r="K2251" i="10"/>
  <c r="L2251" i="10"/>
  <c r="F2251" i="10"/>
  <c r="J2247" i="10"/>
  <c r="K2247" i="10"/>
  <c r="L2247" i="10"/>
  <c r="F2247" i="10"/>
  <c r="J2243" i="10"/>
  <c r="K2243" i="10"/>
  <c r="L2243" i="10"/>
  <c r="F2243" i="10"/>
  <c r="J2239" i="10"/>
  <c r="K2239" i="10"/>
  <c r="L2239" i="10"/>
  <c r="F2239" i="10"/>
  <c r="J2235" i="10"/>
  <c r="K2235" i="10"/>
  <c r="L2235" i="10"/>
  <c r="F2235" i="10"/>
  <c r="J2231" i="10"/>
  <c r="K2231" i="10"/>
  <c r="L2231" i="10"/>
  <c r="F2231" i="10"/>
  <c r="J2227" i="10"/>
  <c r="K2227" i="10"/>
  <c r="L2227" i="10"/>
  <c r="F2227" i="10"/>
  <c r="J2223" i="10"/>
  <c r="K2223" i="10"/>
  <c r="L2223" i="10"/>
  <c r="F2223" i="10"/>
  <c r="J2219" i="10"/>
  <c r="K2219" i="10"/>
  <c r="L2219" i="10"/>
  <c r="F2219" i="10"/>
  <c r="J2215" i="10"/>
  <c r="K2215" i="10"/>
  <c r="L2215" i="10"/>
  <c r="F2215" i="10"/>
  <c r="J2211" i="10"/>
  <c r="K2211" i="10"/>
  <c r="L2211" i="10"/>
  <c r="F2211" i="10"/>
  <c r="J2207" i="10"/>
  <c r="K2207" i="10"/>
  <c r="L2207" i="10"/>
  <c r="F2207" i="10"/>
  <c r="J2203" i="10"/>
  <c r="K2203" i="10"/>
  <c r="L2203" i="10"/>
  <c r="F2203" i="10"/>
  <c r="J2199" i="10"/>
  <c r="K2199" i="10"/>
  <c r="L2199" i="10"/>
  <c r="F2199" i="10"/>
  <c r="J2195" i="10"/>
  <c r="K2195" i="10"/>
  <c r="L2195" i="10"/>
  <c r="F2195" i="10"/>
  <c r="J2191" i="10"/>
  <c r="K2191" i="10"/>
  <c r="L2191" i="10"/>
  <c r="F2191" i="10"/>
  <c r="J2187" i="10"/>
  <c r="K2187" i="10"/>
  <c r="L2187" i="10"/>
  <c r="F2187" i="10"/>
  <c r="J2183" i="10"/>
  <c r="K2183" i="10"/>
  <c r="L2183" i="10"/>
  <c r="F2183" i="10"/>
  <c r="J2179" i="10"/>
  <c r="K2179" i="10"/>
  <c r="L2179" i="10"/>
  <c r="F2179" i="10"/>
  <c r="J2175" i="10"/>
  <c r="K2175" i="10"/>
  <c r="L2175" i="10"/>
  <c r="F2175" i="10"/>
  <c r="J2171" i="10"/>
  <c r="K2171" i="10"/>
  <c r="L2171" i="10"/>
  <c r="F2171" i="10"/>
  <c r="J2167" i="10"/>
  <c r="K2167" i="10"/>
  <c r="L2167" i="10"/>
  <c r="F2167" i="10"/>
  <c r="J2163" i="10"/>
  <c r="K2163" i="10"/>
  <c r="L2163" i="10"/>
  <c r="F2163" i="10"/>
  <c r="J2159" i="10"/>
  <c r="K2159" i="10"/>
  <c r="L2159" i="10"/>
  <c r="F2159" i="10"/>
  <c r="J2155" i="10"/>
  <c r="K2155" i="10"/>
  <c r="L2155" i="10"/>
  <c r="F2155" i="10"/>
  <c r="J2151" i="10"/>
  <c r="K2151" i="10"/>
  <c r="L2151" i="10"/>
  <c r="F2151" i="10"/>
  <c r="J2147" i="10"/>
  <c r="K2147" i="10"/>
  <c r="L2147" i="10"/>
  <c r="F2147" i="10"/>
  <c r="J2143" i="10"/>
  <c r="K2143" i="10"/>
  <c r="L2143" i="10"/>
  <c r="F2143" i="10"/>
  <c r="J2139" i="10"/>
  <c r="K2139" i="10"/>
  <c r="L2139" i="10"/>
  <c r="F2139" i="10"/>
  <c r="J2135" i="10"/>
  <c r="K2135" i="10"/>
  <c r="L2135" i="10"/>
  <c r="F2135" i="10"/>
  <c r="J2131" i="10"/>
  <c r="K2131" i="10"/>
  <c r="L2131" i="10"/>
  <c r="F2131" i="10"/>
  <c r="J2127" i="10"/>
  <c r="K2127" i="10"/>
  <c r="L2127" i="10"/>
  <c r="F2127" i="10"/>
  <c r="J2123" i="10"/>
  <c r="K2123" i="10"/>
  <c r="L2123" i="10"/>
  <c r="F2123" i="10"/>
  <c r="J2119" i="10"/>
  <c r="K2119" i="10"/>
  <c r="L2119" i="10"/>
  <c r="F2119" i="10"/>
  <c r="J2115" i="10"/>
  <c r="K2115" i="10"/>
  <c r="L2115" i="10"/>
  <c r="F2115" i="10"/>
  <c r="J2111" i="10"/>
  <c r="K2111" i="10"/>
  <c r="L2111" i="10"/>
  <c r="F2111" i="10"/>
  <c r="J2107" i="10"/>
  <c r="K2107" i="10"/>
  <c r="L2107" i="10"/>
  <c r="F2107" i="10"/>
  <c r="J2103" i="10"/>
  <c r="K2103" i="10"/>
  <c r="L2103" i="10"/>
  <c r="F2103" i="10"/>
  <c r="J2099" i="10"/>
  <c r="K2099" i="10"/>
  <c r="L2099" i="10"/>
  <c r="F2099" i="10"/>
  <c r="J2095" i="10"/>
  <c r="K2095" i="10"/>
  <c r="L2095" i="10"/>
  <c r="F2095" i="10"/>
  <c r="J2091" i="10"/>
  <c r="K2091" i="10"/>
  <c r="L2091" i="10"/>
  <c r="F2091" i="10"/>
  <c r="J2087" i="10"/>
  <c r="K2087" i="10"/>
  <c r="L2087" i="10"/>
  <c r="F2087" i="10"/>
  <c r="J2083" i="10"/>
  <c r="K2083" i="10"/>
  <c r="L2083" i="10"/>
  <c r="F2083" i="10"/>
  <c r="J2079" i="10"/>
  <c r="K2079" i="10"/>
  <c r="L2079" i="10"/>
  <c r="F2079" i="10"/>
  <c r="J2075" i="10"/>
  <c r="K2075" i="10"/>
  <c r="L2075" i="10"/>
  <c r="F2075" i="10"/>
  <c r="J2071" i="10"/>
  <c r="K2071" i="10"/>
  <c r="L2071" i="10"/>
  <c r="F2071" i="10"/>
  <c r="J2067" i="10"/>
  <c r="K2067" i="10"/>
  <c r="L2067" i="10"/>
  <c r="F2067" i="10"/>
  <c r="J2063" i="10"/>
  <c r="K2063" i="10"/>
  <c r="L2063" i="10"/>
  <c r="F2063" i="10"/>
  <c r="J2059" i="10"/>
  <c r="K2059" i="10"/>
  <c r="L2059" i="10"/>
  <c r="F2059" i="10"/>
  <c r="J2055" i="10"/>
  <c r="K2055" i="10"/>
  <c r="L2055" i="10"/>
  <c r="F2055" i="10"/>
  <c r="J2051" i="10"/>
  <c r="K2051" i="10"/>
  <c r="L2051" i="10"/>
  <c r="F2051" i="10"/>
  <c r="J2047" i="10"/>
  <c r="K2047" i="10"/>
  <c r="L2047" i="10"/>
  <c r="F2047" i="10"/>
  <c r="J2043" i="10"/>
  <c r="K2043" i="10"/>
  <c r="L2043" i="10"/>
  <c r="F2043" i="10"/>
  <c r="J2039" i="10"/>
  <c r="K2039" i="10"/>
  <c r="L2039" i="10"/>
  <c r="F2039" i="10"/>
  <c r="J2035" i="10"/>
  <c r="K2035" i="10"/>
  <c r="L2035" i="10"/>
  <c r="F2035" i="10"/>
  <c r="J2031" i="10"/>
  <c r="K2031" i="10"/>
  <c r="L2031" i="10"/>
  <c r="F2031" i="10"/>
  <c r="J2027" i="10"/>
  <c r="K2027" i="10"/>
  <c r="L2027" i="10"/>
  <c r="F2027" i="10"/>
  <c r="J2023" i="10"/>
  <c r="K2023" i="10"/>
  <c r="L2023" i="10"/>
  <c r="F2023" i="10"/>
  <c r="J2019" i="10"/>
  <c r="K2019" i="10"/>
  <c r="L2019" i="10"/>
  <c r="F2019" i="10"/>
  <c r="J2015" i="10"/>
  <c r="K2015" i="10"/>
  <c r="L2015" i="10"/>
  <c r="F2015" i="10"/>
  <c r="J2011" i="10"/>
  <c r="K2011" i="10"/>
  <c r="L2011" i="10"/>
  <c r="F2011" i="10"/>
  <c r="J2007" i="10"/>
  <c r="K2007" i="10"/>
  <c r="L2007" i="10"/>
  <c r="F2007" i="10"/>
  <c r="J2003" i="10"/>
  <c r="K2003" i="10"/>
  <c r="L2003" i="10"/>
  <c r="F2003" i="10"/>
  <c r="J1999" i="10"/>
  <c r="K1999" i="10"/>
  <c r="L1999" i="10"/>
  <c r="F1999" i="10"/>
  <c r="J1995" i="10"/>
  <c r="K1995" i="10"/>
  <c r="L1995" i="10"/>
  <c r="F1995" i="10"/>
  <c r="J1991" i="10"/>
  <c r="K1991" i="10"/>
  <c r="L1991" i="10"/>
  <c r="F1991" i="10"/>
  <c r="J1987" i="10"/>
  <c r="K1987" i="10"/>
  <c r="L1987" i="10"/>
  <c r="F1987" i="10"/>
  <c r="J1983" i="10"/>
  <c r="K1983" i="10"/>
  <c r="L1983" i="10"/>
  <c r="F1983" i="10"/>
  <c r="J1979" i="10"/>
  <c r="K1979" i="10"/>
  <c r="L1979" i="10"/>
  <c r="F1979" i="10"/>
  <c r="J1975" i="10"/>
  <c r="K1975" i="10"/>
  <c r="L1975" i="10"/>
  <c r="F1975" i="10"/>
  <c r="J1971" i="10"/>
  <c r="K1971" i="10"/>
  <c r="L1971" i="10"/>
  <c r="F1971" i="10"/>
  <c r="J1967" i="10"/>
  <c r="K1967" i="10"/>
  <c r="L1967" i="10"/>
  <c r="F1967" i="10"/>
  <c r="J1963" i="10"/>
  <c r="K1963" i="10"/>
  <c r="L1963" i="10"/>
  <c r="F1963" i="10"/>
  <c r="J1959" i="10"/>
  <c r="K1959" i="10"/>
  <c r="L1959" i="10"/>
  <c r="F1959" i="10"/>
  <c r="J1955" i="10"/>
  <c r="K1955" i="10"/>
  <c r="L1955" i="10"/>
  <c r="F1955" i="10"/>
  <c r="J1951" i="10"/>
  <c r="K1951" i="10"/>
  <c r="L1951" i="10"/>
  <c r="F1951" i="10"/>
  <c r="J1947" i="10"/>
  <c r="K1947" i="10"/>
  <c r="L1947" i="10"/>
  <c r="F1947" i="10"/>
  <c r="J1943" i="10"/>
  <c r="K1943" i="10"/>
  <c r="L1943" i="10"/>
  <c r="F1943" i="10"/>
  <c r="J1939" i="10"/>
  <c r="K1939" i="10"/>
  <c r="L1939" i="10"/>
  <c r="F1939" i="10"/>
  <c r="J1935" i="10"/>
  <c r="K1935" i="10"/>
  <c r="L1935" i="10"/>
  <c r="F1935" i="10"/>
  <c r="J1931" i="10"/>
  <c r="K1931" i="10"/>
  <c r="L1931" i="10"/>
  <c r="F1931" i="10"/>
  <c r="J1927" i="10"/>
  <c r="K1927" i="10"/>
  <c r="L1927" i="10"/>
  <c r="F1927" i="10"/>
  <c r="J1923" i="10"/>
  <c r="K1923" i="10"/>
  <c r="L1923" i="10"/>
  <c r="F1923" i="10"/>
  <c r="J1919" i="10"/>
  <c r="K1919" i="10"/>
  <c r="L1919" i="10"/>
  <c r="F1919" i="10"/>
  <c r="J1915" i="10"/>
  <c r="K1915" i="10"/>
  <c r="L1915" i="10"/>
  <c r="F1915" i="10"/>
  <c r="J1911" i="10"/>
  <c r="K1911" i="10"/>
  <c r="L1911" i="10"/>
  <c r="F1911" i="10"/>
  <c r="J1907" i="10"/>
  <c r="K1907" i="10"/>
  <c r="L1907" i="10"/>
  <c r="F1907" i="10"/>
  <c r="J1903" i="10"/>
  <c r="K1903" i="10"/>
  <c r="L1903" i="10"/>
  <c r="F1903" i="10"/>
  <c r="J1899" i="10"/>
  <c r="K1899" i="10"/>
  <c r="L1899" i="10"/>
  <c r="F1899" i="10"/>
  <c r="J1895" i="10"/>
  <c r="K1895" i="10"/>
  <c r="L1895" i="10"/>
  <c r="F1895" i="10"/>
  <c r="J1891" i="10"/>
  <c r="K1891" i="10"/>
  <c r="L1891" i="10"/>
  <c r="F1891" i="10"/>
  <c r="J1887" i="10"/>
  <c r="K1887" i="10"/>
  <c r="L1887" i="10"/>
  <c r="F1887" i="10"/>
  <c r="J1883" i="10"/>
  <c r="K1883" i="10"/>
  <c r="L1883" i="10"/>
  <c r="F1883" i="10"/>
  <c r="J1879" i="10"/>
  <c r="K1879" i="10"/>
  <c r="L1879" i="10"/>
  <c r="F1879" i="10"/>
  <c r="J1875" i="10"/>
  <c r="K1875" i="10"/>
  <c r="L1875" i="10"/>
  <c r="F1875" i="10"/>
  <c r="J1871" i="10"/>
  <c r="K1871" i="10"/>
  <c r="L1871" i="10"/>
  <c r="F1871" i="10"/>
  <c r="J1867" i="10"/>
  <c r="K1867" i="10"/>
  <c r="L1867" i="10"/>
  <c r="F1867" i="10"/>
  <c r="J1863" i="10"/>
  <c r="K1863" i="10"/>
  <c r="L1863" i="10"/>
  <c r="F1863" i="10"/>
  <c r="J1859" i="10"/>
  <c r="K1859" i="10"/>
  <c r="L1859" i="10"/>
  <c r="F1859" i="10"/>
  <c r="J1855" i="10"/>
  <c r="K1855" i="10"/>
  <c r="L1855" i="10"/>
  <c r="F1855" i="10"/>
  <c r="J1851" i="10"/>
  <c r="K1851" i="10"/>
  <c r="L1851" i="10"/>
  <c r="F1851" i="10"/>
  <c r="J1847" i="10"/>
  <c r="K1847" i="10"/>
  <c r="L1847" i="10"/>
  <c r="F1847" i="10"/>
  <c r="J1843" i="10"/>
  <c r="K1843" i="10"/>
  <c r="L1843" i="10"/>
  <c r="F1843" i="10"/>
  <c r="J1839" i="10"/>
  <c r="K1839" i="10"/>
  <c r="L1839" i="10"/>
  <c r="F1839" i="10"/>
  <c r="J1835" i="10"/>
  <c r="K1835" i="10"/>
  <c r="L1835" i="10"/>
  <c r="F1835" i="10"/>
  <c r="J1831" i="10"/>
  <c r="K1831" i="10"/>
  <c r="L1831" i="10"/>
  <c r="F1831" i="10"/>
  <c r="J1827" i="10"/>
  <c r="K1827" i="10"/>
  <c r="L1827" i="10"/>
  <c r="F1827" i="10"/>
  <c r="J1823" i="10"/>
  <c r="K1823" i="10"/>
  <c r="L1823" i="10"/>
  <c r="F1823" i="10"/>
  <c r="J1819" i="10"/>
  <c r="K1819" i="10"/>
  <c r="L1819" i="10"/>
  <c r="F1819" i="10"/>
  <c r="J1815" i="10"/>
  <c r="K1815" i="10"/>
  <c r="L1815" i="10"/>
  <c r="F1815" i="10"/>
  <c r="J1811" i="10"/>
  <c r="K1811" i="10"/>
  <c r="L1811" i="10"/>
  <c r="F1811" i="10"/>
  <c r="J1807" i="10"/>
  <c r="K1807" i="10"/>
  <c r="L1807" i="10"/>
  <c r="F1807" i="10"/>
  <c r="J1803" i="10"/>
  <c r="K1803" i="10"/>
  <c r="L1803" i="10"/>
  <c r="F1803" i="10"/>
  <c r="J1799" i="10"/>
  <c r="K1799" i="10"/>
  <c r="L1799" i="10"/>
  <c r="F1799" i="10"/>
  <c r="J1795" i="10"/>
  <c r="K1795" i="10"/>
  <c r="L1795" i="10"/>
  <c r="F1795" i="10"/>
  <c r="J1791" i="10"/>
  <c r="K1791" i="10"/>
  <c r="L1791" i="10"/>
  <c r="F1791" i="10"/>
  <c r="J1787" i="10"/>
  <c r="K1787" i="10"/>
  <c r="L1787" i="10"/>
  <c r="F1787" i="10"/>
  <c r="J1783" i="10"/>
  <c r="K1783" i="10"/>
  <c r="L1783" i="10"/>
  <c r="F1783" i="10"/>
  <c r="J1779" i="10"/>
  <c r="K1779" i="10"/>
  <c r="L1779" i="10"/>
  <c r="F1779" i="10"/>
  <c r="J1775" i="10"/>
  <c r="K1775" i="10"/>
  <c r="L1775" i="10"/>
  <c r="F1775" i="10"/>
  <c r="J1771" i="10"/>
  <c r="K1771" i="10"/>
  <c r="L1771" i="10"/>
  <c r="F1771" i="10"/>
  <c r="J1767" i="10"/>
  <c r="K1767" i="10"/>
  <c r="L1767" i="10"/>
  <c r="F1767" i="10"/>
  <c r="J1763" i="10"/>
  <c r="K1763" i="10"/>
  <c r="L1763" i="10"/>
  <c r="F1763" i="10"/>
  <c r="J1759" i="10"/>
  <c r="K1759" i="10"/>
  <c r="L1759" i="10"/>
  <c r="F1759" i="10"/>
  <c r="J1755" i="10"/>
  <c r="K1755" i="10"/>
  <c r="L1755" i="10"/>
  <c r="F1755" i="10"/>
  <c r="J1751" i="10"/>
  <c r="K1751" i="10"/>
  <c r="L1751" i="10"/>
  <c r="F1751" i="10"/>
  <c r="J1747" i="10"/>
  <c r="K1747" i="10"/>
  <c r="L1747" i="10"/>
  <c r="F1747" i="10"/>
  <c r="J1743" i="10"/>
  <c r="K1743" i="10"/>
  <c r="L1743" i="10"/>
  <c r="F1743" i="10"/>
  <c r="J1739" i="10"/>
  <c r="K1739" i="10"/>
  <c r="L1739" i="10"/>
  <c r="F1739" i="10"/>
  <c r="J1735" i="10"/>
  <c r="K1735" i="10"/>
  <c r="L1735" i="10"/>
  <c r="F1735" i="10"/>
  <c r="J1731" i="10"/>
  <c r="K1731" i="10"/>
  <c r="L1731" i="10"/>
  <c r="F1731" i="10"/>
  <c r="J1727" i="10"/>
  <c r="K1727" i="10"/>
  <c r="L1727" i="10"/>
  <c r="F1727" i="10"/>
  <c r="J1723" i="10"/>
  <c r="K1723" i="10"/>
  <c r="L1723" i="10"/>
  <c r="F1723" i="10"/>
  <c r="J1719" i="10"/>
  <c r="K1719" i="10"/>
  <c r="L1719" i="10"/>
  <c r="F1719" i="10"/>
  <c r="J1715" i="10"/>
  <c r="K1715" i="10"/>
  <c r="L1715" i="10"/>
  <c r="F1715" i="10"/>
  <c r="J1711" i="10"/>
  <c r="K1711" i="10"/>
  <c r="L1711" i="10"/>
  <c r="F1711" i="10"/>
  <c r="J1707" i="10"/>
  <c r="K1707" i="10"/>
  <c r="L1707" i="10"/>
  <c r="F1707" i="10"/>
  <c r="J1703" i="10"/>
  <c r="K1703" i="10"/>
  <c r="L1703" i="10"/>
  <c r="F1703" i="10"/>
  <c r="J1699" i="10"/>
  <c r="K1699" i="10"/>
  <c r="L1699" i="10"/>
  <c r="F1699" i="10"/>
  <c r="J1695" i="10"/>
  <c r="K1695" i="10"/>
  <c r="L1695" i="10"/>
  <c r="F1695" i="10"/>
  <c r="J1691" i="10"/>
  <c r="K1691" i="10"/>
  <c r="L1691" i="10"/>
  <c r="F1691" i="10"/>
  <c r="J1687" i="10"/>
  <c r="K1687" i="10"/>
  <c r="L1687" i="10"/>
  <c r="F1687" i="10"/>
  <c r="J1683" i="10"/>
  <c r="K1683" i="10"/>
  <c r="L1683" i="10"/>
  <c r="F1683" i="10"/>
  <c r="J1679" i="10"/>
  <c r="K1679" i="10"/>
  <c r="L1679" i="10"/>
  <c r="F1679" i="10"/>
  <c r="J1675" i="10"/>
  <c r="K1675" i="10"/>
  <c r="L1675" i="10"/>
  <c r="F1675" i="10"/>
  <c r="J1671" i="10"/>
  <c r="K1671" i="10"/>
  <c r="L1671" i="10"/>
  <c r="F1671" i="10"/>
  <c r="J1667" i="10"/>
  <c r="K1667" i="10"/>
  <c r="L1667" i="10"/>
  <c r="F1667" i="10"/>
  <c r="J1663" i="10"/>
  <c r="K1663" i="10"/>
  <c r="L1663" i="10"/>
  <c r="F1663" i="10"/>
  <c r="J1659" i="10"/>
  <c r="K1659" i="10"/>
  <c r="L1659" i="10"/>
  <c r="F1659" i="10"/>
  <c r="J1655" i="10"/>
  <c r="K1655" i="10"/>
  <c r="L1655" i="10"/>
  <c r="F1655" i="10"/>
  <c r="J1651" i="10"/>
  <c r="K1651" i="10"/>
  <c r="L1651" i="10"/>
  <c r="F1651" i="10"/>
  <c r="J1647" i="10"/>
  <c r="K1647" i="10"/>
  <c r="L1647" i="10"/>
  <c r="F1647" i="10"/>
  <c r="J1643" i="10"/>
  <c r="K1643" i="10"/>
  <c r="L1643" i="10"/>
  <c r="F1643" i="10"/>
  <c r="J1639" i="10"/>
  <c r="K1639" i="10"/>
  <c r="L1639" i="10"/>
  <c r="F1639" i="10"/>
  <c r="J1635" i="10"/>
  <c r="K1635" i="10"/>
  <c r="L1635" i="10"/>
  <c r="F1635" i="10"/>
  <c r="J1631" i="10"/>
  <c r="K1631" i="10"/>
  <c r="L1631" i="10"/>
  <c r="F1631" i="10"/>
  <c r="J1627" i="10"/>
  <c r="K1627" i="10"/>
  <c r="L1627" i="10"/>
  <c r="F1627" i="10"/>
  <c r="J1623" i="10"/>
  <c r="K1623" i="10"/>
  <c r="L1623" i="10"/>
  <c r="F1623" i="10"/>
  <c r="J1619" i="10"/>
  <c r="K1619" i="10"/>
  <c r="L1619" i="10"/>
  <c r="F1619" i="10"/>
  <c r="J1615" i="10"/>
  <c r="K1615" i="10"/>
  <c r="L1615" i="10"/>
  <c r="F1615" i="10"/>
  <c r="J1611" i="10"/>
  <c r="K1611" i="10"/>
  <c r="L1611" i="10"/>
  <c r="F1611" i="10"/>
  <c r="J1607" i="10"/>
  <c r="K1607" i="10"/>
  <c r="L1607" i="10"/>
  <c r="F1607" i="10"/>
  <c r="J1603" i="10"/>
  <c r="K1603" i="10"/>
  <c r="L1603" i="10"/>
  <c r="F1603" i="10"/>
  <c r="J1599" i="10"/>
  <c r="K1599" i="10"/>
  <c r="L1599" i="10"/>
  <c r="F1599" i="10"/>
  <c r="J1595" i="10"/>
  <c r="K1595" i="10"/>
  <c r="L1595" i="10"/>
  <c r="F1595" i="10"/>
  <c r="J1591" i="10"/>
  <c r="K1591" i="10"/>
  <c r="L1591" i="10"/>
  <c r="F1591" i="10"/>
  <c r="J1587" i="10"/>
  <c r="K1587" i="10"/>
  <c r="L1587" i="10"/>
  <c r="F1587" i="10"/>
  <c r="J1583" i="10"/>
  <c r="K1583" i="10"/>
  <c r="L1583" i="10"/>
  <c r="F1583" i="10"/>
  <c r="J1579" i="10"/>
  <c r="K1579" i="10"/>
  <c r="L1579" i="10"/>
  <c r="F1579" i="10"/>
  <c r="J1575" i="10"/>
  <c r="K1575" i="10"/>
  <c r="L1575" i="10"/>
  <c r="F1575" i="10"/>
  <c r="J1571" i="10"/>
  <c r="K1571" i="10"/>
  <c r="L1571" i="10"/>
  <c r="F1571" i="10"/>
  <c r="J1567" i="10"/>
  <c r="K1567" i="10"/>
  <c r="L1567" i="10"/>
  <c r="F1567" i="10"/>
  <c r="J1563" i="10"/>
  <c r="K1563" i="10"/>
  <c r="L1563" i="10"/>
  <c r="F1563" i="10"/>
  <c r="J1559" i="10"/>
  <c r="K1559" i="10"/>
  <c r="L1559" i="10"/>
  <c r="F1559" i="10"/>
  <c r="J1555" i="10"/>
  <c r="K1555" i="10"/>
  <c r="L1555" i="10"/>
  <c r="F1555" i="10"/>
  <c r="J1551" i="10"/>
  <c r="K1551" i="10"/>
  <c r="L1551" i="10"/>
  <c r="F1551" i="10"/>
  <c r="J1547" i="10"/>
  <c r="K1547" i="10"/>
  <c r="L1547" i="10"/>
  <c r="F1547" i="10"/>
  <c r="J1543" i="10"/>
  <c r="K1543" i="10"/>
  <c r="L1543" i="10"/>
  <c r="F1543" i="10"/>
  <c r="J1539" i="10"/>
  <c r="K1539" i="10"/>
  <c r="L1539" i="10"/>
  <c r="F1539" i="10"/>
  <c r="J1535" i="10"/>
  <c r="K1535" i="10"/>
  <c r="L1535" i="10"/>
  <c r="F1535" i="10"/>
  <c r="J1531" i="10"/>
  <c r="K1531" i="10"/>
  <c r="L1531" i="10"/>
  <c r="F1531" i="10"/>
  <c r="J1527" i="10"/>
  <c r="K1527" i="10"/>
  <c r="L1527" i="10"/>
  <c r="F1527" i="10"/>
  <c r="J1523" i="10"/>
  <c r="K1523" i="10"/>
  <c r="L1523" i="10"/>
  <c r="F1523" i="10"/>
  <c r="J1519" i="10"/>
  <c r="K1519" i="10"/>
  <c r="L1519" i="10"/>
  <c r="F1519" i="10"/>
  <c r="J1515" i="10"/>
  <c r="K1515" i="10"/>
  <c r="L1515" i="10"/>
  <c r="F1515" i="10"/>
  <c r="J1511" i="10"/>
  <c r="K1511" i="10"/>
  <c r="L1511" i="10"/>
  <c r="F1511" i="10"/>
  <c r="J1507" i="10"/>
  <c r="K1507" i="10"/>
  <c r="L1507" i="10"/>
  <c r="F1507" i="10"/>
  <c r="J1503" i="10"/>
  <c r="K1503" i="10"/>
  <c r="L1503" i="10"/>
  <c r="F1503" i="10"/>
  <c r="J1499" i="10"/>
  <c r="K1499" i="10"/>
  <c r="L1499" i="10"/>
  <c r="F1499" i="10"/>
  <c r="J1495" i="10"/>
  <c r="K1495" i="10"/>
  <c r="L1495" i="10"/>
  <c r="F1495" i="10"/>
  <c r="J1491" i="10"/>
  <c r="K1491" i="10"/>
  <c r="L1491" i="10"/>
  <c r="F1491" i="10"/>
  <c r="J1487" i="10"/>
  <c r="K1487" i="10"/>
  <c r="L1487" i="10"/>
  <c r="F1487" i="10"/>
  <c r="J1483" i="10"/>
  <c r="K1483" i="10"/>
  <c r="L1483" i="10"/>
  <c r="F1483" i="10"/>
  <c r="J1479" i="10"/>
  <c r="K1479" i="10"/>
  <c r="L1479" i="10"/>
  <c r="F1479" i="10"/>
  <c r="J1475" i="10"/>
  <c r="K1475" i="10"/>
  <c r="L1475" i="10"/>
  <c r="F1475" i="10"/>
  <c r="J1471" i="10"/>
  <c r="K1471" i="10"/>
  <c r="L1471" i="10"/>
  <c r="F1471" i="10"/>
  <c r="J1467" i="10"/>
  <c r="K1467" i="10"/>
  <c r="L1467" i="10"/>
  <c r="F1467" i="10"/>
  <c r="J1463" i="10"/>
  <c r="K1463" i="10"/>
  <c r="L1463" i="10"/>
  <c r="F1463" i="10"/>
  <c r="J1459" i="10"/>
  <c r="K1459" i="10"/>
  <c r="L1459" i="10"/>
  <c r="F1459" i="10"/>
  <c r="J1455" i="10"/>
  <c r="K1455" i="10"/>
  <c r="L1455" i="10"/>
  <c r="F1455" i="10"/>
  <c r="J1451" i="10"/>
  <c r="K1451" i="10"/>
  <c r="L1451" i="10"/>
  <c r="F1451" i="10"/>
  <c r="J1447" i="10"/>
  <c r="K1447" i="10"/>
  <c r="L1447" i="10"/>
  <c r="F1447" i="10"/>
  <c r="J1443" i="10"/>
  <c r="K1443" i="10"/>
  <c r="L1443" i="10"/>
  <c r="F1443" i="10"/>
  <c r="J1439" i="10"/>
  <c r="K1439" i="10"/>
  <c r="L1439" i="10"/>
  <c r="F1439" i="10"/>
  <c r="J1435" i="10"/>
  <c r="K1435" i="10"/>
  <c r="L1435" i="10"/>
  <c r="F1435" i="10"/>
  <c r="J1431" i="10"/>
  <c r="K1431" i="10"/>
  <c r="L1431" i="10"/>
  <c r="F1431" i="10"/>
  <c r="J1427" i="10"/>
  <c r="K1427" i="10"/>
  <c r="L1427" i="10"/>
  <c r="F1427" i="10"/>
  <c r="J1423" i="10"/>
  <c r="K1423" i="10"/>
  <c r="L1423" i="10"/>
  <c r="F1423" i="10"/>
  <c r="J1419" i="10"/>
  <c r="K1419" i="10"/>
  <c r="L1419" i="10"/>
  <c r="F1419" i="10"/>
  <c r="J1415" i="10"/>
  <c r="K1415" i="10"/>
  <c r="L1415" i="10"/>
  <c r="F1415" i="10"/>
  <c r="J1411" i="10"/>
  <c r="K1411" i="10"/>
  <c r="L1411" i="10"/>
  <c r="F1411" i="10"/>
  <c r="J1407" i="10"/>
  <c r="K1407" i="10"/>
  <c r="L1407" i="10"/>
  <c r="F1407" i="10"/>
  <c r="J1403" i="10"/>
  <c r="K1403" i="10"/>
  <c r="L1403" i="10"/>
  <c r="F1403" i="10"/>
  <c r="J1399" i="10"/>
  <c r="K1399" i="10"/>
  <c r="L1399" i="10"/>
  <c r="F1399" i="10"/>
  <c r="J1395" i="10"/>
  <c r="K1395" i="10"/>
  <c r="L1395" i="10"/>
  <c r="F1395" i="10"/>
  <c r="J1391" i="10"/>
  <c r="K1391" i="10"/>
  <c r="L1391" i="10"/>
  <c r="F1391" i="10"/>
  <c r="J1387" i="10"/>
  <c r="K1387" i="10"/>
  <c r="L1387" i="10"/>
  <c r="F1387" i="10"/>
  <c r="J1383" i="10"/>
  <c r="K1383" i="10"/>
  <c r="L1383" i="10"/>
  <c r="F1383" i="10"/>
  <c r="J1379" i="10"/>
  <c r="K1379" i="10"/>
  <c r="L1379" i="10"/>
  <c r="F1379" i="10"/>
  <c r="J1375" i="10"/>
  <c r="K1375" i="10"/>
  <c r="L1375" i="10"/>
  <c r="F1375" i="10"/>
  <c r="J1371" i="10"/>
  <c r="K1371" i="10"/>
  <c r="L1371" i="10"/>
  <c r="F1371" i="10"/>
  <c r="J1367" i="10"/>
  <c r="K1367" i="10"/>
  <c r="L1367" i="10"/>
  <c r="F1367" i="10"/>
  <c r="J1363" i="10"/>
  <c r="K1363" i="10"/>
  <c r="L1363" i="10"/>
  <c r="F1363" i="10"/>
  <c r="J1359" i="10"/>
  <c r="K1359" i="10"/>
  <c r="L1359" i="10"/>
  <c r="F1359" i="10"/>
  <c r="J1355" i="10"/>
  <c r="K1355" i="10"/>
  <c r="L1355" i="10"/>
  <c r="F1355" i="10"/>
  <c r="J1351" i="10"/>
  <c r="K1351" i="10"/>
  <c r="L1351" i="10"/>
  <c r="F1351" i="10"/>
  <c r="J1347" i="10"/>
  <c r="K1347" i="10"/>
  <c r="L1347" i="10"/>
  <c r="F1347" i="10"/>
  <c r="J1343" i="10"/>
  <c r="K1343" i="10"/>
  <c r="L1343" i="10"/>
  <c r="F1343" i="10"/>
  <c r="J1339" i="10"/>
  <c r="K1339" i="10"/>
  <c r="L1339" i="10"/>
  <c r="F1339" i="10"/>
  <c r="J1335" i="10"/>
  <c r="K1335" i="10"/>
  <c r="L1335" i="10"/>
  <c r="F1335" i="10"/>
  <c r="J1331" i="10"/>
  <c r="K1331" i="10"/>
  <c r="L1331" i="10"/>
  <c r="F1331" i="10"/>
  <c r="J1327" i="10"/>
  <c r="K1327" i="10"/>
  <c r="L1327" i="10"/>
  <c r="F1327" i="10"/>
  <c r="J1323" i="10"/>
  <c r="K1323" i="10"/>
  <c r="L1323" i="10"/>
  <c r="F1323" i="10"/>
  <c r="J1319" i="10"/>
  <c r="K1319" i="10"/>
  <c r="L1319" i="10"/>
  <c r="F1319" i="10"/>
  <c r="J1315" i="10"/>
  <c r="K1315" i="10"/>
  <c r="L1315" i="10"/>
  <c r="F1315" i="10"/>
  <c r="J1311" i="10"/>
  <c r="K1311" i="10"/>
  <c r="L1311" i="10"/>
  <c r="F1311" i="10"/>
  <c r="J1307" i="10"/>
  <c r="K1307" i="10"/>
  <c r="L1307" i="10"/>
  <c r="F1307" i="10"/>
  <c r="J1303" i="10"/>
  <c r="K1303" i="10"/>
  <c r="L1303" i="10"/>
  <c r="F1303" i="10"/>
  <c r="J1299" i="10"/>
  <c r="K1299" i="10"/>
  <c r="L1299" i="10"/>
  <c r="F1299" i="10"/>
  <c r="J1295" i="10"/>
  <c r="K1295" i="10"/>
  <c r="L1295" i="10"/>
  <c r="F1295" i="10"/>
  <c r="J1291" i="10"/>
  <c r="K1291" i="10"/>
  <c r="L1291" i="10"/>
  <c r="F1291" i="10"/>
  <c r="J1287" i="10"/>
  <c r="K1287" i="10"/>
  <c r="L1287" i="10"/>
  <c r="F1287" i="10"/>
  <c r="J1283" i="10"/>
  <c r="K1283" i="10"/>
  <c r="L1283" i="10"/>
  <c r="F1283" i="10"/>
  <c r="J1279" i="10"/>
  <c r="K1279" i="10"/>
  <c r="L1279" i="10"/>
  <c r="F1279" i="10"/>
  <c r="J1275" i="10"/>
  <c r="K1275" i="10"/>
  <c r="L1275" i="10"/>
  <c r="F1275" i="10"/>
  <c r="J1271" i="10"/>
  <c r="K1271" i="10"/>
  <c r="L1271" i="10"/>
  <c r="F1271" i="10"/>
  <c r="J1267" i="10"/>
  <c r="K1267" i="10"/>
  <c r="L1267" i="10"/>
  <c r="F1267" i="10"/>
  <c r="J1263" i="10"/>
  <c r="K1263" i="10"/>
  <c r="L1263" i="10"/>
  <c r="F1263" i="10"/>
  <c r="J1259" i="10"/>
  <c r="K1259" i="10"/>
  <c r="L1259" i="10"/>
  <c r="F1259" i="10"/>
  <c r="J1255" i="10"/>
  <c r="K1255" i="10"/>
  <c r="L1255" i="10"/>
  <c r="F1255" i="10"/>
  <c r="J1251" i="10"/>
  <c r="K1251" i="10"/>
  <c r="L1251" i="10"/>
  <c r="F1251" i="10"/>
  <c r="J1247" i="10"/>
  <c r="K1247" i="10"/>
  <c r="L1247" i="10"/>
  <c r="F1247" i="10"/>
  <c r="J1243" i="10"/>
  <c r="K1243" i="10"/>
  <c r="L1243" i="10"/>
  <c r="F1243" i="10"/>
  <c r="J1239" i="10"/>
  <c r="K1239" i="10"/>
  <c r="L1239" i="10"/>
  <c r="F1239" i="10"/>
  <c r="J1235" i="10"/>
  <c r="K1235" i="10"/>
  <c r="L1235" i="10"/>
  <c r="F1235" i="10"/>
  <c r="J1231" i="10"/>
  <c r="K1231" i="10"/>
  <c r="L1231" i="10"/>
  <c r="F1231" i="10"/>
  <c r="J1227" i="10"/>
  <c r="K1227" i="10"/>
  <c r="L1227" i="10"/>
  <c r="F1227" i="10"/>
  <c r="J1223" i="10"/>
  <c r="K1223" i="10"/>
  <c r="L1223" i="10"/>
  <c r="F1223" i="10"/>
  <c r="J1219" i="10"/>
  <c r="K1219" i="10"/>
  <c r="L1219" i="10"/>
  <c r="F1219" i="10"/>
  <c r="J1215" i="10"/>
  <c r="K1215" i="10"/>
  <c r="L1215" i="10"/>
  <c r="F1215" i="10"/>
  <c r="J1211" i="10"/>
  <c r="K1211" i="10"/>
  <c r="L1211" i="10"/>
  <c r="F1211" i="10"/>
  <c r="J1207" i="10"/>
  <c r="K1207" i="10"/>
  <c r="L1207" i="10"/>
  <c r="F1207" i="10"/>
  <c r="J1203" i="10"/>
  <c r="K1203" i="10"/>
  <c r="L1203" i="10"/>
  <c r="F1203" i="10"/>
  <c r="J1199" i="10"/>
  <c r="K1199" i="10"/>
  <c r="L1199" i="10"/>
  <c r="F1199" i="10"/>
  <c r="J1195" i="10"/>
  <c r="K1195" i="10"/>
  <c r="L1195" i="10"/>
  <c r="F1195" i="10"/>
  <c r="J1191" i="10"/>
  <c r="K1191" i="10"/>
  <c r="L1191" i="10"/>
  <c r="F1191" i="10"/>
  <c r="J1187" i="10"/>
  <c r="K1187" i="10"/>
  <c r="L1187" i="10"/>
  <c r="F1187" i="10"/>
  <c r="J1183" i="10"/>
  <c r="K1183" i="10"/>
  <c r="L1183" i="10"/>
  <c r="F1183" i="10"/>
  <c r="J1179" i="10"/>
  <c r="K1179" i="10"/>
  <c r="L1179" i="10"/>
  <c r="F1179" i="10"/>
  <c r="J1175" i="10"/>
  <c r="K1175" i="10"/>
  <c r="L1175" i="10"/>
  <c r="F1175" i="10"/>
  <c r="J1171" i="10"/>
  <c r="K1171" i="10"/>
  <c r="L1171" i="10"/>
  <c r="F1171" i="10"/>
  <c r="J1167" i="10"/>
  <c r="K1167" i="10"/>
  <c r="L1167" i="10"/>
  <c r="F1167" i="10"/>
  <c r="J1163" i="10"/>
  <c r="K1163" i="10"/>
  <c r="L1163" i="10"/>
  <c r="F1163" i="10"/>
  <c r="J1159" i="10"/>
  <c r="K1159" i="10"/>
  <c r="L1159" i="10"/>
  <c r="F1159" i="10"/>
  <c r="J1155" i="10"/>
  <c r="K1155" i="10"/>
  <c r="L1155" i="10"/>
  <c r="F1155" i="10"/>
  <c r="J1151" i="10"/>
  <c r="K1151" i="10"/>
  <c r="L1151" i="10"/>
  <c r="F1151" i="10"/>
  <c r="J1147" i="10"/>
  <c r="K1147" i="10"/>
  <c r="L1147" i="10"/>
  <c r="F1147" i="10"/>
  <c r="J1143" i="10"/>
  <c r="K1143" i="10"/>
  <c r="L1143" i="10"/>
  <c r="F1143" i="10"/>
  <c r="J1139" i="10"/>
  <c r="K1139" i="10"/>
  <c r="L1139" i="10"/>
  <c r="F1139" i="10"/>
  <c r="J1135" i="10"/>
  <c r="K1135" i="10"/>
  <c r="L1135" i="10"/>
  <c r="F1135" i="10"/>
  <c r="J1131" i="10"/>
  <c r="K1131" i="10"/>
  <c r="L1131" i="10"/>
  <c r="F1131" i="10"/>
  <c r="J1127" i="10"/>
  <c r="K1127" i="10"/>
  <c r="L1127" i="10"/>
  <c r="F1127" i="10"/>
  <c r="J1123" i="10"/>
  <c r="K1123" i="10"/>
  <c r="L1123" i="10"/>
  <c r="F1123" i="10"/>
  <c r="J1119" i="10"/>
  <c r="K1119" i="10"/>
  <c r="L1119" i="10"/>
  <c r="F1119" i="10"/>
  <c r="J1115" i="10"/>
  <c r="K1115" i="10"/>
  <c r="L1115" i="10"/>
  <c r="F1115" i="10"/>
  <c r="J1111" i="10"/>
  <c r="K1111" i="10"/>
  <c r="L1111" i="10"/>
  <c r="F1111" i="10"/>
  <c r="J1107" i="10"/>
  <c r="K1107" i="10"/>
  <c r="L1107" i="10"/>
  <c r="F1107" i="10"/>
  <c r="J1103" i="10"/>
  <c r="K1103" i="10"/>
  <c r="L1103" i="10"/>
  <c r="F1103" i="10"/>
  <c r="J1099" i="10"/>
  <c r="K1099" i="10"/>
  <c r="L1099" i="10"/>
  <c r="F1099" i="10"/>
  <c r="J1095" i="10"/>
  <c r="K1095" i="10"/>
  <c r="L1095" i="10"/>
  <c r="F1095" i="10"/>
  <c r="J1091" i="10"/>
  <c r="K1091" i="10"/>
  <c r="L1091" i="10"/>
  <c r="F1091" i="10"/>
  <c r="J1087" i="10"/>
  <c r="K1087" i="10"/>
  <c r="L1087" i="10"/>
  <c r="F1087" i="10"/>
  <c r="J1083" i="10"/>
  <c r="K1083" i="10"/>
  <c r="L1083" i="10"/>
  <c r="F1083" i="10"/>
  <c r="J1079" i="10"/>
  <c r="K1079" i="10"/>
  <c r="L1079" i="10"/>
  <c r="F1079" i="10"/>
  <c r="J1075" i="10"/>
  <c r="K1075" i="10"/>
  <c r="L1075" i="10"/>
  <c r="F1075" i="10"/>
  <c r="J1071" i="10"/>
  <c r="K1071" i="10"/>
  <c r="L1071" i="10"/>
  <c r="F1071" i="10"/>
  <c r="J1067" i="10"/>
  <c r="K1067" i="10"/>
  <c r="L1067" i="10"/>
  <c r="F1067" i="10"/>
  <c r="J1063" i="10"/>
  <c r="K1063" i="10"/>
  <c r="L1063" i="10"/>
  <c r="F1063" i="10"/>
  <c r="J1059" i="10"/>
  <c r="K1059" i="10"/>
  <c r="L1059" i="10"/>
  <c r="F1059" i="10"/>
  <c r="J1055" i="10"/>
  <c r="K1055" i="10"/>
  <c r="L1055" i="10"/>
  <c r="F1055" i="10"/>
  <c r="J1051" i="10"/>
  <c r="K1051" i="10"/>
  <c r="L1051" i="10"/>
  <c r="F1051" i="10"/>
  <c r="J1047" i="10"/>
  <c r="K1047" i="10"/>
  <c r="L1047" i="10"/>
  <c r="F1047" i="10"/>
  <c r="J1043" i="10"/>
  <c r="K1043" i="10"/>
  <c r="L1043" i="10"/>
  <c r="F1043" i="10"/>
  <c r="J1039" i="10"/>
  <c r="K1039" i="10"/>
  <c r="L1039" i="10"/>
  <c r="F1039" i="10"/>
  <c r="J1035" i="10"/>
  <c r="K1035" i="10"/>
  <c r="L1035" i="10"/>
  <c r="F1035" i="10"/>
  <c r="J1031" i="10"/>
  <c r="K1031" i="10"/>
  <c r="L1031" i="10"/>
  <c r="F1031" i="10"/>
  <c r="J1027" i="10"/>
  <c r="K1027" i="10"/>
  <c r="L1027" i="10"/>
  <c r="F1027" i="10"/>
  <c r="J1023" i="10"/>
  <c r="K1023" i="10"/>
  <c r="L1023" i="10"/>
  <c r="F1023" i="10"/>
  <c r="J1019" i="10"/>
  <c r="K1019" i="10"/>
  <c r="L1019" i="10"/>
  <c r="F1019" i="10"/>
  <c r="J1015" i="10"/>
  <c r="K1015" i="10"/>
  <c r="L1015" i="10"/>
  <c r="F1015" i="10"/>
  <c r="J1011" i="10"/>
  <c r="K1011" i="10"/>
  <c r="L1011" i="10"/>
  <c r="F1011" i="10"/>
  <c r="J1007" i="10"/>
  <c r="K1007" i="10"/>
  <c r="L1007" i="10"/>
  <c r="F1007" i="10"/>
  <c r="J1003" i="10"/>
  <c r="K1003" i="10"/>
  <c r="L1003" i="10"/>
  <c r="F1003" i="10"/>
  <c r="J999" i="10"/>
  <c r="K999" i="10"/>
  <c r="L999" i="10"/>
  <c r="F999" i="10"/>
  <c r="J995" i="10"/>
  <c r="K995" i="10"/>
  <c r="L995" i="10"/>
  <c r="F995" i="10"/>
  <c r="J991" i="10"/>
  <c r="K991" i="10"/>
  <c r="L991" i="10"/>
  <c r="F991" i="10"/>
  <c r="J987" i="10"/>
  <c r="K987" i="10"/>
  <c r="L987" i="10"/>
  <c r="F987" i="10"/>
  <c r="J983" i="10"/>
  <c r="K983" i="10"/>
  <c r="L983" i="10"/>
  <c r="F983" i="10"/>
  <c r="J979" i="10"/>
  <c r="K979" i="10"/>
  <c r="L979" i="10"/>
  <c r="F979" i="10"/>
  <c r="J975" i="10"/>
  <c r="K975" i="10"/>
  <c r="L975" i="10"/>
  <c r="F975" i="10"/>
  <c r="J971" i="10"/>
  <c r="K971" i="10"/>
  <c r="L971" i="10"/>
  <c r="F971" i="10"/>
  <c r="J967" i="10"/>
  <c r="K967" i="10"/>
  <c r="L967" i="10"/>
  <c r="F967" i="10"/>
  <c r="J963" i="10"/>
  <c r="K963" i="10"/>
  <c r="L963" i="10"/>
  <c r="F963" i="10"/>
  <c r="J959" i="10"/>
  <c r="K959" i="10"/>
  <c r="L959" i="10"/>
  <c r="F959" i="10"/>
  <c r="J955" i="10"/>
  <c r="K955" i="10"/>
  <c r="L955" i="10"/>
  <c r="F955" i="10"/>
  <c r="J951" i="10"/>
  <c r="K951" i="10"/>
  <c r="L951" i="10"/>
  <c r="F951" i="10"/>
  <c r="J947" i="10"/>
  <c r="K947" i="10"/>
  <c r="L947" i="10"/>
  <c r="F947" i="10"/>
  <c r="J943" i="10"/>
  <c r="K943" i="10"/>
  <c r="L943" i="10"/>
  <c r="F943" i="10"/>
  <c r="J939" i="10"/>
  <c r="K939" i="10"/>
  <c r="L939" i="10"/>
  <c r="F939" i="10"/>
  <c r="J935" i="10"/>
  <c r="K935" i="10"/>
  <c r="L935" i="10"/>
  <c r="F935" i="10"/>
  <c r="J931" i="10"/>
  <c r="K931" i="10"/>
  <c r="L931" i="10"/>
  <c r="F931" i="10"/>
  <c r="J927" i="10"/>
  <c r="K927" i="10"/>
  <c r="L927" i="10"/>
  <c r="F927" i="10"/>
  <c r="J923" i="10"/>
  <c r="K923" i="10"/>
  <c r="L923" i="10"/>
  <c r="F923" i="10"/>
  <c r="J919" i="10"/>
  <c r="K919" i="10"/>
  <c r="L919" i="10"/>
  <c r="F919" i="10"/>
  <c r="J915" i="10"/>
  <c r="K915" i="10"/>
  <c r="L915" i="10"/>
  <c r="F915" i="10"/>
  <c r="J911" i="10"/>
  <c r="K911" i="10"/>
  <c r="L911" i="10"/>
  <c r="F911" i="10"/>
  <c r="J907" i="10"/>
  <c r="K907" i="10"/>
  <c r="L907" i="10"/>
  <c r="F907" i="10"/>
  <c r="J903" i="10"/>
  <c r="K903" i="10"/>
  <c r="L903" i="10"/>
  <c r="F903" i="10"/>
  <c r="J899" i="10"/>
  <c r="K899" i="10"/>
  <c r="L899" i="10"/>
  <c r="F899" i="10"/>
  <c r="J895" i="10"/>
  <c r="K895" i="10"/>
  <c r="L895" i="10"/>
  <c r="F895" i="10"/>
  <c r="J891" i="10"/>
  <c r="K891" i="10"/>
  <c r="L891" i="10"/>
  <c r="F891" i="10"/>
  <c r="J887" i="10"/>
  <c r="K887" i="10"/>
  <c r="L887" i="10"/>
  <c r="F887" i="10"/>
  <c r="J883" i="10"/>
  <c r="K883" i="10"/>
  <c r="L883" i="10"/>
  <c r="F883" i="10"/>
  <c r="J879" i="10"/>
  <c r="K879" i="10"/>
  <c r="L879" i="10"/>
  <c r="F879" i="10"/>
  <c r="J875" i="10"/>
  <c r="K875" i="10"/>
  <c r="L875" i="10"/>
  <c r="F875" i="10"/>
  <c r="J871" i="10"/>
  <c r="K871" i="10"/>
  <c r="L871" i="10"/>
  <c r="F871" i="10"/>
  <c r="J867" i="10"/>
  <c r="K867" i="10"/>
  <c r="L867" i="10"/>
  <c r="F867" i="10"/>
  <c r="J863" i="10"/>
  <c r="K863" i="10"/>
  <c r="L863" i="10"/>
  <c r="F863" i="10"/>
  <c r="J859" i="10"/>
  <c r="K859" i="10"/>
  <c r="L859" i="10"/>
  <c r="F859" i="10"/>
  <c r="J855" i="10"/>
  <c r="K855" i="10"/>
  <c r="L855" i="10"/>
  <c r="F855" i="10"/>
  <c r="J851" i="10"/>
  <c r="K851" i="10"/>
  <c r="L851" i="10"/>
  <c r="F851" i="10"/>
  <c r="J847" i="10"/>
  <c r="K847" i="10"/>
  <c r="L847" i="10"/>
  <c r="F847" i="10"/>
  <c r="J843" i="10"/>
  <c r="K843" i="10"/>
  <c r="L843" i="10"/>
  <c r="F843" i="10"/>
  <c r="J839" i="10"/>
  <c r="K839" i="10"/>
  <c r="L839" i="10"/>
  <c r="F839" i="10"/>
  <c r="J835" i="10"/>
  <c r="K835" i="10"/>
  <c r="L835" i="10"/>
  <c r="F835" i="10"/>
  <c r="J831" i="10"/>
  <c r="K831" i="10"/>
  <c r="L831" i="10"/>
  <c r="F831" i="10"/>
  <c r="J827" i="10"/>
  <c r="K827" i="10"/>
  <c r="L827" i="10"/>
  <c r="F827" i="10"/>
  <c r="J823" i="10"/>
  <c r="K823" i="10"/>
  <c r="L823" i="10"/>
  <c r="F823" i="10"/>
  <c r="J819" i="10"/>
  <c r="K819" i="10"/>
  <c r="L819" i="10"/>
  <c r="F819" i="10"/>
  <c r="J815" i="10"/>
  <c r="K815" i="10"/>
  <c r="L815" i="10"/>
  <c r="F815" i="10"/>
  <c r="J811" i="10"/>
  <c r="K811" i="10"/>
  <c r="L811" i="10"/>
  <c r="F811" i="10"/>
  <c r="J807" i="10"/>
  <c r="K807" i="10"/>
  <c r="L807" i="10"/>
  <c r="F807" i="10"/>
  <c r="J803" i="10"/>
  <c r="K803" i="10"/>
  <c r="L803" i="10"/>
  <c r="F803" i="10"/>
  <c r="J799" i="10"/>
  <c r="K799" i="10"/>
  <c r="L799" i="10"/>
  <c r="F799" i="10"/>
  <c r="J795" i="10"/>
  <c r="K795" i="10"/>
  <c r="L795" i="10"/>
  <c r="F795" i="10"/>
  <c r="J791" i="10"/>
  <c r="K791" i="10"/>
  <c r="L791" i="10"/>
  <c r="F791" i="10"/>
  <c r="J787" i="10"/>
  <c r="K787" i="10"/>
  <c r="L787" i="10"/>
  <c r="F787" i="10"/>
  <c r="J783" i="10"/>
  <c r="K783" i="10"/>
  <c r="L783" i="10"/>
  <c r="F783" i="10"/>
  <c r="J779" i="10"/>
  <c r="K779" i="10"/>
  <c r="L779" i="10"/>
  <c r="F779" i="10"/>
  <c r="J775" i="10"/>
  <c r="K775" i="10"/>
  <c r="L775" i="10"/>
  <c r="F775" i="10"/>
  <c r="J771" i="10"/>
  <c r="K771" i="10"/>
  <c r="L771" i="10"/>
  <c r="F771" i="10"/>
  <c r="J767" i="10"/>
  <c r="K767" i="10"/>
  <c r="L767" i="10"/>
  <c r="F767" i="10"/>
  <c r="J763" i="10"/>
  <c r="K763" i="10"/>
  <c r="L763" i="10"/>
  <c r="F763" i="10"/>
  <c r="J759" i="10"/>
  <c r="K759" i="10"/>
  <c r="L759" i="10"/>
  <c r="F759" i="10"/>
  <c r="J755" i="10"/>
  <c r="K755" i="10"/>
  <c r="L755" i="10"/>
  <c r="F755" i="10"/>
  <c r="J751" i="10"/>
  <c r="K751" i="10"/>
  <c r="L751" i="10"/>
  <c r="F751" i="10"/>
  <c r="J747" i="10"/>
  <c r="K747" i="10"/>
  <c r="L747" i="10"/>
  <c r="F747" i="10"/>
  <c r="J743" i="10"/>
  <c r="K743" i="10"/>
  <c r="L743" i="10"/>
  <c r="F743" i="10"/>
  <c r="J739" i="10"/>
  <c r="K739" i="10"/>
  <c r="L739" i="10"/>
  <c r="F739" i="10"/>
  <c r="J735" i="10"/>
  <c r="K735" i="10"/>
  <c r="L735" i="10"/>
  <c r="F735" i="10"/>
  <c r="J731" i="10"/>
  <c r="K731" i="10"/>
  <c r="L731" i="10"/>
  <c r="F731" i="10"/>
  <c r="J727" i="10"/>
  <c r="K727" i="10"/>
  <c r="L727" i="10"/>
  <c r="F727" i="10"/>
  <c r="J723" i="10"/>
  <c r="K723" i="10"/>
  <c r="L723" i="10"/>
  <c r="F723" i="10"/>
  <c r="J719" i="10"/>
  <c r="K719" i="10"/>
  <c r="L719" i="10"/>
  <c r="F719" i="10"/>
  <c r="J715" i="10"/>
  <c r="K715" i="10"/>
  <c r="L715" i="10"/>
  <c r="F715" i="10"/>
  <c r="J711" i="10"/>
  <c r="K711" i="10"/>
  <c r="L711" i="10"/>
  <c r="F711" i="10"/>
  <c r="J707" i="10"/>
  <c r="K707" i="10"/>
  <c r="L707" i="10"/>
  <c r="F707" i="10"/>
  <c r="J703" i="10"/>
  <c r="K703" i="10"/>
  <c r="L703" i="10"/>
  <c r="F703" i="10"/>
  <c r="J699" i="10"/>
  <c r="K699" i="10"/>
  <c r="L699" i="10"/>
  <c r="F699" i="10"/>
  <c r="J695" i="10"/>
  <c r="K695" i="10"/>
  <c r="L695" i="10"/>
  <c r="F695" i="10"/>
  <c r="J691" i="10"/>
  <c r="K691" i="10"/>
  <c r="L691" i="10"/>
  <c r="F691" i="10"/>
  <c r="J687" i="10"/>
  <c r="K687" i="10"/>
  <c r="L687" i="10"/>
  <c r="F687" i="10"/>
  <c r="J683" i="10"/>
  <c r="K683" i="10"/>
  <c r="L683" i="10"/>
  <c r="F683" i="10"/>
  <c r="J679" i="10"/>
  <c r="K679" i="10"/>
  <c r="L679" i="10"/>
  <c r="F679" i="10"/>
  <c r="J675" i="10"/>
  <c r="K675" i="10"/>
  <c r="L675" i="10"/>
  <c r="F675" i="10"/>
  <c r="J671" i="10"/>
  <c r="K671" i="10"/>
  <c r="L671" i="10"/>
  <c r="F671" i="10"/>
  <c r="J667" i="10"/>
  <c r="K667" i="10"/>
  <c r="L667" i="10"/>
  <c r="F667" i="10"/>
  <c r="J663" i="10"/>
  <c r="K663" i="10"/>
  <c r="L663" i="10"/>
  <c r="F663" i="10"/>
  <c r="J659" i="10"/>
  <c r="K659" i="10"/>
  <c r="L659" i="10"/>
  <c r="F659" i="10"/>
  <c r="J655" i="10"/>
  <c r="K655" i="10"/>
  <c r="L655" i="10"/>
  <c r="F655" i="10"/>
  <c r="J651" i="10"/>
  <c r="K651" i="10"/>
  <c r="L651" i="10"/>
  <c r="F651" i="10"/>
  <c r="J647" i="10"/>
  <c r="K647" i="10"/>
  <c r="L647" i="10"/>
  <c r="F647" i="10"/>
  <c r="J643" i="10"/>
  <c r="K643" i="10"/>
  <c r="L643" i="10"/>
  <c r="F643" i="10"/>
  <c r="J639" i="10"/>
  <c r="K639" i="10"/>
  <c r="L639" i="10"/>
  <c r="F639" i="10"/>
  <c r="J635" i="10"/>
  <c r="K635" i="10"/>
  <c r="L635" i="10"/>
  <c r="F635" i="10"/>
  <c r="J631" i="10"/>
  <c r="K631" i="10"/>
  <c r="L631" i="10"/>
  <c r="F631" i="10"/>
  <c r="J627" i="10"/>
  <c r="K627" i="10"/>
  <c r="L627" i="10"/>
  <c r="F627" i="10"/>
  <c r="J623" i="10"/>
  <c r="K623" i="10"/>
  <c r="L623" i="10"/>
  <c r="F623" i="10"/>
  <c r="J619" i="10"/>
  <c r="K619" i="10"/>
  <c r="L619" i="10"/>
  <c r="F619" i="10"/>
  <c r="J615" i="10"/>
  <c r="K615" i="10"/>
  <c r="L615" i="10"/>
  <c r="F615" i="10"/>
  <c r="J611" i="10"/>
  <c r="K611" i="10"/>
  <c r="L611" i="10"/>
  <c r="F611" i="10"/>
  <c r="J607" i="10"/>
  <c r="K607" i="10"/>
  <c r="L607" i="10"/>
  <c r="F607" i="10"/>
  <c r="J603" i="10"/>
  <c r="K603" i="10"/>
  <c r="L603" i="10"/>
  <c r="F603" i="10"/>
  <c r="J599" i="10"/>
  <c r="K599" i="10"/>
  <c r="L599" i="10"/>
  <c r="F599" i="10"/>
  <c r="J595" i="10"/>
  <c r="K595" i="10"/>
  <c r="L595" i="10"/>
  <c r="F595" i="10"/>
  <c r="J591" i="10"/>
  <c r="K591" i="10"/>
  <c r="L591" i="10"/>
  <c r="F591" i="10"/>
  <c r="J587" i="10"/>
  <c r="K587" i="10"/>
  <c r="L587" i="10"/>
  <c r="F587" i="10"/>
  <c r="J583" i="10"/>
  <c r="K583" i="10"/>
  <c r="L583" i="10"/>
  <c r="F583" i="10"/>
  <c r="J579" i="10"/>
  <c r="K579" i="10"/>
  <c r="L579" i="10"/>
  <c r="F579" i="10"/>
  <c r="J575" i="10"/>
  <c r="K575" i="10"/>
  <c r="L575" i="10"/>
  <c r="F575" i="10"/>
  <c r="J571" i="10"/>
  <c r="K571" i="10"/>
  <c r="L571" i="10"/>
  <c r="F571" i="10"/>
  <c r="J567" i="10"/>
  <c r="K567" i="10"/>
  <c r="L567" i="10"/>
  <c r="F567" i="10"/>
  <c r="J563" i="10"/>
  <c r="K563" i="10"/>
  <c r="L563" i="10"/>
  <c r="F563" i="10"/>
  <c r="J559" i="10"/>
  <c r="K559" i="10"/>
  <c r="L559" i="10"/>
  <c r="F559" i="10"/>
  <c r="J555" i="10"/>
  <c r="K555" i="10"/>
  <c r="L555" i="10"/>
  <c r="F555" i="10"/>
  <c r="J551" i="10"/>
  <c r="K551" i="10"/>
  <c r="L551" i="10"/>
  <c r="F551" i="10"/>
  <c r="J547" i="10"/>
  <c r="K547" i="10"/>
  <c r="L547" i="10"/>
  <c r="F547" i="10"/>
  <c r="J543" i="10"/>
  <c r="K543" i="10"/>
  <c r="L543" i="10"/>
  <c r="F543" i="10"/>
  <c r="J539" i="10"/>
  <c r="K539" i="10"/>
  <c r="L539" i="10"/>
  <c r="F539" i="10"/>
  <c r="J535" i="10"/>
  <c r="K535" i="10"/>
  <c r="L535" i="10"/>
  <c r="F535" i="10"/>
  <c r="J531" i="10"/>
  <c r="K531" i="10"/>
  <c r="L531" i="10"/>
  <c r="F531" i="10"/>
  <c r="J527" i="10"/>
  <c r="K527" i="10"/>
  <c r="L527" i="10"/>
  <c r="F527" i="10"/>
  <c r="J523" i="10"/>
  <c r="K523" i="10"/>
  <c r="L523" i="10"/>
  <c r="F523" i="10"/>
  <c r="J519" i="10"/>
  <c r="K519" i="10"/>
  <c r="L519" i="10"/>
  <c r="F519" i="10"/>
  <c r="J515" i="10"/>
  <c r="K515" i="10"/>
  <c r="L515" i="10"/>
  <c r="F515" i="10"/>
  <c r="J511" i="10"/>
  <c r="K511" i="10"/>
  <c r="L511" i="10"/>
  <c r="F511" i="10"/>
  <c r="J507" i="10"/>
  <c r="K507" i="10"/>
  <c r="L507" i="10"/>
  <c r="F507" i="10"/>
  <c r="J503" i="10"/>
  <c r="K503" i="10"/>
  <c r="L503" i="10"/>
  <c r="F503" i="10"/>
  <c r="J499" i="10"/>
  <c r="K499" i="10"/>
  <c r="L499" i="10"/>
  <c r="F499" i="10"/>
  <c r="J495" i="10"/>
  <c r="K495" i="10"/>
  <c r="L495" i="10"/>
  <c r="F495" i="10"/>
  <c r="J491" i="10"/>
  <c r="K491" i="10"/>
  <c r="L491" i="10"/>
  <c r="F491" i="10"/>
  <c r="J487" i="10"/>
  <c r="K487" i="10"/>
  <c r="L487" i="10"/>
  <c r="F487" i="10"/>
  <c r="J483" i="10"/>
  <c r="K483" i="10"/>
  <c r="L483" i="10"/>
  <c r="F483" i="10"/>
  <c r="J479" i="10"/>
  <c r="K479" i="10"/>
  <c r="L479" i="10"/>
  <c r="F479" i="10"/>
  <c r="J475" i="10"/>
  <c r="K475" i="10"/>
  <c r="L475" i="10"/>
  <c r="F475" i="10"/>
  <c r="J471" i="10"/>
  <c r="K471" i="10"/>
  <c r="L471" i="10"/>
  <c r="F471" i="10"/>
  <c r="J467" i="10"/>
  <c r="K467" i="10"/>
  <c r="L467" i="10"/>
  <c r="F467" i="10"/>
  <c r="J463" i="10"/>
  <c r="K463" i="10"/>
  <c r="L463" i="10"/>
  <c r="F463" i="10"/>
  <c r="J459" i="10"/>
  <c r="K459" i="10"/>
  <c r="L459" i="10"/>
  <c r="F459" i="10"/>
  <c r="J455" i="10"/>
  <c r="K455" i="10"/>
  <c r="L455" i="10"/>
  <c r="F455" i="10"/>
  <c r="J451" i="10"/>
  <c r="K451" i="10"/>
  <c r="L451" i="10"/>
  <c r="F451" i="10"/>
  <c r="J447" i="10"/>
  <c r="K447" i="10"/>
  <c r="L447" i="10"/>
  <c r="F447" i="10"/>
  <c r="J443" i="10"/>
  <c r="K443" i="10"/>
  <c r="L443" i="10"/>
  <c r="F443" i="10"/>
  <c r="J439" i="10"/>
  <c r="K439" i="10"/>
  <c r="L439" i="10"/>
  <c r="F439" i="10"/>
  <c r="J435" i="10"/>
  <c r="K435" i="10"/>
  <c r="L435" i="10"/>
  <c r="F435" i="10"/>
  <c r="J431" i="10"/>
  <c r="K431" i="10"/>
  <c r="L431" i="10"/>
  <c r="F431" i="10"/>
  <c r="J427" i="10"/>
  <c r="K427" i="10"/>
  <c r="L427" i="10"/>
  <c r="F427" i="10"/>
  <c r="J423" i="10"/>
  <c r="K423" i="10"/>
  <c r="L423" i="10"/>
  <c r="F423" i="10"/>
  <c r="J419" i="10"/>
  <c r="K419" i="10"/>
  <c r="L419" i="10"/>
  <c r="F419" i="10"/>
  <c r="J415" i="10"/>
  <c r="K415" i="10"/>
  <c r="L415" i="10"/>
  <c r="F415" i="10"/>
  <c r="J411" i="10"/>
  <c r="K411" i="10"/>
  <c r="L411" i="10"/>
  <c r="F411" i="10"/>
  <c r="J407" i="10"/>
  <c r="K407" i="10"/>
  <c r="L407" i="10"/>
  <c r="F407" i="10"/>
  <c r="J403" i="10"/>
  <c r="K403" i="10"/>
  <c r="L403" i="10"/>
  <c r="F403" i="10"/>
  <c r="J399" i="10"/>
  <c r="K399" i="10"/>
  <c r="L399" i="10"/>
  <c r="F399" i="10"/>
  <c r="J395" i="10"/>
  <c r="K395" i="10"/>
  <c r="L395" i="10"/>
  <c r="F395" i="10"/>
  <c r="J391" i="10"/>
  <c r="K391" i="10"/>
  <c r="L391" i="10"/>
  <c r="F391" i="10"/>
  <c r="J387" i="10"/>
  <c r="K387" i="10"/>
  <c r="L387" i="10"/>
  <c r="F387" i="10"/>
  <c r="J383" i="10"/>
  <c r="K383" i="10"/>
  <c r="L383" i="10"/>
  <c r="F383" i="10"/>
  <c r="J379" i="10"/>
  <c r="K379" i="10"/>
  <c r="L379" i="10"/>
  <c r="F379" i="10"/>
  <c r="J375" i="10"/>
  <c r="K375" i="10"/>
  <c r="L375" i="10"/>
  <c r="F375" i="10"/>
  <c r="J371" i="10"/>
  <c r="K371" i="10"/>
  <c r="L371" i="10"/>
  <c r="F371" i="10"/>
  <c r="J367" i="10"/>
  <c r="K367" i="10"/>
  <c r="L367" i="10"/>
  <c r="F367" i="10"/>
  <c r="J363" i="10"/>
  <c r="K363" i="10"/>
  <c r="L363" i="10"/>
  <c r="F363" i="10"/>
  <c r="J359" i="10"/>
  <c r="K359" i="10"/>
  <c r="L359" i="10"/>
  <c r="F359" i="10"/>
  <c r="J355" i="10"/>
  <c r="K355" i="10"/>
  <c r="L355" i="10"/>
  <c r="F355" i="10"/>
  <c r="J351" i="10"/>
  <c r="K351" i="10"/>
  <c r="L351" i="10"/>
  <c r="F351" i="10"/>
  <c r="J347" i="10"/>
  <c r="K347" i="10"/>
  <c r="L347" i="10"/>
  <c r="F347" i="10"/>
  <c r="J343" i="10"/>
  <c r="K343" i="10"/>
  <c r="L343" i="10"/>
  <c r="F343" i="10"/>
  <c r="J339" i="10"/>
  <c r="K339" i="10"/>
  <c r="L339" i="10"/>
  <c r="F339" i="10"/>
  <c r="J335" i="10"/>
  <c r="K335" i="10"/>
  <c r="L335" i="10"/>
  <c r="F335" i="10"/>
  <c r="J331" i="10"/>
  <c r="K331" i="10"/>
  <c r="L331" i="10"/>
  <c r="F331" i="10"/>
  <c r="J327" i="10"/>
  <c r="K327" i="10"/>
  <c r="L327" i="10"/>
  <c r="F327" i="10"/>
  <c r="J323" i="10"/>
  <c r="K323" i="10"/>
  <c r="L323" i="10"/>
  <c r="F323" i="10"/>
  <c r="J319" i="10"/>
  <c r="K319" i="10"/>
  <c r="L319" i="10"/>
  <c r="F319" i="10"/>
  <c r="J315" i="10"/>
  <c r="K315" i="10"/>
  <c r="L315" i="10"/>
  <c r="F315" i="10"/>
  <c r="J311" i="10"/>
  <c r="K311" i="10"/>
  <c r="L311" i="10"/>
  <c r="F311" i="10"/>
  <c r="J307" i="10"/>
  <c r="K307" i="10"/>
  <c r="L307" i="10"/>
  <c r="F307" i="10"/>
  <c r="J303" i="10"/>
  <c r="K303" i="10"/>
  <c r="L303" i="10"/>
  <c r="F303" i="10"/>
  <c r="J299" i="10"/>
  <c r="K299" i="10"/>
  <c r="L299" i="10"/>
  <c r="F299" i="10"/>
  <c r="J295" i="10"/>
  <c r="K295" i="10"/>
  <c r="L295" i="10"/>
  <c r="F295" i="10"/>
  <c r="J291" i="10"/>
  <c r="K291" i="10"/>
  <c r="L291" i="10"/>
  <c r="F291" i="10"/>
  <c r="J287" i="10"/>
  <c r="K287" i="10"/>
  <c r="L287" i="10"/>
  <c r="F287" i="10"/>
  <c r="J283" i="10"/>
  <c r="K283" i="10"/>
  <c r="L283" i="10"/>
  <c r="F283" i="10"/>
  <c r="J279" i="10"/>
  <c r="K279" i="10"/>
  <c r="L279" i="10"/>
  <c r="F279" i="10"/>
  <c r="J275" i="10"/>
  <c r="K275" i="10"/>
  <c r="L275" i="10"/>
  <c r="F275" i="10"/>
  <c r="J271" i="10"/>
  <c r="K271" i="10"/>
  <c r="L271" i="10"/>
  <c r="F271" i="10"/>
  <c r="J267" i="10"/>
  <c r="K267" i="10"/>
  <c r="L267" i="10"/>
  <c r="F267" i="10"/>
  <c r="J263" i="10"/>
  <c r="K263" i="10"/>
  <c r="L263" i="10"/>
  <c r="F263" i="10"/>
  <c r="J259" i="10"/>
  <c r="K259" i="10"/>
  <c r="L259" i="10"/>
  <c r="F259" i="10"/>
  <c r="J255" i="10"/>
  <c r="K255" i="10"/>
  <c r="L255" i="10"/>
  <c r="F255" i="10"/>
  <c r="J251" i="10"/>
  <c r="K251" i="10"/>
  <c r="L251" i="10"/>
  <c r="F251" i="10"/>
  <c r="J247" i="10"/>
  <c r="K247" i="10"/>
  <c r="L247" i="10"/>
  <c r="F247" i="10"/>
  <c r="J243" i="10"/>
  <c r="K243" i="10"/>
  <c r="L243" i="10"/>
  <c r="F243" i="10"/>
  <c r="J239" i="10"/>
  <c r="K239" i="10"/>
  <c r="L239" i="10"/>
  <c r="F239" i="10"/>
  <c r="J235" i="10"/>
  <c r="K235" i="10"/>
  <c r="L235" i="10"/>
  <c r="F235" i="10"/>
  <c r="J231" i="10"/>
  <c r="K231" i="10"/>
  <c r="L231" i="10"/>
  <c r="F231" i="10"/>
  <c r="J227" i="10"/>
  <c r="K227" i="10"/>
  <c r="L227" i="10"/>
  <c r="F227" i="10"/>
  <c r="J223" i="10"/>
  <c r="K223" i="10"/>
  <c r="L223" i="10"/>
  <c r="F223" i="10"/>
  <c r="J219" i="10"/>
  <c r="K219" i="10"/>
  <c r="L219" i="10"/>
  <c r="F219" i="10"/>
  <c r="J215" i="10"/>
  <c r="K215" i="10"/>
  <c r="L215" i="10"/>
  <c r="F215" i="10"/>
  <c r="J211" i="10"/>
  <c r="K211" i="10"/>
  <c r="L211" i="10"/>
  <c r="F211" i="10"/>
  <c r="J207" i="10"/>
  <c r="K207" i="10"/>
  <c r="L207" i="10"/>
  <c r="F207" i="10"/>
  <c r="J203" i="10"/>
  <c r="K203" i="10"/>
  <c r="L203" i="10"/>
  <c r="F203" i="10"/>
  <c r="J199" i="10"/>
  <c r="K199" i="10"/>
  <c r="L199" i="10"/>
  <c r="F199" i="10"/>
  <c r="J195" i="10"/>
  <c r="K195" i="10"/>
  <c r="L195" i="10"/>
  <c r="F195" i="10"/>
  <c r="J191" i="10"/>
  <c r="K191" i="10"/>
  <c r="L191" i="10"/>
  <c r="F191" i="10"/>
  <c r="J187" i="10"/>
  <c r="K187" i="10"/>
  <c r="L187" i="10"/>
  <c r="F187" i="10"/>
  <c r="J183" i="10"/>
  <c r="K183" i="10"/>
  <c r="L183" i="10"/>
  <c r="F183" i="10"/>
  <c r="J179" i="10"/>
  <c r="K179" i="10"/>
  <c r="L179" i="10"/>
  <c r="F179" i="10"/>
  <c r="J175" i="10"/>
  <c r="K175" i="10"/>
  <c r="L175" i="10"/>
  <c r="F175" i="10"/>
  <c r="J171" i="10"/>
  <c r="K171" i="10"/>
  <c r="L171" i="10"/>
  <c r="F171" i="10"/>
  <c r="J167" i="10"/>
  <c r="K167" i="10"/>
  <c r="L167" i="10"/>
  <c r="F167" i="10"/>
  <c r="J163" i="10"/>
  <c r="K163" i="10"/>
  <c r="L163" i="10"/>
  <c r="F163" i="10"/>
  <c r="J159" i="10"/>
  <c r="K159" i="10"/>
  <c r="L159" i="10"/>
  <c r="F159" i="10"/>
  <c r="J155" i="10"/>
  <c r="K155" i="10"/>
  <c r="L155" i="10"/>
  <c r="F155" i="10"/>
  <c r="J151" i="10"/>
  <c r="K151" i="10"/>
  <c r="L151" i="10"/>
  <c r="F151" i="10"/>
  <c r="J147" i="10"/>
  <c r="K147" i="10"/>
  <c r="L147" i="10"/>
  <c r="F147" i="10"/>
  <c r="J143" i="10"/>
  <c r="K143" i="10"/>
  <c r="L143" i="10"/>
  <c r="F143" i="10"/>
  <c r="J139" i="10"/>
  <c r="K139" i="10"/>
  <c r="L139" i="10"/>
  <c r="F139" i="10"/>
  <c r="J135" i="10"/>
  <c r="K135" i="10"/>
  <c r="L135" i="10"/>
  <c r="F135" i="10"/>
  <c r="J131" i="10"/>
  <c r="K131" i="10"/>
  <c r="L131" i="10"/>
  <c r="F131" i="10"/>
  <c r="J127" i="10"/>
  <c r="K127" i="10"/>
  <c r="L127" i="10"/>
  <c r="F127" i="10"/>
  <c r="J123" i="10"/>
  <c r="K123" i="10"/>
  <c r="L123" i="10"/>
  <c r="F123" i="10"/>
  <c r="J119" i="10"/>
  <c r="K119" i="10"/>
  <c r="L119" i="10"/>
  <c r="F119" i="10"/>
  <c r="J115" i="10"/>
  <c r="K115" i="10"/>
  <c r="L115" i="10"/>
  <c r="F115" i="10"/>
  <c r="J111" i="10"/>
  <c r="K111" i="10"/>
  <c r="L111" i="10"/>
  <c r="F111" i="10"/>
  <c r="J107" i="10"/>
  <c r="K107" i="10"/>
  <c r="L107" i="10"/>
  <c r="F107" i="10"/>
  <c r="J103" i="10"/>
  <c r="K103" i="10"/>
  <c r="L103" i="10"/>
  <c r="F103" i="10"/>
  <c r="J99" i="10"/>
  <c r="K99" i="10"/>
  <c r="L99" i="10"/>
  <c r="F99" i="10"/>
  <c r="J95" i="10"/>
  <c r="K95" i="10"/>
  <c r="L95" i="10"/>
  <c r="F95" i="10"/>
  <c r="J91" i="10"/>
  <c r="K91" i="10"/>
  <c r="L91" i="10"/>
  <c r="F91" i="10"/>
  <c r="J87" i="10"/>
  <c r="K87" i="10"/>
  <c r="L87" i="10"/>
  <c r="F87" i="10"/>
  <c r="J83" i="10"/>
  <c r="K83" i="10"/>
  <c r="L83" i="10"/>
  <c r="F83" i="10"/>
  <c r="J79" i="10"/>
  <c r="K79" i="10"/>
  <c r="L79" i="10"/>
  <c r="F79" i="10"/>
  <c r="J75" i="10"/>
  <c r="K75" i="10"/>
  <c r="L75" i="10"/>
  <c r="F75" i="10"/>
  <c r="J71" i="10"/>
  <c r="K71" i="10"/>
  <c r="L71" i="10"/>
  <c r="F71" i="10"/>
  <c r="J67" i="10"/>
  <c r="K67" i="10"/>
  <c r="L67" i="10"/>
  <c r="F67" i="10"/>
  <c r="J63" i="10"/>
  <c r="K63" i="10"/>
  <c r="L63" i="10"/>
  <c r="F63" i="10"/>
  <c r="J59" i="10"/>
  <c r="K59" i="10"/>
  <c r="L59" i="10"/>
  <c r="F59" i="10"/>
  <c r="J55" i="10"/>
  <c r="K55" i="10"/>
  <c r="L55" i="10"/>
  <c r="F55" i="10"/>
  <c r="J51" i="10"/>
  <c r="K51" i="10"/>
  <c r="L51" i="10"/>
  <c r="F51" i="10"/>
  <c r="J47" i="10"/>
  <c r="K47" i="10"/>
  <c r="L47" i="10"/>
  <c r="F47" i="10"/>
  <c r="J43" i="10"/>
  <c r="K43" i="10"/>
  <c r="L43" i="10"/>
  <c r="F43" i="10"/>
  <c r="J39" i="10"/>
  <c r="K39" i="10"/>
  <c r="L39" i="10"/>
  <c r="F39" i="10"/>
  <c r="J35" i="10"/>
  <c r="K35" i="10"/>
  <c r="L35" i="10"/>
  <c r="F35" i="10"/>
  <c r="J31" i="10"/>
  <c r="K31" i="10"/>
  <c r="L31" i="10"/>
  <c r="F31" i="10"/>
  <c r="J27" i="10"/>
  <c r="K27" i="10"/>
  <c r="L27" i="10"/>
  <c r="F27" i="10"/>
  <c r="J23" i="10"/>
  <c r="K23" i="10"/>
  <c r="L23" i="10"/>
  <c r="F23" i="10"/>
  <c r="J19" i="10"/>
  <c r="K19" i="10"/>
  <c r="L19" i="10"/>
  <c r="F19" i="10"/>
  <c r="J15" i="10"/>
  <c r="K15" i="10"/>
  <c r="L15" i="10"/>
  <c r="F15" i="10"/>
  <c r="J11" i="10"/>
  <c r="K11" i="10"/>
  <c r="L11" i="10"/>
  <c r="F11" i="10"/>
  <c r="J7" i="10"/>
  <c r="K7" i="10"/>
  <c r="L7" i="10"/>
  <c r="F7" i="10"/>
  <c r="J8186" i="10"/>
  <c r="K8186" i="10"/>
  <c r="L8186" i="10"/>
  <c r="F8186" i="10"/>
  <c r="J8182" i="10"/>
  <c r="K8182" i="10"/>
  <c r="L8182" i="10"/>
  <c r="F8182" i="10"/>
  <c r="J8178" i="10"/>
  <c r="K8178" i="10"/>
  <c r="L8178" i="10"/>
  <c r="F8178" i="10"/>
  <c r="J8174" i="10"/>
  <c r="K8174" i="10"/>
  <c r="L8174" i="10"/>
  <c r="F8174" i="10"/>
  <c r="J8170" i="10"/>
  <c r="K8170" i="10"/>
  <c r="L8170" i="10"/>
  <c r="F8170" i="10"/>
  <c r="J8166" i="10"/>
  <c r="K8166" i="10"/>
  <c r="L8166" i="10"/>
  <c r="F8166" i="10"/>
  <c r="J8162" i="10"/>
  <c r="K8162" i="10"/>
  <c r="L8162" i="10"/>
  <c r="F8162" i="10"/>
  <c r="J8158" i="10"/>
  <c r="K8158" i="10"/>
  <c r="L8158" i="10"/>
  <c r="F8158" i="10"/>
  <c r="J8154" i="10"/>
  <c r="K8154" i="10"/>
  <c r="L8154" i="10"/>
  <c r="F8154" i="10"/>
  <c r="J8150" i="10"/>
  <c r="K8150" i="10"/>
  <c r="L8150" i="10"/>
  <c r="F8150" i="10"/>
  <c r="J8146" i="10"/>
  <c r="K8146" i="10"/>
  <c r="L8146" i="10"/>
  <c r="F8146" i="10"/>
  <c r="J8142" i="10"/>
  <c r="K8142" i="10"/>
  <c r="L8142" i="10"/>
  <c r="F8142" i="10"/>
  <c r="J8138" i="10"/>
  <c r="K8138" i="10"/>
  <c r="L8138" i="10"/>
  <c r="F8138" i="10"/>
  <c r="J8134" i="10"/>
  <c r="K8134" i="10"/>
  <c r="L8134" i="10"/>
  <c r="F8134" i="10"/>
  <c r="J8130" i="10"/>
  <c r="K8130" i="10"/>
  <c r="L8130" i="10"/>
  <c r="F8130" i="10"/>
  <c r="J8126" i="10"/>
  <c r="K8126" i="10"/>
  <c r="L8126" i="10"/>
  <c r="F8126" i="10"/>
  <c r="J8122" i="10"/>
  <c r="K8122" i="10"/>
  <c r="L8122" i="10"/>
  <c r="F8122" i="10"/>
  <c r="J8118" i="10"/>
  <c r="K8118" i="10"/>
  <c r="L8118" i="10"/>
  <c r="F8118" i="10"/>
  <c r="J8114" i="10"/>
  <c r="K8114" i="10"/>
  <c r="L8114" i="10"/>
  <c r="F8114" i="10"/>
  <c r="J8110" i="10"/>
  <c r="K8110" i="10"/>
  <c r="L8110" i="10"/>
  <c r="F8110" i="10"/>
  <c r="J8106" i="10"/>
  <c r="K8106" i="10"/>
  <c r="L8106" i="10"/>
  <c r="F8106" i="10"/>
  <c r="J8102" i="10"/>
  <c r="K8102" i="10"/>
  <c r="L8102" i="10"/>
  <c r="F8102" i="10"/>
  <c r="J8098" i="10"/>
  <c r="K8098" i="10"/>
  <c r="L8098" i="10"/>
  <c r="F8098" i="10"/>
  <c r="J8094" i="10"/>
  <c r="K8094" i="10"/>
  <c r="L8094" i="10"/>
  <c r="F8094" i="10"/>
  <c r="J8090" i="10"/>
  <c r="K8090" i="10"/>
  <c r="L8090" i="10"/>
  <c r="F8090" i="10"/>
  <c r="J8086" i="10"/>
  <c r="K8086" i="10"/>
  <c r="L8086" i="10"/>
  <c r="F8086" i="10"/>
  <c r="J8082" i="10"/>
  <c r="K8082" i="10"/>
  <c r="L8082" i="10"/>
  <c r="F8082" i="10"/>
  <c r="J8078" i="10"/>
  <c r="K8078" i="10"/>
  <c r="L8078" i="10"/>
  <c r="F8078" i="10"/>
  <c r="J8074" i="10"/>
  <c r="K8074" i="10"/>
  <c r="L8074" i="10"/>
  <c r="F8074" i="10"/>
  <c r="J8070" i="10"/>
  <c r="K8070" i="10"/>
  <c r="L8070" i="10"/>
  <c r="F8070" i="10"/>
  <c r="J8066" i="10"/>
  <c r="K8066" i="10"/>
  <c r="L8066" i="10"/>
  <c r="F8066" i="10"/>
  <c r="J8062" i="10"/>
  <c r="K8062" i="10"/>
  <c r="L8062" i="10"/>
  <c r="F8062" i="10"/>
  <c r="J8058" i="10"/>
  <c r="K8058" i="10"/>
  <c r="L8058" i="10"/>
  <c r="F8058" i="10"/>
  <c r="J8054" i="10"/>
  <c r="K8054" i="10"/>
  <c r="L8054" i="10"/>
  <c r="F8054" i="10"/>
  <c r="J8050" i="10"/>
  <c r="K8050" i="10"/>
  <c r="L8050" i="10"/>
  <c r="F8050" i="10"/>
  <c r="J8046" i="10"/>
  <c r="K8046" i="10"/>
  <c r="L8046" i="10"/>
  <c r="F8046" i="10"/>
  <c r="J8042" i="10"/>
  <c r="K8042" i="10"/>
  <c r="L8042" i="10"/>
  <c r="F8042" i="10"/>
  <c r="J8038" i="10"/>
  <c r="K8038" i="10"/>
  <c r="L8038" i="10"/>
  <c r="F8038" i="10"/>
  <c r="J8034" i="10"/>
  <c r="K8034" i="10"/>
  <c r="L8034" i="10"/>
  <c r="F8034" i="10"/>
  <c r="J8030" i="10"/>
  <c r="K8030" i="10"/>
  <c r="L8030" i="10"/>
  <c r="F8030" i="10"/>
  <c r="J8026" i="10"/>
  <c r="K8026" i="10"/>
  <c r="L8026" i="10"/>
  <c r="F8026" i="10"/>
  <c r="J8022" i="10"/>
  <c r="K8022" i="10"/>
  <c r="L8022" i="10"/>
  <c r="F8022" i="10"/>
  <c r="J8018" i="10"/>
  <c r="K8018" i="10"/>
  <c r="L8018" i="10"/>
  <c r="F8018" i="10"/>
  <c r="J8014" i="10"/>
  <c r="K8014" i="10"/>
  <c r="L8014" i="10"/>
  <c r="F8014" i="10"/>
  <c r="J8010" i="10"/>
  <c r="K8010" i="10"/>
  <c r="L8010" i="10"/>
  <c r="F8010" i="10"/>
  <c r="J8006" i="10"/>
  <c r="K8006" i="10"/>
  <c r="L8006" i="10"/>
  <c r="F8006" i="10"/>
  <c r="J8002" i="10"/>
  <c r="K8002" i="10"/>
  <c r="L8002" i="10"/>
  <c r="F8002" i="10"/>
  <c r="J7998" i="10"/>
  <c r="K7998" i="10"/>
  <c r="L7998" i="10"/>
  <c r="F7998" i="10"/>
  <c r="J7994" i="10"/>
  <c r="K7994" i="10"/>
  <c r="L7994" i="10"/>
  <c r="F7994" i="10"/>
  <c r="J7990" i="10"/>
  <c r="K7990" i="10"/>
  <c r="L7990" i="10"/>
  <c r="F7990" i="10"/>
  <c r="J7986" i="10"/>
  <c r="K7986" i="10"/>
  <c r="L7986" i="10"/>
  <c r="F7986" i="10"/>
  <c r="J7982" i="10"/>
  <c r="K7982" i="10"/>
  <c r="L7982" i="10"/>
  <c r="F7982" i="10"/>
  <c r="J7978" i="10"/>
  <c r="K7978" i="10"/>
  <c r="L7978" i="10"/>
  <c r="F7978" i="10"/>
  <c r="J7974" i="10"/>
  <c r="K7974" i="10"/>
  <c r="L7974" i="10"/>
  <c r="F7974" i="10"/>
  <c r="J7970" i="10"/>
  <c r="K7970" i="10"/>
  <c r="L7970" i="10"/>
  <c r="F7970" i="10"/>
  <c r="J7966" i="10"/>
  <c r="K7966" i="10"/>
  <c r="L7966" i="10"/>
  <c r="F7966" i="10"/>
  <c r="J7962" i="10"/>
  <c r="K7962" i="10"/>
  <c r="L7962" i="10"/>
  <c r="F7962" i="10"/>
  <c r="J7958" i="10"/>
  <c r="K7958" i="10"/>
  <c r="L7958" i="10"/>
  <c r="F7958" i="10"/>
  <c r="J7954" i="10"/>
  <c r="K7954" i="10"/>
  <c r="L7954" i="10"/>
  <c r="F7954" i="10"/>
  <c r="J7950" i="10"/>
  <c r="K7950" i="10"/>
  <c r="L7950" i="10"/>
  <c r="F7950" i="10"/>
  <c r="J7946" i="10"/>
  <c r="K7946" i="10"/>
  <c r="L7946" i="10"/>
  <c r="F7946" i="10"/>
  <c r="J7942" i="10"/>
  <c r="K7942" i="10"/>
  <c r="L7942" i="10"/>
  <c r="F7942" i="10"/>
  <c r="J7938" i="10"/>
  <c r="K7938" i="10"/>
  <c r="L7938" i="10"/>
  <c r="F7938" i="10"/>
  <c r="J7934" i="10"/>
  <c r="K7934" i="10"/>
  <c r="L7934" i="10"/>
  <c r="F7934" i="10"/>
  <c r="J7930" i="10"/>
  <c r="K7930" i="10"/>
  <c r="L7930" i="10"/>
  <c r="F7930" i="10"/>
  <c r="J7926" i="10"/>
  <c r="K7926" i="10"/>
  <c r="L7926" i="10"/>
  <c r="F7926" i="10"/>
  <c r="J7922" i="10"/>
  <c r="K7922" i="10"/>
  <c r="L7922" i="10"/>
  <c r="F7922" i="10"/>
  <c r="J7918" i="10"/>
  <c r="K7918" i="10"/>
  <c r="L7918" i="10"/>
  <c r="F7918" i="10"/>
  <c r="J7914" i="10"/>
  <c r="K7914" i="10"/>
  <c r="L7914" i="10"/>
  <c r="F7914" i="10"/>
  <c r="J7910" i="10"/>
  <c r="K7910" i="10"/>
  <c r="L7910" i="10"/>
  <c r="F7910" i="10"/>
  <c r="J7906" i="10"/>
  <c r="K7906" i="10"/>
  <c r="L7906" i="10"/>
  <c r="F7906" i="10"/>
  <c r="J7902" i="10"/>
  <c r="K7902" i="10"/>
  <c r="L7902" i="10"/>
  <c r="F7902" i="10"/>
  <c r="J7898" i="10"/>
  <c r="K7898" i="10"/>
  <c r="L7898" i="10"/>
  <c r="F7898" i="10"/>
  <c r="J7894" i="10"/>
  <c r="K7894" i="10"/>
  <c r="L7894" i="10"/>
  <c r="F7894" i="10"/>
  <c r="J7890" i="10"/>
  <c r="K7890" i="10"/>
  <c r="L7890" i="10"/>
  <c r="F7890" i="10"/>
  <c r="J7886" i="10"/>
  <c r="K7886" i="10"/>
  <c r="L7886" i="10"/>
  <c r="F7886" i="10"/>
  <c r="J7882" i="10"/>
  <c r="K7882" i="10"/>
  <c r="L7882" i="10"/>
  <c r="F7882" i="10"/>
  <c r="J7878" i="10"/>
  <c r="K7878" i="10"/>
  <c r="L7878" i="10"/>
  <c r="F7878" i="10"/>
  <c r="J7874" i="10"/>
  <c r="K7874" i="10"/>
  <c r="L7874" i="10"/>
  <c r="F7874" i="10"/>
  <c r="J7870" i="10"/>
  <c r="K7870" i="10"/>
  <c r="L7870" i="10"/>
  <c r="F7870" i="10"/>
  <c r="J7866" i="10"/>
  <c r="K7866" i="10"/>
  <c r="L7866" i="10"/>
  <c r="F7866" i="10"/>
  <c r="J7862" i="10"/>
  <c r="K7862" i="10"/>
  <c r="L7862" i="10"/>
  <c r="F7862" i="10"/>
  <c r="J7858" i="10"/>
  <c r="K7858" i="10"/>
  <c r="L7858" i="10"/>
  <c r="F7858" i="10"/>
  <c r="J7854" i="10"/>
  <c r="K7854" i="10"/>
  <c r="L7854" i="10"/>
  <c r="F7854" i="10"/>
  <c r="J7850" i="10"/>
  <c r="K7850" i="10"/>
  <c r="L7850" i="10"/>
  <c r="F7850" i="10"/>
  <c r="J7846" i="10"/>
  <c r="K7846" i="10"/>
  <c r="L7846" i="10"/>
  <c r="F7846" i="10"/>
  <c r="J7842" i="10"/>
  <c r="K7842" i="10"/>
  <c r="L7842" i="10"/>
  <c r="F7842" i="10"/>
  <c r="J7838" i="10"/>
  <c r="K7838" i="10"/>
  <c r="L7838" i="10"/>
  <c r="F7838" i="10"/>
  <c r="J7834" i="10"/>
  <c r="K7834" i="10"/>
  <c r="L7834" i="10"/>
  <c r="F7834" i="10"/>
  <c r="J7830" i="10"/>
  <c r="K7830" i="10"/>
  <c r="L7830" i="10"/>
  <c r="F7830" i="10"/>
  <c r="J7826" i="10"/>
  <c r="K7826" i="10"/>
  <c r="L7826" i="10"/>
  <c r="F7826" i="10"/>
  <c r="J7822" i="10"/>
  <c r="K7822" i="10"/>
  <c r="L7822" i="10"/>
  <c r="F7822" i="10"/>
  <c r="J7818" i="10"/>
  <c r="K7818" i="10"/>
  <c r="L7818" i="10"/>
  <c r="F7818" i="10"/>
  <c r="J7814" i="10"/>
  <c r="K7814" i="10"/>
  <c r="L7814" i="10"/>
  <c r="F7814" i="10"/>
  <c r="J7810" i="10"/>
  <c r="K7810" i="10"/>
  <c r="L7810" i="10"/>
  <c r="F7810" i="10"/>
  <c r="J7806" i="10"/>
  <c r="K7806" i="10"/>
  <c r="L7806" i="10"/>
  <c r="F7806" i="10"/>
  <c r="J7802" i="10"/>
  <c r="K7802" i="10"/>
  <c r="L7802" i="10"/>
  <c r="F7802" i="10"/>
  <c r="J7798" i="10"/>
  <c r="K7798" i="10"/>
  <c r="L7798" i="10"/>
  <c r="F7798" i="10"/>
  <c r="J7794" i="10"/>
  <c r="K7794" i="10"/>
  <c r="L7794" i="10"/>
  <c r="F7794" i="10"/>
  <c r="J7790" i="10"/>
  <c r="K7790" i="10"/>
  <c r="L7790" i="10"/>
  <c r="F7790" i="10"/>
  <c r="J7786" i="10"/>
  <c r="K7786" i="10"/>
  <c r="L7786" i="10"/>
  <c r="F7786" i="10"/>
  <c r="J7782" i="10"/>
  <c r="K7782" i="10"/>
  <c r="L7782" i="10"/>
  <c r="F7782" i="10"/>
  <c r="J7778" i="10"/>
  <c r="K7778" i="10"/>
  <c r="L7778" i="10"/>
  <c r="F7778" i="10"/>
  <c r="J7774" i="10"/>
  <c r="K7774" i="10"/>
  <c r="L7774" i="10"/>
  <c r="F7774" i="10"/>
  <c r="J7770" i="10"/>
  <c r="K7770" i="10"/>
  <c r="L7770" i="10"/>
  <c r="F7770" i="10"/>
  <c r="J7766" i="10"/>
  <c r="K7766" i="10"/>
  <c r="L7766" i="10"/>
  <c r="F7766" i="10"/>
  <c r="J7762" i="10"/>
  <c r="K7762" i="10"/>
  <c r="L7762" i="10"/>
  <c r="F7762" i="10"/>
  <c r="J7758" i="10"/>
  <c r="K7758" i="10"/>
  <c r="L7758" i="10"/>
  <c r="F7758" i="10"/>
  <c r="J7754" i="10"/>
  <c r="K7754" i="10"/>
  <c r="L7754" i="10"/>
  <c r="F7754" i="10"/>
  <c r="J7750" i="10"/>
  <c r="K7750" i="10"/>
  <c r="L7750" i="10"/>
  <c r="F7750" i="10"/>
  <c r="J7746" i="10"/>
  <c r="K7746" i="10"/>
  <c r="L7746" i="10"/>
  <c r="F7746" i="10"/>
  <c r="J7742" i="10"/>
  <c r="K7742" i="10"/>
  <c r="L7742" i="10"/>
  <c r="F7742" i="10"/>
  <c r="J7738" i="10"/>
  <c r="K7738" i="10"/>
  <c r="L7738" i="10"/>
  <c r="F7738" i="10"/>
  <c r="J7734" i="10"/>
  <c r="K7734" i="10"/>
  <c r="L7734" i="10"/>
  <c r="F7734" i="10"/>
  <c r="J7730" i="10"/>
  <c r="K7730" i="10"/>
  <c r="L7730" i="10"/>
  <c r="F7730" i="10"/>
  <c r="J7726" i="10"/>
  <c r="K7726" i="10"/>
  <c r="L7726" i="10"/>
  <c r="F7726" i="10"/>
  <c r="J7722" i="10"/>
  <c r="K7722" i="10"/>
  <c r="L7722" i="10"/>
  <c r="F7722" i="10"/>
  <c r="J7718" i="10"/>
  <c r="K7718" i="10"/>
  <c r="L7718" i="10"/>
  <c r="F7718" i="10"/>
  <c r="J7714" i="10"/>
  <c r="K7714" i="10"/>
  <c r="L7714" i="10"/>
  <c r="F7714" i="10"/>
  <c r="J7710" i="10"/>
  <c r="K7710" i="10"/>
  <c r="L7710" i="10"/>
  <c r="F7710" i="10"/>
  <c r="J7706" i="10"/>
  <c r="K7706" i="10"/>
  <c r="L7706" i="10"/>
  <c r="F7706" i="10"/>
  <c r="J7702" i="10"/>
  <c r="K7702" i="10"/>
  <c r="L7702" i="10"/>
  <c r="F7702" i="10"/>
  <c r="J7698" i="10"/>
  <c r="K7698" i="10"/>
  <c r="L7698" i="10"/>
  <c r="F7698" i="10"/>
  <c r="J7694" i="10"/>
  <c r="K7694" i="10"/>
  <c r="L7694" i="10"/>
  <c r="F7694" i="10"/>
  <c r="J7690" i="10"/>
  <c r="K7690" i="10"/>
  <c r="L7690" i="10"/>
  <c r="F7690" i="10"/>
  <c r="J7686" i="10"/>
  <c r="K7686" i="10"/>
  <c r="L7686" i="10"/>
  <c r="F7686" i="10"/>
  <c r="J7682" i="10"/>
  <c r="K7682" i="10"/>
  <c r="L7682" i="10"/>
  <c r="F7682" i="10"/>
  <c r="J7678" i="10"/>
  <c r="K7678" i="10"/>
  <c r="L7678" i="10"/>
  <c r="F7678" i="10"/>
  <c r="J7674" i="10"/>
  <c r="K7674" i="10"/>
  <c r="L7674" i="10"/>
  <c r="F7674" i="10"/>
  <c r="J7670" i="10"/>
  <c r="K7670" i="10"/>
  <c r="L7670" i="10"/>
  <c r="F7670" i="10"/>
  <c r="J7666" i="10"/>
  <c r="K7666" i="10"/>
  <c r="L7666" i="10"/>
  <c r="F7666" i="10"/>
  <c r="J7662" i="10"/>
  <c r="K7662" i="10"/>
  <c r="L7662" i="10"/>
  <c r="F7662" i="10"/>
  <c r="J7658" i="10"/>
  <c r="K7658" i="10"/>
  <c r="L7658" i="10"/>
  <c r="F7658" i="10"/>
  <c r="J7654" i="10"/>
  <c r="K7654" i="10"/>
  <c r="L7654" i="10"/>
  <c r="F7654" i="10"/>
  <c r="J7650" i="10"/>
  <c r="K7650" i="10"/>
  <c r="L7650" i="10"/>
  <c r="F7650" i="10"/>
  <c r="J7646" i="10"/>
  <c r="K7646" i="10"/>
  <c r="L7646" i="10"/>
  <c r="F7646" i="10"/>
  <c r="J7642" i="10"/>
  <c r="K7642" i="10"/>
  <c r="L7642" i="10"/>
  <c r="F7642" i="10"/>
  <c r="J7638" i="10"/>
  <c r="K7638" i="10"/>
  <c r="L7638" i="10"/>
  <c r="F7638" i="10"/>
  <c r="J7634" i="10"/>
  <c r="K7634" i="10"/>
  <c r="L7634" i="10"/>
  <c r="F7634" i="10"/>
  <c r="J7630" i="10"/>
  <c r="K7630" i="10"/>
  <c r="L7630" i="10"/>
  <c r="F7630" i="10"/>
  <c r="J7626" i="10"/>
  <c r="K7626" i="10"/>
  <c r="L7626" i="10"/>
  <c r="F7626" i="10"/>
  <c r="J7622" i="10"/>
  <c r="K7622" i="10"/>
  <c r="L7622" i="10"/>
  <c r="F7622" i="10"/>
  <c r="J7618" i="10"/>
  <c r="K7618" i="10"/>
  <c r="L7618" i="10"/>
  <c r="F7618" i="10"/>
  <c r="J7614" i="10"/>
  <c r="K7614" i="10"/>
  <c r="L7614" i="10"/>
  <c r="F7614" i="10"/>
  <c r="J7610" i="10"/>
  <c r="K7610" i="10"/>
  <c r="L7610" i="10"/>
  <c r="F7610" i="10"/>
  <c r="J7606" i="10"/>
  <c r="K7606" i="10"/>
  <c r="L7606" i="10"/>
  <c r="F7606" i="10"/>
  <c r="J7602" i="10"/>
  <c r="K7602" i="10"/>
  <c r="L7602" i="10"/>
  <c r="F7602" i="10"/>
  <c r="J7598" i="10"/>
  <c r="K7598" i="10"/>
  <c r="L7598" i="10"/>
  <c r="F7598" i="10"/>
  <c r="J7594" i="10"/>
  <c r="K7594" i="10"/>
  <c r="L7594" i="10"/>
  <c r="F7594" i="10"/>
  <c r="J7590" i="10"/>
  <c r="K7590" i="10"/>
  <c r="L7590" i="10"/>
  <c r="F7590" i="10"/>
  <c r="J7586" i="10"/>
  <c r="K7586" i="10"/>
  <c r="L7586" i="10"/>
  <c r="F7586" i="10"/>
  <c r="J7582" i="10"/>
  <c r="K7582" i="10"/>
  <c r="L7582" i="10"/>
  <c r="F7582" i="10"/>
  <c r="J7578" i="10"/>
  <c r="K7578" i="10"/>
  <c r="L7578" i="10"/>
  <c r="F7578" i="10"/>
  <c r="J7574" i="10"/>
  <c r="K7574" i="10"/>
  <c r="L7574" i="10"/>
  <c r="F7574" i="10"/>
  <c r="J7570" i="10"/>
  <c r="K7570" i="10"/>
  <c r="L7570" i="10"/>
  <c r="F7570" i="10"/>
  <c r="J7566" i="10"/>
  <c r="K7566" i="10"/>
  <c r="L7566" i="10"/>
  <c r="F7566" i="10"/>
  <c r="J7562" i="10"/>
  <c r="K7562" i="10"/>
  <c r="L7562" i="10"/>
  <c r="F7562" i="10"/>
  <c r="J7558" i="10"/>
  <c r="K7558" i="10"/>
  <c r="L7558" i="10"/>
  <c r="F7558" i="10"/>
  <c r="J7554" i="10"/>
  <c r="K7554" i="10"/>
  <c r="L7554" i="10"/>
  <c r="F7554" i="10"/>
  <c r="J7550" i="10"/>
  <c r="K7550" i="10"/>
  <c r="L7550" i="10"/>
  <c r="F7550" i="10"/>
  <c r="J7546" i="10"/>
  <c r="K7546" i="10"/>
  <c r="L7546" i="10"/>
  <c r="F7546" i="10"/>
  <c r="J7542" i="10"/>
  <c r="K7542" i="10"/>
  <c r="L7542" i="10"/>
  <c r="F7542" i="10"/>
  <c r="J7538" i="10"/>
  <c r="K7538" i="10"/>
  <c r="L7538" i="10"/>
  <c r="F7538" i="10"/>
  <c r="J7534" i="10"/>
  <c r="K7534" i="10"/>
  <c r="L7534" i="10"/>
  <c r="F7534" i="10"/>
  <c r="J7530" i="10"/>
  <c r="K7530" i="10"/>
  <c r="L7530" i="10"/>
  <c r="F7530" i="10"/>
  <c r="J7526" i="10"/>
  <c r="K7526" i="10"/>
  <c r="L7526" i="10"/>
  <c r="F7526" i="10"/>
  <c r="J7522" i="10"/>
  <c r="K7522" i="10"/>
  <c r="L7522" i="10"/>
  <c r="F7522" i="10"/>
  <c r="J7518" i="10"/>
  <c r="K7518" i="10"/>
  <c r="L7518" i="10"/>
  <c r="F7518" i="10"/>
  <c r="J7514" i="10"/>
  <c r="K7514" i="10"/>
  <c r="L7514" i="10"/>
  <c r="F7514" i="10"/>
  <c r="J7510" i="10"/>
  <c r="K7510" i="10"/>
  <c r="L7510" i="10"/>
  <c r="F7510" i="10"/>
  <c r="J7506" i="10"/>
  <c r="K7506" i="10"/>
  <c r="L7506" i="10"/>
  <c r="F7506" i="10"/>
  <c r="J7502" i="10"/>
  <c r="K7502" i="10"/>
  <c r="L7502" i="10"/>
  <c r="F7502" i="10"/>
  <c r="J7498" i="10"/>
  <c r="K7498" i="10"/>
  <c r="L7498" i="10"/>
  <c r="F7498" i="10"/>
  <c r="J7494" i="10"/>
  <c r="K7494" i="10"/>
  <c r="L7494" i="10"/>
  <c r="F7494" i="10"/>
  <c r="J7490" i="10"/>
  <c r="K7490" i="10"/>
  <c r="L7490" i="10"/>
  <c r="F7490" i="10"/>
  <c r="J7486" i="10"/>
  <c r="K7486" i="10"/>
  <c r="L7486" i="10"/>
  <c r="F7486" i="10"/>
  <c r="J7482" i="10"/>
  <c r="K7482" i="10"/>
  <c r="L7482" i="10"/>
  <c r="F7482" i="10"/>
  <c r="J7478" i="10"/>
  <c r="K7478" i="10"/>
  <c r="L7478" i="10"/>
  <c r="F7478" i="10"/>
  <c r="J7474" i="10"/>
  <c r="K7474" i="10"/>
  <c r="L7474" i="10"/>
  <c r="F7474" i="10"/>
  <c r="J7470" i="10"/>
  <c r="K7470" i="10"/>
  <c r="L7470" i="10"/>
  <c r="F7470" i="10"/>
  <c r="J7466" i="10"/>
  <c r="K7466" i="10"/>
  <c r="L7466" i="10"/>
  <c r="F7466" i="10"/>
  <c r="J7462" i="10"/>
  <c r="K7462" i="10"/>
  <c r="L7462" i="10"/>
  <c r="F7462" i="10"/>
  <c r="J7458" i="10"/>
  <c r="K7458" i="10"/>
  <c r="L7458" i="10"/>
  <c r="F7458" i="10"/>
  <c r="J7454" i="10"/>
  <c r="K7454" i="10"/>
  <c r="L7454" i="10"/>
  <c r="F7454" i="10"/>
  <c r="J7450" i="10"/>
  <c r="K7450" i="10"/>
  <c r="L7450" i="10"/>
  <c r="F7450" i="10"/>
  <c r="J7446" i="10"/>
  <c r="K7446" i="10"/>
  <c r="L7446" i="10"/>
  <c r="F7446" i="10"/>
  <c r="J7442" i="10"/>
  <c r="K7442" i="10"/>
  <c r="L7442" i="10"/>
  <c r="F7442" i="10"/>
  <c r="J7438" i="10"/>
  <c r="K7438" i="10"/>
  <c r="L7438" i="10"/>
  <c r="F7438" i="10"/>
  <c r="J7434" i="10"/>
  <c r="K7434" i="10"/>
  <c r="L7434" i="10"/>
  <c r="F7434" i="10"/>
  <c r="J7430" i="10"/>
  <c r="K7430" i="10"/>
  <c r="L7430" i="10"/>
  <c r="F7430" i="10"/>
  <c r="J7426" i="10"/>
  <c r="K7426" i="10"/>
  <c r="L7426" i="10"/>
  <c r="F7426" i="10"/>
  <c r="J7422" i="10"/>
  <c r="K7422" i="10"/>
  <c r="L7422" i="10"/>
  <c r="F7422" i="10"/>
  <c r="J7418" i="10"/>
  <c r="K7418" i="10"/>
  <c r="L7418" i="10"/>
  <c r="F7418" i="10"/>
  <c r="J7414" i="10"/>
  <c r="K7414" i="10"/>
  <c r="L7414" i="10"/>
  <c r="F7414" i="10"/>
  <c r="J7410" i="10"/>
  <c r="K7410" i="10"/>
  <c r="L7410" i="10"/>
  <c r="F7410" i="10"/>
  <c r="J7406" i="10"/>
  <c r="K7406" i="10"/>
  <c r="L7406" i="10"/>
  <c r="F7406" i="10"/>
  <c r="J7402" i="10"/>
  <c r="K7402" i="10"/>
  <c r="L7402" i="10"/>
  <c r="F7402" i="10"/>
  <c r="J7398" i="10"/>
  <c r="K7398" i="10"/>
  <c r="L7398" i="10"/>
  <c r="F7398" i="10"/>
  <c r="J7394" i="10"/>
  <c r="K7394" i="10"/>
  <c r="L7394" i="10"/>
  <c r="F7394" i="10"/>
  <c r="J7390" i="10"/>
  <c r="K7390" i="10"/>
  <c r="L7390" i="10"/>
  <c r="F7390" i="10"/>
  <c r="J7386" i="10"/>
  <c r="K7386" i="10"/>
  <c r="L7386" i="10"/>
  <c r="F7386" i="10"/>
  <c r="J7382" i="10"/>
  <c r="K7382" i="10"/>
  <c r="L7382" i="10"/>
  <c r="F7382" i="10"/>
  <c r="J7378" i="10"/>
  <c r="K7378" i="10"/>
  <c r="L7378" i="10"/>
  <c r="F7378" i="10"/>
  <c r="J7374" i="10"/>
  <c r="K7374" i="10"/>
  <c r="L7374" i="10"/>
  <c r="F7374" i="10"/>
  <c r="J7370" i="10"/>
  <c r="K7370" i="10"/>
  <c r="L7370" i="10"/>
  <c r="F7370" i="10"/>
  <c r="J7366" i="10"/>
  <c r="K7366" i="10"/>
  <c r="L7366" i="10"/>
  <c r="F7366" i="10"/>
  <c r="J7362" i="10"/>
  <c r="K7362" i="10"/>
  <c r="L7362" i="10"/>
  <c r="F7362" i="10"/>
  <c r="J7358" i="10"/>
  <c r="K7358" i="10"/>
  <c r="L7358" i="10"/>
  <c r="F7358" i="10"/>
  <c r="J7354" i="10"/>
  <c r="K7354" i="10"/>
  <c r="L7354" i="10"/>
  <c r="F7354" i="10"/>
  <c r="J7350" i="10"/>
  <c r="K7350" i="10"/>
  <c r="L7350" i="10"/>
  <c r="F7350" i="10"/>
  <c r="J7346" i="10"/>
  <c r="K7346" i="10"/>
  <c r="L7346" i="10"/>
  <c r="F7346" i="10"/>
  <c r="J7342" i="10"/>
  <c r="K7342" i="10"/>
  <c r="L7342" i="10"/>
  <c r="F7342" i="10"/>
  <c r="J7338" i="10"/>
  <c r="K7338" i="10"/>
  <c r="L7338" i="10"/>
  <c r="F7338" i="10"/>
  <c r="J7334" i="10"/>
  <c r="K7334" i="10"/>
  <c r="L7334" i="10"/>
  <c r="F7334" i="10"/>
  <c r="J7330" i="10"/>
  <c r="K7330" i="10"/>
  <c r="L7330" i="10"/>
  <c r="F7330" i="10"/>
  <c r="J7326" i="10"/>
  <c r="K7326" i="10"/>
  <c r="L7326" i="10"/>
  <c r="F7326" i="10"/>
  <c r="J7322" i="10"/>
  <c r="K7322" i="10"/>
  <c r="L7322" i="10"/>
  <c r="F7322" i="10"/>
  <c r="J7318" i="10"/>
  <c r="K7318" i="10"/>
  <c r="L7318" i="10"/>
  <c r="F7318" i="10"/>
  <c r="J7314" i="10"/>
  <c r="K7314" i="10"/>
  <c r="L7314" i="10"/>
  <c r="F7314" i="10"/>
  <c r="J7310" i="10"/>
  <c r="K7310" i="10"/>
  <c r="L7310" i="10"/>
  <c r="F7310" i="10"/>
  <c r="J7306" i="10"/>
  <c r="K7306" i="10"/>
  <c r="L7306" i="10"/>
  <c r="F7306" i="10"/>
  <c r="J7302" i="10"/>
  <c r="K7302" i="10"/>
  <c r="L7302" i="10"/>
  <c r="F7302" i="10"/>
  <c r="J7298" i="10"/>
  <c r="K7298" i="10"/>
  <c r="L7298" i="10"/>
  <c r="F7298" i="10"/>
  <c r="J7294" i="10"/>
  <c r="K7294" i="10"/>
  <c r="L7294" i="10"/>
  <c r="F7294" i="10"/>
  <c r="J7290" i="10"/>
  <c r="K7290" i="10"/>
  <c r="L7290" i="10"/>
  <c r="F7290" i="10"/>
  <c r="J7286" i="10"/>
  <c r="K7286" i="10"/>
  <c r="L7286" i="10"/>
  <c r="F7286" i="10"/>
  <c r="J7282" i="10"/>
  <c r="K7282" i="10"/>
  <c r="L7282" i="10"/>
  <c r="F7282" i="10"/>
  <c r="J7278" i="10"/>
  <c r="K7278" i="10"/>
  <c r="L7278" i="10"/>
  <c r="F7278" i="10"/>
  <c r="J7274" i="10"/>
  <c r="K7274" i="10"/>
  <c r="L7274" i="10"/>
  <c r="F7274" i="10"/>
  <c r="J7270" i="10"/>
  <c r="K7270" i="10"/>
  <c r="L7270" i="10"/>
  <c r="F7270" i="10"/>
  <c r="J7266" i="10"/>
  <c r="K7266" i="10"/>
  <c r="L7266" i="10"/>
  <c r="F7266" i="10"/>
  <c r="J7262" i="10"/>
  <c r="K7262" i="10"/>
  <c r="L7262" i="10"/>
  <c r="F7262" i="10"/>
  <c r="J7258" i="10"/>
  <c r="K7258" i="10"/>
  <c r="L7258" i="10"/>
  <c r="F7258" i="10"/>
  <c r="J7254" i="10"/>
  <c r="K7254" i="10"/>
  <c r="L7254" i="10"/>
  <c r="F7254" i="10"/>
  <c r="J7250" i="10"/>
  <c r="K7250" i="10"/>
  <c r="L7250" i="10"/>
  <c r="F7250" i="10"/>
  <c r="J7246" i="10"/>
  <c r="K7246" i="10"/>
  <c r="L7246" i="10"/>
  <c r="F7246" i="10"/>
  <c r="J7242" i="10"/>
  <c r="K7242" i="10"/>
  <c r="L7242" i="10"/>
  <c r="F7242" i="10"/>
  <c r="J7238" i="10"/>
  <c r="K7238" i="10"/>
  <c r="L7238" i="10"/>
  <c r="F7238" i="10"/>
  <c r="J7234" i="10"/>
  <c r="K7234" i="10"/>
  <c r="L7234" i="10"/>
  <c r="F7234" i="10"/>
  <c r="J7230" i="10"/>
  <c r="K7230" i="10"/>
  <c r="L7230" i="10"/>
  <c r="F7230" i="10"/>
  <c r="J7226" i="10"/>
  <c r="K7226" i="10"/>
  <c r="L7226" i="10"/>
  <c r="F7226" i="10"/>
  <c r="J7222" i="10"/>
  <c r="K7222" i="10"/>
  <c r="L7222" i="10"/>
  <c r="F7222" i="10"/>
  <c r="J7218" i="10"/>
  <c r="K7218" i="10"/>
  <c r="L7218" i="10"/>
  <c r="F7218" i="10"/>
  <c r="J7214" i="10"/>
  <c r="K7214" i="10"/>
  <c r="L7214" i="10"/>
  <c r="F7214" i="10"/>
  <c r="J7210" i="10"/>
  <c r="K7210" i="10"/>
  <c r="L7210" i="10"/>
  <c r="F7210" i="10"/>
  <c r="J7206" i="10"/>
  <c r="K7206" i="10"/>
  <c r="L7206" i="10"/>
  <c r="F7206" i="10"/>
  <c r="J7202" i="10"/>
  <c r="K7202" i="10"/>
  <c r="L7202" i="10"/>
  <c r="F7202" i="10"/>
  <c r="J7198" i="10"/>
  <c r="K7198" i="10"/>
  <c r="L7198" i="10"/>
  <c r="F7198" i="10"/>
  <c r="J7194" i="10"/>
  <c r="K7194" i="10"/>
  <c r="L7194" i="10"/>
  <c r="F7194" i="10"/>
  <c r="J7190" i="10"/>
  <c r="K7190" i="10"/>
  <c r="L7190" i="10"/>
  <c r="F7190" i="10"/>
  <c r="J7186" i="10"/>
  <c r="K7186" i="10"/>
  <c r="L7186" i="10"/>
  <c r="F7186" i="10"/>
  <c r="J7182" i="10"/>
  <c r="K7182" i="10"/>
  <c r="L7182" i="10"/>
  <c r="F7182" i="10"/>
  <c r="J7178" i="10"/>
  <c r="K7178" i="10"/>
  <c r="L7178" i="10"/>
  <c r="F7178" i="10"/>
  <c r="J7174" i="10"/>
  <c r="K7174" i="10"/>
  <c r="L7174" i="10"/>
  <c r="F7174" i="10"/>
  <c r="J7170" i="10"/>
  <c r="K7170" i="10"/>
  <c r="L7170" i="10"/>
  <c r="F7170" i="10"/>
  <c r="J7166" i="10"/>
  <c r="K7166" i="10"/>
  <c r="L7166" i="10"/>
  <c r="F7166" i="10"/>
  <c r="J7162" i="10"/>
  <c r="K7162" i="10"/>
  <c r="L7162" i="10"/>
  <c r="F7162" i="10"/>
  <c r="J7158" i="10"/>
  <c r="K7158" i="10"/>
  <c r="L7158" i="10"/>
  <c r="F7158" i="10"/>
  <c r="J7154" i="10"/>
  <c r="K7154" i="10"/>
  <c r="L7154" i="10"/>
  <c r="F7154" i="10"/>
  <c r="J7150" i="10"/>
  <c r="K7150" i="10"/>
  <c r="L7150" i="10"/>
  <c r="F7150" i="10"/>
  <c r="J7146" i="10"/>
  <c r="K7146" i="10"/>
  <c r="L7146" i="10"/>
  <c r="F7146" i="10"/>
  <c r="J7142" i="10"/>
  <c r="K7142" i="10"/>
  <c r="L7142" i="10"/>
  <c r="F7142" i="10"/>
  <c r="J7138" i="10"/>
  <c r="K7138" i="10"/>
  <c r="L7138" i="10"/>
  <c r="F7138" i="10"/>
  <c r="J7134" i="10"/>
  <c r="K7134" i="10"/>
  <c r="L7134" i="10"/>
  <c r="F7134" i="10"/>
  <c r="J7130" i="10"/>
  <c r="K7130" i="10"/>
  <c r="L7130" i="10"/>
  <c r="F7130" i="10"/>
  <c r="J7126" i="10"/>
  <c r="K7126" i="10"/>
  <c r="L7126" i="10"/>
  <c r="F7126" i="10"/>
  <c r="J7122" i="10"/>
  <c r="K7122" i="10"/>
  <c r="L7122" i="10"/>
  <c r="F7122" i="10"/>
  <c r="J7118" i="10"/>
  <c r="K7118" i="10"/>
  <c r="L7118" i="10"/>
  <c r="F7118" i="10"/>
  <c r="J7114" i="10"/>
  <c r="K7114" i="10"/>
  <c r="L7114" i="10"/>
  <c r="F7114" i="10"/>
  <c r="J7110" i="10"/>
  <c r="K7110" i="10"/>
  <c r="L7110" i="10"/>
  <c r="F7110" i="10"/>
  <c r="J7106" i="10"/>
  <c r="K7106" i="10"/>
  <c r="L7106" i="10"/>
  <c r="F7106" i="10"/>
  <c r="J7102" i="10"/>
  <c r="K7102" i="10"/>
  <c r="L7102" i="10"/>
  <c r="F7102" i="10"/>
  <c r="J7098" i="10"/>
  <c r="K7098" i="10"/>
  <c r="L7098" i="10"/>
  <c r="F7098" i="10"/>
  <c r="J7094" i="10"/>
  <c r="K7094" i="10"/>
  <c r="L7094" i="10"/>
  <c r="F7094" i="10"/>
  <c r="J7090" i="10"/>
  <c r="K7090" i="10"/>
  <c r="L7090" i="10"/>
  <c r="F7090" i="10"/>
  <c r="J7086" i="10"/>
  <c r="K7086" i="10"/>
  <c r="L7086" i="10"/>
  <c r="F7086" i="10"/>
  <c r="J7082" i="10"/>
  <c r="K7082" i="10"/>
  <c r="L7082" i="10"/>
  <c r="F7082" i="10"/>
  <c r="J7078" i="10"/>
  <c r="K7078" i="10"/>
  <c r="L7078" i="10"/>
  <c r="F7078" i="10"/>
  <c r="J7074" i="10"/>
  <c r="K7074" i="10"/>
  <c r="L7074" i="10"/>
  <c r="F7074" i="10"/>
  <c r="J7070" i="10"/>
  <c r="K7070" i="10"/>
  <c r="L7070" i="10"/>
  <c r="F7070" i="10"/>
  <c r="J7066" i="10"/>
  <c r="K7066" i="10"/>
  <c r="L7066" i="10"/>
  <c r="F7066" i="10"/>
  <c r="J7062" i="10"/>
  <c r="K7062" i="10"/>
  <c r="L7062" i="10"/>
  <c r="F7062" i="10"/>
  <c r="J7058" i="10"/>
  <c r="K7058" i="10"/>
  <c r="L7058" i="10"/>
  <c r="F7058" i="10"/>
  <c r="J7054" i="10"/>
  <c r="K7054" i="10"/>
  <c r="L7054" i="10"/>
  <c r="F7054" i="10"/>
  <c r="J7050" i="10"/>
  <c r="K7050" i="10"/>
  <c r="L7050" i="10"/>
  <c r="F7050" i="10"/>
  <c r="J7046" i="10"/>
  <c r="K7046" i="10"/>
  <c r="L7046" i="10"/>
  <c r="F7046" i="10"/>
  <c r="J7042" i="10"/>
  <c r="K7042" i="10"/>
  <c r="L7042" i="10"/>
  <c r="F7042" i="10"/>
  <c r="J7038" i="10"/>
  <c r="K7038" i="10"/>
  <c r="L7038" i="10"/>
  <c r="F7038" i="10"/>
  <c r="J7034" i="10"/>
  <c r="K7034" i="10"/>
  <c r="L7034" i="10"/>
  <c r="F7034" i="10"/>
  <c r="J7030" i="10"/>
  <c r="K7030" i="10"/>
  <c r="L7030" i="10"/>
  <c r="F7030" i="10"/>
  <c r="J7026" i="10"/>
  <c r="K7026" i="10"/>
  <c r="L7026" i="10"/>
  <c r="F7026" i="10"/>
  <c r="J7022" i="10"/>
  <c r="K7022" i="10"/>
  <c r="L7022" i="10"/>
  <c r="F7022" i="10"/>
  <c r="J7018" i="10"/>
  <c r="K7018" i="10"/>
  <c r="L7018" i="10"/>
  <c r="F7018" i="10"/>
  <c r="J7014" i="10"/>
  <c r="K7014" i="10"/>
  <c r="L7014" i="10"/>
  <c r="F7014" i="10"/>
  <c r="J7010" i="10"/>
  <c r="K7010" i="10"/>
  <c r="L7010" i="10"/>
  <c r="F7010" i="10"/>
  <c r="J7006" i="10"/>
  <c r="K7006" i="10"/>
  <c r="L7006" i="10"/>
  <c r="F7006" i="10"/>
  <c r="J7002" i="10"/>
  <c r="K7002" i="10"/>
  <c r="L7002" i="10"/>
  <c r="F7002" i="10"/>
  <c r="J6998" i="10"/>
  <c r="K6998" i="10"/>
  <c r="L6998" i="10"/>
  <c r="F6998" i="10"/>
  <c r="J6994" i="10"/>
  <c r="K6994" i="10"/>
  <c r="L6994" i="10"/>
  <c r="F6994" i="10"/>
  <c r="J6990" i="10"/>
  <c r="K6990" i="10"/>
  <c r="L6990" i="10"/>
  <c r="F6990" i="10"/>
  <c r="J6986" i="10"/>
  <c r="K6986" i="10"/>
  <c r="L6986" i="10"/>
  <c r="F6986" i="10"/>
  <c r="J6982" i="10"/>
  <c r="K6982" i="10"/>
  <c r="L6982" i="10"/>
  <c r="F6982" i="10"/>
  <c r="J6978" i="10"/>
  <c r="K6978" i="10"/>
  <c r="L6978" i="10"/>
  <c r="F6978" i="10"/>
  <c r="J6974" i="10"/>
  <c r="K6974" i="10"/>
  <c r="L6974" i="10"/>
  <c r="F6974" i="10"/>
  <c r="J6970" i="10"/>
  <c r="K6970" i="10"/>
  <c r="L6970" i="10"/>
  <c r="F6970" i="10"/>
  <c r="J6966" i="10"/>
  <c r="K6966" i="10"/>
  <c r="L6966" i="10"/>
  <c r="F6966" i="10"/>
  <c r="J6962" i="10"/>
  <c r="K6962" i="10"/>
  <c r="L6962" i="10"/>
  <c r="F6962" i="10"/>
  <c r="J6958" i="10"/>
  <c r="K6958" i="10"/>
  <c r="L6958" i="10"/>
  <c r="F6958" i="10"/>
  <c r="J6954" i="10"/>
  <c r="K6954" i="10"/>
  <c r="L6954" i="10"/>
  <c r="F6954" i="10"/>
  <c r="J6950" i="10"/>
  <c r="K6950" i="10"/>
  <c r="L6950" i="10"/>
  <c r="F6950" i="10"/>
  <c r="J6946" i="10"/>
  <c r="K6946" i="10"/>
  <c r="L6946" i="10"/>
  <c r="F6946" i="10"/>
  <c r="J6942" i="10"/>
  <c r="K6942" i="10"/>
  <c r="L6942" i="10"/>
  <c r="F6942" i="10"/>
  <c r="J6938" i="10"/>
  <c r="K6938" i="10"/>
  <c r="L6938" i="10"/>
  <c r="F6938" i="10"/>
  <c r="J6934" i="10"/>
  <c r="K6934" i="10"/>
  <c r="L6934" i="10"/>
  <c r="F6934" i="10"/>
  <c r="J6930" i="10"/>
  <c r="K6930" i="10"/>
  <c r="L6930" i="10"/>
  <c r="F6930" i="10"/>
  <c r="J6926" i="10"/>
  <c r="K6926" i="10"/>
  <c r="L6926" i="10"/>
  <c r="F6926" i="10"/>
  <c r="J6922" i="10"/>
  <c r="K6922" i="10"/>
  <c r="L6922" i="10"/>
  <c r="F6922" i="10"/>
  <c r="J6918" i="10"/>
  <c r="K6918" i="10"/>
  <c r="L6918" i="10"/>
  <c r="F6918" i="10"/>
  <c r="J6914" i="10"/>
  <c r="K6914" i="10"/>
  <c r="L6914" i="10"/>
  <c r="F6914" i="10"/>
  <c r="J6910" i="10"/>
  <c r="K6910" i="10"/>
  <c r="L6910" i="10"/>
  <c r="F6910" i="10"/>
  <c r="J6906" i="10"/>
  <c r="K6906" i="10"/>
  <c r="L6906" i="10"/>
  <c r="F6906" i="10"/>
  <c r="J6902" i="10"/>
  <c r="K6902" i="10"/>
  <c r="L6902" i="10"/>
  <c r="F6902" i="10"/>
  <c r="J6898" i="10"/>
  <c r="K6898" i="10"/>
  <c r="L6898" i="10"/>
  <c r="F6898" i="10"/>
  <c r="J6894" i="10"/>
  <c r="K6894" i="10"/>
  <c r="L6894" i="10"/>
  <c r="F6894" i="10"/>
  <c r="J6890" i="10"/>
  <c r="K6890" i="10"/>
  <c r="L6890" i="10"/>
  <c r="F6890" i="10"/>
  <c r="J6886" i="10"/>
  <c r="K6886" i="10"/>
  <c r="L6886" i="10"/>
  <c r="F6886" i="10"/>
  <c r="J6882" i="10"/>
  <c r="K6882" i="10"/>
  <c r="L6882" i="10"/>
  <c r="F6882" i="10"/>
  <c r="J6878" i="10"/>
  <c r="K6878" i="10"/>
  <c r="L6878" i="10"/>
  <c r="F6878" i="10"/>
  <c r="J6874" i="10"/>
  <c r="K6874" i="10"/>
  <c r="L6874" i="10"/>
  <c r="F6874" i="10"/>
  <c r="J6870" i="10"/>
  <c r="K6870" i="10"/>
  <c r="L6870" i="10"/>
  <c r="F6870" i="10"/>
  <c r="J6866" i="10"/>
  <c r="K6866" i="10"/>
  <c r="L6866" i="10"/>
  <c r="F6866" i="10"/>
  <c r="J6862" i="10"/>
  <c r="K6862" i="10"/>
  <c r="L6862" i="10"/>
  <c r="F6862" i="10"/>
  <c r="J6858" i="10"/>
  <c r="K6858" i="10"/>
  <c r="L6858" i="10"/>
  <c r="F6858" i="10"/>
  <c r="J6854" i="10"/>
  <c r="K6854" i="10"/>
  <c r="L6854" i="10"/>
  <c r="F6854" i="10"/>
  <c r="J6850" i="10"/>
  <c r="K6850" i="10"/>
  <c r="L6850" i="10"/>
  <c r="F6850" i="10"/>
  <c r="J6846" i="10"/>
  <c r="K6846" i="10"/>
  <c r="L6846" i="10"/>
  <c r="F6846" i="10"/>
  <c r="J6842" i="10"/>
  <c r="K6842" i="10"/>
  <c r="L6842" i="10"/>
  <c r="F6842" i="10"/>
  <c r="J6838" i="10"/>
  <c r="K6838" i="10"/>
  <c r="L6838" i="10"/>
  <c r="F6838" i="10"/>
  <c r="J6834" i="10"/>
  <c r="K6834" i="10"/>
  <c r="L6834" i="10"/>
  <c r="F6834" i="10"/>
  <c r="J6830" i="10"/>
  <c r="K6830" i="10"/>
  <c r="L6830" i="10"/>
  <c r="F6830" i="10"/>
  <c r="J6826" i="10"/>
  <c r="K6826" i="10"/>
  <c r="L6826" i="10"/>
  <c r="F6826" i="10"/>
  <c r="J6822" i="10"/>
  <c r="K6822" i="10"/>
  <c r="L6822" i="10"/>
  <c r="F6822" i="10"/>
  <c r="J6818" i="10"/>
  <c r="K6818" i="10"/>
  <c r="L6818" i="10"/>
  <c r="F6818" i="10"/>
  <c r="J6814" i="10"/>
  <c r="K6814" i="10"/>
  <c r="L6814" i="10"/>
  <c r="F6814" i="10"/>
  <c r="J6810" i="10"/>
  <c r="K6810" i="10"/>
  <c r="L6810" i="10"/>
  <c r="F6810" i="10"/>
  <c r="J6806" i="10"/>
  <c r="K6806" i="10"/>
  <c r="L6806" i="10"/>
  <c r="F6806" i="10"/>
  <c r="J6802" i="10"/>
  <c r="K6802" i="10"/>
  <c r="L6802" i="10"/>
  <c r="F6802" i="10"/>
  <c r="J6798" i="10"/>
  <c r="K6798" i="10"/>
  <c r="L6798" i="10"/>
  <c r="F6798" i="10"/>
  <c r="J6794" i="10"/>
  <c r="K6794" i="10"/>
  <c r="L6794" i="10"/>
  <c r="F6794" i="10"/>
  <c r="J6790" i="10"/>
  <c r="K6790" i="10"/>
  <c r="L6790" i="10"/>
  <c r="F6790" i="10"/>
  <c r="J6786" i="10"/>
  <c r="K6786" i="10"/>
  <c r="L6786" i="10"/>
  <c r="F6786" i="10"/>
  <c r="J6782" i="10"/>
  <c r="K6782" i="10"/>
  <c r="L6782" i="10"/>
  <c r="F6782" i="10"/>
  <c r="J6778" i="10"/>
  <c r="K6778" i="10"/>
  <c r="L6778" i="10"/>
  <c r="F6778" i="10"/>
  <c r="J6774" i="10"/>
  <c r="K6774" i="10"/>
  <c r="L6774" i="10"/>
  <c r="F6774" i="10"/>
  <c r="J6770" i="10"/>
  <c r="K6770" i="10"/>
  <c r="L6770" i="10"/>
  <c r="F6770" i="10"/>
  <c r="J6766" i="10"/>
  <c r="K6766" i="10"/>
  <c r="L6766" i="10"/>
  <c r="F6766" i="10"/>
  <c r="J6762" i="10"/>
  <c r="K6762" i="10"/>
  <c r="L6762" i="10"/>
  <c r="F6762" i="10"/>
  <c r="J6758" i="10"/>
  <c r="K6758" i="10"/>
  <c r="L6758" i="10"/>
  <c r="F6758" i="10"/>
  <c r="J6754" i="10"/>
  <c r="K6754" i="10"/>
  <c r="L6754" i="10"/>
  <c r="F6754" i="10"/>
  <c r="J6750" i="10"/>
  <c r="K6750" i="10"/>
  <c r="L6750" i="10"/>
  <c r="F6750" i="10"/>
  <c r="J6746" i="10"/>
  <c r="K6746" i="10"/>
  <c r="L6746" i="10"/>
  <c r="F6746" i="10"/>
  <c r="J6742" i="10"/>
  <c r="K6742" i="10"/>
  <c r="L6742" i="10"/>
  <c r="F6742" i="10"/>
  <c r="J6738" i="10"/>
  <c r="K6738" i="10"/>
  <c r="L6738" i="10"/>
  <c r="F6738" i="10"/>
  <c r="J6734" i="10"/>
  <c r="K6734" i="10"/>
  <c r="L6734" i="10"/>
  <c r="F6734" i="10"/>
  <c r="J6730" i="10"/>
  <c r="K6730" i="10"/>
  <c r="L6730" i="10"/>
  <c r="F6730" i="10"/>
  <c r="J6726" i="10"/>
  <c r="K6726" i="10"/>
  <c r="L6726" i="10"/>
  <c r="F6726" i="10"/>
  <c r="J6722" i="10"/>
  <c r="K6722" i="10"/>
  <c r="L6722" i="10"/>
  <c r="F6722" i="10"/>
  <c r="J6718" i="10"/>
  <c r="K6718" i="10"/>
  <c r="L6718" i="10"/>
  <c r="F6718" i="10"/>
  <c r="J6714" i="10"/>
  <c r="K6714" i="10"/>
  <c r="L6714" i="10"/>
  <c r="F6714" i="10"/>
  <c r="J6710" i="10"/>
  <c r="K6710" i="10"/>
  <c r="L6710" i="10"/>
  <c r="F6710" i="10"/>
  <c r="J6706" i="10"/>
  <c r="K6706" i="10"/>
  <c r="L6706" i="10"/>
  <c r="F6706" i="10"/>
  <c r="J6702" i="10"/>
  <c r="K6702" i="10"/>
  <c r="L6702" i="10"/>
  <c r="F6702" i="10"/>
  <c r="J6698" i="10"/>
  <c r="K6698" i="10"/>
  <c r="L6698" i="10"/>
  <c r="F6698" i="10"/>
  <c r="J6694" i="10"/>
  <c r="K6694" i="10"/>
  <c r="L6694" i="10"/>
  <c r="F6694" i="10"/>
  <c r="J6690" i="10"/>
  <c r="K6690" i="10"/>
  <c r="L6690" i="10"/>
  <c r="F6690" i="10"/>
  <c r="J6686" i="10"/>
  <c r="K6686" i="10"/>
  <c r="L6686" i="10"/>
  <c r="F6686" i="10"/>
  <c r="J6682" i="10"/>
  <c r="K6682" i="10"/>
  <c r="L6682" i="10"/>
  <c r="F6682" i="10"/>
  <c r="J6678" i="10"/>
  <c r="K6678" i="10"/>
  <c r="L6678" i="10"/>
  <c r="F6678" i="10"/>
  <c r="J6674" i="10"/>
  <c r="K6674" i="10"/>
  <c r="L6674" i="10"/>
  <c r="F6674" i="10"/>
  <c r="J6670" i="10"/>
  <c r="K6670" i="10"/>
  <c r="L6670" i="10"/>
  <c r="F6670" i="10"/>
  <c r="J6666" i="10"/>
  <c r="K6666" i="10"/>
  <c r="L6666" i="10"/>
  <c r="F6666" i="10"/>
  <c r="J6662" i="10"/>
  <c r="K6662" i="10"/>
  <c r="L6662" i="10"/>
  <c r="F6662" i="10"/>
  <c r="J6658" i="10"/>
  <c r="K6658" i="10"/>
  <c r="L6658" i="10"/>
  <c r="F6658" i="10"/>
  <c r="J6654" i="10"/>
  <c r="K6654" i="10"/>
  <c r="L6654" i="10"/>
  <c r="F6654" i="10"/>
  <c r="J6650" i="10"/>
  <c r="K6650" i="10"/>
  <c r="L6650" i="10"/>
  <c r="F6650" i="10"/>
  <c r="J6646" i="10"/>
  <c r="K6646" i="10"/>
  <c r="L6646" i="10"/>
  <c r="F6646" i="10"/>
  <c r="J6642" i="10"/>
  <c r="K6642" i="10"/>
  <c r="L6642" i="10"/>
  <c r="F6642" i="10"/>
  <c r="J6638" i="10"/>
  <c r="K6638" i="10"/>
  <c r="L6638" i="10"/>
  <c r="F6638" i="10"/>
  <c r="J6634" i="10"/>
  <c r="K6634" i="10"/>
  <c r="L6634" i="10"/>
  <c r="F6634" i="10"/>
  <c r="J6630" i="10"/>
  <c r="K6630" i="10"/>
  <c r="L6630" i="10"/>
  <c r="F6630" i="10"/>
  <c r="J6626" i="10"/>
  <c r="K6626" i="10"/>
  <c r="L6626" i="10"/>
  <c r="F6626" i="10"/>
  <c r="J6622" i="10"/>
  <c r="K6622" i="10"/>
  <c r="L6622" i="10"/>
  <c r="F6622" i="10"/>
  <c r="J6618" i="10"/>
  <c r="K6618" i="10"/>
  <c r="L6618" i="10"/>
  <c r="F6618" i="10"/>
  <c r="J6614" i="10"/>
  <c r="K6614" i="10"/>
  <c r="L6614" i="10"/>
  <c r="F6614" i="10"/>
  <c r="J6610" i="10"/>
  <c r="K6610" i="10"/>
  <c r="L6610" i="10"/>
  <c r="F6610" i="10"/>
  <c r="J6606" i="10"/>
  <c r="K6606" i="10"/>
  <c r="L6606" i="10"/>
  <c r="F6606" i="10"/>
  <c r="J6602" i="10"/>
  <c r="K6602" i="10"/>
  <c r="L6602" i="10"/>
  <c r="F6602" i="10"/>
  <c r="J6598" i="10"/>
  <c r="K6598" i="10"/>
  <c r="L6598" i="10"/>
  <c r="F6598" i="10"/>
  <c r="J6594" i="10"/>
  <c r="K6594" i="10"/>
  <c r="L6594" i="10"/>
  <c r="F6594" i="10"/>
  <c r="J6590" i="10"/>
  <c r="K6590" i="10"/>
  <c r="L6590" i="10"/>
  <c r="F6590" i="10"/>
  <c r="J6586" i="10"/>
  <c r="K6586" i="10"/>
  <c r="L6586" i="10"/>
  <c r="F6586" i="10"/>
  <c r="J6582" i="10"/>
  <c r="K6582" i="10"/>
  <c r="L6582" i="10"/>
  <c r="F6582" i="10"/>
  <c r="J6578" i="10"/>
  <c r="K6578" i="10"/>
  <c r="L6578" i="10"/>
  <c r="F6578" i="10"/>
  <c r="J6574" i="10"/>
  <c r="K6574" i="10"/>
  <c r="L6574" i="10"/>
  <c r="F6574" i="10"/>
  <c r="J6570" i="10"/>
  <c r="K6570" i="10"/>
  <c r="L6570" i="10"/>
  <c r="F6570" i="10"/>
  <c r="J6566" i="10"/>
  <c r="K6566" i="10"/>
  <c r="L6566" i="10"/>
  <c r="F6566" i="10"/>
  <c r="J6562" i="10"/>
  <c r="K6562" i="10"/>
  <c r="L6562" i="10"/>
  <c r="F6562" i="10"/>
  <c r="J6558" i="10"/>
  <c r="K6558" i="10"/>
  <c r="L6558" i="10"/>
  <c r="F6558" i="10"/>
  <c r="J6554" i="10"/>
  <c r="K6554" i="10"/>
  <c r="L6554" i="10"/>
  <c r="F6554" i="10"/>
  <c r="J6550" i="10"/>
  <c r="K6550" i="10"/>
  <c r="L6550" i="10"/>
  <c r="F6550" i="10"/>
  <c r="J6546" i="10"/>
  <c r="K6546" i="10"/>
  <c r="L6546" i="10"/>
  <c r="F6546" i="10"/>
  <c r="J6542" i="10"/>
  <c r="K6542" i="10"/>
  <c r="L6542" i="10"/>
  <c r="F6542" i="10"/>
  <c r="J6538" i="10"/>
  <c r="K6538" i="10"/>
  <c r="L6538" i="10"/>
  <c r="F6538" i="10"/>
  <c r="J6534" i="10"/>
  <c r="K6534" i="10"/>
  <c r="L6534" i="10"/>
  <c r="F6534" i="10"/>
  <c r="J6530" i="10"/>
  <c r="K6530" i="10"/>
  <c r="L6530" i="10"/>
  <c r="F6530" i="10"/>
  <c r="J6526" i="10"/>
  <c r="K6526" i="10"/>
  <c r="L6526" i="10"/>
  <c r="F6526" i="10"/>
  <c r="J6522" i="10"/>
  <c r="K6522" i="10"/>
  <c r="L6522" i="10"/>
  <c r="F6522" i="10"/>
  <c r="J6518" i="10"/>
  <c r="K6518" i="10"/>
  <c r="L6518" i="10"/>
  <c r="F6518" i="10"/>
  <c r="J6514" i="10"/>
  <c r="K6514" i="10"/>
  <c r="L6514" i="10"/>
  <c r="F6514" i="10"/>
  <c r="J6510" i="10"/>
  <c r="K6510" i="10"/>
  <c r="L6510" i="10"/>
  <c r="F6510" i="10"/>
  <c r="J6506" i="10"/>
  <c r="K6506" i="10"/>
  <c r="L6506" i="10"/>
  <c r="F6506" i="10"/>
  <c r="J6502" i="10"/>
  <c r="K6502" i="10"/>
  <c r="L6502" i="10"/>
  <c r="F6502" i="10"/>
  <c r="J6498" i="10"/>
  <c r="K6498" i="10"/>
  <c r="L6498" i="10"/>
  <c r="F6498" i="10"/>
  <c r="J6494" i="10"/>
  <c r="K6494" i="10"/>
  <c r="L6494" i="10"/>
  <c r="F6494" i="10"/>
  <c r="J6490" i="10"/>
  <c r="K6490" i="10"/>
  <c r="L6490" i="10"/>
  <c r="F6490" i="10"/>
  <c r="J6486" i="10"/>
  <c r="K6486" i="10"/>
  <c r="L6486" i="10"/>
  <c r="F6486" i="10"/>
  <c r="J6482" i="10"/>
  <c r="K6482" i="10"/>
  <c r="L6482" i="10"/>
  <c r="F6482" i="10"/>
  <c r="J6478" i="10"/>
  <c r="K6478" i="10"/>
  <c r="L6478" i="10"/>
  <c r="F6478" i="10"/>
  <c r="J6474" i="10"/>
  <c r="K6474" i="10"/>
  <c r="L6474" i="10"/>
  <c r="F6474" i="10"/>
  <c r="J6470" i="10"/>
  <c r="K6470" i="10"/>
  <c r="L6470" i="10"/>
  <c r="F6470" i="10"/>
  <c r="J6466" i="10"/>
  <c r="K6466" i="10"/>
  <c r="L6466" i="10"/>
  <c r="F6466" i="10"/>
  <c r="J6462" i="10"/>
  <c r="K6462" i="10"/>
  <c r="L6462" i="10"/>
  <c r="F6462" i="10"/>
  <c r="J6458" i="10"/>
  <c r="K6458" i="10"/>
  <c r="L6458" i="10"/>
  <c r="F6458" i="10"/>
  <c r="J6454" i="10"/>
  <c r="K6454" i="10"/>
  <c r="L6454" i="10"/>
  <c r="F6454" i="10"/>
  <c r="J6450" i="10"/>
  <c r="K6450" i="10"/>
  <c r="L6450" i="10"/>
  <c r="F6450" i="10"/>
  <c r="J6446" i="10"/>
  <c r="K6446" i="10"/>
  <c r="L6446" i="10"/>
  <c r="F6446" i="10"/>
  <c r="J6442" i="10"/>
  <c r="K6442" i="10"/>
  <c r="L6442" i="10"/>
  <c r="F6442" i="10"/>
  <c r="J6438" i="10"/>
  <c r="K6438" i="10"/>
  <c r="L6438" i="10"/>
  <c r="F6438" i="10"/>
  <c r="J6434" i="10"/>
  <c r="K6434" i="10"/>
  <c r="L6434" i="10"/>
  <c r="F6434" i="10"/>
  <c r="J6430" i="10"/>
  <c r="K6430" i="10"/>
  <c r="L6430" i="10"/>
  <c r="F6430" i="10"/>
  <c r="J6426" i="10"/>
  <c r="K6426" i="10"/>
  <c r="L6426" i="10"/>
  <c r="F6426" i="10"/>
  <c r="J6422" i="10"/>
  <c r="K6422" i="10"/>
  <c r="L6422" i="10"/>
  <c r="F6422" i="10"/>
  <c r="J6418" i="10"/>
  <c r="K6418" i="10"/>
  <c r="L6418" i="10"/>
  <c r="F6418" i="10"/>
  <c r="J6414" i="10"/>
  <c r="K6414" i="10"/>
  <c r="L6414" i="10"/>
  <c r="F6414" i="10"/>
  <c r="J6410" i="10"/>
  <c r="K6410" i="10"/>
  <c r="L6410" i="10"/>
  <c r="F6410" i="10"/>
  <c r="J6406" i="10"/>
  <c r="K6406" i="10"/>
  <c r="L6406" i="10"/>
  <c r="F6406" i="10"/>
  <c r="J6402" i="10"/>
  <c r="K6402" i="10"/>
  <c r="L6402" i="10"/>
  <c r="F6402" i="10"/>
  <c r="J6398" i="10"/>
  <c r="K6398" i="10"/>
  <c r="L6398" i="10"/>
  <c r="F6398" i="10"/>
  <c r="J6394" i="10"/>
  <c r="K6394" i="10"/>
  <c r="L6394" i="10"/>
  <c r="F6394" i="10"/>
  <c r="J6390" i="10"/>
  <c r="K6390" i="10"/>
  <c r="L6390" i="10"/>
  <c r="F6390" i="10"/>
  <c r="J6386" i="10"/>
  <c r="K6386" i="10"/>
  <c r="L6386" i="10"/>
  <c r="F6386" i="10"/>
  <c r="J6382" i="10"/>
  <c r="K6382" i="10"/>
  <c r="L6382" i="10"/>
  <c r="F6382" i="10"/>
  <c r="J6378" i="10"/>
  <c r="K6378" i="10"/>
  <c r="L6378" i="10"/>
  <c r="F6378" i="10"/>
  <c r="J6374" i="10"/>
  <c r="K6374" i="10"/>
  <c r="L6374" i="10"/>
  <c r="F6374" i="10"/>
  <c r="J6370" i="10"/>
  <c r="K6370" i="10"/>
  <c r="L6370" i="10"/>
  <c r="F6370" i="10"/>
  <c r="J6366" i="10"/>
  <c r="K6366" i="10"/>
  <c r="L6366" i="10"/>
  <c r="F6366" i="10"/>
  <c r="J6362" i="10"/>
  <c r="K6362" i="10"/>
  <c r="L6362" i="10"/>
  <c r="F6362" i="10"/>
  <c r="J6358" i="10"/>
  <c r="K6358" i="10"/>
  <c r="L6358" i="10"/>
  <c r="F6358" i="10"/>
  <c r="J6354" i="10"/>
  <c r="K6354" i="10"/>
  <c r="L6354" i="10"/>
  <c r="F6354" i="10"/>
  <c r="J6350" i="10"/>
  <c r="K6350" i="10"/>
  <c r="L6350" i="10"/>
  <c r="F6350" i="10"/>
  <c r="J6346" i="10"/>
  <c r="K6346" i="10"/>
  <c r="L6346" i="10"/>
  <c r="F6346" i="10"/>
  <c r="J6342" i="10"/>
  <c r="K6342" i="10"/>
  <c r="L6342" i="10"/>
  <c r="F6342" i="10"/>
  <c r="J6338" i="10"/>
  <c r="K6338" i="10"/>
  <c r="L6338" i="10"/>
  <c r="F6338" i="10"/>
  <c r="J6334" i="10"/>
  <c r="K6334" i="10"/>
  <c r="L6334" i="10"/>
  <c r="F6334" i="10"/>
  <c r="J6330" i="10"/>
  <c r="K6330" i="10"/>
  <c r="L6330" i="10"/>
  <c r="F6330" i="10"/>
  <c r="J6326" i="10"/>
  <c r="K6326" i="10"/>
  <c r="L6326" i="10"/>
  <c r="F6326" i="10"/>
  <c r="J6322" i="10"/>
  <c r="K6322" i="10"/>
  <c r="L6322" i="10"/>
  <c r="F6322" i="10"/>
  <c r="J6318" i="10"/>
  <c r="K6318" i="10"/>
  <c r="L6318" i="10"/>
  <c r="F6318" i="10"/>
  <c r="J6314" i="10"/>
  <c r="K6314" i="10"/>
  <c r="L6314" i="10"/>
  <c r="F6314" i="10"/>
  <c r="J6310" i="10"/>
  <c r="K6310" i="10"/>
  <c r="L6310" i="10"/>
  <c r="F6310" i="10"/>
  <c r="J6306" i="10"/>
  <c r="K6306" i="10"/>
  <c r="L6306" i="10"/>
  <c r="F6306" i="10"/>
  <c r="J6302" i="10"/>
  <c r="K6302" i="10"/>
  <c r="L6302" i="10"/>
  <c r="F6302" i="10"/>
  <c r="J6298" i="10"/>
  <c r="K6298" i="10"/>
  <c r="L6298" i="10"/>
  <c r="F6298" i="10"/>
  <c r="J6294" i="10"/>
  <c r="K6294" i="10"/>
  <c r="L6294" i="10"/>
  <c r="F6294" i="10"/>
  <c r="J6290" i="10"/>
  <c r="K6290" i="10"/>
  <c r="L6290" i="10"/>
  <c r="F6290" i="10"/>
  <c r="J6286" i="10"/>
  <c r="K6286" i="10"/>
  <c r="L6286" i="10"/>
  <c r="F6286" i="10"/>
  <c r="J6282" i="10"/>
  <c r="K6282" i="10"/>
  <c r="L6282" i="10"/>
  <c r="F6282" i="10"/>
  <c r="J6278" i="10"/>
  <c r="K6278" i="10"/>
  <c r="L6278" i="10"/>
  <c r="F6278" i="10"/>
  <c r="J6274" i="10"/>
  <c r="K6274" i="10"/>
  <c r="L6274" i="10"/>
  <c r="F6274" i="10"/>
  <c r="J6270" i="10"/>
  <c r="K6270" i="10"/>
  <c r="L6270" i="10"/>
  <c r="F6270" i="10"/>
  <c r="J6266" i="10"/>
  <c r="K6266" i="10"/>
  <c r="L6266" i="10"/>
  <c r="F6266" i="10"/>
  <c r="J6262" i="10"/>
  <c r="K6262" i="10"/>
  <c r="L6262" i="10"/>
  <c r="F6262" i="10"/>
  <c r="J6258" i="10"/>
  <c r="K6258" i="10"/>
  <c r="L6258" i="10"/>
  <c r="F6258" i="10"/>
  <c r="J6254" i="10"/>
  <c r="K6254" i="10"/>
  <c r="L6254" i="10"/>
  <c r="F6254" i="10"/>
  <c r="J6250" i="10"/>
  <c r="K6250" i="10"/>
  <c r="L6250" i="10"/>
  <c r="F6250" i="10"/>
  <c r="J6246" i="10"/>
  <c r="K6246" i="10"/>
  <c r="L6246" i="10"/>
  <c r="F6246" i="10"/>
  <c r="J6242" i="10"/>
  <c r="K6242" i="10"/>
  <c r="L6242" i="10"/>
  <c r="F6242" i="10"/>
  <c r="J6238" i="10"/>
  <c r="K6238" i="10"/>
  <c r="L6238" i="10"/>
  <c r="F6238" i="10"/>
  <c r="J6234" i="10"/>
  <c r="K6234" i="10"/>
  <c r="L6234" i="10"/>
  <c r="F6234" i="10"/>
  <c r="J6230" i="10"/>
  <c r="K6230" i="10"/>
  <c r="L6230" i="10"/>
  <c r="F6230" i="10"/>
  <c r="J6226" i="10"/>
  <c r="K6226" i="10"/>
  <c r="L6226" i="10"/>
  <c r="F6226" i="10"/>
  <c r="J6222" i="10"/>
  <c r="K6222" i="10"/>
  <c r="L6222" i="10"/>
  <c r="F6222" i="10"/>
  <c r="J6218" i="10"/>
  <c r="K6218" i="10"/>
  <c r="L6218" i="10"/>
  <c r="F6218" i="10"/>
  <c r="J6214" i="10"/>
  <c r="K6214" i="10"/>
  <c r="L6214" i="10"/>
  <c r="F6214" i="10"/>
  <c r="J6210" i="10"/>
  <c r="K6210" i="10"/>
  <c r="L6210" i="10"/>
  <c r="F6210" i="10"/>
  <c r="J6206" i="10"/>
  <c r="K6206" i="10"/>
  <c r="L6206" i="10"/>
  <c r="F6206" i="10"/>
  <c r="J6202" i="10"/>
  <c r="K6202" i="10"/>
  <c r="L6202" i="10"/>
  <c r="F6202" i="10"/>
  <c r="J6198" i="10"/>
  <c r="K6198" i="10"/>
  <c r="L6198" i="10"/>
  <c r="F6198" i="10"/>
  <c r="J6194" i="10"/>
  <c r="K6194" i="10"/>
  <c r="L6194" i="10"/>
  <c r="F6194" i="10"/>
  <c r="J6190" i="10"/>
  <c r="K6190" i="10"/>
  <c r="L6190" i="10"/>
  <c r="F6190" i="10"/>
  <c r="J6186" i="10"/>
  <c r="K6186" i="10"/>
  <c r="L6186" i="10"/>
  <c r="F6186" i="10"/>
  <c r="J6182" i="10"/>
  <c r="K6182" i="10"/>
  <c r="L6182" i="10"/>
  <c r="F6182" i="10"/>
  <c r="J6178" i="10"/>
  <c r="K6178" i="10"/>
  <c r="L6178" i="10"/>
  <c r="F6178" i="10"/>
  <c r="J6174" i="10"/>
  <c r="K6174" i="10"/>
  <c r="L6174" i="10"/>
  <c r="F6174" i="10"/>
  <c r="J6170" i="10"/>
  <c r="K6170" i="10"/>
  <c r="L6170" i="10"/>
  <c r="F6170" i="10"/>
  <c r="J6166" i="10"/>
  <c r="K6166" i="10"/>
  <c r="L6166" i="10"/>
  <c r="F6166" i="10"/>
  <c r="J6162" i="10"/>
  <c r="K6162" i="10"/>
  <c r="L6162" i="10"/>
  <c r="F6162" i="10"/>
  <c r="J6158" i="10"/>
  <c r="K6158" i="10"/>
  <c r="L6158" i="10"/>
  <c r="F6158" i="10"/>
  <c r="J6154" i="10"/>
  <c r="K6154" i="10"/>
  <c r="L6154" i="10"/>
  <c r="F6154" i="10"/>
  <c r="J6150" i="10"/>
  <c r="K6150" i="10"/>
  <c r="L6150" i="10"/>
  <c r="F6150" i="10"/>
  <c r="J6146" i="10"/>
  <c r="K6146" i="10"/>
  <c r="L6146" i="10"/>
  <c r="F6146" i="10"/>
  <c r="J6142" i="10"/>
  <c r="K6142" i="10"/>
  <c r="L6142" i="10"/>
  <c r="F6142" i="10"/>
  <c r="J6138" i="10"/>
  <c r="K6138" i="10"/>
  <c r="L6138" i="10"/>
  <c r="F6138" i="10"/>
  <c r="J6134" i="10"/>
  <c r="K6134" i="10"/>
  <c r="L6134" i="10"/>
  <c r="F6134" i="10"/>
  <c r="J6130" i="10"/>
  <c r="K6130" i="10"/>
  <c r="L6130" i="10"/>
  <c r="F6130" i="10"/>
  <c r="J6126" i="10"/>
  <c r="K6126" i="10"/>
  <c r="L6126" i="10"/>
  <c r="F6126" i="10"/>
  <c r="J6122" i="10"/>
  <c r="K6122" i="10"/>
  <c r="L6122" i="10"/>
  <c r="F6122" i="10"/>
  <c r="J6118" i="10"/>
  <c r="K6118" i="10"/>
  <c r="L6118" i="10"/>
  <c r="F6118" i="10"/>
  <c r="J6114" i="10"/>
  <c r="K6114" i="10"/>
  <c r="L6114" i="10"/>
  <c r="F6114" i="10"/>
  <c r="J6110" i="10"/>
  <c r="K6110" i="10"/>
  <c r="L6110" i="10"/>
  <c r="F6110" i="10"/>
  <c r="J6106" i="10"/>
  <c r="K6106" i="10"/>
  <c r="L6106" i="10"/>
  <c r="F6106" i="10"/>
  <c r="J6102" i="10"/>
  <c r="K6102" i="10"/>
  <c r="L6102" i="10"/>
  <c r="F6102" i="10"/>
  <c r="J6098" i="10"/>
  <c r="K6098" i="10"/>
  <c r="L6098" i="10"/>
  <c r="F6098" i="10"/>
  <c r="J6094" i="10"/>
  <c r="K6094" i="10"/>
  <c r="L6094" i="10"/>
  <c r="F6094" i="10"/>
  <c r="J6090" i="10"/>
  <c r="K6090" i="10"/>
  <c r="L6090" i="10"/>
  <c r="F6090" i="10"/>
  <c r="J6086" i="10"/>
  <c r="K6086" i="10"/>
  <c r="L6086" i="10"/>
  <c r="F6086" i="10"/>
  <c r="J6082" i="10"/>
  <c r="K6082" i="10"/>
  <c r="L6082" i="10"/>
  <c r="F6082" i="10"/>
  <c r="J6078" i="10"/>
  <c r="K6078" i="10"/>
  <c r="L6078" i="10"/>
  <c r="F6078" i="10"/>
  <c r="J6074" i="10"/>
  <c r="K6074" i="10"/>
  <c r="L6074" i="10"/>
  <c r="F6074" i="10"/>
  <c r="J6070" i="10"/>
  <c r="K6070" i="10"/>
  <c r="L6070" i="10"/>
  <c r="F6070" i="10"/>
  <c r="J6066" i="10"/>
  <c r="K6066" i="10"/>
  <c r="L6066" i="10"/>
  <c r="F6066" i="10"/>
  <c r="J6062" i="10"/>
  <c r="K6062" i="10"/>
  <c r="L6062" i="10"/>
  <c r="F6062" i="10"/>
  <c r="J6058" i="10"/>
  <c r="K6058" i="10"/>
  <c r="L6058" i="10"/>
  <c r="F6058" i="10"/>
  <c r="J6054" i="10"/>
  <c r="K6054" i="10"/>
  <c r="L6054" i="10"/>
  <c r="F6054" i="10"/>
  <c r="J6050" i="10"/>
  <c r="K6050" i="10"/>
  <c r="L6050" i="10"/>
  <c r="F6050" i="10"/>
  <c r="J6046" i="10"/>
  <c r="K6046" i="10"/>
  <c r="L6046" i="10"/>
  <c r="F6046" i="10"/>
  <c r="J6042" i="10"/>
  <c r="K6042" i="10"/>
  <c r="L6042" i="10"/>
  <c r="F6042" i="10"/>
  <c r="J6038" i="10"/>
  <c r="K6038" i="10"/>
  <c r="L6038" i="10"/>
  <c r="F6038" i="10"/>
  <c r="J6034" i="10"/>
  <c r="K6034" i="10"/>
  <c r="L6034" i="10"/>
  <c r="F6034" i="10"/>
  <c r="J6030" i="10"/>
  <c r="K6030" i="10"/>
  <c r="L6030" i="10"/>
  <c r="F6030" i="10"/>
  <c r="J6026" i="10"/>
  <c r="K6026" i="10"/>
  <c r="L6026" i="10"/>
  <c r="F6026" i="10"/>
  <c r="J6022" i="10"/>
  <c r="K6022" i="10"/>
  <c r="L6022" i="10"/>
  <c r="F6022" i="10"/>
  <c r="J6018" i="10"/>
  <c r="K6018" i="10"/>
  <c r="L6018" i="10"/>
  <c r="F6018" i="10"/>
  <c r="J6014" i="10"/>
  <c r="K6014" i="10"/>
  <c r="L6014" i="10"/>
  <c r="F6014" i="10"/>
  <c r="J6010" i="10"/>
  <c r="K6010" i="10"/>
  <c r="L6010" i="10"/>
  <c r="F6010" i="10"/>
  <c r="J6006" i="10"/>
  <c r="K6006" i="10"/>
  <c r="L6006" i="10"/>
  <c r="F6006" i="10"/>
  <c r="J6002" i="10"/>
  <c r="K6002" i="10"/>
  <c r="L6002" i="10"/>
  <c r="F6002" i="10"/>
  <c r="J5998" i="10"/>
  <c r="K5998" i="10"/>
  <c r="L5998" i="10"/>
  <c r="F5998" i="10"/>
  <c r="J5994" i="10"/>
  <c r="K5994" i="10"/>
  <c r="L5994" i="10"/>
  <c r="F5994" i="10"/>
  <c r="J5990" i="10"/>
  <c r="K5990" i="10"/>
  <c r="L5990" i="10"/>
  <c r="F5990" i="10"/>
  <c r="J5986" i="10"/>
  <c r="K5986" i="10"/>
  <c r="L5986" i="10"/>
  <c r="F5986" i="10"/>
  <c r="J5982" i="10"/>
  <c r="K5982" i="10"/>
  <c r="L5982" i="10"/>
  <c r="F5982" i="10"/>
  <c r="J5978" i="10"/>
  <c r="K5978" i="10"/>
  <c r="L5978" i="10"/>
  <c r="F5978" i="10"/>
  <c r="J5974" i="10"/>
  <c r="K5974" i="10"/>
  <c r="L5974" i="10"/>
  <c r="F5974" i="10"/>
  <c r="J5970" i="10"/>
  <c r="K5970" i="10"/>
  <c r="L5970" i="10"/>
  <c r="F5970" i="10"/>
  <c r="J5966" i="10"/>
  <c r="K5966" i="10"/>
  <c r="L5966" i="10"/>
  <c r="F5966" i="10"/>
  <c r="J5962" i="10"/>
  <c r="K5962" i="10"/>
  <c r="L5962" i="10"/>
  <c r="F5962" i="10"/>
  <c r="J5958" i="10"/>
  <c r="K5958" i="10"/>
  <c r="L5958" i="10"/>
  <c r="F5958" i="10"/>
  <c r="J5954" i="10"/>
  <c r="K5954" i="10"/>
  <c r="L5954" i="10"/>
  <c r="F5954" i="10"/>
  <c r="J5950" i="10"/>
  <c r="K5950" i="10"/>
  <c r="L5950" i="10"/>
  <c r="F5950" i="10"/>
  <c r="J5946" i="10"/>
  <c r="K5946" i="10"/>
  <c r="L5946" i="10"/>
  <c r="F5946" i="10"/>
  <c r="J5942" i="10"/>
  <c r="K5942" i="10"/>
  <c r="L5942" i="10"/>
  <c r="F5942" i="10"/>
  <c r="J5938" i="10"/>
  <c r="K5938" i="10"/>
  <c r="L5938" i="10"/>
  <c r="F5938" i="10"/>
  <c r="J5934" i="10"/>
  <c r="K5934" i="10"/>
  <c r="L5934" i="10"/>
  <c r="F5934" i="10"/>
  <c r="J5930" i="10"/>
  <c r="K5930" i="10"/>
  <c r="L5930" i="10"/>
  <c r="F5930" i="10"/>
  <c r="J5926" i="10"/>
  <c r="K5926" i="10"/>
  <c r="L5926" i="10"/>
  <c r="F5926" i="10"/>
  <c r="J5922" i="10"/>
  <c r="K5922" i="10"/>
  <c r="L5922" i="10"/>
  <c r="F5922" i="10"/>
  <c r="J5918" i="10"/>
  <c r="K5918" i="10"/>
  <c r="L5918" i="10"/>
  <c r="F5918" i="10"/>
  <c r="J5914" i="10"/>
  <c r="K5914" i="10"/>
  <c r="L5914" i="10"/>
  <c r="F5914" i="10"/>
  <c r="J5910" i="10"/>
  <c r="K5910" i="10"/>
  <c r="L5910" i="10"/>
  <c r="F5910" i="10"/>
  <c r="J5906" i="10"/>
  <c r="K5906" i="10"/>
  <c r="L5906" i="10"/>
  <c r="F5906" i="10"/>
  <c r="J5902" i="10"/>
  <c r="K5902" i="10"/>
  <c r="L5902" i="10"/>
  <c r="F5902" i="10"/>
  <c r="J5898" i="10"/>
  <c r="K5898" i="10"/>
  <c r="L5898" i="10"/>
  <c r="F5898" i="10"/>
  <c r="J5894" i="10"/>
  <c r="K5894" i="10"/>
  <c r="L5894" i="10"/>
  <c r="F5894" i="10"/>
  <c r="J5890" i="10"/>
  <c r="K5890" i="10"/>
  <c r="L5890" i="10"/>
  <c r="F5890" i="10"/>
  <c r="J5886" i="10"/>
  <c r="K5886" i="10"/>
  <c r="L5886" i="10"/>
  <c r="F5886" i="10"/>
  <c r="J5882" i="10"/>
  <c r="K5882" i="10"/>
  <c r="L5882" i="10"/>
  <c r="F5882" i="10"/>
  <c r="J5878" i="10"/>
  <c r="K5878" i="10"/>
  <c r="L5878" i="10"/>
  <c r="F5878" i="10"/>
  <c r="J5874" i="10"/>
  <c r="K5874" i="10"/>
  <c r="L5874" i="10"/>
  <c r="F5874" i="10"/>
  <c r="J5870" i="10"/>
  <c r="K5870" i="10"/>
  <c r="L5870" i="10"/>
  <c r="F5870" i="10"/>
  <c r="J5866" i="10"/>
  <c r="K5866" i="10"/>
  <c r="L5866" i="10"/>
  <c r="F5866" i="10"/>
  <c r="J5862" i="10"/>
  <c r="K5862" i="10"/>
  <c r="L5862" i="10"/>
  <c r="F5862" i="10"/>
  <c r="J5858" i="10"/>
  <c r="K5858" i="10"/>
  <c r="L5858" i="10"/>
  <c r="F5858" i="10"/>
  <c r="J5854" i="10"/>
  <c r="K5854" i="10"/>
  <c r="L5854" i="10"/>
  <c r="F5854" i="10"/>
  <c r="J5850" i="10"/>
  <c r="K5850" i="10"/>
  <c r="L5850" i="10"/>
  <c r="F5850" i="10"/>
  <c r="J5846" i="10"/>
  <c r="K5846" i="10"/>
  <c r="L5846" i="10"/>
  <c r="F5846" i="10"/>
  <c r="J5842" i="10"/>
  <c r="K5842" i="10"/>
  <c r="L5842" i="10"/>
  <c r="F5842" i="10"/>
  <c r="J5838" i="10"/>
  <c r="K5838" i="10"/>
  <c r="L5838" i="10"/>
  <c r="F5838" i="10"/>
  <c r="J5834" i="10"/>
  <c r="K5834" i="10"/>
  <c r="L5834" i="10"/>
  <c r="F5834" i="10"/>
  <c r="J5830" i="10"/>
  <c r="K5830" i="10"/>
  <c r="L5830" i="10"/>
  <c r="F5830" i="10"/>
  <c r="J5826" i="10"/>
  <c r="K5826" i="10"/>
  <c r="L5826" i="10"/>
  <c r="F5826" i="10"/>
  <c r="J5822" i="10"/>
  <c r="K5822" i="10"/>
  <c r="L5822" i="10"/>
  <c r="F5822" i="10"/>
  <c r="J5818" i="10"/>
  <c r="K5818" i="10"/>
  <c r="L5818" i="10"/>
  <c r="F5818" i="10"/>
  <c r="J5814" i="10"/>
  <c r="K5814" i="10"/>
  <c r="L5814" i="10"/>
  <c r="F5814" i="10"/>
  <c r="J5810" i="10"/>
  <c r="K5810" i="10"/>
  <c r="L5810" i="10"/>
  <c r="F5810" i="10"/>
  <c r="J5806" i="10"/>
  <c r="K5806" i="10"/>
  <c r="L5806" i="10"/>
  <c r="F5806" i="10"/>
  <c r="J5802" i="10"/>
  <c r="K5802" i="10"/>
  <c r="L5802" i="10"/>
  <c r="F5802" i="10"/>
  <c r="J5798" i="10"/>
  <c r="K5798" i="10"/>
  <c r="L5798" i="10"/>
  <c r="F5798" i="10"/>
  <c r="J5794" i="10"/>
  <c r="K5794" i="10"/>
  <c r="L5794" i="10"/>
  <c r="F5794" i="10"/>
  <c r="J5790" i="10"/>
  <c r="K5790" i="10"/>
  <c r="L5790" i="10"/>
  <c r="F5790" i="10"/>
  <c r="J5786" i="10"/>
  <c r="K5786" i="10"/>
  <c r="L5786" i="10"/>
  <c r="F5786" i="10"/>
  <c r="J5782" i="10"/>
  <c r="K5782" i="10"/>
  <c r="L5782" i="10"/>
  <c r="F5782" i="10"/>
  <c r="J5778" i="10"/>
  <c r="K5778" i="10"/>
  <c r="L5778" i="10"/>
  <c r="F5778" i="10"/>
  <c r="J5774" i="10"/>
  <c r="K5774" i="10"/>
  <c r="L5774" i="10"/>
  <c r="F5774" i="10"/>
  <c r="J5770" i="10"/>
  <c r="K5770" i="10"/>
  <c r="L5770" i="10"/>
  <c r="F5770" i="10"/>
  <c r="J5766" i="10"/>
  <c r="K5766" i="10"/>
  <c r="L5766" i="10"/>
  <c r="F5766" i="10"/>
  <c r="J5762" i="10"/>
  <c r="K5762" i="10"/>
  <c r="L5762" i="10"/>
  <c r="F5762" i="10"/>
  <c r="J5758" i="10"/>
  <c r="K5758" i="10"/>
  <c r="L5758" i="10"/>
  <c r="F5758" i="10"/>
  <c r="J5754" i="10"/>
  <c r="K5754" i="10"/>
  <c r="L5754" i="10"/>
  <c r="F5754" i="10"/>
  <c r="J5750" i="10"/>
  <c r="K5750" i="10"/>
  <c r="L5750" i="10"/>
  <c r="F5750" i="10"/>
  <c r="J5746" i="10"/>
  <c r="K5746" i="10"/>
  <c r="L5746" i="10"/>
  <c r="F5746" i="10"/>
  <c r="J5742" i="10"/>
  <c r="K5742" i="10"/>
  <c r="L5742" i="10"/>
  <c r="F5742" i="10"/>
  <c r="J5738" i="10"/>
  <c r="K5738" i="10"/>
  <c r="L5738" i="10"/>
  <c r="F5738" i="10"/>
  <c r="J5734" i="10"/>
  <c r="K5734" i="10"/>
  <c r="L5734" i="10"/>
  <c r="F5734" i="10"/>
  <c r="J5730" i="10"/>
  <c r="K5730" i="10"/>
  <c r="L5730" i="10"/>
  <c r="F5730" i="10"/>
  <c r="J5726" i="10"/>
  <c r="K5726" i="10"/>
  <c r="L5726" i="10"/>
  <c r="F5726" i="10"/>
  <c r="J5722" i="10"/>
  <c r="K5722" i="10"/>
  <c r="L5722" i="10"/>
  <c r="F5722" i="10"/>
  <c r="J5718" i="10"/>
  <c r="K5718" i="10"/>
  <c r="L5718" i="10"/>
  <c r="F5718" i="10"/>
  <c r="J5714" i="10"/>
  <c r="K5714" i="10"/>
  <c r="L5714" i="10"/>
  <c r="F5714" i="10"/>
  <c r="J5710" i="10"/>
  <c r="K5710" i="10"/>
  <c r="L5710" i="10"/>
  <c r="F5710" i="10"/>
  <c r="J5706" i="10"/>
  <c r="K5706" i="10"/>
  <c r="L5706" i="10"/>
  <c r="F5706" i="10"/>
  <c r="J5702" i="10"/>
  <c r="K5702" i="10"/>
  <c r="L5702" i="10"/>
  <c r="F5702" i="10"/>
  <c r="J5698" i="10"/>
  <c r="K5698" i="10"/>
  <c r="L5698" i="10"/>
  <c r="F5698" i="10"/>
  <c r="J5694" i="10"/>
  <c r="K5694" i="10"/>
  <c r="L5694" i="10"/>
  <c r="F5694" i="10"/>
  <c r="J5690" i="10"/>
  <c r="K5690" i="10"/>
  <c r="L5690" i="10"/>
  <c r="F5690" i="10"/>
  <c r="J5686" i="10"/>
  <c r="K5686" i="10"/>
  <c r="L5686" i="10"/>
  <c r="F5686" i="10"/>
  <c r="J5682" i="10"/>
  <c r="K5682" i="10"/>
  <c r="L5682" i="10"/>
  <c r="F5682" i="10"/>
  <c r="J5678" i="10"/>
  <c r="K5678" i="10"/>
  <c r="L5678" i="10"/>
  <c r="F5678" i="10"/>
  <c r="J5674" i="10"/>
  <c r="K5674" i="10"/>
  <c r="L5674" i="10"/>
  <c r="F5674" i="10"/>
  <c r="J5670" i="10"/>
  <c r="K5670" i="10"/>
  <c r="L5670" i="10"/>
  <c r="F5670" i="10"/>
  <c r="J5666" i="10"/>
  <c r="K5666" i="10"/>
  <c r="L5666" i="10"/>
  <c r="F5666" i="10"/>
  <c r="J5662" i="10"/>
  <c r="K5662" i="10"/>
  <c r="L5662" i="10"/>
  <c r="F5662" i="10"/>
  <c r="J5658" i="10"/>
  <c r="K5658" i="10"/>
  <c r="L5658" i="10"/>
  <c r="F5658" i="10"/>
  <c r="J5654" i="10"/>
  <c r="K5654" i="10"/>
  <c r="L5654" i="10"/>
  <c r="F5654" i="10"/>
  <c r="J5650" i="10"/>
  <c r="K5650" i="10"/>
  <c r="L5650" i="10"/>
  <c r="F5650" i="10"/>
  <c r="J5646" i="10"/>
  <c r="K5646" i="10"/>
  <c r="L5646" i="10"/>
  <c r="F5646" i="10"/>
  <c r="J5642" i="10"/>
  <c r="K5642" i="10"/>
  <c r="L5642" i="10"/>
  <c r="F5642" i="10"/>
  <c r="J5638" i="10"/>
  <c r="K5638" i="10"/>
  <c r="L5638" i="10"/>
  <c r="F5638" i="10"/>
  <c r="J5634" i="10"/>
  <c r="K5634" i="10"/>
  <c r="L5634" i="10"/>
  <c r="F5634" i="10"/>
  <c r="J5630" i="10"/>
  <c r="K5630" i="10"/>
  <c r="L5630" i="10"/>
  <c r="F5630" i="10"/>
  <c r="J5626" i="10"/>
  <c r="K5626" i="10"/>
  <c r="L5626" i="10"/>
  <c r="F5626" i="10"/>
  <c r="J5622" i="10"/>
  <c r="K5622" i="10"/>
  <c r="L5622" i="10"/>
  <c r="F5622" i="10"/>
  <c r="J5618" i="10"/>
  <c r="K5618" i="10"/>
  <c r="L5618" i="10"/>
  <c r="F5618" i="10"/>
  <c r="J5614" i="10"/>
  <c r="K5614" i="10"/>
  <c r="L5614" i="10"/>
  <c r="F5614" i="10"/>
  <c r="J5610" i="10"/>
  <c r="K5610" i="10"/>
  <c r="L5610" i="10"/>
  <c r="F5610" i="10"/>
  <c r="J5606" i="10"/>
  <c r="K5606" i="10"/>
  <c r="L5606" i="10"/>
  <c r="F5606" i="10"/>
  <c r="J5602" i="10"/>
  <c r="K5602" i="10"/>
  <c r="L5602" i="10"/>
  <c r="F5602" i="10"/>
  <c r="J5598" i="10"/>
  <c r="K5598" i="10"/>
  <c r="L5598" i="10"/>
  <c r="F5598" i="10"/>
  <c r="J5594" i="10"/>
  <c r="K5594" i="10"/>
  <c r="L5594" i="10"/>
  <c r="F5594" i="10"/>
  <c r="J5590" i="10"/>
  <c r="K5590" i="10"/>
  <c r="L5590" i="10"/>
  <c r="F5590" i="10"/>
  <c r="J5586" i="10"/>
  <c r="K5586" i="10"/>
  <c r="L5586" i="10"/>
  <c r="F5586" i="10"/>
  <c r="J5582" i="10"/>
  <c r="K5582" i="10"/>
  <c r="L5582" i="10"/>
  <c r="F5582" i="10"/>
  <c r="J5578" i="10"/>
  <c r="K5578" i="10"/>
  <c r="L5578" i="10"/>
  <c r="F5578" i="10"/>
  <c r="J5574" i="10"/>
  <c r="K5574" i="10"/>
  <c r="L5574" i="10"/>
  <c r="F5574" i="10"/>
  <c r="J5570" i="10"/>
  <c r="K5570" i="10"/>
  <c r="L5570" i="10"/>
  <c r="F5570" i="10"/>
  <c r="J5566" i="10"/>
  <c r="K5566" i="10"/>
  <c r="L5566" i="10"/>
  <c r="F5566" i="10"/>
  <c r="J5562" i="10"/>
  <c r="K5562" i="10"/>
  <c r="L5562" i="10"/>
  <c r="F5562" i="10"/>
  <c r="J5558" i="10"/>
  <c r="K5558" i="10"/>
  <c r="L5558" i="10"/>
  <c r="F5558" i="10"/>
  <c r="J5554" i="10"/>
  <c r="K5554" i="10"/>
  <c r="L5554" i="10"/>
  <c r="F5554" i="10"/>
  <c r="J5550" i="10"/>
  <c r="K5550" i="10"/>
  <c r="L5550" i="10"/>
  <c r="F5550" i="10"/>
  <c r="J5546" i="10"/>
  <c r="K5546" i="10"/>
  <c r="L5546" i="10"/>
  <c r="F5546" i="10"/>
  <c r="J5542" i="10"/>
  <c r="K5542" i="10"/>
  <c r="L5542" i="10"/>
  <c r="F5542" i="10"/>
  <c r="J5538" i="10"/>
  <c r="K5538" i="10"/>
  <c r="L5538" i="10"/>
  <c r="F5538" i="10"/>
  <c r="J5534" i="10"/>
  <c r="K5534" i="10"/>
  <c r="L5534" i="10"/>
  <c r="F5534" i="10"/>
  <c r="J5530" i="10"/>
  <c r="K5530" i="10"/>
  <c r="L5530" i="10"/>
  <c r="F5530" i="10"/>
  <c r="J5526" i="10"/>
  <c r="K5526" i="10"/>
  <c r="L5526" i="10"/>
  <c r="F5526" i="10"/>
  <c r="J5522" i="10"/>
  <c r="K5522" i="10"/>
  <c r="L5522" i="10"/>
  <c r="F5522" i="10"/>
  <c r="J5518" i="10"/>
  <c r="K5518" i="10"/>
  <c r="L5518" i="10"/>
  <c r="F5518" i="10"/>
  <c r="J5514" i="10"/>
  <c r="K5514" i="10"/>
  <c r="L5514" i="10"/>
  <c r="F5514" i="10"/>
  <c r="J5510" i="10"/>
  <c r="K5510" i="10"/>
  <c r="L5510" i="10"/>
  <c r="F5510" i="10"/>
  <c r="J5506" i="10"/>
  <c r="K5506" i="10"/>
  <c r="L5506" i="10"/>
  <c r="F5506" i="10"/>
  <c r="J5502" i="10"/>
  <c r="K5502" i="10"/>
  <c r="L5502" i="10"/>
  <c r="F5502" i="10"/>
  <c r="J5498" i="10"/>
  <c r="K5498" i="10"/>
  <c r="L5498" i="10"/>
  <c r="F5498" i="10"/>
  <c r="J5494" i="10"/>
  <c r="K5494" i="10"/>
  <c r="L5494" i="10"/>
  <c r="F5494" i="10"/>
  <c r="J5490" i="10"/>
  <c r="K5490" i="10"/>
  <c r="L5490" i="10"/>
  <c r="F5490" i="10"/>
  <c r="J5486" i="10"/>
  <c r="K5486" i="10"/>
  <c r="L5486" i="10"/>
  <c r="F5486" i="10"/>
  <c r="J5482" i="10"/>
  <c r="K5482" i="10"/>
  <c r="L5482" i="10"/>
  <c r="F5482" i="10"/>
  <c r="J5478" i="10"/>
  <c r="K5478" i="10"/>
  <c r="L5478" i="10"/>
  <c r="F5478" i="10"/>
  <c r="J5474" i="10"/>
  <c r="K5474" i="10"/>
  <c r="L5474" i="10"/>
  <c r="F5474" i="10"/>
  <c r="J5470" i="10"/>
  <c r="K5470" i="10"/>
  <c r="L5470" i="10"/>
  <c r="F5470" i="10"/>
  <c r="J5466" i="10"/>
  <c r="K5466" i="10"/>
  <c r="L5466" i="10"/>
  <c r="F5466" i="10"/>
  <c r="J5462" i="10"/>
  <c r="K5462" i="10"/>
  <c r="L5462" i="10"/>
  <c r="F5462" i="10"/>
  <c r="J5458" i="10"/>
  <c r="K5458" i="10"/>
  <c r="L5458" i="10"/>
  <c r="F5458" i="10"/>
  <c r="J5454" i="10"/>
  <c r="K5454" i="10"/>
  <c r="L5454" i="10"/>
  <c r="F5454" i="10"/>
  <c r="J5450" i="10"/>
  <c r="K5450" i="10"/>
  <c r="L5450" i="10"/>
  <c r="F5450" i="10"/>
  <c r="J5446" i="10"/>
  <c r="K5446" i="10"/>
  <c r="L5446" i="10"/>
  <c r="F5446" i="10"/>
  <c r="J5442" i="10"/>
  <c r="K5442" i="10"/>
  <c r="L5442" i="10"/>
  <c r="F5442" i="10"/>
  <c r="J5438" i="10"/>
  <c r="K5438" i="10"/>
  <c r="L5438" i="10"/>
  <c r="F5438" i="10"/>
  <c r="J5434" i="10"/>
  <c r="K5434" i="10"/>
  <c r="L5434" i="10"/>
  <c r="F5434" i="10"/>
  <c r="J5430" i="10"/>
  <c r="K5430" i="10"/>
  <c r="L5430" i="10"/>
  <c r="F5430" i="10"/>
  <c r="J5426" i="10"/>
  <c r="K5426" i="10"/>
  <c r="L5426" i="10"/>
  <c r="F5426" i="10"/>
  <c r="J5422" i="10"/>
  <c r="K5422" i="10"/>
  <c r="L5422" i="10"/>
  <c r="F5422" i="10"/>
  <c r="J5418" i="10"/>
  <c r="K5418" i="10"/>
  <c r="L5418" i="10"/>
  <c r="F5418" i="10"/>
  <c r="J5414" i="10"/>
  <c r="K5414" i="10"/>
  <c r="L5414" i="10"/>
  <c r="F5414" i="10"/>
  <c r="J5410" i="10"/>
  <c r="K5410" i="10"/>
  <c r="L5410" i="10"/>
  <c r="F5410" i="10"/>
  <c r="J5406" i="10"/>
  <c r="K5406" i="10"/>
  <c r="L5406" i="10"/>
  <c r="F5406" i="10"/>
  <c r="J5402" i="10"/>
  <c r="K5402" i="10"/>
  <c r="L5402" i="10"/>
  <c r="F5402" i="10"/>
  <c r="J5398" i="10"/>
  <c r="K5398" i="10"/>
  <c r="L5398" i="10"/>
  <c r="F5398" i="10"/>
  <c r="J5394" i="10"/>
  <c r="K5394" i="10"/>
  <c r="L5394" i="10"/>
  <c r="F5394" i="10"/>
  <c r="J5390" i="10"/>
  <c r="K5390" i="10"/>
  <c r="L5390" i="10"/>
  <c r="F5390" i="10"/>
  <c r="J5386" i="10"/>
  <c r="K5386" i="10"/>
  <c r="L5386" i="10"/>
  <c r="F5386" i="10"/>
  <c r="J5382" i="10"/>
  <c r="K5382" i="10"/>
  <c r="L5382" i="10"/>
  <c r="F5382" i="10"/>
  <c r="J5378" i="10"/>
  <c r="K5378" i="10"/>
  <c r="L5378" i="10"/>
  <c r="F5378" i="10"/>
  <c r="J5374" i="10"/>
  <c r="K5374" i="10"/>
  <c r="L5374" i="10"/>
  <c r="F5374" i="10"/>
  <c r="J5370" i="10"/>
  <c r="K5370" i="10"/>
  <c r="L5370" i="10"/>
  <c r="F5370" i="10"/>
  <c r="J5366" i="10"/>
  <c r="K5366" i="10"/>
  <c r="L5366" i="10"/>
  <c r="F5366" i="10"/>
  <c r="J5362" i="10"/>
  <c r="K5362" i="10"/>
  <c r="L5362" i="10"/>
  <c r="F5362" i="10"/>
  <c r="J5358" i="10"/>
  <c r="K5358" i="10"/>
  <c r="L5358" i="10"/>
  <c r="F5358" i="10"/>
  <c r="J5354" i="10"/>
  <c r="K5354" i="10"/>
  <c r="L5354" i="10"/>
  <c r="F5354" i="10"/>
  <c r="J5350" i="10"/>
  <c r="K5350" i="10"/>
  <c r="L5350" i="10"/>
  <c r="F5350" i="10"/>
  <c r="J5346" i="10"/>
  <c r="K5346" i="10"/>
  <c r="L5346" i="10"/>
  <c r="F5346" i="10"/>
  <c r="J5342" i="10"/>
  <c r="K5342" i="10"/>
  <c r="L5342" i="10"/>
  <c r="F5342" i="10"/>
  <c r="J5338" i="10"/>
  <c r="K5338" i="10"/>
  <c r="L5338" i="10"/>
  <c r="F5338" i="10"/>
  <c r="J5334" i="10"/>
  <c r="K5334" i="10"/>
  <c r="L5334" i="10"/>
  <c r="F5334" i="10"/>
  <c r="J5330" i="10"/>
  <c r="K5330" i="10"/>
  <c r="L5330" i="10"/>
  <c r="F5330" i="10"/>
  <c r="J5326" i="10"/>
  <c r="K5326" i="10"/>
  <c r="L5326" i="10"/>
  <c r="F5326" i="10"/>
  <c r="J5322" i="10"/>
  <c r="K5322" i="10"/>
  <c r="L5322" i="10"/>
  <c r="F5322" i="10"/>
  <c r="J5318" i="10"/>
  <c r="K5318" i="10"/>
  <c r="L5318" i="10"/>
  <c r="F5318" i="10"/>
  <c r="J5314" i="10"/>
  <c r="K5314" i="10"/>
  <c r="L5314" i="10"/>
  <c r="F5314" i="10"/>
  <c r="J5310" i="10"/>
  <c r="K5310" i="10"/>
  <c r="L5310" i="10"/>
  <c r="F5310" i="10"/>
  <c r="J5306" i="10"/>
  <c r="K5306" i="10"/>
  <c r="L5306" i="10"/>
  <c r="F5306" i="10"/>
  <c r="J5302" i="10"/>
  <c r="K5302" i="10"/>
  <c r="L5302" i="10"/>
  <c r="F5302" i="10"/>
  <c r="J5298" i="10"/>
  <c r="K5298" i="10"/>
  <c r="L5298" i="10"/>
  <c r="F5298" i="10"/>
  <c r="J5294" i="10"/>
  <c r="K5294" i="10"/>
  <c r="L5294" i="10"/>
  <c r="F5294" i="10"/>
  <c r="J5290" i="10"/>
  <c r="K5290" i="10"/>
  <c r="L5290" i="10"/>
  <c r="F5290" i="10"/>
  <c r="J5286" i="10"/>
  <c r="K5286" i="10"/>
  <c r="L5286" i="10"/>
  <c r="F5286" i="10"/>
  <c r="J5282" i="10"/>
  <c r="K5282" i="10"/>
  <c r="L5282" i="10"/>
  <c r="F5282" i="10"/>
  <c r="J5278" i="10"/>
  <c r="K5278" i="10"/>
  <c r="L5278" i="10"/>
  <c r="F5278" i="10"/>
  <c r="J5274" i="10"/>
  <c r="K5274" i="10"/>
  <c r="L5274" i="10"/>
  <c r="F5274" i="10"/>
  <c r="J5270" i="10"/>
  <c r="K5270" i="10"/>
  <c r="L5270" i="10"/>
  <c r="F5270" i="10"/>
  <c r="J5266" i="10"/>
  <c r="K5266" i="10"/>
  <c r="L5266" i="10"/>
  <c r="F5266" i="10"/>
  <c r="J5262" i="10"/>
  <c r="K5262" i="10"/>
  <c r="L5262" i="10"/>
  <c r="F5262" i="10"/>
  <c r="J5258" i="10"/>
  <c r="K5258" i="10"/>
  <c r="L5258" i="10"/>
  <c r="F5258" i="10"/>
  <c r="J5254" i="10"/>
  <c r="K5254" i="10"/>
  <c r="L5254" i="10"/>
  <c r="F5254" i="10"/>
  <c r="J5250" i="10"/>
  <c r="K5250" i="10"/>
  <c r="L5250" i="10"/>
  <c r="F5250" i="10"/>
  <c r="J5246" i="10"/>
  <c r="K5246" i="10"/>
  <c r="L5246" i="10"/>
  <c r="F5246" i="10"/>
  <c r="J5242" i="10"/>
  <c r="K5242" i="10"/>
  <c r="L5242" i="10"/>
  <c r="F5242" i="10"/>
  <c r="J5238" i="10"/>
  <c r="K5238" i="10"/>
  <c r="L5238" i="10"/>
  <c r="F5238" i="10"/>
  <c r="J5234" i="10"/>
  <c r="K5234" i="10"/>
  <c r="L5234" i="10"/>
  <c r="F5234" i="10"/>
  <c r="J5230" i="10"/>
  <c r="K5230" i="10"/>
  <c r="L5230" i="10"/>
  <c r="F5230" i="10"/>
  <c r="J5226" i="10"/>
  <c r="K5226" i="10"/>
  <c r="L5226" i="10"/>
  <c r="F5226" i="10"/>
  <c r="J5222" i="10"/>
  <c r="K5222" i="10"/>
  <c r="L5222" i="10"/>
  <c r="F5222" i="10"/>
  <c r="J5218" i="10"/>
  <c r="K5218" i="10"/>
  <c r="L5218" i="10"/>
  <c r="F5218" i="10"/>
  <c r="J5214" i="10"/>
  <c r="K5214" i="10"/>
  <c r="L5214" i="10"/>
  <c r="F5214" i="10"/>
  <c r="J5210" i="10"/>
  <c r="K5210" i="10"/>
  <c r="L5210" i="10"/>
  <c r="F5210" i="10"/>
  <c r="J5206" i="10"/>
  <c r="K5206" i="10"/>
  <c r="L5206" i="10"/>
  <c r="F5206" i="10"/>
  <c r="J5202" i="10"/>
  <c r="K5202" i="10"/>
  <c r="L5202" i="10"/>
  <c r="F5202" i="10"/>
  <c r="J5198" i="10"/>
  <c r="K5198" i="10"/>
  <c r="L5198" i="10"/>
  <c r="F5198" i="10"/>
  <c r="J5194" i="10"/>
  <c r="K5194" i="10"/>
  <c r="L5194" i="10"/>
  <c r="F5194" i="10"/>
  <c r="J5190" i="10"/>
  <c r="K5190" i="10"/>
  <c r="L5190" i="10"/>
  <c r="F5190" i="10"/>
  <c r="J5186" i="10"/>
  <c r="K5186" i="10"/>
  <c r="L5186" i="10"/>
  <c r="F5186" i="10"/>
  <c r="J5182" i="10"/>
  <c r="K5182" i="10"/>
  <c r="L5182" i="10"/>
  <c r="F5182" i="10"/>
  <c r="J5178" i="10"/>
  <c r="K5178" i="10"/>
  <c r="L5178" i="10"/>
  <c r="F5178" i="10"/>
  <c r="J5174" i="10"/>
  <c r="K5174" i="10"/>
  <c r="L5174" i="10"/>
  <c r="F5174" i="10"/>
  <c r="J5170" i="10"/>
  <c r="K5170" i="10"/>
  <c r="L5170" i="10"/>
  <c r="F5170" i="10"/>
  <c r="J5166" i="10"/>
  <c r="K5166" i="10"/>
  <c r="L5166" i="10"/>
  <c r="F5166" i="10"/>
  <c r="J5162" i="10"/>
  <c r="K5162" i="10"/>
  <c r="L5162" i="10"/>
  <c r="F5162" i="10"/>
  <c r="J5158" i="10"/>
  <c r="K5158" i="10"/>
  <c r="L5158" i="10"/>
  <c r="F5158" i="10"/>
  <c r="J5154" i="10"/>
  <c r="K5154" i="10"/>
  <c r="L5154" i="10"/>
  <c r="F5154" i="10"/>
  <c r="J5150" i="10"/>
  <c r="K5150" i="10"/>
  <c r="L5150" i="10"/>
  <c r="F5150" i="10"/>
  <c r="J5146" i="10"/>
  <c r="K5146" i="10"/>
  <c r="L5146" i="10"/>
  <c r="F5146" i="10"/>
  <c r="J5142" i="10"/>
  <c r="K5142" i="10"/>
  <c r="L5142" i="10"/>
  <c r="F5142" i="10"/>
  <c r="J5138" i="10"/>
  <c r="K5138" i="10"/>
  <c r="L5138" i="10"/>
  <c r="F5138" i="10"/>
  <c r="J5134" i="10"/>
  <c r="K5134" i="10"/>
  <c r="L5134" i="10"/>
  <c r="F5134" i="10"/>
  <c r="J5130" i="10"/>
  <c r="K5130" i="10"/>
  <c r="L5130" i="10"/>
  <c r="F5130" i="10"/>
  <c r="J5126" i="10"/>
  <c r="K5126" i="10"/>
  <c r="L5126" i="10"/>
  <c r="F5126" i="10"/>
  <c r="J5122" i="10"/>
  <c r="K5122" i="10"/>
  <c r="L5122" i="10"/>
  <c r="F5122" i="10"/>
  <c r="J5118" i="10"/>
  <c r="K5118" i="10"/>
  <c r="L5118" i="10"/>
  <c r="F5118" i="10"/>
  <c r="J5114" i="10"/>
  <c r="K5114" i="10"/>
  <c r="L5114" i="10"/>
  <c r="F5114" i="10"/>
  <c r="J5110" i="10"/>
  <c r="K5110" i="10"/>
  <c r="L5110" i="10"/>
  <c r="F5110" i="10"/>
  <c r="J5106" i="10"/>
  <c r="K5106" i="10"/>
  <c r="L5106" i="10"/>
  <c r="F5106" i="10"/>
  <c r="J5102" i="10"/>
  <c r="K5102" i="10"/>
  <c r="L5102" i="10"/>
  <c r="F5102" i="10"/>
  <c r="J5098" i="10"/>
  <c r="K5098" i="10"/>
  <c r="L5098" i="10"/>
  <c r="F5098" i="10"/>
  <c r="J5094" i="10"/>
  <c r="K5094" i="10"/>
  <c r="L5094" i="10"/>
  <c r="F5094" i="10"/>
  <c r="J5090" i="10"/>
  <c r="K5090" i="10"/>
  <c r="L5090" i="10"/>
  <c r="F5090" i="10"/>
  <c r="J5086" i="10"/>
  <c r="K5086" i="10"/>
  <c r="L5086" i="10"/>
  <c r="F5086" i="10"/>
  <c r="J5082" i="10"/>
  <c r="K5082" i="10"/>
  <c r="L5082" i="10"/>
  <c r="F5082" i="10"/>
  <c r="J5078" i="10"/>
  <c r="K5078" i="10"/>
  <c r="L5078" i="10"/>
  <c r="F5078" i="10"/>
  <c r="J5074" i="10"/>
  <c r="K5074" i="10"/>
  <c r="L5074" i="10"/>
  <c r="F5074" i="10"/>
  <c r="J5070" i="10"/>
  <c r="K5070" i="10"/>
  <c r="L5070" i="10"/>
  <c r="F5070" i="10"/>
  <c r="J5066" i="10"/>
  <c r="K5066" i="10"/>
  <c r="L5066" i="10"/>
  <c r="F5066" i="10"/>
  <c r="J5062" i="10"/>
  <c r="K5062" i="10"/>
  <c r="L5062" i="10"/>
  <c r="F5062" i="10"/>
  <c r="J5058" i="10"/>
  <c r="K5058" i="10"/>
  <c r="L5058" i="10"/>
  <c r="F5058" i="10"/>
  <c r="J5054" i="10"/>
  <c r="K5054" i="10"/>
  <c r="L5054" i="10"/>
  <c r="F5054" i="10"/>
  <c r="J5050" i="10"/>
  <c r="K5050" i="10"/>
  <c r="L5050" i="10"/>
  <c r="F5050" i="10"/>
  <c r="J5046" i="10"/>
  <c r="K5046" i="10"/>
  <c r="L5046" i="10"/>
  <c r="F5046" i="10"/>
  <c r="J5042" i="10"/>
  <c r="K5042" i="10"/>
  <c r="L5042" i="10"/>
  <c r="F5042" i="10"/>
  <c r="J5038" i="10"/>
  <c r="K5038" i="10"/>
  <c r="L5038" i="10"/>
  <c r="F5038" i="10"/>
  <c r="J5034" i="10"/>
  <c r="K5034" i="10"/>
  <c r="L5034" i="10"/>
  <c r="F5034" i="10"/>
  <c r="J5030" i="10"/>
  <c r="K5030" i="10"/>
  <c r="L5030" i="10"/>
  <c r="F5030" i="10"/>
  <c r="J5026" i="10"/>
  <c r="K5026" i="10"/>
  <c r="L5026" i="10"/>
  <c r="F5026" i="10"/>
  <c r="J5022" i="10"/>
  <c r="K5022" i="10"/>
  <c r="L5022" i="10"/>
  <c r="F5022" i="10"/>
  <c r="J5018" i="10"/>
  <c r="K5018" i="10"/>
  <c r="L5018" i="10"/>
  <c r="F5018" i="10"/>
  <c r="J5014" i="10"/>
  <c r="K5014" i="10"/>
  <c r="L5014" i="10"/>
  <c r="F5014" i="10"/>
  <c r="J5010" i="10"/>
  <c r="K5010" i="10"/>
  <c r="L5010" i="10"/>
  <c r="F5010" i="10"/>
  <c r="J5006" i="10"/>
  <c r="K5006" i="10"/>
  <c r="L5006" i="10"/>
  <c r="F5006" i="10"/>
  <c r="J5002" i="10"/>
  <c r="K5002" i="10"/>
  <c r="L5002" i="10"/>
  <c r="F5002" i="10"/>
  <c r="J4998" i="10"/>
  <c r="K4998" i="10"/>
  <c r="L4998" i="10"/>
  <c r="F4998" i="10"/>
  <c r="J4994" i="10"/>
  <c r="K4994" i="10"/>
  <c r="L4994" i="10"/>
  <c r="F4994" i="10"/>
  <c r="J4990" i="10"/>
  <c r="K4990" i="10"/>
  <c r="L4990" i="10"/>
  <c r="F4990" i="10"/>
  <c r="J4986" i="10"/>
  <c r="K4986" i="10"/>
  <c r="L4986" i="10"/>
  <c r="F4986" i="10"/>
  <c r="J4982" i="10"/>
  <c r="K4982" i="10"/>
  <c r="L4982" i="10"/>
  <c r="F4982" i="10"/>
  <c r="J4978" i="10"/>
  <c r="K4978" i="10"/>
  <c r="L4978" i="10"/>
  <c r="F4978" i="10"/>
  <c r="J4974" i="10"/>
  <c r="K4974" i="10"/>
  <c r="L4974" i="10"/>
  <c r="F4974" i="10"/>
  <c r="J4970" i="10"/>
  <c r="K4970" i="10"/>
  <c r="L4970" i="10"/>
  <c r="F4970" i="10"/>
  <c r="J4966" i="10"/>
  <c r="K4966" i="10"/>
  <c r="L4966" i="10"/>
  <c r="F4966" i="10"/>
  <c r="J4962" i="10"/>
  <c r="K4962" i="10"/>
  <c r="L4962" i="10"/>
  <c r="F4962" i="10"/>
  <c r="J4958" i="10"/>
  <c r="K4958" i="10"/>
  <c r="L4958" i="10"/>
  <c r="F4958" i="10"/>
  <c r="J4954" i="10"/>
  <c r="K4954" i="10"/>
  <c r="L4954" i="10"/>
  <c r="F4954" i="10"/>
  <c r="J4950" i="10"/>
  <c r="K4950" i="10"/>
  <c r="L4950" i="10"/>
  <c r="F4950" i="10"/>
  <c r="J4946" i="10"/>
  <c r="K4946" i="10"/>
  <c r="L4946" i="10"/>
  <c r="F4946" i="10"/>
  <c r="J4942" i="10"/>
  <c r="K4942" i="10"/>
  <c r="L4942" i="10"/>
  <c r="F4942" i="10"/>
  <c r="J4938" i="10"/>
  <c r="K4938" i="10"/>
  <c r="L4938" i="10"/>
  <c r="F4938" i="10"/>
  <c r="J4934" i="10"/>
  <c r="K4934" i="10"/>
  <c r="L4934" i="10"/>
  <c r="F4934" i="10"/>
  <c r="J4930" i="10"/>
  <c r="K4930" i="10"/>
  <c r="L4930" i="10"/>
  <c r="F4930" i="10"/>
  <c r="J4926" i="10"/>
  <c r="K4926" i="10"/>
  <c r="L4926" i="10"/>
  <c r="F4926" i="10"/>
  <c r="J4922" i="10"/>
  <c r="K4922" i="10"/>
  <c r="L4922" i="10"/>
  <c r="F4922" i="10"/>
  <c r="J4918" i="10"/>
  <c r="K4918" i="10"/>
  <c r="L4918" i="10"/>
  <c r="F4918" i="10"/>
  <c r="J4914" i="10"/>
  <c r="K4914" i="10"/>
  <c r="L4914" i="10"/>
  <c r="F4914" i="10"/>
  <c r="J4910" i="10"/>
  <c r="K4910" i="10"/>
  <c r="L4910" i="10"/>
  <c r="F4910" i="10"/>
  <c r="J4906" i="10"/>
  <c r="K4906" i="10"/>
  <c r="L4906" i="10"/>
  <c r="F4906" i="10"/>
  <c r="J4902" i="10"/>
  <c r="K4902" i="10"/>
  <c r="L4902" i="10"/>
  <c r="F4902" i="10"/>
  <c r="J4898" i="10"/>
  <c r="K4898" i="10"/>
  <c r="L4898" i="10"/>
  <c r="F4898" i="10"/>
  <c r="J4894" i="10"/>
  <c r="K4894" i="10"/>
  <c r="L4894" i="10"/>
  <c r="F4894" i="10"/>
  <c r="J4890" i="10"/>
  <c r="K4890" i="10"/>
  <c r="L4890" i="10"/>
  <c r="F4890" i="10"/>
  <c r="J4886" i="10"/>
  <c r="K4886" i="10"/>
  <c r="L4886" i="10"/>
  <c r="F4886" i="10"/>
  <c r="J4882" i="10"/>
  <c r="K4882" i="10"/>
  <c r="L4882" i="10"/>
  <c r="F4882" i="10"/>
  <c r="J4878" i="10"/>
  <c r="K4878" i="10"/>
  <c r="L4878" i="10"/>
  <c r="F4878" i="10"/>
  <c r="J4874" i="10"/>
  <c r="K4874" i="10"/>
  <c r="L4874" i="10"/>
  <c r="F4874" i="10"/>
  <c r="J4870" i="10"/>
  <c r="K4870" i="10"/>
  <c r="L4870" i="10"/>
  <c r="F4870" i="10"/>
  <c r="J4866" i="10"/>
  <c r="K4866" i="10"/>
  <c r="L4866" i="10"/>
  <c r="F4866" i="10"/>
  <c r="J4862" i="10"/>
  <c r="K4862" i="10"/>
  <c r="L4862" i="10"/>
  <c r="F4862" i="10"/>
  <c r="J4858" i="10"/>
  <c r="K4858" i="10"/>
  <c r="L4858" i="10"/>
  <c r="F4858" i="10"/>
  <c r="J4854" i="10"/>
  <c r="K4854" i="10"/>
  <c r="L4854" i="10"/>
  <c r="F4854" i="10"/>
  <c r="J4850" i="10"/>
  <c r="K4850" i="10"/>
  <c r="L4850" i="10"/>
  <c r="F4850" i="10"/>
  <c r="J4846" i="10"/>
  <c r="K4846" i="10"/>
  <c r="L4846" i="10"/>
  <c r="F4846" i="10"/>
  <c r="J4842" i="10"/>
  <c r="K4842" i="10"/>
  <c r="L4842" i="10"/>
  <c r="F4842" i="10"/>
  <c r="J4838" i="10"/>
  <c r="K4838" i="10"/>
  <c r="L4838" i="10"/>
  <c r="F4838" i="10"/>
  <c r="J4834" i="10"/>
  <c r="K4834" i="10"/>
  <c r="L4834" i="10"/>
  <c r="F4834" i="10"/>
  <c r="J4830" i="10"/>
  <c r="K4830" i="10"/>
  <c r="L4830" i="10"/>
  <c r="F4830" i="10"/>
  <c r="J4826" i="10"/>
  <c r="K4826" i="10"/>
  <c r="L4826" i="10"/>
  <c r="F4826" i="10"/>
  <c r="J4822" i="10"/>
  <c r="K4822" i="10"/>
  <c r="L4822" i="10"/>
  <c r="F4822" i="10"/>
  <c r="J4818" i="10"/>
  <c r="K4818" i="10"/>
  <c r="L4818" i="10"/>
  <c r="F4818" i="10"/>
  <c r="J4814" i="10"/>
  <c r="K4814" i="10"/>
  <c r="L4814" i="10"/>
  <c r="F4814" i="10"/>
  <c r="J4810" i="10"/>
  <c r="K4810" i="10"/>
  <c r="L4810" i="10"/>
  <c r="F4810" i="10"/>
  <c r="J4806" i="10"/>
  <c r="K4806" i="10"/>
  <c r="L4806" i="10"/>
  <c r="F4806" i="10"/>
  <c r="J4802" i="10"/>
  <c r="K4802" i="10"/>
  <c r="L4802" i="10"/>
  <c r="F4802" i="10"/>
  <c r="J4798" i="10"/>
  <c r="K4798" i="10"/>
  <c r="L4798" i="10"/>
  <c r="F4798" i="10"/>
  <c r="J4794" i="10"/>
  <c r="K4794" i="10"/>
  <c r="L4794" i="10"/>
  <c r="F4794" i="10"/>
  <c r="J4790" i="10"/>
  <c r="K4790" i="10"/>
  <c r="L4790" i="10"/>
  <c r="F4790" i="10"/>
  <c r="J4786" i="10"/>
  <c r="K4786" i="10"/>
  <c r="L4786" i="10"/>
  <c r="F4786" i="10"/>
  <c r="J4782" i="10"/>
  <c r="K4782" i="10"/>
  <c r="L4782" i="10"/>
  <c r="F4782" i="10"/>
  <c r="J4778" i="10"/>
  <c r="K4778" i="10"/>
  <c r="L4778" i="10"/>
  <c r="F4778" i="10"/>
  <c r="J4774" i="10"/>
  <c r="K4774" i="10"/>
  <c r="L4774" i="10"/>
  <c r="F4774" i="10"/>
  <c r="J4770" i="10"/>
  <c r="K4770" i="10"/>
  <c r="L4770" i="10"/>
  <c r="F4770" i="10"/>
  <c r="J4766" i="10"/>
  <c r="K4766" i="10"/>
  <c r="L4766" i="10"/>
  <c r="F4766" i="10"/>
  <c r="J4762" i="10"/>
  <c r="K4762" i="10"/>
  <c r="L4762" i="10"/>
  <c r="F4762" i="10"/>
  <c r="J4758" i="10"/>
  <c r="K4758" i="10"/>
  <c r="L4758" i="10"/>
  <c r="F4758" i="10"/>
  <c r="J4754" i="10"/>
  <c r="K4754" i="10"/>
  <c r="L4754" i="10"/>
  <c r="F4754" i="10"/>
  <c r="J4750" i="10"/>
  <c r="K4750" i="10"/>
  <c r="L4750" i="10"/>
  <c r="F4750" i="10"/>
  <c r="J4746" i="10"/>
  <c r="K4746" i="10"/>
  <c r="L4746" i="10"/>
  <c r="F4746" i="10"/>
  <c r="J4742" i="10"/>
  <c r="K4742" i="10"/>
  <c r="L4742" i="10"/>
  <c r="F4742" i="10"/>
  <c r="J4738" i="10"/>
  <c r="K4738" i="10"/>
  <c r="L4738" i="10"/>
  <c r="F4738" i="10"/>
  <c r="J4734" i="10"/>
  <c r="K4734" i="10"/>
  <c r="L4734" i="10"/>
  <c r="F4734" i="10"/>
  <c r="J4730" i="10"/>
  <c r="K4730" i="10"/>
  <c r="L4730" i="10"/>
  <c r="F4730" i="10"/>
  <c r="J4726" i="10"/>
  <c r="K4726" i="10"/>
  <c r="L4726" i="10"/>
  <c r="F4726" i="10"/>
  <c r="J4722" i="10"/>
  <c r="K4722" i="10"/>
  <c r="L4722" i="10"/>
  <c r="F4722" i="10"/>
  <c r="J4718" i="10"/>
  <c r="K4718" i="10"/>
  <c r="L4718" i="10"/>
  <c r="F4718" i="10"/>
  <c r="J4714" i="10"/>
  <c r="K4714" i="10"/>
  <c r="L4714" i="10"/>
  <c r="F4714" i="10"/>
  <c r="J4710" i="10"/>
  <c r="K4710" i="10"/>
  <c r="L4710" i="10"/>
  <c r="F4710" i="10"/>
  <c r="J4706" i="10"/>
  <c r="K4706" i="10"/>
  <c r="L4706" i="10"/>
  <c r="F4706" i="10"/>
  <c r="J4702" i="10"/>
  <c r="K4702" i="10"/>
  <c r="L4702" i="10"/>
  <c r="F4702" i="10"/>
  <c r="J4698" i="10"/>
  <c r="K4698" i="10"/>
  <c r="L4698" i="10"/>
  <c r="F4698" i="10"/>
  <c r="J4694" i="10"/>
  <c r="K4694" i="10"/>
  <c r="L4694" i="10"/>
  <c r="F4694" i="10"/>
  <c r="J4690" i="10"/>
  <c r="K4690" i="10"/>
  <c r="L4690" i="10"/>
  <c r="F4690" i="10"/>
  <c r="J4686" i="10"/>
  <c r="K4686" i="10"/>
  <c r="L4686" i="10"/>
  <c r="F4686" i="10"/>
  <c r="J4682" i="10"/>
  <c r="K4682" i="10"/>
  <c r="L4682" i="10"/>
  <c r="F4682" i="10"/>
  <c r="J4678" i="10"/>
  <c r="K4678" i="10"/>
  <c r="L4678" i="10"/>
  <c r="F4678" i="10"/>
  <c r="J4674" i="10"/>
  <c r="K4674" i="10"/>
  <c r="L4674" i="10"/>
  <c r="F4674" i="10"/>
  <c r="J4670" i="10"/>
  <c r="K4670" i="10"/>
  <c r="L4670" i="10"/>
  <c r="F4670" i="10"/>
  <c r="J4666" i="10"/>
  <c r="K4666" i="10"/>
  <c r="L4666" i="10"/>
  <c r="F4666" i="10"/>
  <c r="J4662" i="10"/>
  <c r="K4662" i="10"/>
  <c r="L4662" i="10"/>
  <c r="F4662" i="10"/>
  <c r="J4658" i="10"/>
  <c r="K4658" i="10"/>
  <c r="L4658" i="10"/>
  <c r="F4658" i="10"/>
  <c r="J4654" i="10"/>
  <c r="K4654" i="10"/>
  <c r="L4654" i="10"/>
  <c r="F4654" i="10"/>
  <c r="J4650" i="10"/>
  <c r="K4650" i="10"/>
  <c r="L4650" i="10"/>
  <c r="F4650" i="10"/>
  <c r="J4646" i="10"/>
  <c r="K4646" i="10"/>
  <c r="L4646" i="10"/>
  <c r="F4646" i="10"/>
  <c r="J4642" i="10"/>
  <c r="K4642" i="10"/>
  <c r="L4642" i="10"/>
  <c r="F4642" i="10"/>
  <c r="J4638" i="10"/>
  <c r="K4638" i="10"/>
  <c r="L4638" i="10"/>
  <c r="F4638" i="10"/>
  <c r="J4634" i="10"/>
  <c r="K4634" i="10"/>
  <c r="L4634" i="10"/>
  <c r="F4634" i="10"/>
  <c r="J4630" i="10"/>
  <c r="K4630" i="10"/>
  <c r="L4630" i="10"/>
  <c r="F4630" i="10"/>
  <c r="J4626" i="10"/>
  <c r="K4626" i="10"/>
  <c r="L4626" i="10"/>
  <c r="F4626" i="10"/>
  <c r="J4622" i="10"/>
  <c r="K4622" i="10"/>
  <c r="L4622" i="10"/>
  <c r="F4622" i="10"/>
  <c r="J4618" i="10"/>
  <c r="K4618" i="10"/>
  <c r="L4618" i="10"/>
  <c r="F4618" i="10"/>
  <c r="J4614" i="10"/>
  <c r="K4614" i="10"/>
  <c r="L4614" i="10"/>
  <c r="F4614" i="10"/>
  <c r="J4610" i="10"/>
  <c r="K4610" i="10"/>
  <c r="L4610" i="10"/>
  <c r="F4610" i="10"/>
  <c r="J4606" i="10"/>
  <c r="K4606" i="10"/>
  <c r="L4606" i="10"/>
  <c r="F4606" i="10"/>
  <c r="J4602" i="10"/>
  <c r="K4602" i="10"/>
  <c r="L4602" i="10"/>
  <c r="F4602" i="10"/>
  <c r="J4598" i="10"/>
  <c r="K4598" i="10"/>
  <c r="L4598" i="10"/>
  <c r="F4598" i="10"/>
  <c r="J4594" i="10"/>
  <c r="K4594" i="10"/>
  <c r="L4594" i="10"/>
  <c r="F4594" i="10"/>
  <c r="J4590" i="10"/>
  <c r="K4590" i="10"/>
  <c r="L4590" i="10"/>
  <c r="F4590" i="10"/>
  <c r="J4586" i="10"/>
  <c r="K4586" i="10"/>
  <c r="L4586" i="10"/>
  <c r="F4586" i="10"/>
  <c r="J4582" i="10"/>
  <c r="K4582" i="10"/>
  <c r="L4582" i="10"/>
  <c r="F4582" i="10"/>
  <c r="J4578" i="10"/>
  <c r="K4578" i="10"/>
  <c r="L4578" i="10"/>
  <c r="F4578" i="10"/>
  <c r="J4574" i="10"/>
  <c r="K4574" i="10"/>
  <c r="L4574" i="10"/>
  <c r="F4574" i="10"/>
  <c r="J4570" i="10"/>
  <c r="K4570" i="10"/>
  <c r="L4570" i="10"/>
  <c r="F4570" i="10"/>
  <c r="J4566" i="10"/>
  <c r="K4566" i="10"/>
  <c r="L4566" i="10"/>
  <c r="F4566" i="10"/>
  <c r="J4562" i="10"/>
  <c r="K4562" i="10"/>
  <c r="L4562" i="10"/>
  <c r="F4562" i="10"/>
  <c r="J4558" i="10"/>
  <c r="K4558" i="10"/>
  <c r="L4558" i="10"/>
  <c r="F4558" i="10"/>
  <c r="J4554" i="10"/>
  <c r="K4554" i="10"/>
  <c r="L4554" i="10"/>
  <c r="F4554" i="10"/>
  <c r="J4550" i="10"/>
  <c r="K4550" i="10"/>
  <c r="L4550" i="10"/>
  <c r="F4550" i="10"/>
  <c r="J4546" i="10"/>
  <c r="K4546" i="10"/>
  <c r="L4546" i="10"/>
  <c r="F4546" i="10"/>
  <c r="J4542" i="10"/>
  <c r="K4542" i="10"/>
  <c r="L4542" i="10"/>
  <c r="F4542" i="10"/>
  <c r="J4538" i="10"/>
  <c r="K4538" i="10"/>
  <c r="L4538" i="10"/>
  <c r="F4538" i="10"/>
  <c r="J4534" i="10"/>
  <c r="K4534" i="10"/>
  <c r="L4534" i="10"/>
  <c r="F4534" i="10"/>
  <c r="J4530" i="10"/>
  <c r="K4530" i="10"/>
  <c r="L4530" i="10"/>
  <c r="F4530" i="10"/>
  <c r="J4526" i="10"/>
  <c r="K4526" i="10"/>
  <c r="L4526" i="10"/>
  <c r="F4526" i="10"/>
  <c r="J4522" i="10"/>
  <c r="K4522" i="10"/>
  <c r="L4522" i="10"/>
  <c r="F4522" i="10"/>
  <c r="J4518" i="10"/>
  <c r="K4518" i="10"/>
  <c r="L4518" i="10"/>
  <c r="F4518" i="10"/>
  <c r="J4514" i="10"/>
  <c r="K4514" i="10"/>
  <c r="L4514" i="10"/>
  <c r="F4514" i="10"/>
  <c r="J4510" i="10"/>
  <c r="K4510" i="10"/>
  <c r="L4510" i="10"/>
  <c r="F4510" i="10"/>
  <c r="J4506" i="10"/>
  <c r="K4506" i="10"/>
  <c r="L4506" i="10"/>
  <c r="F4506" i="10"/>
  <c r="J4502" i="10"/>
  <c r="K4502" i="10"/>
  <c r="L4502" i="10"/>
  <c r="F4502" i="10"/>
  <c r="J4498" i="10"/>
  <c r="K4498" i="10"/>
  <c r="L4498" i="10"/>
  <c r="F4498" i="10"/>
  <c r="J4494" i="10"/>
  <c r="K4494" i="10"/>
  <c r="L4494" i="10"/>
  <c r="F4494" i="10"/>
  <c r="J4490" i="10"/>
  <c r="K4490" i="10"/>
  <c r="L4490" i="10"/>
  <c r="F4490" i="10"/>
  <c r="J4486" i="10"/>
  <c r="K4486" i="10"/>
  <c r="L4486" i="10"/>
  <c r="F4486" i="10"/>
  <c r="J4482" i="10"/>
  <c r="K4482" i="10"/>
  <c r="L4482" i="10"/>
  <c r="F4482" i="10"/>
  <c r="J4478" i="10"/>
  <c r="K4478" i="10"/>
  <c r="L4478" i="10"/>
  <c r="F4478" i="10"/>
  <c r="J4474" i="10"/>
  <c r="K4474" i="10"/>
  <c r="L4474" i="10"/>
  <c r="F4474" i="10"/>
  <c r="J4470" i="10"/>
  <c r="K4470" i="10"/>
  <c r="L4470" i="10"/>
  <c r="F4470" i="10"/>
  <c r="J4466" i="10"/>
  <c r="K4466" i="10"/>
  <c r="L4466" i="10"/>
  <c r="F4466" i="10"/>
  <c r="J4462" i="10"/>
  <c r="K4462" i="10"/>
  <c r="L4462" i="10"/>
  <c r="F4462" i="10"/>
  <c r="J4458" i="10"/>
  <c r="K4458" i="10"/>
  <c r="L4458" i="10"/>
  <c r="F4458" i="10"/>
  <c r="J4454" i="10"/>
  <c r="K4454" i="10"/>
  <c r="L4454" i="10"/>
  <c r="F4454" i="10"/>
  <c r="J4450" i="10"/>
  <c r="K4450" i="10"/>
  <c r="L4450" i="10"/>
  <c r="F4450" i="10"/>
  <c r="J4446" i="10"/>
  <c r="K4446" i="10"/>
  <c r="L4446" i="10"/>
  <c r="F4446" i="10"/>
  <c r="J4442" i="10"/>
  <c r="K4442" i="10"/>
  <c r="L4442" i="10"/>
  <c r="F4442" i="10"/>
  <c r="J4438" i="10"/>
  <c r="K4438" i="10"/>
  <c r="L4438" i="10"/>
  <c r="F4438" i="10"/>
  <c r="J4434" i="10"/>
  <c r="K4434" i="10"/>
  <c r="L4434" i="10"/>
  <c r="F4434" i="10"/>
  <c r="J4430" i="10"/>
  <c r="K4430" i="10"/>
  <c r="L4430" i="10"/>
  <c r="F4430" i="10"/>
  <c r="J4426" i="10"/>
  <c r="K4426" i="10"/>
  <c r="L4426" i="10"/>
  <c r="F4426" i="10"/>
  <c r="J4422" i="10"/>
  <c r="K4422" i="10"/>
  <c r="L4422" i="10"/>
  <c r="F4422" i="10"/>
  <c r="J4418" i="10"/>
  <c r="K4418" i="10"/>
  <c r="L4418" i="10"/>
  <c r="F4418" i="10"/>
  <c r="J4414" i="10"/>
  <c r="K4414" i="10"/>
  <c r="L4414" i="10"/>
  <c r="F4414" i="10"/>
  <c r="J4410" i="10"/>
  <c r="K4410" i="10"/>
  <c r="L4410" i="10"/>
  <c r="F4410" i="10"/>
  <c r="J4406" i="10"/>
  <c r="K4406" i="10"/>
  <c r="L4406" i="10"/>
  <c r="F4406" i="10"/>
  <c r="J4402" i="10"/>
  <c r="K4402" i="10"/>
  <c r="L4402" i="10"/>
  <c r="F4402" i="10"/>
  <c r="J4398" i="10"/>
  <c r="K4398" i="10"/>
  <c r="L4398" i="10"/>
  <c r="F4398" i="10"/>
  <c r="J4394" i="10"/>
  <c r="K4394" i="10"/>
  <c r="L4394" i="10"/>
  <c r="F4394" i="10"/>
  <c r="J4390" i="10"/>
  <c r="K4390" i="10"/>
  <c r="L4390" i="10"/>
  <c r="F4390" i="10"/>
  <c r="J4386" i="10"/>
  <c r="K4386" i="10"/>
  <c r="L4386" i="10"/>
  <c r="F4386" i="10"/>
  <c r="J4382" i="10"/>
  <c r="K4382" i="10"/>
  <c r="L4382" i="10"/>
  <c r="F4382" i="10"/>
  <c r="J4378" i="10"/>
  <c r="K4378" i="10"/>
  <c r="L4378" i="10"/>
  <c r="F4378" i="10"/>
  <c r="J4374" i="10"/>
  <c r="K4374" i="10"/>
  <c r="L4374" i="10"/>
  <c r="F4374" i="10"/>
  <c r="J4370" i="10"/>
  <c r="K4370" i="10"/>
  <c r="L4370" i="10"/>
  <c r="F4370" i="10"/>
  <c r="J4366" i="10"/>
  <c r="K4366" i="10"/>
  <c r="L4366" i="10"/>
  <c r="F4366" i="10"/>
  <c r="J4362" i="10"/>
  <c r="K4362" i="10"/>
  <c r="L4362" i="10"/>
  <c r="F4362" i="10"/>
  <c r="J4358" i="10"/>
  <c r="K4358" i="10"/>
  <c r="L4358" i="10"/>
  <c r="F4358" i="10"/>
  <c r="J4354" i="10"/>
  <c r="K4354" i="10"/>
  <c r="L4354" i="10"/>
  <c r="F4354" i="10"/>
  <c r="J4350" i="10"/>
  <c r="K4350" i="10"/>
  <c r="L4350" i="10"/>
  <c r="F4350" i="10"/>
  <c r="J4346" i="10"/>
  <c r="K4346" i="10"/>
  <c r="L4346" i="10"/>
  <c r="F4346" i="10"/>
  <c r="J4342" i="10"/>
  <c r="K4342" i="10"/>
  <c r="L4342" i="10"/>
  <c r="F4342" i="10"/>
  <c r="J4338" i="10"/>
  <c r="K4338" i="10"/>
  <c r="L4338" i="10"/>
  <c r="F4338" i="10"/>
  <c r="J4334" i="10"/>
  <c r="K4334" i="10"/>
  <c r="L4334" i="10"/>
  <c r="F4334" i="10"/>
  <c r="J4330" i="10"/>
  <c r="K4330" i="10"/>
  <c r="L4330" i="10"/>
  <c r="F4330" i="10"/>
  <c r="J4326" i="10"/>
  <c r="K4326" i="10"/>
  <c r="L4326" i="10"/>
  <c r="F4326" i="10"/>
  <c r="J4322" i="10"/>
  <c r="K4322" i="10"/>
  <c r="L4322" i="10"/>
  <c r="F4322" i="10"/>
  <c r="J4318" i="10"/>
  <c r="K4318" i="10"/>
  <c r="L4318" i="10"/>
  <c r="F4318" i="10"/>
  <c r="J4314" i="10"/>
  <c r="K4314" i="10"/>
  <c r="L4314" i="10"/>
  <c r="F4314" i="10"/>
  <c r="J4310" i="10"/>
  <c r="K4310" i="10"/>
  <c r="L4310" i="10"/>
  <c r="F4310" i="10"/>
  <c r="J4306" i="10"/>
  <c r="K4306" i="10"/>
  <c r="L4306" i="10"/>
  <c r="F4306" i="10"/>
  <c r="J4302" i="10"/>
  <c r="K4302" i="10"/>
  <c r="L4302" i="10"/>
  <c r="F4302" i="10"/>
  <c r="J4298" i="10"/>
  <c r="K4298" i="10"/>
  <c r="L4298" i="10"/>
  <c r="F4298" i="10"/>
  <c r="J4294" i="10"/>
  <c r="K4294" i="10"/>
  <c r="L4294" i="10"/>
  <c r="F4294" i="10"/>
  <c r="J4290" i="10"/>
  <c r="K4290" i="10"/>
  <c r="L4290" i="10"/>
  <c r="F4290" i="10"/>
  <c r="J4286" i="10"/>
  <c r="K4286" i="10"/>
  <c r="L4286" i="10"/>
  <c r="F4286" i="10"/>
  <c r="J4282" i="10"/>
  <c r="K4282" i="10"/>
  <c r="L4282" i="10"/>
  <c r="F4282" i="10"/>
  <c r="J4278" i="10"/>
  <c r="K4278" i="10"/>
  <c r="L4278" i="10"/>
  <c r="F4278" i="10"/>
  <c r="J4274" i="10"/>
  <c r="K4274" i="10"/>
  <c r="L4274" i="10"/>
  <c r="F4274" i="10"/>
  <c r="J4270" i="10"/>
  <c r="K4270" i="10"/>
  <c r="L4270" i="10"/>
  <c r="F4270" i="10"/>
  <c r="J4266" i="10"/>
  <c r="K4266" i="10"/>
  <c r="L4266" i="10"/>
  <c r="F4266" i="10"/>
  <c r="J4262" i="10"/>
  <c r="K4262" i="10"/>
  <c r="L4262" i="10"/>
  <c r="F4262" i="10"/>
  <c r="J4258" i="10"/>
  <c r="K4258" i="10"/>
  <c r="L4258" i="10"/>
  <c r="F4258" i="10"/>
  <c r="J4254" i="10"/>
  <c r="K4254" i="10"/>
  <c r="L4254" i="10"/>
  <c r="F4254" i="10"/>
  <c r="J4250" i="10"/>
  <c r="K4250" i="10"/>
  <c r="L4250" i="10"/>
  <c r="F4250" i="10"/>
  <c r="J4246" i="10"/>
  <c r="K4246" i="10"/>
  <c r="L4246" i="10"/>
  <c r="F4246" i="10"/>
  <c r="J4242" i="10"/>
  <c r="K4242" i="10"/>
  <c r="L4242" i="10"/>
  <c r="F4242" i="10"/>
  <c r="J4238" i="10"/>
  <c r="K4238" i="10"/>
  <c r="L4238" i="10"/>
  <c r="F4238" i="10"/>
  <c r="J4234" i="10"/>
  <c r="K4234" i="10"/>
  <c r="L4234" i="10"/>
  <c r="F4234" i="10"/>
  <c r="J4230" i="10"/>
  <c r="K4230" i="10"/>
  <c r="L4230" i="10"/>
  <c r="F4230" i="10"/>
  <c r="J4226" i="10"/>
  <c r="K4226" i="10"/>
  <c r="L4226" i="10"/>
  <c r="F4226" i="10"/>
  <c r="J4222" i="10"/>
  <c r="K4222" i="10"/>
  <c r="L4222" i="10"/>
  <c r="F4222" i="10"/>
  <c r="J4218" i="10"/>
  <c r="K4218" i="10"/>
  <c r="L4218" i="10"/>
  <c r="F4218" i="10"/>
  <c r="J4214" i="10"/>
  <c r="K4214" i="10"/>
  <c r="L4214" i="10"/>
  <c r="F4214" i="10"/>
  <c r="J4210" i="10"/>
  <c r="K4210" i="10"/>
  <c r="L4210" i="10"/>
  <c r="F4210" i="10"/>
  <c r="J4206" i="10"/>
  <c r="K4206" i="10"/>
  <c r="L4206" i="10"/>
  <c r="F4206" i="10"/>
  <c r="J4202" i="10"/>
  <c r="K4202" i="10"/>
  <c r="L4202" i="10"/>
  <c r="F4202" i="10"/>
  <c r="J4198" i="10"/>
  <c r="K4198" i="10"/>
  <c r="L4198" i="10"/>
  <c r="F4198" i="10"/>
  <c r="J4194" i="10"/>
  <c r="K4194" i="10"/>
  <c r="L4194" i="10"/>
  <c r="F4194" i="10"/>
  <c r="J4190" i="10"/>
  <c r="K4190" i="10"/>
  <c r="L4190" i="10"/>
  <c r="F4190" i="10"/>
  <c r="J4186" i="10"/>
  <c r="K4186" i="10"/>
  <c r="L4186" i="10"/>
  <c r="F4186" i="10"/>
  <c r="J4182" i="10"/>
  <c r="K4182" i="10"/>
  <c r="L4182" i="10"/>
  <c r="F4182" i="10"/>
  <c r="J4178" i="10"/>
  <c r="K4178" i="10"/>
  <c r="L4178" i="10"/>
  <c r="F4178" i="10"/>
  <c r="J4174" i="10"/>
  <c r="K4174" i="10"/>
  <c r="L4174" i="10"/>
  <c r="F4174" i="10"/>
  <c r="J4170" i="10"/>
  <c r="K4170" i="10"/>
  <c r="L4170" i="10"/>
  <c r="F4170" i="10"/>
  <c r="J4166" i="10"/>
  <c r="K4166" i="10"/>
  <c r="L4166" i="10"/>
  <c r="F4166" i="10"/>
  <c r="J4162" i="10"/>
  <c r="K4162" i="10"/>
  <c r="L4162" i="10"/>
  <c r="F4162" i="10"/>
  <c r="J4158" i="10"/>
  <c r="K4158" i="10"/>
  <c r="L4158" i="10"/>
  <c r="F4158" i="10"/>
  <c r="J4154" i="10"/>
  <c r="K4154" i="10"/>
  <c r="L4154" i="10"/>
  <c r="F4154" i="10"/>
  <c r="J4150" i="10"/>
  <c r="K4150" i="10"/>
  <c r="L4150" i="10"/>
  <c r="F4150" i="10"/>
  <c r="J4146" i="10"/>
  <c r="K4146" i="10"/>
  <c r="L4146" i="10"/>
  <c r="F4146" i="10"/>
  <c r="J4142" i="10"/>
  <c r="K4142" i="10"/>
  <c r="L4142" i="10"/>
  <c r="F4142" i="10"/>
  <c r="J4138" i="10"/>
  <c r="K4138" i="10"/>
  <c r="L4138" i="10"/>
  <c r="F4138" i="10"/>
  <c r="J4134" i="10"/>
  <c r="K4134" i="10"/>
  <c r="L4134" i="10"/>
  <c r="F4134" i="10"/>
  <c r="J4130" i="10"/>
  <c r="K4130" i="10"/>
  <c r="L4130" i="10"/>
  <c r="F4130" i="10"/>
  <c r="J4126" i="10"/>
  <c r="K4126" i="10"/>
  <c r="L4126" i="10"/>
  <c r="F4126" i="10"/>
  <c r="J4122" i="10"/>
  <c r="K4122" i="10"/>
  <c r="L4122" i="10"/>
  <c r="F4122" i="10"/>
  <c r="J4118" i="10"/>
  <c r="K4118" i="10"/>
  <c r="L4118" i="10"/>
  <c r="F4118" i="10"/>
  <c r="J4114" i="10"/>
  <c r="K4114" i="10"/>
  <c r="L4114" i="10"/>
  <c r="F4114" i="10"/>
  <c r="J4110" i="10"/>
  <c r="K4110" i="10"/>
  <c r="L4110" i="10"/>
  <c r="F4110" i="10"/>
  <c r="J4106" i="10"/>
  <c r="K4106" i="10"/>
  <c r="L4106" i="10"/>
  <c r="F4106" i="10"/>
  <c r="J4102" i="10"/>
  <c r="K4102" i="10"/>
  <c r="L4102" i="10"/>
  <c r="F4102" i="10"/>
  <c r="J4098" i="10"/>
  <c r="K4098" i="10"/>
  <c r="L4098" i="10"/>
  <c r="F4098" i="10"/>
  <c r="J4094" i="10"/>
  <c r="K4094" i="10"/>
  <c r="L4094" i="10"/>
  <c r="F4094" i="10"/>
  <c r="J4090" i="10"/>
  <c r="K4090" i="10"/>
  <c r="L4090" i="10"/>
  <c r="F4090" i="10"/>
  <c r="J4086" i="10"/>
  <c r="K4086" i="10"/>
  <c r="L4086" i="10"/>
  <c r="F4086" i="10"/>
  <c r="J4082" i="10"/>
  <c r="K4082" i="10"/>
  <c r="L4082" i="10"/>
  <c r="F4082" i="10"/>
  <c r="J4078" i="10"/>
  <c r="K4078" i="10"/>
  <c r="L4078" i="10"/>
  <c r="F4078" i="10"/>
  <c r="J4074" i="10"/>
  <c r="K4074" i="10"/>
  <c r="L4074" i="10"/>
  <c r="F4074" i="10"/>
  <c r="J4070" i="10"/>
  <c r="K4070" i="10"/>
  <c r="L4070" i="10"/>
  <c r="F4070" i="10"/>
  <c r="J4066" i="10"/>
  <c r="K4066" i="10"/>
  <c r="L4066" i="10"/>
  <c r="F4066" i="10"/>
  <c r="J4062" i="10"/>
  <c r="K4062" i="10"/>
  <c r="L4062" i="10"/>
  <c r="F4062" i="10"/>
  <c r="J4058" i="10"/>
  <c r="K4058" i="10"/>
  <c r="L4058" i="10"/>
  <c r="F4058" i="10"/>
  <c r="J4054" i="10"/>
  <c r="K4054" i="10"/>
  <c r="L4054" i="10"/>
  <c r="F4054" i="10"/>
  <c r="J4050" i="10"/>
  <c r="K4050" i="10"/>
  <c r="L4050" i="10"/>
  <c r="F4050" i="10"/>
  <c r="J4046" i="10"/>
  <c r="K4046" i="10"/>
  <c r="L4046" i="10"/>
  <c r="F4046" i="10"/>
  <c r="J4042" i="10"/>
  <c r="K4042" i="10"/>
  <c r="L4042" i="10"/>
  <c r="F4042" i="10"/>
  <c r="J4038" i="10"/>
  <c r="K4038" i="10"/>
  <c r="L4038" i="10"/>
  <c r="F4038" i="10"/>
  <c r="J4034" i="10"/>
  <c r="K4034" i="10"/>
  <c r="L4034" i="10"/>
  <c r="F4034" i="10"/>
  <c r="J4030" i="10"/>
  <c r="K4030" i="10"/>
  <c r="L4030" i="10"/>
  <c r="F4030" i="10"/>
  <c r="J4026" i="10"/>
  <c r="K4026" i="10"/>
  <c r="L4026" i="10"/>
  <c r="F4026" i="10"/>
  <c r="J4022" i="10"/>
  <c r="K4022" i="10"/>
  <c r="L4022" i="10"/>
  <c r="F4022" i="10"/>
  <c r="J4018" i="10"/>
  <c r="K4018" i="10"/>
  <c r="L4018" i="10"/>
  <c r="F4018" i="10"/>
  <c r="J4014" i="10"/>
  <c r="K4014" i="10"/>
  <c r="L4014" i="10"/>
  <c r="F4014" i="10"/>
  <c r="J4010" i="10"/>
  <c r="K4010" i="10"/>
  <c r="L4010" i="10"/>
  <c r="F4010" i="10"/>
  <c r="J4006" i="10"/>
  <c r="K4006" i="10"/>
  <c r="L4006" i="10"/>
  <c r="F4006" i="10"/>
  <c r="J4002" i="10"/>
  <c r="K4002" i="10"/>
  <c r="L4002" i="10"/>
  <c r="F4002" i="10"/>
  <c r="J3998" i="10"/>
  <c r="K3998" i="10"/>
  <c r="L3998" i="10"/>
  <c r="F3998" i="10"/>
  <c r="J3994" i="10"/>
  <c r="K3994" i="10"/>
  <c r="L3994" i="10"/>
  <c r="F3994" i="10"/>
  <c r="J3990" i="10"/>
  <c r="K3990" i="10"/>
  <c r="L3990" i="10"/>
  <c r="F3990" i="10"/>
  <c r="J3986" i="10"/>
  <c r="K3986" i="10"/>
  <c r="L3986" i="10"/>
  <c r="F3986" i="10"/>
  <c r="J3982" i="10"/>
  <c r="K3982" i="10"/>
  <c r="L3982" i="10"/>
  <c r="F3982" i="10"/>
  <c r="J3978" i="10"/>
  <c r="K3978" i="10"/>
  <c r="L3978" i="10"/>
  <c r="F3978" i="10"/>
  <c r="J3974" i="10"/>
  <c r="K3974" i="10"/>
  <c r="L3974" i="10"/>
  <c r="F3974" i="10"/>
  <c r="J3970" i="10"/>
  <c r="K3970" i="10"/>
  <c r="L3970" i="10"/>
  <c r="F3970" i="10"/>
  <c r="J3966" i="10"/>
  <c r="K3966" i="10"/>
  <c r="L3966" i="10"/>
  <c r="F3966" i="10"/>
  <c r="J3962" i="10"/>
  <c r="K3962" i="10"/>
  <c r="L3962" i="10"/>
  <c r="F3962" i="10"/>
  <c r="J3958" i="10"/>
  <c r="K3958" i="10"/>
  <c r="L3958" i="10"/>
  <c r="F3958" i="10"/>
  <c r="J3954" i="10"/>
  <c r="K3954" i="10"/>
  <c r="L3954" i="10"/>
  <c r="F3954" i="10"/>
  <c r="J3950" i="10"/>
  <c r="K3950" i="10"/>
  <c r="L3950" i="10"/>
  <c r="F3950" i="10"/>
  <c r="J3946" i="10"/>
  <c r="K3946" i="10"/>
  <c r="L3946" i="10"/>
  <c r="F3946" i="10"/>
  <c r="J3942" i="10"/>
  <c r="K3942" i="10"/>
  <c r="L3942" i="10"/>
  <c r="F3942" i="10"/>
  <c r="J3938" i="10"/>
  <c r="K3938" i="10"/>
  <c r="L3938" i="10"/>
  <c r="F3938" i="10"/>
  <c r="J3934" i="10"/>
  <c r="K3934" i="10"/>
  <c r="L3934" i="10"/>
  <c r="F3934" i="10"/>
  <c r="J3930" i="10"/>
  <c r="K3930" i="10"/>
  <c r="L3930" i="10"/>
  <c r="F3930" i="10"/>
  <c r="J3926" i="10"/>
  <c r="K3926" i="10"/>
  <c r="L3926" i="10"/>
  <c r="F3926" i="10"/>
  <c r="J3922" i="10"/>
  <c r="K3922" i="10"/>
  <c r="L3922" i="10"/>
  <c r="F3922" i="10"/>
  <c r="J3918" i="10"/>
  <c r="K3918" i="10"/>
  <c r="L3918" i="10"/>
  <c r="F3918" i="10"/>
  <c r="J3914" i="10"/>
  <c r="K3914" i="10"/>
  <c r="L3914" i="10"/>
  <c r="F3914" i="10"/>
  <c r="J3910" i="10"/>
  <c r="K3910" i="10"/>
  <c r="L3910" i="10"/>
  <c r="F3910" i="10"/>
  <c r="J3906" i="10"/>
  <c r="K3906" i="10"/>
  <c r="L3906" i="10"/>
  <c r="F3906" i="10"/>
  <c r="J3902" i="10"/>
  <c r="K3902" i="10"/>
  <c r="L3902" i="10"/>
  <c r="F3902" i="10"/>
  <c r="J3898" i="10"/>
  <c r="K3898" i="10"/>
  <c r="L3898" i="10"/>
  <c r="F3898" i="10"/>
  <c r="J3894" i="10"/>
  <c r="K3894" i="10"/>
  <c r="L3894" i="10"/>
  <c r="F3894" i="10"/>
  <c r="J3890" i="10"/>
  <c r="K3890" i="10"/>
  <c r="L3890" i="10"/>
  <c r="F3890" i="10"/>
  <c r="J3886" i="10"/>
  <c r="K3886" i="10"/>
  <c r="L3886" i="10"/>
  <c r="F3886" i="10"/>
  <c r="J3882" i="10"/>
  <c r="K3882" i="10"/>
  <c r="L3882" i="10"/>
  <c r="F3882" i="10"/>
  <c r="J3878" i="10"/>
  <c r="K3878" i="10"/>
  <c r="L3878" i="10"/>
  <c r="F3878" i="10"/>
  <c r="J3874" i="10"/>
  <c r="K3874" i="10"/>
  <c r="L3874" i="10"/>
  <c r="F3874" i="10"/>
  <c r="J3870" i="10"/>
  <c r="K3870" i="10"/>
  <c r="L3870" i="10"/>
  <c r="F3870" i="10"/>
  <c r="J3866" i="10"/>
  <c r="K3866" i="10"/>
  <c r="L3866" i="10"/>
  <c r="F3866" i="10"/>
  <c r="J3862" i="10"/>
  <c r="K3862" i="10"/>
  <c r="L3862" i="10"/>
  <c r="F3862" i="10"/>
  <c r="J3858" i="10"/>
  <c r="K3858" i="10"/>
  <c r="L3858" i="10"/>
  <c r="F3858" i="10"/>
  <c r="J3854" i="10"/>
  <c r="K3854" i="10"/>
  <c r="L3854" i="10"/>
  <c r="F3854" i="10"/>
  <c r="J3850" i="10"/>
  <c r="K3850" i="10"/>
  <c r="L3850" i="10"/>
  <c r="F3850" i="10"/>
  <c r="J3846" i="10"/>
  <c r="K3846" i="10"/>
  <c r="L3846" i="10"/>
  <c r="F3846" i="10"/>
  <c r="J3842" i="10"/>
  <c r="K3842" i="10"/>
  <c r="L3842" i="10"/>
  <c r="F3842" i="10"/>
  <c r="J3838" i="10"/>
  <c r="K3838" i="10"/>
  <c r="L3838" i="10"/>
  <c r="F3838" i="10"/>
  <c r="J3834" i="10"/>
  <c r="K3834" i="10"/>
  <c r="L3834" i="10"/>
  <c r="F3834" i="10"/>
  <c r="J3830" i="10"/>
  <c r="K3830" i="10"/>
  <c r="L3830" i="10"/>
  <c r="F3830" i="10"/>
  <c r="J3826" i="10"/>
  <c r="K3826" i="10"/>
  <c r="L3826" i="10"/>
  <c r="F3826" i="10"/>
  <c r="J3822" i="10"/>
  <c r="K3822" i="10"/>
  <c r="L3822" i="10"/>
  <c r="F3822" i="10"/>
  <c r="J3818" i="10"/>
  <c r="K3818" i="10"/>
  <c r="L3818" i="10"/>
  <c r="F3818" i="10"/>
  <c r="J3814" i="10"/>
  <c r="K3814" i="10"/>
  <c r="L3814" i="10"/>
  <c r="F3814" i="10"/>
  <c r="J3810" i="10"/>
  <c r="K3810" i="10"/>
  <c r="L3810" i="10"/>
  <c r="F3810" i="10"/>
  <c r="J3806" i="10"/>
  <c r="K3806" i="10"/>
  <c r="L3806" i="10"/>
  <c r="F3806" i="10"/>
  <c r="J3802" i="10"/>
  <c r="K3802" i="10"/>
  <c r="L3802" i="10"/>
  <c r="F3802" i="10"/>
  <c r="J3798" i="10"/>
  <c r="K3798" i="10"/>
  <c r="L3798" i="10"/>
  <c r="F3798" i="10"/>
  <c r="J3794" i="10"/>
  <c r="K3794" i="10"/>
  <c r="L3794" i="10"/>
  <c r="F3794" i="10"/>
  <c r="J3790" i="10"/>
  <c r="K3790" i="10"/>
  <c r="L3790" i="10"/>
  <c r="F3790" i="10"/>
  <c r="J3786" i="10"/>
  <c r="K3786" i="10"/>
  <c r="L3786" i="10"/>
  <c r="F3786" i="10"/>
  <c r="J3782" i="10"/>
  <c r="K3782" i="10"/>
  <c r="L3782" i="10"/>
  <c r="F3782" i="10"/>
  <c r="J3778" i="10"/>
  <c r="K3778" i="10"/>
  <c r="L3778" i="10"/>
  <c r="F3778" i="10"/>
  <c r="J3774" i="10"/>
  <c r="K3774" i="10"/>
  <c r="L3774" i="10"/>
  <c r="F3774" i="10"/>
  <c r="J3770" i="10"/>
  <c r="K3770" i="10"/>
  <c r="L3770" i="10"/>
  <c r="F3770" i="10"/>
  <c r="J3766" i="10"/>
  <c r="K3766" i="10"/>
  <c r="L3766" i="10"/>
  <c r="F3766" i="10"/>
  <c r="J3762" i="10"/>
  <c r="K3762" i="10"/>
  <c r="L3762" i="10"/>
  <c r="F3762" i="10"/>
  <c r="J3758" i="10"/>
  <c r="K3758" i="10"/>
  <c r="L3758" i="10"/>
  <c r="F3758" i="10"/>
  <c r="J3754" i="10"/>
  <c r="K3754" i="10"/>
  <c r="L3754" i="10"/>
  <c r="F3754" i="10"/>
  <c r="J3750" i="10"/>
  <c r="K3750" i="10"/>
  <c r="L3750" i="10"/>
  <c r="F3750" i="10"/>
  <c r="J3746" i="10"/>
  <c r="K3746" i="10"/>
  <c r="L3746" i="10"/>
  <c r="F3746" i="10"/>
  <c r="J3742" i="10"/>
  <c r="K3742" i="10"/>
  <c r="L3742" i="10"/>
  <c r="F3742" i="10"/>
  <c r="J3738" i="10"/>
  <c r="K3738" i="10"/>
  <c r="L3738" i="10"/>
  <c r="F3738" i="10"/>
  <c r="J3734" i="10"/>
  <c r="K3734" i="10"/>
  <c r="L3734" i="10"/>
  <c r="F3734" i="10"/>
  <c r="J3730" i="10"/>
  <c r="K3730" i="10"/>
  <c r="L3730" i="10"/>
  <c r="F3730" i="10"/>
  <c r="J3726" i="10"/>
  <c r="K3726" i="10"/>
  <c r="L3726" i="10"/>
  <c r="F3726" i="10"/>
  <c r="J3722" i="10"/>
  <c r="K3722" i="10"/>
  <c r="L3722" i="10"/>
  <c r="F3722" i="10"/>
  <c r="J3718" i="10"/>
  <c r="K3718" i="10"/>
  <c r="L3718" i="10"/>
  <c r="F3718" i="10"/>
  <c r="J3714" i="10"/>
  <c r="K3714" i="10"/>
  <c r="L3714" i="10"/>
  <c r="F3714" i="10"/>
  <c r="J3710" i="10"/>
  <c r="K3710" i="10"/>
  <c r="L3710" i="10"/>
  <c r="F3710" i="10"/>
  <c r="J3706" i="10"/>
  <c r="K3706" i="10"/>
  <c r="L3706" i="10"/>
  <c r="F3706" i="10"/>
  <c r="J3702" i="10"/>
  <c r="K3702" i="10"/>
  <c r="L3702" i="10"/>
  <c r="F3702" i="10"/>
  <c r="J3698" i="10"/>
  <c r="K3698" i="10"/>
  <c r="L3698" i="10"/>
  <c r="F3698" i="10"/>
  <c r="J3694" i="10"/>
  <c r="K3694" i="10"/>
  <c r="L3694" i="10"/>
  <c r="F3694" i="10"/>
  <c r="J3690" i="10"/>
  <c r="K3690" i="10"/>
  <c r="L3690" i="10"/>
  <c r="F3690" i="10"/>
  <c r="J3686" i="10"/>
  <c r="K3686" i="10"/>
  <c r="L3686" i="10"/>
  <c r="F3686" i="10"/>
  <c r="J3682" i="10"/>
  <c r="K3682" i="10"/>
  <c r="L3682" i="10"/>
  <c r="F3682" i="10"/>
  <c r="J3678" i="10"/>
  <c r="K3678" i="10"/>
  <c r="L3678" i="10"/>
  <c r="F3678" i="10"/>
  <c r="J3674" i="10"/>
  <c r="K3674" i="10"/>
  <c r="L3674" i="10"/>
  <c r="F3674" i="10"/>
  <c r="J3670" i="10"/>
  <c r="K3670" i="10"/>
  <c r="L3670" i="10"/>
  <c r="F3670" i="10"/>
  <c r="J3666" i="10"/>
  <c r="K3666" i="10"/>
  <c r="L3666" i="10"/>
  <c r="F3666" i="10"/>
  <c r="J3662" i="10"/>
  <c r="K3662" i="10"/>
  <c r="L3662" i="10"/>
  <c r="F3662" i="10"/>
  <c r="J3658" i="10"/>
  <c r="K3658" i="10"/>
  <c r="L3658" i="10"/>
  <c r="F3658" i="10"/>
  <c r="J3654" i="10"/>
  <c r="K3654" i="10"/>
  <c r="L3654" i="10"/>
  <c r="F3654" i="10"/>
  <c r="J3650" i="10"/>
  <c r="K3650" i="10"/>
  <c r="L3650" i="10"/>
  <c r="F3650" i="10"/>
  <c r="J3646" i="10"/>
  <c r="K3646" i="10"/>
  <c r="L3646" i="10"/>
  <c r="F3646" i="10"/>
  <c r="J3642" i="10"/>
  <c r="K3642" i="10"/>
  <c r="L3642" i="10"/>
  <c r="F3642" i="10"/>
  <c r="J3638" i="10"/>
  <c r="K3638" i="10"/>
  <c r="L3638" i="10"/>
  <c r="F3638" i="10"/>
  <c r="J3634" i="10"/>
  <c r="K3634" i="10"/>
  <c r="L3634" i="10"/>
  <c r="F3634" i="10"/>
  <c r="J3630" i="10"/>
  <c r="K3630" i="10"/>
  <c r="L3630" i="10"/>
  <c r="F3630" i="10"/>
  <c r="J3626" i="10"/>
  <c r="K3626" i="10"/>
  <c r="L3626" i="10"/>
  <c r="F3626" i="10"/>
  <c r="J3622" i="10"/>
  <c r="K3622" i="10"/>
  <c r="L3622" i="10"/>
  <c r="F3622" i="10"/>
  <c r="J3618" i="10"/>
  <c r="K3618" i="10"/>
  <c r="L3618" i="10"/>
  <c r="F3618" i="10"/>
  <c r="J3614" i="10"/>
  <c r="K3614" i="10"/>
  <c r="L3614" i="10"/>
  <c r="F3614" i="10"/>
  <c r="J3610" i="10"/>
  <c r="K3610" i="10"/>
  <c r="L3610" i="10"/>
  <c r="F3610" i="10"/>
  <c r="J3606" i="10"/>
  <c r="K3606" i="10"/>
  <c r="L3606" i="10"/>
  <c r="F3606" i="10"/>
  <c r="J3602" i="10"/>
  <c r="K3602" i="10"/>
  <c r="L3602" i="10"/>
  <c r="F3602" i="10"/>
  <c r="J3598" i="10"/>
  <c r="K3598" i="10"/>
  <c r="L3598" i="10"/>
  <c r="F3598" i="10"/>
  <c r="J3594" i="10"/>
  <c r="K3594" i="10"/>
  <c r="L3594" i="10"/>
  <c r="F3594" i="10"/>
  <c r="J3590" i="10"/>
  <c r="K3590" i="10"/>
  <c r="L3590" i="10"/>
  <c r="F3590" i="10"/>
  <c r="J3586" i="10"/>
  <c r="K3586" i="10"/>
  <c r="L3586" i="10"/>
  <c r="F3586" i="10"/>
  <c r="J3582" i="10"/>
  <c r="K3582" i="10"/>
  <c r="L3582" i="10"/>
  <c r="F3582" i="10"/>
  <c r="J3578" i="10"/>
  <c r="K3578" i="10"/>
  <c r="L3578" i="10"/>
  <c r="F3578" i="10"/>
  <c r="J3574" i="10"/>
  <c r="K3574" i="10"/>
  <c r="L3574" i="10"/>
  <c r="F3574" i="10"/>
  <c r="J3570" i="10"/>
  <c r="K3570" i="10"/>
  <c r="L3570" i="10"/>
  <c r="F3570" i="10"/>
  <c r="J3566" i="10"/>
  <c r="K3566" i="10"/>
  <c r="L3566" i="10"/>
  <c r="F3566" i="10"/>
  <c r="J3562" i="10"/>
  <c r="K3562" i="10"/>
  <c r="L3562" i="10"/>
  <c r="F3562" i="10"/>
  <c r="J3558" i="10"/>
  <c r="K3558" i="10"/>
  <c r="L3558" i="10"/>
  <c r="F3558" i="10"/>
  <c r="J3554" i="10"/>
  <c r="K3554" i="10"/>
  <c r="L3554" i="10"/>
  <c r="F3554" i="10"/>
  <c r="J3550" i="10"/>
  <c r="K3550" i="10"/>
  <c r="L3550" i="10"/>
  <c r="F3550" i="10"/>
  <c r="J3546" i="10"/>
  <c r="K3546" i="10"/>
  <c r="L3546" i="10"/>
  <c r="F3546" i="10"/>
  <c r="J3542" i="10"/>
  <c r="K3542" i="10"/>
  <c r="L3542" i="10"/>
  <c r="F3542" i="10"/>
  <c r="J3538" i="10"/>
  <c r="K3538" i="10"/>
  <c r="L3538" i="10"/>
  <c r="F3538" i="10"/>
  <c r="J3534" i="10"/>
  <c r="K3534" i="10"/>
  <c r="L3534" i="10"/>
  <c r="F3534" i="10"/>
  <c r="J3530" i="10"/>
  <c r="K3530" i="10"/>
  <c r="L3530" i="10"/>
  <c r="F3530" i="10"/>
  <c r="J3526" i="10"/>
  <c r="K3526" i="10"/>
  <c r="L3526" i="10"/>
  <c r="F3526" i="10"/>
  <c r="J3522" i="10"/>
  <c r="K3522" i="10"/>
  <c r="L3522" i="10"/>
  <c r="F3522" i="10"/>
  <c r="J3518" i="10"/>
  <c r="K3518" i="10"/>
  <c r="L3518" i="10"/>
  <c r="F3518" i="10"/>
  <c r="J3514" i="10"/>
  <c r="K3514" i="10"/>
  <c r="L3514" i="10"/>
  <c r="F3514" i="10"/>
  <c r="J3510" i="10"/>
  <c r="K3510" i="10"/>
  <c r="L3510" i="10"/>
  <c r="F3510" i="10"/>
  <c r="J3506" i="10"/>
  <c r="K3506" i="10"/>
  <c r="L3506" i="10"/>
  <c r="F3506" i="10"/>
  <c r="J3502" i="10"/>
  <c r="K3502" i="10"/>
  <c r="L3502" i="10"/>
  <c r="F3502" i="10"/>
  <c r="J3498" i="10"/>
  <c r="K3498" i="10"/>
  <c r="L3498" i="10"/>
  <c r="F3498" i="10"/>
  <c r="J3494" i="10"/>
  <c r="K3494" i="10"/>
  <c r="L3494" i="10"/>
  <c r="F3494" i="10"/>
  <c r="J3490" i="10"/>
  <c r="K3490" i="10"/>
  <c r="L3490" i="10"/>
  <c r="F3490" i="10"/>
  <c r="J3486" i="10"/>
  <c r="K3486" i="10"/>
  <c r="L3486" i="10"/>
  <c r="F3486" i="10"/>
  <c r="J3482" i="10"/>
  <c r="K3482" i="10"/>
  <c r="L3482" i="10"/>
  <c r="F3482" i="10"/>
  <c r="J3478" i="10"/>
  <c r="K3478" i="10"/>
  <c r="L3478" i="10"/>
  <c r="F3478" i="10"/>
  <c r="J3474" i="10"/>
  <c r="K3474" i="10"/>
  <c r="L3474" i="10"/>
  <c r="F3474" i="10"/>
  <c r="J3470" i="10"/>
  <c r="K3470" i="10"/>
  <c r="L3470" i="10"/>
  <c r="F3470" i="10"/>
  <c r="J3466" i="10"/>
  <c r="K3466" i="10"/>
  <c r="L3466" i="10"/>
  <c r="F3466" i="10"/>
  <c r="J3462" i="10"/>
  <c r="K3462" i="10"/>
  <c r="L3462" i="10"/>
  <c r="F3462" i="10"/>
  <c r="J3458" i="10"/>
  <c r="K3458" i="10"/>
  <c r="L3458" i="10"/>
  <c r="F3458" i="10"/>
  <c r="J3454" i="10"/>
  <c r="K3454" i="10"/>
  <c r="L3454" i="10"/>
  <c r="F3454" i="10"/>
  <c r="J3450" i="10"/>
  <c r="K3450" i="10"/>
  <c r="L3450" i="10"/>
  <c r="F3450" i="10"/>
  <c r="J3446" i="10"/>
  <c r="K3446" i="10"/>
  <c r="L3446" i="10"/>
  <c r="F3446" i="10"/>
  <c r="J3442" i="10"/>
  <c r="K3442" i="10"/>
  <c r="L3442" i="10"/>
  <c r="F3442" i="10"/>
  <c r="J3438" i="10"/>
  <c r="K3438" i="10"/>
  <c r="L3438" i="10"/>
  <c r="F3438" i="10"/>
  <c r="J3434" i="10"/>
  <c r="K3434" i="10"/>
  <c r="L3434" i="10"/>
  <c r="F3434" i="10"/>
  <c r="J3430" i="10"/>
  <c r="K3430" i="10"/>
  <c r="L3430" i="10"/>
  <c r="F3430" i="10"/>
  <c r="J3426" i="10"/>
  <c r="K3426" i="10"/>
  <c r="L3426" i="10"/>
  <c r="F3426" i="10"/>
  <c r="J3422" i="10"/>
  <c r="K3422" i="10"/>
  <c r="L3422" i="10"/>
  <c r="F3422" i="10"/>
  <c r="J3418" i="10"/>
  <c r="K3418" i="10"/>
  <c r="L3418" i="10"/>
  <c r="F3418" i="10"/>
  <c r="J3414" i="10"/>
  <c r="K3414" i="10"/>
  <c r="L3414" i="10"/>
  <c r="F3414" i="10"/>
  <c r="J3410" i="10"/>
  <c r="K3410" i="10"/>
  <c r="L3410" i="10"/>
  <c r="F3410" i="10"/>
  <c r="J3406" i="10"/>
  <c r="K3406" i="10"/>
  <c r="L3406" i="10"/>
  <c r="F3406" i="10"/>
  <c r="J3402" i="10"/>
  <c r="K3402" i="10"/>
  <c r="L3402" i="10"/>
  <c r="F3402" i="10"/>
  <c r="J3398" i="10"/>
  <c r="K3398" i="10"/>
  <c r="L3398" i="10"/>
  <c r="F3398" i="10"/>
  <c r="J3394" i="10"/>
  <c r="K3394" i="10"/>
  <c r="L3394" i="10"/>
  <c r="F3394" i="10"/>
  <c r="J3390" i="10"/>
  <c r="K3390" i="10"/>
  <c r="L3390" i="10"/>
  <c r="F3390" i="10"/>
  <c r="J3386" i="10"/>
  <c r="K3386" i="10"/>
  <c r="L3386" i="10"/>
  <c r="F3386" i="10"/>
  <c r="J3382" i="10"/>
  <c r="K3382" i="10"/>
  <c r="L3382" i="10"/>
  <c r="F3382" i="10"/>
  <c r="J3378" i="10"/>
  <c r="K3378" i="10"/>
  <c r="L3378" i="10"/>
  <c r="F3378" i="10"/>
  <c r="J3374" i="10"/>
  <c r="K3374" i="10"/>
  <c r="L3374" i="10"/>
  <c r="F3374" i="10"/>
  <c r="J3370" i="10"/>
  <c r="K3370" i="10"/>
  <c r="L3370" i="10"/>
  <c r="F3370" i="10"/>
  <c r="J3366" i="10"/>
  <c r="K3366" i="10"/>
  <c r="L3366" i="10"/>
  <c r="F3366" i="10"/>
  <c r="J3362" i="10"/>
  <c r="K3362" i="10"/>
  <c r="L3362" i="10"/>
  <c r="F3362" i="10"/>
  <c r="J3358" i="10"/>
  <c r="K3358" i="10"/>
  <c r="L3358" i="10"/>
  <c r="F3358" i="10"/>
  <c r="J3354" i="10"/>
  <c r="K3354" i="10"/>
  <c r="L3354" i="10"/>
  <c r="F3354" i="10"/>
  <c r="J3350" i="10"/>
  <c r="K3350" i="10"/>
  <c r="L3350" i="10"/>
  <c r="F3350" i="10"/>
  <c r="J3346" i="10"/>
  <c r="K3346" i="10"/>
  <c r="L3346" i="10"/>
  <c r="F3346" i="10"/>
  <c r="J3342" i="10"/>
  <c r="K3342" i="10"/>
  <c r="L3342" i="10"/>
  <c r="F3342" i="10"/>
  <c r="J3338" i="10"/>
  <c r="K3338" i="10"/>
  <c r="L3338" i="10"/>
  <c r="F3338" i="10"/>
  <c r="J3334" i="10"/>
  <c r="K3334" i="10"/>
  <c r="L3334" i="10"/>
  <c r="F3334" i="10"/>
  <c r="J3330" i="10"/>
  <c r="K3330" i="10"/>
  <c r="L3330" i="10"/>
  <c r="F3330" i="10"/>
  <c r="J3326" i="10"/>
  <c r="K3326" i="10"/>
  <c r="L3326" i="10"/>
  <c r="F3326" i="10"/>
  <c r="J3322" i="10"/>
  <c r="K3322" i="10"/>
  <c r="L3322" i="10"/>
  <c r="F3322" i="10"/>
  <c r="J3318" i="10"/>
  <c r="K3318" i="10"/>
  <c r="L3318" i="10"/>
  <c r="F3318" i="10"/>
  <c r="J3314" i="10"/>
  <c r="K3314" i="10"/>
  <c r="L3314" i="10"/>
  <c r="F3314" i="10"/>
  <c r="J3310" i="10"/>
  <c r="K3310" i="10"/>
  <c r="L3310" i="10"/>
  <c r="F3310" i="10"/>
  <c r="J3306" i="10"/>
  <c r="K3306" i="10"/>
  <c r="L3306" i="10"/>
  <c r="F3306" i="10"/>
  <c r="J3302" i="10"/>
  <c r="K3302" i="10"/>
  <c r="L3302" i="10"/>
  <c r="F3302" i="10"/>
  <c r="J3298" i="10"/>
  <c r="K3298" i="10"/>
  <c r="L3298" i="10"/>
  <c r="F3298" i="10"/>
  <c r="J3294" i="10"/>
  <c r="K3294" i="10"/>
  <c r="L3294" i="10"/>
  <c r="F3294" i="10"/>
  <c r="J3290" i="10"/>
  <c r="K3290" i="10"/>
  <c r="L3290" i="10"/>
  <c r="F3290" i="10"/>
  <c r="J3286" i="10"/>
  <c r="K3286" i="10"/>
  <c r="L3286" i="10"/>
  <c r="F3286" i="10"/>
  <c r="J3282" i="10"/>
  <c r="K3282" i="10"/>
  <c r="L3282" i="10"/>
  <c r="F3282" i="10"/>
  <c r="J3278" i="10"/>
  <c r="K3278" i="10"/>
  <c r="L3278" i="10"/>
  <c r="F3278" i="10"/>
  <c r="J3274" i="10"/>
  <c r="K3274" i="10"/>
  <c r="L3274" i="10"/>
  <c r="F3274" i="10"/>
  <c r="J3270" i="10"/>
  <c r="K3270" i="10"/>
  <c r="L3270" i="10"/>
  <c r="F3270" i="10"/>
  <c r="J3266" i="10"/>
  <c r="K3266" i="10"/>
  <c r="L3266" i="10"/>
  <c r="F3266" i="10"/>
  <c r="J3262" i="10"/>
  <c r="K3262" i="10"/>
  <c r="L3262" i="10"/>
  <c r="F3262" i="10"/>
  <c r="J3258" i="10"/>
  <c r="K3258" i="10"/>
  <c r="L3258" i="10"/>
  <c r="F3258" i="10"/>
  <c r="J3254" i="10"/>
  <c r="K3254" i="10"/>
  <c r="L3254" i="10"/>
  <c r="F3254" i="10"/>
  <c r="J3250" i="10"/>
  <c r="K3250" i="10"/>
  <c r="L3250" i="10"/>
  <c r="F3250" i="10"/>
  <c r="J3246" i="10"/>
  <c r="K3246" i="10"/>
  <c r="L3246" i="10"/>
  <c r="F3246" i="10"/>
  <c r="J3242" i="10"/>
  <c r="K3242" i="10"/>
  <c r="L3242" i="10"/>
  <c r="F3242" i="10"/>
  <c r="J3238" i="10"/>
  <c r="K3238" i="10"/>
  <c r="L3238" i="10"/>
  <c r="F3238" i="10"/>
  <c r="J3234" i="10"/>
  <c r="K3234" i="10"/>
  <c r="L3234" i="10"/>
  <c r="F3234" i="10"/>
  <c r="J3230" i="10"/>
  <c r="K3230" i="10"/>
  <c r="L3230" i="10"/>
  <c r="F3230" i="10"/>
  <c r="J3226" i="10"/>
  <c r="K3226" i="10"/>
  <c r="L3226" i="10"/>
  <c r="F3226" i="10"/>
  <c r="J3222" i="10"/>
  <c r="K3222" i="10"/>
  <c r="L3222" i="10"/>
  <c r="F3222" i="10"/>
  <c r="J3218" i="10"/>
  <c r="K3218" i="10"/>
  <c r="L3218" i="10"/>
  <c r="F3218" i="10"/>
  <c r="J3214" i="10"/>
  <c r="K3214" i="10"/>
  <c r="L3214" i="10"/>
  <c r="F3214" i="10"/>
  <c r="J3210" i="10"/>
  <c r="K3210" i="10"/>
  <c r="L3210" i="10"/>
  <c r="F3210" i="10"/>
  <c r="J3206" i="10"/>
  <c r="K3206" i="10"/>
  <c r="L3206" i="10"/>
  <c r="F3206" i="10"/>
  <c r="J3202" i="10"/>
  <c r="K3202" i="10"/>
  <c r="L3202" i="10"/>
  <c r="F3202" i="10"/>
  <c r="J3198" i="10"/>
  <c r="K3198" i="10"/>
  <c r="L3198" i="10"/>
  <c r="F3198" i="10"/>
  <c r="J3194" i="10"/>
  <c r="K3194" i="10"/>
  <c r="L3194" i="10"/>
  <c r="F3194" i="10"/>
  <c r="J3190" i="10"/>
  <c r="K3190" i="10"/>
  <c r="L3190" i="10"/>
  <c r="F3190" i="10"/>
  <c r="J3186" i="10"/>
  <c r="K3186" i="10"/>
  <c r="L3186" i="10"/>
  <c r="F3186" i="10"/>
  <c r="J3182" i="10"/>
  <c r="K3182" i="10"/>
  <c r="L3182" i="10"/>
  <c r="F3182" i="10"/>
  <c r="J3178" i="10"/>
  <c r="K3178" i="10"/>
  <c r="L3178" i="10"/>
  <c r="F3178" i="10"/>
  <c r="J3174" i="10"/>
  <c r="K3174" i="10"/>
  <c r="L3174" i="10"/>
  <c r="F3174" i="10"/>
  <c r="J3170" i="10"/>
  <c r="K3170" i="10"/>
  <c r="L3170" i="10"/>
  <c r="F3170" i="10"/>
  <c r="J3166" i="10"/>
  <c r="K3166" i="10"/>
  <c r="L3166" i="10"/>
  <c r="F3166" i="10"/>
  <c r="J3162" i="10"/>
  <c r="K3162" i="10"/>
  <c r="L3162" i="10"/>
  <c r="F3162" i="10"/>
  <c r="J3158" i="10"/>
  <c r="K3158" i="10"/>
  <c r="L3158" i="10"/>
  <c r="F3158" i="10"/>
  <c r="J3154" i="10"/>
  <c r="K3154" i="10"/>
  <c r="L3154" i="10"/>
  <c r="F3154" i="10"/>
  <c r="J3150" i="10"/>
  <c r="K3150" i="10"/>
  <c r="L3150" i="10"/>
  <c r="F3150" i="10"/>
  <c r="J3146" i="10"/>
  <c r="K3146" i="10"/>
  <c r="L3146" i="10"/>
  <c r="F3146" i="10"/>
  <c r="J3142" i="10"/>
  <c r="K3142" i="10"/>
  <c r="L3142" i="10"/>
  <c r="F3142" i="10"/>
  <c r="J3138" i="10"/>
  <c r="K3138" i="10"/>
  <c r="L3138" i="10"/>
  <c r="F3138" i="10"/>
  <c r="J3134" i="10"/>
  <c r="K3134" i="10"/>
  <c r="L3134" i="10"/>
  <c r="F3134" i="10"/>
  <c r="J3130" i="10"/>
  <c r="K3130" i="10"/>
  <c r="L3130" i="10"/>
  <c r="F3130" i="10"/>
  <c r="J3126" i="10"/>
  <c r="K3126" i="10"/>
  <c r="L3126" i="10"/>
  <c r="F3126" i="10"/>
  <c r="J3122" i="10"/>
  <c r="K3122" i="10"/>
  <c r="L3122" i="10"/>
  <c r="F3122" i="10"/>
  <c r="J3118" i="10"/>
  <c r="K3118" i="10"/>
  <c r="L3118" i="10"/>
  <c r="F3118" i="10"/>
  <c r="J3114" i="10"/>
  <c r="K3114" i="10"/>
  <c r="L3114" i="10"/>
  <c r="F3114" i="10"/>
  <c r="J3110" i="10"/>
  <c r="K3110" i="10"/>
  <c r="L3110" i="10"/>
  <c r="F3110" i="10"/>
  <c r="J3106" i="10"/>
  <c r="K3106" i="10"/>
  <c r="L3106" i="10"/>
  <c r="F3106" i="10"/>
  <c r="J3102" i="10"/>
  <c r="K3102" i="10"/>
  <c r="L3102" i="10"/>
  <c r="F3102" i="10"/>
  <c r="J3098" i="10"/>
  <c r="K3098" i="10"/>
  <c r="L3098" i="10"/>
  <c r="F3098" i="10"/>
  <c r="J3094" i="10"/>
  <c r="K3094" i="10"/>
  <c r="L3094" i="10"/>
  <c r="F3094" i="10"/>
  <c r="J3090" i="10"/>
  <c r="K3090" i="10"/>
  <c r="L3090" i="10"/>
  <c r="F3090" i="10"/>
  <c r="J3086" i="10"/>
  <c r="K3086" i="10"/>
  <c r="L3086" i="10"/>
  <c r="F3086" i="10"/>
  <c r="J3082" i="10"/>
  <c r="K3082" i="10"/>
  <c r="L3082" i="10"/>
  <c r="F3082" i="10"/>
  <c r="J3078" i="10"/>
  <c r="K3078" i="10"/>
  <c r="L3078" i="10"/>
  <c r="F3078" i="10"/>
  <c r="J3074" i="10"/>
  <c r="K3074" i="10"/>
  <c r="L3074" i="10"/>
  <c r="F3074" i="10"/>
  <c r="J3070" i="10"/>
  <c r="K3070" i="10"/>
  <c r="L3070" i="10"/>
  <c r="F3070" i="10"/>
  <c r="J3066" i="10"/>
  <c r="K3066" i="10"/>
  <c r="L3066" i="10"/>
  <c r="F3066" i="10"/>
  <c r="J3062" i="10"/>
  <c r="K3062" i="10"/>
  <c r="L3062" i="10"/>
  <c r="F3062" i="10"/>
  <c r="J3058" i="10"/>
  <c r="K3058" i="10"/>
  <c r="L3058" i="10"/>
  <c r="F3058" i="10"/>
  <c r="J3054" i="10"/>
  <c r="K3054" i="10"/>
  <c r="L3054" i="10"/>
  <c r="F3054" i="10"/>
  <c r="J3050" i="10"/>
  <c r="K3050" i="10"/>
  <c r="L3050" i="10"/>
  <c r="F3050" i="10"/>
  <c r="J3046" i="10"/>
  <c r="K3046" i="10"/>
  <c r="L3046" i="10"/>
  <c r="F3046" i="10"/>
  <c r="J3042" i="10"/>
  <c r="K3042" i="10"/>
  <c r="L3042" i="10"/>
  <c r="F3042" i="10"/>
  <c r="J3038" i="10"/>
  <c r="K3038" i="10"/>
  <c r="L3038" i="10"/>
  <c r="F3038" i="10"/>
  <c r="J3034" i="10"/>
  <c r="K3034" i="10"/>
  <c r="L3034" i="10"/>
  <c r="F3034" i="10"/>
  <c r="J3030" i="10"/>
  <c r="K3030" i="10"/>
  <c r="L3030" i="10"/>
  <c r="F3030" i="10"/>
  <c r="J3026" i="10"/>
  <c r="K3026" i="10"/>
  <c r="L3026" i="10"/>
  <c r="F3026" i="10"/>
  <c r="J3022" i="10"/>
  <c r="K3022" i="10"/>
  <c r="L3022" i="10"/>
  <c r="F3022" i="10"/>
  <c r="J3018" i="10"/>
  <c r="K3018" i="10"/>
  <c r="L3018" i="10"/>
  <c r="F3018" i="10"/>
  <c r="J3014" i="10"/>
  <c r="K3014" i="10"/>
  <c r="L3014" i="10"/>
  <c r="F3014" i="10"/>
  <c r="J3010" i="10"/>
  <c r="K3010" i="10"/>
  <c r="L3010" i="10"/>
  <c r="F3010" i="10"/>
  <c r="J3006" i="10"/>
  <c r="K3006" i="10"/>
  <c r="L3006" i="10"/>
  <c r="F3006" i="10"/>
  <c r="J3002" i="10"/>
  <c r="K3002" i="10"/>
  <c r="L3002" i="10"/>
  <c r="F3002" i="10"/>
  <c r="J2998" i="10"/>
  <c r="K2998" i="10"/>
  <c r="L2998" i="10"/>
  <c r="F2998" i="10"/>
  <c r="J2994" i="10"/>
  <c r="K2994" i="10"/>
  <c r="L2994" i="10"/>
  <c r="F2994" i="10"/>
  <c r="J2990" i="10"/>
  <c r="K2990" i="10"/>
  <c r="L2990" i="10"/>
  <c r="F2990" i="10"/>
  <c r="J2986" i="10"/>
  <c r="K2986" i="10"/>
  <c r="L2986" i="10"/>
  <c r="F2986" i="10"/>
  <c r="J2982" i="10"/>
  <c r="K2982" i="10"/>
  <c r="L2982" i="10"/>
  <c r="F2982" i="10"/>
  <c r="J2978" i="10"/>
  <c r="K2978" i="10"/>
  <c r="L2978" i="10"/>
  <c r="F2978" i="10"/>
  <c r="J2974" i="10"/>
  <c r="K2974" i="10"/>
  <c r="L2974" i="10"/>
  <c r="F2974" i="10"/>
  <c r="J2970" i="10"/>
  <c r="K2970" i="10"/>
  <c r="L2970" i="10"/>
  <c r="F2970" i="10"/>
  <c r="J2966" i="10"/>
  <c r="K2966" i="10"/>
  <c r="L2966" i="10"/>
  <c r="F2966" i="10"/>
  <c r="J2962" i="10"/>
  <c r="K2962" i="10"/>
  <c r="L2962" i="10"/>
  <c r="F2962" i="10"/>
  <c r="J2958" i="10"/>
  <c r="K2958" i="10"/>
  <c r="L2958" i="10"/>
  <c r="F2958" i="10"/>
  <c r="J2954" i="10"/>
  <c r="K2954" i="10"/>
  <c r="L2954" i="10"/>
  <c r="F2954" i="10"/>
  <c r="J2950" i="10"/>
  <c r="K2950" i="10"/>
  <c r="L2950" i="10"/>
  <c r="F2950" i="10"/>
  <c r="J2946" i="10"/>
  <c r="K2946" i="10"/>
  <c r="L2946" i="10"/>
  <c r="F2946" i="10"/>
  <c r="J2942" i="10"/>
  <c r="K2942" i="10"/>
  <c r="L2942" i="10"/>
  <c r="F2942" i="10"/>
  <c r="J2938" i="10"/>
  <c r="K2938" i="10"/>
  <c r="L2938" i="10"/>
  <c r="F2938" i="10"/>
  <c r="J2934" i="10"/>
  <c r="K2934" i="10"/>
  <c r="L2934" i="10"/>
  <c r="F2934" i="10"/>
  <c r="J2930" i="10"/>
  <c r="K2930" i="10"/>
  <c r="L2930" i="10"/>
  <c r="F2930" i="10"/>
  <c r="J2926" i="10"/>
  <c r="K2926" i="10"/>
  <c r="L2926" i="10"/>
  <c r="F2926" i="10"/>
  <c r="J2922" i="10"/>
  <c r="K2922" i="10"/>
  <c r="L2922" i="10"/>
  <c r="F2922" i="10"/>
  <c r="J2918" i="10"/>
  <c r="K2918" i="10"/>
  <c r="L2918" i="10"/>
  <c r="F2918" i="10"/>
  <c r="J2914" i="10"/>
  <c r="K2914" i="10"/>
  <c r="L2914" i="10"/>
  <c r="F2914" i="10"/>
  <c r="J2910" i="10"/>
  <c r="K2910" i="10"/>
  <c r="L2910" i="10"/>
  <c r="F2910" i="10"/>
  <c r="J2906" i="10"/>
  <c r="K2906" i="10"/>
  <c r="L2906" i="10"/>
  <c r="F2906" i="10"/>
  <c r="J2902" i="10"/>
  <c r="K2902" i="10"/>
  <c r="L2902" i="10"/>
  <c r="F2902" i="10"/>
  <c r="J2898" i="10"/>
  <c r="K2898" i="10"/>
  <c r="L2898" i="10"/>
  <c r="F2898" i="10"/>
  <c r="J2894" i="10"/>
  <c r="K2894" i="10"/>
  <c r="L2894" i="10"/>
  <c r="F2894" i="10"/>
  <c r="J2890" i="10"/>
  <c r="K2890" i="10"/>
  <c r="L2890" i="10"/>
  <c r="F2890" i="10"/>
  <c r="J2886" i="10"/>
  <c r="K2886" i="10"/>
  <c r="L2886" i="10"/>
  <c r="F2886" i="10"/>
  <c r="J2882" i="10"/>
  <c r="K2882" i="10"/>
  <c r="L2882" i="10"/>
  <c r="F2882" i="10"/>
  <c r="J2878" i="10"/>
  <c r="K2878" i="10"/>
  <c r="L2878" i="10"/>
  <c r="F2878" i="10"/>
  <c r="J2874" i="10"/>
  <c r="K2874" i="10"/>
  <c r="L2874" i="10"/>
  <c r="F2874" i="10"/>
  <c r="J2870" i="10"/>
  <c r="K2870" i="10"/>
  <c r="L2870" i="10"/>
  <c r="F2870" i="10"/>
  <c r="J2866" i="10"/>
  <c r="K2866" i="10"/>
  <c r="L2866" i="10"/>
  <c r="F2866" i="10"/>
  <c r="J2862" i="10"/>
  <c r="K2862" i="10"/>
  <c r="L2862" i="10"/>
  <c r="F2862" i="10"/>
  <c r="J2858" i="10"/>
  <c r="K2858" i="10"/>
  <c r="L2858" i="10"/>
  <c r="F2858" i="10"/>
  <c r="J2854" i="10"/>
  <c r="K2854" i="10"/>
  <c r="L2854" i="10"/>
  <c r="F2854" i="10"/>
  <c r="J2850" i="10"/>
  <c r="K2850" i="10"/>
  <c r="L2850" i="10"/>
  <c r="F2850" i="10"/>
  <c r="J2846" i="10"/>
  <c r="K2846" i="10"/>
  <c r="L2846" i="10"/>
  <c r="F2846" i="10"/>
  <c r="J2842" i="10"/>
  <c r="K2842" i="10"/>
  <c r="L2842" i="10"/>
  <c r="F2842" i="10"/>
  <c r="J2838" i="10"/>
  <c r="K2838" i="10"/>
  <c r="L2838" i="10"/>
  <c r="F2838" i="10"/>
  <c r="J2834" i="10"/>
  <c r="K2834" i="10"/>
  <c r="L2834" i="10"/>
  <c r="F2834" i="10"/>
  <c r="J2830" i="10"/>
  <c r="K2830" i="10"/>
  <c r="L2830" i="10"/>
  <c r="F2830" i="10"/>
  <c r="J2826" i="10"/>
  <c r="K2826" i="10"/>
  <c r="L2826" i="10"/>
  <c r="F2826" i="10"/>
  <c r="J2822" i="10"/>
  <c r="K2822" i="10"/>
  <c r="L2822" i="10"/>
  <c r="F2822" i="10"/>
  <c r="J2818" i="10"/>
  <c r="K2818" i="10"/>
  <c r="L2818" i="10"/>
  <c r="F2818" i="10"/>
  <c r="J2814" i="10"/>
  <c r="K2814" i="10"/>
  <c r="L2814" i="10"/>
  <c r="F2814" i="10"/>
  <c r="J2810" i="10"/>
  <c r="K2810" i="10"/>
  <c r="L2810" i="10"/>
  <c r="F2810" i="10"/>
  <c r="J2806" i="10"/>
  <c r="K2806" i="10"/>
  <c r="L2806" i="10"/>
  <c r="F2806" i="10"/>
  <c r="J2802" i="10"/>
  <c r="K2802" i="10"/>
  <c r="L2802" i="10"/>
  <c r="F2802" i="10"/>
  <c r="J2798" i="10"/>
  <c r="K2798" i="10"/>
  <c r="L2798" i="10"/>
  <c r="F2798" i="10"/>
  <c r="J2794" i="10"/>
  <c r="K2794" i="10"/>
  <c r="L2794" i="10"/>
  <c r="F2794" i="10"/>
  <c r="J2790" i="10"/>
  <c r="K2790" i="10"/>
  <c r="L2790" i="10"/>
  <c r="F2790" i="10"/>
  <c r="J2786" i="10"/>
  <c r="K2786" i="10"/>
  <c r="L2786" i="10"/>
  <c r="F2786" i="10"/>
  <c r="J2782" i="10"/>
  <c r="K2782" i="10"/>
  <c r="L2782" i="10"/>
  <c r="F2782" i="10"/>
  <c r="J2778" i="10"/>
  <c r="K2778" i="10"/>
  <c r="L2778" i="10"/>
  <c r="F2778" i="10"/>
  <c r="J2774" i="10"/>
  <c r="K2774" i="10"/>
  <c r="L2774" i="10"/>
  <c r="F2774" i="10"/>
  <c r="J2770" i="10"/>
  <c r="K2770" i="10"/>
  <c r="L2770" i="10"/>
  <c r="F2770" i="10"/>
  <c r="J2766" i="10"/>
  <c r="K2766" i="10"/>
  <c r="L2766" i="10"/>
  <c r="F2766" i="10"/>
  <c r="J2762" i="10"/>
  <c r="K2762" i="10"/>
  <c r="L2762" i="10"/>
  <c r="F2762" i="10"/>
  <c r="J2758" i="10"/>
  <c r="K2758" i="10"/>
  <c r="L2758" i="10"/>
  <c r="F2758" i="10"/>
  <c r="J2754" i="10"/>
  <c r="K2754" i="10"/>
  <c r="L2754" i="10"/>
  <c r="F2754" i="10"/>
  <c r="J2750" i="10"/>
  <c r="K2750" i="10"/>
  <c r="L2750" i="10"/>
  <c r="F2750" i="10"/>
  <c r="J2746" i="10"/>
  <c r="K2746" i="10"/>
  <c r="L2746" i="10"/>
  <c r="F2746" i="10"/>
  <c r="J2742" i="10"/>
  <c r="K2742" i="10"/>
  <c r="L2742" i="10"/>
  <c r="F2742" i="10"/>
  <c r="J2738" i="10"/>
  <c r="K2738" i="10"/>
  <c r="L2738" i="10"/>
  <c r="F2738" i="10"/>
  <c r="J2734" i="10"/>
  <c r="K2734" i="10"/>
  <c r="L2734" i="10"/>
  <c r="F2734" i="10"/>
  <c r="J2730" i="10"/>
  <c r="K2730" i="10"/>
  <c r="L2730" i="10"/>
  <c r="F2730" i="10"/>
  <c r="J2726" i="10"/>
  <c r="K2726" i="10"/>
  <c r="L2726" i="10"/>
  <c r="F2726" i="10"/>
  <c r="J2722" i="10"/>
  <c r="K2722" i="10"/>
  <c r="L2722" i="10"/>
  <c r="F2722" i="10"/>
  <c r="J2718" i="10"/>
  <c r="K2718" i="10"/>
  <c r="L2718" i="10"/>
  <c r="F2718" i="10"/>
  <c r="J2714" i="10"/>
  <c r="K2714" i="10"/>
  <c r="L2714" i="10"/>
  <c r="F2714" i="10"/>
  <c r="J2710" i="10"/>
  <c r="K2710" i="10"/>
  <c r="L2710" i="10"/>
  <c r="F2710" i="10"/>
  <c r="J2706" i="10"/>
  <c r="K2706" i="10"/>
  <c r="L2706" i="10"/>
  <c r="F2706" i="10"/>
  <c r="J2702" i="10"/>
  <c r="K2702" i="10"/>
  <c r="L2702" i="10"/>
  <c r="F2702" i="10"/>
  <c r="J2698" i="10"/>
  <c r="K2698" i="10"/>
  <c r="L2698" i="10"/>
  <c r="F2698" i="10"/>
  <c r="J2694" i="10"/>
  <c r="K2694" i="10"/>
  <c r="L2694" i="10"/>
  <c r="F2694" i="10"/>
  <c r="J2690" i="10"/>
  <c r="K2690" i="10"/>
  <c r="L2690" i="10"/>
  <c r="F2690" i="10"/>
  <c r="J2686" i="10"/>
  <c r="K2686" i="10"/>
  <c r="L2686" i="10"/>
  <c r="F2686" i="10"/>
  <c r="J2682" i="10"/>
  <c r="K2682" i="10"/>
  <c r="L2682" i="10"/>
  <c r="F2682" i="10"/>
  <c r="J2678" i="10"/>
  <c r="K2678" i="10"/>
  <c r="L2678" i="10"/>
  <c r="F2678" i="10"/>
  <c r="J2674" i="10"/>
  <c r="K2674" i="10"/>
  <c r="L2674" i="10"/>
  <c r="F2674" i="10"/>
  <c r="J2670" i="10"/>
  <c r="K2670" i="10"/>
  <c r="L2670" i="10"/>
  <c r="F2670" i="10"/>
  <c r="J2666" i="10"/>
  <c r="K2666" i="10"/>
  <c r="L2666" i="10"/>
  <c r="F2666" i="10"/>
  <c r="J2662" i="10"/>
  <c r="K2662" i="10"/>
  <c r="L2662" i="10"/>
  <c r="F2662" i="10"/>
  <c r="J2658" i="10"/>
  <c r="K2658" i="10"/>
  <c r="L2658" i="10"/>
  <c r="F2658" i="10"/>
  <c r="J2654" i="10"/>
  <c r="K2654" i="10"/>
  <c r="L2654" i="10"/>
  <c r="F2654" i="10"/>
  <c r="J2650" i="10"/>
  <c r="K2650" i="10"/>
  <c r="L2650" i="10"/>
  <c r="F2650" i="10"/>
  <c r="J2646" i="10"/>
  <c r="K2646" i="10"/>
  <c r="L2646" i="10"/>
  <c r="F2646" i="10"/>
  <c r="J2642" i="10"/>
  <c r="K2642" i="10"/>
  <c r="L2642" i="10"/>
  <c r="F2642" i="10"/>
  <c r="J2638" i="10"/>
  <c r="K2638" i="10"/>
  <c r="L2638" i="10"/>
  <c r="F2638" i="10"/>
  <c r="J2634" i="10"/>
  <c r="K2634" i="10"/>
  <c r="L2634" i="10"/>
  <c r="F2634" i="10"/>
  <c r="J2630" i="10"/>
  <c r="K2630" i="10"/>
  <c r="L2630" i="10"/>
  <c r="F2630" i="10"/>
  <c r="J2626" i="10"/>
  <c r="K2626" i="10"/>
  <c r="L2626" i="10"/>
  <c r="F2626" i="10"/>
  <c r="J2622" i="10"/>
  <c r="K2622" i="10"/>
  <c r="L2622" i="10"/>
  <c r="F2622" i="10"/>
  <c r="J2618" i="10"/>
  <c r="K2618" i="10"/>
  <c r="L2618" i="10"/>
  <c r="F2618" i="10"/>
  <c r="J2614" i="10"/>
  <c r="K2614" i="10"/>
  <c r="L2614" i="10"/>
  <c r="F2614" i="10"/>
  <c r="J2610" i="10"/>
  <c r="K2610" i="10"/>
  <c r="L2610" i="10"/>
  <c r="F2610" i="10"/>
  <c r="J2606" i="10"/>
  <c r="K2606" i="10"/>
  <c r="L2606" i="10"/>
  <c r="F2606" i="10"/>
  <c r="J2602" i="10"/>
  <c r="K2602" i="10"/>
  <c r="L2602" i="10"/>
  <c r="F2602" i="10"/>
  <c r="J2598" i="10"/>
  <c r="K2598" i="10"/>
  <c r="L2598" i="10"/>
  <c r="F2598" i="10"/>
  <c r="J2594" i="10"/>
  <c r="K2594" i="10"/>
  <c r="L2594" i="10"/>
  <c r="F2594" i="10"/>
  <c r="J2590" i="10"/>
  <c r="K2590" i="10"/>
  <c r="L2590" i="10"/>
  <c r="F2590" i="10"/>
  <c r="J2586" i="10"/>
  <c r="K2586" i="10"/>
  <c r="L2586" i="10"/>
  <c r="F2586" i="10"/>
  <c r="J2582" i="10"/>
  <c r="K2582" i="10"/>
  <c r="L2582" i="10"/>
  <c r="F2582" i="10"/>
  <c r="J2578" i="10"/>
  <c r="K2578" i="10"/>
  <c r="L2578" i="10"/>
  <c r="F2578" i="10"/>
  <c r="J2574" i="10"/>
  <c r="K2574" i="10"/>
  <c r="L2574" i="10"/>
  <c r="F2574" i="10"/>
  <c r="J2570" i="10"/>
  <c r="K2570" i="10"/>
  <c r="L2570" i="10"/>
  <c r="F2570" i="10"/>
  <c r="J2566" i="10"/>
  <c r="K2566" i="10"/>
  <c r="L2566" i="10"/>
  <c r="F2566" i="10"/>
  <c r="J2562" i="10"/>
  <c r="K2562" i="10"/>
  <c r="L2562" i="10"/>
  <c r="F2562" i="10"/>
  <c r="J2558" i="10"/>
  <c r="K2558" i="10"/>
  <c r="L2558" i="10"/>
  <c r="F2558" i="10"/>
  <c r="J2554" i="10"/>
  <c r="K2554" i="10"/>
  <c r="L2554" i="10"/>
  <c r="F2554" i="10"/>
  <c r="J2550" i="10"/>
  <c r="K2550" i="10"/>
  <c r="L2550" i="10"/>
  <c r="F2550" i="10"/>
  <c r="J2546" i="10"/>
  <c r="K2546" i="10"/>
  <c r="L2546" i="10"/>
  <c r="F2546" i="10"/>
  <c r="J2542" i="10"/>
  <c r="K2542" i="10"/>
  <c r="L2542" i="10"/>
  <c r="F2542" i="10"/>
  <c r="J2538" i="10"/>
  <c r="K2538" i="10"/>
  <c r="L2538" i="10"/>
  <c r="F2538" i="10"/>
  <c r="J2534" i="10"/>
  <c r="K2534" i="10"/>
  <c r="L2534" i="10"/>
  <c r="F2534" i="10"/>
  <c r="J2530" i="10"/>
  <c r="K2530" i="10"/>
  <c r="L2530" i="10"/>
  <c r="F2530" i="10"/>
  <c r="J2526" i="10"/>
  <c r="K2526" i="10"/>
  <c r="L2526" i="10"/>
  <c r="F2526" i="10"/>
  <c r="J2522" i="10"/>
  <c r="K2522" i="10"/>
  <c r="L2522" i="10"/>
  <c r="F2522" i="10"/>
  <c r="J2518" i="10"/>
  <c r="K2518" i="10"/>
  <c r="L2518" i="10"/>
  <c r="F2518" i="10"/>
  <c r="J2514" i="10"/>
  <c r="K2514" i="10"/>
  <c r="L2514" i="10"/>
  <c r="F2514" i="10"/>
  <c r="J2510" i="10"/>
  <c r="K2510" i="10"/>
  <c r="L2510" i="10"/>
  <c r="F2510" i="10"/>
  <c r="J2506" i="10"/>
  <c r="K2506" i="10"/>
  <c r="L2506" i="10"/>
  <c r="F2506" i="10"/>
  <c r="J2502" i="10"/>
  <c r="K2502" i="10"/>
  <c r="L2502" i="10"/>
  <c r="F2502" i="10"/>
  <c r="J2498" i="10"/>
  <c r="K2498" i="10"/>
  <c r="L2498" i="10"/>
  <c r="F2498" i="10"/>
  <c r="J2494" i="10"/>
  <c r="K2494" i="10"/>
  <c r="L2494" i="10"/>
  <c r="F2494" i="10"/>
  <c r="J2490" i="10"/>
  <c r="K2490" i="10"/>
  <c r="L2490" i="10"/>
  <c r="F2490" i="10"/>
  <c r="J2486" i="10"/>
  <c r="K2486" i="10"/>
  <c r="L2486" i="10"/>
  <c r="F2486" i="10"/>
  <c r="J2482" i="10"/>
  <c r="K2482" i="10"/>
  <c r="L2482" i="10"/>
  <c r="F2482" i="10"/>
  <c r="J2478" i="10"/>
  <c r="K2478" i="10"/>
  <c r="L2478" i="10"/>
  <c r="F2478" i="10"/>
  <c r="J2474" i="10"/>
  <c r="K2474" i="10"/>
  <c r="L2474" i="10"/>
  <c r="F2474" i="10"/>
  <c r="J2470" i="10"/>
  <c r="K2470" i="10"/>
  <c r="L2470" i="10"/>
  <c r="F2470" i="10"/>
  <c r="J2466" i="10"/>
  <c r="K2466" i="10"/>
  <c r="L2466" i="10"/>
  <c r="F2466" i="10"/>
  <c r="J2462" i="10"/>
  <c r="K2462" i="10"/>
  <c r="L2462" i="10"/>
  <c r="F2462" i="10"/>
  <c r="J2458" i="10"/>
  <c r="K2458" i="10"/>
  <c r="L2458" i="10"/>
  <c r="F2458" i="10"/>
  <c r="J2454" i="10"/>
  <c r="K2454" i="10"/>
  <c r="L2454" i="10"/>
  <c r="F2454" i="10"/>
  <c r="J2450" i="10"/>
  <c r="K2450" i="10"/>
  <c r="L2450" i="10"/>
  <c r="F2450" i="10"/>
  <c r="J2446" i="10"/>
  <c r="K2446" i="10"/>
  <c r="L2446" i="10"/>
  <c r="F2446" i="10"/>
  <c r="J2442" i="10"/>
  <c r="K2442" i="10"/>
  <c r="L2442" i="10"/>
  <c r="F2442" i="10"/>
  <c r="J2438" i="10"/>
  <c r="K2438" i="10"/>
  <c r="L2438" i="10"/>
  <c r="F2438" i="10"/>
  <c r="J2434" i="10"/>
  <c r="K2434" i="10"/>
  <c r="L2434" i="10"/>
  <c r="F2434" i="10"/>
  <c r="J2430" i="10"/>
  <c r="K2430" i="10"/>
  <c r="L2430" i="10"/>
  <c r="F2430" i="10"/>
  <c r="J2426" i="10"/>
  <c r="K2426" i="10"/>
  <c r="L2426" i="10"/>
  <c r="F2426" i="10"/>
  <c r="J2422" i="10"/>
  <c r="K2422" i="10"/>
  <c r="L2422" i="10"/>
  <c r="F2422" i="10"/>
  <c r="J2418" i="10"/>
  <c r="K2418" i="10"/>
  <c r="L2418" i="10"/>
  <c r="F2418" i="10"/>
  <c r="J2414" i="10"/>
  <c r="K2414" i="10"/>
  <c r="L2414" i="10"/>
  <c r="F2414" i="10"/>
  <c r="J2410" i="10"/>
  <c r="K2410" i="10"/>
  <c r="L2410" i="10"/>
  <c r="F2410" i="10"/>
  <c r="J2406" i="10"/>
  <c r="K2406" i="10"/>
  <c r="L2406" i="10"/>
  <c r="F2406" i="10"/>
  <c r="J2402" i="10"/>
  <c r="K2402" i="10"/>
  <c r="L2402" i="10"/>
  <c r="F2402" i="10"/>
  <c r="J2398" i="10"/>
  <c r="K2398" i="10"/>
  <c r="L2398" i="10"/>
  <c r="F2398" i="10"/>
  <c r="J2394" i="10"/>
  <c r="K2394" i="10"/>
  <c r="L2394" i="10"/>
  <c r="F2394" i="10"/>
  <c r="J2390" i="10"/>
  <c r="K2390" i="10"/>
  <c r="L2390" i="10"/>
  <c r="F2390" i="10"/>
  <c r="J2386" i="10"/>
  <c r="K2386" i="10"/>
  <c r="L2386" i="10"/>
  <c r="F2386" i="10"/>
  <c r="J2382" i="10"/>
  <c r="K2382" i="10"/>
  <c r="L2382" i="10"/>
  <c r="F2382" i="10"/>
  <c r="J2378" i="10"/>
  <c r="K2378" i="10"/>
  <c r="L2378" i="10"/>
  <c r="F2378" i="10"/>
  <c r="J2374" i="10"/>
  <c r="K2374" i="10"/>
  <c r="L2374" i="10"/>
  <c r="F2374" i="10"/>
  <c r="J2370" i="10"/>
  <c r="K2370" i="10"/>
  <c r="L2370" i="10"/>
  <c r="F2370" i="10"/>
  <c r="J2366" i="10"/>
  <c r="K2366" i="10"/>
  <c r="L2366" i="10"/>
  <c r="F2366" i="10"/>
  <c r="J2362" i="10"/>
  <c r="K2362" i="10"/>
  <c r="L2362" i="10"/>
  <c r="F2362" i="10"/>
  <c r="J2358" i="10"/>
  <c r="K2358" i="10"/>
  <c r="L2358" i="10"/>
  <c r="F2358" i="10"/>
  <c r="J2354" i="10"/>
  <c r="K2354" i="10"/>
  <c r="L2354" i="10"/>
  <c r="F2354" i="10"/>
  <c r="J2350" i="10"/>
  <c r="K2350" i="10"/>
  <c r="L2350" i="10"/>
  <c r="F2350" i="10"/>
  <c r="J2346" i="10"/>
  <c r="K2346" i="10"/>
  <c r="L2346" i="10"/>
  <c r="F2346" i="10"/>
  <c r="J2342" i="10"/>
  <c r="K2342" i="10"/>
  <c r="L2342" i="10"/>
  <c r="F2342" i="10"/>
  <c r="J2338" i="10"/>
  <c r="K2338" i="10"/>
  <c r="L2338" i="10"/>
  <c r="F2338" i="10"/>
  <c r="J2334" i="10"/>
  <c r="K2334" i="10"/>
  <c r="L2334" i="10"/>
  <c r="F2334" i="10"/>
  <c r="J2330" i="10"/>
  <c r="K2330" i="10"/>
  <c r="L2330" i="10"/>
  <c r="F2330" i="10"/>
  <c r="J2326" i="10"/>
  <c r="K2326" i="10"/>
  <c r="L2326" i="10"/>
  <c r="F2326" i="10"/>
  <c r="J2322" i="10"/>
  <c r="K2322" i="10"/>
  <c r="L2322" i="10"/>
  <c r="F2322" i="10"/>
  <c r="J2318" i="10"/>
  <c r="K2318" i="10"/>
  <c r="L2318" i="10"/>
  <c r="F2318" i="10"/>
  <c r="J2314" i="10"/>
  <c r="K2314" i="10"/>
  <c r="L2314" i="10"/>
  <c r="F2314" i="10"/>
  <c r="J2310" i="10"/>
  <c r="K2310" i="10"/>
  <c r="L2310" i="10"/>
  <c r="F2310" i="10"/>
  <c r="J2306" i="10"/>
  <c r="K2306" i="10"/>
  <c r="L2306" i="10"/>
  <c r="F2306" i="10"/>
  <c r="J2302" i="10"/>
  <c r="K2302" i="10"/>
  <c r="L2302" i="10"/>
  <c r="F2302" i="10"/>
  <c r="J2298" i="10"/>
  <c r="K2298" i="10"/>
  <c r="L2298" i="10"/>
  <c r="F2298" i="10"/>
  <c r="J2294" i="10"/>
  <c r="K2294" i="10"/>
  <c r="L2294" i="10"/>
  <c r="F2294" i="10"/>
  <c r="J2290" i="10"/>
  <c r="K2290" i="10"/>
  <c r="L2290" i="10"/>
  <c r="F2290" i="10"/>
  <c r="J2286" i="10"/>
  <c r="K2286" i="10"/>
  <c r="L2286" i="10"/>
  <c r="F2286" i="10"/>
  <c r="J2282" i="10"/>
  <c r="K2282" i="10"/>
  <c r="L2282" i="10"/>
  <c r="F2282" i="10"/>
  <c r="J2278" i="10"/>
  <c r="K2278" i="10"/>
  <c r="L2278" i="10"/>
  <c r="F2278" i="10"/>
  <c r="J2274" i="10"/>
  <c r="K2274" i="10"/>
  <c r="L2274" i="10"/>
  <c r="F2274" i="10"/>
  <c r="J2270" i="10"/>
  <c r="K2270" i="10"/>
  <c r="L2270" i="10"/>
  <c r="F2270" i="10"/>
  <c r="J2266" i="10"/>
  <c r="K2266" i="10"/>
  <c r="L2266" i="10"/>
  <c r="F2266" i="10"/>
  <c r="J2262" i="10"/>
  <c r="K2262" i="10"/>
  <c r="L2262" i="10"/>
  <c r="F2262" i="10"/>
  <c r="J2258" i="10"/>
  <c r="K2258" i="10"/>
  <c r="L2258" i="10"/>
  <c r="F2258" i="10"/>
  <c r="J2254" i="10"/>
  <c r="K2254" i="10"/>
  <c r="L2254" i="10"/>
  <c r="F2254" i="10"/>
  <c r="J2250" i="10"/>
  <c r="K2250" i="10"/>
  <c r="L2250" i="10"/>
  <c r="F2250" i="10"/>
  <c r="J2246" i="10"/>
  <c r="K2246" i="10"/>
  <c r="L2246" i="10"/>
  <c r="F2246" i="10"/>
  <c r="J2242" i="10"/>
  <c r="K2242" i="10"/>
  <c r="L2242" i="10"/>
  <c r="F2242" i="10"/>
  <c r="J2238" i="10"/>
  <c r="K2238" i="10"/>
  <c r="L2238" i="10"/>
  <c r="F2238" i="10"/>
  <c r="J2234" i="10"/>
  <c r="K2234" i="10"/>
  <c r="L2234" i="10"/>
  <c r="F2234" i="10"/>
  <c r="J2230" i="10"/>
  <c r="K2230" i="10"/>
  <c r="L2230" i="10"/>
  <c r="F2230" i="10"/>
  <c r="J2226" i="10"/>
  <c r="K2226" i="10"/>
  <c r="L2226" i="10"/>
  <c r="F2226" i="10"/>
  <c r="J2222" i="10"/>
  <c r="K2222" i="10"/>
  <c r="L2222" i="10"/>
  <c r="F2222" i="10"/>
  <c r="J2218" i="10"/>
  <c r="K2218" i="10"/>
  <c r="L2218" i="10"/>
  <c r="F2218" i="10"/>
  <c r="J2214" i="10"/>
  <c r="K2214" i="10"/>
  <c r="L2214" i="10"/>
  <c r="F2214" i="10"/>
  <c r="J2210" i="10"/>
  <c r="K2210" i="10"/>
  <c r="L2210" i="10"/>
  <c r="F2210" i="10"/>
  <c r="J2206" i="10"/>
  <c r="K2206" i="10"/>
  <c r="L2206" i="10"/>
  <c r="F2206" i="10"/>
  <c r="J2202" i="10"/>
  <c r="K2202" i="10"/>
  <c r="L2202" i="10"/>
  <c r="F2202" i="10"/>
  <c r="J2198" i="10"/>
  <c r="K2198" i="10"/>
  <c r="L2198" i="10"/>
  <c r="F2198" i="10"/>
  <c r="J2194" i="10"/>
  <c r="K2194" i="10"/>
  <c r="L2194" i="10"/>
  <c r="F2194" i="10"/>
  <c r="J2190" i="10"/>
  <c r="K2190" i="10"/>
  <c r="L2190" i="10"/>
  <c r="F2190" i="10"/>
  <c r="J2186" i="10"/>
  <c r="K2186" i="10"/>
  <c r="L2186" i="10"/>
  <c r="F2186" i="10"/>
  <c r="J2182" i="10"/>
  <c r="K2182" i="10"/>
  <c r="L2182" i="10"/>
  <c r="F2182" i="10"/>
  <c r="J2178" i="10"/>
  <c r="K2178" i="10"/>
  <c r="L2178" i="10"/>
  <c r="F2178" i="10"/>
  <c r="J2174" i="10"/>
  <c r="K2174" i="10"/>
  <c r="L2174" i="10"/>
  <c r="F2174" i="10"/>
  <c r="J2170" i="10"/>
  <c r="K2170" i="10"/>
  <c r="L2170" i="10"/>
  <c r="F2170" i="10"/>
  <c r="J2166" i="10"/>
  <c r="K2166" i="10"/>
  <c r="L2166" i="10"/>
  <c r="F2166" i="10"/>
  <c r="J2162" i="10"/>
  <c r="K2162" i="10"/>
  <c r="L2162" i="10"/>
  <c r="F2162" i="10"/>
  <c r="J2158" i="10"/>
  <c r="K2158" i="10"/>
  <c r="L2158" i="10"/>
  <c r="F2158" i="10"/>
  <c r="J2154" i="10"/>
  <c r="K2154" i="10"/>
  <c r="L2154" i="10"/>
  <c r="F2154" i="10"/>
  <c r="J2150" i="10"/>
  <c r="K2150" i="10"/>
  <c r="L2150" i="10"/>
  <c r="F2150" i="10"/>
  <c r="J2146" i="10"/>
  <c r="K2146" i="10"/>
  <c r="L2146" i="10"/>
  <c r="F2146" i="10"/>
  <c r="J2142" i="10"/>
  <c r="K2142" i="10"/>
  <c r="L2142" i="10"/>
  <c r="F2142" i="10"/>
  <c r="J2138" i="10"/>
  <c r="K2138" i="10"/>
  <c r="L2138" i="10"/>
  <c r="F2138" i="10"/>
  <c r="J2134" i="10"/>
  <c r="K2134" i="10"/>
  <c r="L2134" i="10"/>
  <c r="F2134" i="10"/>
  <c r="J2130" i="10"/>
  <c r="K2130" i="10"/>
  <c r="L2130" i="10"/>
  <c r="F2130" i="10"/>
  <c r="J2126" i="10"/>
  <c r="K2126" i="10"/>
  <c r="L2126" i="10"/>
  <c r="F2126" i="10"/>
  <c r="J2122" i="10"/>
  <c r="K2122" i="10"/>
  <c r="L2122" i="10"/>
  <c r="F2122" i="10"/>
  <c r="J2118" i="10"/>
  <c r="K2118" i="10"/>
  <c r="L2118" i="10"/>
  <c r="F2118" i="10"/>
  <c r="J2114" i="10"/>
  <c r="K2114" i="10"/>
  <c r="L2114" i="10"/>
  <c r="F2114" i="10"/>
  <c r="J2110" i="10"/>
  <c r="K2110" i="10"/>
  <c r="L2110" i="10"/>
  <c r="F2110" i="10"/>
  <c r="J2106" i="10"/>
  <c r="K2106" i="10"/>
  <c r="L2106" i="10"/>
  <c r="F2106" i="10"/>
  <c r="J2102" i="10"/>
  <c r="K2102" i="10"/>
  <c r="L2102" i="10"/>
  <c r="F2102" i="10"/>
  <c r="J2098" i="10"/>
  <c r="K2098" i="10"/>
  <c r="L2098" i="10"/>
  <c r="F2098" i="10"/>
  <c r="J2094" i="10"/>
  <c r="K2094" i="10"/>
  <c r="L2094" i="10"/>
  <c r="F2094" i="10"/>
  <c r="J2090" i="10"/>
  <c r="K2090" i="10"/>
  <c r="L2090" i="10"/>
  <c r="F2090" i="10"/>
  <c r="J2086" i="10"/>
  <c r="K2086" i="10"/>
  <c r="L2086" i="10"/>
  <c r="F2086" i="10"/>
  <c r="J2082" i="10"/>
  <c r="K2082" i="10"/>
  <c r="L2082" i="10"/>
  <c r="F2082" i="10"/>
  <c r="J2078" i="10"/>
  <c r="K2078" i="10"/>
  <c r="L2078" i="10"/>
  <c r="F2078" i="10"/>
  <c r="J2074" i="10"/>
  <c r="K2074" i="10"/>
  <c r="L2074" i="10"/>
  <c r="F2074" i="10"/>
  <c r="J2070" i="10"/>
  <c r="K2070" i="10"/>
  <c r="L2070" i="10"/>
  <c r="F2070" i="10"/>
  <c r="J2066" i="10"/>
  <c r="K2066" i="10"/>
  <c r="L2066" i="10"/>
  <c r="F2066" i="10"/>
  <c r="J2062" i="10"/>
  <c r="K2062" i="10"/>
  <c r="L2062" i="10"/>
  <c r="F2062" i="10"/>
  <c r="J2058" i="10"/>
  <c r="K2058" i="10"/>
  <c r="L2058" i="10"/>
  <c r="F2058" i="10"/>
  <c r="J2054" i="10"/>
  <c r="K2054" i="10"/>
  <c r="L2054" i="10"/>
  <c r="F2054" i="10"/>
  <c r="J2050" i="10"/>
  <c r="K2050" i="10"/>
  <c r="L2050" i="10"/>
  <c r="F2050" i="10"/>
  <c r="J2046" i="10"/>
  <c r="K2046" i="10"/>
  <c r="L2046" i="10"/>
  <c r="F2046" i="10"/>
  <c r="J2042" i="10"/>
  <c r="K2042" i="10"/>
  <c r="L2042" i="10"/>
  <c r="F2042" i="10"/>
  <c r="J2038" i="10"/>
  <c r="K2038" i="10"/>
  <c r="L2038" i="10"/>
  <c r="F2038" i="10"/>
  <c r="J2034" i="10"/>
  <c r="K2034" i="10"/>
  <c r="L2034" i="10"/>
  <c r="F2034" i="10"/>
  <c r="J2030" i="10"/>
  <c r="K2030" i="10"/>
  <c r="L2030" i="10"/>
  <c r="F2030" i="10"/>
  <c r="J2026" i="10"/>
  <c r="K2026" i="10"/>
  <c r="L2026" i="10"/>
  <c r="F2026" i="10"/>
  <c r="J2022" i="10"/>
  <c r="K2022" i="10"/>
  <c r="L2022" i="10"/>
  <c r="F2022" i="10"/>
  <c r="J2018" i="10"/>
  <c r="K2018" i="10"/>
  <c r="L2018" i="10"/>
  <c r="F2018" i="10"/>
  <c r="J2014" i="10"/>
  <c r="K2014" i="10"/>
  <c r="L2014" i="10"/>
  <c r="F2014" i="10"/>
  <c r="J2010" i="10"/>
  <c r="K2010" i="10"/>
  <c r="L2010" i="10"/>
  <c r="F2010" i="10"/>
  <c r="J2006" i="10"/>
  <c r="K2006" i="10"/>
  <c r="L2006" i="10"/>
  <c r="F2006" i="10"/>
  <c r="J2002" i="10"/>
  <c r="K2002" i="10"/>
  <c r="L2002" i="10"/>
  <c r="F2002" i="10"/>
  <c r="J1998" i="10"/>
  <c r="K1998" i="10"/>
  <c r="L1998" i="10"/>
  <c r="F1998" i="10"/>
  <c r="J1994" i="10"/>
  <c r="K1994" i="10"/>
  <c r="L1994" i="10"/>
  <c r="F1994" i="10"/>
  <c r="J1990" i="10"/>
  <c r="K1990" i="10"/>
  <c r="L1990" i="10"/>
  <c r="F1990" i="10"/>
  <c r="J1986" i="10"/>
  <c r="K1986" i="10"/>
  <c r="L1986" i="10"/>
  <c r="F1986" i="10"/>
  <c r="J1982" i="10"/>
  <c r="K1982" i="10"/>
  <c r="L1982" i="10"/>
  <c r="F1982" i="10"/>
  <c r="J1978" i="10"/>
  <c r="K1978" i="10"/>
  <c r="L1978" i="10"/>
  <c r="F1978" i="10"/>
  <c r="J1974" i="10"/>
  <c r="K1974" i="10"/>
  <c r="L1974" i="10"/>
  <c r="F1974" i="10"/>
  <c r="J1970" i="10"/>
  <c r="K1970" i="10"/>
  <c r="L1970" i="10"/>
  <c r="F1970" i="10"/>
  <c r="J1966" i="10"/>
  <c r="K1966" i="10"/>
  <c r="L1966" i="10"/>
  <c r="F1966" i="10"/>
  <c r="J1962" i="10"/>
  <c r="K1962" i="10"/>
  <c r="L1962" i="10"/>
  <c r="F1962" i="10"/>
  <c r="J1958" i="10"/>
  <c r="K1958" i="10"/>
  <c r="L1958" i="10"/>
  <c r="F1958" i="10"/>
  <c r="J1954" i="10"/>
  <c r="K1954" i="10"/>
  <c r="L1954" i="10"/>
  <c r="F1954" i="10"/>
  <c r="J1950" i="10"/>
  <c r="K1950" i="10"/>
  <c r="L1950" i="10"/>
  <c r="F1950" i="10"/>
  <c r="J1946" i="10"/>
  <c r="K1946" i="10"/>
  <c r="L1946" i="10"/>
  <c r="F1946" i="10"/>
  <c r="J1942" i="10"/>
  <c r="K1942" i="10"/>
  <c r="L1942" i="10"/>
  <c r="F1942" i="10"/>
  <c r="J1938" i="10"/>
  <c r="K1938" i="10"/>
  <c r="L1938" i="10"/>
  <c r="F1938" i="10"/>
  <c r="J1934" i="10"/>
  <c r="K1934" i="10"/>
  <c r="L1934" i="10"/>
  <c r="F1934" i="10"/>
  <c r="J1930" i="10"/>
  <c r="K1930" i="10"/>
  <c r="L1930" i="10"/>
  <c r="F1930" i="10"/>
  <c r="J1926" i="10"/>
  <c r="K1926" i="10"/>
  <c r="L1926" i="10"/>
  <c r="F1926" i="10"/>
  <c r="J1922" i="10"/>
  <c r="K1922" i="10"/>
  <c r="L1922" i="10"/>
  <c r="F1922" i="10"/>
  <c r="J1918" i="10"/>
  <c r="K1918" i="10"/>
  <c r="L1918" i="10"/>
  <c r="F1918" i="10"/>
  <c r="J1914" i="10"/>
  <c r="K1914" i="10"/>
  <c r="L1914" i="10"/>
  <c r="F1914" i="10"/>
  <c r="J1910" i="10"/>
  <c r="K1910" i="10"/>
  <c r="L1910" i="10"/>
  <c r="F1910" i="10"/>
  <c r="J1906" i="10"/>
  <c r="K1906" i="10"/>
  <c r="L1906" i="10"/>
  <c r="F1906" i="10"/>
  <c r="J1902" i="10"/>
  <c r="K1902" i="10"/>
  <c r="L1902" i="10"/>
  <c r="F1902" i="10"/>
  <c r="J1898" i="10"/>
  <c r="K1898" i="10"/>
  <c r="L1898" i="10"/>
  <c r="F1898" i="10"/>
  <c r="J1894" i="10"/>
  <c r="K1894" i="10"/>
  <c r="L1894" i="10"/>
  <c r="F1894" i="10"/>
  <c r="J1890" i="10"/>
  <c r="K1890" i="10"/>
  <c r="L1890" i="10"/>
  <c r="F1890" i="10"/>
  <c r="J1886" i="10"/>
  <c r="K1886" i="10"/>
  <c r="L1886" i="10"/>
  <c r="F1886" i="10"/>
  <c r="J1882" i="10"/>
  <c r="K1882" i="10"/>
  <c r="L1882" i="10"/>
  <c r="F1882" i="10"/>
  <c r="J1878" i="10"/>
  <c r="K1878" i="10"/>
  <c r="L1878" i="10"/>
  <c r="F1878" i="10"/>
  <c r="J1874" i="10"/>
  <c r="K1874" i="10"/>
  <c r="L1874" i="10"/>
  <c r="F1874" i="10"/>
  <c r="J1870" i="10"/>
  <c r="K1870" i="10"/>
  <c r="L1870" i="10"/>
  <c r="F1870" i="10"/>
  <c r="J1866" i="10"/>
  <c r="K1866" i="10"/>
  <c r="L1866" i="10"/>
  <c r="F1866" i="10"/>
  <c r="J1862" i="10"/>
  <c r="K1862" i="10"/>
  <c r="L1862" i="10"/>
  <c r="F1862" i="10"/>
  <c r="J1858" i="10"/>
  <c r="K1858" i="10"/>
  <c r="L1858" i="10"/>
  <c r="F1858" i="10"/>
  <c r="J1854" i="10"/>
  <c r="K1854" i="10"/>
  <c r="L1854" i="10"/>
  <c r="F1854" i="10"/>
  <c r="J1850" i="10"/>
  <c r="K1850" i="10"/>
  <c r="L1850" i="10"/>
  <c r="F1850" i="10"/>
  <c r="J1846" i="10"/>
  <c r="K1846" i="10"/>
  <c r="L1846" i="10"/>
  <c r="F1846" i="10"/>
  <c r="J1842" i="10"/>
  <c r="K1842" i="10"/>
  <c r="L1842" i="10"/>
  <c r="F1842" i="10"/>
  <c r="J1838" i="10"/>
  <c r="K1838" i="10"/>
  <c r="L1838" i="10"/>
  <c r="F1838" i="10"/>
  <c r="J1834" i="10"/>
  <c r="K1834" i="10"/>
  <c r="L1834" i="10"/>
  <c r="F1834" i="10"/>
  <c r="J1830" i="10"/>
  <c r="K1830" i="10"/>
  <c r="L1830" i="10"/>
  <c r="F1830" i="10"/>
  <c r="J1826" i="10"/>
  <c r="K1826" i="10"/>
  <c r="L1826" i="10"/>
  <c r="F1826" i="10"/>
  <c r="J1822" i="10"/>
  <c r="K1822" i="10"/>
  <c r="L1822" i="10"/>
  <c r="F1822" i="10"/>
  <c r="J1818" i="10"/>
  <c r="K1818" i="10"/>
  <c r="L1818" i="10"/>
  <c r="F1818" i="10"/>
  <c r="J1814" i="10"/>
  <c r="K1814" i="10"/>
  <c r="L1814" i="10"/>
  <c r="F1814" i="10"/>
  <c r="J1810" i="10"/>
  <c r="K1810" i="10"/>
  <c r="L1810" i="10"/>
  <c r="F1810" i="10"/>
  <c r="J1806" i="10"/>
  <c r="K1806" i="10"/>
  <c r="L1806" i="10"/>
  <c r="F1806" i="10"/>
  <c r="J1802" i="10"/>
  <c r="K1802" i="10"/>
  <c r="L1802" i="10"/>
  <c r="F1802" i="10"/>
  <c r="J1798" i="10"/>
  <c r="K1798" i="10"/>
  <c r="L1798" i="10"/>
  <c r="F1798" i="10"/>
  <c r="J1794" i="10"/>
  <c r="K1794" i="10"/>
  <c r="L1794" i="10"/>
  <c r="F1794" i="10"/>
  <c r="J1790" i="10"/>
  <c r="K1790" i="10"/>
  <c r="L1790" i="10"/>
  <c r="F1790" i="10"/>
  <c r="J1786" i="10"/>
  <c r="K1786" i="10"/>
  <c r="L1786" i="10"/>
  <c r="F1786" i="10"/>
  <c r="J1782" i="10"/>
  <c r="K1782" i="10"/>
  <c r="L1782" i="10"/>
  <c r="F1782" i="10"/>
  <c r="J1778" i="10"/>
  <c r="K1778" i="10"/>
  <c r="L1778" i="10"/>
  <c r="F1778" i="10"/>
  <c r="J1774" i="10"/>
  <c r="K1774" i="10"/>
  <c r="L1774" i="10"/>
  <c r="F1774" i="10"/>
  <c r="J1770" i="10"/>
  <c r="K1770" i="10"/>
  <c r="L1770" i="10"/>
  <c r="F1770" i="10"/>
  <c r="J1766" i="10"/>
  <c r="K1766" i="10"/>
  <c r="L1766" i="10"/>
  <c r="F1766" i="10"/>
  <c r="J1762" i="10"/>
  <c r="K1762" i="10"/>
  <c r="L1762" i="10"/>
  <c r="F1762" i="10"/>
  <c r="J1758" i="10"/>
  <c r="K1758" i="10"/>
  <c r="L1758" i="10"/>
  <c r="F1758" i="10"/>
  <c r="J1754" i="10"/>
  <c r="K1754" i="10"/>
  <c r="L1754" i="10"/>
  <c r="F1754" i="10"/>
  <c r="J1750" i="10"/>
  <c r="K1750" i="10"/>
  <c r="L1750" i="10"/>
  <c r="F1750" i="10"/>
  <c r="J1746" i="10"/>
  <c r="K1746" i="10"/>
  <c r="L1746" i="10"/>
  <c r="F1746" i="10"/>
  <c r="J1742" i="10"/>
  <c r="K1742" i="10"/>
  <c r="L1742" i="10"/>
  <c r="F1742" i="10"/>
  <c r="J1738" i="10"/>
  <c r="K1738" i="10"/>
  <c r="L1738" i="10"/>
  <c r="F1738" i="10"/>
  <c r="J1734" i="10"/>
  <c r="K1734" i="10"/>
  <c r="L1734" i="10"/>
  <c r="F1734" i="10"/>
  <c r="J1730" i="10"/>
  <c r="K1730" i="10"/>
  <c r="L1730" i="10"/>
  <c r="F1730" i="10"/>
  <c r="J1726" i="10"/>
  <c r="K1726" i="10"/>
  <c r="L1726" i="10"/>
  <c r="F1726" i="10"/>
  <c r="J1722" i="10"/>
  <c r="K1722" i="10"/>
  <c r="L1722" i="10"/>
  <c r="F1722" i="10"/>
  <c r="J1718" i="10"/>
  <c r="K1718" i="10"/>
  <c r="L1718" i="10"/>
  <c r="F1718" i="10"/>
  <c r="J1714" i="10"/>
  <c r="K1714" i="10"/>
  <c r="L1714" i="10"/>
  <c r="F1714" i="10"/>
  <c r="J1710" i="10"/>
  <c r="K1710" i="10"/>
  <c r="L1710" i="10"/>
  <c r="F1710" i="10"/>
  <c r="J1706" i="10"/>
  <c r="K1706" i="10"/>
  <c r="L1706" i="10"/>
  <c r="F1706" i="10"/>
  <c r="J1702" i="10"/>
  <c r="K1702" i="10"/>
  <c r="L1702" i="10"/>
  <c r="F1702" i="10"/>
  <c r="J1698" i="10"/>
  <c r="K1698" i="10"/>
  <c r="L1698" i="10"/>
  <c r="F1698" i="10"/>
  <c r="J1694" i="10"/>
  <c r="K1694" i="10"/>
  <c r="L1694" i="10"/>
  <c r="F1694" i="10"/>
  <c r="J1690" i="10"/>
  <c r="K1690" i="10"/>
  <c r="L1690" i="10"/>
  <c r="F1690" i="10"/>
  <c r="J1686" i="10"/>
  <c r="K1686" i="10"/>
  <c r="L1686" i="10"/>
  <c r="F1686" i="10"/>
  <c r="J1682" i="10"/>
  <c r="K1682" i="10"/>
  <c r="L1682" i="10"/>
  <c r="F1682" i="10"/>
  <c r="J1678" i="10"/>
  <c r="K1678" i="10"/>
  <c r="L1678" i="10"/>
  <c r="F1678" i="10"/>
  <c r="J1674" i="10"/>
  <c r="K1674" i="10"/>
  <c r="L1674" i="10"/>
  <c r="F1674" i="10"/>
  <c r="J1670" i="10"/>
  <c r="K1670" i="10"/>
  <c r="L1670" i="10"/>
  <c r="F1670" i="10"/>
  <c r="J1666" i="10"/>
  <c r="K1666" i="10"/>
  <c r="L1666" i="10"/>
  <c r="F1666" i="10"/>
  <c r="J1662" i="10"/>
  <c r="K1662" i="10"/>
  <c r="L1662" i="10"/>
  <c r="F1662" i="10"/>
  <c r="J1658" i="10"/>
  <c r="K1658" i="10"/>
  <c r="L1658" i="10"/>
  <c r="F1658" i="10"/>
  <c r="J1654" i="10"/>
  <c r="K1654" i="10"/>
  <c r="L1654" i="10"/>
  <c r="F1654" i="10"/>
  <c r="J1650" i="10"/>
  <c r="K1650" i="10"/>
  <c r="L1650" i="10"/>
  <c r="F1650" i="10"/>
  <c r="J1646" i="10"/>
  <c r="K1646" i="10"/>
  <c r="L1646" i="10"/>
  <c r="F1646" i="10"/>
  <c r="J1642" i="10"/>
  <c r="K1642" i="10"/>
  <c r="L1642" i="10"/>
  <c r="F1642" i="10"/>
  <c r="J1638" i="10"/>
  <c r="K1638" i="10"/>
  <c r="L1638" i="10"/>
  <c r="F1638" i="10"/>
  <c r="J1634" i="10"/>
  <c r="K1634" i="10"/>
  <c r="L1634" i="10"/>
  <c r="F1634" i="10"/>
  <c r="J1630" i="10"/>
  <c r="K1630" i="10"/>
  <c r="L1630" i="10"/>
  <c r="F1630" i="10"/>
  <c r="J1626" i="10"/>
  <c r="K1626" i="10"/>
  <c r="L1626" i="10"/>
  <c r="F1626" i="10"/>
  <c r="J1622" i="10"/>
  <c r="K1622" i="10"/>
  <c r="L1622" i="10"/>
  <c r="F1622" i="10"/>
  <c r="J1618" i="10"/>
  <c r="K1618" i="10"/>
  <c r="L1618" i="10"/>
  <c r="F1618" i="10"/>
  <c r="J1614" i="10"/>
  <c r="K1614" i="10"/>
  <c r="L1614" i="10"/>
  <c r="F1614" i="10"/>
  <c r="J1610" i="10"/>
  <c r="K1610" i="10"/>
  <c r="L1610" i="10"/>
  <c r="F1610" i="10"/>
  <c r="J1606" i="10"/>
  <c r="K1606" i="10"/>
  <c r="L1606" i="10"/>
  <c r="F1606" i="10"/>
  <c r="J1602" i="10"/>
  <c r="K1602" i="10"/>
  <c r="L1602" i="10"/>
  <c r="F1602" i="10"/>
  <c r="J1598" i="10"/>
  <c r="K1598" i="10"/>
  <c r="L1598" i="10"/>
  <c r="F1598" i="10"/>
  <c r="J1594" i="10"/>
  <c r="K1594" i="10"/>
  <c r="L1594" i="10"/>
  <c r="F1594" i="10"/>
  <c r="J1590" i="10"/>
  <c r="K1590" i="10"/>
  <c r="L1590" i="10"/>
  <c r="F1590" i="10"/>
  <c r="J1586" i="10"/>
  <c r="K1586" i="10"/>
  <c r="L1586" i="10"/>
  <c r="F1586" i="10"/>
  <c r="J1582" i="10"/>
  <c r="K1582" i="10"/>
  <c r="L1582" i="10"/>
  <c r="F1582" i="10"/>
  <c r="J1578" i="10"/>
  <c r="K1578" i="10"/>
  <c r="L1578" i="10"/>
  <c r="F1578" i="10"/>
  <c r="J1574" i="10"/>
  <c r="K1574" i="10"/>
  <c r="L1574" i="10"/>
  <c r="F1574" i="10"/>
  <c r="J1570" i="10"/>
  <c r="K1570" i="10"/>
  <c r="L1570" i="10"/>
  <c r="F1570" i="10"/>
  <c r="J1566" i="10"/>
  <c r="K1566" i="10"/>
  <c r="L1566" i="10"/>
  <c r="F1566" i="10"/>
  <c r="J1562" i="10"/>
  <c r="K1562" i="10"/>
  <c r="L1562" i="10"/>
  <c r="F1562" i="10"/>
  <c r="J1558" i="10"/>
  <c r="K1558" i="10"/>
  <c r="L1558" i="10"/>
  <c r="F1558" i="10"/>
  <c r="J1554" i="10"/>
  <c r="K1554" i="10"/>
  <c r="L1554" i="10"/>
  <c r="F1554" i="10"/>
  <c r="J1550" i="10"/>
  <c r="K1550" i="10"/>
  <c r="L1550" i="10"/>
  <c r="F1550" i="10"/>
  <c r="J1546" i="10"/>
  <c r="K1546" i="10"/>
  <c r="L1546" i="10"/>
  <c r="F1546" i="10"/>
  <c r="J1542" i="10"/>
  <c r="K1542" i="10"/>
  <c r="L1542" i="10"/>
  <c r="F1542" i="10"/>
  <c r="J1538" i="10"/>
  <c r="K1538" i="10"/>
  <c r="L1538" i="10"/>
  <c r="F1538" i="10"/>
  <c r="J1534" i="10"/>
  <c r="K1534" i="10"/>
  <c r="L1534" i="10"/>
  <c r="F1534" i="10"/>
  <c r="J1530" i="10"/>
  <c r="K1530" i="10"/>
  <c r="L1530" i="10"/>
  <c r="F1530" i="10"/>
  <c r="J1526" i="10"/>
  <c r="K1526" i="10"/>
  <c r="L1526" i="10"/>
  <c r="F1526" i="10"/>
  <c r="J1522" i="10"/>
  <c r="K1522" i="10"/>
  <c r="L1522" i="10"/>
  <c r="F1522" i="10"/>
  <c r="J1518" i="10"/>
  <c r="K1518" i="10"/>
  <c r="L1518" i="10"/>
  <c r="F1518" i="10"/>
  <c r="J1514" i="10"/>
  <c r="K1514" i="10"/>
  <c r="L1514" i="10"/>
  <c r="F1514" i="10"/>
  <c r="J1510" i="10"/>
  <c r="K1510" i="10"/>
  <c r="L1510" i="10"/>
  <c r="F1510" i="10"/>
  <c r="J1506" i="10"/>
  <c r="K1506" i="10"/>
  <c r="L1506" i="10"/>
  <c r="F1506" i="10"/>
  <c r="J1502" i="10"/>
  <c r="K1502" i="10"/>
  <c r="L1502" i="10"/>
  <c r="F1502" i="10"/>
  <c r="J1498" i="10"/>
  <c r="K1498" i="10"/>
  <c r="L1498" i="10"/>
  <c r="F1498" i="10"/>
  <c r="J1494" i="10"/>
  <c r="K1494" i="10"/>
  <c r="L1494" i="10"/>
  <c r="F1494" i="10"/>
  <c r="J1490" i="10"/>
  <c r="K1490" i="10"/>
  <c r="L1490" i="10"/>
  <c r="F1490" i="10"/>
  <c r="J1486" i="10"/>
  <c r="K1486" i="10"/>
  <c r="L1486" i="10"/>
  <c r="F1486" i="10"/>
  <c r="J1482" i="10"/>
  <c r="K1482" i="10"/>
  <c r="L1482" i="10"/>
  <c r="F1482" i="10"/>
  <c r="J1478" i="10"/>
  <c r="K1478" i="10"/>
  <c r="L1478" i="10"/>
  <c r="F1478" i="10"/>
  <c r="J1474" i="10"/>
  <c r="K1474" i="10"/>
  <c r="L1474" i="10"/>
  <c r="F1474" i="10"/>
  <c r="J1470" i="10"/>
  <c r="K1470" i="10"/>
  <c r="L1470" i="10"/>
  <c r="F1470" i="10"/>
  <c r="J1466" i="10"/>
  <c r="K1466" i="10"/>
  <c r="L1466" i="10"/>
  <c r="F1466" i="10"/>
  <c r="J1462" i="10"/>
  <c r="K1462" i="10"/>
  <c r="L1462" i="10"/>
  <c r="F1462" i="10"/>
  <c r="J1458" i="10"/>
  <c r="K1458" i="10"/>
  <c r="L1458" i="10"/>
  <c r="F1458" i="10"/>
  <c r="J1454" i="10"/>
  <c r="K1454" i="10"/>
  <c r="L1454" i="10"/>
  <c r="F1454" i="10"/>
  <c r="J1450" i="10"/>
  <c r="K1450" i="10"/>
  <c r="L1450" i="10"/>
  <c r="F1450" i="10"/>
  <c r="J1446" i="10"/>
  <c r="K1446" i="10"/>
  <c r="L1446" i="10"/>
  <c r="F1446" i="10"/>
  <c r="J1442" i="10"/>
  <c r="K1442" i="10"/>
  <c r="L1442" i="10"/>
  <c r="F1442" i="10"/>
  <c r="J1438" i="10"/>
  <c r="K1438" i="10"/>
  <c r="L1438" i="10"/>
  <c r="F1438" i="10"/>
  <c r="J1434" i="10"/>
  <c r="K1434" i="10"/>
  <c r="L1434" i="10"/>
  <c r="F1434" i="10"/>
  <c r="J1430" i="10"/>
  <c r="K1430" i="10"/>
  <c r="L1430" i="10"/>
  <c r="F1430" i="10"/>
  <c r="J1426" i="10"/>
  <c r="K1426" i="10"/>
  <c r="L1426" i="10"/>
  <c r="F1426" i="10"/>
  <c r="J1422" i="10"/>
  <c r="K1422" i="10"/>
  <c r="L1422" i="10"/>
  <c r="F1422" i="10"/>
  <c r="J1418" i="10"/>
  <c r="K1418" i="10"/>
  <c r="L1418" i="10"/>
  <c r="F1418" i="10"/>
  <c r="J1414" i="10"/>
  <c r="K1414" i="10"/>
  <c r="L1414" i="10"/>
  <c r="F1414" i="10"/>
  <c r="J1410" i="10"/>
  <c r="K1410" i="10"/>
  <c r="L1410" i="10"/>
  <c r="F1410" i="10"/>
  <c r="J1406" i="10"/>
  <c r="K1406" i="10"/>
  <c r="L1406" i="10"/>
  <c r="F1406" i="10"/>
  <c r="J1402" i="10"/>
  <c r="K1402" i="10"/>
  <c r="L1402" i="10"/>
  <c r="F1402" i="10"/>
  <c r="J1398" i="10"/>
  <c r="K1398" i="10"/>
  <c r="L1398" i="10"/>
  <c r="F1398" i="10"/>
  <c r="J1394" i="10"/>
  <c r="K1394" i="10"/>
  <c r="L1394" i="10"/>
  <c r="F1394" i="10"/>
  <c r="J1390" i="10"/>
  <c r="K1390" i="10"/>
  <c r="L1390" i="10"/>
  <c r="F1390" i="10"/>
  <c r="J1386" i="10"/>
  <c r="K1386" i="10"/>
  <c r="L1386" i="10"/>
  <c r="F1386" i="10"/>
  <c r="J1382" i="10"/>
  <c r="K1382" i="10"/>
  <c r="L1382" i="10"/>
  <c r="F1382" i="10"/>
  <c r="J1378" i="10"/>
  <c r="K1378" i="10"/>
  <c r="L1378" i="10"/>
  <c r="F1378" i="10"/>
  <c r="J1374" i="10"/>
  <c r="K1374" i="10"/>
  <c r="L1374" i="10"/>
  <c r="F1374" i="10"/>
  <c r="J1370" i="10"/>
  <c r="K1370" i="10"/>
  <c r="L1370" i="10"/>
  <c r="F1370" i="10"/>
  <c r="J1366" i="10"/>
  <c r="K1366" i="10"/>
  <c r="L1366" i="10"/>
  <c r="F1366" i="10"/>
  <c r="J1362" i="10"/>
  <c r="K1362" i="10"/>
  <c r="L1362" i="10"/>
  <c r="F1362" i="10"/>
  <c r="J1358" i="10"/>
  <c r="K1358" i="10"/>
  <c r="L1358" i="10"/>
  <c r="F1358" i="10"/>
  <c r="J1354" i="10"/>
  <c r="K1354" i="10"/>
  <c r="L1354" i="10"/>
  <c r="F1354" i="10"/>
  <c r="J1350" i="10"/>
  <c r="K1350" i="10"/>
  <c r="L1350" i="10"/>
  <c r="F1350" i="10"/>
  <c r="J1346" i="10"/>
  <c r="K1346" i="10"/>
  <c r="L1346" i="10"/>
  <c r="F1346" i="10"/>
  <c r="J1342" i="10"/>
  <c r="K1342" i="10"/>
  <c r="L1342" i="10"/>
  <c r="F1342" i="10"/>
  <c r="J1338" i="10"/>
  <c r="K1338" i="10"/>
  <c r="L1338" i="10"/>
  <c r="F1338" i="10"/>
  <c r="J1334" i="10"/>
  <c r="K1334" i="10"/>
  <c r="L1334" i="10"/>
  <c r="F1334" i="10"/>
  <c r="J1330" i="10"/>
  <c r="K1330" i="10"/>
  <c r="L1330" i="10"/>
  <c r="F1330" i="10"/>
  <c r="J1326" i="10"/>
  <c r="K1326" i="10"/>
  <c r="L1326" i="10"/>
  <c r="F1326" i="10"/>
  <c r="J1322" i="10"/>
  <c r="K1322" i="10"/>
  <c r="L1322" i="10"/>
  <c r="F1322" i="10"/>
  <c r="J1318" i="10"/>
  <c r="K1318" i="10"/>
  <c r="L1318" i="10"/>
  <c r="F1318" i="10"/>
  <c r="J1314" i="10"/>
  <c r="K1314" i="10"/>
  <c r="L1314" i="10"/>
  <c r="F1314" i="10"/>
  <c r="J1310" i="10"/>
  <c r="K1310" i="10"/>
  <c r="L1310" i="10"/>
  <c r="F1310" i="10"/>
  <c r="J1306" i="10"/>
  <c r="K1306" i="10"/>
  <c r="L1306" i="10"/>
  <c r="F1306" i="10"/>
  <c r="J1302" i="10"/>
  <c r="K1302" i="10"/>
  <c r="L1302" i="10"/>
  <c r="F1302" i="10"/>
  <c r="J1298" i="10"/>
  <c r="K1298" i="10"/>
  <c r="L1298" i="10"/>
  <c r="F1298" i="10"/>
  <c r="J1294" i="10"/>
  <c r="K1294" i="10"/>
  <c r="L1294" i="10"/>
  <c r="F1294" i="10"/>
  <c r="J1290" i="10"/>
  <c r="K1290" i="10"/>
  <c r="L1290" i="10"/>
  <c r="F1290" i="10"/>
  <c r="J1286" i="10"/>
  <c r="K1286" i="10"/>
  <c r="L1286" i="10"/>
  <c r="F1286" i="10"/>
  <c r="J1282" i="10"/>
  <c r="K1282" i="10"/>
  <c r="L1282" i="10"/>
  <c r="F1282" i="10"/>
  <c r="J1278" i="10"/>
  <c r="K1278" i="10"/>
  <c r="L1278" i="10"/>
  <c r="F1278" i="10"/>
  <c r="J1274" i="10"/>
  <c r="K1274" i="10"/>
  <c r="L1274" i="10"/>
  <c r="F1274" i="10"/>
  <c r="J1270" i="10"/>
  <c r="K1270" i="10"/>
  <c r="L1270" i="10"/>
  <c r="F1270" i="10"/>
  <c r="J1266" i="10"/>
  <c r="K1266" i="10"/>
  <c r="L1266" i="10"/>
  <c r="F1266" i="10"/>
  <c r="J1262" i="10"/>
  <c r="K1262" i="10"/>
  <c r="L1262" i="10"/>
  <c r="F1262" i="10"/>
  <c r="J1258" i="10"/>
  <c r="K1258" i="10"/>
  <c r="L1258" i="10"/>
  <c r="F1258" i="10"/>
  <c r="J1254" i="10"/>
  <c r="K1254" i="10"/>
  <c r="L1254" i="10"/>
  <c r="F1254" i="10"/>
  <c r="J1250" i="10"/>
  <c r="K1250" i="10"/>
  <c r="L1250" i="10"/>
  <c r="F1250" i="10"/>
  <c r="J1246" i="10"/>
  <c r="K1246" i="10"/>
  <c r="L1246" i="10"/>
  <c r="F1246" i="10"/>
  <c r="J1242" i="10"/>
  <c r="K1242" i="10"/>
  <c r="L1242" i="10"/>
  <c r="F1242" i="10"/>
  <c r="J1238" i="10"/>
  <c r="K1238" i="10"/>
  <c r="L1238" i="10"/>
  <c r="F1238" i="10"/>
  <c r="J1234" i="10"/>
  <c r="K1234" i="10"/>
  <c r="L1234" i="10"/>
  <c r="F1234" i="10"/>
  <c r="J1230" i="10"/>
  <c r="K1230" i="10"/>
  <c r="L1230" i="10"/>
  <c r="F1230" i="10"/>
  <c r="J1226" i="10"/>
  <c r="K1226" i="10"/>
  <c r="L1226" i="10"/>
  <c r="F1226" i="10"/>
  <c r="J1222" i="10"/>
  <c r="K1222" i="10"/>
  <c r="L1222" i="10"/>
  <c r="F1222" i="10"/>
  <c r="J1218" i="10"/>
  <c r="K1218" i="10"/>
  <c r="L1218" i="10"/>
  <c r="F1218" i="10"/>
  <c r="J1214" i="10"/>
  <c r="K1214" i="10"/>
  <c r="L1214" i="10"/>
  <c r="F1214" i="10"/>
  <c r="J1210" i="10"/>
  <c r="K1210" i="10"/>
  <c r="L1210" i="10"/>
  <c r="F1210" i="10"/>
  <c r="J1206" i="10"/>
  <c r="K1206" i="10"/>
  <c r="L1206" i="10"/>
  <c r="F1206" i="10"/>
  <c r="J1202" i="10"/>
  <c r="K1202" i="10"/>
  <c r="L1202" i="10"/>
  <c r="F1202" i="10"/>
  <c r="J1198" i="10"/>
  <c r="K1198" i="10"/>
  <c r="L1198" i="10"/>
  <c r="F1198" i="10"/>
  <c r="J1194" i="10"/>
  <c r="K1194" i="10"/>
  <c r="L1194" i="10"/>
  <c r="F1194" i="10"/>
  <c r="J1190" i="10"/>
  <c r="K1190" i="10"/>
  <c r="L1190" i="10"/>
  <c r="F1190" i="10"/>
  <c r="J1186" i="10"/>
  <c r="K1186" i="10"/>
  <c r="L1186" i="10"/>
  <c r="F1186" i="10"/>
  <c r="J1182" i="10"/>
  <c r="K1182" i="10"/>
  <c r="L1182" i="10"/>
  <c r="F1182" i="10"/>
  <c r="J1178" i="10"/>
  <c r="K1178" i="10"/>
  <c r="L1178" i="10"/>
  <c r="F1178" i="10"/>
  <c r="J1174" i="10"/>
  <c r="K1174" i="10"/>
  <c r="L1174" i="10"/>
  <c r="F1174" i="10"/>
  <c r="J1170" i="10"/>
  <c r="K1170" i="10"/>
  <c r="L1170" i="10"/>
  <c r="F1170" i="10"/>
  <c r="J1166" i="10"/>
  <c r="K1166" i="10"/>
  <c r="L1166" i="10"/>
  <c r="F1166" i="10"/>
  <c r="J1162" i="10"/>
  <c r="K1162" i="10"/>
  <c r="L1162" i="10"/>
  <c r="F1162" i="10"/>
  <c r="J1158" i="10"/>
  <c r="K1158" i="10"/>
  <c r="L1158" i="10"/>
  <c r="F1158" i="10"/>
  <c r="J1154" i="10"/>
  <c r="K1154" i="10"/>
  <c r="L1154" i="10"/>
  <c r="F1154" i="10"/>
  <c r="J1150" i="10"/>
  <c r="K1150" i="10"/>
  <c r="L1150" i="10"/>
  <c r="F1150" i="10"/>
  <c r="J1146" i="10"/>
  <c r="K1146" i="10"/>
  <c r="L1146" i="10"/>
  <c r="F1146" i="10"/>
  <c r="J1142" i="10"/>
  <c r="K1142" i="10"/>
  <c r="L1142" i="10"/>
  <c r="F1142" i="10"/>
  <c r="J1138" i="10"/>
  <c r="K1138" i="10"/>
  <c r="L1138" i="10"/>
  <c r="F1138" i="10"/>
  <c r="J1134" i="10"/>
  <c r="K1134" i="10"/>
  <c r="L1134" i="10"/>
  <c r="F1134" i="10"/>
  <c r="J1130" i="10"/>
  <c r="K1130" i="10"/>
  <c r="L1130" i="10"/>
  <c r="F1130" i="10"/>
  <c r="J1126" i="10"/>
  <c r="K1126" i="10"/>
  <c r="L1126" i="10"/>
  <c r="F1126" i="10"/>
  <c r="J1122" i="10"/>
  <c r="K1122" i="10"/>
  <c r="L1122" i="10"/>
  <c r="F1122" i="10"/>
  <c r="J1118" i="10"/>
  <c r="K1118" i="10"/>
  <c r="L1118" i="10"/>
  <c r="F1118" i="10"/>
  <c r="J1114" i="10"/>
  <c r="K1114" i="10"/>
  <c r="L1114" i="10"/>
  <c r="F1114" i="10"/>
  <c r="J1110" i="10"/>
  <c r="K1110" i="10"/>
  <c r="L1110" i="10"/>
  <c r="F1110" i="10"/>
  <c r="J1106" i="10"/>
  <c r="K1106" i="10"/>
  <c r="L1106" i="10"/>
  <c r="F1106" i="10"/>
  <c r="J1102" i="10"/>
  <c r="K1102" i="10"/>
  <c r="L1102" i="10"/>
  <c r="F1102" i="10"/>
  <c r="J1098" i="10"/>
  <c r="K1098" i="10"/>
  <c r="L1098" i="10"/>
  <c r="F1098" i="10"/>
  <c r="J1094" i="10"/>
  <c r="K1094" i="10"/>
  <c r="L1094" i="10"/>
  <c r="F1094" i="10"/>
  <c r="J1090" i="10"/>
  <c r="K1090" i="10"/>
  <c r="L1090" i="10"/>
  <c r="F1090" i="10"/>
  <c r="J1086" i="10"/>
  <c r="K1086" i="10"/>
  <c r="L1086" i="10"/>
  <c r="F1086" i="10"/>
  <c r="J1082" i="10"/>
  <c r="K1082" i="10"/>
  <c r="L1082" i="10"/>
  <c r="F1082" i="10"/>
  <c r="J1078" i="10"/>
  <c r="K1078" i="10"/>
  <c r="L1078" i="10"/>
  <c r="F1078" i="10"/>
  <c r="J1074" i="10"/>
  <c r="K1074" i="10"/>
  <c r="L1074" i="10"/>
  <c r="F1074" i="10"/>
  <c r="J1070" i="10"/>
  <c r="K1070" i="10"/>
  <c r="L1070" i="10"/>
  <c r="F1070" i="10"/>
  <c r="J1066" i="10"/>
  <c r="K1066" i="10"/>
  <c r="L1066" i="10"/>
  <c r="F1066" i="10"/>
  <c r="J1062" i="10"/>
  <c r="K1062" i="10"/>
  <c r="L1062" i="10"/>
  <c r="F1062" i="10"/>
  <c r="J1058" i="10"/>
  <c r="K1058" i="10"/>
  <c r="L1058" i="10"/>
  <c r="F1058" i="10"/>
  <c r="J1054" i="10"/>
  <c r="K1054" i="10"/>
  <c r="L1054" i="10"/>
  <c r="F1054" i="10"/>
  <c r="J1050" i="10"/>
  <c r="K1050" i="10"/>
  <c r="L1050" i="10"/>
  <c r="F1050" i="10"/>
  <c r="J1046" i="10"/>
  <c r="K1046" i="10"/>
  <c r="L1046" i="10"/>
  <c r="F1046" i="10"/>
  <c r="J1042" i="10"/>
  <c r="K1042" i="10"/>
  <c r="L1042" i="10"/>
  <c r="F1042" i="10"/>
  <c r="J1038" i="10"/>
  <c r="K1038" i="10"/>
  <c r="L1038" i="10"/>
  <c r="F1038" i="10"/>
  <c r="J1034" i="10"/>
  <c r="K1034" i="10"/>
  <c r="L1034" i="10"/>
  <c r="F1034" i="10"/>
  <c r="J1030" i="10"/>
  <c r="K1030" i="10"/>
  <c r="L1030" i="10"/>
  <c r="F1030" i="10"/>
  <c r="J1026" i="10"/>
  <c r="K1026" i="10"/>
  <c r="L1026" i="10"/>
  <c r="F1026" i="10"/>
  <c r="J1022" i="10"/>
  <c r="K1022" i="10"/>
  <c r="L1022" i="10"/>
  <c r="F1022" i="10"/>
  <c r="J1018" i="10"/>
  <c r="K1018" i="10"/>
  <c r="L1018" i="10"/>
  <c r="F1018" i="10"/>
  <c r="J1014" i="10"/>
  <c r="K1014" i="10"/>
  <c r="L1014" i="10"/>
  <c r="F1014" i="10"/>
  <c r="J1010" i="10"/>
  <c r="K1010" i="10"/>
  <c r="L1010" i="10"/>
  <c r="F1010" i="10"/>
  <c r="J1006" i="10"/>
  <c r="K1006" i="10"/>
  <c r="L1006" i="10"/>
  <c r="F1006" i="10"/>
  <c r="J1002" i="10"/>
  <c r="K1002" i="10"/>
  <c r="L1002" i="10"/>
  <c r="F1002" i="10"/>
  <c r="J998" i="10"/>
  <c r="K998" i="10"/>
  <c r="L998" i="10"/>
  <c r="F998" i="10"/>
  <c r="J994" i="10"/>
  <c r="K994" i="10"/>
  <c r="L994" i="10"/>
  <c r="F994" i="10"/>
  <c r="J990" i="10"/>
  <c r="K990" i="10"/>
  <c r="L990" i="10"/>
  <c r="F990" i="10"/>
  <c r="J986" i="10"/>
  <c r="K986" i="10"/>
  <c r="L986" i="10"/>
  <c r="F986" i="10"/>
  <c r="J982" i="10"/>
  <c r="K982" i="10"/>
  <c r="L982" i="10"/>
  <c r="F982" i="10"/>
  <c r="J978" i="10"/>
  <c r="K978" i="10"/>
  <c r="L978" i="10"/>
  <c r="F978" i="10"/>
  <c r="J974" i="10"/>
  <c r="K974" i="10"/>
  <c r="L974" i="10"/>
  <c r="F974" i="10"/>
  <c r="J970" i="10"/>
  <c r="K970" i="10"/>
  <c r="L970" i="10"/>
  <c r="F970" i="10"/>
  <c r="J966" i="10"/>
  <c r="K966" i="10"/>
  <c r="L966" i="10"/>
  <c r="F966" i="10"/>
  <c r="J962" i="10"/>
  <c r="K962" i="10"/>
  <c r="L962" i="10"/>
  <c r="F962" i="10"/>
  <c r="J958" i="10"/>
  <c r="K958" i="10"/>
  <c r="L958" i="10"/>
  <c r="F958" i="10"/>
  <c r="J954" i="10"/>
  <c r="K954" i="10"/>
  <c r="L954" i="10"/>
  <c r="F954" i="10"/>
  <c r="J950" i="10"/>
  <c r="K950" i="10"/>
  <c r="L950" i="10"/>
  <c r="F950" i="10"/>
  <c r="J946" i="10"/>
  <c r="K946" i="10"/>
  <c r="L946" i="10"/>
  <c r="F946" i="10"/>
  <c r="J942" i="10"/>
  <c r="K942" i="10"/>
  <c r="L942" i="10"/>
  <c r="F942" i="10"/>
  <c r="J938" i="10"/>
  <c r="K938" i="10"/>
  <c r="L938" i="10"/>
  <c r="F938" i="10"/>
  <c r="J934" i="10"/>
  <c r="K934" i="10"/>
  <c r="L934" i="10"/>
  <c r="F934" i="10"/>
  <c r="J930" i="10"/>
  <c r="K930" i="10"/>
  <c r="L930" i="10"/>
  <c r="F930" i="10"/>
  <c r="J926" i="10"/>
  <c r="K926" i="10"/>
  <c r="L926" i="10"/>
  <c r="F926" i="10"/>
  <c r="J922" i="10"/>
  <c r="K922" i="10"/>
  <c r="L922" i="10"/>
  <c r="F922" i="10"/>
  <c r="J918" i="10"/>
  <c r="K918" i="10"/>
  <c r="L918" i="10"/>
  <c r="F918" i="10"/>
  <c r="J914" i="10"/>
  <c r="K914" i="10"/>
  <c r="L914" i="10"/>
  <c r="F914" i="10"/>
  <c r="J910" i="10"/>
  <c r="K910" i="10"/>
  <c r="L910" i="10"/>
  <c r="F910" i="10"/>
  <c r="J906" i="10"/>
  <c r="K906" i="10"/>
  <c r="L906" i="10"/>
  <c r="F906" i="10"/>
  <c r="J902" i="10"/>
  <c r="K902" i="10"/>
  <c r="L902" i="10"/>
  <c r="F902" i="10"/>
  <c r="J898" i="10"/>
  <c r="K898" i="10"/>
  <c r="L898" i="10"/>
  <c r="F898" i="10"/>
  <c r="J894" i="10"/>
  <c r="K894" i="10"/>
  <c r="L894" i="10"/>
  <c r="F894" i="10"/>
  <c r="J890" i="10"/>
  <c r="K890" i="10"/>
  <c r="L890" i="10"/>
  <c r="F890" i="10"/>
  <c r="J886" i="10"/>
  <c r="K886" i="10"/>
  <c r="L886" i="10"/>
  <c r="F886" i="10"/>
  <c r="J882" i="10"/>
  <c r="K882" i="10"/>
  <c r="L882" i="10"/>
  <c r="F882" i="10"/>
  <c r="J878" i="10"/>
  <c r="K878" i="10"/>
  <c r="L878" i="10"/>
  <c r="F878" i="10"/>
  <c r="J874" i="10"/>
  <c r="K874" i="10"/>
  <c r="L874" i="10"/>
  <c r="F874" i="10"/>
  <c r="J870" i="10"/>
  <c r="K870" i="10"/>
  <c r="L870" i="10"/>
  <c r="F870" i="10"/>
  <c r="J866" i="10"/>
  <c r="K866" i="10"/>
  <c r="L866" i="10"/>
  <c r="F866" i="10"/>
  <c r="J862" i="10"/>
  <c r="K862" i="10"/>
  <c r="L862" i="10"/>
  <c r="F862" i="10"/>
  <c r="J858" i="10"/>
  <c r="K858" i="10"/>
  <c r="L858" i="10"/>
  <c r="F858" i="10"/>
  <c r="J854" i="10"/>
  <c r="K854" i="10"/>
  <c r="L854" i="10"/>
  <c r="F854" i="10"/>
  <c r="J850" i="10"/>
  <c r="K850" i="10"/>
  <c r="L850" i="10"/>
  <c r="F850" i="10"/>
  <c r="J846" i="10"/>
  <c r="K846" i="10"/>
  <c r="L846" i="10"/>
  <c r="F846" i="10"/>
  <c r="J842" i="10"/>
  <c r="K842" i="10"/>
  <c r="L842" i="10"/>
  <c r="F842" i="10"/>
  <c r="J838" i="10"/>
  <c r="K838" i="10"/>
  <c r="L838" i="10"/>
  <c r="F838" i="10"/>
  <c r="J834" i="10"/>
  <c r="K834" i="10"/>
  <c r="L834" i="10"/>
  <c r="F834" i="10"/>
  <c r="J830" i="10"/>
  <c r="K830" i="10"/>
  <c r="L830" i="10"/>
  <c r="F830" i="10"/>
  <c r="J826" i="10"/>
  <c r="K826" i="10"/>
  <c r="L826" i="10"/>
  <c r="F826" i="10"/>
  <c r="J822" i="10"/>
  <c r="K822" i="10"/>
  <c r="L822" i="10"/>
  <c r="F822" i="10"/>
  <c r="J818" i="10"/>
  <c r="K818" i="10"/>
  <c r="L818" i="10"/>
  <c r="F818" i="10"/>
  <c r="J814" i="10"/>
  <c r="K814" i="10"/>
  <c r="L814" i="10"/>
  <c r="F814" i="10"/>
  <c r="J810" i="10"/>
  <c r="K810" i="10"/>
  <c r="L810" i="10"/>
  <c r="F810" i="10"/>
  <c r="J806" i="10"/>
  <c r="K806" i="10"/>
  <c r="L806" i="10"/>
  <c r="F806" i="10"/>
  <c r="J802" i="10"/>
  <c r="K802" i="10"/>
  <c r="L802" i="10"/>
  <c r="F802" i="10"/>
  <c r="J798" i="10"/>
  <c r="K798" i="10"/>
  <c r="L798" i="10"/>
  <c r="F798" i="10"/>
  <c r="J794" i="10"/>
  <c r="K794" i="10"/>
  <c r="L794" i="10"/>
  <c r="F794" i="10"/>
  <c r="J790" i="10"/>
  <c r="K790" i="10"/>
  <c r="L790" i="10"/>
  <c r="F790" i="10"/>
  <c r="J786" i="10"/>
  <c r="K786" i="10"/>
  <c r="L786" i="10"/>
  <c r="F786" i="10"/>
  <c r="J782" i="10"/>
  <c r="K782" i="10"/>
  <c r="L782" i="10"/>
  <c r="F782" i="10"/>
  <c r="J778" i="10"/>
  <c r="K778" i="10"/>
  <c r="L778" i="10"/>
  <c r="F778" i="10"/>
  <c r="J774" i="10"/>
  <c r="K774" i="10"/>
  <c r="L774" i="10"/>
  <c r="F774" i="10"/>
  <c r="J770" i="10"/>
  <c r="K770" i="10"/>
  <c r="L770" i="10"/>
  <c r="F770" i="10"/>
  <c r="J766" i="10"/>
  <c r="K766" i="10"/>
  <c r="L766" i="10"/>
  <c r="F766" i="10"/>
  <c r="J762" i="10"/>
  <c r="K762" i="10"/>
  <c r="L762" i="10"/>
  <c r="F762" i="10"/>
  <c r="J758" i="10"/>
  <c r="K758" i="10"/>
  <c r="L758" i="10"/>
  <c r="F758" i="10"/>
  <c r="J754" i="10"/>
  <c r="K754" i="10"/>
  <c r="L754" i="10"/>
  <c r="F754" i="10"/>
  <c r="J750" i="10"/>
  <c r="K750" i="10"/>
  <c r="L750" i="10"/>
  <c r="F750" i="10"/>
  <c r="J746" i="10"/>
  <c r="K746" i="10"/>
  <c r="L746" i="10"/>
  <c r="F746" i="10"/>
  <c r="J742" i="10"/>
  <c r="K742" i="10"/>
  <c r="L742" i="10"/>
  <c r="F742" i="10"/>
  <c r="J738" i="10"/>
  <c r="K738" i="10"/>
  <c r="L738" i="10"/>
  <c r="F738" i="10"/>
  <c r="J734" i="10"/>
  <c r="K734" i="10"/>
  <c r="L734" i="10"/>
  <c r="F734" i="10"/>
  <c r="J730" i="10"/>
  <c r="K730" i="10"/>
  <c r="L730" i="10"/>
  <c r="F730" i="10"/>
  <c r="J726" i="10"/>
  <c r="K726" i="10"/>
  <c r="L726" i="10"/>
  <c r="F726" i="10"/>
  <c r="J722" i="10"/>
  <c r="K722" i="10"/>
  <c r="L722" i="10"/>
  <c r="F722" i="10"/>
  <c r="J718" i="10"/>
  <c r="K718" i="10"/>
  <c r="L718" i="10"/>
  <c r="F718" i="10"/>
  <c r="J714" i="10"/>
  <c r="K714" i="10"/>
  <c r="L714" i="10"/>
  <c r="F714" i="10"/>
  <c r="J710" i="10"/>
  <c r="K710" i="10"/>
  <c r="L710" i="10"/>
  <c r="F710" i="10"/>
  <c r="J706" i="10"/>
  <c r="K706" i="10"/>
  <c r="L706" i="10"/>
  <c r="F706" i="10"/>
  <c r="J702" i="10"/>
  <c r="K702" i="10"/>
  <c r="L702" i="10"/>
  <c r="F702" i="10"/>
  <c r="J698" i="10"/>
  <c r="K698" i="10"/>
  <c r="L698" i="10"/>
  <c r="F698" i="10"/>
  <c r="J694" i="10"/>
  <c r="K694" i="10"/>
  <c r="L694" i="10"/>
  <c r="F694" i="10"/>
  <c r="J690" i="10"/>
  <c r="K690" i="10"/>
  <c r="L690" i="10"/>
  <c r="F690" i="10"/>
  <c r="J686" i="10"/>
  <c r="K686" i="10"/>
  <c r="L686" i="10"/>
  <c r="F686" i="10"/>
  <c r="J682" i="10"/>
  <c r="K682" i="10"/>
  <c r="L682" i="10"/>
  <c r="F682" i="10"/>
  <c r="J678" i="10"/>
  <c r="K678" i="10"/>
  <c r="L678" i="10"/>
  <c r="F678" i="10"/>
  <c r="J674" i="10"/>
  <c r="K674" i="10"/>
  <c r="L674" i="10"/>
  <c r="F674" i="10"/>
  <c r="J670" i="10"/>
  <c r="K670" i="10"/>
  <c r="L670" i="10"/>
  <c r="F670" i="10"/>
  <c r="J666" i="10"/>
  <c r="K666" i="10"/>
  <c r="L666" i="10"/>
  <c r="F666" i="10"/>
  <c r="J662" i="10"/>
  <c r="K662" i="10"/>
  <c r="L662" i="10"/>
  <c r="F662" i="10"/>
  <c r="J658" i="10"/>
  <c r="K658" i="10"/>
  <c r="L658" i="10"/>
  <c r="F658" i="10"/>
  <c r="J654" i="10"/>
  <c r="K654" i="10"/>
  <c r="L654" i="10"/>
  <c r="F654" i="10"/>
  <c r="J650" i="10"/>
  <c r="K650" i="10"/>
  <c r="L650" i="10"/>
  <c r="F650" i="10"/>
  <c r="J646" i="10"/>
  <c r="K646" i="10"/>
  <c r="L646" i="10"/>
  <c r="F646" i="10"/>
  <c r="J642" i="10"/>
  <c r="K642" i="10"/>
  <c r="L642" i="10"/>
  <c r="F642" i="10"/>
  <c r="J638" i="10"/>
  <c r="K638" i="10"/>
  <c r="L638" i="10"/>
  <c r="F638" i="10"/>
  <c r="J634" i="10"/>
  <c r="K634" i="10"/>
  <c r="L634" i="10"/>
  <c r="F634" i="10"/>
  <c r="J630" i="10"/>
  <c r="K630" i="10"/>
  <c r="L630" i="10"/>
  <c r="F630" i="10"/>
  <c r="J626" i="10"/>
  <c r="K626" i="10"/>
  <c r="L626" i="10"/>
  <c r="F626" i="10"/>
  <c r="J622" i="10"/>
  <c r="K622" i="10"/>
  <c r="L622" i="10"/>
  <c r="F622" i="10"/>
  <c r="J618" i="10"/>
  <c r="K618" i="10"/>
  <c r="L618" i="10"/>
  <c r="F618" i="10"/>
  <c r="J614" i="10"/>
  <c r="K614" i="10"/>
  <c r="L614" i="10"/>
  <c r="F614" i="10"/>
  <c r="J610" i="10"/>
  <c r="K610" i="10"/>
  <c r="L610" i="10"/>
  <c r="F610" i="10"/>
  <c r="J606" i="10"/>
  <c r="K606" i="10"/>
  <c r="L606" i="10"/>
  <c r="F606" i="10"/>
  <c r="J602" i="10"/>
  <c r="K602" i="10"/>
  <c r="L602" i="10"/>
  <c r="F602" i="10"/>
  <c r="J598" i="10"/>
  <c r="K598" i="10"/>
  <c r="L598" i="10"/>
  <c r="F598" i="10"/>
  <c r="J594" i="10"/>
  <c r="K594" i="10"/>
  <c r="L594" i="10"/>
  <c r="F594" i="10"/>
  <c r="J590" i="10"/>
  <c r="K590" i="10"/>
  <c r="L590" i="10"/>
  <c r="F590" i="10"/>
  <c r="J586" i="10"/>
  <c r="K586" i="10"/>
  <c r="L586" i="10"/>
  <c r="F586" i="10"/>
  <c r="J582" i="10"/>
  <c r="K582" i="10"/>
  <c r="L582" i="10"/>
  <c r="F582" i="10"/>
  <c r="J578" i="10"/>
  <c r="K578" i="10"/>
  <c r="L578" i="10"/>
  <c r="F578" i="10"/>
  <c r="J574" i="10"/>
  <c r="K574" i="10"/>
  <c r="L574" i="10"/>
  <c r="F574" i="10"/>
  <c r="J570" i="10"/>
  <c r="K570" i="10"/>
  <c r="L570" i="10"/>
  <c r="F570" i="10"/>
  <c r="J566" i="10"/>
  <c r="K566" i="10"/>
  <c r="L566" i="10"/>
  <c r="F566" i="10"/>
  <c r="J562" i="10"/>
  <c r="K562" i="10"/>
  <c r="L562" i="10"/>
  <c r="F562" i="10"/>
  <c r="J558" i="10"/>
  <c r="K558" i="10"/>
  <c r="L558" i="10"/>
  <c r="F558" i="10"/>
  <c r="J554" i="10"/>
  <c r="K554" i="10"/>
  <c r="L554" i="10"/>
  <c r="F554" i="10"/>
  <c r="J550" i="10"/>
  <c r="K550" i="10"/>
  <c r="L550" i="10"/>
  <c r="F550" i="10"/>
  <c r="J546" i="10"/>
  <c r="K546" i="10"/>
  <c r="L546" i="10"/>
  <c r="F546" i="10"/>
  <c r="J542" i="10"/>
  <c r="K542" i="10"/>
  <c r="L542" i="10"/>
  <c r="F542" i="10"/>
  <c r="J538" i="10"/>
  <c r="K538" i="10"/>
  <c r="L538" i="10"/>
  <c r="F538" i="10"/>
  <c r="J534" i="10"/>
  <c r="K534" i="10"/>
  <c r="L534" i="10"/>
  <c r="F534" i="10"/>
  <c r="J530" i="10"/>
  <c r="K530" i="10"/>
  <c r="L530" i="10"/>
  <c r="F530" i="10"/>
  <c r="J526" i="10"/>
  <c r="K526" i="10"/>
  <c r="L526" i="10"/>
  <c r="F526" i="10"/>
  <c r="J522" i="10"/>
  <c r="K522" i="10"/>
  <c r="L522" i="10"/>
  <c r="F522" i="10"/>
  <c r="J518" i="10"/>
  <c r="K518" i="10"/>
  <c r="L518" i="10"/>
  <c r="F518" i="10"/>
  <c r="J514" i="10"/>
  <c r="K514" i="10"/>
  <c r="L514" i="10"/>
  <c r="F514" i="10"/>
  <c r="J510" i="10"/>
  <c r="K510" i="10"/>
  <c r="L510" i="10"/>
  <c r="F510" i="10"/>
  <c r="J506" i="10"/>
  <c r="K506" i="10"/>
  <c r="L506" i="10"/>
  <c r="F506" i="10"/>
  <c r="J502" i="10"/>
  <c r="K502" i="10"/>
  <c r="L502" i="10"/>
  <c r="F502" i="10"/>
  <c r="J498" i="10"/>
  <c r="K498" i="10"/>
  <c r="L498" i="10"/>
  <c r="F498" i="10"/>
  <c r="J494" i="10"/>
  <c r="K494" i="10"/>
  <c r="L494" i="10"/>
  <c r="F494" i="10"/>
  <c r="J490" i="10"/>
  <c r="K490" i="10"/>
  <c r="L490" i="10"/>
  <c r="F490" i="10"/>
  <c r="J486" i="10"/>
  <c r="K486" i="10"/>
  <c r="L486" i="10"/>
  <c r="F486" i="10"/>
  <c r="J482" i="10"/>
  <c r="K482" i="10"/>
  <c r="L482" i="10"/>
  <c r="F482" i="10"/>
  <c r="J478" i="10"/>
  <c r="K478" i="10"/>
  <c r="L478" i="10"/>
  <c r="F478" i="10"/>
  <c r="J474" i="10"/>
  <c r="K474" i="10"/>
  <c r="L474" i="10"/>
  <c r="F474" i="10"/>
  <c r="J470" i="10"/>
  <c r="K470" i="10"/>
  <c r="L470" i="10"/>
  <c r="F470" i="10"/>
  <c r="J466" i="10"/>
  <c r="K466" i="10"/>
  <c r="L466" i="10"/>
  <c r="F466" i="10"/>
  <c r="J462" i="10"/>
  <c r="K462" i="10"/>
  <c r="L462" i="10"/>
  <c r="F462" i="10"/>
  <c r="J458" i="10"/>
  <c r="K458" i="10"/>
  <c r="L458" i="10"/>
  <c r="F458" i="10"/>
  <c r="J454" i="10"/>
  <c r="K454" i="10"/>
  <c r="L454" i="10"/>
  <c r="F454" i="10"/>
  <c r="J450" i="10"/>
  <c r="K450" i="10"/>
  <c r="L450" i="10"/>
  <c r="F450" i="10"/>
  <c r="J446" i="10"/>
  <c r="K446" i="10"/>
  <c r="L446" i="10"/>
  <c r="F446" i="10"/>
  <c r="J442" i="10"/>
  <c r="K442" i="10"/>
  <c r="L442" i="10"/>
  <c r="F442" i="10"/>
  <c r="J438" i="10"/>
  <c r="K438" i="10"/>
  <c r="L438" i="10"/>
  <c r="F438" i="10"/>
  <c r="J434" i="10"/>
  <c r="K434" i="10"/>
  <c r="L434" i="10"/>
  <c r="F434" i="10"/>
  <c r="J430" i="10"/>
  <c r="K430" i="10"/>
  <c r="L430" i="10"/>
  <c r="F430" i="10"/>
  <c r="J426" i="10"/>
  <c r="K426" i="10"/>
  <c r="L426" i="10"/>
  <c r="F426" i="10"/>
  <c r="J422" i="10"/>
  <c r="K422" i="10"/>
  <c r="L422" i="10"/>
  <c r="F422" i="10"/>
  <c r="J418" i="10"/>
  <c r="K418" i="10"/>
  <c r="L418" i="10"/>
  <c r="F418" i="10"/>
  <c r="J414" i="10"/>
  <c r="K414" i="10"/>
  <c r="L414" i="10"/>
  <c r="F414" i="10"/>
  <c r="J410" i="10"/>
  <c r="K410" i="10"/>
  <c r="L410" i="10"/>
  <c r="F410" i="10"/>
  <c r="J406" i="10"/>
  <c r="K406" i="10"/>
  <c r="L406" i="10"/>
  <c r="F406" i="10"/>
  <c r="J402" i="10"/>
  <c r="K402" i="10"/>
  <c r="L402" i="10"/>
  <c r="F402" i="10"/>
  <c r="J398" i="10"/>
  <c r="K398" i="10"/>
  <c r="L398" i="10"/>
  <c r="F398" i="10"/>
  <c r="J394" i="10"/>
  <c r="K394" i="10"/>
  <c r="L394" i="10"/>
  <c r="F394" i="10"/>
  <c r="J390" i="10"/>
  <c r="K390" i="10"/>
  <c r="L390" i="10"/>
  <c r="F390" i="10"/>
  <c r="J386" i="10"/>
  <c r="K386" i="10"/>
  <c r="L386" i="10"/>
  <c r="F386" i="10"/>
  <c r="J382" i="10"/>
  <c r="K382" i="10"/>
  <c r="L382" i="10"/>
  <c r="F382" i="10"/>
  <c r="J378" i="10"/>
  <c r="K378" i="10"/>
  <c r="L378" i="10"/>
  <c r="F378" i="10"/>
  <c r="J374" i="10"/>
  <c r="K374" i="10"/>
  <c r="L374" i="10"/>
  <c r="F374" i="10"/>
  <c r="J370" i="10"/>
  <c r="K370" i="10"/>
  <c r="L370" i="10"/>
  <c r="F370" i="10"/>
  <c r="J366" i="10"/>
  <c r="K366" i="10"/>
  <c r="L366" i="10"/>
  <c r="F366" i="10"/>
  <c r="J362" i="10"/>
  <c r="K362" i="10"/>
  <c r="L362" i="10"/>
  <c r="F362" i="10"/>
  <c r="J358" i="10"/>
  <c r="K358" i="10"/>
  <c r="L358" i="10"/>
  <c r="F358" i="10"/>
  <c r="J354" i="10"/>
  <c r="K354" i="10"/>
  <c r="L354" i="10"/>
  <c r="F354" i="10"/>
  <c r="J350" i="10"/>
  <c r="K350" i="10"/>
  <c r="L350" i="10"/>
  <c r="F350" i="10"/>
  <c r="J346" i="10"/>
  <c r="K346" i="10"/>
  <c r="L346" i="10"/>
  <c r="F346" i="10"/>
  <c r="J342" i="10"/>
  <c r="K342" i="10"/>
  <c r="L342" i="10"/>
  <c r="F342" i="10"/>
  <c r="J338" i="10"/>
  <c r="K338" i="10"/>
  <c r="L338" i="10"/>
  <c r="F338" i="10"/>
  <c r="J334" i="10"/>
  <c r="K334" i="10"/>
  <c r="L334" i="10"/>
  <c r="F334" i="10"/>
  <c r="J330" i="10"/>
  <c r="K330" i="10"/>
  <c r="L330" i="10"/>
  <c r="F330" i="10"/>
  <c r="J326" i="10"/>
  <c r="K326" i="10"/>
  <c r="L326" i="10"/>
  <c r="F326" i="10"/>
  <c r="J322" i="10"/>
  <c r="K322" i="10"/>
  <c r="L322" i="10"/>
  <c r="F322" i="10"/>
  <c r="J318" i="10"/>
  <c r="K318" i="10"/>
  <c r="L318" i="10"/>
  <c r="F318" i="10"/>
  <c r="J314" i="10"/>
  <c r="K314" i="10"/>
  <c r="L314" i="10"/>
  <c r="F314" i="10"/>
  <c r="J310" i="10"/>
  <c r="K310" i="10"/>
  <c r="L310" i="10"/>
  <c r="F310" i="10"/>
  <c r="J306" i="10"/>
  <c r="K306" i="10"/>
  <c r="L306" i="10"/>
  <c r="F306" i="10"/>
  <c r="J302" i="10"/>
  <c r="K302" i="10"/>
  <c r="L302" i="10"/>
  <c r="F302" i="10"/>
  <c r="J298" i="10"/>
  <c r="K298" i="10"/>
  <c r="L298" i="10"/>
  <c r="F298" i="10"/>
  <c r="J294" i="10"/>
  <c r="K294" i="10"/>
  <c r="L294" i="10"/>
  <c r="F294" i="10"/>
  <c r="J290" i="10"/>
  <c r="K290" i="10"/>
  <c r="L290" i="10"/>
  <c r="F290" i="10"/>
  <c r="J286" i="10"/>
  <c r="K286" i="10"/>
  <c r="L286" i="10"/>
  <c r="F286" i="10"/>
  <c r="J282" i="10"/>
  <c r="K282" i="10"/>
  <c r="L282" i="10"/>
  <c r="F282" i="10"/>
  <c r="J278" i="10"/>
  <c r="K278" i="10"/>
  <c r="L278" i="10"/>
  <c r="F278" i="10"/>
  <c r="J274" i="10"/>
  <c r="K274" i="10"/>
  <c r="L274" i="10"/>
  <c r="F274" i="10"/>
  <c r="J270" i="10"/>
  <c r="K270" i="10"/>
  <c r="L270" i="10"/>
  <c r="F270" i="10"/>
  <c r="J266" i="10"/>
  <c r="K266" i="10"/>
  <c r="L266" i="10"/>
  <c r="F266" i="10"/>
  <c r="J262" i="10"/>
  <c r="K262" i="10"/>
  <c r="L262" i="10"/>
  <c r="F262" i="10"/>
  <c r="J258" i="10"/>
  <c r="K258" i="10"/>
  <c r="L258" i="10"/>
  <c r="F258" i="10"/>
  <c r="J254" i="10"/>
  <c r="K254" i="10"/>
  <c r="L254" i="10"/>
  <c r="F254" i="10"/>
  <c r="J250" i="10"/>
  <c r="K250" i="10"/>
  <c r="L250" i="10"/>
  <c r="F250" i="10"/>
  <c r="J246" i="10"/>
  <c r="K246" i="10"/>
  <c r="L246" i="10"/>
  <c r="F246" i="10"/>
  <c r="J242" i="10"/>
  <c r="K242" i="10"/>
  <c r="L242" i="10"/>
  <c r="F242" i="10"/>
  <c r="J238" i="10"/>
  <c r="K238" i="10"/>
  <c r="L238" i="10"/>
  <c r="F238" i="10"/>
  <c r="J234" i="10"/>
  <c r="K234" i="10"/>
  <c r="L234" i="10"/>
  <c r="F234" i="10"/>
  <c r="J230" i="10"/>
  <c r="K230" i="10"/>
  <c r="L230" i="10"/>
  <c r="F230" i="10"/>
  <c r="J226" i="10"/>
  <c r="K226" i="10"/>
  <c r="L226" i="10"/>
  <c r="F226" i="10"/>
  <c r="J222" i="10"/>
  <c r="K222" i="10"/>
  <c r="L222" i="10"/>
  <c r="F222" i="10"/>
  <c r="J218" i="10"/>
  <c r="K218" i="10"/>
  <c r="L218" i="10"/>
  <c r="F218" i="10"/>
  <c r="J214" i="10"/>
  <c r="K214" i="10"/>
  <c r="L214" i="10"/>
  <c r="F214" i="10"/>
  <c r="J210" i="10"/>
  <c r="K210" i="10"/>
  <c r="L210" i="10"/>
  <c r="F210" i="10"/>
  <c r="J206" i="10"/>
  <c r="K206" i="10"/>
  <c r="L206" i="10"/>
  <c r="F206" i="10"/>
  <c r="J202" i="10"/>
  <c r="K202" i="10"/>
  <c r="L202" i="10"/>
  <c r="F202" i="10"/>
  <c r="J198" i="10"/>
  <c r="K198" i="10"/>
  <c r="L198" i="10"/>
  <c r="F198" i="10"/>
  <c r="J194" i="10"/>
  <c r="K194" i="10"/>
  <c r="L194" i="10"/>
  <c r="F194" i="10"/>
  <c r="J190" i="10"/>
  <c r="K190" i="10"/>
  <c r="L190" i="10"/>
  <c r="F190" i="10"/>
  <c r="J186" i="10"/>
  <c r="K186" i="10"/>
  <c r="L186" i="10"/>
  <c r="F186" i="10"/>
  <c r="J182" i="10"/>
  <c r="K182" i="10"/>
  <c r="L182" i="10"/>
  <c r="F182" i="10"/>
  <c r="J178" i="10"/>
  <c r="K178" i="10"/>
  <c r="L178" i="10"/>
  <c r="F178" i="10"/>
  <c r="J174" i="10"/>
  <c r="K174" i="10"/>
  <c r="L174" i="10"/>
  <c r="F174" i="10"/>
  <c r="J170" i="10"/>
  <c r="K170" i="10"/>
  <c r="L170" i="10"/>
  <c r="F170" i="10"/>
  <c r="J166" i="10"/>
  <c r="K166" i="10"/>
  <c r="L166" i="10"/>
  <c r="F166" i="10"/>
  <c r="J162" i="10"/>
  <c r="K162" i="10"/>
  <c r="L162" i="10"/>
  <c r="F162" i="10"/>
  <c r="J158" i="10"/>
  <c r="K158" i="10"/>
  <c r="L158" i="10"/>
  <c r="F158" i="10"/>
  <c r="J154" i="10"/>
  <c r="K154" i="10"/>
  <c r="L154" i="10"/>
  <c r="F154" i="10"/>
  <c r="J150" i="10"/>
  <c r="K150" i="10"/>
  <c r="L150" i="10"/>
  <c r="F150" i="10"/>
  <c r="J146" i="10"/>
  <c r="K146" i="10"/>
  <c r="L146" i="10"/>
  <c r="F146" i="10"/>
  <c r="J142" i="10"/>
  <c r="K142" i="10"/>
  <c r="L142" i="10"/>
  <c r="F142" i="10"/>
  <c r="J138" i="10"/>
  <c r="K138" i="10"/>
  <c r="L138" i="10"/>
  <c r="F138" i="10"/>
  <c r="J134" i="10"/>
  <c r="K134" i="10"/>
  <c r="L134" i="10"/>
  <c r="F134" i="10"/>
  <c r="J130" i="10"/>
  <c r="K130" i="10"/>
  <c r="L130" i="10"/>
  <c r="F130" i="10"/>
  <c r="J126" i="10"/>
  <c r="K126" i="10"/>
  <c r="L126" i="10"/>
  <c r="F126" i="10"/>
  <c r="J122" i="10"/>
  <c r="K122" i="10"/>
  <c r="L122" i="10"/>
  <c r="F122" i="10"/>
  <c r="J118" i="10"/>
  <c r="K118" i="10"/>
  <c r="L118" i="10"/>
  <c r="F118" i="10"/>
  <c r="J114" i="10"/>
  <c r="K114" i="10"/>
  <c r="L114" i="10"/>
  <c r="F114" i="10"/>
  <c r="J110" i="10"/>
  <c r="K110" i="10"/>
  <c r="L110" i="10"/>
  <c r="F110" i="10"/>
  <c r="J106" i="10"/>
  <c r="K106" i="10"/>
  <c r="L106" i="10"/>
  <c r="F106" i="10"/>
  <c r="J102" i="10"/>
  <c r="K102" i="10"/>
  <c r="L102" i="10"/>
  <c r="F102" i="10"/>
  <c r="J98" i="10"/>
  <c r="K98" i="10"/>
  <c r="L98" i="10"/>
  <c r="F98" i="10"/>
  <c r="J94" i="10"/>
  <c r="K94" i="10"/>
  <c r="L94" i="10"/>
  <c r="F94" i="10"/>
  <c r="J90" i="10"/>
  <c r="K90" i="10"/>
  <c r="L90" i="10"/>
  <c r="F90" i="10"/>
  <c r="J86" i="10"/>
  <c r="K86" i="10"/>
  <c r="L86" i="10"/>
  <c r="F86" i="10"/>
  <c r="J82" i="10"/>
  <c r="K82" i="10"/>
  <c r="L82" i="10"/>
  <c r="F82" i="10"/>
  <c r="J78" i="10"/>
  <c r="K78" i="10"/>
  <c r="L78" i="10"/>
  <c r="F78" i="10"/>
  <c r="J74" i="10"/>
  <c r="K74" i="10"/>
  <c r="L74" i="10"/>
  <c r="F74" i="10"/>
  <c r="J70" i="10"/>
  <c r="K70" i="10"/>
  <c r="L70" i="10"/>
  <c r="F70" i="10"/>
  <c r="J66" i="10"/>
  <c r="K66" i="10"/>
  <c r="L66" i="10"/>
  <c r="F66" i="10"/>
  <c r="J62" i="10"/>
  <c r="K62" i="10"/>
  <c r="L62" i="10"/>
  <c r="F62" i="10"/>
  <c r="J58" i="10"/>
  <c r="K58" i="10"/>
  <c r="L58" i="10"/>
  <c r="F58" i="10"/>
  <c r="J54" i="10"/>
  <c r="K54" i="10"/>
  <c r="L54" i="10"/>
  <c r="F54" i="10"/>
  <c r="J50" i="10"/>
  <c r="K50" i="10"/>
  <c r="L50" i="10"/>
  <c r="F50" i="10"/>
  <c r="J46" i="10"/>
  <c r="K46" i="10"/>
  <c r="L46" i="10"/>
  <c r="F46" i="10"/>
  <c r="J42" i="10"/>
  <c r="K42" i="10"/>
  <c r="L42" i="10"/>
  <c r="F42" i="10"/>
  <c r="J38" i="10"/>
  <c r="K38" i="10"/>
  <c r="L38" i="10"/>
  <c r="F38" i="10"/>
  <c r="J34" i="10"/>
  <c r="K34" i="10"/>
  <c r="L34" i="10"/>
  <c r="F34" i="10"/>
  <c r="J30" i="10"/>
  <c r="K30" i="10"/>
  <c r="L30" i="10"/>
  <c r="F30" i="10"/>
  <c r="J26" i="10"/>
  <c r="K26" i="10"/>
  <c r="L26" i="10"/>
  <c r="F26" i="10"/>
  <c r="J22" i="10"/>
  <c r="K22" i="10"/>
  <c r="L22" i="10"/>
  <c r="F22" i="10"/>
  <c r="J18" i="10"/>
  <c r="K18" i="10"/>
  <c r="L18" i="10"/>
  <c r="F18" i="10"/>
  <c r="J14" i="10"/>
  <c r="K14" i="10"/>
  <c r="L14" i="10"/>
  <c r="F14" i="10"/>
  <c r="J10" i="10"/>
  <c r="K10" i="10"/>
  <c r="L10" i="10"/>
  <c r="F10" i="10"/>
  <c r="J6" i="10"/>
  <c r="K6" i="10"/>
  <c r="L6" i="10"/>
  <c r="F6" i="10"/>
  <c r="J8185" i="10"/>
  <c r="K8185" i="10"/>
  <c r="L8185" i="10"/>
  <c r="F8185" i="10"/>
  <c r="J8181" i="10"/>
  <c r="K8181" i="10"/>
  <c r="L8181" i="10"/>
  <c r="F8181" i="10"/>
  <c r="J8177" i="10"/>
  <c r="K8177" i="10"/>
  <c r="L8177" i="10"/>
  <c r="F8177" i="10"/>
  <c r="J8173" i="10"/>
  <c r="K8173" i="10"/>
  <c r="L8173" i="10"/>
  <c r="F8173" i="10"/>
  <c r="J8169" i="10"/>
  <c r="K8169" i="10"/>
  <c r="L8169" i="10"/>
  <c r="F8169" i="10"/>
  <c r="J8165" i="10"/>
  <c r="K8165" i="10"/>
  <c r="L8165" i="10"/>
  <c r="F8165" i="10"/>
  <c r="J8161" i="10"/>
  <c r="K8161" i="10"/>
  <c r="L8161" i="10"/>
  <c r="F8161" i="10"/>
  <c r="J8157" i="10"/>
  <c r="K8157" i="10"/>
  <c r="L8157" i="10"/>
  <c r="F8157" i="10"/>
  <c r="J8153" i="10"/>
  <c r="K8153" i="10"/>
  <c r="L8153" i="10"/>
  <c r="F8153" i="10"/>
  <c r="J8149" i="10"/>
  <c r="K8149" i="10"/>
  <c r="L8149" i="10"/>
  <c r="F8149" i="10"/>
  <c r="J8145" i="10"/>
  <c r="K8145" i="10"/>
  <c r="L8145" i="10"/>
  <c r="F8145" i="10"/>
  <c r="J8141" i="10"/>
  <c r="K8141" i="10"/>
  <c r="L8141" i="10"/>
  <c r="F8141" i="10"/>
  <c r="J8137" i="10"/>
  <c r="K8137" i="10"/>
  <c r="L8137" i="10"/>
  <c r="F8137" i="10"/>
  <c r="J8133" i="10"/>
  <c r="K8133" i="10"/>
  <c r="L8133" i="10"/>
  <c r="F8133" i="10"/>
  <c r="J8129" i="10"/>
  <c r="K8129" i="10"/>
  <c r="L8129" i="10"/>
  <c r="F8129" i="10"/>
  <c r="J8125" i="10"/>
  <c r="K8125" i="10"/>
  <c r="L8125" i="10"/>
  <c r="F8125" i="10"/>
  <c r="J8121" i="10"/>
  <c r="K8121" i="10"/>
  <c r="L8121" i="10"/>
  <c r="F8121" i="10"/>
  <c r="J8117" i="10"/>
  <c r="K8117" i="10"/>
  <c r="L8117" i="10"/>
  <c r="F8117" i="10"/>
  <c r="J8113" i="10"/>
  <c r="K8113" i="10"/>
  <c r="L8113" i="10"/>
  <c r="F8113" i="10"/>
  <c r="J8109" i="10"/>
  <c r="K8109" i="10"/>
  <c r="L8109" i="10"/>
  <c r="F8109" i="10"/>
  <c r="J8105" i="10"/>
  <c r="K8105" i="10"/>
  <c r="L8105" i="10"/>
  <c r="F8105" i="10"/>
  <c r="J8101" i="10"/>
  <c r="K8101" i="10"/>
  <c r="L8101" i="10"/>
  <c r="F8101" i="10"/>
  <c r="J8097" i="10"/>
  <c r="K8097" i="10"/>
  <c r="L8097" i="10"/>
  <c r="F8097" i="10"/>
  <c r="J8093" i="10"/>
  <c r="K8093" i="10"/>
  <c r="L8093" i="10"/>
  <c r="F8093" i="10"/>
  <c r="J8089" i="10"/>
  <c r="K8089" i="10"/>
  <c r="L8089" i="10"/>
  <c r="F8089" i="10"/>
  <c r="J8085" i="10"/>
  <c r="K8085" i="10"/>
  <c r="L8085" i="10"/>
  <c r="F8085" i="10"/>
  <c r="J8081" i="10"/>
  <c r="K8081" i="10"/>
  <c r="L8081" i="10"/>
  <c r="F8081" i="10"/>
  <c r="J8077" i="10"/>
  <c r="K8077" i="10"/>
  <c r="L8077" i="10"/>
  <c r="F8077" i="10"/>
  <c r="J8073" i="10"/>
  <c r="K8073" i="10"/>
  <c r="L8073" i="10"/>
  <c r="F8073" i="10"/>
  <c r="J8069" i="10"/>
  <c r="K8069" i="10"/>
  <c r="L8069" i="10"/>
  <c r="F8069" i="10"/>
  <c r="J8065" i="10"/>
  <c r="K8065" i="10"/>
  <c r="L8065" i="10"/>
  <c r="F8065" i="10"/>
  <c r="J8061" i="10"/>
  <c r="K8061" i="10"/>
  <c r="L8061" i="10"/>
  <c r="F8061" i="10"/>
  <c r="J8057" i="10"/>
  <c r="K8057" i="10"/>
  <c r="L8057" i="10"/>
  <c r="F8057" i="10"/>
  <c r="J8053" i="10"/>
  <c r="K8053" i="10"/>
  <c r="L8053" i="10"/>
  <c r="F8053" i="10"/>
  <c r="J8049" i="10"/>
  <c r="K8049" i="10"/>
  <c r="L8049" i="10"/>
  <c r="F8049" i="10"/>
  <c r="J8045" i="10"/>
  <c r="K8045" i="10"/>
  <c r="L8045" i="10"/>
  <c r="F8045" i="10"/>
  <c r="J8041" i="10"/>
  <c r="K8041" i="10"/>
  <c r="L8041" i="10"/>
  <c r="F8041" i="10"/>
  <c r="J8037" i="10"/>
  <c r="K8037" i="10"/>
  <c r="L8037" i="10"/>
  <c r="F8037" i="10"/>
  <c r="J8033" i="10"/>
  <c r="K8033" i="10"/>
  <c r="L8033" i="10"/>
  <c r="F8033" i="10"/>
  <c r="J8029" i="10"/>
  <c r="K8029" i="10"/>
  <c r="L8029" i="10"/>
  <c r="F8029" i="10"/>
  <c r="J8025" i="10"/>
  <c r="K8025" i="10"/>
  <c r="L8025" i="10"/>
  <c r="F8025" i="10"/>
  <c r="J8021" i="10"/>
  <c r="K8021" i="10"/>
  <c r="L8021" i="10"/>
  <c r="F8021" i="10"/>
  <c r="J8017" i="10"/>
  <c r="K8017" i="10"/>
  <c r="L8017" i="10"/>
  <c r="F8017" i="10"/>
  <c r="J8013" i="10"/>
  <c r="K8013" i="10"/>
  <c r="L8013" i="10"/>
  <c r="F8013" i="10"/>
  <c r="J8009" i="10"/>
  <c r="K8009" i="10"/>
  <c r="L8009" i="10"/>
  <c r="F8009" i="10"/>
  <c r="J8005" i="10"/>
  <c r="K8005" i="10"/>
  <c r="L8005" i="10"/>
  <c r="F8005" i="10"/>
  <c r="J8001" i="10"/>
  <c r="K8001" i="10"/>
  <c r="L8001" i="10"/>
  <c r="F8001" i="10"/>
  <c r="J7997" i="10"/>
  <c r="K7997" i="10"/>
  <c r="L7997" i="10"/>
  <c r="F7997" i="10"/>
  <c r="J7993" i="10"/>
  <c r="K7993" i="10"/>
  <c r="L7993" i="10"/>
  <c r="F7993" i="10"/>
  <c r="J7989" i="10"/>
  <c r="K7989" i="10"/>
  <c r="L7989" i="10"/>
  <c r="F7989" i="10"/>
  <c r="J7985" i="10"/>
  <c r="K7985" i="10"/>
  <c r="L7985" i="10"/>
  <c r="F7985" i="10"/>
  <c r="J7981" i="10"/>
  <c r="K7981" i="10"/>
  <c r="L7981" i="10"/>
  <c r="F7981" i="10"/>
  <c r="J7977" i="10"/>
  <c r="K7977" i="10"/>
  <c r="L7977" i="10"/>
  <c r="F7977" i="10"/>
  <c r="J7973" i="10"/>
  <c r="K7973" i="10"/>
  <c r="L7973" i="10"/>
  <c r="F7973" i="10"/>
  <c r="J7969" i="10"/>
  <c r="K7969" i="10"/>
  <c r="L7969" i="10"/>
  <c r="F7969" i="10"/>
  <c r="J7965" i="10"/>
  <c r="K7965" i="10"/>
  <c r="L7965" i="10"/>
  <c r="F7965" i="10"/>
  <c r="J7961" i="10"/>
  <c r="K7961" i="10"/>
  <c r="L7961" i="10"/>
  <c r="F7961" i="10"/>
  <c r="J7957" i="10"/>
  <c r="K7957" i="10"/>
  <c r="L7957" i="10"/>
  <c r="F7957" i="10"/>
  <c r="J7953" i="10"/>
  <c r="K7953" i="10"/>
  <c r="L7953" i="10"/>
  <c r="F7953" i="10"/>
  <c r="J7949" i="10"/>
  <c r="K7949" i="10"/>
  <c r="L7949" i="10"/>
  <c r="F7949" i="10"/>
  <c r="J7945" i="10"/>
  <c r="K7945" i="10"/>
  <c r="L7945" i="10"/>
  <c r="F7945" i="10"/>
  <c r="J7941" i="10"/>
  <c r="K7941" i="10"/>
  <c r="L7941" i="10"/>
  <c r="F7941" i="10"/>
  <c r="J7937" i="10"/>
  <c r="K7937" i="10"/>
  <c r="L7937" i="10"/>
  <c r="F7937" i="10"/>
  <c r="J7933" i="10"/>
  <c r="K7933" i="10"/>
  <c r="L7933" i="10"/>
  <c r="F7933" i="10"/>
  <c r="J7929" i="10"/>
  <c r="K7929" i="10"/>
  <c r="L7929" i="10"/>
  <c r="F7929" i="10"/>
  <c r="J7925" i="10"/>
  <c r="K7925" i="10"/>
  <c r="L7925" i="10"/>
  <c r="F7925" i="10"/>
  <c r="J7921" i="10"/>
  <c r="K7921" i="10"/>
  <c r="L7921" i="10"/>
  <c r="F7921" i="10"/>
  <c r="J7917" i="10"/>
  <c r="K7917" i="10"/>
  <c r="L7917" i="10"/>
  <c r="F7917" i="10"/>
  <c r="J7913" i="10"/>
  <c r="K7913" i="10"/>
  <c r="L7913" i="10"/>
  <c r="F7913" i="10"/>
  <c r="J7909" i="10"/>
  <c r="K7909" i="10"/>
  <c r="L7909" i="10"/>
  <c r="F7909" i="10"/>
  <c r="J7905" i="10"/>
  <c r="K7905" i="10"/>
  <c r="L7905" i="10"/>
  <c r="F7905" i="10"/>
  <c r="J7901" i="10"/>
  <c r="K7901" i="10"/>
  <c r="L7901" i="10"/>
  <c r="F7901" i="10"/>
  <c r="J7897" i="10"/>
  <c r="K7897" i="10"/>
  <c r="L7897" i="10"/>
  <c r="F7897" i="10"/>
  <c r="J7893" i="10"/>
  <c r="K7893" i="10"/>
  <c r="L7893" i="10"/>
  <c r="F7893" i="10"/>
  <c r="J7889" i="10"/>
  <c r="K7889" i="10"/>
  <c r="L7889" i="10"/>
  <c r="F7889" i="10"/>
  <c r="J7885" i="10"/>
  <c r="K7885" i="10"/>
  <c r="L7885" i="10"/>
  <c r="F7885" i="10"/>
  <c r="J7881" i="10"/>
  <c r="K7881" i="10"/>
  <c r="L7881" i="10"/>
  <c r="F7881" i="10"/>
  <c r="J7877" i="10"/>
  <c r="K7877" i="10"/>
  <c r="L7877" i="10"/>
  <c r="F7877" i="10"/>
  <c r="J7873" i="10"/>
  <c r="K7873" i="10"/>
  <c r="L7873" i="10"/>
  <c r="F7873" i="10"/>
  <c r="J7869" i="10"/>
  <c r="K7869" i="10"/>
  <c r="L7869" i="10"/>
  <c r="F7869" i="10"/>
  <c r="J7865" i="10"/>
  <c r="K7865" i="10"/>
  <c r="L7865" i="10"/>
  <c r="F7865" i="10"/>
  <c r="J7861" i="10"/>
  <c r="K7861" i="10"/>
  <c r="L7861" i="10"/>
  <c r="F7861" i="10"/>
  <c r="J7857" i="10"/>
  <c r="K7857" i="10"/>
  <c r="L7857" i="10"/>
  <c r="F7857" i="10"/>
  <c r="J7853" i="10"/>
  <c r="K7853" i="10"/>
  <c r="L7853" i="10"/>
  <c r="F7853" i="10"/>
  <c r="J7849" i="10"/>
  <c r="K7849" i="10"/>
  <c r="L7849" i="10"/>
  <c r="F7849" i="10"/>
  <c r="J7845" i="10"/>
  <c r="K7845" i="10"/>
  <c r="L7845" i="10"/>
  <c r="F7845" i="10"/>
  <c r="J7841" i="10"/>
  <c r="K7841" i="10"/>
  <c r="L7841" i="10"/>
  <c r="F7841" i="10"/>
  <c r="J7837" i="10"/>
  <c r="K7837" i="10"/>
  <c r="L7837" i="10"/>
  <c r="F7837" i="10"/>
  <c r="J7833" i="10"/>
  <c r="K7833" i="10"/>
  <c r="L7833" i="10"/>
  <c r="F7833" i="10"/>
  <c r="J7829" i="10"/>
  <c r="K7829" i="10"/>
  <c r="L7829" i="10"/>
  <c r="F7829" i="10"/>
  <c r="J7825" i="10"/>
  <c r="K7825" i="10"/>
  <c r="L7825" i="10"/>
  <c r="F7825" i="10"/>
  <c r="J7821" i="10"/>
  <c r="K7821" i="10"/>
  <c r="L7821" i="10"/>
  <c r="F7821" i="10"/>
  <c r="J7817" i="10"/>
  <c r="K7817" i="10"/>
  <c r="L7817" i="10"/>
  <c r="F7817" i="10"/>
  <c r="J7813" i="10"/>
  <c r="K7813" i="10"/>
  <c r="L7813" i="10"/>
  <c r="F7813" i="10"/>
  <c r="J7809" i="10"/>
  <c r="K7809" i="10"/>
  <c r="L7809" i="10"/>
  <c r="F7809" i="10"/>
  <c r="J7805" i="10"/>
  <c r="K7805" i="10"/>
  <c r="L7805" i="10"/>
  <c r="F7805" i="10"/>
  <c r="J7801" i="10"/>
  <c r="K7801" i="10"/>
  <c r="L7801" i="10"/>
  <c r="F7801" i="10"/>
  <c r="J7797" i="10"/>
  <c r="K7797" i="10"/>
  <c r="L7797" i="10"/>
  <c r="F7797" i="10"/>
  <c r="J7793" i="10"/>
  <c r="K7793" i="10"/>
  <c r="L7793" i="10"/>
  <c r="F7793" i="10"/>
  <c r="J7789" i="10"/>
  <c r="K7789" i="10"/>
  <c r="L7789" i="10"/>
  <c r="F7789" i="10"/>
  <c r="J7785" i="10"/>
  <c r="K7785" i="10"/>
  <c r="L7785" i="10"/>
  <c r="F7785" i="10"/>
  <c r="J7781" i="10"/>
  <c r="K7781" i="10"/>
  <c r="L7781" i="10"/>
  <c r="F7781" i="10"/>
  <c r="J7777" i="10"/>
  <c r="K7777" i="10"/>
  <c r="L7777" i="10"/>
  <c r="F7777" i="10"/>
  <c r="J7773" i="10"/>
  <c r="K7773" i="10"/>
  <c r="L7773" i="10"/>
  <c r="F7773" i="10"/>
  <c r="J7769" i="10"/>
  <c r="K7769" i="10"/>
  <c r="L7769" i="10"/>
  <c r="F7769" i="10"/>
  <c r="J7765" i="10"/>
  <c r="K7765" i="10"/>
  <c r="L7765" i="10"/>
  <c r="F7765" i="10"/>
  <c r="J7761" i="10"/>
  <c r="K7761" i="10"/>
  <c r="L7761" i="10"/>
  <c r="F7761" i="10"/>
  <c r="J7757" i="10"/>
  <c r="K7757" i="10"/>
  <c r="L7757" i="10"/>
  <c r="F7757" i="10"/>
  <c r="J7753" i="10"/>
  <c r="K7753" i="10"/>
  <c r="L7753" i="10"/>
  <c r="F7753" i="10"/>
  <c r="J7749" i="10"/>
  <c r="K7749" i="10"/>
  <c r="L7749" i="10"/>
  <c r="F7749" i="10"/>
  <c r="J7745" i="10"/>
  <c r="K7745" i="10"/>
  <c r="L7745" i="10"/>
  <c r="F7745" i="10"/>
  <c r="J7741" i="10"/>
  <c r="K7741" i="10"/>
  <c r="L7741" i="10"/>
  <c r="F7741" i="10"/>
  <c r="J7737" i="10"/>
  <c r="K7737" i="10"/>
  <c r="L7737" i="10"/>
  <c r="F7737" i="10"/>
  <c r="J7733" i="10"/>
  <c r="K7733" i="10"/>
  <c r="L7733" i="10"/>
  <c r="F7733" i="10"/>
  <c r="J7729" i="10"/>
  <c r="K7729" i="10"/>
  <c r="L7729" i="10"/>
  <c r="F7729" i="10"/>
  <c r="J7725" i="10"/>
  <c r="K7725" i="10"/>
  <c r="L7725" i="10"/>
  <c r="F7725" i="10"/>
  <c r="J7721" i="10"/>
  <c r="K7721" i="10"/>
  <c r="L7721" i="10"/>
  <c r="F7721" i="10"/>
  <c r="J7717" i="10"/>
  <c r="K7717" i="10"/>
  <c r="L7717" i="10"/>
  <c r="F7717" i="10"/>
  <c r="J7713" i="10"/>
  <c r="K7713" i="10"/>
  <c r="L7713" i="10"/>
  <c r="F7713" i="10"/>
  <c r="J7709" i="10"/>
  <c r="K7709" i="10"/>
  <c r="L7709" i="10"/>
  <c r="F7709" i="10"/>
  <c r="J7705" i="10"/>
  <c r="K7705" i="10"/>
  <c r="L7705" i="10"/>
  <c r="F7705" i="10"/>
  <c r="J7701" i="10"/>
  <c r="K7701" i="10"/>
  <c r="L7701" i="10"/>
  <c r="F7701" i="10"/>
  <c r="J7697" i="10"/>
  <c r="K7697" i="10"/>
  <c r="L7697" i="10"/>
  <c r="F7697" i="10"/>
  <c r="J7693" i="10"/>
  <c r="K7693" i="10"/>
  <c r="L7693" i="10"/>
  <c r="F7693" i="10"/>
  <c r="J7689" i="10"/>
  <c r="K7689" i="10"/>
  <c r="L7689" i="10"/>
  <c r="F7689" i="10"/>
  <c r="J7685" i="10"/>
  <c r="K7685" i="10"/>
  <c r="L7685" i="10"/>
  <c r="F7685" i="10"/>
  <c r="J7681" i="10"/>
  <c r="K7681" i="10"/>
  <c r="L7681" i="10"/>
  <c r="F7681" i="10"/>
  <c r="J7677" i="10"/>
  <c r="K7677" i="10"/>
  <c r="L7677" i="10"/>
  <c r="F7677" i="10"/>
  <c r="J7673" i="10"/>
  <c r="K7673" i="10"/>
  <c r="L7673" i="10"/>
  <c r="F7673" i="10"/>
  <c r="J7669" i="10"/>
  <c r="K7669" i="10"/>
  <c r="L7669" i="10"/>
  <c r="F7669" i="10"/>
  <c r="J7665" i="10"/>
  <c r="K7665" i="10"/>
  <c r="L7665" i="10"/>
  <c r="F7665" i="10"/>
  <c r="J7661" i="10"/>
  <c r="K7661" i="10"/>
  <c r="L7661" i="10"/>
  <c r="F7661" i="10"/>
  <c r="J7657" i="10"/>
  <c r="K7657" i="10"/>
  <c r="L7657" i="10"/>
  <c r="F7657" i="10"/>
  <c r="J7653" i="10"/>
  <c r="K7653" i="10"/>
  <c r="L7653" i="10"/>
  <c r="F7653" i="10"/>
  <c r="J7649" i="10"/>
  <c r="K7649" i="10"/>
  <c r="L7649" i="10"/>
  <c r="F7649" i="10"/>
  <c r="J7645" i="10"/>
  <c r="K7645" i="10"/>
  <c r="L7645" i="10"/>
  <c r="F7645" i="10"/>
  <c r="J7641" i="10"/>
  <c r="K7641" i="10"/>
  <c r="L7641" i="10"/>
  <c r="F7641" i="10"/>
  <c r="J7637" i="10"/>
  <c r="K7637" i="10"/>
  <c r="L7637" i="10"/>
  <c r="F7637" i="10"/>
  <c r="J7633" i="10"/>
  <c r="K7633" i="10"/>
  <c r="L7633" i="10"/>
  <c r="F7633" i="10"/>
  <c r="J7629" i="10"/>
  <c r="K7629" i="10"/>
  <c r="L7629" i="10"/>
  <c r="F7629" i="10"/>
  <c r="J7625" i="10"/>
  <c r="K7625" i="10"/>
  <c r="L7625" i="10"/>
  <c r="F7625" i="10"/>
  <c r="J7621" i="10"/>
  <c r="K7621" i="10"/>
  <c r="L7621" i="10"/>
  <c r="F7621" i="10"/>
  <c r="J7617" i="10"/>
  <c r="K7617" i="10"/>
  <c r="L7617" i="10"/>
  <c r="F7617" i="10"/>
  <c r="J7613" i="10"/>
  <c r="K7613" i="10"/>
  <c r="L7613" i="10"/>
  <c r="F7613" i="10"/>
  <c r="J7609" i="10"/>
  <c r="K7609" i="10"/>
  <c r="L7609" i="10"/>
  <c r="F7609" i="10"/>
  <c r="J7605" i="10"/>
  <c r="K7605" i="10"/>
  <c r="L7605" i="10"/>
  <c r="F7605" i="10"/>
  <c r="J7601" i="10"/>
  <c r="K7601" i="10"/>
  <c r="L7601" i="10"/>
  <c r="F7601" i="10"/>
  <c r="J7597" i="10"/>
  <c r="K7597" i="10"/>
  <c r="L7597" i="10"/>
  <c r="F7597" i="10"/>
  <c r="J7593" i="10"/>
  <c r="K7593" i="10"/>
  <c r="L7593" i="10"/>
  <c r="F7593" i="10"/>
  <c r="J7589" i="10"/>
  <c r="K7589" i="10"/>
  <c r="L7589" i="10"/>
  <c r="F7589" i="10"/>
  <c r="J7585" i="10"/>
  <c r="K7585" i="10"/>
  <c r="L7585" i="10"/>
  <c r="F7585" i="10"/>
  <c r="J7581" i="10"/>
  <c r="K7581" i="10"/>
  <c r="L7581" i="10"/>
  <c r="F7581" i="10"/>
  <c r="J7577" i="10"/>
  <c r="K7577" i="10"/>
  <c r="L7577" i="10"/>
  <c r="F7577" i="10"/>
  <c r="J7573" i="10"/>
  <c r="K7573" i="10"/>
  <c r="L7573" i="10"/>
  <c r="F7573" i="10"/>
  <c r="J7569" i="10"/>
  <c r="K7569" i="10"/>
  <c r="L7569" i="10"/>
  <c r="F7569" i="10"/>
  <c r="J7565" i="10"/>
  <c r="K7565" i="10"/>
  <c r="L7565" i="10"/>
  <c r="F7565" i="10"/>
  <c r="J7561" i="10"/>
  <c r="K7561" i="10"/>
  <c r="L7561" i="10"/>
  <c r="F7561" i="10"/>
  <c r="J7557" i="10"/>
  <c r="K7557" i="10"/>
  <c r="L7557" i="10"/>
  <c r="F7557" i="10"/>
  <c r="J7553" i="10"/>
  <c r="K7553" i="10"/>
  <c r="L7553" i="10"/>
  <c r="F7553" i="10"/>
  <c r="J7549" i="10"/>
  <c r="K7549" i="10"/>
  <c r="L7549" i="10"/>
  <c r="F7549" i="10"/>
  <c r="J7545" i="10"/>
  <c r="K7545" i="10"/>
  <c r="L7545" i="10"/>
  <c r="F7545" i="10"/>
  <c r="J7541" i="10"/>
  <c r="K7541" i="10"/>
  <c r="L7541" i="10"/>
  <c r="F7541" i="10"/>
  <c r="J7537" i="10"/>
  <c r="K7537" i="10"/>
  <c r="L7537" i="10"/>
  <c r="F7537" i="10"/>
  <c r="J7533" i="10"/>
  <c r="K7533" i="10"/>
  <c r="L7533" i="10"/>
  <c r="F7533" i="10"/>
  <c r="J7529" i="10"/>
  <c r="K7529" i="10"/>
  <c r="L7529" i="10"/>
  <c r="F7529" i="10"/>
  <c r="J7525" i="10"/>
  <c r="K7525" i="10"/>
  <c r="L7525" i="10"/>
  <c r="F7525" i="10"/>
  <c r="J7521" i="10"/>
  <c r="K7521" i="10"/>
  <c r="L7521" i="10"/>
  <c r="F7521" i="10"/>
  <c r="J7517" i="10"/>
  <c r="K7517" i="10"/>
  <c r="L7517" i="10"/>
  <c r="F7517" i="10"/>
  <c r="J7513" i="10"/>
  <c r="K7513" i="10"/>
  <c r="L7513" i="10"/>
  <c r="F7513" i="10"/>
  <c r="J7509" i="10"/>
  <c r="K7509" i="10"/>
  <c r="L7509" i="10"/>
  <c r="F7509" i="10"/>
  <c r="J7505" i="10"/>
  <c r="K7505" i="10"/>
  <c r="L7505" i="10"/>
  <c r="F7505" i="10"/>
  <c r="J7501" i="10"/>
  <c r="K7501" i="10"/>
  <c r="L7501" i="10"/>
  <c r="F7501" i="10"/>
  <c r="J7497" i="10"/>
  <c r="K7497" i="10"/>
  <c r="L7497" i="10"/>
  <c r="F7497" i="10"/>
  <c r="J7493" i="10"/>
  <c r="K7493" i="10"/>
  <c r="L7493" i="10"/>
  <c r="F7493" i="10"/>
  <c r="J7489" i="10"/>
  <c r="K7489" i="10"/>
  <c r="L7489" i="10"/>
  <c r="F7489" i="10"/>
  <c r="J7485" i="10"/>
  <c r="K7485" i="10"/>
  <c r="L7485" i="10"/>
  <c r="F7485" i="10"/>
  <c r="J7481" i="10"/>
  <c r="K7481" i="10"/>
  <c r="L7481" i="10"/>
  <c r="F7481" i="10"/>
  <c r="J7477" i="10"/>
  <c r="K7477" i="10"/>
  <c r="L7477" i="10"/>
  <c r="F7477" i="10"/>
  <c r="J7473" i="10"/>
  <c r="K7473" i="10"/>
  <c r="L7473" i="10"/>
  <c r="F7473" i="10"/>
  <c r="J7469" i="10"/>
  <c r="K7469" i="10"/>
  <c r="L7469" i="10"/>
  <c r="F7469" i="10"/>
  <c r="J7465" i="10"/>
  <c r="K7465" i="10"/>
  <c r="L7465" i="10"/>
  <c r="F7465" i="10"/>
  <c r="J7461" i="10"/>
  <c r="K7461" i="10"/>
  <c r="L7461" i="10"/>
  <c r="F7461" i="10"/>
  <c r="J7457" i="10"/>
  <c r="K7457" i="10"/>
  <c r="L7457" i="10"/>
  <c r="F7457" i="10"/>
  <c r="J7453" i="10"/>
  <c r="K7453" i="10"/>
  <c r="L7453" i="10"/>
  <c r="F7453" i="10"/>
  <c r="J7449" i="10"/>
  <c r="K7449" i="10"/>
  <c r="L7449" i="10"/>
  <c r="F7449" i="10"/>
  <c r="J7445" i="10"/>
  <c r="K7445" i="10"/>
  <c r="L7445" i="10"/>
  <c r="F7445" i="10"/>
  <c r="J7441" i="10"/>
  <c r="K7441" i="10"/>
  <c r="L7441" i="10"/>
  <c r="F7441" i="10"/>
  <c r="J7437" i="10"/>
  <c r="K7437" i="10"/>
  <c r="L7437" i="10"/>
  <c r="F7437" i="10"/>
  <c r="J7433" i="10"/>
  <c r="K7433" i="10"/>
  <c r="L7433" i="10"/>
  <c r="F7433" i="10"/>
  <c r="J7429" i="10"/>
  <c r="K7429" i="10"/>
  <c r="L7429" i="10"/>
  <c r="F7429" i="10"/>
  <c r="J7425" i="10"/>
  <c r="K7425" i="10"/>
  <c r="L7425" i="10"/>
  <c r="F7425" i="10"/>
  <c r="J7421" i="10"/>
  <c r="K7421" i="10"/>
  <c r="L7421" i="10"/>
  <c r="F7421" i="10"/>
  <c r="J7417" i="10"/>
  <c r="K7417" i="10"/>
  <c r="L7417" i="10"/>
  <c r="F7417" i="10"/>
  <c r="J7413" i="10"/>
  <c r="K7413" i="10"/>
  <c r="L7413" i="10"/>
  <c r="F7413" i="10"/>
  <c r="J7409" i="10"/>
  <c r="K7409" i="10"/>
  <c r="L7409" i="10"/>
  <c r="F7409" i="10"/>
  <c r="J7405" i="10"/>
  <c r="K7405" i="10"/>
  <c r="L7405" i="10"/>
  <c r="F7405" i="10"/>
  <c r="J7401" i="10"/>
  <c r="K7401" i="10"/>
  <c r="L7401" i="10"/>
  <c r="F7401" i="10"/>
  <c r="J7397" i="10"/>
  <c r="K7397" i="10"/>
  <c r="L7397" i="10"/>
  <c r="F7397" i="10"/>
  <c r="J7393" i="10"/>
  <c r="K7393" i="10"/>
  <c r="L7393" i="10"/>
  <c r="F7393" i="10"/>
  <c r="J7389" i="10"/>
  <c r="K7389" i="10"/>
  <c r="L7389" i="10"/>
  <c r="F7389" i="10"/>
  <c r="J7385" i="10"/>
  <c r="K7385" i="10"/>
  <c r="L7385" i="10"/>
  <c r="F7385" i="10"/>
  <c r="J7381" i="10"/>
  <c r="K7381" i="10"/>
  <c r="L7381" i="10"/>
  <c r="F7381" i="10"/>
  <c r="J7377" i="10"/>
  <c r="K7377" i="10"/>
  <c r="L7377" i="10"/>
  <c r="F7377" i="10"/>
  <c r="J7373" i="10"/>
  <c r="K7373" i="10"/>
  <c r="L7373" i="10"/>
  <c r="F7373" i="10"/>
  <c r="J7369" i="10"/>
  <c r="K7369" i="10"/>
  <c r="L7369" i="10"/>
  <c r="F7369" i="10"/>
  <c r="J7365" i="10"/>
  <c r="K7365" i="10"/>
  <c r="L7365" i="10"/>
  <c r="F7365" i="10"/>
  <c r="J7361" i="10"/>
  <c r="K7361" i="10"/>
  <c r="L7361" i="10"/>
  <c r="F7361" i="10"/>
  <c r="J7357" i="10"/>
  <c r="K7357" i="10"/>
  <c r="L7357" i="10"/>
  <c r="F7357" i="10"/>
  <c r="J7353" i="10"/>
  <c r="K7353" i="10"/>
  <c r="L7353" i="10"/>
  <c r="F7353" i="10"/>
  <c r="J7349" i="10"/>
  <c r="K7349" i="10"/>
  <c r="L7349" i="10"/>
  <c r="F7349" i="10"/>
  <c r="J7345" i="10"/>
  <c r="K7345" i="10"/>
  <c r="L7345" i="10"/>
  <c r="F7345" i="10"/>
  <c r="J7341" i="10"/>
  <c r="K7341" i="10"/>
  <c r="L7341" i="10"/>
  <c r="F7341" i="10"/>
  <c r="J7337" i="10"/>
  <c r="K7337" i="10"/>
  <c r="L7337" i="10"/>
  <c r="F7337" i="10"/>
  <c r="J7333" i="10"/>
  <c r="K7333" i="10"/>
  <c r="L7333" i="10"/>
  <c r="F7333" i="10"/>
  <c r="J7329" i="10"/>
  <c r="K7329" i="10"/>
  <c r="L7329" i="10"/>
  <c r="F7329" i="10"/>
  <c r="J7325" i="10"/>
  <c r="K7325" i="10"/>
  <c r="L7325" i="10"/>
  <c r="F7325" i="10"/>
  <c r="J7321" i="10"/>
  <c r="K7321" i="10"/>
  <c r="L7321" i="10"/>
  <c r="F7321" i="10"/>
  <c r="J7317" i="10"/>
  <c r="K7317" i="10"/>
  <c r="L7317" i="10"/>
  <c r="F7317" i="10"/>
  <c r="J7313" i="10"/>
  <c r="K7313" i="10"/>
  <c r="L7313" i="10"/>
  <c r="F7313" i="10"/>
  <c r="J7309" i="10"/>
  <c r="K7309" i="10"/>
  <c r="L7309" i="10"/>
  <c r="F7309" i="10"/>
  <c r="J7305" i="10"/>
  <c r="K7305" i="10"/>
  <c r="L7305" i="10"/>
  <c r="F7305" i="10"/>
  <c r="J7301" i="10"/>
  <c r="K7301" i="10"/>
  <c r="L7301" i="10"/>
  <c r="F7301" i="10"/>
  <c r="J7297" i="10"/>
  <c r="K7297" i="10"/>
  <c r="L7297" i="10"/>
  <c r="F7297" i="10"/>
  <c r="J7293" i="10"/>
  <c r="K7293" i="10"/>
  <c r="L7293" i="10"/>
  <c r="F7293" i="10"/>
  <c r="J7289" i="10"/>
  <c r="K7289" i="10"/>
  <c r="L7289" i="10"/>
  <c r="F7289" i="10"/>
  <c r="J7285" i="10"/>
  <c r="K7285" i="10"/>
  <c r="L7285" i="10"/>
  <c r="F7285" i="10"/>
  <c r="J7281" i="10"/>
  <c r="K7281" i="10"/>
  <c r="L7281" i="10"/>
  <c r="F7281" i="10"/>
  <c r="J7277" i="10"/>
  <c r="K7277" i="10"/>
  <c r="L7277" i="10"/>
  <c r="F7277" i="10"/>
  <c r="J7273" i="10"/>
  <c r="K7273" i="10"/>
  <c r="L7273" i="10"/>
  <c r="F7273" i="10"/>
  <c r="J7269" i="10"/>
  <c r="K7269" i="10"/>
  <c r="L7269" i="10"/>
  <c r="F7269" i="10"/>
  <c r="J7265" i="10"/>
  <c r="K7265" i="10"/>
  <c r="L7265" i="10"/>
  <c r="F7265" i="10"/>
  <c r="J7261" i="10"/>
  <c r="K7261" i="10"/>
  <c r="L7261" i="10"/>
  <c r="F7261" i="10"/>
  <c r="J7257" i="10"/>
  <c r="K7257" i="10"/>
  <c r="L7257" i="10"/>
  <c r="F7257" i="10"/>
  <c r="J7253" i="10"/>
  <c r="K7253" i="10"/>
  <c r="L7253" i="10"/>
  <c r="F7253" i="10"/>
  <c r="J7249" i="10"/>
  <c r="K7249" i="10"/>
  <c r="L7249" i="10"/>
  <c r="F7249" i="10"/>
  <c r="J7245" i="10"/>
  <c r="K7245" i="10"/>
  <c r="L7245" i="10"/>
  <c r="F7245" i="10"/>
  <c r="J7241" i="10"/>
  <c r="K7241" i="10"/>
  <c r="L7241" i="10"/>
  <c r="F7241" i="10"/>
  <c r="J7237" i="10"/>
  <c r="K7237" i="10"/>
  <c r="L7237" i="10"/>
  <c r="F7237" i="10"/>
  <c r="J7233" i="10"/>
  <c r="K7233" i="10"/>
  <c r="L7233" i="10"/>
  <c r="F7233" i="10"/>
  <c r="J7229" i="10"/>
  <c r="K7229" i="10"/>
  <c r="L7229" i="10"/>
  <c r="F7229" i="10"/>
  <c r="J7225" i="10"/>
  <c r="K7225" i="10"/>
  <c r="L7225" i="10"/>
  <c r="F7225" i="10"/>
  <c r="J7221" i="10"/>
  <c r="K7221" i="10"/>
  <c r="L7221" i="10"/>
  <c r="F7221" i="10"/>
  <c r="J7217" i="10"/>
  <c r="K7217" i="10"/>
  <c r="L7217" i="10"/>
  <c r="F7217" i="10"/>
  <c r="J7213" i="10"/>
  <c r="K7213" i="10"/>
  <c r="L7213" i="10"/>
  <c r="F7213" i="10"/>
  <c r="J7209" i="10"/>
  <c r="K7209" i="10"/>
  <c r="L7209" i="10"/>
  <c r="F7209" i="10"/>
  <c r="J7205" i="10"/>
  <c r="K7205" i="10"/>
  <c r="L7205" i="10"/>
  <c r="F7205" i="10"/>
  <c r="J7201" i="10"/>
  <c r="K7201" i="10"/>
  <c r="L7201" i="10"/>
  <c r="F7201" i="10"/>
  <c r="J7197" i="10"/>
  <c r="K7197" i="10"/>
  <c r="L7197" i="10"/>
  <c r="F7197" i="10"/>
  <c r="J7193" i="10"/>
  <c r="K7193" i="10"/>
  <c r="L7193" i="10"/>
  <c r="F7193" i="10"/>
  <c r="J7189" i="10"/>
  <c r="K7189" i="10"/>
  <c r="L7189" i="10"/>
  <c r="F7189" i="10"/>
  <c r="J7185" i="10"/>
  <c r="K7185" i="10"/>
  <c r="L7185" i="10"/>
  <c r="F7185" i="10"/>
  <c r="J7181" i="10"/>
  <c r="K7181" i="10"/>
  <c r="L7181" i="10"/>
  <c r="F7181" i="10"/>
  <c r="J7177" i="10"/>
  <c r="K7177" i="10"/>
  <c r="L7177" i="10"/>
  <c r="F7177" i="10"/>
  <c r="J7173" i="10"/>
  <c r="K7173" i="10"/>
  <c r="L7173" i="10"/>
  <c r="F7173" i="10"/>
  <c r="J7169" i="10"/>
  <c r="K7169" i="10"/>
  <c r="L7169" i="10"/>
  <c r="F7169" i="10"/>
  <c r="J7165" i="10"/>
  <c r="K7165" i="10"/>
  <c r="L7165" i="10"/>
  <c r="F7165" i="10"/>
  <c r="J7161" i="10"/>
  <c r="K7161" i="10"/>
  <c r="L7161" i="10"/>
  <c r="F7161" i="10"/>
  <c r="J7157" i="10"/>
  <c r="K7157" i="10"/>
  <c r="L7157" i="10"/>
  <c r="F7157" i="10"/>
  <c r="J7153" i="10"/>
  <c r="K7153" i="10"/>
  <c r="L7153" i="10"/>
  <c r="F7153" i="10"/>
  <c r="J7149" i="10"/>
  <c r="K7149" i="10"/>
  <c r="L7149" i="10"/>
  <c r="F7149" i="10"/>
  <c r="J7145" i="10"/>
  <c r="K7145" i="10"/>
  <c r="L7145" i="10"/>
  <c r="F7145" i="10"/>
  <c r="J7141" i="10"/>
  <c r="K7141" i="10"/>
  <c r="L7141" i="10"/>
  <c r="F7141" i="10"/>
  <c r="J7137" i="10"/>
  <c r="K7137" i="10"/>
  <c r="L7137" i="10"/>
  <c r="F7137" i="10"/>
  <c r="J7133" i="10"/>
  <c r="K7133" i="10"/>
  <c r="L7133" i="10"/>
  <c r="F7133" i="10"/>
  <c r="J7129" i="10"/>
  <c r="K7129" i="10"/>
  <c r="L7129" i="10"/>
  <c r="F7129" i="10"/>
  <c r="J7125" i="10"/>
  <c r="K7125" i="10"/>
  <c r="L7125" i="10"/>
  <c r="F7125" i="10"/>
  <c r="J7121" i="10"/>
  <c r="K7121" i="10"/>
  <c r="L7121" i="10"/>
  <c r="F7121" i="10"/>
  <c r="J7117" i="10"/>
  <c r="K7117" i="10"/>
  <c r="L7117" i="10"/>
  <c r="F7117" i="10"/>
  <c r="J7113" i="10"/>
  <c r="K7113" i="10"/>
  <c r="L7113" i="10"/>
  <c r="F7113" i="10"/>
  <c r="J7109" i="10"/>
  <c r="K7109" i="10"/>
  <c r="L7109" i="10"/>
  <c r="F7109" i="10"/>
  <c r="J7105" i="10"/>
  <c r="K7105" i="10"/>
  <c r="L7105" i="10"/>
  <c r="F7105" i="10"/>
  <c r="J7101" i="10"/>
  <c r="K7101" i="10"/>
  <c r="L7101" i="10"/>
  <c r="F7101" i="10"/>
  <c r="J7097" i="10"/>
  <c r="K7097" i="10"/>
  <c r="L7097" i="10"/>
  <c r="F7097" i="10"/>
  <c r="J7093" i="10"/>
  <c r="K7093" i="10"/>
  <c r="L7093" i="10"/>
  <c r="F7093" i="10"/>
  <c r="J7089" i="10"/>
  <c r="K7089" i="10"/>
  <c r="L7089" i="10"/>
  <c r="F7089" i="10"/>
  <c r="J7085" i="10"/>
  <c r="K7085" i="10"/>
  <c r="L7085" i="10"/>
  <c r="F7085" i="10"/>
  <c r="J7081" i="10"/>
  <c r="K7081" i="10"/>
  <c r="L7081" i="10"/>
  <c r="F7081" i="10"/>
  <c r="J7077" i="10"/>
  <c r="K7077" i="10"/>
  <c r="L7077" i="10"/>
  <c r="F7077" i="10"/>
  <c r="J7073" i="10"/>
  <c r="K7073" i="10"/>
  <c r="L7073" i="10"/>
  <c r="F7073" i="10"/>
  <c r="J7069" i="10"/>
  <c r="K7069" i="10"/>
  <c r="L7069" i="10"/>
  <c r="F7069" i="10"/>
  <c r="J7065" i="10"/>
  <c r="K7065" i="10"/>
  <c r="L7065" i="10"/>
  <c r="F7065" i="10"/>
  <c r="J7061" i="10"/>
  <c r="K7061" i="10"/>
  <c r="L7061" i="10"/>
  <c r="F7061" i="10"/>
  <c r="J7057" i="10"/>
  <c r="K7057" i="10"/>
  <c r="L7057" i="10"/>
  <c r="F7057" i="10"/>
  <c r="J7053" i="10"/>
  <c r="K7053" i="10"/>
  <c r="L7053" i="10"/>
  <c r="F7053" i="10"/>
  <c r="J7049" i="10"/>
  <c r="K7049" i="10"/>
  <c r="L7049" i="10"/>
  <c r="F7049" i="10"/>
  <c r="J7045" i="10"/>
  <c r="K7045" i="10"/>
  <c r="L7045" i="10"/>
  <c r="F7045" i="10"/>
  <c r="J7041" i="10"/>
  <c r="K7041" i="10"/>
  <c r="L7041" i="10"/>
  <c r="F7041" i="10"/>
  <c r="J7037" i="10"/>
  <c r="K7037" i="10"/>
  <c r="L7037" i="10"/>
  <c r="F7037" i="10"/>
  <c r="J7033" i="10"/>
  <c r="K7033" i="10"/>
  <c r="L7033" i="10"/>
  <c r="F7033" i="10"/>
  <c r="J7029" i="10"/>
  <c r="K7029" i="10"/>
  <c r="L7029" i="10"/>
  <c r="F7029" i="10"/>
  <c r="J7025" i="10"/>
  <c r="K7025" i="10"/>
  <c r="L7025" i="10"/>
  <c r="F7025" i="10"/>
  <c r="J7021" i="10"/>
  <c r="K7021" i="10"/>
  <c r="L7021" i="10"/>
  <c r="F7021" i="10"/>
  <c r="J7017" i="10"/>
  <c r="K7017" i="10"/>
  <c r="L7017" i="10"/>
  <c r="F7017" i="10"/>
  <c r="J7013" i="10"/>
  <c r="K7013" i="10"/>
  <c r="L7013" i="10"/>
  <c r="F7013" i="10"/>
  <c r="J7009" i="10"/>
  <c r="K7009" i="10"/>
  <c r="L7009" i="10"/>
  <c r="F7009" i="10"/>
  <c r="J7005" i="10"/>
  <c r="K7005" i="10"/>
  <c r="L7005" i="10"/>
  <c r="F7005" i="10"/>
  <c r="J7001" i="10"/>
  <c r="K7001" i="10"/>
  <c r="L7001" i="10"/>
  <c r="F7001" i="10"/>
  <c r="J6997" i="10"/>
  <c r="K6997" i="10"/>
  <c r="L6997" i="10"/>
  <c r="F6997" i="10"/>
  <c r="J6993" i="10"/>
  <c r="K6993" i="10"/>
  <c r="L6993" i="10"/>
  <c r="F6993" i="10"/>
  <c r="J6989" i="10"/>
  <c r="K6989" i="10"/>
  <c r="L6989" i="10"/>
  <c r="F6989" i="10"/>
  <c r="J6985" i="10"/>
  <c r="K6985" i="10"/>
  <c r="L6985" i="10"/>
  <c r="F6985" i="10"/>
  <c r="J6981" i="10"/>
  <c r="K6981" i="10"/>
  <c r="L6981" i="10"/>
  <c r="F6981" i="10"/>
  <c r="J6977" i="10"/>
  <c r="K6977" i="10"/>
  <c r="L6977" i="10"/>
  <c r="F6977" i="10"/>
  <c r="J6973" i="10"/>
  <c r="K6973" i="10"/>
  <c r="L6973" i="10"/>
  <c r="F6973" i="10"/>
  <c r="J6969" i="10"/>
  <c r="K6969" i="10"/>
  <c r="L6969" i="10"/>
  <c r="F6969" i="10"/>
  <c r="J6965" i="10"/>
  <c r="K6965" i="10"/>
  <c r="L6965" i="10"/>
  <c r="F6965" i="10"/>
  <c r="J6961" i="10"/>
  <c r="K6961" i="10"/>
  <c r="L6961" i="10"/>
  <c r="F6961" i="10"/>
  <c r="J6957" i="10"/>
  <c r="K6957" i="10"/>
  <c r="L6957" i="10"/>
  <c r="F6957" i="10"/>
  <c r="J6953" i="10"/>
  <c r="K6953" i="10"/>
  <c r="L6953" i="10"/>
  <c r="F6953" i="10"/>
  <c r="J6949" i="10"/>
  <c r="K6949" i="10"/>
  <c r="L6949" i="10"/>
  <c r="F6949" i="10"/>
  <c r="J6945" i="10"/>
  <c r="K6945" i="10"/>
  <c r="L6945" i="10"/>
  <c r="F6945" i="10"/>
  <c r="J6941" i="10"/>
  <c r="K6941" i="10"/>
  <c r="L6941" i="10"/>
  <c r="F6941" i="10"/>
  <c r="J6937" i="10"/>
  <c r="K6937" i="10"/>
  <c r="L6937" i="10"/>
  <c r="F6937" i="10"/>
  <c r="J6933" i="10"/>
  <c r="K6933" i="10"/>
  <c r="L6933" i="10"/>
  <c r="F6933" i="10"/>
  <c r="J6929" i="10"/>
  <c r="K6929" i="10"/>
  <c r="L6929" i="10"/>
  <c r="F6929" i="10"/>
  <c r="J6925" i="10"/>
  <c r="K6925" i="10"/>
  <c r="L6925" i="10"/>
  <c r="F6925" i="10"/>
  <c r="J6921" i="10"/>
  <c r="K6921" i="10"/>
  <c r="L6921" i="10"/>
  <c r="F6921" i="10"/>
  <c r="J6917" i="10"/>
  <c r="K6917" i="10"/>
  <c r="L6917" i="10"/>
  <c r="F6917" i="10"/>
  <c r="J6913" i="10"/>
  <c r="K6913" i="10"/>
  <c r="L6913" i="10"/>
  <c r="F6913" i="10"/>
  <c r="J6909" i="10"/>
  <c r="K6909" i="10"/>
  <c r="L6909" i="10"/>
  <c r="F6909" i="10"/>
  <c r="J6905" i="10"/>
  <c r="K6905" i="10"/>
  <c r="L6905" i="10"/>
  <c r="F6905" i="10"/>
  <c r="J6901" i="10"/>
  <c r="K6901" i="10"/>
  <c r="L6901" i="10"/>
  <c r="F6901" i="10"/>
  <c r="J6897" i="10"/>
  <c r="K6897" i="10"/>
  <c r="L6897" i="10"/>
  <c r="F6897" i="10"/>
  <c r="J6893" i="10"/>
  <c r="K6893" i="10"/>
  <c r="L6893" i="10"/>
  <c r="F6893" i="10"/>
  <c r="J6889" i="10"/>
  <c r="K6889" i="10"/>
  <c r="L6889" i="10"/>
  <c r="F6889" i="10"/>
  <c r="J6885" i="10"/>
  <c r="K6885" i="10"/>
  <c r="L6885" i="10"/>
  <c r="F6885" i="10"/>
  <c r="J6881" i="10"/>
  <c r="K6881" i="10"/>
  <c r="L6881" i="10"/>
  <c r="F6881" i="10"/>
  <c r="J6877" i="10"/>
  <c r="K6877" i="10"/>
  <c r="L6877" i="10"/>
  <c r="F6877" i="10"/>
  <c r="J6873" i="10"/>
  <c r="K6873" i="10"/>
  <c r="L6873" i="10"/>
  <c r="F6873" i="10"/>
  <c r="J6869" i="10"/>
  <c r="K6869" i="10"/>
  <c r="L6869" i="10"/>
  <c r="F6869" i="10"/>
  <c r="J6865" i="10"/>
  <c r="K6865" i="10"/>
  <c r="L6865" i="10"/>
  <c r="F6865" i="10"/>
  <c r="J6861" i="10"/>
  <c r="K6861" i="10"/>
  <c r="L6861" i="10"/>
  <c r="F6861" i="10"/>
  <c r="J6857" i="10"/>
  <c r="K6857" i="10"/>
  <c r="L6857" i="10"/>
  <c r="F6857" i="10"/>
  <c r="J6853" i="10"/>
  <c r="K6853" i="10"/>
  <c r="L6853" i="10"/>
  <c r="F6853" i="10"/>
  <c r="J6849" i="10"/>
  <c r="K6849" i="10"/>
  <c r="L6849" i="10"/>
  <c r="F6849" i="10"/>
  <c r="J6845" i="10"/>
  <c r="K6845" i="10"/>
  <c r="L6845" i="10"/>
  <c r="F6845" i="10"/>
  <c r="J6841" i="10"/>
  <c r="K6841" i="10"/>
  <c r="L6841" i="10"/>
  <c r="F6841" i="10"/>
  <c r="J6837" i="10"/>
  <c r="K6837" i="10"/>
  <c r="L6837" i="10"/>
  <c r="F6837" i="10"/>
  <c r="J6833" i="10"/>
  <c r="K6833" i="10"/>
  <c r="L6833" i="10"/>
  <c r="F6833" i="10"/>
  <c r="J6829" i="10"/>
  <c r="K6829" i="10"/>
  <c r="L6829" i="10"/>
  <c r="F6829" i="10"/>
  <c r="J6825" i="10"/>
  <c r="K6825" i="10"/>
  <c r="L6825" i="10"/>
  <c r="F6825" i="10"/>
  <c r="J6821" i="10"/>
  <c r="K6821" i="10"/>
  <c r="L6821" i="10"/>
  <c r="F6821" i="10"/>
  <c r="J6817" i="10"/>
  <c r="K6817" i="10"/>
  <c r="L6817" i="10"/>
  <c r="F6817" i="10"/>
  <c r="J6813" i="10"/>
  <c r="K6813" i="10"/>
  <c r="L6813" i="10"/>
  <c r="F6813" i="10"/>
  <c r="J6809" i="10"/>
  <c r="K6809" i="10"/>
  <c r="L6809" i="10"/>
  <c r="F6809" i="10"/>
  <c r="J6805" i="10"/>
  <c r="K6805" i="10"/>
  <c r="L6805" i="10"/>
  <c r="F6805" i="10"/>
  <c r="J6801" i="10"/>
  <c r="K6801" i="10"/>
  <c r="L6801" i="10"/>
  <c r="F6801" i="10"/>
  <c r="J6797" i="10"/>
  <c r="K6797" i="10"/>
  <c r="L6797" i="10"/>
  <c r="F6797" i="10"/>
  <c r="J6793" i="10"/>
  <c r="K6793" i="10"/>
  <c r="L6793" i="10"/>
  <c r="F6793" i="10"/>
  <c r="J6789" i="10"/>
  <c r="K6789" i="10"/>
  <c r="L6789" i="10"/>
  <c r="F6789" i="10"/>
  <c r="J6785" i="10"/>
  <c r="K6785" i="10"/>
  <c r="L6785" i="10"/>
  <c r="F6785" i="10"/>
  <c r="J6781" i="10"/>
  <c r="K6781" i="10"/>
  <c r="L6781" i="10"/>
  <c r="F6781" i="10"/>
  <c r="J6777" i="10"/>
  <c r="K6777" i="10"/>
  <c r="L6777" i="10"/>
  <c r="F6777" i="10"/>
  <c r="J6773" i="10"/>
  <c r="K6773" i="10"/>
  <c r="L6773" i="10"/>
  <c r="F6773" i="10"/>
  <c r="J6769" i="10"/>
  <c r="K6769" i="10"/>
  <c r="L6769" i="10"/>
  <c r="F6769" i="10"/>
  <c r="J6765" i="10"/>
  <c r="K6765" i="10"/>
  <c r="L6765" i="10"/>
  <c r="F6765" i="10"/>
  <c r="J6761" i="10"/>
  <c r="K6761" i="10"/>
  <c r="L6761" i="10"/>
  <c r="F6761" i="10"/>
  <c r="J6757" i="10"/>
  <c r="K6757" i="10"/>
  <c r="L6757" i="10"/>
  <c r="F6757" i="10"/>
  <c r="J6753" i="10"/>
  <c r="K6753" i="10"/>
  <c r="L6753" i="10"/>
  <c r="F6753" i="10"/>
  <c r="J6749" i="10"/>
  <c r="K6749" i="10"/>
  <c r="L6749" i="10"/>
  <c r="F6749" i="10"/>
  <c r="J6745" i="10"/>
  <c r="K6745" i="10"/>
  <c r="L6745" i="10"/>
  <c r="F6745" i="10"/>
  <c r="J6741" i="10"/>
  <c r="K6741" i="10"/>
  <c r="L6741" i="10"/>
  <c r="F6741" i="10"/>
  <c r="J6737" i="10"/>
  <c r="K6737" i="10"/>
  <c r="L6737" i="10"/>
  <c r="F6737" i="10"/>
  <c r="J6733" i="10"/>
  <c r="K6733" i="10"/>
  <c r="L6733" i="10"/>
  <c r="F6733" i="10"/>
  <c r="J6729" i="10"/>
  <c r="K6729" i="10"/>
  <c r="L6729" i="10"/>
  <c r="F6729" i="10"/>
  <c r="J6725" i="10"/>
  <c r="K6725" i="10"/>
  <c r="L6725" i="10"/>
  <c r="F6725" i="10"/>
  <c r="J6721" i="10"/>
  <c r="K6721" i="10"/>
  <c r="L6721" i="10"/>
  <c r="F6721" i="10"/>
  <c r="J6717" i="10"/>
  <c r="K6717" i="10"/>
  <c r="L6717" i="10"/>
  <c r="F6717" i="10"/>
  <c r="J6713" i="10"/>
  <c r="K6713" i="10"/>
  <c r="L6713" i="10"/>
  <c r="F6713" i="10"/>
  <c r="J6709" i="10"/>
  <c r="K6709" i="10"/>
  <c r="L6709" i="10"/>
  <c r="F6709" i="10"/>
  <c r="J6705" i="10"/>
  <c r="K6705" i="10"/>
  <c r="L6705" i="10"/>
  <c r="F6705" i="10"/>
  <c r="J6701" i="10"/>
  <c r="K6701" i="10"/>
  <c r="L6701" i="10"/>
  <c r="F6701" i="10"/>
  <c r="J6697" i="10"/>
  <c r="K6697" i="10"/>
  <c r="L6697" i="10"/>
  <c r="F6697" i="10"/>
  <c r="J6693" i="10"/>
  <c r="K6693" i="10"/>
  <c r="L6693" i="10"/>
  <c r="F6693" i="10"/>
  <c r="J6689" i="10"/>
  <c r="K6689" i="10"/>
  <c r="L6689" i="10"/>
  <c r="F6689" i="10"/>
  <c r="J6685" i="10"/>
  <c r="K6685" i="10"/>
  <c r="L6685" i="10"/>
  <c r="F6685" i="10"/>
  <c r="J6681" i="10"/>
  <c r="K6681" i="10"/>
  <c r="L6681" i="10"/>
  <c r="F6681" i="10"/>
  <c r="J6677" i="10"/>
  <c r="K6677" i="10"/>
  <c r="L6677" i="10"/>
  <c r="F6677" i="10"/>
  <c r="J6673" i="10"/>
  <c r="K6673" i="10"/>
  <c r="L6673" i="10"/>
  <c r="F6673" i="10"/>
  <c r="J6669" i="10"/>
  <c r="K6669" i="10"/>
  <c r="L6669" i="10"/>
  <c r="F6669" i="10"/>
  <c r="J6665" i="10"/>
  <c r="K6665" i="10"/>
  <c r="L6665" i="10"/>
  <c r="F6665" i="10"/>
  <c r="J6661" i="10"/>
  <c r="K6661" i="10"/>
  <c r="L6661" i="10"/>
  <c r="F6661" i="10"/>
  <c r="J6657" i="10"/>
  <c r="K6657" i="10"/>
  <c r="L6657" i="10"/>
  <c r="F6657" i="10"/>
  <c r="J6653" i="10"/>
  <c r="K6653" i="10"/>
  <c r="L6653" i="10"/>
  <c r="F6653" i="10"/>
  <c r="J6649" i="10"/>
  <c r="K6649" i="10"/>
  <c r="L6649" i="10"/>
  <c r="F6649" i="10"/>
  <c r="J6645" i="10"/>
  <c r="K6645" i="10"/>
  <c r="L6645" i="10"/>
  <c r="F6645" i="10"/>
  <c r="J6641" i="10"/>
  <c r="K6641" i="10"/>
  <c r="L6641" i="10"/>
  <c r="F6641" i="10"/>
  <c r="J6637" i="10"/>
  <c r="K6637" i="10"/>
  <c r="L6637" i="10"/>
  <c r="F6637" i="10"/>
  <c r="J6633" i="10"/>
  <c r="K6633" i="10"/>
  <c r="L6633" i="10"/>
  <c r="F6633" i="10"/>
  <c r="J6629" i="10"/>
  <c r="K6629" i="10"/>
  <c r="L6629" i="10"/>
  <c r="F6629" i="10"/>
  <c r="J6625" i="10"/>
  <c r="K6625" i="10"/>
  <c r="L6625" i="10"/>
  <c r="F6625" i="10"/>
  <c r="J6621" i="10"/>
  <c r="K6621" i="10"/>
  <c r="L6621" i="10"/>
  <c r="F6621" i="10"/>
  <c r="J6617" i="10"/>
  <c r="K6617" i="10"/>
  <c r="L6617" i="10"/>
  <c r="F6617" i="10"/>
  <c r="J6613" i="10"/>
  <c r="K6613" i="10"/>
  <c r="L6613" i="10"/>
  <c r="F6613" i="10"/>
  <c r="J6609" i="10"/>
  <c r="K6609" i="10"/>
  <c r="L6609" i="10"/>
  <c r="F6609" i="10"/>
  <c r="J6605" i="10"/>
  <c r="K6605" i="10"/>
  <c r="L6605" i="10"/>
  <c r="F6605" i="10"/>
  <c r="J6601" i="10"/>
  <c r="K6601" i="10"/>
  <c r="L6601" i="10"/>
  <c r="F6601" i="10"/>
  <c r="J6597" i="10"/>
  <c r="K6597" i="10"/>
  <c r="L6597" i="10"/>
  <c r="F6597" i="10"/>
  <c r="J6593" i="10"/>
  <c r="K6593" i="10"/>
  <c r="L6593" i="10"/>
  <c r="F6593" i="10"/>
  <c r="J6589" i="10"/>
  <c r="K6589" i="10"/>
  <c r="L6589" i="10"/>
  <c r="F6589" i="10"/>
  <c r="J6585" i="10"/>
  <c r="K6585" i="10"/>
  <c r="L6585" i="10"/>
  <c r="F6585" i="10"/>
  <c r="J6581" i="10"/>
  <c r="K6581" i="10"/>
  <c r="L6581" i="10"/>
  <c r="F6581" i="10"/>
  <c r="J6577" i="10"/>
  <c r="K6577" i="10"/>
  <c r="L6577" i="10"/>
  <c r="F6577" i="10"/>
  <c r="J6573" i="10"/>
  <c r="K6573" i="10"/>
  <c r="L6573" i="10"/>
  <c r="F6573" i="10"/>
  <c r="J6569" i="10"/>
  <c r="K6569" i="10"/>
  <c r="L6569" i="10"/>
  <c r="F6569" i="10"/>
  <c r="J6565" i="10"/>
  <c r="K6565" i="10"/>
  <c r="L6565" i="10"/>
  <c r="F6565" i="10"/>
  <c r="J6561" i="10"/>
  <c r="K6561" i="10"/>
  <c r="L6561" i="10"/>
  <c r="F6561" i="10"/>
  <c r="J6557" i="10"/>
  <c r="K6557" i="10"/>
  <c r="L6557" i="10"/>
  <c r="F6557" i="10"/>
  <c r="J6553" i="10"/>
  <c r="K6553" i="10"/>
  <c r="L6553" i="10"/>
  <c r="F6553" i="10"/>
  <c r="J6549" i="10"/>
  <c r="K6549" i="10"/>
  <c r="L6549" i="10"/>
  <c r="F6549" i="10"/>
  <c r="J6545" i="10"/>
  <c r="K6545" i="10"/>
  <c r="L6545" i="10"/>
  <c r="F6545" i="10"/>
  <c r="J6541" i="10"/>
  <c r="K6541" i="10"/>
  <c r="L6541" i="10"/>
  <c r="F6541" i="10"/>
  <c r="J6537" i="10"/>
  <c r="K6537" i="10"/>
  <c r="L6537" i="10"/>
  <c r="F6537" i="10"/>
  <c r="J6533" i="10"/>
  <c r="K6533" i="10"/>
  <c r="L6533" i="10"/>
  <c r="F6533" i="10"/>
  <c r="J6529" i="10"/>
  <c r="K6529" i="10"/>
  <c r="L6529" i="10"/>
  <c r="F6529" i="10"/>
  <c r="J6525" i="10"/>
  <c r="K6525" i="10"/>
  <c r="L6525" i="10"/>
  <c r="F6525" i="10"/>
  <c r="J6521" i="10"/>
  <c r="K6521" i="10"/>
  <c r="L6521" i="10"/>
  <c r="F6521" i="10"/>
  <c r="J6517" i="10"/>
  <c r="K6517" i="10"/>
  <c r="L6517" i="10"/>
  <c r="F6517" i="10"/>
  <c r="J6513" i="10"/>
  <c r="K6513" i="10"/>
  <c r="L6513" i="10"/>
  <c r="F6513" i="10"/>
  <c r="J6509" i="10"/>
  <c r="K6509" i="10"/>
  <c r="L6509" i="10"/>
  <c r="F6509" i="10"/>
  <c r="J6505" i="10"/>
  <c r="K6505" i="10"/>
  <c r="L6505" i="10"/>
  <c r="F6505" i="10"/>
  <c r="J6501" i="10"/>
  <c r="K6501" i="10"/>
  <c r="L6501" i="10"/>
  <c r="F6501" i="10"/>
  <c r="J6497" i="10"/>
  <c r="K6497" i="10"/>
  <c r="L6497" i="10"/>
  <c r="F6497" i="10"/>
  <c r="J6493" i="10"/>
  <c r="K6493" i="10"/>
  <c r="L6493" i="10"/>
  <c r="F6493" i="10"/>
  <c r="J6489" i="10"/>
  <c r="K6489" i="10"/>
  <c r="L6489" i="10"/>
  <c r="F6489" i="10"/>
  <c r="J6485" i="10"/>
  <c r="K6485" i="10"/>
  <c r="L6485" i="10"/>
  <c r="F6485" i="10"/>
  <c r="J6481" i="10"/>
  <c r="K6481" i="10"/>
  <c r="L6481" i="10"/>
  <c r="F6481" i="10"/>
  <c r="J6477" i="10"/>
  <c r="K6477" i="10"/>
  <c r="L6477" i="10"/>
  <c r="F6477" i="10"/>
  <c r="J6473" i="10"/>
  <c r="K6473" i="10"/>
  <c r="L6473" i="10"/>
  <c r="F6473" i="10"/>
  <c r="J6469" i="10"/>
  <c r="K6469" i="10"/>
  <c r="L6469" i="10"/>
  <c r="F6469" i="10"/>
  <c r="J6465" i="10"/>
  <c r="K6465" i="10"/>
  <c r="L6465" i="10"/>
  <c r="F6465" i="10"/>
  <c r="J6461" i="10"/>
  <c r="K6461" i="10"/>
  <c r="L6461" i="10"/>
  <c r="F6461" i="10"/>
  <c r="J6457" i="10"/>
  <c r="K6457" i="10"/>
  <c r="L6457" i="10"/>
  <c r="F6457" i="10"/>
  <c r="J6453" i="10"/>
  <c r="K6453" i="10"/>
  <c r="L6453" i="10"/>
  <c r="F6453" i="10"/>
  <c r="J6449" i="10"/>
  <c r="K6449" i="10"/>
  <c r="L6449" i="10"/>
  <c r="F6449" i="10"/>
  <c r="J6445" i="10"/>
  <c r="K6445" i="10"/>
  <c r="L6445" i="10"/>
  <c r="F6445" i="10"/>
  <c r="J6441" i="10"/>
  <c r="K6441" i="10"/>
  <c r="L6441" i="10"/>
  <c r="F6441" i="10"/>
  <c r="J6437" i="10"/>
  <c r="K6437" i="10"/>
  <c r="L6437" i="10"/>
  <c r="F6437" i="10"/>
  <c r="J6433" i="10"/>
  <c r="K6433" i="10"/>
  <c r="L6433" i="10"/>
  <c r="F6433" i="10"/>
  <c r="J6429" i="10"/>
  <c r="K6429" i="10"/>
  <c r="L6429" i="10"/>
  <c r="F6429" i="10"/>
  <c r="J6425" i="10"/>
  <c r="K6425" i="10"/>
  <c r="L6425" i="10"/>
  <c r="F6425" i="10"/>
  <c r="J6421" i="10"/>
  <c r="K6421" i="10"/>
  <c r="L6421" i="10"/>
  <c r="F6421" i="10"/>
  <c r="J6417" i="10"/>
  <c r="K6417" i="10"/>
  <c r="L6417" i="10"/>
  <c r="F6417" i="10"/>
  <c r="J6413" i="10"/>
  <c r="K6413" i="10"/>
  <c r="L6413" i="10"/>
  <c r="F6413" i="10"/>
  <c r="J6409" i="10"/>
  <c r="K6409" i="10"/>
  <c r="L6409" i="10"/>
  <c r="F6409" i="10"/>
  <c r="J6405" i="10"/>
  <c r="K6405" i="10"/>
  <c r="L6405" i="10"/>
  <c r="F6405" i="10"/>
  <c r="J6401" i="10"/>
  <c r="K6401" i="10"/>
  <c r="L6401" i="10"/>
  <c r="F6401" i="10"/>
  <c r="J6397" i="10"/>
  <c r="K6397" i="10"/>
  <c r="L6397" i="10"/>
  <c r="F6397" i="10"/>
  <c r="J6393" i="10"/>
  <c r="K6393" i="10"/>
  <c r="L6393" i="10"/>
  <c r="F6393" i="10"/>
  <c r="J6389" i="10"/>
  <c r="K6389" i="10"/>
  <c r="L6389" i="10"/>
  <c r="F6389" i="10"/>
  <c r="J6385" i="10"/>
  <c r="K6385" i="10"/>
  <c r="L6385" i="10"/>
  <c r="F6385" i="10"/>
  <c r="J6381" i="10"/>
  <c r="K6381" i="10"/>
  <c r="L6381" i="10"/>
  <c r="F6381" i="10"/>
  <c r="J6377" i="10"/>
  <c r="K6377" i="10"/>
  <c r="L6377" i="10"/>
  <c r="F6377" i="10"/>
  <c r="J6373" i="10"/>
  <c r="K6373" i="10"/>
  <c r="L6373" i="10"/>
  <c r="F6373" i="10"/>
  <c r="J6369" i="10"/>
  <c r="K6369" i="10"/>
  <c r="L6369" i="10"/>
  <c r="F6369" i="10"/>
  <c r="J6365" i="10"/>
  <c r="K6365" i="10"/>
  <c r="L6365" i="10"/>
  <c r="F6365" i="10"/>
  <c r="J6361" i="10"/>
  <c r="K6361" i="10"/>
  <c r="L6361" i="10"/>
  <c r="F6361" i="10"/>
  <c r="J6357" i="10"/>
  <c r="K6357" i="10"/>
  <c r="L6357" i="10"/>
  <c r="F6357" i="10"/>
  <c r="J6353" i="10"/>
  <c r="K6353" i="10"/>
  <c r="L6353" i="10"/>
  <c r="F6353" i="10"/>
  <c r="J6349" i="10"/>
  <c r="K6349" i="10"/>
  <c r="L6349" i="10"/>
  <c r="F6349" i="10"/>
  <c r="J6345" i="10"/>
  <c r="K6345" i="10"/>
  <c r="L6345" i="10"/>
  <c r="F6345" i="10"/>
  <c r="J6341" i="10"/>
  <c r="K6341" i="10"/>
  <c r="L6341" i="10"/>
  <c r="F6341" i="10"/>
  <c r="J6337" i="10"/>
  <c r="K6337" i="10"/>
  <c r="L6337" i="10"/>
  <c r="F6337" i="10"/>
  <c r="J6333" i="10"/>
  <c r="K6333" i="10"/>
  <c r="L6333" i="10"/>
  <c r="F6333" i="10"/>
  <c r="J6329" i="10"/>
  <c r="K6329" i="10"/>
  <c r="L6329" i="10"/>
  <c r="F6329" i="10"/>
  <c r="J6325" i="10"/>
  <c r="K6325" i="10"/>
  <c r="L6325" i="10"/>
  <c r="F6325" i="10"/>
  <c r="J6321" i="10"/>
  <c r="K6321" i="10"/>
  <c r="L6321" i="10"/>
  <c r="F6321" i="10"/>
  <c r="J6317" i="10"/>
  <c r="K6317" i="10"/>
  <c r="L6317" i="10"/>
  <c r="F6317" i="10"/>
  <c r="J6313" i="10"/>
  <c r="K6313" i="10"/>
  <c r="L6313" i="10"/>
  <c r="F6313" i="10"/>
  <c r="J6309" i="10"/>
  <c r="K6309" i="10"/>
  <c r="L6309" i="10"/>
  <c r="F6309" i="10"/>
  <c r="J6305" i="10"/>
  <c r="K6305" i="10"/>
  <c r="L6305" i="10"/>
  <c r="F6305" i="10"/>
  <c r="J6301" i="10"/>
  <c r="K6301" i="10"/>
  <c r="L6301" i="10"/>
  <c r="F6301" i="10"/>
  <c r="J6297" i="10"/>
  <c r="K6297" i="10"/>
  <c r="L6297" i="10"/>
  <c r="F6297" i="10"/>
  <c r="J6293" i="10"/>
  <c r="K6293" i="10"/>
  <c r="L6293" i="10"/>
  <c r="F6293" i="10"/>
  <c r="J6289" i="10"/>
  <c r="K6289" i="10"/>
  <c r="L6289" i="10"/>
  <c r="F6289" i="10"/>
  <c r="J6285" i="10"/>
  <c r="K6285" i="10"/>
  <c r="L6285" i="10"/>
  <c r="F6285" i="10"/>
  <c r="J6281" i="10"/>
  <c r="K6281" i="10"/>
  <c r="L6281" i="10"/>
  <c r="F6281" i="10"/>
  <c r="J6277" i="10"/>
  <c r="K6277" i="10"/>
  <c r="L6277" i="10"/>
  <c r="F6277" i="10"/>
  <c r="J6273" i="10"/>
  <c r="K6273" i="10"/>
  <c r="L6273" i="10"/>
  <c r="F6273" i="10"/>
  <c r="J6269" i="10"/>
  <c r="K6269" i="10"/>
  <c r="L6269" i="10"/>
  <c r="F6269" i="10"/>
  <c r="J6265" i="10"/>
  <c r="K6265" i="10"/>
  <c r="L6265" i="10"/>
  <c r="F6265" i="10"/>
  <c r="J6261" i="10"/>
  <c r="K6261" i="10"/>
  <c r="L6261" i="10"/>
  <c r="F6261" i="10"/>
  <c r="J6257" i="10"/>
  <c r="K6257" i="10"/>
  <c r="L6257" i="10"/>
  <c r="F6257" i="10"/>
  <c r="J6253" i="10"/>
  <c r="K6253" i="10"/>
  <c r="L6253" i="10"/>
  <c r="F6253" i="10"/>
  <c r="J6249" i="10"/>
  <c r="K6249" i="10"/>
  <c r="L6249" i="10"/>
  <c r="F6249" i="10"/>
  <c r="J6245" i="10"/>
  <c r="K6245" i="10"/>
  <c r="L6245" i="10"/>
  <c r="F6245" i="10"/>
  <c r="J6241" i="10"/>
  <c r="K6241" i="10"/>
  <c r="L6241" i="10"/>
  <c r="F6241" i="10"/>
  <c r="J6237" i="10"/>
  <c r="K6237" i="10"/>
  <c r="L6237" i="10"/>
  <c r="F6237" i="10"/>
  <c r="J6233" i="10"/>
  <c r="K6233" i="10"/>
  <c r="L6233" i="10"/>
  <c r="F6233" i="10"/>
  <c r="J6229" i="10"/>
  <c r="K6229" i="10"/>
  <c r="L6229" i="10"/>
  <c r="F6229" i="10"/>
  <c r="J6225" i="10"/>
  <c r="K6225" i="10"/>
  <c r="L6225" i="10"/>
  <c r="F6225" i="10"/>
  <c r="J6221" i="10"/>
  <c r="K6221" i="10"/>
  <c r="L6221" i="10"/>
  <c r="F6221" i="10"/>
  <c r="J6217" i="10"/>
  <c r="K6217" i="10"/>
  <c r="L6217" i="10"/>
  <c r="F6217" i="10"/>
  <c r="J6213" i="10"/>
  <c r="K6213" i="10"/>
  <c r="L6213" i="10"/>
  <c r="F6213" i="10"/>
  <c r="J6209" i="10"/>
  <c r="K6209" i="10"/>
  <c r="L6209" i="10"/>
  <c r="F6209" i="10"/>
  <c r="J6205" i="10"/>
  <c r="K6205" i="10"/>
  <c r="L6205" i="10"/>
  <c r="F6205" i="10"/>
  <c r="J6201" i="10"/>
  <c r="K6201" i="10"/>
  <c r="L6201" i="10"/>
  <c r="F6201" i="10"/>
  <c r="J6197" i="10"/>
  <c r="K6197" i="10"/>
  <c r="L6197" i="10"/>
  <c r="F6197" i="10"/>
  <c r="J6193" i="10"/>
  <c r="K6193" i="10"/>
  <c r="L6193" i="10"/>
  <c r="F6193" i="10"/>
  <c r="J6189" i="10"/>
  <c r="K6189" i="10"/>
  <c r="L6189" i="10"/>
  <c r="F6189" i="10"/>
  <c r="J6185" i="10"/>
  <c r="K6185" i="10"/>
  <c r="L6185" i="10"/>
  <c r="F6185" i="10"/>
  <c r="J6181" i="10"/>
  <c r="K6181" i="10"/>
  <c r="L6181" i="10"/>
  <c r="F6181" i="10"/>
  <c r="J6177" i="10"/>
  <c r="K6177" i="10"/>
  <c r="L6177" i="10"/>
  <c r="F6177" i="10"/>
  <c r="J6173" i="10"/>
  <c r="K6173" i="10"/>
  <c r="L6173" i="10"/>
  <c r="F6173" i="10"/>
  <c r="J6169" i="10"/>
  <c r="K6169" i="10"/>
  <c r="L6169" i="10"/>
  <c r="F6169" i="10"/>
  <c r="J6165" i="10"/>
  <c r="K6165" i="10"/>
  <c r="L6165" i="10"/>
  <c r="F6165" i="10"/>
  <c r="J6161" i="10"/>
  <c r="K6161" i="10"/>
  <c r="L6161" i="10"/>
  <c r="F6161" i="10"/>
  <c r="J6157" i="10"/>
  <c r="K6157" i="10"/>
  <c r="L6157" i="10"/>
  <c r="F6157" i="10"/>
  <c r="J6153" i="10"/>
  <c r="K6153" i="10"/>
  <c r="L6153" i="10"/>
  <c r="F6153" i="10"/>
  <c r="J6149" i="10"/>
  <c r="K6149" i="10"/>
  <c r="L6149" i="10"/>
  <c r="F6149" i="10"/>
  <c r="J6145" i="10"/>
  <c r="K6145" i="10"/>
  <c r="L6145" i="10"/>
  <c r="F6145" i="10"/>
  <c r="J6141" i="10"/>
  <c r="K6141" i="10"/>
  <c r="L6141" i="10"/>
  <c r="F6141" i="10"/>
  <c r="J6137" i="10"/>
  <c r="K6137" i="10"/>
  <c r="L6137" i="10"/>
  <c r="F6137" i="10"/>
  <c r="J6133" i="10"/>
  <c r="K6133" i="10"/>
  <c r="L6133" i="10"/>
  <c r="F6133" i="10"/>
  <c r="J6129" i="10"/>
  <c r="K6129" i="10"/>
  <c r="L6129" i="10"/>
  <c r="F6129" i="10"/>
  <c r="J6125" i="10"/>
  <c r="K6125" i="10"/>
  <c r="L6125" i="10"/>
  <c r="F6125" i="10"/>
  <c r="J6121" i="10"/>
  <c r="K6121" i="10"/>
  <c r="L6121" i="10"/>
  <c r="F6121" i="10"/>
  <c r="J6117" i="10"/>
  <c r="K6117" i="10"/>
  <c r="L6117" i="10"/>
  <c r="F6117" i="10"/>
  <c r="J6113" i="10"/>
  <c r="K6113" i="10"/>
  <c r="L6113" i="10"/>
  <c r="F6113" i="10"/>
  <c r="J6109" i="10"/>
  <c r="K6109" i="10"/>
  <c r="L6109" i="10"/>
  <c r="F6109" i="10"/>
  <c r="J6105" i="10"/>
  <c r="K6105" i="10"/>
  <c r="L6105" i="10"/>
  <c r="F6105" i="10"/>
  <c r="J6101" i="10"/>
  <c r="K6101" i="10"/>
  <c r="L6101" i="10"/>
  <c r="F6101" i="10"/>
  <c r="J6097" i="10"/>
  <c r="K6097" i="10"/>
  <c r="L6097" i="10"/>
  <c r="F6097" i="10"/>
  <c r="J6093" i="10"/>
  <c r="K6093" i="10"/>
  <c r="L6093" i="10"/>
  <c r="F6093" i="10"/>
  <c r="J6089" i="10"/>
  <c r="K6089" i="10"/>
  <c r="L6089" i="10"/>
  <c r="F6089" i="10"/>
  <c r="J6085" i="10"/>
  <c r="K6085" i="10"/>
  <c r="L6085" i="10"/>
  <c r="F6085" i="10"/>
  <c r="J6081" i="10"/>
  <c r="K6081" i="10"/>
  <c r="L6081" i="10"/>
  <c r="F6081" i="10"/>
  <c r="J6077" i="10"/>
  <c r="K6077" i="10"/>
  <c r="L6077" i="10"/>
  <c r="F6077" i="10"/>
  <c r="J6073" i="10"/>
  <c r="K6073" i="10"/>
  <c r="L6073" i="10"/>
  <c r="F6073" i="10"/>
  <c r="J6069" i="10"/>
  <c r="K6069" i="10"/>
  <c r="L6069" i="10"/>
  <c r="F6069" i="10"/>
  <c r="J6065" i="10"/>
  <c r="K6065" i="10"/>
  <c r="L6065" i="10"/>
  <c r="F6065" i="10"/>
  <c r="J6061" i="10"/>
  <c r="K6061" i="10"/>
  <c r="L6061" i="10"/>
  <c r="F6061" i="10"/>
  <c r="J6057" i="10"/>
  <c r="K6057" i="10"/>
  <c r="L6057" i="10"/>
  <c r="F6057" i="10"/>
  <c r="J6053" i="10"/>
  <c r="K6053" i="10"/>
  <c r="L6053" i="10"/>
  <c r="F6053" i="10"/>
  <c r="J6049" i="10"/>
  <c r="K6049" i="10"/>
  <c r="L6049" i="10"/>
  <c r="F6049" i="10"/>
  <c r="J6045" i="10"/>
  <c r="K6045" i="10"/>
  <c r="L6045" i="10"/>
  <c r="F6045" i="10"/>
  <c r="J6041" i="10"/>
  <c r="K6041" i="10"/>
  <c r="L6041" i="10"/>
  <c r="F6041" i="10"/>
  <c r="J6037" i="10"/>
  <c r="K6037" i="10"/>
  <c r="L6037" i="10"/>
  <c r="F6037" i="10"/>
  <c r="J6033" i="10"/>
  <c r="K6033" i="10"/>
  <c r="L6033" i="10"/>
  <c r="F6033" i="10"/>
  <c r="J6029" i="10"/>
  <c r="K6029" i="10"/>
  <c r="L6029" i="10"/>
  <c r="F6029" i="10"/>
  <c r="J6025" i="10"/>
  <c r="K6025" i="10"/>
  <c r="L6025" i="10"/>
  <c r="F6025" i="10"/>
  <c r="J6021" i="10"/>
  <c r="K6021" i="10"/>
  <c r="L6021" i="10"/>
  <c r="F6021" i="10"/>
  <c r="J6017" i="10"/>
  <c r="K6017" i="10"/>
  <c r="L6017" i="10"/>
  <c r="F6017" i="10"/>
  <c r="J6013" i="10"/>
  <c r="K6013" i="10"/>
  <c r="L6013" i="10"/>
  <c r="F6013" i="10"/>
  <c r="J6009" i="10"/>
  <c r="K6009" i="10"/>
  <c r="L6009" i="10"/>
  <c r="F6009" i="10"/>
  <c r="J6005" i="10"/>
  <c r="K6005" i="10"/>
  <c r="L6005" i="10"/>
  <c r="F6005" i="10"/>
  <c r="J6001" i="10"/>
  <c r="K6001" i="10"/>
  <c r="L6001" i="10"/>
  <c r="F6001" i="10"/>
  <c r="J5997" i="10"/>
  <c r="K5997" i="10"/>
  <c r="L5997" i="10"/>
  <c r="F5997" i="10"/>
  <c r="J5993" i="10"/>
  <c r="K5993" i="10"/>
  <c r="L5993" i="10"/>
  <c r="F5993" i="10"/>
  <c r="J5989" i="10"/>
  <c r="K5989" i="10"/>
  <c r="L5989" i="10"/>
  <c r="F5989" i="10"/>
  <c r="J5985" i="10"/>
  <c r="K5985" i="10"/>
  <c r="L5985" i="10"/>
  <c r="F5985" i="10"/>
  <c r="J5981" i="10"/>
  <c r="K5981" i="10"/>
  <c r="L5981" i="10"/>
  <c r="F5981" i="10"/>
  <c r="J5977" i="10"/>
  <c r="K5977" i="10"/>
  <c r="L5977" i="10"/>
  <c r="F5977" i="10"/>
  <c r="J5973" i="10"/>
  <c r="K5973" i="10"/>
  <c r="L5973" i="10"/>
  <c r="F5973" i="10"/>
  <c r="J5969" i="10"/>
  <c r="K5969" i="10"/>
  <c r="L5969" i="10"/>
  <c r="F5969" i="10"/>
  <c r="J5965" i="10"/>
  <c r="K5965" i="10"/>
  <c r="L5965" i="10"/>
  <c r="F5965" i="10"/>
  <c r="J5961" i="10"/>
  <c r="K5961" i="10"/>
  <c r="L5961" i="10"/>
  <c r="F5961" i="10"/>
  <c r="J5957" i="10"/>
  <c r="K5957" i="10"/>
  <c r="L5957" i="10"/>
  <c r="F5957" i="10"/>
  <c r="J5953" i="10"/>
  <c r="K5953" i="10"/>
  <c r="L5953" i="10"/>
  <c r="F5953" i="10"/>
  <c r="J5949" i="10"/>
  <c r="K5949" i="10"/>
  <c r="L5949" i="10"/>
  <c r="F5949" i="10"/>
  <c r="J5945" i="10"/>
  <c r="K5945" i="10"/>
  <c r="L5945" i="10"/>
  <c r="F5945" i="10"/>
  <c r="J5941" i="10"/>
  <c r="K5941" i="10"/>
  <c r="L5941" i="10"/>
  <c r="F5941" i="10"/>
  <c r="J5937" i="10"/>
  <c r="K5937" i="10"/>
  <c r="L5937" i="10"/>
  <c r="F5937" i="10"/>
  <c r="J5933" i="10"/>
  <c r="K5933" i="10"/>
  <c r="L5933" i="10"/>
  <c r="F5933" i="10"/>
  <c r="J5929" i="10"/>
  <c r="K5929" i="10"/>
  <c r="L5929" i="10"/>
  <c r="F5929" i="10"/>
  <c r="J5925" i="10"/>
  <c r="K5925" i="10"/>
  <c r="L5925" i="10"/>
  <c r="F5925" i="10"/>
  <c r="J5921" i="10"/>
  <c r="K5921" i="10"/>
  <c r="L5921" i="10"/>
  <c r="F5921" i="10"/>
  <c r="J5917" i="10"/>
  <c r="K5917" i="10"/>
  <c r="L5917" i="10"/>
  <c r="F5917" i="10"/>
  <c r="J5913" i="10"/>
  <c r="K5913" i="10"/>
  <c r="L5913" i="10"/>
  <c r="F5913" i="10"/>
  <c r="J5909" i="10"/>
  <c r="K5909" i="10"/>
  <c r="L5909" i="10"/>
  <c r="F5909" i="10"/>
  <c r="J5905" i="10"/>
  <c r="K5905" i="10"/>
  <c r="L5905" i="10"/>
  <c r="F5905" i="10"/>
  <c r="J5901" i="10"/>
  <c r="K5901" i="10"/>
  <c r="L5901" i="10"/>
  <c r="F5901" i="10"/>
  <c r="J5897" i="10"/>
  <c r="K5897" i="10"/>
  <c r="L5897" i="10"/>
  <c r="F5897" i="10"/>
  <c r="J5893" i="10"/>
  <c r="K5893" i="10"/>
  <c r="L5893" i="10"/>
  <c r="F5893" i="10"/>
  <c r="J5889" i="10"/>
  <c r="K5889" i="10"/>
  <c r="L5889" i="10"/>
  <c r="F5889" i="10"/>
  <c r="J5885" i="10"/>
  <c r="K5885" i="10"/>
  <c r="L5885" i="10"/>
  <c r="F5885" i="10"/>
  <c r="J5881" i="10"/>
  <c r="K5881" i="10"/>
  <c r="L5881" i="10"/>
  <c r="F5881" i="10"/>
  <c r="J5877" i="10"/>
  <c r="K5877" i="10"/>
  <c r="L5877" i="10"/>
  <c r="F5877" i="10"/>
  <c r="J5873" i="10"/>
  <c r="K5873" i="10"/>
  <c r="L5873" i="10"/>
  <c r="F5873" i="10"/>
  <c r="J5869" i="10"/>
  <c r="K5869" i="10"/>
  <c r="L5869" i="10"/>
  <c r="F5869" i="10"/>
  <c r="J5865" i="10"/>
  <c r="K5865" i="10"/>
  <c r="L5865" i="10"/>
  <c r="F5865" i="10"/>
  <c r="J5861" i="10"/>
  <c r="K5861" i="10"/>
  <c r="L5861" i="10"/>
  <c r="F5861" i="10"/>
  <c r="J5857" i="10"/>
  <c r="K5857" i="10"/>
  <c r="L5857" i="10"/>
  <c r="F5857" i="10"/>
  <c r="J5853" i="10"/>
  <c r="K5853" i="10"/>
  <c r="L5853" i="10"/>
  <c r="F5853" i="10"/>
  <c r="J5849" i="10"/>
  <c r="K5849" i="10"/>
  <c r="L5849" i="10"/>
  <c r="F5849" i="10"/>
  <c r="J5845" i="10"/>
  <c r="K5845" i="10"/>
  <c r="L5845" i="10"/>
  <c r="F5845" i="10"/>
  <c r="J5841" i="10"/>
  <c r="K5841" i="10"/>
  <c r="L5841" i="10"/>
  <c r="F5841" i="10"/>
  <c r="J5837" i="10"/>
  <c r="K5837" i="10"/>
  <c r="L5837" i="10"/>
  <c r="F5837" i="10"/>
  <c r="J5833" i="10"/>
  <c r="K5833" i="10"/>
  <c r="L5833" i="10"/>
  <c r="F5833" i="10"/>
  <c r="J5829" i="10"/>
  <c r="K5829" i="10"/>
  <c r="L5829" i="10"/>
  <c r="F5829" i="10"/>
  <c r="J5825" i="10"/>
  <c r="K5825" i="10"/>
  <c r="L5825" i="10"/>
  <c r="F5825" i="10"/>
  <c r="J5821" i="10"/>
  <c r="K5821" i="10"/>
  <c r="L5821" i="10"/>
  <c r="F5821" i="10"/>
  <c r="J5817" i="10"/>
  <c r="K5817" i="10"/>
  <c r="L5817" i="10"/>
  <c r="F5817" i="10"/>
  <c r="J5813" i="10"/>
  <c r="K5813" i="10"/>
  <c r="L5813" i="10"/>
  <c r="F5813" i="10"/>
  <c r="J5809" i="10"/>
  <c r="K5809" i="10"/>
  <c r="L5809" i="10"/>
  <c r="F5809" i="10"/>
  <c r="J5805" i="10"/>
  <c r="K5805" i="10"/>
  <c r="L5805" i="10"/>
  <c r="F5805" i="10"/>
  <c r="J5801" i="10"/>
  <c r="K5801" i="10"/>
  <c r="L5801" i="10"/>
  <c r="F5801" i="10"/>
  <c r="J5797" i="10"/>
  <c r="K5797" i="10"/>
  <c r="L5797" i="10"/>
  <c r="F5797" i="10"/>
  <c r="J5793" i="10"/>
  <c r="K5793" i="10"/>
  <c r="L5793" i="10"/>
  <c r="F5793" i="10"/>
  <c r="J5789" i="10"/>
  <c r="K5789" i="10"/>
  <c r="L5789" i="10"/>
  <c r="F5789" i="10"/>
  <c r="J5785" i="10"/>
  <c r="K5785" i="10"/>
  <c r="L5785" i="10"/>
  <c r="F5785" i="10"/>
  <c r="J5781" i="10"/>
  <c r="K5781" i="10"/>
  <c r="L5781" i="10"/>
  <c r="F5781" i="10"/>
  <c r="J5777" i="10"/>
  <c r="K5777" i="10"/>
  <c r="L5777" i="10"/>
  <c r="F5777" i="10"/>
  <c r="J5773" i="10"/>
  <c r="K5773" i="10"/>
  <c r="L5773" i="10"/>
  <c r="F5773" i="10"/>
  <c r="J5769" i="10"/>
  <c r="K5769" i="10"/>
  <c r="L5769" i="10"/>
  <c r="F5769" i="10"/>
  <c r="J5765" i="10"/>
  <c r="K5765" i="10"/>
  <c r="L5765" i="10"/>
  <c r="F5765" i="10"/>
  <c r="J5761" i="10"/>
  <c r="K5761" i="10"/>
  <c r="L5761" i="10"/>
  <c r="F5761" i="10"/>
  <c r="J5757" i="10"/>
  <c r="K5757" i="10"/>
  <c r="L5757" i="10"/>
  <c r="F5757" i="10"/>
  <c r="J5753" i="10"/>
  <c r="K5753" i="10"/>
  <c r="L5753" i="10"/>
  <c r="F5753" i="10"/>
  <c r="J5749" i="10"/>
  <c r="K5749" i="10"/>
  <c r="L5749" i="10"/>
  <c r="F5749" i="10"/>
  <c r="J5745" i="10"/>
  <c r="K5745" i="10"/>
  <c r="L5745" i="10"/>
  <c r="F5745" i="10"/>
  <c r="J5741" i="10"/>
  <c r="K5741" i="10"/>
  <c r="L5741" i="10"/>
  <c r="F5741" i="10"/>
  <c r="J5737" i="10"/>
  <c r="K5737" i="10"/>
  <c r="L5737" i="10"/>
  <c r="F5737" i="10"/>
  <c r="J5733" i="10"/>
  <c r="K5733" i="10"/>
  <c r="L5733" i="10"/>
  <c r="F5733" i="10"/>
  <c r="J5729" i="10"/>
  <c r="K5729" i="10"/>
  <c r="L5729" i="10"/>
  <c r="F5729" i="10"/>
  <c r="J5725" i="10"/>
  <c r="K5725" i="10"/>
  <c r="L5725" i="10"/>
  <c r="F5725" i="10"/>
  <c r="J5721" i="10"/>
  <c r="K5721" i="10"/>
  <c r="L5721" i="10"/>
  <c r="F5721" i="10"/>
  <c r="J5717" i="10"/>
  <c r="K5717" i="10"/>
  <c r="L5717" i="10"/>
  <c r="F5717" i="10"/>
  <c r="J5713" i="10"/>
  <c r="K5713" i="10"/>
  <c r="L5713" i="10"/>
  <c r="F5713" i="10"/>
  <c r="J5709" i="10"/>
  <c r="K5709" i="10"/>
  <c r="L5709" i="10"/>
  <c r="F5709" i="10"/>
  <c r="J5705" i="10"/>
  <c r="K5705" i="10"/>
  <c r="L5705" i="10"/>
  <c r="F5705" i="10"/>
  <c r="J5701" i="10"/>
  <c r="K5701" i="10"/>
  <c r="L5701" i="10"/>
  <c r="F5701" i="10"/>
  <c r="J5697" i="10"/>
  <c r="K5697" i="10"/>
  <c r="L5697" i="10"/>
  <c r="F5697" i="10"/>
  <c r="J5693" i="10"/>
  <c r="K5693" i="10"/>
  <c r="L5693" i="10"/>
  <c r="F5693" i="10"/>
  <c r="J5689" i="10"/>
  <c r="K5689" i="10"/>
  <c r="L5689" i="10"/>
  <c r="F5689" i="10"/>
  <c r="J5685" i="10"/>
  <c r="K5685" i="10"/>
  <c r="L5685" i="10"/>
  <c r="F5685" i="10"/>
  <c r="J5681" i="10"/>
  <c r="K5681" i="10"/>
  <c r="L5681" i="10"/>
  <c r="F5681" i="10"/>
  <c r="J5677" i="10"/>
  <c r="K5677" i="10"/>
  <c r="L5677" i="10"/>
  <c r="F5677" i="10"/>
  <c r="J5673" i="10"/>
  <c r="K5673" i="10"/>
  <c r="L5673" i="10"/>
  <c r="F5673" i="10"/>
  <c r="J5669" i="10"/>
  <c r="K5669" i="10"/>
  <c r="L5669" i="10"/>
  <c r="F5669" i="10"/>
  <c r="J5665" i="10"/>
  <c r="K5665" i="10"/>
  <c r="L5665" i="10"/>
  <c r="F5665" i="10"/>
  <c r="J5661" i="10"/>
  <c r="K5661" i="10"/>
  <c r="L5661" i="10"/>
  <c r="F5661" i="10"/>
  <c r="J5657" i="10"/>
  <c r="K5657" i="10"/>
  <c r="L5657" i="10"/>
  <c r="F5657" i="10"/>
  <c r="J5653" i="10"/>
  <c r="K5653" i="10"/>
  <c r="L5653" i="10"/>
  <c r="F5653" i="10"/>
  <c r="J5649" i="10"/>
  <c r="K5649" i="10"/>
  <c r="L5649" i="10"/>
  <c r="F5649" i="10"/>
  <c r="J5645" i="10"/>
  <c r="K5645" i="10"/>
  <c r="L5645" i="10"/>
  <c r="F5645" i="10"/>
  <c r="J5641" i="10"/>
  <c r="K5641" i="10"/>
  <c r="L5641" i="10"/>
  <c r="F5641" i="10"/>
  <c r="J5637" i="10"/>
  <c r="K5637" i="10"/>
  <c r="L5637" i="10"/>
  <c r="F5637" i="10"/>
  <c r="J5633" i="10"/>
  <c r="K5633" i="10"/>
  <c r="L5633" i="10"/>
  <c r="F5633" i="10"/>
  <c r="J5629" i="10"/>
  <c r="K5629" i="10"/>
  <c r="L5629" i="10"/>
  <c r="F5629" i="10"/>
  <c r="J5625" i="10"/>
  <c r="K5625" i="10"/>
  <c r="L5625" i="10"/>
  <c r="F5625" i="10"/>
  <c r="J5621" i="10"/>
  <c r="K5621" i="10"/>
  <c r="L5621" i="10"/>
  <c r="F5621" i="10"/>
  <c r="J5617" i="10"/>
  <c r="K5617" i="10"/>
  <c r="L5617" i="10"/>
  <c r="F5617" i="10"/>
  <c r="J5613" i="10"/>
  <c r="K5613" i="10"/>
  <c r="L5613" i="10"/>
  <c r="F5613" i="10"/>
  <c r="J5609" i="10"/>
  <c r="K5609" i="10"/>
  <c r="L5609" i="10"/>
  <c r="F5609" i="10"/>
  <c r="J5605" i="10"/>
  <c r="K5605" i="10"/>
  <c r="L5605" i="10"/>
  <c r="F5605" i="10"/>
  <c r="J5601" i="10"/>
  <c r="K5601" i="10"/>
  <c r="L5601" i="10"/>
  <c r="F5601" i="10"/>
  <c r="J5597" i="10"/>
  <c r="K5597" i="10"/>
  <c r="L5597" i="10"/>
  <c r="F5597" i="10"/>
  <c r="J5593" i="10"/>
  <c r="K5593" i="10"/>
  <c r="L5593" i="10"/>
  <c r="F5593" i="10"/>
  <c r="J5589" i="10"/>
  <c r="K5589" i="10"/>
  <c r="L5589" i="10"/>
  <c r="F5589" i="10"/>
  <c r="J5585" i="10"/>
  <c r="K5585" i="10"/>
  <c r="L5585" i="10"/>
  <c r="F5585" i="10"/>
  <c r="J5581" i="10"/>
  <c r="K5581" i="10"/>
  <c r="L5581" i="10"/>
  <c r="F5581" i="10"/>
  <c r="J5577" i="10"/>
  <c r="K5577" i="10"/>
  <c r="L5577" i="10"/>
  <c r="F5577" i="10"/>
  <c r="J5573" i="10"/>
  <c r="K5573" i="10"/>
  <c r="L5573" i="10"/>
  <c r="F5573" i="10"/>
  <c r="J5569" i="10"/>
  <c r="K5569" i="10"/>
  <c r="L5569" i="10"/>
  <c r="F5569" i="10"/>
  <c r="J5565" i="10"/>
  <c r="K5565" i="10"/>
  <c r="L5565" i="10"/>
  <c r="F5565" i="10"/>
  <c r="J5561" i="10"/>
  <c r="K5561" i="10"/>
  <c r="L5561" i="10"/>
  <c r="F5561" i="10"/>
  <c r="J5557" i="10"/>
  <c r="K5557" i="10"/>
  <c r="L5557" i="10"/>
  <c r="F5557" i="10"/>
  <c r="J5553" i="10"/>
  <c r="K5553" i="10"/>
  <c r="L5553" i="10"/>
  <c r="F5553" i="10"/>
  <c r="J5549" i="10"/>
  <c r="K5549" i="10"/>
  <c r="L5549" i="10"/>
  <c r="F5549" i="10"/>
  <c r="J5545" i="10"/>
  <c r="K5545" i="10"/>
  <c r="L5545" i="10"/>
  <c r="F5545" i="10"/>
  <c r="J5541" i="10"/>
  <c r="K5541" i="10"/>
  <c r="L5541" i="10"/>
  <c r="F5541" i="10"/>
  <c r="J5537" i="10"/>
  <c r="K5537" i="10"/>
  <c r="L5537" i="10"/>
  <c r="F5537" i="10"/>
  <c r="J5533" i="10"/>
  <c r="K5533" i="10"/>
  <c r="L5533" i="10"/>
  <c r="F5533" i="10"/>
  <c r="J5529" i="10"/>
  <c r="K5529" i="10"/>
  <c r="L5529" i="10"/>
  <c r="F5529" i="10"/>
  <c r="J5525" i="10"/>
  <c r="K5525" i="10"/>
  <c r="L5525" i="10"/>
  <c r="F5525" i="10"/>
  <c r="J5521" i="10"/>
  <c r="K5521" i="10"/>
  <c r="L5521" i="10"/>
  <c r="F5521" i="10"/>
  <c r="J5517" i="10"/>
  <c r="K5517" i="10"/>
  <c r="L5517" i="10"/>
  <c r="F5517" i="10"/>
  <c r="J5513" i="10"/>
  <c r="K5513" i="10"/>
  <c r="L5513" i="10"/>
  <c r="F5513" i="10"/>
  <c r="J5509" i="10"/>
  <c r="K5509" i="10"/>
  <c r="L5509" i="10"/>
  <c r="F5509" i="10"/>
  <c r="J5505" i="10"/>
  <c r="K5505" i="10"/>
  <c r="L5505" i="10"/>
  <c r="F5505" i="10"/>
  <c r="J5501" i="10"/>
  <c r="K5501" i="10"/>
  <c r="L5501" i="10"/>
  <c r="F5501" i="10"/>
  <c r="J5497" i="10"/>
  <c r="K5497" i="10"/>
  <c r="L5497" i="10"/>
  <c r="F5497" i="10"/>
  <c r="J5493" i="10"/>
  <c r="K5493" i="10"/>
  <c r="L5493" i="10"/>
  <c r="F5493" i="10"/>
  <c r="J5489" i="10"/>
  <c r="K5489" i="10"/>
  <c r="L5489" i="10"/>
  <c r="F5489" i="10"/>
  <c r="J5485" i="10"/>
  <c r="K5485" i="10"/>
  <c r="L5485" i="10"/>
  <c r="F5485" i="10"/>
  <c r="J5481" i="10"/>
  <c r="K5481" i="10"/>
  <c r="L5481" i="10"/>
  <c r="F5481" i="10"/>
  <c r="J5477" i="10"/>
  <c r="K5477" i="10"/>
  <c r="L5477" i="10"/>
  <c r="F5477" i="10"/>
  <c r="J5473" i="10"/>
  <c r="K5473" i="10"/>
  <c r="L5473" i="10"/>
  <c r="F5473" i="10"/>
  <c r="J5469" i="10"/>
  <c r="K5469" i="10"/>
  <c r="L5469" i="10"/>
  <c r="F5469" i="10"/>
  <c r="J5465" i="10"/>
  <c r="K5465" i="10"/>
  <c r="L5465" i="10"/>
  <c r="F5465" i="10"/>
  <c r="J5461" i="10"/>
  <c r="K5461" i="10"/>
  <c r="L5461" i="10"/>
  <c r="F5461" i="10"/>
  <c r="J5457" i="10"/>
  <c r="K5457" i="10"/>
  <c r="L5457" i="10"/>
  <c r="F5457" i="10"/>
  <c r="J5453" i="10"/>
  <c r="K5453" i="10"/>
  <c r="L5453" i="10"/>
  <c r="F5453" i="10"/>
  <c r="J5449" i="10"/>
  <c r="K5449" i="10"/>
  <c r="L5449" i="10"/>
  <c r="F5449" i="10"/>
  <c r="J5445" i="10"/>
  <c r="K5445" i="10"/>
  <c r="L5445" i="10"/>
  <c r="F5445" i="10"/>
  <c r="J5441" i="10"/>
  <c r="K5441" i="10"/>
  <c r="L5441" i="10"/>
  <c r="F5441" i="10"/>
  <c r="J5437" i="10"/>
  <c r="K5437" i="10"/>
  <c r="L5437" i="10"/>
  <c r="F5437" i="10"/>
  <c r="J5433" i="10"/>
  <c r="K5433" i="10"/>
  <c r="L5433" i="10"/>
  <c r="F5433" i="10"/>
  <c r="J5429" i="10"/>
  <c r="K5429" i="10"/>
  <c r="L5429" i="10"/>
  <c r="F5429" i="10"/>
  <c r="J5425" i="10"/>
  <c r="K5425" i="10"/>
  <c r="L5425" i="10"/>
  <c r="F5425" i="10"/>
  <c r="J5421" i="10"/>
  <c r="K5421" i="10"/>
  <c r="L5421" i="10"/>
  <c r="F5421" i="10"/>
  <c r="J5417" i="10"/>
  <c r="K5417" i="10"/>
  <c r="L5417" i="10"/>
  <c r="F5417" i="10"/>
  <c r="J5413" i="10"/>
  <c r="K5413" i="10"/>
  <c r="L5413" i="10"/>
  <c r="F5413" i="10"/>
  <c r="J5409" i="10"/>
  <c r="K5409" i="10"/>
  <c r="L5409" i="10"/>
  <c r="F5409" i="10"/>
  <c r="J5405" i="10"/>
  <c r="K5405" i="10"/>
  <c r="L5405" i="10"/>
  <c r="F5405" i="10"/>
  <c r="J5401" i="10"/>
  <c r="K5401" i="10"/>
  <c r="L5401" i="10"/>
  <c r="F5401" i="10"/>
  <c r="J5397" i="10"/>
  <c r="K5397" i="10"/>
  <c r="L5397" i="10"/>
  <c r="F5397" i="10"/>
  <c r="J5393" i="10"/>
  <c r="K5393" i="10"/>
  <c r="L5393" i="10"/>
  <c r="F5393" i="10"/>
  <c r="J5389" i="10"/>
  <c r="K5389" i="10"/>
  <c r="L5389" i="10"/>
  <c r="F5389" i="10"/>
  <c r="J5385" i="10"/>
  <c r="K5385" i="10"/>
  <c r="L5385" i="10"/>
  <c r="F5385" i="10"/>
  <c r="J5381" i="10"/>
  <c r="K5381" i="10"/>
  <c r="L5381" i="10"/>
  <c r="F5381" i="10"/>
  <c r="J5377" i="10"/>
  <c r="K5377" i="10"/>
  <c r="L5377" i="10"/>
  <c r="F5377" i="10"/>
  <c r="J5373" i="10"/>
  <c r="K5373" i="10"/>
  <c r="L5373" i="10"/>
  <c r="F5373" i="10"/>
  <c r="J5369" i="10"/>
  <c r="K5369" i="10"/>
  <c r="L5369" i="10"/>
  <c r="F5369" i="10"/>
  <c r="J5365" i="10"/>
  <c r="K5365" i="10"/>
  <c r="L5365" i="10"/>
  <c r="F5365" i="10"/>
  <c r="J5361" i="10"/>
  <c r="K5361" i="10"/>
  <c r="L5361" i="10"/>
  <c r="F5361" i="10"/>
  <c r="J5357" i="10"/>
  <c r="K5357" i="10"/>
  <c r="L5357" i="10"/>
  <c r="F5357" i="10"/>
  <c r="J5353" i="10"/>
  <c r="K5353" i="10"/>
  <c r="L5353" i="10"/>
  <c r="F5353" i="10"/>
  <c r="J5349" i="10"/>
  <c r="K5349" i="10"/>
  <c r="L5349" i="10"/>
  <c r="F5349" i="10"/>
  <c r="J5345" i="10"/>
  <c r="K5345" i="10"/>
  <c r="L5345" i="10"/>
  <c r="F5345" i="10"/>
  <c r="J5341" i="10"/>
  <c r="K5341" i="10"/>
  <c r="L5341" i="10"/>
  <c r="F5341" i="10"/>
  <c r="J5337" i="10"/>
  <c r="K5337" i="10"/>
  <c r="L5337" i="10"/>
  <c r="F5337" i="10"/>
  <c r="J5333" i="10"/>
  <c r="K5333" i="10"/>
  <c r="L5333" i="10"/>
  <c r="F5333" i="10"/>
  <c r="J5329" i="10"/>
  <c r="K5329" i="10"/>
  <c r="L5329" i="10"/>
  <c r="F5329" i="10"/>
  <c r="J5325" i="10"/>
  <c r="K5325" i="10"/>
  <c r="L5325" i="10"/>
  <c r="F5325" i="10"/>
  <c r="J5321" i="10"/>
  <c r="K5321" i="10"/>
  <c r="L5321" i="10"/>
  <c r="F5321" i="10"/>
  <c r="J5317" i="10"/>
  <c r="K5317" i="10"/>
  <c r="L5317" i="10"/>
  <c r="F5317" i="10"/>
  <c r="J5313" i="10"/>
  <c r="K5313" i="10"/>
  <c r="L5313" i="10"/>
  <c r="F5313" i="10"/>
  <c r="J5309" i="10"/>
  <c r="K5309" i="10"/>
  <c r="L5309" i="10"/>
  <c r="F5309" i="10"/>
  <c r="J5305" i="10"/>
  <c r="K5305" i="10"/>
  <c r="L5305" i="10"/>
  <c r="F5305" i="10"/>
  <c r="J5301" i="10"/>
  <c r="K5301" i="10"/>
  <c r="L5301" i="10"/>
  <c r="F5301" i="10"/>
  <c r="J5297" i="10"/>
  <c r="K5297" i="10"/>
  <c r="L5297" i="10"/>
  <c r="F5297" i="10"/>
  <c r="J5293" i="10"/>
  <c r="K5293" i="10"/>
  <c r="L5293" i="10"/>
  <c r="F5293" i="10"/>
  <c r="J5289" i="10"/>
  <c r="K5289" i="10"/>
  <c r="L5289" i="10"/>
  <c r="F5289" i="10"/>
  <c r="J5285" i="10"/>
  <c r="K5285" i="10"/>
  <c r="L5285" i="10"/>
  <c r="F5285" i="10"/>
  <c r="J5281" i="10"/>
  <c r="K5281" i="10"/>
  <c r="L5281" i="10"/>
  <c r="F5281" i="10"/>
  <c r="J5277" i="10"/>
  <c r="K5277" i="10"/>
  <c r="L5277" i="10"/>
  <c r="F5277" i="10"/>
  <c r="J5273" i="10"/>
  <c r="K5273" i="10"/>
  <c r="L5273" i="10"/>
  <c r="F5273" i="10"/>
  <c r="J5269" i="10"/>
  <c r="K5269" i="10"/>
  <c r="L5269" i="10"/>
  <c r="F5269" i="10"/>
  <c r="J5265" i="10"/>
  <c r="K5265" i="10"/>
  <c r="L5265" i="10"/>
  <c r="F5265" i="10"/>
  <c r="J5261" i="10"/>
  <c r="K5261" i="10"/>
  <c r="L5261" i="10"/>
  <c r="F5261" i="10"/>
  <c r="J5257" i="10"/>
  <c r="K5257" i="10"/>
  <c r="L5257" i="10"/>
  <c r="F5257" i="10"/>
  <c r="J5253" i="10"/>
  <c r="K5253" i="10"/>
  <c r="L5253" i="10"/>
  <c r="F5253" i="10"/>
  <c r="J5249" i="10"/>
  <c r="K5249" i="10"/>
  <c r="L5249" i="10"/>
  <c r="F5249" i="10"/>
  <c r="J5245" i="10"/>
  <c r="K5245" i="10"/>
  <c r="L5245" i="10"/>
  <c r="F5245" i="10"/>
  <c r="J5241" i="10"/>
  <c r="K5241" i="10"/>
  <c r="L5241" i="10"/>
  <c r="F5241" i="10"/>
  <c r="J5237" i="10"/>
  <c r="K5237" i="10"/>
  <c r="L5237" i="10"/>
  <c r="F5237" i="10"/>
  <c r="J5233" i="10"/>
  <c r="K5233" i="10"/>
  <c r="L5233" i="10"/>
  <c r="F5233" i="10"/>
  <c r="J5229" i="10"/>
  <c r="K5229" i="10"/>
  <c r="L5229" i="10"/>
  <c r="F5229" i="10"/>
  <c r="J5225" i="10"/>
  <c r="K5225" i="10"/>
  <c r="L5225" i="10"/>
  <c r="F5225" i="10"/>
  <c r="J5221" i="10"/>
  <c r="K5221" i="10"/>
  <c r="L5221" i="10"/>
  <c r="F5221" i="10"/>
  <c r="J5217" i="10"/>
  <c r="K5217" i="10"/>
  <c r="L5217" i="10"/>
  <c r="F5217" i="10"/>
  <c r="J5213" i="10"/>
  <c r="K5213" i="10"/>
  <c r="L5213" i="10"/>
  <c r="F5213" i="10"/>
  <c r="J5209" i="10"/>
  <c r="K5209" i="10"/>
  <c r="L5209" i="10"/>
  <c r="F5209" i="10"/>
  <c r="J5205" i="10"/>
  <c r="K5205" i="10"/>
  <c r="L5205" i="10"/>
  <c r="F5205" i="10"/>
  <c r="J5201" i="10"/>
  <c r="K5201" i="10"/>
  <c r="L5201" i="10"/>
  <c r="F5201" i="10"/>
  <c r="J5197" i="10"/>
  <c r="K5197" i="10"/>
  <c r="L5197" i="10"/>
  <c r="F5197" i="10"/>
  <c r="J5193" i="10"/>
  <c r="K5193" i="10"/>
  <c r="L5193" i="10"/>
  <c r="F5193" i="10"/>
  <c r="J5189" i="10"/>
  <c r="K5189" i="10"/>
  <c r="L5189" i="10"/>
  <c r="F5189" i="10"/>
  <c r="J5185" i="10"/>
  <c r="K5185" i="10"/>
  <c r="L5185" i="10"/>
  <c r="F5185" i="10"/>
  <c r="J5181" i="10"/>
  <c r="K5181" i="10"/>
  <c r="L5181" i="10"/>
  <c r="F5181" i="10"/>
  <c r="J5177" i="10"/>
  <c r="K5177" i="10"/>
  <c r="L5177" i="10"/>
  <c r="F5177" i="10"/>
  <c r="J5173" i="10"/>
  <c r="K5173" i="10"/>
  <c r="L5173" i="10"/>
  <c r="F5173" i="10"/>
  <c r="J5169" i="10"/>
  <c r="K5169" i="10"/>
  <c r="L5169" i="10"/>
  <c r="F5169" i="10"/>
  <c r="J5165" i="10"/>
  <c r="K5165" i="10"/>
  <c r="L5165" i="10"/>
  <c r="F5165" i="10"/>
  <c r="J5161" i="10"/>
  <c r="K5161" i="10"/>
  <c r="L5161" i="10"/>
  <c r="F5161" i="10"/>
  <c r="J5157" i="10"/>
  <c r="K5157" i="10"/>
  <c r="L5157" i="10"/>
  <c r="F5157" i="10"/>
  <c r="J5153" i="10"/>
  <c r="K5153" i="10"/>
  <c r="L5153" i="10"/>
  <c r="F5153" i="10"/>
  <c r="J5149" i="10"/>
  <c r="K5149" i="10"/>
  <c r="L5149" i="10"/>
  <c r="F5149" i="10"/>
  <c r="J5145" i="10"/>
  <c r="K5145" i="10"/>
  <c r="L5145" i="10"/>
  <c r="F5145" i="10"/>
  <c r="J5141" i="10"/>
  <c r="K5141" i="10"/>
  <c r="L5141" i="10"/>
  <c r="F5141" i="10"/>
  <c r="J5137" i="10"/>
  <c r="K5137" i="10"/>
  <c r="L5137" i="10"/>
  <c r="F5137" i="10"/>
  <c r="J5133" i="10"/>
  <c r="K5133" i="10"/>
  <c r="L5133" i="10"/>
  <c r="F5133" i="10"/>
  <c r="J5129" i="10"/>
  <c r="K5129" i="10"/>
  <c r="L5129" i="10"/>
  <c r="F5129" i="10"/>
  <c r="J5125" i="10"/>
  <c r="K5125" i="10"/>
  <c r="L5125" i="10"/>
  <c r="F5125" i="10"/>
  <c r="J5121" i="10"/>
  <c r="K5121" i="10"/>
  <c r="L5121" i="10"/>
  <c r="F5121" i="10"/>
  <c r="J5117" i="10"/>
  <c r="K5117" i="10"/>
  <c r="L5117" i="10"/>
  <c r="F5117" i="10"/>
  <c r="J5113" i="10"/>
  <c r="K5113" i="10"/>
  <c r="L5113" i="10"/>
  <c r="F5113" i="10"/>
  <c r="J5109" i="10"/>
  <c r="K5109" i="10"/>
  <c r="L5109" i="10"/>
  <c r="F5109" i="10"/>
  <c r="J5105" i="10"/>
  <c r="K5105" i="10"/>
  <c r="L5105" i="10"/>
  <c r="F5105" i="10"/>
  <c r="J5101" i="10"/>
  <c r="K5101" i="10"/>
  <c r="L5101" i="10"/>
  <c r="F5101" i="10"/>
  <c r="J5097" i="10"/>
  <c r="K5097" i="10"/>
  <c r="L5097" i="10"/>
  <c r="F5097" i="10"/>
  <c r="J5093" i="10"/>
  <c r="K5093" i="10"/>
  <c r="L5093" i="10"/>
  <c r="F5093" i="10"/>
  <c r="J5089" i="10"/>
  <c r="K5089" i="10"/>
  <c r="L5089" i="10"/>
  <c r="F5089" i="10"/>
  <c r="J5085" i="10"/>
  <c r="K5085" i="10"/>
  <c r="L5085" i="10"/>
  <c r="F5085" i="10"/>
  <c r="J5081" i="10"/>
  <c r="K5081" i="10"/>
  <c r="L5081" i="10"/>
  <c r="F5081" i="10"/>
  <c r="J5077" i="10"/>
  <c r="K5077" i="10"/>
  <c r="L5077" i="10"/>
  <c r="F5077" i="10"/>
  <c r="J5073" i="10"/>
  <c r="K5073" i="10"/>
  <c r="L5073" i="10"/>
  <c r="F5073" i="10"/>
  <c r="J5069" i="10"/>
  <c r="K5069" i="10"/>
  <c r="L5069" i="10"/>
  <c r="F5069" i="10"/>
  <c r="J5065" i="10"/>
  <c r="K5065" i="10"/>
  <c r="L5065" i="10"/>
  <c r="F5065" i="10"/>
  <c r="J5061" i="10"/>
  <c r="K5061" i="10"/>
  <c r="L5061" i="10"/>
  <c r="F5061" i="10"/>
  <c r="J5057" i="10"/>
  <c r="K5057" i="10"/>
  <c r="L5057" i="10"/>
  <c r="F5057" i="10"/>
  <c r="J5053" i="10"/>
  <c r="K5053" i="10"/>
  <c r="L5053" i="10"/>
  <c r="F5053" i="10"/>
  <c r="J5049" i="10"/>
  <c r="K5049" i="10"/>
  <c r="L5049" i="10"/>
  <c r="F5049" i="10"/>
  <c r="J5045" i="10"/>
  <c r="K5045" i="10"/>
  <c r="L5045" i="10"/>
  <c r="F5045" i="10"/>
  <c r="J5041" i="10"/>
  <c r="K5041" i="10"/>
  <c r="L5041" i="10"/>
  <c r="F5041" i="10"/>
  <c r="J5037" i="10"/>
  <c r="K5037" i="10"/>
  <c r="L5037" i="10"/>
  <c r="F5037" i="10"/>
  <c r="J5033" i="10"/>
  <c r="K5033" i="10"/>
  <c r="L5033" i="10"/>
  <c r="F5033" i="10"/>
  <c r="J5029" i="10"/>
  <c r="K5029" i="10"/>
  <c r="L5029" i="10"/>
  <c r="F5029" i="10"/>
  <c r="J5025" i="10"/>
  <c r="K5025" i="10"/>
  <c r="L5025" i="10"/>
  <c r="F5025" i="10"/>
  <c r="J5021" i="10"/>
  <c r="K5021" i="10"/>
  <c r="L5021" i="10"/>
  <c r="F5021" i="10"/>
  <c r="J5017" i="10"/>
  <c r="K5017" i="10"/>
  <c r="L5017" i="10"/>
  <c r="F5017" i="10"/>
  <c r="J5013" i="10"/>
  <c r="K5013" i="10"/>
  <c r="L5013" i="10"/>
  <c r="F5013" i="10"/>
  <c r="J5009" i="10"/>
  <c r="K5009" i="10"/>
  <c r="L5009" i="10"/>
  <c r="F5009" i="10"/>
  <c r="J5005" i="10"/>
  <c r="K5005" i="10"/>
  <c r="L5005" i="10"/>
  <c r="F5005" i="10"/>
  <c r="J5001" i="10"/>
  <c r="K5001" i="10"/>
  <c r="L5001" i="10"/>
  <c r="F5001" i="10"/>
  <c r="J4997" i="10"/>
  <c r="K4997" i="10"/>
  <c r="L4997" i="10"/>
  <c r="F4997" i="10"/>
  <c r="J4993" i="10"/>
  <c r="K4993" i="10"/>
  <c r="L4993" i="10"/>
  <c r="F4993" i="10"/>
  <c r="J4989" i="10"/>
  <c r="K4989" i="10"/>
  <c r="L4989" i="10"/>
  <c r="F4989" i="10"/>
  <c r="J4985" i="10"/>
  <c r="K4985" i="10"/>
  <c r="L4985" i="10"/>
  <c r="F4985" i="10"/>
  <c r="J4981" i="10"/>
  <c r="K4981" i="10"/>
  <c r="L4981" i="10"/>
  <c r="F4981" i="10"/>
  <c r="J4977" i="10"/>
  <c r="K4977" i="10"/>
  <c r="L4977" i="10"/>
  <c r="F4977" i="10"/>
  <c r="J4973" i="10"/>
  <c r="K4973" i="10"/>
  <c r="L4973" i="10"/>
  <c r="F4973" i="10"/>
  <c r="J4969" i="10"/>
  <c r="K4969" i="10"/>
  <c r="L4969" i="10"/>
  <c r="F4969" i="10"/>
  <c r="J4965" i="10"/>
  <c r="K4965" i="10"/>
  <c r="L4965" i="10"/>
  <c r="F4965" i="10"/>
  <c r="J4961" i="10"/>
  <c r="K4961" i="10"/>
  <c r="L4961" i="10"/>
  <c r="F4961" i="10"/>
  <c r="J4957" i="10"/>
  <c r="K4957" i="10"/>
  <c r="L4957" i="10"/>
  <c r="F4957" i="10"/>
  <c r="J4953" i="10"/>
  <c r="K4953" i="10"/>
  <c r="L4953" i="10"/>
  <c r="F4953" i="10"/>
  <c r="J4949" i="10"/>
  <c r="K4949" i="10"/>
  <c r="L4949" i="10"/>
  <c r="F4949" i="10"/>
  <c r="J4945" i="10"/>
  <c r="K4945" i="10"/>
  <c r="L4945" i="10"/>
  <c r="F4945" i="10"/>
  <c r="J4941" i="10"/>
  <c r="K4941" i="10"/>
  <c r="L4941" i="10"/>
  <c r="F4941" i="10"/>
  <c r="J4937" i="10"/>
  <c r="K4937" i="10"/>
  <c r="L4937" i="10"/>
  <c r="F4937" i="10"/>
  <c r="J4933" i="10"/>
  <c r="K4933" i="10"/>
  <c r="L4933" i="10"/>
  <c r="F4933" i="10"/>
  <c r="J4929" i="10"/>
  <c r="K4929" i="10"/>
  <c r="L4929" i="10"/>
  <c r="F4929" i="10"/>
  <c r="J4925" i="10"/>
  <c r="K4925" i="10"/>
  <c r="L4925" i="10"/>
  <c r="F4925" i="10"/>
  <c r="J4921" i="10"/>
  <c r="K4921" i="10"/>
  <c r="L4921" i="10"/>
  <c r="F4921" i="10"/>
  <c r="J4917" i="10"/>
  <c r="K4917" i="10"/>
  <c r="L4917" i="10"/>
  <c r="F4917" i="10"/>
  <c r="J4913" i="10"/>
  <c r="K4913" i="10"/>
  <c r="L4913" i="10"/>
  <c r="F4913" i="10"/>
  <c r="J4909" i="10"/>
  <c r="K4909" i="10"/>
  <c r="L4909" i="10"/>
  <c r="F4909" i="10"/>
  <c r="J4905" i="10"/>
  <c r="K4905" i="10"/>
  <c r="L4905" i="10"/>
  <c r="F4905" i="10"/>
  <c r="J4901" i="10"/>
  <c r="K4901" i="10"/>
  <c r="L4901" i="10"/>
  <c r="F4901" i="10"/>
  <c r="J4897" i="10"/>
  <c r="K4897" i="10"/>
  <c r="L4897" i="10"/>
  <c r="F4897" i="10"/>
  <c r="J4893" i="10"/>
  <c r="K4893" i="10"/>
  <c r="L4893" i="10"/>
  <c r="F4893" i="10"/>
  <c r="J4889" i="10"/>
  <c r="K4889" i="10"/>
  <c r="L4889" i="10"/>
  <c r="F4889" i="10"/>
  <c r="J4885" i="10"/>
  <c r="K4885" i="10"/>
  <c r="L4885" i="10"/>
  <c r="F4885" i="10"/>
  <c r="J4881" i="10"/>
  <c r="K4881" i="10"/>
  <c r="L4881" i="10"/>
  <c r="F4881" i="10"/>
  <c r="J4877" i="10"/>
  <c r="K4877" i="10"/>
  <c r="L4877" i="10"/>
  <c r="F4877" i="10"/>
  <c r="J4873" i="10"/>
  <c r="K4873" i="10"/>
  <c r="L4873" i="10"/>
  <c r="F4873" i="10"/>
  <c r="J4869" i="10"/>
  <c r="K4869" i="10"/>
  <c r="L4869" i="10"/>
  <c r="F4869" i="10"/>
  <c r="J4865" i="10"/>
  <c r="K4865" i="10"/>
  <c r="L4865" i="10"/>
  <c r="F4865" i="10"/>
  <c r="J4861" i="10"/>
  <c r="K4861" i="10"/>
  <c r="L4861" i="10"/>
  <c r="F4861" i="10"/>
  <c r="J4857" i="10"/>
  <c r="K4857" i="10"/>
  <c r="L4857" i="10"/>
  <c r="F4857" i="10"/>
  <c r="J4853" i="10"/>
  <c r="K4853" i="10"/>
  <c r="L4853" i="10"/>
  <c r="F4853" i="10"/>
  <c r="J4849" i="10"/>
  <c r="K4849" i="10"/>
  <c r="L4849" i="10"/>
  <c r="F4849" i="10"/>
  <c r="J4845" i="10"/>
  <c r="K4845" i="10"/>
  <c r="L4845" i="10"/>
  <c r="F4845" i="10"/>
  <c r="J4841" i="10"/>
  <c r="K4841" i="10"/>
  <c r="L4841" i="10"/>
  <c r="F4841" i="10"/>
  <c r="J4837" i="10"/>
  <c r="K4837" i="10"/>
  <c r="L4837" i="10"/>
  <c r="F4837" i="10"/>
  <c r="J4833" i="10"/>
  <c r="K4833" i="10"/>
  <c r="L4833" i="10"/>
  <c r="F4833" i="10"/>
  <c r="J4829" i="10"/>
  <c r="K4829" i="10"/>
  <c r="L4829" i="10"/>
  <c r="F4829" i="10"/>
  <c r="J4825" i="10"/>
  <c r="K4825" i="10"/>
  <c r="L4825" i="10"/>
  <c r="F4825" i="10"/>
  <c r="J4821" i="10"/>
  <c r="K4821" i="10"/>
  <c r="L4821" i="10"/>
  <c r="F4821" i="10"/>
  <c r="J4817" i="10"/>
  <c r="K4817" i="10"/>
  <c r="L4817" i="10"/>
  <c r="F4817" i="10"/>
  <c r="J4813" i="10"/>
  <c r="K4813" i="10"/>
  <c r="L4813" i="10"/>
  <c r="F4813" i="10"/>
  <c r="J4809" i="10"/>
  <c r="K4809" i="10"/>
  <c r="L4809" i="10"/>
  <c r="F4809" i="10"/>
  <c r="J4805" i="10"/>
  <c r="K4805" i="10"/>
  <c r="L4805" i="10"/>
  <c r="F4805" i="10"/>
  <c r="J4801" i="10"/>
  <c r="K4801" i="10"/>
  <c r="L4801" i="10"/>
  <c r="F4801" i="10"/>
  <c r="J4797" i="10"/>
  <c r="K4797" i="10"/>
  <c r="L4797" i="10"/>
  <c r="F4797" i="10"/>
  <c r="J4793" i="10"/>
  <c r="K4793" i="10"/>
  <c r="L4793" i="10"/>
  <c r="F4793" i="10"/>
  <c r="J4789" i="10"/>
  <c r="K4789" i="10"/>
  <c r="L4789" i="10"/>
  <c r="F4789" i="10"/>
  <c r="J4785" i="10"/>
  <c r="K4785" i="10"/>
  <c r="L4785" i="10"/>
  <c r="F4785" i="10"/>
  <c r="J4781" i="10"/>
  <c r="K4781" i="10"/>
  <c r="L4781" i="10"/>
  <c r="F4781" i="10"/>
  <c r="J4777" i="10"/>
  <c r="K4777" i="10"/>
  <c r="L4777" i="10"/>
  <c r="F4777" i="10"/>
  <c r="J4773" i="10"/>
  <c r="K4773" i="10"/>
  <c r="L4773" i="10"/>
  <c r="F4773" i="10"/>
  <c r="J4769" i="10"/>
  <c r="K4769" i="10"/>
  <c r="L4769" i="10"/>
  <c r="F4769" i="10"/>
  <c r="J4765" i="10"/>
  <c r="K4765" i="10"/>
  <c r="L4765" i="10"/>
  <c r="F4765" i="10"/>
  <c r="J4761" i="10"/>
  <c r="K4761" i="10"/>
  <c r="L4761" i="10"/>
  <c r="F4761" i="10"/>
  <c r="J4757" i="10"/>
  <c r="K4757" i="10"/>
  <c r="L4757" i="10"/>
  <c r="F4757" i="10"/>
  <c r="J4753" i="10"/>
  <c r="K4753" i="10"/>
  <c r="L4753" i="10"/>
  <c r="F4753" i="10"/>
  <c r="J4749" i="10"/>
  <c r="K4749" i="10"/>
  <c r="L4749" i="10"/>
  <c r="F4749" i="10"/>
  <c r="J4745" i="10"/>
  <c r="K4745" i="10"/>
  <c r="L4745" i="10"/>
  <c r="F4745" i="10"/>
  <c r="J4741" i="10"/>
  <c r="K4741" i="10"/>
  <c r="L4741" i="10"/>
  <c r="F4741" i="10"/>
  <c r="J4737" i="10"/>
  <c r="K4737" i="10"/>
  <c r="L4737" i="10"/>
  <c r="F4737" i="10"/>
  <c r="J4733" i="10"/>
  <c r="K4733" i="10"/>
  <c r="L4733" i="10"/>
  <c r="F4733" i="10"/>
  <c r="J4729" i="10"/>
  <c r="K4729" i="10"/>
  <c r="L4729" i="10"/>
  <c r="F4729" i="10"/>
  <c r="J4725" i="10"/>
  <c r="K4725" i="10"/>
  <c r="L4725" i="10"/>
  <c r="F4725" i="10"/>
  <c r="J4721" i="10"/>
  <c r="K4721" i="10"/>
  <c r="L4721" i="10"/>
  <c r="F4721" i="10"/>
  <c r="J4717" i="10"/>
  <c r="K4717" i="10"/>
  <c r="L4717" i="10"/>
  <c r="F4717" i="10"/>
  <c r="J4713" i="10"/>
  <c r="K4713" i="10"/>
  <c r="L4713" i="10"/>
  <c r="F4713" i="10"/>
  <c r="J4709" i="10"/>
  <c r="K4709" i="10"/>
  <c r="L4709" i="10"/>
  <c r="F4709" i="10"/>
  <c r="J4705" i="10"/>
  <c r="K4705" i="10"/>
  <c r="L4705" i="10"/>
  <c r="F4705" i="10"/>
  <c r="J4701" i="10"/>
  <c r="K4701" i="10"/>
  <c r="L4701" i="10"/>
  <c r="F4701" i="10"/>
  <c r="J4697" i="10"/>
  <c r="K4697" i="10"/>
  <c r="L4697" i="10"/>
  <c r="F4697" i="10"/>
  <c r="J4693" i="10"/>
  <c r="K4693" i="10"/>
  <c r="L4693" i="10"/>
  <c r="F4693" i="10"/>
  <c r="J4689" i="10"/>
  <c r="K4689" i="10"/>
  <c r="L4689" i="10"/>
  <c r="F4689" i="10"/>
  <c r="J4685" i="10"/>
  <c r="K4685" i="10"/>
  <c r="L4685" i="10"/>
  <c r="F4685" i="10"/>
  <c r="J4681" i="10"/>
  <c r="K4681" i="10"/>
  <c r="L4681" i="10"/>
  <c r="F4681" i="10"/>
  <c r="J4677" i="10"/>
  <c r="K4677" i="10"/>
  <c r="L4677" i="10"/>
  <c r="F4677" i="10"/>
  <c r="J4673" i="10"/>
  <c r="K4673" i="10"/>
  <c r="L4673" i="10"/>
  <c r="F4673" i="10"/>
  <c r="J4669" i="10"/>
  <c r="K4669" i="10"/>
  <c r="L4669" i="10"/>
  <c r="F4669" i="10"/>
  <c r="J4665" i="10"/>
  <c r="K4665" i="10"/>
  <c r="L4665" i="10"/>
  <c r="F4665" i="10"/>
  <c r="J4661" i="10"/>
  <c r="K4661" i="10"/>
  <c r="L4661" i="10"/>
  <c r="F4661" i="10"/>
  <c r="J4657" i="10"/>
  <c r="K4657" i="10"/>
  <c r="L4657" i="10"/>
  <c r="F4657" i="10"/>
  <c r="J4653" i="10"/>
  <c r="K4653" i="10"/>
  <c r="L4653" i="10"/>
  <c r="F4653" i="10"/>
  <c r="J4649" i="10"/>
  <c r="K4649" i="10"/>
  <c r="L4649" i="10"/>
  <c r="F4649" i="10"/>
  <c r="J4645" i="10"/>
  <c r="K4645" i="10"/>
  <c r="L4645" i="10"/>
  <c r="F4645" i="10"/>
  <c r="J4641" i="10"/>
  <c r="K4641" i="10"/>
  <c r="L4641" i="10"/>
  <c r="F4641" i="10"/>
  <c r="J4637" i="10"/>
  <c r="K4637" i="10"/>
  <c r="L4637" i="10"/>
  <c r="F4637" i="10"/>
  <c r="J4633" i="10"/>
  <c r="K4633" i="10"/>
  <c r="L4633" i="10"/>
  <c r="F4633" i="10"/>
  <c r="J4629" i="10"/>
  <c r="K4629" i="10"/>
  <c r="L4629" i="10"/>
  <c r="F4629" i="10"/>
  <c r="J4625" i="10"/>
  <c r="K4625" i="10"/>
  <c r="L4625" i="10"/>
  <c r="F4625" i="10"/>
  <c r="J4621" i="10"/>
  <c r="K4621" i="10"/>
  <c r="L4621" i="10"/>
  <c r="F4621" i="10"/>
  <c r="J4617" i="10"/>
  <c r="K4617" i="10"/>
  <c r="L4617" i="10"/>
  <c r="F4617" i="10"/>
  <c r="J4613" i="10"/>
  <c r="K4613" i="10"/>
  <c r="L4613" i="10"/>
  <c r="F4613" i="10"/>
  <c r="J4609" i="10"/>
  <c r="K4609" i="10"/>
  <c r="L4609" i="10"/>
  <c r="F4609" i="10"/>
  <c r="J4605" i="10"/>
  <c r="K4605" i="10"/>
  <c r="L4605" i="10"/>
  <c r="F4605" i="10"/>
  <c r="J4601" i="10"/>
  <c r="K4601" i="10"/>
  <c r="L4601" i="10"/>
  <c r="F4601" i="10"/>
  <c r="J4597" i="10"/>
  <c r="K4597" i="10"/>
  <c r="L4597" i="10"/>
  <c r="F4597" i="10"/>
  <c r="J4593" i="10"/>
  <c r="K4593" i="10"/>
  <c r="L4593" i="10"/>
  <c r="F4593" i="10"/>
  <c r="J4589" i="10"/>
  <c r="K4589" i="10"/>
  <c r="L4589" i="10"/>
  <c r="F4589" i="10"/>
  <c r="J4585" i="10"/>
  <c r="K4585" i="10"/>
  <c r="L4585" i="10"/>
  <c r="F4585" i="10"/>
  <c r="J4581" i="10"/>
  <c r="K4581" i="10"/>
  <c r="L4581" i="10"/>
  <c r="F4581" i="10"/>
  <c r="J4577" i="10"/>
  <c r="K4577" i="10"/>
  <c r="L4577" i="10"/>
  <c r="F4577" i="10"/>
  <c r="J4573" i="10"/>
  <c r="K4573" i="10"/>
  <c r="L4573" i="10"/>
  <c r="F4573" i="10"/>
  <c r="J4569" i="10"/>
  <c r="K4569" i="10"/>
  <c r="L4569" i="10"/>
  <c r="F4569" i="10"/>
  <c r="J4565" i="10"/>
  <c r="K4565" i="10"/>
  <c r="L4565" i="10"/>
  <c r="F4565" i="10"/>
  <c r="J4561" i="10"/>
  <c r="K4561" i="10"/>
  <c r="L4561" i="10"/>
  <c r="F4561" i="10"/>
  <c r="J4557" i="10"/>
  <c r="K4557" i="10"/>
  <c r="L4557" i="10"/>
  <c r="F4557" i="10"/>
  <c r="J4553" i="10"/>
  <c r="K4553" i="10"/>
  <c r="L4553" i="10"/>
  <c r="F4553" i="10"/>
  <c r="J4549" i="10"/>
  <c r="K4549" i="10"/>
  <c r="L4549" i="10"/>
  <c r="F4549" i="10"/>
  <c r="J4545" i="10"/>
  <c r="K4545" i="10"/>
  <c r="L4545" i="10"/>
  <c r="F4545" i="10"/>
  <c r="J4541" i="10"/>
  <c r="K4541" i="10"/>
  <c r="L4541" i="10"/>
  <c r="F4541" i="10"/>
  <c r="J4537" i="10"/>
  <c r="K4537" i="10"/>
  <c r="L4537" i="10"/>
  <c r="F4537" i="10"/>
  <c r="J4533" i="10"/>
  <c r="K4533" i="10"/>
  <c r="L4533" i="10"/>
  <c r="F4533" i="10"/>
  <c r="J4529" i="10"/>
  <c r="K4529" i="10"/>
  <c r="L4529" i="10"/>
  <c r="F4529" i="10"/>
  <c r="J4525" i="10"/>
  <c r="K4525" i="10"/>
  <c r="L4525" i="10"/>
  <c r="F4525" i="10"/>
  <c r="J4521" i="10"/>
  <c r="K4521" i="10"/>
  <c r="L4521" i="10"/>
  <c r="F4521" i="10"/>
  <c r="J4517" i="10"/>
  <c r="K4517" i="10"/>
  <c r="L4517" i="10"/>
  <c r="F4517" i="10"/>
  <c r="J4513" i="10"/>
  <c r="K4513" i="10"/>
  <c r="L4513" i="10"/>
  <c r="F4513" i="10"/>
  <c r="J4509" i="10"/>
  <c r="K4509" i="10"/>
  <c r="L4509" i="10"/>
  <c r="F4509" i="10"/>
  <c r="J4505" i="10"/>
  <c r="K4505" i="10"/>
  <c r="L4505" i="10"/>
  <c r="F4505" i="10"/>
  <c r="J4501" i="10"/>
  <c r="K4501" i="10"/>
  <c r="L4501" i="10"/>
  <c r="F4501" i="10"/>
  <c r="J4497" i="10"/>
  <c r="K4497" i="10"/>
  <c r="L4497" i="10"/>
  <c r="F4497" i="10"/>
  <c r="J4493" i="10"/>
  <c r="K4493" i="10"/>
  <c r="L4493" i="10"/>
  <c r="F4493" i="10"/>
  <c r="J4489" i="10"/>
  <c r="K4489" i="10"/>
  <c r="L4489" i="10"/>
  <c r="F4489" i="10"/>
  <c r="J4485" i="10"/>
  <c r="K4485" i="10"/>
  <c r="L4485" i="10"/>
  <c r="F4485" i="10"/>
  <c r="J4481" i="10"/>
  <c r="K4481" i="10"/>
  <c r="L4481" i="10"/>
  <c r="F4481" i="10"/>
  <c r="J4477" i="10"/>
  <c r="K4477" i="10"/>
  <c r="L4477" i="10"/>
  <c r="F4477" i="10"/>
  <c r="J4473" i="10"/>
  <c r="K4473" i="10"/>
  <c r="L4473" i="10"/>
  <c r="F4473" i="10"/>
  <c r="J4469" i="10"/>
  <c r="K4469" i="10"/>
  <c r="L4469" i="10"/>
  <c r="F4469" i="10"/>
  <c r="J4465" i="10"/>
  <c r="K4465" i="10"/>
  <c r="L4465" i="10"/>
  <c r="F4465" i="10"/>
  <c r="J4461" i="10"/>
  <c r="K4461" i="10"/>
  <c r="L4461" i="10"/>
  <c r="F4461" i="10"/>
  <c r="J4457" i="10"/>
  <c r="K4457" i="10"/>
  <c r="L4457" i="10"/>
  <c r="F4457" i="10"/>
  <c r="J4453" i="10"/>
  <c r="K4453" i="10"/>
  <c r="L4453" i="10"/>
  <c r="F4453" i="10"/>
  <c r="J4449" i="10"/>
  <c r="K4449" i="10"/>
  <c r="L4449" i="10"/>
  <c r="F4449" i="10"/>
  <c r="J4445" i="10"/>
  <c r="K4445" i="10"/>
  <c r="L4445" i="10"/>
  <c r="F4445" i="10"/>
  <c r="J4441" i="10"/>
  <c r="K4441" i="10"/>
  <c r="L4441" i="10"/>
  <c r="F4441" i="10"/>
  <c r="J4437" i="10"/>
  <c r="K4437" i="10"/>
  <c r="L4437" i="10"/>
  <c r="F4437" i="10"/>
  <c r="J4433" i="10"/>
  <c r="K4433" i="10"/>
  <c r="L4433" i="10"/>
  <c r="F4433" i="10"/>
  <c r="J4429" i="10"/>
  <c r="K4429" i="10"/>
  <c r="L4429" i="10"/>
  <c r="F4429" i="10"/>
  <c r="J4425" i="10"/>
  <c r="K4425" i="10"/>
  <c r="L4425" i="10"/>
  <c r="F4425" i="10"/>
  <c r="J4421" i="10"/>
  <c r="K4421" i="10"/>
  <c r="L4421" i="10"/>
  <c r="F4421" i="10"/>
  <c r="J4417" i="10"/>
  <c r="K4417" i="10"/>
  <c r="L4417" i="10"/>
  <c r="F4417" i="10"/>
  <c r="J4413" i="10"/>
  <c r="K4413" i="10"/>
  <c r="L4413" i="10"/>
  <c r="F4413" i="10"/>
  <c r="J4409" i="10"/>
  <c r="K4409" i="10"/>
  <c r="L4409" i="10"/>
  <c r="F4409" i="10"/>
  <c r="J4405" i="10"/>
  <c r="K4405" i="10"/>
  <c r="L4405" i="10"/>
  <c r="F4405" i="10"/>
  <c r="J4401" i="10"/>
  <c r="K4401" i="10"/>
  <c r="L4401" i="10"/>
  <c r="F4401" i="10"/>
  <c r="J4397" i="10"/>
  <c r="K4397" i="10"/>
  <c r="L4397" i="10"/>
  <c r="F4397" i="10"/>
  <c r="J4393" i="10"/>
  <c r="K4393" i="10"/>
  <c r="L4393" i="10"/>
  <c r="F4393" i="10"/>
  <c r="J4389" i="10"/>
  <c r="K4389" i="10"/>
  <c r="L4389" i="10"/>
  <c r="F4389" i="10"/>
  <c r="J4385" i="10"/>
  <c r="K4385" i="10"/>
  <c r="L4385" i="10"/>
  <c r="F4385" i="10"/>
  <c r="J4381" i="10"/>
  <c r="K4381" i="10"/>
  <c r="L4381" i="10"/>
  <c r="F4381" i="10"/>
  <c r="J4377" i="10"/>
  <c r="K4377" i="10"/>
  <c r="L4377" i="10"/>
  <c r="F4377" i="10"/>
  <c r="J4373" i="10"/>
  <c r="K4373" i="10"/>
  <c r="L4373" i="10"/>
  <c r="F4373" i="10"/>
  <c r="J4369" i="10"/>
  <c r="K4369" i="10"/>
  <c r="L4369" i="10"/>
  <c r="F4369" i="10"/>
  <c r="J4365" i="10"/>
  <c r="K4365" i="10"/>
  <c r="L4365" i="10"/>
  <c r="F4365" i="10"/>
  <c r="J4361" i="10"/>
  <c r="K4361" i="10"/>
  <c r="L4361" i="10"/>
  <c r="F4361" i="10"/>
  <c r="J4357" i="10"/>
  <c r="K4357" i="10"/>
  <c r="L4357" i="10"/>
  <c r="F4357" i="10"/>
  <c r="J4353" i="10"/>
  <c r="K4353" i="10"/>
  <c r="L4353" i="10"/>
  <c r="F4353" i="10"/>
  <c r="J4349" i="10"/>
  <c r="K4349" i="10"/>
  <c r="L4349" i="10"/>
  <c r="F4349" i="10"/>
  <c r="J4345" i="10"/>
  <c r="K4345" i="10"/>
  <c r="L4345" i="10"/>
  <c r="F4345" i="10"/>
  <c r="J4341" i="10"/>
  <c r="K4341" i="10"/>
  <c r="L4341" i="10"/>
  <c r="F4341" i="10"/>
  <c r="J4337" i="10"/>
  <c r="K4337" i="10"/>
  <c r="L4337" i="10"/>
  <c r="F4337" i="10"/>
  <c r="J4333" i="10"/>
  <c r="K4333" i="10"/>
  <c r="L4333" i="10"/>
  <c r="F4333" i="10"/>
  <c r="J4329" i="10"/>
  <c r="K4329" i="10"/>
  <c r="L4329" i="10"/>
  <c r="F4329" i="10"/>
  <c r="J4325" i="10"/>
  <c r="K4325" i="10"/>
  <c r="L4325" i="10"/>
  <c r="F4325" i="10"/>
  <c r="J4321" i="10"/>
  <c r="K4321" i="10"/>
  <c r="L4321" i="10"/>
  <c r="F4321" i="10"/>
  <c r="J4317" i="10"/>
  <c r="K4317" i="10"/>
  <c r="L4317" i="10"/>
  <c r="F4317" i="10"/>
  <c r="J4313" i="10"/>
  <c r="K4313" i="10"/>
  <c r="L4313" i="10"/>
  <c r="F4313" i="10"/>
  <c r="J4309" i="10"/>
  <c r="K4309" i="10"/>
  <c r="L4309" i="10"/>
  <c r="F4309" i="10"/>
  <c r="J4305" i="10"/>
  <c r="K4305" i="10"/>
  <c r="L4305" i="10"/>
  <c r="F4305" i="10"/>
  <c r="J4301" i="10"/>
  <c r="K4301" i="10"/>
  <c r="L4301" i="10"/>
  <c r="F4301" i="10"/>
  <c r="J4297" i="10"/>
  <c r="K4297" i="10"/>
  <c r="L4297" i="10"/>
  <c r="F4297" i="10"/>
  <c r="J4293" i="10"/>
  <c r="K4293" i="10"/>
  <c r="L4293" i="10"/>
  <c r="F4293" i="10"/>
  <c r="J4289" i="10"/>
  <c r="K4289" i="10"/>
  <c r="L4289" i="10"/>
  <c r="F4289" i="10"/>
  <c r="J4285" i="10"/>
  <c r="K4285" i="10"/>
  <c r="L4285" i="10"/>
  <c r="F4285" i="10"/>
  <c r="J4281" i="10"/>
  <c r="K4281" i="10"/>
  <c r="L4281" i="10"/>
  <c r="F4281" i="10"/>
  <c r="J4277" i="10"/>
  <c r="K4277" i="10"/>
  <c r="L4277" i="10"/>
  <c r="F4277" i="10"/>
  <c r="J4273" i="10"/>
  <c r="K4273" i="10"/>
  <c r="L4273" i="10"/>
  <c r="F4273" i="10"/>
  <c r="J4269" i="10"/>
  <c r="K4269" i="10"/>
  <c r="L4269" i="10"/>
  <c r="F4269" i="10"/>
  <c r="J4265" i="10"/>
  <c r="K4265" i="10"/>
  <c r="L4265" i="10"/>
  <c r="F4265" i="10"/>
  <c r="J4261" i="10"/>
  <c r="K4261" i="10"/>
  <c r="L4261" i="10"/>
  <c r="F4261" i="10"/>
  <c r="J4257" i="10"/>
  <c r="K4257" i="10"/>
  <c r="L4257" i="10"/>
  <c r="F4257" i="10"/>
  <c r="J4253" i="10"/>
  <c r="K4253" i="10"/>
  <c r="L4253" i="10"/>
  <c r="F4253" i="10"/>
  <c r="J4249" i="10"/>
  <c r="K4249" i="10"/>
  <c r="L4249" i="10"/>
  <c r="F4249" i="10"/>
  <c r="J4245" i="10"/>
  <c r="K4245" i="10"/>
  <c r="L4245" i="10"/>
  <c r="F4245" i="10"/>
  <c r="J4241" i="10"/>
  <c r="K4241" i="10"/>
  <c r="L4241" i="10"/>
  <c r="F4241" i="10"/>
  <c r="J4237" i="10"/>
  <c r="K4237" i="10"/>
  <c r="L4237" i="10"/>
  <c r="F4237" i="10"/>
  <c r="J4233" i="10"/>
  <c r="K4233" i="10"/>
  <c r="L4233" i="10"/>
  <c r="F4233" i="10"/>
  <c r="J4229" i="10"/>
  <c r="K4229" i="10"/>
  <c r="L4229" i="10"/>
  <c r="F4229" i="10"/>
  <c r="J4225" i="10"/>
  <c r="K4225" i="10"/>
  <c r="L4225" i="10"/>
  <c r="F4225" i="10"/>
  <c r="J4221" i="10"/>
  <c r="K4221" i="10"/>
  <c r="L4221" i="10"/>
  <c r="F4221" i="10"/>
  <c r="J4217" i="10"/>
  <c r="K4217" i="10"/>
  <c r="L4217" i="10"/>
  <c r="F4217" i="10"/>
  <c r="J4213" i="10"/>
  <c r="K4213" i="10"/>
  <c r="L4213" i="10"/>
  <c r="F4213" i="10"/>
  <c r="J4209" i="10"/>
  <c r="K4209" i="10"/>
  <c r="L4209" i="10"/>
  <c r="F4209" i="10"/>
  <c r="J4205" i="10"/>
  <c r="K4205" i="10"/>
  <c r="L4205" i="10"/>
  <c r="F4205" i="10"/>
  <c r="J4201" i="10"/>
  <c r="K4201" i="10"/>
  <c r="L4201" i="10"/>
  <c r="F4201" i="10"/>
  <c r="J4197" i="10"/>
  <c r="K4197" i="10"/>
  <c r="L4197" i="10"/>
  <c r="F4197" i="10"/>
  <c r="J4193" i="10"/>
  <c r="K4193" i="10"/>
  <c r="L4193" i="10"/>
  <c r="F4193" i="10"/>
  <c r="J4189" i="10"/>
  <c r="K4189" i="10"/>
  <c r="L4189" i="10"/>
  <c r="F4189" i="10"/>
  <c r="J4185" i="10"/>
  <c r="K4185" i="10"/>
  <c r="L4185" i="10"/>
  <c r="F4185" i="10"/>
  <c r="J4181" i="10"/>
  <c r="K4181" i="10"/>
  <c r="L4181" i="10"/>
  <c r="F4181" i="10"/>
  <c r="J4177" i="10"/>
  <c r="K4177" i="10"/>
  <c r="L4177" i="10"/>
  <c r="F4177" i="10"/>
  <c r="J4173" i="10"/>
  <c r="K4173" i="10"/>
  <c r="L4173" i="10"/>
  <c r="F4173" i="10"/>
  <c r="J4169" i="10"/>
  <c r="K4169" i="10"/>
  <c r="L4169" i="10"/>
  <c r="F4169" i="10"/>
  <c r="J4165" i="10"/>
  <c r="K4165" i="10"/>
  <c r="L4165" i="10"/>
  <c r="F4165" i="10"/>
  <c r="J4161" i="10"/>
  <c r="K4161" i="10"/>
  <c r="L4161" i="10"/>
  <c r="F4161" i="10"/>
  <c r="J4157" i="10"/>
  <c r="K4157" i="10"/>
  <c r="L4157" i="10"/>
  <c r="F4157" i="10"/>
  <c r="J4153" i="10"/>
  <c r="K4153" i="10"/>
  <c r="L4153" i="10"/>
  <c r="F4153" i="10"/>
  <c r="J4149" i="10"/>
  <c r="K4149" i="10"/>
  <c r="L4149" i="10"/>
  <c r="F4149" i="10"/>
  <c r="J4145" i="10"/>
  <c r="K4145" i="10"/>
  <c r="L4145" i="10"/>
  <c r="F4145" i="10"/>
  <c r="J4141" i="10"/>
  <c r="K4141" i="10"/>
  <c r="L4141" i="10"/>
  <c r="F4141" i="10"/>
  <c r="J4137" i="10"/>
  <c r="K4137" i="10"/>
  <c r="L4137" i="10"/>
  <c r="F4137" i="10"/>
  <c r="J4133" i="10"/>
  <c r="K4133" i="10"/>
  <c r="L4133" i="10"/>
  <c r="F4133" i="10"/>
  <c r="J4129" i="10"/>
  <c r="K4129" i="10"/>
  <c r="L4129" i="10"/>
  <c r="F4129" i="10"/>
  <c r="J4125" i="10"/>
  <c r="K4125" i="10"/>
  <c r="L4125" i="10"/>
  <c r="F4125" i="10"/>
  <c r="J4121" i="10"/>
  <c r="K4121" i="10"/>
  <c r="L4121" i="10"/>
  <c r="F4121" i="10"/>
  <c r="J4117" i="10"/>
  <c r="K4117" i="10"/>
  <c r="L4117" i="10"/>
  <c r="F4117" i="10"/>
  <c r="J4113" i="10"/>
  <c r="K4113" i="10"/>
  <c r="L4113" i="10"/>
  <c r="F4113" i="10"/>
  <c r="J4109" i="10"/>
  <c r="K4109" i="10"/>
  <c r="L4109" i="10"/>
  <c r="F4109" i="10"/>
  <c r="J4105" i="10"/>
  <c r="K4105" i="10"/>
  <c r="L4105" i="10"/>
  <c r="F4105" i="10"/>
  <c r="J4101" i="10"/>
  <c r="K4101" i="10"/>
  <c r="L4101" i="10"/>
  <c r="F4101" i="10"/>
  <c r="J4097" i="10"/>
  <c r="K4097" i="10"/>
  <c r="L4097" i="10"/>
  <c r="F4097" i="10"/>
  <c r="J4093" i="10"/>
  <c r="K4093" i="10"/>
  <c r="L4093" i="10"/>
  <c r="F4093" i="10"/>
  <c r="J4089" i="10"/>
  <c r="K4089" i="10"/>
  <c r="L4089" i="10"/>
  <c r="F4089" i="10"/>
  <c r="J4085" i="10"/>
  <c r="K4085" i="10"/>
  <c r="L4085" i="10"/>
  <c r="F4085" i="10"/>
  <c r="J4081" i="10"/>
  <c r="K4081" i="10"/>
  <c r="L4081" i="10"/>
  <c r="F4081" i="10"/>
  <c r="J4077" i="10"/>
  <c r="K4077" i="10"/>
  <c r="L4077" i="10"/>
  <c r="F4077" i="10"/>
  <c r="J4073" i="10"/>
  <c r="K4073" i="10"/>
  <c r="L4073" i="10"/>
  <c r="F4073" i="10"/>
  <c r="J4069" i="10"/>
  <c r="K4069" i="10"/>
  <c r="L4069" i="10"/>
  <c r="F4069" i="10"/>
  <c r="J4065" i="10"/>
  <c r="K4065" i="10"/>
  <c r="L4065" i="10"/>
  <c r="F4065" i="10"/>
  <c r="J4061" i="10"/>
  <c r="K4061" i="10"/>
  <c r="L4061" i="10"/>
  <c r="F4061" i="10"/>
  <c r="J4057" i="10"/>
  <c r="K4057" i="10"/>
  <c r="L4057" i="10"/>
  <c r="F4057" i="10"/>
  <c r="J4053" i="10"/>
  <c r="K4053" i="10"/>
  <c r="L4053" i="10"/>
  <c r="F4053" i="10"/>
  <c r="J4049" i="10"/>
  <c r="K4049" i="10"/>
  <c r="L4049" i="10"/>
  <c r="F4049" i="10"/>
  <c r="J4045" i="10"/>
  <c r="K4045" i="10"/>
  <c r="L4045" i="10"/>
  <c r="F4045" i="10"/>
  <c r="J4041" i="10"/>
  <c r="K4041" i="10"/>
  <c r="L4041" i="10"/>
  <c r="F4041" i="10"/>
  <c r="J4037" i="10"/>
  <c r="K4037" i="10"/>
  <c r="L4037" i="10"/>
  <c r="F4037" i="10"/>
  <c r="J4033" i="10"/>
  <c r="K4033" i="10"/>
  <c r="L4033" i="10"/>
  <c r="F4033" i="10"/>
  <c r="J4029" i="10"/>
  <c r="K4029" i="10"/>
  <c r="L4029" i="10"/>
  <c r="F4029" i="10"/>
  <c r="J4025" i="10"/>
  <c r="K4025" i="10"/>
  <c r="L4025" i="10"/>
  <c r="F4025" i="10"/>
  <c r="J4021" i="10"/>
  <c r="K4021" i="10"/>
  <c r="L4021" i="10"/>
  <c r="F4021" i="10"/>
  <c r="J4017" i="10"/>
  <c r="K4017" i="10"/>
  <c r="L4017" i="10"/>
  <c r="F4017" i="10"/>
  <c r="J4013" i="10"/>
  <c r="K4013" i="10"/>
  <c r="L4013" i="10"/>
  <c r="F4013" i="10"/>
  <c r="J4009" i="10"/>
  <c r="K4009" i="10"/>
  <c r="L4009" i="10"/>
  <c r="F4009" i="10"/>
  <c r="J4005" i="10"/>
  <c r="K4005" i="10"/>
  <c r="L4005" i="10"/>
  <c r="F4005" i="10"/>
  <c r="J4001" i="10"/>
  <c r="K4001" i="10"/>
  <c r="L4001" i="10"/>
  <c r="F4001" i="10"/>
  <c r="J3997" i="10"/>
  <c r="K3997" i="10"/>
  <c r="L3997" i="10"/>
  <c r="F3997" i="10"/>
  <c r="J3993" i="10"/>
  <c r="K3993" i="10"/>
  <c r="L3993" i="10"/>
  <c r="F3993" i="10"/>
  <c r="J3989" i="10"/>
  <c r="K3989" i="10"/>
  <c r="L3989" i="10"/>
  <c r="F3989" i="10"/>
  <c r="J3985" i="10"/>
  <c r="K3985" i="10"/>
  <c r="L3985" i="10"/>
  <c r="F3985" i="10"/>
  <c r="J3981" i="10"/>
  <c r="K3981" i="10"/>
  <c r="L3981" i="10"/>
  <c r="F3981" i="10"/>
  <c r="J3977" i="10"/>
  <c r="K3977" i="10"/>
  <c r="L3977" i="10"/>
  <c r="F3977" i="10"/>
  <c r="J3973" i="10"/>
  <c r="K3973" i="10"/>
  <c r="L3973" i="10"/>
  <c r="F3973" i="10"/>
  <c r="J3969" i="10"/>
  <c r="K3969" i="10"/>
  <c r="L3969" i="10"/>
  <c r="F3969" i="10"/>
  <c r="J3965" i="10"/>
  <c r="K3965" i="10"/>
  <c r="L3965" i="10"/>
  <c r="F3965" i="10"/>
  <c r="J3961" i="10"/>
  <c r="K3961" i="10"/>
  <c r="L3961" i="10"/>
  <c r="F3961" i="10"/>
  <c r="J3957" i="10"/>
  <c r="K3957" i="10"/>
  <c r="L3957" i="10"/>
  <c r="F3957" i="10"/>
  <c r="J3953" i="10"/>
  <c r="K3953" i="10"/>
  <c r="L3953" i="10"/>
  <c r="F3953" i="10"/>
  <c r="J3949" i="10"/>
  <c r="K3949" i="10"/>
  <c r="L3949" i="10"/>
  <c r="F3949" i="10"/>
  <c r="J3945" i="10"/>
  <c r="K3945" i="10"/>
  <c r="L3945" i="10"/>
  <c r="F3945" i="10"/>
  <c r="J3941" i="10"/>
  <c r="K3941" i="10"/>
  <c r="L3941" i="10"/>
  <c r="F3941" i="10"/>
  <c r="J3937" i="10"/>
  <c r="K3937" i="10"/>
  <c r="L3937" i="10"/>
  <c r="F3937" i="10"/>
  <c r="J3933" i="10"/>
  <c r="K3933" i="10"/>
  <c r="L3933" i="10"/>
  <c r="F3933" i="10"/>
  <c r="J3929" i="10"/>
  <c r="K3929" i="10"/>
  <c r="L3929" i="10"/>
  <c r="F3929" i="10"/>
  <c r="J3925" i="10"/>
  <c r="K3925" i="10"/>
  <c r="L3925" i="10"/>
  <c r="F3925" i="10"/>
  <c r="J3921" i="10"/>
  <c r="K3921" i="10"/>
  <c r="L3921" i="10"/>
  <c r="F3921" i="10"/>
  <c r="J3917" i="10"/>
  <c r="K3917" i="10"/>
  <c r="L3917" i="10"/>
  <c r="F3917" i="10"/>
  <c r="J3913" i="10"/>
  <c r="K3913" i="10"/>
  <c r="L3913" i="10"/>
  <c r="F3913" i="10"/>
  <c r="J3909" i="10"/>
  <c r="K3909" i="10"/>
  <c r="L3909" i="10"/>
  <c r="F3909" i="10"/>
  <c r="J3905" i="10"/>
  <c r="K3905" i="10"/>
  <c r="L3905" i="10"/>
  <c r="F3905" i="10"/>
  <c r="J3901" i="10"/>
  <c r="K3901" i="10"/>
  <c r="L3901" i="10"/>
  <c r="F3901" i="10"/>
  <c r="J3897" i="10"/>
  <c r="K3897" i="10"/>
  <c r="L3897" i="10"/>
  <c r="F3897" i="10"/>
  <c r="J3893" i="10"/>
  <c r="K3893" i="10"/>
  <c r="L3893" i="10"/>
  <c r="F3893" i="10"/>
  <c r="J3889" i="10"/>
  <c r="K3889" i="10"/>
  <c r="L3889" i="10"/>
  <c r="F3889" i="10"/>
  <c r="J3885" i="10"/>
  <c r="K3885" i="10"/>
  <c r="L3885" i="10"/>
  <c r="F3885" i="10"/>
  <c r="J3881" i="10"/>
  <c r="K3881" i="10"/>
  <c r="L3881" i="10"/>
  <c r="F3881" i="10"/>
  <c r="J3877" i="10"/>
  <c r="K3877" i="10"/>
  <c r="L3877" i="10"/>
  <c r="F3877" i="10"/>
  <c r="J3873" i="10"/>
  <c r="K3873" i="10"/>
  <c r="L3873" i="10"/>
  <c r="F3873" i="10"/>
  <c r="J3869" i="10"/>
  <c r="K3869" i="10"/>
  <c r="L3869" i="10"/>
  <c r="F3869" i="10"/>
  <c r="J3865" i="10"/>
  <c r="K3865" i="10"/>
  <c r="L3865" i="10"/>
  <c r="F3865" i="10"/>
  <c r="J3861" i="10"/>
  <c r="K3861" i="10"/>
  <c r="L3861" i="10"/>
  <c r="F3861" i="10"/>
  <c r="J3857" i="10"/>
  <c r="K3857" i="10"/>
  <c r="L3857" i="10"/>
  <c r="F3857" i="10"/>
  <c r="J3853" i="10"/>
  <c r="K3853" i="10"/>
  <c r="L3853" i="10"/>
  <c r="F3853" i="10"/>
  <c r="J3849" i="10"/>
  <c r="K3849" i="10"/>
  <c r="L3849" i="10"/>
  <c r="F3849" i="10"/>
  <c r="J3845" i="10"/>
  <c r="K3845" i="10"/>
  <c r="L3845" i="10"/>
  <c r="F3845" i="10"/>
  <c r="J3841" i="10"/>
  <c r="K3841" i="10"/>
  <c r="L3841" i="10"/>
  <c r="F3841" i="10"/>
  <c r="J3837" i="10"/>
  <c r="K3837" i="10"/>
  <c r="L3837" i="10"/>
  <c r="F3837" i="10"/>
  <c r="J3833" i="10"/>
  <c r="K3833" i="10"/>
  <c r="L3833" i="10"/>
  <c r="F3833" i="10"/>
  <c r="J3829" i="10"/>
  <c r="K3829" i="10"/>
  <c r="L3829" i="10"/>
  <c r="F3829" i="10"/>
  <c r="J3825" i="10"/>
  <c r="K3825" i="10"/>
  <c r="L3825" i="10"/>
  <c r="F3825" i="10"/>
  <c r="J3821" i="10"/>
  <c r="K3821" i="10"/>
  <c r="L3821" i="10"/>
  <c r="F3821" i="10"/>
  <c r="J3817" i="10"/>
  <c r="K3817" i="10"/>
  <c r="L3817" i="10"/>
  <c r="F3817" i="10"/>
  <c r="J3813" i="10"/>
  <c r="K3813" i="10"/>
  <c r="L3813" i="10"/>
  <c r="F3813" i="10"/>
  <c r="J3809" i="10"/>
  <c r="K3809" i="10"/>
  <c r="L3809" i="10"/>
  <c r="F3809" i="10"/>
  <c r="J3805" i="10"/>
  <c r="K3805" i="10"/>
  <c r="L3805" i="10"/>
  <c r="F3805" i="10"/>
  <c r="J3801" i="10"/>
  <c r="K3801" i="10"/>
  <c r="L3801" i="10"/>
  <c r="F3801" i="10"/>
  <c r="J3797" i="10"/>
  <c r="K3797" i="10"/>
  <c r="L3797" i="10"/>
  <c r="F3797" i="10"/>
  <c r="J3793" i="10"/>
  <c r="K3793" i="10"/>
  <c r="L3793" i="10"/>
  <c r="F3793" i="10"/>
  <c r="J3789" i="10"/>
  <c r="K3789" i="10"/>
  <c r="L3789" i="10"/>
  <c r="F3789" i="10"/>
  <c r="J3785" i="10"/>
  <c r="K3785" i="10"/>
  <c r="L3785" i="10"/>
  <c r="F3785" i="10"/>
  <c r="J3781" i="10"/>
  <c r="K3781" i="10"/>
  <c r="L3781" i="10"/>
  <c r="F3781" i="10"/>
  <c r="J3777" i="10"/>
  <c r="K3777" i="10"/>
  <c r="L3777" i="10"/>
  <c r="F3777" i="10"/>
  <c r="J3773" i="10"/>
  <c r="K3773" i="10"/>
  <c r="L3773" i="10"/>
  <c r="F3773" i="10"/>
  <c r="J3769" i="10"/>
  <c r="K3769" i="10"/>
  <c r="L3769" i="10"/>
  <c r="F3769" i="10"/>
  <c r="J3765" i="10"/>
  <c r="K3765" i="10"/>
  <c r="L3765" i="10"/>
  <c r="F3765" i="10"/>
  <c r="J3761" i="10"/>
  <c r="K3761" i="10"/>
  <c r="L3761" i="10"/>
  <c r="F3761" i="10"/>
  <c r="J3757" i="10"/>
  <c r="K3757" i="10"/>
  <c r="L3757" i="10"/>
  <c r="F3757" i="10"/>
  <c r="J3753" i="10"/>
  <c r="K3753" i="10"/>
  <c r="L3753" i="10"/>
  <c r="F3753" i="10"/>
  <c r="J3749" i="10"/>
  <c r="K3749" i="10"/>
  <c r="L3749" i="10"/>
  <c r="F3749" i="10"/>
  <c r="J3745" i="10"/>
  <c r="K3745" i="10"/>
  <c r="L3745" i="10"/>
  <c r="F3745" i="10"/>
  <c r="J3741" i="10"/>
  <c r="K3741" i="10"/>
  <c r="L3741" i="10"/>
  <c r="F3741" i="10"/>
  <c r="J3737" i="10"/>
  <c r="K3737" i="10"/>
  <c r="L3737" i="10"/>
  <c r="F3737" i="10"/>
  <c r="J3733" i="10"/>
  <c r="K3733" i="10"/>
  <c r="L3733" i="10"/>
  <c r="F3733" i="10"/>
  <c r="J3729" i="10"/>
  <c r="K3729" i="10"/>
  <c r="L3729" i="10"/>
  <c r="F3729" i="10"/>
  <c r="J3725" i="10"/>
  <c r="K3725" i="10"/>
  <c r="L3725" i="10"/>
  <c r="F3725" i="10"/>
  <c r="J3721" i="10"/>
  <c r="K3721" i="10"/>
  <c r="L3721" i="10"/>
  <c r="F3721" i="10"/>
  <c r="J3717" i="10"/>
  <c r="K3717" i="10"/>
  <c r="L3717" i="10"/>
  <c r="F3717" i="10"/>
  <c r="J3713" i="10"/>
  <c r="K3713" i="10"/>
  <c r="L3713" i="10"/>
  <c r="F3713" i="10"/>
  <c r="J3709" i="10"/>
  <c r="K3709" i="10"/>
  <c r="L3709" i="10"/>
  <c r="F3709" i="10"/>
  <c r="J3705" i="10"/>
  <c r="K3705" i="10"/>
  <c r="L3705" i="10"/>
  <c r="F3705" i="10"/>
  <c r="J3701" i="10"/>
  <c r="K3701" i="10"/>
  <c r="L3701" i="10"/>
  <c r="F3701" i="10"/>
  <c r="J3697" i="10"/>
  <c r="K3697" i="10"/>
  <c r="L3697" i="10"/>
  <c r="F3697" i="10"/>
  <c r="J3693" i="10"/>
  <c r="K3693" i="10"/>
  <c r="L3693" i="10"/>
  <c r="F3693" i="10"/>
  <c r="J3689" i="10"/>
  <c r="K3689" i="10"/>
  <c r="L3689" i="10"/>
  <c r="F3689" i="10"/>
  <c r="J3685" i="10"/>
  <c r="K3685" i="10"/>
  <c r="L3685" i="10"/>
  <c r="F3685" i="10"/>
  <c r="J3681" i="10"/>
  <c r="K3681" i="10"/>
  <c r="L3681" i="10"/>
  <c r="F3681" i="10"/>
  <c r="J3677" i="10"/>
  <c r="K3677" i="10"/>
  <c r="L3677" i="10"/>
  <c r="F3677" i="10"/>
  <c r="J3673" i="10"/>
  <c r="K3673" i="10"/>
  <c r="L3673" i="10"/>
  <c r="F3673" i="10"/>
  <c r="J3669" i="10"/>
  <c r="K3669" i="10"/>
  <c r="L3669" i="10"/>
  <c r="F3669" i="10"/>
  <c r="J3665" i="10"/>
  <c r="K3665" i="10"/>
  <c r="L3665" i="10"/>
  <c r="F3665" i="10"/>
  <c r="J3661" i="10"/>
  <c r="K3661" i="10"/>
  <c r="L3661" i="10"/>
  <c r="F3661" i="10"/>
  <c r="J3657" i="10"/>
  <c r="K3657" i="10"/>
  <c r="L3657" i="10"/>
  <c r="F3657" i="10"/>
  <c r="J3653" i="10"/>
  <c r="K3653" i="10"/>
  <c r="L3653" i="10"/>
  <c r="F3653" i="10"/>
  <c r="J3649" i="10"/>
  <c r="K3649" i="10"/>
  <c r="L3649" i="10"/>
  <c r="F3649" i="10"/>
  <c r="J3645" i="10"/>
  <c r="K3645" i="10"/>
  <c r="L3645" i="10"/>
  <c r="F3645" i="10"/>
  <c r="J3641" i="10"/>
  <c r="K3641" i="10"/>
  <c r="L3641" i="10"/>
  <c r="F3641" i="10"/>
  <c r="J3637" i="10"/>
  <c r="K3637" i="10"/>
  <c r="L3637" i="10"/>
  <c r="F3637" i="10"/>
  <c r="J3633" i="10"/>
  <c r="K3633" i="10"/>
  <c r="L3633" i="10"/>
  <c r="F3633" i="10"/>
  <c r="J3629" i="10"/>
  <c r="K3629" i="10"/>
  <c r="L3629" i="10"/>
  <c r="F3629" i="10"/>
  <c r="J3625" i="10"/>
  <c r="K3625" i="10"/>
  <c r="L3625" i="10"/>
  <c r="F3625" i="10"/>
  <c r="J3621" i="10"/>
  <c r="K3621" i="10"/>
  <c r="L3621" i="10"/>
  <c r="F3621" i="10"/>
  <c r="J3617" i="10"/>
  <c r="K3617" i="10"/>
  <c r="L3617" i="10"/>
  <c r="F3617" i="10"/>
  <c r="J3613" i="10"/>
  <c r="K3613" i="10"/>
  <c r="L3613" i="10"/>
  <c r="F3613" i="10"/>
  <c r="J3609" i="10"/>
  <c r="K3609" i="10"/>
  <c r="L3609" i="10"/>
  <c r="F3609" i="10"/>
  <c r="J3605" i="10"/>
  <c r="K3605" i="10"/>
  <c r="L3605" i="10"/>
  <c r="F3605" i="10"/>
  <c r="J3601" i="10"/>
  <c r="K3601" i="10"/>
  <c r="L3601" i="10"/>
  <c r="F3601" i="10"/>
  <c r="J3597" i="10"/>
  <c r="K3597" i="10"/>
  <c r="L3597" i="10"/>
  <c r="F3597" i="10"/>
  <c r="J3593" i="10"/>
  <c r="K3593" i="10"/>
  <c r="L3593" i="10"/>
  <c r="F3593" i="10"/>
  <c r="J3589" i="10"/>
  <c r="K3589" i="10"/>
  <c r="L3589" i="10"/>
  <c r="F3589" i="10"/>
  <c r="J3585" i="10"/>
  <c r="K3585" i="10"/>
  <c r="L3585" i="10"/>
  <c r="F3585" i="10"/>
  <c r="J3581" i="10"/>
  <c r="K3581" i="10"/>
  <c r="L3581" i="10"/>
  <c r="F3581" i="10"/>
  <c r="J3577" i="10"/>
  <c r="K3577" i="10"/>
  <c r="L3577" i="10"/>
  <c r="F3577" i="10"/>
  <c r="J3573" i="10"/>
  <c r="K3573" i="10"/>
  <c r="L3573" i="10"/>
  <c r="F3573" i="10"/>
  <c r="J3569" i="10"/>
  <c r="K3569" i="10"/>
  <c r="L3569" i="10"/>
  <c r="F3569" i="10"/>
  <c r="J3565" i="10"/>
  <c r="K3565" i="10"/>
  <c r="L3565" i="10"/>
  <c r="F3565" i="10"/>
  <c r="J3561" i="10"/>
  <c r="K3561" i="10"/>
  <c r="L3561" i="10"/>
  <c r="F3561" i="10"/>
  <c r="J3557" i="10"/>
  <c r="K3557" i="10"/>
  <c r="L3557" i="10"/>
  <c r="F3557" i="10"/>
  <c r="J3553" i="10"/>
  <c r="K3553" i="10"/>
  <c r="L3553" i="10"/>
  <c r="F3553" i="10"/>
  <c r="J3549" i="10"/>
  <c r="K3549" i="10"/>
  <c r="L3549" i="10"/>
  <c r="F3549" i="10"/>
  <c r="J3545" i="10"/>
  <c r="K3545" i="10"/>
  <c r="L3545" i="10"/>
  <c r="F3545" i="10"/>
  <c r="J3541" i="10"/>
  <c r="K3541" i="10"/>
  <c r="L3541" i="10"/>
  <c r="F3541" i="10"/>
  <c r="J3537" i="10"/>
  <c r="K3537" i="10"/>
  <c r="L3537" i="10"/>
  <c r="F3537" i="10"/>
  <c r="J3533" i="10"/>
  <c r="K3533" i="10"/>
  <c r="L3533" i="10"/>
  <c r="F3533" i="10"/>
  <c r="J3529" i="10"/>
  <c r="K3529" i="10"/>
  <c r="L3529" i="10"/>
  <c r="F3529" i="10"/>
  <c r="J3525" i="10"/>
  <c r="K3525" i="10"/>
  <c r="L3525" i="10"/>
  <c r="F3525" i="10"/>
  <c r="J3521" i="10"/>
  <c r="K3521" i="10"/>
  <c r="L3521" i="10"/>
  <c r="F3521" i="10"/>
  <c r="J3517" i="10"/>
  <c r="K3517" i="10"/>
  <c r="L3517" i="10"/>
  <c r="F3517" i="10"/>
  <c r="J3513" i="10"/>
  <c r="K3513" i="10"/>
  <c r="L3513" i="10"/>
  <c r="F3513" i="10"/>
  <c r="J3509" i="10"/>
  <c r="K3509" i="10"/>
  <c r="L3509" i="10"/>
  <c r="F3509" i="10"/>
  <c r="J3505" i="10"/>
  <c r="K3505" i="10"/>
  <c r="L3505" i="10"/>
  <c r="F3505" i="10"/>
  <c r="J3501" i="10"/>
  <c r="K3501" i="10"/>
  <c r="L3501" i="10"/>
  <c r="F3501" i="10"/>
  <c r="J3497" i="10"/>
  <c r="K3497" i="10"/>
  <c r="L3497" i="10"/>
  <c r="F3497" i="10"/>
  <c r="J3493" i="10"/>
  <c r="K3493" i="10"/>
  <c r="L3493" i="10"/>
  <c r="F3493" i="10"/>
  <c r="J3489" i="10"/>
  <c r="K3489" i="10"/>
  <c r="L3489" i="10"/>
  <c r="F3489" i="10"/>
  <c r="J3485" i="10"/>
  <c r="K3485" i="10"/>
  <c r="L3485" i="10"/>
  <c r="F3485" i="10"/>
  <c r="J3481" i="10"/>
  <c r="K3481" i="10"/>
  <c r="L3481" i="10"/>
  <c r="F3481" i="10"/>
  <c r="J3477" i="10"/>
  <c r="K3477" i="10"/>
  <c r="L3477" i="10"/>
  <c r="F3477" i="10"/>
  <c r="J3473" i="10"/>
  <c r="K3473" i="10"/>
  <c r="L3473" i="10"/>
  <c r="F3473" i="10"/>
  <c r="J3469" i="10"/>
  <c r="K3469" i="10"/>
  <c r="L3469" i="10"/>
  <c r="F3469" i="10"/>
  <c r="J3465" i="10"/>
  <c r="K3465" i="10"/>
  <c r="L3465" i="10"/>
  <c r="F3465" i="10"/>
  <c r="J3461" i="10"/>
  <c r="K3461" i="10"/>
  <c r="L3461" i="10"/>
  <c r="F3461" i="10"/>
  <c r="J3457" i="10"/>
  <c r="K3457" i="10"/>
  <c r="L3457" i="10"/>
  <c r="F3457" i="10"/>
  <c r="J3453" i="10"/>
  <c r="K3453" i="10"/>
  <c r="L3453" i="10"/>
  <c r="F3453" i="10"/>
  <c r="J3449" i="10"/>
  <c r="K3449" i="10"/>
  <c r="L3449" i="10"/>
  <c r="F3449" i="10"/>
  <c r="J3445" i="10"/>
  <c r="K3445" i="10"/>
  <c r="L3445" i="10"/>
  <c r="F3445" i="10"/>
  <c r="J3441" i="10"/>
  <c r="K3441" i="10"/>
  <c r="L3441" i="10"/>
  <c r="F3441" i="10"/>
  <c r="J3437" i="10"/>
  <c r="K3437" i="10"/>
  <c r="L3437" i="10"/>
  <c r="F3437" i="10"/>
  <c r="J3433" i="10"/>
  <c r="K3433" i="10"/>
  <c r="L3433" i="10"/>
  <c r="F3433" i="10"/>
  <c r="J3429" i="10"/>
  <c r="K3429" i="10"/>
  <c r="L3429" i="10"/>
  <c r="F3429" i="10"/>
  <c r="J3425" i="10"/>
  <c r="K3425" i="10"/>
  <c r="L3425" i="10"/>
  <c r="F3425" i="10"/>
  <c r="J3421" i="10"/>
  <c r="K3421" i="10"/>
  <c r="L3421" i="10"/>
  <c r="F3421" i="10"/>
  <c r="J3417" i="10"/>
  <c r="K3417" i="10"/>
  <c r="L3417" i="10"/>
  <c r="F3417" i="10"/>
  <c r="J3413" i="10"/>
  <c r="K3413" i="10"/>
  <c r="L3413" i="10"/>
  <c r="F3413" i="10"/>
  <c r="J3409" i="10"/>
  <c r="K3409" i="10"/>
  <c r="L3409" i="10"/>
  <c r="F3409" i="10"/>
  <c r="J3405" i="10"/>
  <c r="K3405" i="10"/>
  <c r="L3405" i="10"/>
  <c r="F3405" i="10"/>
  <c r="J3401" i="10"/>
  <c r="K3401" i="10"/>
  <c r="L3401" i="10"/>
  <c r="F3401" i="10"/>
  <c r="J3397" i="10"/>
  <c r="K3397" i="10"/>
  <c r="L3397" i="10"/>
  <c r="F3397" i="10"/>
  <c r="J3393" i="10"/>
  <c r="K3393" i="10"/>
  <c r="L3393" i="10"/>
  <c r="F3393" i="10"/>
  <c r="J3389" i="10"/>
  <c r="K3389" i="10"/>
  <c r="L3389" i="10"/>
  <c r="F3389" i="10"/>
  <c r="J3385" i="10"/>
  <c r="K3385" i="10"/>
  <c r="L3385" i="10"/>
  <c r="F3385" i="10"/>
  <c r="J3381" i="10"/>
  <c r="K3381" i="10"/>
  <c r="L3381" i="10"/>
  <c r="F3381" i="10"/>
  <c r="J3377" i="10"/>
  <c r="K3377" i="10"/>
  <c r="L3377" i="10"/>
  <c r="F3377" i="10"/>
  <c r="J3373" i="10"/>
  <c r="K3373" i="10"/>
  <c r="L3373" i="10"/>
  <c r="F3373" i="10"/>
  <c r="J3369" i="10"/>
  <c r="K3369" i="10"/>
  <c r="L3369" i="10"/>
  <c r="F3369" i="10"/>
  <c r="J3365" i="10"/>
  <c r="K3365" i="10"/>
  <c r="L3365" i="10"/>
  <c r="F3365" i="10"/>
  <c r="J3361" i="10"/>
  <c r="K3361" i="10"/>
  <c r="L3361" i="10"/>
  <c r="F3361" i="10"/>
  <c r="J3357" i="10"/>
  <c r="K3357" i="10"/>
  <c r="L3357" i="10"/>
  <c r="F3357" i="10"/>
  <c r="J3353" i="10"/>
  <c r="K3353" i="10"/>
  <c r="L3353" i="10"/>
  <c r="F3353" i="10"/>
  <c r="J3349" i="10"/>
  <c r="K3349" i="10"/>
  <c r="L3349" i="10"/>
  <c r="F3349" i="10"/>
  <c r="J3345" i="10"/>
  <c r="K3345" i="10"/>
  <c r="L3345" i="10"/>
  <c r="F3345" i="10"/>
  <c r="J3341" i="10"/>
  <c r="K3341" i="10"/>
  <c r="L3341" i="10"/>
  <c r="F3341" i="10"/>
  <c r="J3337" i="10"/>
  <c r="K3337" i="10"/>
  <c r="L3337" i="10"/>
  <c r="F3337" i="10"/>
  <c r="J3333" i="10"/>
  <c r="K3333" i="10"/>
  <c r="L3333" i="10"/>
  <c r="F3333" i="10"/>
  <c r="J3329" i="10"/>
  <c r="K3329" i="10"/>
  <c r="L3329" i="10"/>
  <c r="F3329" i="10"/>
  <c r="J3325" i="10"/>
  <c r="K3325" i="10"/>
  <c r="L3325" i="10"/>
  <c r="F3325" i="10"/>
  <c r="J3321" i="10"/>
  <c r="K3321" i="10"/>
  <c r="L3321" i="10"/>
  <c r="F3321" i="10"/>
  <c r="J3317" i="10"/>
  <c r="K3317" i="10"/>
  <c r="L3317" i="10"/>
  <c r="F3317" i="10"/>
  <c r="J3313" i="10"/>
  <c r="K3313" i="10"/>
  <c r="L3313" i="10"/>
  <c r="F3313" i="10"/>
  <c r="J3309" i="10"/>
  <c r="K3309" i="10"/>
  <c r="L3309" i="10"/>
  <c r="F3309" i="10"/>
  <c r="J3305" i="10"/>
  <c r="K3305" i="10"/>
  <c r="L3305" i="10"/>
  <c r="F3305" i="10"/>
  <c r="J3301" i="10"/>
  <c r="K3301" i="10"/>
  <c r="L3301" i="10"/>
  <c r="F3301" i="10"/>
  <c r="J3297" i="10"/>
  <c r="K3297" i="10"/>
  <c r="L3297" i="10"/>
  <c r="F3297" i="10"/>
  <c r="J3293" i="10"/>
  <c r="K3293" i="10"/>
  <c r="L3293" i="10"/>
  <c r="F3293" i="10"/>
  <c r="J3289" i="10"/>
  <c r="K3289" i="10"/>
  <c r="L3289" i="10"/>
  <c r="F3289" i="10"/>
  <c r="J3285" i="10"/>
  <c r="K3285" i="10"/>
  <c r="L3285" i="10"/>
  <c r="F3285" i="10"/>
  <c r="J3281" i="10"/>
  <c r="K3281" i="10"/>
  <c r="L3281" i="10"/>
  <c r="F3281" i="10"/>
  <c r="J3277" i="10"/>
  <c r="K3277" i="10"/>
  <c r="L3277" i="10"/>
  <c r="F3277" i="10"/>
  <c r="J3273" i="10"/>
  <c r="K3273" i="10"/>
  <c r="L3273" i="10"/>
  <c r="F3273" i="10"/>
  <c r="J3269" i="10"/>
  <c r="K3269" i="10"/>
  <c r="L3269" i="10"/>
  <c r="F3269" i="10"/>
  <c r="J3265" i="10"/>
  <c r="K3265" i="10"/>
  <c r="L3265" i="10"/>
  <c r="F3265" i="10"/>
  <c r="J3261" i="10"/>
  <c r="K3261" i="10"/>
  <c r="L3261" i="10"/>
  <c r="F3261" i="10"/>
  <c r="J3257" i="10"/>
  <c r="K3257" i="10"/>
  <c r="L3257" i="10"/>
  <c r="F3257" i="10"/>
  <c r="J3253" i="10"/>
  <c r="K3253" i="10"/>
  <c r="L3253" i="10"/>
  <c r="F3253" i="10"/>
  <c r="J3249" i="10"/>
  <c r="K3249" i="10"/>
  <c r="L3249" i="10"/>
  <c r="F3249" i="10"/>
  <c r="J3245" i="10"/>
  <c r="K3245" i="10"/>
  <c r="L3245" i="10"/>
  <c r="F3245" i="10"/>
  <c r="J3241" i="10"/>
  <c r="K3241" i="10"/>
  <c r="L3241" i="10"/>
  <c r="F3241" i="10"/>
  <c r="J3237" i="10"/>
  <c r="K3237" i="10"/>
  <c r="L3237" i="10"/>
  <c r="F3237" i="10"/>
  <c r="J3233" i="10"/>
  <c r="K3233" i="10"/>
  <c r="L3233" i="10"/>
  <c r="F3233" i="10"/>
  <c r="J3229" i="10"/>
  <c r="K3229" i="10"/>
  <c r="L3229" i="10"/>
  <c r="F3229" i="10"/>
  <c r="J3225" i="10"/>
  <c r="K3225" i="10"/>
  <c r="L3225" i="10"/>
  <c r="F3225" i="10"/>
  <c r="J3221" i="10"/>
  <c r="K3221" i="10"/>
  <c r="L3221" i="10"/>
  <c r="F3221" i="10"/>
  <c r="J3217" i="10"/>
  <c r="K3217" i="10"/>
  <c r="L3217" i="10"/>
  <c r="F3217" i="10"/>
  <c r="J3213" i="10"/>
  <c r="K3213" i="10"/>
  <c r="L3213" i="10"/>
  <c r="F3213" i="10"/>
  <c r="J3209" i="10"/>
  <c r="K3209" i="10"/>
  <c r="L3209" i="10"/>
  <c r="F3209" i="10"/>
  <c r="J3205" i="10"/>
  <c r="K3205" i="10"/>
  <c r="L3205" i="10"/>
  <c r="F3205" i="10"/>
  <c r="J3201" i="10"/>
  <c r="K3201" i="10"/>
  <c r="L3201" i="10"/>
  <c r="F3201" i="10"/>
  <c r="J3197" i="10"/>
  <c r="K3197" i="10"/>
  <c r="L3197" i="10"/>
  <c r="F3197" i="10"/>
  <c r="J3193" i="10"/>
  <c r="K3193" i="10"/>
  <c r="L3193" i="10"/>
  <c r="F3193" i="10"/>
  <c r="J3189" i="10"/>
  <c r="K3189" i="10"/>
  <c r="L3189" i="10"/>
  <c r="F3189" i="10"/>
  <c r="J3185" i="10"/>
  <c r="K3185" i="10"/>
  <c r="L3185" i="10"/>
  <c r="F3185" i="10"/>
  <c r="J3181" i="10"/>
  <c r="K3181" i="10"/>
  <c r="L3181" i="10"/>
  <c r="F3181" i="10"/>
  <c r="J3177" i="10"/>
  <c r="K3177" i="10"/>
  <c r="L3177" i="10"/>
  <c r="F3177" i="10"/>
  <c r="J3173" i="10"/>
  <c r="K3173" i="10"/>
  <c r="L3173" i="10"/>
  <c r="F3173" i="10"/>
  <c r="J3169" i="10"/>
  <c r="K3169" i="10"/>
  <c r="L3169" i="10"/>
  <c r="F3169" i="10"/>
  <c r="J3165" i="10"/>
  <c r="K3165" i="10"/>
  <c r="L3165" i="10"/>
  <c r="F3165" i="10"/>
  <c r="J3161" i="10"/>
  <c r="K3161" i="10"/>
  <c r="L3161" i="10"/>
  <c r="F3161" i="10"/>
  <c r="J3157" i="10"/>
  <c r="K3157" i="10"/>
  <c r="L3157" i="10"/>
  <c r="F3157" i="10"/>
  <c r="J3153" i="10"/>
  <c r="K3153" i="10"/>
  <c r="L3153" i="10"/>
  <c r="F3153" i="10"/>
  <c r="J3149" i="10"/>
  <c r="K3149" i="10"/>
  <c r="L3149" i="10"/>
  <c r="F3149" i="10"/>
  <c r="J3145" i="10"/>
  <c r="K3145" i="10"/>
  <c r="L3145" i="10"/>
  <c r="F3145" i="10"/>
  <c r="J3141" i="10"/>
  <c r="K3141" i="10"/>
  <c r="L3141" i="10"/>
  <c r="F3141" i="10"/>
  <c r="J3137" i="10"/>
  <c r="K3137" i="10"/>
  <c r="L3137" i="10"/>
  <c r="F3137" i="10"/>
  <c r="J3133" i="10"/>
  <c r="K3133" i="10"/>
  <c r="L3133" i="10"/>
  <c r="F3133" i="10"/>
  <c r="J3129" i="10"/>
  <c r="K3129" i="10"/>
  <c r="L3129" i="10"/>
  <c r="F3129" i="10"/>
  <c r="J3125" i="10"/>
  <c r="K3125" i="10"/>
  <c r="L3125" i="10"/>
  <c r="F3125" i="10"/>
  <c r="J3121" i="10"/>
  <c r="K3121" i="10"/>
  <c r="L3121" i="10"/>
  <c r="F3121" i="10"/>
  <c r="J3117" i="10"/>
  <c r="K3117" i="10"/>
  <c r="L3117" i="10"/>
  <c r="F3117" i="10"/>
  <c r="J3113" i="10"/>
  <c r="K3113" i="10"/>
  <c r="L3113" i="10"/>
  <c r="F3113" i="10"/>
  <c r="J3109" i="10"/>
  <c r="K3109" i="10"/>
  <c r="L3109" i="10"/>
  <c r="F3109" i="10"/>
  <c r="J3105" i="10"/>
  <c r="K3105" i="10"/>
  <c r="L3105" i="10"/>
  <c r="F3105" i="10"/>
  <c r="J3101" i="10"/>
  <c r="K3101" i="10"/>
  <c r="L3101" i="10"/>
  <c r="F3101" i="10"/>
  <c r="J3097" i="10"/>
  <c r="K3097" i="10"/>
  <c r="L3097" i="10"/>
  <c r="F3097" i="10"/>
  <c r="J3093" i="10"/>
  <c r="K3093" i="10"/>
  <c r="L3093" i="10"/>
  <c r="F3093" i="10"/>
  <c r="J3089" i="10"/>
  <c r="K3089" i="10"/>
  <c r="L3089" i="10"/>
  <c r="F3089" i="10"/>
  <c r="J3085" i="10"/>
  <c r="K3085" i="10"/>
  <c r="L3085" i="10"/>
  <c r="F3085" i="10"/>
  <c r="J3081" i="10"/>
  <c r="K3081" i="10"/>
  <c r="L3081" i="10"/>
  <c r="F3081" i="10"/>
  <c r="J3077" i="10"/>
  <c r="K3077" i="10"/>
  <c r="L3077" i="10"/>
  <c r="F3077" i="10"/>
  <c r="J3073" i="10"/>
  <c r="K3073" i="10"/>
  <c r="L3073" i="10"/>
  <c r="F3073" i="10"/>
  <c r="J3069" i="10"/>
  <c r="K3069" i="10"/>
  <c r="L3069" i="10"/>
  <c r="F3069" i="10"/>
  <c r="J3065" i="10"/>
  <c r="K3065" i="10"/>
  <c r="L3065" i="10"/>
  <c r="F3065" i="10"/>
  <c r="J3061" i="10"/>
  <c r="K3061" i="10"/>
  <c r="L3061" i="10"/>
  <c r="F3061" i="10"/>
  <c r="J3057" i="10"/>
  <c r="K3057" i="10"/>
  <c r="L3057" i="10"/>
  <c r="F3057" i="10"/>
  <c r="J3053" i="10"/>
  <c r="K3053" i="10"/>
  <c r="L3053" i="10"/>
  <c r="F3053" i="10"/>
  <c r="J3049" i="10"/>
  <c r="K3049" i="10"/>
  <c r="L3049" i="10"/>
  <c r="F3049" i="10"/>
  <c r="J3045" i="10"/>
  <c r="K3045" i="10"/>
  <c r="L3045" i="10"/>
  <c r="F3045" i="10"/>
  <c r="J3041" i="10"/>
  <c r="K3041" i="10"/>
  <c r="L3041" i="10"/>
  <c r="F3041" i="10"/>
  <c r="J3037" i="10"/>
  <c r="K3037" i="10"/>
  <c r="L3037" i="10"/>
  <c r="F3037" i="10"/>
  <c r="J3033" i="10"/>
  <c r="K3033" i="10"/>
  <c r="L3033" i="10"/>
  <c r="F3033" i="10"/>
  <c r="J3029" i="10"/>
  <c r="K3029" i="10"/>
  <c r="L3029" i="10"/>
  <c r="F3029" i="10"/>
  <c r="J3025" i="10"/>
  <c r="K3025" i="10"/>
  <c r="L3025" i="10"/>
  <c r="F3025" i="10"/>
  <c r="J3021" i="10"/>
  <c r="K3021" i="10"/>
  <c r="L3021" i="10"/>
  <c r="F3021" i="10"/>
  <c r="J3017" i="10"/>
  <c r="K3017" i="10"/>
  <c r="L3017" i="10"/>
  <c r="F3017" i="10"/>
  <c r="J3013" i="10"/>
  <c r="K3013" i="10"/>
  <c r="L3013" i="10"/>
  <c r="F3013" i="10"/>
  <c r="J3009" i="10"/>
  <c r="K3009" i="10"/>
  <c r="L3009" i="10"/>
  <c r="F3009" i="10"/>
  <c r="J3005" i="10"/>
  <c r="K3005" i="10"/>
  <c r="L3005" i="10"/>
  <c r="F3005" i="10"/>
  <c r="J3001" i="10"/>
  <c r="K3001" i="10"/>
  <c r="L3001" i="10"/>
  <c r="F3001" i="10"/>
  <c r="J2997" i="10"/>
  <c r="K2997" i="10"/>
  <c r="L2997" i="10"/>
  <c r="F2997" i="10"/>
  <c r="J2993" i="10"/>
  <c r="K2993" i="10"/>
  <c r="L2993" i="10"/>
  <c r="F2993" i="10"/>
  <c r="J2989" i="10"/>
  <c r="K2989" i="10"/>
  <c r="L2989" i="10"/>
  <c r="F2989" i="10"/>
  <c r="J2985" i="10"/>
  <c r="K2985" i="10"/>
  <c r="L2985" i="10"/>
  <c r="F2985" i="10"/>
  <c r="J2981" i="10"/>
  <c r="K2981" i="10"/>
  <c r="L2981" i="10"/>
  <c r="F2981" i="10"/>
  <c r="J2977" i="10"/>
  <c r="K2977" i="10"/>
  <c r="L2977" i="10"/>
  <c r="F2977" i="10"/>
  <c r="J2973" i="10"/>
  <c r="K2973" i="10"/>
  <c r="L2973" i="10"/>
  <c r="F2973" i="10"/>
  <c r="J2969" i="10"/>
  <c r="K2969" i="10"/>
  <c r="L2969" i="10"/>
  <c r="F2969" i="10"/>
  <c r="J2965" i="10"/>
  <c r="K2965" i="10"/>
  <c r="L2965" i="10"/>
  <c r="F2965" i="10"/>
  <c r="J2961" i="10"/>
  <c r="K2961" i="10"/>
  <c r="L2961" i="10"/>
  <c r="F2961" i="10"/>
  <c r="J2957" i="10"/>
  <c r="K2957" i="10"/>
  <c r="L2957" i="10"/>
  <c r="F2957" i="10"/>
  <c r="J2953" i="10"/>
  <c r="K2953" i="10"/>
  <c r="L2953" i="10"/>
  <c r="F2953" i="10"/>
  <c r="J2949" i="10"/>
  <c r="K2949" i="10"/>
  <c r="L2949" i="10"/>
  <c r="F2949" i="10"/>
  <c r="J2945" i="10"/>
  <c r="K2945" i="10"/>
  <c r="L2945" i="10"/>
  <c r="F2945" i="10"/>
  <c r="J2941" i="10"/>
  <c r="K2941" i="10"/>
  <c r="L2941" i="10"/>
  <c r="F2941" i="10"/>
  <c r="J2937" i="10"/>
  <c r="K2937" i="10"/>
  <c r="L2937" i="10"/>
  <c r="F2937" i="10"/>
  <c r="J2933" i="10"/>
  <c r="K2933" i="10"/>
  <c r="L2933" i="10"/>
  <c r="F2933" i="10"/>
  <c r="J2929" i="10"/>
  <c r="K2929" i="10"/>
  <c r="L2929" i="10"/>
  <c r="F2929" i="10"/>
  <c r="J2925" i="10"/>
  <c r="K2925" i="10"/>
  <c r="L2925" i="10"/>
  <c r="F2925" i="10"/>
  <c r="J2921" i="10"/>
  <c r="K2921" i="10"/>
  <c r="L2921" i="10"/>
  <c r="F2921" i="10"/>
  <c r="J2917" i="10"/>
  <c r="K2917" i="10"/>
  <c r="L2917" i="10"/>
  <c r="F2917" i="10"/>
  <c r="J2913" i="10"/>
  <c r="K2913" i="10"/>
  <c r="L2913" i="10"/>
  <c r="F2913" i="10"/>
  <c r="J2909" i="10"/>
  <c r="K2909" i="10"/>
  <c r="L2909" i="10"/>
  <c r="F2909" i="10"/>
  <c r="J2905" i="10"/>
  <c r="K2905" i="10"/>
  <c r="L2905" i="10"/>
  <c r="F2905" i="10"/>
  <c r="J2901" i="10"/>
  <c r="K2901" i="10"/>
  <c r="L2901" i="10"/>
  <c r="F2901" i="10"/>
  <c r="J2897" i="10"/>
  <c r="K2897" i="10"/>
  <c r="L2897" i="10"/>
  <c r="F2897" i="10"/>
  <c r="J2893" i="10"/>
  <c r="K2893" i="10"/>
  <c r="L2893" i="10"/>
  <c r="F2893" i="10"/>
  <c r="J2889" i="10"/>
  <c r="K2889" i="10"/>
  <c r="L2889" i="10"/>
  <c r="F2889" i="10"/>
  <c r="J2885" i="10"/>
  <c r="K2885" i="10"/>
  <c r="L2885" i="10"/>
  <c r="F2885" i="10"/>
  <c r="J2881" i="10"/>
  <c r="K2881" i="10"/>
  <c r="L2881" i="10"/>
  <c r="F2881" i="10"/>
  <c r="J2877" i="10"/>
  <c r="K2877" i="10"/>
  <c r="L2877" i="10"/>
  <c r="F2877" i="10"/>
  <c r="J2873" i="10"/>
  <c r="K2873" i="10"/>
  <c r="L2873" i="10"/>
  <c r="F2873" i="10"/>
  <c r="J2869" i="10"/>
  <c r="K2869" i="10"/>
  <c r="L2869" i="10"/>
  <c r="F2869" i="10"/>
  <c r="J2865" i="10"/>
  <c r="K2865" i="10"/>
  <c r="L2865" i="10"/>
  <c r="F2865" i="10"/>
  <c r="J2861" i="10"/>
  <c r="K2861" i="10"/>
  <c r="L2861" i="10"/>
  <c r="F2861" i="10"/>
  <c r="J2857" i="10"/>
  <c r="K2857" i="10"/>
  <c r="L2857" i="10"/>
  <c r="F2857" i="10"/>
  <c r="J2853" i="10"/>
  <c r="K2853" i="10"/>
  <c r="L2853" i="10"/>
  <c r="F2853" i="10"/>
  <c r="J2849" i="10"/>
  <c r="K2849" i="10"/>
  <c r="L2849" i="10"/>
  <c r="F2849" i="10"/>
  <c r="J2845" i="10"/>
  <c r="K2845" i="10"/>
  <c r="L2845" i="10"/>
  <c r="F2845" i="10"/>
  <c r="J2841" i="10"/>
  <c r="K2841" i="10"/>
  <c r="L2841" i="10"/>
  <c r="F2841" i="10"/>
  <c r="J2837" i="10"/>
  <c r="K2837" i="10"/>
  <c r="L2837" i="10"/>
  <c r="F2837" i="10"/>
  <c r="J2833" i="10"/>
  <c r="K2833" i="10"/>
  <c r="L2833" i="10"/>
  <c r="F2833" i="10"/>
  <c r="J2829" i="10"/>
  <c r="K2829" i="10"/>
  <c r="L2829" i="10"/>
  <c r="F2829" i="10"/>
  <c r="J2825" i="10"/>
  <c r="K2825" i="10"/>
  <c r="L2825" i="10"/>
  <c r="F2825" i="10"/>
  <c r="J2821" i="10"/>
  <c r="K2821" i="10"/>
  <c r="L2821" i="10"/>
  <c r="F2821" i="10"/>
  <c r="J2817" i="10"/>
  <c r="K2817" i="10"/>
  <c r="L2817" i="10"/>
  <c r="F2817" i="10"/>
  <c r="J2813" i="10"/>
  <c r="K2813" i="10"/>
  <c r="L2813" i="10"/>
  <c r="F2813" i="10"/>
  <c r="J2809" i="10"/>
  <c r="K2809" i="10"/>
  <c r="L2809" i="10"/>
  <c r="F2809" i="10"/>
  <c r="J2805" i="10"/>
  <c r="K2805" i="10"/>
  <c r="L2805" i="10"/>
  <c r="F2805" i="10"/>
  <c r="J2801" i="10"/>
  <c r="K2801" i="10"/>
  <c r="L2801" i="10"/>
  <c r="F2801" i="10"/>
  <c r="J2797" i="10"/>
  <c r="K2797" i="10"/>
  <c r="L2797" i="10"/>
  <c r="F2797" i="10"/>
  <c r="J2793" i="10"/>
  <c r="K2793" i="10"/>
  <c r="L2793" i="10"/>
  <c r="F2793" i="10"/>
  <c r="J2789" i="10"/>
  <c r="K2789" i="10"/>
  <c r="L2789" i="10"/>
  <c r="F2789" i="10"/>
  <c r="J2785" i="10"/>
  <c r="K2785" i="10"/>
  <c r="L2785" i="10"/>
  <c r="F2785" i="10"/>
  <c r="J2781" i="10"/>
  <c r="K2781" i="10"/>
  <c r="L2781" i="10"/>
  <c r="F2781" i="10"/>
  <c r="J2777" i="10"/>
  <c r="K2777" i="10"/>
  <c r="L2777" i="10"/>
  <c r="F2777" i="10"/>
  <c r="J2773" i="10"/>
  <c r="K2773" i="10"/>
  <c r="L2773" i="10"/>
  <c r="F2773" i="10"/>
  <c r="J2769" i="10"/>
  <c r="K2769" i="10"/>
  <c r="L2769" i="10"/>
  <c r="F2769" i="10"/>
  <c r="J2765" i="10"/>
  <c r="K2765" i="10"/>
  <c r="L2765" i="10"/>
  <c r="F2765" i="10"/>
  <c r="J2761" i="10"/>
  <c r="K2761" i="10"/>
  <c r="L2761" i="10"/>
  <c r="F2761" i="10"/>
  <c r="J2757" i="10"/>
  <c r="K2757" i="10"/>
  <c r="L2757" i="10"/>
  <c r="F2757" i="10"/>
  <c r="J2753" i="10"/>
  <c r="K2753" i="10"/>
  <c r="L2753" i="10"/>
  <c r="F2753" i="10"/>
  <c r="J2749" i="10"/>
  <c r="K2749" i="10"/>
  <c r="L2749" i="10"/>
  <c r="F2749" i="10"/>
  <c r="J2745" i="10"/>
  <c r="K2745" i="10"/>
  <c r="L2745" i="10"/>
  <c r="F2745" i="10"/>
  <c r="J2741" i="10"/>
  <c r="K2741" i="10"/>
  <c r="L2741" i="10"/>
  <c r="F2741" i="10"/>
  <c r="J2737" i="10"/>
  <c r="K2737" i="10"/>
  <c r="L2737" i="10"/>
  <c r="F2737" i="10"/>
  <c r="J2733" i="10"/>
  <c r="K2733" i="10"/>
  <c r="L2733" i="10"/>
  <c r="F2733" i="10"/>
  <c r="J2729" i="10"/>
  <c r="K2729" i="10"/>
  <c r="L2729" i="10"/>
  <c r="F2729" i="10"/>
  <c r="J2725" i="10"/>
  <c r="K2725" i="10"/>
  <c r="L2725" i="10"/>
  <c r="F2725" i="10"/>
  <c r="J2721" i="10"/>
  <c r="K2721" i="10"/>
  <c r="L2721" i="10"/>
  <c r="F2721" i="10"/>
  <c r="J2717" i="10"/>
  <c r="K2717" i="10"/>
  <c r="L2717" i="10"/>
  <c r="F2717" i="10"/>
  <c r="J2713" i="10"/>
  <c r="K2713" i="10"/>
  <c r="L2713" i="10"/>
  <c r="F2713" i="10"/>
  <c r="J2709" i="10"/>
  <c r="K2709" i="10"/>
  <c r="L2709" i="10"/>
  <c r="F2709" i="10"/>
  <c r="J2705" i="10"/>
  <c r="K2705" i="10"/>
  <c r="L2705" i="10"/>
  <c r="F2705" i="10"/>
  <c r="J2701" i="10"/>
  <c r="K2701" i="10"/>
  <c r="L2701" i="10"/>
  <c r="F2701" i="10"/>
  <c r="J2697" i="10"/>
  <c r="K2697" i="10"/>
  <c r="L2697" i="10"/>
  <c r="F2697" i="10"/>
  <c r="J2693" i="10"/>
  <c r="K2693" i="10"/>
  <c r="L2693" i="10"/>
  <c r="F2693" i="10"/>
  <c r="J2689" i="10"/>
  <c r="K2689" i="10"/>
  <c r="L2689" i="10"/>
  <c r="F2689" i="10"/>
  <c r="J2685" i="10"/>
  <c r="K2685" i="10"/>
  <c r="L2685" i="10"/>
  <c r="F2685" i="10"/>
  <c r="J2681" i="10"/>
  <c r="K2681" i="10"/>
  <c r="L2681" i="10"/>
  <c r="F2681" i="10"/>
  <c r="J2677" i="10"/>
  <c r="K2677" i="10"/>
  <c r="L2677" i="10"/>
  <c r="F2677" i="10"/>
  <c r="J2673" i="10"/>
  <c r="K2673" i="10"/>
  <c r="L2673" i="10"/>
  <c r="F2673" i="10"/>
  <c r="J2669" i="10"/>
  <c r="K2669" i="10"/>
  <c r="L2669" i="10"/>
  <c r="F2669" i="10"/>
  <c r="J2665" i="10"/>
  <c r="K2665" i="10"/>
  <c r="L2665" i="10"/>
  <c r="F2665" i="10"/>
  <c r="J2661" i="10"/>
  <c r="K2661" i="10"/>
  <c r="L2661" i="10"/>
  <c r="F2661" i="10"/>
  <c r="J2657" i="10"/>
  <c r="K2657" i="10"/>
  <c r="L2657" i="10"/>
  <c r="F2657" i="10"/>
  <c r="J2653" i="10"/>
  <c r="K2653" i="10"/>
  <c r="L2653" i="10"/>
  <c r="F2653" i="10"/>
  <c r="J2649" i="10"/>
  <c r="K2649" i="10"/>
  <c r="L2649" i="10"/>
  <c r="F2649" i="10"/>
  <c r="J2645" i="10"/>
  <c r="K2645" i="10"/>
  <c r="L2645" i="10"/>
  <c r="F2645" i="10"/>
  <c r="J2641" i="10"/>
  <c r="K2641" i="10"/>
  <c r="L2641" i="10"/>
  <c r="F2641" i="10"/>
  <c r="J2637" i="10"/>
  <c r="K2637" i="10"/>
  <c r="L2637" i="10"/>
  <c r="F2637" i="10"/>
  <c r="J2633" i="10"/>
  <c r="K2633" i="10"/>
  <c r="L2633" i="10"/>
  <c r="F2633" i="10"/>
  <c r="J2629" i="10"/>
  <c r="K2629" i="10"/>
  <c r="L2629" i="10"/>
  <c r="F2629" i="10"/>
  <c r="J2625" i="10"/>
  <c r="K2625" i="10"/>
  <c r="L2625" i="10"/>
  <c r="F2625" i="10"/>
  <c r="J2621" i="10"/>
  <c r="K2621" i="10"/>
  <c r="L2621" i="10"/>
  <c r="F2621" i="10"/>
  <c r="J2617" i="10"/>
  <c r="K2617" i="10"/>
  <c r="L2617" i="10"/>
  <c r="F2617" i="10"/>
  <c r="J2613" i="10"/>
  <c r="K2613" i="10"/>
  <c r="L2613" i="10"/>
  <c r="F2613" i="10"/>
  <c r="J2609" i="10"/>
  <c r="K2609" i="10"/>
  <c r="L2609" i="10"/>
  <c r="F2609" i="10"/>
  <c r="J2605" i="10"/>
  <c r="K2605" i="10"/>
  <c r="L2605" i="10"/>
  <c r="F2605" i="10"/>
  <c r="J2601" i="10"/>
  <c r="K2601" i="10"/>
  <c r="L2601" i="10"/>
  <c r="F2601" i="10"/>
  <c r="J2597" i="10"/>
  <c r="K2597" i="10"/>
  <c r="L2597" i="10"/>
  <c r="F2597" i="10"/>
  <c r="J2593" i="10"/>
  <c r="K2593" i="10"/>
  <c r="L2593" i="10"/>
  <c r="F2593" i="10"/>
  <c r="J2589" i="10"/>
  <c r="K2589" i="10"/>
  <c r="L2589" i="10"/>
  <c r="F2589" i="10"/>
  <c r="J2585" i="10"/>
  <c r="K2585" i="10"/>
  <c r="L2585" i="10"/>
  <c r="F2585" i="10"/>
  <c r="J2581" i="10"/>
  <c r="K2581" i="10"/>
  <c r="L2581" i="10"/>
  <c r="F2581" i="10"/>
  <c r="J2577" i="10"/>
  <c r="K2577" i="10"/>
  <c r="L2577" i="10"/>
  <c r="F2577" i="10"/>
  <c r="J2573" i="10"/>
  <c r="K2573" i="10"/>
  <c r="L2573" i="10"/>
  <c r="F2573" i="10"/>
  <c r="J2569" i="10"/>
  <c r="K2569" i="10"/>
  <c r="L2569" i="10"/>
  <c r="F2569" i="10"/>
  <c r="J2565" i="10"/>
  <c r="K2565" i="10"/>
  <c r="L2565" i="10"/>
  <c r="F2565" i="10"/>
  <c r="J2561" i="10"/>
  <c r="K2561" i="10"/>
  <c r="L2561" i="10"/>
  <c r="F2561" i="10"/>
  <c r="J2557" i="10"/>
  <c r="K2557" i="10"/>
  <c r="L2557" i="10"/>
  <c r="F2557" i="10"/>
  <c r="J2553" i="10"/>
  <c r="K2553" i="10"/>
  <c r="L2553" i="10"/>
  <c r="F2553" i="10"/>
  <c r="J2549" i="10"/>
  <c r="K2549" i="10"/>
  <c r="L2549" i="10"/>
  <c r="F2549" i="10"/>
  <c r="J2545" i="10"/>
  <c r="K2545" i="10"/>
  <c r="L2545" i="10"/>
  <c r="F2545" i="10"/>
  <c r="J2541" i="10"/>
  <c r="K2541" i="10"/>
  <c r="L2541" i="10"/>
  <c r="F2541" i="10"/>
  <c r="J2537" i="10"/>
  <c r="K2537" i="10"/>
  <c r="L2537" i="10"/>
  <c r="F2537" i="10"/>
  <c r="J2533" i="10"/>
  <c r="K2533" i="10"/>
  <c r="L2533" i="10"/>
  <c r="F2533" i="10"/>
  <c r="J2529" i="10"/>
  <c r="K2529" i="10"/>
  <c r="L2529" i="10"/>
  <c r="F2529" i="10"/>
  <c r="J2525" i="10"/>
  <c r="K2525" i="10"/>
  <c r="L2525" i="10"/>
  <c r="F2525" i="10"/>
  <c r="J2521" i="10"/>
  <c r="K2521" i="10"/>
  <c r="L2521" i="10"/>
  <c r="F2521" i="10"/>
  <c r="J2517" i="10"/>
  <c r="K2517" i="10"/>
  <c r="L2517" i="10"/>
  <c r="F2517" i="10"/>
  <c r="J2513" i="10"/>
  <c r="K2513" i="10"/>
  <c r="L2513" i="10"/>
  <c r="F2513" i="10"/>
  <c r="J2509" i="10"/>
  <c r="K2509" i="10"/>
  <c r="L2509" i="10"/>
  <c r="F2509" i="10"/>
  <c r="J2505" i="10"/>
  <c r="K2505" i="10"/>
  <c r="L2505" i="10"/>
  <c r="F2505" i="10"/>
  <c r="J2501" i="10"/>
  <c r="K2501" i="10"/>
  <c r="L2501" i="10"/>
  <c r="F2501" i="10"/>
  <c r="J2497" i="10"/>
  <c r="K2497" i="10"/>
  <c r="L2497" i="10"/>
  <c r="F2497" i="10"/>
  <c r="J2493" i="10"/>
  <c r="K2493" i="10"/>
  <c r="L2493" i="10"/>
  <c r="F2493" i="10"/>
  <c r="J2489" i="10"/>
  <c r="K2489" i="10"/>
  <c r="L2489" i="10"/>
  <c r="F2489" i="10"/>
  <c r="J2485" i="10"/>
  <c r="K2485" i="10"/>
  <c r="L2485" i="10"/>
  <c r="F2485" i="10"/>
  <c r="J2481" i="10"/>
  <c r="K2481" i="10"/>
  <c r="L2481" i="10"/>
  <c r="F2481" i="10"/>
  <c r="J2477" i="10"/>
  <c r="K2477" i="10"/>
  <c r="L2477" i="10"/>
  <c r="F2477" i="10"/>
  <c r="J2473" i="10"/>
  <c r="K2473" i="10"/>
  <c r="L2473" i="10"/>
  <c r="F2473" i="10"/>
  <c r="J2469" i="10"/>
  <c r="K2469" i="10"/>
  <c r="L2469" i="10"/>
  <c r="F2469" i="10"/>
  <c r="J2465" i="10"/>
  <c r="K2465" i="10"/>
  <c r="L2465" i="10"/>
  <c r="F2465" i="10"/>
  <c r="J2461" i="10"/>
  <c r="K2461" i="10"/>
  <c r="L2461" i="10"/>
  <c r="F2461" i="10"/>
  <c r="J2457" i="10"/>
  <c r="K2457" i="10"/>
  <c r="L2457" i="10"/>
  <c r="F2457" i="10"/>
  <c r="J2453" i="10"/>
  <c r="K2453" i="10"/>
  <c r="L2453" i="10"/>
  <c r="F2453" i="10"/>
  <c r="J2449" i="10"/>
  <c r="K2449" i="10"/>
  <c r="L2449" i="10"/>
  <c r="F2449" i="10"/>
  <c r="J2445" i="10"/>
  <c r="K2445" i="10"/>
  <c r="L2445" i="10"/>
  <c r="F2445" i="10"/>
  <c r="J2441" i="10"/>
  <c r="K2441" i="10"/>
  <c r="L2441" i="10"/>
  <c r="F2441" i="10"/>
  <c r="J2437" i="10"/>
  <c r="K2437" i="10"/>
  <c r="L2437" i="10"/>
  <c r="F2437" i="10"/>
  <c r="J2433" i="10"/>
  <c r="K2433" i="10"/>
  <c r="L2433" i="10"/>
  <c r="F2433" i="10"/>
  <c r="J2429" i="10"/>
  <c r="K2429" i="10"/>
  <c r="L2429" i="10"/>
  <c r="F2429" i="10"/>
  <c r="J2425" i="10"/>
  <c r="K2425" i="10"/>
  <c r="L2425" i="10"/>
  <c r="F2425" i="10"/>
  <c r="J2421" i="10"/>
  <c r="K2421" i="10"/>
  <c r="L2421" i="10"/>
  <c r="F2421" i="10"/>
  <c r="J2417" i="10"/>
  <c r="K2417" i="10"/>
  <c r="L2417" i="10"/>
  <c r="F2417" i="10"/>
  <c r="J2413" i="10"/>
  <c r="K2413" i="10"/>
  <c r="L2413" i="10"/>
  <c r="F2413" i="10"/>
  <c r="J2409" i="10"/>
  <c r="K2409" i="10"/>
  <c r="L2409" i="10"/>
  <c r="F2409" i="10"/>
  <c r="J2405" i="10"/>
  <c r="K2405" i="10"/>
  <c r="L2405" i="10"/>
  <c r="F2405" i="10"/>
  <c r="J2401" i="10"/>
  <c r="K2401" i="10"/>
  <c r="L2401" i="10"/>
  <c r="F2401" i="10"/>
  <c r="J2397" i="10"/>
  <c r="K2397" i="10"/>
  <c r="L2397" i="10"/>
  <c r="F2397" i="10"/>
  <c r="J2393" i="10"/>
  <c r="K2393" i="10"/>
  <c r="L2393" i="10"/>
  <c r="F2393" i="10"/>
  <c r="J2389" i="10"/>
  <c r="K2389" i="10"/>
  <c r="L2389" i="10"/>
  <c r="F2389" i="10"/>
  <c r="J2385" i="10"/>
  <c r="K2385" i="10"/>
  <c r="L2385" i="10"/>
  <c r="F2385" i="10"/>
  <c r="J2381" i="10"/>
  <c r="K2381" i="10"/>
  <c r="L2381" i="10"/>
  <c r="F2381" i="10"/>
  <c r="J2377" i="10"/>
  <c r="K2377" i="10"/>
  <c r="L2377" i="10"/>
  <c r="F2377" i="10"/>
  <c r="J2373" i="10"/>
  <c r="K2373" i="10"/>
  <c r="L2373" i="10"/>
  <c r="F2373" i="10"/>
  <c r="J2369" i="10"/>
  <c r="K2369" i="10"/>
  <c r="L2369" i="10"/>
  <c r="F2369" i="10"/>
  <c r="J2365" i="10"/>
  <c r="K2365" i="10"/>
  <c r="L2365" i="10"/>
  <c r="F2365" i="10"/>
  <c r="J2361" i="10"/>
  <c r="K2361" i="10"/>
  <c r="L2361" i="10"/>
  <c r="F2361" i="10"/>
  <c r="J2357" i="10"/>
  <c r="K2357" i="10"/>
  <c r="L2357" i="10"/>
  <c r="F2357" i="10"/>
  <c r="J2353" i="10"/>
  <c r="K2353" i="10"/>
  <c r="L2353" i="10"/>
  <c r="F2353" i="10"/>
  <c r="J2349" i="10"/>
  <c r="K2349" i="10"/>
  <c r="L2349" i="10"/>
  <c r="F2349" i="10"/>
  <c r="J2345" i="10"/>
  <c r="K2345" i="10"/>
  <c r="L2345" i="10"/>
  <c r="F2345" i="10"/>
  <c r="J2341" i="10"/>
  <c r="K2341" i="10"/>
  <c r="L2341" i="10"/>
  <c r="F2341" i="10"/>
  <c r="J2337" i="10"/>
  <c r="K2337" i="10"/>
  <c r="L2337" i="10"/>
  <c r="F2337" i="10"/>
  <c r="J2333" i="10"/>
  <c r="K2333" i="10"/>
  <c r="L2333" i="10"/>
  <c r="F2333" i="10"/>
  <c r="J2329" i="10"/>
  <c r="K2329" i="10"/>
  <c r="L2329" i="10"/>
  <c r="F2329" i="10"/>
  <c r="J2325" i="10"/>
  <c r="K2325" i="10"/>
  <c r="L2325" i="10"/>
  <c r="F2325" i="10"/>
  <c r="J2321" i="10"/>
  <c r="K2321" i="10"/>
  <c r="L2321" i="10"/>
  <c r="F2321" i="10"/>
  <c r="J2317" i="10"/>
  <c r="K2317" i="10"/>
  <c r="L2317" i="10"/>
  <c r="F2317" i="10"/>
  <c r="J2313" i="10"/>
  <c r="K2313" i="10"/>
  <c r="L2313" i="10"/>
  <c r="F2313" i="10"/>
  <c r="J2309" i="10"/>
  <c r="K2309" i="10"/>
  <c r="L2309" i="10"/>
  <c r="F2309" i="10"/>
  <c r="J2305" i="10"/>
  <c r="K2305" i="10"/>
  <c r="L2305" i="10"/>
  <c r="F2305" i="10"/>
  <c r="J2301" i="10"/>
  <c r="K2301" i="10"/>
  <c r="L2301" i="10"/>
  <c r="F2301" i="10"/>
  <c r="J2297" i="10"/>
  <c r="K2297" i="10"/>
  <c r="L2297" i="10"/>
  <c r="F2297" i="10"/>
  <c r="J2293" i="10"/>
  <c r="K2293" i="10"/>
  <c r="L2293" i="10"/>
  <c r="F2293" i="10"/>
  <c r="J2289" i="10"/>
  <c r="K2289" i="10"/>
  <c r="L2289" i="10"/>
  <c r="F2289" i="10"/>
  <c r="J2285" i="10"/>
  <c r="K2285" i="10"/>
  <c r="L2285" i="10"/>
  <c r="F2285" i="10"/>
  <c r="J2281" i="10"/>
  <c r="K2281" i="10"/>
  <c r="L2281" i="10"/>
  <c r="F2281" i="10"/>
  <c r="J2277" i="10"/>
  <c r="K2277" i="10"/>
  <c r="L2277" i="10"/>
  <c r="F2277" i="10"/>
  <c r="J2273" i="10"/>
  <c r="K2273" i="10"/>
  <c r="L2273" i="10"/>
  <c r="F2273" i="10"/>
  <c r="J2269" i="10"/>
  <c r="K2269" i="10"/>
  <c r="L2269" i="10"/>
  <c r="F2269" i="10"/>
  <c r="J2265" i="10"/>
  <c r="K2265" i="10"/>
  <c r="L2265" i="10"/>
  <c r="F2265" i="10"/>
  <c r="J2261" i="10"/>
  <c r="K2261" i="10"/>
  <c r="L2261" i="10"/>
  <c r="F2261" i="10"/>
  <c r="J2257" i="10"/>
  <c r="K2257" i="10"/>
  <c r="L2257" i="10"/>
  <c r="F2257" i="10"/>
  <c r="J2253" i="10"/>
  <c r="K2253" i="10"/>
  <c r="L2253" i="10"/>
  <c r="F2253" i="10"/>
  <c r="J2249" i="10"/>
  <c r="K2249" i="10"/>
  <c r="L2249" i="10"/>
  <c r="F2249" i="10"/>
  <c r="J2245" i="10"/>
  <c r="K2245" i="10"/>
  <c r="L2245" i="10"/>
  <c r="F2245" i="10"/>
  <c r="J2241" i="10"/>
  <c r="K2241" i="10"/>
  <c r="L2241" i="10"/>
  <c r="F2241" i="10"/>
  <c r="J2237" i="10"/>
  <c r="K2237" i="10"/>
  <c r="L2237" i="10"/>
  <c r="F2237" i="10"/>
  <c r="J2233" i="10"/>
  <c r="K2233" i="10"/>
  <c r="L2233" i="10"/>
  <c r="F2233" i="10"/>
  <c r="J2229" i="10"/>
  <c r="K2229" i="10"/>
  <c r="L2229" i="10"/>
  <c r="F2229" i="10"/>
  <c r="J2225" i="10"/>
  <c r="K2225" i="10"/>
  <c r="L2225" i="10"/>
  <c r="F2225" i="10"/>
  <c r="J2221" i="10"/>
  <c r="K2221" i="10"/>
  <c r="L2221" i="10"/>
  <c r="F2221" i="10"/>
  <c r="J2217" i="10"/>
  <c r="K2217" i="10"/>
  <c r="L2217" i="10"/>
  <c r="F2217" i="10"/>
  <c r="J2213" i="10"/>
  <c r="K2213" i="10"/>
  <c r="L2213" i="10"/>
  <c r="F2213" i="10"/>
  <c r="J2209" i="10"/>
  <c r="K2209" i="10"/>
  <c r="L2209" i="10"/>
  <c r="F2209" i="10"/>
  <c r="J2205" i="10"/>
  <c r="K2205" i="10"/>
  <c r="L2205" i="10"/>
  <c r="F2205" i="10"/>
  <c r="J2201" i="10"/>
  <c r="K2201" i="10"/>
  <c r="L2201" i="10"/>
  <c r="F2201" i="10"/>
  <c r="J2197" i="10"/>
  <c r="K2197" i="10"/>
  <c r="L2197" i="10"/>
  <c r="F2197" i="10"/>
  <c r="J2193" i="10"/>
  <c r="K2193" i="10"/>
  <c r="L2193" i="10"/>
  <c r="F2193" i="10"/>
  <c r="J2189" i="10"/>
  <c r="K2189" i="10"/>
  <c r="L2189" i="10"/>
  <c r="F2189" i="10"/>
  <c r="J2185" i="10"/>
  <c r="K2185" i="10"/>
  <c r="L2185" i="10"/>
  <c r="F2185" i="10"/>
  <c r="J2181" i="10"/>
  <c r="K2181" i="10"/>
  <c r="L2181" i="10"/>
  <c r="F2181" i="10"/>
  <c r="J2177" i="10"/>
  <c r="K2177" i="10"/>
  <c r="L2177" i="10"/>
  <c r="F2177" i="10"/>
  <c r="J2173" i="10"/>
  <c r="K2173" i="10"/>
  <c r="L2173" i="10"/>
  <c r="F2173" i="10"/>
  <c r="J2169" i="10"/>
  <c r="K2169" i="10"/>
  <c r="L2169" i="10"/>
  <c r="F2169" i="10"/>
  <c r="J2165" i="10"/>
  <c r="K2165" i="10"/>
  <c r="L2165" i="10"/>
  <c r="F2165" i="10"/>
  <c r="J2161" i="10"/>
  <c r="K2161" i="10"/>
  <c r="L2161" i="10"/>
  <c r="F2161" i="10"/>
  <c r="J2157" i="10"/>
  <c r="K2157" i="10"/>
  <c r="L2157" i="10"/>
  <c r="F2157" i="10"/>
  <c r="J2153" i="10"/>
  <c r="K2153" i="10"/>
  <c r="L2153" i="10"/>
  <c r="F2153" i="10"/>
  <c r="J2149" i="10"/>
  <c r="K2149" i="10"/>
  <c r="L2149" i="10"/>
  <c r="F2149" i="10"/>
  <c r="J2145" i="10"/>
  <c r="K2145" i="10"/>
  <c r="L2145" i="10"/>
  <c r="F2145" i="10"/>
  <c r="J2141" i="10"/>
  <c r="K2141" i="10"/>
  <c r="L2141" i="10"/>
  <c r="F2141" i="10"/>
  <c r="J2137" i="10"/>
  <c r="K2137" i="10"/>
  <c r="L2137" i="10"/>
  <c r="F2137" i="10"/>
  <c r="J2133" i="10"/>
  <c r="K2133" i="10"/>
  <c r="L2133" i="10"/>
  <c r="F2133" i="10"/>
  <c r="J2129" i="10"/>
  <c r="K2129" i="10"/>
  <c r="L2129" i="10"/>
  <c r="F2129" i="10"/>
  <c r="J2125" i="10"/>
  <c r="K2125" i="10"/>
  <c r="L2125" i="10"/>
  <c r="F2125" i="10"/>
  <c r="J2121" i="10"/>
  <c r="K2121" i="10"/>
  <c r="L2121" i="10"/>
  <c r="F2121" i="10"/>
  <c r="J2117" i="10"/>
  <c r="K2117" i="10"/>
  <c r="L2117" i="10"/>
  <c r="F2117" i="10"/>
  <c r="J2113" i="10"/>
  <c r="K2113" i="10"/>
  <c r="L2113" i="10"/>
  <c r="F2113" i="10"/>
  <c r="J2109" i="10"/>
  <c r="K2109" i="10"/>
  <c r="L2109" i="10"/>
  <c r="F2109" i="10"/>
  <c r="J2105" i="10"/>
  <c r="K2105" i="10"/>
  <c r="L2105" i="10"/>
  <c r="F2105" i="10"/>
  <c r="J2101" i="10"/>
  <c r="K2101" i="10"/>
  <c r="L2101" i="10"/>
  <c r="F2101" i="10"/>
  <c r="J2097" i="10"/>
  <c r="K2097" i="10"/>
  <c r="L2097" i="10"/>
  <c r="F2097" i="10"/>
  <c r="J2093" i="10"/>
  <c r="K2093" i="10"/>
  <c r="L2093" i="10"/>
  <c r="F2093" i="10"/>
  <c r="J2089" i="10"/>
  <c r="K2089" i="10"/>
  <c r="L2089" i="10"/>
  <c r="F2089" i="10"/>
  <c r="J2085" i="10"/>
  <c r="K2085" i="10"/>
  <c r="L2085" i="10"/>
  <c r="F2085" i="10"/>
  <c r="J2081" i="10"/>
  <c r="K2081" i="10"/>
  <c r="L2081" i="10"/>
  <c r="F2081" i="10"/>
  <c r="J2077" i="10"/>
  <c r="K2077" i="10"/>
  <c r="L2077" i="10"/>
  <c r="F2077" i="10"/>
  <c r="J2073" i="10"/>
  <c r="K2073" i="10"/>
  <c r="L2073" i="10"/>
  <c r="F2073" i="10"/>
  <c r="J2069" i="10"/>
  <c r="K2069" i="10"/>
  <c r="L2069" i="10"/>
  <c r="F2069" i="10"/>
  <c r="J2065" i="10"/>
  <c r="K2065" i="10"/>
  <c r="L2065" i="10"/>
  <c r="F2065" i="10"/>
  <c r="J2061" i="10"/>
  <c r="K2061" i="10"/>
  <c r="L2061" i="10"/>
  <c r="F2061" i="10"/>
  <c r="J2057" i="10"/>
  <c r="K2057" i="10"/>
  <c r="L2057" i="10"/>
  <c r="F2057" i="10"/>
  <c r="J2053" i="10"/>
  <c r="K2053" i="10"/>
  <c r="L2053" i="10"/>
  <c r="F2053" i="10"/>
  <c r="J2049" i="10"/>
  <c r="K2049" i="10"/>
  <c r="L2049" i="10"/>
  <c r="F2049" i="10"/>
  <c r="J2045" i="10"/>
  <c r="K2045" i="10"/>
  <c r="L2045" i="10"/>
  <c r="F2045" i="10"/>
  <c r="J2041" i="10"/>
  <c r="K2041" i="10"/>
  <c r="L2041" i="10"/>
  <c r="F2041" i="10"/>
  <c r="J2037" i="10"/>
  <c r="K2037" i="10"/>
  <c r="L2037" i="10"/>
  <c r="F2037" i="10"/>
  <c r="J2033" i="10"/>
  <c r="K2033" i="10"/>
  <c r="L2033" i="10"/>
  <c r="F2033" i="10"/>
  <c r="J2029" i="10"/>
  <c r="K2029" i="10"/>
  <c r="L2029" i="10"/>
  <c r="F2029" i="10"/>
  <c r="J2025" i="10"/>
  <c r="K2025" i="10"/>
  <c r="L2025" i="10"/>
  <c r="F2025" i="10"/>
  <c r="J2021" i="10"/>
  <c r="K2021" i="10"/>
  <c r="L2021" i="10"/>
  <c r="F2021" i="10"/>
  <c r="J2017" i="10"/>
  <c r="K2017" i="10"/>
  <c r="L2017" i="10"/>
  <c r="F2017" i="10"/>
  <c r="J2013" i="10"/>
  <c r="K2013" i="10"/>
  <c r="L2013" i="10"/>
  <c r="F2013" i="10"/>
  <c r="J2009" i="10"/>
  <c r="K2009" i="10"/>
  <c r="L2009" i="10"/>
  <c r="F2009" i="10"/>
  <c r="J2005" i="10"/>
  <c r="K2005" i="10"/>
  <c r="L2005" i="10"/>
  <c r="F2005" i="10"/>
  <c r="J2001" i="10"/>
  <c r="K2001" i="10"/>
  <c r="L2001" i="10"/>
  <c r="F2001" i="10"/>
  <c r="J1997" i="10"/>
  <c r="K1997" i="10"/>
  <c r="L1997" i="10"/>
  <c r="F1997" i="10"/>
  <c r="J1993" i="10"/>
  <c r="K1993" i="10"/>
  <c r="L1993" i="10"/>
  <c r="F1993" i="10"/>
  <c r="J1989" i="10"/>
  <c r="K1989" i="10"/>
  <c r="L1989" i="10"/>
  <c r="F1989" i="10"/>
  <c r="J1985" i="10"/>
  <c r="K1985" i="10"/>
  <c r="L1985" i="10"/>
  <c r="F1985" i="10"/>
  <c r="J1981" i="10"/>
  <c r="K1981" i="10"/>
  <c r="L1981" i="10"/>
  <c r="F1981" i="10"/>
  <c r="J1977" i="10"/>
  <c r="K1977" i="10"/>
  <c r="L1977" i="10"/>
  <c r="F1977" i="10"/>
  <c r="J1973" i="10"/>
  <c r="K1973" i="10"/>
  <c r="L1973" i="10"/>
  <c r="F1973" i="10"/>
  <c r="J1969" i="10"/>
  <c r="K1969" i="10"/>
  <c r="L1969" i="10"/>
  <c r="F1969" i="10"/>
  <c r="J1965" i="10"/>
  <c r="K1965" i="10"/>
  <c r="L1965" i="10"/>
  <c r="F1965" i="10"/>
  <c r="J1961" i="10"/>
  <c r="K1961" i="10"/>
  <c r="L1961" i="10"/>
  <c r="F1961" i="10"/>
  <c r="J1957" i="10"/>
  <c r="K1957" i="10"/>
  <c r="L1957" i="10"/>
  <c r="F1957" i="10"/>
  <c r="J1953" i="10"/>
  <c r="K1953" i="10"/>
  <c r="L1953" i="10"/>
  <c r="F1953" i="10"/>
  <c r="J1949" i="10"/>
  <c r="K1949" i="10"/>
  <c r="L1949" i="10"/>
  <c r="F1949" i="10"/>
  <c r="J1945" i="10"/>
  <c r="K1945" i="10"/>
  <c r="L1945" i="10"/>
  <c r="F1945" i="10"/>
  <c r="J1941" i="10"/>
  <c r="K1941" i="10"/>
  <c r="L1941" i="10"/>
  <c r="F1941" i="10"/>
  <c r="J1937" i="10"/>
  <c r="K1937" i="10"/>
  <c r="L1937" i="10"/>
  <c r="F1937" i="10"/>
  <c r="J1933" i="10"/>
  <c r="K1933" i="10"/>
  <c r="L1933" i="10"/>
  <c r="F1933" i="10"/>
  <c r="J1929" i="10"/>
  <c r="K1929" i="10"/>
  <c r="L1929" i="10"/>
  <c r="F1929" i="10"/>
  <c r="J1925" i="10"/>
  <c r="K1925" i="10"/>
  <c r="L1925" i="10"/>
  <c r="F1925" i="10"/>
  <c r="J1921" i="10"/>
  <c r="K1921" i="10"/>
  <c r="L1921" i="10"/>
  <c r="F1921" i="10"/>
  <c r="J1917" i="10"/>
  <c r="K1917" i="10"/>
  <c r="L1917" i="10"/>
  <c r="F1917" i="10"/>
  <c r="J1913" i="10"/>
  <c r="K1913" i="10"/>
  <c r="L1913" i="10"/>
  <c r="F1913" i="10"/>
  <c r="J1909" i="10"/>
  <c r="K1909" i="10"/>
  <c r="L1909" i="10"/>
  <c r="F1909" i="10"/>
  <c r="J1905" i="10"/>
  <c r="K1905" i="10"/>
  <c r="L1905" i="10"/>
  <c r="F1905" i="10"/>
  <c r="J1901" i="10"/>
  <c r="K1901" i="10"/>
  <c r="L1901" i="10"/>
  <c r="F1901" i="10"/>
  <c r="J1897" i="10"/>
  <c r="K1897" i="10"/>
  <c r="L1897" i="10"/>
  <c r="F1897" i="10"/>
  <c r="J1893" i="10"/>
  <c r="K1893" i="10"/>
  <c r="L1893" i="10"/>
  <c r="F1893" i="10"/>
  <c r="J1889" i="10"/>
  <c r="K1889" i="10"/>
  <c r="L1889" i="10"/>
  <c r="F1889" i="10"/>
  <c r="J1885" i="10"/>
  <c r="K1885" i="10"/>
  <c r="L1885" i="10"/>
  <c r="F1885" i="10"/>
  <c r="J1881" i="10"/>
  <c r="K1881" i="10"/>
  <c r="L1881" i="10"/>
  <c r="F1881" i="10"/>
  <c r="J1877" i="10"/>
  <c r="K1877" i="10"/>
  <c r="L1877" i="10"/>
  <c r="F1877" i="10"/>
  <c r="J1873" i="10"/>
  <c r="K1873" i="10"/>
  <c r="L1873" i="10"/>
  <c r="F1873" i="10"/>
  <c r="J1869" i="10"/>
  <c r="K1869" i="10"/>
  <c r="L1869" i="10"/>
  <c r="F1869" i="10"/>
  <c r="J1865" i="10"/>
  <c r="K1865" i="10"/>
  <c r="L1865" i="10"/>
  <c r="F1865" i="10"/>
  <c r="J1861" i="10"/>
  <c r="K1861" i="10"/>
  <c r="L1861" i="10"/>
  <c r="F1861" i="10"/>
  <c r="J1857" i="10"/>
  <c r="K1857" i="10"/>
  <c r="L1857" i="10"/>
  <c r="F1857" i="10"/>
  <c r="J1853" i="10"/>
  <c r="K1853" i="10"/>
  <c r="L1853" i="10"/>
  <c r="F1853" i="10"/>
  <c r="J1849" i="10"/>
  <c r="K1849" i="10"/>
  <c r="L1849" i="10"/>
  <c r="F1849" i="10"/>
  <c r="J1845" i="10"/>
  <c r="K1845" i="10"/>
  <c r="L1845" i="10"/>
  <c r="F1845" i="10"/>
  <c r="J1841" i="10"/>
  <c r="K1841" i="10"/>
  <c r="L1841" i="10"/>
  <c r="F1841" i="10"/>
  <c r="J1837" i="10"/>
  <c r="K1837" i="10"/>
  <c r="L1837" i="10"/>
  <c r="F1837" i="10"/>
  <c r="J1833" i="10"/>
  <c r="K1833" i="10"/>
  <c r="L1833" i="10"/>
  <c r="F1833" i="10"/>
  <c r="J1829" i="10"/>
  <c r="K1829" i="10"/>
  <c r="L1829" i="10"/>
  <c r="F1829" i="10"/>
  <c r="J1825" i="10"/>
  <c r="K1825" i="10"/>
  <c r="L1825" i="10"/>
  <c r="F1825" i="10"/>
  <c r="J1821" i="10"/>
  <c r="K1821" i="10"/>
  <c r="L1821" i="10"/>
  <c r="F1821" i="10"/>
  <c r="J1817" i="10"/>
  <c r="K1817" i="10"/>
  <c r="L1817" i="10"/>
  <c r="F1817" i="10"/>
  <c r="J1813" i="10"/>
  <c r="K1813" i="10"/>
  <c r="L1813" i="10"/>
  <c r="F1813" i="10"/>
  <c r="J1809" i="10"/>
  <c r="K1809" i="10"/>
  <c r="L1809" i="10"/>
  <c r="F1809" i="10"/>
  <c r="J1805" i="10"/>
  <c r="K1805" i="10"/>
  <c r="L1805" i="10"/>
  <c r="F1805" i="10"/>
  <c r="J1801" i="10"/>
  <c r="K1801" i="10"/>
  <c r="L1801" i="10"/>
  <c r="F1801" i="10"/>
  <c r="J1797" i="10"/>
  <c r="K1797" i="10"/>
  <c r="L1797" i="10"/>
  <c r="F1797" i="10"/>
  <c r="J1793" i="10"/>
  <c r="K1793" i="10"/>
  <c r="L1793" i="10"/>
  <c r="F1793" i="10"/>
  <c r="J1789" i="10"/>
  <c r="K1789" i="10"/>
  <c r="L1789" i="10"/>
  <c r="F1789" i="10"/>
  <c r="J1785" i="10"/>
  <c r="K1785" i="10"/>
  <c r="L1785" i="10"/>
  <c r="F1785" i="10"/>
  <c r="J1781" i="10"/>
  <c r="K1781" i="10"/>
  <c r="L1781" i="10"/>
  <c r="F1781" i="10"/>
  <c r="J1777" i="10"/>
  <c r="K1777" i="10"/>
  <c r="L1777" i="10"/>
  <c r="F1777" i="10"/>
  <c r="J1773" i="10"/>
  <c r="K1773" i="10"/>
  <c r="L1773" i="10"/>
  <c r="F1773" i="10"/>
  <c r="J1769" i="10"/>
  <c r="K1769" i="10"/>
  <c r="L1769" i="10"/>
  <c r="F1769" i="10"/>
  <c r="J1765" i="10"/>
  <c r="K1765" i="10"/>
  <c r="L1765" i="10"/>
  <c r="F1765" i="10"/>
  <c r="J1761" i="10"/>
  <c r="K1761" i="10"/>
  <c r="L1761" i="10"/>
  <c r="F1761" i="10"/>
  <c r="J1757" i="10"/>
  <c r="K1757" i="10"/>
  <c r="L1757" i="10"/>
  <c r="F1757" i="10"/>
  <c r="J1753" i="10"/>
  <c r="K1753" i="10"/>
  <c r="L1753" i="10"/>
  <c r="F1753" i="10"/>
  <c r="J1749" i="10"/>
  <c r="K1749" i="10"/>
  <c r="L1749" i="10"/>
  <c r="F1749" i="10"/>
  <c r="J1745" i="10"/>
  <c r="K1745" i="10"/>
  <c r="L1745" i="10"/>
  <c r="F1745" i="10"/>
  <c r="J1741" i="10"/>
  <c r="K1741" i="10"/>
  <c r="L1741" i="10"/>
  <c r="F1741" i="10"/>
  <c r="J1737" i="10"/>
  <c r="K1737" i="10"/>
  <c r="L1737" i="10"/>
  <c r="F1737" i="10"/>
  <c r="J1733" i="10"/>
  <c r="K1733" i="10"/>
  <c r="L1733" i="10"/>
  <c r="F1733" i="10"/>
  <c r="J1729" i="10"/>
  <c r="K1729" i="10"/>
  <c r="L1729" i="10"/>
  <c r="F1729" i="10"/>
  <c r="J1725" i="10"/>
  <c r="K1725" i="10"/>
  <c r="L1725" i="10"/>
  <c r="F1725" i="10"/>
  <c r="J1721" i="10"/>
  <c r="K1721" i="10"/>
  <c r="L1721" i="10"/>
  <c r="F1721" i="10"/>
  <c r="J1717" i="10"/>
  <c r="K1717" i="10"/>
  <c r="L1717" i="10"/>
  <c r="F1717" i="10"/>
  <c r="J1713" i="10"/>
  <c r="K1713" i="10"/>
  <c r="L1713" i="10"/>
  <c r="F1713" i="10"/>
  <c r="J1709" i="10"/>
  <c r="K1709" i="10"/>
  <c r="L1709" i="10"/>
  <c r="F1709" i="10"/>
  <c r="J1705" i="10"/>
  <c r="K1705" i="10"/>
  <c r="L1705" i="10"/>
  <c r="F1705" i="10"/>
  <c r="J1701" i="10"/>
  <c r="K1701" i="10"/>
  <c r="L1701" i="10"/>
  <c r="F1701" i="10"/>
  <c r="J1697" i="10"/>
  <c r="K1697" i="10"/>
  <c r="L1697" i="10"/>
  <c r="F1697" i="10"/>
  <c r="J1693" i="10"/>
  <c r="K1693" i="10"/>
  <c r="L1693" i="10"/>
  <c r="F1693" i="10"/>
  <c r="J1689" i="10"/>
  <c r="K1689" i="10"/>
  <c r="L1689" i="10"/>
  <c r="F1689" i="10"/>
  <c r="J1685" i="10"/>
  <c r="K1685" i="10"/>
  <c r="L1685" i="10"/>
  <c r="F1685" i="10"/>
  <c r="J1681" i="10"/>
  <c r="K1681" i="10"/>
  <c r="L1681" i="10"/>
  <c r="F1681" i="10"/>
  <c r="J1677" i="10"/>
  <c r="K1677" i="10"/>
  <c r="L1677" i="10"/>
  <c r="F1677" i="10"/>
  <c r="J1673" i="10"/>
  <c r="K1673" i="10"/>
  <c r="L1673" i="10"/>
  <c r="F1673" i="10"/>
  <c r="J1669" i="10"/>
  <c r="K1669" i="10"/>
  <c r="L1669" i="10"/>
  <c r="F1669" i="10"/>
  <c r="J1665" i="10"/>
  <c r="K1665" i="10"/>
  <c r="L1665" i="10"/>
  <c r="F1665" i="10"/>
  <c r="J1661" i="10"/>
  <c r="K1661" i="10"/>
  <c r="L1661" i="10"/>
  <c r="F1661" i="10"/>
  <c r="J1657" i="10"/>
  <c r="K1657" i="10"/>
  <c r="L1657" i="10"/>
  <c r="F1657" i="10"/>
  <c r="J1653" i="10"/>
  <c r="K1653" i="10"/>
  <c r="L1653" i="10"/>
  <c r="F1653" i="10"/>
  <c r="J1649" i="10"/>
  <c r="K1649" i="10"/>
  <c r="L1649" i="10"/>
  <c r="F1649" i="10"/>
  <c r="J1645" i="10"/>
  <c r="K1645" i="10"/>
  <c r="L1645" i="10"/>
  <c r="F1645" i="10"/>
  <c r="J1641" i="10"/>
  <c r="K1641" i="10"/>
  <c r="L1641" i="10"/>
  <c r="F1641" i="10"/>
  <c r="J1637" i="10"/>
  <c r="K1637" i="10"/>
  <c r="L1637" i="10"/>
  <c r="F1637" i="10"/>
  <c r="J1633" i="10"/>
  <c r="K1633" i="10"/>
  <c r="L1633" i="10"/>
  <c r="F1633" i="10"/>
  <c r="J1629" i="10"/>
  <c r="K1629" i="10"/>
  <c r="L1629" i="10"/>
  <c r="F1629" i="10"/>
  <c r="J1625" i="10"/>
  <c r="K1625" i="10"/>
  <c r="L1625" i="10"/>
  <c r="F1625" i="10"/>
  <c r="J1621" i="10"/>
  <c r="K1621" i="10"/>
  <c r="L1621" i="10"/>
  <c r="F1621" i="10"/>
  <c r="J1617" i="10"/>
  <c r="K1617" i="10"/>
  <c r="L1617" i="10"/>
  <c r="F1617" i="10"/>
  <c r="J1613" i="10"/>
  <c r="K1613" i="10"/>
  <c r="L1613" i="10"/>
  <c r="F1613" i="10"/>
  <c r="J1609" i="10"/>
  <c r="K1609" i="10"/>
  <c r="L1609" i="10"/>
  <c r="F1609" i="10"/>
  <c r="J1605" i="10"/>
  <c r="K1605" i="10"/>
  <c r="L1605" i="10"/>
  <c r="F1605" i="10"/>
  <c r="J1601" i="10"/>
  <c r="K1601" i="10"/>
  <c r="L1601" i="10"/>
  <c r="F1601" i="10"/>
  <c r="J1597" i="10"/>
  <c r="K1597" i="10"/>
  <c r="L1597" i="10"/>
  <c r="F1597" i="10"/>
  <c r="J1593" i="10"/>
  <c r="K1593" i="10"/>
  <c r="L1593" i="10"/>
  <c r="F1593" i="10"/>
  <c r="J1589" i="10"/>
  <c r="K1589" i="10"/>
  <c r="L1589" i="10"/>
  <c r="F1589" i="10"/>
  <c r="J1585" i="10"/>
  <c r="K1585" i="10"/>
  <c r="L1585" i="10"/>
  <c r="F1585" i="10"/>
  <c r="J1581" i="10"/>
  <c r="K1581" i="10"/>
  <c r="L1581" i="10"/>
  <c r="F1581" i="10"/>
  <c r="J1577" i="10"/>
  <c r="K1577" i="10"/>
  <c r="L1577" i="10"/>
  <c r="F1577" i="10"/>
  <c r="J1573" i="10"/>
  <c r="K1573" i="10"/>
  <c r="L1573" i="10"/>
  <c r="F1573" i="10"/>
  <c r="J1569" i="10"/>
  <c r="K1569" i="10"/>
  <c r="L1569" i="10"/>
  <c r="F1569" i="10"/>
  <c r="J1565" i="10"/>
  <c r="K1565" i="10"/>
  <c r="L1565" i="10"/>
  <c r="F1565" i="10"/>
  <c r="J1561" i="10"/>
  <c r="K1561" i="10"/>
  <c r="L1561" i="10"/>
  <c r="F1561" i="10"/>
  <c r="J1557" i="10"/>
  <c r="K1557" i="10"/>
  <c r="L1557" i="10"/>
  <c r="F1557" i="10"/>
  <c r="J1553" i="10"/>
  <c r="K1553" i="10"/>
  <c r="L1553" i="10"/>
  <c r="F1553" i="10"/>
  <c r="J1549" i="10"/>
  <c r="K1549" i="10"/>
  <c r="L1549" i="10"/>
  <c r="F1549" i="10"/>
  <c r="J1545" i="10"/>
  <c r="K1545" i="10"/>
  <c r="L1545" i="10"/>
  <c r="F1545" i="10"/>
  <c r="J1541" i="10"/>
  <c r="K1541" i="10"/>
  <c r="L1541" i="10"/>
  <c r="F1541" i="10"/>
  <c r="J1537" i="10"/>
  <c r="K1537" i="10"/>
  <c r="L1537" i="10"/>
  <c r="F1537" i="10"/>
  <c r="J1533" i="10"/>
  <c r="K1533" i="10"/>
  <c r="L1533" i="10"/>
  <c r="F1533" i="10"/>
  <c r="J1529" i="10"/>
  <c r="K1529" i="10"/>
  <c r="L1529" i="10"/>
  <c r="F1529" i="10"/>
  <c r="J1525" i="10"/>
  <c r="K1525" i="10"/>
  <c r="L1525" i="10"/>
  <c r="F1525" i="10"/>
  <c r="J1521" i="10"/>
  <c r="K1521" i="10"/>
  <c r="L1521" i="10"/>
  <c r="F1521" i="10"/>
  <c r="J1517" i="10"/>
  <c r="K1517" i="10"/>
  <c r="L1517" i="10"/>
  <c r="F1517" i="10"/>
  <c r="J1513" i="10"/>
  <c r="K1513" i="10"/>
  <c r="L1513" i="10"/>
  <c r="F1513" i="10"/>
  <c r="J1509" i="10"/>
  <c r="K1509" i="10"/>
  <c r="L1509" i="10"/>
  <c r="F1509" i="10"/>
  <c r="J1505" i="10"/>
  <c r="K1505" i="10"/>
  <c r="L1505" i="10"/>
  <c r="F1505" i="10"/>
  <c r="J1501" i="10"/>
  <c r="K1501" i="10"/>
  <c r="L1501" i="10"/>
  <c r="F1501" i="10"/>
  <c r="J1497" i="10"/>
  <c r="K1497" i="10"/>
  <c r="L1497" i="10"/>
  <c r="F1497" i="10"/>
  <c r="J1493" i="10"/>
  <c r="K1493" i="10"/>
  <c r="L1493" i="10"/>
  <c r="F1493" i="10"/>
  <c r="J1489" i="10"/>
  <c r="K1489" i="10"/>
  <c r="L1489" i="10"/>
  <c r="F1489" i="10"/>
  <c r="J1485" i="10"/>
  <c r="K1485" i="10"/>
  <c r="L1485" i="10"/>
  <c r="F1485" i="10"/>
  <c r="J1481" i="10"/>
  <c r="K1481" i="10"/>
  <c r="L1481" i="10"/>
  <c r="F1481" i="10"/>
  <c r="J1477" i="10"/>
  <c r="K1477" i="10"/>
  <c r="L1477" i="10"/>
  <c r="F1477" i="10"/>
  <c r="J1473" i="10"/>
  <c r="K1473" i="10"/>
  <c r="L1473" i="10"/>
  <c r="F1473" i="10"/>
  <c r="J1469" i="10"/>
  <c r="K1469" i="10"/>
  <c r="L1469" i="10"/>
  <c r="F1469" i="10"/>
  <c r="J1465" i="10"/>
  <c r="K1465" i="10"/>
  <c r="L1465" i="10"/>
  <c r="F1465" i="10"/>
  <c r="J1461" i="10"/>
  <c r="K1461" i="10"/>
  <c r="L1461" i="10"/>
  <c r="F1461" i="10"/>
  <c r="J1457" i="10"/>
  <c r="K1457" i="10"/>
  <c r="L1457" i="10"/>
  <c r="F1457" i="10"/>
  <c r="J1453" i="10"/>
  <c r="K1453" i="10"/>
  <c r="L1453" i="10"/>
  <c r="F1453" i="10"/>
  <c r="J1449" i="10"/>
  <c r="K1449" i="10"/>
  <c r="L1449" i="10"/>
  <c r="F1449" i="10"/>
  <c r="J1445" i="10"/>
  <c r="K1445" i="10"/>
  <c r="L1445" i="10"/>
  <c r="F1445" i="10"/>
  <c r="J1441" i="10"/>
  <c r="K1441" i="10"/>
  <c r="L1441" i="10"/>
  <c r="F1441" i="10"/>
  <c r="J1437" i="10"/>
  <c r="K1437" i="10"/>
  <c r="L1437" i="10"/>
  <c r="F1437" i="10"/>
  <c r="J1433" i="10"/>
  <c r="K1433" i="10"/>
  <c r="L1433" i="10"/>
  <c r="F1433" i="10"/>
  <c r="J1429" i="10"/>
  <c r="K1429" i="10"/>
  <c r="L1429" i="10"/>
  <c r="F1429" i="10"/>
  <c r="J1425" i="10"/>
  <c r="K1425" i="10"/>
  <c r="L1425" i="10"/>
  <c r="F1425" i="10"/>
  <c r="J1421" i="10"/>
  <c r="K1421" i="10"/>
  <c r="L1421" i="10"/>
  <c r="F1421" i="10"/>
  <c r="J1417" i="10"/>
  <c r="K1417" i="10"/>
  <c r="L1417" i="10"/>
  <c r="F1417" i="10"/>
  <c r="J1413" i="10"/>
  <c r="K1413" i="10"/>
  <c r="L1413" i="10"/>
  <c r="F1413" i="10"/>
  <c r="J1409" i="10"/>
  <c r="K1409" i="10"/>
  <c r="L1409" i="10"/>
  <c r="F1409" i="10"/>
  <c r="J1405" i="10"/>
  <c r="K1405" i="10"/>
  <c r="L1405" i="10"/>
  <c r="F1405" i="10"/>
  <c r="J1401" i="10"/>
  <c r="K1401" i="10"/>
  <c r="L1401" i="10"/>
  <c r="F1401" i="10"/>
  <c r="J1397" i="10"/>
  <c r="K1397" i="10"/>
  <c r="L1397" i="10"/>
  <c r="F1397" i="10"/>
  <c r="J1393" i="10"/>
  <c r="K1393" i="10"/>
  <c r="L1393" i="10"/>
  <c r="F1393" i="10"/>
  <c r="J1389" i="10"/>
  <c r="K1389" i="10"/>
  <c r="L1389" i="10"/>
  <c r="F1389" i="10"/>
  <c r="J1385" i="10"/>
  <c r="K1385" i="10"/>
  <c r="L1385" i="10"/>
  <c r="F1385" i="10"/>
  <c r="J1381" i="10"/>
  <c r="K1381" i="10"/>
  <c r="L1381" i="10"/>
  <c r="F1381" i="10"/>
  <c r="J1377" i="10"/>
  <c r="K1377" i="10"/>
  <c r="L1377" i="10"/>
  <c r="F1377" i="10"/>
  <c r="J1373" i="10"/>
  <c r="K1373" i="10"/>
  <c r="L1373" i="10"/>
  <c r="F1373" i="10"/>
  <c r="J1369" i="10"/>
  <c r="K1369" i="10"/>
  <c r="L1369" i="10"/>
  <c r="F1369" i="10"/>
  <c r="J1365" i="10"/>
  <c r="K1365" i="10"/>
  <c r="L1365" i="10"/>
  <c r="F1365" i="10"/>
  <c r="J1361" i="10"/>
  <c r="K1361" i="10"/>
  <c r="L1361" i="10"/>
  <c r="F1361" i="10"/>
  <c r="J1357" i="10"/>
  <c r="K1357" i="10"/>
  <c r="L1357" i="10"/>
  <c r="F1357" i="10"/>
  <c r="J1353" i="10"/>
  <c r="K1353" i="10"/>
  <c r="L1353" i="10"/>
  <c r="F1353" i="10"/>
  <c r="J1349" i="10"/>
  <c r="K1349" i="10"/>
  <c r="L1349" i="10"/>
  <c r="F1349" i="10"/>
  <c r="J1345" i="10"/>
  <c r="K1345" i="10"/>
  <c r="L1345" i="10"/>
  <c r="F1345" i="10"/>
  <c r="J1341" i="10"/>
  <c r="K1341" i="10"/>
  <c r="L1341" i="10"/>
  <c r="F1341" i="10"/>
  <c r="J1337" i="10"/>
  <c r="K1337" i="10"/>
  <c r="L1337" i="10"/>
  <c r="F1337" i="10"/>
  <c r="J1333" i="10"/>
  <c r="K1333" i="10"/>
  <c r="L1333" i="10"/>
  <c r="F1333" i="10"/>
  <c r="J1329" i="10"/>
  <c r="K1329" i="10"/>
  <c r="L1329" i="10"/>
  <c r="F1329" i="10"/>
  <c r="J1325" i="10"/>
  <c r="K1325" i="10"/>
  <c r="L1325" i="10"/>
  <c r="F1325" i="10"/>
  <c r="J1321" i="10"/>
  <c r="K1321" i="10"/>
  <c r="L1321" i="10"/>
  <c r="F1321" i="10"/>
  <c r="J1317" i="10"/>
  <c r="K1317" i="10"/>
  <c r="L1317" i="10"/>
  <c r="F1317" i="10"/>
  <c r="J1313" i="10"/>
  <c r="K1313" i="10"/>
  <c r="L1313" i="10"/>
  <c r="F1313" i="10"/>
  <c r="J1309" i="10"/>
  <c r="K1309" i="10"/>
  <c r="L1309" i="10"/>
  <c r="F1309" i="10"/>
  <c r="J1305" i="10"/>
  <c r="K1305" i="10"/>
  <c r="L1305" i="10"/>
  <c r="F1305" i="10"/>
  <c r="J1301" i="10"/>
  <c r="K1301" i="10"/>
  <c r="L1301" i="10"/>
  <c r="F1301" i="10"/>
  <c r="J1297" i="10"/>
  <c r="K1297" i="10"/>
  <c r="L1297" i="10"/>
  <c r="F1297" i="10"/>
  <c r="J1293" i="10"/>
  <c r="K1293" i="10"/>
  <c r="L1293" i="10"/>
  <c r="F1293" i="10"/>
  <c r="J1289" i="10"/>
  <c r="K1289" i="10"/>
  <c r="L1289" i="10"/>
  <c r="F1289" i="10"/>
  <c r="J1285" i="10"/>
  <c r="K1285" i="10"/>
  <c r="L1285" i="10"/>
  <c r="F1285" i="10"/>
  <c r="J1281" i="10"/>
  <c r="K1281" i="10"/>
  <c r="L1281" i="10"/>
  <c r="F1281" i="10"/>
  <c r="J1277" i="10"/>
  <c r="K1277" i="10"/>
  <c r="L1277" i="10"/>
  <c r="F1277" i="10"/>
  <c r="J1273" i="10"/>
  <c r="K1273" i="10"/>
  <c r="L1273" i="10"/>
  <c r="F1273" i="10"/>
  <c r="J1269" i="10"/>
  <c r="K1269" i="10"/>
  <c r="L1269" i="10"/>
  <c r="F1269" i="10"/>
  <c r="J1265" i="10"/>
  <c r="K1265" i="10"/>
  <c r="L1265" i="10"/>
  <c r="F1265" i="10"/>
  <c r="J1261" i="10"/>
  <c r="K1261" i="10"/>
  <c r="L1261" i="10"/>
  <c r="F1261" i="10"/>
  <c r="J1257" i="10"/>
  <c r="K1257" i="10"/>
  <c r="L1257" i="10"/>
  <c r="F1257" i="10"/>
  <c r="J1253" i="10"/>
  <c r="K1253" i="10"/>
  <c r="L1253" i="10"/>
  <c r="F1253" i="10"/>
  <c r="J1249" i="10"/>
  <c r="K1249" i="10"/>
  <c r="L1249" i="10"/>
  <c r="F1249" i="10"/>
  <c r="J1245" i="10"/>
  <c r="K1245" i="10"/>
  <c r="L1245" i="10"/>
  <c r="F1245" i="10"/>
  <c r="J1241" i="10"/>
  <c r="K1241" i="10"/>
  <c r="L1241" i="10"/>
  <c r="F1241" i="10"/>
  <c r="J1237" i="10"/>
  <c r="K1237" i="10"/>
  <c r="L1237" i="10"/>
  <c r="F1237" i="10"/>
  <c r="J1233" i="10"/>
  <c r="K1233" i="10"/>
  <c r="L1233" i="10"/>
  <c r="F1233" i="10"/>
  <c r="J1229" i="10"/>
  <c r="K1229" i="10"/>
  <c r="L1229" i="10"/>
  <c r="F1229" i="10"/>
  <c r="J1225" i="10"/>
  <c r="K1225" i="10"/>
  <c r="L1225" i="10"/>
  <c r="F1225" i="10"/>
  <c r="J1221" i="10"/>
  <c r="K1221" i="10"/>
  <c r="L1221" i="10"/>
  <c r="F1221" i="10"/>
  <c r="J1217" i="10"/>
  <c r="K1217" i="10"/>
  <c r="L1217" i="10"/>
  <c r="F1217" i="10"/>
  <c r="J1213" i="10"/>
  <c r="K1213" i="10"/>
  <c r="L1213" i="10"/>
  <c r="F1213" i="10"/>
  <c r="J1209" i="10"/>
  <c r="K1209" i="10"/>
  <c r="L1209" i="10"/>
  <c r="F1209" i="10"/>
  <c r="J1205" i="10"/>
  <c r="K1205" i="10"/>
  <c r="L1205" i="10"/>
  <c r="F1205" i="10"/>
  <c r="J1201" i="10"/>
  <c r="K1201" i="10"/>
  <c r="L1201" i="10"/>
  <c r="F1201" i="10"/>
  <c r="J1197" i="10"/>
  <c r="K1197" i="10"/>
  <c r="L1197" i="10"/>
  <c r="F1197" i="10"/>
  <c r="J1193" i="10"/>
  <c r="K1193" i="10"/>
  <c r="L1193" i="10"/>
  <c r="F1193" i="10"/>
  <c r="J1189" i="10"/>
  <c r="K1189" i="10"/>
  <c r="L1189" i="10"/>
  <c r="F1189" i="10"/>
  <c r="J1185" i="10"/>
  <c r="K1185" i="10"/>
  <c r="L1185" i="10"/>
  <c r="F1185" i="10"/>
  <c r="J1181" i="10"/>
  <c r="K1181" i="10"/>
  <c r="L1181" i="10"/>
  <c r="F1181" i="10"/>
  <c r="J1177" i="10"/>
  <c r="K1177" i="10"/>
  <c r="L1177" i="10"/>
  <c r="F1177" i="10"/>
  <c r="J1173" i="10"/>
  <c r="K1173" i="10"/>
  <c r="L1173" i="10"/>
  <c r="F1173" i="10"/>
  <c r="J1169" i="10"/>
  <c r="K1169" i="10"/>
  <c r="L1169" i="10"/>
  <c r="F1169" i="10"/>
  <c r="J1165" i="10"/>
  <c r="K1165" i="10"/>
  <c r="L1165" i="10"/>
  <c r="F1165" i="10"/>
  <c r="J1161" i="10"/>
  <c r="K1161" i="10"/>
  <c r="L1161" i="10"/>
  <c r="F1161" i="10"/>
  <c r="J1157" i="10"/>
  <c r="K1157" i="10"/>
  <c r="L1157" i="10"/>
  <c r="F1157" i="10"/>
  <c r="J1153" i="10"/>
  <c r="K1153" i="10"/>
  <c r="L1153" i="10"/>
  <c r="F1153" i="10"/>
  <c r="J1149" i="10"/>
  <c r="K1149" i="10"/>
  <c r="L1149" i="10"/>
  <c r="F1149" i="10"/>
  <c r="J1145" i="10"/>
  <c r="K1145" i="10"/>
  <c r="L1145" i="10"/>
  <c r="F1145" i="10"/>
  <c r="J1141" i="10"/>
  <c r="K1141" i="10"/>
  <c r="L1141" i="10"/>
  <c r="F1141" i="10"/>
  <c r="J1137" i="10"/>
  <c r="K1137" i="10"/>
  <c r="L1137" i="10"/>
  <c r="F1137" i="10"/>
  <c r="J1133" i="10"/>
  <c r="K1133" i="10"/>
  <c r="L1133" i="10"/>
  <c r="F1133" i="10"/>
  <c r="J1129" i="10"/>
  <c r="K1129" i="10"/>
  <c r="L1129" i="10"/>
  <c r="F1129" i="10"/>
  <c r="J1125" i="10"/>
  <c r="K1125" i="10"/>
  <c r="L1125" i="10"/>
  <c r="F1125" i="10"/>
  <c r="J1121" i="10"/>
  <c r="K1121" i="10"/>
  <c r="L1121" i="10"/>
  <c r="F1121" i="10"/>
  <c r="J1117" i="10"/>
  <c r="K1117" i="10"/>
  <c r="L1117" i="10"/>
  <c r="F1117" i="10"/>
  <c r="J1113" i="10"/>
  <c r="K1113" i="10"/>
  <c r="L1113" i="10"/>
  <c r="F1113" i="10"/>
  <c r="J1109" i="10"/>
  <c r="K1109" i="10"/>
  <c r="L1109" i="10"/>
  <c r="F1109" i="10"/>
  <c r="J1105" i="10"/>
  <c r="K1105" i="10"/>
  <c r="L1105" i="10"/>
  <c r="F1105" i="10"/>
  <c r="J1101" i="10"/>
  <c r="K1101" i="10"/>
  <c r="L1101" i="10"/>
  <c r="F1101" i="10"/>
  <c r="J1097" i="10"/>
  <c r="K1097" i="10"/>
  <c r="L1097" i="10"/>
  <c r="F1097" i="10"/>
  <c r="J1093" i="10"/>
  <c r="K1093" i="10"/>
  <c r="L1093" i="10"/>
  <c r="F1093" i="10"/>
  <c r="J1089" i="10"/>
  <c r="K1089" i="10"/>
  <c r="L1089" i="10"/>
  <c r="F1089" i="10"/>
  <c r="J1085" i="10"/>
  <c r="K1085" i="10"/>
  <c r="L1085" i="10"/>
  <c r="F1085" i="10"/>
  <c r="J1081" i="10"/>
  <c r="K1081" i="10"/>
  <c r="L1081" i="10"/>
  <c r="F1081" i="10"/>
  <c r="J1077" i="10"/>
  <c r="K1077" i="10"/>
  <c r="L1077" i="10"/>
  <c r="F1077" i="10"/>
  <c r="J1073" i="10"/>
  <c r="K1073" i="10"/>
  <c r="L1073" i="10"/>
  <c r="F1073" i="10"/>
  <c r="J1069" i="10"/>
  <c r="K1069" i="10"/>
  <c r="L1069" i="10"/>
  <c r="F1069" i="10"/>
  <c r="J1065" i="10"/>
  <c r="K1065" i="10"/>
  <c r="L1065" i="10"/>
  <c r="F1065" i="10"/>
  <c r="J1061" i="10"/>
  <c r="K1061" i="10"/>
  <c r="L1061" i="10"/>
  <c r="F1061" i="10"/>
  <c r="J1057" i="10"/>
  <c r="K1057" i="10"/>
  <c r="L1057" i="10"/>
  <c r="F1057" i="10"/>
  <c r="J1053" i="10"/>
  <c r="K1053" i="10"/>
  <c r="L1053" i="10"/>
  <c r="F1053" i="10"/>
  <c r="J1049" i="10"/>
  <c r="K1049" i="10"/>
  <c r="L1049" i="10"/>
  <c r="F1049" i="10"/>
  <c r="J1045" i="10"/>
  <c r="K1045" i="10"/>
  <c r="L1045" i="10"/>
  <c r="F1045" i="10"/>
  <c r="J1041" i="10"/>
  <c r="K1041" i="10"/>
  <c r="L1041" i="10"/>
  <c r="F1041" i="10"/>
  <c r="J1037" i="10"/>
  <c r="K1037" i="10"/>
  <c r="L1037" i="10"/>
  <c r="F1037" i="10"/>
  <c r="J1033" i="10"/>
  <c r="K1033" i="10"/>
  <c r="L1033" i="10"/>
  <c r="F1033" i="10"/>
  <c r="J1029" i="10"/>
  <c r="K1029" i="10"/>
  <c r="L1029" i="10"/>
  <c r="F1029" i="10"/>
  <c r="J1025" i="10"/>
  <c r="K1025" i="10"/>
  <c r="L1025" i="10"/>
  <c r="F1025" i="10"/>
  <c r="J1021" i="10"/>
  <c r="K1021" i="10"/>
  <c r="L1021" i="10"/>
  <c r="F1021" i="10"/>
  <c r="J1017" i="10"/>
  <c r="K1017" i="10"/>
  <c r="L1017" i="10"/>
  <c r="F1017" i="10"/>
  <c r="J1013" i="10"/>
  <c r="K1013" i="10"/>
  <c r="L1013" i="10"/>
  <c r="F1013" i="10"/>
  <c r="J1009" i="10"/>
  <c r="K1009" i="10"/>
  <c r="L1009" i="10"/>
  <c r="F1009" i="10"/>
  <c r="J1005" i="10"/>
  <c r="K1005" i="10"/>
  <c r="L1005" i="10"/>
  <c r="F1005" i="10"/>
  <c r="J1001" i="10"/>
  <c r="K1001" i="10"/>
  <c r="L1001" i="10"/>
  <c r="F1001" i="10"/>
  <c r="J997" i="10"/>
  <c r="K997" i="10"/>
  <c r="L997" i="10"/>
  <c r="F997" i="10"/>
  <c r="J993" i="10"/>
  <c r="K993" i="10"/>
  <c r="L993" i="10"/>
  <c r="F993" i="10"/>
  <c r="J989" i="10"/>
  <c r="K989" i="10"/>
  <c r="L989" i="10"/>
  <c r="F989" i="10"/>
  <c r="J985" i="10"/>
  <c r="K985" i="10"/>
  <c r="L985" i="10"/>
  <c r="F985" i="10"/>
  <c r="J981" i="10"/>
  <c r="K981" i="10"/>
  <c r="L981" i="10"/>
  <c r="F981" i="10"/>
  <c r="J977" i="10"/>
  <c r="K977" i="10"/>
  <c r="L977" i="10"/>
  <c r="F977" i="10"/>
  <c r="J973" i="10"/>
  <c r="K973" i="10"/>
  <c r="L973" i="10"/>
  <c r="F973" i="10"/>
  <c r="J969" i="10"/>
  <c r="K969" i="10"/>
  <c r="L969" i="10"/>
  <c r="F969" i="10"/>
  <c r="J965" i="10"/>
  <c r="K965" i="10"/>
  <c r="L965" i="10"/>
  <c r="F965" i="10"/>
  <c r="J961" i="10"/>
  <c r="K961" i="10"/>
  <c r="L961" i="10"/>
  <c r="F961" i="10"/>
  <c r="J957" i="10"/>
  <c r="K957" i="10"/>
  <c r="L957" i="10"/>
  <c r="F957" i="10"/>
  <c r="J953" i="10"/>
  <c r="K953" i="10"/>
  <c r="L953" i="10"/>
  <c r="F953" i="10"/>
  <c r="J949" i="10"/>
  <c r="K949" i="10"/>
  <c r="L949" i="10"/>
  <c r="F949" i="10"/>
  <c r="J945" i="10"/>
  <c r="K945" i="10"/>
  <c r="L945" i="10"/>
  <c r="F945" i="10"/>
  <c r="J941" i="10"/>
  <c r="K941" i="10"/>
  <c r="L941" i="10"/>
  <c r="F941" i="10"/>
  <c r="J937" i="10"/>
  <c r="K937" i="10"/>
  <c r="L937" i="10"/>
  <c r="F937" i="10"/>
  <c r="J933" i="10"/>
  <c r="K933" i="10"/>
  <c r="L933" i="10"/>
  <c r="F933" i="10"/>
  <c r="J929" i="10"/>
  <c r="K929" i="10"/>
  <c r="L929" i="10"/>
  <c r="F929" i="10"/>
  <c r="J925" i="10"/>
  <c r="K925" i="10"/>
  <c r="L925" i="10"/>
  <c r="F925" i="10"/>
  <c r="J921" i="10"/>
  <c r="K921" i="10"/>
  <c r="L921" i="10"/>
  <c r="F921" i="10"/>
  <c r="J917" i="10"/>
  <c r="K917" i="10"/>
  <c r="L917" i="10"/>
  <c r="F917" i="10"/>
  <c r="J913" i="10"/>
  <c r="K913" i="10"/>
  <c r="L913" i="10"/>
  <c r="F913" i="10"/>
  <c r="J909" i="10"/>
  <c r="K909" i="10"/>
  <c r="L909" i="10"/>
  <c r="F909" i="10"/>
  <c r="J905" i="10"/>
  <c r="K905" i="10"/>
  <c r="L905" i="10"/>
  <c r="F905" i="10"/>
  <c r="J901" i="10"/>
  <c r="K901" i="10"/>
  <c r="L901" i="10"/>
  <c r="F901" i="10"/>
  <c r="J897" i="10"/>
  <c r="K897" i="10"/>
  <c r="L897" i="10"/>
  <c r="F897" i="10"/>
  <c r="J893" i="10"/>
  <c r="K893" i="10"/>
  <c r="L893" i="10"/>
  <c r="F893" i="10"/>
  <c r="J889" i="10"/>
  <c r="K889" i="10"/>
  <c r="L889" i="10"/>
  <c r="F889" i="10"/>
  <c r="J885" i="10"/>
  <c r="K885" i="10"/>
  <c r="L885" i="10"/>
  <c r="F885" i="10"/>
  <c r="J881" i="10"/>
  <c r="K881" i="10"/>
  <c r="L881" i="10"/>
  <c r="F881" i="10"/>
  <c r="J877" i="10"/>
  <c r="K877" i="10"/>
  <c r="L877" i="10"/>
  <c r="F877" i="10"/>
  <c r="J873" i="10"/>
  <c r="K873" i="10"/>
  <c r="L873" i="10"/>
  <c r="F873" i="10"/>
  <c r="J869" i="10"/>
  <c r="K869" i="10"/>
  <c r="L869" i="10"/>
  <c r="F869" i="10"/>
  <c r="J865" i="10"/>
  <c r="K865" i="10"/>
  <c r="L865" i="10"/>
  <c r="F865" i="10"/>
  <c r="J861" i="10"/>
  <c r="K861" i="10"/>
  <c r="L861" i="10"/>
  <c r="F861" i="10"/>
  <c r="J857" i="10"/>
  <c r="K857" i="10"/>
  <c r="L857" i="10"/>
  <c r="F857" i="10"/>
  <c r="J853" i="10"/>
  <c r="K853" i="10"/>
  <c r="L853" i="10"/>
  <c r="F853" i="10"/>
  <c r="J849" i="10"/>
  <c r="K849" i="10"/>
  <c r="L849" i="10"/>
  <c r="F849" i="10"/>
  <c r="J845" i="10"/>
  <c r="K845" i="10"/>
  <c r="L845" i="10"/>
  <c r="F845" i="10"/>
  <c r="J841" i="10"/>
  <c r="K841" i="10"/>
  <c r="L841" i="10"/>
  <c r="F841" i="10"/>
  <c r="J837" i="10"/>
  <c r="K837" i="10"/>
  <c r="L837" i="10"/>
  <c r="F837" i="10"/>
  <c r="J833" i="10"/>
  <c r="K833" i="10"/>
  <c r="L833" i="10"/>
  <c r="F833" i="10"/>
  <c r="J829" i="10"/>
  <c r="K829" i="10"/>
  <c r="L829" i="10"/>
  <c r="F829" i="10"/>
  <c r="J825" i="10"/>
  <c r="K825" i="10"/>
  <c r="L825" i="10"/>
  <c r="F825" i="10"/>
  <c r="J821" i="10"/>
  <c r="K821" i="10"/>
  <c r="L821" i="10"/>
  <c r="F821" i="10"/>
  <c r="J817" i="10"/>
  <c r="K817" i="10"/>
  <c r="L817" i="10"/>
  <c r="F817" i="10"/>
  <c r="J813" i="10"/>
  <c r="K813" i="10"/>
  <c r="L813" i="10"/>
  <c r="F813" i="10"/>
  <c r="J809" i="10"/>
  <c r="K809" i="10"/>
  <c r="L809" i="10"/>
  <c r="F809" i="10"/>
  <c r="J805" i="10"/>
  <c r="K805" i="10"/>
  <c r="L805" i="10"/>
  <c r="F805" i="10"/>
  <c r="J801" i="10"/>
  <c r="K801" i="10"/>
  <c r="L801" i="10"/>
  <c r="F801" i="10"/>
  <c r="J797" i="10"/>
  <c r="K797" i="10"/>
  <c r="L797" i="10"/>
  <c r="F797" i="10"/>
  <c r="J793" i="10"/>
  <c r="K793" i="10"/>
  <c r="L793" i="10"/>
  <c r="F793" i="10"/>
  <c r="J789" i="10"/>
  <c r="K789" i="10"/>
  <c r="L789" i="10"/>
  <c r="F789" i="10"/>
  <c r="J785" i="10"/>
  <c r="K785" i="10"/>
  <c r="L785" i="10"/>
  <c r="F785" i="10"/>
  <c r="J781" i="10"/>
  <c r="K781" i="10"/>
  <c r="L781" i="10"/>
  <c r="F781" i="10"/>
  <c r="J777" i="10"/>
  <c r="K777" i="10"/>
  <c r="L777" i="10"/>
  <c r="F777" i="10"/>
  <c r="J773" i="10"/>
  <c r="K773" i="10"/>
  <c r="L773" i="10"/>
  <c r="F773" i="10"/>
  <c r="J769" i="10"/>
  <c r="K769" i="10"/>
  <c r="L769" i="10"/>
  <c r="F769" i="10"/>
  <c r="J765" i="10"/>
  <c r="K765" i="10"/>
  <c r="L765" i="10"/>
  <c r="F765" i="10"/>
  <c r="J761" i="10"/>
  <c r="K761" i="10"/>
  <c r="L761" i="10"/>
  <c r="F761" i="10"/>
  <c r="J757" i="10"/>
  <c r="K757" i="10"/>
  <c r="L757" i="10"/>
  <c r="F757" i="10"/>
  <c r="J753" i="10"/>
  <c r="K753" i="10"/>
  <c r="L753" i="10"/>
  <c r="F753" i="10"/>
  <c r="J749" i="10"/>
  <c r="K749" i="10"/>
  <c r="L749" i="10"/>
  <c r="F749" i="10"/>
  <c r="J745" i="10"/>
  <c r="K745" i="10"/>
  <c r="L745" i="10"/>
  <c r="F745" i="10"/>
  <c r="J741" i="10"/>
  <c r="K741" i="10"/>
  <c r="L741" i="10"/>
  <c r="F741" i="10"/>
  <c r="J737" i="10"/>
  <c r="K737" i="10"/>
  <c r="L737" i="10"/>
  <c r="F737" i="10"/>
  <c r="J733" i="10"/>
  <c r="K733" i="10"/>
  <c r="L733" i="10"/>
  <c r="F733" i="10"/>
  <c r="J729" i="10"/>
  <c r="K729" i="10"/>
  <c r="L729" i="10"/>
  <c r="F729" i="10"/>
  <c r="J725" i="10"/>
  <c r="K725" i="10"/>
  <c r="L725" i="10"/>
  <c r="F725" i="10"/>
  <c r="J721" i="10"/>
  <c r="K721" i="10"/>
  <c r="L721" i="10"/>
  <c r="F721" i="10"/>
  <c r="J717" i="10"/>
  <c r="K717" i="10"/>
  <c r="L717" i="10"/>
  <c r="F717" i="10"/>
  <c r="J713" i="10"/>
  <c r="K713" i="10"/>
  <c r="L713" i="10"/>
  <c r="F713" i="10"/>
  <c r="J709" i="10"/>
  <c r="K709" i="10"/>
  <c r="L709" i="10"/>
  <c r="F709" i="10"/>
  <c r="J705" i="10"/>
  <c r="K705" i="10"/>
  <c r="L705" i="10"/>
  <c r="F705" i="10"/>
  <c r="J701" i="10"/>
  <c r="K701" i="10"/>
  <c r="L701" i="10"/>
  <c r="F701" i="10"/>
  <c r="J697" i="10"/>
  <c r="K697" i="10"/>
  <c r="L697" i="10"/>
  <c r="F697" i="10"/>
  <c r="J693" i="10"/>
  <c r="K693" i="10"/>
  <c r="L693" i="10"/>
  <c r="F693" i="10"/>
  <c r="J689" i="10"/>
  <c r="K689" i="10"/>
  <c r="L689" i="10"/>
  <c r="F689" i="10"/>
  <c r="J685" i="10"/>
  <c r="K685" i="10"/>
  <c r="L685" i="10"/>
  <c r="F685" i="10"/>
  <c r="J681" i="10"/>
  <c r="K681" i="10"/>
  <c r="L681" i="10"/>
  <c r="F681" i="10"/>
  <c r="J677" i="10"/>
  <c r="K677" i="10"/>
  <c r="L677" i="10"/>
  <c r="F677" i="10"/>
  <c r="J673" i="10"/>
  <c r="K673" i="10"/>
  <c r="L673" i="10"/>
  <c r="F673" i="10"/>
  <c r="J669" i="10"/>
  <c r="K669" i="10"/>
  <c r="L669" i="10"/>
  <c r="F669" i="10"/>
  <c r="J665" i="10"/>
  <c r="K665" i="10"/>
  <c r="L665" i="10"/>
  <c r="F665" i="10"/>
  <c r="J661" i="10"/>
  <c r="K661" i="10"/>
  <c r="L661" i="10"/>
  <c r="F661" i="10"/>
  <c r="J657" i="10"/>
  <c r="K657" i="10"/>
  <c r="L657" i="10"/>
  <c r="F657" i="10"/>
  <c r="J653" i="10"/>
  <c r="K653" i="10"/>
  <c r="L653" i="10"/>
  <c r="F653" i="10"/>
  <c r="J649" i="10"/>
  <c r="K649" i="10"/>
  <c r="L649" i="10"/>
  <c r="F649" i="10"/>
  <c r="J645" i="10"/>
  <c r="K645" i="10"/>
  <c r="L645" i="10"/>
  <c r="F645" i="10"/>
  <c r="J641" i="10"/>
  <c r="K641" i="10"/>
  <c r="L641" i="10"/>
  <c r="F641" i="10"/>
  <c r="J637" i="10"/>
  <c r="K637" i="10"/>
  <c r="L637" i="10"/>
  <c r="F637" i="10"/>
  <c r="J633" i="10"/>
  <c r="K633" i="10"/>
  <c r="L633" i="10"/>
  <c r="F633" i="10"/>
  <c r="J629" i="10"/>
  <c r="K629" i="10"/>
  <c r="L629" i="10"/>
  <c r="F629" i="10"/>
  <c r="J625" i="10"/>
  <c r="K625" i="10"/>
  <c r="L625" i="10"/>
  <c r="F625" i="10"/>
  <c r="J621" i="10"/>
  <c r="K621" i="10"/>
  <c r="L621" i="10"/>
  <c r="F621" i="10"/>
  <c r="J617" i="10"/>
  <c r="K617" i="10"/>
  <c r="L617" i="10"/>
  <c r="F617" i="10"/>
  <c r="J613" i="10"/>
  <c r="K613" i="10"/>
  <c r="L613" i="10"/>
  <c r="F613" i="10"/>
  <c r="J609" i="10"/>
  <c r="K609" i="10"/>
  <c r="L609" i="10"/>
  <c r="F609" i="10"/>
  <c r="J605" i="10"/>
  <c r="K605" i="10"/>
  <c r="L605" i="10"/>
  <c r="F605" i="10"/>
  <c r="J601" i="10"/>
  <c r="K601" i="10"/>
  <c r="L601" i="10"/>
  <c r="F601" i="10"/>
  <c r="J597" i="10"/>
  <c r="K597" i="10"/>
  <c r="L597" i="10"/>
  <c r="F597" i="10"/>
  <c r="J593" i="10"/>
  <c r="K593" i="10"/>
  <c r="L593" i="10"/>
  <c r="F593" i="10"/>
  <c r="J589" i="10"/>
  <c r="K589" i="10"/>
  <c r="L589" i="10"/>
  <c r="F589" i="10"/>
  <c r="J585" i="10"/>
  <c r="K585" i="10"/>
  <c r="L585" i="10"/>
  <c r="F585" i="10"/>
  <c r="J581" i="10"/>
  <c r="K581" i="10"/>
  <c r="L581" i="10"/>
  <c r="F581" i="10"/>
  <c r="J577" i="10"/>
  <c r="K577" i="10"/>
  <c r="L577" i="10"/>
  <c r="F577" i="10"/>
  <c r="J573" i="10"/>
  <c r="K573" i="10"/>
  <c r="L573" i="10"/>
  <c r="F573" i="10"/>
  <c r="J569" i="10"/>
  <c r="K569" i="10"/>
  <c r="L569" i="10"/>
  <c r="F569" i="10"/>
  <c r="J565" i="10"/>
  <c r="K565" i="10"/>
  <c r="L565" i="10"/>
  <c r="F565" i="10"/>
  <c r="J561" i="10"/>
  <c r="K561" i="10"/>
  <c r="L561" i="10"/>
  <c r="F561" i="10"/>
  <c r="J557" i="10"/>
  <c r="K557" i="10"/>
  <c r="L557" i="10"/>
  <c r="F557" i="10"/>
  <c r="J553" i="10"/>
  <c r="K553" i="10"/>
  <c r="L553" i="10"/>
  <c r="F553" i="10"/>
  <c r="J549" i="10"/>
  <c r="K549" i="10"/>
  <c r="L549" i="10"/>
  <c r="F549" i="10"/>
  <c r="J545" i="10"/>
  <c r="K545" i="10"/>
  <c r="L545" i="10"/>
  <c r="F545" i="10"/>
  <c r="J541" i="10"/>
  <c r="K541" i="10"/>
  <c r="L541" i="10"/>
  <c r="F541" i="10"/>
  <c r="J537" i="10"/>
  <c r="K537" i="10"/>
  <c r="L537" i="10"/>
  <c r="F537" i="10"/>
  <c r="J533" i="10"/>
  <c r="K533" i="10"/>
  <c r="L533" i="10"/>
  <c r="F533" i="10"/>
  <c r="J529" i="10"/>
  <c r="K529" i="10"/>
  <c r="L529" i="10"/>
  <c r="F529" i="10"/>
  <c r="J525" i="10"/>
  <c r="K525" i="10"/>
  <c r="L525" i="10"/>
  <c r="F525" i="10"/>
  <c r="J521" i="10"/>
  <c r="K521" i="10"/>
  <c r="L521" i="10"/>
  <c r="F521" i="10"/>
  <c r="J517" i="10"/>
  <c r="K517" i="10"/>
  <c r="L517" i="10"/>
  <c r="F517" i="10"/>
  <c r="J513" i="10"/>
  <c r="K513" i="10"/>
  <c r="L513" i="10"/>
  <c r="F513" i="10"/>
  <c r="J509" i="10"/>
  <c r="K509" i="10"/>
  <c r="L509" i="10"/>
  <c r="F509" i="10"/>
  <c r="J505" i="10"/>
  <c r="K505" i="10"/>
  <c r="L505" i="10"/>
  <c r="F505" i="10"/>
  <c r="J501" i="10"/>
  <c r="K501" i="10"/>
  <c r="L501" i="10"/>
  <c r="F501" i="10"/>
  <c r="J497" i="10"/>
  <c r="K497" i="10"/>
  <c r="L497" i="10"/>
  <c r="F497" i="10"/>
  <c r="J493" i="10"/>
  <c r="K493" i="10"/>
  <c r="L493" i="10"/>
  <c r="F493" i="10"/>
  <c r="J489" i="10"/>
  <c r="K489" i="10"/>
  <c r="L489" i="10"/>
  <c r="F489" i="10"/>
  <c r="J485" i="10"/>
  <c r="K485" i="10"/>
  <c r="L485" i="10"/>
  <c r="F485" i="10"/>
  <c r="J481" i="10"/>
  <c r="K481" i="10"/>
  <c r="L481" i="10"/>
  <c r="F481" i="10"/>
  <c r="J477" i="10"/>
  <c r="K477" i="10"/>
  <c r="L477" i="10"/>
  <c r="F477" i="10"/>
  <c r="J473" i="10"/>
  <c r="K473" i="10"/>
  <c r="L473" i="10"/>
  <c r="F473" i="10"/>
  <c r="J469" i="10"/>
  <c r="K469" i="10"/>
  <c r="L469" i="10"/>
  <c r="F469" i="10"/>
  <c r="J465" i="10"/>
  <c r="K465" i="10"/>
  <c r="L465" i="10"/>
  <c r="F465" i="10"/>
  <c r="J461" i="10"/>
  <c r="K461" i="10"/>
  <c r="L461" i="10"/>
  <c r="F461" i="10"/>
  <c r="J457" i="10"/>
  <c r="K457" i="10"/>
  <c r="L457" i="10"/>
  <c r="F457" i="10"/>
  <c r="J453" i="10"/>
  <c r="K453" i="10"/>
  <c r="L453" i="10"/>
  <c r="F453" i="10"/>
  <c r="J449" i="10"/>
  <c r="K449" i="10"/>
  <c r="L449" i="10"/>
  <c r="F449" i="10"/>
  <c r="J445" i="10"/>
  <c r="K445" i="10"/>
  <c r="L445" i="10"/>
  <c r="F445" i="10"/>
  <c r="J441" i="10"/>
  <c r="K441" i="10"/>
  <c r="L441" i="10"/>
  <c r="F441" i="10"/>
  <c r="J437" i="10"/>
  <c r="K437" i="10"/>
  <c r="L437" i="10"/>
  <c r="F437" i="10"/>
  <c r="J433" i="10"/>
  <c r="K433" i="10"/>
  <c r="L433" i="10"/>
  <c r="F433" i="10"/>
  <c r="J429" i="10"/>
  <c r="K429" i="10"/>
  <c r="L429" i="10"/>
  <c r="F429" i="10"/>
  <c r="J425" i="10"/>
  <c r="K425" i="10"/>
  <c r="L425" i="10"/>
  <c r="F425" i="10"/>
  <c r="J421" i="10"/>
  <c r="K421" i="10"/>
  <c r="L421" i="10"/>
  <c r="F421" i="10"/>
  <c r="J417" i="10"/>
  <c r="K417" i="10"/>
  <c r="L417" i="10"/>
  <c r="F417" i="10"/>
  <c r="J413" i="10"/>
  <c r="K413" i="10"/>
  <c r="L413" i="10"/>
  <c r="F413" i="10"/>
  <c r="J409" i="10"/>
  <c r="K409" i="10"/>
  <c r="L409" i="10"/>
  <c r="F409" i="10"/>
  <c r="J405" i="10"/>
  <c r="K405" i="10"/>
  <c r="L405" i="10"/>
  <c r="F405" i="10"/>
  <c r="J401" i="10"/>
  <c r="K401" i="10"/>
  <c r="L401" i="10"/>
  <c r="F401" i="10"/>
  <c r="J397" i="10"/>
  <c r="K397" i="10"/>
  <c r="L397" i="10"/>
  <c r="F397" i="10"/>
  <c r="J393" i="10"/>
  <c r="K393" i="10"/>
  <c r="L393" i="10"/>
  <c r="F393" i="10"/>
  <c r="J389" i="10"/>
  <c r="K389" i="10"/>
  <c r="L389" i="10"/>
  <c r="F389" i="10"/>
  <c r="J385" i="10"/>
  <c r="K385" i="10"/>
  <c r="L385" i="10"/>
  <c r="F385" i="10"/>
  <c r="J381" i="10"/>
  <c r="K381" i="10"/>
  <c r="L381" i="10"/>
  <c r="F381" i="10"/>
  <c r="J377" i="10"/>
  <c r="K377" i="10"/>
  <c r="L377" i="10"/>
  <c r="F377" i="10"/>
  <c r="J373" i="10"/>
  <c r="K373" i="10"/>
  <c r="L373" i="10"/>
  <c r="F373" i="10"/>
  <c r="J369" i="10"/>
  <c r="K369" i="10"/>
  <c r="L369" i="10"/>
  <c r="F369" i="10"/>
  <c r="J365" i="10"/>
  <c r="K365" i="10"/>
  <c r="L365" i="10"/>
  <c r="F365" i="10"/>
  <c r="J361" i="10"/>
  <c r="K361" i="10"/>
  <c r="L361" i="10"/>
  <c r="F361" i="10"/>
  <c r="J357" i="10"/>
  <c r="K357" i="10"/>
  <c r="L357" i="10"/>
  <c r="F357" i="10"/>
  <c r="J353" i="10"/>
  <c r="K353" i="10"/>
  <c r="L353" i="10"/>
  <c r="F353" i="10"/>
  <c r="J349" i="10"/>
  <c r="K349" i="10"/>
  <c r="L349" i="10"/>
  <c r="F349" i="10"/>
  <c r="J345" i="10"/>
  <c r="K345" i="10"/>
  <c r="L345" i="10"/>
  <c r="F345" i="10"/>
  <c r="J341" i="10"/>
  <c r="K341" i="10"/>
  <c r="L341" i="10"/>
  <c r="F341" i="10"/>
  <c r="J337" i="10"/>
  <c r="K337" i="10"/>
  <c r="L337" i="10"/>
  <c r="F337" i="10"/>
  <c r="J333" i="10"/>
  <c r="K333" i="10"/>
  <c r="L333" i="10"/>
  <c r="F333" i="10"/>
  <c r="J329" i="10"/>
  <c r="K329" i="10"/>
  <c r="L329" i="10"/>
  <c r="F329" i="10"/>
  <c r="J325" i="10"/>
  <c r="K325" i="10"/>
  <c r="L325" i="10"/>
  <c r="F325" i="10"/>
  <c r="J321" i="10"/>
  <c r="K321" i="10"/>
  <c r="L321" i="10"/>
  <c r="F321" i="10"/>
  <c r="J317" i="10"/>
  <c r="K317" i="10"/>
  <c r="L317" i="10"/>
  <c r="F317" i="10"/>
  <c r="J313" i="10"/>
  <c r="K313" i="10"/>
  <c r="L313" i="10"/>
  <c r="F313" i="10"/>
  <c r="J309" i="10"/>
  <c r="K309" i="10"/>
  <c r="L309" i="10"/>
  <c r="F309" i="10"/>
  <c r="J305" i="10"/>
  <c r="K305" i="10"/>
  <c r="L305" i="10"/>
  <c r="F305" i="10"/>
  <c r="J301" i="10"/>
  <c r="K301" i="10"/>
  <c r="L301" i="10"/>
  <c r="F301" i="10"/>
  <c r="J297" i="10"/>
  <c r="K297" i="10"/>
  <c r="L297" i="10"/>
  <c r="F297" i="10"/>
  <c r="J293" i="10"/>
  <c r="K293" i="10"/>
  <c r="L293" i="10"/>
  <c r="F293" i="10"/>
  <c r="J289" i="10"/>
  <c r="K289" i="10"/>
  <c r="L289" i="10"/>
  <c r="F289" i="10"/>
  <c r="J285" i="10"/>
  <c r="K285" i="10"/>
  <c r="L285" i="10"/>
  <c r="F285" i="10"/>
  <c r="J281" i="10"/>
  <c r="K281" i="10"/>
  <c r="L281" i="10"/>
  <c r="F281" i="10"/>
  <c r="J277" i="10"/>
  <c r="K277" i="10"/>
  <c r="L277" i="10"/>
  <c r="F277" i="10"/>
  <c r="J273" i="10"/>
  <c r="K273" i="10"/>
  <c r="L273" i="10"/>
  <c r="F273" i="10"/>
  <c r="J269" i="10"/>
  <c r="K269" i="10"/>
  <c r="L269" i="10"/>
  <c r="F269" i="10"/>
  <c r="J265" i="10"/>
  <c r="K265" i="10"/>
  <c r="L265" i="10"/>
  <c r="F265" i="10"/>
  <c r="J261" i="10"/>
  <c r="K261" i="10"/>
  <c r="L261" i="10"/>
  <c r="F261" i="10"/>
  <c r="J257" i="10"/>
  <c r="K257" i="10"/>
  <c r="L257" i="10"/>
  <c r="F257" i="10"/>
  <c r="J253" i="10"/>
  <c r="K253" i="10"/>
  <c r="L253" i="10"/>
  <c r="F253" i="10"/>
  <c r="J249" i="10"/>
  <c r="K249" i="10"/>
  <c r="L249" i="10"/>
  <c r="F249" i="10"/>
  <c r="J245" i="10"/>
  <c r="K245" i="10"/>
  <c r="L245" i="10"/>
  <c r="F245" i="10"/>
  <c r="J241" i="10"/>
  <c r="K241" i="10"/>
  <c r="L241" i="10"/>
  <c r="F241" i="10"/>
  <c r="J237" i="10"/>
  <c r="K237" i="10"/>
  <c r="L237" i="10"/>
  <c r="F237" i="10"/>
  <c r="J233" i="10"/>
  <c r="K233" i="10"/>
  <c r="L233" i="10"/>
  <c r="F233" i="10"/>
  <c r="J229" i="10"/>
  <c r="K229" i="10"/>
  <c r="L229" i="10"/>
  <c r="F229" i="10"/>
  <c r="J225" i="10"/>
  <c r="K225" i="10"/>
  <c r="L225" i="10"/>
  <c r="F225" i="10"/>
  <c r="J221" i="10"/>
  <c r="K221" i="10"/>
  <c r="L221" i="10"/>
  <c r="F221" i="10"/>
  <c r="J217" i="10"/>
  <c r="K217" i="10"/>
  <c r="L217" i="10"/>
  <c r="F217" i="10"/>
  <c r="J213" i="10"/>
  <c r="K213" i="10"/>
  <c r="L213" i="10"/>
  <c r="F213" i="10"/>
  <c r="J209" i="10"/>
  <c r="K209" i="10"/>
  <c r="L209" i="10"/>
  <c r="F209" i="10"/>
  <c r="J205" i="10"/>
  <c r="K205" i="10"/>
  <c r="L205" i="10"/>
  <c r="F205" i="10"/>
  <c r="J201" i="10"/>
  <c r="K201" i="10"/>
  <c r="L201" i="10"/>
  <c r="F201" i="10"/>
  <c r="J197" i="10"/>
  <c r="K197" i="10"/>
  <c r="L197" i="10"/>
  <c r="F197" i="10"/>
  <c r="J193" i="10"/>
  <c r="K193" i="10"/>
  <c r="L193" i="10"/>
  <c r="F193" i="10"/>
  <c r="J189" i="10"/>
  <c r="K189" i="10"/>
  <c r="L189" i="10"/>
  <c r="F189" i="10"/>
  <c r="J185" i="10"/>
  <c r="K185" i="10"/>
  <c r="L185" i="10"/>
  <c r="F185" i="10"/>
  <c r="J181" i="10"/>
  <c r="K181" i="10"/>
  <c r="L181" i="10"/>
  <c r="F181" i="10"/>
  <c r="J177" i="10"/>
  <c r="K177" i="10"/>
  <c r="L177" i="10"/>
  <c r="F177" i="10"/>
  <c r="J173" i="10"/>
  <c r="K173" i="10"/>
  <c r="L173" i="10"/>
  <c r="F173" i="10"/>
  <c r="J169" i="10"/>
  <c r="K169" i="10"/>
  <c r="L169" i="10"/>
  <c r="F169" i="10"/>
  <c r="J165" i="10"/>
  <c r="K165" i="10"/>
  <c r="L165" i="10"/>
  <c r="F165" i="10"/>
  <c r="J161" i="10"/>
  <c r="K161" i="10"/>
  <c r="L161" i="10"/>
  <c r="F161" i="10"/>
  <c r="J157" i="10"/>
  <c r="K157" i="10"/>
  <c r="L157" i="10"/>
  <c r="F157" i="10"/>
  <c r="J153" i="10"/>
  <c r="K153" i="10"/>
  <c r="L153" i="10"/>
  <c r="F153" i="10"/>
  <c r="J149" i="10"/>
  <c r="K149" i="10"/>
  <c r="L149" i="10"/>
  <c r="F149" i="10"/>
  <c r="J145" i="10"/>
  <c r="K145" i="10"/>
  <c r="L145" i="10"/>
  <c r="F145" i="10"/>
  <c r="J141" i="10"/>
  <c r="K141" i="10"/>
  <c r="L141" i="10"/>
  <c r="F141" i="10"/>
  <c r="J137" i="10"/>
  <c r="K137" i="10"/>
  <c r="L137" i="10"/>
  <c r="F137" i="10"/>
  <c r="J133" i="10"/>
  <c r="K133" i="10"/>
  <c r="L133" i="10"/>
  <c r="F133" i="10"/>
  <c r="J129" i="10"/>
  <c r="K129" i="10"/>
  <c r="L129" i="10"/>
  <c r="F129" i="10"/>
  <c r="J125" i="10"/>
  <c r="K125" i="10"/>
  <c r="L125" i="10"/>
  <c r="F125" i="10"/>
  <c r="J121" i="10"/>
  <c r="K121" i="10"/>
  <c r="L121" i="10"/>
  <c r="F121" i="10"/>
  <c r="J117" i="10"/>
  <c r="K117" i="10"/>
  <c r="L117" i="10"/>
  <c r="F117" i="10"/>
  <c r="J113" i="10"/>
  <c r="K113" i="10"/>
  <c r="L113" i="10"/>
  <c r="F113" i="10"/>
  <c r="J109" i="10"/>
  <c r="K109" i="10"/>
  <c r="L109" i="10"/>
  <c r="F109" i="10"/>
  <c r="J105" i="10"/>
  <c r="K105" i="10"/>
  <c r="L105" i="10"/>
  <c r="F105" i="10"/>
  <c r="J101" i="10"/>
  <c r="K101" i="10"/>
  <c r="L101" i="10"/>
  <c r="F101" i="10"/>
  <c r="J97" i="10"/>
  <c r="K97" i="10"/>
  <c r="L97" i="10"/>
  <c r="F97" i="10"/>
  <c r="J93" i="10"/>
  <c r="K93" i="10"/>
  <c r="L93" i="10"/>
  <c r="F93" i="10"/>
  <c r="J89" i="10"/>
  <c r="K89" i="10"/>
  <c r="L89" i="10"/>
  <c r="F89" i="10"/>
  <c r="J85" i="10"/>
  <c r="K85" i="10"/>
  <c r="L85" i="10"/>
  <c r="F85" i="10"/>
  <c r="J81" i="10"/>
  <c r="K81" i="10"/>
  <c r="L81" i="10"/>
  <c r="F81" i="10"/>
  <c r="J77" i="10"/>
  <c r="K77" i="10"/>
  <c r="L77" i="10"/>
  <c r="F77" i="10"/>
  <c r="J73" i="10"/>
  <c r="K73" i="10"/>
  <c r="L73" i="10"/>
  <c r="F73" i="10"/>
  <c r="J69" i="10"/>
  <c r="K69" i="10"/>
  <c r="L69" i="10"/>
  <c r="F69" i="10"/>
  <c r="J65" i="10"/>
  <c r="K65" i="10"/>
  <c r="L65" i="10"/>
  <c r="F65" i="10"/>
  <c r="J61" i="10"/>
  <c r="K61" i="10"/>
  <c r="L61" i="10"/>
  <c r="F61" i="10"/>
  <c r="J57" i="10"/>
  <c r="K57" i="10"/>
  <c r="L57" i="10"/>
  <c r="F57" i="10"/>
  <c r="J53" i="10"/>
  <c r="K53" i="10"/>
  <c r="L53" i="10"/>
  <c r="F53" i="10"/>
  <c r="J49" i="10"/>
  <c r="K49" i="10"/>
  <c r="L49" i="10"/>
  <c r="F49" i="10"/>
  <c r="J45" i="10"/>
  <c r="K45" i="10"/>
  <c r="L45" i="10"/>
  <c r="F45" i="10"/>
  <c r="J41" i="10"/>
  <c r="K41" i="10"/>
  <c r="L41" i="10"/>
  <c r="F41" i="10"/>
  <c r="J37" i="10"/>
  <c r="K37" i="10"/>
  <c r="L37" i="10"/>
  <c r="F37" i="10"/>
  <c r="J33" i="10"/>
  <c r="K33" i="10"/>
  <c r="L33" i="10"/>
  <c r="F33" i="10"/>
  <c r="J29" i="10"/>
  <c r="K29" i="10"/>
  <c r="L29" i="10"/>
  <c r="F29" i="10"/>
  <c r="J25" i="10"/>
  <c r="K25" i="10"/>
  <c r="L25" i="10"/>
  <c r="F25" i="10"/>
  <c r="J21" i="10"/>
  <c r="K21" i="10"/>
  <c r="L21" i="10"/>
  <c r="F21" i="10"/>
  <c r="J17" i="10"/>
  <c r="K17" i="10"/>
  <c r="L17" i="10"/>
  <c r="F17" i="10"/>
  <c r="J13" i="10"/>
  <c r="K13" i="10"/>
  <c r="L13" i="10"/>
  <c r="F13" i="10"/>
  <c r="J9" i="10"/>
  <c r="K9" i="10"/>
  <c r="L9" i="10"/>
  <c r="F9" i="10"/>
  <c r="J5" i="10"/>
  <c r="K5" i="10"/>
  <c r="L5" i="10"/>
  <c r="F5" i="10"/>
  <c r="J8184" i="10"/>
  <c r="K8184" i="10"/>
  <c r="L8184" i="10"/>
  <c r="F8184" i="10"/>
  <c r="J8180" i="10"/>
  <c r="K8180" i="10"/>
  <c r="L8180" i="10"/>
  <c r="F8180" i="10"/>
  <c r="J8176" i="10"/>
  <c r="K8176" i="10"/>
  <c r="L8176" i="10"/>
  <c r="F8176" i="10"/>
  <c r="J8172" i="10"/>
  <c r="K8172" i="10"/>
  <c r="L8172" i="10"/>
  <c r="F8172" i="10"/>
  <c r="J8168" i="10"/>
  <c r="K8168" i="10"/>
  <c r="L8168" i="10"/>
  <c r="F8168" i="10"/>
  <c r="J8164" i="10"/>
  <c r="K8164" i="10"/>
  <c r="L8164" i="10"/>
  <c r="F8164" i="10"/>
  <c r="J8160" i="10"/>
  <c r="K8160" i="10"/>
  <c r="L8160" i="10"/>
  <c r="F8160" i="10"/>
  <c r="J8156" i="10"/>
  <c r="K8156" i="10"/>
  <c r="L8156" i="10"/>
  <c r="F8156" i="10"/>
  <c r="J8152" i="10"/>
  <c r="K8152" i="10"/>
  <c r="L8152" i="10"/>
  <c r="F8152" i="10"/>
  <c r="J8148" i="10"/>
  <c r="K8148" i="10"/>
  <c r="L8148" i="10"/>
  <c r="F8148" i="10"/>
  <c r="J8144" i="10"/>
  <c r="K8144" i="10"/>
  <c r="L8144" i="10"/>
  <c r="F8144" i="10"/>
  <c r="J8140" i="10"/>
  <c r="K8140" i="10"/>
  <c r="L8140" i="10"/>
  <c r="F8140" i="10"/>
  <c r="J8136" i="10"/>
  <c r="K8136" i="10"/>
  <c r="L8136" i="10"/>
  <c r="F8136" i="10"/>
  <c r="J8132" i="10"/>
  <c r="K8132" i="10"/>
  <c r="L8132" i="10"/>
  <c r="F8132" i="10"/>
  <c r="J8128" i="10"/>
  <c r="K8128" i="10"/>
  <c r="L8128" i="10"/>
  <c r="F8128" i="10"/>
  <c r="J8124" i="10"/>
  <c r="K8124" i="10"/>
  <c r="L8124" i="10"/>
  <c r="F8124" i="10"/>
  <c r="J8120" i="10"/>
  <c r="K8120" i="10"/>
  <c r="L8120" i="10"/>
  <c r="F8120" i="10"/>
  <c r="J8116" i="10"/>
  <c r="K8116" i="10"/>
  <c r="L8116" i="10"/>
  <c r="F8116" i="10"/>
  <c r="J8112" i="10"/>
  <c r="K8112" i="10"/>
  <c r="L8112" i="10"/>
  <c r="F8112" i="10"/>
  <c r="J8108" i="10"/>
  <c r="K8108" i="10"/>
  <c r="L8108" i="10"/>
  <c r="F8108" i="10"/>
  <c r="J8104" i="10"/>
  <c r="K8104" i="10"/>
  <c r="L8104" i="10"/>
  <c r="F8104" i="10"/>
  <c r="J8100" i="10"/>
  <c r="K8100" i="10"/>
  <c r="L8100" i="10"/>
  <c r="F8100" i="10"/>
  <c r="J8096" i="10"/>
  <c r="K8096" i="10"/>
  <c r="L8096" i="10"/>
  <c r="F8096" i="10"/>
  <c r="J8092" i="10"/>
  <c r="K8092" i="10"/>
  <c r="L8092" i="10"/>
  <c r="F8092" i="10"/>
  <c r="J8088" i="10"/>
  <c r="K8088" i="10"/>
  <c r="L8088" i="10"/>
  <c r="F8088" i="10"/>
  <c r="J8084" i="10"/>
  <c r="K8084" i="10"/>
  <c r="L8084" i="10"/>
  <c r="F8084" i="10"/>
  <c r="J8080" i="10"/>
  <c r="K8080" i="10"/>
  <c r="L8080" i="10"/>
  <c r="F8080" i="10"/>
  <c r="J8076" i="10"/>
  <c r="K8076" i="10"/>
  <c r="L8076" i="10"/>
  <c r="F8076" i="10"/>
  <c r="J8072" i="10"/>
  <c r="K8072" i="10"/>
  <c r="L8072" i="10"/>
  <c r="F8072" i="10"/>
  <c r="J8068" i="10"/>
  <c r="K8068" i="10"/>
  <c r="L8068" i="10"/>
  <c r="F8068" i="10"/>
  <c r="J8064" i="10"/>
  <c r="K8064" i="10"/>
  <c r="L8064" i="10"/>
  <c r="F8064" i="10"/>
  <c r="J8060" i="10"/>
  <c r="K8060" i="10"/>
  <c r="L8060" i="10"/>
  <c r="F8060" i="10"/>
  <c r="J8056" i="10"/>
  <c r="K8056" i="10"/>
  <c r="L8056" i="10"/>
  <c r="F8056" i="10"/>
  <c r="J8052" i="10"/>
  <c r="K8052" i="10"/>
  <c r="L8052" i="10"/>
  <c r="F8052" i="10"/>
  <c r="J8048" i="10"/>
  <c r="K8048" i="10"/>
  <c r="L8048" i="10"/>
  <c r="F8048" i="10"/>
  <c r="J8044" i="10"/>
  <c r="K8044" i="10"/>
  <c r="L8044" i="10"/>
  <c r="F8044" i="10"/>
  <c r="J8040" i="10"/>
  <c r="K8040" i="10"/>
  <c r="L8040" i="10"/>
  <c r="F8040" i="10"/>
  <c r="J8036" i="10"/>
  <c r="K8036" i="10"/>
  <c r="L8036" i="10"/>
  <c r="F8036" i="10"/>
  <c r="J8032" i="10"/>
  <c r="K8032" i="10"/>
  <c r="L8032" i="10"/>
  <c r="F8032" i="10"/>
  <c r="J8028" i="10"/>
  <c r="K8028" i="10"/>
  <c r="L8028" i="10"/>
  <c r="F8028" i="10"/>
  <c r="J8024" i="10"/>
  <c r="K8024" i="10"/>
  <c r="L8024" i="10"/>
  <c r="F8024" i="10"/>
  <c r="J8020" i="10"/>
  <c r="K8020" i="10"/>
  <c r="L8020" i="10"/>
  <c r="F8020" i="10"/>
  <c r="J8016" i="10"/>
  <c r="K8016" i="10"/>
  <c r="L8016" i="10"/>
  <c r="F8016" i="10"/>
  <c r="J8012" i="10"/>
  <c r="K8012" i="10"/>
  <c r="L8012" i="10"/>
  <c r="F8012" i="10"/>
  <c r="J8008" i="10"/>
  <c r="K8008" i="10"/>
  <c r="L8008" i="10"/>
  <c r="F8008" i="10"/>
  <c r="J8004" i="10"/>
  <c r="K8004" i="10"/>
  <c r="L8004" i="10"/>
  <c r="F8004" i="10"/>
  <c r="J8000" i="10"/>
  <c r="K8000" i="10"/>
  <c r="L8000" i="10"/>
  <c r="F8000" i="10"/>
  <c r="J7996" i="10"/>
  <c r="K7996" i="10"/>
  <c r="L7996" i="10"/>
  <c r="F7996" i="10"/>
  <c r="J7992" i="10"/>
  <c r="K7992" i="10"/>
  <c r="L7992" i="10"/>
  <c r="F7992" i="10"/>
  <c r="J7988" i="10"/>
  <c r="K7988" i="10"/>
  <c r="L7988" i="10"/>
  <c r="F7988" i="10"/>
  <c r="J7984" i="10"/>
  <c r="K7984" i="10"/>
  <c r="L7984" i="10"/>
  <c r="F7984" i="10"/>
  <c r="J7980" i="10"/>
  <c r="K7980" i="10"/>
  <c r="L7980" i="10"/>
  <c r="F7980" i="10"/>
  <c r="J7976" i="10"/>
  <c r="K7976" i="10"/>
  <c r="L7976" i="10"/>
  <c r="F7976" i="10"/>
  <c r="J7972" i="10"/>
  <c r="K7972" i="10"/>
  <c r="L7972" i="10"/>
  <c r="F7972" i="10"/>
  <c r="J7968" i="10"/>
  <c r="K7968" i="10"/>
  <c r="L7968" i="10"/>
  <c r="F7968" i="10"/>
  <c r="J7964" i="10"/>
  <c r="K7964" i="10"/>
  <c r="L7964" i="10"/>
  <c r="F7964" i="10"/>
  <c r="J7960" i="10"/>
  <c r="K7960" i="10"/>
  <c r="L7960" i="10"/>
  <c r="F7960" i="10"/>
  <c r="J7956" i="10"/>
  <c r="K7956" i="10"/>
  <c r="L7956" i="10"/>
  <c r="F7956" i="10"/>
  <c r="J7952" i="10"/>
  <c r="K7952" i="10"/>
  <c r="L7952" i="10"/>
  <c r="F7952" i="10"/>
  <c r="J7948" i="10"/>
  <c r="K7948" i="10"/>
  <c r="L7948" i="10"/>
  <c r="F7948" i="10"/>
  <c r="J7944" i="10"/>
  <c r="K7944" i="10"/>
  <c r="L7944" i="10"/>
  <c r="F7944" i="10"/>
  <c r="J7940" i="10"/>
  <c r="K7940" i="10"/>
  <c r="L7940" i="10"/>
  <c r="F7940" i="10"/>
  <c r="J7936" i="10"/>
  <c r="K7936" i="10"/>
  <c r="L7936" i="10"/>
  <c r="F7936" i="10"/>
  <c r="J7932" i="10"/>
  <c r="K7932" i="10"/>
  <c r="L7932" i="10"/>
  <c r="F7932" i="10"/>
  <c r="J7928" i="10"/>
  <c r="K7928" i="10"/>
  <c r="L7928" i="10"/>
  <c r="F7928" i="10"/>
  <c r="J7924" i="10"/>
  <c r="K7924" i="10"/>
  <c r="L7924" i="10"/>
  <c r="F7924" i="10"/>
  <c r="J7920" i="10"/>
  <c r="K7920" i="10"/>
  <c r="L7920" i="10"/>
  <c r="F7920" i="10"/>
  <c r="J7916" i="10"/>
  <c r="K7916" i="10"/>
  <c r="L7916" i="10"/>
  <c r="F7916" i="10"/>
  <c r="J7912" i="10"/>
  <c r="K7912" i="10"/>
  <c r="L7912" i="10"/>
  <c r="F7912" i="10"/>
  <c r="J7908" i="10"/>
  <c r="K7908" i="10"/>
  <c r="L7908" i="10"/>
  <c r="F7908" i="10"/>
  <c r="J7904" i="10"/>
  <c r="K7904" i="10"/>
  <c r="L7904" i="10"/>
  <c r="F7904" i="10"/>
  <c r="J7900" i="10"/>
  <c r="K7900" i="10"/>
  <c r="L7900" i="10"/>
  <c r="F7900" i="10"/>
  <c r="J7896" i="10"/>
  <c r="K7896" i="10"/>
  <c r="L7896" i="10"/>
  <c r="F7896" i="10"/>
  <c r="J7892" i="10"/>
  <c r="K7892" i="10"/>
  <c r="L7892" i="10"/>
  <c r="F7892" i="10"/>
  <c r="J7888" i="10"/>
  <c r="K7888" i="10"/>
  <c r="L7888" i="10"/>
  <c r="F7888" i="10"/>
  <c r="J7884" i="10"/>
  <c r="K7884" i="10"/>
  <c r="L7884" i="10"/>
  <c r="F7884" i="10"/>
  <c r="J7880" i="10"/>
  <c r="K7880" i="10"/>
  <c r="L7880" i="10"/>
  <c r="F7880" i="10"/>
  <c r="J7876" i="10"/>
  <c r="K7876" i="10"/>
  <c r="L7876" i="10"/>
  <c r="F7876" i="10"/>
  <c r="J7872" i="10"/>
  <c r="K7872" i="10"/>
  <c r="L7872" i="10"/>
  <c r="F7872" i="10"/>
  <c r="J7868" i="10"/>
  <c r="K7868" i="10"/>
  <c r="L7868" i="10"/>
  <c r="F7868" i="10"/>
  <c r="J7864" i="10"/>
  <c r="K7864" i="10"/>
  <c r="L7864" i="10"/>
  <c r="F7864" i="10"/>
  <c r="J7860" i="10"/>
  <c r="K7860" i="10"/>
  <c r="L7860" i="10"/>
  <c r="F7860" i="10"/>
  <c r="J7856" i="10"/>
  <c r="K7856" i="10"/>
  <c r="L7856" i="10"/>
  <c r="F7856" i="10"/>
  <c r="J7852" i="10"/>
  <c r="K7852" i="10"/>
  <c r="L7852" i="10"/>
  <c r="F7852" i="10"/>
  <c r="J7848" i="10"/>
  <c r="K7848" i="10"/>
  <c r="L7848" i="10"/>
  <c r="F7848" i="10"/>
  <c r="J7844" i="10"/>
  <c r="K7844" i="10"/>
  <c r="L7844" i="10"/>
  <c r="F7844" i="10"/>
  <c r="J7840" i="10"/>
  <c r="K7840" i="10"/>
  <c r="L7840" i="10"/>
  <c r="F7840" i="10"/>
  <c r="J7836" i="10"/>
  <c r="K7836" i="10"/>
  <c r="L7836" i="10"/>
  <c r="F7836" i="10"/>
  <c r="J7832" i="10"/>
  <c r="K7832" i="10"/>
  <c r="L7832" i="10"/>
  <c r="F7832" i="10"/>
  <c r="J7828" i="10"/>
  <c r="K7828" i="10"/>
  <c r="L7828" i="10"/>
  <c r="F7828" i="10"/>
  <c r="J7824" i="10"/>
  <c r="K7824" i="10"/>
  <c r="L7824" i="10"/>
  <c r="F7824" i="10"/>
  <c r="J7820" i="10"/>
  <c r="K7820" i="10"/>
  <c r="L7820" i="10"/>
  <c r="F7820" i="10"/>
  <c r="J7816" i="10"/>
  <c r="K7816" i="10"/>
  <c r="L7816" i="10"/>
  <c r="F7816" i="10"/>
  <c r="J7812" i="10"/>
  <c r="K7812" i="10"/>
  <c r="L7812" i="10"/>
  <c r="F7812" i="10"/>
  <c r="J7808" i="10"/>
  <c r="K7808" i="10"/>
  <c r="L7808" i="10"/>
  <c r="F7808" i="10"/>
  <c r="J7804" i="10"/>
  <c r="K7804" i="10"/>
  <c r="L7804" i="10"/>
  <c r="F7804" i="10"/>
  <c r="J7800" i="10"/>
  <c r="K7800" i="10"/>
  <c r="L7800" i="10"/>
  <c r="F7800" i="10"/>
  <c r="J7796" i="10"/>
  <c r="K7796" i="10"/>
  <c r="L7796" i="10"/>
  <c r="F7796" i="10"/>
  <c r="J7792" i="10"/>
  <c r="K7792" i="10"/>
  <c r="L7792" i="10"/>
  <c r="F7792" i="10"/>
  <c r="J7788" i="10"/>
  <c r="K7788" i="10"/>
  <c r="L7788" i="10"/>
  <c r="F7788" i="10"/>
  <c r="J7784" i="10"/>
  <c r="K7784" i="10"/>
  <c r="L7784" i="10"/>
  <c r="F7784" i="10"/>
  <c r="J7780" i="10"/>
  <c r="K7780" i="10"/>
  <c r="L7780" i="10"/>
  <c r="F7780" i="10"/>
  <c r="J7776" i="10"/>
  <c r="K7776" i="10"/>
  <c r="L7776" i="10"/>
  <c r="F7776" i="10"/>
  <c r="J7772" i="10"/>
  <c r="K7772" i="10"/>
  <c r="L7772" i="10"/>
  <c r="F7772" i="10"/>
  <c r="J7768" i="10"/>
  <c r="K7768" i="10"/>
  <c r="L7768" i="10"/>
  <c r="F7768" i="10"/>
  <c r="J7764" i="10"/>
  <c r="K7764" i="10"/>
  <c r="L7764" i="10"/>
  <c r="F7764" i="10"/>
  <c r="J7760" i="10"/>
  <c r="K7760" i="10"/>
  <c r="L7760" i="10"/>
  <c r="F7760" i="10"/>
  <c r="J7756" i="10"/>
  <c r="K7756" i="10"/>
  <c r="L7756" i="10"/>
  <c r="F7756" i="10"/>
  <c r="J7752" i="10"/>
  <c r="K7752" i="10"/>
  <c r="L7752" i="10"/>
  <c r="F7752" i="10"/>
  <c r="J7748" i="10"/>
  <c r="K7748" i="10"/>
  <c r="L7748" i="10"/>
  <c r="F7748" i="10"/>
  <c r="J7744" i="10"/>
  <c r="K7744" i="10"/>
  <c r="L7744" i="10"/>
  <c r="F7744" i="10"/>
  <c r="J7740" i="10"/>
  <c r="K7740" i="10"/>
  <c r="L7740" i="10"/>
  <c r="F7740" i="10"/>
  <c r="J7736" i="10"/>
  <c r="K7736" i="10"/>
  <c r="L7736" i="10"/>
  <c r="F7736" i="10"/>
  <c r="J7732" i="10"/>
  <c r="K7732" i="10"/>
  <c r="L7732" i="10"/>
  <c r="F7732" i="10"/>
  <c r="J7728" i="10"/>
  <c r="K7728" i="10"/>
  <c r="L7728" i="10"/>
  <c r="F7728" i="10"/>
  <c r="J7724" i="10"/>
  <c r="K7724" i="10"/>
  <c r="L7724" i="10"/>
  <c r="F7724" i="10"/>
  <c r="J7720" i="10"/>
  <c r="K7720" i="10"/>
  <c r="L7720" i="10"/>
  <c r="F7720" i="10"/>
  <c r="J7716" i="10"/>
  <c r="K7716" i="10"/>
  <c r="L7716" i="10"/>
  <c r="F7716" i="10"/>
  <c r="J7712" i="10"/>
  <c r="K7712" i="10"/>
  <c r="L7712" i="10"/>
  <c r="F7712" i="10"/>
  <c r="J7708" i="10"/>
  <c r="K7708" i="10"/>
  <c r="L7708" i="10"/>
  <c r="F7708" i="10"/>
  <c r="J7704" i="10"/>
  <c r="K7704" i="10"/>
  <c r="L7704" i="10"/>
  <c r="F7704" i="10"/>
  <c r="J7700" i="10"/>
  <c r="K7700" i="10"/>
  <c r="L7700" i="10"/>
  <c r="F7700" i="10"/>
  <c r="J7696" i="10"/>
  <c r="K7696" i="10"/>
  <c r="L7696" i="10"/>
  <c r="F7696" i="10"/>
  <c r="J7692" i="10"/>
  <c r="K7692" i="10"/>
  <c r="L7692" i="10"/>
  <c r="F7692" i="10"/>
  <c r="J7688" i="10"/>
  <c r="K7688" i="10"/>
  <c r="L7688" i="10"/>
  <c r="F7688" i="10"/>
  <c r="J7684" i="10"/>
  <c r="K7684" i="10"/>
  <c r="L7684" i="10"/>
  <c r="F7684" i="10"/>
  <c r="J7680" i="10"/>
  <c r="K7680" i="10"/>
  <c r="L7680" i="10"/>
  <c r="F7680" i="10"/>
  <c r="J7676" i="10"/>
  <c r="K7676" i="10"/>
  <c r="L7676" i="10"/>
  <c r="F7676" i="10"/>
  <c r="J7672" i="10"/>
  <c r="K7672" i="10"/>
  <c r="L7672" i="10"/>
  <c r="F7672" i="10"/>
  <c r="J7668" i="10"/>
  <c r="K7668" i="10"/>
  <c r="L7668" i="10"/>
  <c r="F7668" i="10"/>
  <c r="J7664" i="10"/>
  <c r="K7664" i="10"/>
  <c r="L7664" i="10"/>
  <c r="F7664" i="10"/>
  <c r="J7660" i="10"/>
  <c r="K7660" i="10"/>
  <c r="L7660" i="10"/>
  <c r="F7660" i="10"/>
  <c r="J7656" i="10"/>
  <c r="K7656" i="10"/>
  <c r="L7656" i="10"/>
  <c r="F7656" i="10"/>
  <c r="J7652" i="10"/>
  <c r="K7652" i="10"/>
  <c r="L7652" i="10"/>
  <c r="F7652" i="10"/>
  <c r="J7648" i="10"/>
  <c r="K7648" i="10"/>
  <c r="L7648" i="10"/>
  <c r="F7648" i="10"/>
  <c r="J7644" i="10"/>
  <c r="K7644" i="10"/>
  <c r="L7644" i="10"/>
  <c r="F7644" i="10"/>
  <c r="J7640" i="10"/>
  <c r="K7640" i="10"/>
  <c r="L7640" i="10"/>
  <c r="F7640" i="10"/>
  <c r="J7636" i="10"/>
  <c r="K7636" i="10"/>
  <c r="L7636" i="10"/>
  <c r="F7636" i="10"/>
  <c r="J7632" i="10"/>
  <c r="K7632" i="10"/>
  <c r="L7632" i="10"/>
  <c r="F7632" i="10"/>
  <c r="J7628" i="10"/>
  <c r="K7628" i="10"/>
  <c r="L7628" i="10"/>
  <c r="F7628" i="10"/>
  <c r="J7624" i="10"/>
  <c r="K7624" i="10"/>
  <c r="L7624" i="10"/>
  <c r="F7624" i="10"/>
  <c r="J7620" i="10"/>
  <c r="K7620" i="10"/>
  <c r="L7620" i="10"/>
  <c r="F7620" i="10"/>
  <c r="J7616" i="10"/>
  <c r="K7616" i="10"/>
  <c r="L7616" i="10"/>
  <c r="F7616" i="10"/>
  <c r="J7612" i="10"/>
  <c r="K7612" i="10"/>
  <c r="L7612" i="10"/>
  <c r="F7612" i="10"/>
  <c r="J7608" i="10"/>
  <c r="K7608" i="10"/>
  <c r="L7608" i="10"/>
  <c r="F7608" i="10"/>
  <c r="J7604" i="10"/>
  <c r="K7604" i="10"/>
  <c r="L7604" i="10"/>
  <c r="F7604" i="10"/>
  <c r="J7600" i="10"/>
  <c r="K7600" i="10"/>
  <c r="L7600" i="10"/>
  <c r="F7600" i="10"/>
  <c r="J7596" i="10"/>
  <c r="K7596" i="10"/>
  <c r="L7596" i="10"/>
  <c r="F7596" i="10"/>
  <c r="J7592" i="10"/>
  <c r="K7592" i="10"/>
  <c r="L7592" i="10"/>
  <c r="F7592" i="10"/>
  <c r="J7588" i="10"/>
  <c r="K7588" i="10"/>
  <c r="L7588" i="10"/>
  <c r="F7588" i="10"/>
  <c r="J7584" i="10"/>
  <c r="K7584" i="10"/>
  <c r="L7584" i="10"/>
  <c r="F7584" i="10"/>
  <c r="J7580" i="10"/>
  <c r="K7580" i="10"/>
  <c r="L7580" i="10"/>
  <c r="F7580" i="10"/>
  <c r="J7576" i="10"/>
  <c r="K7576" i="10"/>
  <c r="L7576" i="10"/>
  <c r="F7576" i="10"/>
  <c r="J7572" i="10"/>
  <c r="K7572" i="10"/>
  <c r="L7572" i="10"/>
  <c r="F7572" i="10"/>
  <c r="J7568" i="10"/>
  <c r="K7568" i="10"/>
  <c r="L7568" i="10"/>
  <c r="F7568" i="10"/>
  <c r="J7564" i="10"/>
  <c r="K7564" i="10"/>
  <c r="L7564" i="10"/>
  <c r="F7564" i="10"/>
  <c r="J7560" i="10"/>
  <c r="K7560" i="10"/>
  <c r="L7560" i="10"/>
  <c r="F7560" i="10"/>
  <c r="J7556" i="10"/>
  <c r="K7556" i="10"/>
  <c r="L7556" i="10"/>
  <c r="F7556" i="10"/>
  <c r="J7552" i="10"/>
  <c r="K7552" i="10"/>
  <c r="L7552" i="10"/>
  <c r="F7552" i="10"/>
  <c r="J7548" i="10"/>
  <c r="K7548" i="10"/>
  <c r="L7548" i="10"/>
  <c r="F7548" i="10"/>
  <c r="J7544" i="10"/>
  <c r="K7544" i="10"/>
  <c r="L7544" i="10"/>
  <c r="F7544" i="10"/>
  <c r="J7540" i="10"/>
  <c r="K7540" i="10"/>
  <c r="L7540" i="10"/>
  <c r="F7540" i="10"/>
  <c r="J7536" i="10"/>
  <c r="K7536" i="10"/>
  <c r="L7536" i="10"/>
  <c r="F7536" i="10"/>
  <c r="J7532" i="10"/>
  <c r="K7532" i="10"/>
  <c r="L7532" i="10"/>
  <c r="F7532" i="10"/>
  <c r="J7528" i="10"/>
  <c r="K7528" i="10"/>
  <c r="L7528" i="10"/>
  <c r="F7528" i="10"/>
  <c r="J7524" i="10"/>
  <c r="K7524" i="10"/>
  <c r="L7524" i="10"/>
  <c r="F7524" i="10"/>
  <c r="J7520" i="10"/>
  <c r="K7520" i="10"/>
  <c r="L7520" i="10"/>
  <c r="F7520" i="10"/>
  <c r="J7516" i="10"/>
  <c r="K7516" i="10"/>
  <c r="L7516" i="10"/>
  <c r="F7516" i="10"/>
  <c r="J7512" i="10"/>
  <c r="K7512" i="10"/>
  <c r="L7512" i="10"/>
  <c r="F7512" i="10"/>
  <c r="J7508" i="10"/>
  <c r="K7508" i="10"/>
  <c r="L7508" i="10"/>
  <c r="F7508" i="10"/>
  <c r="J7504" i="10"/>
  <c r="K7504" i="10"/>
  <c r="L7504" i="10"/>
  <c r="F7504" i="10"/>
  <c r="J7500" i="10"/>
  <c r="K7500" i="10"/>
  <c r="L7500" i="10"/>
  <c r="F7500" i="10"/>
  <c r="J7496" i="10"/>
  <c r="K7496" i="10"/>
  <c r="L7496" i="10"/>
  <c r="F7496" i="10"/>
  <c r="J7492" i="10"/>
  <c r="K7492" i="10"/>
  <c r="L7492" i="10"/>
  <c r="F7492" i="10"/>
  <c r="J7488" i="10"/>
  <c r="K7488" i="10"/>
  <c r="L7488" i="10"/>
  <c r="F7488" i="10"/>
  <c r="J7484" i="10"/>
  <c r="K7484" i="10"/>
  <c r="L7484" i="10"/>
  <c r="F7484" i="10"/>
  <c r="J7480" i="10"/>
  <c r="K7480" i="10"/>
  <c r="L7480" i="10"/>
  <c r="F7480" i="10"/>
  <c r="J7476" i="10"/>
  <c r="K7476" i="10"/>
  <c r="L7476" i="10"/>
  <c r="F7476" i="10"/>
  <c r="J7472" i="10"/>
  <c r="K7472" i="10"/>
  <c r="L7472" i="10"/>
  <c r="F7472" i="10"/>
  <c r="J7468" i="10"/>
  <c r="K7468" i="10"/>
  <c r="L7468" i="10"/>
  <c r="F7468" i="10"/>
  <c r="J7464" i="10"/>
  <c r="K7464" i="10"/>
  <c r="L7464" i="10"/>
  <c r="F7464" i="10"/>
  <c r="J7460" i="10"/>
  <c r="K7460" i="10"/>
  <c r="L7460" i="10"/>
  <c r="F7460" i="10"/>
  <c r="J7456" i="10"/>
  <c r="K7456" i="10"/>
  <c r="L7456" i="10"/>
  <c r="F7456" i="10"/>
  <c r="J7452" i="10"/>
  <c r="K7452" i="10"/>
  <c r="L7452" i="10"/>
  <c r="F7452" i="10"/>
  <c r="J7448" i="10"/>
  <c r="K7448" i="10"/>
  <c r="L7448" i="10"/>
  <c r="F7448" i="10"/>
  <c r="J7444" i="10"/>
  <c r="K7444" i="10"/>
  <c r="L7444" i="10"/>
  <c r="F7444" i="10"/>
  <c r="J7440" i="10"/>
  <c r="K7440" i="10"/>
  <c r="L7440" i="10"/>
  <c r="F7440" i="10"/>
  <c r="J7436" i="10"/>
  <c r="K7436" i="10"/>
  <c r="L7436" i="10"/>
  <c r="F7436" i="10"/>
  <c r="J7432" i="10"/>
  <c r="K7432" i="10"/>
  <c r="L7432" i="10"/>
  <c r="F7432" i="10"/>
  <c r="J7428" i="10"/>
  <c r="K7428" i="10"/>
  <c r="L7428" i="10"/>
  <c r="F7428" i="10"/>
  <c r="J7424" i="10"/>
  <c r="K7424" i="10"/>
  <c r="L7424" i="10"/>
  <c r="F7424" i="10"/>
  <c r="J7420" i="10"/>
  <c r="K7420" i="10"/>
  <c r="L7420" i="10"/>
  <c r="F7420" i="10"/>
  <c r="J7416" i="10"/>
  <c r="K7416" i="10"/>
  <c r="L7416" i="10"/>
  <c r="F7416" i="10"/>
  <c r="J7412" i="10"/>
  <c r="K7412" i="10"/>
  <c r="L7412" i="10"/>
  <c r="F7412" i="10"/>
  <c r="J7408" i="10"/>
  <c r="K7408" i="10"/>
  <c r="L7408" i="10"/>
  <c r="F7408" i="10"/>
  <c r="J7404" i="10"/>
  <c r="K7404" i="10"/>
  <c r="L7404" i="10"/>
  <c r="F7404" i="10"/>
  <c r="J7400" i="10"/>
  <c r="K7400" i="10"/>
  <c r="L7400" i="10"/>
  <c r="F7400" i="10"/>
  <c r="J7396" i="10"/>
  <c r="K7396" i="10"/>
  <c r="L7396" i="10"/>
  <c r="F7396" i="10"/>
  <c r="J7392" i="10"/>
  <c r="K7392" i="10"/>
  <c r="L7392" i="10"/>
  <c r="F7392" i="10"/>
  <c r="J7388" i="10"/>
  <c r="K7388" i="10"/>
  <c r="L7388" i="10"/>
  <c r="F7388" i="10"/>
  <c r="J7384" i="10"/>
  <c r="K7384" i="10"/>
  <c r="L7384" i="10"/>
  <c r="F7384" i="10"/>
  <c r="J7380" i="10"/>
  <c r="K7380" i="10"/>
  <c r="L7380" i="10"/>
  <c r="F7380" i="10"/>
  <c r="J7376" i="10"/>
  <c r="K7376" i="10"/>
  <c r="L7376" i="10"/>
  <c r="F7376" i="10"/>
  <c r="J7372" i="10"/>
  <c r="K7372" i="10"/>
  <c r="L7372" i="10"/>
  <c r="F7372" i="10"/>
  <c r="J7368" i="10"/>
  <c r="K7368" i="10"/>
  <c r="L7368" i="10"/>
  <c r="F7368" i="10"/>
  <c r="J7364" i="10"/>
  <c r="K7364" i="10"/>
  <c r="L7364" i="10"/>
  <c r="F7364" i="10"/>
  <c r="J7360" i="10"/>
  <c r="K7360" i="10"/>
  <c r="L7360" i="10"/>
  <c r="F7360" i="10"/>
  <c r="J7356" i="10"/>
  <c r="K7356" i="10"/>
  <c r="L7356" i="10"/>
  <c r="F7356" i="10"/>
  <c r="J7352" i="10"/>
  <c r="K7352" i="10"/>
  <c r="L7352" i="10"/>
  <c r="F7352" i="10"/>
  <c r="J7348" i="10"/>
  <c r="K7348" i="10"/>
  <c r="L7348" i="10"/>
  <c r="F7348" i="10"/>
  <c r="J7344" i="10"/>
  <c r="K7344" i="10"/>
  <c r="L7344" i="10"/>
  <c r="F7344" i="10"/>
  <c r="J7340" i="10"/>
  <c r="K7340" i="10"/>
  <c r="L7340" i="10"/>
  <c r="F7340" i="10"/>
  <c r="J7336" i="10"/>
  <c r="K7336" i="10"/>
  <c r="L7336" i="10"/>
  <c r="F7336" i="10"/>
  <c r="J7332" i="10"/>
  <c r="K7332" i="10"/>
  <c r="L7332" i="10"/>
  <c r="F7332" i="10"/>
  <c r="J7328" i="10"/>
  <c r="K7328" i="10"/>
  <c r="L7328" i="10"/>
  <c r="F7328" i="10"/>
  <c r="J7324" i="10"/>
  <c r="K7324" i="10"/>
  <c r="L7324" i="10"/>
  <c r="F7324" i="10"/>
  <c r="J7320" i="10"/>
  <c r="K7320" i="10"/>
  <c r="L7320" i="10"/>
  <c r="F7320" i="10"/>
  <c r="J7316" i="10"/>
  <c r="K7316" i="10"/>
  <c r="L7316" i="10"/>
  <c r="F7316" i="10"/>
  <c r="J7312" i="10"/>
  <c r="K7312" i="10"/>
  <c r="L7312" i="10"/>
  <c r="F7312" i="10"/>
  <c r="J7308" i="10"/>
  <c r="K7308" i="10"/>
  <c r="L7308" i="10"/>
  <c r="F7308" i="10"/>
  <c r="J7304" i="10"/>
  <c r="K7304" i="10"/>
  <c r="L7304" i="10"/>
  <c r="F7304" i="10"/>
  <c r="J7300" i="10"/>
  <c r="K7300" i="10"/>
  <c r="L7300" i="10"/>
  <c r="F7300" i="10"/>
  <c r="J7296" i="10"/>
  <c r="K7296" i="10"/>
  <c r="L7296" i="10"/>
  <c r="F7296" i="10"/>
  <c r="J7292" i="10"/>
  <c r="K7292" i="10"/>
  <c r="L7292" i="10"/>
  <c r="F7292" i="10"/>
  <c r="J7288" i="10"/>
  <c r="K7288" i="10"/>
  <c r="L7288" i="10"/>
  <c r="F7288" i="10"/>
  <c r="J7284" i="10"/>
  <c r="K7284" i="10"/>
  <c r="L7284" i="10"/>
  <c r="F7284" i="10"/>
  <c r="J7280" i="10"/>
  <c r="K7280" i="10"/>
  <c r="L7280" i="10"/>
  <c r="F7280" i="10"/>
  <c r="J7276" i="10"/>
  <c r="K7276" i="10"/>
  <c r="L7276" i="10"/>
  <c r="F7276" i="10"/>
  <c r="J7272" i="10"/>
  <c r="K7272" i="10"/>
  <c r="L7272" i="10"/>
  <c r="F7272" i="10"/>
  <c r="J7268" i="10"/>
  <c r="K7268" i="10"/>
  <c r="L7268" i="10"/>
  <c r="F7268" i="10"/>
  <c r="J7264" i="10"/>
  <c r="K7264" i="10"/>
  <c r="L7264" i="10"/>
  <c r="F7264" i="10"/>
  <c r="J7260" i="10"/>
  <c r="K7260" i="10"/>
  <c r="L7260" i="10"/>
  <c r="F7260" i="10"/>
  <c r="J7256" i="10"/>
  <c r="K7256" i="10"/>
  <c r="L7256" i="10"/>
  <c r="F7256" i="10"/>
  <c r="J7252" i="10"/>
  <c r="K7252" i="10"/>
  <c r="L7252" i="10"/>
  <c r="F7252" i="10"/>
  <c r="J7248" i="10"/>
  <c r="K7248" i="10"/>
  <c r="L7248" i="10"/>
  <c r="F7248" i="10"/>
  <c r="J7244" i="10"/>
  <c r="K7244" i="10"/>
  <c r="L7244" i="10"/>
  <c r="F7244" i="10"/>
  <c r="J7240" i="10"/>
  <c r="K7240" i="10"/>
  <c r="L7240" i="10"/>
  <c r="F7240" i="10"/>
  <c r="J7236" i="10"/>
  <c r="K7236" i="10"/>
  <c r="L7236" i="10"/>
  <c r="F7236" i="10"/>
  <c r="J7232" i="10"/>
  <c r="K7232" i="10"/>
  <c r="L7232" i="10"/>
  <c r="F7232" i="10"/>
  <c r="J7228" i="10"/>
  <c r="K7228" i="10"/>
  <c r="L7228" i="10"/>
  <c r="F7228" i="10"/>
  <c r="J7224" i="10"/>
  <c r="K7224" i="10"/>
  <c r="L7224" i="10"/>
  <c r="F7224" i="10"/>
  <c r="J7220" i="10"/>
  <c r="K7220" i="10"/>
  <c r="L7220" i="10"/>
  <c r="F7220" i="10"/>
  <c r="J7216" i="10"/>
  <c r="K7216" i="10"/>
  <c r="L7216" i="10"/>
  <c r="F7216" i="10"/>
  <c r="J7212" i="10"/>
  <c r="K7212" i="10"/>
  <c r="L7212" i="10"/>
  <c r="F7212" i="10"/>
  <c r="J7208" i="10"/>
  <c r="K7208" i="10"/>
  <c r="L7208" i="10"/>
  <c r="F7208" i="10"/>
  <c r="J7204" i="10"/>
  <c r="K7204" i="10"/>
  <c r="L7204" i="10"/>
  <c r="F7204" i="10"/>
  <c r="J7200" i="10"/>
  <c r="K7200" i="10"/>
  <c r="L7200" i="10"/>
  <c r="F7200" i="10"/>
  <c r="J7196" i="10"/>
  <c r="K7196" i="10"/>
  <c r="L7196" i="10"/>
  <c r="F7196" i="10"/>
  <c r="J7192" i="10"/>
  <c r="K7192" i="10"/>
  <c r="L7192" i="10"/>
  <c r="F7192" i="10"/>
  <c r="J7188" i="10"/>
  <c r="K7188" i="10"/>
  <c r="L7188" i="10"/>
  <c r="F7188" i="10"/>
  <c r="J7184" i="10"/>
  <c r="K7184" i="10"/>
  <c r="L7184" i="10"/>
  <c r="F7184" i="10"/>
  <c r="J7180" i="10"/>
  <c r="K7180" i="10"/>
  <c r="L7180" i="10"/>
  <c r="F7180" i="10"/>
  <c r="J7176" i="10"/>
  <c r="K7176" i="10"/>
  <c r="L7176" i="10"/>
  <c r="F7176" i="10"/>
  <c r="J7172" i="10"/>
  <c r="K7172" i="10"/>
  <c r="L7172" i="10"/>
  <c r="F7172" i="10"/>
  <c r="J7168" i="10"/>
  <c r="K7168" i="10"/>
  <c r="L7168" i="10"/>
  <c r="F7168" i="10"/>
  <c r="J7164" i="10"/>
  <c r="K7164" i="10"/>
  <c r="L7164" i="10"/>
  <c r="F7164" i="10"/>
  <c r="J7160" i="10"/>
  <c r="K7160" i="10"/>
  <c r="L7160" i="10"/>
  <c r="F7160" i="10"/>
  <c r="J7156" i="10"/>
  <c r="K7156" i="10"/>
  <c r="L7156" i="10"/>
  <c r="F7156" i="10"/>
  <c r="J7152" i="10"/>
  <c r="K7152" i="10"/>
  <c r="L7152" i="10"/>
  <c r="F7152" i="10"/>
  <c r="J7148" i="10"/>
  <c r="K7148" i="10"/>
  <c r="L7148" i="10"/>
  <c r="F7148" i="10"/>
  <c r="J7144" i="10"/>
  <c r="K7144" i="10"/>
  <c r="L7144" i="10"/>
  <c r="F7144" i="10"/>
  <c r="J7140" i="10"/>
  <c r="K7140" i="10"/>
  <c r="L7140" i="10"/>
  <c r="F7140" i="10"/>
  <c r="J7136" i="10"/>
  <c r="K7136" i="10"/>
  <c r="L7136" i="10"/>
  <c r="F7136" i="10"/>
  <c r="J7132" i="10"/>
  <c r="K7132" i="10"/>
  <c r="L7132" i="10"/>
  <c r="F7132" i="10"/>
  <c r="J7128" i="10"/>
  <c r="K7128" i="10"/>
  <c r="L7128" i="10"/>
  <c r="F7128" i="10"/>
  <c r="J7124" i="10"/>
  <c r="K7124" i="10"/>
  <c r="L7124" i="10"/>
  <c r="F7124" i="10"/>
  <c r="J7120" i="10"/>
  <c r="K7120" i="10"/>
  <c r="L7120" i="10"/>
  <c r="F7120" i="10"/>
  <c r="J7116" i="10"/>
  <c r="K7116" i="10"/>
  <c r="L7116" i="10"/>
  <c r="F7116" i="10"/>
  <c r="J7112" i="10"/>
  <c r="K7112" i="10"/>
  <c r="L7112" i="10"/>
  <c r="F7112" i="10"/>
  <c r="J7108" i="10"/>
  <c r="K7108" i="10"/>
  <c r="L7108" i="10"/>
  <c r="F7108" i="10"/>
  <c r="J7104" i="10"/>
  <c r="K7104" i="10"/>
  <c r="L7104" i="10"/>
  <c r="F7104" i="10"/>
  <c r="J7100" i="10"/>
  <c r="K7100" i="10"/>
  <c r="L7100" i="10"/>
  <c r="F7100" i="10"/>
  <c r="J7096" i="10"/>
  <c r="K7096" i="10"/>
  <c r="L7096" i="10"/>
  <c r="F7096" i="10"/>
  <c r="J7092" i="10"/>
  <c r="K7092" i="10"/>
  <c r="L7092" i="10"/>
  <c r="F7092" i="10"/>
  <c r="J7088" i="10"/>
  <c r="K7088" i="10"/>
  <c r="L7088" i="10"/>
  <c r="F7088" i="10"/>
  <c r="J7084" i="10"/>
  <c r="K7084" i="10"/>
  <c r="L7084" i="10"/>
  <c r="F7084" i="10"/>
  <c r="J7080" i="10"/>
  <c r="K7080" i="10"/>
  <c r="L7080" i="10"/>
  <c r="F7080" i="10"/>
  <c r="J7076" i="10"/>
  <c r="K7076" i="10"/>
  <c r="L7076" i="10"/>
  <c r="F7076" i="10"/>
  <c r="J7072" i="10"/>
  <c r="K7072" i="10"/>
  <c r="L7072" i="10"/>
  <c r="F7072" i="10"/>
  <c r="J7068" i="10"/>
  <c r="K7068" i="10"/>
  <c r="L7068" i="10"/>
  <c r="F7068" i="10"/>
  <c r="J7064" i="10"/>
  <c r="K7064" i="10"/>
  <c r="L7064" i="10"/>
  <c r="F7064" i="10"/>
  <c r="J7060" i="10"/>
  <c r="K7060" i="10"/>
  <c r="L7060" i="10"/>
  <c r="F7060" i="10"/>
  <c r="J7056" i="10"/>
  <c r="K7056" i="10"/>
  <c r="L7056" i="10"/>
  <c r="F7056" i="10"/>
  <c r="J7052" i="10"/>
  <c r="K7052" i="10"/>
  <c r="L7052" i="10"/>
  <c r="F7052" i="10"/>
  <c r="J7048" i="10"/>
  <c r="K7048" i="10"/>
  <c r="L7048" i="10"/>
  <c r="F7048" i="10"/>
  <c r="J7044" i="10"/>
  <c r="K7044" i="10"/>
  <c r="L7044" i="10"/>
  <c r="F7044" i="10"/>
  <c r="J7040" i="10"/>
  <c r="K7040" i="10"/>
  <c r="L7040" i="10"/>
  <c r="F7040" i="10"/>
  <c r="J7036" i="10"/>
  <c r="K7036" i="10"/>
  <c r="L7036" i="10"/>
  <c r="F7036" i="10"/>
  <c r="J7032" i="10"/>
  <c r="K7032" i="10"/>
  <c r="L7032" i="10"/>
  <c r="F7032" i="10"/>
  <c r="J7028" i="10"/>
  <c r="K7028" i="10"/>
  <c r="L7028" i="10"/>
  <c r="F7028" i="10"/>
  <c r="J7024" i="10"/>
  <c r="K7024" i="10"/>
  <c r="L7024" i="10"/>
  <c r="F7024" i="10"/>
  <c r="J7020" i="10"/>
  <c r="K7020" i="10"/>
  <c r="L7020" i="10"/>
  <c r="F7020" i="10"/>
  <c r="J7016" i="10"/>
  <c r="K7016" i="10"/>
  <c r="L7016" i="10"/>
  <c r="F7016" i="10"/>
  <c r="J7012" i="10"/>
  <c r="K7012" i="10"/>
  <c r="L7012" i="10"/>
  <c r="F7012" i="10"/>
  <c r="J7008" i="10"/>
  <c r="K7008" i="10"/>
  <c r="L7008" i="10"/>
  <c r="F7008" i="10"/>
  <c r="J7004" i="10"/>
  <c r="K7004" i="10"/>
  <c r="L7004" i="10"/>
  <c r="F7004" i="10"/>
  <c r="J7000" i="10"/>
  <c r="K7000" i="10"/>
  <c r="L7000" i="10"/>
  <c r="F7000" i="10"/>
  <c r="J6996" i="10"/>
  <c r="K6996" i="10"/>
  <c r="L6996" i="10"/>
  <c r="F6996" i="10"/>
  <c r="J6992" i="10"/>
  <c r="K6992" i="10"/>
  <c r="L6992" i="10"/>
  <c r="F6992" i="10"/>
  <c r="J6988" i="10"/>
  <c r="K6988" i="10"/>
  <c r="L6988" i="10"/>
  <c r="F6988" i="10"/>
  <c r="J6984" i="10"/>
  <c r="K6984" i="10"/>
  <c r="L6984" i="10"/>
  <c r="F6984" i="10"/>
  <c r="J6980" i="10"/>
  <c r="K6980" i="10"/>
  <c r="L6980" i="10"/>
  <c r="F6980" i="10"/>
  <c r="J6976" i="10"/>
  <c r="K6976" i="10"/>
  <c r="L6976" i="10"/>
  <c r="F6976" i="10"/>
  <c r="J6972" i="10"/>
  <c r="K6972" i="10"/>
  <c r="L6972" i="10"/>
  <c r="F6972" i="10"/>
  <c r="J6968" i="10"/>
  <c r="K6968" i="10"/>
  <c r="L6968" i="10"/>
  <c r="F6968" i="10"/>
  <c r="J6964" i="10"/>
  <c r="K6964" i="10"/>
  <c r="L6964" i="10"/>
  <c r="F6964" i="10"/>
  <c r="J6960" i="10"/>
  <c r="K6960" i="10"/>
  <c r="L6960" i="10"/>
  <c r="F6960" i="10"/>
  <c r="J6956" i="10"/>
  <c r="K6956" i="10"/>
  <c r="L6956" i="10"/>
  <c r="F6956" i="10"/>
  <c r="J6952" i="10"/>
  <c r="K6952" i="10"/>
  <c r="L6952" i="10"/>
  <c r="F6952" i="10"/>
  <c r="J6948" i="10"/>
  <c r="K6948" i="10"/>
  <c r="L6948" i="10"/>
  <c r="F6948" i="10"/>
  <c r="J6944" i="10"/>
  <c r="K6944" i="10"/>
  <c r="L6944" i="10"/>
  <c r="F6944" i="10"/>
  <c r="J6940" i="10"/>
  <c r="K6940" i="10"/>
  <c r="L6940" i="10"/>
  <c r="F6940" i="10"/>
  <c r="J6936" i="10"/>
  <c r="K6936" i="10"/>
  <c r="L6936" i="10"/>
  <c r="F6936" i="10"/>
  <c r="J6932" i="10"/>
  <c r="K6932" i="10"/>
  <c r="L6932" i="10"/>
  <c r="F6932" i="10"/>
  <c r="J6928" i="10"/>
  <c r="K6928" i="10"/>
  <c r="L6928" i="10"/>
  <c r="F6928" i="10"/>
  <c r="J6924" i="10"/>
  <c r="K6924" i="10"/>
  <c r="L6924" i="10"/>
  <c r="F6924" i="10"/>
  <c r="J6920" i="10"/>
  <c r="K6920" i="10"/>
  <c r="L6920" i="10"/>
  <c r="F6920" i="10"/>
  <c r="J6916" i="10"/>
  <c r="K6916" i="10"/>
  <c r="L6916" i="10"/>
  <c r="F6916" i="10"/>
  <c r="J6912" i="10"/>
  <c r="K6912" i="10"/>
  <c r="L6912" i="10"/>
  <c r="F6912" i="10"/>
  <c r="J6908" i="10"/>
  <c r="K6908" i="10"/>
  <c r="L6908" i="10"/>
  <c r="F6908" i="10"/>
  <c r="J6904" i="10"/>
  <c r="K6904" i="10"/>
  <c r="L6904" i="10"/>
  <c r="F6904" i="10"/>
  <c r="J6900" i="10"/>
  <c r="K6900" i="10"/>
  <c r="L6900" i="10"/>
  <c r="F6900" i="10"/>
  <c r="J6896" i="10"/>
  <c r="K6896" i="10"/>
  <c r="L6896" i="10"/>
  <c r="F6896" i="10"/>
  <c r="J6892" i="10"/>
  <c r="K6892" i="10"/>
  <c r="L6892" i="10"/>
  <c r="F6892" i="10"/>
  <c r="J6888" i="10"/>
  <c r="K6888" i="10"/>
  <c r="L6888" i="10"/>
  <c r="F6888" i="10"/>
  <c r="J6884" i="10"/>
  <c r="K6884" i="10"/>
  <c r="L6884" i="10"/>
  <c r="F6884" i="10"/>
  <c r="J6880" i="10"/>
  <c r="K6880" i="10"/>
  <c r="L6880" i="10"/>
  <c r="F6880" i="10"/>
  <c r="J6876" i="10"/>
  <c r="K6876" i="10"/>
  <c r="L6876" i="10"/>
  <c r="F6876" i="10"/>
  <c r="J6872" i="10"/>
  <c r="K6872" i="10"/>
  <c r="L6872" i="10"/>
  <c r="F6872" i="10"/>
  <c r="J6868" i="10"/>
  <c r="K6868" i="10"/>
  <c r="L6868" i="10"/>
  <c r="F6868" i="10"/>
  <c r="J6864" i="10"/>
  <c r="K6864" i="10"/>
  <c r="L6864" i="10"/>
  <c r="F6864" i="10"/>
  <c r="J6860" i="10"/>
  <c r="K6860" i="10"/>
  <c r="L6860" i="10"/>
  <c r="F6860" i="10"/>
  <c r="J6856" i="10"/>
  <c r="K6856" i="10"/>
  <c r="L6856" i="10"/>
  <c r="F6856" i="10"/>
  <c r="J6852" i="10"/>
  <c r="K6852" i="10"/>
  <c r="L6852" i="10"/>
  <c r="F6852" i="10"/>
  <c r="J6848" i="10"/>
  <c r="K6848" i="10"/>
  <c r="L6848" i="10"/>
  <c r="F6848" i="10"/>
  <c r="J6844" i="10"/>
  <c r="K6844" i="10"/>
  <c r="L6844" i="10"/>
  <c r="F6844" i="10"/>
  <c r="J6840" i="10"/>
  <c r="K6840" i="10"/>
  <c r="L6840" i="10"/>
  <c r="F6840" i="10"/>
  <c r="J6836" i="10"/>
  <c r="K6836" i="10"/>
  <c r="L6836" i="10"/>
  <c r="F6836" i="10"/>
  <c r="J6832" i="10"/>
  <c r="K6832" i="10"/>
  <c r="L6832" i="10"/>
  <c r="F6832" i="10"/>
  <c r="J6828" i="10"/>
  <c r="K6828" i="10"/>
  <c r="L6828" i="10"/>
  <c r="F6828" i="10"/>
  <c r="J6824" i="10"/>
  <c r="K6824" i="10"/>
  <c r="L6824" i="10"/>
  <c r="F6824" i="10"/>
  <c r="J6820" i="10"/>
  <c r="K6820" i="10"/>
  <c r="L6820" i="10"/>
  <c r="F6820" i="10"/>
  <c r="J6816" i="10"/>
  <c r="K6816" i="10"/>
  <c r="L6816" i="10"/>
  <c r="F6816" i="10"/>
  <c r="J6812" i="10"/>
  <c r="K6812" i="10"/>
  <c r="L6812" i="10"/>
  <c r="F6812" i="10"/>
  <c r="J6808" i="10"/>
  <c r="K6808" i="10"/>
  <c r="L6808" i="10"/>
  <c r="F6808" i="10"/>
  <c r="J6804" i="10"/>
  <c r="K6804" i="10"/>
  <c r="L6804" i="10"/>
  <c r="F6804" i="10"/>
  <c r="J6800" i="10"/>
  <c r="K6800" i="10"/>
  <c r="L6800" i="10"/>
  <c r="F6800" i="10"/>
  <c r="J6796" i="10"/>
  <c r="K6796" i="10"/>
  <c r="L6796" i="10"/>
  <c r="F6796" i="10"/>
  <c r="J6792" i="10"/>
  <c r="K6792" i="10"/>
  <c r="L6792" i="10"/>
  <c r="F6792" i="10"/>
  <c r="J6788" i="10"/>
  <c r="K6788" i="10"/>
  <c r="L6788" i="10"/>
  <c r="F6788" i="10"/>
  <c r="J6784" i="10"/>
  <c r="K6784" i="10"/>
  <c r="L6784" i="10"/>
  <c r="F6784" i="10"/>
  <c r="J6780" i="10"/>
  <c r="K6780" i="10"/>
  <c r="L6780" i="10"/>
  <c r="F6780" i="10"/>
  <c r="J6776" i="10"/>
  <c r="K6776" i="10"/>
  <c r="L6776" i="10"/>
  <c r="F6776" i="10"/>
  <c r="J6772" i="10"/>
  <c r="K6772" i="10"/>
  <c r="L6772" i="10"/>
  <c r="F6772" i="10"/>
  <c r="J6768" i="10"/>
  <c r="K6768" i="10"/>
  <c r="L6768" i="10"/>
  <c r="F6768" i="10"/>
  <c r="J6764" i="10"/>
  <c r="K6764" i="10"/>
  <c r="L6764" i="10"/>
  <c r="F6764" i="10"/>
  <c r="J6760" i="10"/>
  <c r="K6760" i="10"/>
  <c r="L6760" i="10"/>
  <c r="F6760" i="10"/>
  <c r="J6756" i="10"/>
  <c r="K6756" i="10"/>
  <c r="L6756" i="10"/>
  <c r="F6756" i="10"/>
  <c r="J6752" i="10"/>
  <c r="K6752" i="10"/>
  <c r="L6752" i="10"/>
  <c r="F6752" i="10"/>
  <c r="J6748" i="10"/>
  <c r="K6748" i="10"/>
  <c r="L6748" i="10"/>
  <c r="F6748" i="10"/>
  <c r="J6744" i="10"/>
  <c r="K6744" i="10"/>
  <c r="L6744" i="10"/>
  <c r="F6744" i="10"/>
  <c r="J6740" i="10"/>
  <c r="K6740" i="10"/>
  <c r="L6740" i="10"/>
  <c r="F6740" i="10"/>
  <c r="J6736" i="10"/>
  <c r="K6736" i="10"/>
  <c r="L6736" i="10"/>
  <c r="F6736" i="10"/>
  <c r="J6732" i="10"/>
  <c r="K6732" i="10"/>
  <c r="L6732" i="10"/>
  <c r="F6732" i="10"/>
  <c r="J6728" i="10"/>
  <c r="K6728" i="10"/>
  <c r="L6728" i="10"/>
  <c r="F6728" i="10"/>
  <c r="J6724" i="10"/>
  <c r="K6724" i="10"/>
  <c r="L6724" i="10"/>
  <c r="F6724" i="10"/>
  <c r="J6720" i="10"/>
  <c r="K6720" i="10"/>
  <c r="L6720" i="10"/>
  <c r="F6720" i="10"/>
  <c r="J6716" i="10"/>
  <c r="K6716" i="10"/>
  <c r="L6716" i="10"/>
  <c r="F6716" i="10"/>
  <c r="J6712" i="10"/>
  <c r="K6712" i="10"/>
  <c r="L6712" i="10"/>
  <c r="F6712" i="10"/>
  <c r="J6708" i="10"/>
  <c r="K6708" i="10"/>
  <c r="L6708" i="10"/>
  <c r="F6708" i="10"/>
  <c r="J6704" i="10"/>
  <c r="K6704" i="10"/>
  <c r="L6704" i="10"/>
  <c r="F6704" i="10"/>
  <c r="J6700" i="10"/>
  <c r="K6700" i="10"/>
  <c r="L6700" i="10"/>
  <c r="F6700" i="10"/>
  <c r="J6696" i="10"/>
  <c r="K6696" i="10"/>
  <c r="L6696" i="10"/>
  <c r="F6696" i="10"/>
  <c r="J6692" i="10"/>
  <c r="K6692" i="10"/>
  <c r="L6692" i="10"/>
  <c r="F6692" i="10"/>
  <c r="J6688" i="10"/>
  <c r="K6688" i="10"/>
  <c r="L6688" i="10"/>
  <c r="F6688" i="10"/>
  <c r="J6684" i="10"/>
  <c r="K6684" i="10"/>
  <c r="L6684" i="10"/>
  <c r="F6684" i="10"/>
  <c r="J6680" i="10"/>
  <c r="K6680" i="10"/>
  <c r="L6680" i="10"/>
  <c r="F6680" i="10"/>
  <c r="J6676" i="10"/>
  <c r="K6676" i="10"/>
  <c r="L6676" i="10"/>
  <c r="F6676" i="10"/>
  <c r="J6672" i="10"/>
  <c r="K6672" i="10"/>
  <c r="L6672" i="10"/>
  <c r="F6672" i="10"/>
  <c r="J6668" i="10"/>
  <c r="K6668" i="10"/>
  <c r="L6668" i="10"/>
  <c r="F6668" i="10"/>
  <c r="J6664" i="10"/>
  <c r="K6664" i="10"/>
  <c r="L6664" i="10"/>
  <c r="F6664" i="10"/>
  <c r="J6660" i="10"/>
  <c r="K6660" i="10"/>
  <c r="L6660" i="10"/>
  <c r="F6660" i="10"/>
  <c r="J6656" i="10"/>
  <c r="K6656" i="10"/>
  <c r="L6656" i="10"/>
  <c r="F6656" i="10"/>
  <c r="J6652" i="10"/>
  <c r="K6652" i="10"/>
  <c r="L6652" i="10"/>
  <c r="F6652" i="10"/>
  <c r="J6648" i="10"/>
  <c r="K6648" i="10"/>
  <c r="L6648" i="10"/>
  <c r="F6648" i="10"/>
  <c r="J6644" i="10"/>
  <c r="K6644" i="10"/>
  <c r="L6644" i="10"/>
  <c r="F6644" i="10"/>
  <c r="J6640" i="10"/>
  <c r="K6640" i="10"/>
  <c r="L6640" i="10"/>
  <c r="F6640" i="10"/>
  <c r="J6636" i="10"/>
  <c r="K6636" i="10"/>
  <c r="L6636" i="10"/>
  <c r="F6636" i="10"/>
  <c r="J6632" i="10"/>
  <c r="K6632" i="10"/>
  <c r="L6632" i="10"/>
  <c r="F6632" i="10"/>
  <c r="J6628" i="10"/>
  <c r="K6628" i="10"/>
  <c r="L6628" i="10"/>
  <c r="F6628" i="10"/>
  <c r="J6624" i="10"/>
  <c r="K6624" i="10"/>
  <c r="L6624" i="10"/>
  <c r="F6624" i="10"/>
  <c r="J6620" i="10"/>
  <c r="K6620" i="10"/>
  <c r="L6620" i="10"/>
  <c r="F6620" i="10"/>
  <c r="J6616" i="10"/>
  <c r="K6616" i="10"/>
  <c r="L6616" i="10"/>
  <c r="F6616" i="10"/>
  <c r="J6612" i="10"/>
  <c r="K6612" i="10"/>
  <c r="L6612" i="10"/>
  <c r="F6612" i="10"/>
  <c r="J6608" i="10"/>
  <c r="K6608" i="10"/>
  <c r="L6608" i="10"/>
  <c r="F6608" i="10"/>
  <c r="J6604" i="10"/>
  <c r="K6604" i="10"/>
  <c r="L6604" i="10"/>
  <c r="F6604" i="10"/>
  <c r="J6600" i="10"/>
  <c r="K6600" i="10"/>
  <c r="L6600" i="10"/>
  <c r="F6600" i="10"/>
  <c r="J6596" i="10"/>
  <c r="K6596" i="10"/>
  <c r="L6596" i="10"/>
  <c r="F6596" i="10"/>
  <c r="J6592" i="10"/>
  <c r="K6592" i="10"/>
  <c r="L6592" i="10"/>
  <c r="F6592" i="10"/>
  <c r="J6588" i="10"/>
  <c r="K6588" i="10"/>
  <c r="L6588" i="10"/>
  <c r="F6588" i="10"/>
  <c r="J6584" i="10"/>
  <c r="K6584" i="10"/>
  <c r="L6584" i="10"/>
  <c r="F6584" i="10"/>
  <c r="J6580" i="10"/>
  <c r="K6580" i="10"/>
  <c r="L6580" i="10"/>
  <c r="F6580" i="10"/>
  <c r="J6576" i="10"/>
  <c r="K6576" i="10"/>
  <c r="L6576" i="10"/>
  <c r="F6576" i="10"/>
  <c r="J6572" i="10"/>
  <c r="K6572" i="10"/>
  <c r="L6572" i="10"/>
  <c r="F6572" i="10"/>
  <c r="J6568" i="10"/>
  <c r="K6568" i="10"/>
  <c r="L6568" i="10"/>
  <c r="F6568" i="10"/>
  <c r="J6564" i="10"/>
  <c r="K6564" i="10"/>
  <c r="L6564" i="10"/>
  <c r="F6564" i="10"/>
  <c r="J6560" i="10"/>
  <c r="K6560" i="10"/>
  <c r="L6560" i="10"/>
  <c r="F6560" i="10"/>
  <c r="J6556" i="10"/>
  <c r="K6556" i="10"/>
  <c r="L6556" i="10"/>
  <c r="F6556" i="10"/>
  <c r="J6552" i="10"/>
  <c r="K6552" i="10"/>
  <c r="L6552" i="10"/>
  <c r="F6552" i="10"/>
  <c r="J6548" i="10"/>
  <c r="K6548" i="10"/>
  <c r="L6548" i="10"/>
  <c r="F6548" i="10"/>
  <c r="J6544" i="10"/>
  <c r="K6544" i="10"/>
  <c r="L6544" i="10"/>
  <c r="F6544" i="10"/>
  <c r="J6540" i="10"/>
  <c r="K6540" i="10"/>
  <c r="L6540" i="10"/>
  <c r="F6540" i="10"/>
  <c r="J6536" i="10"/>
  <c r="K6536" i="10"/>
  <c r="L6536" i="10"/>
  <c r="F6536" i="10"/>
  <c r="J6532" i="10"/>
  <c r="K6532" i="10"/>
  <c r="L6532" i="10"/>
  <c r="F6532" i="10"/>
  <c r="J6528" i="10"/>
  <c r="K6528" i="10"/>
  <c r="L6528" i="10"/>
  <c r="F6528" i="10"/>
  <c r="J6524" i="10"/>
  <c r="K6524" i="10"/>
  <c r="L6524" i="10"/>
  <c r="F6524" i="10"/>
  <c r="J6520" i="10"/>
  <c r="K6520" i="10"/>
  <c r="L6520" i="10"/>
  <c r="F6520" i="10"/>
  <c r="J6516" i="10"/>
  <c r="K6516" i="10"/>
  <c r="L6516" i="10"/>
  <c r="F6516" i="10"/>
  <c r="J6512" i="10"/>
  <c r="K6512" i="10"/>
  <c r="L6512" i="10"/>
  <c r="F6512" i="10"/>
  <c r="J6508" i="10"/>
  <c r="K6508" i="10"/>
  <c r="L6508" i="10"/>
  <c r="F6508" i="10"/>
  <c r="J6504" i="10"/>
  <c r="K6504" i="10"/>
  <c r="L6504" i="10"/>
  <c r="F6504" i="10"/>
  <c r="J6500" i="10"/>
  <c r="K6500" i="10"/>
  <c r="L6500" i="10"/>
  <c r="F6500" i="10"/>
  <c r="J6496" i="10"/>
  <c r="K6496" i="10"/>
  <c r="L6496" i="10"/>
  <c r="F6496" i="10"/>
  <c r="J6492" i="10"/>
  <c r="K6492" i="10"/>
  <c r="L6492" i="10"/>
  <c r="F6492" i="10"/>
  <c r="J6488" i="10"/>
  <c r="K6488" i="10"/>
  <c r="L6488" i="10"/>
  <c r="F6488" i="10"/>
  <c r="J6484" i="10"/>
  <c r="K6484" i="10"/>
  <c r="L6484" i="10"/>
  <c r="F6484" i="10"/>
  <c r="J6480" i="10"/>
  <c r="K6480" i="10"/>
  <c r="L6480" i="10"/>
  <c r="F6480" i="10"/>
  <c r="J6476" i="10"/>
  <c r="K6476" i="10"/>
  <c r="L6476" i="10"/>
  <c r="F6476" i="10"/>
  <c r="J6472" i="10"/>
  <c r="K6472" i="10"/>
  <c r="L6472" i="10"/>
  <c r="F6472" i="10"/>
  <c r="J6468" i="10"/>
  <c r="K6468" i="10"/>
  <c r="L6468" i="10"/>
  <c r="F6468" i="10"/>
  <c r="J6464" i="10"/>
  <c r="K6464" i="10"/>
  <c r="L6464" i="10"/>
  <c r="F6464" i="10"/>
  <c r="J6460" i="10"/>
  <c r="K6460" i="10"/>
  <c r="L6460" i="10"/>
  <c r="F6460" i="10"/>
  <c r="J6456" i="10"/>
  <c r="K6456" i="10"/>
  <c r="L6456" i="10"/>
  <c r="F6456" i="10"/>
  <c r="J6452" i="10"/>
  <c r="K6452" i="10"/>
  <c r="L6452" i="10"/>
  <c r="F6452" i="10"/>
  <c r="J6448" i="10"/>
  <c r="K6448" i="10"/>
  <c r="L6448" i="10"/>
  <c r="F6448" i="10"/>
  <c r="J6444" i="10"/>
  <c r="K6444" i="10"/>
  <c r="L6444" i="10"/>
  <c r="F6444" i="10"/>
  <c r="J6440" i="10"/>
  <c r="K6440" i="10"/>
  <c r="L6440" i="10"/>
  <c r="F6440" i="10"/>
  <c r="J6436" i="10"/>
  <c r="K6436" i="10"/>
  <c r="L6436" i="10"/>
  <c r="F6436" i="10"/>
  <c r="J6432" i="10"/>
  <c r="K6432" i="10"/>
  <c r="L6432" i="10"/>
  <c r="F6432" i="10"/>
  <c r="J6428" i="10"/>
  <c r="K6428" i="10"/>
  <c r="L6428" i="10"/>
  <c r="F6428" i="10"/>
  <c r="J6424" i="10"/>
  <c r="K6424" i="10"/>
  <c r="L6424" i="10"/>
  <c r="F6424" i="10"/>
  <c r="J6420" i="10"/>
  <c r="K6420" i="10"/>
  <c r="L6420" i="10"/>
  <c r="F6420" i="10"/>
  <c r="J6416" i="10"/>
  <c r="K6416" i="10"/>
  <c r="L6416" i="10"/>
  <c r="F6416" i="10"/>
  <c r="J6412" i="10"/>
  <c r="K6412" i="10"/>
  <c r="L6412" i="10"/>
  <c r="F6412" i="10"/>
  <c r="J6408" i="10"/>
  <c r="K6408" i="10"/>
  <c r="L6408" i="10"/>
  <c r="F6408" i="10"/>
  <c r="J6404" i="10"/>
  <c r="K6404" i="10"/>
  <c r="L6404" i="10"/>
  <c r="F6404" i="10"/>
  <c r="J6400" i="10"/>
  <c r="K6400" i="10"/>
  <c r="L6400" i="10"/>
  <c r="F6400" i="10"/>
  <c r="J6396" i="10"/>
  <c r="K6396" i="10"/>
  <c r="L6396" i="10"/>
  <c r="F6396" i="10"/>
  <c r="J6392" i="10"/>
  <c r="K6392" i="10"/>
  <c r="L6392" i="10"/>
  <c r="F6392" i="10"/>
  <c r="J6388" i="10"/>
  <c r="K6388" i="10"/>
  <c r="L6388" i="10"/>
  <c r="F6388" i="10"/>
  <c r="J6384" i="10"/>
  <c r="K6384" i="10"/>
  <c r="L6384" i="10"/>
  <c r="F6384" i="10"/>
  <c r="J6380" i="10"/>
  <c r="K6380" i="10"/>
  <c r="L6380" i="10"/>
  <c r="F6380" i="10"/>
  <c r="J6376" i="10"/>
  <c r="K6376" i="10"/>
  <c r="L6376" i="10"/>
  <c r="F6376" i="10"/>
  <c r="J6372" i="10"/>
  <c r="K6372" i="10"/>
  <c r="L6372" i="10"/>
  <c r="F6372" i="10"/>
  <c r="J6368" i="10"/>
  <c r="K6368" i="10"/>
  <c r="L6368" i="10"/>
  <c r="F6368" i="10"/>
  <c r="J6364" i="10"/>
  <c r="K6364" i="10"/>
  <c r="L6364" i="10"/>
  <c r="F6364" i="10"/>
  <c r="J6360" i="10"/>
  <c r="K6360" i="10"/>
  <c r="L6360" i="10"/>
  <c r="F6360" i="10"/>
  <c r="J6356" i="10"/>
  <c r="K6356" i="10"/>
  <c r="L6356" i="10"/>
  <c r="F6356" i="10"/>
  <c r="J6352" i="10"/>
  <c r="K6352" i="10"/>
  <c r="L6352" i="10"/>
  <c r="F6352" i="10"/>
  <c r="J6348" i="10"/>
  <c r="K6348" i="10"/>
  <c r="L6348" i="10"/>
  <c r="F6348" i="10"/>
  <c r="J6344" i="10"/>
  <c r="K6344" i="10"/>
  <c r="L6344" i="10"/>
  <c r="F6344" i="10"/>
  <c r="J6340" i="10"/>
  <c r="K6340" i="10"/>
  <c r="L6340" i="10"/>
  <c r="F6340" i="10"/>
  <c r="J6336" i="10"/>
  <c r="K6336" i="10"/>
  <c r="L6336" i="10"/>
  <c r="F6336" i="10"/>
  <c r="J6332" i="10"/>
  <c r="K6332" i="10"/>
  <c r="L6332" i="10"/>
  <c r="F6332" i="10"/>
  <c r="J6328" i="10"/>
  <c r="K6328" i="10"/>
  <c r="L6328" i="10"/>
  <c r="F6328" i="10"/>
  <c r="J6324" i="10"/>
  <c r="K6324" i="10"/>
  <c r="L6324" i="10"/>
  <c r="F6324" i="10"/>
  <c r="J6320" i="10"/>
  <c r="K6320" i="10"/>
  <c r="L6320" i="10"/>
  <c r="F6320" i="10"/>
  <c r="J6316" i="10"/>
  <c r="K6316" i="10"/>
  <c r="L6316" i="10"/>
  <c r="F6316" i="10"/>
  <c r="J6312" i="10"/>
  <c r="K6312" i="10"/>
  <c r="L6312" i="10"/>
  <c r="F6312" i="10"/>
  <c r="J6308" i="10"/>
  <c r="K6308" i="10"/>
  <c r="L6308" i="10"/>
  <c r="F6308" i="10"/>
  <c r="J6304" i="10"/>
  <c r="K6304" i="10"/>
  <c r="L6304" i="10"/>
  <c r="F6304" i="10"/>
  <c r="J6300" i="10"/>
  <c r="K6300" i="10"/>
  <c r="L6300" i="10"/>
  <c r="F6300" i="10"/>
  <c r="J6296" i="10"/>
  <c r="K6296" i="10"/>
  <c r="L6296" i="10"/>
  <c r="F6296" i="10"/>
  <c r="J6292" i="10"/>
  <c r="K6292" i="10"/>
  <c r="L6292" i="10"/>
  <c r="F6292" i="10"/>
  <c r="J6288" i="10"/>
  <c r="K6288" i="10"/>
  <c r="L6288" i="10"/>
  <c r="F6288" i="10"/>
  <c r="J6284" i="10"/>
  <c r="K6284" i="10"/>
  <c r="L6284" i="10"/>
  <c r="F6284" i="10"/>
  <c r="J6280" i="10"/>
  <c r="K6280" i="10"/>
  <c r="L6280" i="10"/>
  <c r="F6280" i="10"/>
  <c r="J6276" i="10"/>
  <c r="K6276" i="10"/>
  <c r="L6276" i="10"/>
  <c r="F6276" i="10"/>
  <c r="J6272" i="10"/>
  <c r="K6272" i="10"/>
  <c r="L6272" i="10"/>
  <c r="F6272" i="10"/>
  <c r="J6268" i="10"/>
  <c r="K6268" i="10"/>
  <c r="L6268" i="10"/>
  <c r="F6268" i="10"/>
  <c r="J6264" i="10"/>
  <c r="K6264" i="10"/>
  <c r="L6264" i="10"/>
  <c r="F6264" i="10"/>
  <c r="J6260" i="10"/>
  <c r="K6260" i="10"/>
  <c r="L6260" i="10"/>
  <c r="F6260" i="10"/>
  <c r="J6256" i="10"/>
  <c r="K6256" i="10"/>
  <c r="L6256" i="10"/>
  <c r="F6256" i="10"/>
  <c r="J6252" i="10"/>
  <c r="K6252" i="10"/>
  <c r="L6252" i="10"/>
  <c r="F6252" i="10"/>
  <c r="J6248" i="10"/>
  <c r="K6248" i="10"/>
  <c r="L6248" i="10"/>
  <c r="F6248" i="10"/>
  <c r="J6244" i="10"/>
  <c r="K6244" i="10"/>
  <c r="L6244" i="10"/>
  <c r="F6244" i="10"/>
  <c r="J6240" i="10"/>
  <c r="K6240" i="10"/>
  <c r="L6240" i="10"/>
  <c r="F6240" i="10"/>
  <c r="J6236" i="10"/>
  <c r="K6236" i="10"/>
  <c r="L6236" i="10"/>
  <c r="F6236" i="10"/>
  <c r="J6232" i="10"/>
  <c r="K6232" i="10"/>
  <c r="L6232" i="10"/>
  <c r="F6232" i="10"/>
  <c r="J6228" i="10"/>
  <c r="K6228" i="10"/>
  <c r="L6228" i="10"/>
  <c r="F6228" i="10"/>
  <c r="J6224" i="10"/>
  <c r="K6224" i="10"/>
  <c r="L6224" i="10"/>
  <c r="F6224" i="10"/>
  <c r="J6220" i="10"/>
  <c r="K6220" i="10"/>
  <c r="L6220" i="10"/>
  <c r="F6220" i="10"/>
  <c r="J6216" i="10"/>
  <c r="K6216" i="10"/>
  <c r="L6216" i="10"/>
  <c r="F6216" i="10"/>
  <c r="J6212" i="10"/>
  <c r="K6212" i="10"/>
  <c r="L6212" i="10"/>
  <c r="F6212" i="10"/>
  <c r="J6208" i="10"/>
  <c r="K6208" i="10"/>
  <c r="L6208" i="10"/>
  <c r="F6208" i="10"/>
  <c r="J6204" i="10"/>
  <c r="K6204" i="10"/>
  <c r="L6204" i="10"/>
  <c r="F6204" i="10"/>
  <c r="J6200" i="10"/>
  <c r="K6200" i="10"/>
  <c r="L6200" i="10"/>
  <c r="F6200" i="10"/>
  <c r="J6196" i="10"/>
  <c r="K6196" i="10"/>
  <c r="L6196" i="10"/>
  <c r="F6196" i="10"/>
  <c r="J6192" i="10"/>
  <c r="K6192" i="10"/>
  <c r="L6192" i="10"/>
  <c r="F6192" i="10"/>
  <c r="J6188" i="10"/>
  <c r="K6188" i="10"/>
  <c r="L6188" i="10"/>
  <c r="F6188" i="10"/>
  <c r="J6184" i="10"/>
  <c r="K6184" i="10"/>
  <c r="L6184" i="10"/>
  <c r="F6184" i="10"/>
  <c r="J6180" i="10"/>
  <c r="K6180" i="10"/>
  <c r="L6180" i="10"/>
  <c r="F6180" i="10"/>
  <c r="J6176" i="10"/>
  <c r="K6176" i="10"/>
  <c r="L6176" i="10"/>
  <c r="F6176" i="10"/>
  <c r="J6172" i="10"/>
  <c r="K6172" i="10"/>
  <c r="L6172" i="10"/>
  <c r="F6172" i="10"/>
  <c r="J6168" i="10"/>
  <c r="K6168" i="10"/>
  <c r="L6168" i="10"/>
  <c r="F6168" i="10"/>
  <c r="J6164" i="10"/>
  <c r="K6164" i="10"/>
  <c r="L6164" i="10"/>
  <c r="F6164" i="10"/>
  <c r="J6160" i="10"/>
  <c r="K6160" i="10"/>
  <c r="L6160" i="10"/>
  <c r="F6160" i="10"/>
  <c r="J6156" i="10"/>
  <c r="K6156" i="10"/>
  <c r="L6156" i="10"/>
  <c r="F6156" i="10"/>
  <c r="J6152" i="10"/>
  <c r="K6152" i="10"/>
  <c r="L6152" i="10"/>
  <c r="F6152" i="10"/>
  <c r="J6148" i="10"/>
  <c r="K6148" i="10"/>
  <c r="L6148" i="10"/>
  <c r="F6148" i="10"/>
  <c r="J6144" i="10"/>
  <c r="K6144" i="10"/>
  <c r="L6144" i="10"/>
  <c r="F6144" i="10"/>
  <c r="J6140" i="10"/>
  <c r="K6140" i="10"/>
  <c r="L6140" i="10"/>
  <c r="F6140" i="10"/>
  <c r="J6136" i="10"/>
  <c r="K6136" i="10"/>
  <c r="L6136" i="10"/>
  <c r="F6136" i="10"/>
  <c r="J6132" i="10"/>
  <c r="K6132" i="10"/>
  <c r="L6132" i="10"/>
  <c r="F6132" i="10"/>
  <c r="J6128" i="10"/>
  <c r="K6128" i="10"/>
  <c r="L6128" i="10"/>
  <c r="F6128" i="10"/>
  <c r="J6124" i="10"/>
  <c r="K6124" i="10"/>
  <c r="L6124" i="10"/>
  <c r="F6124" i="10"/>
  <c r="J6120" i="10"/>
  <c r="K6120" i="10"/>
  <c r="L6120" i="10"/>
  <c r="F6120" i="10"/>
  <c r="J6116" i="10"/>
  <c r="K6116" i="10"/>
  <c r="L6116" i="10"/>
  <c r="F6116" i="10"/>
  <c r="J6112" i="10"/>
  <c r="K6112" i="10"/>
  <c r="L6112" i="10"/>
  <c r="F6112" i="10"/>
  <c r="J6108" i="10"/>
  <c r="K6108" i="10"/>
  <c r="L6108" i="10"/>
  <c r="F6108" i="10"/>
  <c r="J6104" i="10"/>
  <c r="K6104" i="10"/>
  <c r="L6104" i="10"/>
  <c r="F6104" i="10"/>
  <c r="J6100" i="10"/>
  <c r="K6100" i="10"/>
  <c r="L6100" i="10"/>
  <c r="F6100" i="10"/>
  <c r="J6096" i="10"/>
  <c r="K6096" i="10"/>
  <c r="L6096" i="10"/>
  <c r="F6096" i="10"/>
  <c r="J6092" i="10"/>
  <c r="K6092" i="10"/>
  <c r="L6092" i="10"/>
  <c r="F6092" i="10"/>
  <c r="J6088" i="10"/>
  <c r="K6088" i="10"/>
  <c r="L6088" i="10"/>
  <c r="F6088" i="10"/>
  <c r="J6084" i="10"/>
  <c r="K6084" i="10"/>
  <c r="L6084" i="10"/>
  <c r="F6084" i="10"/>
  <c r="J6080" i="10"/>
  <c r="K6080" i="10"/>
  <c r="L6080" i="10"/>
  <c r="F6080" i="10"/>
  <c r="J6076" i="10"/>
  <c r="K6076" i="10"/>
  <c r="L6076" i="10"/>
  <c r="F6076" i="10"/>
  <c r="J6072" i="10"/>
  <c r="K6072" i="10"/>
  <c r="L6072" i="10"/>
  <c r="F6072" i="10"/>
  <c r="J6068" i="10"/>
  <c r="K6068" i="10"/>
  <c r="L6068" i="10"/>
  <c r="F6068" i="10"/>
  <c r="J6064" i="10"/>
  <c r="K6064" i="10"/>
  <c r="L6064" i="10"/>
  <c r="F6064" i="10"/>
  <c r="J6060" i="10"/>
  <c r="K6060" i="10"/>
  <c r="L6060" i="10"/>
  <c r="F6060" i="10"/>
  <c r="J6056" i="10"/>
  <c r="K6056" i="10"/>
  <c r="L6056" i="10"/>
  <c r="F6056" i="10"/>
  <c r="J6052" i="10"/>
  <c r="K6052" i="10"/>
  <c r="L6052" i="10"/>
  <c r="F6052" i="10"/>
  <c r="J6048" i="10"/>
  <c r="K6048" i="10"/>
  <c r="L6048" i="10"/>
  <c r="F6048" i="10"/>
  <c r="J6044" i="10"/>
  <c r="K6044" i="10"/>
  <c r="L6044" i="10"/>
  <c r="F6044" i="10"/>
  <c r="J6040" i="10"/>
  <c r="K6040" i="10"/>
  <c r="L6040" i="10"/>
  <c r="F6040" i="10"/>
  <c r="J6036" i="10"/>
  <c r="K6036" i="10"/>
  <c r="L6036" i="10"/>
  <c r="F6036" i="10"/>
  <c r="J6032" i="10"/>
  <c r="K6032" i="10"/>
  <c r="L6032" i="10"/>
  <c r="F6032" i="10"/>
  <c r="J6028" i="10"/>
  <c r="K6028" i="10"/>
  <c r="L6028" i="10"/>
  <c r="F6028" i="10"/>
  <c r="J6024" i="10"/>
  <c r="K6024" i="10"/>
  <c r="L6024" i="10"/>
  <c r="F6024" i="10"/>
  <c r="J6020" i="10"/>
  <c r="K6020" i="10"/>
  <c r="L6020" i="10"/>
  <c r="F6020" i="10"/>
  <c r="J6016" i="10"/>
  <c r="K6016" i="10"/>
  <c r="L6016" i="10"/>
  <c r="F6016" i="10"/>
  <c r="J6012" i="10"/>
  <c r="K6012" i="10"/>
  <c r="L6012" i="10"/>
  <c r="F6012" i="10"/>
  <c r="J6008" i="10"/>
  <c r="K6008" i="10"/>
  <c r="L6008" i="10"/>
  <c r="F6008" i="10"/>
  <c r="J6004" i="10"/>
  <c r="K6004" i="10"/>
  <c r="L6004" i="10"/>
  <c r="F6004" i="10"/>
  <c r="J6000" i="10"/>
  <c r="K6000" i="10"/>
  <c r="L6000" i="10"/>
  <c r="F6000" i="10"/>
  <c r="J5996" i="10"/>
  <c r="K5996" i="10"/>
  <c r="L5996" i="10"/>
  <c r="F5996" i="10"/>
  <c r="J5992" i="10"/>
  <c r="K5992" i="10"/>
  <c r="L5992" i="10"/>
  <c r="F5992" i="10"/>
  <c r="J5988" i="10"/>
  <c r="K5988" i="10"/>
  <c r="L5988" i="10"/>
  <c r="F5988" i="10"/>
  <c r="J5984" i="10"/>
  <c r="K5984" i="10"/>
  <c r="L5984" i="10"/>
  <c r="F5984" i="10"/>
  <c r="J5980" i="10"/>
  <c r="K5980" i="10"/>
  <c r="L5980" i="10"/>
  <c r="F5980" i="10"/>
  <c r="J5976" i="10"/>
  <c r="K5976" i="10"/>
  <c r="L5976" i="10"/>
  <c r="F5976" i="10"/>
  <c r="J5972" i="10"/>
  <c r="K5972" i="10"/>
  <c r="L5972" i="10"/>
  <c r="F5972" i="10"/>
  <c r="J5968" i="10"/>
  <c r="K5968" i="10"/>
  <c r="L5968" i="10"/>
  <c r="F5968" i="10"/>
  <c r="J5964" i="10"/>
  <c r="K5964" i="10"/>
  <c r="L5964" i="10"/>
  <c r="F5964" i="10"/>
  <c r="J5960" i="10"/>
  <c r="K5960" i="10"/>
  <c r="L5960" i="10"/>
  <c r="F5960" i="10"/>
  <c r="J5956" i="10"/>
  <c r="K5956" i="10"/>
  <c r="L5956" i="10"/>
  <c r="F5956" i="10"/>
  <c r="J5952" i="10"/>
  <c r="K5952" i="10"/>
  <c r="L5952" i="10"/>
  <c r="F5952" i="10"/>
  <c r="J5948" i="10"/>
  <c r="K5948" i="10"/>
  <c r="L5948" i="10"/>
  <c r="F5948" i="10"/>
  <c r="J5944" i="10"/>
  <c r="K5944" i="10"/>
  <c r="L5944" i="10"/>
  <c r="F5944" i="10"/>
  <c r="J5940" i="10"/>
  <c r="K5940" i="10"/>
  <c r="L5940" i="10"/>
  <c r="F5940" i="10"/>
  <c r="J5936" i="10"/>
  <c r="K5936" i="10"/>
  <c r="L5936" i="10"/>
  <c r="F5936" i="10"/>
  <c r="J5932" i="10"/>
  <c r="K5932" i="10"/>
  <c r="L5932" i="10"/>
  <c r="F5932" i="10"/>
  <c r="J5928" i="10"/>
  <c r="K5928" i="10"/>
  <c r="L5928" i="10"/>
  <c r="F5928" i="10"/>
  <c r="J5924" i="10"/>
  <c r="K5924" i="10"/>
  <c r="L5924" i="10"/>
  <c r="F5924" i="10"/>
  <c r="J5920" i="10"/>
  <c r="K5920" i="10"/>
  <c r="L5920" i="10"/>
  <c r="F5920" i="10"/>
  <c r="J5916" i="10"/>
  <c r="K5916" i="10"/>
  <c r="L5916" i="10"/>
  <c r="F5916" i="10"/>
  <c r="J5912" i="10"/>
  <c r="K5912" i="10"/>
  <c r="L5912" i="10"/>
  <c r="F5912" i="10"/>
  <c r="J5908" i="10"/>
  <c r="K5908" i="10"/>
  <c r="L5908" i="10"/>
  <c r="F5908" i="10"/>
  <c r="J5904" i="10"/>
  <c r="K5904" i="10"/>
  <c r="L5904" i="10"/>
  <c r="F5904" i="10"/>
  <c r="J5900" i="10"/>
  <c r="K5900" i="10"/>
  <c r="L5900" i="10"/>
  <c r="F5900" i="10"/>
  <c r="J5896" i="10"/>
  <c r="K5896" i="10"/>
  <c r="L5896" i="10"/>
  <c r="F5896" i="10"/>
  <c r="J5892" i="10"/>
  <c r="K5892" i="10"/>
  <c r="L5892" i="10"/>
  <c r="F5892" i="10"/>
  <c r="J5888" i="10"/>
  <c r="K5888" i="10"/>
  <c r="L5888" i="10"/>
  <c r="F5888" i="10"/>
  <c r="J5884" i="10"/>
  <c r="K5884" i="10"/>
  <c r="L5884" i="10"/>
  <c r="F5884" i="10"/>
  <c r="J5880" i="10"/>
  <c r="K5880" i="10"/>
  <c r="L5880" i="10"/>
  <c r="F5880" i="10"/>
  <c r="J5876" i="10"/>
  <c r="K5876" i="10"/>
  <c r="L5876" i="10"/>
  <c r="F5876" i="10"/>
  <c r="J5872" i="10"/>
  <c r="K5872" i="10"/>
  <c r="L5872" i="10"/>
  <c r="F5872" i="10"/>
  <c r="J5868" i="10"/>
  <c r="K5868" i="10"/>
  <c r="L5868" i="10"/>
  <c r="F5868" i="10"/>
  <c r="J5864" i="10"/>
  <c r="K5864" i="10"/>
  <c r="L5864" i="10"/>
  <c r="F5864" i="10"/>
  <c r="J5860" i="10"/>
  <c r="K5860" i="10"/>
  <c r="L5860" i="10"/>
  <c r="F5860" i="10"/>
  <c r="J5856" i="10"/>
  <c r="K5856" i="10"/>
  <c r="L5856" i="10"/>
  <c r="F5856" i="10"/>
  <c r="J5852" i="10"/>
  <c r="K5852" i="10"/>
  <c r="L5852" i="10"/>
  <c r="F5852" i="10"/>
  <c r="J5848" i="10"/>
  <c r="K5848" i="10"/>
  <c r="L5848" i="10"/>
  <c r="F5848" i="10"/>
  <c r="J5844" i="10"/>
  <c r="K5844" i="10"/>
  <c r="L5844" i="10"/>
  <c r="F5844" i="10"/>
  <c r="J5840" i="10"/>
  <c r="K5840" i="10"/>
  <c r="L5840" i="10"/>
  <c r="F5840" i="10"/>
  <c r="J5836" i="10"/>
  <c r="K5836" i="10"/>
  <c r="L5836" i="10"/>
  <c r="F5836" i="10"/>
  <c r="J5832" i="10"/>
  <c r="K5832" i="10"/>
  <c r="L5832" i="10"/>
  <c r="F5832" i="10"/>
  <c r="J5828" i="10"/>
  <c r="K5828" i="10"/>
  <c r="L5828" i="10"/>
  <c r="F5828" i="10"/>
  <c r="J5824" i="10"/>
  <c r="K5824" i="10"/>
  <c r="L5824" i="10"/>
  <c r="F5824" i="10"/>
  <c r="J5820" i="10"/>
  <c r="K5820" i="10"/>
  <c r="L5820" i="10"/>
  <c r="F5820" i="10"/>
  <c r="J5816" i="10"/>
  <c r="K5816" i="10"/>
  <c r="L5816" i="10"/>
  <c r="F5816" i="10"/>
  <c r="J5812" i="10"/>
  <c r="K5812" i="10"/>
  <c r="L5812" i="10"/>
  <c r="F5812" i="10"/>
  <c r="J5808" i="10"/>
  <c r="K5808" i="10"/>
  <c r="L5808" i="10"/>
  <c r="F5808" i="10"/>
  <c r="J5804" i="10"/>
  <c r="K5804" i="10"/>
  <c r="L5804" i="10"/>
  <c r="F5804" i="10"/>
  <c r="J5800" i="10"/>
  <c r="K5800" i="10"/>
  <c r="L5800" i="10"/>
  <c r="F5800" i="10"/>
  <c r="J5796" i="10"/>
  <c r="K5796" i="10"/>
  <c r="L5796" i="10"/>
  <c r="F5796" i="10"/>
  <c r="J5792" i="10"/>
  <c r="K5792" i="10"/>
  <c r="L5792" i="10"/>
  <c r="F5792" i="10"/>
  <c r="J5788" i="10"/>
  <c r="K5788" i="10"/>
  <c r="L5788" i="10"/>
  <c r="F5788" i="10"/>
  <c r="J5784" i="10"/>
  <c r="K5784" i="10"/>
  <c r="L5784" i="10"/>
  <c r="F5784" i="10"/>
  <c r="J5780" i="10"/>
  <c r="K5780" i="10"/>
  <c r="L5780" i="10"/>
  <c r="F5780" i="10"/>
  <c r="J5776" i="10"/>
  <c r="K5776" i="10"/>
  <c r="L5776" i="10"/>
  <c r="F5776" i="10"/>
  <c r="J5772" i="10"/>
  <c r="K5772" i="10"/>
  <c r="L5772" i="10"/>
  <c r="F5772" i="10"/>
  <c r="J5768" i="10"/>
  <c r="K5768" i="10"/>
  <c r="L5768" i="10"/>
  <c r="F5768" i="10"/>
  <c r="J5764" i="10"/>
  <c r="K5764" i="10"/>
  <c r="L5764" i="10"/>
  <c r="F5764" i="10"/>
  <c r="J5760" i="10"/>
  <c r="K5760" i="10"/>
  <c r="L5760" i="10"/>
  <c r="F5760" i="10"/>
  <c r="J5756" i="10"/>
  <c r="K5756" i="10"/>
  <c r="L5756" i="10"/>
  <c r="F5756" i="10"/>
  <c r="J5752" i="10"/>
  <c r="K5752" i="10"/>
  <c r="L5752" i="10"/>
  <c r="F5752" i="10"/>
  <c r="J5748" i="10"/>
  <c r="K5748" i="10"/>
  <c r="L5748" i="10"/>
  <c r="F5748" i="10"/>
  <c r="J5744" i="10"/>
  <c r="K5744" i="10"/>
  <c r="L5744" i="10"/>
  <c r="F5744" i="10"/>
  <c r="J5740" i="10"/>
  <c r="K5740" i="10"/>
  <c r="L5740" i="10"/>
  <c r="F5740" i="10"/>
  <c r="J5736" i="10"/>
  <c r="K5736" i="10"/>
  <c r="L5736" i="10"/>
  <c r="F5736" i="10"/>
  <c r="J5732" i="10"/>
  <c r="K5732" i="10"/>
  <c r="L5732" i="10"/>
  <c r="F5732" i="10"/>
  <c r="J5728" i="10"/>
  <c r="K5728" i="10"/>
  <c r="L5728" i="10"/>
  <c r="F5728" i="10"/>
  <c r="J5724" i="10"/>
  <c r="K5724" i="10"/>
  <c r="L5724" i="10"/>
  <c r="F5724" i="10"/>
  <c r="J5720" i="10"/>
  <c r="K5720" i="10"/>
  <c r="L5720" i="10"/>
  <c r="F5720" i="10"/>
  <c r="J5716" i="10"/>
  <c r="K5716" i="10"/>
  <c r="L5716" i="10"/>
  <c r="F5716" i="10"/>
  <c r="J5712" i="10"/>
  <c r="K5712" i="10"/>
  <c r="L5712" i="10"/>
  <c r="F5712" i="10"/>
  <c r="J5708" i="10"/>
  <c r="K5708" i="10"/>
  <c r="L5708" i="10"/>
  <c r="F5708" i="10"/>
  <c r="J5704" i="10"/>
  <c r="K5704" i="10"/>
  <c r="L5704" i="10"/>
  <c r="F5704" i="10"/>
  <c r="J5700" i="10"/>
  <c r="K5700" i="10"/>
  <c r="L5700" i="10"/>
  <c r="F5700" i="10"/>
  <c r="J5696" i="10"/>
  <c r="K5696" i="10"/>
  <c r="L5696" i="10"/>
  <c r="F5696" i="10"/>
  <c r="J5692" i="10"/>
  <c r="K5692" i="10"/>
  <c r="L5692" i="10"/>
  <c r="F5692" i="10"/>
  <c r="J5688" i="10"/>
  <c r="K5688" i="10"/>
  <c r="L5688" i="10"/>
  <c r="F5688" i="10"/>
  <c r="J5684" i="10"/>
  <c r="K5684" i="10"/>
  <c r="L5684" i="10"/>
  <c r="F5684" i="10"/>
  <c r="J5680" i="10"/>
  <c r="K5680" i="10"/>
  <c r="L5680" i="10"/>
  <c r="F5680" i="10"/>
  <c r="J5676" i="10"/>
  <c r="K5676" i="10"/>
  <c r="L5676" i="10"/>
  <c r="F5676" i="10"/>
  <c r="J5672" i="10"/>
  <c r="K5672" i="10"/>
  <c r="L5672" i="10"/>
  <c r="F5672" i="10"/>
  <c r="J5668" i="10"/>
  <c r="K5668" i="10"/>
  <c r="L5668" i="10"/>
  <c r="F5668" i="10"/>
  <c r="J5664" i="10"/>
  <c r="K5664" i="10"/>
  <c r="L5664" i="10"/>
  <c r="F5664" i="10"/>
  <c r="J5660" i="10"/>
  <c r="K5660" i="10"/>
  <c r="L5660" i="10"/>
  <c r="F5660" i="10"/>
  <c r="J5656" i="10"/>
  <c r="K5656" i="10"/>
  <c r="L5656" i="10"/>
  <c r="F5656" i="10"/>
  <c r="J5652" i="10"/>
  <c r="K5652" i="10"/>
  <c r="L5652" i="10"/>
  <c r="F5652" i="10"/>
  <c r="J5648" i="10"/>
  <c r="K5648" i="10"/>
  <c r="L5648" i="10"/>
  <c r="F5648" i="10"/>
  <c r="J5644" i="10"/>
  <c r="K5644" i="10"/>
  <c r="L5644" i="10"/>
  <c r="F5644" i="10"/>
  <c r="J5640" i="10"/>
  <c r="K5640" i="10"/>
  <c r="L5640" i="10"/>
  <c r="F5640" i="10"/>
  <c r="J5636" i="10"/>
  <c r="K5636" i="10"/>
  <c r="L5636" i="10"/>
  <c r="F5636" i="10"/>
  <c r="J5632" i="10"/>
  <c r="K5632" i="10"/>
  <c r="L5632" i="10"/>
  <c r="F5632" i="10"/>
  <c r="J5628" i="10"/>
  <c r="K5628" i="10"/>
  <c r="L5628" i="10"/>
  <c r="F5628" i="10"/>
  <c r="J5624" i="10"/>
  <c r="K5624" i="10"/>
  <c r="L5624" i="10"/>
  <c r="F5624" i="10"/>
  <c r="J5620" i="10"/>
  <c r="K5620" i="10"/>
  <c r="L5620" i="10"/>
  <c r="F5620" i="10"/>
  <c r="J5616" i="10"/>
  <c r="K5616" i="10"/>
  <c r="L5616" i="10"/>
  <c r="F5616" i="10"/>
  <c r="J5612" i="10"/>
  <c r="K5612" i="10"/>
  <c r="L5612" i="10"/>
  <c r="F5612" i="10"/>
  <c r="J5608" i="10"/>
  <c r="K5608" i="10"/>
  <c r="L5608" i="10"/>
  <c r="F5608" i="10"/>
  <c r="J5604" i="10"/>
  <c r="K5604" i="10"/>
  <c r="L5604" i="10"/>
  <c r="F5604" i="10"/>
  <c r="J5600" i="10"/>
  <c r="K5600" i="10"/>
  <c r="L5600" i="10"/>
  <c r="F5600" i="10"/>
  <c r="J5596" i="10"/>
  <c r="K5596" i="10"/>
  <c r="L5596" i="10"/>
  <c r="F5596" i="10"/>
  <c r="J5592" i="10"/>
  <c r="K5592" i="10"/>
  <c r="L5592" i="10"/>
  <c r="F5592" i="10"/>
  <c r="J5588" i="10"/>
  <c r="K5588" i="10"/>
  <c r="L5588" i="10"/>
  <c r="F5588" i="10"/>
  <c r="J5584" i="10"/>
  <c r="K5584" i="10"/>
  <c r="L5584" i="10"/>
  <c r="F5584" i="10"/>
  <c r="J5580" i="10"/>
  <c r="K5580" i="10"/>
  <c r="L5580" i="10"/>
  <c r="F5580" i="10"/>
  <c r="J5576" i="10"/>
  <c r="K5576" i="10"/>
  <c r="L5576" i="10"/>
  <c r="F5576" i="10"/>
  <c r="J5572" i="10"/>
  <c r="K5572" i="10"/>
  <c r="L5572" i="10"/>
  <c r="F5572" i="10"/>
  <c r="J5568" i="10"/>
  <c r="K5568" i="10"/>
  <c r="L5568" i="10"/>
  <c r="F5568" i="10"/>
  <c r="J5564" i="10"/>
  <c r="K5564" i="10"/>
  <c r="L5564" i="10"/>
  <c r="F5564" i="10"/>
  <c r="J5560" i="10"/>
  <c r="K5560" i="10"/>
  <c r="L5560" i="10"/>
  <c r="F5560" i="10"/>
  <c r="J5556" i="10"/>
  <c r="K5556" i="10"/>
  <c r="L5556" i="10"/>
  <c r="F5556" i="10"/>
  <c r="J5552" i="10"/>
  <c r="K5552" i="10"/>
  <c r="L5552" i="10"/>
  <c r="F5552" i="10"/>
  <c r="J5548" i="10"/>
  <c r="K5548" i="10"/>
  <c r="L5548" i="10"/>
  <c r="F5548" i="10"/>
  <c r="J5544" i="10"/>
  <c r="K5544" i="10"/>
  <c r="L5544" i="10"/>
  <c r="F5544" i="10"/>
  <c r="J5540" i="10"/>
  <c r="K5540" i="10"/>
  <c r="L5540" i="10"/>
  <c r="F5540" i="10"/>
  <c r="J5536" i="10"/>
  <c r="K5536" i="10"/>
  <c r="L5536" i="10"/>
  <c r="F5536" i="10"/>
  <c r="J5532" i="10"/>
  <c r="K5532" i="10"/>
  <c r="L5532" i="10"/>
  <c r="F5532" i="10"/>
  <c r="J5528" i="10"/>
  <c r="K5528" i="10"/>
  <c r="L5528" i="10"/>
  <c r="F5528" i="10"/>
  <c r="J5524" i="10"/>
  <c r="K5524" i="10"/>
  <c r="L5524" i="10"/>
  <c r="F5524" i="10"/>
  <c r="J5520" i="10"/>
  <c r="K5520" i="10"/>
  <c r="L5520" i="10"/>
  <c r="F5520" i="10"/>
  <c r="J5516" i="10"/>
  <c r="K5516" i="10"/>
  <c r="L5516" i="10"/>
  <c r="F5516" i="10"/>
  <c r="J5512" i="10"/>
  <c r="K5512" i="10"/>
  <c r="L5512" i="10"/>
  <c r="F5512" i="10"/>
  <c r="J5508" i="10"/>
  <c r="K5508" i="10"/>
  <c r="L5508" i="10"/>
  <c r="F5508" i="10"/>
  <c r="J5504" i="10"/>
  <c r="K5504" i="10"/>
  <c r="L5504" i="10"/>
  <c r="F5504" i="10"/>
  <c r="J5500" i="10"/>
  <c r="K5500" i="10"/>
  <c r="L5500" i="10"/>
  <c r="F5500" i="10"/>
  <c r="J5496" i="10"/>
  <c r="K5496" i="10"/>
  <c r="L5496" i="10"/>
  <c r="F5496" i="10"/>
  <c r="J5492" i="10"/>
  <c r="K5492" i="10"/>
  <c r="L5492" i="10"/>
  <c r="F5492" i="10"/>
  <c r="J5488" i="10"/>
  <c r="K5488" i="10"/>
  <c r="L5488" i="10"/>
  <c r="F5488" i="10"/>
  <c r="J5484" i="10"/>
  <c r="K5484" i="10"/>
  <c r="L5484" i="10"/>
  <c r="F5484" i="10"/>
  <c r="J5480" i="10"/>
  <c r="K5480" i="10"/>
  <c r="L5480" i="10"/>
  <c r="F5480" i="10"/>
  <c r="J5476" i="10"/>
  <c r="K5476" i="10"/>
  <c r="L5476" i="10"/>
  <c r="F5476" i="10"/>
  <c r="J5472" i="10"/>
  <c r="K5472" i="10"/>
  <c r="L5472" i="10"/>
  <c r="F5472" i="10"/>
  <c r="J5468" i="10"/>
  <c r="K5468" i="10"/>
  <c r="L5468" i="10"/>
  <c r="F5468" i="10"/>
  <c r="J5464" i="10"/>
  <c r="K5464" i="10"/>
  <c r="L5464" i="10"/>
  <c r="F5464" i="10"/>
  <c r="J5460" i="10"/>
  <c r="K5460" i="10"/>
  <c r="L5460" i="10"/>
  <c r="F5460" i="10"/>
  <c r="J5456" i="10"/>
  <c r="K5456" i="10"/>
  <c r="L5456" i="10"/>
  <c r="F5456" i="10"/>
  <c r="J5452" i="10"/>
  <c r="K5452" i="10"/>
  <c r="L5452" i="10"/>
  <c r="F5452" i="10"/>
  <c r="J5448" i="10"/>
  <c r="K5448" i="10"/>
  <c r="L5448" i="10"/>
  <c r="F5448" i="10"/>
  <c r="J5444" i="10"/>
  <c r="K5444" i="10"/>
  <c r="L5444" i="10"/>
  <c r="F5444" i="10"/>
  <c r="J5440" i="10"/>
  <c r="K5440" i="10"/>
  <c r="L5440" i="10"/>
  <c r="F5440" i="10"/>
  <c r="J5436" i="10"/>
  <c r="K5436" i="10"/>
  <c r="L5436" i="10"/>
  <c r="F5436" i="10"/>
  <c r="J5432" i="10"/>
  <c r="K5432" i="10"/>
  <c r="L5432" i="10"/>
  <c r="F5432" i="10"/>
  <c r="J5428" i="10"/>
  <c r="K5428" i="10"/>
  <c r="L5428" i="10"/>
  <c r="F5428" i="10"/>
  <c r="J5424" i="10"/>
  <c r="K5424" i="10"/>
  <c r="L5424" i="10"/>
  <c r="F5424" i="10"/>
  <c r="J5420" i="10"/>
  <c r="K5420" i="10"/>
  <c r="L5420" i="10"/>
  <c r="F5420" i="10"/>
  <c r="J5416" i="10"/>
  <c r="K5416" i="10"/>
  <c r="L5416" i="10"/>
  <c r="F5416" i="10"/>
  <c r="J5412" i="10"/>
  <c r="K5412" i="10"/>
  <c r="L5412" i="10"/>
  <c r="F5412" i="10"/>
  <c r="J5408" i="10"/>
  <c r="K5408" i="10"/>
  <c r="L5408" i="10"/>
  <c r="F5408" i="10"/>
  <c r="J5404" i="10"/>
  <c r="K5404" i="10"/>
  <c r="L5404" i="10"/>
  <c r="F5404" i="10"/>
  <c r="J5400" i="10"/>
  <c r="K5400" i="10"/>
  <c r="L5400" i="10"/>
  <c r="F5400" i="10"/>
  <c r="J5396" i="10"/>
  <c r="K5396" i="10"/>
  <c r="L5396" i="10"/>
  <c r="F5396" i="10"/>
  <c r="J5392" i="10"/>
  <c r="K5392" i="10"/>
  <c r="L5392" i="10"/>
  <c r="F5392" i="10"/>
  <c r="J5388" i="10"/>
  <c r="K5388" i="10"/>
  <c r="L5388" i="10"/>
  <c r="F5388" i="10"/>
  <c r="J5384" i="10"/>
  <c r="K5384" i="10"/>
  <c r="L5384" i="10"/>
  <c r="F5384" i="10"/>
  <c r="J5380" i="10"/>
  <c r="K5380" i="10"/>
  <c r="L5380" i="10"/>
  <c r="F5380" i="10"/>
  <c r="J5376" i="10"/>
  <c r="K5376" i="10"/>
  <c r="L5376" i="10"/>
  <c r="F5376" i="10"/>
  <c r="J5372" i="10"/>
  <c r="K5372" i="10"/>
  <c r="L5372" i="10"/>
  <c r="F5372" i="10"/>
  <c r="J5368" i="10"/>
  <c r="K5368" i="10"/>
  <c r="L5368" i="10"/>
  <c r="F5368" i="10"/>
  <c r="J5364" i="10"/>
  <c r="K5364" i="10"/>
  <c r="L5364" i="10"/>
  <c r="F5364" i="10"/>
  <c r="J5360" i="10"/>
  <c r="K5360" i="10"/>
  <c r="L5360" i="10"/>
  <c r="F5360" i="10"/>
  <c r="J5356" i="10"/>
  <c r="K5356" i="10"/>
  <c r="L5356" i="10"/>
  <c r="F5356" i="10"/>
  <c r="J5352" i="10"/>
  <c r="K5352" i="10"/>
  <c r="L5352" i="10"/>
  <c r="F5352" i="10"/>
  <c r="J5348" i="10"/>
  <c r="K5348" i="10"/>
  <c r="L5348" i="10"/>
  <c r="F5348" i="10"/>
  <c r="J5344" i="10"/>
  <c r="K5344" i="10"/>
  <c r="L5344" i="10"/>
  <c r="F5344" i="10"/>
  <c r="J5340" i="10"/>
  <c r="K5340" i="10"/>
  <c r="L5340" i="10"/>
  <c r="F5340" i="10"/>
  <c r="J5336" i="10"/>
  <c r="K5336" i="10"/>
  <c r="L5336" i="10"/>
  <c r="F5336" i="10"/>
  <c r="J5332" i="10"/>
  <c r="K5332" i="10"/>
  <c r="L5332" i="10"/>
  <c r="F5332" i="10"/>
  <c r="J5328" i="10"/>
  <c r="K5328" i="10"/>
  <c r="L5328" i="10"/>
  <c r="F5328" i="10"/>
  <c r="J5324" i="10"/>
  <c r="K5324" i="10"/>
  <c r="L5324" i="10"/>
  <c r="F5324" i="10"/>
  <c r="J5320" i="10"/>
  <c r="K5320" i="10"/>
  <c r="L5320" i="10"/>
  <c r="F5320" i="10"/>
  <c r="J5316" i="10"/>
  <c r="K5316" i="10"/>
  <c r="L5316" i="10"/>
  <c r="F5316" i="10"/>
  <c r="J5312" i="10"/>
  <c r="K5312" i="10"/>
  <c r="L5312" i="10"/>
  <c r="F5312" i="10"/>
  <c r="J5308" i="10"/>
  <c r="K5308" i="10"/>
  <c r="L5308" i="10"/>
  <c r="F5308" i="10"/>
  <c r="J5304" i="10"/>
  <c r="K5304" i="10"/>
  <c r="L5304" i="10"/>
  <c r="F5304" i="10"/>
  <c r="J5300" i="10"/>
  <c r="K5300" i="10"/>
  <c r="L5300" i="10"/>
  <c r="F5300" i="10"/>
  <c r="J5296" i="10"/>
  <c r="K5296" i="10"/>
  <c r="L5296" i="10"/>
  <c r="F5296" i="10"/>
  <c r="J5292" i="10"/>
  <c r="K5292" i="10"/>
  <c r="L5292" i="10"/>
  <c r="F5292" i="10"/>
  <c r="J5288" i="10"/>
  <c r="K5288" i="10"/>
  <c r="L5288" i="10"/>
  <c r="F5288" i="10"/>
  <c r="J5284" i="10"/>
  <c r="K5284" i="10"/>
  <c r="L5284" i="10"/>
  <c r="F5284" i="10"/>
  <c r="J5280" i="10"/>
  <c r="K5280" i="10"/>
  <c r="L5280" i="10"/>
  <c r="F5280" i="10"/>
  <c r="J5276" i="10"/>
  <c r="K5276" i="10"/>
  <c r="L5276" i="10"/>
  <c r="F5276" i="10"/>
  <c r="J5272" i="10"/>
  <c r="K5272" i="10"/>
  <c r="L5272" i="10"/>
  <c r="F5272" i="10"/>
  <c r="J5268" i="10"/>
  <c r="K5268" i="10"/>
  <c r="L5268" i="10"/>
  <c r="F5268" i="10"/>
  <c r="J5264" i="10"/>
  <c r="K5264" i="10"/>
  <c r="L5264" i="10"/>
  <c r="F5264" i="10"/>
  <c r="J5260" i="10"/>
  <c r="K5260" i="10"/>
  <c r="L5260" i="10"/>
  <c r="F5260" i="10"/>
  <c r="J5256" i="10"/>
  <c r="K5256" i="10"/>
  <c r="L5256" i="10"/>
  <c r="F5256" i="10"/>
  <c r="J5252" i="10"/>
  <c r="K5252" i="10"/>
  <c r="L5252" i="10"/>
  <c r="F5252" i="10"/>
  <c r="J5248" i="10"/>
  <c r="K5248" i="10"/>
  <c r="L5248" i="10"/>
  <c r="F5248" i="10"/>
  <c r="J5244" i="10"/>
  <c r="K5244" i="10"/>
  <c r="L5244" i="10"/>
  <c r="F5244" i="10"/>
  <c r="J5240" i="10"/>
  <c r="K5240" i="10"/>
  <c r="L5240" i="10"/>
  <c r="F5240" i="10"/>
  <c r="J5236" i="10"/>
  <c r="K5236" i="10"/>
  <c r="L5236" i="10"/>
  <c r="F5236" i="10"/>
  <c r="J5232" i="10"/>
  <c r="K5232" i="10"/>
  <c r="L5232" i="10"/>
  <c r="F5232" i="10"/>
  <c r="J5228" i="10"/>
  <c r="K5228" i="10"/>
  <c r="L5228" i="10"/>
  <c r="F5228" i="10"/>
  <c r="J5224" i="10"/>
  <c r="K5224" i="10"/>
  <c r="L5224" i="10"/>
  <c r="F5224" i="10"/>
  <c r="J5220" i="10"/>
  <c r="K5220" i="10"/>
  <c r="L5220" i="10"/>
  <c r="F5220" i="10"/>
  <c r="J5216" i="10"/>
  <c r="K5216" i="10"/>
  <c r="L5216" i="10"/>
  <c r="F5216" i="10"/>
  <c r="J5212" i="10"/>
  <c r="K5212" i="10"/>
  <c r="L5212" i="10"/>
  <c r="F5212" i="10"/>
  <c r="J5208" i="10"/>
  <c r="K5208" i="10"/>
  <c r="L5208" i="10"/>
  <c r="F5208" i="10"/>
  <c r="J5204" i="10"/>
  <c r="K5204" i="10"/>
  <c r="L5204" i="10"/>
  <c r="F5204" i="10"/>
  <c r="J5200" i="10"/>
  <c r="K5200" i="10"/>
  <c r="L5200" i="10"/>
  <c r="F5200" i="10"/>
  <c r="J5196" i="10"/>
  <c r="K5196" i="10"/>
  <c r="L5196" i="10"/>
  <c r="F5196" i="10"/>
  <c r="J5192" i="10"/>
  <c r="K5192" i="10"/>
  <c r="L5192" i="10"/>
  <c r="F5192" i="10"/>
  <c r="J5188" i="10"/>
  <c r="K5188" i="10"/>
  <c r="L5188" i="10"/>
  <c r="F5188" i="10"/>
  <c r="J5184" i="10"/>
  <c r="K5184" i="10"/>
  <c r="L5184" i="10"/>
  <c r="F5184" i="10"/>
  <c r="J5180" i="10"/>
  <c r="K5180" i="10"/>
  <c r="L5180" i="10"/>
  <c r="F5180" i="10"/>
  <c r="J5176" i="10"/>
  <c r="K5176" i="10"/>
  <c r="L5176" i="10"/>
  <c r="F5176" i="10"/>
  <c r="J5172" i="10"/>
  <c r="K5172" i="10"/>
  <c r="L5172" i="10"/>
  <c r="F5172" i="10"/>
  <c r="J5168" i="10"/>
  <c r="K5168" i="10"/>
  <c r="L5168" i="10"/>
  <c r="F5168" i="10"/>
  <c r="J5164" i="10"/>
  <c r="K5164" i="10"/>
  <c r="L5164" i="10"/>
  <c r="F5164" i="10"/>
  <c r="J5160" i="10"/>
  <c r="K5160" i="10"/>
  <c r="L5160" i="10"/>
  <c r="F5160" i="10"/>
  <c r="J5156" i="10"/>
  <c r="K5156" i="10"/>
  <c r="L5156" i="10"/>
  <c r="F5156" i="10"/>
  <c r="J5152" i="10"/>
  <c r="K5152" i="10"/>
  <c r="L5152" i="10"/>
  <c r="F5152" i="10"/>
  <c r="J5148" i="10"/>
  <c r="K5148" i="10"/>
  <c r="L5148" i="10"/>
  <c r="F5148" i="10"/>
  <c r="J5144" i="10"/>
  <c r="K5144" i="10"/>
  <c r="L5144" i="10"/>
  <c r="F5144" i="10"/>
  <c r="J5140" i="10"/>
  <c r="K5140" i="10"/>
  <c r="L5140" i="10"/>
  <c r="F5140" i="10"/>
  <c r="J5136" i="10"/>
  <c r="K5136" i="10"/>
  <c r="L5136" i="10"/>
  <c r="F5136" i="10"/>
  <c r="J5132" i="10"/>
  <c r="K5132" i="10"/>
  <c r="L5132" i="10"/>
  <c r="F5132" i="10"/>
  <c r="J5128" i="10"/>
  <c r="K5128" i="10"/>
  <c r="L5128" i="10"/>
  <c r="F5128" i="10"/>
  <c r="J5124" i="10"/>
  <c r="K5124" i="10"/>
  <c r="L5124" i="10"/>
  <c r="F5124" i="10"/>
  <c r="J5120" i="10"/>
  <c r="K5120" i="10"/>
  <c r="L5120" i="10"/>
  <c r="F5120" i="10"/>
  <c r="J5116" i="10"/>
  <c r="K5116" i="10"/>
  <c r="L5116" i="10"/>
  <c r="F5116" i="10"/>
  <c r="J5112" i="10"/>
  <c r="K5112" i="10"/>
  <c r="L5112" i="10"/>
  <c r="F5112" i="10"/>
  <c r="J5108" i="10"/>
  <c r="K5108" i="10"/>
  <c r="L5108" i="10"/>
  <c r="F5108" i="10"/>
  <c r="J5104" i="10"/>
  <c r="K5104" i="10"/>
  <c r="L5104" i="10"/>
  <c r="F5104" i="10"/>
  <c r="J5100" i="10"/>
  <c r="K5100" i="10"/>
  <c r="L5100" i="10"/>
  <c r="F5100" i="10"/>
  <c r="J5096" i="10"/>
  <c r="K5096" i="10"/>
  <c r="L5096" i="10"/>
  <c r="F5096" i="10"/>
  <c r="J5092" i="10"/>
  <c r="K5092" i="10"/>
  <c r="L5092" i="10"/>
  <c r="F5092" i="10"/>
  <c r="J5088" i="10"/>
  <c r="K5088" i="10"/>
  <c r="L5088" i="10"/>
  <c r="F5088" i="10"/>
  <c r="J5084" i="10"/>
  <c r="K5084" i="10"/>
  <c r="L5084" i="10"/>
  <c r="F5084" i="10"/>
  <c r="J5080" i="10"/>
  <c r="K5080" i="10"/>
  <c r="L5080" i="10"/>
  <c r="F5080" i="10"/>
  <c r="J5076" i="10"/>
  <c r="K5076" i="10"/>
  <c r="L5076" i="10"/>
  <c r="F5076" i="10"/>
  <c r="J5072" i="10"/>
  <c r="K5072" i="10"/>
  <c r="L5072" i="10"/>
  <c r="F5072" i="10"/>
  <c r="J5068" i="10"/>
  <c r="K5068" i="10"/>
  <c r="L5068" i="10"/>
  <c r="F5068" i="10"/>
  <c r="J5064" i="10"/>
  <c r="K5064" i="10"/>
  <c r="L5064" i="10"/>
  <c r="F5064" i="10"/>
  <c r="J5060" i="10"/>
  <c r="K5060" i="10"/>
  <c r="L5060" i="10"/>
  <c r="F5060" i="10"/>
  <c r="J5056" i="10"/>
  <c r="K5056" i="10"/>
  <c r="L5056" i="10"/>
  <c r="F5056" i="10"/>
  <c r="J5052" i="10"/>
  <c r="K5052" i="10"/>
  <c r="L5052" i="10"/>
  <c r="F5052" i="10"/>
  <c r="J5048" i="10"/>
  <c r="K5048" i="10"/>
  <c r="L5048" i="10"/>
  <c r="F5048" i="10"/>
  <c r="J5044" i="10"/>
  <c r="K5044" i="10"/>
  <c r="L5044" i="10"/>
  <c r="F5044" i="10"/>
  <c r="J5040" i="10"/>
  <c r="K5040" i="10"/>
  <c r="L5040" i="10"/>
  <c r="F5040" i="10"/>
  <c r="J5036" i="10"/>
  <c r="K5036" i="10"/>
  <c r="L5036" i="10"/>
  <c r="F5036" i="10"/>
  <c r="J5032" i="10"/>
  <c r="K5032" i="10"/>
  <c r="L5032" i="10"/>
  <c r="F5032" i="10"/>
  <c r="J5028" i="10"/>
  <c r="K5028" i="10"/>
  <c r="L5028" i="10"/>
  <c r="F5028" i="10"/>
  <c r="J5024" i="10"/>
  <c r="K5024" i="10"/>
  <c r="L5024" i="10"/>
  <c r="F5024" i="10"/>
  <c r="J5020" i="10"/>
  <c r="K5020" i="10"/>
  <c r="L5020" i="10"/>
  <c r="F5020" i="10"/>
  <c r="J5016" i="10"/>
  <c r="K5016" i="10"/>
  <c r="L5016" i="10"/>
  <c r="F5016" i="10"/>
  <c r="J5012" i="10"/>
  <c r="K5012" i="10"/>
  <c r="L5012" i="10"/>
  <c r="F5012" i="10"/>
  <c r="J5008" i="10"/>
  <c r="K5008" i="10"/>
  <c r="L5008" i="10"/>
  <c r="F5008" i="10"/>
  <c r="J5004" i="10"/>
  <c r="K5004" i="10"/>
  <c r="L5004" i="10"/>
  <c r="F5004" i="10"/>
  <c r="J5000" i="10"/>
  <c r="K5000" i="10"/>
  <c r="L5000" i="10"/>
  <c r="F5000" i="10"/>
  <c r="J4996" i="10"/>
  <c r="K4996" i="10"/>
  <c r="L4996" i="10"/>
  <c r="F4996" i="10"/>
  <c r="J4992" i="10"/>
  <c r="K4992" i="10"/>
  <c r="L4992" i="10"/>
  <c r="F4992" i="10"/>
  <c r="J4988" i="10"/>
  <c r="K4988" i="10"/>
  <c r="L4988" i="10"/>
  <c r="F4988" i="10"/>
  <c r="J4984" i="10"/>
  <c r="K4984" i="10"/>
  <c r="L4984" i="10"/>
  <c r="F4984" i="10"/>
  <c r="J4980" i="10"/>
  <c r="K4980" i="10"/>
  <c r="L4980" i="10"/>
  <c r="F4980" i="10"/>
  <c r="J4976" i="10"/>
  <c r="K4976" i="10"/>
  <c r="L4976" i="10"/>
  <c r="F4976" i="10"/>
  <c r="J4972" i="10"/>
  <c r="K4972" i="10"/>
  <c r="L4972" i="10"/>
  <c r="F4972" i="10"/>
  <c r="J4968" i="10"/>
  <c r="K4968" i="10"/>
  <c r="L4968" i="10"/>
  <c r="F4968" i="10"/>
  <c r="J4964" i="10"/>
  <c r="K4964" i="10"/>
  <c r="L4964" i="10"/>
  <c r="F4964" i="10"/>
  <c r="J4960" i="10"/>
  <c r="K4960" i="10"/>
  <c r="L4960" i="10"/>
  <c r="F4960" i="10"/>
  <c r="J4956" i="10"/>
  <c r="K4956" i="10"/>
  <c r="L4956" i="10"/>
  <c r="F4956" i="10"/>
  <c r="J4952" i="10"/>
  <c r="K4952" i="10"/>
  <c r="L4952" i="10"/>
  <c r="F4952" i="10"/>
  <c r="J4948" i="10"/>
  <c r="K4948" i="10"/>
  <c r="L4948" i="10"/>
  <c r="F4948" i="10"/>
  <c r="J4944" i="10"/>
  <c r="K4944" i="10"/>
  <c r="L4944" i="10"/>
  <c r="F4944" i="10"/>
  <c r="J4940" i="10"/>
  <c r="K4940" i="10"/>
  <c r="L4940" i="10"/>
  <c r="F4940" i="10"/>
  <c r="J4936" i="10"/>
  <c r="K4936" i="10"/>
  <c r="L4936" i="10"/>
  <c r="F4936" i="10"/>
  <c r="J4932" i="10"/>
  <c r="K4932" i="10"/>
  <c r="L4932" i="10"/>
  <c r="F4932" i="10"/>
  <c r="J4928" i="10"/>
  <c r="K4928" i="10"/>
  <c r="L4928" i="10"/>
  <c r="F4928" i="10"/>
  <c r="J4924" i="10"/>
  <c r="K4924" i="10"/>
  <c r="L4924" i="10"/>
  <c r="F4924" i="10"/>
  <c r="J4920" i="10"/>
  <c r="K4920" i="10"/>
  <c r="L4920" i="10"/>
  <c r="F4920" i="10"/>
  <c r="J4916" i="10"/>
  <c r="K4916" i="10"/>
  <c r="L4916" i="10"/>
  <c r="F4916" i="10"/>
  <c r="J4912" i="10"/>
  <c r="K4912" i="10"/>
  <c r="L4912" i="10"/>
  <c r="F4912" i="10"/>
  <c r="J4908" i="10"/>
  <c r="K4908" i="10"/>
  <c r="L4908" i="10"/>
  <c r="F4908" i="10"/>
  <c r="J4904" i="10"/>
  <c r="K4904" i="10"/>
  <c r="L4904" i="10"/>
  <c r="F4904" i="10"/>
  <c r="J4900" i="10"/>
  <c r="K4900" i="10"/>
  <c r="L4900" i="10"/>
  <c r="F4900" i="10"/>
  <c r="J4896" i="10"/>
  <c r="K4896" i="10"/>
  <c r="L4896" i="10"/>
  <c r="F4896" i="10"/>
  <c r="J4892" i="10"/>
  <c r="K4892" i="10"/>
  <c r="L4892" i="10"/>
  <c r="F4892" i="10"/>
  <c r="J4888" i="10"/>
  <c r="K4888" i="10"/>
  <c r="L4888" i="10"/>
  <c r="F4888" i="10"/>
  <c r="J4884" i="10"/>
  <c r="K4884" i="10"/>
  <c r="L4884" i="10"/>
  <c r="F4884" i="10"/>
  <c r="J4880" i="10"/>
  <c r="K4880" i="10"/>
  <c r="L4880" i="10"/>
  <c r="F4880" i="10"/>
  <c r="J4876" i="10"/>
  <c r="K4876" i="10"/>
  <c r="L4876" i="10"/>
  <c r="F4876" i="10"/>
  <c r="J4872" i="10"/>
  <c r="K4872" i="10"/>
  <c r="L4872" i="10"/>
  <c r="F4872" i="10"/>
  <c r="J4868" i="10"/>
  <c r="K4868" i="10"/>
  <c r="L4868" i="10"/>
  <c r="F4868" i="10"/>
  <c r="J4864" i="10"/>
  <c r="K4864" i="10"/>
  <c r="L4864" i="10"/>
  <c r="F4864" i="10"/>
  <c r="J4860" i="10"/>
  <c r="K4860" i="10"/>
  <c r="L4860" i="10"/>
  <c r="F4860" i="10"/>
  <c r="J4856" i="10"/>
  <c r="K4856" i="10"/>
  <c r="L4856" i="10"/>
  <c r="F4856" i="10"/>
  <c r="J4852" i="10"/>
  <c r="K4852" i="10"/>
  <c r="L4852" i="10"/>
  <c r="F4852" i="10"/>
  <c r="J4848" i="10"/>
  <c r="K4848" i="10"/>
  <c r="L4848" i="10"/>
  <c r="F4848" i="10"/>
  <c r="J4844" i="10"/>
  <c r="K4844" i="10"/>
  <c r="L4844" i="10"/>
  <c r="F4844" i="10"/>
  <c r="J4840" i="10"/>
  <c r="K4840" i="10"/>
  <c r="L4840" i="10"/>
  <c r="F4840" i="10"/>
  <c r="J4836" i="10"/>
  <c r="K4836" i="10"/>
  <c r="L4836" i="10"/>
  <c r="F4836" i="10"/>
  <c r="J4832" i="10"/>
  <c r="K4832" i="10"/>
  <c r="L4832" i="10"/>
  <c r="F4832" i="10"/>
  <c r="J4828" i="10"/>
  <c r="K4828" i="10"/>
  <c r="L4828" i="10"/>
  <c r="F4828" i="10"/>
  <c r="J4824" i="10"/>
  <c r="K4824" i="10"/>
  <c r="L4824" i="10"/>
  <c r="F4824" i="10"/>
  <c r="J4820" i="10"/>
  <c r="K4820" i="10"/>
  <c r="L4820" i="10"/>
  <c r="F4820" i="10"/>
  <c r="J4816" i="10"/>
  <c r="K4816" i="10"/>
  <c r="L4816" i="10"/>
  <c r="F4816" i="10"/>
  <c r="J4812" i="10"/>
  <c r="K4812" i="10"/>
  <c r="L4812" i="10"/>
  <c r="F4812" i="10"/>
  <c r="J4808" i="10"/>
  <c r="K4808" i="10"/>
  <c r="L4808" i="10"/>
  <c r="F4808" i="10"/>
  <c r="J4804" i="10"/>
  <c r="K4804" i="10"/>
  <c r="L4804" i="10"/>
  <c r="F4804" i="10"/>
  <c r="J4800" i="10"/>
  <c r="K4800" i="10"/>
  <c r="L4800" i="10"/>
  <c r="F4800" i="10"/>
  <c r="J4796" i="10"/>
  <c r="K4796" i="10"/>
  <c r="L4796" i="10"/>
  <c r="F4796" i="10"/>
  <c r="J4792" i="10"/>
  <c r="K4792" i="10"/>
  <c r="L4792" i="10"/>
  <c r="F4792" i="10"/>
  <c r="J4788" i="10"/>
  <c r="K4788" i="10"/>
  <c r="L4788" i="10"/>
  <c r="F4788" i="10"/>
  <c r="J4784" i="10"/>
  <c r="K4784" i="10"/>
  <c r="L4784" i="10"/>
  <c r="F4784" i="10"/>
  <c r="J4780" i="10"/>
  <c r="K4780" i="10"/>
  <c r="L4780" i="10"/>
  <c r="F4780" i="10"/>
  <c r="J4776" i="10"/>
  <c r="K4776" i="10"/>
  <c r="L4776" i="10"/>
  <c r="F4776" i="10"/>
  <c r="J4772" i="10"/>
  <c r="K4772" i="10"/>
  <c r="L4772" i="10"/>
  <c r="F4772" i="10"/>
  <c r="J4768" i="10"/>
  <c r="K4768" i="10"/>
  <c r="L4768" i="10"/>
  <c r="F4768" i="10"/>
  <c r="J4764" i="10"/>
  <c r="K4764" i="10"/>
  <c r="L4764" i="10"/>
  <c r="F4764" i="10"/>
  <c r="J4760" i="10"/>
  <c r="K4760" i="10"/>
  <c r="L4760" i="10"/>
  <c r="F4760" i="10"/>
  <c r="J4756" i="10"/>
  <c r="K4756" i="10"/>
  <c r="L4756" i="10"/>
  <c r="F4756" i="10"/>
  <c r="J4752" i="10"/>
  <c r="K4752" i="10"/>
  <c r="L4752" i="10"/>
  <c r="F4752" i="10"/>
  <c r="J4748" i="10"/>
  <c r="K4748" i="10"/>
  <c r="L4748" i="10"/>
  <c r="F4748" i="10"/>
  <c r="J4744" i="10"/>
  <c r="K4744" i="10"/>
  <c r="L4744" i="10"/>
  <c r="F4744" i="10"/>
  <c r="J4740" i="10"/>
  <c r="K4740" i="10"/>
  <c r="L4740" i="10"/>
  <c r="F4740" i="10"/>
  <c r="J4736" i="10"/>
  <c r="K4736" i="10"/>
  <c r="L4736" i="10"/>
  <c r="F4736" i="10"/>
  <c r="J4732" i="10"/>
  <c r="K4732" i="10"/>
  <c r="L4732" i="10"/>
  <c r="F4732" i="10"/>
  <c r="J4728" i="10"/>
  <c r="K4728" i="10"/>
  <c r="L4728" i="10"/>
  <c r="F4728" i="10"/>
  <c r="J4724" i="10"/>
  <c r="K4724" i="10"/>
  <c r="L4724" i="10"/>
  <c r="F4724" i="10"/>
  <c r="J4720" i="10"/>
  <c r="K4720" i="10"/>
  <c r="L4720" i="10"/>
  <c r="F4720" i="10"/>
  <c r="J4716" i="10"/>
  <c r="K4716" i="10"/>
  <c r="L4716" i="10"/>
  <c r="F4716" i="10"/>
  <c r="J4712" i="10"/>
  <c r="K4712" i="10"/>
  <c r="L4712" i="10"/>
  <c r="F4712" i="10"/>
  <c r="J4708" i="10"/>
  <c r="K4708" i="10"/>
  <c r="L4708" i="10"/>
  <c r="F4708" i="10"/>
  <c r="J4704" i="10"/>
  <c r="K4704" i="10"/>
  <c r="L4704" i="10"/>
  <c r="F4704" i="10"/>
  <c r="J4700" i="10"/>
  <c r="K4700" i="10"/>
  <c r="L4700" i="10"/>
  <c r="F4700" i="10"/>
  <c r="J4696" i="10"/>
  <c r="K4696" i="10"/>
  <c r="L4696" i="10"/>
  <c r="F4696" i="10"/>
  <c r="J4692" i="10"/>
  <c r="K4692" i="10"/>
  <c r="L4692" i="10"/>
  <c r="F4692" i="10"/>
  <c r="J4688" i="10"/>
  <c r="K4688" i="10"/>
  <c r="L4688" i="10"/>
  <c r="F4688" i="10"/>
  <c r="J4684" i="10"/>
  <c r="K4684" i="10"/>
  <c r="L4684" i="10"/>
  <c r="F4684" i="10"/>
  <c r="J4680" i="10"/>
  <c r="K4680" i="10"/>
  <c r="L4680" i="10"/>
  <c r="F4680" i="10"/>
  <c r="J4676" i="10"/>
  <c r="K4676" i="10"/>
  <c r="L4676" i="10"/>
  <c r="F4676" i="10"/>
  <c r="J4672" i="10"/>
  <c r="K4672" i="10"/>
  <c r="L4672" i="10"/>
  <c r="F4672" i="10"/>
  <c r="J4668" i="10"/>
  <c r="K4668" i="10"/>
  <c r="L4668" i="10"/>
  <c r="F4668" i="10"/>
  <c r="J4664" i="10"/>
  <c r="K4664" i="10"/>
  <c r="L4664" i="10"/>
  <c r="F4664" i="10"/>
  <c r="J4660" i="10"/>
  <c r="K4660" i="10"/>
  <c r="L4660" i="10"/>
  <c r="F4660" i="10"/>
  <c r="J4656" i="10"/>
  <c r="K4656" i="10"/>
  <c r="L4656" i="10"/>
  <c r="F4656" i="10"/>
  <c r="J4652" i="10"/>
  <c r="K4652" i="10"/>
  <c r="L4652" i="10"/>
  <c r="F4652" i="10"/>
  <c r="J4648" i="10"/>
  <c r="K4648" i="10"/>
  <c r="L4648" i="10"/>
  <c r="F4648" i="10"/>
  <c r="J4644" i="10"/>
  <c r="K4644" i="10"/>
  <c r="L4644" i="10"/>
  <c r="F4644" i="10"/>
  <c r="J4640" i="10"/>
  <c r="K4640" i="10"/>
  <c r="L4640" i="10"/>
  <c r="F4640" i="10"/>
  <c r="J4636" i="10"/>
  <c r="K4636" i="10"/>
  <c r="L4636" i="10"/>
  <c r="F4636" i="10"/>
  <c r="J4632" i="10"/>
  <c r="K4632" i="10"/>
  <c r="L4632" i="10"/>
  <c r="F4632" i="10"/>
  <c r="J4628" i="10"/>
  <c r="K4628" i="10"/>
  <c r="L4628" i="10"/>
  <c r="F4628" i="10"/>
  <c r="J4624" i="10"/>
  <c r="K4624" i="10"/>
  <c r="L4624" i="10"/>
  <c r="F4624" i="10"/>
  <c r="J4620" i="10"/>
  <c r="K4620" i="10"/>
  <c r="L4620" i="10"/>
  <c r="F4620" i="10"/>
  <c r="J4616" i="10"/>
  <c r="K4616" i="10"/>
  <c r="L4616" i="10"/>
  <c r="F4616" i="10"/>
  <c r="J4612" i="10"/>
  <c r="K4612" i="10"/>
  <c r="L4612" i="10"/>
  <c r="F4612" i="10"/>
  <c r="J4608" i="10"/>
  <c r="K4608" i="10"/>
  <c r="L4608" i="10"/>
  <c r="F4608" i="10"/>
  <c r="J4604" i="10"/>
  <c r="K4604" i="10"/>
  <c r="L4604" i="10"/>
  <c r="F4604" i="10"/>
  <c r="J4600" i="10"/>
  <c r="K4600" i="10"/>
  <c r="L4600" i="10"/>
  <c r="F4600" i="10"/>
  <c r="J4596" i="10"/>
  <c r="K4596" i="10"/>
  <c r="L4596" i="10"/>
  <c r="F4596" i="10"/>
  <c r="J4592" i="10"/>
  <c r="K4592" i="10"/>
  <c r="L4592" i="10"/>
  <c r="F4592" i="10"/>
  <c r="J4588" i="10"/>
  <c r="K4588" i="10"/>
  <c r="L4588" i="10"/>
  <c r="F4588" i="10"/>
  <c r="J4584" i="10"/>
  <c r="K4584" i="10"/>
  <c r="L4584" i="10"/>
  <c r="F4584" i="10"/>
  <c r="J4580" i="10"/>
  <c r="K4580" i="10"/>
  <c r="L4580" i="10"/>
  <c r="F4580" i="10"/>
  <c r="J4576" i="10"/>
  <c r="K4576" i="10"/>
  <c r="L4576" i="10"/>
  <c r="F4576" i="10"/>
  <c r="J4572" i="10"/>
  <c r="K4572" i="10"/>
  <c r="L4572" i="10"/>
  <c r="F4572" i="10"/>
  <c r="J4568" i="10"/>
  <c r="K4568" i="10"/>
  <c r="L4568" i="10"/>
  <c r="F4568" i="10"/>
  <c r="J4564" i="10"/>
  <c r="K4564" i="10"/>
  <c r="L4564" i="10"/>
  <c r="F4564" i="10"/>
  <c r="J4560" i="10"/>
  <c r="K4560" i="10"/>
  <c r="L4560" i="10"/>
  <c r="F4560" i="10"/>
  <c r="J4556" i="10"/>
  <c r="K4556" i="10"/>
  <c r="L4556" i="10"/>
  <c r="F4556" i="10"/>
  <c r="J4552" i="10"/>
  <c r="K4552" i="10"/>
  <c r="L4552" i="10"/>
  <c r="F4552" i="10"/>
  <c r="J4548" i="10"/>
  <c r="K4548" i="10"/>
  <c r="L4548" i="10"/>
  <c r="F4548" i="10"/>
  <c r="J4544" i="10"/>
  <c r="K4544" i="10"/>
  <c r="L4544" i="10"/>
  <c r="F4544" i="10"/>
  <c r="J4540" i="10"/>
  <c r="K4540" i="10"/>
  <c r="L4540" i="10"/>
  <c r="F4540" i="10"/>
  <c r="J4536" i="10"/>
  <c r="K4536" i="10"/>
  <c r="L4536" i="10"/>
  <c r="F4536" i="10"/>
  <c r="J4532" i="10"/>
  <c r="K4532" i="10"/>
  <c r="L4532" i="10"/>
  <c r="F4532" i="10"/>
  <c r="J4528" i="10"/>
  <c r="K4528" i="10"/>
  <c r="L4528" i="10"/>
  <c r="F4528" i="10"/>
  <c r="J4524" i="10"/>
  <c r="K4524" i="10"/>
  <c r="L4524" i="10"/>
  <c r="F4524" i="10"/>
  <c r="J4520" i="10"/>
  <c r="K4520" i="10"/>
  <c r="L4520" i="10"/>
  <c r="F4520" i="10"/>
  <c r="J4516" i="10"/>
  <c r="K4516" i="10"/>
  <c r="L4516" i="10"/>
  <c r="F4516" i="10"/>
  <c r="J4512" i="10"/>
  <c r="K4512" i="10"/>
  <c r="L4512" i="10"/>
  <c r="F4512" i="10"/>
  <c r="J4508" i="10"/>
  <c r="K4508" i="10"/>
  <c r="L4508" i="10"/>
  <c r="F4508" i="10"/>
  <c r="J4504" i="10"/>
  <c r="K4504" i="10"/>
  <c r="L4504" i="10"/>
  <c r="F4504" i="10"/>
  <c r="J4500" i="10"/>
  <c r="K4500" i="10"/>
  <c r="L4500" i="10"/>
  <c r="F4500" i="10"/>
  <c r="J4496" i="10"/>
  <c r="K4496" i="10"/>
  <c r="L4496" i="10"/>
  <c r="F4496" i="10"/>
  <c r="J4492" i="10"/>
  <c r="K4492" i="10"/>
  <c r="L4492" i="10"/>
  <c r="F4492" i="10"/>
  <c r="J4488" i="10"/>
  <c r="K4488" i="10"/>
  <c r="L4488" i="10"/>
  <c r="F4488" i="10"/>
  <c r="J4484" i="10"/>
  <c r="K4484" i="10"/>
  <c r="L4484" i="10"/>
  <c r="F4484" i="10"/>
  <c r="J4480" i="10"/>
  <c r="K4480" i="10"/>
  <c r="L4480" i="10"/>
  <c r="F4480" i="10"/>
  <c r="J4476" i="10"/>
  <c r="K4476" i="10"/>
  <c r="L4476" i="10"/>
  <c r="F4476" i="10"/>
  <c r="J4472" i="10"/>
  <c r="K4472" i="10"/>
  <c r="L4472" i="10"/>
  <c r="F4472" i="10"/>
  <c r="J4468" i="10"/>
  <c r="K4468" i="10"/>
  <c r="L4468" i="10"/>
  <c r="F4468" i="10"/>
  <c r="J4464" i="10"/>
  <c r="K4464" i="10"/>
  <c r="L4464" i="10"/>
  <c r="F4464" i="10"/>
  <c r="J4460" i="10"/>
  <c r="K4460" i="10"/>
  <c r="L4460" i="10"/>
  <c r="F4460" i="10"/>
  <c r="J4456" i="10"/>
  <c r="K4456" i="10"/>
  <c r="L4456" i="10"/>
  <c r="F4456" i="10"/>
  <c r="J4452" i="10"/>
  <c r="K4452" i="10"/>
  <c r="L4452" i="10"/>
  <c r="F4452" i="10"/>
  <c r="J4448" i="10"/>
  <c r="K4448" i="10"/>
  <c r="L4448" i="10"/>
  <c r="F4448" i="10"/>
  <c r="J4444" i="10"/>
  <c r="K4444" i="10"/>
  <c r="L4444" i="10"/>
  <c r="F4444" i="10"/>
  <c r="J4440" i="10"/>
  <c r="K4440" i="10"/>
  <c r="L4440" i="10"/>
  <c r="F4440" i="10"/>
  <c r="J4436" i="10"/>
  <c r="K4436" i="10"/>
  <c r="L4436" i="10"/>
  <c r="F4436" i="10"/>
  <c r="J4432" i="10"/>
  <c r="K4432" i="10"/>
  <c r="L4432" i="10"/>
  <c r="F4432" i="10"/>
  <c r="J4428" i="10"/>
  <c r="K4428" i="10"/>
  <c r="L4428" i="10"/>
  <c r="F4428" i="10"/>
  <c r="J4424" i="10"/>
  <c r="K4424" i="10"/>
  <c r="L4424" i="10"/>
  <c r="F4424" i="10"/>
  <c r="J4420" i="10"/>
  <c r="K4420" i="10"/>
  <c r="L4420" i="10"/>
  <c r="F4420" i="10"/>
  <c r="J4416" i="10"/>
  <c r="K4416" i="10"/>
  <c r="L4416" i="10"/>
  <c r="F4416" i="10"/>
  <c r="J4412" i="10"/>
  <c r="K4412" i="10"/>
  <c r="L4412" i="10"/>
  <c r="F4412" i="10"/>
  <c r="J4408" i="10"/>
  <c r="K4408" i="10"/>
  <c r="L4408" i="10"/>
  <c r="F4408" i="10"/>
  <c r="J4404" i="10"/>
  <c r="K4404" i="10"/>
  <c r="L4404" i="10"/>
  <c r="F4404" i="10"/>
  <c r="J4400" i="10"/>
  <c r="K4400" i="10"/>
  <c r="L4400" i="10"/>
  <c r="F4400" i="10"/>
  <c r="J4396" i="10"/>
  <c r="K4396" i="10"/>
  <c r="L4396" i="10"/>
  <c r="F4396" i="10"/>
  <c r="J4392" i="10"/>
  <c r="K4392" i="10"/>
  <c r="L4392" i="10"/>
  <c r="F4392" i="10"/>
  <c r="J4388" i="10"/>
  <c r="K4388" i="10"/>
  <c r="L4388" i="10"/>
  <c r="F4388" i="10"/>
  <c r="J4384" i="10"/>
  <c r="K4384" i="10"/>
  <c r="L4384" i="10"/>
  <c r="F4384" i="10"/>
  <c r="J4380" i="10"/>
  <c r="K4380" i="10"/>
  <c r="L4380" i="10"/>
  <c r="F4380" i="10"/>
  <c r="J4376" i="10"/>
  <c r="K4376" i="10"/>
  <c r="L4376" i="10"/>
  <c r="F4376" i="10"/>
  <c r="J4372" i="10"/>
  <c r="K4372" i="10"/>
  <c r="L4372" i="10"/>
  <c r="F4372" i="10"/>
  <c r="J4368" i="10"/>
  <c r="K4368" i="10"/>
  <c r="L4368" i="10"/>
  <c r="F4368" i="10"/>
  <c r="J4364" i="10"/>
  <c r="K4364" i="10"/>
  <c r="L4364" i="10"/>
  <c r="F4364" i="10"/>
  <c r="J4360" i="10"/>
  <c r="K4360" i="10"/>
  <c r="L4360" i="10"/>
  <c r="F4360" i="10"/>
  <c r="J4356" i="10"/>
  <c r="K4356" i="10"/>
  <c r="L4356" i="10"/>
  <c r="F4356" i="10"/>
  <c r="J4352" i="10"/>
  <c r="K4352" i="10"/>
  <c r="L4352" i="10"/>
  <c r="F4352" i="10"/>
  <c r="J4348" i="10"/>
  <c r="K4348" i="10"/>
  <c r="L4348" i="10"/>
  <c r="F4348" i="10"/>
  <c r="J4344" i="10"/>
  <c r="K4344" i="10"/>
  <c r="L4344" i="10"/>
  <c r="F4344" i="10"/>
  <c r="J4340" i="10"/>
  <c r="K4340" i="10"/>
  <c r="L4340" i="10"/>
  <c r="F4340" i="10"/>
  <c r="J4336" i="10"/>
  <c r="K4336" i="10"/>
  <c r="L4336" i="10"/>
  <c r="F4336" i="10"/>
  <c r="J4332" i="10"/>
  <c r="K4332" i="10"/>
  <c r="L4332" i="10"/>
  <c r="F4332" i="10"/>
  <c r="J4328" i="10"/>
  <c r="K4328" i="10"/>
  <c r="L4328" i="10"/>
  <c r="F4328" i="10"/>
  <c r="J4324" i="10"/>
  <c r="K4324" i="10"/>
  <c r="L4324" i="10"/>
  <c r="F4324" i="10"/>
  <c r="J4320" i="10"/>
  <c r="K4320" i="10"/>
  <c r="L4320" i="10"/>
  <c r="F4320" i="10"/>
  <c r="J4316" i="10"/>
  <c r="K4316" i="10"/>
  <c r="L4316" i="10"/>
  <c r="F4316" i="10"/>
  <c r="J4312" i="10"/>
  <c r="K4312" i="10"/>
  <c r="L4312" i="10"/>
  <c r="F4312" i="10"/>
  <c r="J4308" i="10"/>
  <c r="K4308" i="10"/>
  <c r="L4308" i="10"/>
  <c r="F4308" i="10"/>
  <c r="J4304" i="10"/>
  <c r="K4304" i="10"/>
  <c r="L4304" i="10"/>
  <c r="F4304" i="10"/>
  <c r="J4300" i="10"/>
  <c r="K4300" i="10"/>
  <c r="L4300" i="10"/>
  <c r="F4300" i="10"/>
  <c r="J4296" i="10"/>
  <c r="K4296" i="10"/>
  <c r="L4296" i="10"/>
  <c r="F4296" i="10"/>
  <c r="J4292" i="10"/>
  <c r="K4292" i="10"/>
  <c r="L4292" i="10"/>
  <c r="F4292" i="10"/>
  <c r="J4288" i="10"/>
  <c r="K4288" i="10"/>
  <c r="L4288" i="10"/>
  <c r="F4288" i="10"/>
  <c r="J4284" i="10"/>
  <c r="K4284" i="10"/>
  <c r="L4284" i="10"/>
  <c r="F4284" i="10"/>
  <c r="J4280" i="10"/>
  <c r="K4280" i="10"/>
  <c r="L4280" i="10"/>
  <c r="F4280" i="10"/>
  <c r="J4276" i="10"/>
  <c r="K4276" i="10"/>
  <c r="L4276" i="10"/>
  <c r="F4276" i="10"/>
  <c r="J4272" i="10"/>
  <c r="K4272" i="10"/>
  <c r="L4272" i="10"/>
  <c r="F4272" i="10"/>
  <c r="J4268" i="10"/>
  <c r="K4268" i="10"/>
  <c r="L4268" i="10"/>
  <c r="F4268" i="10"/>
  <c r="J4264" i="10"/>
  <c r="K4264" i="10"/>
  <c r="L4264" i="10"/>
  <c r="F4264" i="10"/>
  <c r="J4260" i="10"/>
  <c r="K4260" i="10"/>
  <c r="L4260" i="10"/>
  <c r="F4260" i="10"/>
  <c r="J4256" i="10"/>
  <c r="K4256" i="10"/>
  <c r="L4256" i="10"/>
  <c r="F4256" i="10"/>
  <c r="J4252" i="10"/>
  <c r="K4252" i="10"/>
  <c r="L4252" i="10"/>
  <c r="F4252" i="10"/>
  <c r="J4248" i="10"/>
  <c r="K4248" i="10"/>
  <c r="L4248" i="10"/>
  <c r="F4248" i="10"/>
  <c r="J4244" i="10"/>
  <c r="K4244" i="10"/>
  <c r="L4244" i="10"/>
  <c r="F4244" i="10"/>
  <c r="J4240" i="10"/>
  <c r="K4240" i="10"/>
  <c r="L4240" i="10"/>
  <c r="F4240" i="10"/>
  <c r="J4236" i="10"/>
  <c r="K4236" i="10"/>
  <c r="L4236" i="10"/>
  <c r="F4236" i="10"/>
  <c r="J4232" i="10"/>
  <c r="K4232" i="10"/>
  <c r="L4232" i="10"/>
  <c r="F4232" i="10"/>
  <c r="J4228" i="10"/>
  <c r="K4228" i="10"/>
  <c r="L4228" i="10"/>
  <c r="F4228" i="10"/>
  <c r="J4224" i="10"/>
  <c r="K4224" i="10"/>
  <c r="L4224" i="10"/>
  <c r="F4224" i="10"/>
  <c r="J4220" i="10"/>
  <c r="K4220" i="10"/>
  <c r="L4220" i="10"/>
  <c r="F4220" i="10"/>
  <c r="J4216" i="10"/>
  <c r="K4216" i="10"/>
  <c r="L4216" i="10"/>
  <c r="F4216" i="10"/>
  <c r="J4212" i="10"/>
  <c r="K4212" i="10"/>
  <c r="L4212" i="10"/>
  <c r="F4212" i="10"/>
  <c r="J4208" i="10"/>
  <c r="K4208" i="10"/>
  <c r="L4208" i="10"/>
  <c r="F4208" i="10"/>
  <c r="J4204" i="10"/>
  <c r="K4204" i="10"/>
  <c r="L4204" i="10"/>
  <c r="F4204" i="10"/>
  <c r="J4200" i="10"/>
  <c r="K4200" i="10"/>
  <c r="L4200" i="10"/>
  <c r="F4200" i="10"/>
  <c r="J4196" i="10"/>
  <c r="K4196" i="10"/>
  <c r="L4196" i="10"/>
  <c r="F4196" i="10"/>
  <c r="J4192" i="10"/>
  <c r="K4192" i="10"/>
  <c r="L4192" i="10"/>
  <c r="F4192" i="10"/>
  <c r="J4188" i="10"/>
  <c r="K4188" i="10"/>
  <c r="L4188" i="10"/>
  <c r="F4188" i="10"/>
  <c r="J4184" i="10"/>
  <c r="K4184" i="10"/>
  <c r="L4184" i="10"/>
  <c r="F4184" i="10"/>
  <c r="J4180" i="10"/>
  <c r="K4180" i="10"/>
  <c r="L4180" i="10"/>
  <c r="F4180" i="10"/>
  <c r="J4176" i="10"/>
  <c r="K4176" i="10"/>
  <c r="L4176" i="10"/>
  <c r="F4176" i="10"/>
  <c r="J4172" i="10"/>
  <c r="K4172" i="10"/>
  <c r="L4172" i="10"/>
  <c r="F4172" i="10"/>
  <c r="J4168" i="10"/>
  <c r="K4168" i="10"/>
  <c r="L4168" i="10"/>
  <c r="F4168" i="10"/>
  <c r="J4164" i="10"/>
  <c r="K4164" i="10"/>
  <c r="L4164" i="10"/>
  <c r="F4164" i="10"/>
  <c r="J4160" i="10"/>
  <c r="K4160" i="10"/>
  <c r="L4160" i="10"/>
  <c r="F4160" i="10"/>
  <c r="J4156" i="10"/>
  <c r="K4156" i="10"/>
  <c r="L4156" i="10"/>
  <c r="F4156" i="10"/>
  <c r="J4152" i="10"/>
  <c r="K4152" i="10"/>
  <c r="L4152" i="10"/>
  <c r="F4152" i="10"/>
  <c r="J4148" i="10"/>
  <c r="K4148" i="10"/>
  <c r="L4148" i="10"/>
  <c r="F4148" i="10"/>
  <c r="J4144" i="10"/>
  <c r="K4144" i="10"/>
  <c r="L4144" i="10"/>
  <c r="F4144" i="10"/>
  <c r="J4140" i="10"/>
  <c r="K4140" i="10"/>
  <c r="L4140" i="10"/>
  <c r="F4140" i="10"/>
  <c r="J4136" i="10"/>
  <c r="K4136" i="10"/>
  <c r="L4136" i="10"/>
  <c r="F4136" i="10"/>
  <c r="J4132" i="10"/>
  <c r="K4132" i="10"/>
  <c r="L4132" i="10"/>
  <c r="F4132" i="10"/>
  <c r="J4128" i="10"/>
  <c r="K4128" i="10"/>
  <c r="L4128" i="10"/>
  <c r="F4128" i="10"/>
  <c r="J4124" i="10"/>
  <c r="K4124" i="10"/>
  <c r="L4124" i="10"/>
  <c r="F4124" i="10"/>
  <c r="J4120" i="10"/>
  <c r="K4120" i="10"/>
  <c r="L4120" i="10"/>
  <c r="F4120" i="10"/>
  <c r="J4116" i="10"/>
  <c r="K4116" i="10"/>
  <c r="L4116" i="10"/>
  <c r="F4116" i="10"/>
  <c r="J4112" i="10"/>
  <c r="K4112" i="10"/>
  <c r="L4112" i="10"/>
  <c r="F4112" i="10"/>
  <c r="J4108" i="10"/>
  <c r="K4108" i="10"/>
  <c r="L4108" i="10"/>
  <c r="F4108" i="10"/>
  <c r="J4104" i="10"/>
  <c r="K4104" i="10"/>
  <c r="L4104" i="10"/>
  <c r="F4104" i="10"/>
  <c r="J4100" i="10"/>
  <c r="K4100" i="10"/>
  <c r="L4100" i="10"/>
  <c r="F4100" i="10"/>
  <c r="J4096" i="10"/>
  <c r="K4096" i="10"/>
  <c r="L4096" i="10"/>
  <c r="F4096" i="10"/>
  <c r="J4092" i="10"/>
  <c r="K4092" i="10"/>
  <c r="L4092" i="10"/>
  <c r="F4092" i="10"/>
  <c r="J4088" i="10"/>
  <c r="K4088" i="10"/>
  <c r="L4088" i="10"/>
  <c r="F4088" i="10"/>
  <c r="J4084" i="10"/>
  <c r="K4084" i="10"/>
  <c r="L4084" i="10"/>
  <c r="F4084" i="10"/>
  <c r="J4080" i="10"/>
  <c r="K4080" i="10"/>
  <c r="L4080" i="10"/>
  <c r="F4080" i="10"/>
  <c r="J4076" i="10"/>
  <c r="K4076" i="10"/>
  <c r="L4076" i="10"/>
  <c r="F4076" i="10"/>
  <c r="J4072" i="10"/>
  <c r="K4072" i="10"/>
  <c r="L4072" i="10"/>
  <c r="F4072" i="10"/>
  <c r="J4068" i="10"/>
  <c r="K4068" i="10"/>
  <c r="L4068" i="10"/>
  <c r="F4068" i="10"/>
  <c r="J4064" i="10"/>
  <c r="K4064" i="10"/>
  <c r="L4064" i="10"/>
  <c r="F4064" i="10"/>
  <c r="J4060" i="10"/>
  <c r="K4060" i="10"/>
  <c r="L4060" i="10"/>
  <c r="F4060" i="10"/>
  <c r="J4056" i="10"/>
  <c r="K4056" i="10"/>
  <c r="L4056" i="10"/>
  <c r="F4056" i="10"/>
  <c r="J4052" i="10"/>
  <c r="K4052" i="10"/>
  <c r="L4052" i="10"/>
  <c r="F4052" i="10"/>
  <c r="J4048" i="10"/>
  <c r="K4048" i="10"/>
  <c r="L4048" i="10"/>
  <c r="F4048" i="10"/>
  <c r="J4044" i="10"/>
  <c r="K4044" i="10"/>
  <c r="L4044" i="10"/>
  <c r="F4044" i="10"/>
  <c r="J4040" i="10"/>
  <c r="K4040" i="10"/>
  <c r="L4040" i="10"/>
  <c r="F4040" i="10"/>
  <c r="J4036" i="10"/>
  <c r="K4036" i="10"/>
  <c r="L4036" i="10"/>
  <c r="F4036" i="10"/>
  <c r="J4032" i="10"/>
  <c r="K4032" i="10"/>
  <c r="L4032" i="10"/>
  <c r="F4032" i="10"/>
  <c r="J4028" i="10"/>
  <c r="K4028" i="10"/>
  <c r="L4028" i="10"/>
  <c r="F4028" i="10"/>
  <c r="J4024" i="10"/>
  <c r="K4024" i="10"/>
  <c r="L4024" i="10"/>
  <c r="F4024" i="10"/>
  <c r="J4020" i="10"/>
  <c r="K4020" i="10"/>
  <c r="L4020" i="10"/>
  <c r="F4020" i="10"/>
  <c r="J4016" i="10"/>
  <c r="K4016" i="10"/>
  <c r="L4016" i="10"/>
  <c r="F4016" i="10"/>
  <c r="J4012" i="10"/>
  <c r="K4012" i="10"/>
  <c r="L4012" i="10"/>
  <c r="F4012" i="10"/>
  <c r="J4008" i="10"/>
  <c r="K4008" i="10"/>
  <c r="L4008" i="10"/>
  <c r="F4008" i="10"/>
  <c r="J4004" i="10"/>
  <c r="K4004" i="10"/>
  <c r="L4004" i="10"/>
  <c r="F4004" i="10"/>
  <c r="J4000" i="10"/>
  <c r="K4000" i="10"/>
  <c r="L4000" i="10"/>
  <c r="F4000" i="10"/>
  <c r="J3996" i="10"/>
  <c r="K3996" i="10"/>
  <c r="L3996" i="10"/>
  <c r="F3996" i="10"/>
  <c r="J3992" i="10"/>
  <c r="K3992" i="10"/>
  <c r="L3992" i="10"/>
  <c r="F3992" i="10"/>
  <c r="J3988" i="10"/>
  <c r="K3988" i="10"/>
  <c r="L3988" i="10"/>
  <c r="F3988" i="10"/>
  <c r="J3984" i="10"/>
  <c r="K3984" i="10"/>
  <c r="L3984" i="10"/>
  <c r="F3984" i="10"/>
  <c r="J3980" i="10"/>
  <c r="K3980" i="10"/>
  <c r="L3980" i="10"/>
  <c r="F3980" i="10"/>
  <c r="J3976" i="10"/>
  <c r="K3976" i="10"/>
  <c r="L3976" i="10"/>
  <c r="F3976" i="10"/>
  <c r="J3972" i="10"/>
  <c r="K3972" i="10"/>
  <c r="L3972" i="10"/>
  <c r="F3972" i="10"/>
  <c r="J3968" i="10"/>
  <c r="K3968" i="10"/>
  <c r="L3968" i="10"/>
  <c r="F3968" i="10"/>
  <c r="J3964" i="10"/>
  <c r="K3964" i="10"/>
  <c r="L3964" i="10"/>
  <c r="F3964" i="10"/>
  <c r="J3960" i="10"/>
  <c r="K3960" i="10"/>
  <c r="L3960" i="10"/>
  <c r="F3960" i="10"/>
  <c r="J3956" i="10"/>
  <c r="K3956" i="10"/>
  <c r="L3956" i="10"/>
  <c r="F3956" i="10"/>
  <c r="J3952" i="10"/>
  <c r="K3952" i="10"/>
  <c r="L3952" i="10"/>
  <c r="F3952" i="10"/>
  <c r="J3948" i="10"/>
  <c r="K3948" i="10"/>
  <c r="L3948" i="10"/>
  <c r="F3948" i="10"/>
  <c r="J3944" i="10"/>
  <c r="K3944" i="10"/>
  <c r="L3944" i="10"/>
  <c r="F3944" i="10"/>
  <c r="J3940" i="10"/>
  <c r="K3940" i="10"/>
  <c r="L3940" i="10"/>
  <c r="F3940" i="10"/>
  <c r="J3936" i="10"/>
  <c r="K3936" i="10"/>
  <c r="L3936" i="10"/>
  <c r="F3936" i="10"/>
  <c r="J3932" i="10"/>
  <c r="K3932" i="10"/>
  <c r="L3932" i="10"/>
  <c r="F3932" i="10"/>
  <c r="J3928" i="10"/>
  <c r="K3928" i="10"/>
  <c r="L3928" i="10"/>
  <c r="F3928" i="10"/>
  <c r="J3924" i="10"/>
  <c r="K3924" i="10"/>
  <c r="L3924" i="10"/>
  <c r="F3924" i="10"/>
  <c r="J3920" i="10"/>
  <c r="K3920" i="10"/>
  <c r="L3920" i="10"/>
  <c r="F3920" i="10"/>
  <c r="J3916" i="10"/>
  <c r="K3916" i="10"/>
  <c r="L3916" i="10"/>
  <c r="F3916" i="10"/>
  <c r="J3912" i="10"/>
  <c r="K3912" i="10"/>
  <c r="L3912" i="10"/>
  <c r="F3912" i="10"/>
  <c r="J3908" i="10"/>
  <c r="K3908" i="10"/>
  <c r="L3908" i="10"/>
  <c r="F3908" i="10"/>
  <c r="J3904" i="10"/>
  <c r="K3904" i="10"/>
  <c r="L3904" i="10"/>
  <c r="F3904" i="10"/>
  <c r="J3900" i="10"/>
  <c r="K3900" i="10"/>
  <c r="L3900" i="10"/>
  <c r="F3900" i="10"/>
  <c r="J3896" i="10"/>
  <c r="K3896" i="10"/>
  <c r="L3896" i="10"/>
  <c r="F3896" i="10"/>
  <c r="J3892" i="10"/>
  <c r="K3892" i="10"/>
  <c r="L3892" i="10"/>
  <c r="F3892" i="10"/>
  <c r="J3888" i="10"/>
  <c r="K3888" i="10"/>
  <c r="L3888" i="10"/>
  <c r="F3888" i="10"/>
  <c r="J3884" i="10"/>
  <c r="K3884" i="10"/>
  <c r="L3884" i="10"/>
  <c r="F3884" i="10"/>
  <c r="J3880" i="10"/>
  <c r="K3880" i="10"/>
  <c r="L3880" i="10"/>
  <c r="F3880" i="10"/>
  <c r="J3876" i="10"/>
  <c r="K3876" i="10"/>
  <c r="L3876" i="10"/>
  <c r="F3876" i="10"/>
  <c r="J3872" i="10"/>
  <c r="K3872" i="10"/>
  <c r="L3872" i="10"/>
  <c r="F3872" i="10"/>
  <c r="J3868" i="10"/>
  <c r="K3868" i="10"/>
  <c r="L3868" i="10"/>
  <c r="F3868" i="10"/>
  <c r="J3864" i="10"/>
  <c r="K3864" i="10"/>
  <c r="L3864" i="10"/>
  <c r="F3864" i="10"/>
  <c r="J3860" i="10"/>
  <c r="K3860" i="10"/>
  <c r="L3860" i="10"/>
  <c r="F3860" i="10"/>
  <c r="J3856" i="10"/>
  <c r="K3856" i="10"/>
  <c r="L3856" i="10"/>
  <c r="F3856" i="10"/>
  <c r="J3852" i="10"/>
  <c r="K3852" i="10"/>
  <c r="L3852" i="10"/>
  <c r="F3852" i="10"/>
  <c r="J3848" i="10"/>
  <c r="K3848" i="10"/>
  <c r="L3848" i="10"/>
  <c r="F3848" i="10"/>
  <c r="J3844" i="10"/>
  <c r="K3844" i="10"/>
  <c r="L3844" i="10"/>
  <c r="F3844" i="10"/>
  <c r="J3840" i="10"/>
  <c r="K3840" i="10"/>
  <c r="L3840" i="10"/>
  <c r="F3840" i="10"/>
  <c r="J3836" i="10"/>
  <c r="K3836" i="10"/>
  <c r="L3836" i="10"/>
  <c r="F3836" i="10"/>
  <c r="J3832" i="10"/>
  <c r="K3832" i="10"/>
  <c r="L3832" i="10"/>
  <c r="F3832" i="10"/>
  <c r="J3828" i="10"/>
  <c r="K3828" i="10"/>
  <c r="L3828" i="10"/>
  <c r="F3828" i="10"/>
  <c r="J3824" i="10"/>
  <c r="K3824" i="10"/>
  <c r="L3824" i="10"/>
  <c r="F3824" i="10"/>
  <c r="J3820" i="10"/>
  <c r="K3820" i="10"/>
  <c r="L3820" i="10"/>
  <c r="F3820" i="10"/>
  <c r="J3816" i="10"/>
  <c r="K3816" i="10"/>
  <c r="L3816" i="10"/>
  <c r="F3816" i="10"/>
  <c r="J3812" i="10"/>
  <c r="K3812" i="10"/>
  <c r="L3812" i="10"/>
  <c r="F3812" i="10"/>
  <c r="J3808" i="10"/>
  <c r="K3808" i="10"/>
  <c r="L3808" i="10"/>
  <c r="F3808" i="10"/>
  <c r="J3804" i="10"/>
  <c r="K3804" i="10"/>
  <c r="L3804" i="10"/>
  <c r="F3804" i="10"/>
  <c r="J3800" i="10"/>
  <c r="K3800" i="10"/>
  <c r="L3800" i="10"/>
  <c r="F3800" i="10"/>
  <c r="J3796" i="10"/>
  <c r="K3796" i="10"/>
  <c r="L3796" i="10"/>
  <c r="F3796" i="10"/>
  <c r="J3792" i="10"/>
  <c r="K3792" i="10"/>
  <c r="L3792" i="10"/>
  <c r="F3792" i="10"/>
  <c r="J3788" i="10"/>
  <c r="K3788" i="10"/>
  <c r="L3788" i="10"/>
  <c r="F3788" i="10"/>
  <c r="J3784" i="10"/>
  <c r="K3784" i="10"/>
  <c r="L3784" i="10"/>
  <c r="F3784" i="10"/>
  <c r="J3780" i="10"/>
  <c r="K3780" i="10"/>
  <c r="L3780" i="10"/>
  <c r="F3780" i="10"/>
  <c r="J3776" i="10"/>
  <c r="K3776" i="10"/>
  <c r="L3776" i="10"/>
  <c r="F3776" i="10"/>
  <c r="J3772" i="10"/>
  <c r="K3772" i="10"/>
  <c r="L3772" i="10"/>
  <c r="F3772" i="10"/>
  <c r="J3768" i="10"/>
  <c r="K3768" i="10"/>
  <c r="L3768" i="10"/>
  <c r="F3768" i="10"/>
  <c r="J3764" i="10"/>
  <c r="K3764" i="10"/>
  <c r="L3764" i="10"/>
  <c r="F3764" i="10"/>
  <c r="J3760" i="10"/>
  <c r="K3760" i="10"/>
  <c r="L3760" i="10"/>
  <c r="F3760" i="10"/>
  <c r="J3756" i="10"/>
  <c r="K3756" i="10"/>
  <c r="L3756" i="10"/>
  <c r="F3756" i="10"/>
  <c r="J3752" i="10"/>
  <c r="K3752" i="10"/>
  <c r="L3752" i="10"/>
  <c r="F3752" i="10"/>
  <c r="J3748" i="10"/>
  <c r="K3748" i="10"/>
  <c r="L3748" i="10"/>
  <c r="F3748" i="10"/>
  <c r="J3744" i="10"/>
  <c r="K3744" i="10"/>
  <c r="L3744" i="10"/>
  <c r="F3744" i="10"/>
  <c r="J3740" i="10"/>
  <c r="K3740" i="10"/>
  <c r="L3740" i="10"/>
  <c r="F3740" i="10"/>
  <c r="J3736" i="10"/>
  <c r="K3736" i="10"/>
  <c r="L3736" i="10"/>
  <c r="F3736" i="10"/>
  <c r="J3732" i="10"/>
  <c r="K3732" i="10"/>
  <c r="L3732" i="10"/>
  <c r="F3732" i="10"/>
  <c r="J3728" i="10"/>
  <c r="K3728" i="10"/>
  <c r="L3728" i="10"/>
  <c r="F3728" i="10"/>
  <c r="J3724" i="10"/>
  <c r="K3724" i="10"/>
  <c r="L3724" i="10"/>
  <c r="F3724" i="10"/>
  <c r="J3720" i="10"/>
  <c r="K3720" i="10"/>
  <c r="L3720" i="10"/>
  <c r="F3720" i="10"/>
  <c r="J3716" i="10"/>
  <c r="K3716" i="10"/>
  <c r="L3716" i="10"/>
  <c r="F3716" i="10"/>
  <c r="J3712" i="10"/>
  <c r="K3712" i="10"/>
  <c r="L3712" i="10"/>
  <c r="F3712" i="10"/>
  <c r="J3708" i="10"/>
  <c r="K3708" i="10"/>
  <c r="L3708" i="10"/>
  <c r="F3708" i="10"/>
  <c r="J3704" i="10"/>
  <c r="K3704" i="10"/>
  <c r="L3704" i="10"/>
  <c r="F3704" i="10"/>
  <c r="J3700" i="10"/>
  <c r="K3700" i="10"/>
  <c r="L3700" i="10"/>
  <c r="F3700" i="10"/>
  <c r="J3696" i="10"/>
  <c r="K3696" i="10"/>
  <c r="L3696" i="10"/>
  <c r="F3696" i="10"/>
  <c r="J3692" i="10"/>
  <c r="K3692" i="10"/>
  <c r="L3692" i="10"/>
  <c r="F3692" i="10"/>
  <c r="J3688" i="10"/>
  <c r="K3688" i="10"/>
  <c r="L3688" i="10"/>
  <c r="F3688" i="10"/>
  <c r="J3684" i="10"/>
  <c r="K3684" i="10"/>
  <c r="L3684" i="10"/>
  <c r="F3684" i="10"/>
  <c r="J3680" i="10"/>
  <c r="K3680" i="10"/>
  <c r="L3680" i="10"/>
  <c r="F3680" i="10"/>
  <c r="J3676" i="10"/>
  <c r="K3676" i="10"/>
  <c r="L3676" i="10"/>
  <c r="F3676" i="10"/>
  <c r="J3672" i="10"/>
  <c r="K3672" i="10"/>
  <c r="L3672" i="10"/>
  <c r="F3672" i="10"/>
  <c r="J3668" i="10"/>
  <c r="K3668" i="10"/>
  <c r="L3668" i="10"/>
  <c r="F3668" i="10"/>
  <c r="J3664" i="10"/>
  <c r="K3664" i="10"/>
  <c r="L3664" i="10"/>
  <c r="F3664" i="10"/>
  <c r="J3660" i="10"/>
  <c r="K3660" i="10"/>
  <c r="L3660" i="10"/>
  <c r="F3660" i="10"/>
  <c r="J3656" i="10"/>
  <c r="K3656" i="10"/>
  <c r="L3656" i="10"/>
  <c r="F3656" i="10"/>
  <c r="J3652" i="10"/>
  <c r="K3652" i="10"/>
  <c r="L3652" i="10"/>
  <c r="F3652" i="10"/>
  <c r="J3648" i="10"/>
  <c r="K3648" i="10"/>
  <c r="L3648" i="10"/>
  <c r="F3648" i="10"/>
  <c r="J3644" i="10"/>
  <c r="K3644" i="10"/>
  <c r="L3644" i="10"/>
  <c r="F3644" i="10"/>
  <c r="J3640" i="10"/>
  <c r="K3640" i="10"/>
  <c r="L3640" i="10"/>
  <c r="F3640" i="10"/>
  <c r="J3636" i="10"/>
  <c r="K3636" i="10"/>
  <c r="L3636" i="10"/>
  <c r="F3636" i="10"/>
  <c r="J3632" i="10"/>
  <c r="K3632" i="10"/>
  <c r="L3632" i="10"/>
  <c r="F3632" i="10"/>
  <c r="J3628" i="10"/>
  <c r="K3628" i="10"/>
  <c r="L3628" i="10"/>
  <c r="F3628" i="10"/>
  <c r="J3624" i="10"/>
  <c r="K3624" i="10"/>
  <c r="L3624" i="10"/>
  <c r="F3624" i="10"/>
  <c r="J3620" i="10"/>
  <c r="K3620" i="10"/>
  <c r="L3620" i="10"/>
  <c r="F3620" i="10"/>
  <c r="J3616" i="10"/>
  <c r="K3616" i="10"/>
  <c r="L3616" i="10"/>
  <c r="F3616" i="10"/>
  <c r="J3612" i="10"/>
  <c r="K3612" i="10"/>
  <c r="L3612" i="10"/>
  <c r="F3612" i="10"/>
  <c r="J3608" i="10"/>
  <c r="K3608" i="10"/>
  <c r="L3608" i="10"/>
  <c r="F3608" i="10"/>
  <c r="J3604" i="10"/>
  <c r="K3604" i="10"/>
  <c r="L3604" i="10"/>
  <c r="F3604" i="10"/>
  <c r="J3600" i="10"/>
  <c r="K3600" i="10"/>
  <c r="L3600" i="10"/>
  <c r="F3600" i="10"/>
  <c r="J3596" i="10"/>
  <c r="K3596" i="10"/>
  <c r="L3596" i="10"/>
  <c r="F3596" i="10"/>
  <c r="J3592" i="10"/>
  <c r="K3592" i="10"/>
  <c r="L3592" i="10"/>
  <c r="F3592" i="10"/>
  <c r="J3588" i="10"/>
  <c r="K3588" i="10"/>
  <c r="L3588" i="10"/>
  <c r="F3588" i="10"/>
  <c r="J3584" i="10"/>
  <c r="K3584" i="10"/>
  <c r="L3584" i="10"/>
  <c r="F3584" i="10"/>
  <c r="J3580" i="10"/>
  <c r="K3580" i="10"/>
  <c r="L3580" i="10"/>
  <c r="F3580" i="10"/>
  <c r="J3576" i="10"/>
  <c r="K3576" i="10"/>
  <c r="L3576" i="10"/>
  <c r="F3576" i="10"/>
  <c r="J3572" i="10"/>
  <c r="K3572" i="10"/>
  <c r="L3572" i="10"/>
  <c r="F3572" i="10"/>
  <c r="J3568" i="10"/>
  <c r="K3568" i="10"/>
  <c r="L3568" i="10"/>
  <c r="F3568" i="10"/>
  <c r="J3564" i="10"/>
  <c r="K3564" i="10"/>
  <c r="L3564" i="10"/>
  <c r="F3564" i="10"/>
  <c r="J3560" i="10"/>
  <c r="K3560" i="10"/>
  <c r="L3560" i="10"/>
  <c r="F3560" i="10"/>
  <c r="J3556" i="10"/>
  <c r="K3556" i="10"/>
  <c r="L3556" i="10"/>
  <c r="F3556" i="10"/>
  <c r="J3552" i="10"/>
  <c r="K3552" i="10"/>
  <c r="L3552" i="10"/>
  <c r="F3552" i="10"/>
  <c r="J3548" i="10"/>
  <c r="K3548" i="10"/>
  <c r="L3548" i="10"/>
  <c r="F3548" i="10"/>
  <c r="J3544" i="10"/>
  <c r="K3544" i="10"/>
  <c r="L3544" i="10"/>
  <c r="F3544" i="10"/>
  <c r="J3540" i="10"/>
  <c r="K3540" i="10"/>
  <c r="L3540" i="10"/>
  <c r="F3540" i="10"/>
  <c r="J3536" i="10"/>
  <c r="K3536" i="10"/>
  <c r="L3536" i="10"/>
  <c r="F3536" i="10"/>
  <c r="J3532" i="10"/>
  <c r="K3532" i="10"/>
  <c r="L3532" i="10"/>
  <c r="F3532" i="10"/>
  <c r="J3528" i="10"/>
  <c r="K3528" i="10"/>
  <c r="L3528" i="10"/>
  <c r="F3528" i="10"/>
  <c r="J3524" i="10"/>
  <c r="K3524" i="10"/>
  <c r="L3524" i="10"/>
  <c r="F3524" i="10"/>
  <c r="J3520" i="10"/>
  <c r="K3520" i="10"/>
  <c r="L3520" i="10"/>
  <c r="F3520" i="10"/>
  <c r="J3516" i="10"/>
  <c r="K3516" i="10"/>
  <c r="L3516" i="10"/>
  <c r="F3516" i="10"/>
  <c r="J3512" i="10"/>
  <c r="K3512" i="10"/>
  <c r="L3512" i="10"/>
  <c r="F3512" i="10"/>
  <c r="J3508" i="10"/>
  <c r="K3508" i="10"/>
  <c r="L3508" i="10"/>
  <c r="F3508" i="10"/>
  <c r="J3504" i="10"/>
  <c r="K3504" i="10"/>
  <c r="L3504" i="10"/>
  <c r="F3504" i="10"/>
  <c r="J3500" i="10"/>
  <c r="K3500" i="10"/>
  <c r="L3500" i="10"/>
  <c r="F3500" i="10"/>
  <c r="J3496" i="10"/>
  <c r="K3496" i="10"/>
  <c r="L3496" i="10"/>
  <c r="F3496" i="10"/>
  <c r="J3492" i="10"/>
  <c r="K3492" i="10"/>
  <c r="L3492" i="10"/>
  <c r="F3492" i="10"/>
  <c r="J3488" i="10"/>
  <c r="K3488" i="10"/>
  <c r="L3488" i="10"/>
  <c r="F3488" i="10"/>
  <c r="J3484" i="10"/>
  <c r="K3484" i="10"/>
  <c r="L3484" i="10"/>
  <c r="F3484" i="10"/>
  <c r="J3480" i="10"/>
  <c r="K3480" i="10"/>
  <c r="L3480" i="10"/>
  <c r="F3480" i="10"/>
  <c r="J3476" i="10"/>
  <c r="K3476" i="10"/>
  <c r="L3476" i="10"/>
  <c r="F3476" i="10"/>
  <c r="J3472" i="10"/>
  <c r="K3472" i="10"/>
  <c r="L3472" i="10"/>
  <c r="F3472" i="10"/>
  <c r="J3468" i="10"/>
  <c r="K3468" i="10"/>
  <c r="L3468" i="10"/>
  <c r="F3468" i="10"/>
  <c r="J3464" i="10"/>
  <c r="K3464" i="10"/>
  <c r="L3464" i="10"/>
  <c r="F3464" i="10"/>
  <c r="J3460" i="10"/>
  <c r="K3460" i="10"/>
  <c r="L3460" i="10"/>
  <c r="F3460" i="10"/>
  <c r="J3456" i="10"/>
  <c r="K3456" i="10"/>
  <c r="L3456" i="10"/>
  <c r="F3456" i="10"/>
  <c r="J3452" i="10"/>
  <c r="K3452" i="10"/>
  <c r="L3452" i="10"/>
  <c r="F3452" i="10"/>
  <c r="J3448" i="10"/>
  <c r="K3448" i="10"/>
  <c r="L3448" i="10"/>
  <c r="F3448" i="10"/>
  <c r="J3444" i="10"/>
  <c r="K3444" i="10"/>
  <c r="L3444" i="10"/>
  <c r="F3444" i="10"/>
  <c r="J3440" i="10"/>
  <c r="K3440" i="10"/>
  <c r="L3440" i="10"/>
  <c r="F3440" i="10"/>
  <c r="J3436" i="10"/>
  <c r="K3436" i="10"/>
  <c r="L3436" i="10"/>
  <c r="F3436" i="10"/>
  <c r="J3432" i="10"/>
  <c r="K3432" i="10"/>
  <c r="L3432" i="10"/>
  <c r="F3432" i="10"/>
  <c r="J3428" i="10"/>
  <c r="K3428" i="10"/>
  <c r="L3428" i="10"/>
  <c r="F3428" i="10"/>
  <c r="J3424" i="10"/>
  <c r="K3424" i="10"/>
  <c r="L3424" i="10"/>
  <c r="F3424" i="10"/>
  <c r="J3420" i="10"/>
  <c r="K3420" i="10"/>
  <c r="L3420" i="10"/>
  <c r="F3420" i="10"/>
  <c r="J3416" i="10"/>
  <c r="K3416" i="10"/>
  <c r="L3416" i="10"/>
  <c r="F3416" i="10"/>
  <c r="J3412" i="10"/>
  <c r="K3412" i="10"/>
  <c r="L3412" i="10"/>
  <c r="F3412" i="10"/>
  <c r="J3408" i="10"/>
  <c r="K3408" i="10"/>
  <c r="L3408" i="10"/>
  <c r="F3408" i="10"/>
  <c r="J3404" i="10"/>
  <c r="K3404" i="10"/>
  <c r="L3404" i="10"/>
  <c r="F3404" i="10"/>
  <c r="J3400" i="10"/>
  <c r="K3400" i="10"/>
  <c r="L3400" i="10"/>
  <c r="F3400" i="10"/>
  <c r="J3396" i="10"/>
  <c r="K3396" i="10"/>
  <c r="L3396" i="10"/>
  <c r="F3396" i="10"/>
  <c r="J3392" i="10"/>
  <c r="K3392" i="10"/>
  <c r="L3392" i="10"/>
  <c r="F3392" i="10"/>
  <c r="J3388" i="10"/>
  <c r="K3388" i="10"/>
  <c r="L3388" i="10"/>
  <c r="F3388" i="10"/>
  <c r="J3384" i="10"/>
  <c r="K3384" i="10"/>
  <c r="L3384" i="10"/>
  <c r="F3384" i="10"/>
  <c r="J3380" i="10"/>
  <c r="K3380" i="10"/>
  <c r="L3380" i="10"/>
  <c r="F3380" i="10"/>
  <c r="J3376" i="10"/>
  <c r="K3376" i="10"/>
  <c r="L3376" i="10"/>
  <c r="F3376" i="10"/>
  <c r="J3372" i="10"/>
  <c r="K3372" i="10"/>
  <c r="L3372" i="10"/>
  <c r="F3372" i="10"/>
  <c r="J3368" i="10"/>
  <c r="K3368" i="10"/>
  <c r="L3368" i="10"/>
  <c r="F3368" i="10"/>
  <c r="J3364" i="10"/>
  <c r="K3364" i="10"/>
  <c r="L3364" i="10"/>
  <c r="F3364" i="10"/>
  <c r="J3360" i="10"/>
  <c r="K3360" i="10"/>
  <c r="L3360" i="10"/>
  <c r="F3360" i="10"/>
  <c r="J3356" i="10"/>
  <c r="K3356" i="10"/>
  <c r="L3356" i="10"/>
  <c r="F3356" i="10"/>
  <c r="J3352" i="10"/>
  <c r="K3352" i="10"/>
  <c r="L3352" i="10"/>
  <c r="F3352" i="10"/>
  <c r="J3348" i="10"/>
  <c r="K3348" i="10"/>
  <c r="L3348" i="10"/>
  <c r="F3348" i="10"/>
  <c r="J3344" i="10"/>
  <c r="K3344" i="10"/>
  <c r="L3344" i="10"/>
  <c r="F3344" i="10"/>
  <c r="J3340" i="10"/>
  <c r="K3340" i="10"/>
  <c r="L3340" i="10"/>
  <c r="F3340" i="10"/>
  <c r="J3336" i="10"/>
  <c r="K3336" i="10"/>
  <c r="L3336" i="10"/>
  <c r="F3336" i="10"/>
  <c r="J3332" i="10"/>
  <c r="K3332" i="10"/>
  <c r="L3332" i="10"/>
  <c r="F3332" i="10"/>
  <c r="J3328" i="10"/>
  <c r="K3328" i="10"/>
  <c r="L3328" i="10"/>
  <c r="F3328" i="10"/>
  <c r="J3324" i="10"/>
  <c r="K3324" i="10"/>
  <c r="L3324" i="10"/>
  <c r="F3324" i="10"/>
  <c r="J3320" i="10"/>
  <c r="K3320" i="10"/>
  <c r="L3320" i="10"/>
  <c r="F3320" i="10"/>
  <c r="J3316" i="10"/>
  <c r="K3316" i="10"/>
  <c r="L3316" i="10"/>
  <c r="F3316" i="10"/>
  <c r="J3312" i="10"/>
  <c r="K3312" i="10"/>
  <c r="L3312" i="10"/>
  <c r="F3312" i="10"/>
  <c r="J3308" i="10"/>
  <c r="K3308" i="10"/>
  <c r="L3308" i="10"/>
  <c r="F3308" i="10"/>
  <c r="J3304" i="10"/>
  <c r="K3304" i="10"/>
  <c r="L3304" i="10"/>
  <c r="F3304" i="10"/>
  <c r="J3300" i="10"/>
  <c r="K3300" i="10"/>
  <c r="L3300" i="10"/>
  <c r="F3300" i="10"/>
  <c r="J3296" i="10"/>
  <c r="K3296" i="10"/>
  <c r="L3296" i="10"/>
  <c r="F3296" i="10"/>
  <c r="J3292" i="10"/>
  <c r="K3292" i="10"/>
  <c r="L3292" i="10"/>
  <c r="F3292" i="10"/>
  <c r="J3288" i="10"/>
  <c r="K3288" i="10"/>
  <c r="L3288" i="10"/>
  <c r="F3288" i="10"/>
  <c r="J3284" i="10"/>
  <c r="K3284" i="10"/>
  <c r="L3284" i="10"/>
  <c r="F3284" i="10"/>
  <c r="J3280" i="10"/>
  <c r="K3280" i="10"/>
  <c r="L3280" i="10"/>
  <c r="F3280" i="10"/>
  <c r="J3276" i="10"/>
  <c r="K3276" i="10"/>
  <c r="L3276" i="10"/>
  <c r="F3276" i="10"/>
  <c r="J3272" i="10"/>
  <c r="K3272" i="10"/>
  <c r="L3272" i="10"/>
  <c r="F3272" i="10"/>
  <c r="J3268" i="10"/>
  <c r="K3268" i="10"/>
  <c r="L3268" i="10"/>
  <c r="F3268" i="10"/>
  <c r="J3264" i="10"/>
  <c r="K3264" i="10"/>
  <c r="L3264" i="10"/>
  <c r="F3264" i="10"/>
  <c r="J3260" i="10"/>
  <c r="K3260" i="10"/>
  <c r="L3260" i="10"/>
  <c r="F3260" i="10"/>
  <c r="J3256" i="10"/>
  <c r="K3256" i="10"/>
  <c r="L3256" i="10"/>
  <c r="F3256" i="10"/>
  <c r="J3252" i="10"/>
  <c r="K3252" i="10"/>
  <c r="L3252" i="10"/>
  <c r="F3252" i="10"/>
  <c r="J3248" i="10"/>
  <c r="K3248" i="10"/>
  <c r="L3248" i="10"/>
  <c r="F3248" i="10"/>
  <c r="J3244" i="10"/>
  <c r="K3244" i="10"/>
  <c r="L3244" i="10"/>
  <c r="F3244" i="10"/>
  <c r="J3240" i="10"/>
  <c r="K3240" i="10"/>
  <c r="L3240" i="10"/>
  <c r="F3240" i="10"/>
  <c r="J3236" i="10"/>
  <c r="K3236" i="10"/>
  <c r="L3236" i="10"/>
  <c r="F3236" i="10"/>
  <c r="J3232" i="10"/>
  <c r="K3232" i="10"/>
  <c r="L3232" i="10"/>
  <c r="F3232" i="10"/>
  <c r="J3228" i="10"/>
  <c r="K3228" i="10"/>
  <c r="L3228" i="10"/>
  <c r="F3228" i="10"/>
  <c r="J3224" i="10"/>
  <c r="K3224" i="10"/>
  <c r="L3224" i="10"/>
  <c r="F3224" i="10"/>
  <c r="J3220" i="10"/>
  <c r="K3220" i="10"/>
  <c r="L3220" i="10"/>
  <c r="F3220" i="10"/>
  <c r="J3216" i="10"/>
  <c r="K3216" i="10"/>
  <c r="L3216" i="10"/>
  <c r="F3216" i="10"/>
  <c r="J3212" i="10"/>
  <c r="K3212" i="10"/>
  <c r="L3212" i="10"/>
  <c r="F3212" i="10"/>
  <c r="J3208" i="10"/>
  <c r="K3208" i="10"/>
  <c r="L3208" i="10"/>
  <c r="F3208" i="10"/>
  <c r="J3204" i="10"/>
  <c r="K3204" i="10"/>
  <c r="L3204" i="10"/>
  <c r="F3204" i="10"/>
  <c r="J3200" i="10"/>
  <c r="K3200" i="10"/>
  <c r="L3200" i="10"/>
  <c r="F3200" i="10"/>
  <c r="J3196" i="10"/>
  <c r="K3196" i="10"/>
  <c r="L3196" i="10"/>
  <c r="F3196" i="10"/>
  <c r="J3192" i="10"/>
  <c r="K3192" i="10"/>
  <c r="L3192" i="10"/>
  <c r="F3192" i="10"/>
  <c r="J3188" i="10"/>
  <c r="K3188" i="10"/>
  <c r="L3188" i="10"/>
  <c r="F3188" i="10"/>
  <c r="J3184" i="10"/>
  <c r="K3184" i="10"/>
  <c r="L3184" i="10"/>
  <c r="F3184" i="10"/>
  <c r="J3180" i="10"/>
  <c r="K3180" i="10"/>
  <c r="L3180" i="10"/>
  <c r="F3180" i="10"/>
  <c r="J3176" i="10"/>
  <c r="K3176" i="10"/>
  <c r="L3176" i="10"/>
  <c r="F3176" i="10"/>
  <c r="J3172" i="10"/>
  <c r="K3172" i="10"/>
  <c r="L3172" i="10"/>
  <c r="F3172" i="10"/>
  <c r="J3168" i="10"/>
  <c r="K3168" i="10"/>
  <c r="L3168" i="10"/>
  <c r="F3168" i="10"/>
  <c r="J3164" i="10"/>
  <c r="K3164" i="10"/>
  <c r="L3164" i="10"/>
  <c r="F3164" i="10"/>
  <c r="J3160" i="10"/>
  <c r="K3160" i="10"/>
  <c r="L3160" i="10"/>
  <c r="F3160" i="10"/>
  <c r="J3156" i="10"/>
  <c r="K3156" i="10"/>
  <c r="L3156" i="10"/>
  <c r="F3156" i="10"/>
  <c r="J3152" i="10"/>
  <c r="K3152" i="10"/>
  <c r="L3152" i="10"/>
  <c r="F3152" i="10"/>
  <c r="J3148" i="10"/>
  <c r="K3148" i="10"/>
  <c r="L3148" i="10"/>
  <c r="F3148" i="10"/>
  <c r="J3144" i="10"/>
  <c r="K3144" i="10"/>
  <c r="L3144" i="10"/>
  <c r="F3144" i="10"/>
  <c r="J3140" i="10"/>
  <c r="K3140" i="10"/>
  <c r="L3140" i="10"/>
  <c r="F3140" i="10"/>
  <c r="J3136" i="10"/>
  <c r="K3136" i="10"/>
  <c r="L3136" i="10"/>
  <c r="F3136" i="10"/>
  <c r="J3132" i="10"/>
  <c r="K3132" i="10"/>
  <c r="L3132" i="10"/>
  <c r="F3132" i="10"/>
  <c r="J3128" i="10"/>
  <c r="K3128" i="10"/>
  <c r="L3128" i="10"/>
  <c r="F3128" i="10"/>
  <c r="J3124" i="10"/>
  <c r="K3124" i="10"/>
  <c r="L3124" i="10"/>
  <c r="F3124" i="10"/>
  <c r="J3120" i="10"/>
  <c r="K3120" i="10"/>
  <c r="L3120" i="10"/>
  <c r="F3120" i="10"/>
  <c r="J3116" i="10"/>
  <c r="K3116" i="10"/>
  <c r="L3116" i="10"/>
  <c r="F3116" i="10"/>
  <c r="J3112" i="10"/>
  <c r="K3112" i="10"/>
  <c r="L3112" i="10"/>
  <c r="F3112" i="10"/>
  <c r="J3108" i="10"/>
  <c r="K3108" i="10"/>
  <c r="L3108" i="10"/>
  <c r="F3108" i="10"/>
  <c r="J3104" i="10"/>
  <c r="K3104" i="10"/>
  <c r="L3104" i="10"/>
  <c r="F3104" i="10"/>
  <c r="J3100" i="10"/>
  <c r="K3100" i="10"/>
  <c r="L3100" i="10"/>
  <c r="F3100" i="10"/>
  <c r="J3096" i="10"/>
  <c r="K3096" i="10"/>
  <c r="L3096" i="10"/>
  <c r="F3096" i="10"/>
  <c r="J3092" i="10"/>
  <c r="K3092" i="10"/>
  <c r="L3092" i="10"/>
  <c r="F3092" i="10"/>
  <c r="J3088" i="10"/>
  <c r="K3088" i="10"/>
  <c r="L3088" i="10"/>
  <c r="F3088" i="10"/>
  <c r="J3084" i="10"/>
  <c r="K3084" i="10"/>
  <c r="L3084" i="10"/>
  <c r="F3084" i="10"/>
  <c r="J3080" i="10"/>
  <c r="K3080" i="10"/>
  <c r="L3080" i="10"/>
  <c r="F3080" i="10"/>
  <c r="J3076" i="10"/>
  <c r="K3076" i="10"/>
  <c r="L3076" i="10"/>
  <c r="F3076" i="10"/>
  <c r="J3072" i="10"/>
  <c r="K3072" i="10"/>
  <c r="L3072" i="10"/>
  <c r="F3072" i="10"/>
  <c r="J3068" i="10"/>
  <c r="K3068" i="10"/>
  <c r="L3068" i="10"/>
  <c r="F3068" i="10"/>
  <c r="J3064" i="10"/>
  <c r="K3064" i="10"/>
  <c r="L3064" i="10"/>
  <c r="F3064" i="10"/>
  <c r="J3060" i="10"/>
  <c r="K3060" i="10"/>
  <c r="L3060" i="10"/>
  <c r="F3060" i="10"/>
  <c r="J3056" i="10"/>
  <c r="K3056" i="10"/>
  <c r="L3056" i="10"/>
  <c r="F3056" i="10"/>
  <c r="J3052" i="10"/>
  <c r="K3052" i="10"/>
  <c r="L3052" i="10"/>
  <c r="F3052" i="10"/>
  <c r="J3048" i="10"/>
  <c r="K3048" i="10"/>
  <c r="L3048" i="10"/>
  <c r="F3048" i="10"/>
  <c r="J3044" i="10"/>
  <c r="K3044" i="10"/>
  <c r="L3044" i="10"/>
  <c r="F3044" i="10"/>
  <c r="J3040" i="10"/>
  <c r="K3040" i="10"/>
  <c r="L3040" i="10"/>
  <c r="F3040" i="10"/>
  <c r="J3036" i="10"/>
  <c r="K3036" i="10"/>
  <c r="L3036" i="10"/>
  <c r="F3036" i="10"/>
  <c r="J3032" i="10"/>
  <c r="K3032" i="10"/>
  <c r="L3032" i="10"/>
  <c r="F3032" i="10"/>
  <c r="J3028" i="10"/>
  <c r="K3028" i="10"/>
  <c r="L3028" i="10"/>
  <c r="F3028" i="10"/>
  <c r="J3024" i="10"/>
  <c r="K3024" i="10"/>
  <c r="L3024" i="10"/>
  <c r="F3024" i="10"/>
  <c r="J3020" i="10"/>
  <c r="K3020" i="10"/>
  <c r="L3020" i="10"/>
  <c r="F3020" i="10"/>
  <c r="J3016" i="10"/>
  <c r="K3016" i="10"/>
  <c r="L3016" i="10"/>
  <c r="F3016" i="10"/>
  <c r="J3012" i="10"/>
  <c r="K3012" i="10"/>
  <c r="L3012" i="10"/>
  <c r="F3012" i="10"/>
  <c r="J3008" i="10"/>
  <c r="K3008" i="10"/>
  <c r="L3008" i="10"/>
  <c r="F3008" i="10"/>
  <c r="J3004" i="10"/>
  <c r="K3004" i="10"/>
  <c r="L3004" i="10"/>
  <c r="F3004" i="10"/>
  <c r="J3000" i="10"/>
  <c r="K3000" i="10"/>
  <c r="L3000" i="10"/>
  <c r="F3000" i="10"/>
  <c r="J2996" i="10"/>
  <c r="K2996" i="10"/>
  <c r="L2996" i="10"/>
  <c r="F2996" i="10"/>
  <c r="J2992" i="10"/>
  <c r="K2992" i="10"/>
  <c r="L2992" i="10"/>
  <c r="F2992" i="10"/>
  <c r="J2988" i="10"/>
  <c r="K2988" i="10"/>
  <c r="L2988" i="10"/>
  <c r="F2988" i="10"/>
  <c r="J2984" i="10"/>
  <c r="K2984" i="10"/>
  <c r="L2984" i="10"/>
  <c r="F2984" i="10"/>
  <c r="J2980" i="10"/>
  <c r="K2980" i="10"/>
  <c r="L2980" i="10"/>
  <c r="F2980" i="10"/>
  <c r="J2976" i="10"/>
  <c r="K2976" i="10"/>
  <c r="L2976" i="10"/>
  <c r="F2976" i="10"/>
  <c r="J2972" i="10"/>
  <c r="K2972" i="10"/>
  <c r="L2972" i="10"/>
  <c r="F2972" i="10"/>
  <c r="J2968" i="10"/>
  <c r="K2968" i="10"/>
  <c r="L2968" i="10"/>
  <c r="F2968" i="10"/>
  <c r="J2964" i="10"/>
  <c r="K2964" i="10"/>
  <c r="L2964" i="10"/>
  <c r="F2964" i="10"/>
  <c r="J2960" i="10"/>
  <c r="K2960" i="10"/>
  <c r="L2960" i="10"/>
  <c r="F2960" i="10"/>
  <c r="J2956" i="10"/>
  <c r="K2956" i="10"/>
  <c r="L2956" i="10"/>
  <c r="F2956" i="10"/>
  <c r="J2952" i="10"/>
  <c r="K2952" i="10"/>
  <c r="L2952" i="10"/>
  <c r="F2952" i="10"/>
  <c r="J2948" i="10"/>
  <c r="K2948" i="10"/>
  <c r="L2948" i="10"/>
  <c r="F2948" i="10"/>
  <c r="J2944" i="10"/>
  <c r="K2944" i="10"/>
  <c r="L2944" i="10"/>
  <c r="F2944" i="10"/>
  <c r="J2940" i="10"/>
  <c r="K2940" i="10"/>
  <c r="L2940" i="10"/>
  <c r="F2940" i="10"/>
  <c r="J2936" i="10"/>
  <c r="K2936" i="10"/>
  <c r="L2936" i="10"/>
  <c r="F2936" i="10"/>
  <c r="J2932" i="10"/>
  <c r="K2932" i="10"/>
  <c r="L2932" i="10"/>
  <c r="F2932" i="10"/>
  <c r="J2928" i="10"/>
  <c r="K2928" i="10"/>
  <c r="L2928" i="10"/>
  <c r="F2928" i="10"/>
  <c r="J2924" i="10"/>
  <c r="K2924" i="10"/>
  <c r="L2924" i="10"/>
  <c r="F2924" i="10"/>
  <c r="J2920" i="10"/>
  <c r="K2920" i="10"/>
  <c r="L2920" i="10"/>
  <c r="F2920" i="10"/>
  <c r="J2916" i="10"/>
  <c r="K2916" i="10"/>
  <c r="L2916" i="10"/>
  <c r="F2916" i="10"/>
  <c r="J2912" i="10"/>
  <c r="K2912" i="10"/>
  <c r="L2912" i="10"/>
  <c r="F2912" i="10"/>
  <c r="J2908" i="10"/>
  <c r="K2908" i="10"/>
  <c r="L2908" i="10"/>
  <c r="F2908" i="10"/>
  <c r="J2904" i="10"/>
  <c r="K2904" i="10"/>
  <c r="L2904" i="10"/>
  <c r="F2904" i="10"/>
  <c r="J2900" i="10"/>
  <c r="K2900" i="10"/>
  <c r="L2900" i="10"/>
  <c r="F2900" i="10"/>
  <c r="J2896" i="10"/>
  <c r="K2896" i="10"/>
  <c r="L2896" i="10"/>
  <c r="F2896" i="10"/>
  <c r="J2892" i="10"/>
  <c r="K2892" i="10"/>
  <c r="L2892" i="10"/>
  <c r="F2892" i="10"/>
  <c r="J2888" i="10"/>
  <c r="K2888" i="10"/>
  <c r="L2888" i="10"/>
  <c r="F2888" i="10"/>
  <c r="J2884" i="10"/>
  <c r="K2884" i="10"/>
  <c r="L2884" i="10"/>
  <c r="F2884" i="10"/>
  <c r="J2880" i="10"/>
  <c r="K2880" i="10"/>
  <c r="L2880" i="10"/>
  <c r="F2880" i="10"/>
  <c r="J2876" i="10"/>
  <c r="K2876" i="10"/>
  <c r="L2876" i="10"/>
  <c r="F2876" i="10"/>
  <c r="J2872" i="10"/>
  <c r="K2872" i="10"/>
  <c r="L2872" i="10"/>
  <c r="F2872" i="10"/>
  <c r="J2868" i="10"/>
  <c r="K2868" i="10"/>
  <c r="L2868" i="10"/>
  <c r="F2868" i="10"/>
  <c r="J2864" i="10"/>
  <c r="K2864" i="10"/>
  <c r="L2864" i="10"/>
  <c r="F2864" i="10"/>
  <c r="J2860" i="10"/>
  <c r="K2860" i="10"/>
  <c r="L2860" i="10"/>
  <c r="F2860" i="10"/>
  <c r="J2856" i="10"/>
  <c r="K2856" i="10"/>
  <c r="L2856" i="10"/>
  <c r="F2856" i="10"/>
  <c r="J2852" i="10"/>
  <c r="K2852" i="10"/>
  <c r="L2852" i="10"/>
  <c r="F2852" i="10"/>
  <c r="J2848" i="10"/>
  <c r="K2848" i="10"/>
  <c r="L2848" i="10"/>
  <c r="F2848" i="10"/>
  <c r="J2844" i="10"/>
  <c r="K2844" i="10"/>
  <c r="L2844" i="10"/>
  <c r="F2844" i="10"/>
  <c r="J2840" i="10"/>
  <c r="K2840" i="10"/>
  <c r="L2840" i="10"/>
  <c r="F2840" i="10"/>
  <c r="J2836" i="10"/>
  <c r="K2836" i="10"/>
  <c r="L2836" i="10"/>
  <c r="F2836" i="10"/>
  <c r="J2832" i="10"/>
  <c r="K2832" i="10"/>
  <c r="L2832" i="10"/>
  <c r="F2832" i="10"/>
  <c r="J2828" i="10"/>
  <c r="K2828" i="10"/>
  <c r="L2828" i="10"/>
  <c r="F2828" i="10"/>
  <c r="J2824" i="10"/>
  <c r="K2824" i="10"/>
  <c r="L2824" i="10"/>
  <c r="F2824" i="10"/>
  <c r="J2820" i="10"/>
  <c r="K2820" i="10"/>
  <c r="L2820" i="10"/>
  <c r="F2820" i="10"/>
  <c r="J2816" i="10"/>
  <c r="K2816" i="10"/>
  <c r="L2816" i="10"/>
  <c r="F2816" i="10"/>
  <c r="J2812" i="10"/>
  <c r="K2812" i="10"/>
  <c r="L2812" i="10"/>
  <c r="F2812" i="10"/>
  <c r="J2808" i="10"/>
  <c r="K2808" i="10"/>
  <c r="L2808" i="10"/>
  <c r="F2808" i="10"/>
  <c r="J2804" i="10"/>
  <c r="K2804" i="10"/>
  <c r="L2804" i="10"/>
  <c r="F2804" i="10"/>
  <c r="J2800" i="10"/>
  <c r="K2800" i="10"/>
  <c r="L2800" i="10"/>
  <c r="F2800" i="10"/>
  <c r="J2796" i="10"/>
  <c r="K2796" i="10"/>
  <c r="L2796" i="10"/>
  <c r="F2796" i="10"/>
  <c r="J2792" i="10"/>
  <c r="K2792" i="10"/>
  <c r="L2792" i="10"/>
  <c r="F2792" i="10"/>
  <c r="J2788" i="10"/>
  <c r="K2788" i="10"/>
  <c r="L2788" i="10"/>
  <c r="F2788" i="10"/>
  <c r="J2784" i="10"/>
  <c r="K2784" i="10"/>
  <c r="L2784" i="10"/>
  <c r="F2784" i="10"/>
  <c r="J2780" i="10"/>
  <c r="K2780" i="10"/>
  <c r="L2780" i="10"/>
  <c r="F2780" i="10"/>
  <c r="J2776" i="10"/>
  <c r="K2776" i="10"/>
  <c r="L2776" i="10"/>
  <c r="F2776" i="10"/>
  <c r="J2772" i="10"/>
  <c r="K2772" i="10"/>
  <c r="L2772" i="10"/>
  <c r="F2772" i="10"/>
  <c r="J2768" i="10"/>
  <c r="K2768" i="10"/>
  <c r="L2768" i="10"/>
  <c r="F2768" i="10"/>
  <c r="J2764" i="10"/>
  <c r="K2764" i="10"/>
  <c r="L2764" i="10"/>
  <c r="F2764" i="10"/>
  <c r="J2760" i="10"/>
  <c r="K2760" i="10"/>
  <c r="L2760" i="10"/>
  <c r="F2760" i="10"/>
  <c r="J2756" i="10"/>
  <c r="K2756" i="10"/>
  <c r="L2756" i="10"/>
  <c r="F2756" i="10"/>
  <c r="J2752" i="10"/>
  <c r="K2752" i="10"/>
  <c r="L2752" i="10"/>
  <c r="F2752" i="10"/>
  <c r="J2748" i="10"/>
  <c r="K2748" i="10"/>
  <c r="L2748" i="10"/>
  <c r="F2748" i="10"/>
  <c r="J2744" i="10"/>
  <c r="K2744" i="10"/>
  <c r="L2744" i="10"/>
  <c r="F2744" i="10"/>
  <c r="J2740" i="10"/>
  <c r="K2740" i="10"/>
  <c r="L2740" i="10"/>
  <c r="F2740" i="10"/>
  <c r="J2736" i="10"/>
  <c r="K2736" i="10"/>
  <c r="L2736" i="10"/>
  <c r="F2736" i="10"/>
  <c r="J2732" i="10"/>
  <c r="K2732" i="10"/>
  <c r="L2732" i="10"/>
  <c r="F2732" i="10"/>
  <c r="J2728" i="10"/>
  <c r="K2728" i="10"/>
  <c r="L2728" i="10"/>
  <c r="F2728" i="10"/>
  <c r="J2724" i="10"/>
  <c r="K2724" i="10"/>
  <c r="L2724" i="10"/>
  <c r="F2724" i="10"/>
  <c r="J2720" i="10"/>
  <c r="K2720" i="10"/>
  <c r="L2720" i="10"/>
  <c r="F2720" i="10"/>
  <c r="J2716" i="10"/>
  <c r="K2716" i="10"/>
  <c r="L2716" i="10"/>
  <c r="F2716" i="10"/>
  <c r="J2712" i="10"/>
  <c r="K2712" i="10"/>
  <c r="L2712" i="10"/>
  <c r="F2712" i="10"/>
  <c r="J2708" i="10"/>
  <c r="K2708" i="10"/>
  <c r="L2708" i="10"/>
  <c r="F2708" i="10"/>
  <c r="J2704" i="10"/>
  <c r="K2704" i="10"/>
  <c r="L2704" i="10"/>
  <c r="F2704" i="10"/>
  <c r="J2700" i="10"/>
  <c r="K2700" i="10"/>
  <c r="L2700" i="10"/>
  <c r="F2700" i="10"/>
  <c r="J2696" i="10"/>
  <c r="K2696" i="10"/>
  <c r="L2696" i="10"/>
  <c r="F2696" i="10"/>
  <c r="J2692" i="10"/>
  <c r="K2692" i="10"/>
  <c r="L2692" i="10"/>
  <c r="F2692" i="10"/>
  <c r="J2688" i="10"/>
  <c r="K2688" i="10"/>
  <c r="L2688" i="10"/>
  <c r="F2688" i="10"/>
  <c r="J2684" i="10"/>
  <c r="K2684" i="10"/>
  <c r="L2684" i="10"/>
  <c r="F2684" i="10"/>
  <c r="J2680" i="10"/>
  <c r="K2680" i="10"/>
  <c r="L2680" i="10"/>
  <c r="F2680" i="10"/>
  <c r="J2676" i="10"/>
  <c r="K2676" i="10"/>
  <c r="L2676" i="10"/>
  <c r="F2676" i="10"/>
  <c r="J2672" i="10"/>
  <c r="K2672" i="10"/>
  <c r="L2672" i="10"/>
  <c r="F2672" i="10"/>
  <c r="J2668" i="10"/>
  <c r="K2668" i="10"/>
  <c r="L2668" i="10"/>
  <c r="F2668" i="10"/>
  <c r="J2664" i="10"/>
  <c r="K2664" i="10"/>
  <c r="L2664" i="10"/>
  <c r="F2664" i="10"/>
  <c r="J2660" i="10"/>
  <c r="K2660" i="10"/>
  <c r="L2660" i="10"/>
  <c r="F2660" i="10"/>
  <c r="J2656" i="10"/>
  <c r="K2656" i="10"/>
  <c r="L2656" i="10"/>
  <c r="F2656" i="10"/>
  <c r="J2652" i="10"/>
  <c r="K2652" i="10"/>
  <c r="L2652" i="10"/>
  <c r="F2652" i="10"/>
  <c r="J2648" i="10"/>
  <c r="K2648" i="10"/>
  <c r="L2648" i="10"/>
  <c r="F2648" i="10"/>
  <c r="J2644" i="10"/>
  <c r="K2644" i="10"/>
  <c r="L2644" i="10"/>
  <c r="F2644" i="10"/>
  <c r="J2640" i="10"/>
  <c r="K2640" i="10"/>
  <c r="L2640" i="10"/>
  <c r="F2640" i="10"/>
  <c r="J2636" i="10"/>
  <c r="K2636" i="10"/>
  <c r="L2636" i="10"/>
  <c r="F2636" i="10"/>
  <c r="J2632" i="10"/>
  <c r="K2632" i="10"/>
  <c r="L2632" i="10"/>
  <c r="F2632" i="10"/>
  <c r="J2628" i="10"/>
  <c r="K2628" i="10"/>
  <c r="L2628" i="10"/>
  <c r="F2628" i="10"/>
  <c r="J2624" i="10"/>
  <c r="K2624" i="10"/>
  <c r="L2624" i="10"/>
  <c r="F2624" i="10"/>
  <c r="J2620" i="10"/>
  <c r="K2620" i="10"/>
  <c r="L2620" i="10"/>
  <c r="F2620" i="10"/>
  <c r="J2616" i="10"/>
  <c r="K2616" i="10"/>
  <c r="L2616" i="10"/>
  <c r="F2616" i="10"/>
  <c r="J2612" i="10"/>
  <c r="K2612" i="10"/>
  <c r="L2612" i="10"/>
  <c r="F2612" i="10"/>
  <c r="J2608" i="10"/>
  <c r="K2608" i="10"/>
  <c r="L2608" i="10"/>
  <c r="F2608" i="10"/>
  <c r="J2604" i="10"/>
  <c r="K2604" i="10"/>
  <c r="L2604" i="10"/>
  <c r="F2604" i="10"/>
  <c r="J2600" i="10"/>
  <c r="K2600" i="10"/>
  <c r="L2600" i="10"/>
  <c r="F2600" i="10"/>
  <c r="J2596" i="10"/>
  <c r="K2596" i="10"/>
  <c r="L2596" i="10"/>
  <c r="F2596" i="10"/>
  <c r="J2592" i="10"/>
  <c r="K2592" i="10"/>
  <c r="L2592" i="10"/>
  <c r="F2592" i="10"/>
  <c r="J2588" i="10"/>
  <c r="K2588" i="10"/>
  <c r="L2588" i="10"/>
  <c r="F2588" i="10"/>
  <c r="J2584" i="10"/>
  <c r="K2584" i="10"/>
  <c r="L2584" i="10"/>
  <c r="F2584" i="10"/>
  <c r="J2580" i="10"/>
  <c r="K2580" i="10"/>
  <c r="L2580" i="10"/>
  <c r="F2580" i="10"/>
  <c r="J2576" i="10"/>
  <c r="K2576" i="10"/>
  <c r="L2576" i="10"/>
  <c r="F2576" i="10"/>
  <c r="J2572" i="10"/>
  <c r="K2572" i="10"/>
  <c r="L2572" i="10"/>
  <c r="F2572" i="10"/>
  <c r="J2568" i="10"/>
  <c r="K2568" i="10"/>
  <c r="L2568" i="10"/>
  <c r="F2568" i="10"/>
  <c r="J2564" i="10"/>
  <c r="K2564" i="10"/>
  <c r="L2564" i="10"/>
  <c r="F2564" i="10"/>
  <c r="J2560" i="10"/>
  <c r="K2560" i="10"/>
  <c r="L2560" i="10"/>
  <c r="F2560" i="10"/>
  <c r="J2556" i="10"/>
  <c r="K2556" i="10"/>
  <c r="L2556" i="10"/>
  <c r="F2556" i="10"/>
  <c r="J2552" i="10"/>
  <c r="K2552" i="10"/>
  <c r="L2552" i="10"/>
  <c r="F2552" i="10"/>
  <c r="J2548" i="10"/>
  <c r="K2548" i="10"/>
  <c r="L2548" i="10"/>
  <c r="F2548" i="10"/>
  <c r="J2544" i="10"/>
  <c r="K2544" i="10"/>
  <c r="L2544" i="10"/>
  <c r="F2544" i="10"/>
  <c r="J2540" i="10"/>
  <c r="K2540" i="10"/>
  <c r="L2540" i="10"/>
  <c r="F2540" i="10"/>
  <c r="J2536" i="10"/>
  <c r="K2536" i="10"/>
  <c r="L2536" i="10"/>
  <c r="F2536" i="10"/>
  <c r="J2532" i="10"/>
  <c r="K2532" i="10"/>
  <c r="L2532" i="10"/>
  <c r="F2532" i="10"/>
  <c r="J2528" i="10"/>
  <c r="K2528" i="10"/>
  <c r="L2528" i="10"/>
  <c r="F2528" i="10"/>
  <c r="J2524" i="10"/>
  <c r="K2524" i="10"/>
  <c r="L2524" i="10"/>
  <c r="F2524" i="10"/>
  <c r="J2520" i="10"/>
  <c r="K2520" i="10"/>
  <c r="L2520" i="10"/>
  <c r="F2520" i="10"/>
  <c r="J2516" i="10"/>
  <c r="K2516" i="10"/>
  <c r="L2516" i="10"/>
  <c r="F2516" i="10"/>
  <c r="J2512" i="10"/>
  <c r="K2512" i="10"/>
  <c r="L2512" i="10"/>
  <c r="F2512" i="10"/>
  <c r="J2508" i="10"/>
  <c r="K2508" i="10"/>
  <c r="L2508" i="10"/>
  <c r="F2508" i="10"/>
  <c r="J2504" i="10"/>
  <c r="K2504" i="10"/>
  <c r="L2504" i="10"/>
  <c r="F2504" i="10"/>
  <c r="J2500" i="10"/>
  <c r="K2500" i="10"/>
  <c r="L2500" i="10"/>
  <c r="F2500" i="10"/>
  <c r="J2496" i="10"/>
  <c r="K2496" i="10"/>
  <c r="L2496" i="10"/>
  <c r="F2496" i="10"/>
  <c r="J2492" i="10"/>
  <c r="K2492" i="10"/>
  <c r="L2492" i="10"/>
  <c r="F2492" i="10"/>
  <c r="J2488" i="10"/>
  <c r="K2488" i="10"/>
  <c r="L2488" i="10"/>
  <c r="F2488" i="10"/>
  <c r="J2484" i="10"/>
  <c r="K2484" i="10"/>
  <c r="L2484" i="10"/>
  <c r="F2484" i="10"/>
  <c r="J2480" i="10"/>
  <c r="K2480" i="10"/>
  <c r="L2480" i="10"/>
  <c r="F2480" i="10"/>
  <c r="J2476" i="10"/>
  <c r="K2476" i="10"/>
  <c r="L2476" i="10"/>
  <c r="F2476" i="10"/>
  <c r="J2472" i="10"/>
  <c r="K2472" i="10"/>
  <c r="L2472" i="10"/>
  <c r="F2472" i="10"/>
  <c r="J2468" i="10"/>
  <c r="K2468" i="10"/>
  <c r="L2468" i="10"/>
  <c r="F2468" i="10"/>
  <c r="J2464" i="10"/>
  <c r="K2464" i="10"/>
  <c r="L2464" i="10"/>
  <c r="F2464" i="10"/>
  <c r="J2460" i="10"/>
  <c r="K2460" i="10"/>
  <c r="L2460" i="10"/>
  <c r="F2460" i="10"/>
  <c r="J2456" i="10"/>
  <c r="K2456" i="10"/>
  <c r="L2456" i="10"/>
  <c r="F2456" i="10"/>
  <c r="J2452" i="10"/>
  <c r="K2452" i="10"/>
  <c r="L2452" i="10"/>
  <c r="F2452" i="10"/>
  <c r="J2448" i="10"/>
  <c r="K2448" i="10"/>
  <c r="L2448" i="10"/>
  <c r="F2448" i="10"/>
  <c r="J2444" i="10"/>
  <c r="K2444" i="10"/>
  <c r="L2444" i="10"/>
  <c r="F2444" i="10"/>
  <c r="J2440" i="10"/>
  <c r="K2440" i="10"/>
  <c r="L2440" i="10"/>
  <c r="F2440" i="10"/>
  <c r="J2436" i="10"/>
  <c r="K2436" i="10"/>
  <c r="L2436" i="10"/>
  <c r="F2436" i="10"/>
  <c r="J2432" i="10"/>
  <c r="K2432" i="10"/>
  <c r="L2432" i="10"/>
  <c r="F2432" i="10"/>
  <c r="J2428" i="10"/>
  <c r="K2428" i="10"/>
  <c r="L2428" i="10"/>
  <c r="F2428" i="10"/>
  <c r="J2424" i="10"/>
  <c r="K2424" i="10"/>
  <c r="L2424" i="10"/>
  <c r="F2424" i="10"/>
  <c r="J2420" i="10"/>
  <c r="K2420" i="10"/>
  <c r="L2420" i="10"/>
  <c r="F2420" i="10"/>
  <c r="J2416" i="10"/>
  <c r="K2416" i="10"/>
  <c r="L2416" i="10"/>
  <c r="F2416" i="10"/>
  <c r="J2412" i="10"/>
  <c r="K2412" i="10"/>
  <c r="L2412" i="10"/>
  <c r="F2412" i="10"/>
  <c r="J2408" i="10"/>
  <c r="K2408" i="10"/>
  <c r="L2408" i="10"/>
  <c r="F2408" i="10"/>
  <c r="J2404" i="10"/>
  <c r="K2404" i="10"/>
  <c r="L2404" i="10"/>
  <c r="F2404" i="10"/>
  <c r="J2400" i="10"/>
  <c r="K2400" i="10"/>
  <c r="L2400" i="10"/>
  <c r="F2400" i="10"/>
  <c r="J2396" i="10"/>
  <c r="K2396" i="10"/>
  <c r="L2396" i="10"/>
  <c r="F2396" i="10"/>
  <c r="J2392" i="10"/>
  <c r="K2392" i="10"/>
  <c r="L2392" i="10"/>
  <c r="F2392" i="10"/>
  <c r="J2388" i="10"/>
  <c r="K2388" i="10"/>
  <c r="L2388" i="10"/>
  <c r="F2388" i="10"/>
  <c r="J2384" i="10"/>
  <c r="K2384" i="10"/>
  <c r="L2384" i="10"/>
  <c r="F2384" i="10"/>
  <c r="J2380" i="10"/>
  <c r="K2380" i="10"/>
  <c r="L2380" i="10"/>
  <c r="F2380" i="10"/>
  <c r="J2376" i="10"/>
  <c r="K2376" i="10"/>
  <c r="L2376" i="10"/>
  <c r="F2376" i="10"/>
  <c r="J2372" i="10"/>
  <c r="K2372" i="10"/>
  <c r="L2372" i="10"/>
  <c r="F2372" i="10"/>
  <c r="J2368" i="10"/>
  <c r="K2368" i="10"/>
  <c r="L2368" i="10"/>
  <c r="F2368" i="10"/>
  <c r="J2364" i="10"/>
  <c r="K2364" i="10"/>
  <c r="L2364" i="10"/>
  <c r="F2364" i="10"/>
  <c r="J2360" i="10"/>
  <c r="K2360" i="10"/>
  <c r="L2360" i="10"/>
  <c r="F2360" i="10"/>
  <c r="J2356" i="10"/>
  <c r="K2356" i="10"/>
  <c r="L2356" i="10"/>
  <c r="F2356" i="10"/>
  <c r="J2352" i="10"/>
  <c r="K2352" i="10"/>
  <c r="L2352" i="10"/>
  <c r="F2352" i="10"/>
  <c r="J2348" i="10"/>
  <c r="K2348" i="10"/>
  <c r="L2348" i="10"/>
  <c r="F2348" i="10"/>
  <c r="J2344" i="10"/>
  <c r="K2344" i="10"/>
  <c r="L2344" i="10"/>
  <c r="F2344" i="10"/>
  <c r="J2340" i="10"/>
  <c r="K2340" i="10"/>
  <c r="L2340" i="10"/>
  <c r="F2340" i="10"/>
  <c r="J2336" i="10"/>
  <c r="K2336" i="10"/>
  <c r="L2336" i="10"/>
  <c r="F2336" i="10"/>
  <c r="J2332" i="10"/>
  <c r="K2332" i="10"/>
  <c r="L2332" i="10"/>
  <c r="F2332" i="10"/>
  <c r="J2328" i="10"/>
  <c r="K2328" i="10"/>
  <c r="L2328" i="10"/>
  <c r="F2328" i="10"/>
  <c r="J2324" i="10"/>
  <c r="K2324" i="10"/>
  <c r="L2324" i="10"/>
  <c r="F2324" i="10"/>
  <c r="J2320" i="10"/>
  <c r="K2320" i="10"/>
  <c r="L2320" i="10"/>
  <c r="F2320" i="10"/>
  <c r="J2316" i="10"/>
  <c r="K2316" i="10"/>
  <c r="L2316" i="10"/>
  <c r="F2316" i="10"/>
  <c r="J2312" i="10"/>
  <c r="K2312" i="10"/>
  <c r="L2312" i="10"/>
  <c r="F2312" i="10"/>
  <c r="J2308" i="10"/>
  <c r="K2308" i="10"/>
  <c r="L2308" i="10"/>
  <c r="F2308" i="10"/>
  <c r="J2304" i="10"/>
  <c r="K2304" i="10"/>
  <c r="L2304" i="10"/>
  <c r="F2304" i="10"/>
  <c r="J2300" i="10"/>
  <c r="K2300" i="10"/>
  <c r="L2300" i="10"/>
  <c r="F2300" i="10"/>
  <c r="J2296" i="10"/>
  <c r="K2296" i="10"/>
  <c r="L2296" i="10"/>
  <c r="F2296" i="10"/>
  <c r="J2292" i="10"/>
  <c r="K2292" i="10"/>
  <c r="L2292" i="10"/>
  <c r="F2292" i="10"/>
  <c r="J2288" i="10"/>
  <c r="K2288" i="10"/>
  <c r="L2288" i="10"/>
  <c r="F2288" i="10"/>
  <c r="J2284" i="10"/>
  <c r="K2284" i="10"/>
  <c r="L2284" i="10"/>
  <c r="F2284" i="10"/>
  <c r="J2280" i="10"/>
  <c r="K2280" i="10"/>
  <c r="L2280" i="10"/>
  <c r="F2280" i="10"/>
  <c r="J2276" i="10"/>
  <c r="K2276" i="10"/>
  <c r="L2276" i="10"/>
  <c r="F2276" i="10"/>
  <c r="J2272" i="10"/>
  <c r="K2272" i="10"/>
  <c r="L2272" i="10"/>
  <c r="F2272" i="10"/>
  <c r="J2268" i="10"/>
  <c r="K2268" i="10"/>
  <c r="L2268" i="10"/>
  <c r="F2268" i="10"/>
  <c r="J2264" i="10"/>
  <c r="K2264" i="10"/>
  <c r="L2264" i="10"/>
  <c r="F2264" i="10"/>
  <c r="J2260" i="10"/>
  <c r="K2260" i="10"/>
  <c r="L2260" i="10"/>
  <c r="F2260" i="10"/>
  <c r="J2256" i="10"/>
  <c r="K2256" i="10"/>
  <c r="L2256" i="10"/>
  <c r="F2256" i="10"/>
  <c r="J2252" i="10"/>
  <c r="K2252" i="10"/>
  <c r="L2252" i="10"/>
  <c r="F2252" i="10"/>
  <c r="J2248" i="10"/>
  <c r="K2248" i="10"/>
  <c r="L2248" i="10"/>
  <c r="F2248" i="10"/>
  <c r="J2244" i="10"/>
  <c r="K2244" i="10"/>
  <c r="L2244" i="10"/>
  <c r="F2244" i="10"/>
  <c r="J2240" i="10"/>
  <c r="K2240" i="10"/>
  <c r="L2240" i="10"/>
  <c r="F2240" i="10"/>
  <c r="J2236" i="10"/>
  <c r="K2236" i="10"/>
  <c r="L2236" i="10"/>
  <c r="F2236" i="10"/>
  <c r="J2232" i="10"/>
  <c r="K2232" i="10"/>
  <c r="L2232" i="10"/>
  <c r="F2232" i="10"/>
  <c r="J2228" i="10"/>
  <c r="K2228" i="10"/>
  <c r="L2228" i="10"/>
  <c r="F2228" i="10"/>
  <c r="J2224" i="10"/>
  <c r="K2224" i="10"/>
  <c r="L2224" i="10"/>
  <c r="F2224" i="10"/>
  <c r="J2220" i="10"/>
  <c r="K2220" i="10"/>
  <c r="L2220" i="10"/>
  <c r="F2220" i="10"/>
  <c r="J2216" i="10"/>
  <c r="K2216" i="10"/>
  <c r="L2216" i="10"/>
  <c r="F2216" i="10"/>
  <c r="J2212" i="10"/>
  <c r="K2212" i="10"/>
  <c r="L2212" i="10"/>
  <c r="F2212" i="10"/>
  <c r="J2208" i="10"/>
  <c r="K2208" i="10"/>
  <c r="L2208" i="10"/>
  <c r="F2208" i="10"/>
  <c r="J2204" i="10"/>
  <c r="K2204" i="10"/>
  <c r="L2204" i="10"/>
  <c r="F2204" i="10"/>
  <c r="J2200" i="10"/>
  <c r="K2200" i="10"/>
  <c r="L2200" i="10"/>
  <c r="F2200" i="10"/>
  <c r="J2196" i="10"/>
  <c r="K2196" i="10"/>
  <c r="L2196" i="10"/>
  <c r="F2196" i="10"/>
  <c r="J2192" i="10"/>
  <c r="K2192" i="10"/>
  <c r="L2192" i="10"/>
  <c r="F2192" i="10"/>
  <c r="J2188" i="10"/>
  <c r="K2188" i="10"/>
  <c r="L2188" i="10"/>
  <c r="F2188" i="10"/>
  <c r="J2184" i="10"/>
  <c r="K2184" i="10"/>
  <c r="L2184" i="10"/>
  <c r="F2184" i="10"/>
  <c r="J2180" i="10"/>
  <c r="K2180" i="10"/>
  <c r="L2180" i="10"/>
  <c r="F2180" i="10"/>
  <c r="J2176" i="10"/>
  <c r="K2176" i="10"/>
  <c r="L2176" i="10"/>
  <c r="F2176" i="10"/>
  <c r="J2172" i="10"/>
  <c r="K2172" i="10"/>
  <c r="L2172" i="10"/>
  <c r="F2172" i="10"/>
  <c r="J2168" i="10"/>
  <c r="K2168" i="10"/>
  <c r="L2168" i="10"/>
  <c r="F2168" i="10"/>
  <c r="J2164" i="10"/>
  <c r="K2164" i="10"/>
  <c r="L2164" i="10"/>
  <c r="F2164" i="10"/>
  <c r="J2160" i="10"/>
  <c r="K2160" i="10"/>
  <c r="L2160" i="10"/>
  <c r="F2160" i="10"/>
  <c r="J2156" i="10"/>
  <c r="K2156" i="10"/>
  <c r="L2156" i="10"/>
  <c r="F2156" i="10"/>
  <c r="J2152" i="10"/>
  <c r="K2152" i="10"/>
  <c r="L2152" i="10"/>
  <c r="F2152" i="10"/>
  <c r="J2148" i="10"/>
  <c r="K2148" i="10"/>
  <c r="L2148" i="10"/>
  <c r="F2148" i="10"/>
  <c r="J2144" i="10"/>
  <c r="K2144" i="10"/>
  <c r="L2144" i="10"/>
  <c r="F2144" i="10"/>
  <c r="J2140" i="10"/>
  <c r="K2140" i="10"/>
  <c r="L2140" i="10"/>
  <c r="F2140" i="10"/>
  <c r="J2136" i="10"/>
  <c r="K2136" i="10"/>
  <c r="L2136" i="10"/>
  <c r="F2136" i="10"/>
  <c r="J2132" i="10"/>
  <c r="K2132" i="10"/>
  <c r="L2132" i="10"/>
  <c r="F2132" i="10"/>
  <c r="J2128" i="10"/>
  <c r="K2128" i="10"/>
  <c r="L2128" i="10"/>
  <c r="F2128" i="10"/>
  <c r="J2124" i="10"/>
  <c r="K2124" i="10"/>
  <c r="L2124" i="10"/>
  <c r="F2124" i="10"/>
  <c r="J2120" i="10"/>
  <c r="K2120" i="10"/>
  <c r="L2120" i="10"/>
  <c r="F2120" i="10"/>
  <c r="J2116" i="10"/>
  <c r="K2116" i="10"/>
  <c r="L2116" i="10"/>
  <c r="F2116" i="10"/>
  <c r="J2112" i="10"/>
  <c r="K2112" i="10"/>
  <c r="L2112" i="10"/>
  <c r="F2112" i="10"/>
  <c r="J2108" i="10"/>
  <c r="K2108" i="10"/>
  <c r="L2108" i="10"/>
  <c r="F2108" i="10"/>
  <c r="J2104" i="10"/>
  <c r="K2104" i="10"/>
  <c r="L2104" i="10"/>
  <c r="F2104" i="10"/>
  <c r="J2100" i="10"/>
  <c r="K2100" i="10"/>
  <c r="L2100" i="10"/>
  <c r="F2100" i="10"/>
  <c r="J2096" i="10"/>
  <c r="K2096" i="10"/>
  <c r="L2096" i="10"/>
  <c r="F2096" i="10"/>
  <c r="J2092" i="10"/>
  <c r="K2092" i="10"/>
  <c r="L2092" i="10"/>
  <c r="F2092" i="10"/>
  <c r="J2088" i="10"/>
  <c r="K2088" i="10"/>
  <c r="L2088" i="10"/>
  <c r="F2088" i="10"/>
  <c r="J2084" i="10"/>
  <c r="K2084" i="10"/>
  <c r="L2084" i="10"/>
  <c r="F2084" i="10"/>
  <c r="J2080" i="10"/>
  <c r="K2080" i="10"/>
  <c r="L2080" i="10"/>
  <c r="F2080" i="10"/>
  <c r="J2076" i="10"/>
  <c r="K2076" i="10"/>
  <c r="L2076" i="10"/>
  <c r="F2076" i="10"/>
  <c r="J2072" i="10"/>
  <c r="K2072" i="10"/>
  <c r="L2072" i="10"/>
  <c r="F2072" i="10"/>
  <c r="J2068" i="10"/>
  <c r="K2068" i="10"/>
  <c r="L2068" i="10"/>
  <c r="F2068" i="10"/>
  <c r="J2064" i="10"/>
  <c r="K2064" i="10"/>
  <c r="L2064" i="10"/>
  <c r="F2064" i="10"/>
  <c r="J2060" i="10"/>
  <c r="K2060" i="10"/>
  <c r="L2060" i="10"/>
  <c r="F2060" i="10"/>
  <c r="J2056" i="10"/>
  <c r="K2056" i="10"/>
  <c r="L2056" i="10"/>
  <c r="F2056" i="10"/>
  <c r="J2052" i="10"/>
  <c r="K2052" i="10"/>
  <c r="L2052" i="10"/>
  <c r="F2052" i="10"/>
  <c r="J2048" i="10"/>
  <c r="K2048" i="10"/>
  <c r="L2048" i="10"/>
  <c r="F2048" i="10"/>
  <c r="J2044" i="10"/>
  <c r="K2044" i="10"/>
  <c r="L2044" i="10"/>
  <c r="F2044" i="10"/>
  <c r="J2040" i="10"/>
  <c r="K2040" i="10"/>
  <c r="L2040" i="10"/>
  <c r="F2040" i="10"/>
  <c r="J2036" i="10"/>
  <c r="K2036" i="10"/>
  <c r="L2036" i="10"/>
  <c r="F2036" i="10"/>
  <c r="J2032" i="10"/>
  <c r="K2032" i="10"/>
  <c r="L2032" i="10"/>
  <c r="F2032" i="10"/>
  <c r="J2028" i="10"/>
  <c r="K2028" i="10"/>
  <c r="L2028" i="10"/>
  <c r="F2028" i="10"/>
  <c r="J2024" i="10"/>
  <c r="K2024" i="10"/>
  <c r="L2024" i="10"/>
  <c r="F2024" i="10"/>
  <c r="J2020" i="10"/>
  <c r="K2020" i="10"/>
  <c r="L2020" i="10"/>
  <c r="F2020" i="10"/>
  <c r="J2016" i="10"/>
  <c r="K2016" i="10"/>
  <c r="L2016" i="10"/>
  <c r="F2016" i="10"/>
  <c r="J2012" i="10"/>
  <c r="K2012" i="10"/>
  <c r="L2012" i="10"/>
  <c r="F2012" i="10"/>
  <c r="J2008" i="10"/>
  <c r="K2008" i="10"/>
  <c r="L2008" i="10"/>
  <c r="F2008" i="10"/>
  <c r="J2004" i="10"/>
  <c r="K2004" i="10"/>
  <c r="L2004" i="10"/>
  <c r="F2004" i="10"/>
  <c r="J2000" i="10"/>
  <c r="K2000" i="10"/>
  <c r="L2000" i="10"/>
  <c r="F2000" i="10"/>
  <c r="J1996" i="10"/>
  <c r="K1996" i="10"/>
  <c r="L1996" i="10"/>
  <c r="F1996" i="10"/>
  <c r="J1992" i="10"/>
  <c r="K1992" i="10"/>
  <c r="L1992" i="10"/>
  <c r="F1992" i="10"/>
  <c r="J1988" i="10"/>
  <c r="K1988" i="10"/>
  <c r="L1988" i="10"/>
  <c r="F1988" i="10"/>
  <c r="J1984" i="10"/>
  <c r="K1984" i="10"/>
  <c r="L1984" i="10"/>
  <c r="F1984" i="10"/>
  <c r="J1980" i="10"/>
  <c r="K1980" i="10"/>
  <c r="L1980" i="10"/>
  <c r="F1980" i="10"/>
  <c r="J1976" i="10"/>
  <c r="K1976" i="10"/>
  <c r="L1976" i="10"/>
  <c r="F1976" i="10"/>
  <c r="J1972" i="10"/>
  <c r="K1972" i="10"/>
  <c r="L1972" i="10"/>
  <c r="F1972" i="10"/>
  <c r="J1968" i="10"/>
  <c r="K1968" i="10"/>
  <c r="L1968" i="10"/>
  <c r="F1968" i="10"/>
  <c r="J1964" i="10"/>
  <c r="K1964" i="10"/>
  <c r="L1964" i="10"/>
  <c r="F1964" i="10"/>
  <c r="J1960" i="10"/>
  <c r="K1960" i="10"/>
  <c r="L1960" i="10"/>
  <c r="F1960" i="10"/>
  <c r="J1956" i="10"/>
  <c r="K1956" i="10"/>
  <c r="L1956" i="10"/>
  <c r="F1956" i="10"/>
  <c r="J1952" i="10"/>
  <c r="K1952" i="10"/>
  <c r="L1952" i="10"/>
  <c r="F1952" i="10"/>
  <c r="J1948" i="10"/>
  <c r="K1948" i="10"/>
  <c r="L1948" i="10"/>
  <c r="F1948" i="10"/>
  <c r="J1944" i="10"/>
  <c r="K1944" i="10"/>
  <c r="L1944" i="10"/>
  <c r="F1944" i="10"/>
  <c r="J1940" i="10"/>
  <c r="K1940" i="10"/>
  <c r="L1940" i="10"/>
  <c r="F1940" i="10"/>
  <c r="J1936" i="10"/>
  <c r="K1936" i="10"/>
  <c r="L1936" i="10"/>
  <c r="F1936" i="10"/>
  <c r="J1932" i="10"/>
  <c r="K1932" i="10"/>
  <c r="L1932" i="10"/>
  <c r="F1932" i="10"/>
  <c r="J1928" i="10"/>
  <c r="K1928" i="10"/>
  <c r="L1928" i="10"/>
  <c r="F1928" i="10"/>
  <c r="J1924" i="10"/>
  <c r="K1924" i="10"/>
  <c r="L1924" i="10"/>
  <c r="F1924" i="10"/>
  <c r="J1920" i="10"/>
  <c r="K1920" i="10"/>
  <c r="L1920" i="10"/>
  <c r="F1920" i="10"/>
  <c r="J1916" i="10"/>
  <c r="K1916" i="10"/>
  <c r="L1916" i="10"/>
  <c r="F1916" i="10"/>
  <c r="J1912" i="10"/>
  <c r="K1912" i="10"/>
  <c r="L1912" i="10"/>
  <c r="F1912" i="10"/>
  <c r="J1908" i="10"/>
  <c r="K1908" i="10"/>
  <c r="L1908" i="10"/>
  <c r="F1908" i="10"/>
  <c r="J1904" i="10"/>
  <c r="K1904" i="10"/>
  <c r="L1904" i="10"/>
  <c r="F1904" i="10"/>
  <c r="J1900" i="10"/>
  <c r="K1900" i="10"/>
  <c r="L1900" i="10"/>
  <c r="F1900" i="10"/>
  <c r="J1896" i="10"/>
  <c r="K1896" i="10"/>
  <c r="L1896" i="10"/>
  <c r="F1896" i="10"/>
  <c r="J1892" i="10"/>
  <c r="K1892" i="10"/>
  <c r="L1892" i="10"/>
  <c r="F1892" i="10"/>
  <c r="J1888" i="10"/>
  <c r="K1888" i="10"/>
  <c r="L1888" i="10"/>
  <c r="F1888" i="10"/>
  <c r="J1884" i="10"/>
  <c r="K1884" i="10"/>
  <c r="L1884" i="10"/>
  <c r="F1884" i="10"/>
  <c r="J1880" i="10"/>
  <c r="K1880" i="10"/>
  <c r="L1880" i="10"/>
  <c r="F1880" i="10"/>
  <c r="J1876" i="10"/>
  <c r="K1876" i="10"/>
  <c r="L1876" i="10"/>
  <c r="F1876" i="10"/>
  <c r="J1872" i="10"/>
  <c r="K1872" i="10"/>
  <c r="L1872" i="10"/>
  <c r="F1872" i="10"/>
  <c r="J1868" i="10"/>
  <c r="K1868" i="10"/>
  <c r="L1868" i="10"/>
  <c r="F1868" i="10"/>
  <c r="J1864" i="10"/>
  <c r="K1864" i="10"/>
  <c r="L1864" i="10"/>
  <c r="F1864" i="10"/>
  <c r="J1860" i="10"/>
  <c r="K1860" i="10"/>
  <c r="L1860" i="10"/>
  <c r="F1860" i="10"/>
  <c r="J1856" i="10"/>
  <c r="K1856" i="10"/>
  <c r="L1856" i="10"/>
  <c r="F1856" i="10"/>
  <c r="J1852" i="10"/>
  <c r="K1852" i="10"/>
  <c r="L1852" i="10"/>
  <c r="F1852" i="10"/>
  <c r="J1848" i="10"/>
  <c r="K1848" i="10"/>
  <c r="L1848" i="10"/>
  <c r="F1848" i="10"/>
  <c r="J1844" i="10"/>
  <c r="K1844" i="10"/>
  <c r="L1844" i="10"/>
  <c r="F1844" i="10"/>
  <c r="J1840" i="10"/>
  <c r="K1840" i="10"/>
  <c r="L1840" i="10"/>
  <c r="F1840" i="10"/>
  <c r="J1836" i="10"/>
  <c r="K1836" i="10"/>
  <c r="L1836" i="10"/>
  <c r="F1836" i="10"/>
  <c r="J1832" i="10"/>
  <c r="K1832" i="10"/>
  <c r="L1832" i="10"/>
  <c r="F1832" i="10"/>
  <c r="J1828" i="10"/>
  <c r="K1828" i="10"/>
  <c r="L1828" i="10"/>
  <c r="F1828" i="10"/>
  <c r="J1824" i="10"/>
  <c r="K1824" i="10"/>
  <c r="L1824" i="10"/>
  <c r="F1824" i="10"/>
  <c r="J1820" i="10"/>
  <c r="K1820" i="10"/>
  <c r="L1820" i="10"/>
  <c r="F1820" i="10"/>
  <c r="J1816" i="10"/>
  <c r="K1816" i="10"/>
  <c r="L1816" i="10"/>
  <c r="F1816" i="10"/>
  <c r="J1812" i="10"/>
  <c r="K1812" i="10"/>
  <c r="L1812" i="10"/>
  <c r="F1812" i="10"/>
  <c r="J1808" i="10"/>
  <c r="K1808" i="10"/>
  <c r="L1808" i="10"/>
  <c r="F1808" i="10"/>
  <c r="J1804" i="10"/>
  <c r="K1804" i="10"/>
  <c r="L1804" i="10"/>
  <c r="F1804" i="10"/>
  <c r="J1800" i="10"/>
  <c r="K1800" i="10"/>
  <c r="L1800" i="10"/>
  <c r="F1800" i="10"/>
  <c r="J1796" i="10"/>
  <c r="K1796" i="10"/>
  <c r="L1796" i="10"/>
  <c r="F1796" i="10"/>
  <c r="J1792" i="10"/>
  <c r="K1792" i="10"/>
  <c r="L1792" i="10"/>
  <c r="F1792" i="10"/>
  <c r="J1788" i="10"/>
  <c r="K1788" i="10"/>
  <c r="L1788" i="10"/>
  <c r="F1788" i="10"/>
  <c r="J1784" i="10"/>
  <c r="K1784" i="10"/>
  <c r="L1784" i="10"/>
  <c r="F1784" i="10"/>
  <c r="J1780" i="10"/>
  <c r="K1780" i="10"/>
  <c r="L1780" i="10"/>
  <c r="F1780" i="10"/>
  <c r="J1776" i="10"/>
  <c r="K1776" i="10"/>
  <c r="L1776" i="10"/>
  <c r="F1776" i="10"/>
  <c r="J1772" i="10"/>
  <c r="K1772" i="10"/>
  <c r="L1772" i="10"/>
  <c r="F1772" i="10"/>
  <c r="J1768" i="10"/>
  <c r="K1768" i="10"/>
  <c r="L1768" i="10"/>
  <c r="F1768" i="10"/>
  <c r="J1764" i="10"/>
  <c r="K1764" i="10"/>
  <c r="L1764" i="10"/>
  <c r="F1764" i="10"/>
  <c r="J1760" i="10"/>
  <c r="K1760" i="10"/>
  <c r="L1760" i="10"/>
  <c r="F1760" i="10"/>
  <c r="J1756" i="10"/>
  <c r="K1756" i="10"/>
  <c r="L1756" i="10"/>
  <c r="F1756" i="10"/>
  <c r="J1752" i="10"/>
  <c r="K1752" i="10"/>
  <c r="L1752" i="10"/>
  <c r="F1752" i="10"/>
  <c r="J1748" i="10"/>
  <c r="K1748" i="10"/>
  <c r="L1748" i="10"/>
  <c r="F1748" i="10"/>
  <c r="J1744" i="10"/>
  <c r="K1744" i="10"/>
  <c r="L1744" i="10"/>
  <c r="F1744" i="10"/>
  <c r="J1740" i="10"/>
  <c r="K1740" i="10"/>
  <c r="L1740" i="10"/>
  <c r="F1740" i="10"/>
  <c r="J1736" i="10"/>
  <c r="K1736" i="10"/>
  <c r="L1736" i="10"/>
  <c r="F1736" i="10"/>
  <c r="J1732" i="10"/>
  <c r="K1732" i="10"/>
  <c r="L1732" i="10"/>
  <c r="F1732" i="10"/>
  <c r="J1728" i="10"/>
  <c r="K1728" i="10"/>
  <c r="L1728" i="10"/>
  <c r="F1728" i="10"/>
  <c r="J1724" i="10"/>
  <c r="K1724" i="10"/>
  <c r="L1724" i="10"/>
  <c r="F1724" i="10"/>
  <c r="J1720" i="10"/>
  <c r="K1720" i="10"/>
  <c r="L1720" i="10"/>
  <c r="F1720" i="10"/>
  <c r="J1716" i="10"/>
  <c r="K1716" i="10"/>
  <c r="L1716" i="10"/>
  <c r="F1716" i="10"/>
  <c r="J1712" i="10"/>
  <c r="K1712" i="10"/>
  <c r="L1712" i="10"/>
  <c r="F1712" i="10"/>
  <c r="J1708" i="10"/>
  <c r="K1708" i="10"/>
  <c r="L1708" i="10"/>
  <c r="F1708" i="10"/>
  <c r="J1704" i="10"/>
  <c r="K1704" i="10"/>
  <c r="L1704" i="10"/>
  <c r="F1704" i="10"/>
  <c r="J1700" i="10"/>
  <c r="K1700" i="10"/>
  <c r="L1700" i="10"/>
  <c r="F1700" i="10"/>
  <c r="J1696" i="10"/>
  <c r="K1696" i="10"/>
  <c r="L1696" i="10"/>
  <c r="F1696" i="10"/>
  <c r="J1692" i="10"/>
  <c r="K1692" i="10"/>
  <c r="L1692" i="10"/>
  <c r="F1692" i="10"/>
  <c r="J1688" i="10"/>
  <c r="K1688" i="10"/>
  <c r="L1688" i="10"/>
  <c r="F1688" i="10"/>
  <c r="J1684" i="10"/>
  <c r="K1684" i="10"/>
  <c r="L1684" i="10"/>
  <c r="F1684" i="10"/>
  <c r="J1680" i="10"/>
  <c r="K1680" i="10"/>
  <c r="L1680" i="10"/>
  <c r="F1680" i="10"/>
  <c r="J1676" i="10"/>
  <c r="K1676" i="10"/>
  <c r="L1676" i="10"/>
  <c r="F1676" i="10"/>
  <c r="J1672" i="10"/>
  <c r="K1672" i="10"/>
  <c r="L1672" i="10"/>
  <c r="F1672" i="10"/>
  <c r="J1668" i="10"/>
  <c r="K1668" i="10"/>
  <c r="L1668" i="10"/>
  <c r="F1668" i="10"/>
  <c r="J1664" i="10"/>
  <c r="K1664" i="10"/>
  <c r="L1664" i="10"/>
  <c r="F1664" i="10"/>
  <c r="J1660" i="10"/>
  <c r="K1660" i="10"/>
  <c r="L1660" i="10"/>
  <c r="F1660" i="10"/>
  <c r="J1656" i="10"/>
  <c r="K1656" i="10"/>
  <c r="L1656" i="10"/>
  <c r="F1656" i="10"/>
  <c r="J1652" i="10"/>
  <c r="K1652" i="10"/>
  <c r="L1652" i="10"/>
  <c r="F1652" i="10"/>
  <c r="J1648" i="10"/>
  <c r="K1648" i="10"/>
  <c r="L1648" i="10"/>
  <c r="F1648" i="10"/>
  <c r="J1644" i="10"/>
  <c r="K1644" i="10"/>
  <c r="L1644" i="10"/>
  <c r="F1644" i="10"/>
  <c r="J1640" i="10"/>
  <c r="K1640" i="10"/>
  <c r="L1640" i="10"/>
  <c r="F1640" i="10"/>
  <c r="J1636" i="10"/>
  <c r="K1636" i="10"/>
  <c r="L1636" i="10"/>
  <c r="F1636" i="10"/>
  <c r="J1632" i="10"/>
  <c r="K1632" i="10"/>
  <c r="L1632" i="10"/>
  <c r="F1632" i="10"/>
  <c r="J1628" i="10"/>
  <c r="K1628" i="10"/>
  <c r="L1628" i="10"/>
  <c r="F1628" i="10"/>
  <c r="J1624" i="10"/>
  <c r="K1624" i="10"/>
  <c r="L1624" i="10"/>
  <c r="F1624" i="10"/>
  <c r="J1620" i="10"/>
  <c r="K1620" i="10"/>
  <c r="L1620" i="10"/>
  <c r="F1620" i="10"/>
  <c r="J1616" i="10"/>
  <c r="K1616" i="10"/>
  <c r="L1616" i="10"/>
  <c r="F1616" i="10"/>
  <c r="J1612" i="10"/>
  <c r="K1612" i="10"/>
  <c r="L1612" i="10"/>
  <c r="F1612" i="10"/>
  <c r="J1608" i="10"/>
  <c r="K1608" i="10"/>
  <c r="L1608" i="10"/>
  <c r="F1608" i="10"/>
  <c r="J1604" i="10"/>
  <c r="K1604" i="10"/>
  <c r="L1604" i="10"/>
  <c r="F1604" i="10"/>
  <c r="J1600" i="10"/>
  <c r="K1600" i="10"/>
  <c r="L1600" i="10"/>
  <c r="F1600" i="10"/>
  <c r="J1596" i="10"/>
  <c r="K1596" i="10"/>
  <c r="L1596" i="10"/>
  <c r="F1596" i="10"/>
  <c r="J1592" i="10"/>
  <c r="K1592" i="10"/>
  <c r="L1592" i="10"/>
  <c r="F1592" i="10"/>
  <c r="J1588" i="10"/>
  <c r="K1588" i="10"/>
  <c r="L1588" i="10"/>
  <c r="F1588" i="10"/>
  <c r="J1584" i="10"/>
  <c r="K1584" i="10"/>
  <c r="L1584" i="10"/>
  <c r="F1584" i="10"/>
  <c r="J1580" i="10"/>
  <c r="K1580" i="10"/>
  <c r="L1580" i="10"/>
  <c r="F1580" i="10"/>
  <c r="J1576" i="10"/>
  <c r="K1576" i="10"/>
  <c r="L1576" i="10"/>
  <c r="F1576" i="10"/>
  <c r="J1572" i="10"/>
  <c r="K1572" i="10"/>
  <c r="L1572" i="10"/>
  <c r="F1572" i="10"/>
  <c r="J1568" i="10"/>
  <c r="K1568" i="10"/>
  <c r="L1568" i="10"/>
  <c r="F1568" i="10"/>
  <c r="J1564" i="10"/>
  <c r="K1564" i="10"/>
  <c r="L1564" i="10"/>
  <c r="F1564" i="10"/>
  <c r="J1560" i="10"/>
  <c r="K1560" i="10"/>
  <c r="L1560" i="10"/>
  <c r="F1560" i="10"/>
  <c r="J1556" i="10"/>
  <c r="K1556" i="10"/>
  <c r="L1556" i="10"/>
  <c r="F1556" i="10"/>
  <c r="J1552" i="10"/>
  <c r="K1552" i="10"/>
  <c r="L1552" i="10"/>
  <c r="F1552" i="10"/>
  <c r="J1548" i="10"/>
  <c r="K1548" i="10"/>
  <c r="L1548" i="10"/>
  <c r="F1548" i="10"/>
  <c r="J1544" i="10"/>
  <c r="K1544" i="10"/>
  <c r="L1544" i="10"/>
  <c r="F1544" i="10"/>
  <c r="J1540" i="10"/>
  <c r="K1540" i="10"/>
  <c r="L1540" i="10"/>
  <c r="F1540" i="10"/>
  <c r="J1536" i="10"/>
  <c r="K1536" i="10"/>
  <c r="L1536" i="10"/>
  <c r="F1536" i="10"/>
  <c r="J1532" i="10"/>
  <c r="K1532" i="10"/>
  <c r="L1532" i="10"/>
  <c r="F1532" i="10"/>
  <c r="J1528" i="10"/>
  <c r="K1528" i="10"/>
  <c r="L1528" i="10"/>
  <c r="F1528" i="10"/>
  <c r="J1524" i="10"/>
  <c r="K1524" i="10"/>
  <c r="L1524" i="10"/>
  <c r="F1524" i="10"/>
  <c r="J1520" i="10"/>
  <c r="K1520" i="10"/>
  <c r="L1520" i="10"/>
  <c r="F1520" i="10"/>
  <c r="J1516" i="10"/>
  <c r="K1516" i="10"/>
  <c r="L1516" i="10"/>
  <c r="F1516" i="10"/>
  <c r="J1512" i="10"/>
  <c r="K1512" i="10"/>
  <c r="L1512" i="10"/>
  <c r="F1512" i="10"/>
  <c r="J1508" i="10"/>
  <c r="K1508" i="10"/>
  <c r="L1508" i="10"/>
  <c r="F1508" i="10"/>
  <c r="J1504" i="10"/>
  <c r="K1504" i="10"/>
  <c r="L1504" i="10"/>
  <c r="F1504" i="10"/>
  <c r="J1500" i="10"/>
  <c r="K1500" i="10"/>
  <c r="L1500" i="10"/>
  <c r="F1500" i="10"/>
  <c r="J1496" i="10"/>
  <c r="K1496" i="10"/>
  <c r="L1496" i="10"/>
  <c r="F1496" i="10"/>
  <c r="J1492" i="10"/>
  <c r="K1492" i="10"/>
  <c r="L1492" i="10"/>
  <c r="F1492" i="10"/>
  <c r="J1488" i="10"/>
  <c r="K1488" i="10"/>
  <c r="L1488" i="10"/>
  <c r="F1488" i="10"/>
  <c r="J1484" i="10"/>
  <c r="K1484" i="10"/>
  <c r="L1484" i="10"/>
  <c r="F1484" i="10"/>
  <c r="J1480" i="10"/>
  <c r="K1480" i="10"/>
  <c r="L1480" i="10"/>
  <c r="F1480" i="10"/>
  <c r="J1476" i="10"/>
  <c r="K1476" i="10"/>
  <c r="L1476" i="10"/>
  <c r="F1476" i="10"/>
  <c r="J1472" i="10"/>
  <c r="K1472" i="10"/>
  <c r="L1472" i="10"/>
  <c r="F1472" i="10"/>
  <c r="J1468" i="10"/>
  <c r="K1468" i="10"/>
  <c r="L1468" i="10"/>
  <c r="F1468" i="10"/>
  <c r="J1464" i="10"/>
  <c r="K1464" i="10"/>
  <c r="L1464" i="10"/>
  <c r="F1464" i="10"/>
  <c r="J1460" i="10"/>
  <c r="K1460" i="10"/>
  <c r="L1460" i="10"/>
  <c r="F1460" i="10"/>
  <c r="J1456" i="10"/>
  <c r="K1456" i="10"/>
  <c r="L1456" i="10"/>
  <c r="F1456" i="10"/>
  <c r="J1452" i="10"/>
  <c r="K1452" i="10"/>
  <c r="L1452" i="10"/>
  <c r="F1452" i="10"/>
  <c r="J1448" i="10"/>
  <c r="K1448" i="10"/>
  <c r="L1448" i="10"/>
  <c r="F1448" i="10"/>
  <c r="J1444" i="10"/>
  <c r="K1444" i="10"/>
  <c r="L1444" i="10"/>
  <c r="F1444" i="10"/>
  <c r="J1440" i="10"/>
  <c r="K1440" i="10"/>
  <c r="L1440" i="10"/>
  <c r="F1440" i="10"/>
  <c r="J1436" i="10"/>
  <c r="K1436" i="10"/>
  <c r="L1436" i="10"/>
  <c r="F1436" i="10"/>
  <c r="J1432" i="10"/>
  <c r="K1432" i="10"/>
  <c r="L1432" i="10"/>
  <c r="F1432" i="10"/>
  <c r="J1428" i="10"/>
  <c r="K1428" i="10"/>
  <c r="L1428" i="10"/>
  <c r="F1428" i="10"/>
  <c r="J1424" i="10"/>
  <c r="K1424" i="10"/>
  <c r="L1424" i="10"/>
  <c r="F1424" i="10"/>
  <c r="J1420" i="10"/>
  <c r="K1420" i="10"/>
  <c r="L1420" i="10"/>
  <c r="F1420" i="10"/>
  <c r="J1416" i="10"/>
  <c r="K1416" i="10"/>
  <c r="L1416" i="10"/>
  <c r="F1416" i="10"/>
  <c r="J1412" i="10"/>
  <c r="K1412" i="10"/>
  <c r="L1412" i="10"/>
  <c r="F1412" i="10"/>
  <c r="J1408" i="10"/>
  <c r="K1408" i="10"/>
  <c r="L1408" i="10"/>
  <c r="F1408" i="10"/>
  <c r="J1404" i="10"/>
  <c r="K1404" i="10"/>
  <c r="L1404" i="10"/>
  <c r="F1404" i="10"/>
  <c r="J1400" i="10"/>
  <c r="K1400" i="10"/>
  <c r="L1400" i="10"/>
  <c r="F1400" i="10"/>
  <c r="J1396" i="10"/>
  <c r="K1396" i="10"/>
  <c r="L1396" i="10"/>
  <c r="F1396" i="10"/>
  <c r="J1392" i="10"/>
  <c r="K1392" i="10"/>
  <c r="L1392" i="10"/>
  <c r="F1392" i="10"/>
  <c r="J1388" i="10"/>
  <c r="K1388" i="10"/>
  <c r="L1388" i="10"/>
  <c r="F1388" i="10"/>
  <c r="J1384" i="10"/>
  <c r="K1384" i="10"/>
  <c r="L1384" i="10"/>
  <c r="F1384" i="10"/>
  <c r="J1380" i="10"/>
  <c r="K1380" i="10"/>
  <c r="L1380" i="10"/>
  <c r="F1380" i="10"/>
  <c r="J1376" i="10"/>
  <c r="K1376" i="10"/>
  <c r="L1376" i="10"/>
  <c r="F1376" i="10"/>
  <c r="J1372" i="10"/>
  <c r="K1372" i="10"/>
  <c r="L1372" i="10"/>
  <c r="F1372" i="10"/>
  <c r="J1368" i="10"/>
  <c r="K1368" i="10"/>
  <c r="L1368" i="10"/>
  <c r="F1368" i="10"/>
  <c r="J1364" i="10"/>
  <c r="K1364" i="10"/>
  <c r="L1364" i="10"/>
  <c r="F1364" i="10"/>
  <c r="J1360" i="10"/>
  <c r="K1360" i="10"/>
  <c r="L1360" i="10"/>
  <c r="F1360" i="10"/>
  <c r="J1356" i="10"/>
  <c r="K1356" i="10"/>
  <c r="L1356" i="10"/>
  <c r="F1356" i="10"/>
  <c r="J1352" i="10"/>
  <c r="K1352" i="10"/>
  <c r="L1352" i="10"/>
  <c r="F1352" i="10"/>
  <c r="J1348" i="10"/>
  <c r="K1348" i="10"/>
  <c r="L1348" i="10"/>
  <c r="F1348" i="10"/>
  <c r="J1344" i="10"/>
  <c r="K1344" i="10"/>
  <c r="L1344" i="10"/>
  <c r="F1344" i="10"/>
  <c r="J1340" i="10"/>
  <c r="K1340" i="10"/>
  <c r="L1340" i="10"/>
  <c r="F1340" i="10"/>
  <c r="J1336" i="10"/>
  <c r="K1336" i="10"/>
  <c r="L1336" i="10"/>
  <c r="F1336" i="10"/>
  <c r="J1332" i="10"/>
  <c r="K1332" i="10"/>
  <c r="L1332" i="10"/>
  <c r="F1332" i="10"/>
  <c r="J1328" i="10"/>
  <c r="K1328" i="10"/>
  <c r="L1328" i="10"/>
  <c r="F1328" i="10"/>
  <c r="J1324" i="10"/>
  <c r="K1324" i="10"/>
  <c r="L1324" i="10"/>
  <c r="F1324" i="10"/>
  <c r="J1320" i="10"/>
  <c r="K1320" i="10"/>
  <c r="L1320" i="10"/>
  <c r="F1320" i="10"/>
  <c r="J1316" i="10"/>
  <c r="K1316" i="10"/>
  <c r="L1316" i="10"/>
  <c r="F1316" i="10"/>
  <c r="J1312" i="10"/>
  <c r="K1312" i="10"/>
  <c r="L1312" i="10"/>
  <c r="F1312" i="10"/>
  <c r="J1308" i="10"/>
  <c r="K1308" i="10"/>
  <c r="L1308" i="10"/>
  <c r="F1308" i="10"/>
  <c r="J1304" i="10"/>
  <c r="K1304" i="10"/>
  <c r="L1304" i="10"/>
  <c r="F1304" i="10"/>
  <c r="J1300" i="10"/>
  <c r="K1300" i="10"/>
  <c r="L1300" i="10"/>
  <c r="F1300" i="10"/>
  <c r="J1296" i="10"/>
  <c r="K1296" i="10"/>
  <c r="L1296" i="10"/>
  <c r="F1296" i="10"/>
  <c r="J1292" i="10"/>
  <c r="K1292" i="10"/>
  <c r="L1292" i="10"/>
  <c r="F1292" i="10"/>
  <c r="J1288" i="10"/>
  <c r="K1288" i="10"/>
  <c r="L1288" i="10"/>
  <c r="F1288" i="10"/>
  <c r="J1284" i="10"/>
  <c r="K1284" i="10"/>
  <c r="L1284" i="10"/>
  <c r="F1284" i="10"/>
  <c r="J1280" i="10"/>
  <c r="K1280" i="10"/>
  <c r="L1280" i="10"/>
  <c r="F1280" i="10"/>
  <c r="J1276" i="10"/>
  <c r="K1276" i="10"/>
  <c r="L1276" i="10"/>
  <c r="F1276" i="10"/>
  <c r="J1272" i="10"/>
  <c r="K1272" i="10"/>
  <c r="L1272" i="10"/>
  <c r="F1272" i="10"/>
  <c r="J1268" i="10"/>
  <c r="K1268" i="10"/>
  <c r="L1268" i="10"/>
  <c r="F1268" i="10"/>
  <c r="J1264" i="10"/>
  <c r="K1264" i="10"/>
  <c r="L1264" i="10"/>
  <c r="F1264" i="10"/>
  <c r="J1260" i="10"/>
  <c r="K1260" i="10"/>
  <c r="L1260" i="10"/>
  <c r="F1260" i="10"/>
  <c r="J1256" i="10"/>
  <c r="K1256" i="10"/>
  <c r="L1256" i="10"/>
  <c r="F1256" i="10"/>
  <c r="J1252" i="10"/>
  <c r="K1252" i="10"/>
  <c r="L1252" i="10"/>
  <c r="F1252" i="10"/>
  <c r="J1248" i="10"/>
  <c r="K1248" i="10"/>
  <c r="L1248" i="10"/>
  <c r="F1248" i="10"/>
  <c r="J1244" i="10"/>
  <c r="K1244" i="10"/>
  <c r="L1244" i="10"/>
  <c r="F1244" i="10"/>
  <c r="J1240" i="10"/>
  <c r="K1240" i="10"/>
  <c r="L1240" i="10"/>
  <c r="F1240" i="10"/>
  <c r="J1236" i="10"/>
  <c r="K1236" i="10"/>
  <c r="L1236" i="10"/>
  <c r="F1236" i="10"/>
  <c r="J1232" i="10"/>
  <c r="K1232" i="10"/>
  <c r="L1232" i="10"/>
  <c r="F1232" i="10"/>
  <c r="J1228" i="10"/>
  <c r="K1228" i="10"/>
  <c r="L1228" i="10"/>
  <c r="F1228" i="10"/>
  <c r="J1224" i="10"/>
  <c r="K1224" i="10"/>
  <c r="L1224" i="10"/>
  <c r="F1224" i="10"/>
  <c r="J1220" i="10"/>
  <c r="K1220" i="10"/>
  <c r="L1220" i="10"/>
  <c r="F1220" i="10"/>
  <c r="J1216" i="10"/>
  <c r="K1216" i="10"/>
  <c r="L1216" i="10"/>
  <c r="F1216" i="10"/>
  <c r="J1212" i="10"/>
  <c r="K1212" i="10"/>
  <c r="L1212" i="10"/>
  <c r="F1212" i="10"/>
  <c r="J1208" i="10"/>
  <c r="K1208" i="10"/>
  <c r="L1208" i="10"/>
  <c r="F1208" i="10"/>
  <c r="J1204" i="10"/>
  <c r="K1204" i="10"/>
  <c r="L1204" i="10"/>
  <c r="F1204" i="10"/>
  <c r="J1200" i="10"/>
  <c r="K1200" i="10"/>
  <c r="L1200" i="10"/>
  <c r="F1200" i="10"/>
  <c r="J1196" i="10"/>
  <c r="K1196" i="10"/>
  <c r="L1196" i="10"/>
  <c r="F1196" i="10"/>
  <c r="J1192" i="10"/>
  <c r="K1192" i="10"/>
  <c r="L1192" i="10"/>
  <c r="F1192" i="10"/>
  <c r="J1188" i="10"/>
  <c r="K1188" i="10"/>
  <c r="L1188" i="10"/>
  <c r="F1188" i="10"/>
  <c r="J1184" i="10"/>
  <c r="K1184" i="10"/>
  <c r="L1184" i="10"/>
  <c r="F1184" i="10"/>
  <c r="J1180" i="10"/>
  <c r="K1180" i="10"/>
  <c r="L1180" i="10"/>
  <c r="F1180" i="10"/>
  <c r="J1176" i="10"/>
  <c r="K1176" i="10"/>
  <c r="L1176" i="10"/>
  <c r="F1176" i="10"/>
  <c r="J1172" i="10"/>
  <c r="K1172" i="10"/>
  <c r="L1172" i="10"/>
  <c r="F1172" i="10"/>
  <c r="J1168" i="10"/>
  <c r="K1168" i="10"/>
  <c r="L1168" i="10"/>
  <c r="F1168" i="10"/>
  <c r="J1164" i="10"/>
  <c r="K1164" i="10"/>
  <c r="L1164" i="10"/>
  <c r="F1164" i="10"/>
  <c r="J1160" i="10"/>
  <c r="K1160" i="10"/>
  <c r="L1160" i="10"/>
  <c r="F1160" i="10"/>
  <c r="J1156" i="10"/>
  <c r="K1156" i="10"/>
  <c r="L1156" i="10"/>
  <c r="F1156" i="10"/>
  <c r="J1152" i="10"/>
  <c r="K1152" i="10"/>
  <c r="L1152" i="10"/>
  <c r="F1152" i="10"/>
  <c r="J1148" i="10"/>
  <c r="K1148" i="10"/>
  <c r="L1148" i="10"/>
  <c r="F1148" i="10"/>
  <c r="J1144" i="10"/>
  <c r="K1144" i="10"/>
  <c r="L1144" i="10"/>
  <c r="F1144" i="10"/>
  <c r="J1140" i="10"/>
  <c r="K1140" i="10"/>
  <c r="L1140" i="10"/>
  <c r="F1140" i="10"/>
  <c r="J1136" i="10"/>
  <c r="K1136" i="10"/>
  <c r="L1136" i="10"/>
  <c r="F1136" i="10"/>
  <c r="J1132" i="10"/>
  <c r="K1132" i="10"/>
  <c r="L1132" i="10"/>
  <c r="F1132" i="10"/>
  <c r="J1128" i="10"/>
  <c r="K1128" i="10"/>
  <c r="L1128" i="10"/>
  <c r="F1128" i="10"/>
  <c r="J1124" i="10"/>
  <c r="K1124" i="10"/>
  <c r="L1124" i="10"/>
  <c r="F1124" i="10"/>
  <c r="J1120" i="10"/>
  <c r="K1120" i="10"/>
  <c r="L1120" i="10"/>
  <c r="F1120" i="10"/>
  <c r="J1116" i="10"/>
  <c r="K1116" i="10"/>
  <c r="L1116" i="10"/>
  <c r="F1116" i="10"/>
  <c r="J1112" i="10"/>
  <c r="K1112" i="10"/>
  <c r="L1112" i="10"/>
  <c r="F1112" i="10"/>
  <c r="J1108" i="10"/>
  <c r="K1108" i="10"/>
  <c r="L1108" i="10"/>
  <c r="F1108" i="10"/>
  <c r="J1104" i="10"/>
  <c r="K1104" i="10"/>
  <c r="L1104" i="10"/>
  <c r="F1104" i="10"/>
  <c r="J1100" i="10"/>
  <c r="K1100" i="10"/>
  <c r="L1100" i="10"/>
  <c r="F1100" i="10"/>
  <c r="J1096" i="10"/>
  <c r="K1096" i="10"/>
  <c r="L1096" i="10"/>
  <c r="F1096" i="10"/>
  <c r="J1092" i="10"/>
  <c r="K1092" i="10"/>
  <c r="L1092" i="10"/>
  <c r="F1092" i="10"/>
  <c r="J1088" i="10"/>
  <c r="K1088" i="10"/>
  <c r="L1088" i="10"/>
  <c r="F1088" i="10"/>
  <c r="J1084" i="10"/>
  <c r="K1084" i="10"/>
  <c r="L1084" i="10"/>
  <c r="F1084" i="10"/>
  <c r="J1080" i="10"/>
  <c r="K1080" i="10"/>
  <c r="L1080" i="10"/>
  <c r="F1080" i="10"/>
  <c r="J1076" i="10"/>
  <c r="K1076" i="10"/>
  <c r="L1076" i="10"/>
  <c r="F1076" i="10"/>
  <c r="J1072" i="10"/>
  <c r="K1072" i="10"/>
  <c r="L1072" i="10"/>
  <c r="F1072" i="10"/>
  <c r="J1068" i="10"/>
  <c r="K1068" i="10"/>
  <c r="L1068" i="10"/>
  <c r="F1068" i="10"/>
  <c r="J1064" i="10"/>
  <c r="K1064" i="10"/>
  <c r="L1064" i="10"/>
  <c r="F1064" i="10"/>
  <c r="J1060" i="10"/>
  <c r="K1060" i="10"/>
  <c r="L1060" i="10"/>
  <c r="F1060" i="10"/>
  <c r="J1056" i="10"/>
  <c r="K1056" i="10"/>
  <c r="L1056" i="10"/>
  <c r="F1056" i="10"/>
  <c r="J1052" i="10"/>
  <c r="K1052" i="10"/>
  <c r="L1052" i="10"/>
  <c r="F1052" i="10"/>
  <c r="J1048" i="10"/>
  <c r="K1048" i="10"/>
  <c r="L1048" i="10"/>
  <c r="F1048" i="10"/>
  <c r="J1044" i="10"/>
  <c r="K1044" i="10"/>
  <c r="L1044" i="10"/>
  <c r="F1044" i="10"/>
  <c r="J1040" i="10"/>
  <c r="K1040" i="10"/>
  <c r="L1040" i="10"/>
  <c r="F1040" i="10"/>
  <c r="J1036" i="10"/>
  <c r="K1036" i="10"/>
  <c r="L1036" i="10"/>
  <c r="F1036" i="10"/>
  <c r="J1032" i="10"/>
  <c r="K1032" i="10"/>
  <c r="L1032" i="10"/>
  <c r="F1032" i="10"/>
  <c r="J1028" i="10"/>
  <c r="K1028" i="10"/>
  <c r="L1028" i="10"/>
  <c r="F1028" i="10"/>
  <c r="J1024" i="10"/>
  <c r="K1024" i="10"/>
  <c r="L1024" i="10"/>
  <c r="F1024" i="10"/>
  <c r="J1020" i="10"/>
  <c r="K1020" i="10"/>
  <c r="L1020" i="10"/>
  <c r="F1020" i="10"/>
  <c r="J1016" i="10"/>
  <c r="K1016" i="10"/>
  <c r="L1016" i="10"/>
  <c r="F1016" i="10"/>
  <c r="J1012" i="10"/>
  <c r="K1012" i="10"/>
  <c r="L1012" i="10"/>
  <c r="F1012" i="10"/>
  <c r="J1008" i="10"/>
  <c r="K1008" i="10"/>
  <c r="L1008" i="10"/>
  <c r="F1008" i="10"/>
  <c r="J1004" i="10"/>
  <c r="K1004" i="10"/>
  <c r="L1004" i="10"/>
  <c r="F1004" i="10"/>
  <c r="J1000" i="10"/>
  <c r="K1000" i="10"/>
  <c r="L1000" i="10"/>
  <c r="F1000" i="10"/>
  <c r="J996" i="10"/>
  <c r="K996" i="10"/>
  <c r="L996" i="10"/>
  <c r="F996" i="10"/>
  <c r="J992" i="10"/>
  <c r="K992" i="10"/>
  <c r="L992" i="10"/>
  <c r="F992" i="10"/>
  <c r="J988" i="10"/>
  <c r="K988" i="10"/>
  <c r="L988" i="10"/>
  <c r="F988" i="10"/>
  <c r="J984" i="10"/>
  <c r="K984" i="10"/>
  <c r="L984" i="10"/>
  <c r="F984" i="10"/>
  <c r="J980" i="10"/>
  <c r="K980" i="10"/>
  <c r="L980" i="10"/>
  <c r="F980" i="10"/>
  <c r="J976" i="10"/>
  <c r="K976" i="10"/>
  <c r="L976" i="10"/>
  <c r="F976" i="10"/>
  <c r="J972" i="10"/>
  <c r="K972" i="10"/>
  <c r="L972" i="10"/>
  <c r="F972" i="10"/>
  <c r="J968" i="10"/>
  <c r="K968" i="10"/>
  <c r="L968" i="10"/>
  <c r="F968" i="10"/>
  <c r="J964" i="10"/>
  <c r="K964" i="10"/>
  <c r="L964" i="10"/>
  <c r="F964" i="10"/>
  <c r="J960" i="10"/>
  <c r="K960" i="10"/>
  <c r="L960" i="10"/>
  <c r="F960" i="10"/>
  <c r="J956" i="10"/>
  <c r="K956" i="10"/>
  <c r="L956" i="10"/>
  <c r="F956" i="10"/>
  <c r="J952" i="10"/>
  <c r="K952" i="10"/>
  <c r="L952" i="10"/>
  <c r="F952" i="10"/>
  <c r="J948" i="10"/>
  <c r="K948" i="10"/>
  <c r="L948" i="10"/>
  <c r="F948" i="10"/>
  <c r="J944" i="10"/>
  <c r="K944" i="10"/>
  <c r="L944" i="10"/>
  <c r="F944" i="10"/>
  <c r="J940" i="10"/>
  <c r="K940" i="10"/>
  <c r="L940" i="10"/>
  <c r="F940" i="10"/>
  <c r="J936" i="10"/>
  <c r="K936" i="10"/>
  <c r="L936" i="10"/>
  <c r="F936" i="10"/>
  <c r="J932" i="10"/>
  <c r="K932" i="10"/>
  <c r="L932" i="10"/>
  <c r="F932" i="10"/>
  <c r="J928" i="10"/>
  <c r="K928" i="10"/>
  <c r="L928" i="10"/>
  <c r="F928" i="10"/>
  <c r="J924" i="10"/>
  <c r="K924" i="10"/>
  <c r="L924" i="10"/>
  <c r="F924" i="10"/>
  <c r="J920" i="10"/>
  <c r="K920" i="10"/>
  <c r="L920" i="10"/>
  <c r="F920" i="10"/>
  <c r="J916" i="10"/>
  <c r="K916" i="10"/>
  <c r="L916" i="10"/>
  <c r="F916" i="10"/>
  <c r="J912" i="10"/>
  <c r="K912" i="10"/>
  <c r="L912" i="10"/>
  <c r="F912" i="10"/>
  <c r="J908" i="10"/>
  <c r="K908" i="10"/>
  <c r="L908" i="10"/>
  <c r="F908" i="10"/>
  <c r="J904" i="10"/>
  <c r="K904" i="10"/>
  <c r="L904" i="10"/>
  <c r="F904" i="10"/>
  <c r="J900" i="10"/>
  <c r="K900" i="10"/>
  <c r="L900" i="10"/>
  <c r="F900" i="10"/>
  <c r="J896" i="10"/>
  <c r="K896" i="10"/>
  <c r="L896" i="10"/>
  <c r="F896" i="10"/>
  <c r="J892" i="10"/>
  <c r="K892" i="10"/>
  <c r="L892" i="10"/>
  <c r="F892" i="10"/>
  <c r="J888" i="10"/>
  <c r="K888" i="10"/>
  <c r="L888" i="10"/>
  <c r="F888" i="10"/>
  <c r="J884" i="10"/>
  <c r="K884" i="10"/>
  <c r="L884" i="10"/>
  <c r="F884" i="10"/>
  <c r="J880" i="10"/>
  <c r="K880" i="10"/>
  <c r="L880" i="10"/>
  <c r="F880" i="10"/>
  <c r="J876" i="10"/>
  <c r="K876" i="10"/>
  <c r="L876" i="10"/>
  <c r="F876" i="10"/>
  <c r="J872" i="10"/>
  <c r="K872" i="10"/>
  <c r="L872" i="10"/>
  <c r="F872" i="10"/>
  <c r="J868" i="10"/>
  <c r="K868" i="10"/>
  <c r="L868" i="10"/>
  <c r="F868" i="10"/>
  <c r="J864" i="10"/>
  <c r="K864" i="10"/>
  <c r="L864" i="10"/>
  <c r="F864" i="10"/>
  <c r="J860" i="10"/>
  <c r="K860" i="10"/>
  <c r="L860" i="10"/>
  <c r="F860" i="10"/>
  <c r="J856" i="10"/>
  <c r="K856" i="10"/>
  <c r="L856" i="10"/>
  <c r="F856" i="10"/>
  <c r="J852" i="10"/>
  <c r="K852" i="10"/>
  <c r="L852" i="10"/>
  <c r="F852" i="10"/>
  <c r="J848" i="10"/>
  <c r="K848" i="10"/>
  <c r="L848" i="10"/>
  <c r="F848" i="10"/>
  <c r="J844" i="10"/>
  <c r="K844" i="10"/>
  <c r="L844" i="10"/>
  <c r="F844" i="10"/>
  <c r="J840" i="10"/>
  <c r="K840" i="10"/>
  <c r="L840" i="10"/>
  <c r="F840" i="10"/>
  <c r="J836" i="10"/>
  <c r="K836" i="10"/>
  <c r="L836" i="10"/>
  <c r="F836" i="10"/>
  <c r="J832" i="10"/>
  <c r="K832" i="10"/>
  <c r="L832" i="10"/>
  <c r="F832" i="10"/>
  <c r="J828" i="10"/>
  <c r="K828" i="10"/>
  <c r="L828" i="10"/>
  <c r="F828" i="10"/>
  <c r="J824" i="10"/>
  <c r="K824" i="10"/>
  <c r="L824" i="10"/>
  <c r="F824" i="10"/>
  <c r="J820" i="10"/>
  <c r="K820" i="10"/>
  <c r="L820" i="10"/>
  <c r="F820" i="10"/>
  <c r="J816" i="10"/>
  <c r="K816" i="10"/>
  <c r="L816" i="10"/>
  <c r="F816" i="10"/>
  <c r="J812" i="10"/>
  <c r="K812" i="10"/>
  <c r="L812" i="10"/>
  <c r="F812" i="10"/>
  <c r="J808" i="10"/>
  <c r="K808" i="10"/>
  <c r="L808" i="10"/>
  <c r="F808" i="10"/>
  <c r="J804" i="10"/>
  <c r="K804" i="10"/>
  <c r="L804" i="10"/>
  <c r="F804" i="10"/>
  <c r="J800" i="10"/>
  <c r="K800" i="10"/>
  <c r="L800" i="10"/>
  <c r="F800" i="10"/>
  <c r="J796" i="10"/>
  <c r="K796" i="10"/>
  <c r="L796" i="10"/>
  <c r="F796" i="10"/>
  <c r="J792" i="10"/>
  <c r="K792" i="10"/>
  <c r="L792" i="10"/>
  <c r="F792" i="10"/>
  <c r="J788" i="10"/>
  <c r="K788" i="10"/>
  <c r="L788" i="10"/>
  <c r="F788" i="10"/>
  <c r="J784" i="10"/>
  <c r="K784" i="10"/>
  <c r="L784" i="10"/>
  <c r="F784" i="10"/>
  <c r="J780" i="10"/>
  <c r="K780" i="10"/>
  <c r="L780" i="10"/>
  <c r="F780" i="10"/>
  <c r="J776" i="10"/>
  <c r="K776" i="10"/>
  <c r="L776" i="10"/>
  <c r="F776" i="10"/>
  <c r="J772" i="10"/>
  <c r="K772" i="10"/>
  <c r="L772" i="10"/>
  <c r="F772" i="10"/>
  <c r="J768" i="10"/>
  <c r="K768" i="10"/>
  <c r="L768" i="10"/>
  <c r="F768" i="10"/>
  <c r="J764" i="10"/>
  <c r="K764" i="10"/>
  <c r="L764" i="10"/>
  <c r="F764" i="10"/>
  <c r="J760" i="10"/>
  <c r="K760" i="10"/>
  <c r="L760" i="10"/>
  <c r="F760" i="10"/>
  <c r="J756" i="10"/>
  <c r="K756" i="10"/>
  <c r="L756" i="10"/>
  <c r="F756" i="10"/>
  <c r="J752" i="10"/>
  <c r="K752" i="10"/>
  <c r="L752" i="10"/>
  <c r="F752" i="10"/>
  <c r="J748" i="10"/>
  <c r="K748" i="10"/>
  <c r="L748" i="10"/>
  <c r="F748" i="10"/>
  <c r="J744" i="10"/>
  <c r="K744" i="10"/>
  <c r="L744" i="10"/>
  <c r="F744" i="10"/>
  <c r="J740" i="10"/>
  <c r="K740" i="10"/>
  <c r="L740" i="10"/>
  <c r="F740" i="10"/>
  <c r="J736" i="10"/>
  <c r="K736" i="10"/>
  <c r="L736" i="10"/>
  <c r="F736" i="10"/>
  <c r="J732" i="10"/>
  <c r="K732" i="10"/>
  <c r="L732" i="10"/>
  <c r="F732" i="10"/>
  <c r="J728" i="10"/>
  <c r="K728" i="10"/>
  <c r="L728" i="10"/>
  <c r="F728" i="10"/>
  <c r="J724" i="10"/>
  <c r="K724" i="10"/>
  <c r="L724" i="10"/>
  <c r="F724" i="10"/>
  <c r="J720" i="10"/>
  <c r="K720" i="10"/>
  <c r="L720" i="10"/>
  <c r="F720" i="10"/>
  <c r="J716" i="10"/>
  <c r="K716" i="10"/>
  <c r="L716" i="10"/>
  <c r="F716" i="10"/>
  <c r="J712" i="10"/>
  <c r="K712" i="10"/>
  <c r="L712" i="10"/>
  <c r="F712" i="10"/>
  <c r="J708" i="10"/>
  <c r="K708" i="10"/>
  <c r="L708" i="10"/>
  <c r="F708" i="10"/>
  <c r="J704" i="10"/>
  <c r="K704" i="10"/>
  <c r="L704" i="10"/>
  <c r="F704" i="10"/>
  <c r="J700" i="10"/>
  <c r="K700" i="10"/>
  <c r="L700" i="10"/>
  <c r="F700" i="10"/>
  <c r="J696" i="10"/>
  <c r="K696" i="10"/>
  <c r="L696" i="10"/>
  <c r="F696" i="10"/>
  <c r="J692" i="10"/>
  <c r="K692" i="10"/>
  <c r="L692" i="10"/>
  <c r="F692" i="10"/>
  <c r="J688" i="10"/>
  <c r="K688" i="10"/>
  <c r="L688" i="10"/>
  <c r="F688" i="10"/>
  <c r="J684" i="10"/>
  <c r="K684" i="10"/>
  <c r="L684" i="10"/>
  <c r="F684" i="10"/>
  <c r="J680" i="10"/>
  <c r="K680" i="10"/>
  <c r="L680" i="10"/>
  <c r="F680" i="10"/>
  <c r="J676" i="10"/>
  <c r="K676" i="10"/>
  <c r="L676" i="10"/>
  <c r="F676" i="10"/>
  <c r="J672" i="10"/>
  <c r="K672" i="10"/>
  <c r="L672" i="10"/>
  <c r="F672" i="10"/>
  <c r="J668" i="10"/>
  <c r="K668" i="10"/>
  <c r="L668" i="10"/>
  <c r="F668" i="10"/>
  <c r="J664" i="10"/>
  <c r="K664" i="10"/>
  <c r="L664" i="10"/>
  <c r="F664" i="10"/>
  <c r="J660" i="10"/>
  <c r="K660" i="10"/>
  <c r="L660" i="10"/>
  <c r="F660" i="10"/>
  <c r="J656" i="10"/>
  <c r="K656" i="10"/>
  <c r="L656" i="10"/>
  <c r="F656" i="10"/>
  <c r="J652" i="10"/>
  <c r="K652" i="10"/>
  <c r="L652" i="10"/>
  <c r="F652" i="10"/>
  <c r="J648" i="10"/>
  <c r="K648" i="10"/>
  <c r="L648" i="10"/>
  <c r="F648" i="10"/>
  <c r="J644" i="10"/>
  <c r="K644" i="10"/>
  <c r="L644" i="10"/>
  <c r="F644" i="10"/>
  <c r="J640" i="10"/>
  <c r="K640" i="10"/>
  <c r="L640" i="10"/>
  <c r="F640" i="10"/>
  <c r="J636" i="10"/>
  <c r="K636" i="10"/>
  <c r="L636" i="10"/>
  <c r="F636" i="10"/>
  <c r="J632" i="10"/>
  <c r="K632" i="10"/>
  <c r="L632" i="10"/>
  <c r="F632" i="10"/>
  <c r="J628" i="10"/>
  <c r="K628" i="10"/>
  <c r="L628" i="10"/>
  <c r="F628" i="10"/>
  <c r="J624" i="10"/>
  <c r="K624" i="10"/>
  <c r="L624" i="10"/>
  <c r="F624" i="10"/>
  <c r="J620" i="10"/>
  <c r="K620" i="10"/>
  <c r="L620" i="10"/>
  <c r="F620" i="10"/>
  <c r="J616" i="10"/>
  <c r="K616" i="10"/>
  <c r="L616" i="10"/>
  <c r="F616" i="10"/>
  <c r="J612" i="10"/>
  <c r="K612" i="10"/>
  <c r="L612" i="10"/>
  <c r="F612" i="10"/>
  <c r="J608" i="10"/>
  <c r="K608" i="10"/>
  <c r="L608" i="10"/>
  <c r="F608" i="10"/>
  <c r="J604" i="10"/>
  <c r="K604" i="10"/>
  <c r="L604" i="10"/>
  <c r="F604" i="10"/>
  <c r="J600" i="10"/>
  <c r="K600" i="10"/>
  <c r="L600" i="10"/>
  <c r="F600" i="10"/>
  <c r="J596" i="10"/>
  <c r="K596" i="10"/>
  <c r="L596" i="10"/>
  <c r="F596" i="10"/>
  <c r="J592" i="10"/>
  <c r="K592" i="10"/>
  <c r="L592" i="10"/>
  <c r="F592" i="10"/>
  <c r="J588" i="10"/>
  <c r="K588" i="10"/>
  <c r="L588" i="10"/>
  <c r="F588" i="10"/>
  <c r="J584" i="10"/>
  <c r="K584" i="10"/>
  <c r="L584" i="10"/>
  <c r="F584" i="10"/>
  <c r="J580" i="10"/>
  <c r="K580" i="10"/>
  <c r="L580" i="10"/>
  <c r="F580" i="10"/>
  <c r="J576" i="10"/>
  <c r="K576" i="10"/>
  <c r="L576" i="10"/>
  <c r="F576" i="10"/>
  <c r="J572" i="10"/>
  <c r="K572" i="10"/>
  <c r="L572" i="10"/>
  <c r="F572" i="10"/>
  <c r="J568" i="10"/>
  <c r="K568" i="10"/>
  <c r="L568" i="10"/>
  <c r="F568" i="10"/>
  <c r="J564" i="10"/>
  <c r="K564" i="10"/>
  <c r="L564" i="10"/>
  <c r="F564" i="10"/>
  <c r="J560" i="10"/>
  <c r="K560" i="10"/>
  <c r="L560" i="10"/>
  <c r="F560" i="10"/>
  <c r="J556" i="10"/>
  <c r="K556" i="10"/>
  <c r="L556" i="10"/>
  <c r="F556" i="10"/>
  <c r="J552" i="10"/>
  <c r="K552" i="10"/>
  <c r="L552" i="10"/>
  <c r="F552" i="10"/>
  <c r="J548" i="10"/>
  <c r="K548" i="10"/>
  <c r="L548" i="10"/>
  <c r="F548" i="10"/>
  <c r="J544" i="10"/>
  <c r="K544" i="10"/>
  <c r="L544" i="10"/>
  <c r="F544" i="10"/>
  <c r="J540" i="10"/>
  <c r="K540" i="10"/>
  <c r="L540" i="10"/>
  <c r="F540" i="10"/>
  <c r="J536" i="10"/>
  <c r="K536" i="10"/>
  <c r="L536" i="10"/>
  <c r="F536" i="10"/>
  <c r="J532" i="10"/>
  <c r="K532" i="10"/>
  <c r="L532" i="10"/>
  <c r="F532" i="10"/>
  <c r="J528" i="10"/>
  <c r="K528" i="10"/>
  <c r="L528" i="10"/>
  <c r="F528" i="10"/>
  <c r="J524" i="10"/>
  <c r="K524" i="10"/>
  <c r="L524" i="10"/>
  <c r="F524" i="10"/>
  <c r="J520" i="10"/>
  <c r="K520" i="10"/>
  <c r="L520" i="10"/>
  <c r="F520" i="10"/>
  <c r="J516" i="10"/>
  <c r="K516" i="10"/>
  <c r="L516" i="10"/>
  <c r="F516" i="10"/>
  <c r="J512" i="10"/>
  <c r="K512" i="10"/>
  <c r="L512" i="10"/>
  <c r="F512" i="10"/>
  <c r="J508" i="10"/>
  <c r="K508" i="10"/>
  <c r="L508" i="10"/>
  <c r="F508" i="10"/>
  <c r="J504" i="10"/>
  <c r="K504" i="10"/>
  <c r="L504" i="10"/>
  <c r="F504" i="10"/>
  <c r="J500" i="10"/>
  <c r="K500" i="10"/>
  <c r="L500" i="10"/>
  <c r="F500" i="10"/>
  <c r="J496" i="10"/>
  <c r="K496" i="10"/>
  <c r="L496" i="10"/>
  <c r="F496" i="10"/>
  <c r="J492" i="10"/>
  <c r="K492" i="10"/>
  <c r="L492" i="10"/>
  <c r="F492" i="10"/>
  <c r="J488" i="10"/>
  <c r="K488" i="10"/>
  <c r="L488" i="10"/>
  <c r="F488" i="10"/>
  <c r="J484" i="10"/>
  <c r="K484" i="10"/>
  <c r="L484" i="10"/>
  <c r="F484" i="10"/>
  <c r="J480" i="10"/>
  <c r="K480" i="10"/>
  <c r="L480" i="10"/>
  <c r="F480" i="10"/>
  <c r="J476" i="10"/>
  <c r="K476" i="10"/>
  <c r="L476" i="10"/>
  <c r="F476" i="10"/>
  <c r="J472" i="10"/>
  <c r="K472" i="10"/>
  <c r="L472" i="10"/>
  <c r="F472" i="10"/>
  <c r="J468" i="10"/>
  <c r="K468" i="10"/>
  <c r="L468" i="10"/>
  <c r="F468" i="10"/>
  <c r="J464" i="10"/>
  <c r="K464" i="10"/>
  <c r="L464" i="10"/>
  <c r="F464" i="10"/>
  <c r="J460" i="10"/>
  <c r="K460" i="10"/>
  <c r="L460" i="10"/>
  <c r="F460" i="10"/>
  <c r="J456" i="10"/>
  <c r="K456" i="10"/>
  <c r="L456" i="10"/>
  <c r="F456" i="10"/>
  <c r="J452" i="10"/>
  <c r="K452" i="10"/>
  <c r="L452" i="10"/>
  <c r="F452" i="10"/>
  <c r="J448" i="10"/>
  <c r="K448" i="10"/>
  <c r="L448" i="10"/>
  <c r="F448" i="10"/>
  <c r="J444" i="10"/>
  <c r="K444" i="10"/>
  <c r="L444" i="10"/>
  <c r="F444" i="10"/>
  <c r="J440" i="10"/>
  <c r="K440" i="10"/>
  <c r="L440" i="10"/>
  <c r="F440" i="10"/>
  <c r="J436" i="10"/>
  <c r="K436" i="10"/>
  <c r="L436" i="10"/>
  <c r="F436" i="10"/>
  <c r="J432" i="10"/>
  <c r="K432" i="10"/>
  <c r="L432" i="10"/>
  <c r="F432" i="10"/>
  <c r="J428" i="10"/>
  <c r="K428" i="10"/>
  <c r="L428" i="10"/>
  <c r="F428" i="10"/>
  <c r="J424" i="10"/>
  <c r="K424" i="10"/>
  <c r="L424" i="10"/>
  <c r="F424" i="10"/>
  <c r="J420" i="10"/>
  <c r="K420" i="10"/>
  <c r="L420" i="10"/>
  <c r="F420" i="10"/>
  <c r="J416" i="10"/>
  <c r="K416" i="10"/>
  <c r="L416" i="10"/>
  <c r="F416" i="10"/>
  <c r="J412" i="10"/>
  <c r="K412" i="10"/>
  <c r="L412" i="10"/>
  <c r="F412" i="10"/>
  <c r="J408" i="10"/>
  <c r="K408" i="10"/>
  <c r="L408" i="10"/>
  <c r="F408" i="10"/>
  <c r="J404" i="10"/>
  <c r="K404" i="10"/>
  <c r="L404" i="10"/>
  <c r="F404" i="10"/>
  <c r="J400" i="10"/>
  <c r="K400" i="10"/>
  <c r="L400" i="10"/>
  <c r="F400" i="10"/>
  <c r="J396" i="10"/>
  <c r="K396" i="10"/>
  <c r="L396" i="10"/>
  <c r="F396" i="10"/>
  <c r="J392" i="10"/>
  <c r="K392" i="10"/>
  <c r="L392" i="10"/>
  <c r="F392" i="10"/>
  <c r="J388" i="10"/>
  <c r="K388" i="10"/>
  <c r="L388" i="10"/>
  <c r="F388" i="10"/>
  <c r="J384" i="10"/>
  <c r="K384" i="10"/>
  <c r="L384" i="10"/>
  <c r="F384" i="10"/>
  <c r="J380" i="10"/>
  <c r="K380" i="10"/>
  <c r="L380" i="10"/>
  <c r="F380" i="10"/>
  <c r="J376" i="10"/>
  <c r="K376" i="10"/>
  <c r="L376" i="10"/>
  <c r="F376" i="10"/>
  <c r="J372" i="10"/>
  <c r="K372" i="10"/>
  <c r="L372" i="10"/>
  <c r="F372" i="10"/>
  <c r="J368" i="10"/>
  <c r="K368" i="10"/>
  <c r="L368" i="10"/>
  <c r="F368" i="10"/>
  <c r="J364" i="10"/>
  <c r="K364" i="10"/>
  <c r="L364" i="10"/>
  <c r="F364" i="10"/>
  <c r="J360" i="10"/>
  <c r="K360" i="10"/>
  <c r="L360" i="10"/>
  <c r="F360" i="10"/>
  <c r="J356" i="10"/>
  <c r="K356" i="10"/>
  <c r="L356" i="10"/>
  <c r="F356" i="10"/>
  <c r="J352" i="10"/>
  <c r="K352" i="10"/>
  <c r="L352" i="10"/>
  <c r="F352" i="10"/>
  <c r="J348" i="10"/>
  <c r="K348" i="10"/>
  <c r="L348" i="10"/>
  <c r="F348" i="10"/>
  <c r="J344" i="10"/>
  <c r="K344" i="10"/>
  <c r="L344" i="10"/>
  <c r="F344" i="10"/>
  <c r="J340" i="10"/>
  <c r="K340" i="10"/>
  <c r="L340" i="10"/>
  <c r="F340" i="10"/>
  <c r="J336" i="10"/>
  <c r="K336" i="10"/>
  <c r="L336" i="10"/>
  <c r="F336" i="10"/>
  <c r="J332" i="10"/>
  <c r="K332" i="10"/>
  <c r="L332" i="10"/>
  <c r="F332" i="10"/>
  <c r="J328" i="10"/>
  <c r="K328" i="10"/>
  <c r="L328" i="10"/>
  <c r="F328" i="10"/>
  <c r="J324" i="10"/>
  <c r="K324" i="10"/>
  <c r="L324" i="10"/>
  <c r="F324" i="10"/>
  <c r="J320" i="10"/>
  <c r="K320" i="10"/>
  <c r="L320" i="10"/>
  <c r="F320" i="10"/>
  <c r="J316" i="10"/>
  <c r="K316" i="10"/>
  <c r="L316" i="10"/>
  <c r="F316" i="10"/>
  <c r="J312" i="10"/>
  <c r="K312" i="10"/>
  <c r="L312" i="10"/>
  <c r="F312" i="10"/>
  <c r="J308" i="10"/>
  <c r="K308" i="10"/>
  <c r="L308" i="10"/>
  <c r="F308" i="10"/>
  <c r="J304" i="10"/>
  <c r="K304" i="10"/>
  <c r="L304" i="10"/>
  <c r="F304" i="10"/>
  <c r="J300" i="10"/>
  <c r="K300" i="10"/>
  <c r="L300" i="10"/>
  <c r="F300" i="10"/>
  <c r="J296" i="10"/>
  <c r="K296" i="10"/>
  <c r="L296" i="10"/>
  <c r="F296" i="10"/>
  <c r="J292" i="10"/>
  <c r="K292" i="10"/>
  <c r="L292" i="10"/>
  <c r="F292" i="10"/>
  <c r="J288" i="10"/>
  <c r="K288" i="10"/>
  <c r="L288" i="10"/>
  <c r="F288" i="10"/>
  <c r="J284" i="10"/>
  <c r="K284" i="10"/>
  <c r="L284" i="10"/>
  <c r="F284" i="10"/>
  <c r="J280" i="10"/>
  <c r="K280" i="10"/>
  <c r="L280" i="10"/>
  <c r="F280" i="10"/>
  <c r="J276" i="10"/>
  <c r="K276" i="10"/>
  <c r="L276" i="10"/>
  <c r="F276" i="10"/>
  <c r="J272" i="10"/>
  <c r="K272" i="10"/>
  <c r="L272" i="10"/>
  <c r="F272" i="10"/>
  <c r="J268" i="10"/>
  <c r="K268" i="10"/>
  <c r="L268" i="10"/>
  <c r="F268" i="10"/>
  <c r="J264" i="10"/>
  <c r="K264" i="10"/>
  <c r="L264" i="10"/>
  <c r="F264" i="10"/>
  <c r="J260" i="10"/>
  <c r="K260" i="10"/>
  <c r="L260" i="10"/>
  <c r="F260" i="10"/>
  <c r="J256" i="10"/>
  <c r="K256" i="10"/>
  <c r="L256" i="10"/>
  <c r="F256" i="10"/>
  <c r="J252" i="10"/>
  <c r="K252" i="10"/>
  <c r="L252" i="10"/>
  <c r="F252" i="10"/>
  <c r="J248" i="10"/>
  <c r="K248" i="10"/>
  <c r="L248" i="10"/>
  <c r="F248" i="10"/>
  <c r="J244" i="10"/>
  <c r="K244" i="10"/>
  <c r="L244" i="10"/>
  <c r="F244" i="10"/>
  <c r="J240" i="10"/>
  <c r="K240" i="10"/>
  <c r="L240" i="10"/>
  <c r="F240" i="10"/>
  <c r="J236" i="10"/>
  <c r="K236" i="10"/>
  <c r="L236" i="10"/>
  <c r="F236" i="10"/>
  <c r="J232" i="10"/>
  <c r="K232" i="10"/>
  <c r="L232" i="10"/>
  <c r="F232" i="10"/>
  <c r="J228" i="10"/>
  <c r="K228" i="10"/>
  <c r="L228" i="10"/>
  <c r="F228" i="10"/>
  <c r="J224" i="10"/>
  <c r="K224" i="10"/>
  <c r="L224" i="10"/>
  <c r="F224" i="10"/>
  <c r="J220" i="10"/>
  <c r="K220" i="10"/>
  <c r="L220" i="10"/>
  <c r="F220" i="10"/>
  <c r="J216" i="10"/>
  <c r="K216" i="10"/>
  <c r="L216" i="10"/>
  <c r="F216" i="10"/>
  <c r="J212" i="10"/>
  <c r="K212" i="10"/>
  <c r="L212" i="10"/>
  <c r="F212" i="10"/>
  <c r="J208" i="10"/>
  <c r="K208" i="10"/>
  <c r="L208" i="10"/>
  <c r="F208" i="10"/>
  <c r="J204" i="10"/>
  <c r="K204" i="10"/>
  <c r="L204" i="10"/>
  <c r="F204" i="10"/>
  <c r="J200" i="10"/>
  <c r="K200" i="10"/>
  <c r="L200" i="10"/>
  <c r="F200" i="10"/>
  <c r="J196" i="10"/>
  <c r="K196" i="10"/>
  <c r="L196" i="10"/>
  <c r="F196" i="10"/>
  <c r="J192" i="10"/>
  <c r="K192" i="10"/>
  <c r="L192" i="10"/>
  <c r="F192" i="10"/>
  <c r="J188" i="10"/>
  <c r="K188" i="10"/>
  <c r="L188" i="10"/>
  <c r="F188" i="10"/>
  <c r="J184" i="10"/>
  <c r="K184" i="10"/>
  <c r="L184" i="10"/>
  <c r="F184" i="10"/>
  <c r="J180" i="10"/>
  <c r="K180" i="10"/>
  <c r="L180" i="10"/>
  <c r="F180" i="10"/>
  <c r="J176" i="10"/>
  <c r="K176" i="10"/>
  <c r="L176" i="10"/>
  <c r="F176" i="10"/>
  <c r="J172" i="10"/>
  <c r="K172" i="10"/>
  <c r="L172" i="10"/>
  <c r="F172" i="10"/>
  <c r="J168" i="10"/>
  <c r="K168" i="10"/>
  <c r="L168" i="10"/>
  <c r="F168" i="10"/>
  <c r="J164" i="10"/>
  <c r="K164" i="10"/>
  <c r="L164" i="10"/>
  <c r="F164" i="10"/>
  <c r="J160" i="10"/>
  <c r="K160" i="10"/>
  <c r="L160" i="10"/>
  <c r="F160" i="10"/>
  <c r="J156" i="10"/>
  <c r="K156" i="10"/>
  <c r="L156" i="10"/>
  <c r="F156" i="10"/>
  <c r="J152" i="10"/>
  <c r="K152" i="10"/>
  <c r="L152" i="10"/>
  <c r="F152" i="10"/>
  <c r="J148" i="10"/>
  <c r="K148" i="10"/>
  <c r="L148" i="10"/>
  <c r="F148" i="10"/>
  <c r="J144" i="10"/>
  <c r="K144" i="10"/>
  <c r="L144" i="10"/>
  <c r="F144" i="10"/>
  <c r="J140" i="10"/>
  <c r="K140" i="10"/>
  <c r="L140" i="10"/>
  <c r="F140" i="10"/>
  <c r="J136" i="10"/>
  <c r="K136" i="10"/>
  <c r="L136" i="10"/>
  <c r="F136" i="10"/>
  <c r="J132" i="10"/>
  <c r="K132" i="10"/>
  <c r="L132" i="10"/>
  <c r="F132" i="10"/>
  <c r="J128" i="10"/>
  <c r="K128" i="10"/>
  <c r="L128" i="10"/>
  <c r="F128" i="10"/>
  <c r="J124" i="10"/>
  <c r="K124" i="10"/>
  <c r="L124" i="10"/>
  <c r="F124" i="10"/>
  <c r="J120" i="10"/>
  <c r="K120" i="10"/>
  <c r="L120" i="10"/>
  <c r="F120" i="10"/>
  <c r="J116" i="10"/>
  <c r="K116" i="10"/>
  <c r="L116" i="10"/>
  <c r="F116" i="10"/>
  <c r="J112" i="10"/>
  <c r="K112" i="10"/>
  <c r="L112" i="10"/>
  <c r="F112" i="10"/>
  <c r="J108" i="10"/>
  <c r="K108" i="10"/>
  <c r="L108" i="10"/>
  <c r="F108" i="10"/>
  <c r="J104" i="10"/>
  <c r="K104" i="10"/>
  <c r="L104" i="10"/>
  <c r="F104" i="10"/>
  <c r="J100" i="10"/>
  <c r="K100" i="10"/>
  <c r="L100" i="10"/>
  <c r="F100" i="10"/>
  <c r="J96" i="10"/>
  <c r="K96" i="10"/>
  <c r="L96" i="10"/>
  <c r="F96" i="10"/>
  <c r="J92" i="10"/>
  <c r="K92" i="10"/>
  <c r="L92" i="10"/>
  <c r="F92" i="10"/>
  <c r="J88" i="10"/>
  <c r="K88" i="10"/>
  <c r="L88" i="10"/>
  <c r="F88" i="10"/>
  <c r="J84" i="10"/>
  <c r="K84" i="10"/>
  <c r="L84" i="10"/>
  <c r="F84" i="10"/>
  <c r="J80" i="10"/>
  <c r="K80" i="10"/>
  <c r="L80" i="10"/>
  <c r="F80" i="10"/>
  <c r="J76" i="10"/>
  <c r="K76" i="10"/>
  <c r="L76" i="10"/>
  <c r="F76" i="10"/>
  <c r="J72" i="10"/>
  <c r="K72" i="10"/>
  <c r="L72" i="10"/>
  <c r="F72" i="10"/>
  <c r="J68" i="10"/>
  <c r="K68" i="10"/>
  <c r="L68" i="10"/>
  <c r="F68" i="10"/>
  <c r="J64" i="10"/>
  <c r="K64" i="10"/>
  <c r="L64" i="10"/>
  <c r="F64" i="10"/>
  <c r="J60" i="10"/>
  <c r="K60" i="10"/>
  <c r="L60" i="10"/>
  <c r="F60" i="10"/>
  <c r="J56" i="10"/>
  <c r="K56" i="10"/>
  <c r="L56" i="10"/>
  <c r="F56" i="10"/>
  <c r="J52" i="10"/>
  <c r="K52" i="10"/>
  <c r="L52" i="10"/>
  <c r="F52" i="10"/>
  <c r="J48" i="10"/>
  <c r="K48" i="10"/>
  <c r="L48" i="10"/>
  <c r="F48" i="10"/>
  <c r="J44" i="10"/>
  <c r="K44" i="10"/>
  <c r="L44" i="10"/>
  <c r="F44" i="10"/>
  <c r="J40" i="10"/>
  <c r="K40" i="10"/>
  <c r="L40" i="10"/>
  <c r="F40" i="10"/>
  <c r="J36" i="10"/>
  <c r="K36" i="10"/>
  <c r="L36" i="10"/>
  <c r="F36" i="10"/>
  <c r="J32" i="10"/>
  <c r="K32" i="10"/>
  <c r="L32" i="10"/>
  <c r="F32" i="10"/>
  <c r="J28" i="10"/>
  <c r="K28" i="10"/>
  <c r="L28" i="10"/>
  <c r="F28" i="10"/>
  <c r="J24" i="10"/>
  <c r="K24" i="10"/>
  <c r="L24" i="10"/>
  <c r="F24" i="10"/>
  <c r="J20" i="10"/>
  <c r="K20" i="10"/>
  <c r="L20" i="10"/>
  <c r="F20" i="10"/>
  <c r="J16" i="10"/>
  <c r="K16" i="10"/>
  <c r="L16" i="10"/>
  <c r="F16" i="10"/>
  <c r="J12" i="10"/>
  <c r="K12" i="10"/>
  <c r="L12" i="10"/>
  <c r="F12" i="10"/>
  <c r="J8" i="10"/>
  <c r="K8" i="10"/>
  <c r="L8" i="10"/>
  <c r="F8" i="10"/>
  <c r="J4" i="10"/>
  <c r="K4" i="10"/>
  <c r="L4" i="10"/>
  <c r="F4" i="10"/>
  <c r="F8751" i="10"/>
  <c r="F8735" i="10"/>
  <c r="G8736" i="21"/>
  <c r="F8671" i="10"/>
  <c r="F8623" i="10"/>
  <c r="G8624" i="21"/>
  <c r="F8591" i="10"/>
  <c r="F8559" i="10"/>
  <c r="G8559" i="10"/>
  <c r="H8559" i="10"/>
  <c r="F8527" i="10"/>
  <c r="F8495" i="10"/>
  <c r="G8496" i="21"/>
  <c r="F8463" i="10"/>
  <c r="F8431" i="10"/>
  <c r="F8399" i="10"/>
  <c r="F8367" i="10"/>
  <c r="G8368" i="21"/>
  <c r="F8335" i="10"/>
  <c r="F8303" i="10"/>
  <c r="F8271" i="10"/>
  <c r="F8239" i="10"/>
  <c r="G8240" i="21"/>
  <c r="F8207" i="10"/>
  <c r="F8750" i="10"/>
  <c r="F8718" i="10"/>
  <c r="F8686" i="10"/>
  <c r="G8686" i="10"/>
  <c r="H8686" i="10"/>
  <c r="F8719" i="10"/>
  <c r="F8655" i="10"/>
  <c r="F8631" i="10"/>
  <c r="G8631" i="10"/>
  <c r="H8631" i="10"/>
  <c r="F8599" i="10"/>
  <c r="F8567" i="10"/>
  <c r="F8535" i="10"/>
  <c r="G8535" i="10"/>
  <c r="H8535" i="10"/>
  <c r="F8503" i="10"/>
  <c r="F8471" i="10"/>
  <c r="F8439" i="10"/>
  <c r="G8439" i="10"/>
  <c r="H8439" i="10"/>
  <c r="F8407" i="10"/>
  <c r="G8408" i="21"/>
  <c r="F8375" i="10"/>
  <c r="G8376" i="21"/>
  <c r="F8343" i="10"/>
  <c r="F8311" i="10"/>
  <c r="F8279" i="10"/>
  <c r="G8280" i="21"/>
  <c r="F8247" i="10"/>
  <c r="G8248" i="21"/>
  <c r="F8215" i="10"/>
  <c r="F8758" i="10"/>
  <c r="F8726" i="10"/>
  <c r="G8726" i="10"/>
  <c r="H8726" i="10"/>
  <c r="F8694" i="10"/>
  <c r="G8694" i="10"/>
  <c r="H8694" i="10"/>
  <c r="F8662" i="10"/>
  <c r="F8654" i="10"/>
  <c r="F8646" i="10"/>
  <c r="G8647" i="21"/>
  <c r="F8638" i="10"/>
  <c r="F8630" i="10"/>
  <c r="F8622" i="10"/>
  <c r="F8614" i="10"/>
  <c r="G8615" i="21"/>
  <c r="F8606" i="10"/>
  <c r="F8598" i="10"/>
  <c r="F8590" i="10"/>
  <c r="F8582" i="10"/>
  <c r="G8583" i="21"/>
  <c r="F8574" i="10"/>
  <c r="F8566" i="10"/>
  <c r="F8558" i="10"/>
  <c r="F8550" i="10"/>
  <c r="G8551" i="21"/>
  <c r="F8542" i="10"/>
  <c r="F8534" i="10"/>
  <c r="F8526" i="10"/>
  <c r="F8518" i="10"/>
  <c r="G8519" i="21"/>
  <c r="F8510" i="10"/>
  <c r="F8502" i="10"/>
  <c r="F8494" i="10"/>
  <c r="F8486" i="10"/>
  <c r="G8487" i="21"/>
  <c r="F8478" i="10"/>
  <c r="F8470" i="10"/>
  <c r="F8462" i="10"/>
  <c r="F8454" i="10"/>
  <c r="G8455" i="21"/>
  <c r="F8446" i="10"/>
  <c r="F8438" i="10"/>
  <c r="F8430" i="10"/>
  <c r="F8422" i="10"/>
  <c r="G8423" i="21"/>
  <c r="F8414" i="10"/>
  <c r="F8406" i="10"/>
  <c r="F8398" i="10"/>
  <c r="F8390" i="10"/>
  <c r="G8391" i="21"/>
  <c r="F8382" i="10"/>
  <c r="F8374" i="10"/>
  <c r="F8366" i="10"/>
  <c r="F8358" i="10"/>
  <c r="G8359" i="21"/>
  <c r="F8350" i="10"/>
  <c r="F8342" i="10"/>
  <c r="F8334" i="10"/>
  <c r="F8326" i="10"/>
  <c r="G8327" i="21"/>
  <c r="F8318" i="10"/>
  <c r="F8310" i="10"/>
  <c r="F8302" i="10"/>
  <c r="F8294" i="10"/>
  <c r="G8295" i="21"/>
  <c r="F8286" i="10"/>
  <c r="F8278" i="10"/>
  <c r="F8270" i="10"/>
  <c r="F8262" i="10"/>
  <c r="G8263" i="21"/>
  <c r="F8254" i="10"/>
  <c r="F8246" i="10"/>
  <c r="F8238" i="10"/>
  <c r="F8230" i="10"/>
  <c r="G8231" i="21"/>
  <c r="F8222" i="10"/>
  <c r="F8214" i="10"/>
  <c r="F8206" i="10"/>
  <c r="F8198" i="10"/>
  <c r="G8199" i="21"/>
  <c r="F8190" i="10"/>
  <c r="F8757" i="10"/>
  <c r="F8749" i="10"/>
  <c r="F8741" i="10"/>
  <c r="G8742" i="21"/>
  <c r="F8733" i="10"/>
  <c r="F8725" i="10"/>
  <c r="F8717" i="10"/>
  <c r="F8703" i="10"/>
  <c r="G8704" i="21"/>
  <c r="F8639" i="10"/>
  <c r="F8607" i="10"/>
  <c r="G8608" i="21"/>
  <c r="F8575" i="10"/>
  <c r="F8543" i="10"/>
  <c r="F8511" i="10"/>
  <c r="F8479" i="10"/>
  <c r="G8480" i="21"/>
  <c r="F8447" i="10"/>
  <c r="F8415" i="10"/>
  <c r="G8415" i="10"/>
  <c r="H8415" i="10"/>
  <c r="F8383" i="10"/>
  <c r="F8351" i="10"/>
  <c r="G8352" i="21"/>
  <c r="F8319" i="10"/>
  <c r="F8287" i="10"/>
  <c r="G8288" i="21"/>
  <c r="F8255" i="10"/>
  <c r="F8223" i="10"/>
  <c r="G8224" i="21"/>
  <c r="F8191" i="10"/>
  <c r="F8734" i="10"/>
  <c r="F8702" i="10"/>
  <c r="F8670" i="10"/>
  <c r="G8671" i="21"/>
  <c r="F8687" i="10"/>
  <c r="F8583" i="10"/>
  <c r="G8583" i="10"/>
  <c r="H8583" i="10"/>
  <c r="F8455" i="10"/>
  <c r="G8456" i="21"/>
  <c r="F8327" i="10"/>
  <c r="G8328" i="21"/>
  <c r="F8199" i="10"/>
  <c r="F8650" i="10"/>
  <c r="G8651" i="21"/>
  <c r="F8618" i="10"/>
  <c r="G8618" i="10"/>
  <c r="H8618" i="10"/>
  <c r="F8586" i="10"/>
  <c r="F8554" i="10"/>
  <c r="F8522" i="10"/>
  <c r="G8522" i="10"/>
  <c r="H8522" i="10"/>
  <c r="F8490" i="10"/>
  <c r="G8491" i="21"/>
  <c r="F8458" i="10"/>
  <c r="F8426" i="10"/>
  <c r="F8394" i="10"/>
  <c r="G8394" i="10"/>
  <c r="H8394" i="10"/>
  <c r="F8362" i="10"/>
  <c r="F8330" i="10"/>
  <c r="F8298" i="10"/>
  <c r="F8266" i="10"/>
  <c r="G8266" i="10"/>
  <c r="H8266" i="10"/>
  <c r="F8234" i="10"/>
  <c r="F8202" i="10"/>
  <c r="F8745" i="10"/>
  <c r="F8713" i="10"/>
  <c r="F8705" i="10"/>
  <c r="G8705" i="10"/>
  <c r="H8705" i="10"/>
  <c r="F8697" i="10"/>
  <c r="G8698" i="21"/>
  <c r="F8689" i="10"/>
  <c r="F8681" i="10"/>
  <c r="F8673" i="10"/>
  <c r="G8673" i="10"/>
  <c r="H8673" i="10"/>
  <c r="F8665" i="10"/>
  <c r="G8666" i="21"/>
  <c r="F8657" i="10"/>
  <c r="F8649" i="10"/>
  <c r="F8641" i="10"/>
  <c r="G8641" i="10"/>
  <c r="H8641" i="10"/>
  <c r="F8633" i="10"/>
  <c r="G8634" i="21"/>
  <c r="F8625" i="10"/>
  <c r="F8617" i="10"/>
  <c r="F8609" i="10"/>
  <c r="G8609" i="10"/>
  <c r="H8609" i="10"/>
  <c r="F8601" i="10"/>
  <c r="G8602" i="21"/>
  <c r="F8593" i="10"/>
  <c r="F8585" i="10"/>
  <c r="F8577" i="10"/>
  <c r="G8577" i="10"/>
  <c r="H8577" i="10"/>
  <c r="F8569" i="10"/>
  <c r="G8570" i="21"/>
  <c r="F8561" i="10"/>
  <c r="F8553" i="10"/>
  <c r="F8545" i="10"/>
  <c r="G8545" i="10"/>
  <c r="H8545" i="10"/>
  <c r="F8537" i="10"/>
  <c r="G8538" i="21"/>
  <c r="F8529" i="10"/>
  <c r="F8521" i="10"/>
  <c r="F8513" i="10"/>
  <c r="G8513" i="10"/>
  <c r="H8513" i="10"/>
  <c r="F8505" i="10"/>
  <c r="G8506" i="21"/>
  <c r="F8497" i="10"/>
  <c r="F8489" i="10"/>
  <c r="F8481" i="10"/>
  <c r="G8481" i="10"/>
  <c r="H8481" i="10"/>
  <c r="F8473" i="10"/>
  <c r="G8474" i="21"/>
  <c r="F8465" i="10"/>
  <c r="F8457" i="10"/>
  <c r="F8449" i="10"/>
  <c r="G8449" i="10"/>
  <c r="H8449" i="10"/>
  <c r="F8441" i="10"/>
  <c r="G8442" i="21"/>
  <c r="F8433" i="10"/>
  <c r="F8425" i="10"/>
  <c r="F8417" i="10"/>
  <c r="G8417" i="10"/>
  <c r="H8417" i="10"/>
  <c r="F8409" i="10"/>
  <c r="G8410" i="21"/>
  <c r="F8401" i="10"/>
  <c r="F8393" i="10"/>
  <c r="F8385" i="10"/>
  <c r="G8385" i="10"/>
  <c r="H8385" i="10"/>
  <c r="F8377" i="10"/>
  <c r="G8378" i="21"/>
  <c r="F8369" i="10"/>
  <c r="F8361" i="10"/>
  <c r="F8353" i="10"/>
  <c r="G8353" i="10"/>
  <c r="H8353" i="10"/>
  <c r="F8345" i="10"/>
  <c r="G8346" i="21"/>
  <c r="F8337" i="10"/>
  <c r="F8329" i="10"/>
  <c r="F8321" i="10"/>
  <c r="G8321" i="10"/>
  <c r="H8321" i="10"/>
  <c r="F8313" i="10"/>
  <c r="G8314" i="21"/>
  <c r="F8305" i="10"/>
  <c r="F8297" i="10"/>
  <c r="F8289" i="10"/>
  <c r="G8289" i="10"/>
  <c r="H8289" i="10"/>
  <c r="F8281" i="10"/>
  <c r="G8282" i="21"/>
  <c r="F8273" i="10"/>
  <c r="F8265" i="10"/>
  <c r="F8257" i="10"/>
  <c r="G8257" i="10"/>
  <c r="H8257" i="10"/>
  <c r="F8249" i="10"/>
  <c r="G8250" i="21"/>
  <c r="F8241" i="10"/>
  <c r="F8233" i="10"/>
  <c r="F8225" i="10"/>
  <c r="G8225" i="10"/>
  <c r="H8225" i="10"/>
  <c r="F8217" i="10"/>
  <c r="G8218" i="21"/>
  <c r="F8209" i="10"/>
  <c r="F8551" i="10"/>
  <c r="G8551" i="10"/>
  <c r="H8551" i="10"/>
  <c r="F8423" i="10"/>
  <c r="G8424" i="21"/>
  <c r="F8295" i="10"/>
  <c r="G8296" i="21"/>
  <c r="F8742" i="10"/>
  <c r="F8658" i="10"/>
  <c r="F8626" i="10"/>
  <c r="F8594" i="10"/>
  <c r="G8595" i="21"/>
  <c r="F8562" i="10"/>
  <c r="F8530" i="10"/>
  <c r="G8530" i="10"/>
  <c r="H8530" i="10"/>
  <c r="F8498" i="10"/>
  <c r="F8466" i="10"/>
  <c r="G8467" i="21"/>
  <c r="F8434" i="10"/>
  <c r="F8402" i="10"/>
  <c r="F8370" i="10"/>
  <c r="F8338" i="10"/>
  <c r="G8339" i="21"/>
  <c r="F8306" i="10"/>
  <c r="F8274" i="10"/>
  <c r="G8275" i="21"/>
  <c r="F8242" i="10"/>
  <c r="F8210" i="10"/>
  <c r="G8211" i="21"/>
  <c r="F8753" i="10"/>
  <c r="F8721" i="10"/>
  <c r="G8722" i="21"/>
  <c r="F8519" i="10"/>
  <c r="G8519" i="10"/>
  <c r="H8519" i="10"/>
  <c r="F8391" i="10"/>
  <c r="G8392" i="21"/>
  <c r="F8263" i="10"/>
  <c r="F8710" i="10"/>
  <c r="G8710" i="10"/>
  <c r="H8710" i="10"/>
  <c r="F8634" i="10"/>
  <c r="F8602" i="10"/>
  <c r="G8603" i="21"/>
  <c r="F8570" i="10"/>
  <c r="F8538" i="10"/>
  <c r="G8538" i="10"/>
  <c r="H8538" i="10"/>
  <c r="F8506" i="10"/>
  <c r="F8474" i="10"/>
  <c r="G8475" i="21"/>
  <c r="F8442" i="10"/>
  <c r="F8410" i="10"/>
  <c r="G8410" i="10"/>
  <c r="H8410" i="10"/>
  <c r="F8378" i="10"/>
  <c r="F8346" i="10"/>
  <c r="G8347" i="21"/>
  <c r="F8314" i="10"/>
  <c r="F8282" i="10"/>
  <c r="G8282" i="10"/>
  <c r="H8282" i="10"/>
  <c r="F8250" i="10"/>
  <c r="G8251" i="21"/>
  <c r="F8218" i="10"/>
  <c r="G8219" i="21"/>
  <c r="F8761" i="10"/>
  <c r="F8729" i="10"/>
  <c r="F8709" i="10"/>
  <c r="G8709" i="10"/>
  <c r="H8709" i="10"/>
  <c r="F8701" i="10"/>
  <c r="G8702" i="21"/>
  <c r="F8693" i="10"/>
  <c r="F8685" i="10"/>
  <c r="F8677" i="10"/>
  <c r="G8677" i="10"/>
  <c r="H8677" i="10"/>
  <c r="F8669" i="10"/>
  <c r="G8670" i="21"/>
  <c r="F8661" i="10"/>
  <c r="F8653" i="10"/>
  <c r="F8645" i="10"/>
  <c r="G8645" i="10"/>
  <c r="H8645" i="10"/>
  <c r="F8637" i="10"/>
  <c r="G8638" i="21"/>
  <c r="F8629" i="10"/>
  <c r="F8621" i="10"/>
  <c r="G8622" i="21"/>
  <c r="F8613" i="10"/>
  <c r="G8613" i="10"/>
  <c r="H8613" i="10"/>
  <c r="F8605" i="10"/>
  <c r="G8606" i="21"/>
  <c r="F8597" i="10"/>
  <c r="F8589" i="10"/>
  <c r="G8589" i="10"/>
  <c r="H8589" i="10"/>
  <c r="F8581" i="10"/>
  <c r="G8581" i="10"/>
  <c r="H8581" i="10"/>
  <c r="F8573" i="10"/>
  <c r="G8574" i="21"/>
  <c r="F8565" i="10"/>
  <c r="G8566" i="21"/>
  <c r="F8557" i="10"/>
  <c r="F8549" i="10"/>
  <c r="G8549" i="10"/>
  <c r="H8549" i="10"/>
  <c r="F8541" i="10"/>
  <c r="G8542" i="21"/>
  <c r="F8533" i="10"/>
  <c r="F8525" i="10"/>
  <c r="G8526" i="21"/>
  <c r="F8517" i="10"/>
  <c r="G8517" i="10"/>
  <c r="H8517" i="10"/>
  <c r="F8509" i="10"/>
  <c r="G8510" i="21"/>
  <c r="F8501" i="10"/>
  <c r="F8493" i="10"/>
  <c r="G8493" i="10"/>
  <c r="H8493" i="10"/>
  <c r="F8485" i="10"/>
  <c r="G8485" i="10"/>
  <c r="H8485" i="10"/>
  <c r="F8477" i="10"/>
  <c r="G8478" i="21"/>
  <c r="F8469" i="10"/>
  <c r="F8461" i="10"/>
  <c r="F8453" i="10"/>
  <c r="G8453" i="10"/>
  <c r="H8453" i="10"/>
  <c r="F8445" i="10"/>
  <c r="G8446" i="21"/>
  <c r="F8437" i="10"/>
  <c r="F8429" i="10"/>
  <c r="G8430" i="21"/>
  <c r="F8421" i="10"/>
  <c r="G8421" i="10"/>
  <c r="H8421" i="10"/>
  <c r="F8413" i="10"/>
  <c r="G8414" i="21"/>
  <c r="F8405" i="10"/>
  <c r="G8406" i="21"/>
  <c r="F8397" i="10"/>
  <c r="G8397" i="10"/>
  <c r="H8397" i="10"/>
  <c r="F8389" i="10"/>
  <c r="G8389" i="10"/>
  <c r="H8389" i="10"/>
  <c r="F8381" i="10"/>
  <c r="G8382" i="21"/>
  <c r="F8373" i="10"/>
  <c r="F8365" i="10"/>
  <c r="F8357" i="10"/>
  <c r="G8357" i="10"/>
  <c r="H8357" i="10"/>
  <c r="F8349" i="10"/>
  <c r="G8350" i="21"/>
  <c r="F8341" i="10"/>
  <c r="F8333" i="10"/>
  <c r="F8325" i="10"/>
  <c r="G8325" i="10"/>
  <c r="H8325" i="10"/>
  <c r="F8317" i="10"/>
  <c r="G8318" i="21"/>
  <c r="F8309" i="10"/>
  <c r="F8301" i="10"/>
  <c r="G8301" i="10"/>
  <c r="H8301" i="10"/>
  <c r="F8293" i="10"/>
  <c r="G8293" i="10"/>
  <c r="H8293" i="10"/>
  <c r="F8285" i="10"/>
  <c r="G8286" i="21"/>
  <c r="F8277" i="10"/>
  <c r="F8269" i="10"/>
  <c r="F8261" i="10"/>
  <c r="G8261" i="10"/>
  <c r="H8261" i="10"/>
  <c r="F8253" i="10"/>
  <c r="G8254" i="21"/>
  <c r="F8245" i="10"/>
  <c r="G8246" i="21"/>
  <c r="F8237" i="10"/>
  <c r="F8229" i="10"/>
  <c r="G8229" i="10"/>
  <c r="H8229" i="10"/>
  <c r="F8221" i="10"/>
  <c r="G8222" i="21"/>
  <c r="F8213" i="10"/>
  <c r="F8205" i="10"/>
  <c r="G8206" i="21"/>
  <c r="F8359" i="10"/>
  <c r="F8642" i="10"/>
  <c r="G8643" i="21"/>
  <c r="F8514" i="10"/>
  <c r="F8386" i="10"/>
  <c r="G8387" i="21"/>
  <c r="F8258" i="10"/>
  <c r="F8197" i="10"/>
  <c r="G8198" i="21"/>
  <c r="F8189" i="10"/>
  <c r="F8756" i="10"/>
  <c r="G8756" i="10"/>
  <c r="H8756" i="10"/>
  <c r="F8748" i="10"/>
  <c r="G8749" i="21"/>
  <c r="F8740" i="10"/>
  <c r="F8732" i="10"/>
  <c r="F8724" i="10"/>
  <c r="G8724" i="10"/>
  <c r="H8724" i="10"/>
  <c r="F8716" i="10"/>
  <c r="G8717" i="21"/>
  <c r="F8708" i="10"/>
  <c r="F8700" i="10"/>
  <c r="F8692" i="10"/>
  <c r="G8692" i="10"/>
  <c r="H8692" i="10"/>
  <c r="F8684" i="10"/>
  <c r="G8685" i="21"/>
  <c r="F8676" i="10"/>
  <c r="F8668" i="10"/>
  <c r="F8660" i="10"/>
  <c r="G8660" i="10"/>
  <c r="H8660" i="10"/>
  <c r="F8652" i="10"/>
  <c r="G8653" i="21"/>
  <c r="F8644" i="10"/>
  <c r="F8636" i="10"/>
  <c r="F8628" i="10"/>
  <c r="G8628" i="10"/>
  <c r="H8628" i="10"/>
  <c r="F8620" i="10"/>
  <c r="G8621" i="21"/>
  <c r="F8612" i="10"/>
  <c r="F8604" i="10"/>
  <c r="F8596" i="10"/>
  <c r="G8596" i="10"/>
  <c r="H8596" i="10"/>
  <c r="F8588" i="10"/>
  <c r="G8589" i="21"/>
  <c r="F8580" i="10"/>
  <c r="F8572" i="10"/>
  <c r="F8564" i="10"/>
  <c r="G8564" i="10"/>
  <c r="H8564" i="10"/>
  <c r="F8556" i="10"/>
  <c r="G8557" i="21"/>
  <c r="F8548" i="10"/>
  <c r="F8540" i="10"/>
  <c r="F8532" i="10"/>
  <c r="G8532" i="10"/>
  <c r="H8532" i="10"/>
  <c r="F8524" i="10"/>
  <c r="G8525" i="21"/>
  <c r="F8516" i="10"/>
  <c r="F8508" i="10"/>
  <c r="F8500" i="10"/>
  <c r="G8500" i="10"/>
  <c r="H8500" i="10"/>
  <c r="F8492" i="10"/>
  <c r="G8493" i="21"/>
  <c r="F8484" i="10"/>
  <c r="F8476" i="10"/>
  <c r="F8468" i="10"/>
  <c r="G8468" i="10"/>
  <c r="H8468" i="10"/>
  <c r="F8460" i="10"/>
  <c r="G8461" i="21"/>
  <c r="F8452" i="10"/>
  <c r="F8444" i="10"/>
  <c r="F8436" i="10"/>
  <c r="G8436" i="10"/>
  <c r="H8436" i="10"/>
  <c r="F8428" i="10"/>
  <c r="G8429" i="21"/>
  <c r="F8420" i="10"/>
  <c r="F8412" i="10"/>
  <c r="F8404" i="10"/>
  <c r="G8404" i="10"/>
  <c r="H8404" i="10"/>
  <c r="F8396" i="10"/>
  <c r="G8397" i="21"/>
  <c r="F8388" i="10"/>
  <c r="F8380" i="10"/>
  <c r="F8372" i="10"/>
  <c r="G8372" i="10"/>
  <c r="H8372" i="10"/>
  <c r="F8364" i="10"/>
  <c r="G8365" i="21"/>
  <c r="F8356" i="10"/>
  <c r="F8348" i="10"/>
  <c r="F8340" i="10"/>
  <c r="G8340" i="10"/>
  <c r="H8340" i="10"/>
  <c r="F8332" i="10"/>
  <c r="G8333" i="21"/>
  <c r="F8324" i="10"/>
  <c r="F8316" i="10"/>
  <c r="F8308" i="10"/>
  <c r="G8308" i="10"/>
  <c r="H8308" i="10"/>
  <c r="F8300" i="10"/>
  <c r="G8301" i="21"/>
  <c r="F8292" i="10"/>
  <c r="F8284" i="10"/>
  <c r="F8276" i="10"/>
  <c r="G8276" i="10"/>
  <c r="H8276" i="10"/>
  <c r="F8268" i="10"/>
  <c r="G8269" i="21"/>
  <c r="F8260" i="10"/>
  <c r="F8252" i="10"/>
  <c r="F8244" i="10"/>
  <c r="G8244" i="10"/>
  <c r="H8244" i="10"/>
  <c r="F8236" i="10"/>
  <c r="G8237" i="21"/>
  <c r="F8228" i="10"/>
  <c r="F8220" i="10"/>
  <c r="F8212" i="10"/>
  <c r="G8212" i="10"/>
  <c r="H8212" i="10"/>
  <c r="F8204" i="10"/>
  <c r="G8205" i="21"/>
  <c r="F8196" i="10"/>
  <c r="F8188" i="10"/>
  <c r="F8183" i="10"/>
  <c r="G8184" i="21"/>
  <c r="F8175" i="10"/>
  <c r="F8167" i="10"/>
  <c r="G8168" i="21"/>
  <c r="F8159" i="10"/>
  <c r="F8151" i="10"/>
  <c r="G8152" i="21"/>
  <c r="F8143" i="10"/>
  <c r="F8135" i="10"/>
  <c r="G8136" i="21"/>
  <c r="F8127" i="10"/>
  <c r="F8119" i="10"/>
  <c r="G8120" i="21"/>
  <c r="F8111" i="10"/>
  <c r="F8103" i="10"/>
  <c r="G8104" i="21"/>
  <c r="F8095" i="10"/>
  <c r="F8087" i="10"/>
  <c r="G8088" i="21"/>
  <c r="F8079" i="10"/>
  <c r="F8071" i="10"/>
  <c r="G8072" i="21"/>
  <c r="F8063" i="10"/>
  <c r="F8055" i="10"/>
  <c r="G8056" i="21"/>
  <c r="F8047" i="10"/>
  <c r="F8039" i="10"/>
  <c r="G8040" i="21"/>
  <c r="F8031" i="10"/>
  <c r="F8023" i="10"/>
  <c r="G8024" i="21"/>
  <c r="F8015" i="10"/>
  <c r="F8007" i="10"/>
  <c r="G8008" i="21"/>
  <c r="F7999" i="10"/>
  <c r="F7991" i="10"/>
  <c r="G7992" i="21"/>
  <c r="F7983" i="10"/>
  <c r="F7975" i="10"/>
  <c r="G7976" i="21"/>
  <c r="F7967" i="10"/>
  <c r="F7959" i="10"/>
  <c r="G7960" i="21"/>
  <c r="F7951" i="10"/>
  <c r="F7943" i="10"/>
  <c r="G7944" i="21"/>
  <c r="F7935" i="10"/>
  <c r="F7927" i="10"/>
  <c r="G7928" i="21"/>
  <c r="F7919" i="10"/>
  <c r="F7911" i="10"/>
  <c r="G7912" i="21"/>
  <c r="F7903" i="10"/>
  <c r="F7895" i="10"/>
  <c r="G7896" i="21"/>
  <c r="F7887" i="10"/>
  <c r="F7879" i="10"/>
  <c r="G7880" i="21"/>
  <c r="F7871" i="10"/>
  <c r="F7863" i="10"/>
  <c r="G7864" i="21"/>
  <c r="F7855" i="10"/>
  <c r="F7847" i="10"/>
  <c r="G7848" i="21"/>
  <c r="F7839" i="10"/>
  <c r="F7831" i="10"/>
  <c r="G7832" i="21"/>
  <c r="F7823" i="10"/>
  <c r="F7815" i="10"/>
  <c r="G7816" i="21"/>
  <c r="F7807" i="10"/>
  <c r="F7799" i="10"/>
  <c r="G7800" i="21"/>
  <c r="F7791" i="10"/>
  <c r="F7783" i="10"/>
  <c r="G7784" i="21"/>
  <c r="F7775" i="10"/>
  <c r="F7767" i="10"/>
  <c r="G7768" i="21"/>
  <c r="F7759" i="10"/>
  <c r="F7751" i="10"/>
  <c r="G7752" i="21"/>
  <c r="F7743" i="10"/>
  <c r="F7735" i="10"/>
  <c r="G7736" i="21"/>
  <c r="F7727" i="10"/>
  <c r="F7719" i="10"/>
  <c r="G7720" i="21"/>
  <c r="F7711" i="10"/>
  <c r="F7703" i="10"/>
  <c r="G7704" i="21"/>
  <c r="F7695" i="10"/>
  <c r="F7687" i="10"/>
  <c r="G7688" i="21"/>
  <c r="F7679" i="10"/>
  <c r="F7671" i="10"/>
  <c r="G7672" i="21"/>
  <c r="F7663" i="10"/>
  <c r="F7655" i="10"/>
  <c r="G7656" i="21"/>
  <c r="F7647" i="10"/>
  <c r="F7639" i="10"/>
  <c r="G7640" i="21"/>
  <c r="F7631" i="10"/>
  <c r="F7623" i="10"/>
  <c r="G7624" i="21"/>
  <c r="F7615" i="10"/>
  <c r="F7607" i="10"/>
  <c r="G7608" i="21"/>
  <c r="F7599" i="10"/>
  <c r="F7591" i="10"/>
  <c r="G7592" i="21"/>
  <c r="F7583" i="10"/>
  <c r="F7575" i="10"/>
  <c r="G7576" i="21"/>
  <c r="F7567" i="10"/>
  <c r="F7559" i="10"/>
  <c r="G7560" i="21"/>
  <c r="F7551" i="10"/>
  <c r="F7543" i="10"/>
  <c r="G7544" i="21"/>
  <c r="F7535" i="10"/>
  <c r="F7527" i="10"/>
  <c r="F7519" i="10"/>
  <c r="F7511" i="10"/>
  <c r="G7512" i="21"/>
  <c r="F7503" i="10"/>
  <c r="F7495" i="10"/>
  <c r="G7496" i="21"/>
  <c r="F7487" i="10"/>
  <c r="F7479" i="10"/>
  <c r="G7480" i="21"/>
  <c r="F7471" i="10"/>
  <c r="F7463" i="10"/>
  <c r="G7464" i="21"/>
  <c r="F8231" i="10"/>
  <c r="F8610" i="10"/>
  <c r="F8482" i="10"/>
  <c r="F8354" i="10"/>
  <c r="G8355" i="21"/>
  <c r="F8226" i="10"/>
  <c r="F8615" i="10"/>
  <c r="G8615" i="10"/>
  <c r="H8615" i="10"/>
  <c r="F8678" i="10"/>
  <c r="G8678" i="10"/>
  <c r="H8678" i="10"/>
  <c r="F8578" i="10"/>
  <c r="G8579" i="21"/>
  <c r="F8450" i="10"/>
  <c r="F8322" i="10"/>
  <c r="F8194" i="10"/>
  <c r="F8546" i="10"/>
  <c r="G8547" i="21"/>
  <c r="F8760" i="10"/>
  <c r="F8728" i="10"/>
  <c r="F8696" i="10"/>
  <c r="F8664" i="10"/>
  <c r="G8665" i="21"/>
  <c r="F8632" i="10"/>
  <c r="F8600" i="10"/>
  <c r="F8568" i="10"/>
  <c r="F8536" i="10"/>
  <c r="G8537" i="21"/>
  <c r="F8504" i="10"/>
  <c r="F8472" i="10"/>
  <c r="F8440" i="10"/>
  <c r="F8408" i="10"/>
  <c r="G8409" i="21"/>
  <c r="F8376" i="10"/>
  <c r="F8344" i="10"/>
  <c r="F8312" i="10"/>
  <c r="F8280" i="10"/>
  <c r="G8281" i="21"/>
  <c r="F8248" i="10"/>
  <c r="F8216" i="10"/>
  <c r="F8187" i="10"/>
  <c r="F8155" i="10"/>
  <c r="G8155" i="10"/>
  <c r="H8155" i="10"/>
  <c r="F8123" i="10"/>
  <c r="F8091" i="10"/>
  <c r="F8059" i="10"/>
  <c r="F8027" i="10"/>
  <c r="G8027" i="10"/>
  <c r="H8027" i="10"/>
  <c r="F7995" i="10"/>
  <c r="F7963" i="10"/>
  <c r="F7931" i="10"/>
  <c r="F7899" i="10"/>
  <c r="G7899" i="10"/>
  <c r="H7899" i="10"/>
  <c r="F7867" i="10"/>
  <c r="F7835" i="10"/>
  <c r="F7803" i="10"/>
  <c r="F7771" i="10"/>
  <c r="G7771" i="10"/>
  <c r="H7771" i="10"/>
  <c r="F7739" i="10"/>
  <c r="F7707" i="10"/>
  <c r="F7675" i="10"/>
  <c r="F7643" i="10"/>
  <c r="G7643" i="10"/>
  <c r="H7643" i="10"/>
  <c r="F7611" i="10"/>
  <c r="F7579" i="10"/>
  <c r="F7547" i="10"/>
  <c r="F7515" i="10"/>
  <c r="G7515" i="10"/>
  <c r="H7515" i="10"/>
  <c r="F7483" i="10"/>
  <c r="F8418" i="10"/>
  <c r="G8419" i="21"/>
  <c r="F8193" i="10"/>
  <c r="G8193" i="10"/>
  <c r="H8193" i="10"/>
  <c r="F8736" i="10"/>
  <c r="G8737" i="21"/>
  <c r="F8704" i="10"/>
  <c r="F8672" i="10"/>
  <c r="G8673" i="21"/>
  <c r="F8640" i="10"/>
  <c r="G8640" i="10"/>
  <c r="H8640" i="10"/>
  <c r="F8608" i="10"/>
  <c r="G8609" i="21"/>
  <c r="F8576" i="10"/>
  <c r="F8544" i="10"/>
  <c r="G8544" i="10"/>
  <c r="H8544" i="10"/>
  <c r="F8512" i="10"/>
  <c r="G8513" i="21"/>
  <c r="F8480" i="10"/>
  <c r="G8481" i="21"/>
  <c r="F8448" i="10"/>
  <c r="F8416" i="10"/>
  <c r="G8416" i="10"/>
  <c r="H8416" i="10"/>
  <c r="F8384" i="10"/>
  <c r="G8384" i="10"/>
  <c r="H8384" i="10"/>
  <c r="F8352" i="10"/>
  <c r="G8353" i="21"/>
  <c r="F8320" i="10"/>
  <c r="F8288" i="10"/>
  <c r="G8288" i="10"/>
  <c r="H8288" i="10"/>
  <c r="F8256" i="10"/>
  <c r="G8256" i="10"/>
  <c r="H8256" i="10"/>
  <c r="F8224" i="10"/>
  <c r="G8225" i="21"/>
  <c r="F8192" i="10"/>
  <c r="F8163" i="10"/>
  <c r="G8163" i="10"/>
  <c r="H8163" i="10"/>
  <c r="F8131" i="10"/>
  <c r="G8131" i="10"/>
  <c r="H8131" i="10"/>
  <c r="F8099" i="10"/>
  <c r="F8067" i="10"/>
  <c r="F8035" i="10"/>
  <c r="G8035" i="10"/>
  <c r="H8035" i="10"/>
  <c r="F8003" i="10"/>
  <c r="G8003" i="10"/>
  <c r="H8003" i="10"/>
  <c r="F7971" i="10"/>
  <c r="F7939" i="10"/>
  <c r="F7907" i="10"/>
  <c r="G7908" i="21"/>
  <c r="F7875" i="10"/>
  <c r="G7875" i="10"/>
  <c r="H7875" i="10"/>
  <c r="F7843" i="10"/>
  <c r="AC32" i="10"/>
  <c r="F7811" i="10"/>
  <c r="F7779" i="10"/>
  <c r="G7780" i="21"/>
  <c r="F7747" i="10"/>
  <c r="G7748" i="21"/>
  <c r="F7715" i="10"/>
  <c r="F7683" i="10"/>
  <c r="F7651" i="10"/>
  <c r="G7651" i="10"/>
  <c r="H7651" i="10"/>
  <c r="F7619" i="10"/>
  <c r="G7619" i="10"/>
  <c r="H7619" i="10"/>
  <c r="F7587" i="10"/>
  <c r="F7555" i="10"/>
  <c r="F7523" i="10"/>
  <c r="G7523" i="10"/>
  <c r="H7523" i="10"/>
  <c r="F7491" i="10"/>
  <c r="G7492" i="21"/>
  <c r="F7459" i="10"/>
  <c r="F7451" i="10"/>
  <c r="F7443" i="10"/>
  <c r="G7443" i="10"/>
  <c r="H7443" i="10"/>
  <c r="F7435" i="10"/>
  <c r="F7427" i="10"/>
  <c r="F7419" i="10"/>
  <c r="F7411" i="10"/>
  <c r="G7411" i="10"/>
  <c r="H7411" i="10"/>
  <c r="F7403" i="10"/>
  <c r="F7395" i="10"/>
  <c r="F7387" i="10"/>
  <c r="F7379" i="10"/>
  <c r="G7379" i="10"/>
  <c r="H7379" i="10"/>
  <c r="F7371" i="10"/>
  <c r="F7363" i="10"/>
  <c r="F7355" i="10"/>
  <c r="F7347" i="10"/>
  <c r="G7347" i="10"/>
  <c r="H7347" i="10"/>
  <c r="F7339" i="10"/>
  <c r="F7331" i="10"/>
  <c r="F7323" i="10"/>
  <c r="F7315" i="10"/>
  <c r="G7315" i="10"/>
  <c r="H7315" i="10"/>
  <c r="F7307" i="10"/>
  <c r="F7299" i="10"/>
  <c r="F7291" i="10"/>
  <c r="F7283" i="10"/>
  <c r="G7283" i="10"/>
  <c r="H7283" i="10"/>
  <c r="F7275" i="10"/>
  <c r="F7267" i="10"/>
  <c r="F7259" i="10"/>
  <c r="F7251" i="10"/>
  <c r="G7251" i="10"/>
  <c r="H7251" i="10"/>
  <c r="F7243" i="10"/>
  <c r="F7235" i="10"/>
  <c r="F7227" i="10"/>
  <c r="F7219" i="10"/>
  <c r="G7219" i="10"/>
  <c r="H7219" i="10"/>
  <c r="F7211" i="10"/>
  <c r="F7203" i="10"/>
  <c r="F7195" i="10"/>
  <c r="F7187" i="10"/>
  <c r="G7187" i="10"/>
  <c r="H7187" i="10"/>
  <c r="F7179" i="10"/>
  <c r="F7171" i="10"/>
  <c r="F7163" i="10"/>
  <c r="F7155" i="10"/>
  <c r="G7155" i="10"/>
  <c r="H7155" i="10"/>
  <c r="F7147" i="10"/>
  <c r="F7139" i="10"/>
  <c r="F7131" i="10"/>
  <c r="F7123" i="10"/>
  <c r="F7115" i="10"/>
  <c r="G7116" i="21"/>
  <c r="F7107" i="10"/>
  <c r="F7099" i="10"/>
  <c r="F7091" i="10"/>
  <c r="F7083" i="10"/>
  <c r="G7084" i="21"/>
  <c r="F7075" i="10"/>
  <c r="G7076" i="21"/>
  <c r="F7067" i="10"/>
  <c r="F7059" i="10"/>
  <c r="F7051" i="10"/>
  <c r="F7043" i="10"/>
  <c r="F7035" i="10"/>
  <c r="F7027" i="10"/>
  <c r="F7019" i="10"/>
  <c r="F7011" i="10"/>
  <c r="G7012" i="21"/>
  <c r="F7003" i="10"/>
  <c r="F6995" i="10"/>
  <c r="G6995" i="10"/>
  <c r="H6995" i="10"/>
  <c r="F6987" i="10"/>
  <c r="G6988" i="21"/>
  <c r="F6979" i="10"/>
  <c r="F6971" i="10"/>
  <c r="F6963" i="10"/>
  <c r="G6963" i="10"/>
  <c r="H6963" i="10"/>
  <c r="F6955" i="10"/>
  <c r="F6947" i="10"/>
  <c r="G6948" i="21"/>
  <c r="F6939" i="10"/>
  <c r="F6931" i="10"/>
  <c r="G6931" i="10"/>
  <c r="H6931" i="10"/>
  <c r="F6923" i="10"/>
  <c r="F6915" i="10"/>
  <c r="G6916" i="21"/>
  <c r="F6907" i="10"/>
  <c r="F6899" i="10"/>
  <c r="G6899" i="10"/>
  <c r="H6899" i="10"/>
  <c r="F6891" i="10"/>
  <c r="F6883" i="10"/>
  <c r="G6884" i="21"/>
  <c r="F6875" i="10"/>
  <c r="F6867" i="10"/>
  <c r="G6867" i="10"/>
  <c r="H6867" i="10"/>
  <c r="F6859" i="10"/>
  <c r="F6851" i="10"/>
  <c r="G6852" i="21"/>
  <c r="F6843" i="10"/>
  <c r="F6835" i="10"/>
  <c r="G6835" i="10"/>
  <c r="H6835" i="10"/>
  <c r="F6827" i="10"/>
  <c r="F6819" i="10"/>
  <c r="G6820" i="21"/>
  <c r="F6811" i="10"/>
  <c r="F6803" i="10"/>
  <c r="G6803" i="10"/>
  <c r="H6803" i="10"/>
  <c r="F6795" i="10"/>
  <c r="F6787" i="10"/>
  <c r="G6788" i="21"/>
  <c r="F6779" i="10"/>
  <c r="F6771" i="10"/>
  <c r="G6771" i="10"/>
  <c r="H6771" i="10"/>
  <c r="F6763" i="10"/>
  <c r="F6755" i="10"/>
  <c r="G6756" i="21"/>
  <c r="F6747" i="10"/>
  <c r="F6739" i="10"/>
  <c r="G6739" i="10"/>
  <c r="H6739" i="10"/>
  <c r="F6731" i="10"/>
  <c r="F6723" i="10"/>
  <c r="G6724" i="21"/>
  <c r="F6715" i="10"/>
  <c r="F6707" i="10"/>
  <c r="G6707" i="10"/>
  <c r="H6707" i="10"/>
  <c r="F6699" i="10"/>
  <c r="F6691" i="10"/>
  <c r="G6692" i="21"/>
  <c r="F6683" i="10"/>
  <c r="F6675" i="10"/>
  <c r="G6675" i="10"/>
  <c r="H6675" i="10"/>
  <c r="F6667" i="10"/>
  <c r="F6659" i="10"/>
  <c r="G6660" i="21"/>
  <c r="F6651" i="10"/>
  <c r="F6643" i="10"/>
  <c r="G6643" i="10"/>
  <c r="H6643" i="10"/>
  <c r="F6635" i="10"/>
  <c r="F6627" i="10"/>
  <c r="G6628" i="21"/>
  <c r="F6619" i="10"/>
  <c r="F6611" i="10"/>
  <c r="G6611" i="10"/>
  <c r="H6611" i="10"/>
  <c r="F6603" i="10"/>
  <c r="F6595" i="10"/>
  <c r="G6596" i="21"/>
  <c r="F6587" i="10"/>
  <c r="F6579" i="10"/>
  <c r="G6579" i="10"/>
  <c r="H6579" i="10"/>
  <c r="F6571" i="10"/>
  <c r="F6563" i="10"/>
  <c r="G6564" i="21"/>
  <c r="F6555" i="10"/>
  <c r="F6547" i="10"/>
  <c r="G6547" i="10"/>
  <c r="H6547" i="10"/>
  <c r="F6539" i="10"/>
  <c r="F6531" i="10"/>
  <c r="G6532" i="21"/>
  <c r="F6523" i="10"/>
  <c r="F6515" i="10"/>
  <c r="G6515" i="10"/>
  <c r="H6515" i="10"/>
  <c r="F6507" i="10"/>
  <c r="F6499" i="10"/>
  <c r="G6500" i="21"/>
  <c r="F6491" i="10"/>
  <c r="F6483" i="10"/>
  <c r="G6483" i="10"/>
  <c r="H6483" i="10"/>
  <c r="F6475" i="10"/>
  <c r="F6467" i="10"/>
  <c r="G6468" i="21"/>
  <c r="F6459" i="10"/>
  <c r="F6451" i="10"/>
  <c r="G6451" i="10"/>
  <c r="H6451" i="10"/>
  <c r="F6443" i="10"/>
  <c r="F8487" i="10"/>
  <c r="G8488" i="21"/>
  <c r="F8290" i="10"/>
  <c r="F8201" i="10"/>
  <c r="F8744" i="10"/>
  <c r="F8712" i="10"/>
  <c r="G8713" i="21"/>
  <c r="F8680" i="10"/>
  <c r="F8648" i="10"/>
  <c r="F8616" i="10"/>
  <c r="F8584" i="10"/>
  <c r="G8584" i="10"/>
  <c r="H8584" i="10"/>
  <c r="F8552" i="10"/>
  <c r="F8520" i="10"/>
  <c r="G8521" i="21"/>
  <c r="F8488" i="10"/>
  <c r="F8456" i="10"/>
  <c r="G8457" i="21"/>
  <c r="F8424" i="10"/>
  <c r="F8392" i="10"/>
  <c r="F8360" i="10"/>
  <c r="F8328" i="10"/>
  <c r="G8329" i="21"/>
  <c r="F8296" i="10"/>
  <c r="F8264" i="10"/>
  <c r="F8232" i="10"/>
  <c r="F8200" i="10"/>
  <c r="G8201" i="21"/>
  <c r="F8171" i="10"/>
  <c r="F8139" i="10"/>
  <c r="F8107" i="10"/>
  <c r="F8075" i="10"/>
  <c r="G8076" i="21"/>
  <c r="F8043" i="10"/>
  <c r="F8011" i="10"/>
  <c r="F7979" i="10"/>
  <c r="F7947" i="10"/>
  <c r="G7948" i="21"/>
  <c r="F7915" i="10"/>
  <c r="F7883" i="10"/>
  <c r="G7884" i="21"/>
  <c r="F7851" i="10"/>
  <c r="F7819" i="10"/>
  <c r="G7820" i="21"/>
  <c r="F7787" i="10"/>
  <c r="F7755" i="10"/>
  <c r="F7723" i="10"/>
  <c r="F7691" i="10"/>
  <c r="G7692" i="21"/>
  <c r="F7659" i="10"/>
  <c r="F7627" i="10"/>
  <c r="F7595" i="10"/>
  <c r="F7563" i="10"/>
  <c r="G7564" i="21"/>
  <c r="F7531" i="10"/>
  <c r="F7499" i="10"/>
  <c r="F7467" i="10"/>
  <c r="F8647" i="10"/>
  <c r="G8648" i="21"/>
  <c r="F8679" i="10"/>
  <c r="G8680" i="21"/>
  <c r="F8711" i="10"/>
  <c r="G8711" i="10"/>
  <c r="H8711" i="10"/>
  <c r="F8743" i="10"/>
  <c r="F8663" i="10"/>
  <c r="F8695" i="10"/>
  <c r="G8696" i="21"/>
  <c r="F8727" i="10"/>
  <c r="G8727" i="10"/>
  <c r="H8727" i="10"/>
  <c r="F8759" i="10"/>
  <c r="G8760" i="21"/>
  <c r="F3" i="10"/>
  <c r="G3" i="10"/>
  <c r="H3" i="10"/>
  <c r="F8755" i="10"/>
  <c r="F8747" i="10"/>
  <c r="G8748" i="21"/>
  <c r="F8739" i="10"/>
  <c r="F8731" i="10"/>
  <c r="G8731" i="10"/>
  <c r="H8731" i="10"/>
  <c r="F8723" i="10"/>
  <c r="F8715" i="10"/>
  <c r="G8716" i="21"/>
  <c r="F8707" i="10"/>
  <c r="F8699" i="10"/>
  <c r="G8699" i="10"/>
  <c r="H8699" i="10"/>
  <c r="F8691" i="10"/>
  <c r="F8683" i="10"/>
  <c r="G8684" i="21"/>
  <c r="F8675" i="10"/>
  <c r="F8667" i="10"/>
  <c r="G8668" i="21"/>
  <c r="F8659" i="10"/>
  <c r="F8651" i="10"/>
  <c r="G8652" i="21"/>
  <c r="F8643" i="10"/>
  <c r="F8635" i="10"/>
  <c r="G8635" i="10"/>
  <c r="H8635" i="10"/>
  <c r="F8627" i="10"/>
  <c r="F8619" i="10"/>
  <c r="G8620" i="21"/>
  <c r="F8611" i="10"/>
  <c r="F8603" i="10"/>
  <c r="G8604" i="21"/>
  <c r="F8595" i="10"/>
  <c r="F8587" i="10"/>
  <c r="G8588" i="21"/>
  <c r="F8579" i="10"/>
  <c r="F8571" i="10"/>
  <c r="G8572" i="21"/>
  <c r="F8563" i="10"/>
  <c r="F8555" i="10"/>
  <c r="G8556" i="21"/>
  <c r="F8547" i="10"/>
  <c r="F8539" i="10"/>
  <c r="G8540" i="21"/>
  <c r="F8531" i="10"/>
  <c r="F8523" i="10"/>
  <c r="G8524" i="21"/>
  <c r="F8515" i="10"/>
  <c r="F8507" i="10"/>
  <c r="G8508" i="21"/>
  <c r="F8499" i="10"/>
  <c r="F8491" i="10"/>
  <c r="G8492" i="21"/>
  <c r="F8483" i="10"/>
  <c r="F8475" i="10"/>
  <c r="G8475" i="10"/>
  <c r="H8475" i="10"/>
  <c r="F8467" i="10"/>
  <c r="F8459" i="10"/>
  <c r="G8460" i="21"/>
  <c r="F8451" i="10"/>
  <c r="F8443" i="10"/>
  <c r="G8444" i="21"/>
  <c r="F8435" i="10"/>
  <c r="F8427" i="10"/>
  <c r="G8428" i="21"/>
  <c r="F8419" i="10"/>
  <c r="F8411" i="10"/>
  <c r="G8411" i="10"/>
  <c r="H8411" i="10"/>
  <c r="F8403" i="10"/>
  <c r="F8395" i="10"/>
  <c r="G8396" i="21"/>
  <c r="F8387" i="10"/>
  <c r="F8379" i="10"/>
  <c r="G8380" i="21"/>
  <c r="F8371" i="10"/>
  <c r="F8363" i="10"/>
  <c r="G8364" i="21"/>
  <c r="F8355" i="10"/>
  <c r="F8347" i="10"/>
  <c r="G8348" i="21"/>
  <c r="F8339" i="10"/>
  <c r="F8331" i="10"/>
  <c r="G8332" i="21"/>
  <c r="F8323" i="10"/>
  <c r="F8315" i="10"/>
  <c r="G8316" i="21"/>
  <c r="F8307" i="10"/>
  <c r="F8299" i="10"/>
  <c r="G8300" i="21"/>
  <c r="F8291" i="10"/>
  <c r="F8283" i="10"/>
  <c r="G8284" i="21"/>
  <c r="F8275" i="10"/>
  <c r="F8267" i="10"/>
  <c r="G8268" i="21"/>
  <c r="F8259" i="10"/>
  <c r="F8251" i="10"/>
  <c r="G8252" i="21"/>
  <c r="F8243" i="10"/>
  <c r="F8235" i="10"/>
  <c r="G8236" i="21"/>
  <c r="F8227" i="10"/>
  <c r="F8219" i="10"/>
  <c r="G8220" i="21"/>
  <c r="F8211" i="10"/>
  <c r="F8203" i="10"/>
  <c r="G8204" i="21"/>
  <c r="F8195" i="10"/>
  <c r="G8195" i="10"/>
  <c r="H8195" i="10"/>
  <c r="F8762" i="10"/>
  <c r="F8754" i="10"/>
  <c r="F8746" i="10"/>
  <c r="G8747" i="21"/>
  <c r="F8738" i="10"/>
  <c r="G8739" i="21"/>
  <c r="F8730" i="10"/>
  <c r="G8730" i="10"/>
  <c r="H8730" i="10"/>
  <c r="F8722" i="10"/>
  <c r="F8714" i="10"/>
  <c r="G8715" i="21"/>
  <c r="F8706" i="10"/>
  <c r="G8707" i="21"/>
  <c r="F8698" i="10"/>
  <c r="F8690" i="10"/>
  <c r="F8682" i="10"/>
  <c r="G8683" i="21"/>
  <c r="F8674" i="10"/>
  <c r="G8675" i="21"/>
  <c r="F8666" i="10"/>
  <c r="G8667" i="21"/>
  <c r="G8694" i="21"/>
  <c r="G8693" i="10"/>
  <c r="H8693" i="10"/>
  <c r="G8662" i="21"/>
  <c r="G8661" i="10"/>
  <c r="H8661" i="10"/>
  <c r="G8630" i="21"/>
  <c r="G8629" i="10"/>
  <c r="H8629" i="10"/>
  <c r="G8598" i="21"/>
  <c r="G8597" i="10"/>
  <c r="H8597" i="10"/>
  <c r="G8534" i="21"/>
  <c r="G8533" i="10"/>
  <c r="H8533" i="10"/>
  <c r="G8502" i="21"/>
  <c r="G8501" i="10"/>
  <c r="H8501" i="10"/>
  <c r="G8470" i="21"/>
  <c r="G8469" i="10"/>
  <c r="H8469" i="10"/>
  <c r="G8438" i="21"/>
  <c r="G8437" i="10"/>
  <c r="H8437" i="10"/>
  <c r="G8374" i="21"/>
  <c r="G8373" i="10"/>
  <c r="H8373" i="10"/>
  <c r="G8342" i="21"/>
  <c r="G8341" i="10"/>
  <c r="H8341" i="10"/>
  <c r="G8310" i="21"/>
  <c r="G8309" i="10"/>
  <c r="H8309" i="10"/>
  <c r="G8278" i="21"/>
  <c r="G8277" i="10"/>
  <c r="H8277" i="10"/>
  <c r="G8214" i="21"/>
  <c r="G8213" i="10"/>
  <c r="H8213" i="10"/>
  <c r="G8182" i="21"/>
  <c r="G8181" i="10"/>
  <c r="H8181" i="10"/>
  <c r="G8166" i="21"/>
  <c r="G8165" i="10"/>
  <c r="H8165" i="10"/>
  <c r="G8150" i="21"/>
  <c r="G8149" i="10"/>
  <c r="H8149" i="10"/>
  <c r="G8134" i="21"/>
  <c r="G8133" i="10"/>
  <c r="H8133" i="10"/>
  <c r="G8118" i="21"/>
  <c r="G8117" i="10"/>
  <c r="H8117" i="10"/>
  <c r="G8102" i="21"/>
  <c r="G8101" i="10"/>
  <c r="H8101" i="10"/>
  <c r="G8086" i="21"/>
  <c r="G8085" i="10"/>
  <c r="H8085" i="10"/>
  <c r="G8070" i="21"/>
  <c r="G8069" i="10"/>
  <c r="H8069" i="10"/>
  <c r="G8054" i="21"/>
  <c r="G8053" i="10"/>
  <c r="H8053" i="10"/>
  <c r="G8038" i="21"/>
  <c r="G8037" i="10"/>
  <c r="H8037" i="10"/>
  <c r="G8022" i="21"/>
  <c r="G8021" i="10"/>
  <c r="H8021" i="10"/>
  <c r="G8006" i="21"/>
  <c r="G8005" i="10"/>
  <c r="H8005" i="10"/>
  <c r="G7990" i="21"/>
  <c r="G7989" i="10"/>
  <c r="H7989" i="10"/>
  <c r="G7974" i="21"/>
  <c r="G7973" i="10"/>
  <c r="H7973" i="10"/>
  <c r="G7958" i="21"/>
  <c r="G7957" i="10"/>
  <c r="H7957" i="10"/>
  <c r="G7942" i="21"/>
  <c r="G7941" i="10"/>
  <c r="H7941" i="10"/>
  <c r="G7926" i="21"/>
  <c r="G7925" i="10"/>
  <c r="H7925" i="10"/>
  <c r="G7910" i="21"/>
  <c r="G7909" i="10"/>
  <c r="H7909" i="10"/>
  <c r="G7894" i="21"/>
  <c r="G7893" i="10"/>
  <c r="H7893" i="10"/>
  <c r="G7878" i="21"/>
  <c r="G7877" i="10"/>
  <c r="H7877" i="10"/>
  <c r="G7862" i="21"/>
  <c r="G7861" i="10"/>
  <c r="H7861" i="10"/>
  <c r="G7846" i="21"/>
  <c r="G7845" i="10"/>
  <c r="H7845" i="10"/>
  <c r="G7830" i="21"/>
  <c r="G7829" i="10"/>
  <c r="H7829" i="10"/>
  <c r="G7814" i="21"/>
  <c r="G7813" i="10"/>
  <c r="H7813" i="10"/>
  <c r="G7798" i="21"/>
  <c r="G7797" i="10"/>
  <c r="H7797" i="10"/>
  <c r="G7782" i="21"/>
  <c r="G7781" i="10"/>
  <c r="H7781" i="10"/>
  <c r="G7766" i="21"/>
  <c r="G7765" i="10"/>
  <c r="H7765" i="10"/>
  <c r="G7750" i="21"/>
  <c r="G7749" i="10"/>
  <c r="H7749" i="10"/>
  <c r="G7734" i="21"/>
  <c r="G7733" i="10"/>
  <c r="H7733" i="10"/>
  <c r="G7718" i="21"/>
  <c r="G7717" i="10"/>
  <c r="H7717" i="10"/>
  <c r="G7702" i="21"/>
  <c r="G7701" i="10"/>
  <c r="H7701" i="10"/>
  <c r="G7686" i="21"/>
  <c r="G7685" i="10"/>
  <c r="H7685" i="10"/>
  <c r="G7670" i="21"/>
  <c r="G7669" i="10"/>
  <c r="H7669" i="10"/>
  <c r="G7654" i="21"/>
  <c r="G7653" i="10"/>
  <c r="H7653" i="10"/>
  <c r="G7638" i="21"/>
  <c r="G7637" i="10"/>
  <c r="H7637" i="10"/>
  <c r="G7622" i="21"/>
  <c r="G7621" i="10"/>
  <c r="H7621" i="10"/>
  <c r="G7606" i="21"/>
  <c r="G7605" i="10"/>
  <c r="H7605" i="10"/>
  <c r="G7590" i="21"/>
  <c r="G7589" i="10"/>
  <c r="H7589" i="10"/>
  <c r="G7574" i="21"/>
  <c r="G7573" i="10"/>
  <c r="H7573" i="10"/>
  <c r="G7558" i="21"/>
  <c r="G7557" i="10"/>
  <c r="H7557" i="10"/>
  <c r="G7542" i="21"/>
  <c r="G7541" i="10"/>
  <c r="H7541" i="10"/>
  <c r="G7526" i="21"/>
  <c r="G7525" i="10"/>
  <c r="H7525" i="10"/>
  <c r="G7510" i="21"/>
  <c r="G7509" i="10"/>
  <c r="H7509" i="10"/>
  <c r="G7494" i="21"/>
  <c r="G7493" i="10"/>
  <c r="H7493" i="10"/>
  <c r="G7478" i="21"/>
  <c r="G7477" i="10"/>
  <c r="H7477" i="10"/>
  <c r="G7462" i="21"/>
  <c r="G7461" i="10"/>
  <c r="H7461" i="10"/>
  <c r="G7446" i="21"/>
  <c r="G7445" i="10"/>
  <c r="H7445" i="10"/>
  <c r="G7430" i="21"/>
  <c r="G7429" i="10"/>
  <c r="H7429" i="10"/>
  <c r="G7414" i="21"/>
  <c r="G7413" i="10"/>
  <c r="H7413" i="10"/>
  <c r="G7398" i="21"/>
  <c r="G7397" i="10"/>
  <c r="H7397" i="10"/>
  <c r="G7382" i="21"/>
  <c r="G7381" i="10"/>
  <c r="H7381" i="10"/>
  <c r="G7366" i="21"/>
  <c r="G7365" i="10"/>
  <c r="H7365" i="10"/>
  <c r="G7350" i="21"/>
  <c r="G7349" i="10"/>
  <c r="H7349" i="10"/>
  <c r="G7334" i="21"/>
  <c r="G7333" i="10"/>
  <c r="H7333" i="10"/>
  <c r="G7318" i="21"/>
  <c r="G7317" i="10"/>
  <c r="H7317" i="10"/>
  <c r="G7302" i="21"/>
  <c r="G7301" i="10"/>
  <c r="H7301" i="10"/>
  <c r="G7286" i="21"/>
  <c r="G7285" i="10"/>
  <c r="H7285" i="10"/>
  <c r="G7270" i="21"/>
  <c r="G7269" i="10"/>
  <c r="H7269" i="10"/>
  <c r="G7254" i="21"/>
  <c r="G7253" i="10"/>
  <c r="H7253" i="10"/>
  <c r="G7238" i="21"/>
  <c r="G7237" i="10"/>
  <c r="H7237" i="10"/>
  <c r="G7222" i="21"/>
  <c r="G7221" i="10"/>
  <c r="H7221" i="10"/>
  <c r="G7206" i="21"/>
  <c r="G7205" i="10"/>
  <c r="H7205" i="10"/>
  <c r="G7190" i="21"/>
  <c r="G7189" i="10"/>
  <c r="H7189" i="10"/>
  <c r="G7174" i="21"/>
  <c r="G7173" i="10"/>
  <c r="H7173" i="10"/>
  <c r="G7158" i="21"/>
  <c r="G7157" i="10"/>
  <c r="H7157" i="10"/>
  <c r="H7158" i="21"/>
  <c r="G7142" i="21"/>
  <c r="G7141" i="10"/>
  <c r="H7141" i="10"/>
  <c r="G7119" i="21"/>
  <c r="G7118" i="10"/>
  <c r="H7118" i="10"/>
  <c r="G7087" i="21"/>
  <c r="G7086" i="10"/>
  <c r="H7086" i="10"/>
  <c r="G7055" i="21"/>
  <c r="G7054" i="10"/>
  <c r="H7054" i="10"/>
  <c r="G7023" i="21"/>
  <c r="G7022" i="10"/>
  <c r="H7022" i="10"/>
  <c r="G6991" i="21"/>
  <c r="G6990" i="10"/>
  <c r="H6990" i="10"/>
  <c r="G8181" i="21"/>
  <c r="G8180" i="10"/>
  <c r="H8180" i="10"/>
  <c r="G8165" i="21"/>
  <c r="G8164" i="10"/>
  <c r="H8164" i="10"/>
  <c r="G8149" i="21"/>
  <c r="G8148" i="10"/>
  <c r="H8148" i="10"/>
  <c r="G8133" i="21"/>
  <c r="G8132" i="10"/>
  <c r="H8132" i="10"/>
  <c r="G8117" i="21"/>
  <c r="G8116" i="10"/>
  <c r="H8116" i="10"/>
  <c r="G8101" i="21"/>
  <c r="G8100" i="10"/>
  <c r="H8100" i="10"/>
  <c r="G8085" i="21"/>
  <c r="G8084" i="10"/>
  <c r="H8084" i="10"/>
  <c r="G8069" i="21"/>
  <c r="G8068" i="10"/>
  <c r="H8068" i="10"/>
  <c r="G8053" i="21"/>
  <c r="G8052" i="10"/>
  <c r="H8052" i="10"/>
  <c r="G8037" i="21"/>
  <c r="G8036" i="10"/>
  <c r="H8036" i="10"/>
  <c r="G8021" i="21"/>
  <c r="G8020" i="10"/>
  <c r="H8020" i="10"/>
  <c r="G8005" i="21"/>
  <c r="G8004" i="10"/>
  <c r="H8004" i="10"/>
  <c r="G7989" i="21"/>
  <c r="G7988" i="10"/>
  <c r="H7988" i="10"/>
  <c r="G7973" i="21"/>
  <c r="G7972" i="10"/>
  <c r="H7972" i="10"/>
  <c r="G7957" i="21"/>
  <c r="G7956" i="10"/>
  <c r="H7956" i="10"/>
  <c r="G7941" i="21"/>
  <c r="G7940" i="10"/>
  <c r="H7940" i="10"/>
  <c r="G7925" i="21"/>
  <c r="G7924" i="10"/>
  <c r="H7924" i="10"/>
  <c r="G7909" i="21"/>
  <c r="G7908" i="10"/>
  <c r="H7908" i="10"/>
  <c r="G7893" i="21"/>
  <c r="G7892" i="10"/>
  <c r="H7892" i="10"/>
  <c r="G7877" i="21"/>
  <c r="G7876" i="10"/>
  <c r="H7876" i="10"/>
  <c r="G7861" i="21"/>
  <c r="G7860" i="10"/>
  <c r="H7860" i="10"/>
  <c r="G7845" i="21"/>
  <c r="G7844" i="10"/>
  <c r="H7844" i="10"/>
  <c r="G7829" i="21"/>
  <c r="G7828" i="10"/>
  <c r="H7828" i="10"/>
  <c r="G7813" i="21"/>
  <c r="G7812" i="10"/>
  <c r="H7812" i="10"/>
  <c r="G7797" i="21"/>
  <c r="G7796" i="10"/>
  <c r="H7796" i="10"/>
  <c r="G7781" i="21"/>
  <c r="G7780" i="10"/>
  <c r="H7780" i="10"/>
  <c r="G7765" i="21"/>
  <c r="G7764" i="10"/>
  <c r="H7764" i="10"/>
  <c r="G7749" i="21"/>
  <c r="G7748" i="10"/>
  <c r="H7748" i="10"/>
  <c r="G7733" i="21"/>
  <c r="G7732" i="10"/>
  <c r="H7732" i="10"/>
  <c r="G7717" i="21"/>
  <c r="G7716" i="10"/>
  <c r="H7716" i="10"/>
  <c r="G7701" i="21"/>
  <c r="G7700" i="10"/>
  <c r="H7700" i="10"/>
  <c r="G7685" i="21"/>
  <c r="G7684" i="10"/>
  <c r="H7684" i="10"/>
  <c r="G7669" i="21"/>
  <c r="G7668" i="10"/>
  <c r="H7668" i="10"/>
  <c r="G7653" i="21"/>
  <c r="G7652" i="10"/>
  <c r="H7652" i="10"/>
  <c r="G7637" i="21"/>
  <c r="G7636" i="10"/>
  <c r="H7636" i="10"/>
  <c r="G7621" i="21"/>
  <c r="G7620" i="10"/>
  <c r="H7620" i="10"/>
  <c r="G7605" i="21"/>
  <c r="G7604" i="10"/>
  <c r="H7604" i="10"/>
  <c r="G7589" i="21"/>
  <c r="G7588" i="10"/>
  <c r="H7588" i="10"/>
  <c r="G7573" i="21"/>
  <c r="G7572" i="10"/>
  <c r="H7572" i="10"/>
  <c r="G7557" i="21"/>
  <c r="G7556" i="10"/>
  <c r="H7556" i="10"/>
  <c r="G7541" i="21"/>
  <c r="G7540" i="10"/>
  <c r="H7540" i="10"/>
  <c r="G7525" i="21"/>
  <c r="G7524" i="10"/>
  <c r="H7524" i="10"/>
  <c r="G7509" i="21"/>
  <c r="G7508" i="10"/>
  <c r="H7508" i="10"/>
  <c r="G7493" i="21"/>
  <c r="G7492" i="10"/>
  <c r="H7492" i="10"/>
  <c r="G7477" i="21"/>
  <c r="G7476" i="10"/>
  <c r="H7476" i="10"/>
  <c r="G7461" i="21"/>
  <c r="G7460" i="10"/>
  <c r="H7460" i="10"/>
  <c r="G7445" i="21"/>
  <c r="G7444" i="10"/>
  <c r="H7444" i="10"/>
  <c r="G7429" i="21"/>
  <c r="G7428" i="10"/>
  <c r="H7428" i="10"/>
  <c r="G7413" i="21"/>
  <c r="G7412" i="10"/>
  <c r="H7412" i="10"/>
  <c r="G7397" i="21"/>
  <c r="G7396" i="10"/>
  <c r="H7396" i="10"/>
  <c r="G7381" i="21"/>
  <c r="G7380" i="10"/>
  <c r="H7380" i="10"/>
  <c r="G7365" i="21"/>
  <c r="G7364" i="10"/>
  <c r="H7364" i="10"/>
  <c r="G7349" i="21"/>
  <c r="G7348" i="10"/>
  <c r="H7348" i="10"/>
  <c r="G7333" i="21"/>
  <c r="G7332" i="10"/>
  <c r="H7332" i="10"/>
  <c r="G7317" i="21"/>
  <c r="G7316" i="10"/>
  <c r="H7316" i="10"/>
  <c r="G7301" i="21"/>
  <c r="G7300" i="10"/>
  <c r="H7300" i="10"/>
  <c r="G7285" i="21"/>
  <c r="G7284" i="10"/>
  <c r="H7284" i="10"/>
  <c r="G7269" i="21"/>
  <c r="G7268" i="10"/>
  <c r="H7268" i="10"/>
  <c r="G7253" i="21"/>
  <c r="G7252" i="10"/>
  <c r="H7252" i="10"/>
  <c r="G7237" i="21"/>
  <c r="G7236" i="10"/>
  <c r="H7236" i="10"/>
  <c r="G7221" i="21"/>
  <c r="G7220" i="10"/>
  <c r="H7220" i="10"/>
  <c r="G7205" i="21"/>
  <c r="G7204" i="10"/>
  <c r="H7204" i="10"/>
  <c r="G7189" i="21"/>
  <c r="G7188" i="10"/>
  <c r="H7188" i="10"/>
  <c r="G7173" i="21"/>
  <c r="G7172" i="10"/>
  <c r="H7172" i="10"/>
  <c r="G7157" i="21"/>
  <c r="G7156" i="10"/>
  <c r="H7156" i="10"/>
  <c r="G7141" i="21"/>
  <c r="G7140" i="10"/>
  <c r="H7140" i="10"/>
  <c r="G8632" i="21"/>
  <c r="G8568" i="21"/>
  <c r="G8567" i="10"/>
  <c r="H8567" i="10"/>
  <c r="G8552" i="21"/>
  <c r="G8455" i="10"/>
  <c r="H8455" i="10"/>
  <c r="G8440" i="21"/>
  <c r="G8312" i="21"/>
  <c r="G8311" i="10"/>
  <c r="H8311" i="10"/>
  <c r="G8279" i="10"/>
  <c r="H8279" i="10"/>
  <c r="G8264" i="21"/>
  <c r="G8263" i="10"/>
  <c r="H8263" i="10"/>
  <c r="G8232" i="21"/>
  <c r="G8231" i="10"/>
  <c r="H8231" i="10"/>
  <c r="G8200" i="21"/>
  <c r="G8199" i="10"/>
  <c r="H8199" i="10"/>
  <c r="G7448" i="21"/>
  <c r="G7447" i="10"/>
  <c r="H7447" i="10"/>
  <c r="G7432" i="21"/>
  <c r="G7431" i="10"/>
  <c r="H7431" i="10"/>
  <c r="G7416" i="21"/>
  <c r="G7415" i="10"/>
  <c r="H7415" i="10"/>
  <c r="G7400" i="21"/>
  <c r="G7399" i="10"/>
  <c r="H7399" i="10"/>
  <c r="G7384" i="21"/>
  <c r="G7383" i="10"/>
  <c r="H7383" i="10"/>
  <c r="G7368" i="21"/>
  <c r="G7367" i="10"/>
  <c r="H7367" i="10"/>
  <c r="G7352" i="21"/>
  <c r="G7351" i="10"/>
  <c r="H7351" i="10"/>
  <c r="G7336" i="21"/>
  <c r="G7335" i="10"/>
  <c r="H7335" i="10"/>
  <c r="G7320" i="21"/>
  <c r="G7319" i="10"/>
  <c r="H7319" i="10"/>
  <c r="G7304" i="21"/>
  <c r="G7303" i="10"/>
  <c r="H7303" i="10"/>
  <c r="G7288" i="21"/>
  <c r="G7287" i="10"/>
  <c r="H7287" i="10"/>
  <c r="G7272" i="21"/>
  <c r="G7271" i="10"/>
  <c r="H7271" i="10"/>
  <c r="G7256" i="21"/>
  <c r="G7255" i="10"/>
  <c r="H7255" i="10"/>
  <c r="G7240" i="21"/>
  <c r="G7239" i="10"/>
  <c r="H7239" i="10"/>
  <c r="G7224" i="21"/>
  <c r="G7223" i="10"/>
  <c r="H7223" i="10"/>
  <c r="G7208" i="21"/>
  <c r="G7207" i="10"/>
  <c r="H7207" i="10"/>
  <c r="G7192" i="21"/>
  <c r="G7191" i="10"/>
  <c r="H7191" i="10"/>
  <c r="G7176" i="21"/>
  <c r="G7175" i="10"/>
  <c r="H7175" i="10"/>
  <c r="G7160" i="21"/>
  <c r="G7159" i="10"/>
  <c r="H7159" i="10"/>
  <c r="G7144" i="21"/>
  <c r="G7143" i="10"/>
  <c r="H7143" i="10"/>
  <c r="G7123" i="21"/>
  <c r="G7122" i="10"/>
  <c r="H7122" i="10"/>
  <c r="G7091" i="21"/>
  <c r="G7090" i="10"/>
  <c r="H7090" i="10"/>
  <c r="G7059" i="21"/>
  <c r="G7058" i="10"/>
  <c r="H7058" i="10"/>
  <c r="G7027" i="21"/>
  <c r="G7026" i="10"/>
  <c r="H7026" i="10"/>
  <c r="G6995" i="21"/>
  <c r="G6994" i="10"/>
  <c r="H6994" i="10"/>
  <c r="G8619" i="21"/>
  <c r="G8571" i="21"/>
  <c r="G8570" i="10"/>
  <c r="H8570" i="10"/>
  <c r="H8571" i="21"/>
  <c r="G8555" i="21"/>
  <c r="G8554" i="10"/>
  <c r="H8554" i="10"/>
  <c r="G8523" i="21"/>
  <c r="G8443" i="21"/>
  <c r="G8442" i="10"/>
  <c r="H8442" i="10"/>
  <c r="G8427" i="21"/>
  <c r="G8426" i="10"/>
  <c r="H8426" i="10"/>
  <c r="G8395" i="21"/>
  <c r="G8315" i="21"/>
  <c r="G8314" i="10"/>
  <c r="H8314" i="10"/>
  <c r="G8299" i="21"/>
  <c r="G8298" i="10"/>
  <c r="H8298" i="10"/>
  <c r="G8187" i="21"/>
  <c r="G8186" i="10"/>
  <c r="H8186" i="10"/>
  <c r="G8171" i="21"/>
  <c r="G8170" i="10"/>
  <c r="H8170" i="10"/>
  <c r="G8155" i="21"/>
  <c r="G8154" i="10"/>
  <c r="H8154" i="10"/>
  <c r="G8139" i="21"/>
  <c r="G8138" i="10"/>
  <c r="H8138" i="10"/>
  <c r="H8139" i="21"/>
  <c r="G8123" i="21"/>
  <c r="G8122" i="10"/>
  <c r="H8122" i="10"/>
  <c r="G8107" i="21"/>
  <c r="G8106" i="10"/>
  <c r="H8106" i="10"/>
  <c r="H8107" i="21"/>
  <c r="G8091" i="21"/>
  <c r="G8090" i="10"/>
  <c r="H8090" i="10"/>
  <c r="G8075" i="21"/>
  <c r="G8074" i="10"/>
  <c r="H8074" i="10"/>
  <c r="G8059" i="21"/>
  <c r="G8058" i="10"/>
  <c r="H8058" i="10"/>
  <c r="G8043" i="21"/>
  <c r="G8042" i="10"/>
  <c r="H8042" i="10"/>
  <c r="G8027" i="21"/>
  <c r="G8026" i="10"/>
  <c r="H8026" i="10"/>
  <c r="G8011" i="21"/>
  <c r="G8010" i="10"/>
  <c r="H8010" i="10"/>
  <c r="H8011" i="21"/>
  <c r="G7995" i="21"/>
  <c r="G7994" i="10"/>
  <c r="H7994" i="10"/>
  <c r="G7979" i="21"/>
  <c r="G7978" i="10"/>
  <c r="H7978" i="10"/>
  <c r="H7979" i="21"/>
  <c r="G7963" i="21"/>
  <c r="G7962" i="10"/>
  <c r="H7962" i="10"/>
  <c r="G7947" i="21"/>
  <c r="G7946" i="10"/>
  <c r="H7946" i="10"/>
  <c r="G7931" i="21"/>
  <c r="G7930" i="10"/>
  <c r="H7930" i="10"/>
  <c r="G7915" i="21"/>
  <c r="G7914" i="10"/>
  <c r="H7914" i="10"/>
  <c r="G7899" i="21"/>
  <c r="G7898" i="10"/>
  <c r="H7898" i="10"/>
  <c r="G7883" i="21"/>
  <c r="G7882" i="10"/>
  <c r="H7882" i="10"/>
  <c r="G7867" i="21"/>
  <c r="G7866" i="10"/>
  <c r="H7866" i="10"/>
  <c r="G7851" i="21"/>
  <c r="G7850" i="10"/>
  <c r="H7850" i="10"/>
  <c r="G7835" i="21"/>
  <c r="G7834" i="10"/>
  <c r="H7834" i="10"/>
  <c r="G7819" i="21"/>
  <c r="G7818" i="10"/>
  <c r="H7818" i="10"/>
  <c r="H7819" i="21"/>
  <c r="G7803" i="21"/>
  <c r="G7802" i="10"/>
  <c r="H7802" i="10"/>
  <c r="G7787" i="21"/>
  <c r="G7786" i="10"/>
  <c r="H7786" i="10"/>
  <c r="H7787" i="21"/>
  <c r="G7771" i="21"/>
  <c r="G7770" i="10"/>
  <c r="H7770" i="10"/>
  <c r="G7755" i="21"/>
  <c r="G7754" i="10"/>
  <c r="H7754" i="10"/>
  <c r="G7739" i="21"/>
  <c r="G7738" i="10"/>
  <c r="H7738" i="10"/>
  <c r="G7723" i="21"/>
  <c r="G7722" i="10"/>
  <c r="H7722" i="10"/>
  <c r="G7707" i="21"/>
  <c r="G7706" i="10"/>
  <c r="H7706" i="10"/>
  <c r="G7691" i="21"/>
  <c r="G7690" i="10"/>
  <c r="H7690" i="10"/>
  <c r="H7691" i="21"/>
  <c r="G7675" i="21"/>
  <c r="G7674" i="10"/>
  <c r="H7674" i="10"/>
  <c r="G7659" i="21"/>
  <c r="G7658" i="10"/>
  <c r="H7658" i="10"/>
  <c r="H7659" i="21"/>
  <c r="G7643" i="21"/>
  <c r="G7642" i="10"/>
  <c r="H7642" i="10"/>
  <c r="G7627" i="21"/>
  <c r="G7626" i="10"/>
  <c r="H7626" i="10"/>
  <c r="H7627" i="21"/>
  <c r="G7611" i="21"/>
  <c r="G7610" i="10"/>
  <c r="H7610" i="10"/>
  <c r="G7595" i="21"/>
  <c r="G7594" i="10"/>
  <c r="H7594" i="10"/>
  <c r="G7579" i="21"/>
  <c r="G7578" i="10"/>
  <c r="H7578" i="10"/>
  <c r="G7563" i="21"/>
  <c r="G7562" i="10"/>
  <c r="H7562" i="10"/>
  <c r="G7547" i="21"/>
  <c r="G7546" i="10"/>
  <c r="H7546" i="10"/>
  <c r="G7531" i="21"/>
  <c r="G7530" i="10"/>
  <c r="H7530" i="10"/>
  <c r="G7515" i="21"/>
  <c r="G7514" i="10"/>
  <c r="H7514" i="10"/>
  <c r="G7499" i="21"/>
  <c r="G7498" i="10"/>
  <c r="H7498" i="10"/>
  <c r="G7483" i="21"/>
  <c r="G7482" i="10"/>
  <c r="H7482" i="10"/>
  <c r="G7467" i="21"/>
  <c r="G7466" i="10"/>
  <c r="H7466" i="10"/>
  <c r="G7451" i="21"/>
  <c r="G7450" i="10"/>
  <c r="H7450" i="10"/>
  <c r="G7435" i="21"/>
  <c r="G7434" i="10"/>
  <c r="H7434" i="10"/>
  <c r="G7419" i="21"/>
  <c r="G7418" i="10"/>
  <c r="H7418" i="10"/>
  <c r="G7403" i="21"/>
  <c r="G7402" i="10"/>
  <c r="H7402" i="10"/>
  <c r="G7387" i="21"/>
  <c r="G7386" i="10"/>
  <c r="H7386" i="10"/>
  <c r="G7371" i="21"/>
  <c r="G7370" i="10"/>
  <c r="H7370" i="10"/>
  <c r="G7355" i="21"/>
  <c r="G7354" i="10"/>
  <c r="H7354" i="10"/>
  <c r="G7339" i="21"/>
  <c r="G7338" i="10"/>
  <c r="H7338" i="10"/>
  <c r="G7323" i="21"/>
  <c r="G7322" i="10"/>
  <c r="H7322" i="10"/>
  <c r="G7307" i="21"/>
  <c r="G7306" i="10"/>
  <c r="H7306" i="10"/>
  <c r="G7291" i="21"/>
  <c r="G7290" i="10"/>
  <c r="H7290" i="10"/>
  <c r="G7275" i="21"/>
  <c r="G7274" i="10"/>
  <c r="H7274" i="10"/>
  <c r="G7259" i="21"/>
  <c r="G7258" i="10"/>
  <c r="H7258" i="10"/>
  <c r="G7243" i="21"/>
  <c r="G7242" i="10"/>
  <c r="H7242" i="10"/>
  <c r="G7227" i="21"/>
  <c r="G7226" i="10"/>
  <c r="H7226" i="10"/>
  <c r="G7211" i="21"/>
  <c r="G7210" i="10"/>
  <c r="H7210" i="10"/>
  <c r="G7195" i="21"/>
  <c r="G7194" i="10"/>
  <c r="H7194" i="10"/>
  <c r="G7179" i="21"/>
  <c r="G7178" i="10"/>
  <c r="H7178" i="10"/>
  <c r="G7163" i="21"/>
  <c r="G7162" i="10"/>
  <c r="H7162" i="10"/>
  <c r="G7147" i="21"/>
  <c r="G7146" i="10"/>
  <c r="H7146" i="10"/>
  <c r="G7128" i="21"/>
  <c r="G7127" i="10"/>
  <c r="H7127" i="10"/>
  <c r="G7096" i="21"/>
  <c r="G7095" i="10"/>
  <c r="H7095" i="10"/>
  <c r="G7064" i="21"/>
  <c r="G7063" i="10"/>
  <c r="H7063" i="10"/>
  <c r="G7032" i="21"/>
  <c r="G7031" i="10"/>
  <c r="H7031" i="10"/>
  <c r="G7000" i="21"/>
  <c r="G6999" i="10"/>
  <c r="H6999" i="10"/>
  <c r="G6968" i="21"/>
  <c r="G6967" i="10"/>
  <c r="H6967" i="10"/>
  <c r="G7118" i="21"/>
  <c r="G7117" i="10"/>
  <c r="H7117" i="10"/>
  <c r="G7102" i="21"/>
  <c r="G7101" i="10"/>
  <c r="H7101" i="10"/>
  <c r="G7086" i="21"/>
  <c r="G7085" i="10"/>
  <c r="H7085" i="10"/>
  <c r="G7070" i="21"/>
  <c r="G7069" i="10"/>
  <c r="H7069" i="10"/>
  <c r="G7054" i="21"/>
  <c r="G7053" i="10"/>
  <c r="H7053" i="10"/>
  <c r="G7038" i="21"/>
  <c r="G7037" i="10"/>
  <c r="H7037" i="10"/>
  <c r="G7022" i="21"/>
  <c r="G7021" i="10"/>
  <c r="H7021" i="10"/>
  <c r="G7006" i="21"/>
  <c r="G7005" i="10"/>
  <c r="H7005" i="10"/>
  <c r="G6990" i="21"/>
  <c r="G6989" i="10"/>
  <c r="H6989" i="10"/>
  <c r="G6974" i="21"/>
  <c r="G6973" i="10"/>
  <c r="H6973" i="10"/>
  <c r="G6958" i="21"/>
  <c r="G6957" i="10"/>
  <c r="H6957" i="10"/>
  <c r="G6942" i="21"/>
  <c r="G6941" i="10"/>
  <c r="H6941" i="10"/>
  <c r="G6926" i="21"/>
  <c r="G6925" i="10"/>
  <c r="H6925" i="10"/>
  <c r="G6910" i="21"/>
  <c r="G6909" i="10"/>
  <c r="H6909" i="10"/>
  <c r="G6894" i="21"/>
  <c r="G6893" i="10"/>
  <c r="H6893" i="10"/>
  <c r="G6878" i="21"/>
  <c r="G6877" i="10"/>
  <c r="H6877" i="10"/>
  <c r="G6862" i="21"/>
  <c r="G6861" i="10"/>
  <c r="H6861" i="10"/>
  <c r="G6846" i="21"/>
  <c r="G6845" i="10"/>
  <c r="H6845" i="10"/>
  <c r="G6830" i="21"/>
  <c r="G6829" i="10"/>
  <c r="H6829" i="10"/>
  <c r="G6814" i="21"/>
  <c r="G6813" i="10"/>
  <c r="H6813" i="10"/>
  <c r="G6798" i="21"/>
  <c r="G6797" i="10"/>
  <c r="H6797" i="10"/>
  <c r="G6782" i="21"/>
  <c r="G6781" i="10"/>
  <c r="H6781" i="10"/>
  <c r="G6766" i="21"/>
  <c r="G6765" i="10"/>
  <c r="H6765" i="10"/>
  <c r="G6750" i="21"/>
  <c r="G6749" i="10"/>
  <c r="H6749" i="10"/>
  <c r="G6734" i="21"/>
  <c r="G6733" i="10"/>
  <c r="H6733" i="10"/>
  <c r="G6718" i="21"/>
  <c r="G6717" i="10"/>
  <c r="H6717" i="10"/>
  <c r="G6702" i="21"/>
  <c r="G6701" i="10"/>
  <c r="H6701" i="10"/>
  <c r="G6686" i="21"/>
  <c r="G6685" i="10"/>
  <c r="H6685" i="10"/>
  <c r="G6670" i="21"/>
  <c r="G6669" i="10"/>
  <c r="H6669" i="10"/>
  <c r="G6654" i="21"/>
  <c r="G6653" i="10"/>
  <c r="H6653" i="10"/>
  <c r="G6638" i="21"/>
  <c r="G6637" i="10"/>
  <c r="H6637" i="10"/>
  <c r="G6622" i="21"/>
  <c r="G6621" i="10"/>
  <c r="H6621" i="10"/>
  <c r="G6606" i="21"/>
  <c r="G6605" i="10"/>
  <c r="H6605" i="10"/>
  <c r="G6590" i="21"/>
  <c r="G6589" i="10"/>
  <c r="H6589" i="10"/>
  <c r="G6574" i="21"/>
  <c r="G6573" i="10"/>
  <c r="H6573" i="10"/>
  <c r="G6558" i="21"/>
  <c r="G6557" i="10"/>
  <c r="H6557" i="10"/>
  <c r="G6542" i="21"/>
  <c r="G6541" i="10"/>
  <c r="H6541" i="10"/>
  <c r="G6526" i="21"/>
  <c r="G6525" i="10"/>
  <c r="H6525" i="10"/>
  <c r="G6510" i="21"/>
  <c r="G6509" i="10"/>
  <c r="H6509" i="10"/>
  <c r="G6494" i="21"/>
  <c r="G6493" i="10"/>
  <c r="H6493" i="10"/>
  <c r="G6478" i="21"/>
  <c r="G6477" i="10"/>
  <c r="H6477" i="10"/>
  <c r="G6462" i="21"/>
  <c r="G6461" i="10"/>
  <c r="H6461" i="10"/>
  <c r="G6446" i="21"/>
  <c r="G6445" i="10"/>
  <c r="H6445" i="10"/>
  <c r="G6430" i="21"/>
  <c r="G6429" i="10"/>
  <c r="H6429" i="10"/>
  <c r="G6414" i="21"/>
  <c r="G6413" i="10"/>
  <c r="H6413" i="10"/>
  <c r="G6398" i="21"/>
  <c r="G6397" i="10"/>
  <c r="H6397" i="10"/>
  <c r="G6382" i="21"/>
  <c r="G6381" i="10"/>
  <c r="H6381" i="10"/>
  <c r="G6366" i="21"/>
  <c r="G6365" i="10"/>
  <c r="H6365" i="10"/>
  <c r="G6350" i="21"/>
  <c r="G6349" i="10"/>
  <c r="H6349" i="10"/>
  <c r="G6334" i="21"/>
  <c r="G6333" i="10"/>
  <c r="H6333" i="10"/>
  <c r="G6318" i="21"/>
  <c r="G6317" i="10"/>
  <c r="H6317" i="10"/>
  <c r="G6302" i="21"/>
  <c r="G6301" i="10"/>
  <c r="H6301" i="10"/>
  <c r="G6286" i="21"/>
  <c r="G6285" i="10"/>
  <c r="H6285" i="10"/>
  <c r="G6270" i="21"/>
  <c r="G6269" i="10"/>
  <c r="H6269" i="10"/>
  <c r="G6254" i="21"/>
  <c r="G6253" i="10"/>
  <c r="H6253" i="10"/>
  <c r="H6254" i="21"/>
  <c r="G6238" i="21"/>
  <c r="G6237" i="10"/>
  <c r="H6237" i="10"/>
  <c r="G6222" i="21"/>
  <c r="G6221" i="10"/>
  <c r="H6221" i="10"/>
  <c r="G6206" i="21"/>
  <c r="G6205" i="10"/>
  <c r="H6205" i="10"/>
  <c r="G6190" i="21"/>
  <c r="G6189" i="10"/>
  <c r="H6189" i="10"/>
  <c r="H6190" i="21"/>
  <c r="G6174" i="21"/>
  <c r="G6173" i="10"/>
  <c r="H6173" i="10"/>
  <c r="G6158" i="21"/>
  <c r="G6157" i="10"/>
  <c r="H6157" i="10"/>
  <c r="G6142" i="21"/>
  <c r="G6141" i="10"/>
  <c r="H6141" i="10"/>
  <c r="G6126" i="21"/>
  <c r="G6125" i="10"/>
  <c r="H6125" i="10"/>
  <c r="G6110" i="21"/>
  <c r="G6109" i="10"/>
  <c r="H6109" i="10"/>
  <c r="G6094" i="21"/>
  <c r="G6093" i="10"/>
  <c r="H6093" i="10"/>
  <c r="G6078" i="21"/>
  <c r="G6077" i="10"/>
  <c r="H6077" i="10"/>
  <c r="G6062" i="21"/>
  <c r="G6061" i="10"/>
  <c r="H6061" i="10"/>
  <c r="H6062" i="21"/>
  <c r="G6046" i="21"/>
  <c r="G6045" i="10"/>
  <c r="H6045" i="10"/>
  <c r="G6030" i="21"/>
  <c r="G6029" i="10"/>
  <c r="H6029" i="10"/>
  <c r="G6014" i="21"/>
  <c r="G6013" i="10"/>
  <c r="H6013" i="10"/>
  <c r="G5998" i="21"/>
  <c r="G5997" i="10"/>
  <c r="H5997" i="10"/>
  <c r="G5982" i="21"/>
  <c r="G5981" i="10"/>
  <c r="H5981" i="10"/>
  <c r="G5966" i="21"/>
  <c r="G5965" i="10"/>
  <c r="H5965" i="10"/>
  <c r="G5950" i="21"/>
  <c r="G5949" i="10"/>
  <c r="H5949" i="10"/>
  <c r="G5934" i="21"/>
  <c r="G5933" i="10"/>
  <c r="H5933" i="10"/>
  <c r="H5934" i="21"/>
  <c r="G5918" i="21"/>
  <c r="G5917" i="10"/>
  <c r="H5917" i="10"/>
  <c r="G5902" i="21"/>
  <c r="G5901" i="10"/>
  <c r="H5901" i="10"/>
  <c r="G5886" i="21"/>
  <c r="G5885" i="10"/>
  <c r="H5885" i="10"/>
  <c r="G5870" i="21"/>
  <c r="G5869" i="10"/>
  <c r="H5869" i="10"/>
  <c r="H5870" i="21"/>
  <c r="G5854" i="21"/>
  <c r="G5853" i="10"/>
  <c r="H5853" i="10"/>
  <c r="G5838" i="21"/>
  <c r="G5837" i="10"/>
  <c r="H5837" i="10"/>
  <c r="G5822" i="21"/>
  <c r="G5821" i="10"/>
  <c r="H5821" i="10"/>
  <c r="G5806" i="21"/>
  <c r="G5805" i="10"/>
  <c r="H5805" i="10"/>
  <c r="G5790" i="21"/>
  <c r="G5789" i="10"/>
  <c r="H5789" i="10"/>
  <c r="G5774" i="21"/>
  <c r="G5773" i="10"/>
  <c r="H5773" i="10"/>
  <c r="G5758" i="21"/>
  <c r="G5757" i="10"/>
  <c r="H5757" i="10"/>
  <c r="G5742" i="21"/>
  <c r="G5741" i="10"/>
  <c r="H5741" i="10"/>
  <c r="H5742" i="21"/>
  <c r="G5726" i="21"/>
  <c r="G5725" i="10"/>
  <c r="H5725" i="10"/>
  <c r="G5710" i="21"/>
  <c r="G5709" i="10"/>
  <c r="H5709" i="10"/>
  <c r="G5694" i="21"/>
  <c r="G5693" i="10"/>
  <c r="H5693" i="10"/>
  <c r="G5678" i="21"/>
  <c r="G5677" i="10"/>
  <c r="H5677" i="10"/>
  <c r="G5662" i="21"/>
  <c r="G5661" i="10"/>
  <c r="H5661" i="10"/>
  <c r="G5646" i="21"/>
  <c r="G5645" i="10"/>
  <c r="H5645" i="10"/>
  <c r="G5630" i="21"/>
  <c r="G5629" i="10"/>
  <c r="H5629" i="10"/>
  <c r="G5614" i="21"/>
  <c r="G5613" i="10"/>
  <c r="H5613" i="10"/>
  <c r="H5614" i="21"/>
  <c r="G5598" i="21"/>
  <c r="G5597" i="10"/>
  <c r="H5597" i="10"/>
  <c r="G5582" i="21"/>
  <c r="G5581" i="10"/>
  <c r="H5581" i="10"/>
  <c r="G5566" i="21"/>
  <c r="G5565" i="10"/>
  <c r="H5565" i="10"/>
  <c r="G5550" i="21"/>
  <c r="G5549" i="10"/>
  <c r="H5549" i="10"/>
  <c r="H5550" i="21"/>
  <c r="G5534" i="21"/>
  <c r="G5533" i="10"/>
  <c r="H5533" i="10"/>
  <c r="G5518" i="21"/>
  <c r="G5517" i="10"/>
  <c r="H5517" i="10"/>
  <c r="G5502" i="21"/>
  <c r="G5501" i="10"/>
  <c r="H5501" i="10"/>
  <c r="G5486" i="21"/>
  <c r="G5485" i="10"/>
  <c r="H5485" i="10"/>
  <c r="G5470" i="21"/>
  <c r="G5469" i="10"/>
  <c r="H5469" i="10"/>
  <c r="G5454" i="21"/>
  <c r="G5453" i="10"/>
  <c r="H5453" i="10"/>
  <c r="G5438" i="21"/>
  <c r="G5437" i="10"/>
  <c r="H5437" i="10"/>
  <c r="G5422" i="21"/>
  <c r="G5421" i="10"/>
  <c r="H5421" i="10"/>
  <c r="G5406" i="21"/>
  <c r="G5405" i="10"/>
  <c r="H5405" i="10"/>
  <c r="G5390" i="21"/>
  <c r="G5389" i="10"/>
  <c r="H5389" i="10"/>
  <c r="G5374" i="21"/>
  <c r="G5373" i="10"/>
  <c r="H5373" i="10"/>
  <c r="G5358" i="21"/>
  <c r="G5357" i="10"/>
  <c r="H5357" i="10"/>
  <c r="G5342" i="21"/>
  <c r="G5341" i="10"/>
  <c r="H5341" i="10"/>
  <c r="G5326" i="21"/>
  <c r="G5325" i="10"/>
  <c r="H5325" i="10"/>
  <c r="G5310" i="21"/>
  <c r="G5309" i="10"/>
  <c r="H5309" i="10"/>
  <c r="G5294" i="21"/>
  <c r="G5293" i="10"/>
  <c r="H5293" i="10"/>
  <c r="G5278" i="21"/>
  <c r="G5277" i="10"/>
  <c r="H5277" i="10"/>
  <c r="G5262" i="21"/>
  <c r="G5261" i="10"/>
  <c r="H5261" i="10"/>
  <c r="G5246" i="21"/>
  <c r="G5245" i="10"/>
  <c r="H5245" i="10"/>
  <c r="G5230" i="21"/>
  <c r="G5229" i="10"/>
  <c r="H5229" i="10"/>
  <c r="H5230" i="21"/>
  <c r="G5214" i="21"/>
  <c r="G5213" i="10"/>
  <c r="H5213" i="10"/>
  <c r="G5198" i="21"/>
  <c r="G5197" i="10"/>
  <c r="H5197" i="10"/>
  <c r="G5182" i="21"/>
  <c r="G5181" i="10"/>
  <c r="H5181" i="10"/>
  <c r="G5166" i="21"/>
  <c r="G5165" i="10"/>
  <c r="H5165" i="10"/>
  <c r="G5150" i="21"/>
  <c r="G5149" i="10"/>
  <c r="H5149" i="10"/>
  <c r="G5134" i="21"/>
  <c r="G5133" i="10"/>
  <c r="H5133" i="10"/>
  <c r="G5118" i="21"/>
  <c r="G5117" i="10"/>
  <c r="H5117" i="10"/>
  <c r="G5102" i="21"/>
  <c r="G5101" i="10"/>
  <c r="H5101" i="10"/>
  <c r="H5102" i="21"/>
  <c r="G5086" i="21"/>
  <c r="G5085" i="10"/>
  <c r="H5085" i="10"/>
  <c r="G5070" i="21"/>
  <c r="G5069" i="10"/>
  <c r="H5069" i="10"/>
  <c r="G5054" i="21"/>
  <c r="G5053" i="10"/>
  <c r="H5053" i="10"/>
  <c r="G5038" i="21"/>
  <c r="G5037" i="10"/>
  <c r="H5037" i="10"/>
  <c r="G5022" i="21"/>
  <c r="G5021" i="10"/>
  <c r="H5021" i="10"/>
  <c r="G5006" i="21"/>
  <c r="G5005" i="10"/>
  <c r="H5005" i="10"/>
  <c r="G4990" i="21"/>
  <c r="G4989" i="10"/>
  <c r="H4989" i="10"/>
  <c r="G4974" i="21"/>
  <c r="G4973" i="10"/>
  <c r="H4973" i="10"/>
  <c r="G4958" i="21"/>
  <c r="G4957" i="10"/>
  <c r="H4957" i="10"/>
  <c r="G4942" i="21"/>
  <c r="G4941" i="10"/>
  <c r="H4941" i="10"/>
  <c r="G4926" i="21"/>
  <c r="G4925" i="10"/>
  <c r="H4925" i="10"/>
  <c r="G4910" i="21"/>
  <c r="G4909" i="10"/>
  <c r="H4909" i="10"/>
  <c r="G4894" i="21"/>
  <c r="G4893" i="10"/>
  <c r="H4893" i="10"/>
  <c r="G4878" i="21"/>
  <c r="G4877" i="10"/>
  <c r="H4877" i="10"/>
  <c r="G4862" i="21"/>
  <c r="G4861" i="10"/>
  <c r="H4861" i="10"/>
  <c r="H4862" i="21"/>
  <c r="G4846" i="21"/>
  <c r="G4845" i="10"/>
  <c r="H4845" i="10"/>
  <c r="G4830" i="21"/>
  <c r="G4829" i="10"/>
  <c r="H4829" i="10"/>
  <c r="G4814" i="21"/>
  <c r="G4813" i="10"/>
  <c r="H4813" i="10"/>
  <c r="G4798" i="21"/>
  <c r="G4797" i="10"/>
  <c r="H4797" i="10"/>
  <c r="G4782" i="21"/>
  <c r="G4781" i="10"/>
  <c r="H4781" i="10"/>
  <c r="G4766" i="21"/>
  <c r="G4765" i="10"/>
  <c r="H4765" i="10"/>
  <c r="G4750" i="21"/>
  <c r="G4749" i="10"/>
  <c r="H4749" i="10"/>
  <c r="G4734" i="21"/>
  <c r="G4733" i="10"/>
  <c r="H4733" i="10"/>
  <c r="H4734" i="21"/>
  <c r="G4718" i="21"/>
  <c r="G4717" i="10"/>
  <c r="H4717" i="10"/>
  <c r="G4702" i="21"/>
  <c r="G4701" i="10"/>
  <c r="H4701" i="10"/>
  <c r="G4686" i="21"/>
  <c r="G4685" i="10"/>
  <c r="H4685" i="10"/>
  <c r="G4670" i="21"/>
  <c r="G4669" i="10"/>
  <c r="H4669" i="10"/>
  <c r="H4670" i="21"/>
  <c r="G4654" i="21"/>
  <c r="G4653" i="10"/>
  <c r="H4653" i="10"/>
  <c r="G4638" i="21"/>
  <c r="G4637" i="10"/>
  <c r="H4637" i="10"/>
  <c r="G4622" i="21"/>
  <c r="G4621" i="10"/>
  <c r="H4621" i="10"/>
  <c r="G4606" i="21"/>
  <c r="G4605" i="10"/>
  <c r="H4605" i="10"/>
  <c r="G4590" i="21"/>
  <c r="G4589" i="10"/>
  <c r="H4589" i="10"/>
  <c r="G4574" i="21"/>
  <c r="G4573" i="10"/>
  <c r="H4573" i="10"/>
  <c r="G4558" i="21"/>
  <c r="G4557" i="10"/>
  <c r="H4557" i="10"/>
  <c r="G4542" i="21"/>
  <c r="G4541" i="10"/>
  <c r="H4541" i="10"/>
  <c r="H4542" i="21"/>
  <c r="G4526" i="21"/>
  <c r="G4525" i="10"/>
  <c r="H4525" i="10"/>
  <c r="G4510" i="21"/>
  <c r="G4509" i="10"/>
  <c r="H4509" i="10"/>
  <c r="H4510" i="21"/>
  <c r="G4494" i="21"/>
  <c r="G4493" i="10"/>
  <c r="H4493" i="10"/>
  <c r="G4478" i="21"/>
  <c r="G4477" i="10"/>
  <c r="H4477" i="10"/>
  <c r="G4462" i="21"/>
  <c r="G4461" i="10"/>
  <c r="H4461" i="10"/>
  <c r="G4446" i="21"/>
  <c r="G4445" i="10"/>
  <c r="H4445" i="10"/>
  <c r="G4430" i="21"/>
  <c r="G4429" i="10"/>
  <c r="H4429" i="10"/>
  <c r="G4414" i="21"/>
  <c r="G4413" i="10"/>
  <c r="H4413" i="10"/>
  <c r="G4398" i="21"/>
  <c r="G4397" i="10"/>
  <c r="H4397" i="10"/>
  <c r="G4382" i="21"/>
  <c r="G4381" i="10"/>
  <c r="H4381" i="10"/>
  <c r="H4382" i="21"/>
  <c r="G4366" i="21"/>
  <c r="G4365" i="10"/>
  <c r="H4365" i="10"/>
  <c r="G4350" i="21"/>
  <c r="G4349" i="10"/>
  <c r="H4349" i="10"/>
  <c r="H4350" i="21"/>
  <c r="G4334" i="21"/>
  <c r="G4333" i="10"/>
  <c r="H4333" i="10"/>
  <c r="G4318" i="21"/>
  <c r="G4317" i="10"/>
  <c r="H4317" i="10"/>
  <c r="G4302" i="21"/>
  <c r="G4301" i="10"/>
  <c r="H4301" i="10"/>
  <c r="H4302" i="21"/>
  <c r="G4286" i="21"/>
  <c r="G4285" i="10"/>
  <c r="H4285" i="10"/>
  <c r="G4254" i="21"/>
  <c r="G4253" i="10"/>
  <c r="H4253" i="10"/>
  <c r="G4222" i="21"/>
  <c r="G4221" i="10"/>
  <c r="H4221" i="10"/>
  <c r="H4222" i="21"/>
  <c r="G7133" i="21"/>
  <c r="G7132" i="10"/>
  <c r="H7132" i="10"/>
  <c r="G7117" i="21"/>
  <c r="G7116" i="10"/>
  <c r="H7116" i="10"/>
  <c r="H7117" i="21"/>
  <c r="G7101" i="21"/>
  <c r="G7100" i="10"/>
  <c r="H7100" i="10"/>
  <c r="G7085" i="21"/>
  <c r="G7084" i="10"/>
  <c r="H7084" i="10"/>
  <c r="H7085" i="21"/>
  <c r="G7069" i="21"/>
  <c r="G7068" i="10"/>
  <c r="H7068" i="10"/>
  <c r="G7053" i="21"/>
  <c r="G7052" i="10"/>
  <c r="H7052" i="10"/>
  <c r="G7037" i="21"/>
  <c r="G7036" i="10"/>
  <c r="H7036" i="10"/>
  <c r="G7021" i="21"/>
  <c r="G7020" i="10"/>
  <c r="H7020" i="10"/>
  <c r="G7005" i="21"/>
  <c r="G7004" i="10"/>
  <c r="H7004" i="10"/>
  <c r="G6989" i="21"/>
  <c r="G6988" i="10"/>
  <c r="H6988" i="10"/>
  <c r="H6989" i="21"/>
  <c r="G6973" i="21"/>
  <c r="G6972" i="10"/>
  <c r="H6972" i="10"/>
  <c r="G6957" i="21"/>
  <c r="G6956" i="10"/>
  <c r="H6956" i="10"/>
  <c r="H6957" i="21"/>
  <c r="G6941" i="21"/>
  <c r="G6940" i="10"/>
  <c r="H6940" i="10"/>
  <c r="G6925" i="21"/>
  <c r="G6924" i="10"/>
  <c r="H6924" i="10"/>
  <c r="G6909" i="21"/>
  <c r="G6908" i="10"/>
  <c r="H6908" i="10"/>
  <c r="G6893" i="21"/>
  <c r="G6892" i="10"/>
  <c r="H6892" i="10"/>
  <c r="G6877" i="21"/>
  <c r="G6876" i="10"/>
  <c r="H6876" i="10"/>
  <c r="G6861" i="21"/>
  <c r="G6860" i="10"/>
  <c r="H6860" i="10"/>
  <c r="G6845" i="21"/>
  <c r="G6844" i="10"/>
  <c r="H6844" i="10"/>
  <c r="G6829" i="21"/>
  <c r="G6828" i="10"/>
  <c r="H6828" i="10"/>
  <c r="H6829" i="21"/>
  <c r="G6813" i="21"/>
  <c r="G6812" i="10"/>
  <c r="H6812" i="10"/>
  <c r="G6797" i="21"/>
  <c r="G6796" i="10"/>
  <c r="H6796" i="10"/>
  <c r="G6781" i="21"/>
  <c r="G6780" i="10"/>
  <c r="H6780" i="10"/>
  <c r="G6765" i="21"/>
  <c r="G6764" i="10"/>
  <c r="H6764" i="10"/>
  <c r="H6765" i="21"/>
  <c r="G6749" i="21"/>
  <c r="G6748" i="10"/>
  <c r="H6748" i="10"/>
  <c r="G6733" i="21"/>
  <c r="G6732" i="10"/>
  <c r="H6732" i="10"/>
  <c r="G6717" i="21"/>
  <c r="G6716" i="10"/>
  <c r="H6716" i="10"/>
  <c r="G6701" i="21"/>
  <c r="G6700" i="10"/>
  <c r="H6700" i="10"/>
  <c r="G6685" i="21"/>
  <c r="G6684" i="10"/>
  <c r="H6684" i="10"/>
  <c r="G6669" i="21"/>
  <c r="G6668" i="10"/>
  <c r="H6668" i="10"/>
  <c r="G6653" i="21"/>
  <c r="G6652" i="10"/>
  <c r="H6652" i="10"/>
  <c r="G6637" i="21"/>
  <c r="G6636" i="10"/>
  <c r="H6636" i="10"/>
  <c r="H6637" i="21"/>
  <c r="G6621" i="21"/>
  <c r="G6620" i="10"/>
  <c r="H6620" i="10"/>
  <c r="G6605" i="21"/>
  <c r="G6604" i="10"/>
  <c r="H6604" i="10"/>
  <c r="H6605" i="21"/>
  <c r="G6589" i="21"/>
  <c r="G6588" i="10"/>
  <c r="H6588" i="10"/>
  <c r="G6573" i="21"/>
  <c r="G6572" i="10"/>
  <c r="H6572" i="10"/>
  <c r="G6557" i="21"/>
  <c r="G6556" i="10"/>
  <c r="H6556" i="10"/>
  <c r="G6541" i="21"/>
  <c r="G6540" i="10"/>
  <c r="H6540" i="10"/>
  <c r="G6525" i="21"/>
  <c r="G6524" i="10"/>
  <c r="H6524" i="10"/>
  <c r="G6509" i="21"/>
  <c r="G6508" i="10"/>
  <c r="H6508" i="10"/>
  <c r="G6493" i="21"/>
  <c r="G6492" i="10"/>
  <c r="H6492" i="10"/>
  <c r="G6477" i="21"/>
  <c r="G6476" i="10"/>
  <c r="H6476" i="10"/>
  <c r="H6477" i="21"/>
  <c r="G6461" i="21"/>
  <c r="G6460" i="10"/>
  <c r="H6460" i="10"/>
  <c r="G6445" i="21"/>
  <c r="G6444" i="10"/>
  <c r="H6444" i="10"/>
  <c r="H6445" i="21"/>
  <c r="G6429" i="21"/>
  <c r="G6428" i="10"/>
  <c r="H6428" i="10"/>
  <c r="G6413" i="21"/>
  <c r="G6412" i="10"/>
  <c r="H6412" i="10"/>
  <c r="G6397" i="21"/>
  <c r="G6396" i="10"/>
  <c r="H6396" i="10"/>
  <c r="G6381" i="21"/>
  <c r="G6380" i="10"/>
  <c r="H6380" i="10"/>
  <c r="G6365" i="21"/>
  <c r="G6364" i="10"/>
  <c r="H6364" i="10"/>
  <c r="G6349" i="21"/>
  <c r="G6348" i="10"/>
  <c r="H6348" i="10"/>
  <c r="H6349" i="21"/>
  <c r="G6333" i="21"/>
  <c r="G6332" i="10"/>
  <c r="H6332" i="10"/>
  <c r="G6317" i="21"/>
  <c r="G6316" i="10"/>
  <c r="H6316" i="10"/>
  <c r="G6301" i="21"/>
  <c r="G6300" i="10"/>
  <c r="H6300" i="10"/>
  <c r="G6285" i="21"/>
  <c r="G6284" i="10"/>
  <c r="H6284" i="10"/>
  <c r="G6269" i="21"/>
  <c r="G6268" i="10"/>
  <c r="H6268" i="10"/>
  <c r="G6253" i="21"/>
  <c r="G6252" i="10"/>
  <c r="H6252" i="10"/>
  <c r="G6237" i="21"/>
  <c r="G6236" i="10"/>
  <c r="H6236" i="10"/>
  <c r="G6221" i="21"/>
  <c r="G6220" i="10"/>
  <c r="H6220" i="10"/>
  <c r="G6205" i="21"/>
  <c r="G6204" i="10"/>
  <c r="H6204" i="10"/>
  <c r="G6189" i="21"/>
  <c r="G6188" i="10"/>
  <c r="H6188" i="10"/>
  <c r="G6173" i="21"/>
  <c r="G6172" i="10"/>
  <c r="H6172" i="10"/>
  <c r="G6157" i="21"/>
  <c r="G6156" i="10"/>
  <c r="H6156" i="10"/>
  <c r="G6141" i="21"/>
  <c r="G6140" i="10"/>
  <c r="H6140" i="10"/>
  <c r="G6125" i="21"/>
  <c r="G6124" i="10"/>
  <c r="H6124" i="10"/>
  <c r="H6125" i="21"/>
  <c r="G6109" i="21"/>
  <c r="G6108" i="10"/>
  <c r="H6108" i="10"/>
  <c r="G6093" i="21"/>
  <c r="G6092" i="10"/>
  <c r="H6092" i="10"/>
  <c r="G6077" i="21"/>
  <c r="G6076" i="10"/>
  <c r="H6076" i="10"/>
  <c r="G6061" i="21"/>
  <c r="G6060" i="10"/>
  <c r="H6060" i="10"/>
  <c r="G6045" i="21"/>
  <c r="G6044" i="10"/>
  <c r="H6044" i="10"/>
  <c r="G6029" i="21"/>
  <c r="G6028" i="10"/>
  <c r="H6028" i="10"/>
  <c r="G6013" i="21"/>
  <c r="G6012" i="10"/>
  <c r="H6012" i="10"/>
  <c r="G5997" i="21"/>
  <c r="G5996" i="10"/>
  <c r="H5996" i="10"/>
  <c r="H5997" i="21"/>
  <c r="G5981" i="21"/>
  <c r="G5980" i="10"/>
  <c r="H5980" i="10"/>
  <c r="G5965" i="21"/>
  <c r="G5964" i="10"/>
  <c r="H5964" i="10"/>
  <c r="H5965" i="21"/>
  <c r="G5949" i="21"/>
  <c r="G5948" i="10"/>
  <c r="H5948" i="10"/>
  <c r="G5933" i="21"/>
  <c r="G5932" i="10"/>
  <c r="H5932" i="10"/>
  <c r="G5917" i="21"/>
  <c r="G5916" i="10"/>
  <c r="H5916" i="10"/>
  <c r="G5901" i="21"/>
  <c r="G5900" i="10"/>
  <c r="H5900" i="10"/>
  <c r="G5885" i="21"/>
  <c r="G5884" i="10"/>
  <c r="H5884" i="10"/>
  <c r="G5869" i="21"/>
  <c r="G5868" i="10"/>
  <c r="H5868" i="10"/>
  <c r="G5853" i="21"/>
  <c r="G5852" i="10"/>
  <c r="H5852" i="10"/>
  <c r="G5837" i="21"/>
  <c r="G5836" i="10"/>
  <c r="H5836" i="10"/>
  <c r="H5837" i="21"/>
  <c r="G5821" i="21"/>
  <c r="G5820" i="10"/>
  <c r="H5820" i="10"/>
  <c r="G5805" i="21"/>
  <c r="G5804" i="10"/>
  <c r="H5804" i="10"/>
  <c r="H5805" i="21"/>
  <c r="G5789" i="21"/>
  <c r="G5788" i="10"/>
  <c r="H5788" i="10"/>
  <c r="G5773" i="21"/>
  <c r="G5772" i="10"/>
  <c r="H5772" i="10"/>
  <c r="G5757" i="21"/>
  <c r="G5756" i="10"/>
  <c r="H5756" i="10"/>
  <c r="G5741" i="21"/>
  <c r="G5740" i="10"/>
  <c r="H5740" i="10"/>
  <c r="G5725" i="21"/>
  <c r="G5724" i="10"/>
  <c r="H5724" i="10"/>
  <c r="G5709" i="21"/>
  <c r="G5708" i="10"/>
  <c r="H5708" i="10"/>
  <c r="H5709" i="21"/>
  <c r="G5693" i="21"/>
  <c r="G5692" i="10"/>
  <c r="H5692" i="10"/>
  <c r="G5677" i="21"/>
  <c r="G5676" i="10"/>
  <c r="H5676" i="10"/>
  <c r="G5661" i="21"/>
  <c r="G5660" i="10"/>
  <c r="H5660" i="10"/>
  <c r="G5645" i="21"/>
  <c r="G5644" i="10"/>
  <c r="H5644" i="10"/>
  <c r="H5645" i="21"/>
  <c r="G5629" i="21"/>
  <c r="G5628" i="10"/>
  <c r="H5628" i="10"/>
  <c r="G5613" i="21"/>
  <c r="G5612" i="10"/>
  <c r="H5612" i="10"/>
  <c r="G5597" i="21"/>
  <c r="G5596" i="10"/>
  <c r="H5596" i="10"/>
  <c r="G5581" i="21"/>
  <c r="G5580" i="10"/>
  <c r="H5580" i="10"/>
  <c r="G5565" i="21"/>
  <c r="G5564" i="10"/>
  <c r="H5564" i="10"/>
  <c r="G5549" i="21"/>
  <c r="G5548" i="10"/>
  <c r="H5548" i="10"/>
  <c r="G5533" i="21"/>
  <c r="G5532" i="10"/>
  <c r="H5532" i="10"/>
  <c r="G5517" i="21"/>
  <c r="G5516" i="10"/>
  <c r="H5516" i="10"/>
  <c r="H5517" i="21"/>
  <c r="G5501" i="21"/>
  <c r="G5500" i="10"/>
  <c r="H5500" i="10"/>
  <c r="G5485" i="21"/>
  <c r="G5484" i="10"/>
  <c r="H5484" i="10"/>
  <c r="H5485" i="21"/>
  <c r="G5469" i="21"/>
  <c r="G5468" i="10"/>
  <c r="H5468" i="10"/>
  <c r="G5453" i="21"/>
  <c r="G5452" i="10"/>
  <c r="H5452" i="10"/>
  <c r="G5437" i="21"/>
  <c r="G5436" i="10"/>
  <c r="H5436" i="10"/>
  <c r="G5421" i="21"/>
  <c r="G5420" i="10"/>
  <c r="H5420" i="10"/>
  <c r="G5405" i="21"/>
  <c r="G5404" i="10"/>
  <c r="H5404" i="10"/>
  <c r="G5389" i="21"/>
  <c r="G5388" i="10"/>
  <c r="H5388" i="10"/>
  <c r="H5389" i="21"/>
  <c r="G5373" i="21"/>
  <c r="G5372" i="10"/>
  <c r="H5372" i="10"/>
  <c r="G5357" i="21"/>
  <c r="G5356" i="10"/>
  <c r="H5356" i="10"/>
  <c r="G5341" i="21"/>
  <c r="G5340" i="10"/>
  <c r="H5340" i="10"/>
  <c r="G5325" i="21"/>
  <c r="G5324" i="10"/>
  <c r="H5324" i="10"/>
  <c r="H5325" i="21"/>
  <c r="G5309" i="21"/>
  <c r="G5308" i="10"/>
  <c r="H5308" i="10"/>
  <c r="G5293" i="21"/>
  <c r="G5292" i="10"/>
  <c r="H5292" i="10"/>
  <c r="G5277" i="21"/>
  <c r="G5276" i="10"/>
  <c r="H5276" i="10"/>
  <c r="G5261" i="21"/>
  <c r="G5260" i="10"/>
  <c r="H5260" i="10"/>
  <c r="G5245" i="21"/>
  <c r="G5244" i="10"/>
  <c r="H5244" i="10"/>
  <c r="G5229" i="21"/>
  <c r="G5228" i="10"/>
  <c r="H5228" i="10"/>
  <c r="H5229" i="21"/>
  <c r="G5213" i="21"/>
  <c r="G5212" i="10"/>
  <c r="H5212" i="10"/>
  <c r="G5197" i="21"/>
  <c r="G5196" i="10"/>
  <c r="H5196" i="10"/>
  <c r="H5197" i="21"/>
  <c r="G5181" i="21"/>
  <c r="G5180" i="10"/>
  <c r="H5180" i="10"/>
  <c r="G5165" i="21"/>
  <c r="G5164" i="10"/>
  <c r="H5164" i="10"/>
  <c r="G5149" i="21"/>
  <c r="G5148" i="10"/>
  <c r="H5148" i="10"/>
  <c r="G5133" i="21"/>
  <c r="G5132" i="10"/>
  <c r="H5132" i="10"/>
  <c r="G5117" i="21"/>
  <c r="G5116" i="10"/>
  <c r="H5116" i="10"/>
  <c r="G5101" i="21"/>
  <c r="G5100" i="10"/>
  <c r="H5100" i="10"/>
  <c r="G5085" i="21"/>
  <c r="G5084" i="10"/>
  <c r="H5084" i="10"/>
  <c r="G5069" i="21"/>
  <c r="G5068" i="10"/>
  <c r="H5068" i="10"/>
  <c r="H5069" i="21"/>
  <c r="G5053" i="21"/>
  <c r="G5052" i="10"/>
  <c r="H5052" i="10"/>
  <c r="G5037" i="21"/>
  <c r="G5036" i="10"/>
  <c r="H5036" i="10"/>
  <c r="H5037" i="21"/>
  <c r="G5021" i="21"/>
  <c r="G5020" i="10"/>
  <c r="H5020" i="10"/>
  <c r="G5005" i="21"/>
  <c r="G5004" i="10"/>
  <c r="H5004" i="10"/>
  <c r="H5005" i="21"/>
  <c r="G4989" i="21"/>
  <c r="G4988" i="10"/>
  <c r="H4988" i="10"/>
  <c r="G4973" i="21"/>
  <c r="G4972" i="10"/>
  <c r="H4972" i="10"/>
  <c r="G4957" i="21"/>
  <c r="G4956" i="10"/>
  <c r="H4956" i="10"/>
  <c r="G4941" i="21"/>
  <c r="G4940" i="10"/>
  <c r="H4940" i="10"/>
  <c r="G4925" i="21"/>
  <c r="G4924" i="10"/>
  <c r="H4924" i="10"/>
  <c r="G4909" i="21"/>
  <c r="G4908" i="10"/>
  <c r="H4908" i="10"/>
  <c r="H4909" i="21"/>
  <c r="G4893" i="21"/>
  <c r="G4892" i="10"/>
  <c r="H4892" i="10"/>
  <c r="G4877" i="21"/>
  <c r="G4876" i="10"/>
  <c r="H4876" i="10"/>
  <c r="H4877" i="21"/>
  <c r="G4861" i="21"/>
  <c r="G4860" i="10"/>
  <c r="H4860" i="10"/>
  <c r="G4845" i="21"/>
  <c r="G4844" i="10"/>
  <c r="H4844" i="10"/>
  <c r="H4845" i="21"/>
  <c r="G4829" i="21"/>
  <c r="G4828" i="10"/>
  <c r="H4828" i="10"/>
  <c r="G4813" i="21"/>
  <c r="G4812" i="10"/>
  <c r="H4812" i="10"/>
  <c r="G4797" i="21"/>
  <c r="G4796" i="10"/>
  <c r="H4796" i="10"/>
  <c r="G4781" i="21"/>
  <c r="G4780" i="10"/>
  <c r="H4780" i="10"/>
  <c r="G4765" i="21"/>
  <c r="G4764" i="10"/>
  <c r="H4764" i="10"/>
  <c r="G4749" i="21"/>
  <c r="G4748" i="10"/>
  <c r="H4748" i="10"/>
  <c r="H4749" i="21"/>
  <c r="G4733" i="21"/>
  <c r="G4732" i="10"/>
  <c r="H4732" i="10"/>
  <c r="G4717" i="21"/>
  <c r="G4716" i="10"/>
  <c r="H4716" i="10"/>
  <c r="H4717" i="21"/>
  <c r="G4701" i="21"/>
  <c r="G4700" i="10"/>
  <c r="H4700" i="10"/>
  <c r="G4685" i="21"/>
  <c r="G4684" i="10"/>
  <c r="H4684" i="10"/>
  <c r="H4685" i="21"/>
  <c r="G4669" i="21"/>
  <c r="G4668" i="10"/>
  <c r="H4668" i="10"/>
  <c r="G4653" i="21"/>
  <c r="G4652" i="10"/>
  <c r="H4652" i="10"/>
  <c r="G4637" i="21"/>
  <c r="G4636" i="10"/>
  <c r="H4636" i="10"/>
  <c r="G4621" i="21"/>
  <c r="G4620" i="10"/>
  <c r="H4620" i="10"/>
  <c r="G4605" i="21"/>
  <c r="G4604" i="10"/>
  <c r="H4604" i="10"/>
  <c r="G4589" i="21"/>
  <c r="G4588" i="10"/>
  <c r="H4588" i="10"/>
  <c r="H4589" i="21"/>
  <c r="G4573" i="21"/>
  <c r="G4572" i="10"/>
  <c r="H4572" i="10"/>
  <c r="G4557" i="21"/>
  <c r="G4556" i="10"/>
  <c r="H4556" i="10"/>
  <c r="G4541" i="21"/>
  <c r="G4540" i="10"/>
  <c r="H4540" i="10"/>
  <c r="G4525" i="21"/>
  <c r="G4524" i="10"/>
  <c r="H4524" i="10"/>
  <c r="H4525" i="21"/>
  <c r="G4509" i="21"/>
  <c r="G4508" i="10"/>
  <c r="H4508" i="10"/>
  <c r="G4493" i="21"/>
  <c r="G4492" i="10"/>
  <c r="H4492" i="10"/>
  <c r="G4477" i="21"/>
  <c r="G4476" i="10"/>
  <c r="H4476" i="10"/>
  <c r="G4461" i="21"/>
  <c r="G4460" i="10"/>
  <c r="H4460" i="10"/>
  <c r="G4445" i="21"/>
  <c r="G4444" i="10"/>
  <c r="H4444" i="10"/>
  <c r="G4429" i="21"/>
  <c r="G4428" i="10"/>
  <c r="H4428" i="10"/>
  <c r="G4413" i="21"/>
  <c r="G4412" i="10"/>
  <c r="H4412" i="10"/>
  <c r="G4397" i="21"/>
  <c r="G4396" i="10"/>
  <c r="H4396" i="10"/>
  <c r="G4381" i="21"/>
  <c r="G4380" i="10"/>
  <c r="H4380" i="10"/>
  <c r="G4365" i="21"/>
  <c r="G4364" i="10"/>
  <c r="H4364" i="10"/>
  <c r="G4349" i="21"/>
  <c r="G4348" i="10"/>
  <c r="H4348" i="10"/>
  <c r="G4333" i="21"/>
  <c r="G4332" i="10"/>
  <c r="H4332" i="10"/>
  <c r="G4317" i="21"/>
  <c r="G4316" i="10"/>
  <c r="H4316" i="10"/>
  <c r="G4301" i="21"/>
  <c r="G4300" i="10"/>
  <c r="H4300" i="10"/>
  <c r="G4283" i="21"/>
  <c r="G4282" i="10"/>
  <c r="H4282" i="10"/>
  <c r="G4251" i="21"/>
  <c r="G4250" i="10"/>
  <c r="H4250" i="10"/>
  <c r="H4251" i="21"/>
  <c r="G4219" i="21"/>
  <c r="G4218" i="10"/>
  <c r="H4218" i="10"/>
  <c r="G6436" i="21"/>
  <c r="G6435" i="10"/>
  <c r="H6435" i="10"/>
  <c r="H6436" i="21"/>
  <c r="G6420" i="21"/>
  <c r="G6419" i="10"/>
  <c r="H6419" i="10"/>
  <c r="G6404" i="21"/>
  <c r="G6403" i="10"/>
  <c r="H6403" i="10"/>
  <c r="H6404" i="21"/>
  <c r="G6388" i="21"/>
  <c r="G6387" i="10"/>
  <c r="H6387" i="10"/>
  <c r="G6372" i="21"/>
  <c r="G6371" i="10"/>
  <c r="H6371" i="10"/>
  <c r="H6372" i="21"/>
  <c r="G6356" i="21"/>
  <c r="G6355" i="10"/>
  <c r="H6355" i="10"/>
  <c r="G6340" i="21"/>
  <c r="G6339" i="10"/>
  <c r="H6339" i="10"/>
  <c r="G6324" i="21"/>
  <c r="G6323" i="10"/>
  <c r="H6323" i="10"/>
  <c r="G6308" i="21"/>
  <c r="G6307" i="10"/>
  <c r="H6307" i="10"/>
  <c r="H6308" i="21"/>
  <c r="G6292" i="21"/>
  <c r="G6291" i="10"/>
  <c r="H6291" i="10"/>
  <c r="G6276" i="21"/>
  <c r="G6275" i="10"/>
  <c r="H6275" i="10"/>
  <c r="H6276" i="21"/>
  <c r="G6260" i="21"/>
  <c r="G6259" i="10"/>
  <c r="H6259" i="10"/>
  <c r="G6244" i="21"/>
  <c r="G6243" i="10"/>
  <c r="H6243" i="10"/>
  <c r="H6244" i="21"/>
  <c r="G6228" i="21"/>
  <c r="G6227" i="10"/>
  <c r="H6227" i="10"/>
  <c r="G6212" i="21"/>
  <c r="G6211" i="10"/>
  <c r="H6211" i="10"/>
  <c r="G6196" i="21"/>
  <c r="G6195" i="10"/>
  <c r="H6195" i="10"/>
  <c r="G6180" i="21"/>
  <c r="G6179" i="10"/>
  <c r="H6179" i="10"/>
  <c r="G6164" i="21"/>
  <c r="G6163" i="10"/>
  <c r="H6163" i="10"/>
  <c r="G6148" i="21"/>
  <c r="G6147" i="10"/>
  <c r="H6147" i="10"/>
  <c r="H6148" i="21"/>
  <c r="G6132" i="21"/>
  <c r="G6131" i="10"/>
  <c r="H6131" i="10"/>
  <c r="G6116" i="21"/>
  <c r="G6115" i="10"/>
  <c r="H6115" i="10"/>
  <c r="G6100" i="21"/>
  <c r="G6099" i="10"/>
  <c r="H6099" i="10"/>
  <c r="G6084" i="21"/>
  <c r="G6083" i="10"/>
  <c r="H6083" i="10"/>
  <c r="H6084" i="21"/>
  <c r="G6068" i="21"/>
  <c r="G6067" i="10"/>
  <c r="H6067" i="10"/>
  <c r="G6052" i="21"/>
  <c r="G6051" i="10"/>
  <c r="H6051" i="10"/>
  <c r="G6036" i="21"/>
  <c r="G6035" i="10"/>
  <c r="H6035" i="10"/>
  <c r="G6020" i="21"/>
  <c r="G6019" i="10"/>
  <c r="H6019" i="10"/>
  <c r="G6004" i="21"/>
  <c r="G6003" i="10"/>
  <c r="H6003" i="10"/>
  <c r="G5988" i="21"/>
  <c r="G5987" i="10"/>
  <c r="H5987" i="10"/>
  <c r="G5972" i="21"/>
  <c r="G5971" i="10"/>
  <c r="H5971" i="10"/>
  <c r="G5956" i="21"/>
  <c r="G5955" i="10"/>
  <c r="H5955" i="10"/>
  <c r="H5956" i="21"/>
  <c r="G5940" i="21"/>
  <c r="G5939" i="10"/>
  <c r="H5939" i="10"/>
  <c r="G5924" i="21"/>
  <c r="G5923" i="10"/>
  <c r="H5923" i="10"/>
  <c r="G5908" i="21"/>
  <c r="G5907" i="10"/>
  <c r="H5907" i="10"/>
  <c r="G5892" i="21"/>
  <c r="G5891" i="10"/>
  <c r="H5891" i="10"/>
  <c r="G5876" i="21"/>
  <c r="G5875" i="10"/>
  <c r="H5875" i="10"/>
  <c r="G5860" i="21"/>
  <c r="G5859" i="10"/>
  <c r="H5859" i="10"/>
  <c r="G5844" i="21"/>
  <c r="G5843" i="10"/>
  <c r="H5843" i="10"/>
  <c r="G5828" i="21"/>
  <c r="G5827" i="10"/>
  <c r="H5827" i="10"/>
  <c r="H5828" i="21"/>
  <c r="G5812" i="21"/>
  <c r="G5811" i="10"/>
  <c r="H5811" i="10"/>
  <c r="G5796" i="21"/>
  <c r="G5795" i="10"/>
  <c r="H5795" i="10"/>
  <c r="G5780" i="21"/>
  <c r="G5779" i="10"/>
  <c r="H5779" i="10"/>
  <c r="G5764" i="21"/>
  <c r="G5763" i="10"/>
  <c r="H5763" i="10"/>
  <c r="H5764" i="21"/>
  <c r="G5748" i="21"/>
  <c r="G5747" i="10"/>
  <c r="H5747" i="10"/>
  <c r="G5732" i="21"/>
  <c r="G5731" i="10"/>
  <c r="H5731" i="10"/>
  <c r="G5716" i="21"/>
  <c r="G5715" i="10"/>
  <c r="H5715" i="10"/>
  <c r="G5700" i="21"/>
  <c r="G5699" i="10"/>
  <c r="H5699" i="10"/>
  <c r="G5684" i="21"/>
  <c r="G5683" i="10"/>
  <c r="H5683" i="10"/>
  <c r="G5668" i="21"/>
  <c r="G5667" i="10"/>
  <c r="H5667" i="10"/>
  <c r="G5652" i="21"/>
  <c r="G5651" i="10"/>
  <c r="H5651" i="10"/>
  <c r="G5636" i="21"/>
  <c r="G5635" i="10"/>
  <c r="H5635" i="10"/>
  <c r="H5636" i="21"/>
  <c r="G5620" i="21"/>
  <c r="G5619" i="10"/>
  <c r="H5619" i="10"/>
  <c r="G5604" i="21"/>
  <c r="G5603" i="10"/>
  <c r="H5603" i="10"/>
  <c r="G5588" i="21"/>
  <c r="G5587" i="10"/>
  <c r="H5587" i="10"/>
  <c r="G5572" i="21"/>
  <c r="G5571" i="10"/>
  <c r="H5571" i="10"/>
  <c r="G5556" i="21"/>
  <c r="G5555" i="10"/>
  <c r="H5555" i="10"/>
  <c r="G5540" i="21"/>
  <c r="G5539" i="10"/>
  <c r="H5539" i="10"/>
  <c r="G5524" i="21"/>
  <c r="G5523" i="10"/>
  <c r="H5523" i="10"/>
  <c r="G5508" i="21"/>
  <c r="G5507" i="10"/>
  <c r="H5507" i="10"/>
  <c r="H5508" i="21"/>
  <c r="G5492" i="21"/>
  <c r="G5491" i="10"/>
  <c r="H5491" i="10"/>
  <c r="G5476" i="21"/>
  <c r="G5475" i="10"/>
  <c r="H5475" i="10"/>
  <c r="G5460" i="21"/>
  <c r="G5459" i="10"/>
  <c r="H5459" i="10"/>
  <c r="G5444" i="21"/>
  <c r="G5443" i="10"/>
  <c r="H5443" i="10"/>
  <c r="H5444" i="21"/>
  <c r="G5428" i="21"/>
  <c r="G5427" i="10"/>
  <c r="H5427" i="10"/>
  <c r="G5412" i="21"/>
  <c r="G5411" i="10"/>
  <c r="H5411" i="10"/>
  <c r="G5396" i="21"/>
  <c r="G5395" i="10"/>
  <c r="H5395" i="10"/>
  <c r="G5380" i="21"/>
  <c r="G5379" i="10"/>
  <c r="H5379" i="10"/>
  <c r="G5364" i="21"/>
  <c r="G5363" i="10"/>
  <c r="H5363" i="10"/>
  <c r="G5348" i="21"/>
  <c r="G5347" i="10"/>
  <c r="H5347" i="10"/>
  <c r="G5332" i="21"/>
  <c r="G5331" i="10"/>
  <c r="H5331" i="10"/>
  <c r="G5316" i="21"/>
  <c r="G5315" i="10"/>
  <c r="H5315" i="10"/>
  <c r="H5316" i="21"/>
  <c r="G5300" i="21"/>
  <c r="G5299" i="10"/>
  <c r="H5299" i="10"/>
  <c r="G5284" i="21"/>
  <c r="G5283" i="10"/>
  <c r="H5283" i="10"/>
  <c r="G5268" i="21"/>
  <c r="G5267" i="10"/>
  <c r="H5267" i="10"/>
  <c r="G5252" i="21"/>
  <c r="G5251" i="10"/>
  <c r="H5251" i="10"/>
  <c r="G5236" i="21"/>
  <c r="G5235" i="10"/>
  <c r="H5235" i="10"/>
  <c r="G5220" i="21"/>
  <c r="G5219" i="10"/>
  <c r="H5219" i="10"/>
  <c r="G5204" i="21"/>
  <c r="G5203" i="10"/>
  <c r="H5203" i="10"/>
  <c r="G5188" i="21"/>
  <c r="G5187" i="10"/>
  <c r="H5187" i="10"/>
  <c r="H5188" i="21"/>
  <c r="G5172" i="21"/>
  <c r="G5171" i="10"/>
  <c r="H5171" i="10"/>
  <c r="G5156" i="21"/>
  <c r="G5155" i="10"/>
  <c r="H5155" i="10"/>
  <c r="G5140" i="21"/>
  <c r="G5139" i="10"/>
  <c r="H5139" i="10"/>
  <c r="G5124" i="21"/>
  <c r="G5123" i="10"/>
  <c r="H5123" i="10"/>
  <c r="H5124" i="21"/>
  <c r="G5108" i="21"/>
  <c r="G5107" i="10"/>
  <c r="H5107" i="10"/>
  <c r="G5092" i="21"/>
  <c r="G5091" i="10"/>
  <c r="H5091" i="10"/>
  <c r="G5076" i="21"/>
  <c r="G5075" i="10"/>
  <c r="H5075" i="10"/>
  <c r="G5060" i="21"/>
  <c r="G5059" i="10"/>
  <c r="H5059" i="10"/>
  <c r="G5044" i="21"/>
  <c r="G5043" i="10"/>
  <c r="H5043" i="10"/>
  <c r="G5028" i="21"/>
  <c r="G5027" i="10"/>
  <c r="H5027" i="10"/>
  <c r="G5012" i="21"/>
  <c r="G5011" i="10"/>
  <c r="H5011" i="10"/>
  <c r="G4996" i="21"/>
  <c r="G4995" i="10"/>
  <c r="H4995" i="10"/>
  <c r="H4996" i="21"/>
  <c r="G4980" i="21"/>
  <c r="G4979" i="10"/>
  <c r="H4979" i="10"/>
  <c r="G4964" i="21"/>
  <c r="G4963" i="10"/>
  <c r="H4963" i="10"/>
  <c r="G4948" i="21"/>
  <c r="G4947" i="10"/>
  <c r="H4947" i="10"/>
  <c r="G4932" i="21"/>
  <c r="G4931" i="10"/>
  <c r="H4931" i="10"/>
  <c r="G4916" i="21"/>
  <c r="G4915" i="10"/>
  <c r="H4915" i="10"/>
  <c r="G4900" i="21"/>
  <c r="G4899" i="10"/>
  <c r="H4899" i="10"/>
  <c r="G4884" i="21"/>
  <c r="G4883" i="10"/>
  <c r="H4883" i="10"/>
  <c r="G4868" i="21"/>
  <c r="G4867" i="10"/>
  <c r="H4867" i="10"/>
  <c r="H4868" i="21"/>
  <c r="G4852" i="21"/>
  <c r="G4851" i="10"/>
  <c r="H4851" i="10"/>
  <c r="G4836" i="21"/>
  <c r="G4835" i="10"/>
  <c r="H4835" i="10"/>
  <c r="G4820" i="21"/>
  <c r="G4819" i="10"/>
  <c r="H4819" i="10"/>
  <c r="G4804" i="21"/>
  <c r="G4803" i="10"/>
  <c r="H4803" i="10"/>
  <c r="H4804" i="21"/>
  <c r="G4788" i="21"/>
  <c r="G4787" i="10"/>
  <c r="H4787" i="10"/>
  <c r="G4772" i="21"/>
  <c r="G4771" i="10"/>
  <c r="H4771" i="10"/>
  <c r="G4756" i="21"/>
  <c r="G4755" i="10"/>
  <c r="H4755" i="10"/>
  <c r="G4740" i="21"/>
  <c r="G4739" i="10"/>
  <c r="H4739" i="10"/>
  <c r="G4724" i="21"/>
  <c r="G4723" i="10"/>
  <c r="H4723" i="10"/>
  <c r="G4708" i="21"/>
  <c r="G4707" i="10"/>
  <c r="H4707" i="10"/>
  <c r="G4692" i="21"/>
  <c r="G4691" i="10"/>
  <c r="H4691" i="10"/>
  <c r="G4676" i="21"/>
  <c r="G4675" i="10"/>
  <c r="H4675" i="10"/>
  <c r="H4676" i="21"/>
  <c r="G4660" i="21"/>
  <c r="G4659" i="10"/>
  <c r="H4659" i="10"/>
  <c r="G4644" i="21"/>
  <c r="G4643" i="10"/>
  <c r="H4643" i="10"/>
  <c r="G4628" i="21"/>
  <c r="G4627" i="10"/>
  <c r="H4627" i="10"/>
  <c r="G4612" i="21"/>
  <c r="G4611" i="10"/>
  <c r="H4611" i="10"/>
  <c r="H4612" i="21"/>
  <c r="G4596" i="21"/>
  <c r="G4595" i="10"/>
  <c r="H4595" i="10"/>
  <c r="G4580" i="21"/>
  <c r="G4579" i="10"/>
  <c r="H4579" i="10"/>
  <c r="G4564" i="21"/>
  <c r="G4563" i="10"/>
  <c r="H4563" i="10"/>
  <c r="G4548" i="21"/>
  <c r="G4547" i="10"/>
  <c r="H4547" i="10"/>
  <c r="H4548" i="21"/>
  <c r="G4532" i="21"/>
  <c r="G4531" i="10"/>
  <c r="H4531" i="10"/>
  <c r="G4516" i="21"/>
  <c r="G4515" i="10"/>
  <c r="H4515" i="10"/>
  <c r="G4500" i="21"/>
  <c r="G4499" i="10"/>
  <c r="H4499" i="10"/>
  <c r="G4484" i="21"/>
  <c r="G4483" i="10"/>
  <c r="H4483" i="10"/>
  <c r="H4484" i="21"/>
  <c r="G4468" i="21"/>
  <c r="G4467" i="10"/>
  <c r="H4467" i="10"/>
  <c r="G4452" i="21"/>
  <c r="G4451" i="10"/>
  <c r="H4451" i="10"/>
  <c r="G4436" i="21"/>
  <c r="G4435" i="10"/>
  <c r="H4435" i="10"/>
  <c r="G4420" i="21"/>
  <c r="G4419" i="10"/>
  <c r="H4419" i="10"/>
  <c r="G4404" i="21"/>
  <c r="G4403" i="10"/>
  <c r="H4403" i="10"/>
  <c r="G4388" i="21"/>
  <c r="G4387" i="10"/>
  <c r="H4387" i="10"/>
  <c r="H4388" i="21"/>
  <c r="G4372" i="21"/>
  <c r="G4371" i="10"/>
  <c r="H4371" i="10"/>
  <c r="G4356" i="21"/>
  <c r="G4355" i="10"/>
  <c r="H4355" i="10"/>
  <c r="H4356" i="21"/>
  <c r="G4340" i="21"/>
  <c r="G4339" i="10"/>
  <c r="H4339" i="10"/>
  <c r="G4324" i="21"/>
  <c r="G4323" i="10"/>
  <c r="H4323" i="10"/>
  <c r="G4308" i="21"/>
  <c r="G4307" i="10"/>
  <c r="H4307" i="10"/>
  <c r="G4292" i="21"/>
  <c r="G4291" i="10"/>
  <c r="H4291" i="10"/>
  <c r="G4266" i="21"/>
  <c r="G4265" i="10"/>
  <c r="H4265" i="10"/>
  <c r="G4234" i="21"/>
  <c r="G4233" i="10"/>
  <c r="H4233" i="10"/>
  <c r="G4202" i="21"/>
  <c r="G4201" i="10"/>
  <c r="H4201" i="10"/>
  <c r="G6959" i="21"/>
  <c r="G6958" i="10"/>
  <c r="H6958" i="10"/>
  <c r="G6943" i="21"/>
  <c r="G6942" i="10"/>
  <c r="H6942" i="10"/>
  <c r="G6927" i="21"/>
  <c r="G6926" i="10"/>
  <c r="H6926" i="10"/>
  <c r="G6911" i="21"/>
  <c r="G6910" i="10"/>
  <c r="H6910" i="10"/>
  <c r="G6895" i="21"/>
  <c r="G6894" i="10"/>
  <c r="H6894" i="10"/>
  <c r="G6879" i="21"/>
  <c r="G6878" i="10"/>
  <c r="H6878" i="10"/>
  <c r="G6863" i="21"/>
  <c r="G6862" i="10"/>
  <c r="H6862" i="10"/>
  <c r="G6847" i="21"/>
  <c r="G6846" i="10"/>
  <c r="H6846" i="10"/>
  <c r="H6847" i="21"/>
  <c r="G6831" i="21"/>
  <c r="G6830" i="10"/>
  <c r="H6830" i="10"/>
  <c r="G6815" i="21"/>
  <c r="G6814" i="10"/>
  <c r="H6814" i="10"/>
  <c r="G6799" i="21"/>
  <c r="G6798" i="10"/>
  <c r="H6798" i="10"/>
  <c r="G6783" i="21"/>
  <c r="G6782" i="10"/>
  <c r="H6782" i="10"/>
  <c r="G6767" i="21"/>
  <c r="G6766" i="10"/>
  <c r="H6766" i="10"/>
  <c r="G6751" i="21"/>
  <c r="G6750" i="10"/>
  <c r="H6750" i="10"/>
  <c r="G6735" i="21"/>
  <c r="G6734" i="10"/>
  <c r="H6734" i="10"/>
  <c r="G6719" i="21"/>
  <c r="G6718" i="10"/>
  <c r="H6718" i="10"/>
  <c r="H6719" i="21"/>
  <c r="G6703" i="21"/>
  <c r="G6702" i="10"/>
  <c r="H6702" i="10"/>
  <c r="G6687" i="21"/>
  <c r="G6686" i="10"/>
  <c r="H6686" i="10"/>
  <c r="G6671" i="21"/>
  <c r="G6670" i="10"/>
  <c r="H6670" i="10"/>
  <c r="G6655" i="21"/>
  <c r="G6654" i="10"/>
  <c r="H6654" i="10"/>
  <c r="H6655" i="21"/>
  <c r="G6639" i="21"/>
  <c r="G6638" i="10"/>
  <c r="H6638" i="10"/>
  <c r="G6623" i="21"/>
  <c r="G6622" i="10"/>
  <c r="H6622" i="10"/>
  <c r="G6607" i="21"/>
  <c r="G6606" i="10"/>
  <c r="H6606" i="10"/>
  <c r="G6591" i="21"/>
  <c r="G6590" i="10"/>
  <c r="H6590" i="10"/>
  <c r="G6575" i="21"/>
  <c r="G6574" i="10"/>
  <c r="H6574" i="10"/>
  <c r="G6559" i="21"/>
  <c r="G6558" i="10"/>
  <c r="H6558" i="10"/>
  <c r="G6543" i="21"/>
  <c r="G6542" i="10"/>
  <c r="H6542" i="10"/>
  <c r="G6527" i="21"/>
  <c r="G6526" i="10"/>
  <c r="H6526" i="10"/>
  <c r="H6527" i="21"/>
  <c r="G6511" i="21"/>
  <c r="G6510" i="10"/>
  <c r="H6510" i="10"/>
  <c r="G6495" i="21"/>
  <c r="G6494" i="10"/>
  <c r="H6494" i="10"/>
  <c r="G6479" i="21"/>
  <c r="G6478" i="10"/>
  <c r="H6478" i="10"/>
  <c r="G6463" i="21"/>
  <c r="G6462" i="10"/>
  <c r="H6462" i="10"/>
  <c r="G6447" i="21"/>
  <c r="G6446" i="10"/>
  <c r="H6446" i="10"/>
  <c r="G6431" i="21"/>
  <c r="G6430" i="10"/>
  <c r="H6430" i="10"/>
  <c r="G6415" i="21"/>
  <c r="G6414" i="10"/>
  <c r="H6414" i="10"/>
  <c r="G6399" i="21"/>
  <c r="G6398" i="10"/>
  <c r="H6398" i="10"/>
  <c r="H6399" i="21"/>
  <c r="G6383" i="21"/>
  <c r="G6382" i="10"/>
  <c r="H6382" i="10"/>
  <c r="G6367" i="21"/>
  <c r="G6366" i="10"/>
  <c r="H6366" i="10"/>
  <c r="G6351" i="21"/>
  <c r="G6350" i="10"/>
  <c r="H6350" i="10"/>
  <c r="G6335" i="21"/>
  <c r="G6334" i="10"/>
  <c r="H6334" i="10"/>
  <c r="H6335" i="21"/>
  <c r="G6319" i="21"/>
  <c r="G6318" i="10"/>
  <c r="H6318" i="10"/>
  <c r="G6303" i="21"/>
  <c r="G6302" i="10"/>
  <c r="H6302" i="10"/>
  <c r="G6287" i="21"/>
  <c r="G6286" i="10"/>
  <c r="H6286" i="10"/>
  <c r="G6271" i="21"/>
  <c r="G6270" i="10"/>
  <c r="H6270" i="10"/>
  <c r="G6255" i="21"/>
  <c r="G6254" i="10"/>
  <c r="H6254" i="10"/>
  <c r="G6239" i="21"/>
  <c r="G6238" i="10"/>
  <c r="H6238" i="10"/>
  <c r="G6223" i="21"/>
  <c r="G6222" i="10"/>
  <c r="H6222" i="10"/>
  <c r="G6207" i="21"/>
  <c r="G6206" i="10"/>
  <c r="H6206" i="10"/>
  <c r="H6207" i="21"/>
  <c r="G6191" i="21"/>
  <c r="G6190" i="10"/>
  <c r="H6190" i="10"/>
  <c r="G6175" i="21"/>
  <c r="G6174" i="10"/>
  <c r="H6174" i="10"/>
  <c r="G6159" i="21"/>
  <c r="G6158" i="10"/>
  <c r="H6158" i="10"/>
  <c r="G6143" i="21"/>
  <c r="G6142" i="10"/>
  <c r="H6142" i="10"/>
  <c r="G6127" i="21"/>
  <c r="G6126" i="10"/>
  <c r="H6126" i="10"/>
  <c r="G6111" i="21"/>
  <c r="G6110" i="10"/>
  <c r="H6110" i="10"/>
  <c r="G6095" i="21"/>
  <c r="G6094" i="10"/>
  <c r="H6094" i="10"/>
  <c r="G6079" i="21"/>
  <c r="G6078" i="10"/>
  <c r="H6078" i="10"/>
  <c r="H6079" i="21"/>
  <c r="G6063" i="21"/>
  <c r="G6062" i="10"/>
  <c r="H6062" i="10"/>
  <c r="G6047" i="21"/>
  <c r="G6046" i="10"/>
  <c r="H6046" i="10"/>
  <c r="G6031" i="21"/>
  <c r="G6030" i="10"/>
  <c r="H6030" i="10"/>
  <c r="G6015" i="21"/>
  <c r="G6014" i="10"/>
  <c r="H6014" i="10"/>
  <c r="H6015" i="21"/>
  <c r="G5999" i="21"/>
  <c r="G5998" i="10"/>
  <c r="H5998" i="10"/>
  <c r="G5983" i="21"/>
  <c r="G5982" i="10"/>
  <c r="H5982" i="10"/>
  <c r="G5967" i="21"/>
  <c r="G5966" i="10"/>
  <c r="H5966" i="10"/>
  <c r="G5951" i="21"/>
  <c r="G5950" i="10"/>
  <c r="H5950" i="10"/>
  <c r="G5935" i="21"/>
  <c r="G5934" i="10"/>
  <c r="H5934" i="10"/>
  <c r="G5919" i="21"/>
  <c r="G5918" i="10"/>
  <c r="H5918" i="10"/>
  <c r="G5903" i="21"/>
  <c r="G5902" i="10"/>
  <c r="H5902" i="10"/>
  <c r="G5887" i="21"/>
  <c r="G5886" i="10"/>
  <c r="H5886" i="10"/>
  <c r="H5887" i="21"/>
  <c r="G5871" i="21"/>
  <c r="G5870" i="10"/>
  <c r="H5870" i="10"/>
  <c r="G5855" i="21"/>
  <c r="G5854" i="10"/>
  <c r="H5854" i="10"/>
  <c r="G5839" i="21"/>
  <c r="G5838" i="10"/>
  <c r="H5838" i="10"/>
  <c r="G5823" i="21"/>
  <c r="G5822" i="10"/>
  <c r="H5822" i="10"/>
  <c r="G5807" i="21"/>
  <c r="G5806" i="10"/>
  <c r="H5806" i="10"/>
  <c r="G5791" i="21"/>
  <c r="G5790" i="10"/>
  <c r="H5790" i="10"/>
  <c r="G5775" i="21"/>
  <c r="G5774" i="10"/>
  <c r="H5774" i="10"/>
  <c r="G5759" i="21"/>
  <c r="G5758" i="10"/>
  <c r="H5758" i="10"/>
  <c r="H5759" i="21"/>
  <c r="G5743" i="21"/>
  <c r="G5742" i="10"/>
  <c r="H5742" i="10"/>
  <c r="G5727" i="21"/>
  <c r="G5726" i="10"/>
  <c r="H5726" i="10"/>
  <c r="G5711" i="21"/>
  <c r="G5710" i="10"/>
  <c r="H5710" i="10"/>
  <c r="G5695" i="21"/>
  <c r="G5694" i="10"/>
  <c r="H5694" i="10"/>
  <c r="H5695" i="21"/>
  <c r="G5679" i="21"/>
  <c r="G5678" i="10"/>
  <c r="H5678" i="10"/>
  <c r="G5663" i="21"/>
  <c r="G5662" i="10"/>
  <c r="H5662" i="10"/>
  <c r="G5647" i="21"/>
  <c r="G5646" i="10"/>
  <c r="H5646" i="10"/>
  <c r="G5631" i="21"/>
  <c r="G5630" i="10"/>
  <c r="H5630" i="10"/>
  <c r="G5615" i="21"/>
  <c r="G5614" i="10"/>
  <c r="H5614" i="10"/>
  <c r="G5599" i="21"/>
  <c r="G5598" i="10"/>
  <c r="H5598" i="10"/>
  <c r="G5583" i="21"/>
  <c r="G5582" i="10"/>
  <c r="H5582" i="10"/>
  <c r="G5567" i="21"/>
  <c r="G5566" i="10"/>
  <c r="H5566" i="10"/>
  <c r="H5567" i="21"/>
  <c r="G5551" i="21"/>
  <c r="G5550" i="10"/>
  <c r="H5550" i="10"/>
  <c r="G5535" i="21"/>
  <c r="G5534" i="10"/>
  <c r="H5534" i="10"/>
  <c r="G5519" i="21"/>
  <c r="G5518" i="10"/>
  <c r="H5518" i="10"/>
  <c r="G5503" i="21"/>
  <c r="G5502" i="10"/>
  <c r="H5502" i="10"/>
  <c r="G5487" i="21"/>
  <c r="G5486" i="10"/>
  <c r="H5486" i="10"/>
  <c r="G5471" i="21"/>
  <c r="G5470" i="10"/>
  <c r="H5470" i="10"/>
  <c r="G5455" i="21"/>
  <c r="G5454" i="10"/>
  <c r="H5454" i="10"/>
  <c r="G5439" i="21"/>
  <c r="G5438" i="10"/>
  <c r="H5438" i="10"/>
  <c r="H5439" i="21"/>
  <c r="G5423" i="21"/>
  <c r="G5422" i="10"/>
  <c r="H5422" i="10"/>
  <c r="G5407" i="21"/>
  <c r="G5406" i="10"/>
  <c r="H5406" i="10"/>
  <c r="G5391" i="21"/>
  <c r="G5390" i="10"/>
  <c r="H5390" i="10"/>
  <c r="G5375" i="21"/>
  <c r="G5374" i="10"/>
  <c r="H5374" i="10"/>
  <c r="H5375" i="21"/>
  <c r="G5359" i="21"/>
  <c r="G5358" i="10"/>
  <c r="H5358" i="10"/>
  <c r="G5343" i="21"/>
  <c r="G5342" i="10"/>
  <c r="H5342" i="10"/>
  <c r="G5327" i="21"/>
  <c r="G5326" i="10"/>
  <c r="H5326" i="10"/>
  <c r="G5311" i="21"/>
  <c r="G5310" i="10"/>
  <c r="H5310" i="10"/>
  <c r="G5295" i="21"/>
  <c r="G5294" i="10"/>
  <c r="H5294" i="10"/>
  <c r="G5279" i="21"/>
  <c r="G5278" i="10"/>
  <c r="H5278" i="10"/>
  <c r="G5263" i="21"/>
  <c r="G5262" i="10"/>
  <c r="H5262" i="10"/>
  <c r="G5247" i="21"/>
  <c r="G5246" i="10"/>
  <c r="H5246" i="10"/>
  <c r="H5247" i="21"/>
  <c r="G5231" i="21"/>
  <c r="G5230" i="10"/>
  <c r="H5230" i="10"/>
  <c r="G5215" i="21"/>
  <c r="G5214" i="10"/>
  <c r="H5214" i="10"/>
  <c r="G5199" i="21"/>
  <c r="G5198" i="10"/>
  <c r="H5198" i="10"/>
  <c r="G5183" i="21"/>
  <c r="G5182" i="10"/>
  <c r="H5182" i="10"/>
  <c r="G5167" i="21"/>
  <c r="G5166" i="10"/>
  <c r="H5166" i="10"/>
  <c r="G5151" i="21"/>
  <c r="G5150" i="10"/>
  <c r="H5150" i="10"/>
  <c r="G5135" i="21"/>
  <c r="G5134" i="10"/>
  <c r="H5134" i="10"/>
  <c r="G5119" i="21"/>
  <c r="G5118" i="10"/>
  <c r="H5118" i="10"/>
  <c r="H5119" i="21"/>
  <c r="G5103" i="21"/>
  <c r="G5102" i="10"/>
  <c r="H5102" i="10"/>
  <c r="G5087" i="21"/>
  <c r="G5086" i="10"/>
  <c r="H5086" i="10"/>
  <c r="G5071" i="21"/>
  <c r="G5070" i="10"/>
  <c r="H5070" i="10"/>
  <c r="G5055" i="21"/>
  <c r="G5054" i="10"/>
  <c r="H5054" i="10"/>
  <c r="H5055" i="21"/>
  <c r="G5039" i="21"/>
  <c r="G5038" i="10"/>
  <c r="H5038" i="10"/>
  <c r="G5023" i="21"/>
  <c r="G5022" i="10"/>
  <c r="H5022" i="10"/>
  <c r="G5007" i="21"/>
  <c r="G5006" i="10"/>
  <c r="H5006" i="10"/>
  <c r="G4991" i="21"/>
  <c r="G4990" i="10"/>
  <c r="H4990" i="10"/>
  <c r="G4975" i="21"/>
  <c r="G4974" i="10"/>
  <c r="H4974" i="10"/>
  <c r="G4959" i="21"/>
  <c r="G4958" i="10"/>
  <c r="H4958" i="10"/>
  <c r="G4943" i="21"/>
  <c r="G4942" i="10"/>
  <c r="H4942" i="10"/>
  <c r="G4927" i="21"/>
  <c r="G4926" i="10"/>
  <c r="H4926" i="10"/>
  <c r="H4927" i="21"/>
  <c r="G4911" i="21"/>
  <c r="G4910" i="10"/>
  <c r="H4910" i="10"/>
  <c r="G4895" i="21"/>
  <c r="G4894" i="10"/>
  <c r="H4894" i="10"/>
  <c r="H4895" i="21"/>
  <c r="G4879" i="21"/>
  <c r="G4878" i="10"/>
  <c r="H4878" i="10"/>
  <c r="G4863" i="21"/>
  <c r="G4862" i="10"/>
  <c r="H4862" i="10"/>
  <c r="G4847" i="21"/>
  <c r="G4846" i="10"/>
  <c r="H4846" i="10"/>
  <c r="G4831" i="21"/>
  <c r="G4830" i="10"/>
  <c r="H4830" i="10"/>
  <c r="G4815" i="21"/>
  <c r="G4814" i="10"/>
  <c r="H4814" i="10"/>
  <c r="G4799" i="21"/>
  <c r="G4798" i="10"/>
  <c r="H4798" i="10"/>
  <c r="G4783" i="21"/>
  <c r="G4782" i="10"/>
  <c r="H4782" i="10"/>
  <c r="G4767" i="21"/>
  <c r="G4766" i="10"/>
  <c r="H4766" i="10"/>
  <c r="H4767" i="21"/>
  <c r="G4751" i="21"/>
  <c r="G4750" i="10"/>
  <c r="H4750" i="10"/>
  <c r="G4735" i="21"/>
  <c r="G4734" i="10"/>
  <c r="H4734" i="10"/>
  <c r="G4719" i="21"/>
  <c r="G4718" i="10"/>
  <c r="H4718" i="10"/>
  <c r="G4703" i="21"/>
  <c r="G4702" i="10"/>
  <c r="H4702" i="10"/>
  <c r="G4687" i="21"/>
  <c r="G4686" i="10"/>
  <c r="H4686" i="10"/>
  <c r="G4671" i="21"/>
  <c r="G4670" i="10"/>
  <c r="H4670" i="10"/>
  <c r="G4655" i="21"/>
  <c r="G4654" i="10"/>
  <c r="H4654" i="10"/>
  <c r="G4639" i="21"/>
  <c r="G4638" i="10"/>
  <c r="H4638" i="10"/>
  <c r="G4623" i="21"/>
  <c r="G4622" i="10"/>
  <c r="H4622" i="10"/>
  <c r="G4607" i="21"/>
  <c r="G4606" i="10"/>
  <c r="H4606" i="10"/>
  <c r="G4591" i="21"/>
  <c r="G4590" i="10"/>
  <c r="H4590" i="10"/>
  <c r="G4575" i="21"/>
  <c r="G4574" i="10"/>
  <c r="H4574" i="10"/>
  <c r="H4575" i="21"/>
  <c r="G4559" i="21"/>
  <c r="G4558" i="10"/>
  <c r="H4558" i="10"/>
  <c r="G4543" i="21"/>
  <c r="G4542" i="10"/>
  <c r="H4542" i="10"/>
  <c r="G4527" i="21"/>
  <c r="G4526" i="10"/>
  <c r="H4526" i="10"/>
  <c r="G4511" i="21"/>
  <c r="G4510" i="10"/>
  <c r="H4510" i="10"/>
  <c r="G4495" i="21"/>
  <c r="G4494" i="10"/>
  <c r="H4494" i="10"/>
  <c r="G4479" i="21"/>
  <c r="G4478" i="10"/>
  <c r="H4478" i="10"/>
  <c r="G4463" i="21"/>
  <c r="G4462" i="10"/>
  <c r="H4462" i="10"/>
  <c r="G4447" i="21"/>
  <c r="G4446" i="10"/>
  <c r="H4446" i="10"/>
  <c r="G4431" i="21"/>
  <c r="G4430" i="10"/>
  <c r="H4430" i="10"/>
  <c r="G4415" i="21"/>
  <c r="G4414" i="10"/>
  <c r="H4414" i="10"/>
  <c r="G4399" i="21"/>
  <c r="G4398" i="10"/>
  <c r="H4398" i="10"/>
  <c r="G4383" i="21"/>
  <c r="G4382" i="10"/>
  <c r="H4382" i="10"/>
  <c r="G4367" i="21"/>
  <c r="G4366" i="10"/>
  <c r="H4366" i="10"/>
  <c r="G4351" i="21"/>
  <c r="G4350" i="10"/>
  <c r="H4350" i="10"/>
  <c r="G4335" i="21"/>
  <c r="G4334" i="10"/>
  <c r="H4334" i="10"/>
  <c r="G4319" i="21"/>
  <c r="G4318" i="10"/>
  <c r="H4318" i="10"/>
  <c r="G4303" i="21"/>
  <c r="G4302" i="10"/>
  <c r="H4302" i="10"/>
  <c r="G4287" i="21"/>
  <c r="G4286" i="10"/>
  <c r="H4286" i="10"/>
  <c r="G4255" i="21"/>
  <c r="G4254" i="10"/>
  <c r="H4254" i="10"/>
  <c r="G4223" i="21"/>
  <c r="G4222" i="10"/>
  <c r="H4222" i="10"/>
  <c r="G4191" i="21"/>
  <c r="G4190" i="10"/>
  <c r="H4190" i="10"/>
  <c r="G4273" i="21"/>
  <c r="G4272" i="10"/>
  <c r="H4272" i="10"/>
  <c r="G4257" i="21"/>
  <c r="G4256" i="10"/>
  <c r="H4256" i="10"/>
  <c r="H4257" i="21"/>
  <c r="G4241" i="21"/>
  <c r="G4240" i="10"/>
  <c r="H4240" i="10"/>
  <c r="G4225" i="21"/>
  <c r="G4224" i="10"/>
  <c r="H4224" i="10"/>
  <c r="G4209" i="21"/>
  <c r="G4208" i="10"/>
  <c r="H4208" i="10"/>
  <c r="G4193" i="21"/>
  <c r="G4192" i="10"/>
  <c r="H4192" i="10"/>
  <c r="G4177" i="21"/>
  <c r="G4176" i="10"/>
  <c r="H4176" i="10"/>
  <c r="G4161" i="21"/>
  <c r="G4160" i="10"/>
  <c r="H4160" i="10"/>
  <c r="G4145" i="21"/>
  <c r="G4144" i="10"/>
  <c r="H4144" i="10"/>
  <c r="G4129" i="21"/>
  <c r="G4128" i="10"/>
  <c r="H4128" i="10"/>
  <c r="G4113" i="21"/>
  <c r="G4112" i="10"/>
  <c r="H4112" i="10"/>
  <c r="G4097" i="21"/>
  <c r="G4096" i="10"/>
  <c r="H4096" i="10"/>
  <c r="H4097" i="21"/>
  <c r="G4081" i="21"/>
  <c r="G4080" i="10"/>
  <c r="H4080" i="10"/>
  <c r="G4065" i="21"/>
  <c r="G4064" i="10"/>
  <c r="H4064" i="10"/>
  <c r="H4065" i="21"/>
  <c r="G4049" i="21"/>
  <c r="G4048" i="10"/>
  <c r="H4048" i="10"/>
  <c r="G4033" i="21"/>
  <c r="G4032" i="10"/>
  <c r="H4032" i="10"/>
  <c r="G4017" i="21"/>
  <c r="G4016" i="10"/>
  <c r="H4016" i="10"/>
  <c r="G4001" i="21"/>
  <c r="G4000" i="10"/>
  <c r="H4000" i="10"/>
  <c r="H4001" i="21"/>
  <c r="G3985" i="21"/>
  <c r="G3984" i="10"/>
  <c r="H3984" i="10"/>
  <c r="G3969" i="21"/>
  <c r="G3968" i="10"/>
  <c r="H3968" i="10"/>
  <c r="G3953" i="21"/>
  <c r="G3952" i="10"/>
  <c r="H3952" i="10"/>
  <c r="G3937" i="21"/>
  <c r="G3936" i="10"/>
  <c r="H3936" i="10"/>
  <c r="G3921" i="21"/>
  <c r="G3920" i="10"/>
  <c r="H3920" i="10"/>
  <c r="G3905" i="21"/>
  <c r="G3904" i="10"/>
  <c r="H3904" i="10"/>
  <c r="H3905" i="21"/>
  <c r="G3889" i="21"/>
  <c r="G3888" i="10"/>
  <c r="H3888" i="10"/>
  <c r="G3873" i="21"/>
  <c r="G3872" i="10"/>
  <c r="H3872" i="10"/>
  <c r="G3857" i="21"/>
  <c r="G3856" i="10"/>
  <c r="H3856" i="10"/>
  <c r="G3841" i="21"/>
  <c r="G3840" i="10"/>
  <c r="H3840" i="10"/>
  <c r="H3841" i="21"/>
  <c r="G3825" i="21"/>
  <c r="G3824" i="10"/>
  <c r="H3824" i="10"/>
  <c r="G3809" i="21"/>
  <c r="G3808" i="10"/>
  <c r="H3808" i="10"/>
  <c r="G3793" i="21"/>
  <c r="G3792" i="10"/>
  <c r="H3792" i="10"/>
  <c r="G3777" i="21"/>
  <c r="G3776" i="10"/>
  <c r="H3776" i="10"/>
  <c r="G3761" i="21"/>
  <c r="G3760" i="10"/>
  <c r="H3760" i="10"/>
  <c r="G3745" i="21"/>
  <c r="G3744" i="10"/>
  <c r="H3744" i="10"/>
  <c r="G3729" i="21"/>
  <c r="G3728" i="10"/>
  <c r="H3728" i="10"/>
  <c r="G3713" i="21"/>
  <c r="G3712" i="10"/>
  <c r="H3712" i="10"/>
  <c r="G3697" i="21"/>
  <c r="G3696" i="10"/>
  <c r="H3696" i="10"/>
  <c r="H3697" i="21"/>
  <c r="G3681" i="21"/>
  <c r="G3680" i="10"/>
  <c r="H3680" i="10"/>
  <c r="G3665" i="21"/>
  <c r="G3664" i="10"/>
  <c r="H3664" i="10"/>
  <c r="G3649" i="21"/>
  <c r="G3648" i="10"/>
  <c r="H3648" i="10"/>
  <c r="G3633" i="21"/>
  <c r="G3632" i="10"/>
  <c r="H3632" i="10"/>
  <c r="G3617" i="21"/>
  <c r="G3616" i="10"/>
  <c r="H3616" i="10"/>
  <c r="G3601" i="21"/>
  <c r="G3600" i="10"/>
  <c r="H3600" i="10"/>
  <c r="H3601" i="21"/>
  <c r="G3585" i="21"/>
  <c r="G3584" i="10"/>
  <c r="H3584" i="10"/>
  <c r="G3569" i="21"/>
  <c r="G3568" i="10"/>
  <c r="H3568" i="10"/>
  <c r="G3553" i="21"/>
  <c r="G3552" i="10"/>
  <c r="H3552" i="10"/>
  <c r="G3537" i="21"/>
  <c r="G3536" i="10"/>
  <c r="H3536" i="10"/>
  <c r="G3521" i="21"/>
  <c r="G3520" i="10"/>
  <c r="H3520" i="10"/>
  <c r="G3505" i="21"/>
  <c r="G3504" i="10"/>
  <c r="H3504" i="10"/>
  <c r="G3489" i="21"/>
  <c r="G3488" i="10"/>
  <c r="H3488" i="10"/>
  <c r="G3473" i="21"/>
  <c r="G3472" i="10"/>
  <c r="H3472" i="10"/>
  <c r="G3457" i="21"/>
  <c r="G3456" i="10"/>
  <c r="H3456" i="10"/>
  <c r="G3441" i="21"/>
  <c r="G3440" i="10"/>
  <c r="H3440" i="10"/>
  <c r="H3441" i="21"/>
  <c r="G3425" i="21"/>
  <c r="G3424" i="10"/>
  <c r="H3424" i="10"/>
  <c r="G3409" i="21"/>
  <c r="G3408" i="10"/>
  <c r="H3408" i="10"/>
  <c r="G3393" i="21"/>
  <c r="G3392" i="10"/>
  <c r="H3392" i="10"/>
  <c r="G3377" i="21"/>
  <c r="G3376" i="10"/>
  <c r="H3376" i="10"/>
  <c r="G3361" i="21"/>
  <c r="G3360" i="10"/>
  <c r="H3360" i="10"/>
  <c r="G3345" i="21"/>
  <c r="G3344" i="10"/>
  <c r="H3344" i="10"/>
  <c r="H3345" i="21"/>
  <c r="G3329" i="21"/>
  <c r="G3328" i="10"/>
  <c r="H3328" i="10"/>
  <c r="G3313" i="21"/>
  <c r="G3312" i="10"/>
  <c r="H3312" i="10"/>
  <c r="G3297" i="21"/>
  <c r="G3296" i="10"/>
  <c r="H3296" i="10"/>
  <c r="G3281" i="21"/>
  <c r="G3280" i="10"/>
  <c r="H3280" i="10"/>
  <c r="G3265" i="21"/>
  <c r="G3264" i="10"/>
  <c r="H3264" i="10"/>
  <c r="G3249" i="21"/>
  <c r="G3248" i="10"/>
  <c r="H3248" i="10"/>
  <c r="G3233" i="21"/>
  <c r="G3232" i="10"/>
  <c r="H3232" i="10"/>
  <c r="G3217" i="21"/>
  <c r="G3216" i="10"/>
  <c r="H3216" i="10"/>
  <c r="H3217" i="21"/>
  <c r="G3201" i="21"/>
  <c r="G3200" i="10"/>
  <c r="H3200" i="10"/>
  <c r="G3185" i="21"/>
  <c r="G3184" i="10"/>
  <c r="H3184" i="10"/>
  <c r="G3169" i="21"/>
  <c r="G3168" i="10"/>
  <c r="H3168" i="10"/>
  <c r="G3153" i="21"/>
  <c r="G3152" i="10"/>
  <c r="H3152" i="10"/>
  <c r="G3137" i="21"/>
  <c r="G3136" i="10"/>
  <c r="H3136" i="10"/>
  <c r="G3121" i="21"/>
  <c r="G3120" i="10"/>
  <c r="H3120" i="10"/>
  <c r="H3121" i="21"/>
  <c r="G3105" i="21"/>
  <c r="G3104" i="10"/>
  <c r="H3104" i="10"/>
  <c r="G3089" i="21"/>
  <c r="G3088" i="10"/>
  <c r="H3088" i="10"/>
  <c r="G3073" i="21"/>
  <c r="G3072" i="10"/>
  <c r="H3072" i="10"/>
  <c r="G3057" i="21"/>
  <c r="G3056" i="10"/>
  <c r="H3056" i="10"/>
  <c r="G3041" i="21"/>
  <c r="G3040" i="10"/>
  <c r="H3040" i="10"/>
  <c r="G3025" i="21"/>
  <c r="G3024" i="10"/>
  <c r="H3024" i="10"/>
  <c r="H3025" i="21"/>
  <c r="G3009" i="21"/>
  <c r="G3008" i="10"/>
  <c r="H3008" i="10"/>
  <c r="G2993" i="21"/>
  <c r="G2992" i="10"/>
  <c r="H2992" i="10"/>
  <c r="G2977" i="21"/>
  <c r="G2976" i="10"/>
  <c r="H2976" i="10"/>
  <c r="G2961" i="21"/>
  <c r="G2960" i="10"/>
  <c r="H2960" i="10"/>
  <c r="G2945" i="21"/>
  <c r="G2944" i="10"/>
  <c r="H2944" i="10"/>
  <c r="G2929" i="21"/>
  <c r="G2928" i="10"/>
  <c r="H2928" i="10"/>
  <c r="G2913" i="21"/>
  <c r="G2912" i="10"/>
  <c r="H2912" i="10"/>
  <c r="G2897" i="21"/>
  <c r="G2896" i="10"/>
  <c r="H2896" i="10"/>
  <c r="H2897" i="21"/>
  <c r="G2881" i="21"/>
  <c r="G2880" i="10"/>
  <c r="H2880" i="10"/>
  <c r="G2865" i="21"/>
  <c r="G2864" i="10"/>
  <c r="H2864" i="10"/>
  <c r="G2849" i="21"/>
  <c r="G2848" i="10"/>
  <c r="H2848" i="10"/>
  <c r="H2849" i="21"/>
  <c r="G2833" i="21"/>
  <c r="G2832" i="10"/>
  <c r="H2832" i="10"/>
  <c r="G2817" i="21"/>
  <c r="G2816" i="10"/>
  <c r="H2816" i="10"/>
  <c r="H2817" i="21"/>
  <c r="G2801" i="21"/>
  <c r="G2800" i="10"/>
  <c r="H2800" i="10"/>
  <c r="G2785" i="21"/>
  <c r="G2784" i="10"/>
  <c r="H2784" i="10"/>
  <c r="G2769" i="21"/>
  <c r="G2768" i="10"/>
  <c r="H2768" i="10"/>
  <c r="G2753" i="21"/>
  <c r="G2752" i="10"/>
  <c r="H2752" i="10"/>
  <c r="G2737" i="21"/>
  <c r="G2736" i="10"/>
  <c r="H2736" i="10"/>
  <c r="H2737" i="21"/>
  <c r="G2721" i="21"/>
  <c r="G2720" i="10"/>
  <c r="H2720" i="10"/>
  <c r="G2705" i="21"/>
  <c r="G2704" i="10"/>
  <c r="H2704" i="10"/>
  <c r="G2689" i="21"/>
  <c r="G2688" i="10"/>
  <c r="H2688" i="10"/>
  <c r="G2673" i="21"/>
  <c r="G2672" i="10"/>
  <c r="H2672" i="10"/>
  <c r="G2657" i="21"/>
  <c r="G2656" i="10"/>
  <c r="H2656" i="10"/>
  <c r="H2657" i="21"/>
  <c r="G2641" i="21"/>
  <c r="G2640" i="10"/>
  <c r="H2640" i="10"/>
  <c r="G2625" i="21"/>
  <c r="G2624" i="10"/>
  <c r="H2624" i="10"/>
  <c r="G2609" i="21"/>
  <c r="G2608" i="10"/>
  <c r="H2608" i="10"/>
  <c r="G2593" i="21"/>
  <c r="G2592" i="10"/>
  <c r="H2592" i="10"/>
  <c r="G2577" i="21"/>
  <c r="G2576" i="10"/>
  <c r="H2576" i="10"/>
  <c r="G2561" i="21"/>
  <c r="G2560" i="10"/>
  <c r="H2560" i="10"/>
  <c r="G2545" i="21"/>
  <c r="G2544" i="10"/>
  <c r="H2544" i="10"/>
  <c r="G2529" i="21"/>
  <c r="G2528" i="10"/>
  <c r="H2528" i="10"/>
  <c r="G2513" i="21"/>
  <c r="G2512" i="10"/>
  <c r="H2512" i="10"/>
  <c r="G2497" i="21"/>
  <c r="G2496" i="10"/>
  <c r="H2496" i="10"/>
  <c r="G2481" i="21"/>
  <c r="G2480" i="10"/>
  <c r="H2480" i="10"/>
  <c r="G2465" i="21"/>
  <c r="G2464" i="10"/>
  <c r="H2464" i="10"/>
  <c r="H2465" i="21"/>
  <c r="G2449" i="21"/>
  <c r="G2448" i="10"/>
  <c r="H2448" i="10"/>
  <c r="G2433" i="21"/>
  <c r="G2432" i="10"/>
  <c r="H2432" i="10"/>
  <c r="G2417" i="21"/>
  <c r="G2416" i="10"/>
  <c r="H2416" i="10"/>
  <c r="G2401" i="21"/>
  <c r="G2400" i="10"/>
  <c r="H2400" i="10"/>
  <c r="G2385" i="21"/>
  <c r="G2384" i="10"/>
  <c r="H2384" i="10"/>
  <c r="G2369" i="21"/>
  <c r="G2368" i="10"/>
  <c r="H2368" i="10"/>
  <c r="G2353" i="21"/>
  <c r="G2352" i="10"/>
  <c r="H2352" i="10"/>
  <c r="G2337" i="21"/>
  <c r="G2336" i="10"/>
  <c r="H2336" i="10"/>
  <c r="H2337" i="21"/>
  <c r="G2321" i="21"/>
  <c r="G2320" i="10"/>
  <c r="H2320" i="10"/>
  <c r="G2305" i="21"/>
  <c r="G2304" i="10"/>
  <c r="H2304" i="10"/>
  <c r="G2289" i="21"/>
  <c r="G2288" i="10"/>
  <c r="H2288" i="10"/>
  <c r="G2273" i="21"/>
  <c r="G2272" i="10"/>
  <c r="H2272" i="10"/>
  <c r="G2257" i="21"/>
  <c r="G2256" i="10"/>
  <c r="H2256" i="10"/>
  <c r="G2241" i="21"/>
  <c r="G2240" i="10"/>
  <c r="H2240" i="10"/>
  <c r="G2225" i="21"/>
  <c r="G2224" i="10"/>
  <c r="H2224" i="10"/>
  <c r="G2209" i="21"/>
  <c r="G2208" i="10"/>
  <c r="H2208" i="10"/>
  <c r="G2193" i="21"/>
  <c r="G2192" i="10"/>
  <c r="H2192" i="10"/>
  <c r="G2177" i="21"/>
  <c r="G2176" i="10"/>
  <c r="H2176" i="10"/>
  <c r="G2161" i="21"/>
  <c r="G2160" i="10"/>
  <c r="H2160" i="10"/>
  <c r="G2145" i="21"/>
  <c r="G2144" i="10"/>
  <c r="H2144" i="10"/>
  <c r="H2145" i="21"/>
  <c r="G2129" i="21"/>
  <c r="G2128" i="10"/>
  <c r="H2128" i="10"/>
  <c r="G2113" i="21"/>
  <c r="G2112" i="10"/>
  <c r="H2112" i="10"/>
  <c r="G2097" i="21"/>
  <c r="G2096" i="10"/>
  <c r="H2096" i="10"/>
  <c r="G2081" i="21"/>
  <c r="G2080" i="10"/>
  <c r="H2080" i="10"/>
  <c r="G2065" i="21"/>
  <c r="G2064" i="10"/>
  <c r="H2064" i="10"/>
  <c r="G2049" i="21"/>
  <c r="G2048" i="10"/>
  <c r="H2048" i="10"/>
  <c r="G2033" i="21"/>
  <c r="G2032" i="10"/>
  <c r="H2032" i="10"/>
  <c r="G2017" i="21"/>
  <c r="G2016" i="10"/>
  <c r="H2016" i="10"/>
  <c r="H2017" i="21"/>
  <c r="G2001" i="21"/>
  <c r="G2000" i="10"/>
  <c r="H2000" i="10"/>
  <c r="G1985" i="21"/>
  <c r="G1984" i="10"/>
  <c r="H1984" i="10"/>
  <c r="G1969" i="21"/>
  <c r="G1968" i="10"/>
  <c r="H1968" i="10"/>
  <c r="G1953" i="21"/>
  <c r="G1952" i="10"/>
  <c r="H1952" i="10"/>
  <c r="G1937" i="21"/>
  <c r="G1936" i="10"/>
  <c r="H1936" i="10"/>
  <c r="G1921" i="21"/>
  <c r="G1920" i="10"/>
  <c r="H1920" i="10"/>
  <c r="G1905" i="21"/>
  <c r="G1904" i="10"/>
  <c r="H1904" i="10"/>
  <c r="G1889" i="21"/>
  <c r="G1888" i="10"/>
  <c r="H1888" i="10"/>
  <c r="H1889" i="21"/>
  <c r="G1873" i="21"/>
  <c r="G1872" i="10"/>
  <c r="H1872" i="10"/>
  <c r="G1857" i="21"/>
  <c r="G1856" i="10"/>
  <c r="H1856" i="10"/>
  <c r="H1857" i="21"/>
  <c r="G1841" i="21"/>
  <c r="G1840" i="10"/>
  <c r="H1840" i="10"/>
  <c r="G1825" i="21"/>
  <c r="G1824" i="10"/>
  <c r="H1824" i="10"/>
  <c r="G1809" i="21"/>
  <c r="G1808" i="10"/>
  <c r="H1808" i="10"/>
  <c r="G1793" i="21"/>
  <c r="G1792" i="10"/>
  <c r="H1792" i="10"/>
  <c r="G1777" i="21"/>
  <c r="G1776" i="10"/>
  <c r="H1776" i="10"/>
  <c r="G1761" i="21"/>
  <c r="G1760" i="10"/>
  <c r="H1760" i="10"/>
  <c r="H1761" i="21"/>
  <c r="G1745" i="21"/>
  <c r="G1744" i="10"/>
  <c r="H1744" i="10"/>
  <c r="G1729" i="21"/>
  <c r="G1728" i="10"/>
  <c r="H1728" i="10"/>
  <c r="G1713" i="21"/>
  <c r="G1712" i="10"/>
  <c r="H1712" i="10"/>
  <c r="G1697" i="21"/>
  <c r="G1696" i="10"/>
  <c r="H1696" i="10"/>
  <c r="G1681" i="21"/>
  <c r="G1680" i="10"/>
  <c r="H1680" i="10"/>
  <c r="G1665" i="21"/>
  <c r="G1664" i="10"/>
  <c r="H1664" i="10"/>
  <c r="H1665" i="21"/>
  <c r="G1649" i="21"/>
  <c r="G1648" i="10"/>
  <c r="H1648" i="10"/>
  <c r="G1633" i="21"/>
  <c r="G1632" i="10"/>
  <c r="H1632" i="10"/>
  <c r="G1617" i="21"/>
  <c r="G1616" i="10"/>
  <c r="H1616" i="10"/>
  <c r="H1617" i="21"/>
  <c r="G1601" i="21"/>
  <c r="G1600" i="10"/>
  <c r="H1600" i="10"/>
  <c r="G1585" i="21"/>
  <c r="G1584" i="10"/>
  <c r="H1584" i="10"/>
  <c r="G1569" i="21"/>
  <c r="G1568" i="10"/>
  <c r="H1568" i="10"/>
  <c r="G4280" i="21"/>
  <c r="G4279" i="10"/>
  <c r="H4279" i="10"/>
  <c r="H4280" i="21"/>
  <c r="G4264" i="21"/>
  <c r="G4263" i="10"/>
  <c r="H4263" i="10"/>
  <c r="G4248" i="21"/>
  <c r="G4247" i="10"/>
  <c r="H4247" i="10"/>
  <c r="G4232" i="21"/>
  <c r="G4231" i="10"/>
  <c r="H4231" i="10"/>
  <c r="G4216" i="21"/>
  <c r="G4215" i="10"/>
  <c r="H4215" i="10"/>
  <c r="G4200" i="21"/>
  <c r="G4199" i="10"/>
  <c r="H4199" i="10"/>
  <c r="G4184" i="21"/>
  <c r="G4183" i="10"/>
  <c r="H4183" i="10"/>
  <c r="G4168" i="21"/>
  <c r="G4167" i="10"/>
  <c r="H4167" i="10"/>
  <c r="G4152" i="21"/>
  <c r="G4151" i="10"/>
  <c r="H4151" i="10"/>
  <c r="H4152" i="21"/>
  <c r="G4136" i="21"/>
  <c r="G4135" i="10"/>
  <c r="H4135" i="10"/>
  <c r="G4120" i="21"/>
  <c r="G4119" i="10"/>
  <c r="H4119" i="10"/>
  <c r="G4104" i="21"/>
  <c r="G4103" i="10"/>
  <c r="H4103" i="10"/>
  <c r="G4088" i="21"/>
  <c r="G4087" i="10"/>
  <c r="H4087" i="10"/>
  <c r="G4072" i="21"/>
  <c r="G4071" i="10"/>
  <c r="H4071" i="10"/>
  <c r="G4056" i="21"/>
  <c r="G4055" i="10"/>
  <c r="H4055" i="10"/>
  <c r="G4040" i="21"/>
  <c r="G4039" i="10"/>
  <c r="H4039" i="10"/>
  <c r="G4024" i="21"/>
  <c r="G4023" i="10"/>
  <c r="H4023" i="10"/>
  <c r="H4024" i="21"/>
  <c r="G4008" i="21"/>
  <c r="G4007" i="10"/>
  <c r="H4007" i="10"/>
  <c r="G3992" i="21"/>
  <c r="G3991" i="10"/>
  <c r="H3991" i="10"/>
  <c r="G3976" i="21"/>
  <c r="G3975" i="10"/>
  <c r="H3975" i="10"/>
  <c r="G3960" i="21"/>
  <c r="G3959" i="10"/>
  <c r="H3959" i="10"/>
  <c r="H3960" i="21"/>
  <c r="G3944" i="21"/>
  <c r="G3943" i="10"/>
  <c r="H3943" i="10"/>
  <c r="G3928" i="21"/>
  <c r="G3927" i="10"/>
  <c r="H3927" i="10"/>
  <c r="G3912" i="21"/>
  <c r="G3911" i="10"/>
  <c r="H3911" i="10"/>
  <c r="G3896" i="21"/>
  <c r="G3895" i="10"/>
  <c r="H3895" i="10"/>
  <c r="G3880" i="21"/>
  <c r="G3879" i="10"/>
  <c r="H3879" i="10"/>
  <c r="G3864" i="21"/>
  <c r="G3863" i="10"/>
  <c r="H3863" i="10"/>
  <c r="G3848" i="21"/>
  <c r="G3847" i="10"/>
  <c r="H3847" i="10"/>
  <c r="G3832" i="21"/>
  <c r="G3831" i="10"/>
  <c r="H3831" i="10"/>
  <c r="H3832" i="21"/>
  <c r="G3816" i="21"/>
  <c r="G3815" i="10"/>
  <c r="H3815" i="10"/>
  <c r="G3800" i="21"/>
  <c r="G3799" i="10"/>
  <c r="H3799" i="10"/>
  <c r="G3784" i="21"/>
  <c r="G3783" i="10"/>
  <c r="H3783" i="10"/>
  <c r="G3768" i="21"/>
  <c r="G3767" i="10"/>
  <c r="H3767" i="10"/>
  <c r="G3752" i="21"/>
  <c r="G3751" i="10"/>
  <c r="H3751" i="10"/>
  <c r="G3736" i="21"/>
  <c r="G3735" i="10"/>
  <c r="H3735" i="10"/>
  <c r="G3720" i="21"/>
  <c r="G3719" i="10"/>
  <c r="H3719" i="10"/>
  <c r="G3704" i="21"/>
  <c r="G3703" i="10"/>
  <c r="H3703" i="10"/>
  <c r="G3688" i="21"/>
  <c r="G3687" i="10"/>
  <c r="H3687" i="10"/>
  <c r="G3672" i="21"/>
  <c r="G3671" i="10"/>
  <c r="H3671" i="10"/>
  <c r="G3656" i="21"/>
  <c r="G3655" i="10"/>
  <c r="H3655" i="10"/>
  <c r="G3640" i="21"/>
  <c r="G3639" i="10"/>
  <c r="H3639" i="10"/>
  <c r="G3624" i="21"/>
  <c r="G3623" i="10"/>
  <c r="H3623" i="10"/>
  <c r="H3624" i="21"/>
  <c r="G3608" i="21"/>
  <c r="G3607" i="10"/>
  <c r="H3607" i="10"/>
  <c r="G3592" i="21"/>
  <c r="G3591" i="10"/>
  <c r="H3591" i="10"/>
  <c r="G3576" i="21"/>
  <c r="G3575" i="10"/>
  <c r="H3575" i="10"/>
  <c r="G3560" i="21"/>
  <c r="G3559" i="10"/>
  <c r="H3559" i="10"/>
  <c r="G3544" i="21"/>
  <c r="G3543" i="10"/>
  <c r="H3543" i="10"/>
  <c r="G3528" i="21"/>
  <c r="G3527" i="10"/>
  <c r="H3527" i="10"/>
  <c r="G3512" i="21"/>
  <c r="G3511" i="10"/>
  <c r="H3511" i="10"/>
  <c r="G3496" i="21"/>
  <c r="G3495" i="10"/>
  <c r="H3495" i="10"/>
  <c r="G3480" i="21"/>
  <c r="G3479" i="10"/>
  <c r="H3479" i="10"/>
  <c r="G3464" i="21"/>
  <c r="G3463" i="10"/>
  <c r="H3463" i="10"/>
  <c r="G3448" i="21"/>
  <c r="G3447" i="10"/>
  <c r="H3447" i="10"/>
  <c r="G3432" i="21"/>
  <c r="G3431" i="10"/>
  <c r="H3431" i="10"/>
  <c r="H3432" i="21"/>
  <c r="G3416" i="21"/>
  <c r="G3415" i="10"/>
  <c r="H3415" i="10"/>
  <c r="G3400" i="21"/>
  <c r="G3399" i="10"/>
  <c r="H3399" i="10"/>
  <c r="G3384" i="21"/>
  <c r="G3383" i="10"/>
  <c r="H3383" i="10"/>
  <c r="G3368" i="21"/>
  <c r="G3367" i="10"/>
  <c r="H3367" i="10"/>
  <c r="G3352" i="21"/>
  <c r="G3351" i="10"/>
  <c r="H3351" i="10"/>
  <c r="G3336" i="21"/>
  <c r="G3335" i="10"/>
  <c r="H3335" i="10"/>
  <c r="G3320" i="21"/>
  <c r="G3319" i="10"/>
  <c r="H3319" i="10"/>
  <c r="G3304" i="21"/>
  <c r="G3303" i="10"/>
  <c r="H3303" i="10"/>
  <c r="G3288" i="21"/>
  <c r="G3287" i="10"/>
  <c r="H3287" i="10"/>
  <c r="G3272" i="21"/>
  <c r="G3271" i="10"/>
  <c r="H3271" i="10"/>
  <c r="G3256" i="21"/>
  <c r="G3255" i="10"/>
  <c r="H3255" i="10"/>
  <c r="G3240" i="21"/>
  <c r="G3239" i="10"/>
  <c r="H3239" i="10"/>
  <c r="G3224" i="21"/>
  <c r="G3223" i="10"/>
  <c r="H3223" i="10"/>
  <c r="G3208" i="21"/>
  <c r="G3207" i="10"/>
  <c r="H3207" i="10"/>
  <c r="G3192" i="21"/>
  <c r="G3191" i="10"/>
  <c r="H3191" i="10"/>
  <c r="G3176" i="21"/>
  <c r="G3175" i="10"/>
  <c r="H3175" i="10"/>
  <c r="G3160" i="21"/>
  <c r="G3159" i="10"/>
  <c r="H3159" i="10"/>
  <c r="G3144" i="21"/>
  <c r="G3143" i="10"/>
  <c r="H3143" i="10"/>
  <c r="G3128" i="21"/>
  <c r="G3127" i="10"/>
  <c r="H3127" i="10"/>
  <c r="G3112" i="21"/>
  <c r="G3111" i="10"/>
  <c r="H3111" i="10"/>
  <c r="H3112" i="21"/>
  <c r="G3096" i="21"/>
  <c r="G3095" i="10"/>
  <c r="H3095" i="10"/>
  <c r="G3080" i="21"/>
  <c r="G3079" i="10"/>
  <c r="H3079" i="10"/>
  <c r="G3064" i="21"/>
  <c r="G3063" i="10"/>
  <c r="H3063" i="10"/>
  <c r="G3048" i="21"/>
  <c r="G3047" i="10"/>
  <c r="H3047" i="10"/>
  <c r="G3032" i="21"/>
  <c r="G3031" i="10"/>
  <c r="H3031" i="10"/>
  <c r="G3016" i="21"/>
  <c r="G3015" i="10"/>
  <c r="H3015" i="10"/>
  <c r="G3000" i="21"/>
  <c r="G2999" i="10"/>
  <c r="H2999" i="10"/>
  <c r="G2984" i="21"/>
  <c r="G2983" i="10"/>
  <c r="H2983" i="10"/>
  <c r="H2984" i="21"/>
  <c r="G2968" i="21"/>
  <c r="G2967" i="10"/>
  <c r="H2967" i="10"/>
  <c r="G2952" i="21"/>
  <c r="G2951" i="10"/>
  <c r="H2951" i="10"/>
  <c r="G2936" i="21"/>
  <c r="G2935" i="10"/>
  <c r="H2935" i="10"/>
  <c r="G2920" i="21"/>
  <c r="G2919" i="10"/>
  <c r="H2919" i="10"/>
  <c r="G2904" i="21"/>
  <c r="G2903" i="10"/>
  <c r="H2903" i="10"/>
  <c r="G2888" i="21"/>
  <c r="G2887" i="10"/>
  <c r="H2887" i="10"/>
  <c r="G2872" i="21"/>
  <c r="G2871" i="10"/>
  <c r="H2871" i="10"/>
  <c r="G2856" i="21"/>
  <c r="G2855" i="10"/>
  <c r="H2855" i="10"/>
  <c r="G2840" i="21"/>
  <c r="G2839" i="10"/>
  <c r="H2839" i="10"/>
  <c r="G2824" i="21"/>
  <c r="G2823" i="10"/>
  <c r="H2823" i="10"/>
  <c r="H2824" i="21"/>
  <c r="G2808" i="21"/>
  <c r="G2807" i="10"/>
  <c r="H2807" i="10"/>
  <c r="G2792" i="21"/>
  <c r="G2791" i="10"/>
  <c r="H2791" i="10"/>
  <c r="H2792" i="21"/>
  <c r="G2776" i="21"/>
  <c r="G2775" i="10"/>
  <c r="H2775" i="10"/>
  <c r="G2760" i="21"/>
  <c r="G2759" i="10"/>
  <c r="H2759" i="10"/>
  <c r="G2744" i="21"/>
  <c r="G2743" i="10"/>
  <c r="H2743" i="10"/>
  <c r="H2744" i="21"/>
  <c r="G2728" i="21"/>
  <c r="G2727" i="10"/>
  <c r="H2727" i="10"/>
  <c r="G2712" i="21"/>
  <c r="G2711" i="10"/>
  <c r="H2711" i="10"/>
  <c r="H2712" i="21"/>
  <c r="G2696" i="21"/>
  <c r="G2695" i="10"/>
  <c r="H2695" i="10"/>
  <c r="G2680" i="21"/>
  <c r="G2679" i="10"/>
  <c r="H2679" i="10"/>
  <c r="G2664" i="21"/>
  <c r="G2663" i="10"/>
  <c r="H2663" i="10"/>
  <c r="G2648" i="21"/>
  <c r="G2647" i="10"/>
  <c r="H2647" i="10"/>
  <c r="G2632" i="21"/>
  <c r="G2631" i="10"/>
  <c r="H2631" i="10"/>
  <c r="H2632" i="21"/>
  <c r="G2616" i="21"/>
  <c r="G2615" i="10"/>
  <c r="H2615" i="10"/>
  <c r="G2600" i="21"/>
  <c r="G2599" i="10"/>
  <c r="H2599" i="10"/>
  <c r="G2584" i="21"/>
  <c r="G2583" i="10"/>
  <c r="H2583" i="10"/>
  <c r="G2568" i="21"/>
  <c r="G2567" i="10"/>
  <c r="H2567" i="10"/>
  <c r="G2552" i="21"/>
  <c r="G2551" i="10"/>
  <c r="H2551" i="10"/>
  <c r="H2552" i="21"/>
  <c r="G2536" i="21"/>
  <c r="G2535" i="10"/>
  <c r="H2535" i="10"/>
  <c r="G2520" i="21"/>
  <c r="G2519" i="10"/>
  <c r="H2519" i="10"/>
  <c r="G2504" i="21"/>
  <c r="G2503" i="10"/>
  <c r="H2503" i="10"/>
  <c r="G2488" i="21"/>
  <c r="G2487" i="10"/>
  <c r="H2487" i="10"/>
  <c r="G2472" i="21"/>
  <c r="G2471" i="10"/>
  <c r="H2471" i="10"/>
  <c r="H2472" i="21"/>
  <c r="G2456" i="21"/>
  <c r="G2455" i="10"/>
  <c r="H2455" i="10"/>
  <c r="G2440" i="21"/>
  <c r="G2439" i="10"/>
  <c r="H2439" i="10"/>
  <c r="G2424" i="21"/>
  <c r="G2423" i="10"/>
  <c r="H2423" i="10"/>
  <c r="G2408" i="21"/>
  <c r="G2407" i="10"/>
  <c r="H2407" i="10"/>
  <c r="G2392" i="21"/>
  <c r="G2391" i="10"/>
  <c r="H2391" i="10"/>
  <c r="G2376" i="21"/>
  <c r="G2375" i="10"/>
  <c r="H2375" i="10"/>
  <c r="G2360" i="21"/>
  <c r="G2359" i="10"/>
  <c r="H2359" i="10"/>
  <c r="G2344" i="21"/>
  <c r="G2343" i="10"/>
  <c r="H2343" i="10"/>
  <c r="G2328" i="21"/>
  <c r="G2327" i="10"/>
  <c r="H2327" i="10"/>
  <c r="G2312" i="21"/>
  <c r="G2311" i="10"/>
  <c r="H2311" i="10"/>
  <c r="G2296" i="21"/>
  <c r="G2295" i="10"/>
  <c r="H2295" i="10"/>
  <c r="G2280" i="21"/>
  <c r="G2279" i="10"/>
  <c r="H2279" i="10"/>
  <c r="G2264" i="21"/>
  <c r="G2263" i="10"/>
  <c r="H2263" i="10"/>
  <c r="G2248" i="21"/>
  <c r="G2247" i="10"/>
  <c r="H2247" i="10"/>
  <c r="G2232" i="21"/>
  <c r="G2231" i="10"/>
  <c r="H2231" i="10"/>
  <c r="H2232" i="21"/>
  <c r="G2216" i="21"/>
  <c r="G2215" i="10"/>
  <c r="H2215" i="10"/>
  <c r="G2200" i="21"/>
  <c r="G2199" i="10"/>
  <c r="H2199" i="10"/>
  <c r="G2184" i="21"/>
  <c r="G2183" i="10"/>
  <c r="H2183" i="10"/>
  <c r="G2168" i="21"/>
  <c r="G2167" i="10"/>
  <c r="H2167" i="10"/>
  <c r="G2152" i="21"/>
  <c r="G2151" i="10"/>
  <c r="H2151" i="10"/>
  <c r="H2152" i="21"/>
  <c r="G2136" i="21"/>
  <c r="G2135" i="10"/>
  <c r="H2135" i="10"/>
  <c r="G2120" i="21"/>
  <c r="G2119" i="10"/>
  <c r="H2119" i="10"/>
  <c r="G2104" i="21"/>
  <c r="G2103" i="10"/>
  <c r="H2103" i="10"/>
  <c r="G2088" i="21"/>
  <c r="G2087" i="10"/>
  <c r="H2087" i="10"/>
  <c r="G2072" i="21"/>
  <c r="G2071" i="10"/>
  <c r="H2071" i="10"/>
  <c r="G2056" i="21"/>
  <c r="G2055" i="10"/>
  <c r="H2055" i="10"/>
  <c r="G2040" i="21"/>
  <c r="G2039" i="10"/>
  <c r="H2039" i="10"/>
  <c r="G2024" i="21"/>
  <c r="G2023" i="10"/>
  <c r="H2023" i="10"/>
  <c r="H2024" i="21"/>
  <c r="G2008" i="21"/>
  <c r="G2007" i="10"/>
  <c r="H2007" i="10"/>
  <c r="G1992" i="21"/>
  <c r="G1991" i="10"/>
  <c r="H1991" i="10"/>
  <c r="H1992" i="21"/>
  <c r="G1976" i="21"/>
  <c r="G1975" i="10"/>
  <c r="H1975" i="10"/>
  <c r="H1976" i="21"/>
  <c r="G1960" i="21"/>
  <c r="G1959" i="10"/>
  <c r="H1959" i="10"/>
  <c r="G1944" i="21"/>
  <c r="G1943" i="10"/>
  <c r="H1943" i="10"/>
  <c r="G1928" i="21"/>
  <c r="G1927" i="10"/>
  <c r="H1927" i="10"/>
  <c r="G1912" i="21"/>
  <c r="G1911" i="10"/>
  <c r="H1911" i="10"/>
  <c r="G1896" i="21"/>
  <c r="G1895" i="10"/>
  <c r="H1895" i="10"/>
  <c r="G1880" i="21"/>
  <c r="G1879" i="10"/>
  <c r="H1879" i="10"/>
  <c r="G1864" i="21"/>
  <c r="G1863" i="10"/>
  <c r="H1863" i="10"/>
  <c r="H1864" i="21"/>
  <c r="G1848" i="21"/>
  <c r="G1847" i="10"/>
  <c r="H1847" i="10"/>
  <c r="G1832" i="21"/>
  <c r="G1831" i="10"/>
  <c r="H1831" i="10"/>
  <c r="G1816" i="21"/>
  <c r="G1815" i="10"/>
  <c r="H1815" i="10"/>
  <c r="G1800" i="21"/>
  <c r="G1799" i="10"/>
  <c r="H1799" i="10"/>
  <c r="G1784" i="21"/>
  <c r="G1783" i="10"/>
  <c r="H1783" i="10"/>
  <c r="G1768" i="21"/>
  <c r="G1767" i="10"/>
  <c r="H1767" i="10"/>
  <c r="H1768" i="21"/>
  <c r="G1752" i="21"/>
  <c r="G1751" i="10"/>
  <c r="H1751" i="10"/>
  <c r="G1736" i="21"/>
  <c r="G1735" i="10"/>
  <c r="H1735" i="10"/>
  <c r="G1720" i="21"/>
  <c r="G1719" i="10"/>
  <c r="H1719" i="10"/>
  <c r="G1704" i="21"/>
  <c r="G1703" i="10"/>
  <c r="H1703" i="10"/>
  <c r="G1688" i="21"/>
  <c r="G1687" i="10"/>
  <c r="H1687" i="10"/>
  <c r="G1672" i="21"/>
  <c r="G1671" i="10"/>
  <c r="H1671" i="10"/>
  <c r="H1672" i="21"/>
  <c r="G1656" i="21"/>
  <c r="G1655" i="10"/>
  <c r="H1655" i="10"/>
  <c r="G1640" i="21"/>
  <c r="G1639" i="10"/>
  <c r="H1639" i="10"/>
  <c r="G1624" i="21"/>
  <c r="G1623" i="10"/>
  <c r="H1623" i="10"/>
  <c r="G1608" i="21"/>
  <c r="G1607" i="10"/>
  <c r="H1607" i="10"/>
  <c r="G1592" i="21"/>
  <c r="G1591" i="10"/>
  <c r="H1591" i="10"/>
  <c r="H1592" i="21"/>
  <c r="G1576" i="21"/>
  <c r="G1575" i="10"/>
  <c r="H1575" i="10"/>
  <c r="G1560" i="21"/>
  <c r="G1559" i="10"/>
  <c r="H1559" i="10"/>
  <c r="G4175" i="21"/>
  <c r="G4174" i="10"/>
  <c r="H4174" i="10"/>
  <c r="G4159" i="21"/>
  <c r="G4158" i="10"/>
  <c r="H4158" i="10"/>
  <c r="G4143" i="21"/>
  <c r="G4142" i="10"/>
  <c r="H4142" i="10"/>
  <c r="G4127" i="21"/>
  <c r="G4126" i="10"/>
  <c r="H4126" i="10"/>
  <c r="G4111" i="21"/>
  <c r="G4110" i="10"/>
  <c r="H4110" i="10"/>
  <c r="G4095" i="21"/>
  <c r="G4094" i="10"/>
  <c r="H4094" i="10"/>
  <c r="G4079" i="21"/>
  <c r="G4078" i="10"/>
  <c r="H4078" i="10"/>
  <c r="G4063" i="21"/>
  <c r="G4062" i="10"/>
  <c r="H4062" i="10"/>
  <c r="G4047" i="21"/>
  <c r="G4046" i="10"/>
  <c r="H4046" i="10"/>
  <c r="G4031" i="21"/>
  <c r="G4030" i="10"/>
  <c r="H4030" i="10"/>
  <c r="G4015" i="21"/>
  <c r="G4014" i="10"/>
  <c r="H4014" i="10"/>
  <c r="G3999" i="21"/>
  <c r="G3998" i="10"/>
  <c r="H3998" i="10"/>
  <c r="G3983" i="21"/>
  <c r="G3982" i="10"/>
  <c r="H3982" i="10"/>
  <c r="G3967" i="21"/>
  <c r="G3966" i="10"/>
  <c r="H3966" i="10"/>
  <c r="G3951" i="21"/>
  <c r="G3950" i="10"/>
  <c r="H3950" i="10"/>
  <c r="G3935" i="21"/>
  <c r="G3934" i="10"/>
  <c r="H3934" i="10"/>
  <c r="G3919" i="21"/>
  <c r="G3918" i="10"/>
  <c r="H3918" i="10"/>
  <c r="G3903" i="21"/>
  <c r="G3902" i="10"/>
  <c r="H3902" i="10"/>
  <c r="G3887" i="21"/>
  <c r="G3886" i="10"/>
  <c r="H3886" i="10"/>
  <c r="G3871" i="21"/>
  <c r="G3870" i="10"/>
  <c r="H3870" i="10"/>
  <c r="G3855" i="21"/>
  <c r="G3854" i="10"/>
  <c r="H3854" i="10"/>
  <c r="G3839" i="21"/>
  <c r="G3838" i="10"/>
  <c r="H3838" i="10"/>
  <c r="G3823" i="21"/>
  <c r="G3822" i="10"/>
  <c r="H3822" i="10"/>
  <c r="G3807" i="21"/>
  <c r="G3806" i="10"/>
  <c r="H3806" i="10"/>
  <c r="G3791" i="21"/>
  <c r="G3790" i="10"/>
  <c r="H3790" i="10"/>
  <c r="G3775" i="21"/>
  <c r="G3774" i="10"/>
  <c r="H3774" i="10"/>
  <c r="G3759" i="21"/>
  <c r="G3758" i="10"/>
  <c r="H3758" i="10"/>
  <c r="G3743" i="21"/>
  <c r="G3742" i="10"/>
  <c r="H3742" i="10"/>
  <c r="H3743" i="21"/>
  <c r="G3727" i="21"/>
  <c r="G3726" i="10"/>
  <c r="H3726" i="10"/>
  <c r="G3711" i="21"/>
  <c r="G3710" i="10"/>
  <c r="H3710" i="10"/>
  <c r="G3695" i="21"/>
  <c r="G3694" i="10"/>
  <c r="H3694" i="10"/>
  <c r="G3679" i="21"/>
  <c r="G3678" i="10"/>
  <c r="H3678" i="10"/>
  <c r="G3663" i="21"/>
  <c r="G3662" i="10"/>
  <c r="H3662" i="10"/>
  <c r="H3663" i="21"/>
  <c r="G3647" i="21"/>
  <c r="G3646" i="10"/>
  <c r="H3646" i="10"/>
  <c r="G3631" i="21"/>
  <c r="G3630" i="10"/>
  <c r="H3630" i="10"/>
  <c r="G3615" i="21"/>
  <c r="G3614" i="10"/>
  <c r="H3614" i="10"/>
  <c r="H3615" i="21"/>
  <c r="G3599" i="21"/>
  <c r="G3598" i="10"/>
  <c r="H3598" i="10"/>
  <c r="G3583" i="21"/>
  <c r="G3582" i="10"/>
  <c r="H3582" i="10"/>
  <c r="G3567" i="21"/>
  <c r="G3566" i="10"/>
  <c r="H3566" i="10"/>
  <c r="G3551" i="21"/>
  <c r="G3550" i="10"/>
  <c r="H3550" i="10"/>
  <c r="G3535" i="21"/>
  <c r="G3534" i="10"/>
  <c r="H3534" i="10"/>
  <c r="H3535" i="21"/>
  <c r="G3519" i="21"/>
  <c r="G3518" i="10"/>
  <c r="H3518" i="10"/>
  <c r="G3503" i="21"/>
  <c r="G3502" i="10"/>
  <c r="H3502" i="10"/>
  <c r="H3503" i="21"/>
  <c r="G3487" i="21"/>
  <c r="G3486" i="10"/>
  <c r="H3486" i="10"/>
  <c r="G3471" i="21"/>
  <c r="G3470" i="10"/>
  <c r="H3470" i="10"/>
  <c r="G3455" i="21"/>
  <c r="G3454" i="10"/>
  <c r="H3454" i="10"/>
  <c r="G3439" i="21"/>
  <c r="G3438" i="10"/>
  <c r="H3438" i="10"/>
  <c r="G3423" i="21"/>
  <c r="G3422" i="10"/>
  <c r="H3422" i="10"/>
  <c r="H3423" i="21"/>
  <c r="G3407" i="21"/>
  <c r="G3406" i="10"/>
  <c r="H3406" i="10"/>
  <c r="G3391" i="21"/>
  <c r="G3390" i="10"/>
  <c r="H3390" i="10"/>
  <c r="G3375" i="21"/>
  <c r="G3374" i="10"/>
  <c r="H3374" i="10"/>
  <c r="H3375" i="21"/>
  <c r="G3359" i="21"/>
  <c r="G3358" i="10"/>
  <c r="H3358" i="10"/>
  <c r="G3343" i="21"/>
  <c r="G3342" i="10"/>
  <c r="H3342" i="10"/>
  <c r="G3327" i="21"/>
  <c r="G3326" i="10"/>
  <c r="H3326" i="10"/>
  <c r="G3311" i="21"/>
  <c r="G3310" i="10"/>
  <c r="H3310" i="10"/>
  <c r="G3295" i="21"/>
  <c r="G3294" i="10"/>
  <c r="H3294" i="10"/>
  <c r="G3279" i="21"/>
  <c r="G3278" i="10"/>
  <c r="H3278" i="10"/>
  <c r="G3263" i="21"/>
  <c r="G3262" i="10"/>
  <c r="H3262" i="10"/>
  <c r="G3247" i="21"/>
  <c r="G3246" i="10"/>
  <c r="H3246" i="10"/>
  <c r="G3231" i="21"/>
  <c r="G3230" i="10"/>
  <c r="H3230" i="10"/>
  <c r="G3215" i="21"/>
  <c r="G3214" i="10"/>
  <c r="H3214" i="10"/>
  <c r="G3199" i="21"/>
  <c r="G3198" i="10"/>
  <c r="H3198" i="10"/>
  <c r="G3183" i="21"/>
  <c r="G3182" i="10"/>
  <c r="H3182" i="10"/>
  <c r="G3167" i="21"/>
  <c r="G3166" i="10"/>
  <c r="H3166" i="10"/>
  <c r="G3151" i="21"/>
  <c r="G3150" i="10"/>
  <c r="H3150" i="10"/>
  <c r="G3135" i="21"/>
  <c r="G3134" i="10"/>
  <c r="H3134" i="10"/>
  <c r="G3119" i="21"/>
  <c r="G3118" i="10"/>
  <c r="H3118" i="10"/>
  <c r="G3103" i="21"/>
  <c r="G3102" i="10"/>
  <c r="H3102" i="10"/>
  <c r="H3103" i="21"/>
  <c r="G3087" i="21"/>
  <c r="G3086" i="10"/>
  <c r="H3086" i="10"/>
  <c r="G3071" i="21"/>
  <c r="G3070" i="10"/>
  <c r="H3070" i="10"/>
  <c r="G3055" i="21"/>
  <c r="G3054" i="10"/>
  <c r="H3054" i="10"/>
  <c r="G3039" i="21"/>
  <c r="G3038" i="10"/>
  <c r="H3038" i="10"/>
  <c r="G3023" i="21"/>
  <c r="G3022" i="10"/>
  <c r="H3022" i="10"/>
  <c r="G3007" i="21"/>
  <c r="G3006" i="10"/>
  <c r="H3006" i="10"/>
  <c r="G2991" i="21"/>
  <c r="G2990" i="10"/>
  <c r="H2990" i="10"/>
  <c r="G2975" i="21"/>
  <c r="G2974" i="10"/>
  <c r="H2974" i="10"/>
  <c r="H2975" i="21"/>
  <c r="G2959" i="21"/>
  <c r="G2958" i="10"/>
  <c r="H2958" i="10"/>
  <c r="G2943" i="21"/>
  <c r="G2942" i="10"/>
  <c r="H2942" i="10"/>
  <c r="G2927" i="21"/>
  <c r="G2926" i="10"/>
  <c r="H2926" i="10"/>
  <c r="G2911" i="21"/>
  <c r="G2910" i="10"/>
  <c r="H2910" i="10"/>
  <c r="G2895" i="21"/>
  <c r="G2894" i="10"/>
  <c r="H2894" i="10"/>
  <c r="H2895" i="21"/>
  <c r="G2879" i="21"/>
  <c r="G2878" i="10"/>
  <c r="H2878" i="10"/>
  <c r="G2863" i="21"/>
  <c r="G2862" i="10"/>
  <c r="H2862" i="10"/>
  <c r="G2847" i="21"/>
  <c r="G2846" i="10"/>
  <c r="H2846" i="10"/>
  <c r="G2831" i="21"/>
  <c r="G2830" i="10"/>
  <c r="H2830" i="10"/>
  <c r="G2815" i="21"/>
  <c r="G2814" i="10"/>
  <c r="H2814" i="10"/>
  <c r="G2799" i="21"/>
  <c r="G2798" i="10"/>
  <c r="H2798" i="10"/>
  <c r="G2783" i="21"/>
  <c r="G2782" i="10"/>
  <c r="H2782" i="10"/>
  <c r="G2767" i="21"/>
  <c r="G2766" i="10"/>
  <c r="H2766" i="10"/>
  <c r="H2767" i="21"/>
  <c r="G2751" i="21"/>
  <c r="G2750" i="10"/>
  <c r="H2750" i="10"/>
  <c r="G2735" i="21"/>
  <c r="G2734" i="10"/>
  <c r="H2734" i="10"/>
  <c r="G2719" i="21"/>
  <c r="G2718" i="10"/>
  <c r="H2718" i="10"/>
  <c r="G2703" i="21"/>
  <c r="G2702" i="10"/>
  <c r="H2702" i="10"/>
  <c r="H2703" i="21"/>
  <c r="G2687" i="21"/>
  <c r="G2686" i="10"/>
  <c r="H2686" i="10"/>
  <c r="G2671" i="21"/>
  <c r="G2670" i="10"/>
  <c r="H2670" i="10"/>
  <c r="G2655" i="21"/>
  <c r="G2654" i="10"/>
  <c r="H2654" i="10"/>
  <c r="G2639" i="21"/>
  <c r="G2638" i="10"/>
  <c r="H2638" i="10"/>
  <c r="G2623" i="21"/>
  <c r="G2622" i="10"/>
  <c r="H2622" i="10"/>
  <c r="G2607" i="21"/>
  <c r="G2606" i="10"/>
  <c r="H2606" i="10"/>
  <c r="G2591" i="21"/>
  <c r="G2590" i="10"/>
  <c r="H2590" i="10"/>
  <c r="G2575" i="21"/>
  <c r="G2574" i="10"/>
  <c r="H2574" i="10"/>
  <c r="H2575" i="21"/>
  <c r="G2559" i="21"/>
  <c r="G2558" i="10"/>
  <c r="H2558" i="10"/>
  <c r="G2543" i="21"/>
  <c r="G2542" i="10"/>
  <c r="H2542" i="10"/>
  <c r="G2527" i="21"/>
  <c r="G2526" i="10"/>
  <c r="H2526" i="10"/>
  <c r="G2511" i="21"/>
  <c r="G2510" i="10"/>
  <c r="H2510" i="10"/>
  <c r="G2495" i="21"/>
  <c r="G2494" i="10"/>
  <c r="H2494" i="10"/>
  <c r="G2479" i="21"/>
  <c r="G2478" i="10"/>
  <c r="H2478" i="10"/>
  <c r="G2463" i="21"/>
  <c r="G2462" i="10"/>
  <c r="H2462" i="10"/>
  <c r="G2447" i="21"/>
  <c r="G2446" i="10"/>
  <c r="H2446" i="10"/>
  <c r="H2447" i="21"/>
  <c r="G2431" i="21"/>
  <c r="G2430" i="10"/>
  <c r="H2430" i="10"/>
  <c r="G2415" i="21"/>
  <c r="G2414" i="10"/>
  <c r="H2414" i="10"/>
  <c r="G2399" i="21"/>
  <c r="G2398" i="10"/>
  <c r="H2398" i="10"/>
  <c r="G2383" i="21"/>
  <c r="G2382" i="10"/>
  <c r="H2382" i="10"/>
  <c r="G2367" i="21"/>
  <c r="G2366" i="10"/>
  <c r="H2366" i="10"/>
  <c r="G2351" i="21"/>
  <c r="G2350" i="10"/>
  <c r="H2350" i="10"/>
  <c r="G2335" i="21"/>
  <c r="G2334" i="10"/>
  <c r="H2334" i="10"/>
  <c r="G2319" i="21"/>
  <c r="G2318" i="10"/>
  <c r="H2318" i="10"/>
  <c r="G2303" i="21"/>
  <c r="G2302" i="10"/>
  <c r="H2302" i="10"/>
  <c r="G2287" i="21"/>
  <c r="G2286" i="10"/>
  <c r="H2286" i="10"/>
  <c r="G2271" i="21"/>
  <c r="G2270" i="10"/>
  <c r="H2270" i="10"/>
  <c r="G2255" i="21"/>
  <c r="G2254" i="10"/>
  <c r="H2254" i="10"/>
  <c r="H2255" i="21"/>
  <c r="G2239" i="21"/>
  <c r="G2238" i="10"/>
  <c r="H2238" i="10"/>
  <c r="G2223" i="21"/>
  <c r="G2222" i="10"/>
  <c r="H2222" i="10"/>
  <c r="G2207" i="21"/>
  <c r="G2206" i="10"/>
  <c r="H2206" i="10"/>
  <c r="G2191" i="21"/>
  <c r="G2190" i="10"/>
  <c r="H2190" i="10"/>
  <c r="G2175" i="21"/>
  <c r="G2174" i="10"/>
  <c r="H2174" i="10"/>
  <c r="G2159" i="21"/>
  <c r="G2158" i="10"/>
  <c r="H2158" i="10"/>
  <c r="G2143" i="21"/>
  <c r="G2142" i="10"/>
  <c r="H2142" i="10"/>
  <c r="G2127" i="21"/>
  <c r="G2126" i="10"/>
  <c r="H2126" i="10"/>
  <c r="H2127" i="21"/>
  <c r="G2111" i="21"/>
  <c r="G2110" i="10"/>
  <c r="H2110" i="10"/>
  <c r="G2095" i="21"/>
  <c r="G2094" i="10"/>
  <c r="H2094" i="10"/>
  <c r="G2079" i="21"/>
  <c r="G2078" i="10"/>
  <c r="H2078" i="10"/>
  <c r="G2063" i="21"/>
  <c r="G2062" i="10"/>
  <c r="H2062" i="10"/>
  <c r="G2047" i="21"/>
  <c r="G2046" i="10"/>
  <c r="H2046" i="10"/>
  <c r="G2031" i="21"/>
  <c r="G2030" i="10"/>
  <c r="H2030" i="10"/>
  <c r="G2015" i="21"/>
  <c r="G2014" i="10"/>
  <c r="H2014" i="10"/>
  <c r="G1999" i="21"/>
  <c r="G1998" i="10"/>
  <c r="H1998" i="10"/>
  <c r="G1983" i="21"/>
  <c r="G1982" i="10"/>
  <c r="H1982" i="10"/>
  <c r="G1967" i="21"/>
  <c r="G1966" i="10"/>
  <c r="H1966" i="10"/>
  <c r="G1951" i="21"/>
  <c r="G1950" i="10"/>
  <c r="H1950" i="10"/>
  <c r="G1935" i="21"/>
  <c r="G1934" i="10"/>
  <c r="H1934" i="10"/>
  <c r="H1935" i="21"/>
  <c r="G1919" i="21"/>
  <c r="G1918" i="10"/>
  <c r="H1918" i="10"/>
  <c r="G1903" i="21"/>
  <c r="G1902" i="10"/>
  <c r="H1902" i="10"/>
  <c r="G1887" i="21"/>
  <c r="G1886" i="10"/>
  <c r="H1886" i="10"/>
  <c r="G1871" i="21"/>
  <c r="G1870" i="10"/>
  <c r="H1870" i="10"/>
  <c r="G1855" i="21"/>
  <c r="G1854" i="10"/>
  <c r="H1854" i="10"/>
  <c r="G1839" i="21"/>
  <c r="G1838" i="10"/>
  <c r="H1838" i="10"/>
  <c r="G1823" i="21"/>
  <c r="G1822" i="10"/>
  <c r="H1822" i="10"/>
  <c r="G1807" i="21"/>
  <c r="G1806" i="10"/>
  <c r="H1806" i="10"/>
  <c r="G1791" i="21"/>
  <c r="G1790" i="10"/>
  <c r="H1790" i="10"/>
  <c r="G1775" i="21"/>
  <c r="G1774" i="10"/>
  <c r="H1774" i="10"/>
  <c r="G1759" i="21"/>
  <c r="G1758" i="10"/>
  <c r="H1758" i="10"/>
  <c r="G1743" i="21"/>
  <c r="G1742" i="10"/>
  <c r="H1742" i="10"/>
  <c r="H1743" i="21"/>
  <c r="G1727" i="21"/>
  <c r="G1726" i="10"/>
  <c r="H1726" i="10"/>
  <c r="H1727" i="21"/>
  <c r="G1711" i="21"/>
  <c r="G1710" i="10"/>
  <c r="H1710" i="10"/>
  <c r="G1695" i="21"/>
  <c r="G1694" i="10"/>
  <c r="H1694" i="10"/>
  <c r="G1679" i="21"/>
  <c r="G1678" i="10"/>
  <c r="H1678" i="10"/>
  <c r="G1663" i="21"/>
  <c r="G1662" i="10"/>
  <c r="H1662" i="10"/>
  <c r="H1663" i="21"/>
  <c r="G1647" i="21"/>
  <c r="G1646" i="10"/>
  <c r="H1646" i="10"/>
  <c r="G1631" i="21"/>
  <c r="G1630" i="10"/>
  <c r="H1630" i="10"/>
  <c r="G1615" i="21"/>
  <c r="G1614" i="10"/>
  <c r="H1614" i="10"/>
  <c r="G1599" i="21"/>
  <c r="G1598" i="10"/>
  <c r="H1598" i="10"/>
  <c r="G1583" i="21"/>
  <c r="G1582" i="10"/>
  <c r="H1582" i="10"/>
  <c r="H1583" i="21"/>
  <c r="G1567" i="21"/>
  <c r="G1566" i="10"/>
  <c r="H1566" i="10"/>
  <c r="G4186" i="21"/>
  <c r="G4185" i="10"/>
  <c r="H4185" i="10"/>
  <c r="G4170" i="21"/>
  <c r="G4169" i="10"/>
  <c r="H4169" i="10"/>
  <c r="H4170" i="21"/>
  <c r="G4154" i="21"/>
  <c r="G4153" i="10"/>
  <c r="H4153" i="10"/>
  <c r="G4138" i="21"/>
  <c r="G4137" i="10"/>
  <c r="H4137" i="10"/>
  <c r="H4138" i="21"/>
  <c r="G4122" i="21"/>
  <c r="G4121" i="10"/>
  <c r="H4121" i="10"/>
  <c r="G4106" i="21"/>
  <c r="G4105" i="10"/>
  <c r="H4105" i="10"/>
  <c r="H4106" i="21"/>
  <c r="G4090" i="21"/>
  <c r="G4089" i="10"/>
  <c r="H4089" i="10"/>
  <c r="H4090" i="21"/>
  <c r="G4074" i="21"/>
  <c r="G4073" i="10"/>
  <c r="H4073" i="10"/>
  <c r="G4058" i="21"/>
  <c r="G4057" i="10"/>
  <c r="H4057" i="10"/>
  <c r="G4042" i="21"/>
  <c r="G4041" i="10"/>
  <c r="H4041" i="10"/>
  <c r="G4026" i="21"/>
  <c r="G4025" i="10"/>
  <c r="H4025" i="10"/>
  <c r="G4010" i="21"/>
  <c r="G4009" i="10"/>
  <c r="H4009" i="10"/>
  <c r="G3994" i="21"/>
  <c r="G3993" i="10"/>
  <c r="H3993" i="10"/>
  <c r="G3978" i="21"/>
  <c r="G3977" i="10"/>
  <c r="H3977" i="10"/>
  <c r="G3962" i="21"/>
  <c r="G3961" i="10"/>
  <c r="H3961" i="10"/>
  <c r="G3946" i="21"/>
  <c r="G3945" i="10"/>
  <c r="H3945" i="10"/>
  <c r="G3930" i="21"/>
  <c r="G3929" i="10"/>
  <c r="H3929" i="10"/>
  <c r="G3914" i="21"/>
  <c r="G3913" i="10"/>
  <c r="H3913" i="10"/>
  <c r="G3898" i="21"/>
  <c r="G3897" i="10"/>
  <c r="H3897" i="10"/>
  <c r="H3898" i="21"/>
  <c r="G3882" i="21"/>
  <c r="G3881" i="10"/>
  <c r="H3881" i="10"/>
  <c r="H3882" i="21"/>
  <c r="G3866" i="21"/>
  <c r="G3865" i="10"/>
  <c r="H3865" i="10"/>
  <c r="G3850" i="21"/>
  <c r="G3849" i="10"/>
  <c r="H3849" i="10"/>
  <c r="H3850" i="21"/>
  <c r="G3834" i="21"/>
  <c r="G3833" i="10"/>
  <c r="H3833" i="10"/>
  <c r="G3818" i="21"/>
  <c r="G3817" i="10"/>
  <c r="H3817" i="10"/>
  <c r="G3802" i="21"/>
  <c r="G3801" i="10"/>
  <c r="H3801" i="10"/>
  <c r="G3786" i="21"/>
  <c r="G3785" i="10"/>
  <c r="H3785" i="10"/>
  <c r="G3770" i="21"/>
  <c r="G3769" i="10"/>
  <c r="H3769" i="10"/>
  <c r="G3754" i="21"/>
  <c r="G3753" i="10"/>
  <c r="H3753" i="10"/>
  <c r="G3738" i="21"/>
  <c r="G3737" i="10"/>
  <c r="H3737" i="10"/>
  <c r="G3722" i="21"/>
  <c r="G3721" i="10"/>
  <c r="H3721" i="10"/>
  <c r="G3706" i="21"/>
  <c r="G3705" i="10"/>
  <c r="H3705" i="10"/>
  <c r="G3690" i="21"/>
  <c r="G3689" i="10"/>
  <c r="H3689" i="10"/>
  <c r="H3690" i="21"/>
  <c r="G3674" i="21"/>
  <c r="G3673" i="10"/>
  <c r="H3673" i="10"/>
  <c r="G3658" i="21"/>
  <c r="G3657" i="10"/>
  <c r="H3657" i="10"/>
  <c r="G3642" i="21"/>
  <c r="G3641" i="10"/>
  <c r="H3641" i="10"/>
  <c r="G3626" i="21"/>
  <c r="G3625" i="10"/>
  <c r="H3625" i="10"/>
  <c r="G3610" i="21"/>
  <c r="G3609" i="10"/>
  <c r="H3609" i="10"/>
  <c r="H3610" i="21"/>
  <c r="G3594" i="21"/>
  <c r="G3593" i="10"/>
  <c r="H3593" i="10"/>
  <c r="G3578" i="21"/>
  <c r="G3577" i="10"/>
  <c r="H3577" i="10"/>
  <c r="H3578" i="21"/>
  <c r="G3562" i="21"/>
  <c r="G3561" i="10"/>
  <c r="H3561" i="10"/>
  <c r="H3562" i="21"/>
  <c r="G3546" i="21"/>
  <c r="G3545" i="10"/>
  <c r="H3545" i="10"/>
  <c r="G3530" i="21"/>
  <c r="G3529" i="10"/>
  <c r="H3529" i="10"/>
  <c r="H3530" i="21"/>
  <c r="G3514" i="21"/>
  <c r="G3513" i="10"/>
  <c r="H3513" i="10"/>
  <c r="G3498" i="21"/>
  <c r="G3497" i="10"/>
  <c r="H3497" i="10"/>
  <c r="G3482" i="21"/>
  <c r="G3481" i="10"/>
  <c r="H3481" i="10"/>
  <c r="G3466" i="21"/>
  <c r="G3465" i="10"/>
  <c r="H3465" i="10"/>
  <c r="G3450" i="21"/>
  <c r="G3449" i="10"/>
  <c r="H3449" i="10"/>
  <c r="H3450" i="21"/>
  <c r="G3434" i="21"/>
  <c r="G3433" i="10"/>
  <c r="H3433" i="10"/>
  <c r="G3418" i="21"/>
  <c r="G3417" i="10"/>
  <c r="H3417" i="10"/>
  <c r="G3402" i="21"/>
  <c r="G3401" i="10"/>
  <c r="H3401" i="10"/>
  <c r="H3402" i="21"/>
  <c r="G3386" i="21"/>
  <c r="G3385" i="10"/>
  <c r="H3385" i="10"/>
  <c r="H3386" i="21"/>
  <c r="G3370" i="21"/>
  <c r="G3369" i="10"/>
  <c r="H3369" i="10"/>
  <c r="G3354" i="21"/>
  <c r="G3353" i="10"/>
  <c r="H3353" i="10"/>
  <c r="G3338" i="21"/>
  <c r="G3337" i="10"/>
  <c r="H3337" i="10"/>
  <c r="H3338" i="21"/>
  <c r="G3322" i="21"/>
  <c r="G3321" i="10"/>
  <c r="H3321" i="10"/>
  <c r="G3306" i="21"/>
  <c r="G3305" i="10"/>
  <c r="H3305" i="10"/>
  <c r="G3290" i="21"/>
  <c r="G3289" i="10"/>
  <c r="H3289" i="10"/>
  <c r="H3290" i="21"/>
  <c r="G3274" i="21"/>
  <c r="G3273" i="10"/>
  <c r="H3273" i="10"/>
  <c r="G3258" i="21"/>
  <c r="G3257" i="10"/>
  <c r="H3257" i="10"/>
  <c r="H3258" i="21"/>
  <c r="G3242" i="21"/>
  <c r="G3241" i="10"/>
  <c r="H3241" i="10"/>
  <c r="G3226" i="21"/>
  <c r="G3225" i="10"/>
  <c r="H3225" i="10"/>
  <c r="H3226" i="21"/>
  <c r="G3210" i="21"/>
  <c r="G3209" i="10"/>
  <c r="H3209" i="10"/>
  <c r="G3194" i="21"/>
  <c r="G3193" i="10"/>
  <c r="H3193" i="10"/>
  <c r="G3178" i="21"/>
  <c r="G3177" i="10"/>
  <c r="H3177" i="10"/>
  <c r="H3178" i="21"/>
  <c r="G3162" i="21"/>
  <c r="G3161" i="10"/>
  <c r="H3161" i="10"/>
  <c r="G3146" i="21"/>
  <c r="G3145" i="10"/>
  <c r="H3145" i="10"/>
  <c r="G3130" i="21"/>
  <c r="G3129" i="10"/>
  <c r="H3129" i="10"/>
  <c r="G3114" i="21"/>
  <c r="G3113" i="10"/>
  <c r="H3113" i="10"/>
  <c r="G3098" i="21"/>
  <c r="G3097" i="10"/>
  <c r="H3097" i="10"/>
  <c r="H3098" i="21"/>
  <c r="G3082" i="21"/>
  <c r="G3081" i="10"/>
  <c r="H3081" i="10"/>
  <c r="G3066" i="21"/>
  <c r="G3065" i="10"/>
  <c r="H3065" i="10"/>
  <c r="H3066" i="21"/>
  <c r="G3050" i="21"/>
  <c r="G3049" i="10"/>
  <c r="H3049" i="10"/>
  <c r="H3050" i="21"/>
  <c r="G3034" i="21"/>
  <c r="G3033" i="10"/>
  <c r="H3033" i="10"/>
  <c r="G3018" i="21"/>
  <c r="G3017" i="10"/>
  <c r="H3017" i="10"/>
  <c r="G3002" i="21"/>
  <c r="G3001" i="10"/>
  <c r="H3001" i="10"/>
  <c r="G2986" i="21"/>
  <c r="G2985" i="10"/>
  <c r="H2985" i="10"/>
  <c r="G2970" i="21"/>
  <c r="G2969" i="10"/>
  <c r="H2969" i="10"/>
  <c r="H2970" i="21"/>
  <c r="G2954" i="21"/>
  <c r="G2953" i="10"/>
  <c r="H2953" i="10"/>
  <c r="G2938" i="21"/>
  <c r="G2937" i="10"/>
  <c r="H2937" i="10"/>
  <c r="H2938" i="21"/>
  <c r="G2922" i="21"/>
  <c r="G2921" i="10"/>
  <c r="H2921" i="10"/>
  <c r="H2922" i="21"/>
  <c r="G2906" i="21"/>
  <c r="G2905" i="10"/>
  <c r="H2905" i="10"/>
  <c r="G2890" i="21"/>
  <c r="G2889" i="10"/>
  <c r="H2889" i="10"/>
  <c r="G2874" i="21"/>
  <c r="G2873" i="10"/>
  <c r="H2873" i="10"/>
  <c r="G2858" i="21"/>
  <c r="G2857" i="10"/>
  <c r="H2857" i="10"/>
  <c r="G2842" i="21"/>
  <c r="G2841" i="10"/>
  <c r="H2841" i="10"/>
  <c r="G2826" i="21"/>
  <c r="G2825" i="10"/>
  <c r="H2825" i="10"/>
  <c r="G2810" i="21"/>
  <c r="G2809" i="10"/>
  <c r="H2809" i="10"/>
  <c r="H2810" i="21"/>
  <c r="G2794" i="21"/>
  <c r="G2793" i="10"/>
  <c r="H2793" i="10"/>
  <c r="G2778" i="21"/>
  <c r="G2777" i="10"/>
  <c r="H2777" i="10"/>
  <c r="G2762" i="21"/>
  <c r="G2761" i="10"/>
  <c r="H2761" i="10"/>
  <c r="G2746" i="21"/>
  <c r="G2745" i="10"/>
  <c r="H2745" i="10"/>
  <c r="G2730" i="21"/>
  <c r="G2729" i="10"/>
  <c r="H2729" i="10"/>
  <c r="H2730" i="21"/>
  <c r="G2714" i="21"/>
  <c r="G2713" i="10"/>
  <c r="H2713" i="10"/>
  <c r="G2698" i="21"/>
  <c r="G2697" i="10"/>
  <c r="H2697" i="10"/>
  <c r="G2682" i="21"/>
  <c r="G2681" i="10"/>
  <c r="H2681" i="10"/>
  <c r="G2666" i="21"/>
  <c r="G2665" i="10"/>
  <c r="H2665" i="10"/>
  <c r="G2650" i="21"/>
  <c r="G2649" i="10"/>
  <c r="H2649" i="10"/>
  <c r="G2634" i="21"/>
  <c r="G2633" i="10"/>
  <c r="H2633" i="10"/>
  <c r="G2618" i="21"/>
  <c r="G2617" i="10"/>
  <c r="H2617" i="10"/>
  <c r="H2618" i="21"/>
  <c r="G2602" i="21"/>
  <c r="G2601" i="10"/>
  <c r="H2601" i="10"/>
  <c r="G2586" i="21"/>
  <c r="G2585" i="10"/>
  <c r="H2585" i="10"/>
  <c r="G2570" i="21"/>
  <c r="G2569" i="10"/>
  <c r="H2569" i="10"/>
  <c r="G2554" i="21"/>
  <c r="G2553" i="10"/>
  <c r="H2553" i="10"/>
  <c r="G2538" i="21"/>
  <c r="G2537" i="10"/>
  <c r="H2537" i="10"/>
  <c r="H2538" i="21"/>
  <c r="G2522" i="21"/>
  <c r="G2521" i="10"/>
  <c r="H2521" i="10"/>
  <c r="G2506" i="21"/>
  <c r="G2505" i="10"/>
  <c r="H2505" i="10"/>
  <c r="G2490" i="21"/>
  <c r="G2489" i="10"/>
  <c r="H2489" i="10"/>
  <c r="H2490" i="21"/>
  <c r="G2474" i="21"/>
  <c r="G2473" i="10"/>
  <c r="H2473" i="10"/>
  <c r="G2458" i="21"/>
  <c r="G2457" i="10"/>
  <c r="H2457" i="10"/>
  <c r="G2442" i="21"/>
  <c r="G2441" i="10"/>
  <c r="H2441" i="10"/>
  <c r="G2426" i="21"/>
  <c r="G2425" i="10"/>
  <c r="H2425" i="10"/>
  <c r="G2410" i="21"/>
  <c r="G2409" i="10"/>
  <c r="H2409" i="10"/>
  <c r="H2410" i="21"/>
  <c r="G2394" i="21"/>
  <c r="G2393" i="10"/>
  <c r="H2393" i="10"/>
  <c r="G2378" i="21"/>
  <c r="G2377" i="10"/>
  <c r="H2377" i="10"/>
  <c r="G2362" i="21"/>
  <c r="G2361" i="10"/>
  <c r="H2361" i="10"/>
  <c r="G2346" i="21"/>
  <c r="G2345" i="10"/>
  <c r="H2345" i="10"/>
  <c r="G2330" i="21"/>
  <c r="G2329" i="10"/>
  <c r="H2329" i="10"/>
  <c r="G2314" i="21"/>
  <c r="G2313" i="10"/>
  <c r="H2313" i="10"/>
  <c r="G2298" i="21"/>
  <c r="G2297" i="10"/>
  <c r="H2297" i="10"/>
  <c r="G2282" i="21"/>
  <c r="G2281" i="10"/>
  <c r="H2281" i="10"/>
  <c r="H2282" i="21"/>
  <c r="G2266" i="21"/>
  <c r="G2265" i="10"/>
  <c r="H2265" i="10"/>
  <c r="G2250" i="21"/>
  <c r="G2249" i="10"/>
  <c r="H2249" i="10"/>
  <c r="G2234" i="21"/>
  <c r="G2233" i="10"/>
  <c r="H2233" i="10"/>
  <c r="G2218" i="21"/>
  <c r="G2217" i="10"/>
  <c r="H2217" i="10"/>
  <c r="G2202" i="21"/>
  <c r="G2201" i="10"/>
  <c r="H2201" i="10"/>
  <c r="G2186" i="21"/>
  <c r="G2185" i="10"/>
  <c r="H2185" i="10"/>
  <c r="G2170" i="21"/>
  <c r="G2169" i="10"/>
  <c r="H2169" i="10"/>
  <c r="G2154" i="21"/>
  <c r="G2153" i="10"/>
  <c r="H2153" i="10"/>
  <c r="G2138" i="21"/>
  <c r="G2137" i="10"/>
  <c r="H2137" i="10"/>
  <c r="G2122" i="21"/>
  <c r="G2121" i="10"/>
  <c r="H2121" i="10"/>
  <c r="G2106" i="21"/>
  <c r="G2105" i="10"/>
  <c r="H2105" i="10"/>
  <c r="G2090" i="21"/>
  <c r="G2089" i="10"/>
  <c r="H2089" i="10"/>
  <c r="H2090" i="21"/>
  <c r="G2074" i="21"/>
  <c r="G2073" i="10"/>
  <c r="H2073" i="10"/>
  <c r="G2058" i="21"/>
  <c r="G2057" i="10"/>
  <c r="H2057" i="10"/>
  <c r="G2042" i="21"/>
  <c r="G2041" i="10"/>
  <c r="H2041" i="10"/>
  <c r="G2026" i="21"/>
  <c r="G2025" i="10"/>
  <c r="H2025" i="10"/>
  <c r="G2010" i="21"/>
  <c r="G2009" i="10"/>
  <c r="H2009" i="10"/>
  <c r="G1994" i="21"/>
  <c r="G1993" i="10"/>
  <c r="H1993" i="10"/>
  <c r="G1978" i="21"/>
  <c r="G1977" i="10"/>
  <c r="H1977" i="10"/>
  <c r="G1962" i="21"/>
  <c r="G1961" i="10"/>
  <c r="H1961" i="10"/>
  <c r="H1962" i="21"/>
  <c r="G1946" i="21"/>
  <c r="G1945" i="10"/>
  <c r="H1945" i="10"/>
  <c r="G1930" i="21"/>
  <c r="G1929" i="10"/>
  <c r="H1929" i="10"/>
  <c r="G1914" i="21"/>
  <c r="G1913" i="10"/>
  <c r="H1913" i="10"/>
  <c r="G1898" i="21"/>
  <c r="G1897" i="10"/>
  <c r="H1897" i="10"/>
  <c r="G1882" i="21"/>
  <c r="G1881" i="10"/>
  <c r="H1881" i="10"/>
  <c r="G1866" i="21"/>
  <c r="G1865" i="10"/>
  <c r="H1865" i="10"/>
  <c r="G1850" i="21"/>
  <c r="G1849" i="10"/>
  <c r="H1849" i="10"/>
  <c r="H1850" i="21"/>
  <c r="G1834" i="21"/>
  <c r="G1833" i="10"/>
  <c r="H1833" i="10"/>
  <c r="G1818" i="21"/>
  <c r="G1817" i="10"/>
  <c r="H1817" i="10"/>
  <c r="H1818" i="21"/>
  <c r="G1802" i="21"/>
  <c r="G1801" i="10"/>
  <c r="H1801" i="10"/>
  <c r="G1786" i="21"/>
  <c r="G1785" i="10"/>
  <c r="H1785" i="10"/>
  <c r="G1770" i="21"/>
  <c r="G1769" i="10"/>
  <c r="H1769" i="10"/>
  <c r="G1754" i="21"/>
  <c r="G1753" i="10"/>
  <c r="H1753" i="10"/>
  <c r="H1754" i="21"/>
  <c r="G1738" i="21"/>
  <c r="G1737" i="10"/>
  <c r="H1737" i="10"/>
  <c r="H1738" i="21"/>
  <c r="G1722" i="21"/>
  <c r="G1721" i="10"/>
  <c r="H1721" i="10"/>
  <c r="G1706" i="21"/>
  <c r="G1705" i="10"/>
  <c r="H1705" i="10"/>
  <c r="G1690" i="21"/>
  <c r="G1689" i="10"/>
  <c r="H1689" i="10"/>
  <c r="G1674" i="21"/>
  <c r="G1673" i="10"/>
  <c r="H1673" i="10"/>
  <c r="G1658" i="21"/>
  <c r="G1657" i="10"/>
  <c r="H1657" i="10"/>
  <c r="H1658" i="21"/>
  <c r="G1642" i="21"/>
  <c r="G1641" i="10"/>
  <c r="H1641" i="10"/>
  <c r="G1626" i="21"/>
  <c r="G1625" i="10"/>
  <c r="H1625" i="10"/>
  <c r="G1610" i="21"/>
  <c r="G1609" i="10"/>
  <c r="H1609" i="10"/>
  <c r="H1610" i="21"/>
  <c r="G1594" i="21"/>
  <c r="G1593" i="10"/>
  <c r="H1593" i="10"/>
  <c r="H1594" i="21"/>
  <c r="G1578" i="21"/>
  <c r="G1577" i="10"/>
  <c r="H1577" i="10"/>
  <c r="G1562" i="21"/>
  <c r="G1561" i="10"/>
  <c r="H1561" i="10"/>
  <c r="G1549" i="21"/>
  <c r="G1548" i="10"/>
  <c r="H1548" i="10"/>
  <c r="G1533" i="21"/>
  <c r="G1532" i="10"/>
  <c r="H1532" i="10"/>
  <c r="H1533" i="21"/>
  <c r="G1517" i="21"/>
  <c r="G1516" i="10"/>
  <c r="H1516" i="10"/>
  <c r="G1501" i="21"/>
  <c r="G1500" i="10"/>
  <c r="H1500" i="10"/>
  <c r="G1485" i="21"/>
  <c r="G1484" i="10"/>
  <c r="H1484" i="10"/>
  <c r="G1469" i="21"/>
  <c r="G1468" i="10"/>
  <c r="H1468" i="10"/>
  <c r="G1453" i="21"/>
  <c r="G1452" i="10"/>
  <c r="H1452" i="10"/>
  <c r="G1437" i="21"/>
  <c r="G1436" i="10"/>
  <c r="H1436" i="10"/>
  <c r="G1421" i="21"/>
  <c r="G1420" i="10"/>
  <c r="H1420" i="10"/>
  <c r="H1421" i="21"/>
  <c r="G1405" i="21"/>
  <c r="G1404" i="10"/>
  <c r="H1404" i="10"/>
  <c r="H1405" i="21"/>
  <c r="G1389" i="21"/>
  <c r="G1388" i="10"/>
  <c r="H1388" i="10"/>
  <c r="G1373" i="21"/>
  <c r="G1372" i="10"/>
  <c r="H1372" i="10"/>
  <c r="G1357" i="21"/>
  <c r="G1356" i="10"/>
  <c r="H1356" i="10"/>
  <c r="G1341" i="21"/>
  <c r="G1340" i="10"/>
  <c r="H1340" i="10"/>
  <c r="H1341" i="21"/>
  <c r="G1325" i="21"/>
  <c r="G1324" i="10"/>
  <c r="H1324" i="10"/>
  <c r="G1309" i="21"/>
  <c r="G1308" i="10"/>
  <c r="H1308" i="10"/>
  <c r="G1293" i="21"/>
  <c r="G1292" i="10"/>
  <c r="H1292" i="10"/>
  <c r="G1277" i="21"/>
  <c r="G1276" i="10"/>
  <c r="H1276" i="10"/>
  <c r="G1261" i="21"/>
  <c r="G1260" i="10"/>
  <c r="H1260" i="10"/>
  <c r="G1245" i="21"/>
  <c r="G1244" i="10"/>
  <c r="H1244" i="10"/>
  <c r="G1229" i="21"/>
  <c r="G1228" i="10"/>
  <c r="H1228" i="10"/>
  <c r="G1213" i="21"/>
  <c r="G1212" i="10"/>
  <c r="H1212" i="10"/>
  <c r="H1213" i="21"/>
  <c r="G1197" i="21"/>
  <c r="G1196" i="10"/>
  <c r="H1196" i="10"/>
  <c r="G1181" i="21"/>
  <c r="G1180" i="10"/>
  <c r="H1180" i="10"/>
  <c r="G1165" i="21"/>
  <c r="G1164" i="10"/>
  <c r="H1164" i="10"/>
  <c r="G1149" i="21"/>
  <c r="G1148" i="10"/>
  <c r="H1148" i="10"/>
  <c r="G1133" i="21"/>
  <c r="G1132" i="10"/>
  <c r="H1132" i="10"/>
  <c r="H1133" i="21"/>
  <c r="G1117" i="21"/>
  <c r="G1116" i="10"/>
  <c r="H1116" i="10"/>
  <c r="G1101" i="21"/>
  <c r="G1100" i="10"/>
  <c r="H1100" i="10"/>
  <c r="G1085" i="21"/>
  <c r="G1084" i="10"/>
  <c r="H1084" i="10"/>
  <c r="G1069" i="21"/>
  <c r="G1068" i="10"/>
  <c r="H1068" i="10"/>
  <c r="G1053" i="21"/>
  <c r="G1052" i="10"/>
  <c r="H1052" i="10"/>
  <c r="G1037" i="21"/>
  <c r="G1036" i="10"/>
  <c r="H1036" i="10"/>
  <c r="G1021" i="21"/>
  <c r="G1020" i="10"/>
  <c r="H1020" i="10"/>
  <c r="G1005" i="21"/>
  <c r="G1004" i="10"/>
  <c r="H1004" i="10"/>
  <c r="G989" i="21"/>
  <c r="G988" i="10"/>
  <c r="H988" i="10"/>
  <c r="G973" i="21"/>
  <c r="G972" i="10"/>
  <c r="H972" i="10"/>
  <c r="G957" i="21"/>
  <c r="G956" i="10"/>
  <c r="H956" i="10"/>
  <c r="H957" i="21"/>
  <c r="G941" i="21"/>
  <c r="G940" i="10"/>
  <c r="H940" i="10"/>
  <c r="H941" i="21"/>
  <c r="G925" i="21"/>
  <c r="G924" i="10"/>
  <c r="H924" i="10"/>
  <c r="G909" i="21"/>
  <c r="G908" i="10"/>
  <c r="H908" i="10"/>
  <c r="G893" i="21"/>
  <c r="G892" i="10"/>
  <c r="H892" i="10"/>
  <c r="G877" i="21"/>
  <c r="G876" i="10"/>
  <c r="H876" i="10"/>
  <c r="G861" i="21"/>
  <c r="G860" i="10"/>
  <c r="H860" i="10"/>
  <c r="G845" i="21"/>
  <c r="G844" i="10"/>
  <c r="H844" i="10"/>
  <c r="G829" i="21"/>
  <c r="G828" i="10"/>
  <c r="H828" i="10"/>
  <c r="G813" i="21"/>
  <c r="G812" i="10"/>
  <c r="H812" i="10"/>
  <c r="G797" i="21"/>
  <c r="G796" i="10"/>
  <c r="H796" i="10"/>
  <c r="G781" i="21"/>
  <c r="G780" i="10"/>
  <c r="H780" i="10"/>
  <c r="G765" i="21"/>
  <c r="G764" i="10"/>
  <c r="H764" i="10"/>
  <c r="G749" i="21"/>
  <c r="G748" i="10"/>
  <c r="H748" i="10"/>
  <c r="G733" i="21"/>
  <c r="G732" i="10"/>
  <c r="H732" i="10"/>
  <c r="G717" i="21"/>
  <c r="G716" i="10"/>
  <c r="H716" i="10"/>
  <c r="G701" i="21"/>
  <c r="G700" i="10"/>
  <c r="H700" i="10"/>
  <c r="H701" i="21"/>
  <c r="G685" i="21"/>
  <c r="G684" i="10"/>
  <c r="H684" i="10"/>
  <c r="G669" i="21"/>
  <c r="G668" i="10"/>
  <c r="H668" i="10"/>
  <c r="G653" i="21"/>
  <c r="G652" i="10"/>
  <c r="H652" i="10"/>
  <c r="G637" i="21"/>
  <c r="G636" i="10"/>
  <c r="H636" i="10"/>
  <c r="G621" i="21"/>
  <c r="G620" i="10"/>
  <c r="H620" i="10"/>
  <c r="G605" i="21"/>
  <c r="G604" i="10"/>
  <c r="H604" i="10"/>
  <c r="G589" i="21"/>
  <c r="G588" i="10"/>
  <c r="H588" i="10"/>
  <c r="G573" i="21"/>
  <c r="G572" i="10"/>
  <c r="H572" i="10"/>
  <c r="H573" i="21"/>
  <c r="G557" i="21"/>
  <c r="G556" i="10"/>
  <c r="H556" i="10"/>
  <c r="G541" i="21"/>
  <c r="G540" i="10"/>
  <c r="H540" i="10"/>
  <c r="H541" i="21"/>
  <c r="G525" i="21"/>
  <c r="G524" i="10"/>
  <c r="H524" i="10"/>
  <c r="G509" i="21"/>
  <c r="G508" i="10"/>
  <c r="H508" i="10"/>
  <c r="G493" i="21"/>
  <c r="G492" i="10"/>
  <c r="H492" i="10"/>
  <c r="G477" i="21"/>
  <c r="G476" i="10"/>
  <c r="H476" i="10"/>
  <c r="G461" i="21"/>
  <c r="G460" i="10"/>
  <c r="H460" i="10"/>
  <c r="G445" i="21"/>
  <c r="G444" i="10"/>
  <c r="H444" i="10"/>
  <c r="G429" i="21"/>
  <c r="G428" i="10"/>
  <c r="H428" i="10"/>
  <c r="G413" i="21"/>
  <c r="G412" i="10"/>
  <c r="H412" i="10"/>
  <c r="G397" i="21"/>
  <c r="G396" i="10"/>
  <c r="H396" i="10"/>
  <c r="G381" i="21"/>
  <c r="G380" i="10"/>
  <c r="H380" i="10"/>
  <c r="H381" i="21"/>
  <c r="G365" i="21"/>
  <c r="G364" i="10"/>
  <c r="H364" i="10"/>
  <c r="G349" i="21"/>
  <c r="G348" i="10"/>
  <c r="H348" i="10"/>
  <c r="G333" i="21"/>
  <c r="G332" i="10"/>
  <c r="H332" i="10"/>
  <c r="H333" i="21"/>
  <c r="G317" i="21"/>
  <c r="G316" i="10"/>
  <c r="H316" i="10"/>
  <c r="G301" i="21"/>
  <c r="G300" i="10"/>
  <c r="H300" i="10"/>
  <c r="G285" i="21"/>
  <c r="G284" i="10"/>
  <c r="H284" i="10"/>
  <c r="G269" i="21"/>
  <c r="G268" i="10"/>
  <c r="H268" i="10"/>
  <c r="G253" i="21"/>
  <c r="G252" i="10"/>
  <c r="H252" i="10"/>
  <c r="G237" i="21"/>
  <c r="G236" i="10"/>
  <c r="H236" i="10"/>
  <c r="G221" i="21"/>
  <c r="G220" i="10"/>
  <c r="H220" i="10"/>
  <c r="G205" i="21"/>
  <c r="G204" i="10"/>
  <c r="H204" i="10"/>
  <c r="G189" i="21"/>
  <c r="G188" i="10"/>
  <c r="H188" i="10"/>
  <c r="G173" i="21"/>
  <c r="G172" i="10"/>
  <c r="H172" i="10"/>
  <c r="G157" i="21"/>
  <c r="G156" i="10"/>
  <c r="H156" i="10"/>
  <c r="G141" i="21"/>
  <c r="G140" i="10"/>
  <c r="H140" i="10"/>
  <c r="H141" i="21"/>
  <c r="G125" i="21"/>
  <c r="G124" i="10"/>
  <c r="H124" i="10"/>
  <c r="G109" i="21"/>
  <c r="G108" i="10"/>
  <c r="H108" i="10"/>
  <c r="G93" i="21"/>
  <c r="G92" i="10"/>
  <c r="H92" i="10"/>
  <c r="G77" i="21"/>
  <c r="G76" i="10"/>
  <c r="H76" i="10"/>
  <c r="G61" i="21"/>
  <c r="G60" i="10"/>
  <c r="H60" i="10"/>
  <c r="G45" i="21"/>
  <c r="G44" i="10"/>
  <c r="H44" i="10"/>
  <c r="G29" i="21"/>
  <c r="G28" i="10"/>
  <c r="H28" i="10"/>
  <c r="G13" i="21"/>
  <c r="G12" i="10"/>
  <c r="H12" i="10"/>
  <c r="G1556" i="21"/>
  <c r="G1555" i="10"/>
  <c r="H1555" i="10"/>
  <c r="G1540" i="21"/>
  <c r="G1539" i="10"/>
  <c r="H1539" i="10"/>
  <c r="G1524" i="21"/>
  <c r="G1523" i="10"/>
  <c r="H1523" i="10"/>
  <c r="H1524" i="21"/>
  <c r="G1508" i="21"/>
  <c r="G1507" i="10"/>
  <c r="H1507" i="10"/>
  <c r="G1492" i="21"/>
  <c r="G1491" i="10"/>
  <c r="H1491" i="10"/>
  <c r="G1476" i="21"/>
  <c r="G1475" i="10"/>
  <c r="H1475" i="10"/>
  <c r="G1460" i="21"/>
  <c r="G1459" i="10"/>
  <c r="H1459" i="10"/>
  <c r="H1460" i="21"/>
  <c r="G1444" i="21"/>
  <c r="G1443" i="10"/>
  <c r="H1443" i="10"/>
  <c r="G1428" i="21"/>
  <c r="G1427" i="10"/>
  <c r="H1427" i="10"/>
  <c r="G1412" i="21"/>
  <c r="G1411" i="10"/>
  <c r="H1411" i="10"/>
  <c r="G1396" i="21"/>
  <c r="G1395" i="10"/>
  <c r="H1395" i="10"/>
  <c r="G1380" i="21"/>
  <c r="G1379" i="10"/>
  <c r="H1379" i="10"/>
  <c r="G1364" i="21"/>
  <c r="G1363" i="10"/>
  <c r="H1363" i="10"/>
  <c r="G1348" i="21"/>
  <c r="G1347" i="10"/>
  <c r="H1347" i="10"/>
  <c r="G1332" i="21"/>
  <c r="G1331" i="10"/>
  <c r="H1331" i="10"/>
  <c r="G1316" i="21"/>
  <c r="G1315" i="10"/>
  <c r="H1315" i="10"/>
  <c r="G1300" i="21"/>
  <c r="G1299" i="10"/>
  <c r="H1299" i="10"/>
  <c r="H1300" i="21"/>
  <c r="G1284" i="21"/>
  <c r="G1283" i="10"/>
  <c r="H1283" i="10"/>
  <c r="G1268" i="21"/>
  <c r="G1267" i="10"/>
  <c r="H1267" i="10"/>
  <c r="G1252" i="21"/>
  <c r="G1251" i="10"/>
  <c r="H1251" i="10"/>
  <c r="G1236" i="21"/>
  <c r="G1235" i="10"/>
  <c r="H1235" i="10"/>
  <c r="G1220" i="21"/>
  <c r="G1219" i="10"/>
  <c r="H1219" i="10"/>
  <c r="G1204" i="21"/>
  <c r="G1203" i="10"/>
  <c r="H1203" i="10"/>
  <c r="G1188" i="21"/>
  <c r="G1187" i="10"/>
  <c r="H1187" i="10"/>
  <c r="G1172" i="21"/>
  <c r="G1171" i="10"/>
  <c r="H1171" i="10"/>
  <c r="G1156" i="21"/>
  <c r="G1155" i="10"/>
  <c r="H1155" i="10"/>
  <c r="G1140" i="21"/>
  <c r="G1139" i="10"/>
  <c r="H1139" i="10"/>
  <c r="H1140" i="21"/>
  <c r="G1124" i="21"/>
  <c r="G1123" i="10"/>
  <c r="H1123" i="10"/>
  <c r="G1108" i="21"/>
  <c r="G1107" i="10"/>
  <c r="H1107" i="10"/>
  <c r="G1092" i="21"/>
  <c r="G1091" i="10"/>
  <c r="H1091" i="10"/>
  <c r="G1076" i="21"/>
  <c r="G1075" i="10"/>
  <c r="H1075" i="10"/>
  <c r="G1060" i="21"/>
  <c r="G1059" i="10"/>
  <c r="H1059" i="10"/>
  <c r="G1044" i="21"/>
  <c r="G1043" i="10"/>
  <c r="H1043" i="10"/>
  <c r="G1028" i="21"/>
  <c r="G1027" i="10"/>
  <c r="H1027" i="10"/>
  <c r="G1012" i="21"/>
  <c r="G1011" i="10"/>
  <c r="H1011" i="10"/>
  <c r="G996" i="21"/>
  <c r="G995" i="10"/>
  <c r="H995" i="10"/>
  <c r="G980" i="21"/>
  <c r="G979" i="10"/>
  <c r="H979" i="10"/>
  <c r="G964" i="21"/>
  <c r="G963" i="10"/>
  <c r="H963" i="10"/>
  <c r="G948" i="21"/>
  <c r="G947" i="10"/>
  <c r="H947" i="10"/>
  <c r="G932" i="21"/>
  <c r="G931" i="10"/>
  <c r="H931" i="10"/>
  <c r="G916" i="21"/>
  <c r="G915" i="10"/>
  <c r="H915" i="10"/>
  <c r="G900" i="21"/>
  <c r="G899" i="10"/>
  <c r="H899" i="10"/>
  <c r="G884" i="21"/>
  <c r="G883" i="10"/>
  <c r="H883" i="10"/>
  <c r="G868" i="21"/>
  <c r="G867" i="10"/>
  <c r="H867" i="10"/>
  <c r="G852" i="21"/>
  <c r="G851" i="10"/>
  <c r="H851" i="10"/>
  <c r="G836" i="21"/>
  <c r="G835" i="10"/>
  <c r="H835" i="10"/>
  <c r="G820" i="21"/>
  <c r="G819" i="10"/>
  <c r="H819" i="10"/>
  <c r="G804" i="21"/>
  <c r="G803" i="10"/>
  <c r="H803" i="10"/>
  <c r="G788" i="21"/>
  <c r="G787" i="10"/>
  <c r="H787" i="10"/>
  <c r="G772" i="21"/>
  <c r="G771" i="10"/>
  <c r="H771" i="10"/>
  <c r="G756" i="21"/>
  <c r="G755" i="10"/>
  <c r="H755" i="10"/>
  <c r="G740" i="21"/>
  <c r="G739" i="10"/>
  <c r="H739" i="10"/>
  <c r="G724" i="21"/>
  <c r="G723" i="10"/>
  <c r="H723" i="10"/>
  <c r="H724" i="21"/>
  <c r="G708" i="21"/>
  <c r="G707" i="10"/>
  <c r="H707" i="10"/>
  <c r="G692" i="21"/>
  <c r="G691" i="10"/>
  <c r="H691" i="10"/>
  <c r="G676" i="21"/>
  <c r="G675" i="10"/>
  <c r="H675" i="10"/>
  <c r="G660" i="21"/>
  <c r="G659" i="10"/>
  <c r="H659" i="10"/>
  <c r="G644" i="21"/>
  <c r="G643" i="10"/>
  <c r="H643" i="10"/>
  <c r="G628" i="21"/>
  <c r="G627" i="10"/>
  <c r="H627" i="10"/>
  <c r="G612" i="21"/>
  <c r="G611" i="10"/>
  <c r="H611" i="10"/>
  <c r="G596" i="21"/>
  <c r="G595" i="10"/>
  <c r="H595" i="10"/>
  <c r="G580" i="21"/>
  <c r="G579" i="10"/>
  <c r="H579" i="10"/>
  <c r="G564" i="21"/>
  <c r="G563" i="10"/>
  <c r="H563" i="10"/>
  <c r="G548" i="21"/>
  <c r="G547" i="10"/>
  <c r="H547" i="10"/>
  <c r="G532" i="21"/>
  <c r="G531" i="10"/>
  <c r="H531" i="10"/>
  <c r="G516" i="21"/>
  <c r="G515" i="10"/>
  <c r="H515" i="10"/>
  <c r="G500" i="21"/>
  <c r="G499" i="10"/>
  <c r="H499" i="10"/>
  <c r="G484" i="21"/>
  <c r="G483" i="10"/>
  <c r="H483" i="10"/>
  <c r="G468" i="21"/>
  <c r="G467" i="10"/>
  <c r="H467" i="10"/>
  <c r="G452" i="21"/>
  <c r="G451" i="10"/>
  <c r="H451" i="10"/>
  <c r="G436" i="21"/>
  <c r="G435" i="10"/>
  <c r="H435" i="10"/>
  <c r="G420" i="21"/>
  <c r="G419" i="10"/>
  <c r="H419" i="10"/>
  <c r="G404" i="21"/>
  <c r="G403" i="10"/>
  <c r="H403" i="10"/>
  <c r="G388" i="21"/>
  <c r="G387" i="10"/>
  <c r="H387" i="10"/>
  <c r="G372" i="21"/>
  <c r="G371" i="10"/>
  <c r="H371" i="10"/>
  <c r="G356" i="21"/>
  <c r="G355" i="10"/>
  <c r="H355" i="10"/>
  <c r="G340" i="21"/>
  <c r="G339" i="10"/>
  <c r="H339" i="10"/>
  <c r="G324" i="21"/>
  <c r="G323" i="10"/>
  <c r="H323" i="10"/>
  <c r="G308" i="21"/>
  <c r="G307" i="10"/>
  <c r="H307" i="10"/>
  <c r="G292" i="21"/>
  <c r="G291" i="10"/>
  <c r="H291" i="10"/>
  <c r="G276" i="21"/>
  <c r="G275" i="10"/>
  <c r="H275" i="10"/>
  <c r="G260" i="21"/>
  <c r="G259" i="10"/>
  <c r="H259" i="10"/>
  <c r="G244" i="21"/>
  <c r="G243" i="10"/>
  <c r="H243" i="10"/>
  <c r="G228" i="21"/>
  <c r="G227" i="10"/>
  <c r="H227" i="10"/>
  <c r="G212" i="21"/>
  <c r="G211" i="10"/>
  <c r="H211" i="10"/>
  <c r="H212" i="21"/>
  <c r="G196" i="21"/>
  <c r="G195" i="10"/>
  <c r="H195" i="10"/>
  <c r="G180" i="21"/>
  <c r="G179" i="10"/>
  <c r="H179" i="10"/>
  <c r="G164" i="21"/>
  <c r="G163" i="10"/>
  <c r="H163" i="10"/>
  <c r="G148" i="21"/>
  <c r="G147" i="10"/>
  <c r="H147" i="10"/>
  <c r="G132" i="21"/>
  <c r="G131" i="10"/>
  <c r="H131" i="10"/>
  <c r="G116" i="21"/>
  <c r="G115" i="10"/>
  <c r="H115" i="10"/>
  <c r="G100" i="21"/>
  <c r="G99" i="10"/>
  <c r="H99" i="10"/>
  <c r="G84" i="21"/>
  <c r="G83" i="10"/>
  <c r="H83" i="10"/>
  <c r="G68" i="21"/>
  <c r="G67" i="10"/>
  <c r="H67" i="10"/>
  <c r="G52" i="21"/>
  <c r="G51" i="10"/>
  <c r="H51" i="10"/>
  <c r="H52" i="21"/>
  <c r="G36" i="21"/>
  <c r="G35" i="10"/>
  <c r="H35" i="10"/>
  <c r="G20" i="21"/>
  <c r="G19" i="10"/>
  <c r="H19" i="10"/>
  <c r="G1547" i="21"/>
  <c r="G1546" i="10"/>
  <c r="H1546" i="10"/>
  <c r="G1531" i="21"/>
  <c r="G1530" i="10"/>
  <c r="H1530" i="10"/>
  <c r="G1515" i="21"/>
  <c r="G1514" i="10"/>
  <c r="H1514" i="10"/>
  <c r="G1499" i="21"/>
  <c r="G1498" i="10"/>
  <c r="H1498" i="10"/>
  <c r="G1483" i="21"/>
  <c r="G1482" i="10"/>
  <c r="H1482" i="10"/>
  <c r="H1483" i="21"/>
  <c r="G1467" i="21"/>
  <c r="G1466" i="10"/>
  <c r="H1466" i="10"/>
  <c r="G1451" i="21"/>
  <c r="G1450" i="10"/>
  <c r="H1450" i="10"/>
  <c r="G1435" i="21"/>
  <c r="G1434" i="10"/>
  <c r="H1434" i="10"/>
  <c r="G1419" i="21"/>
  <c r="G1418" i="10"/>
  <c r="H1418" i="10"/>
  <c r="G1403" i="21"/>
  <c r="G1402" i="10"/>
  <c r="H1402" i="10"/>
  <c r="G1387" i="21"/>
  <c r="G1386" i="10"/>
  <c r="H1386" i="10"/>
  <c r="H1387" i="21"/>
  <c r="G1371" i="21"/>
  <c r="G1370" i="10"/>
  <c r="H1370" i="10"/>
  <c r="G1355" i="21"/>
  <c r="G1354" i="10"/>
  <c r="H1354" i="10"/>
  <c r="G1339" i="21"/>
  <c r="G1338" i="10"/>
  <c r="H1338" i="10"/>
  <c r="G1323" i="21"/>
  <c r="G1322" i="10"/>
  <c r="H1322" i="10"/>
  <c r="G1307" i="21"/>
  <c r="G1306" i="10"/>
  <c r="H1306" i="10"/>
  <c r="G1291" i="21"/>
  <c r="G1290" i="10"/>
  <c r="H1290" i="10"/>
  <c r="G1275" i="21"/>
  <c r="G1274" i="10"/>
  <c r="H1274" i="10"/>
  <c r="G1259" i="21"/>
  <c r="G1258" i="10"/>
  <c r="H1258" i="10"/>
  <c r="G1243" i="21"/>
  <c r="G1242" i="10"/>
  <c r="H1242" i="10"/>
  <c r="G1227" i="21"/>
  <c r="G1226" i="10"/>
  <c r="H1226" i="10"/>
  <c r="H1227" i="21"/>
  <c r="G1211" i="21"/>
  <c r="G1210" i="10"/>
  <c r="H1210" i="10"/>
  <c r="G1195" i="21"/>
  <c r="G1194" i="10"/>
  <c r="H1194" i="10"/>
  <c r="G1179" i="21"/>
  <c r="G1178" i="10"/>
  <c r="H1178" i="10"/>
  <c r="G1163" i="21"/>
  <c r="G1162" i="10"/>
  <c r="H1162" i="10"/>
  <c r="G1147" i="21"/>
  <c r="G1146" i="10"/>
  <c r="H1146" i="10"/>
  <c r="G1131" i="21"/>
  <c r="G1130" i="10"/>
  <c r="H1130" i="10"/>
  <c r="G1115" i="21"/>
  <c r="G1114" i="10"/>
  <c r="H1114" i="10"/>
  <c r="G1099" i="21"/>
  <c r="G1098" i="10"/>
  <c r="H1098" i="10"/>
  <c r="G1083" i="21"/>
  <c r="G1082" i="10"/>
  <c r="H1082" i="10"/>
  <c r="G1067" i="21"/>
  <c r="G1066" i="10"/>
  <c r="H1066" i="10"/>
  <c r="G1051" i="21"/>
  <c r="G1050" i="10"/>
  <c r="H1050" i="10"/>
  <c r="G1035" i="21"/>
  <c r="G1034" i="10"/>
  <c r="H1034" i="10"/>
  <c r="G1019" i="21"/>
  <c r="G1018" i="10"/>
  <c r="H1018" i="10"/>
  <c r="G1003" i="21"/>
  <c r="G1002" i="10"/>
  <c r="H1002" i="10"/>
  <c r="G987" i="21"/>
  <c r="G986" i="10"/>
  <c r="H986" i="10"/>
  <c r="G971" i="21"/>
  <c r="G970" i="10"/>
  <c r="H970" i="10"/>
  <c r="G955" i="21"/>
  <c r="G954" i="10"/>
  <c r="H954" i="10"/>
  <c r="G939" i="21"/>
  <c r="G938" i="10"/>
  <c r="H938" i="10"/>
  <c r="G923" i="21"/>
  <c r="G922" i="10"/>
  <c r="H922" i="10"/>
  <c r="G907" i="21"/>
  <c r="G906" i="10"/>
  <c r="H906" i="10"/>
  <c r="H907" i="21"/>
  <c r="G891" i="21"/>
  <c r="G890" i="10"/>
  <c r="H890" i="10"/>
  <c r="G875" i="21"/>
  <c r="G874" i="10"/>
  <c r="H874" i="10"/>
  <c r="G859" i="21"/>
  <c r="G858" i="10"/>
  <c r="H858" i="10"/>
  <c r="G843" i="21"/>
  <c r="G842" i="10"/>
  <c r="H842" i="10"/>
  <c r="G827" i="21"/>
  <c r="G826" i="10"/>
  <c r="H826" i="10"/>
  <c r="G811" i="21"/>
  <c r="G810" i="10"/>
  <c r="H810" i="10"/>
  <c r="G795" i="21"/>
  <c r="G794" i="10"/>
  <c r="H794" i="10"/>
  <c r="G779" i="21"/>
  <c r="G778" i="10"/>
  <c r="H778" i="10"/>
  <c r="G763" i="21"/>
  <c r="G762" i="10"/>
  <c r="H762" i="10"/>
  <c r="G747" i="21"/>
  <c r="G746" i="10"/>
  <c r="H746" i="10"/>
  <c r="H747" i="21"/>
  <c r="G731" i="21"/>
  <c r="G730" i="10"/>
  <c r="H730" i="10"/>
  <c r="G715" i="21"/>
  <c r="G714" i="10"/>
  <c r="H714" i="10"/>
  <c r="G699" i="21"/>
  <c r="G698" i="10"/>
  <c r="H698" i="10"/>
  <c r="G683" i="21"/>
  <c r="G682" i="10"/>
  <c r="H682" i="10"/>
  <c r="G667" i="21"/>
  <c r="G666" i="10"/>
  <c r="H666" i="10"/>
  <c r="G651" i="21"/>
  <c r="G650" i="10"/>
  <c r="H650" i="10"/>
  <c r="G635" i="21"/>
  <c r="G634" i="10"/>
  <c r="H634" i="10"/>
  <c r="G619" i="21"/>
  <c r="G618" i="10"/>
  <c r="H618" i="10"/>
  <c r="G603" i="21"/>
  <c r="G602" i="10"/>
  <c r="H602" i="10"/>
  <c r="G587" i="21"/>
  <c r="G586" i="10"/>
  <c r="H586" i="10"/>
  <c r="G571" i="21"/>
  <c r="G570" i="10"/>
  <c r="H570" i="10"/>
  <c r="G555" i="21"/>
  <c r="G554" i="10"/>
  <c r="H554" i="10"/>
  <c r="G539" i="21"/>
  <c r="G538" i="10"/>
  <c r="H538" i="10"/>
  <c r="G523" i="21"/>
  <c r="G522" i="10"/>
  <c r="H522" i="10"/>
  <c r="G507" i="21"/>
  <c r="G506" i="10"/>
  <c r="H506" i="10"/>
  <c r="G491" i="21"/>
  <c r="G490" i="10"/>
  <c r="H490" i="10"/>
  <c r="H491" i="21"/>
  <c r="G475" i="21"/>
  <c r="G474" i="10"/>
  <c r="H474" i="10"/>
  <c r="G459" i="21"/>
  <c r="G458" i="10"/>
  <c r="H458" i="10"/>
  <c r="G443" i="21"/>
  <c r="G442" i="10"/>
  <c r="H442" i="10"/>
  <c r="G427" i="21"/>
  <c r="G426" i="10"/>
  <c r="H426" i="10"/>
  <c r="G411" i="21"/>
  <c r="G410" i="10"/>
  <c r="H410" i="10"/>
  <c r="G395" i="21"/>
  <c r="G394" i="10"/>
  <c r="H394" i="10"/>
  <c r="G379" i="21"/>
  <c r="G378" i="10"/>
  <c r="H378" i="10"/>
  <c r="G363" i="21"/>
  <c r="G362" i="10"/>
  <c r="H362" i="10"/>
  <c r="G347" i="21"/>
  <c r="G346" i="10"/>
  <c r="H346" i="10"/>
  <c r="G331" i="21"/>
  <c r="G330" i="10"/>
  <c r="H330" i="10"/>
  <c r="G315" i="21"/>
  <c r="G314" i="10"/>
  <c r="H314" i="10"/>
  <c r="G299" i="21"/>
  <c r="G298" i="10"/>
  <c r="H298" i="10"/>
  <c r="G283" i="21"/>
  <c r="G282" i="10"/>
  <c r="H282" i="10"/>
  <c r="G267" i="21"/>
  <c r="G266" i="10"/>
  <c r="H266" i="10"/>
  <c r="G251" i="21"/>
  <c r="G250" i="10"/>
  <c r="H250" i="10"/>
  <c r="G235" i="21"/>
  <c r="G234" i="10"/>
  <c r="H234" i="10"/>
  <c r="G219" i="21"/>
  <c r="G218" i="10"/>
  <c r="H218" i="10"/>
  <c r="G203" i="21"/>
  <c r="G202" i="10"/>
  <c r="H202" i="10"/>
  <c r="G187" i="21"/>
  <c r="G186" i="10"/>
  <c r="H186" i="10"/>
  <c r="G171" i="21"/>
  <c r="G170" i="10"/>
  <c r="H170" i="10"/>
  <c r="G155" i="21"/>
  <c r="G154" i="10"/>
  <c r="H154" i="10"/>
  <c r="G139" i="21"/>
  <c r="G138" i="10"/>
  <c r="H138" i="10"/>
  <c r="G123" i="21"/>
  <c r="G122" i="10"/>
  <c r="H122" i="10"/>
  <c r="G107" i="21"/>
  <c r="G106" i="10"/>
  <c r="H106" i="10"/>
  <c r="H107" i="21"/>
  <c r="G91" i="21"/>
  <c r="G90" i="10"/>
  <c r="H90" i="10"/>
  <c r="G75" i="21"/>
  <c r="G74" i="10"/>
  <c r="H74" i="10"/>
  <c r="G59" i="21"/>
  <c r="G58" i="10"/>
  <c r="H58" i="10"/>
  <c r="G43" i="21"/>
  <c r="G42" i="10"/>
  <c r="H42" i="10"/>
  <c r="G27" i="21"/>
  <c r="G26" i="10"/>
  <c r="H26" i="10"/>
  <c r="G11" i="21"/>
  <c r="G10" i="10"/>
  <c r="H10" i="10"/>
  <c r="G1554" i="21"/>
  <c r="G1553" i="10"/>
  <c r="H1553" i="10"/>
  <c r="G1538" i="21"/>
  <c r="G1537" i="10"/>
  <c r="H1537" i="10"/>
  <c r="G1522" i="21"/>
  <c r="G1521" i="10"/>
  <c r="H1521" i="10"/>
  <c r="G1506" i="21"/>
  <c r="G1505" i="10"/>
  <c r="H1505" i="10"/>
  <c r="G1490" i="21"/>
  <c r="G1489" i="10"/>
  <c r="H1489" i="10"/>
  <c r="G1474" i="21"/>
  <c r="G1473" i="10"/>
  <c r="H1473" i="10"/>
  <c r="G1458" i="21"/>
  <c r="G1457" i="10"/>
  <c r="H1457" i="10"/>
  <c r="G1442" i="21"/>
  <c r="G1441" i="10"/>
  <c r="H1441" i="10"/>
  <c r="H1442" i="21"/>
  <c r="G1426" i="21"/>
  <c r="G1425" i="10"/>
  <c r="H1425" i="10"/>
  <c r="G1410" i="21"/>
  <c r="G1409" i="10"/>
  <c r="H1409" i="10"/>
  <c r="G1394" i="21"/>
  <c r="G1393" i="10"/>
  <c r="H1393" i="10"/>
  <c r="G1378" i="21"/>
  <c r="G1377" i="10"/>
  <c r="H1377" i="10"/>
  <c r="G1362" i="21"/>
  <c r="G1361" i="10"/>
  <c r="H1361" i="10"/>
  <c r="G1346" i="21"/>
  <c r="G1345" i="10"/>
  <c r="H1345" i="10"/>
  <c r="G1330" i="21"/>
  <c r="G1329" i="10"/>
  <c r="H1329" i="10"/>
  <c r="G1314" i="21"/>
  <c r="G1313" i="10"/>
  <c r="H1313" i="10"/>
  <c r="G1298" i="21"/>
  <c r="G1297" i="10"/>
  <c r="H1297" i="10"/>
  <c r="G1282" i="21"/>
  <c r="G1281" i="10"/>
  <c r="H1281" i="10"/>
  <c r="H1282" i="21"/>
  <c r="G1266" i="21"/>
  <c r="G1265" i="10"/>
  <c r="H1265" i="10"/>
  <c r="G1250" i="21"/>
  <c r="G1249" i="10"/>
  <c r="H1249" i="10"/>
  <c r="G1234" i="21"/>
  <c r="G1233" i="10"/>
  <c r="H1233" i="10"/>
  <c r="G1218" i="21"/>
  <c r="G1217" i="10"/>
  <c r="H1217" i="10"/>
  <c r="G1202" i="21"/>
  <c r="G1201" i="10"/>
  <c r="H1201" i="10"/>
  <c r="G1186" i="21"/>
  <c r="G1185" i="10"/>
  <c r="H1185" i="10"/>
  <c r="G1170" i="21"/>
  <c r="G1169" i="10"/>
  <c r="H1169" i="10"/>
  <c r="G1154" i="21"/>
  <c r="G1153" i="10"/>
  <c r="H1153" i="10"/>
  <c r="G1138" i="21"/>
  <c r="G1137" i="10"/>
  <c r="H1137" i="10"/>
  <c r="G1122" i="21"/>
  <c r="G1121" i="10"/>
  <c r="H1121" i="10"/>
  <c r="H1122" i="21"/>
  <c r="G1106" i="21"/>
  <c r="G1105" i="10"/>
  <c r="H1105" i="10"/>
  <c r="G1090" i="21"/>
  <c r="G1089" i="10"/>
  <c r="H1089" i="10"/>
  <c r="G1074" i="21"/>
  <c r="G1073" i="10"/>
  <c r="H1073" i="10"/>
  <c r="G1058" i="21"/>
  <c r="G1057" i="10"/>
  <c r="H1057" i="10"/>
  <c r="G1042" i="21"/>
  <c r="G1041" i="10"/>
  <c r="H1041" i="10"/>
  <c r="G1026" i="21"/>
  <c r="G1025" i="10"/>
  <c r="H1025" i="10"/>
  <c r="G1010" i="21"/>
  <c r="G1009" i="10"/>
  <c r="H1009" i="10"/>
  <c r="G994" i="21"/>
  <c r="G993" i="10"/>
  <c r="H993" i="10"/>
  <c r="G978" i="21"/>
  <c r="G977" i="10"/>
  <c r="H977" i="10"/>
  <c r="G962" i="21"/>
  <c r="G961" i="10"/>
  <c r="H961" i="10"/>
  <c r="H962" i="21"/>
  <c r="G946" i="21"/>
  <c r="G945" i="10"/>
  <c r="H945" i="10"/>
  <c r="G930" i="21"/>
  <c r="G929" i="10"/>
  <c r="H929" i="10"/>
  <c r="G914" i="21"/>
  <c r="G913" i="10"/>
  <c r="H913" i="10"/>
  <c r="G898" i="21"/>
  <c r="G897" i="10"/>
  <c r="H897" i="10"/>
  <c r="G882" i="21"/>
  <c r="G881" i="10"/>
  <c r="H881" i="10"/>
  <c r="G866" i="21"/>
  <c r="G865" i="10"/>
  <c r="H865" i="10"/>
  <c r="G850" i="21"/>
  <c r="G849" i="10"/>
  <c r="H849" i="10"/>
  <c r="G834" i="21"/>
  <c r="G833" i="10"/>
  <c r="H833" i="10"/>
  <c r="G818" i="21"/>
  <c r="G817" i="10"/>
  <c r="H817" i="10"/>
  <c r="G802" i="21"/>
  <c r="G801" i="10"/>
  <c r="H801" i="10"/>
  <c r="H802" i="21"/>
  <c r="G786" i="21"/>
  <c r="G785" i="10"/>
  <c r="H785" i="10"/>
  <c r="G770" i="21"/>
  <c r="G769" i="10"/>
  <c r="H769" i="10"/>
  <c r="G754" i="21"/>
  <c r="G753" i="10"/>
  <c r="H753" i="10"/>
  <c r="G738" i="21"/>
  <c r="G737" i="10"/>
  <c r="H737" i="10"/>
  <c r="G722" i="21"/>
  <c r="G721" i="10"/>
  <c r="H721" i="10"/>
  <c r="G706" i="21"/>
  <c r="G705" i="10"/>
  <c r="H705" i="10"/>
  <c r="G690" i="21"/>
  <c r="G689" i="10"/>
  <c r="H689" i="10"/>
  <c r="G674" i="21"/>
  <c r="G673" i="10"/>
  <c r="H673" i="10"/>
  <c r="G658" i="21"/>
  <c r="G657" i="10"/>
  <c r="H657" i="10"/>
  <c r="G642" i="21"/>
  <c r="G641" i="10"/>
  <c r="H641" i="10"/>
  <c r="H642" i="21"/>
  <c r="G626" i="21"/>
  <c r="G625" i="10"/>
  <c r="H625" i="10"/>
  <c r="G610" i="21"/>
  <c r="G609" i="10"/>
  <c r="H609" i="10"/>
  <c r="G594" i="21"/>
  <c r="G593" i="10"/>
  <c r="H593" i="10"/>
  <c r="G578" i="21"/>
  <c r="G577" i="10"/>
  <c r="H577" i="10"/>
  <c r="G562" i="21"/>
  <c r="G561" i="10"/>
  <c r="H561" i="10"/>
  <c r="G546" i="21"/>
  <c r="G545" i="10"/>
  <c r="H545" i="10"/>
  <c r="G530" i="21"/>
  <c r="G529" i="10"/>
  <c r="H529" i="10"/>
  <c r="G514" i="21"/>
  <c r="G513" i="10"/>
  <c r="H513" i="10"/>
  <c r="H514" i="21"/>
  <c r="G498" i="21"/>
  <c r="G497" i="10"/>
  <c r="H497" i="10"/>
  <c r="G482" i="21"/>
  <c r="G481" i="10"/>
  <c r="H481" i="10"/>
  <c r="G466" i="21"/>
  <c r="G465" i="10"/>
  <c r="H465" i="10"/>
  <c r="G450" i="21"/>
  <c r="G449" i="10"/>
  <c r="H449" i="10"/>
  <c r="G434" i="21"/>
  <c r="G433" i="10"/>
  <c r="H433" i="10"/>
  <c r="G418" i="21"/>
  <c r="G417" i="10"/>
  <c r="H417" i="10"/>
  <c r="G402" i="21"/>
  <c r="G401" i="10"/>
  <c r="H401" i="10"/>
  <c r="G386" i="21"/>
  <c r="G385" i="10"/>
  <c r="H385" i="10"/>
  <c r="G370" i="21"/>
  <c r="G369" i="10"/>
  <c r="H369" i="10"/>
  <c r="G354" i="21"/>
  <c r="G353" i="10"/>
  <c r="H353" i="10"/>
  <c r="H354" i="21"/>
  <c r="G338" i="21"/>
  <c r="G337" i="10"/>
  <c r="H337" i="10"/>
  <c r="G322" i="21"/>
  <c r="G321" i="10"/>
  <c r="H321" i="10"/>
  <c r="G306" i="21"/>
  <c r="G305" i="10"/>
  <c r="H305" i="10"/>
  <c r="G290" i="21"/>
  <c r="G289" i="10"/>
  <c r="H289" i="10"/>
  <c r="G274" i="21"/>
  <c r="G273" i="10"/>
  <c r="H273" i="10"/>
  <c r="H274" i="21"/>
  <c r="G258" i="21"/>
  <c r="G257" i="10"/>
  <c r="H257" i="10"/>
  <c r="G242" i="21"/>
  <c r="G241" i="10"/>
  <c r="H241" i="10"/>
  <c r="H242" i="21"/>
  <c r="G226" i="21"/>
  <c r="G225" i="10"/>
  <c r="H225" i="10"/>
  <c r="G210" i="21"/>
  <c r="G209" i="10"/>
  <c r="H209" i="10"/>
  <c r="G194" i="21"/>
  <c r="G193" i="10"/>
  <c r="H193" i="10"/>
  <c r="G178" i="21"/>
  <c r="G177" i="10"/>
  <c r="H177" i="10"/>
  <c r="G162" i="21"/>
  <c r="G161" i="10"/>
  <c r="H161" i="10"/>
  <c r="G146" i="21"/>
  <c r="G145" i="10"/>
  <c r="H145" i="10"/>
  <c r="G130" i="21"/>
  <c r="G129" i="10"/>
  <c r="H129" i="10"/>
  <c r="G114" i="21"/>
  <c r="G113" i="10"/>
  <c r="H113" i="10"/>
  <c r="H114" i="21"/>
  <c r="G98" i="21"/>
  <c r="G97" i="10"/>
  <c r="H97" i="10"/>
  <c r="G82" i="21"/>
  <c r="G81" i="10"/>
  <c r="H81" i="10"/>
  <c r="H82" i="21"/>
  <c r="G66" i="21"/>
  <c r="G65" i="10"/>
  <c r="H65" i="10"/>
  <c r="G50" i="21"/>
  <c r="G49" i="10"/>
  <c r="H49" i="10"/>
  <c r="G34" i="21"/>
  <c r="G33" i="10"/>
  <c r="H33" i="10"/>
  <c r="H34" i="21"/>
  <c r="G18" i="21"/>
  <c r="G17" i="10"/>
  <c r="H17" i="10"/>
  <c r="H5422" i="21"/>
  <c r="H2264" i="21"/>
  <c r="G8754" i="21"/>
  <c r="G8753" i="10"/>
  <c r="H8753" i="10"/>
  <c r="G8738" i="21"/>
  <c r="G8737" i="10"/>
  <c r="H8737" i="10"/>
  <c r="G8690" i="21"/>
  <c r="G8689" i="10"/>
  <c r="H8689" i="10"/>
  <c r="G8674" i="21"/>
  <c r="G8658" i="21"/>
  <c r="G8657" i="10"/>
  <c r="H8657" i="10"/>
  <c r="G8626" i="21"/>
  <c r="G8625" i="10"/>
  <c r="H8625" i="10"/>
  <c r="G8594" i="21"/>
  <c r="G8593" i="10"/>
  <c r="H8593" i="10"/>
  <c r="G8562" i="21"/>
  <c r="G8561" i="10"/>
  <c r="H8561" i="10"/>
  <c r="G8546" i="21"/>
  <c r="G8530" i="21"/>
  <c r="G8529" i="10"/>
  <c r="H8529" i="10"/>
  <c r="G8498" i="21"/>
  <c r="G8497" i="10"/>
  <c r="H8497" i="10"/>
  <c r="G8466" i="21"/>
  <c r="G8465" i="10"/>
  <c r="H8465" i="10"/>
  <c r="G8434" i="21"/>
  <c r="G8433" i="10"/>
  <c r="H8433" i="10"/>
  <c r="G8418" i="21"/>
  <c r="G8402" i="21"/>
  <c r="G8401" i="10"/>
  <c r="H8401" i="10"/>
  <c r="G8370" i="21"/>
  <c r="G8369" i="10"/>
  <c r="H8369" i="10"/>
  <c r="G8338" i="21"/>
  <c r="G8337" i="10"/>
  <c r="H8337" i="10"/>
  <c r="G8306" i="21"/>
  <c r="G8305" i="10"/>
  <c r="H8305" i="10"/>
  <c r="H8306" i="21"/>
  <c r="G8290" i="21"/>
  <c r="G8274" i="21"/>
  <c r="G8273" i="10"/>
  <c r="H8273" i="10"/>
  <c r="G8242" i="21"/>
  <c r="G8241" i="10"/>
  <c r="H8241" i="10"/>
  <c r="G8210" i="21"/>
  <c r="G8209" i="10"/>
  <c r="H8209" i="10"/>
  <c r="G8178" i="21"/>
  <c r="G8177" i="10"/>
  <c r="H8177" i="10"/>
  <c r="G8162" i="21"/>
  <c r="G8161" i="10"/>
  <c r="H8161" i="10"/>
  <c r="G8146" i="21"/>
  <c r="G8145" i="10"/>
  <c r="H8145" i="10"/>
  <c r="G8130" i="21"/>
  <c r="G8129" i="10"/>
  <c r="H8129" i="10"/>
  <c r="G8114" i="21"/>
  <c r="G8113" i="10"/>
  <c r="H8113" i="10"/>
  <c r="G8098" i="21"/>
  <c r="G8097" i="10"/>
  <c r="H8097" i="10"/>
  <c r="G8082" i="21"/>
  <c r="G8081" i="10"/>
  <c r="H8081" i="10"/>
  <c r="G8066" i="21"/>
  <c r="G8065" i="10"/>
  <c r="H8065" i="10"/>
  <c r="G8050" i="21"/>
  <c r="G8049" i="10"/>
  <c r="H8049" i="10"/>
  <c r="G8034" i="21"/>
  <c r="G8033" i="10"/>
  <c r="H8033" i="10"/>
  <c r="G8018" i="21"/>
  <c r="G8017" i="10"/>
  <c r="H8017" i="10"/>
  <c r="G8002" i="21"/>
  <c r="G8001" i="10"/>
  <c r="H8001" i="10"/>
  <c r="G7986" i="21"/>
  <c r="G7985" i="10"/>
  <c r="H7985" i="10"/>
  <c r="G7970" i="21"/>
  <c r="G7969" i="10"/>
  <c r="H7969" i="10"/>
  <c r="G7954" i="21"/>
  <c r="G7953" i="10"/>
  <c r="H7953" i="10"/>
  <c r="G7938" i="21"/>
  <c r="G7937" i="10"/>
  <c r="H7937" i="10"/>
  <c r="G7922" i="21"/>
  <c r="G7921" i="10"/>
  <c r="H7921" i="10"/>
  <c r="G7906" i="21"/>
  <c r="G7905" i="10"/>
  <c r="H7905" i="10"/>
  <c r="G7890" i="21"/>
  <c r="G7889" i="10"/>
  <c r="H7889" i="10"/>
  <c r="G7874" i="21"/>
  <c r="G7873" i="10"/>
  <c r="H7873" i="10"/>
  <c r="G7858" i="21"/>
  <c r="G7857" i="10"/>
  <c r="H7857" i="10"/>
  <c r="G7842" i="21"/>
  <c r="G7841" i="10"/>
  <c r="H7841" i="10"/>
  <c r="G7826" i="21"/>
  <c r="G7825" i="10"/>
  <c r="H7825" i="10"/>
  <c r="G7810" i="21"/>
  <c r="G7809" i="10"/>
  <c r="H7809" i="10"/>
  <c r="G7794" i="21"/>
  <c r="G7793" i="10"/>
  <c r="H7793" i="10"/>
  <c r="G7778" i="21"/>
  <c r="G7777" i="10"/>
  <c r="H7777" i="10"/>
  <c r="G7762" i="21"/>
  <c r="G7761" i="10"/>
  <c r="H7761" i="10"/>
  <c r="G7746" i="21"/>
  <c r="G7745" i="10"/>
  <c r="H7745" i="10"/>
  <c r="G7730" i="21"/>
  <c r="G7729" i="10"/>
  <c r="H7729" i="10"/>
  <c r="G7714" i="21"/>
  <c r="G7713" i="10"/>
  <c r="H7713" i="10"/>
  <c r="G7698" i="21"/>
  <c r="G7697" i="10"/>
  <c r="H7697" i="10"/>
  <c r="G7682" i="21"/>
  <c r="G7681" i="10"/>
  <c r="H7681" i="10"/>
  <c r="G7666" i="21"/>
  <c r="G7665" i="10"/>
  <c r="H7665" i="10"/>
  <c r="G7650" i="21"/>
  <c r="G7649" i="10"/>
  <c r="H7649" i="10"/>
  <c r="G7634" i="21"/>
  <c r="G7633" i="10"/>
  <c r="H7633" i="10"/>
  <c r="G7618" i="21"/>
  <c r="G7617" i="10"/>
  <c r="H7617" i="10"/>
  <c r="G7602" i="21"/>
  <c r="G7601" i="10"/>
  <c r="H7601" i="10"/>
  <c r="G7586" i="21"/>
  <c r="G7585" i="10"/>
  <c r="H7585" i="10"/>
  <c r="G7570" i="21"/>
  <c r="G7569" i="10"/>
  <c r="H7569" i="10"/>
  <c r="G7554" i="21"/>
  <c r="G7553" i="10"/>
  <c r="H7553" i="10"/>
  <c r="G7538" i="21"/>
  <c r="G7537" i="10"/>
  <c r="H7537" i="10"/>
  <c r="G7522" i="21"/>
  <c r="G7521" i="10"/>
  <c r="H7521" i="10"/>
  <c r="G7506" i="21"/>
  <c r="G7505" i="10"/>
  <c r="H7505" i="10"/>
  <c r="G7490" i="21"/>
  <c r="G7489" i="10"/>
  <c r="H7489" i="10"/>
  <c r="G7474" i="21"/>
  <c r="G7473" i="10"/>
  <c r="H7473" i="10"/>
  <c r="G7458" i="21"/>
  <c r="G7457" i="10"/>
  <c r="H7457" i="10"/>
  <c r="G7442" i="21"/>
  <c r="G7441" i="10"/>
  <c r="H7441" i="10"/>
  <c r="G7426" i="21"/>
  <c r="G7425" i="10"/>
  <c r="H7425" i="10"/>
  <c r="G7410" i="21"/>
  <c r="G7409" i="10"/>
  <c r="H7409" i="10"/>
  <c r="G7394" i="21"/>
  <c r="G7393" i="10"/>
  <c r="H7393" i="10"/>
  <c r="G7378" i="21"/>
  <c r="G7377" i="10"/>
  <c r="H7377" i="10"/>
  <c r="G7362" i="21"/>
  <c r="G7361" i="10"/>
  <c r="H7361" i="10"/>
  <c r="G7346" i="21"/>
  <c r="G7345" i="10"/>
  <c r="H7345" i="10"/>
  <c r="G7330" i="21"/>
  <c r="G7329" i="10"/>
  <c r="H7329" i="10"/>
  <c r="G7314" i="21"/>
  <c r="G7313" i="10"/>
  <c r="H7313" i="10"/>
  <c r="G7298" i="21"/>
  <c r="G7297" i="10"/>
  <c r="H7297" i="10"/>
  <c r="G7282" i="21"/>
  <c r="G7281" i="10"/>
  <c r="H7281" i="10"/>
  <c r="G7266" i="21"/>
  <c r="G7265" i="10"/>
  <c r="H7265" i="10"/>
  <c r="G7250" i="21"/>
  <c r="G7249" i="10"/>
  <c r="H7249" i="10"/>
  <c r="G7234" i="21"/>
  <c r="G7233" i="10"/>
  <c r="H7233" i="10"/>
  <c r="G7218" i="21"/>
  <c r="G7217" i="10"/>
  <c r="H7217" i="10"/>
  <c r="G7202" i="21"/>
  <c r="G7201" i="10"/>
  <c r="H7201" i="10"/>
  <c r="G7186" i="21"/>
  <c r="G7185" i="10"/>
  <c r="H7185" i="10"/>
  <c r="G7170" i="21"/>
  <c r="G7169" i="10"/>
  <c r="H7169" i="10"/>
  <c r="G7154" i="21"/>
  <c r="G7153" i="10"/>
  <c r="H7153" i="10"/>
  <c r="G7138" i="21"/>
  <c r="G7137" i="10"/>
  <c r="H7137" i="10"/>
  <c r="G7111" i="21"/>
  <c r="G7110" i="10"/>
  <c r="H7110" i="10"/>
  <c r="G7079" i="21"/>
  <c r="G7078" i="10"/>
  <c r="H7078" i="10"/>
  <c r="G7047" i="21"/>
  <c r="G7046" i="10"/>
  <c r="H7046" i="10"/>
  <c r="G7015" i="21"/>
  <c r="G7014" i="10"/>
  <c r="H7014" i="10"/>
  <c r="G6983" i="21"/>
  <c r="G6982" i="10"/>
  <c r="H6982" i="10"/>
  <c r="G8753" i="21"/>
  <c r="G8752" i="10"/>
  <c r="H8752" i="10"/>
  <c r="G8721" i="21"/>
  <c r="G8720" i="10"/>
  <c r="H8720" i="10"/>
  <c r="G8705" i="21"/>
  <c r="G8704" i="10"/>
  <c r="H8704" i="10"/>
  <c r="G8689" i="21"/>
  <c r="G8688" i="10"/>
  <c r="H8688" i="10"/>
  <c r="G8657" i="21"/>
  <c r="G8656" i="10"/>
  <c r="H8656" i="10"/>
  <c r="G8641" i="21"/>
  <c r="G8625" i="21"/>
  <c r="G8624" i="10"/>
  <c r="H8624" i="10"/>
  <c r="G8593" i="21"/>
  <c r="G8592" i="10"/>
  <c r="H8592" i="10"/>
  <c r="G8577" i="21"/>
  <c r="G8576" i="10"/>
  <c r="H8576" i="10"/>
  <c r="G8561" i="21"/>
  <c r="G8560" i="10"/>
  <c r="H8560" i="10"/>
  <c r="G8529" i="21"/>
  <c r="G8528" i="10"/>
  <c r="H8528" i="10"/>
  <c r="G8497" i="21"/>
  <c r="G8496" i="10"/>
  <c r="H8496" i="10"/>
  <c r="G8465" i="21"/>
  <c r="G8464" i="10"/>
  <c r="H8464" i="10"/>
  <c r="G8449" i="21"/>
  <c r="G8448" i="10"/>
  <c r="H8448" i="10"/>
  <c r="G8433" i="21"/>
  <c r="G8432" i="10"/>
  <c r="H8432" i="10"/>
  <c r="G8401" i="21"/>
  <c r="G8400" i="10"/>
  <c r="H8400" i="10"/>
  <c r="G8369" i="21"/>
  <c r="G8368" i="10"/>
  <c r="H8368" i="10"/>
  <c r="G8337" i="21"/>
  <c r="G8336" i="10"/>
  <c r="H8336" i="10"/>
  <c r="G8321" i="21"/>
  <c r="G8320" i="10"/>
  <c r="H8320" i="10"/>
  <c r="G8305" i="21"/>
  <c r="G8304" i="10"/>
  <c r="H8304" i="10"/>
  <c r="G8273" i="21"/>
  <c r="G8272" i="10"/>
  <c r="H8272" i="10"/>
  <c r="G8257" i="21"/>
  <c r="G8241" i="21"/>
  <c r="G8240" i="10"/>
  <c r="H8240" i="10"/>
  <c r="G8209" i="21"/>
  <c r="G8208" i="10"/>
  <c r="H8208" i="10"/>
  <c r="G8193" i="21"/>
  <c r="G8192" i="10"/>
  <c r="H8192" i="10"/>
  <c r="G8177" i="21"/>
  <c r="G8176" i="10"/>
  <c r="H8176" i="10"/>
  <c r="G8161" i="21"/>
  <c r="G8160" i="10"/>
  <c r="H8160" i="10"/>
  <c r="G8145" i="21"/>
  <c r="G8144" i="10"/>
  <c r="H8144" i="10"/>
  <c r="G8129" i="21"/>
  <c r="G8128" i="10"/>
  <c r="H8128" i="10"/>
  <c r="G8113" i="21"/>
  <c r="G8112" i="10"/>
  <c r="H8112" i="10"/>
  <c r="G8097" i="21"/>
  <c r="G8096" i="10"/>
  <c r="H8096" i="10"/>
  <c r="G8081" i="21"/>
  <c r="G8080" i="10"/>
  <c r="H8080" i="10"/>
  <c r="G8065" i="21"/>
  <c r="G8064" i="10"/>
  <c r="H8064" i="10"/>
  <c r="G8049" i="21"/>
  <c r="G8048" i="10"/>
  <c r="H8048" i="10"/>
  <c r="G8033" i="21"/>
  <c r="G8032" i="10"/>
  <c r="H8032" i="10"/>
  <c r="G8017" i="21"/>
  <c r="G8016" i="10"/>
  <c r="H8016" i="10"/>
  <c r="G8001" i="21"/>
  <c r="G8000" i="10"/>
  <c r="H8000" i="10"/>
  <c r="G7985" i="21"/>
  <c r="G7984" i="10"/>
  <c r="H7984" i="10"/>
  <c r="G7969" i="21"/>
  <c r="G7968" i="10"/>
  <c r="H7968" i="10"/>
  <c r="G7953" i="21"/>
  <c r="G7952" i="10"/>
  <c r="H7952" i="10"/>
  <c r="G7937" i="21"/>
  <c r="G7936" i="10"/>
  <c r="H7936" i="10"/>
  <c r="G7921" i="21"/>
  <c r="G7920" i="10"/>
  <c r="H7920" i="10"/>
  <c r="G7905" i="21"/>
  <c r="G7904" i="10"/>
  <c r="H7904" i="10"/>
  <c r="G7889" i="21"/>
  <c r="G7888" i="10"/>
  <c r="H7888" i="10"/>
  <c r="G7873" i="21"/>
  <c r="G7872" i="10"/>
  <c r="H7872" i="10"/>
  <c r="G7857" i="21"/>
  <c r="G7856" i="10"/>
  <c r="H7856" i="10"/>
  <c r="G7841" i="21"/>
  <c r="G7840" i="10"/>
  <c r="H7840" i="10"/>
  <c r="G7825" i="21"/>
  <c r="G7824" i="10"/>
  <c r="H7824" i="10"/>
  <c r="G7809" i="21"/>
  <c r="G7808" i="10"/>
  <c r="H7808" i="10"/>
  <c r="G7793" i="21"/>
  <c r="G7792" i="10"/>
  <c r="H7792" i="10"/>
  <c r="G7777" i="21"/>
  <c r="G7776" i="10"/>
  <c r="H7776" i="10"/>
  <c r="G7761" i="21"/>
  <c r="G7760" i="10"/>
  <c r="H7760" i="10"/>
  <c r="G7745" i="21"/>
  <c r="G7744" i="10"/>
  <c r="H7744" i="10"/>
  <c r="G7729" i="21"/>
  <c r="G7728" i="10"/>
  <c r="H7728" i="10"/>
  <c r="G7713" i="21"/>
  <c r="G7712" i="10"/>
  <c r="H7712" i="10"/>
  <c r="G7697" i="21"/>
  <c r="G7696" i="10"/>
  <c r="H7696" i="10"/>
  <c r="G7681" i="21"/>
  <c r="G7680" i="10"/>
  <c r="H7680" i="10"/>
  <c r="G7665" i="21"/>
  <c r="G7664" i="10"/>
  <c r="H7664" i="10"/>
  <c r="G7649" i="21"/>
  <c r="G7648" i="10"/>
  <c r="H7648" i="10"/>
  <c r="G7633" i="21"/>
  <c r="G7632" i="10"/>
  <c r="H7632" i="10"/>
  <c r="G7617" i="21"/>
  <c r="G7616" i="10"/>
  <c r="H7616" i="10"/>
  <c r="H7617" i="21"/>
  <c r="G7601" i="21"/>
  <c r="G7600" i="10"/>
  <c r="H7600" i="10"/>
  <c r="G7585" i="21"/>
  <c r="G7584" i="10"/>
  <c r="H7584" i="10"/>
  <c r="G7569" i="21"/>
  <c r="G7568" i="10"/>
  <c r="H7568" i="10"/>
  <c r="G7553" i="21"/>
  <c r="G7552" i="10"/>
  <c r="H7552" i="10"/>
  <c r="G7537" i="21"/>
  <c r="G7536" i="10"/>
  <c r="H7536" i="10"/>
  <c r="G7521" i="21"/>
  <c r="G7520" i="10"/>
  <c r="H7520" i="10"/>
  <c r="G7505" i="21"/>
  <c r="G7504" i="10"/>
  <c r="H7504" i="10"/>
  <c r="G7489" i="21"/>
  <c r="G7488" i="10"/>
  <c r="H7488" i="10"/>
  <c r="G7473" i="21"/>
  <c r="G7472" i="10"/>
  <c r="H7472" i="10"/>
  <c r="G7457" i="21"/>
  <c r="G7456" i="10"/>
  <c r="H7456" i="10"/>
  <c r="G7441" i="21"/>
  <c r="G7440" i="10"/>
  <c r="H7440" i="10"/>
  <c r="G7425" i="21"/>
  <c r="G7424" i="10"/>
  <c r="H7424" i="10"/>
  <c r="G7409" i="21"/>
  <c r="G7408" i="10"/>
  <c r="H7408" i="10"/>
  <c r="G7393" i="21"/>
  <c r="G7392" i="10"/>
  <c r="H7392" i="10"/>
  <c r="G7377" i="21"/>
  <c r="G7376" i="10"/>
  <c r="H7376" i="10"/>
  <c r="G7361" i="21"/>
  <c r="G7360" i="10"/>
  <c r="H7360" i="10"/>
  <c r="G7345" i="21"/>
  <c r="G7344" i="10"/>
  <c r="H7344" i="10"/>
  <c r="G7329" i="21"/>
  <c r="G7328" i="10"/>
  <c r="H7328" i="10"/>
  <c r="G7313" i="21"/>
  <c r="G7312" i="10"/>
  <c r="H7312" i="10"/>
  <c r="G7297" i="21"/>
  <c r="G7296" i="10"/>
  <c r="H7296" i="10"/>
  <c r="G7281" i="21"/>
  <c r="G7280" i="10"/>
  <c r="H7280" i="10"/>
  <c r="G7265" i="21"/>
  <c r="G7264" i="10"/>
  <c r="H7264" i="10"/>
  <c r="G7249" i="21"/>
  <c r="G7248" i="10"/>
  <c r="H7248" i="10"/>
  <c r="G7233" i="21"/>
  <c r="G7232" i="10"/>
  <c r="H7232" i="10"/>
  <c r="G7217" i="21"/>
  <c r="G7216" i="10"/>
  <c r="H7216" i="10"/>
  <c r="G7201" i="21"/>
  <c r="G7200" i="10"/>
  <c r="H7200" i="10"/>
  <c r="G7185" i="21"/>
  <c r="G7184" i="10"/>
  <c r="H7184" i="10"/>
  <c r="G7169" i="21"/>
  <c r="G7168" i="10"/>
  <c r="H7168" i="10"/>
  <c r="G7153" i="21"/>
  <c r="G7152" i="10"/>
  <c r="H7152" i="10"/>
  <c r="G7137" i="21"/>
  <c r="G7136" i="10"/>
  <c r="H7136" i="10"/>
  <c r="G8756" i="21"/>
  <c r="G8755" i="10"/>
  <c r="H8755" i="10"/>
  <c r="G8724" i="21"/>
  <c r="G8723" i="10"/>
  <c r="H8723" i="10"/>
  <c r="G8692" i="21"/>
  <c r="G8691" i="10"/>
  <c r="H8691" i="10"/>
  <c r="H8692" i="21"/>
  <c r="G8660" i="21"/>
  <c r="G8659" i="10"/>
  <c r="H8659" i="10"/>
  <c r="G8628" i="21"/>
  <c r="G8627" i="10"/>
  <c r="H8627" i="10"/>
  <c r="H8628" i="21"/>
  <c r="G8596" i="21"/>
  <c r="G8595" i="10"/>
  <c r="H8595" i="10"/>
  <c r="G8564" i="21"/>
  <c r="G8563" i="10"/>
  <c r="H8563" i="10"/>
  <c r="G8532" i="21"/>
  <c r="G8531" i="10"/>
  <c r="H8531" i="10"/>
  <c r="G8500" i="21"/>
  <c r="G8499" i="10"/>
  <c r="H8499" i="10"/>
  <c r="G8468" i="21"/>
  <c r="G8467" i="10"/>
  <c r="H8467" i="10"/>
  <c r="G8436" i="21"/>
  <c r="G8435" i="10"/>
  <c r="H8435" i="10"/>
  <c r="G8404" i="21"/>
  <c r="G8403" i="10"/>
  <c r="H8403" i="10"/>
  <c r="G8372" i="21"/>
  <c r="G8371" i="10"/>
  <c r="H8371" i="10"/>
  <c r="H8372" i="21"/>
  <c r="G8340" i="21"/>
  <c r="G8339" i="10"/>
  <c r="H8339" i="10"/>
  <c r="G8308" i="21"/>
  <c r="G8307" i="10"/>
  <c r="H8307" i="10"/>
  <c r="G8276" i="21"/>
  <c r="G8275" i="10"/>
  <c r="H8275" i="10"/>
  <c r="G8244" i="21"/>
  <c r="G8243" i="10"/>
  <c r="H8243" i="10"/>
  <c r="G8212" i="21"/>
  <c r="G8211" i="10"/>
  <c r="H8211" i="10"/>
  <c r="G8196" i="21"/>
  <c r="G8180" i="21"/>
  <c r="G8179" i="10"/>
  <c r="H8179" i="10"/>
  <c r="G8164" i="21"/>
  <c r="G8148" i="21"/>
  <c r="G8147" i="10"/>
  <c r="H8147" i="10"/>
  <c r="G8116" i="21"/>
  <c r="G8115" i="10"/>
  <c r="H8115" i="10"/>
  <c r="G8084" i="21"/>
  <c r="G8083" i="10"/>
  <c r="H8083" i="10"/>
  <c r="G8068" i="21"/>
  <c r="G8067" i="10"/>
  <c r="H8067" i="10"/>
  <c r="G8052" i="21"/>
  <c r="G8051" i="10"/>
  <c r="H8051" i="10"/>
  <c r="G8036" i="21"/>
  <c r="G8020" i="21"/>
  <c r="G8019" i="10"/>
  <c r="H8019" i="10"/>
  <c r="G8004" i="21"/>
  <c r="G7988" i="21"/>
  <c r="G7987" i="10"/>
  <c r="H7987" i="10"/>
  <c r="G7956" i="21"/>
  <c r="G7955" i="10"/>
  <c r="H7955" i="10"/>
  <c r="G7940" i="21"/>
  <c r="G7939" i="10"/>
  <c r="H7939" i="10"/>
  <c r="G7924" i="21"/>
  <c r="G7923" i="10"/>
  <c r="H7923" i="10"/>
  <c r="G7892" i="21"/>
  <c r="G7891" i="10"/>
  <c r="H7891" i="10"/>
  <c r="G7860" i="21"/>
  <c r="G7859" i="10"/>
  <c r="H7859" i="10"/>
  <c r="G7828" i="21"/>
  <c r="G7827" i="10"/>
  <c r="H7827" i="10"/>
  <c r="G7812" i="21"/>
  <c r="G7811" i="10"/>
  <c r="H7811" i="10"/>
  <c r="G7796" i="21"/>
  <c r="G7795" i="10"/>
  <c r="H7795" i="10"/>
  <c r="G7764" i="21"/>
  <c r="G7763" i="10"/>
  <c r="H7763" i="10"/>
  <c r="G7747" i="10"/>
  <c r="H7747" i="10"/>
  <c r="G7732" i="21"/>
  <c r="G7731" i="10"/>
  <c r="H7731" i="10"/>
  <c r="H7732" i="21"/>
  <c r="G7700" i="21"/>
  <c r="G7699" i="10"/>
  <c r="H7699" i="10"/>
  <c r="G7684" i="21"/>
  <c r="G7683" i="10"/>
  <c r="H7683" i="10"/>
  <c r="G7668" i="21"/>
  <c r="G7667" i="10"/>
  <c r="H7667" i="10"/>
  <c r="G7636" i="21"/>
  <c r="G7635" i="10"/>
  <c r="H7635" i="10"/>
  <c r="G7604" i="21"/>
  <c r="G7603" i="10"/>
  <c r="H7603" i="10"/>
  <c r="G7572" i="21"/>
  <c r="G7571" i="10"/>
  <c r="H7571" i="10"/>
  <c r="G7556" i="21"/>
  <c r="G7555" i="10"/>
  <c r="H7555" i="10"/>
  <c r="G7540" i="21"/>
  <c r="G7539" i="10"/>
  <c r="H7539" i="10"/>
  <c r="G7508" i="21"/>
  <c r="G7507" i="10"/>
  <c r="H7507" i="10"/>
  <c r="G7476" i="21"/>
  <c r="G7475" i="10"/>
  <c r="H7475" i="10"/>
  <c r="G7444" i="21"/>
  <c r="G7380" i="21"/>
  <c r="G7115" i="21"/>
  <c r="G7114" i="10"/>
  <c r="H7114" i="10"/>
  <c r="G7083" i="21"/>
  <c r="G7082" i="10"/>
  <c r="H7082" i="10"/>
  <c r="G7051" i="21"/>
  <c r="G7050" i="10"/>
  <c r="H7050" i="10"/>
  <c r="G7019" i="21"/>
  <c r="G7018" i="10"/>
  <c r="H7018" i="10"/>
  <c r="G6987" i="21"/>
  <c r="G6986" i="10"/>
  <c r="H6986" i="10"/>
  <c r="G8759" i="21"/>
  <c r="G8758" i="10"/>
  <c r="H8758" i="10"/>
  <c r="G8743" i="21"/>
  <c r="G8742" i="10"/>
  <c r="H8742" i="10"/>
  <c r="G8711" i="21"/>
  <c r="G8695" i="21"/>
  <c r="G8646" i="10"/>
  <c r="H8646" i="10"/>
  <c r="G8582" i="10"/>
  <c r="H8582" i="10"/>
  <c r="G8518" i="10"/>
  <c r="H8518" i="10"/>
  <c r="G8454" i="10"/>
  <c r="H8454" i="10"/>
  <c r="G8390" i="10"/>
  <c r="H8390" i="10"/>
  <c r="G8326" i="10"/>
  <c r="H8326" i="10"/>
  <c r="G8262" i="10"/>
  <c r="H8262" i="10"/>
  <c r="G8198" i="10"/>
  <c r="H8198" i="10"/>
  <c r="G8183" i="21"/>
  <c r="G8182" i="10"/>
  <c r="H8182" i="10"/>
  <c r="G8167" i="21"/>
  <c r="G8166" i="10"/>
  <c r="H8166" i="10"/>
  <c r="G8151" i="21"/>
  <c r="G8150" i="10"/>
  <c r="H8150" i="10"/>
  <c r="G8135" i="21"/>
  <c r="G8134" i="10"/>
  <c r="H8134" i="10"/>
  <c r="G8119" i="21"/>
  <c r="G8118" i="10"/>
  <c r="H8118" i="10"/>
  <c r="G8103" i="21"/>
  <c r="G8102" i="10"/>
  <c r="H8102" i="10"/>
  <c r="G8087" i="21"/>
  <c r="G8086" i="10"/>
  <c r="H8086" i="10"/>
  <c r="G8071" i="21"/>
  <c r="G8070" i="10"/>
  <c r="H8070" i="10"/>
  <c r="G8055" i="21"/>
  <c r="G8054" i="10"/>
  <c r="H8054" i="10"/>
  <c r="G8039" i="21"/>
  <c r="G8038" i="10"/>
  <c r="H8038" i="10"/>
  <c r="G8023" i="21"/>
  <c r="G8022" i="10"/>
  <c r="H8022" i="10"/>
  <c r="G8007" i="21"/>
  <c r="G8006" i="10"/>
  <c r="H8006" i="10"/>
  <c r="G7991" i="21"/>
  <c r="G7990" i="10"/>
  <c r="H7990" i="10"/>
  <c r="G7975" i="21"/>
  <c r="G7974" i="10"/>
  <c r="H7974" i="10"/>
  <c r="G7959" i="21"/>
  <c r="G7958" i="10"/>
  <c r="H7958" i="10"/>
  <c r="G7943" i="21"/>
  <c r="G7942" i="10"/>
  <c r="H7942" i="10"/>
  <c r="G7927" i="21"/>
  <c r="G7926" i="10"/>
  <c r="H7926" i="10"/>
  <c r="G7911" i="21"/>
  <c r="G7910" i="10"/>
  <c r="H7910" i="10"/>
  <c r="G7895" i="21"/>
  <c r="G7894" i="10"/>
  <c r="H7894" i="10"/>
  <c r="G7879" i="21"/>
  <c r="G7878" i="10"/>
  <c r="H7878" i="10"/>
  <c r="G7863" i="21"/>
  <c r="G7862" i="10"/>
  <c r="H7862" i="10"/>
  <c r="G7847" i="21"/>
  <c r="G7846" i="10"/>
  <c r="H7846" i="10"/>
  <c r="G7831" i="21"/>
  <c r="G7830" i="10"/>
  <c r="H7830" i="10"/>
  <c r="G7815" i="21"/>
  <c r="G7814" i="10"/>
  <c r="H7814" i="10"/>
  <c r="G7799" i="21"/>
  <c r="G7798" i="10"/>
  <c r="H7798" i="10"/>
  <c r="G7783" i="21"/>
  <c r="G7782" i="10"/>
  <c r="H7782" i="10"/>
  <c r="G7767" i="21"/>
  <c r="G7766" i="10"/>
  <c r="H7766" i="10"/>
  <c r="G7751" i="21"/>
  <c r="G7750" i="10"/>
  <c r="H7750" i="10"/>
  <c r="G7735" i="21"/>
  <c r="G7734" i="10"/>
  <c r="H7734" i="10"/>
  <c r="G7719" i="21"/>
  <c r="G7718" i="10"/>
  <c r="H7718" i="10"/>
  <c r="G7703" i="21"/>
  <c r="G7702" i="10"/>
  <c r="H7702" i="10"/>
  <c r="G7687" i="21"/>
  <c r="G7686" i="10"/>
  <c r="H7686" i="10"/>
  <c r="G7671" i="21"/>
  <c r="G7670" i="10"/>
  <c r="H7670" i="10"/>
  <c r="G7655" i="21"/>
  <c r="G7654" i="10"/>
  <c r="H7654" i="10"/>
  <c r="G7639" i="21"/>
  <c r="G7638" i="10"/>
  <c r="H7638" i="10"/>
  <c r="G7623" i="21"/>
  <c r="G7622" i="10"/>
  <c r="H7622" i="10"/>
  <c r="G7607" i="21"/>
  <c r="G7606" i="10"/>
  <c r="H7606" i="10"/>
  <c r="G7591" i="21"/>
  <c r="G7590" i="10"/>
  <c r="H7590" i="10"/>
  <c r="G7575" i="21"/>
  <c r="G7574" i="10"/>
  <c r="H7574" i="10"/>
  <c r="H7575" i="21"/>
  <c r="G7559" i="21"/>
  <c r="G7558" i="10"/>
  <c r="H7558" i="10"/>
  <c r="G7543" i="21"/>
  <c r="G7542" i="10"/>
  <c r="H7542" i="10"/>
  <c r="G7527" i="21"/>
  <c r="G7526" i="10"/>
  <c r="H7526" i="10"/>
  <c r="G7511" i="21"/>
  <c r="G7510" i="10"/>
  <c r="H7510" i="10"/>
  <c r="H7511" i="21"/>
  <c r="G7495" i="21"/>
  <c r="G7494" i="10"/>
  <c r="H7494" i="10"/>
  <c r="G7479" i="21"/>
  <c r="G7478" i="10"/>
  <c r="H7478" i="10"/>
  <c r="G7463" i="21"/>
  <c r="G7462" i="10"/>
  <c r="H7462" i="10"/>
  <c r="G7447" i="21"/>
  <c r="G7446" i="10"/>
  <c r="H7446" i="10"/>
  <c r="H7447" i="21"/>
  <c r="G7431" i="21"/>
  <c r="G7430" i="10"/>
  <c r="H7430" i="10"/>
  <c r="G7415" i="21"/>
  <c r="G7414" i="10"/>
  <c r="H7414" i="10"/>
  <c r="G7399" i="21"/>
  <c r="G7398" i="10"/>
  <c r="H7398" i="10"/>
  <c r="G7383" i="21"/>
  <c r="G7382" i="10"/>
  <c r="H7382" i="10"/>
  <c r="G7367" i="21"/>
  <c r="G7366" i="10"/>
  <c r="H7366" i="10"/>
  <c r="G7351" i="21"/>
  <c r="G7350" i="10"/>
  <c r="H7350" i="10"/>
  <c r="H7351" i="21"/>
  <c r="G7335" i="21"/>
  <c r="G7334" i="10"/>
  <c r="H7334" i="10"/>
  <c r="G7319" i="21"/>
  <c r="G7318" i="10"/>
  <c r="H7318" i="10"/>
  <c r="G7303" i="21"/>
  <c r="G7302" i="10"/>
  <c r="H7302" i="10"/>
  <c r="G7287" i="21"/>
  <c r="G7286" i="10"/>
  <c r="H7286" i="10"/>
  <c r="H7287" i="21"/>
  <c r="G7271" i="21"/>
  <c r="G7270" i="10"/>
  <c r="H7270" i="10"/>
  <c r="G7255" i="21"/>
  <c r="G7254" i="10"/>
  <c r="H7254" i="10"/>
  <c r="H7255" i="21"/>
  <c r="G7239" i="21"/>
  <c r="G7238" i="10"/>
  <c r="H7238" i="10"/>
  <c r="G7223" i="21"/>
  <c r="G7222" i="10"/>
  <c r="H7222" i="10"/>
  <c r="G7207" i="21"/>
  <c r="G7206" i="10"/>
  <c r="H7206" i="10"/>
  <c r="G7191" i="21"/>
  <c r="G7190" i="10"/>
  <c r="H7190" i="10"/>
  <c r="H7191" i="21"/>
  <c r="G7175" i="21"/>
  <c r="G7174" i="10"/>
  <c r="H7174" i="10"/>
  <c r="G7159" i="21"/>
  <c r="G7158" i="10"/>
  <c r="H7158" i="10"/>
  <c r="G7143" i="21"/>
  <c r="G7142" i="10"/>
  <c r="H7142" i="10"/>
  <c r="G7120" i="21"/>
  <c r="G7119" i="10"/>
  <c r="H7119" i="10"/>
  <c r="G7088" i="21"/>
  <c r="G7087" i="10"/>
  <c r="H7087" i="10"/>
  <c r="G7056" i="21"/>
  <c r="G7055" i="10"/>
  <c r="H7055" i="10"/>
  <c r="G7024" i="21"/>
  <c r="G7023" i="10"/>
  <c r="H7023" i="10"/>
  <c r="G6992" i="21"/>
  <c r="G6991" i="10"/>
  <c r="H6991" i="10"/>
  <c r="G7130" i="21"/>
  <c r="G7129" i="10"/>
  <c r="H7129" i="10"/>
  <c r="G7114" i="21"/>
  <c r="G7113" i="10"/>
  <c r="H7113" i="10"/>
  <c r="H7114" i="21"/>
  <c r="G7098" i="21"/>
  <c r="G7097" i="10"/>
  <c r="H7097" i="10"/>
  <c r="G7082" i="21"/>
  <c r="G7081" i="10"/>
  <c r="H7081" i="10"/>
  <c r="G7066" i="21"/>
  <c r="G7065" i="10"/>
  <c r="H7065" i="10"/>
  <c r="G7050" i="21"/>
  <c r="G7049" i="10"/>
  <c r="H7049" i="10"/>
  <c r="H7050" i="21"/>
  <c r="G7034" i="21"/>
  <c r="G7033" i="10"/>
  <c r="H7033" i="10"/>
  <c r="G7018" i="21"/>
  <c r="G7017" i="10"/>
  <c r="H7017" i="10"/>
  <c r="H7018" i="21"/>
  <c r="G7002" i="21"/>
  <c r="G7001" i="10"/>
  <c r="H7001" i="10"/>
  <c r="G6986" i="21"/>
  <c r="G6985" i="10"/>
  <c r="H6985" i="10"/>
  <c r="G6970" i="21"/>
  <c r="G6969" i="10"/>
  <c r="H6969" i="10"/>
  <c r="G6954" i="21"/>
  <c r="G6953" i="10"/>
  <c r="H6953" i="10"/>
  <c r="H6954" i="21"/>
  <c r="G6938" i="21"/>
  <c r="G6937" i="10"/>
  <c r="H6937" i="10"/>
  <c r="G6922" i="21"/>
  <c r="G6921" i="10"/>
  <c r="H6921" i="10"/>
  <c r="G6906" i="21"/>
  <c r="G6905" i="10"/>
  <c r="H6905" i="10"/>
  <c r="G6890" i="21"/>
  <c r="G6889" i="10"/>
  <c r="H6889" i="10"/>
  <c r="H6890" i="21"/>
  <c r="G6874" i="21"/>
  <c r="G6873" i="10"/>
  <c r="H6873" i="10"/>
  <c r="G6858" i="21"/>
  <c r="G6857" i="10"/>
  <c r="H6857" i="10"/>
  <c r="H6858" i="21"/>
  <c r="G6842" i="21"/>
  <c r="G6841" i="10"/>
  <c r="H6841" i="10"/>
  <c r="G6826" i="21"/>
  <c r="G6825" i="10"/>
  <c r="H6825" i="10"/>
  <c r="G6810" i="21"/>
  <c r="G6809" i="10"/>
  <c r="H6809" i="10"/>
  <c r="G6794" i="21"/>
  <c r="G6793" i="10"/>
  <c r="H6793" i="10"/>
  <c r="G6778" i="21"/>
  <c r="G6777" i="10"/>
  <c r="H6777" i="10"/>
  <c r="G6762" i="21"/>
  <c r="G6761" i="10"/>
  <c r="H6761" i="10"/>
  <c r="G6746" i="21"/>
  <c r="G6745" i="10"/>
  <c r="H6745" i="10"/>
  <c r="G6730" i="21"/>
  <c r="G6729" i="10"/>
  <c r="H6729" i="10"/>
  <c r="H6730" i="21"/>
  <c r="G6714" i="21"/>
  <c r="G6713" i="10"/>
  <c r="H6713" i="10"/>
  <c r="G6698" i="21"/>
  <c r="G6697" i="10"/>
  <c r="H6697" i="10"/>
  <c r="H6698" i="21"/>
  <c r="G6682" i="21"/>
  <c r="G6681" i="10"/>
  <c r="H6681" i="10"/>
  <c r="G6666" i="21"/>
  <c r="G6665" i="10"/>
  <c r="H6665" i="10"/>
  <c r="G6650" i="21"/>
  <c r="G6649" i="10"/>
  <c r="H6649" i="10"/>
  <c r="G6634" i="21"/>
  <c r="G6633" i="10"/>
  <c r="H6633" i="10"/>
  <c r="H6634" i="21"/>
  <c r="G6618" i="21"/>
  <c r="G6617" i="10"/>
  <c r="H6617" i="10"/>
  <c r="G6602" i="21"/>
  <c r="G6601" i="10"/>
  <c r="H6601" i="10"/>
  <c r="G6586" i="21"/>
  <c r="G6585" i="10"/>
  <c r="H6585" i="10"/>
  <c r="G6570" i="21"/>
  <c r="G6569" i="10"/>
  <c r="H6569" i="10"/>
  <c r="H6570" i="21"/>
  <c r="G6554" i="21"/>
  <c r="G6553" i="10"/>
  <c r="H6553" i="10"/>
  <c r="G6538" i="21"/>
  <c r="G6537" i="10"/>
  <c r="H6537" i="10"/>
  <c r="H6538" i="21"/>
  <c r="G6522" i="21"/>
  <c r="G6521" i="10"/>
  <c r="H6521" i="10"/>
  <c r="G6506" i="21"/>
  <c r="G6505" i="10"/>
  <c r="H6505" i="10"/>
  <c r="G6490" i="21"/>
  <c r="G6489" i="10"/>
  <c r="H6489" i="10"/>
  <c r="G6474" i="21"/>
  <c r="G6473" i="10"/>
  <c r="H6473" i="10"/>
  <c r="H6474" i="21"/>
  <c r="G6458" i="21"/>
  <c r="G6457" i="10"/>
  <c r="H6457" i="10"/>
  <c r="G6442" i="21"/>
  <c r="G6441" i="10"/>
  <c r="H6441" i="10"/>
  <c r="G6426" i="21"/>
  <c r="G6425" i="10"/>
  <c r="H6425" i="10"/>
  <c r="G6410" i="21"/>
  <c r="G6409" i="10"/>
  <c r="H6409" i="10"/>
  <c r="H6410" i="21"/>
  <c r="G6394" i="21"/>
  <c r="G6393" i="10"/>
  <c r="H6393" i="10"/>
  <c r="G6378" i="21"/>
  <c r="G6377" i="10"/>
  <c r="H6377" i="10"/>
  <c r="G6362" i="21"/>
  <c r="G6361" i="10"/>
  <c r="H6361" i="10"/>
  <c r="G6346" i="21"/>
  <c r="G6345" i="10"/>
  <c r="H6345" i="10"/>
  <c r="G6330" i="21"/>
  <c r="G6329" i="10"/>
  <c r="H6329" i="10"/>
  <c r="G6314" i="21"/>
  <c r="G6313" i="10"/>
  <c r="H6313" i="10"/>
  <c r="H6314" i="21"/>
  <c r="G6298" i="21"/>
  <c r="G6297" i="10"/>
  <c r="H6297" i="10"/>
  <c r="G6282" i="21"/>
  <c r="G6281" i="10"/>
  <c r="H6281" i="10"/>
  <c r="G6266" i="21"/>
  <c r="G6265" i="10"/>
  <c r="H6265" i="10"/>
  <c r="G6250" i="21"/>
  <c r="G6249" i="10"/>
  <c r="H6249" i="10"/>
  <c r="H6250" i="21"/>
  <c r="G6234" i="21"/>
  <c r="G6233" i="10"/>
  <c r="H6233" i="10"/>
  <c r="G6218" i="21"/>
  <c r="G6217" i="10"/>
  <c r="H6217" i="10"/>
  <c r="G6202" i="21"/>
  <c r="G6201" i="10"/>
  <c r="H6201" i="10"/>
  <c r="G6186" i="21"/>
  <c r="G6185" i="10"/>
  <c r="H6185" i="10"/>
  <c r="G6170" i="21"/>
  <c r="G6169" i="10"/>
  <c r="H6169" i="10"/>
  <c r="G6154" i="21"/>
  <c r="G6153" i="10"/>
  <c r="H6153" i="10"/>
  <c r="G6138" i="21"/>
  <c r="G6137" i="10"/>
  <c r="H6137" i="10"/>
  <c r="G6122" i="21"/>
  <c r="G6121" i="10"/>
  <c r="H6121" i="10"/>
  <c r="H6122" i="21"/>
  <c r="G6106" i="21"/>
  <c r="G6105" i="10"/>
  <c r="H6105" i="10"/>
  <c r="G6090" i="21"/>
  <c r="G6089" i="10"/>
  <c r="H6089" i="10"/>
  <c r="G6074" i="21"/>
  <c r="G6073" i="10"/>
  <c r="H6073" i="10"/>
  <c r="G6058" i="21"/>
  <c r="G6057" i="10"/>
  <c r="H6057" i="10"/>
  <c r="H6058" i="21"/>
  <c r="G6042" i="21"/>
  <c r="G6041" i="10"/>
  <c r="H6041" i="10"/>
  <c r="G6026" i="21"/>
  <c r="G6025" i="10"/>
  <c r="H6025" i="10"/>
  <c r="G6010" i="21"/>
  <c r="G6009" i="10"/>
  <c r="H6009" i="10"/>
  <c r="G5994" i="21"/>
  <c r="G5993" i="10"/>
  <c r="H5993" i="10"/>
  <c r="G5978" i="21"/>
  <c r="G5977" i="10"/>
  <c r="H5977" i="10"/>
  <c r="G5962" i="21"/>
  <c r="G5961" i="10"/>
  <c r="H5961" i="10"/>
  <c r="G5946" i="21"/>
  <c r="G5945" i="10"/>
  <c r="H5945" i="10"/>
  <c r="G5930" i="21"/>
  <c r="G5929" i="10"/>
  <c r="H5929" i="10"/>
  <c r="H5930" i="21"/>
  <c r="G5914" i="21"/>
  <c r="G5913" i="10"/>
  <c r="H5913" i="10"/>
  <c r="G5898" i="21"/>
  <c r="G5897" i="10"/>
  <c r="H5897" i="10"/>
  <c r="G5882" i="21"/>
  <c r="G5881" i="10"/>
  <c r="H5881" i="10"/>
  <c r="G5866" i="21"/>
  <c r="G5865" i="10"/>
  <c r="H5865" i="10"/>
  <c r="G5850" i="21"/>
  <c r="G5849" i="10"/>
  <c r="H5849" i="10"/>
  <c r="G5834" i="21"/>
  <c r="G5833" i="10"/>
  <c r="H5833" i="10"/>
  <c r="G5818" i="21"/>
  <c r="G5817" i="10"/>
  <c r="H5817" i="10"/>
  <c r="G5802" i="21"/>
  <c r="G5801" i="10"/>
  <c r="H5801" i="10"/>
  <c r="H5802" i="21"/>
  <c r="G5786" i="21"/>
  <c r="G5785" i="10"/>
  <c r="H5785" i="10"/>
  <c r="G5770" i="21"/>
  <c r="G5769" i="10"/>
  <c r="H5769" i="10"/>
  <c r="G5754" i="21"/>
  <c r="G5753" i="10"/>
  <c r="H5753" i="10"/>
  <c r="G5738" i="21"/>
  <c r="G5737" i="10"/>
  <c r="H5737" i="10"/>
  <c r="H5738" i="21"/>
  <c r="G5722" i="21"/>
  <c r="G5721" i="10"/>
  <c r="H5721" i="10"/>
  <c r="G5706" i="21"/>
  <c r="G5705" i="10"/>
  <c r="H5705" i="10"/>
  <c r="G5690" i="21"/>
  <c r="G5689" i="10"/>
  <c r="H5689" i="10"/>
  <c r="G5674" i="21"/>
  <c r="G5673" i="10"/>
  <c r="H5673" i="10"/>
  <c r="G5658" i="21"/>
  <c r="G5657" i="10"/>
  <c r="H5657" i="10"/>
  <c r="G5642" i="21"/>
  <c r="G5641" i="10"/>
  <c r="H5641" i="10"/>
  <c r="G5626" i="21"/>
  <c r="G5625" i="10"/>
  <c r="H5625" i="10"/>
  <c r="G5610" i="21"/>
  <c r="G5609" i="10"/>
  <c r="H5609" i="10"/>
  <c r="H5610" i="21"/>
  <c r="G5594" i="21"/>
  <c r="G5593" i="10"/>
  <c r="H5593" i="10"/>
  <c r="G5578" i="21"/>
  <c r="G5577" i="10"/>
  <c r="H5577" i="10"/>
  <c r="G5562" i="21"/>
  <c r="G5561" i="10"/>
  <c r="H5561" i="10"/>
  <c r="G5546" i="21"/>
  <c r="G5545" i="10"/>
  <c r="H5545" i="10"/>
  <c r="G5530" i="21"/>
  <c r="G5529" i="10"/>
  <c r="H5529" i="10"/>
  <c r="G5514" i="21"/>
  <c r="G5513" i="10"/>
  <c r="H5513" i="10"/>
  <c r="G5498" i="21"/>
  <c r="G5497" i="10"/>
  <c r="H5497" i="10"/>
  <c r="G5482" i="21"/>
  <c r="G5481" i="10"/>
  <c r="H5481" i="10"/>
  <c r="H5482" i="21"/>
  <c r="G5466" i="21"/>
  <c r="G5465" i="10"/>
  <c r="H5465" i="10"/>
  <c r="G5450" i="21"/>
  <c r="G5449" i="10"/>
  <c r="H5449" i="10"/>
  <c r="G5434" i="21"/>
  <c r="G5433" i="10"/>
  <c r="H5433" i="10"/>
  <c r="G5418" i="21"/>
  <c r="G5417" i="10"/>
  <c r="H5417" i="10"/>
  <c r="H5418" i="21"/>
  <c r="G5402" i="21"/>
  <c r="G5401" i="10"/>
  <c r="H5401" i="10"/>
  <c r="G5386" i="21"/>
  <c r="G5385" i="10"/>
  <c r="H5385" i="10"/>
  <c r="G5370" i="21"/>
  <c r="G5369" i="10"/>
  <c r="H5369" i="10"/>
  <c r="G5354" i="21"/>
  <c r="G5353" i="10"/>
  <c r="H5353" i="10"/>
  <c r="G5338" i="21"/>
  <c r="G5337" i="10"/>
  <c r="H5337" i="10"/>
  <c r="G5322" i="21"/>
  <c r="G5321" i="10"/>
  <c r="H5321" i="10"/>
  <c r="G5306" i="21"/>
  <c r="G5305" i="10"/>
  <c r="H5305" i="10"/>
  <c r="G5290" i="21"/>
  <c r="G5289" i="10"/>
  <c r="H5289" i="10"/>
  <c r="H5290" i="21"/>
  <c r="G5274" i="21"/>
  <c r="G5273" i="10"/>
  <c r="H5273" i="10"/>
  <c r="G5258" i="21"/>
  <c r="G5257" i="10"/>
  <c r="H5257" i="10"/>
  <c r="G5242" i="21"/>
  <c r="G5241" i="10"/>
  <c r="H5241" i="10"/>
  <c r="G5226" i="21"/>
  <c r="G5225" i="10"/>
  <c r="H5225" i="10"/>
  <c r="G5210" i="21"/>
  <c r="G5209" i="10"/>
  <c r="H5209" i="10"/>
  <c r="G5194" i="21"/>
  <c r="G5193" i="10"/>
  <c r="H5193" i="10"/>
  <c r="G5178" i="21"/>
  <c r="G5177" i="10"/>
  <c r="H5177" i="10"/>
  <c r="G5162" i="21"/>
  <c r="G5161" i="10"/>
  <c r="H5161" i="10"/>
  <c r="H5162" i="21"/>
  <c r="G5146" i="21"/>
  <c r="G5145" i="10"/>
  <c r="H5145" i="10"/>
  <c r="G5130" i="21"/>
  <c r="G5129" i="10"/>
  <c r="H5129" i="10"/>
  <c r="G5114" i="21"/>
  <c r="G5113" i="10"/>
  <c r="H5113" i="10"/>
  <c r="G5098" i="21"/>
  <c r="G5097" i="10"/>
  <c r="H5097" i="10"/>
  <c r="H5098" i="21"/>
  <c r="G5082" i="21"/>
  <c r="G5081" i="10"/>
  <c r="H5081" i="10"/>
  <c r="G5066" i="21"/>
  <c r="G5065" i="10"/>
  <c r="H5065" i="10"/>
  <c r="G5050" i="21"/>
  <c r="G5049" i="10"/>
  <c r="H5049" i="10"/>
  <c r="G5034" i="21"/>
  <c r="G5033" i="10"/>
  <c r="H5033" i="10"/>
  <c r="G5018" i="21"/>
  <c r="G5017" i="10"/>
  <c r="H5017" i="10"/>
  <c r="G5002" i="21"/>
  <c r="G5001" i="10"/>
  <c r="H5001" i="10"/>
  <c r="G4986" i="21"/>
  <c r="G4985" i="10"/>
  <c r="H4985" i="10"/>
  <c r="G4970" i="21"/>
  <c r="G4969" i="10"/>
  <c r="H4969" i="10"/>
  <c r="G4954" i="21"/>
  <c r="G4953" i="10"/>
  <c r="H4953" i="10"/>
  <c r="G4938" i="21"/>
  <c r="G4937" i="10"/>
  <c r="H4937" i="10"/>
  <c r="G4922" i="21"/>
  <c r="G4921" i="10"/>
  <c r="H4921" i="10"/>
  <c r="G4906" i="21"/>
  <c r="G4905" i="10"/>
  <c r="H4905" i="10"/>
  <c r="G4890" i="21"/>
  <c r="G4889" i="10"/>
  <c r="H4889" i="10"/>
  <c r="G4874" i="21"/>
  <c r="G4873" i="10"/>
  <c r="H4873" i="10"/>
  <c r="G4858" i="21"/>
  <c r="G4857" i="10"/>
  <c r="H4857" i="10"/>
  <c r="G4842" i="21"/>
  <c r="G4841" i="10"/>
  <c r="H4841" i="10"/>
  <c r="G4826" i="21"/>
  <c r="G4825" i="10"/>
  <c r="H4825" i="10"/>
  <c r="G4810" i="21"/>
  <c r="G4809" i="10"/>
  <c r="H4809" i="10"/>
  <c r="G4794" i="21"/>
  <c r="G4793" i="10"/>
  <c r="H4793" i="10"/>
  <c r="G4778" i="21"/>
  <c r="G4777" i="10"/>
  <c r="H4777" i="10"/>
  <c r="G4762" i="21"/>
  <c r="G4761" i="10"/>
  <c r="H4761" i="10"/>
  <c r="G4746" i="21"/>
  <c r="G4745" i="10"/>
  <c r="H4745" i="10"/>
  <c r="G4730" i="21"/>
  <c r="G4729" i="10"/>
  <c r="H4729" i="10"/>
  <c r="G4714" i="21"/>
  <c r="G4713" i="10"/>
  <c r="H4713" i="10"/>
  <c r="G4698" i="21"/>
  <c r="G4697" i="10"/>
  <c r="H4697" i="10"/>
  <c r="H4698" i="21"/>
  <c r="G4682" i="21"/>
  <c r="G4681" i="10"/>
  <c r="H4681" i="10"/>
  <c r="G4666" i="21"/>
  <c r="G4665" i="10"/>
  <c r="H4665" i="10"/>
  <c r="G4650" i="21"/>
  <c r="G4649" i="10"/>
  <c r="H4649" i="10"/>
  <c r="G4634" i="21"/>
  <c r="G4633" i="10"/>
  <c r="H4633" i="10"/>
  <c r="G4618" i="21"/>
  <c r="G4617" i="10"/>
  <c r="H4617" i="10"/>
  <c r="G4602" i="21"/>
  <c r="G4601" i="10"/>
  <c r="H4601" i="10"/>
  <c r="G4586" i="21"/>
  <c r="G4585" i="10"/>
  <c r="H4585" i="10"/>
  <c r="G4570" i="21"/>
  <c r="G4569" i="10"/>
  <c r="H4569" i="10"/>
  <c r="H4570" i="21"/>
  <c r="G4554" i="21"/>
  <c r="G4553" i="10"/>
  <c r="H4553" i="10"/>
  <c r="G4538" i="21"/>
  <c r="G4537" i="10"/>
  <c r="H4537" i="10"/>
  <c r="G4522" i="21"/>
  <c r="G4521" i="10"/>
  <c r="H4521" i="10"/>
  <c r="G4506" i="21"/>
  <c r="G4505" i="10"/>
  <c r="H4505" i="10"/>
  <c r="G4490" i="21"/>
  <c r="G4489" i="10"/>
  <c r="H4489" i="10"/>
  <c r="G4474" i="21"/>
  <c r="G4473" i="10"/>
  <c r="H4473" i="10"/>
  <c r="G4458" i="21"/>
  <c r="G4457" i="10"/>
  <c r="H4457" i="10"/>
  <c r="H4458" i="21"/>
  <c r="G4442" i="21"/>
  <c r="G4441" i="10"/>
  <c r="H4441" i="10"/>
  <c r="G4426" i="21"/>
  <c r="G4425" i="10"/>
  <c r="H4425" i="10"/>
  <c r="G4410" i="21"/>
  <c r="G4409" i="10"/>
  <c r="H4409" i="10"/>
  <c r="G4394" i="21"/>
  <c r="G4393" i="10"/>
  <c r="H4393" i="10"/>
  <c r="G4378" i="21"/>
  <c r="G4377" i="10"/>
  <c r="H4377" i="10"/>
  <c r="G4362" i="21"/>
  <c r="G4361" i="10"/>
  <c r="H4361" i="10"/>
  <c r="G4346" i="21"/>
  <c r="G4345" i="10"/>
  <c r="H4345" i="10"/>
  <c r="G4330" i="21"/>
  <c r="G4329" i="10"/>
  <c r="H4329" i="10"/>
  <c r="H4330" i="21"/>
  <c r="G4314" i="21"/>
  <c r="G4313" i="10"/>
  <c r="H4313" i="10"/>
  <c r="G4298" i="21"/>
  <c r="G4297" i="10"/>
  <c r="H4297" i="10"/>
  <c r="G4278" i="21"/>
  <c r="G4277" i="10"/>
  <c r="H4277" i="10"/>
  <c r="G4246" i="21"/>
  <c r="G4245" i="10"/>
  <c r="H4245" i="10"/>
  <c r="G4214" i="21"/>
  <c r="G4213" i="10"/>
  <c r="H4213" i="10"/>
  <c r="G7129" i="21"/>
  <c r="G7128" i="10"/>
  <c r="H7128" i="10"/>
  <c r="G7113" i="21"/>
  <c r="G7112" i="10"/>
  <c r="H7112" i="10"/>
  <c r="G7097" i="21"/>
  <c r="G7096" i="10"/>
  <c r="H7096" i="10"/>
  <c r="G7081" i="21"/>
  <c r="G7080" i="10"/>
  <c r="H7080" i="10"/>
  <c r="G7065" i="21"/>
  <c r="G7064" i="10"/>
  <c r="H7064" i="10"/>
  <c r="G7049" i="21"/>
  <c r="G7048" i="10"/>
  <c r="H7048" i="10"/>
  <c r="G7033" i="21"/>
  <c r="G7032" i="10"/>
  <c r="H7032" i="10"/>
  <c r="G7017" i="21"/>
  <c r="G7016" i="10"/>
  <c r="H7016" i="10"/>
  <c r="G7001" i="21"/>
  <c r="G7000" i="10"/>
  <c r="H7000" i="10"/>
  <c r="G6985" i="21"/>
  <c r="G6984" i="10"/>
  <c r="H6984" i="10"/>
  <c r="G6969" i="21"/>
  <c r="G6968" i="10"/>
  <c r="H6968" i="10"/>
  <c r="G6953" i="21"/>
  <c r="G6952" i="10"/>
  <c r="H6952" i="10"/>
  <c r="G6937" i="21"/>
  <c r="G6936" i="10"/>
  <c r="H6936" i="10"/>
  <c r="G6921" i="21"/>
  <c r="G6920" i="10"/>
  <c r="H6920" i="10"/>
  <c r="G6905" i="21"/>
  <c r="G6904" i="10"/>
  <c r="H6904" i="10"/>
  <c r="G6889" i="21"/>
  <c r="G6888" i="10"/>
  <c r="H6888" i="10"/>
  <c r="G6873" i="21"/>
  <c r="G6872" i="10"/>
  <c r="H6872" i="10"/>
  <c r="G6857" i="21"/>
  <c r="G6856" i="10"/>
  <c r="H6856" i="10"/>
  <c r="G6841" i="21"/>
  <c r="G6840" i="10"/>
  <c r="H6840" i="10"/>
  <c r="G6825" i="21"/>
  <c r="G6824" i="10"/>
  <c r="H6824" i="10"/>
  <c r="G6809" i="21"/>
  <c r="G6808" i="10"/>
  <c r="H6808" i="10"/>
  <c r="G6793" i="21"/>
  <c r="G6792" i="10"/>
  <c r="H6792" i="10"/>
  <c r="G6777" i="21"/>
  <c r="G6776" i="10"/>
  <c r="H6776" i="10"/>
  <c r="G6761" i="21"/>
  <c r="G6760" i="10"/>
  <c r="H6760" i="10"/>
  <c r="G6745" i="21"/>
  <c r="G6744" i="10"/>
  <c r="H6744" i="10"/>
  <c r="G6729" i="21"/>
  <c r="G6728" i="10"/>
  <c r="H6728" i="10"/>
  <c r="G6713" i="21"/>
  <c r="G6712" i="10"/>
  <c r="H6712" i="10"/>
  <c r="G6697" i="21"/>
  <c r="G6696" i="10"/>
  <c r="H6696" i="10"/>
  <c r="G6681" i="21"/>
  <c r="G6680" i="10"/>
  <c r="H6680" i="10"/>
  <c r="G6665" i="21"/>
  <c r="G6664" i="10"/>
  <c r="H6664" i="10"/>
  <c r="G6649" i="21"/>
  <c r="G6648" i="10"/>
  <c r="H6648" i="10"/>
  <c r="G6633" i="21"/>
  <c r="G6632" i="10"/>
  <c r="H6632" i="10"/>
  <c r="G6617" i="21"/>
  <c r="G6616" i="10"/>
  <c r="H6616" i="10"/>
  <c r="G6601" i="21"/>
  <c r="G6600" i="10"/>
  <c r="H6600" i="10"/>
  <c r="G6585" i="21"/>
  <c r="G6584" i="10"/>
  <c r="H6584" i="10"/>
  <c r="G6569" i="21"/>
  <c r="G6568" i="10"/>
  <c r="H6568" i="10"/>
  <c r="G6553" i="21"/>
  <c r="G6552" i="10"/>
  <c r="H6552" i="10"/>
  <c r="G6537" i="21"/>
  <c r="G6536" i="10"/>
  <c r="H6536" i="10"/>
  <c r="G6521" i="21"/>
  <c r="G6520" i="10"/>
  <c r="H6520" i="10"/>
  <c r="G6505" i="21"/>
  <c r="G6504" i="10"/>
  <c r="H6504" i="10"/>
  <c r="G6489" i="21"/>
  <c r="G6488" i="10"/>
  <c r="H6488" i="10"/>
  <c r="G6473" i="21"/>
  <c r="G6472" i="10"/>
  <c r="H6472" i="10"/>
  <c r="G6457" i="21"/>
  <c r="G6456" i="10"/>
  <c r="H6456" i="10"/>
  <c r="G6441" i="21"/>
  <c r="G6440" i="10"/>
  <c r="H6440" i="10"/>
  <c r="G6425" i="21"/>
  <c r="G6424" i="10"/>
  <c r="H6424" i="10"/>
  <c r="G6409" i="21"/>
  <c r="G6408" i="10"/>
  <c r="H6408" i="10"/>
  <c r="G6393" i="21"/>
  <c r="G6392" i="10"/>
  <c r="H6392" i="10"/>
  <c r="G6377" i="21"/>
  <c r="G6376" i="10"/>
  <c r="H6376" i="10"/>
  <c r="G6361" i="21"/>
  <c r="G6360" i="10"/>
  <c r="H6360" i="10"/>
  <c r="G6345" i="21"/>
  <c r="G6344" i="10"/>
  <c r="H6344" i="10"/>
  <c r="G6329" i="21"/>
  <c r="G6328" i="10"/>
  <c r="H6328" i="10"/>
  <c r="G6313" i="21"/>
  <c r="G6312" i="10"/>
  <c r="H6312" i="10"/>
  <c r="G6297" i="21"/>
  <c r="G6296" i="10"/>
  <c r="H6296" i="10"/>
  <c r="G6281" i="21"/>
  <c r="G6280" i="10"/>
  <c r="H6280" i="10"/>
  <c r="G6265" i="21"/>
  <c r="G6264" i="10"/>
  <c r="H6264" i="10"/>
  <c r="G6249" i="21"/>
  <c r="G6248" i="10"/>
  <c r="H6248" i="10"/>
  <c r="G6233" i="21"/>
  <c r="G6232" i="10"/>
  <c r="H6232" i="10"/>
  <c r="G6217" i="21"/>
  <c r="G6216" i="10"/>
  <c r="H6216" i="10"/>
  <c r="G6201" i="21"/>
  <c r="G6200" i="10"/>
  <c r="H6200" i="10"/>
  <c r="G6185" i="21"/>
  <c r="G6184" i="10"/>
  <c r="H6184" i="10"/>
  <c r="G6169" i="21"/>
  <c r="G6168" i="10"/>
  <c r="H6168" i="10"/>
  <c r="G6153" i="21"/>
  <c r="G6152" i="10"/>
  <c r="H6152" i="10"/>
  <c r="G6137" i="21"/>
  <c r="G6136" i="10"/>
  <c r="H6136" i="10"/>
  <c r="G6121" i="21"/>
  <c r="G6120" i="10"/>
  <c r="H6120" i="10"/>
  <c r="G6105" i="21"/>
  <c r="G6104" i="10"/>
  <c r="H6104" i="10"/>
  <c r="G6089" i="21"/>
  <c r="G6088" i="10"/>
  <c r="H6088" i="10"/>
  <c r="G6073" i="21"/>
  <c r="G6072" i="10"/>
  <c r="H6072" i="10"/>
  <c r="G6057" i="21"/>
  <c r="G6056" i="10"/>
  <c r="H6056" i="10"/>
  <c r="G6041" i="21"/>
  <c r="G6040" i="10"/>
  <c r="H6040" i="10"/>
  <c r="G6025" i="21"/>
  <c r="G6024" i="10"/>
  <c r="H6024" i="10"/>
  <c r="G6009" i="21"/>
  <c r="G6008" i="10"/>
  <c r="H6008" i="10"/>
  <c r="G5993" i="21"/>
  <c r="G5992" i="10"/>
  <c r="H5992" i="10"/>
  <c r="G5977" i="21"/>
  <c r="G5976" i="10"/>
  <c r="H5976" i="10"/>
  <c r="G5961" i="21"/>
  <c r="G5960" i="10"/>
  <c r="H5960" i="10"/>
  <c r="G5945" i="21"/>
  <c r="G5944" i="10"/>
  <c r="H5944" i="10"/>
  <c r="G5929" i="21"/>
  <c r="G5928" i="10"/>
  <c r="H5928" i="10"/>
  <c r="G5913" i="21"/>
  <c r="G5912" i="10"/>
  <c r="H5912" i="10"/>
  <c r="G5897" i="21"/>
  <c r="G5896" i="10"/>
  <c r="H5896" i="10"/>
  <c r="G5881" i="21"/>
  <c r="G5880" i="10"/>
  <c r="H5880" i="10"/>
  <c r="G5865" i="21"/>
  <c r="G5864" i="10"/>
  <c r="H5864" i="10"/>
  <c r="G5849" i="21"/>
  <c r="G5848" i="10"/>
  <c r="H5848" i="10"/>
  <c r="G5833" i="21"/>
  <c r="G5832" i="10"/>
  <c r="H5832" i="10"/>
  <c r="G5817" i="21"/>
  <c r="G5816" i="10"/>
  <c r="H5816" i="10"/>
  <c r="G5801" i="21"/>
  <c r="G5800" i="10"/>
  <c r="H5800" i="10"/>
  <c r="G5785" i="21"/>
  <c r="G5784" i="10"/>
  <c r="H5784" i="10"/>
  <c r="G5769" i="21"/>
  <c r="G5768" i="10"/>
  <c r="H5768" i="10"/>
  <c r="G5753" i="21"/>
  <c r="G5752" i="10"/>
  <c r="H5752" i="10"/>
  <c r="G5737" i="21"/>
  <c r="G5736" i="10"/>
  <c r="H5736" i="10"/>
  <c r="G5721" i="21"/>
  <c r="G5720" i="10"/>
  <c r="H5720" i="10"/>
  <c r="G5705" i="21"/>
  <c r="G5704" i="10"/>
  <c r="H5704" i="10"/>
  <c r="G5689" i="21"/>
  <c r="G5688" i="10"/>
  <c r="H5688" i="10"/>
  <c r="G5673" i="21"/>
  <c r="G5672" i="10"/>
  <c r="H5672" i="10"/>
  <c r="G5657" i="21"/>
  <c r="G5656" i="10"/>
  <c r="H5656" i="10"/>
  <c r="G5641" i="21"/>
  <c r="G5640" i="10"/>
  <c r="H5640" i="10"/>
  <c r="G5625" i="21"/>
  <c r="G5624" i="10"/>
  <c r="H5624" i="10"/>
  <c r="G5609" i="21"/>
  <c r="G5608" i="10"/>
  <c r="H5608" i="10"/>
  <c r="G5593" i="21"/>
  <c r="G5592" i="10"/>
  <c r="H5592" i="10"/>
  <c r="G5577" i="21"/>
  <c r="G5576" i="10"/>
  <c r="H5576" i="10"/>
  <c r="G5561" i="21"/>
  <c r="G5560" i="10"/>
  <c r="H5560" i="10"/>
  <c r="G5545" i="21"/>
  <c r="G5544" i="10"/>
  <c r="H5544" i="10"/>
  <c r="G5529" i="21"/>
  <c r="G5528" i="10"/>
  <c r="H5528" i="10"/>
  <c r="G5513" i="21"/>
  <c r="G5512" i="10"/>
  <c r="H5512" i="10"/>
  <c r="G5497" i="21"/>
  <c r="G5496" i="10"/>
  <c r="H5496" i="10"/>
  <c r="G5481" i="21"/>
  <c r="G5480" i="10"/>
  <c r="H5480" i="10"/>
  <c r="G5465" i="21"/>
  <c r="G5464" i="10"/>
  <c r="H5464" i="10"/>
  <c r="G5449" i="21"/>
  <c r="G5448" i="10"/>
  <c r="H5448" i="10"/>
  <c r="G5433" i="21"/>
  <c r="G5432" i="10"/>
  <c r="H5432" i="10"/>
  <c r="G5417" i="21"/>
  <c r="G5416" i="10"/>
  <c r="H5416" i="10"/>
  <c r="G5401" i="21"/>
  <c r="G5400" i="10"/>
  <c r="H5400" i="10"/>
  <c r="G5385" i="21"/>
  <c r="G5384" i="10"/>
  <c r="H5384" i="10"/>
  <c r="G5369" i="21"/>
  <c r="G5368" i="10"/>
  <c r="H5368" i="10"/>
  <c r="G5353" i="21"/>
  <c r="G5352" i="10"/>
  <c r="H5352" i="10"/>
  <c r="G5337" i="21"/>
  <c r="G5336" i="10"/>
  <c r="H5336" i="10"/>
  <c r="G5321" i="21"/>
  <c r="G5320" i="10"/>
  <c r="H5320" i="10"/>
  <c r="G5305" i="21"/>
  <c r="G5304" i="10"/>
  <c r="H5304" i="10"/>
  <c r="G5289" i="21"/>
  <c r="G5288" i="10"/>
  <c r="H5288" i="10"/>
  <c r="G5273" i="21"/>
  <c r="G5272" i="10"/>
  <c r="H5272" i="10"/>
  <c r="G5257" i="21"/>
  <c r="G5256" i="10"/>
  <c r="H5256" i="10"/>
  <c r="G5241" i="21"/>
  <c r="G5240" i="10"/>
  <c r="H5240" i="10"/>
  <c r="G5225" i="21"/>
  <c r="G5224" i="10"/>
  <c r="H5224" i="10"/>
  <c r="G5209" i="21"/>
  <c r="G5208" i="10"/>
  <c r="H5208" i="10"/>
  <c r="G5193" i="21"/>
  <c r="G5192" i="10"/>
  <c r="H5192" i="10"/>
  <c r="G5177" i="21"/>
  <c r="G5176" i="10"/>
  <c r="H5176" i="10"/>
  <c r="G5161" i="21"/>
  <c r="G5160" i="10"/>
  <c r="H5160" i="10"/>
  <c r="G5145" i="21"/>
  <c r="G5144" i="10"/>
  <c r="H5144" i="10"/>
  <c r="G5129" i="21"/>
  <c r="G5128" i="10"/>
  <c r="H5128" i="10"/>
  <c r="G5113" i="21"/>
  <c r="G5112" i="10"/>
  <c r="H5112" i="10"/>
  <c r="G5097" i="21"/>
  <c r="G5096" i="10"/>
  <c r="H5096" i="10"/>
  <c r="G5081" i="21"/>
  <c r="G5080" i="10"/>
  <c r="H5080" i="10"/>
  <c r="G5065" i="21"/>
  <c r="G5064" i="10"/>
  <c r="H5064" i="10"/>
  <c r="G5049" i="21"/>
  <c r="G5048" i="10"/>
  <c r="H5048" i="10"/>
  <c r="G5033" i="21"/>
  <c r="G5032" i="10"/>
  <c r="H5032" i="10"/>
  <c r="G5017" i="21"/>
  <c r="G5016" i="10"/>
  <c r="H5016" i="10"/>
  <c r="G5001" i="21"/>
  <c r="G5000" i="10"/>
  <c r="H5000" i="10"/>
  <c r="G4985" i="21"/>
  <c r="G4984" i="10"/>
  <c r="H4984" i="10"/>
  <c r="G4969" i="21"/>
  <c r="G4968" i="10"/>
  <c r="H4968" i="10"/>
  <c r="G4953" i="21"/>
  <c r="G4952" i="10"/>
  <c r="H4952" i="10"/>
  <c r="G4937" i="21"/>
  <c r="G4936" i="10"/>
  <c r="H4936" i="10"/>
  <c r="G4921" i="21"/>
  <c r="G4920" i="10"/>
  <c r="H4920" i="10"/>
  <c r="G4905" i="21"/>
  <c r="G4904" i="10"/>
  <c r="H4904" i="10"/>
  <c r="G4889" i="21"/>
  <c r="G4888" i="10"/>
  <c r="H4888" i="10"/>
  <c r="G4873" i="21"/>
  <c r="G4872" i="10"/>
  <c r="H4872" i="10"/>
  <c r="G4857" i="21"/>
  <c r="G4856" i="10"/>
  <c r="H4856" i="10"/>
  <c r="G4841" i="21"/>
  <c r="G4840" i="10"/>
  <c r="H4840" i="10"/>
  <c r="G4825" i="21"/>
  <c r="G4824" i="10"/>
  <c r="H4824" i="10"/>
  <c r="G4809" i="21"/>
  <c r="G4808" i="10"/>
  <c r="H4808" i="10"/>
  <c r="G4793" i="21"/>
  <c r="G4792" i="10"/>
  <c r="H4792" i="10"/>
  <c r="G4777" i="21"/>
  <c r="G4776" i="10"/>
  <c r="H4776" i="10"/>
  <c r="G4761" i="21"/>
  <c r="G4760" i="10"/>
  <c r="H4760" i="10"/>
  <c r="G4745" i="21"/>
  <c r="G4744" i="10"/>
  <c r="H4744" i="10"/>
  <c r="G4729" i="21"/>
  <c r="G4728" i="10"/>
  <c r="H4728" i="10"/>
  <c r="G4713" i="21"/>
  <c r="G4712" i="10"/>
  <c r="H4712" i="10"/>
  <c r="G4697" i="21"/>
  <c r="G4696" i="10"/>
  <c r="H4696" i="10"/>
  <c r="G4681" i="21"/>
  <c r="G4680" i="10"/>
  <c r="H4680" i="10"/>
  <c r="G4665" i="21"/>
  <c r="G4664" i="10"/>
  <c r="H4664" i="10"/>
  <c r="G4649" i="21"/>
  <c r="G4648" i="10"/>
  <c r="H4648" i="10"/>
  <c r="G4633" i="21"/>
  <c r="G4632" i="10"/>
  <c r="H4632" i="10"/>
  <c r="G4617" i="21"/>
  <c r="G4616" i="10"/>
  <c r="H4616" i="10"/>
  <c r="G4601" i="21"/>
  <c r="G4600" i="10"/>
  <c r="H4600" i="10"/>
  <c r="G4585" i="21"/>
  <c r="G4584" i="10"/>
  <c r="H4584" i="10"/>
  <c r="G4569" i="21"/>
  <c r="G4568" i="10"/>
  <c r="H4568" i="10"/>
  <c r="G4553" i="21"/>
  <c r="G4552" i="10"/>
  <c r="H4552" i="10"/>
  <c r="G4537" i="21"/>
  <c r="G4536" i="10"/>
  <c r="H4536" i="10"/>
  <c r="G4521" i="21"/>
  <c r="G4520" i="10"/>
  <c r="H4520" i="10"/>
  <c r="G4505" i="21"/>
  <c r="G4504" i="10"/>
  <c r="H4504" i="10"/>
  <c r="G4489" i="21"/>
  <c r="G4488" i="10"/>
  <c r="H4488" i="10"/>
  <c r="G4473" i="21"/>
  <c r="G4472" i="10"/>
  <c r="H4472" i="10"/>
  <c r="G4457" i="21"/>
  <c r="G4456" i="10"/>
  <c r="H4456" i="10"/>
  <c r="G4441" i="21"/>
  <c r="G4440" i="10"/>
  <c r="H4440" i="10"/>
  <c r="G4425" i="21"/>
  <c r="G4424" i="10"/>
  <c r="H4424" i="10"/>
  <c r="G4409" i="21"/>
  <c r="G4408" i="10"/>
  <c r="H4408" i="10"/>
  <c r="G4393" i="21"/>
  <c r="G4392" i="10"/>
  <c r="H4392" i="10"/>
  <c r="G4377" i="21"/>
  <c r="G4376" i="10"/>
  <c r="H4376" i="10"/>
  <c r="H4377" i="21"/>
  <c r="G4361" i="21"/>
  <c r="G4360" i="10"/>
  <c r="H4360" i="10"/>
  <c r="G4345" i="21"/>
  <c r="G4344" i="10"/>
  <c r="H4344" i="10"/>
  <c r="G4329" i="21"/>
  <c r="G4328" i="10"/>
  <c r="H4328" i="10"/>
  <c r="G4313" i="21"/>
  <c r="G4312" i="10"/>
  <c r="H4312" i="10"/>
  <c r="H4313" i="21"/>
  <c r="G4297" i="21"/>
  <c r="G4296" i="10"/>
  <c r="H4296" i="10"/>
  <c r="G4275" i="21"/>
  <c r="G4274" i="10"/>
  <c r="H4274" i="10"/>
  <c r="G4243" i="21"/>
  <c r="G4242" i="10"/>
  <c r="H4242" i="10"/>
  <c r="G4211" i="21"/>
  <c r="G4210" i="10"/>
  <c r="H4210" i="10"/>
  <c r="G6960" i="21"/>
  <c r="G6959" i="10"/>
  <c r="H6959" i="10"/>
  <c r="G6944" i="21"/>
  <c r="G6943" i="10"/>
  <c r="H6943" i="10"/>
  <c r="G6928" i="21"/>
  <c r="G6927" i="10"/>
  <c r="H6927" i="10"/>
  <c r="G6912" i="21"/>
  <c r="G6911" i="10"/>
  <c r="H6911" i="10"/>
  <c r="G6896" i="21"/>
  <c r="G6895" i="10"/>
  <c r="H6895" i="10"/>
  <c r="G6880" i="21"/>
  <c r="G6879" i="10"/>
  <c r="H6879" i="10"/>
  <c r="G6864" i="21"/>
  <c r="G6863" i="10"/>
  <c r="H6863" i="10"/>
  <c r="G6848" i="21"/>
  <c r="G6847" i="10"/>
  <c r="H6847" i="10"/>
  <c r="G6832" i="21"/>
  <c r="G6831" i="10"/>
  <c r="H6831" i="10"/>
  <c r="G6816" i="21"/>
  <c r="G6815" i="10"/>
  <c r="H6815" i="10"/>
  <c r="G6800" i="21"/>
  <c r="G6799" i="10"/>
  <c r="H6799" i="10"/>
  <c r="G6784" i="21"/>
  <c r="G6783" i="10"/>
  <c r="H6783" i="10"/>
  <c r="G6768" i="21"/>
  <c r="G6767" i="10"/>
  <c r="H6767" i="10"/>
  <c r="G6752" i="21"/>
  <c r="G6751" i="10"/>
  <c r="H6751" i="10"/>
  <c r="G6736" i="21"/>
  <c r="G6735" i="10"/>
  <c r="H6735" i="10"/>
  <c r="G6720" i="21"/>
  <c r="G6719" i="10"/>
  <c r="H6719" i="10"/>
  <c r="G6704" i="21"/>
  <c r="G6703" i="10"/>
  <c r="H6703" i="10"/>
  <c r="G6688" i="21"/>
  <c r="G6687" i="10"/>
  <c r="H6687" i="10"/>
  <c r="G6672" i="21"/>
  <c r="G6671" i="10"/>
  <c r="H6671" i="10"/>
  <c r="G6656" i="21"/>
  <c r="G6655" i="10"/>
  <c r="H6655" i="10"/>
  <c r="G6640" i="21"/>
  <c r="G6639" i="10"/>
  <c r="H6639" i="10"/>
  <c r="G6624" i="21"/>
  <c r="G6623" i="10"/>
  <c r="H6623" i="10"/>
  <c r="G6608" i="21"/>
  <c r="G6607" i="10"/>
  <c r="H6607" i="10"/>
  <c r="G6592" i="21"/>
  <c r="G6591" i="10"/>
  <c r="H6591" i="10"/>
  <c r="G6576" i="21"/>
  <c r="G6575" i="10"/>
  <c r="H6575" i="10"/>
  <c r="G6560" i="21"/>
  <c r="G6559" i="10"/>
  <c r="H6559" i="10"/>
  <c r="G6544" i="21"/>
  <c r="G6543" i="10"/>
  <c r="H6543" i="10"/>
  <c r="G6528" i="21"/>
  <c r="G6527" i="10"/>
  <c r="H6527" i="10"/>
  <c r="G6512" i="21"/>
  <c r="G6511" i="10"/>
  <c r="H6511" i="10"/>
  <c r="G6496" i="21"/>
  <c r="G6495" i="10"/>
  <c r="H6495" i="10"/>
  <c r="G6480" i="21"/>
  <c r="G6479" i="10"/>
  <c r="H6479" i="10"/>
  <c r="G6464" i="21"/>
  <c r="G6463" i="10"/>
  <c r="H6463" i="10"/>
  <c r="G6448" i="21"/>
  <c r="G6447" i="10"/>
  <c r="H6447" i="10"/>
  <c r="G6432" i="21"/>
  <c r="G6431" i="10"/>
  <c r="H6431" i="10"/>
  <c r="G6416" i="21"/>
  <c r="G6415" i="10"/>
  <c r="H6415" i="10"/>
  <c r="G6400" i="21"/>
  <c r="G6399" i="10"/>
  <c r="H6399" i="10"/>
  <c r="G6384" i="21"/>
  <c r="G6383" i="10"/>
  <c r="H6383" i="10"/>
  <c r="G6368" i="21"/>
  <c r="G6367" i="10"/>
  <c r="H6367" i="10"/>
  <c r="G6352" i="21"/>
  <c r="G6351" i="10"/>
  <c r="H6351" i="10"/>
  <c r="G6336" i="21"/>
  <c r="G6335" i="10"/>
  <c r="H6335" i="10"/>
  <c r="G6320" i="21"/>
  <c r="G6319" i="10"/>
  <c r="H6319" i="10"/>
  <c r="G6304" i="21"/>
  <c r="G6303" i="10"/>
  <c r="H6303" i="10"/>
  <c r="G6288" i="21"/>
  <c r="G6287" i="10"/>
  <c r="H6287" i="10"/>
  <c r="G6272" i="21"/>
  <c r="G6271" i="10"/>
  <c r="H6271" i="10"/>
  <c r="G6256" i="21"/>
  <c r="G6255" i="10"/>
  <c r="H6255" i="10"/>
  <c r="G6240" i="21"/>
  <c r="G6239" i="10"/>
  <c r="H6239" i="10"/>
  <c r="G6224" i="21"/>
  <c r="G6223" i="10"/>
  <c r="H6223" i="10"/>
  <c r="G6208" i="21"/>
  <c r="G6207" i="10"/>
  <c r="H6207" i="10"/>
  <c r="G6192" i="21"/>
  <c r="G6191" i="10"/>
  <c r="H6191" i="10"/>
  <c r="G6176" i="21"/>
  <c r="G6175" i="10"/>
  <c r="H6175" i="10"/>
  <c r="G6160" i="21"/>
  <c r="G6159" i="10"/>
  <c r="H6159" i="10"/>
  <c r="G6144" i="21"/>
  <c r="G6143" i="10"/>
  <c r="H6143" i="10"/>
  <c r="H6144" i="21"/>
  <c r="G6128" i="21"/>
  <c r="G6127" i="10"/>
  <c r="H6127" i="10"/>
  <c r="G6112" i="21"/>
  <c r="G6111" i="10"/>
  <c r="H6111" i="10"/>
  <c r="G6096" i="21"/>
  <c r="G6095" i="10"/>
  <c r="H6095" i="10"/>
  <c r="G6080" i="21"/>
  <c r="G6079" i="10"/>
  <c r="H6079" i="10"/>
  <c r="G6064" i="21"/>
  <c r="G6063" i="10"/>
  <c r="H6063" i="10"/>
  <c r="G6048" i="21"/>
  <c r="G6047" i="10"/>
  <c r="H6047" i="10"/>
  <c r="G6032" i="21"/>
  <c r="G6031" i="10"/>
  <c r="H6031" i="10"/>
  <c r="G6016" i="21"/>
  <c r="G6015" i="10"/>
  <c r="H6015" i="10"/>
  <c r="G6000" i="21"/>
  <c r="G5999" i="10"/>
  <c r="H5999" i="10"/>
  <c r="G5984" i="21"/>
  <c r="G5983" i="10"/>
  <c r="H5983" i="10"/>
  <c r="G5968" i="21"/>
  <c r="G5967" i="10"/>
  <c r="H5967" i="10"/>
  <c r="G5952" i="21"/>
  <c r="G5951" i="10"/>
  <c r="H5951" i="10"/>
  <c r="H5952" i="21"/>
  <c r="G5936" i="21"/>
  <c r="G5935" i="10"/>
  <c r="H5935" i="10"/>
  <c r="G5920" i="21"/>
  <c r="G5919" i="10"/>
  <c r="H5919" i="10"/>
  <c r="G5904" i="21"/>
  <c r="G5903" i="10"/>
  <c r="H5903" i="10"/>
  <c r="G5888" i="21"/>
  <c r="G5887" i="10"/>
  <c r="H5887" i="10"/>
  <c r="G5872" i="21"/>
  <c r="G5871" i="10"/>
  <c r="H5871" i="10"/>
  <c r="G5856" i="21"/>
  <c r="G5855" i="10"/>
  <c r="H5855" i="10"/>
  <c r="G5840" i="21"/>
  <c r="G5839" i="10"/>
  <c r="H5839" i="10"/>
  <c r="G5824" i="21"/>
  <c r="G5823" i="10"/>
  <c r="H5823" i="10"/>
  <c r="H5824" i="21"/>
  <c r="G5808" i="21"/>
  <c r="G5807" i="10"/>
  <c r="H5807" i="10"/>
  <c r="G5792" i="21"/>
  <c r="G5791" i="10"/>
  <c r="H5791" i="10"/>
  <c r="G5776" i="21"/>
  <c r="G5775" i="10"/>
  <c r="H5775" i="10"/>
  <c r="G5760" i="21"/>
  <c r="G5759" i="10"/>
  <c r="H5759" i="10"/>
  <c r="G5744" i="21"/>
  <c r="G5743" i="10"/>
  <c r="H5743" i="10"/>
  <c r="G5728" i="21"/>
  <c r="G5727" i="10"/>
  <c r="H5727" i="10"/>
  <c r="G5712" i="21"/>
  <c r="G5711" i="10"/>
  <c r="H5711" i="10"/>
  <c r="G5696" i="21"/>
  <c r="G5695" i="10"/>
  <c r="H5695" i="10"/>
  <c r="G5680" i="21"/>
  <c r="G5679" i="10"/>
  <c r="H5679" i="10"/>
  <c r="G5664" i="21"/>
  <c r="G5663" i="10"/>
  <c r="H5663" i="10"/>
  <c r="G5648" i="21"/>
  <c r="G5647" i="10"/>
  <c r="H5647" i="10"/>
  <c r="G5632" i="21"/>
  <c r="G5631" i="10"/>
  <c r="H5631" i="10"/>
  <c r="H5632" i="21"/>
  <c r="G5616" i="21"/>
  <c r="G5615" i="10"/>
  <c r="H5615" i="10"/>
  <c r="G5600" i="21"/>
  <c r="G5599" i="10"/>
  <c r="H5599" i="10"/>
  <c r="G5584" i="21"/>
  <c r="G5583" i="10"/>
  <c r="H5583" i="10"/>
  <c r="G5568" i="21"/>
  <c r="G5567" i="10"/>
  <c r="H5567" i="10"/>
  <c r="G5552" i="21"/>
  <c r="G5551" i="10"/>
  <c r="H5551" i="10"/>
  <c r="G5536" i="21"/>
  <c r="G5535" i="10"/>
  <c r="H5535" i="10"/>
  <c r="G5520" i="21"/>
  <c r="G5519" i="10"/>
  <c r="H5519" i="10"/>
  <c r="G5504" i="21"/>
  <c r="G5503" i="10"/>
  <c r="H5503" i="10"/>
  <c r="H5504" i="21"/>
  <c r="G5488" i="21"/>
  <c r="G5487" i="10"/>
  <c r="H5487" i="10"/>
  <c r="G5472" i="21"/>
  <c r="G5471" i="10"/>
  <c r="H5471" i="10"/>
  <c r="G5456" i="21"/>
  <c r="G5455" i="10"/>
  <c r="H5455" i="10"/>
  <c r="G5440" i="21"/>
  <c r="G5439" i="10"/>
  <c r="H5439" i="10"/>
  <c r="G5424" i="21"/>
  <c r="G5423" i="10"/>
  <c r="H5423" i="10"/>
  <c r="G5408" i="21"/>
  <c r="G5407" i="10"/>
  <c r="H5407" i="10"/>
  <c r="G5392" i="21"/>
  <c r="G5391" i="10"/>
  <c r="H5391" i="10"/>
  <c r="G5376" i="21"/>
  <c r="G5375" i="10"/>
  <c r="H5375" i="10"/>
  <c r="G5360" i="21"/>
  <c r="G5359" i="10"/>
  <c r="H5359" i="10"/>
  <c r="G5344" i="21"/>
  <c r="G5343" i="10"/>
  <c r="H5343" i="10"/>
  <c r="G5328" i="21"/>
  <c r="G5327" i="10"/>
  <c r="H5327" i="10"/>
  <c r="G5312" i="21"/>
  <c r="G5311" i="10"/>
  <c r="H5311" i="10"/>
  <c r="H5312" i="21"/>
  <c r="G5296" i="21"/>
  <c r="G5295" i="10"/>
  <c r="H5295" i="10"/>
  <c r="G5280" i="21"/>
  <c r="G5279" i="10"/>
  <c r="H5279" i="10"/>
  <c r="G5264" i="21"/>
  <c r="G5263" i="10"/>
  <c r="H5263" i="10"/>
  <c r="G5248" i="21"/>
  <c r="G5247" i="10"/>
  <c r="H5247" i="10"/>
  <c r="G5232" i="21"/>
  <c r="G5231" i="10"/>
  <c r="H5231" i="10"/>
  <c r="G5216" i="21"/>
  <c r="G5215" i="10"/>
  <c r="H5215" i="10"/>
  <c r="G5200" i="21"/>
  <c r="G5199" i="10"/>
  <c r="H5199" i="10"/>
  <c r="G5184" i="21"/>
  <c r="G5183" i="10"/>
  <c r="H5183" i="10"/>
  <c r="H5184" i="21"/>
  <c r="G5168" i="21"/>
  <c r="G5167" i="10"/>
  <c r="H5167" i="10"/>
  <c r="G5152" i="21"/>
  <c r="G5151" i="10"/>
  <c r="H5151" i="10"/>
  <c r="G5136" i="21"/>
  <c r="G5135" i="10"/>
  <c r="H5135" i="10"/>
  <c r="G5120" i="21"/>
  <c r="G5119" i="10"/>
  <c r="H5119" i="10"/>
  <c r="G5104" i="21"/>
  <c r="G5103" i="10"/>
  <c r="H5103" i="10"/>
  <c r="G5088" i="21"/>
  <c r="G5087" i="10"/>
  <c r="H5087" i="10"/>
  <c r="G5072" i="21"/>
  <c r="G5071" i="10"/>
  <c r="H5071" i="10"/>
  <c r="G5056" i="21"/>
  <c r="G5055" i="10"/>
  <c r="H5055" i="10"/>
  <c r="G5040" i="21"/>
  <c r="G5039" i="10"/>
  <c r="H5039" i="10"/>
  <c r="G5024" i="21"/>
  <c r="G5023" i="10"/>
  <c r="H5023" i="10"/>
  <c r="G5008" i="21"/>
  <c r="G5007" i="10"/>
  <c r="H5007" i="10"/>
  <c r="G4992" i="21"/>
  <c r="G4991" i="10"/>
  <c r="H4991" i="10"/>
  <c r="H4992" i="21"/>
  <c r="G4976" i="21"/>
  <c r="G4975" i="10"/>
  <c r="H4975" i="10"/>
  <c r="G4960" i="21"/>
  <c r="G4959" i="10"/>
  <c r="H4959" i="10"/>
  <c r="G4944" i="21"/>
  <c r="G4943" i="10"/>
  <c r="H4943" i="10"/>
  <c r="G4928" i="21"/>
  <c r="G4927" i="10"/>
  <c r="H4927" i="10"/>
  <c r="G4912" i="21"/>
  <c r="G4911" i="10"/>
  <c r="H4911" i="10"/>
  <c r="G4896" i="21"/>
  <c r="G4895" i="10"/>
  <c r="H4895" i="10"/>
  <c r="G4880" i="21"/>
  <c r="G4879" i="10"/>
  <c r="H4879" i="10"/>
  <c r="G4864" i="21"/>
  <c r="G4863" i="10"/>
  <c r="H4863" i="10"/>
  <c r="G4848" i="21"/>
  <c r="G4847" i="10"/>
  <c r="H4847" i="10"/>
  <c r="G4832" i="21"/>
  <c r="G4831" i="10"/>
  <c r="H4831" i="10"/>
  <c r="G4816" i="21"/>
  <c r="G4815" i="10"/>
  <c r="H4815" i="10"/>
  <c r="G4800" i="21"/>
  <c r="G4799" i="10"/>
  <c r="H4799" i="10"/>
  <c r="H4800" i="21"/>
  <c r="G4784" i="21"/>
  <c r="G4783" i="10"/>
  <c r="H4783" i="10"/>
  <c r="G4768" i="21"/>
  <c r="G4767" i="10"/>
  <c r="H4767" i="10"/>
  <c r="G4752" i="21"/>
  <c r="G4751" i="10"/>
  <c r="H4751" i="10"/>
  <c r="G4736" i="21"/>
  <c r="G4735" i="10"/>
  <c r="H4735" i="10"/>
  <c r="G4720" i="21"/>
  <c r="G4719" i="10"/>
  <c r="H4719" i="10"/>
  <c r="G4704" i="21"/>
  <c r="G4703" i="10"/>
  <c r="H4703" i="10"/>
  <c r="G4688" i="21"/>
  <c r="G4687" i="10"/>
  <c r="H4687" i="10"/>
  <c r="G4672" i="21"/>
  <c r="G4671" i="10"/>
  <c r="H4671" i="10"/>
  <c r="H4672" i="21"/>
  <c r="G4656" i="21"/>
  <c r="G4655" i="10"/>
  <c r="H4655" i="10"/>
  <c r="G4640" i="21"/>
  <c r="G4639" i="10"/>
  <c r="H4639" i="10"/>
  <c r="H4640" i="21"/>
  <c r="G4624" i="21"/>
  <c r="G4623" i="10"/>
  <c r="H4623" i="10"/>
  <c r="G4608" i="21"/>
  <c r="G4607" i="10"/>
  <c r="H4607" i="10"/>
  <c r="G4592" i="21"/>
  <c r="G4591" i="10"/>
  <c r="H4591" i="10"/>
  <c r="G4576" i="21"/>
  <c r="G4575" i="10"/>
  <c r="H4575" i="10"/>
  <c r="G4560" i="21"/>
  <c r="G4559" i="10"/>
  <c r="H4559" i="10"/>
  <c r="G4544" i="21"/>
  <c r="G4543" i="10"/>
  <c r="H4543" i="10"/>
  <c r="G4528" i="21"/>
  <c r="G4527" i="10"/>
  <c r="H4527" i="10"/>
  <c r="G4512" i="21"/>
  <c r="G4511" i="10"/>
  <c r="H4511" i="10"/>
  <c r="H4512" i="21"/>
  <c r="G4496" i="21"/>
  <c r="G4495" i="10"/>
  <c r="H4495" i="10"/>
  <c r="G4480" i="21"/>
  <c r="G4479" i="10"/>
  <c r="H4479" i="10"/>
  <c r="G4464" i="21"/>
  <c r="G4463" i="10"/>
  <c r="H4463" i="10"/>
  <c r="G4448" i="21"/>
  <c r="G4447" i="10"/>
  <c r="H4447" i="10"/>
  <c r="G4432" i="21"/>
  <c r="G4431" i="10"/>
  <c r="H4431" i="10"/>
  <c r="G4416" i="21"/>
  <c r="G4415" i="10"/>
  <c r="H4415" i="10"/>
  <c r="G4400" i="21"/>
  <c r="G4399" i="10"/>
  <c r="H4399" i="10"/>
  <c r="G4384" i="21"/>
  <c r="G4383" i="10"/>
  <c r="H4383" i="10"/>
  <c r="G4368" i="21"/>
  <c r="G4367" i="10"/>
  <c r="H4367" i="10"/>
  <c r="G4352" i="21"/>
  <c r="G4351" i="10"/>
  <c r="H4351" i="10"/>
  <c r="G4336" i="21"/>
  <c r="G4335" i="10"/>
  <c r="H4335" i="10"/>
  <c r="G4320" i="21"/>
  <c r="G4319" i="10"/>
  <c r="H4319" i="10"/>
  <c r="G4304" i="21"/>
  <c r="G4303" i="10"/>
  <c r="H4303" i="10"/>
  <c r="G4288" i="21"/>
  <c r="G4287" i="10"/>
  <c r="H4287" i="10"/>
  <c r="G4258" i="21"/>
  <c r="G4257" i="10"/>
  <c r="H4257" i="10"/>
  <c r="G4226" i="21"/>
  <c r="G4225" i="10"/>
  <c r="H4225" i="10"/>
  <c r="G4194" i="21"/>
  <c r="G4193" i="10"/>
  <c r="H4193" i="10"/>
  <c r="G6955" i="21"/>
  <c r="G6954" i="10"/>
  <c r="H6954" i="10"/>
  <c r="G6939" i="21"/>
  <c r="G6938" i="10"/>
  <c r="H6938" i="10"/>
  <c r="G6923" i="21"/>
  <c r="G6922" i="10"/>
  <c r="H6922" i="10"/>
  <c r="G6907" i="21"/>
  <c r="G6906" i="10"/>
  <c r="H6906" i="10"/>
  <c r="G6891" i="21"/>
  <c r="G6890" i="10"/>
  <c r="H6890" i="10"/>
  <c r="G6875" i="21"/>
  <c r="G6874" i="10"/>
  <c r="H6874" i="10"/>
  <c r="G6859" i="21"/>
  <c r="G6858" i="10"/>
  <c r="H6858" i="10"/>
  <c r="G6843" i="21"/>
  <c r="G6842" i="10"/>
  <c r="H6842" i="10"/>
  <c r="H6843" i="21"/>
  <c r="G6827" i="21"/>
  <c r="G6826" i="10"/>
  <c r="H6826" i="10"/>
  <c r="G6811" i="21"/>
  <c r="G6810" i="10"/>
  <c r="H6810" i="10"/>
  <c r="G6795" i="21"/>
  <c r="G6794" i="10"/>
  <c r="H6794" i="10"/>
  <c r="G6779" i="21"/>
  <c r="G6778" i="10"/>
  <c r="H6778" i="10"/>
  <c r="G6763" i="21"/>
  <c r="G6762" i="10"/>
  <c r="H6762" i="10"/>
  <c r="G6747" i="21"/>
  <c r="G6746" i="10"/>
  <c r="H6746" i="10"/>
  <c r="G6731" i="21"/>
  <c r="G6730" i="10"/>
  <c r="H6730" i="10"/>
  <c r="G6715" i="21"/>
  <c r="G6714" i="10"/>
  <c r="H6714" i="10"/>
  <c r="H6715" i="21"/>
  <c r="G6699" i="21"/>
  <c r="G6698" i="10"/>
  <c r="H6698" i="10"/>
  <c r="G6683" i="21"/>
  <c r="G6682" i="10"/>
  <c r="H6682" i="10"/>
  <c r="G6667" i="21"/>
  <c r="G6666" i="10"/>
  <c r="H6666" i="10"/>
  <c r="G6651" i="21"/>
  <c r="G6650" i="10"/>
  <c r="H6650" i="10"/>
  <c r="G6635" i="21"/>
  <c r="G6634" i="10"/>
  <c r="H6634" i="10"/>
  <c r="G6619" i="21"/>
  <c r="G6618" i="10"/>
  <c r="H6618" i="10"/>
  <c r="G6603" i="21"/>
  <c r="G6602" i="10"/>
  <c r="H6602" i="10"/>
  <c r="G6587" i="21"/>
  <c r="G6586" i="10"/>
  <c r="H6586" i="10"/>
  <c r="G6571" i="21"/>
  <c r="G6570" i="10"/>
  <c r="H6570" i="10"/>
  <c r="G6555" i="21"/>
  <c r="G6554" i="10"/>
  <c r="H6554" i="10"/>
  <c r="G6539" i="21"/>
  <c r="G6538" i="10"/>
  <c r="H6538" i="10"/>
  <c r="G6523" i="21"/>
  <c r="G6522" i="10"/>
  <c r="H6522" i="10"/>
  <c r="G6507" i="21"/>
  <c r="G6506" i="10"/>
  <c r="H6506" i="10"/>
  <c r="G6491" i="21"/>
  <c r="G6490" i="10"/>
  <c r="H6490" i="10"/>
  <c r="G6475" i="21"/>
  <c r="G6474" i="10"/>
  <c r="H6474" i="10"/>
  <c r="G6459" i="21"/>
  <c r="G6458" i="10"/>
  <c r="H6458" i="10"/>
  <c r="G6443" i="21"/>
  <c r="G6442" i="10"/>
  <c r="H6442" i="10"/>
  <c r="G6427" i="21"/>
  <c r="G6426" i="10"/>
  <c r="H6426" i="10"/>
  <c r="G6411" i="21"/>
  <c r="G6410" i="10"/>
  <c r="H6410" i="10"/>
  <c r="G6395" i="21"/>
  <c r="G6394" i="10"/>
  <c r="H6394" i="10"/>
  <c r="H6395" i="21"/>
  <c r="G6379" i="21"/>
  <c r="G6378" i="10"/>
  <c r="H6378" i="10"/>
  <c r="G6363" i="21"/>
  <c r="G6362" i="10"/>
  <c r="H6362" i="10"/>
  <c r="G6347" i="21"/>
  <c r="G6346" i="10"/>
  <c r="H6346" i="10"/>
  <c r="G6331" i="21"/>
  <c r="G6330" i="10"/>
  <c r="H6330" i="10"/>
  <c r="G6315" i="21"/>
  <c r="G6314" i="10"/>
  <c r="H6314" i="10"/>
  <c r="G6299" i="21"/>
  <c r="G6298" i="10"/>
  <c r="H6298" i="10"/>
  <c r="G6283" i="21"/>
  <c r="G6282" i="10"/>
  <c r="H6282" i="10"/>
  <c r="G6267" i="21"/>
  <c r="G6266" i="10"/>
  <c r="H6266" i="10"/>
  <c r="G6251" i="21"/>
  <c r="G6250" i="10"/>
  <c r="H6250" i="10"/>
  <c r="G6235" i="21"/>
  <c r="G6234" i="10"/>
  <c r="H6234" i="10"/>
  <c r="G6219" i="21"/>
  <c r="G6218" i="10"/>
  <c r="H6218" i="10"/>
  <c r="G6203" i="21"/>
  <c r="G6202" i="10"/>
  <c r="H6202" i="10"/>
  <c r="H6203" i="21"/>
  <c r="G6187" i="21"/>
  <c r="G6186" i="10"/>
  <c r="H6186" i="10"/>
  <c r="G6171" i="21"/>
  <c r="G6170" i="10"/>
  <c r="H6170" i="10"/>
  <c r="G6155" i="21"/>
  <c r="G6154" i="10"/>
  <c r="H6154" i="10"/>
  <c r="G6139" i="21"/>
  <c r="G6138" i="10"/>
  <c r="H6138" i="10"/>
  <c r="G6123" i="21"/>
  <c r="G6122" i="10"/>
  <c r="H6122" i="10"/>
  <c r="G6107" i="21"/>
  <c r="G6106" i="10"/>
  <c r="H6106" i="10"/>
  <c r="G6091" i="21"/>
  <c r="G6090" i="10"/>
  <c r="H6090" i="10"/>
  <c r="G6075" i="21"/>
  <c r="G6074" i="10"/>
  <c r="H6074" i="10"/>
  <c r="H6075" i="21"/>
  <c r="G6059" i="21"/>
  <c r="G6058" i="10"/>
  <c r="H6058" i="10"/>
  <c r="G6043" i="21"/>
  <c r="G6042" i="10"/>
  <c r="H6042" i="10"/>
  <c r="G6027" i="21"/>
  <c r="G6026" i="10"/>
  <c r="H6026" i="10"/>
  <c r="G6011" i="21"/>
  <c r="G6010" i="10"/>
  <c r="H6010" i="10"/>
  <c r="G5995" i="21"/>
  <c r="G5994" i="10"/>
  <c r="H5994" i="10"/>
  <c r="G5979" i="21"/>
  <c r="G5978" i="10"/>
  <c r="H5978" i="10"/>
  <c r="G5963" i="21"/>
  <c r="G5962" i="10"/>
  <c r="H5962" i="10"/>
  <c r="G5947" i="21"/>
  <c r="G5946" i="10"/>
  <c r="H5946" i="10"/>
  <c r="G5931" i="21"/>
  <c r="G5930" i="10"/>
  <c r="H5930" i="10"/>
  <c r="G5915" i="21"/>
  <c r="G5914" i="10"/>
  <c r="H5914" i="10"/>
  <c r="G5899" i="21"/>
  <c r="G5898" i="10"/>
  <c r="H5898" i="10"/>
  <c r="G5883" i="21"/>
  <c r="G5882" i="10"/>
  <c r="H5882" i="10"/>
  <c r="H5883" i="21"/>
  <c r="G5867" i="21"/>
  <c r="G5866" i="10"/>
  <c r="H5866" i="10"/>
  <c r="G5851" i="21"/>
  <c r="G5850" i="10"/>
  <c r="H5850" i="10"/>
  <c r="G5835" i="21"/>
  <c r="G5834" i="10"/>
  <c r="H5834" i="10"/>
  <c r="G5819" i="21"/>
  <c r="G5818" i="10"/>
  <c r="H5818" i="10"/>
  <c r="G5803" i="21"/>
  <c r="G5802" i="10"/>
  <c r="H5802" i="10"/>
  <c r="G5787" i="21"/>
  <c r="G5786" i="10"/>
  <c r="H5786" i="10"/>
  <c r="G5771" i="21"/>
  <c r="G5770" i="10"/>
  <c r="H5770" i="10"/>
  <c r="G5755" i="21"/>
  <c r="G5754" i="10"/>
  <c r="H5754" i="10"/>
  <c r="G5739" i="21"/>
  <c r="G5738" i="10"/>
  <c r="H5738" i="10"/>
  <c r="G5723" i="21"/>
  <c r="G5722" i="10"/>
  <c r="H5722" i="10"/>
  <c r="G5707" i="21"/>
  <c r="G5706" i="10"/>
  <c r="H5706" i="10"/>
  <c r="G5691" i="21"/>
  <c r="G5690" i="10"/>
  <c r="H5690" i="10"/>
  <c r="G5675" i="21"/>
  <c r="G5674" i="10"/>
  <c r="H5674" i="10"/>
  <c r="G5659" i="21"/>
  <c r="G5658" i="10"/>
  <c r="H5658" i="10"/>
  <c r="G5643" i="21"/>
  <c r="G5642" i="10"/>
  <c r="H5642" i="10"/>
  <c r="G5627" i="21"/>
  <c r="G5626" i="10"/>
  <c r="H5626" i="10"/>
  <c r="G5611" i="21"/>
  <c r="G5610" i="10"/>
  <c r="H5610" i="10"/>
  <c r="G5595" i="21"/>
  <c r="G5594" i="10"/>
  <c r="H5594" i="10"/>
  <c r="G5579" i="21"/>
  <c r="G5578" i="10"/>
  <c r="H5578" i="10"/>
  <c r="G5563" i="21"/>
  <c r="G5562" i="10"/>
  <c r="H5562" i="10"/>
  <c r="H5563" i="21"/>
  <c r="G5547" i="21"/>
  <c r="G5546" i="10"/>
  <c r="H5546" i="10"/>
  <c r="G5531" i="21"/>
  <c r="G5530" i="10"/>
  <c r="H5530" i="10"/>
  <c r="G5515" i="21"/>
  <c r="G5514" i="10"/>
  <c r="H5514" i="10"/>
  <c r="G5499" i="21"/>
  <c r="G5498" i="10"/>
  <c r="H5498" i="10"/>
  <c r="G5483" i="21"/>
  <c r="G5482" i="10"/>
  <c r="H5482" i="10"/>
  <c r="G5467" i="21"/>
  <c r="G5466" i="10"/>
  <c r="H5466" i="10"/>
  <c r="G5451" i="21"/>
  <c r="G5450" i="10"/>
  <c r="H5450" i="10"/>
  <c r="G5435" i="21"/>
  <c r="G5434" i="10"/>
  <c r="H5434" i="10"/>
  <c r="H5435" i="21"/>
  <c r="G5419" i="21"/>
  <c r="G5418" i="10"/>
  <c r="H5418" i="10"/>
  <c r="G5403" i="21"/>
  <c r="G5402" i="10"/>
  <c r="H5402" i="10"/>
  <c r="G5387" i="21"/>
  <c r="G5386" i="10"/>
  <c r="H5386" i="10"/>
  <c r="G5371" i="21"/>
  <c r="G5370" i="10"/>
  <c r="H5370" i="10"/>
  <c r="G5355" i="21"/>
  <c r="G5354" i="10"/>
  <c r="H5354" i="10"/>
  <c r="G5339" i="21"/>
  <c r="G5338" i="10"/>
  <c r="H5338" i="10"/>
  <c r="G5323" i="21"/>
  <c r="G5322" i="10"/>
  <c r="H5322" i="10"/>
  <c r="G5307" i="21"/>
  <c r="G5306" i="10"/>
  <c r="H5306" i="10"/>
  <c r="G5291" i="21"/>
  <c r="G5290" i="10"/>
  <c r="H5290" i="10"/>
  <c r="G5275" i="21"/>
  <c r="G5274" i="10"/>
  <c r="H5274" i="10"/>
  <c r="G5259" i="21"/>
  <c r="G5258" i="10"/>
  <c r="H5258" i="10"/>
  <c r="G5243" i="21"/>
  <c r="G5242" i="10"/>
  <c r="H5242" i="10"/>
  <c r="H5243" i="21"/>
  <c r="G5227" i="21"/>
  <c r="G5226" i="10"/>
  <c r="H5226" i="10"/>
  <c r="G5211" i="21"/>
  <c r="G5210" i="10"/>
  <c r="H5210" i="10"/>
  <c r="G5195" i="21"/>
  <c r="G5194" i="10"/>
  <c r="H5194" i="10"/>
  <c r="G5179" i="21"/>
  <c r="G5178" i="10"/>
  <c r="H5178" i="10"/>
  <c r="G5163" i="21"/>
  <c r="G5162" i="10"/>
  <c r="H5162" i="10"/>
  <c r="G5147" i="21"/>
  <c r="G5146" i="10"/>
  <c r="H5146" i="10"/>
  <c r="G5131" i="21"/>
  <c r="G5130" i="10"/>
  <c r="H5130" i="10"/>
  <c r="G5115" i="21"/>
  <c r="G5114" i="10"/>
  <c r="H5114" i="10"/>
  <c r="G5099" i="21"/>
  <c r="G5098" i="10"/>
  <c r="H5098" i="10"/>
  <c r="G5083" i="21"/>
  <c r="G5082" i="10"/>
  <c r="H5082" i="10"/>
  <c r="G5067" i="21"/>
  <c r="G5066" i="10"/>
  <c r="H5066" i="10"/>
  <c r="G5051" i="21"/>
  <c r="G5050" i="10"/>
  <c r="H5050" i="10"/>
  <c r="G5035" i="21"/>
  <c r="G5034" i="10"/>
  <c r="H5034" i="10"/>
  <c r="G5019" i="21"/>
  <c r="G5018" i="10"/>
  <c r="H5018" i="10"/>
  <c r="G5003" i="21"/>
  <c r="G5002" i="10"/>
  <c r="H5002" i="10"/>
  <c r="G4987" i="21"/>
  <c r="G4986" i="10"/>
  <c r="H4986" i="10"/>
  <c r="G4971" i="21"/>
  <c r="G4970" i="10"/>
  <c r="H4970" i="10"/>
  <c r="G4955" i="21"/>
  <c r="G4954" i="10"/>
  <c r="H4954" i="10"/>
  <c r="G4939" i="21"/>
  <c r="G4938" i="10"/>
  <c r="H4938" i="10"/>
  <c r="G4923" i="21"/>
  <c r="G4922" i="10"/>
  <c r="H4922" i="10"/>
  <c r="H4923" i="21"/>
  <c r="G4907" i="21"/>
  <c r="G4906" i="10"/>
  <c r="H4906" i="10"/>
  <c r="G4891" i="21"/>
  <c r="G4890" i="10"/>
  <c r="H4890" i="10"/>
  <c r="G4875" i="21"/>
  <c r="G4874" i="10"/>
  <c r="H4874" i="10"/>
  <c r="G4859" i="21"/>
  <c r="G4858" i="10"/>
  <c r="H4858" i="10"/>
  <c r="G4843" i="21"/>
  <c r="G4842" i="10"/>
  <c r="H4842" i="10"/>
  <c r="G4827" i="21"/>
  <c r="G4826" i="10"/>
  <c r="H4826" i="10"/>
  <c r="G4811" i="21"/>
  <c r="G4810" i="10"/>
  <c r="H4810" i="10"/>
  <c r="G4795" i="21"/>
  <c r="G4794" i="10"/>
  <c r="H4794" i="10"/>
  <c r="G4779" i="21"/>
  <c r="G4778" i="10"/>
  <c r="H4778" i="10"/>
  <c r="G4763" i="21"/>
  <c r="G4762" i="10"/>
  <c r="H4762" i="10"/>
  <c r="H4763" i="21"/>
  <c r="G4747" i="21"/>
  <c r="G4746" i="10"/>
  <c r="H4746" i="10"/>
  <c r="G4731" i="21"/>
  <c r="G4730" i="10"/>
  <c r="H4730" i="10"/>
  <c r="G4715" i="21"/>
  <c r="G4714" i="10"/>
  <c r="H4714" i="10"/>
  <c r="G4699" i="21"/>
  <c r="G4698" i="10"/>
  <c r="H4698" i="10"/>
  <c r="G4683" i="21"/>
  <c r="G4682" i="10"/>
  <c r="H4682" i="10"/>
  <c r="G4667" i="21"/>
  <c r="G4666" i="10"/>
  <c r="H4666" i="10"/>
  <c r="G4651" i="21"/>
  <c r="G4650" i="10"/>
  <c r="H4650" i="10"/>
  <c r="G4635" i="21"/>
  <c r="G4634" i="10"/>
  <c r="H4634" i="10"/>
  <c r="G4619" i="21"/>
  <c r="G4618" i="10"/>
  <c r="H4618" i="10"/>
  <c r="G4603" i="21"/>
  <c r="G4602" i="10"/>
  <c r="H4602" i="10"/>
  <c r="G4587" i="21"/>
  <c r="G4586" i="10"/>
  <c r="H4586" i="10"/>
  <c r="G4571" i="21"/>
  <c r="G4570" i="10"/>
  <c r="H4570" i="10"/>
  <c r="H4571" i="21"/>
  <c r="G4555" i="21"/>
  <c r="G4554" i="10"/>
  <c r="H4554" i="10"/>
  <c r="G4539" i="21"/>
  <c r="G4538" i="10"/>
  <c r="H4538" i="10"/>
  <c r="G4523" i="21"/>
  <c r="G4522" i="10"/>
  <c r="H4522" i="10"/>
  <c r="G4507" i="21"/>
  <c r="G4506" i="10"/>
  <c r="H4506" i="10"/>
  <c r="G4491" i="21"/>
  <c r="G4490" i="10"/>
  <c r="H4490" i="10"/>
  <c r="G4475" i="21"/>
  <c r="G4474" i="10"/>
  <c r="H4474" i="10"/>
  <c r="G4459" i="21"/>
  <c r="G4458" i="10"/>
  <c r="H4458" i="10"/>
  <c r="G4443" i="21"/>
  <c r="G4442" i="10"/>
  <c r="H4442" i="10"/>
  <c r="G4427" i="21"/>
  <c r="G4426" i="10"/>
  <c r="H4426" i="10"/>
  <c r="G4411" i="21"/>
  <c r="G4410" i="10"/>
  <c r="H4410" i="10"/>
  <c r="G4395" i="21"/>
  <c r="G4394" i="10"/>
  <c r="H4394" i="10"/>
  <c r="G4379" i="21"/>
  <c r="G4378" i="10"/>
  <c r="H4378" i="10"/>
  <c r="G4363" i="21"/>
  <c r="G4362" i="10"/>
  <c r="H4362" i="10"/>
  <c r="G4347" i="21"/>
  <c r="G4346" i="10"/>
  <c r="H4346" i="10"/>
  <c r="G4331" i="21"/>
  <c r="G4330" i="10"/>
  <c r="H4330" i="10"/>
  <c r="G4315" i="21"/>
  <c r="G4314" i="10"/>
  <c r="H4314" i="10"/>
  <c r="G4299" i="21"/>
  <c r="G4298" i="10"/>
  <c r="H4298" i="10"/>
  <c r="G4279" i="21"/>
  <c r="G4278" i="10"/>
  <c r="H4278" i="10"/>
  <c r="G4247" i="21"/>
  <c r="G4246" i="10"/>
  <c r="H4246" i="10"/>
  <c r="G4215" i="21"/>
  <c r="G4214" i="10"/>
  <c r="H4214" i="10"/>
  <c r="G4285" i="21"/>
  <c r="G4284" i="10"/>
  <c r="H4284" i="10"/>
  <c r="G4269" i="21"/>
  <c r="G4268" i="10"/>
  <c r="H4268" i="10"/>
  <c r="G4253" i="21"/>
  <c r="G4252" i="10"/>
  <c r="H4252" i="10"/>
  <c r="G4237" i="21"/>
  <c r="G4236" i="10"/>
  <c r="H4236" i="10"/>
  <c r="G4221" i="21"/>
  <c r="G4220" i="10"/>
  <c r="H4220" i="10"/>
  <c r="G4205" i="21"/>
  <c r="G4204" i="10"/>
  <c r="H4204" i="10"/>
  <c r="G4189" i="21"/>
  <c r="G4188" i="10"/>
  <c r="H4188" i="10"/>
  <c r="G4173" i="21"/>
  <c r="G4172" i="10"/>
  <c r="H4172" i="10"/>
  <c r="G4157" i="21"/>
  <c r="G4156" i="10"/>
  <c r="H4156" i="10"/>
  <c r="G4141" i="21"/>
  <c r="G4140" i="10"/>
  <c r="H4140" i="10"/>
  <c r="G4125" i="21"/>
  <c r="G4124" i="10"/>
  <c r="H4124" i="10"/>
  <c r="G4109" i="21"/>
  <c r="G4108" i="10"/>
  <c r="H4108" i="10"/>
  <c r="G4093" i="21"/>
  <c r="G4092" i="10"/>
  <c r="H4092" i="10"/>
  <c r="G4077" i="21"/>
  <c r="G4076" i="10"/>
  <c r="H4076" i="10"/>
  <c r="G4061" i="21"/>
  <c r="G4060" i="10"/>
  <c r="H4060" i="10"/>
  <c r="G4045" i="21"/>
  <c r="G4044" i="10"/>
  <c r="H4044" i="10"/>
  <c r="G4029" i="21"/>
  <c r="G4028" i="10"/>
  <c r="H4028" i="10"/>
  <c r="G4013" i="21"/>
  <c r="G4012" i="10"/>
  <c r="H4012" i="10"/>
  <c r="G3997" i="21"/>
  <c r="G3996" i="10"/>
  <c r="H3996" i="10"/>
  <c r="G3981" i="21"/>
  <c r="G3980" i="10"/>
  <c r="H3980" i="10"/>
  <c r="G3965" i="21"/>
  <c r="G3964" i="10"/>
  <c r="H3964" i="10"/>
  <c r="G3949" i="21"/>
  <c r="G3948" i="10"/>
  <c r="H3948" i="10"/>
  <c r="G3933" i="21"/>
  <c r="G3932" i="10"/>
  <c r="H3932" i="10"/>
  <c r="G3917" i="21"/>
  <c r="G3916" i="10"/>
  <c r="H3916" i="10"/>
  <c r="G3901" i="21"/>
  <c r="G3900" i="10"/>
  <c r="H3900" i="10"/>
  <c r="G3885" i="21"/>
  <c r="G3884" i="10"/>
  <c r="H3884" i="10"/>
  <c r="G3869" i="21"/>
  <c r="G3868" i="10"/>
  <c r="H3868" i="10"/>
  <c r="G3853" i="21"/>
  <c r="G3852" i="10"/>
  <c r="H3852" i="10"/>
  <c r="G3837" i="21"/>
  <c r="G3836" i="10"/>
  <c r="H3836" i="10"/>
  <c r="G3821" i="21"/>
  <c r="G3820" i="10"/>
  <c r="H3820" i="10"/>
  <c r="G3805" i="21"/>
  <c r="G3804" i="10"/>
  <c r="H3804" i="10"/>
  <c r="G3789" i="21"/>
  <c r="G3788" i="10"/>
  <c r="H3788" i="10"/>
  <c r="G3773" i="21"/>
  <c r="G3772" i="10"/>
  <c r="H3772" i="10"/>
  <c r="G3757" i="21"/>
  <c r="G3756" i="10"/>
  <c r="H3756" i="10"/>
  <c r="G3741" i="21"/>
  <c r="G3740" i="10"/>
  <c r="H3740" i="10"/>
  <c r="G3725" i="21"/>
  <c r="G3724" i="10"/>
  <c r="H3724" i="10"/>
  <c r="G3709" i="21"/>
  <c r="G3708" i="10"/>
  <c r="H3708" i="10"/>
  <c r="G3693" i="21"/>
  <c r="G3692" i="10"/>
  <c r="H3692" i="10"/>
  <c r="G3677" i="21"/>
  <c r="G3676" i="10"/>
  <c r="H3676" i="10"/>
  <c r="G3661" i="21"/>
  <c r="G3660" i="10"/>
  <c r="H3660" i="10"/>
  <c r="G3645" i="21"/>
  <c r="G3644" i="10"/>
  <c r="H3644" i="10"/>
  <c r="G3629" i="21"/>
  <c r="G3628" i="10"/>
  <c r="H3628" i="10"/>
  <c r="G3613" i="21"/>
  <c r="G3612" i="10"/>
  <c r="H3612" i="10"/>
  <c r="G3597" i="21"/>
  <c r="G3596" i="10"/>
  <c r="H3596" i="10"/>
  <c r="G3581" i="21"/>
  <c r="G3580" i="10"/>
  <c r="H3580" i="10"/>
  <c r="G3565" i="21"/>
  <c r="G3564" i="10"/>
  <c r="H3564" i="10"/>
  <c r="G3549" i="21"/>
  <c r="G3548" i="10"/>
  <c r="H3548" i="10"/>
  <c r="G3533" i="21"/>
  <c r="G3532" i="10"/>
  <c r="H3532" i="10"/>
  <c r="G3517" i="21"/>
  <c r="G3516" i="10"/>
  <c r="H3516" i="10"/>
  <c r="G3501" i="21"/>
  <c r="G3500" i="10"/>
  <c r="H3500" i="10"/>
  <c r="G3485" i="21"/>
  <c r="G3484" i="10"/>
  <c r="H3484" i="10"/>
  <c r="G3469" i="21"/>
  <c r="G3468" i="10"/>
  <c r="H3468" i="10"/>
  <c r="G3453" i="21"/>
  <c r="G3452" i="10"/>
  <c r="H3452" i="10"/>
  <c r="H3453" i="21"/>
  <c r="G3437" i="21"/>
  <c r="G3436" i="10"/>
  <c r="H3436" i="10"/>
  <c r="G3421" i="21"/>
  <c r="G3420" i="10"/>
  <c r="H3420" i="10"/>
  <c r="G3405" i="21"/>
  <c r="G3404" i="10"/>
  <c r="H3404" i="10"/>
  <c r="G3389" i="21"/>
  <c r="G3388" i="10"/>
  <c r="H3388" i="10"/>
  <c r="G3373" i="21"/>
  <c r="G3372" i="10"/>
  <c r="H3372" i="10"/>
  <c r="G3357" i="21"/>
  <c r="G3356" i="10"/>
  <c r="H3356" i="10"/>
  <c r="G3341" i="21"/>
  <c r="G3340" i="10"/>
  <c r="H3340" i="10"/>
  <c r="G3325" i="21"/>
  <c r="G3324" i="10"/>
  <c r="H3324" i="10"/>
  <c r="G3309" i="21"/>
  <c r="G3308" i="10"/>
  <c r="H3308" i="10"/>
  <c r="G3293" i="21"/>
  <c r="G3292" i="10"/>
  <c r="H3292" i="10"/>
  <c r="G3277" i="21"/>
  <c r="G3276" i="10"/>
  <c r="H3276" i="10"/>
  <c r="G3261" i="21"/>
  <c r="G3260" i="10"/>
  <c r="H3260" i="10"/>
  <c r="H3261" i="21"/>
  <c r="G3245" i="21"/>
  <c r="G3244" i="10"/>
  <c r="H3244" i="10"/>
  <c r="G3229" i="21"/>
  <c r="G3228" i="10"/>
  <c r="H3228" i="10"/>
  <c r="G3213" i="21"/>
  <c r="G3212" i="10"/>
  <c r="H3212" i="10"/>
  <c r="G3197" i="21"/>
  <c r="G3196" i="10"/>
  <c r="H3196" i="10"/>
  <c r="G3181" i="21"/>
  <c r="G3180" i="10"/>
  <c r="H3180" i="10"/>
  <c r="G3165" i="21"/>
  <c r="G3164" i="10"/>
  <c r="H3164" i="10"/>
  <c r="G3149" i="21"/>
  <c r="G3148" i="10"/>
  <c r="H3148" i="10"/>
  <c r="G3133" i="21"/>
  <c r="G3132" i="10"/>
  <c r="H3132" i="10"/>
  <c r="H3133" i="21"/>
  <c r="G3117" i="21"/>
  <c r="G3116" i="10"/>
  <c r="H3116" i="10"/>
  <c r="G3101" i="21"/>
  <c r="G3100" i="10"/>
  <c r="H3100" i="10"/>
  <c r="G3085" i="21"/>
  <c r="G3084" i="10"/>
  <c r="H3084" i="10"/>
  <c r="G3069" i="21"/>
  <c r="G3068" i="10"/>
  <c r="H3068" i="10"/>
  <c r="G3053" i="21"/>
  <c r="G3052" i="10"/>
  <c r="H3052" i="10"/>
  <c r="G3037" i="21"/>
  <c r="G3036" i="10"/>
  <c r="H3036" i="10"/>
  <c r="G3021" i="21"/>
  <c r="G3020" i="10"/>
  <c r="H3020" i="10"/>
  <c r="H3021" i="21"/>
  <c r="G3005" i="21"/>
  <c r="G3004" i="10"/>
  <c r="H3004" i="10"/>
  <c r="G2989" i="21"/>
  <c r="G2988" i="10"/>
  <c r="H2988" i="10"/>
  <c r="G2973" i="21"/>
  <c r="G2972" i="10"/>
  <c r="H2972" i="10"/>
  <c r="G2957" i="21"/>
  <c r="G2956" i="10"/>
  <c r="H2956" i="10"/>
  <c r="G2941" i="21"/>
  <c r="G2940" i="10"/>
  <c r="H2940" i="10"/>
  <c r="H2941" i="21"/>
  <c r="G2925" i="21"/>
  <c r="G2924" i="10"/>
  <c r="H2924" i="10"/>
  <c r="G2909" i="21"/>
  <c r="G2908" i="10"/>
  <c r="H2908" i="10"/>
  <c r="G2893" i="21"/>
  <c r="G2892" i="10"/>
  <c r="H2892" i="10"/>
  <c r="G2877" i="21"/>
  <c r="G2876" i="10"/>
  <c r="H2876" i="10"/>
  <c r="G2861" i="21"/>
  <c r="G2860" i="10"/>
  <c r="H2860" i="10"/>
  <c r="G2845" i="21"/>
  <c r="G2844" i="10"/>
  <c r="H2844" i="10"/>
  <c r="G2829" i="21"/>
  <c r="G2828" i="10"/>
  <c r="H2828" i="10"/>
  <c r="G2813" i="21"/>
  <c r="G2812" i="10"/>
  <c r="H2812" i="10"/>
  <c r="G2797" i="21"/>
  <c r="G2796" i="10"/>
  <c r="H2796" i="10"/>
  <c r="G2781" i="21"/>
  <c r="G2780" i="10"/>
  <c r="H2780" i="10"/>
  <c r="G2765" i="21"/>
  <c r="G2764" i="10"/>
  <c r="H2764" i="10"/>
  <c r="G2749" i="21"/>
  <c r="G2748" i="10"/>
  <c r="H2748" i="10"/>
  <c r="G2733" i="21"/>
  <c r="G2732" i="10"/>
  <c r="H2732" i="10"/>
  <c r="G2717" i="21"/>
  <c r="G2716" i="10"/>
  <c r="H2716" i="10"/>
  <c r="G2701" i="21"/>
  <c r="G2700" i="10"/>
  <c r="H2700" i="10"/>
  <c r="G2685" i="21"/>
  <c r="G2684" i="10"/>
  <c r="H2684" i="10"/>
  <c r="G2669" i="21"/>
  <c r="G2668" i="10"/>
  <c r="H2668" i="10"/>
  <c r="G2653" i="21"/>
  <c r="G2652" i="10"/>
  <c r="H2652" i="10"/>
  <c r="G2637" i="21"/>
  <c r="G2636" i="10"/>
  <c r="H2636" i="10"/>
  <c r="G2621" i="21"/>
  <c r="G2620" i="10"/>
  <c r="H2620" i="10"/>
  <c r="G2605" i="21"/>
  <c r="G2604" i="10"/>
  <c r="H2604" i="10"/>
  <c r="G2589" i="21"/>
  <c r="G2588" i="10"/>
  <c r="H2588" i="10"/>
  <c r="G2573" i="21"/>
  <c r="G2572" i="10"/>
  <c r="H2572" i="10"/>
  <c r="G2557" i="21"/>
  <c r="G2556" i="10"/>
  <c r="H2556" i="10"/>
  <c r="G2541" i="21"/>
  <c r="G2540" i="10"/>
  <c r="H2540" i="10"/>
  <c r="G2525" i="21"/>
  <c r="G2524" i="10"/>
  <c r="H2524" i="10"/>
  <c r="G2509" i="21"/>
  <c r="G2508" i="10"/>
  <c r="H2508" i="10"/>
  <c r="G2493" i="21"/>
  <c r="G2492" i="10"/>
  <c r="H2492" i="10"/>
  <c r="H2493" i="21"/>
  <c r="G2477" i="21"/>
  <c r="G2476" i="10"/>
  <c r="H2476" i="10"/>
  <c r="G2461" i="21"/>
  <c r="G2460" i="10"/>
  <c r="H2460" i="10"/>
  <c r="H2461" i="21"/>
  <c r="G2445" i="21"/>
  <c r="G2444" i="10"/>
  <c r="H2444" i="10"/>
  <c r="G2429" i="21"/>
  <c r="G2428" i="10"/>
  <c r="H2428" i="10"/>
  <c r="G2413" i="21"/>
  <c r="G2412" i="10"/>
  <c r="H2412" i="10"/>
  <c r="G2397" i="21"/>
  <c r="G2396" i="10"/>
  <c r="H2396" i="10"/>
  <c r="H2397" i="21"/>
  <c r="G2381" i="21"/>
  <c r="G2380" i="10"/>
  <c r="H2380" i="10"/>
  <c r="G2365" i="21"/>
  <c r="G2364" i="10"/>
  <c r="H2364" i="10"/>
  <c r="G2349" i="21"/>
  <c r="G2348" i="10"/>
  <c r="H2348" i="10"/>
  <c r="G2333" i="21"/>
  <c r="G2332" i="10"/>
  <c r="H2332" i="10"/>
  <c r="H2333" i="21"/>
  <c r="G2317" i="21"/>
  <c r="G2316" i="10"/>
  <c r="H2316" i="10"/>
  <c r="G2301" i="21"/>
  <c r="G2300" i="10"/>
  <c r="H2300" i="10"/>
  <c r="H2301" i="21"/>
  <c r="G2285" i="21"/>
  <c r="G2284" i="10"/>
  <c r="H2284" i="10"/>
  <c r="G2269" i="21"/>
  <c r="G2268" i="10"/>
  <c r="H2268" i="10"/>
  <c r="G2253" i="21"/>
  <c r="G2252" i="10"/>
  <c r="H2252" i="10"/>
  <c r="G2237" i="21"/>
  <c r="G2236" i="10"/>
  <c r="H2236" i="10"/>
  <c r="H2237" i="21"/>
  <c r="G2221" i="21"/>
  <c r="G2220" i="10"/>
  <c r="H2220" i="10"/>
  <c r="G2205" i="21"/>
  <c r="G2204" i="10"/>
  <c r="H2204" i="10"/>
  <c r="G2189" i="21"/>
  <c r="G2188" i="10"/>
  <c r="H2188" i="10"/>
  <c r="G2173" i="21"/>
  <c r="G2172" i="10"/>
  <c r="H2172" i="10"/>
  <c r="H2173" i="21"/>
  <c r="G2157" i="21"/>
  <c r="G2156" i="10"/>
  <c r="H2156" i="10"/>
  <c r="G2141" i="21"/>
  <c r="G2140" i="10"/>
  <c r="H2140" i="10"/>
  <c r="G2125" i="21"/>
  <c r="G2124" i="10"/>
  <c r="H2124" i="10"/>
  <c r="G2109" i="21"/>
  <c r="G2108" i="10"/>
  <c r="H2108" i="10"/>
  <c r="G2093" i="21"/>
  <c r="G2092" i="10"/>
  <c r="H2092" i="10"/>
  <c r="G2077" i="21"/>
  <c r="G2076" i="10"/>
  <c r="H2076" i="10"/>
  <c r="H2077" i="21"/>
  <c r="G2061" i="21"/>
  <c r="G2060" i="10"/>
  <c r="H2060" i="10"/>
  <c r="G2045" i="21"/>
  <c r="G2044" i="10"/>
  <c r="H2044" i="10"/>
  <c r="G2029" i="21"/>
  <c r="G2028" i="10"/>
  <c r="H2028" i="10"/>
  <c r="G2013" i="21"/>
  <c r="G2012" i="10"/>
  <c r="H2012" i="10"/>
  <c r="H2013" i="21"/>
  <c r="G1997" i="21"/>
  <c r="G1996" i="10"/>
  <c r="H1996" i="10"/>
  <c r="G1981" i="21"/>
  <c r="G1980" i="10"/>
  <c r="H1980" i="10"/>
  <c r="H1981" i="21"/>
  <c r="G1965" i="21"/>
  <c r="G1964" i="10"/>
  <c r="H1964" i="10"/>
  <c r="G1949" i="21"/>
  <c r="G1948" i="10"/>
  <c r="H1948" i="10"/>
  <c r="G1933" i="21"/>
  <c r="G1932" i="10"/>
  <c r="H1932" i="10"/>
  <c r="G1917" i="21"/>
  <c r="G1916" i="10"/>
  <c r="H1916" i="10"/>
  <c r="H1917" i="21"/>
  <c r="G1901" i="21"/>
  <c r="G1900" i="10"/>
  <c r="H1900" i="10"/>
  <c r="G1885" i="21"/>
  <c r="G1884" i="10"/>
  <c r="H1884" i="10"/>
  <c r="G1869" i="21"/>
  <c r="G1868" i="10"/>
  <c r="H1868" i="10"/>
  <c r="G1853" i="21"/>
  <c r="G1852" i="10"/>
  <c r="H1852" i="10"/>
  <c r="H1853" i="21"/>
  <c r="G1837" i="21"/>
  <c r="G1836" i="10"/>
  <c r="H1836" i="10"/>
  <c r="G1821" i="21"/>
  <c r="G1820" i="10"/>
  <c r="H1820" i="10"/>
  <c r="G1805" i="21"/>
  <c r="G1804" i="10"/>
  <c r="H1804" i="10"/>
  <c r="G1789" i="21"/>
  <c r="G1788" i="10"/>
  <c r="H1788" i="10"/>
  <c r="G1773" i="21"/>
  <c r="G1772" i="10"/>
  <c r="H1772" i="10"/>
  <c r="G1757" i="21"/>
  <c r="G1756" i="10"/>
  <c r="H1756" i="10"/>
  <c r="G1741" i="21"/>
  <c r="G1740" i="10"/>
  <c r="H1740" i="10"/>
  <c r="G1725" i="21"/>
  <c r="G1724" i="10"/>
  <c r="H1724" i="10"/>
  <c r="G1709" i="21"/>
  <c r="G1708" i="10"/>
  <c r="H1708" i="10"/>
  <c r="G1693" i="21"/>
  <c r="G1692" i="10"/>
  <c r="H1692" i="10"/>
  <c r="G1677" i="21"/>
  <c r="G1676" i="10"/>
  <c r="H1676" i="10"/>
  <c r="G1661" i="21"/>
  <c r="G1660" i="10"/>
  <c r="H1660" i="10"/>
  <c r="G1645" i="21"/>
  <c r="G1644" i="10"/>
  <c r="H1644" i="10"/>
  <c r="G1629" i="21"/>
  <c r="G1628" i="10"/>
  <c r="H1628" i="10"/>
  <c r="G1613" i="21"/>
  <c r="G1612" i="10"/>
  <c r="H1612" i="10"/>
  <c r="G1597" i="21"/>
  <c r="G1596" i="10"/>
  <c r="H1596" i="10"/>
  <c r="G1581" i="21"/>
  <c r="G1580" i="10"/>
  <c r="H1580" i="10"/>
  <c r="G1565" i="21"/>
  <c r="G1564" i="10"/>
  <c r="H1564" i="10"/>
  <c r="G4276" i="21"/>
  <c r="G4275" i="10"/>
  <c r="H4275" i="10"/>
  <c r="G4260" i="21"/>
  <c r="G4259" i="10"/>
  <c r="H4259" i="10"/>
  <c r="G4244" i="21"/>
  <c r="G4243" i="10"/>
  <c r="H4243" i="10"/>
  <c r="G4228" i="21"/>
  <c r="G4227" i="10"/>
  <c r="H4227" i="10"/>
  <c r="G4212" i="21"/>
  <c r="G4211" i="10"/>
  <c r="H4211" i="10"/>
  <c r="G4196" i="21"/>
  <c r="G4195" i="10"/>
  <c r="H4195" i="10"/>
  <c r="G4180" i="21"/>
  <c r="G4179" i="10"/>
  <c r="H4179" i="10"/>
  <c r="G4164" i="21"/>
  <c r="G4163" i="10"/>
  <c r="H4163" i="10"/>
  <c r="G4148" i="21"/>
  <c r="G4147" i="10"/>
  <c r="H4147" i="10"/>
  <c r="G4132" i="21"/>
  <c r="G4131" i="10"/>
  <c r="H4131" i="10"/>
  <c r="G4116" i="21"/>
  <c r="G4115" i="10"/>
  <c r="H4115" i="10"/>
  <c r="G4100" i="21"/>
  <c r="G4099" i="10"/>
  <c r="H4099" i="10"/>
  <c r="G4084" i="21"/>
  <c r="G4083" i="10"/>
  <c r="H4083" i="10"/>
  <c r="G4068" i="21"/>
  <c r="G4067" i="10"/>
  <c r="H4067" i="10"/>
  <c r="G4052" i="21"/>
  <c r="G4051" i="10"/>
  <c r="H4051" i="10"/>
  <c r="G4036" i="21"/>
  <c r="G4035" i="10"/>
  <c r="H4035" i="10"/>
  <c r="G4020" i="21"/>
  <c r="G4019" i="10"/>
  <c r="H4019" i="10"/>
  <c r="G4004" i="21"/>
  <c r="G4003" i="10"/>
  <c r="H4003" i="10"/>
  <c r="G3988" i="21"/>
  <c r="G3987" i="10"/>
  <c r="H3987" i="10"/>
  <c r="G3972" i="21"/>
  <c r="G3971" i="10"/>
  <c r="H3971" i="10"/>
  <c r="G3956" i="21"/>
  <c r="G3955" i="10"/>
  <c r="H3955" i="10"/>
  <c r="G3940" i="21"/>
  <c r="G3939" i="10"/>
  <c r="H3939" i="10"/>
  <c r="G3924" i="21"/>
  <c r="G3923" i="10"/>
  <c r="H3923" i="10"/>
  <c r="G3908" i="21"/>
  <c r="G3907" i="10"/>
  <c r="H3907" i="10"/>
  <c r="G3892" i="21"/>
  <c r="G3891" i="10"/>
  <c r="H3891" i="10"/>
  <c r="G3876" i="21"/>
  <c r="G3875" i="10"/>
  <c r="H3875" i="10"/>
  <c r="G3860" i="21"/>
  <c r="G3859" i="10"/>
  <c r="H3859" i="10"/>
  <c r="G3844" i="21"/>
  <c r="G3843" i="10"/>
  <c r="H3843" i="10"/>
  <c r="G3828" i="21"/>
  <c r="G3827" i="10"/>
  <c r="H3827" i="10"/>
  <c r="G3812" i="21"/>
  <c r="G3811" i="10"/>
  <c r="H3811" i="10"/>
  <c r="G3796" i="21"/>
  <c r="G3795" i="10"/>
  <c r="H3795" i="10"/>
  <c r="G3780" i="21"/>
  <c r="G3779" i="10"/>
  <c r="H3779" i="10"/>
  <c r="G3764" i="21"/>
  <c r="G3763" i="10"/>
  <c r="H3763" i="10"/>
  <c r="G3748" i="21"/>
  <c r="G3747" i="10"/>
  <c r="H3747" i="10"/>
  <c r="G3732" i="21"/>
  <c r="G3731" i="10"/>
  <c r="H3731" i="10"/>
  <c r="G3716" i="21"/>
  <c r="G3715" i="10"/>
  <c r="H3715" i="10"/>
  <c r="G3700" i="21"/>
  <c r="G3699" i="10"/>
  <c r="H3699" i="10"/>
  <c r="G3684" i="21"/>
  <c r="G3683" i="10"/>
  <c r="H3683" i="10"/>
  <c r="H3684" i="21"/>
  <c r="G3668" i="21"/>
  <c r="G3667" i="10"/>
  <c r="H3667" i="10"/>
  <c r="G3652" i="21"/>
  <c r="G3651" i="10"/>
  <c r="H3651" i="10"/>
  <c r="G3636" i="21"/>
  <c r="G3635" i="10"/>
  <c r="H3635" i="10"/>
  <c r="G3620" i="21"/>
  <c r="G3619" i="10"/>
  <c r="H3619" i="10"/>
  <c r="H3620" i="21"/>
  <c r="G3604" i="21"/>
  <c r="G3603" i="10"/>
  <c r="H3603" i="10"/>
  <c r="G3588" i="21"/>
  <c r="G3587" i="10"/>
  <c r="H3587" i="10"/>
  <c r="H3588" i="21"/>
  <c r="G3572" i="21"/>
  <c r="G3571" i="10"/>
  <c r="H3571" i="10"/>
  <c r="G3556" i="21"/>
  <c r="G3555" i="10"/>
  <c r="H3555" i="10"/>
  <c r="G3540" i="21"/>
  <c r="G3539" i="10"/>
  <c r="H3539" i="10"/>
  <c r="G3524" i="21"/>
  <c r="G3523" i="10"/>
  <c r="H3523" i="10"/>
  <c r="H3524" i="21"/>
  <c r="G3508" i="21"/>
  <c r="G3507" i="10"/>
  <c r="H3507" i="10"/>
  <c r="G3492" i="21"/>
  <c r="G3491" i="10"/>
  <c r="H3491" i="10"/>
  <c r="G3476" i="21"/>
  <c r="G3475" i="10"/>
  <c r="H3475" i="10"/>
  <c r="G3460" i="21"/>
  <c r="G3459" i="10"/>
  <c r="H3459" i="10"/>
  <c r="G3444" i="21"/>
  <c r="G3443" i="10"/>
  <c r="H3443" i="10"/>
  <c r="G3428" i="21"/>
  <c r="G3427" i="10"/>
  <c r="H3427" i="10"/>
  <c r="H3428" i="21"/>
  <c r="G3412" i="21"/>
  <c r="G3411" i="10"/>
  <c r="H3411" i="10"/>
  <c r="G3396" i="21"/>
  <c r="G3395" i="10"/>
  <c r="H3395" i="10"/>
  <c r="G3380" i="21"/>
  <c r="G3379" i="10"/>
  <c r="H3379" i="10"/>
  <c r="G3364" i="21"/>
  <c r="G3363" i="10"/>
  <c r="H3363" i="10"/>
  <c r="H3364" i="21"/>
  <c r="G3348" i="21"/>
  <c r="G3347" i="10"/>
  <c r="H3347" i="10"/>
  <c r="G3332" i="21"/>
  <c r="G3331" i="10"/>
  <c r="H3331" i="10"/>
  <c r="G3316" i="21"/>
  <c r="G3315" i="10"/>
  <c r="H3315" i="10"/>
  <c r="G3300" i="21"/>
  <c r="G3299" i="10"/>
  <c r="H3299" i="10"/>
  <c r="H3300" i="21"/>
  <c r="G3284" i="21"/>
  <c r="G3283" i="10"/>
  <c r="H3283" i="10"/>
  <c r="G3268" i="21"/>
  <c r="G3267" i="10"/>
  <c r="H3267" i="10"/>
  <c r="H3268" i="21"/>
  <c r="G3252" i="21"/>
  <c r="G3251" i="10"/>
  <c r="H3251" i="10"/>
  <c r="G3236" i="21"/>
  <c r="G3235" i="10"/>
  <c r="H3235" i="10"/>
  <c r="G3220" i="21"/>
  <c r="G3219" i="10"/>
  <c r="H3219" i="10"/>
  <c r="G3204" i="21"/>
  <c r="G3203" i="10"/>
  <c r="H3203" i="10"/>
  <c r="H3204" i="21"/>
  <c r="G3188" i="21"/>
  <c r="G3187" i="10"/>
  <c r="H3187" i="10"/>
  <c r="G3172" i="21"/>
  <c r="G3171" i="10"/>
  <c r="H3171" i="10"/>
  <c r="G3156" i="21"/>
  <c r="G3155" i="10"/>
  <c r="H3155" i="10"/>
  <c r="G3140" i="21"/>
  <c r="G3139" i="10"/>
  <c r="H3139" i="10"/>
  <c r="H3140" i="21"/>
  <c r="G3124" i="21"/>
  <c r="G3123" i="10"/>
  <c r="H3123" i="10"/>
  <c r="G3108" i="21"/>
  <c r="G3107" i="10"/>
  <c r="H3107" i="10"/>
  <c r="H3108" i="21"/>
  <c r="G3092" i="21"/>
  <c r="G3091" i="10"/>
  <c r="H3091" i="10"/>
  <c r="G3076" i="21"/>
  <c r="G3075" i="10"/>
  <c r="H3075" i="10"/>
  <c r="G3060" i="21"/>
  <c r="G3059" i="10"/>
  <c r="H3059" i="10"/>
  <c r="G3044" i="21"/>
  <c r="G3043" i="10"/>
  <c r="H3043" i="10"/>
  <c r="G3028" i="21"/>
  <c r="G3027" i="10"/>
  <c r="H3027" i="10"/>
  <c r="G3012" i="21"/>
  <c r="G3011" i="10"/>
  <c r="H3011" i="10"/>
  <c r="G2996" i="21"/>
  <c r="G2995" i="10"/>
  <c r="H2995" i="10"/>
  <c r="G2980" i="21"/>
  <c r="G2979" i="10"/>
  <c r="H2979" i="10"/>
  <c r="H2980" i="21"/>
  <c r="G2964" i="21"/>
  <c r="G2963" i="10"/>
  <c r="H2963" i="10"/>
  <c r="G2948" i="21"/>
  <c r="G2947" i="10"/>
  <c r="H2947" i="10"/>
  <c r="H2948" i="21"/>
  <c r="G2932" i="21"/>
  <c r="G2931" i="10"/>
  <c r="H2931" i="10"/>
  <c r="G2916" i="21"/>
  <c r="G2915" i="10"/>
  <c r="H2915" i="10"/>
  <c r="G2900" i="21"/>
  <c r="G2899" i="10"/>
  <c r="H2899" i="10"/>
  <c r="G2884" i="21"/>
  <c r="G2883" i="10"/>
  <c r="H2883" i="10"/>
  <c r="G2868" i="21"/>
  <c r="G2867" i="10"/>
  <c r="H2867" i="10"/>
  <c r="G2852" i="21"/>
  <c r="G2851" i="10"/>
  <c r="H2851" i="10"/>
  <c r="G2836" i="21"/>
  <c r="G2835" i="10"/>
  <c r="H2835" i="10"/>
  <c r="G2820" i="21"/>
  <c r="G2819" i="10"/>
  <c r="H2819" i="10"/>
  <c r="G2804" i="21"/>
  <c r="G2803" i="10"/>
  <c r="H2803" i="10"/>
  <c r="G2788" i="21"/>
  <c r="G2787" i="10"/>
  <c r="H2787" i="10"/>
  <c r="G2772" i="21"/>
  <c r="G2771" i="10"/>
  <c r="H2771" i="10"/>
  <c r="G2756" i="21"/>
  <c r="G2755" i="10"/>
  <c r="H2755" i="10"/>
  <c r="H2756" i="21"/>
  <c r="G2740" i="21"/>
  <c r="G2739" i="10"/>
  <c r="H2739" i="10"/>
  <c r="G2724" i="21"/>
  <c r="G2723" i="10"/>
  <c r="H2723" i="10"/>
  <c r="G2708" i="21"/>
  <c r="G2707" i="10"/>
  <c r="H2707" i="10"/>
  <c r="G2692" i="21"/>
  <c r="G2691" i="10"/>
  <c r="H2691" i="10"/>
  <c r="G2676" i="21"/>
  <c r="G2675" i="10"/>
  <c r="H2675" i="10"/>
  <c r="G2660" i="21"/>
  <c r="G2659" i="10"/>
  <c r="H2659" i="10"/>
  <c r="G2644" i="21"/>
  <c r="G2643" i="10"/>
  <c r="H2643" i="10"/>
  <c r="G2628" i="21"/>
  <c r="G2627" i="10"/>
  <c r="H2627" i="10"/>
  <c r="G2612" i="21"/>
  <c r="G2611" i="10"/>
  <c r="H2611" i="10"/>
  <c r="G2596" i="21"/>
  <c r="G2595" i="10"/>
  <c r="H2595" i="10"/>
  <c r="G2580" i="21"/>
  <c r="G2579" i="10"/>
  <c r="H2579" i="10"/>
  <c r="G2564" i="21"/>
  <c r="G2563" i="10"/>
  <c r="H2563" i="10"/>
  <c r="G2548" i="21"/>
  <c r="G2547" i="10"/>
  <c r="H2547" i="10"/>
  <c r="G2532" i="21"/>
  <c r="G2531" i="10"/>
  <c r="H2531" i="10"/>
  <c r="G2516" i="21"/>
  <c r="G2515" i="10"/>
  <c r="H2515" i="10"/>
  <c r="G2500" i="21"/>
  <c r="G2499" i="10"/>
  <c r="H2499" i="10"/>
  <c r="H2500" i="21"/>
  <c r="G2484" i="21"/>
  <c r="G2483" i="10"/>
  <c r="H2483" i="10"/>
  <c r="G2468" i="21"/>
  <c r="G2467" i="10"/>
  <c r="H2467" i="10"/>
  <c r="G2452" i="21"/>
  <c r="G2451" i="10"/>
  <c r="H2451" i="10"/>
  <c r="G2436" i="21"/>
  <c r="G2435" i="10"/>
  <c r="H2435" i="10"/>
  <c r="G2420" i="21"/>
  <c r="G2419" i="10"/>
  <c r="H2419" i="10"/>
  <c r="G2404" i="21"/>
  <c r="G2403" i="10"/>
  <c r="H2403" i="10"/>
  <c r="G2388" i="21"/>
  <c r="G2387" i="10"/>
  <c r="H2387" i="10"/>
  <c r="G2372" i="21"/>
  <c r="G2371" i="10"/>
  <c r="H2371" i="10"/>
  <c r="G2356" i="21"/>
  <c r="G2355" i="10"/>
  <c r="H2355" i="10"/>
  <c r="G2340" i="21"/>
  <c r="G2339" i="10"/>
  <c r="H2339" i="10"/>
  <c r="G2324" i="21"/>
  <c r="G2323" i="10"/>
  <c r="H2323" i="10"/>
  <c r="G2308" i="21"/>
  <c r="G2307" i="10"/>
  <c r="H2307" i="10"/>
  <c r="H2308" i="21"/>
  <c r="G2292" i="21"/>
  <c r="G2291" i="10"/>
  <c r="H2291" i="10"/>
  <c r="G2276" i="21"/>
  <c r="G2275" i="10"/>
  <c r="H2275" i="10"/>
  <c r="G2260" i="21"/>
  <c r="G2259" i="10"/>
  <c r="H2259" i="10"/>
  <c r="G2244" i="21"/>
  <c r="G2243" i="10"/>
  <c r="H2243" i="10"/>
  <c r="G2228" i="21"/>
  <c r="G2227" i="10"/>
  <c r="H2227" i="10"/>
  <c r="G2212" i="21"/>
  <c r="G2211" i="10"/>
  <c r="H2211" i="10"/>
  <c r="G2196" i="21"/>
  <c r="G2195" i="10"/>
  <c r="H2195" i="10"/>
  <c r="G2180" i="21"/>
  <c r="G2179" i="10"/>
  <c r="H2179" i="10"/>
  <c r="H2180" i="21"/>
  <c r="G2164" i="21"/>
  <c r="G2163" i="10"/>
  <c r="H2163" i="10"/>
  <c r="G2148" i="21"/>
  <c r="G2147" i="10"/>
  <c r="H2147" i="10"/>
  <c r="G2132" i="21"/>
  <c r="G2131" i="10"/>
  <c r="H2131" i="10"/>
  <c r="G2116" i="21"/>
  <c r="G2115" i="10"/>
  <c r="H2115" i="10"/>
  <c r="G2100" i="21"/>
  <c r="G2099" i="10"/>
  <c r="H2099" i="10"/>
  <c r="G2084" i="21"/>
  <c r="G2083" i="10"/>
  <c r="H2083" i="10"/>
  <c r="G2068" i="21"/>
  <c r="G2067" i="10"/>
  <c r="H2067" i="10"/>
  <c r="H2068" i="21"/>
  <c r="G2052" i="21"/>
  <c r="G2051" i="10"/>
  <c r="H2051" i="10"/>
  <c r="G2036" i="21"/>
  <c r="G2035" i="10"/>
  <c r="H2035" i="10"/>
  <c r="G2020" i="21"/>
  <c r="G2019" i="10"/>
  <c r="H2019" i="10"/>
  <c r="G2004" i="21"/>
  <c r="G2003" i="10"/>
  <c r="H2003" i="10"/>
  <c r="G1988" i="21"/>
  <c r="G1987" i="10"/>
  <c r="H1987" i="10"/>
  <c r="G1972" i="21"/>
  <c r="G1971" i="10"/>
  <c r="H1971" i="10"/>
  <c r="G1956" i="21"/>
  <c r="G1955" i="10"/>
  <c r="H1955" i="10"/>
  <c r="G1940" i="21"/>
  <c r="G1939" i="10"/>
  <c r="H1939" i="10"/>
  <c r="G1924" i="21"/>
  <c r="G1923" i="10"/>
  <c r="H1923" i="10"/>
  <c r="H1924" i="21"/>
  <c r="G1908" i="21"/>
  <c r="G1907" i="10"/>
  <c r="H1907" i="10"/>
  <c r="G1892" i="21"/>
  <c r="G1891" i="10"/>
  <c r="H1891" i="10"/>
  <c r="G1876" i="21"/>
  <c r="G1875" i="10"/>
  <c r="H1875" i="10"/>
  <c r="G1860" i="21"/>
  <c r="G1859" i="10"/>
  <c r="H1859" i="10"/>
  <c r="G1844" i="21"/>
  <c r="G1843" i="10"/>
  <c r="H1843" i="10"/>
  <c r="G1828" i="21"/>
  <c r="G1827" i="10"/>
  <c r="H1827" i="10"/>
  <c r="G1812" i="21"/>
  <c r="G1811" i="10"/>
  <c r="H1811" i="10"/>
  <c r="G1796" i="21"/>
  <c r="G1795" i="10"/>
  <c r="H1795" i="10"/>
  <c r="G1780" i="21"/>
  <c r="G1779" i="10"/>
  <c r="H1779" i="10"/>
  <c r="G1764" i="21"/>
  <c r="G1763" i="10"/>
  <c r="H1763" i="10"/>
  <c r="G1748" i="21"/>
  <c r="G1747" i="10"/>
  <c r="H1747" i="10"/>
  <c r="G1732" i="21"/>
  <c r="G1731" i="10"/>
  <c r="H1731" i="10"/>
  <c r="G1716" i="21"/>
  <c r="G1715" i="10"/>
  <c r="H1715" i="10"/>
  <c r="G1700" i="21"/>
  <c r="G1699" i="10"/>
  <c r="H1699" i="10"/>
  <c r="G1684" i="21"/>
  <c r="G1683" i="10"/>
  <c r="H1683" i="10"/>
  <c r="G1668" i="21"/>
  <c r="G1667" i="10"/>
  <c r="H1667" i="10"/>
  <c r="G1652" i="21"/>
  <c r="G1651" i="10"/>
  <c r="H1651" i="10"/>
  <c r="G1636" i="21"/>
  <c r="G1635" i="10"/>
  <c r="H1635" i="10"/>
  <c r="G1620" i="21"/>
  <c r="G1619" i="10"/>
  <c r="H1619" i="10"/>
  <c r="G1604" i="21"/>
  <c r="G1603" i="10"/>
  <c r="H1603" i="10"/>
  <c r="G1588" i="21"/>
  <c r="G1587" i="10"/>
  <c r="H1587" i="10"/>
  <c r="G1572" i="21"/>
  <c r="G1571" i="10"/>
  <c r="H1571" i="10"/>
  <c r="G4187" i="21"/>
  <c r="G4186" i="10"/>
  <c r="H4186" i="10"/>
  <c r="G4171" i="21"/>
  <c r="G4170" i="10"/>
  <c r="H4170" i="10"/>
  <c r="G4155" i="21"/>
  <c r="G4154" i="10"/>
  <c r="H4154" i="10"/>
  <c r="G4139" i="21"/>
  <c r="G4138" i="10"/>
  <c r="H4138" i="10"/>
  <c r="G4123" i="21"/>
  <c r="G4122" i="10"/>
  <c r="H4122" i="10"/>
  <c r="G4107" i="21"/>
  <c r="G4106" i="10"/>
  <c r="H4106" i="10"/>
  <c r="G4091" i="21"/>
  <c r="G4090" i="10"/>
  <c r="H4090" i="10"/>
  <c r="G4075" i="21"/>
  <c r="G4074" i="10"/>
  <c r="H4074" i="10"/>
  <c r="G4059" i="21"/>
  <c r="G4058" i="10"/>
  <c r="H4058" i="10"/>
  <c r="G4043" i="21"/>
  <c r="G4042" i="10"/>
  <c r="H4042" i="10"/>
  <c r="G4027" i="21"/>
  <c r="G4026" i="10"/>
  <c r="H4026" i="10"/>
  <c r="G4011" i="21"/>
  <c r="G4010" i="10"/>
  <c r="H4010" i="10"/>
  <c r="G3995" i="21"/>
  <c r="G3994" i="10"/>
  <c r="H3994" i="10"/>
  <c r="G3979" i="21"/>
  <c r="G3978" i="10"/>
  <c r="H3978" i="10"/>
  <c r="G3963" i="21"/>
  <c r="G3962" i="10"/>
  <c r="H3962" i="10"/>
  <c r="G3947" i="21"/>
  <c r="G3946" i="10"/>
  <c r="H3946" i="10"/>
  <c r="G3931" i="21"/>
  <c r="G3930" i="10"/>
  <c r="H3930" i="10"/>
  <c r="G3915" i="21"/>
  <c r="G3914" i="10"/>
  <c r="H3914" i="10"/>
  <c r="G3899" i="21"/>
  <c r="G3898" i="10"/>
  <c r="H3898" i="10"/>
  <c r="G3883" i="21"/>
  <c r="G3882" i="10"/>
  <c r="H3882" i="10"/>
  <c r="G3867" i="21"/>
  <c r="G3866" i="10"/>
  <c r="H3866" i="10"/>
  <c r="G3851" i="21"/>
  <c r="G3850" i="10"/>
  <c r="H3850" i="10"/>
  <c r="G3835" i="21"/>
  <c r="G3834" i="10"/>
  <c r="H3834" i="10"/>
  <c r="G3819" i="21"/>
  <c r="G3818" i="10"/>
  <c r="H3818" i="10"/>
  <c r="G3803" i="21"/>
  <c r="G3802" i="10"/>
  <c r="H3802" i="10"/>
  <c r="G3787" i="21"/>
  <c r="G3786" i="10"/>
  <c r="H3786" i="10"/>
  <c r="G3771" i="21"/>
  <c r="G3770" i="10"/>
  <c r="H3770" i="10"/>
  <c r="G3755" i="21"/>
  <c r="G3754" i="10"/>
  <c r="H3754" i="10"/>
  <c r="G3739" i="21"/>
  <c r="G3738" i="10"/>
  <c r="H3738" i="10"/>
  <c r="G3723" i="21"/>
  <c r="G3722" i="10"/>
  <c r="H3722" i="10"/>
  <c r="G3707" i="21"/>
  <c r="G3706" i="10"/>
  <c r="H3706" i="10"/>
  <c r="G3691" i="21"/>
  <c r="G3690" i="10"/>
  <c r="H3690" i="10"/>
  <c r="G3675" i="21"/>
  <c r="G3674" i="10"/>
  <c r="H3674" i="10"/>
  <c r="G3659" i="21"/>
  <c r="G3658" i="10"/>
  <c r="H3658" i="10"/>
  <c r="G3643" i="21"/>
  <c r="G3642" i="10"/>
  <c r="H3642" i="10"/>
  <c r="G3627" i="21"/>
  <c r="G3626" i="10"/>
  <c r="H3626" i="10"/>
  <c r="G3611" i="21"/>
  <c r="G3610" i="10"/>
  <c r="H3610" i="10"/>
  <c r="G3595" i="21"/>
  <c r="G3594" i="10"/>
  <c r="H3594" i="10"/>
  <c r="G3579" i="21"/>
  <c r="G3578" i="10"/>
  <c r="H3578" i="10"/>
  <c r="G3563" i="21"/>
  <c r="G3562" i="10"/>
  <c r="H3562" i="10"/>
  <c r="G3547" i="21"/>
  <c r="G3546" i="10"/>
  <c r="H3546" i="10"/>
  <c r="G3531" i="21"/>
  <c r="G3530" i="10"/>
  <c r="H3530" i="10"/>
  <c r="G3515" i="21"/>
  <c r="G3514" i="10"/>
  <c r="H3514" i="10"/>
  <c r="G3499" i="21"/>
  <c r="G3498" i="10"/>
  <c r="H3498" i="10"/>
  <c r="G3483" i="21"/>
  <c r="G3482" i="10"/>
  <c r="H3482" i="10"/>
  <c r="G3467" i="21"/>
  <c r="G3466" i="10"/>
  <c r="H3466" i="10"/>
  <c r="G3451" i="21"/>
  <c r="G3450" i="10"/>
  <c r="H3450" i="10"/>
  <c r="G3435" i="21"/>
  <c r="G3434" i="10"/>
  <c r="H3434" i="10"/>
  <c r="G3419" i="21"/>
  <c r="G3418" i="10"/>
  <c r="H3418" i="10"/>
  <c r="G3403" i="21"/>
  <c r="G3402" i="10"/>
  <c r="H3402" i="10"/>
  <c r="G3387" i="21"/>
  <c r="G3386" i="10"/>
  <c r="H3386" i="10"/>
  <c r="G3371" i="21"/>
  <c r="G3370" i="10"/>
  <c r="H3370" i="10"/>
  <c r="G3355" i="21"/>
  <c r="G3354" i="10"/>
  <c r="H3354" i="10"/>
  <c r="G3339" i="21"/>
  <c r="G3338" i="10"/>
  <c r="H3338" i="10"/>
  <c r="G3323" i="21"/>
  <c r="G3322" i="10"/>
  <c r="H3322" i="10"/>
  <c r="G3307" i="21"/>
  <c r="G3306" i="10"/>
  <c r="H3306" i="10"/>
  <c r="G3291" i="21"/>
  <c r="G3290" i="10"/>
  <c r="H3290" i="10"/>
  <c r="G3275" i="21"/>
  <c r="G3274" i="10"/>
  <c r="H3274" i="10"/>
  <c r="G3259" i="21"/>
  <c r="G3258" i="10"/>
  <c r="H3258" i="10"/>
  <c r="G3243" i="21"/>
  <c r="G3242" i="10"/>
  <c r="H3242" i="10"/>
  <c r="G3227" i="21"/>
  <c r="G3226" i="10"/>
  <c r="H3226" i="10"/>
  <c r="G3211" i="21"/>
  <c r="G3210" i="10"/>
  <c r="H3210" i="10"/>
  <c r="G3195" i="21"/>
  <c r="G3194" i="10"/>
  <c r="H3194" i="10"/>
  <c r="G3179" i="21"/>
  <c r="G3178" i="10"/>
  <c r="H3178" i="10"/>
  <c r="G3163" i="21"/>
  <c r="G3162" i="10"/>
  <c r="H3162" i="10"/>
  <c r="G3147" i="21"/>
  <c r="G3146" i="10"/>
  <c r="H3146" i="10"/>
  <c r="G3131" i="21"/>
  <c r="G3130" i="10"/>
  <c r="H3130" i="10"/>
  <c r="G3115" i="21"/>
  <c r="G3114" i="10"/>
  <c r="H3114" i="10"/>
  <c r="G3099" i="21"/>
  <c r="G3098" i="10"/>
  <c r="H3098" i="10"/>
  <c r="G3083" i="21"/>
  <c r="G3082" i="10"/>
  <c r="H3082" i="10"/>
  <c r="G3067" i="21"/>
  <c r="G3066" i="10"/>
  <c r="H3066" i="10"/>
  <c r="G3051" i="21"/>
  <c r="G3050" i="10"/>
  <c r="H3050" i="10"/>
  <c r="H3051" i="21"/>
  <c r="G3035" i="21"/>
  <c r="G3034" i="10"/>
  <c r="H3034" i="10"/>
  <c r="G3019" i="21"/>
  <c r="G3018" i="10"/>
  <c r="H3018" i="10"/>
  <c r="G3003" i="21"/>
  <c r="G3002" i="10"/>
  <c r="H3002" i="10"/>
  <c r="G2987" i="21"/>
  <c r="G2986" i="10"/>
  <c r="H2986" i="10"/>
  <c r="G2971" i="21"/>
  <c r="G2970" i="10"/>
  <c r="H2970" i="10"/>
  <c r="G2955" i="21"/>
  <c r="G2954" i="10"/>
  <c r="H2954" i="10"/>
  <c r="G2939" i="21"/>
  <c r="G2938" i="10"/>
  <c r="H2938" i="10"/>
  <c r="G2923" i="21"/>
  <c r="G2922" i="10"/>
  <c r="H2922" i="10"/>
  <c r="G2907" i="21"/>
  <c r="G2906" i="10"/>
  <c r="H2906" i="10"/>
  <c r="G2891" i="21"/>
  <c r="G2890" i="10"/>
  <c r="H2890" i="10"/>
  <c r="H2891" i="21"/>
  <c r="G2875" i="21"/>
  <c r="G2874" i="10"/>
  <c r="H2874" i="10"/>
  <c r="G2859" i="21"/>
  <c r="G2858" i="10"/>
  <c r="H2858" i="10"/>
  <c r="G2843" i="21"/>
  <c r="G2842" i="10"/>
  <c r="H2842" i="10"/>
  <c r="G2827" i="21"/>
  <c r="G2826" i="10"/>
  <c r="H2826" i="10"/>
  <c r="G2811" i="21"/>
  <c r="G2810" i="10"/>
  <c r="H2810" i="10"/>
  <c r="G2795" i="21"/>
  <c r="G2794" i="10"/>
  <c r="H2794" i="10"/>
  <c r="G2779" i="21"/>
  <c r="G2778" i="10"/>
  <c r="H2778" i="10"/>
  <c r="G2763" i="21"/>
  <c r="G2762" i="10"/>
  <c r="H2762" i="10"/>
  <c r="H2763" i="21"/>
  <c r="G2747" i="21"/>
  <c r="G2746" i="10"/>
  <c r="H2746" i="10"/>
  <c r="G2731" i="21"/>
  <c r="G2730" i="10"/>
  <c r="H2730" i="10"/>
  <c r="G2715" i="21"/>
  <c r="G2714" i="10"/>
  <c r="H2714" i="10"/>
  <c r="G2699" i="21"/>
  <c r="G2698" i="10"/>
  <c r="H2698" i="10"/>
  <c r="G2683" i="21"/>
  <c r="G2682" i="10"/>
  <c r="H2682" i="10"/>
  <c r="G2667" i="21"/>
  <c r="G2666" i="10"/>
  <c r="H2666" i="10"/>
  <c r="G2651" i="21"/>
  <c r="G2650" i="10"/>
  <c r="H2650" i="10"/>
  <c r="G2635" i="21"/>
  <c r="G2634" i="10"/>
  <c r="H2634" i="10"/>
  <c r="G2619" i="21"/>
  <c r="G2618" i="10"/>
  <c r="H2618" i="10"/>
  <c r="G2603" i="21"/>
  <c r="G2602" i="10"/>
  <c r="H2602" i="10"/>
  <c r="G2587" i="21"/>
  <c r="G2586" i="10"/>
  <c r="H2586" i="10"/>
  <c r="G2571" i="21"/>
  <c r="G2570" i="10"/>
  <c r="H2570" i="10"/>
  <c r="H2571" i="21"/>
  <c r="G2555" i="21"/>
  <c r="G2554" i="10"/>
  <c r="H2554" i="10"/>
  <c r="G2539" i="21"/>
  <c r="G2538" i="10"/>
  <c r="H2538" i="10"/>
  <c r="G2523" i="21"/>
  <c r="G2522" i="10"/>
  <c r="H2522" i="10"/>
  <c r="G2507" i="21"/>
  <c r="G2506" i="10"/>
  <c r="H2506" i="10"/>
  <c r="G2491" i="21"/>
  <c r="G2490" i="10"/>
  <c r="H2490" i="10"/>
  <c r="G2475" i="21"/>
  <c r="G2474" i="10"/>
  <c r="H2474" i="10"/>
  <c r="G2459" i="21"/>
  <c r="G2458" i="10"/>
  <c r="H2458" i="10"/>
  <c r="G2443" i="21"/>
  <c r="G2442" i="10"/>
  <c r="H2442" i="10"/>
  <c r="H2443" i="21"/>
  <c r="G2427" i="21"/>
  <c r="G2426" i="10"/>
  <c r="H2426" i="10"/>
  <c r="G2411" i="21"/>
  <c r="G2410" i="10"/>
  <c r="H2410" i="10"/>
  <c r="G2395" i="21"/>
  <c r="G2394" i="10"/>
  <c r="H2394" i="10"/>
  <c r="G2379" i="21"/>
  <c r="G2378" i="10"/>
  <c r="H2378" i="10"/>
  <c r="G2363" i="21"/>
  <c r="G2362" i="10"/>
  <c r="H2362" i="10"/>
  <c r="G2347" i="21"/>
  <c r="G2346" i="10"/>
  <c r="H2346" i="10"/>
  <c r="G2331" i="21"/>
  <c r="G2330" i="10"/>
  <c r="H2330" i="10"/>
  <c r="G2315" i="21"/>
  <c r="G2314" i="10"/>
  <c r="H2314" i="10"/>
  <c r="G2299" i="21"/>
  <c r="G2298" i="10"/>
  <c r="H2298" i="10"/>
  <c r="G2283" i="21"/>
  <c r="G2282" i="10"/>
  <c r="H2282" i="10"/>
  <c r="G2267" i="21"/>
  <c r="G2266" i="10"/>
  <c r="H2266" i="10"/>
  <c r="G2251" i="21"/>
  <c r="G2250" i="10"/>
  <c r="H2250" i="10"/>
  <c r="G2235" i="21"/>
  <c r="G2234" i="10"/>
  <c r="H2234" i="10"/>
  <c r="G2219" i="21"/>
  <c r="G2218" i="10"/>
  <c r="H2218" i="10"/>
  <c r="G2203" i="21"/>
  <c r="G2202" i="10"/>
  <c r="H2202" i="10"/>
  <c r="G2187" i="21"/>
  <c r="G2186" i="10"/>
  <c r="H2186" i="10"/>
  <c r="G2171" i="21"/>
  <c r="G2170" i="10"/>
  <c r="H2170" i="10"/>
  <c r="G2155" i="21"/>
  <c r="G2154" i="10"/>
  <c r="H2154" i="10"/>
  <c r="G2139" i="21"/>
  <c r="G2138" i="10"/>
  <c r="H2138" i="10"/>
  <c r="G2123" i="21"/>
  <c r="G2122" i="10"/>
  <c r="H2122" i="10"/>
  <c r="H2123" i="21"/>
  <c r="G2107" i="21"/>
  <c r="G2106" i="10"/>
  <c r="H2106" i="10"/>
  <c r="G2091" i="21"/>
  <c r="G2090" i="10"/>
  <c r="H2090" i="10"/>
  <c r="G2075" i="21"/>
  <c r="G2074" i="10"/>
  <c r="H2074" i="10"/>
  <c r="G2059" i="21"/>
  <c r="G2058" i="10"/>
  <c r="H2058" i="10"/>
  <c r="G2043" i="21"/>
  <c r="G2042" i="10"/>
  <c r="H2042" i="10"/>
  <c r="G2027" i="21"/>
  <c r="G2026" i="10"/>
  <c r="H2026" i="10"/>
  <c r="G2011" i="21"/>
  <c r="G2010" i="10"/>
  <c r="H2010" i="10"/>
  <c r="G1995" i="21"/>
  <c r="G1994" i="10"/>
  <c r="H1994" i="10"/>
  <c r="G1979" i="21"/>
  <c r="G1978" i="10"/>
  <c r="H1978" i="10"/>
  <c r="G1963" i="21"/>
  <c r="G1962" i="10"/>
  <c r="H1962" i="10"/>
  <c r="G1947" i="21"/>
  <c r="G1946" i="10"/>
  <c r="H1946" i="10"/>
  <c r="G1931" i="21"/>
  <c r="G1930" i="10"/>
  <c r="H1930" i="10"/>
  <c r="H1931" i="21"/>
  <c r="G1915" i="21"/>
  <c r="G1914" i="10"/>
  <c r="H1914" i="10"/>
  <c r="G1899" i="21"/>
  <c r="G1898" i="10"/>
  <c r="H1898" i="10"/>
  <c r="G1883" i="21"/>
  <c r="G1882" i="10"/>
  <c r="H1882" i="10"/>
  <c r="G1867" i="21"/>
  <c r="G1866" i="10"/>
  <c r="H1866" i="10"/>
  <c r="G1851" i="21"/>
  <c r="G1850" i="10"/>
  <c r="H1850" i="10"/>
  <c r="G1835" i="21"/>
  <c r="G1834" i="10"/>
  <c r="H1834" i="10"/>
  <c r="G1819" i="21"/>
  <c r="G1818" i="10"/>
  <c r="H1818" i="10"/>
  <c r="G1803" i="21"/>
  <c r="G1802" i="10"/>
  <c r="H1802" i="10"/>
  <c r="G1787" i="21"/>
  <c r="G1786" i="10"/>
  <c r="H1786" i="10"/>
  <c r="G1771" i="21"/>
  <c r="G1770" i="10"/>
  <c r="H1770" i="10"/>
  <c r="G1755" i="21"/>
  <c r="G1754" i="10"/>
  <c r="H1754" i="10"/>
  <c r="G1739" i="21"/>
  <c r="G1738" i="10"/>
  <c r="H1738" i="10"/>
  <c r="G1723" i="21"/>
  <c r="G1722" i="10"/>
  <c r="H1722" i="10"/>
  <c r="G1707" i="21"/>
  <c r="G1706" i="10"/>
  <c r="H1706" i="10"/>
  <c r="G1691" i="21"/>
  <c r="G1690" i="10"/>
  <c r="H1690" i="10"/>
  <c r="G1675" i="21"/>
  <c r="G1674" i="10"/>
  <c r="H1674" i="10"/>
  <c r="G1659" i="21"/>
  <c r="G1658" i="10"/>
  <c r="H1658" i="10"/>
  <c r="G1643" i="21"/>
  <c r="G1642" i="10"/>
  <c r="H1642" i="10"/>
  <c r="G1627" i="21"/>
  <c r="G1626" i="10"/>
  <c r="H1626" i="10"/>
  <c r="G1611" i="21"/>
  <c r="G1610" i="10"/>
  <c r="H1610" i="10"/>
  <c r="G1595" i="21"/>
  <c r="G1594" i="10"/>
  <c r="H1594" i="10"/>
  <c r="G1579" i="21"/>
  <c r="G1578" i="10"/>
  <c r="H1578" i="10"/>
  <c r="G1563" i="21"/>
  <c r="G1562" i="10"/>
  <c r="H1562" i="10"/>
  <c r="G4182" i="21"/>
  <c r="G4181" i="10"/>
  <c r="H4181" i="10"/>
  <c r="G4166" i="21"/>
  <c r="G4165" i="10"/>
  <c r="H4165" i="10"/>
  <c r="G4150" i="21"/>
  <c r="G4149" i="10"/>
  <c r="H4149" i="10"/>
  <c r="G4134" i="21"/>
  <c r="G4133" i="10"/>
  <c r="H4133" i="10"/>
  <c r="G4118" i="21"/>
  <c r="G4117" i="10"/>
  <c r="H4117" i="10"/>
  <c r="G4102" i="21"/>
  <c r="G4101" i="10"/>
  <c r="H4101" i="10"/>
  <c r="G4086" i="21"/>
  <c r="G4085" i="10"/>
  <c r="H4085" i="10"/>
  <c r="G4070" i="21"/>
  <c r="G4069" i="10"/>
  <c r="H4069" i="10"/>
  <c r="G4054" i="21"/>
  <c r="G4053" i="10"/>
  <c r="H4053" i="10"/>
  <c r="G4038" i="21"/>
  <c r="G4037" i="10"/>
  <c r="H4037" i="10"/>
  <c r="G4022" i="21"/>
  <c r="G4021" i="10"/>
  <c r="H4021" i="10"/>
  <c r="G4006" i="21"/>
  <c r="G4005" i="10"/>
  <c r="H4005" i="10"/>
  <c r="H4006" i="21"/>
  <c r="G3990" i="21"/>
  <c r="G3989" i="10"/>
  <c r="H3989" i="10"/>
  <c r="G3974" i="21"/>
  <c r="G3973" i="10"/>
  <c r="H3973" i="10"/>
  <c r="G3958" i="21"/>
  <c r="G3957" i="10"/>
  <c r="H3957" i="10"/>
  <c r="G3942" i="21"/>
  <c r="G3941" i="10"/>
  <c r="H3941" i="10"/>
  <c r="G3926" i="21"/>
  <c r="G3925" i="10"/>
  <c r="H3925" i="10"/>
  <c r="G3910" i="21"/>
  <c r="G3909" i="10"/>
  <c r="H3909" i="10"/>
  <c r="G3894" i="21"/>
  <c r="G3893" i="10"/>
  <c r="H3893" i="10"/>
  <c r="G3878" i="21"/>
  <c r="G3877" i="10"/>
  <c r="H3877" i="10"/>
  <c r="G3862" i="21"/>
  <c r="G3861" i="10"/>
  <c r="H3861" i="10"/>
  <c r="G3846" i="21"/>
  <c r="G3845" i="10"/>
  <c r="H3845" i="10"/>
  <c r="G3830" i="21"/>
  <c r="G3829" i="10"/>
  <c r="H3829" i="10"/>
  <c r="G3814" i="21"/>
  <c r="G3813" i="10"/>
  <c r="H3813" i="10"/>
  <c r="G3798" i="21"/>
  <c r="G3797" i="10"/>
  <c r="H3797" i="10"/>
  <c r="G3782" i="21"/>
  <c r="G3781" i="10"/>
  <c r="H3781" i="10"/>
  <c r="G3766" i="21"/>
  <c r="G3765" i="10"/>
  <c r="H3765" i="10"/>
  <c r="G3750" i="21"/>
  <c r="G3749" i="10"/>
  <c r="H3749" i="10"/>
  <c r="H3750" i="21"/>
  <c r="G3734" i="21"/>
  <c r="G3733" i="10"/>
  <c r="H3733" i="10"/>
  <c r="G3718" i="21"/>
  <c r="G3717" i="10"/>
  <c r="H3717" i="10"/>
  <c r="G3702" i="21"/>
  <c r="G3701" i="10"/>
  <c r="H3701" i="10"/>
  <c r="G3686" i="21"/>
  <c r="G3685" i="10"/>
  <c r="H3685" i="10"/>
  <c r="G3670" i="21"/>
  <c r="G3669" i="10"/>
  <c r="H3669" i="10"/>
  <c r="G3654" i="21"/>
  <c r="G3653" i="10"/>
  <c r="H3653" i="10"/>
  <c r="G3638" i="21"/>
  <c r="G3637" i="10"/>
  <c r="H3637" i="10"/>
  <c r="G3622" i="21"/>
  <c r="G3621" i="10"/>
  <c r="H3621" i="10"/>
  <c r="G3606" i="21"/>
  <c r="G3605" i="10"/>
  <c r="H3605" i="10"/>
  <c r="G3590" i="21"/>
  <c r="G3589" i="10"/>
  <c r="H3589" i="10"/>
  <c r="G3574" i="21"/>
  <c r="G3573" i="10"/>
  <c r="H3573" i="10"/>
  <c r="G3558" i="21"/>
  <c r="G3557" i="10"/>
  <c r="H3557" i="10"/>
  <c r="G3542" i="21"/>
  <c r="G3541" i="10"/>
  <c r="H3541" i="10"/>
  <c r="G3526" i="21"/>
  <c r="G3525" i="10"/>
  <c r="H3525" i="10"/>
  <c r="G3510" i="21"/>
  <c r="G3509" i="10"/>
  <c r="H3509" i="10"/>
  <c r="G3494" i="21"/>
  <c r="G3493" i="10"/>
  <c r="H3493" i="10"/>
  <c r="G3478" i="21"/>
  <c r="G3477" i="10"/>
  <c r="H3477" i="10"/>
  <c r="G3462" i="21"/>
  <c r="G3461" i="10"/>
  <c r="H3461" i="10"/>
  <c r="G3446" i="21"/>
  <c r="G3445" i="10"/>
  <c r="H3445" i="10"/>
  <c r="G3430" i="21"/>
  <c r="G3429" i="10"/>
  <c r="H3429" i="10"/>
  <c r="G3414" i="21"/>
  <c r="G3413" i="10"/>
  <c r="H3413" i="10"/>
  <c r="G3398" i="21"/>
  <c r="G3397" i="10"/>
  <c r="H3397" i="10"/>
  <c r="G3382" i="21"/>
  <c r="G3381" i="10"/>
  <c r="H3381" i="10"/>
  <c r="G3366" i="21"/>
  <c r="G3365" i="10"/>
  <c r="H3365" i="10"/>
  <c r="G3350" i="21"/>
  <c r="G3349" i="10"/>
  <c r="H3349" i="10"/>
  <c r="G3334" i="21"/>
  <c r="G3333" i="10"/>
  <c r="H3333" i="10"/>
  <c r="G3318" i="21"/>
  <c r="G3317" i="10"/>
  <c r="H3317" i="10"/>
  <c r="G3302" i="21"/>
  <c r="G3301" i="10"/>
  <c r="H3301" i="10"/>
  <c r="G3286" i="21"/>
  <c r="G3285" i="10"/>
  <c r="H3285" i="10"/>
  <c r="G3270" i="21"/>
  <c r="G3269" i="10"/>
  <c r="H3269" i="10"/>
  <c r="G3254" i="21"/>
  <c r="G3253" i="10"/>
  <c r="H3253" i="10"/>
  <c r="G3238" i="21"/>
  <c r="G3237" i="10"/>
  <c r="H3237" i="10"/>
  <c r="G3222" i="21"/>
  <c r="G3221" i="10"/>
  <c r="H3221" i="10"/>
  <c r="G3206" i="21"/>
  <c r="G3205" i="10"/>
  <c r="H3205" i="10"/>
  <c r="G3190" i="21"/>
  <c r="G3189" i="10"/>
  <c r="H3189" i="10"/>
  <c r="G3174" i="21"/>
  <c r="G3173" i="10"/>
  <c r="H3173" i="10"/>
  <c r="G3158" i="21"/>
  <c r="G3157" i="10"/>
  <c r="H3157" i="10"/>
  <c r="G3142" i="21"/>
  <c r="G3141" i="10"/>
  <c r="H3141" i="10"/>
  <c r="G3126" i="21"/>
  <c r="G3125" i="10"/>
  <c r="H3125" i="10"/>
  <c r="G3110" i="21"/>
  <c r="G3109" i="10"/>
  <c r="H3109" i="10"/>
  <c r="G3094" i="21"/>
  <c r="G3093" i="10"/>
  <c r="H3093" i="10"/>
  <c r="G3078" i="21"/>
  <c r="G3077" i="10"/>
  <c r="H3077" i="10"/>
  <c r="G3062" i="21"/>
  <c r="G3061" i="10"/>
  <c r="H3061" i="10"/>
  <c r="G3046" i="21"/>
  <c r="G3045" i="10"/>
  <c r="H3045" i="10"/>
  <c r="G3030" i="21"/>
  <c r="G3029" i="10"/>
  <c r="H3029" i="10"/>
  <c r="G3014" i="21"/>
  <c r="G3013" i="10"/>
  <c r="H3013" i="10"/>
  <c r="G2998" i="21"/>
  <c r="G2997" i="10"/>
  <c r="H2997" i="10"/>
  <c r="G2982" i="21"/>
  <c r="G2981" i="10"/>
  <c r="H2981" i="10"/>
  <c r="G2966" i="21"/>
  <c r="G2965" i="10"/>
  <c r="H2965" i="10"/>
  <c r="G2950" i="21"/>
  <c r="G2949" i="10"/>
  <c r="H2949" i="10"/>
  <c r="G2934" i="21"/>
  <c r="G2933" i="10"/>
  <c r="H2933" i="10"/>
  <c r="G2918" i="21"/>
  <c r="G2917" i="10"/>
  <c r="H2917" i="10"/>
  <c r="G2902" i="21"/>
  <c r="G2901" i="10"/>
  <c r="H2901" i="10"/>
  <c r="G2886" i="21"/>
  <c r="G2885" i="10"/>
  <c r="H2885" i="10"/>
  <c r="G2870" i="21"/>
  <c r="G2869" i="10"/>
  <c r="H2869" i="10"/>
  <c r="G2854" i="21"/>
  <c r="G2853" i="10"/>
  <c r="H2853" i="10"/>
  <c r="G2838" i="21"/>
  <c r="G2837" i="10"/>
  <c r="H2837" i="10"/>
  <c r="G2822" i="21"/>
  <c r="G2821" i="10"/>
  <c r="H2821" i="10"/>
  <c r="G2806" i="21"/>
  <c r="G2805" i="10"/>
  <c r="H2805" i="10"/>
  <c r="G2790" i="21"/>
  <c r="G2789" i="10"/>
  <c r="H2789" i="10"/>
  <c r="G2774" i="21"/>
  <c r="G2773" i="10"/>
  <c r="H2773" i="10"/>
  <c r="G2758" i="21"/>
  <c r="G2757" i="10"/>
  <c r="H2757" i="10"/>
  <c r="G2742" i="21"/>
  <c r="G2741" i="10"/>
  <c r="H2741" i="10"/>
  <c r="G2726" i="21"/>
  <c r="G2725" i="10"/>
  <c r="H2725" i="10"/>
  <c r="G2710" i="21"/>
  <c r="G2709" i="10"/>
  <c r="H2709" i="10"/>
  <c r="G2694" i="21"/>
  <c r="G2693" i="10"/>
  <c r="H2693" i="10"/>
  <c r="G2678" i="21"/>
  <c r="G2677" i="10"/>
  <c r="H2677" i="10"/>
  <c r="G2662" i="21"/>
  <c r="G2661" i="10"/>
  <c r="H2661" i="10"/>
  <c r="G2646" i="21"/>
  <c r="G2645" i="10"/>
  <c r="H2645" i="10"/>
  <c r="G2630" i="21"/>
  <c r="G2629" i="10"/>
  <c r="H2629" i="10"/>
  <c r="G2614" i="21"/>
  <c r="G2613" i="10"/>
  <c r="H2613" i="10"/>
  <c r="G2598" i="21"/>
  <c r="G2597" i="10"/>
  <c r="H2597" i="10"/>
  <c r="G2582" i="21"/>
  <c r="G2581" i="10"/>
  <c r="H2581" i="10"/>
  <c r="G2566" i="21"/>
  <c r="G2565" i="10"/>
  <c r="H2565" i="10"/>
  <c r="G2550" i="21"/>
  <c r="G2549" i="10"/>
  <c r="H2549" i="10"/>
  <c r="G2534" i="21"/>
  <c r="G2533" i="10"/>
  <c r="H2533" i="10"/>
  <c r="G2518" i="21"/>
  <c r="G2517" i="10"/>
  <c r="H2517" i="10"/>
  <c r="G2502" i="21"/>
  <c r="G2501" i="10"/>
  <c r="H2501" i="10"/>
  <c r="G2486" i="21"/>
  <c r="G2485" i="10"/>
  <c r="H2485" i="10"/>
  <c r="G2470" i="21"/>
  <c r="G2469" i="10"/>
  <c r="H2469" i="10"/>
  <c r="G2454" i="21"/>
  <c r="G2453" i="10"/>
  <c r="H2453" i="10"/>
  <c r="G2438" i="21"/>
  <c r="G2437" i="10"/>
  <c r="H2437" i="10"/>
  <c r="G2422" i="21"/>
  <c r="G2421" i="10"/>
  <c r="H2421" i="10"/>
  <c r="G2406" i="21"/>
  <c r="G2405" i="10"/>
  <c r="H2405" i="10"/>
  <c r="H2406" i="21"/>
  <c r="G2390" i="21"/>
  <c r="G2389" i="10"/>
  <c r="H2389" i="10"/>
  <c r="G2374" i="21"/>
  <c r="G2373" i="10"/>
  <c r="H2373" i="10"/>
  <c r="G2358" i="21"/>
  <c r="G2357" i="10"/>
  <c r="H2357" i="10"/>
  <c r="G2342" i="21"/>
  <c r="G2341" i="10"/>
  <c r="H2341" i="10"/>
  <c r="G2326" i="21"/>
  <c r="G2325" i="10"/>
  <c r="H2325" i="10"/>
  <c r="G2310" i="21"/>
  <c r="G2309" i="10"/>
  <c r="H2309" i="10"/>
  <c r="G2294" i="21"/>
  <c r="G2293" i="10"/>
  <c r="H2293" i="10"/>
  <c r="G2278" i="21"/>
  <c r="G2277" i="10"/>
  <c r="H2277" i="10"/>
  <c r="H2278" i="21"/>
  <c r="G2262" i="21"/>
  <c r="G2261" i="10"/>
  <c r="H2261" i="10"/>
  <c r="G2246" i="21"/>
  <c r="G2245" i="10"/>
  <c r="H2245" i="10"/>
  <c r="G2230" i="21"/>
  <c r="G2229" i="10"/>
  <c r="H2229" i="10"/>
  <c r="G2214" i="21"/>
  <c r="G2213" i="10"/>
  <c r="H2213" i="10"/>
  <c r="G2198" i="21"/>
  <c r="G2197" i="10"/>
  <c r="H2197" i="10"/>
  <c r="G2182" i="21"/>
  <c r="G2181" i="10"/>
  <c r="H2181" i="10"/>
  <c r="G2166" i="21"/>
  <c r="G2165" i="10"/>
  <c r="H2165" i="10"/>
  <c r="G2150" i="21"/>
  <c r="G2149" i="10"/>
  <c r="H2149" i="10"/>
  <c r="G2134" i="21"/>
  <c r="G2133" i="10"/>
  <c r="H2133" i="10"/>
  <c r="G2118" i="21"/>
  <c r="G2117" i="10"/>
  <c r="H2117" i="10"/>
  <c r="G2102" i="21"/>
  <c r="G2101" i="10"/>
  <c r="H2101" i="10"/>
  <c r="G2086" i="21"/>
  <c r="G2085" i="10"/>
  <c r="H2085" i="10"/>
  <c r="H2086" i="21"/>
  <c r="G2070" i="21"/>
  <c r="G2069" i="10"/>
  <c r="H2069" i="10"/>
  <c r="G2054" i="21"/>
  <c r="G2053" i="10"/>
  <c r="H2053" i="10"/>
  <c r="G2038" i="21"/>
  <c r="G2037" i="10"/>
  <c r="H2037" i="10"/>
  <c r="G2022" i="21"/>
  <c r="G2021" i="10"/>
  <c r="H2021" i="10"/>
  <c r="G2006" i="21"/>
  <c r="G2005" i="10"/>
  <c r="H2005" i="10"/>
  <c r="G1990" i="21"/>
  <c r="G1989" i="10"/>
  <c r="H1989" i="10"/>
  <c r="G1974" i="21"/>
  <c r="G1973" i="10"/>
  <c r="H1973" i="10"/>
  <c r="G1958" i="21"/>
  <c r="G1957" i="10"/>
  <c r="H1957" i="10"/>
  <c r="H1958" i="21"/>
  <c r="G1942" i="21"/>
  <c r="G1941" i="10"/>
  <c r="H1941" i="10"/>
  <c r="G1926" i="21"/>
  <c r="G1925" i="10"/>
  <c r="H1925" i="10"/>
  <c r="G1910" i="21"/>
  <c r="G1909" i="10"/>
  <c r="H1909" i="10"/>
  <c r="G1894" i="21"/>
  <c r="G1893" i="10"/>
  <c r="H1893" i="10"/>
  <c r="G1878" i="21"/>
  <c r="G1877" i="10"/>
  <c r="H1877" i="10"/>
  <c r="G1862" i="21"/>
  <c r="G1861" i="10"/>
  <c r="H1861" i="10"/>
  <c r="G1846" i="21"/>
  <c r="G1845" i="10"/>
  <c r="H1845" i="10"/>
  <c r="G1830" i="21"/>
  <c r="G1829" i="10"/>
  <c r="H1829" i="10"/>
  <c r="G1814" i="21"/>
  <c r="G1813" i="10"/>
  <c r="H1813" i="10"/>
  <c r="G1798" i="21"/>
  <c r="G1797" i="10"/>
  <c r="H1797" i="10"/>
  <c r="G1782" i="21"/>
  <c r="G1781" i="10"/>
  <c r="H1781" i="10"/>
  <c r="G1766" i="21"/>
  <c r="G1765" i="10"/>
  <c r="H1765" i="10"/>
  <c r="G1750" i="21"/>
  <c r="G1749" i="10"/>
  <c r="H1749" i="10"/>
  <c r="G1734" i="21"/>
  <c r="G1733" i="10"/>
  <c r="H1733" i="10"/>
  <c r="G1718" i="21"/>
  <c r="G1717" i="10"/>
  <c r="H1717" i="10"/>
  <c r="G1702" i="21"/>
  <c r="G1701" i="10"/>
  <c r="H1701" i="10"/>
  <c r="G1686" i="21"/>
  <c r="G1685" i="10"/>
  <c r="H1685" i="10"/>
  <c r="G1670" i="21"/>
  <c r="G1669" i="10"/>
  <c r="H1669" i="10"/>
  <c r="G1654" i="21"/>
  <c r="G1653" i="10"/>
  <c r="H1653" i="10"/>
  <c r="G1638" i="21"/>
  <c r="G1637" i="10"/>
  <c r="H1637" i="10"/>
  <c r="G1622" i="21"/>
  <c r="G1621" i="10"/>
  <c r="H1621" i="10"/>
  <c r="G1606" i="21"/>
  <c r="G1605" i="10"/>
  <c r="H1605" i="10"/>
  <c r="G1590" i="21"/>
  <c r="G1589" i="10"/>
  <c r="H1589" i="10"/>
  <c r="G1574" i="21"/>
  <c r="G1573" i="10"/>
  <c r="H1573" i="10"/>
  <c r="G1558" i="21"/>
  <c r="G1557" i="10"/>
  <c r="H1557" i="10"/>
  <c r="G1545" i="21"/>
  <c r="G1544" i="10"/>
  <c r="H1544" i="10"/>
  <c r="G1529" i="21"/>
  <c r="G1528" i="10"/>
  <c r="H1528" i="10"/>
  <c r="G1513" i="21"/>
  <c r="G1512" i="10"/>
  <c r="H1512" i="10"/>
  <c r="G1497" i="21"/>
  <c r="G1496" i="10"/>
  <c r="H1496" i="10"/>
  <c r="G1481" i="21"/>
  <c r="G1480" i="10"/>
  <c r="H1480" i="10"/>
  <c r="H1481" i="21"/>
  <c r="G1465" i="21"/>
  <c r="G1464" i="10"/>
  <c r="H1464" i="10"/>
  <c r="G1449" i="21"/>
  <c r="G1448" i="10"/>
  <c r="H1448" i="10"/>
  <c r="G1433" i="21"/>
  <c r="G1432" i="10"/>
  <c r="H1432" i="10"/>
  <c r="G1417" i="21"/>
  <c r="G1416" i="10"/>
  <c r="H1416" i="10"/>
  <c r="G1401" i="21"/>
  <c r="G1400" i="10"/>
  <c r="H1400" i="10"/>
  <c r="G1385" i="21"/>
  <c r="G1384" i="10"/>
  <c r="H1384" i="10"/>
  <c r="G1369" i="21"/>
  <c r="G1368" i="10"/>
  <c r="H1368" i="10"/>
  <c r="G1353" i="21"/>
  <c r="G1352" i="10"/>
  <c r="H1352" i="10"/>
  <c r="G1337" i="21"/>
  <c r="G1336" i="10"/>
  <c r="H1336" i="10"/>
  <c r="G1321" i="21"/>
  <c r="G1320" i="10"/>
  <c r="H1320" i="10"/>
  <c r="G1305" i="21"/>
  <c r="G1304" i="10"/>
  <c r="H1304" i="10"/>
  <c r="G1289" i="21"/>
  <c r="G1288" i="10"/>
  <c r="H1288" i="10"/>
  <c r="G1273" i="21"/>
  <c r="G1272" i="10"/>
  <c r="H1272" i="10"/>
  <c r="G1257" i="21"/>
  <c r="G1256" i="10"/>
  <c r="H1256" i="10"/>
  <c r="G1241" i="21"/>
  <c r="G1240" i="10"/>
  <c r="H1240" i="10"/>
  <c r="G1225" i="21"/>
  <c r="G1224" i="10"/>
  <c r="H1224" i="10"/>
  <c r="G1209" i="21"/>
  <c r="G1208" i="10"/>
  <c r="H1208" i="10"/>
  <c r="G1193" i="21"/>
  <c r="G1192" i="10"/>
  <c r="H1192" i="10"/>
  <c r="G1177" i="21"/>
  <c r="G1176" i="10"/>
  <c r="H1176" i="10"/>
  <c r="G1161" i="21"/>
  <c r="G1160" i="10"/>
  <c r="H1160" i="10"/>
  <c r="G1145" i="21"/>
  <c r="G1144" i="10"/>
  <c r="H1144" i="10"/>
  <c r="G1129" i="21"/>
  <c r="G1128" i="10"/>
  <c r="H1128" i="10"/>
  <c r="G1113" i="21"/>
  <c r="G1112" i="10"/>
  <c r="H1112" i="10"/>
  <c r="G1097" i="21"/>
  <c r="G1096" i="10"/>
  <c r="H1096" i="10"/>
  <c r="G1081" i="21"/>
  <c r="G1080" i="10"/>
  <c r="H1080" i="10"/>
  <c r="G1065" i="21"/>
  <c r="G1064" i="10"/>
  <c r="H1064" i="10"/>
  <c r="G1049" i="21"/>
  <c r="G1048" i="10"/>
  <c r="H1048" i="10"/>
  <c r="G1033" i="21"/>
  <c r="G1032" i="10"/>
  <c r="H1032" i="10"/>
  <c r="G1017" i="21"/>
  <c r="G1016" i="10"/>
  <c r="H1016" i="10"/>
  <c r="G1001" i="21"/>
  <c r="G1000" i="10"/>
  <c r="H1000" i="10"/>
  <c r="G985" i="21"/>
  <c r="G984" i="10"/>
  <c r="H984" i="10"/>
  <c r="G969" i="21"/>
  <c r="G968" i="10"/>
  <c r="H968" i="10"/>
  <c r="G953" i="21"/>
  <c r="G952" i="10"/>
  <c r="H952" i="10"/>
  <c r="H953" i="21"/>
  <c r="G937" i="21"/>
  <c r="G936" i="10"/>
  <c r="H936" i="10"/>
  <c r="G921" i="21"/>
  <c r="G920" i="10"/>
  <c r="H920" i="10"/>
  <c r="G905" i="21"/>
  <c r="G904" i="10"/>
  <c r="H904" i="10"/>
  <c r="G889" i="21"/>
  <c r="G888" i="10"/>
  <c r="H888" i="10"/>
  <c r="H889" i="21"/>
  <c r="G873" i="21"/>
  <c r="G872" i="10"/>
  <c r="H872" i="10"/>
  <c r="G857" i="21"/>
  <c r="G856" i="10"/>
  <c r="H856" i="10"/>
  <c r="G841" i="21"/>
  <c r="G840" i="10"/>
  <c r="H840" i="10"/>
  <c r="G825" i="21"/>
  <c r="G824" i="10"/>
  <c r="H824" i="10"/>
  <c r="G809" i="21"/>
  <c r="G808" i="10"/>
  <c r="H808" i="10"/>
  <c r="G793" i="21"/>
  <c r="G792" i="10"/>
  <c r="H792" i="10"/>
  <c r="G777" i="21"/>
  <c r="G776" i="10"/>
  <c r="H776" i="10"/>
  <c r="G761" i="21"/>
  <c r="G760" i="10"/>
  <c r="H760" i="10"/>
  <c r="H761" i="21"/>
  <c r="G745" i="21"/>
  <c r="G744" i="10"/>
  <c r="H744" i="10"/>
  <c r="G729" i="21"/>
  <c r="G728" i="10"/>
  <c r="H728" i="10"/>
  <c r="H729" i="21"/>
  <c r="G713" i="21"/>
  <c r="G712" i="10"/>
  <c r="H712" i="10"/>
  <c r="G697" i="21"/>
  <c r="G696" i="10"/>
  <c r="H696" i="10"/>
  <c r="H697" i="21"/>
  <c r="G681" i="21"/>
  <c r="G680" i="10"/>
  <c r="H680" i="10"/>
  <c r="G665" i="21"/>
  <c r="G664" i="10"/>
  <c r="H664" i="10"/>
  <c r="G649" i="21"/>
  <c r="G648" i="10"/>
  <c r="H648" i="10"/>
  <c r="G633" i="21"/>
  <c r="G632" i="10"/>
  <c r="H632" i="10"/>
  <c r="G617" i="21"/>
  <c r="G616" i="10"/>
  <c r="H616" i="10"/>
  <c r="G601" i="21"/>
  <c r="G600" i="10"/>
  <c r="H600" i="10"/>
  <c r="G585" i="21"/>
  <c r="G584" i="10"/>
  <c r="H584" i="10"/>
  <c r="G569" i="21"/>
  <c r="G568" i="10"/>
  <c r="H568" i="10"/>
  <c r="H569" i="21"/>
  <c r="G553" i="21"/>
  <c r="G552" i="10"/>
  <c r="H552" i="10"/>
  <c r="G537" i="21"/>
  <c r="G536" i="10"/>
  <c r="H536" i="10"/>
  <c r="G521" i="21"/>
  <c r="G520" i="10"/>
  <c r="H520" i="10"/>
  <c r="G505" i="21"/>
  <c r="G504" i="10"/>
  <c r="H504" i="10"/>
  <c r="G489" i="21"/>
  <c r="G488" i="10"/>
  <c r="H488" i="10"/>
  <c r="G473" i="21"/>
  <c r="G472" i="10"/>
  <c r="H472" i="10"/>
  <c r="G457" i="21"/>
  <c r="G456" i="10"/>
  <c r="H456" i="10"/>
  <c r="G441" i="21"/>
  <c r="G440" i="10"/>
  <c r="H440" i="10"/>
  <c r="G425" i="21"/>
  <c r="G424" i="10"/>
  <c r="H424" i="10"/>
  <c r="G409" i="21"/>
  <c r="G408" i="10"/>
  <c r="H408" i="10"/>
  <c r="H409" i="21"/>
  <c r="G393" i="21"/>
  <c r="G392" i="10"/>
  <c r="H392" i="10"/>
  <c r="G377" i="21"/>
  <c r="G376" i="10"/>
  <c r="H376" i="10"/>
  <c r="H377" i="21"/>
  <c r="G361" i="21"/>
  <c r="G360" i="10"/>
  <c r="H360" i="10"/>
  <c r="G345" i="21"/>
  <c r="G344" i="10"/>
  <c r="H344" i="10"/>
  <c r="G329" i="21"/>
  <c r="G328" i="10"/>
  <c r="H328" i="10"/>
  <c r="H329" i="21"/>
  <c r="G313" i="21"/>
  <c r="G312" i="10"/>
  <c r="H312" i="10"/>
  <c r="G297" i="21"/>
  <c r="G296" i="10"/>
  <c r="H296" i="10"/>
  <c r="G281" i="21"/>
  <c r="G280" i="10"/>
  <c r="H280" i="10"/>
  <c r="G265" i="21"/>
  <c r="G264" i="10"/>
  <c r="H264" i="10"/>
  <c r="G249" i="21"/>
  <c r="G248" i="10"/>
  <c r="H248" i="10"/>
  <c r="G233" i="21"/>
  <c r="G232" i="10"/>
  <c r="H232" i="10"/>
  <c r="G217" i="21"/>
  <c r="G216" i="10"/>
  <c r="H216" i="10"/>
  <c r="G201" i="21"/>
  <c r="G200" i="10"/>
  <c r="H200" i="10"/>
  <c r="G185" i="21"/>
  <c r="G184" i="10"/>
  <c r="H184" i="10"/>
  <c r="G169" i="21"/>
  <c r="G168" i="10"/>
  <c r="H168" i="10"/>
  <c r="G153" i="21"/>
  <c r="G152" i="10"/>
  <c r="H152" i="10"/>
  <c r="G137" i="21"/>
  <c r="G136" i="10"/>
  <c r="H136" i="10"/>
  <c r="G121" i="21"/>
  <c r="G120" i="10"/>
  <c r="H120" i="10"/>
  <c r="G105" i="21"/>
  <c r="G104" i="10"/>
  <c r="H104" i="10"/>
  <c r="G89" i="21"/>
  <c r="G88" i="10"/>
  <c r="H88" i="10"/>
  <c r="G73" i="21"/>
  <c r="G72" i="10"/>
  <c r="H72" i="10"/>
  <c r="G57" i="21"/>
  <c r="G56" i="10"/>
  <c r="H56" i="10"/>
  <c r="G41" i="21"/>
  <c r="G40" i="10"/>
  <c r="H40" i="10"/>
  <c r="G25" i="21"/>
  <c r="G24" i="10"/>
  <c r="H24" i="10"/>
  <c r="G9" i="21"/>
  <c r="G8" i="10"/>
  <c r="H8" i="10"/>
  <c r="H9" i="21"/>
  <c r="H7937" i="21"/>
  <c r="G1552" i="21"/>
  <c r="G1551" i="10"/>
  <c r="H1551" i="10"/>
  <c r="G1536" i="21"/>
  <c r="G1535" i="10"/>
  <c r="H1535" i="10"/>
  <c r="G1520" i="21"/>
  <c r="G1519" i="10"/>
  <c r="H1519" i="10"/>
  <c r="G1504" i="21"/>
  <c r="G1503" i="10"/>
  <c r="H1503" i="10"/>
  <c r="G1488" i="21"/>
  <c r="G1487" i="10"/>
  <c r="H1487" i="10"/>
  <c r="G1472" i="21"/>
  <c r="G1471" i="10"/>
  <c r="H1471" i="10"/>
  <c r="G1456" i="21"/>
  <c r="G1455" i="10"/>
  <c r="H1455" i="10"/>
  <c r="G1440" i="21"/>
  <c r="G1439" i="10"/>
  <c r="H1439" i="10"/>
  <c r="G1424" i="21"/>
  <c r="G1423" i="10"/>
  <c r="H1423" i="10"/>
  <c r="G1408" i="21"/>
  <c r="G1407" i="10"/>
  <c r="H1407" i="10"/>
  <c r="G1392" i="21"/>
  <c r="G1391" i="10"/>
  <c r="H1391" i="10"/>
  <c r="G1376" i="21"/>
  <c r="G1375" i="10"/>
  <c r="H1375" i="10"/>
  <c r="G1360" i="21"/>
  <c r="G1359" i="10"/>
  <c r="H1359" i="10"/>
  <c r="G1344" i="21"/>
  <c r="G1343" i="10"/>
  <c r="H1343" i="10"/>
  <c r="G1328" i="21"/>
  <c r="G1327" i="10"/>
  <c r="H1327" i="10"/>
  <c r="G1312" i="21"/>
  <c r="G1311" i="10"/>
  <c r="H1311" i="10"/>
  <c r="G1296" i="21"/>
  <c r="G1295" i="10"/>
  <c r="H1295" i="10"/>
  <c r="G1280" i="21"/>
  <c r="G1279" i="10"/>
  <c r="H1279" i="10"/>
  <c r="G1264" i="21"/>
  <c r="G1263" i="10"/>
  <c r="H1263" i="10"/>
  <c r="G1248" i="21"/>
  <c r="G1247" i="10"/>
  <c r="H1247" i="10"/>
  <c r="G1232" i="21"/>
  <c r="G1231" i="10"/>
  <c r="H1231" i="10"/>
  <c r="G1216" i="21"/>
  <c r="G1215" i="10"/>
  <c r="H1215" i="10"/>
  <c r="G1200" i="21"/>
  <c r="G1199" i="10"/>
  <c r="H1199" i="10"/>
  <c r="G1184" i="21"/>
  <c r="G1183" i="10"/>
  <c r="H1183" i="10"/>
  <c r="G1168" i="21"/>
  <c r="G1167" i="10"/>
  <c r="H1167" i="10"/>
  <c r="G1152" i="21"/>
  <c r="G1151" i="10"/>
  <c r="H1151" i="10"/>
  <c r="G1136" i="21"/>
  <c r="G1135" i="10"/>
  <c r="H1135" i="10"/>
  <c r="G1120" i="21"/>
  <c r="G1119" i="10"/>
  <c r="H1119" i="10"/>
  <c r="G1104" i="21"/>
  <c r="G1103" i="10"/>
  <c r="H1103" i="10"/>
  <c r="G1088" i="21"/>
  <c r="G1087" i="10"/>
  <c r="H1087" i="10"/>
  <c r="G1072" i="21"/>
  <c r="G1071" i="10"/>
  <c r="H1071" i="10"/>
  <c r="G1056" i="21"/>
  <c r="G1055" i="10"/>
  <c r="H1055" i="10"/>
  <c r="G1040" i="21"/>
  <c r="G1039" i="10"/>
  <c r="H1039" i="10"/>
  <c r="G1024" i="21"/>
  <c r="G1023" i="10"/>
  <c r="H1023" i="10"/>
  <c r="G1008" i="21"/>
  <c r="G1007" i="10"/>
  <c r="H1007" i="10"/>
  <c r="G992" i="21"/>
  <c r="G991" i="10"/>
  <c r="H991" i="10"/>
  <c r="G976" i="21"/>
  <c r="G975" i="10"/>
  <c r="H975" i="10"/>
  <c r="G960" i="21"/>
  <c r="G959" i="10"/>
  <c r="H959" i="10"/>
  <c r="G944" i="21"/>
  <c r="G943" i="10"/>
  <c r="H943" i="10"/>
  <c r="G928" i="21"/>
  <c r="G927" i="10"/>
  <c r="H927" i="10"/>
  <c r="G912" i="21"/>
  <c r="G911" i="10"/>
  <c r="H911" i="10"/>
  <c r="G896" i="21"/>
  <c r="G895" i="10"/>
  <c r="H895" i="10"/>
  <c r="H896" i="21"/>
  <c r="G880" i="21"/>
  <c r="G879" i="10"/>
  <c r="H879" i="10"/>
  <c r="G864" i="21"/>
  <c r="G863" i="10"/>
  <c r="H863" i="10"/>
  <c r="G848" i="21"/>
  <c r="G847" i="10"/>
  <c r="H847" i="10"/>
  <c r="G832" i="21"/>
  <c r="G831" i="10"/>
  <c r="H831" i="10"/>
  <c r="G816" i="21"/>
  <c r="G815" i="10"/>
  <c r="H815" i="10"/>
  <c r="G800" i="21"/>
  <c r="G799" i="10"/>
  <c r="H799" i="10"/>
  <c r="G784" i="21"/>
  <c r="G783" i="10"/>
  <c r="H783" i="10"/>
  <c r="G768" i="21"/>
  <c r="G767" i="10"/>
  <c r="H767" i="10"/>
  <c r="G752" i="21"/>
  <c r="G751" i="10"/>
  <c r="H751" i="10"/>
  <c r="G736" i="21"/>
  <c r="G735" i="10"/>
  <c r="H735" i="10"/>
  <c r="G720" i="21"/>
  <c r="G719" i="10"/>
  <c r="H719" i="10"/>
  <c r="G704" i="21"/>
  <c r="G703" i="10"/>
  <c r="H703" i="10"/>
  <c r="G688" i="21"/>
  <c r="G687" i="10"/>
  <c r="H687" i="10"/>
  <c r="G672" i="21"/>
  <c r="G671" i="10"/>
  <c r="H671" i="10"/>
  <c r="G656" i="21"/>
  <c r="G655" i="10"/>
  <c r="H655" i="10"/>
  <c r="G640" i="21"/>
  <c r="G639" i="10"/>
  <c r="H639" i="10"/>
  <c r="H640" i="21"/>
  <c r="G624" i="21"/>
  <c r="G623" i="10"/>
  <c r="H623" i="10"/>
  <c r="G608" i="21"/>
  <c r="G607" i="10"/>
  <c r="H607" i="10"/>
  <c r="G592" i="21"/>
  <c r="G591" i="10"/>
  <c r="H591" i="10"/>
  <c r="G576" i="21"/>
  <c r="G575" i="10"/>
  <c r="H575" i="10"/>
  <c r="G560" i="21"/>
  <c r="G559" i="10"/>
  <c r="H559" i="10"/>
  <c r="G544" i="21"/>
  <c r="G543" i="10"/>
  <c r="H543" i="10"/>
  <c r="G528" i="21"/>
  <c r="G527" i="10"/>
  <c r="H527" i="10"/>
  <c r="G512" i="21"/>
  <c r="G511" i="10"/>
  <c r="H511" i="10"/>
  <c r="G496" i="21"/>
  <c r="G495" i="10"/>
  <c r="H495" i="10"/>
  <c r="G480" i="21"/>
  <c r="G479" i="10"/>
  <c r="H479" i="10"/>
  <c r="G464" i="21"/>
  <c r="G463" i="10"/>
  <c r="H463" i="10"/>
  <c r="G448" i="21"/>
  <c r="G447" i="10"/>
  <c r="H447" i="10"/>
  <c r="G432" i="21"/>
  <c r="G431" i="10"/>
  <c r="H431" i="10"/>
  <c r="G416" i="21"/>
  <c r="G415" i="10"/>
  <c r="H415" i="10"/>
  <c r="G400" i="21"/>
  <c r="G399" i="10"/>
  <c r="H399" i="10"/>
  <c r="G384" i="21"/>
  <c r="G383" i="10"/>
  <c r="H383" i="10"/>
  <c r="G368" i="21"/>
  <c r="G367" i="10"/>
  <c r="H367" i="10"/>
  <c r="G352" i="21"/>
  <c r="G351" i="10"/>
  <c r="H351" i="10"/>
  <c r="G336" i="21"/>
  <c r="G335" i="10"/>
  <c r="H335" i="10"/>
  <c r="G320" i="21"/>
  <c r="G319" i="10"/>
  <c r="H319" i="10"/>
  <c r="H320" i="21"/>
  <c r="G304" i="21"/>
  <c r="G303" i="10"/>
  <c r="H303" i="10"/>
  <c r="G288" i="21"/>
  <c r="G287" i="10"/>
  <c r="H287" i="10"/>
  <c r="G272" i="21"/>
  <c r="G271" i="10"/>
  <c r="H271" i="10"/>
  <c r="G256" i="21"/>
  <c r="G255" i="10"/>
  <c r="H255" i="10"/>
  <c r="G240" i="21"/>
  <c r="G239" i="10"/>
  <c r="H239" i="10"/>
  <c r="G224" i="21"/>
  <c r="G223" i="10"/>
  <c r="H223" i="10"/>
  <c r="G208" i="21"/>
  <c r="G207" i="10"/>
  <c r="H207" i="10"/>
  <c r="G192" i="21"/>
  <c r="G191" i="10"/>
  <c r="H191" i="10"/>
  <c r="G176" i="21"/>
  <c r="G175" i="10"/>
  <c r="H175" i="10"/>
  <c r="G160" i="21"/>
  <c r="G159" i="10"/>
  <c r="H159" i="10"/>
  <c r="G144" i="21"/>
  <c r="G143" i="10"/>
  <c r="H143" i="10"/>
  <c r="G128" i="21"/>
  <c r="G127" i="10"/>
  <c r="H127" i="10"/>
  <c r="G112" i="21"/>
  <c r="G111" i="10"/>
  <c r="H111" i="10"/>
  <c r="G96" i="21"/>
  <c r="G95" i="10"/>
  <c r="H95" i="10"/>
  <c r="G80" i="21"/>
  <c r="G79" i="10"/>
  <c r="H79" i="10"/>
  <c r="H80" i="21"/>
  <c r="G64" i="21"/>
  <c r="G63" i="10"/>
  <c r="H63" i="10"/>
  <c r="G48" i="21"/>
  <c r="G47" i="10"/>
  <c r="H47" i="10"/>
  <c r="G32" i="21"/>
  <c r="G31" i="10"/>
  <c r="H31" i="10"/>
  <c r="G16" i="21"/>
  <c r="G15" i="10"/>
  <c r="H15" i="10"/>
  <c r="H8712" i="21"/>
  <c r="H8584" i="21"/>
  <c r="H8568" i="21"/>
  <c r="G1543" i="21"/>
  <c r="G1542" i="10"/>
  <c r="H1542" i="10"/>
  <c r="G1527" i="21"/>
  <c r="G1526" i="10"/>
  <c r="H1526" i="10"/>
  <c r="G1511" i="21"/>
  <c r="G1510" i="10"/>
  <c r="H1510" i="10"/>
  <c r="G1495" i="21"/>
  <c r="G1494" i="10"/>
  <c r="H1494" i="10"/>
  <c r="G1479" i="21"/>
  <c r="G1478" i="10"/>
  <c r="H1478" i="10"/>
  <c r="H1479" i="21"/>
  <c r="G1463" i="21"/>
  <c r="G1462" i="10"/>
  <c r="H1462" i="10"/>
  <c r="G1447" i="21"/>
  <c r="G1446" i="10"/>
  <c r="H1446" i="10"/>
  <c r="G1431" i="21"/>
  <c r="G1430" i="10"/>
  <c r="H1430" i="10"/>
  <c r="G1415" i="21"/>
  <c r="G1414" i="10"/>
  <c r="H1414" i="10"/>
  <c r="G1399" i="21"/>
  <c r="G1398" i="10"/>
  <c r="H1398" i="10"/>
  <c r="G1383" i="21"/>
  <c r="G1382" i="10"/>
  <c r="H1382" i="10"/>
  <c r="G1367" i="21"/>
  <c r="G1366" i="10"/>
  <c r="H1366" i="10"/>
  <c r="G1351" i="21"/>
  <c r="G1350" i="10"/>
  <c r="H1350" i="10"/>
  <c r="G1335" i="21"/>
  <c r="G1334" i="10"/>
  <c r="H1334" i="10"/>
  <c r="G1319" i="21"/>
  <c r="G1318" i="10"/>
  <c r="H1318" i="10"/>
  <c r="G1303" i="21"/>
  <c r="G1302" i="10"/>
  <c r="H1302" i="10"/>
  <c r="G1287" i="21"/>
  <c r="G1286" i="10"/>
  <c r="H1286" i="10"/>
  <c r="G1271" i="21"/>
  <c r="G1270" i="10"/>
  <c r="H1270" i="10"/>
  <c r="G1255" i="21"/>
  <c r="G1254" i="10"/>
  <c r="H1254" i="10"/>
  <c r="G1239" i="21"/>
  <c r="G1238" i="10"/>
  <c r="H1238" i="10"/>
  <c r="G1223" i="21"/>
  <c r="G1222" i="10"/>
  <c r="H1222" i="10"/>
  <c r="G1207" i="21"/>
  <c r="G1206" i="10"/>
  <c r="H1206" i="10"/>
  <c r="G1191" i="21"/>
  <c r="G1190" i="10"/>
  <c r="H1190" i="10"/>
  <c r="G1175" i="21"/>
  <c r="G1174" i="10"/>
  <c r="H1174" i="10"/>
  <c r="G1159" i="21"/>
  <c r="G1158" i="10"/>
  <c r="H1158" i="10"/>
  <c r="G1143" i="21"/>
  <c r="G1142" i="10"/>
  <c r="H1142" i="10"/>
  <c r="G1127" i="21"/>
  <c r="G1126" i="10"/>
  <c r="H1126" i="10"/>
  <c r="G1111" i="21"/>
  <c r="G1110" i="10"/>
  <c r="H1110" i="10"/>
  <c r="G1095" i="21"/>
  <c r="G1094" i="10"/>
  <c r="H1094" i="10"/>
  <c r="G1079" i="21"/>
  <c r="G1078" i="10"/>
  <c r="H1078" i="10"/>
  <c r="G1063" i="21"/>
  <c r="G1062" i="10"/>
  <c r="H1062" i="10"/>
  <c r="G1047" i="21"/>
  <c r="G1046" i="10"/>
  <c r="H1046" i="10"/>
  <c r="G1031" i="21"/>
  <c r="G1030" i="10"/>
  <c r="H1030" i="10"/>
  <c r="G1015" i="21"/>
  <c r="G1014" i="10"/>
  <c r="H1014" i="10"/>
  <c r="G999" i="21"/>
  <c r="G998" i="10"/>
  <c r="H998" i="10"/>
  <c r="G983" i="21"/>
  <c r="G982" i="10"/>
  <c r="H982" i="10"/>
  <c r="G967" i="21"/>
  <c r="G966" i="10"/>
  <c r="H966" i="10"/>
  <c r="G951" i="21"/>
  <c r="G950" i="10"/>
  <c r="H950" i="10"/>
  <c r="G935" i="21"/>
  <c r="G934" i="10"/>
  <c r="H934" i="10"/>
  <c r="G919" i="21"/>
  <c r="G918" i="10"/>
  <c r="H918" i="10"/>
  <c r="G903" i="21"/>
  <c r="G902" i="10"/>
  <c r="H902" i="10"/>
  <c r="G887" i="21"/>
  <c r="G886" i="10"/>
  <c r="H886" i="10"/>
  <c r="G871" i="21"/>
  <c r="G870" i="10"/>
  <c r="H870" i="10"/>
  <c r="G855" i="21"/>
  <c r="G854" i="10"/>
  <c r="H854" i="10"/>
  <c r="G839" i="21"/>
  <c r="G838" i="10"/>
  <c r="H838" i="10"/>
  <c r="G823" i="21"/>
  <c r="G822" i="10"/>
  <c r="H822" i="10"/>
  <c r="G807" i="21"/>
  <c r="G806" i="10"/>
  <c r="H806" i="10"/>
  <c r="G791" i="21"/>
  <c r="G790" i="10"/>
  <c r="H790" i="10"/>
  <c r="G775" i="21"/>
  <c r="G774" i="10"/>
  <c r="H774" i="10"/>
  <c r="H775" i="21"/>
  <c r="G759" i="21"/>
  <c r="G758" i="10"/>
  <c r="H758" i="10"/>
  <c r="G743" i="21"/>
  <c r="G742" i="10"/>
  <c r="H742" i="10"/>
  <c r="G727" i="21"/>
  <c r="G726" i="10"/>
  <c r="H726" i="10"/>
  <c r="G711" i="21"/>
  <c r="G710" i="10"/>
  <c r="H710" i="10"/>
  <c r="G695" i="21"/>
  <c r="G694" i="10"/>
  <c r="H694" i="10"/>
  <c r="G679" i="21"/>
  <c r="G678" i="10"/>
  <c r="H678" i="10"/>
  <c r="G663" i="21"/>
  <c r="G662" i="10"/>
  <c r="H662" i="10"/>
  <c r="H663" i="21"/>
  <c r="G647" i="21"/>
  <c r="G646" i="10"/>
  <c r="H646" i="10"/>
  <c r="G631" i="21"/>
  <c r="G630" i="10"/>
  <c r="H630" i="10"/>
  <c r="G615" i="21"/>
  <c r="G614" i="10"/>
  <c r="H614" i="10"/>
  <c r="G599" i="21"/>
  <c r="G598" i="10"/>
  <c r="H598" i="10"/>
  <c r="G583" i="21"/>
  <c r="G582" i="10"/>
  <c r="H582" i="10"/>
  <c r="G567" i="21"/>
  <c r="G566" i="10"/>
  <c r="H566" i="10"/>
  <c r="G551" i="21"/>
  <c r="G550" i="10"/>
  <c r="H550" i="10"/>
  <c r="G535" i="21"/>
  <c r="G534" i="10"/>
  <c r="H534" i="10"/>
  <c r="G519" i="21"/>
  <c r="G518" i="10"/>
  <c r="H518" i="10"/>
  <c r="G503" i="21"/>
  <c r="G502" i="10"/>
  <c r="H502" i="10"/>
  <c r="G487" i="21"/>
  <c r="G486" i="10"/>
  <c r="H486" i="10"/>
  <c r="G471" i="21"/>
  <c r="G470" i="10"/>
  <c r="H470" i="10"/>
  <c r="G455" i="21"/>
  <c r="G454" i="10"/>
  <c r="H454" i="10"/>
  <c r="G439" i="21"/>
  <c r="G438" i="10"/>
  <c r="H438" i="10"/>
  <c r="G423" i="21"/>
  <c r="G422" i="10"/>
  <c r="H422" i="10"/>
  <c r="G407" i="21"/>
  <c r="G406" i="10"/>
  <c r="H406" i="10"/>
  <c r="G391" i="21"/>
  <c r="G390" i="10"/>
  <c r="H390" i="10"/>
  <c r="G375" i="21"/>
  <c r="G374" i="10"/>
  <c r="H374" i="10"/>
  <c r="H375" i="21"/>
  <c r="G359" i="21"/>
  <c r="G358" i="10"/>
  <c r="H358" i="10"/>
  <c r="G343" i="21"/>
  <c r="G342" i="10"/>
  <c r="H342" i="10"/>
  <c r="H343" i="21"/>
  <c r="G327" i="21"/>
  <c r="G326" i="10"/>
  <c r="H326" i="10"/>
  <c r="G311" i="21"/>
  <c r="G310" i="10"/>
  <c r="H310" i="10"/>
  <c r="G295" i="21"/>
  <c r="G294" i="10"/>
  <c r="H294" i="10"/>
  <c r="G279" i="21"/>
  <c r="G278" i="10"/>
  <c r="H278" i="10"/>
  <c r="G263" i="21"/>
  <c r="G262" i="10"/>
  <c r="H262" i="10"/>
  <c r="G247" i="21"/>
  <c r="G246" i="10"/>
  <c r="H246" i="10"/>
  <c r="G231" i="21"/>
  <c r="G230" i="10"/>
  <c r="H230" i="10"/>
  <c r="G215" i="21"/>
  <c r="G214" i="10"/>
  <c r="H214" i="10"/>
  <c r="G199" i="21"/>
  <c r="G198" i="10"/>
  <c r="H198" i="10"/>
  <c r="G183" i="21"/>
  <c r="G182" i="10"/>
  <c r="H182" i="10"/>
  <c r="G167" i="21"/>
  <c r="G166" i="10"/>
  <c r="H166" i="10"/>
  <c r="G151" i="21"/>
  <c r="G150" i="10"/>
  <c r="H150" i="10"/>
  <c r="G135" i="21"/>
  <c r="G134" i="10"/>
  <c r="H134" i="10"/>
  <c r="G119" i="21"/>
  <c r="G118" i="10"/>
  <c r="H118" i="10"/>
  <c r="G103" i="21"/>
  <c r="G102" i="10"/>
  <c r="H102" i="10"/>
  <c r="G87" i="21"/>
  <c r="G86" i="10"/>
  <c r="H86" i="10"/>
  <c r="G71" i="21"/>
  <c r="G70" i="10"/>
  <c r="H70" i="10"/>
  <c r="G55" i="21"/>
  <c r="G54" i="10"/>
  <c r="H54" i="10"/>
  <c r="G39" i="21"/>
  <c r="G38" i="10"/>
  <c r="H38" i="10"/>
  <c r="G23" i="21"/>
  <c r="G22" i="10"/>
  <c r="H22" i="10"/>
  <c r="G7" i="21"/>
  <c r="G6" i="10"/>
  <c r="H6" i="10"/>
  <c r="G1550" i="21"/>
  <c r="G1549" i="10"/>
  <c r="H1549" i="10"/>
  <c r="G1534" i="21"/>
  <c r="G1533" i="10"/>
  <c r="H1533" i="10"/>
  <c r="G1518" i="21"/>
  <c r="G1517" i="10"/>
  <c r="H1517" i="10"/>
  <c r="G1502" i="21"/>
  <c r="G1501" i="10"/>
  <c r="H1501" i="10"/>
  <c r="G1486" i="21"/>
  <c r="G1485" i="10"/>
  <c r="H1485" i="10"/>
  <c r="G1470" i="21"/>
  <c r="G1469" i="10"/>
  <c r="H1469" i="10"/>
  <c r="G1454" i="21"/>
  <c r="G1453" i="10"/>
  <c r="H1453" i="10"/>
  <c r="G1438" i="21"/>
  <c r="G1437" i="10"/>
  <c r="H1437" i="10"/>
  <c r="G1422" i="21"/>
  <c r="G1421" i="10"/>
  <c r="H1421" i="10"/>
  <c r="G1406" i="21"/>
  <c r="G1405" i="10"/>
  <c r="H1405" i="10"/>
  <c r="G1390" i="21"/>
  <c r="G1389" i="10"/>
  <c r="H1389" i="10"/>
  <c r="G1374" i="21"/>
  <c r="G1373" i="10"/>
  <c r="H1373" i="10"/>
  <c r="G1358" i="21"/>
  <c r="G1357" i="10"/>
  <c r="H1357" i="10"/>
  <c r="G1342" i="21"/>
  <c r="G1341" i="10"/>
  <c r="H1341" i="10"/>
  <c r="G1326" i="21"/>
  <c r="G1325" i="10"/>
  <c r="H1325" i="10"/>
  <c r="G1310" i="21"/>
  <c r="G1309" i="10"/>
  <c r="H1309" i="10"/>
  <c r="G1294" i="21"/>
  <c r="G1293" i="10"/>
  <c r="H1293" i="10"/>
  <c r="G1278" i="21"/>
  <c r="G1277" i="10"/>
  <c r="H1277" i="10"/>
  <c r="G1262" i="21"/>
  <c r="G1261" i="10"/>
  <c r="H1261" i="10"/>
  <c r="G1246" i="21"/>
  <c r="G1245" i="10"/>
  <c r="H1245" i="10"/>
  <c r="G1230" i="21"/>
  <c r="G1229" i="10"/>
  <c r="H1229" i="10"/>
  <c r="G1214" i="21"/>
  <c r="G1213" i="10"/>
  <c r="H1213" i="10"/>
  <c r="G1198" i="21"/>
  <c r="G1197" i="10"/>
  <c r="H1197" i="10"/>
  <c r="G1182" i="21"/>
  <c r="G1181" i="10"/>
  <c r="H1181" i="10"/>
  <c r="G1166" i="21"/>
  <c r="G1165" i="10"/>
  <c r="H1165" i="10"/>
  <c r="G1150" i="21"/>
  <c r="G1149" i="10"/>
  <c r="H1149" i="10"/>
  <c r="G1134" i="21"/>
  <c r="G1133" i="10"/>
  <c r="H1133" i="10"/>
  <c r="G1118" i="21"/>
  <c r="G1117" i="10"/>
  <c r="H1117" i="10"/>
  <c r="G1102" i="21"/>
  <c r="G1101" i="10"/>
  <c r="H1101" i="10"/>
  <c r="G1086" i="21"/>
  <c r="G1085" i="10"/>
  <c r="H1085" i="10"/>
  <c r="G1070" i="21"/>
  <c r="G1069" i="10"/>
  <c r="H1069" i="10"/>
  <c r="G1054" i="21"/>
  <c r="G1053" i="10"/>
  <c r="H1053" i="10"/>
  <c r="G1038" i="21"/>
  <c r="G1037" i="10"/>
  <c r="H1037" i="10"/>
  <c r="G1022" i="21"/>
  <c r="G1021" i="10"/>
  <c r="H1021" i="10"/>
  <c r="G1006" i="21"/>
  <c r="G1005" i="10"/>
  <c r="H1005" i="10"/>
  <c r="G990" i="21"/>
  <c r="G989" i="10"/>
  <c r="H989" i="10"/>
  <c r="G974" i="21"/>
  <c r="G973" i="10"/>
  <c r="H973" i="10"/>
  <c r="G958" i="21"/>
  <c r="G957" i="10"/>
  <c r="H957" i="10"/>
  <c r="G942" i="21"/>
  <c r="G941" i="10"/>
  <c r="H941" i="10"/>
  <c r="G926" i="21"/>
  <c r="G925" i="10"/>
  <c r="H925" i="10"/>
  <c r="G910" i="21"/>
  <c r="G909" i="10"/>
  <c r="H909" i="10"/>
  <c r="G894" i="21"/>
  <c r="G893" i="10"/>
  <c r="H893" i="10"/>
  <c r="G878" i="21"/>
  <c r="G877" i="10"/>
  <c r="H877" i="10"/>
  <c r="G862" i="21"/>
  <c r="G861" i="10"/>
  <c r="H861" i="10"/>
  <c r="G846" i="21"/>
  <c r="G845" i="10"/>
  <c r="H845" i="10"/>
  <c r="G830" i="21"/>
  <c r="G829" i="10"/>
  <c r="H829" i="10"/>
  <c r="G814" i="21"/>
  <c r="G813" i="10"/>
  <c r="H813" i="10"/>
  <c r="G798" i="21"/>
  <c r="G797" i="10"/>
  <c r="H797" i="10"/>
  <c r="G782" i="21"/>
  <c r="G781" i="10"/>
  <c r="H781" i="10"/>
  <c r="G766" i="21"/>
  <c r="G765" i="10"/>
  <c r="H765" i="10"/>
  <c r="G750" i="21"/>
  <c r="G749" i="10"/>
  <c r="H749" i="10"/>
  <c r="G734" i="21"/>
  <c r="G733" i="10"/>
  <c r="H733" i="10"/>
  <c r="G718" i="21"/>
  <c r="G717" i="10"/>
  <c r="H717" i="10"/>
  <c r="G702" i="21"/>
  <c r="G701" i="10"/>
  <c r="H701" i="10"/>
  <c r="G686" i="21"/>
  <c r="G685" i="10"/>
  <c r="H685" i="10"/>
  <c r="G670" i="21"/>
  <c r="G669" i="10"/>
  <c r="H669" i="10"/>
  <c r="G654" i="21"/>
  <c r="G653" i="10"/>
  <c r="H653" i="10"/>
  <c r="G638" i="21"/>
  <c r="G637" i="10"/>
  <c r="H637" i="10"/>
  <c r="G622" i="21"/>
  <c r="G621" i="10"/>
  <c r="H621" i="10"/>
  <c r="G606" i="21"/>
  <c r="G605" i="10"/>
  <c r="H605" i="10"/>
  <c r="G590" i="21"/>
  <c r="G589" i="10"/>
  <c r="H589" i="10"/>
  <c r="G574" i="21"/>
  <c r="G573" i="10"/>
  <c r="H573" i="10"/>
  <c r="G558" i="21"/>
  <c r="G557" i="10"/>
  <c r="H557" i="10"/>
  <c r="G542" i="21"/>
  <c r="G541" i="10"/>
  <c r="H541" i="10"/>
  <c r="G526" i="21"/>
  <c r="G525" i="10"/>
  <c r="H525" i="10"/>
  <c r="G510" i="21"/>
  <c r="G509" i="10"/>
  <c r="H509" i="10"/>
  <c r="G494" i="21"/>
  <c r="G493" i="10"/>
  <c r="H493" i="10"/>
  <c r="G478" i="21"/>
  <c r="G477" i="10"/>
  <c r="H477" i="10"/>
  <c r="G462" i="21"/>
  <c r="G461" i="10"/>
  <c r="H461" i="10"/>
  <c r="G446" i="21"/>
  <c r="G445" i="10"/>
  <c r="H445" i="10"/>
  <c r="G430" i="21"/>
  <c r="G429" i="10"/>
  <c r="H429" i="10"/>
  <c r="G414" i="21"/>
  <c r="G413" i="10"/>
  <c r="H413" i="10"/>
  <c r="G398" i="21"/>
  <c r="G397" i="10"/>
  <c r="H397" i="10"/>
  <c r="G382" i="21"/>
  <c r="G381" i="10"/>
  <c r="H381" i="10"/>
  <c r="G366" i="21"/>
  <c r="G365" i="10"/>
  <c r="H365" i="10"/>
  <c r="G350" i="21"/>
  <c r="G349" i="10"/>
  <c r="H349" i="10"/>
  <c r="G334" i="21"/>
  <c r="G333" i="10"/>
  <c r="H333" i="10"/>
  <c r="G318" i="21"/>
  <c r="G317" i="10"/>
  <c r="H317" i="10"/>
  <c r="G302" i="21"/>
  <c r="G301" i="10"/>
  <c r="H301" i="10"/>
  <c r="G286" i="21"/>
  <c r="G285" i="10"/>
  <c r="H285" i="10"/>
  <c r="G270" i="21"/>
  <c r="G269" i="10"/>
  <c r="H269" i="10"/>
  <c r="G254" i="21"/>
  <c r="G253" i="10"/>
  <c r="H253" i="10"/>
  <c r="G238" i="21"/>
  <c r="G237" i="10"/>
  <c r="H237" i="10"/>
  <c r="H238" i="21"/>
  <c r="G222" i="21"/>
  <c r="G221" i="10"/>
  <c r="H221" i="10"/>
  <c r="G206" i="21"/>
  <c r="G205" i="10"/>
  <c r="H205" i="10"/>
  <c r="G190" i="21"/>
  <c r="G189" i="10"/>
  <c r="H189" i="10"/>
  <c r="G174" i="21"/>
  <c r="G173" i="10"/>
  <c r="H173" i="10"/>
  <c r="G158" i="21"/>
  <c r="G157" i="10"/>
  <c r="H157" i="10"/>
  <c r="G142" i="21"/>
  <c r="G141" i="10"/>
  <c r="H141" i="10"/>
  <c r="G126" i="21"/>
  <c r="G125" i="10"/>
  <c r="H125" i="10"/>
  <c r="G110" i="21"/>
  <c r="G109" i="10"/>
  <c r="H109" i="10"/>
  <c r="H110" i="21"/>
  <c r="G94" i="21"/>
  <c r="G93" i="10"/>
  <c r="H93" i="10"/>
  <c r="G78" i="21"/>
  <c r="G77" i="10"/>
  <c r="H77" i="10"/>
  <c r="G62" i="21"/>
  <c r="G61" i="10"/>
  <c r="H61" i="10"/>
  <c r="G46" i="21"/>
  <c r="G45" i="10"/>
  <c r="H45" i="10"/>
  <c r="G30" i="21"/>
  <c r="G29" i="10"/>
  <c r="H29" i="10"/>
  <c r="G14" i="21"/>
  <c r="G13" i="10"/>
  <c r="H13" i="10"/>
  <c r="H8678" i="21"/>
  <c r="H7718" i="21"/>
  <c r="H7547" i="21"/>
  <c r="H7419" i="21"/>
  <c r="H7291" i="21"/>
  <c r="H7227" i="21"/>
  <c r="H6523" i="21"/>
  <c r="H7054" i="21"/>
  <c r="H6990" i="21"/>
  <c r="H6862" i="21"/>
  <c r="H6734" i="21"/>
  <c r="H6670" i="21"/>
  <c r="H6542" i="21"/>
  <c r="H6414" i="21"/>
  <c r="H6350" i="21"/>
  <c r="H4970" i="21"/>
  <c r="H5755" i="21"/>
  <c r="H5115" i="21"/>
  <c r="H4430" i="21"/>
  <c r="H4269" i="21"/>
  <c r="H3304" i="21"/>
  <c r="H2251" i="21"/>
  <c r="H1067" i="21"/>
  <c r="H137" i="21"/>
  <c r="G8750" i="21"/>
  <c r="G8749" i="10"/>
  <c r="H8749" i="10"/>
  <c r="G8734" i="21"/>
  <c r="G8733" i="10"/>
  <c r="H8733" i="10"/>
  <c r="G8718" i="21"/>
  <c r="G8717" i="10"/>
  <c r="H8717" i="10"/>
  <c r="G8686" i="21"/>
  <c r="G8685" i="10"/>
  <c r="H8685" i="10"/>
  <c r="G8654" i="21"/>
  <c r="G8653" i="10"/>
  <c r="H8653" i="10"/>
  <c r="G8621" i="10"/>
  <c r="H8621" i="10"/>
  <c r="G8590" i="21"/>
  <c r="G8558" i="21"/>
  <c r="G8557" i="10"/>
  <c r="H8557" i="10"/>
  <c r="G8525" i="10"/>
  <c r="H8525" i="10"/>
  <c r="G8494" i="21"/>
  <c r="G8462" i="21"/>
  <c r="G8461" i="10"/>
  <c r="H8461" i="10"/>
  <c r="G8429" i="10"/>
  <c r="H8429" i="10"/>
  <c r="G8398" i="21"/>
  <c r="G8366" i="21"/>
  <c r="G8365" i="10"/>
  <c r="H8365" i="10"/>
  <c r="G8334" i="21"/>
  <c r="G8333" i="10"/>
  <c r="H8333" i="10"/>
  <c r="G8302" i="21"/>
  <c r="G8270" i="21"/>
  <c r="G8269" i="10"/>
  <c r="H8269" i="10"/>
  <c r="G8238" i="21"/>
  <c r="G8237" i="10"/>
  <c r="H8237" i="10"/>
  <c r="G8205" i="10"/>
  <c r="H8205" i="10"/>
  <c r="G8190" i="21"/>
  <c r="G8189" i="10"/>
  <c r="H8189" i="10"/>
  <c r="G8174" i="21"/>
  <c r="G8173" i="10"/>
  <c r="H8173" i="10"/>
  <c r="G8158" i="21"/>
  <c r="G8157" i="10"/>
  <c r="H8157" i="10"/>
  <c r="G8142" i="21"/>
  <c r="G8141" i="10"/>
  <c r="H8141" i="10"/>
  <c r="G8126" i="21"/>
  <c r="G8125" i="10"/>
  <c r="H8125" i="10"/>
  <c r="G8110" i="21"/>
  <c r="G8109" i="10"/>
  <c r="H8109" i="10"/>
  <c r="G8094" i="21"/>
  <c r="G8093" i="10"/>
  <c r="H8093" i="10"/>
  <c r="G8078" i="21"/>
  <c r="G8077" i="10"/>
  <c r="H8077" i="10"/>
  <c r="G8062" i="21"/>
  <c r="G8061" i="10"/>
  <c r="H8061" i="10"/>
  <c r="G8046" i="21"/>
  <c r="G8045" i="10"/>
  <c r="H8045" i="10"/>
  <c r="G8030" i="21"/>
  <c r="G8029" i="10"/>
  <c r="H8029" i="10"/>
  <c r="G8014" i="21"/>
  <c r="G8013" i="10"/>
  <c r="H8013" i="10"/>
  <c r="G7998" i="21"/>
  <c r="G7997" i="10"/>
  <c r="H7997" i="10"/>
  <c r="G7982" i="21"/>
  <c r="G7981" i="10"/>
  <c r="H7981" i="10"/>
  <c r="G7966" i="21"/>
  <c r="G7965" i="10"/>
  <c r="H7965" i="10"/>
  <c r="G7950" i="21"/>
  <c r="G7949" i="10"/>
  <c r="H7949" i="10"/>
  <c r="G7934" i="21"/>
  <c r="G7933" i="10"/>
  <c r="H7933" i="10"/>
  <c r="G7918" i="21"/>
  <c r="G7917" i="10"/>
  <c r="H7917" i="10"/>
  <c r="G7902" i="21"/>
  <c r="G7901" i="10"/>
  <c r="H7901" i="10"/>
  <c r="G7886" i="21"/>
  <c r="G7885" i="10"/>
  <c r="H7885" i="10"/>
  <c r="G7870" i="21"/>
  <c r="G7869" i="10"/>
  <c r="H7869" i="10"/>
  <c r="G7854" i="21"/>
  <c r="G7853" i="10"/>
  <c r="H7853" i="10"/>
  <c r="G7838" i="21"/>
  <c r="G7837" i="10"/>
  <c r="H7837" i="10"/>
  <c r="G7822" i="21"/>
  <c r="G7821" i="10"/>
  <c r="H7821" i="10"/>
  <c r="G7806" i="21"/>
  <c r="G7805" i="10"/>
  <c r="H7805" i="10"/>
  <c r="G7790" i="21"/>
  <c r="G7789" i="10"/>
  <c r="H7789" i="10"/>
  <c r="G7774" i="21"/>
  <c r="G7773" i="10"/>
  <c r="H7773" i="10"/>
  <c r="G7758" i="21"/>
  <c r="G7757" i="10"/>
  <c r="H7757" i="10"/>
  <c r="G7742" i="21"/>
  <c r="G7741" i="10"/>
  <c r="H7741" i="10"/>
  <c r="G7726" i="21"/>
  <c r="G7725" i="10"/>
  <c r="H7725" i="10"/>
  <c r="G7710" i="21"/>
  <c r="G7709" i="10"/>
  <c r="H7709" i="10"/>
  <c r="G7694" i="21"/>
  <c r="G7693" i="10"/>
  <c r="H7693" i="10"/>
  <c r="G7678" i="21"/>
  <c r="G7677" i="10"/>
  <c r="H7677" i="10"/>
  <c r="G7662" i="21"/>
  <c r="G7661" i="10"/>
  <c r="H7661" i="10"/>
  <c r="G7646" i="21"/>
  <c r="G7645" i="10"/>
  <c r="H7645" i="10"/>
  <c r="G7630" i="21"/>
  <c r="G7629" i="10"/>
  <c r="H7629" i="10"/>
  <c r="G7614" i="21"/>
  <c r="G7613" i="10"/>
  <c r="H7613" i="10"/>
  <c r="G7598" i="21"/>
  <c r="G7597" i="10"/>
  <c r="H7597" i="10"/>
  <c r="G7582" i="21"/>
  <c r="G7581" i="10"/>
  <c r="H7581" i="10"/>
  <c r="G7566" i="21"/>
  <c r="G7565" i="10"/>
  <c r="H7565" i="10"/>
  <c r="G7550" i="21"/>
  <c r="G7549" i="10"/>
  <c r="H7549" i="10"/>
  <c r="G7534" i="21"/>
  <c r="G7533" i="10"/>
  <c r="H7533" i="10"/>
  <c r="G7518" i="21"/>
  <c r="G7517" i="10"/>
  <c r="H7517" i="10"/>
  <c r="G7502" i="21"/>
  <c r="G7501" i="10"/>
  <c r="H7501" i="10"/>
  <c r="G7486" i="21"/>
  <c r="G7485" i="10"/>
  <c r="H7485" i="10"/>
  <c r="G7470" i="21"/>
  <c r="G7469" i="10"/>
  <c r="H7469" i="10"/>
  <c r="G7454" i="21"/>
  <c r="G7453" i="10"/>
  <c r="H7453" i="10"/>
  <c r="G7438" i="21"/>
  <c r="G7437" i="10"/>
  <c r="H7437" i="10"/>
  <c r="G7422" i="21"/>
  <c r="G7421" i="10"/>
  <c r="H7421" i="10"/>
  <c r="G7406" i="21"/>
  <c r="G7405" i="10"/>
  <c r="H7405" i="10"/>
  <c r="G7390" i="21"/>
  <c r="G7389" i="10"/>
  <c r="H7389" i="10"/>
  <c r="G7374" i="21"/>
  <c r="G7373" i="10"/>
  <c r="H7373" i="10"/>
  <c r="G7358" i="21"/>
  <c r="G7357" i="10"/>
  <c r="H7357" i="10"/>
  <c r="G7342" i="21"/>
  <c r="G7341" i="10"/>
  <c r="H7341" i="10"/>
  <c r="G7326" i="21"/>
  <c r="G7325" i="10"/>
  <c r="H7325" i="10"/>
  <c r="G7310" i="21"/>
  <c r="G7309" i="10"/>
  <c r="H7309" i="10"/>
  <c r="G7294" i="21"/>
  <c r="G7293" i="10"/>
  <c r="H7293" i="10"/>
  <c r="G7278" i="21"/>
  <c r="G7277" i="10"/>
  <c r="H7277" i="10"/>
  <c r="G7262" i="21"/>
  <c r="G7261" i="10"/>
  <c r="H7261" i="10"/>
  <c r="G7246" i="21"/>
  <c r="G7245" i="10"/>
  <c r="H7245" i="10"/>
  <c r="G7230" i="21"/>
  <c r="G7229" i="10"/>
  <c r="H7229" i="10"/>
  <c r="G7214" i="21"/>
  <c r="G7213" i="10"/>
  <c r="H7213" i="10"/>
  <c r="G7198" i="21"/>
  <c r="G7197" i="10"/>
  <c r="H7197" i="10"/>
  <c r="G7182" i="21"/>
  <c r="G7181" i="10"/>
  <c r="H7181" i="10"/>
  <c r="G7166" i="21"/>
  <c r="G7165" i="10"/>
  <c r="H7165" i="10"/>
  <c r="G7150" i="21"/>
  <c r="G7149" i="10"/>
  <c r="H7149" i="10"/>
  <c r="G7134" i="21"/>
  <c r="G7133" i="10"/>
  <c r="H7133" i="10"/>
  <c r="G7103" i="21"/>
  <c r="G7102" i="10"/>
  <c r="H7102" i="10"/>
  <c r="G7071" i="21"/>
  <c r="G7070" i="10"/>
  <c r="H7070" i="10"/>
  <c r="G7039" i="21"/>
  <c r="G7038" i="10"/>
  <c r="H7038" i="10"/>
  <c r="G7007" i="21"/>
  <c r="G7006" i="10"/>
  <c r="H7006" i="10"/>
  <c r="G6975" i="21"/>
  <c r="G6974" i="10"/>
  <c r="H6974" i="10"/>
  <c r="G8748" i="10"/>
  <c r="H8748" i="10"/>
  <c r="G8733" i="21"/>
  <c r="G8732" i="10"/>
  <c r="H8732" i="10"/>
  <c r="G8716" i="10"/>
  <c r="H8716" i="10"/>
  <c r="G8701" i="21"/>
  <c r="G8700" i="10"/>
  <c r="H8700" i="10"/>
  <c r="G8684" i="10"/>
  <c r="H8684" i="10"/>
  <c r="G8669" i="21"/>
  <c r="G8668" i="10"/>
  <c r="H8668" i="10"/>
  <c r="G8652" i="10"/>
  <c r="H8652" i="10"/>
  <c r="G8637" i="21"/>
  <c r="G8636" i="10"/>
  <c r="H8636" i="10"/>
  <c r="G8620" i="10"/>
  <c r="H8620" i="10"/>
  <c r="G8605" i="21"/>
  <c r="G8604" i="10"/>
  <c r="H8604" i="10"/>
  <c r="G8588" i="10"/>
  <c r="H8588" i="10"/>
  <c r="G8573" i="21"/>
  <c r="G8572" i="10"/>
  <c r="H8572" i="10"/>
  <c r="G8556" i="10"/>
  <c r="H8556" i="10"/>
  <c r="G8541" i="21"/>
  <c r="G8540" i="10"/>
  <c r="H8540" i="10"/>
  <c r="G8524" i="10"/>
  <c r="H8524" i="10"/>
  <c r="G8509" i="21"/>
  <c r="G8508" i="10"/>
  <c r="H8508" i="10"/>
  <c r="G8492" i="10"/>
  <c r="H8492" i="10"/>
  <c r="G8477" i="21"/>
  <c r="G8476" i="10"/>
  <c r="H8476" i="10"/>
  <c r="G8460" i="10"/>
  <c r="H8460" i="10"/>
  <c r="G8445" i="21"/>
  <c r="G8444" i="10"/>
  <c r="H8444" i="10"/>
  <c r="G8428" i="10"/>
  <c r="H8428" i="10"/>
  <c r="G8413" i="21"/>
  <c r="G8412" i="10"/>
  <c r="H8412" i="10"/>
  <c r="G8396" i="10"/>
  <c r="H8396" i="10"/>
  <c r="G8381" i="21"/>
  <c r="G8380" i="10"/>
  <c r="H8380" i="10"/>
  <c r="G8364" i="10"/>
  <c r="H8364" i="10"/>
  <c r="G8349" i="21"/>
  <c r="G8348" i="10"/>
  <c r="H8348" i="10"/>
  <c r="G8332" i="10"/>
  <c r="H8332" i="10"/>
  <c r="G8317" i="21"/>
  <c r="G8316" i="10"/>
  <c r="H8316" i="10"/>
  <c r="G8300" i="10"/>
  <c r="H8300" i="10"/>
  <c r="G8285" i="21"/>
  <c r="G8284" i="10"/>
  <c r="H8284" i="10"/>
  <c r="G8268" i="10"/>
  <c r="H8268" i="10"/>
  <c r="G8253" i="21"/>
  <c r="G8252" i="10"/>
  <c r="H8252" i="10"/>
  <c r="G8236" i="10"/>
  <c r="H8236" i="10"/>
  <c r="G8221" i="21"/>
  <c r="G8220" i="10"/>
  <c r="H8220" i="10"/>
  <c r="G8204" i="10"/>
  <c r="H8204" i="10"/>
  <c r="G8189" i="21"/>
  <c r="G8188" i="10"/>
  <c r="H8188" i="10"/>
  <c r="G8173" i="21"/>
  <c r="G8172" i="10"/>
  <c r="H8172" i="10"/>
  <c r="G8157" i="21"/>
  <c r="G8156" i="10"/>
  <c r="H8156" i="10"/>
  <c r="G8141" i="21"/>
  <c r="G8140" i="10"/>
  <c r="H8140" i="10"/>
  <c r="G8125" i="21"/>
  <c r="G8124" i="10"/>
  <c r="H8124" i="10"/>
  <c r="G8109" i="21"/>
  <c r="G8108" i="10"/>
  <c r="H8108" i="10"/>
  <c r="G8093" i="21"/>
  <c r="G8092" i="10"/>
  <c r="H8092" i="10"/>
  <c r="G8077" i="21"/>
  <c r="G8076" i="10"/>
  <c r="H8076" i="10"/>
  <c r="G8061" i="21"/>
  <c r="G8060" i="10"/>
  <c r="H8060" i="10"/>
  <c r="G8045" i="21"/>
  <c r="G8044" i="10"/>
  <c r="H8044" i="10"/>
  <c r="G8029" i="21"/>
  <c r="G8028" i="10"/>
  <c r="H8028" i="10"/>
  <c r="G8013" i="21"/>
  <c r="G8012" i="10"/>
  <c r="H8012" i="10"/>
  <c r="G7997" i="21"/>
  <c r="G7996" i="10"/>
  <c r="H7996" i="10"/>
  <c r="G7981" i="21"/>
  <c r="G7980" i="10"/>
  <c r="H7980" i="10"/>
  <c r="G7965" i="21"/>
  <c r="G7964" i="10"/>
  <c r="H7964" i="10"/>
  <c r="G7949" i="21"/>
  <c r="G7948" i="10"/>
  <c r="H7948" i="10"/>
  <c r="G7933" i="21"/>
  <c r="G7932" i="10"/>
  <c r="H7932" i="10"/>
  <c r="G7917" i="21"/>
  <c r="G7916" i="10"/>
  <c r="H7916" i="10"/>
  <c r="G7901" i="21"/>
  <c r="G7900" i="10"/>
  <c r="H7900" i="10"/>
  <c r="G7885" i="21"/>
  <c r="G7884" i="10"/>
  <c r="H7884" i="10"/>
  <c r="G7869" i="21"/>
  <c r="G7868" i="10"/>
  <c r="H7868" i="10"/>
  <c r="G7853" i="21"/>
  <c r="G7852" i="10"/>
  <c r="H7852" i="10"/>
  <c r="G7837" i="21"/>
  <c r="G7836" i="10"/>
  <c r="H7836" i="10"/>
  <c r="G7821" i="21"/>
  <c r="G7820" i="10"/>
  <c r="H7820" i="10"/>
  <c r="G7805" i="21"/>
  <c r="G7804" i="10"/>
  <c r="H7804" i="10"/>
  <c r="G7789" i="21"/>
  <c r="G7788" i="10"/>
  <c r="H7788" i="10"/>
  <c r="G7773" i="21"/>
  <c r="G7772" i="10"/>
  <c r="H7772" i="10"/>
  <c r="G7757" i="21"/>
  <c r="G7756" i="10"/>
  <c r="H7756" i="10"/>
  <c r="G7741" i="21"/>
  <c r="G7740" i="10"/>
  <c r="H7740" i="10"/>
  <c r="G7725" i="21"/>
  <c r="G7724" i="10"/>
  <c r="H7724" i="10"/>
  <c r="G7709" i="21"/>
  <c r="G7708" i="10"/>
  <c r="H7708" i="10"/>
  <c r="G7693" i="21"/>
  <c r="G7692" i="10"/>
  <c r="H7692" i="10"/>
  <c r="G7677" i="21"/>
  <c r="G7676" i="10"/>
  <c r="H7676" i="10"/>
  <c r="G7661" i="21"/>
  <c r="G7660" i="10"/>
  <c r="H7660" i="10"/>
  <c r="G7645" i="21"/>
  <c r="G7644" i="10"/>
  <c r="H7644" i="10"/>
  <c r="G7629" i="21"/>
  <c r="G7628" i="10"/>
  <c r="H7628" i="10"/>
  <c r="G7613" i="21"/>
  <c r="G7612" i="10"/>
  <c r="H7612" i="10"/>
  <c r="G7597" i="21"/>
  <c r="G7596" i="10"/>
  <c r="H7596" i="10"/>
  <c r="G7581" i="21"/>
  <c r="G7580" i="10"/>
  <c r="H7580" i="10"/>
  <c r="G7565" i="21"/>
  <c r="G7564" i="10"/>
  <c r="H7564" i="10"/>
  <c r="G7549" i="21"/>
  <c r="G7548" i="10"/>
  <c r="H7548" i="10"/>
  <c r="G7533" i="21"/>
  <c r="G7532" i="10"/>
  <c r="H7532" i="10"/>
  <c r="G7517" i="21"/>
  <c r="G7516" i="10"/>
  <c r="H7516" i="10"/>
  <c r="G7501" i="21"/>
  <c r="G7500" i="10"/>
  <c r="H7500" i="10"/>
  <c r="G7485" i="21"/>
  <c r="G7484" i="10"/>
  <c r="H7484" i="10"/>
  <c r="G7469" i="21"/>
  <c r="G7468" i="10"/>
  <c r="H7468" i="10"/>
  <c r="G7453" i="21"/>
  <c r="G7452" i="10"/>
  <c r="H7452" i="10"/>
  <c r="G7437" i="21"/>
  <c r="G7436" i="10"/>
  <c r="H7436" i="10"/>
  <c r="G7421" i="21"/>
  <c r="G7420" i="10"/>
  <c r="H7420" i="10"/>
  <c r="G7405" i="21"/>
  <c r="G7404" i="10"/>
  <c r="H7404" i="10"/>
  <c r="G7389" i="21"/>
  <c r="G7388" i="10"/>
  <c r="H7388" i="10"/>
  <c r="G7373" i="21"/>
  <c r="G7372" i="10"/>
  <c r="H7372" i="10"/>
  <c r="G7357" i="21"/>
  <c r="G7356" i="10"/>
  <c r="H7356" i="10"/>
  <c r="G7341" i="21"/>
  <c r="G7340" i="10"/>
  <c r="H7340" i="10"/>
  <c r="G7325" i="21"/>
  <c r="G7324" i="10"/>
  <c r="H7324" i="10"/>
  <c r="G7309" i="21"/>
  <c r="G7308" i="10"/>
  <c r="H7308" i="10"/>
  <c r="G7293" i="21"/>
  <c r="G7292" i="10"/>
  <c r="H7292" i="10"/>
  <c r="G7277" i="21"/>
  <c r="G7276" i="10"/>
  <c r="H7276" i="10"/>
  <c r="G7261" i="21"/>
  <c r="G7260" i="10"/>
  <c r="H7260" i="10"/>
  <c r="G7245" i="21"/>
  <c r="G7244" i="10"/>
  <c r="H7244" i="10"/>
  <c r="G7229" i="21"/>
  <c r="G7228" i="10"/>
  <c r="H7228" i="10"/>
  <c r="G7213" i="21"/>
  <c r="G7212" i="10"/>
  <c r="H7212" i="10"/>
  <c r="G7197" i="21"/>
  <c r="G7196" i="10"/>
  <c r="H7196" i="10"/>
  <c r="G7181" i="21"/>
  <c r="G7180" i="10"/>
  <c r="H7180" i="10"/>
  <c r="G7165" i="21"/>
  <c r="G7164" i="10"/>
  <c r="H7164" i="10"/>
  <c r="G7149" i="21"/>
  <c r="G7148" i="10"/>
  <c r="H7148" i="10"/>
  <c r="G7132" i="21"/>
  <c r="G7131" i="10"/>
  <c r="H7131" i="10"/>
  <c r="G7100" i="21"/>
  <c r="G7099" i="10"/>
  <c r="H7099" i="10"/>
  <c r="G7068" i="21"/>
  <c r="G7067" i="10"/>
  <c r="H7067" i="10"/>
  <c r="G7036" i="21"/>
  <c r="G7035" i="10"/>
  <c r="H7035" i="10"/>
  <c r="G7004" i="21"/>
  <c r="G7003" i="10"/>
  <c r="H7003" i="10"/>
  <c r="G6972" i="21"/>
  <c r="G6971" i="10"/>
  <c r="H6971" i="10"/>
  <c r="G8752" i="21"/>
  <c r="G8751" i="10"/>
  <c r="H8751" i="10"/>
  <c r="G8735" i="10"/>
  <c r="H8735" i="10"/>
  <c r="G8720" i="21"/>
  <c r="G8719" i="10"/>
  <c r="H8719" i="10"/>
  <c r="G8703" i="10"/>
  <c r="H8703" i="10"/>
  <c r="G8688" i="21"/>
  <c r="G8687" i="10"/>
  <c r="H8687" i="10"/>
  <c r="G8672" i="21"/>
  <c r="G8671" i="10"/>
  <c r="H8671" i="10"/>
  <c r="G8656" i="21"/>
  <c r="G8655" i="10"/>
  <c r="H8655" i="10"/>
  <c r="G8640" i="21"/>
  <c r="G8639" i="10"/>
  <c r="H8639" i="10"/>
  <c r="G8592" i="21"/>
  <c r="G8591" i="10"/>
  <c r="H8591" i="10"/>
  <c r="G8576" i="21"/>
  <c r="G8575" i="10"/>
  <c r="H8575" i="10"/>
  <c r="G8560" i="21"/>
  <c r="G8544" i="21"/>
  <c r="G8543" i="10"/>
  <c r="H8543" i="10"/>
  <c r="G8528" i="21"/>
  <c r="G8527" i="10"/>
  <c r="H8527" i="10"/>
  <c r="G8512" i="21"/>
  <c r="G8511" i="10"/>
  <c r="H8511" i="10"/>
  <c r="G8479" i="10"/>
  <c r="H8479" i="10"/>
  <c r="G8464" i="21"/>
  <c r="G8463" i="10"/>
  <c r="H8463" i="10"/>
  <c r="G8448" i="21"/>
  <c r="G8447" i="10"/>
  <c r="H8447" i="10"/>
  <c r="G8432" i="21"/>
  <c r="G8431" i="10"/>
  <c r="H8431" i="10"/>
  <c r="G8416" i="21"/>
  <c r="G8400" i="21"/>
  <c r="G8399" i="10"/>
  <c r="H8399" i="10"/>
  <c r="G8384" i="21"/>
  <c r="G8383" i="10"/>
  <c r="H8383" i="10"/>
  <c r="G8351" i="10"/>
  <c r="H8351" i="10"/>
  <c r="G8336" i="21"/>
  <c r="G8335" i="10"/>
  <c r="H8335" i="10"/>
  <c r="G8320" i="21"/>
  <c r="G8319" i="10"/>
  <c r="H8319" i="10"/>
  <c r="G8304" i="21"/>
  <c r="G8303" i="10"/>
  <c r="H8303" i="10"/>
  <c r="G8287" i="10"/>
  <c r="H8287" i="10"/>
  <c r="G8272" i="21"/>
  <c r="G8271" i="10"/>
  <c r="H8271" i="10"/>
  <c r="G8256" i="21"/>
  <c r="G8255" i="10"/>
  <c r="H8255" i="10"/>
  <c r="G8239" i="10"/>
  <c r="H8239" i="10"/>
  <c r="G8208" i="21"/>
  <c r="G8207" i="10"/>
  <c r="H8207" i="10"/>
  <c r="G8192" i="21"/>
  <c r="G8191" i="10"/>
  <c r="H8191" i="10"/>
  <c r="G8176" i="21"/>
  <c r="G8175" i="10"/>
  <c r="H8175" i="10"/>
  <c r="G8160" i="21"/>
  <c r="G8159" i="10"/>
  <c r="H8159" i="10"/>
  <c r="G8144" i="21"/>
  <c r="G8143" i="10"/>
  <c r="H8143" i="10"/>
  <c r="G8128" i="21"/>
  <c r="G8127" i="10"/>
  <c r="H8127" i="10"/>
  <c r="G8112" i="21"/>
  <c r="G8111" i="10"/>
  <c r="H8111" i="10"/>
  <c r="G8096" i="21"/>
  <c r="G8095" i="10"/>
  <c r="H8095" i="10"/>
  <c r="G8080" i="21"/>
  <c r="G8079" i="10"/>
  <c r="H8079" i="10"/>
  <c r="G8064" i="21"/>
  <c r="G8063" i="10"/>
  <c r="H8063" i="10"/>
  <c r="G8048" i="21"/>
  <c r="G8047" i="10"/>
  <c r="H8047" i="10"/>
  <c r="G8032" i="21"/>
  <c r="G8031" i="10"/>
  <c r="H8031" i="10"/>
  <c r="G8016" i="21"/>
  <c r="G8015" i="10"/>
  <c r="H8015" i="10"/>
  <c r="G8000" i="21"/>
  <c r="G7999" i="10"/>
  <c r="H7999" i="10"/>
  <c r="G7984" i="21"/>
  <c r="G7983" i="10"/>
  <c r="H7983" i="10"/>
  <c r="G7968" i="21"/>
  <c r="G7967" i="10"/>
  <c r="H7967" i="10"/>
  <c r="G7952" i="21"/>
  <c r="G7951" i="10"/>
  <c r="H7951" i="10"/>
  <c r="G7936" i="21"/>
  <c r="G7935" i="10"/>
  <c r="H7935" i="10"/>
  <c r="G7920" i="21"/>
  <c r="G7919" i="10"/>
  <c r="H7919" i="10"/>
  <c r="G7904" i="21"/>
  <c r="G7903" i="10"/>
  <c r="H7903" i="10"/>
  <c r="G7888" i="21"/>
  <c r="G7887" i="10"/>
  <c r="H7887" i="10"/>
  <c r="G7872" i="21"/>
  <c r="G7871" i="10"/>
  <c r="H7871" i="10"/>
  <c r="G7856" i="21"/>
  <c r="G7855" i="10"/>
  <c r="H7855" i="10"/>
  <c r="G7840" i="21"/>
  <c r="G7839" i="10"/>
  <c r="H7839" i="10"/>
  <c r="G7824" i="21"/>
  <c r="G7823" i="10"/>
  <c r="H7823" i="10"/>
  <c r="G7808" i="21"/>
  <c r="G7807" i="10"/>
  <c r="H7807" i="10"/>
  <c r="G7792" i="21"/>
  <c r="G7791" i="10"/>
  <c r="H7791" i="10"/>
  <c r="G7776" i="21"/>
  <c r="G7775" i="10"/>
  <c r="H7775" i="10"/>
  <c r="G7760" i="21"/>
  <c r="G7759" i="10"/>
  <c r="H7759" i="10"/>
  <c r="G7744" i="21"/>
  <c r="G7743" i="10"/>
  <c r="H7743" i="10"/>
  <c r="G7728" i="21"/>
  <c r="G7727" i="10"/>
  <c r="H7727" i="10"/>
  <c r="G7712" i="21"/>
  <c r="G7711" i="10"/>
  <c r="H7711" i="10"/>
  <c r="G7696" i="21"/>
  <c r="G7695" i="10"/>
  <c r="H7695" i="10"/>
  <c r="G7680" i="21"/>
  <c r="G7679" i="10"/>
  <c r="H7679" i="10"/>
  <c r="G7664" i="21"/>
  <c r="G7663" i="10"/>
  <c r="H7663" i="10"/>
  <c r="G7648" i="21"/>
  <c r="G7647" i="10"/>
  <c r="H7647" i="10"/>
  <c r="G7632" i="21"/>
  <c r="G7631" i="10"/>
  <c r="H7631" i="10"/>
  <c r="G7616" i="21"/>
  <c r="G7615" i="10"/>
  <c r="H7615" i="10"/>
  <c r="G7600" i="21"/>
  <c r="G7599" i="10"/>
  <c r="H7599" i="10"/>
  <c r="G7584" i="21"/>
  <c r="G7583" i="10"/>
  <c r="H7583" i="10"/>
  <c r="G7568" i="21"/>
  <c r="G7567" i="10"/>
  <c r="H7567" i="10"/>
  <c r="G7552" i="21"/>
  <c r="G7551" i="10"/>
  <c r="H7551" i="10"/>
  <c r="G7536" i="21"/>
  <c r="G7535" i="10"/>
  <c r="H7535" i="10"/>
  <c r="G7520" i="21"/>
  <c r="G7519" i="10"/>
  <c r="H7519" i="10"/>
  <c r="G7504" i="21"/>
  <c r="G7503" i="10"/>
  <c r="H7503" i="10"/>
  <c r="G7488" i="21"/>
  <c r="G7487" i="10"/>
  <c r="H7487" i="10"/>
  <c r="G7472" i="21"/>
  <c r="G7471" i="10"/>
  <c r="H7471" i="10"/>
  <c r="G7456" i="21"/>
  <c r="G7455" i="10"/>
  <c r="H7455" i="10"/>
  <c r="G7440" i="21"/>
  <c r="G7439" i="10"/>
  <c r="H7439" i="10"/>
  <c r="G7424" i="21"/>
  <c r="G7423" i="10"/>
  <c r="H7423" i="10"/>
  <c r="G7408" i="21"/>
  <c r="G7407" i="10"/>
  <c r="H7407" i="10"/>
  <c r="G7392" i="21"/>
  <c r="G7391" i="10"/>
  <c r="H7391" i="10"/>
  <c r="G7376" i="21"/>
  <c r="G7375" i="10"/>
  <c r="H7375" i="10"/>
  <c r="G7360" i="21"/>
  <c r="G7359" i="10"/>
  <c r="H7359" i="10"/>
  <c r="G7344" i="21"/>
  <c r="G7343" i="10"/>
  <c r="H7343" i="10"/>
  <c r="G7328" i="21"/>
  <c r="G7327" i="10"/>
  <c r="H7327" i="10"/>
  <c r="G7312" i="21"/>
  <c r="G7311" i="10"/>
  <c r="H7311" i="10"/>
  <c r="G7296" i="21"/>
  <c r="G7295" i="10"/>
  <c r="H7295" i="10"/>
  <c r="G7280" i="21"/>
  <c r="G7279" i="10"/>
  <c r="H7279" i="10"/>
  <c r="G7264" i="21"/>
  <c r="G7263" i="10"/>
  <c r="H7263" i="10"/>
  <c r="G7248" i="21"/>
  <c r="G7247" i="10"/>
  <c r="H7247" i="10"/>
  <c r="G7232" i="21"/>
  <c r="G7231" i="10"/>
  <c r="H7231" i="10"/>
  <c r="G7216" i="21"/>
  <c r="G7215" i="10"/>
  <c r="H7215" i="10"/>
  <c r="G7200" i="21"/>
  <c r="G7199" i="10"/>
  <c r="H7199" i="10"/>
  <c r="G7184" i="21"/>
  <c r="G7183" i="10"/>
  <c r="H7183" i="10"/>
  <c r="G7168" i="21"/>
  <c r="G7167" i="10"/>
  <c r="H7167" i="10"/>
  <c r="G7152" i="21"/>
  <c r="G7151" i="10"/>
  <c r="H7151" i="10"/>
  <c r="G7136" i="21"/>
  <c r="G7135" i="10"/>
  <c r="H7135" i="10"/>
  <c r="G7107" i="21"/>
  <c r="G7106" i="10"/>
  <c r="H7106" i="10"/>
  <c r="G7075" i="21"/>
  <c r="G7074" i="10"/>
  <c r="H7074" i="10"/>
  <c r="G7043" i="21"/>
  <c r="G7042" i="10"/>
  <c r="H7042" i="10"/>
  <c r="G7011" i="21"/>
  <c r="G7010" i="10"/>
  <c r="H7010" i="10"/>
  <c r="G6979" i="21"/>
  <c r="G6978" i="10"/>
  <c r="H6978" i="10"/>
  <c r="G8755" i="21"/>
  <c r="G8754" i="10"/>
  <c r="H8754" i="10"/>
  <c r="G8723" i="21"/>
  <c r="G8722" i="10"/>
  <c r="H8722" i="10"/>
  <c r="G8691" i="21"/>
  <c r="G8690" i="10"/>
  <c r="H8690" i="10"/>
  <c r="G8674" i="10"/>
  <c r="H8674" i="10"/>
  <c r="G8659" i="21"/>
  <c r="G8658" i="10"/>
  <c r="H8658" i="10"/>
  <c r="G8627" i="21"/>
  <c r="G8626" i="10"/>
  <c r="H8626" i="10"/>
  <c r="G8611" i="21"/>
  <c r="G8610" i="10"/>
  <c r="H8610" i="10"/>
  <c r="G8563" i="21"/>
  <c r="G8562" i="10"/>
  <c r="H8562" i="10"/>
  <c r="G8531" i="21"/>
  <c r="G8515" i="21"/>
  <c r="G8514" i="10"/>
  <c r="H8514" i="10"/>
  <c r="G8499" i="21"/>
  <c r="G8498" i="10"/>
  <c r="H8498" i="10"/>
  <c r="G8483" i="21"/>
  <c r="G8482" i="10"/>
  <c r="H8482" i="10"/>
  <c r="G8451" i="21"/>
  <c r="G8450" i="10"/>
  <c r="H8450" i="10"/>
  <c r="G8435" i="21"/>
  <c r="G8434" i="10"/>
  <c r="H8434" i="10"/>
  <c r="G8418" i="10"/>
  <c r="H8418" i="10"/>
  <c r="G8403" i="21"/>
  <c r="G8402" i="10"/>
  <c r="H8402" i="10"/>
  <c r="G8386" i="10"/>
  <c r="H8386" i="10"/>
  <c r="G8371" i="21"/>
  <c r="G8370" i="10"/>
  <c r="H8370" i="10"/>
  <c r="G8338" i="10"/>
  <c r="H8338" i="10"/>
  <c r="G8323" i="21"/>
  <c r="G8322" i="10"/>
  <c r="H8322" i="10"/>
  <c r="G8307" i="21"/>
  <c r="G8306" i="10"/>
  <c r="H8306" i="10"/>
  <c r="G8291" i="21"/>
  <c r="G8290" i="10"/>
  <c r="H8290" i="10"/>
  <c r="G8274" i="10"/>
  <c r="H8274" i="10"/>
  <c r="G8259" i="21"/>
  <c r="G8258" i="10"/>
  <c r="H8258" i="10"/>
  <c r="G8243" i="21"/>
  <c r="G8242" i="10"/>
  <c r="H8242" i="10"/>
  <c r="G8227" i="21"/>
  <c r="G8226" i="10"/>
  <c r="H8226" i="10"/>
  <c r="G8195" i="21"/>
  <c r="G8194" i="10"/>
  <c r="H8194" i="10"/>
  <c r="G8179" i="21"/>
  <c r="G8178" i="10"/>
  <c r="H8178" i="10"/>
  <c r="G8163" i="21"/>
  <c r="G8162" i="10"/>
  <c r="H8162" i="10"/>
  <c r="G8147" i="21"/>
  <c r="G8146" i="10"/>
  <c r="H8146" i="10"/>
  <c r="G8131" i="21"/>
  <c r="G8130" i="10"/>
  <c r="H8130" i="10"/>
  <c r="G8115" i="21"/>
  <c r="G8114" i="10"/>
  <c r="H8114" i="10"/>
  <c r="G8099" i="21"/>
  <c r="G8098" i="10"/>
  <c r="H8098" i="10"/>
  <c r="G8083" i="21"/>
  <c r="G8082" i="10"/>
  <c r="H8082" i="10"/>
  <c r="G8067" i="21"/>
  <c r="G8066" i="10"/>
  <c r="H8066" i="10"/>
  <c r="G8051" i="21"/>
  <c r="G8050" i="10"/>
  <c r="H8050" i="10"/>
  <c r="G8035" i="21"/>
  <c r="G8034" i="10"/>
  <c r="H8034" i="10"/>
  <c r="G8019" i="21"/>
  <c r="G8018" i="10"/>
  <c r="H8018" i="10"/>
  <c r="G8003" i="21"/>
  <c r="G8002" i="10"/>
  <c r="H8002" i="10"/>
  <c r="G7987" i="21"/>
  <c r="G7986" i="10"/>
  <c r="H7986" i="10"/>
  <c r="G7971" i="21"/>
  <c r="G7970" i="10"/>
  <c r="H7970" i="10"/>
  <c r="G7955" i="21"/>
  <c r="G7954" i="10"/>
  <c r="H7954" i="10"/>
  <c r="G7939" i="21"/>
  <c r="G7938" i="10"/>
  <c r="H7938" i="10"/>
  <c r="G7923" i="21"/>
  <c r="G7922" i="10"/>
  <c r="H7922" i="10"/>
  <c r="G7907" i="21"/>
  <c r="G7906" i="10"/>
  <c r="H7906" i="10"/>
  <c r="G7891" i="21"/>
  <c r="G7890" i="10"/>
  <c r="H7890" i="10"/>
  <c r="G7875" i="21"/>
  <c r="G7874" i="10"/>
  <c r="H7874" i="10"/>
  <c r="G7859" i="21"/>
  <c r="G7858" i="10"/>
  <c r="H7858" i="10"/>
  <c r="G7843" i="21"/>
  <c r="G7842" i="10"/>
  <c r="H7842" i="10"/>
  <c r="G7827" i="21"/>
  <c r="G7826" i="10"/>
  <c r="H7826" i="10"/>
  <c r="G7811" i="21"/>
  <c r="G7810" i="10"/>
  <c r="H7810" i="10"/>
  <c r="G7795" i="21"/>
  <c r="G7794" i="10"/>
  <c r="H7794" i="10"/>
  <c r="G7779" i="21"/>
  <c r="G7778" i="10"/>
  <c r="H7778" i="10"/>
  <c r="G7763" i="21"/>
  <c r="G7762" i="10"/>
  <c r="H7762" i="10"/>
  <c r="G7747" i="21"/>
  <c r="G7746" i="10"/>
  <c r="H7746" i="10"/>
  <c r="G7731" i="21"/>
  <c r="G7730" i="10"/>
  <c r="H7730" i="10"/>
  <c r="G7715" i="21"/>
  <c r="G7714" i="10"/>
  <c r="H7714" i="10"/>
  <c r="G7699" i="21"/>
  <c r="G7698" i="10"/>
  <c r="H7698" i="10"/>
  <c r="G7683" i="21"/>
  <c r="G7682" i="10"/>
  <c r="H7682" i="10"/>
  <c r="G7667" i="21"/>
  <c r="G7666" i="10"/>
  <c r="H7666" i="10"/>
  <c r="G7651" i="21"/>
  <c r="G7650" i="10"/>
  <c r="H7650" i="10"/>
  <c r="G7635" i="21"/>
  <c r="G7634" i="10"/>
  <c r="H7634" i="10"/>
  <c r="G7619" i="21"/>
  <c r="G7618" i="10"/>
  <c r="H7618" i="10"/>
  <c r="G7603" i="21"/>
  <c r="G7602" i="10"/>
  <c r="H7602" i="10"/>
  <c r="G7587" i="21"/>
  <c r="G7586" i="10"/>
  <c r="H7586" i="10"/>
  <c r="G7571" i="21"/>
  <c r="G7570" i="10"/>
  <c r="H7570" i="10"/>
  <c r="G7555" i="21"/>
  <c r="G7554" i="10"/>
  <c r="H7554" i="10"/>
  <c r="G7539" i="21"/>
  <c r="G7538" i="10"/>
  <c r="H7538" i="10"/>
  <c r="G7523" i="21"/>
  <c r="G7522" i="10"/>
  <c r="H7522" i="10"/>
  <c r="G7507" i="21"/>
  <c r="G7506" i="10"/>
  <c r="H7506" i="10"/>
  <c r="G7491" i="21"/>
  <c r="G7490" i="10"/>
  <c r="H7490" i="10"/>
  <c r="G7475" i="21"/>
  <c r="G7474" i="10"/>
  <c r="H7474" i="10"/>
  <c r="G7459" i="21"/>
  <c r="G7458" i="10"/>
  <c r="H7458" i="10"/>
  <c r="G7443" i="21"/>
  <c r="G7442" i="10"/>
  <c r="H7442" i="10"/>
  <c r="G7427" i="21"/>
  <c r="G7426" i="10"/>
  <c r="H7426" i="10"/>
  <c r="G7411" i="21"/>
  <c r="G7410" i="10"/>
  <c r="H7410" i="10"/>
  <c r="G7395" i="21"/>
  <c r="G7394" i="10"/>
  <c r="H7394" i="10"/>
  <c r="G7379" i="21"/>
  <c r="G7378" i="10"/>
  <c r="H7378" i="10"/>
  <c r="G7363" i="21"/>
  <c r="G7362" i="10"/>
  <c r="H7362" i="10"/>
  <c r="G7347" i="21"/>
  <c r="G7346" i="10"/>
  <c r="H7346" i="10"/>
  <c r="G7331" i="21"/>
  <c r="G7330" i="10"/>
  <c r="H7330" i="10"/>
  <c r="G7315" i="21"/>
  <c r="G7314" i="10"/>
  <c r="H7314" i="10"/>
  <c r="G7299" i="21"/>
  <c r="G7298" i="10"/>
  <c r="H7298" i="10"/>
  <c r="G7283" i="21"/>
  <c r="G7282" i="10"/>
  <c r="H7282" i="10"/>
  <c r="G7267" i="21"/>
  <c r="G7266" i="10"/>
  <c r="H7266" i="10"/>
  <c r="G7251" i="21"/>
  <c r="G7250" i="10"/>
  <c r="H7250" i="10"/>
  <c r="G7235" i="21"/>
  <c r="G7234" i="10"/>
  <c r="H7234" i="10"/>
  <c r="G7219" i="21"/>
  <c r="G7218" i="10"/>
  <c r="H7218" i="10"/>
  <c r="G7203" i="21"/>
  <c r="G7202" i="10"/>
  <c r="H7202" i="10"/>
  <c r="G7187" i="21"/>
  <c r="G7186" i="10"/>
  <c r="H7186" i="10"/>
  <c r="G7171" i="21"/>
  <c r="G7170" i="10"/>
  <c r="H7170" i="10"/>
  <c r="G7155" i="21"/>
  <c r="G7154" i="10"/>
  <c r="H7154" i="10"/>
  <c r="G7139" i="21"/>
  <c r="G7138" i="10"/>
  <c r="H7138" i="10"/>
  <c r="G7112" i="21"/>
  <c r="G7111" i="10"/>
  <c r="H7111" i="10"/>
  <c r="G7080" i="21"/>
  <c r="G7079" i="10"/>
  <c r="H7079" i="10"/>
  <c r="G7048" i="21"/>
  <c r="G7047" i="10"/>
  <c r="H7047" i="10"/>
  <c r="G7016" i="21"/>
  <c r="G7015" i="10"/>
  <c r="H7015" i="10"/>
  <c r="G6984" i="21"/>
  <c r="G6983" i="10"/>
  <c r="H6983" i="10"/>
  <c r="G7126" i="21"/>
  <c r="G7125" i="10"/>
  <c r="H7125" i="10"/>
  <c r="G7110" i="21"/>
  <c r="G7109" i="10"/>
  <c r="H7109" i="10"/>
  <c r="G7094" i="21"/>
  <c r="G7093" i="10"/>
  <c r="H7093" i="10"/>
  <c r="G7078" i="21"/>
  <c r="G7077" i="10"/>
  <c r="H7077" i="10"/>
  <c r="G7062" i="21"/>
  <c r="G7061" i="10"/>
  <c r="H7061" i="10"/>
  <c r="G7046" i="21"/>
  <c r="G7045" i="10"/>
  <c r="H7045" i="10"/>
  <c r="G7030" i="21"/>
  <c r="G7029" i="10"/>
  <c r="H7029" i="10"/>
  <c r="G7014" i="21"/>
  <c r="G7013" i="10"/>
  <c r="H7013" i="10"/>
  <c r="G6998" i="21"/>
  <c r="G6997" i="10"/>
  <c r="H6997" i="10"/>
  <c r="G6982" i="21"/>
  <c r="G6981" i="10"/>
  <c r="H6981" i="10"/>
  <c r="G6966" i="21"/>
  <c r="G6965" i="10"/>
  <c r="H6965" i="10"/>
  <c r="G6950" i="21"/>
  <c r="G6949" i="10"/>
  <c r="H6949" i="10"/>
  <c r="G6934" i="21"/>
  <c r="G6933" i="10"/>
  <c r="H6933" i="10"/>
  <c r="G6918" i="21"/>
  <c r="G6917" i="10"/>
  <c r="H6917" i="10"/>
  <c r="G6902" i="21"/>
  <c r="G6901" i="10"/>
  <c r="H6901" i="10"/>
  <c r="G6886" i="21"/>
  <c r="G6885" i="10"/>
  <c r="H6885" i="10"/>
  <c r="G6870" i="21"/>
  <c r="G6869" i="10"/>
  <c r="H6869" i="10"/>
  <c r="G6854" i="21"/>
  <c r="G6853" i="10"/>
  <c r="H6853" i="10"/>
  <c r="G6838" i="21"/>
  <c r="G6837" i="10"/>
  <c r="H6837" i="10"/>
  <c r="G6822" i="21"/>
  <c r="G6821" i="10"/>
  <c r="H6821" i="10"/>
  <c r="G6806" i="21"/>
  <c r="G6805" i="10"/>
  <c r="H6805" i="10"/>
  <c r="G6790" i="21"/>
  <c r="G6789" i="10"/>
  <c r="H6789" i="10"/>
  <c r="G6774" i="21"/>
  <c r="G6773" i="10"/>
  <c r="H6773" i="10"/>
  <c r="G6758" i="21"/>
  <c r="G6757" i="10"/>
  <c r="H6757" i="10"/>
  <c r="G6742" i="21"/>
  <c r="G6741" i="10"/>
  <c r="H6741" i="10"/>
  <c r="G6726" i="21"/>
  <c r="G6725" i="10"/>
  <c r="H6725" i="10"/>
  <c r="G6710" i="21"/>
  <c r="G6709" i="10"/>
  <c r="H6709" i="10"/>
  <c r="G6694" i="21"/>
  <c r="G6693" i="10"/>
  <c r="H6693" i="10"/>
  <c r="G6678" i="21"/>
  <c r="G6677" i="10"/>
  <c r="H6677" i="10"/>
  <c r="G6662" i="21"/>
  <c r="G6661" i="10"/>
  <c r="H6661" i="10"/>
  <c r="G6646" i="21"/>
  <c r="G6645" i="10"/>
  <c r="H6645" i="10"/>
  <c r="G6630" i="21"/>
  <c r="G6629" i="10"/>
  <c r="H6629" i="10"/>
  <c r="G6614" i="21"/>
  <c r="G6613" i="10"/>
  <c r="H6613" i="10"/>
  <c r="G6598" i="21"/>
  <c r="G6597" i="10"/>
  <c r="H6597" i="10"/>
  <c r="G6582" i="21"/>
  <c r="G6581" i="10"/>
  <c r="H6581" i="10"/>
  <c r="G6566" i="21"/>
  <c r="G6565" i="10"/>
  <c r="H6565" i="10"/>
  <c r="G6550" i="21"/>
  <c r="G6549" i="10"/>
  <c r="H6549" i="10"/>
  <c r="G6534" i="21"/>
  <c r="G6533" i="10"/>
  <c r="H6533" i="10"/>
  <c r="G6518" i="21"/>
  <c r="G6517" i="10"/>
  <c r="H6517" i="10"/>
  <c r="G6502" i="21"/>
  <c r="G6501" i="10"/>
  <c r="H6501" i="10"/>
  <c r="G6486" i="21"/>
  <c r="G6485" i="10"/>
  <c r="H6485" i="10"/>
  <c r="G6470" i="21"/>
  <c r="G6469" i="10"/>
  <c r="H6469" i="10"/>
  <c r="G6454" i="21"/>
  <c r="G6453" i="10"/>
  <c r="H6453" i="10"/>
  <c r="G6438" i="21"/>
  <c r="G6437" i="10"/>
  <c r="H6437" i="10"/>
  <c r="G6422" i="21"/>
  <c r="G6421" i="10"/>
  <c r="H6421" i="10"/>
  <c r="G6406" i="21"/>
  <c r="G6405" i="10"/>
  <c r="H6405" i="10"/>
  <c r="G6390" i="21"/>
  <c r="G6389" i="10"/>
  <c r="H6389" i="10"/>
  <c r="G6374" i="21"/>
  <c r="G6373" i="10"/>
  <c r="H6373" i="10"/>
  <c r="G6358" i="21"/>
  <c r="G6357" i="10"/>
  <c r="H6357" i="10"/>
  <c r="G6342" i="21"/>
  <c r="G6341" i="10"/>
  <c r="H6341" i="10"/>
  <c r="G6326" i="21"/>
  <c r="G6325" i="10"/>
  <c r="H6325" i="10"/>
  <c r="G6310" i="21"/>
  <c r="G6309" i="10"/>
  <c r="H6309" i="10"/>
  <c r="G6294" i="21"/>
  <c r="G6293" i="10"/>
  <c r="H6293" i="10"/>
  <c r="G6278" i="21"/>
  <c r="G6277" i="10"/>
  <c r="H6277" i="10"/>
  <c r="G6262" i="21"/>
  <c r="G6261" i="10"/>
  <c r="H6261" i="10"/>
  <c r="G6246" i="21"/>
  <c r="G6245" i="10"/>
  <c r="H6245" i="10"/>
  <c r="G6230" i="21"/>
  <c r="G6229" i="10"/>
  <c r="H6229" i="10"/>
  <c r="G6214" i="21"/>
  <c r="G6213" i="10"/>
  <c r="H6213" i="10"/>
  <c r="G6198" i="21"/>
  <c r="G6197" i="10"/>
  <c r="H6197" i="10"/>
  <c r="G6182" i="21"/>
  <c r="G6181" i="10"/>
  <c r="H6181" i="10"/>
  <c r="G6166" i="21"/>
  <c r="G6165" i="10"/>
  <c r="H6165" i="10"/>
  <c r="G6150" i="21"/>
  <c r="G6149" i="10"/>
  <c r="H6149" i="10"/>
  <c r="G6134" i="21"/>
  <c r="G6133" i="10"/>
  <c r="H6133" i="10"/>
  <c r="G6118" i="21"/>
  <c r="G6117" i="10"/>
  <c r="H6117" i="10"/>
  <c r="G6102" i="21"/>
  <c r="G6101" i="10"/>
  <c r="H6101" i="10"/>
  <c r="G6086" i="21"/>
  <c r="G6085" i="10"/>
  <c r="H6085" i="10"/>
  <c r="G6070" i="21"/>
  <c r="G6069" i="10"/>
  <c r="H6069" i="10"/>
  <c r="G6054" i="21"/>
  <c r="G6053" i="10"/>
  <c r="H6053" i="10"/>
  <c r="H6054" i="21"/>
  <c r="G6038" i="21"/>
  <c r="G6037" i="10"/>
  <c r="H6037" i="10"/>
  <c r="G6022" i="21"/>
  <c r="G6021" i="10"/>
  <c r="H6021" i="10"/>
  <c r="G6006" i="21"/>
  <c r="G6005" i="10"/>
  <c r="H6005" i="10"/>
  <c r="G5990" i="21"/>
  <c r="G5989" i="10"/>
  <c r="H5989" i="10"/>
  <c r="G5974" i="21"/>
  <c r="G5973" i="10"/>
  <c r="H5973" i="10"/>
  <c r="G5958" i="21"/>
  <c r="G5957" i="10"/>
  <c r="H5957" i="10"/>
  <c r="G5942" i="21"/>
  <c r="G5941" i="10"/>
  <c r="H5941" i="10"/>
  <c r="G5926" i="21"/>
  <c r="G5925" i="10"/>
  <c r="H5925" i="10"/>
  <c r="G5910" i="21"/>
  <c r="G5909" i="10"/>
  <c r="H5909" i="10"/>
  <c r="G5894" i="21"/>
  <c r="G5893" i="10"/>
  <c r="H5893" i="10"/>
  <c r="G5878" i="21"/>
  <c r="G5877" i="10"/>
  <c r="H5877" i="10"/>
  <c r="G5862" i="21"/>
  <c r="G5861" i="10"/>
  <c r="H5861" i="10"/>
  <c r="G5846" i="21"/>
  <c r="G5845" i="10"/>
  <c r="H5845" i="10"/>
  <c r="G5830" i="21"/>
  <c r="G5829" i="10"/>
  <c r="H5829" i="10"/>
  <c r="G5814" i="21"/>
  <c r="G5813" i="10"/>
  <c r="H5813" i="10"/>
  <c r="G5798" i="21"/>
  <c r="G5797" i="10"/>
  <c r="H5797" i="10"/>
  <c r="H5798" i="21"/>
  <c r="G5782" i="21"/>
  <c r="G5781" i="10"/>
  <c r="H5781" i="10"/>
  <c r="G5766" i="21"/>
  <c r="G5765" i="10"/>
  <c r="H5765" i="10"/>
  <c r="G5750" i="21"/>
  <c r="G5749" i="10"/>
  <c r="H5749" i="10"/>
  <c r="G5734" i="21"/>
  <c r="G5733" i="10"/>
  <c r="H5733" i="10"/>
  <c r="H5734" i="21"/>
  <c r="G5718" i="21"/>
  <c r="G5717" i="10"/>
  <c r="H5717" i="10"/>
  <c r="G5702" i="21"/>
  <c r="G5701" i="10"/>
  <c r="H5701" i="10"/>
  <c r="G5686" i="21"/>
  <c r="G5685" i="10"/>
  <c r="H5685" i="10"/>
  <c r="G5670" i="21"/>
  <c r="G5669" i="10"/>
  <c r="H5669" i="10"/>
  <c r="G5654" i="21"/>
  <c r="G5653" i="10"/>
  <c r="H5653" i="10"/>
  <c r="G5638" i="21"/>
  <c r="G5637" i="10"/>
  <c r="H5637" i="10"/>
  <c r="G5622" i="21"/>
  <c r="G5621" i="10"/>
  <c r="H5621" i="10"/>
  <c r="G5606" i="21"/>
  <c r="G5605" i="10"/>
  <c r="H5605" i="10"/>
  <c r="G5590" i="21"/>
  <c r="G5589" i="10"/>
  <c r="H5589" i="10"/>
  <c r="G5574" i="21"/>
  <c r="G5573" i="10"/>
  <c r="H5573" i="10"/>
  <c r="G5558" i="21"/>
  <c r="G5557" i="10"/>
  <c r="H5557" i="10"/>
  <c r="G5542" i="21"/>
  <c r="G5541" i="10"/>
  <c r="H5541" i="10"/>
  <c r="G5526" i="21"/>
  <c r="G5525" i="10"/>
  <c r="H5525" i="10"/>
  <c r="G5510" i="21"/>
  <c r="G5509" i="10"/>
  <c r="H5509" i="10"/>
  <c r="G5494" i="21"/>
  <c r="G5493" i="10"/>
  <c r="H5493" i="10"/>
  <c r="G5478" i="21"/>
  <c r="G5477" i="10"/>
  <c r="H5477" i="10"/>
  <c r="H5478" i="21"/>
  <c r="G5462" i="21"/>
  <c r="G5461" i="10"/>
  <c r="H5461" i="10"/>
  <c r="G5446" i="21"/>
  <c r="G5445" i="10"/>
  <c r="H5445" i="10"/>
  <c r="G5430" i="21"/>
  <c r="G5429" i="10"/>
  <c r="H5429" i="10"/>
  <c r="G5414" i="21"/>
  <c r="G5413" i="10"/>
  <c r="H5413" i="10"/>
  <c r="H5414" i="21"/>
  <c r="G5398" i="21"/>
  <c r="G5397" i="10"/>
  <c r="H5397" i="10"/>
  <c r="G5382" i="21"/>
  <c r="G5381" i="10"/>
  <c r="H5381" i="10"/>
  <c r="G5366" i="21"/>
  <c r="G5365" i="10"/>
  <c r="H5365" i="10"/>
  <c r="G5350" i="21"/>
  <c r="G5349" i="10"/>
  <c r="H5349" i="10"/>
  <c r="G5334" i="21"/>
  <c r="G5333" i="10"/>
  <c r="H5333" i="10"/>
  <c r="G5318" i="21"/>
  <c r="G5317" i="10"/>
  <c r="H5317" i="10"/>
  <c r="G5302" i="21"/>
  <c r="G5301" i="10"/>
  <c r="H5301" i="10"/>
  <c r="G5286" i="21"/>
  <c r="G5285" i="10"/>
  <c r="H5285" i="10"/>
  <c r="G5270" i="21"/>
  <c r="G5269" i="10"/>
  <c r="H5269" i="10"/>
  <c r="G5254" i="21"/>
  <c r="G5253" i="10"/>
  <c r="H5253" i="10"/>
  <c r="G5238" i="21"/>
  <c r="G5237" i="10"/>
  <c r="H5237" i="10"/>
  <c r="G5222" i="21"/>
  <c r="G5221" i="10"/>
  <c r="H5221" i="10"/>
  <c r="G5206" i="21"/>
  <c r="G5205" i="10"/>
  <c r="H5205" i="10"/>
  <c r="G5190" i="21"/>
  <c r="G5189" i="10"/>
  <c r="H5189" i="10"/>
  <c r="G5174" i="21"/>
  <c r="G5173" i="10"/>
  <c r="H5173" i="10"/>
  <c r="G5158" i="21"/>
  <c r="G5157" i="10"/>
  <c r="H5157" i="10"/>
  <c r="H5158" i="21"/>
  <c r="G5142" i="21"/>
  <c r="G5141" i="10"/>
  <c r="H5141" i="10"/>
  <c r="G5126" i="21"/>
  <c r="G5125" i="10"/>
  <c r="H5125" i="10"/>
  <c r="G5110" i="21"/>
  <c r="G5109" i="10"/>
  <c r="H5109" i="10"/>
  <c r="G5094" i="21"/>
  <c r="G5093" i="10"/>
  <c r="H5093" i="10"/>
  <c r="H5094" i="21"/>
  <c r="G5078" i="21"/>
  <c r="G5077" i="10"/>
  <c r="H5077" i="10"/>
  <c r="G5062" i="21"/>
  <c r="G5061" i="10"/>
  <c r="H5061" i="10"/>
  <c r="G5046" i="21"/>
  <c r="G5045" i="10"/>
  <c r="H5045" i="10"/>
  <c r="G5030" i="21"/>
  <c r="G5029" i="10"/>
  <c r="H5029" i="10"/>
  <c r="G5014" i="21"/>
  <c r="G5013" i="10"/>
  <c r="H5013" i="10"/>
  <c r="G4998" i="21"/>
  <c r="G4997" i="10"/>
  <c r="H4997" i="10"/>
  <c r="G4982" i="21"/>
  <c r="G4981" i="10"/>
  <c r="H4981" i="10"/>
  <c r="G4966" i="21"/>
  <c r="G4965" i="10"/>
  <c r="H4965" i="10"/>
  <c r="G4950" i="21"/>
  <c r="G4949" i="10"/>
  <c r="H4949" i="10"/>
  <c r="G4934" i="21"/>
  <c r="G4933" i="10"/>
  <c r="H4933" i="10"/>
  <c r="G4918" i="21"/>
  <c r="G4917" i="10"/>
  <c r="H4917" i="10"/>
  <c r="G4902" i="21"/>
  <c r="G4901" i="10"/>
  <c r="H4901" i="10"/>
  <c r="G4886" i="21"/>
  <c r="G4885" i="10"/>
  <c r="H4885" i="10"/>
  <c r="G4870" i="21"/>
  <c r="G4869" i="10"/>
  <c r="H4869" i="10"/>
  <c r="G4854" i="21"/>
  <c r="G4853" i="10"/>
  <c r="H4853" i="10"/>
  <c r="G4838" i="21"/>
  <c r="G4837" i="10"/>
  <c r="H4837" i="10"/>
  <c r="G4822" i="21"/>
  <c r="G4821" i="10"/>
  <c r="H4821" i="10"/>
  <c r="G4806" i="21"/>
  <c r="G4805" i="10"/>
  <c r="H4805" i="10"/>
  <c r="G4790" i="21"/>
  <c r="G4789" i="10"/>
  <c r="H4789" i="10"/>
  <c r="G4774" i="21"/>
  <c r="G4773" i="10"/>
  <c r="H4773" i="10"/>
  <c r="G4758" i="21"/>
  <c r="G4757" i="10"/>
  <c r="H4757" i="10"/>
  <c r="G4742" i="21"/>
  <c r="G4741" i="10"/>
  <c r="H4741" i="10"/>
  <c r="G4726" i="21"/>
  <c r="G4725" i="10"/>
  <c r="H4725" i="10"/>
  <c r="G4710" i="21"/>
  <c r="G4709" i="10"/>
  <c r="H4709" i="10"/>
  <c r="G4694" i="21"/>
  <c r="G4693" i="10"/>
  <c r="H4693" i="10"/>
  <c r="G4678" i="21"/>
  <c r="G4677" i="10"/>
  <c r="H4677" i="10"/>
  <c r="G4662" i="21"/>
  <c r="G4661" i="10"/>
  <c r="H4661" i="10"/>
  <c r="G4646" i="21"/>
  <c r="G4645" i="10"/>
  <c r="H4645" i="10"/>
  <c r="G4630" i="21"/>
  <c r="G4629" i="10"/>
  <c r="H4629" i="10"/>
  <c r="G4614" i="21"/>
  <c r="G4613" i="10"/>
  <c r="H4613" i="10"/>
  <c r="G4598" i="21"/>
  <c r="G4597" i="10"/>
  <c r="H4597" i="10"/>
  <c r="G4582" i="21"/>
  <c r="G4581" i="10"/>
  <c r="H4581" i="10"/>
  <c r="G4566" i="21"/>
  <c r="G4565" i="10"/>
  <c r="H4565" i="10"/>
  <c r="G4550" i="21"/>
  <c r="G4549" i="10"/>
  <c r="H4549" i="10"/>
  <c r="G4534" i="21"/>
  <c r="G4533" i="10"/>
  <c r="H4533" i="10"/>
  <c r="G4518" i="21"/>
  <c r="G4517" i="10"/>
  <c r="H4517" i="10"/>
  <c r="G4502" i="21"/>
  <c r="G4501" i="10"/>
  <c r="H4501" i="10"/>
  <c r="G4486" i="21"/>
  <c r="G4485" i="10"/>
  <c r="H4485" i="10"/>
  <c r="G4470" i="21"/>
  <c r="G4469" i="10"/>
  <c r="H4469" i="10"/>
  <c r="G4454" i="21"/>
  <c r="G4453" i="10"/>
  <c r="H4453" i="10"/>
  <c r="G4438" i="21"/>
  <c r="G4437" i="10"/>
  <c r="H4437" i="10"/>
  <c r="G4422" i="21"/>
  <c r="G4421" i="10"/>
  <c r="H4421" i="10"/>
  <c r="G4406" i="21"/>
  <c r="G4405" i="10"/>
  <c r="H4405" i="10"/>
  <c r="G4390" i="21"/>
  <c r="G4389" i="10"/>
  <c r="H4389" i="10"/>
  <c r="G4374" i="21"/>
  <c r="G4373" i="10"/>
  <c r="H4373" i="10"/>
  <c r="G4358" i="21"/>
  <c r="G4357" i="10"/>
  <c r="H4357" i="10"/>
  <c r="G4342" i="21"/>
  <c r="G4341" i="10"/>
  <c r="H4341" i="10"/>
  <c r="G4326" i="21"/>
  <c r="G4325" i="10"/>
  <c r="H4325" i="10"/>
  <c r="G4310" i="21"/>
  <c r="G4309" i="10"/>
  <c r="H4309" i="10"/>
  <c r="G4294" i="21"/>
  <c r="G4293" i="10"/>
  <c r="H4293" i="10"/>
  <c r="G4270" i="21"/>
  <c r="G4269" i="10"/>
  <c r="H4269" i="10"/>
  <c r="G4238" i="21"/>
  <c r="G4237" i="10"/>
  <c r="H4237" i="10"/>
  <c r="G4206" i="21"/>
  <c r="G4205" i="10"/>
  <c r="H4205" i="10"/>
  <c r="G7125" i="21"/>
  <c r="G7124" i="10"/>
  <c r="H7124" i="10"/>
  <c r="G7109" i="21"/>
  <c r="G7108" i="10"/>
  <c r="H7108" i="10"/>
  <c r="G7093" i="21"/>
  <c r="G7092" i="10"/>
  <c r="H7092" i="10"/>
  <c r="G7077" i="21"/>
  <c r="G7076" i="10"/>
  <c r="H7076" i="10"/>
  <c r="G7061" i="21"/>
  <c r="G7060" i="10"/>
  <c r="H7060" i="10"/>
  <c r="G7045" i="21"/>
  <c r="G7044" i="10"/>
  <c r="H7044" i="10"/>
  <c r="G7029" i="21"/>
  <c r="G7028" i="10"/>
  <c r="H7028" i="10"/>
  <c r="G7013" i="21"/>
  <c r="G7012" i="10"/>
  <c r="H7012" i="10"/>
  <c r="G6997" i="21"/>
  <c r="G6996" i="10"/>
  <c r="H6996" i="10"/>
  <c r="G6981" i="21"/>
  <c r="G6980" i="10"/>
  <c r="H6980" i="10"/>
  <c r="G6965" i="21"/>
  <c r="G6964" i="10"/>
  <c r="H6964" i="10"/>
  <c r="G6949" i="21"/>
  <c r="G6948" i="10"/>
  <c r="H6948" i="10"/>
  <c r="G6933" i="21"/>
  <c r="G6932" i="10"/>
  <c r="H6932" i="10"/>
  <c r="G6917" i="21"/>
  <c r="G6916" i="10"/>
  <c r="H6916" i="10"/>
  <c r="G6901" i="21"/>
  <c r="G6900" i="10"/>
  <c r="H6900" i="10"/>
  <c r="G6885" i="21"/>
  <c r="G6884" i="10"/>
  <c r="H6884" i="10"/>
  <c r="G6869" i="21"/>
  <c r="G6868" i="10"/>
  <c r="H6868" i="10"/>
  <c r="G6853" i="21"/>
  <c r="G6852" i="10"/>
  <c r="H6852" i="10"/>
  <c r="G6837" i="21"/>
  <c r="G6836" i="10"/>
  <c r="H6836" i="10"/>
  <c r="G6821" i="21"/>
  <c r="G6820" i="10"/>
  <c r="H6820" i="10"/>
  <c r="G6805" i="21"/>
  <c r="G6804" i="10"/>
  <c r="H6804" i="10"/>
  <c r="G6789" i="21"/>
  <c r="G6788" i="10"/>
  <c r="H6788" i="10"/>
  <c r="G6773" i="21"/>
  <c r="G6772" i="10"/>
  <c r="H6772" i="10"/>
  <c r="G6757" i="21"/>
  <c r="G6756" i="10"/>
  <c r="H6756" i="10"/>
  <c r="G6741" i="21"/>
  <c r="G6740" i="10"/>
  <c r="H6740" i="10"/>
  <c r="G6725" i="21"/>
  <c r="G6724" i="10"/>
  <c r="H6724" i="10"/>
  <c r="G6709" i="21"/>
  <c r="G6708" i="10"/>
  <c r="H6708" i="10"/>
  <c r="G6693" i="21"/>
  <c r="G6692" i="10"/>
  <c r="H6692" i="10"/>
  <c r="G6677" i="21"/>
  <c r="G6676" i="10"/>
  <c r="H6676" i="10"/>
  <c r="G6661" i="21"/>
  <c r="G6660" i="10"/>
  <c r="H6660" i="10"/>
  <c r="G6645" i="21"/>
  <c r="G6644" i="10"/>
  <c r="H6644" i="10"/>
  <c r="G6629" i="21"/>
  <c r="G6628" i="10"/>
  <c r="H6628" i="10"/>
  <c r="G6613" i="21"/>
  <c r="G6612" i="10"/>
  <c r="H6612" i="10"/>
  <c r="G6597" i="21"/>
  <c r="G6596" i="10"/>
  <c r="H6596" i="10"/>
  <c r="G6581" i="21"/>
  <c r="G6580" i="10"/>
  <c r="H6580" i="10"/>
  <c r="G6565" i="21"/>
  <c r="G6564" i="10"/>
  <c r="H6564" i="10"/>
  <c r="G6549" i="21"/>
  <c r="G6548" i="10"/>
  <c r="H6548" i="10"/>
  <c r="G6533" i="21"/>
  <c r="G6532" i="10"/>
  <c r="H6532" i="10"/>
  <c r="G6517" i="21"/>
  <c r="G6516" i="10"/>
  <c r="H6516" i="10"/>
  <c r="G6501" i="21"/>
  <c r="G6500" i="10"/>
  <c r="H6500" i="10"/>
  <c r="G6485" i="21"/>
  <c r="G6484" i="10"/>
  <c r="H6484" i="10"/>
  <c r="G6469" i="21"/>
  <c r="G6468" i="10"/>
  <c r="H6468" i="10"/>
  <c r="G6453" i="21"/>
  <c r="G6452" i="10"/>
  <c r="H6452" i="10"/>
  <c r="G6437" i="21"/>
  <c r="G6436" i="10"/>
  <c r="H6436" i="10"/>
  <c r="G6421" i="21"/>
  <c r="G6420" i="10"/>
  <c r="H6420" i="10"/>
  <c r="G6405" i="21"/>
  <c r="G6404" i="10"/>
  <c r="H6404" i="10"/>
  <c r="G6389" i="21"/>
  <c r="G6388" i="10"/>
  <c r="H6388" i="10"/>
  <c r="G6373" i="21"/>
  <c r="G6372" i="10"/>
  <c r="H6372" i="10"/>
  <c r="G6357" i="21"/>
  <c r="G6356" i="10"/>
  <c r="H6356" i="10"/>
  <c r="G6341" i="21"/>
  <c r="G6340" i="10"/>
  <c r="H6340" i="10"/>
  <c r="G6325" i="21"/>
  <c r="G6324" i="10"/>
  <c r="H6324" i="10"/>
  <c r="G6309" i="21"/>
  <c r="G6308" i="10"/>
  <c r="H6308" i="10"/>
  <c r="G6293" i="21"/>
  <c r="G6292" i="10"/>
  <c r="H6292" i="10"/>
  <c r="G6277" i="21"/>
  <c r="G6276" i="10"/>
  <c r="H6276" i="10"/>
  <c r="G6261" i="21"/>
  <c r="G6260" i="10"/>
  <c r="H6260" i="10"/>
  <c r="G6245" i="21"/>
  <c r="G6244" i="10"/>
  <c r="H6244" i="10"/>
  <c r="G6229" i="21"/>
  <c r="G6228" i="10"/>
  <c r="H6228" i="10"/>
  <c r="G6213" i="21"/>
  <c r="G6212" i="10"/>
  <c r="H6212" i="10"/>
  <c r="G6197" i="21"/>
  <c r="G6196" i="10"/>
  <c r="H6196" i="10"/>
  <c r="H6197" i="21"/>
  <c r="G6181" i="21"/>
  <c r="G6180" i="10"/>
  <c r="H6180" i="10"/>
  <c r="G6165" i="21"/>
  <c r="G6164" i="10"/>
  <c r="H6164" i="10"/>
  <c r="G6149" i="21"/>
  <c r="G6148" i="10"/>
  <c r="H6148" i="10"/>
  <c r="G6133" i="21"/>
  <c r="G6132" i="10"/>
  <c r="H6132" i="10"/>
  <c r="G6117" i="21"/>
  <c r="G6116" i="10"/>
  <c r="H6116" i="10"/>
  <c r="G6101" i="21"/>
  <c r="G6100" i="10"/>
  <c r="H6100" i="10"/>
  <c r="G6085" i="21"/>
  <c r="G6084" i="10"/>
  <c r="H6084" i="10"/>
  <c r="G6069" i="21"/>
  <c r="G6068" i="10"/>
  <c r="H6068" i="10"/>
  <c r="G6053" i="21"/>
  <c r="G6052" i="10"/>
  <c r="H6052" i="10"/>
  <c r="G6037" i="21"/>
  <c r="G6036" i="10"/>
  <c r="H6036" i="10"/>
  <c r="G6021" i="21"/>
  <c r="G6020" i="10"/>
  <c r="H6020" i="10"/>
  <c r="G6005" i="21"/>
  <c r="G6004" i="10"/>
  <c r="H6004" i="10"/>
  <c r="G5989" i="21"/>
  <c r="G5988" i="10"/>
  <c r="H5988" i="10"/>
  <c r="G5973" i="21"/>
  <c r="G5972" i="10"/>
  <c r="H5972" i="10"/>
  <c r="G5957" i="21"/>
  <c r="G5956" i="10"/>
  <c r="H5956" i="10"/>
  <c r="G5941" i="21"/>
  <c r="G5940" i="10"/>
  <c r="H5940" i="10"/>
  <c r="G5925" i="21"/>
  <c r="G5924" i="10"/>
  <c r="H5924" i="10"/>
  <c r="G5909" i="21"/>
  <c r="G5908" i="10"/>
  <c r="H5908" i="10"/>
  <c r="G5893" i="21"/>
  <c r="G5892" i="10"/>
  <c r="H5892" i="10"/>
  <c r="G5877" i="21"/>
  <c r="G5876" i="10"/>
  <c r="H5876" i="10"/>
  <c r="G5861" i="21"/>
  <c r="G5860" i="10"/>
  <c r="H5860" i="10"/>
  <c r="G5845" i="21"/>
  <c r="G5844" i="10"/>
  <c r="H5844" i="10"/>
  <c r="G5829" i="21"/>
  <c r="G5828" i="10"/>
  <c r="H5828" i="10"/>
  <c r="G5813" i="21"/>
  <c r="G5812" i="10"/>
  <c r="H5812" i="10"/>
  <c r="G5797" i="21"/>
  <c r="G5796" i="10"/>
  <c r="H5796" i="10"/>
  <c r="G5781" i="21"/>
  <c r="G5780" i="10"/>
  <c r="H5780" i="10"/>
  <c r="G5765" i="21"/>
  <c r="G5764" i="10"/>
  <c r="H5764" i="10"/>
  <c r="G5749" i="21"/>
  <c r="G5748" i="10"/>
  <c r="H5748" i="10"/>
  <c r="G5733" i="21"/>
  <c r="G5732" i="10"/>
  <c r="H5732" i="10"/>
  <c r="G5717" i="21"/>
  <c r="G5716" i="10"/>
  <c r="H5716" i="10"/>
  <c r="G5701" i="21"/>
  <c r="G5700" i="10"/>
  <c r="H5700" i="10"/>
  <c r="G5685" i="21"/>
  <c r="G5684" i="10"/>
  <c r="H5684" i="10"/>
  <c r="G5669" i="21"/>
  <c r="G5668" i="10"/>
  <c r="H5668" i="10"/>
  <c r="G5653" i="21"/>
  <c r="G5652" i="10"/>
  <c r="H5652" i="10"/>
  <c r="G5637" i="21"/>
  <c r="G5636" i="10"/>
  <c r="H5636" i="10"/>
  <c r="G5621" i="21"/>
  <c r="G5620" i="10"/>
  <c r="H5620" i="10"/>
  <c r="G5605" i="21"/>
  <c r="G5604" i="10"/>
  <c r="H5604" i="10"/>
  <c r="G5589" i="21"/>
  <c r="G5588" i="10"/>
  <c r="H5588" i="10"/>
  <c r="G5573" i="21"/>
  <c r="G5572" i="10"/>
  <c r="H5572" i="10"/>
  <c r="G5557" i="21"/>
  <c r="G5556" i="10"/>
  <c r="H5556" i="10"/>
  <c r="G5541" i="21"/>
  <c r="G5540" i="10"/>
  <c r="H5540" i="10"/>
  <c r="G5525" i="21"/>
  <c r="G5524" i="10"/>
  <c r="H5524" i="10"/>
  <c r="G5509" i="21"/>
  <c r="G5508" i="10"/>
  <c r="H5508" i="10"/>
  <c r="G5493" i="21"/>
  <c r="G5492" i="10"/>
  <c r="H5492" i="10"/>
  <c r="G5477" i="21"/>
  <c r="G5476" i="10"/>
  <c r="H5476" i="10"/>
  <c r="G5461" i="21"/>
  <c r="G5460" i="10"/>
  <c r="H5460" i="10"/>
  <c r="G5445" i="21"/>
  <c r="G5444" i="10"/>
  <c r="H5444" i="10"/>
  <c r="G5429" i="21"/>
  <c r="G5428" i="10"/>
  <c r="H5428" i="10"/>
  <c r="G5413" i="21"/>
  <c r="G5412" i="10"/>
  <c r="H5412" i="10"/>
  <c r="G5397" i="21"/>
  <c r="G5396" i="10"/>
  <c r="H5396" i="10"/>
  <c r="G5381" i="21"/>
  <c r="G5380" i="10"/>
  <c r="H5380" i="10"/>
  <c r="G5365" i="21"/>
  <c r="G5364" i="10"/>
  <c r="H5364" i="10"/>
  <c r="G5349" i="21"/>
  <c r="G5348" i="10"/>
  <c r="H5348" i="10"/>
  <c r="G5333" i="21"/>
  <c r="G5332" i="10"/>
  <c r="H5332" i="10"/>
  <c r="G5317" i="21"/>
  <c r="G5316" i="10"/>
  <c r="H5316" i="10"/>
  <c r="G5301" i="21"/>
  <c r="G5300" i="10"/>
  <c r="H5300" i="10"/>
  <c r="G5285" i="21"/>
  <c r="G5284" i="10"/>
  <c r="H5284" i="10"/>
  <c r="G5269" i="21"/>
  <c r="G5268" i="10"/>
  <c r="H5268" i="10"/>
  <c r="G5253" i="21"/>
  <c r="G5252" i="10"/>
  <c r="H5252" i="10"/>
  <c r="G5237" i="21"/>
  <c r="G5236" i="10"/>
  <c r="H5236" i="10"/>
  <c r="G5221" i="21"/>
  <c r="G5220" i="10"/>
  <c r="H5220" i="10"/>
  <c r="G5205" i="21"/>
  <c r="G5204" i="10"/>
  <c r="H5204" i="10"/>
  <c r="G5189" i="21"/>
  <c r="G5188" i="10"/>
  <c r="H5188" i="10"/>
  <c r="G5173" i="21"/>
  <c r="G5172" i="10"/>
  <c r="H5172" i="10"/>
  <c r="G5157" i="21"/>
  <c r="G5156" i="10"/>
  <c r="H5156" i="10"/>
  <c r="G5141" i="21"/>
  <c r="G5140" i="10"/>
  <c r="H5140" i="10"/>
  <c r="G5125" i="21"/>
  <c r="G5124" i="10"/>
  <c r="H5124" i="10"/>
  <c r="G5109" i="21"/>
  <c r="G5108" i="10"/>
  <c r="H5108" i="10"/>
  <c r="G5093" i="21"/>
  <c r="G5092" i="10"/>
  <c r="H5092" i="10"/>
  <c r="G5077" i="21"/>
  <c r="G5076" i="10"/>
  <c r="H5076" i="10"/>
  <c r="G5061" i="21"/>
  <c r="G5060" i="10"/>
  <c r="H5060" i="10"/>
  <c r="G5045" i="21"/>
  <c r="G5044" i="10"/>
  <c r="H5044" i="10"/>
  <c r="G5029" i="21"/>
  <c r="G5028" i="10"/>
  <c r="H5028" i="10"/>
  <c r="G5013" i="21"/>
  <c r="G5012" i="10"/>
  <c r="H5012" i="10"/>
  <c r="G4997" i="21"/>
  <c r="G4996" i="10"/>
  <c r="H4996" i="10"/>
  <c r="G4981" i="21"/>
  <c r="G4980" i="10"/>
  <c r="H4980" i="10"/>
  <c r="G4965" i="21"/>
  <c r="G4964" i="10"/>
  <c r="H4964" i="10"/>
  <c r="G4949" i="21"/>
  <c r="G4948" i="10"/>
  <c r="H4948" i="10"/>
  <c r="G4933" i="21"/>
  <c r="G4932" i="10"/>
  <c r="H4932" i="10"/>
  <c r="G4917" i="21"/>
  <c r="G4916" i="10"/>
  <c r="H4916" i="10"/>
  <c r="G4901" i="21"/>
  <c r="G4900" i="10"/>
  <c r="H4900" i="10"/>
  <c r="G4885" i="21"/>
  <c r="G4884" i="10"/>
  <c r="H4884" i="10"/>
  <c r="G4869" i="21"/>
  <c r="G4868" i="10"/>
  <c r="H4868" i="10"/>
  <c r="G4853" i="21"/>
  <c r="G4852" i="10"/>
  <c r="H4852" i="10"/>
  <c r="G4837" i="21"/>
  <c r="G4836" i="10"/>
  <c r="H4836" i="10"/>
  <c r="G4821" i="21"/>
  <c r="G4820" i="10"/>
  <c r="H4820" i="10"/>
  <c r="G4805" i="21"/>
  <c r="G4804" i="10"/>
  <c r="H4804" i="10"/>
  <c r="G4789" i="21"/>
  <c r="G4788" i="10"/>
  <c r="H4788" i="10"/>
  <c r="G4773" i="21"/>
  <c r="G4772" i="10"/>
  <c r="H4772" i="10"/>
  <c r="G4757" i="21"/>
  <c r="G4756" i="10"/>
  <c r="H4756" i="10"/>
  <c r="G4741" i="21"/>
  <c r="G4740" i="10"/>
  <c r="H4740" i="10"/>
  <c r="G4725" i="21"/>
  <c r="G4724" i="10"/>
  <c r="H4724" i="10"/>
  <c r="G4709" i="21"/>
  <c r="G4708" i="10"/>
  <c r="H4708" i="10"/>
  <c r="G4693" i="21"/>
  <c r="G4692" i="10"/>
  <c r="H4692" i="10"/>
  <c r="G4677" i="21"/>
  <c r="G4676" i="10"/>
  <c r="H4676" i="10"/>
  <c r="G4661" i="21"/>
  <c r="G4660" i="10"/>
  <c r="H4660" i="10"/>
  <c r="G4645" i="21"/>
  <c r="G4644" i="10"/>
  <c r="H4644" i="10"/>
  <c r="G4629" i="21"/>
  <c r="G4628" i="10"/>
  <c r="H4628" i="10"/>
  <c r="G4613" i="21"/>
  <c r="G4612" i="10"/>
  <c r="H4612" i="10"/>
  <c r="G4597" i="21"/>
  <c r="G4596" i="10"/>
  <c r="H4596" i="10"/>
  <c r="G4581" i="21"/>
  <c r="G4580" i="10"/>
  <c r="H4580" i="10"/>
  <c r="G4565" i="21"/>
  <c r="G4564" i="10"/>
  <c r="H4564" i="10"/>
  <c r="G4549" i="21"/>
  <c r="G4548" i="10"/>
  <c r="H4548" i="10"/>
  <c r="G4533" i="21"/>
  <c r="G4532" i="10"/>
  <c r="H4532" i="10"/>
  <c r="G4517" i="21"/>
  <c r="G4516" i="10"/>
  <c r="H4516" i="10"/>
  <c r="G4501" i="21"/>
  <c r="G4500" i="10"/>
  <c r="H4500" i="10"/>
  <c r="G4485" i="21"/>
  <c r="G4484" i="10"/>
  <c r="H4484" i="10"/>
  <c r="G4469" i="21"/>
  <c r="G4468" i="10"/>
  <c r="H4468" i="10"/>
  <c r="G4453" i="21"/>
  <c r="G4452" i="10"/>
  <c r="H4452" i="10"/>
  <c r="G4437" i="21"/>
  <c r="G4436" i="10"/>
  <c r="H4436" i="10"/>
  <c r="G4421" i="21"/>
  <c r="G4420" i="10"/>
  <c r="H4420" i="10"/>
  <c r="G4405" i="21"/>
  <c r="G4404" i="10"/>
  <c r="H4404" i="10"/>
  <c r="G4389" i="21"/>
  <c r="G4388" i="10"/>
  <c r="H4388" i="10"/>
  <c r="H4389" i="21"/>
  <c r="G4373" i="21"/>
  <c r="G4372" i="10"/>
  <c r="H4372" i="10"/>
  <c r="G4357" i="21"/>
  <c r="G4356" i="10"/>
  <c r="H4356" i="10"/>
  <c r="G4341" i="21"/>
  <c r="G4340" i="10"/>
  <c r="H4340" i="10"/>
  <c r="G4325" i="21"/>
  <c r="G4324" i="10"/>
  <c r="H4324" i="10"/>
  <c r="G4309" i="21"/>
  <c r="G4308" i="10"/>
  <c r="H4308" i="10"/>
  <c r="G4293" i="21"/>
  <c r="G4292" i="10"/>
  <c r="H4292" i="10"/>
  <c r="G4267" i="21"/>
  <c r="G4266" i="10"/>
  <c r="H4266" i="10"/>
  <c r="G4235" i="21"/>
  <c r="G4234" i="10"/>
  <c r="H4234" i="10"/>
  <c r="G4203" i="21"/>
  <c r="G4202" i="10"/>
  <c r="H4202" i="10"/>
  <c r="G6956" i="21"/>
  <c r="G6955" i="10"/>
  <c r="H6955" i="10"/>
  <c r="G6940" i="21"/>
  <c r="G6939" i="10"/>
  <c r="H6939" i="10"/>
  <c r="G6924" i="21"/>
  <c r="G6923" i="10"/>
  <c r="H6923" i="10"/>
  <c r="G6908" i="21"/>
  <c r="G6907" i="10"/>
  <c r="H6907" i="10"/>
  <c r="G6892" i="21"/>
  <c r="G6891" i="10"/>
  <c r="H6891" i="10"/>
  <c r="G6876" i="21"/>
  <c r="G6875" i="10"/>
  <c r="H6875" i="10"/>
  <c r="G6860" i="21"/>
  <c r="G6859" i="10"/>
  <c r="H6859" i="10"/>
  <c r="G6844" i="21"/>
  <c r="G6843" i="10"/>
  <c r="H6843" i="10"/>
  <c r="G6828" i="21"/>
  <c r="G6827" i="10"/>
  <c r="H6827" i="10"/>
  <c r="G6812" i="21"/>
  <c r="G6811" i="10"/>
  <c r="H6811" i="10"/>
  <c r="G6796" i="21"/>
  <c r="G6795" i="10"/>
  <c r="H6795" i="10"/>
  <c r="G6780" i="21"/>
  <c r="G6779" i="10"/>
  <c r="H6779" i="10"/>
  <c r="G6764" i="21"/>
  <c r="G6763" i="10"/>
  <c r="H6763" i="10"/>
  <c r="G6748" i="21"/>
  <c r="G6747" i="10"/>
  <c r="H6747" i="10"/>
  <c r="G6732" i="21"/>
  <c r="G6731" i="10"/>
  <c r="H6731" i="10"/>
  <c r="G6716" i="21"/>
  <c r="G6715" i="10"/>
  <c r="H6715" i="10"/>
  <c r="G6700" i="21"/>
  <c r="G6699" i="10"/>
  <c r="H6699" i="10"/>
  <c r="G6684" i="21"/>
  <c r="G6683" i="10"/>
  <c r="H6683" i="10"/>
  <c r="G6668" i="21"/>
  <c r="G6667" i="10"/>
  <c r="H6667" i="10"/>
  <c r="G6652" i="21"/>
  <c r="G6651" i="10"/>
  <c r="H6651" i="10"/>
  <c r="G6636" i="21"/>
  <c r="G6635" i="10"/>
  <c r="H6635" i="10"/>
  <c r="G6620" i="21"/>
  <c r="G6619" i="10"/>
  <c r="H6619" i="10"/>
  <c r="G6604" i="21"/>
  <c r="G6603" i="10"/>
  <c r="H6603" i="10"/>
  <c r="G6588" i="21"/>
  <c r="G6587" i="10"/>
  <c r="H6587" i="10"/>
  <c r="G6572" i="21"/>
  <c r="G6571" i="10"/>
  <c r="H6571" i="10"/>
  <c r="G6556" i="21"/>
  <c r="G6555" i="10"/>
  <c r="H6555" i="10"/>
  <c r="G6540" i="21"/>
  <c r="G6539" i="10"/>
  <c r="H6539" i="10"/>
  <c r="G6524" i="21"/>
  <c r="G6523" i="10"/>
  <c r="H6523" i="10"/>
  <c r="G6508" i="21"/>
  <c r="G6507" i="10"/>
  <c r="H6507" i="10"/>
  <c r="G6492" i="21"/>
  <c r="G6491" i="10"/>
  <c r="H6491" i="10"/>
  <c r="G6476" i="21"/>
  <c r="G6475" i="10"/>
  <c r="H6475" i="10"/>
  <c r="G6460" i="21"/>
  <c r="G6459" i="10"/>
  <c r="H6459" i="10"/>
  <c r="G6444" i="21"/>
  <c r="G6443" i="10"/>
  <c r="H6443" i="10"/>
  <c r="G6428" i="21"/>
  <c r="G6427" i="10"/>
  <c r="H6427" i="10"/>
  <c r="G6412" i="21"/>
  <c r="G6411" i="10"/>
  <c r="H6411" i="10"/>
  <c r="G6396" i="21"/>
  <c r="G6395" i="10"/>
  <c r="H6395" i="10"/>
  <c r="G6380" i="21"/>
  <c r="G6379" i="10"/>
  <c r="H6379" i="10"/>
  <c r="G6364" i="21"/>
  <c r="G6363" i="10"/>
  <c r="H6363" i="10"/>
  <c r="G6348" i="21"/>
  <c r="G6347" i="10"/>
  <c r="H6347" i="10"/>
  <c r="G6332" i="21"/>
  <c r="G6331" i="10"/>
  <c r="H6331" i="10"/>
  <c r="G6316" i="21"/>
  <c r="G6315" i="10"/>
  <c r="H6315" i="10"/>
  <c r="G6300" i="21"/>
  <c r="G6299" i="10"/>
  <c r="H6299" i="10"/>
  <c r="G6284" i="21"/>
  <c r="G6283" i="10"/>
  <c r="H6283" i="10"/>
  <c r="G6268" i="21"/>
  <c r="G6267" i="10"/>
  <c r="H6267" i="10"/>
  <c r="G6252" i="21"/>
  <c r="G6251" i="10"/>
  <c r="H6251" i="10"/>
  <c r="G6236" i="21"/>
  <c r="G6235" i="10"/>
  <c r="H6235" i="10"/>
  <c r="G6220" i="21"/>
  <c r="G6219" i="10"/>
  <c r="H6219" i="10"/>
  <c r="H6220" i="21"/>
  <c r="G6204" i="21"/>
  <c r="G6203" i="10"/>
  <c r="H6203" i="10"/>
  <c r="G6188" i="21"/>
  <c r="G6187" i="10"/>
  <c r="H6187" i="10"/>
  <c r="G6172" i="21"/>
  <c r="G6171" i="10"/>
  <c r="H6171" i="10"/>
  <c r="G6156" i="21"/>
  <c r="G6155" i="10"/>
  <c r="H6155" i="10"/>
  <c r="G6140" i="21"/>
  <c r="G6139" i="10"/>
  <c r="H6139" i="10"/>
  <c r="H6140" i="21"/>
  <c r="G6124" i="21"/>
  <c r="G6123" i="10"/>
  <c r="H6123" i="10"/>
  <c r="G6108" i="21"/>
  <c r="G6107" i="10"/>
  <c r="H6107" i="10"/>
  <c r="G6092" i="21"/>
  <c r="G6091" i="10"/>
  <c r="H6091" i="10"/>
  <c r="G6076" i="21"/>
  <c r="G6075" i="10"/>
  <c r="H6075" i="10"/>
  <c r="H6076" i="21"/>
  <c r="G6060" i="21"/>
  <c r="G6059" i="10"/>
  <c r="H6059" i="10"/>
  <c r="G6044" i="21"/>
  <c r="G6043" i="10"/>
  <c r="H6043" i="10"/>
  <c r="G6028" i="21"/>
  <c r="G6027" i="10"/>
  <c r="H6027" i="10"/>
  <c r="G6012" i="21"/>
  <c r="G6011" i="10"/>
  <c r="H6011" i="10"/>
  <c r="G5996" i="21"/>
  <c r="G5995" i="10"/>
  <c r="H5995" i="10"/>
  <c r="G5980" i="21"/>
  <c r="G5979" i="10"/>
  <c r="H5979" i="10"/>
  <c r="G5964" i="21"/>
  <c r="G5963" i="10"/>
  <c r="H5963" i="10"/>
  <c r="G5948" i="21"/>
  <c r="G5947" i="10"/>
  <c r="H5947" i="10"/>
  <c r="G5932" i="21"/>
  <c r="G5931" i="10"/>
  <c r="H5931" i="10"/>
  <c r="G5916" i="21"/>
  <c r="G5915" i="10"/>
  <c r="H5915" i="10"/>
  <c r="G5900" i="21"/>
  <c r="G5899" i="10"/>
  <c r="H5899" i="10"/>
  <c r="G5884" i="21"/>
  <c r="G5883" i="10"/>
  <c r="H5883" i="10"/>
  <c r="G5868" i="21"/>
  <c r="G5867" i="10"/>
  <c r="H5867" i="10"/>
  <c r="G5852" i="21"/>
  <c r="G5851" i="10"/>
  <c r="H5851" i="10"/>
  <c r="G5836" i="21"/>
  <c r="G5835" i="10"/>
  <c r="H5835" i="10"/>
  <c r="G5820" i="21"/>
  <c r="G5819" i="10"/>
  <c r="H5819" i="10"/>
  <c r="H5820" i="21"/>
  <c r="G5804" i="21"/>
  <c r="G5803" i="10"/>
  <c r="H5803" i="10"/>
  <c r="G5788" i="21"/>
  <c r="G5787" i="10"/>
  <c r="H5787" i="10"/>
  <c r="G5772" i="21"/>
  <c r="G5771" i="10"/>
  <c r="H5771" i="10"/>
  <c r="G5756" i="21"/>
  <c r="G5755" i="10"/>
  <c r="H5755" i="10"/>
  <c r="H5756" i="21"/>
  <c r="G5740" i="21"/>
  <c r="G5739" i="10"/>
  <c r="H5739" i="10"/>
  <c r="G5724" i="21"/>
  <c r="G5723" i="10"/>
  <c r="H5723" i="10"/>
  <c r="G5708" i="21"/>
  <c r="G5707" i="10"/>
  <c r="H5707" i="10"/>
  <c r="G5692" i="21"/>
  <c r="G5691" i="10"/>
  <c r="H5691" i="10"/>
  <c r="G5676" i="21"/>
  <c r="G5675" i="10"/>
  <c r="H5675" i="10"/>
  <c r="G5660" i="21"/>
  <c r="G5659" i="10"/>
  <c r="H5659" i="10"/>
  <c r="G5644" i="21"/>
  <c r="G5643" i="10"/>
  <c r="H5643" i="10"/>
  <c r="G5628" i="21"/>
  <c r="G5627" i="10"/>
  <c r="H5627" i="10"/>
  <c r="G5612" i="21"/>
  <c r="G5611" i="10"/>
  <c r="H5611" i="10"/>
  <c r="G5596" i="21"/>
  <c r="G5595" i="10"/>
  <c r="H5595" i="10"/>
  <c r="G5580" i="21"/>
  <c r="G5579" i="10"/>
  <c r="H5579" i="10"/>
  <c r="G5564" i="21"/>
  <c r="G5563" i="10"/>
  <c r="H5563" i="10"/>
  <c r="G5548" i="21"/>
  <c r="G5547" i="10"/>
  <c r="H5547" i="10"/>
  <c r="G5532" i="21"/>
  <c r="G5531" i="10"/>
  <c r="H5531" i="10"/>
  <c r="G5516" i="21"/>
  <c r="G5515" i="10"/>
  <c r="H5515" i="10"/>
  <c r="G5500" i="21"/>
  <c r="G5499" i="10"/>
  <c r="H5499" i="10"/>
  <c r="H5500" i="21"/>
  <c r="G5484" i="21"/>
  <c r="G5483" i="10"/>
  <c r="H5483" i="10"/>
  <c r="G5468" i="21"/>
  <c r="G5467" i="10"/>
  <c r="H5467" i="10"/>
  <c r="G5452" i="21"/>
  <c r="G5451" i="10"/>
  <c r="H5451" i="10"/>
  <c r="G5436" i="21"/>
  <c r="G5435" i="10"/>
  <c r="H5435" i="10"/>
  <c r="H5436" i="21"/>
  <c r="G5420" i="21"/>
  <c r="G5419" i="10"/>
  <c r="H5419" i="10"/>
  <c r="G5404" i="21"/>
  <c r="G5403" i="10"/>
  <c r="H5403" i="10"/>
  <c r="G5388" i="21"/>
  <c r="G5387" i="10"/>
  <c r="H5387" i="10"/>
  <c r="G5372" i="21"/>
  <c r="G5371" i="10"/>
  <c r="H5371" i="10"/>
  <c r="G5356" i="21"/>
  <c r="G5355" i="10"/>
  <c r="H5355" i="10"/>
  <c r="G5340" i="21"/>
  <c r="G5339" i="10"/>
  <c r="H5339" i="10"/>
  <c r="G5324" i="21"/>
  <c r="G5323" i="10"/>
  <c r="H5323" i="10"/>
  <c r="G5308" i="21"/>
  <c r="G5307" i="10"/>
  <c r="H5307" i="10"/>
  <c r="G5292" i="21"/>
  <c r="G5291" i="10"/>
  <c r="H5291" i="10"/>
  <c r="G5276" i="21"/>
  <c r="G5275" i="10"/>
  <c r="H5275" i="10"/>
  <c r="G5260" i="21"/>
  <c r="G5259" i="10"/>
  <c r="H5259" i="10"/>
  <c r="G5244" i="21"/>
  <c r="G5243" i="10"/>
  <c r="H5243" i="10"/>
  <c r="G5228" i="21"/>
  <c r="G5227" i="10"/>
  <c r="H5227" i="10"/>
  <c r="G5212" i="21"/>
  <c r="G5211" i="10"/>
  <c r="H5211" i="10"/>
  <c r="G5196" i="21"/>
  <c r="G5195" i="10"/>
  <c r="H5195" i="10"/>
  <c r="G5180" i="21"/>
  <c r="G5179" i="10"/>
  <c r="H5179" i="10"/>
  <c r="H5180" i="21"/>
  <c r="G5164" i="21"/>
  <c r="G5163" i="10"/>
  <c r="H5163" i="10"/>
  <c r="G5148" i="21"/>
  <c r="G5147" i="10"/>
  <c r="H5147" i="10"/>
  <c r="G5132" i="21"/>
  <c r="G5131" i="10"/>
  <c r="H5131" i="10"/>
  <c r="G5116" i="21"/>
  <c r="G5115" i="10"/>
  <c r="H5115" i="10"/>
  <c r="H5116" i="21"/>
  <c r="G5100" i="21"/>
  <c r="G5099" i="10"/>
  <c r="H5099" i="10"/>
  <c r="G5084" i="21"/>
  <c r="G5083" i="10"/>
  <c r="H5083" i="10"/>
  <c r="G5068" i="21"/>
  <c r="G5067" i="10"/>
  <c r="H5067" i="10"/>
  <c r="G5052" i="21"/>
  <c r="G5051" i="10"/>
  <c r="H5051" i="10"/>
  <c r="G5036" i="21"/>
  <c r="G5035" i="10"/>
  <c r="H5035" i="10"/>
  <c r="G5020" i="21"/>
  <c r="G5019" i="10"/>
  <c r="H5019" i="10"/>
  <c r="G5004" i="21"/>
  <c r="G5003" i="10"/>
  <c r="H5003" i="10"/>
  <c r="G4988" i="21"/>
  <c r="G4987" i="10"/>
  <c r="H4987" i="10"/>
  <c r="G4972" i="21"/>
  <c r="G4971" i="10"/>
  <c r="H4971" i="10"/>
  <c r="G4956" i="21"/>
  <c r="G4955" i="10"/>
  <c r="H4955" i="10"/>
  <c r="G4940" i="21"/>
  <c r="G4939" i="10"/>
  <c r="H4939" i="10"/>
  <c r="G4924" i="21"/>
  <c r="G4923" i="10"/>
  <c r="H4923" i="10"/>
  <c r="G4908" i="21"/>
  <c r="G4907" i="10"/>
  <c r="H4907" i="10"/>
  <c r="G4892" i="21"/>
  <c r="G4891" i="10"/>
  <c r="H4891" i="10"/>
  <c r="G4876" i="21"/>
  <c r="G4875" i="10"/>
  <c r="H4875" i="10"/>
  <c r="G4860" i="21"/>
  <c r="G4859" i="10"/>
  <c r="H4859" i="10"/>
  <c r="G4844" i="21"/>
  <c r="G4843" i="10"/>
  <c r="H4843" i="10"/>
  <c r="G4828" i="21"/>
  <c r="G4827" i="10"/>
  <c r="H4827" i="10"/>
  <c r="G4812" i="21"/>
  <c r="G4811" i="10"/>
  <c r="H4811" i="10"/>
  <c r="G4796" i="21"/>
  <c r="G4795" i="10"/>
  <c r="H4795" i="10"/>
  <c r="G4780" i="21"/>
  <c r="G4779" i="10"/>
  <c r="H4779" i="10"/>
  <c r="G4764" i="21"/>
  <c r="G4763" i="10"/>
  <c r="H4763" i="10"/>
  <c r="G4748" i="21"/>
  <c r="G4747" i="10"/>
  <c r="H4747" i="10"/>
  <c r="G4732" i="21"/>
  <c r="G4731" i="10"/>
  <c r="H4731" i="10"/>
  <c r="G4716" i="21"/>
  <c r="G4715" i="10"/>
  <c r="H4715" i="10"/>
  <c r="G4700" i="21"/>
  <c r="G4699" i="10"/>
  <c r="H4699" i="10"/>
  <c r="G4684" i="21"/>
  <c r="G4683" i="10"/>
  <c r="H4683" i="10"/>
  <c r="G4668" i="21"/>
  <c r="G4667" i="10"/>
  <c r="H4667" i="10"/>
  <c r="G4652" i="21"/>
  <c r="G4651" i="10"/>
  <c r="H4651" i="10"/>
  <c r="G4636" i="21"/>
  <c r="G4635" i="10"/>
  <c r="H4635" i="10"/>
  <c r="G4620" i="21"/>
  <c r="G4619" i="10"/>
  <c r="H4619" i="10"/>
  <c r="G4604" i="21"/>
  <c r="G4603" i="10"/>
  <c r="H4603" i="10"/>
  <c r="G4588" i="21"/>
  <c r="G4587" i="10"/>
  <c r="H4587" i="10"/>
  <c r="G4572" i="21"/>
  <c r="G4571" i="10"/>
  <c r="H4571" i="10"/>
  <c r="G4556" i="21"/>
  <c r="G4555" i="10"/>
  <c r="H4555" i="10"/>
  <c r="G4540" i="21"/>
  <c r="G4539" i="10"/>
  <c r="H4539" i="10"/>
  <c r="G4524" i="21"/>
  <c r="G4523" i="10"/>
  <c r="H4523" i="10"/>
  <c r="G4508" i="21"/>
  <c r="G4507" i="10"/>
  <c r="H4507" i="10"/>
  <c r="G4492" i="21"/>
  <c r="G4491" i="10"/>
  <c r="H4491" i="10"/>
  <c r="G4476" i="21"/>
  <c r="G4475" i="10"/>
  <c r="H4475" i="10"/>
  <c r="G4460" i="21"/>
  <c r="G4459" i="10"/>
  <c r="H4459" i="10"/>
  <c r="G4444" i="21"/>
  <c r="G4443" i="10"/>
  <c r="H4443" i="10"/>
  <c r="G4428" i="21"/>
  <c r="G4427" i="10"/>
  <c r="H4427" i="10"/>
  <c r="G4412" i="21"/>
  <c r="G4411" i="10"/>
  <c r="H4411" i="10"/>
  <c r="G4396" i="21"/>
  <c r="G4395" i="10"/>
  <c r="H4395" i="10"/>
  <c r="G4380" i="21"/>
  <c r="G4379" i="10"/>
  <c r="H4379" i="10"/>
  <c r="G4364" i="21"/>
  <c r="G4363" i="10"/>
  <c r="H4363" i="10"/>
  <c r="G4348" i="21"/>
  <c r="G4347" i="10"/>
  <c r="H4347" i="10"/>
  <c r="G4332" i="21"/>
  <c r="G4331" i="10"/>
  <c r="H4331" i="10"/>
  <c r="G4316" i="21"/>
  <c r="G4315" i="10"/>
  <c r="H4315" i="10"/>
  <c r="G4300" i="21"/>
  <c r="G4299" i="10"/>
  <c r="H4299" i="10"/>
  <c r="G4282" i="21"/>
  <c r="G4281" i="10"/>
  <c r="H4281" i="10"/>
  <c r="G4250" i="21"/>
  <c r="G4249" i="10"/>
  <c r="H4249" i="10"/>
  <c r="G4218" i="21"/>
  <c r="G4217" i="10"/>
  <c r="H4217" i="10"/>
  <c r="G6967" i="21"/>
  <c r="G6966" i="10"/>
  <c r="H6966" i="10"/>
  <c r="H6967" i="21"/>
  <c r="G6951" i="21"/>
  <c r="G6950" i="10"/>
  <c r="H6950" i="10"/>
  <c r="G6935" i="21"/>
  <c r="G6934" i="10"/>
  <c r="H6934" i="10"/>
  <c r="G6919" i="21"/>
  <c r="G6918" i="10"/>
  <c r="H6918" i="10"/>
  <c r="G6903" i="21"/>
  <c r="G6902" i="10"/>
  <c r="H6902" i="10"/>
  <c r="G6887" i="21"/>
  <c r="G6886" i="10"/>
  <c r="H6886" i="10"/>
  <c r="G6871" i="21"/>
  <c r="G6870" i="10"/>
  <c r="H6870" i="10"/>
  <c r="G6855" i="21"/>
  <c r="G6854" i="10"/>
  <c r="H6854" i="10"/>
  <c r="G6839" i="21"/>
  <c r="G6838" i="10"/>
  <c r="H6838" i="10"/>
  <c r="G6823" i="21"/>
  <c r="G6822" i="10"/>
  <c r="H6822" i="10"/>
  <c r="G6807" i="21"/>
  <c r="G6806" i="10"/>
  <c r="H6806" i="10"/>
  <c r="G6791" i="21"/>
  <c r="G6790" i="10"/>
  <c r="H6790" i="10"/>
  <c r="G6775" i="21"/>
  <c r="G6774" i="10"/>
  <c r="H6774" i="10"/>
  <c r="G6759" i="21"/>
  <c r="G6758" i="10"/>
  <c r="H6758" i="10"/>
  <c r="G6743" i="21"/>
  <c r="G6742" i="10"/>
  <c r="H6742" i="10"/>
  <c r="G6727" i="21"/>
  <c r="G6726" i="10"/>
  <c r="H6726" i="10"/>
  <c r="G6711" i="21"/>
  <c r="G6710" i="10"/>
  <c r="H6710" i="10"/>
  <c r="H6711" i="21"/>
  <c r="G6695" i="21"/>
  <c r="G6694" i="10"/>
  <c r="H6694" i="10"/>
  <c r="G6679" i="21"/>
  <c r="G6678" i="10"/>
  <c r="H6678" i="10"/>
  <c r="G6663" i="21"/>
  <c r="G6662" i="10"/>
  <c r="H6662" i="10"/>
  <c r="G6647" i="21"/>
  <c r="G6646" i="10"/>
  <c r="H6646" i="10"/>
  <c r="H6647" i="21"/>
  <c r="G6631" i="21"/>
  <c r="G6630" i="10"/>
  <c r="H6630" i="10"/>
  <c r="G6615" i="21"/>
  <c r="G6614" i="10"/>
  <c r="H6614" i="10"/>
  <c r="G6599" i="21"/>
  <c r="G6598" i="10"/>
  <c r="H6598" i="10"/>
  <c r="G6583" i="21"/>
  <c r="G6582" i="10"/>
  <c r="H6582" i="10"/>
  <c r="G6567" i="21"/>
  <c r="G6566" i="10"/>
  <c r="H6566" i="10"/>
  <c r="G6551" i="21"/>
  <c r="G6550" i="10"/>
  <c r="H6550" i="10"/>
  <c r="G6535" i="21"/>
  <c r="G6534" i="10"/>
  <c r="H6534" i="10"/>
  <c r="G6519" i="21"/>
  <c r="G6518" i="10"/>
  <c r="H6518" i="10"/>
  <c r="G6503" i="21"/>
  <c r="G6502" i="10"/>
  <c r="H6502" i="10"/>
  <c r="G6487" i="21"/>
  <c r="G6486" i="10"/>
  <c r="H6486" i="10"/>
  <c r="G6471" i="21"/>
  <c r="G6470" i="10"/>
  <c r="H6470" i="10"/>
  <c r="G6455" i="21"/>
  <c r="G6454" i="10"/>
  <c r="H6454" i="10"/>
  <c r="G6439" i="21"/>
  <c r="G6438" i="10"/>
  <c r="H6438" i="10"/>
  <c r="G6423" i="21"/>
  <c r="G6422" i="10"/>
  <c r="H6422" i="10"/>
  <c r="G6407" i="21"/>
  <c r="G6406" i="10"/>
  <c r="H6406" i="10"/>
  <c r="G6391" i="21"/>
  <c r="G6390" i="10"/>
  <c r="H6390" i="10"/>
  <c r="H6391" i="21"/>
  <c r="G6375" i="21"/>
  <c r="G6374" i="10"/>
  <c r="H6374" i="10"/>
  <c r="G6359" i="21"/>
  <c r="G6358" i="10"/>
  <c r="H6358" i="10"/>
  <c r="G6343" i="21"/>
  <c r="G6342" i="10"/>
  <c r="H6342" i="10"/>
  <c r="G6327" i="21"/>
  <c r="G6326" i="10"/>
  <c r="H6326" i="10"/>
  <c r="H6327" i="21"/>
  <c r="G6311" i="21"/>
  <c r="G6310" i="10"/>
  <c r="H6310" i="10"/>
  <c r="G6295" i="21"/>
  <c r="G6294" i="10"/>
  <c r="H6294" i="10"/>
  <c r="G6279" i="21"/>
  <c r="G6278" i="10"/>
  <c r="H6278" i="10"/>
  <c r="G6263" i="21"/>
  <c r="G6262" i="10"/>
  <c r="H6262" i="10"/>
  <c r="G6247" i="21"/>
  <c r="G6246" i="10"/>
  <c r="H6246" i="10"/>
  <c r="G6231" i="21"/>
  <c r="G6230" i="10"/>
  <c r="H6230" i="10"/>
  <c r="G6215" i="21"/>
  <c r="G6214" i="10"/>
  <c r="H6214" i="10"/>
  <c r="G6199" i="21"/>
  <c r="G6198" i="10"/>
  <c r="H6198" i="10"/>
  <c r="G6183" i="21"/>
  <c r="G6182" i="10"/>
  <c r="H6182" i="10"/>
  <c r="G6167" i="21"/>
  <c r="G6166" i="10"/>
  <c r="H6166" i="10"/>
  <c r="G6151" i="21"/>
  <c r="G6150" i="10"/>
  <c r="H6150" i="10"/>
  <c r="G6135" i="21"/>
  <c r="G6134" i="10"/>
  <c r="H6134" i="10"/>
  <c r="G6119" i="21"/>
  <c r="G6118" i="10"/>
  <c r="H6118" i="10"/>
  <c r="G6103" i="21"/>
  <c r="G6102" i="10"/>
  <c r="H6102" i="10"/>
  <c r="G6087" i="21"/>
  <c r="G6086" i="10"/>
  <c r="H6086" i="10"/>
  <c r="G6071" i="21"/>
  <c r="G6070" i="10"/>
  <c r="H6070" i="10"/>
  <c r="G6055" i="21"/>
  <c r="G6054" i="10"/>
  <c r="H6054" i="10"/>
  <c r="G6039" i="21"/>
  <c r="G6038" i="10"/>
  <c r="H6038" i="10"/>
  <c r="G6023" i="21"/>
  <c r="G6022" i="10"/>
  <c r="H6022" i="10"/>
  <c r="G6007" i="21"/>
  <c r="G6006" i="10"/>
  <c r="H6006" i="10"/>
  <c r="H6007" i="21"/>
  <c r="G5991" i="21"/>
  <c r="G5990" i="10"/>
  <c r="H5990" i="10"/>
  <c r="G5975" i="21"/>
  <c r="G5974" i="10"/>
  <c r="H5974" i="10"/>
  <c r="G5959" i="21"/>
  <c r="G5958" i="10"/>
  <c r="H5958" i="10"/>
  <c r="G5943" i="21"/>
  <c r="G5942" i="10"/>
  <c r="H5942" i="10"/>
  <c r="G5927" i="21"/>
  <c r="G5926" i="10"/>
  <c r="H5926" i="10"/>
  <c r="G5911" i="21"/>
  <c r="G5910" i="10"/>
  <c r="H5910" i="10"/>
  <c r="G5895" i="21"/>
  <c r="G5894" i="10"/>
  <c r="H5894" i="10"/>
  <c r="G5879" i="21"/>
  <c r="G5878" i="10"/>
  <c r="H5878" i="10"/>
  <c r="G5863" i="21"/>
  <c r="G5862" i="10"/>
  <c r="H5862" i="10"/>
  <c r="G5847" i="21"/>
  <c r="G5846" i="10"/>
  <c r="H5846" i="10"/>
  <c r="G5831" i="21"/>
  <c r="G5830" i="10"/>
  <c r="H5830" i="10"/>
  <c r="G5815" i="21"/>
  <c r="G5814" i="10"/>
  <c r="H5814" i="10"/>
  <c r="G5799" i="21"/>
  <c r="G5798" i="10"/>
  <c r="H5798" i="10"/>
  <c r="G5783" i="21"/>
  <c r="G5782" i="10"/>
  <c r="H5782" i="10"/>
  <c r="G5767" i="21"/>
  <c r="G5766" i="10"/>
  <c r="H5766" i="10"/>
  <c r="G5751" i="21"/>
  <c r="G5750" i="10"/>
  <c r="H5750" i="10"/>
  <c r="H5751" i="21"/>
  <c r="G5735" i="21"/>
  <c r="G5734" i="10"/>
  <c r="H5734" i="10"/>
  <c r="G5719" i="21"/>
  <c r="G5718" i="10"/>
  <c r="H5718" i="10"/>
  <c r="G5703" i="21"/>
  <c r="G5702" i="10"/>
  <c r="H5702" i="10"/>
  <c r="G5687" i="21"/>
  <c r="G5686" i="10"/>
  <c r="H5686" i="10"/>
  <c r="H5687" i="21"/>
  <c r="G5671" i="21"/>
  <c r="G5670" i="10"/>
  <c r="H5670" i="10"/>
  <c r="G5655" i="21"/>
  <c r="G5654" i="10"/>
  <c r="H5654" i="10"/>
  <c r="G5639" i="21"/>
  <c r="G5638" i="10"/>
  <c r="H5638" i="10"/>
  <c r="G5623" i="21"/>
  <c r="G5622" i="10"/>
  <c r="H5622" i="10"/>
  <c r="G5607" i="21"/>
  <c r="G5606" i="10"/>
  <c r="H5606" i="10"/>
  <c r="G5591" i="21"/>
  <c r="G5590" i="10"/>
  <c r="H5590" i="10"/>
  <c r="G5575" i="21"/>
  <c r="G5574" i="10"/>
  <c r="H5574" i="10"/>
  <c r="G5559" i="21"/>
  <c r="G5558" i="10"/>
  <c r="H5558" i="10"/>
  <c r="G5543" i="21"/>
  <c r="G5542" i="10"/>
  <c r="H5542" i="10"/>
  <c r="G5527" i="21"/>
  <c r="G5526" i="10"/>
  <c r="H5526" i="10"/>
  <c r="G5511" i="21"/>
  <c r="G5510" i="10"/>
  <c r="H5510" i="10"/>
  <c r="G5495" i="21"/>
  <c r="G5494" i="10"/>
  <c r="H5494" i="10"/>
  <c r="G5479" i="21"/>
  <c r="G5478" i="10"/>
  <c r="H5478" i="10"/>
  <c r="G5463" i="21"/>
  <c r="G5462" i="10"/>
  <c r="H5462" i="10"/>
  <c r="G5447" i="21"/>
  <c r="G5446" i="10"/>
  <c r="H5446" i="10"/>
  <c r="G5431" i="21"/>
  <c r="G5430" i="10"/>
  <c r="H5430" i="10"/>
  <c r="H5431" i="21"/>
  <c r="G5415" i="21"/>
  <c r="G5414" i="10"/>
  <c r="H5414" i="10"/>
  <c r="G5399" i="21"/>
  <c r="G5398" i="10"/>
  <c r="H5398" i="10"/>
  <c r="G5383" i="21"/>
  <c r="G5382" i="10"/>
  <c r="H5382" i="10"/>
  <c r="G5367" i="21"/>
  <c r="G5366" i="10"/>
  <c r="H5366" i="10"/>
  <c r="H5367" i="21"/>
  <c r="G5351" i="21"/>
  <c r="G5350" i="10"/>
  <c r="H5350" i="10"/>
  <c r="G5335" i="21"/>
  <c r="G5334" i="10"/>
  <c r="H5334" i="10"/>
  <c r="G5319" i="21"/>
  <c r="G5318" i="10"/>
  <c r="H5318" i="10"/>
  <c r="G5303" i="21"/>
  <c r="G5302" i="10"/>
  <c r="H5302" i="10"/>
  <c r="G5287" i="21"/>
  <c r="G5286" i="10"/>
  <c r="H5286" i="10"/>
  <c r="G5271" i="21"/>
  <c r="G5270" i="10"/>
  <c r="H5270" i="10"/>
  <c r="G5255" i="21"/>
  <c r="G5254" i="10"/>
  <c r="H5254" i="10"/>
  <c r="G5239" i="21"/>
  <c r="G5238" i="10"/>
  <c r="H5238" i="10"/>
  <c r="G5223" i="21"/>
  <c r="G5222" i="10"/>
  <c r="H5222" i="10"/>
  <c r="G5207" i="21"/>
  <c r="G5206" i="10"/>
  <c r="H5206" i="10"/>
  <c r="G5191" i="21"/>
  <c r="G5190" i="10"/>
  <c r="H5190" i="10"/>
  <c r="G5175" i="21"/>
  <c r="G5174" i="10"/>
  <c r="H5174" i="10"/>
  <c r="G5159" i="21"/>
  <c r="G5158" i="10"/>
  <c r="H5158" i="10"/>
  <c r="G5143" i="21"/>
  <c r="G5142" i="10"/>
  <c r="H5142" i="10"/>
  <c r="G5127" i="21"/>
  <c r="G5126" i="10"/>
  <c r="H5126" i="10"/>
  <c r="G5111" i="21"/>
  <c r="G5110" i="10"/>
  <c r="H5110" i="10"/>
  <c r="H5111" i="21"/>
  <c r="G5095" i="21"/>
  <c r="G5094" i="10"/>
  <c r="H5094" i="10"/>
  <c r="G5079" i="21"/>
  <c r="G5078" i="10"/>
  <c r="H5078" i="10"/>
  <c r="G5063" i="21"/>
  <c r="G5062" i="10"/>
  <c r="H5062" i="10"/>
  <c r="G5047" i="21"/>
  <c r="G5046" i="10"/>
  <c r="H5046" i="10"/>
  <c r="H5047" i="21"/>
  <c r="G5031" i="21"/>
  <c r="G5030" i="10"/>
  <c r="H5030" i="10"/>
  <c r="G5015" i="21"/>
  <c r="G5014" i="10"/>
  <c r="H5014" i="10"/>
  <c r="G4999" i="21"/>
  <c r="G4998" i="10"/>
  <c r="H4998" i="10"/>
  <c r="G4983" i="21"/>
  <c r="G4982" i="10"/>
  <c r="H4982" i="10"/>
  <c r="G4967" i="21"/>
  <c r="G4966" i="10"/>
  <c r="H4966" i="10"/>
  <c r="G4951" i="21"/>
  <c r="G4950" i="10"/>
  <c r="H4950" i="10"/>
  <c r="G4935" i="21"/>
  <c r="G4934" i="10"/>
  <c r="H4934" i="10"/>
  <c r="G4919" i="21"/>
  <c r="G4918" i="10"/>
  <c r="H4918" i="10"/>
  <c r="G4903" i="21"/>
  <c r="G4902" i="10"/>
  <c r="H4902" i="10"/>
  <c r="G4887" i="21"/>
  <c r="G4886" i="10"/>
  <c r="H4886" i="10"/>
  <c r="G4871" i="21"/>
  <c r="G4870" i="10"/>
  <c r="H4870" i="10"/>
  <c r="G4855" i="21"/>
  <c r="G4854" i="10"/>
  <c r="H4854" i="10"/>
  <c r="G4839" i="21"/>
  <c r="G4838" i="10"/>
  <c r="H4838" i="10"/>
  <c r="G4823" i="21"/>
  <c r="G4822" i="10"/>
  <c r="H4822" i="10"/>
  <c r="G4807" i="21"/>
  <c r="G4806" i="10"/>
  <c r="H4806" i="10"/>
  <c r="G4791" i="21"/>
  <c r="G4790" i="10"/>
  <c r="H4790" i="10"/>
  <c r="G4775" i="21"/>
  <c r="G4774" i="10"/>
  <c r="H4774" i="10"/>
  <c r="G4759" i="21"/>
  <c r="G4758" i="10"/>
  <c r="H4758" i="10"/>
  <c r="H4759" i="21"/>
  <c r="G4743" i="21"/>
  <c r="G4742" i="10"/>
  <c r="H4742" i="10"/>
  <c r="G4727" i="21"/>
  <c r="G4726" i="10"/>
  <c r="H4726" i="10"/>
  <c r="G4711" i="21"/>
  <c r="G4710" i="10"/>
  <c r="H4710" i="10"/>
  <c r="G4695" i="21"/>
  <c r="G4694" i="10"/>
  <c r="H4694" i="10"/>
  <c r="G4679" i="21"/>
  <c r="G4678" i="10"/>
  <c r="H4678" i="10"/>
  <c r="G4663" i="21"/>
  <c r="G4662" i="10"/>
  <c r="H4662" i="10"/>
  <c r="G4647" i="21"/>
  <c r="G4646" i="10"/>
  <c r="H4646" i="10"/>
  <c r="G4631" i="21"/>
  <c r="G4630" i="10"/>
  <c r="H4630" i="10"/>
  <c r="G4615" i="21"/>
  <c r="G4614" i="10"/>
  <c r="H4614" i="10"/>
  <c r="G4599" i="21"/>
  <c r="G4598" i="10"/>
  <c r="H4598" i="10"/>
  <c r="G4583" i="21"/>
  <c r="G4582" i="10"/>
  <c r="H4582" i="10"/>
  <c r="G4567" i="21"/>
  <c r="G4566" i="10"/>
  <c r="H4566" i="10"/>
  <c r="H4567" i="21"/>
  <c r="G4551" i="21"/>
  <c r="G4550" i="10"/>
  <c r="H4550" i="10"/>
  <c r="G4535" i="21"/>
  <c r="G4534" i="10"/>
  <c r="H4534" i="10"/>
  <c r="G4519" i="21"/>
  <c r="G4518" i="10"/>
  <c r="H4518" i="10"/>
  <c r="G4503" i="21"/>
  <c r="G4502" i="10"/>
  <c r="H4502" i="10"/>
  <c r="G4487" i="21"/>
  <c r="G4486" i="10"/>
  <c r="H4486" i="10"/>
  <c r="H4487" i="21"/>
  <c r="G4471" i="21"/>
  <c r="G4470" i="10"/>
  <c r="H4470" i="10"/>
  <c r="G4455" i="21"/>
  <c r="G4454" i="10"/>
  <c r="H4454" i="10"/>
  <c r="G4439" i="21"/>
  <c r="G4438" i="10"/>
  <c r="H4438" i="10"/>
  <c r="G4423" i="21"/>
  <c r="G4422" i="10"/>
  <c r="H4422" i="10"/>
  <c r="G4407" i="21"/>
  <c r="G4406" i="10"/>
  <c r="H4406" i="10"/>
  <c r="G4391" i="21"/>
  <c r="G4390" i="10"/>
  <c r="H4390" i="10"/>
  <c r="G4375" i="21"/>
  <c r="G4374" i="10"/>
  <c r="H4374" i="10"/>
  <c r="G4359" i="21"/>
  <c r="G4358" i="10"/>
  <c r="H4358" i="10"/>
  <c r="G4343" i="21"/>
  <c r="G4342" i="10"/>
  <c r="H4342" i="10"/>
  <c r="G4327" i="21"/>
  <c r="G4326" i="10"/>
  <c r="H4326" i="10"/>
  <c r="G4311" i="21"/>
  <c r="G4310" i="10"/>
  <c r="H4310" i="10"/>
  <c r="G4295" i="21"/>
  <c r="G4294" i="10"/>
  <c r="H4294" i="10"/>
  <c r="H4295" i="21"/>
  <c r="G4271" i="21"/>
  <c r="G4270" i="10"/>
  <c r="H4270" i="10"/>
  <c r="G4239" i="21"/>
  <c r="G4238" i="10"/>
  <c r="H4238" i="10"/>
  <c r="G4207" i="21"/>
  <c r="G4206" i="10"/>
  <c r="H4206" i="10"/>
  <c r="G4281" i="21"/>
  <c r="G4280" i="10"/>
  <c r="H4280" i="10"/>
  <c r="G4265" i="21"/>
  <c r="G4264" i="10"/>
  <c r="H4264" i="10"/>
  <c r="G4249" i="21"/>
  <c r="G4248" i="10"/>
  <c r="H4248" i="10"/>
  <c r="G4233" i="21"/>
  <c r="G4232" i="10"/>
  <c r="H4232" i="10"/>
  <c r="G4217" i="21"/>
  <c r="G4216" i="10"/>
  <c r="H4216" i="10"/>
  <c r="G4201" i="21"/>
  <c r="G4200" i="10"/>
  <c r="H4200" i="10"/>
  <c r="G4185" i="21"/>
  <c r="G4184" i="10"/>
  <c r="H4184" i="10"/>
  <c r="H4185" i="21"/>
  <c r="G4169" i="21"/>
  <c r="G4168" i="10"/>
  <c r="H4168" i="10"/>
  <c r="G4153" i="21"/>
  <c r="G4152" i="10"/>
  <c r="H4152" i="10"/>
  <c r="G4137" i="21"/>
  <c r="G4136" i="10"/>
  <c r="H4136" i="10"/>
  <c r="G4121" i="21"/>
  <c r="G4120" i="10"/>
  <c r="H4120" i="10"/>
  <c r="G4105" i="21"/>
  <c r="G4104" i="10"/>
  <c r="H4104" i="10"/>
  <c r="G4089" i="21"/>
  <c r="G4088" i="10"/>
  <c r="H4088" i="10"/>
  <c r="G4073" i="21"/>
  <c r="G4072" i="10"/>
  <c r="H4072" i="10"/>
  <c r="G4057" i="21"/>
  <c r="G4056" i="10"/>
  <c r="H4056" i="10"/>
  <c r="G4041" i="21"/>
  <c r="G4040" i="10"/>
  <c r="H4040" i="10"/>
  <c r="G4025" i="21"/>
  <c r="G4024" i="10"/>
  <c r="H4024" i="10"/>
  <c r="G4009" i="21"/>
  <c r="G4008" i="10"/>
  <c r="H4008" i="10"/>
  <c r="G3993" i="21"/>
  <c r="G3992" i="10"/>
  <c r="H3992" i="10"/>
  <c r="G3977" i="21"/>
  <c r="G3976" i="10"/>
  <c r="H3976" i="10"/>
  <c r="G3961" i="21"/>
  <c r="G3960" i="10"/>
  <c r="H3960" i="10"/>
  <c r="G3945" i="21"/>
  <c r="G3944" i="10"/>
  <c r="H3944" i="10"/>
  <c r="G3929" i="21"/>
  <c r="G3928" i="10"/>
  <c r="H3928" i="10"/>
  <c r="G3913" i="21"/>
  <c r="G3912" i="10"/>
  <c r="H3912" i="10"/>
  <c r="G3897" i="21"/>
  <c r="G3896" i="10"/>
  <c r="H3896" i="10"/>
  <c r="G3881" i="21"/>
  <c r="G3880" i="10"/>
  <c r="H3880" i="10"/>
  <c r="G3865" i="21"/>
  <c r="G3864" i="10"/>
  <c r="H3864" i="10"/>
  <c r="G3849" i="21"/>
  <c r="G3848" i="10"/>
  <c r="H3848" i="10"/>
  <c r="G3833" i="21"/>
  <c r="G3832" i="10"/>
  <c r="H3832" i="10"/>
  <c r="G3817" i="21"/>
  <c r="G3816" i="10"/>
  <c r="H3816" i="10"/>
  <c r="G3801" i="21"/>
  <c r="G3800" i="10"/>
  <c r="H3800" i="10"/>
  <c r="G3785" i="21"/>
  <c r="G3784" i="10"/>
  <c r="H3784" i="10"/>
  <c r="G3769" i="21"/>
  <c r="G3768" i="10"/>
  <c r="H3768" i="10"/>
  <c r="G3753" i="21"/>
  <c r="G3752" i="10"/>
  <c r="H3752" i="10"/>
  <c r="G3737" i="21"/>
  <c r="G3736" i="10"/>
  <c r="H3736" i="10"/>
  <c r="G3721" i="21"/>
  <c r="G3720" i="10"/>
  <c r="H3720" i="10"/>
  <c r="G3705" i="21"/>
  <c r="G3704" i="10"/>
  <c r="H3704" i="10"/>
  <c r="G3689" i="21"/>
  <c r="G3688" i="10"/>
  <c r="H3688" i="10"/>
  <c r="G3673" i="21"/>
  <c r="G3672" i="10"/>
  <c r="H3672" i="10"/>
  <c r="G3657" i="21"/>
  <c r="G3656" i="10"/>
  <c r="H3656" i="10"/>
  <c r="G3641" i="21"/>
  <c r="G3640" i="10"/>
  <c r="H3640" i="10"/>
  <c r="G3625" i="21"/>
  <c r="G3624" i="10"/>
  <c r="H3624" i="10"/>
  <c r="G3609" i="21"/>
  <c r="G3608" i="10"/>
  <c r="H3608" i="10"/>
  <c r="G3593" i="21"/>
  <c r="G3592" i="10"/>
  <c r="H3592" i="10"/>
  <c r="G3577" i="21"/>
  <c r="G3576" i="10"/>
  <c r="H3576" i="10"/>
  <c r="G3561" i="21"/>
  <c r="G3560" i="10"/>
  <c r="H3560" i="10"/>
  <c r="G3545" i="21"/>
  <c r="G3544" i="10"/>
  <c r="H3544" i="10"/>
  <c r="G3529" i="21"/>
  <c r="G3528" i="10"/>
  <c r="H3528" i="10"/>
  <c r="G3513" i="21"/>
  <c r="G3512" i="10"/>
  <c r="H3512" i="10"/>
  <c r="G3497" i="21"/>
  <c r="G3496" i="10"/>
  <c r="H3496" i="10"/>
  <c r="G3481" i="21"/>
  <c r="G3480" i="10"/>
  <c r="H3480" i="10"/>
  <c r="G3465" i="21"/>
  <c r="G3464" i="10"/>
  <c r="H3464" i="10"/>
  <c r="G3449" i="21"/>
  <c r="G3448" i="10"/>
  <c r="H3448" i="10"/>
  <c r="G3433" i="21"/>
  <c r="G3432" i="10"/>
  <c r="H3432" i="10"/>
  <c r="G3417" i="21"/>
  <c r="G3416" i="10"/>
  <c r="H3416" i="10"/>
  <c r="G3401" i="21"/>
  <c r="G3400" i="10"/>
  <c r="H3400" i="10"/>
  <c r="G3385" i="21"/>
  <c r="G3384" i="10"/>
  <c r="H3384" i="10"/>
  <c r="G3369" i="21"/>
  <c r="G3368" i="10"/>
  <c r="H3368" i="10"/>
  <c r="G3353" i="21"/>
  <c r="G3352" i="10"/>
  <c r="H3352" i="10"/>
  <c r="G3337" i="21"/>
  <c r="G3336" i="10"/>
  <c r="H3336" i="10"/>
  <c r="G3321" i="21"/>
  <c r="G3320" i="10"/>
  <c r="H3320" i="10"/>
  <c r="G3305" i="21"/>
  <c r="G3304" i="10"/>
  <c r="H3304" i="10"/>
  <c r="G3289" i="21"/>
  <c r="G3288" i="10"/>
  <c r="H3288" i="10"/>
  <c r="G3273" i="21"/>
  <c r="G3272" i="10"/>
  <c r="H3272" i="10"/>
  <c r="G3257" i="21"/>
  <c r="G3256" i="10"/>
  <c r="H3256" i="10"/>
  <c r="G3241" i="21"/>
  <c r="G3240" i="10"/>
  <c r="H3240" i="10"/>
  <c r="G3225" i="21"/>
  <c r="G3224" i="10"/>
  <c r="H3224" i="10"/>
  <c r="G3209" i="21"/>
  <c r="G3208" i="10"/>
  <c r="H3208" i="10"/>
  <c r="G3193" i="21"/>
  <c r="G3192" i="10"/>
  <c r="H3192" i="10"/>
  <c r="G3177" i="21"/>
  <c r="G3176" i="10"/>
  <c r="H3176" i="10"/>
  <c r="G3161" i="21"/>
  <c r="G3160" i="10"/>
  <c r="H3160" i="10"/>
  <c r="G3145" i="21"/>
  <c r="G3144" i="10"/>
  <c r="H3144" i="10"/>
  <c r="G3129" i="21"/>
  <c r="G3128" i="10"/>
  <c r="H3128" i="10"/>
  <c r="G3113" i="21"/>
  <c r="G3112" i="10"/>
  <c r="H3112" i="10"/>
  <c r="G3097" i="21"/>
  <c r="G3096" i="10"/>
  <c r="H3096" i="10"/>
  <c r="G3081" i="21"/>
  <c r="G3080" i="10"/>
  <c r="H3080" i="10"/>
  <c r="G3065" i="21"/>
  <c r="G3064" i="10"/>
  <c r="H3064" i="10"/>
  <c r="G3049" i="21"/>
  <c r="G3048" i="10"/>
  <c r="H3048" i="10"/>
  <c r="G3033" i="21"/>
  <c r="G3032" i="10"/>
  <c r="H3032" i="10"/>
  <c r="G3017" i="21"/>
  <c r="G3016" i="10"/>
  <c r="H3016" i="10"/>
  <c r="G3001" i="21"/>
  <c r="G3000" i="10"/>
  <c r="H3000" i="10"/>
  <c r="G2985" i="21"/>
  <c r="G2984" i="10"/>
  <c r="H2984" i="10"/>
  <c r="G2969" i="21"/>
  <c r="G2968" i="10"/>
  <c r="H2968" i="10"/>
  <c r="G2953" i="21"/>
  <c r="G2952" i="10"/>
  <c r="H2952" i="10"/>
  <c r="G2937" i="21"/>
  <c r="G2936" i="10"/>
  <c r="H2936" i="10"/>
  <c r="G2921" i="21"/>
  <c r="G2920" i="10"/>
  <c r="H2920" i="10"/>
  <c r="G2905" i="21"/>
  <c r="G2904" i="10"/>
  <c r="H2904" i="10"/>
  <c r="G2889" i="21"/>
  <c r="G2888" i="10"/>
  <c r="H2888" i="10"/>
  <c r="G2873" i="21"/>
  <c r="G2872" i="10"/>
  <c r="H2872" i="10"/>
  <c r="G2857" i="21"/>
  <c r="G2856" i="10"/>
  <c r="H2856" i="10"/>
  <c r="G2841" i="21"/>
  <c r="G2840" i="10"/>
  <c r="H2840" i="10"/>
  <c r="G2825" i="21"/>
  <c r="G2824" i="10"/>
  <c r="H2824" i="10"/>
  <c r="G2809" i="21"/>
  <c r="G2808" i="10"/>
  <c r="H2808" i="10"/>
  <c r="G2793" i="21"/>
  <c r="G2792" i="10"/>
  <c r="H2792" i="10"/>
  <c r="G2777" i="21"/>
  <c r="G2776" i="10"/>
  <c r="H2776" i="10"/>
  <c r="G2761" i="21"/>
  <c r="G2760" i="10"/>
  <c r="H2760" i="10"/>
  <c r="G2745" i="21"/>
  <c r="G2744" i="10"/>
  <c r="H2744" i="10"/>
  <c r="G2729" i="21"/>
  <c r="G2728" i="10"/>
  <c r="H2728" i="10"/>
  <c r="G2713" i="21"/>
  <c r="G2712" i="10"/>
  <c r="H2712" i="10"/>
  <c r="G2697" i="21"/>
  <c r="G2696" i="10"/>
  <c r="H2696" i="10"/>
  <c r="G2681" i="21"/>
  <c r="G2680" i="10"/>
  <c r="H2680" i="10"/>
  <c r="G2665" i="21"/>
  <c r="G2664" i="10"/>
  <c r="H2664" i="10"/>
  <c r="G2649" i="21"/>
  <c r="G2648" i="10"/>
  <c r="H2648" i="10"/>
  <c r="G2633" i="21"/>
  <c r="G2632" i="10"/>
  <c r="H2632" i="10"/>
  <c r="G2617" i="21"/>
  <c r="G2616" i="10"/>
  <c r="H2616" i="10"/>
  <c r="G2601" i="21"/>
  <c r="G2600" i="10"/>
  <c r="H2600" i="10"/>
  <c r="G2585" i="21"/>
  <c r="G2584" i="10"/>
  <c r="H2584" i="10"/>
  <c r="G2569" i="21"/>
  <c r="G2568" i="10"/>
  <c r="H2568" i="10"/>
  <c r="G2553" i="21"/>
  <c r="G2552" i="10"/>
  <c r="H2552" i="10"/>
  <c r="G2537" i="21"/>
  <c r="G2536" i="10"/>
  <c r="H2536" i="10"/>
  <c r="G2521" i="21"/>
  <c r="G2520" i="10"/>
  <c r="H2520" i="10"/>
  <c r="G2505" i="21"/>
  <c r="G2504" i="10"/>
  <c r="H2504" i="10"/>
  <c r="G2489" i="21"/>
  <c r="G2488" i="10"/>
  <c r="H2488" i="10"/>
  <c r="G2473" i="21"/>
  <c r="G2472" i="10"/>
  <c r="H2472" i="10"/>
  <c r="G2457" i="21"/>
  <c r="G2456" i="10"/>
  <c r="H2456" i="10"/>
  <c r="G2441" i="21"/>
  <c r="G2440" i="10"/>
  <c r="H2440" i="10"/>
  <c r="G2425" i="21"/>
  <c r="G2424" i="10"/>
  <c r="H2424" i="10"/>
  <c r="G2409" i="21"/>
  <c r="G2408" i="10"/>
  <c r="H2408" i="10"/>
  <c r="G2393" i="21"/>
  <c r="G2392" i="10"/>
  <c r="H2392" i="10"/>
  <c r="G2377" i="21"/>
  <c r="G2376" i="10"/>
  <c r="H2376" i="10"/>
  <c r="G2361" i="21"/>
  <c r="G2360" i="10"/>
  <c r="H2360" i="10"/>
  <c r="G2345" i="21"/>
  <c r="G2344" i="10"/>
  <c r="H2344" i="10"/>
  <c r="G2329" i="21"/>
  <c r="G2328" i="10"/>
  <c r="H2328" i="10"/>
  <c r="G2313" i="21"/>
  <c r="G2312" i="10"/>
  <c r="H2312" i="10"/>
  <c r="G2297" i="21"/>
  <c r="G2296" i="10"/>
  <c r="H2296" i="10"/>
  <c r="G2281" i="21"/>
  <c r="G2280" i="10"/>
  <c r="H2280" i="10"/>
  <c r="G2265" i="21"/>
  <c r="G2264" i="10"/>
  <c r="H2264" i="10"/>
  <c r="G2249" i="21"/>
  <c r="G2248" i="10"/>
  <c r="H2248" i="10"/>
  <c r="G2233" i="21"/>
  <c r="G2232" i="10"/>
  <c r="H2232" i="10"/>
  <c r="G2217" i="21"/>
  <c r="G2216" i="10"/>
  <c r="H2216" i="10"/>
  <c r="G2201" i="21"/>
  <c r="G2200" i="10"/>
  <c r="H2200" i="10"/>
  <c r="G2185" i="21"/>
  <c r="G2184" i="10"/>
  <c r="H2184" i="10"/>
  <c r="G2169" i="21"/>
  <c r="G2168" i="10"/>
  <c r="H2168" i="10"/>
  <c r="G2153" i="21"/>
  <c r="G2152" i="10"/>
  <c r="H2152" i="10"/>
  <c r="G2137" i="21"/>
  <c r="G2136" i="10"/>
  <c r="H2136" i="10"/>
  <c r="G2121" i="21"/>
  <c r="G2120" i="10"/>
  <c r="H2120" i="10"/>
  <c r="G2105" i="21"/>
  <c r="G2104" i="10"/>
  <c r="H2104" i="10"/>
  <c r="G2089" i="21"/>
  <c r="G2088" i="10"/>
  <c r="H2088" i="10"/>
  <c r="G2073" i="21"/>
  <c r="G2072" i="10"/>
  <c r="H2072" i="10"/>
  <c r="G2057" i="21"/>
  <c r="G2056" i="10"/>
  <c r="H2056" i="10"/>
  <c r="G2041" i="21"/>
  <c r="G2040" i="10"/>
  <c r="H2040" i="10"/>
  <c r="G2025" i="21"/>
  <c r="G2024" i="10"/>
  <c r="H2024" i="10"/>
  <c r="G2009" i="21"/>
  <c r="G2008" i="10"/>
  <c r="H2008" i="10"/>
  <c r="G1993" i="21"/>
  <c r="G1992" i="10"/>
  <c r="H1992" i="10"/>
  <c r="G1977" i="21"/>
  <c r="G1976" i="10"/>
  <c r="H1976" i="10"/>
  <c r="G1961" i="21"/>
  <c r="G1960" i="10"/>
  <c r="H1960" i="10"/>
  <c r="G1945" i="21"/>
  <c r="G1944" i="10"/>
  <c r="H1944" i="10"/>
  <c r="G1929" i="21"/>
  <c r="G1928" i="10"/>
  <c r="H1928" i="10"/>
  <c r="G1913" i="21"/>
  <c r="G1912" i="10"/>
  <c r="H1912" i="10"/>
  <c r="G1897" i="21"/>
  <c r="G1896" i="10"/>
  <c r="H1896" i="10"/>
  <c r="G1881" i="21"/>
  <c r="G1880" i="10"/>
  <c r="H1880" i="10"/>
  <c r="G1865" i="21"/>
  <c r="G1864" i="10"/>
  <c r="H1864" i="10"/>
  <c r="G1849" i="21"/>
  <c r="G1848" i="10"/>
  <c r="H1848" i="10"/>
  <c r="G1833" i="21"/>
  <c r="G1832" i="10"/>
  <c r="H1832" i="10"/>
  <c r="G1817" i="21"/>
  <c r="G1816" i="10"/>
  <c r="H1816" i="10"/>
  <c r="G1801" i="21"/>
  <c r="G1800" i="10"/>
  <c r="H1800" i="10"/>
  <c r="G1785" i="21"/>
  <c r="G1784" i="10"/>
  <c r="H1784" i="10"/>
  <c r="G1769" i="21"/>
  <c r="G1768" i="10"/>
  <c r="H1768" i="10"/>
  <c r="G1753" i="21"/>
  <c r="G1752" i="10"/>
  <c r="H1752" i="10"/>
  <c r="G1737" i="21"/>
  <c r="G1736" i="10"/>
  <c r="H1736" i="10"/>
  <c r="G1721" i="21"/>
  <c r="G1720" i="10"/>
  <c r="H1720" i="10"/>
  <c r="G1705" i="21"/>
  <c r="G1704" i="10"/>
  <c r="H1704" i="10"/>
  <c r="G1689" i="21"/>
  <c r="G1688" i="10"/>
  <c r="H1688" i="10"/>
  <c r="G1673" i="21"/>
  <c r="G1672" i="10"/>
  <c r="H1672" i="10"/>
  <c r="G1657" i="21"/>
  <c r="G1656" i="10"/>
  <c r="H1656" i="10"/>
  <c r="G1641" i="21"/>
  <c r="G1640" i="10"/>
  <c r="H1640" i="10"/>
  <c r="G1625" i="21"/>
  <c r="G1624" i="10"/>
  <c r="H1624" i="10"/>
  <c r="H1625" i="21"/>
  <c r="G1609" i="21"/>
  <c r="G1608" i="10"/>
  <c r="H1608" i="10"/>
  <c r="G1593" i="21"/>
  <c r="G1592" i="10"/>
  <c r="H1592" i="10"/>
  <c r="G1577" i="21"/>
  <c r="G1576" i="10"/>
  <c r="H1576" i="10"/>
  <c r="G1561" i="21"/>
  <c r="G1560" i="10"/>
  <c r="H1560" i="10"/>
  <c r="G4272" i="21"/>
  <c r="G4271" i="10"/>
  <c r="H4271" i="10"/>
  <c r="G4256" i="21"/>
  <c r="G4255" i="10"/>
  <c r="H4255" i="10"/>
  <c r="G4240" i="21"/>
  <c r="G4239" i="10"/>
  <c r="H4239" i="10"/>
  <c r="G4224" i="21"/>
  <c r="G4223" i="10"/>
  <c r="H4223" i="10"/>
  <c r="G4208" i="21"/>
  <c r="G4207" i="10"/>
  <c r="H4207" i="10"/>
  <c r="G4192" i="21"/>
  <c r="G4191" i="10"/>
  <c r="H4191" i="10"/>
  <c r="G4176" i="21"/>
  <c r="G4175" i="10"/>
  <c r="H4175" i="10"/>
  <c r="G4160" i="21"/>
  <c r="G4159" i="10"/>
  <c r="H4159" i="10"/>
  <c r="G4144" i="21"/>
  <c r="G4143" i="10"/>
  <c r="H4143" i="10"/>
  <c r="G4128" i="21"/>
  <c r="G4127" i="10"/>
  <c r="H4127" i="10"/>
  <c r="G4112" i="21"/>
  <c r="G4111" i="10"/>
  <c r="H4111" i="10"/>
  <c r="G4096" i="21"/>
  <c r="G4095" i="10"/>
  <c r="H4095" i="10"/>
  <c r="G4080" i="21"/>
  <c r="G4079" i="10"/>
  <c r="H4079" i="10"/>
  <c r="G4064" i="21"/>
  <c r="G4063" i="10"/>
  <c r="H4063" i="10"/>
  <c r="G4048" i="21"/>
  <c r="G4047" i="10"/>
  <c r="H4047" i="10"/>
  <c r="G4032" i="21"/>
  <c r="G4031" i="10"/>
  <c r="H4031" i="10"/>
  <c r="G4016" i="21"/>
  <c r="G4015" i="10"/>
  <c r="H4015" i="10"/>
  <c r="G4000" i="21"/>
  <c r="G3999" i="10"/>
  <c r="H3999" i="10"/>
  <c r="G3984" i="21"/>
  <c r="G3983" i="10"/>
  <c r="H3983" i="10"/>
  <c r="G3968" i="21"/>
  <c r="G3967" i="10"/>
  <c r="H3967" i="10"/>
  <c r="G3952" i="21"/>
  <c r="G3951" i="10"/>
  <c r="H3951" i="10"/>
  <c r="G3936" i="21"/>
  <c r="G3935" i="10"/>
  <c r="H3935" i="10"/>
  <c r="G3920" i="21"/>
  <c r="G3919" i="10"/>
  <c r="H3919" i="10"/>
  <c r="G3904" i="21"/>
  <c r="G3903" i="10"/>
  <c r="H3903" i="10"/>
  <c r="G3888" i="21"/>
  <c r="G3887" i="10"/>
  <c r="H3887" i="10"/>
  <c r="G3872" i="21"/>
  <c r="G3871" i="10"/>
  <c r="H3871" i="10"/>
  <c r="G3856" i="21"/>
  <c r="G3855" i="10"/>
  <c r="H3855" i="10"/>
  <c r="G3840" i="21"/>
  <c r="G3839" i="10"/>
  <c r="H3839" i="10"/>
  <c r="G3824" i="21"/>
  <c r="G3823" i="10"/>
  <c r="H3823" i="10"/>
  <c r="G3808" i="21"/>
  <c r="G3807" i="10"/>
  <c r="H3807" i="10"/>
  <c r="G3792" i="21"/>
  <c r="G3791" i="10"/>
  <c r="H3791" i="10"/>
  <c r="G3776" i="21"/>
  <c r="G3775" i="10"/>
  <c r="H3775" i="10"/>
  <c r="G3760" i="21"/>
  <c r="G3759" i="10"/>
  <c r="H3759" i="10"/>
  <c r="G3744" i="21"/>
  <c r="G3743" i="10"/>
  <c r="H3743" i="10"/>
  <c r="G3728" i="21"/>
  <c r="G3727" i="10"/>
  <c r="H3727" i="10"/>
  <c r="G3712" i="21"/>
  <c r="G3711" i="10"/>
  <c r="H3711" i="10"/>
  <c r="G3696" i="21"/>
  <c r="G3695" i="10"/>
  <c r="H3695" i="10"/>
  <c r="G3680" i="21"/>
  <c r="G3679" i="10"/>
  <c r="H3679" i="10"/>
  <c r="G3664" i="21"/>
  <c r="G3663" i="10"/>
  <c r="H3663" i="10"/>
  <c r="G3648" i="21"/>
  <c r="G3647" i="10"/>
  <c r="H3647" i="10"/>
  <c r="G3632" i="21"/>
  <c r="G3631" i="10"/>
  <c r="H3631" i="10"/>
  <c r="G3616" i="21"/>
  <c r="G3615" i="10"/>
  <c r="H3615" i="10"/>
  <c r="G3600" i="21"/>
  <c r="G3599" i="10"/>
  <c r="H3599" i="10"/>
  <c r="G3584" i="21"/>
  <c r="G3583" i="10"/>
  <c r="H3583" i="10"/>
  <c r="G3568" i="21"/>
  <c r="G3567" i="10"/>
  <c r="H3567" i="10"/>
  <c r="G3552" i="21"/>
  <c r="G3551" i="10"/>
  <c r="H3551" i="10"/>
  <c r="G3536" i="21"/>
  <c r="G3535" i="10"/>
  <c r="H3535" i="10"/>
  <c r="G3520" i="21"/>
  <c r="G3519" i="10"/>
  <c r="H3519" i="10"/>
  <c r="G3504" i="21"/>
  <c r="G3503" i="10"/>
  <c r="H3503" i="10"/>
  <c r="G3488" i="21"/>
  <c r="G3487" i="10"/>
  <c r="H3487" i="10"/>
  <c r="G3472" i="21"/>
  <c r="G3471" i="10"/>
  <c r="H3471" i="10"/>
  <c r="G3456" i="21"/>
  <c r="G3455" i="10"/>
  <c r="H3455" i="10"/>
  <c r="G3440" i="21"/>
  <c r="G3439" i="10"/>
  <c r="H3439" i="10"/>
  <c r="G3424" i="21"/>
  <c r="G3423" i="10"/>
  <c r="H3423" i="10"/>
  <c r="G3408" i="21"/>
  <c r="G3407" i="10"/>
  <c r="H3407" i="10"/>
  <c r="G3392" i="21"/>
  <c r="G3391" i="10"/>
  <c r="H3391" i="10"/>
  <c r="G3376" i="21"/>
  <c r="G3375" i="10"/>
  <c r="H3375" i="10"/>
  <c r="G3360" i="21"/>
  <c r="G3359" i="10"/>
  <c r="H3359" i="10"/>
  <c r="G3344" i="21"/>
  <c r="G3343" i="10"/>
  <c r="H3343" i="10"/>
  <c r="G3328" i="21"/>
  <c r="G3327" i="10"/>
  <c r="H3327" i="10"/>
  <c r="G3312" i="21"/>
  <c r="G3311" i="10"/>
  <c r="H3311" i="10"/>
  <c r="G3296" i="21"/>
  <c r="G3295" i="10"/>
  <c r="H3295" i="10"/>
  <c r="G3280" i="21"/>
  <c r="G3279" i="10"/>
  <c r="H3279" i="10"/>
  <c r="G3264" i="21"/>
  <c r="G3263" i="10"/>
  <c r="H3263" i="10"/>
  <c r="G3248" i="21"/>
  <c r="G3247" i="10"/>
  <c r="H3247" i="10"/>
  <c r="G3232" i="21"/>
  <c r="G3231" i="10"/>
  <c r="H3231" i="10"/>
  <c r="G3216" i="21"/>
  <c r="G3215" i="10"/>
  <c r="H3215" i="10"/>
  <c r="G3200" i="21"/>
  <c r="G3199" i="10"/>
  <c r="H3199" i="10"/>
  <c r="G3184" i="21"/>
  <c r="G3183" i="10"/>
  <c r="H3183" i="10"/>
  <c r="G3168" i="21"/>
  <c r="G3167" i="10"/>
  <c r="H3167" i="10"/>
  <c r="G3152" i="21"/>
  <c r="G3151" i="10"/>
  <c r="H3151" i="10"/>
  <c r="G3136" i="21"/>
  <c r="G3135" i="10"/>
  <c r="H3135" i="10"/>
  <c r="G3120" i="21"/>
  <c r="G3119" i="10"/>
  <c r="H3119" i="10"/>
  <c r="G3104" i="21"/>
  <c r="G3103" i="10"/>
  <c r="H3103" i="10"/>
  <c r="G3088" i="21"/>
  <c r="G3087" i="10"/>
  <c r="H3087" i="10"/>
  <c r="G3072" i="21"/>
  <c r="G3071" i="10"/>
  <c r="H3071" i="10"/>
  <c r="G3056" i="21"/>
  <c r="G3055" i="10"/>
  <c r="H3055" i="10"/>
  <c r="G3040" i="21"/>
  <c r="G3039" i="10"/>
  <c r="H3039" i="10"/>
  <c r="G3024" i="21"/>
  <c r="G3023" i="10"/>
  <c r="H3023" i="10"/>
  <c r="G3008" i="21"/>
  <c r="G3007" i="10"/>
  <c r="H3007" i="10"/>
  <c r="G2992" i="21"/>
  <c r="G2991" i="10"/>
  <c r="H2991" i="10"/>
  <c r="G2976" i="21"/>
  <c r="G2975" i="10"/>
  <c r="H2975" i="10"/>
  <c r="G2960" i="21"/>
  <c r="G2959" i="10"/>
  <c r="H2959" i="10"/>
  <c r="G2944" i="21"/>
  <c r="G2943" i="10"/>
  <c r="H2943" i="10"/>
  <c r="G2928" i="21"/>
  <c r="G2927" i="10"/>
  <c r="H2927" i="10"/>
  <c r="G2912" i="21"/>
  <c r="G2911" i="10"/>
  <c r="H2911" i="10"/>
  <c r="G2896" i="21"/>
  <c r="G2895" i="10"/>
  <c r="H2895" i="10"/>
  <c r="G2880" i="21"/>
  <c r="G2879" i="10"/>
  <c r="H2879" i="10"/>
  <c r="G2864" i="21"/>
  <c r="G2863" i="10"/>
  <c r="H2863" i="10"/>
  <c r="G2848" i="21"/>
  <c r="G2847" i="10"/>
  <c r="H2847" i="10"/>
  <c r="G2832" i="21"/>
  <c r="G2831" i="10"/>
  <c r="H2831" i="10"/>
  <c r="G2816" i="21"/>
  <c r="G2815" i="10"/>
  <c r="H2815" i="10"/>
  <c r="G2800" i="21"/>
  <c r="G2799" i="10"/>
  <c r="H2799" i="10"/>
  <c r="G2784" i="21"/>
  <c r="G2783" i="10"/>
  <c r="H2783" i="10"/>
  <c r="G2768" i="21"/>
  <c r="G2767" i="10"/>
  <c r="H2767" i="10"/>
  <c r="G2752" i="21"/>
  <c r="G2751" i="10"/>
  <c r="H2751" i="10"/>
  <c r="G2736" i="21"/>
  <c r="G2735" i="10"/>
  <c r="H2735" i="10"/>
  <c r="G2720" i="21"/>
  <c r="G2719" i="10"/>
  <c r="H2719" i="10"/>
  <c r="G2704" i="21"/>
  <c r="G2703" i="10"/>
  <c r="H2703" i="10"/>
  <c r="G2688" i="21"/>
  <c r="G2687" i="10"/>
  <c r="H2687" i="10"/>
  <c r="G2672" i="21"/>
  <c r="G2671" i="10"/>
  <c r="H2671" i="10"/>
  <c r="G2656" i="21"/>
  <c r="G2655" i="10"/>
  <c r="H2655" i="10"/>
  <c r="G2640" i="21"/>
  <c r="G2639" i="10"/>
  <c r="H2639" i="10"/>
  <c r="G2624" i="21"/>
  <c r="G2623" i="10"/>
  <c r="H2623" i="10"/>
  <c r="H2624" i="21"/>
  <c r="G2608" i="21"/>
  <c r="G2607" i="10"/>
  <c r="H2607" i="10"/>
  <c r="G2592" i="21"/>
  <c r="G2591" i="10"/>
  <c r="H2591" i="10"/>
  <c r="G2576" i="21"/>
  <c r="G2575" i="10"/>
  <c r="H2575" i="10"/>
  <c r="G2560" i="21"/>
  <c r="G2559" i="10"/>
  <c r="H2559" i="10"/>
  <c r="G2544" i="21"/>
  <c r="G2543" i="10"/>
  <c r="H2543" i="10"/>
  <c r="G2528" i="21"/>
  <c r="G2527" i="10"/>
  <c r="H2527" i="10"/>
  <c r="G2512" i="21"/>
  <c r="G2511" i="10"/>
  <c r="H2511" i="10"/>
  <c r="G2496" i="21"/>
  <c r="G2495" i="10"/>
  <c r="H2495" i="10"/>
  <c r="G2480" i="21"/>
  <c r="G2479" i="10"/>
  <c r="H2479" i="10"/>
  <c r="G2464" i="21"/>
  <c r="G2463" i="10"/>
  <c r="H2463" i="10"/>
  <c r="G2448" i="21"/>
  <c r="G2447" i="10"/>
  <c r="H2447" i="10"/>
  <c r="G2432" i="21"/>
  <c r="G2431" i="10"/>
  <c r="H2431" i="10"/>
  <c r="H2432" i="21"/>
  <c r="G2416" i="21"/>
  <c r="G2415" i="10"/>
  <c r="H2415" i="10"/>
  <c r="G2400" i="21"/>
  <c r="G2399" i="10"/>
  <c r="H2399" i="10"/>
  <c r="G2384" i="21"/>
  <c r="G2383" i="10"/>
  <c r="H2383" i="10"/>
  <c r="H2384" i="21"/>
  <c r="G2368" i="21"/>
  <c r="G2367" i="10"/>
  <c r="H2367" i="10"/>
  <c r="G2352" i="21"/>
  <c r="G2351" i="10"/>
  <c r="H2351" i="10"/>
  <c r="G2336" i="21"/>
  <c r="G2335" i="10"/>
  <c r="H2335" i="10"/>
  <c r="G2320" i="21"/>
  <c r="G2319" i="10"/>
  <c r="H2319" i="10"/>
  <c r="G2304" i="21"/>
  <c r="G2303" i="10"/>
  <c r="H2303" i="10"/>
  <c r="G2288" i="21"/>
  <c r="G2287" i="10"/>
  <c r="H2287" i="10"/>
  <c r="G2272" i="21"/>
  <c r="G2271" i="10"/>
  <c r="H2271" i="10"/>
  <c r="G2256" i="21"/>
  <c r="G2255" i="10"/>
  <c r="H2255" i="10"/>
  <c r="G2240" i="21"/>
  <c r="G2239" i="10"/>
  <c r="H2239" i="10"/>
  <c r="G2224" i="21"/>
  <c r="G2223" i="10"/>
  <c r="H2223" i="10"/>
  <c r="G2208" i="21"/>
  <c r="G2207" i="10"/>
  <c r="H2207" i="10"/>
  <c r="G2192" i="21"/>
  <c r="G2191" i="10"/>
  <c r="H2191" i="10"/>
  <c r="G2176" i="21"/>
  <c r="G2175" i="10"/>
  <c r="H2175" i="10"/>
  <c r="G2160" i="21"/>
  <c r="G2159" i="10"/>
  <c r="H2159" i="10"/>
  <c r="G2144" i="21"/>
  <c r="G2143" i="10"/>
  <c r="H2143" i="10"/>
  <c r="G2128" i="21"/>
  <c r="G2127" i="10"/>
  <c r="H2127" i="10"/>
  <c r="G2112" i="21"/>
  <c r="G2111" i="10"/>
  <c r="H2111" i="10"/>
  <c r="G2096" i="21"/>
  <c r="G2095" i="10"/>
  <c r="H2095" i="10"/>
  <c r="G2080" i="21"/>
  <c r="G2079" i="10"/>
  <c r="H2079" i="10"/>
  <c r="G2064" i="21"/>
  <c r="G2063" i="10"/>
  <c r="H2063" i="10"/>
  <c r="G2048" i="21"/>
  <c r="G2047" i="10"/>
  <c r="H2047" i="10"/>
  <c r="G2032" i="21"/>
  <c r="G2031" i="10"/>
  <c r="H2031" i="10"/>
  <c r="G2016" i="21"/>
  <c r="G2015" i="10"/>
  <c r="H2015" i="10"/>
  <c r="G2000" i="21"/>
  <c r="G1999" i="10"/>
  <c r="H1999" i="10"/>
  <c r="G1984" i="21"/>
  <c r="G1983" i="10"/>
  <c r="H1983" i="10"/>
  <c r="G1968" i="21"/>
  <c r="G1967" i="10"/>
  <c r="H1967" i="10"/>
  <c r="G1952" i="21"/>
  <c r="G1951" i="10"/>
  <c r="H1951" i="10"/>
  <c r="G1936" i="21"/>
  <c r="G1935" i="10"/>
  <c r="H1935" i="10"/>
  <c r="G1920" i="21"/>
  <c r="G1919" i="10"/>
  <c r="H1919" i="10"/>
  <c r="G1904" i="21"/>
  <c r="G1903" i="10"/>
  <c r="H1903" i="10"/>
  <c r="G1888" i="21"/>
  <c r="G1887" i="10"/>
  <c r="H1887" i="10"/>
  <c r="G1872" i="21"/>
  <c r="G1871" i="10"/>
  <c r="H1871" i="10"/>
  <c r="G1856" i="21"/>
  <c r="G1855" i="10"/>
  <c r="H1855" i="10"/>
  <c r="G1840" i="21"/>
  <c r="G1839" i="10"/>
  <c r="H1839" i="10"/>
  <c r="G1824" i="21"/>
  <c r="G1823" i="10"/>
  <c r="H1823" i="10"/>
  <c r="G1808" i="21"/>
  <c r="G1807" i="10"/>
  <c r="H1807" i="10"/>
  <c r="G1792" i="21"/>
  <c r="G1791" i="10"/>
  <c r="H1791" i="10"/>
  <c r="G1776" i="21"/>
  <c r="G1775" i="10"/>
  <c r="H1775" i="10"/>
  <c r="G1760" i="21"/>
  <c r="G1759" i="10"/>
  <c r="H1759" i="10"/>
  <c r="G1744" i="21"/>
  <c r="G1743" i="10"/>
  <c r="H1743" i="10"/>
  <c r="G1728" i="21"/>
  <c r="G1727" i="10"/>
  <c r="H1727" i="10"/>
  <c r="G1712" i="21"/>
  <c r="G1711" i="10"/>
  <c r="H1711" i="10"/>
  <c r="G1696" i="21"/>
  <c r="G1695" i="10"/>
  <c r="H1695" i="10"/>
  <c r="G1680" i="21"/>
  <c r="G1679" i="10"/>
  <c r="H1679" i="10"/>
  <c r="G1664" i="21"/>
  <c r="G1663" i="10"/>
  <c r="H1663" i="10"/>
  <c r="G1648" i="21"/>
  <c r="G1647" i="10"/>
  <c r="H1647" i="10"/>
  <c r="G1632" i="21"/>
  <c r="G1631" i="10"/>
  <c r="H1631" i="10"/>
  <c r="G1616" i="21"/>
  <c r="G1615" i="10"/>
  <c r="H1615" i="10"/>
  <c r="G1600" i="21"/>
  <c r="G1599" i="10"/>
  <c r="H1599" i="10"/>
  <c r="G1584" i="21"/>
  <c r="G1583" i="10"/>
  <c r="H1583" i="10"/>
  <c r="G1568" i="21"/>
  <c r="G1567" i="10"/>
  <c r="H1567" i="10"/>
  <c r="G4183" i="21"/>
  <c r="G4182" i="10"/>
  <c r="H4182" i="10"/>
  <c r="G4167" i="21"/>
  <c r="G4166" i="10"/>
  <c r="H4166" i="10"/>
  <c r="G4151" i="21"/>
  <c r="G4150" i="10"/>
  <c r="H4150" i="10"/>
  <c r="G4135" i="21"/>
  <c r="G4134" i="10"/>
  <c r="H4134" i="10"/>
  <c r="G4119" i="21"/>
  <c r="G4118" i="10"/>
  <c r="H4118" i="10"/>
  <c r="G4103" i="21"/>
  <c r="G4102" i="10"/>
  <c r="H4102" i="10"/>
  <c r="G4087" i="21"/>
  <c r="G4086" i="10"/>
  <c r="H4086" i="10"/>
  <c r="G4071" i="21"/>
  <c r="G4070" i="10"/>
  <c r="H4070" i="10"/>
  <c r="G4055" i="21"/>
  <c r="G4054" i="10"/>
  <c r="H4054" i="10"/>
  <c r="G4039" i="21"/>
  <c r="G4038" i="10"/>
  <c r="H4038" i="10"/>
  <c r="G4023" i="21"/>
  <c r="G4022" i="10"/>
  <c r="H4022" i="10"/>
  <c r="G4007" i="21"/>
  <c r="G4006" i="10"/>
  <c r="H4006" i="10"/>
  <c r="G3991" i="21"/>
  <c r="G3990" i="10"/>
  <c r="H3990" i="10"/>
  <c r="G3975" i="21"/>
  <c r="G3974" i="10"/>
  <c r="H3974" i="10"/>
  <c r="G3959" i="21"/>
  <c r="G3958" i="10"/>
  <c r="H3958" i="10"/>
  <c r="G3943" i="21"/>
  <c r="G3942" i="10"/>
  <c r="H3942" i="10"/>
  <c r="G3927" i="21"/>
  <c r="G3926" i="10"/>
  <c r="H3926" i="10"/>
  <c r="G3911" i="21"/>
  <c r="G3910" i="10"/>
  <c r="H3910" i="10"/>
  <c r="G3895" i="21"/>
  <c r="G3894" i="10"/>
  <c r="H3894" i="10"/>
  <c r="G3879" i="21"/>
  <c r="G3878" i="10"/>
  <c r="H3878" i="10"/>
  <c r="G3863" i="21"/>
  <c r="G3862" i="10"/>
  <c r="H3862" i="10"/>
  <c r="G3847" i="21"/>
  <c r="G3846" i="10"/>
  <c r="H3846" i="10"/>
  <c r="G3831" i="21"/>
  <c r="G3830" i="10"/>
  <c r="H3830" i="10"/>
  <c r="G3815" i="21"/>
  <c r="G3814" i="10"/>
  <c r="H3814" i="10"/>
  <c r="G3799" i="21"/>
  <c r="G3798" i="10"/>
  <c r="H3798" i="10"/>
  <c r="G3783" i="21"/>
  <c r="G3782" i="10"/>
  <c r="H3782" i="10"/>
  <c r="G3767" i="21"/>
  <c r="G3766" i="10"/>
  <c r="H3766" i="10"/>
  <c r="G3751" i="21"/>
  <c r="G3750" i="10"/>
  <c r="H3750" i="10"/>
  <c r="G3735" i="21"/>
  <c r="G3734" i="10"/>
  <c r="H3734" i="10"/>
  <c r="G3719" i="21"/>
  <c r="G3718" i="10"/>
  <c r="H3718" i="10"/>
  <c r="H3719" i="21"/>
  <c r="G3703" i="21"/>
  <c r="G3702" i="10"/>
  <c r="H3702" i="10"/>
  <c r="G3687" i="21"/>
  <c r="G3686" i="10"/>
  <c r="H3686" i="10"/>
  <c r="G3671" i="21"/>
  <c r="G3670" i="10"/>
  <c r="H3670" i="10"/>
  <c r="G3655" i="21"/>
  <c r="G3654" i="10"/>
  <c r="H3654" i="10"/>
  <c r="G3639" i="21"/>
  <c r="G3638" i="10"/>
  <c r="H3638" i="10"/>
  <c r="G3623" i="21"/>
  <c r="G3622" i="10"/>
  <c r="H3622" i="10"/>
  <c r="G3607" i="21"/>
  <c r="G3606" i="10"/>
  <c r="H3606" i="10"/>
  <c r="G3591" i="21"/>
  <c r="G3590" i="10"/>
  <c r="H3590" i="10"/>
  <c r="G3575" i="21"/>
  <c r="G3574" i="10"/>
  <c r="H3574" i="10"/>
  <c r="G3559" i="21"/>
  <c r="G3558" i="10"/>
  <c r="H3558" i="10"/>
  <c r="G3543" i="21"/>
  <c r="G3542" i="10"/>
  <c r="H3542" i="10"/>
  <c r="G3527" i="21"/>
  <c r="G3526" i="10"/>
  <c r="H3526" i="10"/>
  <c r="G3511" i="21"/>
  <c r="G3510" i="10"/>
  <c r="H3510" i="10"/>
  <c r="G3495" i="21"/>
  <c r="G3494" i="10"/>
  <c r="H3494" i="10"/>
  <c r="G3479" i="21"/>
  <c r="G3478" i="10"/>
  <c r="H3478" i="10"/>
  <c r="G3463" i="21"/>
  <c r="G3462" i="10"/>
  <c r="H3462" i="10"/>
  <c r="G3447" i="21"/>
  <c r="G3446" i="10"/>
  <c r="H3446" i="10"/>
  <c r="G3431" i="21"/>
  <c r="G3430" i="10"/>
  <c r="H3430" i="10"/>
  <c r="H3431" i="21"/>
  <c r="G3415" i="21"/>
  <c r="G3414" i="10"/>
  <c r="H3414" i="10"/>
  <c r="G3399" i="21"/>
  <c r="G3398" i="10"/>
  <c r="H3398" i="10"/>
  <c r="G3383" i="21"/>
  <c r="G3382" i="10"/>
  <c r="H3382" i="10"/>
  <c r="G3367" i="21"/>
  <c r="G3366" i="10"/>
  <c r="H3366" i="10"/>
  <c r="G3351" i="21"/>
  <c r="G3350" i="10"/>
  <c r="H3350" i="10"/>
  <c r="G3335" i="21"/>
  <c r="G3334" i="10"/>
  <c r="H3334" i="10"/>
  <c r="G3319" i="21"/>
  <c r="G3318" i="10"/>
  <c r="H3318" i="10"/>
  <c r="G3303" i="21"/>
  <c r="G3302" i="10"/>
  <c r="H3302" i="10"/>
  <c r="G3287" i="21"/>
  <c r="G3286" i="10"/>
  <c r="H3286" i="10"/>
  <c r="G3271" i="21"/>
  <c r="G3270" i="10"/>
  <c r="H3270" i="10"/>
  <c r="G3255" i="21"/>
  <c r="G3254" i="10"/>
  <c r="H3254" i="10"/>
  <c r="G3239" i="21"/>
  <c r="G3238" i="10"/>
  <c r="H3238" i="10"/>
  <c r="G3223" i="21"/>
  <c r="G3222" i="10"/>
  <c r="H3222" i="10"/>
  <c r="G3207" i="21"/>
  <c r="G3206" i="10"/>
  <c r="H3206" i="10"/>
  <c r="G3191" i="21"/>
  <c r="G3190" i="10"/>
  <c r="H3190" i="10"/>
  <c r="G3175" i="21"/>
  <c r="G3174" i="10"/>
  <c r="H3174" i="10"/>
  <c r="H3175" i="21"/>
  <c r="G3159" i="21"/>
  <c r="G3158" i="10"/>
  <c r="H3158" i="10"/>
  <c r="G3143" i="21"/>
  <c r="G3142" i="10"/>
  <c r="H3142" i="10"/>
  <c r="G3127" i="21"/>
  <c r="G3126" i="10"/>
  <c r="H3126" i="10"/>
  <c r="G3111" i="21"/>
  <c r="G3110" i="10"/>
  <c r="H3110" i="10"/>
  <c r="G3095" i="21"/>
  <c r="G3094" i="10"/>
  <c r="H3094" i="10"/>
  <c r="G3079" i="21"/>
  <c r="G3078" i="10"/>
  <c r="H3078" i="10"/>
  <c r="G3063" i="21"/>
  <c r="G3062" i="10"/>
  <c r="H3062" i="10"/>
  <c r="G3047" i="21"/>
  <c r="G3046" i="10"/>
  <c r="H3046" i="10"/>
  <c r="G3031" i="21"/>
  <c r="G3030" i="10"/>
  <c r="H3030" i="10"/>
  <c r="G3015" i="21"/>
  <c r="G3014" i="10"/>
  <c r="H3014" i="10"/>
  <c r="G2999" i="21"/>
  <c r="G2998" i="10"/>
  <c r="H2998" i="10"/>
  <c r="G2983" i="21"/>
  <c r="G2982" i="10"/>
  <c r="H2982" i="10"/>
  <c r="G2967" i="21"/>
  <c r="G2966" i="10"/>
  <c r="H2966" i="10"/>
  <c r="G2951" i="21"/>
  <c r="G2950" i="10"/>
  <c r="H2950" i="10"/>
  <c r="G2935" i="21"/>
  <c r="G2934" i="10"/>
  <c r="H2934" i="10"/>
  <c r="G2919" i="21"/>
  <c r="G2918" i="10"/>
  <c r="H2918" i="10"/>
  <c r="G2903" i="21"/>
  <c r="G2902" i="10"/>
  <c r="H2902" i="10"/>
  <c r="G2887" i="21"/>
  <c r="G2886" i="10"/>
  <c r="H2886" i="10"/>
  <c r="G2871" i="21"/>
  <c r="G2870" i="10"/>
  <c r="H2870" i="10"/>
  <c r="G2855" i="21"/>
  <c r="G2854" i="10"/>
  <c r="H2854" i="10"/>
  <c r="G2839" i="21"/>
  <c r="G2838" i="10"/>
  <c r="H2838" i="10"/>
  <c r="G2823" i="21"/>
  <c r="G2822" i="10"/>
  <c r="H2822" i="10"/>
  <c r="G2807" i="21"/>
  <c r="G2806" i="10"/>
  <c r="H2806" i="10"/>
  <c r="G2791" i="21"/>
  <c r="G2790" i="10"/>
  <c r="H2790" i="10"/>
  <c r="G2775" i="21"/>
  <c r="G2774" i="10"/>
  <c r="H2774" i="10"/>
  <c r="G2759" i="21"/>
  <c r="G2758" i="10"/>
  <c r="H2758" i="10"/>
  <c r="H2759" i="21"/>
  <c r="G2743" i="21"/>
  <c r="G2742" i="10"/>
  <c r="H2742" i="10"/>
  <c r="G2727" i="21"/>
  <c r="G2726" i="10"/>
  <c r="H2726" i="10"/>
  <c r="G2711" i="21"/>
  <c r="G2710" i="10"/>
  <c r="H2710" i="10"/>
  <c r="G2695" i="21"/>
  <c r="G2694" i="10"/>
  <c r="H2694" i="10"/>
  <c r="H2695" i="21"/>
  <c r="G2679" i="21"/>
  <c r="G2678" i="10"/>
  <c r="H2678" i="10"/>
  <c r="G2663" i="21"/>
  <c r="G2662" i="10"/>
  <c r="H2662" i="10"/>
  <c r="G2647" i="21"/>
  <c r="G2646" i="10"/>
  <c r="H2646" i="10"/>
  <c r="G2631" i="21"/>
  <c r="G2630" i="10"/>
  <c r="H2630" i="10"/>
  <c r="G2615" i="21"/>
  <c r="G2614" i="10"/>
  <c r="H2614" i="10"/>
  <c r="G2599" i="21"/>
  <c r="G2598" i="10"/>
  <c r="H2598" i="10"/>
  <c r="G2583" i="21"/>
  <c r="G2582" i="10"/>
  <c r="H2582" i="10"/>
  <c r="G2567" i="21"/>
  <c r="G2566" i="10"/>
  <c r="H2566" i="10"/>
  <c r="G2551" i="21"/>
  <c r="G2550" i="10"/>
  <c r="H2550" i="10"/>
  <c r="G2535" i="21"/>
  <c r="G2534" i="10"/>
  <c r="H2534" i="10"/>
  <c r="G2519" i="21"/>
  <c r="G2518" i="10"/>
  <c r="H2518" i="10"/>
  <c r="G2503" i="21"/>
  <c r="G2502" i="10"/>
  <c r="H2502" i="10"/>
  <c r="G2487" i="21"/>
  <c r="G2486" i="10"/>
  <c r="H2486" i="10"/>
  <c r="G2471" i="21"/>
  <c r="G2470" i="10"/>
  <c r="H2470" i="10"/>
  <c r="G2455" i="21"/>
  <c r="G2454" i="10"/>
  <c r="H2454" i="10"/>
  <c r="G2439" i="21"/>
  <c r="G2438" i="10"/>
  <c r="H2438" i="10"/>
  <c r="H2439" i="21"/>
  <c r="G2423" i="21"/>
  <c r="G2422" i="10"/>
  <c r="H2422" i="10"/>
  <c r="G2407" i="21"/>
  <c r="G2406" i="10"/>
  <c r="H2406" i="10"/>
  <c r="G2391" i="21"/>
  <c r="G2390" i="10"/>
  <c r="H2390" i="10"/>
  <c r="G2375" i="21"/>
  <c r="G2374" i="10"/>
  <c r="H2374" i="10"/>
  <c r="H2375" i="21"/>
  <c r="G2359" i="21"/>
  <c r="G2358" i="10"/>
  <c r="H2358" i="10"/>
  <c r="G2343" i="21"/>
  <c r="G2342" i="10"/>
  <c r="H2342" i="10"/>
  <c r="G2327" i="21"/>
  <c r="G2326" i="10"/>
  <c r="H2326" i="10"/>
  <c r="G2311" i="21"/>
  <c r="G2310" i="10"/>
  <c r="H2310" i="10"/>
  <c r="G2295" i="21"/>
  <c r="G2294" i="10"/>
  <c r="H2294" i="10"/>
  <c r="G2279" i="21"/>
  <c r="G2278" i="10"/>
  <c r="H2278" i="10"/>
  <c r="G2263" i="21"/>
  <c r="G2262" i="10"/>
  <c r="H2262" i="10"/>
  <c r="G2247" i="21"/>
  <c r="G2246" i="10"/>
  <c r="H2246" i="10"/>
  <c r="G2231" i="21"/>
  <c r="G2230" i="10"/>
  <c r="H2230" i="10"/>
  <c r="G2215" i="21"/>
  <c r="G2214" i="10"/>
  <c r="H2214" i="10"/>
  <c r="G2199" i="21"/>
  <c r="G2198" i="10"/>
  <c r="H2198" i="10"/>
  <c r="G2183" i="21"/>
  <c r="G2182" i="10"/>
  <c r="H2182" i="10"/>
  <c r="G2167" i="21"/>
  <c r="G2166" i="10"/>
  <c r="H2166" i="10"/>
  <c r="G2151" i="21"/>
  <c r="G2150" i="10"/>
  <c r="H2150" i="10"/>
  <c r="G2135" i="21"/>
  <c r="G2134" i="10"/>
  <c r="H2134" i="10"/>
  <c r="G2119" i="21"/>
  <c r="G2118" i="10"/>
  <c r="H2118" i="10"/>
  <c r="H2119" i="21"/>
  <c r="G2103" i="21"/>
  <c r="G2102" i="10"/>
  <c r="H2102" i="10"/>
  <c r="G2087" i="21"/>
  <c r="G2086" i="10"/>
  <c r="H2086" i="10"/>
  <c r="G2071" i="21"/>
  <c r="G2070" i="10"/>
  <c r="H2070" i="10"/>
  <c r="G2055" i="21"/>
  <c r="G2054" i="10"/>
  <c r="H2054" i="10"/>
  <c r="H2055" i="21"/>
  <c r="G2039" i="21"/>
  <c r="G2038" i="10"/>
  <c r="H2038" i="10"/>
  <c r="G2023" i="21"/>
  <c r="G2022" i="10"/>
  <c r="H2022" i="10"/>
  <c r="G2007" i="21"/>
  <c r="G2006" i="10"/>
  <c r="H2006" i="10"/>
  <c r="G1991" i="21"/>
  <c r="G1990" i="10"/>
  <c r="H1990" i="10"/>
  <c r="G1975" i="21"/>
  <c r="G1974" i="10"/>
  <c r="H1974" i="10"/>
  <c r="G1959" i="21"/>
  <c r="G1958" i="10"/>
  <c r="H1958" i="10"/>
  <c r="G1943" i="21"/>
  <c r="G1942" i="10"/>
  <c r="H1942" i="10"/>
  <c r="G1927" i="21"/>
  <c r="G1926" i="10"/>
  <c r="H1926" i="10"/>
  <c r="G1911" i="21"/>
  <c r="G1910" i="10"/>
  <c r="H1910" i="10"/>
  <c r="G1895" i="21"/>
  <c r="G1894" i="10"/>
  <c r="H1894" i="10"/>
  <c r="G1879" i="21"/>
  <c r="G1878" i="10"/>
  <c r="H1878" i="10"/>
  <c r="G1863" i="21"/>
  <c r="G1862" i="10"/>
  <c r="H1862" i="10"/>
  <c r="G1847" i="21"/>
  <c r="G1846" i="10"/>
  <c r="H1846" i="10"/>
  <c r="G1831" i="21"/>
  <c r="G1830" i="10"/>
  <c r="H1830" i="10"/>
  <c r="G1815" i="21"/>
  <c r="G1814" i="10"/>
  <c r="H1814" i="10"/>
  <c r="G1799" i="21"/>
  <c r="G1798" i="10"/>
  <c r="H1798" i="10"/>
  <c r="G1783" i="21"/>
  <c r="G1782" i="10"/>
  <c r="H1782" i="10"/>
  <c r="G1767" i="21"/>
  <c r="G1766" i="10"/>
  <c r="H1766" i="10"/>
  <c r="G1751" i="21"/>
  <c r="G1750" i="10"/>
  <c r="H1750" i="10"/>
  <c r="G1735" i="21"/>
  <c r="G1734" i="10"/>
  <c r="H1734" i="10"/>
  <c r="H1735" i="21"/>
  <c r="G1719" i="21"/>
  <c r="G1718" i="10"/>
  <c r="H1718" i="10"/>
  <c r="G1703" i="21"/>
  <c r="G1702" i="10"/>
  <c r="H1702" i="10"/>
  <c r="G1687" i="21"/>
  <c r="G1686" i="10"/>
  <c r="H1686" i="10"/>
  <c r="G1671" i="21"/>
  <c r="G1670" i="10"/>
  <c r="H1670" i="10"/>
  <c r="G1655" i="21"/>
  <c r="G1654" i="10"/>
  <c r="H1654" i="10"/>
  <c r="G1639" i="21"/>
  <c r="G1638" i="10"/>
  <c r="H1638" i="10"/>
  <c r="G1623" i="21"/>
  <c r="G1622" i="10"/>
  <c r="H1622" i="10"/>
  <c r="G1607" i="21"/>
  <c r="G1606" i="10"/>
  <c r="H1606" i="10"/>
  <c r="G1591" i="21"/>
  <c r="G1590" i="10"/>
  <c r="H1590" i="10"/>
  <c r="G1575" i="21"/>
  <c r="G1574" i="10"/>
  <c r="H1574" i="10"/>
  <c r="G1559" i="21"/>
  <c r="G1558" i="10"/>
  <c r="H1558" i="10"/>
  <c r="G4178" i="21"/>
  <c r="G4177" i="10"/>
  <c r="H4177" i="10"/>
  <c r="G4162" i="21"/>
  <c r="G4161" i="10"/>
  <c r="H4161" i="10"/>
  <c r="G4146" i="21"/>
  <c r="G4145" i="10"/>
  <c r="H4145" i="10"/>
  <c r="G4130" i="21"/>
  <c r="G4129" i="10"/>
  <c r="H4129" i="10"/>
  <c r="G4114" i="21"/>
  <c r="G4113" i="10"/>
  <c r="H4113" i="10"/>
  <c r="G4098" i="21"/>
  <c r="G4097" i="10"/>
  <c r="H4097" i="10"/>
  <c r="G4082" i="21"/>
  <c r="G4081" i="10"/>
  <c r="H4081" i="10"/>
  <c r="G4066" i="21"/>
  <c r="G4065" i="10"/>
  <c r="H4065" i="10"/>
  <c r="G4050" i="21"/>
  <c r="G4049" i="10"/>
  <c r="H4049" i="10"/>
  <c r="G4034" i="21"/>
  <c r="G4033" i="10"/>
  <c r="H4033" i="10"/>
  <c r="G4018" i="21"/>
  <c r="G4017" i="10"/>
  <c r="H4017" i="10"/>
  <c r="G4002" i="21"/>
  <c r="G4001" i="10"/>
  <c r="H4001" i="10"/>
  <c r="G3986" i="21"/>
  <c r="G3985" i="10"/>
  <c r="H3985" i="10"/>
  <c r="G3970" i="21"/>
  <c r="G3969" i="10"/>
  <c r="H3969" i="10"/>
  <c r="G3954" i="21"/>
  <c r="G3953" i="10"/>
  <c r="H3953" i="10"/>
  <c r="G3938" i="21"/>
  <c r="G3937" i="10"/>
  <c r="H3937" i="10"/>
  <c r="G3922" i="21"/>
  <c r="G3921" i="10"/>
  <c r="H3921" i="10"/>
  <c r="G3906" i="21"/>
  <c r="G3905" i="10"/>
  <c r="H3905" i="10"/>
  <c r="G3890" i="21"/>
  <c r="G3889" i="10"/>
  <c r="H3889" i="10"/>
  <c r="G3874" i="21"/>
  <c r="G3873" i="10"/>
  <c r="H3873" i="10"/>
  <c r="G3858" i="21"/>
  <c r="G3857" i="10"/>
  <c r="H3857" i="10"/>
  <c r="G3842" i="21"/>
  <c r="G3841" i="10"/>
  <c r="H3841" i="10"/>
  <c r="G3826" i="21"/>
  <c r="G3825" i="10"/>
  <c r="H3825" i="10"/>
  <c r="G3810" i="21"/>
  <c r="G3809" i="10"/>
  <c r="H3809" i="10"/>
  <c r="G3794" i="21"/>
  <c r="G3793" i="10"/>
  <c r="H3793" i="10"/>
  <c r="G3778" i="21"/>
  <c r="G3777" i="10"/>
  <c r="H3777" i="10"/>
  <c r="G3762" i="21"/>
  <c r="G3761" i="10"/>
  <c r="H3761" i="10"/>
  <c r="G3746" i="21"/>
  <c r="G3745" i="10"/>
  <c r="H3745" i="10"/>
  <c r="G3730" i="21"/>
  <c r="G3729" i="10"/>
  <c r="H3729" i="10"/>
  <c r="G3714" i="21"/>
  <c r="G3713" i="10"/>
  <c r="H3713" i="10"/>
  <c r="G3698" i="21"/>
  <c r="G3697" i="10"/>
  <c r="H3697" i="10"/>
  <c r="H3698" i="21"/>
  <c r="G3682" i="21"/>
  <c r="G3681" i="10"/>
  <c r="H3681" i="10"/>
  <c r="G3666" i="21"/>
  <c r="G3665" i="10"/>
  <c r="H3665" i="10"/>
  <c r="G3650" i="21"/>
  <c r="G3649" i="10"/>
  <c r="H3649" i="10"/>
  <c r="G3634" i="21"/>
  <c r="G3633" i="10"/>
  <c r="H3633" i="10"/>
  <c r="G3618" i="21"/>
  <c r="G3617" i="10"/>
  <c r="H3617" i="10"/>
  <c r="G3602" i="21"/>
  <c r="G3601" i="10"/>
  <c r="H3601" i="10"/>
  <c r="G3586" i="21"/>
  <c r="G3585" i="10"/>
  <c r="H3585" i="10"/>
  <c r="G3570" i="21"/>
  <c r="G3569" i="10"/>
  <c r="H3569" i="10"/>
  <c r="G3554" i="21"/>
  <c r="G3553" i="10"/>
  <c r="H3553" i="10"/>
  <c r="G3538" i="21"/>
  <c r="G3537" i="10"/>
  <c r="H3537" i="10"/>
  <c r="G3522" i="21"/>
  <c r="G3521" i="10"/>
  <c r="H3521" i="10"/>
  <c r="G3506" i="21"/>
  <c r="G3505" i="10"/>
  <c r="H3505" i="10"/>
  <c r="G3490" i="21"/>
  <c r="G3489" i="10"/>
  <c r="H3489" i="10"/>
  <c r="G3474" i="21"/>
  <c r="G3473" i="10"/>
  <c r="H3473" i="10"/>
  <c r="G3458" i="21"/>
  <c r="G3457" i="10"/>
  <c r="H3457" i="10"/>
  <c r="G3442" i="21"/>
  <c r="G3441" i="10"/>
  <c r="H3441" i="10"/>
  <c r="G3426" i="21"/>
  <c r="G3425" i="10"/>
  <c r="H3425" i="10"/>
  <c r="G3410" i="21"/>
  <c r="G3409" i="10"/>
  <c r="H3409" i="10"/>
  <c r="G3394" i="21"/>
  <c r="G3393" i="10"/>
  <c r="H3393" i="10"/>
  <c r="G3378" i="21"/>
  <c r="G3377" i="10"/>
  <c r="H3377" i="10"/>
  <c r="G3362" i="21"/>
  <c r="G3361" i="10"/>
  <c r="H3361" i="10"/>
  <c r="G3346" i="21"/>
  <c r="G3345" i="10"/>
  <c r="H3345" i="10"/>
  <c r="G3330" i="21"/>
  <c r="G3329" i="10"/>
  <c r="H3329" i="10"/>
  <c r="G3314" i="21"/>
  <c r="G3313" i="10"/>
  <c r="H3313" i="10"/>
  <c r="G3298" i="21"/>
  <c r="G3297" i="10"/>
  <c r="H3297" i="10"/>
  <c r="G3282" i="21"/>
  <c r="G3281" i="10"/>
  <c r="H3281" i="10"/>
  <c r="G3266" i="21"/>
  <c r="G3265" i="10"/>
  <c r="H3265" i="10"/>
  <c r="G3250" i="21"/>
  <c r="G3249" i="10"/>
  <c r="H3249" i="10"/>
  <c r="G3234" i="21"/>
  <c r="G3233" i="10"/>
  <c r="H3233" i="10"/>
  <c r="G3218" i="21"/>
  <c r="G3217" i="10"/>
  <c r="H3217" i="10"/>
  <c r="G3202" i="21"/>
  <c r="G3201" i="10"/>
  <c r="H3201" i="10"/>
  <c r="G3186" i="21"/>
  <c r="G3185" i="10"/>
  <c r="H3185" i="10"/>
  <c r="G3170" i="21"/>
  <c r="G3169" i="10"/>
  <c r="H3169" i="10"/>
  <c r="G3154" i="21"/>
  <c r="G3153" i="10"/>
  <c r="H3153" i="10"/>
  <c r="G3138" i="21"/>
  <c r="G3137" i="10"/>
  <c r="H3137" i="10"/>
  <c r="G3122" i="21"/>
  <c r="G3121" i="10"/>
  <c r="H3121" i="10"/>
  <c r="G3106" i="21"/>
  <c r="G3105" i="10"/>
  <c r="H3105" i="10"/>
  <c r="G3090" i="21"/>
  <c r="G3089" i="10"/>
  <c r="H3089" i="10"/>
  <c r="G3074" i="21"/>
  <c r="G3073" i="10"/>
  <c r="H3073" i="10"/>
  <c r="G3058" i="21"/>
  <c r="G3057" i="10"/>
  <c r="H3057" i="10"/>
  <c r="G3042" i="21"/>
  <c r="G3041" i="10"/>
  <c r="H3041" i="10"/>
  <c r="G3026" i="21"/>
  <c r="G3025" i="10"/>
  <c r="H3025" i="10"/>
  <c r="G3010" i="21"/>
  <c r="G3009" i="10"/>
  <c r="H3009" i="10"/>
  <c r="G2994" i="21"/>
  <c r="G2993" i="10"/>
  <c r="H2993" i="10"/>
  <c r="G2978" i="21"/>
  <c r="G2977" i="10"/>
  <c r="H2977" i="10"/>
  <c r="G2962" i="21"/>
  <c r="G2961" i="10"/>
  <c r="H2961" i="10"/>
  <c r="G2946" i="21"/>
  <c r="G2945" i="10"/>
  <c r="H2945" i="10"/>
  <c r="G2930" i="21"/>
  <c r="G2929" i="10"/>
  <c r="H2929" i="10"/>
  <c r="G2914" i="21"/>
  <c r="G2913" i="10"/>
  <c r="H2913" i="10"/>
  <c r="G2898" i="21"/>
  <c r="G2897" i="10"/>
  <c r="H2897" i="10"/>
  <c r="G2882" i="21"/>
  <c r="G2881" i="10"/>
  <c r="H2881" i="10"/>
  <c r="G2866" i="21"/>
  <c r="G2865" i="10"/>
  <c r="H2865" i="10"/>
  <c r="G2850" i="21"/>
  <c r="G2849" i="10"/>
  <c r="H2849" i="10"/>
  <c r="G2834" i="21"/>
  <c r="G2833" i="10"/>
  <c r="H2833" i="10"/>
  <c r="G2818" i="21"/>
  <c r="G2817" i="10"/>
  <c r="H2817" i="10"/>
  <c r="G2802" i="21"/>
  <c r="G2801" i="10"/>
  <c r="H2801" i="10"/>
  <c r="G2786" i="21"/>
  <c r="G2785" i="10"/>
  <c r="H2785" i="10"/>
  <c r="G2770" i="21"/>
  <c r="G2769" i="10"/>
  <c r="H2769" i="10"/>
  <c r="G2754" i="21"/>
  <c r="G2753" i="10"/>
  <c r="H2753" i="10"/>
  <c r="G2738" i="21"/>
  <c r="G2737" i="10"/>
  <c r="H2737" i="10"/>
  <c r="G2722" i="21"/>
  <c r="G2721" i="10"/>
  <c r="H2721" i="10"/>
  <c r="G2706" i="21"/>
  <c r="G2705" i="10"/>
  <c r="H2705" i="10"/>
  <c r="G2690" i="21"/>
  <c r="G2689" i="10"/>
  <c r="H2689" i="10"/>
  <c r="G2674" i="21"/>
  <c r="G2673" i="10"/>
  <c r="H2673" i="10"/>
  <c r="G2658" i="21"/>
  <c r="G2657" i="10"/>
  <c r="H2657" i="10"/>
  <c r="G2642" i="21"/>
  <c r="G2641" i="10"/>
  <c r="H2641" i="10"/>
  <c r="G2626" i="21"/>
  <c r="G2625" i="10"/>
  <c r="H2625" i="10"/>
  <c r="G2610" i="21"/>
  <c r="G2609" i="10"/>
  <c r="H2609" i="10"/>
  <c r="G2594" i="21"/>
  <c r="G2593" i="10"/>
  <c r="H2593" i="10"/>
  <c r="G2578" i="21"/>
  <c r="G2577" i="10"/>
  <c r="H2577" i="10"/>
  <c r="G2562" i="21"/>
  <c r="G2561" i="10"/>
  <c r="H2561" i="10"/>
  <c r="G2546" i="21"/>
  <c r="G2545" i="10"/>
  <c r="H2545" i="10"/>
  <c r="G2530" i="21"/>
  <c r="G2529" i="10"/>
  <c r="H2529" i="10"/>
  <c r="G2514" i="21"/>
  <c r="G2513" i="10"/>
  <c r="H2513" i="10"/>
  <c r="G2498" i="21"/>
  <c r="G2497" i="10"/>
  <c r="H2497" i="10"/>
  <c r="G2482" i="21"/>
  <c r="G2481" i="10"/>
  <c r="H2481" i="10"/>
  <c r="G2466" i="21"/>
  <c r="G2465" i="10"/>
  <c r="H2465" i="10"/>
  <c r="G2450" i="21"/>
  <c r="G2449" i="10"/>
  <c r="H2449" i="10"/>
  <c r="G2434" i="21"/>
  <c r="G2433" i="10"/>
  <c r="H2433" i="10"/>
  <c r="G2418" i="21"/>
  <c r="G2417" i="10"/>
  <c r="H2417" i="10"/>
  <c r="G2402" i="21"/>
  <c r="G2401" i="10"/>
  <c r="H2401" i="10"/>
  <c r="G2386" i="21"/>
  <c r="G2385" i="10"/>
  <c r="H2385" i="10"/>
  <c r="G2370" i="21"/>
  <c r="G2369" i="10"/>
  <c r="H2369" i="10"/>
  <c r="G2354" i="21"/>
  <c r="G2353" i="10"/>
  <c r="H2353" i="10"/>
  <c r="G2338" i="21"/>
  <c r="G2337" i="10"/>
  <c r="H2337" i="10"/>
  <c r="G2322" i="21"/>
  <c r="G2321" i="10"/>
  <c r="H2321" i="10"/>
  <c r="G2306" i="21"/>
  <c r="G2305" i="10"/>
  <c r="H2305" i="10"/>
  <c r="G2290" i="21"/>
  <c r="G2289" i="10"/>
  <c r="H2289" i="10"/>
  <c r="G2274" i="21"/>
  <c r="G2273" i="10"/>
  <c r="H2273" i="10"/>
  <c r="H2274" i="21"/>
  <c r="G2258" i="21"/>
  <c r="G2257" i="10"/>
  <c r="H2257" i="10"/>
  <c r="G2242" i="21"/>
  <c r="G2241" i="10"/>
  <c r="H2241" i="10"/>
  <c r="G2226" i="21"/>
  <c r="G2225" i="10"/>
  <c r="H2225" i="10"/>
  <c r="G2210" i="21"/>
  <c r="G2209" i="10"/>
  <c r="H2209" i="10"/>
  <c r="G2194" i="21"/>
  <c r="G2193" i="10"/>
  <c r="H2193" i="10"/>
  <c r="G2178" i="21"/>
  <c r="G2177" i="10"/>
  <c r="H2177" i="10"/>
  <c r="G2162" i="21"/>
  <c r="G2161" i="10"/>
  <c r="H2161" i="10"/>
  <c r="G2146" i="21"/>
  <c r="G2145" i="10"/>
  <c r="H2145" i="10"/>
  <c r="G2130" i="21"/>
  <c r="G2129" i="10"/>
  <c r="H2129" i="10"/>
  <c r="G2114" i="21"/>
  <c r="G2113" i="10"/>
  <c r="H2113" i="10"/>
  <c r="G2098" i="21"/>
  <c r="G2097" i="10"/>
  <c r="H2097" i="10"/>
  <c r="G2082" i="21"/>
  <c r="G2081" i="10"/>
  <c r="H2081" i="10"/>
  <c r="G2066" i="21"/>
  <c r="G2065" i="10"/>
  <c r="H2065" i="10"/>
  <c r="G2050" i="21"/>
  <c r="G2049" i="10"/>
  <c r="H2049" i="10"/>
  <c r="G2034" i="21"/>
  <c r="G2033" i="10"/>
  <c r="H2033" i="10"/>
  <c r="G2018" i="21"/>
  <c r="G2017" i="10"/>
  <c r="H2017" i="10"/>
  <c r="G2002" i="21"/>
  <c r="G2001" i="10"/>
  <c r="H2001" i="10"/>
  <c r="G1986" i="21"/>
  <c r="G1985" i="10"/>
  <c r="H1985" i="10"/>
  <c r="G1970" i="21"/>
  <c r="G1969" i="10"/>
  <c r="H1969" i="10"/>
  <c r="G1954" i="21"/>
  <c r="G1953" i="10"/>
  <c r="H1953" i="10"/>
  <c r="H1954" i="21"/>
  <c r="G1938" i="21"/>
  <c r="G1937" i="10"/>
  <c r="H1937" i="10"/>
  <c r="G1922" i="21"/>
  <c r="G1921" i="10"/>
  <c r="H1921" i="10"/>
  <c r="G1906" i="21"/>
  <c r="G1905" i="10"/>
  <c r="H1905" i="10"/>
  <c r="G1890" i="21"/>
  <c r="G1889" i="10"/>
  <c r="H1889" i="10"/>
  <c r="G1874" i="21"/>
  <c r="G1873" i="10"/>
  <c r="H1873" i="10"/>
  <c r="G1858" i="21"/>
  <c r="G1857" i="10"/>
  <c r="H1857" i="10"/>
  <c r="G1842" i="21"/>
  <c r="G1841" i="10"/>
  <c r="H1841" i="10"/>
  <c r="G1826" i="21"/>
  <c r="G1825" i="10"/>
  <c r="H1825" i="10"/>
  <c r="G1810" i="21"/>
  <c r="G1809" i="10"/>
  <c r="H1809" i="10"/>
  <c r="G1794" i="21"/>
  <c r="G1793" i="10"/>
  <c r="H1793" i="10"/>
  <c r="G1778" i="21"/>
  <c r="G1777" i="10"/>
  <c r="H1777" i="10"/>
  <c r="G1762" i="21"/>
  <c r="G1761" i="10"/>
  <c r="H1761" i="10"/>
  <c r="G1746" i="21"/>
  <c r="G1745" i="10"/>
  <c r="H1745" i="10"/>
  <c r="G1730" i="21"/>
  <c r="G1729" i="10"/>
  <c r="H1729" i="10"/>
  <c r="G1714" i="21"/>
  <c r="G1713" i="10"/>
  <c r="H1713" i="10"/>
  <c r="G1698" i="21"/>
  <c r="G1697" i="10"/>
  <c r="H1697" i="10"/>
  <c r="G1682" i="21"/>
  <c r="G1681" i="10"/>
  <c r="H1681" i="10"/>
  <c r="G1666" i="21"/>
  <c r="G1665" i="10"/>
  <c r="H1665" i="10"/>
  <c r="G1650" i="21"/>
  <c r="G1649" i="10"/>
  <c r="H1649" i="10"/>
  <c r="G1634" i="21"/>
  <c r="G1633" i="10"/>
  <c r="H1633" i="10"/>
  <c r="G1618" i="21"/>
  <c r="G1617" i="10"/>
  <c r="H1617" i="10"/>
  <c r="G1602" i="21"/>
  <c r="G1601" i="10"/>
  <c r="H1601" i="10"/>
  <c r="G1586" i="21"/>
  <c r="G1585" i="10"/>
  <c r="H1585" i="10"/>
  <c r="G1570" i="21"/>
  <c r="G1569" i="10"/>
  <c r="H1569" i="10"/>
  <c r="G1557" i="21"/>
  <c r="G1556" i="10"/>
  <c r="H1556" i="10"/>
  <c r="G1541" i="21"/>
  <c r="G1540" i="10"/>
  <c r="H1540" i="10"/>
  <c r="G1525" i="21"/>
  <c r="G1524" i="10"/>
  <c r="H1524" i="10"/>
  <c r="G1509" i="21"/>
  <c r="G1508" i="10"/>
  <c r="H1508" i="10"/>
  <c r="G1493" i="21"/>
  <c r="G1492" i="10"/>
  <c r="H1492" i="10"/>
  <c r="G1477" i="21"/>
  <c r="G1476" i="10"/>
  <c r="H1476" i="10"/>
  <c r="G1461" i="21"/>
  <c r="G1460" i="10"/>
  <c r="H1460" i="10"/>
  <c r="G1445" i="21"/>
  <c r="G1444" i="10"/>
  <c r="H1444" i="10"/>
  <c r="G1429" i="21"/>
  <c r="G1428" i="10"/>
  <c r="H1428" i="10"/>
  <c r="G1413" i="21"/>
  <c r="G1412" i="10"/>
  <c r="H1412" i="10"/>
  <c r="G1397" i="21"/>
  <c r="G1396" i="10"/>
  <c r="H1396" i="10"/>
  <c r="G1381" i="21"/>
  <c r="G1380" i="10"/>
  <c r="H1380" i="10"/>
  <c r="G1365" i="21"/>
  <c r="G1364" i="10"/>
  <c r="H1364" i="10"/>
  <c r="G1349" i="21"/>
  <c r="G1348" i="10"/>
  <c r="H1348" i="10"/>
  <c r="G1333" i="21"/>
  <c r="G1332" i="10"/>
  <c r="H1332" i="10"/>
  <c r="G1317" i="21"/>
  <c r="G1316" i="10"/>
  <c r="H1316" i="10"/>
  <c r="G1301" i="21"/>
  <c r="G1300" i="10"/>
  <c r="H1300" i="10"/>
  <c r="G1285" i="21"/>
  <c r="G1284" i="10"/>
  <c r="H1284" i="10"/>
  <c r="G1269" i="21"/>
  <c r="G1268" i="10"/>
  <c r="H1268" i="10"/>
  <c r="G1253" i="21"/>
  <c r="G1252" i="10"/>
  <c r="H1252" i="10"/>
  <c r="G1237" i="21"/>
  <c r="G1236" i="10"/>
  <c r="H1236" i="10"/>
  <c r="G1221" i="21"/>
  <c r="G1220" i="10"/>
  <c r="H1220" i="10"/>
  <c r="G1205" i="21"/>
  <c r="G1204" i="10"/>
  <c r="H1204" i="10"/>
  <c r="G1189" i="21"/>
  <c r="G1188" i="10"/>
  <c r="H1188" i="10"/>
  <c r="G1173" i="21"/>
  <c r="G1172" i="10"/>
  <c r="H1172" i="10"/>
  <c r="G1157" i="21"/>
  <c r="G1156" i="10"/>
  <c r="H1156" i="10"/>
  <c r="G1141" i="21"/>
  <c r="G1140" i="10"/>
  <c r="H1140" i="10"/>
  <c r="G1125" i="21"/>
  <c r="G1124" i="10"/>
  <c r="H1124" i="10"/>
  <c r="G1109" i="21"/>
  <c r="G1108" i="10"/>
  <c r="H1108" i="10"/>
  <c r="G1093" i="21"/>
  <c r="G1092" i="10"/>
  <c r="H1092" i="10"/>
  <c r="G1077" i="21"/>
  <c r="G1076" i="10"/>
  <c r="H1076" i="10"/>
  <c r="G1061" i="21"/>
  <c r="G1060" i="10"/>
  <c r="H1060" i="10"/>
  <c r="G1045" i="21"/>
  <c r="G1044" i="10"/>
  <c r="H1044" i="10"/>
  <c r="G1029" i="21"/>
  <c r="G1028" i="10"/>
  <c r="H1028" i="10"/>
  <c r="G1013" i="21"/>
  <c r="G1012" i="10"/>
  <c r="H1012" i="10"/>
  <c r="G997" i="21"/>
  <c r="G996" i="10"/>
  <c r="H996" i="10"/>
  <c r="G981" i="21"/>
  <c r="G980" i="10"/>
  <c r="H980" i="10"/>
  <c r="G965" i="21"/>
  <c r="G964" i="10"/>
  <c r="H964" i="10"/>
  <c r="G949" i="21"/>
  <c r="G948" i="10"/>
  <c r="H948" i="10"/>
  <c r="G933" i="21"/>
  <c r="G932" i="10"/>
  <c r="H932" i="10"/>
  <c r="G917" i="21"/>
  <c r="G916" i="10"/>
  <c r="H916" i="10"/>
  <c r="G901" i="21"/>
  <c r="G900" i="10"/>
  <c r="H900" i="10"/>
  <c r="G885" i="21"/>
  <c r="G884" i="10"/>
  <c r="H884" i="10"/>
  <c r="G869" i="21"/>
  <c r="G868" i="10"/>
  <c r="H868" i="10"/>
  <c r="G853" i="21"/>
  <c r="G852" i="10"/>
  <c r="H852" i="10"/>
  <c r="G837" i="21"/>
  <c r="G836" i="10"/>
  <c r="H836" i="10"/>
  <c r="G821" i="21"/>
  <c r="G820" i="10"/>
  <c r="H820" i="10"/>
  <c r="G805" i="21"/>
  <c r="G804" i="10"/>
  <c r="H804" i="10"/>
  <c r="G789" i="21"/>
  <c r="G788" i="10"/>
  <c r="H788" i="10"/>
  <c r="G773" i="21"/>
  <c r="G772" i="10"/>
  <c r="H772" i="10"/>
  <c r="G757" i="21"/>
  <c r="G756" i="10"/>
  <c r="H756" i="10"/>
  <c r="G741" i="21"/>
  <c r="G740" i="10"/>
  <c r="H740" i="10"/>
  <c r="G725" i="21"/>
  <c r="G724" i="10"/>
  <c r="H724" i="10"/>
  <c r="G709" i="21"/>
  <c r="G708" i="10"/>
  <c r="H708" i="10"/>
  <c r="G693" i="21"/>
  <c r="G692" i="10"/>
  <c r="H692" i="10"/>
  <c r="G677" i="21"/>
  <c r="G676" i="10"/>
  <c r="H676" i="10"/>
  <c r="G661" i="21"/>
  <c r="G660" i="10"/>
  <c r="H660" i="10"/>
  <c r="G645" i="21"/>
  <c r="G644" i="10"/>
  <c r="H644" i="10"/>
  <c r="G629" i="21"/>
  <c r="G628" i="10"/>
  <c r="H628" i="10"/>
  <c r="G613" i="21"/>
  <c r="G612" i="10"/>
  <c r="H612" i="10"/>
  <c r="G597" i="21"/>
  <c r="G596" i="10"/>
  <c r="H596" i="10"/>
  <c r="G581" i="21"/>
  <c r="G580" i="10"/>
  <c r="H580" i="10"/>
  <c r="G565" i="21"/>
  <c r="G564" i="10"/>
  <c r="H564" i="10"/>
  <c r="G549" i="21"/>
  <c r="G548" i="10"/>
  <c r="H548" i="10"/>
  <c r="G533" i="21"/>
  <c r="G532" i="10"/>
  <c r="H532" i="10"/>
  <c r="G517" i="21"/>
  <c r="G516" i="10"/>
  <c r="H516" i="10"/>
  <c r="G501" i="21"/>
  <c r="G500" i="10"/>
  <c r="H500" i="10"/>
  <c r="G485" i="21"/>
  <c r="G484" i="10"/>
  <c r="H484" i="10"/>
  <c r="G469" i="21"/>
  <c r="G468" i="10"/>
  <c r="H468" i="10"/>
  <c r="G453" i="21"/>
  <c r="G452" i="10"/>
  <c r="H452" i="10"/>
  <c r="G437" i="21"/>
  <c r="G436" i="10"/>
  <c r="H436" i="10"/>
  <c r="G421" i="21"/>
  <c r="G420" i="10"/>
  <c r="H420" i="10"/>
  <c r="G405" i="21"/>
  <c r="G404" i="10"/>
  <c r="H404" i="10"/>
  <c r="G389" i="21"/>
  <c r="G388" i="10"/>
  <c r="H388" i="10"/>
  <c r="G373" i="21"/>
  <c r="G372" i="10"/>
  <c r="H372" i="10"/>
  <c r="G357" i="21"/>
  <c r="G356" i="10"/>
  <c r="H356" i="10"/>
  <c r="G341" i="21"/>
  <c r="G340" i="10"/>
  <c r="H340" i="10"/>
  <c r="G325" i="21"/>
  <c r="G324" i="10"/>
  <c r="H324" i="10"/>
  <c r="G309" i="21"/>
  <c r="G308" i="10"/>
  <c r="H308" i="10"/>
  <c r="G293" i="21"/>
  <c r="G292" i="10"/>
  <c r="H292" i="10"/>
  <c r="G277" i="21"/>
  <c r="G276" i="10"/>
  <c r="H276" i="10"/>
  <c r="G261" i="21"/>
  <c r="G260" i="10"/>
  <c r="H260" i="10"/>
  <c r="H261" i="21"/>
  <c r="G245" i="21"/>
  <c r="G244" i="10"/>
  <c r="H244" i="10"/>
  <c r="G229" i="21"/>
  <c r="G228" i="10"/>
  <c r="H228" i="10"/>
  <c r="G213" i="21"/>
  <c r="G212" i="10"/>
  <c r="H212" i="10"/>
  <c r="G197" i="21"/>
  <c r="G196" i="10"/>
  <c r="H196" i="10"/>
  <c r="G181" i="21"/>
  <c r="G180" i="10"/>
  <c r="H180" i="10"/>
  <c r="G165" i="21"/>
  <c r="G164" i="10"/>
  <c r="H164" i="10"/>
  <c r="G149" i="21"/>
  <c r="G148" i="10"/>
  <c r="H148" i="10"/>
  <c r="G133" i="21"/>
  <c r="G132" i="10"/>
  <c r="H132" i="10"/>
  <c r="H133" i="21"/>
  <c r="G117" i="21"/>
  <c r="G116" i="10"/>
  <c r="H116" i="10"/>
  <c r="G101" i="21"/>
  <c r="G100" i="10"/>
  <c r="H100" i="10"/>
  <c r="G85" i="21"/>
  <c r="G84" i="10"/>
  <c r="H84" i="10"/>
  <c r="G69" i="21"/>
  <c r="G68" i="10"/>
  <c r="H68" i="10"/>
  <c r="G53" i="21"/>
  <c r="G52" i="10"/>
  <c r="H52" i="10"/>
  <c r="G37" i="21"/>
  <c r="G36" i="10"/>
  <c r="H36" i="10"/>
  <c r="G21" i="21"/>
  <c r="G20" i="10"/>
  <c r="H20" i="10"/>
  <c r="G5" i="21"/>
  <c r="G4" i="10"/>
  <c r="H4" i="10"/>
  <c r="G1548" i="21"/>
  <c r="G1547" i="10"/>
  <c r="H1547" i="10"/>
  <c r="G1532" i="21"/>
  <c r="G1531" i="10"/>
  <c r="H1531" i="10"/>
  <c r="G1516" i="21"/>
  <c r="G1515" i="10"/>
  <c r="H1515" i="10"/>
  <c r="G1500" i="21"/>
  <c r="G1499" i="10"/>
  <c r="H1499" i="10"/>
  <c r="G1484" i="21"/>
  <c r="G1483" i="10"/>
  <c r="H1483" i="10"/>
  <c r="G1468" i="21"/>
  <c r="G1467" i="10"/>
  <c r="H1467" i="10"/>
  <c r="G1452" i="21"/>
  <c r="G1451" i="10"/>
  <c r="H1451" i="10"/>
  <c r="G1436" i="21"/>
  <c r="G1435" i="10"/>
  <c r="H1435" i="10"/>
  <c r="G1420" i="21"/>
  <c r="G1419" i="10"/>
  <c r="H1419" i="10"/>
  <c r="G1404" i="21"/>
  <c r="G1403" i="10"/>
  <c r="H1403" i="10"/>
  <c r="G1388" i="21"/>
  <c r="G1387" i="10"/>
  <c r="H1387" i="10"/>
  <c r="G1372" i="21"/>
  <c r="G1371" i="10"/>
  <c r="H1371" i="10"/>
  <c r="G1356" i="21"/>
  <c r="G1355" i="10"/>
  <c r="H1355" i="10"/>
  <c r="G1340" i="21"/>
  <c r="G1339" i="10"/>
  <c r="H1339" i="10"/>
  <c r="G1324" i="21"/>
  <c r="G1323" i="10"/>
  <c r="H1323" i="10"/>
  <c r="H1324" i="21"/>
  <c r="G1308" i="21"/>
  <c r="G1307" i="10"/>
  <c r="H1307" i="10"/>
  <c r="G1292" i="21"/>
  <c r="G1291" i="10"/>
  <c r="H1291" i="10"/>
  <c r="G1276" i="21"/>
  <c r="G1275" i="10"/>
  <c r="H1275" i="10"/>
  <c r="G1260" i="21"/>
  <c r="G1259" i="10"/>
  <c r="H1259" i="10"/>
  <c r="G1244" i="21"/>
  <c r="G1243" i="10"/>
  <c r="H1243" i="10"/>
  <c r="G1228" i="21"/>
  <c r="G1227" i="10"/>
  <c r="H1227" i="10"/>
  <c r="G1212" i="21"/>
  <c r="G1211" i="10"/>
  <c r="H1211" i="10"/>
  <c r="G1196" i="21"/>
  <c r="G1195" i="10"/>
  <c r="H1195" i="10"/>
  <c r="H1196" i="21"/>
  <c r="G1180" i="21"/>
  <c r="G1179" i="10"/>
  <c r="H1179" i="10"/>
  <c r="G1164" i="21"/>
  <c r="G1163" i="10"/>
  <c r="H1163" i="10"/>
  <c r="G1148" i="21"/>
  <c r="G1147" i="10"/>
  <c r="H1147" i="10"/>
  <c r="G1132" i="21"/>
  <c r="G1131" i="10"/>
  <c r="H1131" i="10"/>
  <c r="G1116" i="21"/>
  <c r="G1115" i="10"/>
  <c r="H1115" i="10"/>
  <c r="G1100" i="21"/>
  <c r="G1099" i="10"/>
  <c r="H1099" i="10"/>
  <c r="G1084" i="21"/>
  <c r="G1083" i="10"/>
  <c r="H1083" i="10"/>
  <c r="G1068" i="21"/>
  <c r="G1067" i="10"/>
  <c r="H1067" i="10"/>
  <c r="G1052" i="21"/>
  <c r="G1051" i="10"/>
  <c r="H1051" i="10"/>
  <c r="G1036" i="21"/>
  <c r="G1035" i="10"/>
  <c r="H1035" i="10"/>
  <c r="G1020" i="21"/>
  <c r="G1019" i="10"/>
  <c r="H1019" i="10"/>
  <c r="G1004" i="21"/>
  <c r="G1003" i="10"/>
  <c r="H1003" i="10"/>
  <c r="H1004" i="21"/>
  <c r="G988" i="21"/>
  <c r="G987" i="10"/>
  <c r="H987" i="10"/>
  <c r="G972" i="21"/>
  <c r="G971" i="10"/>
  <c r="H971" i="10"/>
  <c r="G956" i="21"/>
  <c r="G955" i="10"/>
  <c r="H955" i="10"/>
  <c r="G940" i="21"/>
  <c r="G939" i="10"/>
  <c r="H939" i="10"/>
  <c r="G924" i="21"/>
  <c r="G923" i="10"/>
  <c r="H923" i="10"/>
  <c r="G908" i="21"/>
  <c r="G907" i="10"/>
  <c r="H907" i="10"/>
  <c r="G892" i="21"/>
  <c r="G891" i="10"/>
  <c r="H891" i="10"/>
  <c r="G876" i="21"/>
  <c r="G875" i="10"/>
  <c r="H875" i="10"/>
  <c r="H876" i="21"/>
  <c r="G860" i="21"/>
  <c r="G859" i="10"/>
  <c r="H859" i="10"/>
  <c r="G844" i="21"/>
  <c r="G843" i="10"/>
  <c r="H843" i="10"/>
  <c r="G828" i="21"/>
  <c r="G827" i="10"/>
  <c r="H827" i="10"/>
  <c r="G812" i="21"/>
  <c r="G811" i="10"/>
  <c r="H811" i="10"/>
  <c r="G796" i="21"/>
  <c r="G795" i="10"/>
  <c r="H795" i="10"/>
  <c r="G780" i="21"/>
  <c r="G779" i="10"/>
  <c r="H779" i="10"/>
  <c r="G764" i="21"/>
  <c r="G763" i="10"/>
  <c r="H763" i="10"/>
  <c r="G748" i="21"/>
  <c r="G747" i="10"/>
  <c r="H747" i="10"/>
  <c r="G732" i="21"/>
  <c r="G731" i="10"/>
  <c r="H731" i="10"/>
  <c r="G716" i="21"/>
  <c r="G715" i="10"/>
  <c r="H715" i="10"/>
  <c r="G700" i="21"/>
  <c r="G699" i="10"/>
  <c r="H699" i="10"/>
  <c r="G684" i="21"/>
  <c r="G683" i="10"/>
  <c r="H683" i="10"/>
  <c r="G668" i="21"/>
  <c r="G667" i="10"/>
  <c r="H667" i="10"/>
  <c r="G652" i="21"/>
  <c r="G651" i="10"/>
  <c r="H651" i="10"/>
  <c r="G636" i="21"/>
  <c r="G635" i="10"/>
  <c r="H635" i="10"/>
  <c r="G620" i="21"/>
  <c r="G619" i="10"/>
  <c r="H619" i="10"/>
  <c r="G604" i="21"/>
  <c r="G603" i="10"/>
  <c r="H603" i="10"/>
  <c r="G588" i="21"/>
  <c r="G587" i="10"/>
  <c r="H587" i="10"/>
  <c r="G572" i="21"/>
  <c r="G571" i="10"/>
  <c r="H571" i="10"/>
  <c r="G556" i="21"/>
  <c r="G555" i="10"/>
  <c r="H555" i="10"/>
  <c r="G540" i="21"/>
  <c r="G539" i="10"/>
  <c r="H539" i="10"/>
  <c r="G524" i="21"/>
  <c r="G523" i="10"/>
  <c r="H523" i="10"/>
  <c r="G508" i="21"/>
  <c r="G507" i="10"/>
  <c r="H507" i="10"/>
  <c r="G492" i="21"/>
  <c r="G491" i="10"/>
  <c r="H491" i="10"/>
  <c r="G476" i="21"/>
  <c r="G475" i="10"/>
  <c r="H475" i="10"/>
  <c r="G460" i="21"/>
  <c r="G459" i="10"/>
  <c r="H459" i="10"/>
  <c r="G444" i="21"/>
  <c r="G443" i="10"/>
  <c r="H443" i="10"/>
  <c r="G428" i="21"/>
  <c r="G427" i="10"/>
  <c r="H427" i="10"/>
  <c r="G412" i="21"/>
  <c r="G411" i="10"/>
  <c r="H411" i="10"/>
  <c r="G396" i="21"/>
  <c r="G395" i="10"/>
  <c r="H395" i="10"/>
  <c r="G380" i="21"/>
  <c r="G379" i="10"/>
  <c r="H379" i="10"/>
  <c r="G364" i="21"/>
  <c r="G363" i="10"/>
  <c r="H363" i="10"/>
  <c r="G348" i="21"/>
  <c r="G347" i="10"/>
  <c r="H347" i="10"/>
  <c r="G332" i="21"/>
  <c r="G331" i="10"/>
  <c r="H331" i="10"/>
  <c r="G316" i="21"/>
  <c r="G315" i="10"/>
  <c r="H315" i="10"/>
  <c r="G300" i="21"/>
  <c r="G299" i="10"/>
  <c r="H299" i="10"/>
  <c r="G284" i="21"/>
  <c r="G283" i="10"/>
  <c r="H283" i="10"/>
  <c r="G268" i="21"/>
  <c r="G267" i="10"/>
  <c r="H267" i="10"/>
  <c r="G252" i="21"/>
  <c r="G251" i="10"/>
  <c r="H251" i="10"/>
  <c r="G236" i="21"/>
  <c r="G235" i="10"/>
  <c r="H235" i="10"/>
  <c r="G220" i="21"/>
  <c r="G219" i="10"/>
  <c r="H219" i="10"/>
  <c r="G204" i="21"/>
  <c r="G203" i="10"/>
  <c r="H203" i="10"/>
  <c r="H204" i="21"/>
  <c r="G188" i="21"/>
  <c r="G187" i="10"/>
  <c r="H187" i="10"/>
  <c r="G172" i="21"/>
  <c r="G171" i="10"/>
  <c r="H171" i="10"/>
  <c r="G156" i="21"/>
  <c r="G155" i="10"/>
  <c r="H155" i="10"/>
  <c r="G140" i="21"/>
  <c r="G139" i="10"/>
  <c r="H139" i="10"/>
  <c r="G124" i="21"/>
  <c r="G123" i="10"/>
  <c r="H123" i="10"/>
  <c r="G108" i="21"/>
  <c r="G107" i="10"/>
  <c r="H107" i="10"/>
  <c r="G92" i="21"/>
  <c r="G91" i="10"/>
  <c r="H91" i="10"/>
  <c r="G76" i="21"/>
  <c r="G75" i="10"/>
  <c r="H75" i="10"/>
  <c r="G60" i="21"/>
  <c r="G59" i="10"/>
  <c r="H59" i="10"/>
  <c r="G44" i="21"/>
  <c r="G43" i="10"/>
  <c r="H43" i="10"/>
  <c r="G28" i="21"/>
  <c r="G27" i="10"/>
  <c r="H27" i="10"/>
  <c r="G12" i="21"/>
  <c r="G11" i="10"/>
  <c r="H11" i="10"/>
  <c r="H8308" i="21"/>
  <c r="H8196" i="21"/>
  <c r="H8132" i="21"/>
  <c r="H7876" i="21"/>
  <c r="H7620" i="21"/>
  <c r="H7604" i="21"/>
  <c r="G1555" i="21"/>
  <c r="G1554" i="10"/>
  <c r="H1554" i="10"/>
  <c r="G1539" i="21"/>
  <c r="G1538" i="10"/>
  <c r="H1538" i="10"/>
  <c r="G1523" i="21"/>
  <c r="G1522" i="10"/>
  <c r="H1522" i="10"/>
  <c r="G1507" i="21"/>
  <c r="G1506" i="10"/>
  <c r="H1506" i="10"/>
  <c r="G1491" i="21"/>
  <c r="G1490" i="10"/>
  <c r="H1490" i="10"/>
  <c r="H1491" i="21"/>
  <c r="G1475" i="21"/>
  <c r="G1474" i="10"/>
  <c r="H1474" i="10"/>
  <c r="G1459" i="21"/>
  <c r="G1458" i="10"/>
  <c r="H1458" i="10"/>
  <c r="G1443" i="21"/>
  <c r="G1442" i="10"/>
  <c r="H1442" i="10"/>
  <c r="G1427" i="21"/>
  <c r="G1426" i="10"/>
  <c r="H1426" i="10"/>
  <c r="G1411" i="21"/>
  <c r="G1410" i="10"/>
  <c r="H1410" i="10"/>
  <c r="G1395" i="21"/>
  <c r="G1394" i="10"/>
  <c r="H1394" i="10"/>
  <c r="G1379" i="21"/>
  <c r="G1378" i="10"/>
  <c r="H1378" i="10"/>
  <c r="G1363" i="21"/>
  <c r="G1362" i="10"/>
  <c r="H1362" i="10"/>
  <c r="G1347" i="21"/>
  <c r="G1346" i="10"/>
  <c r="H1346" i="10"/>
  <c r="G1331" i="21"/>
  <c r="G1330" i="10"/>
  <c r="H1330" i="10"/>
  <c r="G1315" i="21"/>
  <c r="G1314" i="10"/>
  <c r="H1314" i="10"/>
  <c r="G1299" i="21"/>
  <c r="G1298" i="10"/>
  <c r="H1298" i="10"/>
  <c r="G1283" i="21"/>
  <c r="G1282" i="10"/>
  <c r="H1282" i="10"/>
  <c r="G1267" i="21"/>
  <c r="G1266" i="10"/>
  <c r="H1266" i="10"/>
  <c r="G1251" i="21"/>
  <c r="G1250" i="10"/>
  <c r="H1250" i="10"/>
  <c r="G1235" i="21"/>
  <c r="G1234" i="10"/>
  <c r="H1234" i="10"/>
  <c r="G1219" i="21"/>
  <c r="G1218" i="10"/>
  <c r="H1218" i="10"/>
  <c r="G1203" i="21"/>
  <c r="G1202" i="10"/>
  <c r="H1202" i="10"/>
  <c r="G1187" i="21"/>
  <c r="G1186" i="10"/>
  <c r="H1186" i="10"/>
  <c r="G1171" i="21"/>
  <c r="G1170" i="10"/>
  <c r="H1170" i="10"/>
  <c r="G1155" i="21"/>
  <c r="G1154" i="10"/>
  <c r="H1154" i="10"/>
  <c r="G1139" i="21"/>
  <c r="G1138" i="10"/>
  <c r="H1138" i="10"/>
  <c r="G1123" i="21"/>
  <c r="G1122" i="10"/>
  <c r="H1122" i="10"/>
  <c r="G1107" i="21"/>
  <c r="G1106" i="10"/>
  <c r="H1106" i="10"/>
  <c r="G1091" i="21"/>
  <c r="G1090" i="10"/>
  <c r="H1090" i="10"/>
  <c r="G1075" i="21"/>
  <c r="G1074" i="10"/>
  <c r="H1074" i="10"/>
  <c r="G1059" i="21"/>
  <c r="G1058" i="10"/>
  <c r="H1058" i="10"/>
  <c r="G1043" i="21"/>
  <c r="G1042" i="10"/>
  <c r="H1042" i="10"/>
  <c r="G1027" i="21"/>
  <c r="G1026" i="10"/>
  <c r="H1026" i="10"/>
  <c r="G1011" i="21"/>
  <c r="G1010" i="10"/>
  <c r="H1010" i="10"/>
  <c r="G995" i="21"/>
  <c r="G994" i="10"/>
  <c r="H994" i="10"/>
  <c r="G979" i="21"/>
  <c r="G978" i="10"/>
  <c r="H978" i="10"/>
  <c r="G963" i="21"/>
  <c r="G962" i="10"/>
  <c r="H962" i="10"/>
  <c r="G947" i="21"/>
  <c r="G946" i="10"/>
  <c r="H946" i="10"/>
  <c r="G931" i="21"/>
  <c r="G930" i="10"/>
  <c r="H930" i="10"/>
  <c r="G915" i="21"/>
  <c r="G914" i="10"/>
  <c r="H914" i="10"/>
  <c r="G899" i="21"/>
  <c r="G898" i="10"/>
  <c r="H898" i="10"/>
  <c r="G883" i="21"/>
  <c r="G882" i="10"/>
  <c r="H882" i="10"/>
  <c r="G867" i="21"/>
  <c r="G866" i="10"/>
  <c r="H866" i="10"/>
  <c r="G851" i="21"/>
  <c r="G850" i="10"/>
  <c r="H850" i="10"/>
  <c r="G835" i="21"/>
  <c r="G834" i="10"/>
  <c r="H834" i="10"/>
  <c r="G819" i="21"/>
  <c r="G818" i="10"/>
  <c r="H818" i="10"/>
  <c r="G803" i="21"/>
  <c r="G802" i="10"/>
  <c r="H802" i="10"/>
  <c r="G787" i="21"/>
  <c r="G786" i="10"/>
  <c r="H786" i="10"/>
  <c r="G771" i="21"/>
  <c r="G770" i="10"/>
  <c r="H770" i="10"/>
  <c r="G755" i="21"/>
  <c r="G754" i="10"/>
  <c r="H754" i="10"/>
  <c r="G739" i="21"/>
  <c r="G738" i="10"/>
  <c r="H738" i="10"/>
  <c r="G723" i="21"/>
  <c r="G722" i="10"/>
  <c r="H722" i="10"/>
  <c r="G707" i="21"/>
  <c r="G706" i="10"/>
  <c r="H706" i="10"/>
  <c r="G691" i="21"/>
  <c r="G690" i="10"/>
  <c r="H690" i="10"/>
  <c r="G675" i="21"/>
  <c r="G674" i="10"/>
  <c r="H674" i="10"/>
  <c r="G659" i="21"/>
  <c r="G658" i="10"/>
  <c r="H658" i="10"/>
  <c r="G643" i="21"/>
  <c r="G642" i="10"/>
  <c r="H642" i="10"/>
  <c r="G627" i="21"/>
  <c r="G626" i="10"/>
  <c r="H626" i="10"/>
  <c r="G611" i="21"/>
  <c r="G610" i="10"/>
  <c r="H610" i="10"/>
  <c r="G595" i="21"/>
  <c r="G594" i="10"/>
  <c r="H594" i="10"/>
  <c r="G579" i="21"/>
  <c r="G578" i="10"/>
  <c r="H578" i="10"/>
  <c r="G563" i="21"/>
  <c r="G562" i="10"/>
  <c r="H562" i="10"/>
  <c r="G547" i="21"/>
  <c r="G546" i="10"/>
  <c r="H546" i="10"/>
  <c r="G531" i="21"/>
  <c r="G530" i="10"/>
  <c r="H530" i="10"/>
  <c r="G515" i="21"/>
  <c r="G514" i="10"/>
  <c r="H514" i="10"/>
  <c r="G499" i="21"/>
  <c r="G498" i="10"/>
  <c r="H498" i="10"/>
  <c r="G483" i="21"/>
  <c r="G482" i="10"/>
  <c r="H482" i="10"/>
  <c r="G467" i="21"/>
  <c r="G466" i="10"/>
  <c r="H466" i="10"/>
  <c r="G451" i="21"/>
  <c r="G450" i="10"/>
  <c r="H450" i="10"/>
  <c r="G435" i="21"/>
  <c r="G434" i="10"/>
  <c r="H434" i="10"/>
  <c r="G419" i="21"/>
  <c r="G418" i="10"/>
  <c r="H418" i="10"/>
  <c r="G403" i="21"/>
  <c r="G402" i="10"/>
  <c r="H402" i="10"/>
  <c r="G387" i="21"/>
  <c r="G386" i="10"/>
  <c r="H386" i="10"/>
  <c r="G371" i="21"/>
  <c r="G370" i="10"/>
  <c r="H370" i="10"/>
  <c r="G355" i="21"/>
  <c r="G354" i="10"/>
  <c r="H354" i="10"/>
  <c r="G339" i="21"/>
  <c r="G338" i="10"/>
  <c r="H338" i="10"/>
  <c r="G323" i="21"/>
  <c r="G322" i="10"/>
  <c r="H322" i="10"/>
  <c r="G307" i="21"/>
  <c r="G306" i="10"/>
  <c r="H306" i="10"/>
  <c r="G291" i="21"/>
  <c r="G290" i="10"/>
  <c r="H290" i="10"/>
  <c r="G275" i="21"/>
  <c r="G274" i="10"/>
  <c r="H274" i="10"/>
  <c r="G259" i="21"/>
  <c r="G258" i="10"/>
  <c r="H258" i="10"/>
  <c r="G243" i="21"/>
  <c r="G242" i="10"/>
  <c r="H242" i="10"/>
  <c r="G227" i="21"/>
  <c r="G226" i="10"/>
  <c r="H226" i="10"/>
  <c r="G211" i="21"/>
  <c r="G210" i="10"/>
  <c r="H210" i="10"/>
  <c r="G195" i="21"/>
  <c r="G194" i="10"/>
  <c r="H194" i="10"/>
  <c r="G179" i="21"/>
  <c r="G178" i="10"/>
  <c r="H178" i="10"/>
  <c r="G163" i="21"/>
  <c r="G162" i="10"/>
  <c r="H162" i="10"/>
  <c r="G147" i="21"/>
  <c r="G146" i="10"/>
  <c r="H146" i="10"/>
  <c r="G131" i="21"/>
  <c r="G130" i="10"/>
  <c r="H130" i="10"/>
  <c r="G115" i="21"/>
  <c r="G114" i="10"/>
  <c r="H114" i="10"/>
  <c r="G99" i="21"/>
  <c r="G98" i="10"/>
  <c r="H98" i="10"/>
  <c r="G83" i="21"/>
  <c r="G82" i="10"/>
  <c r="H82" i="10"/>
  <c r="G67" i="21"/>
  <c r="G66" i="10"/>
  <c r="H66" i="10"/>
  <c r="G51" i="21"/>
  <c r="G50" i="10"/>
  <c r="H50" i="10"/>
  <c r="G35" i="21"/>
  <c r="G34" i="10"/>
  <c r="H34" i="10"/>
  <c r="G19" i="21"/>
  <c r="G18" i="10"/>
  <c r="H18" i="10"/>
  <c r="H8619" i="21"/>
  <c r="H8539" i="21"/>
  <c r="H8523" i="21"/>
  <c r="H8411" i="21"/>
  <c r="H8395" i="21"/>
  <c r="H8315" i="21"/>
  <c r="H8283" i="21"/>
  <c r="H8267" i="21"/>
  <c r="H8187" i="21"/>
  <c r="H8171" i="21"/>
  <c r="H8091" i="21"/>
  <c r="H8059" i="21"/>
  <c r="H8027" i="21"/>
  <c r="H7947" i="21"/>
  <c r="H7931" i="21"/>
  <c r="H7899" i="21"/>
  <c r="H7867" i="21"/>
  <c r="H7851" i="21"/>
  <c r="H7771" i="21"/>
  <c r="H7739" i="21"/>
  <c r="H7611" i="21"/>
  <c r="G1546" i="21"/>
  <c r="G1545" i="10"/>
  <c r="H1545" i="10"/>
  <c r="G1530" i="21"/>
  <c r="G1529" i="10"/>
  <c r="H1529" i="10"/>
  <c r="G1514" i="21"/>
  <c r="G1513" i="10"/>
  <c r="H1513" i="10"/>
  <c r="G1498" i="21"/>
  <c r="G1497" i="10"/>
  <c r="H1497" i="10"/>
  <c r="G1482" i="21"/>
  <c r="G1481" i="10"/>
  <c r="H1481" i="10"/>
  <c r="G1466" i="21"/>
  <c r="G1465" i="10"/>
  <c r="H1465" i="10"/>
  <c r="G1450" i="21"/>
  <c r="G1449" i="10"/>
  <c r="H1449" i="10"/>
  <c r="G1434" i="21"/>
  <c r="G1433" i="10"/>
  <c r="H1433" i="10"/>
  <c r="G1418" i="21"/>
  <c r="G1417" i="10"/>
  <c r="H1417" i="10"/>
  <c r="G1402" i="21"/>
  <c r="G1401" i="10"/>
  <c r="H1401" i="10"/>
  <c r="G1386" i="21"/>
  <c r="G1385" i="10"/>
  <c r="H1385" i="10"/>
  <c r="G1370" i="21"/>
  <c r="G1369" i="10"/>
  <c r="H1369" i="10"/>
  <c r="G1354" i="21"/>
  <c r="G1353" i="10"/>
  <c r="H1353" i="10"/>
  <c r="G1338" i="21"/>
  <c r="G1337" i="10"/>
  <c r="H1337" i="10"/>
  <c r="G1322" i="21"/>
  <c r="G1321" i="10"/>
  <c r="H1321" i="10"/>
  <c r="G1306" i="21"/>
  <c r="G1305" i="10"/>
  <c r="H1305" i="10"/>
  <c r="G1290" i="21"/>
  <c r="G1289" i="10"/>
  <c r="H1289" i="10"/>
  <c r="G1274" i="21"/>
  <c r="G1273" i="10"/>
  <c r="H1273" i="10"/>
  <c r="G1258" i="21"/>
  <c r="G1257" i="10"/>
  <c r="H1257" i="10"/>
  <c r="G1242" i="21"/>
  <c r="G1241" i="10"/>
  <c r="H1241" i="10"/>
  <c r="G1226" i="21"/>
  <c r="G1225" i="10"/>
  <c r="H1225" i="10"/>
  <c r="G1210" i="21"/>
  <c r="G1209" i="10"/>
  <c r="H1209" i="10"/>
  <c r="G1194" i="21"/>
  <c r="G1193" i="10"/>
  <c r="H1193" i="10"/>
  <c r="G1178" i="21"/>
  <c r="G1177" i="10"/>
  <c r="H1177" i="10"/>
  <c r="G1162" i="21"/>
  <c r="G1161" i="10"/>
  <c r="H1161" i="10"/>
  <c r="G1146" i="21"/>
  <c r="G1145" i="10"/>
  <c r="H1145" i="10"/>
  <c r="G1130" i="21"/>
  <c r="G1129" i="10"/>
  <c r="H1129" i="10"/>
  <c r="G1114" i="21"/>
  <c r="G1113" i="10"/>
  <c r="H1113" i="10"/>
  <c r="G1098" i="21"/>
  <c r="G1097" i="10"/>
  <c r="H1097" i="10"/>
  <c r="G1082" i="21"/>
  <c r="G1081" i="10"/>
  <c r="H1081" i="10"/>
  <c r="G1066" i="21"/>
  <c r="G1065" i="10"/>
  <c r="H1065" i="10"/>
  <c r="G1050" i="21"/>
  <c r="G1049" i="10"/>
  <c r="H1049" i="10"/>
  <c r="G1034" i="21"/>
  <c r="G1033" i="10"/>
  <c r="H1033" i="10"/>
  <c r="G1018" i="21"/>
  <c r="G1017" i="10"/>
  <c r="H1017" i="10"/>
  <c r="G1002" i="21"/>
  <c r="G1001" i="10"/>
  <c r="H1001" i="10"/>
  <c r="G986" i="21"/>
  <c r="G985" i="10"/>
  <c r="H985" i="10"/>
  <c r="G970" i="21"/>
  <c r="G969" i="10"/>
  <c r="H969" i="10"/>
  <c r="G954" i="21"/>
  <c r="G953" i="10"/>
  <c r="H953" i="10"/>
  <c r="G938" i="21"/>
  <c r="G937" i="10"/>
  <c r="H937" i="10"/>
  <c r="G922" i="21"/>
  <c r="G921" i="10"/>
  <c r="H921" i="10"/>
  <c r="G906" i="21"/>
  <c r="G905" i="10"/>
  <c r="H905" i="10"/>
  <c r="G890" i="21"/>
  <c r="G889" i="10"/>
  <c r="H889" i="10"/>
  <c r="G874" i="21"/>
  <c r="G873" i="10"/>
  <c r="H873" i="10"/>
  <c r="G858" i="21"/>
  <c r="G857" i="10"/>
  <c r="H857" i="10"/>
  <c r="G842" i="21"/>
  <c r="G841" i="10"/>
  <c r="H841" i="10"/>
  <c r="G826" i="21"/>
  <c r="G825" i="10"/>
  <c r="H825" i="10"/>
  <c r="G810" i="21"/>
  <c r="G809" i="10"/>
  <c r="H809" i="10"/>
  <c r="G794" i="21"/>
  <c r="G793" i="10"/>
  <c r="H793" i="10"/>
  <c r="G778" i="21"/>
  <c r="G777" i="10"/>
  <c r="H777" i="10"/>
  <c r="G762" i="21"/>
  <c r="G761" i="10"/>
  <c r="H761" i="10"/>
  <c r="G746" i="21"/>
  <c r="G745" i="10"/>
  <c r="H745" i="10"/>
  <c r="G730" i="21"/>
  <c r="G729" i="10"/>
  <c r="H729" i="10"/>
  <c r="G714" i="21"/>
  <c r="G713" i="10"/>
  <c r="H713" i="10"/>
  <c r="G698" i="21"/>
  <c r="G697" i="10"/>
  <c r="H697" i="10"/>
  <c r="G682" i="21"/>
  <c r="G681" i="10"/>
  <c r="H681" i="10"/>
  <c r="G666" i="21"/>
  <c r="G665" i="10"/>
  <c r="H665" i="10"/>
  <c r="G650" i="21"/>
  <c r="G649" i="10"/>
  <c r="H649" i="10"/>
  <c r="G634" i="21"/>
  <c r="G633" i="10"/>
  <c r="H633" i="10"/>
  <c r="G618" i="21"/>
  <c r="G617" i="10"/>
  <c r="H617" i="10"/>
  <c r="G602" i="21"/>
  <c r="G601" i="10"/>
  <c r="H601" i="10"/>
  <c r="G586" i="21"/>
  <c r="G585" i="10"/>
  <c r="H585" i="10"/>
  <c r="G570" i="21"/>
  <c r="G569" i="10"/>
  <c r="H569" i="10"/>
  <c r="G554" i="21"/>
  <c r="G553" i="10"/>
  <c r="H553" i="10"/>
  <c r="G538" i="21"/>
  <c r="G537" i="10"/>
  <c r="H537" i="10"/>
  <c r="G522" i="21"/>
  <c r="G521" i="10"/>
  <c r="H521" i="10"/>
  <c r="G506" i="21"/>
  <c r="G505" i="10"/>
  <c r="H505" i="10"/>
  <c r="G490" i="21"/>
  <c r="G489" i="10"/>
  <c r="H489" i="10"/>
  <c r="G474" i="21"/>
  <c r="G473" i="10"/>
  <c r="H473" i="10"/>
  <c r="G458" i="21"/>
  <c r="G457" i="10"/>
  <c r="H457" i="10"/>
  <c r="G442" i="21"/>
  <c r="G441" i="10"/>
  <c r="H441" i="10"/>
  <c r="G426" i="21"/>
  <c r="G425" i="10"/>
  <c r="H425" i="10"/>
  <c r="G410" i="21"/>
  <c r="G409" i="10"/>
  <c r="H409" i="10"/>
  <c r="G394" i="21"/>
  <c r="G393" i="10"/>
  <c r="H393" i="10"/>
  <c r="G378" i="21"/>
  <c r="G377" i="10"/>
  <c r="H377" i="10"/>
  <c r="G362" i="21"/>
  <c r="G361" i="10"/>
  <c r="H361" i="10"/>
  <c r="G346" i="21"/>
  <c r="G345" i="10"/>
  <c r="H345" i="10"/>
  <c r="G330" i="21"/>
  <c r="G329" i="10"/>
  <c r="H329" i="10"/>
  <c r="G314" i="21"/>
  <c r="G313" i="10"/>
  <c r="H313" i="10"/>
  <c r="G298" i="21"/>
  <c r="G297" i="10"/>
  <c r="H297" i="10"/>
  <c r="G282" i="21"/>
  <c r="G281" i="10"/>
  <c r="H281" i="10"/>
  <c r="G266" i="21"/>
  <c r="G265" i="10"/>
  <c r="H265" i="10"/>
  <c r="G250" i="21"/>
  <c r="G249" i="10"/>
  <c r="H249" i="10"/>
  <c r="G234" i="21"/>
  <c r="G233" i="10"/>
  <c r="H233" i="10"/>
  <c r="G218" i="21"/>
  <c r="G217" i="10"/>
  <c r="H217" i="10"/>
  <c r="G202" i="21"/>
  <c r="G201" i="10"/>
  <c r="H201" i="10"/>
  <c r="G186" i="21"/>
  <c r="G185" i="10"/>
  <c r="H185" i="10"/>
  <c r="G170" i="21"/>
  <c r="G169" i="10"/>
  <c r="H169" i="10"/>
  <c r="G154" i="21"/>
  <c r="G153" i="10"/>
  <c r="H153" i="10"/>
  <c r="G138" i="21"/>
  <c r="G137" i="10"/>
  <c r="H137" i="10"/>
  <c r="G122" i="21"/>
  <c r="G121" i="10"/>
  <c r="H121" i="10"/>
  <c r="G106" i="21"/>
  <c r="G105" i="10"/>
  <c r="H105" i="10"/>
  <c r="G90" i="21"/>
  <c r="G89" i="10"/>
  <c r="H89" i="10"/>
  <c r="G74" i="21"/>
  <c r="G73" i="10"/>
  <c r="H73" i="10"/>
  <c r="G58" i="21"/>
  <c r="G57" i="10"/>
  <c r="H57" i="10"/>
  <c r="G42" i="21"/>
  <c r="G41" i="10"/>
  <c r="H41" i="10"/>
  <c r="G26" i="21"/>
  <c r="G25" i="10"/>
  <c r="H25" i="10"/>
  <c r="G10" i="21"/>
  <c r="G9" i="10"/>
  <c r="H9" i="10"/>
  <c r="H8370" i="21"/>
  <c r="H6964" i="21"/>
  <c r="H6772" i="21"/>
  <c r="H6708" i="21"/>
  <c r="H6644" i="21"/>
  <c r="H6452" i="21"/>
  <c r="H6388" i="21"/>
  <c r="H6356" i="21"/>
  <c r="H7415" i="21"/>
  <c r="H6794" i="21"/>
  <c r="H6378" i="21"/>
  <c r="H6205" i="21"/>
  <c r="H6118" i="21"/>
  <c r="H6071" i="21"/>
  <c r="H4832" i="21"/>
  <c r="H4266" i="21"/>
  <c r="H4846" i="21"/>
  <c r="H4814" i="21"/>
  <c r="H4782" i="21"/>
  <c r="H4750" i="21"/>
  <c r="H4686" i="21"/>
  <c r="H4654" i="21"/>
  <c r="H4622" i="21"/>
  <c r="H4590" i="21"/>
  <c r="H4526" i="21"/>
  <c r="H4829" i="21"/>
  <c r="H4797" i="21"/>
  <c r="H4765" i="21"/>
  <c r="H4669" i="21"/>
  <c r="H4637" i="21"/>
  <c r="H4605" i="21"/>
  <c r="H4557" i="21"/>
  <c r="H4509" i="21"/>
  <c r="H3978" i="21"/>
  <c r="H1516" i="21"/>
  <c r="H4184" i="21"/>
  <c r="H4120" i="21"/>
  <c r="H3992" i="21"/>
  <c r="H3864" i="21"/>
  <c r="H3800" i="21"/>
  <c r="H2570" i="21"/>
  <c r="H4283" i="21"/>
  <c r="H2872" i="21"/>
  <c r="H2584" i="21"/>
  <c r="H2424" i="21"/>
  <c r="H2104" i="21"/>
  <c r="H1912" i="21"/>
  <c r="H3665" i="21"/>
  <c r="H3537" i="21"/>
  <c r="H3377" i="21"/>
  <c r="H3281" i="21"/>
  <c r="H3185" i="21"/>
  <c r="H3057" i="21"/>
  <c r="H2961" i="21"/>
  <c r="H2705" i="21"/>
  <c r="H3460" i="21"/>
  <c r="H3044" i="21"/>
  <c r="H1241" i="21"/>
  <c r="H1656" i="21"/>
  <c r="H2557" i="21"/>
  <c r="H2141" i="21"/>
  <c r="H1453" i="21"/>
  <c r="H1690" i="21"/>
  <c r="H1360" i="21"/>
  <c r="H1216" i="21"/>
  <c r="H1040" i="21"/>
  <c r="H587" i="21"/>
  <c r="H601" i="21"/>
  <c r="H162" i="21"/>
  <c r="G8762" i="21"/>
  <c r="G8761" i="10"/>
  <c r="H8761" i="10"/>
  <c r="G8746" i="21"/>
  <c r="G8745" i="10"/>
  <c r="H8745" i="10"/>
  <c r="G8730" i="21"/>
  <c r="G8729" i="10"/>
  <c r="H8729" i="10"/>
  <c r="G8714" i="21"/>
  <c r="G8713" i="10"/>
  <c r="H8713" i="10"/>
  <c r="G8682" i="21"/>
  <c r="G8681" i="10"/>
  <c r="H8681" i="10"/>
  <c r="G8650" i="21"/>
  <c r="G8649" i="10"/>
  <c r="H8649" i="10"/>
  <c r="G8618" i="21"/>
  <c r="G8617" i="10"/>
  <c r="H8617" i="10"/>
  <c r="G8586" i="21"/>
  <c r="G8585" i="10"/>
  <c r="H8585" i="10"/>
  <c r="G8554" i="21"/>
  <c r="G8553" i="10"/>
  <c r="H8553" i="10"/>
  <c r="G8522" i="21"/>
  <c r="G8521" i="10"/>
  <c r="H8521" i="10"/>
  <c r="G8490" i="21"/>
  <c r="G8489" i="10"/>
  <c r="H8489" i="10"/>
  <c r="G8458" i="21"/>
  <c r="G8457" i="10"/>
  <c r="H8457" i="10"/>
  <c r="G8426" i="21"/>
  <c r="G8425" i="10"/>
  <c r="H8425" i="10"/>
  <c r="G8394" i="21"/>
  <c r="G8393" i="10"/>
  <c r="H8393" i="10"/>
  <c r="G8362" i="21"/>
  <c r="G8361" i="10"/>
  <c r="H8361" i="10"/>
  <c r="G8330" i="21"/>
  <c r="G8329" i="10"/>
  <c r="H8329" i="10"/>
  <c r="G8298" i="21"/>
  <c r="G8297" i="10"/>
  <c r="H8297" i="10"/>
  <c r="G8266" i="21"/>
  <c r="G8265" i="10"/>
  <c r="H8265" i="10"/>
  <c r="G8234" i="21"/>
  <c r="G8233" i="10"/>
  <c r="H8233" i="10"/>
  <c r="G8202" i="21"/>
  <c r="G8201" i="10"/>
  <c r="H8201" i="10"/>
  <c r="G8186" i="21"/>
  <c r="G8185" i="10"/>
  <c r="H8185" i="10"/>
  <c r="G8170" i="21"/>
  <c r="G8169" i="10"/>
  <c r="H8169" i="10"/>
  <c r="G8154" i="21"/>
  <c r="G8153" i="10"/>
  <c r="H8153" i="10"/>
  <c r="G8138" i="21"/>
  <c r="G8137" i="10"/>
  <c r="H8137" i="10"/>
  <c r="G8122" i="21"/>
  <c r="G8121" i="10"/>
  <c r="H8121" i="10"/>
  <c r="G8106" i="21"/>
  <c r="G8105" i="10"/>
  <c r="H8105" i="10"/>
  <c r="G8090" i="21"/>
  <c r="G8089" i="10"/>
  <c r="H8089" i="10"/>
  <c r="G8074" i="21"/>
  <c r="G8073" i="10"/>
  <c r="H8073" i="10"/>
  <c r="G8058" i="21"/>
  <c r="G8057" i="10"/>
  <c r="H8057" i="10"/>
  <c r="G8042" i="21"/>
  <c r="G8041" i="10"/>
  <c r="H8041" i="10"/>
  <c r="G8026" i="21"/>
  <c r="G8025" i="10"/>
  <c r="H8025" i="10"/>
  <c r="G8010" i="21"/>
  <c r="G8009" i="10"/>
  <c r="H8009" i="10"/>
  <c r="G7994" i="21"/>
  <c r="G7993" i="10"/>
  <c r="H7993" i="10"/>
  <c r="G7978" i="21"/>
  <c r="G7977" i="10"/>
  <c r="H7977" i="10"/>
  <c r="G7962" i="21"/>
  <c r="G7961" i="10"/>
  <c r="H7961" i="10"/>
  <c r="G7946" i="21"/>
  <c r="G7945" i="10"/>
  <c r="H7945" i="10"/>
  <c r="G7930" i="21"/>
  <c r="G7929" i="10"/>
  <c r="H7929" i="10"/>
  <c r="G7914" i="21"/>
  <c r="G7913" i="10"/>
  <c r="H7913" i="10"/>
  <c r="G7898" i="21"/>
  <c r="G7897" i="10"/>
  <c r="H7897" i="10"/>
  <c r="G7882" i="21"/>
  <c r="G7881" i="10"/>
  <c r="H7881" i="10"/>
  <c r="G7866" i="21"/>
  <c r="G7865" i="10"/>
  <c r="H7865" i="10"/>
  <c r="G7850" i="21"/>
  <c r="G7849" i="10"/>
  <c r="H7849" i="10"/>
  <c r="G7834" i="21"/>
  <c r="G7833" i="10"/>
  <c r="H7833" i="10"/>
  <c r="G7818" i="21"/>
  <c r="G7817" i="10"/>
  <c r="H7817" i="10"/>
  <c r="G7802" i="21"/>
  <c r="G7801" i="10"/>
  <c r="H7801" i="10"/>
  <c r="G7786" i="21"/>
  <c r="G7785" i="10"/>
  <c r="H7785" i="10"/>
  <c r="G7770" i="21"/>
  <c r="G7769" i="10"/>
  <c r="H7769" i="10"/>
  <c r="G7754" i="21"/>
  <c r="G7753" i="10"/>
  <c r="H7753" i="10"/>
  <c r="G7738" i="21"/>
  <c r="G7737" i="10"/>
  <c r="H7737" i="10"/>
  <c r="G7722" i="21"/>
  <c r="G7721" i="10"/>
  <c r="H7721" i="10"/>
  <c r="G7706" i="21"/>
  <c r="G7705" i="10"/>
  <c r="H7705" i="10"/>
  <c r="G7690" i="21"/>
  <c r="G7689" i="10"/>
  <c r="H7689" i="10"/>
  <c r="G7674" i="21"/>
  <c r="G7673" i="10"/>
  <c r="H7673" i="10"/>
  <c r="G7658" i="21"/>
  <c r="G7657" i="10"/>
  <c r="H7657" i="10"/>
  <c r="G7642" i="21"/>
  <c r="G7641" i="10"/>
  <c r="H7641" i="10"/>
  <c r="G7626" i="21"/>
  <c r="G7625" i="10"/>
  <c r="H7625" i="10"/>
  <c r="G7610" i="21"/>
  <c r="G7609" i="10"/>
  <c r="H7609" i="10"/>
  <c r="G7594" i="21"/>
  <c r="G7593" i="10"/>
  <c r="H7593" i="10"/>
  <c r="G7578" i="21"/>
  <c r="G7577" i="10"/>
  <c r="H7577" i="10"/>
  <c r="G7562" i="21"/>
  <c r="G7561" i="10"/>
  <c r="H7561" i="10"/>
  <c r="G7546" i="21"/>
  <c r="G7545" i="10"/>
  <c r="H7545" i="10"/>
  <c r="G7530" i="21"/>
  <c r="G7529" i="10"/>
  <c r="H7529" i="10"/>
  <c r="G7514" i="21"/>
  <c r="G7513" i="10"/>
  <c r="H7513" i="10"/>
  <c r="G7498" i="21"/>
  <c r="G7497" i="10"/>
  <c r="H7497" i="10"/>
  <c r="G7482" i="21"/>
  <c r="G7481" i="10"/>
  <c r="H7481" i="10"/>
  <c r="G7466" i="21"/>
  <c r="G7465" i="10"/>
  <c r="H7465" i="10"/>
  <c r="G7450" i="21"/>
  <c r="G7449" i="10"/>
  <c r="H7449" i="10"/>
  <c r="G7434" i="21"/>
  <c r="G7433" i="10"/>
  <c r="H7433" i="10"/>
  <c r="G7418" i="21"/>
  <c r="G7417" i="10"/>
  <c r="H7417" i="10"/>
  <c r="G7402" i="21"/>
  <c r="G7401" i="10"/>
  <c r="H7401" i="10"/>
  <c r="G7386" i="21"/>
  <c r="G7385" i="10"/>
  <c r="H7385" i="10"/>
  <c r="G7370" i="21"/>
  <c r="G7369" i="10"/>
  <c r="H7369" i="10"/>
  <c r="G7354" i="21"/>
  <c r="G7353" i="10"/>
  <c r="H7353" i="10"/>
  <c r="G7338" i="21"/>
  <c r="G7337" i="10"/>
  <c r="H7337" i="10"/>
  <c r="G7322" i="21"/>
  <c r="G7321" i="10"/>
  <c r="H7321" i="10"/>
  <c r="G7306" i="21"/>
  <c r="G7305" i="10"/>
  <c r="H7305" i="10"/>
  <c r="G7290" i="21"/>
  <c r="G7289" i="10"/>
  <c r="H7289" i="10"/>
  <c r="G7274" i="21"/>
  <c r="G7273" i="10"/>
  <c r="H7273" i="10"/>
  <c r="G7258" i="21"/>
  <c r="G7257" i="10"/>
  <c r="H7257" i="10"/>
  <c r="G7242" i="21"/>
  <c r="G7241" i="10"/>
  <c r="H7241" i="10"/>
  <c r="G7226" i="21"/>
  <c r="G7225" i="10"/>
  <c r="H7225" i="10"/>
  <c r="G7210" i="21"/>
  <c r="G7209" i="10"/>
  <c r="H7209" i="10"/>
  <c r="G7194" i="21"/>
  <c r="G7193" i="10"/>
  <c r="H7193" i="10"/>
  <c r="G7178" i="21"/>
  <c r="G7177" i="10"/>
  <c r="H7177" i="10"/>
  <c r="G7162" i="21"/>
  <c r="G7161" i="10"/>
  <c r="H7161" i="10"/>
  <c r="G7146" i="21"/>
  <c r="G7145" i="10"/>
  <c r="H7145" i="10"/>
  <c r="G7127" i="21"/>
  <c r="G7126" i="10"/>
  <c r="H7126" i="10"/>
  <c r="G7095" i="21"/>
  <c r="G7094" i="10"/>
  <c r="H7094" i="10"/>
  <c r="G7063" i="21"/>
  <c r="G7062" i="10"/>
  <c r="H7062" i="10"/>
  <c r="G7031" i="21"/>
  <c r="G7030" i="10"/>
  <c r="H7030" i="10"/>
  <c r="G6999" i="21"/>
  <c r="G6998" i="10"/>
  <c r="H6998" i="10"/>
  <c r="G8761" i="21"/>
  <c r="G8760" i="10"/>
  <c r="H8760" i="10"/>
  <c r="G8745" i="21"/>
  <c r="G8744" i="10"/>
  <c r="H8744" i="10"/>
  <c r="G8729" i="21"/>
  <c r="G8728" i="10"/>
  <c r="H8728" i="10"/>
  <c r="G8697" i="21"/>
  <c r="G8696" i="10"/>
  <c r="H8696" i="10"/>
  <c r="G8681" i="21"/>
  <c r="G8680" i="10"/>
  <c r="H8680" i="10"/>
  <c r="G8649" i="21"/>
  <c r="G8648" i="10"/>
  <c r="H8648" i="10"/>
  <c r="G8633" i="21"/>
  <c r="G8632" i="10"/>
  <c r="H8632" i="10"/>
  <c r="G8617" i="21"/>
  <c r="G8616" i="10"/>
  <c r="H8616" i="10"/>
  <c r="G8601" i="21"/>
  <c r="G8600" i="10"/>
  <c r="H8600" i="10"/>
  <c r="G8569" i="21"/>
  <c r="G8568" i="10"/>
  <c r="H8568" i="10"/>
  <c r="G8553" i="21"/>
  <c r="G8552" i="10"/>
  <c r="H8552" i="10"/>
  <c r="G8505" i="21"/>
  <c r="G8504" i="10"/>
  <c r="H8504" i="10"/>
  <c r="G8489" i="21"/>
  <c r="G8488" i="10"/>
  <c r="H8488" i="10"/>
  <c r="G8473" i="21"/>
  <c r="G8472" i="10"/>
  <c r="H8472" i="10"/>
  <c r="G8441" i="21"/>
  <c r="G8440" i="10"/>
  <c r="H8440" i="10"/>
  <c r="G8425" i="21"/>
  <c r="G8424" i="10"/>
  <c r="H8424" i="10"/>
  <c r="G8393" i="21"/>
  <c r="G8392" i="10"/>
  <c r="H8392" i="10"/>
  <c r="G8377" i="21"/>
  <c r="G8376" i="10"/>
  <c r="H8376" i="10"/>
  <c r="G8361" i="21"/>
  <c r="G8360" i="10"/>
  <c r="H8360" i="10"/>
  <c r="G8345" i="21"/>
  <c r="G8344" i="10"/>
  <c r="H8344" i="10"/>
  <c r="G8313" i="21"/>
  <c r="G8312" i="10"/>
  <c r="H8312" i="10"/>
  <c r="G8297" i="21"/>
  <c r="G8296" i="10"/>
  <c r="H8296" i="10"/>
  <c r="G8280" i="10"/>
  <c r="H8280" i="10"/>
  <c r="G8265" i="21"/>
  <c r="G8264" i="10"/>
  <c r="H8264" i="10"/>
  <c r="G8249" i="21"/>
  <c r="G8248" i="10"/>
  <c r="H8248" i="10"/>
  <c r="G8233" i="21"/>
  <c r="G8232" i="10"/>
  <c r="H8232" i="10"/>
  <c r="G8217" i="21"/>
  <c r="G8216" i="10"/>
  <c r="H8216" i="10"/>
  <c r="G8185" i="21"/>
  <c r="G8184" i="10"/>
  <c r="H8184" i="10"/>
  <c r="G8169" i="21"/>
  <c r="G8168" i="10"/>
  <c r="H8168" i="10"/>
  <c r="G8153" i="21"/>
  <c r="G8152" i="10"/>
  <c r="H8152" i="10"/>
  <c r="G8137" i="21"/>
  <c r="G8136" i="10"/>
  <c r="H8136" i="10"/>
  <c r="G8121" i="21"/>
  <c r="G8120" i="10"/>
  <c r="H8120" i="10"/>
  <c r="G8105" i="21"/>
  <c r="G8104" i="10"/>
  <c r="H8104" i="10"/>
  <c r="G8089" i="21"/>
  <c r="G8088" i="10"/>
  <c r="H8088" i="10"/>
  <c r="G8073" i="21"/>
  <c r="G8072" i="10"/>
  <c r="H8072" i="10"/>
  <c r="G8057" i="21"/>
  <c r="G8056" i="10"/>
  <c r="H8056" i="10"/>
  <c r="G8041" i="21"/>
  <c r="G8040" i="10"/>
  <c r="H8040" i="10"/>
  <c r="G8025" i="21"/>
  <c r="G8024" i="10"/>
  <c r="H8024" i="10"/>
  <c r="G8009" i="21"/>
  <c r="G8008" i="10"/>
  <c r="H8008" i="10"/>
  <c r="G7993" i="21"/>
  <c r="G7992" i="10"/>
  <c r="H7992" i="10"/>
  <c r="G7977" i="21"/>
  <c r="G7976" i="10"/>
  <c r="H7976" i="10"/>
  <c r="G7961" i="21"/>
  <c r="G7960" i="10"/>
  <c r="H7960" i="10"/>
  <c r="G7945" i="21"/>
  <c r="G7944" i="10"/>
  <c r="H7944" i="10"/>
  <c r="G7929" i="21"/>
  <c r="G7928" i="10"/>
  <c r="H7928" i="10"/>
  <c r="G7913" i="21"/>
  <c r="G7912" i="10"/>
  <c r="H7912" i="10"/>
  <c r="G7897" i="21"/>
  <c r="G7896" i="10"/>
  <c r="H7896" i="10"/>
  <c r="G7881" i="21"/>
  <c r="G7880" i="10"/>
  <c r="H7880" i="10"/>
  <c r="G7865" i="21"/>
  <c r="G7864" i="10"/>
  <c r="H7864" i="10"/>
  <c r="G7849" i="21"/>
  <c r="G7848" i="10"/>
  <c r="H7848" i="10"/>
  <c r="G7833" i="21"/>
  <c r="G7832" i="10"/>
  <c r="H7832" i="10"/>
  <c r="G7817" i="21"/>
  <c r="G7816" i="10"/>
  <c r="H7816" i="10"/>
  <c r="G7801" i="21"/>
  <c r="G7800" i="10"/>
  <c r="H7800" i="10"/>
  <c r="G7785" i="21"/>
  <c r="G7784" i="10"/>
  <c r="H7784" i="10"/>
  <c r="G7769" i="21"/>
  <c r="G7768" i="10"/>
  <c r="H7768" i="10"/>
  <c r="G7753" i="21"/>
  <c r="G7752" i="10"/>
  <c r="H7752" i="10"/>
  <c r="G7737" i="21"/>
  <c r="G7736" i="10"/>
  <c r="H7736" i="10"/>
  <c r="G7721" i="21"/>
  <c r="G7720" i="10"/>
  <c r="H7720" i="10"/>
  <c r="G7705" i="21"/>
  <c r="G7704" i="10"/>
  <c r="H7704" i="10"/>
  <c r="G7689" i="21"/>
  <c r="G7688" i="10"/>
  <c r="H7688" i="10"/>
  <c r="G7673" i="21"/>
  <c r="G7672" i="10"/>
  <c r="H7672" i="10"/>
  <c r="G7657" i="21"/>
  <c r="G7656" i="10"/>
  <c r="H7656" i="10"/>
  <c r="G7641" i="21"/>
  <c r="G7640" i="10"/>
  <c r="H7640" i="10"/>
  <c r="G7625" i="21"/>
  <c r="G7624" i="10"/>
  <c r="H7624" i="10"/>
  <c r="G7609" i="21"/>
  <c r="G7608" i="10"/>
  <c r="H7608" i="10"/>
  <c r="G7593" i="21"/>
  <c r="G7592" i="10"/>
  <c r="H7592" i="10"/>
  <c r="G7577" i="21"/>
  <c r="G7576" i="10"/>
  <c r="H7576" i="10"/>
  <c r="G7561" i="21"/>
  <c r="G7560" i="10"/>
  <c r="H7560" i="10"/>
  <c r="G7545" i="21"/>
  <c r="G7544" i="10"/>
  <c r="H7544" i="10"/>
  <c r="G7529" i="21"/>
  <c r="G7528" i="10"/>
  <c r="H7528" i="10"/>
  <c r="G7513" i="21"/>
  <c r="G7512" i="10"/>
  <c r="H7512" i="10"/>
  <c r="G7497" i="21"/>
  <c r="G7496" i="10"/>
  <c r="H7496" i="10"/>
  <c r="G7481" i="21"/>
  <c r="G7480" i="10"/>
  <c r="H7480" i="10"/>
  <c r="G7465" i="21"/>
  <c r="G7464" i="10"/>
  <c r="H7464" i="10"/>
  <c r="G7449" i="21"/>
  <c r="G7448" i="10"/>
  <c r="H7448" i="10"/>
  <c r="G7433" i="21"/>
  <c r="G7432" i="10"/>
  <c r="H7432" i="10"/>
  <c r="G7417" i="21"/>
  <c r="G7416" i="10"/>
  <c r="H7416" i="10"/>
  <c r="G7401" i="21"/>
  <c r="G7400" i="10"/>
  <c r="H7400" i="10"/>
  <c r="G7385" i="21"/>
  <c r="G7384" i="10"/>
  <c r="H7384" i="10"/>
  <c r="G7369" i="21"/>
  <c r="G7368" i="10"/>
  <c r="H7368" i="10"/>
  <c r="G7353" i="21"/>
  <c r="G7352" i="10"/>
  <c r="H7352" i="10"/>
  <c r="G7337" i="21"/>
  <c r="G7336" i="10"/>
  <c r="H7336" i="10"/>
  <c r="G7321" i="21"/>
  <c r="G7320" i="10"/>
  <c r="H7320" i="10"/>
  <c r="G7305" i="21"/>
  <c r="G7304" i="10"/>
  <c r="H7304" i="10"/>
  <c r="G7289" i="21"/>
  <c r="G7288" i="10"/>
  <c r="H7288" i="10"/>
  <c r="G7273" i="21"/>
  <c r="G7272" i="10"/>
  <c r="H7272" i="10"/>
  <c r="G7257" i="21"/>
  <c r="G7256" i="10"/>
  <c r="H7256" i="10"/>
  <c r="G7241" i="21"/>
  <c r="G7240" i="10"/>
  <c r="H7240" i="10"/>
  <c r="G7225" i="21"/>
  <c r="G7224" i="10"/>
  <c r="H7224" i="10"/>
  <c r="G7209" i="21"/>
  <c r="G7208" i="10"/>
  <c r="H7208" i="10"/>
  <c r="G7193" i="21"/>
  <c r="G7192" i="10"/>
  <c r="H7192" i="10"/>
  <c r="G7177" i="21"/>
  <c r="G7176" i="10"/>
  <c r="H7176" i="10"/>
  <c r="G7161" i="21"/>
  <c r="G7160" i="10"/>
  <c r="H7160" i="10"/>
  <c r="G7145" i="21"/>
  <c r="G7144" i="10"/>
  <c r="H7144" i="10"/>
  <c r="G7124" i="21"/>
  <c r="G7123" i="10"/>
  <c r="H7123" i="10"/>
  <c r="G7092" i="21"/>
  <c r="G7091" i="10"/>
  <c r="H7091" i="10"/>
  <c r="G7060" i="21"/>
  <c r="G7059" i="10"/>
  <c r="H7059" i="10"/>
  <c r="G7028" i="21"/>
  <c r="G7027" i="10"/>
  <c r="H7027" i="10"/>
  <c r="G8747" i="10"/>
  <c r="H8747" i="10"/>
  <c r="G8732" i="21"/>
  <c r="G8491" i="10"/>
  <c r="H8491" i="10"/>
  <c r="G8363" i="10"/>
  <c r="H8363" i="10"/>
  <c r="G8235" i="10"/>
  <c r="H8235" i="10"/>
  <c r="G8188" i="21"/>
  <c r="G8187" i="10"/>
  <c r="H8187" i="10"/>
  <c r="G8172" i="21"/>
  <c r="G8171" i="10"/>
  <c r="H8171" i="10"/>
  <c r="G8140" i="21"/>
  <c r="G8139" i="10"/>
  <c r="H8139" i="10"/>
  <c r="G8124" i="21"/>
  <c r="G8123" i="10"/>
  <c r="H8123" i="10"/>
  <c r="G8108" i="21"/>
  <c r="G8107" i="10"/>
  <c r="H8107" i="10"/>
  <c r="G8092" i="21"/>
  <c r="G8091" i="10"/>
  <c r="H8091" i="10"/>
  <c r="G8060" i="21"/>
  <c r="G8059" i="10"/>
  <c r="H8059" i="10"/>
  <c r="G8044" i="21"/>
  <c r="G8043" i="10"/>
  <c r="H8043" i="10"/>
  <c r="G8028" i="21"/>
  <c r="G8012" i="21"/>
  <c r="G8011" i="10"/>
  <c r="H8011" i="10"/>
  <c r="G7996" i="21"/>
  <c r="G7995" i="10"/>
  <c r="H7995" i="10"/>
  <c r="G7980" i="21"/>
  <c r="G7979" i="10"/>
  <c r="H7979" i="10"/>
  <c r="G7964" i="21"/>
  <c r="G7963" i="10"/>
  <c r="H7963" i="10"/>
  <c r="G7932" i="21"/>
  <c r="G7931" i="10"/>
  <c r="H7931" i="10"/>
  <c r="G7916" i="21"/>
  <c r="G7915" i="10"/>
  <c r="H7915" i="10"/>
  <c r="G7900" i="21"/>
  <c r="G7868" i="21"/>
  <c r="G7867" i="10"/>
  <c r="H7867" i="10"/>
  <c r="G7852" i="21"/>
  <c r="G7851" i="10"/>
  <c r="H7851" i="10"/>
  <c r="G7836" i="21"/>
  <c r="G7835" i="10"/>
  <c r="H7835" i="10"/>
  <c r="G7804" i="21"/>
  <c r="G7803" i="10"/>
  <c r="H7803" i="10"/>
  <c r="G7788" i="21"/>
  <c r="G7787" i="10"/>
  <c r="H7787" i="10"/>
  <c r="G7772" i="21"/>
  <c r="G7756" i="21"/>
  <c r="G7755" i="10"/>
  <c r="H7755" i="10"/>
  <c r="G7740" i="21"/>
  <c r="G7739" i="10"/>
  <c r="H7739" i="10"/>
  <c r="G7724" i="21"/>
  <c r="G7723" i="10"/>
  <c r="H7723" i="10"/>
  <c r="G7708" i="21"/>
  <c r="G7707" i="10"/>
  <c r="H7707" i="10"/>
  <c r="G7676" i="21"/>
  <c r="G7675" i="10"/>
  <c r="H7675" i="10"/>
  <c r="G7660" i="21"/>
  <c r="G7659" i="10"/>
  <c r="H7659" i="10"/>
  <c r="G7644" i="21"/>
  <c r="G7628" i="21"/>
  <c r="G7627" i="10"/>
  <c r="H7627" i="10"/>
  <c r="G7612" i="21"/>
  <c r="G7611" i="10"/>
  <c r="H7611" i="10"/>
  <c r="G7596" i="21"/>
  <c r="G7595" i="10"/>
  <c r="H7595" i="10"/>
  <c r="G7580" i="21"/>
  <c r="G7579" i="10"/>
  <c r="H7579" i="10"/>
  <c r="G7548" i="21"/>
  <c r="G7547" i="10"/>
  <c r="H7547" i="10"/>
  <c r="G7532" i="21"/>
  <c r="G7531" i="10"/>
  <c r="H7531" i="10"/>
  <c r="G7516" i="21"/>
  <c r="G7500" i="21"/>
  <c r="G7499" i="10"/>
  <c r="H7499" i="10"/>
  <c r="G7484" i="21"/>
  <c r="G7483" i="10"/>
  <c r="H7483" i="10"/>
  <c r="G7468" i="21"/>
  <c r="G7467" i="10"/>
  <c r="H7467" i="10"/>
  <c r="G7452" i="21"/>
  <c r="G7451" i="10"/>
  <c r="H7451" i="10"/>
  <c r="G7436" i="21"/>
  <c r="G7435" i="10"/>
  <c r="H7435" i="10"/>
  <c r="G7420" i="21"/>
  <c r="G7419" i="10"/>
  <c r="H7419" i="10"/>
  <c r="G7404" i="21"/>
  <c r="G7403" i="10"/>
  <c r="H7403" i="10"/>
  <c r="G7388" i="21"/>
  <c r="G7387" i="10"/>
  <c r="H7387" i="10"/>
  <c r="G7372" i="21"/>
  <c r="G7371" i="10"/>
  <c r="H7371" i="10"/>
  <c r="G7356" i="21"/>
  <c r="G7355" i="10"/>
  <c r="H7355" i="10"/>
  <c r="G7340" i="21"/>
  <c r="G7339" i="10"/>
  <c r="H7339" i="10"/>
  <c r="G7324" i="21"/>
  <c r="G7323" i="10"/>
  <c r="H7323" i="10"/>
  <c r="G7308" i="21"/>
  <c r="G7307" i="10"/>
  <c r="H7307" i="10"/>
  <c r="G7292" i="21"/>
  <c r="G7291" i="10"/>
  <c r="H7291" i="10"/>
  <c r="G7276" i="21"/>
  <c r="G7275" i="10"/>
  <c r="H7275" i="10"/>
  <c r="G7260" i="21"/>
  <c r="G7259" i="10"/>
  <c r="H7259" i="10"/>
  <c r="G7244" i="21"/>
  <c r="G7243" i="10"/>
  <c r="H7243" i="10"/>
  <c r="G7228" i="21"/>
  <c r="G7227" i="10"/>
  <c r="H7227" i="10"/>
  <c r="G7212" i="21"/>
  <c r="G7211" i="10"/>
  <c r="H7211" i="10"/>
  <c r="G7196" i="21"/>
  <c r="G7195" i="10"/>
  <c r="H7195" i="10"/>
  <c r="G7180" i="21"/>
  <c r="G7179" i="10"/>
  <c r="H7179" i="10"/>
  <c r="G7164" i="21"/>
  <c r="G7163" i="10"/>
  <c r="H7163" i="10"/>
  <c r="G7148" i="21"/>
  <c r="G7147" i="10"/>
  <c r="H7147" i="10"/>
  <c r="G7131" i="21"/>
  <c r="G7130" i="10"/>
  <c r="H7130" i="10"/>
  <c r="G7099" i="21"/>
  <c r="G7098" i="10"/>
  <c r="H7098" i="10"/>
  <c r="G7067" i="21"/>
  <c r="G7066" i="10"/>
  <c r="H7066" i="10"/>
  <c r="G7035" i="21"/>
  <c r="G7034" i="10"/>
  <c r="H7034" i="10"/>
  <c r="G7003" i="21"/>
  <c r="G7002" i="10"/>
  <c r="H7002" i="10"/>
  <c r="G6971" i="21"/>
  <c r="G6970" i="10"/>
  <c r="H6970" i="10"/>
  <c r="G8751" i="21"/>
  <c r="G8750" i="10"/>
  <c r="H8750" i="10"/>
  <c r="G8735" i="21"/>
  <c r="G8734" i="10"/>
  <c r="H8734" i="10"/>
  <c r="G8719" i="21"/>
  <c r="G8718" i="10"/>
  <c r="H8718" i="10"/>
  <c r="G8703" i="21"/>
  <c r="G8702" i="10"/>
  <c r="H8702" i="10"/>
  <c r="G8687" i="21"/>
  <c r="G8655" i="21"/>
  <c r="G8654" i="10"/>
  <c r="H8654" i="10"/>
  <c r="G8639" i="21"/>
  <c r="G8638" i="10"/>
  <c r="H8638" i="10"/>
  <c r="G8623" i="21"/>
  <c r="G8622" i="10"/>
  <c r="H8622" i="10"/>
  <c r="G8607" i="21"/>
  <c r="G8606" i="10"/>
  <c r="H8606" i="10"/>
  <c r="G8591" i="21"/>
  <c r="G8590" i="10"/>
  <c r="H8590" i="10"/>
  <c r="G8575" i="21"/>
  <c r="G8574" i="10"/>
  <c r="H8574" i="10"/>
  <c r="G8559" i="21"/>
  <c r="G8558" i="10"/>
  <c r="H8558" i="10"/>
  <c r="G8543" i="21"/>
  <c r="G8542" i="10"/>
  <c r="H8542" i="10"/>
  <c r="G8527" i="21"/>
  <c r="G8526" i="10"/>
  <c r="H8526" i="10"/>
  <c r="G8511" i="21"/>
  <c r="G8510" i="10"/>
  <c r="H8510" i="10"/>
  <c r="G8495" i="21"/>
  <c r="G8494" i="10"/>
  <c r="H8494" i="10"/>
  <c r="G8479" i="21"/>
  <c r="G8478" i="10"/>
  <c r="H8478" i="10"/>
  <c r="G8463" i="21"/>
  <c r="G8462" i="10"/>
  <c r="H8462" i="10"/>
  <c r="G8447" i="21"/>
  <c r="G8446" i="10"/>
  <c r="H8446" i="10"/>
  <c r="G8431" i="21"/>
  <c r="G8430" i="10"/>
  <c r="H8430" i="10"/>
  <c r="G8415" i="21"/>
  <c r="G8414" i="10"/>
  <c r="H8414" i="10"/>
  <c r="G8399" i="21"/>
  <c r="G8398" i="10"/>
  <c r="H8398" i="10"/>
  <c r="G8383" i="21"/>
  <c r="G8382" i="10"/>
  <c r="H8382" i="10"/>
  <c r="G8367" i="21"/>
  <c r="G8366" i="10"/>
  <c r="H8366" i="10"/>
  <c r="G8351" i="21"/>
  <c r="G8350" i="10"/>
  <c r="H8350" i="10"/>
  <c r="G8335" i="21"/>
  <c r="G8334" i="10"/>
  <c r="H8334" i="10"/>
  <c r="G8319" i="21"/>
  <c r="G8318" i="10"/>
  <c r="H8318" i="10"/>
  <c r="G8303" i="21"/>
  <c r="G8302" i="10"/>
  <c r="H8302" i="10"/>
  <c r="G8287" i="21"/>
  <c r="G8286" i="10"/>
  <c r="H8286" i="10"/>
  <c r="G8271" i="21"/>
  <c r="G8270" i="10"/>
  <c r="H8270" i="10"/>
  <c r="G8255" i="21"/>
  <c r="G8254" i="10"/>
  <c r="H8254" i="10"/>
  <c r="G8239" i="21"/>
  <c r="G8238" i="10"/>
  <c r="H8238" i="10"/>
  <c r="G8223" i="21"/>
  <c r="G8222" i="10"/>
  <c r="H8222" i="10"/>
  <c r="G8207" i="21"/>
  <c r="G8206" i="10"/>
  <c r="H8206" i="10"/>
  <c r="G8191" i="21"/>
  <c r="G8190" i="10"/>
  <c r="H8190" i="10"/>
  <c r="G8175" i="21"/>
  <c r="G8174" i="10"/>
  <c r="H8174" i="10"/>
  <c r="G8159" i="21"/>
  <c r="G8158" i="10"/>
  <c r="H8158" i="10"/>
  <c r="G8143" i="21"/>
  <c r="G8142" i="10"/>
  <c r="H8142" i="10"/>
  <c r="G8127" i="21"/>
  <c r="G8126" i="10"/>
  <c r="H8126" i="10"/>
  <c r="G8111" i="21"/>
  <c r="G8110" i="10"/>
  <c r="H8110" i="10"/>
  <c r="G8095" i="21"/>
  <c r="G8094" i="10"/>
  <c r="H8094" i="10"/>
  <c r="G8079" i="21"/>
  <c r="G8078" i="10"/>
  <c r="H8078" i="10"/>
  <c r="G8063" i="21"/>
  <c r="G8062" i="10"/>
  <c r="H8062" i="10"/>
  <c r="G8047" i="21"/>
  <c r="G8046" i="10"/>
  <c r="H8046" i="10"/>
  <c r="G8031" i="21"/>
  <c r="G8030" i="10"/>
  <c r="H8030" i="10"/>
  <c r="G8015" i="21"/>
  <c r="G8014" i="10"/>
  <c r="H8014" i="10"/>
  <c r="G7999" i="21"/>
  <c r="G7998" i="10"/>
  <c r="H7998" i="10"/>
  <c r="G7983" i="21"/>
  <c r="G7982" i="10"/>
  <c r="H7982" i="10"/>
  <c r="G7967" i="21"/>
  <c r="G7966" i="10"/>
  <c r="H7966" i="10"/>
  <c r="G7951" i="21"/>
  <c r="G7950" i="10"/>
  <c r="H7950" i="10"/>
  <c r="G7935" i="21"/>
  <c r="G7934" i="10"/>
  <c r="H7934" i="10"/>
  <c r="G7919" i="21"/>
  <c r="G7918" i="10"/>
  <c r="H7918" i="10"/>
  <c r="G7903" i="21"/>
  <c r="G7902" i="10"/>
  <c r="H7902" i="10"/>
  <c r="G7887" i="21"/>
  <c r="G7886" i="10"/>
  <c r="H7886" i="10"/>
  <c r="G7871" i="21"/>
  <c r="G7870" i="10"/>
  <c r="H7870" i="10"/>
  <c r="G7855" i="21"/>
  <c r="G7854" i="10"/>
  <c r="H7854" i="10"/>
  <c r="G7839" i="21"/>
  <c r="G7838" i="10"/>
  <c r="H7838" i="10"/>
  <c r="G7823" i="21"/>
  <c r="G7822" i="10"/>
  <c r="H7822" i="10"/>
  <c r="G7807" i="21"/>
  <c r="G7806" i="10"/>
  <c r="H7806" i="10"/>
  <c r="G7791" i="21"/>
  <c r="G7790" i="10"/>
  <c r="H7790" i="10"/>
  <c r="G7775" i="21"/>
  <c r="G7774" i="10"/>
  <c r="H7774" i="10"/>
  <c r="G7759" i="21"/>
  <c r="G7758" i="10"/>
  <c r="H7758" i="10"/>
  <c r="G7743" i="21"/>
  <c r="G7742" i="10"/>
  <c r="H7742" i="10"/>
  <c r="G7727" i="21"/>
  <c r="G7726" i="10"/>
  <c r="H7726" i="10"/>
  <c r="G7711" i="21"/>
  <c r="G7710" i="10"/>
  <c r="H7710" i="10"/>
  <c r="G7695" i="21"/>
  <c r="G7694" i="10"/>
  <c r="H7694" i="10"/>
  <c r="G7679" i="21"/>
  <c r="G7678" i="10"/>
  <c r="H7678" i="10"/>
  <c r="G7663" i="21"/>
  <c r="G7662" i="10"/>
  <c r="H7662" i="10"/>
  <c r="G7647" i="21"/>
  <c r="G7646" i="10"/>
  <c r="H7646" i="10"/>
  <c r="G7631" i="21"/>
  <c r="G7630" i="10"/>
  <c r="H7630" i="10"/>
  <c r="G7615" i="21"/>
  <c r="G7614" i="10"/>
  <c r="H7614" i="10"/>
  <c r="G7599" i="21"/>
  <c r="G7598" i="10"/>
  <c r="H7598" i="10"/>
  <c r="G7583" i="21"/>
  <c r="G7582" i="10"/>
  <c r="H7582" i="10"/>
  <c r="G7567" i="21"/>
  <c r="G7566" i="10"/>
  <c r="H7566" i="10"/>
  <c r="G7551" i="21"/>
  <c r="G7550" i="10"/>
  <c r="H7550" i="10"/>
  <c r="G7535" i="21"/>
  <c r="G7534" i="10"/>
  <c r="H7534" i="10"/>
  <c r="G7519" i="21"/>
  <c r="G7518" i="10"/>
  <c r="H7518" i="10"/>
  <c r="G7503" i="21"/>
  <c r="G7502" i="10"/>
  <c r="H7502" i="10"/>
  <c r="G7487" i="21"/>
  <c r="G7486" i="10"/>
  <c r="H7486" i="10"/>
  <c r="G7471" i="21"/>
  <c r="G7470" i="10"/>
  <c r="H7470" i="10"/>
  <c r="G7455" i="21"/>
  <c r="G7454" i="10"/>
  <c r="H7454" i="10"/>
  <c r="G7439" i="21"/>
  <c r="G7438" i="10"/>
  <c r="H7438" i="10"/>
  <c r="G7423" i="21"/>
  <c r="G7422" i="10"/>
  <c r="H7422" i="10"/>
  <c r="G7407" i="21"/>
  <c r="G7406" i="10"/>
  <c r="H7406" i="10"/>
  <c r="G7391" i="21"/>
  <c r="G7390" i="10"/>
  <c r="H7390" i="10"/>
  <c r="G7375" i="21"/>
  <c r="G7374" i="10"/>
  <c r="H7374" i="10"/>
  <c r="G7359" i="21"/>
  <c r="G7358" i="10"/>
  <c r="H7358" i="10"/>
  <c r="G7343" i="21"/>
  <c r="G7342" i="10"/>
  <c r="H7342" i="10"/>
  <c r="G7327" i="21"/>
  <c r="G7326" i="10"/>
  <c r="H7326" i="10"/>
  <c r="G7311" i="21"/>
  <c r="G7310" i="10"/>
  <c r="H7310" i="10"/>
  <c r="G7295" i="21"/>
  <c r="G7294" i="10"/>
  <c r="H7294" i="10"/>
  <c r="G7279" i="21"/>
  <c r="G7278" i="10"/>
  <c r="H7278" i="10"/>
  <c r="G7263" i="21"/>
  <c r="G7262" i="10"/>
  <c r="H7262" i="10"/>
  <c r="G7247" i="21"/>
  <c r="G7246" i="10"/>
  <c r="H7246" i="10"/>
  <c r="G7231" i="21"/>
  <c r="G7230" i="10"/>
  <c r="H7230" i="10"/>
  <c r="G7215" i="21"/>
  <c r="G7214" i="10"/>
  <c r="H7214" i="10"/>
  <c r="G7199" i="21"/>
  <c r="G7198" i="10"/>
  <c r="H7198" i="10"/>
  <c r="G7183" i="21"/>
  <c r="G7182" i="10"/>
  <c r="H7182" i="10"/>
  <c r="G7167" i="21"/>
  <c r="G7166" i="10"/>
  <c r="H7166" i="10"/>
  <c r="G7151" i="21"/>
  <c r="G7150" i="10"/>
  <c r="H7150" i="10"/>
  <c r="G7135" i="21"/>
  <c r="G7134" i="10"/>
  <c r="H7134" i="10"/>
  <c r="G7104" i="21"/>
  <c r="G7103" i="10"/>
  <c r="H7103" i="10"/>
  <c r="G7072" i="21"/>
  <c r="G7071" i="10"/>
  <c r="H7071" i="10"/>
  <c r="G7040" i="21"/>
  <c r="G7039" i="10"/>
  <c r="H7039" i="10"/>
  <c r="G7008" i="21"/>
  <c r="G7007" i="10"/>
  <c r="H7007" i="10"/>
  <c r="G6976" i="21"/>
  <c r="G6975" i="10"/>
  <c r="H6975" i="10"/>
  <c r="G7122" i="21"/>
  <c r="G7121" i="10"/>
  <c r="H7121" i="10"/>
  <c r="G7106" i="21"/>
  <c r="G7105" i="10"/>
  <c r="H7105" i="10"/>
  <c r="G7090" i="21"/>
  <c r="G7089" i="10"/>
  <c r="H7089" i="10"/>
  <c r="G7074" i="21"/>
  <c r="G7073" i="10"/>
  <c r="H7073" i="10"/>
  <c r="G7058" i="21"/>
  <c r="G7057" i="10"/>
  <c r="H7057" i="10"/>
  <c r="G7042" i="21"/>
  <c r="G7041" i="10"/>
  <c r="H7041" i="10"/>
  <c r="G7026" i="21"/>
  <c r="G7025" i="10"/>
  <c r="H7025" i="10"/>
  <c r="G7010" i="21"/>
  <c r="G7009" i="10"/>
  <c r="H7009" i="10"/>
  <c r="G6994" i="21"/>
  <c r="G6993" i="10"/>
  <c r="H6993" i="10"/>
  <c r="G6978" i="21"/>
  <c r="G6977" i="10"/>
  <c r="H6977" i="10"/>
  <c r="G6962" i="21"/>
  <c r="G6961" i="10"/>
  <c r="H6961" i="10"/>
  <c r="G6946" i="21"/>
  <c r="G6945" i="10"/>
  <c r="H6945" i="10"/>
  <c r="G6930" i="21"/>
  <c r="G6929" i="10"/>
  <c r="H6929" i="10"/>
  <c r="G6914" i="21"/>
  <c r="G6913" i="10"/>
  <c r="H6913" i="10"/>
  <c r="G6898" i="21"/>
  <c r="G6897" i="10"/>
  <c r="H6897" i="10"/>
  <c r="G6882" i="21"/>
  <c r="G6881" i="10"/>
  <c r="H6881" i="10"/>
  <c r="G6866" i="21"/>
  <c r="G6865" i="10"/>
  <c r="H6865" i="10"/>
  <c r="G6850" i="21"/>
  <c r="G6849" i="10"/>
  <c r="H6849" i="10"/>
  <c r="G6834" i="21"/>
  <c r="G6833" i="10"/>
  <c r="H6833" i="10"/>
  <c r="G6818" i="21"/>
  <c r="G6817" i="10"/>
  <c r="H6817" i="10"/>
  <c r="G6802" i="21"/>
  <c r="G6801" i="10"/>
  <c r="H6801" i="10"/>
  <c r="G6786" i="21"/>
  <c r="G6785" i="10"/>
  <c r="H6785" i="10"/>
  <c r="G6770" i="21"/>
  <c r="G6769" i="10"/>
  <c r="H6769" i="10"/>
  <c r="G6754" i="21"/>
  <c r="G6753" i="10"/>
  <c r="H6753" i="10"/>
  <c r="G6738" i="21"/>
  <c r="G6737" i="10"/>
  <c r="H6737" i="10"/>
  <c r="G6722" i="21"/>
  <c r="G6721" i="10"/>
  <c r="H6721" i="10"/>
  <c r="G6706" i="21"/>
  <c r="G6705" i="10"/>
  <c r="H6705" i="10"/>
  <c r="G6690" i="21"/>
  <c r="G6689" i="10"/>
  <c r="H6689" i="10"/>
  <c r="G6674" i="21"/>
  <c r="G6673" i="10"/>
  <c r="H6673" i="10"/>
  <c r="G6658" i="21"/>
  <c r="G6657" i="10"/>
  <c r="H6657" i="10"/>
  <c r="G6642" i="21"/>
  <c r="G6641" i="10"/>
  <c r="H6641" i="10"/>
  <c r="G6626" i="21"/>
  <c r="G6625" i="10"/>
  <c r="H6625" i="10"/>
  <c r="G6610" i="21"/>
  <c r="G6609" i="10"/>
  <c r="H6609" i="10"/>
  <c r="G6594" i="21"/>
  <c r="G6593" i="10"/>
  <c r="H6593" i="10"/>
  <c r="G6578" i="21"/>
  <c r="G6577" i="10"/>
  <c r="H6577" i="10"/>
  <c r="G6562" i="21"/>
  <c r="G6561" i="10"/>
  <c r="H6561" i="10"/>
  <c r="G6546" i="21"/>
  <c r="G6545" i="10"/>
  <c r="H6545" i="10"/>
  <c r="G6530" i="21"/>
  <c r="G6529" i="10"/>
  <c r="H6529" i="10"/>
  <c r="G6514" i="21"/>
  <c r="G6513" i="10"/>
  <c r="H6513" i="10"/>
  <c r="G6498" i="21"/>
  <c r="G6497" i="10"/>
  <c r="H6497" i="10"/>
  <c r="G6482" i="21"/>
  <c r="G6481" i="10"/>
  <c r="H6481" i="10"/>
  <c r="G6466" i="21"/>
  <c r="G6465" i="10"/>
  <c r="H6465" i="10"/>
  <c r="G6450" i="21"/>
  <c r="G6449" i="10"/>
  <c r="H6449" i="10"/>
  <c r="G6434" i="21"/>
  <c r="G6433" i="10"/>
  <c r="H6433" i="10"/>
  <c r="G6418" i="21"/>
  <c r="G6417" i="10"/>
  <c r="H6417" i="10"/>
  <c r="G6402" i="21"/>
  <c r="G6401" i="10"/>
  <c r="H6401" i="10"/>
  <c r="G6386" i="21"/>
  <c r="G6385" i="10"/>
  <c r="H6385" i="10"/>
  <c r="G6370" i="21"/>
  <c r="G6369" i="10"/>
  <c r="H6369" i="10"/>
  <c r="G6354" i="21"/>
  <c r="G6353" i="10"/>
  <c r="H6353" i="10"/>
  <c r="G6338" i="21"/>
  <c r="G6337" i="10"/>
  <c r="H6337" i="10"/>
  <c r="G6322" i="21"/>
  <c r="G6321" i="10"/>
  <c r="H6321" i="10"/>
  <c r="G6306" i="21"/>
  <c r="G6305" i="10"/>
  <c r="H6305" i="10"/>
  <c r="G6290" i="21"/>
  <c r="G6289" i="10"/>
  <c r="H6289" i="10"/>
  <c r="G6274" i="21"/>
  <c r="G6273" i="10"/>
  <c r="H6273" i="10"/>
  <c r="G6258" i="21"/>
  <c r="G6257" i="10"/>
  <c r="H6257" i="10"/>
  <c r="G6242" i="21"/>
  <c r="G6241" i="10"/>
  <c r="H6241" i="10"/>
  <c r="G6226" i="21"/>
  <c r="G6225" i="10"/>
  <c r="H6225" i="10"/>
  <c r="G6210" i="21"/>
  <c r="G6209" i="10"/>
  <c r="H6209" i="10"/>
  <c r="G6194" i="21"/>
  <c r="G6193" i="10"/>
  <c r="H6193" i="10"/>
  <c r="H6194" i="21"/>
  <c r="G6178" i="21"/>
  <c r="G6177" i="10"/>
  <c r="H6177" i="10"/>
  <c r="G6162" i="21"/>
  <c r="G6161" i="10"/>
  <c r="H6161" i="10"/>
  <c r="G6146" i="21"/>
  <c r="G6145" i="10"/>
  <c r="H6145" i="10"/>
  <c r="G6130" i="21"/>
  <c r="G6129" i="10"/>
  <c r="H6129" i="10"/>
  <c r="H6130" i="21"/>
  <c r="G6114" i="21"/>
  <c r="G6113" i="10"/>
  <c r="H6113" i="10"/>
  <c r="G6098" i="21"/>
  <c r="G6097" i="10"/>
  <c r="H6097" i="10"/>
  <c r="G6082" i="21"/>
  <c r="G6081" i="10"/>
  <c r="H6081" i="10"/>
  <c r="G6066" i="21"/>
  <c r="G6065" i="10"/>
  <c r="H6065" i="10"/>
  <c r="G6050" i="21"/>
  <c r="G6049" i="10"/>
  <c r="H6049" i="10"/>
  <c r="G6034" i="21"/>
  <c r="G6033" i="10"/>
  <c r="H6033" i="10"/>
  <c r="G6018" i="21"/>
  <c r="G6017" i="10"/>
  <c r="H6017" i="10"/>
  <c r="G6002" i="21"/>
  <c r="G6001" i="10"/>
  <c r="H6001" i="10"/>
  <c r="G5986" i="21"/>
  <c r="G5985" i="10"/>
  <c r="H5985" i="10"/>
  <c r="G5970" i="21"/>
  <c r="G5969" i="10"/>
  <c r="H5969" i="10"/>
  <c r="G5954" i="21"/>
  <c r="G5953" i="10"/>
  <c r="H5953" i="10"/>
  <c r="G5938" i="21"/>
  <c r="G5937" i="10"/>
  <c r="H5937" i="10"/>
  <c r="G5922" i="21"/>
  <c r="G5921" i="10"/>
  <c r="H5921" i="10"/>
  <c r="G5906" i="21"/>
  <c r="G5905" i="10"/>
  <c r="H5905" i="10"/>
  <c r="G5890" i="21"/>
  <c r="G5889" i="10"/>
  <c r="H5889" i="10"/>
  <c r="G5874" i="21"/>
  <c r="G5873" i="10"/>
  <c r="H5873" i="10"/>
  <c r="G5858" i="21"/>
  <c r="G5857" i="10"/>
  <c r="H5857" i="10"/>
  <c r="G5842" i="21"/>
  <c r="G5841" i="10"/>
  <c r="H5841" i="10"/>
  <c r="G5826" i="21"/>
  <c r="G5825" i="10"/>
  <c r="H5825" i="10"/>
  <c r="G5810" i="21"/>
  <c r="G5809" i="10"/>
  <c r="H5809" i="10"/>
  <c r="H5810" i="21"/>
  <c r="G5794" i="21"/>
  <c r="G5793" i="10"/>
  <c r="H5793" i="10"/>
  <c r="G5778" i="21"/>
  <c r="G5777" i="10"/>
  <c r="H5777" i="10"/>
  <c r="G5762" i="21"/>
  <c r="G5761" i="10"/>
  <c r="H5761" i="10"/>
  <c r="G5746" i="21"/>
  <c r="G5745" i="10"/>
  <c r="H5745" i="10"/>
  <c r="G5730" i="21"/>
  <c r="G5729" i="10"/>
  <c r="H5729" i="10"/>
  <c r="G5714" i="21"/>
  <c r="G5713" i="10"/>
  <c r="H5713" i="10"/>
  <c r="G5698" i="21"/>
  <c r="G5697" i="10"/>
  <c r="H5697" i="10"/>
  <c r="G5682" i="21"/>
  <c r="G5681" i="10"/>
  <c r="H5681" i="10"/>
  <c r="G5666" i="21"/>
  <c r="G5665" i="10"/>
  <c r="H5665" i="10"/>
  <c r="G5650" i="21"/>
  <c r="G5649" i="10"/>
  <c r="H5649" i="10"/>
  <c r="G5634" i="21"/>
  <c r="G5633" i="10"/>
  <c r="H5633" i="10"/>
  <c r="G5618" i="21"/>
  <c r="G5617" i="10"/>
  <c r="H5617" i="10"/>
  <c r="G5602" i="21"/>
  <c r="G5601" i="10"/>
  <c r="H5601" i="10"/>
  <c r="G5586" i="21"/>
  <c r="G5585" i="10"/>
  <c r="H5585" i="10"/>
  <c r="G5570" i="21"/>
  <c r="G5569" i="10"/>
  <c r="H5569" i="10"/>
  <c r="G5554" i="21"/>
  <c r="G5553" i="10"/>
  <c r="H5553" i="10"/>
  <c r="G5538" i="21"/>
  <c r="G5537" i="10"/>
  <c r="H5537" i="10"/>
  <c r="G5522" i="21"/>
  <c r="G5521" i="10"/>
  <c r="H5521" i="10"/>
  <c r="G5506" i="21"/>
  <c r="G5505" i="10"/>
  <c r="H5505" i="10"/>
  <c r="G5490" i="21"/>
  <c r="G5489" i="10"/>
  <c r="H5489" i="10"/>
  <c r="H5490" i="21"/>
  <c r="G5474" i="21"/>
  <c r="G5473" i="10"/>
  <c r="H5473" i="10"/>
  <c r="G5458" i="21"/>
  <c r="G5457" i="10"/>
  <c r="H5457" i="10"/>
  <c r="G5442" i="21"/>
  <c r="G5441" i="10"/>
  <c r="H5441" i="10"/>
  <c r="G5426" i="21"/>
  <c r="G5425" i="10"/>
  <c r="H5425" i="10"/>
  <c r="G5410" i="21"/>
  <c r="G5409" i="10"/>
  <c r="H5409" i="10"/>
  <c r="G5394" i="21"/>
  <c r="G5393" i="10"/>
  <c r="H5393" i="10"/>
  <c r="G5378" i="21"/>
  <c r="G5377" i="10"/>
  <c r="H5377" i="10"/>
  <c r="G5362" i="21"/>
  <c r="G5361" i="10"/>
  <c r="H5361" i="10"/>
  <c r="G5346" i="21"/>
  <c r="G5345" i="10"/>
  <c r="H5345" i="10"/>
  <c r="G5330" i="21"/>
  <c r="G5329" i="10"/>
  <c r="H5329" i="10"/>
  <c r="G5314" i="21"/>
  <c r="G5313" i="10"/>
  <c r="H5313" i="10"/>
  <c r="G5298" i="21"/>
  <c r="G5297" i="10"/>
  <c r="H5297" i="10"/>
  <c r="G5282" i="21"/>
  <c r="G5281" i="10"/>
  <c r="H5281" i="10"/>
  <c r="G5266" i="21"/>
  <c r="G5265" i="10"/>
  <c r="H5265" i="10"/>
  <c r="G5250" i="21"/>
  <c r="G5249" i="10"/>
  <c r="H5249" i="10"/>
  <c r="G5234" i="21"/>
  <c r="G5233" i="10"/>
  <c r="H5233" i="10"/>
  <c r="G5218" i="21"/>
  <c r="G5217" i="10"/>
  <c r="H5217" i="10"/>
  <c r="G5202" i="21"/>
  <c r="G5201" i="10"/>
  <c r="H5201" i="10"/>
  <c r="G5186" i="21"/>
  <c r="G5185" i="10"/>
  <c r="H5185" i="10"/>
  <c r="G5170" i="21"/>
  <c r="G5169" i="10"/>
  <c r="H5169" i="10"/>
  <c r="H5170" i="21"/>
  <c r="G5154" i="21"/>
  <c r="G5153" i="10"/>
  <c r="H5153" i="10"/>
  <c r="G5138" i="21"/>
  <c r="G5137" i="10"/>
  <c r="H5137" i="10"/>
  <c r="G5122" i="21"/>
  <c r="G5121" i="10"/>
  <c r="H5121" i="10"/>
  <c r="G5106" i="21"/>
  <c r="G5105" i="10"/>
  <c r="H5105" i="10"/>
  <c r="G5090" i="21"/>
  <c r="G5089" i="10"/>
  <c r="H5089" i="10"/>
  <c r="G5074" i="21"/>
  <c r="G5073" i="10"/>
  <c r="H5073" i="10"/>
  <c r="G5058" i="21"/>
  <c r="G5057" i="10"/>
  <c r="H5057" i="10"/>
  <c r="G5042" i="21"/>
  <c r="G5041" i="10"/>
  <c r="H5041" i="10"/>
  <c r="G5026" i="21"/>
  <c r="G5025" i="10"/>
  <c r="H5025" i="10"/>
  <c r="G5010" i="21"/>
  <c r="G5009" i="10"/>
  <c r="H5009" i="10"/>
  <c r="G4994" i="21"/>
  <c r="G4993" i="10"/>
  <c r="H4993" i="10"/>
  <c r="G4978" i="21"/>
  <c r="G4977" i="10"/>
  <c r="H4977" i="10"/>
  <c r="G4962" i="21"/>
  <c r="G4961" i="10"/>
  <c r="H4961" i="10"/>
  <c r="G4946" i="21"/>
  <c r="G4945" i="10"/>
  <c r="H4945" i="10"/>
  <c r="G4930" i="21"/>
  <c r="G4929" i="10"/>
  <c r="H4929" i="10"/>
  <c r="G4914" i="21"/>
  <c r="G4913" i="10"/>
  <c r="H4913" i="10"/>
  <c r="G4898" i="21"/>
  <c r="G4897" i="10"/>
  <c r="H4897" i="10"/>
  <c r="G4882" i="21"/>
  <c r="G4881" i="10"/>
  <c r="H4881" i="10"/>
  <c r="G4866" i="21"/>
  <c r="G4865" i="10"/>
  <c r="H4865" i="10"/>
  <c r="G4850" i="21"/>
  <c r="G4849" i="10"/>
  <c r="H4849" i="10"/>
  <c r="G4834" i="21"/>
  <c r="G4833" i="10"/>
  <c r="H4833" i="10"/>
  <c r="G4818" i="21"/>
  <c r="G4817" i="10"/>
  <c r="H4817" i="10"/>
  <c r="G4802" i="21"/>
  <c r="G4801" i="10"/>
  <c r="H4801" i="10"/>
  <c r="G4786" i="21"/>
  <c r="G4785" i="10"/>
  <c r="H4785" i="10"/>
  <c r="G4770" i="21"/>
  <c r="G4769" i="10"/>
  <c r="H4769" i="10"/>
  <c r="G4754" i="21"/>
  <c r="G4753" i="10"/>
  <c r="H4753" i="10"/>
  <c r="G4738" i="21"/>
  <c r="G4737" i="10"/>
  <c r="H4737" i="10"/>
  <c r="G4722" i="21"/>
  <c r="G4721" i="10"/>
  <c r="H4721" i="10"/>
  <c r="G4706" i="21"/>
  <c r="G4705" i="10"/>
  <c r="H4705" i="10"/>
  <c r="G4690" i="21"/>
  <c r="G4689" i="10"/>
  <c r="H4689" i="10"/>
  <c r="G4674" i="21"/>
  <c r="G4673" i="10"/>
  <c r="H4673" i="10"/>
  <c r="G4658" i="21"/>
  <c r="G4657" i="10"/>
  <c r="H4657" i="10"/>
  <c r="G4642" i="21"/>
  <c r="G4641" i="10"/>
  <c r="H4641" i="10"/>
  <c r="G4626" i="21"/>
  <c r="G4625" i="10"/>
  <c r="H4625" i="10"/>
  <c r="G4610" i="21"/>
  <c r="G4609" i="10"/>
  <c r="H4609" i="10"/>
  <c r="G4594" i="21"/>
  <c r="G4593" i="10"/>
  <c r="H4593" i="10"/>
  <c r="G4578" i="21"/>
  <c r="G4577" i="10"/>
  <c r="H4577" i="10"/>
  <c r="G4562" i="21"/>
  <c r="G4561" i="10"/>
  <c r="H4561" i="10"/>
  <c r="G4546" i="21"/>
  <c r="G4545" i="10"/>
  <c r="H4545" i="10"/>
  <c r="G4530" i="21"/>
  <c r="G4529" i="10"/>
  <c r="H4529" i="10"/>
  <c r="G4514" i="21"/>
  <c r="G4513" i="10"/>
  <c r="H4513" i="10"/>
  <c r="G4498" i="21"/>
  <c r="G4497" i="10"/>
  <c r="H4497" i="10"/>
  <c r="G4482" i="21"/>
  <c r="G4481" i="10"/>
  <c r="H4481" i="10"/>
  <c r="G4466" i="21"/>
  <c r="G4465" i="10"/>
  <c r="H4465" i="10"/>
  <c r="G4450" i="21"/>
  <c r="G4449" i="10"/>
  <c r="H4449" i="10"/>
  <c r="G4434" i="21"/>
  <c r="G4433" i="10"/>
  <c r="H4433" i="10"/>
  <c r="G4418" i="21"/>
  <c r="G4417" i="10"/>
  <c r="H4417" i="10"/>
  <c r="G4402" i="21"/>
  <c r="G4401" i="10"/>
  <c r="H4401" i="10"/>
  <c r="G4386" i="21"/>
  <c r="G4385" i="10"/>
  <c r="H4385" i="10"/>
  <c r="G4370" i="21"/>
  <c r="G4369" i="10"/>
  <c r="H4369" i="10"/>
  <c r="G4354" i="21"/>
  <c r="G4353" i="10"/>
  <c r="H4353" i="10"/>
  <c r="H4354" i="21"/>
  <c r="G4338" i="21"/>
  <c r="G4337" i="10"/>
  <c r="H4337" i="10"/>
  <c r="G4322" i="21"/>
  <c r="G4321" i="10"/>
  <c r="H4321" i="10"/>
  <c r="G4306" i="21"/>
  <c r="G4305" i="10"/>
  <c r="H4305" i="10"/>
  <c r="G4290" i="21"/>
  <c r="G4289" i="10"/>
  <c r="H4289" i="10"/>
  <c r="G4262" i="21"/>
  <c r="G4261" i="10"/>
  <c r="H4261" i="10"/>
  <c r="G4230" i="21"/>
  <c r="G4229" i="10"/>
  <c r="H4229" i="10"/>
  <c r="G4198" i="21"/>
  <c r="G4197" i="10"/>
  <c r="H4197" i="10"/>
  <c r="G7121" i="21"/>
  <c r="G7120" i="10"/>
  <c r="H7120" i="10"/>
  <c r="G7105" i="21"/>
  <c r="G7104" i="10"/>
  <c r="H7104" i="10"/>
  <c r="G7089" i="21"/>
  <c r="G7088" i="10"/>
  <c r="H7088" i="10"/>
  <c r="G7073" i="21"/>
  <c r="G7072" i="10"/>
  <c r="H7072" i="10"/>
  <c r="G7057" i="21"/>
  <c r="G7056" i="10"/>
  <c r="H7056" i="10"/>
  <c r="G7041" i="21"/>
  <c r="G7040" i="10"/>
  <c r="H7040" i="10"/>
  <c r="G7025" i="21"/>
  <c r="G7024" i="10"/>
  <c r="H7024" i="10"/>
  <c r="G7009" i="21"/>
  <c r="G7008" i="10"/>
  <c r="H7008" i="10"/>
  <c r="G6993" i="21"/>
  <c r="G6992" i="10"/>
  <c r="H6992" i="10"/>
  <c r="G6977" i="21"/>
  <c r="G6976" i="10"/>
  <c r="H6976" i="10"/>
  <c r="G6961" i="21"/>
  <c r="G6960" i="10"/>
  <c r="H6960" i="10"/>
  <c r="G6945" i="21"/>
  <c r="G6944" i="10"/>
  <c r="H6944" i="10"/>
  <c r="G6929" i="21"/>
  <c r="G6928" i="10"/>
  <c r="H6928" i="10"/>
  <c r="G6913" i="21"/>
  <c r="G6912" i="10"/>
  <c r="H6912" i="10"/>
  <c r="G6897" i="21"/>
  <c r="G6896" i="10"/>
  <c r="H6896" i="10"/>
  <c r="G6881" i="21"/>
  <c r="G6880" i="10"/>
  <c r="H6880" i="10"/>
  <c r="G6865" i="21"/>
  <c r="G6864" i="10"/>
  <c r="H6864" i="10"/>
  <c r="G6849" i="21"/>
  <c r="G6848" i="10"/>
  <c r="H6848" i="10"/>
  <c r="G6833" i="21"/>
  <c r="G6832" i="10"/>
  <c r="H6832" i="10"/>
  <c r="G6817" i="21"/>
  <c r="G6816" i="10"/>
  <c r="H6816" i="10"/>
  <c r="G6801" i="21"/>
  <c r="G6800" i="10"/>
  <c r="H6800" i="10"/>
  <c r="G6785" i="21"/>
  <c r="G6784" i="10"/>
  <c r="H6784" i="10"/>
  <c r="G6769" i="21"/>
  <c r="G6768" i="10"/>
  <c r="H6768" i="10"/>
  <c r="G6753" i="21"/>
  <c r="G6752" i="10"/>
  <c r="H6752" i="10"/>
  <c r="G6737" i="21"/>
  <c r="G6736" i="10"/>
  <c r="H6736" i="10"/>
  <c r="G6721" i="21"/>
  <c r="G6720" i="10"/>
  <c r="H6720" i="10"/>
  <c r="G6705" i="21"/>
  <c r="G6704" i="10"/>
  <c r="H6704" i="10"/>
  <c r="G6689" i="21"/>
  <c r="G6688" i="10"/>
  <c r="H6688" i="10"/>
  <c r="G6673" i="21"/>
  <c r="G6672" i="10"/>
  <c r="H6672" i="10"/>
  <c r="G6657" i="21"/>
  <c r="G6656" i="10"/>
  <c r="H6656" i="10"/>
  <c r="G6641" i="21"/>
  <c r="G6640" i="10"/>
  <c r="H6640" i="10"/>
  <c r="G6625" i="21"/>
  <c r="G6624" i="10"/>
  <c r="H6624" i="10"/>
  <c r="G6609" i="21"/>
  <c r="G6608" i="10"/>
  <c r="H6608" i="10"/>
  <c r="G6593" i="21"/>
  <c r="G6592" i="10"/>
  <c r="H6592" i="10"/>
  <c r="G6577" i="21"/>
  <c r="G6576" i="10"/>
  <c r="H6576" i="10"/>
  <c r="G6561" i="21"/>
  <c r="G6560" i="10"/>
  <c r="H6560" i="10"/>
  <c r="G6545" i="21"/>
  <c r="G6544" i="10"/>
  <c r="H6544" i="10"/>
  <c r="G6529" i="21"/>
  <c r="G6528" i="10"/>
  <c r="H6528" i="10"/>
  <c r="G6513" i="21"/>
  <c r="G6512" i="10"/>
  <c r="H6512" i="10"/>
  <c r="G6497" i="21"/>
  <c r="G6496" i="10"/>
  <c r="H6496" i="10"/>
  <c r="G6481" i="21"/>
  <c r="G6480" i="10"/>
  <c r="H6480" i="10"/>
  <c r="G6465" i="21"/>
  <c r="G6464" i="10"/>
  <c r="H6464" i="10"/>
  <c r="G6449" i="21"/>
  <c r="G6448" i="10"/>
  <c r="H6448" i="10"/>
  <c r="G6433" i="21"/>
  <c r="G6432" i="10"/>
  <c r="H6432" i="10"/>
  <c r="G6417" i="21"/>
  <c r="G6416" i="10"/>
  <c r="H6416" i="10"/>
  <c r="G6401" i="21"/>
  <c r="G6400" i="10"/>
  <c r="H6400" i="10"/>
  <c r="G6385" i="21"/>
  <c r="G6384" i="10"/>
  <c r="H6384" i="10"/>
  <c r="G6369" i="21"/>
  <c r="G6368" i="10"/>
  <c r="H6368" i="10"/>
  <c r="G6353" i="21"/>
  <c r="G6352" i="10"/>
  <c r="H6352" i="10"/>
  <c r="G6337" i="21"/>
  <c r="G6336" i="10"/>
  <c r="H6336" i="10"/>
  <c r="G6321" i="21"/>
  <c r="G6320" i="10"/>
  <c r="H6320" i="10"/>
  <c r="G6305" i="21"/>
  <c r="G6304" i="10"/>
  <c r="H6304" i="10"/>
  <c r="G6289" i="21"/>
  <c r="G6288" i="10"/>
  <c r="H6288" i="10"/>
  <c r="G6273" i="21"/>
  <c r="G6272" i="10"/>
  <c r="H6272" i="10"/>
  <c r="G6257" i="21"/>
  <c r="G6256" i="10"/>
  <c r="H6256" i="10"/>
  <c r="G6241" i="21"/>
  <c r="G6240" i="10"/>
  <c r="H6240" i="10"/>
  <c r="G6225" i="21"/>
  <c r="G6224" i="10"/>
  <c r="H6224" i="10"/>
  <c r="G6209" i="21"/>
  <c r="G6208" i="10"/>
  <c r="H6208" i="10"/>
  <c r="G6193" i="21"/>
  <c r="G6192" i="10"/>
  <c r="H6192" i="10"/>
  <c r="G6177" i="21"/>
  <c r="G6176" i="10"/>
  <c r="H6176" i="10"/>
  <c r="G6161" i="21"/>
  <c r="G6160" i="10"/>
  <c r="H6160" i="10"/>
  <c r="G6145" i="21"/>
  <c r="G6144" i="10"/>
  <c r="H6144" i="10"/>
  <c r="G6129" i="21"/>
  <c r="G6128" i="10"/>
  <c r="H6128" i="10"/>
  <c r="G6113" i="21"/>
  <c r="G6112" i="10"/>
  <c r="H6112" i="10"/>
  <c r="G6097" i="21"/>
  <c r="G6096" i="10"/>
  <c r="H6096" i="10"/>
  <c r="G6081" i="21"/>
  <c r="G6080" i="10"/>
  <c r="H6080" i="10"/>
  <c r="G6065" i="21"/>
  <c r="G6064" i="10"/>
  <c r="H6064" i="10"/>
  <c r="G6049" i="21"/>
  <c r="G6048" i="10"/>
  <c r="H6048" i="10"/>
  <c r="G6033" i="21"/>
  <c r="G6032" i="10"/>
  <c r="H6032" i="10"/>
  <c r="G6017" i="21"/>
  <c r="G6016" i="10"/>
  <c r="H6016" i="10"/>
  <c r="G6001" i="21"/>
  <c r="G6000" i="10"/>
  <c r="H6000" i="10"/>
  <c r="G5985" i="21"/>
  <c r="G5984" i="10"/>
  <c r="H5984" i="10"/>
  <c r="G5969" i="21"/>
  <c r="G5968" i="10"/>
  <c r="H5968" i="10"/>
  <c r="G5953" i="21"/>
  <c r="G5952" i="10"/>
  <c r="H5952" i="10"/>
  <c r="G5937" i="21"/>
  <c r="G5936" i="10"/>
  <c r="H5936" i="10"/>
  <c r="G5921" i="21"/>
  <c r="G5920" i="10"/>
  <c r="H5920" i="10"/>
  <c r="G5905" i="21"/>
  <c r="G5904" i="10"/>
  <c r="H5904" i="10"/>
  <c r="G5889" i="21"/>
  <c r="G5888" i="10"/>
  <c r="H5888" i="10"/>
  <c r="G5873" i="21"/>
  <c r="G5872" i="10"/>
  <c r="H5872" i="10"/>
  <c r="G5857" i="21"/>
  <c r="G5856" i="10"/>
  <c r="H5856" i="10"/>
  <c r="G5841" i="21"/>
  <c r="G5840" i="10"/>
  <c r="H5840" i="10"/>
  <c r="G5825" i="21"/>
  <c r="G5824" i="10"/>
  <c r="H5824" i="10"/>
  <c r="G5809" i="21"/>
  <c r="G5808" i="10"/>
  <c r="H5808" i="10"/>
  <c r="G5793" i="21"/>
  <c r="G5792" i="10"/>
  <c r="H5792" i="10"/>
  <c r="G5777" i="21"/>
  <c r="G5776" i="10"/>
  <c r="H5776" i="10"/>
  <c r="G5761" i="21"/>
  <c r="G5760" i="10"/>
  <c r="H5760" i="10"/>
  <c r="G5745" i="21"/>
  <c r="G5744" i="10"/>
  <c r="H5744" i="10"/>
  <c r="G5729" i="21"/>
  <c r="G5728" i="10"/>
  <c r="H5728" i="10"/>
  <c r="G5713" i="21"/>
  <c r="G5712" i="10"/>
  <c r="H5712" i="10"/>
  <c r="G5697" i="21"/>
  <c r="G5696" i="10"/>
  <c r="H5696" i="10"/>
  <c r="G5681" i="21"/>
  <c r="G5680" i="10"/>
  <c r="H5680" i="10"/>
  <c r="G5665" i="21"/>
  <c r="G5664" i="10"/>
  <c r="H5664" i="10"/>
  <c r="G5649" i="21"/>
  <c r="G5648" i="10"/>
  <c r="H5648" i="10"/>
  <c r="G5633" i="21"/>
  <c r="G5632" i="10"/>
  <c r="H5632" i="10"/>
  <c r="G5617" i="21"/>
  <c r="G5616" i="10"/>
  <c r="H5616" i="10"/>
  <c r="G5601" i="21"/>
  <c r="G5600" i="10"/>
  <c r="H5600" i="10"/>
  <c r="G5585" i="21"/>
  <c r="G5584" i="10"/>
  <c r="H5584" i="10"/>
  <c r="G5569" i="21"/>
  <c r="G5568" i="10"/>
  <c r="H5568" i="10"/>
  <c r="G5553" i="21"/>
  <c r="G5552" i="10"/>
  <c r="H5552" i="10"/>
  <c r="G5537" i="21"/>
  <c r="G5536" i="10"/>
  <c r="H5536" i="10"/>
  <c r="G5521" i="21"/>
  <c r="G5520" i="10"/>
  <c r="H5520" i="10"/>
  <c r="G5505" i="21"/>
  <c r="G5504" i="10"/>
  <c r="H5504" i="10"/>
  <c r="G5489" i="21"/>
  <c r="G5488" i="10"/>
  <c r="H5488" i="10"/>
  <c r="G5473" i="21"/>
  <c r="G5472" i="10"/>
  <c r="H5472" i="10"/>
  <c r="G5457" i="21"/>
  <c r="G5456" i="10"/>
  <c r="H5456" i="10"/>
  <c r="G5441" i="21"/>
  <c r="G5440" i="10"/>
  <c r="H5440" i="10"/>
  <c r="G5425" i="21"/>
  <c r="G5424" i="10"/>
  <c r="H5424" i="10"/>
  <c r="G5409" i="21"/>
  <c r="G5408" i="10"/>
  <c r="H5408" i="10"/>
  <c r="G5393" i="21"/>
  <c r="G5392" i="10"/>
  <c r="H5392" i="10"/>
  <c r="G5377" i="21"/>
  <c r="G5376" i="10"/>
  <c r="H5376" i="10"/>
  <c r="G5361" i="21"/>
  <c r="G5360" i="10"/>
  <c r="H5360" i="10"/>
  <c r="G5345" i="21"/>
  <c r="G5344" i="10"/>
  <c r="H5344" i="10"/>
  <c r="G5329" i="21"/>
  <c r="G5328" i="10"/>
  <c r="H5328" i="10"/>
  <c r="G5313" i="21"/>
  <c r="G5312" i="10"/>
  <c r="H5312" i="10"/>
  <c r="G5297" i="21"/>
  <c r="G5296" i="10"/>
  <c r="H5296" i="10"/>
  <c r="G5281" i="21"/>
  <c r="G5280" i="10"/>
  <c r="H5280" i="10"/>
  <c r="G5265" i="21"/>
  <c r="G5264" i="10"/>
  <c r="H5264" i="10"/>
  <c r="G5249" i="21"/>
  <c r="G5248" i="10"/>
  <c r="H5248" i="10"/>
  <c r="G5233" i="21"/>
  <c r="G5232" i="10"/>
  <c r="H5232" i="10"/>
  <c r="G5217" i="21"/>
  <c r="G5216" i="10"/>
  <c r="H5216" i="10"/>
  <c r="G5201" i="21"/>
  <c r="G5200" i="10"/>
  <c r="H5200" i="10"/>
  <c r="G5185" i="21"/>
  <c r="G5184" i="10"/>
  <c r="H5184" i="10"/>
  <c r="G5169" i="21"/>
  <c r="G5168" i="10"/>
  <c r="H5168" i="10"/>
  <c r="G5153" i="21"/>
  <c r="G5152" i="10"/>
  <c r="H5152" i="10"/>
  <c r="G5137" i="21"/>
  <c r="G5136" i="10"/>
  <c r="H5136" i="10"/>
  <c r="G5121" i="21"/>
  <c r="G5120" i="10"/>
  <c r="H5120" i="10"/>
  <c r="G5105" i="21"/>
  <c r="G5104" i="10"/>
  <c r="H5104" i="10"/>
  <c r="G5089" i="21"/>
  <c r="G5088" i="10"/>
  <c r="H5088" i="10"/>
  <c r="G5073" i="21"/>
  <c r="G5072" i="10"/>
  <c r="H5072" i="10"/>
  <c r="G5057" i="21"/>
  <c r="G5056" i="10"/>
  <c r="H5056" i="10"/>
  <c r="G5041" i="21"/>
  <c r="G5040" i="10"/>
  <c r="H5040" i="10"/>
  <c r="G5025" i="21"/>
  <c r="G5024" i="10"/>
  <c r="H5024" i="10"/>
  <c r="G5009" i="21"/>
  <c r="G5008" i="10"/>
  <c r="H5008" i="10"/>
  <c r="G4993" i="21"/>
  <c r="G4992" i="10"/>
  <c r="H4992" i="10"/>
  <c r="G4977" i="21"/>
  <c r="G4976" i="10"/>
  <c r="H4976" i="10"/>
  <c r="G4961" i="21"/>
  <c r="G4960" i="10"/>
  <c r="H4960" i="10"/>
  <c r="G4945" i="21"/>
  <c r="G4944" i="10"/>
  <c r="H4944" i="10"/>
  <c r="G4929" i="21"/>
  <c r="G4928" i="10"/>
  <c r="H4928" i="10"/>
  <c r="G4913" i="21"/>
  <c r="G4912" i="10"/>
  <c r="H4912" i="10"/>
  <c r="G4897" i="21"/>
  <c r="G4896" i="10"/>
  <c r="H4896" i="10"/>
  <c r="G4881" i="21"/>
  <c r="G4880" i="10"/>
  <c r="H4880" i="10"/>
  <c r="G4865" i="21"/>
  <c r="G4864" i="10"/>
  <c r="H4864" i="10"/>
  <c r="G4849" i="21"/>
  <c r="G4848" i="10"/>
  <c r="H4848" i="10"/>
  <c r="G4833" i="21"/>
  <c r="G4832" i="10"/>
  <c r="H4832" i="10"/>
  <c r="G4817" i="21"/>
  <c r="G4816" i="10"/>
  <c r="H4816" i="10"/>
  <c r="G4801" i="21"/>
  <c r="G4800" i="10"/>
  <c r="H4800" i="10"/>
  <c r="G4785" i="21"/>
  <c r="G4784" i="10"/>
  <c r="H4784" i="10"/>
  <c r="G4769" i="21"/>
  <c r="G4768" i="10"/>
  <c r="H4768" i="10"/>
  <c r="G4753" i="21"/>
  <c r="G4752" i="10"/>
  <c r="H4752" i="10"/>
  <c r="G4737" i="21"/>
  <c r="G4736" i="10"/>
  <c r="H4736" i="10"/>
  <c r="G4721" i="21"/>
  <c r="G4720" i="10"/>
  <c r="H4720" i="10"/>
  <c r="G4705" i="21"/>
  <c r="G4704" i="10"/>
  <c r="H4704" i="10"/>
  <c r="G4689" i="21"/>
  <c r="G4688" i="10"/>
  <c r="H4688" i="10"/>
  <c r="G4673" i="21"/>
  <c r="G4672" i="10"/>
  <c r="H4672" i="10"/>
  <c r="G4657" i="21"/>
  <c r="G4656" i="10"/>
  <c r="H4656" i="10"/>
  <c r="G4641" i="21"/>
  <c r="G4640" i="10"/>
  <c r="H4640" i="10"/>
  <c r="G4625" i="21"/>
  <c r="G4624" i="10"/>
  <c r="H4624" i="10"/>
  <c r="G4609" i="21"/>
  <c r="G4608" i="10"/>
  <c r="H4608" i="10"/>
  <c r="G4593" i="21"/>
  <c r="G4592" i="10"/>
  <c r="H4592" i="10"/>
  <c r="G4577" i="21"/>
  <c r="G4576" i="10"/>
  <c r="H4576" i="10"/>
  <c r="G4561" i="21"/>
  <c r="G4560" i="10"/>
  <c r="H4560" i="10"/>
  <c r="G4545" i="21"/>
  <c r="G4544" i="10"/>
  <c r="H4544" i="10"/>
  <c r="G4529" i="21"/>
  <c r="G4528" i="10"/>
  <c r="H4528" i="10"/>
  <c r="G4513" i="21"/>
  <c r="G4512" i="10"/>
  <c r="H4512" i="10"/>
  <c r="G4497" i="21"/>
  <c r="G4496" i="10"/>
  <c r="H4496" i="10"/>
  <c r="G4481" i="21"/>
  <c r="G4480" i="10"/>
  <c r="H4480" i="10"/>
  <c r="G4465" i="21"/>
  <c r="G4464" i="10"/>
  <c r="H4464" i="10"/>
  <c r="G4449" i="21"/>
  <c r="G4448" i="10"/>
  <c r="H4448" i="10"/>
  <c r="G4433" i="21"/>
  <c r="G4432" i="10"/>
  <c r="H4432" i="10"/>
  <c r="G4417" i="21"/>
  <c r="G4416" i="10"/>
  <c r="H4416" i="10"/>
  <c r="G4401" i="21"/>
  <c r="G4400" i="10"/>
  <c r="H4400" i="10"/>
  <c r="G4385" i="21"/>
  <c r="G4384" i="10"/>
  <c r="H4384" i="10"/>
  <c r="G4369" i="21"/>
  <c r="G4368" i="10"/>
  <c r="H4368" i="10"/>
  <c r="G4353" i="21"/>
  <c r="G4352" i="10"/>
  <c r="H4352" i="10"/>
  <c r="G4337" i="21"/>
  <c r="G4336" i="10"/>
  <c r="H4336" i="10"/>
  <c r="G4321" i="21"/>
  <c r="G4320" i="10"/>
  <c r="H4320" i="10"/>
  <c r="G4305" i="21"/>
  <c r="G4304" i="10"/>
  <c r="H4304" i="10"/>
  <c r="G4289" i="21"/>
  <c r="G4288" i="10"/>
  <c r="H4288" i="10"/>
  <c r="G4259" i="21"/>
  <c r="G4258" i="10"/>
  <c r="H4258" i="10"/>
  <c r="G4227" i="21"/>
  <c r="G4226" i="10"/>
  <c r="H4226" i="10"/>
  <c r="G4195" i="21"/>
  <c r="G4194" i="10"/>
  <c r="H4194" i="10"/>
  <c r="G6952" i="21"/>
  <c r="G6951" i="10"/>
  <c r="H6951" i="10"/>
  <c r="G6936" i="21"/>
  <c r="G6935" i="10"/>
  <c r="H6935" i="10"/>
  <c r="G6920" i="21"/>
  <c r="G6919" i="10"/>
  <c r="H6919" i="10"/>
  <c r="G6904" i="21"/>
  <c r="G6903" i="10"/>
  <c r="H6903" i="10"/>
  <c r="G6888" i="21"/>
  <c r="G6887" i="10"/>
  <c r="H6887" i="10"/>
  <c r="G6872" i="21"/>
  <c r="G6871" i="10"/>
  <c r="H6871" i="10"/>
  <c r="G6856" i="21"/>
  <c r="G6855" i="10"/>
  <c r="H6855" i="10"/>
  <c r="G6840" i="21"/>
  <c r="G6839" i="10"/>
  <c r="H6839" i="10"/>
  <c r="G6824" i="21"/>
  <c r="G6823" i="10"/>
  <c r="H6823" i="10"/>
  <c r="G6808" i="21"/>
  <c r="G6807" i="10"/>
  <c r="H6807" i="10"/>
  <c r="G6792" i="21"/>
  <c r="G6791" i="10"/>
  <c r="H6791" i="10"/>
  <c r="G6776" i="21"/>
  <c r="G6775" i="10"/>
  <c r="H6775" i="10"/>
  <c r="G6760" i="21"/>
  <c r="G6759" i="10"/>
  <c r="H6759" i="10"/>
  <c r="G6744" i="21"/>
  <c r="G6743" i="10"/>
  <c r="H6743" i="10"/>
  <c r="G6728" i="21"/>
  <c r="G6727" i="10"/>
  <c r="H6727" i="10"/>
  <c r="G6712" i="21"/>
  <c r="G6711" i="10"/>
  <c r="H6711" i="10"/>
  <c r="G6696" i="21"/>
  <c r="G6695" i="10"/>
  <c r="H6695" i="10"/>
  <c r="G6680" i="21"/>
  <c r="G6679" i="10"/>
  <c r="H6679" i="10"/>
  <c r="G6664" i="21"/>
  <c r="G6663" i="10"/>
  <c r="H6663" i="10"/>
  <c r="G6648" i="21"/>
  <c r="G6647" i="10"/>
  <c r="H6647" i="10"/>
  <c r="G6632" i="21"/>
  <c r="G6631" i="10"/>
  <c r="H6631" i="10"/>
  <c r="G6616" i="21"/>
  <c r="G6615" i="10"/>
  <c r="H6615" i="10"/>
  <c r="G6600" i="21"/>
  <c r="G6599" i="10"/>
  <c r="H6599" i="10"/>
  <c r="G6584" i="21"/>
  <c r="G6583" i="10"/>
  <c r="H6583" i="10"/>
  <c r="G6568" i="21"/>
  <c r="G6567" i="10"/>
  <c r="H6567" i="10"/>
  <c r="G6552" i="21"/>
  <c r="G6551" i="10"/>
  <c r="H6551" i="10"/>
  <c r="G6536" i="21"/>
  <c r="G6535" i="10"/>
  <c r="H6535" i="10"/>
  <c r="G6520" i="21"/>
  <c r="G6519" i="10"/>
  <c r="H6519" i="10"/>
  <c r="G6504" i="21"/>
  <c r="G6503" i="10"/>
  <c r="H6503" i="10"/>
  <c r="G6488" i="21"/>
  <c r="G6487" i="10"/>
  <c r="H6487" i="10"/>
  <c r="G6472" i="21"/>
  <c r="G6471" i="10"/>
  <c r="H6471" i="10"/>
  <c r="G6456" i="21"/>
  <c r="G6455" i="10"/>
  <c r="H6455" i="10"/>
  <c r="G6440" i="21"/>
  <c r="G6439" i="10"/>
  <c r="H6439" i="10"/>
  <c r="G6424" i="21"/>
  <c r="G6423" i="10"/>
  <c r="H6423" i="10"/>
  <c r="G6408" i="21"/>
  <c r="G6407" i="10"/>
  <c r="H6407" i="10"/>
  <c r="G6392" i="21"/>
  <c r="G6391" i="10"/>
  <c r="H6391" i="10"/>
  <c r="G6376" i="21"/>
  <c r="G6375" i="10"/>
  <c r="H6375" i="10"/>
  <c r="G6360" i="21"/>
  <c r="G6359" i="10"/>
  <c r="H6359" i="10"/>
  <c r="G6344" i="21"/>
  <c r="G6343" i="10"/>
  <c r="H6343" i="10"/>
  <c r="G6328" i="21"/>
  <c r="G6327" i="10"/>
  <c r="H6327" i="10"/>
  <c r="G6312" i="21"/>
  <c r="G6311" i="10"/>
  <c r="H6311" i="10"/>
  <c r="G6296" i="21"/>
  <c r="G6295" i="10"/>
  <c r="H6295" i="10"/>
  <c r="G6280" i="21"/>
  <c r="G6279" i="10"/>
  <c r="H6279" i="10"/>
  <c r="G6264" i="21"/>
  <c r="G6263" i="10"/>
  <c r="H6263" i="10"/>
  <c r="G6248" i="21"/>
  <c r="G6247" i="10"/>
  <c r="H6247" i="10"/>
  <c r="G6232" i="21"/>
  <c r="G6231" i="10"/>
  <c r="H6231" i="10"/>
  <c r="G6216" i="21"/>
  <c r="G6215" i="10"/>
  <c r="H6215" i="10"/>
  <c r="G6200" i="21"/>
  <c r="G6199" i="10"/>
  <c r="H6199" i="10"/>
  <c r="G6184" i="21"/>
  <c r="G6183" i="10"/>
  <c r="H6183" i="10"/>
  <c r="G6168" i="21"/>
  <c r="G6167" i="10"/>
  <c r="H6167" i="10"/>
  <c r="G6152" i="21"/>
  <c r="G6151" i="10"/>
  <c r="H6151" i="10"/>
  <c r="H6152" i="21"/>
  <c r="G6136" i="21"/>
  <c r="G6135" i="10"/>
  <c r="H6135" i="10"/>
  <c r="G6120" i="21"/>
  <c r="G6119" i="10"/>
  <c r="H6119" i="10"/>
  <c r="G6104" i="21"/>
  <c r="G6103" i="10"/>
  <c r="H6103" i="10"/>
  <c r="G6088" i="21"/>
  <c r="G6087" i="10"/>
  <c r="H6087" i="10"/>
  <c r="G6072" i="21"/>
  <c r="G6071" i="10"/>
  <c r="H6071" i="10"/>
  <c r="G6056" i="21"/>
  <c r="G6055" i="10"/>
  <c r="H6055" i="10"/>
  <c r="G6040" i="21"/>
  <c r="G6039" i="10"/>
  <c r="H6039" i="10"/>
  <c r="G6024" i="21"/>
  <c r="G6023" i="10"/>
  <c r="H6023" i="10"/>
  <c r="G6008" i="21"/>
  <c r="G6007" i="10"/>
  <c r="H6007" i="10"/>
  <c r="G5992" i="21"/>
  <c r="G5991" i="10"/>
  <c r="H5991" i="10"/>
  <c r="G5976" i="21"/>
  <c r="G5975" i="10"/>
  <c r="H5975" i="10"/>
  <c r="G5960" i="21"/>
  <c r="G5959" i="10"/>
  <c r="H5959" i="10"/>
  <c r="G5944" i="21"/>
  <c r="G5943" i="10"/>
  <c r="H5943" i="10"/>
  <c r="G5928" i="21"/>
  <c r="G5927" i="10"/>
  <c r="H5927" i="10"/>
  <c r="G5912" i="21"/>
  <c r="G5911" i="10"/>
  <c r="H5911" i="10"/>
  <c r="G5896" i="21"/>
  <c r="G5895" i="10"/>
  <c r="H5895" i="10"/>
  <c r="G5880" i="21"/>
  <c r="G5879" i="10"/>
  <c r="H5879" i="10"/>
  <c r="G5864" i="21"/>
  <c r="G5863" i="10"/>
  <c r="H5863" i="10"/>
  <c r="G5848" i="21"/>
  <c r="G5847" i="10"/>
  <c r="H5847" i="10"/>
  <c r="G5832" i="21"/>
  <c r="G5831" i="10"/>
  <c r="H5831" i="10"/>
  <c r="H5832" i="21"/>
  <c r="G5816" i="21"/>
  <c r="G5815" i="10"/>
  <c r="H5815" i="10"/>
  <c r="G5800" i="21"/>
  <c r="G5799" i="10"/>
  <c r="H5799" i="10"/>
  <c r="G5784" i="21"/>
  <c r="G5783" i="10"/>
  <c r="H5783" i="10"/>
  <c r="G5768" i="21"/>
  <c r="G5767" i="10"/>
  <c r="H5767" i="10"/>
  <c r="G5752" i="21"/>
  <c r="G5751" i="10"/>
  <c r="H5751" i="10"/>
  <c r="G5736" i="21"/>
  <c r="G5735" i="10"/>
  <c r="H5735" i="10"/>
  <c r="G5720" i="21"/>
  <c r="G5719" i="10"/>
  <c r="H5719" i="10"/>
  <c r="G5704" i="21"/>
  <c r="G5703" i="10"/>
  <c r="H5703" i="10"/>
  <c r="G5688" i="21"/>
  <c r="G5687" i="10"/>
  <c r="H5687" i="10"/>
  <c r="G5672" i="21"/>
  <c r="G5671" i="10"/>
  <c r="H5671" i="10"/>
  <c r="G5656" i="21"/>
  <c r="G5655" i="10"/>
  <c r="H5655" i="10"/>
  <c r="G5640" i="21"/>
  <c r="G5639" i="10"/>
  <c r="H5639" i="10"/>
  <c r="G5624" i="21"/>
  <c r="G5623" i="10"/>
  <c r="H5623" i="10"/>
  <c r="G5608" i="21"/>
  <c r="G5607" i="10"/>
  <c r="H5607" i="10"/>
  <c r="G5592" i="21"/>
  <c r="G5591" i="10"/>
  <c r="H5591" i="10"/>
  <c r="G5576" i="21"/>
  <c r="G5575" i="10"/>
  <c r="H5575" i="10"/>
  <c r="G5560" i="21"/>
  <c r="G5559" i="10"/>
  <c r="H5559" i="10"/>
  <c r="G5544" i="21"/>
  <c r="G5543" i="10"/>
  <c r="H5543" i="10"/>
  <c r="G5528" i="21"/>
  <c r="G5527" i="10"/>
  <c r="H5527" i="10"/>
  <c r="G5512" i="21"/>
  <c r="G5511" i="10"/>
  <c r="H5511" i="10"/>
  <c r="H5512" i="21"/>
  <c r="G5496" i="21"/>
  <c r="G5495" i="10"/>
  <c r="H5495" i="10"/>
  <c r="G5480" i="21"/>
  <c r="G5479" i="10"/>
  <c r="H5479" i="10"/>
  <c r="G5464" i="21"/>
  <c r="G5463" i="10"/>
  <c r="H5463" i="10"/>
  <c r="G5448" i="21"/>
  <c r="G5447" i="10"/>
  <c r="H5447" i="10"/>
  <c r="G5432" i="21"/>
  <c r="G5431" i="10"/>
  <c r="H5431" i="10"/>
  <c r="G5416" i="21"/>
  <c r="G5415" i="10"/>
  <c r="H5415" i="10"/>
  <c r="G5400" i="21"/>
  <c r="G5399" i="10"/>
  <c r="H5399" i="10"/>
  <c r="G5384" i="21"/>
  <c r="G5383" i="10"/>
  <c r="H5383" i="10"/>
  <c r="G5368" i="21"/>
  <c r="G5367" i="10"/>
  <c r="H5367" i="10"/>
  <c r="G5352" i="21"/>
  <c r="G5351" i="10"/>
  <c r="H5351" i="10"/>
  <c r="G5336" i="21"/>
  <c r="G5335" i="10"/>
  <c r="H5335" i="10"/>
  <c r="G5320" i="21"/>
  <c r="G5319" i="10"/>
  <c r="H5319" i="10"/>
  <c r="G5304" i="21"/>
  <c r="G5303" i="10"/>
  <c r="H5303" i="10"/>
  <c r="G5288" i="21"/>
  <c r="G5287" i="10"/>
  <c r="H5287" i="10"/>
  <c r="G5272" i="21"/>
  <c r="G5271" i="10"/>
  <c r="H5271" i="10"/>
  <c r="G5256" i="21"/>
  <c r="G5255" i="10"/>
  <c r="H5255" i="10"/>
  <c r="G5240" i="21"/>
  <c r="G5239" i="10"/>
  <c r="H5239" i="10"/>
  <c r="G5224" i="21"/>
  <c r="G5223" i="10"/>
  <c r="H5223" i="10"/>
  <c r="G5208" i="21"/>
  <c r="G5207" i="10"/>
  <c r="H5207" i="10"/>
  <c r="G5192" i="21"/>
  <c r="G5191" i="10"/>
  <c r="H5191" i="10"/>
  <c r="H5192" i="21"/>
  <c r="G5176" i="21"/>
  <c r="G5175" i="10"/>
  <c r="H5175" i="10"/>
  <c r="G5160" i="21"/>
  <c r="G5159" i="10"/>
  <c r="H5159" i="10"/>
  <c r="G5144" i="21"/>
  <c r="G5143" i="10"/>
  <c r="H5143" i="10"/>
  <c r="G5128" i="21"/>
  <c r="G5127" i="10"/>
  <c r="H5127" i="10"/>
  <c r="G5112" i="21"/>
  <c r="G5111" i="10"/>
  <c r="H5111" i="10"/>
  <c r="G5096" i="21"/>
  <c r="G5095" i="10"/>
  <c r="H5095" i="10"/>
  <c r="G5080" i="21"/>
  <c r="G5079" i="10"/>
  <c r="H5079" i="10"/>
  <c r="G5064" i="21"/>
  <c r="G5063" i="10"/>
  <c r="H5063" i="10"/>
  <c r="G5048" i="21"/>
  <c r="G5047" i="10"/>
  <c r="H5047" i="10"/>
  <c r="G5032" i="21"/>
  <c r="G5031" i="10"/>
  <c r="H5031" i="10"/>
  <c r="G5016" i="21"/>
  <c r="G5015" i="10"/>
  <c r="H5015" i="10"/>
  <c r="G5000" i="21"/>
  <c r="G4999" i="10"/>
  <c r="H4999" i="10"/>
  <c r="G4984" i="21"/>
  <c r="G4983" i="10"/>
  <c r="H4983" i="10"/>
  <c r="G4968" i="21"/>
  <c r="G4967" i="10"/>
  <c r="H4967" i="10"/>
  <c r="G4952" i="21"/>
  <c r="G4951" i="10"/>
  <c r="H4951" i="10"/>
  <c r="G4936" i="21"/>
  <c r="G4935" i="10"/>
  <c r="H4935" i="10"/>
  <c r="G4920" i="21"/>
  <c r="G4919" i="10"/>
  <c r="H4919" i="10"/>
  <c r="G4904" i="21"/>
  <c r="G4903" i="10"/>
  <c r="H4903" i="10"/>
  <c r="G4888" i="21"/>
  <c r="G4887" i="10"/>
  <c r="H4887" i="10"/>
  <c r="G4872" i="21"/>
  <c r="G4871" i="10"/>
  <c r="H4871" i="10"/>
  <c r="G4856" i="21"/>
  <c r="G4855" i="10"/>
  <c r="H4855" i="10"/>
  <c r="G4840" i="21"/>
  <c r="G4839" i="10"/>
  <c r="H4839" i="10"/>
  <c r="G4824" i="21"/>
  <c r="G4823" i="10"/>
  <c r="H4823" i="10"/>
  <c r="G4808" i="21"/>
  <c r="G4807" i="10"/>
  <c r="H4807" i="10"/>
  <c r="G4792" i="21"/>
  <c r="G4791" i="10"/>
  <c r="H4791" i="10"/>
  <c r="G4776" i="21"/>
  <c r="G4775" i="10"/>
  <c r="H4775" i="10"/>
  <c r="G4760" i="21"/>
  <c r="G4759" i="10"/>
  <c r="H4759" i="10"/>
  <c r="G4744" i="21"/>
  <c r="G4743" i="10"/>
  <c r="H4743" i="10"/>
  <c r="G4728" i="21"/>
  <c r="G4727" i="10"/>
  <c r="H4727" i="10"/>
  <c r="G4712" i="21"/>
  <c r="G4711" i="10"/>
  <c r="H4711" i="10"/>
  <c r="G4696" i="21"/>
  <c r="G4695" i="10"/>
  <c r="H4695" i="10"/>
  <c r="G4680" i="21"/>
  <c r="G4679" i="10"/>
  <c r="H4679" i="10"/>
  <c r="G4664" i="21"/>
  <c r="G4663" i="10"/>
  <c r="H4663" i="10"/>
  <c r="G4648" i="21"/>
  <c r="G4647" i="10"/>
  <c r="H4647" i="10"/>
  <c r="G4632" i="21"/>
  <c r="G4631" i="10"/>
  <c r="H4631" i="10"/>
  <c r="G4616" i="21"/>
  <c r="G4615" i="10"/>
  <c r="H4615" i="10"/>
  <c r="G4600" i="21"/>
  <c r="G4599" i="10"/>
  <c r="H4599" i="10"/>
  <c r="G4584" i="21"/>
  <c r="G4583" i="10"/>
  <c r="H4583" i="10"/>
  <c r="G4568" i="21"/>
  <c r="G4567" i="10"/>
  <c r="H4567" i="10"/>
  <c r="G4552" i="21"/>
  <c r="G4551" i="10"/>
  <c r="H4551" i="10"/>
  <c r="G4536" i="21"/>
  <c r="G4535" i="10"/>
  <c r="H4535" i="10"/>
  <c r="G4520" i="21"/>
  <c r="G4519" i="10"/>
  <c r="H4519" i="10"/>
  <c r="G4504" i="21"/>
  <c r="G4503" i="10"/>
  <c r="H4503" i="10"/>
  <c r="G4488" i="21"/>
  <c r="G4487" i="10"/>
  <c r="H4487" i="10"/>
  <c r="G4472" i="21"/>
  <c r="G4471" i="10"/>
  <c r="H4471" i="10"/>
  <c r="G4456" i="21"/>
  <c r="G4455" i="10"/>
  <c r="H4455" i="10"/>
  <c r="G4440" i="21"/>
  <c r="G4439" i="10"/>
  <c r="H4439" i="10"/>
  <c r="G4424" i="21"/>
  <c r="G4423" i="10"/>
  <c r="H4423" i="10"/>
  <c r="G4408" i="21"/>
  <c r="G4407" i="10"/>
  <c r="H4407" i="10"/>
  <c r="G4392" i="21"/>
  <c r="G4391" i="10"/>
  <c r="H4391" i="10"/>
  <c r="G4376" i="21"/>
  <c r="G4375" i="10"/>
  <c r="H4375" i="10"/>
  <c r="G4360" i="21"/>
  <c r="G4359" i="10"/>
  <c r="H4359" i="10"/>
  <c r="G4344" i="21"/>
  <c r="G4343" i="10"/>
  <c r="H4343" i="10"/>
  <c r="G4328" i="21"/>
  <c r="G4327" i="10"/>
  <c r="H4327" i="10"/>
  <c r="G4312" i="21"/>
  <c r="G4311" i="10"/>
  <c r="H4311" i="10"/>
  <c r="G4296" i="21"/>
  <c r="G4295" i="10"/>
  <c r="H4295" i="10"/>
  <c r="G4274" i="21"/>
  <c r="G4273" i="10"/>
  <c r="H4273" i="10"/>
  <c r="G4242" i="21"/>
  <c r="G4241" i="10"/>
  <c r="H4241" i="10"/>
  <c r="G4210" i="21"/>
  <c r="G4209" i="10"/>
  <c r="H4209" i="10"/>
  <c r="G6963" i="21"/>
  <c r="G6962" i="10"/>
  <c r="H6962" i="10"/>
  <c r="G6947" i="21"/>
  <c r="G6946" i="10"/>
  <c r="H6946" i="10"/>
  <c r="G6931" i="21"/>
  <c r="G6930" i="10"/>
  <c r="H6930" i="10"/>
  <c r="G6915" i="21"/>
  <c r="G6914" i="10"/>
  <c r="H6914" i="10"/>
  <c r="G6899" i="21"/>
  <c r="G6898" i="10"/>
  <c r="H6898" i="10"/>
  <c r="G6883" i="21"/>
  <c r="G6882" i="10"/>
  <c r="H6882" i="10"/>
  <c r="G6867" i="21"/>
  <c r="G6866" i="10"/>
  <c r="H6866" i="10"/>
  <c r="G6851" i="21"/>
  <c r="G6850" i="10"/>
  <c r="H6850" i="10"/>
  <c r="G6835" i="21"/>
  <c r="G6834" i="10"/>
  <c r="H6834" i="10"/>
  <c r="G6819" i="21"/>
  <c r="G6818" i="10"/>
  <c r="H6818" i="10"/>
  <c r="G6803" i="21"/>
  <c r="G6802" i="10"/>
  <c r="H6802" i="10"/>
  <c r="G6787" i="21"/>
  <c r="G6786" i="10"/>
  <c r="H6786" i="10"/>
  <c r="G6771" i="21"/>
  <c r="G6770" i="10"/>
  <c r="H6770" i="10"/>
  <c r="G6755" i="21"/>
  <c r="G6754" i="10"/>
  <c r="H6754" i="10"/>
  <c r="G6739" i="21"/>
  <c r="G6738" i="10"/>
  <c r="H6738" i="10"/>
  <c r="G6723" i="21"/>
  <c r="G6722" i="10"/>
  <c r="H6722" i="10"/>
  <c r="G6707" i="21"/>
  <c r="G6706" i="10"/>
  <c r="H6706" i="10"/>
  <c r="G6691" i="21"/>
  <c r="G6690" i="10"/>
  <c r="H6690" i="10"/>
  <c r="G6675" i="21"/>
  <c r="G6674" i="10"/>
  <c r="H6674" i="10"/>
  <c r="G6659" i="21"/>
  <c r="G6658" i="10"/>
  <c r="H6658" i="10"/>
  <c r="G6643" i="21"/>
  <c r="G6642" i="10"/>
  <c r="H6642" i="10"/>
  <c r="G6627" i="21"/>
  <c r="G6626" i="10"/>
  <c r="H6626" i="10"/>
  <c r="G6611" i="21"/>
  <c r="G6610" i="10"/>
  <c r="H6610" i="10"/>
  <c r="G6595" i="21"/>
  <c r="G6594" i="10"/>
  <c r="H6594" i="10"/>
  <c r="G6579" i="21"/>
  <c r="G6578" i="10"/>
  <c r="H6578" i="10"/>
  <c r="G6563" i="21"/>
  <c r="G6562" i="10"/>
  <c r="H6562" i="10"/>
  <c r="G6547" i="21"/>
  <c r="G6546" i="10"/>
  <c r="H6546" i="10"/>
  <c r="G6531" i="21"/>
  <c r="G6530" i="10"/>
  <c r="H6530" i="10"/>
  <c r="G6515" i="21"/>
  <c r="G6514" i="10"/>
  <c r="H6514" i="10"/>
  <c r="G6499" i="21"/>
  <c r="G6498" i="10"/>
  <c r="H6498" i="10"/>
  <c r="G6483" i="21"/>
  <c r="G6482" i="10"/>
  <c r="H6482" i="10"/>
  <c r="G6467" i="21"/>
  <c r="G6466" i="10"/>
  <c r="H6466" i="10"/>
  <c r="G6451" i="21"/>
  <c r="G6450" i="10"/>
  <c r="H6450" i="10"/>
  <c r="G6435" i="21"/>
  <c r="G6434" i="10"/>
  <c r="H6434" i="10"/>
  <c r="G6419" i="21"/>
  <c r="G6418" i="10"/>
  <c r="H6418" i="10"/>
  <c r="G6403" i="21"/>
  <c r="G6402" i="10"/>
  <c r="H6402" i="10"/>
  <c r="H6403" i="21"/>
  <c r="G6387" i="21"/>
  <c r="G6386" i="10"/>
  <c r="H6386" i="10"/>
  <c r="G6371" i="21"/>
  <c r="G6370" i="10"/>
  <c r="H6370" i="10"/>
  <c r="G6355" i="21"/>
  <c r="G6354" i="10"/>
  <c r="H6354" i="10"/>
  <c r="G6339" i="21"/>
  <c r="G6338" i="10"/>
  <c r="H6338" i="10"/>
  <c r="G6323" i="21"/>
  <c r="G6322" i="10"/>
  <c r="H6322" i="10"/>
  <c r="G6307" i="21"/>
  <c r="G6306" i="10"/>
  <c r="H6306" i="10"/>
  <c r="G6291" i="21"/>
  <c r="G6290" i="10"/>
  <c r="H6290" i="10"/>
  <c r="G6275" i="21"/>
  <c r="G6274" i="10"/>
  <c r="H6274" i="10"/>
  <c r="G6259" i="21"/>
  <c r="G6258" i="10"/>
  <c r="H6258" i="10"/>
  <c r="G6243" i="21"/>
  <c r="G6242" i="10"/>
  <c r="H6242" i="10"/>
  <c r="G6227" i="21"/>
  <c r="G6226" i="10"/>
  <c r="H6226" i="10"/>
  <c r="G6211" i="21"/>
  <c r="G6210" i="10"/>
  <c r="H6210" i="10"/>
  <c r="G6195" i="21"/>
  <c r="G6194" i="10"/>
  <c r="H6194" i="10"/>
  <c r="G6179" i="21"/>
  <c r="G6178" i="10"/>
  <c r="H6178" i="10"/>
  <c r="G6163" i="21"/>
  <c r="G6162" i="10"/>
  <c r="H6162" i="10"/>
  <c r="G6147" i="21"/>
  <c r="G6146" i="10"/>
  <c r="H6146" i="10"/>
  <c r="G6131" i="21"/>
  <c r="G6130" i="10"/>
  <c r="H6130" i="10"/>
  <c r="G6115" i="21"/>
  <c r="G6114" i="10"/>
  <c r="H6114" i="10"/>
  <c r="G6099" i="21"/>
  <c r="G6098" i="10"/>
  <c r="H6098" i="10"/>
  <c r="G6083" i="21"/>
  <c r="G6082" i="10"/>
  <c r="H6082" i="10"/>
  <c r="H6083" i="21"/>
  <c r="G6067" i="21"/>
  <c r="G6066" i="10"/>
  <c r="H6066" i="10"/>
  <c r="G6051" i="21"/>
  <c r="G6050" i="10"/>
  <c r="H6050" i="10"/>
  <c r="G6035" i="21"/>
  <c r="G6034" i="10"/>
  <c r="H6034" i="10"/>
  <c r="G6019" i="21"/>
  <c r="G6018" i="10"/>
  <c r="H6018" i="10"/>
  <c r="G6003" i="21"/>
  <c r="G6002" i="10"/>
  <c r="H6002" i="10"/>
  <c r="G5987" i="21"/>
  <c r="G5986" i="10"/>
  <c r="H5986" i="10"/>
  <c r="G5971" i="21"/>
  <c r="G5970" i="10"/>
  <c r="H5970" i="10"/>
  <c r="G5955" i="21"/>
  <c r="G5954" i="10"/>
  <c r="H5954" i="10"/>
  <c r="G5939" i="21"/>
  <c r="G5938" i="10"/>
  <c r="H5938" i="10"/>
  <c r="G5923" i="21"/>
  <c r="G5922" i="10"/>
  <c r="H5922" i="10"/>
  <c r="G5907" i="21"/>
  <c r="G5906" i="10"/>
  <c r="H5906" i="10"/>
  <c r="G5891" i="21"/>
  <c r="G5890" i="10"/>
  <c r="H5890" i="10"/>
  <c r="G5875" i="21"/>
  <c r="G5874" i="10"/>
  <c r="H5874" i="10"/>
  <c r="G5859" i="21"/>
  <c r="G5858" i="10"/>
  <c r="H5858" i="10"/>
  <c r="G5843" i="21"/>
  <c r="G5842" i="10"/>
  <c r="H5842" i="10"/>
  <c r="G5827" i="21"/>
  <c r="G5826" i="10"/>
  <c r="H5826" i="10"/>
  <c r="G5811" i="21"/>
  <c r="G5810" i="10"/>
  <c r="H5810" i="10"/>
  <c r="G5795" i="21"/>
  <c r="G5794" i="10"/>
  <c r="H5794" i="10"/>
  <c r="G5779" i="21"/>
  <c r="G5778" i="10"/>
  <c r="H5778" i="10"/>
  <c r="G5763" i="21"/>
  <c r="G5762" i="10"/>
  <c r="H5762" i="10"/>
  <c r="H5763" i="21"/>
  <c r="G5747" i="21"/>
  <c r="G5746" i="10"/>
  <c r="H5746" i="10"/>
  <c r="G5731" i="21"/>
  <c r="G5730" i="10"/>
  <c r="H5730" i="10"/>
  <c r="G5715" i="21"/>
  <c r="G5714" i="10"/>
  <c r="H5714" i="10"/>
  <c r="G5699" i="21"/>
  <c r="G5698" i="10"/>
  <c r="H5698" i="10"/>
  <c r="G5683" i="21"/>
  <c r="G5682" i="10"/>
  <c r="H5682" i="10"/>
  <c r="G5667" i="21"/>
  <c r="G5666" i="10"/>
  <c r="H5666" i="10"/>
  <c r="G5651" i="21"/>
  <c r="G5650" i="10"/>
  <c r="H5650" i="10"/>
  <c r="G5635" i="21"/>
  <c r="G5634" i="10"/>
  <c r="H5634" i="10"/>
  <c r="G5619" i="21"/>
  <c r="G5618" i="10"/>
  <c r="H5618" i="10"/>
  <c r="G5603" i="21"/>
  <c r="G5602" i="10"/>
  <c r="H5602" i="10"/>
  <c r="G5587" i="21"/>
  <c r="G5586" i="10"/>
  <c r="H5586" i="10"/>
  <c r="G5571" i="21"/>
  <c r="G5570" i="10"/>
  <c r="H5570" i="10"/>
  <c r="G5555" i="21"/>
  <c r="G5554" i="10"/>
  <c r="H5554" i="10"/>
  <c r="G5539" i="21"/>
  <c r="G5538" i="10"/>
  <c r="H5538" i="10"/>
  <c r="G5523" i="21"/>
  <c r="G5522" i="10"/>
  <c r="H5522" i="10"/>
  <c r="G5507" i="21"/>
  <c r="G5506" i="10"/>
  <c r="H5506" i="10"/>
  <c r="G5491" i="21"/>
  <c r="G5490" i="10"/>
  <c r="H5490" i="10"/>
  <c r="G5475" i="21"/>
  <c r="G5474" i="10"/>
  <c r="H5474" i="10"/>
  <c r="G5459" i="21"/>
  <c r="G5458" i="10"/>
  <c r="H5458" i="10"/>
  <c r="G5443" i="21"/>
  <c r="G5442" i="10"/>
  <c r="H5442" i="10"/>
  <c r="H5443" i="21"/>
  <c r="G5427" i="21"/>
  <c r="G5426" i="10"/>
  <c r="H5426" i="10"/>
  <c r="G5411" i="21"/>
  <c r="G5410" i="10"/>
  <c r="H5410" i="10"/>
  <c r="G5395" i="21"/>
  <c r="G5394" i="10"/>
  <c r="H5394" i="10"/>
  <c r="G5379" i="21"/>
  <c r="G5378" i="10"/>
  <c r="H5378" i="10"/>
  <c r="G5363" i="21"/>
  <c r="G5362" i="10"/>
  <c r="H5362" i="10"/>
  <c r="G5347" i="21"/>
  <c r="G5346" i="10"/>
  <c r="H5346" i="10"/>
  <c r="G5331" i="21"/>
  <c r="G5330" i="10"/>
  <c r="H5330" i="10"/>
  <c r="G5315" i="21"/>
  <c r="G5314" i="10"/>
  <c r="H5314" i="10"/>
  <c r="G5299" i="21"/>
  <c r="G5298" i="10"/>
  <c r="H5298" i="10"/>
  <c r="G5283" i="21"/>
  <c r="G5282" i="10"/>
  <c r="H5282" i="10"/>
  <c r="G5267" i="21"/>
  <c r="G5266" i="10"/>
  <c r="H5266" i="10"/>
  <c r="G5251" i="21"/>
  <c r="G5250" i="10"/>
  <c r="H5250" i="10"/>
  <c r="G5235" i="21"/>
  <c r="G5234" i="10"/>
  <c r="H5234" i="10"/>
  <c r="G5219" i="21"/>
  <c r="G5218" i="10"/>
  <c r="H5218" i="10"/>
  <c r="G5203" i="21"/>
  <c r="G5202" i="10"/>
  <c r="H5202" i="10"/>
  <c r="G5187" i="21"/>
  <c r="G5186" i="10"/>
  <c r="H5186" i="10"/>
  <c r="G5171" i="21"/>
  <c r="G5170" i="10"/>
  <c r="H5170" i="10"/>
  <c r="G5155" i="21"/>
  <c r="G5154" i="10"/>
  <c r="H5154" i="10"/>
  <c r="G5139" i="21"/>
  <c r="G5138" i="10"/>
  <c r="H5138" i="10"/>
  <c r="G5123" i="21"/>
  <c r="G5122" i="10"/>
  <c r="H5122" i="10"/>
  <c r="H5123" i="21"/>
  <c r="G5107" i="21"/>
  <c r="G5106" i="10"/>
  <c r="H5106" i="10"/>
  <c r="G5091" i="21"/>
  <c r="G5090" i="10"/>
  <c r="H5090" i="10"/>
  <c r="G5075" i="21"/>
  <c r="G5074" i="10"/>
  <c r="H5074" i="10"/>
  <c r="G5059" i="21"/>
  <c r="G5058" i="10"/>
  <c r="H5058" i="10"/>
  <c r="G5043" i="21"/>
  <c r="G5042" i="10"/>
  <c r="H5042" i="10"/>
  <c r="G5027" i="21"/>
  <c r="G5026" i="10"/>
  <c r="H5026" i="10"/>
  <c r="G5011" i="21"/>
  <c r="G5010" i="10"/>
  <c r="H5010" i="10"/>
  <c r="G4995" i="21"/>
  <c r="G4994" i="10"/>
  <c r="H4994" i="10"/>
  <c r="G4979" i="21"/>
  <c r="G4978" i="10"/>
  <c r="H4978" i="10"/>
  <c r="G4963" i="21"/>
  <c r="G4962" i="10"/>
  <c r="H4962" i="10"/>
  <c r="G4947" i="21"/>
  <c r="G4946" i="10"/>
  <c r="H4946" i="10"/>
  <c r="G4931" i="21"/>
  <c r="G4930" i="10"/>
  <c r="H4930" i="10"/>
  <c r="G4915" i="21"/>
  <c r="G4914" i="10"/>
  <c r="H4914" i="10"/>
  <c r="G4899" i="21"/>
  <c r="G4898" i="10"/>
  <c r="H4898" i="10"/>
  <c r="G4883" i="21"/>
  <c r="G4882" i="10"/>
  <c r="H4882" i="10"/>
  <c r="G4867" i="21"/>
  <c r="G4866" i="10"/>
  <c r="H4866" i="10"/>
  <c r="G4851" i="21"/>
  <c r="G4850" i="10"/>
  <c r="H4850" i="10"/>
  <c r="G4835" i="21"/>
  <c r="G4834" i="10"/>
  <c r="H4834" i="10"/>
  <c r="G4819" i="21"/>
  <c r="G4818" i="10"/>
  <c r="H4818" i="10"/>
  <c r="G4803" i="21"/>
  <c r="G4802" i="10"/>
  <c r="H4802" i="10"/>
  <c r="G4787" i="21"/>
  <c r="G4786" i="10"/>
  <c r="H4786" i="10"/>
  <c r="G4771" i="21"/>
  <c r="G4770" i="10"/>
  <c r="H4770" i="10"/>
  <c r="H4771" i="21"/>
  <c r="G4755" i="21"/>
  <c r="G4754" i="10"/>
  <c r="H4754" i="10"/>
  <c r="G4739" i="21"/>
  <c r="G4738" i="10"/>
  <c r="H4738" i="10"/>
  <c r="G4723" i="21"/>
  <c r="G4722" i="10"/>
  <c r="H4722" i="10"/>
  <c r="G4707" i="21"/>
  <c r="G4706" i="10"/>
  <c r="H4706" i="10"/>
  <c r="H4707" i="21"/>
  <c r="G4691" i="21"/>
  <c r="G4690" i="10"/>
  <c r="H4690" i="10"/>
  <c r="G4675" i="21"/>
  <c r="G4674" i="10"/>
  <c r="H4674" i="10"/>
  <c r="G4659" i="21"/>
  <c r="G4658" i="10"/>
  <c r="H4658" i="10"/>
  <c r="G4643" i="21"/>
  <c r="G4642" i="10"/>
  <c r="H4642" i="10"/>
  <c r="G4627" i="21"/>
  <c r="G4626" i="10"/>
  <c r="H4626" i="10"/>
  <c r="G4611" i="21"/>
  <c r="G4610" i="10"/>
  <c r="H4610" i="10"/>
  <c r="G4595" i="21"/>
  <c r="G4594" i="10"/>
  <c r="H4594" i="10"/>
  <c r="G4579" i="21"/>
  <c r="G4578" i="10"/>
  <c r="H4578" i="10"/>
  <c r="G4563" i="21"/>
  <c r="G4562" i="10"/>
  <c r="H4562" i="10"/>
  <c r="G4547" i="21"/>
  <c r="G4546" i="10"/>
  <c r="H4546" i="10"/>
  <c r="G4531" i="21"/>
  <c r="G4530" i="10"/>
  <c r="H4530" i="10"/>
  <c r="G4515" i="21"/>
  <c r="G4514" i="10"/>
  <c r="H4514" i="10"/>
  <c r="G4499" i="21"/>
  <c r="G4498" i="10"/>
  <c r="H4498" i="10"/>
  <c r="G4483" i="21"/>
  <c r="G4482" i="10"/>
  <c r="H4482" i="10"/>
  <c r="G4467" i="21"/>
  <c r="G4466" i="10"/>
  <c r="H4466" i="10"/>
  <c r="G4451" i="21"/>
  <c r="G4450" i="10"/>
  <c r="H4450" i="10"/>
  <c r="G4435" i="21"/>
  <c r="G4434" i="10"/>
  <c r="H4434" i="10"/>
  <c r="G4419" i="21"/>
  <c r="G4418" i="10"/>
  <c r="H4418" i="10"/>
  <c r="G4403" i="21"/>
  <c r="G4402" i="10"/>
  <c r="H4402" i="10"/>
  <c r="G4387" i="21"/>
  <c r="G4386" i="10"/>
  <c r="H4386" i="10"/>
  <c r="G4371" i="21"/>
  <c r="G4370" i="10"/>
  <c r="H4370" i="10"/>
  <c r="G4355" i="21"/>
  <c r="G4354" i="10"/>
  <c r="H4354" i="10"/>
  <c r="G4339" i="21"/>
  <c r="G4338" i="10"/>
  <c r="H4338" i="10"/>
  <c r="G4323" i="21"/>
  <c r="G4322" i="10"/>
  <c r="H4322" i="10"/>
  <c r="G4307" i="21"/>
  <c r="G4306" i="10"/>
  <c r="H4306" i="10"/>
  <c r="G4291" i="21"/>
  <c r="G4290" i="10"/>
  <c r="H4290" i="10"/>
  <c r="G4263" i="21"/>
  <c r="G4262" i="10"/>
  <c r="H4262" i="10"/>
  <c r="G4231" i="21"/>
  <c r="G4230" i="10"/>
  <c r="H4230" i="10"/>
  <c r="G4199" i="21"/>
  <c r="G4198" i="10"/>
  <c r="H4198" i="10"/>
  <c r="G4277" i="21"/>
  <c r="G4276" i="10"/>
  <c r="H4276" i="10"/>
  <c r="G4261" i="21"/>
  <c r="G4260" i="10"/>
  <c r="H4260" i="10"/>
  <c r="G4245" i="21"/>
  <c r="G4244" i="10"/>
  <c r="H4244" i="10"/>
  <c r="G4229" i="21"/>
  <c r="G4228" i="10"/>
  <c r="H4228" i="10"/>
  <c r="G4213" i="21"/>
  <c r="G4212" i="10"/>
  <c r="H4212" i="10"/>
  <c r="G4197" i="21"/>
  <c r="G4196" i="10"/>
  <c r="H4196" i="10"/>
  <c r="G4181" i="21"/>
  <c r="G4180" i="10"/>
  <c r="H4180" i="10"/>
  <c r="G4165" i="21"/>
  <c r="G4164" i="10"/>
  <c r="H4164" i="10"/>
  <c r="G4149" i="21"/>
  <c r="G4148" i="10"/>
  <c r="H4148" i="10"/>
  <c r="G4133" i="21"/>
  <c r="G4132" i="10"/>
  <c r="H4132" i="10"/>
  <c r="G4117" i="21"/>
  <c r="G4116" i="10"/>
  <c r="H4116" i="10"/>
  <c r="G4101" i="21"/>
  <c r="G4100" i="10"/>
  <c r="H4100" i="10"/>
  <c r="G4085" i="21"/>
  <c r="G4084" i="10"/>
  <c r="H4084" i="10"/>
  <c r="G4069" i="21"/>
  <c r="G4068" i="10"/>
  <c r="H4068" i="10"/>
  <c r="G4053" i="21"/>
  <c r="G4052" i="10"/>
  <c r="H4052" i="10"/>
  <c r="G4037" i="21"/>
  <c r="G4036" i="10"/>
  <c r="H4036" i="10"/>
  <c r="G4021" i="21"/>
  <c r="G4020" i="10"/>
  <c r="H4020" i="10"/>
  <c r="G4005" i="21"/>
  <c r="G4004" i="10"/>
  <c r="H4004" i="10"/>
  <c r="G3989" i="21"/>
  <c r="G3988" i="10"/>
  <c r="H3988" i="10"/>
  <c r="G3973" i="21"/>
  <c r="G3972" i="10"/>
  <c r="H3972" i="10"/>
  <c r="G3957" i="21"/>
  <c r="G3956" i="10"/>
  <c r="H3956" i="10"/>
  <c r="G3941" i="21"/>
  <c r="G3940" i="10"/>
  <c r="H3940" i="10"/>
  <c r="G3925" i="21"/>
  <c r="G3924" i="10"/>
  <c r="H3924" i="10"/>
  <c r="G3909" i="21"/>
  <c r="G3908" i="10"/>
  <c r="H3908" i="10"/>
  <c r="G3893" i="21"/>
  <c r="G3892" i="10"/>
  <c r="H3892" i="10"/>
  <c r="G3877" i="21"/>
  <c r="G3876" i="10"/>
  <c r="H3876" i="10"/>
  <c r="G3861" i="21"/>
  <c r="G3860" i="10"/>
  <c r="H3860" i="10"/>
  <c r="G3845" i="21"/>
  <c r="G3844" i="10"/>
  <c r="H3844" i="10"/>
  <c r="G3829" i="21"/>
  <c r="G3828" i="10"/>
  <c r="H3828" i="10"/>
  <c r="G3813" i="21"/>
  <c r="G3812" i="10"/>
  <c r="H3812" i="10"/>
  <c r="G3797" i="21"/>
  <c r="G3796" i="10"/>
  <c r="H3796" i="10"/>
  <c r="G3781" i="21"/>
  <c r="G3780" i="10"/>
  <c r="H3780" i="10"/>
  <c r="G3765" i="21"/>
  <c r="G3764" i="10"/>
  <c r="H3764" i="10"/>
  <c r="G3749" i="21"/>
  <c r="G3748" i="10"/>
  <c r="H3748" i="10"/>
  <c r="G3733" i="21"/>
  <c r="G3732" i="10"/>
  <c r="H3732" i="10"/>
  <c r="G3717" i="21"/>
  <c r="G3716" i="10"/>
  <c r="H3716" i="10"/>
  <c r="G3701" i="21"/>
  <c r="G3700" i="10"/>
  <c r="H3700" i="10"/>
  <c r="G3685" i="21"/>
  <c r="G3684" i="10"/>
  <c r="H3684" i="10"/>
  <c r="G3669" i="21"/>
  <c r="G3668" i="10"/>
  <c r="H3668" i="10"/>
  <c r="G3653" i="21"/>
  <c r="G3652" i="10"/>
  <c r="H3652" i="10"/>
  <c r="G3637" i="21"/>
  <c r="G3636" i="10"/>
  <c r="H3636" i="10"/>
  <c r="G3621" i="21"/>
  <c r="G3620" i="10"/>
  <c r="H3620" i="10"/>
  <c r="G3605" i="21"/>
  <c r="G3604" i="10"/>
  <c r="H3604" i="10"/>
  <c r="G3589" i="21"/>
  <c r="G3588" i="10"/>
  <c r="H3588" i="10"/>
  <c r="G3573" i="21"/>
  <c r="G3572" i="10"/>
  <c r="H3572" i="10"/>
  <c r="G3557" i="21"/>
  <c r="G3556" i="10"/>
  <c r="H3556" i="10"/>
  <c r="G3541" i="21"/>
  <c r="G3540" i="10"/>
  <c r="H3540" i="10"/>
  <c r="G3525" i="21"/>
  <c r="G3524" i="10"/>
  <c r="H3524" i="10"/>
  <c r="G3509" i="21"/>
  <c r="G3508" i="10"/>
  <c r="H3508" i="10"/>
  <c r="G3493" i="21"/>
  <c r="G3492" i="10"/>
  <c r="H3492" i="10"/>
  <c r="G3477" i="21"/>
  <c r="G3476" i="10"/>
  <c r="H3476" i="10"/>
  <c r="G3461" i="21"/>
  <c r="G3460" i="10"/>
  <c r="H3460" i="10"/>
  <c r="G3445" i="21"/>
  <c r="G3444" i="10"/>
  <c r="H3444" i="10"/>
  <c r="G3429" i="21"/>
  <c r="G3428" i="10"/>
  <c r="H3428" i="10"/>
  <c r="G3413" i="21"/>
  <c r="G3412" i="10"/>
  <c r="H3412" i="10"/>
  <c r="G3397" i="21"/>
  <c r="G3396" i="10"/>
  <c r="H3396" i="10"/>
  <c r="G3381" i="21"/>
  <c r="G3380" i="10"/>
  <c r="H3380" i="10"/>
  <c r="G3365" i="21"/>
  <c r="G3364" i="10"/>
  <c r="H3364" i="10"/>
  <c r="G3349" i="21"/>
  <c r="G3348" i="10"/>
  <c r="H3348" i="10"/>
  <c r="G3333" i="21"/>
  <c r="G3332" i="10"/>
  <c r="H3332" i="10"/>
  <c r="G3317" i="21"/>
  <c r="G3316" i="10"/>
  <c r="H3316" i="10"/>
  <c r="G3301" i="21"/>
  <c r="G3300" i="10"/>
  <c r="H3300" i="10"/>
  <c r="G3285" i="21"/>
  <c r="G3284" i="10"/>
  <c r="H3284" i="10"/>
  <c r="G3269" i="21"/>
  <c r="G3268" i="10"/>
  <c r="H3268" i="10"/>
  <c r="G3253" i="21"/>
  <c r="G3252" i="10"/>
  <c r="H3252" i="10"/>
  <c r="G3237" i="21"/>
  <c r="G3236" i="10"/>
  <c r="H3236" i="10"/>
  <c r="G3221" i="21"/>
  <c r="G3220" i="10"/>
  <c r="H3220" i="10"/>
  <c r="G3205" i="21"/>
  <c r="G3204" i="10"/>
  <c r="H3204" i="10"/>
  <c r="G3189" i="21"/>
  <c r="G3188" i="10"/>
  <c r="H3188" i="10"/>
  <c r="G3173" i="21"/>
  <c r="G3172" i="10"/>
  <c r="H3172" i="10"/>
  <c r="G3157" i="21"/>
  <c r="G3156" i="10"/>
  <c r="H3156" i="10"/>
  <c r="G3141" i="21"/>
  <c r="G3140" i="10"/>
  <c r="H3140" i="10"/>
  <c r="G3125" i="21"/>
  <c r="G3124" i="10"/>
  <c r="H3124" i="10"/>
  <c r="G3109" i="21"/>
  <c r="G3108" i="10"/>
  <c r="H3108" i="10"/>
  <c r="G3093" i="21"/>
  <c r="G3092" i="10"/>
  <c r="H3092" i="10"/>
  <c r="G3077" i="21"/>
  <c r="G3076" i="10"/>
  <c r="H3076" i="10"/>
  <c r="G3061" i="21"/>
  <c r="G3060" i="10"/>
  <c r="H3060" i="10"/>
  <c r="G3045" i="21"/>
  <c r="G3044" i="10"/>
  <c r="H3044" i="10"/>
  <c r="G3029" i="21"/>
  <c r="G3028" i="10"/>
  <c r="H3028" i="10"/>
  <c r="G3013" i="21"/>
  <c r="G3012" i="10"/>
  <c r="H3012" i="10"/>
  <c r="G2997" i="21"/>
  <c r="G2996" i="10"/>
  <c r="H2996" i="10"/>
  <c r="G2981" i="21"/>
  <c r="G2980" i="10"/>
  <c r="H2980" i="10"/>
  <c r="G2965" i="21"/>
  <c r="G2964" i="10"/>
  <c r="H2964" i="10"/>
  <c r="G2949" i="21"/>
  <c r="G2948" i="10"/>
  <c r="H2948" i="10"/>
  <c r="G2933" i="21"/>
  <c r="G2932" i="10"/>
  <c r="H2932" i="10"/>
  <c r="G2917" i="21"/>
  <c r="G2916" i="10"/>
  <c r="H2916" i="10"/>
  <c r="G2901" i="21"/>
  <c r="G2900" i="10"/>
  <c r="H2900" i="10"/>
  <c r="G2885" i="21"/>
  <c r="G2884" i="10"/>
  <c r="H2884" i="10"/>
  <c r="G2869" i="21"/>
  <c r="G2868" i="10"/>
  <c r="H2868" i="10"/>
  <c r="G2853" i="21"/>
  <c r="G2852" i="10"/>
  <c r="H2852" i="10"/>
  <c r="G2837" i="21"/>
  <c r="G2836" i="10"/>
  <c r="H2836" i="10"/>
  <c r="G2821" i="21"/>
  <c r="G2820" i="10"/>
  <c r="H2820" i="10"/>
  <c r="G2805" i="21"/>
  <c r="G2804" i="10"/>
  <c r="H2804" i="10"/>
  <c r="G2789" i="21"/>
  <c r="G2788" i="10"/>
  <c r="H2788" i="10"/>
  <c r="G2773" i="21"/>
  <c r="G2772" i="10"/>
  <c r="H2772" i="10"/>
  <c r="G2757" i="21"/>
  <c r="G2756" i="10"/>
  <c r="H2756" i="10"/>
  <c r="G2741" i="21"/>
  <c r="G2740" i="10"/>
  <c r="H2740" i="10"/>
  <c r="G2725" i="21"/>
  <c r="G2724" i="10"/>
  <c r="H2724" i="10"/>
  <c r="G2709" i="21"/>
  <c r="G2708" i="10"/>
  <c r="H2708" i="10"/>
  <c r="G2693" i="21"/>
  <c r="G2692" i="10"/>
  <c r="H2692" i="10"/>
  <c r="G2677" i="21"/>
  <c r="G2676" i="10"/>
  <c r="H2676" i="10"/>
  <c r="G2661" i="21"/>
  <c r="G2660" i="10"/>
  <c r="H2660" i="10"/>
  <c r="G2645" i="21"/>
  <c r="G2644" i="10"/>
  <c r="H2644" i="10"/>
  <c r="G2629" i="21"/>
  <c r="G2628" i="10"/>
  <c r="H2628" i="10"/>
  <c r="G2613" i="21"/>
  <c r="G2612" i="10"/>
  <c r="H2612" i="10"/>
  <c r="G2597" i="21"/>
  <c r="G2596" i="10"/>
  <c r="H2596" i="10"/>
  <c r="G2581" i="21"/>
  <c r="G2580" i="10"/>
  <c r="H2580" i="10"/>
  <c r="G2565" i="21"/>
  <c r="G2564" i="10"/>
  <c r="H2564" i="10"/>
  <c r="G2549" i="21"/>
  <c r="G2548" i="10"/>
  <c r="H2548" i="10"/>
  <c r="G2533" i="21"/>
  <c r="G2532" i="10"/>
  <c r="H2532" i="10"/>
  <c r="G2517" i="21"/>
  <c r="G2516" i="10"/>
  <c r="H2516" i="10"/>
  <c r="G2501" i="21"/>
  <c r="G2500" i="10"/>
  <c r="H2500" i="10"/>
  <c r="G2485" i="21"/>
  <c r="G2484" i="10"/>
  <c r="H2484" i="10"/>
  <c r="G2469" i="21"/>
  <c r="G2468" i="10"/>
  <c r="H2468" i="10"/>
  <c r="G2453" i="21"/>
  <c r="G2452" i="10"/>
  <c r="H2452" i="10"/>
  <c r="G2437" i="21"/>
  <c r="G2436" i="10"/>
  <c r="H2436" i="10"/>
  <c r="G2421" i="21"/>
  <c r="G2420" i="10"/>
  <c r="H2420" i="10"/>
  <c r="G2405" i="21"/>
  <c r="G2404" i="10"/>
  <c r="H2404" i="10"/>
  <c r="G2389" i="21"/>
  <c r="G2388" i="10"/>
  <c r="H2388" i="10"/>
  <c r="G2373" i="21"/>
  <c r="G2372" i="10"/>
  <c r="H2372" i="10"/>
  <c r="G2357" i="21"/>
  <c r="G2356" i="10"/>
  <c r="H2356" i="10"/>
  <c r="G2341" i="21"/>
  <c r="G2340" i="10"/>
  <c r="H2340" i="10"/>
  <c r="G2325" i="21"/>
  <c r="G2324" i="10"/>
  <c r="H2324" i="10"/>
  <c r="G2309" i="21"/>
  <c r="G2308" i="10"/>
  <c r="H2308" i="10"/>
  <c r="G2293" i="21"/>
  <c r="G2292" i="10"/>
  <c r="H2292" i="10"/>
  <c r="G2277" i="21"/>
  <c r="G2276" i="10"/>
  <c r="H2276" i="10"/>
  <c r="G2261" i="21"/>
  <c r="G2260" i="10"/>
  <c r="H2260" i="10"/>
  <c r="G2245" i="21"/>
  <c r="G2244" i="10"/>
  <c r="H2244" i="10"/>
  <c r="G2229" i="21"/>
  <c r="G2228" i="10"/>
  <c r="H2228" i="10"/>
  <c r="G2213" i="21"/>
  <c r="G2212" i="10"/>
  <c r="H2212" i="10"/>
  <c r="G2197" i="21"/>
  <c r="G2196" i="10"/>
  <c r="H2196" i="10"/>
  <c r="G2181" i="21"/>
  <c r="G2180" i="10"/>
  <c r="H2180" i="10"/>
  <c r="G2165" i="21"/>
  <c r="G2164" i="10"/>
  <c r="H2164" i="10"/>
  <c r="G2149" i="21"/>
  <c r="G2148" i="10"/>
  <c r="H2148" i="10"/>
  <c r="G2133" i="21"/>
  <c r="G2132" i="10"/>
  <c r="H2132" i="10"/>
  <c r="G2117" i="21"/>
  <c r="G2116" i="10"/>
  <c r="H2116" i="10"/>
  <c r="G2101" i="21"/>
  <c r="G2100" i="10"/>
  <c r="H2100" i="10"/>
  <c r="G2085" i="21"/>
  <c r="G2084" i="10"/>
  <c r="H2084" i="10"/>
  <c r="G2069" i="21"/>
  <c r="G2068" i="10"/>
  <c r="H2068" i="10"/>
  <c r="G2053" i="21"/>
  <c r="G2052" i="10"/>
  <c r="H2052" i="10"/>
  <c r="G2037" i="21"/>
  <c r="G2036" i="10"/>
  <c r="H2036" i="10"/>
  <c r="G2021" i="21"/>
  <c r="G2020" i="10"/>
  <c r="H2020" i="10"/>
  <c r="G2005" i="21"/>
  <c r="G2004" i="10"/>
  <c r="H2004" i="10"/>
  <c r="G1989" i="21"/>
  <c r="G1988" i="10"/>
  <c r="H1988" i="10"/>
  <c r="G1973" i="21"/>
  <c r="G1972" i="10"/>
  <c r="H1972" i="10"/>
  <c r="G1957" i="21"/>
  <c r="G1956" i="10"/>
  <c r="H1956" i="10"/>
  <c r="G1941" i="21"/>
  <c r="G1940" i="10"/>
  <c r="H1940" i="10"/>
  <c r="G1925" i="21"/>
  <c r="G1924" i="10"/>
  <c r="H1924" i="10"/>
  <c r="G1909" i="21"/>
  <c r="G1908" i="10"/>
  <c r="H1908" i="10"/>
  <c r="G1893" i="21"/>
  <c r="G1892" i="10"/>
  <c r="H1892" i="10"/>
  <c r="G1877" i="21"/>
  <c r="G1876" i="10"/>
  <c r="H1876" i="10"/>
  <c r="G1861" i="21"/>
  <c r="G1860" i="10"/>
  <c r="H1860" i="10"/>
  <c r="G1845" i="21"/>
  <c r="G1844" i="10"/>
  <c r="H1844" i="10"/>
  <c r="G1829" i="21"/>
  <c r="G1828" i="10"/>
  <c r="H1828" i="10"/>
  <c r="G1813" i="21"/>
  <c r="G1812" i="10"/>
  <c r="H1812" i="10"/>
  <c r="G1797" i="21"/>
  <c r="G1796" i="10"/>
  <c r="H1796" i="10"/>
  <c r="G1781" i="21"/>
  <c r="G1780" i="10"/>
  <c r="H1780" i="10"/>
  <c r="G1765" i="21"/>
  <c r="G1764" i="10"/>
  <c r="H1764" i="10"/>
  <c r="G1749" i="21"/>
  <c r="G1748" i="10"/>
  <c r="H1748" i="10"/>
  <c r="G1733" i="21"/>
  <c r="G1732" i="10"/>
  <c r="H1732" i="10"/>
  <c r="G1717" i="21"/>
  <c r="G1716" i="10"/>
  <c r="H1716" i="10"/>
  <c r="G1701" i="21"/>
  <c r="G1700" i="10"/>
  <c r="H1700" i="10"/>
  <c r="G1685" i="21"/>
  <c r="G1684" i="10"/>
  <c r="H1684" i="10"/>
  <c r="G1669" i="21"/>
  <c r="G1668" i="10"/>
  <c r="H1668" i="10"/>
  <c r="G1653" i="21"/>
  <c r="G1652" i="10"/>
  <c r="H1652" i="10"/>
  <c r="G1637" i="21"/>
  <c r="G1636" i="10"/>
  <c r="H1636" i="10"/>
  <c r="G1621" i="21"/>
  <c r="G1620" i="10"/>
  <c r="H1620" i="10"/>
  <c r="G1605" i="21"/>
  <c r="G1604" i="10"/>
  <c r="H1604" i="10"/>
  <c r="G1589" i="21"/>
  <c r="G1588" i="10"/>
  <c r="H1588" i="10"/>
  <c r="G1573" i="21"/>
  <c r="G1572" i="10"/>
  <c r="H1572" i="10"/>
  <c r="G4284" i="21"/>
  <c r="G4283" i="10"/>
  <c r="H4283" i="10"/>
  <c r="G4268" i="21"/>
  <c r="G4267" i="10"/>
  <c r="H4267" i="10"/>
  <c r="G4252" i="21"/>
  <c r="G4251" i="10"/>
  <c r="H4251" i="10"/>
  <c r="G4236" i="21"/>
  <c r="G4235" i="10"/>
  <c r="H4235" i="10"/>
  <c r="G4220" i="21"/>
  <c r="G4219" i="10"/>
  <c r="H4219" i="10"/>
  <c r="G4204" i="21"/>
  <c r="G4203" i="10"/>
  <c r="H4203" i="10"/>
  <c r="G4188" i="21"/>
  <c r="G4187" i="10"/>
  <c r="H4187" i="10"/>
  <c r="G4172" i="21"/>
  <c r="G4171" i="10"/>
  <c r="H4171" i="10"/>
  <c r="G4156" i="21"/>
  <c r="G4155" i="10"/>
  <c r="H4155" i="10"/>
  <c r="G4140" i="21"/>
  <c r="G4139" i="10"/>
  <c r="H4139" i="10"/>
  <c r="G4124" i="21"/>
  <c r="G4123" i="10"/>
  <c r="H4123" i="10"/>
  <c r="G4108" i="21"/>
  <c r="G4107" i="10"/>
  <c r="H4107" i="10"/>
  <c r="G4092" i="21"/>
  <c r="G4091" i="10"/>
  <c r="H4091" i="10"/>
  <c r="G4076" i="21"/>
  <c r="G4075" i="10"/>
  <c r="H4075" i="10"/>
  <c r="G4060" i="21"/>
  <c r="G4059" i="10"/>
  <c r="H4059" i="10"/>
  <c r="G4044" i="21"/>
  <c r="G4043" i="10"/>
  <c r="H4043" i="10"/>
  <c r="G4028" i="21"/>
  <c r="G4027" i="10"/>
  <c r="H4027" i="10"/>
  <c r="G4012" i="21"/>
  <c r="G4011" i="10"/>
  <c r="H4011" i="10"/>
  <c r="G3996" i="21"/>
  <c r="G3995" i="10"/>
  <c r="H3995" i="10"/>
  <c r="G3980" i="21"/>
  <c r="G3979" i="10"/>
  <c r="H3979" i="10"/>
  <c r="G3964" i="21"/>
  <c r="G3963" i="10"/>
  <c r="H3963" i="10"/>
  <c r="G3948" i="21"/>
  <c r="G3947" i="10"/>
  <c r="H3947" i="10"/>
  <c r="G3932" i="21"/>
  <c r="G3931" i="10"/>
  <c r="H3931" i="10"/>
  <c r="G3916" i="21"/>
  <c r="G3915" i="10"/>
  <c r="H3915" i="10"/>
  <c r="G3900" i="21"/>
  <c r="G3899" i="10"/>
  <c r="H3899" i="10"/>
  <c r="G3884" i="21"/>
  <c r="G3883" i="10"/>
  <c r="H3883" i="10"/>
  <c r="G3868" i="21"/>
  <c r="G3867" i="10"/>
  <c r="H3867" i="10"/>
  <c r="G3852" i="21"/>
  <c r="G3851" i="10"/>
  <c r="H3851" i="10"/>
  <c r="G3836" i="21"/>
  <c r="G3835" i="10"/>
  <c r="H3835" i="10"/>
  <c r="G3820" i="21"/>
  <c r="G3819" i="10"/>
  <c r="H3819" i="10"/>
  <c r="G3804" i="21"/>
  <c r="G3803" i="10"/>
  <c r="H3803" i="10"/>
  <c r="G3788" i="21"/>
  <c r="G3787" i="10"/>
  <c r="H3787" i="10"/>
  <c r="G3772" i="21"/>
  <c r="G3771" i="10"/>
  <c r="H3771" i="10"/>
  <c r="G3756" i="21"/>
  <c r="G3755" i="10"/>
  <c r="H3755" i="10"/>
  <c r="G3740" i="21"/>
  <c r="G3739" i="10"/>
  <c r="H3739" i="10"/>
  <c r="G3724" i="21"/>
  <c r="G3723" i="10"/>
  <c r="H3723" i="10"/>
  <c r="G3708" i="21"/>
  <c r="G3707" i="10"/>
  <c r="H3707" i="10"/>
  <c r="G3692" i="21"/>
  <c r="G3691" i="10"/>
  <c r="H3691" i="10"/>
  <c r="G3676" i="21"/>
  <c r="G3675" i="10"/>
  <c r="H3675" i="10"/>
  <c r="G3660" i="21"/>
  <c r="G3659" i="10"/>
  <c r="H3659" i="10"/>
  <c r="G3644" i="21"/>
  <c r="G3643" i="10"/>
  <c r="H3643" i="10"/>
  <c r="G3628" i="21"/>
  <c r="G3627" i="10"/>
  <c r="H3627" i="10"/>
  <c r="G3612" i="21"/>
  <c r="G3611" i="10"/>
  <c r="H3611" i="10"/>
  <c r="G3596" i="21"/>
  <c r="G3595" i="10"/>
  <c r="H3595" i="10"/>
  <c r="G3580" i="21"/>
  <c r="G3579" i="10"/>
  <c r="H3579" i="10"/>
  <c r="G3564" i="21"/>
  <c r="G3563" i="10"/>
  <c r="H3563" i="10"/>
  <c r="G3548" i="21"/>
  <c r="G3547" i="10"/>
  <c r="H3547" i="10"/>
  <c r="G3532" i="21"/>
  <c r="G3531" i="10"/>
  <c r="H3531" i="10"/>
  <c r="G3516" i="21"/>
  <c r="G3515" i="10"/>
  <c r="H3515" i="10"/>
  <c r="G3500" i="21"/>
  <c r="G3499" i="10"/>
  <c r="H3499" i="10"/>
  <c r="G3484" i="21"/>
  <c r="G3483" i="10"/>
  <c r="H3483" i="10"/>
  <c r="G3468" i="21"/>
  <c r="G3467" i="10"/>
  <c r="H3467" i="10"/>
  <c r="G3452" i="21"/>
  <c r="G3451" i="10"/>
  <c r="H3451" i="10"/>
  <c r="G3436" i="21"/>
  <c r="G3435" i="10"/>
  <c r="H3435" i="10"/>
  <c r="G3420" i="21"/>
  <c r="G3419" i="10"/>
  <c r="H3419" i="10"/>
  <c r="G3404" i="21"/>
  <c r="G3403" i="10"/>
  <c r="H3403" i="10"/>
  <c r="G3388" i="21"/>
  <c r="G3387" i="10"/>
  <c r="H3387" i="10"/>
  <c r="G3372" i="21"/>
  <c r="G3371" i="10"/>
  <c r="H3371" i="10"/>
  <c r="G3356" i="21"/>
  <c r="G3355" i="10"/>
  <c r="H3355" i="10"/>
  <c r="G3340" i="21"/>
  <c r="G3339" i="10"/>
  <c r="H3339" i="10"/>
  <c r="G3324" i="21"/>
  <c r="G3323" i="10"/>
  <c r="H3323" i="10"/>
  <c r="G3308" i="21"/>
  <c r="G3307" i="10"/>
  <c r="H3307" i="10"/>
  <c r="G3292" i="21"/>
  <c r="G3291" i="10"/>
  <c r="H3291" i="10"/>
  <c r="G3276" i="21"/>
  <c r="G3275" i="10"/>
  <c r="H3275" i="10"/>
  <c r="G3260" i="21"/>
  <c r="G3259" i="10"/>
  <c r="H3259" i="10"/>
  <c r="G3244" i="21"/>
  <c r="G3243" i="10"/>
  <c r="H3243" i="10"/>
  <c r="G3228" i="21"/>
  <c r="G3227" i="10"/>
  <c r="H3227" i="10"/>
  <c r="G3212" i="21"/>
  <c r="G3211" i="10"/>
  <c r="H3211" i="10"/>
  <c r="G3196" i="21"/>
  <c r="G3195" i="10"/>
  <c r="H3195" i="10"/>
  <c r="G3180" i="21"/>
  <c r="G3179" i="10"/>
  <c r="H3179" i="10"/>
  <c r="G3164" i="21"/>
  <c r="G3163" i="10"/>
  <c r="H3163" i="10"/>
  <c r="G3148" i="21"/>
  <c r="G3147" i="10"/>
  <c r="H3147" i="10"/>
  <c r="G3132" i="21"/>
  <c r="G3131" i="10"/>
  <c r="H3131" i="10"/>
  <c r="G3116" i="21"/>
  <c r="G3115" i="10"/>
  <c r="H3115" i="10"/>
  <c r="G3100" i="21"/>
  <c r="G3099" i="10"/>
  <c r="H3099" i="10"/>
  <c r="G3084" i="21"/>
  <c r="G3083" i="10"/>
  <c r="H3083" i="10"/>
  <c r="G3068" i="21"/>
  <c r="G3067" i="10"/>
  <c r="H3067" i="10"/>
  <c r="G3052" i="21"/>
  <c r="G3051" i="10"/>
  <c r="H3051" i="10"/>
  <c r="G3036" i="21"/>
  <c r="G3035" i="10"/>
  <c r="H3035" i="10"/>
  <c r="G3020" i="21"/>
  <c r="G3019" i="10"/>
  <c r="H3019" i="10"/>
  <c r="G3004" i="21"/>
  <c r="G3003" i="10"/>
  <c r="H3003" i="10"/>
  <c r="G2988" i="21"/>
  <c r="G2987" i="10"/>
  <c r="H2987" i="10"/>
  <c r="G2972" i="21"/>
  <c r="G2971" i="10"/>
  <c r="H2971" i="10"/>
  <c r="G2956" i="21"/>
  <c r="G2955" i="10"/>
  <c r="H2955" i="10"/>
  <c r="G2940" i="21"/>
  <c r="G2939" i="10"/>
  <c r="H2939" i="10"/>
  <c r="G2924" i="21"/>
  <c r="G2923" i="10"/>
  <c r="H2923" i="10"/>
  <c r="G2908" i="21"/>
  <c r="G2907" i="10"/>
  <c r="H2907" i="10"/>
  <c r="G2892" i="21"/>
  <c r="G2891" i="10"/>
  <c r="H2891" i="10"/>
  <c r="G2876" i="21"/>
  <c r="G2875" i="10"/>
  <c r="H2875" i="10"/>
  <c r="G2860" i="21"/>
  <c r="G2859" i="10"/>
  <c r="H2859" i="10"/>
  <c r="G2844" i="21"/>
  <c r="G2843" i="10"/>
  <c r="H2843" i="10"/>
  <c r="G2828" i="21"/>
  <c r="G2827" i="10"/>
  <c r="H2827" i="10"/>
  <c r="G2812" i="21"/>
  <c r="G2811" i="10"/>
  <c r="H2811" i="10"/>
  <c r="G2796" i="21"/>
  <c r="G2795" i="10"/>
  <c r="H2795" i="10"/>
  <c r="G2780" i="21"/>
  <c r="G2779" i="10"/>
  <c r="H2779" i="10"/>
  <c r="G2764" i="21"/>
  <c r="G2763" i="10"/>
  <c r="H2763" i="10"/>
  <c r="G2748" i="21"/>
  <c r="G2747" i="10"/>
  <c r="H2747" i="10"/>
  <c r="G2732" i="21"/>
  <c r="G2731" i="10"/>
  <c r="H2731" i="10"/>
  <c r="G2716" i="21"/>
  <c r="G2715" i="10"/>
  <c r="H2715" i="10"/>
  <c r="G2700" i="21"/>
  <c r="G2699" i="10"/>
  <c r="H2699" i="10"/>
  <c r="G2684" i="21"/>
  <c r="G2683" i="10"/>
  <c r="H2683" i="10"/>
  <c r="G2668" i="21"/>
  <c r="G2667" i="10"/>
  <c r="H2667" i="10"/>
  <c r="G2652" i="21"/>
  <c r="G2651" i="10"/>
  <c r="H2651" i="10"/>
  <c r="G2636" i="21"/>
  <c r="G2635" i="10"/>
  <c r="H2635" i="10"/>
  <c r="G2620" i="21"/>
  <c r="G2619" i="10"/>
  <c r="H2619" i="10"/>
  <c r="G2604" i="21"/>
  <c r="G2603" i="10"/>
  <c r="H2603" i="10"/>
  <c r="G2588" i="21"/>
  <c r="G2587" i="10"/>
  <c r="H2587" i="10"/>
  <c r="H2588" i="21"/>
  <c r="G2572" i="21"/>
  <c r="G2571" i="10"/>
  <c r="H2571" i="10"/>
  <c r="G2556" i="21"/>
  <c r="G2555" i="10"/>
  <c r="H2555" i="10"/>
  <c r="G2540" i="21"/>
  <c r="G2539" i="10"/>
  <c r="H2539" i="10"/>
  <c r="G2524" i="21"/>
  <c r="G2523" i="10"/>
  <c r="H2523" i="10"/>
  <c r="G2508" i="21"/>
  <c r="G2507" i="10"/>
  <c r="H2507" i="10"/>
  <c r="G2492" i="21"/>
  <c r="G2491" i="10"/>
  <c r="H2491" i="10"/>
  <c r="G2476" i="21"/>
  <c r="G2475" i="10"/>
  <c r="H2475" i="10"/>
  <c r="G2460" i="21"/>
  <c r="G2459" i="10"/>
  <c r="H2459" i="10"/>
  <c r="G2444" i="21"/>
  <c r="G2443" i="10"/>
  <c r="H2443" i="10"/>
  <c r="G2428" i="21"/>
  <c r="G2427" i="10"/>
  <c r="H2427" i="10"/>
  <c r="G2412" i="21"/>
  <c r="G2411" i="10"/>
  <c r="H2411" i="10"/>
  <c r="G2396" i="21"/>
  <c r="G2395" i="10"/>
  <c r="H2395" i="10"/>
  <c r="G2380" i="21"/>
  <c r="G2379" i="10"/>
  <c r="H2379" i="10"/>
  <c r="H2380" i="21"/>
  <c r="G2364" i="21"/>
  <c r="G2363" i="10"/>
  <c r="H2363" i="10"/>
  <c r="G2348" i="21"/>
  <c r="G2347" i="10"/>
  <c r="H2347" i="10"/>
  <c r="G2332" i="21"/>
  <c r="G2331" i="10"/>
  <c r="H2331" i="10"/>
  <c r="G2316" i="21"/>
  <c r="G2315" i="10"/>
  <c r="H2315" i="10"/>
  <c r="G2300" i="21"/>
  <c r="G2299" i="10"/>
  <c r="H2299" i="10"/>
  <c r="G2284" i="21"/>
  <c r="G2283" i="10"/>
  <c r="H2283" i="10"/>
  <c r="G2268" i="21"/>
  <c r="G2267" i="10"/>
  <c r="H2267" i="10"/>
  <c r="G2252" i="21"/>
  <c r="G2251" i="10"/>
  <c r="H2251" i="10"/>
  <c r="G2236" i="21"/>
  <c r="G2235" i="10"/>
  <c r="H2235" i="10"/>
  <c r="G2220" i="21"/>
  <c r="G2219" i="10"/>
  <c r="H2219" i="10"/>
  <c r="G2204" i="21"/>
  <c r="G2203" i="10"/>
  <c r="H2203" i="10"/>
  <c r="G2188" i="21"/>
  <c r="G2187" i="10"/>
  <c r="H2187" i="10"/>
  <c r="G2172" i="21"/>
  <c r="G2171" i="10"/>
  <c r="H2171" i="10"/>
  <c r="G2156" i="21"/>
  <c r="G2155" i="10"/>
  <c r="H2155" i="10"/>
  <c r="G2140" i="21"/>
  <c r="G2139" i="10"/>
  <c r="H2139" i="10"/>
  <c r="G2124" i="21"/>
  <c r="G2123" i="10"/>
  <c r="H2123" i="10"/>
  <c r="G2108" i="21"/>
  <c r="G2107" i="10"/>
  <c r="H2107" i="10"/>
  <c r="G2092" i="21"/>
  <c r="G2091" i="10"/>
  <c r="H2091" i="10"/>
  <c r="G2076" i="21"/>
  <c r="G2075" i="10"/>
  <c r="H2075" i="10"/>
  <c r="G2060" i="21"/>
  <c r="G2059" i="10"/>
  <c r="H2059" i="10"/>
  <c r="G2044" i="21"/>
  <c r="G2043" i="10"/>
  <c r="H2043" i="10"/>
  <c r="G2028" i="21"/>
  <c r="G2027" i="10"/>
  <c r="H2027" i="10"/>
  <c r="G2012" i="21"/>
  <c r="G2011" i="10"/>
  <c r="H2011" i="10"/>
  <c r="G1996" i="21"/>
  <c r="G1995" i="10"/>
  <c r="H1995" i="10"/>
  <c r="G1980" i="21"/>
  <c r="G1979" i="10"/>
  <c r="H1979" i="10"/>
  <c r="G1964" i="21"/>
  <c r="G1963" i="10"/>
  <c r="H1963" i="10"/>
  <c r="G1948" i="21"/>
  <c r="G1947" i="10"/>
  <c r="H1947" i="10"/>
  <c r="G1932" i="21"/>
  <c r="G1931" i="10"/>
  <c r="H1931" i="10"/>
  <c r="G1916" i="21"/>
  <c r="G1915" i="10"/>
  <c r="H1915" i="10"/>
  <c r="G1900" i="21"/>
  <c r="G1899" i="10"/>
  <c r="H1899" i="10"/>
  <c r="G1884" i="21"/>
  <c r="G1883" i="10"/>
  <c r="H1883" i="10"/>
  <c r="G1868" i="21"/>
  <c r="G1867" i="10"/>
  <c r="H1867" i="10"/>
  <c r="G1852" i="21"/>
  <c r="G1851" i="10"/>
  <c r="H1851" i="10"/>
  <c r="G1836" i="21"/>
  <c r="G1835" i="10"/>
  <c r="H1835" i="10"/>
  <c r="G1820" i="21"/>
  <c r="G1819" i="10"/>
  <c r="H1819" i="10"/>
  <c r="G1804" i="21"/>
  <c r="G1803" i="10"/>
  <c r="H1803" i="10"/>
  <c r="G1788" i="21"/>
  <c r="G1787" i="10"/>
  <c r="H1787" i="10"/>
  <c r="G1772" i="21"/>
  <c r="G1771" i="10"/>
  <c r="H1771" i="10"/>
  <c r="G1756" i="21"/>
  <c r="G1755" i="10"/>
  <c r="H1755" i="10"/>
  <c r="G1740" i="21"/>
  <c r="G1739" i="10"/>
  <c r="H1739" i="10"/>
  <c r="G1724" i="21"/>
  <c r="G1723" i="10"/>
  <c r="H1723" i="10"/>
  <c r="G1708" i="21"/>
  <c r="G1707" i="10"/>
  <c r="H1707" i="10"/>
  <c r="G1692" i="21"/>
  <c r="G1691" i="10"/>
  <c r="H1691" i="10"/>
  <c r="G1676" i="21"/>
  <c r="G1675" i="10"/>
  <c r="H1675" i="10"/>
  <c r="G1660" i="21"/>
  <c r="G1659" i="10"/>
  <c r="H1659" i="10"/>
  <c r="G1644" i="21"/>
  <c r="G1643" i="10"/>
  <c r="H1643" i="10"/>
  <c r="G1628" i="21"/>
  <c r="G1627" i="10"/>
  <c r="H1627" i="10"/>
  <c r="G1612" i="21"/>
  <c r="G1611" i="10"/>
  <c r="H1611" i="10"/>
  <c r="G1596" i="21"/>
  <c r="G1595" i="10"/>
  <c r="H1595" i="10"/>
  <c r="G1580" i="21"/>
  <c r="G1579" i="10"/>
  <c r="H1579" i="10"/>
  <c r="G1564" i="21"/>
  <c r="G1563" i="10"/>
  <c r="H1563" i="10"/>
  <c r="G4179" i="21"/>
  <c r="G4178" i="10"/>
  <c r="H4178" i="10"/>
  <c r="G4163" i="21"/>
  <c r="G4162" i="10"/>
  <c r="H4162" i="10"/>
  <c r="G4147" i="21"/>
  <c r="G4146" i="10"/>
  <c r="H4146" i="10"/>
  <c r="G4131" i="21"/>
  <c r="G4130" i="10"/>
  <c r="H4130" i="10"/>
  <c r="G4115" i="21"/>
  <c r="G4114" i="10"/>
  <c r="H4114" i="10"/>
  <c r="G4099" i="21"/>
  <c r="G4098" i="10"/>
  <c r="H4098" i="10"/>
  <c r="G4083" i="21"/>
  <c r="G4082" i="10"/>
  <c r="H4082" i="10"/>
  <c r="G4067" i="21"/>
  <c r="G4066" i="10"/>
  <c r="H4066" i="10"/>
  <c r="G4051" i="21"/>
  <c r="G4050" i="10"/>
  <c r="H4050" i="10"/>
  <c r="G4035" i="21"/>
  <c r="G4034" i="10"/>
  <c r="H4034" i="10"/>
  <c r="G4019" i="21"/>
  <c r="G4018" i="10"/>
  <c r="H4018" i="10"/>
  <c r="G4003" i="21"/>
  <c r="G4002" i="10"/>
  <c r="H4002" i="10"/>
  <c r="G3987" i="21"/>
  <c r="G3986" i="10"/>
  <c r="H3986" i="10"/>
  <c r="G3971" i="21"/>
  <c r="G3970" i="10"/>
  <c r="H3970" i="10"/>
  <c r="G3955" i="21"/>
  <c r="G3954" i="10"/>
  <c r="H3954" i="10"/>
  <c r="G3939" i="21"/>
  <c r="G3938" i="10"/>
  <c r="H3938" i="10"/>
  <c r="G3923" i="21"/>
  <c r="G3922" i="10"/>
  <c r="H3922" i="10"/>
  <c r="G3907" i="21"/>
  <c r="G3906" i="10"/>
  <c r="H3906" i="10"/>
  <c r="G3891" i="21"/>
  <c r="G3890" i="10"/>
  <c r="H3890" i="10"/>
  <c r="G3875" i="21"/>
  <c r="G3874" i="10"/>
  <c r="H3874" i="10"/>
  <c r="G3859" i="21"/>
  <c r="G3858" i="10"/>
  <c r="H3858" i="10"/>
  <c r="G3843" i="21"/>
  <c r="G3842" i="10"/>
  <c r="H3842" i="10"/>
  <c r="G3827" i="21"/>
  <c r="G3826" i="10"/>
  <c r="H3826" i="10"/>
  <c r="G3811" i="21"/>
  <c r="G3810" i="10"/>
  <c r="H3810" i="10"/>
  <c r="G3795" i="21"/>
  <c r="G3794" i="10"/>
  <c r="H3794" i="10"/>
  <c r="G3779" i="21"/>
  <c r="G3778" i="10"/>
  <c r="H3778" i="10"/>
  <c r="G3763" i="21"/>
  <c r="G3762" i="10"/>
  <c r="H3762" i="10"/>
  <c r="G3747" i="21"/>
  <c r="G3746" i="10"/>
  <c r="H3746" i="10"/>
  <c r="G3731" i="21"/>
  <c r="G3730" i="10"/>
  <c r="H3730" i="10"/>
  <c r="G3715" i="21"/>
  <c r="G3714" i="10"/>
  <c r="H3714" i="10"/>
  <c r="G3699" i="21"/>
  <c r="G3698" i="10"/>
  <c r="H3698" i="10"/>
  <c r="G3683" i="21"/>
  <c r="G3682" i="10"/>
  <c r="H3682" i="10"/>
  <c r="G3667" i="21"/>
  <c r="G3666" i="10"/>
  <c r="H3666" i="10"/>
  <c r="G3651" i="21"/>
  <c r="G3650" i="10"/>
  <c r="H3650" i="10"/>
  <c r="G3635" i="21"/>
  <c r="G3634" i="10"/>
  <c r="H3634" i="10"/>
  <c r="G3619" i="21"/>
  <c r="G3618" i="10"/>
  <c r="H3618" i="10"/>
  <c r="G3603" i="21"/>
  <c r="G3602" i="10"/>
  <c r="H3602" i="10"/>
  <c r="G3587" i="21"/>
  <c r="G3586" i="10"/>
  <c r="H3586" i="10"/>
  <c r="G3571" i="21"/>
  <c r="G3570" i="10"/>
  <c r="H3570" i="10"/>
  <c r="G3555" i="21"/>
  <c r="G3554" i="10"/>
  <c r="H3554" i="10"/>
  <c r="G3539" i="21"/>
  <c r="G3538" i="10"/>
  <c r="H3538" i="10"/>
  <c r="G3523" i="21"/>
  <c r="G3522" i="10"/>
  <c r="H3522" i="10"/>
  <c r="G3507" i="21"/>
  <c r="G3506" i="10"/>
  <c r="H3506" i="10"/>
  <c r="G3491" i="21"/>
  <c r="G3490" i="10"/>
  <c r="H3490" i="10"/>
  <c r="G3475" i="21"/>
  <c r="G3474" i="10"/>
  <c r="H3474" i="10"/>
  <c r="G3459" i="21"/>
  <c r="G3458" i="10"/>
  <c r="H3458" i="10"/>
  <c r="G3443" i="21"/>
  <c r="G3442" i="10"/>
  <c r="H3442" i="10"/>
  <c r="G3427" i="21"/>
  <c r="G3426" i="10"/>
  <c r="H3426" i="10"/>
  <c r="G3411" i="21"/>
  <c r="G3410" i="10"/>
  <c r="H3410" i="10"/>
  <c r="G3395" i="21"/>
  <c r="G3394" i="10"/>
  <c r="H3394" i="10"/>
  <c r="G3379" i="21"/>
  <c r="G3378" i="10"/>
  <c r="H3378" i="10"/>
  <c r="G3363" i="21"/>
  <c r="G3362" i="10"/>
  <c r="H3362" i="10"/>
  <c r="G3347" i="21"/>
  <c r="G3346" i="10"/>
  <c r="H3346" i="10"/>
  <c r="G3331" i="21"/>
  <c r="G3330" i="10"/>
  <c r="H3330" i="10"/>
  <c r="G3315" i="21"/>
  <c r="G3314" i="10"/>
  <c r="H3314" i="10"/>
  <c r="G3299" i="21"/>
  <c r="G3298" i="10"/>
  <c r="H3298" i="10"/>
  <c r="G3283" i="21"/>
  <c r="G3282" i="10"/>
  <c r="H3282" i="10"/>
  <c r="G3267" i="21"/>
  <c r="G3266" i="10"/>
  <c r="H3266" i="10"/>
  <c r="G3251" i="21"/>
  <c r="G3250" i="10"/>
  <c r="H3250" i="10"/>
  <c r="G3235" i="21"/>
  <c r="G3234" i="10"/>
  <c r="H3234" i="10"/>
  <c r="G3219" i="21"/>
  <c r="G3218" i="10"/>
  <c r="H3218" i="10"/>
  <c r="G3203" i="21"/>
  <c r="G3202" i="10"/>
  <c r="H3202" i="10"/>
  <c r="G3187" i="21"/>
  <c r="G3186" i="10"/>
  <c r="H3186" i="10"/>
  <c r="G3171" i="21"/>
  <c r="G3170" i="10"/>
  <c r="H3170" i="10"/>
  <c r="G3155" i="21"/>
  <c r="G3154" i="10"/>
  <c r="H3154" i="10"/>
  <c r="G3139" i="21"/>
  <c r="G3138" i="10"/>
  <c r="H3138" i="10"/>
  <c r="G3123" i="21"/>
  <c r="G3122" i="10"/>
  <c r="H3122" i="10"/>
  <c r="G3107" i="21"/>
  <c r="G3106" i="10"/>
  <c r="H3106" i="10"/>
  <c r="G3091" i="21"/>
  <c r="G3090" i="10"/>
  <c r="H3090" i="10"/>
  <c r="G3075" i="21"/>
  <c r="G3074" i="10"/>
  <c r="H3074" i="10"/>
  <c r="G3059" i="21"/>
  <c r="G3058" i="10"/>
  <c r="H3058" i="10"/>
  <c r="G3043" i="21"/>
  <c r="G3042" i="10"/>
  <c r="H3042" i="10"/>
  <c r="G3027" i="21"/>
  <c r="G3026" i="10"/>
  <c r="H3026" i="10"/>
  <c r="G3011" i="21"/>
  <c r="G3010" i="10"/>
  <c r="H3010" i="10"/>
  <c r="G2995" i="21"/>
  <c r="G2994" i="10"/>
  <c r="H2994" i="10"/>
  <c r="G2979" i="21"/>
  <c r="G2978" i="10"/>
  <c r="H2978" i="10"/>
  <c r="H2979" i="21"/>
  <c r="G2963" i="21"/>
  <c r="G2962" i="10"/>
  <c r="H2962" i="10"/>
  <c r="G2947" i="21"/>
  <c r="G2946" i="10"/>
  <c r="H2946" i="10"/>
  <c r="G2931" i="21"/>
  <c r="G2930" i="10"/>
  <c r="H2930" i="10"/>
  <c r="G2915" i="21"/>
  <c r="G2914" i="10"/>
  <c r="H2914" i="10"/>
  <c r="G2899" i="21"/>
  <c r="G2898" i="10"/>
  <c r="H2898" i="10"/>
  <c r="G2883" i="21"/>
  <c r="G2882" i="10"/>
  <c r="H2882" i="10"/>
  <c r="G2867" i="21"/>
  <c r="G2866" i="10"/>
  <c r="H2866" i="10"/>
  <c r="G2851" i="21"/>
  <c r="G2850" i="10"/>
  <c r="H2850" i="10"/>
  <c r="G2835" i="21"/>
  <c r="G2834" i="10"/>
  <c r="H2834" i="10"/>
  <c r="G2819" i="21"/>
  <c r="G2818" i="10"/>
  <c r="H2818" i="10"/>
  <c r="G2803" i="21"/>
  <c r="G2802" i="10"/>
  <c r="H2802" i="10"/>
  <c r="G2787" i="21"/>
  <c r="G2786" i="10"/>
  <c r="H2786" i="10"/>
  <c r="G2771" i="21"/>
  <c r="G2770" i="10"/>
  <c r="H2770" i="10"/>
  <c r="H2771" i="21"/>
  <c r="G2755" i="21"/>
  <c r="G2754" i="10"/>
  <c r="H2754" i="10"/>
  <c r="G2739" i="21"/>
  <c r="G2738" i="10"/>
  <c r="H2738" i="10"/>
  <c r="G2723" i="21"/>
  <c r="G2722" i="10"/>
  <c r="H2722" i="10"/>
  <c r="G2707" i="21"/>
  <c r="G2706" i="10"/>
  <c r="H2706" i="10"/>
  <c r="G2691" i="21"/>
  <c r="G2690" i="10"/>
  <c r="H2690" i="10"/>
  <c r="G2675" i="21"/>
  <c r="G2674" i="10"/>
  <c r="H2674" i="10"/>
  <c r="G2659" i="21"/>
  <c r="G2658" i="10"/>
  <c r="H2658" i="10"/>
  <c r="G2643" i="21"/>
  <c r="G2642" i="10"/>
  <c r="H2642" i="10"/>
  <c r="G2627" i="21"/>
  <c r="G2626" i="10"/>
  <c r="H2626" i="10"/>
  <c r="G2611" i="21"/>
  <c r="G2610" i="10"/>
  <c r="H2610" i="10"/>
  <c r="G2595" i="21"/>
  <c r="G2594" i="10"/>
  <c r="H2594" i="10"/>
  <c r="G2579" i="21"/>
  <c r="G2578" i="10"/>
  <c r="H2578" i="10"/>
  <c r="G2563" i="21"/>
  <c r="G2562" i="10"/>
  <c r="H2562" i="10"/>
  <c r="G2547" i="21"/>
  <c r="G2546" i="10"/>
  <c r="H2546" i="10"/>
  <c r="G2531" i="21"/>
  <c r="G2530" i="10"/>
  <c r="H2530" i="10"/>
  <c r="G2515" i="21"/>
  <c r="G2514" i="10"/>
  <c r="H2514" i="10"/>
  <c r="G2499" i="21"/>
  <c r="G2498" i="10"/>
  <c r="H2498" i="10"/>
  <c r="G2483" i="21"/>
  <c r="G2482" i="10"/>
  <c r="H2482" i="10"/>
  <c r="G2467" i="21"/>
  <c r="G2466" i="10"/>
  <c r="H2466" i="10"/>
  <c r="G2451" i="21"/>
  <c r="G2450" i="10"/>
  <c r="H2450" i="10"/>
  <c r="H2451" i="21"/>
  <c r="G2435" i="21"/>
  <c r="G2434" i="10"/>
  <c r="H2434" i="10"/>
  <c r="G2419" i="21"/>
  <c r="G2418" i="10"/>
  <c r="H2418" i="10"/>
  <c r="G2403" i="21"/>
  <c r="G2402" i="10"/>
  <c r="H2402" i="10"/>
  <c r="G2387" i="21"/>
  <c r="G2386" i="10"/>
  <c r="H2386" i="10"/>
  <c r="G2371" i="21"/>
  <c r="G2370" i="10"/>
  <c r="H2370" i="10"/>
  <c r="G2355" i="21"/>
  <c r="G2354" i="10"/>
  <c r="H2354" i="10"/>
  <c r="G2339" i="21"/>
  <c r="G2338" i="10"/>
  <c r="H2338" i="10"/>
  <c r="G2323" i="21"/>
  <c r="G2322" i="10"/>
  <c r="H2322" i="10"/>
  <c r="G2307" i="21"/>
  <c r="G2306" i="10"/>
  <c r="H2306" i="10"/>
  <c r="G2291" i="21"/>
  <c r="G2290" i="10"/>
  <c r="H2290" i="10"/>
  <c r="G2275" i="21"/>
  <c r="G2274" i="10"/>
  <c r="H2274" i="10"/>
  <c r="G2259" i="21"/>
  <c r="G2258" i="10"/>
  <c r="H2258" i="10"/>
  <c r="G2243" i="21"/>
  <c r="G2242" i="10"/>
  <c r="H2242" i="10"/>
  <c r="G2227" i="21"/>
  <c r="G2226" i="10"/>
  <c r="H2226" i="10"/>
  <c r="G2211" i="21"/>
  <c r="G2210" i="10"/>
  <c r="H2210" i="10"/>
  <c r="G2195" i="21"/>
  <c r="G2194" i="10"/>
  <c r="H2194" i="10"/>
  <c r="G2179" i="21"/>
  <c r="G2178" i="10"/>
  <c r="H2178" i="10"/>
  <c r="G2163" i="21"/>
  <c r="G2162" i="10"/>
  <c r="H2162" i="10"/>
  <c r="G2147" i="21"/>
  <c r="G2146" i="10"/>
  <c r="H2146" i="10"/>
  <c r="G2131" i="21"/>
  <c r="G2130" i="10"/>
  <c r="H2130" i="10"/>
  <c r="H2131" i="21"/>
  <c r="G2115" i="21"/>
  <c r="G2114" i="10"/>
  <c r="H2114" i="10"/>
  <c r="G2099" i="21"/>
  <c r="G2098" i="10"/>
  <c r="H2098" i="10"/>
  <c r="G2083" i="21"/>
  <c r="G2082" i="10"/>
  <c r="H2082" i="10"/>
  <c r="G2067" i="21"/>
  <c r="G2066" i="10"/>
  <c r="H2066" i="10"/>
  <c r="G2051" i="21"/>
  <c r="G2050" i="10"/>
  <c r="H2050" i="10"/>
  <c r="G2035" i="21"/>
  <c r="G2034" i="10"/>
  <c r="H2034" i="10"/>
  <c r="G2019" i="21"/>
  <c r="G2018" i="10"/>
  <c r="H2018" i="10"/>
  <c r="G2003" i="21"/>
  <c r="G2002" i="10"/>
  <c r="H2002" i="10"/>
  <c r="G1987" i="21"/>
  <c r="G1986" i="10"/>
  <c r="H1986" i="10"/>
  <c r="G1971" i="21"/>
  <c r="G1970" i="10"/>
  <c r="H1970" i="10"/>
  <c r="G1955" i="21"/>
  <c r="G1954" i="10"/>
  <c r="H1954" i="10"/>
  <c r="G1939" i="21"/>
  <c r="G1938" i="10"/>
  <c r="H1938" i="10"/>
  <c r="G1923" i="21"/>
  <c r="G1922" i="10"/>
  <c r="H1922" i="10"/>
  <c r="G1907" i="21"/>
  <c r="G1906" i="10"/>
  <c r="H1906" i="10"/>
  <c r="G1891" i="21"/>
  <c r="G1890" i="10"/>
  <c r="H1890" i="10"/>
  <c r="G1875" i="21"/>
  <c r="G1874" i="10"/>
  <c r="H1874" i="10"/>
  <c r="G1859" i="21"/>
  <c r="G1858" i="10"/>
  <c r="H1858" i="10"/>
  <c r="G1843" i="21"/>
  <c r="G1842" i="10"/>
  <c r="H1842" i="10"/>
  <c r="G1827" i="21"/>
  <c r="G1826" i="10"/>
  <c r="H1826" i="10"/>
  <c r="H1827" i="21"/>
  <c r="G1811" i="21"/>
  <c r="G1810" i="10"/>
  <c r="H1810" i="10"/>
  <c r="G1795" i="21"/>
  <c r="G1794" i="10"/>
  <c r="H1794" i="10"/>
  <c r="G1779" i="21"/>
  <c r="G1778" i="10"/>
  <c r="H1778" i="10"/>
  <c r="G1763" i="21"/>
  <c r="G1762" i="10"/>
  <c r="H1762" i="10"/>
  <c r="G1747" i="21"/>
  <c r="G1746" i="10"/>
  <c r="H1746" i="10"/>
  <c r="G1731" i="21"/>
  <c r="G1730" i="10"/>
  <c r="H1730" i="10"/>
  <c r="G1715" i="21"/>
  <c r="G1714" i="10"/>
  <c r="H1714" i="10"/>
  <c r="G1699" i="21"/>
  <c r="G1698" i="10"/>
  <c r="H1698" i="10"/>
  <c r="G1683" i="21"/>
  <c r="G1682" i="10"/>
  <c r="H1682" i="10"/>
  <c r="G1667" i="21"/>
  <c r="G1666" i="10"/>
  <c r="H1666" i="10"/>
  <c r="G1651" i="21"/>
  <c r="G1650" i="10"/>
  <c r="H1650" i="10"/>
  <c r="G1635" i="21"/>
  <c r="G1634" i="10"/>
  <c r="H1634" i="10"/>
  <c r="G1619" i="21"/>
  <c r="G1618" i="10"/>
  <c r="H1618" i="10"/>
  <c r="G1603" i="21"/>
  <c r="G1602" i="10"/>
  <c r="H1602" i="10"/>
  <c r="G1587" i="21"/>
  <c r="G1586" i="10"/>
  <c r="H1586" i="10"/>
  <c r="G1571" i="21"/>
  <c r="G1570" i="10"/>
  <c r="H1570" i="10"/>
  <c r="G4190" i="21"/>
  <c r="G4189" i="10"/>
  <c r="H4189" i="10"/>
  <c r="G4174" i="21"/>
  <c r="G4173" i="10"/>
  <c r="H4173" i="10"/>
  <c r="G4158" i="21"/>
  <c r="G4157" i="10"/>
  <c r="H4157" i="10"/>
  <c r="G4142" i="21"/>
  <c r="G4141" i="10"/>
  <c r="H4141" i="10"/>
  <c r="G4126" i="21"/>
  <c r="G4125" i="10"/>
  <c r="H4125" i="10"/>
  <c r="G4110" i="21"/>
  <c r="G4109" i="10"/>
  <c r="H4109" i="10"/>
  <c r="G4094" i="21"/>
  <c r="G4093" i="10"/>
  <c r="H4093" i="10"/>
  <c r="H4094" i="21"/>
  <c r="G4078" i="21"/>
  <c r="G4077" i="10"/>
  <c r="H4077" i="10"/>
  <c r="G4062" i="21"/>
  <c r="G4061" i="10"/>
  <c r="H4061" i="10"/>
  <c r="G4046" i="21"/>
  <c r="G4045" i="10"/>
  <c r="H4045" i="10"/>
  <c r="G4030" i="21"/>
  <c r="G4029" i="10"/>
  <c r="H4029" i="10"/>
  <c r="G4014" i="21"/>
  <c r="G4013" i="10"/>
  <c r="H4013" i="10"/>
  <c r="G3998" i="21"/>
  <c r="G3997" i="10"/>
  <c r="H3997" i="10"/>
  <c r="G3982" i="21"/>
  <c r="G3981" i="10"/>
  <c r="H3981" i="10"/>
  <c r="G3966" i="21"/>
  <c r="G3965" i="10"/>
  <c r="H3965" i="10"/>
  <c r="G3950" i="21"/>
  <c r="G3949" i="10"/>
  <c r="H3949" i="10"/>
  <c r="G3934" i="21"/>
  <c r="G3933" i="10"/>
  <c r="H3933" i="10"/>
  <c r="G3918" i="21"/>
  <c r="G3917" i="10"/>
  <c r="H3917" i="10"/>
  <c r="G3902" i="21"/>
  <c r="G3901" i="10"/>
  <c r="H3901" i="10"/>
  <c r="G3886" i="21"/>
  <c r="G3885" i="10"/>
  <c r="H3885" i="10"/>
  <c r="G3870" i="21"/>
  <c r="G3869" i="10"/>
  <c r="H3869" i="10"/>
  <c r="G3854" i="21"/>
  <c r="G3853" i="10"/>
  <c r="H3853" i="10"/>
  <c r="G3838" i="21"/>
  <c r="G3837" i="10"/>
  <c r="H3837" i="10"/>
  <c r="G3822" i="21"/>
  <c r="G3821" i="10"/>
  <c r="H3821" i="10"/>
  <c r="G3806" i="21"/>
  <c r="G3805" i="10"/>
  <c r="H3805" i="10"/>
  <c r="G3790" i="21"/>
  <c r="G3789" i="10"/>
  <c r="H3789" i="10"/>
  <c r="G3774" i="21"/>
  <c r="G3773" i="10"/>
  <c r="H3773" i="10"/>
  <c r="G3758" i="21"/>
  <c r="G3757" i="10"/>
  <c r="H3757" i="10"/>
  <c r="G3742" i="21"/>
  <c r="G3741" i="10"/>
  <c r="H3741" i="10"/>
  <c r="G3726" i="21"/>
  <c r="G3725" i="10"/>
  <c r="H3725" i="10"/>
  <c r="G3710" i="21"/>
  <c r="G3709" i="10"/>
  <c r="H3709" i="10"/>
  <c r="G3694" i="21"/>
  <c r="G3693" i="10"/>
  <c r="H3693" i="10"/>
  <c r="G3678" i="21"/>
  <c r="G3677" i="10"/>
  <c r="H3677" i="10"/>
  <c r="G3662" i="21"/>
  <c r="G3661" i="10"/>
  <c r="H3661" i="10"/>
  <c r="G3646" i="21"/>
  <c r="G3645" i="10"/>
  <c r="H3645" i="10"/>
  <c r="G3630" i="21"/>
  <c r="G3629" i="10"/>
  <c r="H3629" i="10"/>
  <c r="G3614" i="21"/>
  <c r="G3613" i="10"/>
  <c r="H3613" i="10"/>
  <c r="G3598" i="21"/>
  <c r="G3597" i="10"/>
  <c r="H3597" i="10"/>
  <c r="G3582" i="21"/>
  <c r="G3581" i="10"/>
  <c r="H3581" i="10"/>
  <c r="G3566" i="21"/>
  <c r="G3565" i="10"/>
  <c r="H3565" i="10"/>
  <c r="G3550" i="21"/>
  <c r="G3549" i="10"/>
  <c r="H3549" i="10"/>
  <c r="G3534" i="21"/>
  <c r="G3533" i="10"/>
  <c r="H3533" i="10"/>
  <c r="G3518" i="21"/>
  <c r="G3517" i="10"/>
  <c r="H3517" i="10"/>
  <c r="G3502" i="21"/>
  <c r="G3501" i="10"/>
  <c r="H3501" i="10"/>
  <c r="G3486" i="21"/>
  <c r="G3485" i="10"/>
  <c r="H3485" i="10"/>
  <c r="G3470" i="21"/>
  <c r="G3469" i="10"/>
  <c r="H3469" i="10"/>
  <c r="G3454" i="21"/>
  <c r="G3453" i="10"/>
  <c r="H3453" i="10"/>
  <c r="G3438" i="21"/>
  <c r="G3437" i="10"/>
  <c r="H3437" i="10"/>
  <c r="G3422" i="21"/>
  <c r="G3421" i="10"/>
  <c r="H3421" i="10"/>
  <c r="G3406" i="21"/>
  <c r="G3405" i="10"/>
  <c r="H3405" i="10"/>
  <c r="G3390" i="21"/>
  <c r="G3389" i="10"/>
  <c r="H3389" i="10"/>
  <c r="G3374" i="21"/>
  <c r="G3373" i="10"/>
  <c r="H3373" i="10"/>
  <c r="G3358" i="21"/>
  <c r="G3357" i="10"/>
  <c r="H3357" i="10"/>
  <c r="G3342" i="21"/>
  <c r="G3341" i="10"/>
  <c r="H3341" i="10"/>
  <c r="G3326" i="21"/>
  <c r="G3325" i="10"/>
  <c r="H3325" i="10"/>
  <c r="G3310" i="21"/>
  <c r="G3309" i="10"/>
  <c r="H3309" i="10"/>
  <c r="G3294" i="21"/>
  <c r="G3293" i="10"/>
  <c r="H3293" i="10"/>
  <c r="G3278" i="21"/>
  <c r="G3277" i="10"/>
  <c r="H3277" i="10"/>
  <c r="G3262" i="21"/>
  <c r="G3261" i="10"/>
  <c r="H3261" i="10"/>
  <c r="G3246" i="21"/>
  <c r="G3245" i="10"/>
  <c r="H3245" i="10"/>
  <c r="G3230" i="21"/>
  <c r="G3229" i="10"/>
  <c r="H3229" i="10"/>
  <c r="G3214" i="21"/>
  <c r="G3213" i="10"/>
  <c r="H3213" i="10"/>
  <c r="G3198" i="21"/>
  <c r="G3197" i="10"/>
  <c r="H3197" i="10"/>
  <c r="G3182" i="21"/>
  <c r="G3181" i="10"/>
  <c r="H3181" i="10"/>
  <c r="G3166" i="21"/>
  <c r="G3165" i="10"/>
  <c r="H3165" i="10"/>
  <c r="G3150" i="21"/>
  <c r="G3149" i="10"/>
  <c r="H3149" i="10"/>
  <c r="G3134" i="21"/>
  <c r="G3133" i="10"/>
  <c r="H3133" i="10"/>
  <c r="G3118" i="21"/>
  <c r="G3117" i="10"/>
  <c r="H3117" i="10"/>
  <c r="G3102" i="21"/>
  <c r="G3101" i="10"/>
  <c r="H3101" i="10"/>
  <c r="G3086" i="21"/>
  <c r="G3085" i="10"/>
  <c r="H3085" i="10"/>
  <c r="G3070" i="21"/>
  <c r="G3069" i="10"/>
  <c r="H3069" i="10"/>
  <c r="G3054" i="21"/>
  <c r="G3053" i="10"/>
  <c r="H3053" i="10"/>
  <c r="G3038" i="21"/>
  <c r="G3037" i="10"/>
  <c r="H3037" i="10"/>
  <c r="G3022" i="21"/>
  <c r="G3021" i="10"/>
  <c r="H3021" i="10"/>
  <c r="G3006" i="21"/>
  <c r="G3005" i="10"/>
  <c r="H3005" i="10"/>
  <c r="G2990" i="21"/>
  <c r="G2989" i="10"/>
  <c r="H2989" i="10"/>
  <c r="G2974" i="21"/>
  <c r="G2973" i="10"/>
  <c r="H2973" i="10"/>
  <c r="G2958" i="21"/>
  <c r="G2957" i="10"/>
  <c r="H2957" i="10"/>
  <c r="G2942" i="21"/>
  <c r="G2941" i="10"/>
  <c r="H2941" i="10"/>
  <c r="G2926" i="21"/>
  <c r="G2925" i="10"/>
  <c r="H2925" i="10"/>
  <c r="G2910" i="21"/>
  <c r="G2909" i="10"/>
  <c r="H2909" i="10"/>
  <c r="G2894" i="21"/>
  <c r="G2893" i="10"/>
  <c r="H2893" i="10"/>
  <c r="G2878" i="21"/>
  <c r="G2877" i="10"/>
  <c r="H2877" i="10"/>
  <c r="G2862" i="21"/>
  <c r="G2861" i="10"/>
  <c r="H2861" i="10"/>
  <c r="G2846" i="21"/>
  <c r="G2845" i="10"/>
  <c r="H2845" i="10"/>
  <c r="G2830" i="21"/>
  <c r="G2829" i="10"/>
  <c r="H2829" i="10"/>
  <c r="G2814" i="21"/>
  <c r="G2813" i="10"/>
  <c r="H2813" i="10"/>
  <c r="G2798" i="21"/>
  <c r="G2797" i="10"/>
  <c r="H2797" i="10"/>
  <c r="G2782" i="21"/>
  <c r="G2781" i="10"/>
  <c r="H2781" i="10"/>
  <c r="G2766" i="21"/>
  <c r="G2765" i="10"/>
  <c r="H2765" i="10"/>
  <c r="G2750" i="21"/>
  <c r="G2749" i="10"/>
  <c r="H2749" i="10"/>
  <c r="G2734" i="21"/>
  <c r="G2733" i="10"/>
  <c r="H2733" i="10"/>
  <c r="G2718" i="21"/>
  <c r="G2717" i="10"/>
  <c r="H2717" i="10"/>
  <c r="G2702" i="21"/>
  <c r="G2701" i="10"/>
  <c r="H2701" i="10"/>
  <c r="G2686" i="21"/>
  <c r="G2685" i="10"/>
  <c r="H2685" i="10"/>
  <c r="G2670" i="21"/>
  <c r="G2669" i="10"/>
  <c r="H2669" i="10"/>
  <c r="G2654" i="21"/>
  <c r="G2653" i="10"/>
  <c r="H2653" i="10"/>
  <c r="G2638" i="21"/>
  <c r="G2637" i="10"/>
  <c r="H2637" i="10"/>
  <c r="G2622" i="21"/>
  <c r="G2621" i="10"/>
  <c r="H2621" i="10"/>
  <c r="G2606" i="21"/>
  <c r="G2605" i="10"/>
  <c r="H2605" i="10"/>
  <c r="G2590" i="21"/>
  <c r="G2589" i="10"/>
  <c r="H2589" i="10"/>
  <c r="G2574" i="21"/>
  <c r="G2573" i="10"/>
  <c r="H2573" i="10"/>
  <c r="G2558" i="21"/>
  <c r="G2557" i="10"/>
  <c r="H2557" i="10"/>
  <c r="G2542" i="21"/>
  <c r="G2541" i="10"/>
  <c r="H2541" i="10"/>
  <c r="G2526" i="21"/>
  <c r="G2525" i="10"/>
  <c r="H2525" i="10"/>
  <c r="G2510" i="21"/>
  <c r="G2509" i="10"/>
  <c r="H2509" i="10"/>
  <c r="G2494" i="21"/>
  <c r="G2493" i="10"/>
  <c r="H2493" i="10"/>
  <c r="G2478" i="21"/>
  <c r="G2477" i="10"/>
  <c r="H2477" i="10"/>
  <c r="G2462" i="21"/>
  <c r="G2461" i="10"/>
  <c r="H2461" i="10"/>
  <c r="G2446" i="21"/>
  <c r="G2445" i="10"/>
  <c r="H2445" i="10"/>
  <c r="G2430" i="21"/>
  <c r="G2429" i="10"/>
  <c r="H2429" i="10"/>
  <c r="G2414" i="21"/>
  <c r="G2413" i="10"/>
  <c r="H2413" i="10"/>
  <c r="G2398" i="21"/>
  <c r="G2397" i="10"/>
  <c r="H2397" i="10"/>
  <c r="G2382" i="21"/>
  <c r="G2381" i="10"/>
  <c r="H2381" i="10"/>
  <c r="G2366" i="21"/>
  <c r="G2365" i="10"/>
  <c r="H2365" i="10"/>
  <c r="G2350" i="21"/>
  <c r="G2349" i="10"/>
  <c r="H2349" i="10"/>
  <c r="G2334" i="21"/>
  <c r="G2333" i="10"/>
  <c r="H2333" i="10"/>
  <c r="G2318" i="21"/>
  <c r="G2317" i="10"/>
  <c r="H2317" i="10"/>
  <c r="G2302" i="21"/>
  <c r="G2301" i="10"/>
  <c r="H2301" i="10"/>
  <c r="G2286" i="21"/>
  <c r="G2285" i="10"/>
  <c r="H2285" i="10"/>
  <c r="H2286" i="21"/>
  <c r="G2270" i="21"/>
  <c r="G2269" i="10"/>
  <c r="H2269" i="10"/>
  <c r="G2254" i="21"/>
  <c r="G2253" i="10"/>
  <c r="H2253" i="10"/>
  <c r="G2238" i="21"/>
  <c r="G2237" i="10"/>
  <c r="H2237" i="10"/>
  <c r="G2222" i="21"/>
  <c r="G2221" i="10"/>
  <c r="H2221" i="10"/>
  <c r="G2206" i="21"/>
  <c r="G2205" i="10"/>
  <c r="H2205" i="10"/>
  <c r="G2190" i="21"/>
  <c r="G2189" i="10"/>
  <c r="H2189" i="10"/>
  <c r="G2174" i="21"/>
  <c r="G2173" i="10"/>
  <c r="H2173" i="10"/>
  <c r="G2158" i="21"/>
  <c r="G2157" i="10"/>
  <c r="H2157" i="10"/>
  <c r="G2142" i="21"/>
  <c r="G2141" i="10"/>
  <c r="H2141" i="10"/>
  <c r="G2126" i="21"/>
  <c r="G2125" i="10"/>
  <c r="H2125" i="10"/>
  <c r="G2110" i="21"/>
  <c r="G2109" i="10"/>
  <c r="H2109" i="10"/>
  <c r="G2094" i="21"/>
  <c r="G2093" i="10"/>
  <c r="H2093" i="10"/>
  <c r="G2078" i="21"/>
  <c r="G2077" i="10"/>
  <c r="H2077" i="10"/>
  <c r="G2062" i="21"/>
  <c r="G2061" i="10"/>
  <c r="H2061" i="10"/>
  <c r="G2046" i="21"/>
  <c r="G2045" i="10"/>
  <c r="H2045" i="10"/>
  <c r="G2030" i="21"/>
  <c r="G2029" i="10"/>
  <c r="H2029" i="10"/>
  <c r="G2014" i="21"/>
  <c r="G2013" i="10"/>
  <c r="H2013" i="10"/>
  <c r="G1998" i="21"/>
  <c r="G1997" i="10"/>
  <c r="H1997" i="10"/>
  <c r="G1982" i="21"/>
  <c r="G1981" i="10"/>
  <c r="H1981" i="10"/>
  <c r="G1966" i="21"/>
  <c r="G1965" i="10"/>
  <c r="H1965" i="10"/>
  <c r="H1966" i="21"/>
  <c r="G1950" i="21"/>
  <c r="G1949" i="10"/>
  <c r="H1949" i="10"/>
  <c r="G1934" i="21"/>
  <c r="G1933" i="10"/>
  <c r="H1933" i="10"/>
  <c r="G1918" i="21"/>
  <c r="G1917" i="10"/>
  <c r="H1917" i="10"/>
  <c r="G1902" i="21"/>
  <c r="G1901" i="10"/>
  <c r="H1901" i="10"/>
  <c r="G1886" i="21"/>
  <c r="G1885" i="10"/>
  <c r="H1885" i="10"/>
  <c r="G1870" i="21"/>
  <c r="G1869" i="10"/>
  <c r="H1869" i="10"/>
  <c r="G1854" i="21"/>
  <c r="G1853" i="10"/>
  <c r="H1853" i="10"/>
  <c r="G1838" i="21"/>
  <c r="G1837" i="10"/>
  <c r="H1837" i="10"/>
  <c r="G1822" i="21"/>
  <c r="G1821" i="10"/>
  <c r="H1821" i="10"/>
  <c r="G1806" i="21"/>
  <c r="G1805" i="10"/>
  <c r="H1805" i="10"/>
  <c r="G1790" i="21"/>
  <c r="G1789" i="10"/>
  <c r="H1789" i="10"/>
  <c r="G1774" i="21"/>
  <c r="G1773" i="10"/>
  <c r="H1773" i="10"/>
  <c r="G1758" i="21"/>
  <c r="G1757" i="10"/>
  <c r="H1757" i="10"/>
  <c r="G1742" i="21"/>
  <c r="G1741" i="10"/>
  <c r="H1741" i="10"/>
  <c r="G1726" i="21"/>
  <c r="G1725" i="10"/>
  <c r="H1725" i="10"/>
  <c r="G1710" i="21"/>
  <c r="G1709" i="10"/>
  <c r="H1709" i="10"/>
  <c r="G1694" i="21"/>
  <c r="G1693" i="10"/>
  <c r="H1693" i="10"/>
  <c r="G1678" i="21"/>
  <c r="G1677" i="10"/>
  <c r="H1677" i="10"/>
  <c r="G1662" i="21"/>
  <c r="G1661" i="10"/>
  <c r="H1661" i="10"/>
  <c r="G1646" i="21"/>
  <c r="G1645" i="10"/>
  <c r="H1645" i="10"/>
  <c r="G1630" i="21"/>
  <c r="G1629" i="10"/>
  <c r="H1629" i="10"/>
  <c r="G1614" i="21"/>
  <c r="G1613" i="10"/>
  <c r="H1613" i="10"/>
  <c r="G1598" i="21"/>
  <c r="G1597" i="10"/>
  <c r="H1597" i="10"/>
  <c r="G1582" i="21"/>
  <c r="G1581" i="10"/>
  <c r="H1581" i="10"/>
  <c r="G1566" i="21"/>
  <c r="G1565" i="10"/>
  <c r="H1565" i="10"/>
  <c r="G1553" i="21"/>
  <c r="G1552" i="10"/>
  <c r="H1552" i="10"/>
  <c r="G1537" i="21"/>
  <c r="G1536" i="10"/>
  <c r="H1536" i="10"/>
  <c r="G1521" i="21"/>
  <c r="G1520" i="10"/>
  <c r="H1520" i="10"/>
  <c r="G1505" i="21"/>
  <c r="G1504" i="10"/>
  <c r="H1504" i="10"/>
  <c r="G1489" i="21"/>
  <c r="G1488" i="10"/>
  <c r="H1488" i="10"/>
  <c r="G1473" i="21"/>
  <c r="G1472" i="10"/>
  <c r="H1472" i="10"/>
  <c r="G1457" i="21"/>
  <c r="G1456" i="10"/>
  <c r="H1456" i="10"/>
  <c r="G1441" i="21"/>
  <c r="G1440" i="10"/>
  <c r="H1440" i="10"/>
  <c r="G1425" i="21"/>
  <c r="G1424" i="10"/>
  <c r="H1424" i="10"/>
  <c r="G1409" i="21"/>
  <c r="G1408" i="10"/>
  <c r="H1408" i="10"/>
  <c r="G1393" i="21"/>
  <c r="G1392" i="10"/>
  <c r="H1392" i="10"/>
  <c r="G1377" i="21"/>
  <c r="G1376" i="10"/>
  <c r="H1376" i="10"/>
  <c r="G1361" i="21"/>
  <c r="G1360" i="10"/>
  <c r="H1360" i="10"/>
  <c r="G1345" i="21"/>
  <c r="G1344" i="10"/>
  <c r="H1344" i="10"/>
  <c r="G1329" i="21"/>
  <c r="G1328" i="10"/>
  <c r="H1328" i="10"/>
  <c r="G1313" i="21"/>
  <c r="G1312" i="10"/>
  <c r="H1312" i="10"/>
  <c r="G1297" i="21"/>
  <c r="G1296" i="10"/>
  <c r="H1296" i="10"/>
  <c r="G1281" i="21"/>
  <c r="G1280" i="10"/>
  <c r="H1280" i="10"/>
  <c r="G1265" i="21"/>
  <c r="G1264" i="10"/>
  <c r="H1264" i="10"/>
  <c r="G1249" i="21"/>
  <c r="G1248" i="10"/>
  <c r="H1248" i="10"/>
  <c r="G1233" i="21"/>
  <c r="G1232" i="10"/>
  <c r="H1232" i="10"/>
  <c r="G1217" i="21"/>
  <c r="G1216" i="10"/>
  <c r="H1216" i="10"/>
  <c r="G1201" i="21"/>
  <c r="G1200" i="10"/>
  <c r="H1200" i="10"/>
  <c r="G1185" i="21"/>
  <c r="G1184" i="10"/>
  <c r="H1184" i="10"/>
  <c r="G1169" i="21"/>
  <c r="G1168" i="10"/>
  <c r="H1168" i="10"/>
  <c r="G1153" i="21"/>
  <c r="G1152" i="10"/>
  <c r="H1152" i="10"/>
  <c r="G1137" i="21"/>
  <c r="G1136" i="10"/>
  <c r="H1136" i="10"/>
  <c r="G1121" i="21"/>
  <c r="G1120" i="10"/>
  <c r="H1120" i="10"/>
  <c r="G1105" i="21"/>
  <c r="G1104" i="10"/>
  <c r="H1104" i="10"/>
  <c r="G1089" i="21"/>
  <c r="G1088" i="10"/>
  <c r="H1088" i="10"/>
  <c r="G1073" i="21"/>
  <c r="G1072" i="10"/>
  <c r="H1072" i="10"/>
  <c r="G1057" i="21"/>
  <c r="G1056" i="10"/>
  <c r="H1056" i="10"/>
  <c r="G1041" i="21"/>
  <c r="G1040" i="10"/>
  <c r="H1040" i="10"/>
  <c r="G1025" i="21"/>
  <c r="G1024" i="10"/>
  <c r="H1024" i="10"/>
  <c r="G1009" i="21"/>
  <c r="G1008" i="10"/>
  <c r="H1008" i="10"/>
  <c r="G993" i="21"/>
  <c r="G992" i="10"/>
  <c r="H992" i="10"/>
  <c r="G977" i="21"/>
  <c r="G976" i="10"/>
  <c r="H976" i="10"/>
  <c r="G961" i="21"/>
  <c r="G960" i="10"/>
  <c r="H960" i="10"/>
  <c r="G945" i="21"/>
  <c r="G944" i="10"/>
  <c r="H944" i="10"/>
  <c r="G929" i="21"/>
  <c r="G928" i="10"/>
  <c r="H928" i="10"/>
  <c r="G913" i="21"/>
  <c r="G912" i="10"/>
  <c r="H912" i="10"/>
  <c r="G897" i="21"/>
  <c r="G896" i="10"/>
  <c r="H896" i="10"/>
  <c r="G881" i="21"/>
  <c r="G880" i="10"/>
  <c r="H880" i="10"/>
  <c r="G865" i="21"/>
  <c r="G864" i="10"/>
  <c r="H864" i="10"/>
  <c r="G849" i="21"/>
  <c r="G848" i="10"/>
  <c r="H848" i="10"/>
  <c r="G833" i="21"/>
  <c r="G832" i="10"/>
  <c r="H832" i="10"/>
  <c r="G817" i="21"/>
  <c r="G816" i="10"/>
  <c r="H816" i="10"/>
  <c r="G801" i="21"/>
  <c r="G800" i="10"/>
  <c r="H800" i="10"/>
  <c r="G785" i="21"/>
  <c r="G784" i="10"/>
  <c r="H784" i="10"/>
  <c r="G769" i="21"/>
  <c r="G768" i="10"/>
  <c r="H768" i="10"/>
  <c r="G753" i="21"/>
  <c r="G752" i="10"/>
  <c r="H752" i="10"/>
  <c r="G737" i="21"/>
  <c r="G736" i="10"/>
  <c r="H736" i="10"/>
  <c r="G721" i="21"/>
  <c r="G720" i="10"/>
  <c r="H720" i="10"/>
  <c r="G705" i="21"/>
  <c r="G704" i="10"/>
  <c r="H704" i="10"/>
  <c r="G689" i="21"/>
  <c r="G688" i="10"/>
  <c r="H688" i="10"/>
  <c r="G673" i="21"/>
  <c r="G672" i="10"/>
  <c r="H672" i="10"/>
  <c r="G657" i="21"/>
  <c r="G656" i="10"/>
  <c r="H656" i="10"/>
  <c r="G641" i="21"/>
  <c r="G640" i="10"/>
  <c r="H640" i="10"/>
  <c r="G625" i="21"/>
  <c r="G624" i="10"/>
  <c r="H624" i="10"/>
  <c r="G609" i="21"/>
  <c r="G608" i="10"/>
  <c r="H608" i="10"/>
  <c r="G593" i="21"/>
  <c r="G592" i="10"/>
  <c r="H592" i="10"/>
  <c r="G577" i="21"/>
  <c r="G576" i="10"/>
  <c r="H576" i="10"/>
  <c r="G561" i="21"/>
  <c r="G560" i="10"/>
  <c r="H560" i="10"/>
  <c r="G545" i="21"/>
  <c r="G544" i="10"/>
  <c r="H544" i="10"/>
  <c r="G529" i="21"/>
  <c r="G528" i="10"/>
  <c r="H528" i="10"/>
  <c r="G513" i="21"/>
  <c r="G512" i="10"/>
  <c r="H512" i="10"/>
  <c r="G497" i="21"/>
  <c r="G496" i="10"/>
  <c r="H496" i="10"/>
  <c r="G481" i="21"/>
  <c r="G480" i="10"/>
  <c r="H480" i="10"/>
  <c r="G465" i="21"/>
  <c r="G464" i="10"/>
  <c r="H464" i="10"/>
  <c r="G449" i="21"/>
  <c r="G448" i="10"/>
  <c r="H448" i="10"/>
  <c r="G433" i="21"/>
  <c r="G432" i="10"/>
  <c r="H432" i="10"/>
  <c r="G417" i="21"/>
  <c r="G416" i="10"/>
  <c r="H416" i="10"/>
  <c r="G401" i="21"/>
  <c r="G400" i="10"/>
  <c r="H400" i="10"/>
  <c r="G385" i="21"/>
  <c r="G384" i="10"/>
  <c r="H384" i="10"/>
  <c r="G369" i="21"/>
  <c r="G368" i="10"/>
  <c r="H368" i="10"/>
  <c r="G353" i="21"/>
  <c r="G352" i="10"/>
  <c r="H352" i="10"/>
  <c r="G337" i="21"/>
  <c r="G336" i="10"/>
  <c r="H336" i="10"/>
  <c r="G321" i="21"/>
  <c r="G320" i="10"/>
  <c r="H320" i="10"/>
  <c r="G305" i="21"/>
  <c r="G304" i="10"/>
  <c r="H304" i="10"/>
  <c r="G289" i="21"/>
  <c r="G288" i="10"/>
  <c r="H288" i="10"/>
  <c r="G273" i="21"/>
  <c r="G272" i="10"/>
  <c r="H272" i="10"/>
  <c r="G257" i="21"/>
  <c r="G256" i="10"/>
  <c r="H256" i="10"/>
  <c r="G241" i="21"/>
  <c r="G240" i="10"/>
  <c r="H240" i="10"/>
  <c r="G225" i="21"/>
  <c r="G224" i="10"/>
  <c r="H224" i="10"/>
  <c r="G209" i="21"/>
  <c r="G208" i="10"/>
  <c r="H208" i="10"/>
  <c r="G193" i="21"/>
  <c r="G192" i="10"/>
  <c r="H192" i="10"/>
  <c r="G177" i="21"/>
  <c r="G176" i="10"/>
  <c r="H176" i="10"/>
  <c r="G161" i="21"/>
  <c r="G160" i="10"/>
  <c r="H160" i="10"/>
  <c r="G145" i="21"/>
  <c r="G144" i="10"/>
  <c r="H144" i="10"/>
  <c r="G129" i="21"/>
  <c r="G128" i="10"/>
  <c r="H128" i="10"/>
  <c r="G113" i="21"/>
  <c r="G112" i="10"/>
  <c r="H112" i="10"/>
  <c r="G97" i="21"/>
  <c r="G96" i="10"/>
  <c r="H96" i="10"/>
  <c r="G81" i="21"/>
  <c r="G80" i="10"/>
  <c r="H80" i="10"/>
  <c r="G65" i="21"/>
  <c r="G64" i="10"/>
  <c r="H64" i="10"/>
  <c r="G49" i="21"/>
  <c r="G48" i="10"/>
  <c r="H48" i="10"/>
  <c r="G33" i="21"/>
  <c r="G32" i="10"/>
  <c r="H32" i="10"/>
  <c r="G17" i="21"/>
  <c r="G16" i="10"/>
  <c r="H16" i="10"/>
  <c r="G1544" i="21"/>
  <c r="G1543" i="10"/>
  <c r="H1543" i="10"/>
  <c r="G1528" i="21"/>
  <c r="G1527" i="10"/>
  <c r="H1527" i="10"/>
  <c r="G1512" i="21"/>
  <c r="G1511" i="10"/>
  <c r="H1511" i="10"/>
  <c r="G1496" i="21"/>
  <c r="G1495" i="10"/>
  <c r="H1495" i="10"/>
  <c r="G1480" i="21"/>
  <c r="G1479" i="10"/>
  <c r="H1479" i="10"/>
  <c r="G1464" i="21"/>
  <c r="G1463" i="10"/>
  <c r="H1463" i="10"/>
  <c r="G1448" i="21"/>
  <c r="G1447" i="10"/>
  <c r="H1447" i="10"/>
  <c r="G1432" i="21"/>
  <c r="G1431" i="10"/>
  <c r="H1431" i="10"/>
  <c r="G1416" i="21"/>
  <c r="G1415" i="10"/>
  <c r="H1415" i="10"/>
  <c r="G1400" i="21"/>
  <c r="G1399" i="10"/>
  <c r="H1399" i="10"/>
  <c r="G1384" i="21"/>
  <c r="G1383" i="10"/>
  <c r="H1383" i="10"/>
  <c r="G1368" i="21"/>
  <c r="G1367" i="10"/>
  <c r="H1367" i="10"/>
  <c r="G1352" i="21"/>
  <c r="G1351" i="10"/>
  <c r="H1351" i="10"/>
  <c r="G1336" i="21"/>
  <c r="G1335" i="10"/>
  <c r="H1335" i="10"/>
  <c r="G1320" i="21"/>
  <c r="G1319" i="10"/>
  <c r="H1319" i="10"/>
  <c r="G1304" i="21"/>
  <c r="G1303" i="10"/>
  <c r="H1303" i="10"/>
  <c r="G1288" i="21"/>
  <c r="G1287" i="10"/>
  <c r="H1287" i="10"/>
  <c r="G1272" i="21"/>
  <c r="G1271" i="10"/>
  <c r="H1271" i="10"/>
  <c r="G1256" i="21"/>
  <c r="G1255" i="10"/>
  <c r="H1255" i="10"/>
  <c r="G1240" i="21"/>
  <c r="G1239" i="10"/>
  <c r="H1239" i="10"/>
  <c r="G1224" i="21"/>
  <c r="G1223" i="10"/>
  <c r="H1223" i="10"/>
  <c r="G1208" i="21"/>
  <c r="G1207" i="10"/>
  <c r="H1207" i="10"/>
  <c r="G1192" i="21"/>
  <c r="G1191" i="10"/>
  <c r="H1191" i="10"/>
  <c r="G1176" i="21"/>
  <c r="G1175" i="10"/>
  <c r="H1175" i="10"/>
  <c r="G1160" i="21"/>
  <c r="G1159" i="10"/>
  <c r="H1159" i="10"/>
  <c r="G1144" i="21"/>
  <c r="G1143" i="10"/>
  <c r="H1143" i="10"/>
  <c r="G1128" i="21"/>
  <c r="G1127" i="10"/>
  <c r="H1127" i="10"/>
  <c r="G1112" i="21"/>
  <c r="G1111" i="10"/>
  <c r="H1111" i="10"/>
  <c r="G1096" i="21"/>
  <c r="G1095" i="10"/>
  <c r="H1095" i="10"/>
  <c r="G1080" i="21"/>
  <c r="G1079" i="10"/>
  <c r="H1079" i="10"/>
  <c r="G1064" i="21"/>
  <c r="G1063" i="10"/>
  <c r="H1063" i="10"/>
  <c r="G1048" i="21"/>
  <c r="G1047" i="10"/>
  <c r="H1047" i="10"/>
  <c r="G1032" i="21"/>
  <c r="G1031" i="10"/>
  <c r="H1031" i="10"/>
  <c r="G1016" i="21"/>
  <c r="G1015" i="10"/>
  <c r="H1015" i="10"/>
  <c r="G1000" i="21"/>
  <c r="G999" i="10"/>
  <c r="H999" i="10"/>
  <c r="G984" i="21"/>
  <c r="G983" i="10"/>
  <c r="H983" i="10"/>
  <c r="G968" i="21"/>
  <c r="G967" i="10"/>
  <c r="H967" i="10"/>
  <c r="G952" i="21"/>
  <c r="G951" i="10"/>
  <c r="H951" i="10"/>
  <c r="G936" i="21"/>
  <c r="G935" i="10"/>
  <c r="H935" i="10"/>
  <c r="G920" i="21"/>
  <c r="G919" i="10"/>
  <c r="H919" i="10"/>
  <c r="G904" i="21"/>
  <c r="G903" i="10"/>
  <c r="H903" i="10"/>
  <c r="G888" i="21"/>
  <c r="G887" i="10"/>
  <c r="H887" i="10"/>
  <c r="G872" i="21"/>
  <c r="G871" i="10"/>
  <c r="H871" i="10"/>
  <c r="G856" i="21"/>
  <c r="G855" i="10"/>
  <c r="H855" i="10"/>
  <c r="G840" i="21"/>
  <c r="G839" i="10"/>
  <c r="H839" i="10"/>
  <c r="G824" i="21"/>
  <c r="G823" i="10"/>
  <c r="H823" i="10"/>
  <c r="G808" i="21"/>
  <c r="G807" i="10"/>
  <c r="H807" i="10"/>
  <c r="G792" i="21"/>
  <c r="G791" i="10"/>
  <c r="H791" i="10"/>
  <c r="G776" i="21"/>
  <c r="G775" i="10"/>
  <c r="H775" i="10"/>
  <c r="G760" i="21"/>
  <c r="G759" i="10"/>
  <c r="H759" i="10"/>
  <c r="G744" i="21"/>
  <c r="G743" i="10"/>
  <c r="H743" i="10"/>
  <c r="G728" i="21"/>
  <c r="G727" i="10"/>
  <c r="H727" i="10"/>
  <c r="G712" i="21"/>
  <c r="G711" i="10"/>
  <c r="H711" i="10"/>
  <c r="G696" i="21"/>
  <c r="G695" i="10"/>
  <c r="H695" i="10"/>
  <c r="G680" i="21"/>
  <c r="G679" i="10"/>
  <c r="H679" i="10"/>
  <c r="G664" i="21"/>
  <c r="G663" i="10"/>
  <c r="H663" i="10"/>
  <c r="G648" i="21"/>
  <c r="G647" i="10"/>
  <c r="H647" i="10"/>
  <c r="G632" i="21"/>
  <c r="G631" i="10"/>
  <c r="H631" i="10"/>
  <c r="G616" i="21"/>
  <c r="G615" i="10"/>
  <c r="H615" i="10"/>
  <c r="G600" i="21"/>
  <c r="G599" i="10"/>
  <c r="H599" i="10"/>
  <c r="G584" i="21"/>
  <c r="G583" i="10"/>
  <c r="H583" i="10"/>
  <c r="G568" i="21"/>
  <c r="G567" i="10"/>
  <c r="H567" i="10"/>
  <c r="G552" i="21"/>
  <c r="G551" i="10"/>
  <c r="H551" i="10"/>
  <c r="G536" i="21"/>
  <c r="G535" i="10"/>
  <c r="H535" i="10"/>
  <c r="G520" i="21"/>
  <c r="G519" i="10"/>
  <c r="H519" i="10"/>
  <c r="G504" i="21"/>
  <c r="G503" i="10"/>
  <c r="H503" i="10"/>
  <c r="G488" i="21"/>
  <c r="G487" i="10"/>
  <c r="H487" i="10"/>
  <c r="G472" i="21"/>
  <c r="G471" i="10"/>
  <c r="H471" i="10"/>
  <c r="G456" i="21"/>
  <c r="G455" i="10"/>
  <c r="H455" i="10"/>
  <c r="G440" i="21"/>
  <c r="G439" i="10"/>
  <c r="H439" i="10"/>
  <c r="G424" i="21"/>
  <c r="G423" i="10"/>
  <c r="H423" i="10"/>
  <c r="G408" i="21"/>
  <c r="G407" i="10"/>
  <c r="H407" i="10"/>
  <c r="G392" i="21"/>
  <c r="G391" i="10"/>
  <c r="H391" i="10"/>
  <c r="G376" i="21"/>
  <c r="G375" i="10"/>
  <c r="H375" i="10"/>
  <c r="G360" i="21"/>
  <c r="G359" i="10"/>
  <c r="H359" i="10"/>
  <c r="G344" i="21"/>
  <c r="G343" i="10"/>
  <c r="H343" i="10"/>
  <c r="G328" i="21"/>
  <c r="G327" i="10"/>
  <c r="H327" i="10"/>
  <c r="G312" i="21"/>
  <c r="G311" i="10"/>
  <c r="H311" i="10"/>
  <c r="G296" i="21"/>
  <c r="G295" i="10"/>
  <c r="H295" i="10"/>
  <c r="G280" i="21"/>
  <c r="G279" i="10"/>
  <c r="H279" i="10"/>
  <c r="H280" i="21"/>
  <c r="G264" i="21"/>
  <c r="G263" i="10"/>
  <c r="H263" i="10"/>
  <c r="G248" i="21"/>
  <c r="G247" i="10"/>
  <c r="H247" i="10"/>
  <c r="G232" i="21"/>
  <c r="G231" i="10"/>
  <c r="H231" i="10"/>
  <c r="G216" i="21"/>
  <c r="G215" i="10"/>
  <c r="H215" i="10"/>
  <c r="G200" i="21"/>
  <c r="G199" i="10"/>
  <c r="H199" i="10"/>
  <c r="G184" i="21"/>
  <c r="G183" i="10"/>
  <c r="H183" i="10"/>
  <c r="G168" i="21"/>
  <c r="G167" i="10"/>
  <c r="H167" i="10"/>
  <c r="G152" i="21"/>
  <c r="G151" i="10"/>
  <c r="H151" i="10"/>
  <c r="G136" i="21"/>
  <c r="G135" i="10"/>
  <c r="H135" i="10"/>
  <c r="G120" i="21"/>
  <c r="G119" i="10"/>
  <c r="H119" i="10"/>
  <c r="G104" i="21"/>
  <c r="G103" i="10"/>
  <c r="H103" i="10"/>
  <c r="G88" i="21"/>
  <c r="G87" i="10"/>
  <c r="H87" i="10"/>
  <c r="G72" i="21"/>
  <c r="G71" i="10"/>
  <c r="H71" i="10"/>
  <c r="G56" i="21"/>
  <c r="G55" i="10"/>
  <c r="H55" i="10"/>
  <c r="G40" i="21"/>
  <c r="G39" i="10"/>
  <c r="H39" i="10"/>
  <c r="G24" i="21"/>
  <c r="G23" i="10"/>
  <c r="H23" i="10"/>
  <c r="G8" i="21"/>
  <c r="G7" i="10"/>
  <c r="H7" i="10"/>
  <c r="H8416" i="21"/>
  <c r="G1551" i="21"/>
  <c r="G1550" i="10"/>
  <c r="H1550" i="10"/>
  <c r="G1535" i="21"/>
  <c r="G1534" i="10"/>
  <c r="H1534" i="10"/>
  <c r="G1519" i="21"/>
  <c r="G1518" i="10"/>
  <c r="H1518" i="10"/>
  <c r="G1503" i="21"/>
  <c r="G1502" i="10"/>
  <c r="H1502" i="10"/>
  <c r="G1487" i="21"/>
  <c r="G1486" i="10"/>
  <c r="H1486" i="10"/>
  <c r="G1471" i="21"/>
  <c r="G1470" i="10"/>
  <c r="H1470" i="10"/>
  <c r="G1455" i="21"/>
  <c r="G1454" i="10"/>
  <c r="H1454" i="10"/>
  <c r="G1439" i="21"/>
  <c r="G1438" i="10"/>
  <c r="H1438" i="10"/>
  <c r="G1423" i="21"/>
  <c r="G1422" i="10"/>
  <c r="H1422" i="10"/>
  <c r="G1407" i="21"/>
  <c r="G1406" i="10"/>
  <c r="H1406" i="10"/>
  <c r="G1391" i="21"/>
  <c r="G1390" i="10"/>
  <c r="H1390" i="10"/>
  <c r="G1375" i="21"/>
  <c r="G1374" i="10"/>
  <c r="H1374" i="10"/>
  <c r="G1359" i="21"/>
  <c r="G1358" i="10"/>
  <c r="H1358" i="10"/>
  <c r="G1343" i="21"/>
  <c r="G1342" i="10"/>
  <c r="H1342" i="10"/>
  <c r="G1327" i="21"/>
  <c r="G1326" i="10"/>
  <c r="H1326" i="10"/>
  <c r="G1311" i="21"/>
  <c r="G1310" i="10"/>
  <c r="H1310" i="10"/>
  <c r="G1295" i="21"/>
  <c r="G1294" i="10"/>
  <c r="H1294" i="10"/>
  <c r="G1279" i="21"/>
  <c r="G1278" i="10"/>
  <c r="H1278" i="10"/>
  <c r="G1263" i="21"/>
  <c r="G1262" i="10"/>
  <c r="H1262" i="10"/>
  <c r="G1247" i="21"/>
  <c r="G1246" i="10"/>
  <c r="H1246" i="10"/>
  <c r="G1231" i="21"/>
  <c r="G1230" i="10"/>
  <c r="H1230" i="10"/>
  <c r="G1215" i="21"/>
  <c r="G1214" i="10"/>
  <c r="H1214" i="10"/>
  <c r="G1199" i="21"/>
  <c r="G1198" i="10"/>
  <c r="H1198" i="10"/>
  <c r="G1183" i="21"/>
  <c r="G1182" i="10"/>
  <c r="H1182" i="10"/>
  <c r="G1167" i="21"/>
  <c r="G1166" i="10"/>
  <c r="H1166" i="10"/>
  <c r="G1151" i="21"/>
  <c r="G1150" i="10"/>
  <c r="H1150" i="10"/>
  <c r="G1135" i="21"/>
  <c r="G1134" i="10"/>
  <c r="H1134" i="10"/>
  <c r="G1119" i="21"/>
  <c r="G1118" i="10"/>
  <c r="H1118" i="10"/>
  <c r="G1103" i="21"/>
  <c r="G1102" i="10"/>
  <c r="H1102" i="10"/>
  <c r="G1087" i="21"/>
  <c r="G1086" i="10"/>
  <c r="H1086" i="10"/>
  <c r="G1071" i="21"/>
  <c r="G1070" i="10"/>
  <c r="H1070" i="10"/>
  <c r="G1055" i="21"/>
  <c r="G1054" i="10"/>
  <c r="H1054" i="10"/>
  <c r="G1039" i="21"/>
  <c r="G1038" i="10"/>
  <c r="H1038" i="10"/>
  <c r="G1023" i="21"/>
  <c r="G1022" i="10"/>
  <c r="H1022" i="10"/>
  <c r="G1007" i="21"/>
  <c r="G1006" i="10"/>
  <c r="H1006" i="10"/>
  <c r="G991" i="21"/>
  <c r="G990" i="10"/>
  <c r="H990" i="10"/>
  <c r="G975" i="21"/>
  <c r="G974" i="10"/>
  <c r="H974" i="10"/>
  <c r="G959" i="21"/>
  <c r="G958" i="10"/>
  <c r="H958" i="10"/>
  <c r="G943" i="21"/>
  <c r="G942" i="10"/>
  <c r="H942" i="10"/>
  <c r="G927" i="21"/>
  <c r="G926" i="10"/>
  <c r="H926" i="10"/>
  <c r="G911" i="21"/>
  <c r="G910" i="10"/>
  <c r="H910" i="10"/>
  <c r="G895" i="21"/>
  <c r="G894" i="10"/>
  <c r="H894" i="10"/>
  <c r="G879" i="21"/>
  <c r="G878" i="10"/>
  <c r="H878" i="10"/>
  <c r="G863" i="21"/>
  <c r="G862" i="10"/>
  <c r="H862" i="10"/>
  <c r="G847" i="21"/>
  <c r="G846" i="10"/>
  <c r="H846" i="10"/>
  <c r="G831" i="21"/>
  <c r="G830" i="10"/>
  <c r="H830" i="10"/>
  <c r="G815" i="21"/>
  <c r="G814" i="10"/>
  <c r="H814" i="10"/>
  <c r="G799" i="21"/>
  <c r="G798" i="10"/>
  <c r="H798" i="10"/>
  <c r="G783" i="21"/>
  <c r="G782" i="10"/>
  <c r="H782" i="10"/>
  <c r="G767" i="21"/>
  <c r="G766" i="10"/>
  <c r="H766" i="10"/>
  <c r="G751" i="21"/>
  <c r="G750" i="10"/>
  <c r="H750" i="10"/>
  <c r="G735" i="21"/>
  <c r="G734" i="10"/>
  <c r="H734" i="10"/>
  <c r="G719" i="21"/>
  <c r="G718" i="10"/>
  <c r="H718" i="10"/>
  <c r="G703" i="21"/>
  <c r="G702" i="10"/>
  <c r="H702" i="10"/>
  <c r="G687" i="21"/>
  <c r="G686" i="10"/>
  <c r="H686" i="10"/>
  <c r="G671" i="21"/>
  <c r="G670" i="10"/>
  <c r="H670" i="10"/>
  <c r="G655" i="21"/>
  <c r="G654" i="10"/>
  <c r="H654" i="10"/>
  <c r="G639" i="21"/>
  <c r="G638" i="10"/>
  <c r="H638" i="10"/>
  <c r="G623" i="21"/>
  <c r="G622" i="10"/>
  <c r="H622" i="10"/>
  <c r="G607" i="21"/>
  <c r="G606" i="10"/>
  <c r="H606" i="10"/>
  <c r="G591" i="21"/>
  <c r="G590" i="10"/>
  <c r="H590" i="10"/>
  <c r="G575" i="21"/>
  <c r="G574" i="10"/>
  <c r="H574" i="10"/>
  <c r="G559" i="21"/>
  <c r="G558" i="10"/>
  <c r="H558" i="10"/>
  <c r="G543" i="21"/>
  <c r="G542" i="10"/>
  <c r="H542" i="10"/>
  <c r="G527" i="21"/>
  <c r="G526" i="10"/>
  <c r="H526" i="10"/>
  <c r="G511" i="21"/>
  <c r="G510" i="10"/>
  <c r="H510" i="10"/>
  <c r="G495" i="21"/>
  <c r="G494" i="10"/>
  <c r="H494" i="10"/>
  <c r="G479" i="21"/>
  <c r="G478" i="10"/>
  <c r="H478" i="10"/>
  <c r="G463" i="21"/>
  <c r="G462" i="10"/>
  <c r="H462" i="10"/>
  <c r="G447" i="21"/>
  <c r="G446" i="10"/>
  <c r="H446" i="10"/>
  <c r="G431" i="21"/>
  <c r="G430" i="10"/>
  <c r="H430" i="10"/>
  <c r="G415" i="21"/>
  <c r="G414" i="10"/>
  <c r="H414" i="10"/>
  <c r="G399" i="21"/>
  <c r="G398" i="10"/>
  <c r="H398" i="10"/>
  <c r="G383" i="21"/>
  <c r="G382" i="10"/>
  <c r="H382" i="10"/>
  <c r="G367" i="21"/>
  <c r="G366" i="10"/>
  <c r="H366" i="10"/>
  <c r="G351" i="21"/>
  <c r="G350" i="10"/>
  <c r="H350" i="10"/>
  <c r="G335" i="21"/>
  <c r="G334" i="10"/>
  <c r="H334" i="10"/>
  <c r="G319" i="21"/>
  <c r="G318" i="10"/>
  <c r="H318" i="10"/>
  <c r="G303" i="21"/>
  <c r="G302" i="10"/>
  <c r="H302" i="10"/>
  <c r="G287" i="21"/>
  <c r="G286" i="10"/>
  <c r="H286" i="10"/>
  <c r="G271" i="21"/>
  <c r="G270" i="10"/>
  <c r="H270" i="10"/>
  <c r="G255" i="21"/>
  <c r="G254" i="10"/>
  <c r="H254" i="10"/>
  <c r="G239" i="21"/>
  <c r="G238" i="10"/>
  <c r="H238" i="10"/>
  <c r="G223" i="21"/>
  <c r="G222" i="10"/>
  <c r="H222" i="10"/>
  <c r="G207" i="21"/>
  <c r="G206" i="10"/>
  <c r="H206" i="10"/>
  <c r="G191" i="21"/>
  <c r="G190" i="10"/>
  <c r="H190" i="10"/>
  <c r="G175" i="21"/>
  <c r="G174" i="10"/>
  <c r="H174" i="10"/>
  <c r="G159" i="21"/>
  <c r="G158" i="10"/>
  <c r="H158" i="10"/>
  <c r="G143" i="21"/>
  <c r="G142" i="10"/>
  <c r="H142" i="10"/>
  <c r="G127" i="21"/>
  <c r="G126" i="10"/>
  <c r="H126" i="10"/>
  <c r="G111" i="21"/>
  <c r="G110" i="10"/>
  <c r="H110" i="10"/>
  <c r="G95" i="21"/>
  <c r="G94" i="10"/>
  <c r="H94" i="10"/>
  <c r="G79" i="21"/>
  <c r="G78" i="10"/>
  <c r="H78" i="10"/>
  <c r="G63" i="21"/>
  <c r="G62" i="10"/>
  <c r="H62" i="10"/>
  <c r="G47" i="21"/>
  <c r="G46" i="10"/>
  <c r="H46" i="10"/>
  <c r="G31" i="21"/>
  <c r="G30" i="10"/>
  <c r="H30" i="10"/>
  <c r="G15" i="21"/>
  <c r="G14" i="10"/>
  <c r="H14" i="10"/>
  <c r="H8711" i="21"/>
  <c r="H8695" i="21"/>
  <c r="H8679" i="21"/>
  <c r="G1542" i="21"/>
  <c r="G1541" i="10"/>
  <c r="H1541" i="10"/>
  <c r="G1526" i="21"/>
  <c r="G1525" i="10"/>
  <c r="H1525" i="10"/>
  <c r="G1510" i="21"/>
  <c r="G1509" i="10"/>
  <c r="H1509" i="10"/>
  <c r="G1494" i="21"/>
  <c r="G1493" i="10"/>
  <c r="H1493" i="10"/>
  <c r="G1478" i="21"/>
  <c r="G1477" i="10"/>
  <c r="H1477" i="10"/>
  <c r="G1462" i="21"/>
  <c r="G1461" i="10"/>
  <c r="H1461" i="10"/>
  <c r="G1446" i="21"/>
  <c r="G1445" i="10"/>
  <c r="H1445" i="10"/>
  <c r="G1430" i="21"/>
  <c r="G1429" i="10"/>
  <c r="H1429" i="10"/>
  <c r="G1414" i="21"/>
  <c r="G1413" i="10"/>
  <c r="H1413" i="10"/>
  <c r="G1398" i="21"/>
  <c r="G1397" i="10"/>
  <c r="H1397" i="10"/>
  <c r="G1382" i="21"/>
  <c r="G1381" i="10"/>
  <c r="H1381" i="10"/>
  <c r="G1366" i="21"/>
  <c r="G1365" i="10"/>
  <c r="H1365" i="10"/>
  <c r="G1350" i="21"/>
  <c r="G1349" i="10"/>
  <c r="H1349" i="10"/>
  <c r="G1334" i="21"/>
  <c r="G1333" i="10"/>
  <c r="H1333" i="10"/>
  <c r="G1318" i="21"/>
  <c r="G1317" i="10"/>
  <c r="H1317" i="10"/>
  <c r="G1302" i="21"/>
  <c r="G1301" i="10"/>
  <c r="H1301" i="10"/>
  <c r="G1286" i="21"/>
  <c r="G1285" i="10"/>
  <c r="H1285" i="10"/>
  <c r="G1270" i="21"/>
  <c r="G1269" i="10"/>
  <c r="H1269" i="10"/>
  <c r="G1254" i="21"/>
  <c r="G1253" i="10"/>
  <c r="H1253" i="10"/>
  <c r="G1238" i="21"/>
  <c r="G1237" i="10"/>
  <c r="H1237" i="10"/>
  <c r="G1222" i="21"/>
  <c r="G1221" i="10"/>
  <c r="H1221" i="10"/>
  <c r="G1206" i="21"/>
  <c r="G1205" i="10"/>
  <c r="H1205" i="10"/>
  <c r="G1190" i="21"/>
  <c r="G1189" i="10"/>
  <c r="H1189" i="10"/>
  <c r="G1174" i="21"/>
  <c r="G1173" i="10"/>
  <c r="H1173" i="10"/>
  <c r="G1158" i="21"/>
  <c r="G1157" i="10"/>
  <c r="H1157" i="10"/>
  <c r="G1142" i="21"/>
  <c r="G1141" i="10"/>
  <c r="H1141" i="10"/>
  <c r="G1126" i="21"/>
  <c r="G1125" i="10"/>
  <c r="H1125" i="10"/>
  <c r="G1110" i="21"/>
  <c r="G1109" i="10"/>
  <c r="H1109" i="10"/>
  <c r="G1094" i="21"/>
  <c r="G1093" i="10"/>
  <c r="H1093" i="10"/>
  <c r="G1078" i="21"/>
  <c r="G1077" i="10"/>
  <c r="H1077" i="10"/>
  <c r="G1062" i="21"/>
  <c r="G1061" i="10"/>
  <c r="H1061" i="10"/>
  <c r="G1046" i="21"/>
  <c r="G1045" i="10"/>
  <c r="H1045" i="10"/>
  <c r="G1030" i="21"/>
  <c r="G1029" i="10"/>
  <c r="H1029" i="10"/>
  <c r="G1014" i="21"/>
  <c r="G1013" i="10"/>
  <c r="H1013" i="10"/>
  <c r="G998" i="21"/>
  <c r="G997" i="10"/>
  <c r="H997" i="10"/>
  <c r="G982" i="21"/>
  <c r="G981" i="10"/>
  <c r="H981" i="10"/>
  <c r="G966" i="21"/>
  <c r="G965" i="10"/>
  <c r="H965" i="10"/>
  <c r="G950" i="21"/>
  <c r="G949" i="10"/>
  <c r="H949" i="10"/>
  <c r="G934" i="21"/>
  <c r="G933" i="10"/>
  <c r="H933" i="10"/>
  <c r="G918" i="21"/>
  <c r="G917" i="10"/>
  <c r="H917" i="10"/>
  <c r="G902" i="21"/>
  <c r="G901" i="10"/>
  <c r="H901" i="10"/>
  <c r="G886" i="21"/>
  <c r="G885" i="10"/>
  <c r="H885" i="10"/>
  <c r="G870" i="21"/>
  <c r="G869" i="10"/>
  <c r="H869" i="10"/>
  <c r="G854" i="21"/>
  <c r="G853" i="10"/>
  <c r="H853" i="10"/>
  <c r="G838" i="21"/>
  <c r="G837" i="10"/>
  <c r="H837" i="10"/>
  <c r="G822" i="21"/>
  <c r="G821" i="10"/>
  <c r="H821" i="10"/>
  <c r="G806" i="21"/>
  <c r="G805" i="10"/>
  <c r="H805" i="10"/>
  <c r="G790" i="21"/>
  <c r="G789" i="10"/>
  <c r="H789" i="10"/>
  <c r="G774" i="21"/>
  <c r="G773" i="10"/>
  <c r="H773" i="10"/>
  <c r="G758" i="21"/>
  <c r="G757" i="10"/>
  <c r="H757" i="10"/>
  <c r="G742" i="21"/>
  <c r="G741" i="10"/>
  <c r="H741" i="10"/>
  <c r="G726" i="21"/>
  <c r="G725" i="10"/>
  <c r="H725" i="10"/>
  <c r="G710" i="21"/>
  <c r="G709" i="10"/>
  <c r="H709" i="10"/>
  <c r="G694" i="21"/>
  <c r="G693" i="10"/>
  <c r="H693" i="10"/>
  <c r="G678" i="21"/>
  <c r="G677" i="10"/>
  <c r="H677" i="10"/>
  <c r="G662" i="21"/>
  <c r="G661" i="10"/>
  <c r="H661" i="10"/>
  <c r="G646" i="21"/>
  <c r="G645" i="10"/>
  <c r="H645" i="10"/>
  <c r="G630" i="21"/>
  <c r="G629" i="10"/>
  <c r="H629" i="10"/>
  <c r="G614" i="21"/>
  <c r="G613" i="10"/>
  <c r="H613" i="10"/>
  <c r="G598" i="21"/>
  <c r="G597" i="10"/>
  <c r="H597" i="10"/>
  <c r="G582" i="21"/>
  <c r="G581" i="10"/>
  <c r="H581" i="10"/>
  <c r="G566" i="21"/>
  <c r="G565" i="10"/>
  <c r="H565" i="10"/>
  <c r="G550" i="21"/>
  <c r="G549" i="10"/>
  <c r="H549" i="10"/>
  <c r="G534" i="21"/>
  <c r="G533" i="10"/>
  <c r="H533" i="10"/>
  <c r="G518" i="21"/>
  <c r="G517" i="10"/>
  <c r="H517" i="10"/>
  <c r="G502" i="21"/>
  <c r="G501" i="10"/>
  <c r="H501" i="10"/>
  <c r="G486" i="21"/>
  <c r="G485" i="10"/>
  <c r="H485" i="10"/>
  <c r="G470" i="21"/>
  <c r="G469" i="10"/>
  <c r="H469" i="10"/>
  <c r="G454" i="21"/>
  <c r="G453" i="10"/>
  <c r="H453" i="10"/>
  <c r="G438" i="21"/>
  <c r="G437" i="10"/>
  <c r="H437" i="10"/>
  <c r="G422" i="21"/>
  <c r="G421" i="10"/>
  <c r="H421" i="10"/>
  <c r="G406" i="21"/>
  <c r="G405" i="10"/>
  <c r="H405" i="10"/>
  <c r="G390" i="21"/>
  <c r="G389" i="10"/>
  <c r="H389" i="10"/>
  <c r="G374" i="21"/>
  <c r="G373" i="10"/>
  <c r="H373" i="10"/>
  <c r="G358" i="21"/>
  <c r="G357" i="10"/>
  <c r="H357" i="10"/>
  <c r="G342" i="21"/>
  <c r="G341" i="10"/>
  <c r="H341" i="10"/>
  <c r="G326" i="21"/>
  <c r="G325" i="10"/>
  <c r="H325" i="10"/>
  <c r="G310" i="21"/>
  <c r="G309" i="10"/>
  <c r="H309" i="10"/>
  <c r="G294" i="21"/>
  <c r="G293" i="10"/>
  <c r="H293" i="10"/>
  <c r="G278" i="21"/>
  <c r="G277" i="10"/>
  <c r="H277" i="10"/>
  <c r="G262" i="21"/>
  <c r="G261" i="10"/>
  <c r="H261" i="10"/>
  <c r="G246" i="21"/>
  <c r="G245" i="10"/>
  <c r="H245" i="10"/>
  <c r="G230" i="21"/>
  <c r="G229" i="10"/>
  <c r="H229" i="10"/>
  <c r="G214" i="21"/>
  <c r="G213" i="10"/>
  <c r="H213" i="10"/>
  <c r="G198" i="21"/>
  <c r="G197" i="10"/>
  <c r="H197" i="10"/>
  <c r="G182" i="21"/>
  <c r="G181" i="10"/>
  <c r="H181" i="10"/>
  <c r="G166" i="21"/>
  <c r="G165" i="10"/>
  <c r="H165" i="10"/>
  <c r="G150" i="21"/>
  <c r="G149" i="10"/>
  <c r="H149" i="10"/>
  <c r="G134" i="21"/>
  <c r="G133" i="10"/>
  <c r="H133" i="10"/>
  <c r="G118" i="21"/>
  <c r="G117" i="10"/>
  <c r="H117" i="10"/>
  <c r="G102" i="21"/>
  <c r="G101" i="10"/>
  <c r="H101" i="10"/>
  <c r="G86" i="21"/>
  <c r="G85" i="10"/>
  <c r="H85" i="10"/>
  <c r="G70" i="21"/>
  <c r="G69" i="10"/>
  <c r="H69" i="10"/>
  <c r="G54" i="21"/>
  <c r="G53" i="10"/>
  <c r="H53" i="10"/>
  <c r="G38" i="21"/>
  <c r="G37" i="10"/>
  <c r="H37" i="10"/>
  <c r="G22" i="21"/>
  <c r="G21" i="10"/>
  <c r="H21" i="10"/>
  <c r="G6" i="21"/>
  <c r="G5" i="10"/>
  <c r="H5" i="10"/>
  <c r="H8494" i="21"/>
  <c r="H8430" i="21"/>
  <c r="H8302" i="21"/>
  <c r="H7059" i="21"/>
  <c r="H6995" i="21"/>
  <c r="H6723" i="21"/>
  <c r="H7558" i="21"/>
  <c r="H7494" i="21"/>
  <c r="H7238" i="21"/>
  <c r="H7174" i="21"/>
  <c r="H7069" i="21"/>
  <c r="H7037" i="21"/>
  <c r="H7005" i="21"/>
  <c r="H6909" i="21"/>
  <c r="H6877" i="21"/>
  <c r="H6845" i="21"/>
  <c r="H6797" i="21"/>
  <c r="H6749" i="21"/>
  <c r="H6717" i="21"/>
  <c r="H6685" i="21"/>
  <c r="H6589" i="21"/>
  <c r="H6557" i="21"/>
  <c r="H6525" i="21"/>
  <c r="H6429" i="21"/>
  <c r="H6397" i="21"/>
  <c r="H6365" i="21"/>
  <c r="H6285" i="21"/>
  <c r="H6269" i="21"/>
  <c r="H6157" i="21"/>
  <c r="H6109" i="21"/>
  <c r="H6077" i="21"/>
  <c r="H6045" i="21"/>
  <c r="H5949" i="21"/>
  <c r="H5917" i="21"/>
  <c r="H5885" i="21"/>
  <c r="H5789" i="21"/>
  <c r="H5757" i="21"/>
  <c r="H5725" i="21"/>
  <c r="H5677" i="21"/>
  <c r="H5629" i="21"/>
  <c r="H5597" i="21"/>
  <c r="H5565" i="21"/>
  <c r="H5469" i="21"/>
  <c r="H5437" i="21"/>
  <c r="H5309" i="21"/>
  <c r="H5277" i="21"/>
  <c r="H5245" i="21"/>
  <c r="H5117" i="21"/>
  <c r="H4989" i="21"/>
  <c r="H4925" i="21"/>
  <c r="H4894" i="21"/>
  <c r="H4177" i="21"/>
  <c r="H4634" i="21"/>
  <c r="H4414" i="21"/>
  <c r="H4254" i="21"/>
  <c r="H4477" i="21"/>
  <c r="H4445" i="21"/>
  <c r="H4349" i="21"/>
  <c r="H4317" i="21"/>
  <c r="H3770" i="21"/>
  <c r="H3658" i="21"/>
  <c r="H3487" i="21"/>
  <c r="H3295" i="21"/>
  <c r="H3039" i="21"/>
  <c r="H4145" i="21"/>
  <c r="H4017" i="21"/>
  <c r="H3985" i="21"/>
  <c r="H3937" i="21"/>
  <c r="H3857" i="21"/>
  <c r="H3825" i="21"/>
  <c r="H3777" i="21"/>
  <c r="H4436" i="21"/>
  <c r="H4404" i="21"/>
  <c r="H4324" i="21"/>
  <c r="H3546" i="21"/>
  <c r="H3498" i="21"/>
  <c r="H3418" i="21"/>
  <c r="H3370" i="21"/>
  <c r="H3242" i="21"/>
  <c r="H3210" i="21"/>
  <c r="H3130" i="21"/>
  <c r="H3082" i="21"/>
  <c r="H3018" i="21"/>
  <c r="H2906" i="21"/>
  <c r="H2344" i="21"/>
  <c r="H3581" i="21"/>
  <c r="H2785" i="21"/>
  <c r="H1784" i="21"/>
  <c r="H1520" i="21"/>
  <c r="H1488" i="21"/>
  <c r="H1695" i="21"/>
  <c r="H1615" i="21"/>
  <c r="H1487" i="21"/>
  <c r="H1261" i="21"/>
  <c r="H1069" i="21"/>
  <c r="H813" i="21"/>
  <c r="H688" i="21"/>
  <c r="H1314" i="21"/>
  <c r="H1154" i="21"/>
  <c r="H994" i="21"/>
  <c r="H834" i="21"/>
  <c r="H615" i="21"/>
  <c r="H335" i="21"/>
  <c r="H459" i="21"/>
  <c r="H482" i="21"/>
  <c r="H48" i="21"/>
  <c r="H174" i="21"/>
  <c r="AD26" i="10"/>
  <c r="AD37" i="10"/>
  <c r="AC37" i="10"/>
  <c r="AD29" i="10"/>
  <c r="AD18" i="10"/>
  <c r="AD30" i="10"/>
  <c r="AD8" i="10"/>
  <c r="AD25" i="10"/>
  <c r="AD7" i="10"/>
  <c r="AD38" i="10"/>
  <c r="AD27" i="10"/>
  <c r="AD12" i="10"/>
  <c r="AD14" i="10"/>
  <c r="AC23" i="10"/>
  <c r="AC36" i="10"/>
  <c r="AC35" i="10"/>
  <c r="AD34" i="10"/>
  <c r="AD11" i="10"/>
  <c r="AD6" i="10"/>
  <c r="AD15" i="10"/>
  <c r="AD5" i="10"/>
  <c r="AD3" i="10"/>
  <c r="AD21" i="10"/>
  <c r="AD9" i="10"/>
  <c r="AD10" i="10"/>
  <c r="AD24" i="10"/>
  <c r="AD17" i="10"/>
  <c r="AD32" i="10"/>
  <c r="AD35" i="10"/>
  <c r="AD23" i="10"/>
  <c r="AC28" i="10"/>
  <c r="AD33" i="10"/>
  <c r="AD36" i="10"/>
  <c r="AD19" i="10"/>
  <c r="AD13" i="10"/>
  <c r="AD4" i="10"/>
  <c r="AC34" i="10"/>
  <c r="AD31" i="10"/>
  <c r="AD22" i="10"/>
  <c r="AD28" i="10"/>
  <c r="AC20" i="10"/>
  <c r="AC3" i="10"/>
  <c r="AD20" i="10"/>
  <c r="AD16" i="10"/>
  <c r="G8251" i="10"/>
  <c r="H8251" i="10"/>
  <c r="G8507" i="10"/>
  <c r="H8507" i="10"/>
  <c r="G8253" i="10"/>
  <c r="H8253" i="10"/>
  <c r="G8541" i="10"/>
  <c r="H8541" i="10"/>
  <c r="G8605" i="10"/>
  <c r="H8605" i="10"/>
  <c r="G8315" i="10"/>
  <c r="H8315" i="10"/>
  <c r="G8603" i="10"/>
  <c r="H8603" i="10"/>
  <c r="G8585" i="21"/>
  <c r="G8413" i="10"/>
  <c r="H8413" i="10"/>
  <c r="G8477" i="10"/>
  <c r="H8477" i="10"/>
  <c r="G8156" i="21"/>
  <c r="G8667" i="10"/>
  <c r="H8667" i="10"/>
  <c r="G8456" i="10"/>
  <c r="H8456" i="10"/>
  <c r="G8466" i="10"/>
  <c r="H8466" i="10"/>
  <c r="AC26" i="10"/>
  <c r="H373" i="21"/>
  <c r="H402" i="21"/>
  <c r="H882" i="21"/>
  <c r="H1074" i="21"/>
  <c r="H1202" i="21"/>
  <c r="H1686" i="21"/>
  <c r="H1814" i="21"/>
  <c r="H1209" i="21"/>
  <c r="H2806" i="21"/>
  <c r="H2781" i="21"/>
  <c r="H3659" i="21"/>
  <c r="H4253" i="21"/>
  <c r="H4505" i="21"/>
  <c r="H4633" i="21"/>
  <c r="H4825" i="21"/>
  <c r="H4650" i="21"/>
  <c r="H4778" i="21"/>
  <c r="H6342" i="21"/>
  <c r="H6662" i="21"/>
  <c r="H6982" i="21"/>
  <c r="H7219" i="21"/>
  <c r="H7539" i="21"/>
  <c r="H6432" i="21"/>
  <c r="H6560" i="21"/>
  <c r="H6752" i="21"/>
  <c r="H6880" i="21"/>
  <c r="H594" i="21"/>
  <c r="H722" i="21"/>
  <c r="H1021" i="21"/>
  <c r="H1697" i="21"/>
  <c r="H2945" i="21"/>
  <c r="H3137" i="21"/>
  <c r="H3265" i="21"/>
  <c r="H3457" i="21"/>
  <c r="H3585" i="21"/>
  <c r="H3784" i="21"/>
  <c r="H3912" i="21"/>
  <c r="H4104" i="21"/>
  <c r="H4232" i="21"/>
  <c r="H3055" i="21"/>
  <c r="H434" i="21"/>
  <c r="H914" i="21"/>
  <c r="H1042" i="21"/>
  <c r="H1234" i="21"/>
  <c r="H1654" i="21"/>
  <c r="H1846" i="21"/>
  <c r="H1369" i="21"/>
  <c r="H1390" i="21"/>
  <c r="H1529" i="21"/>
  <c r="H2653" i="21"/>
  <c r="H3019" i="21"/>
  <c r="H3531" i="21"/>
  <c r="H2660" i="21"/>
  <c r="H4665" i="21"/>
  <c r="H4793" i="21"/>
  <c r="H4618" i="21"/>
  <c r="H4810" i="21"/>
  <c r="H6502" i="21"/>
  <c r="H6822" i="21"/>
  <c r="H7379" i="21"/>
  <c r="H6272" i="21"/>
  <c r="H6400" i="21"/>
  <c r="H6592" i="21"/>
  <c r="H6720" i="21"/>
  <c r="H6912" i="21"/>
  <c r="H562" i="21"/>
  <c r="H754" i="21"/>
  <c r="H893" i="21"/>
  <c r="H1825" i="21"/>
  <c r="H1832" i="21"/>
  <c r="H2977" i="21"/>
  <c r="H3105" i="21"/>
  <c r="H3297" i="21"/>
  <c r="H3425" i="21"/>
  <c r="H3617" i="21"/>
  <c r="H3745" i="21"/>
  <c r="H3752" i="21"/>
  <c r="H3944" i="21"/>
  <c r="H4072" i="21"/>
  <c r="H4264" i="21"/>
  <c r="H3183" i="21"/>
  <c r="H8440" i="21"/>
  <c r="H555" i="21"/>
  <c r="H715" i="21"/>
  <c r="H8244" i="21"/>
  <c r="H8564" i="21"/>
  <c r="H820" i="21"/>
  <c r="H980" i="21"/>
  <c r="H395" i="21"/>
  <c r="H620" i="21"/>
  <c r="H631" i="21"/>
  <c r="H791" i="21"/>
  <c r="H340" i="21"/>
  <c r="H2158" i="21"/>
  <c r="H2478" i="21"/>
  <c r="H2003" i="21"/>
  <c r="H2323" i="21"/>
  <c r="H2643" i="21"/>
  <c r="H2725" i="21"/>
  <c r="H4263" i="21"/>
  <c r="H3838" i="21"/>
  <c r="H4995" i="21"/>
  <c r="H5315" i="21"/>
  <c r="H5635" i="21"/>
  <c r="H5955" i="21"/>
  <c r="H5064" i="21"/>
  <c r="H5384" i="21"/>
  <c r="H5704" i="21"/>
  <c r="H6024" i="21"/>
  <c r="H5042" i="21"/>
  <c r="H5362" i="21"/>
  <c r="H5682" i="21"/>
  <c r="H6002" i="21"/>
  <c r="H6275" i="21"/>
  <c r="H6595" i="21"/>
  <c r="H6915" i="21"/>
  <c r="H1438" i="21"/>
  <c r="H2534" i="21"/>
  <c r="H2774" i="21"/>
  <c r="H2112" i="21"/>
  <c r="H4604" i="21"/>
  <c r="H4764" i="21"/>
  <c r="H2214" i="21"/>
  <c r="H2059" i="21"/>
  <c r="H2379" i="21"/>
  <c r="H2699" i="21"/>
  <c r="H5051" i="21"/>
  <c r="H5371" i="21"/>
  <c r="H5691" i="21"/>
  <c r="H6011" i="21"/>
  <c r="H5120" i="21"/>
  <c r="H5440" i="21"/>
  <c r="H5760" i="21"/>
  <c r="H6080" i="21"/>
  <c r="H6331" i="21"/>
  <c r="H6651" i="21"/>
  <c r="H1898" i="21"/>
  <c r="H2218" i="21"/>
  <c r="H2063" i="21"/>
  <c r="H2383" i="21"/>
  <c r="H3023" i="21"/>
  <c r="H4695" i="21"/>
  <c r="H6262" i="21"/>
  <c r="H2332" i="21"/>
  <c r="H4515" i="21"/>
  <c r="H4835" i="21"/>
  <c r="H4482" i="21"/>
  <c r="H2018" i="21"/>
  <c r="H2338" i="21"/>
  <c r="H2183" i="21"/>
  <c r="H2503" i="21"/>
  <c r="H2823" i="21"/>
  <c r="H1865" i="21"/>
  <c r="H5175" i="21"/>
  <c r="H5495" i="21"/>
  <c r="H5815" i="21"/>
  <c r="H6135" i="21"/>
  <c r="H4924" i="21"/>
  <c r="H5244" i="21"/>
  <c r="H5564" i="21"/>
  <c r="H5884" i="21"/>
  <c r="H5222" i="21"/>
  <c r="H5542" i="21"/>
  <c r="H5862" i="21"/>
  <c r="H6182" i="21"/>
  <c r="H6455" i="21"/>
  <c r="H6775" i="21"/>
  <c r="H300" i="21"/>
  <c r="H556" i="21"/>
  <c r="H860" i="21"/>
  <c r="H1180" i="21"/>
  <c r="H1552" i="21"/>
  <c r="H7075" i="21"/>
  <c r="H8672" i="21"/>
  <c r="H951" i="21"/>
  <c r="H1111" i="21"/>
  <c r="H1271" i="21"/>
  <c r="H912" i="21"/>
  <c r="H1232" i="21"/>
  <c r="H471" i="21"/>
  <c r="H116" i="21"/>
  <c r="H7904" i="21"/>
  <c r="H711" i="21"/>
  <c r="H8240" i="21"/>
  <c r="H976" i="21"/>
  <c r="H1296" i="21"/>
  <c r="H940" i="21"/>
  <c r="H1260" i="21"/>
  <c r="H256" i="21"/>
  <c r="H1456" i="21"/>
  <c r="H576" i="21"/>
  <c r="H8558" i="21"/>
  <c r="H311" i="21"/>
  <c r="H1896" i="21"/>
  <c r="H3809" i="21"/>
  <c r="H3969" i="21"/>
  <c r="H4129" i="21"/>
  <c r="H2929" i="21"/>
  <c r="H3089" i="21"/>
  <c r="H3249" i="21"/>
  <c r="H3409" i="21"/>
  <c r="H3569" i="21"/>
  <c r="H3729" i="21"/>
  <c r="H4308" i="21"/>
  <c r="H386" i="21"/>
  <c r="H546" i="21"/>
  <c r="H2769" i="21"/>
  <c r="H3896" i="21"/>
  <c r="H4056" i="21"/>
  <c r="H4216" i="21"/>
  <c r="H3167" i="21"/>
  <c r="H3889" i="21"/>
  <c r="H4049" i="21"/>
  <c r="H3009" i="21"/>
  <c r="H3169" i="21"/>
  <c r="H3329" i="21"/>
  <c r="H3489" i="21"/>
  <c r="H3649" i="21"/>
  <c r="H1005" i="21"/>
  <c r="H1567" i="21"/>
  <c r="H2682" i="21"/>
  <c r="H4209" i="21"/>
  <c r="H2209" i="21"/>
  <c r="H2529" i="21"/>
  <c r="H91" i="21"/>
  <c r="H466" i="21"/>
  <c r="H431" i="21"/>
  <c r="H647" i="21"/>
  <c r="H2696" i="21"/>
  <c r="H3962" i="21"/>
  <c r="H8217" i="21"/>
  <c r="H3816" i="21"/>
  <c r="H3976" i="21"/>
  <c r="H4136" i="21"/>
  <c r="H2927" i="21"/>
  <c r="H3567" i="21"/>
  <c r="H7281" i="21"/>
  <c r="H7441" i="21"/>
  <c r="H196" i="21"/>
  <c r="H1562" i="21"/>
  <c r="H1722" i="21"/>
  <c r="H1882" i="21"/>
  <c r="H2616" i="21"/>
  <c r="H8436" i="21"/>
  <c r="H8756" i="21"/>
  <c r="H445" i="21"/>
  <c r="H891" i="21"/>
  <c r="H1211" i="21"/>
  <c r="H946" i="21"/>
  <c r="H1106" i="21"/>
  <c r="H1266" i="21"/>
  <c r="H752" i="21"/>
  <c r="H596" i="21"/>
  <c r="H1325" i="21"/>
  <c r="H1647" i="21"/>
  <c r="H226" i="21"/>
  <c r="H626" i="21"/>
  <c r="H786" i="21"/>
  <c r="H567" i="21"/>
  <c r="H727" i="21"/>
  <c r="H4401" i="21"/>
  <c r="H5699" i="21"/>
  <c r="H6019" i="21"/>
  <c r="H5128" i="21"/>
  <c r="H5448" i="21"/>
  <c r="H5768" i="21"/>
  <c r="H6088" i="21"/>
  <c r="H5106" i="21"/>
  <c r="H5426" i="21"/>
  <c r="H5746" i="21"/>
  <c r="H6066" i="21"/>
  <c r="H192" i="21"/>
  <c r="H411" i="21"/>
  <c r="H3247" i="21"/>
  <c r="H4122" i="21"/>
  <c r="H7654" i="21"/>
  <c r="H7974" i="21"/>
  <c r="H1245" i="21"/>
  <c r="H1506" i="21"/>
  <c r="H2762" i="21"/>
  <c r="H11" i="21"/>
  <c r="H112" i="21"/>
  <c r="H1558" i="21"/>
  <c r="H1718" i="21"/>
  <c r="H1878" i="21"/>
  <c r="H1401" i="21"/>
  <c r="H3002" i="21"/>
  <c r="H3162" i="21"/>
  <c r="H3322" i="21"/>
  <c r="H3482" i="21"/>
  <c r="H3647" i="21"/>
  <c r="H4537" i="21"/>
  <c r="H4697" i="21"/>
  <c r="H4857" i="21"/>
  <c r="H832" i="21"/>
  <c r="H1152" i="21"/>
  <c r="H1556" i="21"/>
  <c r="H8443" i="21"/>
  <c r="H512" i="21"/>
  <c r="H8232" i="21"/>
  <c r="H516" i="21"/>
  <c r="H331" i="21"/>
  <c r="H1116" i="21"/>
  <c r="H1669" i="21"/>
  <c r="H276" i="21"/>
  <c r="H651" i="21"/>
  <c r="H887" i="21"/>
  <c r="H1047" i="21"/>
  <c r="H1207" i="21"/>
  <c r="H1367" i="21"/>
  <c r="H1085" i="21"/>
  <c r="H765" i="21"/>
  <c r="H916" i="21"/>
  <c r="H1076" i="21"/>
  <c r="H1236" i="21"/>
  <c r="H3642" i="21"/>
  <c r="H205" i="21"/>
  <c r="H1551" i="21"/>
  <c r="H1396" i="21"/>
  <c r="H2518" i="21"/>
  <c r="H2216" i="21"/>
  <c r="H3723" i="21"/>
  <c r="H4522" i="21"/>
  <c r="H4682" i="21"/>
  <c r="H4842" i="21"/>
  <c r="H7027" i="21"/>
  <c r="H6304" i="21"/>
  <c r="H6464" i="21"/>
  <c r="H6624" i="21"/>
  <c r="H6784" i="21"/>
  <c r="H6944" i="21"/>
  <c r="H8743" i="21"/>
  <c r="H8505" i="21"/>
  <c r="H1802" i="21"/>
  <c r="H1569" i="21"/>
  <c r="H4042" i="21"/>
  <c r="H811" i="21"/>
  <c r="H971" i="21"/>
  <c r="H1131" i="21"/>
  <c r="H1291" i="21"/>
  <c r="H440" i="21"/>
  <c r="H236" i="21"/>
  <c r="H866" i="21"/>
  <c r="H1026" i="21"/>
  <c r="H1186" i="21"/>
  <c r="H1346" i="21"/>
  <c r="H1476" i="21"/>
  <c r="H4231" i="21"/>
  <c r="H7840" i="21"/>
  <c r="H8160" i="21"/>
  <c r="H5" i="21"/>
  <c r="H325" i="21"/>
  <c r="H146" i="21"/>
  <c r="H306" i="21"/>
  <c r="H706" i="21"/>
  <c r="H965" i="21"/>
  <c r="H2852" i="21"/>
  <c r="H3722" i="21"/>
  <c r="H4544" i="21"/>
  <c r="H4704" i="21"/>
  <c r="H4864" i="21"/>
  <c r="H756" i="21"/>
  <c r="H2842" i="21"/>
  <c r="H3176" i="21"/>
  <c r="H3496" i="21"/>
  <c r="H4635" i="21"/>
  <c r="H7681" i="21"/>
  <c r="H8001" i="21"/>
  <c r="H4639" i="21"/>
  <c r="H4974" i="21"/>
  <c r="H5294" i="21"/>
  <c r="AC27" i="10"/>
  <c r="H26" i="24"/>
  <c r="G8407" i="10"/>
  <c r="H8407" i="10"/>
  <c r="H3114" i="21"/>
  <c r="H3274" i="21"/>
  <c r="H3434" i="21"/>
  <c r="H3594" i="21"/>
  <c r="H4154" i="21"/>
  <c r="H7190" i="21"/>
  <c r="H3119" i="21"/>
  <c r="H4541" i="21"/>
  <c r="H4701" i="21"/>
  <c r="H4861" i="21"/>
  <c r="H8555" i="21"/>
  <c r="H852" i="21"/>
  <c r="H1012" i="21"/>
  <c r="H1172" i="21"/>
  <c r="H1332" i="21"/>
  <c r="H6020" i="21"/>
  <c r="H4941" i="21"/>
  <c r="H5101" i="21"/>
  <c r="H5261" i="21"/>
  <c r="H5421" i="21"/>
  <c r="H5741" i="21"/>
  <c r="H5901" i="21"/>
  <c r="H6061" i="21"/>
  <c r="H2168" i="21"/>
  <c r="H583" i="21"/>
  <c r="H743" i="21"/>
  <c r="H818" i="21"/>
  <c r="H978" i="21"/>
  <c r="H1138" i="21"/>
  <c r="H1298" i="21"/>
  <c r="H819" i="21"/>
  <c r="H979" i="21"/>
  <c r="H1139" i="21"/>
  <c r="H1299" i="21"/>
  <c r="H1679" i="21"/>
  <c r="H2721" i="21"/>
  <c r="H2088" i="21"/>
  <c r="H4500" i="21"/>
  <c r="H1839" i="21"/>
  <c r="H98" i="21"/>
  <c r="H658" i="21"/>
  <c r="H7217" i="21"/>
  <c r="H7377" i="21"/>
  <c r="H7537" i="21"/>
  <c r="H7803" i="21"/>
  <c r="H7963" i="21"/>
  <c r="H8123" i="21"/>
  <c r="H418" i="21"/>
  <c r="H877" i="21"/>
  <c r="H1357" i="21"/>
  <c r="H3679" i="21"/>
  <c r="H6381" i="21"/>
  <c r="H6541" i="21"/>
  <c r="H6701" i="21"/>
  <c r="H6861" i="21"/>
  <c r="H7021" i="21"/>
  <c r="H3768" i="21"/>
  <c r="H3928" i="21"/>
  <c r="H4088" i="21"/>
  <c r="H4248" i="21"/>
  <c r="H6340" i="21"/>
  <c r="H8299" i="21"/>
  <c r="H4740" i="21"/>
  <c r="H2874" i="21"/>
  <c r="H3034" i="21"/>
  <c r="H3194" i="21"/>
  <c r="H3354" i="21"/>
  <c r="H3514" i="21"/>
  <c r="H3834" i="21"/>
  <c r="H7430" i="21"/>
  <c r="H3439" i="21"/>
  <c r="H4781" i="21"/>
  <c r="H4234" i="21"/>
  <c r="H692" i="21"/>
  <c r="H2888" i="21"/>
  <c r="H2554" i="21"/>
  <c r="H5181" i="21"/>
  <c r="H5341" i="21"/>
  <c r="H5501" i="21"/>
  <c r="H5661" i="21"/>
  <c r="H5821" i="21"/>
  <c r="H5981" i="21"/>
  <c r="H6141" i="21"/>
  <c r="H1517" i="21"/>
  <c r="H1601" i="21"/>
  <c r="H2641" i="21"/>
  <c r="H2488" i="21"/>
  <c r="H8052" i="21"/>
  <c r="H637" i="21"/>
  <c r="H827" i="21"/>
  <c r="H1147" i="21"/>
  <c r="H6286" i="21"/>
  <c r="H6606" i="21"/>
  <c r="H6926" i="21"/>
  <c r="H7163" i="21"/>
  <c r="H7483" i="21"/>
  <c r="H3761" i="21"/>
  <c r="H3921" i="21"/>
  <c r="H4081" i="21"/>
  <c r="H3359" i="21"/>
  <c r="H4381" i="21"/>
  <c r="H4286" i="21"/>
  <c r="H4241" i="21"/>
  <c r="H1277" i="21"/>
  <c r="H1674" i="21"/>
  <c r="H3041" i="21"/>
  <c r="H3201" i="21"/>
  <c r="H3361" i="21"/>
  <c r="H3521" i="21"/>
  <c r="H3681" i="21"/>
  <c r="H4606" i="21"/>
  <c r="H4766" i="21"/>
  <c r="G8565" i="10"/>
  <c r="H8565" i="10"/>
  <c r="H898" i="21"/>
  <c r="H1058" i="21"/>
  <c r="H1218" i="21"/>
  <c r="H1599" i="21"/>
  <c r="H1759" i="21"/>
  <c r="H2408" i="21"/>
  <c r="H4420" i="21"/>
  <c r="H2794" i="21"/>
  <c r="H7723" i="21"/>
  <c r="H7883" i="21"/>
  <c r="H8043" i="21"/>
  <c r="H427" i="21"/>
  <c r="H2081" i="21"/>
  <c r="H2401" i="21"/>
  <c r="H3048" i="21"/>
  <c r="H3368" i="21"/>
  <c r="H3688" i="21"/>
  <c r="H2248" i="21"/>
  <c r="H7590" i="21"/>
  <c r="H7910" i="21"/>
  <c r="H5486" i="21"/>
  <c r="H5806" i="21"/>
  <c r="H6126" i="21"/>
  <c r="G8405" i="10"/>
  <c r="H8405" i="10"/>
  <c r="H1197" i="21"/>
  <c r="H1841" i="21"/>
  <c r="H1848" i="21"/>
  <c r="H6301" i="21"/>
  <c r="H6461" i="21"/>
  <c r="H6621" i="21"/>
  <c r="H6781" i="21"/>
  <c r="H6941" i="21"/>
  <c r="H7101" i="21"/>
  <c r="H1688" i="21"/>
  <c r="H3848" i="21"/>
  <c r="H4008" i="21"/>
  <c r="H4168" i="21"/>
  <c r="H6420" i="21"/>
  <c r="H8281" i="21"/>
  <c r="H6598" i="21"/>
  <c r="H6918" i="21"/>
  <c r="H7315" i="21"/>
  <c r="H7700" i="21"/>
  <c r="H8180" i="21"/>
  <c r="H2008" i="21"/>
  <c r="H2568" i="21"/>
  <c r="H6758" i="21"/>
  <c r="H7078" i="21"/>
  <c r="H7155" i="21"/>
  <c r="H7475" i="21"/>
  <c r="H2957" i="21"/>
  <c r="H4569" i="21"/>
  <c r="H4729" i="21"/>
  <c r="H4889" i="21"/>
  <c r="H14" i="21"/>
  <c r="H4554" i="21"/>
  <c r="H4714" i="21"/>
  <c r="H4874" i="21"/>
  <c r="H18" i="21"/>
  <c r="H178" i="21"/>
  <c r="H338" i="21"/>
  <c r="H578" i="21"/>
  <c r="H738" i="21"/>
  <c r="H2564" i="21"/>
  <c r="H4576" i="21"/>
  <c r="H4736" i="21"/>
  <c r="H4896" i="21"/>
  <c r="H4511" i="21"/>
  <c r="H4831" i="21"/>
  <c r="H498" i="21"/>
  <c r="H3197" i="21"/>
  <c r="H3517" i="21"/>
  <c r="H1764" i="21"/>
  <c r="H4394" i="21"/>
  <c r="H4991" i="21"/>
  <c r="H5311" i="21"/>
  <c r="H5631" i="21"/>
  <c r="H5951" i="21"/>
  <c r="H5060" i="21"/>
  <c r="H5380" i="21"/>
  <c r="H5700" i="21"/>
  <c r="H6271" i="21"/>
  <c r="H6591" i="21"/>
  <c r="H6911" i="21"/>
  <c r="G8245" i="10"/>
  <c r="H7776" i="21"/>
  <c r="H8096" i="21"/>
  <c r="H848" i="21"/>
  <c r="H1168" i="21"/>
  <c r="H1428" i="21"/>
  <c r="H1083" i="21"/>
  <c r="H43" i="21"/>
  <c r="H172" i="21"/>
  <c r="H599" i="21"/>
  <c r="H759" i="21"/>
  <c r="H788" i="21"/>
  <c r="H1424" i="21"/>
  <c r="H523" i="21"/>
  <c r="H439" i="21"/>
  <c r="H8500" i="21"/>
  <c r="H628" i="21"/>
  <c r="H263" i="21"/>
  <c r="H812" i="21"/>
  <c r="H1132" i="21"/>
  <c r="H288" i="21"/>
  <c r="H308" i="21"/>
  <c r="H8480" i="21"/>
  <c r="H283" i="21"/>
  <c r="H683" i="21"/>
  <c r="H919" i="21"/>
  <c r="H1079" i="21"/>
  <c r="H1239" i="21"/>
  <c r="H948" i="21"/>
  <c r="H1108" i="21"/>
  <c r="H1268" i="21"/>
  <c r="H363" i="21"/>
  <c r="H843" i="21"/>
  <c r="H1003" i="21"/>
  <c r="H1163" i="21"/>
  <c r="H1323" i="21"/>
  <c r="H1543" i="21"/>
  <c r="H1547" i="21"/>
  <c r="H768" i="21"/>
  <c r="H332" i="21"/>
  <c r="H183" i="21"/>
  <c r="H7091" i="21"/>
  <c r="H1088" i="21"/>
  <c r="H448" i="21"/>
  <c r="H452" i="21"/>
  <c r="H519" i="21"/>
  <c r="H1052" i="21"/>
  <c r="H1372" i="21"/>
  <c r="H8622" i="21"/>
  <c r="H128" i="21"/>
  <c r="H823" i="21"/>
  <c r="H983" i="21"/>
  <c r="H1143" i="21"/>
  <c r="H1303" i="21"/>
  <c r="H1104" i="21"/>
  <c r="H2201" i="21"/>
  <c r="H3168" i="21"/>
  <c r="H6278" i="21"/>
  <c r="H1728" i="21"/>
  <c r="H633" i="21"/>
  <c r="H501" i="21"/>
  <c r="H597" i="21"/>
  <c r="H757" i="21"/>
  <c r="H748" i="21"/>
  <c r="H947" i="21"/>
  <c r="H1107" i="21"/>
  <c r="H1267" i="21"/>
  <c r="H1068" i="21"/>
  <c r="H1388" i="21"/>
  <c r="H1077" i="21"/>
  <c r="H1835" i="21"/>
  <c r="H1173" i="21"/>
  <c r="H1657" i="21"/>
  <c r="H1984" i="21"/>
  <c r="H6229" i="21"/>
  <c r="H7572" i="21"/>
  <c r="H2041" i="21"/>
  <c r="H3328" i="21"/>
  <c r="H2094" i="21"/>
  <c r="H2259" i="21"/>
  <c r="H4931" i="21"/>
  <c r="H5891" i="21"/>
  <c r="H6211" i="21"/>
  <c r="H5320" i="21"/>
  <c r="H5960" i="21"/>
  <c r="H4978" i="21"/>
  <c r="H5618" i="21"/>
  <c r="H6258" i="21"/>
  <c r="H6531" i="21"/>
  <c r="H6851" i="21"/>
  <c r="H2324" i="21"/>
  <c r="H2361" i="21"/>
  <c r="H3008" i="21"/>
  <c r="H3648" i="21"/>
  <c r="H2414" i="21"/>
  <c r="H1939" i="21"/>
  <c r="H2579" i="21"/>
  <c r="H5251" i="21"/>
  <c r="H5571" i="21"/>
  <c r="H5000" i="21"/>
  <c r="H5640" i="21"/>
  <c r="H5298" i="21"/>
  <c r="H5938" i="21"/>
  <c r="H7011" i="21"/>
  <c r="H405" i="21"/>
  <c r="H661" i="21"/>
  <c r="H851" i="21"/>
  <c r="H1011" i="21"/>
  <c r="H1171" i="21"/>
  <c r="H1331" i="21"/>
  <c r="H1590" i="21"/>
  <c r="H1750" i="21"/>
  <c r="H4636" i="21"/>
  <c r="H4796" i="21"/>
  <c r="H1024" i="21"/>
  <c r="H1344" i="21"/>
  <c r="H384" i="21"/>
  <c r="H388" i="21"/>
  <c r="H148" i="21"/>
  <c r="H708" i="21"/>
  <c r="H2521" i="21"/>
  <c r="H3488" i="21"/>
  <c r="H6438" i="21"/>
  <c r="H988" i="21"/>
  <c r="H1498" i="21"/>
  <c r="H4358" i="21"/>
  <c r="H73" i="21"/>
  <c r="H1193" i="21"/>
  <c r="H3675" i="21"/>
  <c r="H3670" i="21"/>
  <c r="H77" i="21"/>
  <c r="H473" i="21"/>
  <c r="H483" i="21"/>
  <c r="H437" i="21"/>
  <c r="H268" i="21"/>
  <c r="H693" i="21"/>
  <c r="H359" i="21"/>
  <c r="H883" i="21"/>
  <c r="H1043" i="21"/>
  <c r="H1203" i="21"/>
  <c r="H1363" i="21"/>
  <c r="H821" i="21"/>
  <c r="H1945" i="21"/>
  <c r="H2105" i="21"/>
  <c r="H2265" i="21"/>
  <c r="H2425" i="21"/>
  <c r="H2585" i="21"/>
  <c r="H1799" i="21"/>
  <c r="H2368" i="21"/>
  <c r="H2912" i="21"/>
  <c r="H3072" i="21"/>
  <c r="H3232" i="21"/>
  <c r="H3392" i="21"/>
  <c r="H3552" i="21"/>
  <c r="H3712" i="21"/>
  <c r="H1604" i="21"/>
  <c r="H4247" i="21"/>
  <c r="H3275" i="21"/>
  <c r="H6336" i="21"/>
  <c r="H6496" i="21"/>
  <c r="H6656" i="21"/>
  <c r="H6816" i="21"/>
  <c r="H508" i="21"/>
  <c r="H7712" i="21"/>
  <c r="H8032" i="21"/>
  <c r="H197" i="21"/>
  <c r="H4507" i="21"/>
  <c r="H4827" i="21"/>
  <c r="H7873" i="21"/>
  <c r="H8193" i="21"/>
  <c r="H3279" i="21"/>
  <c r="H977" i="21"/>
  <c r="H2210" i="21"/>
  <c r="H2919" i="21"/>
  <c r="H3954" i="21"/>
  <c r="H533" i="21"/>
  <c r="H467" i="21"/>
  <c r="H679" i="21"/>
  <c r="H624" i="21"/>
  <c r="H1792" i="21"/>
  <c r="H1977" i="21"/>
  <c r="H2137" i="21"/>
  <c r="H2297" i="21"/>
  <c r="H2457" i="21"/>
  <c r="H1844" i="21"/>
  <c r="H2944" i="21"/>
  <c r="H3104" i="21"/>
  <c r="H3264" i="21"/>
  <c r="H3424" i="21"/>
  <c r="H3584" i="21"/>
  <c r="H3744" i="21"/>
  <c r="H2738" i="21"/>
  <c r="H4540" i="21"/>
  <c r="H4700" i="21"/>
  <c r="H4860" i="21"/>
  <c r="H6374" i="21"/>
  <c r="H6534" i="21"/>
  <c r="H6694" i="21"/>
  <c r="H6854" i="21"/>
  <c r="H7014" i="21"/>
  <c r="H7251" i="21"/>
  <c r="H7411" i="21"/>
  <c r="H7571" i="21"/>
  <c r="H7153" i="21"/>
  <c r="H7313" i="21"/>
  <c r="H7473" i="21"/>
  <c r="H203" i="21"/>
  <c r="H1308" i="21"/>
  <c r="H793" i="21"/>
  <c r="H1719" i="21"/>
  <c r="H2128" i="21"/>
  <c r="H4631" i="21"/>
  <c r="H3990" i="21"/>
  <c r="H2150" i="21"/>
  <c r="H2470" i="21"/>
  <c r="H1995" i="21"/>
  <c r="H2315" i="21"/>
  <c r="H2635" i="21"/>
  <c r="H4987" i="21"/>
  <c r="H5307" i="21"/>
  <c r="H5627" i="21"/>
  <c r="H5947" i="21"/>
  <c r="H5056" i="21"/>
  <c r="H5376" i="21"/>
  <c r="H5696" i="21"/>
  <c r="H6016" i="21"/>
  <c r="H5034" i="21"/>
  <c r="H5354" i="21"/>
  <c r="H5674" i="21"/>
  <c r="H5994" i="21"/>
  <c r="H6267" i="21"/>
  <c r="H6587" i="21"/>
  <c r="H6907" i="21"/>
  <c r="H2154" i="21"/>
  <c r="H2474" i="21"/>
  <c r="H1999" i="21"/>
  <c r="H2319" i="21"/>
  <c r="H2639" i="21"/>
  <c r="H850" i="21"/>
  <c r="H1010" i="21"/>
  <c r="H1170" i="21"/>
  <c r="H1330" i="21"/>
  <c r="H1430" i="21"/>
  <c r="H1389" i="21"/>
  <c r="H1711" i="21"/>
  <c r="H4372" i="21"/>
  <c r="H3711" i="21"/>
  <c r="H3231" i="21"/>
  <c r="H6212" i="21"/>
  <c r="H1626" i="21"/>
  <c r="H1786" i="21"/>
  <c r="H3153" i="21"/>
  <c r="H3313" i="21"/>
  <c r="H3473" i="21"/>
  <c r="H3633" i="21"/>
  <c r="H2360" i="21"/>
  <c r="H4558" i="21"/>
  <c r="H4718" i="21"/>
  <c r="H4878" i="21"/>
  <c r="H450" i="21"/>
  <c r="H2280" i="21"/>
  <c r="H6413" i="21"/>
  <c r="H6573" i="21"/>
  <c r="H6733" i="21"/>
  <c r="H6893" i="21"/>
  <c r="H7053" i="21"/>
  <c r="H290" i="21"/>
  <c r="H509" i="21"/>
  <c r="H690" i="21"/>
  <c r="H1149" i="21"/>
  <c r="H1560" i="21"/>
  <c r="H7675" i="21"/>
  <c r="H7835" i="21"/>
  <c r="H7995" i="21"/>
  <c r="H8155" i="21"/>
  <c r="H560" i="21"/>
  <c r="H1820" i="21"/>
  <c r="H4026" i="21"/>
  <c r="H4413" i="21"/>
  <c r="H4273" i="21"/>
  <c r="H5053" i="21"/>
  <c r="H5213" i="21"/>
  <c r="H5373" i="21"/>
  <c r="H5533" i="21"/>
  <c r="H5693" i="21"/>
  <c r="H5853" i="21"/>
  <c r="H6013" i="21"/>
  <c r="H6173" i="21"/>
  <c r="H1549" i="21"/>
  <c r="H1633" i="21"/>
  <c r="H4653" i="21"/>
  <c r="H4813" i="21"/>
  <c r="H1440" i="21"/>
  <c r="H2746" i="21"/>
  <c r="H3793" i="21"/>
  <c r="H3953" i="21"/>
  <c r="H4113" i="21"/>
  <c r="G6996" i="21"/>
  <c r="H2991" i="21"/>
  <c r="H3631" i="21"/>
  <c r="H7524" i="21"/>
  <c r="H1019" i="21"/>
  <c r="H1339" i="21"/>
  <c r="H3866" i="21"/>
  <c r="H6478" i="21"/>
  <c r="H6798" i="21"/>
  <c r="H7118" i="21"/>
  <c r="H6208" i="21"/>
  <c r="H7355" i="21"/>
  <c r="H269" i="21"/>
  <c r="H989" i="21"/>
  <c r="H695" i="21"/>
  <c r="H684" i="21"/>
  <c r="H930" i="21"/>
  <c r="H1090" i="21"/>
  <c r="H1250" i="21"/>
  <c r="H1631" i="21"/>
  <c r="H1813" i="21"/>
  <c r="H2760" i="21"/>
  <c r="H4292" i="21"/>
  <c r="H4452" i="21"/>
  <c r="H2911" i="21"/>
  <c r="H3551" i="21"/>
  <c r="H1866" i="21"/>
  <c r="H2913" i="21"/>
  <c r="H3073" i="21"/>
  <c r="H3233" i="21"/>
  <c r="H3393" i="21"/>
  <c r="H3553" i="21"/>
  <c r="H3713" i="21"/>
  <c r="H4638" i="21"/>
  <c r="H4798" i="21"/>
  <c r="H1415" i="21"/>
  <c r="H339" i="21"/>
  <c r="H370" i="21"/>
  <c r="H530" i="21"/>
  <c r="H1960" i="21"/>
  <c r="H6333" i="21"/>
  <c r="H6493" i="21"/>
  <c r="H6653" i="21"/>
  <c r="H6813" i="21"/>
  <c r="H6973" i="21"/>
  <c r="H7133" i="21"/>
  <c r="H50" i="21"/>
  <c r="H210" i="21"/>
  <c r="H610" i="21"/>
  <c r="H770" i="21"/>
  <c r="H829" i="21"/>
  <c r="H7595" i="21"/>
  <c r="H7755" i="21"/>
  <c r="H7915" i="21"/>
  <c r="H8075" i="21"/>
  <c r="H7636" i="21"/>
  <c r="H1953" i="21"/>
  <c r="H2273" i="21"/>
  <c r="H2593" i="21"/>
  <c r="H2920" i="21"/>
  <c r="H3240" i="21"/>
  <c r="H3560" i="21"/>
  <c r="H4703" i="21"/>
  <c r="H5038" i="21"/>
  <c r="H5358" i="21"/>
  <c r="H5678" i="21"/>
  <c r="H5998" i="21"/>
  <c r="H376" i="21"/>
  <c r="H924" i="21"/>
  <c r="H1244" i="21"/>
  <c r="H2986" i="21"/>
  <c r="H3146" i="21"/>
  <c r="H3306" i="21"/>
  <c r="H3466" i="21"/>
  <c r="H3626" i="21"/>
  <c r="H960" i="21"/>
  <c r="H1280" i="21"/>
  <c r="H3880" i="21"/>
  <c r="H4040" i="21"/>
  <c r="H4200" i="21"/>
  <c r="H3786" i="21"/>
  <c r="H6292" i="21"/>
  <c r="AC15" i="10"/>
  <c r="H629" i="21"/>
  <c r="H789" i="21"/>
  <c r="H1720" i="21"/>
  <c r="H4478" i="21"/>
  <c r="H4973" i="21"/>
  <c r="H5133" i="21"/>
  <c r="H5293" i="21"/>
  <c r="H5453" i="21"/>
  <c r="H5613" i="21"/>
  <c r="H5773" i="21"/>
  <c r="H5933" i="21"/>
  <c r="H6093" i="21"/>
  <c r="H295" i="21"/>
  <c r="H855" i="21"/>
  <c r="H1015" i="21"/>
  <c r="H1175" i="21"/>
  <c r="H1335" i="21"/>
  <c r="H1434" i="21"/>
  <c r="H2666" i="21"/>
  <c r="H4219" i="21"/>
  <c r="H4573" i="21"/>
  <c r="H4733" i="21"/>
  <c r="H2346" i="21"/>
  <c r="H2191" i="21"/>
  <c r="H2511" i="21"/>
  <c r="H2831" i="21"/>
  <c r="H5183" i="21"/>
  <c r="H5503" i="21"/>
  <c r="H5823" i="21"/>
  <c r="H6143" i="21"/>
  <c r="H4932" i="21"/>
  <c r="H5252" i="21"/>
  <c r="H5572" i="21"/>
  <c r="H5892" i="21"/>
  <c r="H6463" i="21"/>
  <c r="H6783" i="21"/>
  <c r="H4199" i="21"/>
  <c r="H3873" i="21"/>
  <c r="H4033" i="21"/>
  <c r="H7648" i="21"/>
  <c r="H7968" i="21"/>
  <c r="H444" i="21"/>
  <c r="H2680" i="21"/>
  <c r="H2586" i="21"/>
  <c r="H3311" i="21"/>
  <c r="H3706" i="21"/>
  <c r="H8402" i="21"/>
  <c r="H720" i="21"/>
  <c r="H100" i="21"/>
  <c r="H1465" i="21"/>
  <c r="H3147" i="21"/>
  <c r="H6310" i="21"/>
  <c r="H6470" i="21"/>
  <c r="H6630" i="21"/>
  <c r="H6790" i="21"/>
  <c r="H6950" i="21"/>
  <c r="H7110" i="21"/>
  <c r="H7187" i="21"/>
  <c r="H7347" i="21"/>
  <c r="H7507" i="21"/>
  <c r="H345" i="21"/>
  <c r="H505" i="21"/>
  <c r="H3862" i="21"/>
  <c r="H265" i="21"/>
  <c r="H75" i="21"/>
  <c r="H3235" i="21"/>
  <c r="H2284" i="21"/>
  <c r="G8520" i="10"/>
  <c r="H8520" i="10"/>
  <c r="H380" i="21"/>
  <c r="H20" i="21"/>
  <c r="H1355" i="21"/>
  <c r="H740" i="21"/>
  <c r="H7782" i="21"/>
  <c r="G7883" i="10"/>
  <c r="H7883" i="10"/>
  <c r="G8619" i="10"/>
  <c r="H8619" i="10"/>
  <c r="H180" i="21"/>
  <c r="H8427" i="21"/>
  <c r="G7316" i="21"/>
  <c r="H2030" i="21"/>
  <c r="H2350" i="21"/>
  <c r="H2195" i="21"/>
  <c r="H2515" i="21"/>
  <c r="H2835" i="21"/>
  <c r="H5187" i="21"/>
  <c r="H5507" i="21"/>
  <c r="H5827" i="21"/>
  <c r="H6147" i="21"/>
  <c r="H4936" i="21"/>
  <c r="H5256" i="21"/>
  <c r="H5576" i="21"/>
  <c r="H5896" i="21"/>
  <c r="H4914" i="21"/>
  <c r="H5234" i="21"/>
  <c r="H5554" i="21"/>
  <c r="H5874" i="21"/>
  <c r="H6467" i="21"/>
  <c r="H6787" i="21"/>
  <c r="H2026" i="21"/>
  <c r="H155" i="21"/>
  <c r="H8728" i="21"/>
  <c r="H8" i="21"/>
  <c r="H660" i="21"/>
  <c r="H1233" i="21"/>
  <c r="H7542" i="21"/>
  <c r="H6516" i="21"/>
  <c r="H6836" i="21"/>
  <c r="G8695" i="10"/>
  <c r="H3200" i="21"/>
  <c r="H2786" i="21"/>
  <c r="H2036" i="21"/>
  <c r="H2582" i="21"/>
  <c r="H4601" i="21"/>
  <c r="H4761" i="21"/>
  <c r="H4508" i="21"/>
  <c r="H4668" i="21"/>
  <c r="H4828" i="21"/>
  <c r="H2393" i="21"/>
  <c r="H2866" i="21"/>
  <c r="H1423" i="21"/>
  <c r="H3325" i="21"/>
  <c r="H3645" i="21"/>
  <c r="H4423" i="21"/>
  <c r="H2553" i="21"/>
  <c r="H3040" i="21"/>
  <c r="H1805" i="21"/>
  <c r="H1593" i="21"/>
  <c r="H2073" i="21"/>
  <c r="H3520" i="21"/>
  <c r="H469" i="21"/>
  <c r="H565" i="21"/>
  <c r="H1235" i="21"/>
  <c r="H825" i="21"/>
  <c r="H2233" i="21"/>
  <c r="H2240" i="21"/>
  <c r="H3360" i="21"/>
  <c r="H211" i="21"/>
  <c r="H1622" i="21"/>
  <c r="H275" i="21"/>
  <c r="H915" i="21"/>
  <c r="H1494" i="21"/>
  <c r="H949" i="21"/>
  <c r="H1913" i="21"/>
  <c r="H3680" i="21"/>
  <c r="H1782" i="21"/>
  <c r="H3005" i="21"/>
  <c r="H725" i="21"/>
  <c r="H1075" i="21"/>
  <c r="H46" i="21"/>
  <c r="H2176" i="21"/>
  <c r="H4359" i="21"/>
  <c r="H4506" i="21"/>
  <c r="H4826" i="21"/>
  <c r="H4643" i="21"/>
  <c r="H8366" i="21"/>
  <c r="H379" i="21"/>
  <c r="H7286" i="21"/>
  <c r="H7446" i="21"/>
  <c r="H8238" i="21"/>
  <c r="H6580" i="21"/>
  <c r="H6900" i="21"/>
  <c r="H875" i="21"/>
  <c r="H1035" i="21"/>
  <c r="H1195" i="21"/>
  <c r="H69" i="21"/>
  <c r="H2045" i="21"/>
  <c r="H2205" i="21"/>
  <c r="H2365" i="21"/>
  <c r="H2525" i="21"/>
  <c r="H2082" i="21"/>
  <c r="H2402" i="21"/>
  <c r="H1725" i="21"/>
  <c r="H1927" i="21"/>
  <c r="H2247" i="21"/>
  <c r="H2567" i="21"/>
  <c r="H2887" i="21"/>
  <c r="H3012" i="21"/>
  <c r="H3172" i="21"/>
  <c r="H3332" i="21"/>
  <c r="H3492" i="21"/>
  <c r="H3652" i="21"/>
  <c r="H2436" i="21"/>
  <c r="H1285" i="21"/>
  <c r="H4486" i="21"/>
  <c r="H4441" i="21"/>
  <c r="H4608" i="21"/>
  <c r="H4768" i="21"/>
  <c r="H4919" i="21"/>
  <c r="H5239" i="21"/>
  <c r="H5559" i="21"/>
  <c r="H5879" i="21"/>
  <c r="H6199" i="21"/>
  <c r="H4988" i="21"/>
  <c r="H5308" i="21"/>
  <c r="H5628" i="21"/>
  <c r="H5948" i="21"/>
  <c r="H4966" i="21"/>
  <c r="H5286" i="21"/>
  <c r="H5606" i="21"/>
  <c r="H5926" i="21"/>
  <c r="H6246" i="21"/>
  <c r="H6282" i="21"/>
  <c r="H6442" i="21"/>
  <c r="H6602" i="21"/>
  <c r="H6762" i="21"/>
  <c r="H6922" i="21"/>
  <c r="H7082" i="21"/>
  <c r="H6519" i="21"/>
  <c r="H6839" i="21"/>
  <c r="H7159" i="21"/>
  <c r="H7319" i="21"/>
  <c r="H7479" i="21"/>
  <c r="H8116" i="21"/>
  <c r="H3307" i="21"/>
  <c r="H4699" i="21"/>
  <c r="H7745" i="21"/>
  <c r="H8065" i="21"/>
  <c r="H1419" i="21"/>
  <c r="H7185" i="21"/>
  <c r="H7345" i="21"/>
  <c r="H7505" i="21"/>
  <c r="H665" i="21"/>
  <c r="H619" i="21"/>
  <c r="H779" i="21"/>
  <c r="H1555" i="21"/>
  <c r="H2880" i="21"/>
  <c r="H4503" i="21"/>
  <c r="H4823" i="21"/>
  <c r="H4118" i="21"/>
  <c r="H7988" i="21"/>
  <c r="H884" i="21"/>
  <c r="H1044" i="21"/>
  <c r="H1204" i="21"/>
  <c r="H1364" i="21"/>
  <c r="H1502" i="21"/>
  <c r="H2022" i="21"/>
  <c r="H2342" i="21"/>
  <c r="H2187" i="21"/>
  <c r="H2507" i="21"/>
  <c r="H2827" i="21"/>
  <c r="H2749" i="21"/>
  <c r="H5179" i="21"/>
  <c r="H5499" i="21"/>
  <c r="H5819" i="21"/>
  <c r="H6139" i="21"/>
  <c r="H4928" i="21"/>
  <c r="H5248" i="21"/>
  <c r="H5568" i="21"/>
  <c r="H5888" i="21"/>
  <c r="H4906" i="21"/>
  <c r="H5226" i="21"/>
  <c r="H5546" i="21"/>
  <c r="H5866" i="21"/>
  <c r="H6186" i="21"/>
  <c r="H6459" i="21"/>
  <c r="H6779" i="21"/>
  <c r="H324" i="21"/>
  <c r="H6368" i="21"/>
  <c r="H6848" i="21"/>
  <c r="H302" i="21"/>
  <c r="H139" i="21"/>
  <c r="H504" i="21"/>
  <c r="H1920" i="21"/>
  <c r="H3491" i="21"/>
  <c r="H4762" i="21"/>
  <c r="H4579" i="21"/>
  <c r="H244" i="21"/>
  <c r="H939" i="21"/>
  <c r="H1099" i="21"/>
  <c r="H1259" i="21"/>
  <c r="H564" i="21"/>
  <c r="H3403" i="21"/>
  <c r="H4746" i="21"/>
  <c r="H6688" i="21"/>
  <c r="H550" i="21"/>
  <c r="H2009" i="21"/>
  <c r="H2169" i="21"/>
  <c r="H2329" i="21"/>
  <c r="H2489" i="21"/>
  <c r="H2976" i="21"/>
  <c r="H3136" i="21"/>
  <c r="H3296" i="21"/>
  <c r="H3456" i="21"/>
  <c r="H3616" i="21"/>
  <c r="H2292" i="21"/>
  <c r="H2678" i="21"/>
  <c r="H4189" i="21"/>
  <c r="H4572" i="21"/>
  <c r="H4732" i="21"/>
  <c r="H4892" i="21"/>
  <c r="H6406" i="21"/>
  <c r="H6566" i="21"/>
  <c r="H6726" i="21"/>
  <c r="H6886" i="21"/>
  <c r="H7046" i="21"/>
  <c r="H7366" i="21"/>
  <c r="H7123" i="21"/>
  <c r="H7283" i="21"/>
  <c r="H7443" i="21"/>
  <c r="H441" i="21"/>
  <c r="H1427" i="21"/>
  <c r="H1949" i="21"/>
  <c r="H2109" i="21"/>
  <c r="H2269" i="21"/>
  <c r="H2429" i="21"/>
  <c r="H2589" i="21"/>
  <c r="H2146" i="21"/>
  <c r="H2466" i="21"/>
  <c r="H1991" i="21"/>
  <c r="H2311" i="21"/>
  <c r="H2631" i="21"/>
  <c r="H2916" i="21"/>
  <c r="H3076" i="21"/>
  <c r="H3236" i="21"/>
  <c r="H3396" i="21"/>
  <c r="H3556" i="21"/>
  <c r="H3716" i="21"/>
  <c r="H2052" i="21"/>
  <c r="H1636" i="21"/>
  <c r="H2594" i="21"/>
  <c r="H2681" i="21"/>
  <c r="H4983" i="21"/>
  <c r="H5303" i="21"/>
  <c r="H5623" i="21"/>
  <c r="H5943" i="21"/>
  <c r="H6263" i="21"/>
  <c r="H5052" i="21"/>
  <c r="H5372" i="21"/>
  <c r="H5692" i="21"/>
  <c r="H6012" i="21"/>
  <c r="H5030" i="21"/>
  <c r="H5350" i="21"/>
  <c r="H5670" i="21"/>
  <c r="H5990" i="21"/>
  <c r="H6346" i="21"/>
  <c r="H6506" i="21"/>
  <c r="H6666" i="21"/>
  <c r="H6826" i="21"/>
  <c r="H6986" i="21"/>
  <c r="H6583" i="21"/>
  <c r="H6903" i="21"/>
  <c r="H7223" i="21"/>
  <c r="H7383" i="21"/>
  <c r="H7543" i="21"/>
  <c r="H7860" i="21"/>
  <c r="H201" i="21"/>
  <c r="H955" i="21"/>
  <c r="H1275" i="21"/>
  <c r="H1894" i="21"/>
  <c r="H3563" i="21"/>
  <c r="H7846" i="21"/>
  <c r="H7809" i="21"/>
  <c r="H8129" i="21"/>
  <c r="H4586" i="21"/>
  <c r="H6528" i="21"/>
  <c r="H600" i="21"/>
  <c r="H1902" i="21"/>
  <c r="H2222" i="21"/>
  <c r="H2067" i="21"/>
  <c r="H2387" i="21"/>
  <c r="H2707" i="21"/>
  <c r="H2700" i="21"/>
  <c r="H3069" i="21"/>
  <c r="H3389" i="21"/>
  <c r="H3709" i="21"/>
  <c r="H5059" i="21"/>
  <c r="H5379" i="21"/>
  <c r="H6339" i="21"/>
  <c r="H6659" i="21"/>
  <c r="H572" i="21"/>
  <c r="H7249" i="21"/>
  <c r="H7409" i="21"/>
  <c r="H8274" i="21"/>
  <c r="H84" i="21"/>
  <c r="H7508" i="21"/>
  <c r="H8649" i="21"/>
  <c r="H1574" i="21"/>
  <c r="H1638" i="21"/>
  <c r="H1702" i="21"/>
  <c r="H1766" i="21"/>
  <c r="H1830" i="21"/>
  <c r="H1257" i="21"/>
  <c r="H1741" i="21"/>
  <c r="H2100" i="21"/>
  <c r="H2356" i="21"/>
  <c r="H4521" i="21"/>
  <c r="H4585" i="21"/>
  <c r="H4649" i="21"/>
  <c r="H4713" i="21"/>
  <c r="H4777" i="21"/>
  <c r="H4841" i="21"/>
  <c r="H4905" i="21"/>
  <c r="H4538" i="21"/>
  <c r="H4602" i="21"/>
  <c r="H4666" i="21"/>
  <c r="H4730" i="21"/>
  <c r="H4794" i="21"/>
  <c r="H4858" i="21"/>
  <c r="H3782" i="21"/>
  <c r="H4038" i="21"/>
  <c r="H6249" i="21"/>
  <c r="H6320" i="21"/>
  <c r="H6384" i="21"/>
  <c r="H6448" i="21"/>
  <c r="H6512" i="21"/>
  <c r="H6576" i="21"/>
  <c r="H6640" i="21"/>
  <c r="H6704" i="21"/>
  <c r="H6768" i="21"/>
  <c r="H6832" i="21"/>
  <c r="H6896" i="21"/>
  <c r="H6960" i="21"/>
  <c r="H7024" i="21"/>
  <c r="H7088" i="21"/>
  <c r="H8686" i="21"/>
  <c r="H8759" i="21"/>
  <c r="H8585" i="21"/>
  <c r="H62" i="21"/>
  <c r="H126" i="21"/>
  <c r="H190" i="21"/>
  <c r="H254" i="21"/>
  <c r="H318" i="21"/>
  <c r="H59" i="21"/>
  <c r="H123" i="21"/>
  <c r="H7206" i="21"/>
  <c r="H7270" i="21"/>
  <c r="H7334" i="21"/>
  <c r="H7398" i="21"/>
  <c r="H7462" i="21"/>
  <c r="H7526" i="21"/>
  <c r="H7641" i="21"/>
  <c r="H7705" i="21"/>
  <c r="H7769" i="21"/>
  <c r="H7833" i="21"/>
  <c r="H7897" i="21"/>
  <c r="H7961" i="21"/>
  <c r="H8025" i="21"/>
  <c r="H8089" i="21"/>
  <c r="H8153" i="21"/>
  <c r="H219" i="21"/>
  <c r="H612" i="21"/>
  <c r="H145" i="21"/>
  <c r="H209" i="21"/>
  <c r="H273" i="21"/>
  <c r="H337" i="21"/>
  <c r="H78" i="21"/>
  <c r="H142" i="21"/>
  <c r="H206" i="21"/>
  <c r="H270" i="21"/>
  <c r="H334" i="21"/>
  <c r="H7181" i="21"/>
  <c r="H7245" i="21"/>
  <c r="H7309" i="21"/>
  <c r="H7373" i="21"/>
  <c r="H7437" i="21"/>
  <c r="H7501" i="21"/>
  <c r="H7565" i="21"/>
  <c r="H8736" i="21"/>
  <c r="H8297" i="21"/>
  <c r="H8658" i="21"/>
  <c r="H8254" i="21"/>
  <c r="H17" i="21"/>
  <c r="H81" i="21"/>
  <c r="H8361" i="21"/>
  <c r="H7940" i="21"/>
  <c r="H7157" i="21"/>
  <c r="H7221" i="21"/>
  <c r="H7285" i="21"/>
  <c r="H7349" i="21"/>
  <c r="H7413" i="21"/>
  <c r="H7477" i="21"/>
  <c r="H7541" i="21"/>
  <c r="H859" i="21"/>
  <c r="H923" i="21"/>
  <c r="H987" i="21"/>
  <c r="H1051" i="21"/>
  <c r="H1115" i="21"/>
  <c r="H1179" i="21"/>
  <c r="H1243" i="21"/>
  <c r="H1307" i="21"/>
  <c r="H1371" i="21"/>
  <c r="H1412" i="21"/>
  <c r="H3085" i="21"/>
  <c r="H3149" i="21"/>
  <c r="H3213" i="21"/>
  <c r="H3277" i="21"/>
  <c r="H3341" i="21"/>
  <c r="H3405" i="21"/>
  <c r="H3469" i="21"/>
  <c r="H3533" i="21"/>
  <c r="H3597" i="21"/>
  <c r="H3661" i="21"/>
  <c r="H3725" i="21"/>
  <c r="H4215" i="21"/>
  <c r="H4279" i="21"/>
  <c r="H3796" i="21"/>
  <c r="H3860" i="21"/>
  <c r="H3924" i="21"/>
  <c r="H3988" i="21"/>
  <c r="H4052" i="21"/>
  <c r="H4116" i="21"/>
  <c r="H4180" i="21"/>
  <c r="H4244" i="21"/>
  <c r="H4194" i="21"/>
  <c r="H6256" i="21"/>
  <c r="H6217" i="21"/>
  <c r="H7591" i="21"/>
  <c r="H7655" i="21"/>
  <c r="H7719" i="21"/>
  <c r="H7783" i="21"/>
  <c r="H7847" i="21"/>
  <c r="H7911" i="21"/>
  <c r="H7975" i="21"/>
  <c r="H8039" i="21"/>
  <c r="H8103" i="21"/>
  <c r="H8167" i="21"/>
  <c r="G8443" i="10"/>
  <c r="H8443" i="10"/>
  <c r="H1677" i="21"/>
  <c r="H1933" i="21"/>
  <c r="H1997" i="21"/>
  <c r="H2061" i="21"/>
  <c r="H2125" i="21"/>
  <c r="H2189" i="21"/>
  <c r="H2253" i="21"/>
  <c r="H2317" i="21"/>
  <c r="H2381" i="21"/>
  <c r="H2445" i="21"/>
  <c r="H2509" i="21"/>
  <c r="H2573" i="21"/>
  <c r="H1780" i="21"/>
  <c r="H2900" i="21"/>
  <c r="H2964" i="21"/>
  <c r="H3028" i="21"/>
  <c r="H3092" i="21"/>
  <c r="H3156" i="21"/>
  <c r="H3220" i="21"/>
  <c r="H3284" i="21"/>
  <c r="H3348" i="21"/>
  <c r="H3412" i="21"/>
  <c r="H3476" i="21"/>
  <c r="H3540" i="21"/>
  <c r="H3604" i="21"/>
  <c r="H3668" i="21"/>
  <c r="H3732" i="21"/>
  <c r="H2765" i="21"/>
  <c r="H6266" i="21"/>
  <c r="H6330" i="21"/>
  <c r="H6394" i="21"/>
  <c r="H6458" i="21"/>
  <c r="H6522" i="21"/>
  <c r="H6586" i="21"/>
  <c r="H6650" i="21"/>
  <c r="H6714" i="21"/>
  <c r="H6778" i="21"/>
  <c r="H6842" i="21"/>
  <c r="H6906" i="21"/>
  <c r="H6970" i="21"/>
  <c r="H7034" i="21"/>
  <c r="H7098" i="21"/>
  <c r="H7143" i="21"/>
  <c r="H7207" i="21"/>
  <c r="H7271" i="21"/>
  <c r="H7335" i="21"/>
  <c r="H7399" i="21"/>
  <c r="H7463" i="21"/>
  <c r="H7527" i="21"/>
  <c r="H8731" i="21"/>
  <c r="H515" i="21"/>
  <c r="H1509" i="21"/>
  <c r="H1648" i="21"/>
  <c r="H2704" i="21"/>
  <c r="H1253" i="21"/>
  <c r="H2544" i="21"/>
  <c r="H3799" i="21"/>
  <c r="H3863" i="21"/>
  <c r="H3927" i="21"/>
  <c r="H3991" i="21"/>
  <c r="H4055" i="21"/>
  <c r="H4119" i="21"/>
  <c r="H4183" i="21"/>
  <c r="H4311" i="21"/>
  <c r="H4375" i="21"/>
  <c r="H4439" i="21"/>
  <c r="H1157" i="21"/>
  <c r="H2903" i="21"/>
  <c r="H3159" i="21"/>
  <c r="H3415" i="21"/>
  <c r="H3938" i="21"/>
  <c r="H8729" i="21"/>
  <c r="H13" i="21"/>
  <c r="H2514" i="21"/>
  <c r="H8441" i="21"/>
  <c r="H8305" i="21"/>
  <c r="AC21" i="10"/>
  <c r="H20" i="24"/>
  <c r="AC11" i="10"/>
  <c r="H10" i="24"/>
  <c r="AC13" i="10"/>
  <c r="H12" i="24"/>
  <c r="AC10" i="10"/>
  <c r="AC14" i="10"/>
  <c r="H13" i="24"/>
  <c r="AC6" i="10"/>
  <c r="AC5" i="10"/>
  <c r="H4" i="24"/>
  <c r="H36" i="24"/>
  <c r="AC33" i="10"/>
  <c r="H32" i="24"/>
  <c r="AC8" i="10"/>
  <c r="H7" i="24"/>
  <c r="AC25" i="10"/>
  <c r="H24" i="24"/>
  <c r="AC29" i="10"/>
  <c r="H28" i="24"/>
  <c r="AC18" i="10"/>
  <c r="H17" i="24"/>
  <c r="AC22" i="10"/>
  <c r="H21" i="24"/>
  <c r="AC31" i="10"/>
  <c r="H30" i="24"/>
  <c r="G8670" i="10"/>
  <c r="H8670" i="10"/>
  <c r="G7563" i="10"/>
  <c r="H7563" i="10"/>
  <c r="G7691" i="10"/>
  <c r="H7691" i="10"/>
  <c r="G7819" i="10"/>
  <c r="G7947" i="10"/>
  <c r="H7947" i="10"/>
  <c r="G8075" i="10"/>
  <c r="G8219" i="10"/>
  <c r="H8219" i="10"/>
  <c r="G8379" i="10"/>
  <c r="G8539" i="10"/>
  <c r="G8328" i="10"/>
  <c r="G8664" i="10"/>
  <c r="H8664" i="10"/>
  <c r="G8354" i="10"/>
  <c r="H8354" i="10"/>
  <c r="G8495" i="10"/>
  <c r="G8607" i="10"/>
  <c r="G8221" i="10"/>
  <c r="G8669" i="10"/>
  <c r="AC17" i="10"/>
  <c r="H16" i="24"/>
  <c r="AC12" i="10"/>
  <c r="H11" i="24"/>
  <c r="AC7" i="10"/>
  <c r="H6" i="24"/>
  <c r="AC19" i="10"/>
  <c r="H18" i="24"/>
  <c r="G8283" i="10"/>
  <c r="H8283" i="10"/>
  <c r="G8347" i="10"/>
  <c r="H8347" i="10"/>
  <c r="G8476" i="21"/>
  <c r="G8700" i="21"/>
  <c r="G8200" i="10"/>
  <c r="G8536" i="10"/>
  <c r="G8712" i="10"/>
  <c r="H8712" i="10"/>
  <c r="G8217" i="10"/>
  <c r="G8249" i="10"/>
  <c r="G8281" i="10"/>
  <c r="G8313" i="10"/>
  <c r="H8313" i="10"/>
  <c r="G8345" i="10"/>
  <c r="H8345" i="10"/>
  <c r="G8377" i="10"/>
  <c r="H8377" i="10"/>
  <c r="G8409" i="10"/>
  <c r="G8441" i="10"/>
  <c r="H8441" i="10"/>
  <c r="G8473" i="10"/>
  <c r="G8505" i="10"/>
  <c r="H8505" i="10"/>
  <c r="G8537" i="10"/>
  <c r="H8537" i="10"/>
  <c r="G8569" i="10"/>
  <c r="H8569" i="10"/>
  <c r="G8601" i="10"/>
  <c r="G8633" i="10"/>
  <c r="H8633" i="10"/>
  <c r="G8665" i="10"/>
  <c r="H8665" i="10"/>
  <c r="G8697" i="10"/>
  <c r="G8210" i="10"/>
  <c r="G8578" i="10"/>
  <c r="H8578" i="10"/>
  <c r="G8381" i="10"/>
  <c r="G8509" i="10"/>
  <c r="G8637" i="10"/>
  <c r="AC16" i="10"/>
  <c r="H15" i="24"/>
  <c r="AC38" i="10"/>
  <c r="H37" i="24"/>
  <c r="AC30" i="10"/>
  <c r="H29" i="24"/>
  <c r="AC4" i="10"/>
  <c r="H3" i="24"/>
  <c r="G8412" i="21"/>
  <c r="G8571" i="10"/>
  <c r="G8636" i="21"/>
  <c r="G4" i="21"/>
  <c r="G8408" i="10"/>
  <c r="G8642" i="10"/>
  <c r="G8223" i="10"/>
  <c r="G8285" i="10"/>
  <c r="G8349" i="10"/>
  <c r="G7607" i="10"/>
  <c r="H7607" i="10"/>
  <c r="G6708" i="21"/>
  <c r="G7188" i="21"/>
  <c r="G8267" i="21"/>
  <c r="G8650" i="10"/>
  <c r="G8584" i="21"/>
  <c r="H33" i="24"/>
  <c r="G8119" i="10"/>
  <c r="G8309" i="21"/>
  <c r="G7252" i="21"/>
  <c r="G7863" i="10"/>
  <c r="H7863" i="10"/>
  <c r="G8565" i="21"/>
  <c r="G6452" i="21"/>
  <c r="G7479" i="10"/>
  <c r="G7991" i="10"/>
  <c r="G8693" i="21"/>
  <c r="G6964" i="21"/>
  <c r="G7735" i="10"/>
  <c r="G8437" i="21"/>
  <c r="H25" i="24"/>
  <c r="G8710" i="21"/>
  <c r="G6836" i="21"/>
  <c r="G7543" i="10"/>
  <c r="G7799" i="10"/>
  <c r="H7799" i="10"/>
  <c r="G8055" i="10"/>
  <c r="G8373" i="21"/>
  <c r="G8629" i="21"/>
  <c r="H2" i="24"/>
  <c r="G6580" i="21"/>
  <c r="G7671" i="10"/>
  <c r="G7927" i="10"/>
  <c r="G8183" i="10"/>
  <c r="G8245" i="21"/>
  <c r="G8501" i="21"/>
  <c r="G8757" i="21"/>
  <c r="G8741" i="10"/>
  <c r="H8741" i="10"/>
  <c r="G8230" i="10"/>
  <c r="G8294" i="10"/>
  <c r="G8358" i="10"/>
  <c r="G8422" i="10"/>
  <c r="G8486" i="10"/>
  <c r="G8550" i="10"/>
  <c r="G8614" i="10"/>
  <c r="G8727" i="21"/>
  <c r="G7156" i="21"/>
  <c r="G7220" i="21"/>
  <c r="G7284" i="21"/>
  <c r="G7348" i="21"/>
  <c r="G7412" i="21"/>
  <c r="G7524" i="21"/>
  <c r="G7652" i="21"/>
  <c r="G7779" i="10"/>
  <c r="H7779" i="10"/>
  <c r="G7907" i="10"/>
  <c r="G8289" i="21"/>
  <c r="G8417" i="21"/>
  <c r="G8545" i="21"/>
  <c r="G8672" i="10"/>
  <c r="G8721" i="10"/>
  <c r="G6516" i="21"/>
  <c r="G6644" i="21"/>
  <c r="G6772" i="21"/>
  <c r="G6900" i="21"/>
  <c r="G8283" i="21"/>
  <c r="G8411" i="21"/>
  <c r="G8539" i="21"/>
  <c r="G7511" i="10"/>
  <c r="G7575" i="10"/>
  <c r="G7639" i="10"/>
  <c r="G7703" i="10"/>
  <c r="H7703" i="10"/>
  <c r="G7767" i="10"/>
  <c r="H7767" i="10"/>
  <c r="G7831" i="10"/>
  <c r="G7895" i="10"/>
  <c r="G7959" i="10"/>
  <c r="G8023" i="10"/>
  <c r="G8087" i="10"/>
  <c r="G8151" i="10"/>
  <c r="H8151" i="10"/>
  <c r="G8536" i="21"/>
  <c r="G8616" i="21"/>
  <c r="G8213" i="21"/>
  <c r="G8277" i="21"/>
  <c r="G8341" i="21"/>
  <c r="G8405" i="21"/>
  <c r="G8469" i="21"/>
  <c r="G8533" i="21"/>
  <c r="G8597" i="21"/>
  <c r="G8661" i="21"/>
  <c r="G8725" i="21"/>
  <c r="G6548" i="21"/>
  <c r="G6676" i="21"/>
  <c r="G6804" i="21"/>
  <c r="G6932" i="21"/>
  <c r="H14" i="24"/>
  <c r="G6484" i="21"/>
  <c r="G6612" i="21"/>
  <c r="G6740" i="21"/>
  <c r="G6868" i="21"/>
  <c r="H31" i="24"/>
  <c r="H9" i="24"/>
  <c r="G8546" i="10"/>
  <c r="G8594" i="10"/>
  <c r="G8367" i="10"/>
  <c r="G8623" i="10"/>
  <c r="G8317" i="10"/>
  <c r="G8445" i="10"/>
  <c r="G8573" i="10"/>
  <c r="G8701" i="10"/>
  <c r="G8352" i="10"/>
  <c r="O17" i="10"/>
  <c r="H5" i="24"/>
  <c r="H35" i="24"/>
  <c r="H19" i="24"/>
  <c r="H27" i="24"/>
  <c r="H34" i="24"/>
  <c r="H22" i="24"/>
  <c r="P17" i="10"/>
  <c r="O16" i="10"/>
  <c r="H7168" i="21"/>
  <c r="H7232" i="21"/>
  <c r="H7296" i="21"/>
  <c r="H7360" i="21"/>
  <c r="H7424" i="21"/>
  <c r="H7488" i="21"/>
  <c r="H7552" i="21"/>
  <c r="H7149" i="21"/>
  <c r="H7213" i="21"/>
  <c r="H7277" i="21"/>
  <c r="H7341" i="21"/>
  <c r="H7405" i="21"/>
  <c r="H7469" i="21"/>
  <c r="H7533" i="21"/>
  <c r="H7616" i="21"/>
  <c r="H7680" i="21"/>
  <c r="H7744" i="21"/>
  <c r="H7808" i="21"/>
  <c r="H7872" i="21"/>
  <c r="H7936" i="21"/>
  <c r="H8000" i="21"/>
  <c r="H8064" i="21"/>
  <c r="H8128" i="21"/>
  <c r="H8192" i="21"/>
  <c r="H8384" i="21"/>
  <c r="H8448" i="21"/>
  <c r="H8640" i="21"/>
  <c r="H8704" i="21"/>
  <c r="H844" i="21"/>
  <c r="H908" i="21"/>
  <c r="H972" i="21"/>
  <c r="H1036" i="21"/>
  <c r="H1100" i="21"/>
  <c r="H1164" i="21"/>
  <c r="H1228" i="21"/>
  <c r="H1292" i="21"/>
  <c r="H1356" i="21"/>
  <c r="H1420" i="21"/>
  <c r="H7136" i="21"/>
  <c r="H7200" i="21"/>
  <c r="H7264" i="21"/>
  <c r="H7328" i="21"/>
  <c r="H7392" i="21"/>
  <c r="H7456" i="21"/>
  <c r="H7520" i="21"/>
  <c r="H7584" i="21"/>
  <c r="H8304" i="21"/>
  <c r="H8560" i="21"/>
  <c r="H33" i="21"/>
  <c r="H97" i="21"/>
  <c r="H161" i="21"/>
  <c r="H225" i="21"/>
  <c r="H289" i="21"/>
  <c r="H248" i="21"/>
  <c r="H1637" i="21"/>
  <c r="H1918" i="21"/>
  <c r="H1982" i="21"/>
  <c r="H2046" i="21"/>
  <c r="H2110" i="21"/>
  <c r="H2174" i="21"/>
  <c r="H2238" i="21"/>
  <c r="H2302" i="21"/>
  <c r="H2366" i="21"/>
  <c r="H2430" i="21"/>
  <c r="H2789" i="21"/>
  <c r="H2764" i="21"/>
  <c r="H2124" i="21"/>
  <c r="H4531" i="21"/>
  <c r="H4595" i="21"/>
  <c r="H4659" i="21"/>
  <c r="H4723" i="21"/>
  <c r="H4787" i="21"/>
  <c r="H4851" i="21"/>
  <c r="H4947" i="21"/>
  <c r="H5011" i="21"/>
  <c r="H5075" i="21"/>
  <c r="H5139" i="21"/>
  <c r="H5203" i="21"/>
  <c r="H5267" i="21"/>
  <c r="H5331" i="21"/>
  <c r="H5395" i="21"/>
  <c r="H5459" i="21"/>
  <c r="H5523" i="21"/>
  <c r="H5587" i="21"/>
  <c r="H5651" i="21"/>
  <c r="H5715" i="21"/>
  <c r="H5779" i="21"/>
  <c r="H5843" i="21"/>
  <c r="H5907" i="21"/>
  <c r="H5971" i="21"/>
  <c r="H6035" i="21"/>
  <c r="H6099" i="21"/>
  <c r="H6163" i="21"/>
  <c r="H6227" i="21"/>
  <c r="H8272" i="21"/>
  <c r="H8336" i="21"/>
  <c r="H8528" i="21"/>
  <c r="H8592" i="21"/>
  <c r="H8601" i="21"/>
  <c r="H8665" i="21"/>
  <c r="H396" i="21"/>
  <c r="H460" i="21"/>
  <c r="H524" i="21"/>
  <c r="H140" i="21"/>
  <c r="H1548" i="21"/>
  <c r="H8253" i="21"/>
  <c r="H8381" i="21"/>
  <c r="H8509" i="21"/>
  <c r="H8637" i="21"/>
  <c r="H65" i="21"/>
  <c r="H129" i="21"/>
  <c r="H193" i="21"/>
  <c r="H257" i="21"/>
  <c r="H321" i="21"/>
  <c r="H184" i="21"/>
  <c r="H312" i="21"/>
  <c r="H1573" i="21"/>
  <c r="H1701" i="21"/>
  <c r="H1950" i="21"/>
  <c r="H2014" i="21"/>
  <c r="H2078" i="21"/>
  <c r="H2142" i="21"/>
  <c r="H2206" i="21"/>
  <c r="H2270" i="21"/>
  <c r="H2334" i="21"/>
  <c r="H2398" i="21"/>
  <c r="H2462" i="21"/>
  <c r="H2661" i="21"/>
  <c r="H2636" i="21"/>
  <c r="H2892" i="21"/>
  <c r="H3902" i="21"/>
  <c r="H4158" i="21"/>
  <c r="H4563" i="21"/>
  <c r="H4627" i="21"/>
  <c r="H4691" i="21"/>
  <c r="H4755" i="21"/>
  <c r="H4819" i="21"/>
  <c r="H4883" i="21"/>
  <c r="H4915" i="21"/>
  <c r="H4979" i="21"/>
  <c r="H5043" i="21"/>
  <c r="H5107" i="21"/>
  <c r="H5171" i="21"/>
  <c r="H5235" i="21"/>
  <c r="H5299" i="21"/>
  <c r="H5363" i="21"/>
  <c r="H5427" i="21"/>
  <c r="H5491" i="21"/>
  <c r="H5555" i="21"/>
  <c r="H5619" i="21"/>
  <c r="H5683" i="21"/>
  <c r="H5747" i="21"/>
  <c r="H5811" i="21"/>
  <c r="H5875" i="21"/>
  <c r="H5939" i="21"/>
  <c r="H6003" i="21"/>
  <c r="H6067" i="21"/>
  <c r="H6131" i="21"/>
  <c r="H6195" i="21"/>
  <c r="H6259" i="21"/>
  <c r="H6323" i="21"/>
  <c r="H6387" i="21"/>
  <c r="H6451" i="21"/>
  <c r="H6515" i="21"/>
  <c r="H6579" i="21"/>
  <c r="H6643" i="21"/>
  <c r="H6707" i="21"/>
  <c r="H6771" i="21"/>
  <c r="H6835" i="21"/>
  <c r="H6899" i="21"/>
  <c r="H6963" i="21"/>
  <c r="H7008" i="21"/>
  <c r="H7072" i="21"/>
  <c r="H8569" i="21"/>
  <c r="H8633" i="21"/>
  <c r="H364" i="21"/>
  <c r="H428" i="21"/>
  <c r="H492" i="21"/>
  <c r="H12" i="21"/>
  <c r="H1452" i="21"/>
  <c r="H8625" i="21"/>
  <c r="H2750" i="21"/>
  <c r="H2028" i="21"/>
  <c r="H2718" i="21"/>
  <c r="H3774" i="21"/>
  <c r="H4030" i="21"/>
  <c r="H6291" i="21"/>
  <c r="H6355" i="21"/>
  <c r="H6419" i="21"/>
  <c r="H6483" i="21"/>
  <c r="H6547" i="21"/>
  <c r="H6611" i="21"/>
  <c r="H6675" i="21"/>
  <c r="H6739" i="21"/>
  <c r="H6803" i="21"/>
  <c r="H6867" i="21"/>
  <c r="H6931" i="21"/>
  <c r="H574" i="21"/>
  <c r="H638" i="21"/>
  <c r="H702" i="21"/>
  <c r="H766" i="21"/>
  <c r="H1652" i="21"/>
  <c r="H1908" i="21"/>
  <c r="H2164" i="21"/>
  <c r="H2420" i="21"/>
  <c r="H2925" i="21"/>
  <c r="H2989" i="21"/>
  <c r="H3053" i="21"/>
  <c r="H3117" i="21"/>
  <c r="H3181" i="21"/>
  <c r="H3245" i="21"/>
  <c r="H3309" i="21"/>
  <c r="H3373" i="21"/>
  <c r="H3437" i="21"/>
  <c r="H3501" i="21"/>
  <c r="H3565" i="21"/>
  <c r="H3629" i="21"/>
  <c r="H3693" i="21"/>
  <c r="H1812" i="21"/>
  <c r="H3654" i="21"/>
  <c r="H3764" i="21"/>
  <c r="H3828" i="21"/>
  <c r="H3892" i="21"/>
  <c r="H3956" i="21"/>
  <c r="H4020" i="21"/>
  <c r="H4084" i="21"/>
  <c r="H4148" i="21"/>
  <c r="H4212" i="21"/>
  <c r="H4276" i="21"/>
  <c r="H3846" i="21"/>
  <c r="H4102" i="21"/>
  <c r="H4258" i="21"/>
  <c r="H4891" i="21"/>
  <c r="H6192" i="21"/>
  <c r="H7623" i="21"/>
  <c r="H7687" i="21"/>
  <c r="H7751" i="21"/>
  <c r="H7815" i="21"/>
  <c r="H7879" i="21"/>
  <c r="H7943" i="21"/>
  <c r="H8007" i="21"/>
  <c r="H8071" i="21"/>
  <c r="H8135" i="21"/>
  <c r="H8199" i="21"/>
  <c r="H8263" i="21"/>
  <c r="H8327" i="21"/>
  <c r="H8391" i="21"/>
  <c r="H8455" i="21"/>
  <c r="H8519" i="21"/>
  <c r="H8583" i="21"/>
  <c r="H8647" i="21"/>
  <c r="H1581" i="21"/>
  <c r="H1709" i="21"/>
  <c r="H2701" i="21"/>
  <c r="H4155" i="21"/>
  <c r="H4347" i="21"/>
  <c r="H4411" i="21"/>
  <c r="H4475" i="21"/>
  <c r="H7137" i="21"/>
  <c r="H7201" i="21"/>
  <c r="H7265" i="21"/>
  <c r="H7329" i="21"/>
  <c r="H7393" i="21"/>
  <c r="H7457" i="21"/>
  <c r="H7521" i="21"/>
  <c r="H7585" i="21"/>
  <c r="H7796" i="21"/>
  <c r="H7924" i="21"/>
  <c r="H7160" i="21"/>
  <c r="H7224" i="21"/>
  <c r="H7288" i="21"/>
  <c r="H7352" i="21"/>
  <c r="H7416" i="21"/>
  <c r="H8264" i="21"/>
  <c r="H1869" i="21"/>
  <c r="H1972" i="21"/>
  <c r="H2228" i="21"/>
  <c r="H2484" i="21"/>
  <c r="H2836" i="21"/>
  <c r="H2804" i="21"/>
  <c r="H4553" i="21"/>
  <c r="H4617" i="21"/>
  <c r="H4681" i="21"/>
  <c r="H4745" i="21"/>
  <c r="H4809" i="21"/>
  <c r="H4873" i="21"/>
  <c r="H6224" i="21"/>
  <c r="H6288" i="21"/>
  <c r="H6352" i="21"/>
  <c r="H6416" i="21"/>
  <c r="H6480" i="21"/>
  <c r="H6544" i="21"/>
  <c r="H6608" i="21"/>
  <c r="H6672" i="21"/>
  <c r="H6736" i="21"/>
  <c r="H6800" i="21"/>
  <c r="H6864" i="21"/>
  <c r="H6928" i="21"/>
  <c r="H124" i="21"/>
  <c r="H606" i="21"/>
  <c r="H670" i="21"/>
  <c r="H734" i="21"/>
  <c r="H798" i="21"/>
  <c r="H1129" i="21"/>
  <c r="H3718" i="21"/>
  <c r="H3974" i="21"/>
  <c r="H7197" i="21"/>
  <c r="H7261" i="21"/>
  <c r="H7325" i="21"/>
  <c r="H7389" i="21"/>
  <c r="H7453" i="21"/>
  <c r="H7517" i="21"/>
  <c r="H7581" i="21"/>
  <c r="H7646" i="21"/>
  <c r="H7710" i="21"/>
  <c r="H7774" i="21"/>
  <c r="H7838" i="21"/>
  <c r="H7902" i="21"/>
  <c r="H7966" i="21"/>
  <c r="H8030" i="21"/>
  <c r="H8094" i="21"/>
  <c r="H8158" i="21"/>
  <c r="H8478" i="21"/>
  <c r="H8606" i="21"/>
  <c r="H8734" i="21"/>
  <c r="H1385" i="21"/>
  <c r="H1645" i="21"/>
  <c r="H1755" i="21"/>
  <c r="H809" i="21"/>
  <c r="H1684" i="21"/>
  <c r="H2854" i="21"/>
  <c r="H2829" i="21"/>
  <c r="H2772" i="21"/>
  <c r="H3803" i="21"/>
  <c r="H3867" i="21"/>
  <c r="H3931" i="21"/>
  <c r="H3995" i="21"/>
  <c r="H4059" i="21"/>
  <c r="H4123" i="21"/>
  <c r="H4187" i="21"/>
  <c r="H4315" i="21"/>
  <c r="H4379" i="21"/>
  <c r="H4443" i="21"/>
  <c r="H2740" i="21"/>
  <c r="H3035" i="21"/>
  <c r="H3291" i="21"/>
  <c r="H3547" i="21"/>
  <c r="H7169" i="21"/>
  <c r="H7233" i="21"/>
  <c r="H7297" i="21"/>
  <c r="H7361" i="21"/>
  <c r="H7425" i="21"/>
  <c r="H7489" i="21"/>
  <c r="H7553" i="21"/>
  <c r="H7764" i="21"/>
  <c r="H7828" i="21"/>
  <c r="H7892" i="21"/>
  <c r="H7956" i="21"/>
  <c r="H8212" i="21"/>
  <c r="H8276" i="21"/>
  <c r="H8340" i="21"/>
  <c r="H8404" i="21"/>
  <c r="H8468" i="21"/>
  <c r="H8532" i="21"/>
  <c r="H8596" i="21"/>
  <c r="H8660" i="21"/>
  <c r="H8724" i="21"/>
  <c r="H7192" i="21"/>
  <c r="H7256" i="21"/>
  <c r="H7320" i="21"/>
  <c r="H7384" i="21"/>
  <c r="H7448" i="21"/>
  <c r="H807" i="21"/>
  <c r="H871" i="21"/>
  <c r="H935" i="21"/>
  <c r="H999" i="21"/>
  <c r="H1063" i="21"/>
  <c r="H1127" i="21"/>
  <c r="H1191" i="21"/>
  <c r="H1255" i="21"/>
  <c r="H1319" i="21"/>
  <c r="H1383" i="21"/>
  <c r="H8727" i="21"/>
  <c r="H423" i="21"/>
  <c r="H816" i="21"/>
  <c r="H7634" i="21"/>
  <c r="H7698" i="21"/>
  <c r="H7762" i="21"/>
  <c r="H7826" i="21"/>
  <c r="H7890" i="21"/>
  <c r="H7954" i="21"/>
  <c r="H8018" i="21"/>
  <c r="H8082" i="21"/>
  <c r="H8146" i="21"/>
  <c r="H8530" i="21"/>
  <c r="H7652" i="21"/>
  <c r="H66" i="21"/>
  <c r="H130" i="21"/>
  <c r="H194" i="21"/>
  <c r="H258" i="21"/>
  <c r="H322" i="21"/>
  <c r="H1378" i="21"/>
  <c r="H1578" i="21"/>
  <c r="H1642" i="21"/>
  <c r="H1706" i="21"/>
  <c r="H1770" i="21"/>
  <c r="H1834" i="21"/>
  <c r="H1485" i="21"/>
  <c r="H1624" i="21"/>
  <c r="H2858" i="21"/>
  <c r="H2833" i="21"/>
  <c r="H2040" i="21"/>
  <c r="H2296" i="21"/>
  <c r="H2520" i="21"/>
  <c r="H2808" i="21"/>
  <c r="H3914" i="21"/>
  <c r="H6983" i="21"/>
  <c r="H7047" i="21"/>
  <c r="H7111" i="21"/>
  <c r="H7156" i="21"/>
  <c r="H7220" i="21"/>
  <c r="H7284" i="21"/>
  <c r="H7348" i="21"/>
  <c r="H7412" i="21"/>
  <c r="H7476" i="21"/>
  <c r="H7602" i="21"/>
  <c r="H7666" i="21"/>
  <c r="H7730" i="21"/>
  <c r="H7794" i="21"/>
  <c r="H7858" i="21"/>
  <c r="H7922" i="21"/>
  <c r="H7986" i="21"/>
  <c r="H8050" i="21"/>
  <c r="H8114" i="21"/>
  <c r="H8178" i="21"/>
  <c r="H8242" i="21"/>
  <c r="H8690" i="21"/>
  <c r="H7684" i="21"/>
  <c r="H7622" i="21"/>
  <c r="H7686" i="21"/>
  <c r="H7750" i="21"/>
  <c r="H7814" i="21"/>
  <c r="H7942" i="21"/>
  <c r="H8006" i="21"/>
  <c r="H8134" i="21"/>
  <c r="H880" i="21"/>
  <c r="H944" i="21"/>
  <c r="H1008" i="21"/>
  <c r="H1072" i="21"/>
  <c r="H1136" i="21"/>
  <c r="H1200" i="21"/>
  <c r="H1264" i="21"/>
  <c r="H1328" i="21"/>
  <c r="H1392" i="21"/>
  <c r="H7556" i="21"/>
  <c r="H8020" i="21"/>
  <c r="H8084" i="21"/>
  <c r="H8148" i="21"/>
  <c r="H365" i="21"/>
  <c r="H429" i="21"/>
  <c r="H493" i="21"/>
  <c r="H557" i="21"/>
  <c r="H621" i="21"/>
  <c r="H685" i="21"/>
  <c r="H749" i="21"/>
  <c r="H1037" i="21"/>
  <c r="H1293" i="21"/>
  <c r="H1937" i="21"/>
  <c r="H2001" i="21"/>
  <c r="H2065" i="21"/>
  <c r="H2129" i="21"/>
  <c r="H2193" i="21"/>
  <c r="H2257" i="21"/>
  <c r="H2321" i="21"/>
  <c r="H2385" i="21"/>
  <c r="H2449" i="21"/>
  <c r="H2513" i="21"/>
  <c r="H2577" i="21"/>
  <c r="H1873" i="21"/>
  <c r="H1880" i="21"/>
  <c r="H2904" i="21"/>
  <c r="H2968" i="21"/>
  <c r="H3032" i="21"/>
  <c r="H3096" i="21"/>
  <c r="H3160" i="21"/>
  <c r="H3224" i="21"/>
  <c r="H3288" i="21"/>
  <c r="H3352" i="21"/>
  <c r="H3416" i="21"/>
  <c r="H3480" i="21"/>
  <c r="H3544" i="21"/>
  <c r="H3608" i="21"/>
  <c r="H3672" i="21"/>
  <c r="H3736" i="21"/>
  <c r="H4365" i="21"/>
  <c r="H4532" i="21"/>
  <c r="H4660" i="21"/>
  <c r="H4724" i="21"/>
  <c r="H4788" i="21"/>
  <c r="H4852" i="21"/>
  <c r="H6196" i="21"/>
  <c r="H7189" i="21"/>
  <c r="H7253" i="21"/>
  <c r="H7317" i="21"/>
  <c r="H7381" i="21"/>
  <c r="H7445" i="21"/>
  <c r="H7509" i="21"/>
  <c r="H7573" i="21"/>
  <c r="H6270" i="21"/>
  <c r="H6398" i="21"/>
  <c r="H6462" i="21"/>
  <c r="H6526" i="21"/>
  <c r="H6590" i="21"/>
  <c r="H6654" i="21"/>
  <c r="H6718" i="21"/>
  <c r="H6782" i="21"/>
  <c r="H6846" i="21"/>
  <c r="H6910" i="21"/>
  <c r="H6974" i="21"/>
  <c r="H7102" i="21"/>
  <c r="H7147" i="21"/>
  <c r="H7211" i="21"/>
  <c r="H7275" i="21"/>
  <c r="H7339" i="21"/>
  <c r="H7403" i="21"/>
  <c r="H7467" i="21"/>
  <c r="H7531" i="21"/>
  <c r="H8214" i="21"/>
  <c r="H8278" i="21"/>
  <c r="H8552" i="21"/>
  <c r="H1161" i="21"/>
  <c r="H1883" i="21"/>
  <c r="H3771" i="21"/>
  <c r="H3835" i="21"/>
  <c r="H3899" i="21"/>
  <c r="H3963" i="21"/>
  <c r="H4027" i="21"/>
  <c r="H4091" i="21"/>
  <c r="H2907" i="21"/>
  <c r="H3163" i="21"/>
  <c r="H3419" i="21"/>
  <c r="H1500" i="21"/>
  <c r="H94" i="21"/>
  <c r="H158" i="21"/>
  <c r="H222" i="21"/>
  <c r="H286" i="21"/>
  <c r="H60" i="21"/>
  <c r="H828" i="21"/>
  <c r="H892" i="21"/>
  <c r="H956" i="21"/>
  <c r="H1020" i="21"/>
  <c r="H1084" i="21"/>
  <c r="H1148" i="21"/>
  <c r="H1212" i="21"/>
  <c r="H1276" i="21"/>
  <c r="H1340" i="21"/>
  <c r="H1606" i="21"/>
  <c r="H1670" i="21"/>
  <c r="H1734" i="21"/>
  <c r="H1798" i="21"/>
  <c r="H1862" i="21"/>
  <c r="H1001" i="21"/>
  <c r="H3686" i="21"/>
  <c r="H3910" i="21"/>
  <c r="H4890" i="21"/>
  <c r="H6298" i="21"/>
  <c r="H6362" i="21"/>
  <c r="H6426" i="21"/>
  <c r="H6490" i="21"/>
  <c r="H6554" i="21"/>
  <c r="H6618" i="21"/>
  <c r="H6682" i="21"/>
  <c r="H6746" i="21"/>
  <c r="H6810" i="21"/>
  <c r="H6874" i="21"/>
  <c r="H6938" i="21"/>
  <c r="H7002" i="21"/>
  <c r="H8562" i="21"/>
  <c r="H8626" i="21"/>
  <c r="H7768" i="21"/>
  <c r="H8689" i="21"/>
  <c r="H7165" i="21"/>
  <c r="H7229" i="21"/>
  <c r="H7293" i="21"/>
  <c r="H7357" i="21"/>
  <c r="H7421" i="21"/>
  <c r="H7485" i="21"/>
  <c r="H7549" i="21"/>
  <c r="H7614" i="21"/>
  <c r="H7678" i="21"/>
  <c r="H7742" i="21"/>
  <c r="H7806" i="21"/>
  <c r="H7870" i="21"/>
  <c r="H7934" i="21"/>
  <c r="H7998" i="21"/>
  <c r="H8062" i="21"/>
  <c r="H8126" i="21"/>
  <c r="H8190" i="21"/>
  <c r="H7632" i="21"/>
  <c r="H7696" i="21"/>
  <c r="H7760" i="21"/>
  <c r="H7824" i="21"/>
  <c r="H7888" i="21"/>
  <c r="H7952" i="21"/>
  <c r="H8016" i="21"/>
  <c r="H8080" i="21"/>
  <c r="H8144" i="21"/>
  <c r="H8208" i="21"/>
  <c r="H8400" i="21"/>
  <c r="H8464" i="21"/>
  <c r="H8656" i="21"/>
  <c r="H8720" i="21"/>
  <c r="H841" i="21"/>
  <c r="H2726" i="21"/>
  <c r="H4166" i="21"/>
  <c r="H7613" i="21"/>
  <c r="H7677" i="21"/>
  <c r="H7741" i="21"/>
  <c r="H7805" i="21"/>
  <c r="H7869" i="21"/>
  <c r="H7933" i="21"/>
  <c r="H7997" i="21"/>
  <c r="H8061" i="21"/>
  <c r="H8125" i="21"/>
  <c r="H8189" i="21"/>
  <c r="H8317" i="21"/>
  <c r="H8445" i="21"/>
  <c r="H8573" i="21"/>
  <c r="H8701" i="21"/>
  <c r="H8270" i="21"/>
  <c r="H8398" i="21"/>
  <c r="H8526" i="21"/>
  <c r="H8654" i="21"/>
  <c r="H393" i="21"/>
  <c r="H457" i="21"/>
  <c r="H585" i="21"/>
  <c r="H649" i="21"/>
  <c r="H713" i="21"/>
  <c r="H777" i="21"/>
  <c r="H1289" i="21"/>
  <c r="H1613" i="21"/>
  <c r="H1819" i="21"/>
  <c r="H1901" i="21"/>
  <c r="H1965" i="21"/>
  <c r="H2029" i="21"/>
  <c r="H2093" i="21"/>
  <c r="H2157" i="21"/>
  <c r="H2221" i="21"/>
  <c r="H2285" i="21"/>
  <c r="H2349" i="21"/>
  <c r="H2413" i="21"/>
  <c r="H2477" i="21"/>
  <c r="H2541" i="21"/>
  <c r="H2605" i="21"/>
  <c r="H2932" i="21"/>
  <c r="H2996" i="21"/>
  <c r="H3060" i="21"/>
  <c r="H3124" i="21"/>
  <c r="H3188" i="21"/>
  <c r="H3252" i="21"/>
  <c r="H3316" i="21"/>
  <c r="H3380" i="21"/>
  <c r="H3444" i="21"/>
  <c r="H3508" i="21"/>
  <c r="H3572" i="21"/>
  <c r="H3636" i="21"/>
  <c r="H3700" i="21"/>
  <c r="H2662" i="21"/>
  <c r="H1748" i="21"/>
  <c r="H2637" i="21"/>
  <c r="H2893" i="21"/>
  <c r="H2971" i="21"/>
  <c r="H3227" i="21"/>
  <c r="H3483" i="21"/>
  <c r="H4560" i="21"/>
  <c r="H4624" i="21"/>
  <c r="H4688" i="21"/>
  <c r="H4752" i="21"/>
  <c r="H4816" i="21"/>
  <c r="H4880" i="21"/>
  <c r="H7066" i="21"/>
  <c r="H7130" i="21"/>
  <c r="H7175" i="21"/>
  <c r="H7239" i="21"/>
  <c r="H7303" i="21"/>
  <c r="H7367" i="21"/>
  <c r="H7431" i="21"/>
  <c r="H7495" i="21"/>
  <c r="H7559" i="21"/>
  <c r="H8241" i="21"/>
  <c r="G8582" i="21"/>
  <c r="H8164" i="21"/>
  <c r="H8273" i="21"/>
  <c r="H8337" i="21"/>
  <c r="G8326" i="21"/>
  <c r="H243" i="21"/>
  <c r="H403" i="21"/>
  <c r="H885" i="21"/>
  <c r="H1856" i="21"/>
  <c r="H1863" i="21"/>
  <c r="H1561" i="21"/>
  <c r="H1689" i="21"/>
  <c r="H2048" i="21"/>
  <c r="H2304" i="21"/>
  <c r="H2674" i="21"/>
  <c r="H3751" i="21"/>
  <c r="H3815" i="21"/>
  <c r="H3879" i="21"/>
  <c r="H3943" i="21"/>
  <c r="H4007" i="21"/>
  <c r="H4071" i="21"/>
  <c r="H4135" i="21"/>
  <c r="H4327" i="21"/>
  <c r="H4391" i="21"/>
  <c r="H4455" i="21"/>
  <c r="H2649" i="21"/>
  <c r="H2745" i="21"/>
  <c r="H6261" i="21"/>
  <c r="H224" i="21"/>
  <c r="H64" i="21"/>
  <c r="H704" i="21"/>
  <c r="H800" i="21"/>
  <c r="H864" i="21"/>
  <c r="H928" i="21"/>
  <c r="H992" i="21"/>
  <c r="H1056" i="21"/>
  <c r="H1120" i="21"/>
  <c r="H1184" i="21"/>
  <c r="H1248" i="21"/>
  <c r="H1312" i="21"/>
  <c r="H1376" i="21"/>
  <c r="H7540" i="21"/>
  <c r="H8434" i="21"/>
  <c r="H8498" i="21"/>
  <c r="G8454" i="21"/>
  <c r="H7668" i="21"/>
  <c r="H8754" i="21"/>
  <c r="H1373" i="21"/>
  <c r="H2650" i="21"/>
  <c r="H2625" i="21"/>
  <c r="H2881" i="21"/>
  <c r="H1928" i="21"/>
  <c r="H2184" i="21"/>
  <c r="H2440" i="21"/>
  <c r="H2856" i="21"/>
  <c r="H3759" i="21"/>
  <c r="H3823" i="21"/>
  <c r="H3887" i="21"/>
  <c r="H3951" i="21"/>
  <c r="H4015" i="21"/>
  <c r="H4079" i="21"/>
  <c r="H4143" i="21"/>
  <c r="H4335" i="21"/>
  <c r="H4399" i="21"/>
  <c r="H4463" i="21"/>
  <c r="H3802" i="21"/>
  <c r="H4058" i="21"/>
  <c r="H4398" i="21"/>
  <c r="H4225" i="21"/>
  <c r="H7000" i="21"/>
  <c r="H7064" i="21"/>
  <c r="G8679" i="21"/>
  <c r="G7620" i="21"/>
  <c r="G8512" i="10"/>
  <c r="G8194" i="21"/>
  <c r="G8322" i="21"/>
  <c r="G8450" i="21"/>
  <c r="G8578" i="21"/>
  <c r="G8706" i="21"/>
  <c r="G8490" i="10"/>
  <c r="G8247" i="10"/>
  <c r="G8230" i="21"/>
  <c r="G8358" i="21"/>
  <c r="G8486" i="21"/>
  <c r="G8614" i="21"/>
  <c r="G8228" i="21"/>
  <c r="G8227" i="10"/>
  <c r="G8260" i="21"/>
  <c r="G8259" i="10"/>
  <c r="G8292" i="21"/>
  <c r="G8291" i="10"/>
  <c r="G8324" i="21"/>
  <c r="G8323" i="10"/>
  <c r="G8356" i="21"/>
  <c r="G8355" i="10"/>
  <c r="G8388" i="21"/>
  <c r="G8387" i="10"/>
  <c r="G8420" i="21"/>
  <c r="G8419" i="10"/>
  <c r="G8452" i="21"/>
  <c r="G8451" i="10"/>
  <c r="G8484" i="21"/>
  <c r="G8483" i="10"/>
  <c r="G8516" i="21"/>
  <c r="G8515" i="10"/>
  <c r="G8548" i="21"/>
  <c r="G8547" i="10"/>
  <c r="G8580" i="21"/>
  <c r="G8579" i="10"/>
  <c r="G8612" i="21"/>
  <c r="G8611" i="10"/>
  <c r="G8644" i="21"/>
  <c r="G8643" i="10"/>
  <c r="G8676" i="21"/>
  <c r="G8675" i="10"/>
  <c r="G8708" i="21"/>
  <c r="G8707" i="10"/>
  <c r="G8740" i="21"/>
  <c r="G8739" i="10"/>
  <c r="G8744" i="21"/>
  <c r="G8743" i="10"/>
  <c r="G7020" i="21"/>
  <c r="G7019" i="10"/>
  <c r="H7019" i="10"/>
  <c r="G7051" i="10"/>
  <c r="G7052" i="21"/>
  <c r="G8360" i="21"/>
  <c r="G8359" i="10"/>
  <c r="G8379" i="21"/>
  <c r="G8378" i="10"/>
  <c r="G8507" i="21"/>
  <c r="G8506" i="10"/>
  <c r="G8635" i="21"/>
  <c r="G8634" i="10"/>
  <c r="G8234" i="10"/>
  <c r="G8235" i="21"/>
  <c r="G8363" i="21"/>
  <c r="G8362" i="10"/>
  <c r="G8504" i="21"/>
  <c r="G8503" i="10"/>
  <c r="H4528" i="21"/>
  <c r="H4592" i="21"/>
  <c r="H4656" i="21"/>
  <c r="H4720" i="21"/>
  <c r="H4784" i="21"/>
  <c r="H4848" i="21"/>
  <c r="H6484" i="21"/>
  <c r="H6548" i="21"/>
  <c r="H6612" i="21"/>
  <c r="H6676" i="21"/>
  <c r="H6740" i="21"/>
  <c r="H8210" i="21"/>
  <c r="H8338" i="21"/>
  <c r="H8466" i="21"/>
  <c r="H8594" i="21"/>
  <c r="H7643" i="21"/>
  <c r="H7707" i="21"/>
  <c r="G8706" i="10"/>
  <c r="H2778" i="21"/>
  <c r="H1871" i="21"/>
  <c r="H2753" i="21"/>
  <c r="H2056" i="21"/>
  <c r="H2312" i="21"/>
  <c r="H2728" i="21"/>
  <c r="H3791" i="21"/>
  <c r="H3855" i="21"/>
  <c r="H3919" i="21"/>
  <c r="H3983" i="21"/>
  <c r="H4047" i="21"/>
  <c r="H4111" i="21"/>
  <c r="H4175" i="21"/>
  <c r="H4303" i="21"/>
  <c r="H4367" i="21"/>
  <c r="H4431" i="21"/>
  <c r="H4495" i="21"/>
  <c r="H3695" i="21"/>
  <c r="H3674" i="21"/>
  <c r="H3930" i="21"/>
  <c r="H3738" i="21"/>
  <c r="H4334" i="21"/>
  <c r="H4462" i="21"/>
  <c r="H4161" i="21"/>
  <c r="H8456" i="21"/>
  <c r="H8520" i="21"/>
  <c r="G7491" i="10"/>
  <c r="G8132" i="21"/>
  <c r="G8258" i="21"/>
  <c r="G8386" i="21"/>
  <c r="G8514" i="21"/>
  <c r="G8642" i="21"/>
  <c r="G8423" i="10"/>
  <c r="G8520" i="21"/>
  <c r="G8294" i="21"/>
  <c r="G8422" i="21"/>
  <c r="G8550" i="21"/>
  <c r="G8678" i="21"/>
  <c r="H349" i="21"/>
  <c r="H413" i="21"/>
  <c r="H477" i="21"/>
  <c r="H605" i="21"/>
  <c r="H669" i="21"/>
  <c r="H733" i="21"/>
  <c r="H797" i="21"/>
  <c r="H1921" i="21"/>
  <c r="H1985" i="21"/>
  <c r="H2049" i="21"/>
  <c r="H2113" i="21"/>
  <c r="H2177" i="21"/>
  <c r="H2241" i="21"/>
  <c r="H2305" i="21"/>
  <c r="H2369" i="21"/>
  <c r="H2433" i="21"/>
  <c r="H2497" i="21"/>
  <c r="H2561" i="21"/>
  <c r="H2714" i="21"/>
  <c r="H2952" i="21"/>
  <c r="H3016" i="21"/>
  <c r="H3080" i="21"/>
  <c r="H3144" i="21"/>
  <c r="H3208" i="21"/>
  <c r="H3272" i="21"/>
  <c r="H3336" i="21"/>
  <c r="H3400" i="21"/>
  <c r="H3464" i="21"/>
  <c r="H3528" i="21"/>
  <c r="H3592" i="21"/>
  <c r="H3656" i="21"/>
  <c r="H3720" i="21"/>
  <c r="H2689" i="21"/>
  <c r="H2120" i="21"/>
  <c r="H2376" i="21"/>
  <c r="H2664" i="21"/>
  <c r="H4191" i="21"/>
  <c r="H4255" i="21"/>
  <c r="H3727" i="21"/>
  <c r="H3994" i="21"/>
  <c r="H4366" i="21"/>
  <c r="H4494" i="21"/>
  <c r="H4193" i="21"/>
  <c r="H4516" i="21"/>
  <c r="H4580" i="21"/>
  <c r="H4644" i="21"/>
  <c r="H4708" i="21"/>
  <c r="H4772" i="21"/>
  <c r="H4836" i="21"/>
  <c r="H4900" i="21"/>
  <c r="H6318" i="21"/>
  <c r="H6382" i="21"/>
  <c r="H6446" i="21"/>
  <c r="H6574" i="21"/>
  <c r="H6702" i="21"/>
  <c r="H6766" i="21"/>
  <c r="H6830" i="21"/>
  <c r="H6894" i="21"/>
  <c r="H6958" i="21"/>
  <c r="H7022" i="21"/>
  <c r="H7086" i="21"/>
  <c r="H7195" i="21"/>
  <c r="H7259" i="21"/>
  <c r="H7323" i="21"/>
  <c r="H7387" i="21"/>
  <c r="H7451" i="21"/>
  <c r="H7515" i="21"/>
  <c r="H7579" i="21"/>
  <c r="G7876" i="21"/>
  <c r="G8385" i="21"/>
  <c r="G8226" i="21"/>
  <c r="G8354" i="21"/>
  <c r="G8482" i="21"/>
  <c r="G8610" i="21"/>
  <c r="G8250" i="10"/>
  <c r="G8375" i="10"/>
  <c r="G6987" i="10"/>
  <c r="G8262" i="21"/>
  <c r="G8390" i="21"/>
  <c r="G8518" i="21"/>
  <c r="G8646" i="21"/>
  <c r="H861" i="21"/>
  <c r="H1117" i="21"/>
  <c r="H1469" i="21"/>
  <c r="H1729" i="21"/>
  <c r="H4964" i="21"/>
  <c r="H5028" i="21"/>
  <c r="H5092" i="21"/>
  <c r="H5156" i="21"/>
  <c r="H5220" i="21"/>
  <c r="H5284" i="21"/>
  <c r="H5348" i="21"/>
  <c r="H5412" i="21"/>
  <c r="H5476" i="21"/>
  <c r="H5540" i="21"/>
  <c r="H5604" i="21"/>
  <c r="H5668" i="21"/>
  <c r="H5732" i="21"/>
  <c r="H5796" i="21"/>
  <c r="H5860" i="21"/>
  <c r="H5924" i="21"/>
  <c r="H5988" i="21"/>
  <c r="H6052" i="21"/>
  <c r="H6116" i="21"/>
  <c r="H6180" i="21"/>
  <c r="H4942" i="21"/>
  <c r="H5006" i="21"/>
  <c r="H5070" i="21"/>
  <c r="H5134" i="21"/>
  <c r="H5198" i="21"/>
  <c r="H5262" i="21"/>
  <c r="H5326" i="21"/>
  <c r="H5390" i="21"/>
  <c r="H5454" i="21"/>
  <c r="H5582" i="21"/>
  <c r="H5646" i="21"/>
  <c r="H5710" i="21"/>
  <c r="H5774" i="21"/>
  <c r="H5902" i="21"/>
  <c r="H5966" i="21"/>
  <c r="H6030" i="21"/>
  <c r="H6094" i="21"/>
  <c r="H6158" i="21"/>
  <c r="H6222" i="21"/>
  <c r="G8712" i="21"/>
  <c r="H8657" i="21"/>
  <c r="H8721" i="21"/>
  <c r="H1362" i="21"/>
  <c r="H1608" i="21"/>
  <c r="H1736" i="21"/>
  <c r="H1903" i="21"/>
  <c r="H1967" i="21"/>
  <c r="H2031" i="21"/>
  <c r="H2095" i="21"/>
  <c r="H2159" i="21"/>
  <c r="H2223" i="21"/>
  <c r="H2287" i="21"/>
  <c r="H2351" i="21"/>
  <c r="H2415" i="21"/>
  <c r="H2479" i="21"/>
  <c r="H2543" i="21"/>
  <c r="H2607" i="21"/>
  <c r="H2671" i="21"/>
  <c r="H2735" i="21"/>
  <c r="H2799" i="21"/>
  <c r="H2863" i="21"/>
  <c r="H1807" i="21"/>
  <c r="H2504" i="21"/>
  <c r="H1775" i="21"/>
  <c r="H2522" i="21"/>
  <c r="H3151" i="21"/>
  <c r="H3407" i="21"/>
  <c r="G7083" i="10"/>
  <c r="H360" i="21"/>
  <c r="H424" i="21"/>
  <c r="H552" i="21"/>
  <c r="H1297" i="21"/>
  <c r="H584" i="21"/>
  <c r="H1756" i="21"/>
  <c r="H1763" i="21"/>
  <c r="H1987" i="21"/>
  <c r="H2051" i="21"/>
  <c r="H2243" i="21"/>
  <c r="H2371" i="21"/>
  <c r="H2435" i="21"/>
  <c r="H2627" i="21"/>
  <c r="H2691" i="21"/>
  <c r="H2883" i="21"/>
  <c r="H3299" i="21"/>
  <c r="H4305" i="21"/>
  <c r="H4433" i="21"/>
  <c r="H4386" i="21"/>
  <c r="H4920" i="21"/>
  <c r="H4984" i="21"/>
  <c r="H5048" i="21"/>
  <c r="H5112" i="21"/>
  <c r="H5176" i="21"/>
  <c r="H5240" i="21"/>
  <c r="H5304" i="21"/>
  <c r="H5368" i="21"/>
  <c r="H5432" i="21"/>
  <c r="H5496" i="21"/>
  <c r="H5560" i="21"/>
  <c r="H5624" i="21"/>
  <c r="H5688" i="21"/>
  <c r="H5752" i="21"/>
  <c r="H5816" i="21"/>
  <c r="H5880" i="21"/>
  <c r="H5944" i="21"/>
  <c r="H6008" i="21"/>
  <c r="H6072" i="21"/>
  <c r="H6136" i="21"/>
  <c r="H4962" i="21"/>
  <c r="H5026" i="21"/>
  <c r="H5090" i="21"/>
  <c r="H5154" i="21"/>
  <c r="H5218" i="21"/>
  <c r="H5282" i="21"/>
  <c r="H5346" i="21"/>
  <c r="H5410" i="21"/>
  <c r="H5474" i="21"/>
  <c r="H5538" i="21"/>
  <c r="H5602" i="21"/>
  <c r="H5666" i="21"/>
  <c r="H5730" i="21"/>
  <c r="H5794" i="21"/>
  <c r="H5858" i="21"/>
  <c r="H5922" i="21"/>
  <c r="H5986" i="21"/>
  <c r="H6050" i="21"/>
  <c r="H6114" i="21"/>
  <c r="H6178" i="21"/>
  <c r="H6242" i="21"/>
  <c r="H6976" i="21"/>
  <c r="H7040" i="21"/>
  <c r="H7104" i="21"/>
  <c r="H8345" i="21"/>
  <c r="H636" i="21"/>
  <c r="H368" i="21"/>
  <c r="H432" i="21"/>
  <c r="H496" i="21"/>
  <c r="H144" i="21"/>
  <c r="H487" i="21"/>
  <c r="H784" i="21"/>
  <c r="H72" i="21"/>
  <c r="H488" i="21"/>
  <c r="H744" i="21"/>
  <c r="H1041" i="21"/>
  <c r="H1749" i="21"/>
  <c r="H1923" i="21"/>
  <c r="H2115" i="21"/>
  <c r="H2179" i="21"/>
  <c r="H2307" i="21"/>
  <c r="H2499" i="21"/>
  <c r="H2563" i="21"/>
  <c r="H2755" i="21"/>
  <c r="H2819" i="21"/>
  <c r="H2492" i="21"/>
  <c r="H3043" i="21"/>
  <c r="H3555" i="21"/>
  <c r="H839" i="21"/>
  <c r="H903" i="21"/>
  <c r="H967" i="21"/>
  <c r="H1031" i="21"/>
  <c r="H1095" i="21"/>
  <c r="H1159" i="21"/>
  <c r="H1223" i="21"/>
  <c r="H1287" i="21"/>
  <c r="H1351" i="21"/>
  <c r="H551" i="21"/>
  <c r="H3071" i="21"/>
  <c r="H3327" i="21"/>
  <c r="H3583" i="21"/>
  <c r="H392" i="21"/>
  <c r="H456" i="21"/>
  <c r="H520" i="21"/>
  <c r="H913" i="21"/>
  <c r="H1169" i="21"/>
  <c r="H1877" i="21"/>
  <c r="H1884" i="21"/>
  <c r="H1891" i="21"/>
  <c r="H1955" i="21"/>
  <c r="H2019" i="21"/>
  <c r="H2083" i="21"/>
  <c r="H2147" i="21"/>
  <c r="H2211" i="21"/>
  <c r="H2275" i="21"/>
  <c r="H2339" i="21"/>
  <c r="H2403" i="21"/>
  <c r="H2467" i="21"/>
  <c r="H2531" i="21"/>
  <c r="H2595" i="21"/>
  <c r="H2659" i="21"/>
  <c r="H2723" i="21"/>
  <c r="H2787" i="21"/>
  <c r="H2851" i="21"/>
  <c r="H2556" i="21"/>
  <c r="H2915" i="21"/>
  <c r="H3171" i="21"/>
  <c r="H3427" i="21"/>
  <c r="H2076" i="21"/>
  <c r="H2734" i="21"/>
  <c r="H2364" i="21"/>
  <c r="H2830" i="21"/>
  <c r="H4369" i="21"/>
  <c r="H4497" i="21"/>
  <c r="H4322" i="21"/>
  <c r="H4450" i="21"/>
  <c r="H4952" i="21"/>
  <c r="H5016" i="21"/>
  <c r="H5080" i="21"/>
  <c r="H5144" i="21"/>
  <c r="H5208" i="21"/>
  <c r="H5272" i="21"/>
  <c r="H5336" i="21"/>
  <c r="H5400" i="21"/>
  <c r="H5464" i="21"/>
  <c r="H5528" i="21"/>
  <c r="H5592" i="21"/>
  <c r="H5656" i="21"/>
  <c r="H5720" i="21"/>
  <c r="H5784" i="21"/>
  <c r="H5848" i="21"/>
  <c r="H5912" i="21"/>
  <c r="H5976" i="21"/>
  <c r="H6040" i="21"/>
  <c r="H6104" i="21"/>
  <c r="H6168" i="21"/>
  <c r="H4930" i="21"/>
  <c r="H4994" i="21"/>
  <c r="H5058" i="21"/>
  <c r="H5122" i="21"/>
  <c r="H5186" i="21"/>
  <c r="H5250" i="21"/>
  <c r="H5314" i="21"/>
  <c r="H5378" i="21"/>
  <c r="H49" i="21"/>
  <c r="H113" i="21"/>
  <c r="H177" i="21"/>
  <c r="H241" i="21"/>
  <c r="H305" i="21"/>
  <c r="H136" i="21"/>
  <c r="H849" i="21"/>
  <c r="H1105" i="21"/>
  <c r="H1934" i="21"/>
  <c r="H1998" i="21"/>
  <c r="H2062" i="21"/>
  <c r="H2126" i="21"/>
  <c r="H2190" i="21"/>
  <c r="H2254" i="21"/>
  <c r="H2318" i="21"/>
  <c r="H2382" i="21"/>
  <c r="H2446" i="21"/>
  <c r="H712" i="21"/>
  <c r="H2524" i="21"/>
  <c r="H1628" i="21"/>
  <c r="H3107" i="21"/>
  <c r="H3363" i="21"/>
  <c r="H3619" i="21"/>
  <c r="H2108" i="21"/>
  <c r="H4337" i="21"/>
  <c r="H4465" i="21"/>
  <c r="H4547" i="21"/>
  <c r="H4611" i="21"/>
  <c r="H4675" i="21"/>
  <c r="H4739" i="21"/>
  <c r="H4803" i="21"/>
  <c r="H4867" i="21"/>
  <c r="H4290" i="21"/>
  <c r="H4418" i="21"/>
  <c r="H4963" i="21"/>
  <c r="H5027" i="21"/>
  <c r="H5091" i="21"/>
  <c r="H5155" i="21"/>
  <c r="H5219" i="21"/>
  <c r="H5283" i="21"/>
  <c r="H5347" i="21"/>
  <c r="H5411" i="21"/>
  <c r="H5475" i="21"/>
  <c r="H5539" i="21"/>
  <c r="H5603" i="21"/>
  <c r="H5667" i="21"/>
  <c r="H5731" i="21"/>
  <c r="H5795" i="21"/>
  <c r="H5859" i="21"/>
  <c r="H5923" i="21"/>
  <c r="H5987" i="21"/>
  <c r="H6051" i="21"/>
  <c r="H6115" i="21"/>
  <c r="H6179" i="21"/>
  <c r="H6243" i="21"/>
  <c r="H6307" i="21"/>
  <c r="H6371" i="21"/>
  <c r="H6435" i="21"/>
  <c r="H6499" i="21"/>
  <c r="H6563" i="21"/>
  <c r="H6627" i="21"/>
  <c r="H6691" i="21"/>
  <c r="H6755" i="21"/>
  <c r="H6819" i="21"/>
  <c r="H6883" i="21"/>
  <c r="H6947" i="21"/>
  <c r="H8553" i="21"/>
  <c r="H8617" i="21"/>
  <c r="H8417" i="21"/>
  <c r="H348" i="21"/>
  <c r="H412" i="21"/>
  <c r="H476" i="21"/>
  <c r="H540" i="21"/>
  <c r="H700" i="21"/>
  <c r="H1404" i="21"/>
  <c r="H199" i="21"/>
  <c r="H592" i="21"/>
  <c r="H1447" i="21"/>
  <c r="H1511" i="21"/>
  <c r="H7601" i="21"/>
  <c r="H7665" i="21"/>
  <c r="H7729" i="21"/>
  <c r="H7793" i="21"/>
  <c r="H7857" i="21"/>
  <c r="H7921" i="21"/>
  <c r="H7985" i="21"/>
  <c r="H8049" i="21"/>
  <c r="H8113" i="21"/>
  <c r="H8177" i="21"/>
  <c r="H5442" i="21"/>
  <c r="H5506" i="21"/>
  <c r="H5570" i="21"/>
  <c r="H5634" i="21"/>
  <c r="H5698" i="21"/>
  <c r="H5762" i="21"/>
  <c r="H5826" i="21"/>
  <c r="H5890" i="21"/>
  <c r="H5954" i="21"/>
  <c r="H6018" i="21"/>
  <c r="H6082" i="21"/>
  <c r="H6146" i="21"/>
  <c r="H6210" i="21"/>
  <c r="H8313" i="21"/>
  <c r="H8377" i="21"/>
  <c r="H764" i="21"/>
  <c r="H1532" i="21"/>
  <c r="H4230" i="21"/>
  <c r="H7618" i="21"/>
  <c r="H7682" i="21"/>
  <c r="H7746" i="21"/>
  <c r="H7810" i="21"/>
  <c r="H7874" i="21"/>
  <c r="H7938" i="21"/>
  <c r="H8002" i="21"/>
  <c r="H8066" i="21"/>
  <c r="H8130" i="21"/>
  <c r="H8194" i="21"/>
  <c r="H8258" i="21"/>
  <c r="H8322" i="21"/>
  <c r="H8386" i="21"/>
  <c r="H8450" i="21"/>
  <c r="H8514" i="21"/>
  <c r="H8578" i="21"/>
  <c r="H8642" i="21"/>
  <c r="H8706" i="21"/>
  <c r="H400" i="21"/>
  <c r="H464" i="21"/>
  <c r="H528" i="21"/>
  <c r="H156" i="21"/>
  <c r="H16" i="21"/>
  <c r="H220" i="21"/>
  <c r="H327" i="21"/>
  <c r="H656" i="21"/>
  <c r="H391" i="21"/>
  <c r="H845" i="21"/>
  <c r="H1101" i="21"/>
  <c r="H1809" i="21"/>
  <c r="H1816" i="21"/>
  <c r="H1887" i="21"/>
  <c r="H3775" i="21"/>
  <c r="H3839" i="21"/>
  <c r="H3903" i="21"/>
  <c r="H3967" i="21"/>
  <c r="H4031" i="21"/>
  <c r="H4095" i="21"/>
  <c r="H4159" i="21"/>
  <c r="H4223" i="21"/>
  <c r="H4287" i="21"/>
  <c r="H4351" i="21"/>
  <c r="H4415" i="21"/>
  <c r="H4479" i="21"/>
  <c r="H4397" i="21"/>
  <c r="H6228" i="21"/>
  <c r="H7608" i="21"/>
  <c r="H8312" i="21"/>
  <c r="H8632" i="21"/>
  <c r="H8577" i="21"/>
  <c r="H7023" i="21"/>
  <c r="H7087" i="21"/>
  <c r="G7115" i="10"/>
  <c r="H4312" i="21"/>
  <c r="H4376" i="21"/>
  <c r="H4440" i="21"/>
  <c r="H4945" i="21"/>
  <c r="H5009" i="21"/>
  <c r="H5073" i="21"/>
  <c r="H5137" i="21"/>
  <c r="H5201" i="21"/>
  <c r="H5265" i="21"/>
  <c r="H5329" i="21"/>
  <c r="H5393" i="21"/>
  <c r="H5457" i="21"/>
  <c r="H5521" i="21"/>
  <c r="H5585" i="21"/>
  <c r="H5649" i="21"/>
  <c r="H5713" i="21"/>
  <c r="H5777" i="21"/>
  <c r="H5841" i="21"/>
  <c r="H5905" i="21"/>
  <c r="H5969" i="21"/>
  <c r="H6033" i="21"/>
  <c r="H6097" i="21"/>
  <c r="H6161" i="21"/>
  <c r="H7650" i="21"/>
  <c r="H7714" i="21"/>
  <c r="H7778" i="21"/>
  <c r="H7842" i="21"/>
  <c r="H7906" i="21"/>
  <c r="H7970" i="21"/>
  <c r="H8034" i="21"/>
  <c r="H8098" i="21"/>
  <c r="H8162" i="21"/>
  <c r="H8226" i="21"/>
  <c r="H8290" i="21"/>
  <c r="H8354" i="21"/>
  <c r="H8418" i="21"/>
  <c r="H8482" i="21"/>
  <c r="H8546" i="21"/>
  <c r="H8610" i="21"/>
  <c r="H8674" i="21"/>
  <c r="H8738" i="21"/>
  <c r="H8753" i="21"/>
  <c r="H2709" i="21"/>
  <c r="H2684" i="21"/>
  <c r="H4344" i="21"/>
  <c r="H4408" i="21"/>
  <c r="H4472" i="21"/>
  <c r="H3797" i="21"/>
  <c r="H3861" i="21"/>
  <c r="H3925" i="21"/>
  <c r="H3989" i="21"/>
  <c r="H4053" i="21"/>
  <c r="H4117" i="21"/>
  <c r="H4913" i="21"/>
  <c r="H4977" i="21"/>
  <c r="H5041" i="21"/>
  <c r="H5105" i="21"/>
  <c r="H5169" i="21"/>
  <c r="H5233" i="21"/>
  <c r="H5297" i="21"/>
  <c r="H5361" i="21"/>
  <c r="H5425" i="21"/>
  <c r="H5489" i="21"/>
  <c r="H5553" i="21"/>
  <c r="H5617" i="21"/>
  <c r="H5681" i="21"/>
  <c r="H5745" i="21"/>
  <c r="H5809" i="21"/>
  <c r="H5873" i="21"/>
  <c r="H5937" i="21"/>
  <c r="H6001" i="21"/>
  <c r="H6065" i="21"/>
  <c r="H6129" i="21"/>
  <c r="H4899" i="21"/>
  <c r="H6200" i="21"/>
  <c r="G7528" i="21"/>
  <c r="G7527" i="10"/>
  <c r="H3135" i="21"/>
  <c r="H3391" i="21"/>
  <c r="G7075" i="10"/>
  <c r="G8608" i="10"/>
  <c r="H93" i="21"/>
  <c r="H157" i="21"/>
  <c r="H221" i="21"/>
  <c r="H285" i="21"/>
  <c r="H925" i="21"/>
  <c r="H1181" i="21"/>
  <c r="H1501" i="21"/>
  <c r="H1640" i="21"/>
  <c r="H1914" i="21"/>
  <c r="H1978" i="21"/>
  <c r="H2042" i="21"/>
  <c r="H2106" i="21"/>
  <c r="H2170" i="21"/>
  <c r="H2234" i="21"/>
  <c r="H2298" i="21"/>
  <c r="H2362" i="21"/>
  <c r="H2426" i="21"/>
  <c r="H2536" i="21"/>
  <c r="H4527" i="21"/>
  <c r="H4591" i="21"/>
  <c r="H7569" i="21"/>
  <c r="H7015" i="21"/>
  <c r="H7079" i="21"/>
  <c r="H397" i="21"/>
  <c r="H461" i="21"/>
  <c r="H589" i="21"/>
  <c r="H653" i="21"/>
  <c r="H717" i="21"/>
  <c r="H781" i="21"/>
  <c r="H909" i="21"/>
  <c r="H1165" i="21"/>
  <c r="H1905" i="21"/>
  <c r="H1969" i="21"/>
  <c r="H2033" i="21"/>
  <c r="H2097" i="21"/>
  <c r="H2161" i="21"/>
  <c r="H2225" i="21"/>
  <c r="H2289" i="21"/>
  <c r="H2353" i="21"/>
  <c r="H2417" i="21"/>
  <c r="H2545" i="21"/>
  <c r="H2609" i="21"/>
  <c r="H1745" i="21"/>
  <c r="H1752" i="21"/>
  <c r="H2936" i="21"/>
  <c r="H3000" i="21"/>
  <c r="H3064" i="21"/>
  <c r="H3128" i="21"/>
  <c r="H3192" i="21"/>
  <c r="H3256" i="21"/>
  <c r="H3320" i="21"/>
  <c r="H3384" i="21"/>
  <c r="H3448" i="21"/>
  <c r="H3512" i="21"/>
  <c r="H3576" i="21"/>
  <c r="H3640" i="21"/>
  <c r="H3704" i="21"/>
  <c r="H2943" i="21"/>
  <c r="H3199" i="21"/>
  <c r="H3455" i="21"/>
  <c r="H4564" i="21"/>
  <c r="H4628" i="21"/>
  <c r="H4756" i="21"/>
  <c r="H4820" i="21"/>
  <c r="H4884" i="21"/>
  <c r="H6260" i="21"/>
  <c r="H2865" i="21"/>
  <c r="H4543" i="21"/>
  <c r="H4607" i="21"/>
  <c r="H4671" i="21"/>
  <c r="H4735" i="21"/>
  <c r="H4799" i="21"/>
  <c r="H4863" i="21"/>
  <c r="H4959" i="21"/>
  <c r="H5023" i="21"/>
  <c r="H5087" i="21"/>
  <c r="H5151" i="21"/>
  <c r="H5215" i="21"/>
  <c r="H5279" i="21"/>
  <c r="H5343" i="21"/>
  <c r="H5407" i="21"/>
  <c r="H5471" i="21"/>
  <c r="H5535" i="21"/>
  <c r="H5599" i="21"/>
  <c r="H5663" i="21"/>
  <c r="H5727" i="21"/>
  <c r="H5791" i="21"/>
  <c r="H5855" i="21"/>
  <c r="H5919" i="21"/>
  <c r="H5983" i="21"/>
  <c r="H6047" i="21"/>
  <c r="H6111" i="21"/>
  <c r="H6175" i="21"/>
  <c r="H6239" i="21"/>
  <c r="H6303" i="21"/>
  <c r="H6367" i="21"/>
  <c r="H6431" i="21"/>
  <c r="H6495" i="21"/>
  <c r="H6559" i="21"/>
  <c r="H6623" i="21"/>
  <c r="H6687" i="21"/>
  <c r="H6751" i="21"/>
  <c r="H6815" i="21"/>
  <c r="H6879" i="21"/>
  <c r="H6943" i="21"/>
  <c r="H973" i="21"/>
  <c r="H1229" i="21"/>
  <c r="H1855" i="21"/>
  <c r="H3807" i="21"/>
  <c r="H3871" i="21"/>
  <c r="H3935" i="21"/>
  <c r="H3999" i="21"/>
  <c r="H4063" i="21"/>
  <c r="H4127" i="21"/>
  <c r="H4319" i="21"/>
  <c r="H4383" i="21"/>
  <c r="H4447" i="21"/>
  <c r="H2602" i="21"/>
  <c r="H3007" i="21"/>
  <c r="H3263" i="21"/>
  <c r="H3519" i="21"/>
  <c r="H7649" i="21"/>
  <c r="H7713" i="21"/>
  <c r="H7777" i="21"/>
  <c r="H7841" i="21"/>
  <c r="H7905" i="21"/>
  <c r="H7969" i="21"/>
  <c r="H8033" i="21"/>
  <c r="H8097" i="21"/>
  <c r="H8161" i="21"/>
  <c r="H61" i="21"/>
  <c r="H125" i="21"/>
  <c r="H189" i="21"/>
  <c r="H253" i="21"/>
  <c r="H317" i="21"/>
  <c r="H1053" i="21"/>
  <c r="H1309" i="21"/>
  <c r="H1426" i="21"/>
  <c r="H1490" i="21"/>
  <c r="H1554" i="21"/>
  <c r="H1437" i="21"/>
  <c r="H1576" i="21"/>
  <c r="H1704" i="21"/>
  <c r="H1793" i="21"/>
  <c r="H1946" i="21"/>
  <c r="H2010" i="21"/>
  <c r="H2074" i="21"/>
  <c r="H2138" i="21"/>
  <c r="H2202" i="21"/>
  <c r="H2266" i="21"/>
  <c r="H2330" i="21"/>
  <c r="H2394" i="21"/>
  <c r="H2458" i="21"/>
  <c r="H1585" i="21"/>
  <c r="H1713" i="21"/>
  <c r="H1800" i="21"/>
  <c r="H1951" i="21"/>
  <c r="H2015" i="21"/>
  <c r="H2079" i="21"/>
  <c r="H2143" i="21"/>
  <c r="H2207" i="21"/>
  <c r="H2271" i="21"/>
  <c r="H2335" i="21"/>
  <c r="H2399" i="21"/>
  <c r="H2463" i="21"/>
  <c r="H2527" i="21"/>
  <c r="H2591" i="21"/>
  <c r="H2655" i="21"/>
  <c r="H2719" i="21"/>
  <c r="H2783" i="21"/>
  <c r="H2847" i="21"/>
  <c r="H1823" i="21"/>
  <c r="H2801" i="21"/>
  <c r="H1944" i="21"/>
  <c r="H2200" i="21"/>
  <c r="H2456" i="21"/>
  <c r="H2600" i="21"/>
  <c r="H2776" i="21"/>
  <c r="H3087" i="21"/>
  <c r="H3343" i="21"/>
  <c r="H3599" i="21"/>
  <c r="H4559" i="21"/>
  <c r="H4623" i="21"/>
  <c r="H4687" i="21"/>
  <c r="H4751" i="21"/>
  <c r="H4815" i="21"/>
  <c r="H4879" i="21"/>
  <c r="H4911" i="21"/>
  <c r="H4975" i="21"/>
  <c r="H5039" i="21"/>
  <c r="H5103" i="21"/>
  <c r="H5167" i="21"/>
  <c r="H5231" i="21"/>
  <c r="H5295" i="21"/>
  <c r="H5359" i="21"/>
  <c r="H5423" i="21"/>
  <c r="H5487" i="21"/>
  <c r="H5551" i="21"/>
  <c r="H5615" i="21"/>
  <c r="H5679" i="21"/>
  <c r="H5743" i="21"/>
  <c r="H5807" i="21"/>
  <c r="H5871" i="21"/>
  <c r="H5935" i="21"/>
  <c r="H5999" i="21"/>
  <c r="H6063" i="21"/>
  <c r="H6127" i="21"/>
  <c r="H6191" i="21"/>
  <c r="H6255" i="21"/>
  <c r="H4948" i="21"/>
  <c r="H5012" i="21"/>
  <c r="H5140" i="21"/>
  <c r="H5204" i="21"/>
  <c r="H5268" i="21"/>
  <c r="H5332" i="21"/>
  <c r="H5396" i="21"/>
  <c r="H5460" i="21"/>
  <c r="H5524" i="21"/>
  <c r="H5588" i="21"/>
  <c r="H5652" i="21"/>
  <c r="H5780" i="21"/>
  <c r="H5844" i="21"/>
  <c r="H5908" i="21"/>
  <c r="H5972" i="21"/>
  <c r="H6036" i="21"/>
  <c r="H6100" i="21"/>
  <c r="H6319" i="21"/>
  <c r="H6383" i="21"/>
  <c r="H6447" i="21"/>
  <c r="H6511" i="21"/>
  <c r="H6575" i="21"/>
  <c r="H6639" i="21"/>
  <c r="H6703" i="21"/>
  <c r="H6767" i="21"/>
  <c r="H6831" i="21"/>
  <c r="H6895" i="21"/>
  <c r="H6959" i="21"/>
  <c r="H7605" i="21"/>
  <c r="H7669" i="21"/>
  <c r="H7733" i="21"/>
  <c r="H7797" i="21"/>
  <c r="H7861" i="21"/>
  <c r="H7925" i="21"/>
  <c r="H7989" i="21"/>
  <c r="H8053" i="21"/>
  <c r="H8117" i="21"/>
  <c r="H8181" i="21"/>
  <c r="H8245" i="21"/>
  <c r="H8309" i="21"/>
  <c r="H8373" i="21"/>
  <c r="H8437" i="21"/>
  <c r="H8501" i="21"/>
  <c r="H8565" i="21"/>
  <c r="H8629" i="21"/>
  <c r="H8693" i="21"/>
  <c r="H8757" i="21"/>
  <c r="H4655" i="21"/>
  <c r="H4719" i="21"/>
  <c r="H4783" i="21"/>
  <c r="H4847" i="21"/>
  <c r="H4943" i="21"/>
  <c r="H5007" i="21"/>
  <c r="H5071" i="21"/>
  <c r="H5135" i="21"/>
  <c r="H5199" i="21"/>
  <c r="H5263" i="21"/>
  <c r="H5327" i="21"/>
  <c r="H5391" i="21"/>
  <c r="H5455" i="21"/>
  <c r="H5519" i="21"/>
  <c r="H5583" i="21"/>
  <c r="H5647" i="21"/>
  <c r="H5711" i="21"/>
  <c r="H5775" i="21"/>
  <c r="H5839" i="21"/>
  <c r="H5903" i="21"/>
  <c r="H5967" i="21"/>
  <c r="H6031" i="21"/>
  <c r="H6095" i="21"/>
  <c r="H6159" i="21"/>
  <c r="H6223" i="21"/>
  <c r="H4916" i="21"/>
  <c r="H4980" i="21"/>
  <c r="H5044" i="21"/>
  <c r="H5108" i="21"/>
  <c r="H5172" i="21"/>
  <c r="H5236" i="21"/>
  <c r="H5300" i="21"/>
  <c r="H5364" i="21"/>
  <c r="H5428" i="21"/>
  <c r="H5492" i="21"/>
  <c r="H5556" i="21"/>
  <c r="H5620" i="21"/>
  <c r="H5684" i="21"/>
  <c r="H5748" i="21"/>
  <c r="H5812" i="21"/>
  <c r="H5876" i="21"/>
  <c r="H5940" i="21"/>
  <c r="H6004" i="21"/>
  <c r="H6068" i="21"/>
  <c r="H6132" i="21"/>
  <c r="H4958" i="21"/>
  <c r="H5022" i="21"/>
  <c r="H5086" i="21"/>
  <c r="H5150" i="21"/>
  <c r="H5214" i="21"/>
  <c r="H5278" i="21"/>
  <c r="H5342" i="21"/>
  <c r="H5406" i="21"/>
  <c r="H5534" i="21"/>
  <c r="H5598" i="21"/>
  <c r="H5662" i="21"/>
  <c r="H5726" i="21"/>
  <c r="H5790" i="21"/>
  <c r="H5854" i="21"/>
  <c r="H5918" i="21"/>
  <c r="H5982" i="21"/>
  <c r="H6046" i="21"/>
  <c r="H6174" i="21"/>
  <c r="H6221" i="21"/>
  <c r="H6287" i="21"/>
  <c r="H6351" i="21"/>
  <c r="H6415" i="21"/>
  <c r="H6479" i="21"/>
  <c r="H6543" i="21"/>
  <c r="H6607" i="21"/>
  <c r="H6671" i="21"/>
  <c r="H6735" i="21"/>
  <c r="H6799" i="21"/>
  <c r="H6863" i="21"/>
  <c r="H6927" i="21"/>
  <c r="H7637" i="21"/>
  <c r="H7701" i="21"/>
  <c r="H7765" i="21"/>
  <c r="H7829" i="21"/>
  <c r="H7893" i="21"/>
  <c r="H7957" i="21"/>
  <c r="H8021" i="21"/>
  <c r="H8085" i="21"/>
  <c r="H8149" i="21"/>
  <c r="G8728" i="21"/>
  <c r="H179" i="21"/>
  <c r="H307" i="21"/>
  <c r="H1013" i="21"/>
  <c r="H1301" i="21"/>
  <c r="H2802" i="21"/>
  <c r="H3783" i="21"/>
  <c r="H3847" i="21"/>
  <c r="H3911" i="21"/>
  <c r="H3975" i="21"/>
  <c r="H4039" i="21"/>
  <c r="H4103" i="21"/>
  <c r="H4167" i="21"/>
  <c r="H4903" i="21"/>
  <c r="H191" i="21"/>
  <c r="H1398" i="21"/>
  <c r="H1462" i="21"/>
  <c r="H1526" i="21"/>
  <c r="H8473" i="21"/>
  <c r="H31" i="21"/>
  <c r="H95" i="21"/>
  <c r="H159" i="21"/>
  <c r="H406" i="21"/>
  <c r="H470" i="21"/>
  <c r="H534" i="21"/>
  <c r="H822" i="21"/>
  <c r="H886" i="21"/>
  <c r="H950" i="21"/>
  <c r="H1014" i="21"/>
  <c r="H1078" i="21"/>
  <c r="H1142" i="21"/>
  <c r="H1206" i="21"/>
  <c r="H1270" i="21"/>
  <c r="H1334" i="21"/>
  <c r="H1395" i="21"/>
  <c r="H1459" i="21"/>
  <c r="H1523" i="21"/>
  <c r="H1587" i="21"/>
  <c r="H1651" i="21"/>
  <c r="H1715" i="21"/>
  <c r="H1797" i="21"/>
  <c r="H1205" i="21"/>
  <c r="H1804" i="21"/>
  <c r="H1895" i="21"/>
  <c r="H1959" i="21"/>
  <c r="H2023" i="21"/>
  <c r="H2087" i="21"/>
  <c r="H2151" i="21"/>
  <c r="H2215" i="21"/>
  <c r="H2279" i="21"/>
  <c r="H2343" i="21"/>
  <c r="H2407" i="21"/>
  <c r="H2471" i="21"/>
  <c r="H2535" i="21"/>
  <c r="H2599" i="21"/>
  <c r="H2663" i="21"/>
  <c r="H2727" i="21"/>
  <c r="H2791" i="21"/>
  <c r="H2855" i="21"/>
  <c r="H2752" i="21"/>
  <c r="H2837" i="21"/>
  <c r="H2812" i="21"/>
  <c r="H2140" i="21"/>
  <c r="H3047" i="21"/>
  <c r="H3303" i="21"/>
  <c r="H3559" i="21"/>
  <c r="H3726" i="21"/>
  <c r="H2546" i="21"/>
  <c r="H3655" i="21"/>
  <c r="H3765" i="21"/>
  <c r="H3829" i="21"/>
  <c r="H3893" i="21"/>
  <c r="H3957" i="21"/>
  <c r="H4021" i="21"/>
  <c r="H4085" i="21"/>
  <c r="H4149" i="21"/>
  <c r="H2428" i="21"/>
  <c r="H3918" i="21"/>
  <c r="H4294" i="21"/>
  <c r="H4422" i="21"/>
  <c r="H361" i="21"/>
  <c r="H425" i="21"/>
  <c r="H489" i="21"/>
  <c r="H553" i="21"/>
  <c r="H617" i="21"/>
  <c r="H681" i="21"/>
  <c r="H745" i="21"/>
  <c r="H1065" i="21"/>
  <c r="H1033" i="21"/>
  <c r="H2790" i="21"/>
  <c r="H3099" i="21"/>
  <c r="H3355" i="21"/>
  <c r="H3611" i="21"/>
  <c r="H1837" i="21"/>
  <c r="H3826" i="21"/>
  <c r="H4082" i="21"/>
  <c r="H4249" i="21"/>
  <c r="H4956" i="21"/>
  <c r="H5020" i="21"/>
  <c r="H5084" i="21"/>
  <c r="H5148" i="21"/>
  <c r="H5212" i="21"/>
  <c r="H5276" i="21"/>
  <c r="H5340" i="21"/>
  <c r="H5404" i="21"/>
  <c r="H5468" i="21"/>
  <c r="H5532" i="21"/>
  <c r="H5596" i="21"/>
  <c r="H5660" i="21"/>
  <c r="H5724" i="21"/>
  <c r="H5788" i="21"/>
  <c r="H5852" i="21"/>
  <c r="H5916" i="21"/>
  <c r="H5980" i="21"/>
  <c r="H6044" i="21"/>
  <c r="H6108" i="21"/>
  <c r="H6172" i="21"/>
  <c r="H4934" i="21"/>
  <c r="H4998" i="21"/>
  <c r="H5062" i="21"/>
  <c r="H5126" i="21"/>
  <c r="H5190" i="21"/>
  <c r="H5254" i="21"/>
  <c r="H5318" i="21"/>
  <c r="H5382" i="21"/>
  <c r="H5446" i="21"/>
  <c r="H5510" i="21"/>
  <c r="H5574" i="21"/>
  <c r="H5638" i="21"/>
  <c r="H5702" i="21"/>
  <c r="H5766" i="21"/>
  <c r="H5830" i="21"/>
  <c r="H5894" i="21"/>
  <c r="H5958" i="21"/>
  <c r="H6022" i="21"/>
  <c r="H6086" i="21"/>
  <c r="H6150" i="21"/>
  <c r="H6214" i="21"/>
  <c r="H6225" i="21"/>
  <c r="H41" i="21"/>
  <c r="H105" i="21"/>
  <c r="H169" i="21"/>
  <c r="H233" i="21"/>
  <c r="H297" i="21"/>
  <c r="H28" i="21"/>
  <c r="H284" i="21"/>
  <c r="H503" i="21"/>
  <c r="H215" i="21"/>
  <c r="H1406" i="21"/>
  <c r="H1470" i="21"/>
  <c r="H1534" i="21"/>
  <c r="H1431" i="21"/>
  <c r="H1495" i="21"/>
  <c r="H1760" i="21"/>
  <c r="H873" i="21"/>
  <c r="H1408" i="21"/>
  <c r="H1536" i="21"/>
  <c r="H1664" i="21"/>
  <c r="H1926" i="21"/>
  <c r="H1990" i="21"/>
  <c r="H2054" i="21"/>
  <c r="H2118" i="21"/>
  <c r="H2182" i="21"/>
  <c r="H2246" i="21"/>
  <c r="H2310" i="21"/>
  <c r="H2374" i="21"/>
  <c r="H2438" i="21"/>
  <c r="H1417" i="21"/>
  <c r="H1545" i="21"/>
  <c r="H1773" i="21"/>
  <c r="H1716" i="21"/>
  <c r="H1940" i="21"/>
  <c r="H2196" i="21"/>
  <c r="H2452" i="21"/>
  <c r="H2598" i="21"/>
  <c r="H3739" i="21"/>
  <c r="H4348" i="21"/>
  <c r="H4412" i="21"/>
  <c r="H4476" i="21"/>
  <c r="H4944" i="21"/>
  <c r="H5008" i="21"/>
  <c r="H5072" i="21"/>
  <c r="H5136" i="21"/>
  <c r="H5200" i="21"/>
  <c r="H5264" i="21"/>
  <c r="H5328" i="21"/>
  <c r="H5392" i="21"/>
  <c r="H5456" i="21"/>
  <c r="H5520" i="21"/>
  <c r="H5584" i="21"/>
  <c r="H5648" i="21"/>
  <c r="H5712" i="21"/>
  <c r="H5776" i="21"/>
  <c r="H5840" i="21"/>
  <c r="H5904" i="21"/>
  <c r="H5968" i="21"/>
  <c r="H6032" i="21"/>
  <c r="H6096" i="21"/>
  <c r="H6160" i="21"/>
  <c r="H4922" i="21"/>
  <c r="H4986" i="21"/>
  <c r="H5050" i="21"/>
  <c r="H5114" i="21"/>
  <c r="H5178" i="21"/>
  <c r="H5242" i="21"/>
  <c r="H5306" i="21"/>
  <c r="H5370" i="21"/>
  <c r="H5434" i="21"/>
  <c r="H5498" i="21"/>
  <c r="H5562" i="21"/>
  <c r="H5626" i="21"/>
  <c r="H5690" i="21"/>
  <c r="H5754" i="21"/>
  <c r="H5818" i="21"/>
  <c r="H5882" i="21"/>
  <c r="H5946" i="21"/>
  <c r="H6010" i="21"/>
  <c r="H6074" i="21"/>
  <c r="H6138" i="21"/>
  <c r="H6202" i="21"/>
  <c r="H7019" i="21"/>
  <c r="H7083" i="21"/>
  <c r="H8369" i="21"/>
  <c r="H8433" i="21"/>
  <c r="H4301" i="21"/>
  <c r="H4429" i="21"/>
  <c r="H4912" i="21"/>
  <c r="H4976" i="21"/>
  <c r="H5040" i="21"/>
  <c r="H5104" i="21"/>
  <c r="H5168" i="21"/>
  <c r="H5232" i="21"/>
  <c r="H5296" i="21"/>
  <c r="H5360" i="21"/>
  <c r="H5424" i="21"/>
  <c r="H5488" i="21"/>
  <c r="H5552" i="21"/>
  <c r="H5616" i="21"/>
  <c r="H5680" i="21"/>
  <c r="H5744" i="21"/>
  <c r="H5808" i="21"/>
  <c r="H5872" i="21"/>
  <c r="H5936" i="21"/>
  <c r="H6000" i="21"/>
  <c r="H6064" i="21"/>
  <c r="H6128" i="21"/>
  <c r="H4954" i="21"/>
  <c r="H5018" i="21"/>
  <c r="H5082" i="21"/>
  <c r="H5146" i="21"/>
  <c r="H5210" i="21"/>
  <c r="H5274" i="21"/>
  <c r="H5338" i="21"/>
  <c r="H5402" i="21"/>
  <c r="H5466" i="21"/>
  <c r="H5530" i="21"/>
  <c r="H5594" i="21"/>
  <c r="H5658" i="21"/>
  <c r="H5722" i="21"/>
  <c r="H5786" i="21"/>
  <c r="H5850" i="21"/>
  <c r="H5914" i="21"/>
  <c r="H5978" i="21"/>
  <c r="H6042" i="21"/>
  <c r="H6106" i="21"/>
  <c r="H6170" i="21"/>
  <c r="H6234" i="21"/>
  <c r="H6302" i="21"/>
  <c r="H6366" i="21"/>
  <c r="H6430" i="21"/>
  <c r="H6558" i="21"/>
  <c r="H6622" i="21"/>
  <c r="H6686" i="21"/>
  <c r="H6750" i="21"/>
  <c r="H6814" i="21"/>
  <c r="H6942" i="21"/>
  <c r="H7006" i="21"/>
  <c r="H7070" i="21"/>
  <c r="H7179" i="21"/>
  <c r="H7243" i="21"/>
  <c r="H7307" i="21"/>
  <c r="H7371" i="21"/>
  <c r="H7435" i="21"/>
  <c r="H7499" i="21"/>
  <c r="H7563" i="21"/>
  <c r="H6968" i="21"/>
  <c r="H7032" i="21"/>
  <c r="H7096" i="21"/>
  <c r="H8401" i="21"/>
  <c r="H8465" i="21"/>
  <c r="H372" i="21"/>
  <c r="H436" i="21"/>
  <c r="H500" i="21"/>
  <c r="H235" i="21"/>
  <c r="H6253" i="21"/>
  <c r="G6915" i="10"/>
  <c r="H4205" i="21"/>
  <c r="H4333" i="21"/>
  <c r="H4461" i="21"/>
  <c r="H4238" i="21"/>
  <c r="H4539" i="21"/>
  <c r="H4603" i="21"/>
  <c r="H4667" i="21"/>
  <c r="H4731" i="21"/>
  <c r="H4795" i="21"/>
  <c r="H4859" i="21"/>
  <c r="H3878" i="21"/>
  <c r="H4134" i="21"/>
  <c r="H4955" i="21"/>
  <c r="H5019" i="21"/>
  <c r="H5083" i="21"/>
  <c r="H5147" i="21"/>
  <c r="H5211" i="21"/>
  <c r="H5275" i="21"/>
  <c r="H5339" i="21"/>
  <c r="H5403" i="21"/>
  <c r="H5467" i="21"/>
  <c r="H5531" i="21"/>
  <c r="H5595" i="21"/>
  <c r="H5659" i="21"/>
  <c r="H5723" i="21"/>
  <c r="H5787" i="21"/>
  <c r="H5851" i="21"/>
  <c r="H5915" i="21"/>
  <c r="H5979" i="21"/>
  <c r="H6043" i="21"/>
  <c r="H6107" i="21"/>
  <c r="H6171" i="21"/>
  <c r="H6235" i="21"/>
  <c r="H7237" i="21"/>
  <c r="H7557" i="21"/>
  <c r="H6299" i="21"/>
  <c r="H6363" i="21"/>
  <c r="H6427" i="21"/>
  <c r="H6491" i="21"/>
  <c r="H6555" i="21"/>
  <c r="H6619" i="21"/>
  <c r="H6683" i="21"/>
  <c r="H6747" i="21"/>
  <c r="H6811" i="21"/>
  <c r="H6875" i="21"/>
  <c r="H6939" i="21"/>
  <c r="H7176" i="21"/>
  <c r="H7240" i="21"/>
  <c r="H7304" i="21"/>
  <c r="H7368" i="21"/>
  <c r="H7432" i="21"/>
  <c r="H8390" i="21"/>
  <c r="H8454" i="21"/>
  <c r="H8518" i="21"/>
  <c r="H8710" i="21"/>
  <c r="H8289" i="21"/>
  <c r="H8545" i="21"/>
  <c r="H267" i="21"/>
  <c r="H525" i="21"/>
  <c r="H1451" i="21"/>
  <c r="H1515" i="21"/>
  <c r="H2826" i="21"/>
  <c r="H3818" i="21"/>
  <c r="H4074" i="21"/>
  <c r="H4926" i="21"/>
  <c r="H5054" i="21"/>
  <c r="H5118" i="21"/>
  <c r="H5182" i="21"/>
  <c r="H5310" i="21"/>
  <c r="H5374" i="21"/>
  <c r="H5438" i="21"/>
  <c r="H5502" i="21"/>
  <c r="H5566" i="21"/>
  <c r="H5630" i="21"/>
  <c r="H5694" i="21"/>
  <c r="H5822" i="21"/>
  <c r="H5886" i="21"/>
  <c r="H5950" i="21"/>
  <c r="H6014" i="21"/>
  <c r="H6078" i="21"/>
  <c r="H6142" i="21"/>
  <c r="H6206" i="21"/>
  <c r="H404" i="21"/>
  <c r="H468" i="21"/>
  <c r="H532" i="21"/>
  <c r="H171" i="21"/>
  <c r="H299" i="21"/>
  <c r="H1492" i="21"/>
  <c r="H6189" i="21"/>
  <c r="G8327" i="10"/>
  <c r="H88" i="21"/>
  <c r="H801" i="21"/>
  <c r="H1057" i="21"/>
  <c r="H1313" i="21"/>
  <c r="H1619" i="21"/>
  <c r="H1683" i="21"/>
  <c r="H216" i="21"/>
  <c r="H344" i="21"/>
  <c r="H408" i="21"/>
  <c r="H472" i="21"/>
  <c r="H536" i="21"/>
  <c r="H513" i="21"/>
  <c r="H632" i="21"/>
  <c r="H1605" i="21"/>
  <c r="H1907" i="21"/>
  <c r="H1971" i="21"/>
  <c r="H2035" i="21"/>
  <c r="H2099" i="21"/>
  <c r="H2163" i="21"/>
  <c r="H2227" i="21"/>
  <c r="H2291" i="21"/>
  <c r="H2355" i="21"/>
  <c r="H2419" i="21"/>
  <c r="H2483" i="21"/>
  <c r="H2547" i="21"/>
  <c r="H2611" i="21"/>
  <c r="H2675" i="21"/>
  <c r="H2739" i="21"/>
  <c r="H2803" i="21"/>
  <c r="H2867" i="21"/>
  <c r="H2853" i="21"/>
  <c r="H2828" i="21"/>
  <c r="H3966" i="21"/>
  <c r="H4190" i="21"/>
  <c r="H4968" i="21"/>
  <c r="H5032" i="21"/>
  <c r="H5096" i="21"/>
  <c r="H5160" i="21"/>
  <c r="H5224" i="21"/>
  <c r="H5288" i="21"/>
  <c r="H5352" i="21"/>
  <c r="H4468" i="21"/>
  <c r="H5165" i="21"/>
  <c r="H5549" i="21"/>
  <c r="H5869" i="21"/>
  <c r="H7142" i="21"/>
  <c r="H674" i="21"/>
  <c r="H929" i="21"/>
  <c r="H1185" i="21"/>
  <c r="H1464" i="21"/>
  <c r="H1473" i="21"/>
  <c r="H1811" i="21"/>
  <c r="H2526" i="21"/>
  <c r="H2942" i="21"/>
  <c r="H3006" i="21"/>
  <c r="H3070" i="21"/>
  <c r="H3134" i="21"/>
  <c r="H3198" i="21"/>
  <c r="H3262" i="21"/>
  <c r="H3326" i="21"/>
  <c r="H3390" i="21"/>
  <c r="H3454" i="21"/>
  <c r="H3518" i="21"/>
  <c r="H3582" i="21"/>
  <c r="H2931" i="21"/>
  <c r="H3187" i="21"/>
  <c r="H3443" i="21"/>
  <c r="H3667" i="21"/>
  <c r="H4261" i="21"/>
  <c r="H6305" i="21"/>
  <c r="H6369" i="21"/>
  <c r="H6433" i="21"/>
  <c r="H6497" i="21"/>
  <c r="H6561" i="21"/>
  <c r="H6625" i="21"/>
  <c r="H6689" i="21"/>
  <c r="H6753" i="21"/>
  <c r="H6817" i="21"/>
  <c r="H6881" i="21"/>
  <c r="H6945" i="21"/>
  <c r="H7009" i="21"/>
  <c r="H7073" i="21"/>
  <c r="H780" i="21"/>
  <c r="G8039" i="10"/>
  <c r="H1400" i="21"/>
  <c r="H1528" i="21"/>
  <c r="H1409" i="21"/>
  <c r="H1537" i="21"/>
  <c r="H2590" i="21"/>
  <c r="H2910" i="21"/>
  <c r="H2974" i="21"/>
  <c r="H3038" i="21"/>
  <c r="H3102" i="21"/>
  <c r="H3166" i="21"/>
  <c r="H3230" i="21"/>
  <c r="H3294" i="21"/>
  <c r="H3358" i="21"/>
  <c r="H3422" i="21"/>
  <c r="H3486" i="21"/>
  <c r="H3550" i="21"/>
  <c r="H3614" i="21"/>
  <c r="H2188" i="21"/>
  <c r="H3059" i="21"/>
  <c r="H3315" i="21"/>
  <c r="H3571" i="21"/>
  <c r="H3731" i="21"/>
  <c r="H2092" i="21"/>
  <c r="H4197" i="21"/>
  <c r="H6273" i="21"/>
  <c r="H6337" i="21"/>
  <c r="H6401" i="21"/>
  <c r="H6465" i="21"/>
  <c r="H6529" i="21"/>
  <c r="H6593" i="21"/>
  <c r="H6657" i="21"/>
  <c r="H6721" i="21"/>
  <c r="H6785" i="21"/>
  <c r="H6849" i="21"/>
  <c r="H6913" i="21"/>
  <c r="H6977" i="21"/>
  <c r="H7041" i="21"/>
  <c r="H7105" i="21"/>
  <c r="H1399" i="21"/>
  <c r="H1463" i="21"/>
  <c r="H1527" i="21"/>
  <c r="H407" i="21"/>
  <c r="H1472" i="21"/>
  <c r="H8257" i="21"/>
  <c r="H8321" i="21"/>
  <c r="H8641" i="21"/>
  <c r="H8705" i="21"/>
  <c r="H1649" i="21"/>
  <c r="H1919" i="21"/>
  <c r="H1983" i="21"/>
  <c r="H2047" i="21"/>
  <c r="H2111" i="21"/>
  <c r="H2175" i="21"/>
  <c r="H2239" i="21"/>
  <c r="H2303" i="21"/>
  <c r="H2367" i="21"/>
  <c r="H2431" i="21"/>
  <c r="H2495" i="21"/>
  <c r="H2559" i="21"/>
  <c r="H2623" i="21"/>
  <c r="H2687" i="21"/>
  <c r="H2751" i="21"/>
  <c r="H2815" i="21"/>
  <c r="H2879" i="21"/>
  <c r="H2698" i="21"/>
  <c r="H2673" i="21"/>
  <c r="H1791" i="21"/>
  <c r="H2072" i="21"/>
  <c r="H2328" i="21"/>
  <c r="H2648" i="21"/>
  <c r="H2506" i="21"/>
  <c r="H3946" i="21"/>
  <c r="H5416" i="21"/>
  <c r="H5480" i="21"/>
  <c r="H5544" i="21"/>
  <c r="H5608" i="21"/>
  <c r="H5672" i="21"/>
  <c r="H5736" i="21"/>
  <c r="H5800" i="21"/>
  <c r="H5864" i="21"/>
  <c r="H5928" i="21"/>
  <c r="H5992" i="21"/>
  <c r="H6056" i="21"/>
  <c r="H6120" i="21"/>
  <c r="H6184" i="21"/>
  <c r="H4946" i="21"/>
  <c r="H5010" i="21"/>
  <c r="H5074" i="21"/>
  <c r="H5138" i="21"/>
  <c r="H5202" i="21"/>
  <c r="H5266" i="21"/>
  <c r="H5330" i="21"/>
  <c r="H5394" i="21"/>
  <c r="H5458" i="21"/>
  <c r="H5522" i="21"/>
  <c r="H5586" i="21"/>
  <c r="H5650" i="21"/>
  <c r="H5714" i="21"/>
  <c r="H5778" i="21"/>
  <c r="H5842" i="21"/>
  <c r="H5906" i="21"/>
  <c r="H5970" i="21"/>
  <c r="H6034" i="21"/>
  <c r="H6098" i="21"/>
  <c r="H6162" i="21"/>
  <c r="H6226" i="21"/>
  <c r="H8393" i="21"/>
  <c r="H76" i="21"/>
  <c r="H352" i="21"/>
  <c r="H416" i="21"/>
  <c r="H480" i="21"/>
  <c r="H544" i="21"/>
  <c r="H535" i="21"/>
  <c r="H1504" i="21"/>
  <c r="H7633" i="21"/>
  <c r="H7697" i="21"/>
  <c r="H7761" i="21"/>
  <c r="H7825" i="21"/>
  <c r="H7889" i="21"/>
  <c r="H7953" i="21"/>
  <c r="H8017" i="21"/>
  <c r="H8081" i="21"/>
  <c r="H8145" i="21"/>
  <c r="H8209" i="21"/>
  <c r="H45" i="21"/>
  <c r="H109" i="21"/>
  <c r="H173" i="21"/>
  <c r="H237" i="21"/>
  <c r="H301" i="21"/>
  <c r="H1410" i="21"/>
  <c r="H1474" i="21"/>
  <c r="H1538" i="21"/>
  <c r="H1930" i="21"/>
  <c r="H1994" i="21"/>
  <c r="H2058" i="21"/>
  <c r="H2122" i="21"/>
  <c r="H2186" i="21"/>
  <c r="H2250" i="21"/>
  <c r="H2314" i="21"/>
  <c r="H2378" i="21"/>
  <c r="H2442" i="21"/>
  <c r="H1681" i="21"/>
  <c r="H2634" i="21"/>
  <c r="H2890" i="21"/>
  <c r="H2136" i="21"/>
  <c r="H2392" i="21"/>
  <c r="H2840" i="21"/>
  <c r="H3754" i="21"/>
  <c r="H4010" i="21"/>
  <c r="G6787" i="10"/>
  <c r="G8218" i="10"/>
  <c r="G8759" i="10"/>
  <c r="H357" i="21"/>
  <c r="H421" i="21"/>
  <c r="H485" i="21"/>
  <c r="H319" i="21"/>
  <c r="H547" i="21"/>
  <c r="H613" i="21"/>
  <c r="H677" i="21"/>
  <c r="H741" i="21"/>
  <c r="H590" i="21"/>
  <c r="H654" i="21"/>
  <c r="H718" i="21"/>
  <c r="H782" i="21"/>
  <c r="H1439" i="21"/>
  <c r="H1503" i="21"/>
  <c r="H921" i="21"/>
  <c r="H1413" i="21"/>
  <c r="H1541" i="21"/>
  <c r="H1771" i="21"/>
  <c r="H1929" i="21"/>
  <c r="H1993" i="21"/>
  <c r="H2057" i="21"/>
  <c r="H2121" i="21"/>
  <c r="H2185" i="21"/>
  <c r="H2249" i="21"/>
  <c r="H2313" i="21"/>
  <c r="H2377" i="21"/>
  <c r="H2441" i="21"/>
  <c r="H2505" i="21"/>
  <c r="H2569" i="21"/>
  <c r="H1680" i="21"/>
  <c r="H1081" i="21"/>
  <c r="H1433" i="21"/>
  <c r="H2640" i="21"/>
  <c r="H2896" i="21"/>
  <c r="H2960" i="21"/>
  <c r="H3024" i="21"/>
  <c r="H3088" i="21"/>
  <c r="H3152" i="21"/>
  <c r="H3216" i="21"/>
  <c r="H1445" i="21"/>
  <c r="H1712" i="21"/>
  <c r="H2608" i="21"/>
  <c r="H2562" i="21"/>
  <c r="H3831" i="21"/>
  <c r="H3959" i="21"/>
  <c r="H4087" i="21"/>
  <c r="H4343" i="21"/>
  <c r="H4471" i="21"/>
  <c r="H3287" i="21"/>
  <c r="H2889" i="21"/>
  <c r="H4066" i="21"/>
  <c r="H8414" i="21"/>
  <c r="H8542" i="21"/>
  <c r="H7664" i="21"/>
  <c r="H7792" i="21"/>
  <c r="H7920" i="21"/>
  <c r="H8048" i="21"/>
  <c r="H8176" i="21"/>
  <c r="H8432" i="21"/>
  <c r="H8688" i="21"/>
  <c r="H1584" i="21"/>
  <c r="H2832" i="21"/>
  <c r="H3767" i="21"/>
  <c r="H3895" i="21"/>
  <c r="H4023" i="21"/>
  <c r="H4151" i="21"/>
  <c r="H4407" i="21"/>
  <c r="H3031" i="21"/>
  <c r="H3543" i="21"/>
  <c r="H3810" i="21"/>
  <c r="H7600" i="21"/>
  <c r="H7728" i="21"/>
  <c r="H7856" i="21"/>
  <c r="H7984" i="21"/>
  <c r="H8112" i="21"/>
  <c r="H8752" i="21"/>
  <c r="H389" i="21"/>
  <c r="H453" i="21"/>
  <c r="H581" i="21"/>
  <c r="H645" i="21"/>
  <c r="H709" i="21"/>
  <c r="H773" i="21"/>
  <c r="H558" i="21"/>
  <c r="H622" i="21"/>
  <c r="H686" i="21"/>
  <c r="H750" i="21"/>
  <c r="H835" i="21"/>
  <c r="H899" i="21"/>
  <c r="H963" i="21"/>
  <c r="H1027" i="21"/>
  <c r="H1091" i="21"/>
  <c r="H1155" i="21"/>
  <c r="H1219" i="21"/>
  <c r="H1283" i="21"/>
  <c r="H1347" i="21"/>
  <c r="H1407" i="21"/>
  <c r="H1471" i="21"/>
  <c r="H1535" i="21"/>
  <c r="H1477" i="21"/>
  <c r="H1897" i="21"/>
  <c r="H1961" i="21"/>
  <c r="H2025" i="21"/>
  <c r="H2089" i="21"/>
  <c r="H2153" i="21"/>
  <c r="H2217" i="21"/>
  <c r="H2281" i="21"/>
  <c r="H2345" i="21"/>
  <c r="H2409" i="21"/>
  <c r="H2473" i="21"/>
  <c r="H2537" i="21"/>
  <c r="H2601" i="21"/>
  <c r="H1616" i="21"/>
  <c r="H1337" i="21"/>
  <c r="H1497" i="21"/>
  <c r="H3280" i="21"/>
  <c r="H3344" i="21"/>
  <c r="H3408" i="21"/>
  <c r="H3472" i="21"/>
  <c r="H3536" i="21"/>
  <c r="H3600" i="21"/>
  <c r="H3664" i="21"/>
  <c r="H3728" i="21"/>
  <c r="H2614" i="21"/>
  <c r="H2870" i="21"/>
  <c r="H2576" i="21"/>
  <c r="H2845" i="21"/>
  <c r="H1796" i="21"/>
  <c r="H3780" i="21"/>
  <c r="H3844" i="21"/>
  <c r="H3908" i="21"/>
  <c r="H3972" i="21"/>
  <c r="H4036" i="21"/>
  <c r="H4100" i="21"/>
  <c r="H4164" i="21"/>
  <c r="H4228" i="21"/>
  <c r="H3083" i="21"/>
  <c r="H3339" i="21"/>
  <c r="H3595" i="21"/>
  <c r="H4221" i="21"/>
  <c r="H4524" i="21"/>
  <c r="H4588" i="21"/>
  <c r="H4652" i="21"/>
  <c r="H4716" i="21"/>
  <c r="H4780" i="21"/>
  <c r="H4844" i="21"/>
  <c r="H6326" i="21"/>
  <c r="H6390" i="21"/>
  <c r="H6454" i="21"/>
  <c r="H6518" i="21"/>
  <c r="H6582" i="21"/>
  <c r="H6646" i="21"/>
  <c r="H6710" i="21"/>
  <c r="H6774" i="21"/>
  <c r="H6838" i="21"/>
  <c r="H6902" i="21"/>
  <c r="H6966" i="21"/>
  <c r="H7030" i="21"/>
  <c r="H7094" i="21"/>
  <c r="H7139" i="21"/>
  <c r="H7203" i="21"/>
  <c r="H7267" i="21"/>
  <c r="H7331" i="21"/>
  <c r="H7395" i="21"/>
  <c r="H7459" i="21"/>
  <c r="H7523" i="21"/>
  <c r="H7587" i="21"/>
  <c r="H6992" i="21"/>
  <c r="H7056" i="21"/>
  <c r="H7120" i="21"/>
  <c r="H7184" i="21"/>
  <c r="H7248" i="21"/>
  <c r="H7312" i="21"/>
  <c r="H7376" i="21"/>
  <c r="H7440" i="21"/>
  <c r="H7504" i="21"/>
  <c r="H7568" i="21"/>
  <c r="H7630" i="21"/>
  <c r="H7694" i="21"/>
  <c r="H7758" i="21"/>
  <c r="H7822" i="21"/>
  <c r="H7886" i="21"/>
  <c r="H7950" i="21"/>
  <c r="H8014" i="21"/>
  <c r="H8078" i="21"/>
  <c r="H8142" i="21"/>
  <c r="H8206" i="21"/>
  <c r="H8334" i="21"/>
  <c r="H8462" i="21"/>
  <c r="H8590" i="21"/>
  <c r="H8718" i="21"/>
  <c r="H7639" i="21"/>
  <c r="H7703" i="21"/>
  <c r="H7767" i="21"/>
  <c r="H7831" i="21"/>
  <c r="H7895" i="21"/>
  <c r="H7959" i="21"/>
  <c r="H8023" i="21"/>
  <c r="H8087" i="21"/>
  <c r="H8151" i="21"/>
  <c r="H2768" i="21"/>
  <c r="H2928" i="21"/>
  <c r="H2992" i="21"/>
  <c r="H3056" i="21"/>
  <c r="H3120" i="21"/>
  <c r="H3184" i="21"/>
  <c r="H3248" i="21"/>
  <c r="H3312" i="21"/>
  <c r="H3376" i="21"/>
  <c r="H3440" i="21"/>
  <c r="H3504" i="21"/>
  <c r="H3568" i="21"/>
  <c r="H3632" i="21"/>
  <c r="H3696" i="21"/>
  <c r="H1828" i="21"/>
  <c r="H2550" i="21"/>
  <c r="H2742" i="21"/>
  <c r="H2909" i="21"/>
  <c r="H2973" i="21"/>
  <c r="H3037" i="21"/>
  <c r="H3101" i="21"/>
  <c r="H3165" i="21"/>
  <c r="H3229" i="21"/>
  <c r="H3293" i="21"/>
  <c r="H3357" i="21"/>
  <c r="H3421" i="21"/>
  <c r="H3485" i="21"/>
  <c r="H3549" i="21"/>
  <c r="H3613" i="21"/>
  <c r="H3677" i="21"/>
  <c r="H3741" i="21"/>
  <c r="H2512" i="21"/>
  <c r="H2717" i="21"/>
  <c r="H1860" i="21"/>
  <c r="H2665" i="21"/>
  <c r="H3691" i="21"/>
  <c r="H2820" i="21"/>
  <c r="H3748" i="21"/>
  <c r="H3812" i="21"/>
  <c r="H3876" i="21"/>
  <c r="H3940" i="21"/>
  <c r="H4004" i="21"/>
  <c r="H4068" i="21"/>
  <c r="H4132" i="21"/>
  <c r="H4196" i="21"/>
  <c r="H4260" i="21"/>
  <c r="H1732" i="21"/>
  <c r="H2633" i="21"/>
  <c r="H2955" i="21"/>
  <c r="H3211" i="21"/>
  <c r="H3467" i="21"/>
  <c r="H4285" i="21"/>
  <c r="H4226" i="21"/>
  <c r="H4556" i="21"/>
  <c r="H4620" i="21"/>
  <c r="H4684" i="21"/>
  <c r="H4748" i="21"/>
  <c r="H4812" i="21"/>
  <c r="H4876" i="21"/>
  <c r="H6294" i="21"/>
  <c r="H6358" i="21"/>
  <c r="H6422" i="21"/>
  <c r="H6486" i="21"/>
  <c r="H6550" i="21"/>
  <c r="H6614" i="21"/>
  <c r="H6678" i="21"/>
  <c r="H6742" i="21"/>
  <c r="H6806" i="21"/>
  <c r="H6870" i="21"/>
  <c r="H6934" i="21"/>
  <c r="H6998" i="21"/>
  <c r="H7062" i="21"/>
  <c r="H7126" i="21"/>
  <c r="H6979" i="21"/>
  <c r="H7043" i="21"/>
  <c r="H7107" i="21"/>
  <c r="H7171" i="21"/>
  <c r="H7235" i="21"/>
  <c r="H7299" i="21"/>
  <c r="H7363" i="21"/>
  <c r="H7427" i="21"/>
  <c r="H7491" i="21"/>
  <c r="H7555" i="21"/>
  <c r="H7152" i="21"/>
  <c r="H7216" i="21"/>
  <c r="H7280" i="21"/>
  <c r="H7344" i="21"/>
  <c r="H7408" i="21"/>
  <c r="H7472" i="21"/>
  <c r="H7536" i="21"/>
  <c r="H7598" i="21"/>
  <c r="H7662" i="21"/>
  <c r="H7726" i="21"/>
  <c r="H7790" i="21"/>
  <c r="H7854" i="21"/>
  <c r="H7918" i="21"/>
  <c r="H7982" i="21"/>
  <c r="H8046" i="21"/>
  <c r="H8110" i="21"/>
  <c r="H8174" i="21"/>
  <c r="H8750" i="21"/>
  <c r="H187" i="21"/>
  <c r="H315" i="21"/>
  <c r="H475" i="21"/>
  <c r="H603" i="21"/>
  <c r="H667" i="21"/>
  <c r="H731" i="21"/>
  <c r="H795" i="21"/>
  <c r="H2596" i="21"/>
  <c r="H2116" i="21"/>
  <c r="H2372" i="21"/>
  <c r="H3787" i="21"/>
  <c r="H3851" i="21"/>
  <c r="H3915" i="21"/>
  <c r="H3979" i="21"/>
  <c r="H4043" i="21"/>
  <c r="H4107" i="21"/>
  <c r="H4171" i="21"/>
  <c r="H4299" i="21"/>
  <c r="H4363" i="21"/>
  <c r="H4427" i="21"/>
  <c r="H4491" i="21"/>
  <c r="H4409" i="21"/>
  <c r="H4362" i="21"/>
  <c r="H4490" i="21"/>
  <c r="H7748" i="21"/>
  <c r="H7812" i="21"/>
  <c r="H8004" i="21"/>
  <c r="H8068" i="21"/>
  <c r="H836" i="21"/>
  <c r="H900" i="21"/>
  <c r="H964" i="21"/>
  <c r="H1028" i="21"/>
  <c r="H1092" i="21"/>
  <c r="H1156" i="21"/>
  <c r="H1220" i="21"/>
  <c r="H1284" i="21"/>
  <c r="H1348" i="21"/>
  <c r="H1449" i="21"/>
  <c r="H1947" i="21"/>
  <c r="H2011" i="21"/>
  <c r="H2075" i="21"/>
  <c r="H2139" i="21"/>
  <c r="H2203" i="21"/>
  <c r="H2267" i="21"/>
  <c r="H2331" i="21"/>
  <c r="H2395" i="21"/>
  <c r="H2459" i="21"/>
  <c r="H2523" i="21"/>
  <c r="H2587" i="21"/>
  <c r="H2651" i="21"/>
  <c r="H2715" i="21"/>
  <c r="H2779" i="21"/>
  <c r="H2843" i="21"/>
  <c r="H2004" i="21"/>
  <c r="H2260" i="21"/>
  <c r="H2502" i="21"/>
  <c r="H1540" i="21"/>
  <c r="H3643" i="21"/>
  <c r="H4237" i="21"/>
  <c r="H3942" i="21"/>
  <c r="H7894" i="21"/>
  <c r="H7333" i="21"/>
  <c r="H7144" i="21"/>
  <c r="H7208" i="21"/>
  <c r="H7272" i="21"/>
  <c r="H7336" i="21"/>
  <c r="H7400" i="21"/>
  <c r="H7607" i="21"/>
  <c r="H7671" i="21"/>
  <c r="H7735" i="21"/>
  <c r="H7799" i="21"/>
  <c r="H7863" i="21"/>
  <c r="H7927" i="21"/>
  <c r="H7991" i="21"/>
  <c r="H8055" i="21"/>
  <c r="H8119" i="21"/>
  <c r="H8183" i="21"/>
  <c r="H251" i="21"/>
  <c r="H347" i="21"/>
  <c r="H164" i="21"/>
  <c r="H571" i="21"/>
  <c r="H635" i="21"/>
  <c r="H699" i="21"/>
  <c r="H763" i="21"/>
  <c r="H676" i="21"/>
  <c r="H985" i="21"/>
  <c r="H1789" i="21"/>
  <c r="H2532" i="21"/>
  <c r="H1988" i="21"/>
  <c r="H2244" i="21"/>
  <c r="H1508" i="21"/>
  <c r="H4331" i="21"/>
  <c r="H4395" i="21"/>
  <c r="H4459" i="21"/>
  <c r="H4345" i="21"/>
  <c r="H4473" i="21"/>
  <c r="H4298" i="21"/>
  <c r="H4426" i="21"/>
  <c r="H6804" i="21"/>
  <c r="H6868" i="21"/>
  <c r="H7188" i="21"/>
  <c r="H7252" i="21"/>
  <c r="H7316" i="21"/>
  <c r="H7380" i="21"/>
  <c r="H7444" i="21"/>
  <c r="H7780" i="21"/>
  <c r="H8036" i="21"/>
  <c r="H68" i="21"/>
  <c r="H132" i="21"/>
  <c r="H804" i="21"/>
  <c r="H868" i="21"/>
  <c r="H932" i="21"/>
  <c r="H996" i="21"/>
  <c r="H1060" i="21"/>
  <c r="H1124" i="21"/>
  <c r="H1188" i="21"/>
  <c r="H1252" i="21"/>
  <c r="H1316" i="21"/>
  <c r="H1380" i="21"/>
  <c r="H1321" i="21"/>
  <c r="H1513" i="21"/>
  <c r="H1915" i="21"/>
  <c r="H1979" i="21"/>
  <c r="H2043" i="21"/>
  <c r="H2107" i="21"/>
  <c r="H2171" i="21"/>
  <c r="H2235" i="21"/>
  <c r="H2299" i="21"/>
  <c r="H2363" i="21"/>
  <c r="H2427" i="21"/>
  <c r="H2491" i="21"/>
  <c r="H2555" i="21"/>
  <c r="H2619" i="21"/>
  <c r="H2683" i="21"/>
  <c r="H2747" i="21"/>
  <c r="H2811" i="21"/>
  <c r="H2875" i="21"/>
  <c r="H1588" i="21"/>
  <c r="H2132" i="21"/>
  <c r="H2388" i="21"/>
  <c r="H2566" i="21"/>
  <c r="H905" i="21"/>
  <c r="H2708" i="21"/>
  <c r="H3707" i="21"/>
  <c r="H2676" i="21"/>
  <c r="H4173" i="21"/>
  <c r="H3814" i="21"/>
  <c r="H4070" i="21"/>
  <c r="H7670" i="21"/>
  <c r="H7798" i="21"/>
  <c r="H8200" i="21"/>
  <c r="H4893" i="21"/>
  <c r="H4202" i="21"/>
  <c r="H531" i="21"/>
  <c r="H371" i="21"/>
  <c r="H853" i="21"/>
  <c r="H1397" i="21"/>
  <c r="H1525" i="21"/>
  <c r="H1653" i="21"/>
  <c r="H1845" i="21"/>
  <c r="H1767" i="21"/>
  <c r="H1852" i="21"/>
  <c r="H2016" i="21"/>
  <c r="H2272" i="21"/>
  <c r="H2629" i="21"/>
  <c r="H2885" i="21"/>
  <c r="H2933" i="21"/>
  <c r="H2997" i="21"/>
  <c r="H3061" i="21"/>
  <c r="H3125" i="21"/>
  <c r="H3189" i="21"/>
  <c r="H3253" i="21"/>
  <c r="H3317" i="21"/>
  <c r="H3381" i="21"/>
  <c r="H3445" i="21"/>
  <c r="H3509" i="21"/>
  <c r="H3573" i="21"/>
  <c r="H3637" i="21"/>
  <c r="H3701" i="21"/>
  <c r="H2560" i="21"/>
  <c r="H2834" i="21"/>
  <c r="H3801" i="21"/>
  <c r="H3865" i="21"/>
  <c r="H3929" i="21"/>
  <c r="H3993" i="21"/>
  <c r="H4057" i="21"/>
  <c r="H4121" i="21"/>
  <c r="H3730" i="21"/>
  <c r="H4545" i="21"/>
  <c r="H4609" i="21"/>
  <c r="H4673" i="21"/>
  <c r="H4737" i="21"/>
  <c r="H4801" i="21"/>
  <c r="H4865" i="21"/>
  <c r="H4562" i="21"/>
  <c r="H4626" i="21"/>
  <c r="H4690" i="21"/>
  <c r="H4754" i="21"/>
  <c r="H4818" i="21"/>
  <c r="H4882" i="21"/>
  <c r="H4402" i="21"/>
  <c r="H4917" i="21"/>
  <c r="H4981" i="21"/>
  <c r="H5581" i="21"/>
  <c r="H3662" i="21"/>
  <c r="H1916" i="21"/>
  <c r="H3790" i="21"/>
  <c r="H4046" i="21"/>
  <c r="H5045" i="21"/>
  <c r="H5109" i="21"/>
  <c r="H5173" i="21"/>
  <c r="H5237" i="21"/>
  <c r="H5301" i="21"/>
  <c r="H5365" i="21"/>
  <c r="H5429" i="21"/>
  <c r="H5493" i="21"/>
  <c r="H5557" i="21"/>
  <c r="H5621" i="21"/>
  <c r="H5685" i="21"/>
  <c r="H5749" i="21"/>
  <c r="H5813" i="21"/>
  <c r="H5877" i="21"/>
  <c r="H5941" i="21"/>
  <c r="H6005" i="21"/>
  <c r="H6069" i="21"/>
  <c r="H6133" i="21"/>
  <c r="H7003" i="21"/>
  <c r="H7067" i="21"/>
  <c r="H7131" i="21"/>
  <c r="H6984" i="21"/>
  <c r="H7048" i="21"/>
  <c r="H7112" i="21"/>
  <c r="H23" i="21"/>
  <c r="H87" i="21"/>
  <c r="H151" i="21"/>
  <c r="H176" i="21"/>
  <c r="H304" i="21"/>
  <c r="H231" i="21"/>
  <c r="H608" i="21"/>
  <c r="H1097" i="21"/>
  <c r="H1787" i="21"/>
  <c r="H2548" i="21"/>
  <c r="H2630" i="21"/>
  <c r="H2886" i="21"/>
  <c r="H2861" i="21"/>
  <c r="H969" i="21"/>
  <c r="H4304" i="21"/>
  <c r="H4368" i="21"/>
  <c r="H4432" i="21"/>
  <c r="H4496" i="21"/>
  <c r="H2868" i="21"/>
  <c r="H3131" i="21"/>
  <c r="H3387" i="21"/>
  <c r="H3757" i="21"/>
  <c r="H3821" i="21"/>
  <c r="H3885" i="21"/>
  <c r="H3949" i="21"/>
  <c r="H4013" i="21"/>
  <c r="H4077" i="21"/>
  <c r="H4141" i="21"/>
  <c r="H4278" i="21"/>
  <c r="H4361" i="21"/>
  <c r="H4489" i="21"/>
  <c r="H4186" i="21"/>
  <c r="H4314" i="21"/>
  <c r="H4442" i="21"/>
  <c r="H4937" i="21"/>
  <c r="H5001" i="21"/>
  <c r="H5065" i="21"/>
  <c r="H5129" i="21"/>
  <c r="H5193" i="21"/>
  <c r="H5257" i="21"/>
  <c r="H5321" i="21"/>
  <c r="H5385" i="21"/>
  <c r="H5449" i="21"/>
  <c r="H5513" i="21"/>
  <c r="H5577" i="21"/>
  <c r="H5641" i="21"/>
  <c r="H5705" i="21"/>
  <c r="H5769" i="21"/>
  <c r="H5833" i="21"/>
  <c r="H5897" i="21"/>
  <c r="H5961" i="21"/>
  <c r="H6025" i="21"/>
  <c r="H6089" i="21"/>
  <c r="H6153" i="21"/>
  <c r="H7170" i="21"/>
  <c r="H7234" i="21"/>
  <c r="H7298" i="21"/>
  <c r="H7362" i="21"/>
  <c r="H7426" i="21"/>
  <c r="H7490" i="21"/>
  <c r="H7554" i="21"/>
  <c r="H1394" i="21"/>
  <c r="H1458" i="21"/>
  <c r="H1522" i="21"/>
  <c r="H2959" i="21"/>
  <c r="H3215" i="21"/>
  <c r="H3471" i="21"/>
  <c r="H4340" i="21"/>
  <c r="H5357" i="21"/>
  <c r="H7242" i="21"/>
  <c r="H7370" i="21"/>
  <c r="H7498" i="21"/>
  <c r="H7031" i="21"/>
  <c r="H22" i="21"/>
  <c r="H86" i="21"/>
  <c r="H150" i="21"/>
  <c r="H214" i="21"/>
  <c r="H278" i="21"/>
  <c r="H342" i="21"/>
  <c r="H67" i="21"/>
  <c r="H131" i="21"/>
  <c r="H104" i="21"/>
  <c r="H264" i="21"/>
  <c r="H227" i="21"/>
  <c r="H378" i="21"/>
  <c r="H442" i="21"/>
  <c r="H506" i="21"/>
  <c r="H255" i="21"/>
  <c r="H463" i="21"/>
  <c r="H582" i="21"/>
  <c r="H646" i="21"/>
  <c r="H710" i="21"/>
  <c r="H774" i="21"/>
  <c r="H559" i="21"/>
  <c r="H623" i="21"/>
  <c r="H687" i="21"/>
  <c r="H751" i="21"/>
  <c r="H858" i="21"/>
  <c r="H922" i="21"/>
  <c r="H986" i="21"/>
  <c r="H1050" i="21"/>
  <c r="H1114" i="21"/>
  <c r="H1178" i="21"/>
  <c r="H1242" i="21"/>
  <c r="H1306" i="21"/>
  <c r="H1598" i="21"/>
  <c r="H1662" i="21"/>
  <c r="H1726" i="21"/>
  <c r="H1790" i="21"/>
  <c r="H1854" i="21"/>
  <c r="H817" i="21"/>
  <c r="H1073" i="21"/>
  <c r="H1329" i="21"/>
  <c r="H1559" i="21"/>
  <c r="H1623" i="21"/>
  <c r="H1687" i="21"/>
  <c r="H776" i="21"/>
  <c r="H1673" i="21"/>
  <c r="H1859" i="21"/>
  <c r="H2508" i="21"/>
  <c r="H2800" i="21"/>
  <c r="H1564" i="21"/>
  <c r="H2860" i="21"/>
  <c r="H2914" i="21"/>
  <c r="H2978" i="21"/>
  <c r="H3042" i="21"/>
  <c r="H3106" i="21"/>
  <c r="H3170" i="21"/>
  <c r="H3234" i="21"/>
  <c r="H3298" i="21"/>
  <c r="H3362" i="21"/>
  <c r="H3426" i="21"/>
  <c r="H3490" i="21"/>
  <c r="H3554" i="21"/>
  <c r="H3618" i="21"/>
  <c r="H2252" i="21"/>
  <c r="H2793" i="21"/>
  <c r="H3075" i="21"/>
  <c r="H3331" i="21"/>
  <c r="H3587" i="21"/>
  <c r="H1580" i="21"/>
  <c r="H2935" i="21"/>
  <c r="H3191" i="21"/>
  <c r="H3447" i="21"/>
  <c r="H3772" i="21"/>
  <c r="H3836" i="21"/>
  <c r="H3900" i="21"/>
  <c r="H3964" i="21"/>
  <c r="H4028" i="21"/>
  <c r="H4092" i="21"/>
  <c r="H4156" i="21"/>
  <c r="H4220" i="21"/>
  <c r="H4284" i="21"/>
  <c r="H2156" i="21"/>
  <c r="H2761" i="21"/>
  <c r="H1980" i="21"/>
  <c r="H2702" i="21"/>
  <c r="H3806" i="21"/>
  <c r="H4062" i="21"/>
  <c r="H3970" i="21"/>
  <c r="H4321" i="21"/>
  <c r="H4449" i="21"/>
  <c r="H4274" i="21"/>
  <c r="H6277" i="21"/>
  <c r="H6341" i="21"/>
  <c r="H6405" i="21"/>
  <c r="H6469" i="21"/>
  <c r="H6533" i="21"/>
  <c r="H6597" i="21"/>
  <c r="H6661" i="21"/>
  <c r="H6725" i="21"/>
  <c r="H6789" i="21"/>
  <c r="H6853" i="21"/>
  <c r="H6917" i="21"/>
  <c r="H6981" i="21"/>
  <c r="H7045" i="21"/>
  <c r="H7109" i="21"/>
  <c r="H7173" i="21"/>
  <c r="H7301" i="21"/>
  <c r="H7365" i="21"/>
  <c r="H7429" i="21"/>
  <c r="H7493" i="21"/>
  <c r="H6245" i="21"/>
  <c r="H6510" i="21"/>
  <c r="H6638" i="21"/>
  <c r="H7178" i="21"/>
  <c r="H7306" i="21"/>
  <c r="H7434" i="21"/>
  <c r="H7562" i="21"/>
  <c r="H7095" i="21"/>
  <c r="H495" i="21"/>
  <c r="H803" i="21"/>
  <c r="H867" i="21"/>
  <c r="H931" i="21"/>
  <c r="H995" i="21"/>
  <c r="H1059" i="21"/>
  <c r="H1123" i="21"/>
  <c r="H1187" i="21"/>
  <c r="H1251" i="21"/>
  <c r="H1315" i="21"/>
  <c r="H1379" i="21"/>
  <c r="H1414" i="21"/>
  <c r="H1478" i="21"/>
  <c r="H1542" i="21"/>
  <c r="H1777" i="21"/>
  <c r="H2967" i="21"/>
  <c r="H3223" i="21"/>
  <c r="H3479" i="21"/>
  <c r="H3746" i="21"/>
  <c r="H4002" i="21"/>
  <c r="H4162" i="21"/>
  <c r="H6669" i="21"/>
  <c r="H6925" i="21"/>
  <c r="H7222" i="21"/>
  <c r="H7350" i="21"/>
  <c r="H7414" i="21"/>
  <c r="H7478" i="21"/>
  <c r="H8288" i="21"/>
  <c r="H8352" i="21"/>
  <c r="H8544" i="21"/>
  <c r="H7593" i="21"/>
  <c r="H7657" i="21"/>
  <c r="H7721" i="21"/>
  <c r="H7785" i="21"/>
  <c r="H7849" i="21"/>
  <c r="H7913" i="21"/>
  <c r="H7977" i="21"/>
  <c r="H8041" i="21"/>
  <c r="H8105" i="21"/>
  <c r="H8169" i="21"/>
  <c r="H8233" i="21"/>
  <c r="H8425" i="21"/>
  <c r="H8489" i="21"/>
  <c r="H8681" i="21"/>
  <c r="H8745" i="21"/>
  <c r="H21" i="21"/>
  <c r="H85" i="21"/>
  <c r="H149" i="21"/>
  <c r="H1455" i="21"/>
  <c r="H7302" i="21"/>
  <c r="H7609" i="21"/>
  <c r="H7673" i="21"/>
  <c r="H7737" i="21"/>
  <c r="H7801" i="21"/>
  <c r="H7865" i="21"/>
  <c r="H7929" i="21"/>
  <c r="H7993" i="21"/>
  <c r="H8057" i="21"/>
  <c r="H8121" i="21"/>
  <c r="H8185" i="21"/>
  <c r="H8249" i="21"/>
  <c r="H8697" i="21"/>
  <c r="H8761" i="21"/>
  <c r="H37" i="21"/>
  <c r="H101" i="21"/>
  <c r="H165" i="21"/>
  <c r="H229" i="21"/>
  <c r="H293" i="21"/>
  <c r="H63" i="21"/>
  <c r="H127" i="21"/>
  <c r="H374" i="21"/>
  <c r="H438" i="21"/>
  <c r="H502" i="21"/>
  <c r="H223" i="21"/>
  <c r="H447" i="21"/>
  <c r="H355" i="21"/>
  <c r="H854" i="21"/>
  <c r="H918" i="21"/>
  <c r="H982" i="21"/>
  <c r="H1046" i="21"/>
  <c r="H1110" i="21"/>
  <c r="H1174" i="21"/>
  <c r="H1238" i="21"/>
  <c r="H1302" i="21"/>
  <c r="H1402" i="21"/>
  <c r="H1466" i="21"/>
  <c r="H1530" i="21"/>
  <c r="H837" i="21"/>
  <c r="H1840" i="21"/>
  <c r="H1847" i="21"/>
  <c r="H1922" i="21"/>
  <c r="H1986" i="21"/>
  <c r="H2050" i="21"/>
  <c r="H2114" i="21"/>
  <c r="H2178" i="21"/>
  <c r="H2242" i="21"/>
  <c r="H2306" i="21"/>
  <c r="H2370" i="21"/>
  <c r="H2434" i="21"/>
  <c r="H2000" i="21"/>
  <c r="H2256" i="21"/>
  <c r="H2993" i="21"/>
  <c r="H3505" i="21"/>
  <c r="H1366" i="21"/>
  <c r="H1833" i="21"/>
  <c r="H2658" i="21"/>
  <c r="H4325" i="21"/>
  <c r="H4453" i="21"/>
  <c r="H4535" i="21"/>
  <c r="H4599" i="21"/>
  <c r="H4663" i="21"/>
  <c r="H4727" i="21"/>
  <c r="H4791" i="21"/>
  <c r="H4855" i="21"/>
  <c r="H4951" i="21"/>
  <c r="H5015" i="21"/>
  <c r="H5079" i="21"/>
  <c r="H5143" i="21"/>
  <c r="H5207" i="21"/>
  <c r="H5271" i="21"/>
  <c r="H5335" i="21"/>
  <c r="H5399" i="21"/>
  <c r="H5463" i="21"/>
  <c r="H5527" i="21"/>
  <c r="H5591" i="21"/>
  <c r="H5655" i="21"/>
  <c r="H5719" i="21"/>
  <c r="H5783" i="21"/>
  <c r="H5847" i="21"/>
  <c r="H5911" i="21"/>
  <c r="H5975" i="21"/>
  <c r="H6039" i="21"/>
  <c r="H6103" i="21"/>
  <c r="H6167" i="21"/>
  <c r="H6231" i="21"/>
  <c r="H6237" i="21"/>
  <c r="H7146" i="21"/>
  <c r="H7210" i="21"/>
  <c r="H7274" i="21"/>
  <c r="H7338" i="21"/>
  <c r="H7402" i="21"/>
  <c r="H7466" i="21"/>
  <c r="H7530" i="21"/>
  <c r="H6295" i="21"/>
  <c r="H6359" i="21"/>
  <c r="H6423" i="21"/>
  <c r="H6487" i="21"/>
  <c r="H6551" i="21"/>
  <c r="H6615" i="21"/>
  <c r="H6679" i="21"/>
  <c r="H6743" i="21"/>
  <c r="H6807" i="21"/>
  <c r="H6871" i="21"/>
  <c r="H6935" i="21"/>
  <c r="H6999" i="21"/>
  <c r="H7063" i="21"/>
  <c r="H7127" i="21"/>
  <c r="H7645" i="21"/>
  <c r="H7709" i="21"/>
  <c r="H7773" i="21"/>
  <c r="H7837" i="21"/>
  <c r="H7901" i="21"/>
  <c r="H7965" i="21"/>
  <c r="H8029" i="21"/>
  <c r="H8093" i="21"/>
  <c r="H8157" i="21"/>
  <c r="H8221" i="21"/>
  <c r="H8285" i="21"/>
  <c r="H8349" i="21"/>
  <c r="H8413" i="21"/>
  <c r="H8477" i="21"/>
  <c r="H8541" i="21"/>
  <c r="H8605" i="21"/>
  <c r="H8669" i="21"/>
  <c r="H8733" i="21"/>
  <c r="H1519" i="21"/>
  <c r="H6029" i="21"/>
  <c r="H367" i="21"/>
  <c r="H207" i="21"/>
  <c r="H1370" i="21"/>
  <c r="H1446" i="21"/>
  <c r="H1510" i="21"/>
  <c r="H1349" i="21"/>
  <c r="H2954" i="21"/>
  <c r="H3095" i="21"/>
  <c r="H3351" i="21"/>
  <c r="H3607" i="21"/>
  <c r="H1382" i="21"/>
  <c r="H4318" i="21"/>
  <c r="H4446" i="21"/>
  <c r="H3874" i="21"/>
  <c r="H4130" i="21"/>
  <c r="H4957" i="21"/>
  <c r="H5021" i="21"/>
  <c r="H5085" i="21"/>
  <c r="H5149" i="21"/>
  <c r="H5405" i="21"/>
  <c r="H6317" i="21"/>
  <c r="H6509" i="21"/>
  <c r="H7254" i="21"/>
  <c r="H7318" i="21"/>
  <c r="H7382" i="21"/>
  <c r="H7510" i="21"/>
  <c r="H7574" i="21"/>
  <c r="H8256" i="21"/>
  <c r="H8320" i="21"/>
  <c r="H8512" i="21"/>
  <c r="H8576" i="21"/>
  <c r="H7625" i="21"/>
  <c r="H7689" i="21"/>
  <c r="H7753" i="21"/>
  <c r="H7817" i="21"/>
  <c r="H7881" i="21"/>
  <c r="H7945" i="21"/>
  <c r="H8009" i="21"/>
  <c r="H8073" i="21"/>
  <c r="H8137" i="21"/>
  <c r="H8265" i="21"/>
  <c r="H8457" i="21"/>
  <c r="H8521" i="21"/>
  <c r="H8713" i="21"/>
  <c r="H7150" i="21"/>
  <c r="H7214" i="21"/>
  <c r="H7278" i="21"/>
  <c r="H7342" i="21"/>
  <c r="H7406" i="21"/>
  <c r="H7470" i="21"/>
  <c r="H7534" i="21"/>
  <c r="H6280" i="21"/>
  <c r="H6344" i="21"/>
  <c r="H6408" i="21"/>
  <c r="H6472" i="21"/>
  <c r="H6536" i="21"/>
  <c r="H6600" i="21"/>
  <c r="H6664" i="21"/>
  <c r="H6728" i="21"/>
  <c r="H6792" i="21"/>
  <c r="H6856" i="21"/>
  <c r="H6920" i="21"/>
  <c r="H7878" i="21"/>
  <c r="H8070" i="21"/>
  <c r="H8262" i="21"/>
  <c r="H8326" i="21"/>
  <c r="H8582" i="21"/>
  <c r="H8646" i="21"/>
  <c r="H7631" i="21"/>
  <c r="H7695" i="21"/>
  <c r="H7759" i="21"/>
  <c r="H7823" i="21"/>
  <c r="H7887" i="21"/>
  <c r="H7951" i="21"/>
  <c r="H8015" i="21"/>
  <c r="H8079" i="21"/>
  <c r="H8143" i="21"/>
  <c r="H8207" i="21"/>
  <c r="H8271" i="21"/>
  <c r="H8335" i="21"/>
  <c r="H8399" i="21"/>
  <c r="H8463" i="21"/>
  <c r="H8527" i="21"/>
  <c r="H8591" i="21"/>
  <c r="H8655" i="21"/>
  <c r="H8719" i="21"/>
  <c r="H7704" i="21"/>
  <c r="H8152" i="21"/>
  <c r="H8280" i="21"/>
  <c r="H8408" i="21"/>
  <c r="H8536" i="21"/>
  <c r="H42" i="21"/>
  <c r="H106" i="21"/>
  <c r="H170" i="21"/>
  <c r="H234" i="21"/>
  <c r="H298" i="21"/>
  <c r="H108" i="21"/>
  <c r="H369" i="21"/>
  <c r="H433" i="21"/>
  <c r="H497" i="21"/>
  <c r="H398" i="21"/>
  <c r="H462" i="21"/>
  <c r="H526" i="21"/>
  <c r="H561" i="21"/>
  <c r="H625" i="21"/>
  <c r="H689" i="21"/>
  <c r="H753" i="21"/>
  <c r="H602" i="21"/>
  <c r="H666" i="21"/>
  <c r="H730" i="21"/>
  <c r="H794" i="21"/>
  <c r="H451" i="21"/>
  <c r="H579" i="21"/>
  <c r="H643" i="21"/>
  <c r="H707" i="21"/>
  <c r="H771" i="21"/>
  <c r="H604" i="21"/>
  <c r="H814" i="21"/>
  <c r="H878" i="21"/>
  <c r="H942" i="21"/>
  <c r="H1006" i="21"/>
  <c r="H1070" i="21"/>
  <c r="H1134" i="21"/>
  <c r="H1198" i="21"/>
  <c r="H1262" i="21"/>
  <c r="H1326" i="21"/>
  <c r="H815" i="21"/>
  <c r="H879" i="21"/>
  <c r="H943" i="21"/>
  <c r="H1007" i="21"/>
  <c r="H1071" i="21"/>
  <c r="H1135" i="21"/>
  <c r="H1199" i="21"/>
  <c r="H1263" i="21"/>
  <c r="H1327" i="21"/>
  <c r="H1391" i="21"/>
  <c r="H840" i="21"/>
  <c r="H904" i="21"/>
  <c r="H968" i="21"/>
  <c r="H1032" i="21"/>
  <c r="H1096" i="21"/>
  <c r="H1160" i="21"/>
  <c r="H1224" i="21"/>
  <c r="H1288" i="21"/>
  <c r="H1352" i="21"/>
  <c r="H792" i="21"/>
  <c r="H1618" i="21"/>
  <c r="H213" i="21"/>
  <c r="H277" i="21"/>
  <c r="H341" i="21"/>
  <c r="H47" i="21"/>
  <c r="H111" i="21"/>
  <c r="H24" i="21"/>
  <c r="H358" i="21"/>
  <c r="H422" i="21"/>
  <c r="H486" i="21"/>
  <c r="H383" i="21"/>
  <c r="H239" i="21"/>
  <c r="H527" i="21"/>
  <c r="H838" i="21"/>
  <c r="H902" i="21"/>
  <c r="H966" i="21"/>
  <c r="H1030" i="21"/>
  <c r="H1094" i="21"/>
  <c r="H1158" i="21"/>
  <c r="H1222" i="21"/>
  <c r="H1286" i="21"/>
  <c r="H1350" i="21"/>
  <c r="H545" i="21"/>
  <c r="H1450" i="21"/>
  <c r="H1514" i="21"/>
  <c r="H993" i="21"/>
  <c r="H1249" i="21"/>
  <c r="H1411" i="21"/>
  <c r="H1475" i="21"/>
  <c r="H1539" i="21"/>
  <c r="H1603" i="21"/>
  <c r="H1667" i="21"/>
  <c r="H696" i="21"/>
  <c r="H1029" i="21"/>
  <c r="H1733" i="21"/>
  <c r="H1333" i="21"/>
  <c r="H1496" i="21"/>
  <c r="H1740" i="21"/>
  <c r="H1906" i="21"/>
  <c r="H1970" i="21"/>
  <c r="H2034" i="21"/>
  <c r="H2098" i="21"/>
  <c r="H2162" i="21"/>
  <c r="H2226" i="21"/>
  <c r="H2290" i="21"/>
  <c r="H2354" i="21"/>
  <c r="H2418" i="21"/>
  <c r="H2482" i="21"/>
  <c r="H1361" i="21"/>
  <c r="H1505" i="21"/>
  <c r="H1747" i="21"/>
  <c r="H1911" i="21"/>
  <c r="H1975" i="21"/>
  <c r="H2039" i="21"/>
  <c r="H2103" i="21"/>
  <c r="H2167" i="21"/>
  <c r="H2231" i="21"/>
  <c r="H2295" i="21"/>
  <c r="H2359" i="21"/>
  <c r="H2423" i="21"/>
  <c r="H2487" i="21"/>
  <c r="H2551" i="21"/>
  <c r="H2615" i="21"/>
  <c r="H2679" i="21"/>
  <c r="H2743" i="21"/>
  <c r="H2807" i="21"/>
  <c r="H2871" i="21"/>
  <c r="H1936" i="21"/>
  <c r="H2192" i="21"/>
  <c r="H2448" i="21"/>
  <c r="H2688" i="21"/>
  <c r="H2773" i="21"/>
  <c r="H1849" i="21"/>
  <c r="H2558" i="21"/>
  <c r="H2748" i="21"/>
  <c r="H2722" i="21"/>
  <c r="H2958" i="21"/>
  <c r="H3022" i="21"/>
  <c r="H3086" i="21"/>
  <c r="H3150" i="21"/>
  <c r="H3214" i="21"/>
  <c r="H3278" i="21"/>
  <c r="H3342" i="21"/>
  <c r="H3406" i="21"/>
  <c r="H3470" i="21"/>
  <c r="H3534" i="21"/>
  <c r="H3598" i="21"/>
  <c r="H1932" i="21"/>
  <c r="H2686" i="21"/>
  <c r="H2995" i="21"/>
  <c r="H3251" i="21"/>
  <c r="H3507" i="21"/>
  <c r="H3699" i="21"/>
  <c r="H4235" i="21"/>
  <c r="H2396" i="21"/>
  <c r="H2841" i="21"/>
  <c r="H3111" i="21"/>
  <c r="H3367" i="21"/>
  <c r="H3623" i="21"/>
  <c r="H4328" i="21"/>
  <c r="H4392" i="21"/>
  <c r="H4456" i="21"/>
  <c r="H1817" i="21"/>
  <c r="H2654" i="21"/>
  <c r="H3687" i="21"/>
  <c r="H3781" i="21"/>
  <c r="H3845" i="21"/>
  <c r="H3909" i="21"/>
  <c r="H3973" i="21"/>
  <c r="H4037" i="21"/>
  <c r="H4101" i="21"/>
  <c r="H3666" i="21"/>
  <c r="H4165" i="21"/>
  <c r="H4293" i="21"/>
  <c r="H4421" i="21"/>
  <c r="H3982" i="21"/>
  <c r="H4198" i="21"/>
  <c r="H4326" i="21"/>
  <c r="H4454" i="21"/>
  <c r="H3890" i="21"/>
  <c r="H4146" i="21"/>
  <c r="H4281" i="21"/>
  <c r="H4519" i="21"/>
  <c r="H4583" i="21"/>
  <c r="H4647" i="21"/>
  <c r="H4711" i="21"/>
  <c r="H4775" i="21"/>
  <c r="H4839" i="21"/>
  <c r="H3798" i="21"/>
  <c r="H4054" i="21"/>
  <c r="H4935" i="21"/>
  <c r="H4999" i="21"/>
  <c r="H5063" i="21"/>
  <c r="H5127" i="21"/>
  <c r="H5191" i="21"/>
  <c r="H5255" i="21"/>
  <c r="H5319" i="21"/>
  <c r="H5383" i="21"/>
  <c r="H5447" i="21"/>
  <c r="H5511" i="21"/>
  <c r="H5575" i="21"/>
  <c r="H5639" i="21"/>
  <c r="H5703" i="21"/>
  <c r="H5767" i="21"/>
  <c r="H5831" i="21"/>
  <c r="H5895" i="21"/>
  <c r="H5959" i="21"/>
  <c r="H6023" i="21"/>
  <c r="H6087" i="21"/>
  <c r="H6151" i="21"/>
  <c r="H6215" i="21"/>
  <c r="H4908" i="21"/>
  <c r="H4972" i="21"/>
  <c r="H5036" i="21"/>
  <c r="H5100" i="21"/>
  <c r="H5164" i="21"/>
  <c r="H5228" i="21"/>
  <c r="H5292" i="21"/>
  <c r="H5356" i="21"/>
  <c r="H5420" i="21"/>
  <c r="H5484" i="21"/>
  <c r="H5548" i="21"/>
  <c r="H5612" i="21"/>
  <c r="H5676" i="21"/>
  <c r="H5740" i="21"/>
  <c r="H5804" i="21"/>
  <c r="H5868" i="21"/>
  <c r="H5932" i="21"/>
  <c r="H5996" i="21"/>
  <c r="H6060" i="21"/>
  <c r="H6124" i="21"/>
  <c r="H4961" i="21"/>
  <c r="H5025" i="21"/>
  <c r="H5089" i="21"/>
  <c r="H5153" i="21"/>
  <c r="H5217" i="21"/>
  <c r="H5281" i="21"/>
  <c r="H5345" i="21"/>
  <c r="H5409" i="21"/>
  <c r="H5473" i="21"/>
  <c r="H5537" i="21"/>
  <c r="H5601" i="21"/>
  <c r="H5665" i="21"/>
  <c r="H5729" i="21"/>
  <c r="H5793" i="21"/>
  <c r="H5857" i="21"/>
  <c r="H5921" i="21"/>
  <c r="H5985" i="21"/>
  <c r="H6049" i="21"/>
  <c r="H6113" i="21"/>
  <c r="H6177" i="21"/>
  <c r="H4950" i="21"/>
  <c r="H5014" i="21"/>
  <c r="H5078" i="21"/>
  <c r="H5142" i="21"/>
  <c r="H5206" i="21"/>
  <c r="H5270" i="21"/>
  <c r="H5334" i="21"/>
  <c r="H5398" i="21"/>
  <c r="H5462" i="21"/>
  <c r="H5526" i="21"/>
  <c r="H5590" i="21"/>
  <c r="H5654" i="21"/>
  <c r="H5718" i="21"/>
  <c r="H5782" i="21"/>
  <c r="H5846" i="21"/>
  <c r="H5910" i="21"/>
  <c r="H5974" i="21"/>
  <c r="H6038" i="21"/>
  <c r="H6102" i="21"/>
  <c r="H6166" i="21"/>
  <c r="H6230" i="21"/>
  <c r="H6252" i="21"/>
  <c r="H6321" i="21"/>
  <c r="H6385" i="21"/>
  <c r="H6449" i="21"/>
  <c r="H6513" i="21"/>
  <c r="H6577" i="21"/>
  <c r="H6641" i="21"/>
  <c r="H6705" i="21"/>
  <c r="H6769" i="21"/>
  <c r="H6833" i="21"/>
  <c r="H6897" i="21"/>
  <c r="H6961" i="21"/>
  <c r="H7025" i="21"/>
  <c r="H7089" i="21"/>
  <c r="H7194" i="21"/>
  <c r="H7258" i="21"/>
  <c r="H7322" i="21"/>
  <c r="H7386" i="21"/>
  <c r="H7450" i="21"/>
  <c r="H7514" i="21"/>
  <c r="H7578" i="21"/>
  <c r="H6279" i="21"/>
  <c r="H6343" i="21"/>
  <c r="H6407" i="21"/>
  <c r="H6471" i="21"/>
  <c r="H6535" i="21"/>
  <c r="H6599" i="21"/>
  <c r="H6663" i="21"/>
  <c r="H6727" i="21"/>
  <c r="H6791" i="21"/>
  <c r="H6855" i="21"/>
  <c r="H6919" i="21"/>
  <c r="H6257" i="21"/>
  <c r="H6324" i="21"/>
  <c r="H7028" i="21"/>
  <c r="H7092" i="21"/>
  <c r="H7629" i="21"/>
  <c r="H7693" i="21"/>
  <c r="H7757" i="21"/>
  <c r="H7821" i="21"/>
  <c r="H7885" i="21"/>
  <c r="H7949" i="21"/>
  <c r="H8013" i="21"/>
  <c r="H8077" i="21"/>
  <c r="H8141" i="21"/>
  <c r="H8205" i="21"/>
  <c r="H8269" i="21"/>
  <c r="H8333" i="21"/>
  <c r="H8397" i="21"/>
  <c r="H8461" i="21"/>
  <c r="H8525" i="21"/>
  <c r="H8589" i="21"/>
  <c r="H8653" i="21"/>
  <c r="H8717" i="21"/>
  <c r="H57" i="21"/>
  <c r="H121" i="21"/>
  <c r="H185" i="21"/>
  <c r="H249" i="21"/>
  <c r="H313" i="21"/>
  <c r="H38" i="21"/>
  <c r="H102" i="21"/>
  <c r="H166" i="21"/>
  <c r="H230" i="21"/>
  <c r="H294" i="21"/>
  <c r="H19" i="21"/>
  <c r="H83" i="21"/>
  <c r="H147" i="21"/>
  <c r="H168" i="21"/>
  <c r="H296" i="21"/>
  <c r="H92" i="21"/>
  <c r="H259" i="21"/>
  <c r="H188" i="21"/>
  <c r="H316" i="21"/>
  <c r="H394" i="21"/>
  <c r="H458" i="21"/>
  <c r="H522" i="21"/>
  <c r="H517" i="21"/>
  <c r="H598" i="21"/>
  <c r="H662" i="21"/>
  <c r="H726" i="21"/>
  <c r="H790" i="21"/>
  <c r="H435" i="21"/>
  <c r="H575" i="21"/>
  <c r="H639" i="21"/>
  <c r="H703" i="21"/>
  <c r="H767" i="21"/>
  <c r="H588" i="21"/>
  <c r="H810" i="21"/>
  <c r="H874" i="21"/>
  <c r="H938" i="21"/>
  <c r="H1002" i="21"/>
  <c r="H1066" i="21"/>
  <c r="H1130" i="21"/>
  <c r="H1194" i="21"/>
  <c r="H1258" i="21"/>
  <c r="H1322" i="21"/>
  <c r="H728" i="21"/>
  <c r="H1422" i="21"/>
  <c r="H1486" i="21"/>
  <c r="H1550" i="21"/>
  <c r="H1614" i="21"/>
  <c r="H1678" i="21"/>
  <c r="H1742" i="21"/>
  <c r="H1806" i="21"/>
  <c r="H1870" i="21"/>
  <c r="H881" i="21"/>
  <c r="H1137" i="21"/>
  <c r="H1575" i="21"/>
  <c r="H1639" i="21"/>
  <c r="H1703" i="21"/>
  <c r="H917" i="21"/>
  <c r="H1049" i="21"/>
  <c r="H1429" i="21"/>
  <c r="H1557" i="21"/>
  <c r="H1685" i="21"/>
  <c r="H1781" i="21"/>
  <c r="H1867" i="21"/>
  <c r="H1109" i="21"/>
  <c r="H1568" i="21"/>
  <c r="H1696" i="21"/>
  <c r="H1788" i="21"/>
  <c r="H1942" i="21"/>
  <c r="H2006" i="21"/>
  <c r="H2070" i="21"/>
  <c r="H2134" i="21"/>
  <c r="H2198" i="21"/>
  <c r="H2262" i="21"/>
  <c r="H2326" i="21"/>
  <c r="H54" i="21"/>
  <c r="H118" i="21"/>
  <c r="H182" i="21"/>
  <c r="H246" i="21"/>
  <c r="H310" i="21"/>
  <c r="H35" i="21"/>
  <c r="H99" i="21"/>
  <c r="H163" i="21"/>
  <c r="H200" i="21"/>
  <c r="H328" i="21"/>
  <c r="H291" i="21"/>
  <c r="H346" i="21"/>
  <c r="H410" i="21"/>
  <c r="H474" i="21"/>
  <c r="H538" i="21"/>
  <c r="H549" i="21"/>
  <c r="H614" i="21"/>
  <c r="H678" i="21"/>
  <c r="H742" i="21"/>
  <c r="H499" i="21"/>
  <c r="H591" i="21"/>
  <c r="H655" i="21"/>
  <c r="H719" i="21"/>
  <c r="H783" i="21"/>
  <c r="H652" i="21"/>
  <c r="H826" i="21"/>
  <c r="H890" i="21"/>
  <c r="H954" i="21"/>
  <c r="H1018" i="21"/>
  <c r="H1082" i="21"/>
  <c r="H1146" i="21"/>
  <c r="H1210" i="21"/>
  <c r="H1274" i="21"/>
  <c r="H1338" i="21"/>
  <c r="H1354" i="21"/>
  <c r="H1566" i="21"/>
  <c r="H1630" i="21"/>
  <c r="H1694" i="21"/>
  <c r="H1758" i="21"/>
  <c r="H1822" i="21"/>
  <c r="H1886" i="21"/>
  <c r="H945" i="21"/>
  <c r="H1201" i="21"/>
  <c r="H1591" i="21"/>
  <c r="H1655" i="21"/>
  <c r="H981" i="21"/>
  <c r="H1461" i="21"/>
  <c r="H1589" i="21"/>
  <c r="H1717" i="21"/>
  <c r="H1803" i="21"/>
  <c r="H1888" i="21"/>
  <c r="H1237" i="21"/>
  <c r="H1600" i="21"/>
  <c r="H1724" i="21"/>
  <c r="H1273" i="21"/>
  <c r="H1609" i="21"/>
  <c r="H1731" i="21"/>
  <c r="H1899" i="21"/>
  <c r="H1963" i="21"/>
  <c r="H2027" i="21"/>
  <c r="H2091" i="21"/>
  <c r="H2155" i="21"/>
  <c r="H2219" i="21"/>
  <c r="H2283" i="21"/>
  <c r="H2347" i="21"/>
  <c r="H2411" i="21"/>
  <c r="H2475" i="21"/>
  <c r="H2539" i="21"/>
  <c r="H2603" i="21"/>
  <c r="H2667" i="21"/>
  <c r="H2731" i="21"/>
  <c r="H2795" i="21"/>
  <c r="H2859" i="21"/>
  <c r="H2144" i="21"/>
  <c r="H2400" i="21"/>
  <c r="H2572" i="21"/>
  <c r="H2672" i="21"/>
  <c r="H2757" i="21"/>
  <c r="H1093" i="21"/>
  <c r="H1785" i="21"/>
  <c r="H2646" i="21"/>
  <c r="H2732" i="21"/>
  <c r="H2901" i="21"/>
  <c r="H2965" i="21"/>
  <c r="H3029" i="21"/>
  <c r="H3093" i="21"/>
  <c r="H3157" i="21"/>
  <c r="H3221" i="21"/>
  <c r="H3285" i="21"/>
  <c r="H3349" i="21"/>
  <c r="H3413" i="21"/>
  <c r="H3477" i="21"/>
  <c r="H3541" i="21"/>
  <c r="H3605" i="21"/>
  <c r="H3669" i="21"/>
  <c r="H3733" i="21"/>
  <c r="H1668" i="21"/>
  <c r="H2496" i="21"/>
  <c r="H2621" i="21"/>
  <c r="H2706" i="21"/>
  <c r="H2877" i="21"/>
  <c r="H2946" i="21"/>
  <c r="H3010" i="21"/>
  <c r="H53" i="21"/>
  <c r="H117" i="21"/>
  <c r="H181" i="21"/>
  <c r="H245" i="21"/>
  <c r="H309" i="21"/>
  <c r="H15" i="21"/>
  <c r="H79" i="21"/>
  <c r="H143" i="21"/>
  <c r="H152" i="21"/>
  <c r="H390" i="21"/>
  <c r="H454" i="21"/>
  <c r="H518" i="21"/>
  <c r="H419" i="21"/>
  <c r="H806" i="21"/>
  <c r="H870" i="21"/>
  <c r="H934" i="21"/>
  <c r="H998" i="21"/>
  <c r="H1062" i="21"/>
  <c r="H1126" i="21"/>
  <c r="H1190" i="21"/>
  <c r="H1254" i="21"/>
  <c r="H1318" i="21"/>
  <c r="H664" i="21"/>
  <c r="H1418" i="21"/>
  <c r="H1482" i="21"/>
  <c r="H1546" i="21"/>
  <c r="H865" i="21"/>
  <c r="H1121" i="21"/>
  <c r="H1365" i="21"/>
  <c r="H1443" i="21"/>
  <c r="H1507" i="21"/>
  <c r="H1571" i="21"/>
  <c r="H1635" i="21"/>
  <c r="H1699" i="21"/>
  <c r="H901" i="21"/>
  <c r="H1776" i="21"/>
  <c r="H1861" i="21"/>
  <c r="H1432" i="21"/>
  <c r="H1783" i="21"/>
  <c r="H1868" i="21"/>
  <c r="H1938" i="21"/>
  <c r="H2002" i="21"/>
  <c r="H2066" i="21"/>
  <c r="H2130" i="21"/>
  <c r="H2194" i="21"/>
  <c r="H2258" i="21"/>
  <c r="H2322" i="21"/>
  <c r="H2386" i="21"/>
  <c r="H2450" i="21"/>
  <c r="H1113" i="21"/>
  <c r="H1441" i="21"/>
  <c r="H1875" i="21"/>
  <c r="H1943" i="21"/>
  <c r="H2007" i="21"/>
  <c r="H2071" i="21"/>
  <c r="H2135" i="21"/>
  <c r="H2199" i="21"/>
  <c r="H2263" i="21"/>
  <c r="H2327" i="21"/>
  <c r="H2391" i="21"/>
  <c r="H2455" i="21"/>
  <c r="H2519" i="21"/>
  <c r="H2583" i="21"/>
  <c r="H2647" i="21"/>
  <c r="H2711" i="21"/>
  <c r="H2775" i="21"/>
  <c r="H2839" i="21"/>
  <c r="H2064" i="21"/>
  <c r="H2320" i="21"/>
  <c r="H2645" i="21"/>
  <c r="H2816" i="21"/>
  <c r="H1660" i="21"/>
  <c r="H2494" i="21"/>
  <c r="H2620" i="21"/>
  <c r="H2876" i="21"/>
  <c r="H2850" i="21"/>
  <c r="H2926" i="21"/>
  <c r="H2990" i="21"/>
  <c r="H3054" i="21"/>
  <c r="H3118" i="21"/>
  <c r="H3182" i="21"/>
  <c r="H3246" i="21"/>
  <c r="H3310" i="21"/>
  <c r="H3374" i="21"/>
  <c r="H3438" i="21"/>
  <c r="H3502" i="21"/>
  <c r="H3566" i="21"/>
  <c r="H3630" i="21"/>
  <c r="H2444" i="21"/>
  <c r="H2857" i="21"/>
  <c r="H3123" i="21"/>
  <c r="H3379" i="21"/>
  <c r="H3635" i="21"/>
  <c r="H3755" i="21"/>
  <c r="H3819" i="21"/>
  <c r="H3883" i="21"/>
  <c r="H3947" i="21"/>
  <c r="H4011" i="21"/>
  <c r="H4075" i="21"/>
  <c r="H4139" i="21"/>
  <c r="H4203" i="21"/>
  <c r="H4267" i="21"/>
  <c r="H1881" i="21"/>
  <c r="H2670" i="21"/>
  <c r="H2983" i="21"/>
  <c r="H3239" i="21"/>
  <c r="H3495" i="21"/>
  <c r="H3694" i="21"/>
  <c r="H4296" i="21"/>
  <c r="H4360" i="21"/>
  <c r="H4424" i="21"/>
  <c r="H4488" i="21"/>
  <c r="H2348" i="21"/>
  <c r="H2825" i="21"/>
  <c r="H3749" i="21"/>
  <c r="H3813" i="21"/>
  <c r="H3877" i="21"/>
  <c r="H3941" i="21"/>
  <c r="H4005" i="21"/>
  <c r="H4069" i="21"/>
  <c r="H4133" i="21"/>
  <c r="H2172" i="21"/>
  <c r="H2766" i="21"/>
  <c r="H4229" i="21"/>
  <c r="H4357" i="21"/>
  <c r="H4485" i="21"/>
  <c r="H4621" i="21"/>
  <c r="H3854" i="21"/>
  <c r="H4110" i="21"/>
  <c r="H4262" i="21"/>
  <c r="H4390" i="21"/>
  <c r="H4574" i="21"/>
  <c r="H4702" i="21"/>
  <c r="H4830" i="21"/>
  <c r="H3762" i="21"/>
  <c r="H4018" i="21"/>
  <c r="H4217" i="21"/>
  <c r="H4551" i="21"/>
  <c r="H4615" i="21"/>
  <c r="H4679" i="21"/>
  <c r="H4743" i="21"/>
  <c r="H4807" i="21"/>
  <c r="H4871" i="21"/>
  <c r="H3926" i="21"/>
  <c r="H4902" i="21"/>
  <c r="H4967" i="21"/>
  <c r="H5031" i="21"/>
  <c r="H5095" i="21"/>
  <c r="H5159" i="21"/>
  <c r="H5223" i="21"/>
  <c r="H5287" i="21"/>
  <c r="H5351" i="21"/>
  <c r="H5415" i="21"/>
  <c r="H5479" i="21"/>
  <c r="H5543" i="21"/>
  <c r="H5607" i="21"/>
  <c r="H5671" i="21"/>
  <c r="H5735" i="21"/>
  <c r="H5799" i="21"/>
  <c r="H5863" i="21"/>
  <c r="H5927" i="21"/>
  <c r="H5991" i="21"/>
  <c r="H6055" i="21"/>
  <c r="H6119" i="21"/>
  <c r="H6183" i="21"/>
  <c r="H6247" i="21"/>
  <c r="H4940" i="21"/>
  <c r="H5004" i="21"/>
  <c r="H5068" i="21"/>
  <c r="H5132" i="21"/>
  <c r="H5196" i="21"/>
  <c r="H5260" i="21"/>
  <c r="H5324" i="21"/>
  <c r="H5388" i="21"/>
  <c r="H5452" i="21"/>
  <c r="H5516" i="21"/>
  <c r="H5580" i="21"/>
  <c r="H5644" i="21"/>
  <c r="H5708" i="21"/>
  <c r="H5772" i="21"/>
  <c r="H5836" i="21"/>
  <c r="H5900" i="21"/>
  <c r="H5964" i="21"/>
  <c r="H6028" i="21"/>
  <c r="H6092" i="21"/>
  <c r="H6156" i="21"/>
  <c r="H4929" i="21"/>
  <c r="H4993" i="21"/>
  <c r="H5057" i="21"/>
  <c r="H5121" i="21"/>
  <c r="H5185" i="21"/>
  <c r="H5249" i="21"/>
  <c r="H5313" i="21"/>
  <c r="H5377" i="21"/>
  <c r="H5441" i="21"/>
  <c r="H5505" i="21"/>
  <c r="H5569" i="21"/>
  <c r="H5633" i="21"/>
  <c r="H5697" i="21"/>
  <c r="H5761" i="21"/>
  <c r="H5825" i="21"/>
  <c r="H5889" i="21"/>
  <c r="H5953" i="21"/>
  <c r="H6017" i="21"/>
  <c r="H6081" i="21"/>
  <c r="H6145" i="21"/>
  <c r="H4918" i="21"/>
  <c r="H4982" i="21"/>
  <c r="H5046" i="21"/>
  <c r="H5110" i="21"/>
  <c r="H5174" i="21"/>
  <c r="H5238" i="21"/>
  <c r="H5302" i="21"/>
  <c r="H5366" i="21"/>
  <c r="H5430" i="21"/>
  <c r="H5494" i="21"/>
  <c r="H5558" i="21"/>
  <c r="H5622" i="21"/>
  <c r="H5686" i="21"/>
  <c r="H5750" i="21"/>
  <c r="H5814" i="21"/>
  <c r="H5878" i="21"/>
  <c r="H5942" i="21"/>
  <c r="H6006" i="21"/>
  <c r="H6070" i="21"/>
  <c r="H6134" i="21"/>
  <c r="H6198" i="21"/>
  <c r="H6188" i="21"/>
  <c r="H6289" i="21"/>
  <c r="H6353" i="21"/>
  <c r="H6417" i="21"/>
  <c r="H6481" i="21"/>
  <c r="H6545" i="21"/>
  <c r="H6609" i="21"/>
  <c r="H6673" i="21"/>
  <c r="H6737" i="21"/>
  <c r="H6801" i="21"/>
  <c r="H6865" i="21"/>
  <c r="H6929" i="21"/>
  <c r="H6993" i="21"/>
  <c r="H7057" i="21"/>
  <c r="H7121" i="21"/>
  <c r="H7162" i="21"/>
  <c r="H7226" i="21"/>
  <c r="H7290" i="21"/>
  <c r="H7354" i="21"/>
  <c r="H7418" i="21"/>
  <c r="H7482" i="21"/>
  <c r="H7546" i="21"/>
  <c r="H6232" i="21"/>
  <c r="H6311" i="21"/>
  <c r="H6375" i="21"/>
  <c r="H6439" i="21"/>
  <c r="H6503" i="21"/>
  <c r="H6567" i="21"/>
  <c r="H6631" i="21"/>
  <c r="H6695" i="21"/>
  <c r="H6759" i="21"/>
  <c r="H6823" i="21"/>
  <c r="H6887" i="21"/>
  <c r="H6951" i="21"/>
  <c r="H6193" i="21"/>
  <c r="H6932" i="21"/>
  <c r="H6996" i="21"/>
  <c r="H7060" i="21"/>
  <c r="H7124" i="21"/>
  <c r="H7597" i="21"/>
  <c r="H7661" i="21"/>
  <c r="H7725" i="21"/>
  <c r="H7789" i="21"/>
  <c r="H7853" i="21"/>
  <c r="H7917" i="21"/>
  <c r="H7981" i="21"/>
  <c r="H8045" i="21"/>
  <c r="H8109" i="21"/>
  <c r="H8173" i="21"/>
  <c r="H8237" i="21"/>
  <c r="H8301" i="21"/>
  <c r="H8365" i="21"/>
  <c r="H8429" i="21"/>
  <c r="H8493" i="21"/>
  <c r="H8557" i="21"/>
  <c r="H8621" i="21"/>
  <c r="H8685" i="21"/>
  <c r="H8749" i="21"/>
  <c r="H25" i="21"/>
  <c r="H89" i="21"/>
  <c r="H153" i="21"/>
  <c r="H217" i="21"/>
  <c r="H281" i="21"/>
  <c r="H6" i="21"/>
  <c r="H70" i="21"/>
  <c r="H134" i="21"/>
  <c r="H198" i="21"/>
  <c r="H262" i="21"/>
  <c r="H326" i="21"/>
  <c r="H51" i="21"/>
  <c r="H115" i="21"/>
  <c r="H40" i="21"/>
  <c r="H1682" i="21"/>
  <c r="H1746" i="21"/>
  <c r="H1810" i="21"/>
  <c r="H1874" i="21"/>
  <c r="H897" i="21"/>
  <c r="H1153" i="21"/>
  <c r="H1381" i="21"/>
  <c r="H1579" i="21"/>
  <c r="H1643" i="21"/>
  <c r="H1707" i="21"/>
  <c r="H933" i="21"/>
  <c r="H1565" i="21"/>
  <c r="H1693" i="21"/>
  <c r="H1872" i="21"/>
  <c r="H1941" i="21"/>
  <c r="H2005" i="21"/>
  <c r="H2069" i="21"/>
  <c r="H2133" i="21"/>
  <c r="H2197" i="21"/>
  <c r="H2261" i="21"/>
  <c r="H2325" i="21"/>
  <c r="H2389" i="21"/>
  <c r="H2453" i="21"/>
  <c r="H2517" i="21"/>
  <c r="H2581" i="21"/>
  <c r="H1141" i="21"/>
  <c r="H1448" i="21"/>
  <c r="H1879" i="21"/>
  <c r="H1177" i="21"/>
  <c r="H1457" i="21"/>
  <c r="H1885" i="21"/>
  <c r="H1317" i="21"/>
  <c r="H2096" i="21"/>
  <c r="H2352" i="21"/>
  <c r="H2656" i="21"/>
  <c r="H2741" i="21"/>
  <c r="H2908" i="21"/>
  <c r="H2972" i="21"/>
  <c r="H3036" i="21"/>
  <c r="H3100" i="21"/>
  <c r="H3164" i="21"/>
  <c r="H3228" i="21"/>
  <c r="H3292" i="21"/>
  <c r="H3356" i="21"/>
  <c r="H3420" i="21"/>
  <c r="H3484" i="21"/>
  <c r="H3548" i="21"/>
  <c r="H3612" i="21"/>
  <c r="H3676" i="21"/>
  <c r="H3740" i="21"/>
  <c r="H1721" i="21"/>
  <c r="H2020" i="21"/>
  <c r="H2276" i="21"/>
  <c r="H2510" i="21"/>
  <c r="H2716" i="21"/>
  <c r="H2953" i="21"/>
  <c r="H3017" i="21"/>
  <c r="H3081" i="21"/>
  <c r="H3145" i="21"/>
  <c r="H3209" i="21"/>
  <c r="H3273" i="21"/>
  <c r="H3337" i="21"/>
  <c r="H3401" i="21"/>
  <c r="H3465" i="21"/>
  <c r="H3529" i="21"/>
  <c r="H3593" i="21"/>
  <c r="H3657" i="21"/>
  <c r="H3721" i="21"/>
  <c r="H1572" i="21"/>
  <c r="H2690" i="21"/>
  <c r="H2934" i="21"/>
  <c r="H2998" i="21"/>
  <c r="H3062" i="21"/>
  <c r="H3126" i="21"/>
  <c r="H3190" i="21"/>
  <c r="H3254" i="21"/>
  <c r="H3318" i="21"/>
  <c r="H3382" i="21"/>
  <c r="H3446" i="21"/>
  <c r="H3510" i="21"/>
  <c r="H3574" i="21"/>
  <c r="H2530" i="21"/>
  <c r="H2899" i="21"/>
  <c r="H3155" i="21"/>
  <c r="H3411" i="21"/>
  <c r="H3651" i="21"/>
  <c r="H3763" i="21"/>
  <c r="H3827" i="21"/>
  <c r="H3891" i="21"/>
  <c r="H3955" i="21"/>
  <c r="H4019" i="21"/>
  <c r="H4083" i="21"/>
  <c r="H4147" i="21"/>
  <c r="H4211" i="21"/>
  <c r="H4275" i="21"/>
  <c r="H4339" i="21"/>
  <c r="H4403" i="21"/>
  <c r="H4467" i="21"/>
  <c r="H2012" i="21"/>
  <c r="H2713" i="21"/>
  <c r="H3015" i="21"/>
  <c r="H3271" i="21"/>
  <c r="H3527" i="21"/>
  <c r="H3710" i="21"/>
  <c r="H3792" i="21"/>
  <c r="H3856" i="21"/>
  <c r="H3920" i="21"/>
  <c r="H3984" i="21"/>
  <c r="H4048" i="21"/>
  <c r="H4112" i="21"/>
  <c r="H4176" i="21"/>
  <c r="H4240" i="21"/>
  <c r="H2476" i="21"/>
  <c r="H3639" i="21"/>
  <c r="H2300" i="21"/>
  <c r="H2809" i="21"/>
  <c r="H4245" i="21"/>
  <c r="H4373" i="21"/>
  <c r="H4501" i="21"/>
  <c r="H4565" i="21"/>
  <c r="H4629" i="21"/>
  <c r="H4693" i="21"/>
  <c r="H4757" i="21"/>
  <c r="H4821" i="21"/>
  <c r="H4885" i="21"/>
  <c r="H3886" i="21"/>
  <c r="H4142" i="21"/>
  <c r="H4406" i="21"/>
  <c r="H4518" i="21"/>
  <c r="H4582" i="21"/>
  <c r="H4646" i="21"/>
  <c r="H4710" i="21"/>
  <c r="H4774" i="21"/>
  <c r="H4838" i="21"/>
  <c r="H3794" i="21"/>
  <c r="H4050" i="21"/>
  <c r="H4233" i="21"/>
  <c r="H3958" i="21"/>
  <c r="H4536" i="21"/>
  <c r="H4600" i="21"/>
  <c r="H4664" i="21"/>
  <c r="H4728" i="21"/>
  <c r="H2390" i="21"/>
  <c r="H2454" i="21"/>
  <c r="H1145" i="21"/>
  <c r="H1577" i="21"/>
  <c r="H1705" i="21"/>
  <c r="H1795" i="21"/>
  <c r="H1189" i="21"/>
  <c r="H1801" i="21"/>
  <c r="H2080" i="21"/>
  <c r="H2336" i="21"/>
  <c r="H2540" i="21"/>
  <c r="H2736" i="21"/>
  <c r="H2821" i="21"/>
  <c r="H1692" i="21"/>
  <c r="H2710" i="21"/>
  <c r="H2796" i="21"/>
  <c r="H2949" i="21"/>
  <c r="H3013" i="21"/>
  <c r="H3077" i="21"/>
  <c r="H3141" i="21"/>
  <c r="H3205" i="21"/>
  <c r="H3269" i="21"/>
  <c r="H3333" i="21"/>
  <c r="H3397" i="21"/>
  <c r="H3461" i="21"/>
  <c r="H3525" i="21"/>
  <c r="H3589" i="21"/>
  <c r="H3653" i="21"/>
  <c r="H3717" i="21"/>
  <c r="H2592" i="21"/>
  <c r="H2685" i="21"/>
  <c r="H2770" i="21"/>
  <c r="H2930" i="21"/>
  <c r="H2994" i="21"/>
  <c r="H3058" i="21"/>
  <c r="H3122" i="21"/>
  <c r="H3186" i="21"/>
  <c r="H3250" i="21"/>
  <c r="H3314" i="21"/>
  <c r="H3378" i="21"/>
  <c r="H3442" i="21"/>
  <c r="H3506" i="21"/>
  <c r="H3570" i="21"/>
  <c r="H3634" i="21"/>
  <c r="H2498" i="21"/>
  <c r="H2878" i="21"/>
  <c r="H3139" i="21"/>
  <c r="H3395" i="21"/>
  <c r="H4207" i="21"/>
  <c r="H4271" i="21"/>
  <c r="H1948" i="21"/>
  <c r="H2692" i="21"/>
  <c r="H2999" i="21"/>
  <c r="H3255" i="21"/>
  <c r="H3511" i="21"/>
  <c r="H3702" i="21"/>
  <c r="H3788" i="21"/>
  <c r="H3852" i="21"/>
  <c r="H3916" i="21"/>
  <c r="H3980" i="21"/>
  <c r="H4044" i="21"/>
  <c r="H4108" i="21"/>
  <c r="H4172" i="21"/>
  <c r="H4236" i="21"/>
  <c r="H4300" i="21"/>
  <c r="H4364" i="21"/>
  <c r="H4428" i="21"/>
  <c r="H4492" i="21"/>
  <c r="H2412" i="21"/>
  <c r="H2846" i="21"/>
  <c r="H3115" i="21"/>
  <c r="H3371" i="21"/>
  <c r="H3627" i="21"/>
  <c r="H3753" i="21"/>
  <c r="H3817" i="21"/>
  <c r="H3881" i="21"/>
  <c r="H3945" i="21"/>
  <c r="H4009" i="21"/>
  <c r="H4073" i="21"/>
  <c r="H4137" i="21"/>
  <c r="H2236" i="21"/>
  <c r="H2788" i="21"/>
  <c r="H4493" i="21"/>
  <c r="H4561" i="21"/>
  <c r="H4625" i="21"/>
  <c r="H4689" i="21"/>
  <c r="H4753" i="21"/>
  <c r="H4817" i="21"/>
  <c r="H4881" i="21"/>
  <c r="H3870" i="21"/>
  <c r="H4126" i="21"/>
  <c r="H4270" i="21"/>
  <c r="H4514" i="21"/>
  <c r="H4578" i="21"/>
  <c r="H4642" i="21"/>
  <c r="H4706" i="21"/>
  <c r="H4770" i="21"/>
  <c r="H4834" i="21"/>
  <c r="H3778" i="21"/>
  <c r="H4034" i="21"/>
  <c r="H4353" i="21"/>
  <c r="H4481" i="21"/>
  <c r="H4555" i="21"/>
  <c r="H4619" i="21"/>
  <c r="H4683" i="21"/>
  <c r="H4747" i="21"/>
  <c r="H4811" i="21"/>
  <c r="H4875" i="21"/>
  <c r="H4178" i="21"/>
  <c r="H4306" i="21"/>
  <c r="H4434" i="21"/>
  <c r="H4596" i="21"/>
  <c r="H3074" i="21"/>
  <c r="H3138" i="21"/>
  <c r="H3202" i="21"/>
  <c r="H3266" i="21"/>
  <c r="H3330" i="21"/>
  <c r="H3394" i="21"/>
  <c r="H3458" i="21"/>
  <c r="H3522" i="21"/>
  <c r="H3586" i="21"/>
  <c r="H1676" i="21"/>
  <c r="H2622" i="21"/>
  <c r="H2947" i="21"/>
  <c r="H3203" i="21"/>
  <c r="H3459" i="21"/>
  <c r="H2204" i="21"/>
  <c r="H2777" i="21"/>
  <c r="H3063" i="21"/>
  <c r="H3319" i="21"/>
  <c r="H3575" i="21"/>
  <c r="H3734" i="21"/>
  <c r="H3804" i="21"/>
  <c r="H3868" i="21"/>
  <c r="H3932" i="21"/>
  <c r="H3996" i="21"/>
  <c r="H4060" i="21"/>
  <c r="H4124" i="21"/>
  <c r="H4188" i="21"/>
  <c r="H4252" i="21"/>
  <c r="H4316" i="21"/>
  <c r="H4380" i="21"/>
  <c r="H4444" i="21"/>
  <c r="H1484" i="21"/>
  <c r="H2578" i="21"/>
  <c r="H2923" i="21"/>
  <c r="H3179" i="21"/>
  <c r="H3435" i="21"/>
  <c r="H3769" i="21"/>
  <c r="H3833" i="21"/>
  <c r="H3897" i="21"/>
  <c r="H3961" i="21"/>
  <c r="H4025" i="21"/>
  <c r="H4089" i="21"/>
  <c r="H4153" i="21"/>
  <c r="H2873" i="21"/>
  <c r="H4513" i="21"/>
  <c r="H4577" i="21"/>
  <c r="H4641" i="21"/>
  <c r="H4705" i="21"/>
  <c r="H4769" i="21"/>
  <c r="H4833" i="21"/>
  <c r="H4897" i="21"/>
  <c r="H3934" i="21"/>
  <c r="H4174" i="21"/>
  <c r="H4530" i="21"/>
  <c r="H4594" i="21"/>
  <c r="H4658" i="21"/>
  <c r="H4722" i="21"/>
  <c r="H4786" i="21"/>
  <c r="H4850" i="21"/>
  <c r="H3842" i="21"/>
  <c r="H4098" i="21"/>
  <c r="H4385" i="21"/>
  <c r="H4210" i="21"/>
  <c r="H4338" i="21"/>
  <c r="H4466" i="21"/>
  <c r="H4887" i="21"/>
  <c r="H4960" i="21"/>
  <c r="H5024" i="21"/>
  <c r="H5088" i="21"/>
  <c r="H5152" i="21"/>
  <c r="H5216" i="21"/>
  <c r="H5280" i="21"/>
  <c r="H5344" i="21"/>
  <c r="H5408" i="21"/>
  <c r="H5472" i="21"/>
  <c r="H5536" i="21"/>
  <c r="H5600" i="21"/>
  <c r="H5664" i="21"/>
  <c r="H5728" i="21"/>
  <c r="H5792" i="21"/>
  <c r="H5856" i="21"/>
  <c r="H5920" i="21"/>
  <c r="H5984" i="21"/>
  <c r="H6048" i="21"/>
  <c r="H6112" i="21"/>
  <c r="H6176" i="21"/>
  <c r="H4949" i="21"/>
  <c r="H5013" i="21"/>
  <c r="H5077" i="21"/>
  <c r="H5141" i="21"/>
  <c r="H5205" i="21"/>
  <c r="H5269" i="21"/>
  <c r="H5333" i="21"/>
  <c r="H5397" i="21"/>
  <c r="H5461" i="21"/>
  <c r="H5525" i="21"/>
  <c r="H5589" i="21"/>
  <c r="H5653" i="21"/>
  <c r="H5717" i="21"/>
  <c r="H5781" i="21"/>
  <c r="H5845" i="21"/>
  <c r="H5909" i="21"/>
  <c r="H5973" i="21"/>
  <c r="H6037" i="21"/>
  <c r="H6101" i="21"/>
  <c r="H6165" i="21"/>
  <c r="H4938" i="21"/>
  <c r="H5002" i="21"/>
  <c r="H5066" i="21"/>
  <c r="H5130" i="21"/>
  <c r="H5194" i="21"/>
  <c r="H5258" i="21"/>
  <c r="H5322" i="21"/>
  <c r="H5386" i="21"/>
  <c r="H5450" i="21"/>
  <c r="H5514" i="21"/>
  <c r="H5578" i="21"/>
  <c r="H5642" i="21"/>
  <c r="H5706" i="21"/>
  <c r="H5770" i="21"/>
  <c r="H5834" i="21"/>
  <c r="H5898" i="21"/>
  <c r="H5962" i="21"/>
  <c r="H6026" i="21"/>
  <c r="H6090" i="21"/>
  <c r="H6154" i="21"/>
  <c r="H6218" i="21"/>
  <c r="H6309" i="21"/>
  <c r="H6373" i="21"/>
  <c r="H6437" i="21"/>
  <c r="H6501" i="21"/>
  <c r="H6565" i="21"/>
  <c r="H6629" i="21"/>
  <c r="H6693" i="21"/>
  <c r="H6757" i="21"/>
  <c r="H6821" i="21"/>
  <c r="H6885" i="21"/>
  <c r="H6949" i="21"/>
  <c r="H7013" i="21"/>
  <c r="H7077" i="21"/>
  <c r="H7141" i="21"/>
  <c r="H7205" i="21"/>
  <c r="H7269" i="21"/>
  <c r="H7397" i="21"/>
  <c r="H7461" i="21"/>
  <c r="H7525" i="21"/>
  <c r="H7589" i="21"/>
  <c r="H7182" i="21"/>
  <c r="H7246" i="21"/>
  <c r="H7310" i="21"/>
  <c r="H7374" i="21"/>
  <c r="H7438" i="21"/>
  <c r="H7502" i="21"/>
  <c r="H7566" i="21"/>
  <c r="H6971" i="21"/>
  <c r="H7035" i="21"/>
  <c r="H7099" i="21"/>
  <c r="H6233" i="21"/>
  <c r="H6312" i="21"/>
  <c r="H6376" i="21"/>
  <c r="H6440" i="21"/>
  <c r="H6504" i="21"/>
  <c r="H6568" i="21"/>
  <c r="H6632" i="21"/>
  <c r="H6696" i="21"/>
  <c r="H6760" i="21"/>
  <c r="H6824" i="21"/>
  <c r="H6888" i="21"/>
  <c r="H6952" i="21"/>
  <c r="H7016" i="21"/>
  <c r="H232" i="21"/>
  <c r="H195" i="21"/>
  <c r="H323" i="21"/>
  <c r="H252" i="21"/>
  <c r="H362" i="21"/>
  <c r="H426" i="21"/>
  <c r="H490" i="21"/>
  <c r="H399" i="21"/>
  <c r="H566" i="21"/>
  <c r="H630" i="21"/>
  <c r="H694" i="21"/>
  <c r="H758" i="21"/>
  <c r="H271" i="21"/>
  <c r="H607" i="21"/>
  <c r="H671" i="21"/>
  <c r="H735" i="21"/>
  <c r="H716" i="21"/>
  <c r="H842" i="21"/>
  <c r="H906" i="21"/>
  <c r="H970" i="21"/>
  <c r="H1034" i="21"/>
  <c r="H1098" i="21"/>
  <c r="H1162" i="21"/>
  <c r="H1226" i="21"/>
  <c r="H1290" i="21"/>
  <c r="H1386" i="21"/>
  <c r="H1454" i="21"/>
  <c r="H1518" i="21"/>
  <c r="H1582" i="21"/>
  <c r="H1646" i="21"/>
  <c r="H1710" i="21"/>
  <c r="H1774" i="21"/>
  <c r="H1838" i="21"/>
  <c r="H616" i="21"/>
  <c r="H1009" i="21"/>
  <c r="H1265" i="21"/>
  <c r="H1607" i="21"/>
  <c r="H1671" i="21"/>
  <c r="H760" i="21"/>
  <c r="H1045" i="21"/>
  <c r="H1493" i="21"/>
  <c r="H1621" i="21"/>
  <c r="H1739" i="21"/>
  <c r="H1824" i="21"/>
  <c r="H2481" i="21"/>
  <c r="H1358" i="21"/>
  <c r="H1632" i="21"/>
  <c r="H1831" i="21"/>
  <c r="H1910" i="21"/>
  <c r="H1974" i="21"/>
  <c r="H2038" i="21"/>
  <c r="H2102" i="21"/>
  <c r="H2166" i="21"/>
  <c r="H2230" i="21"/>
  <c r="H2294" i="21"/>
  <c r="H2358" i="21"/>
  <c r="H2422" i="21"/>
  <c r="H2486" i="21"/>
  <c r="H1377" i="21"/>
  <c r="H1641" i="21"/>
  <c r="H1952" i="21"/>
  <c r="H2208" i="21"/>
  <c r="H2464" i="21"/>
  <c r="H2604" i="21"/>
  <c r="H2693" i="21"/>
  <c r="H2864" i="21"/>
  <c r="H1436" i="21"/>
  <c r="H2668" i="21"/>
  <c r="H2838" i="21"/>
  <c r="H2917" i="21"/>
  <c r="H2981" i="21"/>
  <c r="H3045" i="21"/>
  <c r="H3109" i="21"/>
  <c r="H3173" i="21"/>
  <c r="H3237" i="21"/>
  <c r="H3301" i="21"/>
  <c r="H3365" i="21"/>
  <c r="H3429" i="21"/>
  <c r="H3493" i="21"/>
  <c r="H3557" i="21"/>
  <c r="H3621" i="21"/>
  <c r="H3685" i="21"/>
  <c r="H1769" i="21"/>
  <c r="H2528" i="21"/>
  <c r="H2642" i="21"/>
  <c r="H2813" i="21"/>
  <c r="H2898" i="21"/>
  <c r="H2962" i="21"/>
  <c r="H3026" i="21"/>
  <c r="H3090" i="21"/>
  <c r="H3154" i="21"/>
  <c r="H3218" i="21"/>
  <c r="H3282" i="21"/>
  <c r="H3346" i="21"/>
  <c r="H3410" i="21"/>
  <c r="H3474" i="21"/>
  <c r="H3538" i="21"/>
  <c r="H3602" i="21"/>
  <c r="H1996" i="21"/>
  <c r="H3011" i="21"/>
  <c r="H3267" i="21"/>
  <c r="H3523" i="21"/>
  <c r="H4239" i="21"/>
  <c r="H2460" i="21"/>
  <c r="H2862" i="21"/>
  <c r="H3127" i="21"/>
  <c r="H3383" i="21"/>
  <c r="H3638" i="21"/>
  <c r="H3756" i="21"/>
  <c r="H3820" i="21"/>
  <c r="H3884" i="21"/>
  <c r="H3948" i="21"/>
  <c r="H4012" i="21"/>
  <c r="H4076" i="21"/>
  <c r="H4140" i="21"/>
  <c r="H4204" i="21"/>
  <c r="H4268" i="21"/>
  <c r="H4332" i="21"/>
  <c r="H4396" i="21"/>
  <c r="H4460" i="21"/>
  <c r="H1900" i="21"/>
  <c r="H2987" i="21"/>
  <c r="H3243" i="21"/>
  <c r="H3499" i="21"/>
  <c r="H3785" i="21"/>
  <c r="H3849" i="21"/>
  <c r="H3913" i="21"/>
  <c r="H3977" i="21"/>
  <c r="H4041" i="21"/>
  <c r="H4105" i="21"/>
  <c r="H1644" i="21"/>
  <c r="H2617" i="21"/>
  <c r="H4529" i="21"/>
  <c r="H4593" i="21"/>
  <c r="H4657" i="21"/>
  <c r="H4721" i="21"/>
  <c r="H4785" i="21"/>
  <c r="H4849" i="21"/>
  <c r="H3998" i="21"/>
  <c r="H4206" i="21"/>
  <c r="H4792" i="21"/>
  <c r="H4856" i="21"/>
  <c r="H5076" i="21"/>
  <c r="H5716" i="21"/>
  <c r="H6164" i="21"/>
  <c r="H4990" i="21"/>
  <c r="H5246" i="21"/>
  <c r="H5758" i="21"/>
  <c r="H6204" i="21"/>
  <c r="H6297" i="21"/>
  <c r="H6361" i="21"/>
  <c r="H6425" i="21"/>
  <c r="H6489" i="21"/>
  <c r="H6553" i="21"/>
  <c r="H6617" i="21"/>
  <c r="H6681" i="21"/>
  <c r="H6745" i="21"/>
  <c r="H6809" i="21"/>
  <c r="H6873" i="21"/>
  <c r="H6937" i="21"/>
  <c r="H7001" i="21"/>
  <c r="H7065" i="21"/>
  <c r="H7129" i="21"/>
  <c r="H7193" i="21"/>
  <c r="H7257" i="21"/>
  <c r="H7321" i="21"/>
  <c r="H7385" i="21"/>
  <c r="H7449" i="21"/>
  <c r="H7513" i="21"/>
  <c r="H7577" i="21"/>
  <c r="H6274" i="21"/>
  <c r="H6338" i="21"/>
  <c r="H6402" i="21"/>
  <c r="H6466" i="21"/>
  <c r="H6530" i="21"/>
  <c r="H6594" i="21"/>
  <c r="H6658" i="21"/>
  <c r="H6722" i="21"/>
  <c r="H6786" i="21"/>
  <c r="H6850" i="21"/>
  <c r="H6914" i="21"/>
  <c r="H6978" i="21"/>
  <c r="H7042" i="21"/>
  <c r="H7106" i="21"/>
  <c r="H6248" i="21"/>
  <c r="H7151" i="21"/>
  <c r="H7215" i="21"/>
  <c r="H7279" i="21"/>
  <c r="H7343" i="21"/>
  <c r="H7407" i="21"/>
  <c r="H7471" i="21"/>
  <c r="H7535" i="21"/>
  <c r="H6209" i="21"/>
  <c r="H6300" i="21"/>
  <c r="H6364" i="21"/>
  <c r="H6428" i="21"/>
  <c r="H6492" i="21"/>
  <c r="H6556" i="21"/>
  <c r="H6620" i="21"/>
  <c r="H6684" i="21"/>
  <c r="H6748" i="21"/>
  <c r="H6812" i="21"/>
  <c r="H6876" i="21"/>
  <c r="H6940" i="21"/>
  <c r="H7004" i="21"/>
  <c r="H7068" i="21"/>
  <c r="H7132" i="21"/>
  <c r="H7196" i="21"/>
  <c r="H7260" i="21"/>
  <c r="H7324" i="21"/>
  <c r="H7388" i="21"/>
  <c r="H7452" i="21"/>
  <c r="H7516" i="21"/>
  <c r="H7580" i="21"/>
  <c r="H7642" i="21"/>
  <c r="H7706" i="21"/>
  <c r="H7770" i="21"/>
  <c r="H7834" i="21"/>
  <c r="H7898" i="21"/>
  <c r="H7962" i="21"/>
  <c r="H8026" i="21"/>
  <c r="H8090" i="21"/>
  <c r="H8154" i="21"/>
  <c r="H4907" i="21"/>
  <c r="H4971" i="21"/>
  <c r="H5035" i="21"/>
  <c r="H5099" i="21"/>
  <c r="H5163" i="21"/>
  <c r="H5227" i="21"/>
  <c r="H5291" i="21"/>
  <c r="H5355" i="21"/>
  <c r="H5419" i="21"/>
  <c r="H5483" i="21"/>
  <c r="H5547" i="21"/>
  <c r="H5611" i="21"/>
  <c r="H5675" i="21"/>
  <c r="H5739" i="21"/>
  <c r="H5803" i="21"/>
  <c r="H5867" i="21"/>
  <c r="H5931" i="21"/>
  <c r="H5995" i="21"/>
  <c r="H6059" i="21"/>
  <c r="H6123" i="21"/>
  <c r="H6187" i="21"/>
  <c r="H6251" i="21"/>
  <c r="H4933" i="21"/>
  <c r="H4997" i="21"/>
  <c r="H5061" i="21"/>
  <c r="H5125" i="21"/>
  <c r="H5189" i="21"/>
  <c r="H5253" i="21"/>
  <c r="H5317" i="21"/>
  <c r="H5381" i="21"/>
  <c r="H5445" i="21"/>
  <c r="H5509" i="21"/>
  <c r="H5573" i="21"/>
  <c r="H5637" i="21"/>
  <c r="H5701" i="21"/>
  <c r="H5765" i="21"/>
  <c r="H5829" i="21"/>
  <c r="H5893" i="21"/>
  <c r="H5957" i="21"/>
  <c r="H6021" i="21"/>
  <c r="H6085" i="21"/>
  <c r="H6149" i="21"/>
  <c r="H6293" i="21"/>
  <c r="H6357" i="21"/>
  <c r="H6421" i="21"/>
  <c r="H6485" i="21"/>
  <c r="H6549" i="21"/>
  <c r="H6613" i="21"/>
  <c r="H6677" i="21"/>
  <c r="H6741" i="21"/>
  <c r="H6805" i="21"/>
  <c r="H6869" i="21"/>
  <c r="H6933" i="21"/>
  <c r="H6997" i="21"/>
  <c r="H7061" i="21"/>
  <c r="H7125" i="21"/>
  <c r="H6334" i="21"/>
  <c r="H7038" i="21"/>
  <c r="H7166" i="21"/>
  <c r="H7230" i="21"/>
  <c r="H7294" i="21"/>
  <c r="H7358" i="21"/>
  <c r="H7422" i="21"/>
  <c r="H7486" i="21"/>
  <c r="H7550" i="21"/>
  <c r="H6240" i="21"/>
  <c r="H6315" i="21"/>
  <c r="H6379" i="21"/>
  <c r="H6443" i="21"/>
  <c r="H6507" i="21"/>
  <c r="H6571" i="21"/>
  <c r="H6635" i="21"/>
  <c r="H6699" i="21"/>
  <c r="H6763" i="21"/>
  <c r="H6827" i="21"/>
  <c r="H6891" i="21"/>
  <c r="H6955" i="21"/>
  <c r="H6201" i="21"/>
  <c r="H6296" i="21"/>
  <c r="H6360" i="21"/>
  <c r="H6424" i="21"/>
  <c r="H6488" i="21"/>
  <c r="H6552" i="21"/>
  <c r="H6616" i="21"/>
  <c r="H6680" i="21"/>
  <c r="H6744" i="21"/>
  <c r="H6808" i="21"/>
  <c r="H6872" i="21"/>
  <c r="H6936" i="21"/>
  <c r="H7128" i="21"/>
  <c r="H7638" i="21"/>
  <c r="H7702" i="21"/>
  <c r="H7766" i="21"/>
  <c r="H7830" i="21"/>
  <c r="H7958" i="21"/>
  <c r="H8022" i="21"/>
  <c r="H8086" i="21"/>
  <c r="H8150" i="21"/>
  <c r="H7080" i="21"/>
  <c r="H8038" i="21"/>
  <c r="H8102" i="21"/>
  <c r="H8166" i="21"/>
  <c r="H8230" i="21"/>
  <c r="H8294" i="21"/>
  <c r="H8358" i="21"/>
  <c r="H8422" i="21"/>
  <c r="H8486" i="21"/>
  <c r="H8550" i="21"/>
  <c r="H8614" i="21"/>
  <c r="H8742" i="21"/>
  <c r="H7599" i="21"/>
  <c r="H7663" i="21"/>
  <c r="H7727" i="21"/>
  <c r="H7791" i="21"/>
  <c r="H7855" i="21"/>
  <c r="H7919" i="21"/>
  <c r="H7983" i="21"/>
  <c r="H8047" i="21"/>
  <c r="H8111" i="21"/>
  <c r="H8175" i="21"/>
  <c r="H8239" i="21"/>
  <c r="H8303" i="21"/>
  <c r="H8367" i="21"/>
  <c r="H8431" i="21"/>
  <c r="H8495" i="21"/>
  <c r="H8559" i="21"/>
  <c r="H8623" i="21"/>
  <c r="H8687" i="21"/>
  <c r="H8751" i="21"/>
  <c r="H7800" i="21"/>
  <c r="H7864" i="21"/>
  <c r="H8385" i="21"/>
  <c r="H8449" i="21"/>
  <c r="H4546" i="21"/>
  <c r="H4610" i="21"/>
  <c r="H4674" i="21"/>
  <c r="H4738" i="21"/>
  <c r="H4802" i="21"/>
  <c r="H4866" i="21"/>
  <c r="H3906" i="21"/>
  <c r="H4289" i="21"/>
  <c r="H4417" i="21"/>
  <c r="H4523" i="21"/>
  <c r="H4587" i="21"/>
  <c r="H4651" i="21"/>
  <c r="H4715" i="21"/>
  <c r="H4779" i="21"/>
  <c r="H4843" i="21"/>
  <c r="H4242" i="21"/>
  <c r="H4370" i="21"/>
  <c r="H4498" i="21"/>
  <c r="H4692" i="21"/>
  <c r="H4939" i="21"/>
  <c r="H5003" i="21"/>
  <c r="H5067" i="21"/>
  <c r="H5131" i="21"/>
  <c r="H5195" i="21"/>
  <c r="H5259" i="21"/>
  <c r="H5323" i="21"/>
  <c r="H5387" i="21"/>
  <c r="H5451" i="21"/>
  <c r="H5515" i="21"/>
  <c r="H5579" i="21"/>
  <c r="H5643" i="21"/>
  <c r="H5707" i="21"/>
  <c r="H5771" i="21"/>
  <c r="H5835" i="21"/>
  <c r="H5899" i="21"/>
  <c r="H5963" i="21"/>
  <c r="H6027" i="21"/>
  <c r="H6091" i="21"/>
  <c r="H6155" i="21"/>
  <c r="H6219" i="21"/>
  <c r="H4898" i="21"/>
  <c r="H4965" i="21"/>
  <c r="H5029" i="21"/>
  <c r="H5093" i="21"/>
  <c r="H5157" i="21"/>
  <c r="H5221" i="21"/>
  <c r="H5285" i="21"/>
  <c r="H5349" i="21"/>
  <c r="H5413" i="21"/>
  <c r="H5477" i="21"/>
  <c r="H5541" i="21"/>
  <c r="H5605" i="21"/>
  <c r="H5669" i="21"/>
  <c r="H5733" i="21"/>
  <c r="H5797" i="21"/>
  <c r="H5861" i="21"/>
  <c r="H5925" i="21"/>
  <c r="H5989" i="21"/>
  <c r="H6053" i="21"/>
  <c r="H6117" i="21"/>
  <c r="H6181" i="21"/>
  <c r="H6325" i="21"/>
  <c r="H6389" i="21"/>
  <c r="H6453" i="21"/>
  <c r="H6517" i="21"/>
  <c r="H6581" i="21"/>
  <c r="H6645" i="21"/>
  <c r="H6709" i="21"/>
  <c r="H6773" i="21"/>
  <c r="H6837" i="21"/>
  <c r="H6901" i="21"/>
  <c r="H6965" i="21"/>
  <c r="H7029" i="21"/>
  <c r="H7093" i="21"/>
  <c r="H6213" i="21"/>
  <c r="H6494" i="21"/>
  <c r="H6878" i="21"/>
  <c r="H7134" i="21"/>
  <c r="H7198" i="21"/>
  <c r="H7262" i="21"/>
  <c r="H7326" i="21"/>
  <c r="H7390" i="21"/>
  <c r="H7454" i="21"/>
  <c r="H7518" i="21"/>
  <c r="H7582" i="21"/>
  <c r="H6283" i="21"/>
  <c r="H6347" i="21"/>
  <c r="H6411" i="21"/>
  <c r="H6475" i="21"/>
  <c r="H6539" i="21"/>
  <c r="H6603" i="21"/>
  <c r="H6667" i="21"/>
  <c r="H6731" i="21"/>
  <c r="H6795" i="21"/>
  <c r="H6859" i="21"/>
  <c r="H6923" i="21"/>
  <c r="H6987" i="21"/>
  <c r="H7051" i="21"/>
  <c r="H7115" i="21"/>
  <c r="H6264" i="21"/>
  <c r="H6328" i="21"/>
  <c r="H6392" i="21"/>
  <c r="H8346" i="21"/>
  <c r="H8538" i="21"/>
  <c r="H8666" i="21"/>
  <c r="H8730" i="21"/>
  <c r="H7651" i="21"/>
  <c r="H7715" i="21"/>
  <c r="H7779" i="21"/>
  <c r="H7843" i="21"/>
  <c r="H7907" i="21"/>
  <c r="H7971" i="21"/>
  <c r="H8035" i="21"/>
  <c r="H8099" i="21"/>
  <c r="H8163" i="21"/>
  <c r="H8227" i="21"/>
  <c r="H8291" i="21"/>
  <c r="H8355" i="21"/>
  <c r="H8419" i="21"/>
  <c r="H8483" i="21"/>
  <c r="H8611" i="21"/>
  <c r="H8675" i="21"/>
  <c r="H7596" i="21"/>
  <c r="H7660" i="21"/>
  <c r="H7724" i="21"/>
  <c r="H7788" i="21"/>
  <c r="H7852" i="21"/>
  <c r="H7916" i="21"/>
  <c r="H7980" i="21"/>
  <c r="H8044" i="21"/>
  <c r="H8108" i="21"/>
  <c r="H8172" i="21"/>
  <c r="H8236" i="21"/>
  <c r="H8364" i="21"/>
  <c r="H8492" i="21"/>
  <c r="H8620" i="21"/>
  <c r="H8748" i="21"/>
  <c r="H8342" i="21"/>
  <c r="H8406" i="21"/>
  <c r="H8470" i="21"/>
  <c r="H8534" i="21"/>
  <c r="H8598" i="21"/>
  <c r="H8662" i="21"/>
  <c r="H7647" i="21"/>
  <c r="H7711" i="21"/>
  <c r="H7775" i="21"/>
  <c r="H7839" i="21"/>
  <c r="H7903" i="21"/>
  <c r="H7967" i="21"/>
  <c r="H8031" i="21"/>
  <c r="H8095" i="21"/>
  <c r="H8159" i="21"/>
  <c r="H8223" i="21"/>
  <c r="H8287" i="21"/>
  <c r="H8351" i="21"/>
  <c r="H8415" i="21"/>
  <c r="H8479" i="21"/>
  <c r="H8543" i="21"/>
  <c r="H8607" i="21"/>
  <c r="H8671" i="21"/>
  <c r="H8735" i="21"/>
  <c r="H8616" i="21"/>
  <c r="H8497" i="21"/>
  <c r="H8561" i="21"/>
  <c r="H58" i="21"/>
  <c r="H122" i="21"/>
  <c r="H186" i="21"/>
  <c r="H250" i="21"/>
  <c r="H314" i="21"/>
  <c r="H39" i="21"/>
  <c r="H103" i="21"/>
  <c r="H167" i="21"/>
  <c r="H208" i="21"/>
  <c r="H336" i="21"/>
  <c r="H385" i="21"/>
  <c r="H449" i="21"/>
  <c r="H32" i="21"/>
  <c r="H228" i="21"/>
  <c r="H350" i="21"/>
  <c r="H414" i="21"/>
  <c r="H478" i="21"/>
  <c r="H542" i="21"/>
  <c r="H443" i="21"/>
  <c r="H577" i="21"/>
  <c r="H641" i="21"/>
  <c r="H705" i="21"/>
  <c r="H769" i="21"/>
  <c r="H351" i="21"/>
  <c r="H554" i="21"/>
  <c r="H618" i="21"/>
  <c r="H682" i="21"/>
  <c r="H746" i="21"/>
  <c r="H175" i="21"/>
  <c r="H511" i="21"/>
  <c r="H595" i="21"/>
  <c r="H659" i="21"/>
  <c r="H723" i="21"/>
  <c r="H787" i="21"/>
  <c r="H668" i="21"/>
  <c r="H830" i="21"/>
  <c r="H894" i="21"/>
  <c r="H958" i="21"/>
  <c r="H1022" i="21"/>
  <c r="H1086" i="21"/>
  <c r="H1150" i="21"/>
  <c r="H1214" i="21"/>
  <c r="H1278" i="21"/>
  <c r="H1342" i="21"/>
  <c r="H672" i="21"/>
  <c r="H831" i="21"/>
  <c r="H895" i="21"/>
  <c r="H959" i="21"/>
  <c r="H1023" i="21"/>
  <c r="H1087" i="21"/>
  <c r="H1151" i="21"/>
  <c r="H1215" i="21"/>
  <c r="H1279" i="21"/>
  <c r="H1343" i="21"/>
  <c r="H455" i="21"/>
  <c r="H772" i="21"/>
  <c r="H856" i="21"/>
  <c r="H920" i="21"/>
  <c r="H984" i="21"/>
  <c r="H1048" i="21"/>
  <c r="H1112" i="21"/>
  <c r="H1176" i="21"/>
  <c r="H1240" i="21"/>
  <c r="H1304" i="21"/>
  <c r="H1368" i="21"/>
  <c r="H1570" i="21"/>
  <c r="H1634" i="21"/>
  <c r="H1698" i="21"/>
  <c r="H1762" i="21"/>
  <c r="H1826" i="21"/>
  <c r="H1890" i="21"/>
  <c r="H961" i="21"/>
  <c r="H1217" i="21"/>
  <c r="H1403" i="21"/>
  <c r="H1467" i="21"/>
  <c r="H1531" i="21"/>
  <c r="H1595" i="21"/>
  <c r="H1659" i="21"/>
  <c r="H568" i="21"/>
  <c r="H997" i="21"/>
  <c r="H1225" i="21"/>
  <c r="H1597" i="21"/>
  <c r="H1723" i="21"/>
  <c r="H1808" i="21"/>
  <c r="H1893" i="21"/>
  <c r="H1957" i="21"/>
  <c r="H2021" i="21"/>
  <c r="H2085" i="21"/>
  <c r="H2149" i="21"/>
  <c r="H2213" i="21"/>
  <c r="H2277" i="21"/>
  <c r="H2341" i="21"/>
  <c r="H2405" i="21"/>
  <c r="H2469" i="21"/>
  <c r="H2533" i="21"/>
  <c r="H2597" i="21"/>
  <c r="H1269" i="21"/>
  <c r="H1480" i="21"/>
  <c r="H1815" i="21"/>
  <c r="H1305" i="21"/>
  <c r="H1489" i="21"/>
  <c r="H1821" i="21"/>
  <c r="H1904" i="21"/>
  <c r="H2160" i="21"/>
  <c r="H2416" i="21"/>
  <c r="H2580" i="21"/>
  <c r="H2677" i="21"/>
  <c r="H2848" i="21"/>
  <c r="H2924" i="21"/>
  <c r="H2988" i="21"/>
  <c r="H3052" i="21"/>
  <c r="H3116" i="21"/>
  <c r="H3180" i="21"/>
  <c r="H3244" i="21"/>
  <c r="H3308" i="21"/>
  <c r="H3372" i="21"/>
  <c r="H3436" i="21"/>
  <c r="H3500" i="21"/>
  <c r="H3564" i="21"/>
  <c r="H3628" i="21"/>
  <c r="H3692" i="21"/>
  <c r="H1221" i="21"/>
  <c r="H2084" i="21"/>
  <c r="H2340" i="21"/>
  <c r="H2542" i="21"/>
  <c r="H2652" i="21"/>
  <c r="H2822" i="21"/>
  <c r="H2905" i="21"/>
  <c r="H2969" i="21"/>
  <c r="H3033" i="21"/>
  <c r="H6456" i="21"/>
  <c r="H6520" i="21"/>
  <c r="H6584" i="21"/>
  <c r="H6648" i="21"/>
  <c r="H6712" i="21"/>
  <c r="H6776" i="21"/>
  <c r="H6840" i="21"/>
  <c r="H6904" i="21"/>
  <c r="H7606" i="21"/>
  <c r="H7734" i="21"/>
  <c r="H7862" i="21"/>
  <c r="H7926" i="21"/>
  <c r="H7990" i="21"/>
  <c r="H8054" i="21"/>
  <c r="H8118" i="21"/>
  <c r="H8182" i="21"/>
  <c r="H8310" i="21"/>
  <c r="H8374" i="21"/>
  <c r="H8438" i="21"/>
  <c r="H8502" i="21"/>
  <c r="H8566" i="21"/>
  <c r="H8630" i="21"/>
  <c r="H8694" i="21"/>
  <c r="H7615" i="21"/>
  <c r="H7679" i="21"/>
  <c r="H7743" i="21"/>
  <c r="H7807" i="21"/>
  <c r="H7871" i="21"/>
  <c r="H7935" i="21"/>
  <c r="H7999" i="21"/>
  <c r="H8063" i="21"/>
  <c r="H8127" i="21"/>
  <c r="H8191" i="21"/>
  <c r="H8255" i="21"/>
  <c r="H8319" i="21"/>
  <c r="H8383" i="21"/>
  <c r="H8447" i="21"/>
  <c r="H8511" i="21"/>
  <c r="H8575" i="21"/>
  <c r="H8639" i="21"/>
  <c r="H8703" i="21"/>
  <c r="H8529" i="21"/>
  <c r="H8593" i="21"/>
  <c r="H26" i="21"/>
  <c r="H90" i="21"/>
  <c r="H154" i="21"/>
  <c r="H218" i="21"/>
  <c r="H282" i="21"/>
  <c r="H7" i="21"/>
  <c r="H71" i="21"/>
  <c r="H135" i="21"/>
  <c r="H120" i="21"/>
  <c r="H272" i="21"/>
  <c r="H44" i="21"/>
  <c r="H353" i="21"/>
  <c r="H417" i="21"/>
  <c r="H481" i="21"/>
  <c r="H160" i="21"/>
  <c r="H292" i="21"/>
  <c r="H382" i="21"/>
  <c r="H446" i="21"/>
  <c r="H510" i="21"/>
  <c r="H287" i="21"/>
  <c r="H539" i="21"/>
  <c r="H609" i="21"/>
  <c r="H673" i="21"/>
  <c r="H737" i="21"/>
  <c r="H36" i="21"/>
  <c r="H479" i="21"/>
  <c r="H586" i="21"/>
  <c r="H650" i="21"/>
  <c r="H714" i="21"/>
  <c r="H778" i="21"/>
  <c r="H387" i="21"/>
  <c r="H563" i="21"/>
  <c r="H627" i="21"/>
  <c r="H691" i="21"/>
  <c r="H755" i="21"/>
  <c r="H529" i="21"/>
  <c r="H796" i="21"/>
  <c r="H862" i="21"/>
  <c r="H926" i="21"/>
  <c r="H990" i="21"/>
  <c r="H1054" i="21"/>
  <c r="H1118" i="21"/>
  <c r="H1182" i="21"/>
  <c r="H1246" i="21"/>
  <c r="H1310" i="21"/>
  <c r="H537" i="21"/>
  <c r="H799" i="21"/>
  <c r="H863" i="21"/>
  <c r="H927" i="21"/>
  <c r="H991" i="21"/>
  <c r="H1055" i="21"/>
  <c r="H1119" i="21"/>
  <c r="H1183" i="21"/>
  <c r="H1247" i="21"/>
  <c r="H1311" i="21"/>
  <c r="H1375" i="21"/>
  <c r="H644" i="21"/>
  <c r="H824" i="21"/>
  <c r="H888" i="21"/>
  <c r="H952" i="21"/>
  <c r="H1016" i="21"/>
  <c r="H1080" i="21"/>
  <c r="H1144" i="21"/>
  <c r="H1208" i="21"/>
  <c r="H1272" i="21"/>
  <c r="H1336" i="21"/>
  <c r="H521" i="21"/>
  <c r="H1602" i="21"/>
  <c r="H1666" i="21"/>
  <c r="H1730" i="21"/>
  <c r="H1794" i="21"/>
  <c r="H1858" i="21"/>
  <c r="H833" i="21"/>
  <c r="H3097" i="21"/>
  <c r="H3161" i="21"/>
  <c r="H3225" i="21"/>
  <c r="H3289" i="21"/>
  <c r="H3353" i="21"/>
  <c r="H3417" i="21"/>
  <c r="H3481" i="21"/>
  <c r="H3545" i="21"/>
  <c r="H3609" i="21"/>
  <c r="H3673" i="21"/>
  <c r="H3737" i="21"/>
  <c r="H1700" i="21"/>
  <c r="H2626" i="21"/>
  <c r="H2797" i="21"/>
  <c r="H2882" i="21"/>
  <c r="H2950" i="21"/>
  <c r="H3014" i="21"/>
  <c r="H3078" i="21"/>
  <c r="H3142" i="21"/>
  <c r="H3206" i="21"/>
  <c r="H3270" i="21"/>
  <c r="H3334" i="21"/>
  <c r="H3398" i="21"/>
  <c r="H3462" i="21"/>
  <c r="H3526" i="21"/>
  <c r="H3590" i="21"/>
  <c r="H2644" i="21"/>
  <c r="H2963" i="21"/>
  <c r="H3219" i="21"/>
  <c r="H3475" i="21"/>
  <c r="H3683" i="21"/>
  <c r="H3779" i="21"/>
  <c r="H3843" i="21"/>
  <c r="H3907" i="21"/>
  <c r="H3971" i="21"/>
  <c r="H4035" i="21"/>
  <c r="H4099" i="21"/>
  <c r="H4163" i="21"/>
  <c r="H4227" i="21"/>
  <c r="H4291" i="21"/>
  <c r="H4355" i="21"/>
  <c r="H4419" i="21"/>
  <c r="H4483" i="21"/>
  <c r="H2268" i="21"/>
  <c r="H2798" i="21"/>
  <c r="H3079" i="21"/>
  <c r="H3335" i="21"/>
  <c r="H3591" i="21"/>
  <c r="H3742" i="21"/>
  <c r="H3808" i="21"/>
  <c r="H3872" i="21"/>
  <c r="H3936" i="21"/>
  <c r="H4000" i="21"/>
  <c r="H4064" i="21"/>
  <c r="H4128" i="21"/>
  <c r="H4192" i="21"/>
  <c r="H4256" i="21"/>
  <c r="H4320" i="21"/>
  <c r="H4384" i="21"/>
  <c r="H4448" i="21"/>
  <c r="H1612" i="21"/>
  <c r="H2610" i="21"/>
  <c r="H2939" i="21"/>
  <c r="H3195" i="21"/>
  <c r="H3451" i="21"/>
  <c r="H3671" i="21"/>
  <c r="H3773" i="21"/>
  <c r="H3837" i="21"/>
  <c r="H3901" i="21"/>
  <c r="H3965" i="21"/>
  <c r="H4029" i="21"/>
  <c r="H4093" i="21"/>
  <c r="H4157" i="21"/>
  <c r="H2894" i="21"/>
  <c r="H3650" i="21"/>
  <c r="H4277" i="21"/>
  <c r="H4405" i="21"/>
  <c r="H4517" i="21"/>
  <c r="H4581" i="21"/>
  <c r="H4645" i="21"/>
  <c r="H4709" i="21"/>
  <c r="H4773" i="21"/>
  <c r="H4837" i="21"/>
  <c r="H4901" i="21"/>
  <c r="H3950" i="21"/>
  <c r="H4182" i="21"/>
  <c r="H4310" i="21"/>
  <c r="H4438" i="21"/>
  <c r="H4534" i="21"/>
  <c r="H4598" i="21"/>
  <c r="H4662" i="21"/>
  <c r="H4726" i="21"/>
  <c r="H4790" i="21"/>
  <c r="H4854" i="21"/>
  <c r="H3858" i="21"/>
  <c r="H4114" i="21"/>
  <c r="H4265" i="21"/>
  <c r="H4393" i="21"/>
  <c r="H3766" i="21"/>
  <c r="H4022" i="21"/>
  <c r="H4218" i="21"/>
  <c r="H4346" i="21"/>
  <c r="H4474" i="21"/>
  <c r="H4552" i="21"/>
  <c r="H4616" i="21"/>
  <c r="H4680" i="21"/>
  <c r="H4744" i="21"/>
  <c r="H4808" i="21"/>
  <c r="H4872" i="21"/>
  <c r="H4953" i="21"/>
  <c r="H5017" i="21"/>
  <c r="H5081" i="21"/>
  <c r="H5145" i="21"/>
  <c r="H5209" i="21"/>
  <c r="H5273" i="21"/>
  <c r="H5337" i="21"/>
  <c r="H5401" i="21"/>
  <c r="H5465" i="21"/>
  <c r="H5529" i="21"/>
  <c r="H5593" i="21"/>
  <c r="H5657" i="21"/>
  <c r="H5721" i="21"/>
  <c r="H5785" i="21"/>
  <c r="H5849" i="21"/>
  <c r="H5913" i="21"/>
  <c r="H5977" i="21"/>
  <c r="H6041" i="21"/>
  <c r="H6105" i="21"/>
  <c r="H6169" i="21"/>
  <c r="H5518" i="21"/>
  <c r="H5838" i="21"/>
  <c r="H6236" i="21"/>
  <c r="H6313" i="21"/>
  <c r="H6377" i="21"/>
  <c r="H6441" i="21"/>
  <c r="H6505" i="21"/>
  <c r="H6569" i="21"/>
  <c r="H6633" i="21"/>
  <c r="H6697" i="21"/>
  <c r="H6761" i="21"/>
  <c r="H6825" i="21"/>
  <c r="H6889" i="21"/>
  <c r="H6953" i="21"/>
  <c r="H7017" i="21"/>
  <c r="H7081" i="21"/>
  <c r="H7145" i="21"/>
  <c r="H7209" i="21"/>
  <c r="H7273" i="21"/>
  <c r="H7337" i="21"/>
  <c r="H7401" i="21"/>
  <c r="H7465" i="21"/>
  <c r="H7529" i="21"/>
  <c r="H6290" i="21"/>
  <c r="H6354" i="21"/>
  <c r="H6418" i="21"/>
  <c r="H6482" i="21"/>
  <c r="H6546" i="21"/>
  <c r="H6610" i="21"/>
  <c r="H6674" i="21"/>
  <c r="H10" i="21"/>
  <c r="H74" i="21"/>
  <c r="H138" i="21"/>
  <c r="H202" i="21"/>
  <c r="H266" i="21"/>
  <c r="H330" i="21"/>
  <c r="H55" i="21"/>
  <c r="H119" i="21"/>
  <c r="H56" i="21"/>
  <c r="H240" i="21"/>
  <c r="H356" i="21"/>
  <c r="H420" i="21"/>
  <c r="H484" i="21"/>
  <c r="H548" i="21"/>
  <c r="H401" i="21"/>
  <c r="H465" i="21"/>
  <c r="H96" i="21"/>
  <c r="H260" i="21"/>
  <c r="H366" i="21"/>
  <c r="H430" i="21"/>
  <c r="H494" i="21"/>
  <c r="H507" i="21"/>
  <c r="H593" i="21"/>
  <c r="H657" i="21"/>
  <c r="H721" i="21"/>
  <c r="H785" i="21"/>
  <c r="H415" i="21"/>
  <c r="H570" i="21"/>
  <c r="H634" i="21"/>
  <c r="H698" i="21"/>
  <c r="H762" i="21"/>
  <c r="H303" i="21"/>
  <c r="H543" i="21"/>
  <c r="H611" i="21"/>
  <c r="H675" i="21"/>
  <c r="H739" i="21"/>
  <c r="H247" i="21"/>
  <c r="H732" i="21"/>
  <c r="H846" i="21"/>
  <c r="H910" i="21"/>
  <c r="H974" i="21"/>
  <c r="H1038" i="21"/>
  <c r="H1102" i="21"/>
  <c r="H1166" i="21"/>
  <c r="H1230" i="21"/>
  <c r="H1294" i="21"/>
  <c r="H279" i="21"/>
  <c r="H736" i="21"/>
  <c r="H847" i="21"/>
  <c r="H911" i="21"/>
  <c r="H975" i="21"/>
  <c r="H1039" i="21"/>
  <c r="H1103" i="21"/>
  <c r="H1167" i="21"/>
  <c r="H1231" i="21"/>
  <c r="H1295" i="21"/>
  <c r="H1359" i="21"/>
  <c r="H580" i="21"/>
  <c r="H808" i="21"/>
  <c r="H872" i="21"/>
  <c r="H936" i="21"/>
  <c r="H1000" i="21"/>
  <c r="H1064" i="21"/>
  <c r="H1128" i="21"/>
  <c r="H1192" i="21"/>
  <c r="H1256" i="21"/>
  <c r="H1320" i="21"/>
  <c r="H1384" i="21"/>
  <c r="H1586" i="21"/>
  <c r="H1650" i="21"/>
  <c r="H1714" i="21"/>
  <c r="H1778" i="21"/>
  <c r="H1842" i="21"/>
  <c r="H680" i="21"/>
  <c r="H1025" i="21"/>
  <c r="H1281" i="21"/>
  <c r="H1611" i="21"/>
  <c r="H1675" i="21"/>
  <c r="H805" i="21"/>
  <c r="H1061" i="21"/>
  <c r="H1353" i="21"/>
  <c r="H1629" i="21"/>
  <c r="H1744" i="21"/>
  <c r="H1829" i="21"/>
  <c r="H1909" i="21"/>
  <c r="H1973" i="21"/>
  <c r="H2037" i="21"/>
  <c r="H2101" i="21"/>
  <c r="H2165" i="21"/>
  <c r="H2229" i="21"/>
  <c r="H2293" i="21"/>
  <c r="H2357" i="21"/>
  <c r="H2421" i="21"/>
  <c r="H2485" i="21"/>
  <c r="H2549" i="21"/>
  <c r="H2613" i="21"/>
  <c r="H1374" i="21"/>
  <c r="H1512" i="21"/>
  <c r="H1751" i="21"/>
  <c r="H1836" i="21"/>
  <c r="H648" i="21"/>
  <c r="H1393" i="21"/>
  <c r="H1521" i="21"/>
  <c r="H1757" i="21"/>
  <c r="H1843" i="21"/>
  <c r="H1620" i="21"/>
  <c r="H1968" i="21"/>
  <c r="H2224" i="21"/>
  <c r="H2480" i="21"/>
  <c r="H2612" i="21"/>
  <c r="H2784" i="21"/>
  <c r="H2869" i="21"/>
  <c r="H2940" i="21"/>
  <c r="H3004" i="21"/>
  <c r="H3068" i="21"/>
  <c r="H3132" i="21"/>
  <c r="H3196" i="21"/>
  <c r="H3260" i="21"/>
  <c r="H3324" i="21"/>
  <c r="H3388" i="21"/>
  <c r="H3452" i="21"/>
  <c r="H3516" i="21"/>
  <c r="H3580" i="21"/>
  <c r="H3644" i="21"/>
  <c r="H3708" i="21"/>
  <c r="H1468" i="21"/>
  <c r="H1892" i="21"/>
  <c r="H2148" i="21"/>
  <c r="H2404" i="21"/>
  <c r="H2574" i="21"/>
  <c r="H2758" i="21"/>
  <c r="H2844" i="21"/>
  <c r="H2921" i="21"/>
  <c r="H2985" i="21"/>
  <c r="H3049" i="21"/>
  <c r="H3113" i="21"/>
  <c r="H3177" i="21"/>
  <c r="H3241" i="21"/>
  <c r="H3305" i="21"/>
  <c r="H3369" i="21"/>
  <c r="H3433" i="21"/>
  <c r="H3497" i="21"/>
  <c r="H3561" i="21"/>
  <c r="H3625" i="21"/>
  <c r="H3689" i="21"/>
  <c r="H1125" i="21"/>
  <c r="H2733" i="21"/>
  <c r="H2818" i="21"/>
  <c r="H1089" i="21"/>
  <c r="H1345" i="21"/>
  <c r="H1435" i="21"/>
  <c r="H1499" i="21"/>
  <c r="H1563" i="21"/>
  <c r="H1627" i="21"/>
  <c r="H1691" i="21"/>
  <c r="H869" i="21"/>
  <c r="H857" i="21"/>
  <c r="H1661" i="21"/>
  <c r="H1765" i="21"/>
  <c r="H1851" i="21"/>
  <c r="H1925" i="21"/>
  <c r="H1989" i="21"/>
  <c r="H2053" i="21"/>
  <c r="H2117" i="21"/>
  <c r="H2181" i="21"/>
  <c r="H2245" i="21"/>
  <c r="H2309" i="21"/>
  <c r="H2373" i="21"/>
  <c r="H2437" i="21"/>
  <c r="H2501" i="21"/>
  <c r="H2565" i="21"/>
  <c r="H937" i="21"/>
  <c r="H1416" i="21"/>
  <c r="H1544" i="21"/>
  <c r="H1772" i="21"/>
  <c r="H1017" i="21"/>
  <c r="H1425" i="21"/>
  <c r="H1553" i="21"/>
  <c r="H1779" i="21"/>
  <c r="H1737" i="21"/>
  <c r="H2032" i="21"/>
  <c r="H2288" i="21"/>
  <c r="H2516" i="21"/>
  <c r="H2720" i="21"/>
  <c r="H2805" i="21"/>
  <c r="H2956" i="21"/>
  <c r="H3020" i="21"/>
  <c r="H3084" i="21"/>
  <c r="H3148" i="21"/>
  <c r="H3212" i="21"/>
  <c r="H3276" i="21"/>
  <c r="H3340" i="21"/>
  <c r="H3404" i="21"/>
  <c r="H3468" i="21"/>
  <c r="H3532" i="21"/>
  <c r="H3596" i="21"/>
  <c r="H3660" i="21"/>
  <c r="H3724" i="21"/>
  <c r="H1596" i="21"/>
  <c r="H1956" i="21"/>
  <c r="H2212" i="21"/>
  <c r="H2468" i="21"/>
  <c r="H2606" i="21"/>
  <c r="H2694" i="21"/>
  <c r="H2780" i="21"/>
  <c r="H2937" i="21"/>
  <c r="H3001" i="21"/>
  <c r="H3065" i="21"/>
  <c r="H3129" i="21"/>
  <c r="H3193" i="21"/>
  <c r="H3257" i="21"/>
  <c r="H3321" i="21"/>
  <c r="H3385" i="21"/>
  <c r="H3449" i="21"/>
  <c r="H3513" i="21"/>
  <c r="H3577" i="21"/>
  <c r="H3641" i="21"/>
  <c r="H3705" i="21"/>
  <c r="H1444" i="21"/>
  <c r="H1876" i="21"/>
  <c r="H2669" i="21"/>
  <c r="H2754" i="21"/>
  <c r="H2918" i="21"/>
  <c r="H2982" i="21"/>
  <c r="H3046" i="21"/>
  <c r="H3110" i="21"/>
  <c r="H3174" i="21"/>
  <c r="H3238" i="21"/>
  <c r="H3302" i="21"/>
  <c r="H3366" i="21"/>
  <c r="H3430" i="21"/>
  <c r="H3494" i="21"/>
  <c r="H3558" i="21"/>
  <c r="H3622" i="21"/>
  <c r="H2316" i="21"/>
  <c r="H2814" i="21"/>
  <c r="H3091" i="21"/>
  <c r="H3347" i="21"/>
  <c r="H3603" i="21"/>
  <c r="H3747" i="21"/>
  <c r="H3811" i="21"/>
  <c r="H3875" i="21"/>
  <c r="H3939" i="21"/>
  <c r="H4003" i="21"/>
  <c r="H4067" i="21"/>
  <c r="H4131" i="21"/>
  <c r="H4195" i="21"/>
  <c r="H4259" i="21"/>
  <c r="H4323" i="21"/>
  <c r="H4387" i="21"/>
  <c r="H4451" i="21"/>
  <c r="H1708" i="21"/>
  <c r="H2628" i="21"/>
  <c r="H2951" i="21"/>
  <c r="H3207" i="21"/>
  <c r="H3463" i="21"/>
  <c r="H3678" i="21"/>
  <c r="H3776" i="21"/>
  <c r="H3840" i="21"/>
  <c r="H3904" i="21"/>
  <c r="H3968" i="21"/>
  <c r="H4032" i="21"/>
  <c r="H4096" i="21"/>
  <c r="H4160" i="21"/>
  <c r="H4224" i="21"/>
  <c r="H4288" i="21"/>
  <c r="H4352" i="21"/>
  <c r="H4416" i="21"/>
  <c r="H4480" i="21"/>
  <c r="H2220" i="21"/>
  <c r="H2782" i="21"/>
  <c r="H3067" i="21"/>
  <c r="H3323" i="21"/>
  <c r="H3579" i="21"/>
  <c r="H3735" i="21"/>
  <c r="H3805" i="21"/>
  <c r="H3869" i="21"/>
  <c r="H3933" i="21"/>
  <c r="H3997" i="21"/>
  <c r="H4061" i="21"/>
  <c r="H4125" i="21"/>
  <c r="H2044" i="21"/>
  <c r="H2724" i="21"/>
  <c r="H4213" i="21"/>
  <c r="H4341" i="21"/>
  <c r="H4469" i="21"/>
  <c r="H4549" i="21"/>
  <c r="H4613" i="21"/>
  <c r="H4677" i="21"/>
  <c r="H4741" i="21"/>
  <c r="H4805" i="21"/>
  <c r="H4869" i="21"/>
  <c r="H3822" i="21"/>
  <c r="H4078" i="21"/>
  <c r="H4246" i="21"/>
  <c r="H4374" i="21"/>
  <c r="H4502" i="21"/>
  <c r="H4566" i="21"/>
  <c r="H4630" i="21"/>
  <c r="H4694" i="21"/>
  <c r="H4758" i="21"/>
  <c r="H4822" i="21"/>
  <c r="H3714" i="21"/>
  <c r="H3986" i="21"/>
  <c r="H4201" i="21"/>
  <c r="H4329" i="21"/>
  <c r="H4457" i="21"/>
  <c r="H3894" i="21"/>
  <c r="H4150" i="21"/>
  <c r="H4282" i="21"/>
  <c r="H4410" i="21"/>
  <c r="H4520" i="21"/>
  <c r="H4584" i="21"/>
  <c r="H4648" i="21"/>
  <c r="H4712" i="21"/>
  <c r="H4776" i="21"/>
  <c r="H4840" i="21"/>
  <c r="H4886" i="21"/>
  <c r="H6738" i="21"/>
  <c r="H6802" i="21"/>
  <c r="H6866" i="21"/>
  <c r="H6930" i="21"/>
  <c r="H6994" i="21"/>
  <c r="H7058" i="21"/>
  <c r="H7122" i="21"/>
  <c r="H7186" i="21"/>
  <c r="H7250" i="21"/>
  <c r="H7314" i="21"/>
  <c r="H7378" i="21"/>
  <c r="H7442" i="21"/>
  <c r="H7506" i="21"/>
  <c r="H7570" i="21"/>
  <c r="H6975" i="21"/>
  <c r="H7039" i="21"/>
  <c r="H7103" i="21"/>
  <c r="H7167" i="21"/>
  <c r="H7231" i="21"/>
  <c r="H7295" i="21"/>
  <c r="H7359" i="21"/>
  <c r="H7423" i="21"/>
  <c r="H7487" i="21"/>
  <c r="H7551" i="21"/>
  <c r="H6241" i="21"/>
  <c r="H6316" i="21"/>
  <c r="H6380" i="21"/>
  <c r="H6444" i="21"/>
  <c r="H6508" i="21"/>
  <c r="H6572" i="21"/>
  <c r="H6636" i="21"/>
  <c r="H6700" i="21"/>
  <c r="H6764" i="21"/>
  <c r="H6828" i="21"/>
  <c r="H6892" i="21"/>
  <c r="H6956" i="21"/>
  <c r="H7020" i="21"/>
  <c r="H7148" i="21"/>
  <c r="H7212" i="21"/>
  <c r="H7276" i="21"/>
  <c r="H7340" i="21"/>
  <c r="H7404" i="21"/>
  <c r="H7468" i="21"/>
  <c r="H7532" i="21"/>
  <c r="H7594" i="21"/>
  <c r="H7658" i="21"/>
  <c r="H7722" i="21"/>
  <c r="H7786" i="21"/>
  <c r="H7850" i="21"/>
  <c r="H7914" i="21"/>
  <c r="H7978" i="21"/>
  <c r="H8042" i="21"/>
  <c r="H8106" i="21"/>
  <c r="H8170" i="21"/>
  <c r="H8234" i="21"/>
  <c r="H8298" i="21"/>
  <c r="H8362" i="21"/>
  <c r="H8426" i="21"/>
  <c r="H8490" i="21"/>
  <c r="H8554" i="21"/>
  <c r="H8618" i="21"/>
  <c r="H8682" i="21"/>
  <c r="H8746" i="21"/>
  <c r="H7603" i="21"/>
  <c r="H7667" i="21"/>
  <c r="H7731" i="21"/>
  <c r="H7795" i="21"/>
  <c r="H7859" i="21"/>
  <c r="H7923" i="21"/>
  <c r="H7987" i="21"/>
  <c r="H8051" i="21"/>
  <c r="H8115" i="21"/>
  <c r="H8179" i="21"/>
  <c r="H8243" i="21"/>
  <c r="H8307" i="21"/>
  <c r="H8371" i="21"/>
  <c r="H8435" i="21"/>
  <c r="H8499" i="21"/>
  <c r="H8563" i="21"/>
  <c r="H8627" i="21"/>
  <c r="H8691" i="21"/>
  <c r="H8755" i="21"/>
  <c r="H7612" i="21"/>
  <c r="H7676" i="21"/>
  <c r="H2902" i="21"/>
  <c r="H2966" i="21"/>
  <c r="H3030" i="21"/>
  <c r="H3094" i="21"/>
  <c r="H3158" i="21"/>
  <c r="H3222" i="21"/>
  <c r="H3286" i="21"/>
  <c r="H3350" i="21"/>
  <c r="H3414" i="21"/>
  <c r="H3478" i="21"/>
  <c r="H3542" i="21"/>
  <c r="H3606" i="21"/>
  <c r="H2060" i="21"/>
  <c r="H2729" i="21"/>
  <c r="H3027" i="21"/>
  <c r="H3283" i="21"/>
  <c r="H3539" i="21"/>
  <c r="H3715" i="21"/>
  <c r="H3795" i="21"/>
  <c r="H3859" i="21"/>
  <c r="H3923" i="21"/>
  <c r="H3987" i="21"/>
  <c r="H4051" i="21"/>
  <c r="H4115" i="21"/>
  <c r="H4179" i="21"/>
  <c r="H4243" i="21"/>
  <c r="H4307" i="21"/>
  <c r="H4371" i="21"/>
  <c r="H4435" i="21"/>
  <c r="H4499" i="21"/>
  <c r="H2884" i="21"/>
  <c r="H3143" i="21"/>
  <c r="H3399" i="21"/>
  <c r="H3646" i="21"/>
  <c r="H3760" i="21"/>
  <c r="H3824" i="21"/>
  <c r="H3888" i="21"/>
  <c r="H3952" i="21"/>
  <c r="H4016" i="21"/>
  <c r="H4080" i="21"/>
  <c r="H4144" i="21"/>
  <c r="H4208" i="21"/>
  <c r="H4272" i="21"/>
  <c r="H4336" i="21"/>
  <c r="H4400" i="21"/>
  <c r="H4464" i="21"/>
  <c r="H1964" i="21"/>
  <c r="H2697" i="21"/>
  <c r="H3003" i="21"/>
  <c r="H3259" i="21"/>
  <c r="H3515" i="21"/>
  <c r="H3703" i="21"/>
  <c r="H3789" i="21"/>
  <c r="H3853" i="21"/>
  <c r="H3917" i="21"/>
  <c r="H3981" i="21"/>
  <c r="H4045" i="21"/>
  <c r="H4109" i="21"/>
  <c r="H1753" i="21"/>
  <c r="H2638" i="21"/>
  <c r="H3682" i="21"/>
  <c r="H4181" i="21"/>
  <c r="H4309" i="21"/>
  <c r="H4437" i="21"/>
  <c r="H4533" i="21"/>
  <c r="H4597" i="21"/>
  <c r="H4661" i="21"/>
  <c r="H4725" i="21"/>
  <c r="H4789" i="21"/>
  <c r="H4853" i="21"/>
  <c r="H3758" i="21"/>
  <c r="H4014" i="21"/>
  <c r="H4214" i="21"/>
  <c r="H4342" i="21"/>
  <c r="H4470" i="21"/>
  <c r="H4550" i="21"/>
  <c r="H4614" i="21"/>
  <c r="H4678" i="21"/>
  <c r="H4742" i="21"/>
  <c r="H4806" i="21"/>
  <c r="H4870" i="21"/>
  <c r="H3922" i="21"/>
  <c r="H4169" i="21"/>
  <c r="H4297" i="21"/>
  <c r="H4425" i="21"/>
  <c r="H3830" i="21"/>
  <c r="H4086" i="21"/>
  <c r="H4250" i="21"/>
  <c r="H4378" i="21"/>
  <c r="H4504" i="21"/>
  <c r="H4568" i="21"/>
  <c r="H4632" i="21"/>
  <c r="H4696" i="21"/>
  <c r="H4760" i="21"/>
  <c r="H4824" i="21"/>
  <c r="H4888" i="21"/>
  <c r="H4921" i="21"/>
  <c r="H4985" i="21"/>
  <c r="H5049" i="21"/>
  <c r="H5113" i="21"/>
  <c r="H5177" i="21"/>
  <c r="H5241" i="21"/>
  <c r="H5305" i="21"/>
  <c r="H5369" i="21"/>
  <c r="H5433" i="21"/>
  <c r="H5497" i="21"/>
  <c r="H5561" i="21"/>
  <c r="H5625" i="21"/>
  <c r="H5689" i="21"/>
  <c r="H5753" i="21"/>
  <c r="H5817" i="21"/>
  <c r="H5881" i="21"/>
  <c r="H5945" i="21"/>
  <c r="H6009" i="21"/>
  <c r="H6073" i="21"/>
  <c r="H6137" i="21"/>
  <c r="H4910" i="21"/>
  <c r="H5166" i="21"/>
  <c r="H6281" i="21"/>
  <c r="H6345" i="21"/>
  <c r="H6409" i="21"/>
  <c r="H6473" i="21"/>
  <c r="H6537" i="21"/>
  <c r="H6601" i="21"/>
  <c r="H6665" i="21"/>
  <c r="H6729" i="21"/>
  <c r="H6793" i="21"/>
  <c r="H6857" i="21"/>
  <c r="H6921" i="21"/>
  <c r="H6985" i="21"/>
  <c r="H7049" i="21"/>
  <c r="H7113" i="21"/>
  <c r="H7177" i="21"/>
  <c r="H7241" i="21"/>
  <c r="H7305" i="21"/>
  <c r="H7369" i="21"/>
  <c r="H7433" i="21"/>
  <c r="H7497" i="21"/>
  <c r="H7561" i="21"/>
  <c r="H6322" i="21"/>
  <c r="H6386" i="21"/>
  <c r="H6450" i="21"/>
  <c r="H6514" i="21"/>
  <c r="H6578" i="21"/>
  <c r="H6642" i="21"/>
  <c r="H6706" i="21"/>
  <c r="H6770" i="21"/>
  <c r="H6834" i="21"/>
  <c r="H6898" i="21"/>
  <c r="H6962" i="21"/>
  <c r="H7026" i="21"/>
  <c r="H7090" i="21"/>
  <c r="H7154" i="21"/>
  <c r="H7218" i="21"/>
  <c r="H7282" i="21"/>
  <c r="H7346" i="21"/>
  <c r="H7410" i="21"/>
  <c r="H7474" i="21"/>
  <c r="H7538" i="21"/>
  <c r="H6216" i="21"/>
  <c r="H7007" i="21"/>
  <c r="H7071" i="21"/>
  <c r="H7135" i="21"/>
  <c r="H7199" i="21"/>
  <c r="H7263" i="21"/>
  <c r="H7327" i="21"/>
  <c r="H7391" i="21"/>
  <c r="H7455" i="21"/>
  <c r="H7519" i="21"/>
  <c r="H7583" i="21"/>
  <c r="H6284" i="21"/>
  <c r="H6348" i="21"/>
  <c r="H6412" i="21"/>
  <c r="H6476" i="21"/>
  <c r="H7740" i="21"/>
  <c r="H7804" i="21"/>
  <c r="H7868" i="21"/>
  <c r="H7932" i="21"/>
  <c r="H7996" i="21"/>
  <c r="H8060" i="21"/>
  <c r="H8124" i="21"/>
  <c r="H8188" i="21"/>
  <c r="H8252" i="21"/>
  <c r="H8316" i="21"/>
  <c r="H8444" i="21"/>
  <c r="H8508" i="21"/>
  <c r="H8636" i="21"/>
  <c r="H8700" i="21"/>
  <c r="H4" i="21"/>
  <c r="H7621" i="21"/>
  <c r="H7685" i="21"/>
  <c r="H7749" i="21"/>
  <c r="H7813" i="21"/>
  <c r="H7877" i="21"/>
  <c r="H7941" i="21"/>
  <c r="H8005" i="21"/>
  <c r="H8069" i="21"/>
  <c r="H8133" i="21"/>
  <c r="H4904" i="21"/>
  <c r="H4969" i="21"/>
  <c r="H5033" i="21"/>
  <c r="H5097" i="21"/>
  <c r="H5161" i="21"/>
  <c r="H5225" i="21"/>
  <c r="H5289" i="21"/>
  <c r="H5353" i="21"/>
  <c r="H5417" i="21"/>
  <c r="H5481" i="21"/>
  <c r="H5545" i="21"/>
  <c r="H5609" i="21"/>
  <c r="H5673" i="21"/>
  <c r="H5737" i="21"/>
  <c r="H5801" i="21"/>
  <c r="H5865" i="21"/>
  <c r="H5929" i="21"/>
  <c r="H5993" i="21"/>
  <c r="H6057" i="21"/>
  <c r="H6121" i="21"/>
  <c r="H6185" i="21"/>
  <c r="H5470" i="21"/>
  <c r="H6110" i="21"/>
  <c r="H6238" i="21"/>
  <c r="H6265" i="21"/>
  <c r="H6329" i="21"/>
  <c r="H6393" i="21"/>
  <c r="H6457" i="21"/>
  <c r="H6521" i="21"/>
  <c r="H6585" i="21"/>
  <c r="H6649" i="21"/>
  <c r="H6713" i="21"/>
  <c r="H6777" i="21"/>
  <c r="H6841" i="21"/>
  <c r="H6905" i="21"/>
  <c r="H6969" i="21"/>
  <c r="H7033" i="21"/>
  <c r="H7097" i="21"/>
  <c r="H7161" i="21"/>
  <c r="H7225" i="21"/>
  <c r="H7289" i="21"/>
  <c r="H7353" i="21"/>
  <c r="H7417" i="21"/>
  <c r="H7481" i="21"/>
  <c r="H7545" i="21"/>
  <c r="H6306" i="21"/>
  <c r="H6370" i="21"/>
  <c r="H6434" i="21"/>
  <c r="H6498" i="21"/>
  <c r="H6562" i="21"/>
  <c r="H6626" i="21"/>
  <c r="H6690" i="21"/>
  <c r="H6754" i="21"/>
  <c r="H6818" i="21"/>
  <c r="H6882" i="21"/>
  <c r="H6946" i="21"/>
  <c r="H7010" i="21"/>
  <c r="H7074" i="21"/>
  <c r="H7138" i="21"/>
  <c r="H7202" i="21"/>
  <c r="H7266" i="21"/>
  <c r="H7330" i="21"/>
  <c r="H7394" i="21"/>
  <c r="H7458" i="21"/>
  <c r="H7522" i="21"/>
  <c r="H7586" i="21"/>
  <c r="H6991" i="21"/>
  <c r="H7055" i="21"/>
  <c r="H7119" i="21"/>
  <c r="H7183" i="21"/>
  <c r="H7247" i="21"/>
  <c r="H7311" i="21"/>
  <c r="H7375" i="21"/>
  <c r="H7439" i="21"/>
  <c r="H7503" i="21"/>
  <c r="H7567" i="21"/>
  <c r="H6540" i="21"/>
  <c r="H6604" i="21"/>
  <c r="H6668" i="21"/>
  <c r="H6732" i="21"/>
  <c r="H6796" i="21"/>
  <c r="H6860" i="21"/>
  <c r="H6924" i="21"/>
  <c r="H7180" i="21"/>
  <c r="H7244" i="21"/>
  <c r="H7308" i="21"/>
  <c r="H7372" i="21"/>
  <c r="H7436" i="21"/>
  <c r="H7500" i="21"/>
  <c r="H7564" i="21"/>
  <c r="H7626" i="21"/>
  <c r="H7690" i="21"/>
  <c r="H7754" i="21"/>
  <c r="H7818" i="21"/>
  <c r="H7882" i="21"/>
  <c r="H7946" i="21"/>
  <c r="H8010" i="21"/>
  <c r="H8074" i="21"/>
  <c r="H8138" i="21"/>
  <c r="H8202" i="21"/>
  <c r="H8266" i="21"/>
  <c r="H8330" i="21"/>
  <c r="H8394" i="21"/>
  <c r="H8458" i="21"/>
  <c r="H8522" i="21"/>
  <c r="H8586" i="21"/>
  <c r="H8650" i="21"/>
  <c r="H8714" i="21"/>
  <c r="H7635" i="21"/>
  <c r="H7699" i="21"/>
  <c r="H7763" i="21"/>
  <c r="H7827" i="21"/>
  <c r="H7891" i="21"/>
  <c r="H7955" i="21"/>
  <c r="H8019" i="21"/>
  <c r="H8083" i="21"/>
  <c r="H8147" i="21"/>
  <c r="H8275" i="21"/>
  <c r="H8339" i="21"/>
  <c r="H8403" i="21"/>
  <c r="H8467" i="21"/>
  <c r="H8531" i="21"/>
  <c r="H8659" i="21"/>
  <c r="H8723" i="21"/>
  <c r="H7644" i="21"/>
  <c r="H7708" i="21"/>
  <c r="H7772" i="21"/>
  <c r="H7836" i="21"/>
  <c r="H7900" i="21"/>
  <c r="H7964" i="21"/>
  <c r="H8028" i="21"/>
  <c r="H8092" i="21"/>
  <c r="H8156" i="21"/>
  <c r="H8220" i="21"/>
  <c r="H8284" i="21"/>
  <c r="H8348" i="21"/>
  <c r="H8412" i="21"/>
  <c r="H8476" i="21"/>
  <c r="H8604" i="21"/>
  <c r="H8668" i="21"/>
  <c r="H8732" i="21"/>
  <c r="H7653" i="21"/>
  <c r="H7717" i="21"/>
  <c r="H7781" i="21"/>
  <c r="H7845" i="21"/>
  <c r="H7909" i="21"/>
  <c r="H7973" i="21"/>
  <c r="H8037" i="21"/>
  <c r="H8101" i="21"/>
  <c r="H8165" i="21"/>
  <c r="H6268" i="21"/>
  <c r="H6332" i="21"/>
  <c r="H6396" i="21"/>
  <c r="H6460" i="21"/>
  <c r="H6524" i="21"/>
  <c r="H6588" i="21"/>
  <c r="H6652" i="21"/>
  <c r="H6716" i="21"/>
  <c r="H6780" i="21"/>
  <c r="H6844" i="21"/>
  <c r="H6908" i="21"/>
  <c r="H6972" i="21"/>
  <c r="H7036" i="21"/>
  <c r="H7100" i="21"/>
  <c r="H7164" i="21"/>
  <c r="H7228" i="21"/>
  <c r="H7292" i="21"/>
  <c r="H7356" i="21"/>
  <c r="H7420" i="21"/>
  <c r="H7484" i="21"/>
  <c r="H7548" i="21"/>
  <c r="H7610" i="21"/>
  <c r="H7674" i="21"/>
  <c r="H7738" i="21"/>
  <c r="H7802" i="21"/>
  <c r="H7866" i="21"/>
  <c r="H7930" i="21"/>
  <c r="H7994" i="21"/>
  <c r="H8058" i="21"/>
  <c r="H8122" i="21"/>
  <c r="H8186" i="21"/>
  <c r="H8314" i="21"/>
  <c r="H8378" i="21"/>
  <c r="H8442" i="21"/>
  <c r="H8506" i="21"/>
  <c r="H8570" i="21"/>
  <c r="H8634" i="21"/>
  <c r="H8762" i="21"/>
  <c r="H7619" i="21"/>
  <c r="H7683" i="21"/>
  <c r="H7747" i="21"/>
  <c r="H7811" i="21"/>
  <c r="H7875" i="21"/>
  <c r="H7939" i="21"/>
  <c r="H8003" i="21"/>
  <c r="H8067" i="21"/>
  <c r="H8131" i="21"/>
  <c r="H8195" i="21"/>
  <c r="H8259" i="21"/>
  <c r="H8323" i="21"/>
  <c r="H8387" i="21"/>
  <c r="H8451" i="21"/>
  <c r="H8515" i="21"/>
  <c r="H8579" i="21"/>
  <c r="H7628" i="21"/>
  <c r="H7692" i="21"/>
  <c r="H7756" i="21"/>
  <c r="H7884" i="21"/>
  <c r="H7948" i="21"/>
  <c r="H8012" i="21"/>
  <c r="H8140" i="21"/>
  <c r="H8213" i="21"/>
  <c r="H8277" i="21"/>
  <c r="H8341" i="21"/>
  <c r="H8405" i="21"/>
  <c r="H8469" i="21"/>
  <c r="H8533" i="21"/>
  <c r="H8597" i="21"/>
  <c r="H8661" i="21"/>
  <c r="H8725" i="21"/>
  <c r="G6531" i="10"/>
  <c r="G7655" i="10"/>
  <c r="G8167" i="10"/>
  <c r="G8679" i="10"/>
  <c r="G6659" i="10"/>
  <c r="G7783" i="10"/>
  <c r="G7911" i="10"/>
  <c r="G8699" i="21"/>
  <c r="G8698" i="10"/>
  <c r="G8763" i="21"/>
  <c r="G8762" i="10"/>
  <c r="G8664" i="21"/>
  <c r="G8663" i="10"/>
  <c r="G6980" i="21"/>
  <c r="G6979" i="10"/>
  <c r="G7044" i="21"/>
  <c r="G7043" i="10"/>
  <c r="G7108" i="21"/>
  <c r="G7107" i="10"/>
  <c r="G7140" i="21"/>
  <c r="G7139" i="10"/>
  <c r="G7172" i="21"/>
  <c r="G7171" i="10"/>
  <c r="G7204" i="21"/>
  <c r="G7203" i="10"/>
  <c r="G7236" i="21"/>
  <c r="G7235" i="10"/>
  <c r="G7268" i="21"/>
  <c r="G7267" i="10"/>
  <c r="G7300" i="21"/>
  <c r="G7299" i="10"/>
  <c r="G7332" i="21"/>
  <c r="G7331" i="10"/>
  <c r="G7364" i="21"/>
  <c r="G7363" i="10"/>
  <c r="G7396" i="21"/>
  <c r="G7395" i="10"/>
  <c r="G7428" i="21"/>
  <c r="G7427" i="10"/>
  <c r="G7460" i="21"/>
  <c r="G7459" i="10"/>
  <c r="G7588" i="21"/>
  <c r="G7587" i="10"/>
  <c r="G7716" i="21"/>
  <c r="G7715" i="10"/>
  <c r="G7844" i="21"/>
  <c r="G7843" i="10"/>
  <c r="G7972" i="21"/>
  <c r="G7971" i="10"/>
  <c r="G8100" i="21"/>
  <c r="G8099" i="10"/>
  <c r="H8099" i="10"/>
  <c r="G8197" i="21"/>
  <c r="G8196" i="10"/>
  <c r="G8229" i="21"/>
  <c r="G8228" i="10"/>
  <c r="G8261" i="21"/>
  <c r="G8260" i="10"/>
  <c r="G8293" i="21"/>
  <c r="G8292" i="10"/>
  <c r="G8325" i="21"/>
  <c r="G8324" i="10"/>
  <c r="G8357" i="21"/>
  <c r="G8356" i="10"/>
  <c r="G8389" i="21"/>
  <c r="G8388" i="10"/>
  <c r="G8421" i="21"/>
  <c r="G8420" i="10"/>
  <c r="G8453" i="21"/>
  <c r="G8452" i="10"/>
  <c r="G8485" i="21"/>
  <c r="G8484" i="10"/>
  <c r="H8484" i="10"/>
  <c r="G8517" i="21"/>
  <c r="G8516" i="10"/>
  <c r="G8549" i="21"/>
  <c r="G8548" i="10"/>
  <c r="G8581" i="21"/>
  <c r="G8580" i="10"/>
  <c r="G8613" i="21"/>
  <c r="G8612" i="10"/>
  <c r="G8645" i="21"/>
  <c r="G8644" i="10"/>
  <c r="G8677" i="21"/>
  <c r="G8676" i="10"/>
  <c r="G8709" i="21"/>
  <c r="G8708" i="10"/>
  <c r="G8741" i="21"/>
  <c r="G8740" i="10"/>
  <c r="G8203" i="21"/>
  <c r="G8202" i="10"/>
  <c r="G8331" i="21"/>
  <c r="G8330" i="10"/>
  <c r="G8459" i="21"/>
  <c r="G8458" i="10"/>
  <c r="G8587" i="21"/>
  <c r="G8586" i="10"/>
  <c r="G8726" i="21"/>
  <c r="G8725" i="10"/>
  <c r="G8758" i="21"/>
  <c r="G8757" i="10"/>
  <c r="G8215" i="21"/>
  <c r="G8214" i="10"/>
  <c r="G8247" i="21"/>
  <c r="G8246" i="10"/>
  <c r="G8279" i="21"/>
  <c r="G8278" i="10"/>
  <c r="G8311" i="21"/>
  <c r="G8310" i="10"/>
  <c r="G8343" i="21"/>
  <c r="G8342" i="10"/>
  <c r="G8375" i="21"/>
  <c r="G8374" i="10"/>
  <c r="G8407" i="21"/>
  <c r="G8406" i="10"/>
  <c r="G8439" i="21"/>
  <c r="G8438" i="10"/>
  <c r="G8471" i="21"/>
  <c r="G8470" i="10"/>
  <c r="G8503" i="21"/>
  <c r="G8502" i="10"/>
  <c r="G8535" i="21"/>
  <c r="G8534" i="10"/>
  <c r="G8567" i="21"/>
  <c r="G8566" i="10"/>
  <c r="G8599" i="21"/>
  <c r="G8598" i="10"/>
  <c r="G8631" i="21"/>
  <c r="G8630" i="10"/>
  <c r="G8663" i="21"/>
  <c r="G8662" i="10"/>
  <c r="G8216" i="21"/>
  <c r="G8215" i="10"/>
  <c r="G8344" i="21"/>
  <c r="G8343" i="10"/>
  <c r="G8472" i="21"/>
  <c r="G8471" i="10"/>
  <c r="H8471" i="10"/>
  <c r="G8600" i="21"/>
  <c r="G8599" i="10"/>
  <c r="G7011" i="10"/>
  <c r="G8480" i="10"/>
  <c r="G6499" i="10"/>
  <c r="G6627" i="10"/>
  <c r="G6755" i="10"/>
  <c r="G6883" i="10"/>
  <c r="G8346" i="10"/>
  <c r="G7495" i="10"/>
  <c r="G7623" i="10"/>
  <c r="G7751" i="10"/>
  <c r="G7879" i="10"/>
  <c r="G8007" i="10"/>
  <c r="G8135" i="10"/>
  <c r="G8295" i="10"/>
  <c r="H8295" i="10"/>
  <c r="G8391" i="10"/>
  <c r="G8197" i="10"/>
  <c r="G6467" i="10"/>
  <c r="G6595" i="10"/>
  <c r="G6723" i="10"/>
  <c r="G6851" i="10"/>
  <c r="G8474" i="10"/>
  <c r="G8666" i="10"/>
  <c r="H8666" i="10"/>
  <c r="G7463" i="10"/>
  <c r="G7591" i="10"/>
  <c r="G7719" i="10"/>
  <c r="G7847" i="10"/>
  <c r="H7847" i="10"/>
  <c r="G7975" i="10"/>
  <c r="G8103" i="10"/>
  <c r="G8487" i="10"/>
  <c r="G8224" i="10"/>
  <c r="G8736" i="10"/>
  <c r="G6563" i="10"/>
  <c r="G6691" i="10"/>
  <c r="G6819" i="10"/>
  <c r="H6819" i="10"/>
  <c r="G6947" i="10"/>
  <c r="G8602" i="10"/>
  <c r="G8731" i="21"/>
  <c r="G7559" i="10"/>
  <c r="G7687" i="10"/>
  <c r="H7687" i="10"/>
  <c r="G7815" i="10"/>
  <c r="G7943" i="10"/>
  <c r="G8071" i="10"/>
  <c r="G8647" i="10"/>
  <c r="AC24" i="10"/>
  <c r="H23" i="24"/>
  <c r="G8203" i="10"/>
  <c r="G8331" i="10"/>
  <c r="H8331" i="10"/>
  <c r="G8459" i="10"/>
  <c r="G8587" i="10"/>
  <c r="G8715" i="10"/>
  <c r="G8746" i="10"/>
  <c r="AC9" i="10"/>
  <c r="H8" i="24"/>
  <c r="G8299" i="10"/>
  <c r="G8427" i="10"/>
  <c r="G8555" i="10"/>
  <c r="G8683" i="10"/>
  <c r="G8714" i="10"/>
  <c r="G8267" i="10"/>
  <c r="G8395" i="10"/>
  <c r="H8395" i="10"/>
  <c r="G8523" i="10"/>
  <c r="G8651" i="10"/>
  <c r="G8682" i="10"/>
  <c r="G8738" i="10"/>
  <c r="AF21" i="10"/>
  <c r="AF11" i="10"/>
  <c r="AF13" i="10"/>
  <c r="AF36" i="10"/>
  <c r="AE34" i="10"/>
  <c r="AE36" i="10"/>
  <c r="AE37" i="10"/>
  <c r="AF37" i="10"/>
  <c r="AF28" i="10"/>
  <c r="AF26" i="10"/>
  <c r="AF23" i="10"/>
  <c r="AF18" i="10"/>
  <c r="AF25" i="10"/>
  <c r="AF20" i="10"/>
  <c r="AF32" i="10"/>
  <c r="AF33" i="10"/>
  <c r="AF34" i="10"/>
  <c r="AF12" i="10"/>
  <c r="AF38" i="10"/>
  <c r="AF29" i="10"/>
  <c r="AF30" i="10"/>
  <c r="AF3" i="10"/>
  <c r="AF17" i="10"/>
  <c r="AF10" i="10"/>
  <c r="AF9" i="10"/>
  <c r="AE3" i="10"/>
  <c r="AF22" i="10"/>
  <c r="AF31" i="10"/>
  <c r="AF35" i="10"/>
  <c r="AF4" i="10"/>
  <c r="AF19" i="10"/>
  <c r="AF24" i="10"/>
  <c r="AF27" i="10"/>
  <c r="AF7" i="10"/>
  <c r="AF8" i="10"/>
  <c r="AF5" i="10"/>
  <c r="AF6" i="10"/>
  <c r="O15" i="10"/>
  <c r="P16" i="10"/>
  <c r="P21" i="10"/>
  <c r="P22" i="10"/>
  <c r="P24" i="10"/>
  <c r="P26" i="10"/>
  <c r="O22" i="10"/>
  <c r="O21" i="10"/>
  <c r="O18" i="10"/>
  <c r="P20" i="10"/>
  <c r="P19" i="10"/>
  <c r="O20" i="10"/>
  <c r="O19" i="10"/>
  <c r="P18" i="10"/>
  <c r="P23" i="10"/>
  <c r="P25" i="10"/>
  <c r="H8738" i="10"/>
  <c r="H8739" i="21"/>
  <c r="H8555" i="10"/>
  <c r="H8556" i="21"/>
  <c r="H8746" i="10"/>
  <c r="H8747" i="21"/>
  <c r="H8071" i="10"/>
  <c r="H8072" i="21"/>
  <c r="H7559" i="10"/>
  <c r="H7560" i="21"/>
  <c r="H8224" i="10"/>
  <c r="H8225" i="21"/>
  <c r="H6595" i="10"/>
  <c r="H6596" i="21"/>
  <c r="H7751" i="10"/>
  <c r="H7752" i="21"/>
  <c r="H6883" i="10"/>
  <c r="H6884" i="21"/>
  <c r="H8480" i="10"/>
  <c r="H8481" i="21"/>
  <c r="H8215" i="10"/>
  <c r="H8216" i="21"/>
  <c r="H8630" i="10"/>
  <c r="H8631" i="21"/>
  <c r="H8566" i="10"/>
  <c r="H8567" i="21"/>
  <c r="H8502" i="10"/>
  <c r="H8503" i="21"/>
  <c r="H8438" i="10"/>
  <c r="H8439" i="21"/>
  <c r="H8374" i="10"/>
  <c r="H8375" i="21"/>
  <c r="H8310" i="10"/>
  <c r="H8311" i="21"/>
  <c r="H8246" i="10"/>
  <c r="H8247" i="21"/>
  <c r="H8757" i="10"/>
  <c r="H8758" i="21"/>
  <c r="H8586" i="10"/>
  <c r="H8587" i="21"/>
  <c r="H8330" i="10"/>
  <c r="H8331" i="21"/>
  <c r="H8740" i="10"/>
  <c r="H8741" i="21"/>
  <c r="H8676" i="10"/>
  <c r="H8677" i="21"/>
  <c r="H8612" i="10"/>
  <c r="H8613" i="21"/>
  <c r="H8548" i="10"/>
  <c r="H8549" i="21"/>
  <c r="H8420" i="10"/>
  <c r="H8421" i="21"/>
  <c r="H8356" i="10"/>
  <c r="H8357" i="21"/>
  <c r="H8292" i="10"/>
  <c r="H8293" i="21"/>
  <c r="H8228" i="10"/>
  <c r="H8229" i="21"/>
  <c r="H7843" i="10"/>
  <c r="H7844" i="21"/>
  <c r="H7587" i="10"/>
  <c r="H7588" i="21"/>
  <c r="H7427" i="10"/>
  <c r="H7428" i="21"/>
  <c r="H7363" i="10"/>
  <c r="H7364" i="21"/>
  <c r="H7299" i="10"/>
  <c r="H7300" i="21"/>
  <c r="H7235" i="10"/>
  <c r="H7236" i="21"/>
  <c r="H7171" i="10"/>
  <c r="H7172" i="21"/>
  <c r="H7107" i="10"/>
  <c r="H7108" i="21"/>
  <c r="H6979" i="10"/>
  <c r="H6980" i="21"/>
  <c r="H8762" i="10"/>
  <c r="H8763" i="21"/>
  <c r="H7911" i="10"/>
  <c r="H7912" i="21"/>
  <c r="H8167" i="10"/>
  <c r="H8168" i="21"/>
  <c r="H8218" i="10"/>
  <c r="H8219" i="21"/>
  <c r="H8706" i="10"/>
  <c r="H8707" i="21"/>
  <c r="H8362" i="10"/>
  <c r="H8363" i="21"/>
  <c r="H8634" i="10"/>
  <c r="H8635" i="21"/>
  <c r="H8378" i="10"/>
  <c r="H8379" i="21"/>
  <c r="H8743" i="10"/>
  <c r="H8744" i="21"/>
  <c r="H8707" i="10"/>
  <c r="H8708" i="21"/>
  <c r="H8643" i="10"/>
  <c r="H8644" i="21"/>
  <c r="H8579" i="10"/>
  <c r="H8580" i="21"/>
  <c r="H8515" i="10"/>
  <c r="H8516" i="21"/>
  <c r="H8451" i="10"/>
  <c r="H8452" i="21"/>
  <c r="H8387" i="10"/>
  <c r="H8388" i="21"/>
  <c r="H8323" i="10"/>
  <c r="H8324" i="21"/>
  <c r="H8259" i="10"/>
  <c r="H8260" i="21"/>
  <c r="H8247" i="10"/>
  <c r="H8248" i="21"/>
  <c r="H8352" i="10"/>
  <c r="H8353" i="21"/>
  <c r="H8317" i="10"/>
  <c r="H8318" i="21"/>
  <c r="H8546" i="10"/>
  <c r="H8547" i="21"/>
  <c r="H8087" i="10"/>
  <c r="H8088" i="21"/>
  <c r="H7831" i="10"/>
  <c r="H7832" i="21"/>
  <c r="H7575" i="10"/>
  <c r="H7576" i="21"/>
  <c r="H8614" i="10"/>
  <c r="H8615" i="21"/>
  <c r="H8358" i="10"/>
  <c r="H8359" i="21"/>
  <c r="H7927" i="10"/>
  <c r="H7928" i="21"/>
  <c r="H7543" i="10"/>
  <c r="H7544" i="21"/>
  <c r="H7991" i="10"/>
  <c r="H7992" i="21"/>
  <c r="H8285" i="10"/>
  <c r="H8286" i="21"/>
  <c r="H8637" i="10"/>
  <c r="H8638" i="21"/>
  <c r="H8210" i="10"/>
  <c r="H8211" i="21"/>
  <c r="H8601" i="10"/>
  <c r="H8602" i="21"/>
  <c r="H8473" i="10"/>
  <c r="H8474" i="21"/>
  <c r="H8217" i="10"/>
  <c r="H8218" i="21"/>
  <c r="H8669" i="10"/>
  <c r="H8670" i="21"/>
  <c r="H8379" i="10"/>
  <c r="H8380" i="21"/>
  <c r="H7819" i="10"/>
  <c r="H7820" i="21"/>
  <c r="H8695" i="10"/>
  <c r="H8696" i="21"/>
  <c r="H8682" i="10"/>
  <c r="H8683" i="21"/>
  <c r="H8267" i="10"/>
  <c r="H8268" i="21"/>
  <c r="H8427" i="10"/>
  <c r="H8428" i="21"/>
  <c r="H8715" i="10"/>
  <c r="H8716" i="21"/>
  <c r="H8203" i="10"/>
  <c r="H8204" i="21"/>
  <c r="H7943" i="10"/>
  <c r="H7944" i="21"/>
  <c r="H6691" i="10"/>
  <c r="H6692" i="21"/>
  <c r="H8487" i="10"/>
  <c r="H8488" i="21"/>
  <c r="H7719" i="10"/>
  <c r="H7720" i="21"/>
  <c r="H8474" i="10"/>
  <c r="H8475" i="21"/>
  <c r="H6467" i="10"/>
  <c r="H6468" i="21"/>
  <c r="H8135" i="10"/>
  <c r="H8136" i="21"/>
  <c r="H7623" i="10"/>
  <c r="H7624" i="21"/>
  <c r="H6755" i="10"/>
  <c r="H6756" i="21"/>
  <c r="H7011" i="10"/>
  <c r="H7012" i="21"/>
  <c r="H7783" i="10"/>
  <c r="H7784" i="21"/>
  <c r="H7655" i="10"/>
  <c r="H7656" i="21"/>
  <c r="H6787" i="10"/>
  <c r="H6788" i="21"/>
  <c r="H6915" i="10"/>
  <c r="H6916" i="21"/>
  <c r="H8608" i="10"/>
  <c r="H8609" i="21"/>
  <c r="H7527" i="10"/>
  <c r="H7528" i="21"/>
  <c r="H7083" i="10"/>
  <c r="H7084" i="21"/>
  <c r="H6987" i="10"/>
  <c r="H6988" i="21"/>
  <c r="H7491" i="10"/>
  <c r="H7492" i="21"/>
  <c r="H7051" i="10"/>
  <c r="H7052" i="21"/>
  <c r="H8490" i="10"/>
  <c r="H8491" i="21"/>
  <c r="H8701" i="10"/>
  <c r="H8702" i="21"/>
  <c r="H8623" i="10"/>
  <c r="H8624" i="21"/>
  <c r="H8023" i="10"/>
  <c r="H8024" i="21"/>
  <c r="H7511" i="10"/>
  <c r="H7512" i="21"/>
  <c r="H8721" i="10"/>
  <c r="H8722" i="21"/>
  <c r="H8550" i="10"/>
  <c r="H8551" i="21"/>
  <c r="H8294" i="10"/>
  <c r="H8295" i="21"/>
  <c r="H7671" i="10"/>
  <c r="H7672" i="21"/>
  <c r="H7735" i="10"/>
  <c r="H7736" i="21"/>
  <c r="H7479" i="10"/>
  <c r="H7480" i="21"/>
  <c r="H8223" i="10"/>
  <c r="H8224" i="21"/>
  <c r="H8509" i="10"/>
  <c r="H8510" i="21"/>
  <c r="H8697" i="10"/>
  <c r="H8698" i="21"/>
  <c r="H8221" i="10"/>
  <c r="H8222" i="21"/>
  <c r="H8651" i="10"/>
  <c r="H8652" i="21"/>
  <c r="H8714" i="10"/>
  <c r="H8715" i="21"/>
  <c r="H8299" i="10"/>
  <c r="H8300" i="21"/>
  <c r="H8587" i="10"/>
  <c r="H8588" i="21"/>
  <c r="H7815" i="10"/>
  <c r="H7816" i="21"/>
  <c r="H8602" i="10"/>
  <c r="H8603" i="21"/>
  <c r="H6563" i="10"/>
  <c r="H6564" i="21"/>
  <c r="H8103" i="10"/>
  <c r="H8104" i="21"/>
  <c r="H7591" i="10"/>
  <c r="H7592" i="21"/>
  <c r="H6851" i="10"/>
  <c r="H6852" i="21"/>
  <c r="H8197" i="10"/>
  <c r="H8198" i="21"/>
  <c r="H8007" i="10"/>
  <c r="H8008" i="21"/>
  <c r="H7495" i="10"/>
  <c r="H7496" i="21"/>
  <c r="H6627" i="10"/>
  <c r="H6628" i="21"/>
  <c r="H8599" i="10"/>
  <c r="H8600" i="21"/>
  <c r="H8343" i="10"/>
  <c r="H8344" i="21"/>
  <c r="H8662" i="10"/>
  <c r="H8663" i="21"/>
  <c r="H8598" i="10"/>
  <c r="H8599" i="21"/>
  <c r="H8534" i="10"/>
  <c r="H8535" i="21"/>
  <c r="H8470" i="10"/>
  <c r="H8471" i="21"/>
  <c r="H8406" i="10"/>
  <c r="H8407" i="21"/>
  <c r="H8342" i="10"/>
  <c r="H8343" i="21"/>
  <c r="H8278" i="10"/>
  <c r="H8279" i="21"/>
  <c r="H8214" i="10"/>
  <c r="H8215" i="21"/>
  <c r="H8725" i="10"/>
  <c r="H8726" i="21"/>
  <c r="H8458" i="10"/>
  <c r="H8459" i="21"/>
  <c r="H8202" i="10"/>
  <c r="H8203" i="21"/>
  <c r="H8708" i="10"/>
  <c r="H8709" i="21"/>
  <c r="H8644" i="10"/>
  <c r="H8645" i="21"/>
  <c r="H8580" i="10"/>
  <c r="H8581" i="21"/>
  <c r="H8516" i="10"/>
  <c r="H8517" i="21"/>
  <c r="H8452" i="10"/>
  <c r="H8453" i="21"/>
  <c r="H8388" i="10"/>
  <c r="H8389" i="21"/>
  <c r="H8324" i="10"/>
  <c r="H8325" i="21"/>
  <c r="H8260" i="10"/>
  <c r="H8261" i="21"/>
  <c r="H8196" i="10"/>
  <c r="H8197" i="21"/>
  <c r="H7971" i="10"/>
  <c r="H7972" i="21"/>
  <c r="H7715" i="10"/>
  <c r="H7716" i="21"/>
  <c r="H7459" i="10"/>
  <c r="H7460" i="21"/>
  <c r="H7395" i="10"/>
  <c r="H7396" i="21"/>
  <c r="H7331" i="10"/>
  <c r="H7332" i="21"/>
  <c r="H7267" i="10"/>
  <c r="H7268" i="21"/>
  <c r="H7203" i="10"/>
  <c r="H7204" i="21"/>
  <c r="H7139" i="10"/>
  <c r="H7140" i="21"/>
  <c r="H7043" i="10"/>
  <c r="H7044" i="21"/>
  <c r="H8663" i="10"/>
  <c r="H8664" i="21"/>
  <c r="H8698" i="10"/>
  <c r="H8699" i="21"/>
  <c r="H6659" i="10"/>
  <c r="H6660" i="21"/>
  <c r="H6531" i="10"/>
  <c r="H6532" i="21"/>
  <c r="H7075" i="10"/>
  <c r="H7076" i="21"/>
  <c r="H7115" i="10"/>
  <c r="H7116" i="21"/>
  <c r="H8375" i="10"/>
  <c r="H8376" i="21"/>
  <c r="H8503" i="10"/>
  <c r="H8504" i="21"/>
  <c r="H8506" i="10"/>
  <c r="H8507" i="21"/>
  <c r="H8359" i="10"/>
  <c r="H8360" i="21"/>
  <c r="H8739" i="10"/>
  <c r="H8740" i="21"/>
  <c r="H8675" i="10"/>
  <c r="H8676" i="21"/>
  <c r="H8611" i="10"/>
  <c r="H8612" i="21"/>
  <c r="H8547" i="10"/>
  <c r="H8548" i="21"/>
  <c r="H8483" i="10"/>
  <c r="H8484" i="21"/>
  <c r="H8419" i="10"/>
  <c r="H8420" i="21"/>
  <c r="H8355" i="10"/>
  <c r="H8356" i="21"/>
  <c r="H8291" i="10"/>
  <c r="H8292" i="21"/>
  <c r="H8227" i="10"/>
  <c r="H8228" i="21"/>
  <c r="H8573" i="10"/>
  <c r="H8574" i="21"/>
  <c r="H8367" i="10"/>
  <c r="H8368" i="21"/>
  <c r="H7959" i="10"/>
  <c r="H7960" i="21"/>
  <c r="H8672" i="10"/>
  <c r="H8673" i="21"/>
  <c r="H7907" i="10"/>
  <c r="H7908" i="21"/>
  <c r="H8486" i="10"/>
  <c r="H8487" i="21"/>
  <c r="H8230" i="10"/>
  <c r="H8231" i="21"/>
  <c r="H8055" i="10"/>
  <c r="H8056" i="21"/>
  <c r="H8650" i="10"/>
  <c r="H8651" i="21"/>
  <c r="H8642" i="10"/>
  <c r="H8643" i="21"/>
  <c r="H8571" i="10"/>
  <c r="H8572" i="21"/>
  <c r="H8381" i="10"/>
  <c r="H8382" i="21"/>
  <c r="H8409" i="10"/>
  <c r="H8410" i="21"/>
  <c r="H8281" i="10"/>
  <c r="H8282" i="21"/>
  <c r="H8536" i="10"/>
  <c r="H8537" i="21"/>
  <c r="H8607" i="10"/>
  <c r="H8608" i="21"/>
  <c r="H8328" i="10"/>
  <c r="H8329" i="21"/>
  <c r="H8075" i="10"/>
  <c r="H8076" i="21"/>
  <c r="H8245" i="10"/>
  <c r="H8246" i="21"/>
  <c r="H8523" i="10"/>
  <c r="H8524" i="21"/>
  <c r="H8683" i="10"/>
  <c r="H8684" i="21"/>
  <c r="H8459" i="10"/>
  <c r="H8460" i="21"/>
  <c r="H8647" i="10"/>
  <c r="H8648" i="21"/>
  <c r="H6947" i="10"/>
  <c r="H6948" i="21"/>
  <c r="H8736" i="10"/>
  <c r="H8737" i="21"/>
  <c r="H7975" i="10"/>
  <c r="H7976" i="21"/>
  <c r="H7463" i="10"/>
  <c r="H7464" i="21"/>
  <c r="H6723" i="10"/>
  <c r="H6724" i="21"/>
  <c r="H8391" i="10"/>
  <c r="H8392" i="21"/>
  <c r="H7879" i="10"/>
  <c r="H7880" i="21"/>
  <c r="H8346" i="10"/>
  <c r="H8347" i="21"/>
  <c r="H6499" i="10"/>
  <c r="H6500" i="21"/>
  <c r="H8679" i="10"/>
  <c r="H8680" i="21"/>
  <c r="H8759" i="10"/>
  <c r="H8760" i="21"/>
  <c r="H8039" i="10"/>
  <c r="H8040" i="21"/>
  <c r="H8327" i="10"/>
  <c r="H8328" i="21"/>
  <c r="H8250" i="10"/>
  <c r="H8251" i="21"/>
  <c r="H8423" i="10"/>
  <c r="H8424" i="21"/>
  <c r="H8234" i="10"/>
  <c r="H8235" i="21"/>
  <c r="H8512" i="10"/>
  <c r="H8513" i="21"/>
  <c r="H8445" i="10"/>
  <c r="H8446" i="21"/>
  <c r="H8594" i="10"/>
  <c r="H8595" i="21"/>
  <c r="H7895" i="10"/>
  <c r="H7896" i="21"/>
  <c r="H7639" i="10"/>
  <c r="H7640" i="21"/>
  <c r="H8422" i="10"/>
  <c r="H8423" i="21"/>
  <c r="H8183" i="10"/>
  <c r="H8184" i="21"/>
  <c r="H8119" i="10"/>
  <c r="H8120" i="21"/>
  <c r="H8349" i="10"/>
  <c r="H8350" i="21"/>
  <c r="H8408" i="10"/>
  <c r="H8409" i="21"/>
  <c r="H8249" i="10"/>
  <c r="H8250" i="21"/>
  <c r="H8200" i="10"/>
  <c r="H8201" i="21"/>
  <c r="H8495" i="10"/>
  <c r="H8496" i="21"/>
  <c r="H8539" i="10"/>
  <c r="H8540" i="21"/>
  <c r="T8754" i="10"/>
  <c r="T8565" i="10"/>
  <c r="T6901" i="10"/>
  <c r="T5514" i="10"/>
  <c r="T3026" i="10"/>
  <c r="T351" i="10"/>
  <c r="T5671" i="10"/>
  <c r="T1817" i="10"/>
  <c r="T8626" i="10"/>
  <c r="T6950" i="10"/>
  <c r="T6823" i="10"/>
  <c r="T5358" i="10"/>
  <c r="T2883" i="10"/>
  <c r="T210" i="10"/>
  <c r="T5486" i="10"/>
  <c r="T850" i="10"/>
  <c r="T4775" i="10"/>
  <c r="T3197" i="10"/>
  <c r="T1333" i="10"/>
  <c r="T8426" i="10"/>
  <c r="T7264" i="10"/>
  <c r="T6723" i="10"/>
  <c r="T5117" i="10"/>
  <c r="T2570" i="10"/>
  <c r="T8734" i="10"/>
  <c r="T4889" i="10"/>
  <c r="T8690" i="10"/>
  <c r="O23" i="10"/>
  <c r="T7072" i="10"/>
  <c r="T6111" i="10"/>
  <c r="T4462" i="10"/>
  <c r="T2770" i="10"/>
  <c r="T991" i="10"/>
  <c r="T7940" i="10"/>
  <c r="T7195" i="10"/>
  <c r="T6453" i="10"/>
  <c r="T4846" i="10"/>
  <c r="T2286" i="10"/>
  <c r="T8498" i="10"/>
  <c r="T4519" i="10"/>
  <c r="T8665" i="10"/>
  <c r="T7120" i="10"/>
  <c r="T6269" i="10"/>
  <c r="T4263" i="10"/>
  <c r="T1631" i="10"/>
  <c r="T7503" i="10"/>
  <c r="T3965" i="10"/>
  <c r="T921" i="10"/>
  <c r="T7088" i="10"/>
  <c r="T6169" i="10"/>
  <c r="T4149" i="10"/>
  <c r="T1461" i="10"/>
  <c r="T7113" i="10"/>
  <c r="T3794" i="10"/>
  <c r="T8371" i="10"/>
  <c r="T522" i="10"/>
  <c r="T6953" i="10"/>
  <c r="T7013" i="10"/>
  <c r="T6083" i="10"/>
  <c r="T3850" i="10"/>
  <c r="T1247" i="10"/>
  <c r="T6807" i="10"/>
  <c r="T3097" i="10"/>
  <c r="T3607" i="10"/>
  <c r="T7051" i="10"/>
  <c r="T6354" i="10"/>
  <c r="T5245" i="10"/>
  <c r="T4007" i="10"/>
  <c r="T2670" i="10"/>
  <c r="T1347" i="10"/>
  <c r="T67" i="10"/>
  <c r="T7327" i="10"/>
  <c r="T5757" i="10"/>
  <c r="T4789" i="10"/>
  <c r="T3865" i="10"/>
  <c r="T2969" i="10"/>
  <c r="T1902" i="10"/>
  <c r="T935" i="10"/>
  <c r="T8746" i="10"/>
  <c r="T7599" i="10"/>
  <c r="T877" i="10"/>
  <c r="T594" i="10"/>
  <c r="T7531" i="10"/>
  <c r="T7631" i="10"/>
  <c r="T5571" i="10"/>
  <c r="T4605" i="10"/>
  <c r="T3709" i="10"/>
  <c r="T2713" i="10"/>
  <c r="T1731" i="10"/>
  <c r="T750" i="10"/>
  <c r="T8602" i="10"/>
  <c r="T7353" i="10"/>
  <c r="T8061" i="10"/>
  <c r="T3111" i="10"/>
  <c r="T8439" i="10"/>
  <c r="T3609" i="10"/>
  <c r="T2599" i="10"/>
  <c r="T1603" i="10"/>
  <c r="T650" i="10"/>
  <c r="T8474" i="10"/>
  <c r="T7231" i="10"/>
  <c r="T4227" i="10"/>
  <c r="T3722" i="10"/>
  <c r="T8551" i="10"/>
  <c r="T4733" i="10"/>
  <c r="T3509" i="10"/>
  <c r="T2143" i="10"/>
  <c r="T863" i="10"/>
  <c r="T8318" i="10"/>
  <c r="T3906" i="10"/>
  <c r="T5401" i="10"/>
  <c r="T4447" i="10"/>
  <c r="T3523" i="10"/>
  <c r="T2527" i="10"/>
  <c r="T1490" i="10"/>
  <c r="T565" i="10"/>
  <c r="T8358" i="10"/>
  <c r="T6996" i="10"/>
  <c r="T8530" i="10"/>
  <c r="T4063" i="10"/>
  <c r="T1063" i="10"/>
  <c r="T4575" i="10"/>
  <c r="T3410" i="10"/>
  <c r="T2030" i="10"/>
  <c r="T722" i="10"/>
  <c r="T8196" i="10"/>
  <c r="T2398" i="10"/>
  <c r="T5287" i="10"/>
  <c r="T4362" i="10"/>
  <c r="T3453" i="10"/>
  <c r="T2429" i="10"/>
  <c r="T1390" i="10"/>
  <c r="T479" i="10"/>
  <c r="T8246" i="10"/>
  <c r="T6650" i="10"/>
  <c r="T778" i="10"/>
  <c r="T4690" i="10"/>
  <c r="T622" i="10"/>
  <c r="T5742" i="10"/>
  <c r="T4477" i="10"/>
  <c r="T3282" i="10"/>
  <c r="T1887" i="10"/>
  <c r="T607" i="10"/>
  <c r="T8009" i="10"/>
  <c r="T578" i="10"/>
  <c r="T5202" i="10"/>
  <c r="T4277" i="10"/>
  <c r="T3353" i="10"/>
  <c r="T2314" i="10"/>
  <c r="T1305" i="10"/>
  <c r="T381" i="10"/>
  <c r="T8137" i="10"/>
  <c r="T5726" i="10"/>
  <c r="T7412" i="10"/>
  <c r="T6781" i="10"/>
  <c r="T963" i="10"/>
  <c r="T7295" i="10"/>
  <c r="T7163" i="10"/>
  <c r="T6623" i="10"/>
  <c r="T5629" i="10"/>
  <c r="T4377" i="10"/>
  <c r="T3154" i="10"/>
  <c r="T1774" i="10"/>
  <c r="T509" i="10"/>
  <c r="T7823" i="10"/>
  <c r="T8453" i="10"/>
  <c r="T5102" i="10"/>
  <c r="T4206" i="10"/>
  <c r="T3267" i="10"/>
  <c r="T2201" i="10"/>
  <c r="T1219" i="10"/>
  <c r="T266" i="10"/>
  <c r="T7972" i="10"/>
  <c r="T4517" i="10"/>
  <c r="T8290" i="10"/>
  <c r="T6944" i="10"/>
  <c r="T7605" i="10"/>
  <c r="T7668" i="10"/>
  <c r="T6952" i="10"/>
  <c r="T5002" i="10"/>
  <c r="T4093" i="10"/>
  <c r="T3182" i="10"/>
  <c r="T2087" i="10"/>
  <c r="T1106" i="10"/>
  <c r="T138" i="10"/>
  <c r="T7849" i="10"/>
  <c r="T3309" i="10"/>
  <c r="T8710" i="10"/>
  <c r="T7237" i="10"/>
  <c r="T8123" i="10"/>
  <c r="T1021" i="10"/>
  <c r="T53" i="10"/>
  <c r="T7721" i="10"/>
  <c r="T2085" i="10"/>
  <c r="T238" i="10"/>
  <c r="T7392" i="10"/>
  <c r="T8243" i="10"/>
  <c r="T8735" i="10"/>
  <c r="T1418" i="10"/>
  <c r="T8207" i="10"/>
  <c r="T7920" i="10"/>
  <c r="T38" i="10"/>
  <c r="T8711" i="10"/>
  <c r="T7881" i="10"/>
  <c r="T4405" i="10"/>
  <c r="T8511" i="10"/>
  <c r="T7467" i="10"/>
  <c r="T4306" i="10"/>
  <c r="T7913" i="10"/>
  <c r="T4861" i="10"/>
  <c r="T3423" i="10"/>
  <c r="T7595" i="10"/>
  <c r="T8722" i="10"/>
  <c r="T7627" i="10"/>
  <c r="T5059" i="10"/>
  <c r="T7963" i="10"/>
  <c r="T8347" i="10"/>
  <c r="T2741" i="10"/>
  <c r="T6896" i="10"/>
  <c r="T8467" i="10"/>
  <c r="T1802" i="10"/>
  <c r="T1262" i="10"/>
  <c r="T5714" i="10"/>
  <c r="T8064" i="10"/>
  <c r="T8415" i="10"/>
  <c r="T3466" i="10"/>
  <c r="T7177" i="10"/>
  <c r="T8683" i="10"/>
  <c r="T2697" i="10"/>
  <c r="T1575" i="10"/>
  <c r="T6297" i="10"/>
  <c r="T8155" i="10"/>
  <c r="T8739" i="10"/>
  <c r="T6055" i="10"/>
  <c r="T5273" i="10"/>
  <c r="T7435" i="10"/>
  <c r="AE5" i="10"/>
  <c r="T6466" i="10"/>
  <c r="T2343" i="10"/>
  <c r="T6525" i="10"/>
  <c r="T8197" i="10"/>
  <c r="T265" i="10"/>
  <c r="T6567" i="10"/>
  <c r="T6425" i="10"/>
  <c r="T5599" i="10"/>
  <c r="T3566" i="10"/>
  <c r="T1959" i="10"/>
  <c r="T5429" i="10"/>
  <c r="T7323" i="10"/>
  <c r="T8021" i="10"/>
  <c r="T8411" i="10"/>
  <c r="T5" i="10"/>
  <c r="T4" i="10"/>
  <c r="T8394" i="10"/>
  <c r="T3139" i="10"/>
  <c r="T6311" i="10"/>
  <c r="T7536" i="10"/>
  <c r="T8165" i="10"/>
  <c r="T437" i="10"/>
  <c r="T7093" i="10"/>
  <c r="T5927" i="10"/>
  <c r="T4249" i="10"/>
  <c r="T7771" i="10"/>
  <c r="T1134" i="10"/>
  <c r="T8575" i="10"/>
  <c r="T8615" i="10"/>
  <c r="T2642" i="10"/>
  <c r="T6013" i="10"/>
  <c r="T7461" i="10"/>
  <c r="T8112" i="10"/>
  <c r="T8475" i="10"/>
  <c r="T8287" i="10"/>
  <c r="T8100" i="10"/>
  <c r="T295" i="10"/>
  <c r="T3765" i="10"/>
  <c r="T6794" i="10"/>
  <c r="T7675" i="10"/>
  <c r="T8315" i="10"/>
  <c r="T7763" i="10"/>
  <c r="T7695" i="10"/>
  <c r="T6912" i="10"/>
  <c r="T5543" i="10"/>
  <c r="T8043" i="10"/>
  <c r="T6681" i="10"/>
  <c r="T8759" i="10"/>
  <c r="T8531" i="10"/>
  <c r="T4121" i="10"/>
  <c r="T6960" i="10"/>
  <c r="T7744" i="10"/>
  <c r="T8383" i="10"/>
  <c r="T95" i="10"/>
  <c r="T466" i="10"/>
  <c r="T7104" i="10"/>
  <c r="T6154" i="10"/>
  <c r="T8139" i="10"/>
  <c r="T7360" i="10"/>
  <c r="T7429" i="10"/>
  <c r="T8747" i="10"/>
  <c r="T4419" i="10"/>
  <c r="T7067" i="10"/>
  <c r="T7813" i="10"/>
  <c r="T8443" i="10"/>
  <c r="T1447" i="10"/>
  <c r="T1845" i="10"/>
  <c r="T7291" i="10"/>
  <c r="T6653" i="10"/>
  <c r="T8219" i="10"/>
  <c r="T7557" i="10"/>
  <c r="T7781" i="10"/>
  <c r="T7664" i="10"/>
  <c r="T8239" i="10"/>
  <c r="T8579" i="10"/>
  <c r="T8491" i="10"/>
  <c r="T8325" i="10"/>
  <c r="T1277" i="10"/>
  <c r="T4746" i="10"/>
  <c r="T7152" i="10"/>
  <c r="T7888" i="10"/>
  <c r="T8559" i="10"/>
  <c r="T2514" i="10"/>
  <c r="T2542" i="10"/>
  <c r="T8169" i="10"/>
  <c r="T6997" i="10"/>
  <c r="T8291" i="10"/>
  <c r="T8080" i="10"/>
  <c r="T8107" i="10"/>
  <c r="T7728" i="10"/>
  <c r="T8271" i="10"/>
  <c r="T8627" i="10"/>
  <c r="T8519" i="10"/>
  <c r="T2995" i="10"/>
  <c r="T1674" i="10"/>
  <c r="T5074" i="10"/>
  <c r="T7248" i="10"/>
  <c r="T7968" i="10"/>
  <c r="T8631" i="10"/>
  <c r="T3893" i="10"/>
  <c r="T3295" i="10"/>
  <c r="T807" i="10"/>
  <c r="T7189" i="10"/>
  <c r="T8359" i="10"/>
  <c r="T8181" i="10"/>
  <c r="T8319" i="10"/>
  <c r="AE10" i="10"/>
  <c r="T7035" i="10"/>
  <c r="T7808" i="10"/>
  <c r="T8307" i="10"/>
  <c r="T8659" i="10"/>
  <c r="T8595" i="10"/>
  <c r="T6911" i="10"/>
  <c r="T1973" i="10"/>
  <c r="T5443" i="10"/>
  <c r="T7328" i="10"/>
  <c r="T8037" i="10"/>
  <c r="T8707" i="10"/>
  <c r="T4533" i="10"/>
  <c r="T3907" i="10"/>
  <c r="T2115" i="10"/>
  <c r="T7349" i="10"/>
  <c r="T8571" i="10"/>
  <c r="T8299" i="10"/>
  <c r="T8395" i="10"/>
  <c r="T7147" i="10"/>
  <c r="T7883" i="10"/>
  <c r="T8343" i="10"/>
  <c r="T8695" i="10"/>
  <c r="T8671" i="10"/>
  <c r="T7444" i="10"/>
  <c r="T2371" i="10"/>
  <c r="T5785" i="10"/>
  <c r="T7403" i="10"/>
  <c r="T8075" i="10"/>
  <c r="T4815" i="10"/>
  <c r="T5230" i="10"/>
  <c r="T4562" i="10"/>
  <c r="T2911" i="10"/>
  <c r="T7488" i="10"/>
  <c r="T8639" i="10"/>
  <c r="T8387" i="10"/>
  <c r="T2941" i="10"/>
  <c r="AE16" i="10"/>
  <c r="T4903" i="10"/>
  <c r="T8000" i="10"/>
  <c r="AE25" i="10"/>
  <c r="G24" i="24"/>
  <c r="T8235" i="10"/>
  <c r="T8263" i="10"/>
  <c r="T8499" i="10"/>
  <c r="T8367" i="10"/>
  <c r="T8687" i="10"/>
  <c r="T8607" i="10"/>
  <c r="T6397" i="10"/>
  <c r="T5129" i="10"/>
  <c r="T7696" i="10"/>
  <c r="T7637" i="10"/>
  <c r="T7856" i="10"/>
  <c r="T8423" i="10"/>
  <c r="T7707" i="10"/>
  <c r="T2173" i="10"/>
  <c r="T7851" i="10"/>
  <c r="T7263" i="10"/>
  <c r="T8053" i="10"/>
  <c r="T8495" i="10"/>
  <c r="T7936" i="10"/>
  <c r="T7008" i="10"/>
  <c r="T8255" i="10"/>
  <c r="T5913" i="10"/>
  <c r="T7280" i="10"/>
  <c r="AE38" i="10"/>
  <c r="G37" i="24"/>
  <c r="T8011" i="10"/>
  <c r="T3594" i="10"/>
  <c r="AE35" i="10"/>
  <c r="G34" i="24"/>
  <c r="AE7" i="10"/>
  <c r="G6" i="24"/>
  <c r="T8335" i="10"/>
  <c r="T7205" i="10"/>
  <c r="T1175" i="10"/>
  <c r="T8651" i="10"/>
  <c r="O25" i="10"/>
  <c r="C14" i="21"/>
  <c r="AE20" i="10"/>
  <c r="G19" i="24"/>
  <c r="T3239" i="10"/>
  <c r="T8144" i="10"/>
  <c r="T7499" i="10"/>
  <c r="T8459" i="10"/>
  <c r="O24" i="10"/>
  <c r="C13" i="21"/>
  <c r="AE9" i="10"/>
  <c r="G8" i="24"/>
  <c r="T8435" i="10"/>
  <c r="T8176" i="10"/>
  <c r="T8570" i="10"/>
  <c r="AE21" i="10"/>
  <c r="G20" i="24"/>
  <c r="AE4" i="10"/>
  <c r="G3" i="24"/>
  <c r="T7568" i="10"/>
  <c r="T8719" i="10"/>
  <c r="T8547" i="10"/>
  <c r="T6197" i="10"/>
  <c r="AE28" i="10"/>
  <c r="G27" i="24"/>
  <c r="O26" i="10"/>
  <c r="C15" i="21"/>
  <c r="AE30" i="10"/>
  <c r="G29" i="24"/>
  <c r="AE32" i="10"/>
  <c r="G31" i="24"/>
  <c r="AE26" i="10"/>
  <c r="G25" i="24"/>
  <c r="AE19" i="10"/>
  <c r="G18" i="24"/>
  <c r="AE15" i="10"/>
  <c r="AE13" i="10"/>
  <c r="G12" i="24"/>
  <c r="AE27" i="10"/>
  <c r="G26" i="24"/>
  <c r="AE22" i="10"/>
  <c r="G21" i="24"/>
  <c r="G9" i="24"/>
  <c r="AE24" i="10"/>
  <c r="G23" i="24"/>
  <c r="AE33" i="10"/>
  <c r="G32" i="24"/>
  <c r="AE31" i="10"/>
  <c r="G30" i="24"/>
  <c r="G2" i="24"/>
  <c r="G33" i="24"/>
  <c r="AE29" i="10"/>
  <c r="G28" i="24"/>
  <c r="AE18" i="10"/>
  <c r="G17" i="24"/>
  <c r="T3" i="10"/>
  <c r="AE14" i="10"/>
  <c r="G4" i="24"/>
  <c r="G36" i="24"/>
  <c r="G35" i="24"/>
  <c r="C12" i="21"/>
  <c r="AE6" i="10"/>
  <c r="G5" i="24"/>
  <c r="AE8" i="10"/>
  <c r="G7" i="24"/>
  <c r="AE12" i="10"/>
  <c r="G11" i="24"/>
  <c r="C7" i="21"/>
  <c r="C11" i="21"/>
  <c r="C6" i="21"/>
  <c r="H6820" i="21"/>
  <c r="C5" i="21"/>
  <c r="H8396" i="21"/>
  <c r="H8485" i="21"/>
  <c r="H7688" i="21"/>
  <c r="H8296" i="21"/>
  <c r="H8100" i="21"/>
  <c r="H8667" i="21"/>
  <c r="H8472" i="21"/>
  <c r="C8" i="21"/>
  <c r="C10" i="21"/>
  <c r="H8332" i="21"/>
  <c r="H7848" i="21"/>
  <c r="C9" i="21"/>
  <c r="AE17" i="10"/>
  <c r="G16" i="24"/>
  <c r="AE11" i="10"/>
  <c r="G10" i="24"/>
  <c r="AE23" i="10"/>
  <c r="G22" i="24"/>
  <c r="H27" i="21"/>
  <c r="T4703" i="10"/>
  <c r="T978" i="10"/>
  <c r="T3751" i="10"/>
  <c r="T6538" i="10"/>
  <c r="T1487" i="10"/>
  <c r="T8222" i="10"/>
  <c r="T821" i="10"/>
  <c r="T1859" i="10"/>
  <c r="T2585" i="10"/>
  <c r="T3666" i="10"/>
  <c r="T4319" i="10"/>
  <c r="T5315" i="10"/>
  <c r="T5941" i="10"/>
  <c r="T6581" i="10"/>
  <c r="T6971" i="10"/>
  <c r="T7216" i="10"/>
  <c r="T7365" i="10"/>
  <c r="T7515" i="10"/>
  <c r="T7643" i="10"/>
  <c r="T7792" i="10"/>
  <c r="T7947" i="10"/>
  <c r="T1786" i="10"/>
  <c r="T7385" i="10"/>
  <c r="T8266" i="10"/>
  <c r="T181" i="10"/>
  <c r="T893" i="10"/>
  <c r="T1546" i="10"/>
  <c r="T2271" i="10"/>
  <c r="T3069" i="10"/>
  <c r="T3694" i="10"/>
  <c r="T4349" i="10"/>
  <c r="T5031" i="10"/>
  <c r="T5685" i="10"/>
  <c r="T6239" i="10"/>
  <c r="T6751" i="10"/>
  <c r="T7029" i="10"/>
  <c r="T7221" i="10"/>
  <c r="T7376" i="10"/>
  <c r="T7520" i="10"/>
  <c r="T7653" i="10"/>
  <c r="T7803" i="10"/>
  <c r="T7952" i="10"/>
  <c r="T8096" i="10"/>
  <c r="T8227" i="10"/>
  <c r="T8327" i="10"/>
  <c r="T8427" i="10"/>
  <c r="T8539" i="10"/>
  <c r="T8643" i="10"/>
  <c r="T8751" i="10"/>
  <c r="T7641" i="10"/>
  <c r="T8301" i="10"/>
  <c r="T8365" i="10"/>
  <c r="T8429" i="10"/>
  <c r="T8493" i="10"/>
  <c r="T8557" i="10"/>
  <c r="T4458" i="10"/>
  <c r="T7361" i="10"/>
  <c r="T8468" i="10"/>
  <c r="T906" i="10"/>
  <c r="T7589" i="10"/>
  <c r="T1469" i="10"/>
  <c r="T3061" i="10"/>
  <c r="T3843" i="10"/>
  <c r="T4255" i="10"/>
  <c r="T4669" i="10"/>
  <c r="T5066" i="10"/>
  <c r="T5465" i="10"/>
  <c r="T5863" i="10"/>
  <c r="T6162" i="10"/>
  <c r="T6461" i="10"/>
  <c r="T6773" i="10"/>
  <c r="T6957" i="10"/>
  <c r="T7069" i="10"/>
  <c r="T7187" i="10"/>
  <c r="T7299" i="10"/>
  <c r="T7411" i="10"/>
  <c r="T7528" i="10"/>
  <c r="T7640" i="10"/>
  <c r="T7752" i="10"/>
  <c r="T7869" i="10"/>
  <c r="T7981" i="10"/>
  <c r="T8093" i="10"/>
  <c r="T8209" i="10"/>
  <c r="T8293" i="10"/>
  <c r="T8377" i="10"/>
  <c r="T8465" i="10"/>
  <c r="T8549" i="10"/>
  <c r="T8629" i="10"/>
  <c r="T8693" i="10"/>
  <c r="T8757" i="10"/>
  <c r="T222" i="10"/>
  <c r="T450" i="10"/>
  <c r="T677" i="10"/>
  <c r="T905" i="10"/>
  <c r="T1133" i="10"/>
  <c r="T1359" i="10"/>
  <c r="T1587" i="10"/>
  <c r="T1815" i="10"/>
  <c r="T2042" i="10"/>
  <c r="T2270" i="10"/>
  <c r="T2498" i="10"/>
  <c r="T2725" i="10"/>
  <c r="T2953" i="10"/>
  <c r="T3181" i="10"/>
  <c r="T3407" i="10"/>
  <c r="T3635" i="10"/>
  <c r="T3863" i="10"/>
  <c r="T4090" i="10"/>
  <c r="T4318" i="10"/>
  <c r="T4546" i="10"/>
  <c r="T4773" i="10"/>
  <c r="T5001" i="10"/>
  <c r="T5229" i="10"/>
  <c r="T5455" i="10"/>
  <c r="T5683" i="10"/>
  <c r="T5911" i="10"/>
  <c r="T7191" i="10"/>
  <c r="T8372" i="10"/>
  <c r="T8682" i="10"/>
  <c r="T7141" i="10"/>
  <c r="T1354" i="10"/>
  <c r="T2947" i="10"/>
  <c r="T3743" i="10"/>
  <c r="T4213" i="10"/>
  <c r="T4611" i="10"/>
  <c r="T5010" i="10"/>
  <c r="T5422" i="10"/>
  <c r="T5821" i="10"/>
  <c r="T6119" i="10"/>
  <c r="T6431" i="10"/>
  <c r="T6730" i="10"/>
  <c r="T6941" i="10"/>
  <c r="T7059" i="10"/>
  <c r="T7171" i="10"/>
  <c r="T7283" i="10"/>
  <c r="T7400" i="10"/>
  <c r="T7512" i="10"/>
  <c r="T7404" i="10"/>
  <c r="T1503" i="10"/>
  <c r="T1639" i="10"/>
  <c r="T3858" i="10"/>
  <c r="T4682" i="10"/>
  <c r="T5507" i="10"/>
  <c r="T6175" i="10"/>
  <c r="T6787" i="10"/>
  <c r="T7080" i="10"/>
  <c r="T7304" i="10"/>
  <c r="T7533" i="10"/>
  <c r="T7688" i="10"/>
  <c r="T7848" i="10"/>
  <c r="T7997" i="10"/>
  <c r="T8147" i="10"/>
  <c r="T8277" i="10"/>
  <c r="T7476" i="10"/>
  <c r="T5870" i="10"/>
  <c r="T1077" i="10"/>
  <c r="T4959" i="10"/>
  <c r="T6933" i="10"/>
  <c r="T6010" i="10"/>
  <c r="T110" i="10"/>
  <c r="T1162" i="10"/>
  <c r="T2045" i="10"/>
  <c r="T2997" i="10"/>
  <c r="T3807" i="10"/>
  <c r="T4633" i="10"/>
  <c r="T5471" i="10"/>
  <c r="T6211" i="10"/>
  <c r="T6709" i="10"/>
  <c r="T7019" i="10"/>
  <c r="T7259" i="10"/>
  <c r="T7413" i="10"/>
  <c r="T7541" i="10"/>
  <c r="T7680" i="10"/>
  <c r="T7829" i="10"/>
  <c r="T7979" i="10"/>
  <c r="T4218" i="10"/>
  <c r="T7567" i="10"/>
  <c r="T8450" i="10"/>
  <c r="T409" i="10"/>
  <c r="T1034" i="10"/>
  <c r="T1759" i="10"/>
  <c r="T2485" i="10"/>
  <c r="T3225" i="10"/>
  <c r="T3822" i="10"/>
  <c r="T4505" i="10"/>
  <c r="T5173" i="10"/>
  <c r="T5842" i="10"/>
  <c r="T6382" i="10"/>
  <c r="T6879" i="10"/>
  <c r="T7077" i="10"/>
  <c r="T7275" i="10"/>
  <c r="T7419" i="10"/>
  <c r="T7552" i="10"/>
  <c r="T7691" i="10"/>
  <c r="T7840" i="10"/>
  <c r="T7989" i="10"/>
  <c r="T8128" i="10"/>
  <c r="T8251" i="10"/>
  <c r="T8355" i="10"/>
  <c r="T8451" i="10"/>
  <c r="T8563" i="10"/>
  <c r="T8675" i="10"/>
  <c r="T8650" i="10"/>
  <c r="T6927" i="10"/>
  <c r="T8317" i="10"/>
  <c r="T8381" i="10"/>
  <c r="T8445" i="10"/>
  <c r="T8509" i="10"/>
  <c r="T8573" i="10"/>
  <c r="T1679" i="10"/>
  <c r="T7660" i="10"/>
  <c r="T8724" i="10"/>
  <c r="T2783" i="10"/>
  <c r="T8295" i="10"/>
  <c r="T1923" i="10"/>
  <c r="T3231" i="10"/>
  <c r="T3943" i="10"/>
  <c r="T4370" i="10"/>
  <c r="T4767" i="10"/>
  <c r="T5166" i="10"/>
  <c r="T5578" i="10"/>
  <c r="T5934" i="10"/>
  <c r="T6233" i="10"/>
  <c r="T6546" i="10"/>
  <c r="T6845" i="10"/>
  <c r="T6984" i="10"/>
  <c r="T7101" i="10"/>
  <c r="T7213" i="10"/>
  <c r="T7325" i="10"/>
  <c r="T7443" i="10"/>
  <c r="T7555" i="10"/>
  <c r="T7667" i="10"/>
  <c r="T7784" i="10"/>
  <c r="T7896" i="10"/>
  <c r="T8008" i="10"/>
  <c r="T8125" i="10"/>
  <c r="T8229" i="10"/>
  <c r="T8313" i="10"/>
  <c r="T8401" i="10"/>
  <c r="T8485" i="10"/>
  <c r="T8569" i="10"/>
  <c r="T8645" i="10"/>
  <c r="T8709" i="10"/>
  <c r="T51" i="10"/>
  <c r="T279" i="10"/>
  <c r="T506" i="10"/>
  <c r="T734" i="10"/>
  <c r="T962" i="10"/>
  <c r="T1189" i="10"/>
  <c r="T1417" i="10"/>
  <c r="T1645" i="10"/>
  <c r="T1871" i="10"/>
  <c r="T2099" i="10"/>
  <c r="T2327" i="10"/>
  <c r="T2554" i="10"/>
  <c r="T2782" i="10"/>
  <c r="T3010" i="10"/>
  <c r="T3237" i="10"/>
  <c r="T3465" i="10"/>
  <c r="T3693" i="10"/>
  <c r="T3919" i="10"/>
  <c r="T4147" i="10"/>
  <c r="T4375" i="10"/>
  <c r="T4602" i="10"/>
  <c r="T4830" i="10"/>
  <c r="T5058" i="10"/>
  <c r="T5285" i="10"/>
  <c r="T5513" i="10"/>
  <c r="T5741" i="10"/>
  <c r="T5902" i="10"/>
  <c r="T7532" i="10"/>
  <c r="T8596" i="10"/>
  <c r="T1717" i="10"/>
  <c r="T7995" i="10"/>
  <c r="T1695" i="10"/>
  <c r="T3118" i="10"/>
  <c r="T3914" i="10"/>
  <c r="T4313" i="10"/>
  <c r="T4711" i="10"/>
  <c r="T5123" i="10"/>
  <c r="T5522" i="10"/>
  <c r="T5891" i="10"/>
  <c r="T6205" i="10"/>
  <c r="T6503" i="10"/>
  <c r="T6802" i="10"/>
  <c r="T6973" i="10"/>
  <c r="T7085" i="10"/>
  <c r="T7197" i="10"/>
  <c r="T7315" i="10"/>
  <c r="T7427" i="10"/>
  <c r="T7539" i="10"/>
  <c r="T8044" i="10"/>
  <c r="T5343" i="10"/>
  <c r="T2378" i="10"/>
  <c r="T4085" i="10"/>
  <c r="T4895" i="10"/>
  <c r="T5693" i="10"/>
  <c r="T6333" i="10"/>
  <c r="T6909" i="10"/>
  <c r="T7133" i="10"/>
  <c r="T2002" i="10"/>
  <c r="T5427" i="10"/>
  <c r="T2457" i="10"/>
  <c r="T5885" i="10"/>
  <c r="T6981" i="10"/>
  <c r="T7535" i="10"/>
  <c r="T323" i="10"/>
  <c r="T1518" i="10"/>
  <c r="T2243" i="10"/>
  <c r="T3325" i="10"/>
  <c r="T3935" i="10"/>
  <c r="T4931" i="10"/>
  <c r="T5642" i="10"/>
  <c r="T6339" i="10"/>
  <c r="T6851" i="10"/>
  <c r="T7109" i="10"/>
  <c r="T7301" i="10"/>
  <c r="T7445" i="10"/>
  <c r="T7573" i="10"/>
  <c r="T7712" i="10"/>
  <c r="T7867" i="10"/>
  <c r="T7405" i="10"/>
  <c r="T6238" i="10"/>
  <c r="T7785" i="10"/>
  <c r="T8670" i="10"/>
  <c r="T551" i="10"/>
  <c r="T1191" i="10"/>
  <c r="T1930" i="10"/>
  <c r="T2627" i="10"/>
  <c r="T3381" i="10"/>
  <c r="T4035" i="10"/>
  <c r="T4661" i="10"/>
  <c r="T5330" i="10"/>
  <c r="T5983" i="10"/>
  <c r="T6510" i="10"/>
  <c r="T6928" i="10"/>
  <c r="T7131" i="10"/>
  <c r="T7312" i="10"/>
  <c r="T7451" i="10"/>
  <c r="T7584" i="10"/>
  <c r="T7723" i="10"/>
  <c r="T7872" i="10"/>
  <c r="T8032" i="10"/>
  <c r="T8160" i="10"/>
  <c r="T8279" i="10"/>
  <c r="T8375" i="10"/>
  <c r="T8483" i="10"/>
  <c r="T8587" i="10"/>
  <c r="T8699" i="10"/>
  <c r="T8630" i="10"/>
  <c r="T6095" i="10"/>
  <c r="T8333" i="10"/>
  <c r="T8397" i="10"/>
  <c r="T8461" i="10"/>
  <c r="T8525" i="10"/>
  <c r="T8589" i="10"/>
  <c r="T4695" i="10"/>
  <c r="T8001" i="10"/>
  <c r="T7780" i="10"/>
  <c r="T4803" i="10"/>
  <c r="T274" i="10"/>
  <c r="T2322" i="10"/>
  <c r="T3417" i="10"/>
  <c r="T4057" i="10"/>
  <c r="T4455" i="10"/>
  <c r="T4853" i="10"/>
  <c r="T5279" i="10"/>
  <c r="T5678" i="10"/>
  <c r="T6005" i="10"/>
  <c r="T6318" i="10"/>
  <c r="T6617" i="10"/>
  <c r="T6899" i="10"/>
  <c r="T7016" i="10"/>
  <c r="T7128" i="10"/>
  <c r="T7240" i="10"/>
  <c r="T7357" i="10"/>
  <c r="T7469" i="10"/>
  <c r="T7581" i="10"/>
  <c r="T7699" i="10"/>
  <c r="T7811" i="10"/>
  <c r="T7923" i="10"/>
  <c r="T8040" i="10"/>
  <c r="T8152" i="10"/>
  <c r="T8249" i="10"/>
  <c r="T8337" i="10"/>
  <c r="T8421" i="10"/>
  <c r="T8505" i="10"/>
  <c r="T8593" i="10"/>
  <c r="T8661" i="10"/>
  <c r="T8725" i="10"/>
  <c r="T109" i="10"/>
  <c r="T335" i="10"/>
  <c r="T563" i="10"/>
  <c r="T791" i="10"/>
  <c r="T1018" i="10"/>
  <c r="T1246" i="10"/>
  <c r="T1474" i="10"/>
  <c r="T1701" i="10"/>
  <c r="T1929" i="10"/>
  <c r="T2157" i="10"/>
  <c r="T2383" i="10"/>
  <c r="T2611" i="10"/>
  <c r="T2839" i="10"/>
  <c r="T3066" i="10"/>
  <c r="T3294" i="10"/>
  <c r="T3522" i="10"/>
  <c r="T3749" i="10"/>
  <c r="T3977" i="10"/>
  <c r="T4205" i="10"/>
  <c r="T4431" i="10"/>
  <c r="T4659" i="10"/>
  <c r="T4887" i="10"/>
  <c r="T5114" i="10"/>
  <c r="T5342" i="10"/>
  <c r="T5570" i="10"/>
  <c r="T5797" i="10"/>
  <c r="T3785" i="10"/>
  <c r="T7831" i="10"/>
  <c r="T7225" i="10"/>
  <c r="T3922" i="10"/>
  <c r="T8623" i="10"/>
  <c r="T2094" i="10"/>
  <c r="T3346" i="10"/>
  <c r="T3999" i="10"/>
  <c r="T4398" i="10"/>
  <c r="T4825" i="10"/>
  <c r="T5223" i="10"/>
  <c r="T5621" i="10"/>
  <c r="T5977" i="10"/>
  <c r="T6275" i="10"/>
  <c r="T6574" i="10"/>
  <c r="T6887" i="10"/>
  <c r="T7000" i="10"/>
  <c r="T7112" i="10"/>
  <c r="T7229" i="10"/>
  <c r="T7341" i="10"/>
  <c r="T7453" i="10"/>
  <c r="T4991" i="10"/>
  <c r="T8564" i="10"/>
  <c r="T7797" i="10"/>
  <c r="T3075" i="10"/>
  <c r="T4285" i="10"/>
  <c r="T5081" i="10"/>
  <c r="T5877" i="10"/>
  <c r="T6489" i="10"/>
  <c r="T6963" i="10"/>
  <c r="T7192" i="10"/>
  <c r="T7421" i="10"/>
  <c r="T7619" i="10"/>
  <c r="T7768" i="10"/>
  <c r="T7917" i="10"/>
  <c r="T2841" i="10"/>
  <c r="T8646" i="10"/>
  <c r="T3637" i="10"/>
  <c r="T5970" i="10"/>
  <c r="T7232" i="10"/>
  <c r="T7753" i="10"/>
  <c r="T679" i="10"/>
  <c r="T1703" i="10"/>
  <c r="T2399" i="10"/>
  <c r="T3481" i="10"/>
  <c r="T4178" i="10"/>
  <c r="T5145" i="10"/>
  <c r="T5813" i="10"/>
  <c r="T6482" i="10"/>
  <c r="T6917" i="10"/>
  <c r="T7173" i="10"/>
  <c r="T7339" i="10"/>
  <c r="T7472" i="10"/>
  <c r="T7611" i="10"/>
  <c r="T7755" i="10"/>
  <c r="T7899" i="10"/>
  <c r="T8749" i="10"/>
  <c r="T7055" i="10"/>
  <c r="T8052" i="10"/>
  <c r="T8762" i="10"/>
  <c r="T693" i="10"/>
  <c r="T1375" i="10"/>
  <c r="T2073" i="10"/>
  <c r="T2813" i="10"/>
  <c r="T3538" i="10"/>
  <c r="T4221" i="10"/>
  <c r="T4818" i="10"/>
  <c r="T5529" i="10"/>
  <c r="T6141" i="10"/>
  <c r="T6610" i="10"/>
  <c r="T6992" i="10"/>
  <c r="T7179" i="10"/>
  <c r="T7344" i="10"/>
  <c r="T7483" i="10"/>
  <c r="T7616" i="10"/>
  <c r="T7765" i="10"/>
  <c r="T7909" i="10"/>
  <c r="T8059" i="10"/>
  <c r="T8192" i="10"/>
  <c r="T8303" i="10"/>
  <c r="T8403" i="10"/>
  <c r="T8507" i="10"/>
  <c r="T8619" i="10"/>
  <c r="T8727" i="10"/>
  <c r="T8478" i="10"/>
  <c r="T691" i="10"/>
  <c r="T8349" i="10"/>
  <c r="T8413" i="10"/>
  <c r="T8477" i="10"/>
  <c r="T8541" i="10"/>
  <c r="T8605" i="10"/>
  <c r="T7063" i="10"/>
  <c r="T8244" i="10"/>
  <c r="T8378" i="10"/>
  <c r="T6949" i="10"/>
  <c r="T1070" i="10"/>
  <c r="T2719" i="10"/>
  <c r="T3645" i="10"/>
  <c r="T4157" i="10"/>
  <c r="T4554" i="10"/>
  <c r="T4967" i="10"/>
  <c r="T5365" i="10"/>
  <c r="T5763" i="10"/>
  <c r="T6090" i="10"/>
  <c r="T6389" i="10"/>
  <c r="T6687" i="10"/>
  <c r="T6931" i="10"/>
  <c r="T7043" i="10"/>
  <c r="T7155" i="10"/>
  <c r="T7272" i="10"/>
  <c r="T7384" i="10"/>
  <c r="T7496" i="10"/>
  <c r="T7613" i="10"/>
  <c r="T7725" i="10"/>
  <c r="T7837" i="10"/>
  <c r="T7955" i="10"/>
  <c r="T8067" i="10"/>
  <c r="T8179" i="10"/>
  <c r="T8273" i="10"/>
  <c r="T8357" i="10"/>
  <c r="T8441" i="10"/>
  <c r="T8529" i="10"/>
  <c r="T8613" i="10"/>
  <c r="T8677" i="10"/>
  <c r="T8741" i="10"/>
  <c r="T165" i="10"/>
  <c r="T393" i="10"/>
  <c r="T621" i="10"/>
  <c r="T847" i="10"/>
  <c r="T1075" i="10"/>
  <c r="T1303" i="10"/>
  <c r="T1530" i="10"/>
  <c r="T1758" i="10"/>
  <c r="T1986" i="10"/>
  <c r="T2213" i="10"/>
  <c r="T2441" i="10"/>
  <c r="T2669" i="10"/>
  <c r="T2895" i="10"/>
  <c r="T3123" i="10"/>
  <c r="T3351" i="10"/>
  <c r="T3578" i="10"/>
  <c r="T3806" i="10"/>
  <c r="T4034" i="10"/>
  <c r="T4261" i="10"/>
  <c r="T4489" i="10"/>
  <c r="T4717" i="10"/>
  <c r="T4943" i="10"/>
  <c r="T5171" i="10"/>
  <c r="T5399" i="10"/>
  <c r="T5626" i="10"/>
  <c r="T5854" i="10"/>
  <c r="T6515" i="10"/>
  <c r="T8087" i="10"/>
  <c r="T8230" i="10"/>
  <c r="T5898" i="10"/>
  <c r="T615" i="10"/>
  <c r="T2549" i="10"/>
  <c r="T3530" i="10"/>
  <c r="T4099" i="10"/>
  <c r="T4511" i="10"/>
  <c r="T4910" i="10"/>
  <c r="T5309" i="10"/>
  <c r="T5735" i="10"/>
  <c r="T6047" i="10"/>
  <c r="T6346" i="10"/>
  <c r="T6659" i="10"/>
  <c r="T6915" i="10"/>
  <c r="T7027" i="10"/>
  <c r="T7144" i="10"/>
  <c r="T7256" i="10"/>
  <c r="T7368" i="10"/>
  <c r="T7485" i="10"/>
  <c r="T6061" i="10"/>
  <c r="T7908" i="10"/>
  <c r="T387" i="10"/>
  <c r="T3517" i="10"/>
  <c r="T4483" i="10"/>
  <c r="T5294" i="10"/>
  <c r="T6034" i="10"/>
  <c r="T6631" i="10"/>
  <c r="T7475" i="10"/>
  <c r="T7805" i="10"/>
  <c r="T8072" i="10"/>
  <c r="T8245" i="10"/>
  <c r="T8389" i="10"/>
  <c r="T8501" i="10"/>
  <c r="T8617" i="10"/>
  <c r="T8701" i="10"/>
  <c r="T94" i="10"/>
  <c r="T407" i="10"/>
  <c r="T706" i="10"/>
  <c r="T1005" i="10"/>
  <c r="T1317" i="10"/>
  <c r="T1615" i="10"/>
  <c r="T1914" i="10"/>
  <c r="T2227" i="10"/>
  <c r="T2526" i="10"/>
  <c r="T2825" i="10"/>
  <c r="T3138" i="10"/>
  <c r="T3437" i="10"/>
  <c r="T3735" i="10"/>
  <c r="T4047" i="10"/>
  <c r="T4346" i="10"/>
  <c r="T4645" i="10"/>
  <c r="T4958" i="10"/>
  <c r="T5257" i="10"/>
  <c r="T5555" i="10"/>
  <c r="T5869" i="10"/>
  <c r="T6110" i="10"/>
  <c r="T6338" i="10"/>
  <c r="T6565" i="10"/>
  <c r="T6793" i="10"/>
  <c r="T7575" i="10"/>
  <c r="T2499" i="10"/>
  <c r="T1810" i="10"/>
  <c r="T3929" i="10"/>
  <c r="T4739" i="10"/>
  <c r="T5535" i="10"/>
  <c r="T6218" i="10"/>
  <c r="T6830" i="10"/>
  <c r="T7091" i="10"/>
  <c r="T7320" i="10"/>
  <c r="T7549" i="10"/>
  <c r="T7704" i="10"/>
  <c r="T7853" i="10"/>
  <c r="T8003" i="10"/>
  <c r="T8157" i="10"/>
  <c r="T8281" i="10"/>
  <c r="T7148" i="10"/>
  <c r="T8582" i="10"/>
  <c r="T1183" i="10"/>
  <c r="T3687" i="10"/>
  <c r="T4597" i="10"/>
  <c r="T5394" i="10"/>
  <c r="T6105" i="10"/>
  <c r="T6717" i="10"/>
  <c r="T7048" i="10"/>
  <c r="T7277" i="10"/>
  <c r="T7507" i="10"/>
  <c r="T7677" i="10"/>
  <c r="T7827" i="10"/>
  <c r="T7976" i="10"/>
  <c r="T8131" i="10"/>
  <c r="T8261" i="10"/>
  <c r="T8373" i="10"/>
  <c r="T8489" i="10"/>
  <c r="T8601" i="10"/>
  <c r="T8689" i="10"/>
  <c r="T66" i="10"/>
  <c r="T365" i="10"/>
  <c r="T663" i="10"/>
  <c r="T975" i="10"/>
  <c r="T1274" i="10"/>
  <c r="T1573" i="10"/>
  <c r="T1886" i="10"/>
  <c r="T2185" i="10"/>
  <c r="T2483" i="10"/>
  <c r="T2797" i="10"/>
  <c r="T3095" i="10"/>
  <c r="T3394" i="10"/>
  <c r="T3706" i="10"/>
  <c r="T4005" i="10"/>
  <c r="T4303" i="10"/>
  <c r="T4617" i="10"/>
  <c r="T4915" i="10"/>
  <c r="T5214" i="10"/>
  <c r="T5527" i="10"/>
  <c r="T5826" i="10"/>
  <c r="T6082" i="10"/>
  <c r="T6309" i="10"/>
  <c r="T6537" i="10"/>
  <c r="T3402" i="10"/>
  <c r="T6602" i="10"/>
  <c r="T7645" i="10"/>
  <c r="T8241" i="10"/>
  <c r="T8521" i="10"/>
  <c r="T8717" i="10"/>
  <c r="T463" i="10"/>
  <c r="T1061" i="10"/>
  <c r="T1673" i="10"/>
  <c r="T2285" i="10"/>
  <c r="T2882" i="10"/>
  <c r="T3493" i="10"/>
  <c r="T4105" i="10"/>
  <c r="T4702" i="10"/>
  <c r="T5314" i="10"/>
  <c r="T5925" i="10"/>
  <c r="T6381" i="10"/>
  <c r="T6750" i="10"/>
  <c r="T6937" i="10"/>
  <c r="T7028" i="10"/>
  <c r="T7156" i="10"/>
  <c r="T1411" i="10"/>
  <c r="T6147" i="10"/>
  <c r="T7517" i="10"/>
  <c r="T8136" i="10"/>
  <c r="T8481" i="10"/>
  <c r="T8685" i="10"/>
  <c r="T350" i="10"/>
  <c r="T947" i="10"/>
  <c r="T1559" i="10"/>
  <c r="T2170" i="10"/>
  <c r="T2767" i="10"/>
  <c r="T3379" i="10"/>
  <c r="T3991" i="10"/>
  <c r="T4589" i="10"/>
  <c r="T5199" i="10"/>
  <c r="T5811" i="10"/>
  <c r="T6295" i="10"/>
  <c r="T6693" i="10"/>
  <c r="T6921" i="10"/>
  <c r="T7012" i="10"/>
  <c r="T7135" i="10"/>
  <c r="T4135" i="10"/>
  <c r="T5650" i="10"/>
  <c r="T8726" i="10"/>
  <c r="T8642" i="10"/>
  <c r="T8522" i="10"/>
  <c r="T8418" i="10"/>
  <c r="T8282" i="10"/>
  <c r="T8191" i="10"/>
  <c r="T8041" i="10"/>
  <c r="T7903" i="10"/>
  <c r="T7775" i="10"/>
  <c r="T7657" i="10"/>
  <c r="T7524" i="10"/>
  <c r="T7407" i="10"/>
  <c r="T7289" i="10"/>
  <c r="T7103" i="10"/>
  <c r="T6905" i="10"/>
  <c r="T6210" i="10"/>
  <c r="T5086" i="10"/>
  <c r="T3877" i="10"/>
  <c r="T2654" i="10"/>
  <c r="T1445" i="10"/>
  <c r="T237" i="10"/>
  <c r="T8437" i="10"/>
  <c r="T7347" i="10"/>
  <c r="T8678" i="10"/>
  <c r="T8586" i="10"/>
  <c r="T8462" i="10"/>
  <c r="T8338" i="10"/>
  <c r="T8234" i="10"/>
  <c r="T8121" i="10"/>
  <c r="T7956" i="10"/>
  <c r="T7833" i="10"/>
  <c r="T7711" i="10"/>
  <c r="T7583" i="10"/>
  <c r="T7460" i="10"/>
  <c r="T7343" i="10"/>
  <c r="T7215" i="10"/>
  <c r="T6975" i="10"/>
  <c r="T6579" i="10"/>
  <c r="T5583" i="10"/>
  <c r="T4361" i="10"/>
  <c r="T3151" i="10"/>
  <c r="T1943" i="10"/>
  <c r="T719" i="10"/>
  <c r="T8621" i="10"/>
  <c r="T7912" i="10"/>
  <c r="T7477" i="10"/>
  <c r="T8674" i="10"/>
  <c r="T8506" i="10"/>
  <c r="T8366" i="10"/>
  <c r="T8250" i="10"/>
  <c r="T8148" i="10"/>
  <c r="T7983" i="10"/>
  <c r="T7855" i="10"/>
  <c r="T7732" i="10"/>
  <c r="T7572" i="10"/>
  <c r="T7449" i="10"/>
  <c r="T7332" i="10"/>
  <c r="T7204" i="10"/>
  <c r="T6969" i="10"/>
  <c r="T6323" i="10"/>
  <c r="T4930" i="10"/>
  <c r="T3721" i="10"/>
  <c r="T2511" i="10"/>
  <c r="T1289" i="10"/>
  <c r="T8697" i="10"/>
  <c r="T8173" i="10"/>
  <c r="T5053" i="10"/>
  <c r="T770" i="10"/>
  <c r="T7105" i="10"/>
  <c r="T7788" i="10"/>
  <c r="T8404" i="10"/>
  <c r="T7636" i="10"/>
  <c r="T1205" i="10"/>
  <c r="T5614" i="10"/>
  <c r="T8101" i="10"/>
  <c r="T957" i="10"/>
  <c r="T1981" i="10"/>
  <c r="T2890" i="10"/>
  <c r="T3359" i="10"/>
  <c r="T3815" i="10"/>
  <c r="T4071" i="10"/>
  <c r="T4298" i="10"/>
  <c r="T4526" i="10"/>
  <c r="T4754" i="10"/>
  <c r="T4981" i="10"/>
  <c r="T5209" i="10"/>
  <c r="T5437" i="10"/>
  <c r="T5663" i="10"/>
  <c r="T8269" i="10"/>
  <c r="T8205" i="10"/>
  <c r="T8120" i="10"/>
  <c r="T8035" i="10"/>
  <c r="T7949" i="10"/>
  <c r="T7864" i="10"/>
  <c r="T7779" i="10"/>
  <c r="T7693" i="10"/>
  <c r="T7608" i="10"/>
  <c r="T7523" i="10"/>
  <c r="T7437" i="10"/>
  <c r="T7352" i="10"/>
  <c r="T7267" i="10"/>
  <c r="T7181" i="10"/>
  <c r="T7096" i="10"/>
  <c r="T7011" i="10"/>
  <c r="T6925" i="10"/>
  <c r="T6759" i="10"/>
  <c r="T6531" i="10"/>
  <c r="T6303" i="10"/>
  <c r="T6077" i="10"/>
  <c r="T5849" i="10"/>
  <c r="T5565" i="10"/>
  <c r="T5251" i="10"/>
  <c r="T4953" i="10"/>
  <c r="T4654" i="10"/>
  <c r="T4341" i="10"/>
  <c r="T4042" i="10"/>
  <c r="T3630" i="10"/>
  <c r="T3005" i="10"/>
  <c r="T1866" i="10"/>
  <c r="T159" i="10"/>
  <c r="T6467" i="10"/>
  <c r="T637" i="10"/>
  <c r="T8692" i="10"/>
  <c r="T7916" i="10"/>
  <c r="T7020" i="10"/>
  <c r="T3406" i="10"/>
  <c r="T2847" i="10"/>
  <c r="T3773" i="10"/>
  <c r="T3559" i="10"/>
  <c r="T3786" i="10"/>
  <c r="T1379" i="10"/>
  <c r="T3086" i="10"/>
  <c r="T4287" i="10"/>
  <c r="T4885" i="10"/>
  <c r="T5341" i="10"/>
  <c r="T5795" i="10"/>
  <c r="T6250" i="10"/>
  <c r="T6706" i="10"/>
  <c r="T557" i="10"/>
  <c r="T1466" i="10"/>
  <c r="T2319" i="10"/>
  <c r="T2775" i="10"/>
  <c r="T3230" i="10"/>
  <c r="T3685" i="10"/>
  <c r="T4141" i="10"/>
  <c r="T4595" i="10"/>
  <c r="T5050" i="10"/>
  <c r="T5506" i="10"/>
  <c r="T5961" i="10"/>
  <c r="T6415" i="10"/>
  <c r="T6871" i="10"/>
  <c r="T1087" i="10"/>
  <c r="T2873" i="10"/>
  <c r="T4167" i="10"/>
  <c r="T4821" i="10"/>
  <c r="T5277" i="10"/>
  <c r="T5731" i="10"/>
  <c r="T6186" i="10"/>
  <c r="T6642" i="10"/>
  <c r="T429" i="10"/>
  <c r="T1338" i="10"/>
  <c r="T2249" i="10"/>
  <c r="T2703" i="10"/>
  <c r="T3159" i="10"/>
  <c r="T3614" i="10"/>
  <c r="T4069" i="10"/>
  <c r="T4525" i="10"/>
  <c r="T4979" i="10"/>
  <c r="T5434" i="10"/>
  <c r="T5890" i="10"/>
  <c r="T6345" i="10"/>
  <c r="T6799" i="10"/>
  <c r="T6983" i="10"/>
  <c r="T7068" i="10"/>
  <c r="T7153" i="10"/>
  <c r="T7239" i="10"/>
  <c r="T7324" i="10"/>
  <c r="T7409" i="10"/>
  <c r="T7495" i="10"/>
  <c r="T7580" i="10"/>
  <c r="T7665" i="10"/>
  <c r="T7751" i="10"/>
  <c r="T7836" i="10"/>
  <c r="T7921" i="10"/>
  <c r="T8007" i="10"/>
  <c r="T8092" i="10"/>
  <c r="T8177" i="10"/>
  <c r="T8248" i="10"/>
  <c r="T8312" i="10"/>
  <c r="T8376" i="10"/>
  <c r="T8440" i="10"/>
  <c r="T8504" i="10"/>
  <c r="T8568" i="10"/>
  <c r="T8632" i="10"/>
  <c r="T8696" i="10"/>
  <c r="T8760" i="10"/>
  <c r="T7236" i="10"/>
  <c r="T7529" i="10"/>
  <c r="T7791" i="10"/>
  <c r="T8036" i="10"/>
  <c r="T7021" i="10"/>
  <c r="T7576" i="10"/>
  <c r="T7880" i="10"/>
  <c r="T8109" i="10"/>
  <c r="T8305" i="10"/>
  <c r="T8417" i="10"/>
  <c r="T8533" i="10"/>
  <c r="T8637" i="10"/>
  <c r="T8721" i="10"/>
  <c r="T179" i="10"/>
  <c r="T478" i="10"/>
  <c r="T777" i="10"/>
  <c r="T1090" i="10"/>
  <c r="T1389" i="10"/>
  <c r="T1687" i="10"/>
  <c r="T1999" i="10"/>
  <c r="T2298" i="10"/>
  <c r="T2597" i="10"/>
  <c r="T2910" i="10"/>
  <c r="T3209" i="10"/>
  <c r="T3507" i="10"/>
  <c r="T3821" i="10"/>
  <c r="T4119" i="10"/>
  <c r="T4418" i="10"/>
  <c r="T4730" i="10"/>
  <c r="T5029" i="10"/>
  <c r="T5327" i="10"/>
  <c r="T5641" i="10"/>
  <c r="T5939" i="10"/>
  <c r="T6167" i="10"/>
  <c r="T6394" i="10"/>
  <c r="T6622" i="10"/>
  <c r="T6863" i="10"/>
  <c r="T8212" i="10"/>
  <c r="T6183" i="10"/>
  <c r="T2606" i="10"/>
  <c r="T4142" i="10"/>
  <c r="T4938" i="10"/>
  <c r="T5749" i="10"/>
  <c r="T6375" i="10"/>
  <c r="T6920" i="10"/>
  <c r="T7149" i="10"/>
  <c r="T7379" i="10"/>
  <c r="T7592" i="10"/>
  <c r="T7741" i="10"/>
  <c r="T7891" i="10"/>
  <c r="T8045" i="10"/>
  <c r="T8195" i="10"/>
  <c r="T8309" i="10"/>
  <c r="T7745" i="10"/>
  <c r="T2983" i="10"/>
  <c r="T2037" i="10"/>
  <c r="T3986" i="10"/>
  <c r="T4782" i="10"/>
  <c r="T5593" i="10"/>
  <c r="T6261" i="10"/>
  <c r="T6858" i="10"/>
  <c r="T7107" i="10"/>
  <c r="T7336" i="10"/>
  <c r="T7560" i="10"/>
  <c r="T7709" i="10"/>
  <c r="T7859" i="10"/>
  <c r="T8019" i="10"/>
  <c r="T8168" i="10"/>
  <c r="T8289" i="10"/>
  <c r="T8405" i="10"/>
  <c r="T8517" i="10"/>
  <c r="T8625" i="10"/>
  <c r="T8713" i="10"/>
  <c r="T137" i="10"/>
  <c r="T435" i="10"/>
  <c r="T749" i="10"/>
  <c r="T1047" i="10"/>
  <c r="T1346" i="10"/>
  <c r="T1658" i="10"/>
  <c r="T1957" i="10"/>
  <c r="T2255" i="10"/>
  <c r="T2569" i="10"/>
  <c r="T2867" i="10"/>
  <c r="T3166" i="10"/>
  <c r="T3479" i="10"/>
  <c r="T3778" i="10"/>
  <c r="T4077" i="10"/>
  <c r="T4389" i="10"/>
  <c r="T4687" i="10"/>
  <c r="T4986" i="10"/>
  <c r="T5299" i="10"/>
  <c r="T5598" i="10"/>
  <c r="T5897" i="10"/>
  <c r="T6138" i="10"/>
  <c r="T6366" i="10"/>
  <c r="T4239" i="10"/>
  <c r="T4441" i="10"/>
  <c r="T7005" i="10"/>
  <c r="T7795" i="10"/>
  <c r="T8353" i="10"/>
  <c r="T8581" i="10"/>
  <c r="T8761" i="10"/>
  <c r="T606" i="10"/>
  <c r="T1218" i="10"/>
  <c r="T1829" i="10"/>
  <c r="T2426" i="10"/>
  <c r="T3038" i="10"/>
  <c r="T3650" i="10"/>
  <c r="T4247" i="10"/>
  <c r="T4858" i="10"/>
  <c r="T5470" i="10"/>
  <c r="T6039" i="10"/>
  <c r="T6494" i="10"/>
  <c r="T6821" i="10"/>
  <c r="T6959" i="10"/>
  <c r="T7060" i="10"/>
  <c r="T7188" i="10"/>
  <c r="T3801" i="10"/>
  <c r="T6745" i="10"/>
  <c r="T7683" i="10"/>
  <c r="T8265" i="10"/>
  <c r="T8537" i="10"/>
  <c r="T8729" i="10"/>
  <c r="T493" i="10"/>
  <c r="T1103" i="10"/>
  <c r="T1715" i="10"/>
  <c r="T2313" i="10"/>
  <c r="T2925" i="10"/>
  <c r="T3535" i="10"/>
  <c r="T4133" i="10"/>
  <c r="T4745" i="10"/>
  <c r="T5357" i="10"/>
  <c r="T5954" i="10"/>
  <c r="T6409" i="10"/>
  <c r="T6765" i="10"/>
  <c r="T6943" i="10"/>
  <c r="T7039" i="10"/>
  <c r="T7161" i="10"/>
  <c r="T2265" i="10"/>
  <c r="T6290" i="10"/>
  <c r="T8706" i="10"/>
  <c r="T8618" i="10"/>
  <c r="T8490" i="10"/>
  <c r="T8386" i="10"/>
  <c r="T8262" i="10"/>
  <c r="T8164" i="10"/>
  <c r="T7999" i="10"/>
  <c r="T7871" i="10"/>
  <c r="T7748" i="10"/>
  <c r="T7625" i="10"/>
  <c r="T7497" i="10"/>
  <c r="T7375" i="10"/>
  <c r="T7257" i="10"/>
  <c r="T7044" i="10"/>
  <c r="T6778" i="10"/>
  <c r="T5982" i="10"/>
  <c r="T4787" i="10"/>
  <c r="T3565" i="10"/>
  <c r="T2355" i="10"/>
  <c r="T1146" i="10"/>
  <c r="T8737" i="10"/>
  <c r="T8297" i="10"/>
  <c r="T6446" i="10"/>
  <c r="T8658" i="10"/>
  <c r="T8554" i="10"/>
  <c r="T8438" i="10"/>
  <c r="T8306" i="10"/>
  <c r="T8210" i="10"/>
  <c r="T8079" i="10"/>
  <c r="T7924" i="10"/>
  <c r="T7807" i="10"/>
  <c r="T7679" i="10"/>
  <c r="T7551" i="10"/>
  <c r="T7428" i="10"/>
  <c r="T7311" i="10"/>
  <c r="T7151" i="10"/>
  <c r="T6932" i="10"/>
  <c r="T6351" i="10"/>
  <c r="T5271" i="10"/>
  <c r="T4062" i="10"/>
  <c r="T2853" i="10"/>
  <c r="T1630" i="10"/>
  <c r="T421" i="10"/>
  <c r="T8513" i="10"/>
  <c r="T7603" i="10"/>
  <c r="T8738" i="10"/>
  <c r="T8606" i="10"/>
  <c r="T8458" i="10"/>
  <c r="T8330" i="10"/>
  <c r="T8226" i="10"/>
  <c r="T8111" i="10"/>
  <c r="T7951" i="10"/>
  <c r="T7828" i="10"/>
  <c r="T7700" i="10"/>
  <c r="T7540" i="10"/>
  <c r="T7423" i="10"/>
  <c r="T7305" i="10"/>
  <c r="T7140" i="10"/>
  <c r="T6878" i="10"/>
  <c r="T5839" i="10"/>
  <c r="T4631" i="10"/>
  <c r="T3422" i="10"/>
  <c r="T2199" i="10"/>
  <c r="T990" i="10"/>
  <c r="T8609" i="10"/>
  <c r="T7875" i="10"/>
  <c r="T8436" i="10"/>
  <c r="T3330" i="10"/>
  <c r="T7276" i="10"/>
  <c r="T7959" i="10"/>
  <c r="T8532" i="10"/>
  <c r="T8105" i="10"/>
  <c r="T2258" i="10"/>
  <c r="T6766" i="10"/>
  <c r="T8471" i="10"/>
  <c r="T1298" i="10"/>
  <c r="T2207" i="10"/>
  <c r="T3018" i="10"/>
  <c r="T3474" i="10"/>
  <c r="T3901" i="10"/>
  <c r="T4127" i="10"/>
  <c r="T4355" i="10"/>
  <c r="T4583" i="10"/>
  <c r="T4810" i="10"/>
  <c r="T5038" i="10"/>
  <c r="T5266" i="10"/>
  <c r="T5493" i="10"/>
  <c r="T5721" i="10"/>
  <c r="T8253" i="10"/>
  <c r="T8184" i="10"/>
  <c r="T8099" i="10"/>
  <c r="T8013" i="10"/>
  <c r="T7928" i="10"/>
  <c r="T7843" i="10"/>
  <c r="T7757" i="10"/>
  <c r="T7672" i="10"/>
  <c r="T7587" i="10"/>
  <c r="T7501" i="10"/>
  <c r="T7416" i="10"/>
  <c r="T7331" i="10"/>
  <c r="T7245" i="10"/>
  <c r="T7160" i="10"/>
  <c r="T7075" i="10"/>
  <c r="T6989" i="10"/>
  <c r="T6904" i="10"/>
  <c r="T6702" i="10"/>
  <c r="T6474" i="10"/>
  <c r="T6247" i="10"/>
  <c r="T6019" i="10"/>
  <c r="T5791" i="10"/>
  <c r="T5479" i="10"/>
  <c r="T5181" i="10"/>
  <c r="T4882" i="10"/>
  <c r="T4569" i="10"/>
  <c r="T4270" i="10"/>
  <c r="T3971" i="10"/>
  <c r="T3459" i="10"/>
  <c r="T2777" i="10"/>
  <c r="T1582" i="10"/>
  <c r="T8391" i="10"/>
  <c r="T5045" i="10"/>
  <c r="T8526" i="10"/>
  <c r="T8500" i="10"/>
  <c r="T7703" i="10"/>
  <c r="T5605" i="10"/>
  <c r="T2677" i="10"/>
  <c r="T2905" i="10"/>
  <c r="T3829" i="10"/>
  <c r="T3615" i="10"/>
  <c r="T7522" i="10"/>
  <c r="T1870" i="10"/>
  <c r="T3413" i="10"/>
  <c r="T4466" i="10"/>
  <c r="T4999" i="10"/>
  <c r="T5454" i="10"/>
  <c r="T5909" i="10"/>
  <c r="T6365" i="10"/>
  <c r="T6819" i="10"/>
  <c r="T783" i="10"/>
  <c r="T1694" i="10"/>
  <c r="T2434" i="10"/>
  <c r="T2889" i="10"/>
  <c r="T3343" i="10"/>
  <c r="T3799" i="10"/>
  <c r="T4254" i="10"/>
  <c r="T4709" i="10"/>
  <c r="T5165" i="10"/>
  <c r="T5619" i="10"/>
  <c r="T6074" i="10"/>
  <c r="T6530" i="10"/>
  <c r="T6924" i="10"/>
  <c r="T1635" i="10"/>
  <c r="T3257" i="10"/>
  <c r="T4373" i="10"/>
  <c r="T4935" i="10"/>
  <c r="T5390" i="10"/>
  <c r="T5845" i="10"/>
  <c r="T6301" i="10"/>
  <c r="T6755" i="10"/>
  <c r="T655" i="10"/>
  <c r="T1566" i="10"/>
  <c r="T2362" i="10"/>
  <c r="T2818" i="10"/>
  <c r="T3273" i="10"/>
  <c r="T3727" i="10"/>
  <c r="T4183" i="10"/>
  <c r="T4638" i="10"/>
  <c r="T5093" i="10"/>
  <c r="T5549" i="10"/>
  <c r="T6003" i="10"/>
  <c r="T6458" i="10"/>
  <c r="T6897" i="10"/>
  <c r="T7004" i="10"/>
  <c r="T7089" i="10"/>
  <c r="T7175" i="10"/>
  <c r="T7260" i="10"/>
  <c r="T7345" i="10"/>
  <c r="T7431" i="10"/>
  <c r="T7516" i="10"/>
  <c r="T7601" i="10"/>
  <c r="T7687" i="10"/>
  <c r="T7772" i="10"/>
  <c r="T7857" i="10"/>
  <c r="T7943" i="10"/>
  <c r="T8028" i="10"/>
  <c r="T8113" i="10"/>
  <c r="T8199" i="10"/>
  <c r="T8264" i="10"/>
  <c r="T8328" i="10"/>
  <c r="T8392" i="10"/>
  <c r="T8456" i="10"/>
  <c r="T8520" i="10"/>
  <c r="T8584" i="10"/>
  <c r="T8648" i="10"/>
  <c r="T8712" i="10"/>
  <c r="T7049" i="10"/>
  <c r="T7300" i="10"/>
  <c r="T7593" i="10"/>
  <c r="T7860" i="10"/>
  <c r="T8073" i="10"/>
  <c r="T8294" i="10"/>
  <c r="T8414" i="10"/>
  <c r="T8558" i="10"/>
  <c r="T8758" i="10"/>
  <c r="T494" i="10"/>
  <c r="T1119" i="10"/>
  <c r="T1646" i="10"/>
  <c r="T2186" i="10"/>
  <c r="T2698" i="10"/>
  <c r="T3125" i="10"/>
  <c r="T3779" i="10"/>
  <c r="T4334" i="10"/>
  <c r="T4974" i="10"/>
  <c r="T5501" i="10"/>
  <c r="T6069" i="10"/>
  <c r="T6666" i="10"/>
  <c r="T7003" i="10"/>
  <c r="T7211" i="10"/>
  <c r="T7424" i="10"/>
  <c r="T7659" i="10"/>
  <c r="T7861" i="10"/>
  <c r="T8069" i="10"/>
  <c r="T8267" i="10"/>
  <c r="T7251" i="10"/>
  <c r="T7656" i="10"/>
  <c r="T7960" i="10"/>
  <c r="T8189" i="10"/>
  <c r="T8329" i="10"/>
  <c r="T8449" i="10"/>
  <c r="T8561" i="10"/>
  <c r="T8657" i="10"/>
  <c r="T8745" i="10"/>
  <c r="T250" i="10"/>
  <c r="T549" i="10"/>
  <c r="T862" i="10"/>
  <c r="T1161" i="10"/>
  <c r="T1459" i="10"/>
  <c r="T1773" i="10"/>
  <c r="T2071" i="10"/>
  <c r="T2370" i="10"/>
  <c r="T2682" i="10"/>
  <c r="T2981" i="10"/>
  <c r="T3279" i="10"/>
  <c r="T3593" i="10"/>
  <c r="T3891" i="10"/>
  <c r="T4190" i="10"/>
  <c r="T4503" i="10"/>
  <c r="T4802" i="10"/>
  <c r="T5101" i="10"/>
  <c r="T5413" i="10"/>
  <c r="T5711" i="10"/>
  <c r="T5997" i="10"/>
  <c r="T6223" i="10"/>
  <c r="T6451" i="10"/>
  <c r="T6679" i="10"/>
  <c r="T6813" i="10"/>
  <c r="T8628" i="10"/>
  <c r="T8215" i="10"/>
  <c r="T3189" i="10"/>
  <c r="T4327" i="10"/>
  <c r="T5138" i="10"/>
  <c r="T5919" i="10"/>
  <c r="T6517" i="10"/>
  <c r="T6979" i="10"/>
  <c r="T7208" i="10"/>
  <c r="T7432" i="10"/>
  <c r="T7624" i="10"/>
  <c r="T7773" i="10"/>
  <c r="T7933" i="10"/>
  <c r="T8083" i="10"/>
  <c r="T8225" i="10"/>
  <c r="T8341" i="10"/>
  <c r="T8308" i="10"/>
  <c r="T7045" i="10"/>
  <c r="T2834" i="10"/>
  <c r="T4170" i="10"/>
  <c r="T4995" i="10"/>
  <c r="T5806" i="10"/>
  <c r="T6403" i="10"/>
  <c r="T6936" i="10"/>
  <c r="T7165" i="10"/>
  <c r="T7389" i="10"/>
  <c r="T7597" i="10"/>
  <c r="T7747" i="10"/>
  <c r="T7901" i="10"/>
  <c r="T8051" i="10"/>
  <c r="T8200" i="10"/>
  <c r="T8321" i="10"/>
  <c r="T8433" i="10"/>
  <c r="T8545" i="10"/>
  <c r="T8649" i="10"/>
  <c r="T8733" i="10"/>
  <c r="T207" i="10"/>
  <c r="T521" i="10"/>
  <c r="T819" i="10"/>
  <c r="T1118" i="10"/>
  <c r="T1431" i="10"/>
  <c r="T1730" i="10"/>
  <c r="T2029" i="10"/>
  <c r="T2341" i="10"/>
  <c r="T2639" i="10"/>
  <c r="T2938" i="10"/>
  <c r="T3251" i="10"/>
  <c r="T3550" i="10"/>
  <c r="T3849" i="10"/>
  <c r="T4162" i="10"/>
  <c r="T4461" i="10"/>
  <c r="T4759" i="10"/>
  <c r="T5071" i="10"/>
  <c r="T5370" i="10"/>
  <c r="T5669" i="10"/>
  <c r="T5967" i="10"/>
  <c r="T6195" i="10"/>
  <c r="T6423" i="10"/>
  <c r="T7508" i="10"/>
  <c r="T5237" i="10"/>
  <c r="T7235" i="10"/>
  <c r="T7944" i="10"/>
  <c r="T8409" i="10"/>
  <c r="T8633" i="10"/>
  <c r="T151" i="10"/>
  <c r="T762" i="10"/>
  <c r="T1374" i="10"/>
  <c r="T1971" i="10"/>
  <c r="T2583" i="10"/>
  <c r="T3194" i="10"/>
  <c r="T3791" i="10"/>
  <c r="T4403" i="10"/>
  <c r="T5015" i="10"/>
  <c r="T5613" i="10"/>
  <c r="T6153" i="10"/>
  <c r="T6594" i="10"/>
  <c r="T6895" i="10"/>
  <c r="T6980" i="10"/>
  <c r="T7092" i="10"/>
  <c r="T7319" i="10"/>
  <c r="T4626" i="10"/>
  <c r="T7064" i="10"/>
  <c r="T7832" i="10"/>
  <c r="T8369" i="10"/>
  <c r="T8597" i="10"/>
  <c r="T35" i="10"/>
  <c r="T649" i="10"/>
  <c r="T1261" i="10"/>
  <c r="T1858" i="10"/>
  <c r="T2469" i="10"/>
  <c r="T3081" i="10"/>
  <c r="T3678" i="10"/>
  <c r="T4290" i="10"/>
  <c r="T4901" i="10"/>
  <c r="T5498" i="10"/>
  <c r="T6067" i="10"/>
  <c r="T6522" i="10"/>
  <c r="T6835" i="10"/>
  <c r="T6964" i="10"/>
  <c r="T7065" i="10"/>
  <c r="T7193" i="10"/>
  <c r="T4029" i="10"/>
  <c r="T6893" i="10"/>
  <c r="T8686" i="10"/>
  <c r="T8594" i="10"/>
  <c r="T8466" i="10"/>
  <c r="T8346" i="10"/>
  <c r="T8238" i="10"/>
  <c r="T8132" i="10"/>
  <c r="T7967" i="10"/>
  <c r="T7844" i="10"/>
  <c r="T7716" i="10"/>
  <c r="T7588" i="10"/>
  <c r="T7465" i="10"/>
  <c r="T7348" i="10"/>
  <c r="T7220" i="10"/>
  <c r="T6991" i="10"/>
  <c r="T6637" i="10"/>
  <c r="T5698" i="10"/>
  <c r="T4474" i="10"/>
  <c r="T3266" i="10"/>
  <c r="T2057" i="10"/>
  <c r="T834" i="10"/>
  <c r="T8653" i="10"/>
  <c r="T8024" i="10"/>
  <c r="T2962" i="10"/>
  <c r="T8634" i="10"/>
  <c r="T8514" i="10"/>
  <c r="T8410" i="10"/>
  <c r="T8278" i="10"/>
  <c r="T8185" i="10"/>
  <c r="T8025" i="10"/>
  <c r="T7897" i="10"/>
  <c r="T7769" i="10"/>
  <c r="T7647" i="10"/>
  <c r="T7519" i="10"/>
  <c r="T7396" i="10"/>
  <c r="T7279" i="10"/>
  <c r="T7081" i="10"/>
  <c r="T6889" i="10"/>
  <c r="T6125" i="10"/>
  <c r="T4973" i="10"/>
  <c r="T3763" i="10"/>
  <c r="T2541" i="10"/>
  <c r="T1331" i="10"/>
  <c r="T122" i="10"/>
  <c r="T8393" i="10"/>
  <c r="T7176" i="10"/>
  <c r="T8718" i="10"/>
  <c r="T8578" i="10"/>
  <c r="T8434" i="10"/>
  <c r="T8298" i="10"/>
  <c r="T8206" i="10"/>
  <c r="T8068" i="10"/>
  <c r="T7919" i="10"/>
  <c r="T7796" i="10"/>
  <c r="T7673" i="10"/>
  <c r="T7513" i="10"/>
  <c r="T7391" i="10"/>
  <c r="T7273" i="10"/>
  <c r="T7076" i="10"/>
  <c r="T6707" i="10"/>
  <c r="T5541" i="10"/>
  <c r="T4333" i="10"/>
  <c r="T3109" i="10"/>
  <c r="T1901" i="10"/>
  <c r="T378" i="10"/>
  <c r="T8497" i="10"/>
  <c r="T7571" i="10"/>
  <c r="T1863" i="10"/>
  <c r="T5150" i="10"/>
  <c r="T7447" i="10"/>
  <c r="T8129" i="10"/>
  <c r="T8660" i="10"/>
  <c r="T8446" i="10"/>
  <c r="T3253" i="10"/>
  <c r="T7253" i="10"/>
  <c r="T46" i="10"/>
  <c r="T1525" i="10"/>
  <c r="T2435" i="10"/>
  <c r="T3133" i="10"/>
  <c r="T3587" i="10"/>
  <c r="T3957" i="10"/>
  <c r="T4185" i="10"/>
  <c r="T4413" i="10"/>
  <c r="T4639" i="10"/>
  <c r="T4867" i="10"/>
  <c r="T5095" i="10"/>
  <c r="T5322" i="10"/>
  <c r="T5550" i="10"/>
  <c r="T5778" i="10"/>
  <c r="T8237" i="10"/>
  <c r="T8163" i="10"/>
  <c r="T8077" i="10"/>
  <c r="T7992" i="10"/>
  <c r="T7907" i="10"/>
  <c r="T7821" i="10"/>
  <c r="T7736" i="10"/>
  <c r="T7651" i="10"/>
  <c r="T7565" i="10"/>
  <c r="T7480" i="10"/>
  <c r="T7395" i="10"/>
  <c r="T7309" i="10"/>
  <c r="T7224" i="10"/>
  <c r="T7139" i="10"/>
  <c r="T7053" i="10"/>
  <c r="T6968" i="10"/>
  <c r="T6873" i="10"/>
  <c r="T6645" i="10"/>
  <c r="T6418" i="10"/>
  <c r="T6190" i="10"/>
  <c r="T5962" i="10"/>
  <c r="T5706" i="10"/>
  <c r="T5407" i="10"/>
  <c r="T5109" i="10"/>
  <c r="T4797" i="10"/>
  <c r="T4498" i="10"/>
  <c r="T4199" i="10"/>
  <c r="T3871" i="10"/>
  <c r="T3303" i="10"/>
  <c r="T2493" i="10"/>
  <c r="T1241" i="10"/>
  <c r="T7904" i="10"/>
  <c r="T3581" i="10"/>
  <c r="T8031" i="10"/>
  <c r="T8340" i="10"/>
  <c r="T7489" i="10"/>
  <c r="T2874" i="10"/>
  <c r="T2734" i="10"/>
  <c r="T3658" i="10"/>
  <c r="T3886" i="10"/>
  <c r="T3673" i="10"/>
  <c r="T6767" i="10"/>
  <c r="T2275" i="10"/>
  <c r="T3719" i="10"/>
  <c r="T4622" i="10"/>
  <c r="T5113" i="10"/>
  <c r="T5567" i="10"/>
  <c r="T6023" i="10"/>
  <c r="T6478" i="10"/>
  <c r="T101" i="10"/>
  <c r="T1011" i="10"/>
  <c r="T1922" i="10"/>
  <c r="T2547" i="10"/>
  <c r="T3002" i="10"/>
  <c r="T3458" i="10"/>
  <c r="T3913" i="10"/>
  <c r="T4367" i="10"/>
  <c r="T4823" i="10"/>
  <c r="T5278" i="10"/>
  <c r="T5733" i="10"/>
  <c r="T6189" i="10"/>
  <c r="T6643" i="10"/>
  <c r="T5651" i="10"/>
  <c r="T2062" i="10"/>
  <c r="T3555" i="10"/>
  <c r="T4537" i="10"/>
  <c r="T5049" i="10"/>
  <c r="T5503" i="10"/>
  <c r="T5959" i="10"/>
  <c r="T6414" i="10"/>
  <c r="T6869" i="10"/>
  <c r="T883" i="10"/>
  <c r="T1794" i="10"/>
  <c r="T2477" i="10"/>
  <c r="T2931" i="10"/>
  <c r="T3386" i="10"/>
  <c r="T3842" i="10"/>
  <c r="T4297" i="10"/>
  <c r="T4751" i="10"/>
  <c r="T5207" i="10"/>
  <c r="T5662" i="10"/>
  <c r="T6117" i="10"/>
  <c r="T6573" i="10"/>
  <c r="T6929" i="10"/>
  <c r="T7025" i="10"/>
  <c r="T7111" i="10"/>
  <c r="T7196" i="10"/>
  <c r="T7281" i="10"/>
  <c r="T7367" i="10"/>
  <c r="T7452" i="10"/>
  <c r="T7537" i="10"/>
  <c r="T7623" i="10"/>
  <c r="T7708" i="10"/>
  <c r="T7793" i="10"/>
  <c r="T7879" i="10"/>
  <c r="T7964" i="10"/>
  <c r="T8049" i="10"/>
  <c r="T8135" i="10"/>
  <c r="T8216" i="10"/>
  <c r="T8280" i="10"/>
  <c r="T8344" i="10"/>
  <c r="T8408" i="10"/>
  <c r="T8472" i="10"/>
  <c r="T8536" i="10"/>
  <c r="T8600" i="10"/>
  <c r="T8664" i="10"/>
  <c r="T8728" i="10"/>
  <c r="T7119" i="10"/>
  <c r="T7380" i="10"/>
  <c r="T7652" i="10"/>
  <c r="T7929" i="10"/>
  <c r="T8116" i="10"/>
  <c r="T8326" i="10"/>
  <c r="T8454" i="10"/>
  <c r="T8590" i="10"/>
  <c r="T153" i="10"/>
  <c r="T665" i="10"/>
  <c r="T1234" i="10"/>
  <c r="T1746" i="10"/>
  <c r="T2301" i="10"/>
  <c r="T2798" i="10"/>
  <c r="T3310" i="10"/>
  <c r="T3950" i="10"/>
  <c r="T4547" i="10"/>
  <c r="T5087" i="10"/>
  <c r="T5657" i="10"/>
  <c r="T6226" i="10"/>
  <c r="T6809" i="10"/>
  <c r="T7056" i="10"/>
  <c r="T7269" i="10"/>
  <c r="T7493" i="10"/>
  <c r="T7717" i="10"/>
  <c r="T7915" i="10"/>
  <c r="T8117" i="10"/>
  <c r="T8311" i="10"/>
  <c r="T8479" i="10"/>
  <c r="T8635" i="10"/>
  <c r="T61" i="10"/>
  <c r="T7363" i="10"/>
  <c r="T7731" i="10"/>
  <c r="T8029" i="10"/>
  <c r="T8217" i="10"/>
  <c r="T8361" i="10"/>
  <c r="T8473" i="10"/>
  <c r="T8585" i="10"/>
  <c r="T8681" i="10"/>
  <c r="T16" i="10"/>
  <c r="T322" i="10"/>
  <c r="T634" i="10"/>
  <c r="T933" i="10"/>
  <c r="T1231" i="10"/>
  <c r="T1545" i="10"/>
  <c r="T1843" i="10"/>
  <c r="T2142" i="10"/>
  <c r="T2455" i="10"/>
  <c r="T2754" i="10"/>
  <c r="T3053" i="10"/>
  <c r="T3365" i="10"/>
  <c r="T3663" i="10"/>
  <c r="T3962" i="10"/>
  <c r="T4275" i="10"/>
  <c r="T4574" i="10"/>
  <c r="T4873" i="10"/>
  <c r="T5186" i="10"/>
  <c r="T5485" i="10"/>
  <c r="T5783" i="10"/>
  <c r="T6053" i="10"/>
  <c r="T6281" i="10"/>
  <c r="T6509" i="10"/>
  <c r="T6735" i="10"/>
  <c r="T6977" i="10"/>
  <c r="T8322" i="10"/>
  <c r="T842" i="10"/>
  <c r="T3573" i="10"/>
  <c r="T4541" i="10"/>
  <c r="T5351" i="10"/>
  <c r="T6062" i="10"/>
  <c r="T6674" i="10"/>
  <c r="T7037" i="10"/>
  <c r="T7261" i="10"/>
  <c r="T7491" i="10"/>
  <c r="T7661" i="10"/>
  <c r="T7816" i="10"/>
  <c r="T7965" i="10"/>
  <c r="T8115" i="10"/>
  <c r="T8257" i="10"/>
  <c r="T2419" i="10"/>
  <c r="T8756" i="10"/>
  <c r="T8543" i="10"/>
  <c r="T3289" i="10"/>
  <c r="T4383" i="10"/>
  <c r="T5194" i="10"/>
  <c r="T5949" i="10"/>
  <c r="T6559" i="10"/>
  <c r="T6995" i="10"/>
  <c r="T7219" i="10"/>
  <c r="T7448" i="10"/>
  <c r="T7635" i="10"/>
  <c r="T7789" i="10"/>
  <c r="T7939" i="10"/>
  <c r="T8088" i="10"/>
  <c r="T8233" i="10"/>
  <c r="T8345" i="10"/>
  <c r="T8457" i="10"/>
  <c r="T8577" i="10"/>
  <c r="T8669" i="10"/>
  <c r="T8753" i="10"/>
  <c r="T293" i="10"/>
  <c r="T591" i="10"/>
  <c r="T890" i="10"/>
  <c r="T1203" i="10"/>
  <c r="T1502" i="10"/>
  <c r="T1801" i="10"/>
  <c r="T2114" i="10"/>
  <c r="T2413" i="10"/>
  <c r="T2711" i="10"/>
  <c r="T3023" i="10"/>
  <c r="T3322" i="10"/>
  <c r="T3621" i="10"/>
  <c r="T3934" i="10"/>
  <c r="T4233" i="10"/>
  <c r="T4531" i="10"/>
  <c r="T4845" i="10"/>
  <c r="T5143" i="10"/>
  <c r="T5442" i="10"/>
  <c r="T5754" i="10"/>
  <c r="T6025" i="10"/>
  <c r="T6253" i="10"/>
  <c r="T6479" i="10"/>
  <c r="T8703" i="10"/>
  <c r="T5991" i="10"/>
  <c r="T7464" i="10"/>
  <c r="T8104" i="10"/>
  <c r="T8469" i="10"/>
  <c r="T8673" i="10"/>
  <c r="T307" i="10"/>
  <c r="T919" i="10"/>
  <c r="T1517" i="10"/>
  <c r="T2127" i="10"/>
  <c r="T2739" i="10"/>
  <c r="T3337" i="10"/>
  <c r="T3949" i="10"/>
  <c r="T4559" i="10"/>
  <c r="T5157" i="10"/>
  <c r="T5769" i="10"/>
  <c r="T6266" i="10"/>
  <c r="T6665" i="10"/>
  <c r="T6916" i="10"/>
  <c r="T7001" i="10"/>
  <c r="T7124" i="10"/>
  <c r="T338" i="10"/>
  <c r="T5450" i="10"/>
  <c r="T7293" i="10"/>
  <c r="T7987" i="10"/>
  <c r="T8425" i="10"/>
  <c r="T8641" i="10"/>
  <c r="T194" i="10"/>
  <c r="T805" i="10"/>
  <c r="T1402" i="10"/>
  <c r="T2014" i="10"/>
  <c r="T2626" i="10"/>
  <c r="T3223" i="10"/>
  <c r="T3834" i="10"/>
  <c r="T4446" i="10"/>
  <c r="T5043" i="10"/>
  <c r="T5655" i="10"/>
  <c r="T6181" i="10"/>
  <c r="T6607" i="10"/>
  <c r="T6900" i="10"/>
  <c r="T6985" i="10"/>
  <c r="T7097" i="10"/>
  <c r="T7873" i="10"/>
  <c r="T4839" i="10"/>
  <c r="T8750" i="10"/>
  <c r="T8662" i="10"/>
  <c r="T8562" i="10"/>
  <c r="T8442" i="10"/>
  <c r="T8310" i="10"/>
  <c r="T8218" i="10"/>
  <c r="T8089" i="10"/>
  <c r="T7935" i="10"/>
  <c r="T7812" i="10"/>
  <c r="T7689" i="10"/>
  <c r="T7561" i="10"/>
  <c r="T7433" i="10"/>
  <c r="T7316" i="10"/>
  <c r="T7172" i="10"/>
  <c r="T6948" i="10"/>
  <c r="T6437" i="10"/>
  <c r="T5385" i="10"/>
  <c r="T4175" i="10"/>
  <c r="T2967" i="10"/>
  <c r="T1743" i="10"/>
  <c r="T535" i="10"/>
  <c r="T8553" i="10"/>
  <c r="T7720" i="10"/>
  <c r="T8702" i="10"/>
  <c r="T8614" i="10"/>
  <c r="T8486" i="10"/>
  <c r="T8374" i="10"/>
  <c r="T8254" i="10"/>
  <c r="T8153" i="10"/>
  <c r="T7993" i="10"/>
  <c r="T7865" i="10"/>
  <c r="T7737" i="10"/>
  <c r="T7615" i="10"/>
  <c r="T7487" i="10"/>
  <c r="T7369" i="10"/>
  <c r="T7247" i="10"/>
  <c r="T7023" i="10"/>
  <c r="T6722" i="10"/>
  <c r="T5882" i="10"/>
  <c r="T4674" i="10"/>
  <c r="T3450" i="10"/>
  <c r="T2242" i="10"/>
  <c r="T1033" i="10"/>
  <c r="T8705" i="10"/>
  <c r="T8213" i="10"/>
  <c r="T5834" i="10"/>
  <c r="T8694" i="10"/>
  <c r="T8542" i="10"/>
  <c r="T8406" i="10"/>
  <c r="T8274" i="10"/>
  <c r="T8175" i="10"/>
  <c r="T8015" i="10"/>
  <c r="T7887" i="10"/>
  <c r="T7764" i="10"/>
  <c r="T7604" i="10"/>
  <c r="T7481" i="10"/>
  <c r="T7364" i="10"/>
  <c r="T7241" i="10"/>
  <c r="T7017" i="10"/>
  <c r="T6551" i="10"/>
  <c r="T5242" i="10"/>
  <c r="T4019" i="10"/>
  <c r="T2810" i="10"/>
  <c r="T1602" i="10"/>
  <c r="T79" i="10"/>
  <c r="T8385" i="10"/>
  <c r="T7123" i="10"/>
  <c r="T5447" i="10"/>
  <c r="T6919" i="10"/>
  <c r="T7617" i="10"/>
  <c r="T8276" i="10"/>
  <c r="T7108" i="10"/>
  <c r="T125" i="10"/>
  <c r="T4490" i="10"/>
  <c r="T7701" i="10"/>
  <c r="T501" i="10"/>
  <c r="T1753" i="10"/>
  <c r="T2663" i="10"/>
  <c r="T3246" i="10"/>
  <c r="T3701" i="10"/>
  <c r="T4014" i="10"/>
  <c r="T4242" i="10"/>
  <c r="T4469" i="10"/>
  <c r="T4697" i="10"/>
  <c r="T4925" i="10"/>
  <c r="T5151" i="10"/>
  <c r="T5379" i="10"/>
  <c r="T5607" i="10"/>
  <c r="T8285" i="10"/>
  <c r="T8221" i="10"/>
  <c r="T8141" i="10"/>
  <c r="T8056" i="10"/>
  <c r="T7971" i="10"/>
  <c r="T7885" i="10"/>
  <c r="T7800" i="10"/>
  <c r="T7715" i="10"/>
  <c r="T7629" i="10"/>
  <c r="T7544" i="10"/>
  <c r="T7459" i="10"/>
  <c r="T7373" i="10"/>
  <c r="T7288" i="10"/>
  <c r="T7203" i="10"/>
  <c r="T7117" i="10"/>
  <c r="T7032" i="10"/>
  <c r="T6947" i="10"/>
  <c r="T6815" i="10"/>
  <c r="T6589" i="10"/>
  <c r="T6361" i="10"/>
  <c r="T6133" i="10"/>
  <c r="T5906" i="10"/>
  <c r="T5635" i="10"/>
  <c r="T5337" i="10"/>
  <c r="T5023" i="10"/>
  <c r="T4725" i="10"/>
  <c r="T4426" i="10"/>
  <c r="T4114" i="10"/>
  <c r="T3758" i="10"/>
  <c r="T3175" i="10"/>
  <c r="T2151" i="10"/>
  <c r="T729" i="10"/>
  <c r="T7371" i="10"/>
  <c r="T2015" i="10"/>
  <c r="T7359" i="10"/>
  <c r="T8172" i="10"/>
  <c r="T7233" i="10"/>
  <c r="T6357" i="10"/>
  <c r="T2791" i="10"/>
  <c r="T3715" i="10"/>
  <c r="T3502" i="10"/>
  <c r="T3730" i="10"/>
  <c r="T839" i="10"/>
  <c r="T2687" i="10"/>
  <c r="T4025" i="10"/>
  <c r="T4771" i="10"/>
  <c r="T5226" i="10"/>
  <c r="T5682" i="10"/>
  <c r="T6137" i="10"/>
  <c r="T6591" i="10"/>
  <c r="T329" i="10"/>
  <c r="T1239" i="10"/>
  <c r="T2149" i="10"/>
  <c r="T2661" i="10"/>
  <c r="T3117" i="10"/>
  <c r="T3571" i="10"/>
  <c r="T4026" i="10"/>
  <c r="T4482" i="10"/>
  <c r="T4937" i="10"/>
  <c r="T5391" i="10"/>
  <c r="T5847" i="10"/>
  <c r="T6302" i="10"/>
  <c r="T6757" i="10"/>
  <c r="T462" i="10"/>
  <c r="T2467" i="10"/>
  <c r="T3861" i="10"/>
  <c r="T4686" i="10"/>
  <c r="T5162" i="10"/>
  <c r="T5618" i="10"/>
  <c r="T6073" i="10"/>
  <c r="T6527" i="10"/>
  <c r="T201" i="10"/>
  <c r="T1111" i="10"/>
  <c r="T2021" i="10"/>
  <c r="T2590" i="10"/>
  <c r="T3045" i="10"/>
  <c r="T3501" i="10"/>
  <c r="T3955" i="10"/>
  <c r="T4410" i="10"/>
  <c r="T4866" i="10"/>
  <c r="T5321" i="10"/>
  <c r="T5775" i="10"/>
  <c r="T6231" i="10"/>
  <c r="T6686" i="10"/>
  <c r="T6961" i="10"/>
  <c r="T7047" i="10"/>
  <c r="T7132" i="10"/>
  <c r="T7217" i="10"/>
  <c r="T7303" i="10"/>
  <c r="T7388" i="10"/>
  <c r="T7473" i="10"/>
  <c r="T7559" i="10"/>
  <c r="T7644" i="10"/>
  <c r="T7729" i="10"/>
  <c r="T7815" i="10"/>
  <c r="T7900" i="10"/>
  <c r="T7985" i="10"/>
  <c r="T8071" i="10"/>
  <c r="T8156" i="10"/>
  <c r="T8232" i="10"/>
  <c r="T8296" i="10"/>
  <c r="T8360" i="10"/>
  <c r="T8424" i="10"/>
  <c r="T8488" i="10"/>
  <c r="T8552" i="10"/>
  <c r="T8616" i="10"/>
  <c r="T8680" i="10"/>
  <c r="T8744" i="10"/>
  <c r="T7183" i="10"/>
  <c r="T7455" i="10"/>
  <c r="T7727" i="10"/>
  <c r="T7988" i="10"/>
  <c r="T8180" i="10"/>
  <c r="T8354" i="10"/>
  <c r="T8502" i="10"/>
  <c r="T8638" i="10"/>
  <c r="T253" i="10"/>
  <c r="T793" i="10"/>
  <c r="T8698" i="10"/>
  <c r="T1533" i="10"/>
  <c r="T2557" i="10"/>
  <c r="T3623" i="10"/>
  <c r="T4831" i="10"/>
  <c r="T5955" i="10"/>
  <c r="T6955" i="10"/>
  <c r="T7381" i="10"/>
  <c r="T7819" i="10"/>
  <c r="T8223" i="10"/>
  <c r="T8523" i="10"/>
  <c r="T8715" i="10"/>
  <c r="T231" i="10"/>
  <c r="T458" i="10"/>
  <c r="T686" i="10"/>
  <c r="T914" i="10"/>
  <c r="T1141" i="10"/>
  <c r="T1642" i="10"/>
  <c r="T3263" i="10"/>
  <c r="T4394" i="10"/>
  <c r="T4942" i="10"/>
  <c r="T5397" i="10"/>
  <c r="T5853" i="10"/>
  <c r="T6307" i="10"/>
  <c r="T6762" i="10"/>
  <c r="T670" i="10"/>
  <c r="T1581" i="10"/>
  <c r="T2377" i="10"/>
  <c r="T2831" i="10"/>
  <c r="T3287" i="10"/>
  <c r="T3742" i="10"/>
  <c r="T4197" i="10"/>
  <c r="T4653" i="10"/>
  <c r="T5107" i="10"/>
  <c r="T5562" i="10"/>
  <c r="T6018" i="10"/>
  <c r="T6473" i="10"/>
  <c r="T6903" i="10"/>
  <c r="T7009" i="10"/>
  <c r="T7095" i="10"/>
  <c r="T7180" i="10"/>
  <c r="T7265" i="10"/>
  <c r="T7351" i="10"/>
  <c r="T7436" i="10"/>
  <c r="T7521" i="10"/>
  <c r="T7607" i="10"/>
  <c r="T7692" i="10"/>
  <c r="T7777" i="10"/>
  <c r="T7863" i="10"/>
  <c r="T7948" i="10"/>
  <c r="T8033" i="10"/>
  <c r="T8119" i="10"/>
  <c r="T8204" i="10"/>
  <c r="T8268" i="10"/>
  <c r="T8332" i="10"/>
  <c r="T8396" i="10"/>
  <c r="T8460" i="10"/>
  <c r="T8524" i="10"/>
  <c r="T8588" i="10"/>
  <c r="T8652" i="10"/>
  <c r="T8716" i="10"/>
  <c r="T7071" i="10"/>
  <c r="T7321" i="10"/>
  <c r="T7609" i="10"/>
  <c r="T7876" i="10"/>
  <c r="T8084" i="10"/>
  <c r="T8302" i="10"/>
  <c r="T8422" i="10"/>
  <c r="T8566" i="10"/>
  <c r="T19" i="10"/>
  <c r="T537" i="10"/>
  <c r="T1149" i="10"/>
  <c r="T1661" i="10"/>
  <c r="T2215" i="10"/>
  <c r="T2727" i="10"/>
  <c r="T3167" i="10"/>
  <c r="T3837" i="10"/>
  <c r="T4391" i="10"/>
  <c r="T4989" i="10"/>
  <c r="T5557" i="10"/>
  <c r="T6098" i="10"/>
  <c r="T6695" i="10"/>
  <c r="T7024" i="10"/>
  <c r="T7227" i="10"/>
  <c r="T7440" i="10"/>
  <c r="T7669" i="10"/>
  <c r="T7877" i="10"/>
  <c r="T8085" i="10"/>
  <c r="T8275" i="10"/>
  <c r="T8455" i="10"/>
  <c r="T8603" i="10"/>
  <c r="T10" i="10"/>
  <c r="T245" i="10"/>
  <c r="T473" i="10"/>
  <c r="T701" i="10"/>
  <c r="T927" i="10"/>
  <c r="T1155" i="10"/>
  <c r="T3274" i="10"/>
  <c r="T3047" i="10"/>
  <c r="T2819" i="10"/>
  <c r="T2591" i="10"/>
  <c r="T2365" i="10"/>
  <c r="T2137" i="10"/>
  <c r="T1909" i="10"/>
  <c r="T1682" i="10"/>
  <c r="T1454" i="10"/>
  <c r="T1226" i="10"/>
  <c r="T829" i="10"/>
  <c r="T373" i="10"/>
  <c r="T8691" i="10"/>
  <c r="T8379" i="10"/>
  <c r="T7984" i="10"/>
  <c r="T7579" i="10"/>
  <c r="T7136" i="10"/>
  <c r="T6439" i="10"/>
  <c r="T5301" i="10"/>
  <c r="T4106" i="10"/>
  <c r="T2954" i="10"/>
  <c r="T1987" i="10"/>
  <c r="T878" i="10"/>
  <c r="T8666" i="10"/>
  <c r="T8370" i="10"/>
  <c r="T8020" i="10"/>
  <c r="T7492" i="10"/>
  <c r="T8752" i="10"/>
  <c r="T8624" i="10"/>
  <c r="T8496" i="10"/>
  <c r="T8368" i="10"/>
  <c r="T8240" i="10"/>
  <c r="T8081" i="10"/>
  <c r="T7911" i="10"/>
  <c r="T7740" i="10"/>
  <c r="T7569" i="10"/>
  <c r="T7399" i="10"/>
  <c r="T7228" i="10"/>
  <c r="T7057" i="10"/>
  <c r="T6402" i="10"/>
  <c r="T4581" i="10"/>
  <c r="T2761" i="10"/>
  <c r="T6698" i="10"/>
  <c r="T4878" i="10"/>
  <c r="T3602" i="10"/>
  <c r="T3374" i="10"/>
  <c r="T3146" i="10"/>
  <c r="T2919" i="10"/>
  <c r="T2691" i="10"/>
  <c r="T2463" i="10"/>
  <c r="T2237" i="10"/>
  <c r="T2009" i="10"/>
  <c r="T1781" i="10"/>
  <c r="T1554" i="10"/>
  <c r="T1326" i="10"/>
  <c r="T1013" i="10"/>
  <c r="T558" i="10"/>
  <c r="T103" i="10"/>
  <c r="T8515" i="10"/>
  <c r="T8171" i="10"/>
  <c r="T7749" i="10"/>
  <c r="T7307" i="10"/>
  <c r="T6891" i="10"/>
  <c r="T5770" i="10"/>
  <c r="T4647" i="10"/>
  <c r="T3395" i="10"/>
  <c r="T2386" i="10"/>
  <c r="T1362" i="10"/>
  <c r="T223" i="10"/>
  <c r="T8494" i="10"/>
  <c r="T8159" i="10"/>
  <c r="T7705" i="10"/>
  <c r="T7167" i="10"/>
  <c r="T8676" i="10"/>
  <c r="T8548" i="10"/>
  <c r="T8420" i="10"/>
  <c r="T8292" i="10"/>
  <c r="T8151" i="10"/>
  <c r="T7980" i="10"/>
  <c r="T7809" i="10"/>
  <c r="T7639" i="10"/>
  <c r="T7468" i="10"/>
  <c r="T7297" i="10"/>
  <c r="T7127" i="10"/>
  <c r="T6951" i="10"/>
  <c r="T5378" i="10"/>
  <c r="T3557" i="10"/>
  <c r="T1225" i="10"/>
  <c r="T5674" i="10"/>
  <c r="T2666" i="10"/>
  <c r="T2506" i="10"/>
  <c r="T2279" i="10"/>
  <c r="T2051" i="10"/>
  <c r="T1823" i="10"/>
  <c r="T1597" i="10"/>
  <c r="T1369" i="10"/>
  <c r="T1113" i="10"/>
  <c r="T658" i="10"/>
  <c r="T202" i="10"/>
  <c r="T8583" i="10"/>
  <c r="T8247" i="10"/>
  <c r="T7835" i="10"/>
  <c r="T7397" i="10"/>
  <c r="T6976" i="10"/>
  <c r="T6026" i="10"/>
  <c r="T4917" i="10"/>
  <c r="T3679" i="10"/>
  <c r="T2655" i="10"/>
  <c r="T1589" i="10"/>
  <c r="T423" i="10"/>
  <c r="T8546" i="10"/>
  <c r="T8270" i="10"/>
  <c r="T7817" i="10"/>
  <c r="T7268" i="10"/>
  <c r="T8704" i="10"/>
  <c r="T8576" i="10"/>
  <c r="T8448" i="10"/>
  <c r="T8320" i="10"/>
  <c r="T8188" i="10"/>
  <c r="T8017" i="10"/>
  <c r="T7847" i="10"/>
  <c r="T7676" i="10"/>
  <c r="T7505" i="10"/>
  <c r="T7335" i="10"/>
  <c r="T7164" i="10"/>
  <c r="T6993" i="10"/>
  <c r="T5719" i="10"/>
  <c r="T3898" i="10"/>
  <c r="T1907" i="10"/>
  <c r="T6015" i="10"/>
  <c r="T3711" i="10"/>
  <c r="T2223" i="10"/>
  <c r="T5295" i="10"/>
  <c r="T5858" i="10"/>
  <c r="T6405" i="10"/>
  <c r="T57" i="10"/>
  <c r="T319" i="10"/>
  <c r="T3689" i="10"/>
  <c r="T5495" i="10"/>
  <c r="T6029" i="10"/>
  <c r="T6562" i="10"/>
  <c r="T142" i="10"/>
  <c r="T405" i="10"/>
  <c r="T669" i="10"/>
  <c r="T917" i="10"/>
  <c r="T1117" i="10"/>
  <c r="T1315" i="10"/>
  <c r="T1522" i="10"/>
  <c r="T1721" i="10"/>
  <c r="T1877" i="10"/>
  <c r="T2034" i="10"/>
  <c r="T2183" i="10"/>
  <c r="T2333" i="10"/>
  <c r="T2489" i="10"/>
  <c r="T2638" i="10"/>
  <c r="T2787" i="10"/>
  <c r="T2943" i="10"/>
  <c r="T3093" i="10"/>
  <c r="T3951" i="10"/>
  <c r="T6050" i="10"/>
  <c r="T157" i="10"/>
  <c r="T597" i="10"/>
  <c r="T925" i="10"/>
  <c r="T1187" i="10"/>
  <c r="T1458" i="10"/>
  <c r="T1727" i="10"/>
  <c r="T1934" i="10"/>
  <c r="T2133" i="10"/>
  <c r="T2346" i="10"/>
  <c r="T2546" i="10"/>
  <c r="T2745" i="10"/>
  <c r="T2951" i="10"/>
  <c r="T3150" i="10"/>
  <c r="T3314" i="10"/>
  <c r="T3463" i="10"/>
  <c r="T3613" i="10"/>
  <c r="T3769" i="10"/>
  <c r="T3918" i="10"/>
  <c r="T4067" i="10"/>
  <c r="T1698" i="10"/>
  <c r="T5822" i="10"/>
  <c r="T42" i="10"/>
  <c r="T519" i="10"/>
  <c r="T874" i="10"/>
  <c r="T1145" i="10"/>
  <c r="T1407" i="10"/>
  <c r="T1685" i="10"/>
  <c r="T1898" i="10"/>
  <c r="T2098" i="10"/>
  <c r="T2303" i="10"/>
  <c r="T2503" i="10"/>
  <c r="T2702" i="10"/>
  <c r="T2915" i="10"/>
  <c r="T3114" i="10"/>
  <c r="T3285" i="10"/>
  <c r="T3434" i="10"/>
  <c r="T3583" i="10"/>
  <c r="T3741" i="10"/>
  <c r="T3890" i="10"/>
  <c r="T4039" i="10"/>
  <c r="T4195" i="10"/>
  <c r="T4345" i="10"/>
  <c r="T5935" i="10"/>
  <c r="T554" i="10"/>
  <c r="T1151" i="10"/>
  <c r="T1693" i="10"/>
  <c r="T2119" i="10"/>
  <c r="T2517" i="10"/>
  <c r="T2922" i="10"/>
  <c r="T3293" i="10"/>
  <c r="T3598" i="10"/>
  <c r="T3897" i="10"/>
  <c r="T4202" i="10"/>
  <c r="T4402" i="10"/>
  <c r="T4551" i="10"/>
  <c r="T4707" i="10"/>
  <c r="T4835" i="10"/>
  <c r="T4949" i="10"/>
  <c r="T5063" i="10"/>
  <c r="T5177" i="10"/>
  <c r="T5290" i="10"/>
  <c r="T5405" i="10"/>
  <c r="T5518" i="10"/>
  <c r="T5631" i="10"/>
  <c r="T5746" i="10"/>
  <c r="T5859" i="10"/>
  <c r="T5973" i="10"/>
  <c r="T6087" i="10"/>
  <c r="T6201" i="10"/>
  <c r="T6314" i="10"/>
  <c r="T6429" i="10"/>
  <c r="T6542" i="10"/>
  <c r="T6655" i="10"/>
  <c r="T6770" i="10"/>
  <c r="T6883" i="10"/>
  <c r="T229" i="10"/>
  <c r="T457" i="10"/>
  <c r="T685" i="10"/>
  <c r="T911" i="10"/>
  <c r="T1139" i="10"/>
  <c r="T1367" i="10"/>
  <c r="T1594" i="10"/>
  <c r="T1822" i="10"/>
  <c r="T2050" i="10"/>
  <c r="T3134" i="10"/>
  <c r="T99" i="10"/>
  <c r="T895" i="10"/>
  <c r="T1443" i="10"/>
  <c r="T1927" i="10"/>
  <c r="T2325" i="10"/>
  <c r="T2730" i="10"/>
  <c r="T3143" i="10"/>
  <c r="T3455" i="10"/>
  <c r="T3754" i="10"/>
  <c r="T4061" i="10"/>
  <c r="T4317" i="10"/>
  <c r="T4487" i="10"/>
  <c r="T4637" i="10"/>
  <c r="T4786" i="10"/>
  <c r="T4899" i="10"/>
  <c r="T5013" i="10"/>
  <c r="T5127" i="10"/>
  <c r="T5241" i="10"/>
  <c r="T5354" i="10"/>
  <c r="T5469" i="10"/>
  <c r="T5582" i="10"/>
  <c r="T5695" i="10"/>
  <c r="T5810" i="10"/>
  <c r="T5923" i="10"/>
  <c r="T6037" i="10"/>
  <c r="T6151" i="10"/>
  <c r="T6265" i="10"/>
  <c r="T6378" i="10"/>
  <c r="T6493" i="10"/>
  <c r="T6606" i="10"/>
  <c r="T6719" i="10"/>
  <c r="T6834" i="10"/>
  <c r="T130" i="10"/>
  <c r="T357" i="10"/>
  <c r="T585" i="10"/>
  <c r="T813" i="10"/>
  <c r="T1039" i="10"/>
  <c r="T1267" i="10"/>
  <c r="T1495" i="10"/>
  <c r="T1722" i="10"/>
  <c r="T1950" i="10"/>
  <c r="T2178" i="10"/>
  <c r="T213" i="10"/>
  <c r="T1493" i="10"/>
  <c r="T2361" i="10"/>
  <c r="T3178" i="10"/>
  <c r="T3783" i="10"/>
  <c r="T4323" i="10"/>
  <c r="T4650" i="10"/>
  <c r="T4906" i="10"/>
  <c r="T5134" i="10"/>
  <c r="T5362" i="10"/>
  <c r="T5589" i="10"/>
  <c r="T5817" i="10"/>
  <c r="T6045" i="10"/>
  <c r="T6271" i="10"/>
  <c r="T6499" i="10"/>
  <c r="T6727" i="10"/>
  <c r="T143" i="10"/>
  <c r="T599" i="10"/>
  <c r="T1054" i="10"/>
  <c r="T1509" i="10"/>
  <c r="T1965" i="10"/>
  <c r="T2334" i="10"/>
  <c r="T2562" i="10"/>
  <c r="T2789" i="10"/>
  <c r="T3017" i="10"/>
  <c r="T3245" i="10"/>
  <c r="T3471" i="10"/>
  <c r="T3699" i="10"/>
  <c r="T3927" i="10"/>
  <c r="T4154" i="10"/>
  <c r="T4382" i="10"/>
  <c r="T4610" i="10"/>
  <c r="T4837" i="10"/>
  <c r="T5065" i="10"/>
  <c r="T5293" i="10"/>
  <c r="T5519" i="10"/>
  <c r="T5747" i="10"/>
  <c r="T5975" i="10"/>
  <c r="T6202" i="10"/>
  <c r="T6430" i="10"/>
  <c r="T6658" i="10"/>
  <c r="T6885" i="10"/>
  <c r="T242" i="10"/>
  <c r="T1501" i="10"/>
  <c r="T2382" i="10"/>
  <c r="T3186" i="10"/>
  <c r="T3797" i="10"/>
  <c r="T4338" i="10"/>
  <c r="T4658" i="10"/>
  <c r="T4914" i="10"/>
  <c r="T5141" i="10"/>
  <c r="T5369" i="10"/>
  <c r="T5597" i="10"/>
  <c r="T5823" i="10"/>
  <c r="T6051" i="10"/>
  <c r="T6279" i="10"/>
  <c r="T6506" i="10"/>
  <c r="T6734" i="10"/>
  <c r="T158" i="10"/>
  <c r="T613" i="10"/>
  <c r="T1069" i="10"/>
  <c r="T1523" i="10"/>
  <c r="T1978" i="10"/>
  <c r="T2349" i="10"/>
  <c r="T2575" i="10"/>
  <c r="T2803" i="10"/>
  <c r="T3031" i="10"/>
  <c r="T3258" i="10"/>
  <c r="T3486" i="10"/>
  <c r="T3714" i="10"/>
  <c r="T3941" i="10"/>
  <c r="T4169" i="10"/>
  <c r="T4397" i="10"/>
  <c r="T4623" i="10"/>
  <c r="T4851" i="10"/>
  <c r="T5079" i="10"/>
  <c r="T5306" i="10"/>
  <c r="T5534" i="10"/>
  <c r="T5762" i="10"/>
  <c r="T5989" i="10"/>
  <c r="T6217" i="10"/>
  <c r="T6445" i="10"/>
  <c r="T6671" i="10"/>
  <c r="T6892" i="10"/>
  <c r="T3718" i="10"/>
  <c r="T2778" i="10"/>
  <c r="T4783" i="10"/>
  <c r="T5459" i="10"/>
  <c r="T5765" i="10"/>
  <c r="T6063" i="10"/>
  <c r="T6370" i="10"/>
  <c r="T6675" i="10"/>
  <c r="T71" i="10"/>
  <c r="T227" i="10"/>
  <c r="T377" i="10"/>
  <c r="T526" i="10"/>
  <c r="T682" i="10"/>
  <c r="T825" i="10"/>
  <c r="T938" i="10"/>
  <c r="T1053" i="10"/>
  <c r="T1166" i="10"/>
  <c r="T1279" i="10"/>
  <c r="T1394" i="10"/>
  <c r="T1507" i="10"/>
  <c r="T1621" i="10"/>
  <c r="T1735" i="10"/>
  <c r="T2963" i="10"/>
  <c r="T5125" i="10"/>
  <c r="T5666" i="10"/>
  <c r="T6085" i="10"/>
  <c r="T6483" i="10"/>
  <c r="T6882" i="10"/>
  <c r="T234" i="10"/>
  <c r="T434" i="10"/>
  <c r="T633" i="10"/>
  <c r="T831" i="10"/>
  <c r="T981" i="10"/>
  <c r="T1130" i="10"/>
  <c r="T1287" i="10"/>
  <c r="T1437" i="10"/>
  <c r="T1586" i="10"/>
  <c r="T1742" i="10"/>
  <c r="T1855" i="10"/>
  <c r="T1970" i="10"/>
  <c r="T2083" i="10"/>
  <c r="T2197" i="10"/>
  <c r="T2311" i="10"/>
  <c r="T2425" i="10"/>
  <c r="T2538" i="10"/>
  <c r="T2653" i="10"/>
  <c r="T2766" i="10"/>
  <c r="T2879" i="10"/>
  <c r="T2994" i="10"/>
  <c r="T3107" i="10"/>
  <c r="T3221" i="10"/>
  <c r="T3335" i="10"/>
  <c r="T3449" i="10"/>
  <c r="T3562" i="10"/>
  <c r="T3677" i="10"/>
  <c r="T3790" i="10"/>
  <c r="T3903" i="10"/>
  <c r="T4018" i="10"/>
  <c r="T4131" i="10"/>
  <c r="T4245" i="10"/>
  <c r="T4359" i="10"/>
  <c r="T4473" i="10"/>
  <c r="T4586" i="10"/>
  <c r="T4701" i="10"/>
  <c r="T5509" i="10"/>
  <c r="T6647" i="10"/>
  <c r="T6797" i="10"/>
  <c r="T4813" i="10"/>
  <c r="T5039" i="10"/>
  <c r="T5267" i="10"/>
  <c r="T6626" i="10"/>
  <c r="T6775" i="10"/>
  <c r="T6511" i="10"/>
  <c r="T6362" i="10"/>
  <c r="T6206" i="10"/>
  <c r="T6057" i="10"/>
  <c r="T5907" i="10"/>
  <c r="T5751" i="10"/>
  <c r="T5602" i="10"/>
  <c r="T5453" i="10"/>
  <c r="T5282" i="10"/>
  <c r="T5054" i="10"/>
  <c r="T4826" i="10"/>
  <c r="T4527" i="10"/>
  <c r="T4130" i="10"/>
  <c r="T3631" i="10"/>
  <c r="T2906" i="10"/>
  <c r="T2210" i="10"/>
  <c r="T1470" i="10"/>
  <c r="T83" i="10"/>
  <c r="T6054" i="10"/>
  <c r="T4685" i="10"/>
  <c r="T4301" i="10"/>
  <c r="T3902" i="10"/>
  <c r="T3234" i="10"/>
  <c r="T2509" i="10"/>
  <c r="T1797" i="10"/>
  <c r="T887" i="10"/>
  <c r="T7222" i="10"/>
  <c r="T6533" i="10"/>
  <c r="T6341" i="10"/>
  <c r="T6191" i="10"/>
  <c r="T6035" i="10"/>
  <c r="T5886" i="10"/>
  <c r="T5737" i="10"/>
  <c r="T5581" i="10"/>
  <c r="T5395" i="10"/>
  <c r="T5197" i="10"/>
  <c r="T4969" i="10"/>
  <c r="T4741" i="10"/>
  <c r="T4378" i="10"/>
  <c r="T3981" i="10"/>
  <c r="T3362" i="10"/>
  <c r="T2637" i="10"/>
  <c r="T1925" i="10"/>
  <c r="T1165" i="10"/>
  <c r="T7634" i="10"/>
  <c r="T4777" i="10"/>
  <c r="T4890" i="10"/>
  <c r="T5005" i="10"/>
  <c r="T5118" i="10"/>
  <c r="T5231" i="10"/>
  <c r="T306" i="10"/>
  <c r="T419" i="10"/>
  <c r="T533" i="10"/>
  <c r="T647" i="10"/>
  <c r="T761" i="10"/>
  <c r="T221" i="10"/>
  <c r="T106" i="10"/>
  <c r="T6867" i="10"/>
  <c r="T6754" i="10"/>
  <c r="T6639" i="10"/>
  <c r="T6526" i="10"/>
  <c r="T6413" i="10"/>
  <c r="T6298" i="10"/>
  <c r="T6185" i="10"/>
  <c r="T6071" i="10"/>
  <c r="T5957" i="10"/>
  <c r="T5843" i="10"/>
  <c r="T5730" i="10"/>
  <c r="T5615" i="10"/>
  <c r="T5502" i="10"/>
  <c r="T5389" i="10"/>
  <c r="T5274" i="10"/>
  <c r="T5161" i="10"/>
  <c r="T5047" i="10"/>
  <c r="T4933" i="10"/>
  <c r="T4819" i="10"/>
  <c r="T4691" i="10"/>
  <c r="T4521" i="10"/>
  <c r="T4322" i="10"/>
  <c r="T4115" i="10"/>
  <c r="T3917" i="10"/>
  <c r="T3618" i="10"/>
  <c r="T3241" i="10"/>
  <c r="T2893" i="10"/>
  <c r="T2530" i="10"/>
  <c r="T2167" i="10"/>
  <c r="T1811" i="10"/>
  <c r="T1455" i="10"/>
  <c r="T937" i="10"/>
  <c r="T20" i="10"/>
  <c r="T7334" i="10"/>
  <c r="T5857" i="10"/>
  <c r="T3979" i="10"/>
  <c r="T6427" i="10"/>
  <c r="T7142" i="10"/>
  <c r="T7730" i="10"/>
  <c r="T8182" i="10"/>
  <c r="T617" i="10"/>
  <c r="T1015" i="10"/>
  <c r="T1335" i="10"/>
  <c r="T1534" i="10"/>
  <c r="T1733" i="10"/>
  <c r="T1939" i="10"/>
  <c r="T2138" i="10"/>
  <c r="T2338" i="10"/>
  <c r="T2551" i="10"/>
  <c r="T2750" i="10"/>
  <c r="T2949" i="10"/>
  <c r="T3155" i="10"/>
  <c r="T3354" i="10"/>
  <c r="T3554" i="10"/>
  <c r="T3759" i="10"/>
  <c r="T3451" i="10"/>
  <c r="T6577" i="10"/>
  <c r="T7486" i="10"/>
  <c r="T8126" i="10"/>
  <c r="T687" i="10"/>
  <c r="T1242" i="10"/>
  <c r="T1506" i="10"/>
  <c r="T1769" i="10"/>
  <c r="T2053" i="10"/>
  <c r="T2323" i="10"/>
  <c r="T2586" i="10"/>
  <c r="T2863" i="10"/>
  <c r="T3127" i="10"/>
  <c r="T3390" i="10"/>
  <c r="T3667" i="10"/>
  <c r="T3895" i="10"/>
  <c r="T4045" i="10"/>
  <c r="T4201" i="10"/>
  <c r="T4350" i="10"/>
  <c r="T4499" i="10"/>
  <c r="T4642" i="10"/>
  <c r="T4749" i="10"/>
  <c r="T4599" i="10"/>
  <c r="T4399" i="10"/>
  <c r="T4186" i="10"/>
  <c r="T3987" i="10"/>
  <c r="T3746" i="10"/>
  <c r="T3383" i="10"/>
  <c r="T3021" i="10"/>
  <c r="T2671" i="10"/>
  <c r="T2302" i="10"/>
  <c r="T1954" i="10"/>
  <c r="T1598" i="10"/>
  <c r="T1193" i="10"/>
  <c r="T482" i="10"/>
  <c r="T7698" i="10"/>
  <c r="T6518" i="10"/>
  <c r="T6288" i="10"/>
  <c r="T8142" i="10"/>
  <c r="T105" i="10"/>
  <c r="T311" i="10"/>
  <c r="T730" i="10"/>
  <c r="T930" i="10"/>
  <c r="T1129" i="10"/>
  <c r="T702" i="10"/>
  <c r="T901" i="10"/>
  <c r="T1107" i="10"/>
  <c r="T546" i="10"/>
  <c r="T346" i="10"/>
  <c r="T141" i="10"/>
  <c r="T8162" i="10"/>
  <c r="T8050" i="10"/>
  <c r="T7934" i="10"/>
  <c r="T7822" i="10"/>
  <c r="T7710" i="10"/>
  <c r="T7570" i="10"/>
  <c r="T7422" i="10"/>
  <c r="T7266" i="10"/>
  <c r="T7118" i="10"/>
  <c r="T6966" i="10"/>
  <c r="T6790" i="10"/>
  <c r="T6587" i="10"/>
  <c r="T6390" i="10"/>
  <c r="T6139" i="10"/>
  <c r="T5878" i="10"/>
  <c r="T4859" i="10"/>
  <c r="T3782" i="10"/>
  <c r="T2699" i="10"/>
  <c r="T678" i="10"/>
  <c r="T1896" i="10"/>
  <c r="T3152" i="10"/>
  <c r="T3904" i="10"/>
  <c r="T4432" i="10"/>
  <c r="T4852" i="10"/>
  <c r="T5236" i="10"/>
  <c r="T5648" i="10"/>
  <c r="T6064" i="10"/>
  <c r="T6404" i="10"/>
  <c r="T6672" i="10"/>
  <c r="T6872" i="10"/>
  <c r="T267" i="10"/>
  <c r="T529" i="10"/>
  <c r="T8242" i="10"/>
  <c r="T366" i="10"/>
  <c r="T1917" i="10"/>
  <c r="T2898" i="10"/>
  <c r="T4050" i="10"/>
  <c r="T5215" i="10"/>
  <c r="T6367" i="10"/>
  <c r="T7115" i="10"/>
  <c r="T7547" i="10"/>
  <c r="T7957" i="10"/>
  <c r="T8351" i="10"/>
  <c r="T8555" i="10"/>
  <c r="T8755" i="10"/>
  <c r="T287" i="10"/>
  <c r="T515" i="10"/>
  <c r="T743" i="10"/>
  <c r="T970" i="10"/>
  <c r="T5709" i="10"/>
  <c r="T2077" i="10"/>
  <c r="T3570" i="10"/>
  <c r="T4543" i="10"/>
  <c r="T5055" i="10"/>
  <c r="T5511" i="10"/>
  <c r="T5966" i="10"/>
  <c r="T6421" i="10"/>
  <c r="T6877" i="10"/>
  <c r="T898" i="10"/>
  <c r="T1807" i="10"/>
  <c r="T2490" i="10"/>
  <c r="T2946" i="10"/>
  <c r="T3401" i="10"/>
  <c r="T3855" i="10"/>
  <c r="T4311" i="10"/>
  <c r="T4766" i="10"/>
  <c r="T5221" i="10"/>
  <c r="T5677" i="10"/>
  <c r="T6131" i="10"/>
  <c r="T6586" i="10"/>
  <c r="T6940" i="10"/>
  <c r="T7031" i="10"/>
  <c r="T7116" i="10"/>
  <c r="T7201" i="10"/>
  <c r="T7287" i="10"/>
  <c r="T7372" i="10"/>
  <c r="T7457" i="10"/>
  <c r="T7543" i="10"/>
  <c r="T7628" i="10"/>
  <c r="T7713" i="10"/>
  <c r="T7799" i="10"/>
  <c r="T7884" i="10"/>
  <c r="T7969" i="10"/>
  <c r="T8055" i="10"/>
  <c r="T8140" i="10"/>
  <c r="T8220" i="10"/>
  <c r="T8284" i="10"/>
  <c r="T8348" i="10"/>
  <c r="T8412" i="10"/>
  <c r="T8476" i="10"/>
  <c r="T8540" i="10"/>
  <c r="T8604" i="10"/>
  <c r="T8668" i="10"/>
  <c r="T8732" i="10"/>
  <c r="T7129" i="10"/>
  <c r="T7401" i="10"/>
  <c r="T7663" i="10"/>
  <c r="T7945" i="10"/>
  <c r="T8127" i="10"/>
  <c r="T8334" i="10"/>
  <c r="T8470" i="10"/>
  <c r="T8598" i="10"/>
  <c r="T167" i="10"/>
  <c r="T707" i="10"/>
  <c r="T1290" i="10"/>
  <c r="T1789" i="10"/>
  <c r="T2329" i="10"/>
  <c r="T2826" i="10"/>
  <c r="T3338" i="10"/>
  <c r="T3978" i="10"/>
  <c r="T4590" i="10"/>
  <c r="T5130" i="10"/>
  <c r="T5699" i="10"/>
  <c r="T6254" i="10"/>
  <c r="T6837" i="10"/>
  <c r="T7061" i="10"/>
  <c r="T7285" i="10"/>
  <c r="T7504" i="10"/>
  <c r="T7733" i="10"/>
  <c r="T7925" i="10"/>
  <c r="T8133" i="10"/>
  <c r="T8323" i="10"/>
  <c r="T8487" i="10"/>
  <c r="T8647" i="10"/>
  <c r="T74" i="10"/>
  <c r="T302" i="10"/>
  <c r="T530" i="10"/>
  <c r="T757" i="10"/>
  <c r="T985" i="10"/>
  <c r="T3445" i="10"/>
  <c r="T3218" i="10"/>
  <c r="T2990" i="10"/>
  <c r="T2762" i="10"/>
  <c r="T2535" i="10"/>
  <c r="T2307" i="10"/>
  <c r="T2079" i="10"/>
  <c r="T1853" i="10"/>
  <c r="T1625" i="10"/>
  <c r="T1397" i="10"/>
  <c r="T1170" i="10"/>
  <c r="T714" i="10"/>
  <c r="T259" i="10"/>
  <c r="T8611" i="10"/>
  <c r="T8283" i="10"/>
  <c r="T7893" i="10"/>
  <c r="T7456" i="10"/>
  <c r="T7040" i="10"/>
  <c r="T6126" i="10"/>
  <c r="T5017" i="10"/>
  <c r="T3879" i="10"/>
  <c r="T2755" i="10"/>
  <c r="T1689" i="10"/>
  <c r="T579" i="10"/>
  <c r="T8574" i="10"/>
  <c r="T8314" i="10"/>
  <c r="T7892" i="10"/>
  <c r="T7337" i="10"/>
  <c r="T8720" i="10"/>
  <c r="T8592" i="10"/>
  <c r="T8464" i="10"/>
  <c r="T8336" i="10"/>
  <c r="T8208" i="10"/>
  <c r="T8039" i="10"/>
  <c r="T7868" i="10"/>
  <c r="T7697" i="10"/>
  <c r="T7527" i="10"/>
  <c r="T7356" i="10"/>
  <c r="T7185" i="10"/>
  <c r="T7015" i="10"/>
  <c r="T5946" i="10"/>
  <c r="T4126" i="10"/>
  <c r="T2306" i="10"/>
  <c r="T6243" i="10"/>
  <c r="T4281" i="10"/>
  <c r="T3545" i="10"/>
  <c r="T3317" i="10"/>
  <c r="T3090" i="10"/>
  <c r="T2862" i="10"/>
  <c r="T2634" i="10"/>
  <c r="T2407" i="10"/>
  <c r="T2179" i="10"/>
  <c r="T1951" i="10"/>
  <c r="T1725" i="10"/>
  <c r="T1497" i="10"/>
  <c r="T1269" i="10"/>
  <c r="T899" i="10"/>
  <c r="T445" i="10"/>
  <c r="T8743" i="10"/>
  <c r="T8431" i="10"/>
  <c r="T8048" i="10"/>
  <c r="T7648" i="10"/>
  <c r="T7200" i="10"/>
  <c r="T6638" i="10"/>
  <c r="T5458" i="10"/>
  <c r="T4291" i="10"/>
  <c r="T3082" i="10"/>
  <c r="T2158" i="10"/>
  <c r="T1091" i="10"/>
  <c r="T8742" i="10"/>
  <c r="T8402" i="10"/>
  <c r="T8063" i="10"/>
  <c r="T7577" i="10"/>
  <c r="T7033" i="10"/>
  <c r="T8644" i="10"/>
  <c r="T8516" i="10"/>
  <c r="T8388" i="10"/>
  <c r="T8260" i="10"/>
  <c r="T8108" i="10"/>
  <c r="T7937" i="10"/>
  <c r="T7767" i="10"/>
  <c r="T7596" i="10"/>
  <c r="T7425" i="10"/>
  <c r="T7255" i="10"/>
  <c r="T7084" i="10"/>
  <c r="T6743" i="10"/>
  <c r="T4922" i="10"/>
  <c r="T3102" i="10"/>
  <c r="T314" i="10"/>
  <c r="T5219" i="10"/>
  <c r="T818" i="10"/>
  <c r="T2450" i="10"/>
  <c r="T2222" i="10"/>
  <c r="T1994" i="10"/>
  <c r="T1767" i="10"/>
  <c r="T1539" i="10"/>
  <c r="T1311" i="10"/>
  <c r="T999" i="10"/>
  <c r="T543" i="10"/>
  <c r="T89" i="10"/>
  <c r="T8503" i="10"/>
  <c r="T8149" i="10"/>
  <c r="T7739" i="10"/>
  <c r="T7296" i="10"/>
  <c r="T6866" i="10"/>
  <c r="T5727" i="10"/>
  <c r="T4618" i="10"/>
  <c r="T3367" i="10"/>
  <c r="T2357" i="10"/>
  <c r="T1319" i="10"/>
  <c r="T195" i="10"/>
  <c r="T8482" i="10"/>
  <c r="T8143" i="10"/>
  <c r="T7684" i="10"/>
  <c r="T7145" i="10"/>
  <c r="T8672" i="10"/>
  <c r="T8544" i="10"/>
  <c r="T8416" i="10"/>
  <c r="T8288" i="10"/>
  <c r="T8145" i="10"/>
  <c r="T7975" i="10"/>
  <c r="T7804" i="10"/>
  <c r="T7633" i="10"/>
  <c r="T7463" i="10"/>
  <c r="T7292" i="10"/>
  <c r="T7121" i="10"/>
  <c r="T6945" i="10"/>
  <c r="T5263" i="10"/>
  <c r="T3443" i="10"/>
  <c r="T997" i="10"/>
  <c r="T5561" i="10"/>
  <c r="T2269" i="10"/>
  <c r="T3319" i="10"/>
  <c r="T5438" i="10"/>
  <c r="T6007" i="10"/>
  <c r="T6541" i="10"/>
  <c r="T121" i="10"/>
  <c r="T398" i="10"/>
  <c r="T4557" i="10"/>
  <c r="T5630" i="10"/>
  <c r="T6163" i="10"/>
  <c r="T6711" i="10"/>
  <c r="T206" i="10"/>
  <c r="T469" i="10"/>
  <c r="T746" i="10"/>
  <c r="T959" i="10"/>
  <c r="T1159" i="10"/>
  <c r="T1373" i="10"/>
  <c r="T1571" i="10"/>
  <c r="T1763" i="10"/>
  <c r="T1919" i="10"/>
  <c r="T2069" i="10"/>
  <c r="T2218" i="10"/>
  <c r="T2375" i="10"/>
  <c r="T2525" i="10"/>
  <c r="T2674" i="10"/>
  <c r="T2830" i="10"/>
  <c r="T2979" i="10"/>
  <c r="T3129" i="10"/>
  <c r="T5069" i="10"/>
  <c r="T6334" i="10"/>
  <c r="T291" i="10"/>
  <c r="T697" i="10"/>
  <c r="T989" i="10"/>
  <c r="T1258" i="10"/>
  <c r="T1529" i="10"/>
  <c r="T1785" i="10"/>
  <c r="T1983" i="10"/>
  <c r="T2190" i="10"/>
  <c r="T2389" i="10"/>
  <c r="T2589" i="10"/>
  <c r="T2802" i="10"/>
  <c r="T3001" i="10"/>
  <c r="T3199" i="10"/>
  <c r="T3349" i="10"/>
  <c r="T3498" i="10"/>
  <c r="T3655" i="10"/>
  <c r="T3805" i="10"/>
  <c r="T3954" i="10"/>
  <c r="T4110" i="10"/>
  <c r="T4151" i="10"/>
  <c r="T6106" i="10"/>
  <c r="T170" i="10"/>
  <c r="T626" i="10"/>
  <c r="T931" i="10"/>
  <c r="T1202" i="10"/>
  <c r="T1486" i="10"/>
  <c r="T1749" i="10"/>
  <c r="T1949" i="10"/>
  <c r="T2154" i="10"/>
  <c r="T2354" i="10"/>
  <c r="T2553" i="10"/>
  <c r="T2759" i="10"/>
  <c r="T2958" i="10"/>
  <c r="T3157" i="10"/>
  <c r="T3321" i="10"/>
  <c r="T3470" i="10"/>
  <c r="T3626" i="10"/>
  <c r="T3775" i="10"/>
  <c r="T3925" i="10"/>
  <c r="T4082" i="10"/>
  <c r="T4231" i="10"/>
  <c r="T4381" i="10"/>
  <c r="T6462" i="10"/>
  <c r="T725" i="10"/>
  <c r="T1294" i="10"/>
  <c r="T1813" i="10"/>
  <c r="T2211" i="10"/>
  <c r="T2617" i="10"/>
  <c r="T3029" i="10"/>
  <c r="T3370" i="10"/>
  <c r="T3669" i="10"/>
  <c r="T3975" i="10"/>
  <c r="T4253" i="10"/>
  <c r="T4437" i="10"/>
  <c r="T4594" i="10"/>
  <c r="T4743" i="10"/>
  <c r="T4863" i="10"/>
  <c r="T4978" i="10"/>
  <c r="T5091" i="10"/>
  <c r="T5205" i="10"/>
  <c r="T5319" i="10"/>
  <c r="T5433" i="10"/>
  <c r="T5546" i="10"/>
  <c r="T5661" i="10"/>
  <c r="T5774" i="10"/>
  <c r="T5887" i="10"/>
  <c r="T6002" i="10"/>
  <c r="T6115" i="10"/>
  <c r="T6229" i="10"/>
  <c r="T6343" i="10"/>
  <c r="T6457" i="10"/>
  <c r="T6570" i="10"/>
  <c r="T6685" i="10"/>
  <c r="T6798" i="10"/>
  <c r="T58" i="10"/>
  <c r="T286" i="10"/>
  <c r="T514" i="10"/>
  <c r="T741" i="10"/>
  <c r="T969" i="10"/>
  <c r="T1197" i="10"/>
  <c r="T1423" i="10"/>
  <c r="T1651" i="10"/>
  <c r="T1879" i="10"/>
  <c r="T2106" i="10"/>
  <c r="T5423" i="10"/>
  <c r="T370" i="10"/>
  <c r="T1038" i="10"/>
  <c r="T1578" i="10"/>
  <c r="T2019" i="10"/>
  <c r="T2431" i="10"/>
  <c r="T2837" i="10"/>
  <c r="T3229" i="10"/>
  <c r="T3527" i="10"/>
  <c r="T3833" i="10"/>
  <c r="T4138" i="10"/>
  <c r="T4366" i="10"/>
  <c r="T4522" i="10"/>
  <c r="T4679" i="10"/>
  <c r="T4814" i="10"/>
  <c r="T4927" i="10"/>
  <c r="T5042" i="10"/>
  <c r="T5155" i="10"/>
  <c r="T5269" i="10"/>
  <c r="T5383" i="10"/>
  <c r="T5497" i="10"/>
  <c r="T5610" i="10"/>
  <c r="T5725" i="10"/>
  <c r="T5838" i="10"/>
  <c r="T5951" i="10"/>
  <c r="T6066" i="10"/>
  <c r="T6179" i="10"/>
  <c r="T6293" i="10"/>
  <c r="T6407" i="10"/>
  <c r="T6521" i="10"/>
  <c r="T6634" i="10"/>
  <c r="T6749" i="10"/>
  <c r="T6862" i="10"/>
  <c r="T186" i="10"/>
  <c r="T414" i="10"/>
  <c r="T642" i="10"/>
  <c r="T869" i="10"/>
  <c r="T1097" i="10"/>
  <c r="T1325" i="10"/>
  <c r="T1551" i="10"/>
  <c r="T1779" i="10"/>
  <c r="T2007" i="10"/>
  <c r="T2234" i="10"/>
  <c r="T654" i="10"/>
  <c r="T1757" i="10"/>
  <c r="T2574" i="10"/>
  <c r="T3327" i="10"/>
  <c r="T3939" i="10"/>
  <c r="T4423" i="10"/>
  <c r="T4722" i="10"/>
  <c r="T4963" i="10"/>
  <c r="T5191" i="10"/>
  <c r="T5418" i="10"/>
  <c r="T5646" i="10"/>
  <c r="T5874" i="10"/>
  <c r="T6101" i="10"/>
  <c r="T6329" i="10"/>
  <c r="T6557" i="10"/>
  <c r="T6783" i="10"/>
  <c r="T258" i="10"/>
  <c r="T713" i="10"/>
  <c r="T1167" i="10"/>
  <c r="T1623" i="10"/>
  <c r="T2078" i="10"/>
  <c r="T2391" i="10"/>
  <c r="T2618" i="10"/>
  <c r="T2846" i="10"/>
  <c r="T3074" i="10"/>
  <c r="T3301" i="10"/>
  <c r="T3529" i="10"/>
  <c r="T3757" i="10"/>
  <c r="T3983" i="10"/>
  <c r="T4211" i="10"/>
  <c r="T4439" i="10"/>
  <c r="T4666" i="10"/>
  <c r="T4894" i="10"/>
  <c r="T5122" i="10"/>
  <c r="T5349" i="10"/>
  <c r="T5577" i="10"/>
  <c r="T5805" i="10"/>
  <c r="T6031" i="10"/>
  <c r="T6259" i="10"/>
  <c r="T6487" i="10"/>
  <c r="T6714" i="10"/>
  <c r="T6908" i="10"/>
  <c r="T661" i="10"/>
  <c r="T1778" i="10"/>
  <c r="T2581" i="10"/>
  <c r="T3342" i="10"/>
  <c r="T3946" i="10"/>
  <c r="T4430" i="10"/>
  <c r="T4735" i="10"/>
  <c r="T4970" i="10"/>
  <c r="T5198" i="10"/>
  <c r="T5426" i="10"/>
  <c r="T5653" i="10"/>
  <c r="T5881" i="10"/>
  <c r="T6109" i="10"/>
  <c r="T6335" i="10"/>
  <c r="T6563" i="10"/>
  <c r="T6791" i="10"/>
  <c r="T271" i="10"/>
  <c r="T727" i="10"/>
  <c r="T1182" i="10"/>
  <c r="T1637" i="10"/>
  <c r="T2093" i="10"/>
  <c r="T2405" i="10"/>
  <c r="T2633" i="10"/>
  <c r="T2861" i="10"/>
  <c r="T3087" i="10"/>
  <c r="T3315" i="10"/>
  <c r="T3543" i="10"/>
  <c r="T3770" i="10"/>
  <c r="T3998" i="10"/>
  <c r="T4226" i="10"/>
  <c r="T4453" i="10"/>
  <c r="T4681" i="10"/>
  <c r="T4909" i="10"/>
  <c r="T5135" i="10"/>
  <c r="T5363" i="10"/>
  <c r="T5591" i="10"/>
  <c r="T5818" i="10"/>
  <c r="T6046" i="10"/>
  <c r="T6274" i="10"/>
  <c r="T6501" i="10"/>
  <c r="T6729" i="10"/>
  <c r="T6913" i="10"/>
  <c r="T7926" i="10"/>
  <c r="T3497" i="10"/>
  <c r="T5011" i="10"/>
  <c r="T5538" i="10"/>
  <c r="T5837" i="10"/>
  <c r="T6142" i="10"/>
  <c r="T6447" i="10"/>
  <c r="T6746" i="10"/>
  <c r="T114" i="10"/>
  <c r="T263" i="10"/>
  <c r="T413" i="10"/>
  <c r="T569" i="10"/>
  <c r="T718" i="10"/>
  <c r="T853" i="10"/>
  <c r="T967" i="10"/>
  <c r="T1081" i="10"/>
  <c r="T1194" i="10"/>
  <c r="T1309" i="10"/>
  <c r="T1422" i="10"/>
  <c r="T1535" i="10"/>
  <c r="T1650" i="10"/>
  <c r="T6257" i="10"/>
  <c r="T3838" i="10"/>
  <c r="T5367" i="10"/>
  <c r="T5779" i="10"/>
  <c r="T6178" i="10"/>
  <c r="T6575" i="10"/>
  <c r="T85" i="10"/>
  <c r="T285" i="10"/>
  <c r="T483" i="10"/>
  <c r="T690" i="10"/>
  <c r="T867" i="10"/>
  <c r="T1017" i="10"/>
  <c r="T1173" i="10"/>
  <c r="T1322" i="10"/>
  <c r="T1471" i="10"/>
  <c r="T1629" i="10"/>
  <c r="T1770" i="10"/>
  <c r="T1885" i="10"/>
  <c r="T1998" i="10"/>
  <c r="T2111" i="10"/>
  <c r="T2226" i="10"/>
  <c r="T2339" i="10"/>
  <c r="T2453" i="10"/>
  <c r="T2567" i="10"/>
  <c r="T2681" i="10"/>
  <c r="T2794" i="10"/>
  <c r="T2909" i="10"/>
  <c r="T3022" i="10"/>
  <c r="T3135" i="10"/>
  <c r="T3250" i="10"/>
  <c r="T3363" i="10"/>
  <c r="T3477" i="10"/>
  <c r="T3591" i="10"/>
  <c r="T3705" i="10"/>
  <c r="T3818" i="10"/>
  <c r="T3933" i="10"/>
  <c r="T4046" i="10"/>
  <c r="T4159" i="10"/>
  <c r="T4274" i="10"/>
  <c r="T4387" i="10"/>
  <c r="T4501" i="10"/>
  <c r="T4615" i="10"/>
  <c r="T4729" i="10"/>
  <c r="T4660" i="10"/>
  <c r="T6682" i="10"/>
  <c r="T6831" i="10"/>
  <c r="T4869" i="10"/>
  <c r="T5097" i="10"/>
  <c r="T5325" i="10"/>
  <c r="T6661" i="10"/>
  <c r="T6818" i="10"/>
  <c r="T6477" i="10"/>
  <c r="T6319" i="10"/>
  <c r="T6170" i="10"/>
  <c r="T6021" i="10"/>
  <c r="T5865" i="10"/>
  <c r="T5715" i="10"/>
  <c r="T5566" i="10"/>
  <c r="T5410" i="10"/>
  <c r="T5225" i="10"/>
  <c r="T4997" i="10"/>
  <c r="T4770" i="10"/>
  <c r="T4435" i="10"/>
  <c r="T4030" i="10"/>
  <c r="T3439" i="10"/>
  <c r="T2735" i="10"/>
  <c r="T2018" i="10"/>
  <c r="T1299" i="10"/>
  <c r="T7870" i="10"/>
  <c r="T2641" i="10"/>
  <c r="T4606" i="10"/>
  <c r="T4207" i="10"/>
  <c r="T3774" i="10"/>
  <c r="T3042" i="10"/>
  <c r="T2330" i="10"/>
  <c r="T1613" i="10"/>
  <c r="T538" i="10"/>
  <c r="T6673" i="10"/>
  <c r="T6490" i="10"/>
  <c r="T6306" i="10"/>
  <c r="T6149" i="10"/>
  <c r="T5999" i="10"/>
  <c r="T5850" i="10"/>
  <c r="T5694" i="10"/>
  <c r="T5545" i="10"/>
  <c r="T5353" i="10"/>
  <c r="T5139" i="10"/>
  <c r="T4911" i="10"/>
  <c r="T4663" i="10"/>
  <c r="T4286" i="10"/>
  <c r="T3874" i="10"/>
  <c r="T3177" i="10"/>
  <c r="T2473" i="10"/>
  <c r="T1754" i="10"/>
  <c r="T787" i="10"/>
  <c r="T7110" i="10"/>
  <c r="T4805" i="10"/>
  <c r="T4919" i="10"/>
  <c r="T5033" i="10"/>
  <c r="T5146" i="10"/>
  <c r="T5261" i="10"/>
  <c r="T334" i="10"/>
  <c r="T447" i="10"/>
  <c r="T562" i="10"/>
  <c r="T675" i="10"/>
  <c r="T789" i="10"/>
  <c r="T191" i="10"/>
  <c r="T78" i="10"/>
  <c r="T6839" i="10"/>
  <c r="T6725" i="10"/>
  <c r="T6611" i="10"/>
  <c r="T6498" i="10"/>
  <c r="T6383" i="10"/>
  <c r="T6270" i="10"/>
  <c r="T6157" i="10"/>
  <c r="T6042" i="10"/>
  <c r="T5929" i="10"/>
  <c r="T5815" i="10"/>
  <c r="T5701" i="10"/>
  <c r="T5587" i="10"/>
  <c r="T5474" i="10"/>
  <c r="T5359" i="10"/>
  <c r="T5246" i="10"/>
  <c r="T5133" i="10"/>
  <c r="T5018" i="10"/>
  <c r="T4905" i="10"/>
  <c r="T4791" i="10"/>
  <c r="T4655" i="10"/>
  <c r="T4471" i="10"/>
  <c r="T4265" i="10"/>
  <c r="T4066" i="10"/>
  <c r="T3866" i="10"/>
  <c r="T3518" i="10"/>
  <c r="T3162" i="10"/>
  <c r="T2814" i="10"/>
  <c r="T2437" i="10"/>
  <c r="T2074" i="10"/>
  <c r="T1726" i="10"/>
  <c r="T1357" i="10"/>
  <c r="T766" i="10"/>
  <c r="T8014" i="10"/>
  <c r="T7030" i="10"/>
  <c r="T4257" i="10"/>
  <c r="T5073" i="10"/>
  <c r="T6625" i="10"/>
  <c r="T7294" i="10"/>
  <c r="T7842" i="10"/>
  <c r="T175" i="10"/>
  <c r="T709" i="10"/>
  <c r="T1114" i="10"/>
  <c r="T1385" i="10"/>
  <c r="T1583" i="10"/>
  <c r="T1790" i="10"/>
  <c r="T1989" i="10"/>
  <c r="T2189" i="10"/>
  <c r="T2394" i="10"/>
  <c r="T2594" i="10"/>
  <c r="T2793" i="10"/>
  <c r="T3006" i="10"/>
  <c r="T3205" i="10"/>
  <c r="T3405" i="10"/>
  <c r="T3610" i="10"/>
  <c r="T3810" i="10"/>
  <c r="T4790" i="10"/>
  <c r="T6881" i="10"/>
  <c r="T7670" i="10"/>
  <c r="T133" i="10"/>
  <c r="T845" i="10"/>
  <c r="T1306" i="10"/>
  <c r="T1570" i="10"/>
  <c r="T1847" i="10"/>
  <c r="T2110" i="10"/>
  <c r="T2381" i="10"/>
  <c r="T2665" i="10"/>
  <c r="T2927" i="10"/>
  <c r="T3191" i="10"/>
  <c r="T3469" i="10"/>
  <c r="T3731" i="10"/>
  <c r="T3930" i="10"/>
  <c r="T4087" i="10"/>
  <c r="T4237" i="10"/>
  <c r="T4386" i="10"/>
  <c r="T4542" i="10"/>
  <c r="T4670" i="10"/>
  <c r="T4713" i="10"/>
  <c r="T4549" i="10"/>
  <c r="T4343" i="10"/>
  <c r="T4143" i="10"/>
  <c r="T3945" i="10"/>
  <c r="T3646" i="10"/>
  <c r="T3290" i="10"/>
  <c r="T2935" i="10"/>
  <c r="T2565" i="10"/>
  <c r="T2217" i="10"/>
  <c r="T1869" i="10"/>
  <c r="T1498" i="10"/>
  <c r="T1043" i="10"/>
  <c r="T233" i="10"/>
  <c r="T7410" i="10"/>
  <c r="T6134" i="10"/>
  <c r="T7970" i="10"/>
  <c r="T8166" i="10"/>
  <c r="T162" i="10"/>
  <c r="T361" i="10"/>
  <c r="T773" i="10"/>
  <c r="T973" i="10"/>
  <c r="T1186" i="10"/>
  <c r="T745" i="10"/>
  <c r="T958" i="10"/>
  <c r="T1157" i="10"/>
  <c r="T503" i="10"/>
  <c r="T290" i="10"/>
  <c r="T90" i="10"/>
  <c r="T8134" i="10"/>
  <c r="T8018" i="10"/>
  <c r="T7906" i="10"/>
  <c r="T7794" i="10"/>
  <c r="T7678" i="10"/>
  <c r="T7538" i="10"/>
  <c r="T8382" i="10"/>
  <c r="T949" i="10"/>
  <c r="T2058" i="10"/>
  <c r="T3011" i="10"/>
  <c r="T4163" i="10"/>
  <c r="T5373" i="10"/>
  <c r="T6495" i="10"/>
  <c r="T7157" i="10"/>
  <c r="T7600" i="10"/>
  <c r="T8005" i="10"/>
  <c r="T8399" i="10"/>
  <c r="T8599" i="10"/>
  <c r="T117" i="10"/>
  <c r="T345" i="10"/>
  <c r="T573" i="10"/>
  <c r="T799" i="10"/>
  <c r="T1027" i="10"/>
  <c r="T498" i="10"/>
  <c r="T2474" i="10"/>
  <c r="T3869" i="10"/>
  <c r="T4693" i="10"/>
  <c r="T5170" i="10"/>
  <c r="T5625" i="10"/>
  <c r="T6079" i="10"/>
  <c r="T6535" i="10"/>
  <c r="T215" i="10"/>
  <c r="T1125" i="10"/>
  <c r="T2035" i="10"/>
  <c r="T2605" i="10"/>
  <c r="T3059" i="10"/>
  <c r="T3514" i="10"/>
  <c r="T3970" i="10"/>
  <c r="T4425" i="10"/>
  <c r="T4879" i="10"/>
  <c r="T5335" i="10"/>
  <c r="T5790" i="10"/>
  <c r="T6245" i="10"/>
  <c r="T6701" i="10"/>
  <c r="T6967" i="10"/>
  <c r="T7052" i="10"/>
  <c r="T7137" i="10"/>
  <c r="T7223" i="10"/>
  <c r="T7308" i="10"/>
  <c r="T7393" i="10"/>
  <c r="T7479" i="10"/>
  <c r="T7564" i="10"/>
  <c r="T7649" i="10"/>
  <c r="T7735" i="10"/>
  <c r="T7820" i="10"/>
  <c r="T7905" i="10"/>
  <c r="T7991" i="10"/>
  <c r="T8076" i="10"/>
  <c r="T8161" i="10"/>
  <c r="T8236" i="10"/>
  <c r="T8300" i="10"/>
  <c r="T8364" i="10"/>
  <c r="T8428" i="10"/>
  <c r="T8492" i="10"/>
  <c r="T8556" i="10"/>
  <c r="T8620" i="10"/>
  <c r="T8684" i="10"/>
  <c r="T8748" i="10"/>
  <c r="T7199" i="10"/>
  <c r="T7471" i="10"/>
  <c r="T7743" i="10"/>
  <c r="T8004" i="10"/>
  <c r="T8201" i="10"/>
  <c r="T8362" i="10"/>
  <c r="T8510" i="10"/>
  <c r="T8654" i="10"/>
  <c r="T281" i="10"/>
  <c r="T835" i="10"/>
  <c r="T1433" i="10"/>
  <c r="T1945" i="10"/>
  <c r="T2442" i="10"/>
  <c r="T2926" i="10"/>
  <c r="T3495" i="10"/>
  <c r="T4078" i="10"/>
  <c r="T4718" i="10"/>
  <c r="T5258" i="10"/>
  <c r="T5827" i="10"/>
  <c r="T6410" i="10"/>
  <c r="T6923" i="10"/>
  <c r="T7125" i="10"/>
  <c r="T7333" i="10"/>
  <c r="T7563" i="10"/>
  <c r="T7776" i="10"/>
  <c r="T7973" i="10"/>
  <c r="T8203" i="10"/>
  <c r="T8363" i="10"/>
  <c r="T8527" i="10"/>
  <c r="T8679" i="10"/>
  <c r="T131" i="10"/>
  <c r="T359" i="10"/>
  <c r="T586" i="10"/>
  <c r="T814" i="10"/>
  <c r="T1042" i="10"/>
  <c r="T3389" i="10"/>
  <c r="T3161" i="10"/>
  <c r="T2933" i="10"/>
  <c r="T2706" i="10"/>
  <c r="T2478" i="10"/>
  <c r="T2250" i="10"/>
  <c r="T2023" i="10"/>
  <c r="T1795" i="10"/>
  <c r="T1567" i="10"/>
  <c r="T1341" i="10"/>
  <c r="T1055" i="10"/>
  <c r="T601" i="10"/>
  <c r="T146" i="10"/>
  <c r="T8535" i="10"/>
  <c r="T8211" i="10"/>
  <c r="T7787" i="10"/>
  <c r="T7355" i="10"/>
  <c r="T6939" i="10"/>
  <c r="T5855" i="10"/>
  <c r="T4761" i="10"/>
  <c r="T3551" i="10"/>
  <c r="T2471" i="10"/>
  <c r="T1475" i="10"/>
  <c r="T309" i="10"/>
  <c r="T8518" i="10"/>
  <c r="T8214" i="10"/>
  <c r="T7759" i="10"/>
  <c r="T7209" i="10"/>
  <c r="T8688" i="10"/>
  <c r="T8560" i="10"/>
  <c r="T8432" i="10"/>
  <c r="T8304" i="10"/>
  <c r="T8167" i="10"/>
  <c r="T7996" i="10"/>
  <c r="T7825" i="10"/>
  <c r="T7655" i="10"/>
  <c r="T7484" i="10"/>
  <c r="T7313" i="10"/>
  <c r="T7143" i="10"/>
  <c r="T6972" i="10"/>
  <c r="T5491" i="10"/>
  <c r="T3671" i="10"/>
  <c r="T1453" i="10"/>
  <c r="T5789" i="10"/>
  <c r="T3071" i="10"/>
  <c r="T3487" i="10"/>
  <c r="T3261" i="10"/>
  <c r="T3033" i="10"/>
  <c r="T2805" i="10"/>
  <c r="T2578" i="10"/>
  <c r="T2350" i="10"/>
  <c r="T2122" i="10"/>
  <c r="T1895" i="10"/>
  <c r="T1667" i="10"/>
  <c r="T1439" i="10"/>
  <c r="T1213" i="10"/>
  <c r="T786" i="10"/>
  <c r="T330" i="10"/>
  <c r="T8663" i="10"/>
  <c r="T8339" i="10"/>
  <c r="T7941" i="10"/>
  <c r="T7525" i="10"/>
  <c r="T7099" i="10"/>
  <c r="T6325" i="10"/>
  <c r="T5187" i="10"/>
  <c r="T4021" i="10"/>
  <c r="T2869" i="10"/>
  <c r="T1874" i="10"/>
  <c r="T765" i="10"/>
  <c r="T8622" i="10"/>
  <c r="T8350" i="10"/>
  <c r="T7977" i="10"/>
  <c r="T7439" i="10"/>
  <c r="T8740" i="10"/>
  <c r="T8612" i="10"/>
  <c r="T8484" i="10"/>
  <c r="T8356" i="10"/>
  <c r="T8228" i="10"/>
  <c r="T8065" i="10"/>
  <c r="T7895" i="10"/>
  <c r="T7724" i="10"/>
  <c r="T7553" i="10"/>
  <c r="T7383" i="10"/>
  <c r="T7212" i="10"/>
  <c r="T7041" i="10"/>
  <c r="T6287" i="10"/>
  <c r="T4467" i="10"/>
  <c r="T2647" i="10"/>
  <c r="T6585" i="10"/>
  <c r="T4765" i="10"/>
  <c r="T2621" i="10"/>
  <c r="T2393" i="10"/>
  <c r="T2165" i="10"/>
  <c r="T1938" i="10"/>
  <c r="T1710" i="10"/>
  <c r="T1482" i="10"/>
  <c r="T1255" i="10"/>
  <c r="T885" i="10"/>
  <c r="T430" i="10"/>
  <c r="T8731" i="10"/>
  <c r="T8419" i="10"/>
  <c r="T8027" i="10"/>
  <c r="T7632" i="10"/>
  <c r="T7184" i="10"/>
  <c r="T6595" i="10"/>
  <c r="T5415" i="10"/>
  <c r="T4234" i="10"/>
  <c r="T3054" i="10"/>
  <c r="T2130" i="10"/>
  <c r="T1049" i="10"/>
  <c r="T8730" i="10"/>
  <c r="T8398" i="10"/>
  <c r="T8057" i="10"/>
  <c r="T7556" i="10"/>
  <c r="T7007" i="10"/>
  <c r="T8640" i="10"/>
  <c r="T8512" i="10"/>
  <c r="T8384" i="10"/>
  <c r="T8256" i="10"/>
  <c r="T8103" i="10"/>
  <c r="T7932" i="10"/>
  <c r="T7761" i="10"/>
  <c r="T7591" i="10"/>
  <c r="T7420" i="10"/>
  <c r="T7249" i="10"/>
  <c r="T7079" i="10"/>
  <c r="T6629" i="10"/>
  <c r="T4809" i="10"/>
  <c r="T2989" i="10"/>
  <c r="T87" i="10"/>
  <c r="T5106" i="10"/>
  <c r="T6733" i="10"/>
  <c r="T4258" i="10"/>
  <c r="T5594" i="10"/>
  <c r="T6121" i="10"/>
  <c r="T6654" i="10"/>
  <c r="T199" i="10"/>
  <c r="T1071" i="10"/>
  <c r="T4954" i="10"/>
  <c r="T5743" i="10"/>
  <c r="T6313" i="10"/>
  <c r="T6846" i="10"/>
  <c r="T270" i="10"/>
  <c r="T547" i="10"/>
  <c r="T810" i="10"/>
  <c r="T1010" i="10"/>
  <c r="T1215" i="10"/>
  <c r="T1415" i="10"/>
  <c r="T1614" i="10"/>
  <c r="T1806" i="10"/>
  <c r="T1955" i="10"/>
  <c r="T2105" i="10"/>
  <c r="T2261" i="10"/>
  <c r="T2410" i="10"/>
  <c r="T2559" i="10"/>
  <c r="T2717" i="10"/>
  <c r="T2866" i="10"/>
  <c r="T3015" i="10"/>
  <c r="T3171" i="10"/>
  <c r="T5517" i="10"/>
  <c r="T6618" i="10"/>
  <c r="T426" i="10"/>
  <c r="T775" i="10"/>
  <c r="T1045" i="10"/>
  <c r="T1330" i="10"/>
  <c r="T1599" i="10"/>
  <c r="T1834" i="10"/>
  <c r="T2041" i="10"/>
  <c r="T2239" i="10"/>
  <c r="T2439" i="10"/>
  <c r="T2645" i="10"/>
  <c r="T2845" i="10"/>
  <c r="T3043" i="10"/>
  <c r="T3235" i="10"/>
  <c r="T3385" i="10"/>
  <c r="T3541" i="10"/>
  <c r="T3690" i="10"/>
  <c r="T3839" i="10"/>
  <c r="T3997" i="10"/>
  <c r="T4146" i="10"/>
  <c r="T5182" i="10"/>
  <c r="T6349" i="10"/>
  <c r="T313" i="10"/>
  <c r="T711" i="10"/>
  <c r="T1002" i="10"/>
  <c r="T1273" i="10"/>
  <c r="T1543" i="10"/>
  <c r="T1791" i="10"/>
  <c r="T2005" i="10"/>
  <c r="T2205" i="10"/>
  <c r="T2403" i="10"/>
  <c r="T2610" i="10"/>
  <c r="T2809" i="10"/>
  <c r="T3007" i="10"/>
  <c r="T3207" i="10"/>
  <c r="T3357" i="10"/>
  <c r="T3513" i="10"/>
  <c r="T3662" i="10"/>
  <c r="T3811" i="10"/>
  <c r="T3967" i="10"/>
  <c r="T4117" i="10"/>
  <c r="T4266" i="10"/>
  <c r="T2607" i="10"/>
  <c r="T93" i="10"/>
  <c r="T889" i="10"/>
  <c r="T1429" i="10"/>
  <c r="T1906" i="10"/>
  <c r="T2318" i="10"/>
  <c r="T2723" i="10"/>
  <c r="T3122" i="10"/>
  <c r="T3442" i="10"/>
  <c r="T3747" i="10"/>
  <c r="T4053" i="10"/>
  <c r="T4295" i="10"/>
  <c r="T4479" i="10"/>
  <c r="T4629" i="10"/>
  <c r="T4778" i="10"/>
  <c r="T4893" i="10"/>
  <c r="T5006" i="10"/>
  <c r="T5119" i="10"/>
  <c r="T5234" i="10"/>
  <c r="T5347" i="10"/>
  <c r="T5461" i="10"/>
  <c r="T5575" i="10"/>
  <c r="T5689" i="10"/>
  <c r="T5802" i="10"/>
  <c r="T5917" i="10"/>
  <c r="T6030" i="10"/>
  <c r="T6143" i="10"/>
  <c r="T6258" i="10"/>
  <c r="T6371" i="10"/>
  <c r="T6485" i="10"/>
  <c r="T6599" i="10"/>
  <c r="T6713" i="10"/>
  <c r="T6826" i="10"/>
  <c r="T115" i="10"/>
  <c r="T343" i="10"/>
  <c r="T570" i="10"/>
  <c r="T798" i="10"/>
  <c r="T1026" i="10"/>
  <c r="T1253" i="10"/>
  <c r="T1481" i="10"/>
  <c r="T1709" i="10"/>
  <c r="T1935" i="10"/>
  <c r="T2163" i="10"/>
  <c r="T5950" i="10"/>
  <c r="T575" i="10"/>
  <c r="T1181" i="10"/>
  <c r="T1714" i="10"/>
  <c r="T2126" i="10"/>
  <c r="T2531" i="10"/>
  <c r="T2930" i="10"/>
  <c r="T3299" i="10"/>
  <c r="T3605" i="10"/>
  <c r="T3911" i="10"/>
  <c r="T4210" i="10"/>
  <c r="T4409" i="10"/>
  <c r="T4565" i="10"/>
  <c r="T4714" i="10"/>
  <c r="T4842" i="10"/>
  <c r="T4957" i="10"/>
  <c r="T5070" i="10"/>
  <c r="T5183" i="10"/>
  <c r="T5298" i="10"/>
  <c r="T5411" i="10"/>
  <c r="T5525" i="10"/>
  <c r="T5639" i="10"/>
  <c r="T5753" i="10"/>
  <c r="T5866" i="10"/>
  <c r="T5981" i="10"/>
  <c r="T6094" i="10"/>
  <c r="T6207" i="10"/>
  <c r="T6322" i="10"/>
  <c r="T6435" i="10"/>
  <c r="T6549" i="10"/>
  <c r="T6663" i="10"/>
  <c r="T6777" i="10"/>
  <c r="T6" i="10"/>
  <c r="T243" i="10"/>
  <c r="T471" i="10"/>
  <c r="T698" i="10"/>
  <c r="T926" i="10"/>
  <c r="T1154" i="10"/>
  <c r="T1381" i="10"/>
  <c r="T1609" i="10"/>
  <c r="T1837" i="10"/>
  <c r="T2063" i="10"/>
  <c r="T4649" i="10"/>
  <c r="T953" i="10"/>
  <c r="T1962" i="10"/>
  <c r="T2773" i="10"/>
  <c r="T3485" i="10"/>
  <c r="T4089" i="10"/>
  <c r="T4494" i="10"/>
  <c r="T4793" i="10"/>
  <c r="T5021" i="10"/>
  <c r="T5247" i="10"/>
  <c r="T5475" i="10"/>
  <c r="T5703" i="10"/>
  <c r="T5930" i="10"/>
  <c r="T6158" i="10"/>
  <c r="T6386" i="10"/>
  <c r="T6613" i="10"/>
  <c r="T6841" i="10"/>
  <c r="T371" i="10"/>
  <c r="T826" i="10"/>
  <c r="T1282" i="10"/>
  <c r="T1737" i="10"/>
  <c r="T2191" i="10"/>
  <c r="T2447" i="10"/>
  <c r="T2675" i="10"/>
  <c r="T2903" i="10"/>
  <c r="T3130" i="10"/>
  <c r="T3358" i="10"/>
  <c r="T3586" i="10"/>
  <c r="T3813" i="10"/>
  <c r="T4041" i="10"/>
  <c r="T4269" i="10"/>
  <c r="T4495" i="10"/>
  <c r="T4723" i="10"/>
  <c r="T4951" i="10"/>
  <c r="T5178" i="10"/>
  <c r="T5406" i="10"/>
  <c r="T5634" i="10"/>
  <c r="T5861" i="10"/>
  <c r="T6089" i="10"/>
  <c r="T6317" i="10"/>
  <c r="T6543" i="10"/>
  <c r="T6771" i="10"/>
  <c r="T4719" i="10"/>
  <c r="T974" i="10"/>
  <c r="T1977" i="10"/>
  <c r="T2781" i="10"/>
  <c r="T3491" i="10"/>
  <c r="T4095" i="10"/>
  <c r="T4509" i="10"/>
  <c r="T4799" i="10"/>
  <c r="T5027" i="10"/>
  <c r="T5255" i="10"/>
  <c r="T5482" i="10"/>
  <c r="T5710" i="10"/>
  <c r="T5938" i="10"/>
  <c r="T6165" i="10"/>
  <c r="T6393" i="10"/>
  <c r="T6621" i="10"/>
  <c r="T6847" i="10"/>
  <c r="T386" i="10"/>
  <c r="T841" i="10"/>
  <c r="T1295" i="10"/>
  <c r="T1751" i="10"/>
  <c r="T2206" i="10"/>
  <c r="T2462" i="10"/>
  <c r="T2690" i="10"/>
  <c r="T2917" i="10"/>
  <c r="T3145" i="10"/>
  <c r="T3373" i="10"/>
  <c r="T3599" i="10"/>
  <c r="T3827" i="10"/>
  <c r="T4055" i="10"/>
  <c r="T4282" i="10"/>
  <c r="T4510" i="10"/>
  <c r="T4738" i="10"/>
  <c r="T4965" i="10"/>
  <c r="T5193" i="10"/>
  <c r="T5421" i="10"/>
  <c r="T5647" i="10"/>
  <c r="T5875" i="10"/>
  <c r="T6103" i="10"/>
  <c r="T6330" i="10"/>
  <c r="T6558" i="10"/>
  <c r="T6786" i="10"/>
  <c r="T6935" i="10"/>
  <c r="T1342" i="10"/>
  <c r="T4058" i="10"/>
  <c r="T5239" i="10"/>
  <c r="T5609" i="10"/>
  <c r="T5914" i="10"/>
  <c r="T6221" i="10"/>
  <c r="T6519" i="10"/>
  <c r="T6825" i="10"/>
  <c r="T149" i="10"/>
  <c r="T298" i="10"/>
  <c r="T455" i="10"/>
  <c r="T605" i="10"/>
  <c r="T754" i="10"/>
  <c r="T882" i="10"/>
  <c r="T995" i="10"/>
  <c r="T1109" i="10"/>
  <c r="T1223" i="10"/>
  <c r="T1337" i="10"/>
  <c r="T1450" i="10"/>
  <c r="T1565" i="10"/>
  <c r="T1678" i="10"/>
  <c r="T738" i="10"/>
  <c r="T4357" i="10"/>
  <c r="T5481" i="10"/>
  <c r="T5879" i="10"/>
  <c r="T6277" i="10"/>
  <c r="T6690" i="10"/>
  <c r="T127" i="10"/>
  <c r="T327" i="10"/>
  <c r="T541" i="10"/>
  <c r="T739" i="10"/>
  <c r="T903" i="10"/>
  <c r="T1059" i="10"/>
  <c r="T1209" i="10"/>
  <c r="T1358" i="10"/>
  <c r="T1514" i="10"/>
  <c r="T1663" i="10"/>
  <c r="T1799" i="10"/>
  <c r="T1913" i="10"/>
  <c r="T2026" i="10"/>
  <c r="T2141" i="10"/>
  <c r="T2254" i="10"/>
  <c r="T2367" i="10"/>
  <c r="T2482" i="10"/>
  <c r="T2595" i="10"/>
  <c r="T2709" i="10"/>
  <c r="T2823" i="10"/>
  <c r="T2937" i="10"/>
  <c r="T3050" i="10"/>
  <c r="T3165" i="10"/>
  <c r="T3278" i="10"/>
  <c r="T3391" i="10"/>
  <c r="T3506" i="10"/>
  <c r="T3619" i="10"/>
  <c r="T3733" i="10"/>
  <c r="T3847" i="10"/>
  <c r="T3961" i="10"/>
  <c r="T4074" i="10"/>
  <c r="T4189" i="10"/>
  <c r="T4302" i="10"/>
  <c r="T4415" i="10"/>
  <c r="T4530" i="10"/>
  <c r="T4643" i="10"/>
  <c r="T4757" i="10"/>
  <c r="T6569" i="10"/>
  <c r="T6718" i="10"/>
  <c r="T6874" i="10"/>
  <c r="T4926" i="10"/>
  <c r="T5154" i="10"/>
  <c r="T6547" i="10"/>
  <c r="T6703" i="10"/>
  <c r="T6853" i="10"/>
  <c r="T6434" i="10"/>
  <c r="T6285" i="10"/>
  <c r="T6135" i="10"/>
  <c r="T5978" i="10"/>
  <c r="T5829" i="10"/>
  <c r="T5679" i="10"/>
  <c r="T5523" i="10"/>
  <c r="T5374" i="10"/>
  <c r="T5167" i="10"/>
  <c r="T4941" i="10"/>
  <c r="T4706" i="10"/>
  <c r="T4329" i="10"/>
  <c r="T3923" i="10"/>
  <c r="T3277" i="10"/>
  <c r="T2558" i="10"/>
  <c r="T1826" i="10"/>
  <c r="T994" i="10"/>
  <c r="T7374" i="10"/>
  <c r="T2321" i="10"/>
  <c r="T4514" i="10"/>
  <c r="T4101" i="10"/>
  <c r="T3582" i="10"/>
  <c r="T2871" i="10"/>
  <c r="T2153" i="10"/>
  <c r="T1421" i="10"/>
  <c r="T8158" i="10"/>
  <c r="T5601" i="10"/>
  <c r="T6455" i="10"/>
  <c r="T6263" i="10"/>
  <c r="T6114" i="10"/>
  <c r="T5965" i="10"/>
  <c r="T5807" i="10"/>
  <c r="T5658" i="10"/>
  <c r="T5466" i="10"/>
  <c r="T5310" i="10"/>
  <c r="T5082" i="10"/>
  <c r="T4855" i="10"/>
  <c r="T4585" i="10"/>
  <c r="T4179" i="10"/>
  <c r="T3725" i="10"/>
  <c r="T3013" i="10"/>
  <c r="T2281" i="10"/>
  <c r="T1562" i="10"/>
  <c r="T461" i="10"/>
  <c r="T6475" i="10"/>
  <c r="T4834" i="10"/>
  <c r="T4947" i="10"/>
  <c r="T5061" i="10"/>
  <c r="T5175" i="10"/>
  <c r="T5289" i="10"/>
  <c r="T362" i="10"/>
  <c r="T477" i="10"/>
  <c r="T590" i="10"/>
  <c r="T703" i="10"/>
  <c r="T277" i="10"/>
  <c r="T163" i="10"/>
  <c r="T50" i="10"/>
  <c r="T6810" i="10"/>
  <c r="T6697" i="10"/>
  <c r="T6583" i="10"/>
  <c r="T6469" i="10"/>
  <c r="T6355" i="10"/>
  <c r="T6242" i="10"/>
  <c r="T6127" i="10"/>
  <c r="T6014" i="10"/>
  <c r="T5901" i="10"/>
  <c r="T5786" i="10"/>
  <c r="T5673" i="10"/>
  <c r="T5559" i="10"/>
  <c r="T5445" i="10"/>
  <c r="T5331" i="10"/>
  <c r="T5218" i="10"/>
  <c r="T5103" i="10"/>
  <c r="T4990" i="10"/>
  <c r="T4877" i="10"/>
  <c r="T4762" i="10"/>
  <c r="T4621" i="10"/>
  <c r="T4414" i="10"/>
  <c r="T4215" i="10"/>
  <c r="T4015" i="10"/>
  <c r="T3781" i="10"/>
  <c r="T3433" i="10"/>
  <c r="T3077" i="10"/>
  <c r="T2707" i="10"/>
  <c r="T2359" i="10"/>
  <c r="T1997" i="10"/>
  <c r="T1619" i="10"/>
  <c r="T1271" i="10"/>
  <c r="T589" i="10"/>
  <c r="T7782" i="10"/>
  <c r="T6731" i="10"/>
  <c r="T1355" i="10"/>
  <c r="T5937" i="10"/>
  <c r="T6822" i="10"/>
  <c r="T7454" i="10"/>
  <c r="T7954" i="10"/>
  <c r="T389" i="10"/>
  <c r="T815" i="10"/>
  <c r="T1221" i="10"/>
  <c r="T1427" i="10"/>
  <c r="T1641" i="10"/>
  <c r="T1839" i="10"/>
  <c r="T2039" i="10"/>
  <c r="T2245" i="10"/>
  <c r="T2445" i="10"/>
  <c r="T2643" i="10"/>
  <c r="T2850" i="10"/>
  <c r="T3049" i="10"/>
  <c r="T3247" i="10"/>
  <c r="T3461" i="10"/>
  <c r="T3661" i="10"/>
  <c r="T3845" i="10"/>
  <c r="T5990" i="10"/>
  <c r="T7070" i="10"/>
  <c r="T7814" i="10"/>
  <c r="T431" i="10"/>
  <c r="T965" i="10"/>
  <c r="T1370" i="10"/>
  <c r="T1647" i="10"/>
  <c r="T1911" i="10"/>
  <c r="T2181" i="10"/>
  <c r="T2451" i="10"/>
  <c r="T2722" i="10"/>
  <c r="T2985" i="10"/>
  <c r="T3269" i="10"/>
  <c r="T3533" i="10"/>
  <c r="T3802" i="10"/>
  <c r="T3973" i="10"/>
  <c r="T4122" i="10"/>
  <c r="T4271" i="10"/>
  <c r="T4429" i="10"/>
  <c r="T4578" i="10"/>
  <c r="T4698" i="10"/>
  <c r="T4677" i="10"/>
  <c r="T4493" i="10"/>
  <c r="T4293" i="10"/>
  <c r="T4094" i="10"/>
  <c r="T3887" i="10"/>
  <c r="T3575" i="10"/>
  <c r="T3213" i="10"/>
  <c r="T2835" i="10"/>
  <c r="T2479" i="10"/>
  <c r="T2131" i="10"/>
  <c r="T1762" i="10"/>
  <c r="T1413" i="10"/>
  <c r="T858" i="10"/>
  <c r="T8098" i="10"/>
  <c r="T7182" i="10"/>
  <c r="T5339" i="10"/>
  <c r="T7282" i="10"/>
  <c r="T8198" i="10"/>
  <c r="T205" i="10"/>
  <c r="T403" i="10"/>
  <c r="T823" i="10"/>
  <c r="T1029" i="10"/>
  <c r="T1229" i="10"/>
  <c r="T802" i="10"/>
  <c r="T1001" i="10"/>
  <c r="T1199" i="10"/>
  <c r="T446" i="10"/>
  <c r="T247" i="10"/>
  <c r="T47" i="10"/>
  <c r="T8102" i="10"/>
  <c r="T7990" i="10"/>
  <c r="T7878" i="10"/>
  <c r="T7762" i="10"/>
  <c r="T7650" i="10"/>
  <c r="T7494" i="10"/>
  <c r="T7346" i="10"/>
  <c r="T7198" i="10"/>
  <c r="T7038" i="10"/>
  <c r="T6886" i="10"/>
  <c r="T6689" i="10"/>
  <c r="T6481" i="10"/>
  <c r="T6283" i="10"/>
  <c r="T6006" i="10"/>
  <c r="T5393" i="10"/>
  <c r="T4321" i="10"/>
  <c r="T3254" i="10"/>
  <c r="T2017" i="10"/>
  <c r="T5080" i="10"/>
  <c r="T2536" i="10"/>
  <c r="T3600" i="10"/>
  <c r="T8534" i="10"/>
  <c r="T1405" i="10"/>
  <c r="T2414" i="10"/>
  <c r="T3438" i="10"/>
  <c r="T4675" i="10"/>
  <c r="T5799" i="10"/>
  <c r="T6907" i="10"/>
  <c r="T7317" i="10"/>
  <c r="T7760" i="10"/>
  <c r="T8187" i="10"/>
  <c r="T8447" i="10"/>
  <c r="T8667" i="10"/>
  <c r="T174" i="10"/>
  <c r="T402" i="10"/>
  <c r="T629" i="10"/>
  <c r="T857" i="10"/>
  <c r="T1085" i="10"/>
  <c r="T1102" i="10"/>
  <c r="T2887" i="10"/>
  <c r="T4174" i="10"/>
  <c r="T4829" i="10"/>
  <c r="T5283" i="10"/>
  <c r="T5738" i="10"/>
  <c r="T6194" i="10"/>
  <c r="T6649" i="10"/>
  <c r="T442" i="10"/>
  <c r="T1353" i="10"/>
  <c r="T2263" i="10"/>
  <c r="T2718" i="10"/>
  <c r="T3173" i="10"/>
  <c r="T3629" i="10"/>
  <c r="T4083" i="10"/>
  <c r="T4538" i="10"/>
  <c r="T4994" i="10"/>
  <c r="T5449" i="10"/>
  <c r="T5903" i="10"/>
  <c r="T6359" i="10"/>
  <c r="T6814" i="10"/>
  <c r="T6988" i="10"/>
  <c r="T7073" i="10"/>
  <c r="T7159" i="10"/>
  <c r="T7244" i="10"/>
  <c r="T7329" i="10"/>
  <c r="T7415" i="10"/>
  <c r="T7500" i="10"/>
  <c r="T7585" i="10"/>
  <c r="T7671" i="10"/>
  <c r="T7756" i="10"/>
  <c r="T7841" i="10"/>
  <c r="T7927" i="10"/>
  <c r="T8012" i="10"/>
  <c r="T8097" i="10"/>
  <c r="T8183" i="10"/>
  <c r="T8252" i="10"/>
  <c r="T8316" i="10"/>
  <c r="T8380" i="10"/>
  <c r="T8444" i="10"/>
  <c r="T8508" i="10"/>
  <c r="T8572" i="10"/>
  <c r="T8636" i="10"/>
  <c r="T8700" i="10"/>
  <c r="T6850" i="10"/>
  <c r="T7252" i="10"/>
  <c r="T7545" i="10"/>
  <c r="T7801" i="10"/>
  <c r="T8047" i="10"/>
  <c r="T8258" i="10"/>
  <c r="T8390" i="10"/>
  <c r="T8538" i="10"/>
  <c r="T8714" i="10"/>
  <c r="T394" i="10"/>
  <c r="T1006" i="10"/>
  <c r="T1561" i="10"/>
  <c r="T2101" i="10"/>
  <c r="T2613" i="10"/>
  <c r="T3039" i="10"/>
  <c r="T3651" i="10"/>
  <c r="T4191" i="10"/>
  <c r="T4874" i="10"/>
  <c r="T5386" i="10"/>
  <c r="T5998" i="10"/>
  <c r="T6553" i="10"/>
  <c r="T6965" i="10"/>
  <c r="T7168" i="10"/>
  <c r="T7387" i="10"/>
  <c r="T7621" i="10"/>
  <c r="T7824" i="10"/>
  <c r="T8016" i="10"/>
  <c r="T8231" i="10"/>
  <c r="T8407" i="10"/>
  <c r="T8567" i="10"/>
  <c r="T8723" i="10"/>
  <c r="T189" i="10"/>
  <c r="T415" i="10"/>
  <c r="T643" i="10"/>
  <c r="T871" i="10"/>
  <c r="T1098" i="10"/>
  <c r="T3331" i="10"/>
  <c r="T3103" i="10"/>
  <c r="T2877" i="10"/>
  <c r="T2649" i="10"/>
  <c r="T2421" i="10"/>
  <c r="T2194" i="10"/>
  <c r="T1966" i="10"/>
  <c r="T1738" i="10"/>
  <c r="T1511" i="10"/>
  <c r="T1283" i="10"/>
  <c r="T942" i="10"/>
  <c r="T487" i="10"/>
  <c r="T27" i="10"/>
  <c r="T8463" i="10"/>
  <c r="T8091" i="10"/>
  <c r="T7685" i="10"/>
  <c r="T7243" i="10"/>
  <c r="T6738" i="10"/>
  <c r="T5586" i="10"/>
  <c r="T4434" i="10"/>
  <c r="T3210" i="10"/>
  <c r="T2229" i="10"/>
  <c r="T1177" i="10"/>
  <c r="T82" i="10"/>
  <c r="T8430" i="10"/>
  <c r="T8095" i="10"/>
  <c r="T7620" i="10"/>
  <c r="T7087" i="10"/>
  <c r="T8656" i="10"/>
  <c r="T8528" i="10"/>
  <c r="T8400" i="10"/>
  <c r="T8272" i="10"/>
  <c r="T8124" i="10"/>
  <c r="T7953" i="10"/>
  <c r="T7783" i="10"/>
  <c r="T7612" i="10"/>
  <c r="T7441" i="10"/>
  <c r="T7271" i="10"/>
  <c r="T7100" i="10"/>
  <c r="T6857" i="10"/>
  <c r="T5037" i="10"/>
  <c r="T3215" i="10"/>
  <c r="T542" i="10"/>
  <c r="T5333" i="10"/>
  <c r="T1351" i="10"/>
  <c r="T3431" i="10"/>
  <c r="T3203" i="10"/>
  <c r="T2975" i="10"/>
  <c r="T2749" i="10"/>
  <c r="T2521" i="10"/>
  <c r="T2293" i="10"/>
  <c r="T2066" i="10"/>
  <c r="T1838" i="10"/>
  <c r="T1610" i="10"/>
  <c r="T1383" i="10"/>
  <c r="T1127" i="10"/>
  <c r="T671" i="10"/>
  <c r="T217" i="10"/>
  <c r="T8591" i="10"/>
  <c r="T8259" i="10"/>
  <c r="T7845" i="10"/>
  <c r="T7408" i="10"/>
  <c r="T6987" i="10"/>
  <c r="T6041" i="10"/>
  <c r="T4946" i="10"/>
  <c r="T3737" i="10"/>
  <c r="T2685" i="10"/>
  <c r="T1618" i="10"/>
  <c r="T451" i="10"/>
  <c r="T8550" i="10"/>
  <c r="T8286" i="10"/>
  <c r="T7839" i="10"/>
  <c r="T7284" i="10"/>
  <c r="T8708" i="10"/>
  <c r="T8580" i="10"/>
  <c r="T8452" i="10"/>
  <c r="T8324" i="10"/>
  <c r="T8193" i="10"/>
  <c r="T8023" i="10"/>
  <c r="T7852" i="10"/>
  <c r="T7681" i="10"/>
  <c r="T7511" i="10"/>
  <c r="T7340" i="10"/>
  <c r="T7169" i="10"/>
  <c r="T6999" i="10"/>
  <c r="T5833" i="10"/>
  <c r="T4013" i="10"/>
  <c r="T2135" i="10"/>
  <c r="T6130" i="10"/>
  <c r="T4010" i="10"/>
  <c r="T2563" i="10"/>
  <c r="T2335" i="10"/>
  <c r="T2109" i="10"/>
  <c r="T1881" i="10"/>
  <c r="T1653" i="10"/>
  <c r="T1426" i="10"/>
  <c r="T1198" i="10"/>
  <c r="T771" i="10"/>
  <c r="T317" i="10"/>
  <c r="T8655" i="10"/>
  <c r="T8331" i="10"/>
  <c r="T7931" i="10"/>
  <c r="T7509" i="10"/>
  <c r="T7083" i="10"/>
  <c r="T6282" i="10"/>
  <c r="T5159" i="10"/>
  <c r="T3993" i="10"/>
  <c r="T2855" i="10"/>
  <c r="T1831" i="10"/>
  <c r="T735" i="10"/>
  <c r="T8610" i="10"/>
  <c r="T8342" i="10"/>
  <c r="T7961" i="10"/>
  <c r="T7417" i="10"/>
  <c r="T8736" i="10"/>
  <c r="T8608" i="10"/>
  <c r="T8480" i="10"/>
  <c r="T8352" i="10"/>
  <c r="T8224" i="10"/>
  <c r="T8060" i="10"/>
  <c r="T7889" i="10"/>
  <c r="T7719" i="10"/>
  <c r="T7548" i="10"/>
  <c r="T7377" i="10"/>
  <c r="T7207" i="10"/>
  <c r="T7036" i="10"/>
  <c r="T6174" i="10"/>
  <c r="T4354" i="10"/>
  <c r="T2533" i="10"/>
  <c r="T6471" i="10"/>
  <c r="T4607" i="10"/>
  <c r="T282" i="10"/>
  <c r="T4898" i="10"/>
  <c r="T5722" i="10"/>
  <c r="T6255" i="10"/>
  <c r="T6803" i="10"/>
  <c r="T255" i="10"/>
  <c r="T2415" i="10"/>
  <c r="T5346" i="10"/>
  <c r="T5893" i="10"/>
  <c r="T6426" i="10"/>
  <c r="T63" i="10"/>
  <c r="T349" i="10"/>
  <c r="T611" i="10"/>
  <c r="T861" i="10"/>
  <c r="T1066" i="10"/>
  <c r="T1266" i="10"/>
  <c r="T1465" i="10"/>
  <c r="T1671" i="10"/>
  <c r="T1842" i="10"/>
  <c r="T1991" i="10"/>
  <c r="T2147" i="10"/>
  <c r="T2297" i="10"/>
  <c r="T2446" i="10"/>
  <c r="T2602" i="10"/>
  <c r="T2751" i="10"/>
  <c r="T2901" i="10"/>
  <c r="T3058" i="10"/>
  <c r="T1527" i="10"/>
  <c r="T5801" i="10"/>
  <c r="T6861" i="10"/>
  <c r="T511" i="10"/>
  <c r="T846" i="10"/>
  <c r="T1123" i="10"/>
  <c r="T1386" i="10"/>
  <c r="T1657" i="10"/>
  <c r="T1891" i="10"/>
  <c r="T2090" i="10"/>
  <c r="T2290" i="10"/>
  <c r="T2495" i="10"/>
  <c r="T2695" i="10"/>
  <c r="T2894" i="10"/>
  <c r="T3101" i="10"/>
  <c r="T3271" i="10"/>
  <c r="T3427" i="10"/>
  <c r="T3577" i="10"/>
  <c r="T3726" i="10"/>
  <c r="T3882" i="10"/>
  <c r="T4031" i="10"/>
  <c r="T4181" i="10"/>
  <c r="T5551" i="10"/>
  <c r="T6633" i="10"/>
  <c r="T441" i="10"/>
  <c r="T803" i="10"/>
  <c r="T1074" i="10"/>
  <c r="T1343" i="10"/>
  <c r="T1607" i="10"/>
  <c r="T1849" i="10"/>
  <c r="T2047" i="10"/>
  <c r="T2247" i="10"/>
  <c r="T2461" i="10"/>
  <c r="T2659" i="10"/>
  <c r="T2858" i="10"/>
  <c r="T3065" i="10"/>
  <c r="T3242" i="10"/>
  <c r="T3399" i="10"/>
  <c r="T3549" i="10"/>
  <c r="T3698" i="10"/>
  <c r="T3854" i="10"/>
  <c r="T4003" i="10"/>
  <c r="T4153" i="10"/>
  <c r="T4309" i="10"/>
  <c r="T5402" i="10"/>
  <c r="T355" i="10"/>
  <c r="T1031" i="10"/>
  <c r="T1557" i="10"/>
  <c r="T2013" i="10"/>
  <c r="T2418" i="10"/>
  <c r="T2815" i="10"/>
  <c r="T3214" i="10"/>
  <c r="T3519" i="10"/>
  <c r="T3826" i="10"/>
  <c r="T4125" i="10"/>
  <c r="T4351" i="10"/>
  <c r="T4515" i="10"/>
  <c r="T4665" i="10"/>
  <c r="T4807" i="10"/>
  <c r="T4921" i="10"/>
  <c r="T5034" i="10"/>
  <c r="T5149" i="10"/>
  <c r="T5262" i="10"/>
  <c r="T5375" i="10"/>
  <c r="T5490" i="10"/>
  <c r="T5603" i="10"/>
  <c r="T5717" i="10"/>
  <c r="T5831" i="10"/>
  <c r="T5945" i="10"/>
  <c r="T6058" i="10"/>
  <c r="T6173" i="10"/>
  <c r="T6286" i="10"/>
  <c r="T6399" i="10"/>
  <c r="T6514" i="10"/>
  <c r="T6627" i="10"/>
  <c r="T6741" i="10"/>
  <c r="T6855" i="10"/>
  <c r="T173" i="10"/>
  <c r="T399" i="10"/>
  <c r="T627" i="10"/>
  <c r="T855" i="10"/>
  <c r="T1082" i="10"/>
  <c r="T1310" i="10"/>
  <c r="T1538" i="10"/>
  <c r="T1765" i="10"/>
  <c r="T1993" i="10"/>
  <c r="T2221" i="10"/>
  <c r="T6505" i="10"/>
  <c r="T767" i="10"/>
  <c r="T1301" i="10"/>
  <c r="T1821" i="10"/>
  <c r="T2233" i="10"/>
  <c r="T2631" i="10"/>
  <c r="T3037" i="10"/>
  <c r="T3378" i="10"/>
  <c r="T3683" i="10"/>
  <c r="T3982" i="10"/>
  <c r="T4259" i="10"/>
  <c r="T4451" i="10"/>
  <c r="T4601" i="10"/>
  <c r="T4750" i="10"/>
  <c r="T4871" i="10"/>
  <c r="T4985" i="10"/>
  <c r="T5098" i="10"/>
  <c r="T5213" i="10"/>
  <c r="T5326" i="10"/>
  <c r="T5439" i="10"/>
  <c r="T5554" i="10"/>
  <c r="T5667" i="10"/>
  <c r="T5781" i="10"/>
  <c r="T5895" i="10"/>
  <c r="T6009" i="10"/>
  <c r="T6122" i="10"/>
  <c r="T6237" i="10"/>
  <c r="T6350" i="10"/>
  <c r="T6463" i="10"/>
  <c r="T6578" i="10"/>
  <c r="T6691" i="10"/>
  <c r="T6805" i="10"/>
  <c r="T73" i="10"/>
  <c r="T301" i="10"/>
  <c r="T527" i="10"/>
  <c r="T755" i="10"/>
  <c r="T983" i="10"/>
  <c r="T1210" i="10"/>
  <c r="T1438" i="10"/>
  <c r="T1666" i="10"/>
  <c r="T1893" i="10"/>
  <c r="T2121" i="10"/>
  <c r="T6199" i="10"/>
  <c r="T1230" i="10"/>
  <c r="T2162" i="10"/>
  <c r="T2973" i="10"/>
  <c r="T3634" i="10"/>
  <c r="T4223" i="10"/>
  <c r="T4573" i="10"/>
  <c r="T4850" i="10"/>
  <c r="T5077" i="10"/>
  <c r="T5305" i="10"/>
  <c r="T5533" i="10"/>
  <c r="T5759" i="10"/>
  <c r="T5987" i="10"/>
  <c r="T6215" i="10"/>
  <c r="T6442" i="10"/>
  <c r="T6670" i="10"/>
  <c r="T26" i="10"/>
  <c r="T485" i="10"/>
  <c r="T941" i="10"/>
  <c r="T1395" i="10"/>
  <c r="T1850" i="10"/>
  <c r="T2277" i="10"/>
  <c r="T2505" i="10"/>
  <c r="T2733" i="10"/>
  <c r="T2959" i="10"/>
  <c r="T3187" i="10"/>
  <c r="T3415" i="10"/>
  <c r="T3642" i="10"/>
  <c r="T3870" i="10"/>
  <c r="T4098" i="10"/>
  <c r="T4325" i="10"/>
  <c r="T4553" i="10"/>
  <c r="T4781" i="10"/>
  <c r="T5007" i="10"/>
  <c r="T5235" i="10"/>
  <c r="T5463" i="10"/>
  <c r="T5690" i="10"/>
  <c r="T5918" i="10"/>
  <c r="T6146" i="10"/>
  <c r="T6373" i="10"/>
  <c r="T6601" i="10"/>
  <c r="T6829" i="10"/>
  <c r="T6234" i="10"/>
  <c r="T1237" i="10"/>
  <c r="T2175" i="10"/>
  <c r="T2986" i="10"/>
  <c r="T3641" i="10"/>
  <c r="T4238" i="10"/>
  <c r="T4579" i="10"/>
  <c r="T4857" i="10"/>
  <c r="T5085" i="10"/>
  <c r="T5311" i="10"/>
  <c r="T5539" i="10"/>
  <c r="T5767" i="10"/>
  <c r="T5994" i="10"/>
  <c r="T6222" i="10"/>
  <c r="T6450" i="10"/>
  <c r="T6677" i="10"/>
  <c r="T45" i="10"/>
  <c r="T499" i="10"/>
  <c r="T954" i="10"/>
  <c r="T1410" i="10"/>
  <c r="T1865" i="10"/>
  <c r="T2291" i="10"/>
  <c r="T2519" i="10"/>
  <c r="T2746" i="10"/>
  <c r="T2974" i="10"/>
  <c r="T3202" i="10"/>
  <c r="T3429" i="10"/>
  <c r="T3657" i="10"/>
  <c r="T3885" i="10"/>
  <c r="T4111" i="10"/>
  <c r="T4339" i="10"/>
  <c r="T4567" i="10"/>
  <c r="T4794" i="10"/>
  <c r="T5022" i="10"/>
  <c r="T5250" i="10"/>
  <c r="T5477" i="10"/>
  <c r="T5705" i="10"/>
  <c r="T5933" i="10"/>
  <c r="T6159" i="10"/>
  <c r="T6387" i="10"/>
  <c r="T6615" i="10"/>
  <c r="T6842" i="10"/>
  <c r="T6956" i="10"/>
  <c r="T2067" i="10"/>
  <c r="T4457" i="10"/>
  <c r="T5381" i="10"/>
  <c r="T5687" i="10"/>
  <c r="T5993" i="10"/>
  <c r="T6291" i="10"/>
  <c r="T6597" i="10"/>
  <c r="T24" i="10"/>
  <c r="T185" i="10"/>
  <c r="T341" i="10"/>
  <c r="T490" i="10"/>
  <c r="T639" i="10"/>
  <c r="T797" i="10"/>
  <c r="T910" i="10"/>
  <c r="T1023" i="10"/>
  <c r="T1138" i="10"/>
  <c r="T1251" i="10"/>
  <c r="T1365" i="10"/>
  <c r="T1479" i="10"/>
  <c r="T1593" i="10"/>
  <c r="T1706" i="10"/>
  <c r="T1875" i="10"/>
  <c r="T4841" i="10"/>
  <c r="T5573" i="10"/>
  <c r="T5971" i="10"/>
  <c r="T6391" i="10"/>
  <c r="T6789" i="10"/>
  <c r="T178" i="10"/>
  <c r="T383" i="10"/>
  <c r="T583" i="10"/>
  <c r="T782" i="10"/>
  <c r="T946" i="10"/>
  <c r="T1095" i="10"/>
  <c r="T1245" i="10"/>
  <c r="T1401" i="10"/>
  <c r="T1550" i="10"/>
  <c r="T1699" i="10"/>
  <c r="T1827" i="10"/>
  <c r="T1941" i="10"/>
  <c r="T2055" i="10"/>
  <c r="T2169" i="10"/>
  <c r="T2282" i="10"/>
  <c r="T2397" i="10"/>
  <c r="T2510" i="10"/>
  <c r="T2623" i="10"/>
  <c r="T2738" i="10"/>
  <c r="T2851" i="10"/>
  <c r="T2965" i="10"/>
  <c r="T3079" i="10"/>
  <c r="T3193" i="10"/>
  <c r="T3306" i="10"/>
  <c r="T3421" i="10"/>
  <c r="T3534" i="10"/>
  <c r="T3647" i="10"/>
  <c r="T3762" i="10"/>
  <c r="T3875" i="10"/>
  <c r="T3989" i="10"/>
  <c r="T4103" i="10"/>
  <c r="T4217" i="10"/>
  <c r="T4330" i="10"/>
  <c r="T4445" i="10"/>
  <c r="T4558" i="10"/>
  <c r="T4671" i="10"/>
  <c r="T6377" i="10"/>
  <c r="T6605" i="10"/>
  <c r="T6761" i="10"/>
  <c r="T32" i="10"/>
  <c r="T4983" i="10"/>
  <c r="T5210" i="10"/>
  <c r="T6590" i="10"/>
  <c r="T6739" i="10"/>
  <c r="T6888" i="10"/>
  <c r="T6398" i="10"/>
  <c r="T6249" i="10"/>
  <c r="T6093" i="10"/>
  <c r="T5943" i="10"/>
  <c r="T5794" i="10"/>
  <c r="T5637" i="10"/>
  <c r="T5487" i="10"/>
  <c r="T5338" i="10"/>
  <c r="T5111" i="10"/>
  <c r="T4883" i="10"/>
  <c r="T4627" i="10"/>
  <c r="T4229" i="10"/>
  <c r="T3817" i="10"/>
  <c r="T3091" i="10"/>
  <c r="T2366" i="10"/>
  <c r="T1655" i="10"/>
  <c r="T631" i="10"/>
  <c r="T6774" i="10"/>
  <c r="T4755" i="10"/>
  <c r="T4407" i="10"/>
  <c r="T4002" i="10"/>
  <c r="T3418" i="10"/>
  <c r="T2679" i="10"/>
  <c r="T1961" i="10"/>
  <c r="T1257" i="10"/>
  <c r="T7758" i="10"/>
  <c r="T417" i="10"/>
  <c r="T6419" i="10"/>
  <c r="T6227" i="10"/>
  <c r="T6078" i="10"/>
  <c r="T5922" i="10"/>
  <c r="T5773" i="10"/>
  <c r="T5623" i="10"/>
  <c r="T5431" i="10"/>
  <c r="T5253" i="10"/>
  <c r="T5026" i="10"/>
  <c r="T4798" i="10"/>
  <c r="T4485" i="10"/>
  <c r="T4073" i="10"/>
  <c r="T3546" i="10"/>
  <c r="T2821" i="10"/>
  <c r="T2103" i="10"/>
  <c r="T1391" i="10"/>
  <c r="T8038" i="10"/>
  <c r="T4518" i="10"/>
  <c r="T4862" i="10"/>
  <c r="T4975" i="10"/>
  <c r="T5090" i="10"/>
  <c r="T5203" i="10"/>
  <c r="T5317" i="10"/>
  <c r="T391" i="10"/>
  <c r="T505" i="10"/>
  <c r="T618" i="10"/>
  <c r="T733" i="10"/>
  <c r="T249" i="10"/>
  <c r="T135" i="10"/>
  <c r="T14" i="10"/>
  <c r="T6782" i="10"/>
  <c r="T6669" i="10"/>
  <c r="T6554" i="10"/>
  <c r="T6441" i="10"/>
  <c r="T6327" i="10"/>
  <c r="T6213" i="10"/>
  <c r="T6099" i="10"/>
  <c r="T5986" i="10"/>
  <c r="T5871" i="10"/>
  <c r="T5758" i="10"/>
  <c r="T5645" i="10"/>
  <c r="T5530" i="10"/>
  <c r="T5417" i="10"/>
  <c r="T5303" i="10"/>
  <c r="T5189" i="10"/>
  <c r="T5075" i="10"/>
  <c r="T4962" i="10"/>
  <c r="T4847" i="10"/>
  <c r="T4734" i="10"/>
  <c r="T4570" i="10"/>
  <c r="T4371" i="10"/>
  <c r="T4173" i="10"/>
  <c r="T3959" i="10"/>
  <c r="T3695" i="10"/>
  <c r="T3347" i="10"/>
  <c r="T2978" i="10"/>
  <c r="T2622" i="10"/>
  <c r="T2266" i="10"/>
  <c r="T1903" i="10"/>
  <c r="T1541" i="10"/>
  <c r="T1143" i="10"/>
  <c r="T333" i="10"/>
  <c r="T7566" i="10"/>
  <c r="T6369" i="10"/>
  <c r="T2913" i="10"/>
  <c r="T6198" i="10"/>
  <c r="T6994" i="10"/>
  <c r="T7602" i="10"/>
  <c r="T8070" i="10"/>
  <c r="T510" i="10"/>
  <c r="T915" i="10"/>
  <c r="T1278" i="10"/>
  <c r="T1485" i="10"/>
  <c r="T1683" i="10"/>
  <c r="T1882" i="10"/>
  <c r="T2095" i="10"/>
  <c r="T2295" i="10"/>
  <c r="T2494" i="10"/>
  <c r="T2701" i="10"/>
  <c r="T2899" i="10"/>
  <c r="T3098" i="10"/>
  <c r="T3305" i="10"/>
  <c r="T3503" i="10"/>
  <c r="T3703" i="10"/>
  <c r="T1889" i="10"/>
  <c r="T6321" i="10"/>
  <c r="T7262" i="10"/>
  <c r="T7986" i="10"/>
  <c r="T559" i="10"/>
  <c r="T1086" i="10"/>
  <c r="T1449" i="10"/>
  <c r="T1711" i="10"/>
  <c r="T1982" i="10"/>
  <c r="T2253" i="10"/>
  <c r="T2522" i="10"/>
  <c r="T2786" i="10"/>
  <c r="T3063" i="10"/>
  <c r="T3326" i="10"/>
  <c r="T3589" i="10"/>
  <c r="T3859" i="10"/>
  <c r="T4009" i="10"/>
  <c r="T4158" i="10"/>
  <c r="T4314" i="10"/>
  <c r="T4463" i="10"/>
  <c r="T4613" i="10"/>
  <c r="T4727" i="10"/>
  <c r="T4634" i="10"/>
  <c r="T4442" i="10"/>
  <c r="T4243" i="10"/>
  <c r="T4037" i="10"/>
  <c r="T3831" i="10"/>
  <c r="T3475" i="10"/>
  <c r="T3119" i="10"/>
  <c r="T2757" i="10"/>
  <c r="T1314" i="10"/>
  <c r="T3174" i="10"/>
  <c r="T674" i="10"/>
  <c r="T851" i="10"/>
  <c r="T197" i="10"/>
  <c r="T7846" i="10"/>
  <c r="T7378" i="10"/>
  <c r="T7078" i="10"/>
  <c r="T6737" i="10"/>
  <c r="T6331" i="10"/>
  <c r="T5681" i="10"/>
  <c r="T3515" i="10"/>
  <c r="T6560" i="10"/>
  <c r="T3360" i="10"/>
  <c r="T4296" i="10"/>
  <c r="T4936" i="10"/>
  <c r="T5456" i="10"/>
  <c r="T5944" i="10"/>
  <c r="T6456" i="10"/>
  <c r="T6768" i="10"/>
  <c r="T198" i="10"/>
  <c r="T609" i="10"/>
  <c r="T870" i="10"/>
  <c r="T1137" i="10"/>
  <c r="T1393" i="10"/>
  <c r="T1590" i="10"/>
  <c r="T1787" i="10"/>
  <c r="T2001" i="10"/>
  <c r="T2203" i="10"/>
  <c r="T2401" i="10"/>
  <c r="T2052" i="10"/>
  <c r="T3248" i="10"/>
  <c r="T3988" i="10"/>
  <c r="T4484" i="10"/>
  <c r="T4888" i="10"/>
  <c r="T5304" i="10"/>
  <c r="T5688" i="10"/>
  <c r="T6104" i="10"/>
  <c r="T6448" i="10"/>
  <c r="T6696" i="10"/>
  <c r="T22" i="10"/>
  <c r="T305" i="10"/>
  <c r="T566" i="10"/>
  <c r="T838" i="10"/>
  <c r="T1796" i="10"/>
  <c r="T3888" i="10"/>
  <c r="T4808" i="10"/>
  <c r="T5620" i="10"/>
  <c r="T6388" i="10"/>
  <c r="T6852" i="10"/>
  <c r="T523" i="10"/>
  <c r="T1062" i="10"/>
  <c r="T1403" i="10"/>
  <c r="T1670" i="10"/>
  <c r="T1931" i="10"/>
  <c r="T2209" i="10"/>
  <c r="T2470" i="10"/>
  <c r="T2683" i="10"/>
  <c r="T2886" i="10"/>
  <c r="T3083" i="10"/>
  <c r="T3291" i="10"/>
  <c r="T3489" i="10"/>
  <c r="T3686" i="10"/>
  <c r="T3894" i="10"/>
  <c r="T4091" i="10"/>
  <c r="T4294" i="10"/>
  <c r="T4507" i="10"/>
  <c r="T4705" i="10"/>
  <c r="T4902" i="10"/>
  <c r="T5110" i="10"/>
  <c r="T5307" i="10"/>
  <c r="T5510" i="10"/>
  <c r="T5713" i="10"/>
  <c r="T5883" i="10"/>
  <c r="T6033" i="10"/>
  <c r="T6193" i="10"/>
  <c r="T6342" i="10"/>
  <c r="T6491" i="10"/>
  <c r="T6646" i="10"/>
  <c r="T6795" i="10"/>
  <c r="T6930" i="10"/>
  <c r="T7046" i="10"/>
  <c r="T7158" i="10"/>
  <c r="T7270" i="10"/>
  <c r="T7390" i="10"/>
  <c r="T7502" i="10"/>
  <c r="T7614" i="10"/>
  <c r="T2768" i="10"/>
  <c r="T4292" i="10"/>
  <c r="T5112" i="10"/>
  <c r="T5920" i="10"/>
  <c r="T6596" i="10"/>
  <c r="T182" i="10"/>
  <c r="T721" i="10"/>
  <c r="T1185" i="10"/>
  <c r="T1505" i="10"/>
  <c r="T1777" i="10"/>
  <c r="T2038" i="10"/>
  <c r="T3944" i="10"/>
  <c r="T5684" i="10"/>
  <c r="T6884" i="10"/>
  <c r="T1094" i="10"/>
  <c r="T1675" i="10"/>
  <c r="T2187" i="10"/>
  <c r="T2545" i="10"/>
  <c r="T2806" i="10"/>
  <c r="T3067" i="10"/>
  <c r="T3345" i="10"/>
  <c r="T3611" i="10"/>
  <c r="T3878" i="10"/>
  <c r="T4166" i="10"/>
  <c r="T4427" i="10"/>
  <c r="T4689" i="10"/>
  <c r="T4966" i="10"/>
  <c r="T5233" i="10"/>
  <c r="T5499" i="10"/>
  <c r="T5771" i="10"/>
  <c r="T4096" i="10"/>
  <c r="T5768" i="10"/>
  <c r="T75" i="10"/>
  <c r="T1126" i="10"/>
  <c r="T1718" i="10"/>
  <c r="T2230" i="10"/>
  <c r="T2550" i="10"/>
  <c r="T2811" i="10"/>
  <c r="T3099" i="10"/>
  <c r="T3366" i="10"/>
  <c r="T3633" i="10"/>
  <c r="T3910" i="10"/>
  <c r="T4171" i="10"/>
  <c r="T4433" i="10"/>
  <c r="T4710" i="10"/>
  <c r="T4977" i="10"/>
  <c r="T5243" i="10"/>
  <c r="T5531" i="10"/>
  <c r="T5793" i="10"/>
  <c r="T3800" i="10"/>
  <c r="T5572" i="10"/>
  <c r="T6840" i="10"/>
  <c r="T1019" i="10"/>
  <c r="T1659" i="10"/>
  <c r="T2171" i="10"/>
  <c r="T2513" i="10"/>
  <c r="T2801" i="10"/>
  <c r="T3062" i="10"/>
  <c r="T3323" i="10"/>
  <c r="T3601" i="10"/>
  <c r="T3867" i="10"/>
  <c r="T4134" i="10"/>
  <c r="T4406" i="10"/>
  <c r="T4678" i="10"/>
  <c r="T4939" i="10"/>
  <c r="T5222" i="10"/>
  <c r="T5489" i="10"/>
  <c r="T5755" i="10"/>
  <c r="T5969" i="10"/>
  <c r="T6171" i="10"/>
  <c r="T574" i="10"/>
  <c r="T367" i="10"/>
  <c r="T169" i="10"/>
  <c r="T8178" i="10"/>
  <c r="T8062" i="10"/>
  <c r="T7950" i="10"/>
  <c r="T7838" i="10"/>
  <c r="T7718" i="10"/>
  <c r="T7590" i="10"/>
  <c r="T7438" i="10"/>
  <c r="T7286" i="10"/>
  <c r="T7138" i="10"/>
  <c r="T6982" i="10"/>
  <c r="T6817" i="10"/>
  <c r="T6619" i="10"/>
  <c r="T6406" i="10"/>
  <c r="T6177" i="10"/>
  <c r="T5905" i="10"/>
  <c r="T4998" i="10"/>
  <c r="T3915" i="10"/>
  <c r="T2843" i="10"/>
  <c r="T1179" i="10"/>
  <c r="T8114" i="10"/>
  <c r="T7998" i="10"/>
  <c r="T7858" i="10"/>
  <c r="T7742" i="10"/>
  <c r="T7622" i="10"/>
  <c r="T7462" i="10"/>
  <c r="T7314" i="10"/>
  <c r="T7122" i="10"/>
  <c r="T6974" i="10"/>
  <c r="T6801" i="10"/>
  <c r="T6598" i="10"/>
  <c r="T6395" i="10"/>
  <c r="T6161" i="10"/>
  <c r="T5894" i="10"/>
  <c r="T4934" i="10"/>
  <c r="T3857" i="10"/>
  <c r="T2769" i="10"/>
  <c r="T955" i="10"/>
  <c r="T1364" i="10"/>
  <c r="T2408" i="10"/>
  <c r="T3268" i="10"/>
  <c r="T3844" i="10"/>
  <c r="T4256" i="10"/>
  <c r="T4596" i="10"/>
  <c r="T4896" i="10"/>
  <c r="T5200" i="10"/>
  <c r="T5508" i="10"/>
  <c r="T5808" i="10"/>
  <c r="T6112" i="10"/>
  <c r="T6372" i="10"/>
  <c r="T6576" i="10"/>
  <c r="T6756" i="10"/>
  <c r="T36" i="10"/>
  <c r="T241" i="10"/>
  <c r="T443" i="10"/>
  <c r="T646" i="10"/>
  <c r="T843" i="10"/>
  <c r="T1051" i="10"/>
  <c r="T1249" i="10"/>
  <c r="T1416" i="10"/>
  <c r="T1828" i="10"/>
  <c r="T2196" i="10"/>
  <c r="T2552" i="10"/>
  <c r="T2900" i="10"/>
  <c r="T3188" i="10"/>
  <c r="T3448" i="10"/>
  <c r="T3684" i="10"/>
  <c r="T3860" i="10"/>
  <c r="T4008" i="10"/>
  <c r="T4160" i="10"/>
  <c r="T4312" i="10"/>
  <c r="T4448" i="10"/>
  <c r="T4560" i="10"/>
  <c r="T4676" i="10"/>
  <c r="T4788" i="10"/>
  <c r="T4900" i="10"/>
  <c r="T5016" i="10"/>
  <c r="T5128" i="10"/>
  <c r="T5240" i="10"/>
  <c r="T5360" i="10"/>
  <c r="T5472" i="10"/>
  <c r="T5584" i="10"/>
  <c r="T5700" i="10"/>
  <c r="T5812" i="10"/>
  <c r="T5924" i="10"/>
  <c r="T6040" i="10"/>
  <c r="T6152" i="10"/>
  <c r="T6264" i="10"/>
  <c r="T6384" i="10"/>
  <c r="T6496" i="10"/>
  <c r="T6608" i="10"/>
  <c r="T6708" i="10"/>
  <c r="T6792" i="10"/>
  <c r="T6880" i="10"/>
  <c r="T118" i="10"/>
  <c r="T230" i="10"/>
  <c r="T347" i="10"/>
  <c r="T459" i="10"/>
  <c r="T571" i="10"/>
  <c r="T689" i="10"/>
  <c r="T801" i="10"/>
  <c r="T913" i="10"/>
  <c r="T1030" i="10"/>
  <c r="T1142" i="10"/>
  <c r="T1254" i="10"/>
  <c r="T1371" i="10"/>
  <c r="T1483" i="10"/>
  <c r="T1595" i="10"/>
  <c r="T1713" i="10"/>
  <c r="T1825" i="10"/>
  <c r="T1937" i="10"/>
  <c r="T2054" i="10"/>
  <c r="T2166" i="10"/>
  <c r="T2278" i="10"/>
  <c r="T2395" i="10"/>
  <c r="T2507" i="10"/>
  <c r="T2619" i="10"/>
  <c r="T2737" i="10"/>
  <c r="T2849" i="10"/>
  <c r="T2961" i="10"/>
  <c r="T3078" i="10"/>
  <c r="T3190" i="10"/>
  <c r="T3302" i="10"/>
  <c r="T3419" i="10"/>
  <c r="T3531" i="10"/>
  <c r="T3643" i="10"/>
  <c r="T3761" i="10"/>
  <c r="T3873" i="10"/>
  <c r="T3985" i="10"/>
  <c r="T4102" i="10"/>
  <c r="T4214" i="10"/>
  <c r="T4326" i="10"/>
  <c r="T4443" i="10"/>
  <c r="T4555" i="10"/>
  <c r="T4667" i="10"/>
  <c r="T4785" i="10"/>
  <c r="T4897" i="10"/>
  <c r="T5009" i="10"/>
  <c r="T5126" i="10"/>
  <c r="T5238" i="10"/>
  <c r="T5350" i="10"/>
  <c r="T5467" i="10"/>
  <c r="T5579" i="10"/>
  <c r="T5691" i="10"/>
  <c r="T1428" i="10"/>
  <c r="T1956" i="10"/>
  <c r="T2436" i="10"/>
  <c r="T2936" i="10"/>
  <c r="T3296" i="10"/>
  <c r="T3624" i="10"/>
  <c r="T3864" i="10"/>
  <c r="T4064" i="10"/>
  <c r="T4264" i="10"/>
  <c r="T4452" i="10"/>
  <c r="T4600" i="10"/>
  <c r="T4752" i="10"/>
  <c r="T4912" i="10"/>
  <c r="T5060" i="10"/>
  <c r="T5208" i="10"/>
  <c r="T5364" i="10"/>
  <c r="T5512" i="10"/>
  <c r="T5664" i="10"/>
  <c r="T5816" i="10"/>
  <c r="T5968" i="10"/>
  <c r="T6116" i="10"/>
  <c r="T6276" i="10"/>
  <c r="T1752" i="10"/>
  <c r="T2240" i="10"/>
  <c r="T2704" i="10"/>
  <c r="T3140" i="10"/>
  <c r="T3492" i="10"/>
  <c r="T3776" i="10"/>
  <c r="T3976" i="10"/>
  <c r="T4180" i="10"/>
  <c r="T4376" i="10"/>
  <c r="T4536" i="10"/>
  <c r="T4688" i="10"/>
  <c r="T4836" i="10"/>
  <c r="T4996" i="10"/>
  <c r="T5144" i="10"/>
  <c r="T5296" i="10"/>
  <c r="T5448" i="10"/>
  <c r="T5600" i="10"/>
  <c r="T5748" i="10"/>
  <c r="T5904" i="10"/>
  <c r="T6052" i="10"/>
  <c r="T6200" i="10"/>
  <c r="T6360" i="10"/>
  <c r="T6512" i="10"/>
  <c r="T6660" i="10"/>
  <c r="T6776" i="10"/>
  <c r="T8" i="10"/>
  <c r="T166" i="10"/>
  <c r="T326" i="10"/>
  <c r="T475" i="10"/>
  <c r="T625" i="10"/>
  <c r="T779" i="10"/>
  <c r="T929" i="10"/>
  <c r="T1078" i="10"/>
  <c r="T1233" i="10"/>
  <c r="T1382" i="10"/>
  <c r="T1531" i="10"/>
  <c r="T1691" i="10"/>
  <c r="T1841" i="10"/>
  <c r="T1990" i="10"/>
  <c r="T2145" i="10"/>
  <c r="T2294" i="10"/>
  <c r="T2443" i="10"/>
  <c r="T2598" i="10"/>
  <c r="T2747" i="10"/>
  <c r="T2897" i="10"/>
  <c r="T3057" i="10"/>
  <c r="T3206" i="10"/>
  <c r="T3355" i="10"/>
  <c r="T3510" i="10"/>
  <c r="T3659" i="10"/>
  <c r="T3809" i="10"/>
  <c r="T3963" i="10"/>
  <c r="T4113" i="10"/>
  <c r="T4262" i="10"/>
  <c r="T4422" i="10"/>
  <c r="T4571" i="10"/>
  <c r="T4721" i="10"/>
  <c r="T4875" i="10"/>
  <c r="T5025" i="10"/>
  <c r="T5174" i="10"/>
  <c r="T5329" i="10"/>
  <c r="T5478" i="10"/>
  <c r="T5627" i="10"/>
  <c r="T5787" i="10"/>
  <c r="T5899" i="10"/>
  <c r="T6011" i="10"/>
  <c r="T6129" i="10"/>
  <c r="T6241" i="10"/>
  <c r="T6353" i="10"/>
  <c r="T6470" i="10"/>
  <c r="T6582" i="10"/>
  <c r="T6694" i="10"/>
  <c r="T6811" i="10"/>
  <c r="T6914" i="10"/>
  <c r="T6998" i="10"/>
  <c r="T7086" i="10"/>
  <c r="T7170" i="10"/>
  <c r="T7254" i="10"/>
  <c r="T7342" i="10"/>
  <c r="T7426" i="10"/>
  <c r="T7510" i="10"/>
  <c r="T7598" i="10"/>
  <c r="T7682" i="10"/>
  <c r="T7766" i="10"/>
  <c r="T7854" i="10"/>
  <c r="T7938" i="10"/>
  <c r="T8022" i="10"/>
  <c r="T8110" i="10"/>
  <c r="T8194" i="10"/>
  <c r="T147" i="10"/>
  <c r="T303" i="10"/>
  <c r="T453" i="10"/>
  <c r="T602" i="10"/>
  <c r="T759" i="10"/>
  <c r="T909" i="10"/>
  <c r="T1058" i="10"/>
  <c r="T1214" i="10"/>
  <c r="T1363" i="10"/>
  <c r="T1513" i="10"/>
  <c r="T1669" i="10"/>
  <c r="T1818" i="10"/>
  <c r="T1967" i="10"/>
  <c r="T2125" i="10"/>
  <c r="T2274" i="10"/>
  <c r="T2423" i="10"/>
  <c r="T2579" i="10"/>
  <c r="T2729" i="10"/>
  <c r="T2878" i="10"/>
  <c r="T3034" i="10"/>
  <c r="T3183" i="10"/>
  <c r="T3333" i="10"/>
  <c r="T3490" i="10"/>
  <c r="T3639" i="10"/>
  <c r="T3789" i="10"/>
  <c r="T3909" i="10"/>
  <c r="T4023" i="10"/>
  <c r="T4137" i="10"/>
  <c r="T4250" i="10"/>
  <c r="T4365" i="10"/>
  <c r="T4478" i="10"/>
  <c r="T4591" i="10"/>
  <c r="T1168" i="10"/>
  <c r="T1528" i="10"/>
  <c r="T1764" i="10"/>
  <c r="T1968" i="10"/>
  <c r="T2168" i="10"/>
  <c r="T2368" i="10"/>
  <c r="T2580" i="10"/>
  <c r="T2776" i="10"/>
  <c r="T2968" i="10"/>
  <c r="T3124" i="10"/>
  <c r="T3272" i="10"/>
  <c r="T3424" i="10"/>
  <c r="T3576" i="10"/>
  <c r="T3688" i="10"/>
  <c r="T3792" i="10"/>
  <c r="T3876" i="10"/>
  <c r="T3960" i="10"/>
  <c r="T4048" i="10"/>
  <c r="T4132" i="10"/>
  <c r="T4216" i="10"/>
  <c r="T4304" i="10"/>
  <c r="T4388" i="10"/>
  <c r="T1544" i="10"/>
  <c r="T1840" i="10"/>
  <c r="T2104" i="10"/>
  <c r="T2388" i="10"/>
  <c r="T2648" i="10"/>
  <c r="T2920" i="10"/>
  <c r="T3128" i="10"/>
  <c r="T3332" i="10"/>
  <c r="T3528" i="10"/>
  <c r="T3696" i="10"/>
  <c r="T3824" i="10"/>
  <c r="T3936" i="10"/>
  <c r="T4052" i="10"/>
  <c r="T4164" i="10"/>
  <c r="T4276" i="10"/>
  <c r="T4392" i="10"/>
  <c r="T4480" i="10"/>
  <c r="T4564" i="10"/>
  <c r="T4648" i="10"/>
  <c r="T4736" i="10"/>
  <c r="T4820" i="10"/>
  <c r="T4904" i="10"/>
  <c r="T4992" i="10"/>
  <c r="T5076" i="10"/>
  <c r="T5160" i="10"/>
  <c r="T5248" i="10"/>
  <c r="T5332" i="10"/>
  <c r="T5416" i="10"/>
  <c r="T5504" i="10"/>
  <c r="T5588" i="10"/>
  <c r="T5672" i="10"/>
  <c r="T5760" i="10"/>
  <c r="T5844" i="10"/>
  <c r="T5928" i="10"/>
  <c r="T6016" i="10"/>
  <c r="T6100" i="10"/>
  <c r="T6184" i="10"/>
  <c r="T6272" i="10"/>
  <c r="T6356" i="10"/>
  <c r="T6440" i="10"/>
  <c r="T6528" i="10"/>
  <c r="T6612" i="10"/>
  <c r="T1252" i="10"/>
  <c r="T1504" i="10"/>
  <c r="T1700" i="10"/>
  <c r="T1848" i="10"/>
  <c r="T2000" i="10"/>
  <c r="T2152" i="10"/>
  <c r="T2304" i="10"/>
  <c r="T2452" i="10"/>
  <c r="T2608" i="10"/>
  <c r="T2756" i="10"/>
  <c r="T2904" i="10"/>
  <c r="T3032" i="10"/>
  <c r="T3144" i="10"/>
  <c r="T3256" i="10"/>
  <c r="T3376" i="10"/>
  <c r="T3488" i="10"/>
  <c r="T3592" i="10"/>
  <c r="T3680" i="10"/>
  <c r="T180" i="10"/>
  <c r="T1892" i="10"/>
  <c r="T3496" i="10"/>
  <c r="T3412" i="10"/>
  <c r="T3328" i="10"/>
  <c r="T3240" i="10"/>
  <c r="T3156" i="10"/>
  <c r="T3048" i="10"/>
  <c r="T2944" i="10"/>
  <c r="T2832" i="10"/>
  <c r="T2712" i="10"/>
  <c r="T2576" i="10"/>
  <c r="T2456" i="10"/>
  <c r="T2344" i="10"/>
  <c r="T2232" i="10"/>
  <c r="T2116" i="10"/>
  <c r="T2004" i="10"/>
  <c r="T1860" i="10"/>
  <c r="T1748" i="10"/>
  <c r="T1632" i="10"/>
  <c r="T1472" i="10"/>
  <c r="T1280" i="10"/>
  <c r="T2740" i="10"/>
  <c r="T2824" i="10"/>
  <c r="T2912" i="10"/>
  <c r="T2632" i="10"/>
  <c r="T2548" i="10"/>
  <c r="T2464" i="10"/>
  <c r="T2376" i="10"/>
  <c r="T2292" i="10"/>
  <c r="T2208" i="10"/>
  <c r="T2120" i="10"/>
  <c r="T2036" i="10"/>
  <c r="T1952" i="10"/>
  <c r="T1864" i="10"/>
  <c r="T1780" i="10"/>
  <c r="T1696" i="10"/>
  <c r="T1592" i="10"/>
  <c r="T1480" i="10"/>
  <c r="T1344" i="10"/>
  <c r="T536" i="10"/>
  <c r="T708" i="10"/>
  <c r="T800" i="10"/>
  <c r="T884" i="10"/>
  <c r="T968" i="10"/>
  <c r="T1056" i="10"/>
  <c r="T1140" i="10"/>
  <c r="T1224" i="10"/>
  <c r="T1312" i="10"/>
  <c r="T1396" i="10"/>
  <c r="T116" i="10"/>
  <c r="T288" i="10"/>
  <c r="T456" i="10"/>
  <c r="T628" i="10"/>
  <c r="T760" i="10"/>
  <c r="T848" i="10"/>
  <c r="T932" i="10"/>
  <c r="T1016" i="10"/>
  <c r="T1104" i="10"/>
  <c r="T260" i="10"/>
  <c r="T432" i="10"/>
  <c r="T600" i="10"/>
  <c r="T744" i="10"/>
  <c r="T832" i="10"/>
  <c r="T916" i="10"/>
  <c r="T1000" i="10"/>
  <c r="T1088" i="10"/>
  <c r="T1172" i="10"/>
  <c r="T944" i="10"/>
  <c r="T1028" i="10"/>
  <c r="T1112" i="10"/>
  <c r="T1200" i="10"/>
  <c r="T1284" i="10"/>
  <c r="T1368" i="10"/>
  <c r="T1456" i="10"/>
  <c r="T1540" i="10"/>
  <c r="T1624" i="10"/>
  <c r="T856" i="10"/>
  <c r="T772" i="10"/>
  <c r="T648" i="10"/>
  <c r="T480" i="10"/>
  <c r="T264" i="10"/>
  <c r="T132" i="10"/>
  <c r="T496" i="10"/>
  <c r="T324" i="10"/>
  <c r="T152" i="10"/>
  <c r="T21" i="10"/>
  <c r="T80" i="10"/>
  <c r="T164" i="10"/>
  <c r="T248" i="10"/>
  <c r="T336" i="10"/>
  <c r="T420" i="10"/>
  <c r="T504" i="10"/>
  <c r="T592" i="10"/>
  <c r="T676" i="10"/>
  <c r="T12" i="10"/>
  <c r="T104" i="10"/>
  <c r="T192" i="10"/>
  <c r="T276" i="10"/>
  <c r="T360" i="10"/>
  <c r="T448" i="10"/>
  <c r="T532" i="10"/>
  <c r="T616" i="10"/>
  <c r="T704" i="10"/>
  <c r="T23" i="10"/>
  <c r="T92" i="10"/>
  <c r="T156" i="10"/>
  <c r="T220" i="10"/>
  <c r="T284" i="10"/>
  <c r="T348" i="10"/>
  <c r="T412" i="10"/>
  <c r="T476" i="10"/>
  <c r="T540" i="10"/>
  <c r="T604" i="10"/>
  <c r="T668" i="10"/>
  <c r="T732" i="10"/>
  <c r="T796" i="10"/>
  <c r="T860" i="10"/>
  <c r="T924" i="10"/>
  <c r="T988" i="10"/>
  <c r="T1052" i="10"/>
  <c r="T1116" i="10"/>
  <c r="T1180" i="10"/>
  <c r="T1244" i="10"/>
  <c r="T1308" i="10"/>
  <c r="T1372" i="10"/>
  <c r="T1436" i="10"/>
  <c r="T1500" i="10"/>
  <c r="T1564" i="10"/>
  <c r="T1628" i="10"/>
  <c r="T1692" i="10"/>
  <c r="T1756" i="10"/>
  <c r="T1820" i="10"/>
  <c r="T1884" i="10"/>
  <c r="T1948" i="10"/>
  <c r="T2012" i="10"/>
  <c r="T2076" i="10"/>
  <c r="T2140" i="10"/>
  <c r="T2204" i="10"/>
  <c r="T2268" i="10"/>
  <c r="T2332" i="10"/>
  <c r="T2396" i="10"/>
  <c r="T2460" i="10"/>
  <c r="T2524" i="10"/>
  <c r="T2588" i="10"/>
  <c r="T2652" i="10"/>
  <c r="T2716" i="10"/>
  <c r="T2780" i="10"/>
  <c r="T2844" i="10"/>
  <c r="T2908" i="10"/>
  <c r="T2972" i="10"/>
  <c r="T3036" i="10"/>
  <c r="T3100" i="10"/>
  <c r="T3164" i="10"/>
  <c r="T3228" i="10"/>
  <c r="T3292" i="10"/>
  <c r="T3356" i="10"/>
  <c r="T3420" i="10"/>
  <c r="T3484" i="10"/>
  <c r="T3548" i="10"/>
  <c r="T3612" i="10"/>
  <c r="T3676" i="10"/>
  <c r="T3740" i="10"/>
  <c r="T3804" i="10"/>
  <c r="T3868" i="10"/>
  <c r="T3932" i="10"/>
  <c r="T3996" i="10"/>
  <c r="T4060" i="10"/>
  <c r="T4124" i="10"/>
  <c r="T4188" i="10"/>
  <c r="T4252" i="10"/>
  <c r="T4316" i="10"/>
  <c r="T4380" i="10"/>
  <c r="T4444" i="10"/>
  <c r="T4508" i="10"/>
  <c r="T4572" i="10"/>
  <c r="T4636" i="10"/>
  <c r="T4700" i="10"/>
  <c r="T4764" i="10"/>
  <c r="T4828" i="10"/>
  <c r="T4892" i="10"/>
  <c r="T4956" i="10"/>
  <c r="T5020" i="10"/>
  <c r="T5084" i="10"/>
  <c r="T5148" i="10"/>
  <c r="T5212" i="10"/>
  <c r="T5276" i="10"/>
  <c r="T5340" i="10"/>
  <c r="T5404" i="10"/>
  <c r="T5468" i="10"/>
  <c r="T5532" i="10"/>
  <c r="T5596" i="10"/>
  <c r="T5660" i="10"/>
  <c r="T5724" i="10"/>
  <c r="T5788" i="10"/>
  <c r="T5852" i="10"/>
  <c r="T5916" i="10"/>
  <c r="T5980" i="10"/>
  <c r="T6044" i="10"/>
  <c r="T6108" i="10"/>
  <c r="T6172" i="10"/>
  <c r="T6236" i="10"/>
  <c r="T6300" i="10"/>
  <c r="T6364" i="10"/>
  <c r="T6428" i="10"/>
  <c r="T6492" i="10"/>
  <c r="T6556" i="10"/>
  <c r="T6620" i="10"/>
  <c r="T6684" i="10"/>
  <c r="T6748" i="10"/>
  <c r="T6812" i="10"/>
  <c r="T6876" i="10"/>
  <c r="T86" i="10"/>
  <c r="T171" i="10"/>
  <c r="T257" i="10"/>
  <c r="T342" i="10"/>
  <c r="T427" i="10"/>
  <c r="T513" i="10"/>
  <c r="T598" i="10"/>
  <c r="T683" i="10"/>
  <c r="T769" i="10"/>
  <c r="T854" i="10"/>
  <c r="T939" i="10"/>
  <c r="T1025" i="10"/>
  <c r="T1110" i="10"/>
  <c r="T1195" i="10"/>
  <c r="T1281" i="10"/>
  <c r="T1366" i="10"/>
  <c r="T1451" i="10"/>
  <c r="T1537" i="10"/>
  <c r="T1622" i="10"/>
  <c r="T1707" i="10"/>
  <c r="T1793" i="10"/>
  <c r="T1878" i="10"/>
  <c r="T1963" i="10"/>
  <c r="T2049" i="10"/>
  <c r="T2134" i="10"/>
  <c r="T2219" i="10"/>
  <c r="T2305" i="10"/>
  <c r="T2390" i="10"/>
  <c r="T2475" i="10"/>
  <c r="T2561" i="10"/>
  <c r="T2646" i="10"/>
  <c r="T2731" i="10"/>
  <c r="T2817" i="10"/>
  <c r="T2902" i="10"/>
  <c r="T2987" i="10"/>
  <c r="T3073" i="10"/>
  <c r="T3158" i="10"/>
  <c r="T3243" i="10"/>
  <c r="T3329" i="10"/>
  <c r="T3414" i="10"/>
  <c r="T3499" i="10"/>
  <c r="T3585" i="10"/>
  <c r="T3670" i="10"/>
  <c r="T3755" i="10"/>
  <c r="T3841" i="10"/>
  <c r="T3926" i="10"/>
  <c r="T4011" i="10"/>
  <c r="T4097" i="10"/>
  <c r="T4182" i="10"/>
  <c r="T4267" i="10"/>
  <c r="T4353" i="10"/>
  <c r="T4438" i="10"/>
  <c r="T4523" i="10"/>
  <c r="T4609" i="10"/>
  <c r="T4694" i="10"/>
  <c r="T4779" i="10"/>
  <c r="T4865" i="10"/>
  <c r="T4950" i="10"/>
  <c r="T5035" i="10"/>
  <c r="T5121" i="10"/>
  <c r="T5206" i="10"/>
  <c r="T5291" i="10"/>
  <c r="T5377" i="10"/>
  <c r="T5462" i="10"/>
  <c r="T5547" i="10"/>
  <c r="T5633" i="10"/>
  <c r="T5718" i="10"/>
  <c r="T5803" i="10"/>
  <c r="T5889" i="10"/>
  <c r="T5974" i="10"/>
  <c r="T6059" i="10"/>
  <c r="T6145" i="10"/>
  <c r="T6230" i="10"/>
  <c r="T6315" i="10"/>
  <c r="T6401" i="10"/>
  <c r="T6486" i="10"/>
  <c r="T6571" i="10"/>
  <c r="T6657" i="10"/>
  <c r="T6742" i="10"/>
  <c r="T6827" i="10"/>
  <c r="T6906" i="10"/>
  <c r="T6970" i="10"/>
  <c r="T7034" i="10"/>
  <c r="T7098" i="10"/>
  <c r="T7162" i="10"/>
  <c r="T7226" i="10"/>
  <c r="T7290" i="10"/>
  <c r="T7354" i="10"/>
  <c r="T7418" i="10"/>
  <c r="T7482" i="10"/>
  <c r="T7546" i="10"/>
  <c r="T7610" i="10"/>
  <c r="T7674" i="10"/>
  <c r="T7738" i="10"/>
  <c r="T7802" i="10"/>
  <c r="T7866" i="10"/>
  <c r="T7994" i="10"/>
  <c r="T211" i="10"/>
  <c r="T781" i="10"/>
  <c r="T1235" i="10"/>
  <c r="T1463" i="10"/>
  <c r="T2031" i="10"/>
  <c r="T2373" i="10"/>
  <c r="T2829" i="10"/>
  <c r="T3283" i="10"/>
  <c r="T3511" i="10"/>
  <c r="T2409" i="10"/>
  <c r="T659" i="10"/>
  <c r="T2616" i="10"/>
  <c r="T879" i="10"/>
  <c r="T1050" i="10"/>
  <c r="T8190" i="10"/>
  <c r="T7734" i="10"/>
  <c r="T7310" i="10"/>
  <c r="T7006" i="10"/>
  <c r="T6630" i="10"/>
  <c r="T6203" i="10"/>
  <c r="T5131" i="10"/>
  <c r="T2971" i="10"/>
  <c r="T1572" i="10"/>
  <c r="T3784" i="10"/>
  <c r="T4548" i="10"/>
  <c r="T5040" i="10"/>
  <c r="T5540" i="10"/>
  <c r="T6148" i="10"/>
  <c r="T6536" i="10"/>
  <c r="T6820" i="10"/>
  <c r="T331" i="10"/>
  <c r="T673" i="10"/>
  <c r="T934" i="10"/>
  <c r="T1211" i="10"/>
  <c r="T1441" i="10"/>
  <c r="T1638" i="10"/>
  <c r="T1846" i="10"/>
  <c r="T2043" i="10"/>
  <c r="T2246" i="10"/>
  <c r="T2459" i="10"/>
  <c r="T2392" i="10"/>
  <c r="T3508" i="10"/>
  <c r="T4100" i="10"/>
  <c r="T4580" i="10"/>
  <c r="T5000" i="10"/>
  <c r="T5392" i="10"/>
  <c r="T5796" i="10"/>
  <c r="T6216" i="10"/>
  <c r="T6500" i="10"/>
  <c r="T6740" i="10"/>
  <c r="T102" i="10"/>
  <c r="T369" i="10"/>
  <c r="T635" i="10"/>
  <c r="T907" i="10"/>
  <c r="T2500" i="10"/>
  <c r="T4144" i="10"/>
  <c r="T5008" i="10"/>
  <c r="T5832" i="10"/>
  <c r="T6516" i="10"/>
  <c r="T113" i="10"/>
  <c r="T651" i="10"/>
  <c r="T1163" i="10"/>
  <c r="T1467" i="10"/>
  <c r="T1734" i="10"/>
  <c r="T2011" i="10"/>
  <c r="T2273" i="10"/>
  <c r="T2529" i="10"/>
  <c r="T2726" i="10"/>
  <c r="T2929" i="10"/>
  <c r="T3142" i="10"/>
  <c r="T3339" i="10"/>
  <c r="T3537" i="10"/>
  <c r="T3745" i="10"/>
  <c r="T3942" i="10"/>
  <c r="T4145" i="10"/>
  <c r="T4347" i="10"/>
  <c r="T4550" i="10"/>
  <c r="T4747" i="10"/>
  <c r="T4961" i="10"/>
  <c r="T5158" i="10"/>
  <c r="T5361" i="10"/>
  <c r="T5563" i="10"/>
  <c r="T5766" i="10"/>
  <c r="T5921" i="10"/>
  <c r="T6075" i="10"/>
  <c r="T6225" i="10"/>
  <c r="T6374" i="10"/>
  <c r="T6534" i="10"/>
  <c r="T6683" i="10"/>
  <c r="T6833" i="10"/>
  <c r="T6962" i="10"/>
  <c r="T7074" i="10"/>
  <c r="T7186" i="10"/>
  <c r="T7302" i="10"/>
  <c r="T7414" i="10"/>
  <c r="T7526" i="10"/>
  <c r="T7646" i="10"/>
  <c r="T3336" i="10"/>
  <c r="T4512" i="10"/>
  <c r="T5316" i="10"/>
  <c r="T6136" i="10"/>
  <c r="T6704" i="10"/>
  <c r="T310" i="10"/>
  <c r="T865" i="10"/>
  <c r="T1291" i="10"/>
  <c r="T1563" i="10"/>
  <c r="T1830" i="10"/>
  <c r="T2118" i="10"/>
  <c r="T4468" i="10"/>
  <c r="T6072" i="10"/>
  <c r="T273" i="10"/>
  <c r="T1265" i="10"/>
  <c r="T1819" i="10"/>
  <c r="T2289" i="10"/>
  <c r="T2609" i="10"/>
  <c r="T2870" i="10"/>
  <c r="T3147" i="10"/>
  <c r="T3409" i="10"/>
  <c r="T3681" i="10"/>
  <c r="T3953" i="10"/>
  <c r="T4219" i="10"/>
  <c r="T4486" i="10"/>
  <c r="T4769" i="10"/>
  <c r="T5030" i="10"/>
  <c r="T5302" i="10"/>
  <c r="T5574" i="10"/>
  <c r="T5830" i="10"/>
  <c r="T4552" i="10"/>
  <c r="T6176" i="10"/>
  <c r="T353" i="10"/>
  <c r="T1318" i="10"/>
  <c r="T1862" i="10"/>
  <c r="T2315" i="10"/>
  <c r="T2614" i="10"/>
  <c r="T2891" i="10"/>
  <c r="T3153" i="10"/>
  <c r="T3425" i="10"/>
  <c r="T3707" i="10"/>
  <c r="T3974" i="10"/>
  <c r="T4235" i="10"/>
  <c r="T4513" i="10"/>
  <c r="T4774" i="10"/>
  <c r="T5046" i="10"/>
  <c r="T5318" i="10"/>
  <c r="T5585" i="10"/>
  <c r="T5835" i="10"/>
  <c r="T4340" i="10"/>
  <c r="T5988" i="10"/>
  <c r="T219" i="10"/>
  <c r="T1222" i="10"/>
  <c r="T1782" i="10"/>
  <c r="T2267" i="10"/>
  <c r="T2587" i="10"/>
  <c r="T2854" i="10"/>
  <c r="T3121" i="10"/>
  <c r="T3403" i="10"/>
  <c r="T3665" i="10"/>
  <c r="T3937" i="10"/>
  <c r="T4209" i="10"/>
  <c r="T4475" i="10"/>
  <c r="T4742" i="10"/>
  <c r="T5019" i="10"/>
  <c r="T5281" i="10"/>
  <c r="T5542" i="10"/>
  <c r="T5819" i="10"/>
  <c r="T6022" i="10"/>
  <c r="T6219" i="10"/>
  <c r="T517" i="10"/>
  <c r="T318" i="10"/>
  <c r="T119" i="10"/>
  <c r="T8146" i="10"/>
  <c r="T8034" i="10"/>
  <c r="T7922" i="10"/>
  <c r="T7806" i="10"/>
  <c r="T7694" i="10"/>
  <c r="T7550" i="10"/>
  <c r="T7398" i="10"/>
  <c r="T7250" i="10"/>
  <c r="T7094" i="10"/>
  <c r="T6946" i="10"/>
  <c r="T6769" i="10"/>
  <c r="T6561" i="10"/>
  <c r="T6363" i="10"/>
  <c r="T6107" i="10"/>
  <c r="T5798" i="10"/>
  <c r="T4731" i="10"/>
  <c r="T3654" i="10"/>
  <c r="T2571" i="10"/>
  <c r="T155" i="10"/>
  <c r="T8082" i="10"/>
  <c r="T7942" i="10"/>
  <c r="T7826" i="10"/>
  <c r="T7714" i="10"/>
  <c r="T7582" i="10"/>
  <c r="T7430" i="10"/>
  <c r="T7238" i="10"/>
  <c r="T7090" i="10"/>
  <c r="T6942" i="10"/>
  <c r="T6747" i="10"/>
  <c r="T6545" i="10"/>
  <c r="T6347" i="10"/>
  <c r="T6091" i="10"/>
  <c r="T5734" i="10"/>
  <c r="T4662" i="10"/>
  <c r="T3574" i="10"/>
  <c r="T2502" i="10"/>
  <c r="T6784" i="10"/>
  <c r="T1684" i="10"/>
  <c r="T2664" i="10"/>
  <c r="T3444" i="10"/>
  <c r="T3952" i="10"/>
  <c r="T4356" i="10"/>
  <c r="T4664" i="10"/>
  <c r="T4976" i="10"/>
  <c r="T5280" i="10"/>
  <c r="T5576" i="10"/>
  <c r="T5880" i="10"/>
  <c r="T6192" i="10"/>
  <c r="T6424" i="10"/>
  <c r="T6628" i="10"/>
  <c r="T6788" i="10"/>
  <c r="T81" i="10"/>
  <c r="T294" i="10"/>
  <c r="T497" i="10"/>
  <c r="T694" i="10"/>
  <c r="T902" i="10"/>
  <c r="T1099" i="10"/>
  <c r="T1297" i="10"/>
  <c r="T1524" i="10"/>
  <c r="T1936" i="10"/>
  <c r="T2280" i="10"/>
  <c r="T2640" i="10"/>
  <c r="T2992" i="10"/>
  <c r="T3252" i="10"/>
  <c r="T3524" i="10"/>
  <c r="T3736" i="10"/>
  <c r="T3892" i="10"/>
  <c r="T4040" i="10"/>
  <c r="T4200" i="10"/>
  <c r="T4352" i="10"/>
  <c r="T4472" i="10"/>
  <c r="T4592" i="10"/>
  <c r="T4704" i="10"/>
  <c r="T4816" i="10"/>
  <c r="T4932" i="10"/>
  <c r="T5044" i="10"/>
  <c r="T5156" i="10"/>
  <c r="T5272" i="10"/>
  <c r="T5384" i="10"/>
  <c r="T5496" i="10"/>
  <c r="T5616" i="10"/>
  <c r="T5728" i="10"/>
  <c r="T5840" i="10"/>
  <c r="T5956" i="10"/>
  <c r="T6068" i="10"/>
  <c r="T6180" i="10"/>
  <c r="T6296" i="10"/>
  <c r="T6408" i="10"/>
  <c r="T6520" i="10"/>
  <c r="T6640" i="10"/>
  <c r="T6728" i="10"/>
  <c r="T6816" i="10"/>
  <c r="T30" i="10"/>
  <c r="T145" i="10"/>
  <c r="T262" i="10"/>
  <c r="T374" i="10"/>
  <c r="T486" i="10"/>
  <c r="T603" i="10"/>
  <c r="T715" i="10"/>
  <c r="T827" i="10"/>
  <c r="T945" i="10"/>
  <c r="T1057" i="10"/>
  <c r="T1169" i="10"/>
  <c r="T1286" i="10"/>
  <c r="T1398" i="10"/>
  <c r="T1510" i="10"/>
  <c r="T1627" i="10"/>
  <c r="T1739" i="10"/>
  <c r="T1851" i="10"/>
  <c r="T1969" i="10"/>
  <c r="T2081" i="10"/>
  <c r="T2193" i="10"/>
  <c r="T2310" i="10"/>
  <c r="T2422" i="10"/>
  <c r="T2534" i="10"/>
  <c r="T2651" i="10"/>
  <c r="T2763" i="10"/>
  <c r="T2875" i="10"/>
  <c r="T2993" i="10"/>
  <c r="T3105" i="10"/>
  <c r="T3217" i="10"/>
  <c r="T3334" i="10"/>
  <c r="T3446" i="10"/>
  <c r="T3558" i="10"/>
  <c r="T3675" i="10"/>
  <c r="T3787" i="10"/>
  <c r="T3899" i="10"/>
  <c r="T4017" i="10"/>
  <c r="T4129" i="10"/>
  <c r="T4241" i="10"/>
  <c r="T4358" i="10"/>
  <c r="T4470" i="10"/>
  <c r="T4582" i="10"/>
  <c r="T4699" i="10"/>
  <c r="T4811" i="10"/>
  <c r="T4923" i="10"/>
  <c r="T5041" i="10"/>
  <c r="T5153" i="10"/>
  <c r="T5265" i="10"/>
  <c r="T5382" i="10"/>
  <c r="T5494" i="10"/>
  <c r="T5606" i="10"/>
  <c r="T5723" i="10"/>
  <c r="T1576" i="10"/>
  <c r="T2084" i="10"/>
  <c r="T2560" i="10"/>
  <c r="T3016" i="10"/>
  <c r="T3364" i="10"/>
  <c r="T3704" i="10"/>
  <c r="T3912" i="10"/>
  <c r="T4116" i="10"/>
  <c r="T4320" i="10"/>
  <c r="T4488" i="10"/>
  <c r="T4640" i="10"/>
  <c r="T4792" i="10"/>
  <c r="T4944" i="10"/>
  <c r="T5092" i="10"/>
  <c r="T5252" i="10"/>
  <c r="T5400" i="10"/>
  <c r="T5552" i="10"/>
  <c r="T5704" i="10"/>
  <c r="T5856" i="10"/>
  <c r="T6004" i="10"/>
  <c r="T6160" i="10"/>
  <c r="T1272" i="10"/>
  <c r="T1876" i="10"/>
  <c r="T2352" i="10"/>
  <c r="T2840" i="10"/>
  <c r="T3216" i="10"/>
  <c r="T3568" i="10"/>
  <c r="T3828" i="10"/>
  <c r="T4032" i="10"/>
  <c r="T4228" i="10"/>
  <c r="T4424" i="10"/>
  <c r="T4576" i="10"/>
  <c r="T4724" i="10"/>
  <c r="T4880" i="10"/>
  <c r="T5028" i="10"/>
  <c r="T5176" i="10"/>
  <c r="T5336" i="10"/>
  <c r="T5488" i="10"/>
  <c r="T5636" i="10"/>
  <c r="T5792" i="10"/>
  <c r="T5940" i="10"/>
  <c r="T6088" i="10"/>
  <c r="T6244" i="10"/>
  <c r="T6392" i="10"/>
  <c r="T6544" i="10"/>
  <c r="T6692" i="10"/>
  <c r="T6804" i="10"/>
  <c r="T54" i="10"/>
  <c r="T209" i="10"/>
  <c r="T358" i="10"/>
  <c r="T507" i="10"/>
  <c r="T667" i="10"/>
  <c r="T817" i="10"/>
  <c r="T966" i="10"/>
  <c r="T1121" i="10"/>
  <c r="T1270" i="10"/>
  <c r="T1419" i="10"/>
  <c r="T1574" i="10"/>
  <c r="T1723" i="10"/>
  <c r="T1873" i="10"/>
  <c r="T2033" i="10"/>
  <c r="T2182" i="10"/>
  <c r="T2331" i="10"/>
  <c r="T2486" i="10"/>
  <c r="T2635" i="10"/>
  <c r="T2785" i="10"/>
  <c r="T2939" i="10"/>
  <c r="T3089" i="10"/>
  <c r="T3238" i="10"/>
  <c r="T3398" i="10"/>
  <c r="T3547" i="10"/>
  <c r="T3697" i="10"/>
  <c r="T3851" i="10"/>
  <c r="T4001" i="10"/>
  <c r="T4150" i="10"/>
  <c r="T4305" i="10"/>
  <c r="T4454" i="10"/>
  <c r="T4603" i="10"/>
  <c r="T4763" i="10"/>
  <c r="T4913" i="10"/>
  <c r="T5062" i="10"/>
  <c r="T5217" i="10"/>
  <c r="T5366" i="10"/>
  <c r="T5515" i="10"/>
  <c r="T5670" i="10"/>
  <c r="T5814" i="10"/>
  <c r="T5926" i="10"/>
  <c r="T6043" i="10"/>
  <c r="T6155" i="10"/>
  <c r="T6267" i="10"/>
  <c r="T6385" i="10"/>
  <c r="T6497" i="10"/>
  <c r="T6609" i="10"/>
  <c r="T6726" i="10"/>
  <c r="T6838" i="10"/>
  <c r="T6934" i="10"/>
  <c r="T7022" i="10"/>
  <c r="T7106" i="10"/>
  <c r="T7190" i="10"/>
  <c r="T7278" i="10"/>
  <c r="T7362" i="10"/>
  <c r="T7446" i="10"/>
  <c r="T7534" i="10"/>
  <c r="T7618" i="10"/>
  <c r="T7702" i="10"/>
  <c r="T7790" i="10"/>
  <c r="T7874" i="10"/>
  <c r="T7958" i="10"/>
  <c r="T8046" i="10"/>
  <c r="T8130" i="10"/>
  <c r="T31" i="10"/>
  <c r="T190" i="10"/>
  <c r="T339" i="10"/>
  <c r="T489" i="10"/>
  <c r="T645" i="10"/>
  <c r="T794" i="10"/>
  <c r="T943" i="10"/>
  <c r="T1101" i="10"/>
  <c r="T1250" i="10"/>
  <c r="T1399" i="10"/>
  <c r="T1555" i="10"/>
  <c r="T1705" i="10"/>
  <c r="T1854" i="10"/>
  <c r="T2010" i="10"/>
  <c r="T2159" i="10"/>
  <c r="T2309" i="10"/>
  <c r="T2466" i="10"/>
  <c r="T2615" i="10"/>
  <c r="T2765" i="10"/>
  <c r="T2921" i="10"/>
  <c r="T3070" i="10"/>
  <c r="T3219" i="10"/>
  <c r="T3375" i="10"/>
  <c r="T3525" i="10"/>
  <c r="T3674" i="10"/>
  <c r="T3823" i="10"/>
  <c r="T3938" i="10"/>
  <c r="T4051" i="10"/>
  <c r="T4165" i="10"/>
  <c r="T4279" i="10"/>
  <c r="T4393" i="10"/>
  <c r="T4506" i="10"/>
  <c r="T52" i="10"/>
  <c r="T1296" i="10"/>
  <c r="T1600" i="10"/>
  <c r="T1816" i="10"/>
  <c r="T2020" i="10"/>
  <c r="T2216" i="10"/>
  <c r="T2424" i="10"/>
  <c r="T2624" i="10"/>
  <c r="T2820" i="10"/>
  <c r="T3012" i="10"/>
  <c r="T3160" i="10"/>
  <c r="T3312" i="10"/>
  <c r="T3464" i="10"/>
  <c r="T3604" i="10"/>
  <c r="T3716" i="10"/>
  <c r="T3812" i="10"/>
  <c r="T3896" i="10"/>
  <c r="T3984" i="10"/>
  <c r="T4068" i="10"/>
  <c r="T4152" i="10"/>
  <c r="T4240" i="10"/>
  <c r="T4324" i="10"/>
  <c r="T1188" i="10"/>
  <c r="T1636" i="10"/>
  <c r="T1904" i="10"/>
  <c r="T2180" i="10"/>
  <c r="T2448" i="10"/>
  <c r="T2708" i="10"/>
  <c r="T2980" i="10"/>
  <c r="T3184" i="10"/>
  <c r="T3380" i="10"/>
  <c r="T3584" i="10"/>
  <c r="T3732" i="10"/>
  <c r="T3848" i="10"/>
  <c r="T3968" i="10"/>
  <c r="T4080" i="10"/>
  <c r="T4192" i="10"/>
  <c r="T4308" i="10"/>
  <c r="T4416" i="10"/>
  <c r="T4500" i="10"/>
  <c r="T4584" i="10"/>
  <c r="T4672" i="10"/>
  <c r="T4756" i="10"/>
  <c r="T4840" i="10"/>
  <c r="T4928" i="10"/>
  <c r="T5012" i="10"/>
  <c r="T5096" i="10"/>
  <c r="T5184" i="10"/>
  <c r="T5268" i="10"/>
  <c r="T5352" i="10"/>
  <c r="T5440" i="10"/>
  <c r="T5524" i="10"/>
  <c r="T5608" i="10"/>
  <c r="T5696" i="10"/>
  <c r="T5780" i="10"/>
  <c r="T5864" i="10"/>
  <c r="T5952" i="10"/>
  <c r="T6036" i="10"/>
  <c r="T6120" i="10"/>
  <c r="T6208" i="10"/>
  <c r="T6292" i="10"/>
  <c r="T6376" i="10"/>
  <c r="T6464" i="10"/>
  <c r="T6548" i="10"/>
  <c r="T6632" i="10"/>
  <c r="T1320" i="10"/>
  <c r="T1556" i="10"/>
  <c r="T1732" i="10"/>
  <c r="T1880" i="10"/>
  <c r="T2040" i="10"/>
  <c r="T2192" i="10"/>
  <c r="T2340" i="10"/>
  <c r="T2496" i="10"/>
  <c r="T2644" i="10"/>
  <c r="T2792" i="10"/>
  <c r="T2948" i="10"/>
  <c r="T3060" i="10"/>
  <c r="T3172" i="10"/>
  <c r="T3288" i="10"/>
  <c r="T3400" i="10"/>
  <c r="T3512" i="10"/>
  <c r="T3616" i="10"/>
  <c r="T3700" i="10"/>
  <c r="T3092" i="10"/>
  <c r="T3432" i="10"/>
  <c r="T3520" i="10"/>
  <c r="T3392" i="10"/>
  <c r="T3304" i="10"/>
  <c r="T3220" i="10"/>
  <c r="T3136" i="10"/>
  <c r="T3008" i="10"/>
  <c r="T2916" i="10"/>
  <c r="T2800" i="10"/>
  <c r="T2688" i="10"/>
  <c r="T2544" i="10"/>
  <c r="T2432" i="10"/>
  <c r="T2320" i="10"/>
  <c r="T2200" i="10"/>
  <c r="T2088" i="10"/>
  <c r="T1976" i="10"/>
  <c r="T1832" i="10"/>
  <c r="T1720" i="10"/>
  <c r="T1588" i="10"/>
  <c r="T1440" i="10"/>
  <c r="T2676" i="10"/>
  <c r="T2760" i="10"/>
  <c r="T2848" i="10"/>
  <c r="T2932" i="10"/>
  <c r="T2612" i="10"/>
  <c r="T2528" i="10"/>
  <c r="T2440" i="10"/>
  <c r="T2356" i="10"/>
  <c r="T2272" i="10"/>
  <c r="T2184" i="10"/>
  <c r="T2100" i="10"/>
  <c r="T2016" i="10"/>
  <c r="T1928" i="10"/>
  <c r="T1844" i="10"/>
  <c r="T1760" i="10"/>
  <c r="T1672" i="10"/>
  <c r="T1568" i="10"/>
  <c r="T1448" i="10"/>
  <c r="T1300" i="10"/>
  <c r="T580" i="10"/>
  <c r="T736" i="10"/>
  <c r="T820" i="10"/>
  <c r="T904" i="10"/>
  <c r="T992" i="10"/>
  <c r="T1076" i="10"/>
  <c r="T1160" i="10"/>
  <c r="T1248" i="10"/>
  <c r="T1332" i="10"/>
  <c r="T17" i="10"/>
  <c r="T160" i="10"/>
  <c r="T328" i="10"/>
  <c r="T500" i="10"/>
  <c r="T672" i="10"/>
  <c r="T784" i="10"/>
  <c r="T868" i="10"/>
  <c r="T952" i="10"/>
  <c r="T1040" i="10"/>
  <c r="T1124" i="10"/>
  <c r="T304" i="10"/>
  <c r="T472" i="10"/>
  <c r="T644" i="10"/>
  <c r="T768" i="10"/>
  <c r="T852" i="10"/>
  <c r="T936" i="10"/>
  <c r="T1024" i="10"/>
  <c r="T1108" i="10"/>
  <c r="T1192" i="10"/>
  <c r="T964" i="10"/>
  <c r="T1048" i="10"/>
  <c r="T1136" i="10"/>
  <c r="T1220" i="10"/>
  <c r="T1304" i="10"/>
  <c r="T1392" i="10"/>
  <c r="T1476" i="10"/>
  <c r="T1560" i="10"/>
  <c r="T1648" i="10"/>
  <c r="T836" i="10"/>
  <c r="T752" i="10"/>
  <c r="T608" i="10"/>
  <c r="T436" i="10"/>
  <c r="T224" i="10"/>
  <c r="T88" i="10"/>
  <c r="T452" i="10"/>
  <c r="T280" i="10"/>
  <c r="T112" i="10"/>
  <c r="T7" i="10"/>
  <c r="T100" i="10"/>
  <c r="T184" i="10"/>
  <c r="T272" i="10"/>
  <c r="T356" i="10"/>
  <c r="T440" i="10"/>
  <c r="T528" i="10"/>
  <c r="T612" i="10"/>
  <c r="T696" i="10"/>
  <c r="T39" i="10"/>
  <c r="T128" i="10"/>
  <c r="T212" i="10"/>
  <c r="T296" i="10"/>
  <c r="T384" i="10"/>
  <c r="T468" i="10"/>
  <c r="T552" i="10"/>
  <c r="T640" i="10"/>
  <c r="T9" i="10"/>
  <c r="T44" i="10"/>
  <c r="T108" i="10"/>
  <c r="T172" i="10"/>
  <c r="T236" i="10"/>
  <c r="T300" i="10"/>
  <c r="T364" i="10"/>
  <c r="T428" i="10"/>
  <c r="T492" i="10"/>
  <c r="T556" i="10"/>
  <c r="T620" i="10"/>
  <c r="T684" i="10"/>
  <c r="T748" i="10"/>
  <c r="T812" i="10"/>
  <c r="T876" i="10"/>
  <c r="T940" i="10"/>
  <c r="T1004" i="10"/>
  <c r="T1068" i="10"/>
  <c r="T1132" i="10"/>
  <c r="T1196" i="10"/>
  <c r="T1260" i="10"/>
  <c r="T1324" i="10"/>
  <c r="T1388" i="10"/>
  <c r="T1452" i="10"/>
  <c r="T1516" i="10"/>
  <c r="T1580" i="10"/>
  <c r="T1644" i="10"/>
  <c r="T1708" i="10"/>
  <c r="T1772" i="10"/>
  <c r="T1836" i="10"/>
  <c r="T1900" i="10"/>
  <c r="T1964" i="10"/>
  <c r="T2028" i="10"/>
  <c r="T2092" i="10"/>
  <c r="T2156" i="10"/>
  <c r="T2220" i="10"/>
  <c r="T2284" i="10"/>
  <c r="T2348" i="10"/>
  <c r="T2412" i="10"/>
  <c r="T2476" i="10"/>
  <c r="T2540" i="10"/>
  <c r="T2604" i="10"/>
  <c r="T2668" i="10"/>
  <c r="T2732" i="10"/>
  <c r="T2796" i="10"/>
  <c r="T2860" i="10"/>
  <c r="T2924" i="10"/>
  <c r="T2988" i="10"/>
  <c r="T3052" i="10"/>
  <c r="T3116" i="10"/>
  <c r="T3180" i="10"/>
  <c r="T3244" i="10"/>
  <c r="T3308" i="10"/>
  <c r="T3372" i="10"/>
  <c r="T3436" i="10"/>
  <c r="T3500" i="10"/>
  <c r="T3564" i="10"/>
  <c r="T3628" i="10"/>
  <c r="T3692" i="10"/>
  <c r="T3756" i="10"/>
  <c r="T3820" i="10"/>
  <c r="T3884" i="10"/>
  <c r="T3948" i="10"/>
  <c r="T4012" i="10"/>
  <c r="T4076" i="10"/>
  <c r="T4140" i="10"/>
  <c r="T4204" i="10"/>
  <c r="T4268" i="10"/>
  <c r="T4332" i="10"/>
  <c r="T4396" i="10"/>
  <c r="T4460" i="10"/>
  <c r="T4524" i="10"/>
  <c r="T4588" i="10"/>
  <c r="T4652" i="10"/>
  <c r="T4716" i="10"/>
  <c r="T4780" i="10"/>
  <c r="T4844" i="10"/>
  <c r="T4908" i="10"/>
  <c r="T4972" i="10"/>
  <c r="T5036" i="10"/>
  <c r="T5100" i="10"/>
  <c r="T5164" i="10"/>
  <c r="T5228" i="10"/>
  <c r="T5292" i="10"/>
  <c r="T5356" i="10"/>
  <c r="T5420" i="10"/>
  <c r="T5484" i="10"/>
  <c r="T5548" i="10"/>
  <c r="T5612" i="10"/>
  <c r="T5676" i="10"/>
  <c r="T5740" i="10"/>
  <c r="T5804" i="10"/>
  <c r="T5868" i="10"/>
  <c r="T5932" i="10"/>
  <c r="T5996" i="10"/>
  <c r="T6060" i="10"/>
  <c r="T6124" i="10"/>
  <c r="T6188" i="10"/>
  <c r="T6252" i="10"/>
  <c r="T6316" i="10"/>
  <c r="T6380" i="10"/>
  <c r="T6444" i="10"/>
  <c r="T6508" i="10"/>
  <c r="T6572" i="10"/>
  <c r="T6636" i="10"/>
  <c r="T6700" i="10"/>
  <c r="T6764" i="10"/>
  <c r="T6828" i="10"/>
  <c r="T15" i="10"/>
  <c r="T107" i="10"/>
  <c r="T193" i="10"/>
  <c r="T278" i="10"/>
  <c r="T363" i="10"/>
  <c r="T449" i="10"/>
  <c r="T534" i="10"/>
  <c r="T619" i="10"/>
  <c r="T705" i="10"/>
  <c r="T790" i="10"/>
  <c r="T875" i="10"/>
  <c r="T961" i="10"/>
  <c r="T1046" i="10"/>
  <c r="T1131" i="10"/>
  <c r="T1217" i="10"/>
  <c r="T1302" i="10"/>
  <c r="T1387" i="10"/>
  <c r="T1473" i="10"/>
  <c r="T1558" i="10"/>
  <c r="T1643" i="10"/>
  <c r="T1729" i="10"/>
  <c r="T1814" i="10"/>
  <c r="T1899" i="10"/>
  <c r="T1985" i="10"/>
  <c r="T2070" i="10"/>
  <c r="T2155" i="10"/>
  <c r="T2241" i="10"/>
  <c r="T2326" i="10"/>
  <c r="T2411" i="10"/>
  <c r="T2497" i="10"/>
  <c r="T2582" i="10"/>
  <c r="T2667" i="10"/>
  <c r="T2753" i="10"/>
  <c r="T2838" i="10"/>
  <c r="T2923" i="10"/>
  <c r="T3009" i="10"/>
  <c r="T3094" i="10"/>
  <c r="T3179" i="10"/>
  <c r="T3265" i="10"/>
  <c r="T3350" i="10"/>
  <c r="T3435" i="10"/>
  <c r="T3521" i="10"/>
  <c r="T3606" i="10"/>
  <c r="T3691" i="10"/>
  <c r="T3777" i="10"/>
  <c r="T3862" i="10"/>
  <c r="T3947" i="10"/>
  <c r="T4033" i="10"/>
  <c r="T4118" i="10"/>
  <c r="T4203" i="10"/>
  <c r="T4289" i="10"/>
  <c r="T4374" i="10"/>
  <c r="T4459" i="10"/>
  <c r="T4545" i="10"/>
  <c r="T4630" i="10"/>
  <c r="T4715" i="10"/>
  <c r="T4801" i="10"/>
  <c r="T4886" i="10"/>
  <c r="T4971" i="10"/>
  <c r="T5057" i="10"/>
  <c r="T5142" i="10"/>
  <c r="T5227" i="10"/>
  <c r="T5313" i="10"/>
  <c r="T5398" i="10"/>
  <c r="T5483" i="10"/>
  <c r="T5569" i="10"/>
  <c r="T5654" i="10"/>
  <c r="T5739" i="10"/>
  <c r="T5825" i="10"/>
  <c r="T5910" i="10"/>
  <c r="T5995" i="10"/>
  <c r="T6081" i="10"/>
  <c r="T6166" i="10"/>
  <c r="T6251" i="10"/>
  <c r="T6337" i="10"/>
  <c r="T6422" i="10"/>
  <c r="T6507" i="10"/>
  <c r="T6593" i="10"/>
  <c r="T6678" i="10"/>
  <c r="T6763" i="10"/>
  <c r="T6849" i="10"/>
  <c r="T6922" i="10"/>
  <c r="T6986" i="10"/>
  <c r="T7050" i="10"/>
  <c r="T7114" i="10"/>
  <c r="T7178" i="10"/>
  <c r="T7242" i="10"/>
  <c r="T7306" i="10"/>
  <c r="T7370" i="10"/>
  <c r="T7434" i="10"/>
  <c r="T7498" i="10"/>
  <c r="T7562" i="10"/>
  <c r="T7626" i="10"/>
  <c r="T7690" i="10"/>
  <c r="T7754" i="10"/>
  <c r="T7818" i="10"/>
  <c r="T7882" i="10"/>
  <c r="T7946" i="10"/>
  <c r="T8010" i="10"/>
  <c r="T8074" i="10"/>
  <c r="T8138" i="10"/>
  <c r="T8202" i="10"/>
  <c r="T126" i="10"/>
  <c r="T239" i="10"/>
  <c r="T354" i="10"/>
  <c r="T467" i="10"/>
  <c r="T581" i="10"/>
  <c r="T695" i="10"/>
  <c r="T809" i="10"/>
  <c r="T922" i="10"/>
  <c r="T1037" i="10"/>
  <c r="T1150" i="10"/>
  <c r="T1263" i="10"/>
  <c r="T1378" i="10"/>
  <c r="T1491" i="10"/>
  <c r="T1605" i="10"/>
  <c r="T1719" i="10"/>
  <c r="T1833" i="10"/>
  <c r="T1946" i="10"/>
  <c r="T2061" i="10"/>
  <c r="T2174" i="10"/>
  <c r="T2287" i="10"/>
  <c r="T2402" i="10"/>
  <c r="T2515" i="10"/>
  <c r="T2629" i="10"/>
  <c r="T2743" i="10"/>
  <c r="T2857" i="10"/>
  <c r="T2970" i="10"/>
  <c r="T3085" i="10"/>
  <c r="T3198" i="10"/>
  <c r="T3311" i="10"/>
  <c r="T3426" i="10"/>
  <c r="T3539" i="10"/>
  <c r="T3653" i="10"/>
  <c r="T3767" i="10"/>
  <c r="T3682" i="10"/>
  <c r="T2914" i="10"/>
  <c r="T3255" i="10"/>
  <c r="T3597" i="10"/>
  <c r="T8058" i="10"/>
  <c r="T98" i="10"/>
  <c r="T666" i="10"/>
  <c r="T1122" i="10"/>
  <c r="T1349" i="10"/>
  <c r="T1805" i="10"/>
  <c r="T2259" i="10"/>
  <c r="T2714" i="10"/>
  <c r="T3055" i="10"/>
  <c r="T3397" i="10"/>
  <c r="T2025" i="10"/>
  <c r="T7902" i="10"/>
  <c r="T55" i="10"/>
  <c r="T1079" i="10"/>
  <c r="T595" i="10"/>
  <c r="T8078" i="10"/>
  <c r="T7606" i="10"/>
  <c r="T7230" i="10"/>
  <c r="T6926" i="10"/>
  <c r="T6539" i="10"/>
  <c r="T6086" i="10"/>
  <c r="T4593" i="10"/>
  <c r="T2427" i="10"/>
  <c r="T2256" i="10"/>
  <c r="T4036" i="10"/>
  <c r="T4632" i="10"/>
  <c r="T5152" i="10"/>
  <c r="T5764" i="10"/>
  <c r="T6256" i="10"/>
  <c r="T6600" i="10"/>
  <c r="T70" i="10"/>
  <c r="T411" i="10"/>
  <c r="T731" i="10"/>
  <c r="T1014" i="10"/>
  <c r="T1275" i="10"/>
  <c r="T1489" i="10"/>
  <c r="T1697" i="10"/>
  <c r="T1894" i="10"/>
  <c r="T2097" i="10"/>
  <c r="T2299" i="10"/>
  <c r="T1316" i="10"/>
  <c r="T2752" i="10"/>
  <c r="T3672" i="10"/>
  <c r="T4244" i="10"/>
  <c r="T4696" i="10"/>
  <c r="T5088" i="10"/>
  <c r="T5492" i="10"/>
  <c r="T5912" i="10"/>
  <c r="T6304" i="10"/>
  <c r="T6564" i="10"/>
  <c r="T6800" i="10"/>
  <c r="T161" i="10"/>
  <c r="T422" i="10"/>
  <c r="T710" i="10"/>
  <c r="T977" i="10"/>
  <c r="T3064" i="10"/>
  <c r="T4404" i="10"/>
  <c r="T5232" i="10"/>
  <c r="T6024" i="10"/>
  <c r="T6648" i="10"/>
  <c r="T251" i="10"/>
  <c r="T785" i="10"/>
  <c r="T1243" i="10"/>
  <c r="T1526" i="10"/>
  <c r="T1809" i="10"/>
  <c r="T2075" i="10"/>
  <c r="T2342" i="10"/>
  <c r="T2577" i="10"/>
  <c r="T2779" i="10"/>
  <c r="T2982" i="10"/>
  <c r="T3185" i="10"/>
  <c r="T3382" i="10"/>
  <c r="T3595" i="10"/>
  <c r="T3793" i="10"/>
  <c r="T3995" i="10"/>
  <c r="T4198" i="10"/>
  <c r="T4401" i="10"/>
  <c r="T4598" i="10"/>
  <c r="T4806" i="10"/>
  <c r="T5003" i="10"/>
  <c r="T5201" i="10"/>
  <c r="T5414" i="10"/>
  <c r="T5617" i="10"/>
  <c r="T5809" i="10"/>
  <c r="T5963" i="10"/>
  <c r="T6113" i="10"/>
  <c r="T6262" i="10"/>
  <c r="T6417" i="10"/>
  <c r="T6566" i="10"/>
  <c r="T6715" i="10"/>
  <c r="T6875" i="10"/>
  <c r="T6990" i="10"/>
  <c r="T7102" i="10"/>
  <c r="T7218" i="10"/>
  <c r="T7330" i="10"/>
  <c r="T7442" i="10"/>
  <c r="T7558" i="10"/>
  <c r="T1492" i="10"/>
  <c r="T3728" i="10"/>
  <c r="T4708" i="10"/>
  <c r="T5536" i="10"/>
  <c r="T6308" i="10"/>
  <c r="T6808" i="10"/>
  <c r="T454" i="10"/>
  <c r="T987" i="10"/>
  <c r="T1361" i="10"/>
  <c r="T1633" i="10"/>
  <c r="T1905" i="10"/>
  <c r="T2024" i="10"/>
  <c r="T4856" i="10"/>
  <c r="T6416" i="10"/>
  <c r="T561" i="10"/>
  <c r="T1414" i="10"/>
  <c r="T1958" i="10"/>
  <c r="T2379" i="10"/>
  <c r="T2662" i="10"/>
  <c r="T2950" i="10"/>
  <c r="T3211" i="10"/>
  <c r="T3483" i="10"/>
  <c r="T3750" i="10"/>
  <c r="T4022" i="10"/>
  <c r="T4283" i="10"/>
  <c r="T4561" i="10"/>
  <c r="T4827" i="10"/>
  <c r="T5089" i="10"/>
  <c r="T5371" i="10"/>
  <c r="T5643" i="10"/>
  <c r="T2296" i="10"/>
  <c r="T4964" i="10"/>
  <c r="T6488" i="10"/>
  <c r="T614" i="10"/>
  <c r="T1446" i="10"/>
  <c r="T1979" i="10"/>
  <c r="T2385" i="10"/>
  <c r="T2694" i="10"/>
  <c r="T2955" i="10"/>
  <c r="T3227" i="10"/>
  <c r="T3494" i="10"/>
  <c r="T3766" i="10"/>
  <c r="T4027" i="10"/>
  <c r="T4315" i="10"/>
  <c r="T4577" i="10"/>
  <c r="T4849" i="10"/>
  <c r="T5115" i="10"/>
  <c r="T5387" i="10"/>
  <c r="T5649" i="10"/>
  <c r="T1680" i="10"/>
  <c r="T4772" i="10"/>
  <c r="T6344" i="10"/>
  <c r="T481" i="10"/>
  <c r="T1377" i="10"/>
  <c r="T1926" i="10"/>
  <c r="T2358" i="10"/>
  <c r="T2657" i="10"/>
  <c r="T2918" i="10"/>
  <c r="T3195" i="10"/>
  <c r="T3462" i="10"/>
  <c r="T3723" i="10"/>
  <c r="T4006" i="10"/>
  <c r="T4278" i="10"/>
  <c r="T4539" i="10"/>
  <c r="T4817" i="10"/>
  <c r="T5083" i="10"/>
  <c r="T5345" i="10"/>
  <c r="T5622" i="10"/>
  <c r="T5862" i="10"/>
  <c r="T6065" i="10"/>
  <c r="T6278" i="10"/>
  <c r="T474" i="10"/>
  <c r="T275" i="10"/>
  <c r="T62" i="10"/>
  <c r="T8118" i="10"/>
  <c r="T8006" i="10"/>
  <c r="T7890" i="10"/>
  <c r="T7778" i="10"/>
  <c r="T7666" i="10"/>
  <c r="T7518" i="10"/>
  <c r="T7366" i="10"/>
  <c r="T7206" i="10"/>
  <c r="T7058" i="10"/>
  <c r="T6910" i="10"/>
  <c r="T6710" i="10"/>
  <c r="T6513" i="10"/>
  <c r="T6310" i="10"/>
  <c r="T6049" i="10"/>
  <c r="T5537" i="10"/>
  <c r="T4465" i="10"/>
  <c r="T3377" i="10"/>
  <c r="T2235" i="10"/>
  <c r="T5876" i="10"/>
  <c r="T8054" i="10"/>
  <c r="T7910" i="10"/>
  <c r="T7798" i="10"/>
  <c r="T7686" i="10"/>
  <c r="T7542" i="10"/>
  <c r="T7394" i="10"/>
  <c r="T7202" i="10"/>
  <c r="T7054" i="10"/>
  <c r="T6898" i="10"/>
  <c r="T6705" i="10"/>
  <c r="T6502" i="10"/>
  <c r="T6289" i="10"/>
  <c r="T6027" i="10"/>
  <c r="T5473" i="10"/>
  <c r="T4390" i="10"/>
  <c r="T3313" i="10"/>
  <c r="T2161" i="10"/>
  <c r="T5464" i="10"/>
  <c r="T1940" i="10"/>
  <c r="T2896" i="10"/>
  <c r="T3608" i="10"/>
  <c r="T4056" i="10"/>
  <c r="T4440" i="10"/>
  <c r="T4744" i="10"/>
  <c r="T5048" i="10"/>
  <c r="T5348" i="10"/>
  <c r="T5656" i="10"/>
  <c r="T5960" i="10"/>
  <c r="T6260" i="10"/>
  <c r="T6480" i="10"/>
  <c r="T6676" i="10"/>
  <c r="T6824" i="10"/>
  <c r="T139" i="10"/>
  <c r="T337" i="10"/>
  <c r="T539" i="10"/>
  <c r="T753" i="10"/>
  <c r="T950" i="10"/>
  <c r="T1147" i="10"/>
  <c r="T352" i="10"/>
  <c r="T1640" i="10"/>
  <c r="T2008" i="10"/>
  <c r="T2360" i="10"/>
  <c r="T2736" i="10"/>
  <c r="T3056" i="10"/>
  <c r="T3320" i="10"/>
  <c r="T3588" i="10"/>
  <c r="T3780" i="10"/>
  <c r="T3928" i="10"/>
  <c r="T4084" i="10"/>
  <c r="T4232" i="10"/>
  <c r="T4384" i="10"/>
  <c r="T4504" i="10"/>
  <c r="T4616" i="10"/>
  <c r="T4728" i="10"/>
  <c r="T4848" i="10"/>
  <c r="T4960" i="10"/>
  <c r="T5072" i="10"/>
  <c r="T5188" i="10"/>
  <c r="T5300" i="10"/>
  <c r="T5412" i="10"/>
  <c r="T5528" i="10"/>
  <c r="T5640" i="10"/>
  <c r="T5752" i="10"/>
  <c r="T5872" i="10"/>
  <c r="T5984" i="10"/>
  <c r="T6096" i="10"/>
  <c r="T6212" i="10"/>
  <c r="T6324" i="10"/>
  <c r="T6436" i="10"/>
  <c r="T6552" i="10"/>
  <c r="T6664" i="10"/>
  <c r="T6752" i="10"/>
  <c r="T6836" i="10"/>
  <c r="T59" i="10"/>
  <c r="T177" i="10"/>
  <c r="T289" i="10"/>
  <c r="T401" i="10"/>
  <c r="T518" i="10"/>
  <c r="T630" i="10"/>
  <c r="T742" i="10"/>
  <c r="T859" i="10"/>
  <c r="T971" i="10"/>
  <c r="T1083" i="10"/>
  <c r="T1201" i="10"/>
  <c r="T1313" i="10"/>
  <c r="T1425" i="10"/>
  <c r="T1542" i="10"/>
  <c r="T1654" i="10"/>
  <c r="T1766" i="10"/>
  <c r="T1883" i="10"/>
  <c r="T1995" i="10"/>
  <c r="T2107" i="10"/>
  <c r="T2225" i="10"/>
  <c r="T2337" i="10"/>
  <c r="T2449" i="10"/>
  <c r="T2566" i="10"/>
  <c r="T2678" i="10"/>
  <c r="T2790" i="10"/>
  <c r="T2907" i="10"/>
  <c r="T3019" i="10"/>
  <c r="T3131" i="10"/>
  <c r="T3249" i="10"/>
  <c r="T3361" i="10"/>
  <c r="T3473" i="10"/>
  <c r="T3590" i="10"/>
  <c r="T3702" i="10"/>
  <c r="T3814" i="10"/>
  <c r="T3931" i="10"/>
  <c r="T4043" i="10"/>
  <c r="T4155" i="10"/>
  <c r="T4273" i="10"/>
  <c r="T4385" i="10"/>
  <c r="T4497" i="10"/>
  <c r="T4614" i="10"/>
  <c r="T4726" i="10"/>
  <c r="T4838" i="10"/>
  <c r="T4955" i="10"/>
  <c r="T5067" i="10"/>
  <c r="T5179" i="10"/>
  <c r="T5297" i="10"/>
  <c r="T5409" i="10"/>
  <c r="T5521" i="10"/>
  <c r="T5638" i="10"/>
  <c r="T5750" i="10"/>
  <c r="T1728" i="10"/>
  <c r="T2212" i="10"/>
  <c r="T2692" i="10"/>
  <c r="T3104" i="10"/>
  <c r="T3472" i="10"/>
  <c r="T3760" i="10"/>
  <c r="T3956" i="10"/>
  <c r="T4168" i="10"/>
  <c r="T4372" i="10"/>
  <c r="T4528" i="10"/>
  <c r="T4680" i="10"/>
  <c r="T4832" i="10"/>
  <c r="T4980" i="10"/>
  <c r="T5136" i="10"/>
  <c r="T5284" i="10"/>
  <c r="T5432" i="10"/>
  <c r="T5592" i="10"/>
  <c r="T5744" i="10"/>
  <c r="T5892" i="10"/>
  <c r="T6048" i="10"/>
  <c r="T6196" i="10"/>
  <c r="T1488" i="10"/>
  <c r="T1988" i="10"/>
  <c r="T2480" i="10"/>
  <c r="T2952" i="10"/>
  <c r="T3300" i="10"/>
  <c r="T3648" i="10"/>
  <c r="T3872" i="10"/>
  <c r="T4072" i="10"/>
  <c r="T4288" i="10"/>
  <c r="T4464" i="10"/>
  <c r="T4612" i="10"/>
  <c r="T4768" i="10"/>
  <c r="T4916" i="10"/>
  <c r="T5064" i="10"/>
  <c r="T5220" i="10"/>
  <c r="T5368" i="10"/>
  <c r="T5520" i="10"/>
  <c r="T5680" i="10"/>
  <c r="T5828" i="10"/>
  <c r="T5976" i="10"/>
  <c r="T6132" i="10"/>
  <c r="T6280" i="10"/>
  <c r="T6432" i="10"/>
  <c r="T6584" i="10"/>
  <c r="T6720" i="10"/>
  <c r="T6832" i="10"/>
  <c r="T97" i="10"/>
  <c r="T246" i="10"/>
  <c r="T395" i="10"/>
  <c r="T550" i="10"/>
  <c r="T699" i="10"/>
  <c r="T849" i="10"/>
  <c r="T1009" i="10"/>
  <c r="T1158" i="10"/>
  <c r="T1307" i="10"/>
  <c r="T1462" i="10"/>
  <c r="T1611" i="10"/>
  <c r="T1761" i="10"/>
  <c r="T1915" i="10"/>
  <c r="T2065" i="10"/>
  <c r="T2214" i="10"/>
  <c r="T2374" i="10"/>
  <c r="T2523" i="10"/>
  <c r="T2673" i="10"/>
  <c r="T2827" i="10"/>
  <c r="T2977" i="10"/>
  <c r="T3126" i="10"/>
  <c r="T3281" i="10"/>
  <c r="T3430" i="10"/>
  <c r="T3579" i="10"/>
  <c r="T3739" i="10"/>
  <c r="T3889" i="10"/>
  <c r="T4038" i="10"/>
  <c r="T4193" i="10"/>
  <c r="T4342" i="10"/>
  <c r="T4491" i="10"/>
  <c r="T4646" i="10"/>
  <c r="T4795" i="10"/>
  <c r="T4945" i="10"/>
  <c r="T5105" i="10"/>
  <c r="T5254" i="10"/>
  <c r="T5403" i="10"/>
  <c r="T5558" i="10"/>
  <c r="T5707" i="10"/>
  <c r="T5841" i="10"/>
  <c r="T5958" i="10"/>
  <c r="T6070" i="10"/>
  <c r="T6182" i="10"/>
  <c r="T6299" i="10"/>
  <c r="T6411" i="10"/>
  <c r="T6523" i="10"/>
  <c r="T6641" i="10"/>
  <c r="T6753" i="10"/>
  <c r="T6865" i="10"/>
  <c r="T6958" i="10"/>
  <c r="T7042" i="10"/>
  <c r="T7126" i="10"/>
  <c r="T7214" i="10"/>
  <c r="T7298" i="10"/>
  <c r="T7382" i="10"/>
  <c r="T7470" i="10"/>
  <c r="T7554" i="10"/>
  <c r="T7638" i="10"/>
  <c r="T7726" i="10"/>
  <c r="T7810" i="10"/>
  <c r="T7894" i="10"/>
  <c r="T7982" i="10"/>
  <c r="T8066" i="10"/>
  <c r="T8150" i="10"/>
  <c r="T77" i="10"/>
  <c r="T226" i="10"/>
  <c r="T375" i="10"/>
  <c r="T531" i="10"/>
  <c r="T681" i="10"/>
  <c r="T830" i="10"/>
  <c r="T986" i="10"/>
  <c r="T1135" i="10"/>
  <c r="T1285" i="10"/>
  <c r="T1442" i="10"/>
  <c r="T1591" i="10"/>
  <c r="T1741" i="10"/>
  <c r="T1897" i="10"/>
  <c r="T2046" i="10"/>
  <c r="T2195" i="10"/>
  <c r="T2351" i="10"/>
  <c r="T2501" i="10"/>
  <c r="T2650" i="10"/>
  <c r="T2807" i="10"/>
  <c r="T2957" i="10"/>
  <c r="T3106" i="10"/>
  <c r="T3262" i="10"/>
  <c r="T3411" i="10"/>
  <c r="T3561" i="10"/>
  <c r="T3717" i="10"/>
  <c r="T3853" i="10"/>
  <c r="T3966" i="10"/>
  <c r="T4079" i="10"/>
  <c r="T4194" i="10"/>
  <c r="T4307" i="10"/>
  <c r="T4421" i="10"/>
  <c r="T4535" i="10"/>
  <c r="T37" i="10"/>
  <c r="T1380" i="10"/>
  <c r="T1668" i="10"/>
  <c r="T1872" i="10"/>
  <c r="T2068" i="10"/>
  <c r="T2276" i="10"/>
  <c r="T2472" i="10"/>
  <c r="T2672" i="10"/>
  <c r="T2880" i="10"/>
  <c r="T3044" i="10"/>
  <c r="T3192" i="10"/>
  <c r="T3352" i="10"/>
  <c r="T3504" i="10"/>
  <c r="T3632" i="10"/>
  <c r="T3748" i="10"/>
  <c r="T3832" i="10"/>
  <c r="T3920" i="10"/>
  <c r="T4004" i="10"/>
  <c r="T4088" i="10"/>
  <c r="T4176" i="10"/>
  <c r="T4260" i="10"/>
  <c r="T4344" i="10"/>
  <c r="T1360" i="10"/>
  <c r="T1704" i="10"/>
  <c r="T1984" i="10"/>
  <c r="T2244" i="10"/>
  <c r="T2512" i="10"/>
  <c r="T2788" i="10"/>
  <c r="T3024" i="10"/>
  <c r="T3224" i="10"/>
  <c r="T3440" i="10"/>
  <c r="T3620" i="10"/>
  <c r="T3764" i="10"/>
  <c r="T3880" i="10"/>
  <c r="T3992" i="10"/>
  <c r="T4104" i="10"/>
  <c r="T4224" i="10"/>
  <c r="T4336" i="10"/>
  <c r="T4436" i="10"/>
  <c r="T4520" i="10"/>
  <c r="T4608" i="10"/>
  <c r="T4692" i="10"/>
  <c r="T4776" i="10"/>
  <c r="T4864" i="10"/>
  <c r="T4948" i="10"/>
  <c r="T5032" i="10"/>
  <c r="T5120" i="10"/>
  <c r="T5204" i="10"/>
  <c r="T5288" i="10"/>
  <c r="T5376" i="10"/>
  <c r="T5460" i="10"/>
  <c r="T5544" i="10"/>
  <c r="T5632" i="10"/>
  <c r="T5716" i="10"/>
  <c r="T5800" i="10"/>
  <c r="T5888" i="10"/>
  <c r="T5972" i="10"/>
  <c r="T6056" i="10"/>
  <c r="T6144" i="10"/>
  <c r="T6228" i="10"/>
  <c r="T6312" i="10"/>
  <c r="T6400" i="10"/>
  <c r="T6484" i="10"/>
  <c r="T6568" i="10"/>
  <c r="T6656" i="10"/>
  <c r="T1408" i="10"/>
  <c r="T1608" i="10"/>
  <c r="T1768" i="10"/>
  <c r="T1924" i="10"/>
  <c r="T2072" i="10"/>
  <c r="T2224" i="10"/>
  <c r="T2384" i="10"/>
  <c r="T2532" i="10"/>
  <c r="T2680" i="10"/>
  <c r="T2836" i="10"/>
  <c r="T2976" i="10"/>
  <c r="T3088" i="10"/>
  <c r="T3204" i="10"/>
  <c r="T3316" i="10"/>
  <c r="T3428" i="10"/>
  <c r="T3544" i="10"/>
  <c r="T3636" i="10"/>
  <c r="T3720" i="10"/>
  <c r="T3028" i="10"/>
  <c r="T3456" i="10"/>
  <c r="T3540" i="10"/>
  <c r="T3368" i="10"/>
  <c r="T3284" i="10"/>
  <c r="T3200" i="10"/>
  <c r="T3112" i="10"/>
  <c r="T2984" i="10"/>
  <c r="T2884" i="10"/>
  <c r="T2772" i="10"/>
  <c r="T2660" i="10"/>
  <c r="T2516" i="10"/>
  <c r="T2404" i="10"/>
  <c r="T2288" i="10"/>
  <c r="T2176" i="10"/>
  <c r="T2064" i="10"/>
  <c r="T1944" i="10"/>
  <c r="T1808" i="10"/>
  <c r="T1688" i="10"/>
  <c r="T1552" i="10"/>
  <c r="T1400" i="10"/>
  <c r="T2696" i="10"/>
  <c r="T2784" i="10"/>
  <c r="T2868" i="10"/>
  <c r="T1208" i="10"/>
  <c r="T2592" i="10"/>
  <c r="T2504" i="10"/>
  <c r="T2420" i="10"/>
  <c r="T2336" i="10"/>
  <c r="T2248" i="10"/>
  <c r="T2164" i="10"/>
  <c r="T2080" i="10"/>
  <c r="T1992" i="10"/>
  <c r="T1908" i="10"/>
  <c r="T1824" i="10"/>
  <c r="T1736" i="10"/>
  <c r="T1652" i="10"/>
  <c r="T1536" i="10"/>
  <c r="T1424" i="10"/>
  <c r="T1256" i="10"/>
  <c r="T624" i="10"/>
  <c r="T756" i="10"/>
  <c r="T840" i="10"/>
  <c r="T928" i="10"/>
  <c r="T1012" i="10"/>
  <c r="T1096" i="10"/>
  <c r="T1184" i="10"/>
  <c r="T1268" i="10"/>
  <c r="T1352" i="10"/>
  <c r="T28" i="10"/>
  <c r="T200" i="10"/>
  <c r="T372" i="10"/>
  <c r="T544" i="10"/>
  <c r="T712" i="10"/>
  <c r="T804" i="10"/>
  <c r="T888" i="10"/>
  <c r="T976" i="10"/>
  <c r="T1060" i="10"/>
  <c r="T176" i="10"/>
  <c r="T344" i="10"/>
  <c r="T516" i="10"/>
  <c r="T688" i="10"/>
  <c r="T788" i="10"/>
  <c r="T872" i="10"/>
  <c r="T960" i="10"/>
  <c r="T1044" i="10"/>
  <c r="T1128" i="10"/>
  <c r="T1216" i="10"/>
  <c r="T984" i="10"/>
  <c r="T1072" i="10"/>
  <c r="T1156" i="10"/>
  <c r="T1240" i="10"/>
  <c r="T1328" i="10"/>
  <c r="T1412" i="10"/>
  <c r="T1496" i="10"/>
  <c r="T1584" i="10"/>
  <c r="T900" i="10"/>
  <c r="T816" i="10"/>
  <c r="T728" i="10"/>
  <c r="T564" i="10"/>
  <c r="T392" i="10"/>
  <c r="T136" i="10"/>
  <c r="T48" i="10"/>
  <c r="T408" i="10"/>
  <c r="T240" i="10"/>
  <c r="T68" i="10"/>
  <c r="T34" i="10"/>
  <c r="T120" i="10"/>
  <c r="T208" i="10"/>
  <c r="T292" i="10"/>
  <c r="T376" i="10"/>
  <c r="T464" i="10"/>
  <c r="T548" i="10"/>
  <c r="T632" i="10"/>
  <c r="T720" i="10"/>
  <c r="T64" i="10"/>
  <c r="T148" i="10"/>
  <c r="T232" i="10"/>
  <c r="T320" i="10"/>
  <c r="T404" i="10"/>
  <c r="T488" i="10"/>
  <c r="T576" i="10"/>
  <c r="T660" i="10"/>
  <c r="T25" i="10"/>
  <c r="T60" i="10"/>
  <c r="T124" i="10"/>
  <c r="T188" i="10"/>
  <c r="T252" i="10"/>
  <c r="T316" i="10"/>
  <c r="T380" i="10"/>
  <c r="T444" i="10"/>
  <c r="T508" i="10"/>
  <c r="T572" i="10"/>
  <c r="T636" i="10"/>
  <c r="T700" i="10"/>
  <c r="T764" i="10"/>
  <c r="T828" i="10"/>
  <c r="T892" i="10"/>
  <c r="T956" i="10"/>
  <c r="T1020" i="10"/>
  <c r="T1084" i="10"/>
  <c r="T1148" i="10"/>
  <c r="T1212" i="10"/>
  <c r="T1276" i="10"/>
  <c r="T1340" i="10"/>
  <c r="T1404" i="10"/>
  <c r="T1468" i="10"/>
  <c r="T1532" i="10"/>
  <c r="T1596" i="10"/>
  <c r="T1660" i="10"/>
  <c r="T1724" i="10"/>
  <c r="T1788" i="10"/>
  <c r="T1852" i="10"/>
  <c r="T1916" i="10"/>
  <c r="T1980" i="10"/>
  <c r="T2044" i="10"/>
  <c r="T2108" i="10"/>
  <c r="T2172" i="10"/>
  <c r="T2236" i="10"/>
  <c r="T2300" i="10"/>
  <c r="T2364" i="10"/>
  <c r="T2428" i="10"/>
  <c r="T2492" i="10"/>
  <c r="T2556" i="10"/>
  <c r="T2620" i="10"/>
  <c r="T2684" i="10"/>
  <c r="T2748" i="10"/>
  <c r="T2812" i="10"/>
  <c r="T2876" i="10"/>
  <c r="T2940" i="10"/>
  <c r="T3004" i="10"/>
  <c r="T3068" i="10"/>
  <c r="T3132" i="10"/>
  <c r="T3196" i="10"/>
  <c r="T3260" i="10"/>
  <c r="T3324" i="10"/>
  <c r="T3388" i="10"/>
  <c r="T3452" i="10"/>
  <c r="T3516" i="10"/>
  <c r="T3580" i="10"/>
  <c r="T3644" i="10"/>
  <c r="T3708" i="10"/>
  <c r="T3772" i="10"/>
  <c r="T3836" i="10"/>
  <c r="T3900" i="10"/>
  <c r="T3964" i="10"/>
  <c r="T4028" i="10"/>
  <c r="T4092" i="10"/>
  <c r="T4156" i="10"/>
  <c r="T4220" i="10"/>
  <c r="T4284" i="10"/>
  <c r="T4348" i="10"/>
  <c r="T4412" i="10"/>
  <c r="T4476" i="10"/>
  <c r="T4540" i="10"/>
  <c r="T4604" i="10"/>
  <c r="T4668" i="10"/>
  <c r="T4732" i="10"/>
  <c r="T4796" i="10"/>
  <c r="T4860" i="10"/>
  <c r="T4924" i="10"/>
  <c r="T4988" i="10"/>
  <c r="T5052" i="10"/>
  <c r="T5116" i="10"/>
  <c r="T5180" i="10"/>
  <c r="T5244" i="10"/>
  <c r="T5308" i="10"/>
  <c r="T5372" i="10"/>
  <c r="T5436" i="10"/>
  <c r="T5500" i="10"/>
  <c r="T5564" i="10"/>
  <c r="T5628" i="10"/>
  <c r="T5692" i="10"/>
  <c r="T5756" i="10"/>
  <c r="T5820" i="10"/>
  <c r="T5884" i="10"/>
  <c r="T5948" i="10"/>
  <c r="T6012" i="10"/>
  <c r="T6076" i="10"/>
  <c r="T6140" i="10"/>
  <c r="T6204" i="10"/>
  <c r="T6268" i="10"/>
  <c r="T6332" i="10"/>
  <c r="T6396" i="10"/>
  <c r="T6460" i="10"/>
  <c r="T6524" i="10"/>
  <c r="T6588" i="10"/>
  <c r="T6652" i="10"/>
  <c r="T6716" i="10"/>
  <c r="T6780" i="10"/>
  <c r="T6844" i="10"/>
  <c r="T43" i="10"/>
  <c r="T129" i="10"/>
  <c r="T214" i="10"/>
  <c r="T299" i="10"/>
  <c r="T385" i="10"/>
  <c r="T470" i="10"/>
  <c r="T555" i="10"/>
  <c r="T641" i="10"/>
  <c r="T726" i="10"/>
  <c r="T811" i="10"/>
  <c r="T897" i="10"/>
  <c r="T982" i="10"/>
  <c r="T1067" i="10"/>
  <c r="T1153" i="10"/>
  <c r="T1238" i="10"/>
  <c r="T1323" i="10"/>
  <c r="T1409" i="10"/>
  <c r="T1494" i="10"/>
  <c r="T1579" i="10"/>
  <c r="T1665" i="10"/>
  <c r="T1750" i="10"/>
  <c r="T1835" i="10"/>
  <c r="T1921" i="10"/>
  <c r="T2006" i="10"/>
  <c r="T2091" i="10"/>
  <c r="T2177" i="10"/>
  <c r="T2262" i="10"/>
  <c r="T2347" i="10"/>
  <c r="T2433" i="10"/>
  <c r="T2518" i="10"/>
  <c r="T2603" i="10"/>
  <c r="T2689" i="10"/>
  <c r="T2774" i="10"/>
  <c r="T2859" i="10"/>
  <c r="T2945" i="10"/>
  <c r="T3030" i="10"/>
  <c r="T3115" i="10"/>
  <c r="T3201" i="10"/>
  <c r="T3286" i="10"/>
  <c r="T3371" i="10"/>
  <c r="T3457" i="10"/>
  <c r="T3542" i="10"/>
  <c r="T3627" i="10"/>
  <c r="T3713" i="10"/>
  <c r="T3798" i="10"/>
  <c r="T3883" i="10"/>
  <c r="T3969" i="10"/>
  <c r="T4054" i="10"/>
  <c r="T4139" i="10"/>
  <c r="T4225" i="10"/>
  <c r="T4310" i="10"/>
  <c r="T4395" i="10"/>
  <c r="T4481" i="10"/>
  <c r="T4566" i="10"/>
  <c r="T4651" i="10"/>
  <c r="T4737" i="10"/>
  <c r="T4822" i="10"/>
  <c r="T4907" i="10"/>
  <c r="T4993" i="10"/>
  <c r="T5078" i="10"/>
  <c r="T5163" i="10"/>
  <c r="T5249" i="10"/>
  <c r="T5334" i="10"/>
  <c r="T5419" i="10"/>
  <c r="T5505" i="10"/>
  <c r="T5590" i="10"/>
  <c r="T5675" i="10"/>
  <c r="T5761" i="10"/>
  <c r="T5846" i="10"/>
  <c r="T5931" i="10"/>
  <c r="T6017" i="10"/>
  <c r="T6102" i="10"/>
  <c r="T6187" i="10"/>
  <c r="T6273" i="10"/>
  <c r="T6358" i="10"/>
  <c r="T6443" i="10"/>
  <c r="T6529" i="10"/>
  <c r="T6614" i="10"/>
  <c r="T6699" i="10"/>
  <c r="T6785" i="10"/>
  <c r="T6870" i="10"/>
  <c r="T6938" i="10"/>
  <c r="T7002" i="10"/>
  <c r="T7066" i="10"/>
  <c r="T7130" i="10"/>
  <c r="T7194" i="10"/>
  <c r="T7258" i="10"/>
  <c r="T7322" i="10"/>
  <c r="T7386" i="10"/>
  <c r="T7450" i="10"/>
  <c r="T7514" i="10"/>
  <c r="T7578" i="10"/>
  <c r="T7642" i="10"/>
  <c r="T7706" i="10"/>
  <c r="T7770" i="10"/>
  <c r="T7834" i="10"/>
  <c r="T7898" i="10"/>
  <c r="T7962" i="10"/>
  <c r="T8026" i="10"/>
  <c r="T8090" i="10"/>
  <c r="T8154" i="10"/>
  <c r="T40" i="10"/>
  <c r="T154" i="10"/>
  <c r="T269" i="10"/>
  <c r="T382" i="10"/>
  <c r="T495" i="10"/>
  <c r="T610" i="10"/>
  <c r="T723" i="10"/>
  <c r="T837" i="10"/>
  <c r="T951" i="10"/>
  <c r="T1065" i="10"/>
  <c r="T1178" i="10"/>
  <c r="T1293" i="10"/>
  <c r="T1406" i="10"/>
  <c r="T1519" i="10"/>
  <c r="T1634" i="10"/>
  <c r="T1747" i="10"/>
  <c r="T1861" i="10"/>
  <c r="T1975" i="10"/>
  <c r="T2089" i="10"/>
  <c r="T2202" i="10"/>
  <c r="T2317" i="10"/>
  <c r="T2430" i="10"/>
  <c r="T2543" i="10"/>
  <c r="T2658" i="10"/>
  <c r="T2771" i="10"/>
  <c r="T2885" i="10"/>
  <c r="T2999" i="10"/>
  <c r="T3113" i="10"/>
  <c r="T3226" i="10"/>
  <c r="T3341" i="10"/>
  <c r="T3454" i="10"/>
  <c r="T3567" i="10"/>
  <c r="T3795" i="10"/>
  <c r="T3141" i="10"/>
  <c r="T3369" i="10"/>
  <c r="T7930" i="10"/>
  <c r="T8122" i="10"/>
  <c r="T325" i="10"/>
  <c r="T553" i="10"/>
  <c r="T1007" i="10"/>
  <c r="T1577" i="10"/>
  <c r="T1918" i="10"/>
  <c r="T2487" i="10"/>
  <c r="T2942" i="10"/>
  <c r="T3170" i="10"/>
  <c r="T3625" i="10"/>
  <c r="T1677" i="10"/>
  <c r="T6918" i="10"/>
  <c r="T254" i="10"/>
  <c r="T653" i="10"/>
  <c r="T397" i="10"/>
  <c r="T7966" i="10"/>
  <c r="T7458" i="10"/>
  <c r="T7154" i="10"/>
  <c r="T6843" i="10"/>
  <c r="T6433" i="10"/>
  <c r="T5942" i="10"/>
  <c r="T4059" i="10"/>
  <c r="T1478" i="10"/>
  <c r="T2864" i="10"/>
  <c r="T4184" i="10"/>
  <c r="T4740" i="10"/>
  <c r="T5344" i="10"/>
  <c r="T5848" i="10"/>
  <c r="T6340" i="10"/>
  <c r="T6724" i="10"/>
  <c r="T123" i="10"/>
  <c r="T465" i="10"/>
  <c r="T806" i="10"/>
  <c r="T1073" i="10"/>
  <c r="T1334" i="10"/>
  <c r="T1547" i="10"/>
  <c r="T1745" i="10"/>
  <c r="T1947" i="10"/>
  <c r="T2150" i="10"/>
  <c r="T2353" i="10"/>
  <c r="T1792" i="10"/>
  <c r="T2996" i="10"/>
  <c r="T3840" i="10"/>
  <c r="T4400" i="10"/>
  <c r="T4784" i="10"/>
  <c r="T5192" i="10"/>
  <c r="T5604" i="10"/>
  <c r="T6000" i="10"/>
  <c r="T6368" i="10"/>
  <c r="T6644" i="10"/>
  <c r="T6848" i="10"/>
  <c r="T225" i="10"/>
  <c r="T502" i="10"/>
  <c r="T763" i="10"/>
  <c r="T1035" i="10"/>
  <c r="T3552" i="10"/>
  <c r="T4624" i="10"/>
  <c r="T5424" i="10"/>
  <c r="T6224" i="10"/>
  <c r="T6760" i="10"/>
  <c r="T379" i="10"/>
  <c r="T923" i="10"/>
  <c r="T1329" i="10"/>
  <c r="T1606" i="10"/>
  <c r="T1867" i="10"/>
  <c r="T2129" i="10"/>
  <c r="T2417" i="10"/>
  <c r="T2630" i="10"/>
  <c r="T2833" i="10"/>
  <c r="T3035" i="10"/>
  <c r="T3233" i="10"/>
  <c r="T3441" i="10"/>
  <c r="T3638" i="10"/>
  <c r="T3835" i="10"/>
  <c r="T4049" i="10"/>
  <c r="T4251" i="10"/>
  <c r="T4449" i="10"/>
  <c r="T4657" i="10"/>
  <c r="T4854" i="10"/>
  <c r="T5051" i="10"/>
  <c r="T5259" i="10"/>
  <c r="T5457" i="10"/>
  <c r="T5659" i="10"/>
  <c r="T5851" i="10"/>
  <c r="T6001" i="10"/>
  <c r="T6150" i="10"/>
  <c r="T6305" i="10"/>
  <c r="T6454" i="10"/>
  <c r="T6603" i="10"/>
  <c r="T6758" i="10"/>
  <c r="T6902" i="10"/>
  <c r="T7014" i="10"/>
  <c r="T7134" i="10"/>
  <c r="T7246" i="10"/>
  <c r="T7358" i="10"/>
  <c r="T7474" i="10"/>
  <c r="T7586" i="10"/>
  <c r="T2136" i="10"/>
  <c r="T4000" i="10"/>
  <c r="T4920" i="10"/>
  <c r="T5720" i="10"/>
  <c r="T6452" i="10"/>
  <c r="T49" i="10"/>
  <c r="T582" i="10"/>
  <c r="T1105" i="10"/>
  <c r="T1435" i="10"/>
  <c r="T1702" i="10"/>
  <c r="T1974" i="10"/>
  <c r="T3168" i="10"/>
  <c r="T5264" i="10"/>
  <c r="T6680" i="10"/>
  <c r="T822" i="10"/>
  <c r="T1553" i="10"/>
  <c r="T2086" i="10"/>
  <c r="T2465" i="10"/>
  <c r="T2742" i="10"/>
  <c r="T3003" i="10"/>
  <c r="T3270" i="10"/>
  <c r="T3553" i="10"/>
  <c r="T3825" i="10"/>
  <c r="T4086" i="10"/>
  <c r="T4363" i="10"/>
  <c r="T4625" i="10"/>
  <c r="T4891" i="10"/>
  <c r="T5169" i="10"/>
  <c r="T5430" i="10"/>
  <c r="T5702" i="10"/>
  <c r="T3416" i="10"/>
  <c r="T5380" i="10"/>
  <c r="T6736" i="10"/>
  <c r="T881" i="10"/>
  <c r="T1585" i="10"/>
  <c r="T2123" i="10"/>
  <c r="T2491" i="10"/>
  <c r="T2758" i="10"/>
  <c r="T3025" i="10"/>
  <c r="T3297" i="10"/>
  <c r="T3569" i="10"/>
  <c r="T3830" i="10"/>
  <c r="T4107" i="10"/>
  <c r="T4369" i="10"/>
  <c r="T4635" i="10"/>
  <c r="T4918" i="10"/>
  <c r="T5190" i="10"/>
  <c r="T5451" i="10"/>
  <c r="T5729" i="10"/>
  <c r="T2960" i="10"/>
  <c r="T5168" i="10"/>
  <c r="T6616" i="10"/>
  <c r="T758" i="10"/>
  <c r="T1521" i="10"/>
  <c r="T2059" i="10"/>
  <c r="T2438" i="10"/>
  <c r="T2721" i="10"/>
  <c r="T2998" i="10"/>
  <c r="T3259" i="10"/>
  <c r="T3526" i="10"/>
  <c r="T3803" i="10"/>
  <c r="T4065" i="10"/>
  <c r="T4337" i="10"/>
  <c r="T4619" i="10"/>
  <c r="T4881" i="10"/>
  <c r="T5147" i="10"/>
  <c r="T5425" i="10"/>
  <c r="T5686" i="10"/>
  <c r="T5915" i="10"/>
  <c r="T6118" i="10"/>
  <c r="T623" i="10"/>
  <c r="T425" i="10"/>
  <c r="T218" i="10"/>
  <c r="T11" i="10"/>
  <c r="T8094" i="10"/>
  <c r="T7974" i="10"/>
  <c r="T7862" i="10"/>
  <c r="T7750" i="10"/>
  <c r="T7630" i="10"/>
  <c r="T7478" i="10"/>
  <c r="T7326" i="10"/>
  <c r="T7174" i="10"/>
  <c r="T7026" i="10"/>
  <c r="T6859" i="10"/>
  <c r="T6662" i="10"/>
  <c r="T6459" i="10"/>
  <c r="T6246" i="10"/>
  <c r="T5979" i="10"/>
  <c r="T5275" i="10"/>
  <c r="T4177" i="10"/>
  <c r="T3110" i="10"/>
  <c r="T1755" i="10"/>
  <c r="T4208" i="10"/>
  <c r="T8030" i="10"/>
  <c r="T7886" i="10"/>
  <c r="T7774" i="10"/>
  <c r="T7654" i="10"/>
  <c r="T7506" i="10"/>
  <c r="T7350" i="10"/>
  <c r="T7166" i="10"/>
  <c r="T7010" i="10"/>
  <c r="T6854" i="10"/>
  <c r="T6651" i="10"/>
  <c r="T6449" i="10"/>
  <c r="T6235" i="10"/>
  <c r="T5947" i="10"/>
  <c r="T5195" i="10"/>
  <c r="T4123" i="10"/>
  <c r="T3041" i="10"/>
  <c r="T1617" i="10"/>
  <c r="T3668" i="10"/>
  <c r="T2160" i="10"/>
  <c r="T3096" i="10"/>
  <c r="T3752" i="10"/>
  <c r="T4148" i="10"/>
  <c r="T4516" i="10"/>
  <c r="T4824" i="10"/>
  <c r="T5124" i="10"/>
  <c r="T5428" i="10"/>
  <c r="T5732" i="10"/>
  <c r="T6032" i="10"/>
  <c r="T6328" i="10"/>
  <c r="T6532" i="10"/>
  <c r="T6712" i="10"/>
  <c r="T6868" i="10"/>
  <c r="T187" i="10"/>
  <c r="T390" i="10"/>
  <c r="T593" i="10"/>
  <c r="T795" i="10"/>
  <c r="T993" i="10"/>
  <c r="T1206" i="10"/>
  <c r="T1236" i="10"/>
  <c r="T1744" i="10"/>
  <c r="T2096" i="10"/>
  <c r="T2468" i="10"/>
  <c r="T2816" i="10"/>
  <c r="T3108" i="10"/>
  <c r="T3396" i="10"/>
  <c r="T3640" i="10"/>
  <c r="T3816" i="10"/>
  <c r="T3972" i="10"/>
  <c r="T4120" i="10"/>
  <c r="T4272" i="10"/>
  <c r="T4420" i="10"/>
  <c r="T4532" i="10"/>
  <c r="T4644" i="10"/>
  <c r="T4760" i="10"/>
  <c r="T4872" i="10"/>
  <c r="T4984" i="10"/>
  <c r="T5104" i="10"/>
  <c r="T5216" i="10"/>
  <c r="T5328" i="10"/>
  <c r="T5444" i="10"/>
  <c r="T5556" i="10"/>
  <c r="T5668" i="10"/>
  <c r="T5784" i="10"/>
  <c r="T5896" i="10"/>
  <c r="T6008" i="10"/>
  <c r="T6128" i="10"/>
  <c r="T6240" i="10"/>
  <c r="T6352" i="10"/>
  <c r="T6468" i="10"/>
  <c r="T6580" i="10"/>
  <c r="T6688" i="10"/>
  <c r="T6772" i="10"/>
  <c r="T6856" i="10"/>
  <c r="T91" i="10"/>
  <c r="T203" i="10"/>
  <c r="T315" i="10"/>
  <c r="T433" i="10"/>
  <c r="T545" i="10"/>
  <c r="T657" i="10"/>
  <c r="T774" i="10"/>
  <c r="T886" i="10"/>
  <c r="T998" i="10"/>
  <c r="T1115" i="10"/>
  <c r="T1227" i="10"/>
  <c r="T1339" i="10"/>
  <c r="T1457" i="10"/>
  <c r="T1569" i="10"/>
  <c r="T1681" i="10"/>
  <c r="T1798" i="10"/>
  <c r="T1910" i="10"/>
  <c r="T2022" i="10"/>
  <c r="T2139" i="10"/>
  <c r="T2251" i="10"/>
  <c r="T2363" i="10"/>
  <c r="T2481" i="10"/>
  <c r="T2593" i="10"/>
  <c r="T2705" i="10"/>
  <c r="T2822" i="10"/>
  <c r="T2934" i="10"/>
  <c r="T3046" i="10"/>
  <c r="T3163" i="10"/>
  <c r="T3275" i="10"/>
  <c r="T3387" i="10"/>
  <c r="T3505" i="10"/>
  <c r="T3617" i="10"/>
  <c r="T3729" i="10"/>
  <c r="T3846" i="10"/>
  <c r="T3958" i="10"/>
  <c r="T4070" i="10"/>
  <c r="T4187" i="10"/>
  <c r="T4299" i="10"/>
  <c r="T4411" i="10"/>
  <c r="T4529" i="10"/>
  <c r="T4641" i="10"/>
  <c r="T4753" i="10"/>
  <c r="T4870" i="10"/>
  <c r="T4982" i="10"/>
  <c r="T5094" i="10"/>
  <c r="T5211" i="10"/>
  <c r="T5323" i="10"/>
  <c r="T5435" i="10"/>
  <c r="T5553" i="10"/>
  <c r="T5665" i="10"/>
  <c r="T5777" i="10"/>
  <c r="T1856" i="10"/>
  <c r="T2328" i="10"/>
  <c r="T2808" i="10"/>
  <c r="T3208" i="10"/>
  <c r="T3556" i="10"/>
  <c r="T3808" i="10"/>
  <c r="T4016" i="10"/>
  <c r="T4212" i="10"/>
  <c r="T4408" i="10"/>
  <c r="T4568" i="10"/>
  <c r="T4720" i="10"/>
  <c r="T4868" i="10"/>
  <c r="T5024" i="10"/>
  <c r="T5172" i="10"/>
  <c r="T5320" i="10"/>
  <c r="T5476" i="10"/>
  <c r="T5624" i="10"/>
  <c r="T5776" i="10"/>
  <c r="T5936" i="10"/>
  <c r="T6084" i="10"/>
  <c r="T6232" i="10"/>
  <c r="T1616" i="10"/>
  <c r="T2132" i="10"/>
  <c r="T2596" i="10"/>
  <c r="T3040" i="10"/>
  <c r="T3408" i="10"/>
  <c r="T3712" i="10"/>
  <c r="T3924" i="10"/>
  <c r="T4128" i="10"/>
  <c r="T4328" i="10"/>
  <c r="T4496" i="10"/>
  <c r="T4656" i="10"/>
  <c r="T4804" i="10"/>
  <c r="T4952" i="10"/>
  <c r="T5108" i="10"/>
  <c r="T5256" i="10"/>
  <c r="T5408" i="10"/>
  <c r="T5560" i="10"/>
  <c r="T5712" i="10"/>
  <c r="T5860" i="10"/>
  <c r="T6020" i="10"/>
  <c r="T6168" i="10"/>
  <c r="T6320" i="10"/>
  <c r="T6472" i="10"/>
  <c r="T6624" i="10"/>
  <c r="T6744" i="10"/>
  <c r="T6864" i="10"/>
  <c r="T134" i="10"/>
  <c r="T283" i="10"/>
  <c r="T438" i="10"/>
  <c r="T587" i="10"/>
  <c r="T737" i="10"/>
  <c r="T891" i="10"/>
  <c r="T1041" i="10"/>
  <c r="T1190" i="10"/>
  <c r="T1350" i="10"/>
  <c r="T1499" i="10"/>
  <c r="T1649" i="10"/>
  <c r="T1803" i="10"/>
  <c r="T1953" i="10"/>
  <c r="T2102" i="10"/>
  <c r="T2257" i="10"/>
  <c r="T2406" i="10"/>
  <c r="T2555" i="10"/>
  <c r="T2715" i="10"/>
  <c r="T2865" i="10"/>
  <c r="T3014" i="10"/>
  <c r="T3169" i="10"/>
  <c r="T3318" i="10"/>
  <c r="T3467" i="10"/>
  <c r="T3622" i="10"/>
  <c r="T3771" i="10"/>
  <c r="T3921" i="10"/>
  <c r="T4081" i="10"/>
  <c r="T4230" i="10"/>
  <c r="T4379" i="10"/>
  <c r="T4534" i="10"/>
  <c r="T4683" i="10"/>
  <c r="T4833" i="10"/>
  <c r="T4987" i="10"/>
  <c r="T5137" i="10"/>
  <c r="T5286" i="10"/>
  <c r="T5446" i="10"/>
  <c r="T5595" i="10"/>
  <c r="T5745" i="10"/>
  <c r="T5873" i="10"/>
  <c r="T5985" i="10"/>
  <c r="T6097" i="10"/>
  <c r="T6214" i="10"/>
  <c r="T6326" i="10"/>
  <c r="T6438" i="10"/>
  <c r="T6555" i="10"/>
  <c r="T6667" i="10"/>
  <c r="T6779" i="10"/>
  <c r="T6894" i="10"/>
  <c r="T6978" i="10"/>
  <c r="T7062" i="10"/>
  <c r="T7150" i="10"/>
  <c r="T7234" i="10"/>
  <c r="T7318" i="10"/>
  <c r="T7406" i="10"/>
  <c r="T7490" i="10"/>
  <c r="T7574" i="10"/>
  <c r="T7662" i="10"/>
  <c r="T7746" i="10"/>
  <c r="T7830" i="10"/>
  <c r="T7918" i="10"/>
  <c r="T8002" i="10"/>
  <c r="T8086" i="10"/>
  <c r="T8174" i="10"/>
  <c r="T111" i="10"/>
  <c r="T261" i="10"/>
  <c r="T418" i="10"/>
  <c r="T567" i="10"/>
  <c r="T717" i="10"/>
  <c r="T873" i="10"/>
  <c r="T1022" i="10"/>
  <c r="T1171" i="10"/>
  <c r="T1327" i="10"/>
  <c r="T1477" i="10"/>
  <c r="T1626" i="10"/>
  <c r="T1783" i="10"/>
  <c r="T1933" i="10"/>
  <c r="T2082" i="10"/>
  <c r="T2238" i="10"/>
  <c r="T2387" i="10"/>
  <c r="T2537" i="10"/>
  <c r="T2693" i="10"/>
  <c r="T2842" i="10"/>
  <c r="T2991" i="10"/>
  <c r="T3149" i="10"/>
  <c r="T3298" i="10"/>
  <c r="T3447" i="10"/>
  <c r="T3603" i="10"/>
  <c r="T3753" i="10"/>
  <c r="T3881" i="10"/>
  <c r="T3994" i="10"/>
  <c r="T4109" i="10"/>
  <c r="T4222" i="10"/>
  <c r="T4335" i="10"/>
  <c r="T4450" i="10"/>
  <c r="T4563" i="10"/>
  <c r="T1232" i="10"/>
  <c r="T1464" i="10"/>
  <c r="T1712" i="10"/>
  <c r="T1912" i="10"/>
  <c r="T2128" i="10"/>
  <c r="T2324" i="10"/>
  <c r="T2520" i="10"/>
  <c r="T2728" i="10"/>
  <c r="T2928" i="10"/>
  <c r="T3080" i="10"/>
  <c r="T3236" i="10"/>
  <c r="T3384" i="10"/>
  <c r="T3536" i="10"/>
  <c r="T3664" i="10"/>
  <c r="T3768" i="10"/>
  <c r="T3856" i="10"/>
  <c r="T3940" i="10"/>
  <c r="T4024" i="10"/>
  <c r="T4112" i="10"/>
  <c r="T4196" i="10"/>
  <c r="T4280" i="10"/>
  <c r="T4368" i="10"/>
  <c r="T1444" i="10"/>
  <c r="T1784" i="10"/>
  <c r="T2048" i="10"/>
  <c r="T2308" i="10"/>
  <c r="T2584" i="10"/>
  <c r="T2852" i="10"/>
  <c r="T3076" i="10"/>
  <c r="T3280" i="10"/>
  <c r="T3480" i="10"/>
  <c r="T3652" i="10"/>
  <c r="T3796" i="10"/>
  <c r="T3908" i="10"/>
  <c r="T4020" i="10"/>
  <c r="T4136" i="10"/>
  <c r="T4248" i="10"/>
  <c r="T4360" i="10"/>
  <c r="T4456" i="10"/>
  <c r="T4544" i="10"/>
  <c r="T4628" i="10"/>
  <c r="T4712" i="10"/>
  <c r="T4800" i="10"/>
  <c r="T4884" i="10"/>
  <c r="T4968" i="10"/>
  <c r="T5056" i="10"/>
  <c r="T5140" i="10"/>
  <c r="T5224" i="10"/>
  <c r="T5312" i="10"/>
  <c r="T5396" i="10"/>
  <c r="T5480" i="10"/>
  <c r="T5568" i="10"/>
  <c r="T5652" i="10"/>
  <c r="T5736" i="10"/>
  <c r="T5824" i="10"/>
  <c r="T5908" i="10"/>
  <c r="T5992" i="10"/>
  <c r="T6080" i="10"/>
  <c r="T6164" i="10"/>
  <c r="T6248" i="10"/>
  <c r="T6336" i="10"/>
  <c r="T6420" i="10"/>
  <c r="T6504" i="10"/>
  <c r="T6592" i="10"/>
  <c r="T1144" i="10"/>
  <c r="T1460" i="10"/>
  <c r="T1656" i="10"/>
  <c r="T1812" i="10"/>
  <c r="T1960" i="10"/>
  <c r="T2112" i="10"/>
  <c r="T2264" i="10"/>
  <c r="T2416" i="10"/>
  <c r="T2564" i="10"/>
  <c r="T2724" i="10"/>
  <c r="T2872" i="10"/>
  <c r="T3000" i="10"/>
  <c r="T3120" i="10"/>
  <c r="T3232" i="10"/>
  <c r="T3344" i="10"/>
  <c r="T3460" i="10"/>
  <c r="T3572" i="10"/>
  <c r="T3656" i="10"/>
  <c r="T3744" i="10"/>
  <c r="T2628" i="10"/>
  <c r="T3476" i="10"/>
  <c r="T3560" i="10"/>
  <c r="T3348" i="10"/>
  <c r="T3264" i="10"/>
  <c r="T3176" i="10"/>
  <c r="T3072" i="10"/>
  <c r="T2964" i="10"/>
  <c r="T2856" i="10"/>
  <c r="T2744" i="10"/>
  <c r="T2600" i="10"/>
  <c r="T2488" i="10"/>
  <c r="T2372" i="10"/>
  <c r="T2260" i="10"/>
  <c r="T2148" i="10"/>
  <c r="T2032" i="10"/>
  <c r="T1920" i="10"/>
  <c r="T1776" i="10"/>
  <c r="T1664" i="10"/>
  <c r="T1512" i="10"/>
  <c r="T1336" i="10"/>
  <c r="T2720" i="10"/>
  <c r="T2804" i="10"/>
  <c r="T2888" i="10"/>
  <c r="T2656" i="10"/>
  <c r="T2568" i="10"/>
  <c r="T2484" i="10"/>
  <c r="T2400" i="10"/>
  <c r="T2312" i="10"/>
  <c r="T2228" i="10"/>
  <c r="T2144" i="10"/>
  <c r="T2056" i="10"/>
  <c r="T1972" i="10"/>
  <c r="T1888" i="10"/>
  <c r="T1800" i="10"/>
  <c r="T1716" i="10"/>
  <c r="T1620" i="10"/>
  <c r="T1508" i="10"/>
  <c r="T1384" i="10"/>
  <c r="T13" i="10"/>
  <c r="T664" i="10"/>
  <c r="T776" i="10"/>
  <c r="T864" i="10"/>
  <c r="T948" i="10"/>
  <c r="T1032" i="10"/>
  <c r="T1120" i="10"/>
  <c r="T1204" i="10"/>
  <c r="T1288" i="10"/>
  <c r="T1376" i="10"/>
  <c r="T72" i="10"/>
  <c r="T244" i="10"/>
  <c r="T416" i="10"/>
  <c r="T584" i="10"/>
  <c r="T740" i="10"/>
  <c r="T824" i="10"/>
  <c r="T912" i="10"/>
  <c r="T996" i="10"/>
  <c r="T1080" i="10"/>
  <c r="T216" i="10"/>
  <c r="T388" i="10"/>
  <c r="T560" i="10"/>
  <c r="T724" i="10"/>
  <c r="T808" i="10"/>
  <c r="T896" i="10"/>
  <c r="T980" i="10"/>
  <c r="T1064" i="10"/>
  <c r="T1152" i="10"/>
  <c r="T920" i="10"/>
  <c r="T1008" i="10"/>
  <c r="T1092" i="10"/>
  <c r="T1176" i="10"/>
  <c r="T1264" i="10"/>
  <c r="T1348" i="10"/>
  <c r="T1432" i="10"/>
  <c r="T1520" i="10"/>
  <c r="T1604" i="10"/>
  <c r="T880" i="10"/>
  <c r="T792" i="10"/>
  <c r="T692" i="10"/>
  <c r="T520" i="10"/>
  <c r="T308" i="10"/>
  <c r="T96" i="10"/>
  <c r="T33" i="10"/>
  <c r="T368" i="10"/>
  <c r="T196" i="10"/>
  <c r="T18" i="10"/>
  <c r="T56" i="10"/>
  <c r="T144" i="10"/>
  <c r="T228" i="10"/>
  <c r="T312" i="10"/>
  <c r="T400" i="10"/>
  <c r="T484" i="10"/>
  <c r="T568" i="10"/>
  <c r="T656" i="10"/>
  <c r="T29" i="10"/>
  <c r="T84" i="10"/>
  <c r="T168" i="10"/>
  <c r="T256" i="10"/>
  <c r="T340" i="10"/>
  <c r="T424" i="10"/>
  <c r="T512" i="10"/>
  <c r="T596" i="10"/>
  <c r="T680" i="10"/>
  <c r="T41" i="10"/>
  <c r="T76" i="10"/>
  <c r="T140" i="10"/>
  <c r="T204" i="10"/>
  <c r="T268" i="10"/>
  <c r="T332" i="10"/>
  <c r="T396" i="10"/>
  <c r="T460" i="10"/>
  <c r="T524" i="10"/>
  <c r="T588" i="10"/>
  <c r="T652" i="10"/>
  <c r="T716" i="10"/>
  <c r="T780" i="10"/>
  <c r="T844" i="10"/>
  <c r="T908" i="10"/>
  <c r="T972" i="10"/>
  <c r="T1036" i="10"/>
  <c r="T1100" i="10"/>
  <c r="T1164" i="10"/>
  <c r="T1228" i="10"/>
  <c r="T1292" i="10"/>
  <c r="T1356" i="10"/>
  <c r="T1420" i="10"/>
  <c r="T1484" i="10"/>
  <c r="T1548" i="10"/>
  <c r="T1612" i="10"/>
  <c r="T1676" i="10"/>
  <c r="T1740" i="10"/>
  <c r="T1804" i="10"/>
  <c r="T1868" i="10"/>
  <c r="T1932" i="10"/>
  <c r="T1996" i="10"/>
  <c r="T2060" i="10"/>
  <c r="T2124" i="10"/>
  <c r="T2188" i="10"/>
  <c r="T2252" i="10"/>
  <c r="T2316" i="10"/>
  <c r="T2380" i="10"/>
  <c r="T2444" i="10"/>
  <c r="T2508" i="10"/>
  <c r="T2572" i="10"/>
  <c r="T2636" i="10"/>
  <c r="T2700" i="10"/>
  <c r="T2764" i="10"/>
  <c r="T2828" i="10"/>
  <c r="T2892" i="10"/>
  <c r="T2956" i="10"/>
  <c r="T3020" i="10"/>
  <c r="T3084" i="10"/>
  <c r="T3148" i="10"/>
  <c r="T3212" i="10"/>
  <c r="T3276" i="10"/>
  <c r="T3340" i="10"/>
  <c r="T3404" i="10"/>
  <c r="T3468" i="10"/>
  <c r="T3532" i="10"/>
  <c r="T3596" i="10"/>
  <c r="T3660" i="10"/>
  <c r="T3724" i="10"/>
  <c r="T3788" i="10"/>
  <c r="T3852" i="10"/>
  <c r="T3916" i="10"/>
  <c r="T3980" i="10"/>
  <c r="T4044" i="10"/>
  <c r="T4108" i="10"/>
  <c r="T4172" i="10"/>
  <c r="T4236" i="10"/>
  <c r="T4300" i="10"/>
  <c r="T4364" i="10"/>
  <c r="T4428" i="10"/>
  <c r="T4492" i="10"/>
  <c r="T4556" i="10"/>
  <c r="T4620" i="10"/>
  <c r="T4684" i="10"/>
  <c r="T4748" i="10"/>
  <c r="T4812" i="10"/>
  <c r="T4876" i="10"/>
  <c r="T4940" i="10"/>
  <c r="T5004" i="10"/>
  <c r="T5068" i="10"/>
  <c r="T5132" i="10"/>
  <c r="T5196" i="10"/>
  <c r="T5260" i="10"/>
  <c r="T5324" i="10"/>
  <c r="T5388" i="10"/>
  <c r="T5452" i="10"/>
  <c r="T5516" i="10"/>
  <c r="T5580" i="10"/>
  <c r="T5644" i="10"/>
  <c r="T5708" i="10"/>
  <c r="T5772" i="10"/>
  <c r="T5836" i="10"/>
  <c r="T5900" i="10"/>
  <c r="T5964" i="10"/>
  <c r="T6028" i="10"/>
  <c r="T6092" i="10"/>
  <c r="T6156" i="10"/>
  <c r="T6220" i="10"/>
  <c r="T6284" i="10"/>
  <c r="T6348" i="10"/>
  <c r="T6412" i="10"/>
  <c r="T6476" i="10"/>
  <c r="T6540" i="10"/>
  <c r="T6604" i="10"/>
  <c r="T6668" i="10"/>
  <c r="T6732" i="10"/>
  <c r="T6796" i="10"/>
  <c r="T6860" i="10"/>
  <c r="T65" i="10"/>
  <c r="T150" i="10"/>
  <c r="T235" i="10"/>
  <c r="T321" i="10"/>
  <c r="T406" i="10"/>
  <c r="T491" i="10"/>
  <c r="T577" i="10"/>
  <c r="T662" i="10"/>
  <c r="T747" i="10"/>
  <c r="T833" i="10"/>
  <c r="T918" i="10"/>
  <c r="T1003" i="10"/>
  <c r="T1089" i="10"/>
  <c r="T1174" i="10"/>
  <c r="T1259" i="10"/>
  <c r="T1345" i="10"/>
  <c r="T1430" i="10"/>
  <c r="T1515" i="10"/>
  <c r="T1601" i="10"/>
  <c r="T1686" i="10"/>
  <c r="T1771" i="10"/>
  <c r="T1857" i="10"/>
  <c r="T1942" i="10"/>
  <c r="T2027" i="10"/>
  <c r="T2113" i="10"/>
  <c r="T2198" i="10"/>
  <c r="T2283" i="10"/>
  <c r="T2369" i="10"/>
  <c r="T2454" i="10"/>
  <c r="T2539" i="10"/>
  <c r="T2625" i="10"/>
  <c r="T2710" i="10"/>
  <c r="T2795" i="10"/>
  <c r="T2881" i="10"/>
  <c r="T2966" i="10"/>
  <c r="T3051" i="10"/>
  <c r="T3137" i="10"/>
  <c r="T3222" i="10"/>
  <c r="T3307" i="10"/>
  <c r="T3393" i="10"/>
  <c r="T3478" i="10"/>
  <c r="T3563" i="10"/>
  <c r="T3649" i="10"/>
  <c r="T3734" i="10"/>
  <c r="T3819" i="10"/>
  <c r="T3905" i="10"/>
  <c r="T3990" i="10"/>
  <c r="T4075" i="10"/>
  <c r="T4161" i="10"/>
  <c r="T4246" i="10"/>
  <c r="T4331" i="10"/>
  <c r="T4417" i="10"/>
  <c r="T4502" i="10"/>
  <c r="T4587" i="10"/>
  <c r="T4673" i="10"/>
  <c r="T4758" i="10"/>
  <c r="T4843" i="10"/>
  <c r="T4929" i="10"/>
  <c r="T5014" i="10"/>
  <c r="T5099" i="10"/>
  <c r="T5185" i="10"/>
  <c r="T5270" i="10"/>
  <c r="T5355" i="10"/>
  <c r="T5441" i="10"/>
  <c r="T5526" i="10"/>
  <c r="T5611" i="10"/>
  <c r="T5697" i="10"/>
  <c r="T5782" i="10"/>
  <c r="T5867" i="10"/>
  <c r="T5953" i="10"/>
  <c r="T6038" i="10"/>
  <c r="T6123" i="10"/>
  <c r="T6209" i="10"/>
  <c r="T6294" i="10"/>
  <c r="T6379" i="10"/>
  <c r="T6465" i="10"/>
  <c r="T6550" i="10"/>
  <c r="T6635" i="10"/>
  <c r="T6721" i="10"/>
  <c r="T6806" i="10"/>
  <c r="T6890" i="10"/>
  <c r="T6954" i="10"/>
  <c r="T7018" i="10"/>
  <c r="T7082" i="10"/>
  <c r="T7146" i="10"/>
  <c r="T7210" i="10"/>
  <c r="T7274" i="10"/>
  <c r="T7338" i="10"/>
  <c r="T7402" i="10"/>
  <c r="T7466" i="10"/>
  <c r="T7530" i="10"/>
  <c r="T7594" i="10"/>
  <c r="T7658" i="10"/>
  <c r="T7722" i="10"/>
  <c r="T7786" i="10"/>
  <c r="T7850" i="10"/>
  <c r="T7914" i="10"/>
  <c r="T7978" i="10"/>
  <c r="T8042" i="10"/>
  <c r="T8106" i="10"/>
  <c r="T8170" i="10"/>
  <c r="T69" i="10"/>
  <c r="T183" i="10"/>
  <c r="T297" i="10"/>
  <c r="T410" i="10"/>
  <c r="T525" i="10"/>
  <c r="T638" i="10"/>
  <c r="T751" i="10"/>
  <c r="T866" i="10"/>
  <c r="T979" i="10"/>
  <c r="T1093" i="10"/>
  <c r="T1207" i="10"/>
  <c r="T1321" i="10"/>
  <c r="T1434" i="10"/>
  <c r="T1549" i="10"/>
  <c r="T1662" i="10"/>
  <c r="T1775" i="10"/>
  <c r="T1890" i="10"/>
  <c r="T2003" i="10"/>
  <c r="T2117" i="10"/>
  <c r="T2231" i="10"/>
  <c r="T2345" i="10"/>
  <c r="T2458" i="10"/>
  <c r="T2573" i="10"/>
  <c r="T2686" i="10"/>
  <c r="T2799" i="10"/>
  <c r="T3027" i="10"/>
  <c r="T3482" i="10"/>
  <c r="T3710" i="10"/>
  <c r="T8186" i="10"/>
  <c r="T439" i="10"/>
  <c r="T894" i="10"/>
  <c r="T1690" i="10"/>
  <c r="T2146" i="10"/>
  <c r="T2601" i="10"/>
  <c r="T3738" i="10"/>
  <c r="O27" i="10"/>
  <c r="O29" i="10"/>
  <c r="O30" i="10"/>
  <c r="AF15" i="10"/>
  <c r="G14" i="24"/>
  <c r="AF16" i="10"/>
  <c r="G15" i="24"/>
  <c r="H29" i="21"/>
  <c r="U4614" i="10"/>
  <c r="E4613" i="24"/>
  <c r="H30" i="21"/>
  <c r="AF14" i="10"/>
  <c r="G13" i="24"/>
  <c r="P15" i="10"/>
  <c r="U8249" i="10"/>
  <c r="E8248" i="24"/>
  <c r="U8190" i="10"/>
  <c r="E8189" i="24"/>
  <c r="U7600" i="10"/>
  <c r="E7599" i="24"/>
  <c r="U5904" i="10"/>
  <c r="E5903" i="24"/>
  <c r="U7646" i="10"/>
  <c r="E7645" i="24"/>
  <c r="U6436" i="10"/>
  <c r="E6435" i="24"/>
  <c r="U3957" i="10"/>
  <c r="E3956" i="24"/>
  <c r="U3566" i="10"/>
  <c r="E3565" i="24"/>
  <c r="U8458" i="10"/>
  <c r="E8457" i="24"/>
  <c r="U2497" i="10"/>
  <c r="E2496" i="24"/>
  <c r="U5845" i="10"/>
  <c r="E5844" i="24"/>
  <c r="U7470" i="10"/>
  <c r="E7469" i="24"/>
  <c r="U5977" i="10"/>
  <c r="E5976" i="24"/>
  <c r="U7084" i="10"/>
  <c r="E7083" i="24"/>
  <c r="U7665" i="10"/>
  <c r="E7664" i="24"/>
  <c r="U5316" i="10"/>
  <c r="E5315" i="24"/>
  <c r="U7194" i="10"/>
  <c r="E7193" i="24"/>
  <c r="U4073" i="10"/>
  <c r="E4072" i="24"/>
  <c r="U6782" i="10"/>
  <c r="E6781" i="24"/>
  <c r="U8645" i="10"/>
  <c r="E8644" i="24"/>
  <c r="U5070" i="10"/>
  <c r="E5069" i="24"/>
  <c r="U6890" i="10"/>
  <c r="E6889" i="24"/>
  <c r="U4353" i="10"/>
  <c r="E4352" i="24"/>
  <c r="U7994" i="10"/>
  <c r="E7993" i="24"/>
  <c r="U8054" i="10"/>
  <c r="E8053" i="24"/>
  <c r="U4480" i="10"/>
  <c r="E4479" i="24"/>
  <c r="U6300" i="10"/>
  <c r="E6299" i="24"/>
  <c r="U8121" i="10"/>
  <c r="E8120" i="24"/>
  <c r="U6814" i="10"/>
  <c r="E6813" i="24"/>
  <c r="U4740" i="10"/>
  <c r="E4739" i="24"/>
  <c r="U8326" i="10"/>
  <c r="E8325" i="24"/>
  <c r="U6949" i="10"/>
  <c r="E6948" i="24"/>
  <c r="U7278" i="10"/>
  <c r="E7277" i="24"/>
  <c r="U6182" i="10"/>
  <c r="E6181" i="24"/>
  <c r="U4517" i="10"/>
  <c r="E4516" i="24"/>
  <c r="U5093" i="10"/>
  <c r="E5092" i="24"/>
  <c r="U5932" i="10"/>
  <c r="E5931" i="24"/>
  <c r="U7280" i="10"/>
  <c r="E7279" i="24"/>
  <c r="U3236" i="10"/>
  <c r="E3235" i="24"/>
  <c r="U5525" i="10"/>
  <c r="E5524" i="24"/>
  <c r="U7345" i="10"/>
  <c r="E7344" i="24"/>
  <c r="U5264" i="10"/>
  <c r="E5263" i="24"/>
  <c r="U6512" i="10"/>
  <c r="E6511" i="24"/>
  <c r="U8510" i="10"/>
  <c r="E8509" i="24"/>
  <c r="U4934" i="10"/>
  <c r="E4933" i="24"/>
  <c r="U6756" i="10"/>
  <c r="E6755" i="24"/>
  <c r="U4036" i="10"/>
  <c r="E4035" i="24"/>
  <c r="U7724" i="10"/>
  <c r="E7723" i="24"/>
  <c r="U5649" i="10"/>
  <c r="E5648" i="24"/>
  <c r="U3653" i="10"/>
  <c r="E3652" i="24"/>
  <c r="U3754" i="10"/>
  <c r="E3753" i="24"/>
  <c r="U8678" i="10"/>
  <c r="E8677" i="24"/>
  <c r="U3237" i="10"/>
  <c r="E3236" i="24"/>
  <c r="U4122" i="10"/>
  <c r="E4121" i="24"/>
  <c r="U7553" i="10"/>
  <c r="E7552" i="24"/>
  <c r="U7354" i="10"/>
  <c r="E7353" i="24"/>
  <c r="U7734" i="10"/>
  <c r="E7733" i="24"/>
  <c r="U4137" i="10"/>
  <c r="E4136" i="24"/>
  <c r="U5980" i="10"/>
  <c r="E5979" i="24"/>
  <c r="U7801" i="10"/>
  <c r="E7800" i="24"/>
  <c r="U6174" i="10"/>
  <c r="E6173" i="24"/>
  <c r="U7145" i="10"/>
  <c r="E7144" i="24"/>
  <c r="U2873" i="10"/>
  <c r="E2872" i="24"/>
  <c r="U5390" i="10"/>
  <c r="E5389" i="24"/>
  <c r="U7210" i="10"/>
  <c r="E7209" i="24"/>
  <c r="U4993" i="10"/>
  <c r="E4992" i="24"/>
  <c r="U8494" i="10"/>
  <c r="E8493" i="24"/>
  <c r="U6560" i="10"/>
  <c r="E6559" i="24"/>
  <c r="U7504" i="10"/>
  <c r="E7503" i="24"/>
  <c r="U7541" i="10"/>
  <c r="E7540" i="24"/>
  <c r="U4938" i="10"/>
  <c r="E4937" i="24"/>
  <c r="U5956" i="10"/>
  <c r="E5955" i="24"/>
  <c r="U7604" i="10"/>
  <c r="E7603" i="24"/>
  <c r="U5372" i="10"/>
  <c r="E5371" i="24"/>
  <c r="U4491" i="10"/>
  <c r="E4490" i="24"/>
  <c r="U7844" i="10"/>
  <c r="E7843" i="24"/>
  <c r="U4624" i="10"/>
  <c r="E4623" i="24"/>
  <c r="U7626" i="10"/>
  <c r="E7625" i="24"/>
  <c r="U5740" i="10"/>
  <c r="E5739" i="24"/>
  <c r="U8606" i="10"/>
  <c r="E8605" i="24"/>
  <c r="U8484" i="10"/>
  <c r="E8483" i="24"/>
  <c r="U7300" i="10"/>
  <c r="E7299" i="24"/>
  <c r="U5733" i="10"/>
  <c r="E5732" i="24"/>
  <c r="U5760" i="10"/>
  <c r="E5759" i="24"/>
  <c r="U7742" i="10"/>
  <c r="E7741" i="24"/>
  <c r="U7369" i="10"/>
  <c r="E7368" i="24"/>
  <c r="U3296" i="10"/>
  <c r="E3295" i="24"/>
  <c r="U6577" i="10"/>
  <c r="E6576" i="24"/>
  <c r="U4757" i="10"/>
  <c r="E4756" i="24"/>
  <c r="U8332" i="10"/>
  <c r="E8331" i="24"/>
  <c r="U8437" i="10"/>
  <c r="E8436" i="24"/>
  <c r="U98" i="10"/>
  <c r="E97" i="24"/>
  <c r="U210" i="10"/>
  <c r="E209" i="24"/>
  <c r="U6382" i="10"/>
  <c r="E6381" i="24"/>
  <c r="U6238" i="10"/>
  <c r="E6237" i="24"/>
  <c r="U2709" i="10"/>
  <c r="E2708" i="24"/>
  <c r="U7334" i="10"/>
  <c r="E7333" i="24"/>
  <c r="U5514" i="10"/>
  <c r="E5513" i="24"/>
  <c r="U3205" i="10"/>
  <c r="E3204" i="24"/>
  <c r="U5557" i="10"/>
  <c r="E5556" i="24"/>
  <c r="U7702" i="10"/>
  <c r="E7701" i="24"/>
  <c r="U5882" i="10"/>
  <c r="E5881" i="24"/>
  <c r="U4006" i="10"/>
  <c r="E4005" i="24"/>
  <c r="U8393" i="10"/>
  <c r="E8392" i="24"/>
  <c r="U7569" i="10"/>
  <c r="E7568" i="24"/>
  <c r="U6660" i="10"/>
  <c r="E6659" i="24"/>
  <c r="U5749" i="10"/>
  <c r="E5748" i="24"/>
  <c r="U4838" i="10"/>
  <c r="E4837" i="24"/>
  <c r="U3829" i="10"/>
  <c r="E3828" i="24"/>
  <c r="U8321" i="10"/>
  <c r="E8320" i="24"/>
  <c r="U5301" i="10"/>
  <c r="E5300" i="24"/>
  <c r="U8548" i="10"/>
  <c r="E8547" i="24"/>
  <c r="U6892" i="10"/>
  <c r="E6891" i="24"/>
  <c r="U5072" i="10"/>
  <c r="E5071" i="24"/>
  <c r="U8672" i="10"/>
  <c r="E8671" i="24"/>
  <c r="U7078" i="10"/>
  <c r="E7077" i="24"/>
  <c r="U5258" i="10"/>
  <c r="E5257" i="24"/>
  <c r="U2465" i="10"/>
  <c r="E2464" i="24"/>
  <c r="U4732" i="10"/>
  <c r="E4731" i="24"/>
  <c r="U7446" i="10"/>
  <c r="E7445" i="24"/>
  <c r="U5626" i="10"/>
  <c r="E5625" i="24"/>
  <c r="U3504" i="10"/>
  <c r="E3503" i="24"/>
  <c r="U8308" i="10"/>
  <c r="E8307" i="24"/>
  <c r="U7441" i="10"/>
  <c r="E7440" i="24"/>
  <c r="U6532" i="10"/>
  <c r="E6531" i="24"/>
  <c r="U5621" i="10"/>
  <c r="E5620" i="24"/>
  <c r="U4710" i="10"/>
  <c r="E4709" i="24"/>
  <c r="U3492" i="10"/>
  <c r="E3491" i="24"/>
  <c r="U7861" i="10"/>
  <c r="E7860" i="24"/>
  <c r="U4960" i="10"/>
  <c r="E4959" i="24"/>
  <c r="U8377" i="10"/>
  <c r="E8376" i="24"/>
  <c r="U6636" i="10"/>
  <c r="E6635" i="24"/>
  <c r="U4816" i="10"/>
  <c r="E4815" i="24"/>
  <c r="U8501" i="10"/>
  <c r="E8500" i="24"/>
  <c r="U6822" i="10"/>
  <c r="E6821" i="24"/>
  <c r="U5002" i="10"/>
  <c r="E5001" i="24"/>
  <c r="U8492" i="10"/>
  <c r="E8491" i="24"/>
  <c r="U8746" i="10"/>
  <c r="E8745" i="24"/>
  <c r="U7190" i="10"/>
  <c r="E7189" i="24"/>
  <c r="U5370" i="10"/>
  <c r="E5369" i="24"/>
  <c r="U2821" i="10"/>
  <c r="E2820" i="24"/>
  <c r="U8222" i="10"/>
  <c r="E8221" i="24"/>
  <c r="U7313" i="10"/>
  <c r="E7312" i="24"/>
  <c r="U6404" i="10"/>
  <c r="E6403" i="24"/>
  <c r="U5493" i="10"/>
  <c r="E5492" i="24"/>
  <c r="U4582" i="10"/>
  <c r="E4581" i="24"/>
  <c r="U3150" i="10"/>
  <c r="E3149" i="24"/>
  <c r="U7633" i="10"/>
  <c r="E7632" i="24"/>
  <c r="U4704" i="10"/>
  <c r="E4703" i="24"/>
  <c r="U8281" i="10"/>
  <c r="E8280" i="24"/>
  <c r="U6494" i="10"/>
  <c r="E6493" i="24"/>
  <c r="U4673" i="10"/>
  <c r="E4672" i="24"/>
  <c r="U8406" i="10"/>
  <c r="E8405" i="24"/>
  <c r="U6681" i="10"/>
  <c r="E6680" i="24"/>
  <c r="U4860" i="10"/>
  <c r="E4859" i="24"/>
  <c r="U8302" i="10"/>
  <c r="E8301" i="24"/>
  <c r="U8650" i="10"/>
  <c r="E8649" i="24"/>
  <c r="U7049" i="10"/>
  <c r="E7048" i="24"/>
  <c r="U5228" i="10"/>
  <c r="E5227" i="24"/>
  <c r="U4236" i="10"/>
  <c r="E4235" i="24"/>
  <c r="U6960" i="10"/>
  <c r="E6959" i="24"/>
  <c r="U66" i="10"/>
  <c r="E65" i="24"/>
  <c r="U3904" i="10"/>
  <c r="E3903" i="24"/>
  <c r="U6588" i="10"/>
  <c r="E6587" i="24"/>
  <c r="U3125" i="10"/>
  <c r="E3124" i="24"/>
  <c r="U8454" i="10"/>
  <c r="E8453" i="24"/>
  <c r="U5478" i="10"/>
  <c r="E5477" i="24"/>
  <c r="U3790" i="10"/>
  <c r="E3789" i="24"/>
  <c r="U4849" i="10"/>
  <c r="E4848" i="24"/>
  <c r="U7514" i="10"/>
  <c r="E7513" i="24"/>
  <c r="U6913" i="10"/>
  <c r="E6912" i="24"/>
  <c r="U8170" i="10"/>
  <c r="E8169" i="24"/>
  <c r="U6350" i="10"/>
  <c r="E6349" i="24"/>
  <c r="U4529" i="10"/>
  <c r="E4528" i="24"/>
  <c r="U8105" i="10"/>
  <c r="E8104" i="24"/>
  <c r="U8094" i="10"/>
  <c r="E8093" i="24"/>
  <c r="U489" i="10"/>
  <c r="E488" i="24"/>
  <c r="U36" i="10"/>
  <c r="E35" i="24"/>
  <c r="U5045" i="10"/>
  <c r="E5044" i="24"/>
  <c r="U5782" i="10"/>
  <c r="E5781" i="24"/>
  <c r="U8540" i="10"/>
  <c r="E8539" i="24"/>
  <c r="U6880" i="10"/>
  <c r="E6879" i="24"/>
  <c r="U5060" i="10"/>
  <c r="E5059" i="24"/>
  <c r="U8549" i="10"/>
  <c r="E8548" i="24"/>
  <c r="U4028" i="10"/>
  <c r="E4027" i="24"/>
  <c r="U7248" i="10"/>
  <c r="E7247" i="24"/>
  <c r="U5428" i="10"/>
  <c r="E5427" i="24"/>
  <c r="U2970" i="10"/>
  <c r="E2969" i="24"/>
  <c r="U8241" i="10"/>
  <c r="E8240" i="24"/>
  <c r="U7342" i="10"/>
  <c r="E7341" i="24"/>
  <c r="U6432" i="10"/>
  <c r="E6431" i="24"/>
  <c r="U5521" i="10"/>
  <c r="E5520" i="24"/>
  <c r="U4612" i="10"/>
  <c r="E4611" i="24"/>
  <c r="U3225" i="10"/>
  <c r="E3224" i="24"/>
  <c r="U7548" i="10"/>
  <c r="E7547" i="24"/>
  <c r="U4618" i="10"/>
  <c r="E4617" i="24"/>
  <c r="U8244" i="10"/>
  <c r="E8243" i="24"/>
  <c r="U6437" i="10"/>
  <c r="E6436" i="24"/>
  <c r="U4617" i="10"/>
  <c r="E4616" i="24"/>
  <c r="U8369" i="10"/>
  <c r="E8368" i="24"/>
  <c r="U6624" i="10"/>
  <c r="E6623" i="24"/>
  <c r="U4804" i="10"/>
  <c r="E4803" i="24"/>
  <c r="U8245" i="10"/>
  <c r="E8244" i="24"/>
  <c r="U8613" i="10"/>
  <c r="E8612" i="24"/>
  <c r="U6992" i="10"/>
  <c r="E6991" i="24"/>
  <c r="U5172" i="10"/>
  <c r="E5171" i="24"/>
  <c r="U8762" i="10"/>
  <c r="E8761" i="24"/>
  <c r="U8124" i="10"/>
  <c r="E8123" i="24"/>
  <c r="U7214" i="10"/>
  <c r="E7213" i="24"/>
  <c r="U6304" i="10"/>
  <c r="E6303" i="24"/>
  <c r="U5393" i="10"/>
  <c r="E5392" i="24"/>
  <c r="U4484" i="10"/>
  <c r="E4483" i="24"/>
  <c r="U2884" i="10"/>
  <c r="E2883" i="24"/>
  <c r="U7150" i="10"/>
  <c r="E7149" i="24"/>
  <c r="U4277" i="10"/>
  <c r="E4276" i="24"/>
  <c r="U8001" i="10"/>
  <c r="E8000" i="24"/>
  <c r="U6181" i="10"/>
  <c r="E6180" i="24"/>
  <c r="U4361" i="10"/>
  <c r="E4360" i="24"/>
  <c r="U8188" i="10"/>
  <c r="E8187" i="24"/>
  <c r="U6368" i="10"/>
  <c r="E6367" i="24"/>
  <c r="U4548" i="10"/>
  <c r="E4547" i="24"/>
  <c r="U7690" i="10"/>
  <c r="E7689" i="24"/>
  <c r="U8442" i="10"/>
  <c r="E8441" i="24"/>
  <c r="U6736" i="10"/>
  <c r="E6735" i="24"/>
  <c r="U4916" i="10"/>
  <c r="E4915" i="24"/>
  <c r="U8677" i="10"/>
  <c r="E8676" i="24"/>
  <c r="U7996" i="10"/>
  <c r="E7995" i="24"/>
  <c r="U7086" i="10"/>
  <c r="E7085" i="24"/>
  <c r="U6176" i="10"/>
  <c r="E6175" i="24"/>
  <c r="U5265" i="10"/>
  <c r="E5264" i="24"/>
  <c r="U4356" i="10"/>
  <c r="E4355" i="24"/>
  <c r="U2502" i="10"/>
  <c r="E2501" i="24"/>
  <c r="U6809" i="10"/>
  <c r="E6808" i="24"/>
  <c r="U3989" i="10"/>
  <c r="E3988" i="24"/>
  <c r="U7860" i="10"/>
  <c r="E7859" i="24"/>
  <c r="U6038" i="10"/>
  <c r="E6037" i="24"/>
  <c r="U4214" i="10"/>
  <c r="E4213" i="24"/>
  <c r="U8046" i="10"/>
  <c r="E8045" i="24"/>
  <c r="U6225" i="10"/>
  <c r="E6224" i="24"/>
  <c r="U4405" i="10"/>
  <c r="E4404" i="24"/>
  <c r="U7292" i="10"/>
  <c r="E7291" i="24"/>
  <c r="U6056" i="10"/>
  <c r="E6055" i="24"/>
  <c r="U3861" i="10"/>
  <c r="E3860" i="24"/>
  <c r="U6352" i="10"/>
  <c r="E6351" i="24"/>
  <c r="U7006" i="10"/>
  <c r="E7005" i="24"/>
  <c r="U8060" i="10"/>
  <c r="E8059" i="24"/>
  <c r="U5550" i="10"/>
  <c r="E5549" i="24"/>
  <c r="U7162" i="10"/>
  <c r="E7161" i="24"/>
  <c r="U3109" i="10"/>
  <c r="E3108" i="24"/>
  <c r="U7580" i="10"/>
  <c r="E7579" i="24"/>
  <c r="U3844" i="10"/>
  <c r="E3843" i="24"/>
  <c r="U6796" i="10"/>
  <c r="E6795" i="24"/>
  <c r="U5548" i="10"/>
  <c r="E5547" i="24"/>
  <c r="U7488" i="10"/>
  <c r="E7487" i="24"/>
  <c r="U5668" i="10"/>
  <c r="E5667" i="24"/>
  <c r="U3610" i="10"/>
  <c r="E3609" i="24"/>
  <c r="U7422" i="10"/>
  <c r="E7421" i="24"/>
  <c r="U6501" i="10"/>
  <c r="E6500" i="24"/>
  <c r="U404" i="10"/>
  <c r="E403" i="24"/>
  <c r="U337" i="10"/>
  <c r="E336" i="24"/>
  <c r="U8058" i="10"/>
  <c r="E8057" i="24"/>
  <c r="U4417" i="10"/>
  <c r="E4416" i="24"/>
  <c r="U8236" i="10"/>
  <c r="E8235" i="24"/>
  <c r="U6425" i="10"/>
  <c r="E6424" i="24"/>
  <c r="U4604" i="10"/>
  <c r="E4603" i="24"/>
  <c r="U7833" i="10"/>
  <c r="E7832" i="24"/>
  <c r="U8480" i="10"/>
  <c r="E8479" i="24"/>
  <c r="U6793" i="10"/>
  <c r="E6792" i="24"/>
  <c r="U4972" i="10"/>
  <c r="E4971" i="24"/>
  <c r="U8697" i="10"/>
  <c r="E8696" i="24"/>
  <c r="U8025" i="10"/>
  <c r="E8024" i="24"/>
  <c r="U7114" i="10"/>
  <c r="E7113" i="24"/>
  <c r="U6204" i="10"/>
  <c r="E6203" i="24"/>
  <c r="U5294" i="10"/>
  <c r="E5293" i="24"/>
  <c r="U4384" i="10"/>
  <c r="E4383" i="24"/>
  <c r="U2614" i="10"/>
  <c r="E2613" i="24"/>
  <c r="U6694" i="10"/>
  <c r="E6693" i="24"/>
  <c r="U3914" i="10"/>
  <c r="E3913" i="24"/>
  <c r="U7802" i="10"/>
  <c r="E7801" i="24"/>
  <c r="U5982" i="10"/>
  <c r="E5981" i="24"/>
  <c r="U4138" i="10"/>
  <c r="E4137" i="24"/>
  <c r="U7989" i="10"/>
  <c r="E7988" i="24"/>
  <c r="U6169" i="10"/>
  <c r="E6168" i="24"/>
  <c r="U4348" i="10"/>
  <c r="E4347" i="24"/>
  <c r="U7121" i="10"/>
  <c r="E7120" i="24"/>
  <c r="U8309" i="10"/>
  <c r="E8308" i="24"/>
  <c r="U6537" i="10"/>
  <c r="E6536" i="24"/>
  <c r="U4716" i="10"/>
  <c r="E4715" i="24"/>
  <c r="U8612" i="10"/>
  <c r="E8611" i="24"/>
  <c r="U7897" i="10"/>
  <c r="E7896" i="24"/>
  <c r="U6986" i="10"/>
  <c r="E6985" i="24"/>
  <c r="U6076" i="10"/>
  <c r="E6075" i="24"/>
  <c r="U5166" i="10"/>
  <c r="E5165" i="24"/>
  <c r="U4256" i="10"/>
  <c r="E4255" i="24"/>
  <c r="U8750" i="10"/>
  <c r="E8749" i="24"/>
  <c r="U6268" i="10"/>
  <c r="E6267" i="24"/>
  <c r="U3321" i="10"/>
  <c r="E3320" i="24"/>
  <c r="U7546" i="10"/>
  <c r="E7545" i="24"/>
  <c r="U5726" i="10"/>
  <c r="E5725" i="24"/>
  <c r="U3769" i="10"/>
  <c r="E3768" i="24"/>
  <c r="U7733" i="10"/>
  <c r="E7732" i="24"/>
  <c r="U5913" i="10"/>
  <c r="E5912" i="24"/>
  <c r="U4046" i="10"/>
  <c r="E4045" i="24"/>
  <c r="U6666" i="10"/>
  <c r="E6665" i="24"/>
  <c r="U8101" i="10"/>
  <c r="E8100" i="24"/>
  <c r="U6281" i="10"/>
  <c r="E6280" i="24"/>
  <c r="U4460" i="10"/>
  <c r="E4459" i="24"/>
  <c r="U8526" i="10"/>
  <c r="E8525" i="24"/>
  <c r="U7769" i="10"/>
  <c r="E7768" i="24"/>
  <c r="U6858" i="10"/>
  <c r="E6857" i="24"/>
  <c r="U5948" i="10"/>
  <c r="E5947" i="24"/>
  <c r="U5038" i="10"/>
  <c r="E5037" i="24"/>
  <c r="U4094" i="10"/>
  <c r="E4093" i="24"/>
  <c r="U8665" i="10"/>
  <c r="E8664" i="24"/>
  <c r="U6041" i="10"/>
  <c r="E6040" i="24"/>
  <c r="U2938" i="10"/>
  <c r="E2937" i="24"/>
  <c r="U7404" i="10"/>
  <c r="E7403" i="24"/>
  <c r="U5584" i="10"/>
  <c r="E5583" i="24"/>
  <c r="U3392" i="10"/>
  <c r="E3391" i="24"/>
  <c r="U7590" i="10"/>
  <c r="E7589" i="24"/>
  <c r="U5770" i="10"/>
  <c r="E5769" i="24"/>
  <c r="U3857" i="10"/>
  <c r="E3856" i="24"/>
  <c r="U6297" i="10"/>
  <c r="E6296" i="24"/>
  <c r="U7958" i="10"/>
  <c r="E7957" i="24"/>
  <c r="U6138" i="10"/>
  <c r="E6137" i="24"/>
  <c r="U4318" i="10"/>
  <c r="E4317" i="24"/>
  <c r="U4566" i="10"/>
  <c r="E4565" i="24"/>
  <c r="U6388" i="10"/>
  <c r="E6387" i="24"/>
  <c r="U7582" i="10"/>
  <c r="E7581" i="24"/>
  <c r="U8400" i="10"/>
  <c r="E8399" i="24"/>
  <c r="U6938" i="10"/>
  <c r="E6937" i="24"/>
  <c r="U7393" i="10"/>
  <c r="E7392" i="24"/>
  <c r="U7849" i="10"/>
  <c r="E7848" i="24"/>
  <c r="U8304" i="10"/>
  <c r="E8303" i="24"/>
  <c r="U8758" i="10"/>
  <c r="E8757" i="24"/>
  <c r="U3536" i="10"/>
  <c r="E3535" i="24"/>
  <c r="U4273" i="10"/>
  <c r="E4272" i="24"/>
  <c r="U4729" i="10"/>
  <c r="E4728" i="24"/>
  <c r="U5184" i="10"/>
  <c r="E5183" i="24"/>
  <c r="U5638" i="10"/>
  <c r="E5637" i="24"/>
  <c r="U6094" i="10"/>
  <c r="E6093" i="24"/>
  <c r="U6549" i="10"/>
  <c r="E6548" i="24"/>
  <c r="U7004" i="10"/>
  <c r="E7003" i="24"/>
  <c r="U7460" i="10"/>
  <c r="E7459" i="24"/>
  <c r="U7914" i="10"/>
  <c r="E7913" i="24"/>
  <c r="U3141" i="10"/>
  <c r="E3140" i="24"/>
  <c r="U4581" i="10"/>
  <c r="E4580" i="24"/>
  <c r="U5492" i="10"/>
  <c r="E5491" i="24"/>
  <c r="U6401" i="10"/>
  <c r="E6400" i="24"/>
  <c r="U7312" i="10"/>
  <c r="E7311" i="24"/>
  <c r="U8220" i="10"/>
  <c r="E8219" i="24"/>
  <c r="U6740" i="10"/>
  <c r="E6739" i="24"/>
  <c r="U7258" i="10"/>
  <c r="E7257" i="24"/>
  <c r="U7713" i="10"/>
  <c r="E7712" i="24"/>
  <c r="U8169" i="10"/>
  <c r="E8168" i="24"/>
  <c r="U8624" i="10"/>
  <c r="E8623" i="24"/>
  <c r="U3178" i="10"/>
  <c r="E3177" i="24"/>
  <c r="U4108" i="10"/>
  <c r="E4107" i="24"/>
  <c r="U4593" i="10"/>
  <c r="E4592" i="24"/>
  <c r="U5049" i="10"/>
  <c r="E5048" i="24"/>
  <c r="U5504" i="10"/>
  <c r="E5503" i="24"/>
  <c r="U5958" i="10"/>
  <c r="E5957" i="24"/>
  <c r="U6414" i="10"/>
  <c r="E6413" i="24"/>
  <c r="U6869" i="10"/>
  <c r="E6868" i="24"/>
  <c r="U7324" i="10"/>
  <c r="E7323" i="24"/>
  <c r="U7780" i="10"/>
  <c r="E7779" i="24"/>
  <c r="U2113" i="10"/>
  <c r="E2112" i="24"/>
  <c r="U4310" i="10"/>
  <c r="E4309" i="24"/>
  <c r="U5221" i="10"/>
  <c r="E5220" i="24"/>
  <c r="U6132" i="10"/>
  <c r="E6131" i="24"/>
  <c r="U7041" i="10"/>
  <c r="E7040" i="24"/>
  <c r="U7952" i="10"/>
  <c r="E7951" i="24"/>
  <c r="U8646" i="10"/>
  <c r="E8645" i="24"/>
  <c r="U4000" i="10"/>
  <c r="E3999" i="24"/>
  <c r="U4966" i="10"/>
  <c r="E4965" i="24"/>
  <c r="U5877" i="10"/>
  <c r="E5876" i="24"/>
  <c r="U6788" i="10"/>
  <c r="E6787" i="24"/>
  <c r="U7697" i="10"/>
  <c r="E7696" i="24"/>
  <c r="U8478" i="10"/>
  <c r="E8477" i="24"/>
  <c r="U4773" i="10"/>
  <c r="E4772" i="24"/>
  <c r="U8348" i="10"/>
  <c r="E8347" i="24"/>
  <c r="U7136" i="10"/>
  <c r="E7135" i="24"/>
  <c r="U8585" i="10"/>
  <c r="E8584" i="24"/>
  <c r="U4810" i="10"/>
  <c r="E4809" i="24"/>
  <c r="U8373" i="10"/>
  <c r="E8372" i="24"/>
  <c r="U5329" i="10"/>
  <c r="E5328" i="24"/>
  <c r="U2521" i="10"/>
  <c r="E2520" i="24"/>
  <c r="U5585" i="10"/>
  <c r="E5584" i="24"/>
  <c r="U5849" i="10"/>
  <c r="E5848" i="24"/>
  <c r="U4261" i="10"/>
  <c r="E4260" i="24"/>
  <c r="U3737" i="10"/>
  <c r="E3736" i="24"/>
  <c r="U5526" i="10"/>
  <c r="E5525" i="24"/>
  <c r="U8684" i="10"/>
  <c r="E8683" i="24"/>
  <c r="U6886" i="10"/>
  <c r="E6885" i="24"/>
  <c r="U6337" i="10"/>
  <c r="E6336" i="24"/>
  <c r="U5969" i="10"/>
  <c r="E5968" i="24"/>
  <c r="U53" i="10"/>
  <c r="E52" i="24"/>
  <c r="U3008" i="10"/>
  <c r="E3007" i="24"/>
  <c r="U8561" i="10"/>
  <c r="E8560" i="24"/>
  <c r="U2745" i="10"/>
  <c r="E2744" i="24"/>
  <c r="U5898" i="10"/>
  <c r="E5897" i="24"/>
  <c r="U8134" i="10"/>
  <c r="E8133" i="24"/>
  <c r="U5022" i="10"/>
  <c r="E5021" i="24"/>
  <c r="U6842" i="10"/>
  <c r="E6841" i="24"/>
  <c r="U7809" i="10"/>
  <c r="E7808" i="24"/>
  <c r="U8550" i="10"/>
  <c r="E8549" i="24"/>
  <c r="U7052" i="10"/>
  <c r="E7051" i="24"/>
  <c r="U7508" i="10"/>
  <c r="E7507" i="24"/>
  <c r="U7962" i="10"/>
  <c r="E7961" i="24"/>
  <c r="U8417" i="10"/>
  <c r="E8416" i="24"/>
  <c r="U2628" i="10"/>
  <c r="E2627" i="24"/>
  <c r="U3833" i="10"/>
  <c r="E3832" i="24"/>
  <c r="U4388" i="10"/>
  <c r="E4387" i="24"/>
  <c r="U4842" i="10"/>
  <c r="E4841" i="24"/>
  <c r="U5297" i="10"/>
  <c r="E5296" i="24"/>
  <c r="U5753" i="10"/>
  <c r="E5752" i="24"/>
  <c r="U6208" i="10"/>
  <c r="E6207" i="24"/>
  <c r="U6662" i="10"/>
  <c r="E6661" i="24"/>
  <c r="U7118" i="10"/>
  <c r="E7117" i="24"/>
  <c r="U7573" i="10"/>
  <c r="E7572" i="24"/>
  <c r="U8028" i="10"/>
  <c r="E8027" i="24"/>
  <c r="U3749" i="10"/>
  <c r="E3748" i="24"/>
  <c r="U4809" i="10"/>
  <c r="E4808" i="24"/>
  <c r="U5718" i="10"/>
  <c r="E5717" i="24"/>
  <c r="U6629" i="10"/>
  <c r="E6628" i="24"/>
  <c r="U7540" i="10"/>
  <c r="E7539" i="24"/>
  <c r="U8372" i="10"/>
  <c r="E8371" i="24"/>
  <c r="U6917" i="10"/>
  <c r="E6916" i="24"/>
  <c r="U7372" i="10"/>
  <c r="E7371" i="24"/>
  <c r="U7828" i="10"/>
  <c r="E7827" i="24"/>
  <c r="U8282" i="10"/>
  <c r="E8281" i="24"/>
  <c r="U8737" i="10"/>
  <c r="E8736" i="24"/>
  <c r="U3481" i="10"/>
  <c r="E3480" i="24"/>
  <c r="U4252" i="10"/>
  <c r="E4251" i="24"/>
  <c r="U4708" i="10"/>
  <c r="E4707" i="24"/>
  <c r="U5162" i="10"/>
  <c r="E5161" i="24"/>
  <c r="U5617" i="10"/>
  <c r="E5616" i="24"/>
  <c r="U6073" i="10"/>
  <c r="E6072" i="24"/>
  <c r="U6528" i="10"/>
  <c r="E6527" i="24"/>
  <c r="U6982" i="10"/>
  <c r="E6981" i="24"/>
  <c r="U7438" i="10"/>
  <c r="E7437" i="24"/>
  <c r="U7893" i="10"/>
  <c r="E7892" i="24"/>
  <c r="U3029" i="10"/>
  <c r="E3028" i="24"/>
  <c r="U4538" i="10"/>
  <c r="E4537" i="24"/>
  <c r="U5449" i="10"/>
  <c r="E5448" i="24"/>
  <c r="U6358" i="10"/>
  <c r="E6357" i="24"/>
  <c r="U7269" i="10"/>
  <c r="E7268" i="24"/>
  <c r="U8180" i="10"/>
  <c r="E8179" i="24"/>
  <c r="U1471" i="10"/>
  <c r="E1470" i="24"/>
  <c r="U4284" i="10"/>
  <c r="E4283" i="24"/>
  <c r="U5194" i="10"/>
  <c r="E5193" i="24"/>
  <c r="U6105" i="10"/>
  <c r="E6104" i="24"/>
  <c r="U7014" i="10"/>
  <c r="E7013" i="24"/>
  <c r="U7925" i="10"/>
  <c r="E7924" i="24"/>
  <c r="U8629" i="10"/>
  <c r="E8628" i="24"/>
  <c r="U5684" i="10"/>
  <c r="E5683" i="24"/>
  <c r="U4846" i="10"/>
  <c r="E4845" i="24"/>
  <c r="U8710" i="10"/>
  <c r="E8709" i="24"/>
  <c r="U5386" i="10"/>
  <c r="E5385" i="24"/>
  <c r="U5721" i="10"/>
  <c r="E5720" i="24"/>
  <c r="U3930" i="10"/>
  <c r="E3929" i="24"/>
  <c r="U3054" i="10"/>
  <c r="E3053" i="24"/>
  <c r="U5270" i="10"/>
  <c r="E5269" i="24"/>
  <c r="U8625" i="10"/>
  <c r="E8624" i="24"/>
  <c r="U6758" i="10"/>
  <c r="E6757" i="24"/>
  <c r="U6081" i="10"/>
  <c r="E6080" i="24"/>
  <c r="U5713" i="10"/>
  <c r="E5712" i="24"/>
  <c r="U7348" i="10"/>
  <c r="E7347" i="24"/>
  <c r="U4132" i="10"/>
  <c r="E4131" i="24"/>
  <c r="U7797" i="10"/>
  <c r="E7796" i="24"/>
  <c r="U8158" i="10"/>
  <c r="E8157" i="24"/>
  <c r="U7790" i="10"/>
  <c r="E7789" i="24"/>
  <c r="U149" i="10"/>
  <c r="E148" i="24"/>
  <c r="U5440" i="10"/>
  <c r="E5439" i="24"/>
  <c r="U8425" i="10"/>
  <c r="E8424" i="24"/>
  <c r="U4902" i="10"/>
  <c r="E4901" i="24"/>
  <c r="U6342" i="10"/>
  <c r="E6341" i="24"/>
  <c r="U3108" i="10"/>
  <c r="E3107" i="24"/>
  <c r="U5477" i="10"/>
  <c r="E5476" i="24"/>
  <c r="U7126" i="10"/>
  <c r="E7125" i="24"/>
  <c r="U8037" i="10"/>
  <c r="E8036" i="24"/>
  <c r="U6554" i="10"/>
  <c r="E6553" i="24"/>
  <c r="U7166" i="10"/>
  <c r="E7165" i="24"/>
  <c r="U7621" i="10"/>
  <c r="E7620" i="24"/>
  <c r="U8076" i="10"/>
  <c r="E8075" i="24"/>
  <c r="U8532" i="10"/>
  <c r="E8531" i="24"/>
  <c r="U2928" i="10"/>
  <c r="E2927" i="24"/>
  <c r="U3985" i="10"/>
  <c r="E3984" i="24"/>
  <c r="U4501" i="10"/>
  <c r="E4500" i="24"/>
  <c r="U4956" i="10"/>
  <c r="E4955" i="24"/>
  <c r="U5412" i="10"/>
  <c r="E5411" i="24"/>
  <c r="U5866" i="10"/>
  <c r="E5865" i="24"/>
  <c r="U6321" i="10"/>
  <c r="E6320" i="24"/>
  <c r="U6777" i="10"/>
  <c r="E6776" i="24"/>
  <c r="U7232" i="10"/>
  <c r="E7231" i="24"/>
  <c r="U7686" i="10"/>
  <c r="E7685" i="24"/>
  <c r="U8142" i="10"/>
  <c r="E8141" i="24"/>
  <c r="U4092" i="10"/>
  <c r="E4091" i="24"/>
  <c r="U5036" i="10"/>
  <c r="E5035" i="24"/>
  <c r="U5946" i="10"/>
  <c r="E5945" i="24"/>
  <c r="U6857" i="10"/>
  <c r="E6856" i="24"/>
  <c r="U7766" i="10"/>
  <c r="E7765" i="24"/>
  <c r="U8522" i="10"/>
  <c r="E8521" i="24"/>
  <c r="U7030" i="10"/>
  <c r="E7029" i="24"/>
  <c r="U7486" i="10"/>
  <c r="E7485" i="24"/>
  <c r="U7941" i="10"/>
  <c r="E7940" i="24"/>
  <c r="U8396" i="10"/>
  <c r="E8395" i="24"/>
  <c r="U2545" i="10"/>
  <c r="E2544" i="24"/>
  <c r="U3781" i="10"/>
  <c r="E3780" i="24"/>
  <c r="U4366" i="10"/>
  <c r="E4365" i="24"/>
  <c r="U4821" i="10"/>
  <c r="E4820" i="24"/>
  <c r="U5276" i="10"/>
  <c r="E5275" i="24"/>
  <c r="U5732" i="10"/>
  <c r="E5731" i="24"/>
  <c r="U6186" i="10"/>
  <c r="E6185" i="24"/>
  <c r="U6641" i="10"/>
  <c r="E6640" i="24"/>
  <c r="U7097" i="10"/>
  <c r="E7096" i="24"/>
  <c r="U7552" i="10"/>
  <c r="E7551" i="24"/>
  <c r="U8006" i="10"/>
  <c r="E8005" i="24"/>
  <c r="U3637" i="10"/>
  <c r="E3636" i="24"/>
  <c r="U4766" i="10"/>
  <c r="E4765" i="24"/>
  <c r="U5676" i="10"/>
  <c r="E5675" i="24"/>
  <c r="U6586" i="10"/>
  <c r="E6585" i="24"/>
  <c r="U7497" i="10"/>
  <c r="E7496" i="24"/>
  <c r="U8342" i="10"/>
  <c r="E8341" i="24"/>
  <c r="U2958" i="10"/>
  <c r="E2957" i="24"/>
  <c r="U4512" i="10"/>
  <c r="E4511" i="24"/>
  <c r="U5422" i="10"/>
  <c r="E5421" i="24"/>
  <c r="U6332" i="10"/>
  <c r="E6331" i="24"/>
  <c r="U7242" i="10"/>
  <c r="E7241" i="24"/>
  <c r="U8153" i="10"/>
  <c r="E8152" i="24"/>
  <c r="U2201" i="10"/>
  <c r="E2200" i="24"/>
  <c r="U6593" i="10"/>
  <c r="E6592" i="24"/>
  <c r="U2672" i="10"/>
  <c r="E2671" i="24"/>
  <c r="U5129" i="10"/>
  <c r="E5128" i="24"/>
  <c r="U8398" i="10"/>
  <c r="E8397" i="24"/>
  <c r="U6630" i="10"/>
  <c r="E6629" i="24"/>
  <c r="U5825" i="10"/>
  <c r="E5824" i="24"/>
  <c r="U5457" i="10"/>
  <c r="E5456" i="24"/>
  <c r="U7092" i="10"/>
  <c r="E7091" i="24"/>
  <c r="U3961" i="10"/>
  <c r="E3960" i="24"/>
  <c r="U7669" i="10"/>
  <c r="E7668" i="24"/>
  <c r="U7902" i="10"/>
  <c r="E7901" i="24"/>
  <c r="U7534" i="10"/>
  <c r="E7533" i="24"/>
  <c r="U2788" i="10"/>
  <c r="E2787" i="24"/>
  <c r="U5066" i="10"/>
  <c r="E5065" i="24"/>
  <c r="U8544" i="10"/>
  <c r="E8543" i="24"/>
  <c r="U6780" i="10"/>
  <c r="E6779" i="24"/>
  <c r="U3873" i="10"/>
  <c r="E3872" i="24"/>
  <c r="U5590" i="10"/>
  <c r="E5589" i="24"/>
  <c r="U7260" i="10"/>
  <c r="E7259" i="24"/>
  <c r="U6670" i="10"/>
  <c r="E6669" i="24"/>
  <c r="U4929" i="10"/>
  <c r="E4928" i="24"/>
  <c r="U5025" i="10"/>
  <c r="E5024" i="24"/>
  <c r="U5168" i="10"/>
  <c r="E5167" i="24"/>
  <c r="U6269" i="10"/>
  <c r="E6268" i="24"/>
  <c r="U6296" i="10"/>
  <c r="E6295" i="24"/>
  <c r="U7152" i="10"/>
  <c r="E7151" i="24"/>
  <c r="U5008" i="10"/>
  <c r="E5007" i="24"/>
  <c r="U6628" i="10"/>
  <c r="E6627" i="24"/>
  <c r="U7731" i="10"/>
  <c r="E7730" i="24"/>
  <c r="U5383" i="10"/>
  <c r="E5382" i="24"/>
  <c r="U7431" i="10"/>
  <c r="E7430" i="24"/>
  <c r="U3960" i="10"/>
  <c r="E3959" i="24"/>
  <c r="U5627" i="10"/>
  <c r="E5626" i="24"/>
  <c r="U6331" i="10"/>
  <c r="E6330" i="24"/>
  <c r="U6971" i="10"/>
  <c r="E6970" i="24"/>
  <c r="U7675" i="10"/>
  <c r="E7674" i="24"/>
  <c r="U8379" i="10"/>
  <c r="E8378" i="24"/>
  <c r="U2976" i="10"/>
  <c r="E2975" i="24"/>
  <c r="U4530" i="10"/>
  <c r="E4529" i="24"/>
  <c r="U5298" i="10"/>
  <c r="E5297" i="24"/>
  <c r="U5981" i="10"/>
  <c r="E5980" i="24"/>
  <c r="U6664" i="10"/>
  <c r="E6663" i="24"/>
  <c r="U7346" i="10"/>
  <c r="E7345" i="24"/>
  <c r="U8029" i="10"/>
  <c r="E8028" i="24"/>
  <c r="U8712" i="10"/>
  <c r="E8711" i="24"/>
  <c r="U4201" i="10"/>
  <c r="E4200" i="24"/>
  <c r="U5118" i="10"/>
  <c r="E5117" i="24"/>
  <c r="U6028" i="10"/>
  <c r="E6027" i="24"/>
  <c r="U4450" i="10"/>
  <c r="E4449" i="24"/>
  <c r="U5133" i="10"/>
  <c r="E5132" i="24"/>
  <c r="U5645" i="10"/>
  <c r="E5644" i="24"/>
  <c r="U5986" i="10"/>
  <c r="E5985" i="24"/>
  <c r="U6328" i="10"/>
  <c r="E6327" i="24"/>
  <c r="U6669" i="10"/>
  <c r="E6668" i="24"/>
  <c r="U7010" i="10"/>
  <c r="E7009" i="24"/>
  <c r="U7352" i="10"/>
  <c r="E7351" i="24"/>
  <c r="U7693" i="10"/>
  <c r="E7692" i="24"/>
  <c r="U8034" i="10"/>
  <c r="E8033" i="24"/>
  <c r="U8376" i="10"/>
  <c r="E8375" i="24"/>
  <c r="U8717" i="10"/>
  <c r="E8716" i="24"/>
  <c r="U3381" i="10"/>
  <c r="E3380" i="24"/>
  <c r="U4209" i="10"/>
  <c r="E4208" i="24"/>
  <c r="U4670" i="10"/>
  <c r="E4669" i="24"/>
  <c r="U5125" i="10"/>
  <c r="E5124" i="24"/>
  <c r="U5580" i="10"/>
  <c r="E5579" i="24"/>
  <c r="U6036" i="10"/>
  <c r="E6035" i="24"/>
  <c r="U6490" i="10"/>
  <c r="E6489" i="24"/>
  <c r="U4133" i="10"/>
  <c r="E4132" i="24"/>
  <c r="U4498" i="10"/>
  <c r="E4497" i="24"/>
  <c r="U4840" i="10"/>
  <c r="E4839" i="24"/>
  <c r="U5181" i="10"/>
  <c r="E5180" i="24"/>
  <c r="U5522" i="10"/>
  <c r="E5521" i="24"/>
  <c r="U5864" i="10"/>
  <c r="E5863" i="24"/>
  <c r="U6205" i="10"/>
  <c r="E6204" i="24"/>
  <c r="U6546" i="10"/>
  <c r="E6545" i="24"/>
  <c r="U6888" i="10"/>
  <c r="E6887" i="24"/>
  <c r="U7229" i="10"/>
  <c r="E7228" i="24"/>
  <c r="U7570" i="10"/>
  <c r="E7569" i="24"/>
  <c r="U7912" i="10"/>
  <c r="E7911" i="24"/>
  <c r="U8253" i="10"/>
  <c r="E8252" i="24"/>
  <c r="U8594" i="10"/>
  <c r="E8593" i="24"/>
  <c r="U2944" i="10"/>
  <c r="E2943" i="24"/>
  <c r="U3993" i="10"/>
  <c r="E3992" i="24"/>
  <c r="U4506" i="10"/>
  <c r="E4505" i="24"/>
  <c r="U4961" i="10"/>
  <c r="E4960" i="24"/>
  <c r="U5417" i="10"/>
  <c r="E5416" i="24"/>
  <c r="U5872" i="10"/>
  <c r="E5871" i="24"/>
  <c r="U6326" i="10"/>
  <c r="E6325" i="24"/>
  <c r="U4354" i="10"/>
  <c r="E4353" i="24"/>
  <c r="U4696" i="10"/>
  <c r="E4695" i="24"/>
  <c r="U5037" i="10"/>
  <c r="E5036" i="24"/>
  <c r="U5378" i="10"/>
  <c r="E5377" i="24"/>
  <c r="U5720" i="10"/>
  <c r="E5719" i="24"/>
  <c r="U6061" i="10"/>
  <c r="E6060" i="24"/>
  <c r="U6402" i="10"/>
  <c r="E6401" i="24"/>
  <c r="U6744" i="10"/>
  <c r="E6743" i="24"/>
  <c r="U7085" i="10"/>
  <c r="E7084" i="24"/>
  <c r="U7426" i="10"/>
  <c r="E7425" i="24"/>
  <c r="U7768" i="10"/>
  <c r="E7767" i="24"/>
  <c r="U8109" i="10"/>
  <c r="E8108" i="24"/>
  <c r="U8450" i="10"/>
  <c r="E8449" i="24"/>
  <c r="U2145" i="10"/>
  <c r="E2144" i="24"/>
  <c r="U3648" i="10"/>
  <c r="E3647" i="24"/>
  <c r="U4314" i="10"/>
  <c r="E4313" i="24"/>
  <c r="U4769" i="10"/>
  <c r="E4768" i="24"/>
  <c r="U5225" i="10"/>
  <c r="E5224" i="24"/>
  <c r="U5533" i="10"/>
  <c r="E5532" i="24"/>
  <c r="U3172" i="10"/>
  <c r="E3171" i="24"/>
  <c r="U7661" i="10"/>
  <c r="E7660" i="24"/>
  <c r="U2894" i="10"/>
  <c r="E2893" i="24"/>
  <c r="U8505" i="10"/>
  <c r="E8504" i="24"/>
  <c r="U7878" i="10"/>
  <c r="E7877" i="24"/>
  <c r="U8755" i="10"/>
  <c r="E8754" i="24"/>
  <c r="U5895" i="10"/>
  <c r="E5894" i="24"/>
  <c r="U7943" i="10"/>
  <c r="E7942" i="24"/>
  <c r="U4539" i="10"/>
  <c r="E4538" i="24"/>
  <c r="U5691" i="10"/>
  <c r="E5690" i="24"/>
  <c r="U6395" i="10"/>
  <c r="E6394" i="24"/>
  <c r="U7099" i="10"/>
  <c r="E7098" i="24"/>
  <c r="U7739" i="10"/>
  <c r="E7738" i="24"/>
  <c r="U8443" i="10"/>
  <c r="E8442" i="24"/>
  <c r="U3429" i="10"/>
  <c r="E3428" i="24"/>
  <c r="U4616" i="10"/>
  <c r="E4615" i="24"/>
  <c r="U5384" i="10"/>
  <c r="E5383" i="24"/>
  <c r="U6066" i="10"/>
  <c r="E6065" i="24"/>
  <c r="U6749" i="10"/>
  <c r="E6748" i="24"/>
  <c r="U7432" i="10"/>
  <c r="E7431" i="24"/>
  <c r="U8114" i="10"/>
  <c r="E8113" i="24"/>
  <c r="U2241" i="10"/>
  <c r="E2240" i="24"/>
  <c r="U4321" i="10"/>
  <c r="E4320" i="24"/>
  <c r="U5232" i="10"/>
  <c r="E5231" i="24"/>
  <c r="U6142" i="10"/>
  <c r="E6141" i="24"/>
  <c r="U4536" i="10"/>
  <c r="E4535" i="24"/>
  <c r="U5218" i="10"/>
  <c r="E5217" i="24"/>
  <c r="U5730" i="10"/>
  <c r="E5729" i="24"/>
  <c r="U6072" i="10"/>
  <c r="E6071" i="24"/>
  <c r="U6413" i="10"/>
  <c r="E6412" i="24"/>
  <c r="U6754" i="10"/>
  <c r="E6753" i="24"/>
  <c r="U7096" i="10"/>
  <c r="E7095" i="24"/>
  <c r="U7437" i="10"/>
  <c r="E7436" i="24"/>
  <c r="U7778" i="10"/>
  <c r="E7777" i="24"/>
  <c r="U8120" i="10"/>
  <c r="E8119" i="24"/>
  <c r="U8461" i="10"/>
  <c r="E8460" i="24"/>
  <c r="U2305" i="10"/>
  <c r="E2304" i="24"/>
  <c r="U3684" i="10"/>
  <c r="E3683" i="24"/>
  <c r="U4329" i="10"/>
  <c r="E4328" i="24"/>
  <c r="U4784" i="10"/>
  <c r="E4783" i="24"/>
  <c r="U5238" i="10"/>
  <c r="E5237" i="24"/>
  <c r="U5694" i="10"/>
  <c r="E5693" i="24"/>
  <c r="U6149" i="10"/>
  <c r="E6148" i="24"/>
  <c r="U6604" i="10"/>
  <c r="E6603" i="24"/>
  <c r="U4242" i="10"/>
  <c r="E4241" i="24"/>
  <c r="U4584" i="10"/>
  <c r="E4583" i="24"/>
  <c r="U4925" i="10"/>
  <c r="E4924" i="24"/>
  <c r="U5266" i="10"/>
  <c r="E5265" i="24"/>
  <c r="U5608" i="10"/>
  <c r="E5607" i="24"/>
  <c r="U5949" i="10"/>
  <c r="E5948" i="24"/>
  <c r="U6290" i="10"/>
  <c r="E6289" i="24"/>
  <c r="U6632" i="10"/>
  <c r="E6631" i="24"/>
  <c r="U6973" i="10"/>
  <c r="E6972" i="24"/>
  <c r="U7314" i="10"/>
  <c r="E7313" i="24"/>
  <c r="U7656" i="10"/>
  <c r="E7655" i="24"/>
  <c r="U7997" i="10"/>
  <c r="E7996" i="24"/>
  <c r="U8338" i="10"/>
  <c r="E8337" i="24"/>
  <c r="U8680" i="10"/>
  <c r="E8679" i="24"/>
  <c r="U3248" i="10"/>
  <c r="E3247" i="24"/>
  <c r="U4144" i="10"/>
  <c r="E4143" i="24"/>
  <c r="U4620" i="10"/>
  <c r="E4619" i="24"/>
  <c r="U5076" i="10"/>
  <c r="E5075" i="24"/>
  <c r="U5530" i="10"/>
  <c r="E5529" i="24"/>
  <c r="U5985" i="10"/>
  <c r="E5984" i="24"/>
  <c r="U6441" i="10"/>
  <c r="E6440" i="24"/>
  <c r="U4440" i="10"/>
  <c r="E4439" i="24"/>
  <c r="U4781" i="10"/>
  <c r="E4780" i="24"/>
  <c r="U5122" i="10"/>
  <c r="E5121" i="24"/>
  <c r="U5464" i="10"/>
  <c r="E5463" i="24"/>
  <c r="U5805" i="10"/>
  <c r="E5804" i="24"/>
  <c r="U6146" i="10"/>
  <c r="E6145" i="24"/>
  <c r="U6488" i="10"/>
  <c r="E6487" i="24"/>
  <c r="U6829" i="10"/>
  <c r="E6828" i="24"/>
  <c r="U7170" i="10"/>
  <c r="E7169" i="24"/>
  <c r="U7512" i="10"/>
  <c r="E7511" i="24"/>
  <c r="U7853" i="10"/>
  <c r="E7852" i="24"/>
  <c r="U8194" i="10"/>
  <c r="E8193" i="24"/>
  <c r="U8536" i="10"/>
  <c r="E8535" i="24"/>
  <c r="U2736" i="10"/>
  <c r="E2735" i="24"/>
  <c r="U3888" i="10"/>
  <c r="E3887" i="24"/>
  <c r="U4428" i="10"/>
  <c r="E4427" i="24"/>
  <c r="U4884" i="10"/>
  <c r="E4883" i="24"/>
  <c r="U5338" i="10"/>
  <c r="E5337" i="24"/>
  <c r="U5793" i="10"/>
  <c r="E5792" i="24"/>
  <c r="U6341" i="10"/>
  <c r="E6340" i="24"/>
  <c r="U3268" i="10"/>
  <c r="E3267" i="24"/>
  <c r="U8382" i="10"/>
  <c r="E8381" i="24"/>
  <c r="U4327" i="10"/>
  <c r="E4326" i="24"/>
  <c r="U8455" i="10"/>
  <c r="E8454" i="24"/>
  <c r="U5947" i="10"/>
  <c r="E5946" i="24"/>
  <c r="U7355" i="10"/>
  <c r="E7354" i="24"/>
  <c r="U8699" i="10"/>
  <c r="E8698" i="24"/>
  <c r="U4957" i="10"/>
  <c r="E4956" i="24"/>
  <c r="U6322" i="10"/>
  <c r="E6321" i="24"/>
  <c r="U7688" i="10"/>
  <c r="E7687" i="24"/>
  <c r="U3364" i="10"/>
  <c r="E3363" i="24"/>
  <c r="U5573" i="10"/>
  <c r="E5572" i="24"/>
  <c r="U4792" i="10"/>
  <c r="E4791" i="24"/>
  <c r="U5816" i="10"/>
  <c r="E5815" i="24"/>
  <c r="U6498" i="10"/>
  <c r="E6497" i="24"/>
  <c r="U7181" i="10"/>
  <c r="E7180" i="24"/>
  <c r="U7864" i="10"/>
  <c r="E7863" i="24"/>
  <c r="U8546" i="10"/>
  <c r="E8545" i="24"/>
  <c r="U3908" i="10"/>
  <c r="E3907" i="24"/>
  <c r="U4897" i="10"/>
  <c r="E4896" i="24"/>
  <c r="U5808" i="10"/>
  <c r="E5807" i="24"/>
  <c r="U6718" i="10"/>
  <c r="E6717" i="24"/>
  <c r="U4669" i="10"/>
  <c r="E4668" i="24"/>
  <c r="U5352" i="10"/>
  <c r="E5351" i="24"/>
  <c r="U6034" i="10"/>
  <c r="E6033" i="24"/>
  <c r="U6717" i="10"/>
  <c r="E6716" i="24"/>
  <c r="U7400" i="10"/>
  <c r="E7399" i="24"/>
  <c r="U8082" i="10"/>
  <c r="E8081" i="24"/>
  <c r="U1034" i="10"/>
  <c r="E1033" i="24"/>
  <c r="U4278" i="10"/>
  <c r="E4277" i="24"/>
  <c r="U5189" i="10"/>
  <c r="E5188" i="24"/>
  <c r="U6100" i="10"/>
  <c r="E6099" i="24"/>
  <c r="U4525" i="10"/>
  <c r="E4524" i="24"/>
  <c r="U5208" i="10"/>
  <c r="E5207" i="24"/>
  <c r="U5890" i="10"/>
  <c r="E5889" i="24"/>
  <c r="U6573" i="10"/>
  <c r="E6572" i="24"/>
  <c r="U7256" i="10"/>
  <c r="E7255" i="24"/>
  <c r="U7938" i="10"/>
  <c r="E7937" i="24"/>
  <c r="U8621" i="10"/>
  <c r="E8620" i="24"/>
  <c r="U4038" i="10"/>
  <c r="E4037" i="24"/>
  <c r="U4997" i="10"/>
  <c r="E4996" i="24"/>
  <c r="U5680" i="10"/>
  <c r="E5679" i="24"/>
  <c r="U6249" i="10"/>
  <c r="E6248" i="24"/>
  <c r="U6704" i="10"/>
  <c r="E6703" i="24"/>
  <c r="U6953" i="10"/>
  <c r="E6952" i="24"/>
  <c r="U7408" i="10"/>
  <c r="E7407" i="24"/>
  <c r="U7862" i="10"/>
  <c r="E7861" i="24"/>
  <c r="U8318" i="10"/>
  <c r="E8317" i="24"/>
  <c r="U1628" i="10"/>
  <c r="E1627" i="24"/>
  <c r="U3577" i="10"/>
  <c r="E3576" i="24"/>
  <c r="U4288" i="10"/>
  <c r="E4287" i="24"/>
  <c r="U4742" i="10"/>
  <c r="E4741" i="24"/>
  <c r="U5198" i="10"/>
  <c r="E5197" i="24"/>
  <c r="U5653" i="10"/>
  <c r="E5652" i="24"/>
  <c r="U6108" i="10"/>
  <c r="E6107" i="24"/>
  <c r="U6564" i="10"/>
  <c r="E6563" i="24"/>
  <c r="U7018" i="10"/>
  <c r="E7017" i="24"/>
  <c r="U7473" i="10"/>
  <c r="E7472" i="24"/>
  <c r="U7929" i="10"/>
  <c r="E7928" i="24"/>
  <c r="U3221" i="10"/>
  <c r="E3220" i="24"/>
  <c r="U4609" i="10"/>
  <c r="E4608" i="24"/>
  <c r="U5520" i="10"/>
  <c r="E5519" i="24"/>
  <c r="U6430" i="10"/>
  <c r="E6429" i="24"/>
  <c r="U7340" i="10"/>
  <c r="E7339" i="24"/>
  <c r="U8238" i="10"/>
  <c r="E8237" i="24"/>
  <c r="U6768" i="10"/>
  <c r="E6767" i="24"/>
  <c r="U7273" i="10"/>
  <c r="E7272" i="24"/>
  <c r="U7728" i="10"/>
  <c r="E7727" i="24"/>
  <c r="U8182" i="10"/>
  <c r="E8181" i="24"/>
  <c r="U8638" i="10"/>
  <c r="E8637" i="24"/>
  <c r="U3214" i="10"/>
  <c r="E3213" i="24"/>
  <c r="U4128" i="10"/>
  <c r="E4127" i="24"/>
  <c r="U4608" i="10"/>
  <c r="E4607" i="24"/>
  <c r="U5062" i="10"/>
  <c r="E5061" i="24"/>
  <c r="U5518" i="10"/>
  <c r="E5517" i="24"/>
  <c r="U5973" i="10"/>
  <c r="E5972" i="24"/>
  <c r="U6428" i="10"/>
  <c r="E6427" i="24"/>
  <c r="U6884" i="10"/>
  <c r="E6883" i="24"/>
  <c r="U7338" i="10"/>
  <c r="E7337" i="24"/>
  <c r="U7793" i="10"/>
  <c r="E7792" i="24"/>
  <c r="U7235" i="10"/>
  <c r="E7234" i="24"/>
  <c r="U7747" i="10"/>
  <c r="E7746" i="24"/>
  <c r="U8259" i="10"/>
  <c r="E8258" i="24"/>
  <c r="U1204" i="10"/>
  <c r="E1203" i="24"/>
  <c r="U4300" i="10"/>
  <c r="E4299" i="24"/>
  <c r="U5537" i="10"/>
  <c r="E5536" i="24"/>
  <c r="U4806" i="10"/>
  <c r="E4805" i="24"/>
  <c r="U4871" i="10"/>
  <c r="E4870" i="24"/>
  <c r="U2789" i="10"/>
  <c r="E2788" i="24"/>
  <c r="U6075" i="10"/>
  <c r="E6074" i="24"/>
  <c r="U7419" i="10"/>
  <c r="E7418" i="24"/>
  <c r="U3" i="10"/>
  <c r="E2" i="24"/>
  <c r="U5042" i="10"/>
  <c r="E5041" i="24"/>
  <c r="U6408" i="10"/>
  <c r="E6407" i="24"/>
  <c r="U7773" i="10"/>
  <c r="E7772" i="24"/>
  <c r="U3664" i="10"/>
  <c r="E3663" i="24"/>
  <c r="U5686" i="10"/>
  <c r="E5685" i="24"/>
  <c r="U4877" i="10"/>
  <c r="E4876" i="24"/>
  <c r="U5901" i="10"/>
  <c r="E5900" i="24"/>
  <c r="U6584" i="10"/>
  <c r="E6583" i="24"/>
  <c r="U7266" i="10"/>
  <c r="E7265" i="24"/>
  <c r="U7949" i="10"/>
  <c r="E7948" i="24"/>
  <c r="U8632" i="10"/>
  <c r="E8631" i="24"/>
  <c r="U4058" i="10"/>
  <c r="E4057" i="24"/>
  <c r="U5012" i="10"/>
  <c r="E5011" i="24"/>
  <c r="U5921" i="10"/>
  <c r="E5920" i="24"/>
  <c r="U6832" i="10"/>
  <c r="E6831" i="24"/>
  <c r="U4754" i="10"/>
  <c r="E4753" i="24"/>
  <c r="U5437" i="10"/>
  <c r="E5436" i="24"/>
  <c r="U6120" i="10"/>
  <c r="E6119" i="24"/>
  <c r="U6802" i="10"/>
  <c r="E6801" i="24"/>
  <c r="U7485" i="10"/>
  <c r="E7484" i="24"/>
  <c r="U8168" i="10"/>
  <c r="E8167" i="24"/>
  <c r="U2640" i="10"/>
  <c r="E2639" i="24"/>
  <c r="U4393" i="10"/>
  <c r="E4392" i="24"/>
  <c r="U5302" i="10"/>
  <c r="E5301" i="24"/>
  <c r="U6213" i="10"/>
  <c r="E6212" i="24"/>
  <c r="U4610" i="10"/>
  <c r="E4609" i="24"/>
  <c r="U5293" i="10"/>
  <c r="E5292" i="24"/>
  <c r="U5976" i="10"/>
  <c r="E5975" i="24"/>
  <c r="U6658" i="10"/>
  <c r="E6657" i="24"/>
  <c r="U7341" i="10"/>
  <c r="E7340" i="24"/>
  <c r="U8024" i="10"/>
  <c r="E8023" i="24"/>
  <c r="U8706" i="10"/>
  <c r="E8705" i="24"/>
  <c r="U4192" i="10"/>
  <c r="E4191" i="24"/>
  <c r="U5110" i="10"/>
  <c r="E5109" i="24"/>
  <c r="U5908" i="10"/>
  <c r="E5907" i="24"/>
  <c r="U6362" i="10"/>
  <c r="E6361" i="24"/>
  <c r="U6817" i="10"/>
  <c r="E6816" i="24"/>
  <c r="U7066" i="10"/>
  <c r="E7065" i="24"/>
  <c r="U7521" i="10"/>
  <c r="E7520" i="24"/>
  <c r="U7977" i="10"/>
  <c r="E7976" i="24"/>
  <c r="U8432" i="10"/>
  <c r="E8431" i="24"/>
  <c r="U2666" i="10"/>
  <c r="E2665" i="24"/>
  <c r="U3852" i="10"/>
  <c r="E3851" i="24"/>
  <c r="U4401" i="10"/>
  <c r="E4400" i="24"/>
  <c r="U4857" i="10"/>
  <c r="E4856" i="24"/>
  <c r="U5312" i="10"/>
  <c r="E5311" i="24"/>
  <c r="U5766" i="10"/>
  <c r="E5765" i="24"/>
  <c r="U6222" i="10"/>
  <c r="E6221" i="24"/>
  <c r="U6677" i="10"/>
  <c r="E6676" i="24"/>
  <c r="U7132" i="10"/>
  <c r="E7131" i="24"/>
  <c r="U7588" i="10"/>
  <c r="E7587" i="24"/>
  <c r="U8042" i="10"/>
  <c r="E8041" i="24"/>
  <c r="U3824" i="10"/>
  <c r="E3823" i="24"/>
  <c r="U4837" i="10"/>
  <c r="E4836" i="24"/>
  <c r="U5748" i="10"/>
  <c r="E5747" i="24"/>
  <c r="U6657" i="10"/>
  <c r="E6656" i="24"/>
  <c r="U7568" i="10"/>
  <c r="E7567" i="24"/>
  <c r="U8390" i="10"/>
  <c r="E8389" i="24"/>
  <c r="U6932" i="10"/>
  <c r="E6931" i="24"/>
  <c r="U7386" i="10"/>
  <c r="E7385" i="24"/>
  <c r="U7841" i="10"/>
  <c r="E7840" i="24"/>
  <c r="U8297" i="10"/>
  <c r="E8296" i="24"/>
  <c r="U8752" i="10"/>
  <c r="E8751" i="24"/>
  <c r="U3520" i="10"/>
  <c r="E3519" i="24"/>
  <c r="U4266" i="10"/>
  <c r="E4265" i="24"/>
  <c r="U4721" i="10"/>
  <c r="E4720" i="24"/>
  <c r="U5177" i="10"/>
  <c r="E5176" i="24"/>
  <c r="U5632" i="10"/>
  <c r="E5631" i="24"/>
  <c r="U6086" i="10"/>
  <c r="E6085" i="24"/>
  <c r="U6542" i="10"/>
  <c r="E6541" i="24"/>
  <c r="U6997" i="10"/>
  <c r="E6996" i="24"/>
  <c r="U7452" i="10"/>
  <c r="E7451" i="24"/>
  <c r="U7908" i="10"/>
  <c r="E7907" i="24"/>
  <c r="U7363" i="10"/>
  <c r="E7362" i="24"/>
  <c r="U7875" i="10"/>
  <c r="E7874" i="24"/>
  <c r="U8387" i="10"/>
  <c r="E8386" i="24"/>
  <c r="U2513" i="10"/>
  <c r="E2512" i="24"/>
  <c r="U3869" i="10"/>
  <c r="E3868" i="24"/>
  <c r="U4439" i="10"/>
  <c r="E4438" i="24"/>
  <c r="U4695" i="10"/>
  <c r="E4694" i="24"/>
  <c r="U4951" i="10"/>
  <c r="E4950" i="24"/>
  <c r="U5207" i="10"/>
  <c r="E5206" i="24"/>
  <c r="U5463" i="10"/>
  <c r="E5462" i="24"/>
  <c r="U5729" i="10"/>
  <c r="E5728" i="24"/>
  <c r="U4510" i="10"/>
  <c r="E4509" i="24"/>
  <c r="U4923" i="10"/>
  <c r="E4922" i="24"/>
  <c r="U7995" i="10"/>
  <c r="E7994" i="24"/>
  <c r="U5640" i="10"/>
  <c r="E5639" i="24"/>
  <c r="U8370" i="10"/>
  <c r="E8369" i="24"/>
  <c r="U4069" i="10"/>
  <c r="E4068" i="24"/>
  <c r="U6157" i="10"/>
  <c r="E6156" i="24"/>
  <c r="U7522" i="10"/>
  <c r="E7521" i="24"/>
  <c r="U2773" i="10"/>
  <c r="E2772" i="24"/>
  <c r="U5353" i="10"/>
  <c r="E5352" i="24"/>
  <c r="U4328" i="10"/>
  <c r="E4327" i="24"/>
  <c r="U5693" i="10"/>
  <c r="E5692" i="24"/>
  <c r="U7058" i="10"/>
  <c r="E7057" i="24"/>
  <c r="U8424" i="10"/>
  <c r="E8423" i="24"/>
  <c r="U4734" i="10"/>
  <c r="E4733" i="24"/>
  <c r="U4169" i="10"/>
  <c r="E4168" i="24"/>
  <c r="U5549" i="10"/>
  <c r="E5548" i="24"/>
  <c r="U6914" i="10"/>
  <c r="E6913" i="24"/>
  <c r="U8280" i="10"/>
  <c r="E8279" i="24"/>
  <c r="U4542" i="10"/>
  <c r="E4541" i="24"/>
  <c r="U6021" i="10"/>
  <c r="E6020" i="24"/>
  <c r="U6582" i="10"/>
  <c r="E6581" i="24"/>
  <c r="U7636" i="10"/>
  <c r="E7635" i="24"/>
  <c r="U8545" i="10"/>
  <c r="E8544" i="24"/>
  <c r="U4004" i="10"/>
  <c r="E4003" i="24"/>
  <c r="U4970" i="10"/>
  <c r="E4969" i="24"/>
  <c r="U5881" i="10"/>
  <c r="E5880" i="24"/>
  <c r="U6790" i="10"/>
  <c r="E6789" i="24"/>
  <c r="U7701" i="10"/>
  <c r="E7700" i="24"/>
  <c r="U4129" i="10"/>
  <c r="E4128" i="24"/>
  <c r="U5974" i="10"/>
  <c r="E5973" i="24"/>
  <c r="U7796" i="10"/>
  <c r="E7795" i="24"/>
  <c r="U7045" i="10"/>
  <c r="E7044" i="24"/>
  <c r="U7956" i="10"/>
  <c r="E7955" i="24"/>
  <c r="U2601" i="10"/>
  <c r="E2600" i="24"/>
  <c r="U4380" i="10"/>
  <c r="E4379" i="24"/>
  <c r="U5290" i="10"/>
  <c r="E5289" i="24"/>
  <c r="U6201" i="10"/>
  <c r="E6200" i="24"/>
  <c r="U7110" i="10"/>
  <c r="E7109" i="24"/>
  <c r="U8021" i="10"/>
  <c r="E8020" i="24"/>
  <c r="U8003" i="10"/>
  <c r="E8002" i="24"/>
  <c r="U3002" i="10"/>
  <c r="E3001" i="24"/>
  <c r="U4210" i="10"/>
  <c r="E4209" i="24"/>
  <c r="U4631" i="10"/>
  <c r="E4630" i="24"/>
  <c r="U5015" i="10"/>
  <c r="E5014" i="24"/>
  <c r="U5335" i="10"/>
  <c r="E5334" i="24"/>
  <c r="U5655" i="10"/>
  <c r="E5654" i="24"/>
  <c r="U5911" i="10"/>
  <c r="E5910" i="24"/>
  <c r="U6167" i="10"/>
  <c r="E6166" i="24"/>
  <c r="U6423" i="10"/>
  <c r="E6422" i="24"/>
  <c r="U6679" i="10"/>
  <c r="E6678" i="24"/>
  <c r="U6935" i="10"/>
  <c r="E6934" i="24"/>
  <c r="U7191" i="10"/>
  <c r="E7190" i="24"/>
  <c r="U7447" i="10"/>
  <c r="E7446" i="24"/>
  <c r="U7703" i="10"/>
  <c r="E7702" i="24"/>
  <c r="U7959" i="10"/>
  <c r="E7958" i="24"/>
  <c r="U8215" i="10"/>
  <c r="E8214" i="24"/>
  <c r="U8471" i="10"/>
  <c r="E8470" i="24"/>
  <c r="U8727" i="10"/>
  <c r="E8726" i="24"/>
  <c r="U2848" i="10"/>
  <c r="E2847" i="24"/>
  <c r="U3758" i="10"/>
  <c r="E3757" i="24"/>
  <c r="U3981" i="10"/>
  <c r="E3980" i="24"/>
  <c r="U4299" i="10"/>
  <c r="E4298" i="24"/>
  <c r="U4555" i="10"/>
  <c r="E4554" i="24"/>
  <c r="U4811" i="10"/>
  <c r="E4810" i="24"/>
  <c r="U5067" i="10"/>
  <c r="E5066" i="24"/>
  <c r="U5323" i="10"/>
  <c r="E5322" i="24"/>
  <c r="U5579" i="10"/>
  <c r="E5578" i="24"/>
  <c r="U5835" i="10"/>
  <c r="E5834" i="24"/>
  <c r="U6091" i="10"/>
  <c r="E6090" i="24"/>
  <c r="U6347" i="10"/>
  <c r="E6346" i="24"/>
  <c r="U6603" i="10"/>
  <c r="E6602" i="24"/>
  <c r="U6859" i="10"/>
  <c r="E6858" i="24"/>
  <c r="U7115" i="10"/>
  <c r="E7114" i="24"/>
  <c r="U7371" i="10"/>
  <c r="E7370" i="24"/>
  <c r="U7627" i="10"/>
  <c r="E7626" i="24"/>
  <c r="U7883" i="10"/>
  <c r="E7882" i="24"/>
  <c r="U8139" i="10"/>
  <c r="E8138" i="24"/>
  <c r="U8395" i="10"/>
  <c r="E8394" i="24"/>
  <c r="U8651" i="10"/>
  <c r="E8650" i="24"/>
  <c r="U2553" i="10"/>
  <c r="E2552" i="24"/>
  <c r="U3488" i="10"/>
  <c r="E3487" i="24"/>
  <c r="U4090" i="10"/>
  <c r="E4089" i="24"/>
  <c r="U4466" i="10"/>
  <c r="E4465" i="24"/>
  <c r="U4808" i="10"/>
  <c r="E4807" i="24"/>
  <c r="U5149" i="10"/>
  <c r="E5148" i="24"/>
  <c r="U5490" i="10"/>
  <c r="E5489" i="24"/>
  <c r="U5832" i="10"/>
  <c r="E5831" i="24"/>
  <c r="U6173" i="10"/>
  <c r="E6172" i="24"/>
  <c r="U6514" i="10"/>
  <c r="E6513" i="24"/>
  <c r="U6856" i="10"/>
  <c r="E6855" i="24"/>
  <c r="U7197" i="10"/>
  <c r="E7196" i="24"/>
  <c r="U7538" i="10"/>
  <c r="E7537" i="24"/>
  <c r="U7880" i="10"/>
  <c r="E7879" i="24"/>
  <c r="U8221" i="10"/>
  <c r="E8220" i="24"/>
  <c r="U8562" i="10"/>
  <c r="E8561" i="24"/>
  <c r="U2830" i="10"/>
  <c r="E2829" i="24"/>
  <c r="U3936" i="10"/>
  <c r="E3935" i="24"/>
  <c r="U4464" i="10"/>
  <c r="E4463" i="24"/>
  <c r="U4918" i="10"/>
  <c r="E4917" i="24"/>
  <c r="U5374" i="10"/>
  <c r="E5373" i="24"/>
  <c r="U5829" i="10"/>
  <c r="E5828" i="24"/>
  <c r="U6284" i="10"/>
  <c r="E6283" i="24"/>
  <c r="U4301" i="10"/>
  <c r="E4300" i="24"/>
  <c r="U4642" i="10"/>
  <c r="E4641" i="24"/>
  <c r="U4984" i="10"/>
  <c r="E4983" i="24"/>
  <c r="U5325" i="10"/>
  <c r="E5324" i="24"/>
  <c r="U5666" i="10"/>
  <c r="E5665" i="24"/>
  <c r="U6008" i="10"/>
  <c r="E6007" i="24"/>
  <c r="U6349" i="10"/>
  <c r="E6348" i="24"/>
  <c r="U6690" i="10"/>
  <c r="E6689" i="24"/>
  <c r="U7032" i="10"/>
  <c r="E7031" i="24"/>
  <c r="U7373" i="10"/>
  <c r="E7372" i="24"/>
  <c r="U7714" i="10"/>
  <c r="E7713" i="24"/>
  <c r="U8056" i="10"/>
  <c r="E8055" i="24"/>
  <c r="U8397" i="10"/>
  <c r="E8396" i="24"/>
  <c r="U8738" i="10"/>
  <c r="E8737" i="24"/>
  <c r="U3456" i="10"/>
  <c r="E3455" i="24"/>
  <c r="U4244" i="10"/>
  <c r="E4243" i="24"/>
  <c r="U4698" i="10"/>
  <c r="E4697" i="24"/>
  <c r="U5153" i="10"/>
  <c r="E5152" i="24"/>
  <c r="U5609" i="10"/>
  <c r="E5608" i="24"/>
  <c r="U6064" i="10"/>
  <c r="E6063" i="24"/>
  <c r="U6518" i="10"/>
  <c r="E6517" i="24"/>
  <c r="U4161" i="10"/>
  <c r="E4160" i="24"/>
  <c r="U4520" i="10"/>
  <c r="E4519" i="24"/>
  <c r="U4861" i="10"/>
  <c r="E4860" i="24"/>
  <c r="U5202" i="10"/>
  <c r="E5201" i="24"/>
  <c r="U5544" i="10"/>
  <c r="E5543" i="24"/>
  <c r="U5885" i="10"/>
  <c r="E5884" i="24"/>
  <c r="U6226" i="10"/>
  <c r="E6225" i="24"/>
  <c r="U6568" i="10"/>
  <c r="E6567" i="24"/>
  <c r="U6909" i="10"/>
  <c r="E6908" i="24"/>
  <c r="U7250" i="10"/>
  <c r="E7249" i="24"/>
  <c r="U7592" i="10"/>
  <c r="E7591" i="24"/>
  <c r="U7933" i="10"/>
  <c r="E7932" i="24"/>
  <c r="U8274" i="10"/>
  <c r="E8273" i="24"/>
  <c r="U8616" i="10"/>
  <c r="E8615" i="24"/>
  <c r="U3022" i="10"/>
  <c r="E3021" i="24"/>
  <c r="U4030" i="10"/>
  <c r="E4029" i="24"/>
  <c r="U4534" i="10"/>
  <c r="E4533" i="24"/>
  <c r="U4990" i="10"/>
  <c r="E4989" i="24"/>
  <c r="U5445" i="10"/>
  <c r="E5444" i="24"/>
  <c r="U5900" i="10"/>
  <c r="E5899" i="24"/>
  <c r="U6356" i="10"/>
  <c r="E6355" i="24"/>
  <c r="U4376" i="10"/>
  <c r="E4375" i="24"/>
  <c r="U4717" i="10"/>
  <c r="E4716" i="24"/>
  <c r="U5058" i="10"/>
  <c r="E5057" i="24"/>
  <c r="U5400" i="10"/>
  <c r="E5399" i="24"/>
  <c r="U5741" i="10"/>
  <c r="E5740" i="24"/>
  <c r="U6082" i="10"/>
  <c r="E6081" i="24"/>
  <c r="U6424" i="10"/>
  <c r="E6423" i="24"/>
  <c r="U6765" i="10"/>
  <c r="E6764" i="24"/>
  <c r="U7106" i="10"/>
  <c r="E7105" i="24"/>
  <c r="U7448" i="10"/>
  <c r="E7447" i="24"/>
  <c r="U7789" i="10"/>
  <c r="E7788" i="24"/>
  <c r="U8130" i="10"/>
  <c r="E8129" i="24"/>
  <c r="U8472" i="10"/>
  <c r="E8471" i="24"/>
  <c r="U2425" i="10"/>
  <c r="E2424" i="24"/>
  <c r="U3722" i="10"/>
  <c r="E3721" i="24"/>
  <c r="U4342" i="10"/>
  <c r="E4341" i="24"/>
  <c r="U4798" i="10"/>
  <c r="E4797" i="24"/>
  <c r="U5253" i="10"/>
  <c r="E5252" i="24"/>
  <c r="U5708" i="10"/>
  <c r="E5707" i="24"/>
  <c r="U6164" i="10"/>
  <c r="E6163" i="24"/>
  <c r="U4930" i="10"/>
  <c r="E4929" i="24"/>
  <c r="U6330" i="10"/>
  <c r="E6329" i="24"/>
  <c r="U5307" i="10"/>
  <c r="E5306" i="24"/>
  <c r="U8123" i="10"/>
  <c r="E8122" i="24"/>
  <c r="U5725" i="10"/>
  <c r="E5724" i="24"/>
  <c r="U8456" i="10"/>
  <c r="E8455" i="24"/>
  <c r="U4182" i="10"/>
  <c r="E4181" i="24"/>
  <c r="U6242" i="10"/>
  <c r="E6241" i="24"/>
  <c r="U7608" i="10"/>
  <c r="E7607" i="24"/>
  <c r="U3077" i="10"/>
  <c r="E3076" i="24"/>
  <c r="U5466" i="10"/>
  <c r="E5465" i="24"/>
  <c r="U4413" i="10"/>
  <c r="E4412" i="24"/>
  <c r="U5778" i="10"/>
  <c r="E5777" i="24"/>
  <c r="U7144" i="10"/>
  <c r="E7143" i="24"/>
  <c r="U8509" i="10"/>
  <c r="E8508" i="24"/>
  <c r="U4848" i="10"/>
  <c r="E4847" i="24"/>
  <c r="U4269" i="10"/>
  <c r="E4268" i="24"/>
  <c r="U5634" i="10"/>
  <c r="E5633" i="24"/>
  <c r="U7000" i="10"/>
  <c r="E6999" i="24"/>
  <c r="U8365" i="10"/>
  <c r="E8364" i="24"/>
  <c r="U4656" i="10"/>
  <c r="E4655" i="24"/>
  <c r="U6134" i="10"/>
  <c r="E6133" i="24"/>
  <c r="U6810" i="10"/>
  <c r="E6809" i="24"/>
  <c r="U7749" i="10"/>
  <c r="E7748" i="24"/>
  <c r="U8660" i="10"/>
  <c r="E8659" i="24"/>
  <c r="U4156" i="10"/>
  <c r="E4155" i="24"/>
  <c r="U5084" i="10"/>
  <c r="E5083" i="24"/>
  <c r="U5994" i="10"/>
  <c r="E5993" i="24"/>
  <c r="U6905" i="10"/>
  <c r="E6904" i="24"/>
  <c r="U7814" i="10"/>
  <c r="E7813" i="24"/>
  <c r="U4382" i="10"/>
  <c r="E4381" i="24"/>
  <c r="U6202" i="10"/>
  <c r="E6201" i="24"/>
  <c r="U8022" i="10"/>
  <c r="E8021" i="24"/>
  <c r="U7158" i="10"/>
  <c r="E7157" i="24"/>
  <c r="U8069" i="10"/>
  <c r="E8068" i="24"/>
  <c r="U2912" i="10"/>
  <c r="E2911" i="24"/>
  <c r="U4494" i="10"/>
  <c r="E4493" i="24"/>
  <c r="U5404" i="10"/>
  <c r="E5403" i="24"/>
  <c r="U6314" i="10"/>
  <c r="E6313" i="24"/>
  <c r="U7225" i="10"/>
  <c r="E7224" i="24"/>
  <c r="U7107" i="10"/>
  <c r="E7106" i="24"/>
  <c r="U8131" i="10"/>
  <c r="E8130" i="24"/>
  <c r="U3460" i="10"/>
  <c r="E3459" i="24"/>
  <c r="U4343" i="10"/>
  <c r="E4342" i="24"/>
  <c r="U4759" i="10"/>
  <c r="E4758" i="24"/>
  <c r="U5079" i="10"/>
  <c r="E5078" i="24"/>
  <c r="U5399" i="10"/>
  <c r="E5398" i="24"/>
  <c r="U5719" i="10"/>
  <c r="E5718" i="24"/>
  <c r="U5975" i="10"/>
  <c r="E5974" i="24"/>
  <c r="U6231" i="10"/>
  <c r="E6230" i="24"/>
  <c r="U6487" i="10"/>
  <c r="E6486" i="24"/>
  <c r="U6743" i="10"/>
  <c r="E6742" i="24"/>
  <c r="U6999" i="10"/>
  <c r="E6998" i="24"/>
  <c r="U7255" i="10"/>
  <c r="E7254" i="24"/>
  <c r="U7511" i="10"/>
  <c r="E7510" i="24"/>
  <c r="U7767" i="10"/>
  <c r="E7766" i="24"/>
  <c r="U8023" i="10"/>
  <c r="E8022" i="24"/>
  <c r="U8279" i="10"/>
  <c r="E8278" i="24"/>
  <c r="U8535" i="10"/>
  <c r="E8534" i="24"/>
  <c r="U1871" i="10"/>
  <c r="E1870" i="24"/>
  <c r="U3076" i="10"/>
  <c r="E3075" i="24"/>
  <c r="U3905" i="10"/>
  <c r="E3904" i="24"/>
  <c r="U4066" i="10"/>
  <c r="E4065" i="24"/>
  <c r="U4363" i="10"/>
  <c r="E4362" i="24"/>
  <c r="U4619" i="10"/>
  <c r="E4618" i="24"/>
  <c r="U4875" i="10"/>
  <c r="E4874" i="24"/>
  <c r="U5131" i="10"/>
  <c r="E5130" i="24"/>
  <c r="U5387" i="10"/>
  <c r="E5386" i="24"/>
  <c r="U5643" i="10"/>
  <c r="E5642" i="24"/>
  <c r="U5899" i="10"/>
  <c r="E5898" i="24"/>
  <c r="U6155" i="10"/>
  <c r="E6154" i="24"/>
  <c r="U6411" i="10"/>
  <c r="E6410" i="24"/>
  <c r="U6667" i="10"/>
  <c r="E6666" i="24"/>
  <c r="U6923" i="10"/>
  <c r="E6922" i="24"/>
  <c r="U7179" i="10"/>
  <c r="E7178" i="24"/>
  <c r="U7435" i="10"/>
  <c r="E7434" i="24"/>
  <c r="U7691" i="10"/>
  <c r="E7690" i="24"/>
  <c r="U7947" i="10"/>
  <c r="E7946" i="24"/>
  <c r="U8203" i="10"/>
  <c r="E8202" i="24"/>
  <c r="U8459" i="10"/>
  <c r="E8458" i="24"/>
  <c r="U8715" i="10"/>
  <c r="E8714" i="24"/>
  <c r="U2805" i="10"/>
  <c r="E2804" i="24"/>
  <c r="U3716" i="10"/>
  <c r="E3715" i="24"/>
  <c r="U4204" i="10"/>
  <c r="E4203" i="24"/>
  <c r="U4552" i="10"/>
  <c r="E4551" i="24"/>
  <c r="U4893" i="10"/>
  <c r="E4892" i="24"/>
  <c r="U5234" i="10"/>
  <c r="E5233" i="24"/>
  <c r="U5576" i="10"/>
  <c r="E5575" i="24"/>
  <c r="U5917" i="10"/>
  <c r="E5916" i="24"/>
  <c r="U6258" i="10"/>
  <c r="E6257" i="24"/>
  <c r="U6600" i="10"/>
  <c r="E6599" i="24"/>
  <c r="U6941" i="10"/>
  <c r="E6940" i="24"/>
  <c r="U7282" i="10"/>
  <c r="E7281" i="24"/>
  <c r="U7624" i="10"/>
  <c r="E7623" i="24"/>
  <c r="U7965" i="10"/>
  <c r="E7964" i="24"/>
  <c r="U8306" i="10"/>
  <c r="E8305" i="24"/>
  <c r="U8648" i="10"/>
  <c r="E8647" i="24"/>
  <c r="U3136" i="10"/>
  <c r="E3135" i="24"/>
  <c r="U4086" i="10"/>
  <c r="E4085" i="24"/>
  <c r="U4577" i="10"/>
  <c r="E4576" i="24"/>
  <c r="U5033" i="10"/>
  <c r="E5032" i="24"/>
  <c r="U5488" i="10"/>
  <c r="E5487" i="24"/>
  <c r="U5942" i="10"/>
  <c r="E5941" i="24"/>
  <c r="U6398" i="10"/>
  <c r="E6397" i="24"/>
  <c r="U4386" i="10"/>
  <c r="E4385" i="24"/>
  <c r="U4728" i="10"/>
  <c r="E4727" i="24"/>
  <c r="U5069" i="10"/>
  <c r="E5068" i="24"/>
  <c r="U5410" i="10"/>
  <c r="E5409" i="24"/>
  <c r="U5752" i="10"/>
  <c r="E5751" i="24"/>
  <c r="U6093" i="10"/>
  <c r="E6092" i="24"/>
  <c r="U6434" i="10"/>
  <c r="E6433" i="24"/>
  <c r="U6776" i="10"/>
  <c r="E6775" i="24"/>
  <c r="U7117" i="10"/>
  <c r="E7116" i="24"/>
  <c r="U7458" i="10"/>
  <c r="E7457" i="24"/>
  <c r="U7800" i="10"/>
  <c r="E7799" i="24"/>
  <c r="U8141" i="10"/>
  <c r="E8140" i="24"/>
  <c r="U8482" i="10"/>
  <c r="E8481" i="24"/>
  <c r="U2505" i="10"/>
  <c r="E2504" i="24"/>
  <c r="U3760" i="10"/>
  <c r="E3759" i="24"/>
  <c r="U4357" i="10"/>
  <c r="E4356" i="24"/>
  <c r="U4812" i="10"/>
  <c r="E4811" i="24"/>
  <c r="U5268" i="10"/>
  <c r="E5267" i="24"/>
  <c r="U5722" i="10"/>
  <c r="E5721" i="24"/>
  <c r="U6177" i="10"/>
  <c r="E6176" i="24"/>
  <c r="U6633" i="10"/>
  <c r="E6632" i="24"/>
  <c r="U4264" i="10"/>
  <c r="E4263" i="24"/>
  <c r="U4605" i="10"/>
  <c r="E4604" i="24"/>
  <c r="U4946" i="10"/>
  <c r="E4945" i="24"/>
  <c r="U5288" i="10"/>
  <c r="E5287" i="24"/>
  <c r="U5629" i="10"/>
  <c r="E5628" i="24"/>
  <c r="U5970" i="10"/>
  <c r="E5969" i="24"/>
  <c r="U6312" i="10"/>
  <c r="E6311" i="24"/>
  <c r="U6653" i="10"/>
  <c r="E6652" i="24"/>
  <c r="U6994" i="10"/>
  <c r="E6993" i="24"/>
  <c r="U7336" i="10"/>
  <c r="E7335" i="24"/>
  <c r="U7677" i="10"/>
  <c r="E7676" i="24"/>
  <c r="U8018" i="10"/>
  <c r="E8017" i="24"/>
  <c r="U8360" i="10"/>
  <c r="E8359" i="24"/>
  <c r="U8701" i="10"/>
  <c r="E8700" i="24"/>
  <c r="U3322" i="10"/>
  <c r="E3321" i="24"/>
  <c r="U4181" i="10"/>
  <c r="E4180" i="24"/>
  <c r="U4649" i="10"/>
  <c r="E4648" i="24"/>
  <c r="U5104" i="10"/>
  <c r="E5103" i="24"/>
  <c r="U5558" i="10"/>
  <c r="E5557" i="24"/>
  <c r="U6014" i="10"/>
  <c r="E6013" i="24"/>
  <c r="U4084" i="10"/>
  <c r="E4083" i="24"/>
  <c r="U4461" i="10"/>
  <c r="E4460" i="24"/>
  <c r="U4802" i="10"/>
  <c r="E4801" i="24"/>
  <c r="U5144" i="10"/>
  <c r="E5143" i="24"/>
  <c r="U5485" i="10"/>
  <c r="E5484" i="24"/>
  <c r="U5826" i="10"/>
  <c r="E5825" i="24"/>
  <c r="U6168" i="10"/>
  <c r="E6167" i="24"/>
  <c r="U6509" i="10"/>
  <c r="E6508" i="24"/>
  <c r="U6850" i="10"/>
  <c r="E6849" i="24"/>
  <c r="U7192" i="10"/>
  <c r="E7191" i="24"/>
  <c r="U7533" i="10"/>
  <c r="E7532" i="24"/>
  <c r="U7874" i="10"/>
  <c r="E7873" i="24"/>
  <c r="U8216" i="10"/>
  <c r="E8215" i="24"/>
  <c r="U8557" i="10"/>
  <c r="E8556" i="24"/>
  <c r="U2810" i="10"/>
  <c r="E2809" i="24"/>
  <c r="U3925" i="10"/>
  <c r="E3924" i="24"/>
  <c r="U4457" i="10"/>
  <c r="E4456" i="24"/>
  <c r="U4912" i="10"/>
  <c r="E4911" i="24"/>
  <c r="U5366" i="10"/>
  <c r="E5365" i="24"/>
  <c r="U5822" i="10"/>
  <c r="E5821" i="24"/>
  <c r="U6277" i="10"/>
  <c r="E6276" i="24"/>
  <c r="U6732" i="10"/>
  <c r="E6731" i="24"/>
  <c r="U6981" i="10"/>
  <c r="E6980" i="24"/>
  <c r="U7436" i="10"/>
  <c r="E7435" i="24"/>
  <c r="U7892" i="10"/>
  <c r="E7891" i="24"/>
  <c r="U5397" i="10"/>
  <c r="E5396" i="24"/>
  <c r="U6407" i="10"/>
  <c r="E6406" i="24"/>
  <c r="U6651" i="10"/>
  <c r="E6650" i="24"/>
  <c r="U4062" i="10"/>
  <c r="E4061" i="24"/>
  <c r="U7005" i="10"/>
  <c r="E7004" i="24"/>
  <c r="U4662" i="10"/>
  <c r="E4661" i="24"/>
  <c r="U5474" i="10"/>
  <c r="E5473" i="24"/>
  <c r="U6840" i="10"/>
  <c r="E6839" i="24"/>
  <c r="U8205" i="10"/>
  <c r="E8204" i="24"/>
  <c r="U4442" i="10"/>
  <c r="E4441" i="24"/>
  <c r="U6262" i="10"/>
  <c r="E6261" i="24"/>
  <c r="U5010" i="10"/>
  <c r="E5009" i="24"/>
  <c r="U6376" i="10"/>
  <c r="E6375" i="24"/>
  <c r="U7741" i="10"/>
  <c r="E7740" i="24"/>
  <c r="U3552" i="10"/>
  <c r="E3551" i="24"/>
  <c r="U5644" i="10"/>
  <c r="E5643" i="24"/>
  <c r="U4866" i="10"/>
  <c r="E4865" i="24"/>
  <c r="U6232" i="10"/>
  <c r="E6231" i="24"/>
  <c r="U7597" i="10"/>
  <c r="E7596" i="24"/>
  <c r="U3040" i="10"/>
  <c r="E3039" i="24"/>
  <c r="U5452" i="10"/>
  <c r="E5451" i="24"/>
  <c r="U6476" i="10"/>
  <c r="E6475" i="24"/>
  <c r="U7180" i="10"/>
  <c r="E7179" i="24"/>
  <c r="U8090" i="10"/>
  <c r="E8089" i="24"/>
  <c r="U2969" i="10"/>
  <c r="E2968" i="24"/>
  <c r="U4516" i="10"/>
  <c r="E4515" i="24"/>
  <c r="U5425" i="10"/>
  <c r="E5424" i="24"/>
  <c r="U6336" i="10"/>
  <c r="E6335" i="24"/>
  <c r="U7246" i="10"/>
  <c r="E7245" i="24"/>
  <c r="U8156" i="10"/>
  <c r="E8155" i="24"/>
  <c r="U5065" i="10"/>
  <c r="E5064" i="24"/>
  <c r="U6885" i="10"/>
  <c r="E6884" i="24"/>
  <c r="U8542" i="10"/>
  <c r="E8541" i="24"/>
  <c r="U7500" i="10"/>
  <c r="E7499" i="24"/>
  <c r="U8410" i="10"/>
  <c r="E8409" i="24"/>
  <c r="U3822" i="10"/>
  <c r="E3821" i="24"/>
  <c r="U4836" i="10"/>
  <c r="E4835" i="24"/>
  <c r="U5745" i="10"/>
  <c r="E5744" i="24"/>
  <c r="U6656" i="10"/>
  <c r="E6655" i="24"/>
  <c r="U7566" i="10"/>
  <c r="E7565" i="24"/>
  <c r="U7491" i="10"/>
  <c r="E7490" i="24"/>
  <c r="U8515" i="10"/>
  <c r="E8514" i="24"/>
  <c r="U3870" i="10"/>
  <c r="E3869" i="24"/>
  <c r="U4503" i="10"/>
  <c r="E4502" i="24"/>
  <c r="U4823" i="10"/>
  <c r="E4822" i="24"/>
  <c r="U5143" i="10"/>
  <c r="E5142" i="24"/>
  <c r="U5527" i="10"/>
  <c r="E5526" i="24"/>
  <c r="U5783" i="10"/>
  <c r="E5782" i="24"/>
  <c r="U6039" i="10"/>
  <c r="E6038" i="24"/>
  <c r="U6295" i="10"/>
  <c r="E6294" i="24"/>
  <c r="U6551" i="10"/>
  <c r="E6550" i="24"/>
  <c r="U6807" i="10"/>
  <c r="E6806" i="24"/>
  <c r="U7063" i="10"/>
  <c r="E7062" i="24"/>
  <c r="U7319" i="10"/>
  <c r="E7318" i="24"/>
  <c r="U7575" i="10"/>
  <c r="E7574" i="24"/>
  <c r="U7831" i="10"/>
  <c r="E7830" i="24"/>
  <c r="U8087" i="10"/>
  <c r="E8086" i="24"/>
  <c r="U8343" i="10"/>
  <c r="E8342" i="24"/>
  <c r="U8599" i="10"/>
  <c r="E8598" i="24"/>
  <c r="U1967" i="10"/>
  <c r="E1966" i="24"/>
  <c r="U3301" i="10"/>
  <c r="E3300" i="24"/>
  <c r="U4020" i="10"/>
  <c r="E4019" i="24"/>
  <c r="U4152" i="10"/>
  <c r="E4151" i="24"/>
  <c r="U4427" i="10"/>
  <c r="E4426" i="24"/>
  <c r="U4683" i="10"/>
  <c r="E4682" i="24"/>
  <c r="U4939" i="10"/>
  <c r="E4938" i="24"/>
  <c r="U5195" i="10"/>
  <c r="E5194" i="24"/>
  <c r="U5451" i="10"/>
  <c r="E5450" i="24"/>
  <c r="U5707" i="10"/>
  <c r="E5706" i="24"/>
  <c r="U7217" i="10"/>
  <c r="E7216" i="24"/>
  <c r="U7090" i="10"/>
  <c r="E7089" i="24"/>
  <c r="U8290" i="10"/>
  <c r="E8289" i="24"/>
  <c r="U6461" i="10"/>
  <c r="E6460" i="24"/>
  <c r="U4952" i="10"/>
  <c r="E4951" i="24"/>
  <c r="U5566" i="10"/>
  <c r="E5565" i="24"/>
  <c r="U3269" i="10"/>
  <c r="E3268" i="24"/>
  <c r="U7360" i="10"/>
  <c r="E7359" i="24"/>
  <c r="U6540" i="10"/>
  <c r="E6539" i="24"/>
  <c r="U4949" i="10"/>
  <c r="E4948" i="24"/>
  <c r="U7619" i="10"/>
  <c r="E7618" i="24"/>
  <c r="U4887" i="10"/>
  <c r="E4886" i="24"/>
  <c r="U6103" i="10"/>
  <c r="E6102" i="24"/>
  <c r="U7127" i="10"/>
  <c r="E7126" i="24"/>
  <c r="U8151" i="10"/>
  <c r="E8150" i="24"/>
  <c r="U3530" i="10"/>
  <c r="E3529" i="24"/>
  <c r="U4747" i="10"/>
  <c r="E4746" i="24"/>
  <c r="U5771" i="10"/>
  <c r="E5770" i="24"/>
  <c r="U6283" i="10"/>
  <c r="E6282" i="24"/>
  <c r="U6795" i="10"/>
  <c r="E6794" i="24"/>
  <c r="U7307" i="10"/>
  <c r="E7306" i="24"/>
  <c r="U7819" i="10"/>
  <c r="E7818" i="24"/>
  <c r="U8331" i="10"/>
  <c r="E8330" i="24"/>
  <c r="U1428" i="10"/>
  <c r="E1427" i="24"/>
  <c r="U3998" i="10"/>
  <c r="E3997" i="24"/>
  <c r="U4722" i="10"/>
  <c r="E4721" i="24"/>
  <c r="U5405" i="10"/>
  <c r="E5404" i="24"/>
  <c r="U6088" i="10"/>
  <c r="E6087" i="24"/>
  <c r="U6770" i="10"/>
  <c r="E6769" i="24"/>
  <c r="U7453" i="10"/>
  <c r="E7452" i="24"/>
  <c r="U8136" i="10"/>
  <c r="E8135" i="24"/>
  <c r="U2481" i="10"/>
  <c r="E2480" i="24"/>
  <c r="U4350" i="10"/>
  <c r="E4349" i="24"/>
  <c r="U5260" i="10"/>
  <c r="E5259" i="24"/>
  <c r="U6170" i="10"/>
  <c r="E6169" i="24"/>
  <c r="U4557" i="10"/>
  <c r="E4556" i="24"/>
  <c r="U5240" i="10"/>
  <c r="E5239" i="24"/>
  <c r="U5922" i="10"/>
  <c r="E5921" i="24"/>
  <c r="U6605" i="10"/>
  <c r="E6604" i="24"/>
  <c r="U7288" i="10"/>
  <c r="E7287" i="24"/>
  <c r="U7970" i="10"/>
  <c r="E7969" i="24"/>
  <c r="U8653" i="10"/>
  <c r="E8652" i="24"/>
  <c r="U4096" i="10"/>
  <c r="E4095" i="24"/>
  <c r="U5040" i="10"/>
  <c r="E5039" i="24"/>
  <c r="U5950" i="10"/>
  <c r="E5949" i="24"/>
  <c r="U6860" i="10"/>
  <c r="E6859" i="24"/>
  <c r="U4776" i="10"/>
  <c r="E4775" i="24"/>
  <c r="U5458" i="10"/>
  <c r="E5457" i="24"/>
  <c r="U6141" i="10"/>
  <c r="E6140" i="24"/>
  <c r="U6824" i="10"/>
  <c r="E6823" i="24"/>
  <c r="U7506" i="10"/>
  <c r="E7505" i="24"/>
  <c r="U8189" i="10"/>
  <c r="E8188" i="24"/>
  <c r="U2714" i="10"/>
  <c r="E2713" i="24"/>
  <c r="U4421" i="10"/>
  <c r="E4420" i="24"/>
  <c r="U5332" i="10"/>
  <c r="E5331" i="24"/>
  <c r="U6241" i="10"/>
  <c r="E6240" i="24"/>
  <c r="U4632" i="10"/>
  <c r="E4631" i="24"/>
  <c r="U5314" i="10"/>
  <c r="E5313" i="24"/>
  <c r="U5997" i="10"/>
  <c r="E5996" i="24"/>
  <c r="U6680" i="10"/>
  <c r="E6679" i="24"/>
  <c r="U7362" i="10"/>
  <c r="E7361" i="24"/>
  <c r="U8045" i="10"/>
  <c r="E8044" i="24"/>
  <c r="U8728" i="10"/>
  <c r="E8727" i="24"/>
  <c r="U4229" i="10"/>
  <c r="E4228" i="24"/>
  <c r="U5140" i="10"/>
  <c r="E5139" i="24"/>
  <c r="U6049" i="10"/>
  <c r="E6048" i="24"/>
  <c r="U6846" i="10"/>
  <c r="E6845" i="24"/>
  <c r="U7209" i="10"/>
  <c r="E7208" i="24"/>
  <c r="U7777" i="10"/>
  <c r="E7776" i="24"/>
  <c r="U8346" i="10"/>
  <c r="E8345" i="24"/>
  <c r="U2177" i="10"/>
  <c r="E2176" i="24"/>
  <c r="U3652" i="10"/>
  <c r="E3651" i="24"/>
  <c r="U4316" i="10"/>
  <c r="E4315" i="24"/>
  <c r="U4772" i="10"/>
  <c r="E4771" i="24"/>
  <c r="U5226" i="10"/>
  <c r="E5225" i="24"/>
  <c r="U5681" i="10"/>
  <c r="E5680" i="24"/>
  <c r="U6137" i="10"/>
  <c r="E6136" i="24"/>
  <c r="U6592" i="10"/>
  <c r="E6591" i="24"/>
  <c r="U7046" i="10"/>
  <c r="E7045" i="24"/>
  <c r="U7502" i="10"/>
  <c r="E7501" i="24"/>
  <c r="U7957" i="10"/>
  <c r="E7956" i="24"/>
  <c r="U3370" i="10"/>
  <c r="E3369" i="24"/>
  <c r="U4666" i="10"/>
  <c r="E4665" i="24"/>
  <c r="U5577" i="10"/>
  <c r="E5576" i="24"/>
  <c r="U6486" i="10"/>
  <c r="E6485" i="24"/>
  <c r="U7397" i="10"/>
  <c r="E7396" i="24"/>
  <c r="U8277" i="10"/>
  <c r="E8276" i="24"/>
  <c r="U6825" i="10"/>
  <c r="E6824" i="24"/>
  <c r="U7301" i="10"/>
  <c r="E7300" i="24"/>
  <c r="U7756" i="10"/>
  <c r="E7755" i="24"/>
  <c r="U8212" i="10"/>
  <c r="E8211" i="24"/>
  <c r="U8666" i="10"/>
  <c r="E8665" i="24"/>
  <c r="U3290" i="10"/>
  <c r="E3289" i="24"/>
  <c r="U4165" i="10"/>
  <c r="E4164" i="24"/>
  <c r="U4636" i="10"/>
  <c r="E4635" i="24"/>
  <c r="U5092" i="10"/>
  <c r="E5091" i="24"/>
  <c r="U5546" i="10"/>
  <c r="E5545" i="24"/>
  <c r="U6001" i="10"/>
  <c r="E6000" i="24"/>
  <c r="U6457" i="10"/>
  <c r="E6456" i="24"/>
  <c r="U6912" i="10"/>
  <c r="E6911" i="24"/>
  <c r="U7366" i="10"/>
  <c r="E7365" i="24"/>
  <c r="U7822" i="10"/>
  <c r="E7821" i="24"/>
  <c r="U2650" i="10"/>
  <c r="E2649" i="24"/>
  <c r="U4396" i="10"/>
  <c r="E4395" i="24"/>
  <c r="U5306" i="10"/>
  <c r="E5305" i="24"/>
  <c r="U6217" i="10"/>
  <c r="E6216" i="24"/>
  <c r="U21" i="10"/>
  <c r="E20" i="24"/>
  <c r="U52" i="10"/>
  <c r="E51" i="24"/>
  <c r="U406" i="10"/>
  <c r="E405" i="24"/>
  <c r="U425" i="10"/>
  <c r="E424" i="24"/>
  <c r="U260" i="10"/>
  <c r="E259" i="24"/>
  <c r="U6553" i="10"/>
  <c r="E6552" i="24"/>
  <c r="U3776" i="10"/>
  <c r="E3775" i="24"/>
  <c r="U7717" i="10"/>
  <c r="E7716" i="24"/>
  <c r="U5897" i="10"/>
  <c r="E5896" i="24"/>
  <c r="U4025" i="10"/>
  <c r="E4024" i="24"/>
  <c r="U7904" i="10"/>
  <c r="E7903" i="24"/>
  <c r="U6084" i="10"/>
  <c r="E6083" i="24"/>
  <c r="U4262" i="10"/>
  <c r="E4261" i="24"/>
  <c r="U6980" i="10"/>
  <c r="E6979" i="24"/>
  <c r="U8252" i="10"/>
  <c r="E8251" i="24"/>
  <c r="U6452" i="10"/>
  <c r="E6451" i="24"/>
  <c r="U4630" i="10"/>
  <c r="E4629" i="24"/>
  <c r="U8582" i="10"/>
  <c r="E8581" i="24"/>
  <c r="U6919" i="10"/>
  <c r="E6918" i="24"/>
  <c r="U4777" i="10"/>
  <c r="E4776" i="24"/>
  <c r="U4556" i="10"/>
  <c r="E4555" i="24"/>
  <c r="U7826" i="10"/>
  <c r="E7825" i="24"/>
  <c r="U6317" i="10"/>
  <c r="E6316" i="24"/>
  <c r="U6590" i="10"/>
  <c r="E6589" i="24"/>
  <c r="U4629" i="10"/>
  <c r="E4628" i="24"/>
  <c r="U2609" i="10"/>
  <c r="E2608" i="24"/>
  <c r="U7614" i="10"/>
  <c r="E7613" i="24"/>
  <c r="U5860" i="10"/>
  <c r="E5859" i="24"/>
  <c r="U8643" i="10"/>
  <c r="E8642" i="24"/>
  <c r="U5271" i="10"/>
  <c r="E5270" i="24"/>
  <c r="U6359" i="10"/>
  <c r="E6358" i="24"/>
  <c r="U7383" i="10"/>
  <c r="E7382" i="24"/>
  <c r="U8407" i="10"/>
  <c r="E8406" i="24"/>
  <c r="U3896" i="10"/>
  <c r="E3895" i="24"/>
  <c r="U5003" i="10"/>
  <c r="E5002" i="24"/>
  <c r="U5963" i="10"/>
  <c r="E5962" i="24"/>
  <c r="U6475" i="10"/>
  <c r="E6474" i="24"/>
  <c r="U6987" i="10"/>
  <c r="E6986" i="24"/>
  <c r="U7499" i="10"/>
  <c r="E7498" i="24"/>
  <c r="U8011" i="10"/>
  <c r="E8010" i="24"/>
  <c r="U8523" i="10"/>
  <c r="E8522" i="24"/>
  <c r="U3033" i="10"/>
  <c r="E3032" i="24"/>
  <c r="U4296" i="10"/>
  <c r="E4295" i="24"/>
  <c r="U4978" i="10"/>
  <c r="E4977" i="24"/>
  <c r="U5661" i="10"/>
  <c r="E5660" i="24"/>
  <c r="U6344" i="10"/>
  <c r="E6343" i="24"/>
  <c r="U7026" i="10"/>
  <c r="E7025" i="24"/>
  <c r="U7709" i="10"/>
  <c r="E7708" i="24"/>
  <c r="U8392" i="10"/>
  <c r="E8391" i="24"/>
  <c r="U3438" i="10"/>
  <c r="E3437" i="24"/>
  <c r="U4692" i="10"/>
  <c r="E4691" i="24"/>
  <c r="U5601" i="10"/>
  <c r="E5600" i="24"/>
  <c r="U4097" i="10"/>
  <c r="E4096" i="24"/>
  <c r="U4813" i="10"/>
  <c r="E4812" i="24"/>
  <c r="U5496" i="10"/>
  <c r="E5495" i="24"/>
  <c r="U6178" i="10"/>
  <c r="E6177" i="24"/>
  <c r="U6861" i="10"/>
  <c r="E6860" i="24"/>
  <c r="U7544" i="10"/>
  <c r="E7543" i="24"/>
  <c r="U8226" i="10"/>
  <c r="E8225" i="24"/>
  <c r="U2852" i="10"/>
  <c r="E2851" i="24"/>
  <c r="U4470" i="10"/>
  <c r="E4469" i="24"/>
  <c r="U5381" i="10"/>
  <c r="E5380" i="24"/>
  <c r="U6292" i="10"/>
  <c r="E6291" i="24"/>
  <c r="U4349" i="10"/>
  <c r="E4348" i="24"/>
  <c r="U5032" i="10"/>
  <c r="E5031" i="24"/>
  <c r="U5714" i="10"/>
  <c r="E5713" i="24"/>
  <c r="U6397" i="10"/>
  <c r="E6396" i="24"/>
  <c r="U7080" i="10"/>
  <c r="E7079" i="24"/>
  <c r="U7762" i="10"/>
  <c r="E7761" i="24"/>
  <c r="U8445" i="10"/>
  <c r="E8444" i="24"/>
  <c r="U3626" i="10"/>
  <c r="E3625" i="24"/>
  <c r="U4762" i="10"/>
  <c r="E4761" i="24"/>
  <c r="U5673" i="10"/>
  <c r="E5672" i="24"/>
  <c r="U4197" i="10"/>
  <c r="E4196" i="24"/>
  <c r="U4888" i="10"/>
  <c r="E4887" i="24"/>
  <c r="U5570" i="10"/>
  <c r="E5569" i="24"/>
  <c r="U6253" i="10"/>
  <c r="E6252" i="24"/>
  <c r="U6936" i="10"/>
  <c r="E6935" i="24"/>
  <c r="U7618" i="10"/>
  <c r="E7617" i="24"/>
  <c r="U8301" i="10"/>
  <c r="E8300" i="24"/>
  <c r="U3114" i="10"/>
  <c r="E3113" i="24"/>
  <c r="U4570" i="10"/>
  <c r="E4569" i="24"/>
  <c r="U5481" i="10"/>
  <c r="E5480" i="24"/>
  <c r="U6390" i="10"/>
  <c r="E6389" i="24"/>
  <c r="U6640" i="10"/>
  <c r="E6639" i="24"/>
  <c r="U7322" i="10"/>
  <c r="E7321" i="24"/>
  <c r="U8005" i="10"/>
  <c r="E8004" i="24"/>
  <c r="U8460" i="10"/>
  <c r="E8459" i="24"/>
  <c r="U2741" i="10"/>
  <c r="E2740" i="24"/>
  <c r="U3889" i="10"/>
  <c r="E3888" i="24"/>
  <c r="U4430" i="10"/>
  <c r="E4429" i="24"/>
  <c r="U4885" i="10"/>
  <c r="E4884" i="24"/>
  <c r="U5340" i="10"/>
  <c r="E5339" i="24"/>
  <c r="U5796" i="10"/>
  <c r="E5795" i="24"/>
  <c r="U6250" i="10"/>
  <c r="E6249" i="24"/>
  <c r="U6705" i="10"/>
  <c r="E6704" i="24"/>
  <c r="U7161" i="10"/>
  <c r="E7160" i="24"/>
  <c r="U7616" i="10"/>
  <c r="E7615" i="24"/>
  <c r="U8070" i="10"/>
  <c r="E8069" i="24"/>
  <c r="U6715" i="10"/>
  <c r="E6714" i="24"/>
  <c r="U5560" i="10"/>
  <c r="E5559" i="24"/>
  <c r="U6377" i="10"/>
  <c r="E6376" i="24"/>
  <c r="U3840" i="10"/>
  <c r="E3839" i="24"/>
  <c r="U7682" i="10"/>
  <c r="E7681" i="24"/>
  <c r="U7294" i="10"/>
  <c r="E7293" i="24"/>
  <c r="U5540" i="10"/>
  <c r="E5539" i="24"/>
  <c r="U5292" i="10"/>
  <c r="E5291" i="24"/>
  <c r="U8524" i="10"/>
  <c r="E8523" i="24"/>
  <c r="U6769" i="10"/>
  <c r="E6768" i="24"/>
  <c r="U4040" i="10"/>
  <c r="E4039" i="24"/>
  <c r="U5591" i="10"/>
  <c r="E5590" i="24"/>
  <c r="U6615" i="10"/>
  <c r="E6614" i="24"/>
  <c r="U7639" i="10"/>
  <c r="E7638" i="24"/>
  <c r="U8663" i="10"/>
  <c r="E8662" i="24"/>
  <c r="U4235" i="10"/>
  <c r="E4234" i="24"/>
  <c r="U5259" i="10"/>
  <c r="E5258" i="24"/>
  <c r="U6027" i="10"/>
  <c r="E6026" i="24"/>
  <c r="U6539" i="10"/>
  <c r="E6538" i="24"/>
  <c r="U7051" i="10"/>
  <c r="E7050" i="24"/>
  <c r="U7563" i="10"/>
  <c r="E7562" i="24"/>
  <c r="U8075" i="10"/>
  <c r="E8074" i="24"/>
  <c r="U8587" i="10"/>
  <c r="E8586" i="24"/>
  <c r="U3258" i="10"/>
  <c r="E3257" i="24"/>
  <c r="U4381" i="10"/>
  <c r="E4380" i="24"/>
  <c r="U5064" i="10"/>
  <c r="E5063" i="24"/>
  <c r="U5746" i="10"/>
  <c r="E5745" i="24"/>
  <c r="U6429" i="10"/>
  <c r="E6428" i="24"/>
  <c r="U7112" i="10"/>
  <c r="E7111" i="24"/>
  <c r="U7794" i="10"/>
  <c r="E7793" i="24"/>
  <c r="U8477" i="10"/>
  <c r="E8476" i="24"/>
  <c r="U3738" i="10"/>
  <c r="E3737" i="24"/>
  <c r="U4805" i="10"/>
  <c r="E4804" i="24"/>
  <c r="U5716" i="10"/>
  <c r="E5715" i="24"/>
  <c r="U4212" i="10"/>
  <c r="E4211" i="24"/>
  <c r="U4898" i="10"/>
  <c r="E4897" i="24"/>
  <c r="U5581" i="10"/>
  <c r="E5580" i="24"/>
  <c r="U6264" i="10"/>
  <c r="E6263" i="24"/>
  <c r="U6946" i="10"/>
  <c r="E6945" i="24"/>
  <c r="U7629" i="10"/>
  <c r="E7628" i="24"/>
  <c r="U8312" i="10"/>
  <c r="E8311" i="24"/>
  <c r="U3152" i="10"/>
  <c r="E3151" i="24"/>
  <c r="U4585" i="10"/>
  <c r="E4584" i="24"/>
  <c r="U5494" i="10"/>
  <c r="E5493" i="24"/>
  <c r="U6405" i="10"/>
  <c r="E6404" i="24"/>
  <c r="U4434" i="10"/>
  <c r="E4433" i="24"/>
  <c r="U5117" i="10"/>
  <c r="E5116" i="24"/>
  <c r="U5800" i="10"/>
  <c r="E5799" i="24"/>
  <c r="U6482" i="10"/>
  <c r="E6481" i="24"/>
  <c r="U7165" i="10"/>
  <c r="E7164" i="24"/>
  <c r="U7848" i="10"/>
  <c r="E7847" i="24"/>
  <c r="U8530" i="10"/>
  <c r="E8529" i="24"/>
  <c r="U3878" i="10"/>
  <c r="E3877" i="24"/>
  <c r="U4876" i="10"/>
  <c r="E4875" i="24"/>
  <c r="U5786" i="10"/>
  <c r="E5785" i="24"/>
  <c r="U4290" i="10"/>
  <c r="E4289" i="24"/>
  <c r="U4973" i="10"/>
  <c r="E4972" i="24"/>
  <c r="U5656" i="10"/>
  <c r="E5655" i="24"/>
  <c r="U6338" i="10"/>
  <c r="E6337" i="24"/>
  <c r="U7021" i="10"/>
  <c r="E7020" i="24"/>
  <c r="U7704" i="10"/>
  <c r="E7703" i="24"/>
  <c r="U8386" i="10"/>
  <c r="E8385" i="24"/>
  <c r="U3418" i="10"/>
  <c r="E3417" i="24"/>
  <c r="U4684" i="10"/>
  <c r="E4683" i="24"/>
  <c r="U5594" i="10"/>
  <c r="E5593" i="24"/>
  <c r="U6505" i="10"/>
  <c r="E6504" i="24"/>
  <c r="U6868" i="10"/>
  <c r="E6867" i="24"/>
  <c r="U7550" i="10"/>
  <c r="E7549" i="24"/>
  <c r="U8118" i="10"/>
  <c r="E8117" i="24"/>
  <c r="U8574" i="10"/>
  <c r="E8573" i="24"/>
  <c r="U3044" i="10"/>
  <c r="E3043" i="24"/>
  <c r="U4042" i="10"/>
  <c r="E4041" i="24"/>
  <c r="U4544" i="10"/>
  <c r="E4543" i="24"/>
  <c r="U4998" i="10"/>
  <c r="E4997" i="24"/>
  <c r="U5454" i="10"/>
  <c r="E5453" i="24"/>
  <c r="U5909" i="10"/>
  <c r="E5908" i="24"/>
  <c r="U6364" i="10"/>
  <c r="E6363" i="24"/>
  <c r="U6820" i="10"/>
  <c r="E6819" i="24"/>
  <c r="U7274" i="10"/>
  <c r="E7273" i="24"/>
  <c r="U7729" i="10"/>
  <c r="E7728" i="24"/>
  <c r="U8185" i="10"/>
  <c r="E8184" i="24"/>
  <c r="U4206" i="10"/>
  <c r="E4205" i="24"/>
  <c r="U5121" i="10"/>
  <c r="E5120" i="24"/>
  <c r="U6032" i="10"/>
  <c r="E6031" i="24"/>
  <c r="U6942" i="10"/>
  <c r="E6941" i="24"/>
  <c r="U4176" i="10"/>
  <c r="E4175" i="24"/>
  <c r="U3342" i="10"/>
  <c r="E3341" i="24"/>
  <c r="U3974" i="10"/>
  <c r="E3973" i="24"/>
  <c r="U6871" i="10"/>
  <c r="E6870" i="24"/>
  <c r="U5515" i="10"/>
  <c r="E5514" i="24"/>
  <c r="U7755" i="10"/>
  <c r="E7754" i="24"/>
  <c r="U4637" i="10"/>
  <c r="E4636" i="24"/>
  <c r="U7368" i="10"/>
  <c r="E7367" i="24"/>
  <c r="U5146" i="10"/>
  <c r="E5145" i="24"/>
  <c r="U5837" i="10"/>
  <c r="E5836" i="24"/>
  <c r="U8568" i="10"/>
  <c r="E8567" i="24"/>
  <c r="U6746" i="10"/>
  <c r="E6745" i="24"/>
  <c r="U6738" i="10"/>
  <c r="E6737" i="24"/>
  <c r="U4308" i="10"/>
  <c r="E4307" i="24"/>
  <c r="U5229" i="10"/>
  <c r="E5228" i="24"/>
  <c r="U7960" i="10"/>
  <c r="E7959" i="24"/>
  <c r="U5936" i="10"/>
  <c r="E5935" i="24"/>
  <c r="U8233" i="10"/>
  <c r="E8232" i="24"/>
  <c r="U4657" i="10"/>
  <c r="E4656" i="24"/>
  <c r="U6478" i="10"/>
  <c r="E6477" i="24"/>
  <c r="U2766" i="10"/>
  <c r="E2765" i="24"/>
  <c r="U5349" i="10"/>
  <c r="E5348" i="24"/>
  <c r="U7169" i="10"/>
  <c r="E7168" i="24"/>
  <c r="U8428" i="10"/>
  <c r="E8427" i="24"/>
  <c r="U7073" i="10"/>
  <c r="E7072" i="24"/>
  <c r="U7642" i="10"/>
  <c r="E7641" i="24"/>
  <c r="U8325" i="10"/>
  <c r="E8324" i="24"/>
  <c r="U2682" i="10"/>
  <c r="E2681" i="24"/>
  <c r="U4014" i="10"/>
  <c r="E4013" i="24"/>
  <c r="U4750" i="10"/>
  <c r="E4749" i="24"/>
  <c r="U5318" i="10"/>
  <c r="E5317" i="24"/>
  <c r="U5888" i="10"/>
  <c r="E5887" i="24"/>
  <c r="U6570" i="10"/>
  <c r="E6569" i="24"/>
  <c r="U7140" i="10"/>
  <c r="E7139" i="24"/>
  <c r="U7708" i="10"/>
  <c r="E7707" i="24"/>
  <c r="U3257" i="10"/>
  <c r="E3256" i="24"/>
  <c r="U4852" i="10"/>
  <c r="E4851" i="24"/>
  <c r="U5989" i="10"/>
  <c r="E5988" i="24"/>
  <c r="U486" i="10"/>
  <c r="E485" i="24"/>
  <c r="U18" i="10"/>
  <c r="E17" i="24"/>
  <c r="U148" i="10"/>
  <c r="E147" i="24"/>
  <c r="U4" i="10"/>
  <c r="E3" i="24"/>
  <c r="U5188" i="10"/>
  <c r="E5187" i="24"/>
  <c r="U8172" i="10"/>
  <c r="E8171" i="24"/>
  <c r="U5441" i="10"/>
  <c r="E5440" i="24"/>
  <c r="U8614" i="10"/>
  <c r="E8613" i="24"/>
  <c r="U6538" i="10"/>
  <c r="E6537" i="24"/>
  <c r="U3509" i="10"/>
  <c r="E3508" i="24"/>
  <c r="U4420" i="10"/>
  <c r="E4419" i="24"/>
  <c r="U6906" i="10"/>
  <c r="E6905" i="24"/>
  <c r="U4158" i="10"/>
  <c r="E4157" i="24"/>
  <c r="U8278" i="10"/>
  <c r="E8277" i="24"/>
  <c r="U7398" i="10"/>
  <c r="E7397" i="24"/>
  <c r="U6489" i="10"/>
  <c r="E6488" i="24"/>
  <c r="U5578" i="10"/>
  <c r="E5577" i="24"/>
  <c r="U4668" i="10"/>
  <c r="E4667" i="24"/>
  <c r="U3376" i="10"/>
  <c r="E3375" i="24"/>
  <c r="U7718" i="10"/>
  <c r="E7717" i="24"/>
  <c r="U4817" i="10"/>
  <c r="E4816" i="24"/>
  <c r="U8320" i="10"/>
  <c r="E8319" i="24"/>
  <c r="U6550" i="10"/>
  <c r="E6549" i="24"/>
  <c r="U4730" i="10"/>
  <c r="E4729" i="24"/>
  <c r="U8444" i="10"/>
  <c r="E8443" i="24"/>
  <c r="U6737" i="10"/>
  <c r="E6736" i="24"/>
  <c r="U4917" i="10"/>
  <c r="E4916" i="24"/>
  <c r="U8378" i="10"/>
  <c r="E8377" i="24"/>
  <c r="U8689" i="10"/>
  <c r="E8688" i="24"/>
  <c r="U7105" i="10"/>
  <c r="E7104" i="24"/>
  <c r="U5285" i="10"/>
  <c r="E5284" i="24"/>
  <c r="U2582" i="10"/>
  <c r="E2581" i="24"/>
  <c r="U8181" i="10"/>
  <c r="E8180" i="24"/>
  <c r="U7270" i="10"/>
  <c r="E7269" i="24"/>
  <c r="U6361" i="10"/>
  <c r="E6360" i="24"/>
  <c r="U5450" i="10"/>
  <c r="E5449" i="24"/>
  <c r="U4540" i="10"/>
  <c r="E4539" i="24"/>
  <c r="U3034" i="10"/>
  <c r="E3033" i="24"/>
  <c r="U7321" i="10"/>
  <c r="E7320" i="24"/>
  <c r="U4448" i="10"/>
  <c r="E4447" i="24"/>
  <c r="U8116" i="10"/>
  <c r="E8115" i="24"/>
  <c r="U6294" i="10"/>
  <c r="E6293" i="24"/>
  <c r="U4474" i="10"/>
  <c r="E4473" i="24"/>
  <c r="U8273" i="10"/>
  <c r="E8272" i="24"/>
  <c r="U6481" i="10"/>
  <c r="E6480" i="24"/>
  <c r="U4661" i="10"/>
  <c r="E4660" i="24"/>
  <c r="U7974" i="10"/>
  <c r="E7973" i="24"/>
  <c r="U8518" i="10"/>
  <c r="E8517" i="24"/>
  <c r="U6849" i="10"/>
  <c r="E6848" i="24"/>
  <c r="U5029" i="10"/>
  <c r="E5028" i="24"/>
  <c r="U8714" i="10"/>
  <c r="E8713" i="24"/>
  <c r="U8053" i="10"/>
  <c r="E8052" i="24"/>
  <c r="U7142" i="10"/>
  <c r="E7141" i="24"/>
  <c r="U6233" i="10"/>
  <c r="E6232" i="24"/>
  <c r="U5322" i="10"/>
  <c r="E5321" i="24"/>
  <c r="U4412" i="10"/>
  <c r="E4411" i="24"/>
  <c r="U2693" i="10"/>
  <c r="E2692" i="24"/>
  <c r="U7093" i="10"/>
  <c r="E7092" i="24"/>
  <c r="U4217" i="10"/>
  <c r="E4216" i="24"/>
  <c r="U7973" i="10"/>
  <c r="E7972" i="24"/>
  <c r="U6153" i="10"/>
  <c r="E6152" i="24"/>
  <c r="U4332" i="10"/>
  <c r="E4331" i="24"/>
  <c r="U8160" i="10"/>
  <c r="E8159" i="24"/>
  <c r="U6340" i="10"/>
  <c r="E6339" i="24"/>
  <c r="U4518" i="10"/>
  <c r="E4517" i="24"/>
  <c r="U7577" i="10"/>
  <c r="E7576" i="24"/>
  <c r="U8422" i="10"/>
  <c r="E8421" i="24"/>
  <c r="U6708" i="10"/>
  <c r="E6707" i="24"/>
  <c r="U4886" i="10"/>
  <c r="E4885" i="24"/>
  <c r="U8668" i="10"/>
  <c r="E8667" i="24"/>
  <c r="U7982" i="10"/>
  <c r="E7981" i="24"/>
  <c r="U7072" i="10"/>
  <c r="E7071" i="24"/>
  <c r="U6161" i="10"/>
  <c r="E6160" i="24"/>
  <c r="U5252" i="10"/>
  <c r="E5251" i="24"/>
  <c r="U4341" i="10"/>
  <c r="E4340" i="24"/>
  <c r="U2401" i="10"/>
  <c r="E2400" i="24"/>
  <c r="U8229" i="10"/>
  <c r="E8228" i="24"/>
  <c r="U7326" i="10"/>
  <c r="E7325" i="24"/>
  <c r="U6416" i="10"/>
  <c r="E6415" i="24"/>
  <c r="U5505" i="10"/>
  <c r="E5504" i="24"/>
  <c r="U4596" i="10"/>
  <c r="E4595" i="24"/>
  <c r="U3182" i="10"/>
  <c r="E3181" i="24"/>
  <c r="U7921" i="10"/>
  <c r="E7920" i="24"/>
  <c r="U7466" i="10"/>
  <c r="E7465" i="24"/>
  <c r="U7012" i="10"/>
  <c r="E7011" i="24"/>
  <c r="U6556" i="10"/>
  <c r="E6555" i="24"/>
  <c r="U6101" i="10"/>
  <c r="E6100" i="24"/>
  <c r="U5646" i="10"/>
  <c r="E5645" i="24"/>
  <c r="U5190" i="10"/>
  <c r="E5189" i="24"/>
  <c r="U4736" i="10"/>
  <c r="E4735" i="24"/>
  <c r="U4281" i="10"/>
  <c r="E4280" i="24"/>
  <c r="U3556" i="10"/>
  <c r="E3555" i="24"/>
  <c r="U1258" i="10"/>
  <c r="E1257" i="24"/>
  <c r="U8310" i="10"/>
  <c r="E8309" i="24"/>
  <c r="U7856" i="10"/>
  <c r="E7855" i="24"/>
  <c r="U7401" i="10"/>
  <c r="E7400" i="24"/>
  <c r="U6945" i="10"/>
  <c r="E6944" i="24"/>
  <c r="U8409" i="10"/>
  <c r="E8408" i="24"/>
  <c r="U7596" i="10"/>
  <c r="E7595" i="24"/>
  <c r="U6686" i="10"/>
  <c r="E6685" i="24"/>
  <c r="U5776" i="10"/>
  <c r="E5775" i="24"/>
  <c r="U4865" i="10"/>
  <c r="E4864" i="24"/>
  <c r="U3865" i="10"/>
  <c r="E3864" i="24"/>
  <c r="U8057" i="10"/>
  <c r="E8056" i="24"/>
  <c r="U7601" i="10"/>
  <c r="E7600" i="24"/>
  <c r="U7146" i="10"/>
  <c r="E7145" i="24"/>
  <c r="U6692" i="10"/>
  <c r="E6691" i="24"/>
  <c r="U6236" i="10"/>
  <c r="E6235" i="24"/>
  <c r="U5781" i="10"/>
  <c r="E5780" i="24"/>
  <c r="U5326" i="10"/>
  <c r="E5325" i="24"/>
  <c r="U4870" i="10"/>
  <c r="E4869" i="24"/>
  <c r="U4416" i="10"/>
  <c r="E4415" i="24"/>
  <c r="U3872" i="10"/>
  <c r="E3871" i="24"/>
  <c r="U2702" i="10"/>
  <c r="E2701" i="24"/>
  <c r="U8446" i="10"/>
  <c r="E8445" i="24"/>
  <c r="U7990" i="10"/>
  <c r="E7989" i="24"/>
  <c r="U7536" i="10"/>
  <c r="E7535" i="24"/>
  <c r="U7081" i="10"/>
  <c r="E7080" i="24"/>
  <c r="U8590" i="10"/>
  <c r="E8589" i="24"/>
  <c r="U7866" i="10"/>
  <c r="E7865" i="24"/>
  <c r="U6956" i="10"/>
  <c r="E6955" i="24"/>
  <c r="U5136" i="10"/>
  <c r="E5135" i="24"/>
  <c r="U8192" i="10"/>
  <c r="E8191" i="24"/>
  <c r="U277" i="10"/>
  <c r="E276" i="24"/>
  <c r="U100" i="10"/>
  <c r="E99" i="24"/>
  <c r="U162" i="10"/>
  <c r="E161" i="24"/>
  <c r="U245" i="10"/>
  <c r="E244" i="24"/>
  <c r="U175" i="10"/>
  <c r="E174" i="24"/>
  <c r="U84" i="10"/>
  <c r="E83" i="24"/>
  <c r="U114" i="10"/>
  <c r="E113" i="24"/>
  <c r="U7236" i="10"/>
  <c r="E7235" i="24"/>
  <c r="U4334" i="10"/>
  <c r="E4333" i="24"/>
  <c r="U6925" i="10"/>
  <c r="E6924" i="24"/>
  <c r="U8204" i="10"/>
  <c r="E8203" i="24"/>
  <c r="U7680" i="10"/>
  <c r="E7679" i="24"/>
  <c r="U7895" i="10"/>
  <c r="E7894" i="24"/>
  <c r="U6219" i="10"/>
  <c r="E6218" i="24"/>
  <c r="U8267" i="10"/>
  <c r="E8266" i="24"/>
  <c r="U5320" i="10"/>
  <c r="E5319" i="24"/>
  <c r="U8050" i="10"/>
  <c r="E8049" i="24"/>
  <c r="U6057" i="10"/>
  <c r="E6056" i="24"/>
  <c r="U6520" i="10"/>
  <c r="E6519" i="24"/>
  <c r="U3945" i="10"/>
  <c r="E3944" i="24"/>
  <c r="U4690" i="10"/>
  <c r="E4689" i="24"/>
  <c r="U7421" i="10"/>
  <c r="E7420" i="24"/>
  <c r="U5217" i="10"/>
  <c r="E5216" i="24"/>
  <c r="U5912" i="10"/>
  <c r="E5911" i="24"/>
  <c r="U8642" i="10"/>
  <c r="E8641" i="24"/>
  <c r="U6618" i="10"/>
  <c r="E6617" i="24"/>
  <c r="U8688" i="10"/>
  <c r="E8687" i="24"/>
  <c r="U5113" i="10"/>
  <c r="E5112" i="24"/>
  <c r="U6933" i="10"/>
  <c r="E6932" i="24"/>
  <c r="U3902" i="10"/>
  <c r="E3901" i="24"/>
  <c r="U5804" i="10"/>
  <c r="E5803" i="24"/>
  <c r="U7625" i="10"/>
  <c r="E7624" i="24"/>
  <c r="U8580" i="10"/>
  <c r="E8579" i="24"/>
  <c r="U7188" i="10"/>
  <c r="E7187" i="24"/>
  <c r="U7870" i="10"/>
  <c r="E7869" i="24"/>
  <c r="U8438" i="10"/>
  <c r="E8437" i="24"/>
  <c r="U2986" i="10"/>
  <c r="E2985" i="24"/>
  <c r="U4294" i="10"/>
  <c r="E4293" i="24"/>
  <c r="U4864" i="10"/>
  <c r="E4863" i="24"/>
  <c r="U5433" i="10"/>
  <c r="E5432" i="24"/>
  <c r="U6116" i="10"/>
  <c r="E6115" i="24"/>
  <c r="U6684" i="10"/>
  <c r="E6683" i="24"/>
  <c r="U7253" i="10"/>
  <c r="E7252" i="24"/>
  <c r="U7936" i="10"/>
  <c r="E7935" i="24"/>
  <c r="U3845" i="10"/>
  <c r="E3844" i="24"/>
  <c r="U5078" i="10"/>
  <c r="E5077" i="24"/>
  <c r="U6444" i="10"/>
  <c r="E6443" i="24"/>
  <c r="U111" i="10"/>
  <c r="E110" i="24"/>
  <c r="U209" i="10"/>
  <c r="E208" i="24"/>
  <c r="U15" i="10"/>
  <c r="E14" i="24"/>
  <c r="U8174" i="10"/>
  <c r="E8173" i="24"/>
  <c r="U4505" i="10"/>
  <c r="E4504" i="24"/>
  <c r="U7262" i="10"/>
  <c r="E7261" i="24"/>
  <c r="U4986" i="10"/>
  <c r="E4985" i="24"/>
  <c r="U8313" i="10"/>
  <c r="E8312" i="24"/>
  <c r="U5628" i="10"/>
  <c r="E5627" i="24"/>
  <c r="U8700" i="10"/>
  <c r="E8699" i="24"/>
  <c r="U8556" i="10"/>
  <c r="E8555" i="24"/>
  <c r="U5996" i="10"/>
  <c r="E5995" i="24"/>
  <c r="U3278" i="10"/>
  <c r="E3277" i="24"/>
  <c r="U8081" i="10"/>
  <c r="E8080" i="24"/>
  <c r="U7172" i="10"/>
  <c r="E7171" i="24"/>
  <c r="U6261" i="10"/>
  <c r="E6260" i="24"/>
  <c r="U5350" i="10"/>
  <c r="E5349" i="24"/>
  <c r="U4441" i="10"/>
  <c r="E4440" i="24"/>
  <c r="U2768" i="10"/>
  <c r="E2767" i="24"/>
  <c r="U6950" i="10"/>
  <c r="E6949" i="24"/>
  <c r="U4102" i="10"/>
  <c r="E4101" i="24"/>
  <c r="U7916" i="10"/>
  <c r="E7915" i="24"/>
  <c r="U6096" i="10"/>
  <c r="E6095" i="24"/>
  <c r="U4276" i="10"/>
  <c r="E4275" i="24"/>
  <c r="U8102" i="10"/>
  <c r="E8101" i="24"/>
  <c r="U6282" i="10"/>
  <c r="E6281" i="24"/>
  <c r="U4462" i="10"/>
  <c r="E4461" i="24"/>
  <c r="U7462" i="10"/>
  <c r="E7461" i="24"/>
  <c r="U8385" i="10"/>
  <c r="E8384" i="24"/>
  <c r="U6650" i="10"/>
  <c r="E6649" i="24"/>
  <c r="U4830" i="10"/>
  <c r="E4829" i="24"/>
  <c r="U8649" i="10"/>
  <c r="E8648" i="24"/>
  <c r="U7953" i="10"/>
  <c r="E7952" i="24"/>
  <c r="U7044" i="10"/>
  <c r="E7043" i="24"/>
  <c r="U6133" i="10"/>
  <c r="E6132" i="24"/>
  <c r="U5222" i="10"/>
  <c r="E5221" i="24"/>
  <c r="U4313" i="10"/>
  <c r="E4312" i="24"/>
  <c r="U2137" i="10"/>
  <c r="E2136" i="24"/>
  <c r="U6468" i="10"/>
  <c r="E6467" i="24"/>
  <c r="U3621" i="10"/>
  <c r="E3620" i="24"/>
  <c r="U7660" i="10"/>
  <c r="E7659" i="24"/>
  <c r="U5840" i="10"/>
  <c r="E5839" i="24"/>
  <c r="U3950" i="10"/>
  <c r="E3949" i="24"/>
  <c r="U7846" i="10"/>
  <c r="E7845" i="24"/>
  <c r="U6026" i="10"/>
  <c r="E6025" i="24"/>
  <c r="U4198" i="10"/>
  <c r="E4197" i="24"/>
  <c r="U6865" i="10"/>
  <c r="E6864" i="24"/>
  <c r="U8214" i="10"/>
  <c r="E8213" i="24"/>
  <c r="U6394" i="10"/>
  <c r="E6393" i="24"/>
  <c r="U4574" i="10"/>
  <c r="E4573" i="24"/>
  <c r="U8564" i="10"/>
  <c r="E8563" i="24"/>
  <c r="U7825" i="10"/>
  <c r="E7824" i="24"/>
  <c r="U6916" i="10"/>
  <c r="E6915" i="24"/>
  <c r="U6005" i="10"/>
  <c r="E6004" i="24"/>
  <c r="U5094" i="10"/>
  <c r="E5093" i="24"/>
  <c r="U4170" i="10"/>
  <c r="E4169" i="24"/>
  <c r="U8704" i="10"/>
  <c r="E8703" i="24"/>
  <c r="U6212" i="10"/>
  <c r="E6211" i="24"/>
  <c r="U3242" i="10"/>
  <c r="E3241" i="24"/>
  <c r="U7518" i="10"/>
  <c r="E7517" i="24"/>
  <c r="U5697" i="10"/>
  <c r="E5696" i="24"/>
  <c r="U3694" i="10"/>
  <c r="E3693" i="24"/>
  <c r="U7705" i="10"/>
  <c r="E7704" i="24"/>
  <c r="U5884" i="10"/>
  <c r="E5883" i="24"/>
  <c r="U5096" i="10"/>
  <c r="E5095" i="24"/>
  <c r="U6449" i="10"/>
  <c r="E6448" i="24"/>
  <c r="U4567" i="10"/>
  <c r="E4566" i="24"/>
  <c r="U2617" i="10"/>
  <c r="E2616" i="24"/>
  <c r="U6731" i="10"/>
  <c r="E6730" i="24"/>
  <c r="U1556" i="10"/>
  <c r="E1555" i="24"/>
  <c r="U6002" i="10"/>
  <c r="E6001" i="24"/>
  <c r="U8733" i="10"/>
  <c r="E8732" i="24"/>
  <c r="U4472" i="10"/>
  <c r="E4471" i="24"/>
  <c r="U7202" i="10"/>
  <c r="E7201" i="24"/>
  <c r="U4926" i="10"/>
  <c r="E4925" i="24"/>
  <c r="U5373" i="10"/>
  <c r="E5372" i="24"/>
  <c r="U8104" i="10"/>
  <c r="E8103" i="24"/>
  <c r="U6128" i="10"/>
  <c r="E6127" i="24"/>
  <c r="U6594" i="10"/>
  <c r="E6593" i="24"/>
  <c r="U4078" i="10"/>
  <c r="E4077" i="24"/>
  <c r="U7094" i="10"/>
  <c r="E7093" i="24"/>
  <c r="U3349" i="10"/>
  <c r="E3348" i="24"/>
  <c r="U5568" i="10"/>
  <c r="E5567" i="24"/>
  <c r="U7388" i="10"/>
  <c r="E7387" i="24"/>
  <c r="U4438" i="10"/>
  <c r="E4437" i="24"/>
  <c r="U6260" i="10"/>
  <c r="E6259" i="24"/>
  <c r="U7852" i="10"/>
  <c r="E7851" i="24"/>
  <c r="U6597" i="10"/>
  <c r="E6596" i="24"/>
  <c r="U7414" i="10"/>
  <c r="E7413" i="24"/>
  <c r="U7984" i="10"/>
  <c r="E7983" i="24"/>
  <c r="U8553" i="10"/>
  <c r="E8552" i="24"/>
  <c r="U3594" i="10"/>
  <c r="E3593" i="24"/>
  <c r="U4409" i="10"/>
  <c r="E4408" i="24"/>
  <c r="U4977" i="10"/>
  <c r="E4976" i="24"/>
  <c r="U5660" i="10"/>
  <c r="E5659" i="24"/>
  <c r="U6229" i="10"/>
  <c r="E6228" i="24"/>
  <c r="U6798" i="10"/>
  <c r="E6797" i="24"/>
  <c r="U7481" i="10"/>
  <c r="E7480" i="24"/>
  <c r="U8049" i="10"/>
  <c r="E8048" i="24"/>
  <c r="U4149" i="10"/>
  <c r="E4148" i="24"/>
  <c r="U5534" i="10"/>
  <c r="E5533" i="24"/>
  <c r="U6672" i="10"/>
  <c r="E6671" i="24"/>
  <c r="U226" i="10"/>
  <c r="E225" i="24"/>
  <c r="U322" i="10"/>
  <c r="E321" i="24"/>
  <c r="U181" i="10"/>
  <c r="E180" i="24"/>
  <c r="U7406" i="10"/>
  <c r="E7405" i="24"/>
  <c r="U2529" i="10"/>
  <c r="E2528" i="24"/>
  <c r="U6806" i="10"/>
  <c r="E6805" i="24"/>
  <c r="U4532" i="10"/>
  <c r="E4531" i="24"/>
  <c r="U7449" i="10"/>
  <c r="E7448" i="24"/>
  <c r="U5173" i="10"/>
  <c r="E5172" i="24"/>
  <c r="U8089" i="10"/>
  <c r="E8088" i="24"/>
  <c r="U7817" i="10"/>
  <c r="E7816" i="24"/>
  <c r="U5541" i="10"/>
  <c r="E5540" i="24"/>
  <c r="U8734" i="10"/>
  <c r="E8733" i="24"/>
  <c r="U7854" i="10"/>
  <c r="E7853" i="24"/>
  <c r="U6944" i="10"/>
  <c r="E6943" i="24"/>
  <c r="U6033" i="10"/>
  <c r="E6032" i="24"/>
  <c r="U5124" i="10"/>
  <c r="E5123" i="24"/>
  <c r="U4208" i="10"/>
  <c r="E4207" i="24"/>
  <c r="U8721" i="10"/>
  <c r="E8720" i="24"/>
  <c r="U6126" i="10"/>
  <c r="E6125" i="24"/>
  <c r="U3093" i="10"/>
  <c r="E3092" i="24"/>
  <c r="U7461" i="10"/>
  <c r="E7460" i="24"/>
  <c r="U5641" i="10"/>
  <c r="E5640" i="24"/>
  <c r="U3541" i="10"/>
  <c r="E3540" i="24"/>
  <c r="U7648" i="10"/>
  <c r="E7647" i="24"/>
  <c r="U5828" i="10"/>
  <c r="E5827" i="24"/>
  <c r="U3932" i="10"/>
  <c r="E3931" i="24"/>
  <c r="U6438" i="10"/>
  <c r="E6437" i="24"/>
  <c r="U8016" i="10"/>
  <c r="E8015" i="24"/>
  <c r="U6196" i="10"/>
  <c r="E6195" i="24"/>
  <c r="U4374" i="10"/>
  <c r="E4373" i="24"/>
  <c r="U8497" i="10"/>
  <c r="E8496" i="24"/>
  <c r="U7726" i="10"/>
  <c r="E7725" i="24"/>
  <c r="U6816" i="10"/>
  <c r="E6815" i="24"/>
  <c r="U5905" i="10"/>
  <c r="E5904" i="24"/>
  <c r="U4996" i="10"/>
  <c r="E4995" i="24"/>
  <c r="U4037" i="10"/>
  <c r="E4036" i="24"/>
  <c r="U8740" i="10"/>
  <c r="E8739" i="24"/>
  <c r="U5756" i="10"/>
  <c r="E5755" i="24"/>
  <c r="U8756" i="10"/>
  <c r="E8755" i="24"/>
  <c r="U7205" i="10"/>
  <c r="E7204" i="24"/>
  <c r="U5385" i="10"/>
  <c r="E5384" i="24"/>
  <c r="U2858" i="10"/>
  <c r="E2857" i="24"/>
  <c r="U7392" i="10"/>
  <c r="E7391" i="24"/>
  <c r="U5572" i="10"/>
  <c r="E5571" i="24"/>
  <c r="U3354" i="10"/>
  <c r="E3353" i="24"/>
  <c r="U5728" i="10"/>
  <c r="E5727" i="24"/>
  <c r="U7760" i="10"/>
  <c r="E7759" i="24"/>
  <c r="U5940" i="10"/>
  <c r="E5939" i="24"/>
  <c r="U4081" i="10"/>
  <c r="E4080" i="24"/>
  <c r="U8412" i="10"/>
  <c r="E8411" i="24"/>
  <c r="U7598" i="10"/>
  <c r="E7597" i="24"/>
  <c r="U6688" i="10"/>
  <c r="E6687" i="24"/>
  <c r="U5777" i="10"/>
  <c r="E5776" i="24"/>
  <c r="U4868" i="10"/>
  <c r="E4867" i="24"/>
  <c r="U3866" i="10"/>
  <c r="E3865" i="24"/>
  <c r="U8569" i="10"/>
  <c r="E8568" i="24"/>
  <c r="U5529" i="10"/>
  <c r="E5528" i="24"/>
  <c r="U8661" i="10"/>
  <c r="E8660" i="24"/>
  <c r="U7062" i="10"/>
  <c r="E7061" i="24"/>
  <c r="U5242" i="10"/>
  <c r="E5241" i="24"/>
  <c r="U2337" i="10"/>
  <c r="E2336" i="24"/>
  <c r="U7249" i="10"/>
  <c r="E7248" i="24"/>
  <c r="U5429" i="10"/>
  <c r="E5428" i="24"/>
  <c r="U2980" i="10"/>
  <c r="E2979" i="24"/>
  <c r="U5216" i="10"/>
  <c r="E5215" i="24"/>
  <c r="U7617" i="10"/>
  <c r="E7616" i="24"/>
  <c r="U5797" i="10"/>
  <c r="E5796" i="24"/>
  <c r="U3893" i="10"/>
  <c r="E3892" i="24"/>
  <c r="U8364" i="10"/>
  <c r="E8363" i="24"/>
  <c r="U7526" i="10"/>
  <c r="E7525" i="24"/>
  <c r="U6617" i="10"/>
  <c r="E6616" i="24"/>
  <c r="U5706" i="10"/>
  <c r="E5705" i="24"/>
  <c r="U4796" i="10"/>
  <c r="E4795" i="24"/>
  <c r="U3717" i="10"/>
  <c r="E3716" i="24"/>
  <c r="U8533" i="10"/>
  <c r="E8532" i="24"/>
  <c r="U7781" i="10"/>
  <c r="E7780" i="24"/>
  <c r="U6870" i="10"/>
  <c r="E6869" i="24"/>
  <c r="U5961" i="10"/>
  <c r="E5960" i="24"/>
  <c r="U5050" i="10"/>
  <c r="E5049" i="24"/>
  <c r="U4110" i="10"/>
  <c r="E4109" i="24"/>
  <c r="U8149" i="10"/>
  <c r="E8148" i="24"/>
  <c r="U7694" i="10"/>
  <c r="E7693" i="24"/>
  <c r="U7238" i="10"/>
  <c r="E7237" i="24"/>
  <c r="U6784" i="10"/>
  <c r="E6783" i="24"/>
  <c r="U6329" i="10"/>
  <c r="E6328" i="24"/>
  <c r="U5873" i="10"/>
  <c r="E5872" i="24"/>
  <c r="U5418" i="10"/>
  <c r="E5417" i="24"/>
  <c r="U4964" i="10"/>
  <c r="E4963" i="24"/>
  <c r="U4508" i="10"/>
  <c r="E4507" i="24"/>
  <c r="U3994" i="10"/>
  <c r="E3993" i="24"/>
  <c r="U2949" i="10"/>
  <c r="E2948" i="24"/>
  <c r="U8538" i="10"/>
  <c r="E8537" i="24"/>
  <c r="U8084" i="10"/>
  <c r="E8083" i="24"/>
  <c r="U7628" i="10"/>
  <c r="E7627" i="24"/>
  <c r="U7173" i="10"/>
  <c r="E7172" i="24"/>
  <c r="U6569" i="10"/>
  <c r="E6568" i="24"/>
  <c r="U8052" i="10"/>
  <c r="E8051" i="24"/>
  <c r="U7141" i="10"/>
  <c r="E7140" i="24"/>
  <c r="U6230" i="10"/>
  <c r="E6229" i="24"/>
  <c r="U5321" i="10"/>
  <c r="E5320" i="24"/>
  <c r="U4410" i="10"/>
  <c r="E4409" i="24"/>
  <c r="U2688" i="10"/>
  <c r="E2687" i="24"/>
  <c r="U7829" i="10"/>
  <c r="E7828" i="24"/>
  <c r="U7374" i="10"/>
  <c r="E7373" i="24"/>
  <c r="U6918" i="10"/>
  <c r="E6917" i="24"/>
  <c r="U6464" i="10"/>
  <c r="E6463" i="24"/>
  <c r="U6009" i="10"/>
  <c r="E6008" i="24"/>
  <c r="U5553" i="10"/>
  <c r="E5552" i="24"/>
  <c r="U5098" i="10"/>
  <c r="E5097" i="24"/>
  <c r="U4644" i="10"/>
  <c r="E4643" i="24"/>
  <c r="U4174" i="10"/>
  <c r="E4173" i="24"/>
  <c r="U3310" i="10"/>
  <c r="E3309" i="24"/>
  <c r="U8673" i="10"/>
  <c r="E8672" i="24"/>
  <c r="U8218" i="10"/>
  <c r="E8217" i="24"/>
  <c r="U7764" i="10"/>
  <c r="E7763" i="24"/>
  <c r="U7308" i="10"/>
  <c r="E7307" i="24"/>
  <c r="U6838" i="10"/>
  <c r="E6837" i="24"/>
  <c r="U8286" i="10"/>
  <c r="E8285" i="24"/>
  <c r="U7412" i="10"/>
  <c r="E7411" i="24"/>
  <c r="U6046" i="10"/>
  <c r="E6045" i="24"/>
  <c r="U4224" i="10"/>
  <c r="E4223" i="24"/>
  <c r="U117" i="10"/>
  <c r="E116" i="24"/>
  <c r="U25" i="10"/>
  <c r="E24" i="24"/>
  <c r="U502" i="10"/>
  <c r="E501" i="24"/>
  <c r="U468" i="10"/>
  <c r="E467" i="24"/>
  <c r="U292" i="10"/>
  <c r="E291" i="24"/>
  <c r="U258" i="10"/>
  <c r="E257" i="24"/>
  <c r="U454" i="10"/>
  <c r="E453" i="24"/>
  <c r="U8682" i="10"/>
  <c r="E8681" i="24"/>
  <c r="U5642" i="10"/>
  <c r="E5641" i="24"/>
  <c r="U8718" i="10"/>
  <c r="E8717" i="24"/>
  <c r="U8652" i="10"/>
  <c r="E8651" i="24"/>
  <c r="U4145" i="10"/>
  <c r="E4144" i="24"/>
  <c r="U5077" i="10"/>
  <c r="E5076" i="24"/>
  <c r="U5988" i="10"/>
  <c r="E5987" i="24"/>
  <c r="U6897" i="10"/>
  <c r="E6896" i="24"/>
  <c r="U7808" i="10"/>
  <c r="E7807" i="24"/>
  <c r="U4368" i="10"/>
  <c r="E4367" i="24"/>
  <c r="U6188" i="10"/>
  <c r="E6187" i="24"/>
  <c r="U8009" i="10"/>
  <c r="E8008" i="24"/>
  <c r="U4074" i="10"/>
  <c r="E4073" i="24"/>
  <c r="U5934" i="10"/>
  <c r="E5933" i="24"/>
  <c r="U7754" i="10"/>
  <c r="E7753" i="24"/>
  <c r="U4432" i="10"/>
  <c r="E4431" i="24"/>
  <c r="U8073" i="10"/>
  <c r="E8072" i="24"/>
  <c r="U4009" i="10"/>
  <c r="E4008" i="24"/>
  <c r="U4788" i="10"/>
  <c r="E4787" i="24"/>
  <c r="U7804" i="10"/>
  <c r="E7803" i="24"/>
  <c r="U6460" i="10"/>
  <c r="E6459" i="24"/>
  <c r="U5484" i="10"/>
  <c r="E5483" i="24"/>
  <c r="U5116" i="10"/>
  <c r="E5115" i="24"/>
  <c r="U6750" i="10"/>
  <c r="E6749" i="24"/>
  <c r="U3641" i="10"/>
  <c r="E3640" i="24"/>
  <c r="U7498" i="10"/>
  <c r="E7497" i="24"/>
  <c r="U7561" i="10"/>
  <c r="E7560" i="24"/>
  <c r="U7193" i="10"/>
  <c r="E7192" i="24"/>
  <c r="U8622" i="10"/>
  <c r="E8621" i="24"/>
  <c r="U4896" i="10"/>
  <c r="E4895" i="24"/>
  <c r="U8430" i="10"/>
  <c r="E8429" i="24"/>
  <c r="U4718" i="10"/>
  <c r="E4717" i="24"/>
  <c r="U8490" i="10"/>
  <c r="E8489" i="24"/>
  <c r="U358" i="10"/>
  <c r="E357" i="24"/>
  <c r="U8164" i="10"/>
  <c r="E8163" i="24"/>
  <c r="U5774" i="10"/>
  <c r="E5773" i="24"/>
  <c r="U1892" i="10"/>
  <c r="E1891" i="24"/>
  <c r="U8080" i="10"/>
  <c r="E8079" i="24"/>
  <c r="U6022" i="10"/>
  <c r="E6021" i="24"/>
  <c r="U7277" i="10"/>
  <c r="E7276" i="24"/>
  <c r="U5836" i="10"/>
  <c r="E5835" i="24"/>
  <c r="U6685" i="10"/>
  <c r="E6684" i="24"/>
  <c r="U5847" i="10"/>
  <c r="E5846" i="24"/>
  <c r="U4873" i="10"/>
  <c r="E4872" i="24"/>
  <c r="U6693" i="10"/>
  <c r="E6692" i="24"/>
  <c r="U8414" i="10"/>
  <c r="E8413" i="24"/>
  <c r="U7946" i="10"/>
  <c r="E7945" i="24"/>
  <c r="U340" i="10"/>
  <c r="E339" i="24"/>
  <c r="U79" i="10"/>
  <c r="E78" i="24"/>
  <c r="U274" i="10"/>
  <c r="E273" i="24"/>
  <c r="U3408" i="10"/>
  <c r="E3407" i="24"/>
  <c r="U7184" i="10"/>
  <c r="E7183" i="24"/>
  <c r="U6612" i="10"/>
  <c r="E6611" i="24"/>
  <c r="U7649" i="10"/>
  <c r="E7648" i="24"/>
  <c r="U8560" i="10"/>
  <c r="E8559" i="24"/>
  <c r="U4022" i="10"/>
  <c r="E4021" i="24"/>
  <c r="U4985" i="10"/>
  <c r="E4984" i="24"/>
  <c r="U5894" i="10"/>
  <c r="E5893" i="24"/>
  <c r="U6805" i="10"/>
  <c r="E6804" i="24"/>
  <c r="U7716" i="10"/>
  <c r="E7715" i="24"/>
  <c r="U4166" i="10"/>
  <c r="E4165" i="24"/>
  <c r="U6004" i="10"/>
  <c r="E6003" i="24"/>
  <c r="U7824" i="10"/>
  <c r="E7823" i="24"/>
  <c r="U7060" i="10"/>
  <c r="E7059" i="24"/>
  <c r="U7969" i="10"/>
  <c r="E7968" i="24"/>
  <c r="U2645" i="10"/>
  <c r="E2644" i="24"/>
  <c r="U4394" i="10"/>
  <c r="E4393" i="24"/>
  <c r="U5305" i="10"/>
  <c r="E5304" i="24"/>
  <c r="U6214" i="10"/>
  <c r="E6213" i="24"/>
  <c r="U7125" i="10"/>
  <c r="E7124" i="24"/>
  <c r="U8036" i="10"/>
  <c r="E8035" i="24"/>
  <c r="U4822" i="10"/>
  <c r="E4821" i="24"/>
  <c r="U6644" i="10"/>
  <c r="E6643" i="24"/>
  <c r="U8380" i="10"/>
  <c r="E8379" i="24"/>
  <c r="U4569" i="10"/>
  <c r="E4568" i="24"/>
  <c r="U6389" i="10"/>
  <c r="E6388" i="24"/>
  <c r="U8209" i="10"/>
  <c r="E8208" i="24"/>
  <c r="U5342" i="10"/>
  <c r="E5341" i="24"/>
  <c r="U8726" i="10"/>
  <c r="E8725" i="24"/>
  <c r="U4974" i="10"/>
  <c r="E4973" i="24"/>
  <c r="U6608" i="10"/>
  <c r="E6607" i="24"/>
  <c r="U3300" i="10"/>
  <c r="E3299" i="24"/>
  <c r="U7370" i="10"/>
  <c r="E7369" i="24"/>
  <c r="U7305" i="10"/>
  <c r="E7304" i="24"/>
  <c r="U6937" i="10"/>
  <c r="E6936" i="24"/>
  <c r="U8452" i="10"/>
  <c r="E8451" i="24"/>
  <c r="U4768" i="10"/>
  <c r="E4767" i="24"/>
  <c r="U8345" i="10"/>
  <c r="E8344" i="24"/>
  <c r="U5017" i="10"/>
  <c r="E5016" i="24"/>
  <c r="U8748" i="10"/>
  <c r="E8747" i="24"/>
  <c r="U5472" i="10"/>
  <c r="E5471" i="24"/>
  <c r="U5806" i="10"/>
  <c r="E5805" i="24"/>
  <c r="U5086" i="10"/>
  <c r="E5085" i="24"/>
  <c r="U6993" i="10"/>
  <c r="E6992" i="24"/>
  <c r="U5841" i="10"/>
  <c r="E5840" i="24"/>
  <c r="U6900" i="10"/>
  <c r="E6899" i="24"/>
  <c r="U7594" i="10"/>
  <c r="E7593" i="24"/>
  <c r="U5205" i="10"/>
  <c r="E5204" i="24"/>
  <c r="U8097" i="10"/>
  <c r="E8096" i="24"/>
  <c r="U6714" i="10"/>
  <c r="E6713" i="24"/>
  <c r="U4193" i="10"/>
  <c r="E4192" i="24"/>
  <c r="U4546" i="10"/>
  <c r="E4545" i="24"/>
  <c r="U7885" i="10"/>
  <c r="E7884" i="24"/>
  <c r="U3884" i="10"/>
  <c r="E3883" i="24"/>
  <c r="U7113" i="10"/>
  <c r="E7112" i="24"/>
  <c r="U5328" i="10"/>
  <c r="E5327" i="24"/>
  <c r="U7148" i="10"/>
  <c r="E7147" i="24"/>
  <c r="U3470" i="10"/>
  <c r="E3469" i="24"/>
  <c r="U196" i="10"/>
  <c r="E195" i="24"/>
  <c r="U341" i="10"/>
  <c r="E340" i="24"/>
  <c r="U244" i="10"/>
  <c r="E243" i="24"/>
  <c r="U308" i="10"/>
  <c r="E307" i="24"/>
  <c r="U4681" i="10"/>
  <c r="E4680" i="24"/>
  <c r="U7638" i="10"/>
  <c r="E7637" i="24"/>
  <c r="U6966" i="10"/>
  <c r="E6965" i="24"/>
  <c r="U7877" i="10"/>
  <c r="E7876" i="24"/>
  <c r="U2009" i="10"/>
  <c r="E2008" i="24"/>
  <c r="U4302" i="10"/>
  <c r="E4301" i="24"/>
  <c r="U5212" i="10"/>
  <c r="E5211" i="24"/>
  <c r="U6122" i="10"/>
  <c r="E6121" i="24"/>
  <c r="U7033" i="10"/>
  <c r="E7032" i="24"/>
  <c r="U7942" i="10"/>
  <c r="E7941" i="24"/>
  <c r="U4638" i="10"/>
  <c r="E4637" i="24"/>
  <c r="U6458" i="10"/>
  <c r="E6457" i="24"/>
  <c r="U8257" i="10"/>
  <c r="E8256" i="24"/>
  <c r="U7286" i="10"/>
  <c r="E7285" i="24"/>
  <c r="U8197" i="10"/>
  <c r="E8196" i="24"/>
  <c r="U3253" i="10"/>
  <c r="E3252" i="24"/>
  <c r="U4622" i="10"/>
  <c r="E4621" i="24"/>
  <c r="U5532" i="10"/>
  <c r="E5531" i="24"/>
  <c r="U6442" i="10"/>
  <c r="E6441" i="24"/>
  <c r="U7353" i="10"/>
  <c r="E7352" i="24"/>
  <c r="U2550" i="10"/>
  <c r="E2549" i="24"/>
  <c r="U5278" i="10"/>
  <c r="E5277" i="24"/>
  <c r="U7098" i="10"/>
  <c r="E7097" i="24"/>
  <c r="U8656" i="10"/>
  <c r="E8655" i="24"/>
  <c r="U5024" i="10"/>
  <c r="E5023" i="24"/>
  <c r="U6844" i="10"/>
  <c r="E6843" i="24"/>
  <c r="U8516" i="10"/>
  <c r="E8515" i="24"/>
  <c r="U6252" i="10"/>
  <c r="E6251" i="24"/>
  <c r="U6581" i="10"/>
  <c r="E6580" i="24"/>
  <c r="U6794" i="10"/>
  <c r="E6793" i="24"/>
  <c r="U8357" i="10"/>
  <c r="E8356" i="24"/>
  <c r="U4640" i="10"/>
  <c r="E4639" i="24"/>
  <c r="U8260" i="10"/>
  <c r="E8259" i="24"/>
  <c r="U4249" i="10"/>
  <c r="E4248" i="24"/>
  <c r="U8577" i="10"/>
  <c r="E8576" i="24"/>
  <c r="U5130" i="10"/>
  <c r="E5129" i="24"/>
  <c r="U5678" i="10"/>
  <c r="E5677" i="24"/>
  <c r="U3808" i="10"/>
  <c r="E3807" i="24"/>
  <c r="U2826" i="10"/>
  <c r="E2825" i="24"/>
  <c r="U5185" i="10"/>
  <c r="E5184" i="24"/>
  <c r="U8473" i="10"/>
  <c r="E8472" i="24"/>
  <c r="U6716" i="10"/>
  <c r="E6715" i="24"/>
  <c r="U7361" i="10"/>
  <c r="E7360" i="24"/>
  <c r="U3012" i="10"/>
  <c r="E3011" i="24"/>
  <c r="U178" i="10"/>
  <c r="E177" i="24"/>
  <c r="U5761" i="10"/>
  <c r="E5760" i="24"/>
  <c r="U7025" i="10"/>
  <c r="E7024" i="24"/>
  <c r="U4522" i="10"/>
  <c r="E4521" i="24"/>
  <c r="U7529" i="10"/>
  <c r="E7528" i="24"/>
  <c r="U4894" i="10"/>
  <c r="E4893" i="24"/>
  <c r="U7664" i="10"/>
  <c r="E7663" i="24"/>
  <c r="U2073" i="10"/>
  <c r="E2072" i="24"/>
  <c r="U5154" i="10"/>
  <c r="E5153" i="24"/>
  <c r="U7243" i="10"/>
  <c r="E7242" i="24"/>
  <c r="U5758" i="10"/>
  <c r="E5757" i="24"/>
  <c r="U918" i="10"/>
  <c r="E917" i="24"/>
  <c r="U7231" i="10"/>
  <c r="E7230" i="24"/>
  <c r="U1480" i="10"/>
  <c r="E1479" i="24"/>
  <c r="U3362" i="10"/>
  <c r="E3361" i="24"/>
  <c r="U6275" i="10"/>
  <c r="E6274" i="24"/>
  <c r="U3823" i="10"/>
  <c r="E3822" i="24"/>
  <c r="U3217" i="10"/>
  <c r="E3216" i="24"/>
  <c r="U3337" i="10"/>
  <c r="E3336" i="24"/>
  <c r="U3165" i="10"/>
  <c r="E3164" i="24"/>
  <c r="U3582" i="10"/>
  <c r="E3581" i="24"/>
  <c r="U7903" i="10"/>
  <c r="E7902" i="24"/>
  <c r="U6547" i="10"/>
  <c r="E6546" i="24"/>
  <c r="U2487" i="10"/>
  <c r="E2486" i="24"/>
  <c r="U4011" i="10"/>
  <c r="E4010" i="24"/>
  <c r="U2803" i="10"/>
  <c r="E2802" i="24"/>
  <c r="U4103" i="10"/>
  <c r="E4102" i="24"/>
  <c r="U1316" i="10"/>
  <c r="E1315" i="24"/>
  <c r="U2902" i="10"/>
  <c r="E2901" i="24"/>
  <c r="U584" i="10"/>
  <c r="E583" i="24"/>
  <c r="U2856" i="10"/>
  <c r="E2855" i="24"/>
  <c r="U3766" i="10"/>
  <c r="E3765" i="24"/>
  <c r="U2921" i="10"/>
  <c r="E2920" i="24"/>
  <c r="U3698" i="10"/>
  <c r="E3697" i="24"/>
  <c r="U2808" i="10"/>
  <c r="E2807" i="24"/>
  <c r="U4200" i="10"/>
  <c r="E4199" i="24"/>
  <c r="U6255" i="10"/>
  <c r="E6254" i="24"/>
  <c r="U8303" i="10"/>
  <c r="E8302" i="24"/>
  <c r="U4579" i="10"/>
  <c r="E4578" i="24"/>
  <c r="U5603" i="10"/>
  <c r="E5602" i="24"/>
  <c r="U6627" i="10"/>
  <c r="E6626" i="24"/>
  <c r="U7651" i="10"/>
  <c r="E7650" i="24"/>
  <c r="U8675" i="10"/>
  <c r="E8674" i="24"/>
  <c r="U4247" i="10"/>
  <c r="E4246" i="24"/>
  <c r="U8691" i="10"/>
  <c r="E8690" i="24"/>
  <c r="U4839" i="10"/>
  <c r="E4838" i="24"/>
  <c r="U5863" i="10"/>
  <c r="E5862" i="24"/>
  <c r="U6887" i="10"/>
  <c r="E6886" i="24"/>
  <c r="U7911" i="10"/>
  <c r="E7910" i="24"/>
  <c r="U2677" i="10"/>
  <c r="E2676" i="24"/>
  <c r="U4507" i="10"/>
  <c r="E4506" i="24"/>
  <c r="U5531" i="10"/>
  <c r="E5530" i="24"/>
  <c r="U6555" i="10"/>
  <c r="E6554" i="24"/>
  <c r="U7579" i="10"/>
  <c r="E7578" i="24"/>
  <c r="U8603" i="10"/>
  <c r="E8602" i="24"/>
  <c r="U4402" i="10"/>
  <c r="E4401" i="24"/>
  <c r="U5768" i="10"/>
  <c r="E5767" i="24"/>
  <c r="U7133" i="10"/>
  <c r="E7132" i="24"/>
  <c r="U8498" i="10"/>
  <c r="E8497" i="24"/>
  <c r="U4833" i="10"/>
  <c r="E4832" i="24"/>
  <c r="U4237" i="10"/>
  <c r="E4236" i="24"/>
  <c r="U5602" i="10"/>
  <c r="E5601" i="24"/>
  <c r="U6968" i="10"/>
  <c r="E6967" i="24"/>
  <c r="U8333" i="10"/>
  <c r="E8332" i="24"/>
  <c r="U4613" i="10"/>
  <c r="E4612" i="24"/>
  <c r="U6433" i="10"/>
  <c r="E6432" i="24"/>
  <c r="U5138" i="10"/>
  <c r="E5137" i="24"/>
  <c r="U6504" i="10"/>
  <c r="E6503" i="24"/>
  <c r="U7869" i="10"/>
  <c r="E7868" i="24"/>
  <c r="U3916" i="10"/>
  <c r="E3915" i="24"/>
  <c r="U5814" i="10"/>
  <c r="E5813" i="24"/>
  <c r="U4994" i="10"/>
  <c r="E4993" i="24"/>
  <c r="U6360" i="10"/>
  <c r="E6359" i="24"/>
  <c r="U7725" i="10"/>
  <c r="E7724" i="24"/>
  <c r="U3493" i="10"/>
  <c r="E3492" i="24"/>
  <c r="U5622" i="10"/>
  <c r="E5621" i="24"/>
  <c r="U7237" i="10"/>
  <c r="E7236" i="24"/>
  <c r="U3120" i="10"/>
  <c r="E3119" i="24"/>
  <c r="U5482" i="10"/>
  <c r="E5481" i="24"/>
  <c r="U7302" i="10"/>
  <c r="E7301" i="24"/>
  <c r="U5178" i="10"/>
  <c r="E5177" i="24"/>
  <c r="U8618" i="10"/>
  <c r="E8617" i="24"/>
  <c r="U8468" i="10"/>
  <c r="E8467" i="24"/>
  <c r="U4892" i="10"/>
  <c r="E4891" i="24"/>
  <c r="U6713" i="10"/>
  <c r="E6712" i="24"/>
  <c r="U7427" i="10"/>
  <c r="E7426" i="24"/>
  <c r="U3954" i="10"/>
  <c r="E3953" i="24"/>
  <c r="U5239" i="10"/>
  <c r="E5238" i="24"/>
  <c r="U6263" i="10"/>
  <c r="E6262" i="24"/>
  <c r="U7287" i="10"/>
  <c r="E7286" i="24"/>
  <c r="U8311" i="10"/>
  <c r="E8310" i="24"/>
  <c r="U3962" i="10"/>
  <c r="E3961" i="24"/>
  <c r="U4459" i="10"/>
  <c r="E4458" i="24"/>
  <c r="U4971" i="10"/>
  <c r="E4970" i="24"/>
  <c r="U5483" i="10"/>
  <c r="E5482" i="24"/>
  <c r="U5995" i="10"/>
  <c r="E5994" i="24"/>
  <c r="U825" i="10"/>
  <c r="E824" i="24"/>
  <c r="U1700" i="10"/>
  <c r="E1699" i="24"/>
  <c r="U4111" i="10"/>
  <c r="E4110" i="24"/>
  <c r="U5583" i="10"/>
  <c r="E5582" i="24"/>
  <c r="U2983" i="10"/>
  <c r="E2982" i="24"/>
  <c r="U3299" i="10"/>
  <c r="E3298" i="24"/>
  <c r="U1979" i="10"/>
  <c r="E1978" i="24"/>
  <c r="U2776" i="10"/>
  <c r="E2775" i="24"/>
  <c r="U2633" i="10"/>
  <c r="E2632" i="24"/>
  <c r="U4831" i="10"/>
  <c r="E4830" i="24"/>
  <c r="U2649" i="10"/>
  <c r="E2648" i="24"/>
  <c r="U7571" i="10"/>
  <c r="E7570" i="24"/>
  <c r="U3511" i="10"/>
  <c r="E3510" i="24"/>
  <c r="U2303" i="10"/>
  <c r="E2302" i="24"/>
  <c r="U3827" i="10"/>
  <c r="E3826" i="24"/>
  <c r="U2400" i="10"/>
  <c r="E2399" i="24"/>
  <c r="U2148" i="10"/>
  <c r="E2147" i="24"/>
  <c r="U4207" i="10"/>
  <c r="E4206" i="24"/>
  <c r="U2694" i="10"/>
  <c r="E2693" i="24"/>
  <c r="U3538" i="10"/>
  <c r="E3537" i="24"/>
  <c r="U2626" i="10"/>
  <c r="E2625" i="24"/>
  <c r="U3473" i="10"/>
  <c r="E3472" i="24"/>
  <c r="U1860" i="10"/>
  <c r="E1859" i="24"/>
  <c r="U3490" i="10"/>
  <c r="E3489" i="24"/>
  <c r="U4719" i="10"/>
  <c r="E4718" i="24"/>
  <c r="U6767" i="10"/>
  <c r="E6766" i="24"/>
  <c r="U2097" i="10"/>
  <c r="E2096" i="24"/>
  <c r="U4835" i="10"/>
  <c r="E4834" i="24"/>
  <c r="U5859" i="10"/>
  <c r="E5858" i="24"/>
  <c r="U6883" i="10"/>
  <c r="E6882" i="24"/>
  <c r="U7907" i="10"/>
  <c r="E7906" i="24"/>
  <c r="U2661" i="10"/>
  <c r="E2660" i="24"/>
  <c r="U7155" i="10"/>
  <c r="E7154" i="24"/>
  <c r="U3630" i="10"/>
  <c r="E3629" i="24"/>
  <c r="U5095" i="10"/>
  <c r="E5094" i="24"/>
  <c r="U6119" i="10"/>
  <c r="E6118" i="24"/>
  <c r="U7143" i="10"/>
  <c r="E7142" i="24"/>
  <c r="U8167" i="10"/>
  <c r="E8166" i="24"/>
  <c r="U3588" i="10"/>
  <c r="E3587" i="24"/>
  <c r="U4763" i="10"/>
  <c r="E4762" i="24"/>
  <c r="U5787" i="10"/>
  <c r="E5786" i="24"/>
  <c r="U6811" i="10"/>
  <c r="E6810" i="24"/>
  <c r="U7835" i="10"/>
  <c r="E7834" i="24"/>
  <c r="U2041" i="10"/>
  <c r="E2040" i="24"/>
  <c r="U4744" i="10"/>
  <c r="E4743" i="24"/>
  <c r="U6109" i="10"/>
  <c r="E6108" i="24"/>
  <c r="U7474" i="10"/>
  <c r="E7473" i="24"/>
  <c r="U2593" i="10"/>
  <c r="E2592" i="24"/>
  <c r="U5289" i="10"/>
  <c r="E5288" i="24"/>
  <c r="U4578" i="10"/>
  <c r="E4577" i="24"/>
  <c r="U5944" i="10"/>
  <c r="E5943" i="24"/>
  <c r="U7309" i="10"/>
  <c r="E7308" i="24"/>
  <c r="U8674" i="10"/>
  <c r="E8673" i="24"/>
  <c r="U5068" i="10"/>
  <c r="E5067" i="24"/>
  <c r="U4076" i="10"/>
  <c r="E4075" i="24"/>
  <c r="U5480" i="10"/>
  <c r="E5479" i="24"/>
  <c r="U6845" i="10"/>
  <c r="E6844" i="24"/>
  <c r="U8210" i="10"/>
  <c r="E8209" i="24"/>
  <c r="U4449" i="10"/>
  <c r="E4448" i="24"/>
  <c r="U6270" i="10"/>
  <c r="E6269" i="24"/>
  <c r="U5336" i="10"/>
  <c r="E5335" i="24"/>
  <c r="U6701" i="10"/>
  <c r="E6700" i="24"/>
  <c r="U8066" i="10"/>
  <c r="E8065" i="24"/>
  <c r="U4257" i="10"/>
  <c r="E4256" i="24"/>
  <c r="U6078" i="10"/>
  <c r="E6077" i="24"/>
  <c r="U7692" i="10"/>
  <c r="E7691" i="24"/>
  <c r="U4080" i="10"/>
  <c r="E4079" i="24"/>
  <c r="U5937" i="10"/>
  <c r="E5936" i="24"/>
  <c r="U7758" i="10"/>
  <c r="E7757" i="24"/>
  <c r="U6089" i="10"/>
  <c r="E6088" i="24"/>
  <c r="U7102" i="10"/>
  <c r="E7101" i="24"/>
  <c r="U2757" i="10"/>
  <c r="E2756" i="24"/>
  <c r="U5348" i="10"/>
  <c r="E5347" i="24"/>
  <c r="U7168" i="10"/>
  <c r="E7167" i="24"/>
  <c r="U7939" i="10"/>
  <c r="E7938" i="24"/>
  <c r="U4471" i="10"/>
  <c r="E4470" i="24"/>
  <c r="U5495" i="10"/>
  <c r="E5494" i="24"/>
  <c r="U6519" i="10"/>
  <c r="E6518" i="24"/>
  <c r="U7543" i="10"/>
  <c r="E7542" i="24"/>
  <c r="U8567" i="10"/>
  <c r="E8566" i="24"/>
  <c r="U4109" i="10"/>
  <c r="E4108" i="24"/>
  <c r="U4651" i="10"/>
  <c r="E4650" i="24"/>
  <c r="U5163" i="10"/>
  <c r="E5162" i="24"/>
  <c r="U5675" i="10"/>
  <c r="E5674" i="24"/>
  <c r="U6187" i="10"/>
  <c r="E6186" i="24"/>
  <c r="U3318" i="10"/>
  <c r="E3317" i="24"/>
  <c r="U2015" i="10"/>
  <c r="E2014" i="24"/>
  <c r="U3410" i="10"/>
  <c r="E3409" i="24"/>
  <c r="U7631" i="10"/>
  <c r="E7630" i="24"/>
  <c r="U2459" i="10"/>
  <c r="E2458" i="24"/>
  <c r="U2540" i="10"/>
  <c r="E2539" i="24"/>
  <c r="U2488" i="10"/>
  <c r="E2487" i="24"/>
  <c r="U2174" i="10"/>
  <c r="E2173" i="24"/>
  <c r="U2101" i="10"/>
  <c r="E2100" i="24"/>
  <c r="U5855" i="10"/>
  <c r="E5854" i="24"/>
  <c r="U4499" i="10"/>
  <c r="E4498" i="24"/>
  <c r="U8595" i="10"/>
  <c r="E8594" i="24"/>
  <c r="U1948" i="10"/>
  <c r="E1947" i="24"/>
  <c r="U3327" i="10"/>
  <c r="E3326" i="24"/>
  <c r="U2044" i="10"/>
  <c r="E2043" i="24"/>
  <c r="U2522" i="10"/>
  <c r="E2521" i="24"/>
  <c r="U853" i="10"/>
  <c r="E852" i="24"/>
  <c r="U1987" i="10"/>
  <c r="E1986" i="24"/>
  <c r="U3276" i="10"/>
  <c r="E3275" i="24"/>
  <c r="U2294" i="10"/>
  <c r="E2293" i="24"/>
  <c r="U3309" i="10"/>
  <c r="E3308" i="24"/>
  <c r="U2189" i="10"/>
  <c r="E2188" i="24"/>
  <c r="U3700" i="10"/>
  <c r="E3699" i="24"/>
  <c r="U2222" i="10"/>
  <c r="E2221" i="24"/>
  <c r="U5231" i="10"/>
  <c r="E5230" i="24"/>
  <c r="U7279" i="10"/>
  <c r="E7278" i="24"/>
  <c r="U3948" i="10"/>
  <c r="E3947" i="24"/>
  <c r="U5091" i="10"/>
  <c r="E5090" i="24"/>
  <c r="U6115" i="10"/>
  <c r="E6114" i="24"/>
  <c r="U7139" i="10"/>
  <c r="E7138" i="24"/>
  <c r="U8163" i="10"/>
  <c r="E8162" i="24"/>
  <c r="U3573" i="10"/>
  <c r="E3572" i="24"/>
  <c r="U7667" i="10"/>
  <c r="E7666" i="24"/>
  <c r="U4263" i="10"/>
  <c r="E4262" i="24"/>
  <c r="U5351" i="10"/>
  <c r="E5350" i="24"/>
  <c r="U6375" i="10"/>
  <c r="E6374" i="24"/>
  <c r="U7399" i="10"/>
  <c r="E7398" i="24"/>
  <c r="U8423" i="10"/>
  <c r="E8422" i="24"/>
  <c r="U3917" i="10"/>
  <c r="E3916" i="24"/>
  <c r="U5019" i="10"/>
  <c r="E5018" i="24"/>
  <c r="U6043" i="10"/>
  <c r="E6042" i="24"/>
  <c r="U7067" i="10"/>
  <c r="E7066" i="24"/>
  <c r="U8091" i="10"/>
  <c r="E8090" i="24"/>
  <c r="U3317" i="10"/>
  <c r="E3316" i="24"/>
  <c r="U5085" i="10"/>
  <c r="E5084" i="24"/>
  <c r="U6450" i="10"/>
  <c r="E6449" i="24"/>
  <c r="U7816" i="10"/>
  <c r="E7815" i="24"/>
  <c r="U3818" i="10"/>
  <c r="E3817" i="24"/>
  <c r="U5744" i="10"/>
  <c r="E5743" i="24"/>
  <c r="U4920" i="10"/>
  <c r="E4919" i="24"/>
  <c r="U6285" i="10"/>
  <c r="E6284" i="24"/>
  <c r="U7650" i="10"/>
  <c r="E7649" i="24"/>
  <c r="U3226" i="10"/>
  <c r="E3225" i="24"/>
  <c r="U5524" i="10"/>
  <c r="E5523" i="24"/>
  <c r="U4456" i="10"/>
  <c r="E4455" i="24"/>
  <c r="U5821" i="10"/>
  <c r="E5820" i="24"/>
  <c r="U7186" i="10"/>
  <c r="E7185" i="24"/>
  <c r="U8552" i="10"/>
  <c r="E8551" i="24"/>
  <c r="U4905" i="10"/>
  <c r="E4904" i="24"/>
  <c r="U4312" i="10"/>
  <c r="E4311" i="24"/>
  <c r="U5677" i="10"/>
  <c r="E5676" i="24"/>
  <c r="U7042" i="10"/>
  <c r="E7041" i="24"/>
  <c r="U8408" i="10"/>
  <c r="E8407" i="24"/>
  <c r="U4713" i="10"/>
  <c r="E4712" i="24"/>
  <c r="U6533" i="10"/>
  <c r="E6532" i="24"/>
  <c r="U8148" i="10"/>
  <c r="E8147" i="24"/>
  <c r="U4572" i="10"/>
  <c r="E4571" i="24"/>
  <c r="U6393" i="10"/>
  <c r="E6392" i="24"/>
  <c r="U8213" i="10"/>
  <c r="E8212" i="24"/>
  <c r="U6998" i="10"/>
  <c r="E6997" i="24"/>
  <c r="U7557" i="10"/>
  <c r="E7556" i="24"/>
  <c r="U3900" i="10"/>
  <c r="E3899" i="24"/>
  <c r="U5802" i="10"/>
  <c r="E5801" i="24"/>
  <c r="U7622" i="10"/>
  <c r="E7621" i="24"/>
  <c r="U8451" i="10"/>
  <c r="E8450" i="24"/>
  <c r="U4727" i="10"/>
  <c r="E4726" i="24"/>
  <c r="U5751" i="10"/>
  <c r="E5750" i="24"/>
  <c r="U6775" i="10"/>
  <c r="E6774" i="24"/>
  <c r="U7799" i="10"/>
  <c r="E7798" i="24"/>
  <c r="U2161" i="10"/>
  <c r="E2160" i="24"/>
  <c r="U4194" i="10"/>
  <c r="E4193" i="24"/>
  <c r="U4715" i="10"/>
  <c r="E4714" i="24"/>
  <c r="U5227" i="10"/>
  <c r="E5226" i="24"/>
  <c r="U5739" i="10"/>
  <c r="E5738" i="24"/>
  <c r="U6251" i="10"/>
  <c r="E6250" i="24"/>
  <c r="U3742" i="10"/>
  <c r="E3741" i="24"/>
  <c r="U1658" i="10"/>
  <c r="E1657" i="24"/>
  <c r="U3640" i="10"/>
  <c r="E3639" i="24"/>
  <c r="U2987" i="10"/>
  <c r="E2986" i="24"/>
  <c r="U2018" i="10"/>
  <c r="E2017" i="24"/>
  <c r="U1931" i="10"/>
  <c r="E1930" i="24"/>
  <c r="U5743" i="10"/>
  <c r="E5742" i="24"/>
  <c r="U6371" i="10"/>
  <c r="E6370" i="24"/>
  <c r="U8179" i="10"/>
  <c r="E8178" i="24"/>
  <c r="U7655" i="10"/>
  <c r="E7654" i="24"/>
  <c r="U6299" i="10"/>
  <c r="E6298" i="24"/>
  <c r="U5426" i="10"/>
  <c r="E5425" i="24"/>
  <c r="U6198" i="10"/>
  <c r="E6197" i="24"/>
  <c r="U4134" i="10"/>
  <c r="E4133" i="24"/>
  <c r="U7528" i="10"/>
  <c r="E7527" i="24"/>
  <c r="U6018" i="10"/>
  <c r="E6017" i="24"/>
  <c r="U6697" i="10"/>
  <c r="E6696" i="24"/>
  <c r="U4268" i="10"/>
  <c r="E4267" i="24"/>
  <c r="U6257" i="10"/>
  <c r="E6256" i="24"/>
  <c r="U6007" i="10"/>
  <c r="E6006" i="24"/>
  <c r="U4395" i="10"/>
  <c r="E4394" i="24"/>
  <c r="U6443" i="10"/>
  <c r="E6442" i="24"/>
  <c r="U6955" i="10"/>
  <c r="E6954" i="24"/>
  <c r="U7467" i="10"/>
  <c r="E7466" i="24"/>
  <c r="U7979" i="10"/>
  <c r="E7978" i="24"/>
  <c r="U8491" i="10"/>
  <c r="E8490" i="24"/>
  <c r="U2917" i="10"/>
  <c r="E2916" i="24"/>
  <c r="U3828" i="10"/>
  <c r="E3827" i="24"/>
  <c r="U4253" i="10"/>
  <c r="E4252" i="24"/>
  <c r="U4594" i="10"/>
  <c r="E4593" i="24"/>
  <c r="U4936" i="10"/>
  <c r="E4935" i="24"/>
  <c r="U5277" i="10"/>
  <c r="E5276" i="24"/>
  <c r="U5618" i="10"/>
  <c r="E5617" i="24"/>
  <c r="U5960" i="10"/>
  <c r="E5959" i="24"/>
  <c r="U6301" i="10"/>
  <c r="E6300" i="24"/>
  <c r="U6642" i="10"/>
  <c r="E6641" i="24"/>
  <c r="U6984" i="10"/>
  <c r="E6983" i="24"/>
  <c r="U7325" i="10"/>
  <c r="E7324" i="24"/>
  <c r="U7666" i="10"/>
  <c r="E7665" i="24"/>
  <c r="U8008" i="10"/>
  <c r="E8007" i="24"/>
  <c r="U8349" i="10"/>
  <c r="E8348" i="24"/>
  <c r="U8690" i="10"/>
  <c r="E8689" i="24"/>
  <c r="U3285" i="10"/>
  <c r="E3284" i="24"/>
  <c r="U4164" i="10"/>
  <c r="E4163" i="24"/>
  <c r="U4634" i="10"/>
  <c r="E4633" i="24"/>
  <c r="U5089" i="10"/>
  <c r="E5088" i="24"/>
  <c r="U5545" i="10"/>
  <c r="E5544" i="24"/>
  <c r="U6000" i="10"/>
  <c r="E5999" i="24"/>
  <c r="U6454" i="10"/>
  <c r="E6453" i="24"/>
  <c r="U4429" i="10"/>
  <c r="E4428" i="24"/>
  <c r="U4770" i="10"/>
  <c r="E4769" i="24"/>
  <c r="U5112" i="10"/>
  <c r="E5111" i="24"/>
  <c r="U5453" i="10"/>
  <c r="E5452" i="24"/>
  <c r="U5794" i="10"/>
  <c r="E5793" i="24"/>
  <c r="U6136" i="10"/>
  <c r="E6135" i="24"/>
  <c r="U6477" i="10"/>
  <c r="E6476" i="24"/>
  <c r="U6818" i="10"/>
  <c r="E6817" i="24"/>
  <c r="U7160" i="10"/>
  <c r="E7159" i="24"/>
  <c r="U7501" i="10"/>
  <c r="E7500" i="24"/>
  <c r="U7842" i="10"/>
  <c r="E7841" i="24"/>
  <c r="U8184" i="10"/>
  <c r="E8183" i="24"/>
  <c r="U8525" i="10"/>
  <c r="E8524" i="24"/>
  <c r="U2698" i="10"/>
  <c r="E2697" i="24"/>
  <c r="U3868" i="10"/>
  <c r="E3867" i="24"/>
  <c r="U4414" i="10"/>
  <c r="E4413" i="24"/>
  <c r="U4869" i="10"/>
  <c r="E4868" i="24"/>
  <c r="U5324" i="10"/>
  <c r="E5323" i="24"/>
  <c r="U5780" i="10"/>
  <c r="E5779" i="24"/>
  <c r="U6234" i="10"/>
  <c r="E6233" i="24"/>
  <c r="U6689" i="10"/>
  <c r="E6688" i="24"/>
  <c r="U4306" i="10"/>
  <c r="E4305" i="24"/>
  <c r="U4648" i="10"/>
  <c r="E4647" i="24"/>
  <c r="U4163" i="10"/>
  <c r="E4162" i="24"/>
  <c r="U1827" i="10"/>
  <c r="E1826" i="24"/>
  <c r="U6879" i="10"/>
  <c r="E6878" i="24"/>
  <c r="U1666" i="10"/>
  <c r="E1665" i="24"/>
  <c r="U2504" i="10"/>
  <c r="E2503" i="24"/>
  <c r="U3016" i="10"/>
  <c r="E3015" i="24"/>
  <c r="U7791" i="10"/>
  <c r="E7790" i="24"/>
  <c r="U7395" i="10"/>
  <c r="E7394" i="24"/>
  <c r="U4583" i="10"/>
  <c r="E4582" i="24"/>
  <c r="U8679" i="10"/>
  <c r="E8678" i="24"/>
  <c r="U7323" i="10"/>
  <c r="E7322" i="24"/>
  <c r="U6792" i="10"/>
  <c r="E6791" i="24"/>
  <c r="U5261" i="10"/>
  <c r="E5260" i="24"/>
  <c r="U5978" i="10"/>
  <c r="E5977" i="24"/>
  <c r="U2794" i="10"/>
  <c r="E2793" i="24"/>
  <c r="U7384" i="10"/>
  <c r="E7383" i="24"/>
  <c r="U8602" i="10"/>
  <c r="E8601" i="24"/>
  <c r="U7909" i="10"/>
  <c r="E7908" i="24"/>
  <c r="U8078" i="10"/>
  <c r="E8077" i="24"/>
  <c r="U7031" i="10"/>
  <c r="E7030" i="24"/>
  <c r="U4907" i="10"/>
  <c r="E4906" i="24"/>
  <c r="U6507" i="10"/>
  <c r="E6506" i="24"/>
  <c r="U7019" i="10"/>
  <c r="E7018" i="24"/>
  <c r="U7531" i="10"/>
  <c r="E7530" i="24"/>
  <c r="U8043" i="10"/>
  <c r="E8042" i="24"/>
  <c r="U8555" i="10"/>
  <c r="E8554" i="24"/>
  <c r="U3146" i="10"/>
  <c r="E3145" i="24"/>
  <c r="U3941" i="10"/>
  <c r="E3940" i="24"/>
  <c r="U4338" i="10"/>
  <c r="E4337" i="24"/>
  <c r="U4680" i="10"/>
  <c r="E4679" i="24"/>
  <c r="U5021" i="10"/>
  <c r="E5020" i="24"/>
  <c r="U5362" i="10"/>
  <c r="E5361" i="24"/>
  <c r="U5704" i="10"/>
  <c r="E5703" i="24"/>
  <c r="U6045" i="10"/>
  <c r="E6044" i="24"/>
  <c r="U6386" i="10"/>
  <c r="E6385" i="24"/>
  <c r="U6728" i="10"/>
  <c r="E6727" i="24"/>
  <c r="U7069" i="10"/>
  <c r="E7068" i="24"/>
  <c r="U7410" i="10"/>
  <c r="E7409" i="24"/>
  <c r="U7752" i="10"/>
  <c r="E7751" i="24"/>
  <c r="U8093" i="10"/>
  <c r="E8092" i="24"/>
  <c r="U8434" i="10"/>
  <c r="E8433" i="24"/>
  <c r="U1845" i="10"/>
  <c r="E1844" i="24"/>
  <c r="U3589" i="10"/>
  <c r="E3588" i="24"/>
  <c r="U4293" i="10"/>
  <c r="E4292" i="24"/>
  <c r="U4748" i="10"/>
  <c r="E4747" i="24"/>
  <c r="U5204" i="10"/>
  <c r="E5203" i="24"/>
  <c r="U5658" i="10"/>
  <c r="E5657" i="24"/>
  <c r="U6113" i="10"/>
  <c r="E6112" i="24"/>
  <c r="U4154" i="10"/>
  <c r="E4153" i="24"/>
  <c r="U4514" i="10"/>
  <c r="E4513" i="24"/>
  <c r="U4856" i="10"/>
  <c r="E4855" i="24"/>
  <c r="U5197" i="10"/>
  <c r="E5196" i="24"/>
  <c r="U5538" i="10"/>
  <c r="E5537" i="24"/>
  <c r="U5880" i="10"/>
  <c r="E5879" i="24"/>
  <c r="U6221" i="10"/>
  <c r="E6220" i="24"/>
  <c r="U6562" i="10"/>
  <c r="E6561" i="24"/>
  <c r="U6904" i="10"/>
  <c r="E6903" i="24"/>
  <c r="U7245" i="10"/>
  <c r="E7244" i="24"/>
  <c r="U7586" i="10"/>
  <c r="E7585" i="24"/>
  <c r="U7928" i="10"/>
  <c r="E7927" i="24"/>
  <c r="U8269" i="10"/>
  <c r="E8268" i="24"/>
  <c r="U8610" i="10"/>
  <c r="E8609" i="24"/>
  <c r="U3001" i="10"/>
  <c r="E3000" i="24"/>
  <c r="U4021" i="10"/>
  <c r="E4020" i="24"/>
  <c r="U4528" i="10"/>
  <c r="E4527" i="24"/>
  <c r="U4982" i="10"/>
  <c r="E4981" i="24"/>
  <c r="U5438" i="10"/>
  <c r="E5437" i="24"/>
  <c r="U5893" i="10"/>
  <c r="E5892" i="24"/>
  <c r="U6348" i="10"/>
  <c r="E6347" i="24"/>
  <c r="U6804" i="10"/>
  <c r="E6803" i="24"/>
  <c r="U4392" i="10"/>
  <c r="E4391" i="24"/>
  <c r="U4733" i="10"/>
  <c r="E4732" i="24"/>
  <c r="U5074" i="10"/>
  <c r="E5073" i="24"/>
  <c r="U5416" i="10"/>
  <c r="E5415" i="24"/>
  <c r="U5757" i="10"/>
  <c r="E5756" i="24"/>
  <c r="U6098" i="10"/>
  <c r="E6097" i="24"/>
  <c r="U6440" i="10"/>
  <c r="E6439" i="24"/>
  <c r="U6781" i="10"/>
  <c r="E6780" i="24"/>
  <c r="U7122" i="10"/>
  <c r="E7121" i="24"/>
  <c r="U7464" i="10"/>
  <c r="E7463" i="24"/>
  <c r="U7805" i="10"/>
  <c r="E7804" i="24"/>
  <c r="U8146" i="10"/>
  <c r="E8145" i="24"/>
  <c r="U8488" i="10"/>
  <c r="E8487" i="24"/>
  <c r="U2537" i="10"/>
  <c r="E2536" i="24"/>
  <c r="U3780" i="10"/>
  <c r="E3779" i="24"/>
  <c r="U3340" i="10"/>
  <c r="E3339" i="24"/>
  <c r="U1887" i="10"/>
  <c r="E1886" i="24"/>
  <c r="U5523" i="10"/>
  <c r="E5522" i="24"/>
  <c r="U1567" i="10"/>
  <c r="E1566" i="24"/>
  <c r="U1929" i="10"/>
  <c r="E1928" i="24"/>
  <c r="U1812" i="10"/>
  <c r="E1811" i="24"/>
  <c r="U4323" i="10"/>
  <c r="E4322" i="24"/>
  <c r="U8419" i="10"/>
  <c r="E8418" i="24"/>
  <c r="U5607" i="10"/>
  <c r="E5606" i="24"/>
  <c r="U4251" i="10"/>
  <c r="E4250" i="24"/>
  <c r="U8347" i="10"/>
  <c r="E8346" i="24"/>
  <c r="U8157" i="10"/>
  <c r="E8156" i="24"/>
  <c r="U6626" i="10"/>
  <c r="E6625" i="24"/>
  <c r="U4797" i="10"/>
  <c r="E4796" i="24"/>
  <c r="U5360" i="10"/>
  <c r="E5359" i="24"/>
  <c r="U8749" i="10"/>
  <c r="E8748" i="24"/>
  <c r="U5028" i="10"/>
  <c r="E5027" i="24"/>
  <c r="U8012" i="10"/>
  <c r="E8011" i="24"/>
  <c r="U2777" i="10"/>
  <c r="E2776" i="24"/>
  <c r="U8055" i="10"/>
  <c r="E8054" i="24"/>
  <c r="U5419" i="10"/>
  <c r="E5418" i="24"/>
  <c r="U6699" i="10"/>
  <c r="E6698" i="24"/>
  <c r="U7211" i="10"/>
  <c r="E7210" i="24"/>
  <c r="U7723" i="10"/>
  <c r="E7722" i="24"/>
  <c r="U8235" i="10"/>
  <c r="E8234" i="24"/>
  <c r="U8747" i="10"/>
  <c r="E8746" i="24"/>
  <c r="U3374" i="10"/>
  <c r="E3373" i="24"/>
  <c r="U4054" i="10"/>
  <c r="E4053" i="24"/>
  <c r="U4424" i="10"/>
  <c r="E4423" i="24"/>
  <c r="U4765" i="10"/>
  <c r="E4764" i="24"/>
  <c r="U5106" i="10"/>
  <c r="E5105" i="24"/>
  <c r="U5448" i="10"/>
  <c r="E5447" i="24"/>
  <c r="U5789" i="10"/>
  <c r="E5788" i="24"/>
  <c r="U6130" i="10"/>
  <c r="E6129" i="24"/>
  <c r="U6472" i="10"/>
  <c r="E6471" i="24"/>
  <c r="U6813" i="10"/>
  <c r="E6812" i="24"/>
  <c r="U7154" i="10"/>
  <c r="E7153" i="24"/>
  <c r="U7496" i="10"/>
  <c r="E7495" i="24"/>
  <c r="U7837" i="10"/>
  <c r="E7836" i="24"/>
  <c r="U8178" i="10"/>
  <c r="E8177" i="24"/>
  <c r="U8520" i="10"/>
  <c r="E8519" i="24"/>
  <c r="U2681" i="10"/>
  <c r="E2680" i="24"/>
  <c r="U3860" i="10"/>
  <c r="E3859" i="24"/>
  <c r="U4406" i="10"/>
  <c r="E4405" i="24"/>
  <c r="U4862" i="10"/>
  <c r="E4861" i="24"/>
  <c r="U5317" i="10"/>
  <c r="E5316" i="24"/>
  <c r="U5772" i="10"/>
  <c r="E5771" i="24"/>
  <c r="U6228" i="10"/>
  <c r="E6227" i="24"/>
  <c r="U4258" i="10"/>
  <c r="E4257" i="24"/>
  <c r="U4600" i="10"/>
  <c r="E4599" i="24"/>
  <c r="U4941" i="10"/>
  <c r="E4940" i="24"/>
  <c r="U5282" i="10"/>
  <c r="E5281" i="24"/>
  <c r="U5624" i="10"/>
  <c r="E5623" i="24"/>
  <c r="U5965" i="10"/>
  <c r="E5964" i="24"/>
  <c r="U6306" i="10"/>
  <c r="E6305" i="24"/>
  <c r="U6648" i="10"/>
  <c r="E6647" i="24"/>
  <c r="U6989" i="10"/>
  <c r="E6988" i="24"/>
  <c r="U7330" i="10"/>
  <c r="E7329" i="24"/>
  <c r="U7672" i="10"/>
  <c r="E7671" i="24"/>
  <c r="U8013" i="10"/>
  <c r="E8012" i="24"/>
  <c r="U8354" i="10"/>
  <c r="E8353" i="24"/>
  <c r="U8696" i="10"/>
  <c r="E8695" i="24"/>
  <c r="U3306" i="10"/>
  <c r="E3305" i="24"/>
  <c r="U4172" i="10"/>
  <c r="E4171" i="24"/>
  <c r="U4641" i="10"/>
  <c r="E4640" i="24"/>
  <c r="U5097" i="10"/>
  <c r="E5096" i="24"/>
  <c r="U5552" i="10"/>
  <c r="E5551" i="24"/>
  <c r="U6006" i="10"/>
  <c r="E6005" i="24"/>
  <c r="U6462" i="10"/>
  <c r="E6461" i="24"/>
  <c r="U4105" i="10"/>
  <c r="E4104" i="24"/>
  <c r="U4477" i="10"/>
  <c r="E4476" i="24"/>
  <c r="U4818" i="10"/>
  <c r="E4817" i="24"/>
  <c r="U5160" i="10"/>
  <c r="E5159" i="24"/>
  <c r="U5501" i="10"/>
  <c r="E5500" i="24"/>
  <c r="U5842" i="10"/>
  <c r="E5841" i="24"/>
  <c r="U6184" i="10"/>
  <c r="E6183" i="24"/>
  <c r="U6525" i="10"/>
  <c r="E6524" i="24"/>
  <c r="U6866" i="10"/>
  <c r="E6865" i="24"/>
  <c r="U7208" i="10"/>
  <c r="E7207" i="24"/>
  <c r="U7549" i="10"/>
  <c r="E7548" i="24"/>
  <c r="U7890" i="10"/>
  <c r="E7889" i="24"/>
  <c r="U8232" i="10"/>
  <c r="E8231" i="24"/>
  <c r="U8573" i="10"/>
  <c r="E8572" i="24"/>
  <c r="U2869" i="10"/>
  <c r="E2868" i="24"/>
  <c r="U3953" i="10"/>
  <c r="E3952" i="24"/>
  <c r="U4226" i="10"/>
  <c r="E4225" i="24"/>
  <c r="U3380" i="10"/>
  <c r="E3379" i="24"/>
  <c r="U6631" i="10"/>
  <c r="E6630" i="24"/>
  <c r="U7992" i="10"/>
  <c r="E7991" i="24"/>
  <c r="U6848" i="10"/>
  <c r="E6847" i="24"/>
  <c r="U5931" i="10"/>
  <c r="E5930" i="24"/>
  <c r="U8299" i="10"/>
  <c r="E8298" i="24"/>
  <c r="U4509" i="10"/>
  <c r="E4508" i="24"/>
  <c r="U5874" i="10"/>
  <c r="E5873" i="24"/>
  <c r="U7240" i="10"/>
  <c r="E7239" i="24"/>
  <c r="U8605" i="10"/>
  <c r="E8604" i="24"/>
  <c r="U4976" i="10"/>
  <c r="E4975" i="24"/>
  <c r="U4344" i="10"/>
  <c r="E4343" i="24"/>
  <c r="U5709" i="10"/>
  <c r="E5708" i="24"/>
  <c r="U7074" i="10"/>
  <c r="E7073" i="24"/>
  <c r="U8440" i="10"/>
  <c r="E8439" i="24"/>
  <c r="U4756" i="10"/>
  <c r="E4755" i="24"/>
  <c r="U6576" i="10"/>
  <c r="E6575" i="24"/>
  <c r="U4989" i="10"/>
  <c r="E4988" i="24"/>
  <c r="U5672" i="10"/>
  <c r="E5671" i="24"/>
  <c r="U6354" i="10"/>
  <c r="E6353" i="24"/>
  <c r="U7037" i="10"/>
  <c r="E7036" i="24"/>
  <c r="U7720" i="10"/>
  <c r="E7719" i="24"/>
  <c r="U8402" i="10"/>
  <c r="E8401" i="24"/>
  <c r="U3477" i="10"/>
  <c r="E3476" i="24"/>
  <c r="U4478" i="10"/>
  <c r="E4477" i="24"/>
  <c r="U4933" i="10"/>
  <c r="E4932" i="24"/>
  <c r="U5388" i="10"/>
  <c r="E5387" i="24"/>
  <c r="U5844" i="10"/>
  <c r="E5843" i="24"/>
  <c r="U6298" i="10"/>
  <c r="E6297" i="24"/>
  <c r="U4333" i="10"/>
  <c r="E4332" i="24"/>
  <c r="U4674" i="10"/>
  <c r="E4673" i="24"/>
  <c r="U5016" i="10"/>
  <c r="E5015" i="24"/>
  <c r="U5357" i="10"/>
  <c r="E5356" i="24"/>
  <c r="U5698" i="10"/>
  <c r="E5697" i="24"/>
  <c r="U6040" i="10"/>
  <c r="E6039" i="24"/>
  <c r="U6381" i="10"/>
  <c r="E6380" i="24"/>
  <c r="U6722" i="10"/>
  <c r="E6721" i="24"/>
  <c r="U7064" i="10"/>
  <c r="E7063" i="24"/>
  <c r="U7405" i="10"/>
  <c r="E7404" i="24"/>
  <c r="U7746" i="10"/>
  <c r="E7745" i="24"/>
  <c r="U8088" i="10"/>
  <c r="E8087" i="24"/>
  <c r="U8429" i="10"/>
  <c r="E8428" i="24"/>
  <c r="U1599" i="10"/>
  <c r="E1598" i="24"/>
  <c r="U3568" i="10"/>
  <c r="E3567" i="24"/>
  <c r="U4286" i="10"/>
  <c r="E4285" i="24"/>
  <c r="U4741" i="10"/>
  <c r="E4740" i="24"/>
  <c r="U5196" i="10"/>
  <c r="E5195" i="24"/>
  <c r="U5652" i="10"/>
  <c r="E5651" i="24"/>
  <c r="U6106" i="10"/>
  <c r="E6105" i="24"/>
  <c r="U6561" i="10"/>
  <c r="E6560" i="24"/>
  <c r="U6753" i="10"/>
  <c r="E6752" i="24"/>
  <c r="U7265" i="10"/>
  <c r="E7264" i="24"/>
  <c r="U7721" i="10"/>
  <c r="E7720" i="24"/>
  <c r="U8176" i="10"/>
  <c r="E8175" i="24"/>
  <c r="U8630" i="10"/>
  <c r="E8629" i="24"/>
  <c r="U3194" i="10"/>
  <c r="E3193" i="24"/>
  <c r="U4117" i="10"/>
  <c r="E4116" i="24"/>
  <c r="U4601" i="10"/>
  <c r="E4600" i="24"/>
  <c r="U5056" i="10"/>
  <c r="E5055" i="24"/>
  <c r="U5510" i="10"/>
  <c r="E5509" i="24"/>
  <c r="U5966" i="10"/>
  <c r="E5965" i="24"/>
  <c r="U6421" i="10"/>
  <c r="E6420" i="24"/>
  <c r="U6876" i="10"/>
  <c r="E6875" i="24"/>
  <c r="U7332" i="10"/>
  <c r="E7331" i="24"/>
  <c r="U7786" i="10"/>
  <c r="E7785" i="24"/>
  <c r="U2273" i="10"/>
  <c r="E2272" i="24"/>
  <c r="U4325" i="10"/>
  <c r="E4324" i="24"/>
  <c r="U5236" i="10"/>
  <c r="E5235" i="24"/>
  <c r="U6145" i="10"/>
  <c r="E6144" i="24"/>
  <c r="U7056" i="10"/>
  <c r="E7055" i="24"/>
  <c r="U7966" i="10"/>
  <c r="E7965" i="24"/>
  <c r="U6484" i="10"/>
  <c r="E6483" i="24"/>
  <c r="U7130" i="10"/>
  <c r="E7129" i="24"/>
  <c r="U7585" i="10"/>
  <c r="E7584" i="24"/>
  <c r="U8041" i="10"/>
  <c r="E8040" i="24"/>
  <c r="U8496" i="10"/>
  <c r="E8495" i="24"/>
  <c r="U2837" i="10"/>
  <c r="E2836" i="24"/>
  <c r="U3937" i="10"/>
  <c r="E3936" i="24"/>
  <c r="U4465" i="10"/>
  <c r="E4464" i="24"/>
  <c r="U4921" i="10"/>
  <c r="E4920" i="24"/>
  <c r="U5376" i="10"/>
  <c r="E5375" i="24"/>
  <c r="U5830" i="10"/>
  <c r="E5829" i="24"/>
  <c r="U6286" i="10"/>
  <c r="E6285" i="24"/>
  <c r="U6741" i="10"/>
  <c r="E6740" i="24"/>
  <c r="U7196" i="10"/>
  <c r="E7195" i="24"/>
  <c r="U7652" i="10"/>
  <c r="E7651" i="24"/>
  <c r="U8106" i="10"/>
  <c r="E8105" i="24"/>
  <c r="U3996" i="10"/>
  <c r="E3995" i="24"/>
  <c r="U4965" i="10"/>
  <c r="E4964" i="24"/>
  <c r="U5876" i="10"/>
  <c r="E5875" i="24"/>
  <c r="U6785" i="10"/>
  <c r="E6784" i="24"/>
  <c r="U7475" i="10"/>
  <c r="E7474" i="24"/>
  <c r="U7987" i="10"/>
  <c r="E7986" i="24"/>
  <c r="U8499" i="10"/>
  <c r="E8498" i="24"/>
  <c r="U2948" i="10"/>
  <c r="E2947" i="24"/>
  <c r="U4018" i="10"/>
  <c r="E4017" i="24"/>
  <c r="U4487" i="10"/>
  <c r="E4486" i="24"/>
  <c r="U4743" i="10"/>
  <c r="E4742" i="24"/>
  <c r="U4999" i="10"/>
  <c r="E4998" i="24"/>
  <c r="U5255" i="10"/>
  <c r="E5254" i="24"/>
  <c r="U5511" i="10"/>
  <c r="E5510" i="24"/>
  <c r="U5767" i="10"/>
  <c r="E5766" i="24"/>
  <c r="U6023" i="10"/>
  <c r="E6022" i="24"/>
  <c r="U6279" i="10"/>
  <c r="E6278" i="24"/>
  <c r="U6535" i="10"/>
  <c r="E6534" i="24"/>
  <c r="U6791" i="10"/>
  <c r="E6790" i="24"/>
  <c r="U7047" i="10"/>
  <c r="E7046" i="24"/>
  <c r="U7303" i="10"/>
  <c r="E7302" i="24"/>
  <c r="U7559" i="10"/>
  <c r="E7558" i="24"/>
  <c r="U7815" i="10"/>
  <c r="E7814" i="24"/>
  <c r="U8071" i="10"/>
  <c r="E8070" i="24"/>
  <c r="U8327" i="10"/>
  <c r="E8326" i="24"/>
  <c r="U8583" i="10"/>
  <c r="E8582" i="24"/>
  <c r="U944" i="10"/>
  <c r="E943" i="24"/>
  <c r="U3246" i="10"/>
  <c r="E3245" i="24"/>
  <c r="U3990" i="10"/>
  <c r="E3989" i="24"/>
  <c r="U4130" i="10"/>
  <c r="E4129" i="24"/>
  <c r="U4411" i="10"/>
  <c r="E4410" i="24"/>
  <c r="U4667" i="10"/>
  <c r="E4666" i="24"/>
  <c r="U3622" i="10"/>
  <c r="E3621" i="24"/>
  <c r="U3284" i="10"/>
  <c r="E3283" i="24"/>
  <c r="U5275" i="10"/>
  <c r="E5274" i="24"/>
  <c r="U6162" i="10"/>
  <c r="E6161" i="24"/>
  <c r="U4437" i="10"/>
  <c r="E4436" i="24"/>
  <c r="U6763" i="10"/>
  <c r="E6762" i="24"/>
  <c r="U2065" i="10"/>
  <c r="E2064" i="24"/>
  <c r="U4850" i="10"/>
  <c r="E4849" i="24"/>
  <c r="U6216" i="10"/>
  <c r="E6215" i="24"/>
  <c r="U7581" i="10"/>
  <c r="E7580" i="24"/>
  <c r="U2981" i="10"/>
  <c r="E2980" i="24"/>
  <c r="U5430" i="10"/>
  <c r="E5429" i="24"/>
  <c r="U4685" i="10"/>
  <c r="E4684" i="24"/>
  <c r="U6050" i="10"/>
  <c r="E6049" i="24"/>
  <c r="U7416" i="10"/>
  <c r="E7415" i="24"/>
  <c r="U1977" i="10"/>
  <c r="E1976" i="24"/>
  <c r="U5210" i="10"/>
  <c r="E5209" i="24"/>
  <c r="U4218" i="10"/>
  <c r="E4217" i="24"/>
  <c r="U5245" i="10"/>
  <c r="E5244" i="24"/>
  <c r="U5928" i="10"/>
  <c r="E5927" i="24"/>
  <c r="U6610" i="10"/>
  <c r="E6609" i="24"/>
  <c r="U7293" i="10"/>
  <c r="E7292" i="24"/>
  <c r="U7976" i="10"/>
  <c r="E7975" i="24"/>
  <c r="U8658" i="10"/>
  <c r="E8657" i="24"/>
  <c r="U4106" i="10"/>
  <c r="E4105" i="24"/>
  <c r="U4592" i="10"/>
  <c r="E4591" i="24"/>
  <c r="U5046" i="10"/>
  <c r="E5045" i="24"/>
  <c r="U5502" i="10"/>
  <c r="E5501" i="24"/>
  <c r="U5957" i="10"/>
  <c r="E5956" i="24"/>
  <c r="U6412" i="10"/>
  <c r="E6411" i="24"/>
  <c r="U4418" i="10"/>
  <c r="E4417" i="24"/>
  <c r="U4760" i="10"/>
  <c r="E4759" i="24"/>
  <c r="U5101" i="10"/>
  <c r="E5100" i="24"/>
  <c r="U5442" i="10"/>
  <c r="E5441" i="24"/>
  <c r="U5784" i="10"/>
  <c r="E5783" i="24"/>
  <c r="U6125" i="10"/>
  <c r="E6124" i="24"/>
  <c r="U6466" i="10"/>
  <c r="E6465" i="24"/>
  <c r="U6808" i="10"/>
  <c r="E6807" i="24"/>
  <c r="U7149" i="10"/>
  <c r="E7148" i="24"/>
  <c r="U7490" i="10"/>
  <c r="E7489" i="24"/>
  <c r="U7832" i="10"/>
  <c r="E7831" i="24"/>
  <c r="U8173" i="10"/>
  <c r="E8172" i="24"/>
  <c r="U8514" i="10"/>
  <c r="E8513" i="24"/>
  <c r="U2660" i="10"/>
  <c r="E2659" i="24"/>
  <c r="U3850" i="10"/>
  <c r="E3849" i="24"/>
  <c r="U4400" i="10"/>
  <c r="E4399" i="24"/>
  <c r="U4854" i="10"/>
  <c r="E4853" i="24"/>
  <c r="U5310" i="10"/>
  <c r="E5309" i="24"/>
  <c r="U5765" i="10"/>
  <c r="E5764" i="24"/>
  <c r="U6220" i="10"/>
  <c r="E6219" i="24"/>
  <c r="U6676" i="10"/>
  <c r="E6675" i="24"/>
  <c r="U6924" i="10"/>
  <c r="E6923" i="24"/>
  <c r="U7380" i="10"/>
  <c r="E7379" i="24"/>
  <c r="U7834" i="10"/>
  <c r="E7833" i="24"/>
  <c r="U8289" i="10"/>
  <c r="E8288" i="24"/>
  <c r="U8745" i="10"/>
  <c r="E8744" i="24"/>
  <c r="U3498" i="10"/>
  <c r="E3497" i="24"/>
  <c r="U4260" i="10"/>
  <c r="E4259" i="24"/>
  <c r="U4714" i="10"/>
  <c r="E4713" i="24"/>
  <c r="U5169" i="10"/>
  <c r="E5168" i="24"/>
  <c r="U5625" i="10"/>
  <c r="E5624" i="24"/>
  <c r="U6080" i="10"/>
  <c r="E6079" i="24"/>
  <c r="U6534" i="10"/>
  <c r="E6533" i="24"/>
  <c r="U6990" i="10"/>
  <c r="E6989" i="24"/>
  <c r="U7445" i="10"/>
  <c r="E7444" i="24"/>
  <c r="U7900" i="10"/>
  <c r="E7899" i="24"/>
  <c r="U3066" i="10"/>
  <c r="E3065" i="24"/>
  <c r="U4553" i="10"/>
  <c r="E4552" i="24"/>
  <c r="U5462" i="10"/>
  <c r="E5461" i="24"/>
  <c r="U6373" i="10"/>
  <c r="E6372" i="24"/>
  <c r="U7284" i="10"/>
  <c r="E7283" i="24"/>
  <c r="U8193" i="10"/>
  <c r="E8192" i="24"/>
  <c r="U6710" i="10"/>
  <c r="E6709" i="24"/>
  <c r="U7244" i="10"/>
  <c r="E7243" i="24"/>
  <c r="U7700" i="10"/>
  <c r="E7699" i="24"/>
  <c r="U8154" i="10"/>
  <c r="E8153" i="24"/>
  <c r="U8609" i="10"/>
  <c r="E8608" i="24"/>
  <c r="U3140" i="10"/>
  <c r="E3139" i="24"/>
  <c r="U4089" i="10"/>
  <c r="E4088" i="24"/>
  <c r="U4580" i="10"/>
  <c r="E4579" i="24"/>
  <c r="U5034" i="10"/>
  <c r="E5033" i="24"/>
  <c r="U5489" i="10"/>
  <c r="E5488" i="24"/>
  <c r="U5945" i="10"/>
  <c r="E5944" i="24"/>
  <c r="U6400" i="10"/>
  <c r="E6399" i="24"/>
  <c r="U6854" i="10"/>
  <c r="E6853" i="24"/>
  <c r="U7310" i="10"/>
  <c r="E7309" i="24"/>
  <c r="U7765" i="10"/>
  <c r="E7764" i="24"/>
  <c r="U1300" i="10"/>
  <c r="E1299" i="24"/>
  <c r="U4282" i="10"/>
  <c r="E4281" i="24"/>
  <c r="U5193" i="10"/>
  <c r="E5192" i="24"/>
  <c r="U6102" i="10"/>
  <c r="E6101" i="24"/>
  <c r="U7091" i="10"/>
  <c r="E7090" i="24"/>
  <c r="U7603" i="10"/>
  <c r="E7602" i="24"/>
  <c r="U8115" i="10"/>
  <c r="E8114" i="24"/>
  <c r="U8627" i="10"/>
  <c r="E8626" i="24"/>
  <c r="U3402" i="10"/>
  <c r="E3401" i="24"/>
  <c r="U4189" i="10"/>
  <c r="E4188" i="24"/>
  <c r="U4551" i="10"/>
  <c r="E4550" i="24"/>
  <c r="U4807" i="10"/>
  <c r="E4806" i="24"/>
  <c r="U5063" i="10"/>
  <c r="E5062" i="24"/>
  <c r="U5319" i="10"/>
  <c r="E5318" i="24"/>
  <c r="U5575" i="10"/>
  <c r="E5574" i="24"/>
  <c r="U5831" i="10"/>
  <c r="E5830" i="24"/>
  <c r="U6087" i="10"/>
  <c r="E6086" i="24"/>
  <c r="U6343" i="10"/>
  <c r="E6342" i="24"/>
  <c r="U6599" i="10"/>
  <c r="E6598" i="24"/>
  <c r="U6855" i="10"/>
  <c r="E6854" i="24"/>
  <c r="U7111" i="10"/>
  <c r="E7110" i="24"/>
  <c r="U7367" i="10"/>
  <c r="E7366" i="24"/>
  <c r="U7623" i="10"/>
  <c r="E7622" i="24"/>
  <c r="U7879" i="10"/>
  <c r="E7878" i="24"/>
  <c r="U8135" i="10"/>
  <c r="E8134" i="24"/>
  <c r="U8391" i="10"/>
  <c r="E8390" i="24"/>
  <c r="U8647" i="10"/>
  <c r="E8646" i="24"/>
  <c r="U2534" i="10"/>
  <c r="E2533" i="24"/>
  <c r="U3472" i="10"/>
  <c r="E3471" i="24"/>
  <c r="U3874" i="10"/>
  <c r="E3873" i="24"/>
  <c r="U4216" i="10"/>
  <c r="E4215" i="24"/>
  <c r="U4475" i="10"/>
  <c r="E4474" i="24"/>
  <c r="U4731" i="10"/>
  <c r="E4730" i="24"/>
  <c r="U4987" i="10"/>
  <c r="E4986" i="24"/>
  <c r="U5243" i="10"/>
  <c r="E5242" i="24"/>
  <c r="U5499" i="10"/>
  <c r="E5498" i="24"/>
  <c r="U5755" i="10"/>
  <c r="E5754" i="24"/>
  <c r="U6011" i="10"/>
  <c r="E6010" i="24"/>
  <c r="U6267" i="10"/>
  <c r="E6266" i="24"/>
  <c r="U6523" i="10"/>
  <c r="E6522" i="24"/>
  <c r="U6779" i="10"/>
  <c r="E6778" i="24"/>
  <c r="U7035" i="10"/>
  <c r="E7034" i="24"/>
  <c r="U7291" i="10"/>
  <c r="E7290" i="24"/>
  <c r="U7547" i="10"/>
  <c r="E7546" i="24"/>
  <c r="U7803" i="10"/>
  <c r="E7802" i="24"/>
  <c r="U8059" i="10"/>
  <c r="E8058" i="24"/>
  <c r="U8315" i="10"/>
  <c r="E8314" i="24"/>
  <c r="U8571" i="10"/>
  <c r="E8570" i="24"/>
  <c r="U2193" i="10"/>
  <c r="E2192" i="24"/>
  <c r="U3204" i="10"/>
  <c r="E3203" i="24"/>
  <c r="U3969" i="10"/>
  <c r="E3968" i="24"/>
  <c r="U4360" i="10"/>
  <c r="E4359" i="24"/>
  <c r="U4701" i="10"/>
  <c r="E4700" i="24"/>
  <c r="U4146" i="10"/>
  <c r="E4145" i="24"/>
  <c r="U5347" i="10"/>
  <c r="E5346" i="24"/>
  <c r="U4026" i="10"/>
  <c r="E4025" i="24"/>
  <c r="U4653" i="10"/>
  <c r="E4652" i="24"/>
  <c r="U4983" i="10"/>
  <c r="E4982" i="24"/>
  <c r="U7275" i="10"/>
  <c r="E7274" i="24"/>
  <c r="U3600" i="10"/>
  <c r="E3599" i="24"/>
  <c r="U5192" i="10"/>
  <c r="E5191" i="24"/>
  <c r="U6557" i="10"/>
  <c r="E6556" i="24"/>
  <c r="U7922" i="10"/>
  <c r="E7921" i="24"/>
  <c r="U4010" i="10"/>
  <c r="E4009" i="24"/>
  <c r="U5886" i="10"/>
  <c r="E5885" i="24"/>
  <c r="U5026" i="10"/>
  <c r="E5025" i="24"/>
  <c r="U6392" i="10"/>
  <c r="E6391" i="24"/>
  <c r="U7757" i="10"/>
  <c r="E7756" i="24"/>
  <c r="U3609" i="10"/>
  <c r="E3608" i="24"/>
  <c r="U5665" i="10"/>
  <c r="E5664" i="24"/>
  <c r="U4562" i="10"/>
  <c r="E4561" i="24"/>
  <c r="U5330" i="10"/>
  <c r="E5329" i="24"/>
  <c r="U6013" i="10"/>
  <c r="E6012" i="24"/>
  <c r="U6696" i="10"/>
  <c r="E6695" i="24"/>
  <c r="U7378" i="10"/>
  <c r="E7377" i="24"/>
  <c r="U8061" i="10"/>
  <c r="E8060" i="24"/>
  <c r="U8744" i="10"/>
  <c r="E8743" i="24"/>
  <c r="U4250" i="10"/>
  <c r="E4249" i="24"/>
  <c r="U4705" i="10"/>
  <c r="E4704" i="24"/>
  <c r="U5161" i="10"/>
  <c r="E5160" i="24"/>
  <c r="U5616" i="10"/>
  <c r="E5615" i="24"/>
  <c r="U6070" i="10"/>
  <c r="E6069" i="24"/>
  <c r="U4140" i="10"/>
  <c r="E4139" i="24"/>
  <c r="U4504" i="10"/>
  <c r="E4503" i="24"/>
  <c r="U4845" i="10"/>
  <c r="E4844" i="24"/>
  <c r="U5186" i="10"/>
  <c r="E5185" i="24"/>
  <c r="U5528" i="10"/>
  <c r="E5527" i="24"/>
  <c r="U5869" i="10"/>
  <c r="E5868" i="24"/>
  <c r="U6210" i="10"/>
  <c r="E6209" i="24"/>
  <c r="U6552" i="10"/>
  <c r="E6551" i="24"/>
  <c r="U6893" i="10"/>
  <c r="E6892" i="24"/>
  <c r="U7234" i="10"/>
  <c r="E7233" i="24"/>
  <c r="U7576" i="10"/>
  <c r="E7575" i="24"/>
  <c r="U7917" i="10"/>
  <c r="E7916" i="24"/>
  <c r="U8258" i="10"/>
  <c r="E8257" i="24"/>
  <c r="U8600" i="10"/>
  <c r="E8599" i="24"/>
  <c r="U2965" i="10"/>
  <c r="E2964" i="24"/>
  <c r="U4001" i="10"/>
  <c r="E4000" i="24"/>
  <c r="U4513" i="10"/>
  <c r="E4512" i="24"/>
  <c r="U4969" i="10"/>
  <c r="E4968" i="24"/>
  <c r="U5424" i="10"/>
  <c r="E5423" i="24"/>
  <c r="U5878" i="10"/>
  <c r="E5877" i="24"/>
  <c r="U6334" i="10"/>
  <c r="E6333" i="24"/>
  <c r="U6789" i="10"/>
  <c r="E6788" i="24"/>
  <c r="U7038" i="10"/>
  <c r="E7037" i="24"/>
  <c r="U7493" i="10"/>
  <c r="E7492" i="24"/>
  <c r="U7948" i="10"/>
  <c r="E7947" i="24"/>
  <c r="U8404" i="10"/>
  <c r="E8403" i="24"/>
  <c r="U2569" i="10"/>
  <c r="E2568" i="24"/>
  <c r="U3802" i="10"/>
  <c r="E3801" i="24"/>
  <c r="U4373" i="10"/>
  <c r="E4372" i="24"/>
  <c r="U4828" i="10"/>
  <c r="E4827" i="24"/>
  <c r="U5284" i="10"/>
  <c r="E5283" i="24"/>
  <c r="U5738" i="10"/>
  <c r="E5737" i="24"/>
  <c r="U6193" i="10"/>
  <c r="E6192" i="24"/>
  <c r="U6649" i="10"/>
  <c r="E6648" i="24"/>
  <c r="U7104" i="10"/>
  <c r="E7103" i="24"/>
  <c r="U7558" i="10"/>
  <c r="E7557" i="24"/>
  <c r="U8014" i="10"/>
  <c r="E8013" i="24"/>
  <c r="U3674" i="10"/>
  <c r="E3673" i="24"/>
  <c r="U4780" i="10"/>
  <c r="E4779" i="24"/>
  <c r="U5690" i="10"/>
  <c r="E5689" i="24"/>
  <c r="U6601" i="10"/>
  <c r="E6600" i="24"/>
  <c r="U7510" i="10"/>
  <c r="E7509" i="24"/>
  <c r="U8352" i="10"/>
  <c r="E8351" i="24"/>
  <c r="U6902" i="10"/>
  <c r="E6901" i="24"/>
  <c r="U7358" i="10"/>
  <c r="E7357" i="24"/>
  <c r="U7813" i="10"/>
  <c r="E7812" i="24"/>
  <c r="U8268" i="10"/>
  <c r="E8267" i="24"/>
  <c r="U8724" i="10"/>
  <c r="E8723" i="24"/>
  <c r="U3440" i="10"/>
  <c r="E3439" i="24"/>
  <c r="U4238" i="10"/>
  <c r="E4237" i="24"/>
  <c r="U4693" i="10"/>
  <c r="E4692" i="24"/>
  <c r="U5148" i="10"/>
  <c r="E5147" i="24"/>
  <c r="U5604" i="10"/>
  <c r="E5603" i="24"/>
  <c r="U6058" i="10"/>
  <c r="E6057" i="24"/>
  <c r="U6513" i="10"/>
  <c r="E6512" i="24"/>
  <c r="U6969" i="10"/>
  <c r="E6968" i="24"/>
  <c r="U5389" i="10"/>
  <c r="E5388" i="24"/>
  <c r="U5048" i="10"/>
  <c r="E5047" i="24"/>
  <c r="U4706" i="10"/>
  <c r="E4705" i="24"/>
  <c r="U4365" i="10"/>
  <c r="E4364" i="24"/>
  <c r="U6369" i="10"/>
  <c r="E6368" i="24"/>
  <c r="U5914" i="10"/>
  <c r="E5913" i="24"/>
  <c r="U5460" i="10"/>
  <c r="E5459" i="24"/>
  <c r="U5004" i="10"/>
  <c r="E5003" i="24"/>
  <c r="U4549" i="10"/>
  <c r="E4548" i="24"/>
  <c r="U4049" i="10"/>
  <c r="E4048" i="24"/>
  <c r="U3056" i="10"/>
  <c r="E3055" i="24"/>
  <c r="U8626" i="10"/>
  <c r="E8625" i="24"/>
  <c r="U8285" i="10"/>
  <c r="E8284" i="24"/>
  <c r="U7944" i="10"/>
  <c r="E7943" i="24"/>
  <c r="U7602" i="10"/>
  <c r="E7601" i="24"/>
  <c r="U7261" i="10"/>
  <c r="E7260" i="24"/>
  <c r="U6920" i="10"/>
  <c r="E6919" i="24"/>
  <c r="U6578" i="10"/>
  <c r="E6577" i="24"/>
  <c r="U6237" i="10"/>
  <c r="E6236" i="24"/>
  <c r="U5896" i="10"/>
  <c r="E5895" i="24"/>
  <c r="U5554" i="10"/>
  <c r="E5553" i="24"/>
  <c r="U5213" i="10"/>
  <c r="E5212" i="24"/>
  <c r="U4872" i="10"/>
  <c r="E4871" i="24"/>
  <c r="U4445" i="10"/>
  <c r="E4444" i="24"/>
  <c r="U3856" i="10"/>
  <c r="E3855" i="24"/>
  <c r="U2746" i="10"/>
  <c r="E2745" i="24"/>
  <c r="U8635" i="10"/>
  <c r="E8634" i="24"/>
  <c r="U8251" i="10"/>
  <c r="E8250" i="24"/>
  <c r="U7931" i="10"/>
  <c r="E7930" i="24"/>
  <c r="U7611" i="10"/>
  <c r="E7610" i="24"/>
  <c r="U7227" i="10"/>
  <c r="E7226" i="24"/>
  <c r="U6907" i="10"/>
  <c r="E6906" i="24"/>
  <c r="U6587" i="10"/>
  <c r="E6586" i="24"/>
  <c r="U6203" i="10"/>
  <c r="E6202" i="24"/>
  <c r="U5883" i="10"/>
  <c r="E5882" i="24"/>
  <c r="U5563" i="10"/>
  <c r="E5562" i="24"/>
  <c r="U5179" i="10"/>
  <c r="E5178" i="24"/>
  <c r="U4859" i="10"/>
  <c r="E4858" i="24"/>
  <c r="U4347" i="10"/>
  <c r="E4346" i="24"/>
  <c r="U3877" i="10"/>
  <c r="E3876" i="24"/>
  <c r="U1386" i="10"/>
  <c r="E1385" i="24"/>
  <c r="U8263" i="10"/>
  <c r="E8262" i="24"/>
  <c r="U7751" i="10"/>
  <c r="E7750" i="24"/>
  <c r="U7239" i="10"/>
  <c r="E7238" i="24"/>
  <c r="U6727" i="10"/>
  <c r="E6726" i="24"/>
  <c r="U6215" i="10"/>
  <c r="E6214" i="24"/>
  <c r="U5703" i="10"/>
  <c r="E5702" i="24"/>
  <c r="U5191" i="10"/>
  <c r="E5190" i="24"/>
  <c r="U4679" i="10"/>
  <c r="E4678" i="24"/>
  <c r="U3826" i="10"/>
  <c r="E3825" i="24"/>
  <c r="U8371" i="10"/>
  <c r="E8370" i="24"/>
  <c r="U7347" i="10"/>
  <c r="E7346" i="24"/>
  <c r="U5648" i="10"/>
  <c r="E5647" i="24"/>
  <c r="U3562" i="10"/>
  <c r="E3561" i="24"/>
  <c r="U7537" i="10"/>
  <c r="E7536" i="24"/>
  <c r="U6172" i="10"/>
  <c r="E6171" i="24"/>
  <c r="U4352" i="10"/>
  <c r="E4351" i="24"/>
  <c r="U7926" i="10"/>
  <c r="E7925" i="24"/>
  <c r="U7738" i="10"/>
  <c r="E7737" i="24"/>
  <c r="U4053" i="10"/>
  <c r="E4052" i="24"/>
  <c r="U6762" i="10"/>
  <c r="E6761" i="24"/>
  <c r="U4942" i="10"/>
  <c r="E4941" i="24"/>
  <c r="U8517" i="10"/>
  <c r="E8516" i="24"/>
  <c r="U6526" i="10"/>
  <c r="E6525" i="24"/>
  <c r="U5082" i="10"/>
  <c r="E5081" i="24"/>
  <c r="U8685" i="10"/>
  <c r="E8684" i="24"/>
  <c r="U7320" i="10"/>
  <c r="E7319" i="24"/>
  <c r="U5954" i="10"/>
  <c r="E5953" i="24"/>
  <c r="U4589" i="10"/>
  <c r="E4588" i="24"/>
  <c r="U5274" i="10"/>
  <c r="E5273" i="24"/>
  <c r="U8317" i="10"/>
  <c r="E8316" i="24"/>
  <c r="U5586" i="10"/>
  <c r="E5585" i="24"/>
  <c r="U8098" i="10"/>
  <c r="E8097" i="24"/>
  <c r="U4521" i="10"/>
  <c r="E4520" i="24"/>
  <c r="U4148" i="10"/>
  <c r="E4147" i="24"/>
  <c r="U4378" i="10"/>
  <c r="E4377" i="24"/>
  <c r="U5304" i="10"/>
  <c r="E5303" i="24"/>
  <c r="U4962" i="10"/>
  <c r="E4961" i="24"/>
  <c r="U4621" i="10"/>
  <c r="E4620" i="24"/>
  <c r="U4280" i="10"/>
  <c r="E4279" i="24"/>
  <c r="U6256" i="10"/>
  <c r="E6255" i="24"/>
  <c r="U5801" i="10"/>
  <c r="E5800" i="24"/>
  <c r="U5345" i="10"/>
  <c r="E5344" i="24"/>
  <c r="U4890" i="10"/>
  <c r="E4889" i="24"/>
  <c r="U4436" i="10"/>
  <c r="E4435" i="24"/>
  <c r="U3897" i="10"/>
  <c r="E3896" i="24"/>
  <c r="U2756" i="10"/>
  <c r="E2755" i="24"/>
  <c r="U8541" i="10"/>
  <c r="E8540" i="24"/>
  <c r="U8200" i="10"/>
  <c r="E8199" i="24"/>
  <c r="U7858" i="10"/>
  <c r="E7857" i="24"/>
  <c r="U7517" i="10"/>
  <c r="E7516" i="24"/>
  <c r="U7176" i="10"/>
  <c r="E7175" i="24"/>
  <c r="U6834" i="10"/>
  <c r="E6833" i="24"/>
  <c r="U6493" i="10"/>
  <c r="E6492" i="24"/>
  <c r="U6152" i="10"/>
  <c r="E6151" i="24"/>
  <c r="U5810" i="10"/>
  <c r="E5809" i="24"/>
  <c r="U5469" i="10"/>
  <c r="E5468" i="24"/>
  <c r="U5128" i="10"/>
  <c r="E5127" i="24"/>
  <c r="U4786" i="10"/>
  <c r="E4785" i="24"/>
  <c r="U4274" i="10"/>
  <c r="E4273" i="24"/>
  <c r="U3658" i="10"/>
  <c r="E3657" i="24"/>
  <c r="U2457" i="10"/>
  <c r="E2456" i="24"/>
  <c r="U8507" i="10"/>
  <c r="E8506" i="24"/>
  <c r="U8187" i="10"/>
  <c r="E8186" i="24"/>
  <c r="U7867" i="10"/>
  <c r="E7866" i="24"/>
  <c r="U7483" i="10"/>
  <c r="E7482" i="24"/>
  <c r="U7163" i="10"/>
  <c r="E7162" i="24"/>
  <c r="U6843" i="10"/>
  <c r="E6842" i="24"/>
  <c r="U6459" i="10"/>
  <c r="E6458" i="24"/>
  <c r="U6139" i="10"/>
  <c r="E6138" i="24"/>
  <c r="U5819" i="10"/>
  <c r="E5818" i="24"/>
  <c r="U5435" i="10"/>
  <c r="E5434" i="24"/>
  <c r="U5115" i="10"/>
  <c r="E5114" i="24"/>
  <c r="U4795" i="10"/>
  <c r="E4794" i="24"/>
  <c r="U4283" i="10"/>
  <c r="E4282" i="24"/>
  <c r="U3701" i="10"/>
  <c r="E3700" i="24"/>
  <c r="U8711" i="10"/>
  <c r="E8710" i="24"/>
  <c r="U8199" i="10"/>
  <c r="E8198" i="24"/>
  <c r="U7687" i="10"/>
  <c r="E7686" i="24"/>
  <c r="U7175" i="10"/>
  <c r="E7174" i="24"/>
  <c r="U6663" i="10"/>
  <c r="E6662" i="24"/>
  <c r="U6151" i="10"/>
  <c r="E6150" i="24"/>
  <c r="U5639" i="10"/>
  <c r="E5638" i="24"/>
  <c r="U5127" i="10"/>
  <c r="E5126" i="24"/>
  <c r="U4615" i="10"/>
  <c r="E4614" i="24"/>
  <c r="U3841" i="10"/>
  <c r="E3840" i="24"/>
  <c r="U8243" i="10"/>
  <c r="E8242" i="24"/>
  <c r="U7219" i="10"/>
  <c r="E7218" i="24"/>
  <c r="U5420" i="10"/>
  <c r="E5419" i="24"/>
  <c r="U2954" i="10"/>
  <c r="E2953" i="24"/>
  <c r="U7424" i="10"/>
  <c r="E7423" i="24"/>
  <c r="U5717" i="10"/>
  <c r="E5716" i="24"/>
  <c r="U3748" i="10"/>
  <c r="E3747" i="24"/>
  <c r="U7472" i="10"/>
  <c r="E7471" i="24"/>
  <c r="U6828" i="10"/>
  <c r="E6827" i="24"/>
  <c r="U8128" i="10"/>
  <c r="E8127" i="24"/>
  <c r="U6308" i="10"/>
  <c r="E6307" i="24"/>
  <c r="U4486" i="10"/>
  <c r="E4485" i="24"/>
  <c r="U8062" i="10"/>
  <c r="E8061" i="24"/>
  <c r="U6448" i="10"/>
  <c r="E6447" i="24"/>
  <c r="U4628" i="10"/>
  <c r="E4627" i="24"/>
  <c r="U8344" i="10"/>
  <c r="E8343" i="24"/>
  <c r="U6978" i="10"/>
  <c r="E6977" i="24"/>
  <c r="U5613" i="10"/>
  <c r="E5612" i="24"/>
  <c r="U4248" i="10"/>
  <c r="E4247" i="24"/>
  <c r="U4820" i="10"/>
  <c r="E4819" i="24"/>
  <c r="U7634" i="10"/>
  <c r="E7633" i="24"/>
  <c r="U4904" i="10"/>
  <c r="E4903" i="24"/>
  <c r="U6733" i="10"/>
  <c r="E6732" i="24"/>
  <c r="U8264" i="10"/>
  <c r="E8263" i="24"/>
  <c r="U7787" i="10"/>
  <c r="E7786" i="24"/>
  <c r="U3912" i="10"/>
  <c r="E3911" i="24"/>
  <c r="U5371" i="10"/>
  <c r="E5370" i="24"/>
  <c r="U5051" i="10"/>
  <c r="E5050" i="24"/>
  <c r="U4603" i="10"/>
  <c r="E4602" i="24"/>
  <c r="U4045" i="10"/>
  <c r="E4044" i="24"/>
  <c r="U3018" i="10"/>
  <c r="E3017" i="24"/>
  <c r="U8519" i="10"/>
  <c r="E8518" i="24"/>
  <c r="U8007" i="10"/>
  <c r="E8006" i="24"/>
  <c r="U7495" i="10"/>
  <c r="E7494" i="24"/>
  <c r="U6983" i="10"/>
  <c r="E6982" i="24"/>
  <c r="U6471" i="10"/>
  <c r="E6470" i="24"/>
  <c r="U5959" i="10"/>
  <c r="E5958" i="24"/>
  <c r="U5447" i="10"/>
  <c r="E5446" i="24"/>
  <c r="U4935" i="10"/>
  <c r="E4934" i="24"/>
  <c r="U4423" i="10"/>
  <c r="E4422" i="24"/>
  <c r="U2369" i="10"/>
  <c r="E2368" i="24"/>
  <c r="U7859" i="10"/>
  <c r="E7858" i="24"/>
  <c r="U6558" i="10"/>
  <c r="E6557" i="24"/>
  <c r="U4737" i="10"/>
  <c r="E4736" i="24"/>
  <c r="U7993" i="10"/>
  <c r="E7992" i="24"/>
  <c r="U7082" i="10"/>
  <c r="E7081" i="24"/>
  <c r="U5262" i="10"/>
  <c r="E5261" i="24"/>
  <c r="U2486" i="10"/>
  <c r="E2485" i="24"/>
  <c r="U7017" i="10"/>
  <c r="E7016" i="24"/>
  <c r="U5918" i="10"/>
  <c r="E5917" i="24"/>
  <c r="U7673" i="10"/>
  <c r="E7672" i="24"/>
  <c r="U5852" i="10"/>
  <c r="E5851" i="24"/>
  <c r="U3966" i="10"/>
  <c r="E3965" i="24"/>
  <c r="U7606" i="10"/>
  <c r="E7605" i="24"/>
  <c r="U5993" i="10"/>
  <c r="E5992" i="24"/>
  <c r="U4153" i="10"/>
  <c r="E4152" i="24"/>
  <c r="U8002" i="10"/>
  <c r="E8001" i="24"/>
  <c r="U6637" i="10"/>
  <c r="E6636" i="24"/>
  <c r="U5272" i="10"/>
  <c r="E5271" i="24"/>
  <c r="U6185" i="10"/>
  <c r="E6184" i="24"/>
  <c r="U4364" i="10"/>
  <c r="E4363" i="24"/>
  <c r="U6952" i="10"/>
  <c r="E6951" i="24"/>
  <c r="U6121" i="10"/>
  <c r="E6120" i="24"/>
  <c r="U5368" i="10"/>
  <c r="E5367" i="24"/>
  <c r="U6898" i="10"/>
  <c r="E6897" i="24"/>
  <c r="U3189" i="10"/>
  <c r="E3188" i="24"/>
  <c r="U3238" i="10"/>
  <c r="E3237" i="24"/>
  <c r="U4180" i="10"/>
  <c r="E4179" i="24"/>
  <c r="U7008" i="10"/>
  <c r="E7007" i="24"/>
  <c r="U8132" i="10"/>
  <c r="E8131" i="24"/>
  <c r="U8405" i="10"/>
  <c r="E8404" i="24"/>
  <c r="U7968" i="10"/>
  <c r="E7967" i="24"/>
  <c r="U4326" i="10"/>
  <c r="E4325" i="24"/>
  <c r="U7689" i="10"/>
  <c r="E7688" i="24"/>
  <c r="U6054" i="10"/>
  <c r="E6053" i="24"/>
  <c r="U6422" i="10"/>
  <c r="E6421" i="24"/>
  <c r="U6929" i="10"/>
  <c r="E6928" i="24"/>
  <c r="U8713" i="10"/>
  <c r="E8712" i="24"/>
  <c r="U5612" i="10"/>
  <c r="E5611" i="24"/>
  <c r="U3894" i="10"/>
  <c r="E3893" i="24"/>
  <c r="U4346" i="10"/>
  <c r="E4345" i="24"/>
  <c r="U5892" i="10"/>
  <c r="E5891" i="24"/>
  <c r="U2638" i="10"/>
  <c r="E2637" i="24"/>
  <c r="U7477" i="10"/>
  <c r="E7476" i="24"/>
  <c r="U7845" i="10"/>
  <c r="E7844" i="24"/>
  <c r="U7641" i="10"/>
  <c r="E7640" i="24"/>
  <c r="U3924" i="10"/>
  <c r="E3923" i="24"/>
  <c r="U6074" i="10"/>
  <c r="E6073" i="24"/>
  <c r="U8206" i="10"/>
  <c r="E8205" i="24"/>
  <c r="U7637" i="10"/>
  <c r="E7636" i="24"/>
  <c r="U7182" i="10"/>
  <c r="E7181" i="24"/>
  <c r="U6726" i="10"/>
  <c r="E6725" i="24"/>
  <c r="U6272" i="10"/>
  <c r="E6271" i="24"/>
  <c r="U5817" i="10"/>
  <c r="E5816" i="24"/>
  <c r="U5361" i="10"/>
  <c r="E5360" i="24"/>
  <c r="U4906" i="10"/>
  <c r="E4905" i="24"/>
  <c r="U4452" i="10"/>
  <c r="E4451" i="24"/>
  <c r="U3918" i="10"/>
  <c r="E3917" i="24"/>
  <c r="U2798" i="10"/>
  <c r="E2797" i="24"/>
  <c r="U8481" i="10"/>
  <c r="E8480" i="24"/>
  <c r="U8026" i="10"/>
  <c r="E8025" i="24"/>
  <c r="U7572" i="10"/>
  <c r="E7571" i="24"/>
  <c r="U7116" i="10"/>
  <c r="E7115" i="24"/>
  <c r="U8636" i="10"/>
  <c r="E8635" i="24"/>
  <c r="U7937" i="10"/>
  <c r="E7936" i="24"/>
  <c r="U7028" i="10"/>
  <c r="E7027" i="24"/>
  <c r="U6117" i="10"/>
  <c r="E6116" i="24"/>
  <c r="U5206" i="10"/>
  <c r="E5205" i="24"/>
  <c r="U4297" i="10"/>
  <c r="E4296" i="24"/>
  <c r="U1924" i="10"/>
  <c r="E1923" i="24"/>
  <c r="U7772" i="10"/>
  <c r="E7771" i="24"/>
  <c r="U7317" i="10"/>
  <c r="E7316" i="24"/>
  <c r="U6862" i="10"/>
  <c r="E6861" i="24"/>
  <c r="U6406" i="10"/>
  <c r="E6405" i="24"/>
  <c r="U5952" i="10"/>
  <c r="E5951" i="24"/>
  <c r="U5497" i="10"/>
  <c r="E5496" i="24"/>
  <c r="U5041" i="10"/>
  <c r="E5040" i="24"/>
  <c r="U4586" i="10"/>
  <c r="E4585" i="24"/>
  <c r="U4100" i="10"/>
  <c r="E4099" i="24"/>
  <c r="U3157" i="10"/>
  <c r="E3156" i="24"/>
  <c r="U8617" i="10"/>
  <c r="E8616" i="24"/>
  <c r="U8161" i="10"/>
  <c r="E8160" i="24"/>
  <c r="U7706" i="10"/>
  <c r="E7705" i="24"/>
  <c r="U7252" i="10"/>
  <c r="E7251" i="24"/>
  <c r="U6725" i="10"/>
  <c r="E6724" i="24"/>
  <c r="U8208" i="10"/>
  <c r="E8207" i="24"/>
  <c r="U7297" i="10"/>
  <c r="E7296" i="24"/>
  <c r="U5818" i="10"/>
  <c r="E5817" i="24"/>
  <c r="U3921" i="10"/>
  <c r="E3920" i="24"/>
  <c r="U228" i="10"/>
  <c r="E227" i="24"/>
  <c r="U374" i="10"/>
  <c r="E373" i="24"/>
  <c r="U251" i="10"/>
  <c r="E250" i="24"/>
  <c r="U164" i="10"/>
  <c r="E163" i="24"/>
  <c r="U130" i="10"/>
  <c r="E129" i="24"/>
  <c r="U309" i="10"/>
  <c r="E308" i="24"/>
  <c r="U8358" i="10"/>
  <c r="E8357" i="24"/>
  <c r="U5358" i="10"/>
  <c r="E5357" i="24"/>
  <c r="U8565" i="10"/>
  <c r="E8564" i="24"/>
  <c r="U6921" i="10"/>
  <c r="E6920" i="24"/>
  <c r="U5100" i="10"/>
  <c r="E5099" i="24"/>
  <c r="U8692" i="10"/>
  <c r="E8691" i="24"/>
  <c r="U7108" i="10"/>
  <c r="E7107" i="24"/>
  <c r="U5286" i="10"/>
  <c r="E5285" i="24"/>
  <c r="U2585" i="10"/>
  <c r="E2584" i="24"/>
  <c r="U4789" i="10"/>
  <c r="E4788" i="24"/>
  <c r="U7476" i="10"/>
  <c r="E7475" i="24"/>
  <c r="U5654" i="10"/>
  <c r="E5653" i="24"/>
  <c r="U3578" i="10"/>
  <c r="E3577" i="24"/>
  <c r="U8316" i="10"/>
  <c r="E8315" i="24"/>
  <c r="U7456" i="10"/>
  <c r="E7455" i="24"/>
  <c r="U6545" i="10"/>
  <c r="E6544" i="24"/>
  <c r="U5636" i="10"/>
  <c r="E5635" i="24"/>
  <c r="U4725" i="10"/>
  <c r="E4724" i="24"/>
  <c r="U7945" i="10"/>
  <c r="E7944" i="24"/>
  <c r="U6310" i="10"/>
  <c r="E6309" i="24"/>
  <c r="U6678" i="10"/>
  <c r="E6677" i="24"/>
  <c r="U7057" i="10"/>
  <c r="E7056" i="24"/>
  <c r="U2297" i="10"/>
  <c r="E2296" i="24"/>
  <c r="U5868" i="10"/>
  <c r="E5867" i="24"/>
  <c r="U4234" i="10"/>
  <c r="E4233" i="24"/>
  <c r="U4602" i="10"/>
  <c r="E4601" i="24"/>
  <c r="U6020" i="10"/>
  <c r="E6019" i="24"/>
  <c r="U6097" i="10"/>
  <c r="E6096" i="24"/>
  <c r="U3466" i="10"/>
  <c r="E3465" i="24"/>
  <c r="U6353" i="10"/>
  <c r="E6352" i="24"/>
  <c r="U8486" i="10"/>
  <c r="E8485" i="24"/>
  <c r="U4981" i="10"/>
  <c r="E4980" i="24"/>
  <c r="U7290" i="10"/>
  <c r="E7289" i="24"/>
  <c r="U5657" i="10"/>
  <c r="E5656" i="24"/>
  <c r="U6025" i="10"/>
  <c r="E6024" i="24"/>
  <c r="U6730" i="10"/>
  <c r="E6729" i="24"/>
  <c r="U8608" i="10"/>
  <c r="E8607" i="24"/>
  <c r="U5164" i="10"/>
  <c r="E5163" i="24"/>
  <c r="U7978" i="10"/>
  <c r="E7977" i="24"/>
  <c r="U7524" i="10"/>
  <c r="E7523" i="24"/>
  <c r="U7068" i="10"/>
  <c r="E7067" i="24"/>
  <c r="U6613" i="10"/>
  <c r="E6612" i="24"/>
  <c r="U6158" i="10"/>
  <c r="E6157" i="24"/>
  <c r="U5702" i="10"/>
  <c r="E5701" i="24"/>
  <c r="U5248" i="10"/>
  <c r="E5247" i="24"/>
  <c r="U4793" i="10"/>
  <c r="E4792" i="24"/>
  <c r="U4337" i="10"/>
  <c r="E4336" i="24"/>
  <c r="U3706" i="10"/>
  <c r="E3705" i="24"/>
  <c r="U2385" i="10"/>
  <c r="E2384" i="24"/>
  <c r="U8368" i="10"/>
  <c r="E8367" i="24"/>
  <c r="U7913" i="10"/>
  <c r="E7912" i="24"/>
  <c r="U7457" i="10"/>
  <c r="E7456" i="24"/>
  <c r="U7002" i="10"/>
  <c r="E7001" i="24"/>
  <c r="U8485" i="10"/>
  <c r="E8484" i="24"/>
  <c r="U7710" i="10"/>
  <c r="E7709" i="24"/>
  <c r="U6800" i="10"/>
  <c r="E6799" i="24"/>
  <c r="U5889" i="10"/>
  <c r="E5888" i="24"/>
  <c r="U4980" i="10"/>
  <c r="E4979" i="24"/>
  <c r="U4016" i="10"/>
  <c r="E4015" i="24"/>
  <c r="U8113" i="10"/>
  <c r="E8112" i="24"/>
  <c r="U7658" i="10"/>
  <c r="E7657" i="24"/>
  <c r="U7204" i="10"/>
  <c r="E7203" i="24"/>
  <c r="U6748" i="10"/>
  <c r="E6747" i="24"/>
  <c r="U6293" i="10"/>
  <c r="E6292" i="24"/>
  <c r="U5838" i="10"/>
  <c r="E5837" i="24"/>
  <c r="U5382" i="10"/>
  <c r="E5381" i="24"/>
  <c r="U4928" i="10"/>
  <c r="E4927" i="24"/>
  <c r="U4473" i="10"/>
  <c r="E4472" i="24"/>
  <c r="U3946" i="10"/>
  <c r="E3945" i="24"/>
  <c r="U2853" i="10"/>
  <c r="E2852" i="24"/>
  <c r="U8502" i="10"/>
  <c r="E8501" i="24"/>
  <c r="U8048" i="10"/>
  <c r="E8047" i="24"/>
  <c r="U7593" i="10"/>
  <c r="E7592" i="24"/>
  <c r="U7137" i="10"/>
  <c r="E7136" i="24"/>
  <c r="U6497" i="10"/>
  <c r="E6496" i="24"/>
  <c r="U7980" i="10"/>
  <c r="E7979" i="24"/>
  <c r="U7070" i="10"/>
  <c r="E7069" i="24"/>
  <c r="U5364" i="10"/>
  <c r="E5363" i="24"/>
  <c r="U2800" i="10"/>
  <c r="E2799" i="24"/>
  <c r="U47" i="10"/>
  <c r="E46" i="24"/>
  <c r="U290" i="10"/>
  <c r="E289" i="24"/>
  <c r="U422" i="10"/>
  <c r="E421" i="24"/>
  <c r="U361" i="10"/>
  <c r="E360" i="24"/>
  <c r="U212" i="10"/>
  <c r="E211" i="24"/>
  <c r="U242" i="10"/>
  <c r="E241" i="24"/>
  <c r="U7605" i="10"/>
  <c r="E7604" i="24"/>
  <c r="U4676" i="10"/>
  <c r="E4675" i="24"/>
  <c r="U8262" i="10"/>
  <c r="E8261" i="24"/>
  <c r="U6465" i="10"/>
  <c r="E6464" i="24"/>
  <c r="U4645" i="10"/>
  <c r="E4644" i="24"/>
  <c r="U8388" i="10"/>
  <c r="E8387" i="24"/>
  <c r="U6652" i="10"/>
  <c r="E6651" i="24"/>
  <c r="U4832" i="10"/>
  <c r="E4831" i="24"/>
  <c r="U8265" i="10"/>
  <c r="E8264" i="24"/>
  <c r="U8633" i="10"/>
  <c r="E8632" i="24"/>
  <c r="U7020" i="10"/>
  <c r="E7019" i="24"/>
  <c r="U5200" i="10"/>
  <c r="E5199" i="24"/>
  <c r="U1742" i="10"/>
  <c r="E1741" i="24"/>
  <c r="U8138" i="10"/>
  <c r="E8137" i="24"/>
  <c r="U7228" i="10"/>
  <c r="E7227" i="24"/>
  <c r="U6318" i="10"/>
  <c r="E6317" i="24"/>
  <c r="U5408" i="10"/>
  <c r="E5407" i="24"/>
  <c r="U4497" i="10"/>
  <c r="E4496" i="24"/>
  <c r="U6124" i="10"/>
  <c r="E6123" i="24"/>
  <c r="U4490" i="10"/>
  <c r="E4489" i="24"/>
  <c r="U4858" i="10"/>
  <c r="E4857" i="24"/>
  <c r="U6148" i="10"/>
  <c r="E6147" i="24"/>
  <c r="U6496" i="10"/>
  <c r="E6495" i="24"/>
  <c r="U3988" i="10"/>
  <c r="E3987" i="24"/>
  <c r="U6922" i="10"/>
  <c r="E6921" i="24"/>
  <c r="U8572" i="10"/>
  <c r="E8571" i="24"/>
  <c r="U5109" i="10"/>
  <c r="E5108" i="24"/>
  <c r="U3013" i="10"/>
  <c r="E3012" i="24"/>
  <c r="U7620" i="10"/>
  <c r="E7619" i="24"/>
  <c r="U7988" i="10"/>
  <c r="E7987" i="24"/>
  <c r="U7712" i="10"/>
  <c r="E7711" i="24"/>
  <c r="U4017" i="10"/>
  <c r="E4016" i="24"/>
  <c r="U5470" i="10"/>
  <c r="E5469" i="24"/>
  <c r="U3584" i="10"/>
  <c r="E3583" i="24"/>
  <c r="U4196" i="10"/>
  <c r="E4195" i="24"/>
  <c r="U5820" i="10"/>
  <c r="E5819" i="24"/>
  <c r="U7894" i="10"/>
  <c r="E7893" i="24"/>
  <c r="U4254" i="10"/>
  <c r="E4253" i="24"/>
  <c r="U7865" i="10"/>
  <c r="E7864" i="24"/>
  <c r="U7409" i="10"/>
  <c r="E7408" i="24"/>
  <c r="U6954" i="10"/>
  <c r="E6953" i="24"/>
  <c r="U6500" i="10"/>
  <c r="E6499" i="24"/>
  <c r="U6044" i="10"/>
  <c r="E6043" i="24"/>
  <c r="U5589" i="10"/>
  <c r="E5588" i="24"/>
  <c r="U5134" i="10"/>
  <c r="E5133" i="24"/>
  <c r="U4678" i="10"/>
  <c r="E4677" i="24"/>
  <c r="U4222" i="10"/>
  <c r="E4221" i="24"/>
  <c r="U3406" i="10"/>
  <c r="E3405" i="24"/>
  <c r="U8709" i="10"/>
  <c r="E8708" i="24"/>
  <c r="U8254" i="10"/>
  <c r="E8253" i="24"/>
  <c r="U7798" i="10"/>
  <c r="E7797" i="24"/>
  <c r="U7344" i="10"/>
  <c r="E7343" i="24"/>
  <c r="U6889" i="10"/>
  <c r="E6888" i="24"/>
  <c r="U8334" i="10"/>
  <c r="E8333" i="24"/>
  <c r="U7482" i="10"/>
  <c r="E7481" i="24"/>
  <c r="U6572" i="10"/>
  <c r="E6571" i="24"/>
  <c r="U5662" i="10"/>
  <c r="E5661" i="24"/>
  <c r="U4752" i="10"/>
  <c r="E4751" i="24"/>
  <c r="U3598" i="10"/>
  <c r="E3597" i="24"/>
  <c r="U8000" i="10"/>
  <c r="E7999" i="24"/>
  <c r="U7545" i="10"/>
  <c r="E7544" i="24"/>
  <c r="U7089" i="10"/>
  <c r="E7088" i="24"/>
  <c r="U6634" i="10"/>
  <c r="E6633" i="24"/>
  <c r="U6180" i="10"/>
  <c r="E6179" i="24"/>
  <c r="U5724" i="10"/>
  <c r="E5723" i="24"/>
  <c r="U5269" i="10"/>
  <c r="E5268" i="24"/>
  <c r="U4814" i="10"/>
  <c r="E4813" i="24"/>
  <c r="U4358" i="10"/>
  <c r="E4357" i="24"/>
  <c r="U3765" i="10"/>
  <c r="E3764" i="24"/>
  <c r="U2518" i="10"/>
  <c r="E2517" i="24"/>
  <c r="U8389" i="10"/>
  <c r="E8388" i="24"/>
  <c r="U7934" i="10"/>
  <c r="E7933" i="24"/>
  <c r="U7478" i="10"/>
  <c r="E7477" i="24"/>
  <c r="U7024" i="10"/>
  <c r="E7023" i="24"/>
  <c r="U8513" i="10"/>
  <c r="E8512" i="24"/>
  <c r="U7753" i="10"/>
  <c r="E7752" i="24"/>
  <c r="U6729" i="10"/>
  <c r="E6728" i="24"/>
  <c r="U4908" i="10"/>
  <c r="E4907" i="24"/>
  <c r="U438" i="10"/>
  <c r="E437" i="24"/>
  <c r="U194" i="10"/>
  <c r="E193" i="24"/>
  <c r="U34" i="10"/>
  <c r="E33" i="24"/>
  <c r="U338" i="10"/>
  <c r="E337" i="24"/>
  <c r="U470" i="10"/>
  <c r="E469" i="24"/>
  <c r="U511" i="10"/>
  <c r="E510" i="24"/>
  <c r="U324" i="10"/>
  <c r="E323" i="24"/>
  <c r="U6752" i="10"/>
  <c r="E6751" i="24"/>
  <c r="U3952" i="10"/>
  <c r="E3951" i="24"/>
  <c r="U7830" i="10"/>
  <c r="E7829" i="24"/>
  <c r="U6010" i="10"/>
  <c r="E6009" i="24"/>
  <c r="U4177" i="10"/>
  <c r="E4176" i="24"/>
  <c r="U8017" i="10"/>
  <c r="E8016" i="24"/>
  <c r="U6197" i="10"/>
  <c r="E6196" i="24"/>
  <c r="U4377" i="10"/>
  <c r="E4376" i="24"/>
  <c r="U7206" i="10"/>
  <c r="E7205" i="24"/>
  <c r="U8329" i="10"/>
  <c r="E8328" i="24"/>
  <c r="U6565" i="10"/>
  <c r="E6564" i="24"/>
  <c r="U4745" i="10"/>
  <c r="E4744" i="24"/>
  <c r="U8620" i="10"/>
  <c r="E8619" i="24"/>
  <c r="U7910" i="10"/>
  <c r="E7909" i="24"/>
  <c r="U7001" i="10"/>
  <c r="E7000" i="24"/>
  <c r="U6090" i="10"/>
  <c r="E6089" i="24"/>
  <c r="U5180" i="10"/>
  <c r="E5179" i="24"/>
  <c r="U4270" i="10"/>
  <c r="E4269" i="24"/>
  <c r="U4304" i="10"/>
  <c r="E4303" i="24"/>
  <c r="U3696" i="10"/>
  <c r="E3695" i="24"/>
  <c r="U4188" i="10"/>
  <c r="E4187" i="24"/>
  <c r="U6801" i="10"/>
  <c r="E6800" i="24"/>
  <c r="U8441" i="10"/>
  <c r="E8440" i="24"/>
  <c r="U7750" i="10"/>
  <c r="E7749" i="24"/>
  <c r="U5930" i="10"/>
  <c r="E5929" i="24"/>
  <c r="U4070" i="10"/>
  <c r="E4069" i="24"/>
  <c r="U7685" i="10"/>
  <c r="E7684" i="24"/>
  <c r="U7254" i="10"/>
  <c r="E7253" i="24"/>
  <c r="U2992" i="10"/>
  <c r="E2991" i="24"/>
  <c r="U6521" i="10"/>
  <c r="E6520" i="24"/>
  <c r="U4700" i="10"/>
  <c r="E4699" i="24"/>
  <c r="U8276" i="10"/>
  <c r="E8275" i="24"/>
  <c r="U8362" i="10"/>
  <c r="E8361" i="24"/>
  <c r="U383" i="10"/>
  <c r="E382" i="24"/>
  <c r="U85" i="10"/>
  <c r="E84" i="24"/>
  <c r="U2864" i="10"/>
  <c r="E2863" i="24"/>
  <c r="U7562" i="10"/>
  <c r="E7561" i="24"/>
  <c r="U7930" i="10"/>
  <c r="E7929" i="24"/>
  <c r="U7684" i="10"/>
  <c r="E7683" i="24"/>
  <c r="U3980" i="10"/>
  <c r="E3979" i="24"/>
  <c r="U8644" i="10"/>
  <c r="E8643" i="24"/>
  <c r="U5614" i="10"/>
  <c r="E5613" i="24"/>
  <c r="U8698" i="10"/>
  <c r="E8697" i="24"/>
  <c r="U7120" i="10"/>
  <c r="E7119" i="24"/>
  <c r="U5300" i="10"/>
  <c r="E5299" i="24"/>
  <c r="U2629" i="10"/>
  <c r="E2628" i="24"/>
  <c r="U7306" i="10"/>
  <c r="E7305" i="24"/>
  <c r="U5486" i="10"/>
  <c r="E5485" i="24"/>
  <c r="U3129" i="10"/>
  <c r="E3128" i="24"/>
  <c r="U5444" i="10"/>
  <c r="E5443" i="24"/>
  <c r="U7674" i="10"/>
  <c r="E7673" i="24"/>
  <c r="U5854" i="10"/>
  <c r="E5853" i="24"/>
  <c r="U3968" i="10"/>
  <c r="E3967" i="24"/>
  <c r="U8384" i="10"/>
  <c r="E8383" i="24"/>
  <c r="U7556" i="10"/>
  <c r="E7555" i="24"/>
  <c r="U6645" i="10"/>
  <c r="E6644" i="24"/>
  <c r="U5734" i="10"/>
  <c r="E5733" i="24"/>
  <c r="U4825" i="10"/>
  <c r="E4824" i="24"/>
  <c r="U3792" i="10"/>
  <c r="E3791" i="24"/>
  <c r="U8284" i="10"/>
  <c r="E8283" i="24"/>
  <c r="U5273" i="10"/>
  <c r="E5272" i="24"/>
  <c r="U8528" i="10"/>
  <c r="E8527" i="24"/>
  <c r="U6864" i="10"/>
  <c r="E6863" i="24"/>
  <c r="U5044" i="10"/>
  <c r="E5043" i="24"/>
  <c r="U8654" i="10"/>
  <c r="E8653" i="24"/>
  <c r="U7050" i="10"/>
  <c r="E7049" i="24"/>
  <c r="U5230" i="10"/>
  <c r="E5229" i="24"/>
  <c r="U2209" i="10"/>
  <c r="E2208" i="24"/>
  <c r="U4646" i="10"/>
  <c r="E4645" i="24"/>
  <c r="U7418" i="10"/>
  <c r="E7417" i="24"/>
  <c r="U5598" i="10"/>
  <c r="E5597" i="24"/>
  <c r="U3428" i="10"/>
  <c r="E3427" i="24"/>
  <c r="U8298" i="10"/>
  <c r="E8297" i="24"/>
  <c r="U7428" i="10"/>
  <c r="E7427" i="24"/>
  <c r="U6517" i="10"/>
  <c r="E6516" i="24"/>
  <c r="U5606" i="10"/>
  <c r="E5605" i="24"/>
  <c r="U4697" i="10"/>
  <c r="E4696" i="24"/>
  <c r="U3450" i="10"/>
  <c r="E3449" i="24"/>
  <c r="U8004" i="10"/>
  <c r="E8003" i="24"/>
  <c r="U5073" i="10"/>
  <c r="E5072" i="24"/>
  <c r="U8433" i="10"/>
  <c r="E8432" i="24"/>
  <c r="U6721" i="10"/>
  <c r="E6720" i="24"/>
  <c r="U4901" i="10"/>
  <c r="E4900" i="24"/>
  <c r="U8558" i="10"/>
  <c r="E8557" i="24"/>
  <c r="U6908" i="10"/>
  <c r="E6907" i="24"/>
  <c r="U5088" i="10"/>
  <c r="E5087" i="24"/>
  <c r="U8586" i="10"/>
  <c r="E8585" i="24"/>
  <c r="U4142" i="10"/>
  <c r="E4141" i="24"/>
  <c r="U7276" i="10"/>
  <c r="E7275" i="24"/>
  <c r="U5456" i="10"/>
  <c r="E5455" i="24"/>
  <c r="U3050" i="10"/>
  <c r="E3049" i="24"/>
  <c r="U8250" i="10"/>
  <c r="E8249" i="24"/>
  <c r="U7356" i="10"/>
  <c r="E7355" i="24"/>
  <c r="U6446" i="10"/>
  <c r="E6445" i="24"/>
  <c r="U5536" i="10"/>
  <c r="E5535" i="24"/>
  <c r="U4625" i="10"/>
  <c r="E4624" i="24"/>
  <c r="U3264" i="10"/>
  <c r="E3263" i="24"/>
  <c r="U8420" i="10"/>
  <c r="E8419" i="24"/>
  <c r="U7610" i="10"/>
  <c r="E7609" i="24"/>
  <c r="U6700" i="10"/>
  <c r="E6699" i="24"/>
  <c r="U5790" i="10"/>
  <c r="E5789" i="24"/>
  <c r="U4880" i="10"/>
  <c r="E4879" i="24"/>
  <c r="U3882" i="10"/>
  <c r="E3881" i="24"/>
  <c r="U8064" i="10"/>
  <c r="E8063" i="24"/>
  <c r="U7520" i="10"/>
  <c r="E7519" i="24"/>
  <c r="U7876" i="10"/>
  <c r="E7875" i="24"/>
  <c r="U7433" i="10"/>
  <c r="E7432" i="24"/>
  <c r="U5870" i="10"/>
  <c r="E5869" i="24"/>
  <c r="U4910" i="10"/>
  <c r="E4909" i="24"/>
  <c r="U7296" i="10"/>
  <c r="E7295" i="24"/>
  <c r="U5476" i="10"/>
  <c r="E5475" i="24"/>
  <c r="U3098" i="10"/>
  <c r="E3097" i="24"/>
  <c r="U7230" i="10"/>
  <c r="E7229" i="24"/>
  <c r="U6345" i="10"/>
  <c r="E6344" i="24"/>
  <c r="U7886" i="10"/>
  <c r="E7885" i="24"/>
  <c r="U6065" i="10"/>
  <c r="E6064" i="24"/>
  <c r="U4245" i="10"/>
  <c r="E4244" i="24"/>
  <c r="U7820" i="10"/>
  <c r="E7819" i="24"/>
  <c r="U7525" i="10"/>
  <c r="E7524" i="24"/>
  <c r="U89" i="10"/>
  <c r="E88" i="24"/>
  <c r="U143" i="10"/>
  <c r="E142" i="24"/>
  <c r="U7376" i="10"/>
  <c r="E7375" i="24"/>
  <c r="U5742" i="10"/>
  <c r="E5741" i="24"/>
  <c r="U6110" i="10"/>
  <c r="E6109" i="24"/>
  <c r="U6773" i="10"/>
  <c r="E6772" i="24"/>
  <c r="U3525" i="10"/>
  <c r="E3524" i="24"/>
  <c r="U7889" i="10"/>
  <c r="E7888" i="24"/>
  <c r="U4988" i="10"/>
  <c r="E4987" i="24"/>
  <c r="U8394" i="10"/>
  <c r="E8393" i="24"/>
  <c r="U6665" i="10"/>
  <c r="E6664" i="24"/>
  <c r="U4844" i="10"/>
  <c r="E4843" i="24"/>
  <c r="U8521" i="10"/>
  <c r="E8520" i="24"/>
  <c r="U6852" i="10"/>
  <c r="E6851" i="24"/>
  <c r="U5030" i="10"/>
  <c r="E5029" i="24"/>
  <c r="U8529" i="10"/>
  <c r="E8528" i="24"/>
  <c r="U2353" i="10"/>
  <c r="E2352" i="24"/>
  <c r="U7220" i="10"/>
  <c r="E7219" i="24"/>
  <c r="U5398" i="10"/>
  <c r="E5397" i="24"/>
  <c r="U2896" i="10"/>
  <c r="E2895" i="24"/>
  <c r="U8230" i="10"/>
  <c r="E8229" i="24"/>
  <c r="U7328" i="10"/>
  <c r="E7327" i="24"/>
  <c r="U6417" i="10"/>
  <c r="E6416" i="24"/>
  <c r="U5508" i="10"/>
  <c r="E5507" i="24"/>
  <c r="U4597" i="10"/>
  <c r="E4596" i="24"/>
  <c r="U3184" i="10"/>
  <c r="E3183" i="24"/>
  <c r="U7492" i="10"/>
  <c r="E7491" i="24"/>
  <c r="U4590" i="10"/>
  <c r="E4589" i="24"/>
  <c r="U8224" i="10"/>
  <c r="E8223" i="24"/>
  <c r="U6409" i="10"/>
  <c r="E6408" i="24"/>
  <c r="U4588" i="10"/>
  <c r="E4587" i="24"/>
  <c r="U8350" i="10"/>
  <c r="E8349" i="24"/>
  <c r="U6596" i="10"/>
  <c r="E6595" i="24"/>
  <c r="U4774" i="10"/>
  <c r="E4773" i="24"/>
  <c r="U8202" i="10"/>
  <c r="E8201" i="24"/>
  <c r="U8593" i="10"/>
  <c r="E8592" i="24"/>
  <c r="U6964" i="10"/>
  <c r="E6963" i="24"/>
  <c r="U5142" i="10"/>
  <c r="E5141" i="24"/>
  <c r="U8753" i="10"/>
  <c r="E8752" i="24"/>
  <c r="U8110" i="10"/>
  <c r="E8109" i="24"/>
  <c r="U7200" i="10"/>
  <c r="E7199" i="24"/>
  <c r="U6289" i="10"/>
  <c r="E6288" i="24"/>
  <c r="U5380" i="10"/>
  <c r="E5379" i="24"/>
  <c r="U4469" i="10"/>
  <c r="E4468" i="24"/>
  <c r="U2842" i="10"/>
  <c r="E2841" i="24"/>
  <c r="U7264" i="10"/>
  <c r="E7263" i="24"/>
  <c r="U4390" i="10"/>
  <c r="E4389" i="24"/>
  <c r="U8086" i="10"/>
  <c r="E8085" i="24"/>
  <c r="U6266" i="10"/>
  <c r="E6265" i="24"/>
  <c r="U4446" i="10"/>
  <c r="E4445" i="24"/>
  <c r="U8256" i="10"/>
  <c r="E8255" i="24"/>
  <c r="U6453" i="10"/>
  <c r="E6452" i="24"/>
  <c r="U4633" i="10"/>
  <c r="E4632" i="24"/>
  <c r="U7918" i="10"/>
  <c r="E7917" i="24"/>
  <c r="U8500" i="10"/>
  <c r="E8499" i="24"/>
  <c r="U6821" i="10"/>
  <c r="E6820" i="24"/>
  <c r="U5001" i="10"/>
  <c r="E5000" i="24"/>
  <c r="U8705" i="10"/>
  <c r="E8704" i="24"/>
  <c r="U8038" i="10"/>
  <c r="E8037" i="24"/>
  <c r="U7129" i="10"/>
  <c r="E7128" i="24"/>
  <c r="U6218" i="10"/>
  <c r="E6217" i="24"/>
  <c r="U5308" i="10"/>
  <c r="E5307" i="24"/>
  <c r="U4398" i="10"/>
  <c r="E4397" i="24"/>
  <c r="U2656" i="10"/>
  <c r="E2655" i="24"/>
  <c r="U8266" i="10"/>
  <c r="E8265" i="24"/>
  <c r="U7382" i="10"/>
  <c r="E7381" i="24"/>
  <c r="U6473" i="10"/>
  <c r="E6472" i="24"/>
  <c r="U5562" i="10"/>
  <c r="E5561" i="24"/>
  <c r="U4652" i="10"/>
  <c r="E4651" i="24"/>
  <c r="U3333" i="10"/>
  <c r="E3332" i="24"/>
  <c r="U8657" i="10"/>
  <c r="E8656" i="24"/>
  <c r="U8234" i="10"/>
  <c r="E8233" i="24"/>
  <c r="U5798" i="10"/>
  <c r="E5797" i="24"/>
  <c r="U3086" i="10"/>
  <c r="E3085" i="24"/>
  <c r="U6985" i="10"/>
  <c r="E6984" i="24"/>
  <c r="U6841" i="10"/>
  <c r="E6840" i="24"/>
  <c r="U5020" i="10"/>
  <c r="E5019" i="24"/>
  <c r="U8596" i="10"/>
  <c r="E8595" i="24"/>
  <c r="U6682" i="10"/>
  <c r="E6681" i="24"/>
  <c r="U5434" i="10"/>
  <c r="E5433" i="24"/>
  <c r="U7430" i="10"/>
  <c r="E7429" i="24"/>
  <c r="U5610" i="10"/>
  <c r="E5609" i="24"/>
  <c r="U3461" i="10"/>
  <c r="E3460" i="24"/>
  <c r="U7365" i="10"/>
  <c r="E7364" i="24"/>
  <c r="U6273" i="10"/>
  <c r="E6272" i="24"/>
  <c r="U116" i="10"/>
  <c r="E115" i="24"/>
  <c r="U68" i="10"/>
  <c r="E67" i="24"/>
  <c r="U5556" i="10"/>
  <c r="E5555" i="24"/>
  <c r="U3812" i="10"/>
  <c r="E3811" i="24"/>
  <c r="U4289" i="10"/>
  <c r="E4288" i="24"/>
  <c r="U5862" i="10"/>
  <c r="E5861" i="24"/>
  <c r="U2922" i="10"/>
  <c r="E2921" i="24"/>
  <c r="U7178" i="10"/>
  <c r="E7177" i="24"/>
  <c r="U4305" i="10"/>
  <c r="E4304" i="24"/>
  <c r="U8030" i="10"/>
  <c r="E8029" i="24"/>
  <c r="U6209" i="10"/>
  <c r="E6208" i="24"/>
  <c r="U4389" i="10"/>
  <c r="E4388" i="24"/>
  <c r="U8217" i="10"/>
  <c r="E8216" i="24"/>
  <c r="U6396" i="10"/>
  <c r="E6395" i="24"/>
  <c r="U4576" i="10"/>
  <c r="E4575" i="24"/>
  <c r="U7748" i="10"/>
  <c r="E7747" i="24"/>
  <c r="U8462" i="10"/>
  <c r="E8461" i="24"/>
  <c r="U6764" i="10"/>
  <c r="E6763" i="24"/>
  <c r="U4944" i="10"/>
  <c r="E4943" i="24"/>
  <c r="U8686" i="10"/>
  <c r="E8685" i="24"/>
  <c r="U8010" i="10"/>
  <c r="E8009" i="24"/>
  <c r="U7100" i="10"/>
  <c r="E7099" i="24"/>
  <c r="U6190" i="10"/>
  <c r="E6189" i="24"/>
  <c r="U5280" i="10"/>
  <c r="E5279" i="24"/>
  <c r="U4369" i="10"/>
  <c r="E4368" i="24"/>
  <c r="U2561" i="10"/>
  <c r="E2560" i="24"/>
  <c r="U6638" i="10"/>
  <c r="E6637" i="24"/>
  <c r="U3876" i="10"/>
  <c r="E3875" i="24"/>
  <c r="U7774" i="10"/>
  <c r="E7773" i="24"/>
  <c r="U5953" i="10"/>
  <c r="E5952" i="24"/>
  <c r="U4101" i="10"/>
  <c r="E4100" i="24"/>
  <c r="U7961" i="10"/>
  <c r="E7960" i="24"/>
  <c r="U6140" i="10"/>
  <c r="E6139" i="24"/>
  <c r="U4320" i="10"/>
  <c r="E4319" i="24"/>
  <c r="U7065" i="10"/>
  <c r="E7064" i="24"/>
  <c r="U8292" i="10"/>
  <c r="E8291" i="24"/>
  <c r="U6508" i="10"/>
  <c r="E6507" i="24"/>
  <c r="U4688" i="10"/>
  <c r="E4687" i="24"/>
  <c r="U8601" i="10"/>
  <c r="E8600" i="24"/>
  <c r="U7882" i="10"/>
  <c r="E7881" i="24"/>
  <c r="U6972" i="10"/>
  <c r="E6971" i="24"/>
  <c r="U6062" i="10"/>
  <c r="E6061" i="24"/>
  <c r="U5152" i="10"/>
  <c r="E5151" i="24"/>
  <c r="U4241" i="10"/>
  <c r="E4240" i="24"/>
  <c r="U8741" i="10"/>
  <c r="E8740" i="24"/>
  <c r="U6410" i="10"/>
  <c r="E6409" i="24"/>
  <c r="U3546" i="10"/>
  <c r="E3545" i="24"/>
  <c r="U7632" i="10"/>
  <c r="E7631" i="24"/>
  <c r="U5812" i="10"/>
  <c r="E5811" i="24"/>
  <c r="U3910" i="10"/>
  <c r="E3909" i="24"/>
  <c r="U7818" i="10"/>
  <c r="E7817" i="24"/>
  <c r="U5998" i="10"/>
  <c r="E5997" i="24"/>
  <c r="U4160" i="10"/>
  <c r="E4159" i="24"/>
  <c r="U6837" i="10"/>
  <c r="E6836" i="24"/>
  <c r="U8186" i="10"/>
  <c r="E8185" i="24"/>
  <c r="U6366" i="10"/>
  <c r="E6365" i="24"/>
  <c r="U4545" i="10"/>
  <c r="E4544" i="24"/>
  <c r="U8554" i="10"/>
  <c r="E8553" i="24"/>
  <c r="U7812" i="10"/>
  <c r="E7811" i="24"/>
  <c r="U6901" i="10"/>
  <c r="E6900" i="24"/>
  <c r="U5990" i="10"/>
  <c r="E5989" i="24"/>
  <c r="U5081" i="10"/>
  <c r="E5080" i="24"/>
  <c r="U4150" i="10"/>
  <c r="E4149" i="24"/>
  <c r="U8693" i="10"/>
  <c r="E8692" i="24"/>
  <c r="U8065" i="10"/>
  <c r="E8064" i="24"/>
  <c r="U7156" i="10"/>
  <c r="E7155" i="24"/>
  <c r="U6245" i="10"/>
  <c r="E6244" i="24"/>
  <c r="U5334" i="10"/>
  <c r="E5333" i="24"/>
  <c r="U4425" i="10"/>
  <c r="E4424" i="24"/>
  <c r="U5237" i="10"/>
  <c r="E5236" i="24"/>
  <c r="U3482" i="10"/>
  <c r="E3481" i="24"/>
  <c r="U8165" i="10"/>
  <c r="E8164" i="24"/>
  <c r="U8730" i="10"/>
  <c r="E8729" i="24"/>
  <c r="U6012" i="10"/>
  <c r="E6011" i="24"/>
  <c r="U4953" i="10"/>
  <c r="E4952" i="24"/>
  <c r="U7574" i="10"/>
  <c r="E7573" i="24"/>
  <c r="U5941" i="10"/>
  <c r="E5940" i="24"/>
  <c r="U6309" i="10"/>
  <c r="E6308" i="24"/>
  <c r="U6873" i="10"/>
  <c r="E6872" i="24"/>
  <c r="U8676" i="10"/>
  <c r="E8675" i="24"/>
  <c r="U5498" i="10"/>
  <c r="E5497" i="24"/>
  <c r="U3662" i="10"/>
  <c r="E3661" i="24"/>
  <c r="U4233" i="10"/>
  <c r="E4232" i="24"/>
  <c r="U5834" i="10"/>
  <c r="E5833" i="24"/>
  <c r="U5700" i="10"/>
  <c r="E5699" i="24"/>
  <c r="U2784" i="10"/>
  <c r="E2783" i="24"/>
  <c r="U5670" i="10"/>
  <c r="E5669" i="24"/>
  <c r="U8401" i="10"/>
  <c r="E8400" i="24"/>
  <c r="U4853" i="10"/>
  <c r="E4852" i="24"/>
  <c r="U6928" i="10"/>
  <c r="E6927" i="24"/>
  <c r="U2725" i="10"/>
  <c r="E2724" i="24"/>
  <c r="U7722" i="10"/>
  <c r="E7721" i="24"/>
  <c r="U7268" i="10"/>
  <c r="E7267" i="24"/>
  <c r="U6812" i="10"/>
  <c r="E6811" i="24"/>
  <c r="U6357" i="10"/>
  <c r="E6356" i="24"/>
  <c r="U5902" i="10"/>
  <c r="E5901" i="24"/>
  <c r="U5446" i="10"/>
  <c r="E5445" i="24"/>
  <c r="U4992" i="10"/>
  <c r="E4991" i="24"/>
  <c r="U4537" i="10"/>
  <c r="E4536" i="24"/>
  <c r="U4032" i="10"/>
  <c r="E4031" i="24"/>
  <c r="U3024" i="10"/>
  <c r="E3023" i="24"/>
  <c r="U8566" i="10"/>
  <c r="E8565" i="24"/>
  <c r="U8112" i="10"/>
  <c r="E8111" i="24"/>
  <c r="U7657" i="10"/>
  <c r="E7656" i="24"/>
  <c r="U7201" i="10"/>
  <c r="E7200" i="24"/>
  <c r="U6625" i="10"/>
  <c r="E6624" i="24"/>
  <c r="U8108" i="10"/>
  <c r="E8107" i="24"/>
  <c r="U7198" i="10"/>
  <c r="E7197" i="24"/>
  <c r="U6288" i="10"/>
  <c r="E6287" i="24"/>
  <c r="U5377" i="10"/>
  <c r="E5376" i="24"/>
  <c r="U4468" i="10"/>
  <c r="E4467" i="24"/>
  <c r="U2841" i="10"/>
  <c r="E2840" i="24"/>
  <c r="U7857" i="10"/>
  <c r="E7856" i="24"/>
  <c r="U7402" i="10"/>
  <c r="E7401" i="24"/>
  <c r="U6948" i="10"/>
  <c r="E6947" i="24"/>
  <c r="U6492" i="10"/>
  <c r="E6491" i="24"/>
  <c r="U6037" i="10"/>
  <c r="E6036" i="24"/>
  <c r="U5582" i="10"/>
  <c r="E5581" i="24"/>
  <c r="U5126" i="10"/>
  <c r="E5125" i="24"/>
  <c r="U4672" i="10"/>
  <c r="E4671" i="24"/>
  <c r="U4213" i="10"/>
  <c r="E4212" i="24"/>
  <c r="U3385" i="10"/>
  <c r="E3384" i="24"/>
  <c r="U8702" i="10"/>
  <c r="E8701" i="24"/>
  <c r="U8246" i="10"/>
  <c r="E8245" i="24"/>
  <c r="U7792" i="10"/>
  <c r="E7791" i="24"/>
  <c r="U7337" i="10"/>
  <c r="E7336" i="24"/>
  <c r="U6881" i="10"/>
  <c r="E6880" i="24"/>
  <c r="U8324" i="10"/>
  <c r="E8323" i="24"/>
  <c r="U7468" i="10"/>
  <c r="E7467" i="24"/>
  <c r="U6160" i="10"/>
  <c r="E6159" i="24"/>
  <c r="U4340" i="10"/>
  <c r="E4339" i="24"/>
  <c r="U192" i="10"/>
  <c r="E191" i="24"/>
  <c r="U198" i="10"/>
  <c r="E197" i="24"/>
  <c r="U366" i="10"/>
  <c r="E365" i="24"/>
  <c r="U327" i="10"/>
  <c r="E326" i="24"/>
  <c r="U671" i="10"/>
  <c r="E670" i="24"/>
  <c r="U120" i="10"/>
  <c r="E119" i="24"/>
  <c r="U234" i="10"/>
  <c r="E233" i="24"/>
  <c r="U23" i="10"/>
  <c r="E22" i="24"/>
  <c r="U615" i="10"/>
  <c r="E614" i="24"/>
  <c r="U931" i="10"/>
  <c r="E930" i="24"/>
  <c r="U140" i="10"/>
  <c r="E139" i="24"/>
  <c r="U254" i="10"/>
  <c r="E253" i="24"/>
  <c r="U63" i="10"/>
  <c r="E62" i="24"/>
  <c r="U631" i="10"/>
  <c r="E630" i="24"/>
  <c r="U943" i="10"/>
  <c r="E942" i="24"/>
  <c r="U598" i="10"/>
  <c r="E597" i="24"/>
  <c r="U354" i="10"/>
  <c r="E353" i="24"/>
  <c r="U835" i="10"/>
  <c r="E834" i="24"/>
  <c r="U673" i="10"/>
  <c r="E672" i="24"/>
  <c r="U1001" i="10"/>
  <c r="E1000" i="24"/>
  <c r="U1257" i="10"/>
  <c r="E1256" i="24"/>
  <c r="U278" i="10"/>
  <c r="E277" i="24"/>
  <c r="U647" i="10"/>
  <c r="E646" i="24"/>
  <c r="U572" i="10"/>
  <c r="E571" i="24"/>
  <c r="U924" i="10"/>
  <c r="E923" i="24"/>
  <c r="U7840" i="10"/>
  <c r="E7839" i="24"/>
  <c r="U6385" i="10"/>
  <c r="E6384" i="24"/>
  <c r="U4524" i="10"/>
  <c r="E4523" i="24"/>
  <c r="U6910" i="10"/>
  <c r="E6909" i="24"/>
  <c r="U3312" i="10"/>
  <c r="E3311" i="24"/>
  <c r="U8761" i="10"/>
  <c r="E8760" i="24"/>
  <c r="U5754" i="10"/>
  <c r="E5753" i="24"/>
  <c r="U4085" i="10"/>
  <c r="E4084" i="24"/>
  <c r="U4489" i="10"/>
  <c r="E4488" i="24"/>
  <c r="U5962" i="10"/>
  <c r="E5961" i="24"/>
  <c r="U5926" i="10"/>
  <c r="E5925" i="24"/>
  <c r="U3162" i="10"/>
  <c r="E3161" i="24"/>
  <c r="U6069" i="10"/>
  <c r="E6068" i="24"/>
  <c r="U8449" i="10"/>
  <c r="E8448" i="24"/>
  <c r="U4924" i="10"/>
  <c r="E4923" i="24"/>
  <c r="U8736" i="10"/>
  <c r="E8735" i="24"/>
  <c r="U7364" i="10"/>
  <c r="E7363" i="24"/>
  <c r="U7732" i="10"/>
  <c r="E7731" i="24"/>
  <c r="U7584" i="10"/>
  <c r="E7583" i="24"/>
  <c r="U3846" i="10"/>
  <c r="E3845" i="24"/>
  <c r="U6017" i="10"/>
  <c r="E6016" i="24"/>
  <c r="U8177" i="10"/>
  <c r="E8176" i="24"/>
  <c r="U7609" i="10"/>
  <c r="E7608" i="24"/>
  <c r="U7153" i="10"/>
  <c r="E7152" i="24"/>
  <c r="U6698" i="10"/>
  <c r="E6697" i="24"/>
  <c r="U6244" i="10"/>
  <c r="E6243" i="24"/>
  <c r="U5788" i="10"/>
  <c r="E5787" i="24"/>
  <c r="U5333" i="10"/>
  <c r="E5332" i="24"/>
  <c r="U4878" i="10"/>
  <c r="E4877" i="24"/>
  <c r="U4422" i="10"/>
  <c r="E4421" i="24"/>
  <c r="U3881" i="10"/>
  <c r="E3880" i="24"/>
  <c r="U2724" i="10"/>
  <c r="E2723" i="24"/>
  <c r="U8453" i="10"/>
  <c r="E8452" i="24"/>
  <c r="U7998" i="10"/>
  <c r="E7997" i="24"/>
  <c r="U7542" i="10"/>
  <c r="E7541" i="24"/>
  <c r="U7088" i="10"/>
  <c r="E7087" i="24"/>
  <c r="U8598" i="10"/>
  <c r="E8597" i="24"/>
  <c r="U7881" i="10"/>
  <c r="E7880" i="24"/>
  <c r="U6970" i="10"/>
  <c r="E6969" i="24"/>
  <c r="U6060" i="10"/>
  <c r="E6059" i="24"/>
  <c r="U5150" i="10"/>
  <c r="E5149" i="24"/>
  <c r="U4240" i="10"/>
  <c r="E4239" i="24"/>
  <c r="U8198" i="10"/>
  <c r="E8197" i="24"/>
  <c r="U7744" i="10"/>
  <c r="E7743" i="24"/>
  <c r="U7289" i="10"/>
  <c r="E7288" i="24"/>
  <c r="U6833" i="10"/>
  <c r="E6832" i="24"/>
  <c r="U6378" i="10"/>
  <c r="E6377" i="24"/>
  <c r="U5924" i="10"/>
  <c r="E5923" i="24"/>
  <c r="U5468" i="10"/>
  <c r="E5467" i="24"/>
  <c r="U5013" i="10"/>
  <c r="E5012" i="24"/>
  <c r="U4558" i="10"/>
  <c r="E4557" i="24"/>
  <c r="U4060" i="10"/>
  <c r="E4059" i="24"/>
  <c r="U3082" i="10"/>
  <c r="E3081" i="24"/>
  <c r="U8588" i="10"/>
  <c r="E8587" i="24"/>
  <c r="U8133" i="10"/>
  <c r="E8132" i="24"/>
  <c r="U7678" i="10"/>
  <c r="E7677" i="24"/>
  <c r="U7222" i="10"/>
  <c r="E7221" i="24"/>
  <c r="U6668" i="10"/>
  <c r="E6667" i="24"/>
  <c r="U8150" i="10"/>
  <c r="E8149" i="24"/>
  <c r="U7241" i="10"/>
  <c r="E7240" i="24"/>
  <c r="U5705" i="10"/>
  <c r="E5704" i="24"/>
  <c r="U3712" i="10"/>
  <c r="E3711" i="24"/>
  <c r="U280" i="10"/>
  <c r="E279" i="24"/>
  <c r="U282" i="10"/>
  <c r="E281" i="24"/>
  <c r="U450" i="10"/>
  <c r="E449" i="24"/>
  <c r="U452" i="10"/>
  <c r="E451" i="24"/>
  <c r="U735" i="10"/>
  <c r="E734" i="24"/>
  <c r="U232" i="10"/>
  <c r="E231" i="24"/>
  <c r="U13" i="10"/>
  <c r="E12" i="24"/>
  <c r="U105" i="10"/>
  <c r="E104" i="24"/>
  <c r="U699" i="10"/>
  <c r="E698" i="24"/>
  <c r="U179" i="10"/>
  <c r="E178" i="24"/>
  <c r="U252" i="10"/>
  <c r="E251" i="24"/>
  <c r="U61" i="10"/>
  <c r="E60" i="24"/>
  <c r="U185" i="10"/>
  <c r="E184" i="24"/>
  <c r="U715" i="10"/>
  <c r="E714" i="24"/>
  <c r="U227" i="10"/>
  <c r="E226" i="24"/>
  <c r="U184" i="10"/>
  <c r="E183" i="24"/>
  <c r="U151" i="10"/>
  <c r="E150" i="24"/>
  <c r="U33" i="10"/>
  <c r="E32" i="24"/>
  <c r="U758" i="10"/>
  <c r="E757" i="24"/>
  <c r="U1065" i="10"/>
  <c r="E1064" i="24"/>
  <c r="U1321" i="10"/>
  <c r="E1320" i="24"/>
  <c r="U325" i="10"/>
  <c r="E324" i="24"/>
  <c r="U819" i="10"/>
  <c r="E818" i="24"/>
  <c r="U668" i="10"/>
  <c r="E667" i="24"/>
  <c r="U997" i="10"/>
  <c r="E996" i="24"/>
  <c r="U6166" i="10"/>
  <c r="E6165" i="24"/>
  <c r="U4565" i="10"/>
  <c r="E4564" i="24"/>
  <c r="U6976" i="10"/>
  <c r="E6975" i="24"/>
  <c r="U4453" i="10"/>
  <c r="E4452" i="24"/>
  <c r="U6240" i="10"/>
  <c r="E6239" i="24"/>
  <c r="U6325" i="10"/>
  <c r="E6324" i="24"/>
  <c r="U3836" i="10"/>
  <c r="E3835" i="24"/>
  <c r="U6724" i="10"/>
  <c r="E6723" i="24"/>
  <c r="U8534" i="10"/>
  <c r="E8533" i="24"/>
  <c r="U5052" i="10"/>
  <c r="E5051" i="24"/>
  <c r="U2713" i="10"/>
  <c r="E2712" i="24"/>
  <c r="U7505" i="10"/>
  <c r="E7504" i="24"/>
  <c r="U7873" i="10"/>
  <c r="E7872" i="24"/>
  <c r="U7654" i="10"/>
  <c r="E7653" i="24"/>
  <c r="U3942" i="10"/>
  <c r="E3941" i="24"/>
  <c r="U7177" i="10"/>
  <c r="E7176" i="24"/>
  <c r="U5542" i="10"/>
  <c r="E5541" i="24"/>
  <c r="U5910" i="10"/>
  <c r="E5909" i="24"/>
  <c r="U6673" i="10"/>
  <c r="E6672" i="24"/>
  <c r="U8570" i="10"/>
  <c r="E8569" i="24"/>
  <c r="U5108" i="10"/>
  <c r="E5107" i="24"/>
  <c r="U7950" i="10"/>
  <c r="E7949" i="24"/>
  <c r="U7494" i="10"/>
  <c r="E7493" i="24"/>
  <c r="U7040" i="10"/>
  <c r="E7039" i="24"/>
  <c r="U6585" i="10"/>
  <c r="E6584" i="24"/>
  <c r="U6129" i="10"/>
  <c r="E6128" i="24"/>
  <c r="U5674" i="10"/>
  <c r="E5673" i="24"/>
  <c r="U5220" i="10"/>
  <c r="E5219" i="24"/>
  <c r="U4764" i="10"/>
  <c r="E4763" i="24"/>
  <c r="U4309" i="10"/>
  <c r="E4308" i="24"/>
  <c r="U3632" i="10"/>
  <c r="E3631" i="24"/>
  <c r="U2081" i="10"/>
  <c r="E2080" i="24"/>
  <c r="U8340" i="10"/>
  <c r="E8339" i="24"/>
  <c r="U7884" i="10"/>
  <c r="E7883" i="24"/>
  <c r="U7429" i="10"/>
  <c r="E7428" i="24"/>
  <c r="U6974" i="10"/>
  <c r="E6973" i="24"/>
  <c r="U8448" i="10"/>
  <c r="E8447" i="24"/>
  <c r="U7653" i="10"/>
  <c r="E7652" i="24"/>
  <c r="U6742" i="10"/>
  <c r="E6741" i="24"/>
  <c r="U5833" i="10"/>
  <c r="E5832" i="24"/>
  <c r="U4922" i="10"/>
  <c r="E4921" i="24"/>
  <c r="U3940" i="10"/>
  <c r="E3939" i="24"/>
  <c r="U8085" i="10"/>
  <c r="E8084" i="24"/>
  <c r="U7630" i="10"/>
  <c r="E7629" i="24"/>
  <c r="U7174" i="10"/>
  <c r="E7173" i="24"/>
  <c r="U6720" i="10"/>
  <c r="E6719" i="24"/>
  <c r="U6265" i="10"/>
  <c r="E6264" i="24"/>
  <c r="U5809" i="10"/>
  <c r="E5808" i="24"/>
  <c r="U5354" i="10"/>
  <c r="E5353" i="24"/>
  <c r="U4900" i="10"/>
  <c r="E4899" i="24"/>
  <c r="U4444" i="10"/>
  <c r="E4443" i="24"/>
  <c r="U3909" i="10"/>
  <c r="E3908" i="24"/>
  <c r="U2778" i="10"/>
  <c r="E2777" i="24"/>
  <c r="U8474" i="10"/>
  <c r="E8473" i="24"/>
  <c r="U8020" i="10"/>
  <c r="E8019" i="24"/>
  <c r="U7564" i="10"/>
  <c r="E7563" i="24"/>
  <c r="U7109" i="10"/>
  <c r="E7108" i="24"/>
  <c r="U8628" i="10"/>
  <c r="E8627" i="24"/>
  <c r="U7924" i="10"/>
  <c r="E7923" i="24"/>
  <c r="U7013" i="10"/>
  <c r="E7012" i="24"/>
  <c r="U5249" i="10"/>
  <c r="E5248" i="24"/>
  <c r="U24" i="10"/>
  <c r="E23" i="24"/>
  <c r="U26" i="10"/>
  <c r="E25" i="24"/>
  <c r="U45" i="10"/>
  <c r="E44" i="24"/>
  <c r="U55" i="10"/>
  <c r="E54" i="24"/>
  <c r="U543" i="10"/>
  <c r="E542" i="24"/>
  <c r="U799" i="10"/>
  <c r="E798" i="24"/>
  <c r="U10" i="10"/>
  <c r="E9" i="24"/>
  <c r="U237" i="10"/>
  <c r="E236" i="24"/>
  <c r="U388" i="10"/>
  <c r="E387" i="24"/>
  <c r="U787" i="10"/>
  <c r="E786" i="24"/>
  <c r="U379" i="10"/>
  <c r="E378" i="24"/>
  <c r="U30" i="10"/>
  <c r="E29" i="24"/>
  <c r="U285" i="10"/>
  <c r="E284" i="24"/>
  <c r="U415" i="10"/>
  <c r="E414" i="24"/>
  <c r="U803" i="10"/>
  <c r="E802" i="24"/>
  <c r="U400" i="10"/>
  <c r="E399" i="24"/>
  <c r="U74" i="10"/>
  <c r="E73" i="24"/>
  <c r="U473" i="10"/>
  <c r="E472" i="24"/>
  <c r="U443" i="10"/>
  <c r="E442" i="24"/>
  <c r="U844" i="10"/>
  <c r="E843" i="24"/>
  <c r="U1129" i="10"/>
  <c r="E1128" i="24"/>
  <c r="U160" i="10"/>
  <c r="E159" i="24"/>
  <c r="U103" i="10"/>
  <c r="E102" i="24"/>
  <c r="U955" i="10"/>
  <c r="E954" i="24"/>
  <c r="U5984" i="10"/>
  <c r="E5983" i="24"/>
  <c r="U8469" i="10"/>
  <c r="E8468" i="24"/>
  <c r="U7782" i="10"/>
  <c r="E7781" i="24"/>
  <c r="U6053" i="10"/>
  <c r="E6052" i="24"/>
  <c r="U3280" i="10"/>
  <c r="E3279" i="24"/>
  <c r="U4186" i="10"/>
  <c r="E4185" i="24"/>
  <c r="U6470" i="10"/>
  <c r="E6469" i="24"/>
  <c r="U4650" i="10"/>
  <c r="E4649" i="24"/>
  <c r="U8225" i="10"/>
  <c r="E8224" i="24"/>
  <c r="U8294" i="10"/>
  <c r="E8293" i="24"/>
  <c r="U4694" i="10"/>
  <c r="E4693" i="24"/>
  <c r="U7061" i="10"/>
  <c r="E7060" i="24"/>
  <c r="U5241" i="10"/>
  <c r="E5240" i="24"/>
  <c r="U2321" i="10"/>
  <c r="E2320" i="24"/>
  <c r="U6996" i="10"/>
  <c r="E6995" i="24"/>
  <c r="U4794" i="10"/>
  <c r="E4793" i="24"/>
  <c r="U57" i="10"/>
  <c r="E56" i="24"/>
  <c r="U402" i="10"/>
  <c r="E401" i="24"/>
  <c r="U142" i="10"/>
  <c r="E141" i="24"/>
  <c r="U513" i="10"/>
  <c r="E512" i="24"/>
  <c r="U929" i="10"/>
  <c r="E928" i="24"/>
  <c r="U421" i="10"/>
  <c r="E420" i="24"/>
  <c r="U1125" i="10"/>
  <c r="E1124" i="24"/>
  <c r="U1381" i="10"/>
  <c r="E1380" i="24"/>
  <c r="U248" i="10"/>
  <c r="E247" i="24"/>
  <c r="U215" i="10"/>
  <c r="E214" i="24"/>
  <c r="U1085" i="10"/>
  <c r="E1084" i="24"/>
  <c r="U1513" i="10"/>
  <c r="E1512" i="24"/>
  <c r="U1789" i="10"/>
  <c r="E1788" i="24"/>
  <c r="U642" i="10"/>
  <c r="E641" i="24"/>
  <c r="U583" i="10"/>
  <c r="E582" i="24"/>
  <c r="U892" i="10"/>
  <c r="E891" i="24"/>
  <c r="U1393" i="10"/>
  <c r="E1392" i="24"/>
  <c r="U1701" i="10"/>
  <c r="E1700" i="24"/>
  <c r="U476" i="10"/>
  <c r="E475" i="24"/>
  <c r="U382" i="10"/>
  <c r="E381" i="24"/>
  <c r="U684" i="10"/>
  <c r="E683" i="24"/>
  <c r="U1265" i="10"/>
  <c r="E1264" i="24"/>
  <c r="U1625" i="10"/>
  <c r="E1624" i="24"/>
  <c r="U249" i="10"/>
  <c r="E248" i="24"/>
  <c r="U40" i="10"/>
  <c r="E39" i="24"/>
  <c r="U1761" i="10"/>
  <c r="E1760" i="24"/>
  <c r="U423" i="10"/>
  <c r="E422" i="24"/>
  <c r="U900" i="10"/>
  <c r="E899" i="24"/>
  <c r="U1030" i="10"/>
  <c r="E1029" i="24"/>
  <c r="U1371" i="10"/>
  <c r="E1370" i="24"/>
  <c r="U1712" i="10"/>
  <c r="E1711" i="24"/>
  <c r="U1994" i="10"/>
  <c r="E1993" i="24"/>
  <c r="U1015" i="10"/>
  <c r="E1014" i="24"/>
  <c r="U1356" i="10"/>
  <c r="E1355" i="24"/>
  <c r="U568" i="10"/>
  <c r="E567" i="24"/>
  <c r="U1497" i="10"/>
  <c r="E1496" i="24"/>
  <c r="U217" i="10"/>
  <c r="E216" i="24"/>
  <c r="U793" i="10"/>
  <c r="E792" i="24"/>
  <c r="U946" i="10"/>
  <c r="E945" i="24"/>
  <c r="U1291" i="10"/>
  <c r="E1290" i="24"/>
  <c r="U1632" i="10"/>
  <c r="E1631" i="24"/>
  <c r="U1934" i="10"/>
  <c r="E1933" i="24"/>
  <c r="U926" i="10"/>
  <c r="E925" i="24"/>
  <c r="U1276" i="10"/>
  <c r="E1275" i="24"/>
  <c r="U259" i="10"/>
  <c r="E258" i="24"/>
  <c r="U231" i="10"/>
  <c r="E230" i="24"/>
  <c r="U391" i="10"/>
  <c r="E390" i="24"/>
  <c r="U516" i="10"/>
  <c r="E515" i="24"/>
  <c r="U405" i="10"/>
  <c r="E404" i="24"/>
  <c r="U1083" i="10"/>
  <c r="E1082" i="24"/>
  <c r="U1424" i="10"/>
  <c r="E1423" i="24"/>
  <c r="U1766" i="10"/>
  <c r="E1765" i="24"/>
  <c r="U352" i="10"/>
  <c r="E351" i="24"/>
  <c r="U1068" i="10"/>
  <c r="E1067" i="24"/>
  <c r="U1410" i="10"/>
  <c r="E1409" i="24"/>
  <c r="U709" i="10"/>
  <c r="E708" i="24"/>
  <c r="U1681" i="10"/>
  <c r="E1680" i="24"/>
  <c r="U375" i="10"/>
  <c r="E374" i="24"/>
  <c r="U864" i="10"/>
  <c r="E863" i="24"/>
  <c r="U1003" i="10"/>
  <c r="E1002" i="24"/>
  <c r="U1344" i="10"/>
  <c r="E1343" i="24"/>
  <c r="U1686" i="10"/>
  <c r="E1685" i="24"/>
  <c r="U1974" i="10"/>
  <c r="E1973" i="24"/>
  <c r="U988" i="10"/>
  <c r="E987" i="24"/>
  <c r="U1330" i="10"/>
  <c r="E1329" i="24"/>
  <c r="U491" i="10"/>
  <c r="E490" i="24"/>
  <c r="U1027" i="10"/>
  <c r="E1026" i="24"/>
  <c r="U300" i="10"/>
  <c r="E299" i="24"/>
  <c r="U302" i="10"/>
  <c r="E301" i="24"/>
  <c r="U474" i="10"/>
  <c r="E473" i="24"/>
  <c r="U479" i="10"/>
  <c r="E478" i="24"/>
  <c r="U751" i="10"/>
  <c r="E750" i="24"/>
  <c r="U264" i="10"/>
  <c r="E263" i="24"/>
  <c r="U69" i="10"/>
  <c r="E68" i="24"/>
  <c r="U199" i="10"/>
  <c r="E198" i="24"/>
  <c r="U723" i="10"/>
  <c r="E722" i="24"/>
  <c r="U243" i="10"/>
  <c r="E242" i="24"/>
  <c r="U284" i="10"/>
  <c r="E283" i="24"/>
  <c r="U109" i="10"/>
  <c r="E108" i="24"/>
  <c r="U263" i="10"/>
  <c r="E262" i="24"/>
  <c r="U739" i="10"/>
  <c r="E738" i="24"/>
  <c r="U287" i="10"/>
  <c r="E286" i="24"/>
  <c r="U240" i="10"/>
  <c r="E239" i="24"/>
  <c r="U121" i="10"/>
  <c r="E120" i="24"/>
  <c r="U201" i="10"/>
  <c r="E200" i="24"/>
  <c r="U780" i="10"/>
  <c r="E779" i="24"/>
  <c r="U1081" i="10"/>
  <c r="E1080" i="24"/>
  <c r="U1337" i="10"/>
  <c r="E1336" i="24"/>
  <c r="U394" i="10"/>
  <c r="E393" i="24"/>
  <c r="U859" i="10"/>
  <c r="E858" i="24"/>
  <c r="U689" i="10"/>
  <c r="E688" i="24"/>
  <c r="U1013" i="10"/>
  <c r="E1012" i="24"/>
  <c r="U1269" i="10"/>
  <c r="E1268" i="24"/>
  <c r="U1525" i="10"/>
  <c r="E1524" i="24"/>
  <c r="U409" i="10"/>
  <c r="E408" i="24"/>
  <c r="U828" i="10"/>
  <c r="E827" i="24"/>
  <c r="U1361" i="10"/>
  <c r="E1360" i="24"/>
  <c r="U1677" i="10"/>
  <c r="E1676" i="24"/>
  <c r="U419" i="10"/>
  <c r="E418" i="24"/>
  <c r="U310" i="10"/>
  <c r="E309" i="24"/>
  <c r="U588" i="10"/>
  <c r="E587" i="24"/>
  <c r="U1197" i="10"/>
  <c r="E1196" i="24"/>
  <c r="U1585" i="10"/>
  <c r="E1584" i="24"/>
  <c r="U163" i="10"/>
  <c r="E162" i="24"/>
  <c r="U96" i="10"/>
  <c r="E95" i="24"/>
  <c r="U919" i="10"/>
  <c r="E918" i="24"/>
  <c r="U1041" i="10"/>
  <c r="E1040" i="24"/>
  <c r="U1485" i="10"/>
  <c r="E1484" i="24"/>
  <c r="U1769" i="10"/>
  <c r="E1768" i="24"/>
  <c r="U606" i="10"/>
  <c r="E605" i="24"/>
  <c r="U1153" i="10"/>
  <c r="E1152" i="24"/>
  <c r="U856" i="10"/>
  <c r="E855" i="24"/>
  <c r="U701" i="10"/>
  <c r="E700" i="24"/>
  <c r="U802" i="10"/>
  <c r="E801" i="24"/>
  <c r="U1222" i="10"/>
  <c r="E1221" i="24"/>
  <c r="U1563" i="10"/>
  <c r="E1562" i="24"/>
  <c r="U1882" i="10"/>
  <c r="E1881" i="24"/>
  <c r="U761" i="10"/>
  <c r="E760" i="24"/>
  <c r="U1207" i="10"/>
  <c r="E1206" i="24"/>
  <c r="U1548" i="10"/>
  <c r="E1547" i="24"/>
  <c r="U566" i="10"/>
  <c r="E565" i="24"/>
  <c r="U734" i="10"/>
  <c r="E733" i="24"/>
  <c r="U594" i="10"/>
  <c r="E593" i="24"/>
  <c r="U589" i="10"/>
  <c r="E588" i="24"/>
  <c r="U1142" i="10"/>
  <c r="E1141" i="24"/>
  <c r="U1483" i="10"/>
  <c r="E1482" i="24"/>
  <c r="U1822" i="10"/>
  <c r="E1821" i="24"/>
  <c r="U548" i="10"/>
  <c r="E547" i="24"/>
  <c r="U1127" i="10"/>
  <c r="E1126" i="24"/>
  <c r="U1468" i="10"/>
  <c r="E1467" i="24"/>
  <c r="U866" i="10"/>
  <c r="E865" i="24"/>
  <c r="U1433" i="10"/>
  <c r="E1432" i="24"/>
  <c r="U113" i="10"/>
  <c r="E112" i="24"/>
  <c r="U772" i="10"/>
  <c r="E771" i="24"/>
  <c r="U925" i="10"/>
  <c r="E924" i="24"/>
  <c r="U1275" i="10"/>
  <c r="E1274" i="24"/>
  <c r="U1616" i="10"/>
  <c r="E1615" i="24"/>
  <c r="U1922" i="10"/>
  <c r="E1921" i="24"/>
  <c r="U904" i="10"/>
  <c r="E903" i="24"/>
  <c r="U1260" i="10"/>
  <c r="E1259" i="24"/>
  <c r="U83" i="10"/>
  <c r="E82" i="24"/>
  <c r="U993" i="10"/>
  <c r="E992" i="24"/>
  <c r="U820" i="10"/>
  <c r="E819" i="24"/>
  <c r="U665" i="10"/>
  <c r="E664" i="24"/>
  <c r="U730" i="10"/>
  <c r="E729" i="24"/>
  <c r="U1195" i="10"/>
  <c r="E1194" i="24"/>
  <c r="U1536" i="10"/>
  <c r="E1535" i="24"/>
  <c r="U1862" i="10"/>
  <c r="E1861" i="24"/>
  <c r="U690" i="10"/>
  <c r="E689" i="24"/>
  <c r="U1180" i="10"/>
  <c r="E1179" i="24"/>
  <c r="U1522" i="10"/>
  <c r="E1521" i="24"/>
  <c r="U957" i="10"/>
  <c r="E956" i="24"/>
  <c r="U1219" i="10"/>
  <c r="E1218" i="24"/>
  <c r="U8140" i="10"/>
  <c r="E8139" i="24"/>
  <c r="U3396" i="10"/>
  <c r="E3395" i="24"/>
  <c r="U4113" i="10"/>
  <c r="E4112" i="24"/>
  <c r="U6745" i="10"/>
  <c r="E6744" i="24"/>
  <c r="U4044" i="10"/>
  <c r="E4043" i="24"/>
  <c r="U7836" i="10"/>
  <c r="E7835" i="24"/>
  <c r="U6016" i="10"/>
  <c r="E6015" i="24"/>
  <c r="U4185" i="10"/>
  <c r="E4184" i="24"/>
  <c r="U7770" i="10"/>
  <c r="E7769" i="24"/>
  <c r="U7425" i="10"/>
  <c r="E7424" i="24"/>
  <c r="U3449" i="10"/>
  <c r="E3448" i="24"/>
  <c r="U6606" i="10"/>
  <c r="E6605" i="24"/>
  <c r="U4785" i="10"/>
  <c r="E4784" i="24"/>
  <c r="U8361" i="10"/>
  <c r="E8360" i="24"/>
  <c r="U8476" i="10"/>
  <c r="E8475" i="24"/>
  <c r="U108" i="10"/>
  <c r="E107" i="24"/>
  <c r="U607" i="10"/>
  <c r="E606" i="24"/>
  <c r="U531" i="10"/>
  <c r="E530" i="24"/>
  <c r="U426" i="10"/>
  <c r="E425" i="24"/>
  <c r="U298" i="10"/>
  <c r="E297" i="24"/>
  <c r="U1193" i="10"/>
  <c r="E1192" i="24"/>
  <c r="U753" i="10"/>
  <c r="E752" i="24"/>
  <c r="U1189" i="10"/>
  <c r="E1188" i="24"/>
  <c r="U1445" i="10"/>
  <c r="E1444" i="24"/>
  <c r="U37" i="10"/>
  <c r="E36" i="24"/>
  <c r="U614" i="10"/>
  <c r="E613" i="24"/>
  <c r="U1213" i="10"/>
  <c r="E1212" i="24"/>
  <c r="U1597" i="10"/>
  <c r="E1596" i="24"/>
  <c r="U19" i="10"/>
  <c r="E18" i="24"/>
  <c r="U76" i="10"/>
  <c r="E75" i="24"/>
  <c r="U907" i="10"/>
  <c r="E906" i="24"/>
  <c r="U1037" i="10"/>
  <c r="E1036" i="24"/>
  <c r="U1481" i="10"/>
  <c r="E1480" i="24"/>
  <c r="U1765" i="10"/>
  <c r="E1764" i="24"/>
  <c r="U600" i="10"/>
  <c r="E599" i="24"/>
  <c r="U515" i="10"/>
  <c r="E514" i="24"/>
  <c r="U854" i="10"/>
  <c r="E853" i="24"/>
  <c r="U1377" i="10"/>
  <c r="E1376" i="24"/>
  <c r="U1689" i="10"/>
  <c r="E1688" i="24"/>
  <c r="U448" i="10"/>
  <c r="E447" i="24"/>
  <c r="U887" i="10"/>
  <c r="E886" i="24"/>
  <c r="U592" i="10"/>
  <c r="E591" i="24"/>
  <c r="U558" i="10"/>
  <c r="E557" i="24"/>
  <c r="U517" i="10"/>
  <c r="E516" i="24"/>
  <c r="U1115" i="10"/>
  <c r="E1114" i="24"/>
  <c r="U1456" i="10"/>
  <c r="E1455" i="24"/>
  <c r="U1798" i="10"/>
  <c r="E1797" i="24"/>
  <c r="U465" i="10"/>
  <c r="E464" i="24"/>
  <c r="U1100" i="10"/>
  <c r="E1099" i="24"/>
  <c r="U1442" i="10"/>
  <c r="E1441" i="24"/>
  <c r="U156" i="10"/>
  <c r="E155" i="24"/>
  <c r="U1777" i="10"/>
  <c r="E1776" i="24"/>
  <c r="U432" i="10"/>
  <c r="E431" i="24"/>
  <c r="U43" i="10"/>
  <c r="E42" i="24"/>
  <c r="U1035" i="10"/>
  <c r="E1034" i="24"/>
  <c r="U1376" i="10"/>
  <c r="E1375" i="24"/>
  <c r="U1718" i="10"/>
  <c r="E1717" i="24"/>
  <c r="U1998" i="10"/>
  <c r="E1997" i="24"/>
  <c r="U1020" i="10"/>
  <c r="E1019" i="24"/>
  <c r="U1362" i="10"/>
  <c r="E1361" i="24"/>
  <c r="U581" i="10"/>
  <c r="E580" i="24"/>
  <c r="U790" i="10"/>
  <c r="E789" i="24"/>
  <c r="U784" i="10"/>
  <c r="E783" i="24"/>
  <c r="U629" i="10"/>
  <c r="E628" i="24"/>
  <c r="U660" i="10"/>
  <c r="E659" i="24"/>
  <c r="U1168" i="10"/>
  <c r="E1167" i="24"/>
  <c r="U1510" i="10"/>
  <c r="E1509" i="24"/>
  <c r="U1842" i="10"/>
  <c r="E1841" i="24"/>
  <c r="U618" i="10"/>
  <c r="E617" i="24"/>
  <c r="U1154" i="10"/>
  <c r="E1153" i="24"/>
  <c r="U1495" i="10"/>
  <c r="E1494" i="24"/>
  <c r="U436" i="10"/>
  <c r="E435" i="24"/>
  <c r="U429" i="10"/>
  <c r="E428" i="24"/>
  <c r="U522" i="10"/>
  <c r="E521" i="24"/>
  <c r="U424" i="10"/>
  <c r="E423" i="24"/>
  <c r="U1088" i="10"/>
  <c r="E1087" i="24"/>
  <c r="U1430" i="10"/>
  <c r="E1429" i="24"/>
  <c r="U1771" i="10"/>
  <c r="E1770" i="24"/>
  <c r="U369" i="10"/>
  <c r="E368" i="24"/>
  <c r="U1074" i="10"/>
  <c r="E1073" i="24"/>
  <c r="U1415" i="10"/>
  <c r="E1414" i="24"/>
  <c r="U724" i="10"/>
  <c r="E723" i="24"/>
  <c r="U44" i="10"/>
  <c r="E43" i="24"/>
  <c r="U46" i="10"/>
  <c r="E45" i="24"/>
  <c r="U93" i="10"/>
  <c r="E92" i="24"/>
  <c r="U95" i="10"/>
  <c r="E94" i="24"/>
  <c r="U559" i="10"/>
  <c r="E558" i="24"/>
  <c r="U815" i="10"/>
  <c r="E814" i="24"/>
  <c r="U38" i="10"/>
  <c r="E37" i="24"/>
  <c r="U293" i="10"/>
  <c r="E292" i="24"/>
  <c r="U431" i="10"/>
  <c r="E430" i="24"/>
  <c r="U807" i="10"/>
  <c r="E806" i="24"/>
  <c r="U407" i="10"/>
  <c r="E406" i="24"/>
  <c r="U58" i="10"/>
  <c r="E57" i="24"/>
  <c r="U333" i="10"/>
  <c r="E332" i="24"/>
  <c r="U457" i="10"/>
  <c r="E456" i="24"/>
  <c r="U823" i="10"/>
  <c r="E822" i="24"/>
  <c r="U428" i="10"/>
  <c r="E427" i="24"/>
  <c r="U126" i="10"/>
  <c r="E125" i="24"/>
  <c r="U535" i="10"/>
  <c r="E534" i="24"/>
  <c r="U492" i="10"/>
  <c r="E491" i="24"/>
  <c r="U865" i="10"/>
  <c r="E864" i="24"/>
  <c r="U1145" i="10"/>
  <c r="E1144" i="24"/>
  <c r="U220" i="10"/>
  <c r="E219" i="24"/>
  <c r="U41" i="10"/>
  <c r="E40" i="24"/>
  <c r="U139" i="10"/>
  <c r="E138" i="24"/>
  <c r="U774" i="10"/>
  <c r="E773" i="24"/>
  <c r="U1077" i="10"/>
  <c r="E1076" i="24"/>
  <c r="U1333" i="10"/>
  <c r="E1332" i="24"/>
  <c r="U1589" i="10"/>
  <c r="E1588" i="24"/>
  <c r="U795" i="10"/>
  <c r="E794" i="24"/>
  <c r="U989" i="10"/>
  <c r="E988" i="24"/>
  <c r="U1449" i="10"/>
  <c r="E1448" i="24"/>
  <c r="U1741" i="10"/>
  <c r="E1740" i="24"/>
  <c r="U557" i="10"/>
  <c r="E556" i="24"/>
  <c r="U159" i="10"/>
  <c r="E158" i="24"/>
  <c r="U764" i="10"/>
  <c r="E763" i="24"/>
  <c r="U1325" i="10"/>
  <c r="E1324" i="24"/>
  <c r="U1653" i="10"/>
  <c r="E1652" i="24"/>
  <c r="U363" i="10"/>
  <c r="E362" i="24"/>
  <c r="U214" i="10"/>
  <c r="E213" i="24"/>
  <c r="U540" i="10"/>
  <c r="E539" i="24"/>
  <c r="U1169" i="10"/>
  <c r="E1168" i="24"/>
  <c r="U1569" i="10"/>
  <c r="E1568" i="24"/>
  <c r="U99" i="10"/>
  <c r="E98" i="24"/>
  <c r="U720" i="10"/>
  <c r="E719" i="24"/>
  <c r="U1561" i="10"/>
  <c r="E1560" i="24"/>
  <c r="U275" i="10"/>
  <c r="E274" i="24"/>
  <c r="U814" i="10"/>
  <c r="E813" i="24"/>
  <c r="U966" i="10"/>
  <c r="E965" i="24"/>
  <c r="U1307" i="10"/>
  <c r="E1306" i="24"/>
  <c r="U1648" i="10"/>
  <c r="E1647" i="24"/>
  <c r="U1946" i="10"/>
  <c r="E1945" i="24"/>
  <c r="U948" i="10"/>
  <c r="E947" i="24"/>
  <c r="U1292" i="10"/>
  <c r="E1291" i="24"/>
  <c r="U359" i="10"/>
  <c r="E358" i="24"/>
  <c r="U1185" i="10"/>
  <c r="E1184" i="24"/>
  <c r="U862" i="10"/>
  <c r="E861" i="24"/>
  <c r="U708" i="10"/>
  <c r="E707" i="24"/>
  <c r="U816" i="10"/>
  <c r="E815" i="24"/>
  <c r="U1227" i="10"/>
  <c r="E1226" i="24"/>
  <c r="U1568" i="10"/>
  <c r="E1567" i="24"/>
  <c r="U1886" i="10"/>
  <c r="E1885" i="24"/>
  <c r="U776" i="10"/>
  <c r="E775" i="24"/>
  <c r="U1212" i="10"/>
  <c r="E1211" i="24"/>
  <c r="U1554" i="10"/>
  <c r="E1553" i="24"/>
  <c r="U990" i="10"/>
  <c r="E989" i="24"/>
  <c r="U1729" i="10"/>
  <c r="E1728" i="24"/>
  <c r="U403" i="10"/>
  <c r="E402" i="24"/>
  <c r="U885" i="10"/>
  <c r="E884" i="24"/>
  <c r="U1019" i="10"/>
  <c r="E1018" i="24"/>
  <c r="U1360" i="10"/>
  <c r="E1359" i="24"/>
  <c r="U1702" i="10"/>
  <c r="E1701" i="24"/>
  <c r="U1986" i="10"/>
  <c r="E1985" i="24"/>
  <c r="U1004" i="10"/>
  <c r="E1003" i="24"/>
  <c r="U1346" i="10"/>
  <c r="E1345" i="24"/>
  <c r="U538" i="10"/>
  <c r="E537" i="24"/>
  <c r="U1453" i="10"/>
  <c r="E1452" i="24"/>
  <c r="U155" i="10"/>
  <c r="E154" i="24"/>
  <c r="U778" i="10"/>
  <c r="E777" i="24"/>
  <c r="U932" i="10"/>
  <c r="E931" i="24"/>
  <c r="U1280" i="10"/>
  <c r="E1279" i="24"/>
  <c r="U1622" i="10"/>
  <c r="E1621" i="24"/>
  <c r="U1926" i="10"/>
  <c r="E1925" i="24"/>
  <c r="U912" i="10"/>
  <c r="E911" i="24"/>
  <c r="U1266" i="10"/>
  <c r="E1265" i="24"/>
  <c r="U171" i="10"/>
  <c r="E170" i="24"/>
  <c r="U906" i="10"/>
  <c r="E905" i="24"/>
  <c r="U996" i="10"/>
  <c r="E995" i="24"/>
  <c r="U1730" i="10"/>
  <c r="E1729" i="24"/>
  <c r="U5156" i="10"/>
  <c r="E5155" i="24"/>
  <c r="U7761" i="10"/>
  <c r="E7760" i="24"/>
  <c r="U7318" i="10"/>
  <c r="E7317" i="24"/>
  <c r="U8720" i="10"/>
  <c r="E8719" i="24"/>
  <c r="U5764" i="10"/>
  <c r="E5763" i="24"/>
  <c r="U7381" i="10"/>
  <c r="E7380" i="24"/>
  <c r="U5561" i="10"/>
  <c r="E5560" i="24"/>
  <c r="U3328" i="10"/>
  <c r="E3327" i="24"/>
  <c r="U7316" i="10"/>
  <c r="E7315" i="24"/>
  <c r="U6516" i="10"/>
  <c r="E6515" i="24"/>
  <c r="U7972" i="10"/>
  <c r="E7971" i="24"/>
  <c r="U6150" i="10"/>
  <c r="E6149" i="24"/>
  <c r="U4330" i="10"/>
  <c r="E4329" i="24"/>
  <c r="U7905" i="10"/>
  <c r="E7904" i="24"/>
  <c r="U7696" i="10"/>
  <c r="E7695" i="24"/>
  <c r="U110" i="10"/>
  <c r="E109" i="24"/>
  <c r="U8" i="10"/>
  <c r="E7" i="24"/>
  <c r="U867" i="10"/>
  <c r="E866" i="24"/>
  <c r="U547" i="10"/>
  <c r="E546" i="24"/>
  <c r="U663" i="10"/>
  <c r="E662" i="24"/>
  <c r="U54" i="10"/>
  <c r="E53" i="24"/>
  <c r="U838" i="10"/>
  <c r="E837" i="24"/>
  <c r="U1253" i="10"/>
  <c r="E1252" i="24"/>
  <c r="U1509" i="10"/>
  <c r="E1508" i="24"/>
  <c r="U169" i="10"/>
  <c r="E168" i="24"/>
  <c r="U785" i="10"/>
  <c r="E784" i="24"/>
  <c r="U1341" i="10"/>
  <c r="E1340" i="24"/>
  <c r="U1661" i="10"/>
  <c r="E1660" i="24"/>
  <c r="U381" i="10"/>
  <c r="E380" i="24"/>
  <c r="U190" i="10"/>
  <c r="E189" i="24"/>
  <c r="U529" i="10"/>
  <c r="E528" i="24"/>
  <c r="U1165" i="10"/>
  <c r="E1164" i="24"/>
  <c r="U1565" i="10"/>
  <c r="E1564" i="24"/>
  <c r="U81" i="10"/>
  <c r="E80" i="24"/>
  <c r="U713" i="10"/>
  <c r="E712" i="24"/>
  <c r="U855" i="10"/>
  <c r="E854" i="24"/>
  <c r="U1009" i="10"/>
  <c r="E1008" i="24"/>
  <c r="U1465" i="10"/>
  <c r="E1464" i="24"/>
  <c r="U1753" i="10"/>
  <c r="E1752" i="24"/>
  <c r="U578" i="10"/>
  <c r="E577" i="24"/>
  <c r="U1025" i="10"/>
  <c r="E1024" i="24"/>
  <c r="U826" i="10"/>
  <c r="E825" i="24"/>
  <c r="U672" i="10"/>
  <c r="E671" i="24"/>
  <c r="U745" i="10"/>
  <c r="E744" i="24"/>
  <c r="U1200" i="10"/>
  <c r="E1199" i="24"/>
  <c r="U1542" i="10"/>
  <c r="E1541" i="24"/>
  <c r="U1866" i="10"/>
  <c r="E1865" i="24"/>
  <c r="U704" i="10"/>
  <c r="E703" i="24"/>
  <c r="U1186" i="10"/>
  <c r="E1185" i="24"/>
  <c r="U1527" i="10"/>
  <c r="E1526" i="24"/>
  <c r="U951" i="10"/>
  <c r="E950" i="24"/>
  <c r="U621" i="10"/>
  <c r="E620" i="24"/>
  <c r="U565" i="10"/>
  <c r="E564" i="24"/>
  <c r="U532" i="10"/>
  <c r="E531" i="24"/>
  <c r="U1120" i="10"/>
  <c r="E1119" i="24"/>
  <c r="U1462" i="10"/>
  <c r="E1461" i="24"/>
  <c r="U1803" i="10"/>
  <c r="E1802" i="24"/>
  <c r="U483" i="10"/>
  <c r="E482" i="24"/>
  <c r="U1106" i="10"/>
  <c r="E1105" i="24"/>
  <c r="U1447" i="10"/>
  <c r="E1446" i="24"/>
  <c r="U809" i="10"/>
  <c r="E808" i="24"/>
  <c r="U1345" i="10"/>
  <c r="E1344" i="24"/>
  <c r="U898" i="10"/>
  <c r="E897" i="24"/>
  <c r="U744" i="10"/>
  <c r="E743" i="24"/>
  <c r="U888" i="10"/>
  <c r="E887" i="24"/>
  <c r="U1254" i="10"/>
  <c r="E1253" i="24"/>
  <c r="U1595" i="10"/>
  <c r="E1594" i="24"/>
  <c r="U1906" i="10"/>
  <c r="E1905" i="24"/>
  <c r="U846" i="10"/>
  <c r="E845" i="24"/>
  <c r="U1239" i="10"/>
  <c r="E1238" i="24"/>
  <c r="U1580" i="10"/>
  <c r="E1579" i="24"/>
  <c r="U833" i="10"/>
  <c r="E832" i="24"/>
  <c r="U792" i="10"/>
  <c r="E791" i="24"/>
  <c r="U637" i="10"/>
  <c r="E636" i="24"/>
  <c r="U674" i="10"/>
  <c r="E673" i="24"/>
  <c r="U1174" i="10"/>
  <c r="E1173" i="24"/>
  <c r="U1515" i="10"/>
  <c r="E1514" i="24"/>
  <c r="U1846" i="10"/>
  <c r="E1845" i="24"/>
  <c r="U633" i="10"/>
  <c r="E632" i="24"/>
  <c r="U1159" i="10"/>
  <c r="E1158" i="24"/>
  <c r="U1500" i="10"/>
  <c r="E1499" i="24"/>
  <c r="U928" i="10"/>
  <c r="E927" i="24"/>
  <c r="U128" i="10"/>
  <c r="E127" i="24"/>
  <c r="U134" i="10"/>
  <c r="E133" i="24"/>
  <c r="U261" i="10"/>
  <c r="E260" i="24"/>
  <c r="U137" i="10"/>
  <c r="E136" i="24"/>
  <c r="U623" i="10"/>
  <c r="E622" i="24"/>
  <c r="U32" i="10"/>
  <c r="E31" i="24"/>
  <c r="U150" i="10"/>
  <c r="E149" i="24"/>
  <c r="U434" i="10"/>
  <c r="E433" i="24"/>
  <c r="U551" i="10"/>
  <c r="E550" i="24"/>
  <c r="U883" i="10"/>
  <c r="E882" i="24"/>
  <c r="U56" i="10"/>
  <c r="E55" i="24"/>
  <c r="U170" i="10"/>
  <c r="E169" i="24"/>
  <c r="U458" i="10"/>
  <c r="E457" i="24"/>
  <c r="U567" i="10"/>
  <c r="E566" i="24"/>
  <c r="U895" i="10"/>
  <c r="E894" i="24"/>
  <c r="U534" i="10"/>
  <c r="E533" i="24"/>
  <c r="U29" i="10"/>
  <c r="E28" i="24"/>
  <c r="U707" i="10"/>
  <c r="E706" i="24"/>
  <c r="U609" i="10"/>
  <c r="E608" i="24"/>
  <c r="U950" i="10"/>
  <c r="E949" i="24"/>
  <c r="U1209" i="10"/>
  <c r="E1208" i="24"/>
  <c r="U106" i="10"/>
  <c r="E105" i="24"/>
  <c r="U519" i="10"/>
  <c r="E518" i="24"/>
  <c r="U477" i="10"/>
  <c r="E476" i="24"/>
  <c r="U860" i="10"/>
  <c r="E859" i="24"/>
  <c r="U1141" i="10"/>
  <c r="E1140" i="24"/>
  <c r="U1397" i="10"/>
  <c r="E1396" i="24"/>
  <c r="U22" i="10"/>
  <c r="E21" i="24"/>
  <c r="U392" i="10"/>
  <c r="E391" i="24"/>
  <c r="U1117" i="10"/>
  <c r="E1116" i="24"/>
  <c r="U1533" i="10"/>
  <c r="E1532" i="24"/>
  <c r="U1805" i="10"/>
  <c r="E1804" i="24"/>
  <c r="U670" i="10"/>
  <c r="E669" i="24"/>
  <c r="U667" i="10"/>
  <c r="E666" i="24"/>
  <c r="U934" i="10"/>
  <c r="E933" i="24"/>
  <c r="U1417" i="10"/>
  <c r="E1416" i="24"/>
  <c r="U1717" i="10"/>
  <c r="E1716" i="24"/>
  <c r="U514" i="10"/>
  <c r="E513" i="24"/>
  <c r="U498" i="10"/>
  <c r="E497" i="24"/>
  <c r="U726" i="10"/>
  <c r="E725" i="24"/>
  <c r="U1297" i="10"/>
  <c r="E1296" i="24"/>
  <c r="U1641" i="10"/>
  <c r="E1640" i="24"/>
  <c r="U323" i="10"/>
  <c r="E322" i="24"/>
  <c r="U158" i="10"/>
  <c r="E157" i="24"/>
  <c r="U59" i="10"/>
  <c r="E58" i="24"/>
  <c r="U460" i="10"/>
  <c r="E459" i="24"/>
  <c r="U239" i="10"/>
  <c r="E238" i="24"/>
  <c r="U1051" i="10"/>
  <c r="E1050" i="24"/>
  <c r="U1392" i="10"/>
  <c r="E1391" i="24"/>
  <c r="U1734" i="10"/>
  <c r="E1733" i="24"/>
  <c r="U49" i="10"/>
  <c r="E48" i="24"/>
  <c r="U1036" i="10"/>
  <c r="E1035" i="24"/>
  <c r="U1378" i="10"/>
  <c r="E1377" i="24"/>
  <c r="U624" i="10"/>
  <c r="E623" i="24"/>
  <c r="U1581" i="10"/>
  <c r="E1580" i="24"/>
  <c r="U291" i="10"/>
  <c r="E290" i="24"/>
  <c r="U821" i="10"/>
  <c r="E820" i="24"/>
  <c r="U971" i="10"/>
  <c r="E970" i="24"/>
  <c r="U1312" i="10"/>
  <c r="E1311" i="24"/>
  <c r="U1654" i="10"/>
  <c r="E1653" i="24"/>
  <c r="U1950" i="10"/>
  <c r="E1949" i="24"/>
  <c r="U954" i="10"/>
  <c r="E953" i="24"/>
  <c r="U1298" i="10"/>
  <c r="E1297" i="24"/>
  <c r="U376" i="10"/>
  <c r="E375" i="24"/>
  <c r="U727" i="10"/>
  <c r="E726" i="24"/>
  <c r="U536" i="10"/>
  <c r="E535" i="24"/>
  <c r="U544" i="10"/>
  <c r="E543" i="24"/>
  <c r="U481" i="10"/>
  <c r="E480" i="24"/>
  <c r="U1104" i="10"/>
  <c r="E1103" i="24"/>
  <c r="U1446" i="10"/>
  <c r="E1445" i="24"/>
  <c r="U1787" i="10"/>
  <c r="E1786" i="24"/>
  <c r="U427" i="10"/>
  <c r="E426" i="24"/>
  <c r="U1090" i="10"/>
  <c r="E1089" i="24"/>
  <c r="U1431" i="10"/>
  <c r="E1430" i="24"/>
  <c r="U766" i="10"/>
  <c r="E765" i="24"/>
  <c r="U1745" i="10"/>
  <c r="E1744" i="24"/>
  <c r="U412" i="10"/>
  <c r="E411" i="24"/>
  <c r="U893" i="10"/>
  <c r="E892" i="24"/>
  <c r="U1024" i="10"/>
  <c r="E1023" i="24"/>
  <c r="U1366" i="10"/>
  <c r="E1365" i="24"/>
  <c r="U1707" i="10"/>
  <c r="E1706" i="24"/>
  <c r="U1990" i="10"/>
  <c r="E1989" i="24"/>
  <c r="U1010" i="10"/>
  <c r="E1009" i="24"/>
  <c r="U1351" i="10"/>
  <c r="E1350" i="24"/>
  <c r="U553" i="10"/>
  <c r="E552" i="24"/>
  <c r="U1048" i="10"/>
  <c r="E1047" i="24"/>
  <c r="U1283" i="10"/>
  <c r="E1282" i="24"/>
  <c r="U1836" i="10"/>
  <c r="E1835" i="24"/>
  <c r="U82" i="10"/>
  <c r="E81" i="24"/>
  <c r="U7838" i="10"/>
  <c r="E7837" i="24"/>
  <c r="U6853" i="10"/>
  <c r="E6852" i="24"/>
  <c r="U3690" i="10"/>
  <c r="E3689" i="24"/>
  <c r="U122" i="10"/>
  <c r="E121" i="24"/>
  <c r="U441" i="10"/>
  <c r="E440" i="24"/>
  <c r="U711" i="10"/>
  <c r="E710" i="24"/>
  <c r="U528" i="10"/>
  <c r="E527" i="24"/>
  <c r="U1637" i="10"/>
  <c r="E1636" i="24"/>
  <c r="U1137" i="10"/>
  <c r="E1136" i="24"/>
  <c r="U1473" i="10"/>
  <c r="E1472" i="24"/>
  <c r="U1286" i="10"/>
  <c r="E1285" i="24"/>
  <c r="U1271" i="10"/>
  <c r="E1270" i="24"/>
  <c r="U680" i="10"/>
  <c r="E679" i="24"/>
  <c r="U1870" i="10"/>
  <c r="E1869" i="24"/>
  <c r="U968" i="10"/>
  <c r="E967" i="24"/>
  <c r="U998" i="10"/>
  <c r="E997" i="24"/>
  <c r="U983" i="10"/>
  <c r="E982" i="24"/>
  <c r="U905" i="10"/>
  <c r="E904" i="24"/>
  <c r="U1600" i="10"/>
  <c r="E1599" i="24"/>
  <c r="U1586" i="10"/>
  <c r="E1585" i="24"/>
  <c r="U386" i="10"/>
  <c r="E385" i="24"/>
  <c r="U266" i="10"/>
  <c r="E265" i="24"/>
  <c r="U168" i="10"/>
  <c r="E167" i="24"/>
  <c r="U959" i="10"/>
  <c r="E958" i="24"/>
  <c r="U694" i="10"/>
  <c r="E693" i="24"/>
  <c r="U691" i="10"/>
  <c r="E690" i="24"/>
  <c r="U1461" i="10"/>
  <c r="E1460" i="24"/>
  <c r="U1613" i="10"/>
  <c r="E1612" i="24"/>
  <c r="U1069" i="10"/>
  <c r="E1068" i="24"/>
  <c r="U599" i="10"/>
  <c r="E598" i="24"/>
  <c r="U487" i="10"/>
  <c r="E486" i="24"/>
  <c r="U574" i="10"/>
  <c r="E573" i="24"/>
  <c r="U533" i="10"/>
  <c r="E532" i="24"/>
  <c r="U145" i="10"/>
  <c r="E144" i="24"/>
  <c r="U1398" i="10"/>
  <c r="E1397" i="24"/>
  <c r="U1383" i="10"/>
  <c r="E1382" i="24"/>
  <c r="U658" i="10"/>
  <c r="E657" i="24"/>
  <c r="U1858" i="10"/>
  <c r="E1857" i="24"/>
  <c r="U811" i="10"/>
  <c r="E810" i="24"/>
  <c r="U1110" i="10"/>
  <c r="E1109" i="24"/>
  <c r="U1095" i="10"/>
  <c r="E1094" i="24"/>
  <c r="U1454" i="10"/>
  <c r="E1453" i="24"/>
  <c r="U152" i="10"/>
  <c r="E151" i="24"/>
  <c r="U154" i="10"/>
  <c r="E153" i="24"/>
  <c r="U301" i="10"/>
  <c r="E300" i="24"/>
  <c r="U219" i="10"/>
  <c r="E218" i="24"/>
  <c r="U639" i="10"/>
  <c r="E638" i="24"/>
  <c r="U60" i="10"/>
  <c r="E59" i="24"/>
  <c r="U182" i="10"/>
  <c r="E181" i="24"/>
  <c r="U462" i="10"/>
  <c r="E461" i="24"/>
  <c r="U571" i="10"/>
  <c r="E570" i="24"/>
  <c r="U899" i="10"/>
  <c r="E898" i="24"/>
  <c r="U80" i="10"/>
  <c r="E79" i="24"/>
  <c r="U202" i="10"/>
  <c r="E201" i="24"/>
  <c r="U482" i="10"/>
  <c r="E481" i="24"/>
  <c r="U587" i="10"/>
  <c r="E586" i="24"/>
  <c r="U911" i="10"/>
  <c r="E910" i="24"/>
  <c r="U556" i="10"/>
  <c r="E555" i="24"/>
  <c r="U141" i="10"/>
  <c r="E140" i="24"/>
  <c r="U747" i="10"/>
  <c r="E746" i="24"/>
  <c r="U630" i="10"/>
  <c r="E629" i="24"/>
  <c r="U969" i="10"/>
  <c r="E968" i="24"/>
  <c r="U1225" i="10"/>
  <c r="E1224" i="24"/>
  <c r="U166" i="10"/>
  <c r="E165" i="24"/>
  <c r="U563" i="10"/>
  <c r="E562" i="24"/>
  <c r="U518" i="10"/>
  <c r="E517" i="24"/>
  <c r="U881" i="10"/>
  <c r="E880" i="24"/>
  <c r="U1157" i="10"/>
  <c r="E1156" i="24"/>
  <c r="U1413" i="10"/>
  <c r="E1412" i="24"/>
  <c r="U138" i="10"/>
  <c r="E137" i="24"/>
  <c r="U499" i="10"/>
  <c r="E498" i="24"/>
  <c r="U1149" i="10"/>
  <c r="E1148" i="24"/>
  <c r="U1553" i="10"/>
  <c r="E1552" i="24"/>
  <c r="U35" i="10"/>
  <c r="E34" i="24"/>
  <c r="U698" i="10"/>
  <c r="E697" i="24"/>
  <c r="U755" i="10"/>
  <c r="E754" i="24"/>
  <c r="U973" i="10"/>
  <c r="E972" i="24"/>
  <c r="U1437" i="10"/>
  <c r="E1436" i="24"/>
  <c r="U1733" i="10"/>
  <c r="E1732" i="24"/>
  <c r="U542" i="10"/>
  <c r="E541" i="24"/>
  <c r="U9" i="10"/>
  <c r="E8" i="24"/>
  <c r="U769" i="10"/>
  <c r="E768" i="24"/>
  <c r="U1329" i="10"/>
  <c r="E1328" i="24"/>
  <c r="U1657" i="10"/>
  <c r="E1656" i="24"/>
  <c r="U373" i="10"/>
  <c r="E372" i="24"/>
  <c r="U442" i="10"/>
  <c r="E441" i="24"/>
  <c r="U289" i="10"/>
  <c r="E288" i="24"/>
  <c r="U497" i="10"/>
  <c r="E496" i="24"/>
  <c r="U368" i="10"/>
  <c r="E367" i="24"/>
  <c r="U1072" i="10"/>
  <c r="E1071" i="24"/>
  <c r="U1414" i="10"/>
  <c r="E1413" i="24"/>
  <c r="U1755" i="10"/>
  <c r="E1754" i="24"/>
  <c r="U281" i="10"/>
  <c r="E280" i="24"/>
  <c r="U1058" i="10"/>
  <c r="E1057" i="24"/>
  <c r="U1399" i="10"/>
  <c r="E1398" i="24"/>
  <c r="U681" i="10"/>
  <c r="E680" i="24"/>
  <c r="U1649" i="10"/>
  <c r="E1648" i="24"/>
  <c r="U355" i="10"/>
  <c r="E354" i="24"/>
  <c r="U850" i="10"/>
  <c r="E849" i="24"/>
  <c r="U992" i="10"/>
  <c r="E991" i="24"/>
  <c r="U1334" i="10"/>
  <c r="E1333" i="24"/>
  <c r="U1675" i="10"/>
  <c r="E1674" i="24"/>
  <c r="U1966" i="10"/>
  <c r="E1965" i="24"/>
  <c r="U978" i="10"/>
  <c r="E977" i="24"/>
  <c r="U1319" i="10"/>
  <c r="E1318" i="24"/>
  <c r="U453" i="10"/>
  <c r="E452" i="24"/>
  <c r="U257" i="10"/>
  <c r="E256" i="24"/>
  <c r="U649" i="10"/>
  <c r="E648" i="24"/>
  <c r="U573" i="10"/>
  <c r="E572" i="24"/>
  <c r="U546" i="10"/>
  <c r="E545" i="24"/>
  <c r="U1126" i="10"/>
  <c r="E1125" i="24"/>
  <c r="U1467" i="10"/>
  <c r="E1466" i="24"/>
  <c r="U1808" i="10"/>
  <c r="E1807" i="24"/>
  <c r="U503" i="10"/>
  <c r="E502" i="24"/>
  <c r="U1111" i="10"/>
  <c r="E1110" i="24"/>
  <c r="U1452" i="10"/>
  <c r="E1451" i="24"/>
  <c r="U42" i="10"/>
  <c r="E41" i="24"/>
  <c r="U1809" i="10"/>
  <c r="E1808" i="24"/>
  <c r="U451" i="10"/>
  <c r="E450" i="24"/>
  <c r="U203" i="10"/>
  <c r="E202" i="24"/>
  <c r="U1046" i="10"/>
  <c r="E1045" i="24"/>
  <c r="U1387" i="10"/>
  <c r="E1386" i="24"/>
  <c r="U1728" i="10"/>
  <c r="E1727" i="24"/>
  <c r="U2006" i="10"/>
  <c r="E2005" i="24"/>
  <c r="U1031" i="10"/>
  <c r="E1030" i="24"/>
  <c r="U1372" i="10"/>
  <c r="E1371" i="24"/>
  <c r="U610" i="10"/>
  <c r="E609" i="24"/>
  <c r="U88" i="10"/>
  <c r="E87" i="24"/>
  <c r="U90" i="10"/>
  <c r="E89" i="24"/>
  <c r="U173" i="10"/>
  <c r="E172" i="24"/>
  <c r="U8129" i="10"/>
  <c r="E8128" i="24"/>
  <c r="U6926" i="10"/>
  <c r="E6925" i="24"/>
  <c r="U5605" i="10"/>
  <c r="E5604" i="24"/>
  <c r="U7450" i="10"/>
  <c r="E7449" i="24"/>
  <c r="U28" i="10"/>
  <c r="E27" i="24"/>
  <c r="U1061" i="10"/>
  <c r="E1060" i="24"/>
  <c r="U956" i="10"/>
  <c r="E955" i="24"/>
  <c r="U478" i="10"/>
  <c r="E477" i="24"/>
  <c r="U307" i="10"/>
  <c r="E306" i="24"/>
  <c r="U1549" i="10"/>
  <c r="E1548" i="24"/>
  <c r="U195" i="10"/>
  <c r="E194" i="24"/>
  <c r="U1627" i="10"/>
  <c r="E1626" i="24"/>
  <c r="U223" i="10"/>
  <c r="E222" i="24"/>
  <c r="U760" i="10"/>
  <c r="E759" i="24"/>
  <c r="U718" i="10"/>
  <c r="E717" i="24"/>
  <c r="U1665" i="10"/>
  <c r="E1664" i="24"/>
  <c r="U1339" i="10"/>
  <c r="E1338" i="24"/>
  <c r="U1324" i="10"/>
  <c r="E1323" i="24"/>
  <c r="U750" i="10"/>
  <c r="E749" i="24"/>
  <c r="U1910" i="10"/>
  <c r="E1909" i="24"/>
  <c r="U794" i="10"/>
  <c r="E793" i="24"/>
  <c r="U367" i="10"/>
  <c r="E366" i="24"/>
  <c r="U71" i="10"/>
  <c r="E70" i="24"/>
  <c r="U286" i="10"/>
  <c r="E285" i="24"/>
  <c r="U12" i="10"/>
  <c r="E11" i="24"/>
  <c r="U1017" i="10"/>
  <c r="E1016" i="24"/>
  <c r="U604" i="10"/>
  <c r="E603" i="24"/>
  <c r="U269" i="10"/>
  <c r="E268" i="24"/>
  <c r="U193" i="10"/>
  <c r="E192" i="24"/>
  <c r="U1501" i="10"/>
  <c r="E1500" i="24"/>
  <c r="U897" i="10"/>
  <c r="E896" i="24"/>
  <c r="U507" i="10"/>
  <c r="E506" i="24"/>
  <c r="U1136" i="10"/>
  <c r="E1135" i="24"/>
  <c r="U1122" i="10"/>
  <c r="E1121" i="24"/>
  <c r="U469" i="10"/>
  <c r="E468" i="24"/>
  <c r="U1739" i="10"/>
  <c r="E1738" i="24"/>
  <c r="U638" i="10"/>
  <c r="E637" i="24"/>
  <c r="U717" i="10"/>
  <c r="E716" i="24"/>
  <c r="U676" i="10"/>
  <c r="E675" i="24"/>
  <c r="U564" i="10"/>
  <c r="E563" i="24"/>
  <c r="U1451" i="10"/>
  <c r="E1450" i="24"/>
  <c r="U1436" i="10"/>
  <c r="E1435" i="24"/>
  <c r="U1615" i="10"/>
  <c r="E1614" i="24"/>
  <c r="U236" i="10"/>
  <c r="E235" i="24"/>
  <c r="U238" i="10"/>
  <c r="E237" i="24"/>
  <c r="U410" i="10"/>
  <c r="E409" i="24"/>
  <c r="U393" i="10"/>
  <c r="E392" i="24"/>
  <c r="U703" i="10"/>
  <c r="E702" i="24"/>
  <c r="U176" i="10"/>
  <c r="E175" i="24"/>
  <c r="U294" i="10"/>
  <c r="E293" i="24"/>
  <c r="U127" i="10"/>
  <c r="E126" i="24"/>
  <c r="U659" i="10"/>
  <c r="E658" i="24"/>
  <c r="U11" i="10"/>
  <c r="E10" i="24"/>
  <c r="U200" i="10"/>
  <c r="E199" i="24"/>
  <c r="U314" i="10"/>
  <c r="E313" i="24"/>
  <c r="U167" i="10"/>
  <c r="E166" i="24"/>
  <c r="U675" i="10"/>
  <c r="E674" i="24"/>
  <c r="U75" i="10"/>
  <c r="E74" i="24"/>
  <c r="U72" i="10"/>
  <c r="E71" i="24"/>
  <c r="U466" i="10"/>
  <c r="E465" i="24"/>
  <c r="U903" i="10"/>
  <c r="E902" i="24"/>
  <c r="U716" i="10"/>
  <c r="E715" i="24"/>
  <c r="U1033" i="10"/>
  <c r="E1032" i="24"/>
  <c r="U1289" i="10"/>
  <c r="E1288" i="24"/>
  <c r="U101" i="10"/>
  <c r="E100" i="24"/>
  <c r="U731" i="10"/>
  <c r="E730" i="24"/>
  <c r="U625" i="10"/>
  <c r="E624" i="24"/>
  <c r="U965" i="10"/>
  <c r="E964" i="24"/>
  <c r="U1221" i="10"/>
  <c r="E1220" i="24"/>
  <c r="U1477" i="10"/>
  <c r="E1476" i="24"/>
  <c r="U418" i="10"/>
  <c r="E417" i="24"/>
  <c r="U700" i="10"/>
  <c r="E699" i="24"/>
  <c r="U1277" i="10"/>
  <c r="E1276" i="24"/>
  <c r="U1629" i="10"/>
  <c r="E1628" i="24"/>
  <c r="U267" i="10"/>
  <c r="E266" i="24"/>
  <c r="U304" i="10"/>
  <c r="E303" i="24"/>
  <c r="U329" i="10"/>
  <c r="E328" i="24"/>
  <c r="U1101" i="10"/>
  <c r="E1100" i="24"/>
  <c r="U1521" i="10"/>
  <c r="E1520" i="24"/>
  <c r="U1797" i="10"/>
  <c r="E1796" i="24"/>
  <c r="U656" i="10"/>
  <c r="E655" i="24"/>
  <c r="U683" i="10"/>
  <c r="E682" i="24"/>
  <c r="U940" i="10"/>
  <c r="E939" i="24"/>
  <c r="U1421" i="10"/>
  <c r="E1420" i="24"/>
  <c r="U1721" i="10"/>
  <c r="E1720" i="24"/>
  <c r="U521" i="10"/>
  <c r="E520" i="24"/>
  <c r="U705" i="10"/>
  <c r="E704" i="24"/>
  <c r="U762" i="10"/>
  <c r="E761" i="24"/>
  <c r="U616" i="10"/>
  <c r="E615" i="24"/>
  <c r="U632" i="10"/>
  <c r="E631" i="24"/>
  <c r="U1158" i="10"/>
  <c r="E1157" i="24"/>
  <c r="U1499" i="10"/>
  <c r="E1498" i="24"/>
  <c r="U1834" i="10"/>
  <c r="E1833" i="24"/>
  <c r="U590" i="10"/>
  <c r="E589" i="24"/>
  <c r="U1143" i="10"/>
  <c r="E1142" i="24"/>
  <c r="U1484" i="10"/>
  <c r="E1483" i="24"/>
  <c r="U87" i="10"/>
  <c r="E86" i="24"/>
  <c r="U353" i="10"/>
  <c r="E352" i="24"/>
  <c r="U508" i="10"/>
  <c r="E507" i="24"/>
  <c r="U387" i="10"/>
  <c r="E386" i="24"/>
  <c r="U1078" i="10"/>
  <c r="E1077" i="24"/>
  <c r="U1419" i="10"/>
  <c r="E1418" i="24"/>
  <c r="U1760" i="10"/>
  <c r="E1759" i="24"/>
  <c r="U321" i="10"/>
  <c r="E320" i="24"/>
  <c r="U1063" i="10"/>
  <c r="E1062" i="24"/>
  <c r="U1404" i="10"/>
  <c r="E1403" i="24"/>
  <c r="U696" i="10"/>
  <c r="E695" i="24"/>
  <c r="U1089" i="10"/>
  <c r="E1088" i="24"/>
  <c r="U841" i="10"/>
  <c r="E840" i="24"/>
  <c r="U686" i="10"/>
  <c r="E685" i="24"/>
  <c r="U773" i="10"/>
  <c r="E772" i="24"/>
  <c r="U1211" i="10"/>
  <c r="E1210" i="24"/>
  <c r="U1552" i="10"/>
  <c r="E1551" i="24"/>
  <c r="U1874" i="10"/>
  <c r="E1873" i="24"/>
  <c r="U733" i="10"/>
  <c r="E732" i="24"/>
  <c r="U1196" i="10"/>
  <c r="E1195" i="24"/>
  <c r="U1538" i="10"/>
  <c r="E1537" i="24"/>
  <c r="U413" i="10"/>
  <c r="E412" i="24"/>
  <c r="U677" i="10"/>
  <c r="E676" i="24"/>
  <c r="U580" i="10"/>
  <c r="E579" i="24"/>
  <c r="U560" i="10"/>
  <c r="E559" i="24"/>
  <c r="U1131" i="10"/>
  <c r="E1130" i="24"/>
  <c r="U1472" i="10"/>
  <c r="E1471" i="24"/>
  <c r="U1814" i="10"/>
  <c r="E1813" i="24"/>
  <c r="U520" i="10"/>
  <c r="E519" i="24"/>
  <c r="U1116" i="10"/>
  <c r="E1115" i="24"/>
  <c r="U1458" i="10"/>
  <c r="E1457" i="24"/>
  <c r="U837" i="10"/>
  <c r="E836" i="24"/>
  <c r="U172" i="10"/>
  <c r="E171" i="24"/>
  <c r="U174" i="10"/>
  <c r="E173" i="24"/>
  <c r="U346" i="10"/>
  <c r="E345" i="24"/>
  <c r="U273" i="10"/>
  <c r="E272" i="24"/>
  <c r="U655" i="10"/>
  <c r="E654" i="24"/>
  <c r="U92" i="10"/>
  <c r="E91" i="24"/>
  <c r="U206" i="10"/>
  <c r="E205" i="24"/>
  <c r="U490" i="10"/>
  <c r="E489" i="24"/>
  <c r="U595" i="10"/>
  <c r="E594" i="24"/>
  <c r="U915" i="10"/>
  <c r="E914" i="24"/>
  <c r="U112" i="10"/>
  <c r="E111" i="24"/>
  <c r="U230" i="10"/>
  <c r="E229" i="24"/>
  <c r="U510" i="10"/>
  <c r="E509" i="24"/>
  <c r="U611" i="10"/>
  <c r="E610" i="24"/>
  <c r="U927" i="10"/>
  <c r="E926" i="24"/>
  <c r="U577" i="10"/>
  <c r="E576" i="24"/>
  <c r="U253" i="10"/>
  <c r="E252" i="24"/>
  <c r="U791" i="10"/>
  <c r="E790" i="24"/>
  <c r="U652" i="10"/>
  <c r="E651" i="24"/>
  <c r="U985" i="10"/>
  <c r="E984" i="24"/>
  <c r="U1241" i="10"/>
  <c r="E1240" i="24"/>
  <c r="U222" i="10"/>
  <c r="E221" i="24"/>
  <c r="U603" i="10"/>
  <c r="E602" i="24"/>
  <c r="U545" i="10"/>
  <c r="E544" i="24"/>
  <c r="U902" i="10"/>
  <c r="E901" i="24"/>
  <c r="U1173" i="10"/>
  <c r="E1172" i="24"/>
  <c r="U1429" i="10"/>
  <c r="E1428" i="24"/>
  <c r="U250" i="10"/>
  <c r="E249" i="24"/>
  <c r="U561" i="10"/>
  <c r="E560" i="24"/>
  <c r="U1181" i="10"/>
  <c r="E1180" i="24"/>
  <c r="U1577" i="10"/>
  <c r="E1576" i="24"/>
  <c r="U123" i="10"/>
  <c r="E122" i="24"/>
  <c r="U728" i="10"/>
  <c r="E727" i="24"/>
  <c r="U839" i="10"/>
  <c r="E838" i="24"/>
  <c r="U1005" i="10"/>
  <c r="E1004" i="24"/>
  <c r="U1457" i="10"/>
  <c r="E1456" i="24"/>
  <c r="U1749" i="10"/>
  <c r="E1748" i="24"/>
  <c r="U570" i="10"/>
  <c r="E569" i="24"/>
  <c r="U356" i="10"/>
  <c r="E355" i="24"/>
  <c r="U812" i="10"/>
  <c r="E811" i="24"/>
  <c r="U1357" i="10"/>
  <c r="E1356" i="24"/>
  <c r="U1673" i="10"/>
  <c r="E1672" i="24"/>
  <c r="U411" i="10"/>
  <c r="E410" i="24"/>
  <c r="U5685" i="10"/>
  <c r="E5684" i="24"/>
  <c r="U5105" i="10"/>
  <c r="E5104" i="24"/>
  <c r="U7516" i="10"/>
  <c r="E7515" i="24"/>
  <c r="U6614" i="10"/>
  <c r="E6613" i="24"/>
  <c r="U879" i="10"/>
  <c r="E878" i="24"/>
  <c r="U1317" i="10"/>
  <c r="E1316" i="24"/>
  <c r="U1425" i="10"/>
  <c r="E1424" i="24"/>
  <c r="U721" i="10"/>
  <c r="E720" i="24"/>
  <c r="U102" i="10"/>
  <c r="E101" i="24"/>
  <c r="U17" i="10"/>
  <c r="E16" i="24"/>
  <c r="U786" i="10"/>
  <c r="E785" i="24"/>
  <c r="U1930" i="10"/>
  <c r="E1929" i="24"/>
  <c r="U1057" i="10"/>
  <c r="E1056" i="24"/>
  <c r="U1206" i="10"/>
  <c r="E1205" i="24"/>
  <c r="U1191" i="10"/>
  <c r="E1190" i="24"/>
  <c r="U365" i="10"/>
  <c r="E364" i="24"/>
  <c r="U1680" i="10"/>
  <c r="E1679" i="24"/>
  <c r="U472" i="10"/>
  <c r="E471" i="24"/>
  <c r="U901" i="10"/>
  <c r="E900" i="24"/>
  <c r="U861" i="10"/>
  <c r="E860" i="24"/>
  <c r="U216" i="10"/>
  <c r="E215" i="24"/>
  <c r="U687" i="10"/>
  <c r="E686" i="24"/>
  <c r="U635" i="10"/>
  <c r="E634" i="24"/>
  <c r="U119" i="10"/>
  <c r="E118" i="24"/>
  <c r="U414" i="10"/>
  <c r="E413" i="24"/>
  <c r="U1273" i="10"/>
  <c r="E1272" i="24"/>
  <c r="U945" i="10"/>
  <c r="E944" i="24"/>
  <c r="U657" i="10"/>
  <c r="E656" i="24"/>
  <c r="U188" i="10"/>
  <c r="E187" i="24"/>
  <c r="U1781" i="10"/>
  <c r="E1780" i="24"/>
  <c r="U1401" i="10"/>
  <c r="E1400" i="24"/>
  <c r="U706" i="10"/>
  <c r="E705" i="24"/>
  <c r="U1478" i="10"/>
  <c r="E1477" i="24"/>
  <c r="U1463" i="10"/>
  <c r="E1462" i="24"/>
  <c r="U279" i="10"/>
  <c r="E278" i="24"/>
  <c r="U131" i="10"/>
  <c r="E130" i="24"/>
  <c r="U961" i="10"/>
  <c r="E960" i="24"/>
  <c r="U1190" i="10"/>
  <c r="E1189" i="24"/>
  <c r="U1175" i="10"/>
  <c r="E1174" i="24"/>
  <c r="U552" i="10"/>
  <c r="E551" i="24"/>
  <c r="U1792" i="10"/>
  <c r="E1791" i="24"/>
  <c r="U781" i="10"/>
  <c r="E780" i="24"/>
  <c r="U1921" i="10"/>
  <c r="E1920" i="24"/>
  <c r="U320" i="10"/>
  <c r="E319" i="24"/>
  <c r="U326" i="10"/>
  <c r="E325" i="24"/>
  <c r="U494" i="10"/>
  <c r="E493" i="24"/>
  <c r="U505" i="10"/>
  <c r="E504" i="24"/>
  <c r="U767" i="10"/>
  <c r="E766" i="24"/>
  <c r="U288" i="10"/>
  <c r="E287" i="24"/>
  <c r="U125" i="10"/>
  <c r="E124" i="24"/>
  <c r="U283" i="10"/>
  <c r="E282" i="24"/>
  <c r="U743" i="10"/>
  <c r="E742" i="24"/>
  <c r="U299" i="10"/>
  <c r="E298" i="24"/>
  <c r="U312" i="10"/>
  <c r="E311" i="24"/>
  <c r="U165" i="10"/>
  <c r="E164" i="24"/>
  <c r="U345" i="10"/>
  <c r="E344" i="24"/>
  <c r="U759" i="10"/>
  <c r="E758" i="24"/>
  <c r="U343" i="10"/>
  <c r="E342" i="24"/>
  <c r="U296" i="10"/>
  <c r="E295" i="24"/>
  <c r="U305" i="10"/>
  <c r="E304" i="24"/>
  <c r="U313" i="10"/>
  <c r="E312" i="24"/>
  <c r="U801" i="10"/>
  <c r="E800" i="24"/>
  <c r="U1097" i="10"/>
  <c r="E1096" i="24"/>
  <c r="U48" i="10"/>
  <c r="E47" i="24"/>
  <c r="U446" i="10"/>
  <c r="E445" i="24"/>
  <c r="U891" i="10"/>
  <c r="E890" i="24"/>
  <c r="U710" i="10"/>
  <c r="E709" i="24"/>
  <c r="U1029" i="10"/>
  <c r="E1028" i="24"/>
  <c r="U1285" i="10"/>
  <c r="E1284" i="24"/>
  <c r="U1541" i="10"/>
  <c r="E1540" i="24"/>
  <c r="U539" i="10"/>
  <c r="E538" i="24"/>
  <c r="U870" i="10"/>
  <c r="E869" i="24"/>
  <c r="U1385" i="10"/>
  <c r="E1384" i="24"/>
  <c r="U1693" i="10"/>
  <c r="E1692" i="24"/>
  <c r="U459" i="10"/>
  <c r="E458" i="24"/>
  <c r="U157" i="10"/>
  <c r="E156" i="24"/>
  <c r="U636" i="10"/>
  <c r="E635" i="24"/>
  <c r="U1229" i="10"/>
  <c r="E1228" i="24"/>
  <c r="U1605" i="10"/>
  <c r="E1604" i="24"/>
  <c r="U107" i="10"/>
  <c r="E106" i="24"/>
  <c r="U208" i="10"/>
  <c r="E207" i="24"/>
  <c r="U115" i="10"/>
  <c r="E114" i="24"/>
  <c r="U1073" i="10"/>
  <c r="E1072" i="24"/>
  <c r="U1505" i="10"/>
  <c r="E1504" i="24"/>
  <c r="U1785" i="10"/>
  <c r="E1784" i="24"/>
  <c r="U634" i="10"/>
  <c r="E633" i="24"/>
  <c r="U1281" i="10"/>
  <c r="E1280" i="24"/>
  <c r="U884" i="10"/>
  <c r="E883" i="24"/>
  <c r="U729" i="10"/>
  <c r="E728" i="24"/>
  <c r="U858" i="10"/>
  <c r="E857" i="24"/>
  <c r="U1243" i="10"/>
  <c r="E1242" i="24"/>
  <c r="U1584" i="10"/>
  <c r="E1583" i="24"/>
  <c r="U1898" i="10"/>
  <c r="E1897" i="24"/>
  <c r="U818" i="10"/>
  <c r="E817" i="24"/>
  <c r="U1228" i="10"/>
  <c r="E1227" i="24"/>
  <c r="U1570" i="10"/>
  <c r="E1569" i="24"/>
  <c r="U748" i="10"/>
  <c r="E747" i="24"/>
  <c r="U770" i="10"/>
  <c r="E769" i="24"/>
  <c r="U622" i="10"/>
  <c r="E621" i="24"/>
  <c r="U645" i="10"/>
  <c r="E644" i="24"/>
  <c r="U1163" i="10"/>
  <c r="E1162" i="24"/>
  <c r="U1504" i="10"/>
  <c r="E1503" i="24"/>
  <c r="U1838" i="10"/>
  <c r="E1837" i="24"/>
  <c r="U605" i="10"/>
  <c r="E604" i="24"/>
  <c r="U1148" i="10"/>
  <c r="E1147" i="24"/>
  <c r="U1490" i="10"/>
  <c r="E1489" i="24"/>
  <c r="U914" i="10"/>
  <c r="E913" i="24"/>
  <c r="U1517" i="10"/>
  <c r="E1516" i="24"/>
  <c r="U235" i="10"/>
  <c r="E234" i="24"/>
  <c r="U800" i="10"/>
  <c r="E799" i="24"/>
  <c r="U953" i="10"/>
  <c r="E952" i="24"/>
  <c r="U1296" i="10"/>
  <c r="E1295" i="24"/>
  <c r="U1638" i="10"/>
  <c r="E1637" i="24"/>
  <c r="U1938" i="10"/>
  <c r="E1937" i="24"/>
  <c r="U933" i="10"/>
  <c r="E932" i="24"/>
  <c r="U1282" i="10"/>
  <c r="E1281" i="24"/>
  <c r="U297" i="10"/>
  <c r="E296" i="24"/>
  <c r="U1121" i="10"/>
  <c r="E1120" i="24"/>
  <c r="U848" i="10"/>
  <c r="E847" i="24"/>
  <c r="U693" i="10"/>
  <c r="E692" i="24"/>
  <c r="U788" i="10"/>
  <c r="E787" i="24"/>
  <c r="U1216" i="10"/>
  <c r="E1215" i="24"/>
  <c r="U1558" i="10"/>
  <c r="E1557" i="24"/>
  <c r="U1878" i="10"/>
  <c r="E1877" i="24"/>
  <c r="U746" i="10"/>
  <c r="E745" i="24"/>
  <c r="U1202" i="10"/>
  <c r="E1201" i="24"/>
  <c r="U1543" i="10"/>
  <c r="E1542" i="24"/>
  <c r="U979" i="10"/>
  <c r="E978" i="24"/>
  <c r="U256" i="10"/>
  <c r="E255" i="24"/>
  <c r="U262" i="10"/>
  <c r="E261" i="24"/>
  <c r="U430" i="10"/>
  <c r="E429" i="24"/>
  <c r="U420" i="10"/>
  <c r="E419" i="24"/>
  <c r="U719" i="10"/>
  <c r="E718" i="24"/>
  <c r="U204" i="10"/>
  <c r="E203" i="24"/>
  <c r="U318" i="10"/>
  <c r="E317" i="24"/>
  <c r="U191" i="10"/>
  <c r="E190" i="24"/>
  <c r="U679" i="10"/>
  <c r="E678" i="24"/>
  <c r="U97" i="10"/>
  <c r="E96" i="24"/>
  <c r="U224" i="10"/>
  <c r="E223" i="24"/>
  <c r="U342" i="10"/>
  <c r="E341" i="24"/>
  <c r="U73" i="10"/>
  <c r="E72" i="24"/>
  <c r="U695" i="10"/>
  <c r="E694" i="24"/>
  <c r="U161" i="10"/>
  <c r="E160" i="24"/>
  <c r="U124" i="10"/>
  <c r="E123" i="24"/>
  <c r="U31" i="10"/>
  <c r="E30" i="24"/>
  <c r="U935" i="10"/>
  <c r="E934" i="24"/>
  <c r="U737" i="10"/>
  <c r="E736" i="24"/>
  <c r="U1049" i="10"/>
  <c r="E1048" i="24"/>
  <c r="U1305" i="10"/>
  <c r="E1304" i="24"/>
  <c r="U205" i="10"/>
  <c r="E204" i="24"/>
  <c r="U775" i="10"/>
  <c r="E774" i="24"/>
  <c r="U646" i="10"/>
  <c r="E645" i="24"/>
  <c r="U981" i="10"/>
  <c r="E980" i="24"/>
  <c r="U1237" i="10"/>
  <c r="E1236" i="24"/>
  <c r="U1493" i="10"/>
  <c r="E1492" i="24"/>
  <c r="U39" i="10"/>
  <c r="E38" i="24"/>
  <c r="U742" i="10"/>
  <c r="E741" i="24"/>
  <c r="U1309" i="10"/>
  <c r="E1308" i="24"/>
  <c r="U1645" i="10"/>
  <c r="E1644" i="24"/>
  <c r="U344" i="10"/>
  <c r="E343" i="24"/>
  <c r="U78" i="10"/>
  <c r="E77" i="24"/>
  <c r="U449" i="10"/>
  <c r="E448" i="24"/>
  <c r="U1133" i="10"/>
  <c r="E1132" i="24"/>
  <c r="U1545" i="10"/>
  <c r="E1544" i="24"/>
  <c r="U1813" i="10"/>
  <c r="E1812" i="24"/>
  <c r="U685" i="10"/>
  <c r="E684" i="24"/>
  <c r="U771" i="10"/>
  <c r="E770" i="24"/>
  <c r="U977" i="10"/>
  <c r="E976" i="24"/>
  <c r="U1441" i="10"/>
  <c r="E1440" i="24"/>
  <c r="U1737" i="10"/>
  <c r="E1736" i="24"/>
  <c r="U5356" i="10"/>
  <c r="E5355" i="24"/>
  <c r="U582" i="10"/>
  <c r="E581" i="24"/>
  <c r="U471" i="10"/>
  <c r="E470" i="24"/>
  <c r="U834" i="10"/>
  <c r="E833" i="24"/>
  <c r="U1970" i="10"/>
  <c r="E1969" i="24"/>
  <c r="U218" i="10"/>
  <c r="E217" i="24"/>
  <c r="U871" i="10"/>
  <c r="E870" i="24"/>
  <c r="U51" i="10"/>
  <c r="E50" i="24"/>
  <c r="U1818" i="10"/>
  <c r="E1817" i="24"/>
  <c r="U813" i="10"/>
  <c r="E812" i="24"/>
  <c r="U445" i="10"/>
  <c r="E444" i="24"/>
  <c r="U133" i="10"/>
  <c r="E132" i="24"/>
  <c r="U62" i="10"/>
  <c r="E61" i="24"/>
  <c r="U435" i="10"/>
  <c r="E434" i="24"/>
  <c r="U843" i="10"/>
  <c r="E842" i="24"/>
  <c r="U524" i="10"/>
  <c r="E523" i="24"/>
  <c r="U241" i="10"/>
  <c r="E240" i="24"/>
  <c r="U1349" i="10"/>
  <c r="E1348" i="24"/>
  <c r="U1469" i="10"/>
  <c r="E1468" i="24"/>
  <c r="U806" i="10"/>
  <c r="E805" i="24"/>
  <c r="U330" i="10"/>
  <c r="E329" i="24"/>
  <c r="U187" i="10"/>
  <c r="E186" i="24"/>
  <c r="U842" i="10"/>
  <c r="E841" i="24"/>
  <c r="U1962" i="10"/>
  <c r="E1961" i="24"/>
  <c r="U1313" i="10"/>
  <c r="E1312" i="24"/>
  <c r="U1248" i="10"/>
  <c r="E1247" i="24"/>
  <c r="U1234" i="10"/>
  <c r="E1233" i="24"/>
  <c r="U440" i="10"/>
  <c r="E439" i="24"/>
  <c r="U1723" i="10"/>
  <c r="E1722" i="24"/>
  <c r="U596" i="10"/>
  <c r="E595" i="24"/>
  <c r="U960" i="10"/>
  <c r="E959" i="24"/>
  <c r="U941" i="10"/>
  <c r="E940" i="24"/>
  <c r="U6" i="10"/>
  <c r="E5" i="24"/>
  <c r="U527" i="10"/>
  <c r="E526" i="24"/>
  <c r="U316" i="10"/>
  <c r="E315" i="24"/>
  <c r="U351" i="10"/>
  <c r="E350" i="24"/>
  <c r="U349" i="10"/>
  <c r="E348" i="24"/>
  <c r="U229" i="10"/>
  <c r="E228" i="24"/>
  <c r="U779" i="10"/>
  <c r="E778" i="24"/>
  <c r="U14" i="10"/>
  <c r="E13" i="24"/>
  <c r="U385" i="10"/>
  <c r="E384" i="24"/>
  <c r="U1113" i="10"/>
  <c r="E1112" i="24"/>
  <c r="U506" i="10"/>
  <c r="E505" i="24"/>
  <c r="U732" i="10"/>
  <c r="E731" i="24"/>
  <c r="U1301" i="10"/>
  <c r="E1300" i="24"/>
  <c r="U627" i="10"/>
  <c r="E626" i="24"/>
  <c r="U1405" i="10"/>
  <c r="E1404" i="24"/>
  <c r="U496" i="10"/>
  <c r="E495" i="24"/>
  <c r="U678" i="10"/>
  <c r="E677" i="24"/>
  <c r="U1621" i="10"/>
  <c r="E1620" i="24"/>
  <c r="U328" i="10"/>
  <c r="E327" i="24"/>
  <c r="U1105" i="10"/>
  <c r="E1104" i="24"/>
  <c r="U1801" i="10"/>
  <c r="E1800" i="24"/>
  <c r="U777" i="10"/>
  <c r="E776" i="24"/>
  <c r="U1697" i="10"/>
  <c r="E1696" i="24"/>
  <c r="U384" i="10"/>
  <c r="E383" i="24"/>
  <c r="U872" i="10"/>
  <c r="E871" i="24"/>
  <c r="U1008" i="10"/>
  <c r="E1007" i="24"/>
  <c r="U1350" i="10"/>
  <c r="E1349" i="24"/>
  <c r="U1691" i="10"/>
  <c r="E1690" i="24"/>
  <c r="U1978" i="10"/>
  <c r="E1977" i="24"/>
  <c r="U994" i="10"/>
  <c r="E993" i="24"/>
  <c r="U1335" i="10"/>
  <c r="E1334" i="24"/>
  <c r="U509" i="10"/>
  <c r="E508" i="24"/>
  <c r="U1409" i="10"/>
  <c r="E1408" i="24"/>
  <c r="U67" i="10"/>
  <c r="E66" i="24"/>
  <c r="U765" i="10"/>
  <c r="E764" i="24"/>
  <c r="U917" i="10"/>
  <c r="E916" i="24"/>
  <c r="U1270" i="10"/>
  <c r="E1269" i="24"/>
  <c r="U1611" i="10"/>
  <c r="E1610" i="24"/>
  <c r="U1918" i="10"/>
  <c r="E1917" i="24"/>
  <c r="U889" i="10"/>
  <c r="E888" i="24"/>
  <c r="U1255" i="10"/>
  <c r="E1254" i="24"/>
  <c r="U1596" i="10"/>
  <c r="E1595" i="24"/>
  <c r="U77" i="10"/>
  <c r="E76" i="24"/>
  <c r="U65" i="10"/>
  <c r="E64" i="24"/>
  <c r="U480" i="10"/>
  <c r="E479" i="24"/>
  <c r="U319" i="10"/>
  <c r="E318" i="24"/>
  <c r="U1062" i="10"/>
  <c r="E1061" i="24"/>
  <c r="U1403" i="10"/>
  <c r="E1402" i="24"/>
  <c r="U1744" i="10"/>
  <c r="E1743" i="24"/>
  <c r="U207" i="10"/>
  <c r="E206" i="24"/>
  <c r="U1047" i="10"/>
  <c r="E1046" i="24"/>
  <c r="U1388" i="10"/>
  <c r="E1387" i="24"/>
  <c r="U653" i="10"/>
  <c r="E652" i="24"/>
  <c r="U1617" i="10"/>
  <c r="E1616" i="24"/>
  <c r="U331" i="10"/>
  <c r="E330" i="24"/>
  <c r="U836" i="10"/>
  <c r="E835" i="24"/>
  <c r="U982" i="10"/>
  <c r="E981" i="24"/>
  <c r="U1323" i="10"/>
  <c r="E1322" i="24"/>
  <c r="U1664" i="10"/>
  <c r="E1663" i="24"/>
  <c r="U1958" i="10"/>
  <c r="E1957" i="24"/>
  <c r="U967" i="10"/>
  <c r="E966" i="24"/>
  <c r="U1308" i="10"/>
  <c r="E1307" i="24"/>
  <c r="U416" i="10"/>
  <c r="E415" i="24"/>
  <c r="U1006" i="10"/>
  <c r="E1005" i="24"/>
  <c r="U1167" i="10"/>
  <c r="E1166" i="24"/>
  <c r="U1786" i="10"/>
  <c r="E1785" i="24"/>
  <c r="U1326" i="10"/>
  <c r="E1325" i="24"/>
  <c r="U2055" i="10"/>
  <c r="E2054" i="24"/>
  <c r="U2311" i="10"/>
  <c r="E2310" i="24"/>
  <c r="U2567" i="10"/>
  <c r="E2566" i="24"/>
  <c r="U2823" i="10"/>
  <c r="E2822" i="24"/>
  <c r="U3079" i="10"/>
  <c r="E3078" i="24"/>
  <c r="U3335" i="10"/>
  <c r="E3334" i="24"/>
  <c r="U3591" i="10"/>
  <c r="E3590" i="24"/>
  <c r="U3847" i="10"/>
  <c r="E3846" i="24"/>
  <c r="U712" i="10"/>
  <c r="E711" i="24"/>
  <c r="U1679" i="10"/>
  <c r="E1678" i="24"/>
  <c r="U2043" i="10"/>
  <c r="E2042" i="24"/>
  <c r="U2299" i="10"/>
  <c r="E2298" i="24"/>
  <c r="U2555" i="10"/>
  <c r="E2554" i="24"/>
  <c r="U2811" i="10"/>
  <c r="E2810" i="24"/>
  <c r="U3067" i="10"/>
  <c r="E3066" i="24"/>
  <c r="U3323" i="10"/>
  <c r="E3322" i="24"/>
  <c r="U3579" i="10"/>
  <c r="E3578" i="24"/>
  <c r="U3835" i="10"/>
  <c r="E3834" i="24"/>
  <c r="U1038" i="10"/>
  <c r="E1037" i="24"/>
  <c r="U1262" i="10"/>
  <c r="E1261" i="24"/>
  <c r="U1825" i="10"/>
  <c r="E1824" i="24"/>
  <c r="U2127" i="10"/>
  <c r="E2126" i="24"/>
  <c r="U2383" i="10"/>
  <c r="E2382" i="24"/>
  <c r="U2639" i="10"/>
  <c r="E2638" i="24"/>
  <c r="U2895" i="10"/>
  <c r="E2894" i="24"/>
  <c r="U3151" i="10"/>
  <c r="E3150" i="24"/>
  <c r="U3407" i="10"/>
  <c r="E3406" i="24"/>
  <c r="U3663" i="10"/>
  <c r="E3662" i="24"/>
  <c r="U1022" i="10"/>
  <c r="E1021" i="24"/>
  <c r="U1230" i="10"/>
  <c r="E1229" i="24"/>
  <c r="U1807" i="10"/>
  <c r="E1806" i="24"/>
  <c r="U2115" i="10"/>
  <c r="E2114" i="24"/>
  <c r="U2371" i="10"/>
  <c r="E2370" i="24"/>
  <c r="U2627" i="10"/>
  <c r="E2626" i="24"/>
  <c r="U2883" i="10"/>
  <c r="E2882" i="24"/>
  <c r="U3139" i="10"/>
  <c r="E3138" i="24"/>
  <c r="U3395" i="10"/>
  <c r="E3394" i="24"/>
  <c r="U3651" i="10"/>
  <c r="E3650" i="24"/>
  <c r="U3907" i="10"/>
  <c r="E3906" i="24"/>
  <c r="U4083" i="10"/>
  <c r="E4082" i="24"/>
  <c r="U1252" i="10"/>
  <c r="E1251" i="24"/>
  <c r="U1821" i="10"/>
  <c r="E1820" i="24"/>
  <c r="U2124" i="10"/>
  <c r="E2123" i="24"/>
  <c r="U2380" i="10"/>
  <c r="E2379" i="24"/>
  <c r="U512" i="10"/>
  <c r="E511" i="24"/>
  <c r="U1655" i="10"/>
  <c r="E1654" i="24"/>
  <c r="U1957" i="10"/>
  <c r="E1956" i="24"/>
  <c r="U2482" i="10"/>
  <c r="E2481" i="24"/>
  <c r="U2870" i="10"/>
  <c r="E2869" i="24"/>
  <c r="U3212" i="10"/>
  <c r="E3211" i="24"/>
  <c r="U4183" i="10"/>
  <c r="E4182" i="24"/>
  <c r="U1519" i="10"/>
  <c r="E1518" i="24"/>
  <c r="U1955" i="10"/>
  <c r="E1954" i="24"/>
  <c r="U2224" i="10"/>
  <c r="E2223" i="24"/>
  <c r="U2480" i="10"/>
  <c r="E2479" i="24"/>
  <c r="U1267" i="10"/>
  <c r="E1266" i="24"/>
  <c r="U1828" i="10"/>
  <c r="E1827" i="24"/>
  <c r="U2170" i="10"/>
  <c r="E2169" i="24"/>
  <c r="U2662" i="10"/>
  <c r="E2661" i="24"/>
  <c r="U3004" i="10"/>
  <c r="E3003" i="24"/>
  <c r="U3345" i="10"/>
  <c r="E3344" i="24"/>
  <c r="U4187" i="10"/>
  <c r="E4186" i="24"/>
  <c r="U1530" i="10"/>
  <c r="E1529" i="24"/>
  <c r="U1960" i="10"/>
  <c r="E1959" i="24"/>
  <c r="U2228" i="10"/>
  <c r="E2227" i="24"/>
  <c r="U2484" i="10"/>
  <c r="E2483" i="24"/>
  <c r="U1278" i="10"/>
  <c r="E1277" i="24"/>
  <c r="U1833" i="10"/>
  <c r="E1832" i="24"/>
  <c r="U2178" i="10"/>
  <c r="E2177" i="24"/>
  <c r="U2668" i="10"/>
  <c r="E2667" i="24"/>
  <c r="U3009" i="10"/>
  <c r="E3008" i="24"/>
  <c r="U8681" i="10"/>
  <c r="E8680" i="24"/>
  <c r="U1573" i="10"/>
  <c r="E1572" i="24"/>
  <c r="U692" i="10"/>
  <c r="E691" i="24"/>
  <c r="U1547" i="10"/>
  <c r="E1546" i="24"/>
  <c r="U1369" i="10"/>
  <c r="E1368" i="24"/>
  <c r="U144" i="10"/>
  <c r="E143" i="24"/>
  <c r="U334" i="10"/>
  <c r="E333" i="24"/>
  <c r="U628" i="10"/>
  <c r="E627" i="24"/>
  <c r="U270" i="10"/>
  <c r="E269" i="24"/>
  <c r="U1531" i="10"/>
  <c r="E1530" i="24"/>
  <c r="U1134" i="10"/>
  <c r="E1133" i="24"/>
  <c r="U135" i="10"/>
  <c r="E134" i="24"/>
  <c r="U350" i="10"/>
  <c r="E349" i="24"/>
  <c r="U86" i="10"/>
  <c r="E85" i="24"/>
  <c r="U456" i="10"/>
  <c r="E455" i="24"/>
  <c r="U886" i="10"/>
  <c r="E885" i="24"/>
  <c r="U271" i="10"/>
  <c r="E270" i="24"/>
  <c r="U16" i="10"/>
  <c r="E15" i="24"/>
  <c r="U1757" i="10"/>
  <c r="E1756" i="24"/>
  <c r="U1353" i="10"/>
  <c r="E1352" i="24"/>
  <c r="U593" i="10"/>
  <c r="E592" i="24"/>
  <c r="U749" i="10"/>
  <c r="E748" i="24"/>
  <c r="U987" i="10"/>
  <c r="E986" i="24"/>
  <c r="U972" i="10"/>
  <c r="E971" i="24"/>
  <c r="U890" i="10"/>
  <c r="E889" i="24"/>
  <c r="U1590" i="10"/>
  <c r="E1589" i="24"/>
  <c r="U1575" i="10"/>
  <c r="E1574" i="24"/>
  <c r="U129" i="10"/>
  <c r="E128" i="24"/>
  <c r="U2002" i="10"/>
  <c r="E2001" i="24"/>
  <c r="U1537" i="10"/>
  <c r="E1536" i="24"/>
  <c r="U1302" i="10"/>
  <c r="E1301" i="24"/>
  <c r="U1287" i="10"/>
  <c r="E1286" i="24"/>
  <c r="U5" i="10"/>
  <c r="E4" i="24"/>
  <c r="U591" i="10"/>
  <c r="E590" i="24"/>
  <c r="U94" i="10"/>
  <c r="E93" i="24"/>
  <c r="U500" i="10"/>
  <c r="E499" i="24"/>
  <c r="U464" i="10"/>
  <c r="E463" i="24"/>
  <c r="U398" i="10"/>
  <c r="E397" i="24"/>
  <c r="U863" i="10"/>
  <c r="E862" i="24"/>
  <c r="U246" i="10"/>
  <c r="E245" i="24"/>
  <c r="U550" i="10"/>
  <c r="E549" i="24"/>
  <c r="U1177" i="10"/>
  <c r="E1176" i="24"/>
  <c r="U372" i="10"/>
  <c r="E371" i="24"/>
  <c r="U817" i="10"/>
  <c r="E816" i="24"/>
  <c r="U1365" i="10"/>
  <c r="E1364" i="24"/>
  <c r="U939" i="10"/>
  <c r="E938" i="24"/>
  <c r="U1489" i="10"/>
  <c r="E1488" i="24"/>
  <c r="U613" i="10"/>
  <c r="E612" i="24"/>
  <c r="U849" i="10"/>
  <c r="E848" i="24"/>
  <c r="U1685" i="10"/>
  <c r="E1684" i="24"/>
  <c r="U197" i="10"/>
  <c r="E196" i="24"/>
  <c r="U1233" i="10"/>
  <c r="E1232" i="24"/>
  <c r="U147" i="10"/>
  <c r="E146" i="24"/>
  <c r="U555" i="10"/>
  <c r="E554" i="24"/>
  <c r="U467" i="10"/>
  <c r="E466" i="24"/>
  <c r="U530" i="10"/>
  <c r="E529" i="24"/>
  <c r="U444" i="10"/>
  <c r="E443" i="24"/>
  <c r="U1094" i="10"/>
  <c r="E1093" i="24"/>
  <c r="U1435" i="10"/>
  <c r="E1434" i="24"/>
  <c r="U1776" i="10"/>
  <c r="E1775" i="24"/>
  <c r="U389" i="10"/>
  <c r="E388" i="24"/>
  <c r="U1079" i="10"/>
  <c r="E1078" i="24"/>
  <c r="U1420" i="10"/>
  <c r="E1419" i="24"/>
  <c r="U738" i="10"/>
  <c r="E737" i="24"/>
  <c r="U1713" i="10"/>
  <c r="E1712" i="24"/>
  <c r="U395" i="10"/>
  <c r="E394" i="24"/>
  <c r="U878" i="10"/>
  <c r="E877" i="24"/>
  <c r="U1014" i="10"/>
  <c r="E1013" i="24"/>
  <c r="U1355" i="10"/>
  <c r="E1354" i="24"/>
  <c r="U1696" i="10"/>
  <c r="E1695" i="24"/>
  <c r="U1982" i="10"/>
  <c r="E1981" i="24"/>
  <c r="U999" i="10"/>
  <c r="E998" i="24"/>
  <c r="U1340" i="10"/>
  <c r="E1339" i="24"/>
  <c r="U525" i="10"/>
  <c r="E524" i="24"/>
  <c r="U620" i="10"/>
  <c r="E619" i="24"/>
  <c r="U741" i="10"/>
  <c r="E740" i="24"/>
  <c r="U601" i="10"/>
  <c r="E600" i="24"/>
  <c r="U602" i="10"/>
  <c r="E601" i="24"/>
  <c r="U1147" i="10"/>
  <c r="E1146" i="24"/>
  <c r="U1488" i="10"/>
  <c r="E1487" i="24"/>
  <c r="U1826" i="10"/>
  <c r="E1825" i="24"/>
  <c r="U562" i="10"/>
  <c r="E561" i="24"/>
  <c r="U1132" i="10"/>
  <c r="E1131" i="24"/>
  <c r="U1474" i="10"/>
  <c r="E1473" i="24"/>
  <c r="U317" i="10"/>
  <c r="E316" i="24"/>
  <c r="U211" i="10"/>
  <c r="E210" i="24"/>
  <c r="U488" i="10"/>
  <c r="E487" i="24"/>
  <c r="U348" i="10"/>
  <c r="E347" i="24"/>
  <c r="U1067" i="10"/>
  <c r="E1066" i="24"/>
  <c r="U1408" i="10"/>
  <c r="E1407" i="24"/>
  <c r="U1750" i="10"/>
  <c r="E1749" i="24"/>
  <c r="U247" i="10"/>
  <c r="E246" i="24"/>
  <c r="U1052" i="10"/>
  <c r="E1051" i="24"/>
  <c r="U1394" i="10"/>
  <c r="E1393" i="24"/>
  <c r="U666" i="10"/>
  <c r="E665" i="24"/>
  <c r="U1091" i="10"/>
  <c r="E1090" i="24"/>
  <c r="U1368" i="10"/>
  <c r="E1367" i="24"/>
  <c r="U1879" i="10"/>
  <c r="E1878" i="24"/>
  <c r="U1644" i="10"/>
  <c r="E1643" i="24"/>
  <c r="U2119" i="10"/>
  <c r="E2118" i="24"/>
  <c r="U2375" i="10"/>
  <c r="E2374" i="24"/>
  <c r="U2631" i="10"/>
  <c r="E2630" i="24"/>
  <c r="U2887" i="10"/>
  <c r="E2886" i="24"/>
  <c r="U3143" i="10"/>
  <c r="E3142" i="24"/>
  <c r="U3399" i="10"/>
  <c r="E3398" i="24"/>
  <c r="U3655" i="10"/>
  <c r="E3654" i="24"/>
  <c r="U1011" i="10"/>
  <c r="E1010" i="24"/>
  <c r="U1188" i="10"/>
  <c r="E1187" i="24"/>
  <c r="U1794" i="10"/>
  <c r="E1793" i="24"/>
  <c r="U2107" i="10"/>
  <c r="E2106" i="24"/>
  <c r="U2363" i="10"/>
  <c r="E2362" i="24"/>
  <c r="U2619" i="10"/>
  <c r="E2618" i="24"/>
  <c r="U2875" i="10"/>
  <c r="E2874" i="24"/>
  <c r="U3131" i="10"/>
  <c r="E3130" i="24"/>
  <c r="U3387" i="10"/>
  <c r="E3386" i="24"/>
  <c r="U3643" i="10"/>
  <c r="E3642" i="24"/>
  <c r="U3899" i="10"/>
  <c r="E3898" i="24"/>
  <c r="U1123" i="10"/>
  <c r="E1122" i="24"/>
  <c r="U1432" i="10"/>
  <c r="E1431" i="24"/>
  <c r="U1911" i="10"/>
  <c r="E1910" i="24"/>
  <c r="U2191" i="10"/>
  <c r="E2190" i="24"/>
  <c r="U2447" i="10"/>
  <c r="E2446" i="24"/>
  <c r="U2703" i="10"/>
  <c r="E2702" i="24"/>
  <c r="U2959" i="10"/>
  <c r="E2958" i="24"/>
  <c r="U3215" i="10"/>
  <c r="E3214" i="24"/>
  <c r="U3471" i="10"/>
  <c r="E3470" i="24"/>
  <c r="U3727" i="10"/>
  <c r="E3726" i="24"/>
  <c r="U1107" i="10"/>
  <c r="E1106" i="24"/>
  <c r="U1400" i="10"/>
  <c r="E1399" i="24"/>
  <c r="U1895" i="10"/>
  <c r="E1894" i="24"/>
  <c r="U2179" i="10"/>
  <c r="E2178" i="24"/>
  <c r="U2435" i="10"/>
  <c r="E2434" i="24"/>
  <c r="U2691" i="10"/>
  <c r="E2690" i="24"/>
  <c r="U2947" i="10"/>
  <c r="E2946" i="24"/>
  <c r="U3203" i="10"/>
  <c r="E3202" i="24"/>
  <c r="U3459" i="10"/>
  <c r="E3458" i="24"/>
  <c r="U3715" i="10"/>
  <c r="E3714" i="24"/>
  <c r="U3971" i="10"/>
  <c r="E3970" i="24"/>
  <c r="U4147" i="10"/>
  <c r="E4146" i="24"/>
  <c r="U1423" i="10"/>
  <c r="E1422" i="24"/>
  <c r="U1907" i="10"/>
  <c r="E1906" i="24"/>
  <c r="U2188" i="10"/>
  <c r="E2187" i="24"/>
  <c r="U2444" i="10"/>
  <c r="E2443" i="24"/>
  <c r="U1114" i="10"/>
  <c r="E1113" i="24"/>
  <c r="U1768" i="10"/>
  <c r="E1767" i="24"/>
  <c r="U2098" i="10"/>
  <c r="E2097" i="24"/>
  <c r="U2610" i="10"/>
  <c r="E2609" i="24"/>
  <c r="U2956" i="10"/>
  <c r="E2955" i="24"/>
  <c r="U3967" i="10"/>
  <c r="E3966" i="24"/>
  <c r="U554" i="10"/>
  <c r="E553" i="24"/>
  <c r="U1660" i="10"/>
  <c r="E1659" i="24"/>
  <c r="U2032" i="10"/>
  <c r="E2031" i="24"/>
  <c r="U2288" i="10"/>
  <c r="E2287" i="24"/>
  <c r="U2544" i="10"/>
  <c r="E2543" i="24"/>
  <c r="U1438" i="10"/>
  <c r="E1437" i="24"/>
  <c r="U1439" i="10"/>
  <c r="E1438" i="24"/>
  <c r="U2298" i="10"/>
  <c r="E2297" i="24"/>
  <c r="U2748" i="10"/>
  <c r="E2747" i="24"/>
  <c r="U3089" i="10"/>
  <c r="E3088" i="24"/>
  <c r="U3975" i="10"/>
  <c r="E3974" i="24"/>
  <c r="U612" i="10"/>
  <c r="E611" i="24"/>
  <c r="U1667" i="10"/>
  <c r="E1666" i="24"/>
  <c r="U2036" i="10"/>
  <c r="E2035" i="24"/>
  <c r="U2292" i="10"/>
  <c r="E2291" i="24"/>
  <c r="U2548" i="10"/>
  <c r="E2547" i="24"/>
  <c r="U1448" i="10"/>
  <c r="E1447" i="24"/>
  <c r="U1482" i="10"/>
  <c r="E1481" i="24"/>
  <c r="U2306" i="10"/>
  <c r="E2305" i="24"/>
  <c r="U2753" i="10"/>
  <c r="E2752" i="24"/>
  <c r="U3094" i="10"/>
  <c r="E3093" i="24"/>
  <c r="U4095" i="10"/>
  <c r="E4094" i="24"/>
  <c r="U1284" i="10"/>
  <c r="E1283" i="24"/>
  <c r="U1837" i="10"/>
  <c r="E1836" i="24"/>
  <c r="U2136" i="10"/>
  <c r="E2135" i="24"/>
  <c r="U2392" i="10"/>
  <c r="E2391" i="24"/>
  <c r="U682" i="10"/>
  <c r="E681" i="24"/>
  <c r="U1676" i="10"/>
  <c r="E1675" i="24"/>
  <c r="U1989" i="10"/>
  <c r="E1988" i="24"/>
  <c r="U2506" i="10"/>
  <c r="E2505" i="24"/>
  <c r="U2886" i="10"/>
  <c r="E2885" i="24"/>
  <c r="U3228" i="10"/>
  <c r="E3227" i="24"/>
  <c r="U3505" i="10"/>
  <c r="E3504" i="24"/>
  <c r="U991" i="10"/>
  <c r="E990" i="24"/>
  <c r="U2237" i="10"/>
  <c r="E2236" i="24"/>
  <c r="U2706" i="10"/>
  <c r="E2705" i="24"/>
  <c r="U3048" i="10"/>
  <c r="E3047" i="24"/>
  <c r="U3389" i="10"/>
  <c r="E3388" i="24"/>
  <c r="U3730" i="10"/>
  <c r="E3729" i="24"/>
  <c r="U2070" i="10"/>
  <c r="E2069" i="24"/>
  <c r="U2089" i="10"/>
  <c r="E2088" i="24"/>
  <c r="U3081" i="10"/>
  <c r="E3080" i="24"/>
  <c r="U3764" i="10"/>
  <c r="E3763" i="24"/>
  <c r="U3617" i="10"/>
  <c r="E3616" i="24"/>
  <c r="U1855" i="10"/>
  <c r="E1854" i="24"/>
  <c r="U2405" i="10"/>
  <c r="E2404" i="24"/>
  <c r="U2818" i="10"/>
  <c r="E2817" i="24"/>
  <c r="U3160" i="10"/>
  <c r="E3159" i="24"/>
  <c r="U3501" i="10"/>
  <c r="E3500" i="24"/>
  <c r="U1012" i="10"/>
  <c r="E1011" i="24"/>
  <c r="U2238" i="10"/>
  <c r="E2237" i="24"/>
  <c r="U2622" i="10"/>
  <c r="E2621" i="24"/>
  <c r="U3305" i="10"/>
  <c r="E3304" i="24"/>
  <c r="U3297" i="10"/>
  <c r="E3296" i="24"/>
  <c r="U3665" i="10"/>
  <c r="E3664" i="24"/>
  <c r="U1951" i="10"/>
  <c r="E1950" i="24"/>
  <c r="U2477" i="10"/>
  <c r="E2476" i="24"/>
  <c r="U2866" i="10"/>
  <c r="E2865" i="24"/>
  <c r="U3208" i="10"/>
  <c r="E3207" i="24"/>
  <c r="U3549" i="10"/>
  <c r="E3548" i="24"/>
  <c r="U1503" i="10"/>
  <c r="E1502" i="24"/>
  <c r="U2310" i="10"/>
  <c r="E2309" i="24"/>
  <c r="U2718" i="10"/>
  <c r="E2717" i="24"/>
  <c r="U3401" i="10"/>
  <c r="E3400" i="24"/>
  <c r="U3457" i="10"/>
  <c r="E3456" i="24"/>
  <c r="U3798" i="10"/>
  <c r="E3797" i="24"/>
  <c r="U2165" i="10"/>
  <c r="E2164" i="24"/>
  <c r="U2658" i="10"/>
  <c r="E2657" i="24"/>
  <c r="U3000" i="10"/>
  <c r="E2999" i="24"/>
  <c r="U3341" i="10"/>
  <c r="E3340" i="24"/>
  <c r="U3682" i="10"/>
  <c r="E3681" i="24"/>
  <c r="U1995" i="10"/>
  <c r="E1994" i="24"/>
  <c r="U1514" i="10"/>
  <c r="E1513" i="24"/>
  <c r="U2985" i="10"/>
  <c r="E2984" i="24"/>
  <c r="U3668" i="10"/>
  <c r="E3667" i="24"/>
  <c r="U4050" i="10"/>
  <c r="E4049" i="24"/>
  <c r="U4351" i="10"/>
  <c r="E4350" i="24"/>
  <c r="U4607" i="10"/>
  <c r="E4606" i="24"/>
  <c r="U4863" i="10"/>
  <c r="E4862" i="24"/>
  <c r="U5119" i="10"/>
  <c r="E5118" i="24"/>
  <c r="U5375" i="10"/>
  <c r="E5374" i="24"/>
  <c r="U5631" i="10"/>
  <c r="E5630" i="24"/>
  <c r="U5887" i="10"/>
  <c r="E5886" i="24"/>
  <c r="U6143" i="10"/>
  <c r="E6142" i="24"/>
  <c r="U6399" i="10"/>
  <c r="E6398" i="24"/>
  <c r="U6655" i="10"/>
  <c r="E6654" i="24"/>
  <c r="U6911" i="10"/>
  <c r="E6910" i="24"/>
  <c r="U7167" i="10"/>
  <c r="E7166" i="24"/>
  <c r="U7423" i="10"/>
  <c r="E7422" i="24"/>
  <c r="U7679" i="10"/>
  <c r="E7678" i="24"/>
  <c r="U7935" i="10"/>
  <c r="E7934" i="24"/>
  <c r="U8191" i="10"/>
  <c r="E8190" i="24"/>
  <c r="U8447" i="10"/>
  <c r="E8446" i="24"/>
  <c r="U8703" i="10"/>
  <c r="E8702" i="24"/>
  <c r="U2762" i="10"/>
  <c r="E2761" i="24"/>
  <c r="U3673" i="10"/>
  <c r="E3672" i="24"/>
  <c r="U3949" i="10"/>
  <c r="E3948" i="24"/>
  <c r="U4275" i="10"/>
  <c r="E4274" i="24"/>
  <c r="U4531" i="10"/>
  <c r="E4530" i="24"/>
  <c r="U4787" i="10"/>
  <c r="E4786" i="24"/>
  <c r="U5043" i="10"/>
  <c r="E5042" i="24"/>
  <c r="U5299" i="10"/>
  <c r="E5298" i="24"/>
  <c r="U5555" i="10"/>
  <c r="E5554" i="24"/>
  <c r="U5811" i="10"/>
  <c r="E5810" i="24"/>
  <c r="U6067" i="10"/>
  <c r="E6066" i="24"/>
  <c r="U6323" i="10"/>
  <c r="E6322" i="24"/>
  <c r="U6579" i="10"/>
  <c r="E6578" i="24"/>
  <c r="U6835" i="10"/>
  <c r="E6834" i="24"/>
  <c r="U882" i="10"/>
  <c r="E881" i="24"/>
  <c r="U2007" i="10"/>
  <c r="E2006" i="24"/>
  <c r="U2263" i="10"/>
  <c r="E2262" i="24"/>
  <c r="U2519" i="10"/>
  <c r="E2518" i="24"/>
  <c r="U2775" i="10"/>
  <c r="E2774" i="24"/>
  <c r="U3031" i="10"/>
  <c r="E3030" i="24"/>
  <c r="U3287" i="10"/>
  <c r="E3286" i="24"/>
  <c r="U3543" i="10"/>
  <c r="E3542" i="24"/>
  <c r="U3799" i="10"/>
  <c r="E3798" i="24"/>
  <c r="U1203" i="10"/>
  <c r="E1202" i="24"/>
  <c r="U1592" i="10"/>
  <c r="E1591" i="24"/>
  <c r="U1991" i="10"/>
  <c r="E1990" i="24"/>
  <c r="U2251" i="10"/>
  <c r="E2250" i="24"/>
  <c r="U2507" i="10"/>
  <c r="E2506" i="24"/>
  <c r="U2763" i="10"/>
  <c r="E2762" i="24"/>
  <c r="U3019" i="10"/>
  <c r="E3018" i="24"/>
  <c r="U3275" i="10"/>
  <c r="E3274" i="24"/>
  <c r="U3531" i="10"/>
  <c r="E3530" i="24"/>
  <c r="U3787" i="10"/>
  <c r="E3786" i="24"/>
  <c r="U936" i="10"/>
  <c r="E935" i="24"/>
  <c r="U1039" i="10"/>
  <c r="E1038" i="24"/>
  <c r="U1743" i="10"/>
  <c r="E1742" i="24"/>
  <c r="U2079" i="10"/>
  <c r="E2078" i="24"/>
  <c r="U2335" i="10"/>
  <c r="E2334" i="24"/>
  <c r="U2591" i="10"/>
  <c r="E2590" i="24"/>
  <c r="U2847" i="10"/>
  <c r="E2846" i="24"/>
  <c r="U3103" i="10"/>
  <c r="E3102" i="24"/>
  <c r="U3359" i="10"/>
  <c r="E3358" i="24"/>
  <c r="U3615" i="10"/>
  <c r="E3614" i="24"/>
  <c r="U880" i="10"/>
  <c r="E879" i="24"/>
  <c r="U975" i="10"/>
  <c r="E974" i="24"/>
  <c r="U1722" i="10"/>
  <c r="E1721" i="24"/>
  <c r="U2067" i="10"/>
  <c r="E2066" i="24"/>
  <c r="U5696" i="10"/>
  <c r="E5695" i="24"/>
  <c r="U1725" i="10"/>
  <c r="E1724" i="24"/>
  <c r="U938" i="10"/>
  <c r="E937" i="24"/>
  <c r="U1532" i="10"/>
  <c r="E1531" i="24"/>
  <c r="U1259" i="10"/>
  <c r="E1258" i="24"/>
  <c r="U947" i="10"/>
  <c r="E946" i="24"/>
  <c r="U1205" i="10"/>
  <c r="E1204" i="24"/>
  <c r="U1705" i="10"/>
  <c r="E1704" i="24"/>
  <c r="U1056" i="10"/>
  <c r="E1055" i="24"/>
  <c r="U1516" i="10"/>
  <c r="E1515" i="24"/>
  <c r="U64" i="10"/>
  <c r="E63" i="24"/>
  <c r="U575" i="10"/>
  <c r="E574" i="24"/>
  <c r="U463" i="10"/>
  <c r="E462" i="24"/>
  <c r="U370" i="10"/>
  <c r="E369" i="24"/>
  <c r="U186" i="10"/>
  <c r="E185" i="24"/>
  <c r="U1161" i="10"/>
  <c r="E1160" i="24"/>
  <c r="U796" i="10"/>
  <c r="E795" i="24"/>
  <c r="U875" i="10"/>
  <c r="E874" i="24"/>
  <c r="U585" i="10"/>
  <c r="E584" i="24"/>
  <c r="U1669" i="10"/>
  <c r="E1668" i="24"/>
  <c r="U1201" i="10"/>
  <c r="E1200" i="24"/>
  <c r="U1633" i="10"/>
  <c r="E1632" i="24"/>
  <c r="U1328" i="10"/>
  <c r="E1327" i="24"/>
  <c r="U1314" i="10"/>
  <c r="E1313" i="24"/>
  <c r="U736" i="10"/>
  <c r="E735" i="24"/>
  <c r="U1902" i="10"/>
  <c r="E1901" i="24"/>
  <c r="U268" i="10"/>
  <c r="E267" i="24"/>
  <c r="U1040" i="10"/>
  <c r="E1039" i="24"/>
  <c r="U1026" i="10"/>
  <c r="E1025" i="24"/>
  <c r="U255" i="10"/>
  <c r="E254" i="24"/>
  <c r="U1643" i="10"/>
  <c r="E1642" i="24"/>
  <c r="U335" i="10"/>
  <c r="E334" i="24"/>
  <c r="U7" i="10"/>
  <c r="E6" i="24"/>
  <c r="U783" i="10"/>
  <c r="E782" i="24"/>
  <c r="U189" i="10"/>
  <c r="E188" i="24"/>
  <c r="U763" i="10"/>
  <c r="E762" i="24"/>
  <c r="U336" i="10"/>
  <c r="E335" i="24"/>
  <c r="U377" i="10"/>
  <c r="E376" i="24"/>
  <c r="U371" i="10"/>
  <c r="E370" i="24"/>
  <c r="U399" i="10"/>
  <c r="E398" i="24"/>
  <c r="U822" i="10"/>
  <c r="E821" i="24"/>
  <c r="U104" i="10"/>
  <c r="E103" i="24"/>
  <c r="U923" i="10"/>
  <c r="E922" i="24"/>
  <c r="U1045" i="10"/>
  <c r="E1044" i="24"/>
  <c r="U1557" i="10"/>
  <c r="E1556" i="24"/>
  <c r="U913" i="10"/>
  <c r="E912" i="24"/>
  <c r="U1709" i="10"/>
  <c r="E1708" i="24"/>
  <c r="U362" i="10"/>
  <c r="E361" i="24"/>
  <c r="U1261" i="10"/>
  <c r="E1260" i="24"/>
  <c r="U233" i="10"/>
  <c r="E232" i="24"/>
  <c r="U357" i="10"/>
  <c r="E356" i="24"/>
  <c r="U1529" i="10"/>
  <c r="E1528" i="24"/>
  <c r="U549" i="10"/>
  <c r="E548" i="24"/>
  <c r="U876" i="10"/>
  <c r="E875" i="24"/>
  <c r="U798" i="10"/>
  <c r="E797" i="24"/>
  <c r="U644" i="10"/>
  <c r="E643" i="24"/>
  <c r="U688" i="10"/>
  <c r="E687" i="24"/>
  <c r="U1179" i="10"/>
  <c r="E1178" i="24"/>
  <c r="U1520" i="10"/>
  <c r="E1519" i="24"/>
  <c r="U1850" i="10"/>
  <c r="E1849" i="24"/>
  <c r="U648" i="10"/>
  <c r="E647" i="24"/>
  <c r="U1164" i="10"/>
  <c r="E1163" i="24"/>
  <c r="U1506" i="10"/>
  <c r="E1505" i="24"/>
  <c r="U643" i="10"/>
  <c r="E642" i="24"/>
  <c r="U504" i="10"/>
  <c r="E503" i="24"/>
  <c r="U537" i="10"/>
  <c r="E536" i="24"/>
  <c r="U461" i="10"/>
  <c r="E460" i="24"/>
  <c r="U1099" i="10"/>
  <c r="E1098" i="24"/>
  <c r="U1440" i="10"/>
  <c r="E1439" i="24"/>
  <c r="U1782" i="10"/>
  <c r="E1781" i="24"/>
  <c r="U408" i="10"/>
  <c r="E407" i="24"/>
  <c r="U1084" i="10"/>
  <c r="E1083" i="24"/>
  <c r="U1426" i="10"/>
  <c r="E1425" i="24"/>
  <c r="U752" i="10"/>
  <c r="E751" i="24"/>
  <c r="U1217" i="10"/>
  <c r="E1216" i="24"/>
  <c r="U869" i="10"/>
  <c r="E868" i="24"/>
  <c r="U714" i="10"/>
  <c r="E713" i="24"/>
  <c r="U830" i="10"/>
  <c r="E829" i="24"/>
  <c r="U1232" i="10"/>
  <c r="E1231" i="24"/>
  <c r="U1574" i="10"/>
  <c r="E1573" i="24"/>
  <c r="U1890" i="10"/>
  <c r="E1889" i="24"/>
  <c r="U789" i="10"/>
  <c r="E788" i="24"/>
  <c r="U1218" i="10"/>
  <c r="E1217" i="24"/>
  <c r="U1559" i="10"/>
  <c r="E1558" i="24"/>
  <c r="U662" i="10"/>
  <c r="E661" i="24"/>
  <c r="U756" i="10"/>
  <c r="E755" i="24"/>
  <c r="U608" i="10"/>
  <c r="E607" i="24"/>
  <c r="U617" i="10"/>
  <c r="E616" i="24"/>
  <c r="U1152" i="10"/>
  <c r="E1151" i="24"/>
  <c r="U1494" i="10"/>
  <c r="E1493" i="24"/>
  <c r="U1830" i="10"/>
  <c r="E1829" i="24"/>
  <c r="U576" i="10"/>
  <c r="E575" i="24"/>
  <c r="U1138" i="10"/>
  <c r="E1137" i="24"/>
  <c r="U1479" i="10"/>
  <c r="E1478" i="24"/>
  <c r="U894" i="10"/>
  <c r="E893" i="24"/>
  <c r="U1176" i="10"/>
  <c r="E1175" i="24"/>
  <c r="U1539" i="10"/>
  <c r="E1538" i="24"/>
  <c r="U1070" i="10"/>
  <c r="E1069" i="24"/>
  <c r="U1857" i="10"/>
  <c r="E1856" i="24"/>
  <c r="U2183" i="10"/>
  <c r="E2182" i="24"/>
  <c r="U2439" i="10"/>
  <c r="E2438" i="24"/>
  <c r="U2695" i="10"/>
  <c r="E2694" i="24"/>
  <c r="U2951" i="10"/>
  <c r="E2950" i="24"/>
  <c r="U3207" i="10"/>
  <c r="E3206" i="24"/>
  <c r="U3463" i="10"/>
  <c r="E3462" i="24"/>
  <c r="U3719" i="10"/>
  <c r="E3718" i="24"/>
  <c r="U1096" i="10"/>
  <c r="E1095" i="24"/>
  <c r="U1379" i="10"/>
  <c r="E1378" i="24"/>
  <c r="U1884" i="10"/>
  <c r="E1883" i="24"/>
  <c r="U2171" i="10"/>
  <c r="E2170" i="24"/>
  <c r="U2427" i="10"/>
  <c r="E2426" i="24"/>
  <c r="U2683" i="10"/>
  <c r="E2682" i="24"/>
  <c r="U2939" i="10"/>
  <c r="E2938" i="24"/>
  <c r="U3195" i="10"/>
  <c r="E3194" i="24"/>
  <c r="U3451" i="10"/>
  <c r="E3450" i="24"/>
  <c r="U3707" i="10"/>
  <c r="E3706" i="24"/>
  <c r="U3963" i="10"/>
  <c r="E3962" i="24"/>
  <c r="U1208" i="10"/>
  <c r="E1207" i="24"/>
  <c r="U1602" i="10"/>
  <c r="E1601" i="24"/>
  <c r="U1996" i="10"/>
  <c r="E1995" i="24"/>
  <c r="U2255" i="10"/>
  <c r="E2254" i="24"/>
  <c r="U2511" i="10"/>
  <c r="E2510" i="24"/>
  <c r="U2767" i="10"/>
  <c r="E2766" i="24"/>
  <c r="U3023" i="10"/>
  <c r="E3022" i="24"/>
  <c r="U3279" i="10"/>
  <c r="E3278" i="24"/>
  <c r="U3535" i="10"/>
  <c r="E3534" i="24"/>
  <c r="U3791" i="10"/>
  <c r="E3790" i="24"/>
  <c r="U1192" i="10"/>
  <c r="E1191" i="24"/>
  <c r="U1571" i="10"/>
  <c r="E1570" i="24"/>
  <c r="U1980" i="10"/>
  <c r="E1979" i="24"/>
  <c r="U2243" i="10"/>
  <c r="E2242" i="24"/>
  <c r="U2499" i="10"/>
  <c r="E2498" i="24"/>
  <c r="U2755" i="10"/>
  <c r="E2754" i="24"/>
  <c r="U3011" i="10"/>
  <c r="E3010" i="24"/>
  <c r="U3267" i="10"/>
  <c r="E3266" i="24"/>
  <c r="U3523" i="10"/>
  <c r="E3522" i="24"/>
  <c r="U3779" i="10"/>
  <c r="E3778" i="24"/>
  <c r="U3895" i="10"/>
  <c r="E3894" i="24"/>
  <c r="U4211" i="10"/>
  <c r="E4210" i="24"/>
  <c r="U1594" i="10"/>
  <c r="E1593" i="24"/>
  <c r="U1992" i="10"/>
  <c r="E1991" i="24"/>
  <c r="U2252" i="10"/>
  <c r="E2251" i="24"/>
  <c r="U2508" i="10"/>
  <c r="E2507" i="24"/>
  <c r="U1342" i="10"/>
  <c r="E1341" i="24"/>
  <c r="U810" i="10"/>
  <c r="E809" i="24"/>
  <c r="U2226" i="10"/>
  <c r="E2225" i="24"/>
  <c r="U2700" i="10"/>
  <c r="E2699" i="24"/>
  <c r="U3041" i="10"/>
  <c r="E3040" i="24"/>
  <c r="U4055" i="10"/>
  <c r="E4054" i="24"/>
  <c r="U1130" i="10"/>
  <c r="E1129" i="24"/>
  <c r="U1774" i="10"/>
  <c r="E1773" i="24"/>
  <c r="U2096" i="10"/>
  <c r="E2095" i="24"/>
  <c r="U2352" i="10"/>
  <c r="E2351" i="24"/>
  <c r="U2608" i="10"/>
  <c r="E2607" i="24"/>
  <c r="U1604" i="10"/>
  <c r="E1603" i="24"/>
  <c r="U1883" i="10"/>
  <c r="E1882" i="24"/>
  <c r="U2426" i="10"/>
  <c r="E2425" i="24"/>
  <c r="U2833" i="10"/>
  <c r="E2832" i="24"/>
  <c r="U3174" i="10"/>
  <c r="E3173" i="24"/>
  <c r="U4059" i="10"/>
  <c r="E4058" i="24"/>
  <c r="U1151" i="10"/>
  <c r="E1150" i="24"/>
  <c r="U1780" i="10"/>
  <c r="E1779" i="24"/>
  <c r="U2100" i="10"/>
  <c r="E2099" i="24"/>
  <c r="U2356" i="10"/>
  <c r="E2355" i="24"/>
  <c r="U2612" i="10"/>
  <c r="E2611" i="24"/>
  <c r="U1612" i="10"/>
  <c r="E1611" i="24"/>
  <c r="U1893" i="10"/>
  <c r="E1892" i="24"/>
  <c r="U2434" i="10"/>
  <c r="E2433" i="24"/>
  <c r="U2838" i="10"/>
  <c r="E2837" i="24"/>
  <c r="U3180" i="10"/>
  <c r="E3179" i="24"/>
  <c r="U4159" i="10"/>
  <c r="E4158" i="24"/>
  <c r="U1455" i="10"/>
  <c r="E1454" i="24"/>
  <c r="U1923" i="10"/>
  <c r="E1922" i="24"/>
  <c r="U2200" i="10"/>
  <c r="E2199" i="24"/>
  <c r="U2456" i="10"/>
  <c r="E2455" i="24"/>
  <c r="U1178" i="10"/>
  <c r="E1177" i="24"/>
  <c r="U1790" i="10"/>
  <c r="E1789" i="24"/>
  <c r="U2122" i="10"/>
  <c r="E2121" i="24"/>
  <c r="U2630" i="10"/>
  <c r="E2629" i="24"/>
  <c r="U2972" i="10"/>
  <c r="E2971" i="24"/>
  <c r="U3313" i="10"/>
  <c r="E3312" i="24"/>
  <c r="U3590" i="10"/>
  <c r="E3589" i="24"/>
  <c r="U1727" i="10"/>
  <c r="E1726" i="24"/>
  <c r="U2365" i="10"/>
  <c r="E2364" i="24"/>
  <c r="U2792" i="10"/>
  <c r="E2791" i="24"/>
  <c r="U3133" i="10"/>
  <c r="E3132" i="24"/>
  <c r="U3474" i="10"/>
  <c r="E3473" i="24"/>
  <c r="U3816" i="10"/>
  <c r="E3815" i="24"/>
  <c r="U2198" i="10"/>
  <c r="E2197" i="24"/>
  <c r="U2542" i="10"/>
  <c r="E2541" i="24"/>
  <c r="U3252" i="10"/>
  <c r="E3251" i="24"/>
  <c r="U3361" i="10"/>
  <c r="E3360" i="24"/>
  <c r="U3702" i="10"/>
  <c r="E3701" i="24"/>
  <c r="U2021" i="10"/>
  <c r="E2020" i="24"/>
  <c r="U2533" i="10"/>
  <c r="E2532" i="24"/>
  <c r="U2904" i="10"/>
  <c r="E2903" i="24"/>
  <c r="U3245" i="10"/>
  <c r="E3244" i="24"/>
  <c r="U3586" i="10"/>
  <c r="E3585" i="24"/>
  <c r="U1735" i="10"/>
  <c r="E1734" i="24"/>
  <c r="U2366" i="10"/>
  <c r="E2365" i="24"/>
  <c r="U2793" i="10"/>
  <c r="E2792" i="24"/>
  <c r="U3476" i="10"/>
  <c r="E3475" i="24"/>
  <c r="U3409" i="10"/>
  <c r="E3408" i="24"/>
  <c r="U3750" i="10"/>
  <c r="E3749" i="24"/>
  <c r="U2093" i="10"/>
  <c r="E2092" i="24"/>
  <c r="U2605" i="10"/>
  <c r="E2604" i="24"/>
  <c r="U2952" i="10"/>
  <c r="E2951" i="24"/>
  <c r="U3293" i="10"/>
  <c r="E3292" i="24"/>
  <c r="U3634" i="10"/>
  <c r="E3633" i="24"/>
  <c r="U1899" i="10"/>
  <c r="E1898" i="24"/>
  <c r="U2438" i="10"/>
  <c r="E2437" i="24"/>
  <c r="U2889" i="10"/>
  <c r="E2888" i="24"/>
  <c r="U3572" i="10"/>
  <c r="E3571" i="24"/>
  <c r="U3542" i="10"/>
  <c r="E3541" i="24"/>
  <c r="U1407" i="10"/>
  <c r="E1406" i="24"/>
  <c r="U2293" i="10"/>
  <c r="E2292" i="24"/>
  <c r="U2744" i="10"/>
  <c r="E2743" i="24"/>
  <c r="U3085" i="10"/>
  <c r="E3084" i="24"/>
  <c r="U3426" i="10"/>
  <c r="E3425" i="24"/>
  <c r="U3768" i="10"/>
  <c r="E3767" i="24"/>
  <c r="U221" i="10"/>
  <c r="E220" i="24"/>
  <c r="U1244" i="10"/>
  <c r="E1243" i="24"/>
  <c r="U1042" i="10"/>
  <c r="E1041" i="24"/>
  <c r="U827" i="10"/>
  <c r="E826" i="24"/>
  <c r="U1093" i="10"/>
  <c r="E1092" i="24"/>
  <c r="U1593" i="10"/>
  <c r="E1592" i="24"/>
  <c r="U873" i="10"/>
  <c r="E872" i="24"/>
  <c r="U1367" i="10"/>
  <c r="E1366" i="24"/>
  <c r="U183" i="10"/>
  <c r="E182" i="24"/>
  <c r="U118" i="10"/>
  <c r="E117" i="24"/>
  <c r="U908" i="10"/>
  <c r="E907" i="24"/>
  <c r="U136" i="10"/>
  <c r="E135" i="24"/>
  <c r="U1373" i="10"/>
  <c r="E1372" i="24"/>
  <c r="U664" i="10"/>
  <c r="E663" i="24"/>
  <c r="U910" i="10"/>
  <c r="E909" i="24"/>
  <c r="U874" i="10"/>
  <c r="E873" i="24"/>
  <c r="U805" i="10"/>
  <c r="E804" i="24"/>
  <c r="U1526" i="10"/>
  <c r="E1525" i="24"/>
  <c r="U1511" i="10"/>
  <c r="E1510" i="24"/>
  <c r="U829" i="10"/>
  <c r="E828" i="24"/>
  <c r="U1954" i="10"/>
  <c r="E1953" i="24"/>
  <c r="U1249" i="10"/>
  <c r="E1248" i="24"/>
  <c r="U1238" i="10"/>
  <c r="E1237" i="24"/>
  <c r="U1223" i="10"/>
  <c r="E1222" i="24"/>
  <c r="U1672" i="10"/>
  <c r="E1671" i="24"/>
  <c r="U2503" i="10"/>
  <c r="E2502" i="24"/>
  <c r="U3527" i="10"/>
  <c r="E3526" i="24"/>
  <c r="U1969" i="10"/>
  <c r="E1968" i="24"/>
  <c r="U3003" i="10"/>
  <c r="E3002" i="24"/>
  <c r="U852" i="10"/>
  <c r="E851" i="24"/>
  <c r="U2319" i="10"/>
  <c r="E2318" i="24"/>
  <c r="U3343" i="10"/>
  <c r="E3342" i="24"/>
  <c r="U1694" i="10"/>
  <c r="E1693" i="24"/>
  <c r="U2819" i="10"/>
  <c r="E2818" i="24"/>
  <c r="U3843" i="10"/>
  <c r="E3842" i="24"/>
  <c r="U2060" i="10"/>
  <c r="E2059" i="24"/>
  <c r="U1692" i="10"/>
  <c r="E1691" i="24"/>
  <c r="U4119" i="10"/>
  <c r="E4118" i="24"/>
  <c r="U2416" i="10"/>
  <c r="E2415" i="24"/>
  <c r="U2554" i="10"/>
  <c r="E2553" i="24"/>
  <c r="U1359" i="10"/>
  <c r="E1358" i="24"/>
  <c r="U986" i="10"/>
  <c r="E985" i="24"/>
  <c r="U2924" i="10"/>
  <c r="E2923" i="24"/>
  <c r="U1002" i="10"/>
  <c r="E1001" i="24"/>
  <c r="U2072" i="10"/>
  <c r="E2071" i="24"/>
  <c r="U2584" i="10"/>
  <c r="E2583" i="24"/>
  <c r="U1778" i="10"/>
  <c r="E1777" i="24"/>
  <c r="U2801" i="10"/>
  <c r="E2800" i="24"/>
  <c r="U3420" i="10"/>
  <c r="E3419" i="24"/>
  <c r="U2109" i="10"/>
  <c r="E2108" i="24"/>
  <c r="U2962" i="10"/>
  <c r="E2961" i="24"/>
  <c r="U3645" i="10"/>
  <c r="E3644" i="24"/>
  <c r="U2454" i="10"/>
  <c r="E2453" i="24"/>
  <c r="U3593" i="10"/>
  <c r="E3592" i="24"/>
  <c r="U1322" i="10"/>
  <c r="E1321" i="24"/>
  <c r="U2733" i="10"/>
  <c r="E2732" i="24"/>
  <c r="U3416" i="10"/>
  <c r="E3415" i="24"/>
  <c r="U2110" i="10"/>
  <c r="E2109" i="24"/>
  <c r="U3134" i="10"/>
  <c r="E3133" i="24"/>
  <c r="U3580" i="10"/>
  <c r="E3579" i="24"/>
  <c r="U2349" i="10"/>
  <c r="E2348" i="24"/>
  <c r="U3122" i="10"/>
  <c r="E3121" i="24"/>
  <c r="U3805" i="10"/>
  <c r="E3804" i="24"/>
  <c r="U2510" i="10"/>
  <c r="E2509" i="24"/>
  <c r="U3372" i="10"/>
  <c r="E3371" i="24"/>
  <c r="U2037" i="10"/>
  <c r="E2036" i="24"/>
  <c r="U2914" i="10"/>
  <c r="E2913" i="24"/>
  <c r="U3597" i="10"/>
  <c r="E3596" i="24"/>
  <c r="U2254" i="10"/>
  <c r="E2253" i="24"/>
  <c r="U2814" i="10"/>
  <c r="E2813" i="24"/>
  <c r="U3832" i="10"/>
  <c r="E3831" i="24"/>
  <c r="U4221" i="10"/>
  <c r="E4220" i="24"/>
  <c r="U4543" i="10"/>
  <c r="E4542" i="24"/>
  <c r="U4927" i="10"/>
  <c r="E4926" i="24"/>
  <c r="U5247" i="10"/>
  <c r="E5246" i="24"/>
  <c r="U5567" i="10"/>
  <c r="E5566" i="24"/>
  <c r="U5951" i="10"/>
  <c r="E5950" i="24"/>
  <c r="U6271" i="10"/>
  <c r="E6270" i="24"/>
  <c r="U6591" i="10"/>
  <c r="E6590" i="24"/>
  <c r="U6975" i="10"/>
  <c r="E6974" i="24"/>
  <c r="U7295" i="10"/>
  <c r="E7294" i="24"/>
  <c r="U7615" i="10"/>
  <c r="E7614" i="24"/>
  <c r="U7999" i="10"/>
  <c r="E7998" i="24"/>
  <c r="U8319" i="10"/>
  <c r="E8318" i="24"/>
  <c r="U8639" i="10"/>
  <c r="E8638" i="24"/>
  <c r="U2990" i="10"/>
  <c r="E2989" i="24"/>
  <c r="U3977" i="10"/>
  <c r="E3976" i="24"/>
  <c r="U4205" i="10"/>
  <c r="E4204" i="24"/>
  <c r="U4595" i="10"/>
  <c r="E4594" i="24"/>
  <c r="U4915" i="10"/>
  <c r="E4914" i="24"/>
  <c r="U5235" i="10"/>
  <c r="E5234" i="24"/>
  <c r="U5619" i="10"/>
  <c r="E5618" i="24"/>
  <c r="U5939" i="10"/>
  <c r="E5938" i="24"/>
  <c r="U6259" i="10"/>
  <c r="E6258" i="24"/>
  <c r="U6643" i="10"/>
  <c r="E6642" i="24"/>
  <c r="U6963" i="10"/>
  <c r="E6962" i="24"/>
  <c r="U1900" i="10"/>
  <c r="E1899" i="24"/>
  <c r="U2327" i="10"/>
  <c r="E2326" i="24"/>
  <c r="U2647" i="10"/>
  <c r="E2646" i="24"/>
  <c r="U2967" i="10"/>
  <c r="E2966" i="24"/>
  <c r="U3351" i="10"/>
  <c r="E3350" i="24"/>
  <c r="U3671" i="10"/>
  <c r="E3670" i="24"/>
  <c r="U1118" i="10"/>
  <c r="E1117" i="24"/>
  <c r="U1708" i="10"/>
  <c r="E1707" i="24"/>
  <c r="U2123" i="10"/>
  <c r="E2122" i="24"/>
  <c r="U2443" i="10"/>
  <c r="E2442" i="24"/>
  <c r="U2827" i="10"/>
  <c r="E2826" i="24"/>
  <c r="U3147" i="10"/>
  <c r="E3146" i="24"/>
  <c r="U3467" i="10"/>
  <c r="E3466" i="24"/>
  <c r="U3851" i="10"/>
  <c r="E3850" i="24"/>
  <c r="U1144" i="10"/>
  <c r="E1143" i="24"/>
  <c r="U1630" i="10"/>
  <c r="E1629" i="24"/>
  <c r="U2143" i="10"/>
  <c r="E2142" i="24"/>
  <c r="U2463" i="10"/>
  <c r="E2462" i="24"/>
  <c r="U2783" i="10"/>
  <c r="E2782" i="24"/>
  <c r="U3167" i="10"/>
  <c r="E3166" i="24"/>
  <c r="U3487" i="10"/>
  <c r="E3486" i="24"/>
  <c r="U3807" i="10"/>
  <c r="E3806" i="24"/>
  <c r="U1272" i="10"/>
  <c r="E1271" i="24"/>
  <c r="U1916" i="10"/>
  <c r="E1915" i="24"/>
  <c r="U2259" i="10"/>
  <c r="E2258" i="24"/>
  <c r="U2515" i="10"/>
  <c r="E2514" i="24"/>
  <c r="U2771" i="10"/>
  <c r="E2770" i="24"/>
  <c r="U3027" i="10"/>
  <c r="E3026" i="24"/>
  <c r="U3283" i="10"/>
  <c r="E3282" i="24"/>
  <c r="U3539" i="10"/>
  <c r="E3538" i="24"/>
  <c r="U3795" i="10"/>
  <c r="E3794" i="24"/>
  <c r="U3927" i="10"/>
  <c r="E3926" i="24"/>
  <c r="U4227" i="10"/>
  <c r="E4226" i="24"/>
  <c r="U1624" i="10"/>
  <c r="E1623" i="24"/>
  <c r="U2012" i="10"/>
  <c r="E2011" i="24"/>
  <c r="U2268" i="10"/>
  <c r="E2267" i="24"/>
  <c r="U2524" i="10"/>
  <c r="E2523" i="24"/>
  <c r="U1384" i="10"/>
  <c r="E1383" i="24"/>
  <c r="U1226" i="10"/>
  <c r="E1225" i="24"/>
  <c r="U2258" i="10"/>
  <c r="E2257" i="24"/>
  <c r="U2721" i="10"/>
  <c r="E2720" i="24"/>
  <c r="U3062" i="10"/>
  <c r="E3061" i="24"/>
  <c r="U4071" i="10"/>
  <c r="E4070" i="24"/>
  <c r="U1215" i="10"/>
  <c r="E1214" i="24"/>
  <c r="U1802" i="10"/>
  <c r="E1801" i="24"/>
  <c r="U2112" i="10"/>
  <c r="E2111" i="24"/>
  <c r="U2368" i="10"/>
  <c r="E2367" i="24"/>
  <c r="U225" i="10"/>
  <c r="E224" i="24"/>
  <c r="U1634" i="10"/>
  <c r="E1633" i="24"/>
  <c r="U1925" i="10"/>
  <c r="E1924" i="24"/>
  <c r="U2458" i="10"/>
  <c r="E2457" i="24"/>
  <c r="U2854" i="10"/>
  <c r="E2853" i="24"/>
  <c r="U3196" i="10"/>
  <c r="E3195" i="24"/>
  <c r="U4075" i="10"/>
  <c r="E4074" i="24"/>
  <c r="U1231" i="10"/>
  <c r="E1230" i="24"/>
  <c r="U1810" i="10"/>
  <c r="E1809" i="24"/>
  <c r="U2116" i="10"/>
  <c r="E2115" i="24"/>
  <c r="U2372" i="10"/>
  <c r="E2371" i="24"/>
  <c r="U360" i="10"/>
  <c r="E359" i="24"/>
  <c r="U1640" i="10"/>
  <c r="E1639" i="24"/>
  <c r="U1936" i="10"/>
  <c r="E1935" i="24"/>
  <c r="U2466" i="10"/>
  <c r="E2465" i="24"/>
  <c r="U2860" i="10"/>
  <c r="E2859" i="24"/>
  <c r="U3201" i="10"/>
  <c r="E3200" i="24"/>
  <c r="U4175" i="10"/>
  <c r="E4174" i="24"/>
  <c r="U1498" i="10"/>
  <c r="E1497" i="24"/>
  <c r="U1944" i="10"/>
  <c r="E1943" i="24"/>
  <c r="U2216" i="10"/>
  <c r="E2215" i="24"/>
  <c r="U2472" i="10"/>
  <c r="E2471" i="24"/>
  <c r="U1246" i="10"/>
  <c r="E1245" i="24"/>
  <c r="U1817" i="10"/>
  <c r="E1816" i="24"/>
  <c r="U2154" i="10"/>
  <c r="E2153" i="24"/>
  <c r="U2652" i="10"/>
  <c r="E2651" i="24"/>
  <c r="U2993" i="10"/>
  <c r="E2992" i="24"/>
  <c r="U3334" i="10"/>
  <c r="E3333" i="24"/>
  <c r="U3612" i="10"/>
  <c r="E3611" i="24"/>
  <c r="U1835" i="10"/>
  <c r="E1834" i="24"/>
  <c r="U2397" i="10"/>
  <c r="E2396" i="24"/>
  <c r="U2813" i="10"/>
  <c r="E2812" i="24"/>
  <c r="U3154" i="10"/>
  <c r="E3153" i="24"/>
  <c r="U3496" i="10"/>
  <c r="E3495" i="24"/>
  <c r="U916" i="10"/>
  <c r="E915" i="24"/>
  <c r="U2230" i="10"/>
  <c r="E2229" i="24"/>
  <c r="U2606" i="10"/>
  <c r="E2605" i="24"/>
  <c r="U3294" i="10"/>
  <c r="E3293" i="24"/>
  <c r="U3382" i="10"/>
  <c r="E3381" i="24"/>
  <c r="U3724" i="10"/>
  <c r="E3723" i="24"/>
  <c r="U2053" i="10"/>
  <c r="E2052" i="24"/>
  <c r="U2565" i="10"/>
  <c r="E2564" i="24"/>
  <c r="U2925" i="10"/>
  <c r="E2924" i="24"/>
  <c r="U3266" i="10"/>
  <c r="E3265" i="24"/>
  <c r="U3608" i="10"/>
  <c r="E3607" i="24"/>
  <c r="U1840" i="10"/>
  <c r="E1839" i="24"/>
  <c r="U2398" i="10"/>
  <c r="E2397" i="24"/>
  <c r="U2836" i="10"/>
  <c r="E2835" i="24"/>
  <c r="U3518" i="10"/>
  <c r="E3517" i="24"/>
  <c r="U3430" i="10"/>
  <c r="E3429" i="24"/>
  <c r="U3772" i="10"/>
  <c r="E3771" i="24"/>
  <c r="U2125" i="10"/>
  <c r="E2124" i="24"/>
  <c r="U2632" i="10"/>
  <c r="E2631" i="24"/>
  <c r="U2973" i="10"/>
  <c r="E2972" i="24"/>
  <c r="U3314" i="10"/>
  <c r="E3313" i="24"/>
  <c r="U3656" i="10"/>
  <c r="E3655" i="24"/>
  <c r="U1941" i="10"/>
  <c r="E1940" i="24"/>
  <c r="U2470" i="10"/>
  <c r="E2469" i="24"/>
  <c r="U2932" i="10"/>
  <c r="E2931" i="24"/>
  <c r="U3614" i="10"/>
  <c r="E3613" i="24"/>
  <c r="U3564" i="10"/>
  <c r="E3563" i="24"/>
  <c r="U1578" i="10"/>
  <c r="E1577" i="24"/>
  <c r="U2325" i="10"/>
  <c r="E2324" i="24"/>
  <c r="U2765" i="10"/>
  <c r="E2764" i="24"/>
  <c r="U3106" i="10"/>
  <c r="E3105" i="24"/>
  <c r="U3448" i="10"/>
  <c r="E3447" i="24"/>
  <c r="U3789" i="10"/>
  <c r="E3788" i="24"/>
  <c r="U2158" i="10"/>
  <c r="E2157" i="24"/>
  <c r="U2441" i="10"/>
  <c r="E2440" i="24"/>
  <c r="U3198" i="10"/>
  <c r="E3197" i="24"/>
  <c r="U3853" i="10"/>
  <c r="E3852" i="24"/>
  <c r="U4157" i="10"/>
  <c r="E4156" i="24"/>
  <c r="U4431" i="10"/>
  <c r="E4430" i="24"/>
  <c r="U4687" i="10"/>
  <c r="E4686" i="24"/>
  <c r="U4943" i="10"/>
  <c r="E4942" i="24"/>
  <c r="U5199" i="10"/>
  <c r="E5198" i="24"/>
  <c r="U5455" i="10"/>
  <c r="E5454" i="24"/>
  <c r="U5711" i="10"/>
  <c r="E5710" i="24"/>
  <c r="U5967" i="10"/>
  <c r="E5966" i="24"/>
  <c r="U6223" i="10"/>
  <c r="E6222" i="24"/>
  <c r="U6479" i="10"/>
  <c r="E6478" i="24"/>
  <c r="U6735" i="10"/>
  <c r="E6734" i="24"/>
  <c r="U6991" i="10"/>
  <c r="E6990" i="24"/>
  <c r="U7247" i="10"/>
  <c r="E7246" i="24"/>
  <c r="U7503" i="10"/>
  <c r="E7502" i="24"/>
  <c r="U7759" i="10"/>
  <c r="E7758" i="24"/>
  <c r="U8015" i="10"/>
  <c r="E8014" i="24"/>
  <c r="U8271" i="10"/>
  <c r="E8270" i="24"/>
  <c r="U8527" i="10"/>
  <c r="E8526" i="24"/>
  <c r="U1684" i="10"/>
  <c r="E1683" i="24"/>
  <c r="U3045" i="10"/>
  <c r="E3044" i="24"/>
  <c r="U3892" i="10"/>
  <c r="E3891" i="24"/>
  <c r="U4056" i="10"/>
  <c r="E4055" i="24"/>
  <c r="U4355" i="10"/>
  <c r="E4354" i="24"/>
  <c r="U4611" i="10"/>
  <c r="E4610" i="24"/>
  <c r="U4867" i="10"/>
  <c r="E4866" i="24"/>
  <c r="U5123" i="10"/>
  <c r="E5122" i="24"/>
  <c r="U5379" i="10"/>
  <c r="E5378" i="24"/>
  <c r="U5635" i="10"/>
  <c r="E5634" i="24"/>
  <c r="U5891" i="10"/>
  <c r="E5890" i="24"/>
  <c r="U6147" i="10"/>
  <c r="E6146" i="24"/>
  <c r="U6403" i="10"/>
  <c r="E6402" i="24"/>
  <c r="U6659" i="10"/>
  <c r="E6658" i="24"/>
  <c r="U6915" i="10"/>
  <c r="E6914" i="24"/>
  <c r="U1496" i="10"/>
  <c r="E1495" i="24"/>
  <c r="U2087" i="10"/>
  <c r="E2086" i="24"/>
  <c r="U2343" i="10"/>
  <c r="E2342" i="24"/>
  <c r="U2599" i="10"/>
  <c r="E2598" i="24"/>
  <c r="U2855" i="10"/>
  <c r="E2854" i="24"/>
  <c r="U3111" i="10"/>
  <c r="E3110" i="24"/>
  <c r="U3367" i="10"/>
  <c r="E3366" i="24"/>
  <c r="U3623" i="10"/>
  <c r="E3622" i="24"/>
  <c r="U921" i="10"/>
  <c r="E920" i="24"/>
  <c r="U1018" i="10"/>
  <c r="E1017" i="24"/>
  <c r="U1736" i="10"/>
  <c r="E1735" i="24"/>
  <c r="U2075" i="10"/>
  <c r="E2074" i="24"/>
  <c r="U2331" i="10"/>
  <c r="E2330" i="24"/>
  <c r="U2587" i="10"/>
  <c r="E2586" i="24"/>
  <c r="U2843" i="10"/>
  <c r="E2842" i="24"/>
  <c r="U3099" i="10"/>
  <c r="E3098" i="24"/>
  <c r="U3355" i="10"/>
  <c r="E3354" i="24"/>
  <c r="U3611" i="10"/>
  <c r="E3610" i="24"/>
  <c r="U3867" i="10"/>
  <c r="E3866" i="24"/>
  <c r="U1080" i="10"/>
  <c r="E1079" i="24"/>
  <c r="U1347" i="10"/>
  <c r="E1346" i="24"/>
  <c r="U1868" i="10"/>
  <c r="E1867" i="24"/>
  <c r="U2159" i="10"/>
  <c r="E2158" i="24"/>
  <c r="U2415" i="10"/>
  <c r="E2414" i="24"/>
  <c r="U2671" i="10"/>
  <c r="E2670" i="24"/>
  <c r="U2927" i="10"/>
  <c r="E2926" i="24"/>
  <c r="U3183" i="10"/>
  <c r="E3182" i="24"/>
  <c r="U3439" i="10"/>
  <c r="E3438" i="24"/>
  <c r="U3695" i="10"/>
  <c r="E3694" i="24"/>
  <c r="U1064" i="10"/>
  <c r="E1063" i="24"/>
  <c r="U1315" i="10"/>
  <c r="E1314" i="24"/>
  <c r="U1852" i="10"/>
  <c r="E1851" i="24"/>
  <c r="U2147" i="10"/>
  <c r="E2146" i="24"/>
  <c r="U2403" i="10"/>
  <c r="E2402" i="24"/>
  <c r="U2659" i="10"/>
  <c r="E2658" i="24"/>
  <c r="U2915" i="10"/>
  <c r="E2914" i="24"/>
  <c r="U3171" i="10"/>
  <c r="E3170" i="24"/>
  <c r="U3427" i="10"/>
  <c r="E3426" i="24"/>
  <c r="U3683" i="10"/>
  <c r="E3682" i="24"/>
  <c r="U3939" i="10"/>
  <c r="E3938" i="24"/>
  <c r="U4115" i="10"/>
  <c r="E4114" i="24"/>
  <c r="U1338" i="10"/>
  <c r="E1337" i="24"/>
  <c r="U1864" i="10"/>
  <c r="E1863" i="24"/>
  <c r="U2156" i="10"/>
  <c r="E2155" i="24"/>
  <c r="U2412" i="10"/>
  <c r="E2411" i="24"/>
  <c r="U937" i="10"/>
  <c r="E936" i="24"/>
  <c r="U1711" i="10"/>
  <c r="E1710" i="24"/>
  <c r="U2034" i="10"/>
  <c r="E2033" i="24"/>
  <c r="U2546" i="10"/>
  <c r="E2545" i="24"/>
  <c r="U2913" i="10"/>
  <c r="E2912" i="24"/>
  <c r="U3903" i="10"/>
  <c r="E3902" i="24"/>
  <c r="U4215" i="10"/>
  <c r="E4214" i="24"/>
  <c r="U1603" i="10"/>
  <c r="E1602" i="24"/>
  <c r="U1997" i="10"/>
  <c r="E1996" i="24"/>
  <c r="U2256" i="10"/>
  <c r="E2255" i="24"/>
  <c r="U2512" i="10"/>
  <c r="E2511" i="24"/>
  <c r="U1352" i="10"/>
  <c r="E1351" i="24"/>
  <c r="U970" i="10"/>
  <c r="E969" i="24"/>
  <c r="U2234" i="10"/>
  <c r="E2233" i="24"/>
  <c r="U2705" i="10"/>
  <c r="E2704" i="24"/>
  <c r="U3046" i="10"/>
  <c r="E3045" i="24"/>
  <c r="U3911" i="10"/>
  <c r="E3910" i="24"/>
  <c r="U4219" i="10"/>
  <c r="E4218" i="24"/>
  <c r="U1610" i="10"/>
  <c r="E1609" i="24"/>
  <c r="U2003" i="10"/>
  <c r="E2002" i="24"/>
  <c r="U2260" i="10"/>
  <c r="E2259" i="24"/>
  <c r="U2516" i="10"/>
  <c r="E2515" i="24"/>
  <c r="U1363" i="10"/>
  <c r="E1362" i="24"/>
  <c r="U1055" i="10"/>
  <c r="E1054" i="24"/>
  <c r="U2242" i="10"/>
  <c r="E2241" i="24"/>
  <c r="U2710" i="10"/>
  <c r="E2709" i="24"/>
  <c r="U3052" i="10"/>
  <c r="E3051" i="24"/>
  <c r="U4063" i="10"/>
  <c r="E4062" i="24"/>
  <c r="U1172" i="10"/>
  <c r="E1171" i="24"/>
  <c r="U1788" i="10"/>
  <c r="E1787" i="24"/>
  <c r="U2104" i="10"/>
  <c r="E2103" i="24"/>
  <c r="U2360" i="10"/>
  <c r="E2359" i="24"/>
  <c r="U2616" i="10"/>
  <c r="E2615" i="24"/>
  <c r="U1619" i="10"/>
  <c r="E1618" i="24"/>
  <c r="U1904" i="10"/>
  <c r="E1903" i="24"/>
  <c r="U2442" i="10"/>
  <c r="E2441" i="24"/>
  <c r="U2844" i="10"/>
  <c r="E2843" i="24"/>
  <c r="U3185" i="10"/>
  <c r="E3184" i="24"/>
  <c r="U3462" i="10"/>
  <c r="E3461" i="24"/>
  <c r="U3804" i="10"/>
  <c r="E3803" i="24"/>
  <c r="U2173" i="10"/>
  <c r="E2172" i="24"/>
  <c r="U2664" i="10"/>
  <c r="E2663" i="24"/>
  <c r="U3005" i="10"/>
  <c r="E3004" i="24"/>
  <c r="U3346" i="10"/>
  <c r="E3345" i="24"/>
  <c r="U3688" i="10"/>
  <c r="E3687" i="24"/>
  <c r="U2005" i="10"/>
  <c r="E2004" i="24"/>
  <c r="U1656" i="10"/>
  <c r="E1655" i="24"/>
  <c r="U2996" i="10"/>
  <c r="E2995" i="24"/>
  <c r="U3678" i="10"/>
  <c r="E3677" i="24"/>
  <c r="U1293" i="10"/>
  <c r="E1292" i="24"/>
  <c r="U651" i="10"/>
  <c r="E650" i="24"/>
  <c r="U501" i="10"/>
  <c r="E500" i="24"/>
  <c r="U495" i="10"/>
  <c r="E494" i="24"/>
  <c r="U1021" i="10"/>
  <c r="E1020" i="24"/>
  <c r="U347" i="10"/>
  <c r="E346" i="24"/>
  <c r="U832" i="10"/>
  <c r="E831" i="24"/>
  <c r="U808" i="10"/>
  <c r="E807" i="24"/>
  <c r="U847" i="10"/>
  <c r="E846" i="24"/>
  <c r="U523" i="10"/>
  <c r="E522" i="24"/>
  <c r="U332" i="10"/>
  <c r="E331" i="24"/>
  <c r="U1053" i="10"/>
  <c r="E1052" i="24"/>
  <c r="U439" i="10"/>
  <c r="E438" i="24"/>
  <c r="U1389" i="10"/>
  <c r="E1388" i="24"/>
  <c r="U1264" i="10"/>
  <c r="E1263" i="24"/>
  <c r="U1250" i="10"/>
  <c r="E1249" i="24"/>
  <c r="U650" i="10"/>
  <c r="E649" i="24"/>
  <c r="U1854" i="10"/>
  <c r="E1853" i="24"/>
  <c r="U942" i="10"/>
  <c r="E941" i="24"/>
  <c r="U976" i="10"/>
  <c r="E975" i="24"/>
  <c r="U962" i="10"/>
  <c r="E961" i="24"/>
  <c r="U877" i="10"/>
  <c r="E876" i="24"/>
  <c r="U1579" i="10"/>
  <c r="E1578" i="24"/>
  <c r="U1564" i="10"/>
  <c r="E1563" i="24"/>
  <c r="U397" i="10"/>
  <c r="E396" i="24"/>
  <c r="U2759" i="10"/>
  <c r="E2758" i="24"/>
  <c r="U3783" i="10"/>
  <c r="E3782" i="24"/>
  <c r="U2235" i="10"/>
  <c r="E2234" i="24"/>
  <c r="U3259" i="10"/>
  <c r="E3258" i="24"/>
  <c r="U952" i="10"/>
  <c r="E951" i="24"/>
  <c r="U2575" i="10"/>
  <c r="E2574" i="24"/>
  <c r="U3599" i="10"/>
  <c r="E3598" i="24"/>
  <c r="U2051" i="10"/>
  <c r="E2050" i="24"/>
  <c r="U3075" i="10"/>
  <c r="E3074" i="24"/>
  <c r="U4019" i="10"/>
  <c r="E4018" i="24"/>
  <c r="U2316" i="10"/>
  <c r="E2315" i="24"/>
  <c r="U2354" i="10"/>
  <c r="E2353" i="24"/>
  <c r="U1348" i="10"/>
  <c r="E1347" i="24"/>
  <c r="U964" i="10"/>
  <c r="E963" i="24"/>
  <c r="U2918" i="10"/>
  <c r="E2917" i="24"/>
  <c r="U1875" i="10"/>
  <c r="E1874" i="24"/>
  <c r="U1726" i="10"/>
  <c r="E1725" i="24"/>
  <c r="U3919" i="10"/>
  <c r="E3918" i="24"/>
  <c r="U1618" i="10"/>
  <c r="E1617" i="24"/>
  <c r="U2264" i="10"/>
  <c r="E2263" i="24"/>
  <c r="U1374" i="10"/>
  <c r="E1373" i="24"/>
  <c r="U2250" i="10"/>
  <c r="E2249" i="24"/>
  <c r="U3057" i="10"/>
  <c r="E3056" i="24"/>
  <c r="U3676" i="10"/>
  <c r="E3675" i="24"/>
  <c r="U2493" i="10"/>
  <c r="E2492" i="24"/>
  <c r="U3218" i="10"/>
  <c r="E3217" i="24"/>
  <c r="U1588" i="10"/>
  <c r="E1587" i="24"/>
  <c r="U2740" i="10"/>
  <c r="E2739" i="24"/>
  <c r="U3446" i="10"/>
  <c r="E3445" i="24"/>
  <c r="U2149" i="10"/>
  <c r="E2148" i="24"/>
  <c r="U2989" i="10"/>
  <c r="E2988" i="24"/>
  <c r="U3672" i="10"/>
  <c r="E3671" i="24"/>
  <c r="U1119" i="10"/>
  <c r="E1118" i="24"/>
  <c r="U3646" i="10"/>
  <c r="E3645" i="24"/>
  <c r="U640" i="10"/>
  <c r="E639" i="24"/>
  <c r="U2696" i="10"/>
  <c r="E2695" i="24"/>
  <c r="U3378" i="10"/>
  <c r="E3377" i="24"/>
  <c r="U2054" i="10"/>
  <c r="E2053" i="24"/>
  <c r="U3060" i="10"/>
  <c r="E3059" i="24"/>
  <c r="U3628" i="10"/>
  <c r="E3627" i="24"/>
  <c r="U2421" i="10"/>
  <c r="E2420" i="24"/>
  <c r="U3170" i="10"/>
  <c r="E3169" i="24"/>
  <c r="U1183" i="10"/>
  <c r="E1182" i="24"/>
  <c r="U2382" i="10"/>
  <c r="E2381" i="24"/>
  <c r="U3156" i="10"/>
  <c r="E3155" i="24"/>
  <c r="U3880" i="10"/>
  <c r="E3879" i="24"/>
  <c r="U4287" i="10"/>
  <c r="E4286" i="24"/>
  <c r="U4671" i="10"/>
  <c r="E4670" i="24"/>
  <c r="U4991" i="10"/>
  <c r="E4990" i="24"/>
  <c r="U5311" i="10"/>
  <c r="E5310" i="24"/>
  <c r="U5695" i="10"/>
  <c r="E5694" i="24"/>
  <c r="U6015" i="10"/>
  <c r="E6014" i="24"/>
  <c r="U6335" i="10"/>
  <c r="E6334" i="24"/>
  <c r="U6719" i="10"/>
  <c r="E6718" i="24"/>
  <c r="U7039" i="10"/>
  <c r="E7038" i="24"/>
  <c r="U7359" i="10"/>
  <c r="E7358" i="24"/>
  <c r="U7743" i="10"/>
  <c r="E7742" i="24"/>
  <c r="U8063" i="10"/>
  <c r="E8062" i="24"/>
  <c r="U8383" i="10"/>
  <c r="E8382" i="24"/>
  <c r="U754" i="10"/>
  <c r="E753" i="24"/>
  <c r="U3216" i="10"/>
  <c r="E3215" i="24"/>
  <c r="U3858" i="10"/>
  <c r="E3857" i="24"/>
  <c r="U4339" i="10"/>
  <c r="E4338" i="24"/>
  <c r="U4659" i="10"/>
  <c r="E4658" i="24"/>
  <c r="U4979" i="10"/>
  <c r="E4978" i="24"/>
  <c r="U5363" i="10"/>
  <c r="E5362" i="24"/>
  <c r="U5683" i="10"/>
  <c r="E5682" i="24"/>
  <c r="U6003" i="10"/>
  <c r="E6002" i="24"/>
  <c r="U6387" i="10"/>
  <c r="E6386" i="24"/>
  <c r="U6707" i="10"/>
  <c r="E6706" i="24"/>
  <c r="U1112" i="10"/>
  <c r="E1111" i="24"/>
  <c r="U2071" i="10"/>
  <c r="E2070" i="24"/>
  <c r="U2391" i="10"/>
  <c r="E2390" i="24"/>
  <c r="U2711" i="10"/>
  <c r="E2710" i="24"/>
  <c r="U3095" i="10"/>
  <c r="E3094" i="24"/>
  <c r="U3415" i="10"/>
  <c r="E3414" i="24"/>
  <c r="U3735" i="10"/>
  <c r="E3734" i="24"/>
  <c r="U922" i="10"/>
  <c r="E921" i="24"/>
  <c r="U1820" i="10"/>
  <c r="E1819" i="24"/>
  <c r="U2187" i="10"/>
  <c r="E2186" i="24"/>
  <c r="U2571" i="10"/>
  <c r="E2570" i="24"/>
  <c r="U2891" i="10"/>
  <c r="E2890" i="24"/>
  <c r="U3211" i="10"/>
  <c r="E3210" i="24"/>
  <c r="U3595" i="10"/>
  <c r="E3594" i="24"/>
  <c r="U3915" i="10"/>
  <c r="E3914" i="24"/>
  <c r="U91" i="10"/>
  <c r="E90" i="24"/>
  <c r="U1847" i="10"/>
  <c r="E1846" i="24"/>
  <c r="U2207" i="10"/>
  <c r="E2206" i="24"/>
  <c r="U2527" i="10"/>
  <c r="E2526" i="24"/>
  <c r="U2911" i="10"/>
  <c r="E2910" i="24"/>
  <c r="U3231" i="10"/>
  <c r="E3230" i="24"/>
  <c r="U3551" i="10"/>
  <c r="E3550" i="24"/>
  <c r="U1043" i="10"/>
  <c r="E1042" i="24"/>
  <c r="U1443" i="10"/>
  <c r="E1442" i="24"/>
  <c r="U2001" i="10"/>
  <c r="E2000" i="24"/>
  <c r="U2323" i="10"/>
  <c r="E2322" i="24"/>
  <c r="U2579" i="10"/>
  <c r="E2578" i="24"/>
  <c r="U2835" i="10"/>
  <c r="E2834" i="24"/>
  <c r="U3091" i="10"/>
  <c r="E3090" i="24"/>
  <c r="U3347" i="10"/>
  <c r="E3346" i="24"/>
  <c r="U3603" i="10"/>
  <c r="E3602" i="24"/>
  <c r="U3859" i="10"/>
  <c r="E3858" i="24"/>
  <c r="U4035" i="10"/>
  <c r="E4034" i="24"/>
  <c r="U1023" i="10"/>
  <c r="E1022" i="24"/>
  <c r="U1738" i="10"/>
  <c r="E1737" i="24"/>
  <c r="U2076" i="10"/>
  <c r="E2075" i="24"/>
  <c r="U2332" i="10"/>
  <c r="E2331" i="24"/>
  <c r="U2588" i="10"/>
  <c r="E2587" i="24"/>
  <c r="U1555" i="10"/>
  <c r="E1554" i="24"/>
  <c r="U1806" i="10"/>
  <c r="E1805" i="24"/>
  <c r="U2386" i="10"/>
  <c r="E2385" i="24"/>
  <c r="U2806" i="10"/>
  <c r="E2805" i="24"/>
  <c r="U3148" i="10"/>
  <c r="E3147" i="24"/>
  <c r="U4135" i="10"/>
  <c r="E4134" i="24"/>
  <c r="U1391" i="10"/>
  <c r="E1390" i="24"/>
  <c r="U1891" i="10"/>
  <c r="E1890" i="24"/>
  <c r="U2176" i="10"/>
  <c r="E2175" i="24"/>
  <c r="U2432" i="10"/>
  <c r="E2431" i="24"/>
  <c r="U1050" i="10"/>
  <c r="E1049" i="24"/>
  <c r="U1747" i="10"/>
  <c r="E1746" i="24"/>
  <c r="U2074" i="10"/>
  <c r="E2073" i="24"/>
  <c r="U2586" i="10"/>
  <c r="E2585" i="24"/>
  <c r="U2940" i="10"/>
  <c r="E2939" i="24"/>
  <c r="U3281" i="10"/>
  <c r="E3280" i="24"/>
  <c r="U4139" i="10"/>
  <c r="E4138" i="24"/>
  <c r="U1402" i="10"/>
  <c r="E1401" i="24"/>
  <c r="U1896" i="10"/>
  <c r="E1895" i="24"/>
  <c r="U2180" i="10"/>
  <c r="E2179" i="24"/>
  <c r="U2436" i="10"/>
  <c r="E2435" i="24"/>
  <c r="U1071" i="10"/>
  <c r="E1070" i="24"/>
  <c r="U1754" i="10"/>
  <c r="E1753" i="24"/>
  <c r="U2082" i="10"/>
  <c r="E2081" i="24"/>
  <c r="U2594" i="10"/>
  <c r="E2593" i="24"/>
  <c r="U2945" i="10"/>
  <c r="E2944" i="24"/>
  <c r="U3951" i="10"/>
  <c r="E3950" i="24"/>
  <c r="U417" i="10"/>
  <c r="E416" i="24"/>
  <c r="U1646" i="10"/>
  <c r="E1645" i="24"/>
  <c r="U2024" i="10"/>
  <c r="E2023" i="24"/>
  <c r="U2280" i="10"/>
  <c r="E2279" i="24"/>
  <c r="U2536" i="10"/>
  <c r="E2535" i="24"/>
  <c r="U1416" i="10"/>
  <c r="E1415" i="24"/>
  <c r="U1354" i="10"/>
  <c r="E1353" i="24"/>
  <c r="U2282" i="10"/>
  <c r="E2281" i="24"/>
  <c r="U2737" i="10"/>
  <c r="E2736" i="24"/>
  <c r="U3078" i="10"/>
  <c r="E3077" i="24"/>
  <c r="U3356" i="10"/>
  <c r="E3355" i="24"/>
  <c r="U3697" i="10"/>
  <c r="E3696" i="24"/>
  <c r="U2013" i="10"/>
  <c r="E2012" i="24"/>
  <c r="U2525" i="10"/>
  <c r="E2524" i="24"/>
  <c r="U2898" i="10"/>
  <c r="E2897" i="24"/>
  <c r="U3240" i="10"/>
  <c r="E3239" i="24"/>
  <c r="U3581" i="10"/>
  <c r="E3580" i="24"/>
  <c r="U1706" i="10"/>
  <c r="E1705" i="24"/>
  <c r="U2358" i="10"/>
  <c r="E2357" i="24"/>
  <c r="U2782" i="10"/>
  <c r="E2781" i="24"/>
  <c r="U3465" i="10"/>
  <c r="E3464" i="24"/>
  <c r="U3468" i="10"/>
  <c r="E3467" i="24"/>
  <c r="U3809" i="10"/>
  <c r="E3808" i="24"/>
  <c r="U2181" i="10"/>
  <c r="E2180" i="24"/>
  <c r="U2669" i="10"/>
  <c r="E2668" i="24"/>
  <c r="U3010" i="10"/>
  <c r="E3009" i="24"/>
  <c r="U3352" i="10"/>
  <c r="E3351" i="24"/>
  <c r="U3693" i="10"/>
  <c r="E3692" i="24"/>
  <c r="U2014" i="10"/>
  <c r="E2013" i="24"/>
  <c r="U1770" i="10"/>
  <c r="E1769" i="24"/>
  <c r="U3006" i="10"/>
  <c r="E3005" i="24"/>
  <c r="U3689" i="10"/>
  <c r="E3688" i="24"/>
  <c r="U3516" i="10"/>
  <c r="E3515" i="24"/>
  <c r="U1162" i="10"/>
  <c r="E1161" i="24"/>
  <c r="U2253" i="10"/>
  <c r="E2252" i="24"/>
  <c r="U2717" i="10"/>
  <c r="E2716" i="24"/>
  <c r="U3058" i="10"/>
  <c r="E3057" i="24"/>
  <c r="U3400" i="10"/>
  <c r="E3399" i="24"/>
  <c r="U3741" i="10"/>
  <c r="E3740" i="24"/>
  <c r="U2086" i="10"/>
  <c r="E2085" i="24"/>
  <c r="U2153" i="10"/>
  <c r="E2152" i="24"/>
  <c r="U3102" i="10"/>
  <c r="E3101" i="24"/>
  <c r="U3265" i="10"/>
  <c r="E3264" i="24"/>
  <c r="U3649" i="10"/>
  <c r="E3648" i="24"/>
  <c r="U1919" i="10"/>
  <c r="E1918" i="24"/>
  <c r="U2453" i="10"/>
  <c r="E2452" i="24"/>
  <c r="U2850" i="10"/>
  <c r="E2849" i="24"/>
  <c r="U3192" i="10"/>
  <c r="E3191" i="24"/>
  <c r="U3533" i="10"/>
  <c r="E3532" i="24"/>
  <c r="U1375" i="10"/>
  <c r="E1374" i="24"/>
  <c r="U2286" i="10"/>
  <c r="E2285" i="24"/>
  <c r="U2686" i="10"/>
  <c r="E2685" i="24"/>
  <c r="U3369" i="10"/>
  <c r="E3368" i="24"/>
  <c r="U3901" i="10"/>
  <c r="E3900" i="24"/>
  <c r="U4239" i="10"/>
  <c r="E4238" i="24"/>
  <c r="U4495" i="10"/>
  <c r="E4494" i="24"/>
  <c r="U4751" i="10"/>
  <c r="E4750" i="24"/>
  <c r="U5007" i="10"/>
  <c r="E5006" i="24"/>
  <c r="U5263" i="10"/>
  <c r="E5262" i="24"/>
  <c r="U5519" i="10"/>
  <c r="E5518" i="24"/>
  <c r="U5775" i="10"/>
  <c r="E5774" i="24"/>
  <c r="U6031" i="10"/>
  <c r="E6030" i="24"/>
  <c r="U6287" i="10"/>
  <c r="E6286" i="24"/>
  <c r="U6543" i="10"/>
  <c r="E6542" i="24"/>
  <c r="U6799" i="10"/>
  <c r="E6798" i="24"/>
  <c r="U7055" i="10"/>
  <c r="E7054" i="24"/>
  <c r="U7311" i="10"/>
  <c r="E7310" i="24"/>
  <c r="U7567" i="10"/>
  <c r="E7566" i="24"/>
  <c r="U7823" i="10"/>
  <c r="E7822" i="24"/>
  <c r="U8079" i="10"/>
  <c r="E8078" i="24"/>
  <c r="U8335" i="10"/>
  <c r="E8334" i="24"/>
  <c r="U8591" i="10"/>
  <c r="E8590" i="24"/>
  <c r="U1714" i="10"/>
  <c r="E1713" i="24"/>
  <c r="U3274" i="10"/>
  <c r="E3273" i="24"/>
  <c r="U4005" i="10"/>
  <c r="E4004" i="24"/>
  <c r="U4141" i="10"/>
  <c r="E4140" i="24"/>
  <c r="U4419" i="10"/>
  <c r="E4418" i="24"/>
  <c r="U4675" i="10"/>
  <c r="E4674" i="24"/>
  <c r="U4931" i="10"/>
  <c r="E4930" i="24"/>
  <c r="U5187" i="10"/>
  <c r="E5186" i="24"/>
  <c r="U5443" i="10"/>
  <c r="E5442" i="24"/>
  <c r="U5699" i="10"/>
  <c r="E5698" i="24"/>
  <c r="U5955" i="10"/>
  <c r="E5954" i="24"/>
  <c r="U6211" i="10"/>
  <c r="E6210" i="24"/>
  <c r="U6467" i="10"/>
  <c r="E6466" i="24"/>
  <c r="U6723" i="10"/>
  <c r="E6722" i="24"/>
  <c r="U6979" i="10"/>
  <c r="E6978" i="24"/>
  <c r="U1758" i="10"/>
  <c r="E1757" i="24"/>
  <c r="U2151" i="10"/>
  <c r="E2150" i="24"/>
  <c r="U2407" i="10"/>
  <c r="E2406" i="24"/>
  <c r="U2663" i="10"/>
  <c r="E2662" i="24"/>
  <c r="U2919" i="10"/>
  <c r="E2918" i="24"/>
  <c r="U3175" i="10"/>
  <c r="E3174" i="24"/>
  <c r="U3431" i="10"/>
  <c r="E3430" i="24"/>
  <c r="U3687" i="10"/>
  <c r="E3686" i="24"/>
  <c r="U1054" i="10"/>
  <c r="E1053" i="24"/>
  <c r="U1294" i="10"/>
  <c r="E1293" i="24"/>
  <c r="U1841" i="10"/>
  <c r="E1840" i="24"/>
  <c r="U2139" i="10"/>
  <c r="E2138" i="24"/>
  <c r="U2395" i="10"/>
  <c r="E2394" i="24"/>
  <c r="U2651" i="10"/>
  <c r="E2650" i="24"/>
  <c r="U2907" i="10"/>
  <c r="E2906" i="24"/>
  <c r="U3163" i="10"/>
  <c r="E3162" i="24"/>
  <c r="U3419" i="10"/>
  <c r="E3418" i="24"/>
  <c r="U3675" i="10"/>
  <c r="E3674" i="24"/>
  <c r="U3931" i="10"/>
  <c r="E3930" i="24"/>
  <c r="U1166" i="10"/>
  <c r="E1165" i="24"/>
  <c r="U1518" i="10"/>
  <c r="E1517" i="24"/>
  <c r="U1953" i="10"/>
  <c r="E1952" i="24"/>
  <c r="U2223" i="10"/>
  <c r="E2222" i="24"/>
  <c r="U2479" i="10"/>
  <c r="E2478" i="24"/>
  <c r="U2735" i="10"/>
  <c r="E2734" i="24"/>
  <c r="U2991" i="10"/>
  <c r="E2990" i="24"/>
  <c r="U3247" i="10"/>
  <c r="E3246" i="24"/>
  <c r="U3503" i="10"/>
  <c r="E3502" i="24"/>
  <c r="U3759" i="10"/>
  <c r="E3758" i="24"/>
  <c r="U1150" i="10"/>
  <c r="E1149" i="24"/>
  <c r="U1486" i="10"/>
  <c r="E1485" i="24"/>
  <c r="U1937" i="10"/>
  <c r="E1936" i="24"/>
  <c r="U2211" i="10"/>
  <c r="E2210" i="24"/>
  <c r="U2467" i="10"/>
  <c r="E2466" i="24"/>
  <c r="U2723" i="10"/>
  <c r="E2722" i="24"/>
  <c r="U2979" i="10"/>
  <c r="E2978" i="24"/>
  <c r="U3235" i="10"/>
  <c r="E3234" i="24"/>
  <c r="U3491" i="10"/>
  <c r="E3490" i="24"/>
  <c r="U3747" i="10"/>
  <c r="E3746" i="24"/>
  <c r="U4003" i="10"/>
  <c r="E4002" i="24"/>
  <c r="U4179" i="10"/>
  <c r="E4178" i="24"/>
  <c r="U1508" i="10"/>
  <c r="E1507" i="24"/>
  <c r="U1949" i="10"/>
  <c r="E1948" i="24"/>
  <c r="U2220" i="10"/>
  <c r="E2219" i="24"/>
  <c r="U2476" i="10"/>
  <c r="E2475" i="24"/>
  <c r="U1256" i="10"/>
  <c r="E1255" i="24"/>
  <c r="U1823" i="10"/>
  <c r="E1822" i="24"/>
  <c r="U2162" i="10"/>
  <c r="E2161" i="24"/>
  <c r="U2657" i="10"/>
  <c r="E2656" i="24"/>
  <c r="U2998" i="10"/>
  <c r="E2997" i="24"/>
  <c r="U4023" i="10"/>
  <c r="E4022" i="24"/>
  <c r="U958" i="10"/>
  <c r="E957" i="24"/>
  <c r="U1716" i="10"/>
  <c r="E1715" i="24"/>
  <c r="U2064" i="10"/>
  <c r="E2063" i="24"/>
  <c r="U2320" i="10"/>
  <c r="E2319" i="24"/>
  <c r="U2576" i="10"/>
  <c r="E2575" i="24"/>
  <c r="U1523" i="10"/>
  <c r="E1522" i="24"/>
  <c r="U1720" i="10"/>
  <c r="E1719" i="24"/>
  <c r="U2362" i="10"/>
  <c r="E2361" i="24"/>
  <c r="U2790" i="10"/>
  <c r="E2789" i="24"/>
  <c r="U3132" i="10"/>
  <c r="E3131" i="24"/>
  <c r="U4027" i="10"/>
  <c r="E4026" i="24"/>
  <c r="U980" i="10"/>
  <c r="E979" i="24"/>
  <c r="U1724" i="10"/>
  <c r="E1723" i="24"/>
  <c r="U2068" i="10"/>
  <c r="E2067" i="24"/>
  <c r="U2324" i="10"/>
  <c r="E2323" i="24"/>
  <c r="U2580" i="10"/>
  <c r="E2579" i="24"/>
  <c r="U1534" i="10"/>
  <c r="E1533" i="24"/>
  <c r="U1748" i="10"/>
  <c r="E1747" i="24"/>
  <c r="U2370" i="10"/>
  <c r="E2369" i="24"/>
  <c r="U2796" i="10"/>
  <c r="E2795" i="24"/>
  <c r="U3137" i="10"/>
  <c r="E3136" i="24"/>
  <c r="U4127" i="10"/>
  <c r="E4126" i="24"/>
  <c r="U1370" i="10"/>
  <c r="E1369" i="24"/>
  <c r="U1880" i="10"/>
  <c r="E1879" i="24"/>
  <c r="U2168" i="10"/>
  <c r="E2167" i="24"/>
  <c r="U2424" i="10"/>
  <c r="E2423" i="24"/>
  <c r="U1007" i="10"/>
  <c r="E1006" i="24"/>
  <c r="U1732" i="10"/>
  <c r="E1731" i="24"/>
  <c r="U2058" i="10"/>
  <c r="E2057" i="24"/>
  <c r="U2570" i="10"/>
  <c r="E2569" i="24"/>
  <c r="U2929" i="10"/>
  <c r="E2928" i="24"/>
  <c r="U3270" i="10"/>
  <c r="E3269" i="24"/>
  <c r="U3548" i="10"/>
  <c r="E3547" i="24"/>
  <c r="U1450" i="10"/>
  <c r="E1449" i="24"/>
  <c r="U2301" i="10"/>
  <c r="E2300" i="24"/>
  <c r="U2749" i="10"/>
  <c r="E2748" i="24"/>
  <c r="U3090" i="10"/>
  <c r="E3089" i="24"/>
  <c r="U3432" i="10"/>
  <c r="E3431" i="24"/>
  <c r="U3773" i="10"/>
  <c r="E3772" i="24"/>
  <c r="U2134" i="10"/>
  <c r="E2133" i="24"/>
  <c r="U2345" i="10"/>
  <c r="E2344" i="24"/>
  <c r="U3166" i="10"/>
  <c r="E3165" i="24"/>
  <c r="U3286" i="10"/>
  <c r="E3285" i="24"/>
  <c r="U920" i="10"/>
  <c r="E919" i="24"/>
  <c r="U1245" i="10"/>
  <c r="E1244" i="24"/>
  <c r="U70" i="10"/>
  <c r="E69" i="24"/>
  <c r="U579" i="10"/>
  <c r="E578" i="24"/>
  <c r="U315" i="10"/>
  <c r="E314" i="24"/>
  <c r="U1670" i="10"/>
  <c r="E1669" i="24"/>
  <c r="U1793" i="10"/>
  <c r="E1792" i="24"/>
  <c r="U1942" i="10"/>
  <c r="E1941" i="24"/>
  <c r="U378" i="10"/>
  <c r="E377" i="24"/>
  <c r="U485" i="10"/>
  <c r="E484" i="24"/>
  <c r="U364" i="10"/>
  <c r="E363" i="24"/>
  <c r="U1773" i="10"/>
  <c r="E1772" i="24"/>
  <c r="U641" i="10"/>
  <c r="E640" i="24"/>
  <c r="U27" i="10"/>
  <c r="E26" i="24"/>
  <c r="U1606" i="10"/>
  <c r="E1605" i="24"/>
  <c r="U1591" i="10"/>
  <c r="E1590" i="24"/>
  <c r="U702" i="10"/>
  <c r="E701" i="24"/>
  <c r="U661" i="10"/>
  <c r="E660" i="24"/>
  <c r="U1601" i="10"/>
  <c r="E1600" i="24"/>
  <c r="U1318" i="10"/>
  <c r="E1317" i="24"/>
  <c r="U1303" i="10"/>
  <c r="E1302" i="24"/>
  <c r="U722" i="10"/>
  <c r="E721" i="24"/>
  <c r="U1894" i="10"/>
  <c r="E1893" i="24"/>
  <c r="U1000" i="10"/>
  <c r="E999" i="24"/>
  <c r="U1985" i="10"/>
  <c r="E1984" i="24"/>
  <c r="U3015" i="10"/>
  <c r="E3014" i="24"/>
  <c r="U1182" i="10"/>
  <c r="E1181" i="24"/>
  <c r="U2491" i="10"/>
  <c r="E2490" i="24"/>
  <c r="U3515" i="10"/>
  <c r="E3514" i="24"/>
  <c r="U1715" i="10"/>
  <c r="E1714" i="24"/>
  <c r="U2831" i="10"/>
  <c r="E2830" i="24"/>
  <c r="U3855" i="10"/>
  <c r="E3854" i="24"/>
  <c r="U2307" i="10"/>
  <c r="E2306" i="24"/>
  <c r="U3331" i="10"/>
  <c r="E3330" i="24"/>
  <c r="U930" i="10"/>
  <c r="E929" i="24"/>
  <c r="U2572" i="10"/>
  <c r="E2571" i="24"/>
  <c r="U2785" i="10"/>
  <c r="E2784" i="24"/>
  <c r="U1869" i="10"/>
  <c r="E1868" i="24"/>
  <c r="U1719" i="10"/>
  <c r="E1718" i="24"/>
  <c r="U3260" i="10"/>
  <c r="E3259" i="24"/>
  <c r="U2164" i="10"/>
  <c r="E2163" i="24"/>
  <c r="U2050" i="10"/>
  <c r="E2049" i="24"/>
  <c r="U4031" i="10"/>
  <c r="E4030" i="24"/>
  <c r="U1731" i="10"/>
  <c r="E1730" i="24"/>
  <c r="U2328" i="10"/>
  <c r="E2327" i="24"/>
  <c r="U1544" i="10"/>
  <c r="E1543" i="24"/>
  <c r="U2378" i="10"/>
  <c r="E2377" i="24"/>
  <c r="U3142" i="10"/>
  <c r="E3141" i="24"/>
  <c r="U3761" i="10"/>
  <c r="E3760" i="24"/>
  <c r="U2621" i="10"/>
  <c r="E2620" i="24"/>
  <c r="U3304" i="10"/>
  <c r="E3303" i="24"/>
  <c r="U1920" i="10"/>
  <c r="E1919" i="24"/>
  <c r="U2910" i="10"/>
  <c r="E2909" i="24"/>
  <c r="U3532" i="10"/>
  <c r="E3531" i="24"/>
  <c r="U2277" i="10"/>
  <c r="E2276" i="24"/>
  <c r="U3074" i="10"/>
  <c r="E3073" i="24"/>
  <c r="U3757" i="10"/>
  <c r="E3756" i="24"/>
  <c r="U2249" i="10"/>
  <c r="E2248" i="24"/>
  <c r="U3817" i="10"/>
  <c r="E3816" i="24"/>
  <c r="U1671" i="10"/>
  <c r="E1670" i="24"/>
  <c r="U2781" i="10"/>
  <c r="E2780" i="24"/>
  <c r="U3464" i="10"/>
  <c r="E3463" i="24"/>
  <c r="U2182" i="10"/>
  <c r="E2181" i="24"/>
  <c r="U3230" i="10"/>
  <c r="E3229" i="24"/>
  <c r="U3713" i="10"/>
  <c r="E3712" i="24"/>
  <c r="U2549" i="10"/>
  <c r="E2548" i="24"/>
  <c r="U3256" i="10"/>
  <c r="E3255" i="24"/>
  <c r="U1791" i="10"/>
  <c r="E1790" i="24"/>
  <c r="U2313" i="10"/>
  <c r="E2312" i="24"/>
  <c r="U3326" i="10"/>
  <c r="E3325" i="24"/>
  <c r="U3965" i="10"/>
  <c r="E3964" i="24"/>
  <c r="U4415" i="10"/>
  <c r="E4414" i="24"/>
  <c r="U4735" i="10"/>
  <c r="E4734" i="24"/>
  <c r="U5055" i="10"/>
  <c r="E5054" i="24"/>
  <c r="U5439" i="10"/>
  <c r="E5438" i="24"/>
  <c r="U5759" i="10"/>
  <c r="E5758" i="24"/>
  <c r="U6079" i="10"/>
  <c r="E6078" i="24"/>
  <c r="U6463" i="10"/>
  <c r="E6462" i="24"/>
  <c r="U6783" i="10"/>
  <c r="E6782" i="24"/>
  <c r="U7103" i="10"/>
  <c r="E7102" i="24"/>
  <c r="U7487" i="10"/>
  <c r="E7486" i="24"/>
  <c r="U7807" i="10"/>
  <c r="E7806" i="24"/>
  <c r="U8127" i="10"/>
  <c r="E8126" i="24"/>
  <c r="U8511" i="10"/>
  <c r="E8510" i="24"/>
  <c r="U2225" i="10"/>
  <c r="E2224" i="24"/>
  <c r="U3445" i="10"/>
  <c r="E3444" i="24"/>
  <c r="U4034" i="10"/>
  <c r="E4033" i="24"/>
  <c r="U4403" i="10"/>
  <c r="E4402" i="24"/>
  <c r="U4723" i="10"/>
  <c r="E4722" i="24"/>
  <c r="U5107" i="10"/>
  <c r="E5106" i="24"/>
  <c r="U5427" i="10"/>
  <c r="E5426" i="24"/>
  <c r="U5747" i="10"/>
  <c r="E5746" i="24"/>
  <c r="U6131" i="10"/>
  <c r="E6130" i="24"/>
  <c r="U6451" i="10"/>
  <c r="E6450" i="24"/>
  <c r="U6771" i="10"/>
  <c r="E6770" i="24"/>
  <c r="U1411" i="10"/>
  <c r="E1410" i="24"/>
  <c r="U2135" i="10"/>
  <c r="E2134" i="24"/>
  <c r="U2455" i="10"/>
  <c r="E2454" i="24"/>
  <c r="U2839" i="10"/>
  <c r="E2838" i="24"/>
  <c r="U3159" i="10"/>
  <c r="E3158" i="24"/>
  <c r="U3479" i="10"/>
  <c r="E3478" i="24"/>
  <c r="U824" i="10"/>
  <c r="E823" i="24"/>
  <c r="U1251" i="10"/>
  <c r="E1250" i="24"/>
  <c r="U1905" i="10"/>
  <c r="E1904" i="24"/>
  <c r="U2315" i="10"/>
  <c r="E2314" i="24"/>
  <c r="U2635" i="10"/>
  <c r="E2634" i="24"/>
  <c r="U2955" i="10"/>
  <c r="E2954" i="24"/>
  <c r="U3339" i="10"/>
  <c r="E3338" i="24"/>
  <c r="U3659" i="10"/>
  <c r="E3658" i="24"/>
  <c r="U3979" i="10"/>
  <c r="E3978" i="24"/>
  <c r="U1304" i="10"/>
  <c r="E1303" i="24"/>
  <c r="U1932" i="10"/>
  <c r="E1931" i="24"/>
  <c r="U2271" i="10"/>
  <c r="E2270" i="24"/>
  <c r="U2655" i="10"/>
  <c r="E2654" i="24"/>
  <c r="U2975" i="10"/>
  <c r="E2974" i="24"/>
  <c r="U3295" i="10"/>
  <c r="E3294" i="24"/>
  <c r="U3679" i="10"/>
  <c r="E3678" i="24"/>
  <c r="U1128" i="10"/>
  <c r="E1127" i="24"/>
  <c r="U1608" i="10"/>
  <c r="E1607" i="24"/>
  <c r="U2131" i="10"/>
  <c r="E2130" i="24"/>
  <c r="U2387" i="10"/>
  <c r="E2386" i="24"/>
  <c r="U2643" i="10"/>
  <c r="E2642" i="24"/>
  <c r="U2899" i="10"/>
  <c r="E2898" i="24"/>
  <c r="U3155" i="10"/>
  <c r="E3154" i="24"/>
  <c r="U3411" i="10"/>
  <c r="E3410" i="24"/>
  <c r="U3667" i="10"/>
  <c r="E3666" i="24"/>
  <c r="U3923" i="10"/>
  <c r="E3922" i="24"/>
  <c r="U4099" i="10"/>
  <c r="E4098" i="24"/>
  <c r="U1295" i="10"/>
  <c r="E1294" i="24"/>
  <c r="U1843" i="10"/>
  <c r="E1842" i="24"/>
  <c r="U2140" i="10"/>
  <c r="E2139" i="24"/>
  <c r="U2396" i="10"/>
  <c r="E2395" i="24"/>
  <c r="U740" i="10"/>
  <c r="E739" i="24"/>
  <c r="U1683" i="10"/>
  <c r="E1682" i="24"/>
  <c r="U2000" i="10"/>
  <c r="E1999" i="24"/>
  <c r="U2514" i="10"/>
  <c r="E2513" i="24"/>
  <c r="U2892" i="10"/>
  <c r="E2891" i="24"/>
  <c r="U3871" i="10"/>
  <c r="E3870" i="24"/>
  <c r="U4199" i="10"/>
  <c r="E4198" i="24"/>
  <c r="U1562" i="10"/>
  <c r="E1561" i="24"/>
  <c r="U1976" i="10"/>
  <c r="E1975" i="24"/>
  <c r="U2240" i="10"/>
  <c r="E2239" i="24"/>
  <c r="U2496" i="10"/>
  <c r="E2495" i="24"/>
  <c r="U1310" i="10"/>
  <c r="E1309" i="24"/>
  <c r="U1849" i="10"/>
  <c r="E1848" i="24"/>
  <c r="U2202" i="10"/>
  <c r="E2201" i="24"/>
  <c r="U2684" i="10"/>
  <c r="E2683" i="24"/>
  <c r="U3025" i="10"/>
  <c r="E3024" i="24"/>
  <c r="U3879" i="10"/>
  <c r="E3878" i="24"/>
  <c r="U4203" i="10"/>
  <c r="E4202" i="24"/>
  <c r="U1572" i="10"/>
  <c r="E1571" i="24"/>
  <c r="U1981" i="10"/>
  <c r="E1980" i="24"/>
  <c r="U2244" i="10"/>
  <c r="E2243" i="24"/>
  <c r="U2500" i="10"/>
  <c r="E2499" i="24"/>
  <c r="U1320" i="10"/>
  <c r="E1319" i="24"/>
  <c r="U265" i="10"/>
  <c r="E264" i="24"/>
  <c r="U2210" i="10"/>
  <c r="E2209" i="24"/>
  <c r="U2689" i="10"/>
  <c r="E2688" i="24"/>
  <c r="U3030" i="10"/>
  <c r="E3029" i="24"/>
  <c r="U4047" i="10"/>
  <c r="E4046" i="24"/>
  <c r="U1087" i="10"/>
  <c r="E1086" i="24"/>
  <c r="U1759" i="10"/>
  <c r="E1758" i="24"/>
  <c r="U2088" i="10"/>
  <c r="E2087" i="24"/>
  <c r="U2344" i="10"/>
  <c r="E2343" i="24"/>
  <c r="U2600" i="10"/>
  <c r="E2599" i="24"/>
  <c r="U1587" i="10"/>
  <c r="E1586" i="24"/>
  <c r="U1861" i="10"/>
  <c r="E1860" i="24"/>
  <c r="U2410" i="10"/>
  <c r="E2409" i="24"/>
  <c r="U2822" i="10"/>
  <c r="E2821" i="24"/>
  <c r="U3164" i="10"/>
  <c r="E3163" i="24"/>
  <c r="U3441" i="10"/>
  <c r="E3440" i="24"/>
  <c r="U3782" i="10"/>
  <c r="E3781" i="24"/>
  <c r="U2141" i="10"/>
  <c r="E2140" i="24"/>
  <c r="U2642" i="10"/>
  <c r="E2641" i="24"/>
  <c r="U2984" i="10"/>
  <c r="E2983" i="24"/>
  <c r="U3325" i="10"/>
  <c r="E3324" i="24"/>
  <c r="U3666" i="10"/>
  <c r="E3665" i="24"/>
  <c r="U1963" i="10"/>
  <c r="E1962" i="24"/>
  <c r="U526" i="10"/>
  <c r="E525" i="24"/>
  <c r="U2953" i="10"/>
  <c r="E2952" i="24"/>
  <c r="U3636" i="10"/>
  <c r="E3635" i="24"/>
  <c r="U3553" i="10"/>
  <c r="E3552" i="24"/>
  <c r="U1492" i="10"/>
  <c r="E1491" i="24"/>
  <c r="U2309" i="10"/>
  <c r="E2308" i="24"/>
  <c r="U2754" i="10"/>
  <c r="E2753" i="24"/>
  <c r="U3096" i="10"/>
  <c r="E3095" i="24"/>
  <c r="U3437" i="10"/>
  <c r="E3436" i="24"/>
  <c r="U3778" i="10"/>
  <c r="E3777" i="24"/>
  <c r="U2142" i="10"/>
  <c r="E2141" i="24"/>
  <c r="U2377" i="10"/>
  <c r="E2376" i="24"/>
  <c r="U3177" i="10"/>
  <c r="E3176" i="24"/>
  <c r="U3842" i="10"/>
  <c r="E3841" i="24"/>
  <c r="U3601" i="10"/>
  <c r="E3600" i="24"/>
  <c r="U1784" i="10"/>
  <c r="E1783" i="24"/>
  <c r="U2381" i="10"/>
  <c r="E2380" i="24"/>
  <c r="U2802" i="10"/>
  <c r="E2801" i="24"/>
  <c r="U3144" i="10"/>
  <c r="E3143" i="24"/>
  <c r="U3485" i="10"/>
  <c r="E3484" i="24"/>
  <c r="U455" i="10"/>
  <c r="E454" i="24"/>
  <c r="U2214" i="10"/>
  <c r="E2213" i="24"/>
  <c r="U2574" i="10"/>
  <c r="E2573" i="24"/>
  <c r="U3273" i="10"/>
  <c r="E3272" i="24"/>
  <c r="U3393" i="10"/>
  <c r="E3392" i="24"/>
  <c r="U3734" i="10"/>
  <c r="E3733" i="24"/>
  <c r="U2069" i="10"/>
  <c r="E2068" i="24"/>
  <c r="U2581" i="10"/>
  <c r="E2580" i="24"/>
  <c r="U2936" i="10"/>
  <c r="E2935" i="24"/>
  <c r="U3277" i="10"/>
  <c r="E3276" i="24"/>
  <c r="U3618" i="10"/>
  <c r="E3617" i="24"/>
  <c r="U1867" i="10"/>
  <c r="E1866" i="24"/>
  <c r="U2414" i="10"/>
  <c r="E2413" i="24"/>
  <c r="U2857" i="10"/>
  <c r="E2856" i="24"/>
  <c r="U3540" i="10"/>
  <c r="E3539" i="24"/>
  <c r="U3986" i="10"/>
  <c r="E3985" i="24"/>
  <c r="U4303" i="10"/>
  <c r="E4302" i="24"/>
  <c r="U857" i="10"/>
  <c r="E856" i="24"/>
  <c r="U401" i="10"/>
  <c r="E400" i="24"/>
  <c r="U851" i="10"/>
  <c r="E850" i="24"/>
  <c r="U1609" i="10"/>
  <c r="E1608" i="24"/>
  <c r="U1184" i="10"/>
  <c r="E1183" i="24"/>
  <c r="U396" i="10"/>
  <c r="E395" i="24"/>
  <c r="U2247" i="10"/>
  <c r="E2246" i="24"/>
  <c r="U3771" i="10"/>
  <c r="E3770" i="24"/>
  <c r="U2563" i="10"/>
  <c r="E2562" i="24"/>
  <c r="U3126" i="10"/>
  <c r="E3125" i="24"/>
  <c r="U2420" i="10"/>
  <c r="E2419" i="24"/>
  <c r="U2520" i="10"/>
  <c r="E2519" i="24"/>
  <c r="U1972" i="10"/>
  <c r="E1971" i="24"/>
  <c r="U3422" i="10"/>
  <c r="E3421" i="24"/>
  <c r="U1973" i="10"/>
  <c r="E1972" i="24"/>
  <c r="U3037" i="10"/>
  <c r="E3036" i="24"/>
  <c r="U1876" i="10"/>
  <c r="E1875" i="24"/>
  <c r="U2644" i="10"/>
  <c r="E2643" i="24"/>
  <c r="U4799" i="10"/>
  <c r="E4798" i="24"/>
  <c r="U6207" i="10"/>
  <c r="E6206" i="24"/>
  <c r="U7551" i="10"/>
  <c r="E7550" i="24"/>
  <c r="U2489" i="10"/>
  <c r="E2488" i="24"/>
  <c r="U4851" i="10"/>
  <c r="E4850" i="24"/>
  <c r="U6195" i="10"/>
  <c r="E6194" i="24"/>
  <c r="U2199" i="10"/>
  <c r="E2198" i="24"/>
  <c r="U3607" i="10"/>
  <c r="E3606" i="24"/>
  <c r="U2379" i="10"/>
  <c r="E2378" i="24"/>
  <c r="U3723" i="10"/>
  <c r="E3722" i="24"/>
  <c r="U2399" i="10"/>
  <c r="E2398" i="24"/>
  <c r="U3743" i="10"/>
  <c r="E3742" i="24"/>
  <c r="U2451" i="10"/>
  <c r="E2450" i="24"/>
  <c r="U3475" i="10"/>
  <c r="E3474" i="24"/>
  <c r="U1466" i="10"/>
  <c r="E1465" i="24"/>
  <c r="U1199" i="10"/>
  <c r="E1198" i="24"/>
  <c r="U2977" i="10"/>
  <c r="E2976" i="24"/>
  <c r="U2048" i="10"/>
  <c r="E2047" i="24"/>
  <c r="U1607" i="10"/>
  <c r="E1606" i="24"/>
  <c r="U4007" i="10"/>
  <c r="E4006" i="24"/>
  <c r="U2308" i="10"/>
  <c r="E2307" i="24"/>
  <c r="U2338" i="10"/>
  <c r="E2337" i="24"/>
  <c r="U1327" i="10"/>
  <c r="E1326" i="24"/>
  <c r="U909" i="10"/>
  <c r="E908" i="24"/>
  <c r="U2908" i="10"/>
  <c r="E2907" i="24"/>
  <c r="U2269" i="10"/>
  <c r="E2268" i="24"/>
  <c r="U3752" i="10"/>
  <c r="E3751" i="24"/>
  <c r="U3244" i="10"/>
  <c r="E3243" i="24"/>
  <c r="U2840" i="10"/>
  <c r="E2839" i="24"/>
  <c r="U2270" i="10"/>
  <c r="E2269" i="24"/>
  <c r="U3686" i="10"/>
  <c r="E3685" i="24"/>
  <c r="U3229" i="10"/>
  <c r="E3228" i="24"/>
  <c r="U2761" i="10"/>
  <c r="E2760" i="24"/>
  <c r="U2197" i="10"/>
  <c r="E2196" i="24"/>
  <c r="U3704" i="10"/>
  <c r="E3703" i="24"/>
  <c r="U3710" i="10"/>
  <c r="E3709" i="24"/>
  <c r="U4623" i="10"/>
  <c r="E4622" i="24"/>
  <c r="U5135" i="10"/>
  <c r="E5134" i="24"/>
  <c r="U5647" i="10"/>
  <c r="E5646" i="24"/>
  <c r="U6159" i="10"/>
  <c r="E6158" i="24"/>
  <c r="U6671" i="10"/>
  <c r="E6670" i="24"/>
  <c r="U7183" i="10"/>
  <c r="E7182" i="24"/>
  <c r="U7695" i="10"/>
  <c r="E7694" i="24"/>
  <c r="U8207" i="10"/>
  <c r="E8206" i="24"/>
  <c r="U8719" i="10"/>
  <c r="E8718" i="24"/>
  <c r="U3728" i="10"/>
  <c r="E3727" i="24"/>
  <c r="U4291" i="10"/>
  <c r="E4290" i="24"/>
  <c r="U4803" i="10"/>
  <c r="E4802" i="24"/>
  <c r="U5315" i="10"/>
  <c r="E5314" i="24"/>
  <c r="U5827" i="10"/>
  <c r="E5826" i="24"/>
  <c r="U6339" i="10"/>
  <c r="E6338" i="24"/>
  <c r="U6851" i="10"/>
  <c r="E6850" i="24"/>
  <c r="U2023" i="10"/>
  <c r="E2022" i="24"/>
  <c r="U2535" i="10"/>
  <c r="E2534" i="24"/>
  <c r="U3047" i="10"/>
  <c r="E3046" i="24"/>
  <c r="U3559" i="10"/>
  <c r="E3558" i="24"/>
  <c r="U1224" i="10"/>
  <c r="E1223" i="24"/>
  <c r="U2011" i="10"/>
  <c r="E2010" i="24"/>
  <c r="U2523" i="10"/>
  <c r="E2522" i="24"/>
  <c r="U3035" i="10"/>
  <c r="E3034" i="24"/>
  <c r="U3547" i="10"/>
  <c r="E3546" i="24"/>
  <c r="U984" i="10"/>
  <c r="E983" i="24"/>
  <c r="U1772" i="10"/>
  <c r="E1771" i="24"/>
  <c r="U2351" i="10"/>
  <c r="E2350" i="24"/>
  <c r="U2863" i="10"/>
  <c r="E2862" i="24"/>
  <c r="U3375" i="10"/>
  <c r="E3374" i="24"/>
  <c r="U949" i="10"/>
  <c r="E948" i="24"/>
  <c r="U1751" i="10"/>
  <c r="E1750" i="24"/>
  <c r="U2339" i="10"/>
  <c r="E2338" i="24"/>
  <c r="U2851" i="10"/>
  <c r="E2850" i="24"/>
  <c r="U3363" i="10"/>
  <c r="E3362" i="24"/>
  <c r="U3875" i="10"/>
  <c r="E3874" i="24"/>
  <c r="U1108" i="10"/>
  <c r="E1107" i="24"/>
  <c r="U2092" i="10"/>
  <c r="E2091" i="24"/>
  <c r="U2604" i="10"/>
  <c r="E2603" i="24"/>
  <c r="U1872" i="10"/>
  <c r="E1871" i="24"/>
  <c r="U2828" i="10"/>
  <c r="E2827" i="24"/>
  <c r="U4151" i="10"/>
  <c r="E4150" i="24"/>
  <c r="U1912" i="10"/>
  <c r="E1911" i="24"/>
  <c r="U2448" i="10"/>
  <c r="E2447" i="24"/>
  <c r="U1775" i="10"/>
  <c r="E1774" i="24"/>
  <c r="U2618" i="10"/>
  <c r="E2617" i="24"/>
  <c r="U3302" i="10"/>
  <c r="E3301" i="24"/>
  <c r="U1444" i="10"/>
  <c r="E1443" i="24"/>
  <c r="U2196" i="10"/>
  <c r="E2195" i="24"/>
  <c r="U1156" i="10"/>
  <c r="E1155" i="24"/>
  <c r="U2114" i="10"/>
  <c r="E2113" i="24"/>
  <c r="U2966" i="10"/>
  <c r="E2965" i="24"/>
  <c r="U669" i="10"/>
  <c r="E668" i="24"/>
  <c r="U2040" i="10"/>
  <c r="E2039" i="24"/>
  <c r="U2552" i="10"/>
  <c r="E2551" i="24"/>
  <c r="U1524" i="10"/>
  <c r="E1523" i="24"/>
  <c r="U2758" i="10"/>
  <c r="E2757" i="24"/>
  <c r="U3377" i="10"/>
  <c r="E3376" i="24"/>
  <c r="U2045" i="10"/>
  <c r="E2044" i="24"/>
  <c r="U2920" i="10"/>
  <c r="E2919" i="24"/>
  <c r="U3602" i="10"/>
  <c r="E3601" i="24"/>
  <c r="U2390" i="10"/>
  <c r="E2389" i="24"/>
  <c r="U3508" i="10"/>
  <c r="E3507" i="24"/>
  <c r="U3660" i="10"/>
  <c r="E3659" i="24"/>
  <c r="U1940" i="10"/>
  <c r="E1939" i="24"/>
  <c r="U2469" i="10"/>
  <c r="E2468" i="24"/>
  <c r="U2861" i="10"/>
  <c r="E2860" i="24"/>
  <c r="U3202" i="10"/>
  <c r="E3201" i="24"/>
  <c r="U3544" i="10"/>
  <c r="E3543" i="24"/>
  <c r="U1460" i="10"/>
  <c r="E1459" i="24"/>
  <c r="U2302" i="10"/>
  <c r="E2301" i="24"/>
  <c r="U2708" i="10"/>
  <c r="E2707" i="24"/>
  <c r="U3390" i="10"/>
  <c r="E3389" i="24"/>
  <c r="U3366" i="10"/>
  <c r="E3365" i="24"/>
  <c r="U3708" i="10"/>
  <c r="E3707" i="24"/>
  <c r="U2029" i="10"/>
  <c r="E2028" i="24"/>
  <c r="U2541" i="10"/>
  <c r="E2540" i="24"/>
  <c r="U2909" i="10"/>
  <c r="E2908" i="24"/>
  <c r="U3250" i="10"/>
  <c r="E3249" i="24"/>
  <c r="U3592" i="10"/>
  <c r="E3591" i="24"/>
  <c r="U1763" i="10"/>
  <c r="E1762" i="24"/>
  <c r="U2374" i="10"/>
  <c r="E2373" i="24"/>
  <c r="U2804" i="10"/>
  <c r="E2803" i="24"/>
  <c r="U3486" i="10"/>
  <c r="E3485" i="24"/>
  <c r="U3500" i="10"/>
  <c r="E3499" i="24"/>
  <c r="U868" i="10"/>
  <c r="E867" i="24"/>
  <c r="U2229" i="10"/>
  <c r="E2228" i="24"/>
  <c r="U2701" i="10"/>
  <c r="E2700" i="24"/>
  <c r="U3042" i="10"/>
  <c r="E3041" i="24"/>
  <c r="U3384" i="10"/>
  <c r="E3383" i="24"/>
  <c r="U3725" i="10"/>
  <c r="E3724" i="24"/>
  <c r="U2062" i="10"/>
  <c r="E2061" i="24"/>
  <c r="U2057" i="10"/>
  <c r="E2056" i="24"/>
  <c r="U3070" i="10"/>
  <c r="E3069" i="24"/>
  <c r="U3753" i="10"/>
  <c r="E3752" i="24"/>
  <c r="U4093" i="10"/>
  <c r="E4092" i="24"/>
  <c r="U4383" i="10"/>
  <c r="E4382" i="24"/>
  <c r="U4639" i="10"/>
  <c r="E4638" i="24"/>
  <c r="U4895" i="10"/>
  <c r="E4894" i="24"/>
  <c r="U5151" i="10"/>
  <c r="E5150" i="24"/>
  <c r="U5407" i="10"/>
  <c r="E5406" i="24"/>
  <c r="U5663" i="10"/>
  <c r="E5662" i="24"/>
  <c r="U5919" i="10"/>
  <c r="E5918" i="24"/>
  <c r="U6175" i="10"/>
  <c r="E6174" i="24"/>
  <c r="U6431" i="10"/>
  <c r="E6430" i="24"/>
  <c r="U6687" i="10"/>
  <c r="E6686" i="24"/>
  <c r="U6943" i="10"/>
  <c r="E6942" i="24"/>
  <c r="U7199" i="10"/>
  <c r="E7198" i="24"/>
  <c r="U7455" i="10"/>
  <c r="E7454" i="24"/>
  <c r="U7711" i="10"/>
  <c r="E7710" i="24"/>
  <c r="U7967" i="10"/>
  <c r="E7966" i="24"/>
  <c r="U8223" i="10"/>
  <c r="E8222" i="24"/>
  <c r="U8479" i="10"/>
  <c r="E8478" i="24"/>
  <c r="U8735" i="10"/>
  <c r="E8734" i="24"/>
  <c r="U2874" i="10"/>
  <c r="E2873" i="24"/>
  <c r="U3786" i="10"/>
  <c r="E3785" i="24"/>
  <c r="U3992" i="10"/>
  <c r="E3991" i="24"/>
  <c r="U4307" i="10"/>
  <c r="E4306" i="24"/>
  <c r="U4563" i="10"/>
  <c r="E4562" i="24"/>
  <c r="U4819" i="10"/>
  <c r="E4818" i="24"/>
  <c r="U5075" i="10"/>
  <c r="E5074" i="24"/>
  <c r="U5331" i="10"/>
  <c r="E5330" i="24"/>
  <c r="U5587" i="10"/>
  <c r="E5586" i="24"/>
  <c r="U5843" i="10"/>
  <c r="E5842" i="24"/>
  <c r="U6099" i="10"/>
  <c r="E6098" i="24"/>
  <c r="U6355" i="10"/>
  <c r="E6354" i="24"/>
  <c r="U6611" i="10"/>
  <c r="E6610" i="24"/>
  <c r="U6867" i="10"/>
  <c r="E6866" i="24"/>
  <c r="U7123" i="10"/>
  <c r="E7122" i="24"/>
  <c r="U7379" i="10"/>
  <c r="E7378" i="24"/>
  <c r="U7635" i="10"/>
  <c r="E7634" i="24"/>
  <c r="U7891" i="10"/>
  <c r="E7890" i="24"/>
  <c r="U8147" i="10"/>
  <c r="E8146" i="24"/>
  <c r="U8403" i="10"/>
  <c r="E8402" i="24"/>
  <c r="U8659" i="10"/>
  <c r="E8658" i="24"/>
  <c r="U2598" i="10"/>
  <c r="E2597" i="24"/>
  <c r="U3514" i="10"/>
  <c r="E3513" i="24"/>
  <c r="U3890" i="10"/>
  <c r="E3889" i="24"/>
  <c r="U4231" i="10"/>
  <c r="E4230" i="24"/>
  <c r="U1240" i="10"/>
  <c r="E1239" i="24"/>
  <c r="U2039" i="10"/>
  <c r="E2038" i="24"/>
  <c r="U2295" i="10"/>
  <c r="E2294" i="24"/>
  <c r="U2551" i="10"/>
  <c r="E2550" i="24"/>
  <c r="U2807" i="10"/>
  <c r="E2806" i="24"/>
  <c r="U3063" i="10"/>
  <c r="E3062" i="24"/>
  <c r="U3319" i="10"/>
  <c r="E3318" i="24"/>
  <c r="U3575" i="10"/>
  <c r="E3574" i="24"/>
  <c r="U3831" i="10"/>
  <c r="E3830" i="24"/>
  <c r="U475" i="10"/>
  <c r="E474" i="24"/>
  <c r="U1651" i="10"/>
  <c r="E1650" i="24"/>
  <c r="U2027" i="10"/>
  <c r="E2026" i="24"/>
  <c r="U2283" i="10"/>
  <c r="E2282" i="24"/>
  <c r="U2539" i="10"/>
  <c r="E2538" i="24"/>
  <c r="U2795" i="10"/>
  <c r="E2794" i="24"/>
  <c r="U3051" i="10"/>
  <c r="E3050" i="24"/>
  <c r="U3307" i="10"/>
  <c r="E3306" i="24"/>
  <c r="U3563" i="10"/>
  <c r="E3562" i="24"/>
  <c r="U3819" i="10"/>
  <c r="E3818" i="24"/>
  <c r="U1016" i="10"/>
  <c r="E1015" i="24"/>
  <c r="U1210" i="10"/>
  <c r="E1209" i="24"/>
  <c r="U1800" i="10"/>
  <c r="E1799" i="24"/>
  <c r="U2111" i="10"/>
  <c r="E2110" i="24"/>
  <c r="U2367" i="10"/>
  <c r="E2366" i="24"/>
  <c r="U2623" i="10"/>
  <c r="E2622" i="24"/>
  <c r="U2879" i="10"/>
  <c r="E2878" i="24"/>
  <c r="U3135" i="10"/>
  <c r="E3134" i="24"/>
  <c r="U3391" i="10"/>
  <c r="E3390" i="24"/>
  <c r="U3647" i="10"/>
  <c r="E3646" i="24"/>
  <c r="U995" i="10"/>
  <c r="E994" i="24"/>
  <c r="U1146" i="10"/>
  <c r="E1145" i="24"/>
  <c r="U1779" i="10"/>
  <c r="E1778" i="24"/>
  <c r="U2099" i="10"/>
  <c r="E2098" i="24"/>
  <c r="U2355" i="10"/>
  <c r="E2354" i="24"/>
  <c r="U2611" i="10"/>
  <c r="E2610" i="24"/>
  <c r="U2867" i="10"/>
  <c r="E2866" i="24"/>
  <c r="U3123" i="10"/>
  <c r="E3122" i="24"/>
  <c r="U3379" i="10"/>
  <c r="E3378" i="24"/>
  <c r="U3635" i="10"/>
  <c r="E3634" i="24"/>
  <c r="U3891" i="10"/>
  <c r="E3890" i="24"/>
  <c r="U4067" i="10"/>
  <c r="E4066" i="24"/>
  <c r="U1194" i="10"/>
  <c r="E1193" i="24"/>
  <c r="U1795" i="10"/>
  <c r="E1794" i="24"/>
  <c r="U2108" i="10"/>
  <c r="E2107" i="24"/>
  <c r="U2364" i="10"/>
  <c r="E2363" i="24"/>
  <c r="U2620" i="10"/>
  <c r="E2619" i="24"/>
  <c r="U1626" i="10"/>
  <c r="E1625" i="24"/>
  <c r="U1915" i="10"/>
  <c r="E1914" i="24"/>
  <c r="U2450" i="10"/>
  <c r="E2449" i="24"/>
  <c r="U2849" i="10"/>
  <c r="E2848" i="24"/>
  <c r="U3190" i="10"/>
  <c r="E3189" i="24"/>
  <c r="U4167" i="10"/>
  <c r="E4166" i="24"/>
  <c r="U1476" i="10"/>
  <c r="E1475" i="24"/>
  <c r="U1933" i="10"/>
  <c r="E1932" i="24"/>
  <c r="U2208" i="10"/>
  <c r="E2207" i="24"/>
  <c r="U2464" i="10"/>
  <c r="E2463" i="24"/>
  <c r="U1220" i="10"/>
  <c r="E1219" i="24"/>
  <c r="U1804" i="10"/>
  <c r="E1803" i="24"/>
  <c r="U2138" i="10"/>
  <c r="E2137" i="24"/>
  <c r="U2641" i="10"/>
  <c r="E2640" i="24"/>
  <c r="U2982" i="10"/>
  <c r="E2981" i="24"/>
  <c r="U3324" i="10"/>
  <c r="E3323" i="24"/>
  <c r="U4171" i="10"/>
  <c r="E4170" i="24"/>
  <c r="U1487" i="10"/>
  <c r="E1486" i="24"/>
  <c r="U1939" i="10"/>
  <c r="E1938" i="24"/>
  <c r="U2212" i="10"/>
  <c r="E2211" i="24"/>
  <c r="U2468" i="10"/>
  <c r="E2467" i="24"/>
  <c r="U1235" i="10"/>
  <c r="E1234" i="24"/>
  <c r="U1811" i="10"/>
  <c r="E1810" i="24"/>
  <c r="U2146" i="10"/>
  <c r="E2145" i="24"/>
  <c r="U2646" i="10"/>
  <c r="E2645" i="24"/>
  <c r="U2988" i="10"/>
  <c r="E2987" i="24"/>
  <c r="U4015" i="10"/>
  <c r="E4014" i="24"/>
  <c r="U896" i="10"/>
  <c r="E895" i="24"/>
  <c r="U1703" i="10"/>
  <c r="E1702" i="24"/>
  <c r="U2056" i="10"/>
  <c r="E2055" i="24"/>
  <c r="U2312" i="10"/>
  <c r="E2311" i="24"/>
  <c r="U2568" i="10"/>
  <c r="E2567" i="24"/>
  <c r="U1502" i="10"/>
  <c r="E1501" i="24"/>
  <c r="U1663" i="10"/>
  <c r="E1662" i="24"/>
  <c r="U2346" i="10"/>
  <c r="E2345" i="24"/>
  <c r="U2780" i="10"/>
  <c r="E2779" i="24"/>
  <c r="U3121" i="10"/>
  <c r="E3120" i="24"/>
  <c r="U3398" i="10"/>
  <c r="E3397" i="24"/>
  <c r="U3740" i="10"/>
  <c r="E3739" i="24"/>
  <c r="U2077" i="10"/>
  <c r="E2076" i="24"/>
  <c r="U2589" i="10"/>
  <c r="E2588" i="24"/>
  <c r="U2941" i="10"/>
  <c r="E2940" i="24"/>
  <c r="U3282" i="10"/>
  <c r="E3281" i="24"/>
  <c r="U3624" i="10"/>
  <c r="E3623" i="24"/>
  <c r="U1877" i="10"/>
  <c r="E1876" i="24"/>
  <c r="U2422" i="10"/>
  <c r="E2421" i="24"/>
  <c r="U2868" i="10"/>
  <c r="E2867" i="24"/>
  <c r="U3550" i="10"/>
  <c r="E3549" i="24"/>
  <c r="U3510" i="10"/>
  <c r="E3509" i="24"/>
  <c r="U1076" i="10"/>
  <c r="E1075" i="24"/>
  <c r="U2245" i="10"/>
  <c r="E2244" i="24"/>
  <c r="U2712" i="10"/>
  <c r="E2711" i="24"/>
  <c r="U3053" i="10"/>
  <c r="E3052" i="24"/>
  <c r="U3394" i="10"/>
  <c r="E3393" i="24"/>
  <c r="U3736" i="10"/>
  <c r="E3735" i="24"/>
  <c r="U2078" i="10"/>
  <c r="E2077" i="24"/>
  <c r="U2121" i="10"/>
  <c r="E2120" i="24"/>
  <c r="U3092" i="10"/>
  <c r="E3091" i="24"/>
  <c r="U3774" i="10"/>
  <c r="E3773" i="24"/>
  <c r="U3558" i="10"/>
  <c r="E3557" i="24"/>
  <c r="U1535" i="10"/>
  <c r="E1534" i="24"/>
  <c r="U2317" i="10"/>
  <c r="E2316" i="24"/>
  <c r="U2760" i="10"/>
  <c r="E2759" i="24"/>
  <c r="U3101" i="10"/>
  <c r="E3100" i="24"/>
  <c r="U3442" i="10"/>
  <c r="E3441" i="24"/>
  <c r="U3784" i="10"/>
  <c r="E3783" i="24"/>
  <c r="U2150" i="10"/>
  <c r="E2149" i="24"/>
  <c r="U2409" i="10"/>
  <c r="E2408" i="24"/>
  <c r="U3188" i="10"/>
  <c r="E3187" i="24"/>
  <c r="U3350" i="10"/>
  <c r="E3349" i="24"/>
  <c r="U3692" i="10"/>
  <c r="E3691" i="24"/>
  <c r="U2004" i="10"/>
  <c r="E2003" i="24"/>
  <c r="U2517" i="10"/>
  <c r="E2516" i="24"/>
  <c r="U2893" i="10"/>
  <c r="E2892" i="24"/>
  <c r="U3234" i="10"/>
  <c r="E3233" i="24"/>
  <c r="U3576" i="10"/>
  <c r="E3575" i="24"/>
  <c r="U1678" i="10"/>
  <c r="E1677" i="24"/>
  <c r="U2350" i="10"/>
  <c r="E2349" i="24"/>
  <c r="U2772" i="10"/>
  <c r="E2771" i="24"/>
  <c r="U3454" i="10"/>
  <c r="E3453" i="24"/>
  <c r="U3944" i="10"/>
  <c r="E3943" i="24"/>
  <c r="U4271" i="10"/>
  <c r="E4270" i="24"/>
  <c r="U4527" i="10"/>
  <c r="E4526" i="24"/>
  <c r="U4783" i="10"/>
  <c r="E4782" i="24"/>
  <c r="U5039" i="10"/>
  <c r="E5038" i="24"/>
  <c r="U5295" i="10"/>
  <c r="E5294" i="24"/>
  <c r="U5551" i="10"/>
  <c r="E5550" i="24"/>
  <c r="U5807" i="10"/>
  <c r="E5806" i="24"/>
  <c r="U6063" i="10"/>
  <c r="E6062" i="24"/>
  <c r="U6319" i="10"/>
  <c r="E6318" i="24"/>
  <c r="U6575" i="10"/>
  <c r="E6574" i="24"/>
  <c r="U6831" i="10"/>
  <c r="E6830" i="24"/>
  <c r="U7087" i="10"/>
  <c r="E7086" i="24"/>
  <c r="U7343" i="10"/>
  <c r="E7342" i="24"/>
  <c r="U7599" i="10"/>
  <c r="E7598" i="24"/>
  <c r="U7855" i="10"/>
  <c r="E7854" i="24"/>
  <c r="U8111" i="10"/>
  <c r="E8110" i="24"/>
  <c r="U8367" i="10"/>
  <c r="E8366" i="24"/>
  <c r="U8623" i="10"/>
  <c r="E8622" i="24"/>
  <c r="U2329" i="10"/>
  <c r="E2328" i="24"/>
  <c r="U3386" i="10"/>
  <c r="E3385" i="24"/>
  <c r="U3806" i="10"/>
  <c r="E3805" i="24"/>
  <c r="U4184" i="10"/>
  <c r="E4183" i="24"/>
  <c r="U586" i="10"/>
  <c r="E585" i="24"/>
  <c r="U433" i="10"/>
  <c r="E432" i="24"/>
  <c r="U619" i="10"/>
  <c r="E618" i="24"/>
  <c r="U757" i="10"/>
  <c r="E756" i="24"/>
  <c r="U1170" i="10"/>
  <c r="E1169" i="24"/>
  <c r="U845" i="10"/>
  <c r="E844" i="24"/>
  <c r="U3271" i="10"/>
  <c r="E3270" i="24"/>
  <c r="U2063" i="10"/>
  <c r="E2062" i="24"/>
  <c r="U3587" i="10"/>
  <c r="E3586" i="24"/>
  <c r="U2160" i="10"/>
  <c r="E2159" i="24"/>
  <c r="U2562" i="10"/>
  <c r="E2561" i="24"/>
  <c r="U1140" i="10"/>
  <c r="E1139" i="24"/>
  <c r="U2877" i="10"/>
  <c r="E2876" i="24"/>
  <c r="U3788" i="10"/>
  <c r="E3787" i="24"/>
  <c r="U2964" i="10"/>
  <c r="E2963" i="24"/>
  <c r="U3720" i="10"/>
  <c r="E3719" i="24"/>
  <c r="U2829" i="10"/>
  <c r="E2828" i="24"/>
  <c r="U3497" i="10"/>
  <c r="E3496" i="24"/>
  <c r="U5183" i="10"/>
  <c r="E5182" i="24"/>
  <c r="U6527" i="10"/>
  <c r="E6526" i="24"/>
  <c r="U7871" i="10"/>
  <c r="E7870" i="24"/>
  <c r="U3862" i="10"/>
  <c r="E3861" i="24"/>
  <c r="U5171" i="10"/>
  <c r="E5170" i="24"/>
  <c r="U6515" i="10"/>
  <c r="E6514" i="24"/>
  <c r="U2583" i="10"/>
  <c r="E2582" i="24"/>
  <c r="U1032" i="10"/>
  <c r="E1031" i="24"/>
  <c r="U2699" i="10"/>
  <c r="E2698" i="24"/>
  <c r="U1059" i="10"/>
  <c r="E1058" i="24"/>
  <c r="U2719" i="10"/>
  <c r="E2718" i="24"/>
  <c r="U1214" i="10"/>
  <c r="E1213" i="24"/>
  <c r="U2707" i="10"/>
  <c r="E2706" i="24"/>
  <c r="U3731" i="10"/>
  <c r="E3730" i="24"/>
  <c r="U1928" i="10"/>
  <c r="E1927" i="24"/>
  <c r="U1796" i="10"/>
  <c r="E1795" i="24"/>
  <c r="U3999" i="10"/>
  <c r="E3998" i="24"/>
  <c r="U2304" i="10"/>
  <c r="E2303" i="24"/>
  <c r="U2330" i="10"/>
  <c r="E2329" i="24"/>
  <c r="U840" i="10"/>
  <c r="E839" i="24"/>
  <c r="U2564" i="10"/>
  <c r="E2563" i="24"/>
  <c r="U2774" i="10"/>
  <c r="E2773" i="24"/>
  <c r="U1859" i="10"/>
  <c r="E1858" i="24"/>
  <c r="U1704" i="10"/>
  <c r="E1703" i="24"/>
  <c r="U3249" i="10"/>
  <c r="E3248" i="24"/>
  <c r="U2728" i="10"/>
  <c r="E2727" i="24"/>
  <c r="U2102" i="10"/>
  <c r="E2101" i="24"/>
  <c r="U3638" i="10"/>
  <c r="E3637" i="24"/>
  <c r="U3181" i="10"/>
  <c r="E3180" i="24"/>
  <c r="U2665" i="10"/>
  <c r="E2664" i="24"/>
  <c r="U1993" i="10"/>
  <c r="E1992" i="24"/>
  <c r="U3570" i="10"/>
  <c r="E3569" i="24"/>
  <c r="U3444" i="10"/>
  <c r="E3443" i="24"/>
  <c r="U2680" i="10"/>
  <c r="E2679" i="24"/>
  <c r="U2030" i="10"/>
  <c r="E2029" i="24"/>
  <c r="U4072" i="10"/>
  <c r="E4071" i="24"/>
  <c r="U4815" i="10"/>
  <c r="E4814" i="24"/>
  <c r="U5327" i="10"/>
  <c r="E5326" i="24"/>
  <c r="U5839" i="10"/>
  <c r="E5838" i="24"/>
  <c r="U6351" i="10"/>
  <c r="E6350" i="24"/>
  <c r="U6863" i="10"/>
  <c r="E6862" i="24"/>
  <c r="U7375" i="10"/>
  <c r="E7374" i="24"/>
  <c r="U7887" i="10"/>
  <c r="E7886" i="24"/>
  <c r="U8399" i="10"/>
  <c r="E8398" i="24"/>
  <c r="U2577" i="10"/>
  <c r="E2576" i="24"/>
  <c r="U3885" i="10"/>
  <c r="E3884" i="24"/>
  <c r="U4483" i="10"/>
  <c r="E4482" i="24"/>
  <c r="U4995" i="10"/>
  <c r="E4994" i="24"/>
  <c r="U5507" i="10"/>
  <c r="E5506" i="24"/>
  <c r="U6019" i="10"/>
  <c r="E6018" i="24"/>
  <c r="U6531" i="10"/>
  <c r="E6530" i="24"/>
  <c r="U1155" i="10"/>
  <c r="E1154" i="24"/>
  <c r="U2215" i="10"/>
  <c r="E2214" i="24"/>
  <c r="U2727" i="10"/>
  <c r="E2726" i="24"/>
  <c r="U3239" i="10"/>
  <c r="E3238" i="24"/>
  <c r="U3751" i="10"/>
  <c r="E3750" i="24"/>
  <c r="U1464" i="10"/>
  <c r="E1463" i="24"/>
  <c r="U2203" i="10"/>
  <c r="E2202" i="24"/>
  <c r="U2715" i="10"/>
  <c r="E2714" i="24"/>
  <c r="U3227" i="10"/>
  <c r="E3226" i="24"/>
  <c r="U3739" i="10"/>
  <c r="E3738" i="24"/>
  <c r="U541" i="10"/>
  <c r="E540" i="24"/>
  <c r="U2031" i="10"/>
  <c r="E2030" i="24"/>
  <c r="U2543" i="10"/>
  <c r="E2542" i="24"/>
  <c r="U3055" i="10"/>
  <c r="E3054" i="24"/>
  <c r="U3567" i="10"/>
  <c r="E3566" i="24"/>
  <c r="U303" i="10"/>
  <c r="E302" i="24"/>
  <c r="U2019" i="10"/>
  <c r="E2018" i="24"/>
  <c r="U2531" i="10"/>
  <c r="E2530" i="24"/>
  <c r="U3043" i="10"/>
  <c r="E3042" i="24"/>
  <c r="U3555" i="10"/>
  <c r="E3554" i="24"/>
  <c r="U3959" i="10"/>
  <c r="E3958" i="24"/>
  <c r="U1652" i="10"/>
  <c r="E1651" i="24"/>
  <c r="U2284" i="10"/>
  <c r="E2283" i="24"/>
  <c r="U1427" i="10"/>
  <c r="E1426" i="24"/>
  <c r="U2290" i="10"/>
  <c r="E2289" i="24"/>
  <c r="U3084" i="10"/>
  <c r="E3083" i="24"/>
  <c r="U1263" i="10"/>
  <c r="E1262" i="24"/>
  <c r="U2128" i="10"/>
  <c r="E2127" i="24"/>
  <c r="U569" i="10"/>
  <c r="E568" i="24"/>
  <c r="U1968" i="10"/>
  <c r="E1967" i="24"/>
  <c r="U2876" i="10"/>
  <c r="E2875" i="24"/>
  <c r="U4091" i="10"/>
  <c r="E4090" i="24"/>
  <c r="U1832" i="10"/>
  <c r="E1831" i="24"/>
  <c r="U2388" i="10"/>
  <c r="E2387" i="24"/>
  <c r="U1668" i="10"/>
  <c r="E1667" i="24"/>
  <c r="U2498" i="10"/>
  <c r="E2497" i="24"/>
  <c r="U3222" i="10"/>
  <c r="E3221" i="24"/>
  <c r="U1540" i="10"/>
  <c r="E1539" i="24"/>
  <c r="U2232" i="10"/>
  <c r="E2231" i="24"/>
  <c r="U1288" i="10"/>
  <c r="E1287" i="24"/>
  <c r="U2186" i="10"/>
  <c r="E2185" i="24"/>
  <c r="U3014" i="10"/>
  <c r="E3013" i="24"/>
  <c r="U3633" i="10"/>
  <c r="E3632" i="24"/>
  <c r="U2429" i="10"/>
  <c r="E2428" i="24"/>
  <c r="U3176" i="10"/>
  <c r="E3175" i="24"/>
  <c r="U1247" i="10"/>
  <c r="E1246" i="24"/>
  <c r="U2654" i="10"/>
  <c r="E2653" i="24"/>
  <c r="U3404" i="10"/>
  <c r="E3403" i="24"/>
  <c r="U3745" i="10"/>
  <c r="E3744" i="24"/>
  <c r="U2085" i="10"/>
  <c r="E2084" i="24"/>
  <c r="U2597" i="10"/>
  <c r="E2596" i="24"/>
  <c r="U2946" i="10"/>
  <c r="E2945" i="24"/>
  <c r="U3288" i="10"/>
  <c r="E3287" i="24"/>
  <c r="U3629" i="10"/>
  <c r="E3628" i="24"/>
  <c r="U1888" i="10"/>
  <c r="E1887" i="24"/>
  <c r="U2430" i="10"/>
  <c r="E2429" i="24"/>
  <c r="U2878" i="10"/>
  <c r="E2877" i="24"/>
  <c r="U3561" i="10"/>
  <c r="E3560" i="24"/>
  <c r="U3452" i="10"/>
  <c r="E3451" i="24"/>
  <c r="U3793" i="10"/>
  <c r="E3792" i="24"/>
  <c r="U2157" i="10"/>
  <c r="E2156" i="24"/>
  <c r="U2653" i="10"/>
  <c r="E2652" i="24"/>
  <c r="U2994" i="10"/>
  <c r="E2993" i="24"/>
  <c r="U3336" i="10"/>
  <c r="E3335" i="24"/>
  <c r="U3677" i="10"/>
  <c r="E3676" i="24"/>
  <c r="U1984" i="10"/>
  <c r="E1983" i="24"/>
  <c r="U1343" i="10"/>
  <c r="E1342" i="24"/>
  <c r="U2974" i="10"/>
  <c r="E2973" i="24"/>
  <c r="U3657" i="10"/>
  <c r="E3656" i="24"/>
  <c r="U3585" i="10"/>
  <c r="E3584" i="24"/>
  <c r="U1699" i="10"/>
  <c r="E1698" i="24"/>
  <c r="U2357" i="10"/>
  <c r="E2356" i="24"/>
  <c r="U2786" i="10"/>
  <c r="E2785" i="24"/>
  <c r="U3128" i="10"/>
  <c r="E3127" i="24"/>
  <c r="U3469" i="10"/>
  <c r="E3468" i="24"/>
  <c r="U3810" i="10"/>
  <c r="E3809" i="24"/>
  <c r="U2190" i="10"/>
  <c r="E2189" i="24"/>
  <c r="U2526" i="10"/>
  <c r="E2525" i="24"/>
  <c r="U3241" i="10"/>
  <c r="E3240" i="24"/>
  <c r="U3785" i="10"/>
  <c r="E3784" i="24"/>
  <c r="U4178" i="10"/>
  <c r="E4177" i="24"/>
  <c r="U4447" i="10"/>
  <c r="E4446" i="24"/>
  <c r="U4703" i="10"/>
  <c r="E4702" i="24"/>
  <c r="U4959" i="10"/>
  <c r="E4958" i="24"/>
  <c r="U5215" i="10"/>
  <c r="E5214" i="24"/>
  <c r="U5471" i="10"/>
  <c r="E5470" i="24"/>
  <c r="U5727" i="10"/>
  <c r="E5726" i="24"/>
  <c r="U5983" i="10"/>
  <c r="E5982" i="24"/>
  <c r="U6239" i="10"/>
  <c r="E6238" i="24"/>
  <c r="U6495" i="10"/>
  <c r="E6494" i="24"/>
  <c r="U6751" i="10"/>
  <c r="E6750" i="24"/>
  <c r="U7007" i="10"/>
  <c r="E7006" i="24"/>
  <c r="U7263" i="10"/>
  <c r="E7262" i="24"/>
  <c r="U7519" i="10"/>
  <c r="E7518" i="24"/>
  <c r="U7775" i="10"/>
  <c r="E7774" i="24"/>
  <c r="U8031" i="10"/>
  <c r="E8030" i="24"/>
  <c r="U8287" i="10"/>
  <c r="E8286" i="24"/>
  <c r="U8543" i="10"/>
  <c r="E8542" i="24"/>
  <c r="U1956" i="10"/>
  <c r="E1955" i="24"/>
  <c r="U3104" i="10"/>
  <c r="E3103" i="24"/>
  <c r="U3920" i="10"/>
  <c r="E3919" i="24"/>
  <c r="U4077" i="10"/>
  <c r="E4076" i="24"/>
  <c r="U4371" i="10"/>
  <c r="E4370" i="24"/>
  <c r="U4627" i="10"/>
  <c r="E4626" i="24"/>
  <c r="U4883" i="10"/>
  <c r="E4882" i="24"/>
  <c r="U5139" i="10"/>
  <c r="E5138" i="24"/>
  <c r="U5395" i="10"/>
  <c r="E5394" i="24"/>
  <c r="U5651" i="10"/>
  <c r="E5650" i="24"/>
  <c r="U5907" i="10"/>
  <c r="E5906" i="24"/>
  <c r="U6163" i="10"/>
  <c r="E6162" i="24"/>
  <c r="U6419" i="10"/>
  <c r="E6418" i="24"/>
  <c r="U6675" i="10"/>
  <c r="E6674" i="24"/>
  <c r="U6931" i="10"/>
  <c r="E6930" i="24"/>
  <c r="U7187" i="10"/>
  <c r="E7186" i="24"/>
  <c r="U7443" i="10"/>
  <c r="E7442" i="24"/>
  <c r="U7699" i="10"/>
  <c r="E7698" i="24"/>
  <c r="U7955" i="10"/>
  <c r="E7954" i="24"/>
  <c r="U8211" i="10"/>
  <c r="E8210" i="24"/>
  <c r="U8467" i="10"/>
  <c r="E8466" i="24"/>
  <c r="U8723" i="10"/>
  <c r="E8722" i="24"/>
  <c r="U2832" i="10"/>
  <c r="E2831" i="24"/>
  <c r="U3744" i="10"/>
  <c r="E3743" i="24"/>
  <c r="U3976" i="10"/>
  <c r="E3975" i="24"/>
  <c r="U4295" i="10"/>
  <c r="E4294" i="24"/>
  <c r="U1582" i="10"/>
  <c r="E1581" i="24"/>
  <c r="U2103" i="10"/>
  <c r="E2102" i="24"/>
  <c r="U2359" i="10"/>
  <c r="E2358" i="24"/>
  <c r="U2615" i="10"/>
  <c r="E2614" i="24"/>
  <c r="U2871" i="10"/>
  <c r="E2870" i="24"/>
  <c r="U3127" i="10"/>
  <c r="E3126" i="24"/>
  <c r="U3383" i="10"/>
  <c r="E3382" i="24"/>
  <c r="U3639" i="10"/>
  <c r="E3638" i="24"/>
  <c r="U974" i="10"/>
  <c r="E973" i="24"/>
  <c r="U1103" i="10"/>
  <c r="E1102" i="24"/>
  <c r="U1764" i="10"/>
  <c r="E1763" i="24"/>
  <c r="U2091" i="10"/>
  <c r="E2090" i="24"/>
  <c r="U2347" i="10"/>
  <c r="E2346" i="24"/>
  <c r="U2603" i="10"/>
  <c r="E2602" i="24"/>
  <c r="U2859" i="10"/>
  <c r="E2858" i="24"/>
  <c r="U3115" i="10"/>
  <c r="E3114" i="24"/>
  <c r="U3371" i="10"/>
  <c r="E3370" i="24"/>
  <c r="U3627" i="10"/>
  <c r="E3626" i="24"/>
  <c r="U3883" i="10"/>
  <c r="E3882" i="24"/>
  <c r="U1102" i="10"/>
  <c r="E1101" i="24"/>
  <c r="U1390" i="10"/>
  <c r="E1389" i="24"/>
  <c r="U1889" i="10"/>
  <c r="E1888" i="24"/>
  <c r="U2175" i="10"/>
  <c r="E2174" i="24"/>
  <c r="U2431" i="10"/>
  <c r="E2430" i="24"/>
  <c r="U2687" i="10"/>
  <c r="E2686" i="24"/>
  <c r="U2943" i="10"/>
  <c r="E2942" i="24"/>
  <c r="U3199" i="10"/>
  <c r="E3198" i="24"/>
  <c r="U3455" i="10"/>
  <c r="E3454" i="24"/>
  <c r="U3711" i="10"/>
  <c r="E3710" i="24"/>
  <c r="U1086" i="10"/>
  <c r="E1085" i="24"/>
  <c r="U1358" i="10"/>
  <c r="E1357" i="24"/>
  <c r="U1873" i="10"/>
  <c r="E1872" i="24"/>
  <c r="U2163" i="10"/>
  <c r="E2162" i="24"/>
  <c r="U2419" i="10"/>
  <c r="E2418" i="24"/>
  <c r="U2675" i="10"/>
  <c r="E2674" i="24"/>
  <c r="U2931" i="10"/>
  <c r="E2930" i="24"/>
  <c r="U3187" i="10"/>
  <c r="E3186" i="24"/>
  <c r="U3443" i="10"/>
  <c r="E3442" i="24"/>
  <c r="U3699" i="10"/>
  <c r="E3698" i="24"/>
  <c r="U3955" i="10"/>
  <c r="E3954" i="24"/>
  <c r="U4131" i="10"/>
  <c r="E4130" i="24"/>
  <c r="U1380" i="10"/>
  <c r="E1379" i="24"/>
  <c r="U1885" i="10"/>
  <c r="E1884" i="24"/>
  <c r="U2172" i="10"/>
  <c r="E2171" i="24"/>
  <c r="U2428" i="10"/>
  <c r="E2427" i="24"/>
  <c r="U1028" i="10"/>
  <c r="E1027" i="24"/>
  <c r="U1740" i="10"/>
  <c r="E1739" i="24"/>
  <c r="U2066" i="10"/>
  <c r="E2065" i="24"/>
  <c r="U2578" i="10"/>
  <c r="E2577" i="24"/>
  <c r="U2934" i="10"/>
  <c r="E2933" i="24"/>
  <c r="U3935" i="10"/>
  <c r="E3934" i="24"/>
  <c r="U177" i="10"/>
  <c r="E176" i="24"/>
  <c r="U1631" i="10"/>
  <c r="E1630" i="24"/>
  <c r="U2016" i="10"/>
  <c r="E2015" i="24"/>
  <c r="U2272" i="10"/>
  <c r="E2271" i="24"/>
  <c r="U2528" i="10"/>
  <c r="E2527" i="24"/>
  <c r="U1395" i="10"/>
  <c r="E1394" i="24"/>
  <c r="U1268" i="10"/>
  <c r="E1267" i="24"/>
  <c r="U2266" i="10"/>
  <c r="E2265" i="24"/>
  <c r="U831" i="10"/>
  <c r="E830" i="24"/>
  <c r="U1382" i="10"/>
  <c r="E1381" i="24"/>
  <c r="U1109" i="10"/>
  <c r="E1108" i="24"/>
  <c r="U1914" i="10"/>
  <c r="E1913" i="24"/>
  <c r="U311" i="10"/>
  <c r="E310" i="24"/>
  <c r="U804" i="10"/>
  <c r="E803" i="24"/>
  <c r="U1550" i="10"/>
  <c r="E1549" i="24"/>
  <c r="U3087" i="10"/>
  <c r="E3086" i="24"/>
  <c r="U1710" i="10"/>
  <c r="E1709" i="24"/>
  <c r="U2042" i="10"/>
  <c r="E2041" i="24"/>
  <c r="U4223" i="10"/>
  <c r="E4222" i="24"/>
  <c r="U2716" i="10"/>
  <c r="E2715" i="24"/>
  <c r="U3560" i="10"/>
  <c r="E3559" i="24"/>
  <c r="U2648" i="10"/>
  <c r="E2647" i="24"/>
  <c r="U3494" i="10"/>
  <c r="E3493" i="24"/>
  <c r="U2025" i="10"/>
  <c r="E2024" i="24"/>
  <c r="U3512" i="10"/>
  <c r="E3511" i="24"/>
  <c r="U4136" i="10"/>
  <c r="E4135" i="24"/>
  <c r="U5503" i="10"/>
  <c r="E5502" i="24"/>
  <c r="U6847" i="10"/>
  <c r="E6846" i="24"/>
  <c r="U8255" i="10"/>
  <c r="E8254" i="24"/>
  <c r="U4120" i="10"/>
  <c r="E4119" i="24"/>
  <c r="U5491" i="10"/>
  <c r="E5490" i="24"/>
  <c r="U6899" i="10"/>
  <c r="E6898" i="24"/>
  <c r="U2903" i="10"/>
  <c r="E2902" i="24"/>
  <c r="U1422" i="10"/>
  <c r="E1421" i="24"/>
  <c r="U3083" i="10"/>
  <c r="E3082" i="24"/>
  <c r="U1475" i="10"/>
  <c r="E1474" i="24"/>
  <c r="U3039" i="10"/>
  <c r="E3038" i="24"/>
  <c r="U1831" i="10"/>
  <c r="E1830" i="24"/>
  <c r="U2963" i="10"/>
  <c r="E2962" i="24"/>
  <c r="U3987" i="10"/>
  <c r="E3986" i="24"/>
  <c r="U2204" i="10"/>
  <c r="E2203" i="24"/>
  <c r="U2130" i="10"/>
  <c r="E2129" i="24"/>
  <c r="U782" i="10"/>
  <c r="E781" i="24"/>
  <c r="U2560" i="10"/>
  <c r="E2559" i="24"/>
  <c r="U2769" i="10"/>
  <c r="E2768" i="24"/>
  <c r="U1695" i="10"/>
  <c r="E1694" i="24"/>
  <c r="U1491" i="10"/>
  <c r="E1490" i="24"/>
  <c r="U3116" i="10"/>
  <c r="E3115" i="24"/>
  <c r="U2152" i="10"/>
  <c r="E2151" i="24"/>
  <c r="U2026" i="10"/>
  <c r="E2025" i="24"/>
  <c r="U3526" i="10"/>
  <c r="E3525" i="24"/>
  <c r="U3069" i="10"/>
  <c r="E3068" i="24"/>
  <c r="U2217" i="10"/>
  <c r="E2216" i="24"/>
  <c r="U1897" i="10"/>
  <c r="E1896" i="24"/>
  <c r="U3522" i="10"/>
  <c r="E3521" i="24"/>
  <c r="U3348" i="10"/>
  <c r="E3347" i="24"/>
  <c r="U2509" i="10"/>
  <c r="E2508" i="24"/>
  <c r="U1650" i="10"/>
  <c r="E1649" i="24"/>
  <c r="U3478" i="10"/>
  <c r="E3477" i="24"/>
  <c r="U3021" i="10"/>
  <c r="E3020" i="24"/>
  <c r="U1903" i="10"/>
  <c r="E1902" i="24"/>
  <c r="U4367" i="10"/>
  <c r="E4366" i="24"/>
  <c r="U4879" i="10"/>
  <c r="E4878" i="24"/>
  <c r="U5391" i="10"/>
  <c r="E5390" i="24"/>
  <c r="U5903" i="10"/>
  <c r="E5902" i="24"/>
  <c r="U6415" i="10"/>
  <c r="E6414" i="24"/>
  <c r="U6927" i="10"/>
  <c r="E6926" i="24"/>
  <c r="U7439" i="10"/>
  <c r="E7438" i="24"/>
  <c r="U7951" i="10"/>
  <c r="E7950" i="24"/>
  <c r="U8463" i="10"/>
  <c r="E8462" i="24"/>
  <c r="U2820" i="10"/>
  <c r="E2819" i="24"/>
  <c r="U3970" i="10"/>
  <c r="E3969" i="24"/>
  <c r="U4547" i="10"/>
  <c r="E4546" i="24"/>
  <c r="U5059" i="10"/>
  <c r="E5058" i="24"/>
  <c r="U5571" i="10"/>
  <c r="E5570" i="24"/>
  <c r="U6083" i="10"/>
  <c r="E6082" i="24"/>
  <c r="U6595" i="10"/>
  <c r="E6594" i="24"/>
  <c r="U1082" i="10"/>
  <c r="E1081" i="24"/>
  <c r="U2279" i="10"/>
  <c r="E2278" i="24"/>
  <c r="U2791" i="10"/>
  <c r="E2790" i="24"/>
  <c r="U3303" i="10"/>
  <c r="E3302" i="24"/>
  <c r="U3815" i="10"/>
  <c r="E3814" i="24"/>
  <c r="U1623" i="10"/>
  <c r="E1622" i="24"/>
  <c r="U2267" i="10"/>
  <c r="E2266" i="24"/>
  <c r="U2779" i="10"/>
  <c r="E2778" i="24"/>
  <c r="U3291" i="10"/>
  <c r="E3290" i="24"/>
  <c r="U3803" i="10"/>
  <c r="E3802" i="24"/>
  <c r="U1124" i="10"/>
  <c r="E1123" i="24"/>
  <c r="U2095" i="10"/>
  <c r="E2094" i="24"/>
  <c r="U2607" i="10"/>
  <c r="E2606" i="24"/>
  <c r="U3119" i="10"/>
  <c r="E3118" i="24"/>
  <c r="U3631" i="10"/>
  <c r="E3630" i="24"/>
  <c r="U1060" i="10"/>
  <c r="E1059" i="24"/>
  <c r="U2083" i="10"/>
  <c r="E2082" i="24"/>
  <c r="U2595" i="10"/>
  <c r="E2594" i="24"/>
  <c r="U3107" i="10"/>
  <c r="E3106" i="24"/>
  <c r="U3619" i="10"/>
  <c r="E3618" i="24"/>
  <c r="U4051" i="10"/>
  <c r="E4050" i="24"/>
  <c r="U1767" i="10"/>
  <c r="E1766" i="24"/>
  <c r="U2348" i="10"/>
  <c r="E2347" i="24"/>
  <c r="U1598" i="10"/>
  <c r="E1597" i="24"/>
  <c r="U2418" i="10"/>
  <c r="E2417" i="24"/>
  <c r="U3169" i="10"/>
  <c r="E3168" i="24"/>
  <c r="U1434" i="10"/>
  <c r="E1433" i="24"/>
  <c r="U2192" i="10"/>
  <c r="E2191" i="24"/>
  <c r="U1135" i="10"/>
  <c r="E1134" i="24"/>
  <c r="U2106" i="10"/>
  <c r="E2105" i="24"/>
  <c r="U2961" i="10"/>
  <c r="E2960" i="24"/>
  <c r="U4155" i="10"/>
  <c r="E4154" i="24"/>
  <c r="U1917" i="10"/>
  <c r="E1916" i="24"/>
  <c r="U2452" i="10"/>
  <c r="E2451" i="24"/>
  <c r="U1783" i="10"/>
  <c r="E1782" i="24"/>
  <c r="U2625" i="10"/>
  <c r="E2624" i="24"/>
  <c r="U3983" i="10"/>
  <c r="E3982" i="24"/>
  <c r="U1674" i="10"/>
  <c r="E1673" i="24"/>
  <c r="U2296" i="10"/>
  <c r="E2295" i="24"/>
  <c r="U1459" i="10"/>
  <c r="E1458" i="24"/>
  <c r="U2314" i="10"/>
  <c r="E2313" i="24"/>
  <c r="U3100" i="10"/>
  <c r="E3099" i="24"/>
  <c r="U3718" i="10"/>
  <c r="E3717" i="24"/>
  <c r="U2557" i="10"/>
  <c r="E2556" i="24"/>
  <c r="U3261" i="10"/>
  <c r="E3260" i="24"/>
  <c r="U1819" i="10"/>
  <c r="E1818" i="24"/>
  <c r="U2825" i="10"/>
  <c r="E2824" i="24"/>
  <c r="U3489" i="10"/>
  <c r="E3488" i="24"/>
  <c r="U380" i="10"/>
  <c r="E379" i="24"/>
  <c r="U2213" i="10"/>
  <c r="E2212" i="24"/>
  <c r="U2690" i="10"/>
  <c r="E2689" i="24"/>
  <c r="U3032" i="10"/>
  <c r="E3031" i="24"/>
  <c r="U3373" i="10"/>
  <c r="E3372" i="24"/>
  <c r="U3714" i="10"/>
  <c r="E3713" i="24"/>
  <c r="U2046" i="10"/>
  <c r="E2045" i="24"/>
  <c r="U1988" i="10"/>
  <c r="E1987" i="24"/>
  <c r="U3049" i="10"/>
  <c r="E3048" i="24"/>
  <c r="U3732" i="10"/>
  <c r="E3731" i="24"/>
  <c r="U3537" i="10"/>
  <c r="E3536" i="24"/>
  <c r="U1364" i="10"/>
  <c r="E1363" i="24"/>
  <c r="U2285" i="10"/>
  <c r="E2284" i="24"/>
  <c r="U2738" i="10"/>
  <c r="E2737" i="24"/>
  <c r="U3080" i="10"/>
  <c r="E3079" i="24"/>
  <c r="U3421" i="10"/>
  <c r="E3420" i="24"/>
  <c r="U3762" i="10"/>
  <c r="E3761" i="24"/>
  <c r="U2118" i="10"/>
  <c r="E2117" i="24"/>
  <c r="U2281" i="10"/>
  <c r="E2280" i="24"/>
  <c r="U3145" i="10"/>
  <c r="E3144" i="24"/>
  <c r="U3308" i="10"/>
  <c r="E3307" i="24"/>
  <c r="U3670" i="10"/>
  <c r="E3669" i="24"/>
  <c r="U1961" i="10"/>
  <c r="E1960" i="24"/>
  <c r="U2485" i="10"/>
  <c r="E2484" i="24"/>
  <c r="U2872" i="10"/>
  <c r="E2871" i="24"/>
  <c r="U3213" i="10"/>
  <c r="E3212" i="24"/>
  <c r="U3554" i="10"/>
  <c r="E3553" i="24"/>
  <c r="U1546" i="10"/>
  <c r="E1545" i="24"/>
  <c r="U2318" i="10"/>
  <c r="E2317" i="24"/>
  <c r="U2729" i="10"/>
  <c r="E2728" i="24"/>
  <c r="U3412" i="10"/>
  <c r="E3411" i="24"/>
  <c r="U3922" i="10"/>
  <c r="E3921" i="24"/>
  <c r="U4255" i="10"/>
  <c r="E4254" i="24"/>
  <c r="U4511" i="10"/>
  <c r="E4510" i="24"/>
  <c r="U4767" i="10"/>
  <c r="E4766" i="24"/>
  <c r="U5023" i="10"/>
  <c r="E5022" i="24"/>
  <c r="U5279" i="10"/>
  <c r="E5278" i="24"/>
  <c r="U5535" i="10"/>
  <c r="E5534" i="24"/>
  <c r="U5791" i="10"/>
  <c r="E5790" i="24"/>
  <c r="U6047" i="10"/>
  <c r="E6046" i="24"/>
  <c r="U6303" i="10"/>
  <c r="E6302" i="24"/>
  <c r="U6559" i="10"/>
  <c r="E6558" i="24"/>
  <c r="U6815" i="10"/>
  <c r="E6814" i="24"/>
  <c r="U7071" i="10"/>
  <c r="E7070" i="24"/>
  <c r="U7327" i="10"/>
  <c r="E7326" i="24"/>
  <c r="U7583" i="10"/>
  <c r="E7582" i="24"/>
  <c r="U7839" i="10"/>
  <c r="E7838" i="24"/>
  <c r="U8095" i="10"/>
  <c r="E8094" i="24"/>
  <c r="U8351" i="10"/>
  <c r="E8350" i="24"/>
  <c r="U8607" i="10"/>
  <c r="E8606" i="24"/>
  <c r="U2105" i="10"/>
  <c r="E2104" i="24"/>
  <c r="U3332" i="10"/>
  <c r="E3331" i="24"/>
  <c r="U4033" i="10"/>
  <c r="E4032" i="24"/>
  <c r="U4162" i="10"/>
  <c r="E4161" i="24"/>
  <c r="U4435" i="10"/>
  <c r="E4434" i="24"/>
  <c r="U4691" i="10"/>
  <c r="E4690" i="24"/>
  <c r="U4947" i="10"/>
  <c r="E4946" i="24"/>
  <c r="U5203" i="10"/>
  <c r="E5202" i="24"/>
  <c r="U5459" i="10"/>
  <c r="E5458" i="24"/>
  <c r="U5715" i="10"/>
  <c r="E5714" i="24"/>
  <c r="U5971" i="10"/>
  <c r="E5970" i="24"/>
  <c r="U6227" i="10"/>
  <c r="E6226" i="24"/>
  <c r="U6483" i="10"/>
  <c r="E6482" i="24"/>
  <c r="U6739" i="10"/>
  <c r="E6738" i="24"/>
  <c r="U6995" i="10"/>
  <c r="E6994" i="24"/>
  <c r="U7251" i="10"/>
  <c r="E7250" i="24"/>
  <c r="U7507" i="10"/>
  <c r="E7506" i="24"/>
  <c r="U7763" i="10"/>
  <c r="E7762" i="24"/>
  <c r="U8019" i="10"/>
  <c r="E8018" i="24"/>
  <c r="U8275" i="10"/>
  <c r="E8274" i="24"/>
  <c r="U8531" i="10"/>
  <c r="E8530" i="24"/>
  <c r="U1799" i="10"/>
  <c r="E1798" i="24"/>
  <c r="U3061" i="10"/>
  <c r="E3060" i="24"/>
  <c r="U3898" i="10"/>
  <c r="E3897" i="24"/>
  <c r="U4061" i="10"/>
  <c r="E4060" i="24"/>
  <c r="U4359" i="10"/>
  <c r="E4358" i="24"/>
  <c r="U1815" i="10"/>
  <c r="E1814" i="24"/>
  <c r="U2167" i="10"/>
  <c r="E2166" i="24"/>
  <c r="U2423" i="10"/>
  <c r="E2422" i="24"/>
  <c r="U2679" i="10"/>
  <c r="E2678" i="24"/>
  <c r="U2935" i="10"/>
  <c r="E2934" i="24"/>
  <c r="U3191" i="10"/>
  <c r="E3190" i="24"/>
  <c r="U3447" i="10"/>
  <c r="E3446" i="24"/>
  <c r="U3703" i="10"/>
  <c r="E3702" i="24"/>
  <c r="U1075" i="10"/>
  <c r="E1074" i="24"/>
  <c r="U1336" i="10"/>
  <c r="E1335" i="24"/>
  <c r="U1863" i="10"/>
  <c r="E1862" i="24"/>
  <c r="U2155" i="10"/>
  <c r="E2154" i="24"/>
  <c r="U2411" i="10"/>
  <c r="E2410" i="24"/>
  <c r="U2667" i="10"/>
  <c r="E2666" i="24"/>
  <c r="U2923" i="10"/>
  <c r="E2922" i="24"/>
  <c r="U3179" i="10"/>
  <c r="E3178" i="24"/>
  <c r="U3435" i="10"/>
  <c r="E3434" i="24"/>
  <c r="U3691" i="10"/>
  <c r="E3690" i="24"/>
  <c r="U3947" i="10"/>
  <c r="E3946" i="24"/>
  <c r="U1187" i="10"/>
  <c r="E1186" i="24"/>
  <c r="U1560" i="10"/>
  <c r="E1559" i="24"/>
  <c r="U1975" i="10"/>
  <c r="E1974" i="24"/>
  <c r="U2239" i="10"/>
  <c r="E2238" i="24"/>
  <c r="U2495" i="10"/>
  <c r="E2494" i="24"/>
  <c r="U2751" i="10"/>
  <c r="E2750" i="24"/>
  <c r="U3007" i="10"/>
  <c r="E3006" i="24"/>
  <c r="U3263" i="10"/>
  <c r="E3262" i="24"/>
  <c r="U3519" i="10"/>
  <c r="E3518" i="24"/>
  <c r="U3775" i="10"/>
  <c r="E3774" i="24"/>
  <c r="U1171" i="10"/>
  <c r="E1170" i="24"/>
  <c r="U1528" i="10"/>
  <c r="E1527" i="24"/>
  <c r="U1959" i="10"/>
  <c r="E1958" i="24"/>
  <c r="U2227" i="10"/>
  <c r="E2226" i="24"/>
  <c r="U2483" i="10"/>
  <c r="E2482" i="24"/>
  <c r="U2739" i="10"/>
  <c r="E2738" i="24"/>
  <c r="U2995" i="10"/>
  <c r="E2994" i="24"/>
  <c r="U3251" i="10"/>
  <c r="E3250" i="24"/>
  <c r="U3507" i="10"/>
  <c r="E3506" i="24"/>
  <c r="U3763" i="10"/>
  <c r="E3762" i="24"/>
  <c r="U3863" i="10"/>
  <c r="E3862" i="24"/>
  <c r="U4195" i="10"/>
  <c r="E4194" i="24"/>
  <c r="U1551" i="10"/>
  <c r="E1550" i="24"/>
  <c r="U1971" i="10"/>
  <c r="E1970" i="24"/>
  <c r="U2236" i="10"/>
  <c r="E2235" i="24"/>
  <c r="U2492" i="10"/>
  <c r="E2491" i="24"/>
  <c r="U1299" i="10"/>
  <c r="E1298" i="24"/>
  <c r="U1844" i="10"/>
  <c r="E1843" i="24"/>
  <c r="U2194" i="10"/>
  <c r="E2193" i="24"/>
  <c r="U2678" i="10"/>
  <c r="E2677" i="24"/>
  <c r="U3020" i="10"/>
  <c r="E3019" i="24"/>
  <c r="U4039" i="10"/>
  <c r="E4038" i="24"/>
  <c r="U1044" i="10"/>
  <c r="E1043" i="24"/>
  <c r="U1746" i="10"/>
  <c r="E1745" i="24"/>
  <c r="U2080" i="10"/>
  <c r="E2079" i="24"/>
  <c r="U2336" i="10"/>
  <c r="E2335" i="24"/>
  <c r="U2592" i="10"/>
  <c r="E2591" i="24"/>
  <c r="U1566" i="10"/>
  <c r="E1565" i="24"/>
  <c r="U1829" i="10"/>
  <c r="E1828" i="24"/>
  <c r="U2394" i="10"/>
  <c r="E2393" i="24"/>
  <c r="U2812" i="10"/>
  <c r="E2811" i="24"/>
  <c r="U3153" i="10"/>
  <c r="E3152" i="24"/>
  <c r="U4043" i="10"/>
  <c r="E4042" i="24"/>
  <c r="U1066" i="10"/>
  <c r="E1065" i="24"/>
  <c r="U1752" i="10"/>
  <c r="E1751" i="24"/>
  <c r="U2084" i="10"/>
  <c r="E2083" i="24"/>
  <c r="U2340" i="10"/>
  <c r="E2339" i="24"/>
  <c r="U2596" i="10"/>
  <c r="E2595" i="24"/>
  <c r="U1576" i="10"/>
  <c r="E1575" i="24"/>
  <c r="U1851" i="10"/>
  <c r="E1850" i="24"/>
  <c r="U2402" i="10"/>
  <c r="E2401" i="24"/>
  <c r="U2817" i="10"/>
  <c r="E2816" i="24"/>
  <c r="U3158" i="10"/>
  <c r="E3157" i="24"/>
  <c r="U4143" i="10"/>
  <c r="E4142" i="24"/>
  <c r="U1412" i="10"/>
  <c r="E1411" i="24"/>
  <c r="U1901" i="10"/>
  <c r="E1900" i="24"/>
  <c r="U2184" i="10"/>
  <c r="E2183" i="24"/>
  <c r="U2440" i="10"/>
  <c r="E2439" i="24"/>
  <c r="U1092" i="10"/>
  <c r="E1091" i="24"/>
  <c r="U1762" i="10"/>
  <c r="E1761" i="24"/>
  <c r="U2090" i="10"/>
  <c r="E2089" i="24"/>
  <c r="U2602" i="10"/>
  <c r="E2601" i="24"/>
  <c r="U2950" i="10"/>
  <c r="E2949" i="24"/>
  <c r="U3292" i="10"/>
  <c r="E3291" i="24"/>
  <c r="U3569" i="10"/>
  <c r="E3568" i="24"/>
  <c r="U1614" i="10"/>
  <c r="E1613" i="24"/>
  <c r="U2333" i="10"/>
  <c r="E2332" i="24"/>
  <c r="U2770" i="10"/>
  <c r="E2769" i="24"/>
  <c r="U3112" i="10"/>
  <c r="E3111" i="24"/>
  <c r="U3453" i="10"/>
  <c r="E3452" i="24"/>
  <c r="U3794" i="10"/>
  <c r="E3793" i="24"/>
  <c r="U2166" i="10"/>
  <c r="E2165" i="24"/>
  <c r="U2473" i="10"/>
  <c r="E2472" i="24"/>
  <c r="U3209" i="10"/>
  <c r="E3208" i="24"/>
  <c r="U3329" i="10"/>
  <c r="E3328" i="24"/>
  <c r="U3681" i="10"/>
  <c r="E3680" i="24"/>
  <c r="U1983" i="10"/>
  <c r="E1982" i="24"/>
  <c r="U2501" i="10"/>
  <c r="E2500" i="24"/>
  <c r="U2882" i="10"/>
  <c r="E2881" i="24"/>
  <c r="U3224" i="10"/>
  <c r="E3223" i="24"/>
  <c r="U3565" i="10"/>
  <c r="E3564" i="24"/>
  <c r="U1620" i="10"/>
  <c r="E1619" i="24"/>
  <c r="U2334" i="10"/>
  <c r="E2333" i="24"/>
  <c r="U2750" i="10"/>
  <c r="E2749" i="24"/>
  <c r="U3433" i="10"/>
  <c r="E3432" i="24"/>
  <c r="U3388" i="10"/>
  <c r="E3387" i="24"/>
  <c r="U3729" i="10"/>
  <c r="E3728" i="24"/>
  <c r="U2061" i="10"/>
  <c r="E2060" i="24"/>
  <c r="U2573" i="10"/>
  <c r="E2572" i="24"/>
  <c r="U2930" i="10"/>
  <c r="E2929" i="24"/>
  <c r="U3272" i="10"/>
  <c r="E3271" i="24"/>
  <c r="U3613" i="10"/>
  <c r="E3612" i="24"/>
  <c r="U1856" i="10"/>
  <c r="E1855" i="24"/>
  <c r="U2406" i="10"/>
  <c r="E2405" i="24"/>
  <c r="U2846" i="10"/>
  <c r="E2845" i="24"/>
  <c r="U3529" i="10"/>
  <c r="E3528" i="24"/>
  <c r="U3521" i="10"/>
  <c r="E3520" i="24"/>
  <c r="U1236" i="10"/>
  <c r="E1235" i="24"/>
  <c r="U2261" i="10"/>
  <c r="E2260" i="24"/>
  <c r="U2722" i="10"/>
  <c r="E2721" i="24"/>
  <c r="U3064" i="10"/>
  <c r="E3063" i="24"/>
  <c r="U3405" i="10"/>
  <c r="E3404" i="24"/>
  <c r="U3746" i="10"/>
  <c r="E3745" i="24"/>
  <c r="U2094" i="10"/>
  <c r="E2093" i="24"/>
  <c r="U2185" i="10"/>
  <c r="E2184" i="24"/>
  <c r="U3113" i="10"/>
  <c r="E3112" i="24"/>
  <c r="U3796" i="10"/>
  <c r="E3795" i="24"/>
  <c r="U4114" i="10"/>
  <c r="E4113" i="24"/>
  <c r="U4399" i="10"/>
  <c r="E4398" i="24"/>
  <c r="U4655" i="10"/>
  <c r="E4654" i="24"/>
  <c r="U4911" i="10"/>
  <c r="E4910" i="24"/>
  <c r="U5167" i="10"/>
  <c r="E5166" i="24"/>
  <c r="U5423" i="10"/>
  <c r="E5422" i="24"/>
  <c r="U5679" i="10"/>
  <c r="E5678" i="24"/>
  <c r="U5935" i="10"/>
  <c r="E5934" i="24"/>
  <c r="U6191" i="10"/>
  <c r="E6190" i="24"/>
  <c r="U6447" i="10"/>
  <c r="E6446" i="24"/>
  <c r="U6703" i="10"/>
  <c r="E6702" i="24"/>
  <c r="U6959" i="10"/>
  <c r="E6958" i="24"/>
  <c r="U7215" i="10"/>
  <c r="E7214" i="24"/>
  <c r="U7471" i="10"/>
  <c r="E7470" i="24"/>
  <c r="U7727" i="10"/>
  <c r="E7726" i="24"/>
  <c r="U7983" i="10"/>
  <c r="E7982" i="24"/>
  <c r="U8239" i="10"/>
  <c r="E8238" i="24"/>
  <c r="U8495" i="10"/>
  <c r="E8494" i="24"/>
  <c r="U8751" i="10"/>
  <c r="E8750" i="24"/>
  <c r="U2933" i="10"/>
  <c r="E2932" i="24"/>
  <c r="U3834" i="10"/>
  <c r="E3833" i="24"/>
  <c r="U4013" i="10"/>
  <c r="E4012" i="24"/>
  <c r="U272" i="10"/>
  <c r="E271" i="24"/>
  <c r="U1659" i="10"/>
  <c r="E1658" i="24"/>
  <c r="U1512" i="10"/>
  <c r="E1511" i="24"/>
  <c r="U2326" i="10"/>
  <c r="E2325" i="24"/>
  <c r="U2126" i="10"/>
  <c r="E2125" i="24"/>
  <c r="U8575" i="10"/>
  <c r="E8574" i="24"/>
  <c r="U3223" i="10"/>
  <c r="E3222" i="24"/>
  <c r="U3423" i="10"/>
  <c r="E3422" i="24"/>
  <c r="U2460" i="10"/>
  <c r="E2459" i="24"/>
  <c r="U3110" i="10"/>
  <c r="E3109" i="24"/>
  <c r="U2408" i="10"/>
  <c r="E2407" i="24"/>
  <c r="U3124" i="10"/>
  <c r="E3123" i="24"/>
  <c r="U2888" i="10"/>
  <c r="E2887" i="24"/>
  <c r="U3028" i="10"/>
  <c r="E3027" i="24"/>
  <c r="U6095" i="10"/>
  <c r="E6094" i="24"/>
  <c r="U8143" i="10"/>
  <c r="E8142" i="24"/>
  <c r="U4739" i="10"/>
  <c r="E4738" i="24"/>
  <c r="U6787" i="10"/>
  <c r="E6786" i="24"/>
  <c r="U3495" i="10"/>
  <c r="E3494" i="24"/>
  <c r="U2971" i="10"/>
  <c r="E2970" i="24"/>
  <c r="U2287" i="10"/>
  <c r="E2286" i="24"/>
  <c r="U1636" i="10"/>
  <c r="E1635" i="24"/>
  <c r="U3811" i="10"/>
  <c r="E3810" i="24"/>
  <c r="U1396" i="10"/>
  <c r="E1395" i="24"/>
  <c r="U2384" i="10"/>
  <c r="E2383" i="24"/>
  <c r="U1274" i="10"/>
  <c r="E1273" i="24"/>
  <c r="U2881" i="10"/>
  <c r="E2880" i="24"/>
  <c r="U1839" i="10"/>
  <c r="E1838" i="24"/>
  <c r="U2834" i="10"/>
  <c r="E2833" i="24"/>
  <c r="U3574" i="10"/>
  <c r="E3573" i="24"/>
  <c r="U3117" i="10"/>
  <c r="E3116" i="24"/>
  <c r="U2494" i="10"/>
  <c r="E2493" i="24"/>
  <c r="U1865" i="10"/>
  <c r="E1864" i="24"/>
  <c r="U3506" i="10"/>
  <c r="E3505" i="24"/>
  <c r="U3316" i="10"/>
  <c r="E3315" i="24"/>
  <c r="U2613" i="10"/>
  <c r="E2612" i="24"/>
  <c r="U1909" i="10"/>
  <c r="E1908" i="24"/>
  <c r="U4008" i="10"/>
  <c r="E4007" i="24"/>
  <c r="U5087" i="10"/>
  <c r="E5086" i="24"/>
  <c r="U6111" i="10"/>
  <c r="E6110" i="24"/>
  <c r="U7135" i="10"/>
  <c r="E7134" i="24"/>
  <c r="U8159" i="10"/>
  <c r="E8158" i="24"/>
  <c r="U3557" i="10"/>
  <c r="E3556" i="24"/>
  <c r="U4755" i="10"/>
  <c r="E4754" i="24"/>
  <c r="U5779" i="10"/>
  <c r="E5778" i="24"/>
  <c r="U6803" i="10"/>
  <c r="E6802" i="24"/>
  <c r="U7827" i="10"/>
  <c r="E7826" i="24"/>
  <c r="U1881" i="10"/>
  <c r="E1880" i="24"/>
  <c r="U1198" i="10"/>
  <c r="E1197" i="24"/>
  <c r="U2743" i="10"/>
  <c r="E2742" i="24"/>
  <c r="U3767" i="10"/>
  <c r="E3766" i="24"/>
  <c r="U2219" i="10"/>
  <c r="E2218" i="24"/>
  <c r="U3243" i="10"/>
  <c r="E3242" i="24"/>
  <c r="U768" i="10"/>
  <c r="E767" i="24"/>
  <c r="U2559" i="10"/>
  <c r="E2558" i="24"/>
  <c r="U3583" i="10"/>
  <c r="E3582" i="24"/>
  <c r="U2035" i="10"/>
  <c r="E2034" i="24"/>
  <c r="U3059" i="10"/>
  <c r="E3058" i="24"/>
  <c r="U3991" i="10"/>
  <c r="E3990" i="24"/>
  <c r="U2300" i="10"/>
  <c r="E2299" i="24"/>
  <c r="U2322" i="10"/>
  <c r="E2321" i="24"/>
  <c r="U1306" i="10"/>
  <c r="E1305" i="24"/>
  <c r="U797" i="10"/>
  <c r="E796" i="24"/>
  <c r="U2726" i="10"/>
  <c r="E2725" i="24"/>
  <c r="U3943" i="10"/>
  <c r="E3942" i="24"/>
  <c r="U1639" i="10"/>
  <c r="E1638" i="24"/>
  <c r="U2276" i="10"/>
  <c r="E2275" i="24"/>
  <c r="U1406" i="10"/>
  <c r="E1405" i="24"/>
  <c r="U2274" i="10"/>
  <c r="E2273" i="24"/>
  <c r="U3073" i="10"/>
  <c r="E3072" i="24"/>
  <c r="U1242" i="10"/>
  <c r="E1241" i="24"/>
  <c r="U2120" i="10"/>
  <c r="E2119" i="24"/>
  <c r="U437" i="10"/>
  <c r="E436" i="24"/>
  <c r="U1947" i="10"/>
  <c r="E1946" i="24"/>
  <c r="U2865" i="10"/>
  <c r="E2864" i="24"/>
  <c r="U3484" i="10"/>
  <c r="E3483" i="24"/>
  <c r="U2205" i="10"/>
  <c r="E2204" i="24"/>
  <c r="U3026" i="10"/>
  <c r="E3025" i="24"/>
  <c r="U3709" i="10"/>
  <c r="E3708" i="24"/>
  <c r="U1945" i="10"/>
  <c r="E1944" i="24"/>
  <c r="U3721" i="10"/>
  <c r="E3720" i="24"/>
  <c r="U1756" i="10"/>
  <c r="E1755" i="24"/>
  <c r="U2797" i="10"/>
  <c r="E2796" i="24"/>
  <c r="U3480" i="10"/>
  <c r="E3479" i="24"/>
  <c r="U2206" i="10"/>
  <c r="E2205" i="24"/>
  <c r="U3262" i="10"/>
  <c r="E3261" i="24"/>
  <c r="U3644" i="10"/>
  <c r="E3643" i="24"/>
  <c r="U2445" i="10"/>
  <c r="E2444" i="24"/>
  <c r="U3186" i="10"/>
  <c r="E3185" i="24"/>
  <c r="U1332" i="10"/>
  <c r="E1331" i="24"/>
  <c r="U2676" i="10"/>
  <c r="E2675" i="24"/>
  <c r="U3436" i="10"/>
  <c r="E3435" i="24"/>
  <c r="U2133" i="10"/>
  <c r="E2132" i="24"/>
  <c r="U2978" i="10"/>
  <c r="E2977" i="24"/>
  <c r="U3661" i="10"/>
  <c r="E3660" i="24"/>
  <c r="U2478" i="10"/>
  <c r="E2477" i="24"/>
  <c r="U3625" i="10"/>
  <c r="E3624" i="24"/>
  <c r="U4335" i="10"/>
  <c r="E4334" i="24"/>
  <c r="U4847" i="10"/>
  <c r="E4846" i="24"/>
  <c r="U5359" i="10"/>
  <c r="E5358" i="24"/>
  <c r="U5871" i="10"/>
  <c r="E5870" i="24"/>
  <c r="U6383" i="10"/>
  <c r="E6382" i="24"/>
  <c r="U6895" i="10"/>
  <c r="E6894" i="24"/>
  <c r="U7407" i="10"/>
  <c r="E7406" i="24"/>
  <c r="U7919" i="10"/>
  <c r="E7918" i="24"/>
  <c r="U8431" i="10"/>
  <c r="E8430" i="24"/>
  <c r="U2704" i="10"/>
  <c r="E2703" i="24"/>
  <c r="U3928" i="10"/>
  <c r="E3927" i="24"/>
  <c r="U4387" i="10"/>
  <c r="E4386" i="24"/>
  <c r="U4643" i="10"/>
  <c r="E4642" i="24"/>
  <c r="U4899" i="10"/>
  <c r="E4898" i="24"/>
  <c r="U5155" i="10"/>
  <c r="E5154" i="24"/>
  <c r="U5411" i="10"/>
  <c r="E5410" i="24"/>
  <c r="U5667" i="10"/>
  <c r="E5666" i="24"/>
  <c r="U5923" i="10"/>
  <c r="E5922" i="24"/>
  <c r="U6179" i="10"/>
  <c r="E6178" i="24"/>
  <c r="U6435" i="10"/>
  <c r="E6434" i="24"/>
  <c r="U6691" i="10"/>
  <c r="E6690" i="24"/>
  <c r="U6947" i="10"/>
  <c r="E6946" i="24"/>
  <c r="U7203" i="10"/>
  <c r="E7202" i="24"/>
  <c r="U7459" i="10"/>
  <c r="E7458" i="24"/>
  <c r="U7715" i="10"/>
  <c r="E7714" i="24"/>
  <c r="U7971" i="10"/>
  <c r="E7970" i="24"/>
  <c r="U8227" i="10"/>
  <c r="E8226" i="24"/>
  <c r="U8483" i="10"/>
  <c r="E8482" i="24"/>
  <c r="U8739" i="10"/>
  <c r="E8738" i="24"/>
  <c r="U2890" i="10"/>
  <c r="E2889" i="24"/>
  <c r="U3801" i="10"/>
  <c r="E3800" i="24"/>
  <c r="U3997" i="10"/>
  <c r="E3996" i="24"/>
  <c r="U4311" i="10"/>
  <c r="E4310" i="24"/>
  <c r="U7283" i="10"/>
  <c r="E7282" i="24"/>
  <c r="U7795" i="10"/>
  <c r="E7794" i="24"/>
  <c r="U8307" i="10"/>
  <c r="E8306" i="24"/>
  <c r="U2129" i="10"/>
  <c r="E2128" i="24"/>
  <c r="U3956" i="10"/>
  <c r="E3955" i="24"/>
  <c r="U4391" i="10"/>
  <c r="E4390" i="24"/>
  <c r="U4647" i="10"/>
  <c r="E4646" i="24"/>
  <c r="U4903" i="10"/>
  <c r="E4902" i="24"/>
  <c r="U5159" i="10"/>
  <c r="E5158" i="24"/>
  <c r="U5415" i="10"/>
  <c r="E5414" i="24"/>
  <c r="U5671" i="10"/>
  <c r="E5670" i="24"/>
  <c r="U5927" i="10"/>
  <c r="E5926" i="24"/>
  <c r="U6183" i="10"/>
  <c r="E6182" i="24"/>
  <c r="U6439" i="10"/>
  <c r="E6438" i="24"/>
  <c r="U6695" i="10"/>
  <c r="E6694" i="24"/>
  <c r="U6951" i="10"/>
  <c r="E6950" i="24"/>
  <c r="U7207" i="10"/>
  <c r="E7206" i="24"/>
  <c r="U7463" i="10"/>
  <c r="E7462" i="24"/>
  <c r="U7719" i="10"/>
  <c r="E7718" i="24"/>
  <c r="U7975" i="10"/>
  <c r="E7974" i="24"/>
  <c r="U8231" i="10"/>
  <c r="E8230" i="24"/>
  <c r="U8487" i="10"/>
  <c r="E8486" i="24"/>
  <c r="U8743" i="10"/>
  <c r="E8742" i="24"/>
  <c r="U2905" i="10"/>
  <c r="E2904" i="24"/>
  <c r="U3813" i="10"/>
  <c r="E3812" i="24"/>
  <c r="U4002" i="10"/>
  <c r="E4001" i="24"/>
  <c r="U4315" i="10"/>
  <c r="E4314" i="24"/>
  <c r="U4571" i="10"/>
  <c r="E4570" i="24"/>
  <c r="U4827" i="10"/>
  <c r="E4826" i="24"/>
  <c r="U5083" i="10"/>
  <c r="E5082" i="24"/>
  <c r="U5339" i="10"/>
  <c r="E5338" i="24"/>
  <c r="U5595" i="10"/>
  <c r="E5594" i="24"/>
  <c r="U5851" i="10"/>
  <c r="E5850" i="24"/>
  <c r="U6107" i="10"/>
  <c r="E6106" i="24"/>
  <c r="U6363" i="10"/>
  <c r="E6362" i="24"/>
  <c r="U6619" i="10"/>
  <c r="E6618" i="24"/>
  <c r="U6875" i="10"/>
  <c r="E6874" i="24"/>
  <c r="U7131" i="10"/>
  <c r="E7130" i="24"/>
  <c r="U7387" i="10"/>
  <c r="E7386" i="24"/>
  <c r="U7643" i="10"/>
  <c r="E7642" i="24"/>
  <c r="U7899" i="10"/>
  <c r="E7898" i="24"/>
  <c r="U8155" i="10"/>
  <c r="E8154" i="24"/>
  <c r="U8411" i="10"/>
  <c r="E8410" i="24"/>
  <c r="U8667" i="10"/>
  <c r="E8666" i="24"/>
  <c r="U2634" i="10"/>
  <c r="E2633" i="24"/>
  <c r="U3545" i="10"/>
  <c r="E3544" i="24"/>
  <c r="U4118" i="10"/>
  <c r="E4117" i="24"/>
  <c r="U4488" i="10"/>
  <c r="E4487" i="24"/>
  <c r="U4829" i="10"/>
  <c r="E4828" i="24"/>
  <c r="U5170" i="10"/>
  <c r="E5169" i="24"/>
  <c r="U5512" i="10"/>
  <c r="E5511" i="24"/>
  <c r="U5853" i="10"/>
  <c r="E5852" i="24"/>
  <c r="U6194" i="10"/>
  <c r="E6193" i="24"/>
  <c r="U6536" i="10"/>
  <c r="E6535" i="24"/>
  <c r="U6877" i="10"/>
  <c r="E6876" i="24"/>
  <c r="U7218" i="10"/>
  <c r="E7217" i="24"/>
  <c r="U7560" i="10"/>
  <c r="E7559" i="24"/>
  <c r="U7901" i="10"/>
  <c r="E7900" i="24"/>
  <c r="U8242" i="10"/>
  <c r="E8241" i="24"/>
  <c r="U8584" i="10"/>
  <c r="E8583" i="24"/>
  <c r="U2906" i="10"/>
  <c r="E2905" i="24"/>
  <c r="U3973" i="10"/>
  <c r="E3972" i="24"/>
  <c r="U4492" i="10"/>
  <c r="E4491" i="24"/>
  <c r="U4948" i="10"/>
  <c r="E4947" i="24"/>
  <c r="U5402" i="10"/>
  <c r="E5401" i="24"/>
  <c r="U5857" i="10"/>
  <c r="E5856" i="24"/>
  <c r="U6313" i="10"/>
  <c r="E6312" i="24"/>
  <c r="U4322" i="10"/>
  <c r="E4321" i="24"/>
  <c r="U4664" i="10"/>
  <c r="E4663" i="24"/>
  <c r="U5005" i="10"/>
  <c r="E5004" i="24"/>
  <c r="U5346" i="10"/>
  <c r="E5345" i="24"/>
  <c r="U5688" i="10"/>
  <c r="E5687" i="24"/>
  <c r="U6029" i="10"/>
  <c r="E6028" i="24"/>
  <c r="U6370" i="10"/>
  <c r="E6369" i="24"/>
  <c r="U6712" i="10"/>
  <c r="E6711" i="24"/>
  <c r="U7053" i="10"/>
  <c r="E7052" i="24"/>
  <c r="U7394" i="10"/>
  <c r="E7393" i="24"/>
  <c r="U7736" i="10"/>
  <c r="E7735" i="24"/>
  <c r="U8077" i="10"/>
  <c r="E8076" i="24"/>
  <c r="U8418" i="10"/>
  <c r="E8417" i="24"/>
  <c r="U8760" i="10"/>
  <c r="E8759" i="24"/>
  <c r="U3534" i="10"/>
  <c r="E3533" i="24"/>
  <c r="U4272" i="10"/>
  <c r="E4271" i="24"/>
  <c r="U4726" i="10"/>
  <c r="E4725" i="24"/>
  <c r="U5182" i="10"/>
  <c r="E5181" i="24"/>
  <c r="U5637" i="10"/>
  <c r="E5636" i="24"/>
  <c r="U6092" i="10"/>
  <c r="E6091" i="24"/>
  <c r="U6548" i="10"/>
  <c r="E6547" i="24"/>
  <c r="U4190" i="10"/>
  <c r="E4189" i="24"/>
  <c r="U4541" i="10"/>
  <c r="E4540" i="24"/>
  <c r="U4882" i="10"/>
  <c r="E4881" i="24"/>
  <c r="U5224" i="10"/>
  <c r="E5223" i="24"/>
  <c r="U5565" i="10"/>
  <c r="E5564" i="24"/>
  <c r="U5906" i="10"/>
  <c r="E5905" i="24"/>
  <c r="U6248" i="10"/>
  <c r="E6247" i="24"/>
  <c r="U6589" i="10"/>
  <c r="E6588" i="24"/>
  <c r="U6930" i="10"/>
  <c r="E6929" i="24"/>
  <c r="U7272" i="10"/>
  <c r="E7271" i="24"/>
  <c r="U7613" i="10"/>
  <c r="E7612" i="24"/>
  <c r="U7954" i="10"/>
  <c r="E7953" i="24"/>
  <c r="U8296" i="10"/>
  <c r="E8295" i="24"/>
  <c r="U8637" i="10"/>
  <c r="E8636" i="24"/>
  <c r="U3097" i="10"/>
  <c r="E3096" i="24"/>
  <c r="U4068" i="10"/>
  <c r="E4067" i="24"/>
  <c r="U4564" i="10"/>
  <c r="E4563" i="24"/>
  <c r="U5018" i="10"/>
  <c r="E5017" i="24"/>
  <c r="U5473" i="10"/>
  <c r="E5472" i="24"/>
  <c r="U5929" i="10"/>
  <c r="E5928" i="24"/>
  <c r="U6384" i="10"/>
  <c r="E6383" i="24"/>
  <c r="U4397" i="10"/>
  <c r="E4396" i="24"/>
  <c r="U4738" i="10"/>
  <c r="E4737" i="24"/>
  <c r="U5080" i="10"/>
  <c r="E5079" i="24"/>
  <c r="U5421" i="10"/>
  <c r="E5420" i="24"/>
  <c r="U5762" i="10"/>
  <c r="E5761" i="24"/>
  <c r="U6104" i="10"/>
  <c r="E6103" i="24"/>
  <c r="U6445" i="10"/>
  <c r="E6444" i="24"/>
  <c r="U6786" i="10"/>
  <c r="E6785" i="24"/>
  <c r="U7128" i="10"/>
  <c r="E7127" i="24"/>
  <c r="U7469" i="10"/>
  <c r="E7468" i="24"/>
  <c r="U7810" i="10"/>
  <c r="E7809" i="24"/>
  <c r="U8152" i="10"/>
  <c r="E8151" i="24"/>
  <c r="U8493" i="10"/>
  <c r="E8492" i="24"/>
  <c r="U2566" i="10"/>
  <c r="E2565" i="24"/>
  <c r="U3797" i="10"/>
  <c r="E3796" i="24"/>
  <c r="U4372" i="10"/>
  <c r="E4371" i="24"/>
  <c r="U4826" i="10"/>
  <c r="E4825" i="24"/>
  <c r="U5281" i="10"/>
  <c r="E5280" i="24"/>
  <c r="U5737" i="10"/>
  <c r="E5736" i="24"/>
  <c r="U6192" i="10"/>
  <c r="E6191" i="24"/>
  <c r="U6646" i="10"/>
  <c r="E6645" i="24"/>
  <c r="U6896" i="10"/>
  <c r="E6895" i="24"/>
  <c r="U7350" i="10"/>
  <c r="E7349" i="24"/>
  <c r="U7806" i="10"/>
  <c r="E7805" i="24"/>
  <c r="U8261" i="10"/>
  <c r="E8260" i="24"/>
  <c r="U8716" i="10"/>
  <c r="E8715" i="24"/>
  <c r="U3424" i="10"/>
  <c r="E3423" i="24"/>
  <c r="U4230" i="10"/>
  <c r="E4229" i="24"/>
  <c r="U4686" i="10"/>
  <c r="E4685" i="24"/>
  <c r="U5141" i="10"/>
  <c r="E5140" i="24"/>
  <c r="U5596" i="10"/>
  <c r="E5595" i="24"/>
  <c r="U6052" i="10"/>
  <c r="E6051" i="24"/>
  <c r="U6506" i="10"/>
  <c r="E6505" i="24"/>
  <c r="U6961" i="10"/>
  <c r="E6960" i="24"/>
  <c r="U7417" i="10"/>
  <c r="E7416" i="24"/>
  <c r="U7872" i="10"/>
  <c r="E7871" i="24"/>
  <c r="U2916" i="10"/>
  <c r="E2915" i="24"/>
  <c r="U4496" i="10"/>
  <c r="E4495" i="24"/>
  <c r="U5406" i="10"/>
  <c r="E5405" i="24"/>
  <c r="U6316" i="10"/>
  <c r="E6315" i="24"/>
  <c r="U7226" i="10"/>
  <c r="E7225" i="24"/>
  <c r="U8137" i="10"/>
  <c r="E8136" i="24"/>
  <c r="U6654" i="10"/>
  <c r="E6653" i="24"/>
  <c r="U7216" i="10"/>
  <c r="E7215" i="24"/>
  <c r="U7670" i="10"/>
  <c r="E7669" i="24"/>
  <c r="U8126" i="10"/>
  <c r="E8125" i="24"/>
  <c r="U8581" i="10"/>
  <c r="E8580" i="24"/>
  <c r="U3065" i="10"/>
  <c r="E3064" i="24"/>
  <c r="U4052" i="10"/>
  <c r="E4051" i="24"/>
  <c r="U4550" i="10"/>
  <c r="E4549" i="24"/>
  <c r="U5006" i="10"/>
  <c r="E5005" i="24"/>
  <c r="U5461" i="10"/>
  <c r="E5460" i="24"/>
  <c r="U5916" i="10"/>
  <c r="E5915" i="24"/>
  <c r="U6372" i="10"/>
  <c r="E6371" i="24"/>
  <c r="U6826" i="10"/>
  <c r="E6825" i="24"/>
  <c r="U7281" i="10"/>
  <c r="E7280" i="24"/>
  <c r="U7737" i="10"/>
  <c r="E7736" i="24"/>
  <c r="U7043" i="10"/>
  <c r="E7042" i="24"/>
  <c r="U7555" i="10"/>
  <c r="E7554" i="24"/>
  <c r="U8067" i="10"/>
  <c r="E8066" i="24"/>
  <c r="U8579" i="10"/>
  <c r="E8578" i="24"/>
  <c r="U3232" i="10"/>
  <c r="E3231" i="24"/>
  <c r="U4125" i="10"/>
  <c r="E4124" i="24"/>
  <c r="U4535" i="10"/>
  <c r="E4534" i="24"/>
  <c r="U4791" i="10"/>
  <c r="E4790" i="24"/>
  <c r="U5047" i="10"/>
  <c r="E5046" i="24"/>
  <c r="U5303" i="10"/>
  <c r="E5302" i="24"/>
  <c r="U5559" i="10"/>
  <c r="E5558" i="24"/>
  <c r="U5815" i="10"/>
  <c r="E5814" i="24"/>
  <c r="U6071" i="10"/>
  <c r="E6070" i="24"/>
  <c r="U6327" i="10"/>
  <c r="E6326" i="24"/>
  <c r="U6583" i="10"/>
  <c r="E6582" i="24"/>
  <c r="U6839" i="10"/>
  <c r="E6838" i="24"/>
  <c r="U7095" i="10"/>
  <c r="E7094" i="24"/>
  <c r="U7351" i="10"/>
  <c r="E7350" i="24"/>
  <c r="U7607" i="10"/>
  <c r="E7606" i="24"/>
  <c r="U7863" i="10"/>
  <c r="E7862" i="24"/>
  <c r="U8119" i="10"/>
  <c r="E8118" i="24"/>
  <c r="U8375" i="10"/>
  <c r="E8374" i="24"/>
  <c r="U8631" i="10"/>
  <c r="E8630" i="24"/>
  <c r="U2417" i="10"/>
  <c r="E2416" i="24"/>
  <c r="U3417" i="10"/>
  <c r="E3416" i="24"/>
  <c r="U3837" i="10"/>
  <c r="E3836" i="24"/>
  <c r="U963" i="10"/>
  <c r="E962" i="24"/>
  <c r="U654" i="10"/>
  <c r="E653" i="24"/>
  <c r="U4123" i="10"/>
  <c r="E4122" i="24"/>
  <c r="U3330" i="10"/>
  <c r="E3329" i="24"/>
  <c r="U4479" i="10"/>
  <c r="E4478" i="24"/>
  <c r="U4467" i="10"/>
  <c r="E4466" i="24"/>
  <c r="U2059" i="10"/>
  <c r="E2058" i="24"/>
  <c r="U2195" i="10"/>
  <c r="E2194" i="24"/>
  <c r="U2636" i="10"/>
  <c r="E2635" i="24"/>
  <c r="U2052" i="10"/>
  <c r="E2051" i="24"/>
  <c r="U2538" i="10"/>
  <c r="E2537" i="24"/>
  <c r="U2437" i="10"/>
  <c r="E2436" i="24"/>
  <c r="U2342" i="10"/>
  <c r="E2341" i="24"/>
  <c r="U4559" i="10"/>
  <c r="E4558" i="24"/>
  <c r="U6607" i="10"/>
  <c r="E6606" i="24"/>
  <c r="U8655" i="10"/>
  <c r="E8654" i="24"/>
  <c r="U5251" i="10"/>
  <c r="E5250" i="24"/>
  <c r="U1943" i="10"/>
  <c r="E1942" i="24"/>
  <c r="U1139" i="10"/>
  <c r="E1138" i="24"/>
  <c r="U3483" i="10"/>
  <c r="E3482" i="24"/>
  <c r="U2799" i="10"/>
  <c r="E2798" i="24"/>
  <c r="U2275" i="10"/>
  <c r="E2274" i="24"/>
  <c r="U493" i="10"/>
  <c r="E492" i="24"/>
  <c r="U2742" i="10"/>
  <c r="E2741" i="24"/>
  <c r="U1662" i="10"/>
  <c r="E1661" i="24"/>
  <c r="U2132" i="10"/>
  <c r="E2131" i="24"/>
  <c r="U4191" i="10"/>
  <c r="E4190" i="24"/>
  <c r="U2673" i="10"/>
  <c r="E2672" i="24"/>
  <c r="U3517" i="10"/>
  <c r="E3516" i="24"/>
  <c r="U1642" i="10"/>
  <c r="E1641" i="24"/>
  <c r="U3458" i="10"/>
  <c r="E3457" i="24"/>
  <c r="U3220" i="10"/>
  <c r="E3219" i="24"/>
  <c r="U2413" i="10"/>
  <c r="E2412" i="24"/>
  <c r="U1098" i="10"/>
  <c r="E1097" i="24"/>
  <c r="U3414" i="10"/>
  <c r="E3413" i="24"/>
  <c r="U2957" i="10"/>
  <c r="E2956" i="24"/>
  <c r="U2446" i="10"/>
  <c r="E2445" i="24"/>
  <c r="U4319" i="10"/>
  <c r="E4318" i="24"/>
  <c r="U5343" i="10"/>
  <c r="E5342" i="24"/>
  <c r="U6367" i="10"/>
  <c r="E6366" i="24"/>
  <c r="U7391" i="10"/>
  <c r="E7390" i="24"/>
  <c r="U8415" i="10"/>
  <c r="E8414" i="24"/>
  <c r="U3906" i="10"/>
  <c r="E3905" i="24"/>
  <c r="U5011" i="10"/>
  <c r="E5010" i="24"/>
  <c r="U6035" i="10"/>
  <c r="E6034" i="24"/>
  <c r="U7059" i="10"/>
  <c r="E7058" i="24"/>
  <c r="U8083" i="10"/>
  <c r="E8082" i="24"/>
  <c r="U3289" i="10"/>
  <c r="E3288" i="24"/>
  <c r="U1964" i="10"/>
  <c r="E1963" i="24"/>
  <c r="U2999" i="10"/>
  <c r="E2998" i="24"/>
  <c r="U1160" i="10"/>
  <c r="E1159" i="24"/>
  <c r="U2475" i="10"/>
  <c r="E2474" i="24"/>
  <c r="U3499" i="10"/>
  <c r="E3498" i="24"/>
  <c r="U1687" i="10"/>
  <c r="E1686" i="24"/>
  <c r="U2815" i="10"/>
  <c r="E2814" i="24"/>
  <c r="U3839" i="10"/>
  <c r="E3838" i="24"/>
  <c r="U2291" i="10"/>
  <c r="E2290" i="24"/>
  <c r="U3315" i="10"/>
  <c r="E3314" i="24"/>
  <c r="U725" i="10"/>
  <c r="E724" i="24"/>
  <c r="U2556" i="10"/>
  <c r="E2555" i="24"/>
  <c r="U2764" i="10"/>
  <c r="E2763" i="24"/>
  <c r="U1848" i="10"/>
  <c r="E1847" i="24"/>
  <c r="U1690" i="10"/>
  <c r="E1689" i="24"/>
  <c r="U2897" i="10"/>
  <c r="E2896" i="24"/>
  <c r="U4107" i="10"/>
  <c r="E4106" i="24"/>
  <c r="U1853" i="10"/>
  <c r="E1852" i="24"/>
  <c r="U2404" i="10"/>
  <c r="E2403" i="24"/>
  <c r="U1698" i="10"/>
  <c r="E1697" i="24"/>
  <c r="U2530" i="10"/>
  <c r="E2529" i="24"/>
  <c r="U3887" i="10"/>
  <c r="E3886" i="24"/>
  <c r="U1583" i="10"/>
  <c r="E1582" i="24"/>
  <c r="U2248" i="10"/>
  <c r="E2247" i="24"/>
  <c r="U1331" i="10"/>
  <c r="E1330" i="24"/>
  <c r="U2218" i="10"/>
  <c r="E2217" i="24"/>
  <c r="U3036" i="10"/>
  <c r="E3035" i="24"/>
  <c r="U3654" i="10"/>
  <c r="E3653" i="24"/>
  <c r="U2461" i="10"/>
  <c r="E2460" i="24"/>
  <c r="U3197" i="10"/>
  <c r="E3196" i="24"/>
  <c r="U1418" i="10"/>
  <c r="E1417" i="24"/>
  <c r="U2697" i="10"/>
  <c r="E2696" i="24"/>
  <c r="U3425" i="10"/>
  <c r="E3424" i="24"/>
  <c r="U2117" i="10"/>
  <c r="E2116" i="24"/>
  <c r="U2968" i="10"/>
  <c r="E2967" i="24"/>
  <c r="U3650" i="10"/>
  <c r="E3649" i="24"/>
  <c r="U2462" i="10"/>
  <c r="E2461" i="24"/>
  <c r="U3604" i="10"/>
  <c r="E3603" i="24"/>
  <c r="U3814" i="10"/>
  <c r="E3813" i="24"/>
  <c r="U2674" i="10"/>
  <c r="E2673" i="24"/>
  <c r="U3357" i="10"/>
  <c r="E3356" i="24"/>
  <c r="U2022" i="10"/>
  <c r="E2021" i="24"/>
  <c r="U3017" i="10"/>
  <c r="E3016" i="24"/>
  <c r="U3606" i="10"/>
  <c r="E3605" i="24"/>
  <c r="U2389" i="10"/>
  <c r="E2388" i="24"/>
  <c r="U3149" i="10"/>
  <c r="E3148" i="24"/>
  <c r="U697" i="10"/>
  <c r="E696" i="24"/>
  <c r="U2590" i="10"/>
  <c r="E2589" i="24"/>
  <c r="U3848" i="10"/>
  <c r="E3847" i="24"/>
  <c r="U4463" i="10"/>
  <c r="E4462" i="24"/>
  <c r="U4975" i="10"/>
  <c r="E4974" i="24"/>
  <c r="U5487" i="10"/>
  <c r="E5486" i="24"/>
  <c r="U5999" i="10"/>
  <c r="E5998" i="24"/>
  <c r="U6511" i="10"/>
  <c r="E6510" i="24"/>
  <c r="U7023" i="10"/>
  <c r="E7022" i="24"/>
  <c r="U7535" i="10"/>
  <c r="E7534" i="24"/>
  <c r="U8047" i="10"/>
  <c r="E8046" i="24"/>
  <c r="U8559" i="10"/>
  <c r="E8558" i="24"/>
  <c r="U3161" i="10"/>
  <c r="E3160" i="24"/>
  <c r="U4098" i="10"/>
  <c r="E4097" i="24"/>
  <c r="U4451" i="10"/>
  <c r="E4450" i="24"/>
  <c r="U4707" i="10"/>
  <c r="E4706" i="24"/>
  <c r="U4963" i="10"/>
  <c r="E4962" i="24"/>
  <c r="U5219" i="10"/>
  <c r="E5218" i="24"/>
  <c r="U5475" i="10"/>
  <c r="E5474" i="24"/>
  <c r="U5731" i="10"/>
  <c r="E5730" i="24"/>
  <c r="U5987" i="10"/>
  <c r="E5986" i="24"/>
  <c r="U6243" i="10"/>
  <c r="E6242" i="24"/>
  <c r="U6499" i="10"/>
  <c r="E6498" i="24"/>
  <c r="U6755" i="10"/>
  <c r="E6754" i="24"/>
  <c r="U7011" i="10"/>
  <c r="E7010" i="24"/>
  <c r="U7267" i="10"/>
  <c r="E7266" i="24"/>
  <c r="U7523" i="10"/>
  <c r="E7522" i="24"/>
  <c r="U7779" i="10"/>
  <c r="E7778" i="24"/>
  <c r="U8035" i="10"/>
  <c r="E8034" i="24"/>
  <c r="U8291" i="10"/>
  <c r="E8290" i="24"/>
  <c r="U8547" i="10"/>
  <c r="E8546" i="24"/>
  <c r="U1999" i="10"/>
  <c r="E1998" i="24"/>
  <c r="U3118" i="10"/>
  <c r="E3117" i="24"/>
  <c r="U3926" i="10"/>
  <c r="E3925" i="24"/>
  <c r="U4082" i="10"/>
  <c r="E4081" i="24"/>
  <c r="U4375" i="10"/>
  <c r="E4374" i="24"/>
  <c r="U7411" i="10"/>
  <c r="E7410" i="24"/>
  <c r="U7923" i="10"/>
  <c r="E7922" i="24"/>
  <c r="U8435" i="10"/>
  <c r="E8434" i="24"/>
  <c r="U2720" i="10"/>
  <c r="E2719" i="24"/>
  <c r="U3933" i="10"/>
  <c r="E3932" i="24"/>
  <c r="U4455" i="10"/>
  <c r="E4454" i="24"/>
  <c r="U4711" i="10"/>
  <c r="E4710" i="24"/>
  <c r="U4967" i="10"/>
  <c r="E4966" i="24"/>
  <c r="U5223" i="10"/>
  <c r="E5222" i="24"/>
  <c r="U5479" i="10"/>
  <c r="E5478" i="24"/>
  <c r="U5735" i="10"/>
  <c r="E5734" i="24"/>
  <c r="U5991" i="10"/>
  <c r="E5990" i="24"/>
  <c r="U6247" i="10"/>
  <c r="E6246" i="24"/>
  <c r="U6503" i="10"/>
  <c r="E6502" i="24"/>
  <c r="U6759" i="10"/>
  <c r="E6758" i="24"/>
  <c r="U7015" i="10"/>
  <c r="E7014" i="24"/>
  <c r="U7271" i="10"/>
  <c r="E7270" i="24"/>
  <c r="U7527" i="10"/>
  <c r="E7526" i="24"/>
  <c r="U7783" i="10"/>
  <c r="E7782" i="24"/>
  <c r="U8039" i="10"/>
  <c r="E8038" i="24"/>
  <c r="U8295" i="10"/>
  <c r="E8294" i="24"/>
  <c r="U8551" i="10"/>
  <c r="E8550" i="24"/>
  <c r="U2033" i="10"/>
  <c r="E2032" i="24"/>
  <c r="U3130" i="10"/>
  <c r="E3129" i="24"/>
  <c r="U3934" i="10"/>
  <c r="E3933" i="24"/>
  <c r="U4088" i="10"/>
  <c r="E4087" i="24"/>
  <c r="U4379" i="10"/>
  <c r="E4378" i="24"/>
  <c r="U4635" i="10"/>
  <c r="E4634" i="24"/>
  <c r="U4891" i="10"/>
  <c r="E4890" i="24"/>
  <c r="U5147" i="10"/>
  <c r="E5146" i="24"/>
  <c r="U5403" i="10"/>
  <c r="E5402" i="24"/>
  <c r="U5659" i="10"/>
  <c r="E5658" i="24"/>
  <c r="U5915" i="10"/>
  <c r="E5914" i="24"/>
  <c r="U6171" i="10"/>
  <c r="E6170" i="24"/>
  <c r="U6427" i="10"/>
  <c r="E6426" i="24"/>
  <c r="U6683" i="10"/>
  <c r="E6682" i="24"/>
  <c r="U6939" i="10"/>
  <c r="E6938" i="24"/>
  <c r="U7195" i="10"/>
  <c r="E7194" i="24"/>
  <c r="U7451" i="10"/>
  <c r="E7450" i="24"/>
  <c r="U7707" i="10"/>
  <c r="E7706" i="24"/>
  <c r="U7963" i="10"/>
  <c r="E7962" i="24"/>
  <c r="U8219" i="10"/>
  <c r="E8218" i="24"/>
  <c r="U8475" i="10"/>
  <c r="E8474" i="24"/>
  <c r="U8731" i="10"/>
  <c r="E8730" i="24"/>
  <c r="U2862" i="10"/>
  <c r="E2861" i="24"/>
  <c r="U3770" i="10"/>
  <c r="E3769" i="24"/>
  <c r="U4232" i="10"/>
  <c r="E4231" i="24"/>
  <c r="U4573" i="10"/>
  <c r="E4572" i="24"/>
  <c r="U4914" i="10"/>
  <c r="E4913" i="24"/>
  <c r="U5256" i="10"/>
  <c r="E5255" i="24"/>
  <c r="U5597" i="10"/>
  <c r="E5596" i="24"/>
  <c r="U5938" i="10"/>
  <c r="E5937" i="24"/>
  <c r="U6280" i="10"/>
  <c r="E6279" i="24"/>
  <c r="U6621" i="10"/>
  <c r="E6620" i="24"/>
  <c r="U6962" i="10"/>
  <c r="E6961" i="24"/>
  <c r="U7304" i="10"/>
  <c r="E7303" i="24"/>
  <c r="U7645" i="10"/>
  <c r="E7644" i="24"/>
  <c r="U7986" i="10"/>
  <c r="E7985" i="24"/>
  <c r="U8328" i="10"/>
  <c r="E8327" i="24"/>
  <c r="U8669" i="10"/>
  <c r="E8668" i="24"/>
  <c r="U3210" i="10"/>
  <c r="E3209" i="24"/>
  <c r="U4124" i="10"/>
  <c r="E4123" i="24"/>
  <c r="U4606" i="10"/>
  <c r="E4605" i="24"/>
  <c r="U5061" i="10"/>
  <c r="E5060" i="24"/>
  <c r="U5516" i="10"/>
  <c r="E5515" i="24"/>
  <c r="U5972" i="10"/>
  <c r="E5971" i="24"/>
  <c r="U6426" i="10"/>
  <c r="E6425" i="24"/>
  <c r="U4408" i="10"/>
  <c r="E4407" i="24"/>
  <c r="U4749" i="10"/>
  <c r="E4748" i="24"/>
  <c r="U5090" i="10"/>
  <c r="E5089" i="24"/>
  <c r="U5432" i="10"/>
  <c r="E5431" i="24"/>
  <c r="U5773" i="10"/>
  <c r="E5772" i="24"/>
  <c r="U6114" i="10"/>
  <c r="E6113" i="24"/>
  <c r="U6456" i="10"/>
  <c r="E6455" i="24"/>
  <c r="U6797" i="10"/>
  <c r="E6796" i="24"/>
  <c r="U7138" i="10"/>
  <c r="E7137" i="24"/>
  <c r="U7480" i="10"/>
  <c r="E7479" i="24"/>
  <c r="U7821" i="10"/>
  <c r="E7820" i="24"/>
  <c r="U8162" i="10"/>
  <c r="E8161" i="24"/>
  <c r="U8504" i="10"/>
  <c r="E8503" i="24"/>
  <c r="U2624" i="10"/>
  <c r="E2623" i="24"/>
  <c r="U3830" i="10"/>
  <c r="E3829" i="24"/>
  <c r="U4385" i="10"/>
  <c r="E4384" i="24"/>
  <c r="U4841" i="10"/>
  <c r="E4840" i="24"/>
  <c r="U5296" i="10"/>
  <c r="E5295" i="24"/>
  <c r="U5750" i="10"/>
  <c r="E5749" i="24"/>
  <c r="U6206" i="10"/>
  <c r="E6205" i="24"/>
  <c r="U6661" i="10"/>
  <c r="E6660" i="24"/>
  <c r="U4285" i="10"/>
  <c r="E4284" i="24"/>
  <c r="U4626" i="10"/>
  <c r="E4625" i="24"/>
  <c r="U4968" i="10"/>
  <c r="E4967" i="24"/>
  <c r="U5309" i="10"/>
  <c r="E5308" i="24"/>
  <c r="U5650" i="10"/>
  <c r="E5649" i="24"/>
  <c r="U5992" i="10"/>
  <c r="E5991" i="24"/>
  <c r="U6333" i="10"/>
  <c r="E6332" i="24"/>
  <c r="U6674" i="10"/>
  <c r="E6673" i="24"/>
  <c r="U7016" i="10"/>
  <c r="E7015" i="24"/>
  <c r="U7357" i="10"/>
  <c r="E7356" i="24"/>
  <c r="U7698" i="10"/>
  <c r="E7697" i="24"/>
  <c r="U8040" i="10"/>
  <c r="E8039" i="24"/>
  <c r="U8381" i="10"/>
  <c r="E8380" i="24"/>
  <c r="U8722" i="10"/>
  <c r="E8721" i="24"/>
  <c r="U3397" i="10"/>
  <c r="E3396" i="24"/>
  <c r="U4220" i="10"/>
  <c r="E4219" i="24"/>
  <c r="U4677" i="10"/>
  <c r="E4676" i="24"/>
  <c r="U5132" i="10"/>
  <c r="E5131" i="24"/>
  <c r="U5588" i="10"/>
  <c r="E5587" i="24"/>
  <c r="U6042" i="10"/>
  <c r="E6041" i="24"/>
  <c r="U4112" i="10"/>
  <c r="E4111" i="24"/>
  <c r="U4482" i="10"/>
  <c r="E4481" i="24"/>
  <c r="U4824" i="10"/>
  <c r="E4823" i="24"/>
  <c r="U5165" i="10"/>
  <c r="E5164" i="24"/>
  <c r="U5506" i="10"/>
  <c r="E5505" i="24"/>
  <c r="U5848" i="10"/>
  <c r="E5847" i="24"/>
  <c r="U6189" i="10"/>
  <c r="E6188" i="24"/>
  <c r="U6530" i="10"/>
  <c r="E6529" i="24"/>
  <c r="U6872" i="10"/>
  <c r="E6871" i="24"/>
  <c r="U7213" i="10"/>
  <c r="E7212" i="24"/>
  <c r="U7554" i="10"/>
  <c r="E7553" i="24"/>
  <c r="U7896" i="10"/>
  <c r="E7895" i="24"/>
  <c r="U8237" i="10"/>
  <c r="E8236" i="24"/>
  <c r="U8578" i="10"/>
  <c r="E8577" i="24"/>
  <c r="U2885" i="10"/>
  <c r="E2884" i="24"/>
  <c r="U3964" i="10"/>
  <c r="E3963" i="24"/>
  <c r="U4485" i="10"/>
  <c r="E4484" i="24"/>
  <c r="U4940" i="10"/>
  <c r="E4939" i="24"/>
  <c r="U5396" i="10"/>
  <c r="E5395" i="24"/>
  <c r="U5850" i="10"/>
  <c r="E5849" i="24"/>
  <c r="U6305" i="10"/>
  <c r="E6304" i="24"/>
  <c r="U6761" i="10"/>
  <c r="E6760" i="24"/>
  <c r="U7009" i="10"/>
  <c r="E7008" i="24"/>
  <c r="U7465" i="10"/>
  <c r="E7464" i="24"/>
  <c r="U7920" i="10"/>
  <c r="E7919" i="24"/>
  <c r="U8374" i="10"/>
  <c r="E8373" i="24"/>
  <c r="U2433" i="10"/>
  <c r="E2432" i="24"/>
  <c r="U3726" i="10"/>
  <c r="E3725" i="24"/>
  <c r="U4345" i="10"/>
  <c r="E4344" i="24"/>
  <c r="U4800" i="10"/>
  <c r="E4799" i="24"/>
  <c r="U5254" i="10"/>
  <c r="E5253" i="24"/>
  <c r="U5710" i="10"/>
  <c r="E5709" i="24"/>
  <c r="U6165" i="10"/>
  <c r="E6164" i="24"/>
  <c r="U6620" i="10"/>
  <c r="E6619" i="24"/>
  <c r="U7076" i="10"/>
  <c r="E7075" i="24"/>
  <c r="U7530" i="10"/>
  <c r="E7529" i="24"/>
  <c r="U7985" i="10"/>
  <c r="E7984" i="24"/>
  <c r="U3524" i="10"/>
  <c r="E3523" i="24"/>
  <c r="U4724" i="10"/>
  <c r="E4723" i="24"/>
  <c r="U5633" i="10"/>
  <c r="E5632" i="24"/>
  <c r="U6544" i="10"/>
  <c r="E6543" i="24"/>
  <c r="U7454" i="10"/>
  <c r="E7453" i="24"/>
  <c r="U8314" i="10"/>
  <c r="E8313" i="24"/>
  <c r="U6874" i="10"/>
  <c r="E6873" i="24"/>
  <c r="U7329" i="10"/>
  <c r="E7328" i="24"/>
  <c r="U7785" i="10"/>
  <c r="E7784" i="24"/>
  <c r="U8240" i="10"/>
  <c r="E8239" i="24"/>
  <c r="U8694" i="10"/>
  <c r="E8693" i="24"/>
  <c r="U3365" i="10"/>
  <c r="E3364" i="24"/>
  <c r="U4202" i="10"/>
  <c r="E4201" i="24"/>
  <c r="U4665" i="10"/>
  <c r="E4664" i="24"/>
  <c r="U5120" i="10"/>
  <c r="E5119" i="24"/>
  <c r="U5574" i="10"/>
  <c r="E5573" i="24"/>
  <c r="U6030" i="10"/>
  <c r="E6029" i="24"/>
  <c r="U6485" i="10"/>
  <c r="E6484" i="24"/>
  <c r="U6940" i="10"/>
  <c r="E6939" i="24"/>
  <c r="U7396" i="10"/>
  <c r="E7395" i="24"/>
  <c r="U7850" i="10"/>
  <c r="E7849" i="24"/>
  <c r="U7171" i="10"/>
  <c r="E7170" i="24"/>
  <c r="U7683" i="10"/>
  <c r="E7682" i="24"/>
  <c r="U8195" i="10"/>
  <c r="E8194" i="24"/>
  <c r="U8707" i="10"/>
  <c r="E8706" i="24"/>
  <c r="U3685" i="10"/>
  <c r="E3684" i="24"/>
  <c r="U4279" i="10"/>
  <c r="E4278" i="24"/>
  <c r="U4599" i="10"/>
  <c r="E4598" i="24"/>
  <c r="U4855" i="10"/>
  <c r="E4854" i="24"/>
  <c r="U5111" i="10"/>
  <c r="E5110" i="24"/>
  <c r="U5367" i="10"/>
  <c r="E5366" i="24"/>
  <c r="U5623" i="10"/>
  <c r="E5622" i="24"/>
  <c r="U5879" i="10"/>
  <c r="E5878" i="24"/>
  <c r="U6135" i="10"/>
  <c r="E6134" i="24"/>
  <c r="U6391" i="10"/>
  <c r="E6390" i="24"/>
  <c r="U6647" i="10"/>
  <c r="E6646" i="24"/>
  <c r="U6903" i="10"/>
  <c r="E6902" i="24"/>
  <c r="U7159" i="10"/>
  <c r="E7158" i="24"/>
  <c r="U7415" i="10"/>
  <c r="E7414" i="24"/>
  <c r="U7671" i="10"/>
  <c r="E7670" i="24"/>
  <c r="U7927" i="10"/>
  <c r="E7926" i="24"/>
  <c r="U8183" i="10"/>
  <c r="E8182" i="24"/>
  <c r="U8439" i="10"/>
  <c r="E8438" i="24"/>
  <c r="U8695" i="10"/>
  <c r="E8694" i="24"/>
  <c r="U2734" i="10"/>
  <c r="E2733" i="24"/>
  <c r="U3642" i="10"/>
  <c r="E3641" i="24"/>
  <c r="U3938" i="10"/>
  <c r="E3937" i="24"/>
  <c r="U4267" i="10"/>
  <c r="E4266" i="24"/>
  <c r="U4523" i="10"/>
  <c r="E4522" i="24"/>
  <c r="U4779" i="10"/>
  <c r="E4778" i="24"/>
  <c r="U5035" i="10"/>
  <c r="E5034" i="24"/>
  <c r="U5291" i="10"/>
  <c r="E5290" i="24"/>
  <c r="U5547" i="10"/>
  <c r="E5546" i="24"/>
  <c r="U5803" i="10"/>
  <c r="E5802" i="24"/>
  <c r="U6059" i="10"/>
  <c r="E6058" i="24"/>
  <c r="U6315" i="10"/>
  <c r="E6314" i="24"/>
  <c r="U6571" i="10"/>
  <c r="E6570" i="24"/>
  <c r="U6827" i="10"/>
  <c r="E6826" i="24"/>
  <c r="U7083" i="10"/>
  <c r="E7082" i="24"/>
  <c r="U7339" i="10"/>
  <c r="E7338" i="24"/>
  <c r="U7595" i="10"/>
  <c r="E7594" i="24"/>
  <c r="U7851" i="10"/>
  <c r="E7850" i="24"/>
  <c r="U8107" i="10"/>
  <c r="E8106" i="24"/>
  <c r="U8363" i="10"/>
  <c r="E8362" i="24"/>
  <c r="U8619" i="10"/>
  <c r="E8618" i="24"/>
  <c r="U2289" i="10"/>
  <c r="E2288" i="24"/>
  <c r="U484" i="10"/>
  <c r="E483" i="24"/>
  <c r="U2747" i="10"/>
  <c r="E2746" i="24"/>
  <c r="U2008" i="10"/>
  <c r="E2007" i="24"/>
  <c r="U2221" i="10"/>
  <c r="E2220" i="24"/>
  <c r="U5823" i="10"/>
  <c r="E5822" i="24"/>
  <c r="U5875" i="10"/>
  <c r="E5874" i="24"/>
  <c r="U3403" i="10"/>
  <c r="E3402" i="24"/>
  <c r="U3219" i="10"/>
  <c r="E3218" i="24"/>
  <c r="U1688" i="10"/>
  <c r="E1687" i="24"/>
  <c r="U1635" i="10"/>
  <c r="E1634" i="24"/>
  <c r="U1279" i="10"/>
  <c r="E1278" i="24"/>
  <c r="U1290" i="10"/>
  <c r="E1289" i="24"/>
  <c r="U3820" i="10"/>
  <c r="E3819" i="24"/>
  <c r="U5071" i="10"/>
  <c r="E5070" i="24"/>
  <c r="U7119" i="10"/>
  <c r="E7118" i="24"/>
  <c r="U3502" i="10"/>
  <c r="E3501" i="24"/>
  <c r="U5763" i="10"/>
  <c r="E5762" i="24"/>
  <c r="U2471" i="10"/>
  <c r="E2470" i="24"/>
  <c r="U1927" i="10"/>
  <c r="E1926" i="24"/>
  <c r="U3995" i="10"/>
  <c r="E3994" i="24"/>
  <c r="U3311" i="10"/>
  <c r="E3310" i="24"/>
  <c r="U2787" i="10"/>
  <c r="E2786" i="24"/>
  <c r="U2028" i="10"/>
  <c r="E2027" i="24"/>
  <c r="U4087" i="10"/>
  <c r="E4086" i="24"/>
  <c r="U2490" i="10"/>
  <c r="E2489" i="24"/>
  <c r="U626" i="10"/>
  <c r="E625" i="24"/>
  <c r="U1965" i="10"/>
  <c r="E1964" i="24"/>
  <c r="U3233" i="10"/>
  <c r="E3232" i="24"/>
  <c r="U2262" i="10"/>
  <c r="E2261" i="24"/>
  <c r="U2341" i="10"/>
  <c r="E2340" i="24"/>
  <c r="U3800" i="10"/>
  <c r="E3799" i="24"/>
  <c r="U3864" i="10"/>
  <c r="E3863" i="24"/>
  <c r="U2824" i="10"/>
  <c r="E2823" i="24"/>
  <c r="U2246" i="10"/>
  <c r="E2245" i="24"/>
  <c r="U3756" i="10"/>
  <c r="E3755" i="24"/>
  <c r="U3298" i="10"/>
  <c r="E3297" i="24"/>
  <c r="U2900" i="10"/>
  <c r="E2899" i="24"/>
  <c r="U4575" i="10"/>
  <c r="E4574" i="24"/>
  <c r="U5599" i="10"/>
  <c r="E5598" i="24"/>
  <c r="U6623" i="10"/>
  <c r="E6622" i="24"/>
  <c r="U7647" i="10"/>
  <c r="E7646" i="24"/>
  <c r="U8671" i="10"/>
  <c r="E8670" i="24"/>
  <c r="U4243" i="10"/>
  <c r="E4242" i="24"/>
  <c r="U5267" i="10"/>
  <c r="E5266" i="24"/>
  <c r="U6291" i="10"/>
  <c r="E6290" i="24"/>
  <c r="U7315" i="10"/>
  <c r="E7314" i="24"/>
  <c r="U8339" i="10"/>
  <c r="E8338" i="24"/>
  <c r="U4012" i="10"/>
  <c r="E4011" i="24"/>
  <c r="U2231" i="10"/>
  <c r="E2230" i="24"/>
  <c r="U3255" i="10"/>
  <c r="E3254" i="24"/>
  <c r="U1507" i="10"/>
  <c r="E1506" i="24"/>
  <c r="U2731" i="10"/>
  <c r="E2730" i="24"/>
  <c r="U3755" i="10"/>
  <c r="E3754" i="24"/>
  <c r="U2047" i="10"/>
  <c r="E2046" i="24"/>
  <c r="U3071" i="10"/>
  <c r="E3070" i="24"/>
  <c r="U597" i="10"/>
  <c r="E596" i="24"/>
  <c r="U2547" i="10"/>
  <c r="E2546" i="24"/>
  <c r="U3571" i="10"/>
  <c r="E3570" i="24"/>
  <c r="U1682" i="10"/>
  <c r="E1681" i="24"/>
  <c r="U1470" i="10"/>
  <c r="E1469" i="24"/>
  <c r="U3105" i="10"/>
  <c r="E3104" i="24"/>
  <c r="U2144" i="10"/>
  <c r="E2143" i="24"/>
  <c r="U2010" i="10"/>
  <c r="E2009" i="24"/>
  <c r="U3068" i="10"/>
  <c r="E3067" i="24"/>
  <c r="U339" i="10"/>
  <c r="E338" i="24"/>
  <c r="U2020" i="10"/>
  <c r="E2019" i="24"/>
  <c r="U2532" i="10"/>
  <c r="E2531" i="24"/>
  <c r="U1311" i="10"/>
  <c r="E1310" i="24"/>
  <c r="U2732" i="10"/>
  <c r="E2731" i="24"/>
  <c r="U4079" i="10"/>
  <c r="E4078" i="24"/>
  <c r="U1816" i="10"/>
  <c r="E1815" i="24"/>
  <c r="U2376" i="10"/>
  <c r="E2375" i="24"/>
  <c r="U1647" i="10"/>
  <c r="E1646" i="24"/>
  <c r="U2474" i="10"/>
  <c r="E2473" i="24"/>
  <c r="U3206" i="10"/>
  <c r="E3205" i="24"/>
  <c r="U3825" i="10"/>
  <c r="E3824" i="24"/>
  <c r="U2685" i="10"/>
  <c r="E2684" i="24"/>
  <c r="U3368" i="10"/>
  <c r="E3367" i="24"/>
  <c r="U2038" i="10"/>
  <c r="E2037" i="24"/>
  <c r="U3038" i="10"/>
  <c r="E3037" i="24"/>
  <c r="U3596" i="10"/>
  <c r="E3595" i="24"/>
  <c r="U2373" i="10"/>
  <c r="E2372" i="24"/>
  <c r="U3138" i="10"/>
  <c r="E3137" i="24"/>
  <c r="U3821" i="10"/>
  <c r="E3820" i="24"/>
  <c r="U2558" i="10"/>
  <c r="E2557" i="24"/>
  <c r="U3254" i="10"/>
  <c r="E3253" i="24"/>
  <c r="U1908" i="10"/>
  <c r="E1907" i="24"/>
  <c r="U2845" i="10"/>
  <c r="E2844" i="24"/>
  <c r="U3528" i="10"/>
  <c r="E3527" i="24"/>
  <c r="U2278" i="10"/>
  <c r="E2277" i="24"/>
  <c r="U3358" i="10"/>
  <c r="E3357" i="24"/>
  <c r="U3777" i="10"/>
  <c r="E3776" i="24"/>
  <c r="U2637" i="10"/>
  <c r="E2636" i="24"/>
  <c r="U3320" i="10"/>
  <c r="E3319" i="24"/>
  <c r="U1952" i="10"/>
  <c r="E1951" i="24"/>
  <c r="U2942" i="10"/>
  <c r="E2941" i="24"/>
  <c r="U4029" i="10"/>
  <c r="E4028" i="24"/>
  <c r="U4591" i="10"/>
  <c r="E4590" i="24"/>
  <c r="U5103" i="10"/>
  <c r="E5102" i="24"/>
  <c r="U5615" i="10"/>
  <c r="E5614" i="24"/>
  <c r="U6127" i="10"/>
  <c r="E6126" i="24"/>
  <c r="U6639" i="10"/>
  <c r="E6638" i="24"/>
  <c r="U7151" i="10"/>
  <c r="E7150" i="24"/>
  <c r="U7663" i="10"/>
  <c r="E7662" i="24"/>
  <c r="U8175" i="10"/>
  <c r="E8174" i="24"/>
  <c r="U8687" i="10"/>
  <c r="E8686" i="24"/>
  <c r="U3616" i="10"/>
  <c r="E3615" i="24"/>
  <c r="U4259" i="10"/>
  <c r="E4258" i="24"/>
  <c r="U4515" i="10"/>
  <c r="E4514" i="24"/>
  <c r="U4771" i="10"/>
  <c r="E4770" i="24"/>
  <c r="U5027" i="10"/>
  <c r="E5026" i="24"/>
  <c r="U5283" i="10"/>
  <c r="E5282" i="24"/>
  <c r="U5539" i="10"/>
  <c r="E5538" i="24"/>
  <c r="U5795" i="10"/>
  <c r="E5794" i="24"/>
  <c r="U6051" i="10"/>
  <c r="E6050" i="24"/>
  <c r="U6307" i="10"/>
  <c r="E6306" i="24"/>
  <c r="U6563" i="10"/>
  <c r="E6562" i="24"/>
  <c r="U6819" i="10"/>
  <c r="E6818" i="24"/>
  <c r="U7075" i="10"/>
  <c r="E7074" i="24"/>
  <c r="U7331" i="10"/>
  <c r="E7330" i="24"/>
  <c r="U7587" i="10"/>
  <c r="E7586" i="24"/>
  <c r="U7843" i="10"/>
  <c r="E7842" i="24"/>
  <c r="U8099" i="10"/>
  <c r="E8098" i="24"/>
  <c r="U8355" i="10"/>
  <c r="E8354" i="24"/>
  <c r="U8611" i="10"/>
  <c r="E8610" i="24"/>
  <c r="U2169" i="10"/>
  <c r="E2168" i="24"/>
  <c r="U3344" i="10"/>
  <c r="E3343" i="24"/>
  <c r="U4041" i="10"/>
  <c r="E4040" i="24"/>
  <c r="U4168" i="10"/>
  <c r="E4167" i="24"/>
  <c r="U7027" i="10"/>
  <c r="E7026" i="24"/>
  <c r="U7539" i="10"/>
  <c r="E7538" i="24"/>
  <c r="U8051" i="10"/>
  <c r="E8050" i="24"/>
  <c r="U8563" i="10"/>
  <c r="E8562" i="24"/>
  <c r="U3173" i="10"/>
  <c r="E3172" i="24"/>
  <c r="U4104" i="10"/>
  <c r="E4103" i="24"/>
  <c r="U4519" i="10"/>
  <c r="E4518" i="24"/>
  <c r="U4775" i="10"/>
  <c r="E4774" i="24"/>
  <c r="U5031" i="10"/>
  <c r="E5030" i="24"/>
  <c r="U5287" i="10"/>
  <c r="E5286" i="24"/>
  <c r="U5543" i="10"/>
  <c r="E5542" i="24"/>
  <c r="U5799" i="10"/>
  <c r="E5798" i="24"/>
  <c r="U6055" i="10"/>
  <c r="E6054" i="24"/>
  <c r="U6311" i="10"/>
  <c r="E6310" i="24"/>
  <c r="U6567" i="10"/>
  <c r="E6566" i="24"/>
  <c r="U6823" i="10"/>
  <c r="E6822" i="24"/>
  <c r="U7079" i="10"/>
  <c r="E7078" i="24"/>
  <c r="U7335" i="10"/>
  <c r="E7334" i="24"/>
  <c r="U7591" i="10"/>
  <c r="E7590" i="24"/>
  <c r="U7847" i="10"/>
  <c r="E7846" i="24"/>
  <c r="U8103" i="10"/>
  <c r="E8102" i="24"/>
  <c r="U8359" i="10"/>
  <c r="E8358" i="24"/>
  <c r="U8615" i="10"/>
  <c r="E8614" i="24"/>
  <c r="U2233" i="10"/>
  <c r="E2232" i="24"/>
  <c r="U3360" i="10"/>
  <c r="E3359" i="24"/>
  <c r="U4048" i="10"/>
  <c r="E4047" i="24"/>
  <c r="U4173" i="10"/>
  <c r="E4172" i="24"/>
  <c r="U4443" i="10"/>
  <c r="E4442" i="24"/>
  <c r="U4699" i="10"/>
  <c r="E4698" i="24"/>
  <c r="U4955" i="10"/>
  <c r="E4954" i="24"/>
  <c r="U5211" i="10"/>
  <c r="E5210" i="24"/>
  <c r="U5467" i="10"/>
  <c r="E5466" i="24"/>
  <c r="U5723" i="10"/>
  <c r="E5722" i="24"/>
  <c r="U5979" i="10"/>
  <c r="E5978" i="24"/>
  <c r="U6235" i="10"/>
  <c r="E6234" i="24"/>
  <c r="U6491" i="10"/>
  <c r="E6490" i="24"/>
  <c r="U6747" i="10"/>
  <c r="E6746" i="24"/>
  <c r="U7003" i="10"/>
  <c r="E7002" i="24"/>
  <c r="U7259" i="10"/>
  <c r="E7258" i="24"/>
  <c r="U7515" i="10"/>
  <c r="E7514" i="24"/>
  <c r="U7771" i="10"/>
  <c r="E7770" i="24"/>
  <c r="U8027" i="10"/>
  <c r="E8026" i="24"/>
  <c r="U8283" i="10"/>
  <c r="E8282" i="24"/>
  <c r="U8539" i="10"/>
  <c r="E8538" i="24"/>
  <c r="U1913" i="10"/>
  <c r="E1912" i="24"/>
  <c r="U3088" i="10"/>
  <c r="E3087" i="24"/>
  <c r="U3913" i="10"/>
  <c r="E3912" i="24"/>
  <c r="U4317" i="10"/>
  <c r="E4316" i="24"/>
  <c r="U4658" i="10"/>
  <c r="E4657" i="24"/>
  <c r="U5000" i="10"/>
  <c r="E4999" i="24"/>
  <c r="U5341" i="10"/>
  <c r="E5340" i="24"/>
  <c r="U5682" i="10"/>
  <c r="E5681" i="24"/>
  <c r="U6024" i="10"/>
  <c r="E6023" i="24"/>
  <c r="U6365" i="10"/>
  <c r="E6364" i="24"/>
  <c r="U6706" i="10"/>
  <c r="E6705" i="24"/>
  <c r="U7048" i="10"/>
  <c r="E7047" i="24"/>
  <c r="U7389" i="10"/>
  <c r="E7388" i="24"/>
  <c r="U7730" i="10"/>
  <c r="E7729" i="24"/>
  <c r="U8072" i="10"/>
  <c r="E8071" i="24"/>
  <c r="U8413" i="10"/>
  <c r="E8412" i="24"/>
  <c r="U8754" i="10"/>
  <c r="E8753" i="24"/>
  <c r="U3513" i="10"/>
  <c r="E3512" i="24"/>
  <c r="U4265" i="10"/>
  <c r="E4264" i="24"/>
  <c r="U4720" i="10"/>
  <c r="E4719" i="24"/>
  <c r="U5174" i="10"/>
  <c r="E5173" i="24"/>
  <c r="U5630" i="10"/>
  <c r="E5629" i="24"/>
  <c r="U6085" i="10"/>
  <c r="E6084" i="24"/>
  <c r="U4126" i="10"/>
  <c r="E4125" i="24"/>
  <c r="U4493" i="10"/>
  <c r="E4492" i="24"/>
  <c r="U4834" i="10"/>
  <c r="E4833" i="24"/>
  <c r="U5176" i="10"/>
  <c r="E5175" i="24"/>
  <c r="U5517" i="10"/>
  <c r="E5516" i="24"/>
  <c r="U5858" i="10"/>
  <c r="E5857" i="24"/>
  <c r="U6200" i="10"/>
  <c r="E6199" i="24"/>
  <c r="U6541" i="10"/>
  <c r="E6540" i="24"/>
  <c r="U6882" i="10"/>
  <c r="E6881" i="24"/>
  <c r="U7224" i="10"/>
  <c r="E7223" i="24"/>
  <c r="U7565" i="10"/>
  <c r="E7564" i="24"/>
  <c r="U7906" i="10"/>
  <c r="E7905" i="24"/>
  <c r="U8248" i="10"/>
  <c r="E8247" i="24"/>
  <c r="U8589" i="10"/>
  <c r="E8588" i="24"/>
  <c r="U2926" i="10"/>
  <c r="E2925" i="24"/>
  <c r="U3982" i="10"/>
  <c r="E3981" i="24"/>
  <c r="U4500" i="10"/>
  <c r="E4499" i="24"/>
  <c r="U4954" i="10"/>
  <c r="E4953" i="24"/>
  <c r="U5409" i="10"/>
  <c r="E5408" i="24"/>
  <c r="U5865" i="10"/>
  <c r="E5864" i="24"/>
  <c r="U6320" i="10"/>
  <c r="E6319" i="24"/>
  <c r="U6774" i="10"/>
  <c r="E6773" i="24"/>
  <c r="U4370" i="10"/>
  <c r="E4369" i="24"/>
  <c r="U4712" i="10"/>
  <c r="E4711" i="24"/>
  <c r="U5053" i="10"/>
  <c r="E5052" i="24"/>
  <c r="U5394" i="10"/>
  <c r="E5393" i="24"/>
  <c r="U5736" i="10"/>
  <c r="E5735" i="24"/>
  <c r="U6077" i="10"/>
  <c r="E6076" i="24"/>
  <c r="U6418" i="10"/>
  <c r="E6417" i="24"/>
  <c r="U6760" i="10"/>
  <c r="E6759" i="24"/>
  <c r="U7101" i="10"/>
  <c r="E7100" i="24"/>
  <c r="U7442" i="10"/>
  <c r="E7441" i="24"/>
  <c r="U7784" i="10"/>
  <c r="E7783" i="24"/>
  <c r="U8125" i="10"/>
  <c r="E8124" i="24"/>
  <c r="U8466" i="10"/>
  <c r="E8465" i="24"/>
  <c r="U2361" i="10"/>
  <c r="E2360" i="24"/>
  <c r="U3705" i="10"/>
  <c r="E3704" i="24"/>
  <c r="U4336" i="10"/>
  <c r="E4335" i="24"/>
  <c r="U4790" i="10"/>
  <c r="E4789" i="24"/>
  <c r="U5246" i="10"/>
  <c r="E5245" i="24"/>
  <c r="U5701" i="10"/>
  <c r="E5700" i="24"/>
  <c r="U6156" i="10"/>
  <c r="E6155" i="24"/>
  <c r="U4225" i="10"/>
  <c r="E4224" i="24"/>
  <c r="U4568" i="10"/>
  <c r="E4567" i="24"/>
  <c r="U4909" i="10"/>
  <c r="E4908" i="24"/>
  <c r="U5250" i="10"/>
  <c r="E5249" i="24"/>
  <c r="U5592" i="10"/>
  <c r="E5591" i="24"/>
  <c r="U5933" i="10"/>
  <c r="E5932" i="24"/>
  <c r="U6274" i="10"/>
  <c r="E6273" i="24"/>
  <c r="U6616" i="10"/>
  <c r="E6615" i="24"/>
  <c r="U6957" i="10"/>
  <c r="E6956" i="24"/>
  <c r="U7298" i="10"/>
  <c r="E7297" i="24"/>
  <c r="U7640" i="10"/>
  <c r="E7639" i="24"/>
  <c r="U7981" i="10"/>
  <c r="E7980" i="24"/>
  <c r="U8322" i="10"/>
  <c r="E8321" i="24"/>
  <c r="U8664" i="10"/>
  <c r="E8663" i="24"/>
  <c r="U3193" i="10"/>
  <c r="E3192" i="24"/>
  <c r="U4116" i="10"/>
  <c r="E4115" i="24"/>
  <c r="U4598" i="10"/>
  <c r="E4597" i="24"/>
  <c r="U5054" i="10"/>
  <c r="E5053" i="24"/>
  <c r="U5509" i="10"/>
  <c r="E5508" i="24"/>
  <c r="U5964" i="10"/>
  <c r="E5963" i="24"/>
  <c r="U6420" i="10"/>
  <c r="E6419" i="24"/>
  <c r="U6469" i="10"/>
  <c r="E6468" i="24"/>
  <c r="U7124" i="10"/>
  <c r="E7123" i="24"/>
  <c r="U7578" i="10"/>
  <c r="E7577" i="24"/>
  <c r="U8033" i="10"/>
  <c r="E8032" i="24"/>
  <c r="U8489" i="10"/>
  <c r="E8488" i="24"/>
  <c r="U2816" i="10"/>
  <c r="E2815" i="24"/>
  <c r="U3929" i="10"/>
  <c r="E3928" i="24"/>
  <c r="U4458" i="10"/>
  <c r="E4457" i="24"/>
  <c r="U4913" i="10"/>
  <c r="E4912" i="24"/>
  <c r="U5369" i="10"/>
  <c r="E5368" i="24"/>
  <c r="U5824" i="10"/>
  <c r="E5823" i="24"/>
  <c r="U6278" i="10"/>
  <c r="E6277" i="24"/>
  <c r="U6734" i="10"/>
  <c r="E6733" i="24"/>
  <c r="U7189" i="10"/>
  <c r="E7188" i="24"/>
  <c r="U7644" i="10"/>
  <c r="E7643" i="24"/>
  <c r="U8100" i="10"/>
  <c r="E8099" i="24"/>
  <c r="U3978" i="10"/>
  <c r="E3977" i="24"/>
  <c r="U4950" i="10"/>
  <c r="E4949" i="24"/>
  <c r="U5861" i="10"/>
  <c r="E5860" i="24"/>
  <c r="U6772" i="10"/>
  <c r="E6771" i="24"/>
  <c r="U7681" i="10"/>
  <c r="E7680" i="24"/>
  <c r="U8465" i="10"/>
  <c r="E8464" i="24"/>
  <c r="U6988" i="10"/>
  <c r="E6987" i="24"/>
  <c r="U7444" i="10"/>
  <c r="E7443" i="24"/>
  <c r="U7898" i="10"/>
  <c r="E7897" i="24"/>
  <c r="U8353" i="10"/>
  <c r="E8352" i="24"/>
  <c r="U2265" i="10"/>
  <c r="E2264" i="24"/>
  <c r="U3669" i="10"/>
  <c r="E3668" i="24"/>
  <c r="U4324" i="10"/>
  <c r="E4323" i="24"/>
  <c r="U4778" i="10"/>
  <c r="E4777" i="24"/>
  <c r="U5233" i="10"/>
  <c r="E5232" i="24"/>
  <c r="U5689" i="10"/>
  <c r="E5688" i="24"/>
  <c r="U6144" i="10"/>
  <c r="E6143" i="24"/>
  <c r="U6598" i="10"/>
  <c r="E6597" i="24"/>
  <c r="U7054" i="10"/>
  <c r="E7053" i="24"/>
  <c r="U7509" i="10"/>
  <c r="E7508" i="24"/>
  <c r="U7964" i="10"/>
  <c r="E7963" i="24"/>
  <c r="U7299" i="10"/>
  <c r="E7298" i="24"/>
  <c r="U7811" i="10"/>
  <c r="E7810" i="24"/>
  <c r="U8323" i="10"/>
  <c r="E8322" i="24"/>
  <c r="U2257" i="10"/>
  <c r="E2256" i="24"/>
  <c r="U3984" i="10"/>
  <c r="E3983" i="24"/>
  <c r="U4407" i="10"/>
  <c r="E4406" i="24"/>
  <c r="U4663" i="10"/>
  <c r="E4662" i="24"/>
  <c r="U4919" i="10"/>
  <c r="E4918" i="24"/>
  <c r="U5175" i="10"/>
  <c r="E5174" i="24"/>
  <c r="U5431" i="10"/>
  <c r="E5430" i="24"/>
  <c r="U5687" i="10"/>
  <c r="E5686" i="24"/>
  <c r="U5943" i="10"/>
  <c r="E5942" i="24"/>
  <c r="U6199" i="10"/>
  <c r="E6198" i="24"/>
  <c r="U6455" i="10"/>
  <c r="E6454" i="24"/>
  <c r="U6711" i="10"/>
  <c r="E6710" i="24"/>
  <c r="U6967" i="10"/>
  <c r="E6966" i="24"/>
  <c r="U7223" i="10"/>
  <c r="E7222" i="24"/>
  <c r="U7479" i="10"/>
  <c r="E7478" i="24"/>
  <c r="U7735" i="10"/>
  <c r="E7734" i="24"/>
  <c r="U7991" i="10"/>
  <c r="E7990" i="24"/>
  <c r="U8247" i="10"/>
  <c r="E8246" i="24"/>
  <c r="U8503" i="10"/>
  <c r="E8502" i="24"/>
  <c r="U8759" i="10"/>
  <c r="E8758" i="24"/>
  <c r="U2960" i="10"/>
  <c r="E2959" i="24"/>
  <c r="U3849" i="10"/>
  <c r="E3848" i="24"/>
  <c r="U4024" i="10"/>
  <c r="E4023" i="24"/>
  <c r="U4331" i="10"/>
  <c r="E4330" i="24"/>
  <c r="U4587" i="10"/>
  <c r="E4586" i="24"/>
  <c r="U4843" i="10"/>
  <c r="E4842" i="24"/>
  <c r="U5099" i="10"/>
  <c r="E5098" i="24"/>
  <c r="U5355" i="10"/>
  <c r="E5354" i="24"/>
  <c r="U5611" i="10"/>
  <c r="E5610" i="24"/>
  <c r="U5867" i="10"/>
  <c r="E5866" i="24"/>
  <c r="U6123" i="10"/>
  <c r="E6122" i="24"/>
  <c r="U6379" i="10"/>
  <c r="E6378" i="24"/>
  <c r="U6635" i="10"/>
  <c r="E6634" i="24"/>
  <c r="U6891" i="10"/>
  <c r="E6890" i="24"/>
  <c r="U7147" i="10"/>
  <c r="E7146" i="24"/>
  <c r="U7403" i="10"/>
  <c r="E7402" i="24"/>
  <c r="U7659" i="10"/>
  <c r="E7658" i="24"/>
  <c r="U7915" i="10"/>
  <c r="E7914" i="24"/>
  <c r="U8171" i="10"/>
  <c r="E8170" i="24"/>
  <c r="U8427" i="10"/>
  <c r="E8426" i="24"/>
  <c r="U8683" i="10"/>
  <c r="E8682" i="24"/>
  <c r="U2692" i="10"/>
  <c r="E2691" i="24"/>
  <c r="U50" i="10"/>
  <c r="E49" i="24"/>
  <c r="U447" i="10"/>
  <c r="E446" i="24"/>
  <c r="U153" i="10"/>
  <c r="E152" i="24"/>
  <c r="U132" i="10"/>
  <c r="E131" i="24"/>
  <c r="U6154" i="10"/>
  <c r="E6153" i="24"/>
  <c r="U3168" i="10"/>
  <c r="E3167" i="24"/>
  <c r="U7489" i="10"/>
  <c r="E7488" i="24"/>
  <c r="U5669" i="10"/>
  <c r="E5668" i="24"/>
  <c r="U3620" i="10"/>
  <c r="E3619" i="24"/>
  <c r="U7676" i="10"/>
  <c r="E7675" i="24"/>
  <c r="U5856" i="10"/>
  <c r="E5855" i="24"/>
  <c r="U3972" i="10"/>
  <c r="E3971" i="24"/>
  <c r="U6524" i="10"/>
  <c r="E6523" i="24"/>
  <c r="U8044" i="10"/>
  <c r="E8043" i="24"/>
  <c r="U6224" i="10"/>
  <c r="E6223" i="24"/>
  <c r="U4404" i="10"/>
  <c r="E4403" i="24"/>
  <c r="U8506" i="10"/>
  <c r="E8505" i="24"/>
  <c r="U7740" i="10"/>
  <c r="E7739" i="24"/>
  <c r="U6830" i="10"/>
  <c r="E6829" i="24"/>
  <c r="U5920" i="10"/>
  <c r="E5919" i="24"/>
  <c r="U5009" i="10"/>
  <c r="E5008" i="24"/>
  <c r="U4057" i="10"/>
  <c r="E4056" i="24"/>
  <c r="U8757" i="10"/>
  <c r="E8756" i="24"/>
  <c r="U5813" i="10"/>
  <c r="E5812" i="24"/>
  <c r="U2049" i="10"/>
  <c r="E2048" i="24"/>
  <c r="U7233" i="10"/>
  <c r="E7232" i="24"/>
  <c r="U5413" i="10"/>
  <c r="E5412" i="24"/>
  <c r="U2937" i="10"/>
  <c r="E2936" i="24"/>
  <c r="U7420" i="10"/>
  <c r="E7419" i="24"/>
  <c r="U5600" i="10"/>
  <c r="E5599" i="24"/>
  <c r="U3434" i="10"/>
  <c r="E3433" i="24"/>
  <c r="U5785" i="10"/>
  <c r="E5784" i="24"/>
  <c r="U7788" i="10"/>
  <c r="E7787" i="24"/>
  <c r="U5968" i="10"/>
  <c r="E5967" i="24"/>
  <c r="U4121" i="10"/>
  <c r="E4120" i="24"/>
  <c r="U8421" i="10"/>
  <c r="E8420" i="24"/>
  <c r="U7612" i="10"/>
  <c r="E7611" i="24"/>
  <c r="U6702" i="10"/>
  <c r="E6701" i="24"/>
  <c r="U5792" i="10"/>
  <c r="E5791" i="24"/>
  <c r="U4881" i="10"/>
  <c r="E4880" i="24"/>
  <c r="U3886" i="10"/>
  <c r="E3885" i="24"/>
  <c r="U8436" i="10"/>
  <c r="E8435" i="24"/>
  <c r="U5414" i="10"/>
  <c r="E5413" i="24"/>
  <c r="U8604" i="10"/>
  <c r="E8603" i="24"/>
  <c r="U6977" i="10"/>
  <c r="E6976" i="24"/>
  <c r="U5157" i="10"/>
  <c r="E5156" i="24"/>
  <c r="U8729" i="10"/>
  <c r="E8728" i="24"/>
  <c r="U7164" i="10"/>
  <c r="E7163" i="24"/>
  <c r="U5344" i="10"/>
  <c r="E5343" i="24"/>
  <c r="U2752" i="10"/>
  <c r="E2751" i="24"/>
  <c r="U4932" i="10"/>
  <c r="E4931" i="24"/>
  <c r="U7532" i="10"/>
  <c r="E7531" i="24"/>
  <c r="U5712" i="10"/>
  <c r="E5711" i="24"/>
  <c r="U3733" i="10"/>
  <c r="E3732" i="24"/>
  <c r="U8336" i="10"/>
  <c r="E8335" i="24"/>
  <c r="U7484" i="10"/>
  <c r="E7483" i="24"/>
  <c r="U6574" i="10"/>
  <c r="E6573" i="24"/>
  <c r="U5664" i="10"/>
  <c r="E5663" i="24"/>
  <c r="U4753" i="10"/>
  <c r="E4752" i="24"/>
  <c r="U3605" i="10"/>
  <c r="E3604" i="24"/>
  <c r="U8228" i="10"/>
  <c r="E8227" i="24"/>
  <c r="U5244" i="10"/>
  <c r="E5243" i="24"/>
  <c r="U8508" i="10"/>
  <c r="E8507" i="24"/>
  <c r="U6836" i="10"/>
  <c r="E6835" i="24"/>
  <c r="U5014" i="10"/>
  <c r="E5013" i="24"/>
  <c r="U8634" i="10"/>
  <c r="E8633" i="24"/>
  <c r="U7022" i="10"/>
  <c r="E7021" i="24"/>
  <c r="U5201" i="10"/>
  <c r="E5200" i="24"/>
  <c r="U1824" i="10"/>
  <c r="E1823" i="24"/>
  <c r="U4533" i="10"/>
  <c r="E4532" i="24"/>
  <c r="U7390" i="10"/>
  <c r="E7389" i="24"/>
  <c r="U5569" i="10"/>
  <c r="E5568" i="24"/>
  <c r="U3353" i="10"/>
  <c r="E3352" i="24"/>
  <c r="U8288" i="10"/>
  <c r="E8287" i="24"/>
  <c r="U7413" i="10"/>
  <c r="E7412" i="24"/>
  <c r="U6502" i="10"/>
  <c r="E6501" i="24"/>
  <c r="U5593" i="10"/>
  <c r="E5592" i="24"/>
  <c r="U4682" i="10"/>
  <c r="E4681" i="24"/>
  <c r="U3413" i="10"/>
  <c r="E3412" i="24"/>
  <c r="U8457" i="10"/>
  <c r="E8456" i="24"/>
  <c r="U7668" i="10"/>
  <c r="E7667" i="24"/>
  <c r="U6757" i="10"/>
  <c r="E6756" i="24"/>
  <c r="U5846" i="10"/>
  <c r="E5845" i="24"/>
  <c r="U4937" i="10"/>
  <c r="E4936" i="24"/>
  <c r="U3958" i="10"/>
  <c r="E3957" i="24"/>
  <c r="U8092" i="10"/>
  <c r="E8091" i="24"/>
  <c r="U2393" i="10"/>
  <c r="E2392" i="24"/>
  <c r="U295" i="10"/>
  <c r="E294" i="24"/>
  <c r="U213" i="10"/>
  <c r="E212" i="24"/>
  <c r="U390" i="10"/>
  <c r="E389" i="24"/>
  <c r="U8512" i="10"/>
  <c r="E8511" i="24"/>
  <c r="U5500" i="10"/>
  <c r="E5499" i="24"/>
  <c r="U8641" i="10"/>
  <c r="E8640" i="24"/>
  <c r="U7034" i="10"/>
  <c r="E7033" i="24"/>
  <c r="U5214" i="10"/>
  <c r="E5213" i="24"/>
  <c r="U2017" i="10"/>
  <c r="E2016" i="24"/>
  <c r="U7221" i="10"/>
  <c r="E7220" i="24"/>
  <c r="U5401" i="10"/>
  <c r="E5400" i="24"/>
  <c r="U2901" i="10"/>
  <c r="E2900" i="24"/>
  <c r="U5102" i="10"/>
  <c r="E5101" i="24"/>
  <c r="U7589" i="10"/>
  <c r="E7588" i="24"/>
  <c r="U5769" i="10"/>
  <c r="E5768" i="24"/>
  <c r="U3854" i="10"/>
  <c r="E3853" i="24"/>
  <c r="U8356" i="10"/>
  <c r="E8355" i="24"/>
  <c r="U7513" i="10"/>
  <c r="E7512" i="24"/>
  <c r="U6602" i="10"/>
  <c r="E6601" i="24"/>
  <c r="U5692" i="10"/>
  <c r="E5691" i="24"/>
  <c r="U4782" i="10"/>
  <c r="E4781" i="24"/>
  <c r="U3680" i="10"/>
  <c r="E3679" i="24"/>
  <c r="U8117" i="10"/>
  <c r="E8116" i="24"/>
  <c r="U5158" i="10"/>
  <c r="E5157" i="24"/>
  <c r="U8470" i="10"/>
  <c r="E8469" i="24"/>
  <c r="U6778" i="10"/>
  <c r="E6777" i="24"/>
  <c r="U4958" i="10"/>
  <c r="E4957" i="24"/>
  <c r="U8597" i="10"/>
  <c r="E8596" i="24"/>
  <c r="U6965" i="10"/>
  <c r="E6964" i="24"/>
  <c r="U5145" i="10"/>
  <c r="E5144" i="24"/>
  <c r="U8662" i="10"/>
  <c r="E8661" i="24"/>
  <c r="U4362" i="10"/>
  <c r="E4361" i="24"/>
  <c r="U7333" i="10"/>
  <c r="E7332" i="24"/>
  <c r="U5513" i="10"/>
  <c r="E5512" i="24"/>
  <c r="U3200" i="10"/>
  <c r="E3199" i="24"/>
  <c r="U8270" i="10"/>
  <c r="E8269" i="24"/>
  <c r="U7385" i="10"/>
  <c r="E7384" i="24"/>
  <c r="U6474" i="10"/>
  <c r="E6473" i="24"/>
  <c r="U5564" i="10"/>
  <c r="E5563" i="24"/>
  <c r="U4654" i="10"/>
  <c r="E4653" i="24"/>
  <c r="U3338" i="10"/>
  <c r="E3337" i="24"/>
  <c r="U7662" i="10"/>
  <c r="E7661" i="24"/>
  <c r="U4761" i="10"/>
  <c r="E4760" i="24"/>
  <c r="U8300" i="10"/>
  <c r="E8299" i="24"/>
  <c r="U6522" i="10"/>
  <c r="E6521" i="24"/>
  <c r="U4702" i="10"/>
  <c r="E4701" i="24"/>
  <c r="U8426" i="10"/>
  <c r="E8425" i="24"/>
  <c r="U6709" i="10"/>
  <c r="E6708" i="24"/>
  <c r="U4889" i="10"/>
  <c r="E4888" i="24"/>
  <c r="U8341" i="10"/>
  <c r="E8340" i="24"/>
  <c r="U8670" i="10"/>
  <c r="E8669" i="24"/>
  <c r="U7077" i="10"/>
  <c r="E7076" i="24"/>
  <c r="U5257" i="10"/>
  <c r="E5256" i="24"/>
  <c r="U2449" i="10"/>
  <c r="E2448" i="24"/>
  <c r="U8166" i="10"/>
  <c r="E8165" i="24"/>
  <c r="U7257" i="10"/>
  <c r="E7256" i="24"/>
  <c r="U6346" i="10"/>
  <c r="E6345" i="24"/>
  <c r="U5436" i="10"/>
  <c r="E5435" i="24"/>
  <c r="U4526" i="10"/>
  <c r="E4525" i="24"/>
  <c r="U2997" i="10"/>
  <c r="E2996" i="24"/>
  <c r="U7434" i="10"/>
  <c r="E7433" i="24"/>
  <c r="U4561" i="10"/>
  <c r="E4560" i="24"/>
  <c r="U8201" i="10"/>
  <c r="E8200" i="24"/>
  <c r="U6380" i="10"/>
  <c r="E6379" i="24"/>
  <c r="U4560" i="10"/>
  <c r="E4559" i="24"/>
  <c r="U8330" i="10"/>
  <c r="E8329" i="24"/>
  <c r="U6566" i="10"/>
  <c r="E6565" i="24"/>
  <c r="U4746" i="10"/>
  <c r="E4745" i="24"/>
  <c r="U8145" i="10"/>
  <c r="E8144" i="24"/>
  <c r="U8576" i="10"/>
  <c r="E8575" i="24"/>
  <c r="U6934" i="10"/>
  <c r="E6933" i="24"/>
  <c r="U5114" i="10"/>
  <c r="E5113" i="24"/>
  <c r="U8742" i="10"/>
  <c r="E8741" i="24"/>
  <c r="U8096" i="10"/>
  <c r="E8095" i="24"/>
  <c r="U7185" i="10"/>
  <c r="E7184" i="24"/>
  <c r="U6276" i="10"/>
  <c r="E6275" i="24"/>
  <c r="U5365" i="10"/>
  <c r="E5364" i="24"/>
  <c r="U4454" i="10"/>
  <c r="E4453" i="24"/>
  <c r="U2809" i="10"/>
  <c r="E2808" i="24"/>
  <c r="U8305" i="10"/>
  <c r="E8304" i="24"/>
  <c r="U7440" i="10"/>
  <c r="E7439" i="24"/>
  <c r="U6529" i="10"/>
  <c r="E6528" i="24"/>
  <c r="U5620" i="10"/>
  <c r="E5619" i="24"/>
  <c r="U4709" i="10"/>
  <c r="E4708" i="24"/>
  <c r="U180" i="10"/>
  <c r="E179" i="24"/>
  <c r="U276" i="10"/>
  <c r="E275" i="24"/>
  <c r="U306" i="10"/>
  <c r="E305" i="24"/>
  <c r="U7776" i="10"/>
  <c r="E7775" i="24"/>
  <c r="U4874" i="10"/>
  <c r="E4873" i="24"/>
  <c r="U8337" i="10"/>
  <c r="E8336" i="24"/>
  <c r="U6580" i="10"/>
  <c r="E6579" i="24"/>
  <c r="U4758" i="10"/>
  <c r="E4757" i="24"/>
  <c r="U8464" i="10"/>
  <c r="E8463" i="24"/>
  <c r="U6766" i="10"/>
  <c r="E6765" i="24"/>
  <c r="U4945" i="10"/>
  <c r="E4944" i="24"/>
  <c r="U8416" i="10"/>
  <c r="E8415" i="24"/>
  <c r="U8708" i="10"/>
  <c r="E8707" i="24"/>
  <c r="U7134" i="10"/>
  <c r="E7133" i="24"/>
  <c r="U5313" i="10"/>
  <c r="E5312" i="24"/>
  <c r="U2670" i="10"/>
  <c r="E2669" i="24"/>
  <c r="U8196" i="10"/>
  <c r="E8195" i="24"/>
  <c r="U7285" i="10"/>
  <c r="E7284" i="24"/>
  <c r="U6374" i="10"/>
  <c r="E6373" i="24"/>
  <c r="U5465" i="10"/>
  <c r="E5464" i="24"/>
  <c r="U4554" i="10"/>
  <c r="E4553" i="24"/>
  <c r="U3072" i="10"/>
  <c r="E3071" i="24"/>
  <c r="U7377" i="10"/>
  <c r="E7376" i="24"/>
  <c r="U4476" i="10"/>
  <c r="E4475" i="24"/>
  <c r="U8144" i="10"/>
  <c r="E8143" i="24"/>
  <c r="U6324" i="10"/>
  <c r="E6323" i="24"/>
  <c r="U4502" i="10"/>
  <c r="E4501" i="24"/>
  <c r="U8293" i="10"/>
  <c r="E8292" i="24"/>
  <c r="U6510" i="10"/>
  <c r="E6509" i="24"/>
  <c r="U4689" i="10"/>
  <c r="E4688" i="24"/>
  <c r="U8032" i="10"/>
  <c r="E8031" i="24"/>
  <c r="U8537" i="10"/>
  <c r="E8536" i="24"/>
  <c r="U6878" i="10"/>
  <c r="E6877" i="24"/>
  <c r="U5057" i="10"/>
  <c r="E5056" i="24"/>
  <c r="U8725" i="10"/>
  <c r="E8724" i="24"/>
  <c r="U8068" i="10"/>
  <c r="E8067" i="24"/>
  <c r="U7157" i="10"/>
  <c r="E7156" i="24"/>
  <c r="U6246" i="10"/>
  <c r="E6245" i="24"/>
  <c r="U5337" i="10"/>
  <c r="E5336" i="24"/>
  <c r="U4426" i="10"/>
  <c r="E4425" i="24"/>
  <c r="U2730" i="10"/>
  <c r="E2729" i="24"/>
  <c r="U6894" i="10"/>
  <c r="E6893" i="24"/>
  <c r="U4065" i="10"/>
  <c r="E4064" i="24"/>
  <c r="U7888" i="10"/>
  <c r="E7887" i="24"/>
  <c r="U6068" i="10"/>
  <c r="E6067" i="24"/>
  <c r="U4246" i="10"/>
  <c r="E4245" i="24"/>
  <c r="U8074" i="10"/>
  <c r="E8073" i="24"/>
  <c r="U6254" i="10"/>
  <c r="E6253" i="24"/>
  <c r="U4433" i="10"/>
  <c r="E4432" i="24"/>
  <c r="U7349" i="10"/>
  <c r="E7348" i="24"/>
  <c r="U8366" i="10"/>
  <c r="E8365" i="24"/>
  <c r="U6622" i="10"/>
  <c r="E6621" i="24"/>
  <c r="U4801" i="10"/>
  <c r="E4800" i="24"/>
  <c r="U8640" i="10"/>
  <c r="E8639" i="24"/>
  <c r="U7940" i="10"/>
  <c r="E7939" i="24"/>
  <c r="U7029" i="10"/>
  <c r="E7028" i="24"/>
  <c r="U6118" i="10"/>
  <c r="E6117" i="24"/>
  <c r="U5209" i="10"/>
  <c r="E5208" i="24"/>
  <c r="U4298" i="10"/>
  <c r="E4297" i="24"/>
  <c r="U1935" i="10"/>
  <c r="E1934" i="24"/>
  <c r="U6609" i="10"/>
  <c r="E6608" i="24"/>
  <c r="U3838" i="10"/>
  <c r="E3837" i="24"/>
  <c r="U7745" i="10"/>
  <c r="E7744" i="24"/>
  <c r="U5925" i="10"/>
  <c r="E5924" i="24"/>
  <c r="U4064" i="10"/>
  <c r="E4063" i="24"/>
  <c r="U7932" i="10"/>
  <c r="E7931" i="24"/>
  <c r="U6112" i="10"/>
  <c r="E6111" i="24"/>
  <c r="U4292" i="10"/>
  <c r="E4291" i="24"/>
  <c r="U7036" i="10"/>
  <c r="E7035" i="24"/>
  <c r="U8272" i="10"/>
  <c r="E8271" i="24"/>
  <c r="U6480" i="10"/>
  <c r="E6479" i="24"/>
  <c r="U4660" i="10"/>
  <c r="E4659" i="24"/>
  <c r="U8592" i="10"/>
  <c r="E8591" i="24"/>
  <c r="U7868" i="10"/>
  <c r="E7867" i="24"/>
  <c r="U6958" i="10"/>
  <c r="E6957" i="24"/>
  <c r="U6048" i="10"/>
  <c r="E6047" i="24"/>
  <c r="U5137" i="10"/>
  <c r="E5136" i="24"/>
  <c r="U4228" i="10"/>
  <c r="E4227" i="24"/>
  <c r="U8732" i="10"/>
  <c r="E8731" i="24"/>
  <c r="U8122" i="10"/>
  <c r="E8121" i="24"/>
  <c r="U7212" i="10"/>
  <c r="E7211" i="24"/>
  <c r="U6302" i="10"/>
  <c r="E6301" i="24"/>
  <c r="U5392" i="10"/>
  <c r="E5391" i="24"/>
  <c r="U4481" i="10"/>
  <c r="E4480" i="24"/>
  <c r="U2880" i="10"/>
  <c r="E2879" i="24"/>
  <c r="U20" i="10"/>
  <c r="E19" i="24"/>
  <c r="U146" i="10"/>
  <c r="E145" i="24"/>
  <c r="C4" i="21"/>
  <c r="P27" i="10"/>
  <c r="C16" i="21"/>
  <c r="P29" i="10"/>
  <c r="C18" i="21"/>
  <c r="P30" i="10"/>
  <c r="C19" i="21"/>
  <c r="AB3" i="10"/>
  <c r="AB21" i="10"/>
  <c r="AB8" i="10"/>
  <c r="AB13" i="10"/>
  <c r="AB23" i="10"/>
  <c r="AB11" i="10"/>
  <c r="AB18" i="10"/>
  <c r="AB22" i="10"/>
  <c r="AB36" i="10"/>
  <c r="AB9" i="10"/>
  <c r="AB10" i="10"/>
  <c r="AB26" i="10"/>
  <c r="AB34" i="10"/>
  <c r="AB38" i="10"/>
  <c r="AB19" i="10"/>
  <c r="AB30" i="10"/>
  <c r="AB5" i="10"/>
  <c r="AB14" i="10"/>
  <c r="AB28" i="10"/>
  <c r="AB32" i="10"/>
  <c r="AB33" i="10"/>
  <c r="AB6" i="10"/>
  <c r="AB20" i="10"/>
  <c r="AB16" i="10"/>
  <c r="AB25" i="10"/>
  <c r="AB37" i="10"/>
  <c r="AB12" i="10"/>
  <c r="AB31" i="10"/>
  <c r="AB17" i="10"/>
  <c r="AB4" i="10"/>
  <c r="AB29" i="10"/>
  <c r="AB35" i="10"/>
  <c r="AB15" i="10"/>
  <c r="AB24" i="10"/>
  <c r="AB27" i="10"/>
  <c r="AB7"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<sst xmlns="http://schemas.openxmlformats.org/spreadsheetml/2006/main" count="163" uniqueCount="95">
  <si>
    <t>https://www.umwelt-campus.de/energietools</t>
  </si>
  <si>
    <t>Anleitung</t>
  </si>
  <si>
    <r>
      <rPr>
        <b/>
        <sz val="11"/>
        <color theme="1"/>
        <rFont val="Verdana"/>
        <family val="2"/>
      </rPr>
      <t>Hinweise</t>
    </r>
    <r>
      <rPr>
        <sz val="11"/>
        <color theme="1"/>
        <rFont val="Verdana"/>
        <family val="2"/>
      </rPr>
      <t xml:space="preserve">: </t>
    </r>
  </si>
  <si>
    <t xml:space="preserve">Windgeschwindigkeits- und Windrichtungsdaten erhalten Sie über das Portal des DWD. </t>
  </si>
  <si>
    <t>https://www.dwd.de/DE/klimaumwelt/cdc/cdc_node.html</t>
  </si>
  <si>
    <t>Sie können dieses Tool nicht für Daten aus Schaltjahren nutzen.</t>
  </si>
  <si>
    <t>Karteireiter</t>
  </si>
  <si>
    <t>Erläuterung</t>
  </si>
  <si>
    <t>Eingabe</t>
  </si>
  <si>
    <t>Ergebnisse</t>
  </si>
  <si>
    <t xml:space="preserve">Hier werden die Ergebnisse der Ertragsberechnung aufgeführt. Neben den Stundenwerten sind auch Tages- und Monatswerte abgebildet. Zusätzlich werden einzelne Jahreswerte und der Auslastungsfaktor und die Volllaststunden berechnet. </t>
  </si>
  <si>
    <t>Diagramme</t>
  </si>
  <si>
    <t xml:space="preserve">Die berechneten Erträge pro Monat, die sortierte Jahresdauerlinie des Stromertrags auf stündlicher Basis, die Häufigkeitsverteilung der Windrichtung, die Geschwindigkeitsverteilung in Bezug auf die Windrichtung und die Ertragsverteilung in Bezug auf die Windrichtung werden in Form von Diagrammen visuell dargestellt. </t>
  </si>
  <si>
    <t>Rauhigkeitslänge</t>
  </si>
  <si>
    <t>Als Hilfestellung zur Bestimmung der Rauhigkeitslänge, steht Ihnen dieser Karteireiter zur Verfügung</t>
  </si>
  <si>
    <t>Dieses Tool ist eine freie Software. Sie können dieses unter den Bedingungen der GNU General Public License, wie von der Free Software Foundation veröffentlicht, weitergeben und/oder modifizieren, entweder gemäß Version 3 der Lizenz oder (nach Ihrer Option) jeder späteren Version.</t>
  </si>
  <si>
    <t>Die Veröffentlichung dieses Programms erfolgt in der Hoffnung, dass es Ihnen von Nutzen sein wird, aber OHNE IRGENDEINE GARANTIE, sogar ohne die implizite Garantie der MARKTREIFE oder der VERWENDBARKEIT FÜR EINEN BESTIMMTEN ZWECK. Details finden Sie in der GNU General Public License. https://www.gnu.org/licenses/</t>
  </si>
  <si>
    <t>Anlagenspezifische Angaben</t>
  </si>
  <si>
    <t>Wert</t>
  </si>
  <si>
    <t>Einheit</t>
  </si>
  <si>
    <t>Zeitstempel in UTC</t>
  </si>
  <si>
    <t>Windgeschwindigkeit in m/s</t>
  </si>
  <si>
    <t>Windrichtung in °</t>
  </si>
  <si>
    <t>Anlagentyp</t>
  </si>
  <si>
    <t>-</t>
  </si>
  <si>
    <t>Nabenhöhe</t>
  </si>
  <si>
    <t>m</t>
  </si>
  <si>
    <t>Nennleistung</t>
  </si>
  <si>
    <t>MW</t>
  </si>
  <si>
    <t>Berechnungsart</t>
  </si>
  <si>
    <t>Exponentielles Windprofil</t>
  </si>
  <si>
    <t>Landschaftsspezifische Angabe</t>
  </si>
  <si>
    <t>Eine Hilfestellung zur Auswahl der Rauhigkeitslänge finden Sie hier</t>
  </si>
  <si>
    <t>Die Rauhigkeitslänge sollte nicht mehr als 1,6 m betragen.</t>
  </si>
  <si>
    <t>Stromertrag in MWh</t>
  </si>
  <si>
    <t>Windgeschwindigkeit Nabenhöhe in m/s</t>
  </si>
  <si>
    <t xml:space="preserve">Stromertrag in kWh </t>
  </si>
  <si>
    <t>Januar</t>
  </si>
  <si>
    <t>Februar</t>
  </si>
  <si>
    <t>März</t>
  </si>
  <si>
    <t>April</t>
  </si>
  <si>
    <t>Mai</t>
  </si>
  <si>
    <t>Juni</t>
  </si>
  <si>
    <t>Juli</t>
  </si>
  <si>
    <t>August</t>
  </si>
  <si>
    <t>September</t>
  </si>
  <si>
    <t>Oktober</t>
  </si>
  <si>
    <t>November</t>
  </si>
  <si>
    <t>Dezember</t>
  </si>
  <si>
    <t>Jährlich</t>
  </si>
  <si>
    <t>Volllaststunden</t>
  </si>
  <si>
    <t>Auslastungsfaktor</t>
  </si>
  <si>
    <t>Input-Werte</t>
  </si>
  <si>
    <t>Rauhigkeitslänge in m</t>
  </si>
  <si>
    <t>Typen von Geländeoberflächen</t>
  </si>
  <si>
    <t>Wasserflächen: Meer und Seen</t>
  </si>
  <si>
    <t>Offenes Gelände mit glatter Oberfläch, z.B. Beton, Landebahnen auf Flughäfen, gemähtes Gras etc.</t>
  </si>
  <si>
    <t>Offenes lanfwirtschaftliches Gelände ohne Zäune und Hecken, evtl. mit weitläufig vertreuten Gebäuden und sehr sanfte Hügel</t>
  </si>
  <si>
    <t>Offenes landwirtschaftliches Gelände mit einigen Häusern und 8m hohen Hecken im Abstand von mehr als 1km</t>
  </si>
  <si>
    <t>Landwirtschaftliches Gelände mit vielen oder hohen Hecken im Abstand von ca. 500m</t>
  </si>
  <si>
    <t>Landwirtschaftliches Gelände ,ot vielen Häusern, Büschen und Pflanzen, oder 8m hohen Hecken im Bastand von ca. 250m</t>
  </si>
  <si>
    <t>Dörfer, Kleinstädte, landwirtschaftliches Gelände mit vielen oder hohen Hecken, Wäldern und sehr raues und unebenes Terrain</t>
  </si>
  <si>
    <t>Größere Städte mit hohen Wohngebäuden</t>
  </si>
  <si>
    <t>Großstädte mit hohen Gebäude und Wolkenkratzern</t>
  </si>
  <si>
    <t>wind.data.ch</t>
  </si>
  <si>
    <t>Monat</t>
  </si>
  <si>
    <t>Windgeschwindigkeit Messhöhe in m/s</t>
  </si>
  <si>
    <t>Logarithmisches Windprofil</t>
  </si>
  <si>
    <t xml:space="preserve">Leistungsbeiwert cp </t>
  </si>
  <si>
    <t xml:space="preserve">Energieetrag in kWh </t>
  </si>
  <si>
    <t>Leistungsbeiwert cp</t>
  </si>
  <si>
    <t>Energieertrag in kWh</t>
  </si>
  <si>
    <t>Sortierte Jahresdauerlinie des Stromertrags</t>
  </si>
  <si>
    <t>Windrichtung in°</t>
  </si>
  <si>
    <t>Windrichtung in ° gerundet</t>
  </si>
  <si>
    <t>Winkel</t>
  </si>
  <si>
    <t>Häufigkeit Winkel</t>
  </si>
  <si>
    <t>Relative Häufigkeit Winkel</t>
  </si>
  <si>
    <t>Geschwindigkeit in m/s</t>
  </si>
  <si>
    <t>Ertrag in MWh</t>
  </si>
  <si>
    <t>Messhöhe</t>
  </si>
  <si>
    <t>Hellmannkonstante</t>
  </si>
  <si>
    <t>Energieertrag in MWh</t>
  </si>
  <si>
    <t>Speed</t>
  </si>
  <si>
    <t>Sortierte Jahresdauerlinie</t>
  </si>
  <si>
    <t>Ertrag</t>
  </si>
  <si>
    <t>Nennleistung in MW</t>
  </si>
  <si>
    <t>Rotordurchmesser in m</t>
  </si>
  <si>
    <t>Dieses Excel-Tool dient der Ertragssimulation von Windkraft-Anlagen, welche in Form von stündlichen, monatlichen und jährlichen Werten ausgegeben wird. Benötigte Ausgangsdaten für die Berechnung sind die Windgeschwindigkeiten und Windrichtungen basierend auf Stundenwerten. Anlagenspezifische Angaben wie Nennleistung und Nabenhöhe können frei gewählt werden. Ein Auswählen des jeweiligen Anlagentyps muss ebenfalls erfolgen. Die Berechnung des Ertrags erfolgt durch das logarithmische oder exponentielle Windprofil nach Hellmann auf Nabenhöhe. Das logarithmische Windprofil ist bei Nabenhöhen über 100 m nicht zu empfehlen, da in größeren Höhen die Bodenrauhigkeit nur noch einen geringen Einfluss hat. Die Kalkulationen sind grobe Berechnungen, da für detailliertere Auswertungen das genaue Windprofil mit einem Messmast o.ä. gemessen oder modelliert werden muss.</t>
  </si>
  <si>
    <t xml:space="preserve">Fügen Sie Ihre Daten in die grün hinterlegten Zellen ein. Es werden die stündlichen Windgeschwindigkeits- und Windrichtungsdaten für den Standort der Windkraftanlage benötigt. Wählen Sie in dem Dropdown-Menü den Anlagentyp aus und bestimmen Sie die Nabenhöhe, Nennleistung, Berechnungsart und Rauhigkeitslänge. </t>
  </si>
  <si>
    <t>Jahr</t>
  </si>
  <si>
    <t>Windertragsberechnung</t>
  </si>
  <si>
    <t>Wind Turbine</t>
  </si>
  <si>
    <t>Datum: 20.01.2024</t>
  </si>
  <si>
    <t>Copyright © 2024, Prof. Dr. Henrik te Heesen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</si>
</sst>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dd/mm/\ hh:mm"/>
    <numFmt numFmtId="166" formatCode="0.000"/>
    <numFmt numFmtId="167" formatCode="0.0%"/>
    <numFmt numFmtId="168" formatCode="0&quot;°&quot;"/>
  </numFmts>
  <fonts count="22" x14ac:knownFonts="1">
    <font>
      <sz val="11"/>
      <color theme="1"/>
      <name val="Calibri"/>
      <family val="2"/>
      <scheme val="minor"/>
    </font>
    <font>
      <sz val="11"/>
      <color theme="1"/>
      <name val="Verdana"/>
      <family val="2"/>
    </font>
    <font>
      <u/>
      <sz val="11"/>
      <color theme="10"/>
      <name val="Calibri"/>
      <family val="2"/>
      <scheme val="minor"/>
    </font>
    <font>
      <b/>
      <u/>
      <sz val="14"/>
      <color theme="1"/>
      <name val="Verdana"/>
      <family val="2"/>
    </font>
    <font>
      <u/>
      <sz val="11"/>
      <color theme="1"/>
      <name val="Verdana"/>
      <family val="2"/>
    </font>
    <font>
      <b/>
      <sz val="11"/>
      <color theme="1"/>
      <name val="Verdana"/>
      <family val="2"/>
    </font>
    <font>
      <b/>
      <sz val="11"/>
      <color rgb="FFBE531C"/>
      <name val="Verdana"/>
      <family val="2"/>
    </font>
    <font>
      <sz val="10"/>
      <color theme="1"/>
      <name val="Verdana"/>
      <family val="2"/>
    </font>
    <font>
      <b/>
      <sz val="11"/>
      <color theme="0"/>
      <name val="Verdana"/>
      <family val="2"/>
    </font>
    <font>
      <b/>
      <sz val="11"/>
      <name val="Verdana"/>
      <family val="2"/>
    </font>
    <font>
      <b/>
      <u/>
      <sz val="14"/>
      <name val="Verdana"/>
      <family val="2"/>
    </font>
    <font>
      <sz val="8"/>
      <name val="Calibri"/>
      <family val="2"/>
      <scheme val="minor"/>
    </font>
    <font>
      <b/>
      <sz val="11"/>
      <color theme="0" tint="-0.499984740745262"/>
      <name val="Verdana"/>
      <family val="2"/>
    </font>
    <font>
      <i/>
      <sz val="11"/>
      <color theme="1"/>
      <name val="Verdana"/>
      <family val="2"/>
    </font>
    <font>
      <b/>
      <i/>
      <sz val="11"/>
      <color theme="0"/>
      <name val="Verdana"/>
      <family val="2"/>
    </font>
    <font>
      <sz val="10"/>
      <name val="Verdana"/>
      <family val="2"/>
    </font>
    <font>
      <b/>
      <sz val="11"/>
      <color rgb="FFC00000"/>
      <name val="Verdana"/>
      <family val="2"/>
    </font>
    <font>
      <sz val="11"/>
      <color theme="0"/>
      <name val="Verdana"/>
      <family val="2"/>
    </font>
    <font>
      <u/>
      <sz val="11"/>
      <color theme="10"/>
      <name val="Verdana"/>
      <family val="2"/>
    </font>
    <font>
      <b/>
      <sz val="11"/>
      <color theme="4" tint="-0.499984740745262"/>
      <name val="Verdana"/>
      <family val="2"/>
    </font>
    <font>
      <b/>
      <sz val="11"/>
      <color theme="5"/>
      <name val="Verdana"/>
      <family val="2"/>
    </font>
    <font>
      <b/>
      <sz val="18"/>
      <name val="Verdana"/>
      <family val="2"/>
    </font>
  </fonts>
  <fills count="5">
    <fill>
      <patternFill patternType="none"/>
    </fill>
    <fill>
      <patternFill patternType="gray125"/>
    </fill>
    <fill>
      <patternFill patternType="solid">
        <fgColor theme="0"/>
        <bgColor indexed="64"/>
      </patternFill>
    </fill>
    <fill>
      <patternFill patternType="solid">
        <fgColor rgb="FF113C5D"/>
        <bgColor indexed="64"/>
      </patternFill>
    </fill>
    <fill>
      <patternFill patternType="solid">
        <fgColor theme="4" tint="0.39997558519241921"/>
        <bgColor indexed="64"/>
      </patternFill>
    </fill>
  </fills>
  <borders count="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theme="0"/>
      </top>
      <bottom style="thin">
        <color auto="1"/>
      </bottom>
      <diagonal/>
    </border>
    <border>
      <left style="thin">
        <color theme="0"/>
      </left>
      <right/>
      <top/>
      <bottom style="thin">
        <color theme="0"/>
      </bottom>
      <diagonal/>
    </border>
    <border>
      <left/>
      <right style="medium">
        <color auto="1"/>
      </right>
      <top/>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diagonal/>
    </border>
    <border>
      <left style="thin">
        <color theme="1"/>
      </left>
      <right style="thin">
        <color theme="1"/>
      </right>
      <top style="thin">
        <color theme="1"/>
      </top>
      <bottom/>
      <diagonal/>
    </border>
    <border>
      <left style="thin">
        <color indexed="64"/>
      </left>
      <right style="thin">
        <color indexed="64"/>
      </right>
      <top/>
      <bottom/>
      <diagonal/>
    </border>
    <border>
      <left/>
      <right style="thin">
        <color theme="0"/>
      </right>
      <top/>
      <bottom style="thin">
        <color theme="0"/>
      </bottom>
      <diagonal/>
    </border>
    <border>
      <left/>
      <right/>
      <top style="thin">
        <color indexed="64"/>
      </top>
      <bottom/>
      <diagonal/>
    </border>
  </borders>
  <cellStyleXfs count="2">
    <xf numFmtId="0" fontId="0" fillId="0" borderId="0"/>
    <xf numFmtId="0" fontId="2" fillId="0" borderId="0" applyNumberFormat="0" applyFill="0" applyBorder="0" applyAlignment="0" applyProtection="0"/>
  </cellStyleXfs>
  <cellXfs count="121">
    <xf numFmtId="0" fontId="0" fillId="0" borderId="0" xfId="0"/>
    <xf numFmtId="0" fontId="1" fillId="2" borderId="0" xfId="0" applyFont="1" applyFill="1" applyAlignment="1">
      <alignment vertical="center"/>
    </xf>
    <xf numFmtId="0" fontId="4" fillId="2" borderId="0" xfId="1" applyFont="1" applyFill="1" applyAlignment="1">
      <alignment horizontal="right" vertical="center"/>
    </xf>
    <xf numFmtId="0" fontId="3" fillId="2" borderId="0" xfId="0" applyFont="1" applyFill="1" applyAlignment="1">
      <alignment vertical="center"/>
    </xf>
    <xf numFmtId="0" fontId="1" fillId="2" borderId="0" xfId="0" applyFont="1" applyFill="1" applyAlignment="1">
      <alignment horizontal="right" vertical="center"/>
    </xf>
    <xf numFmtId="0" fontId="1" fillId="2" borderId="6" xfId="0" applyFont="1" applyFill="1" applyBorder="1" applyAlignment="1">
      <alignment vertical="center" wrapText="1"/>
    </xf>
    <xf numFmtId="0" fontId="5" fillId="2" borderId="7" xfId="0" applyFont="1" applyFill="1" applyBorder="1" applyAlignment="1">
      <alignment vertical="center"/>
    </xf>
    <xf numFmtId="0" fontId="8" fillId="3" borderId="6" xfId="0" applyFont="1" applyFill="1" applyBorder="1" applyAlignment="1">
      <alignment vertical="center"/>
    </xf>
    <xf numFmtId="0" fontId="9" fillId="2" borderId="0" xfId="0" applyFont="1" applyFill="1" applyAlignment="1">
      <alignment vertical="center"/>
    </xf>
    <xf numFmtId="0" fontId="10" fillId="2" borderId="0" xfId="0" applyFont="1" applyFill="1" applyAlignment="1">
      <alignment vertical="center"/>
    </xf>
    <xf numFmtId="0" fontId="7" fillId="0" borderId="0" xfId="0" applyFont="1" applyAlignment="1">
      <alignment horizontal="center"/>
    </xf>
    <xf numFmtId="0" fontId="1" fillId="2" borderId="0" xfId="0" applyFont="1" applyFill="1" applyAlignment="1">
      <alignment vertical="center" wrapText="1"/>
    </xf>
    <xf numFmtId="0" fontId="6" fillId="2" borderId="0" xfId="0" applyFont="1" applyFill="1" applyAlignment="1">
      <alignment vertical="center"/>
    </xf>
    <xf numFmtId="0" fontId="1" fillId="2" borderId="5" xfId="0" applyFont="1" applyFill="1" applyBorder="1" applyAlignment="1">
      <alignment vertical="center" wrapText="1"/>
    </xf>
    <xf numFmtId="0" fontId="1" fillId="2" borderId="2" xfId="0" applyFont="1" applyFill="1" applyBorder="1" applyAlignment="1">
      <alignment vertical="center"/>
    </xf>
    <xf numFmtId="0" fontId="1" fillId="2" borderId="4" xfId="0" applyFont="1" applyFill="1" applyBorder="1" applyAlignment="1">
      <alignment vertical="center"/>
    </xf>
    <xf numFmtId="0" fontId="12" fillId="2" borderId="6" xfId="0" applyFont="1" applyFill="1" applyBorder="1" applyAlignment="1">
      <alignment vertical="center"/>
    </xf>
    <xf numFmtId="0" fontId="1" fillId="0" borderId="0" xfId="0" applyFont="1"/>
    <xf numFmtId="0" fontId="1" fillId="0" borderId="0" xfId="0" applyFont="1" applyAlignment="1">
      <alignment horizontal="left"/>
    </xf>
    <xf numFmtId="0" fontId="1" fillId="0" borderId="0" xfId="0" applyFont="1" applyAlignment="1">
      <alignment horizontal="center"/>
    </xf>
    <xf numFmtId="0" fontId="1" fillId="0" borderId="0" xfId="0" applyFont="1" applyAlignment="1">
      <alignment vertical="center"/>
    </xf>
    <xf numFmtId="0" fontId="5" fillId="0" borderId="0" xfId="0" applyFont="1"/>
    <xf numFmtId="166" fontId="1" fillId="0" borderId="0" xfId="0" applyNumberFormat="1" applyFont="1"/>
    <xf numFmtId="2" fontId="13" fillId="0" borderId="0" xfId="0" applyNumberFormat="1" applyFont="1" applyAlignment="1">
      <alignment horizontal="center"/>
    </xf>
    <xf numFmtId="0" fontId="13" fillId="0" borderId="0" xfId="0" applyFont="1" applyAlignment="1">
      <alignment horizontal="center"/>
    </xf>
    <xf numFmtId="164" fontId="1" fillId="0" borderId="0" xfId="0" applyNumberFormat="1" applyFont="1"/>
    <xf numFmtId="165" fontId="1" fillId="0" borderId="6" xfId="0" applyNumberFormat="1" applyFont="1" applyBorder="1" applyAlignment="1">
      <alignment horizontal="center" vertical="center"/>
    </xf>
    <xf numFmtId="164" fontId="1" fillId="0" borderId="6" xfId="0" applyNumberFormat="1" applyFont="1" applyBorder="1" applyAlignment="1">
      <alignment vertical="center"/>
    </xf>
    <xf numFmtId="164" fontId="1" fillId="0" borderId="6" xfId="0" applyNumberFormat="1" applyFont="1" applyBorder="1"/>
    <xf numFmtId="164" fontId="8" fillId="3" borderId="10" xfId="0" applyNumberFormat="1" applyFont="1" applyFill="1" applyBorder="1"/>
    <xf numFmtId="164" fontId="8" fillId="3" borderId="6" xfId="0" applyNumberFormat="1" applyFont="1" applyFill="1" applyBorder="1"/>
    <xf numFmtId="164" fontId="8" fillId="3" borderId="11" xfId="0" applyNumberFormat="1" applyFont="1" applyFill="1" applyBorder="1"/>
    <xf numFmtId="164" fontId="8" fillId="3" borderId="12" xfId="0" applyNumberFormat="1" applyFont="1" applyFill="1" applyBorder="1"/>
    <xf numFmtId="167" fontId="1" fillId="0" borderId="6" xfId="0" applyNumberFormat="1" applyFont="1" applyBorder="1"/>
    <xf numFmtId="164" fontId="1" fillId="0" borderId="6" xfId="0" applyNumberFormat="1" applyFont="1" applyBorder="1" applyAlignment="1">
      <alignment horizontal="right"/>
    </xf>
    <xf numFmtId="22" fontId="1" fillId="0" borderId="6" xfId="0" applyNumberFormat="1" applyFont="1" applyBorder="1" applyAlignment="1">
      <alignment vertical="center"/>
    </xf>
    <xf numFmtId="164" fontId="1" fillId="0" borderId="6" xfId="0" applyNumberFormat="1" applyFont="1" applyBorder="1" applyAlignment="1">
      <alignment horizontal="center" vertical="center"/>
    </xf>
    <xf numFmtId="0" fontId="1" fillId="0" borderId="6" xfId="0" applyFont="1" applyBorder="1" applyAlignment="1">
      <alignment vertical="center"/>
    </xf>
    <xf numFmtId="164" fontId="14" fillId="3" borderId="6" xfId="0" applyNumberFormat="1" applyFont="1" applyFill="1" applyBorder="1"/>
    <xf numFmtId="164" fontId="8" fillId="0" borderId="0" xfId="0" applyNumberFormat="1" applyFont="1" applyAlignment="1">
      <alignment horizontal="center" vertical="center" wrapText="1"/>
    </xf>
    <xf numFmtId="164" fontId="8" fillId="3" borderId="9" xfId="0" applyNumberFormat="1" applyFont="1" applyFill="1" applyBorder="1" applyAlignment="1">
      <alignment vertical="center"/>
    </xf>
    <xf numFmtId="164" fontId="8" fillId="3" borderId="0" xfId="0" applyNumberFormat="1" applyFont="1" applyFill="1" applyAlignment="1">
      <alignment horizontal="center" vertical="center" wrapText="1"/>
    </xf>
    <xf numFmtId="164" fontId="8" fillId="3" borderId="9" xfId="0" applyNumberFormat="1" applyFont="1" applyFill="1" applyBorder="1" applyAlignment="1">
      <alignment horizontal="center" vertical="center"/>
    </xf>
    <xf numFmtId="164" fontId="8" fillId="3" borderId="6"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3" borderId="0" xfId="0" applyNumberFormat="1" applyFont="1" applyFill="1"/>
    <xf numFmtId="165" fontId="1" fillId="0" borderId="0" xfId="0" applyNumberFormat="1" applyFont="1" applyAlignment="1">
      <alignment horizontal="center" vertical="center"/>
    </xf>
    <xf numFmtId="164" fontId="1" fillId="0" borderId="0" xfId="0" applyNumberFormat="1" applyFont="1" applyAlignment="1">
      <alignment vertical="center"/>
    </xf>
    <xf numFmtId="164" fontId="1" fillId="0" borderId="0" xfId="0" applyNumberFormat="1" applyFont="1" applyAlignment="1">
      <alignment horizontal="right"/>
    </xf>
    <xf numFmtId="2" fontId="1" fillId="0" borderId="6" xfId="0" applyNumberFormat="1" applyFont="1" applyBorder="1" applyAlignment="1">
      <alignment horizontal="right"/>
    </xf>
    <xf numFmtId="2" fontId="1" fillId="0" borderId="6" xfId="0" applyNumberFormat="1" applyFont="1" applyBorder="1"/>
    <xf numFmtId="164" fontId="8" fillId="0" borderId="0" xfId="0" applyNumberFormat="1" applyFont="1"/>
    <xf numFmtId="164" fontId="1" fillId="0" borderId="0" xfId="0" applyNumberFormat="1" applyFont="1" applyAlignment="1">
      <alignment horizontal="center" vertical="center"/>
    </xf>
    <xf numFmtId="0" fontId="8" fillId="3" borderId="6" xfId="0" applyFont="1" applyFill="1" applyBorder="1"/>
    <xf numFmtId="0" fontId="8" fillId="3" borderId="6" xfId="0" applyFont="1" applyFill="1" applyBorder="1" applyAlignment="1">
      <alignment horizontal="center"/>
    </xf>
    <xf numFmtId="0" fontId="8" fillId="3" borderId="6" xfId="0" applyFont="1" applyFill="1" applyBorder="1" applyAlignment="1">
      <alignment horizontal="left"/>
    </xf>
    <xf numFmtId="0" fontId="1" fillId="0" borderId="6" xfId="0" applyFont="1" applyBorder="1" applyAlignment="1">
      <alignment horizontal="left"/>
    </xf>
    <xf numFmtId="0" fontId="1" fillId="0" borderId="6" xfId="0" applyFont="1" applyBorder="1" applyAlignment="1">
      <alignment horizontal="center"/>
    </xf>
    <xf numFmtId="0" fontId="1" fillId="0" borderId="6" xfId="0" applyFont="1" applyBorder="1"/>
    <xf numFmtId="0" fontId="15" fillId="2" borderId="0" xfId="0" applyFont="1" applyFill="1" applyAlignment="1">
      <alignment vertical="center"/>
    </xf>
    <xf numFmtId="0" fontId="7" fillId="2" borderId="0" xfId="0" applyFont="1" applyFill="1" applyAlignment="1">
      <alignment vertical="center" wrapText="1"/>
    </xf>
    <xf numFmtId="0" fontId="8" fillId="3" borderId="0" xfId="0" applyFont="1" applyFill="1"/>
    <xf numFmtId="0" fontId="1" fillId="0" borderId="0" xfId="0" applyFont="1" applyAlignment="1">
      <alignment horizontal="right"/>
    </xf>
    <xf numFmtId="0" fontId="1" fillId="2" borderId="16" xfId="0" applyFont="1" applyFill="1" applyBorder="1" applyAlignment="1">
      <alignment vertical="center" wrapText="1"/>
    </xf>
    <xf numFmtId="0" fontId="1" fillId="2" borderId="15" xfId="0" applyFont="1" applyFill="1" applyBorder="1" applyAlignment="1">
      <alignment vertical="center"/>
    </xf>
    <xf numFmtId="0" fontId="1" fillId="0" borderId="6" xfId="0" applyFont="1" applyBorder="1" applyAlignment="1">
      <alignment horizontal="center" wrapText="1"/>
    </xf>
    <xf numFmtId="0" fontId="1" fillId="0" borderId="6" xfId="0" applyFont="1" applyBorder="1" applyAlignment="1">
      <alignment wrapText="1"/>
    </xf>
    <xf numFmtId="0" fontId="13" fillId="0" borderId="0" xfId="0" applyFont="1"/>
    <xf numFmtId="164" fontId="5" fillId="0" borderId="0" xfId="0" applyNumberFormat="1" applyFont="1"/>
    <xf numFmtId="0" fontId="8" fillId="3" borderId="17" xfId="0" applyFont="1" applyFill="1" applyBorder="1"/>
    <xf numFmtId="0" fontId="17" fillId="0" borderId="0" xfId="0" applyFont="1" applyAlignment="1">
      <alignment vertical="center"/>
    </xf>
    <xf numFmtId="0" fontId="1" fillId="2" borderId="18" xfId="0" applyFont="1" applyFill="1" applyBorder="1"/>
    <xf numFmtId="0" fontId="1" fillId="2" borderId="6" xfId="0" applyFont="1" applyFill="1" applyBorder="1" applyAlignment="1">
      <alignment horizontal="right"/>
    </xf>
    <xf numFmtId="167" fontId="1" fillId="0" borderId="0" xfId="0" applyNumberFormat="1" applyFont="1"/>
    <xf numFmtId="164" fontId="14" fillId="0" borderId="0" xfId="0" applyNumberFormat="1" applyFont="1"/>
    <xf numFmtId="164" fontId="8" fillId="0" borderId="0" xfId="0" applyNumberFormat="1" applyFont="1" applyAlignment="1">
      <alignment horizontal="left" vertical="center" wrapText="1"/>
    </xf>
    <xf numFmtId="1" fontId="8" fillId="0" borderId="0" xfId="0" applyNumberFormat="1" applyFont="1" applyAlignment="1">
      <alignment horizontal="center" vertical="center" wrapText="1"/>
    </xf>
    <xf numFmtId="1" fontId="1" fillId="0" borderId="0" xfId="0" applyNumberFormat="1" applyFont="1" applyAlignment="1">
      <alignment vertical="center"/>
    </xf>
    <xf numFmtId="1" fontId="1" fillId="0" borderId="0" xfId="0" applyNumberFormat="1" applyFont="1" applyAlignment="1">
      <alignment horizontal="center" vertical="center"/>
    </xf>
    <xf numFmtId="0" fontId="8" fillId="0" borderId="0" xfId="0" applyFont="1"/>
    <xf numFmtId="164" fontId="1" fillId="0" borderId="6" xfId="0" applyNumberFormat="1" applyFont="1" applyBorder="1" applyAlignment="1">
      <alignment horizontal="center"/>
    </xf>
    <xf numFmtId="0" fontId="1" fillId="0" borderId="6" xfId="0" applyFont="1" applyBorder="1" applyAlignment="1">
      <alignment horizontal="right"/>
    </xf>
    <xf numFmtId="1" fontId="1" fillId="0" borderId="0" xfId="0" applyNumberFormat="1" applyFont="1"/>
    <xf numFmtId="2" fontId="1" fillId="0" borderId="0" xfId="0" applyNumberFormat="1" applyFont="1"/>
    <xf numFmtId="164" fontId="14" fillId="3" borderId="8" xfId="0" applyNumberFormat="1" applyFont="1" applyFill="1" applyBorder="1" applyAlignment="1">
      <alignment horizontal="center"/>
    </xf>
    <xf numFmtId="164" fontId="8" fillId="3" borderId="8" xfId="0" applyNumberFormat="1" applyFont="1" applyFill="1" applyBorder="1" applyAlignment="1">
      <alignment horizontal="center"/>
    </xf>
    <xf numFmtId="164" fontId="8" fillId="3" borderId="20" xfId="0" applyNumberFormat="1" applyFont="1" applyFill="1" applyBorder="1" applyAlignment="1">
      <alignment horizontal="center"/>
    </xf>
    <xf numFmtId="0" fontId="14" fillId="3" borderId="13" xfId="0" applyFont="1" applyFill="1" applyBorder="1" applyAlignment="1">
      <alignment horizontal="center"/>
    </xf>
    <xf numFmtId="0" fontId="14" fillId="3" borderId="8" xfId="0" applyFont="1" applyFill="1" applyBorder="1" applyAlignment="1">
      <alignment horizontal="center"/>
    </xf>
    <xf numFmtId="164" fontId="1" fillId="3" borderId="8" xfId="0" applyNumberFormat="1" applyFont="1" applyFill="1" applyBorder="1" applyAlignment="1">
      <alignment horizontal="center"/>
    </xf>
    <xf numFmtId="1" fontId="1" fillId="0" borderId="0" xfId="0" applyNumberFormat="1" applyFont="1" applyAlignment="1">
      <alignment horizontal="center" vertical="center" wrapText="1"/>
    </xf>
    <xf numFmtId="168" fontId="1" fillId="0" borderId="0" xfId="0" applyNumberFormat="1" applyFont="1"/>
    <xf numFmtId="49" fontId="18" fillId="2" borderId="14" xfId="1" applyNumberFormat="1" applyFont="1" applyFill="1" applyBorder="1" applyAlignment="1">
      <alignment horizontal="left" vertical="center" wrapText="1"/>
    </xf>
    <xf numFmtId="0" fontId="1" fillId="4" borderId="6" xfId="0" applyFont="1" applyFill="1" applyBorder="1" applyAlignment="1">
      <alignment horizontal="center"/>
    </xf>
    <xf numFmtId="0" fontId="1" fillId="4" borderId="6" xfId="0" applyFont="1" applyFill="1" applyBorder="1"/>
    <xf numFmtId="0" fontId="1" fillId="4" borderId="6" xfId="0" applyFont="1" applyFill="1" applyBorder="1" applyAlignment="1">
      <alignment vertical="center"/>
    </xf>
    <xf numFmtId="164" fontId="5" fillId="4" borderId="6" xfId="0" applyNumberFormat="1" applyFont="1" applyFill="1" applyBorder="1" applyAlignment="1">
      <alignment horizontal="center" vertical="center"/>
    </xf>
    <xf numFmtId="164" fontId="5" fillId="4" borderId="6" xfId="0" applyNumberFormat="1" applyFont="1" applyFill="1" applyBorder="1"/>
    <xf numFmtId="0" fontId="5" fillId="4" borderId="6" xfId="0" applyFont="1" applyFill="1" applyBorder="1"/>
    <xf numFmtId="0" fontId="19" fillId="2" borderId="6" xfId="0" applyFont="1" applyFill="1" applyBorder="1" applyAlignment="1">
      <alignment vertical="center"/>
    </xf>
    <xf numFmtId="0" fontId="20" fillId="2" borderId="6" xfId="0" applyFont="1" applyFill="1" applyBorder="1" applyAlignment="1">
      <alignment vertical="center"/>
    </xf>
    <xf numFmtId="0" fontId="21" fillId="2" borderId="0" xfId="0" applyFont="1" applyFill="1" applyAlignment="1">
      <alignment vertical="center"/>
    </xf>
    <xf numFmtId="0" fontId="1" fillId="2" borderId="0" xfId="0" applyFont="1" applyFill="1" applyAlignment="1">
      <alignment vertical="center" wrapText="1"/>
    </xf>
    <xf numFmtId="0" fontId="7" fillId="2" borderId="0" xfId="0" applyFont="1" applyFill="1" applyAlignment="1">
      <alignment horizontal="left" vertical="center" wrapText="1"/>
    </xf>
    <xf numFmtId="49" fontId="1" fillId="2" borderId="1" xfId="0" applyNumberFormat="1" applyFont="1" applyFill="1" applyBorder="1" applyAlignment="1">
      <alignment horizontal="left" vertical="center" wrapText="1"/>
    </xf>
    <xf numFmtId="49" fontId="1" fillId="2" borderId="2" xfId="0" applyNumberFormat="1" applyFont="1" applyFill="1" applyBorder="1" applyAlignment="1">
      <alignment horizontal="left" vertical="center" wrapText="1"/>
    </xf>
    <xf numFmtId="49" fontId="1" fillId="2" borderId="3" xfId="0" applyNumberFormat="1" applyFont="1" applyFill="1" applyBorder="1" applyAlignment="1">
      <alignment horizontal="left" vertical="center" wrapText="1"/>
    </xf>
    <xf numFmtId="0" fontId="8" fillId="3" borderId="6" xfId="0" applyFont="1" applyFill="1" applyBorder="1" applyAlignment="1">
      <alignment horizontal="center" vertical="center"/>
    </xf>
    <xf numFmtId="0" fontId="16" fillId="0" borderId="0" xfId="0" applyFont="1" applyAlignment="1">
      <alignment horizontal="left" vertical="center" wrapText="1"/>
    </xf>
    <xf numFmtId="0" fontId="18" fillId="0" borderId="21" xfId="1" applyFont="1" applyBorder="1" applyAlignment="1">
      <alignment horizontal="left"/>
    </xf>
    <xf numFmtId="164" fontId="8" fillId="3" borderId="19" xfId="0" applyNumberFormat="1" applyFont="1" applyFill="1" applyBorder="1" applyAlignment="1">
      <alignment horizontal="center" vertical="center" wrapText="1"/>
    </xf>
    <xf numFmtId="164" fontId="8" fillId="3" borderId="10" xfId="0" applyNumberFormat="1" applyFont="1" applyFill="1" applyBorder="1" applyAlignment="1">
      <alignment horizontal="center" vertical="center" wrapText="1"/>
    </xf>
    <xf numFmtId="0" fontId="8" fillId="3" borderId="10" xfId="0" applyFont="1" applyFill="1" applyBorder="1" applyAlignment="1">
      <alignment horizontal="center" vertical="center"/>
    </xf>
    <xf numFmtId="164" fontId="8" fillId="3" borderId="11" xfId="0" applyNumberFormat="1" applyFont="1" applyFill="1" applyBorder="1" applyAlignment="1">
      <alignment horizontal="center" vertical="center"/>
    </xf>
    <xf numFmtId="164" fontId="8" fillId="3" borderId="10" xfId="0" applyNumberFormat="1" applyFont="1" applyFill="1" applyBorder="1" applyAlignment="1">
      <alignment horizontal="center" vertical="center"/>
    </xf>
    <xf numFmtId="164" fontId="14" fillId="0" borderId="0" xfId="0" applyNumberFormat="1" applyFont="1" applyAlignment="1">
      <alignment horizontal="center" vertical="center"/>
    </xf>
    <xf numFmtId="0" fontId="8" fillId="3" borderId="0" xfId="0" applyFont="1" applyFill="1" applyAlignment="1">
      <alignment horizontal="center" vertical="center"/>
    </xf>
    <xf numFmtId="164" fontId="8" fillId="3" borderId="0" xfId="0" applyNumberFormat="1" applyFont="1" applyFill="1" applyAlignment="1">
      <alignment horizontal="center" vertical="center" wrapText="1"/>
    </xf>
    <xf numFmtId="1" fontId="8" fillId="3" borderId="0" xfId="0" applyNumberFormat="1" applyFont="1" applyFill="1" applyAlignment="1">
      <alignment horizontal="center" vertical="center"/>
    </xf>
    <xf numFmtId="164" fontId="8" fillId="0" borderId="0" xfId="0" applyNumberFormat="1" applyFont="1" applyAlignment="1">
      <alignment horizontal="center" vertical="center" wrapText="1"/>
    </xf>
    <xf numFmtId="164" fontId="1" fillId="0" borderId="0" xfId="0" applyNumberFormat="1" applyFont="1" applyAlignment="1">
      <alignment horizontal="center"/>
    </xf>
  </cellXfs>
  <cellStyles count="2">
    <cellStyle name="Hyperlink" xfId="1" builtinId="8"/>
    <cellStyle name="Normal" xfId="0" builtinId="0"/>
  </cellStyles>
  <dxfs count="4">
    <dxf>
      <font>
        <strike val="0"/>
        <outline val="0"/>
        <shadow val="0"/>
        <u val="none"/>
        <vertAlign val="baseline"/>
        <sz val="11"/>
        <name val="Verdana"/>
        <family val="2"/>
        <scheme val="none"/>
      </font>
      <fill>
        <patternFill>
          <bgColor theme="0"/>
        </patternFill>
      </fill>
      <border diagonalUp="0" diagonalDown="0" outline="0">
        <left style="thin">
          <color theme="1"/>
        </left>
        <right style="thin">
          <color theme="1"/>
        </right>
        <top style="thin">
          <color theme="1"/>
        </top>
        <bottom style="thin">
          <color theme="1"/>
        </bottom>
      </border>
    </dxf>
    <dxf>
      <border outline="0">
        <right style="thin">
          <color theme="4" tint="0.39997558519241921"/>
        </right>
      </border>
    </dxf>
    <dxf>
      <font>
        <strike val="0"/>
        <outline val="0"/>
        <shadow val="0"/>
        <u val="none"/>
        <vertAlign val="baseline"/>
        <sz val="11"/>
        <name val="Verdana"/>
        <family val="2"/>
        <scheme val="none"/>
      </font>
      <fill>
        <patternFill>
          <bgColor theme="0"/>
        </patternFill>
      </fill>
    </dxf>
    <dxf>
      <font>
        <b/>
        <i val="0"/>
        <strike val="0"/>
        <condense val="0"/>
        <extend val="0"/>
        <outline val="0"/>
        <shadow val="0"/>
        <u val="none"/>
        <vertAlign val="baseline"/>
        <sz val="11"/>
        <color theme="0"/>
        <name val="Verdana"/>
        <family val="2"/>
        <scheme val="none"/>
      </font>
      <fill>
        <patternFill patternType="solid">
          <fgColor indexed="64"/>
          <bgColor rgb="FF113C5D"/>
        </patternFill>
      </fill>
    </dxf>
  </dxfs>
  <tableStyles count="0" defaultTableStyle="TableStyleMedium2" defaultPivotStyle="PivotStyleLight16"/>
  <colors>
    <mruColors>
      <color rgb="FF113C5D"/>
      <color rgb="FFFF6600"/>
      <color rgb="FFCFA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n-US" sz="1080" b="1"/>
              <a:t>Sortierte Jahresdauerlinie des </a:t>
            </a:r>
            <a:r>
              <a:rPr lang="en-US" sz="1100" b="1"/>
              <a:t>Stromertrags</a:t>
            </a:r>
            <a:br>
              <a:rPr lang="en-US" sz="1080" b="1"/>
            </a:br>
            <a:endParaRPr lang="en-US" sz="1080" b="1" i="1"/>
          </a:p>
        </c:rich>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DE"/>
        </a:p>
      </c:txPr>
    </c:title>
    <c:autoTitleDeleted val="0"/>
    <c:plotArea>
      <c:layout/>
      <c:scatterChart>
        <c:scatterStyle val="smoothMarker"/>
        <c:varyColors val="0"/>
        <c:ser>
          <c:idx val="0"/>
          <c:order val="0"/>
          <c:tx>
            <c:strRef>
              <c:f>'Spezifische Werte'!$E$1</c:f>
              <c:strCache>
                <c:ptCount val="1"/>
                <c:pt idx="0">
                  <c:v>Sortierte Jahresdauerlinie</c:v>
                </c:pt>
              </c:strCache>
            </c:strRef>
          </c:tx>
          <c:spPr>
            <a:ln w="28575" cap="rnd">
              <a:solidFill>
                <a:srgbClr val="113C5D"/>
              </a:solidFill>
              <a:round/>
            </a:ln>
            <a:effectLst/>
          </c:spPr>
          <c:marker>
            <c:symbol val="none"/>
          </c:marker>
          <c:yVal>
            <c:numRef>
              <c:f>'Spezifische Werte'!$E$2:$E$8762</c:f>
              <c:numCache>
                <c:formatCode>0.0</c:formatCode>
                <c:ptCount val="8761"/>
                <c:pt idx="0">
                  <c:v>2</c:v>
                </c:pt>
                <c:pt idx="1">
                  <c:v>2</c:v>
                </c:pt>
                <c:pt idx="2">
                  <c:v>2</c:v>
                </c:pt>
                <c:pt idx="3">
                  <c:v>2</c:v>
                </c:pt>
                <c:pt idx="4">
                  <c:v>2</c:v>
                </c:pt>
                <c:pt idx="5">
                  <c:v>2</c:v>
                </c:pt>
                <c:pt idx="6">
                  <c:v>2</c:v>
                </c:pt>
                <c:pt idx="7">
                  <c:v>2</c:v>
                </c:pt>
                <c:pt idx="8">
                  <c:v>2</c:v>
                </c:pt>
                <c:pt idx="9">
                  <c:v>1.9999709086807687</c:v>
                </c:pt>
                <c:pt idx="10">
                  <c:v>1.9998895923284457</c:v>
                </c:pt>
                <c:pt idx="11">
                  <c:v>1.9998735504295087</c:v>
                </c:pt>
                <c:pt idx="12">
                  <c:v>1.999853256107637</c:v>
                </c:pt>
                <c:pt idx="13">
                  <c:v>1.9998433337874539</c:v>
                </c:pt>
                <c:pt idx="14">
                  <c:v>1.9985420247245704</c:v>
                </c:pt>
                <c:pt idx="15">
                  <c:v>1.9985420247245704</c:v>
                </c:pt>
                <c:pt idx="16">
                  <c:v>1.9962772571080147</c:v>
                </c:pt>
                <c:pt idx="17">
                  <c:v>1.9962772571080147</c:v>
                </c:pt>
                <c:pt idx="18">
                  <c:v>1.9949534772649165</c:v>
                </c:pt>
                <c:pt idx="19">
                  <c:v>1.9935545899773857</c:v>
                </c:pt>
                <c:pt idx="20">
                  <c:v>1.9935545899773857</c:v>
                </c:pt>
                <c:pt idx="21">
                  <c:v>1.9921197096022947</c:v>
                </c:pt>
                <c:pt idx="22">
                  <c:v>1.9921197096022947</c:v>
                </c:pt>
                <c:pt idx="23">
                  <c:v>1.9921197096022947</c:v>
                </c:pt>
                <c:pt idx="24">
                  <c:v>1.9905198216246893</c:v>
                </c:pt>
                <c:pt idx="25">
                  <c:v>1.9905198216246893</c:v>
                </c:pt>
                <c:pt idx="26">
                  <c:v>1.9905198216246893</c:v>
                </c:pt>
                <c:pt idx="27">
                  <c:v>1.9905198216246893</c:v>
                </c:pt>
                <c:pt idx="28">
                  <c:v>1.9871750625081732</c:v>
                </c:pt>
                <c:pt idx="29">
                  <c:v>1.9855116621654325</c:v>
                </c:pt>
                <c:pt idx="30">
                  <c:v>1.9855116621654325</c:v>
                </c:pt>
                <c:pt idx="31">
                  <c:v>1.9855116621654325</c:v>
                </c:pt>
                <c:pt idx="32">
                  <c:v>1.9855116621654325</c:v>
                </c:pt>
                <c:pt idx="33">
                  <c:v>1.9855116621654325</c:v>
                </c:pt>
                <c:pt idx="34">
                  <c:v>1.9855116621654325</c:v>
                </c:pt>
                <c:pt idx="35">
                  <c:v>1.9836480572792219</c:v>
                </c:pt>
                <c:pt idx="36">
                  <c:v>1.9836480572792219</c:v>
                </c:pt>
                <c:pt idx="37">
                  <c:v>1.9836480572792219</c:v>
                </c:pt>
                <c:pt idx="38">
                  <c:v>1.9794344269237039</c:v>
                </c:pt>
                <c:pt idx="39">
                  <c:v>1.9767190248674078</c:v>
                </c:pt>
                <c:pt idx="40">
                  <c:v>1.9767190248674078</c:v>
                </c:pt>
                <c:pt idx="41">
                  <c:v>1.9767190248674078</c:v>
                </c:pt>
                <c:pt idx="42">
                  <c:v>1.9767190248674078</c:v>
                </c:pt>
                <c:pt idx="43">
                  <c:v>1.9737667178576319</c:v>
                </c:pt>
                <c:pt idx="44">
                  <c:v>1.9737667178576319</c:v>
                </c:pt>
                <c:pt idx="45">
                  <c:v>1.9737667178576319</c:v>
                </c:pt>
                <c:pt idx="46">
                  <c:v>1.9737667178576319</c:v>
                </c:pt>
                <c:pt idx="47">
                  <c:v>1.9705882725272506</c:v>
                </c:pt>
                <c:pt idx="48">
                  <c:v>1.9705882725272506</c:v>
                </c:pt>
                <c:pt idx="49">
                  <c:v>1.9705882725272506</c:v>
                </c:pt>
                <c:pt idx="50">
                  <c:v>1.9705882725272506</c:v>
                </c:pt>
                <c:pt idx="51">
                  <c:v>1.9705882725272506</c:v>
                </c:pt>
                <c:pt idx="52">
                  <c:v>1.9672093820666956</c:v>
                </c:pt>
                <c:pt idx="53">
                  <c:v>1.9672093820666956</c:v>
                </c:pt>
                <c:pt idx="54">
                  <c:v>1.9672093820666956</c:v>
                </c:pt>
                <c:pt idx="55">
                  <c:v>1.9636557396664003</c:v>
                </c:pt>
                <c:pt idx="56">
                  <c:v>1.9636557396664003</c:v>
                </c:pt>
                <c:pt idx="57">
                  <c:v>1.9636557396664003</c:v>
                </c:pt>
                <c:pt idx="58">
                  <c:v>1.9636557396664003</c:v>
                </c:pt>
                <c:pt idx="59">
                  <c:v>1.9599650343820452</c:v>
                </c:pt>
                <c:pt idx="60">
                  <c:v>1.9599650343820452</c:v>
                </c:pt>
                <c:pt idx="61">
                  <c:v>1.9599650343820452</c:v>
                </c:pt>
                <c:pt idx="62">
                  <c:v>1.9599650343820452</c:v>
                </c:pt>
                <c:pt idx="63">
                  <c:v>1.9599650343820452</c:v>
                </c:pt>
                <c:pt idx="64">
                  <c:v>1.9599650343820452</c:v>
                </c:pt>
                <c:pt idx="65">
                  <c:v>1.9599650343820452</c:v>
                </c:pt>
                <c:pt idx="66">
                  <c:v>1.9546503874204686</c:v>
                </c:pt>
                <c:pt idx="67">
                  <c:v>1.9546503874204686</c:v>
                </c:pt>
                <c:pt idx="68">
                  <c:v>1.9546503874204686</c:v>
                </c:pt>
                <c:pt idx="69">
                  <c:v>1.9546503874204686</c:v>
                </c:pt>
                <c:pt idx="70">
                  <c:v>1.9546503874204686</c:v>
                </c:pt>
                <c:pt idx="71">
                  <c:v>1.9483746435501033</c:v>
                </c:pt>
                <c:pt idx="72">
                  <c:v>1.9483746435501033</c:v>
                </c:pt>
                <c:pt idx="73">
                  <c:v>1.9483746435501033</c:v>
                </c:pt>
                <c:pt idx="74">
                  <c:v>1.9483746435501033</c:v>
                </c:pt>
                <c:pt idx="75">
                  <c:v>1.9483746435501033</c:v>
                </c:pt>
                <c:pt idx="76">
                  <c:v>1.9483746435501033</c:v>
                </c:pt>
                <c:pt idx="77">
                  <c:v>1.9483746435501033</c:v>
                </c:pt>
                <c:pt idx="78">
                  <c:v>1.9483746435501033</c:v>
                </c:pt>
                <c:pt idx="79">
                  <c:v>1.9483746435501033</c:v>
                </c:pt>
                <c:pt idx="80">
                  <c:v>1.9483746435501033</c:v>
                </c:pt>
                <c:pt idx="81">
                  <c:v>1.9418643223140428</c:v>
                </c:pt>
                <c:pt idx="82">
                  <c:v>1.9418643223140428</c:v>
                </c:pt>
                <c:pt idx="83">
                  <c:v>1.9418643223140428</c:v>
                </c:pt>
                <c:pt idx="84">
                  <c:v>1.9418643223140428</c:v>
                </c:pt>
                <c:pt idx="85">
                  <c:v>1.9418643223140428</c:v>
                </c:pt>
                <c:pt idx="86">
                  <c:v>1.9418643223140428</c:v>
                </c:pt>
                <c:pt idx="87">
                  <c:v>1.9418643223140428</c:v>
                </c:pt>
                <c:pt idx="88">
                  <c:v>1.9418643223140428</c:v>
                </c:pt>
                <c:pt idx="89">
                  <c:v>1.9418643223140428</c:v>
                </c:pt>
                <c:pt idx="90">
                  <c:v>1.9342569762372586</c:v>
                </c:pt>
                <c:pt idx="91">
                  <c:v>1.9342569762372586</c:v>
                </c:pt>
                <c:pt idx="92">
                  <c:v>1.9342569762372586</c:v>
                </c:pt>
                <c:pt idx="93">
                  <c:v>1.9342569762372586</c:v>
                </c:pt>
                <c:pt idx="94">
                  <c:v>1.9342569762372586</c:v>
                </c:pt>
                <c:pt idx="95">
                  <c:v>1.9342569762372586</c:v>
                </c:pt>
                <c:pt idx="96">
                  <c:v>1.9342569762372586</c:v>
                </c:pt>
                <c:pt idx="97">
                  <c:v>1.9342569762372586</c:v>
                </c:pt>
                <c:pt idx="98">
                  <c:v>1.9260490297516684</c:v>
                </c:pt>
                <c:pt idx="99">
                  <c:v>1.9260490297516684</c:v>
                </c:pt>
                <c:pt idx="100">
                  <c:v>1.9260490297516684</c:v>
                </c:pt>
                <c:pt idx="101">
                  <c:v>1.9172315830030535</c:v>
                </c:pt>
                <c:pt idx="102">
                  <c:v>1.9172315830030535</c:v>
                </c:pt>
                <c:pt idx="103">
                  <c:v>1.9172315830030535</c:v>
                </c:pt>
                <c:pt idx="104">
                  <c:v>1.9172315830030535</c:v>
                </c:pt>
                <c:pt idx="105">
                  <c:v>1.9172315830030535</c:v>
                </c:pt>
                <c:pt idx="106">
                  <c:v>1.9172315830030535</c:v>
                </c:pt>
                <c:pt idx="107">
                  <c:v>1.9172315830030535</c:v>
                </c:pt>
                <c:pt idx="108">
                  <c:v>1.9172315830030535</c:v>
                </c:pt>
                <c:pt idx="109">
                  <c:v>1.9172315830030535</c:v>
                </c:pt>
                <c:pt idx="110">
                  <c:v>1.9172315830030535</c:v>
                </c:pt>
                <c:pt idx="111">
                  <c:v>1.9172315830030535</c:v>
                </c:pt>
                <c:pt idx="112">
                  <c:v>1.907804797603593</c:v>
                </c:pt>
                <c:pt idx="113">
                  <c:v>1.907804797603593</c:v>
                </c:pt>
                <c:pt idx="114">
                  <c:v>1.907804797603593</c:v>
                </c:pt>
                <c:pt idx="115">
                  <c:v>1.907804797603593</c:v>
                </c:pt>
                <c:pt idx="116">
                  <c:v>1.907804797603593</c:v>
                </c:pt>
                <c:pt idx="117">
                  <c:v>1.907804797603593</c:v>
                </c:pt>
                <c:pt idx="118">
                  <c:v>1.907804797603593</c:v>
                </c:pt>
                <c:pt idx="119">
                  <c:v>1.907804797603593</c:v>
                </c:pt>
                <c:pt idx="120">
                  <c:v>1.907804797603593</c:v>
                </c:pt>
                <c:pt idx="121">
                  <c:v>1.907804797603593</c:v>
                </c:pt>
                <c:pt idx="122">
                  <c:v>1.907804797603593</c:v>
                </c:pt>
                <c:pt idx="123">
                  <c:v>1.907804797603593</c:v>
                </c:pt>
                <c:pt idx="124">
                  <c:v>1.8974273492297504</c:v>
                </c:pt>
                <c:pt idx="125">
                  <c:v>1.8974273492297504</c:v>
                </c:pt>
                <c:pt idx="126">
                  <c:v>1.8974273492297504</c:v>
                </c:pt>
                <c:pt idx="127">
                  <c:v>1.8974273492297504</c:v>
                </c:pt>
                <c:pt idx="128">
                  <c:v>1.8974273492297504</c:v>
                </c:pt>
                <c:pt idx="129">
                  <c:v>1.8974273492297504</c:v>
                </c:pt>
                <c:pt idx="130">
                  <c:v>1.8974273492297504</c:v>
                </c:pt>
                <c:pt idx="131">
                  <c:v>1.8974273492297504</c:v>
                </c:pt>
                <c:pt idx="132">
                  <c:v>1.8974273492297504</c:v>
                </c:pt>
                <c:pt idx="133">
                  <c:v>1.8974273492297504</c:v>
                </c:pt>
                <c:pt idx="134">
                  <c:v>1.8974273492297504</c:v>
                </c:pt>
                <c:pt idx="135">
                  <c:v>1.8863381993075783</c:v>
                </c:pt>
                <c:pt idx="136">
                  <c:v>1.8863381993075783</c:v>
                </c:pt>
                <c:pt idx="137">
                  <c:v>1.8863381993075783</c:v>
                </c:pt>
                <c:pt idx="138">
                  <c:v>1.8863381993075783</c:v>
                </c:pt>
                <c:pt idx="139">
                  <c:v>1.8863381993075783</c:v>
                </c:pt>
                <c:pt idx="140">
                  <c:v>1.8863381993075783</c:v>
                </c:pt>
                <c:pt idx="141">
                  <c:v>1.8745399154610847</c:v>
                </c:pt>
                <c:pt idx="142">
                  <c:v>1.8745399154610847</c:v>
                </c:pt>
                <c:pt idx="143">
                  <c:v>1.8745399154610847</c:v>
                </c:pt>
                <c:pt idx="144">
                  <c:v>1.8745399154610847</c:v>
                </c:pt>
                <c:pt idx="145">
                  <c:v>1.8745399154610847</c:v>
                </c:pt>
                <c:pt idx="146">
                  <c:v>1.8745399154610847</c:v>
                </c:pt>
                <c:pt idx="147">
                  <c:v>1.8745399154610847</c:v>
                </c:pt>
                <c:pt idx="148">
                  <c:v>1.8745399154610847</c:v>
                </c:pt>
                <c:pt idx="149">
                  <c:v>1.8745399154610847</c:v>
                </c:pt>
                <c:pt idx="150">
                  <c:v>1.8745399154610847</c:v>
                </c:pt>
                <c:pt idx="151">
                  <c:v>1.8745399154610847</c:v>
                </c:pt>
                <c:pt idx="152">
                  <c:v>1.862034283239238</c:v>
                </c:pt>
                <c:pt idx="153">
                  <c:v>1.862034283239238</c:v>
                </c:pt>
                <c:pt idx="154">
                  <c:v>1.862034283239238</c:v>
                </c:pt>
                <c:pt idx="155">
                  <c:v>1.862034283239238</c:v>
                </c:pt>
                <c:pt idx="156">
                  <c:v>1.862034283239238</c:v>
                </c:pt>
                <c:pt idx="157">
                  <c:v>1.862034283239238</c:v>
                </c:pt>
                <c:pt idx="158">
                  <c:v>1.862034283239238</c:v>
                </c:pt>
                <c:pt idx="159">
                  <c:v>1.862034283239238</c:v>
                </c:pt>
                <c:pt idx="160">
                  <c:v>1.862034283239238</c:v>
                </c:pt>
                <c:pt idx="161">
                  <c:v>1.862034283239238</c:v>
                </c:pt>
                <c:pt idx="162">
                  <c:v>1.862034283239238</c:v>
                </c:pt>
                <c:pt idx="163">
                  <c:v>1.862034283239238</c:v>
                </c:pt>
                <c:pt idx="164">
                  <c:v>1.8488173081676611</c:v>
                </c:pt>
                <c:pt idx="165">
                  <c:v>1.8488173081676611</c:v>
                </c:pt>
                <c:pt idx="166">
                  <c:v>1.8488173081676611</c:v>
                </c:pt>
                <c:pt idx="167">
                  <c:v>1.8488173081676611</c:v>
                </c:pt>
                <c:pt idx="168">
                  <c:v>1.8488173081676611</c:v>
                </c:pt>
                <c:pt idx="169">
                  <c:v>1.8488173081676611</c:v>
                </c:pt>
                <c:pt idx="170">
                  <c:v>1.8488173081676611</c:v>
                </c:pt>
                <c:pt idx="171">
                  <c:v>1.8488173081676611</c:v>
                </c:pt>
                <c:pt idx="172">
                  <c:v>1.8488173081676611</c:v>
                </c:pt>
                <c:pt idx="173">
                  <c:v>1.8488173081676611</c:v>
                </c:pt>
                <c:pt idx="174">
                  <c:v>1.8488173081676611</c:v>
                </c:pt>
                <c:pt idx="175">
                  <c:v>1.8488173081676611</c:v>
                </c:pt>
                <c:pt idx="176">
                  <c:v>1.8348824051484054</c:v>
                </c:pt>
                <c:pt idx="177">
                  <c:v>1.8348824051484054</c:v>
                </c:pt>
                <c:pt idx="178">
                  <c:v>1.8348824051484054</c:v>
                </c:pt>
                <c:pt idx="179">
                  <c:v>1.8348824051484054</c:v>
                </c:pt>
                <c:pt idx="180">
                  <c:v>1.8348824051484054</c:v>
                </c:pt>
                <c:pt idx="181">
                  <c:v>1.8348824051484054</c:v>
                </c:pt>
                <c:pt idx="182">
                  <c:v>1.8348824051484054</c:v>
                </c:pt>
                <c:pt idx="183">
                  <c:v>1.8348824051484054</c:v>
                </c:pt>
                <c:pt idx="184">
                  <c:v>1.8348824051484054</c:v>
                </c:pt>
                <c:pt idx="185">
                  <c:v>1.8348824051484054</c:v>
                </c:pt>
                <c:pt idx="186">
                  <c:v>1.8348824051484054</c:v>
                </c:pt>
                <c:pt idx="187">
                  <c:v>1.8348824051484054</c:v>
                </c:pt>
                <c:pt idx="188">
                  <c:v>1.8348824051484054</c:v>
                </c:pt>
                <c:pt idx="189">
                  <c:v>1.8348824051484054</c:v>
                </c:pt>
                <c:pt idx="190">
                  <c:v>1.8348824051484054</c:v>
                </c:pt>
                <c:pt idx="191">
                  <c:v>1.8201919907401169</c:v>
                </c:pt>
                <c:pt idx="192">
                  <c:v>1.8201919907401169</c:v>
                </c:pt>
                <c:pt idx="193">
                  <c:v>1.8201919907401169</c:v>
                </c:pt>
                <c:pt idx="194">
                  <c:v>1.8201919907401169</c:v>
                </c:pt>
                <c:pt idx="195">
                  <c:v>1.8201919907401169</c:v>
                </c:pt>
                <c:pt idx="196">
                  <c:v>1.8201919907401169</c:v>
                </c:pt>
                <c:pt idx="197">
                  <c:v>1.8201919907401169</c:v>
                </c:pt>
                <c:pt idx="198">
                  <c:v>1.8201919907401169</c:v>
                </c:pt>
                <c:pt idx="199">
                  <c:v>1.8201919907401169</c:v>
                </c:pt>
                <c:pt idx="200">
                  <c:v>1.8201919907401169</c:v>
                </c:pt>
                <c:pt idx="201">
                  <c:v>1.8201919907401169</c:v>
                </c:pt>
                <c:pt idx="202">
                  <c:v>1.8201919907401169</c:v>
                </c:pt>
                <c:pt idx="203">
                  <c:v>1.8201919907401169</c:v>
                </c:pt>
                <c:pt idx="204">
                  <c:v>1.8201919907401169</c:v>
                </c:pt>
                <c:pt idx="205">
                  <c:v>1.8056686076594219</c:v>
                </c:pt>
                <c:pt idx="206">
                  <c:v>1.8056686076594219</c:v>
                </c:pt>
                <c:pt idx="207">
                  <c:v>1.8056686076594219</c:v>
                </c:pt>
                <c:pt idx="208">
                  <c:v>1.8056686076594219</c:v>
                </c:pt>
                <c:pt idx="209">
                  <c:v>1.8056686076594219</c:v>
                </c:pt>
                <c:pt idx="210">
                  <c:v>1.8056686076594219</c:v>
                </c:pt>
                <c:pt idx="211">
                  <c:v>1.8056686076594219</c:v>
                </c:pt>
                <c:pt idx="212">
                  <c:v>1.8056686076594219</c:v>
                </c:pt>
                <c:pt idx="213">
                  <c:v>1.8056686076594219</c:v>
                </c:pt>
                <c:pt idx="214">
                  <c:v>1.8056686076594219</c:v>
                </c:pt>
                <c:pt idx="215">
                  <c:v>1.8056686076594219</c:v>
                </c:pt>
                <c:pt idx="216">
                  <c:v>1.8056686076594219</c:v>
                </c:pt>
                <c:pt idx="217">
                  <c:v>1.8056686076594219</c:v>
                </c:pt>
                <c:pt idx="218">
                  <c:v>1.8056686076594219</c:v>
                </c:pt>
                <c:pt idx="219">
                  <c:v>1.8056686076594219</c:v>
                </c:pt>
                <c:pt idx="220">
                  <c:v>1.8056686076594219</c:v>
                </c:pt>
                <c:pt idx="221">
                  <c:v>1.8056686076594219</c:v>
                </c:pt>
                <c:pt idx="222">
                  <c:v>1.7890508017627187</c:v>
                </c:pt>
                <c:pt idx="223">
                  <c:v>1.7890508017627187</c:v>
                </c:pt>
                <c:pt idx="224">
                  <c:v>1.7890508017627187</c:v>
                </c:pt>
                <c:pt idx="225">
                  <c:v>1.7890508017627187</c:v>
                </c:pt>
                <c:pt idx="226">
                  <c:v>1.7890508017627187</c:v>
                </c:pt>
                <c:pt idx="227">
                  <c:v>1.7890508017627187</c:v>
                </c:pt>
                <c:pt idx="228">
                  <c:v>1.7890508017627187</c:v>
                </c:pt>
                <c:pt idx="229">
                  <c:v>1.7890508017627187</c:v>
                </c:pt>
                <c:pt idx="230">
                  <c:v>1.7890508017627187</c:v>
                </c:pt>
                <c:pt idx="231">
                  <c:v>1.7890508017627187</c:v>
                </c:pt>
                <c:pt idx="232">
                  <c:v>1.7890508017627187</c:v>
                </c:pt>
                <c:pt idx="233">
                  <c:v>1.7890508017627187</c:v>
                </c:pt>
                <c:pt idx="234">
                  <c:v>1.7711219410987675</c:v>
                </c:pt>
                <c:pt idx="235">
                  <c:v>1.7711219410987675</c:v>
                </c:pt>
                <c:pt idx="236">
                  <c:v>1.7711219410987675</c:v>
                </c:pt>
                <c:pt idx="237">
                  <c:v>1.7711219410987675</c:v>
                </c:pt>
                <c:pt idx="238">
                  <c:v>1.7711219410987675</c:v>
                </c:pt>
                <c:pt idx="239">
                  <c:v>1.7711219410987675</c:v>
                </c:pt>
                <c:pt idx="240">
                  <c:v>1.7711219410987675</c:v>
                </c:pt>
                <c:pt idx="241">
                  <c:v>1.7711219410987675</c:v>
                </c:pt>
                <c:pt idx="242">
                  <c:v>1.7711219410987675</c:v>
                </c:pt>
                <c:pt idx="243">
                  <c:v>1.7711219410987675</c:v>
                </c:pt>
                <c:pt idx="244">
                  <c:v>1.7711219410987675</c:v>
                </c:pt>
                <c:pt idx="245">
                  <c:v>1.7711219410987675</c:v>
                </c:pt>
                <c:pt idx="246">
                  <c:v>1.7711219410987675</c:v>
                </c:pt>
                <c:pt idx="247">
                  <c:v>1.7711219410987675</c:v>
                </c:pt>
                <c:pt idx="248">
                  <c:v>1.7711219410987675</c:v>
                </c:pt>
                <c:pt idx="249">
                  <c:v>1.7516336390884506</c:v>
                </c:pt>
                <c:pt idx="250">
                  <c:v>1.7516336390884506</c:v>
                </c:pt>
                <c:pt idx="251">
                  <c:v>1.7516336390884506</c:v>
                </c:pt>
                <c:pt idx="252">
                  <c:v>1.7516336390884506</c:v>
                </c:pt>
                <c:pt idx="253">
                  <c:v>1.7516336390884506</c:v>
                </c:pt>
                <c:pt idx="254">
                  <c:v>1.7516336390884506</c:v>
                </c:pt>
                <c:pt idx="255">
                  <c:v>1.7516336390884506</c:v>
                </c:pt>
                <c:pt idx="256">
                  <c:v>1.7516336390884506</c:v>
                </c:pt>
                <c:pt idx="257">
                  <c:v>1.7516336390884506</c:v>
                </c:pt>
                <c:pt idx="258">
                  <c:v>1.7516336390884506</c:v>
                </c:pt>
                <c:pt idx="259">
                  <c:v>1.7516336390884506</c:v>
                </c:pt>
                <c:pt idx="260">
                  <c:v>1.7516336390884506</c:v>
                </c:pt>
                <c:pt idx="261">
                  <c:v>1.7516336390884506</c:v>
                </c:pt>
                <c:pt idx="262">
                  <c:v>1.7303804700311274</c:v>
                </c:pt>
                <c:pt idx="263">
                  <c:v>1.7303804700311274</c:v>
                </c:pt>
                <c:pt idx="264">
                  <c:v>1.7303804700311274</c:v>
                </c:pt>
                <c:pt idx="265">
                  <c:v>1.7303804700311274</c:v>
                </c:pt>
                <c:pt idx="266">
                  <c:v>1.7303804700311274</c:v>
                </c:pt>
                <c:pt idx="267">
                  <c:v>1.7303804700311274</c:v>
                </c:pt>
                <c:pt idx="268">
                  <c:v>1.7303804700311274</c:v>
                </c:pt>
                <c:pt idx="269">
                  <c:v>1.7303804700311274</c:v>
                </c:pt>
                <c:pt idx="270">
                  <c:v>1.7303804700311274</c:v>
                </c:pt>
                <c:pt idx="271">
                  <c:v>1.7303804700311274</c:v>
                </c:pt>
                <c:pt idx="272">
                  <c:v>1.7303804700311274</c:v>
                </c:pt>
                <c:pt idx="273">
                  <c:v>1.7303804700311274</c:v>
                </c:pt>
                <c:pt idx="274">
                  <c:v>1.7303804700311274</c:v>
                </c:pt>
                <c:pt idx="275">
                  <c:v>1.7303804700311274</c:v>
                </c:pt>
                <c:pt idx="276">
                  <c:v>1.7303804700311274</c:v>
                </c:pt>
                <c:pt idx="277">
                  <c:v>1.7303804700311274</c:v>
                </c:pt>
                <c:pt idx="278">
                  <c:v>1.7303804700311274</c:v>
                </c:pt>
                <c:pt idx="279">
                  <c:v>1.7303804700311274</c:v>
                </c:pt>
                <c:pt idx="280">
                  <c:v>1.7303804700311274</c:v>
                </c:pt>
                <c:pt idx="281">
                  <c:v>1.7071454885667314</c:v>
                </c:pt>
                <c:pt idx="282">
                  <c:v>1.7071454885667314</c:v>
                </c:pt>
                <c:pt idx="283">
                  <c:v>1.7071454885667314</c:v>
                </c:pt>
                <c:pt idx="284">
                  <c:v>1.7071454885667314</c:v>
                </c:pt>
                <c:pt idx="285">
                  <c:v>1.7071454885667314</c:v>
                </c:pt>
                <c:pt idx="286">
                  <c:v>1.7071454885667314</c:v>
                </c:pt>
                <c:pt idx="287">
                  <c:v>1.7071454885667314</c:v>
                </c:pt>
                <c:pt idx="288">
                  <c:v>1.7071454885667314</c:v>
                </c:pt>
                <c:pt idx="289">
                  <c:v>1.7071454885667314</c:v>
                </c:pt>
                <c:pt idx="290">
                  <c:v>1.7071454885667314</c:v>
                </c:pt>
                <c:pt idx="291">
                  <c:v>1.7071454885667314</c:v>
                </c:pt>
                <c:pt idx="292">
                  <c:v>1.7071454885667314</c:v>
                </c:pt>
                <c:pt idx="293">
                  <c:v>1.7071454885667314</c:v>
                </c:pt>
                <c:pt idx="294">
                  <c:v>1.7071454885667314</c:v>
                </c:pt>
                <c:pt idx="295">
                  <c:v>1.7071454885667314</c:v>
                </c:pt>
                <c:pt idx="296">
                  <c:v>1.7071454885667314</c:v>
                </c:pt>
                <c:pt idx="297">
                  <c:v>1.7071454885667314</c:v>
                </c:pt>
                <c:pt idx="298">
                  <c:v>1.7071454885667314</c:v>
                </c:pt>
                <c:pt idx="299">
                  <c:v>1.7071454885667314</c:v>
                </c:pt>
                <c:pt idx="300">
                  <c:v>1.7071454885667314</c:v>
                </c:pt>
                <c:pt idx="301">
                  <c:v>1.7071454885667314</c:v>
                </c:pt>
                <c:pt idx="302">
                  <c:v>1.7071454885667314</c:v>
                </c:pt>
                <c:pt idx="303">
                  <c:v>1.7071454885667314</c:v>
                </c:pt>
                <c:pt idx="304">
                  <c:v>1.7071454885667314</c:v>
                </c:pt>
                <c:pt idx="305">
                  <c:v>1.7071454885667314</c:v>
                </c:pt>
                <c:pt idx="306">
                  <c:v>1.7071454885667314</c:v>
                </c:pt>
                <c:pt idx="307">
                  <c:v>1.6817250755631574</c:v>
                </c:pt>
                <c:pt idx="308">
                  <c:v>1.6817250755631574</c:v>
                </c:pt>
                <c:pt idx="309">
                  <c:v>1.6817250755631574</c:v>
                </c:pt>
                <c:pt idx="310">
                  <c:v>1.6817250755631574</c:v>
                </c:pt>
                <c:pt idx="311">
                  <c:v>1.6817250755631574</c:v>
                </c:pt>
                <c:pt idx="312">
                  <c:v>1.6817250755631574</c:v>
                </c:pt>
                <c:pt idx="313">
                  <c:v>1.6817250755631574</c:v>
                </c:pt>
                <c:pt idx="314">
                  <c:v>1.6817250755631574</c:v>
                </c:pt>
                <c:pt idx="315">
                  <c:v>1.6817250755631574</c:v>
                </c:pt>
                <c:pt idx="316">
                  <c:v>1.6817250755631574</c:v>
                </c:pt>
                <c:pt idx="317">
                  <c:v>1.6817250755631574</c:v>
                </c:pt>
                <c:pt idx="318">
                  <c:v>1.6817250755631574</c:v>
                </c:pt>
                <c:pt idx="319">
                  <c:v>1.6817250755631574</c:v>
                </c:pt>
                <c:pt idx="320">
                  <c:v>1.6817250755631574</c:v>
                </c:pt>
                <c:pt idx="321">
                  <c:v>1.6817250755631574</c:v>
                </c:pt>
                <c:pt idx="322">
                  <c:v>1.6817250755631574</c:v>
                </c:pt>
                <c:pt idx="323">
                  <c:v>1.6817250755631574</c:v>
                </c:pt>
                <c:pt idx="324">
                  <c:v>1.6817250755631574</c:v>
                </c:pt>
                <c:pt idx="325">
                  <c:v>1.6817250755631574</c:v>
                </c:pt>
                <c:pt idx="326">
                  <c:v>1.6817250755631574</c:v>
                </c:pt>
                <c:pt idx="327">
                  <c:v>1.6817250755631574</c:v>
                </c:pt>
                <c:pt idx="328">
                  <c:v>1.6817250755631574</c:v>
                </c:pt>
                <c:pt idx="329">
                  <c:v>1.6817250755631574</c:v>
                </c:pt>
                <c:pt idx="330">
                  <c:v>1.6817250755631574</c:v>
                </c:pt>
                <c:pt idx="331">
                  <c:v>1.6817250755631574</c:v>
                </c:pt>
                <c:pt idx="332">
                  <c:v>1.6540278486507731</c:v>
                </c:pt>
                <c:pt idx="333">
                  <c:v>1.6540278486507731</c:v>
                </c:pt>
                <c:pt idx="334">
                  <c:v>1.6540278486507731</c:v>
                </c:pt>
                <c:pt idx="335">
                  <c:v>1.6540278486507731</c:v>
                </c:pt>
                <c:pt idx="336">
                  <c:v>1.6540278486507731</c:v>
                </c:pt>
                <c:pt idx="337">
                  <c:v>1.6540278486507731</c:v>
                </c:pt>
                <c:pt idx="338">
                  <c:v>1.6540278486507731</c:v>
                </c:pt>
                <c:pt idx="339">
                  <c:v>1.6540278486507731</c:v>
                </c:pt>
                <c:pt idx="340">
                  <c:v>1.6540278486507731</c:v>
                </c:pt>
                <c:pt idx="341">
                  <c:v>1.6540278486507731</c:v>
                </c:pt>
                <c:pt idx="342">
                  <c:v>1.6540278486507731</c:v>
                </c:pt>
                <c:pt idx="343">
                  <c:v>1.6540278486507731</c:v>
                </c:pt>
                <c:pt idx="344">
                  <c:v>1.6540278486507731</c:v>
                </c:pt>
                <c:pt idx="345">
                  <c:v>1.6540278486507731</c:v>
                </c:pt>
                <c:pt idx="346">
                  <c:v>1.6540278486507731</c:v>
                </c:pt>
                <c:pt idx="347">
                  <c:v>1.6540278486507731</c:v>
                </c:pt>
                <c:pt idx="348">
                  <c:v>1.6540278486507731</c:v>
                </c:pt>
                <c:pt idx="349">
                  <c:v>1.6540278486507731</c:v>
                </c:pt>
                <c:pt idx="350">
                  <c:v>1.6540278486507731</c:v>
                </c:pt>
                <c:pt idx="351">
                  <c:v>1.6540278486507731</c:v>
                </c:pt>
                <c:pt idx="352">
                  <c:v>1.6540278486507731</c:v>
                </c:pt>
                <c:pt idx="353">
                  <c:v>1.6540278486507731</c:v>
                </c:pt>
                <c:pt idx="354">
                  <c:v>1.6540278486507731</c:v>
                </c:pt>
                <c:pt idx="355">
                  <c:v>1.6540278486507731</c:v>
                </c:pt>
                <c:pt idx="356">
                  <c:v>1.6540278486507731</c:v>
                </c:pt>
                <c:pt idx="357">
                  <c:v>1.6540278486507731</c:v>
                </c:pt>
                <c:pt idx="358">
                  <c:v>1.6540278486507731</c:v>
                </c:pt>
                <c:pt idx="359">
                  <c:v>1.6540278486507731</c:v>
                </c:pt>
                <c:pt idx="360">
                  <c:v>1.6540278486507731</c:v>
                </c:pt>
                <c:pt idx="361">
                  <c:v>1.6240229134898696</c:v>
                </c:pt>
                <c:pt idx="362">
                  <c:v>1.6240229134898696</c:v>
                </c:pt>
                <c:pt idx="363">
                  <c:v>1.6240229134898696</c:v>
                </c:pt>
                <c:pt idx="364">
                  <c:v>1.6240229134898696</c:v>
                </c:pt>
                <c:pt idx="365">
                  <c:v>1.6240229134898696</c:v>
                </c:pt>
                <c:pt idx="366">
                  <c:v>1.6240229134898696</c:v>
                </c:pt>
                <c:pt idx="367">
                  <c:v>1.6240229134898696</c:v>
                </c:pt>
                <c:pt idx="368">
                  <c:v>1.6240229134898696</c:v>
                </c:pt>
                <c:pt idx="369">
                  <c:v>1.6240229134898696</c:v>
                </c:pt>
                <c:pt idx="370">
                  <c:v>1.6240229134898696</c:v>
                </c:pt>
                <c:pt idx="371">
                  <c:v>1.6240229134898696</c:v>
                </c:pt>
                <c:pt idx="372">
                  <c:v>1.6240229134898696</c:v>
                </c:pt>
                <c:pt idx="373">
                  <c:v>1.6240229134898696</c:v>
                </c:pt>
                <c:pt idx="374">
                  <c:v>1.6240229134898696</c:v>
                </c:pt>
                <c:pt idx="375">
                  <c:v>1.6240229134898696</c:v>
                </c:pt>
                <c:pt idx="376">
                  <c:v>1.6240229134898696</c:v>
                </c:pt>
                <c:pt idx="377">
                  <c:v>1.6240229134898696</c:v>
                </c:pt>
                <c:pt idx="378">
                  <c:v>1.6240229134898696</c:v>
                </c:pt>
                <c:pt idx="379">
                  <c:v>1.6240229134898696</c:v>
                </c:pt>
                <c:pt idx="380">
                  <c:v>1.6240229134898696</c:v>
                </c:pt>
                <c:pt idx="381">
                  <c:v>1.6240229134898696</c:v>
                </c:pt>
                <c:pt idx="382">
                  <c:v>1.6240229134898696</c:v>
                </c:pt>
                <c:pt idx="383">
                  <c:v>1.6240229134898696</c:v>
                </c:pt>
                <c:pt idx="384">
                  <c:v>1.6240229134898696</c:v>
                </c:pt>
                <c:pt idx="385">
                  <c:v>1.6240229134898696</c:v>
                </c:pt>
                <c:pt idx="386">
                  <c:v>1.6240229134898696</c:v>
                </c:pt>
                <c:pt idx="387">
                  <c:v>1.6240229134898696</c:v>
                </c:pt>
                <c:pt idx="388">
                  <c:v>1.6240229134898696</c:v>
                </c:pt>
                <c:pt idx="389">
                  <c:v>1.6240229134898696</c:v>
                </c:pt>
                <c:pt idx="390">
                  <c:v>1.6240229134898696</c:v>
                </c:pt>
                <c:pt idx="391">
                  <c:v>1.591679416727636</c:v>
                </c:pt>
                <c:pt idx="392">
                  <c:v>1.591679416727636</c:v>
                </c:pt>
                <c:pt idx="393">
                  <c:v>1.591679416727636</c:v>
                </c:pt>
                <c:pt idx="394">
                  <c:v>1.591679416727636</c:v>
                </c:pt>
                <c:pt idx="395">
                  <c:v>1.591679416727636</c:v>
                </c:pt>
                <c:pt idx="396">
                  <c:v>1.591679416727636</c:v>
                </c:pt>
                <c:pt idx="397">
                  <c:v>1.591679416727636</c:v>
                </c:pt>
                <c:pt idx="398">
                  <c:v>1.591679416727636</c:v>
                </c:pt>
                <c:pt idx="399">
                  <c:v>1.591679416727636</c:v>
                </c:pt>
                <c:pt idx="400">
                  <c:v>1.591679416727636</c:v>
                </c:pt>
                <c:pt idx="401">
                  <c:v>1.591679416727636</c:v>
                </c:pt>
                <c:pt idx="402">
                  <c:v>1.591679416727636</c:v>
                </c:pt>
                <c:pt idx="403">
                  <c:v>1.591679416727636</c:v>
                </c:pt>
                <c:pt idx="404">
                  <c:v>1.591679416727636</c:v>
                </c:pt>
                <c:pt idx="405">
                  <c:v>1.591679416727636</c:v>
                </c:pt>
                <c:pt idx="406">
                  <c:v>1.591679416727636</c:v>
                </c:pt>
                <c:pt idx="407">
                  <c:v>1.591679416727636</c:v>
                </c:pt>
                <c:pt idx="408">
                  <c:v>1.591679416727636</c:v>
                </c:pt>
                <c:pt idx="409">
                  <c:v>1.591679416727636</c:v>
                </c:pt>
                <c:pt idx="410">
                  <c:v>1.591679416727636</c:v>
                </c:pt>
                <c:pt idx="411">
                  <c:v>1.591679416727636</c:v>
                </c:pt>
                <c:pt idx="412">
                  <c:v>1.591679416727636</c:v>
                </c:pt>
                <c:pt idx="413">
                  <c:v>1.591679416727636</c:v>
                </c:pt>
                <c:pt idx="414">
                  <c:v>1.591679416727636</c:v>
                </c:pt>
                <c:pt idx="415">
                  <c:v>1.591679416727636</c:v>
                </c:pt>
                <c:pt idx="416">
                  <c:v>1.591679416727636</c:v>
                </c:pt>
                <c:pt idx="417">
                  <c:v>1.591679416727636</c:v>
                </c:pt>
                <c:pt idx="418">
                  <c:v>1.591679416727636</c:v>
                </c:pt>
                <c:pt idx="419">
                  <c:v>1.591679416727636</c:v>
                </c:pt>
                <c:pt idx="420">
                  <c:v>1.591679416727636</c:v>
                </c:pt>
                <c:pt idx="421">
                  <c:v>1.591679416727636</c:v>
                </c:pt>
                <c:pt idx="422">
                  <c:v>1.591679416727636</c:v>
                </c:pt>
                <c:pt idx="423">
                  <c:v>1.591679416727636</c:v>
                </c:pt>
                <c:pt idx="424">
                  <c:v>1.591679416727636</c:v>
                </c:pt>
                <c:pt idx="425">
                  <c:v>1.591679416727636</c:v>
                </c:pt>
                <c:pt idx="426">
                  <c:v>1.591679416727636</c:v>
                </c:pt>
                <c:pt idx="427">
                  <c:v>1.591679416727636</c:v>
                </c:pt>
                <c:pt idx="428">
                  <c:v>1.591679416727636</c:v>
                </c:pt>
                <c:pt idx="429">
                  <c:v>1.5569453065826615</c:v>
                </c:pt>
                <c:pt idx="430">
                  <c:v>1.5569453065826615</c:v>
                </c:pt>
                <c:pt idx="431">
                  <c:v>1.5569453065826615</c:v>
                </c:pt>
                <c:pt idx="432">
                  <c:v>1.5569453065826615</c:v>
                </c:pt>
                <c:pt idx="433">
                  <c:v>1.5569453065826615</c:v>
                </c:pt>
                <c:pt idx="434">
                  <c:v>1.5569453065826615</c:v>
                </c:pt>
                <c:pt idx="435">
                  <c:v>1.5569453065826615</c:v>
                </c:pt>
                <c:pt idx="436">
                  <c:v>1.5569453065826615</c:v>
                </c:pt>
                <c:pt idx="437">
                  <c:v>1.5569453065826615</c:v>
                </c:pt>
                <c:pt idx="438">
                  <c:v>1.5569453065826615</c:v>
                </c:pt>
                <c:pt idx="439">
                  <c:v>1.5569453065826615</c:v>
                </c:pt>
                <c:pt idx="440">
                  <c:v>1.5569453065826615</c:v>
                </c:pt>
                <c:pt idx="441">
                  <c:v>1.5569453065826615</c:v>
                </c:pt>
                <c:pt idx="442">
                  <c:v>1.5569453065826615</c:v>
                </c:pt>
                <c:pt idx="443">
                  <c:v>1.5569453065826615</c:v>
                </c:pt>
                <c:pt idx="444">
                  <c:v>1.5569453065826615</c:v>
                </c:pt>
                <c:pt idx="445">
                  <c:v>1.5569453065826615</c:v>
                </c:pt>
                <c:pt idx="446">
                  <c:v>1.5569453065826615</c:v>
                </c:pt>
                <c:pt idx="447">
                  <c:v>1.5569453065826615</c:v>
                </c:pt>
                <c:pt idx="448">
                  <c:v>1.5569453065826615</c:v>
                </c:pt>
                <c:pt idx="449">
                  <c:v>1.5569453065826615</c:v>
                </c:pt>
                <c:pt idx="450">
                  <c:v>1.5569453065826615</c:v>
                </c:pt>
                <c:pt idx="451">
                  <c:v>1.5197409937649899</c:v>
                </c:pt>
                <c:pt idx="452">
                  <c:v>1.5197409937649899</c:v>
                </c:pt>
                <c:pt idx="453">
                  <c:v>1.5197409937649899</c:v>
                </c:pt>
                <c:pt idx="454">
                  <c:v>1.5197409937649899</c:v>
                </c:pt>
                <c:pt idx="455">
                  <c:v>1.5197409937649899</c:v>
                </c:pt>
                <c:pt idx="456">
                  <c:v>1.5197409937649899</c:v>
                </c:pt>
                <c:pt idx="457">
                  <c:v>1.5197409937649899</c:v>
                </c:pt>
                <c:pt idx="458">
                  <c:v>1.5197409937649899</c:v>
                </c:pt>
                <c:pt idx="459">
                  <c:v>1.5197409937649899</c:v>
                </c:pt>
                <c:pt idx="460">
                  <c:v>1.5197409937649899</c:v>
                </c:pt>
                <c:pt idx="461">
                  <c:v>1.5197409937649899</c:v>
                </c:pt>
                <c:pt idx="462">
                  <c:v>1.5197409937649899</c:v>
                </c:pt>
                <c:pt idx="463">
                  <c:v>1.5197409937649899</c:v>
                </c:pt>
                <c:pt idx="464">
                  <c:v>1.5197409937649899</c:v>
                </c:pt>
                <c:pt idx="465">
                  <c:v>1.5197409937649899</c:v>
                </c:pt>
                <c:pt idx="466">
                  <c:v>1.5197409937649899</c:v>
                </c:pt>
                <c:pt idx="467">
                  <c:v>1.5197409937649899</c:v>
                </c:pt>
                <c:pt idx="468">
                  <c:v>1.5197409937649899</c:v>
                </c:pt>
                <c:pt idx="469">
                  <c:v>1.5197409937649899</c:v>
                </c:pt>
                <c:pt idx="470">
                  <c:v>1.5197409937649899</c:v>
                </c:pt>
                <c:pt idx="471">
                  <c:v>1.5197409937649899</c:v>
                </c:pt>
                <c:pt idx="472">
                  <c:v>1.5197409937649899</c:v>
                </c:pt>
                <c:pt idx="473">
                  <c:v>1.5197409937649899</c:v>
                </c:pt>
                <c:pt idx="474">
                  <c:v>1.5197409937649899</c:v>
                </c:pt>
                <c:pt idx="475">
                  <c:v>1.5197409937649899</c:v>
                </c:pt>
                <c:pt idx="476">
                  <c:v>1.5197409937649899</c:v>
                </c:pt>
                <c:pt idx="477">
                  <c:v>1.5197409937649899</c:v>
                </c:pt>
                <c:pt idx="478">
                  <c:v>1.5197409937649899</c:v>
                </c:pt>
                <c:pt idx="479">
                  <c:v>1.5197409937649899</c:v>
                </c:pt>
                <c:pt idx="480">
                  <c:v>1.5197409937649899</c:v>
                </c:pt>
                <c:pt idx="481">
                  <c:v>1.5197409937649899</c:v>
                </c:pt>
                <c:pt idx="482">
                  <c:v>1.5197409937649899</c:v>
                </c:pt>
                <c:pt idx="483">
                  <c:v>1.5197409937649899</c:v>
                </c:pt>
                <c:pt idx="484">
                  <c:v>1.5197409937649899</c:v>
                </c:pt>
                <c:pt idx="485">
                  <c:v>1.5197409937649899</c:v>
                </c:pt>
                <c:pt idx="486">
                  <c:v>1.482716461682356</c:v>
                </c:pt>
                <c:pt idx="487">
                  <c:v>1.482716461682356</c:v>
                </c:pt>
                <c:pt idx="488">
                  <c:v>1.482716461682356</c:v>
                </c:pt>
                <c:pt idx="489">
                  <c:v>1.482716461682356</c:v>
                </c:pt>
                <c:pt idx="490">
                  <c:v>1.482716461682356</c:v>
                </c:pt>
                <c:pt idx="491">
                  <c:v>1.482716461682356</c:v>
                </c:pt>
                <c:pt idx="492">
                  <c:v>1.482716461682356</c:v>
                </c:pt>
                <c:pt idx="493">
                  <c:v>1.482716461682356</c:v>
                </c:pt>
                <c:pt idx="494">
                  <c:v>1.482716461682356</c:v>
                </c:pt>
                <c:pt idx="495">
                  <c:v>1.482716461682356</c:v>
                </c:pt>
                <c:pt idx="496">
                  <c:v>1.482716461682356</c:v>
                </c:pt>
                <c:pt idx="497">
                  <c:v>1.482716461682356</c:v>
                </c:pt>
                <c:pt idx="498">
                  <c:v>1.482716461682356</c:v>
                </c:pt>
                <c:pt idx="499">
                  <c:v>1.482716461682356</c:v>
                </c:pt>
                <c:pt idx="500">
                  <c:v>1.482716461682356</c:v>
                </c:pt>
                <c:pt idx="501">
                  <c:v>1.482716461682356</c:v>
                </c:pt>
                <c:pt idx="502">
                  <c:v>1.482716461682356</c:v>
                </c:pt>
                <c:pt idx="503">
                  <c:v>1.482716461682356</c:v>
                </c:pt>
                <c:pt idx="504">
                  <c:v>1.482716461682356</c:v>
                </c:pt>
                <c:pt idx="505">
                  <c:v>1.482716461682356</c:v>
                </c:pt>
                <c:pt idx="506">
                  <c:v>1.482716461682356</c:v>
                </c:pt>
                <c:pt idx="507">
                  <c:v>1.482716461682356</c:v>
                </c:pt>
                <c:pt idx="508">
                  <c:v>1.482716461682356</c:v>
                </c:pt>
                <c:pt idx="509">
                  <c:v>1.482716461682356</c:v>
                </c:pt>
                <c:pt idx="510">
                  <c:v>1.482716461682356</c:v>
                </c:pt>
                <c:pt idx="511">
                  <c:v>1.482716461682356</c:v>
                </c:pt>
                <c:pt idx="512">
                  <c:v>1.4405486371097505</c:v>
                </c:pt>
                <c:pt idx="513">
                  <c:v>1.4405486371097505</c:v>
                </c:pt>
                <c:pt idx="514">
                  <c:v>1.4405486371097505</c:v>
                </c:pt>
                <c:pt idx="515">
                  <c:v>1.4405486371097505</c:v>
                </c:pt>
                <c:pt idx="516">
                  <c:v>1.4405486371097505</c:v>
                </c:pt>
                <c:pt idx="517">
                  <c:v>1.4405486371097505</c:v>
                </c:pt>
                <c:pt idx="518">
                  <c:v>1.4405486371097505</c:v>
                </c:pt>
                <c:pt idx="519">
                  <c:v>1.4405486371097505</c:v>
                </c:pt>
                <c:pt idx="520">
                  <c:v>1.4405486371097505</c:v>
                </c:pt>
                <c:pt idx="521">
                  <c:v>1.4405486371097505</c:v>
                </c:pt>
                <c:pt idx="522">
                  <c:v>1.4405486371097505</c:v>
                </c:pt>
                <c:pt idx="523">
                  <c:v>1.4405486371097505</c:v>
                </c:pt>
                <c:pt idx="524">
                  <c:v>1.4405486371097505</c:v>
                </c:pt>
                <c:pt idx="525">
                  <c:v>1.4405486371097505</c:v>
                </c:pt>
                <c:pt idx="526">
                  <c:v>1.4405486371097505</c:v>
                </c:pt>
                <c:pt idx="527">
                  <c:v>1.4405486371097505</c:v>
                </c:pt>
                <c:pt idx="528">
                  <c:v>1.4405486371097505</c:v>
                </c:pt>
                <c:pt idx="529">
                  <c:v>1.4405486371097505</c:v>
                </c:pt>
                <c:pt idx="530">
                  <c:v>1.4405486371097505</c:v>
                </c:pt>
                <c:pt idx="531">
                  <c:v>1.4405486371097505</c:v>
                </c:pt>
                <c:pt idx="532">
                  <c:v>1.4405486371097505</c:v>
                </c:pt>
                <c:pt idx="533">
                  <c:v>1.4405486371097505</c:v>
                </c:pt>
                <c:pt idx="534">
                  <c:v>1.4405486371097505</c:v>
                </c:pt>
                <c:pt idx="535">
                  <c:v>1.4405486371097505</c:v>
                </c:pt>
                <c:pt idx="536">
                  <c:v>1.4405486371097505</c:v>
                </c:pt>
                <c:pt idx="537">
                  <c:v>1.4405486371097505</c:v>
                </c:pt>
                <c:pt idx="538">
                  <c:v>1.4405486371097505</c:v>
                </c:pt>
                <c:pt idx="539">
                  <c:v>1.4405486371097505</c:v>
                </c:pt>
                <c:pt idx="540">
                  <c:v>1.4405486371097505</c:v>
                </c:pt>
                <c:pt idx="541">
                  <c:v>1.4405486371097505</c:v>
                </c:pt>
                <c:pt idx="542">
                  <c:v>1.4405486371097505</c:v>
                </c:pt>
                <c:pt idx="543">
                  <c:v>1.4405486371097505</c:v>
                </c:pt>
                <c:pt idx="544">
                  <c:v>1.4405486371097505</c:v>
                </c:pt>
                <c:pt idx="545">
                  <c:v>1.4405486371097505</c:v>
                </c:pt>
                <c:pt idx="546">
                  <c:v>1.4405486371097505</c:v>
                </c:pt>
                <c:pt idx="547">
                  <c:v>1.4405486371097505</c:v>
                </c:pt>
                <c:pt idx="548">
                  <c:v>1.4405486371097505</c:v>
                </c:pt>
                <c:pt idx="549">
                  <c:v>1.4405486371097505</c:v>
                </c:pt>
                <c:pt idx="550">
                  <c:v>1.4405486371097505</c:v>
                </c:pt>
                <c:pt idx="551">
                  <c:v>1.4405486371097505</c:v>
                </c:pt>
                <c:pt idx="552">
                  <c:v>1.4405486371097505</c:v>
                </c:pt>
                <c:pt idx="553">
                  <c:v>1.4405486371097505</c:v>
                </c:pt>
                <c:pt idx="554">
                  <c:v>1.4405486371097505</c:v>
                </c:pt>
                <c:pt idx="555">
                  <c:v>1.4405486371097505</c:v>
                </c:pt>
                <c:pt idx="556">
                  <c:v>1.4405486371097505</c:v>
                </c:pt>
                <c:pt idx="557">
                  <c:v>1.3959304200635783</c:v>
                </c:pt>
                <c:pt idx="558">
                  <c:v>1.3959304200635783</c:v>
                </c:pt>
                <c:pt idx="559">
                  <c:v>1.3959304200635783</c:v>
                </c:pt>
                <c:pt idx="560">
                  <c:v>1.3959304200635783</c:v>
                </c:pt>
                <c:pt idx="561">
                  <c:v>1.3959304200635783</c:v>
                </c:pt>
                <c:pt idx="562">
                  <c:v>1.3959304200635783</c:v>
                </c:pt>
                <c:pt idx="563">
                  <c:v>1.3959304200635783</c:v>
                </c:pt>
                <c:pt idx="564">
                  <c:v>1.3959304200635783</c:v>
                </c:pt>
                <c:pt idx="565">
                  <c:v>1.3959304200635783</c:v>
                </c:pt>
                <c:pt idx="566">
                  <c:v>1.3959304200635783</c:v>
                </c:pt>
                <c:pt idx="567">
                  <c:v>1.3959304200635783</c:v>
                </c:pt>
                <c:pt idx="568">
                  <c:v>1.3959304200635783</c:v>
                </c:pt>
                <c:pt idx="569">
                  <c:v>1.3959304200635783</c:v>
                </c:pt>
                <c:pt idx="570">
                  <c:v>1.3959304200635783</c:v>
                </c:pt>
                <c:pt idx="571">
                  <c:v>1.3959304200635783</c:v>
                </c:pt>
                <c:pt idx="572">
                  <c:v>1.3959304200635783</c:v>
                </c:pt>
                <c:pt idx="573">
                  <c:v>1.3959304200635783</c:v>
                </c:pt>
                <c:pt idx="574">
                  <c:v>1.3959304200635783</c:v>
                </c:pt>
                <c:pt idx="575">
                  <c:v>1.3959304200635783</c:v>
                </c:pt>
                <c:pt idx="576">
                  <c:v>1.3959304200635783</c:v>
                </c:pt>
                <c:pt idx="577">
                  <c:v>1.3959304200635783</c:v>
                </c:pt>
                <c:pt idx="578">
                  <c:v>1.3959304200635783</c:v>
                </c:pt>
                <c:pt idx="579">
                  <c:v>1.3959304200635783</c:v>
                </c:pt>
                <c:pt idx="580">
                  <c:v>1.3959304200635783</c:v>
                </c:pt>
                <c:pt idx="581">
                  <c:v>1.3959304200635783</c:v>
                </c:pt>
                <c:pt idx="582">
                  <c:v>1.3959304200635783</c:v>
                </c:pt>
                <c:pt idx="583">
                  <c:v>1.3959304200635783</c:v>
                </c:pt>
                <c:pt idx="584">
                  <c:v>1.3959304200635783</c:v>
                </c:pt>
                <c:pt idx="585">
                  <c:v>1.3959304200635783</c:v>
                </c:pt>
                <c:pt idx="586">
                  <c:v>1.3959304200635783</c:v>
                </c:pt>
                <c:pt idx="587">
                  <c:v>1.3959304200635783</c:v>
                </c:pt>
                <c:pt idx="588">
                  <c:v>1.3959304200635783</c:v>
                </c:pt>
                <c:pt idx="589">
                  <c:v>1.3959304200635783</c:v>
                </c:pt>
                <c:pt idx="590">
                  <c:v>1.3959304200635783</c:v>
                </c:pt>
                <c:pt idx="591">
                  <c:v>1.3959304200635783</c:v>
                </c:pt>
                <c:pt idx="592">
                  <c:v>1.3959304200635783</c:v>
                </c:pt>
                <c:pt idx="593">
                  <c:v>1.3490390514344355</c:v>
                </c:pt>
                <c:pt idx="594">
                  <c:v>1.3490390514344355</c:v>
                </c:pt>
                <c:pt idx="595">
                  <c:v>1.3490390514344355</c:v>
                </c:pt>
                <c:pt idx="596">
                  <c:v>1.3490390514344355</c:v>
                </c:pt>
                <c:pt idx="597">
                  <c:v>1.3490390514344355</c:v>
                </c:pt>
                <c:pt idx="598">
                  <c:v>1.3490390514344355</c:v>
                </c:pt>
                <c:pt idx="599">
                  <c:v>1.3490390514344355</c:v>
                </c:pt>
                <c:pt idx="600">
                  <c:v>1.3490390514344355</c:v>
                </c:pt>
                <c:pt idx="601">
                  <c:v>1.3490390514344355</c:v>
                </c:pt>
                <c:pt idx="602">
                  <c:v>1.3490390514344355</c:v>
                </c:pt>
                <c:pt idx="603">
                  <c:v>1.3490390514344355</c:v>
                </c:pt>
                <c:pt idx="604">
                  <c:v>1.3490390514344355</c:v>
                </c:pt>
                <c:pt idx="605">
                  <c:v>1.3490390514344355</c:v>
                </c:pt>
                <c:pt idx="606">
                  <c:v>1.3490390514344355</c:v>
                </c:pt>
                <c:pt idx="607">
                  <c:v>1.3490390514344355</c:v>
                </c:pt>
                <c:pt idx="608">
                  <c:v>1.3490390514344355</c:v>
                </c:pt>
                <c:pt idx="609">
                  <c:v>1.3490390514344355</c:v>
                </c:pt>
                <c:pt idx="610">
                  <c:v>1.3490390514344355</c:v>
                </c:pt>
                <c:pt idx="611">
                  <c:v>1.3490390514344355</c:v>
                </c:pt>
                <c:pt idx="612">
                  <c:v>1.3490390514344355</c:v>
                </c:pt>
                <c:pt idx="613">
                  <c:v>1.3490390514344355</c:v>
                </c:pt>
                <c:pt idx="614">
                  <c:v>1.3490390514344355</c:v>
                </c:pt>
                <c:pt idx="615">
                  <c:v>1.3490390514344355</c:v>
                </c:pt>
                <c:pt idx="616">
                  <c:v>1.3490390514344355</c:v>
                </c:pt>
                <c:pt idx="617">
                  <c:v>1.3490390514344355</c:v>
                </c:pt>
                <c:pt idx="618">
                  <c:v>1.3490390514344355</c:v>
                </c:pt>
                <c:pt idx="619">
                  <c:v>1.3490390514344355</c:v>
                </c:pt>
                <c:pt idx="620">
                  <c:v>1.3490390514344355</c:v>
                </c:pt>
                <c:pt idx="621">
                  <c:v>1.3490390514344355</c:v>
                </c:pt>
                <c:pt idx="622">
                  <c:v>1.3490390514344355</c:v>
                </c:pt>
                <c:pt idx="623">
                  <c:v>1.3490390514344355</c:v>
                </c:pt>
                <c:pt idx="624">
                  <c:v>1.3490390514344355</c:v>
                </c:pt>
                <c:pt idx="625">
                  <c:v>1.3490390514344355</c:v>
                </c:pt>
                <c:pt idx="626">
                  <c:v>1.3490390514344355</c:v>
                </c:pt>
                <c:pt idx="627">
                  <c:v>1.3490390514344355</c:v>
                </c:pt>
                <c:pt idx="628">
                  <c:v>1.3490390514344355</c:v>
                </c:pt>
                <c:pt idx="629">
                  <c:v>1.3490390514344355</c:v>
                </c:pt>
                <c:pt idx="630">
                  <c:v>1.3490390514344355</c:v>
                </c:pt>
                <c:pt idx="631">
                  <c:v>1.3490390514344355</c:v>
                </c:pt>
                <c:pt idx="632">
                  <c:v>1.3490390514344355</c:v>
                </c:pt>
                <c:pt idx="633">
                  <c:v>1.3490390514344355</c:v>
                </c:pt>
                <c:pt idx="634">
                  <c:v>1.3490390514344355</c:v>
                </c:pt>
                <c:pt idx="635">
                  <c:v>1.3490390514344355</c:v>
                </c:pt>
                <c:pt idx="636">
                  <c:v>1.3490390514344355</c:v>
                </c:pt>
                <c:pt idx="637">
                  <c:v>1.3490390514344355</c:v>
                </c:pt>
                <c:pt idx="638">
                  <c:v>1.3490390514344355</c:v>
                </c:pt>
                <c:pt idx="639">
                  <c:v>1.300071066184405</c:v>
                </c:pt>
                <c:pt idx="640">
                  <c:v>1.300071066184405</c:v>
                </c:pt>
                <c:pt idx="641">
                  <c:v>1.300071066184405</c:v>
                </c:pt>
                <c:pt idx="642">
                  <c:v>1.300071066184405</c:v>
                </c:pt>
                <c:pt idx="643">
                  <c:v>1.300071066184405</c:v>
                </c:pt>
                <c:pt idx="644">
                  <c:v>1.300071066184405</c:v>
                </c:pt>
                <c:pt idx="645">
                  <c:v>1.300071066184405</c:v>
                </c:pt>
                <c:pt idx="646">
                  <c:v>1.300071066184405</c:v>
                </c:pt>
                <c:pt idx="647">
                  <c:v>1.300071066184405</c:v>
                </c:pt>
                <c:pt idx="648">
                  <c:v>1.300071066184405</c:v>
                </c:pt>
                <c:pt idx="649">
                  <c:v>1.300071066184405</c:v>
                </c:pt>
                <c:pt idx="650">
                  <c:v>1.300071066184405</c:v>
                </c:pt>
                <c:pt idx="651">
                  <c:v>1.300071066184405</c:v>
                </c:pt>
                <c:pt idx="652">
                  <c:v>1.300071066184405</c:v>
                </c:pt>
                <c:pt idx="653">
                  <c:v>1.300071066184405</c:v>
                </c:pt>
                <c:pt idx="654">
                  <c:v>1.300071066184405</c:v>
                </c:pt>
                <c:pt idx="655">
                  <c:v>1.300071066184405</c:v>
                </c:pt>
                <c:pt idx="656">
                  <c:v>1.300071066184405</c:v>
                </c:pt>
                <c:pt idx="657">
                  <c:v>1.300071066184405</c:v>
                </c:pt>
                <c:pt idx="658">
                  <c:v>1.300071066184405</c:v>
                </c:pt>
                <c:pt idx="659">
                  <c:v>1.300071066184405</c:v>
                </c:pt>
                <c:pt idx="660">
                  <c:v>1.300071066184405</c:v>
                </c:pt>
                <c:pt idx="661">
                  <c:v>1.300071066184405</c:v>
                </c:pt>
                <c:pt idx="662">
                  <c:v>1.300071066184405</c:v>
                </c:pt>
                <c:pt idx="663">
                  <c:v>1.300071066184405</c:v>
                </c:pt>
                <c:pt idx="664">
                  <c:v>1.300071066184405</c:v>
                </c:pt>
                <c:pt idx="665">
                  <c:v>1.300071066184405</c:v>
                </c:pt>
                <c:pt idx="666">
                  <c:v>1.300071066184405</c:v>
                </c:pt>
                <c:pt idx="667">
                  <c:v>1.300071066184405</c:v>
                </c:pt>
                <c:pt idx="668">
                  <c:v>1.300071066184405</c:v>
                </c:pt>
                <c:pt idx="669">
                  <c:v>1.300071066184405</c:v>
                </c:pt>
                <c:pt idx="670">
                  <c:v>1.300071066184405</c:v>
                </c:pt>
                <c:pt idx="671">
                  <c:v>1.300071066184405</c:v>
                </c:pt>
                <c:pt idx="672">
                  <c:v>1.300071066184405</c:v>
                </c:pt>
                <c:pt idx="673">
                  <c:v>1.300071066184405</c:v>
                </c:pt>
                <c:pt idx="674">
                  <c:v>1.300071066184405</c:v>
                </c:pt>
                <c:pt idx="675">
                  <c:v>1.300071066184405</c:v>
                </c:pt>
                <c:pt idx="676">
                  <c:v>1.300071066184405</c:v>
                </c:pt>
                <c:pt idx="677">
                  <c:v>1.300071066184405</c:v>
                </c:pt>
                <c:pt idx="678">
                  <c:v>1.249447292856563</c:v>
                </c:pt>
                <c:pt idx="679">
                  <c:v>1.249447292856563</c:v>
                </c:pt>
                <c:pt idx="680">
                  <c:v>1.249447292856563</c:v>
                </c:pt>
                <c:pt idx="681">
                  <c:v>1.249447292856563</c:v>
                </c:pt>
                <c:pt idx="682">
                  <c:v>1.249447292856563</c:v>
                </c:pt>
                <c:pt idx="683">
                  <c:v>1.249447292856563</c:v>
                </c:pt>
                <c:pt idx="684">
                  <c:v>1.249447292856563</c:v>
                </c:pt>
                <c:pt idx="685">
                  <c:v>1.249447292856563</c:v>
                </c:pt>
                <c:pt idx="686">
                  <c:v>1.249447292856563</c:v>
                </c:pt>
                <c:pt idx="687">
                  <c:v>1.249447292856563</c:v>
                </c:pt>
                <c:pt idx="688">
                  <c:v>1.249447292856563</c:v>
                </c:pt>
                <c:pt idx="689">
                  <c:v>1.249447292856563</c:v>
                </c:pt>
                <c:pt idx="690">
                  <c:v>1.249447292856563</c:v>
                </c:pt>
                <c:pt idx="691">
                  <c:v>1.249447292856563</c:v>
                </c:pt>
                <c:pt idx="692">
                  <c:v>1.249447292856563</c:v>
                </c:pt>
                <c:pt idx="693">
                  <c:v>1.249447292856563</c:v>
                </c:pt>
                <c:pt idx="694">
                  <c:v>1.249447292856563</c:v>
                </c:pt>
                <c:pt idx="695">
                  <c:v>1.249447292856563</c:v>
                </c:pt>
                <c:pt idx="696">
                  <c:v>1.249447292856563</c:v>
                </c:pt>
                <c:pt idx="697">
                  <c:v>1.249447292856563</c:v>
                </c:pt>
                <c:pt idx="698">
                  <c:v>1.249447292856563</c:v>
                </c:pt>
                <c:pt idx="699">
                  <c:v>1.249447292856563</c:v>
                </c:pt>
                <c:pt idx="700">
                  <c:v>1.249447292856563</c:v>
                </c:pt>
                <c:pt idx="701">
                  <c:v>1.249447292856563</c:v>
                </c:pt>
                <c:pt idx="702">
                  <c:v>1.249447292856563</c:v>
                </c:pt>
                <c:pt idx="703">
                  <c:v>1.249447292856563</c:v>
                </c:pt>
                <c:pt idx="704">
                  <c:v>1.249447292856563</c:v>
                </c:pt>
                <c:pt idx="705">
                  <c:v>1.249447292856563</c:v>
                </c:pt>
                <c:pt idx="706">
                  <c:v>1.249447292856563</c:v>
                </c:pt>
                <c:pt idx="707">
                  <c:v>1.249447292856563</c:v>
                </c:pt>
                <c:pt idx="708">
                  <c:v>1.249447292856563</c:v>
                </c:pt>
                <c:pt idx="709">
                  <c:v>1.249447292856563</c:v>
                </c:pt>
                <c:pt idx="710">
                  <c:v>1.249447292856563</c:v>
                </c:pt>
                <c:pt idx="711">
                  <c:v>1.249447292856563</c:v>
                </c:pt>
                <c:pt idx="712">
                  <c:v>1.1977332655301136</c:v>
                </c:pt>
                <c:pt idx="713">
                  <c:v>1.1977332655301136</c:v>
                </c:pt>
                <c:pt idx="714">
                  <c:v>1.1977332655301136</c:v>
                </c:pt>
                <c:pt idx="715">
                  <c:v>1.1977332655301136</c:v>
                </c:pt>
                <c:pt idx="716">
                  <c:v>1.1977332655301136</c:v>
                </c:pt>
                <c:pt idx="717">
                  <c:v>1.1977332655301136</c:v>
                </c:pt>
                <c:pt idx="718">
                  <c:v>1.1977332655301136</c:v>
                </c:pt>
                <c:pt idx="719">
                  <c:v>1.1977332655301136</c:v>
                </c:pt>
                <c:pt idx="720">
                  <c:v>1.1977332655301136</c:v>
                </c:pt>
                <c:pt idx="721">
                  <c:v>1.1977332655301136</c:v>
                </c:pt>
                <c:pt idx="722">
                  <c:v>1.1977332655301136</c:v>
                </c:pt>
                <c:pt idx="723">
                  <c:v>1.1977332655301136</c:v>
                </c:pt>
                <c:pt idx="724">
                  <c:v>1.1977332655301136</c:v>
                </c:pt>
                <c:pt idx="725">
                  <c:v>1.1977332655301136</c:v>
                </c:pt>
                <c:pt idx="726">
                  <c:v>1.1977332655301136</c:v>
                </c:pt>
                <c:pt idx="727">
                  <c:v>1.1977332655301136</c:v>
                </c:pt>
                <c:pt idx="728">
                  <c:v>1.1977332655301136</c:v>
                </c:pt>
                <c:pt idx="729">
                  <c:v>1.1977332655301136</c:v>
                </c:pt>
                <c:pt idx="730">
                  <c:v>1.1977332655301136</c:v>
                </c:pt>
                <c:pt idx="731">
                  <c:v>1.1977332655301136</c:v>
                </c:pt>
                <c:pt idx="732">
                  <c:v>1.1977332655301136</c:v>
                </c:pt>
                <c:pt idx="733">
                  <c:v>1.1977332655301136</c:v>
                </c:pt>
                <c:pt idx="734">
                  <c:v>1.1977332655301136</c:v>
                </c:pt>
                <c:pt idx="735">
                  <c:v>1.1977332655301136</c:v>
                </c:pt>
                <c:pt idx="736">
                  <c:v>1.1977332655301136</c:v>
                </c:pt>
                <c:pt idx="737">
                  <c:v>1.1977332655301136</c:v>
                </c:pt>
                <c:pt idx="738">
                  <c:v>1.1977332655301136</c:v>
                </c:pt>
                <c:pt idx="739">
                  <c:v>1.1977332655301136</c:v>
                </c:pt>
                <c:pt idx="740">
                  <c:v>1.1977332655301136</c:v>
                </c:pt>
                <c:pt idx="741">
                  <c:v>1.1977332655301136</c:v>
                </c:pt>
                <c:pt idx="742">
                  <c:v>1.1977332655301136</c:v>
                </c:pt>
                <c:pt idx="743">
                  <c:v>1.1977332655301136</c:v>
                </c:pt>
                <c:pt idx="744">
                  <c:v>1.1977332655301136</c:v>
                </c:pt>
                <c:pt idx="745">
                  <c:v>1.1977332655301136</c:v>
                </c:pt>
                <c:pt idx="746">
                  <c:v>1.1977332655301136</c:v>
                </c:pt>
                <c:pt idx="747">
                  <c:v>1.1977332655301136</c:v>
                </c:pt>
                <c:pt idx="748">
                  <c:v>1.1977332655301136</c:v>
                </c:pt>
                <c:pt idx="749">
                  <c:v>1.1977332655301136</c:v>
                </c:pt>
                <c:pt idx="750">
                  <c:v>1.1977332655301136</c:v>
                </c:pt>
                <c:pt idx="751">
                  <c:v>1.1977332655301136</c:v>
                </c:pt>
                <c:pt idx="752">
                  <c:v>1.1977332655301136</c:v>
                </c:pt>
                <c:pt idx="753">
                  <c:v>1.1977332655301136</c:v>
                </c:pt>
                <c:pt idx="754">
                  <c:v>1.1977332655301136</c:v>
                </c:pt>
                <c:pt idx="755">
                  <c:v>1.1977332655301136</c:v>
                </c:pt>
                <c:pt idx="756">
                  <c:v>1.1977332655301136</c:v>
                </c:pt>
                <c:pt idx="757">
                  <c:v>1.1977332655301136</c:v>
                </c:pt>
                <c:pt idx="758">
                  <c:v>1.1977332655301136</c:v>
                </c:pt>
                <c:pt idx="759">
                  <c:v>1.1977332655301136</c:v>
                </c:pt>
                <c:pt idx="760">
                  <c:v>1.1977332655301136</c:v>
                </c:pt>
                <c:pt idx="761">
                  <c:v>1.1454953873443787</c:v>
                </c:pt>
                <c:pt idx="762">
                  <c:v>1.1454953873443787</c:v>
                </c:pt>
                <c:pt idx="763">
                  <c:v>1.1454953873443787</c:v>
                </c:pt>
                <c:pt idx="764">
                  <c:v>1.1454953873443787</c:v>
                </c:pt>
                <c:pt idx="765">
                  <c:v>1.1454953873443787</c:v>
                </c:pt>
                <c:pt idx="766">
                  <c:v>1.1454953873443787</c:v>
                </c:pt>
                <c:pt idx="767">
                  <c:v>1.1454953873443787</c:v>
                </c:pt>
                <c:pt idx="768">
                  <c:v>1.1454953873443787</c:v>
                </c:pt>
                <c:pt idx="769">
                  <c:v>1.1454953873443787</c:v>
                </c:pt>
                <c:pt idx="770">
                  <c:v>1.1454953873443787</c:v>
                </c:pt>
                <c:pt idx="771">
                  <c:v>1.1454953873443787</c:v>
                </c:pt>
                <c:pt idx="772">
                  <c:v>1.1454953873443787</c:v>
                </c:pt>
                <c:pt idx="773">
                  <c:v>1.1454953873443787</c:v>
                </c:pt>
                <c:pt idx="774">
                  <c:v>1.1454953873443787</c:v>
                </c:pt>
                <c:pt idx="775">
                  <c:v>1.1454953873443787</c:v>
                </c:pt>
                <c:pt idx="776">
                  <c:v>1.1454953873443787</c:v>
                </c:pt>
                <c:pt idx="777">
                  <c:v>1.1454953873443787</c:v>
                </c:pt>
                <c:pt idx="778">
                  <c:v>1.1454953873443787</c:v>
                </c:pt>
                <c:pt idx="779">
                  <c:v>1.1454953873443787</c:v>
                </c:pt>
                <c:pt idx="780">
                  <c:v>1.1454953873443787</c:v>
                </c:pt>
                <c:pt idx="781">
                  <c:v>1.1454953873443787</c:v>
                </c:pt>
                <c:pt idx="782">
                  <c:v>1.1454953873443787</c:v>
                </c:pt>
                <c:pt idx="783">
                  <c:v>1.1454953873443787</c:v>
                </c:pt>
                <c:pt idx="784">
                  <c:v>1.1454953873443787</c:v>
                </c:pt>
                <c:pt idx="785">
                  <c:v>1.1454953873443787</c:v>
                </c:pt>
                <c:pt idx="786">
                  <c:v>1.1454953873443787</c:v>
                </c:pt>
                <c:pt idx="787">
                  <c:v>1.1454953873443787</c:v>
                </c:pt>
                <c:pt idx="788">
                  <c:v>1.1454953873443787</c:v>
                </c:pt>
                <c:pt idx="789">
                  <c:v>1.1454953873443787</c:v>
                </c:pt>
                <c:pt idx="790">
                  <c:v>1.1454953873443787</c:v>
                </c:pt>
                <c:pt idx="791">
                  <c:v>1.1454953873443787</c:v>
                </c:pt>
                <c:pt idx="792">
                  <c:v>1.1454953873443787</c:v>
                </c:pt>
                <c:pt idx="793">
                  <c:v>1.1454953873443787</c:v>
                </c:pt>
                <c:pt idx="794">
                  <c:v>1.1454953873443787</c:v>
                </c:pt>
                <c:pt idx="795">
                  <c:v>1.1454953873443787</c:v>
                </c:pt>
                <c:pt idx="796">
                  <c:v>1.1454953873443787</c:v>
                </c:pt>
                <c:pt idx="797">
                  <c:v>1.1454953873443787</c:v>
                </c:pt>
                <c:pt idx="798">
                  <c:v>1.1454953873443787</c:v>
                </c:pt>
                <c:pt idx="799">
                  <c:v>1.1454953873443787</c:v>
                </c:pt>
                <c:pt idx="800">
                  <c:v>1.1454953873443787</c:v>
                </c:pt>
                <c:pt idx="801">
                  <c:v>1.1454953873443787</c:v>
                </c:pt>
                <c:pt idx="802">
                  <c:v>1.1454953873443787</c:v>
                </c:pt>
                <c:pt idx="803">
                  <c:v>1.1454953873443787</c:v>
                </c:pt>
                <c:pt idx="804">
                  <c:v>1.1454953873443787</c:v>
                </c:pt>
                <c:pt idx="805">
                  <c:v>1.1454953873443787</c:v>
                </c:pt>
                <c:pt idx="806">
                  <c:v>1.1454953873443787</c:v>
                </c:pt>
                <c:pt idx="807">
                  <c:v>1.1454953873443787</c:v>
                </c:pt>
                <c:pt idx="808">
                  <c:v>1.1454953873443787</c:v>
                </c:pt>
                <c:pt idx="809">
                  <c:v>1.1454953873443787</c:v>
                </c:pt>
                <c:pt idx="810">
                  <c:v>1.1454953873443787</c:v>
                </c:pt>
                <c:pt idx="811">
                  <c:v>1.1454953873443787</c:v>
                </c:pt>
                <c:pt idx="812">
                  <c:v>1.1454953873443787</c:v>
                </c:pt>
                <c:pt idx="813">
                  <c:v>1.1454953873443787</c:v>
                </c:pt>
                <c:pt idx="814">
                  <c:v>1.1454953873443787</c:v>
                </c:pt>
                <c:pt idx="815">
                  <c:v>1.1454953873443787</c:v>
                </c:pt>
                <c:pt idx="816">
                  <c:v>1.1454953873443787</c:v>
                </c:pt>
                <c:pt idx="817">
                  <c:v>1.1454953873443787</c:v>
                </c:pt>
                <c:pt idx="818">
                  <c:v>1.0932074995096792</c:v>
                </c:pt>
                <c:pt idx="819">
                  <c:v>1.0932074995096792</c:v>
                </c:pt>
                <c:pt idx="820">
                  <c:v>1.0932074995096792</c:v>
                </c:pt>
                <c:pt idx="821">
                  <c:v>1.0932074995096792</c:v>
                </c:pt>
                <c:pt idx="822">
                  <c:v>1.0932074995096792</c:v>
                </c:pt>
                <c:pt idx="823">
                  <c:v>1.0932074995096792</c:v>
                </c:pt>
                <c:pt idx="824">
                  <c:v>1.0932074995096792</c:v>
                </c:pt>
                <c:pt idx="825">
                  <c:v>1.0932074995096792</c:v>
                </c:pt>
                <c:pt idx="826">
                  <c:v>1.0932074995096792</c:v>
                </c:pt>
                <c:pt idx="827">
                  <c:v>1.0932074995096792</c:v>
                </c:pt>
                <c:pt idx="828">
                  <c:v>1.0932074995096792</c:v>
                </c:pt>
                <c:pt idx="829">
                  <c:v>1.0932074995096792</c:v>
                </c:pt>
                <c:pt idx="830">
                  <c:v>1.0932074995096792</c:v>
                </c:pt>
                <c:pt idx="831">
                  <c:v>1.0932074995096792</c:v>
                </c:pt>
                <c:pt idx="832">
                  <c:v>1.0932074995096792</c:v>
                </c:pt>
                <c:pt idx="833">
                  <c:v>1.0932074995096792</c:v>
                </c:pt>
                <c:pt idx="834">
                  <c:v>1.0932074995096792</c:v>
                </c:pt>
                <c:pt idx="835">
                  <c:v>1.0932074995096792</c:v>
                </c:pt>
                <c:pt idx="836">
                  <c:v>1.0932074995096792</c:v>
                </c:pt>
                <c:pt idx="837">
                  <c:v>1.0932074995096792</c:v>
                </c:pt>
                <c:pt idx="838">
                  <c:v>1.0932074995096792</c:v>
                </c:pt>
                <c:pt idx="839">
                  <c:v>1.0932074995096792</c:v>
                </c:pt>
                <c:pt idx="840">
                  <c:v>1.0932074995096792</c:v>
                </c:pt>
                <c:pt idx="841">
                  <c:v>1.0932074995096792</c:v>
                </c:pt>
                <c:pt idx="842">
                  <c:v>1.0932074995096792</c:v>
                </c:pt>
                <c:pt idx="843">
                  <c:v>1.0932074995096792</c:v>
                </c:pt>
                <c:pt idx="844">
                  <c:v>1.0932074995096792</c:v>
                </c:pt>
                <c:pt idx="845">
                  <c:v>1.0932074995096792</c:v>
                </c:pt>
                <c:pt idx="846">
                  <c:v>1.0932074995096792</c:v>
                </c:pt>
                <c:pt idx="847">
                  <c:v>1.0932074995096792</c:v>
                </c:pt>
                <c:pt idx="848">
                  <c:v>1.0932074995096792</c:v>
                </c:pt>
                <c:pt idx="849">
                  <c:v>1.0932074995096792</c:v>
                </c:pt>
                <c:pt idx="850">
                  <c:v>1.0932074995096792</c:v>
                </c:pt>
                <c:pt idx="851">
                  <c:v>1.0932074995096792</c:v>
                </c:pt>
                <c:pt idx="852">
                  <c:v>1.0932074995096792</c:v>
                </c:pt>
                <c:pt idx="853">
                  <c:v>1.0932074995096792</c:v>
                </c:pt>
                <c:pt idx="854">
                  <c:v>1.0932074995096792</c:v>
                </c:pt>
                <c:pt idx="855">
                  <c:v>1.0932074995096792</c:v>
                </c:pt>
                <c:pt idx="856">
                  <c:v>1.0932074995096792</c:v>
                </c:pt>
                <c:pt idx="857">
                  <c:v>1.0932074995096792</c:v>
                </c:pt>
                <c:pt idx="858">
                  <c:v>1.0932074995096792</c:v>
                </c:pt>
                <c:pt idx="859">
                  <c:v>1.0932074995096792</c:v>
                </c:pt>
                <c:pt idx="860">
                  <c:v>1.0932074995096792</c:v>
                </c:pt>
                <c:pt idx="861">
                  <c:v>1.0932074995096792</c:v>
                </c:pt>
                <c:pt idx="862">
                  <c:v>1.0932074995096792</c:v>
                </c:pt>
                <c:pt idx="863">
                  <c:v>1.0411999722463847</c:v>
                </c:pt>
                <c:pt idx="864">
                  <c:v>1.0411999722463847</c:v>
                </c:pt>
                <c:pt idx="865">
                  <c:v>1.0411999722463847</c:v>
                </c:pt>
                <c:pt idx="866">
                  <c:v>1.0411999722463847</c:v>
                </c:pt>
                <c:pt idx="867">
                  <c:v>1.0411999722463847</c:v>
                </c:pt>
                <c:pt idx="868">
                  <c:v>1.0411999722463847</c:v>
                </c:pt>
                <c:pt idx="869">
                  <c:v>1.0411999722463847</c:v>
                </c:pt>
                <c:pt idx="870">
                  <c:v>1.0411999722463847</c:v>
                </c:pt>
                <c:pt idx="871">
                  <c:v>1.0411999722463847</c:v>
                </c:pt>
                <c:pt idx="872">
                  <c:v>1.0411999722463847</c:v>
                </c:pt>
                <c:pt idx="873">
                  <c:v>1.0411999722463847</c:v>
                </c:pt>
                <c:pt idx="874">
                  <c:v>1.0411999722463847</c:v>
                </c:pt>
                <c:pt idx="875">
                  <c:v>1.0411999722463847</c:v>
                </c:pt>
                <c:pt idx="876">
                  <c:v>1.0411999722463847</c:v>
                </c:pt>
                <c:pt idx="877">
                  <c:v>1.0411999722463847</c:v>
                </c:pt>
                <c:pt idx="878">
                  <c:v>1.0411999722463847</c:v>
                </c:pt>
                <c:pt idx="879">
                  <c:v>1.0411999722463847</c:v>
                </c:pt>
                <c:pt idx="880">
                  <c:v>1.0411999722463847</c:v>
                </c:pt>
                <c:pt idx="881">
                  <c:v>1.0411999722463847</c:v>
                </c:pt>
                <c:pt idx="882">
                  <c:v>1.0411999722463847</c:v>
                </c:pt>
                <c:pt idx="883">
                  <c:v>1.0411999722463847</c:v>
                </c:pt>
                <c:pt idx="884">
                  <c:v>1.0411999722463847</c:v>
                </c:pt>
                <c:pt idx="885">
                  <c:v>1.0411999722463847</c:v>
                </c:pt>
                <c:pt idx="886">
                  <c:v>1.0411999722463847</c:v>
                </c:pt>
                <c:pt idx="887">
                  <c:v>1.0411999722463847</c:v>
                </c:pt>
                <c:pt idx="888">
                  <c:v>1.0411999722463847</c:v>
                </c:pt>
                <c:pt idx="889">
                  <c:v>1.0411999722463847</c:v>
                </c:pt>
                <c:pt idx="890">
                  <c:v>1.0411999722463847</c:v>
                </c:pt>
                <c:pt idx="891">
                  <c:v>1.0411999722463847</c:v>
                </c:pt>
                <c:pt idx="892">
                  <c:v>1.0411999722463847</c:v>
                </c:pt>
                <c:pt idx="893">
                  <c:v>1.0411999722463847</c:v>
                </c:pt>
                <c:pt idx="894">
                  <c:v>1.0411999722463847</c:v>
                </c:pt>
                <c:pt idx="895">
                  <c:v>1.0411999722463847</c:v>
                </c:pt>
                <c:pt idx="896">
                  <c:v>1.0411999722463847</c:v>
                </c:pt>
                <c:pt idx="897">
                  <c:v>1.0411999722463847</c:v>
                </c:pt>
                <c:pt idx="898">
                  <c:v>1.0411999722463847</c:v>
                </c:pt>
                <c:pt idx="899">
                  <c:v>1.0411999722463847</c:v>
                </c:pt>
                <c:pt idx="900">
                  <c:v>1.0411999722463847</c:v>
                </c:pt>
                <c:pt idx="901">
                  <c:v>1.0411999722463847</c:v>
                </c:pt>
                <c:pt idx="902">
                  <c:v>1.0411999722463847</c:v>
                </c:pt>
                <c:pt idx="903">
                  <c:v>1.0411999722463847</c:v>
                </c:pt>
                <c:pt idx="904">
                  <c:v>1.0411999722463847</c:v>
                </c:pt>
                <c:pt idx="905">
                  <c:v>1.0411999722463847</c:v>
                </c:pt>
                <c:pt idx="906">
                  <c:v>1.0411999722463847</c:v>
                </c:pt>
                <c:pt idx="907">
                  <c:v>1.0411999722463847</c:v>
                </c:pt>
                <c:pt idx="908">
                  <c:v>1.0411999722463847</c:v>
                </c:pt>
                <c:pt idx="909">
                  <c:v>1.0411999722463847</c:v>
                </c:pt>
                <c:pt idx="910">
                  <c:v>1.0411999722463847</c:v>
                </c:pt>
                <c:pt idx="911">
                  <c:v>1.0411999722463847</c:v>
                </c:pt>
                <c:pt idx="912">
                  <c:v>1.0411999722463847</c:v>
                </c:pt>
                <c:pt idx="913">
                  <c:v>1.0411999722463847</c:v>
                </c:pt>
                <c:pt idx="914">
                  <c:v>1.0411999722463847</c:v>
                </c:pt>
                <c:pt idx="915">
                  <c:v>1.0411999722463847</c:v>
                </c:pt>
                <c:pt idx="916">
                  <c:v>1.0411999722463847</c:v>
                </c:pt>
                <c:pt idx="917">
                  <c:v>1.0411999722463847</c:v>
                </c:pt>
                <c:pt idx="918">
                  <c:v>1.0411999722463847</c:v>
                </c:pt>
                <c:pt idx="919">
                  <c:v>1.0411999722463847</c:v>
                </c:pt>
                <c:pt idx="920">
                  <c:v>1.0411999722463847</c:v>
                </c:pt>
                <c:pt idx="921">
                  <c:v>1.0411999722463847</c:v>
                </c:pt>
                <c:pt idx="922">
                  <c:v>1.0411999722463847</c:v>
                </c:pt>
                <c:pt idx="923">
                  <c:v>1.0411999722463847</c:v>
                </c:pt>
                <c:pt idx="924">
                  <c:v>1.0411999722463847</c:v>
                </c:pt>
                <c:pt idx="925">
                  <c:v>1.0411999722463847</c:v>
                </c:pt>
                <c:pt idx="926">
                  <c:v>1.0411999722463847</c:v>
                </c:pt>
                <c:pt idx="927">
                  <c:v>1.0411999722463847</c:v>
                </c:pt>
                <c:pt idx="928">
                  <c:v>0.98979083418433356</c:v>
                </c:pt>
                <c:pt idx="929">
                  <c:v>0.98979083418433356</c:v>
                </c:pt>
                <c:pt idx="930">
                  <c:v>0.98979083418433356</c:v>
                </c:pt>
                <c:pt idx="931">
                  <c:v>0.98979083418433356</c:v>
                </c:pt>
                <c:pt idx="932">
                  <c:v>0.98979083418433356</c:v>
                </c:pt>
                <c:pt idx="933">
                  <c:v>0.98979083418433356</c:v>
                </c:pt>
                <c:pt idx="934">
                  <c:v>0.98979083418433356</c:v>
                </c:pt>
                <c:pt idx="935">
                  <c:v>0.98979083418433356</c:v>
                </c:pt>
                <c:pt idx="936">
                  <c:v>0.98979083418433356</c:v>
                </c:pt>
                <c:pt idx="937">
                  <c:v>0.98979083418433356</c:v>
                </c:pt>
                <c:pt idx="938">
                  <c:v>0.98979083418433356</c:v>
                </c:pt>
                <c:pt idx="939">
                  <c:v>0.98979083418433356</c:v>
                </c:pt>
                <c:pt idx="940">
                  <c:v>0.98979083418433356</c:v>
                </c:pt>
                <c:pt idx="941">
                  <c:v>0.98979083418433356</c:v>
                </c:pt>
                <c:pt idx="942">
                  <c:v>0.98979083418433356</c:v>
                </c:pt>
                <c:pt idx="943">
                  <c:v>0.98979083418433356</c:v>
                </c:pt>
                <c:pt idx="944">
                  <c:v>0.98979083418433356</c:v>
                </c:pt>
                <c:pt idx="945">
                  <c:v>0.98979083418433356</c:v>
                </c:pt>
                <c:pt idx="946">
                  <c:v>0.98979083418433356</c:v>
                </c:pt>
                <c:pt idx="947">
                  <c:v>0.98979083418433356</c:v>
                </c:pt>
                <c:pt idx="948">
                  <c:v>0.98979083418433356</c:v>
                </c:pt>
                <c:pt idx="949">
                  <c:v>0.98979083418433356</c:v>
                </c:pt>
                <c:pt idx="950">
                  <c:v>0.98979083418433356</c:v>
                </c:pt>
                <c:pt idx="951">
                  <c:v>0.98979083418433356</c:v>
                </c:pt>
                <c:pt idx="952">
                  <c:v>0.98979083418433356</c:v>
                </c:pt>
                <c:pt idx="953">
                  <c:v>0.98979083418433356</c:v>
                </c:pt>
                <c:pt idx="954">
                  <c:v>0.98979083418433356</c:v>
                </c:pt>
                <c:pt idx="955">
                  <c:v>0.98979083418433356</c:v>
                </c:pt>
                <c:pt idx="956">
                  <c:v>0.98979083418433356</c:v>
                </c:pt>
                <c:pt idx="957">
                  <c:v>0.98979083418433356</c:v>
                </c:pt>
                <c:pt idx="958">
                  <c:v>0.98979083418433356</c:v>
                </c:pt>
                <c:pt idx="959">
                  <c:v>0.98979083418433356</c:v>
                </c:pt>
                <c:pt idx="960">
                  <c:v>0.98979083418433356</c:v>
                </c:pt>
                <c:pt idx="961">
                  <c:v>0.98979083418433356</c:v>
                </c:pt>
                <c:pt idx="962">
                  <c:v>0.98979083418433356</c:v>
                </c:pt>
                <c:pt idx="963">
                  <c:v>0.98979083418433356</c:v>
                </c:pt>
                <c:pt idx="964">
                  <c:v>0.98979083418433356</c:v>
                </c:pt>
                <c:pt idx="965">
                  <c:v>0.98979083418433356</c:v>
                </c:pt>
                <c:pt idx="966">
                  <c:v>0.98979083418433356</c:v>
                </c:pt>
                <c:pt idx="967">
                  <c:v>0.98979083418433356</c:v>
                </c:pt>
                <c:pt idx="968">
                  <c:v>0.98979083418433356</c:v>
                </c:pt>
                <c:pt idx="969">
                  <c:v>0.98979083418433356</c:v>
                </c:pt>
                <c:pt idx="970">
                  <c:v>0.98979083418433356</c:v>
                </c:pt>
                <c:pt idx="971">
                  <c:v>0.98979083418433356</c:v>
                </c:pt>
                <c:pt idx="972">
                  <c:v>0.98979083418433356</c:v>
                </c:pt>
                <c:pt idx="973">
                  <c:v>0.98979083418433356</c:v>
                </c:pt>
                <c:pt idx="974">
                  <c:v>0.98979083418433356</c:v>
                </c:pt>
                <c:pt idx="975">
                  <c:v>0.98979083418433356</c:v>
                </c:pt>
                <c:pt idx="976">
                  <c:v>0.98979083418433356</c:v>
                </c:pt>
                <c:pt idx="977">
                  <c:v>0.98979083418433356</c:v>
                </c:pt>
                <c:pt idx="978">
                  <c:v>0.98979083418433356</c:v>
                </c:pt>
                <c:pt idx="979">
                  <c:v>0.98979083418433356</c:v>
                </c:pt>
                <c:pt idx="980">
                  <c:v>0.98979083418433356</c:v>
                </c:pt>
                <c:pt idx="981">
                  <c:v>0.98979083418433356</c:v>
                </c:pt>
                <c:pt idx="982">
                  <c:v>0.98979083418433356</c:v>
                </c:pt>
                <c:pt idx="983">
                  <c:v>0.98979083418433356</c:v>
                </c:pt>
                <c:pt idx="984">
                  <c:v>0.98979083418433356</c:v>
                </c:pt>
                <c:pt idx="985">
                  <c:v>0.98979083418433356</c:v>
                </c:pt>
                <c:pt idx="986">
                  <c:v>0.98979083418433356</c:v>
                </c:pt>
                <c:pt idx="987">
                  <c:v>0.98979083418433356</c:v>
                </c:pt>
                <c:pt idx="988">
                  <c:v>0.98979083418433356</c:v>
                </c:pt>
                <c:pt idx="989">
                  <c:v>0.98979083418433356</c:v>
                </c:pt>
                <c:pt idx="990">
                  <c:v>0.98979083418433356</c:v>
                </c:pt>
                <c:pt idx="991">
                  <c:v>0.98979083418433356</c:v>
                </c:pt>
                <c:pt idx="992">
                  <c:v>0.98979083418433356</c:v>
                </c:pt>
                <c:pt idx="993">
                  <c:v>0.98979083418433356</c:v>
                </c:pt>
                <c:pt idx="994">
                  <c:v>0.98979083418433356</c:v>
                </c:pt>
                <c:pt idx="995">
                  <c:v>0.98979083418433356</c:v>
                </c:pt>
                <c:pt idx="996">
                  <c:v>0.98979083418433356</c:v>
                </c:pt>
                <c:pt idx="997">
                  <c:v>0.98979083418433356</c:v>
                </c:pt>
                <c:pt idx="998">
                  <c:v>0.98979083418433356</c:v>
                </c:pt>
                <c:pt idx="999">
                  <c:v>0.98979083418433356</c:v>
                </c:pt>
                <c:pt idx="1000">
                  <c:v>0.98979083418433356</c:v>
                </c:pt>
                <c:pt idx="1001">
                  <c:v>0.98979083418433356</c:v>
                </c:pt>
                <c:pt idx="1002">
                  <c:v>0.98979083418433356</c:v>
                </c:pt>
                <c:pt idx="1003">
                  <c:v>0.98979083418433356</c:v>
                </c:pt>
                <c:pt idx="1004">
                  <c:v>0.98979083418433356</c:v>
                </c:pt>
                <c:pt idx="1005">
                  <c:v>0.93927147909968989</c:v>
                </c:pt>
                <c:pt idx="1006">
                  <c:v>0.93927147909968989</c:v>
                </c:pt>
                <c:pt idx="1007">
                  <c:v>0.93927147909968989</c:v>
                </c:pt>
                <c:pt idx="1008">
                  <c:v>0.93927147909968989</c:v>
                </c:pt>
                <c:pt idx="1009">
                  <c:v>0.93927147909968989</c:v>
                </c:pt>
                <c:pt idx="1010">
                  <c:v>0.93927147909968989</c:v>
                </c:pt>
                <c:pt idx="1011">
                  <c:v>0.93927147909968989</c:v>
                </c:pt>
                <c:pt idx="1012">
                  <c:v>0.93927147909968989</c:v>
                </c:pt>
                <c:pt idx="1013">
                  <c:v>0.93927147909968989</c:v>
                </c:pt>
                <c:pt idx="1014">
                  <c:v>0.93927147909968989</c:v>
                </c:pt>
                <c:pt idx="1015">
                  <c:v>0.93927147909968989</c:v>
                </c:pt>
                <c:pt idx="1016">
                  <c:v>0.93927147909968989</c:v>
                </c:pt>
                <c:pt idx="1017">
                  <c:v>0.93927147909968989</c:v>
                </c:pt>
                <c:pt idx="1018">
                  <c:v>0.93927147909968989</c:v>
                </c:pt>
                <c:pt idx="1019">
                  <c:v>0.93927147909968989</c:v>
                </c:pt>
                <c:pt idx="1020">
                  <c:v>0.93927147909968989</c:v>
                </c:pt>
                <c:pt idx="1021">
                  <c:v>0.93927147909968989</c:v>
                </c:pt>
                <c:pt idx="1022">
                  <c:v>0.93927147909968989</c:v>
                </c:pt>
                <c:pt idx="1023">
                  <c:v>0.93927147909968989</c:v>
                </c:pt>
                <c:pt idx="1024">
                  <c:v>0.93927147909968989</c:v>
                </c:pt>
                <c:pt idx="1025">
                  <c:v>0.93927147909968989</c:v>
                </c:pt>
                <c:pt idx="1026">
                  <c:v>0.93927147909968989</c:v>
                </c:pt>
                <c:pt idx="1027">
                  <c:v>0.93927147909968989</c:v>
                </c:pt>
                <c:pt idx="1028">
                  <c:v>0.93927147909968989</c:v>
                </c:pt>
                <c:pt idx="1029">
                  <c:v>0.93927147909968989</c:v>
                </c:pt>
                <c:pt idx="1030">
                  <c:v>0.93927147909968989</c:v>
                </c:pt>
                <c:pt idx="1031">
                  <c:v>0.93927147909968989</c:v>
                </c:pt>
                <c:pt idx="1032">
                  <c:v>0.93927147909968989</c:v>
                </c:pt>
                <c:pt idx="1033">
                  <c:v>0.93927147909968989</c:v>
                </c:pt>
                <c:pt idx="1034">
                  <c:v>0.93927147909968989</c:v>
                </c:pt>
                <c:pt idx="1035">
                  <c:v>0.93927147909968989</c:v>
                </c:pt>
                <c:pt idx="1036">
                  <c:v>0.93927147909968989</c:v>
                </c:pt>
                <c:pt idx="1037">
                  <c:v>0.93927147909968989</c:v>
                </c:pt>
                <c:pt idx="1038">
                  <c:v>0.93927147909968989</c:v>
                </c:pt>
                <c:pt idx="1039">
                  <c:v>0.93927147909968989</c:v>
                </c:pt>
                <c:pt idx="1040">
                  <c:v>0.93927147909968989</c:v>
                </c:pt>
                <c:pt idx="1041">
                  <c:v>0.93927147909968989</c:v>
                </c:pt>
                <c:pt idx="1042">
                  <c:v>0.93927147909968989</c:v>
                </c:pt>
                <c:pt idx="1043">
                  <c:v>0.93927147909968989</c:v>
                </c:pt>
                <c:pt idx="1044">
                  <c:v>0.93927147909968989</c:v>
                </c:pt>
                <c:pt idx="1045">
                  <c:v>0.93927147909968989</c:v>
                </c:pt>
                <c:pt idx="1046">
                  <c:v>0.93927147909968989</c:v>
                </c:pt>
                <c:pt idx="1047">
                  <c:v>0.93927147909968989</c:v>
                </c:pt>
                <c:pt idx="1048">
                  <c:v>0.93927147909968989</c:v>
                </c:pt>
                <c:pt idx="1049">
                  <c:v>0.93927147909968989</c:v>
                </c:pt>
                <c:pt idx="1050">
                  <c:v>0.93927147909968989</c:v>
                </c:pt>
                <c:pt idx="1051">
                  <c:v>0.93927147909968989</c:v>
                </c:pt>
                <c:pt idx="1052">
                  <c:v>0.93927147909968989</c:v>
                </c:pt>
                <c:pt idx="1053">
                  <c:v>0.93927147909968989</c:v>
                </c:pt>
                <c:pt idx="1054">
                  <c:v>0.93927147909968989</c:v>
                </c:pt>
                <c:pt idx="1055">
                  <c:v>0.93927147909968989</c:v>
                </c:pt>
                <c:pt idx="1056">
                  <c:v>0.93927147909968989</c:v>
                </c:pt>
                <c:pt idx="1057">
                  <c:v>0.93927147909968989</c:v>
                </c:pt>
                <c:pt idx="1058">
                  <c:v>0.93927147909968989</c:v>
                </c:pt>
                <c:pt idx="1059">
                  <c:v>0.93927147909968989</c:v>
                </c:pt>
                <c:pt idx="1060">
                  <c:v>0.93927147909968989</c:v>
                </c:pt>
                <c:pt idx="1061">
                  <c:v>0.93927147909968989</c:v>
                </c:pt>
                <c:pt idx="1062">
                  <c:v>0.93927147909968989</c:v>
                </c:pt>
                <c:pt idx="1063">
                  <c:v>0.93927147909968989</c:v>
                </c:pt>
                <c:pt idx="1064">
                  <c:v>0.93927147909968989</c:v>
                </c:pt>
                <c:pt idx="1065">
                  <c:v>0.93927147909968989</c:v>
                </c:pt>
                <c:pt idx="1066">
                  <c:v>0.93927147909968989</c:v>
                </c:pt>
                <c:pt idx="1067">
                  <c:v>0.93927147909968989</c:v>
                </c:pt>
                <c:pt idx="1068">
                  <c:v>0.89308647050519341</c:v>
                </c:pt>
                <c:pt idx="1069">
                  <c:v>0.89308647050519341</c:v>
                </c:pt>
                <c:pt idx="1070">
                  <c:v>0.89308647050519341</c:v>
                </c:pt>
                <c:pt idx="1071">
                  <c:v>0.89308647050519341</c:v>
                </c:pt>
                <c:pt idx="1072">
                  <c:v>0.89308647050519341</c:v>
                </c:pt>
                <c:pt idx="1073">
                  <c:v>0.89308647050519341</c:v>
                </c:pt>
                <c:pt idx="1074">
                  <c:v>0.89308647050519341</c:v>
                </c:pt>
                <c:pt idx="1075">
                  <c:v>0.89308647050519341</c:v>
                </c:pt>
                <c:pt idx="1076">
                  <c:v>0.89308647050519341</c:v>
                </c:pt>
                <c:pt idx="1077">
                  <c:v>0.89308647050519341</c:v>
                </c:pt>
                <c:pt idx="1078">
                  <c:v>0.89308647050519341</c:v>
                </c:pt>
                <c:pt idx="1079">
                  <c:v>0.89308647050519341</c:v>
                </c:pt>
                <c:pt idx="1080">
                  <c:v>0.89308647050519341</c:v>
                </c:pt>
                <c:pt idx="1081">
                  <c:v>0.89308647050519341</c:v>
                </c:pt>
                <c:pt idx="1082">
                  <c:v>0.89308647050519341</c:v>
                </c:pt>
                <c:pt idx="1083">
                  <c:v>0.89308647050519341</c:v>
                </c:pt>
                <c:pt idx="1084">
                  <c:v>0.89308647050519341</c:v>
                </c:pt>
                <c:pt idx="1085">
                  <c:v>0.89308647050519341</c:v>
                </c:pt>
                <c:pt idx="1086">
                  <c:v>0.89308647050519341</c:v>
                </c:pt>
                <c:pt idx="1087">
                  <c:v>0.89308647050519341</c:v>
                </c:pt>
                <c:pt idx="1088">
                  <c:v>0.89308647050519341</c:v>
                </c:pt>
                <c:pt idx="1089">
                  <c:v>0.89308647050519341</c:v>
                </c:pt>
                <c:pt idx="1090">
                  <c:v>0.89308647050519341</c:v>
                </c:pt>
                <c:pt idx="1091">
                  <c:v>0.89308647050519341</c:v>
                </c:pt>
                <c:pt idx="1092">
                  <c:v>0.89308647050519341</c:v>
                </c:pt>
                <c:pt idx="1093">
                  <c:v>0.89308647050519341</c:v>
                </c:pt>
                <c:pt idx="1094">
                  <c:v>0.89308647050519341</c:v>
                </c:pt>
                <c:pt idx="1095">
                  <c:v>0.89308647050519341</c:v>
                </c:pt>
                <c:pt idx="1096">
                  <c:v>0.89308647050519341</c:v>
                </c:pt>
                <c:pt idx="1097">
                  <c:v>0.89308647050519341</c:v>
                </c:pt>
                <c:pt idx="1098">
                  <c:v>0.89308647050519341</c:v>
                </c:pt>
                <c:pt idx="1099">
                  <c:v>0.89308647050519341</c:v>
                </c:pt>
                <c:pt idx="1100">
                  <c:v>0.89308647050519341</c:v>
                </c:pt>
                <c:pt idx="1101">
                  <c:v>0.89308647050519341</c:v>
                </c:pt>
                <c:pt idx="1102">
                  <c:v>0.89308647050519341</c:v>
                </c:pt>
                <c:pt idx="1103">
                  <c:v>0.89308647050519341</c:v>
                </c:pt>
                <c:pt idx="1104">
                  <c:v>0.89308647050519341</c:v>
                </c:pt>
                <c:pt idx="1105">
                  <c:v>0.89308647050519341</c:v>
                </c:pt>
                <c:pt idx="1106">
                  <c:v>0.89308647050519341</c:v>
                </c:pt>
                <c:pt idx="1107">
                  <c:v>0.89308647050519341</c:v>
                </c:pt>
                <c:pt idx="1108">
                  <c:v>0.89308647050519341</c:v>
                </c:pt>
                <c:pt idx="1109">
                  <c:v>0.89308647050519341</c:v>
                </c:pt>
                <c:pt idx="1110">
                  <c:v>0.89308647050519341</c:v>
                </c:pt>
                <c:pt idx="1111">
                  <c:v>0.89308647050519341</c:v>
                </c:pt>
                <c:pt idx="1112">
                  <c:v>0.89308647050519341</c:v>
                </c:pt>
                <c:pt idx="1113">
                  <c:v>0.89308647050519341</c:v>
                </c:pt>
                <c:pt idx="1114">
                  <c:v>0.89308647050519341</c:v>
                </c:pt>
                <c:pt idx="1115">
                  <c:v>0.89308647050519341</c:v>
                </c:pt>
                <c:pt idx="1116">
                  <c:v>0.89308647050519341</c:v>
                </c:pt>
                <c:pt idx="1117">
                  <c:v>0.89308647050519341</c:v>
                </c:pt>
                <c:pt idx="1118">
                  <c:v>0.89308647050519341</c:v>
                </c:pt>
                <c:pt idx="1119">
                  <c:v>0.89308647050519341</c:v>
                </c:pt>
                <c:pt idx="1120">
                  <c:v>0.89308647050519341</c:v>
                </c:pt>
                <c:pt idx="1121">
                  <c:v>0.89308647050519341</c:v>
                </c:pt>
                <c:pt idx="1122">
                  <c:v>0.89308647050519341</c:v>
                </c:pt>
                <c:pt idx="1123">
                  <c:v>0.89308647050519341</c:v>
                </c:pt>
                <c:pt idx="1124">
                  <c:v>0.89308647050519341</c:v>
                </c:pt>
                <c:pt idx="1125">
                  <c:v>0.89308647050519341</c:v>
                </c:pt>
                <c:pt idx="1126">
                  <c:v>0.89308647050519341</c:v>
                </c:pt>
                <c:pt idx="1127">
                  <c:v>0.89308647050519341</c:v>
                </c:pt>
                <c:pt idx="1128">
                  <c:v>0.89308647050519341</c:v>
                </c:pt>
                <c:pt idx="1129">
                  <c:v>0.89308647050519341</c:v>
                </c:pt>
                <c:pt idx="1130">
                  <c:v>0.89308647050519341</c:v>
                </c:pt>
                <c:pt idx="1131">
                  <c:v>0.89308647050519341</c:v>
                </c:pt>
                <c:pt idx="1132">
                  <c:v>0.89308647050519341</c:v>
                </c:pt>
                <c:pt idx="1133">
                  <c:v>0.89308647050519341</c:v>
                </c:pt>
                <c:pt idx="1134">
                  <c:v>0.89308647050519341</c:v>
                </c:pt>
                <c:pt idx="1135">
                  <c:v>0.89308647050519341</c:v>
                </c:pt>
                <c:pt idx="1136">
                  <c:v>0.89308647050519341</c:v>
                </c:pt>
                <c:pt idx="1137">
                  <c:v>0.89308647050519341</c:v>
                </c:pt>
                <c:pt idx="1138">
                  <c:v>0.89308647050519341</c:v>
                </c:pt>
                <c:pt idx="1139">
                  <c:v>0.89308647050519341</c:v>
                </c:pt>
                <c:pt idx="1140">
                  <c:v>0.89308647050519341</c:v>
                </c:pt>
                <c:pt idx="1141">
                  <c:v>0.89308647050519341</c:v>
                </c:pt>
                <c:pt idx="1142">
                  <c:v>0.89308647050519341</c:v>
                </c:pt>
                <c:pt idx="1143">
                  <c:v>0.89308647050519341</c:v>
                </c:pt>
                <c:pt idx="1144">
                  <c:v>0.89308647050519341</c:v>
                </c:pt>
                <c:pt idx="1145">
                  <c:v>0.89308647050519341</c:v>
                </c:pt>
                <c:pt idx="1146">
                  <c:v>0.89308647050519341</c:v>
                </c:pt>
                <c:pt idx="1147">
                  <c:v>0.89308647050519341</c:v>
                </c:pt>
                <c:pt idx="1148">
                  <c:v>0.89308647050519341</c:v>
                </c:pt>
                <c:pt idx="1149">
                  <c:v>0.89308647050519341</c:v>
                </c:pt>
                <c:pt idx="1150">
                  <c:v>0.89308647050519341</c:v>
                </c:pt>
                <c:pt idx="1151">
                  <c:v>0.89308647050519341</c:v>
                </c:pt>
                <c:pt idx="1152">
                  <c:v>0.89308647050519341</c:v>
                </c:pt>
                <c:pt idx="1153">
                  <c:v>0.89308647050519341</c:v>
                </c:pt>
                <c:pt idx="1154">
                  <c:v>0.84478749676498432</c:v>
                </c:pt>
                <c:pt idx="1155">
                  <c:v>0.84478749676498432</c:v>
                </c:pt>
                <c:pt idx="1156">
                  <c:v>0.84478749676498432</c:v>
                </c:pt>
                <c:pt idx="1157">
                  <c:v>0.84478749676498432</c:v>
                </c:pt>
                <c:pt idx="1158">
                  <c:v>0.84478749676498432</c:v>
                </c:pt>
                <c:pt idx="1159">
                  <c:v>0.84478749676498432</c:v>
                </c:pt>
                <c:pt idx="1160">
                  <c:v>0.84478749676498432</c:v>
                </c:pt>
                <c:pt idx="1161">
                  <c:v>0.84478749676498432</c:v>
                </c:pt>
                <c:pt idx="1162">
                  <c:v>0.84478749676498432</c:v>
                </c:pt>
                <c:pt idx="1163">
                  <c:v>0.84478749676498432</c:v>
                </c:pt>
                <c:pt idx="1164">
                  <c:v>0.84478749676498432</c:v>
                </c:pt>
                <c:pt idx="1165">
                  <c:v>0.84478749676498432</c:v>
                </c:pt>
                <c:pt idx="1166">
                  <c:v>0.84478749676498432</c:v>
                </c:pt>
                <c:pt idx="1167">
                  <c:v>0.84478749676498432</c:v>
                </c:pt>
                <c:pt idx="1168">
                  <c:v>0.84478749676498432</c:v>
                </c:pt>
                <c:pt idx="1169">
                  <c:v>0.84478749676498432</c:v>
                </c:pt>
                <c:pt idx="1170">
                  <c:v>0.84478749676498432</c:v>
                </c:pt>
                <c:pt idx="1171">
                  <c:v>0.84478749676498432</c:v>
                </c:pt>
                <c:pt idx="1172">
                  <c:v>0.84478749676498432</c:v>
                </c:pt>
                <c:pt idx="1173">
                  <c:v>0.84478749676498432</c:v>
                </c:pt>
                <c:pt idx="1174">
                  <c:v>0.84478749676498432</c:v>
                </c:pt>
                <c:pt idx="1175">
                  <c:v>0.84478749676498432</c:v>
                </c:pt>
                <c:pt idx="1176">
                  <c:v>0.84478749676498432</c:v>
                </c:pt>
                <c:pt idx="1177">
                  <c:v>0.84478749676498432</c:v>
                </c:pt>
                <c:pt idx="1178">
                  <c:v>0.84478749676498432</c:v>
                </c:pt>
                <c:pt idx="1179">
                  <c:v>0.84478749676498432</c:v>
                </c:pt>
                <c:pt idx="1180">
                  <c:v>0.84478749676498432</c:v>
                </c:pt>
                <c:pt idx="1181">
                  <c:v>0.84478749676498432</c:v>
                </c:pt>
                <c:pt idx="1182">
                  <c:v>0.84478749676498432</c:v>
                </c:pt>
                <c:pt idx="1183">
                  <c:v>0.84478749676498432</c:v>
                </c:pt>
                <c:pt idx="1184">
                  <c:v>0.84478749676498432</c:v>
                </c:pt>
                <c:pt idx="1185">
                  <c:v>0.84478749676498432</c:v>
                </c:pt>
                <c:pt idx="1186">
                  <c:v>0.84478749676498432</c:v>
                </c:pt>
                <c:pt idx="1187">
                  <c:v>0.84478749676498432</c:v>
                </c:pt>
                <c:pt idx="1188">
                  <c:v>0.84478749676498432</c:v>
                </c:pt>
                <c:pt idx="1189">
                  <c:v>0.84478749676498432</c:v>
                </c:pt>
                <c:pt idx="1190">
                  <c:v>0.84478749676498432</c:v>
                </c:pt>
                <c:pt idx="1191">
                  <c:v>0.84478749676498432</c:v>
                </c:pt>
                <c:pt idx="1192">
                  <c:v>0.84478749676498432</c:v>
                </c:pt>
                <c:pt idx="1193">
                  <c:v>0.84478749676498432</c:v>
                </c:pt>
                <c:pt idx="1194">
                  <c:v>0.84478749676498432</c:v>
                </c:pt>
                <c:pt idx="1195">
                  <c:v>0.84478749676498432</c:v>
                </c:pt>
                <c:pt idx="1196">
                  <c:v>0.84478749676498432</c:v>
                </c:pt>
                <c:pt idx="1197">
                  <c:v>0.84478749676498432</c:v>
                </c:pt>
                <c:pt idx="1198">
                  <c:v>0.84478749676498432</c:v>
                </c:pt>
                <c:pt idx="1199">
                  <c:v>0.84478749676498432</c:v>
                </c:pt>
                <c:pt idx="1200">
                  <c:v>0.84478749676498432</c:v>
                </c:pt>
                <c:pt idx="1201">
                  <c:v>0.84478749676498432</c:v>
                </c:pt>
                <c:pt idx="1202">
                  <c:v>0.84478749676498432</c:v>
                </c:pt>
                <c:pt idx="1203">
                  <c:v>0.84478749676498432</c:v>
                </c:pt>
                <c:pt idx="1204">
                  <c:v>0.84478749676498432</c:v>
                </c:pt>
                <c:pt idx="1205">
                  <c:v>0.84478749676498432</c:v>
                </c:pt>
                <c:pt idx="1206">
                  <c:v>0.84478749676498432</c:v>
                </c:pt>
                <c:pt idx="1207">
                  <c:v>0.84478749676498432</c:v>
                </c:pt>
                <c:pt idx="1208">
                  <c:v>0.84478749676498432</c:v>
                </c:pt>
                <c:pt idx="1209">
                  <c:v>0.84478749676498432</c:v>
                </c:pt>
                <c:pt idx="1210">
                  <c:v>0.84478749676498432</c:v>
                </c:pt>
                <c:pt idx="1211">
                  <c:v>0.84478749676498432</c:v>
                </c:pt>
                <c:pt idx="1212">
                  <c:v>0.84478749676498432</c:v>
                </c:pt>
                <c:pt idx="1213">
                  <c:v>0.84478749676498432</c:v>
                </c:pt>
                <c:pt idx="1214">
                  <c:v>0.84478749676498432</c:v>
                </c:pt>
                <c:pt idx="1215">
                  <c:v>0.84478749676498432</c:v>
                </c:pt>
                <c:pt idx="1216">
                  <c:v>0.84478749676498432</c:v>
                </c:pt>
                <c:pt idx="1217">
                  <c:v>0.84478749676498432</c:v>
                </c:pt>
                <c:pt idx="1218">
                  <c:v>0.84478749676498432</c:v>
                </c:pt>
                <c:pt idx="1219">
                  <c:v>0.84478749676498432</c:v>
                </c:pt>
                <c:pt idx="1220">
                  <c:v>0.84478749676498432</c:v>
                </c:pt>
                <c:pt idx="1221">
                  <c:v>0.84478749676498432</c:v>
                </c:pt>
                <c:pt idx="1222">
                  <c:v>0.84478749676498432</c:v>
                </c:pt>
                <c:pt idx="1223">
                  <c:v>0.84478749676498432</c:v>
                </c:pt>
                <c:pt idx="1224">
                  <c:v>0.84478749676498432</c:v>
                </c:pt>
                <c:pt idx="1225">
                  <c:v>0.84478749676498432</c:v>
                </c:pt>
                <c:pt idx="1226">
                  <c:v>0.84478749676498432</c:v>
                </c:pt>
                <c:pt idx="1227">
                  <c:v>0.84478749676498432</c:v>
                </c:pt>
                <c:pt idx="1228">
                  <c:v>0.84478749676498432</c:v>
                </c:pt>
                <c:pt idx="1229">
                  <c:v>0.84478749676498432</c:v>
                </c:pt>
                <c:pt idx="1230">
                  <c:v>0.84478749676498432</c:v>
                </c:pt>
                <c:pt idx="1231">
                  <c:v>0.84478749676498432</c:v>
                </c:pt>
                <c:pt idx="1232">
                  <c:v>0.84478749676498432</c:v>
                </c:pt>
                <c:pt idx="1233">
                  <c:v>0.84478749676498432</c:v>
                </c:pt>
                <c:pt idx="1234">
                  <c:v>0.79786398166766903</c:v>
                </c:pt>
                <c:pt idx="1235">
                  <c:v>0.79786398166766903</c:v>
                </c:pt>
                <c:pt idx="1236">
                  <c:v>0.79786398166766903</c:v>
                </c:pt>
                <c:pt idx="1237">
                  <c:v>0.79786398166766903</c:v>
                </c:pt>
                <c:pt idx="1238">
                  <c:v>0.79786398166766903</c:v>
                </c:pt>
                <c:pt idx="1239">
                  <c:v>0.79786398166766903</c:v>
                </c:pt>
                <c:pt idx="1240">
                  <c:v>0.79786398166766903</c:v>
                </c:pt>
                <c:pt idx="1241">
                  <c:v>0.79786398166766903</c:v>
                </c:pt>
                <c:pt idx="1242">
                  <c:v>0.79786398166766903</c:v>
                </c:pt>
                <c:pt idx="1243">
                  <c:v>0.79786398166766903</c:v>
                </c:pt>
                <c:pt idx="1244">
                  <c:v>0.79786398166766903</c:v>
                </c:pt>
                <c:pt idx="1245">
                  <c:v>0.79786398166766903</c:v>
                </c:pt>
                <c:pt idx="1246">
                  <c:v>0.79786398166766903</c:v>
                </c:pt>
                <c:pt idx="1247">
                  <c:v>0.79786398166766903</c:v>
                </c:pt>
                <c:pt idx="1248">
                  <c:v>0.79786398166766903</c:v>
                </c:pt>
                <c:pt idx="1249">
                  <c:v>0.79786398166766903</c:v>
                </c:pt>
                <c:pt idx="1250">
                  <c:v>0.79786398166766903</c:v>
                </c:pt>
                <c:pt idx="1251">
                  <c:v>0.79786398166766903</c:v>
                </c:pt>
                <c:pt idx="1252">
                  <c:v>0.79786398166766903</c:v>
                </c:pt>
                <c:pt idx="1253">
                  <c:v>0.79786398166766903</c:v>
                </c:pt>
                <c:pt idx="1254">
                  <c:v>0.79786398166766903</c:v>
                </c:pt>
                <c:pt idx="1255">
                  <c:v>0.79786398166766903</c:v>
                </c:pt>
                <c:pt idx="1256">
                  <c:v>0.79786398166766903</c:v>
                </c:pt>
                <c:pt idx="1257">
                  <c:v>0.79786398166766903</c:v>
                </c:pt>
                <c:pt idx="1258">
                  <c:v>0.79786398166766903</c:v>
                </c:pt>
                <c:pt idx="1259">
                  <c:v>0.79786398166766903</c:v>
                </c:pt>
                <c:pt idx="1260">
                  <c:v>0.79786398166766903</c:v>
                </c:pt>
                <c:pt idx="1261">
                  <c:v>0.79786398166766903</c:v>
                </c:pt>
                <c:pt idx="1262">
                  <c:v>0.79786398166766903</c:v>
                </c:pt>
                <c:pt idx="1263">
                  <c:v>0.79786398166766903</c:v>
                </c:pt>
                <c:pt idx="1264">
                  <c:v>0.79786398166766903</c:v>
                </c:pt>
                <c:pt idx="1265">
                  <c:v>0.79786398166766903</c:v>
                </c:pt>
                <c:pt idx="1266">
                  <c:v>0.79786398166766903</c:v>
                </c:pt>
                <c:pt idx="1267">
                  <c:v>0.79786398166766903</c:v>
                </c:pt>
                <c:pt idx="1268">
                  <c:v>0.79786398166766903</c:v>
                </c:pt>
                <c:pt idx="1269">
                  <c:v>0.79786398166766903</c:v>
                </c:pt>
                <c:pt idx="1270">
                  <c:v>0.79786398166766903</c:v>
                </c:pt>
                <c:pt idx="1271">
                  <c:v>0.79786398166766903</c:v>
                </c:pt>
                <c:pt idx="1272">
                  <c:v>0.79786398166766903</c:v>
                </c:pt>
                <c:pt idx="1273">
                  <c:v>0.79786398166766903</c:v>
                </c:pt>
                <c:pt idx="1274">
                  <c:v>0.79786398166766903</c:v>
                </c:pt>
                <c:pt idx="1275">
                  <c:v>0.79786398166766903</c:v>
                </c:pt>
                <c:pt idx="1276">
                  <c:v>0.79786398166766903</c:v>
                </c:pt>
                <c:pt idx="1277">
                  <c:v>0.79786398166766903</c:v>
                </c:pt>
                <c:pt idx="1278">
                  <c:v>0.79786398166766903</c:v>
                </c:pt>
                <c:pt idx="1279">
                  <c:v>0.79786398166766903</c:v>
                </c:pt>
                <c:pt idx="1280">
                  <c:v>0.79786398166766903</c:v>
                </c:pt>
                <c:pt idx="1281">
                  <c:v>0.79786398166766903</c:v>
                </c:pt>
                <c:pt idx="1282">
                  <c:v>0.79786398166766903</c:v>
                </c:pt>
                <c:pt idx="1283">
                  <c:v>0.79786398166766903</c:v>
                </c:pt>
                <c:pt idx="1284">
                  <c:v>0.79786398166766903</c:v>
                </c:pt>
                <c:pt idx="1285">
                  <c:v>0.79786398166766903</c:v>
                </c:pt>
                <c:pt idx="1286">
                  <c:v>0.79786398166766903</c:v>
                </c:pt>
                <c:pt idx="1287">
                  <c:v>0.79786398166766903</c:v>
                </c:pt>
                <c:pt idx="1288">
                  <c:v>0.79786398166766903</c:v>
                </c:pt>
                <c:pt idx="1289">
                  <c:v>0.79786398166766903</c:v>
                </c:pt>
                <c:pt idx="1290">
                  <c:v>0.79786398166766903</c:v>
                </c:pt>
                <c:pt idx="1291">
                  <c:v>0.79786398166766903</c:v>
                </c:pt>
                <c:pt idx="1292">
                  <c:v>0.79786398166766903</c:v>
                </c:pt>
                <c:pt idx="1293">
                  <c:v>0.79786398166766903</c:v>
                </c:pt>
                <c:pt idx="1294">
                  <c:v>0.79786398166766903</c:v>
                </c:pt>
                <c:pt idx="1295">
                  <c:v>0.79786398166766903</c:v>
                </c:pt>
                <c:pt idx="1296">
                  <c:v>0.79786398166766903</c:v>
                </c:pt>
                <c:pt idx="1297">
                  <c:v>0.79786398166766903</c:v>
                </c:pt>
                <c:pt idx="1298">
                  <c:v>0.79786398166766903</c:v>
                </c:pt>
                <c:pt idx="1299">
                  <c:v>0.79786398166766903</c:v>
                </c:pt>
                <c:pt idx="1300">
                  <c:v>0.79786398166766903</c:v>
                </c:pt>
                <c:pt idx="1301">
                  <c:v>0.79786398166766903</c:v>
                </c:pt>
                <c:pt idx="1302">
                  <c:v>0.79786398166766903</c:v>
                </c:pt>
                <c:pt idx="1303">
                  <c:v>0.79786398166766903</c:v>
                </c:pt>
                <c:pt idx="1304">
                  <c:v>0.79786398166766903</c:v>
                </c:pt>
                <c:pt idx="1305">
                  <c:v>0.79786398166766903</c:v>
                </c:pt>
                <c:pt idx="1306">
                  <c:v>0.79786398166766903</c:v>
                </c:pt>
                <c:pt idx="1307">
                  <c:v>0.79786398166766903</c:v>
                </c:pt>
                <c:pt idx="1308">
                  <c:v>0.79786398166766903</c:v>
                </c:pt>
                <c:pt idx="1309">
                  <c:v>0.79786398166766903</c:v>
                </c:pt>
                <c:pt idx="1310">
                  <c:v>0.79786398166766903</c:v>
                </c:pt>
                <c:pt idx="1311">
                  <c:v>0.79786398166766903</c:v>
                </c:pt>
                <c:pt idx="1312">
                  <c:v>0.79786398166766903</c:v>
                </c:pt>
                <c:pt idx="1313">
                  <c:v>0.79786398166766903</c:v>
                </c:pt>
                <c:pt idx="1314">
                  <c:v>0.79786398166766903</c:v>
                </c:pt>
                <c:pt idx="1315">
                  <c:v>0.79786398166766903</c:v>
                </c:pt>
                <c:pt idx="1316">
                  <c:v>0.79786398166766903</c:v>
                </c:pt>
                <c:pt idx="1317">
                  <c:v>0.79786398166766903</c:v>
                </c:pt>
                <c:pt idx="1318">
                  <c:v>0.79786398166766903</c:v>
                </c:pt>
                <c:pt idx="1319">
                  <c:v>0.79786398166766903</c:v>
                </c:pt>
                <c:pt idx="1320">
                  <c:v>0.79786398166766903</c:v>
                </c:pt>
                <c:pt idx="1321">
                  <c:v>0.79786398166766903</c:v>
                </c:pt>
                <c:pt idx="1322">
                  <c:v>0.79786398166766903</c:v>
                </c:pt>
                <c:pt idx="1323">
                  <c:v>0.79786398166766903</c:v>
                </c:pt>
                <c:pt idx="1324">
                  <c:v>0.79786398166766903</c:v>
                </c:pt>
                <c:pt idx="1325">
                  <c:v>0.79786398166766903</c:v>
                </c:pt>
                <c:pt idx="1326">
                  <c:v>0.79786398166766903</c:v>
                </c:pt>
                <c:pt idx="1327">
                  <c:v>0.79786398166766903</c:v>
                </c:pt>
                <c:pt idx="1328">
                  <c:v>0.79786398166766903</c:v>
                </c:pt>
                <c:pt idx="1329">
                  <c:v>0.79786398166766903</c:v>
                </c:pt>
                <c:pt idx="1330">
                  <c:v>0.75239321657884117</c:v>
                </c:pt>
                <c:pt idx="1331">
                  <c:v>0.75239321657884117</c:v>
                </c:pt>
                <c:pt idx="1332">
                  <c:v>0.75239321657884117</c:v>
                </c:pt>
                <c:pt idx="1333">
                  <c:v>0.75239321657884117</c:v>
                </c:pt>
                <c:pt idx="1334">
                  <c:v>0.75239321657884117</c:v>
                </c:pt>
                <c:pt idx="1335">
                  <c:v>0.75239321657884117</c:v>
                </c:pt>
                <c:pt idx="1336">
                  <c:v>0.75239321657884117</c:v>
                </c:pt>
                <c:pt idx="1337">
                  <c:v>0.75239321657884117</c:v>
                </c:pt>
                <c:pt idx="1338">
                  <c:v>0.75239321657884117</c:v>
                </c:pt>
                <c:pt idx="1339">
                  <c:v>0.75239321657884117</c:v>
                </c:pt>
                <c:pt idx="1340">
                  <c:v>0.75239321657884117</c:v>
                </c:pt>
                <c:pt idx="1341">
                  <c:v>0.75239321657884117</c:v>
                </c:pt>
                <c:pt idx="1342">
                  <c:v>0.75239321657884117</c:v>
                </c:pt>
                <c:pt idx="1343">
                  <c:v>0.75239321657884117</c:v>
                </c:pt>
                <c:pt idx="1344">
                  <c:v>0.75239321657884117</c:v>
                </c:pt>
                <c:pt idx="1345">
                  <c:v>0.75239321657884117</c:v>
                </c:pt>
                <c:pt idx="1346">
                  <c:v>0.75239321657884117</c:v>
                </c:pt>
                <c:pt idx="1347">
                  <c:v>0.75239321657884117</c:v>
                </c:pt>
                <c:pt idx="1348">
                  <c:v>0.75239321657884117</c:v>
                </c:pt>
                <c:pt idx="1349">
                  <c:v>0.75239321657884117</c:v>
                </c:pt>
                <c:pt idx="1350">
                  <c:v>0.75239321657884117</c:v>
                </c:pt>
                <c:pt idx="1351">
                  <c:v>0.75239321657884117</c:v>
                </c:pt>
                <c:pt idx="1352">
                  <c:v>0.75239321657884117</c:v>
                </c:pt>
                <c:pt idx="1353">
                  <c:v>0.75239321657884117</c:v>
                </c:pt>
                <c:pt idx="1354">
                  <c:v>0.75239321657884117</c:v>
                </c:pt>
                <c:pt idx="1355">
                  <c:v>0.75239321657884117</c:v>
                </c:pt>
                <c:pt idx="1356">
                  <c:v>0.75239321657884117</c:v>
                </c:pt>
                <c:pt idx="1357">
                  <c:v>0.75239321657884117</c:v>
                </c:pt>
                <c:pt idx="1358">
                  <c:v>0.75239321657884117</c:v>
                </c:pt>
                <c:pt idx="1359">
                  <c:v>0.75239321657884117</c:v>
                </c:pt>
                <c:pt idx="1360">
                  <c:v>0.75239321657884117</c:v>
                </c:pt>
                <c:pt idx="1361">
                  <c:v>0.75239321657884117</c:v>
                </c:pt>
                <c:pt idx="1362">
                  <c:v>0.75239321657884117</c:v>
                </c:pt>
                <c:pt idx="1363">
                  <c:v>0.75239321657884117</c:v>
                </c:pt>
                <c:pt idx="1364">
                  <c:v>0.75239321657884117</c:v>
                </c:pt>
                <c:pt idx="1365">
                  <c:v>0.75239321657884117</c:v>
                </c:pt>
                <c:pt idx="1366">
                  <c:v>0.75239321657884117</c:v>
                </c:pt>
                <c:pt idx="1367">
                  <c:v>0.75239321657884117</c:v>
                </c:pt>
                <c:pt idx="1368">
                  <c:v>0.75239321657884117</c:v>
                </c:pt>
                <c:pt idx="1369">
                  <c:v>0.75239321657884117</c:v>
                </c:pt>
                <c:pt idx="1370">
                  <c:v>0.75239321657884117</c:v>
                </c:pt>
                <c:pt idx="1371">
                  <c:v>0.75239321657884117</c:v>
                </c:pt>
                <c:pt idx="1372">
                  <c:v>0.75239321657884117</c:v>
                </c:pt>
                <c:pt idx="1373">
                  <c:v>0.75239321657884117</c:v>
                </c:pt>
                <c:pt idx="1374">
                  <c:v>0.75239321657884117</c:v>
                </c:pt>
                <c:pt idx="1375">
                  <c:v>0.75239321657884117</c:v>
                </c:pt>
                <c:pt idx="1376">
                  <c:v>0.75239321657884117</c:v>
                </c:pt>
                <c:pt idx="1377">
                  <c:v>0.75239321657884117</c:v>
                </c:pt>
                <c:pt idx="1378">
                  <c:v>0.75239321657884117</c:v>
                </c:pt>
                <c:pt idx="1379">
                  <c:v>0.75239321657884117</c:v>
                </c:pt>
                <c:pt idx="1380">
                  <c:v>0.75239321657884117</c:v>
                </c:pt>
                <c:pt idx="1381">
                  <c:v>0.75239321657884117</c:v>
                </c:pt>
                <c:pt idx="1382">
                  <c:v>0.75239321657884117</c:v>
                </c:pt>
                <c:pt idx="1383">
                  <c:v>0.75239321657884117</c:v>
                </c:pt>
                <c:pt idx="1384">
                  <c:v>0.75239321657884117</c:v>
                </c:pt>
                <c:pt idx="1385">
                  <c:v>0.75239321657884117</c:v>
                </c:pt>
                <c:pt idx="1386">
                  <c:v>0.75239321657884117</c:v>
                </c:pt>
                <c:pt idx="1387">
                  <c:v>0.75239321657884117</c:v>
                </c:pt>
                <c:pt idx="1388">
                  <c:v>0.75239321657884117</c:v>
                </c:pt>
                <c:pt idx="1389">
                  <c:v>0.75239321657884117</c:v>
                </c:pt>
                <c:pt idx="1390">
                  <c:v>0.75239321657884117</c:v>
                </c:pt>
                <c:pt idx="1391">
                  <c:v>0.75239321657884117</c:v>
                </c:pt>
                <c:pt idx="1392">
                  <c:v>0.75239321657884117</c:v>
                </c:pt>
                <c:pt idx="1393">
                  <c:v>0.75239321657884117</c:v>
                </c:pt>
                <c:pt idx="1394">
                  <c:v>0.75239321657884117</c:v>
                </c:pt>
                <c:pt idx="1395">
                  <c:v>0.75239321657884117</c:v>
                </c:pt>
                <c:pt idx="1396">
                  <c:v>0.75239321657884117</c:v>
                </c:pt>
                <c:pt idx="1397">
                  <c:v>0.75239321657884117</c:v>
                </c:pt>
                <c:pt idx="1398">
                  <c:v>0.75239321657884117</c:v>
                </c:pt>
                <c:pt idx="1399">
                  <c:v>0.75239321657884117</c:v>
                </c:pt>
                <c:pt idx="1400">
                  <c:v>0.75239321657884117</c:v>
                </c:pt>
                <c:pt idx="1401">
                  <c:v>0.75239321657884117</c:v>
                </c:pt>
                <c:pt idx="1402">
                  <c:v>0.75239321657884117</c:v>
                </c:pt>
                <c:pt idx="1403">
                  <c:v>0.75239321657884117</c:v>
                </c:pt>
                <c:pt idx="1404">
                  <c:v>0.75239321657884117</c:v>
                </c:pt>
                <c:pt idx="1405">
                  <c:v>0.75239321657884117</c:v>
                </c:pt>
                <c:pt idx="1406">
                  <c:v>0.75239321657884117</c:v>
                </c:pt>
                <c:pt idx="1407">
                  <c:v>0.75239321657884117</c:v>
                </c:pt>
                <c:pt idx="1408">
                  <c:v>0.75239321657884117</c:v>
                </c:pt>
                <c:pt idx="1409">
                  <c:v>0.75239321657884117</c:v>
                </c:pt>
                <c:pt idx="1410">
                  <c:v>0.75239321657884117</c:v>
                </c:pt>
                <c:pt idx="1411">
                  <c:v>0.75239321657884117</c:v>
                </c:pt>
                <c:pt idx="1412">
                  <c:v>0.75239321657884117</c:v>
                </c:pt>
                <c:pt idx="1413">
                  <c:v>0.75239321657884117</c:v>
                </c:pt>
                <c:pt idx="1414">
                  <c:v>0.75239321657884117</c:v>
                </c:pt>
                <c:pt idx="1415">
                  <c:v>0.75239321657884117</c:v>
                </c:pt>
                <c:pt idx="1416">
                  <c:v>0.75239321657884117</c:v>
                </c:pt>
                <c:pt idx="1417">
                  <c:v>0.75239321657884117</c:v>
                </c:pt>
                <c:pt idx="1418">
                  <c:v>0.75239321657884117</c:v>
                </c:pt>
                <c:pt idx="1419">
                  <c:v>0.75239321657884117</c:v>
                </c:pt>
                <c:pt idx="1420">
                  <c:v>0.75239321657884117</c:v>
                </c:pt>
                <c:pt idx="1421">
                  <c:v>0.75239321657884117</c:v>
                </c:pt>
                <c:pt idx="1422">
                  <c:v>0.75239321657884117</c:v>
                </c:pt>
                <c:pt idx="1423">
                  <c:v>0.75239321657884117</c:v>
                </c:pt>
                <c:pt idx="1424">
                  <c:v>0.75239321657884117</c:v>
                </c:pt>
                <c:pt idx="1425">
                  <c:v>0.75239321657884117</c:v>
                </c:pt>
                <c:pt idx="1426">
                  <c:v>0.70839409691925237</c:v>
                </c:pt>
                <c:pt idx="1427">
                  <c:v>0.70839409691925237</c:v>
                </c:pt>
                <c:pt idx="1428">
                  <c:v>0.70839409691925237</c:v>
                </c:pt>
                <c:pt idx="1429">
                  <c:v>0.70839409691925237</c:v>
                </c:pt>
                <c:pt idx="1430">
                  <c:v>0.70839409691925237</c:v>
                </c:pt>
                <c:pt idx="1431">
                  <c:v>0.70839409691925237</c:v>
                </c:pt>
                <c:pt idx="1432">
                  <c:v>0.70839409691925237</c:v>
                </c:pt>
                <c:pt idx="1433">
                  <c:v>0.70839409691925237</c:v>
                </c:pt>
                <c:pt idx="1434">
                  <c:v>0.70839409691925237</c:v>
                </c:pt>
                <c:pt idx="1435">
                  <c:v>0.70839409691925237</c:v>
                </c:pt>
                <c:pt idx="1436">
                  <c:v>0.70839409691925237</c:v>
                </c:pt>
                <c:pt idx="1437">
                  <c:v>0.70839409691925237</c:v>
                </c:pt>
                <c:pt idx="1438">
                  <c:v>0.70839409691925237</c:v>
                </c:pt>
                <c:pt idx="1439">
                  <c:v>0.70839409691925237</c:v>
                </c:pt>
                <c:pt idx="1440">
                  <c:v>0.70839409691925237</c:v>
                </c:pt>
                <c:pt idx="1441">
                  <c:v>0.70839409691925237</c:v>
                </c:pt>
                <c:pt idx="1442">
                  <c:v>0.70839409691925237</c:v>
                </c:pt>
                <c:pt idx="1443">
                  <c:v>0.70839409691925237</c:v>
                </c:pt>
                <c:pt idx="1444">
                  <c:v>0.70839409691925237</c:v>
                </c:pt>
                <c:pt idx="1445">
                  <c:v>0.70839409691925237</c:v>
                </c:pt>
                <c:pt idx="1446">
                  <c:v>0.70839409691925237</c:v>
                </c:pt>
                <c:pt idx="1447">
                  <c:v>0.70839409691925237</c:v>
                </c:pt>
                <c:pt idx="1448">
                  <c:v>0.70839409691925237</c:v>
                </c:pt>
                <c:pt idx="1449">
                  <c:v>0.70839409691925237</c:v>
                </c:pt>
                <c:pt idx="1450">
                  <c:v>0.70839409691925237</c:v>
                </c:pt>
                <c:pt idx="1451">
                  <c:v>0.70839409691925237</c:v>
                </c:pt>
                <c:pt idx="1452">
                  <c:v>0.70839409691925237</c:v>
                </c:pt>
                <c:pt idx="1453">
                  <c:v>0.70839409691925237</c:v>
                </c:pt>
                <c:pt idx="1454">
                  <c:v>0.70839409691925237</c:v>
                </c:pt>
                <c:pt idx="1455">
                  <c:v>0.70839409691925237</c:v>
                </c:pt>
                <c:pt idx="1456">
                  <c:v>0.70839409691925237</c:v>
                </c:pt>
                <c:pt idx="1457">
                  <c:v>0.70839409691925237</c:v>
                </c:pt>
                <c:pt idx="1458">
                  <c:v>0.70839409691925237</c:v>
                </c:pt>
                <c:pt idx="1459">
                  <c:v>0.70839409691925237</c:v>
                </c:pt>
                <c:pt idx="1460">
                  <c:v>0.70839409691925237</c:v>
                </c:pt>
                <c:pt idx="1461">
                  <c:v>0.70839409691925237</c:v>
                </c:pt>
                <c:pt idx="1462">
                  <c:v>0.70839409691925237</c:v>
                </c:pt>
                <c:pt idx="1463">
                  <c:v>0.70839409691925237</c:v>
                </c:pt>
                <c:pt idx="1464">
                  <c:v>0.70839409691925237</c:v>
                </c:pt>
                <c:pt idx="1465">
                  <c:v>0.70839409691925237</c:v>
                </c:pt>
                <c:pt idx="1466">
                  <c:v>0.70839409691925237</c:v>
                </c:pt>
                <c:pt idx="1467">
                  <c:v>0.70839409691925237</c:v>
                </c:pt>
                <c:pt idx="1468">
                  <c:v>0.70839409691925237</c:v>
                </c:pt>
                <c:pt idx="1469">
                  <c:v>0.70839409691925237</c:v>
                </c:pt>
                <c:pt idx="1470">
                  <c:v>0.70839409691925237</c:v>
                </c:pt>
                <c:pt idx="1471">
                  <c:v>0.70839409691925237</c:v>
                </c:pt>
                <c:pt idx="1472">
                  <c:v>0.70839409691925237</c:v>
                </c:pt>
                <c:pt idx="1473">
                  <c:v>0.70839409691925237</c:v>
                </c:pt>
                <c:pt idx="1474">
                  <c:v>0.70839409691925237</c:v>
                </c:pt>
                <c:pt idx="1475">
                  <c:v>0.70839409691925237</c:v>
                </c:pt>
                <c:pt idx="1476">
                  <c:v>0.70839409691925237</c:v>
                </c:pt>
                <c:pt idx="1477">
                  <c:v>0.70839409691925237</c:v>
                </c:pt>
                <c:pt idx="1478">
                  <c:v>0.70839409691925237</c:v>
                </c:pt>
                <c:pt idx="1479">
                  <c:v>0.70839409691925237</c:v>
                </c:pt>
                <c:pt idx="1480">
                  <c:v>0.70839409691925237</c:v>
                </c:pt>
                <c:pt idx="1481">
                  <c:v>0.70839409691925237</c:v>
                </c:pt>
                <c:pt idx="1482">
                  <c:v>0.70839409691925237</c:v>
                </c:pt>
                <c:pt idx="1483">
                  <c:v>0.70839409691925237</c:v>
                </c:pt>
                <c:pt idx="1484">
                  <c:v>0.70839409691925237</c:v>
                </c:pt>
                <c:pt idx="1485">
                  <c:v>0.70839409691925237</c:v>
                </c:pt>
                <c:pt idx="1486">
                  <c:v>0.70839409691925237</c:v>
                </c:pt>
                <c:pt idx="1487">
                  <c:v>0.70839409691925237</c:v>
                </c:pt>
                <c:pt idx="1488">
                  <c:v>0.70839409691925237</c:v>
                </c:pt>
                <c:pt idx="1489">
                  <c:v>0.70839409691925237</c:v>
                </c:pt>
                <c:pt idx="1490">
                  <c:v>0.70839409691925237</c:v>
                </c:pt>
                <c:pt idx="1491">
                  <c:v>0.70839409691925237</c:v>
                </c:pt>
                <c:pt idx="1492">
                  <c:v>0.70839409691925237</c:v>
                </c:pt>
                <c:pt idx="1493">
                  <c:v>0.70839409691925237</c:v>
                </c:pt>
                <c:pt idx="1494">
                  <c:v>0.70839409691925237</c:v>
                </c:pt>
                <c:pt idx="1495">
                  <c:v>0.70839409691925237</c:v>
                </c:pt>
                <c:pt idx="1496">
                  <c:v>0.70839409691925237</c:v>
                </c:pt>
                <c:pt idx="1497">
                  <c:v>0.70839409691925237</c:v>
                </c:pt>
                <c:pt idx="1498">
                  <c:v>0.70839409691925237</c:v>
                </c:pt>
                <c:pt idx="1499">
                  <c:v>0.70839409691925237</c:v>
                </c:pt>
                <c:pt idx="1500">
                  <c:v>0.70839409691925237</c:v>
                </c:pt>
                <c:pt idx="1501">
                  <c:v>0.70839409691925237</c:v>
                </c:pt>
                <c:pt idx="1502">
                  <c:v>0.70839409691925237</c:v>
                </c:pt>
                <c:pt idx="1503">
                  <c:v>0.70839409691925237</c:v>
                </c:pt>
                <c:pt idx="1504">
                  <c:v>0.70839409691925237</c:v>
                </c:pt>
                <c:pt idx="1505">
                  <c:v>0.70839409691925237</c:v>
                </c:pt>
                <c:pt idx="1506">
                  <c:v>0.70839409691925237</c:v>
                </c:pt>
                <c:pt idx="1507">
                  <c:v>0.70839409691925237</c:v>
                </c:pt>
                <c:pt idx="1508">
                  <c:v>0.70839409691925237</c:v>
                </c:pt>
                <c:pt idx="1509">
                  <c:v>0.70839409691925237</c:v>
                </c:pt>
                <c:pt idx="1510">
                  <c:v>0.70839409691925237</c:v>
                </c:pt>
                <c:pt idx="1511">
                  <c:v>0.70839409691925237</c:v>
                </c:pt>
                <c:pt idx="1512">
                  <c:v>0.70839409691925237</c:v>
                </c:pt>
                <c:pt idx="1513">
                  <c:v>0.70839409691925237</c:v>
                </c:pt>
                <c:pt idx="1514">
                  <c:v>0.70839409691925237</c:v>
                </c:pt>
                <c:pt idx="1515">
                  <c:v>0.70839409691925237</c:v>
                </c:pt>
                <c:pt idx="1516">
                  <c:v>0.70839409691925237</c:v>
                </c:pt>
                <c:pt idx="1517">
                  <c:v>0.70839409691925237</c:v>
                </c:pt>
                <c:pt idx="1518">
                  <c:v>0.70839409691925237</c:v>
                </c:pt>
                <c:pt idx="1519">
                  <c:v>0.70839409691925237</c:v>
                </c:pt>
                <c:pt idx="1520">
                  <c:v>0.70839409691925237</c:v>
                </c:pt>
                <c:pt idx="1521">
                  <c:v>0.70839409691925237</c:v>
                </c:pt>
                <c:pt idx="1522">
                  <c:v>0.70839409691925237</c:v>
                </c:pt>
                <c:pt idx="1523">
                  <c:v>0.70839409691925237</c:v>
                </c:pt>
                <c:pt idx="1524">
                  <c:v>0.70839409691925237</c:v>
                </c:pt>
                <c:pt idx="1525">
                  <c:v>0.70839409691925237</c:v>
                </c:pt>
                <c:pt idx="1526">
                  <c:v>0.70839409691925237</c:v>
                </c:pt>
                <c:pt idx="1527">
                  <c:v>0.70839409691925237</c:v>
                </c:pt>
                <c:pt idx="1528">
                  <c:v>0.70839409691925237</c:v>
                </c:pt>
                <c:pt idx="1529">
                  <c:v>0.70839409691925237</c:v>
                </c:pt>
                <c:pt idx="1530">
                  <c:v>0.70839409691925237</c:v>
                </c:pt>
                <c:pt idx="1531">
                  <c:v>0.70839409691925237</c:v>
                </c:pt>
                <c:pt idx="1532">
                  <c:v>0.70839409691925237</c:v>
                </c:pt>
                <c:pt idx="1533">
                  <c:v>0.70839409691925237</c:v>
                </c:pt>
                <c:pt idx="1534">
                  <c:v>0.70839409691925237</c:v>
                </c:pt>
                <c:pt idx="1535">
                  <c:v>0.70839409691925237</c:v>
                </c:pt>
                <c:pt idx="1536">
                  <c:v>0.70839409691925237</c:v>
                </c:pt>
                <c:pt idx="1537">
                  <c:v>0.70839409691925237</c:v>
                </c:pt>
                <c:pt idx="1538">
                  <c:v>0.70839409691925237</c:v>
                </c:pt>
                <c:pt idx="1539">
                  <c:v>0.70839409691925237</c:v>
                </c:pt>
                <c:pt idx="1540">
                  <c:v>0.70839409691925237</c:v>
                </c:pt>
                <c:pt idx="1541">
                  <c:v>0.66588406137106448</c:v>
                </c:pt>
                <c:pt idx="1542">
                  <c:v>0.66588406137106448</c:v>
                </c:pt>
                <c:pt idx="1543">
                  <c:v>0.66588406137106448</c:v>
                </c:pt>
                <c:pt idx="1544">
                  <c:v>0.66588406137106448</c:v>
                </c:pt>
                <c:pt idx="1545">
                  <c:v>0.66588406137106448</c:v>
                </c:pt>
                <c:pt idx="1546">
                  <c:v>0.66588406137106448</c:v>
                </c:pt>
                <c:pt idx="1547">
                  <c:v>0.66588406137106448</c:v>
                </c:pt>
                <c:pt idx="1548">
                  <c:v>0.66588406137106448</c:v>
                </c:pt>
                <c:pt idx="1549">
                  <c:v>0.66588406137106448</c:v>
                </c:pt>
                <c:pt idx="1550">
                  <c:v>0.66588406137106448</c:v>
                </c:pt>
                <c:pt idx="1551">
                  <c:v>0.66588406137106448</c:v>
                </c:pt>
                <c:pt idx="1552">
                  <c:v>0.66588406137106448</c:v>
                </c:pt>
                <c:pt idx="1553">
                  <c:v>0.66588406137106448</c:v>
                </c:pt>
                <c:pt idx="1554">
                  <c:v>0.66588406137106448</c:v>
                </c:pt>
                <c:pt idx="1555">
                  <c:v>0.66588406137106448</c:v>
                </c:pt>
                <c:pt idx="1556">
                  <c:v>0.66588406137106448</c:v>
                </c:pt>
                <c:pt idx="1557">
                  <c:v>0.66588406137106448</c:v>
                </c:pt>
                <c:pt idx="1558">
                  <c:v>0.66588406137106448</c:v>
                </c:pt>
                <c:pt idx="1559">
                  <c:v>0.66588406137106448</c:v>
                </c:pt>
                <c:pt idx="1560">
                  <c:v>0.66588406137106448</c:v>
                </c:pt>
                <c:pt idx="1561">
                  <c:v>0.66588406137106448</c:v>
                </c:pt>
                <c:pt idx="1562">
                  <c:v>0.66588406137106448</c:v>
                </c:pt>
                <c:pt idx="1563">
                  <c:v>0.66588406137106448</c:v>
                </c:pt>
                <c:pt idx="1564">
                  <c:v>0.66588406137106448</c:v>
                </c:pt>
                <c:pt idx="1565">
                  <c:v>0.66588406137106448</c:v>
                </c:pt>
                <c:pt idx="1566">
                  <c:v>0.66588406137106448</c:v>
                </c:pt>
                <c:pt idx="1567">
                  <c:v>0.66588406137106448</c:v>
                </c:pt>
                <c:pt idx="1568">
                  <c:v>0.66588406137106448</c:v>
                </c:pt>
                <c:pt idx="1569">
                  <c:v>0.66588406137106448</c:v>
                </c:pt>
                <c:pt idx="1570">
                  <c:v>0.66588406137106448</c:v>
                </c:pt>
                <c:pt idx="1571">
                  <c:v>0.66588406137106448</c:v>
                </c:pt>
                <c:pt idx="1572">
                  <c:v>0.66588406137106448</c:v>
                </c:pt>
                <c:pt idx="1573">
                  <c:v>0.66588406137106448</c:v>
                </c:pt>
                <c:pt idx="1574">
                  <c:v>0.66588406137106448</c:v>
                </c:pt>
                <c:pt idx="1575">
                  <c:v>0.66588406137106448</c:v>
                </c:pt>
                <c:pt idx="1576">
                  <c:v>0.66588406137106448</c:v>
                </c:pt>
                <c:pt idx="1577">
                  <c:v>0.66588406137106448</c:v>
                </c:pt>
                <c:pt idx="1578">
                  <c:v>0.66588406137106448</c:v>
                </c:pt>
                <c:pt idx="1579">
                  <c:v>0.66588406137106448</c:v>
                </c:pt>
                <c:pt idx="1580">
                  <c:v>0.66588406137106448</c:v>
                </c:pt>
                <c:pt idx="1581">
                  <c:v>0.66588406137106448</c:v>
                </c:pt>
                <c:pt idx="1582">
                  <c:v>0.66588406137106448</c:v>
                </c:pt>
                <c:pt idx="1583">
                  <c:v>0.66588406137106448</c:v>
                </c:pt>
                <c:pt idx="1584">
                  <c:v>0.66588406137106448</c:v>
                </c:pt>
                <c:pt idx="1585">
                  <c:v>0.66588406137106448</c:v>
                </c:pt>
                <c:pt idx="1586">
                  <c:v>0.66588406137106448</c:v>
                </c:pt>
                <c:pt idx="1587">
                  <c:v>0.66588406137106448</c:v>
                </c:pt>
                <c:pt idx="1588">
                  <c:v>0.66588406137106448</c:v>
                </c:pt>
                <c:pt idx="1589">
                  <c:v>0.66588406137106448</c:v>
                </c:pt>
                <c:pt idx="1590">
                  <c:v>0.66588406137106448</c:v>
                </c:pt>
                <c:pt idx="1591">
                  <c:v>0.66588406137106448</c:v>
                </c:pt>
                <c:pt idx="1592">
                  <c:v>0.66588406137106448</c:v>
                </c:pt>
                <c:pt idx="1593">
                  <c:v>0.66588406137106448</c:v>
                </c:pt>
                <c:pt idx="1594">
                  <c:v>0.66588406137106448</c:v>
                </c:pt>
                <c:pt idx="1595">
                  <c:v>0.66588406137106448</c:v>
                </c:pt>
                <c:pt idx="1596">
                  <c:v>0.66588406137106448</c:v>
                </c:pt>
                <c:pt idx="1597">
                  <c:v>0.66588406137106448</c:v>
                </c:pt>
                <c:pt idx="1598">
                  <c:v>0.66588406137106448</c:v>
                </c:pt>
                <c:pt idx="1599">
                  <c:v>0.66588406137106448</c:v>
                </c:pt>
                <c:pt idx="1600">
                  <c:v>0.66588406137106448</c:v>
                </c:pt>
                <c:pt idx="1601">
                  <c:v>0.66588406137106448</c:v>
                </c:pt>
                <c:pt idx="1602">
                  <c:v>0.66588406137106448</c:v>
                </c:pt>
                <c:pt idx="1603">
                  <c:v>0.66588406137106448</c:v>
                </c:pt>
                <c:pt idx="1604">
                  <c:v>0.66588406137106448</c:v>
                </c:pt>
                <c:pt idx="1605">
                  <c:v>0.66588406137106448</c:v>
                </c:pt>
                <c:pt idx="1606">
                  <c:v>0.66588406137106448</c:v>
                </c:pt>
                <c:pt idx="1607">
                  <c:v>0.66588406137106448</c:v>
                </c:pt>
                <c:pt idx="1608">
                  <c:v>0.66588406137106448</c:v>
                </c:pt>
                <c:pt idx="1609">
                  <c:v>0.66588406137106448</c:v>
                </c:pt>
                <c:pt idx="1610">
                  <c:v>0.66588406137106448</c:v>
                </c:pt>
                <c:pt idx="1611">
                  <c:v>0.66588406137106448</c:v>
                </c:pt>
                <c:pt idx="1612">
                  <c:v>0.66588406137106448</c:v>
                </c:pt>
                <c:pt idx="1613">
                  <c:v>0.66588406137106448</c:v>
                </c:pt>
                <c:pt idx="1614">
                  <c:v>0.66588406137106448</c:v>
                </c:pt>
                <c:pt idx="1615">
                  <c:v>0.66588406137106448</c:v>
                </c:pt>
                <c:pt idx="1616">
                  <c:v>0.66588406137106448</c:v>
                </c:pt>
                <c:pt idx="1617">
                  <c:v>0.66588406137106448</c:v>
                </c:pt>
                <c:pt idx="1618">
                  <c:v>0.66588406137106448</c:v>
                </c:pt>
                <c:pt idx="1619">
                  <c:v>0.66588406137106448</c:v>
                </c:pt>
                <c:pt idx="1620">
                  <c:v>0.66588406137106448</c:v>
                </c:pt>
                <c:pt idx="1621">
                  <c:v>0.66588406137106448</c:v>
                </c:pt>
                <c:pt idx="1622">
                  <c:v>0.66588406137106448</c:v>
                </c:pt>
                <c:pt idx="1623">
                  <c:v>0.66588406137106448</c:v>
                </c:pt>
                <c:pt idx="1624">
                  <c:v>0.66588406137106448</c:v>
                </c:pt>
                <c:pt idx="1625">
                  <c:v>0.66588406137106448</c:v>
                </c:pt>
                <c:pt idx="1626">
                  <c:v>0.66588406137106448</c:v>
                </c:pt>
                <c:pt idx="1627">
                  <c:v>0.66588406137106448</c:v>
                </c:pt>
                <c:pt idx="1628">
                  <c:v>0.66588406137106448</c:v>
                </c:pt>
                <c:pt idx="1629">
                  <c:v>0.66588406137106448</c:v>
                </c:pt>
                <c:pt idx="1630">
                  <c:v>0.66588406137106448</c:v>
                </c:pt>
                <c:pt idx="1631">
                  <c:v>0.66588406137106448</c:v>
                </c:pt>
                <c:pt idx="1632">
                  <c:v>0.66588406137106448</c:v>
                </c:pt>
                <c:pt idx="1633">
                  <c:v>0.66588406137106448</c:v>
                </c:pt>
                <c:pt idx="1634">
                  <c:v>0.66588406137106448</c:v>
                </c:pt>
                <c:pt idx="1635">
                  <c:v>0.66588406137106448</c:v>
                </c:pt>
                <c:pt idx="1636">
                  <c:v>0.66588406137106448</c:v>
                </c:pt>
                <c:pt idx="1637">
                  <c:v>0.66588406137106448</c:v>
                </c:pt>
                <c:pt idx="1638">
                  <c:v>0.66588406137106448</c:v>
                </c:pt>
                <c:pt idx="1639">
                  <c:v>0.66588406137106448</c:v>
                </c:pt>
                <c:pt idx="1640">
                  <c:v>0.66588406137106448</c:v>
                </c:pt>
                <c:pt idx="1641">
                  <c:v>0.66588406137106448</c:v>
                </c:pt>
                <c:pt idx="1642">
                  <c:v>0.66588406137106448</c:v>
                </c:pt>
                <c:pt idx="1643">
                  <c:v>0.66588406137106448</c:v>
                </c:pt>
                <c:pt idx="1644">
                  <c:v>0.66588406137106448</c:v>
                </c:pt>
                <c:pt idx="1645">
                  <c:v>0.66588406137106448</c:v>
                </c:pt>
                <c:pt idx="1646">
                  <c:v>0.66588406137106448</c:v>
                </c:pt>
                <c:pt idx="1647">
                  <c:v>0.66588406137106448</c:v>
                </c:pt>
                <c:pt idx="1648">
                  <c:v>0.66588406137106448</c:v>
                </c:pt>
                <c:pt idx="1649">
                  <c:v>0.62488523343482671</c:v>
                </c:pt>
                <c:pt idx="1650">
                  <c:v>0.62488523343482671</c:v>
                </c:pt>
                <c:pt idx="1651">
                  <c:v>0.62488523343482671</c:v>
                </c:pt>
                <c:pt idx="1652">
                  <c:v>0.62488523343482671</c:v>
                </c:pt>
                <c:pt idx="1653">
                  <c:v>0.62488523343482671</c:v>
                </c:pt>
                <c:pt idx="1654">
                  <c:v>0.62488523343482671</c:v>
                </c:pt>
                <c:pt idx="1655">
                  <c:v>0.62488523343482671</c:v>
                </c:pt>
                <c:pt idx="1656">
                  <c:v>0.62488523343482671</c:v>
                </c:pt>
                <c:pt idx="1657">
                  <c:v>0.62488523343482671</c:v>
                </c:pt>
                <c:pt idx="1658">
                  <c:v>0.62488523343482671</c:v>
                </c:pt>
                <c:pt idx="1659">
                  <c:v>0.62488523343482671</c:v>
                </c:pt>
                <c:pt idx="1660">
                  <c:v>0.62488523343482671</c:v>
                </c:pt>
                <c:pt idx="1661">
                  <c:v>0.62488523343482671</c:v>
                </c:pt>
                <c:pt idx="1662">
                  <c:v>0.62488523343482671</c:v>
                </c:pt>
                <c:pt idx="1663">
                  <c:v>0.62488523343482671</c:v>
                </c:pt>
                <c:pt idx="1664">
                  <c:v>0.62488523343482671</c:v>
                </c:pt>
                <c:pt idx="1665">
                  <c:v>0.62488523343482671</c:v>
                </c:pt>
                <c:pt idx="1666">
                  <c:v>0.62488523343482671</c:v>
                </c:pt>
                <c:pt idx="1667">
                  <c:v>0.62488523343482671</c:v>
                </c:pt>
                <c:pt idx="1668">
                  <c:v>0.62488523343482671</c:v>
                </c:pt>
                <c:pt idx="1669">
                  <c:v>0.62488523343482671</c:v>
                </c:pt>
                <c:pt idx="1670">
                  <c:v>0.62488523343482671</c:v>
                </c:pt>
                <c:pt idx="1671">
                  <c:v>0.62488523343482671</c:v>
                </c:pt>
                <c:pt idx="1672">
                  <c:v>0.62488523343482671</c:v>
                </c:pt>
                <c:pt idx="1673">
                  <c:v>0.62488523343482671</c:v>
                </c:pt>
                <c:pt idx="1674">
                  <c:v>0.62488523343482671</c:v>
                </c:pt>
                <c:pt idx="1675">
                  <c:v>0.62488523343482671</c:v>
                </c:pt>
                <c:pt idx="1676">
                  <c:v>0.62488523343482671</c:v>
                </c:pt>
                <c:pt idx="1677">
                  <c:v>0.62488523343482671</c:v>
                </c:pt>
                <c:pt idx="1678">
                  <c:v>0.62488523343482671</c:v>
                </c:pt>
                <c:pt idx="1679">
                  <c:v>0.62488523343482671</c:v>
                </c:pt>
                <c:pt idx="1680">
                  <c:v>0.62488523343482671</c:v>
                </c:pt>
                <c:pt idx="1681">
                  <c:v>0.62488523343482671</c:v>
                </c:pt>
                <c:pt idx="1682">
                  <c:v>0.62488523343482671</c:v>
                </c:pt>
                <c:pt idx="1683">
                  <c:v>0.62488523343482671</c:v>
                </c:pt>
                <c:pt idx="1684">
                  <c:v>0.62488523343482671</c:v>
                </c:pt>
                <c:pt idx="1685">
                  <c:v>0.62488523343482671</c:v>
                </c:pt>
                <c:pt idx="1686">
                  <c:v>0.62488523343482671</c:v>
                </c:pt>
                <c:pt idx="1687">
                  <c:v>0.62488523343482671</c:v>
                </c:pt>
                <c:pt idx="1688">
                  <c:v>0.62488523343482671</c:v>
                </c:pt>
                <c:pt idx="1689">
                  <c:v>0.62488523343482671</c:v>
                </c:pt>
                <c:pt idx="1690">
                  <c:v>0.62488523343482671</c:v>
                </c:pt>
                <c:pt idx="1691">
                  <c:v>0.62488523343482671</c:v>
                </c:pt>
                <c:pt idx="1692">
                  <c:v>0.62488523343482671</c:v>
                </c:pt>
                <c:pt idx="1693">
                  <c:v>0.62488523343482671</c:v>
                </c:pt>
                <c:pt idx="1694">
                  <c:v>0.62488523343482671</c:v>
                </c:pt>
                <c:pt idx="1695">
                  <c:v>0.62488523343482671</c:v>
                </c:pt>
                <c:pt idx="1696">
                  <c:v>0.62488523343482671</c:v>
                </c:pt>
                <c:pt idx="1697">
                  <c:v>0.62488523343482671</c:v>
                </c:pt>
                <c:pt idx="1698">
                  <c:v>0.62488523343482671</c:v>
                </c:pt>
                <c:pt idx="1699">
                  <c:v>0.62488523343482671</c:v>
                </c:pt>
                <c:pt idx="1700">
                  <c:v>0.62488523343482671</c:v>
                </c:pt>
                <c:pt idx="1701">
                  <c:v>0.62488523343482671</c:v>
                </c:pt>
                <c:pt idx="1702">
                  <c:v>0.62488523343482671</c:v>
                </c:pt>
                <c:pt idx="1703">
                  <c:v>0.62488523343482671</c:v>
                </c:pt>
                <c:pt idx="1704">
                  <c:v>0.62488523343482671</c:v>
                </c:pt>
                <c:pt idx="1705">
                  <c:v>0.62488523343482671</c:v>
                </c:pt>
                <c:pt idx="1706">
                  <c:v>0.62488523343482671</c:v>
                </c:pt>
                <c:pt idx="1707">
                  <c:v>0.62488523343482671</c:v>
                </c:pt>
                <c:pt idx="1708">
                  <c:v>0.62488523343482671</c:v>
                </c:pt>
                <c:pt idx="1709">
                  <c:v>0.62488523343482671</c:v>
                </c:pt>
                <c:pt idx="1710">
                  <c:v>0.62488523343482671</c:v>
                </c:pt>
                <c:pt idx="1711">
                  <c:v>0.62488523343482671</c:v>
                </c:pt>
                <c:pt idx="1712">
                  <c:v>0.62488523343482671</c:v>
                </c:pt>
                <c:pt idx="1713">
                  <c:v>0.62488523343482671</c:v>
                </c:pt>
                <c:pt idx="1714">
                  <c:v>0.62488523343482671</c:v>
                </c:pt>
                <c:pt idx="1715">
                  <c:v>0.62488523343482671</c:v>
                </c:pt>
                <c:pt idx="1716">
                  <c:v>0.62488523343482671</c:v>
                </c:pt>
                <c:pt idx="1717">
                  <c:v>0.62488523343482671</c:v>
                </c:pt>
                <c:pt idx="1718">
                  <c:v>0.62488523343482671</c:v>
                </c:pt>
                <c:pt idx="1719">
                  <c:v>0.62488523343482671</c:v>
                </c:pt>
                <c:pt idx="1720">
                  <c:v>0.62488523343482671</c:v>
                </c:pt>
                <c:pt idx="1721">
                  <c:v>0.62488523343482671</c:v>
                </c:pt>
                <c:pt idx="1722">
                  <c:v>0.62488523343482671</c:v>
                </c:pt>
                <c:pt idx="1723">
                  <c:v>0.62488523343482671</c:v>
                </c:pt>
                <c:pt idx="1724">
                  <c:v>0.62488523343482671</c:v>
                </c:pt>
                <c:pt idx="1725">
                  <c:v>0.62488523343482671</c:v>
                </c:pt>
                <c:pt idx="1726">
                  <c:v>0.62488523343482671</c:v>
                </c:pt>
                <c:pt idx="1727">
                  <c:v>0.62488523343482671</c:v>
                </c:pt>
                <c:pt idx="1728">
                  <c:v>0.62488523343482671</c:v>
                </c:pt>
                <c:pt idx="1729">
                  <c:v>0.62488523343482671</c:v>
                </c:pt>
                <c:pt idx="1730">
                  <c:v>0.62488523343482671</c:v>
                </c:pt>
                <c:pt idx="1731">
                  <c:v>0.62488523343482671</c:v>
                </c:pt>
                <c:pt idx="1732">
                  <c:v>0.62488523343482671</c:v>
                </c:pt>
                <c:pt idx="1733">
                  <c:v>0.62488523343482671</c:v>
                </c:pt>
                <c:pt idx="1734">
                  <c:v>0.62488523343482671</c:v>
                </c:pt>
                <c:pt idx="1735">
                  <c:v>0.62488523343482671</c:v>
                </c:pt>
                <c:pt idx="1736">
                  <c:v>0.62488523343482671</c:v>
                </c:pt>
                <c:pt idx="1737">
                  <c:v>0.62488523343482671</c:v>
                </c:pt>
                <c:pt idx="1738">
                  <c:v>0.62488523343482671</c:v>
                </c:pt>
                <c:pt idx="1739">
                  <c:v>0.62488523343482671</c:v>
                </c:pt>
                <c:pt idx="1740">
                  <c:v>0.62488523343482671</c:v>
                </c:pt>
                <c:pt idx="1741">
                  <c:v>0.62488523343482671</c:v>
                </c:pt>
                <c:pt idx="1742">
                  <c:v>0.62488523343482671</c:v>
                </c:pt>
                <c:pt idx="1743">
                  <c:v>0.62488523343482671</c:v>
                </c:pt>
                <c:pt idx="1744">
                  <c:v>0.62488523343482671</c:v>
                </c:pt>
                <c:pt idx="1745">
                  <c:v>0.62488523343482671</c:v>
                </c:pt>
                <c:pt idx="1746">
                  <c:v>0.62488523343482671</c:v>
                </c:pt>
                <c:pt idx="1747">
                  <c:v>0.62488523343482671</c:v>
                </c:pt>
                <c:pt idx="1748">
                  <c:v>0.62488523343482671</c:v>
                </c:pt>
                <c:pt idx="1749">
                  <c:v>0.62488523343482671</c:v>
                </c:pt>
                <c:pt idx="1750">
                  <c:v>0.62488523343482671</c:v>
                </c:pt>
                <c:pt idx="1751">
                  <c:v>0.62488523343482671</c:v>
                </c:pt>
                <c:pt idx="1752">
                  <c:v>0.62488523343482671</c:v>
                </c:pt>
                <c:pt idx="1753">
                  <c:v>0.62488523343482671</c:v>
                </c:pt>
                <c:pt idx="1754">
                  <c:v>0.62488523343482671</c:v>
                </c:pt>
                <c:pt idx="1755">
                  <c:v>0.62488523343482671</c:v>
                </c:pt>
                <c:pt idx="1756">
                  <c:v>0.62488523343482671</c:v>
                </c:pt>
                <c:pt idx="1757">
                  <c:v>0.62488523343482671</c:v>
                </c:pt>
                <c:pt idx="1758">
                  <c:v>0.62488523343482671</c:v>
                </c:pt>
                <c:pt idx="1759">
                  <c:v>0.62488523343482671</c:v>
                </c:pt>
                <c:pt idx="1760">
                  <c:v>0.62488523343482671</c:v>
                </c:pt>
                <c:pt idx="1761">
                  <c:v>0.62488523343482671</c:v>
                </c:pt>
                <c:pt idx="1762">
                  <c:v>0.62488523343482671</c:v>
                </c:pt>
                <c:pt idx="1763">
                  <c:v>0.62488523343482671</c:v>
                </c:pt>
                <c:pt idx="1764">
                  <c:v>0.62488523343482671</c:v>
                </c:pt>
                <c:pt idx="1765">
                  <c:v>0.62488523343482671</c:v>
                </c:pt>
                <c:pt idx="1766">
                  <c:v>0.62488523343482671</c:v>
                </c:pt>
                <c:pt idx="1767">
                  <c:v>0.62488523343482671</c:v>
                </c:pt>
                <c:pt idx="1768">
                  <c:v>0.62488523343482671</c:v>
                </c:pt>
                <c:pt idx="1769">
                  <c:v>0.62488523343482671</c:v>
                </c:pt>
                <c:pt idx="1770">
                  <c:v>0.62488523343482671</c:v>
                </c:pt>
                <c:pt idx="1771">
                  <c:v>0.62488523343482671</c:v>
                </c:pt>
                <c:pt idx="1772">
                  <c:v>0.62488523343482671</c:v>
                </c:pt>
                <c:pt idx="1773">
                  <c:v>0.62488523343482671</c:v>
                </c:pt>
                <c:pt idx="1774">
                  <c:v>0.62488523343482671</c:v>
                </c:pt>
                <c:pt idx="1775">
                  <c:v>0.62488523343482671</c:v>
                </c:pt>
                <c:pt idx="1776">
                  <c:v>0.62488523343482671</c:v>
                </c:pt>
                <c:pt idx="1777">
                  <c:v>0.62488523343482671</c:v>
                </c:pt>
                <c:pt idx="1778">
                  <c:v>0.62488523343482671</c:v>
                </c:pt>
                <c:pt idx="1779">
                  <c:v>0.62488523343482671</c:v>
                </c:pt>
                <c:pt idx="1780">
                  <c:v>0.62488523343482671</c:v>
                </c:pt>
                <c:pt idx="1781">
                  <c:v>0.62488523343482671</c:v>
                </c:pt>
                <c:pt idx="1782">
                  <c:v>0.62488523343482671</c:v>
                </c:pt>
                <c:pt idx="1783">
                  <c:v>0.62488523343482671</c:v>
                </c:pt>
                <c:pt idx="1784">
                  <c:v>0.62488523343482671</c:v>
                </c:pt>
                <c:pt idx="1785">
                  <c:v>0.58542842938631923</c:v>
                </c:pt>
                <c:pt idx="1786">
                  <c:v>0.58542842938631923</c:v>
                </c:pt>
                <c:pt idx="1787">
                  <c:v>0.58542842938631923</c:v>
                </c:pt>
                <c:pt idx="1788">
                  <c:v>0.58542842938631923</c:v>
                </c:pt>
                <c:pt idx="1789">
                  <c:v>0.58542842938631923</c:v>
                </c:pt>
                <c:pt idx="1790">
                  <c:v>0.58542842938631923</c:v>
                </c:pt>
                <c:pt idx="1791">
                  <c:v>0.58542842938631923</c:v>
                </c:pt>
                <c:pt idx="1792">
                  <c:v>0.58542842938631923</c:v>
                </c:pt>
                <c:pt idx="1793">
                  <c:v>0.58542842938631923</c:v>
                </c:pt>
                <c:pt idx="1794">
                  <c:v>0.58542842938631923</c:v>
                </c:pt>
                <c:pt idx="1795">
                  <c:v>0.58542842938631923</c:v>
                </c:pt>
                <c:pt idx="1796">
                  <c:v>0.58542842938631923</c:v>
                </c:pt>
                <c:pt idx="1797">
                  <c:v>0.58542842938631923</c:v>
                </c:pt>
                <c:pt idx="1798">
                  <c:v>0.58542842938631923</c:v>
                </c:pt>
                <c:pt idx="1799">
                  <c:v>0.58542842938631923</c:v>
                </c:pt>
                <c:pt idx="1800">
                  <c:v>0.58542842938631923</c:v>
                </c:pt>
                <c:pt idx="1801">
                  <c:v>0.58542842938631923</c:v>
                </c:pt>
                <c:pt idx="1802">
                  <c:v>0.58542842938631923</c:v>
                </c:pt>
                <c:pt idx="1803">
                  <c:v>0.58542842938631923</c:v>
                </c:pt>
                <c:pt idx="1804">
                  <c:v>0.58542842938631923</c:v>
                </c:pt>
                <c:pt idx="1805">
                  <c:v>0.58542842938631923</c:v>
                </c:pt>
                <c:pt idx="1806">
                  <c:v>0.58542842938631923</c:v>
                </c:pt>
                <c:pt idx="1807">
                  <c:v>0.58542842938631923</c:v>
                </c:pt>
                <c:pt idx="1808">
                  <c:v>0.58542842938631923</c:v>
                </c:pt>
                <c:pt idx="1809">
                  <c:v>0.58542842938631923</c:v>
                </c:pt>
                <c:pt idx="1810">
                  <c:v>0.58542842938631923</c:v>
                </c:pt>
                <c:pt idx="1811">
                  <c:v>0.58542842938631923</c:v>
                </c:pt>
                <c:pt idx="1812">
                  <c:v>0.58542842938631923</c:v>
                </c:pt>
                <c:pt idx="1813">
                  <c:v>0.58542842938631923</c:v>
                </c:pt>
                <c:pt idx="1814">
                  <c:v>0.58542842938631923</c:v>
                </c:pt>
                <c:pt idx="1815">
                  <c:v>0.58542842938631923</c:v>
                </c:pt>
                <c:pt idx="1816">
                  <c:v>0.58542842938631923</c:v>
                </c:pt>
                <c:pt idx="1817">
                  <c:v>0.58542842938631923</c:v>
                </c:pt>
                <c:pt idx="1818">
                  <c:v>0.58542842938631923</c:v>
                </c:pt>
                <c:pt idx="1819">
                  <c:v>0.58542842938631923</c:v>
                </c:pt>
                <c:pt idx="1820">
                  <c:v>0.58542842938631923</c:v>
                </c:pt>
                <c:pt idx="1821">
                  <c:v>0.58542842938631923</c:v>
                </c:pt>
                <c:pt idx="1822">
                  <c:v>0.58542842938631923</c:v>
                </c:pt>
                <c:pt idx="1823">
                  <c:v>0.58542842938631923</c:v>
                </c:pt>
                <c:pt idx="1824">
                  <c:v>0.58542842938631923</c:v>
                </c:pt>
                <c:pt idx="1825">
                  <c:v>0.58542842938631923</c:v>
                </c:pt>
                <c:pt idx="1826">
                  <c:v>0.58542842938631923</c:v>
                </c:pt>
                <c:pt idx="1827">
                  <c:v>0.58542842938631923</c:v>
                </c:pt>
                <c:pt idx="1828">
                  <c:v>0.58542842938631923</c:v>
                </c:pt>
                <c:pt idx="1829">
                  <c:v>0.58542842938631923</c:v>
                </c:pt>
                <c:pt idx="1830">
                  <c:v>0.58542842938631923</c:v>
                </c:pt>
                <c:pt idx="1831">
                  <c:v>0.58542842938631923</c:v>
                </c:pt>
                <c:pt idx="1832">
                  <c:v>0.58542842938631923</c:v>
                </c:pt>
                <c:pt idx="1833">
                  <c:v>0.58542842938631923</c:v>
                </c:pt>
                <c:pt idx="1834">
                  <c:v>0.58542842938631923</c:v>
                </c:pt>
                <c:pt idx="1835">
                  <c:v>0.58542842938631923</c:v>
                </c:pt>
                <c:pt idx="1836">
                  <c:v>0.58542842938631923</c:v>
                </c:pt>
                <c:pt idx="1837">
                  <c:v>0.58542842938631923</c:v>
                </c:pt>
                <c:pt idx="1838">
                  <c:v>0.58542842938631923</c:v>
                </c:pt>
                <c:pt idx="1839">
                  <c:v>0.58542842938631923</c:v>
                </c:pt>
                <c:pt idx="1840">
                  <c:v>0.58542842938631923</c:v>
                </c:pt>
                <c:pt idx="1841">
                  <c:v>0.58542842938631923</c:v>
                </c:pt>
                <c:pt idx="1842">
                  <c:v>0.58542842938631923</c:v>
                </c:pt>
                <c:pt idx="1843">
                  <c:v>0.58542842938631923</c:v>
                </c:pt>
                <c:pt idx="1844">
                  <c:v>0.58542842938631923</c:v>
                </c:pt>
                <c:pt idx="1845">
                  <c:v>0.58542842938631923</c:v>
                </c:pt>
                <c:pt idx="1846">
                  <c:v>0.58542842938631923</c:v>
                </c:pt>
                <c:pt idx="1847">
                  <c:v>0.58542842938631923</c:v>
                </c:pt>
                <c:pt idx="1848">
                  <c:v>0.58542842938631923</c:v>
                </c:pt>
                <c:pt idx="1849">
                  <c:v>0.58542842938631923</c:v>
                </c:pt>
                <c:pt idx="1850">
                  <c:v>0.58542842938631923</c:v>
                </c:pt>
                <c:pt idx="1851">
                  <c:v>0.58542842938631923</c:v>
                </c:pt>
                <c:pt idx="1852">
                  <c:v>0.58542842938631923</c:v>
                </c:pt>
                <c:pt idx="1853">
                  <c:v>0.58542842938631923</c:v>
                </c:pt>
                <c:pt idx="1854">
                  <c:v>0.58542842938631923</c:v>
                </c:pt>
                <c:pt idx="1855">
                  <c:v>0.58542842938631923</c:v>
                </c:pt>
                <c:pt idx="1856">
                  <c:v>0.58542842938631923</c:v>
                </c:pt>
                <c:pt idx="1857">
                  <c:v>0.58542842938631923</c:v>
                </c:pt>
                <c:pt idx="1858">
                  <c:v>0.58542842938631923</c:v>
                </c:pt>
                <c:pt idx="1859">
                  <c:v>0.58542842938631923</c:v>
                </c:pt>
                <c:pt idx="1860">
                  <c:v>0.58542842938631923</c:v>
                </c:pt>
                <c:pt idx="1861">
                  <c:v>0.58542842938631923</c:v>
                </c:pt>
                <c:pt idx="1862">
                  <c:v>0.58542842938631923</c:v>
                </c:pt>
                <c:pt idx="1863">
                  <c:v>0.58542842938631923</c:v>
                </c:pt>
                <c:pt idx="1864">
                  <c:v>0.58542842938631923</c:v>
                </c:pt>
                <c:pt idx="1865">
                  <c:v>0.58542842938631923</c:v>
                </c:pt>
                <c:pt idx="1866">
                  <c:v>0.58542842938631923</c:v>
                </c:pt>
                <c:pt idx="1867">
                  <c:v>0.58542842938631923</c:v>
                </c:pt>
                <c:pt idx="1868">
                  <c:v>0.58542842938631923</c:v>
                </c:pt>
                <c:pt idx="1869">
                  <c:v>0.58542842938631923</c:v>
                </c:pt>
                <c:pt idx="1870">
                  <c:v>0.58542842938631923</c:v>
                </c:pt>
                <c:pt idx="1871">
                  <c:v>0.58542842938631923</c:v>
                </c:pt>
                <c:pt idx="1872">
                  <c:v>0.58542842938631923</c:v>
                </c:pt>
                <c:pt idx="1873">
                  <c:v>0.58542842938631923</c:v>
                </c:pt>
                <c:pt idx="1874">
                  <c:v>0.58542842938631923</c:v>
                </c:pt>
                <c:pt idx="1875">
                  <c:v>0.58542842938631923</c:v>
                </c:pt>
                <c:pt idx="1876">
                  <c:v>0.58542842938631923</c:v>
                </c:pt>
                <c:pt idx="1877">
                  <c:v>0.58542842938631923</c:v>
                </c:pt>
                <c:pt idx="1878">
                  <c:v>0.58542842938631923</c:v>
                </c:pt>
                <c:pt idx="1879">
                  <c:v>0.58542842938631923</c:v>
                </c:pt>
                <c:pt idx="1880">
                  <c:v>0.58542842938631923</c:v>
                </c:pt>
                <c:pt idx="1881">
                  <c:v>0.58542842938631923</c:v>
                </c:pt>
                <c:pt idx="1882">
                  <c:v>0.58542842938631923</c:v>
                </c:pt>
                <c:pt idx="1883">
                  <c:v>0.58542842938631923</c:v>
                </c:pt>
                <c:pt idx="1884">
                  <c:v>0.58542842938631923</c:v>
                </c:pt>
                <c:pt idx="1885">
                  <c:v>0.58542842938631923</c:v>
                </c:pt>
                <c:pt idx="1886">
                  <c:v>0.58542842938631923</c:v>
                </c:pt>
                <c:pt idx="1887">
                  <c:v>0.58542842938631923</c:v>
                </c:pt>
                <c:pt idx="1888">
                  <c:v>0.58542842938631923</c:v>
                </c:pt>
                <c:pt idx="1889">
                  <c:v>0.58542842938631923</c:v>
                </c:pt>
                <c:pt idx="1890">
                  <c:v>0.58542842938631923</c:v>
                </c:pt>
                <c:pt idx="1891">
                  <c:v>0.58542842938631923</c:v>
                </c:pt>
                <c:pt idx="1892">
                  <c:v>0.58542842938631923</c:v>
                </c:pt>
                <c:pt idx="1893">
                  <c:v>0.58542842938631923</c:v>
                </c:pt>
                <c:pt idx="1894">
                  <c:v>0.58542842938631923</c:v>
                </c:pt>
                <c:pt idx="1895">
                  <c:v>0.58542842938631923</c:v>
                </c:pt>
                <c:pt idx="1896">
                  <c:v>0.58542842938631923</c:v>
                </c:pt>
                <c:pt idx="1897">
                  <c:v>0.58542842938631923</c:v>
                </c:pt>
                <c:pt idx="1898">
                  <c:v>0.58542842938631923</c:v>
                </c:pt>
                <c:pt idx="1899">
                  <c:v>0.58542842938631923</c:v>
                </c:pt>
                <c:pt idx="1900">
                  <c:v>0.58542842938631923</c:v>
                </c:pt>
                <c:pt idx="1901">
                  <c:v>0.58542842938631923</c:v>
                </c:pt>
                <c:pt idx="1902">
                  <c:v>0.58542842938631923</c:v>
                </c:pt>
                <c:pt idx="1903">
                  <c:v>0.58542842938631923</c:v>
                </c:pt>
                <c:pt idx="1904">
                  <c:v>0.58542842938631923</c:v>
                </c:pt>
                <c:pt idx="1905">
                  <c:v>0.58542842938631923</c:v>
                </c:pt>
                <c:pt idx="1906">
                  <c:v>0.54754540984378541</c:v>
                </c:pt>
                <c:pt idx="1907">
                  <c:v>0.54754540984378541</c:v>
                </c:pt>
                <c:pt idx="1908">
                  <c:v>0.54754540984378541</c:v>
                </c:pt>
                <c:pt idx="1909">
                  <c:v>0.54754540984378541</c:v>
                </c:pt>
                <c:pt idx="1910">
                  <c:v>0.54754540984378541</c:v>
                </c:pt>
                <c:pt idx="1911">
                  <c:v>0.54754540984378541</c:v>
                </c:pt>
                <c:pt idx="1912">
                  <c:v>0.54754540984378541</c:v>
                </c:pt>
                <c:pt idx="1913">
                  <c:v>0.54754540984378541</c:v>
                </c:pt>
                <c:pt idx="1914">
                  <c:v>0.54754540984378541</c:v>
                </c:pt>
                <c:pt idx="1915">
                  <c:v>0.54754540984378541</c:v>
                </c:pt>
                <c:pt idx="1916">
                  <c:v>0.54754540984378541</c:v>
                </c:pt>
                <c:pt idx="1917">
                  <c:v>0.54754540984378541</c:v>
                </c:pt>
                <c:pt idx="1918">
                  <c:v>0.54754540984378541</c:v>
                </c:pt>
                <c:pt idx="1919">
                  <c:v>0.54754540984378541</c:v>
                </c:pt>
                <c:pt idx="1920">
                  <c:v>0.54754540984378541</c:v>
                </c:pt>
                <c:pt idx="1921">
                  <c:v>0.54754540984378541</c:v>
                </c:pt>
                <c:pt idx="1922">
                  <c:v>0.54754540984378541</c:v>
                </c:pt>
                <c:pt idx="1923">
                  <c:v>0.54754540984378541</c:v>
                </c:pt>
                <c:pt idx="1924">
                  <c:v>0.54754540984378541</c:v>
                </c:pt>
                <c:pt idx="1925">
                  <c:v>0.54754540984378541</c:v>
                </c:pt>
                <c:pt idx="1926">
                  <c:v>0.54754540984378541</c:v>
                </c:pt>
                <c:pt idx="1927">
                  <c:v>0.54754540984378541</c:v>
                </c:pt>
                <c:pt idx="1928">
                  <c:v>0.54754540984378541</c:v>
                </c:pt>
                <c:pt idx="1929">
                  <c:v>0.54754540984378541</c:v>
                </c:pt>
                <c:pt idx="1930">
                  <c:v>0.54754540984378541</c:v>
                </c:pt>
                <c:pt idx="1931">
                  <c:v>0.54754540984378541</c:v>
                </c:pt>
                <c:pt idx="1932">
                  <c:v>0.54754540984378541</c:v>
                </c:pt>
                <c:pt idx="1933">
                  <c:v>0.54754540984378541</c:v>
                </c:pt>
                <c:pt idx="1934">
                  <c:v>0.54754540984378541</c:v>
                </c:pt>
                <c:pt idx="1935">
                  <c:v>0.54754540984378541</c:v>
                </c:pt>
                <c:pt idx="1936">
                  <c:v>0.54754540984378541</c:v>
                </c:pt>
                <c:pt idx="1937">
                  <c:v>0.54754540984378541</c:v>
                </c:pt>
                <c:pt idx="1938">
                  <c:v>0.54754540984378541</c:v>
                </c:pt>
                <c:pt idx="1939">
                  <c:v>0.54754540984378541</c:v>
                </c:pt>
                <c:pt idx="1940">
                  <c:v>0.54754540984378541</c:v>
                </c:pt>
                <c:pt idx="1941">
                  <c:v>0.54754540984378541</c:v>
                </c:pt>
                <c:pt idx="1942">
                  <c:v>0.54754540984378541</c:v>
                </c:pt>
                <c:pt idx="1943">
                  <c:v>0.54754540984378541</c:v>
                </c:pt>
                <c:pt idx="1944">
                  <c:v>0.54754540984378541</c:v>
                </c:pt>
                <c:pt idx="1945">
                  <c:v>0.54754540984378541</c:v>
                </c:pt>
                <c:pt idx="1946">
                  <c:v>0.54754540984378541</c:v>
                </c:pt>
                <c:pt idx="1947">
                  <c:v>0.54754540984378541</c:v>
                </c:pt>
                <c:pt idx="1948">
                  <c:v>0.54754540984378541</c:v>
                </c:pt>
                <c:pt idx="1949">
                  <c:v>0.54754540984378541</c:v>
                </c:pt>
                <c:pt idx="1950">
                  <c:v>0.54754540984378541</c:v>
                </c:pt>
                <c:pt idx="1951">
                  <c:v>0.54754540984378541</c:v>
                </c:pt>
                <c:pt idx="1952">
                  <c:v>0.54754540984378541</c:v>
                </c:pt>
                <c:pt idx="1953">
                  <c:v>0.54754540984378541</c:v>
                </c:pt>
                <c:pt idx="1954">
                  <c:v>0.54754540984378541</c:v>
                </c:pt>
                <c:pt idx="1955">
                  <c:v>0.54754540984378541</c:v>
                </c:pt>
                <c:pt idx="1956">
                  <c:v>0.54754540984378541</c:v>
                </c:pt>
                <c:pt idx="1957">
                  <c:v>0.54754540984378541</c:v>
                </c:pt>
                <c:pt idx="1958">
                  <c:v>0.54754540984378541</c:v>
                </c:pt>
                <c:pt idx="1959">
                  <c:v>0.54754540984378541</c:v>
                </c:pt>
                <c:pt idx="1960">
                  <c:v>0.54754540984378541</c:v>
                </c:pt>
                <c:pt idx="1961">
                  <c:v>0.54754540984378541</c:v>
                </c:pt>
                <c:pt idx="1962">
                  <c:v>0.54754540984378541</c:v>
                </c:pt>
                <c:pt idx="1963">
                  <c:v>0.54754540984378541</c:v>
                </c:pt>
                <c:pt idx="1964">
                  <c:v>0.54754540984378541</c:v>
                </c:pt>
                <c:pt idx="1965">
                  <c:v>0.54754540984378541</c:v>
                </c:pt>
                <c:pt idx="1966">
                  <c:v>0.54754540984378541</c:v>
                </c:pt>
                <c:pt idx="1967">
                  <c:v>0.54754540984378541</c:v>
                </c:pt>
                <c:pt idx="1968">
                  <c:v>0.54754540984378541</c:v>
                </c:pt>
                <c:pt idx="1969">
                  <c:v>0.54754540984378541</c:v>
                </c:pt>
                <c:pt idx="1970">
                  <c:v>0.54754540984378541</c:v>
                </c:pt>
                <c:pt idx="1971">
                  <c:v>0.54754540984378541</c:v>
                </c:pt>
                <c:pt idx="1972">
                  <c:v>0.54754540984378541</c:v>
                </c:pt>
                <c:pt idx="1973">
                  <c:v>0.54754540984378541</c:v>
                </c:pt>
                <c:pt idx="1974">
                  <c:v>0.54754540984378541</c:v>
                </c:pt>
                <c:pt idx="1975">
                  <c:v>0.54754540984378541</c:v>
                </c:pt>
                <c:pt idx="1976">
                  <c:v>0.54754540984378541</c:v>
                </c:pt>
                <c:pt idx="1977">
                  <c:v>0.54754540984378541</c:v>
                </c:pt>
                <c:pt idx="1978">
                  <c:v>0.54754540984378541</c:v>
                </c:pt>
                <c:pt idx="1979">
                  <c:v>0.54754540984378541</c:v>
                </c:pt>
                <c:pt idx="1980">
                  <c:v>0.54754540984378541</c:v>
                </c:pt>
                <c:pt idx="1981">
                  <c:v>0.54754540984378541</c:v>
                </c:pt>
                <c:pt idx="1982">
                  <c:v>0.54754540984378541</c:v>
                </c:pt>
                <c:pt idx="1983">
                  <c:v>0.54754540984378541</c:v>
                </c:pt>
                <c:pt idx="1984">
                  <c:v>0.54754540984378541</c:v>
                </c:pt>
                <c:pt idx="1985">
                  <c:v>0.54754540984378541</c:v>
                </c:pt>
                <c:pt idx="1986">
                  <c:v>0.54754540984378541</c:v>
                </c:pt>
                <c:pt idx="1987">
                  <c:v>0.54754540984378541</c:v>
                </c:pt>
                <c:pt idx="1988">
                  <c:v>0.54754540984378541</c:v>
                </c:pt>
                <c:pt idx="1989">
                  <c:v>0.54754540984378541</c:v>
                </c:pt>
                <c:pt idx="1990">
                  <c:v>0.54754540984378541</c:v>
                </c:pt>
                <c:pt idx="1991">
                  <c:v>0.54754540984378541</c:v>
                </c:pt>
                <c:pt idx="1992">
                  <c:v>0.54754540984378541</c:v>
                </c:pt>
                <c:pt idx="1993">
                  <c:v>0.54754540984378541</c:v>
                </c:pt>
                <c:pt idx="1994">
                  <c:v>0.54754540984378541</c:v>
                </c:pt>
                <c:pt idx="1995">
                  <c:v>0.54754540984378541</c:v>
                </c:pt>
                <c:pt idx="1996">
                  <c:v>0.54754540984378541</c:v>
                </c:pt>
                <c:pt idx="1997">
                  <c:v>0.54754540984378541</c:v>
                </c:pt>
                <c:pt idx="1998">
                  <c:v>0.54754540984378541</c:v>
                </c:pt>
                <c:pt idx="1999">
                  <c:v>0.54754540984378541</c:v>
                </c:pt>
                <c:pt idx="2000">
                  <c:v>0.54754540984378541</c:v>
                </c:pt>
                <c:pt idx="2001">
                  <c:v>0.54754540984378541</c:v>
                </c:pt>
                <c:pt idx="2002">
                  <c:v>0.54754540984378541</c:v>
                </c:pt>
                <c:pt idx="2003">
                  <c:v>0.54754540984378541</c:v>
                </c:pt>
                <c:pt idx="2004">
                  <c:v>0.54754540984378541</c:v>
                </c:pt>
                <c:pt idx="2005">
                  <c:v>0.54754540984378541</c:v>
                </c:pt>
                <c:pt idx="2006">
                  <c:v>0.54754540984378541</c:v>
                </c:pt>
                <c:pt idx="2007">
                  <c:v>0.54754540984378541</c:v>
                </c:pt>
                <c:pt idx="2008">
                  <c:v>0.54754540984378541</c:v>
                </c:pt>
                <c:pt idx="2009">
                  <c:v>0.54754540984378541</c:v>
                </c:pt>
                <c:pt idx="2010">
                  <c:v>0.54754540984378541</c:v>
                </c:pt>
                <c:pt idx="2011">
                  <c:v>0.54754540984378541</c:v>
                </c:pt>
                <c:pt idx="2012">
                  <c:v>0.54754540984378541</c:v>
                </c:pt>
                <c:pt idx="2013">
                  <c:v>0.54754540984378541</c:v>
                </c:pt>
                <c:pt idx="2014">
                  <c:v>0.54754540984378541</c:v>
                </c:pt>
                <c:pt idx="2015">
                  <c:v>0.54754540984378541</c:v>
                </c:pt>
                <c:pt idx="2016">
                  <c:v>0.54754540984378541</c:v>
                </c:pt>
                <c:pt idx="2017">
                  <c:v>0.54754540984378541</c:v>
                </c:pt>
                <c:pt idx="2018">
                  <c:v>0.54754540984378541</c:v>
                </c:pt>
                <c:pt idx="2019">
                  <c:v>0.54754540984378541</c:v>
                </c:pt>
                <c:pt idx="2020">
                  <c:v>0.54754540984378541</c:v>
                </c:pt>
                <c:pt idx="2021">
                  <c:v>0.54754540984378541</c:v>
                </c:pt>
                <c:pt idx="2022">
                  <c:v>0.54754540984378541</c:v>
                </c:pt>
                <c:pt idx="2023">
                  <c:v>0.54754540984378541</c:v>
                </c:pt>
                <c:pt idx="2024">
                  <c:v>0.54754540984378541</c:v>
                </c:pt>
                <c:pt idx="2025">
                  <c:v>0.54754540984378541</c:v>
                </c:pt>
                <c:pt idx="2026">
                  <c:v>0.54754540984378541</c:v>
                </c:pt>
                <c:pt idx="2027">
                  <c:v>0.54754540984378541</c:v>
                </c:pt>
                <c:pt idx="2028">
                  <c:v>0.51124640402007304</c:v>
                </c:pt>
                <c:pt idx="2029">
                  <c:v>0.51124640402007304</c:v>
                </c:pt>
                <c:pt idx="2030">
                  <c:v>0.51124640402007304</c:v>
                </c:pt>
                <c:pt idx="2031">
                  <c:v>0.51124640402007304</c:v>
                </c:pt>
                <c:pt idx="2032">
                  <c:v>0.51124640402007304</c:v>
                </c:pt>
                <c:pt idx="2033">
                  <c:v>0.51124640402007304</c:v>
                </c:pt>
                <c:pt idx="2034">
                  <c:v>0.51124640402007304</c:v>
                </c:pt>
                <c:pt idx="2035">
                  <c:v>0.51124640402007304</c:v>
                </c:pt>
                <c:pt idx="2036">
                  <c:v>0.51124640402007304</c:v>
                </c:pt>
                <c:pt idx="2037">
                  <c:v>0.51124640402007304</c:v>
                </c:pt>
                <c:pt idx="2038">
                  <c:v>0.51124640402007304</c:v>
                </c:pt>
                <c:pt idx="2039">
                  <c:v>0.51124640402007304</c:v>
                </c:pt>
                <c:pt idx="2040">
                  <c:v>0.51124640402007304</c:v>
                </c:pt>
                <c:pt idx="2041">
                  <c:v>0.51124640402007304</c:v>
                </c:pt>
                <c:pt idx="2042">
                  <c:v>0.51124640402007304</c:v>
                </c:pt>
                <c:pt idx="2043">
                  <c:v>0.51124640402007304</c:v>
                </c:pt>
                <c:pt idx="2044">
                  <c:v>0.51124640402007304</c:v>
                </c:pt>
                <c:pt idx="2045">
                  <c:v>0.51124640402007304</c:v>
                </c:pt>
                <c:pt idx="2046">
                  <c:v>0.51124640402007304</c:v>
                </c:pt>
                <c:pt idx="2047">
                  <c:v>0.51124640402007304</c:v>
                </c:pt>
                <c:pt idx="2048">
                  <c:v>0.51124640402007304</c:v>
                </c:pt>
                <c:pt idx="2049">
                  <c:v>0.51124640402007304</c:v>
                </c:pt>
                <c:pt idx="2050">
                  <c:v>0.51124640402007304</c:v>
                </c:pt>
                <c:pt idx="2051">
                  <c:v>0.51124640402007304</c:v>
                </c:pt>
                <c:pt idx="2052">
                  <c:v>0.51124640402007304</c:v>
                </c:pt>
                <c:pt idx="2053">
                  <c:v>0.51124640402007304</c:v>
                </c:pt>
                <c:pt idx="2054">
                  <c:v>0.51124640402007304</c:v>
                </c:pt>
                <c:pt idx="2055">
                  <c:v>0.51124640402007304</c:v>
                </c:pt>
                <c:pt idx="2056">
                  <c:v>0.51124640402007304</c:v>
                </c:pt>
                <c:pt idx="2057">
                  <c:v>0.51124640402007304</c:v>
                </c:pt>
                <c:pt idx="2058">
                  <c:v>0.51124640402007304</c:v>
                </c:pt>
                <c:pt idx="2059">
                  <c:v>0.51124640402007304</c:v>
                </c:pt>
                <c:pt idx="2060">
                  <c:v>0.51124640402007304</c:v>
                </c:pt>
                <c:pt idx="2061">
                  <c:v>0.51124640402007304</c:v>
                </c:pt>
                <c:pt idx="2062">
                  <c:v>0.51124640402007304</c:v>
                </c:pt>
                <c:pt idx="2063">
                  <c:v>0.51124640402007304</c:v>
                </c:pt>
                <c:pt idx="2064">
                  <c:v>0.51124640402007304</c:v>
                </c:pt>
                <c:pt idx="2065">
                  <c:v>0.51124640402007304</c:v>
                </c:pt>
                <c:pt idx="2066">
                  <c:v>0.51124640402007304</c:v>
                </c:pt>
                <c:pt idx="2067">
                  <c:v>0.51124640402007304</c:v>
                </c:pt>
                <c:pt idx="2068">
                  <c:v>0.51124640402007304</c:v>
                </c:pt>
                <c:pt idx="2069">
                  <c:v>0.51124640402007304</c:v>
                </c:pt>
                <c:pt idx="2070">
                  <c:v>0.51124640402007304</c:v>
                </c:pt>
                <c:pt idx="2071">
                  <c:v>0.51124640402007304</c:v>
                </c:pt>
                <c:pt idx="2072">
                  <c:v>0.51124640402007304</c:v>
                </c:pt>
                <c:pt idx="2073">
                  <c:v>0.51124640402007304</c:v>
                </c:pt>
                <c:pt idx="2074">
                  <c:v>0.51124640402007304</c:v>
                </c:pt>
                <c:pt idx="2075">
                  <c:v>0.51124640402007304</c:v>
                </c:pt>
                <c:pt idx="2076">
                  <c:v>0.51124640402007304</c:v>
                </c:pt>
                <c:pt idx="2077">
                  <c:v>0.51124640402007304</c:v>
                </c:pt>
                <c:pt idx="2078">
                  <c:v>0.51124640402007304</c:v>
                </c:pt>
                <c:pt idx="2079">
                  <c:v>0.51124640402007304</c:v>
                </c:pt>
                <c:pt idx="2080">
                  <c:v>0.51124640402007304</c:v>
                </c:pt>
                <c:pt idx="2081">
                  <c:v>0.51124640402007304</c:v>
                </c:pt>
                <c:pt idx="2082">
                  <c:v>0.51124640402007304</c:v>
                </c:pt>
                <c:pt idx="2083">
                  <c:v>0.51124640402007304</c:v>
                </c:pt>
                <c:pt idx="2084">
                  <c:v>0.51124640402007304</c:v>
                </c:pt>
                <c:pt idx="2085">
                  <c:v>0.51124640402007304</c:v>
                </c:pt>
                <c:pt idx="2086">
                  <c:v>0.51124640402007304</c:v>
                </c:pt>
                <c:pt idx="2087">
                  <c:v>0.51124640402007304</c:v>
                </c:pt>
                <c:pt idx="2088">
                  <c:v>0.51124640402007304</c:v>
                </c:pt>
                <c:pt idx="2089">
                  <c:v>0.51124640402007304</c:v>
                </c:pt>
                <c:pt idx="2090">
                  <c:v>0.51124640402007304</c:v>
                </c:pt>
                <c:pt idx="2091">
                  <c:v>0.51124640402007304</c:v>
                </c:pt>
                <c:pt idx="2092">
                  <c:v>0.51124640402007304</c:v>
                </c:pt>
                <c:pt idx="2093">
                  <c:v>0.51124640402007304</c:v>
                </c:pt>
                <c:pt idx="2094">
                  <c:v>0.51124640402007304</c:v>
                </c:pt>
                <c:pt idx="2095">
                  <c:v>0.51124640402007304</c:v>
                </c:pt>
                <c:pt idx="2096">
                  <c:v>0.51124640402007304</c:v>
                </c:pt>
                <c:pt idx="2097">
                  <c:v>0.51124640402007304</c:v>
                </c:pt>
                <c:pt idx="2098">
                  <c:v>0.51124640402007304</c:v>
                </c:pt>
                <c:pt idx="2099">
                  <c:v>0.51124640402007304</c:v>
                </c:pt>
                <c:pt idx="2100">
                  <c:v>0.51124640402007304</c:v>
                </c:pt>
                <c:pt idx="2101">
                  <c:v>0.51124640402007304</c:v>
                </c:pt>
                <c:pt idx="2102">
                  <c:v>0.51124640402007304</c:v>
                </c:pt>
                <c:pt idx="2103">
                  <c:v>0.51124640402007304</c:v>
                </c:pt>
                <c:pt idx="2104">
                  <c:v>0.51124640402007304</c:v>
                </c:pt>
                <c:pt idx="2105">
                  <c:v>0.51124640402007304</c:v>
                </c:pt>
                <c:pt idx="2106">
                  <c:v>0.51124640402007304</c:v>
                </c:pt>
                <c:pt idx="2107">
                  <c:v>0.51124640402007304</c:v>
                </c:pt>
                <c:pt idx="2108">
                  <c:v>0.51124640402007304</c:v>
                </c:pt>
                <c:pt idx="2109">
                  <c:v>0.51124640402007304</c:v>
                </c:pt>
                <c:pt idx="2110">
                  <c:v>0.51124640402007304</c:v>
                </c:pt>
                <c:pt idx="2111">
                  <c:v>0.51124640402007304</c:v>
                </c:pt>
                <c:pt idx="2112">
                  <c:v>0.51124640402007304</c:v>
                </c:pt>
                <c:pt idx="2113">
                  <c:v>0.51124640402007304</c:v>
                </c:pt>
                <c:pt idx="2114">
                  <c:v>0.51124640402007304</c:v>
                </c:pt>
                <c:pt idx="2115">
                  <c:v>0.51124640402007304</c:v>
                </c:pt>
                <c:pt idx="2116">
                  <c:v>0.51124640402007304</c:v>
                </c:pt>
                <c:pt idx="2117">
                  <c:v>0.51124640402007304</c:v>
                </c:pt>
                <c:pt idx="2118">
                  <c:v>0.51124640402007304</c:v>
                </c:pt>
                <c:pt idx="2119">
                  <c:v>0.51124640402007304</c:v>
                </c:pt>
                <c:pt idx="2120">
                  <c:v>0.51124640402007304</c:v>
                </c:pt>
                <c:pt idx="2121">
                  <c:v>0.51124640402007304</c:v>
                </c:pt>
                <c:pt idx="2122">
                  <c:v>0.51124640402007304</c:v>
                </c:pt>
                <c:pt idx="2123">
                  <c:v>0.51124640402007304</c:v>
                </c:pt>
                <c:pt idx="2124">
                  <c:v>0.51124640402007304</c:v>
                </c:pt>
                <c:pt idx="2125">
                  <c:v>0.51124640402007304</c:v>
                </c:pt>
                <c:pt idx="2126">
                  <c:v>0.51124640402007304</c:v>
                </c:pt>
                <c:pt idx="2127">
                  <c:v>0.51124640402007304</c:v>
                </c:pt>
                <c:pt idx="2128">
                  <c:v>0.51124640402007304</c:v>
                </c:pt>
                <c:pt idx="2129">
                  <c:v>0.51124640402007304</c:v>
                </c:pt>
                <c:pt idx="2130">
                  <c:v>0.51124640402007304</c:v>
                </c:pt>
                <c:pt idx="2131">
                  <c:v>0.51124640402007304</c:v>
                </c:pt>
                <c:pt idx="2132">
                  <c:v>0.51124640402007304</c:v>
                </c:pt>
                <c:pt idx="2133">
                  <c:v>0.51124640402007304</c:v>
                </c:pt>
                <c:pt idx="2134">
                  <c:v>0.51124640402007304</c:v>
                </c:pt>
                <c:pt idx="2135">
                  <c:v>0.51124640402007304</c:v>
                </c:pt>
                <c:pt idx="2136">
                  <c:v>0.51124640402007304</c:v>
                </c:pt>
                <c:pt idx="2137">
                  <c:v>0.51124640402007304</c:v>
                </c:pt>
                <c:pt idx="2138">
                  <c:v>0.51124640402007304</c:v>
                </c:pt>
                <c:pt idx="2139">
                  <c:v>0.51124640402007304</c:v>
                </c:pt>
                <c:pt idx="2140">
                  <c:v>0.51124640402007304</c:v>
                </c:pt>
                <c:pt idx="2141">
                  <c:v>0.51124640402007304</c:v>
                </c:pt>
                <c:pt idx="2142">
                  <c:v>0.51124640402007304</c:v>
                </c:pt>
                <c:pt idx="2143">
                  <c:v>0.51124640402007304</c:v>
                </c:pt>
                <c:pt idx="2144">
                  <c:v>0.51124640402007304</c:v>
                </c:pt>
                <c:pt idx="2145">
                  <c:v>0.51124640402007304</c:v>
                </c:pt>
                <c:pt idx="2146">
                  <c:v>0.51124640402007304</c:v>
                </c:pt>
                <c:pt idx="2147">
                  <c:v>0.51124640402007304</c:v>
                </c:pt>
                <c:pt idx="2148">
                  <c:v>0.51124640402007304</c:v>
                </c:pt>
                <c:pt idx="2149">
                  <c:v>0.51124640402007304</c:v>
                </c:pt>
                <c:pt idx="2150">
                  <c:v>0.51124640402007304</c:v>
                </c:pt>
                <c:pt idx="2151">
                  <c:v>0.51124640402007304</c:v>
                </c:pt>
                <c:pt idx="2152">
                  <c:v>0.51124640402007304</c:v>
                </c:pt>
                <c:pt idx="2153">
                  <c:v>0.51124640402007304</c:v>
                </c:pt>
                <c:pt idx="2154">
                  <c:v>0.51124640402007304</c:v>
                </c:pt>
                <c:pt idx="2155">
                  <c:v>0.51124640402007304</c:v>
                </c:pt>
                <c:pt idx="2156">
                  <c:v>0.51124640402007304</c:v>
                </c:pt>
                <c:pt idx="2157">
                  <c:v>0.51124640402007304</c:v>
                </c:pt>
                <c:pt idx="2158">
                  <c:v>0.51124640402007304</c:v>
                </c:pt>
                <c:pt idx="2159">
                  <c:v>0.51124640402007304</c:v>
                </c:pt>
                <c:pt idx="2160">
                  <c:v>0.51124640402007304</c:v>
                </c:pt>
                <c:pt idx="2161">
                  <c:v>0.51124640402007304</c:v>
                </c:pt>
                <c:pt idx="2162">
                  <c:v>0.51124640402007304</c:v>
                </c:pt>
                <c:pt idx="2163">
                  <c:v>0.51124640402007304</c:v>
                </c:pt>
                <c:pt idx="2164">
                  <c:v>0.51124640402007304</c:v>
                </c:pt>
                <c:pt idx="2165">
                  <c:v>0.51124640402007304</c:v>
                </c:pt>
                <c:pt idx="2166">
                  <c:v>0.51124640402007304</c:v>
                </c:pt>
                <c:pt idx="2167">
                  <c:v>0.47643639304473673</c:v>
                </c:pt>
                <c:pt idx="2168">
                  <c:v>0.47643639304473673</c:v>
                </c:pt>
                <c:pt idx="2169">
                  <c:v>0.47643639304473673</c:v>
                </c:pt>
                <c:pt idx="2170">
                  <c:v>0.47643639304473673</c:v>
                </c:pt>
                <c:pt idx="2171">
                  <c:v>0.47643639304473673</c:v>
                </c:pt>
                <c:pt idx="2172">
                  <c:v>0.47643639304473673</c:v>
                </c:pt>
                <c:pt idx="2173">
                  <c:v>0.47643639304473673</c:v>
                </c:pt>
                <c:pt idx="2174">
                  <c:v>0.47643639304473673</c:v>
                </c:pt>
                <c:pt idx="2175">
                  <c:v>0.47643639304473673</c:v>
                </c:pt>
                <c:pt idx="2176">
                  <c:v>0.47643639304473673</c:v>
                </c:pt>
                <c:pt idx="2177">
                  <c:v>0.47643639304473673</c:v>
                </c:pt>
                <c:pt idx="2178">
                  <c:v>0.47643639304473673</c:v>
                </c:pt>
                <c:pt idx="2179">
                  <c:v>0.47643639304473673</c:v>
                </c:pt>
                <c:pt idx="2180">
                  <c:v>0.47643639304473673</c:v>
                </c:pt>
                <c:pt idx="2181">
                  <c:v>0.47643639304473673</c:v>
                </c:pt>
                <c:pt idx="2182">
                  <c:v>0.47643639304473673</c:v>
                </c:pt>
                <c:pt idx="2183">
                  <c:v>0.47643639304473673</c:v>
                </c:pt>
                <c:pt idx="2184">
                  <c:v>0.47643639304473673</c:v>
                </c:pt>
                <c:pt idx="2185">
                  <c:v>0.47643639304473673</c:v>
                </c:pt>
                <c:pt idx="2186">
                  <c:v>0.47643639304473673</c:v>
                </c:pt>
                <c:pt idx="2187">
                  <c:v>0.47643639304473673</c:v>
                </c:pt>
                <c:pt idx="2188">
                  <c:v>0.47643639304473673</c:v>
                </c:pt>
                <c:pt idx="2189">
                  <c:v>0.47643639304473673</c:v>
                </c:pt>
                <c:pt idx="2190">
                  <c:v>0.47643639304473673</c:v>
                </c:pt>
                <c:pt idx="2191">
                  <c:v>0.47643639304473673</c:v>
                </c:pt>
                <c:pt idx="2192">
                  <c:v>0.47643639304473673</c:v>
                </c:pt>
                <c:pt idx="2193">
                  <c:v>0.47643639304473673</c:v>
                </c:pt>
                <c:pt idx="2194">
                  <c:v>0.47643639304473673</c:v>
                </c:pt>
                <c:pt idx="2195">
                  <c:v>0.47643639304473673</c:v>
                </c:pt>
                <c:pt idx="2196">
                  <c:v>0.47643639304473673</c:v>
                </c:pt>
                <c:pt idx="2197">
                  <c:v>0.47643639304473673</c:v>
                </c:pt>
                <c:pt idx="2198">
                  <c:v>0.47643639304473673</c:v>
                </c:pt>
                <c:pt idx="2199">
                  <c:v>0.47643639304473673</c:v>
                </c:pt>
                <c:pt idx="2200">
                  <c:v>0.47643639304473673</c:v>
                </c:pt>
                <c:pt idx="2201">
                  <c:v>0.47643639304473673</c:v>
                </c:pt>
                <c:pt idx="2202">
                  <c:v>0.47643639304473673</c:v>
                </c:pt>
                <c:pt idx="2203">
                  <c:v>0.47643639304473673</c:v>
                </c:pt>
                <c:pt idx="2204">
                  <c:v>0.47643639304473673</c:v>
                </c:pt>
                <c:pt idx="2205">
                  <c:v>0.47643639304473673</c:v>
                </c:pt>
                <c:pt idx="2206">
                  <c:v>0.47643639304473673</c:v>
                </c:pt>
                <c:pt idx="2207">
                  <c:v>0.47643639304473673</c:v>
                </c:pt>
                <c:pt idx="2208">
                  <c:v>0.47643639304473673</c:v>
                </c:pt>
                <c:pt idx="2209">
                  <c:v>0.47643639304473673</c:v>
                </c:pt>
                <c:pt idx="2210">
                  <c:v>0.47643639304473673</c:v>
                </c:pt>
                <c:pt idx="2211">
                  <c:v>0.47643639304473673</c:v>
                </c:pt>
                <c:pt idx="2212">
                  <c:v>0.47643639304473673</c:v>
                </c:pt>
                <c:pt idx="2213">
                  <c:v>0.47643639304473673</c:v>
                </c:pt>
                <c:pt idx="2214">
                  <c:v>0.47643639304473673</c:v>
                </c:pt>
                <c:pt idx="2215">
                  <c:v>0.47643639304473673</c:v>
                </c:pt>
                <c:pt idx="2216">
                  <c:v>0.47643639304473673</c:v>
                </c:pt>
                <c:pt idx="2217">
                  <c:v>0.47643639304473673</c:v>
                </c:pt>
                <c:pt idx="2218">
                  <c:v>0.47643639304473673</c:v>
                </c:pt>
                <c:pt idx="2219">
                  <c:v>0.47643639304473673</c:v>
                </c:pt>
                <c:pt idx="2220">
                  <c:v>0.47643639304473673</c:v>
                </c:pt>
                <c:pt idx="2221">
                  <c:v>0.47643639304473673</c:v>
                </c:pt>
                <c:pt idx="2222">
                  <c:v>0.47643639304473673</c:v>
                </c:pt>
                <c:pt idx="2223">
                  <c:v>0.47643639304473673</c:v>
                </c:pt>
                <c:pt idx="2224">
                  <c:v>0.47643639304473673</c:v>
                </c:pt>
                <c:pt idx="2225">
                  <c:v>0.47643639304473673</c:v>
                </c:pt>
                <c:pt idx="2226">
                  <c:v>0.47643639304473673</c:v>
                </c:pt>
                <c:pt idx="2227">
                  <c:v>0.47643639304473673</c:v>
                </c:pt>
                <c:pt idx="2228">
                  <c:v>0.47643639304473673</c:v>
                </c:pt>
                <c:pt idx="2229">
                  <c:v>0.47643639304473673</c:v>
                </c:pt>
                <c:pt idx="2230">
                  <c:v>0.47643639304473673</c:v>
                </c:pt>
                <c:pt idx="2231">
                  <c:v>0.47643639304473673</c:v>
                </c:pt>
                <c:pt idx="2232">
                  <c:v>0.47643639304473673</c:v>
                </c:pt>
                <c:pt idx="2233">
                  <c:v>0.47643639304473673</c:v>
                </c:pt>
                <c:pt idx="2234">
                  <c:v>0.47643639304473673</c:v>
                </c:pt>
                <c:pt idx="2235">
                  <c:v>0.47643639304473673</c:v>
                </c:pt>
                <c:pt idx="2236">
                  <c:v>0.47643639304473673</c:v>
                </c:pt>
                <c:pt idx="2237">
                  <c:v>0.47643639304473673</c:v>
                </c:pt>
                <c:pt idx="2238">
                  <c:v>0.47643639304473673</c:v>
                </c:pt>
                <c:pt idx="2239">
                  <c:v>0.47643639304473673</c:v>
                </c:pt>
                <c:pt idx="2240">
                  <c:v>0.47643639304473673</c:v>
                </c:pt>
                <c:pt idx="2241">
                  <c:v>0.47643639304473673</c:v>
                </c:pt>
                <c:pt idx="2242">
                  <c:v>0.47643639304473673</c:v>
                </c:pt>
                <c:pt idx="2243">
                  <c:v>0.47643639304473673</c:v>
                </c:pt>
                <c:pt idx="2244">
                  <c:v>0.47643639304473673</c:v>
                </c:pt>
                <c:pt idx="2245">
                  <c:v>0.47643639304473673</c:v>
                </c:pt>
                <c:pt idx="2246">
                  <c:v>0.47643639304473673</c:v>
                </c:pt>
                <c:pt idx="2247">
                  <c:v>0.47643639304473673</c:v>
                </c:pt>
                <c:pt idx="2248">
                  <c:v>0.47643639304473673</c:v>
                </c:pt>
                <c:pt idx="2249">
                  <c:v>0.47643639304473673</c:v>
                </c:pt>
                <c:pt idx="2250">
                  <c:v>0.47643639304473673</c:v>
                </c:pt>
                <c:pt idx="2251">
                  <c:v>0.47643639304473673</c:v>
                </c:pt>
                <c:pt idx="2252">
                  <c:v>0.47643639304473673</c:v>
                </c:pt>
                <c:pt idx="2253">
                  <c:v>0.47643639304473673</c:v>
                </c:pt>
                <c:pt idx="2254">
                  <c:v>0.47643639304473673</c:v>
                </c:pt>
                <c:pt idx="2255">
                  <c:v>0.47643639304473673</c:v>
                </c:pt>
                <c:pt idx="2256">
                  <c:v>0.47643639304473673</c:v>
                </c:pt>
                <c:pt idx="2257">
                  <c:v>0.47643639304473673</c:v>
                </c:pt>
                <c:pt idx="2258">
                  <c:v>0.47643639304473673</c:v>
                </c:pt>
                <c:pt idx="2259">
                  <c:v>0.47643639304473673</c:v>
                </c:pt>
                <c:pt idx="2260">
                  <c:v>0.47643639304473673</c:v>
                </c:pt>
                <c:pt idx="2261">
                  <c:v>0.47643639304473673</c:v>
                </c:pt>
                <c:pt idx="2262">
                  <c:v>0.47643639304473673</c:v>
                </c:pt>
                <c:pt idx="2263">
                  <c:v>0.47643639304473673</c:v>
                </c:pt>
                <c:pt idx="2264">
                  <c:v>0.47643639304473673</c:v>
                </c:pt>
                <c:pt idx="2265">
                  <c:v>0.47643639304473673</c:v>
                </c:pt>
                <c:pt idx="2266">
                  <c:v>0.47643639304473673</c:v>
                </c:pt>
                <c:pt idx="2267">
                  <c:v>0.47643639304473673</c:v>
                </c:pt>
                <c:pt idx="2268">
                  <c:v>0.47643639304473673</c:v>
                </c:pt>
                <c:pt idx="2269">
                  <c:v>0.47643639304473673</c:v>
                </c:pt>
                <c:pt idx="2270">
                  <c:v>0.47643639304473673</c:v>
                </c:pt>
                <c:pt idx="2271">
                  <c:v>0.47643639304473673</c:v>
                </c:pt>
                <c:pt idx="2272">
                  <c:v>0.47643639304473673</c:v>
                </c:pt>
                <c:pt idx="2273">
                  <c:v>0.47643639304473673</c:v>
                </c:pt>
                <c:pt idx="2274">
                  <c:v>0.47643639304473673</c:v>
                </c:pt>
                <c:pt idx="2275">
                  <c:v>0.47643639304473673</c:v>
                </c:pt>
                <c:pt idx="2276">
                  <c:v>0.47643639304473673</c:v>
                </c:pt>
                <c:pt idx="2277">
                  <c:v>0.47643639304473673</c:v>
                </c:pt>
                <c:pt idx="2278">
                  <c:v>0.47643639304473673</c:v>
                </c:pt>
                <c:pt idx="2279">
                  <c:v>0.47643639304473673</c:v>
                </c:pt>
                <c:pt idx="2280">
                  <c:v>0.47643639304473673</c:v>
                </c:pt>
                <c:pt idx="2281">
                  <c:v>0.47643639304473673</c:v>
                </c:pt>
                <c:pt idx="2282">
                  <c:v>0.47643639304473673</c:v>
                </c:pt>
                <c:pt idx="2283">
                  <c:v>0.47643639304473673</c:v>
                </c:pt>
                <c:pt idx="2284">
                  <c:v>0.47643639304473673</c:v>
                </c:pt>
                <c:pt idx="2285">
                  <c:v>0.47643639304473673</c:v>
                </c:pt>
                <c:pt idx="2286">
                  <c:v>0.47643639304473673</c:v>
                </c:pt>
                <c:pt idx="2287">
                  <c:v>0.47643639304473673</c:v>
                </c:pt>
                <c:pt idx="2288">
                  <c:v>0.47643639304473673</c:v>
                </c:pt>
                <c:pt idx="2289">
                  <c:v>0.47643639304473673</c:v>
                </c:pt>
                <c:pt idx="2290">
                  <c:v>0.47643639304473673</c:v>
                </c:pt>
                <c:pt idx="2291">
                  <c:v>0.47643639304473673</c:v>
                </c:pt>
                <c:pt idx="2292">
                  <c:v>0.47643639304473673</c:v>
                </c:pt>
                <c:pt idx="2293">
                  <c:v>0.47643639304473673</c:v>
                </c:pt>
                <c:pt idx="2294">
                  <c:v>0.4429882492605714</c:v>
                </c:pt>
                <c:pt idx="2295">
                  <c:v>0.4429882492605714</c:v>
                </c:pt>
                <c:pt idx="2296">
                  <c:v>0.4429882492605714</c:v>
                </c:pt>
                <c:pt idx="2297">
                  <c:v>0.4429882492605714</c:v>
                </c:pt>
                <c:pt idx="2298">
                  <c:v>0.4429882492605714</c:v>
                </c:pt>
                <c:pt idx="2299">
                  <c:v>0.4429882492605714</c:v>
                </c:pt>
                <c:pt idx="2300">
                  <c:v>0.4429882492605714</c:v>
                </c:pt>
                <c:pt idx="2301">
                  <c:v>0.4429882492605714</c:v>
                </c:pt>
                <c:pt idx="2302">
                  <c:v>0.4429882492605714</c:v>
                </c:pt>
                <c:pt idx="2303">
                  <c:v>0.4429882492605714</c:v>
                </c:pt>
                <c:pt idx="2304">
                  <c:v>0.4429882492605714</c:v>
                </c:pt>
                <c:pt idx="2305">
                  <c:v>0.4429882492605714</c:v>
                </c:pt>
                <c:pt idx="2306">
                  <c:v>0.4429882492605714</c:v>
                </c:pt>
                <c:pt idx="2307">
                  <c:v>0.4429882492605714</c:v>
                </c:pt>
                <c:pt idx="2308">
                  <c:v>0.4429882492605714</c:v>
                </c:pt>
                <c:pt idx="2309">
                  <c:v>0.4429882492605714</c:v>
                </c:pt>
                <c:pt idx="2310">
                  <c:v>0.4429882492605714</c:v>
                </c:pt>
                <c:pt idx="2311">
                  <c:v>0.4429882492605714</c:v>
                </c:pt>
                <c:pt idx="2312">
                  <c:v>0.4429882492605714</c:v>
                </c:pt>
                <c:pt idx="2313">
                  <c:v>0.4429882492605714</c:v>
                </c:pt>
                <c:pt idx="2314">
                  <c:v>0.4429882492605714</c:v>
                </c:pt>
                <c:pt idx="2315">
                  <c:v>0.4429882492605714</c:v>
                </c:pt>
                <c:pt idx="2316">
                  <c:v>0.4429882492605714</c:v>
                </c:pt>
                <c:pt idx="2317">
                  <c:v>0.4429882492605714</c:v>
                </c:pt>
                <c:pt idx="2318">
                  <c:v>0.4429882492605714</c:v>
                </c:pt>
                <c:pt idx="2319">
                  <c:v>0.4429882492605714</c:v>
                </c:pt>
                <c:pt idx="2320">
                  <c:v>0.4429882492605714</c:v>
                </c:pt>
                <c:pt idx="2321">
                  <c:v>0.4429882492605714</c:v>
                </c:pt>
                <c:pt idx="2322">
                  <c:v>0.4429882492605714</c:v>
                </c:pt>
                <c:pt idx="2323">
                  <c:v>0.4429882492605714</c:v>
                </c:pt>
                <c:pt idx="2324">
                  <c:v>0.4429882492605714</c:v>
                </c:pt>
                <c:pt idx="2325">
                  <c:v>0.4429882492605714</c:v>
                </c:pt>
                <c:pt idx="2326">
                  <c:v>0.4429882492605714</c:v>
                </c:pt>
                <c:pt idx="2327">
                  <c:v>0.4429882492605714</c:v>
                </c:pt>
                <c:pt idx="2328">
                  <c:v>0.4429882492605714</c:v>
                </c:pt>
                <c:pt idx="2329">
                  <c:v>0.4429882492605714</c:v>
                </c:pt>
                <c:pt idx="2330">
                  <c:v>0.4429882492605714</c:v>
                </c:pt>
                <c:pt idx="2331">
                  <c:v>0.4429882492605714</c:v>
                </c:pt>
                <c:pt idx="2332">
                  <c:v>0.4429882492605714</c:v>
                </c:pt>
                <c:pt idx="2333">
                  <c:v>0.4429882492605714</c:v>
                </c:pt>
                <c:pt idx="2334">
                  <c:v>0.4429882492605714</c:v>
                </c:pt>
                <c:pt idx="2335">
                  <c:v>0.4429882492605714</c:v>
                </c:pt>
                <c:pt idx="2336">
                  <c:v>0.4429882492605714</c:v>
                </c:pt>
                <c:pt idx="2337">
                  <c:v>0.4429882492605714</c:v>
                </c:pt>
                <c:pt idx="2338">
                  <c:v>0.4429882492605714</c:v>
                </c:pt>
                <c:pt idx="2339">
                  <c:v>0.4429882492605714</c:v>
                </c:pt>
                <c:pt idx="2340">
                  <c:v>0.4429882492605714</c:v>
                </c:pt>
                <c:pt idx="2341">
                  <c:v>0.4429882492605714</c:v>
                </c:pt>
                <c:pt idx="2342">
                  <c:v>0.4429882492605714</c:v>
                </c:pt>
                <c:pt idx="2343">
                  <c:v>0.4429882492605714</c:v>
                </c:pt>
                <c:pt idx="2344">
                  <c:v>0.4429882492605714</c:v>
                </c:pt>
                <c:pt idx="2345">
                  <c:v>0.4429882492605714</c:v>
                </c:pt>
                <c:pt idx="2346">
                  <c:v>0.4429882492605714</c:v>
                </c:pt>
                <c:pt idx="2347">
                  <c:v>0.4429882492605714</c:v>
                </c:pt>
                <c:pt idx="2348">
                  <c:v>0.4429882492605714</c:v>
                </c:pt>
                <c:pt idx="2349">
                  <c:v>0.4429882492605714</c:v>
                </c:pt>
                <c:pt idx="2350">
                  <c:v>0.4429882492605714</c:v>
                </c:pt>
                <c:pt idx="2351">
                  <c:v>0.4429882492605714</c:v>
                </c:pt>
                <c:pt idx="2352">
                  <c:v>0.4429882492605714</c:v>
                </c:pt>
                <c:pt idx="2353">
                  <c:v>0.4429882492605714</c:v>
                </c:pt>
                <c:pt idx="2354">
                  <c:v>0.4429882492605714</c:v>
                </c:pt>
                <c:pt idx="2355">
                  <c:v>0.4429882492605714</c:v>
                </c:pt>
                <c:pt idx="2356">
                  <c:v>0.4429882492605714</c:v>
                </c:pt>
                <c:pt idx="2357">
                  <c:v>0.4429882492605714</c:v>
                </c:pt>
                <c:pt idx="2358">
                  <c:v>0.4429882492605714</c:v>
                </c:pt>
                <c:pt idx="2359">
                  <c:v>0.4429882492605714</c:v>
                </c:pt>
                <c:pt idx="2360">
                  <c:v>0.4429882492605714</c:v>
                </c:pt>
                <c:pt idx="2361">
                  <c:v>0.4429882492605714</c:v>
                </c:pt>
                <c:pt idx="2362">
                  <c:v>0.4429882492605714</c:v>
                </c:pt>
                <c:pt idx="2363">
                  <c:v>0.4429882492605714</c:v>
                </c:pt>
                <c:pt idx="2364">
                  <c:v>0.4429882492605714</c:v>
                </c:pt>
                <c:pt idx="2365">
                  <c:v>0.4429882492605714</c:v>
                </c:pt>
                <c:pt idx="2366">
                  <c:v>0.4429882492605714</c:v>
                </c:pt>
                <c:pt idx="2367">
                  <c:v>0.4429882492605714</c:v>
                </c:pt>
                <c:pt idx="2368">
                  <c:v>0.4429882492605714</c:v>
                </c:pt>
                <c:pt idx="2369">
                  <c:v>0.4429882492605714</c:v>
                </c:pt>
                <c:pt idx="2370">
                  <c:v>0.4429882492605714</c:v>
                </c:pt>
                <c:pt idx="2371">
                  <c:v>0.4429882492605714</c:v>
                </c:pt>
                <c:pt idx="2372">
                  <c:v>0.4429882492605714</c:v>
                </c:pt>
                <c:pt idx="2373">
                  <c:v>0.4429882492605714</c:v>
                </c:pt>
                <c:pt idx="2374">
                  <c:v>0.4429882492605714</c:v>
                </c:pt>
                <c:pt idx="2375">
                  <c:v>0.4429882492605714</c:v>
                </c:pt>
                <c:pt idx="2376">
                  <c:v>0.4429882492605714</c:v>
                </c:pt>
                <c:pt idx="2377">
                  <c:v>0.4429882492605714</c:v>
                </c:pt>
                <c:pt idx="2378">
                  <c:v>0.4429882492605714</c:v>
                </c:pt>
                <c:pt idx="2379">
                  <c:v>0.4429882492605714</c:v>
                </c:pt>
                <c:pt idx="2380">
                  <c:v>0.4429882492605714</c:v>
                </c:pt>
                <c:pt idx="2381">
                  <c:v>0.4429882492605714</c:v>
                </c:pt>
                <c:pt idx="2382">
                  <c:v>0.4429882492605714</c:v>
                </c:pt>
                <c:pt idx="2383">
                  <c:v>0.4429882492605714</c:v>
                </c:pt>
                <c:pt idx="2384">
                  <c:v>0.4429882492605714</c:v>
                </c:pt>
                <c:pt idx="2385">
                  <c:v>0.4429882492605714</c:v>
                </c:pt>
                <c:pt idx="2386">
                  <c:v>0.4429882492605714</c:v>
                </c:pt>
                <c:pt idx="2387">
                  <c:v>0.4429882492605714</c:v>
                </c:pt>
                <c:pt idx="2388">
                  <c:v>0.4429882492605714</c:v>
                </c:pt>
                <c:pt idx="2389">
                  <c:v>0.4429882492605714</c:v>
                </c:pt>
                <c:pt idx="2390">
                  <c:v>0.4429882492605714</c:v>
                </c:pt>
                <c:pt idx="2391">
                  <c:v>0.4429882492605714</c:v>
                </c:pt>
                <c:pt idx="2392">
                  <c:v>0.4429882492605714</c:v>
                </c:pt>
                <c:pt idx="2393">
                  <c:v>0.4429882492605714</c:v>
                </c:pt>
                <c:pt idx="2394">
                  <c:v>0.4429882492605714</c:v>
                </c:pt>
                <c:pt idx="2395">
                  <c:v>0.4429882492605714</c:v>
                </c:pt>
                <c:pt idx="2396">
                  <c:v>0.4429882492605714</c:v>
                </c:pt>
                <c:pt idx="2397">
                  <c:v>0.4429882492605714</c:v>
                </c:pt>
                <c:pt idx="2398">
                  <c:v>0.4429882492605714</c:v>
                </c:pt>
                <c:pt idx="2399">
                  <c:v>0.4429882492605714</c:v>
                </c:pt>
                <c:pt idx="2400">
                  <c:v>0.4429882492605714</c:v>
                </c:pt>
                <c:pt idx="2401">
                  <c:v>0.4429882492605714</c:v>
                </c:pt>
                <c:pt idx="2402">
                  <c:v>0.4429882492605714</c:v>
                </c:pt>
                <c:pt idx="2403">
                  <c:v>0.4429882492605714</c:v>
                </c:pt>
                <c:pt idx="2404">
                  <c:v>0.4429882492605714</c:v>
                </c:pt>
                <c:pt idx="2405">
                  <c:v>0.4429882492605714</c:v>
                </c:pt>
                <c:pt idx="2406">
                  <c:v>0.4429882492605714</c:v>
                </c:pt>
                <c:pt idx="2407">
                  <c:v>0.4429882492605714</c:v>
                </c:pt>
                <c:pt idx="2408">
                  <c:v>0.4429882492605714</c:v>
                </c:pt>
                <c:pt idx="2409">
                  <c:v>0.4429882492605714</c:v>
                </c:pt>
                <c:pt idx="2410">
                  <c:v>0.4429882492605714</c:v>
                </c:pt>
                <c:pt idx="2411">
                  <c:v>0.4429882492605714</c:v>
                </c:pt>
                <c:pt idx="2412">
                  <c:v>0.4429882492605714</c:v>
                </c:pt>
                <c:pt idx="2413">
                  <c:v>0.4429882492605714</c:v>
                </c:pt>
                <c:pt idx="2414">
                  <c:v>0.4429882492605714</c:v>
                </c:pt>
                <c:pt idx="2415">
                  <c:v>0.4429882492605714</c:v>
                </c:pt>
                <c:pt idx="2416">
                  <c:v>0.4429882492605714</c:v>
                </c:pt>
                <c:pt idx="2417">
                  <c:v>0.4429882492605714</c:v>
                </c:pt>
                <c:pt idx="2418">
                  <c:v>0.4429882492605714</c:v>
                </c:pt>
                <c:pt idx="2419">
                  <c:v>0.4429882492605714</c:v>
                </c:pt>
                <c:pt idx="2420">
                  <c:v>0.4429882492605714</c:v>
                </c:pt>
                <c:pt idx="2421">
                  <c:v>0.4429882492605714</c:v>
                </c:pt>
                <c:pt idx="2422">
                  <c:v>0.4429882492605714</c:v>
                </c:pt>
                <c:pt idx="2423">
                  <c:v>0.4429882492605714</c:v>
                </c:pt>
                <c:pt idx="2424">
                  <c:v>0.4429882492605714</c:v>
                </c:pt>
                <c:pt idx="2425">
                  <c:v>0.4429882492605714</c:v>
                </c:pt>
                <c:pt idx="2426">
                  <c:v>0.4429882492605714</c:v>
                </c:pt>
                <c:pt idx="2427">
                  <c:v>0.4429882492605714</c:v>
                </c:pt>
                <c:pt idx="2428">
                  <c:v>0.4429882492605714</c:v>
                </c:pt>
                <c:pt idx="2429">
                  <c:v>0.4429882492605714</c:v>
                </c:pt>
                <c:pt idx="2430">
                  <c:v>0.4429882492605714</c:v>
                </c:pt>
                <c:pt idx="2431">
                  <c:v>0.4429882492605714</c:v>
                </c:pt>
                <c:pt idx="2432">
                  <c:v>0.4429882492605714</c:v>
                </c:pt>
                <c:pt idx="2433">
                  <c:v>0.4429882492605714</c:v>
                </c:pt>
                <c:pt idx="2434">
                  <c:v>0.4429882492605714</c:v>
                </c:pt>
                <c:pt idx="2435">
                  <c:v>0.4429882492605714</c:v>
                </c:pt>
                <c:pt idx="2436">
                  <c:v>0.4429882492605714</c:v>
                </c:pt>
                <c:pt idx="2437">
                  <c:v>0.4429882492605714</c:v>
                </c:pt>
                <c:pt idx="2438">
                  <c:v>0.4429882492605714</c:v>
                </c:pt>
                <c:pt idx="2439">
                  <c:v>0.4429882492605714</c:v>
                </c:pt>
                <c:pt idx="2440">
                  <c:v>0.4429882492605714</c:v>
                </c:pt>
                <c:pt idx="2441">
                  <c:v>0.4429882492605714</c:v>
                </c:pt>
                <c:pt idx="2442">
                  <c:v>0.41079094183340797</c:v>
                </c:pt>
                <c:pt idx="2443">
                  <c:v>0.41079094183340797</c:v>
                </c:pt>
                <c:pt idx="2444">
                  <c:v>0.41079094183340797</c:v>
                </c:pt>
                <c:pt idx="2445">
                  <c:v>0.41079094183340797</c:v>
                </c:pt>
                <c:pt idx="2446">
                  <c:v>0.41079094183340797</c:v>
                </c:pt>
                <c:pt idx="2447">
                  <c:v>0.41079094183340797</c:v>
                </c:pt>
                <c:pt idx="2448">
                  <c:v>0.41079094183340797</c:v>
                </c:pt>
                <c:pt idx="2449">
                  <c:v>0.41079094183340797</c:v>
                </c:pt>
                <c:pt idx="2450">
                  <c:v>0.41079094183340797</c:v>
                </c:pt>
                <c:pt idx="2451">
                  <c:v>0.41079094183340797</c:v>
                </c:pt>
                <c:pt idx="2452">
                  <c:v>0.41079094183340797</c:v>
                </c:pt>
                <c:pt idx="2453">
                  <c:v>0.41079094183340797</c:v>
                </c:pt>
                <c:pt idx="2454">
                  <c:v>0.41079094183340797</c:v>
                </c:pt>
                <c:pt idx="2455">
                  <c:v>0.41079094183340797</c:v>
                </c:pt>
                <c:pt idx="2456">
                  <c:v>0.41079094183340797</c:v>
                </c:pt>
                <c:pt idx="2457">
                  <c:v>0.41079094183340797</c:v>
                </c:pt>
                <c:pt idx="2458">
                  <c:v>0.41079094183340797</c:v>
                </c:pt>
                <c:pt idx="2459">
                  <c:v>0.41079094183340797</c:v>
                </c:pt>
                <c:pt idx="2460">
                  <c:v>0.41079094183340797</c:v>
                </c:pt>
                <c:pt idx="2461">
                  <c:v>0.41079094183340797</c:v>
                </c:pt>
                <c:pt idx="2462">
                  <c:v>0.41079094183340797</c:v>
                </c:pt>
                <c:pt idx="2463">
                  <c:v>0.41079094183340797</c:v>
                </c:pt>
                <c:pt idx="2464">
                  <c:v>0.41079094183340797</c:v>
                </c:pt>
                <c:pt idx="2465">
                  <c:v>0.41079094183340797</c:v>
                </c:pt>
                <c:pt idx="2466">
                  <c:v>0.41079094183340797</c:v>
                </c:pt>
                <c:pt idx="2467">
                  <c:v>0.41079094183340797</c:v>
                </c:pt>
                <c:pt idx="2468">
                  <c:v>0.41079094183340797</c:v>
                </c:pt>
                <c:pt idx="2469">
                  <c:v>0.41079094183340797</c:v>
                </c:pt>
                <c:pt idx="2470">
                  <c:v>0.41079094183340797</c:v>
                </c:pt>
                <c:pt idx="2471">
                  <c:v>0.41079094183340797</c:v>
                </c:pt>
                <c:pt idx="2472">
                  <c:v>0.41079094183340797</c:v>
                </c:pt>
                <c:pt idx="2473">
                  <c:v>0.41079094183340797</c:v>
                </c:pt>
                <c:pt idx="2474">
                  <c:v>0.41079094183340797</c:v>
                </c:pt>
                <c:pt idx="2475">
                  <c:v>0.41079094183340797</c:v>
                </c:pt>
                <c:pt idx="2476">
                  <c:v>0.41079094183340797</c:v>
                </c:pt>
                <c:pt idx="2477">
                  <c:v>0.41079094183340797</c:v>
                </c:pt>
                <c:pt idx="2478">
                  <c:v>0.41079094183340797</c:v>
                </c:pt>
                <c:pt idx="2479">
                  <c:v>0.41079094183340797</c:v>
                </c:pt>
                <c:pt idx="2480">
                  <c:v>0.41079094183340797</c:v>
                </c:pt>
                <c:pt idx="2481">
                  <c:v>0.41079094183340797</c:v>
                </c:pt>
                <c:pt idx="2482">
                  <c:v>0.41079094183340797</c:v>
                </c:pt>
                <c:pt idx="2483">
                  <c:v>0.41079094183340797</c:v>
                </c:pt>
                <c:pt idx="2484">
                  <c:v>0.41079094183340797</c:v>
                </c:pt>
                <c:pt idx="2485">
                  <c:v>0.41079094183340797</c:v>
                </c:pt>
                <c:pt idx="2486">
                  <c:v>0.41079094183340797</c:v>
                </c:pt>
                <c:pt idx="2487">
                  <c:v>0.41079094183340797</c:v>
                </c:pt>
                <c:pt idx="2488">
                  <c:v>0.41079094183340797</c:v>
                </c:pt>
                <c:pt idx="2489">
                  <c:v>0.41079094183340797</c:v>
                </c:pt>
                <c:pt idx="2490">
                  <c:v>0.41079094183340797</c:v>
                </c:pt>
                <c:pt idx="2491">
                  <c:v>0.41079094183340797</c:v>
                </c:pt>
                <c:pt idx="2492">
                  <c:v>0.41079094183340797</c:v>
                </c:pt>
                <c:pt idx="2493">
                  <c:v>0.41079094183340797</c:v>
                </c:pt>
                <c:pt idx="2494">
                  <c:v>0.41079094183340797</c:v>
                </c:pt>
                <c:pt idx="2495">
                  <c:v>0.41079094183340797</c:v>
                </c:pt>
                <c:pt idx="2496">
                  <c:v>0.41079094183340797</c:v>
                </c:pt>
                <c:pt idx="2497">
                  <c:v>0.41079094183340797</c:v>
                </c:pt>
                <c:pt idx="2498">
                  <c:v>0.41079094183340797</c:v>
                </c:pt>
                <c:pt idx="2499">
                  <c:v>0.41079094183340797</c:v>
                </c:pt>
                <c:pt idx="2500">
                  <c:v>0.41079094183340797</c:v>
                </c:pt>
                <c:pt idx="2501">
                  <c:v>0.41079094183340797</c:v>
                </c:pt>
                <c:pt idx="2502">
                  <c:v>0.41079094183340797</c:v>
                </c:pt>
                <c:pt idx="2503">
                  <c:v>0.41079094183340797</c:v>
                </c:pt>
                <c:pt idx="2504">
                  <c:v>0.41079094183340797</c:v>
                </c:pt>
                <c:pt idx="2505">
                  <c:v>0.41079094183340797</c:v>
                </c:pt>
                <c:pt idx="2506">
                  <c:v>0.41079094183340797</c:v>
                </c:pt>
                <c:pt idx="2507">
                  <c:v>0.41079094183340797</c:v>
                </c:pt>
                <c:pt idx="2508">
                  <c:v>0.41079094183340797</c:v>
                </c:pt>
                <c:pt idx="2509">
                  <c:v>0.41079094183340797</c:v>
                </c:pt>
                <c:pt idx="2510">
                  <c:v>0.41079094183340797</c:v>
                </c:pt>
                <c:pt idx="2511">
                  <c:v>0.41079094183340797</c:v>
                </c:pt>
                <c:pt idx="2512">
                  <c:v>0.41079094183340797</c:v>
                </c:pt>
                <c:pt idx="2513">
                  <c:v>0.41079094183340797</c:v>
                </c:pt>
                <c:pt idx="2514">
                  <c:v>0.41079094183340797</c:v>
                </c:pt>
                <c:pt idx="2515">
                  <c:v>0.41079094183340797</c:v>
                </c:pt>
                <c:pt idx="2516">
                  <c:v>0.41079094183340797</c:v>
                </c:pt>
                <c:pt idx="2517">
                  <c:v>0.41079094183340797</c:v>
                </c:pt>
                <c:pt idx="2518">
                  <c:v>0.41079094183340797</c:v>
                </c:pt>
                <c:pt idx="2519">
                  <c:v>0.41079094183340797</c:v>
                </c:pt>
                <c:pt idx="2520">
                  <c:v>0.41079094183340797</c:v>
                </c:pt>
                <c:pt idx="2521">
                  <c:v>0.41079094183340797</c:v>
                </c:pt>
                <c:pt idx="2522">
                  <c:v>0.41079094183340797</c:v>
                </c:pt>
                <c:pt idx="2523">
                  <c:v>0.41079094183340797</c:v>
                </c:pt>
                <c:pt idx="2524">
                  <c:v>0.41079094183340797</c:v>
                </c:pt>
                <c:pt idx="2525">
                  <c:v>0.41079094183340797</c:v>
                </c:pt>
                <c:pt idx="2526">
                  <c:v>0.41079094183340797</c:v>
                </c:pt>
                <c:pt idx="2527">
                  <c:v>0.41079094183340797</c:v>
                </c:pt>
                <c:pt idx="2528">
                  <c:v>0.41079094183340797</c:v>
                </c:pt>
                <c:pt idx="2529">
                  <c:v>0.41079094183340797</c:v>
                </c:pt>
                <c:pt idx="2530">
                  <c:v>0.41079094183340797</c:v>
                </c:pt>
                <c:pt idx="2531">
                  <c:v>0.41079094183340797</c:v>
                </c:pt>
                <c:pt idx="2532">
                  <c:v>0.41079094183340797</c:v>
                </c:pt>
                <c:pt idx="2533">
                  <c:v>0.41079094183340797</c:v>
                </c:pt>
                <c:pt idx="2534">
                  <c:v>0.41079094183340797</c:v>
                </c:pt>
                <c:pt idx="2535">
                  <c:v>0.41079094183340797</c:v>
                </c:pt>
                <c:pt idx="2536">
                  <c:v>0.41079094183340797</c:v>
                </c:pt>
                <c:pt idx="2537">
                  <c:v>0.41079094183340797</c:v>
                </c:pt>
                <c:pt idx="2538">
                  <c:v>0.41079094183340797</c:v>
                </c:pt>
                <c:pt idx="2539">
                  <c:v>0.41079094183340797</c:v>
                </c:pt>
                <c:pt idx="2540">
                  <c:v>0.41079094183340797</c:v>
                </c:pt>
                <c:pt idx="2541">
                  <c:v>0.41079094183340797</c:v>
                </c:pt>
                <c:pt idx="2542">
                  <c:v>0.41079094183340797</c:v>
                </c:pt>
                <c:pt idx="2543">
                  <c:v>0.41079094183340797</c:v>
                </c:pt>
                <c:pt idx="2544">
                  <c:v>0.41079094183340797</c:v>
                </c:pt>
                <c:pt idx="2545">
                  <c:v>0.41079094183340797</c:v>
                </c:pt>
                <c:pt idx="2546">
                  <c:v>0.41079094183340797</c:v>
                </c:pt>
                <c:pt idx="2547">
                  <c:v>0.41079094183340797</c:v>
                </c:pt>
                <c:pt idx="2548">
                  <c:v>0.41079094183340797</c:v>
                </c:pt>
                <c:pt idx="2549">
                  <c:v>0.41079094183340797</c:v>
                </c:pt>
                <c:pt idx="2550">
                  <c:v>0.41079094183340797</c:v>
                </c:pt>
                <c:pt idx="2551">
                  <c:v>0.41079094183340797</c:v>
                </c:pt>
                <c:pt idx="2552">
                  <c:v>0.41079094183340797</c:v>
                </c:pt>
                <c:pt idx="2553">
                  <c:v>0.41079094183340797</c:v>
                </c:pt>
                <c:pt idx="2554">
                  <c:v>0.41079094183340797</c:v>
                </c:pt>
                <c:pt idx="2555">
                  <c:v>0.41079094183340797</c:v>
                </c:pt>
                <c:pt idx="2556">
                  <c:v>0.41079094183340797</c:v>
                </c:pt>
                <c:pt idx="2557">
                  <c:v>0.41079094183340797</c:v>
                </c:pt>
                <c:pt idx="2558">
                  <c:v>0.41079094183340797</c:v>
                </c:pt>
                <c:pt idx="2559">
                  <c:v>0.41079094183340797</c:v>
                </c:pt>
                <c:pt idx="2560">
                  <c:v>0.41079094183340797</c:v>
                </c:pt>
                <c:pt idx="2561">
                  <c:v>0.41079094183340797</c:v>
                </c:pt>
                <c:pt idx="2562">
                  <c:v>0.41079094183340797</c:v>
                </c:pt>
                <c:pt idx="2563">
                  <c:v>0.41079094183340797</c:v>
                </c:pt>
                <c:pt idx="2564">
                  <c:v>0.41079094183340797</c:v>
                </c:pt>
                <c:pt idx="2565">
                  <c:v>0.41079094183340797</c:v>
                </c:pt>
                <c:pt idx="2566">
                  <c:v>0.41079094183340797</c:v>
                </c:pt>
                <c:pt idx="2567">
                  <c:v>0.41079094183340797</c:v>
                </c:pt>
                <c:pt idx="2568">
                  <c:v>0.41079094183340797</c:v>
                </c:pt>
                <c:pt idx="2569">
                  <c:v>0.41079094183340797</c:v>
                </c:pt>
                <c:pt idx="2570">
                  <c:v>0.41079094183340797</c:v>
                </c:pt>
                <c:pt idx="2571">
                  <c:v>0.41079094183340797</c:v>
                </c:pt>
                <c:pt idx="2572">
                  <c:v>0.41079094183340797</c:v>
                </c:pt>
                <c:pt idx="2573">
                  <c:v>0.41079094183340797</c:v>
                </c:pt>
                <c:pt idx="2574">
                  <c:v>0.41079094183340797</c:v>
                </c:pt>
                <c:pt idx="2575">
                  <c:v>0.41079094183340797</c:v>
                </c:pt>
                <c:pt idx="2576">
                  <c:v>0.41079094183340797</c:v>
                </c:pt>
                <c:pt idx="2577">
                  <c:v>0.41079094183340797</c:v>
                </c:pt>
                <c:pt idx="2578">
                  <c:v>0.41079094183340797</c:v>
                </c:pt>
                <c:pt idx="2579">
                  <c:v>0.41079094183340797</c:v>
                </c:pt>
                <c:pt idx="2580">
                  <c:v>0.41079094183340797</c:v>
                </c:pt>
                <c:pt idx="2581">
                  <c:v>0.41079094183340797</c:v>
                </c:pt>
                <c:pt idx="2582">
                  <c:v>0.41079094183340797</c:v>
                </c:pt>
                <c:pt idx="2583">
                  <c:v>0.41079094183340797</c:v>
                </c:pt>
                <c:pt idx="2584">
                  <c:v>0.41079094183340797</c:v>
                </c:pt>
                <c:pt idx="2585">
                  <c:v>0.41079094183340797</c:v>
                </c:pt>
                <c:pt idx="2586">
                  <c:v>0.41079094183340797</c:v>
                </c:pt>
                <c:pt idx="2587">
                  <c:v>0.41079094183340797</c:v>
                </c:pt>
                <c:pt idx="2588">
                  <c:v>0.41079094183340797</c:v>
                </c:pt>
                <c:pt idx="2589">
                  <c:v>0.41079094183340797</c:v>
                </c:pt>
                <c:pt idx="2590">
                  <c:v>0.41079094183340797</c:v>
                </c:pt>
                <c:pt idx="2591">
                  <c:v>0.41079094183340797</c:v>
                </c:pt>
                <c:pt idx="2592">
                  <c:v>0.41079094183340797</c:v>
                </c:pt>
                <c:pt idx="2593">
                  <c:v>0.38197961946877829</c:v>
                </c:pt>
                <c:pt idx="2594">
                  <c:v>0.38197961946877829</c:v>
                </c:pt>
                <c:pt idx="2595">
                  <c:v>0.38197961946877829</c:v>
                </c:pt>
                <c:pt idx="2596">
                  <c:v>0.38197961946877829</c:v>
                </c:pt>
                <c:pt idx="2597">
                  <c:v>0.38197961946877829</c:v>
                </c:pt>
                <c:pt idx="2598">
                  <c:v>0.38197961946877829</c:v>
                </c:pt>
                <c:pt idx="2599">
                  <c:v>0.38197961946877829</c:v>
                </c:pt>
                <c:pt idx="2600">
                  <c:v>0.38197961946877829</c:v>
                </c:pt>
                <c:pt idx="2601">
                  <c:v>0.38197961946877829</c:v>
                </c:pt>
                <c:pt idx="2602">
                  <c:v>0.38197961946877829</c:v>
                </c:pt>
                <c:pt idx="2603">
                  <c:v>0.38197961946877829</c:v>
                </c:pt>
                <c:pt idx="2604">
                  <c:v>0.38197961946877829</c:v>
                </c:pt>
                <c:pt idx="2605">
                  <c:v>0.38197961946877829</c:v>
                </c:pt>
                <c:pt idx="2606">
                  <c:v>0.38197961946877829</c:v>
                </c:pt>
                <c:pt idx="2607">
                  <c:v>0.38197961946877829</c:v>
                </c:pt>
                <c:pt idx="2608">
                  <c:v>0.38197961946877829</c:v>
                </c:pt>
                <c:pt idx="2609">
                  <c:v>0.38197961946877829</c:v>
                </c:pt>
                <c:pt idx="2610">
                  <c:v>0.38197961946877829</c:v>
                </c:pt>
                <c:pt idx="2611">
                  <c:v>0.38197961946877829</c:v>
                </c:pt>
                <c:pt idx="2612">
                  <c:v>0.38197961946877829</c:v>
                </c:pt>
                <c:pt idx="2613">
                  <c:v>0.38197961946877829</c:v>
                </c:pt>
                <c:pt idx="2614">
                  <c:v>0.38197961946877829</c:v>
                </c:pt>
                <c:pt idx="2615">
                  <c:v>0.38197961946877829</c:v>
                </c:pt>
                <c:pt idx="2616">
                  <c:v>0.38197961946877829</c:v>
                </c:pt>
                <c:pt idx="2617">
                  <c:v>0.38197961946877829</c:v>
                </c:pt>
                <c:pt idx="2618">
                  <c:v>0.38197961946877829</c:v>
                </c:pt>
                <c:pt idx="2619">
                  <c:v>0.38197961946877829</c:v>
                </c:pt>
                <c:pt idx="2620">
                  <c:v>0.38197961946877829</c:v>
                </c:pt>
                <c:pt idx="2621">
                  <c:v>0.38197961946877829</c:v>
                </c:pt>
                <c:pt idx="2622">
                  <c:v>0.38197961946877829</c:v>
                </c:pt>
                <c:pt idx="2623">
                  <c:v>0.38197961946877829</c:v>
                </c:pt>
                <c:pt idx="2624">
                  <c:v>0.38197961946877829</c:v>
                </c:pt>
                <c:pt idx="2625">
                  <c:v>0.38197961946877829</c:v>
                </c:pt>
                <c:pt idx="2626">
                  <c:v>0.38197961946877829</c:v>
                </c:pt>
                <c:pt idx="2627">
                  <c:v>0.38197961946877829</c:v>
                </c:pt>
                <c:pt idx="2628">
                  <c:v>0.38197961946877829</c:v>
                </c:pt>
                <c:pt idx="2629">
                  <c:v>0.38197961946877829</c:v>
                </c:pt>
                <c:pt idx="2630">
                  <c:v>0.38197961946877829</c:v>
                </c:pt>
                <c:pt idx="2631">
                  <c:v>0.38197961946877829</c:v>
                </c:pt>
                <c:pt idx="2632">
                  <c:v>0.38197961946877829</c:v>
                </c:pt>
                <c:pt idx="2633">
                  <c:v>0.38197961946877829</c:v>
                </c:pt>
                <c:pt idx="2634">
                  <c:v>0.38197961946877829</c:v>
                </c:pt>
                <c:pt idx="2635">
                  <c:v>0.38197961946877829</c:v>
                </c:pt>
                <c:pt idx="2636">
                  <c:v>0.38197961946877829</c:v>
                </c:pt>
                <c:pt idx="2637">
                  <c:v>0.38197961946877829</c:v>
                </c:pt>
                <c:pt idx="2638">
                  <c:v>0.38197961946877829</c:v>
                </c:pt>
                <c:pt idx="2639">
                  <c:v>0.38197961946877829</c:v>
                </c:pt>
                <c:pt idx="2640">
                  <c:v>0.38197961946877829</c:v>
                </c:pt>
                <c:pt idx="2641">
                  <c:v>0.38197961946877829</c:v>
                </c:pt>
                <c:pt idx="2642">
                  <c:v>0.38197961946877829</c:v>
                </c:pt>
                <c:pt idx="2643">
                  <c:v>0.38197961946877829</c:v>
                </c:pt>
                <c:pt idx="2644">
                  <c:v>0.38197961946877829</c:v>
                </c:pt>
                <c:pt idx="2645">
                  <c:v>0.38197961946877829</c:v>
                </c:pt>
                <c:pt idx="2646">
                  <c:v>0.38197961946877829</c:v>
                </c:pt>
                <c:pt idx="2647">
                  <c:v>0.38197961946877829</c:v>
                </c:pt>
                <c:pt idx="2648">
                  <c:v>0.38197961946877829</c:v>
                </c:pt>
                <c:pt idx="2649">
                  <c:v>0.38197961946877829</c:v>
                </c:pt>
                <c:pt idx="2650">
                  <c:v>0.38197961946877829</c:v>
                </c:pt>
                <c:pt idx="2651">
                  <c:v>0.38197961946877829</c:v>
                </c:pt>
                <c:pt idx="2652">
                  <c:v>0.38197961946877829</c:v>
                </c:pt>
                <c:pt idx="2653">
                  <c:v>0.38197961946877829</c:v>
                </c:pt>
                <c:pt idx="2654">
                  <c:v>0.38197961946877829</c:v>
                </c:pt>
                <c:pt idx="2655">
                  <c:v>0.38197961946877829</c:v>
                </c:pt>
                <c:pt idx="2656">
                  <c:v>0.38197961946877829</c:v>
                </c:pt>
                <c:pt idx="2657">
                  <c:v>0.38197961946877829</c:v>
                </c:pt>
                <c:pt idx="2658">
                  <c:v>0.38197961946877829</c:v>
                </c:pt>
                <c:pt idx="2659">
                  <c:v>0.38197961946877829</c:v>
                </c:pt>
                <c:pt idx="2660">
                  <c:v>0.38197961946877829</c:v>
                </c:pt>
                <c:pt idx="2661">
                  <c:v>0.38197961946877829</c:v>
                </c:pt>
                <c:pt idx="2662">
                  <c:v>0.38197961946877829</c:v>
                </c:pt>
                <c:pt idx="2663">
                  <c:v>0.38197961946877829</c:v>
                </c:pt>
                <c:pt idx="2664">
                  <c:v>0.38197961946877829</c:v>
                </c:pt>
                <c:pt idx="2665">
                  <c:v>0.38197961946877829</c:v>
                </c:pt>
                <c:pt idx="2666">
                  <c:v>0.38197961946877829</c:v>
                </c:pt>
                <c:pt idx="2667">
                  <c:v>0.38197961946877829</c:v>
                </c:pt>
                <c:pt idx="2668">
                  <c:v>0.38197961946877829</c:v>
                </c:pt>
                <c:pt idx="2669">
                  <c:v>0.38197961946877829</c:v>
                </c:pt>
                <c:pt idx="2670">
                  <c:v>0.38197961946877829</c:v>
                </c:pt>
                <c:pt idx="2671">
                  <c:v>0.38197961946877829</c:v>
                </c:pt>
                <c:pt idx="2672">
                  <c:v>0.38197961946877829</c:v>
                </c:pt>
                <c:pt idx="2673">
                  <c:v>0.38197961946877829</c:v>
                </c:pt>
                <c:pt idx="2674">
                  <c:v>0.38197961946877829</c:v>
                </c:pt>
                <c:pt idx="2675">
                  <c:v>0.38197961946877829</c:v>
                </c:pt>
                <c:pt idx="2676">
                  <c:v>0.38197961946877829</c:v>
                </c:pt>
                <c:pt idx="2677">
                  <c:v>0.38197961946877829</c:v>
                </c:pt>
                <c:pt idx="2678">
                  <c:v>0.38197961946877829</c:v>
                </c:pt>
                <c:pt idx="2679">
                  <c:v>0.38197961946877829</c:v>
                </c:pt>
                <c:pt idx="2680">
                  <c:v>0.38197961946877829</c:v>
                </c:pt>
                <c:pt idx="2681">
                  <c:v>0.38197961946877829</c:v>
                </c:pt>
                <c:pt idx="2682">
                  <c:v>0.38197961946877829</c:v>
                </c:pt>
                <c:pt idx="2683">
                  <c:v>0.38197961946877829</c:v>
                </c:pt>
                <c:pt idx="2684">
                  <c:v>0.38197961946877829</c:v>
                </c:pt>
                <c:pt idx="2685">
                  <c:v>0.38197961946877829</c:v>
                </c:pt>
                <c:pt idx="2686">
                  <c:v>0.38197961946877829</c:v>
                </c:pt>
                <c:pt idx="2687">
                  <c:v>0.38197961946877829</c:v>
                </c:pt>
                <c:pt idx="2688">
                  <c:v>0.38197961946877829</c:v>
                </c:pt>
                <c:pt idx="2689">
                  <c:v>0.38197961946877829</c:v>
                </c:pt>
                <c:pt idx="2690">
                  <c:v>0.38197961946877829</c:v>
                </c:pt>
                <c:pt idx="2691">
                  <c:v>0.38197961946877829</c:v>
                </c:pt>
                <c:pt idx="2692">
                  <c:v>0.38197961946877829</c:v>
                </c:pt>
                <c:pt idx="2693">
                  <c:v>0.38197961946877829</c:v>
                </c:pt>
                <c:pt idx="2694">
                  <c:v>0.38197961946877829</c:v>
                </c:pt>
                <c:pt idx="2695">
                  <c:v>0.38197961946877829</c:v>
                </c:pt>
                <c:pt idx="2696">
                  <c:v>0.38197961946877829</c:v>
                </c:pt>
                <c:pt idx="2697">
                  <c:v>0.38197961946877829</c:v>
                </c:pt>
                <c:pt idx="2698">
                  <c:v>0.38197961946877829</c:v>
                </c:pt>
                <c:pt idx="2699">
                  <c:v>0.38197961946877829</c:v>
                </c:pt>
                <c:pt idx="2700">
                  <c:v>0.38197961946877829</c:v>
                </c:pt>
                <c:pt idx="2701">
                  <c:v>0.38197961946877829</c:v>
                </c:pt>
                <c:pt idx="2702">
                  <c:v>0.38197961946877829</c:v>
                </c:pt>
                <c:pt idx="2703">
                  <c:v>0.38197961946877829</c:v>
                </c:pt>
                <c:pt idx="2704">
                  <c:v>0.38197961946877829</c:v>
                </c:pt>
                <c:pt idx="2705">
                  <c:v>0.38197961946877829</c:v>
                </c:pt>
                <c:pt idx="2706">
                  <c:v>0.38197961946877829</c:v>
                </c:pt>
                <c:pt idx="2707">
                  <c:v>0.38197961946877829</c:v>
                </c:pt>
                <c:pt idx="2708">
                  <c:v>0.38197961946877829</c:v>
                </c:pt>
                <c:pt idx="2709">
                  <c:v>0.38197961946877829</c:v>
                </c:pt>
                <c:pt idx="2710">
                  <c:v>0.38197961946877829</c:v>
                </c:pt>
                <c:pt idx="2711">
                  <c:v>0.38197961946877829</c:v>
                </c:pt>
                <c:pt idx="2712">
                  <c:v>0.38197961946877829</c:v>
                </c:pt>
                <c:pt idx="2713">
                  <c:v>0.38197961946877829</c:v>
                </c:pt>
                <c:pt idx="2714">
                  <c:v>0.38197961946877829</c:v>
                </c:pt>
                <c:pt idx="2715">
                  <c:v>0.38197961946877829</c:v>
                </c:pt>
                <c:pt idx="2716">
                  <c:v>0.38197961946877829</c:v>
                </c:pt>
                <c:pt idx="2717">
                  <c:v>0.38197961946877829</c:v>
                </c:pt>
                <c:pt idx="2718">
                  <c:v>0.38197961946877829</c:v>
                </c:pt>
                <c:pt idx="2719">
                  <c:v>0.38197961946877829</c:v>
                </c:pt>
                <c:pt idx="2720">
                  <c:v>0.38197961946877829</c:v>
                </c:pt>
                <c:pt idx="2721">
                  <c:v>0.38197961946877829</c:v>
                </c:pt>
                <c:pt idx="2722">
                  <c:v>0.38197961946877829</c:v>
                </c:pt>
                <c:pt idx="2723">
                  <c:v>0.38197961946877829</c:v>
                </c:pt>
                <c:pt idx="2724">
                  <c:v>0.38197961946877829</c:v>
                </c:pt>
                <c:pt idx="2725">
                  <c:v>0.38197961946877829</c:v>
                </c:pt>
                <c:pt idx="2726">
                  <c:v>0.38197961946877829</c:v>
                </c:pt>
                <c:pt idx="2727">
                  <c:v>0.38197961946877829</c:v>
                </c:pt>
                <c:pt idx="2728">
                  <c:v>0.38197961946877829</c:v>
                </c:pt>
                <c:pt idx="2729">
                  <c:v>0.38197961946877829</c:v>
                </c:pt>
                <c:pt idx="2730">
                  <c:v>0.38197961946877829</c:v>
                </c:pt>
                <c:pt idx="2731">
                  <c:v>0.38197961946877829</c:v>
                </c:pt>
                <c:pt idx="2732">
                  <c:v>0.38197961946877829</c:v>
                </c:pt>
                <c:pt idx="2733">
                  <c:v>0.38197961946877829</c:v>
                </c:pt>
                <c:pt idx="2734">
                  <c:v>0.38197961946877829</c:v>
                </c:pt>
                <c:pt idx="2735">
                  <c:v>0.38197961946877829</c:v>
                </c:pt>
                <c:pt idx="2736">
                  <c:v>0.38197961946877829</c:v>
                </c:pt>
                <c:pt idx="2737">
                  <c:v>0.38197961946877829</c:v>
                </c:pt>
                <c:pt idx="2738">
                  <c:v>0.38197961946877829</c:v>
                </c:pt>
                <c:pt idx="2739">
                  <c:v>0.38197961946877829</c:v>
                </c:pt>
                <c:pt idx="2740">
                  <c:v>0.38197961946877829</c:v>
                </c:pt>
                <c:pt idx="2741">
                  <c:v>0.38197961946877829</c:v>
                </c:pt>
                <c:pt idx="2742">
                  <c:v>0.38197961946877829</c:v>
                </c:pt>
                <c:pt idx="2743">
                  <c:v>0.38197961946877829</c:v>
                </c:pt>
                <c:pt idx="2744">
                  <c:v>0.38197961946877829</c:v>
                </c:pt>
                <c:pt idx="2745">
                  <c:v>0.38197961946877829</c:v>
                </c:pt>
                <c:pt idx="2746">
                  <c:v>0.35273627104706579</c:v>
                </c:pt>
                <c:pt idx="2747">
                  <c:v>0.35273627104706579</c:v>
                </c:pt>
                <c:pt idx="2748">
                  <c:v>0.35273627104706579</c:v>
                </c:pt>
                <c:pt idx="2749">
                  <c:v>0.35273627104706579</c:v>
                </c:pt>
                <c:pt idx="2750">
                  <c:v>0.35273627104706579</c:v>
                </c:pt>
                <c:pt idx="2751">
                  <c:v>0.35273627104706579</c:v>
                </c:pt>
                <c:pt idx="2752">
                  <c:v>0.35273627104706579</c:v>
                </c:pt>
                <c:pt idx="2753">
                  <c:v>0.35273627104706579</c:v>
                </c:pt>
                <c:pt idx="2754">
                  <c:v>0.35273627104706579</c:v>
                </c:pt>
                <c:pt idx="2755">
                  <c:v>0.35273627104706579</c:v>
                </c:pt>
                <c:pt idx="2756">
                  <c:v>0.35273627104706579</c:v>
                </c:pt>
                <c:pt idx="2757">
                  <c:v>0.35273627104706579</c:v>
                </c:pt>
                <c:pt idx="2758">
                  <c:v>0.35273627104706579</c:v>
                </c:pt>
                <c:pt idx="2759">
                  <c:v>0.35273627104706579</c:v>
                </c:pt>
                <c:pt idx="2760">
                  <c:v>0.35273627104706579</c:v>
                </c:pt>
                <c:pt idx="2761">
                  <c:v>0.35273627104706579</c:v>
                </c:pt>
                <c:pt idx="2762">
                  <c:v>0.35273627104706579</c:v>
                </c:pt>
                <c:pt idx="2763">
                  <c:v>0.35273627104706579</c:v>
                </c:pt>
                <c:pt idx="2764">
                  <c:v>0.35273627104706579</c:v>
                </c:pt>
                <c:pt idx="2765">
                  <c:v>0.35273627104706579</c:v>
                </c:pt>
                <c:pt idx="2766">
                  <c:v>0.35273627104706579</c:v>
                </c:pt>
                <c:pt idx="2767">
                  <c:v>0.35273627104706579</c:v>
                </c:pt>
                <c:pt idx="2768">
                  <c:v>0.35273627104706579</c:v>
                </c:pt>
                <c:pt idx="2769">
                  <c:v>0.35273627104706579</c:v>
                </c:pt>
                <c:pt idx="2770">
                  <c:v>0.35273627104706579</c:v>
                </c:pt>
                <c:pt idx="2771">
                  <c:v>0.35273627104706579</c:v>
                </c:pt>
                <c:pt idx="2772">
                  <c:v>0.35273627104706579</c:v>
                </c:pt>
                <c:pt idx="2773">
                  <c:v>0.35273627104706579</c:v>
                </c:pt>
                <c:pt idx="2774">
                  <c:v>0.35273627104706579</c:v>
                </c:pt>
                <c:pt idx="2775">
                  <c:v>0.35273627104706579</c:v>
                </c:pt>
                <c:pt idx="2776">
                  <c:v>0.35273627104706579</c:v>
                </c:pt>
                <c:pt idx="2777">
                  <c:v>0.35273627104706579</c:v>
                </c:pt>
                <c:pt idx="2778">
                  <c:v>0.35273627104706579</c:v>
                </c:pt>
                <c:pt idx="2779">
                  <c:v>0.35273627104706579</c:v>
                </c:pt>
                <c:pt idx="2780">
                  <c:v>0.35273627104706579</c:v>
                </c:pt>
                <c:pt idx="2781">
                  <c:v>0.35273627104706579</c:v>
                </c:pt>
                <c:pt idx="2782">
                  <c:v>0.35273627104706579</c:v>
                </c:pt>
                <c:pt idx="2783">
                  <c:v>0.35273627104706579</c:v>
                </c:pt>
                <c:pt idx="2784">
                  <c:v>0.35273627104706579</c:v>
                </c:pt>
                <c:pt idx="2785">
                  <c:v>0.35273627104706579</c:v>
                </c:pt>
                <c:pt idx="2786">
                  <c:v>0.35273627104706579</c:v>
                </c:pt>
                <c:pt idx="2787">
                  <c:v>0.35273627104706579</c:v>
                </c:pt>
                <c:pt idx="2788">
                  <c:v>0.35273627104706579</c:v>
                </c:pt>
                <c:pt idx="2789">
                  <c:v>0.35273627104706579</c:v>
                </c:pt>
                <c:pt idx="2790">
                  <c:v>0.35273627104706579</c:v>
                </c:pt>
                <c:pt idx="2791">
                  <c:v>0.35273627104706579</c:v>
                </c:pt>
                <c:pt idx="2792">
                  <c:v>0.35273627104706579</c:v>
                </c:pt>
                <c:pt idx="2793">
                  <c:v>0.35273627104706579</c:v>
                </c:pt>
                <c:pt idx="2794">
                  <c:v>0.35273627104706579</c:v>
                </c:pt>
                <c:pt idx="2795">
                  <c:v>0.35273627104706579</c:v>
                </c:pt>
                <c:pt idx="2796">
                  <c:v>0.35273627104706579</c:v>
                </c:pt>
                <c:pt idx="2797">
                  <c:v>0.35273627104706579</c:v>
                </c:pt>
                <c:pt idx="2798">
                  <c:v>0.35273627104706579</c:v>
                </c:pt>
                <c:pt idx="2799">
                  <c:v>0.35273627104706579</c:v>
                </c:pt>
                <c:pt idx="2800">
                  <c:v>0.35273627104706579</c:v>
                </c:pt>
                <c:pt idx="2801">
                  <c:v>0.35273627104706579</c:v>
                </c:pt>
                <c:pt idx="2802">
                  <c:v>0.35273627104706579</c:v>
                </c:pt>
                <c:pt idx="2803">
                  <c:v>0.35273627104706579</c:v>
                </c:pt>
                <c:pt idx="2804">
                  <c:v>0.35273627104706579</c:v>
                </c:pt>
                <c:pt idx="2805">
                  <c:v>0.35273627104706579</c:v>
                </c:pt>
                <c:pt idx="2806">
                  <c:v>0.35273627104706579</c:v>
                </c:pt>
                <c:pt idx="2807">
                  <c:v>0.35273627104706579</c:v>
                </c:pt>
                <c:pt idx="2808">
                  <c:v>0.35273627104706579</c:v>
                </c:pt>
                <c:pt idx="2809">
                  <c:v>0.35273627104706579</c:v>
                </c:pt>
                <c:pt idx="2810">
                  <c:v>0.35273627104706579</c:v>
                </c:pt>
                <c:pt idx="2811">
                  <c:v>0.35273627104706579</c:v>
                </c:pt>
                <c:pt idx="2812">
                  <c:v>0.35273627104706579</c:v>
                </c:pt>
                <c:pt idx="2813">
                  <c:v>0.35273627104706579</c:v>
                </c:pt>
                <c:pt idx="2814">
                  <c:v>0.35273627104706579</c:v>
                </c:pt>
                <c:pt idx="2815">
                  <c:v>0.35273627104706579</c:v>
                </c:pt>
                <c:pt idx="2816">
                  <c:v>0.35273627104706579</c:v>
                </c:pt>
                <c:pt idx="2817">
                  <c:v>0.35273627104706579</c:v>
                </c:pt>
                <c:pt idx="2818">
                  <c:v>0.35273627104706579</c:v>
                </c:pt>
                <c:pt idx="2819">
                  <c:v>0.35273627104706579</c:v>
                </c:pt>
                <c:pt idx="2820">
                  <c:v>0.35273627104706579</c:v>
                </c:pt>
                <c:pt idx="2821">
                  <c:v>0.35273627104706579</c:v>
                </c:pt>
                <c:pt idx="2822">
                  <c:v>0.35273627104706579</c:v>
                </c:pt>
                <c:pt idx="2823">
                  <c:v>0.35273627104706579</c:v>
                </c:pt>
                <c:pt idx="2824">
                  <c:v>0.35273627104706579</c:v>
                </c:pt>
                <c:pt idx="2825">
                  <c:v>0.35273627104706579</c:v>
                </c:pt>
                <c:pt idx="2826">
                  <c:v>0.35273627104706579</c:v>
                </c:pt>
                <c:pt idx="2827">
                  <c:v>0.35273627104706579</c:v>
                </c:pt>
                <c:pt idx="2828">
                  <c:v>0.35273627104706579</c:v>
                </c:pt>
                <c:pt idx="2829">
                  <c:v>0.35273627104706579</c:v>
                </c:pt>
                <c:pt idx="2830">
                  <c:v>0.35273627104706579</c:v>
                </c:pt>
                <c:pt idx="2831">
                  <c:v>0.35273627104706579</c:v>
                </c:pt>
                <c:pt idx="2832">
                  <c:v>0.35273627104706579</c:v>
                </c:pt>
                <c:pt idx="2833">
                  <c:v>0.35273627104706579</c:v>
                </c:pt>
                <c:pt idx="2834">
                  <c:v>0.35273627104706579</c:v>
                </c:pt>
                <c:pt idx="2835">
                  <c:v>0.35273627104706579</c:v>
                </c:pt>
                <c:pt idx="2836">
                  <c:v>0.35273627104706579</c:v>
                </c:pt>
                <c:pt idx="2837">
                  <c:v>0.35273627104706579</c:v>
                </c:pt>
                <c:pt idx="2838">
                  <c:v>0.35273627104706579</c:v>
                </c:pt>
                <c:pt idx="2839">
                  <c:v>0.35273627104706579</c:v>
                </c:pt>
                <c:pt idx="2840">
                  <c:v>0.35273627104706579</c:v>
                </c:pt>
                <c:pt idx="2841">
                  <c:v>0.35273627104706579</c:v>
                </c:pt>
                <c:pt idx="2842">
                  <c:v>0.35273627104706579</c:v>
                </c:pt>
                <c:pt idx="2843">
                  <c:v>0.35273627104706579</c:v>
                </c:pt>
                <c:pt idx="2844">
                  <c:v>0.35273627104706579</c:v>
                </c:pt>
                <c:pt idx="2845">
                  <c:v>0.35273627104706579</c:v>
                </c:pt>
                <c:pt idx="2846">
                  <c:v>0.35273627104706579</c:v>
                </c:pt>
                <c:pt idx="2847">
                  <c:v>0.35273627104706579</c:v>
                </c:pt>
                <c:pt idx="2848">
                  <c:v>0.35273627104706579</c:v>
                </c:pt>
                <c:pt idx="2849">
                  <c:v>0.35273627104706579</c:v>
                </c:pt>
                <c:pt idx="2850">
                  <c:v>0.35273627104706579</c:v>
                </c:pt>
                <c:pt idx="2851">
                  <c:v>0.35273627104706579</c:v>
                </c:pt>
                <c:pt idx="2852">
                  <c:v>0.35273627104706579</c:v>
                </c:pt>
                <c:pt idx="2853">
                  <c:v>0.35273627104706579</c:v>
                </c:pt>
                <c:pt idx="2854">
                  <c:v>0.35273627104706579</c:v>
                </c:pt>
                <c:pt idx="2855">
                  <c:v>0.35273627104706579</c:v>
                </c:pt>
                <c:pt idx="2856">
                  <c:v>0.35273627104706579</c:v>
                </c:pt>
                <c:pt idx="2857">
                  <c:v>0.35273627104706579</c:v>
                </c:pt>
                <c:pt idx="2858">
                  <c:v>0.35273627104706579</c:v>
                </c:pt>
                <c:pt idx="2859">
                  <c:v>0.35273627104706579</c:v>
                </c:pt>
                <c:pt idx="2860">
                  <c:v>0.35273627104706579</c:v>
                </c:pt>
                <c:pt idx="2861">
                  <c:v>0.35273627104706579</c:v>
                </c:pt>
                <c:pt idx="2862">
                  <c:v>0.35273627104706579</c:v>
                </c:pt>
                <c:pt idx="2863">
                  <c:v>0.35273627104706579</c:v>
                </c:pt>
                <c:pt idx="2864">
                  <c:v>0.35273627104706579</c:v>
                </c:pt>
                <c:pt idx="2865">
                  <c:v>0.35273627104706579</c:v>
                </c:pt>
                <c:pt idx="2866">
                  <c:v>0.35273627104706579</c:v>
                </c:pt>
                <c:pt idx="2867">
                  <c:v>0.35273627104706579</c:v>
                </c:pt>
                <c:pt idx="2868">
                  <c:v>0.35273627104706579</c:v>
                </c:pt>
                <c:pt idx="2869">
                  <c:v>0.35273627104706579</c:v>
                </c:pt>
                <c:pt idx="2870">
                  <c:v>0.35273627104706579</c:v>
                </c:pt>
                <c:pt idx="2871">
                  <c:v>0.35273627104706579</c:v>
                </c:pt>
                <c:pt idx="2872">
                  <c:v>0.35273627104706579</c:v>
                </c:pt>
                <c:pt idx="2873">
                  <c:v>0.35273627104706579</c:v>
                </c:pt>
                <c:pt idx="2874">
                  <c:v>0.35273627104706579</c:v>
                </c:pt>
                <c:pt idx="2875">
                  <c:v>0.35273627104706579</c:v>
                </c:pt>
                <c:pt idx="2876">
                  <c:v>0.35273627104706579</c:v>
                </c:pt>
                <c:pt idx="2877">
                  <c:v>0.35273627104706579</c:v>
                </c:pt>
                <c:pt idx="2878">
                  <c:v>0.35273627104706579</c:v>
                </c:pt>
                <c:pt idx="2879">
                  <c:v>0.35273627104706579</c:v>
                </c:pt>
                <c:pt idx="2880">
                  <c:v>0.35273627104706579</c:v>
                </c:pt>
                <c:pt idx="2881">
                  <c:v>0.35273627104706579</c:v>
                </c:pt>
                <c:pt idx="2882">
                  <c:v>0.35273627104706579</c:v>
                </c:pt>
                <c:pt idx="2883">
                  <c:v>0.35273627104706579</c:v>
                </c:pt>
                <c:pt idx="2884">
                  <c:v>0.35273627104706579</c:v>
                </c:pt>
                <c:pt idx="2885">
                  <c:v>0.35273627104706579</c:v>
                </c:pt>
                <c:pt idx="2886">
                  <c:v>0.35273627104706579</c:v>
                </c:pt>
                <c:pt idx="2887">
                  <c:v>0.35273627104706579</c:v>
                </c:pt>
                <c:pt idx="2888">
                  <c:v>0.35273627104706579</c:v>
                </c:pt>
                <c:pt idx="2889">
                  <c:v>0.35273627104706579</c:v>
                </c:pt>
                <c:pt idx="2890">
                  <c:v>0.35273627104706579</c:v>
                </c:pt>
                <c:pt idx="2891">
                  <c:v>0.35273627104706579</c:v>
                </c:pt>
                <c:pt idx="2892">
                  <c:v>0.35273627104706579</c:v>
                </c:pt>
                <c:pt idx="2893">
                  <c:v>0.35273627104706579</c:v>
                </c:pt>
                <c:pt idx="2894">
                  <c:v>0.35273627104706579</c:v>
                </c:pt>
                <c:pt idx="2895">
                  <c:v>0.35273627104706579</c:v>
                </c:pt>
                <c:pt idx="2896">
                  <c:v>0.35273627104706579</c:v>
                </c:pt>
                <c:pt idx="2897">
                  <c:v>0.35273627104706579</c:v>
                </c:pt>
                <c:pt idx="2898">
                  <c:v>0.35273627104706579</c:v>
                </c:pt>
                <c:pt idx="2899">
                  <c:v>0.35273627104706579</c:v>
                </c:pt>
                <c:pt idx="2900">
                  <c:v>0.35273627104706579</c:v>
                </c:pt>
                <c:pt idx="2901">
                  <c:v>0.35273627104706579</c:v>
                </c:pt>
                <c:pt idx="2902">
                  <c:v>0.35273627104706579</c:v>
                </c:pt>
                <c:pt idx="2903">
                  <c:v>0.35273627104706579</c:v>
                </c:pt>
                <c:pt idx="2904">
                  <c:v>0.35273627104706579</c:v>
                </c:pt>
                <c:pt idx="2905">
                  <c:v>0.35273627104706579</c:v>
                </c:pt>
                <c:pt idx="2906">
                  <c:v>0.35273627104706579</c:v>
                </c:pt>
                <c:pt idx="2907">
                  <c:v>0.35273627104706579</c:v>
                </c:pt>
                <c:pt idx="2908">
                  <c:v>0.325486920668631</c:v>
                </c:pt>
                <c:pt idx="2909">
                  <c:v>0.325486920668631</c:v>
                </c:pt>
                <c:pt idx="2910">
                  <c:v>0.325486920668631</c:v>
                </c:pt>
                <c:pt idx="2911">
                  <c:v>0.325486920668631</c:v>
                </c:pt>
                <c:pt idx="2912">
                  <c:v>0.325486920668631</c:v>
                </c:pt>
                <c:pt idx="2913">
                  <c:v>0.325486920668631</c:v>
                </c:pt>
                <c:pt idx="2914">
                  <c:v>0.325486920668631</c:v>
                </c:pt>
                <c:pt idx="2915">
                  <c:v>0.325486920668631</c:v>
                </c:pt>
                <c:pt idx="2916">
                  <c:v>0.325486920668631</c:v>
                </c:pt>
                <c:pt idx="2917">
                  <c:v>0.325486920668631</c:v>
                </c:pt>
                <c:pt idx="2918">
                  <c:v>0.325486920668631</c:v>
                </c:pt>
                <c:pt idx="2919">
                  <c:v>0.325486920668631</c:v>
                </c:pt>
                <c:pt idx="2920">
                  <c:v>0.325486920668631</c:v>
                </c:pt>
                <c:pt idx="2921">
                  <c:v>0.325486920668631</c:v>
                </c:pt>
                <c:pt idx="2922">
                  <c:v>0.325486920668631</c:v>
                </c:pt>
                <c:pt idx="2923">
                  <c:v>0.325486920668631</c:v>
                </c:pt>
                <c:pt idx="2924">
                  <c:v>0.325486920668631</c:v>
                </c:pt>
                <c:pt idx="2925">
                  <c:v>0.325486920668631</c:v>
                </c:pt>
                <c:pt idx="2926">
                  <c:v>0.325486920668631</c:v>
                </c:pt>
                <c:pt idx="2927">
                  <c:v>0.325486920668631</c:v>
                </c:pt>
                <c:pt idx="2928">
                  <c:v>0.325486920668631</c:v>
                </c:pt>
                <c:pt idx="2929">
                  <c:v>0.325486920668631</c:v>
                </c:pt>
                <c:pt idx="2930">
                  <c:v>0.325486920668631</c:v>
                </c:pt>
                <c:pt idx="2931">
                  <c:v>0.325486920668631</c:v>
                </c:pt>
                <c:pt idx="2932">
                  <c:v>0.325486920668631</c:v>
                </c:pt>
                <c:pt idx="2933">
                  <c:v>0.325486920668631</c:v>
                </c:pt>
                <c:pt idx="2934">
                  <c:v>0.325486920668631</c:v>
                </c:pt>
                <c:pt idx="2935">
                  <c:v>0.325486920668631</c:v>
                </c:pt>
                <c:pt idx="2936">
                  <c:v>0.325486920668631</c:v>
                </c:pt>
                <c:pt idx="2937">
                  <c:v>0.325486920668631</c:v>
                </c:pt>
                <c:pt idx="2938">
                  <c:v>0.325486920668631</c:v>
                </c:pt>
                <c:pt idx="2939">
                  <c:v>0.325486920668631</c:v>
                </c:pt>
                <c:pt idx="2940">
                  <c:v>0.325486920668631</c:v>
                </c:pt>
                <c:pt idx="2941">
                  <c:v>0.325486920668631</c:v>
                </c:pt>
                <c:pt idx="2942">
                  <c:v>0.325486920668631</c:v>
                </c:pt>
                <c:pt idx="2943">
                  <c:v>0.325486920668631</c:v>
                </c:pt>
                <c:pt idx="2944">
                  <c:v>0.325486920668631</c:v>
                </c:pt>
                <c:pt idx="2945">
                  <c:v>0.325486920668631</c:v>
                </c:pt>
                <c:pt idx="2946">
                  <c:v>0.325486920668631</c:v>
                </c:pt>
                <c:pt idx="2947">
                  <c:v>0.325486920668631</c:v>
                </c:pt>
                <c:pt idx="2948">
                  <c:v>0.325486920668631</c:v>
                </c:pt>
                <c:pt idx="2949">
                  <c:v>0.325486920668631</c:v>
                </c:pt>
                <c:pt idx="2950">
                  <c:v>0.325486920668631</c:v>
                </c:pt>
                <c:pt idx="2951">
                  <c:v>0.325486920668631</c:v>
                </c:pt>
                <c:pt idx="2952">
                  <c:v>0.325486920668631</c:v>
                </c:pt>
                <c:pt idx="2953">
                  <c:v>0.325486920668631</c:v>
                </c:pt>
                <c:pt idx="2954">
                  <c:v>0.325486920668631</c:v>
                </c:pt>
                <c:pt idx="2955">
                  <c:v>0.325486920668631</c:v>
                </c:pt>
                <c:pt idx="2956">
                  <c:v>0.325486920668631</c:v>
                </c:pt>
                <c:pt idx="2957">
                  <c:v>0.325486920668631</c:v>
                </c:pt>
                <c:pt idx="2958">
                  <c:v>0.325486920668631</c:v>
                </c:pt>
                <c:pt idx="2959">
                  <c:v>0.325486920668631</c:v>
                </c:pt>
                <c:pt idx="2960">
                  <c:v>0.325486920668631</c:v>
                </c:pt>
                <c:pt idx="2961">
                  <c:v>0.325486920668631</c:v>
                </c:pt>
                <c:pt idx="2962">
                  <c:v>0.325486920668631</c:v>
                </c:pt>
                <c:pt idx="2963">
                  <c:v>0.325486920668631</c:v>
                </c:pt>
                <c:pt idx="2964">
                  <c:v>0.325486920668631</c:v>
                </c:pt>
                <c:pt idx="2965">
                  <c:v>0.325486920668631</c:v>
                </c:pt>
                <c:pt idx="2966">
                  <c:v>0.325486920668631</c:v>
                </c:pt>
                <c:pt idx="2967">
                  <c:v>0.325486920668631</c:v>
                </c:pt>
                <c:pt idx="2968">
                  <c:v>0.325486920668631</c:v>
                </c:pt>
                <c:pt idx="2969">
                  <c:v>0.325486920668631</c:v>
                </c:pt>
                <c:pt idx="2970">
                  <c:v>0.325486920668631</c:v>
                </c:pt>
                <c:pt idx="2971">
                  <c:v>0.325486920668631</c:v>
                </c:pt>
                <c:pt idx="2972">
                  <c:v>0.325486920668631</c:v>
                </c:pt>
                <c:pt idx="2973">
                  <c:v>0.325486920668631</c:v>
                </c:pt>
                <c:pt idx="2974">
                  <c:v>0.325486920668631</c:v>
                </c:pt>
                <c:pt idx="2975">
                  <c:v>0.325486920668631</c:v>
                </c:pt>
                <c:pt idx="2976">
                  <c:v>0.325486920668631</c:v>
                </c:pt>
                <c:pt idx="2977">
                  <c:v>0.325486920668631</c:v>
                </c:pt>
                <c:pt idx="2978">
                  <c:v>0.325486920668631</c:v>
                </c:pt>
                <c:pt idx="2979">
                  <c:v>0.325486920668631</c:v>
                </c:pt>
                <c:pt idx="2980">
                  <c:v>0.325486920668631</c:v>
                </c:pt>
                <c:pt idx="2981">
                  <c:v>0.325486920668631</c:v>
                </c:pt>
                <c:pt idx="2982">
                  <c:v>0.325486920668631</c:v>
                </c:pt>
                <c:pt idx="2983">
                  <c:v>0.325486920668631</c:v>
                </c:pt>
                <c:pt idx="2984">
                  <c:v>0.325486920668631</c:v>
                </c:pt>
                <c:pt idx="2985">
                  <c:v>0.325486920668631</c:v>
                </c:pt>
                <c:pt idx="2986">
                  <c:v>0.325486920668631</c:v>
                </c:pt>
                <c:pt idx="2987">
                  <c:v>0.325486920668631</c:v>
                </c:pt>
                <c:pt idx="2988">
                  <c:v>0.325486920668631</c:v>
                </c:pt>
                <c:pt idx="2989">
                  <c:v>0.325486920668631</c:v>
                </c:pt>
                <c:pt idx="2990">
                  <c:v>0.325486920668631</c:v>
                </c:pt>
                <c:pt idx="2991">
                  <c:v>0.325486920668631</c:v>
                </c:pt>
                <c:pt idx="2992">
                  <c:v>0.325486920668631</c:v>
                </c:pt>
                <c:pt idx="2993">
                  <c:v>0.325486920668631</c:v>
                </c:pt>
                <c:pt idx="2994">
                  <c:v>0.325486920668631</c:v>
                </c:pt>
                <c:pt idx="2995">
                  <c:v>0.325486920668631</c:v>
                </c:pt>
                <c:pt idx="2996">
                  <c:v>0.325486920668631</c:v>
                </c:pt>
                <c:pt idx="2997">
                  <c:v>0.325486920668631</c:v>
                </c:pt>
                <c:pt idx="2998">
                  <c:v>0.325486920668631</c:v>
                </c:pt>
                <c:pt idx="2999">
                  <c:v>0.325486920668631</c:v>
                </c:pt>
                <c:pt idx="3000">
                  <c:v>0.325486920668631</c:v>
                </c:pt>
                <c:pt idx="3001">
                  <c:v>0.325486920668631</c:v>
                </c:pt>
                <c:pt idx="3002">
                  <c:v>0.325486920668631</c:v>
                </c:pt>
                <c:pt idx="3003">
                  <c:v>0.325486920668631</c:v>
                </c:pt>
                <c:pt idx="3004">
                  <c:v>0.325486920668631</c:v>
                </c:pt>
                <c:pt idx="3005">
                  <c:v>0.325486920668631</c:v>
                </c:pt>
                <c:pt idx="3006">
                  <c:v>0.325486920668631</c:v>
                </c:pt>
                <c:pt idx="3007">
                  <c:v>0.325486920668631</c:v>
                </c:pt>
                <c:pt idx="3008">
                  <c:v>0.325486920668631</c:v>
                </c:pt>
                <c:pt idx="3009">
                  <c:v>0.325486920668631</c:v>
                </c:pt>
                <c:pt idx="3010">
                  <c:v>0.325486920668631</c:v>
                </c:pt>
                <c:pt idx="3011">
                  <c:v>0.325486920668631</c:v>
                </c:pt>
                <c:pt idx="3012">
                  <c:v>0.325486920668631</c:v>
                </c:pt>
                <c:pt idx="3013">
                  <c:v>0.325486920668631</c:v>
                </c:pt>
                <c:pt idx="3014">
                  <c:v>0.325486920668631</c:v>
                </c:pt>
                <c:pt idx="3015">
                  <c:v>0.325486920668631</c:v>
                </c:pt>
                <c:pt idx="3016">
                  <c:v>0.325486920668631</c:v>
                </c:pt>
                <c:pt idx="3017">
                  <c:v>0.325486920668631</c:v>
                </c:pt>
                <c:pt idx="3018">
                  <c:v>0.325486920668631</c:v>
                </c:pt>
                <c:pt idx="3019">
                  <c:v>0.325486920668631</c:v>
                </c:pt>
                <c:pt idx="3020">
                  <c:v>0.325486920668631</c:v>
                </c:pt>
                <c:pt idx="3021">
                  <c:v>0.325486920668631</c:v>
                </c:pt>
                <c:pt idx="3022">
                  <c:v>0.325486920668631</c:v>
                </c:pt>
                <c:pt idx="3023">
                  <c:v>0.325486920668631</c:v>
                </c:pt>
                <c:pt idx="3024">
                  <c:v>0.325486920668631</c:v>
                </c:pt>
                <c:pt idx="3025">
                  <c:v>0.325486920668631</c:v>
                </c:pt>
                <c:pt idx="3026">
                  <c:v>0.325486920668631</c:v>
                </c:pt>
                <c:pt idx="3027">
                  <c:v>0.325486920668631</c:v>
                </c:pt>
                <c:pt idx="3028">
                  <c:v>0.325486920668631</c:v>
                </c:pt>
                <c:pt idx="3029">
                  <c:v>0.325486920668631</c:v>
                </c:pt>
                <c:pt idx="3030">
                  <c:v>0.325486920668631</c:v>
                </c:pt>
                <c:pt idx="3031">
                  <c:v>0.325486920668631</c:v>
                </c:pt>
                <c:pt idx="3032">
                  <c:v>0.325486920668631</c:v>
                </c:pt>
                <c:pt idx="3033">
                  <c:v>0.325486920668631</c:v>
                </c:pt>
                <c:pt idx="3034">
                  <c:v>0.325486920668631</c:v>
                </c:pt>
                <c:pt idx="3035">
                  <c:v>0.325486920668631</c:v>
                </c:pt>
                <c:pt idx="3036">
                  <c:v>0.325486920668631</c:v>
                </c:pt>
                <c:pt idx="3037">
                  <c:v>0.325486920668631</c:v>
                </c:pt>
                <c:pt idx="3038">
                  <c:v>0.325486920668631</c:v>
                </c:pt>
                <c:pt idx="3039">
                  <c:v>0.325486920668631</c:v>
                </c:pt>
                <c:pt idx="3040">
                  <c:v>0.325486920668631</c:v>
                </c:pt>
                <c:pt idx="3041">
                  <c:v>0.325486920668631</c:v>
                </c:pt>
                <c:pt idx="3042">
                  <c:v>0.325486920668631</c:v>
                </c:pt>
                <c:pt idx="3043">
                  <c:v>0.325486920668631</c:v>
                </c:pt>
                <c:pt idx="3044">
                  <c:v>0.325486920668631</c:v>
                </c:pt>
                <c:pt idx="3045">
                  <c:v>0.325486920668631</c:v>
                </c:pt>
                <c:pt idx="3046">
                  <c:v>0.325486920668631</c:v>
                </c:pt>
                <c:pt idx="3047">
                  <c:v>0.325486920668631</c:v>
                </c:pt>
                <c:pt idx="3048">
                  <c:v>0.325486920668631</c:v>
                </c:pt>
                <c:pt idx="3049">
                  <c:v>0.325486920668631</c:v>
                </c:pt>
                <c:pt idx="3050">
                  <c:v>0.325486920668631</c:v>
                </c:pt>
                <c:pt idx="3051">
                  <c:v>0.325486920668631</c:v>
                </c:pt>
                <c:pt idx="3052">
                  <c:v>0.325486920668631</c:v>
                </c:pt>
                <c:pt idx="3053">
                  <c:v>0.325486920668631</c:v>
                </c:pt>
                <c:pt idx="3054">
                  <c:v>0.325486920668631</c:v>
                </c:pt>
                <c:pt idx="3055">
                  <c:v>0.325486920668631</c:v>
                </c:pt>
                <c:pt idx="3056">
                  <c:v>0.325486920668631</c:v>
                </c:pt>
                <c:pt idx="3057">
                  <c:v>0.325486920668631</c:v>
                </c:pt>
                <c:pt idx="3058">
                  <c:v>0.325486920668631</c:v>
                </c:pt>
                <c:pt idx="3059">
                  <c:v>0.325486920668631</c:v>
                </c:pt>
                <c:pt idx="3060">
                  <c:v>0.325486920668631</c:v>
                </c:pt>
                <c:pt idx="3061">
                  <c:v>0.325486920668631</c:v>
                </c:pt>
                <c:pt idx="3062">
                  <c:v>0.325486920668631</c:v>
                </c:pt>
                <c:pt idx="3063">
                  <c:v>0.325486920668631</c:v>
                </c:pt>
                <c:pt idx="3064">
                  <c:v>0.325486920668631</c:v>
                </c:pt>
                <c:pt idx="3065">
                  <c:v>0.325486920668631</c:v>
                </c:pt>
                <c:pt idx="3066">
                  <c:v>0.325486920668631</c:v>
                </c:pt>
                <c:pt idx="3067">
                  <c:v>0.325486920668631</c:v>
                </c:pt>
                <c:pt idx="3068">
                  <c:v>0.325486920668631</c:v>
                </c:pt>
                <c:pt idx="3069">
                  <c:v>0.325486920668631</c:v>
                </c:pt>
                <c:pt idx="3070">
                  <c:v>0.325486920668631</c:v>
                </c:pt>
                <c:pt idx="3071">
                  <c:v>0.325486920668631</c:v>
                </c:pt>
                <c:pt idx="3072">
                  <c:v>0.325486920668631</c:v>
                </c:pt>
                <c:pt idx="3073">
                  <c:v>0.325486920668631</c:v>
                </c:pt>
                <c:pt idx="3074">
                  <c:v>0.325486920668631</c:v>
                </c:pt>
                <c:pt idx="3075">
                  <c:v>0.325486920668631</c:v>
                </c:pt>
                <c:pt idx="3076">
                  <c:v>0.325486920668631</c:v>
                </c:pt>
                <c:pt idx="3077">
                  <c:v>0.325486920668631</c:v>
                </c:pt>
                <c:pt idx="3078">
                  <c:v>0.325486920668631</c:v>
                </c:pt>
                <c:pt idx="3079">
                  <c:v>0.325486920668631</c:v>
                </c:pt>
                <c:pt idx="3080">
                  <c:v>0.325486920668631</c:v>
                </c:pt>
                <c:pt idx="3081">
                  <c:v>0.325486920668631</c:v>
                </c:pt>
                <c:pt idx="3082">
                  <c:v>0.325486920668631</c:v>
                </c:pt>
                <c:pt idx="3083">
                  <c:v>0.325486920668631</c:v>
                </c:pt>
                <c:pt idx="3084">
                  <c:v>0.325486920668631</c:v>
                </c:pt>
                <c:pt idx="3085">
                  <c:v>0.325486920668631</c:v>
                </c:pt>
                <c:pt idx="3086">
                  <c:v>0.325486920668631</c:v>
                </c:pt>
                <c:pt idx="3087">
                  <c:v>0.325486920668631</c:v>
                </c:pt>
                <c:pt idx="3088">
                  <c:v>0.325486920668631</c:v>
                </c:pt>
                <c:pt idx="3089">
                  <c:v>0.325486920668631</c:v>
                </c:pt>
                <c:pt idx="3090">
                  <c:v>0.325486920668631</c:v>
                </c:pt>
                <c:pt idx="3091">
                  <c:v>0.325486920668631</c:v>
                </c:pt>
                <c:pt idx="3092">
                  <c:v>0.325486920668631</c:v>
                </c:pt>
                <c:pt idx="3093">
                  <c:v>0.325486920668631</c:v>
                </c:pt>
                <c:pt idx="3094">
                  <c:v>0.325486920668631</c:v>
                </c:pt>
                <c:pt idx="3095">
                  <c:v>0.325486920668631</c:v>
                </c:pt>
                <c:pt idx="3096">
                  <c:v>0.325486920668631</c:v>
                </c:pt>
                <c:pt idx="3097">
                  <c:v>0.325486920668631</c:v>
                </c:pt>
                <c:pt idx="3098">
                  <c:v>0.325486920668631</c:v>
                </c:pt>
                <c:pt idx="3099">
                  <c:v>0.325486920668631</c:v>
                </c:pt>
                <c:pt idx="3100">
                  <c:v>0.325486920668631</c:v>
                </c:pt>
                <c:pt idx="3101">
                  <c:v>0.325486920668631</c:v>
                </c:pt>
                <c:pt idx="3102">
                  <c:v>0.30031867582888366</c:v>
                </c:pt>
                <c:pt idx="3103">
                  <c:v>0.30031867582888366</c:v>
                </c:pt>
                <c:pt idx="3104">
                  <c:v>0.30031867582888366</c:v>
                </c:pt>
                <c:pt idx="3105">
                  <c:v>0.30031867582888366</c:v>
                </c:pt>
                <c:pt idx="3106">
                  <c:v>0.30031867582888366</c:v>
                </c:pt>
                <c:pt idx="3107">
                  <c:v>0.30031867582888366</c:v>
                </c:pt>
                <c:pt idx="3108">
                  <c:v>0.30031867582888366</c:v>
                </c:pt>
                <c:pt idx="3109">
                  <c:v>0.30031867582888366</c:v>
                </c:pt>
                <c:pt idx="3110">
                  <c:v>0.30031867582888366</c:v>
                </c:pt>
                <c:pt idx="3111">
                  <c:v>0.30031867582888366</c:v>
                </c:pt>
                <c:pt idx="3112">
                  <c:v>0.30031867582888366</c:v>
                </c:pt>
                <c:pt idx="3113">
                  <c:v>0.30031867582888366</c:v>
                </c:pt>
                <c:pt idx="3114">
                  <c:v>0.30031867582888366</c:v>
                </c:pt>
                <c:pt idx="3115">
                  <c:v>0.30031867582888366</c:v>
                </c:pt>
                <c:pt idx="3116">
                  <c:v>0.30031867582888366</c:v>
                </c:pt>
                <c:pt idx="3117">
                  <c:v>0.30031867582888366</c:v>
                </c:pt>
                <c:pt idx="3118">
                  <c:v>0.30031867582888366</c:v>
                </c:pt>
                <c:pt idx="3119">
                  <c:v>0.30031867582888366</c:v>
                </c:pt>
                <c:pt idx="3120">
                  <c:v>0.30031867582888366</c:v>
                </c:pt>
                <c:pt idx="3121">
                  <c:v>0.30031867582888366</c:v>
                </c:pt>
                <c:pt idx="3122">
                  <c:v>0.30031867582888366</c:v>
                </c:pt>
                <c:pt idx="3123">
                  <c:v>0.30031867582888366</c:v>
                </c:pt>
                <c:pt idx="3124">
                  <c:v>0.30031867582888366</c:v>
                </c:pt>
                <c:pt idx="3125">
                  <c:v>0.30031867582888366</c:v>
                </c:pt>
                <c:pt idx="3126">
                  <c:v>0.30031867582888366</c:v>
                </c:pt>
                <c:pt idx="3127">
                  <c:v>0.30031867582888366</c:v>
                </c:pt>
                <c:pt idx="3128">
                  <c:v>0.30031867582888366</c:v>
                </c:pt>
                <c:pt idx="3129">
                  <c:v>0.30031867582888366</c:v>
                </c:pt>
                <c:pt idx="3130">
                  <c:v>0.30031867582888366</c:v>
                </c:pt>
                <c:pt idx="3131">
                  <c:v>0.30031867582888366</c:v>
                </c:pt>
                <c:pt idx="3132">
                  <c:v>0.30031867582888366</c:v>
                </c:pt>
                <c:pt idx="3133">
                  <c:v>0.30031867582888366</c:v>
                </c:pt>
                <c:pt idx="3134">
                  <c:v>0.30031867582888366</c:v>
                </c:pt>
                <c:pt idx="3135">
                  <c:v>0.30031867582888366</c:v>
                </c:pt>
                <c:pt idx="3136">
                  <c:v>0.30031867582888366</c:v>
                </c:pt>
                <c:pt idx="3137">
                  <c:v>0.30031867582888366</c:v>
                </c:pt>
                <c:pt idx="3138">
                  <c:v>0.30031867582888366</c:v>
                </c:pt>
                <c:pt idx="3139">
                  <c:v>0.30031867582888366</c:v>
                </c:pt>
                <c:pt idx="3140">
                  <c:v>0.30031867582888366</c:v>
                </c:pt>
                <c:pt idx="3141">
                  <c:v>0.30031867582888366</c:v>
                </c:pt>
                <c:pt idx="3142">
                  <c:v>0.30031867582888366</c:v>
                </c:pt>
                <c:pt idx="3143">
                  <c:v>0.30031867582888366</c:v>
                </c:pt>
                <c:pt idx="3144">
                  <c:v>0.30031867582888366</c:v>
                </c:pt>
                <c:pt idx="3145">
                  <c:v>0.30031867582888366</c:v>
                </c:pt>
                <c:pt idx="3146">
                  <c:v>0.30031867582888366</c:v>
                </c:pt>
                <c:pt idx="3147">
                  <c:v>0.30031867582888366</c:v>
                </c:pt>
                <c:pt idx="3148">
                  <c:v>0.30031867582888366</c:v>
                </c:pt>
                <c:pt idx="3149">
                  <c:v>0.30031867582888366</c:v>
                </c:pt>
                <c:pt idx="3150">
                  <c:v>0.30031867582888366</c:v>
                </c:pt>
                <c:pt idx="3151">
                  <c:v>0.30031867582888366</c:v>
                </c:pt>
                <c:pt idx="3152">
                  <c:v>0.30031867582888366</c:v>
                </c:pt>
                <c:pt idx="3153">
                  <c:v>0.30031867582888366</c:v>
                </c:pt>
                <c:pt idx="3154">
                  <c:v>0.30031867582888366</c:v>
                </c:pt>
                <c:pt idx="3155">
                  <c:v>0.30031867582888366</c:v>
                </c:pt>
                <c:pt idx="3156">
                  <c:v>0.30031867582888366</c:v>
                </c:pt>
                <c:pt idx="3157">
                  <c:v>0.30031867582888366</c:v>
                </c:pt>
                <c:pt idx="3158">
                  <c:v>0.30031867582888366</c:v>
                </c:pt>
                <c:pt idx="3159">
                  <c:v>0.30031867582888366</c:v>
                </c:pt>
                <c:pt idx="3160">
                  <c:v>0.30031867582888366</c:v>
                </c:pt>
                <c:pt idx="3161">
                  <c:v>0.30031867582888366</c:v>
                </c:pt>
                <c:pt idx="3162">
                  <c:v>0.30031867582888366</c:v>
                </c:pt>
                <c:pt idx="3163">
                  <c:v>0.30031867582888366</c:v>
                </c:pt>
                <c:pt idx="3164">
                  <c:v>0.30031867582888366</c:v>
                </c:pt>
                <c:pt idx="3165">
                  <c:v>0.30031867582888366</c:v>
                </c:pt>
                <c:pt idx="3166">
                  <c:v>0.30031867582888366</c:v>
                </c:pt>
                <c:pt idx="3167">
                  <c:v>0.30031867582888366</c:v>
                </c:pt>
                <c:pt idx="3168">
                  <c:v>0.30031867582888366</c:v>
                </c:pt>
                <c:pt idx="3169">
                  <c:v>0.30031867582888366</c:v>
                </c:pt>
                <c:pt idx="3170">
                  <c:v>0.30031867582888366</c:v>
                </c:pt>
                <c:pt idx="3171">
                  <c:v>0.30031867582888366</c:v>
                </c:pt>
                <c:pt idx="3172">
                  <c:v>0.30031867582888366</c:v>
                </c:pt>
                <c:pt idx="3173">
                  <c:v>0.30031867582888366</c:v>
                </c:pt>
                <c:pt idx="3174">
                  <c:v>0.30031867582888366</c:v>
                </c:pt>
                <c:pt idx="3175">
                  <c:v>0.30031867582888366</c:v>
                </c:pt>
                <c:pt idx="3176">
                  <c:v>0.30031867582888366</c:v>
                </c:pt>
                <c:pt idx="3177">
                  <c:v>0.30031867582888366</c:v>
                </c:pt>
                <c:pt idx="3178">
                  <c:v>0.30031867582888366</c:v>
                </c:pt>
                <c:pt idx="3179">
                  <c:v>0.30031867582888366</c:v>
                </c:pt>
                <c:pt idx="3180">
                  <c:v>0.30031867582888366</c:v>
                </c:pt>
                <c:pt idx="3181">
                  <c:v>0.30031867582888366</c:v>
                </c:pt>
                <c:pt idx="3182">
                  <c:v>0.30031867582888366</c:v>
                </c:pt>
                <c:pt idx="3183">
                  <c:v>0.30031867582888366</c:v>
                </c:pt>
                <c:pt idx="3184">
                  <c:v>0.30031867582888366</c:v>
                </c:pt>
                <c:pt idx="3185">
                  <c:v>0.30031867582888366</c:v>
                </c:pt>
                <c:pt idx="3186">
                  <c:v>0.30031867582888366</c:v>
                </c:pt>
                <c:pt idx="3187">
                  <c:v>0.30031867582888366</c:v>
                </c:pt>
                <c:pt idx="3188">
                  <c:v>0.30031867582888366</c:v>
                </c:pt>
                <c:pt idx="3189">
                  <c:v>0.30031867582888366</c:v>
                </c:pt>
                <c:pt idx="3190">
                  <c:v>0.30031867582888366</c:v>
                </c:pt>
                <c:pt idx="3191">
                  <c:v>0.30031867582888366</c:v>
                </c:pt>
                <c:pt idx="3192">
                  <c:v>0.30031867582888366</c:v>
                </c:pt>
                <c:pt idx="3193">
                  <c:v>0.30031867582888366</c:v>
                </c:pt>
                <c:pt idx="3194">
                  <c:v>0.30031867582888366</c:v>
                </c:pt>
                <c:pt idx="3195">
                  <c:v>0.30031867582888366</c:v>
                </c:pt>
                <c:pt idx="3196">
                  <c:v>0.30031867582888366</c:v>
                </c:pt>
                <c:pt idx="3197">
                  <c:v>0.30031867582888366</c:v>
                </c:pt>
                <c:pt idx="3198">
                  <c:v>0.30031867582888366</c:v>
                </c:pt>
                <c:pt idx="3199">
                  <c:v>0.30031867582888366</c:v>
                </c:pt>
                <c:pt idx="3200">
                  <c:v>0.30031867582888366</c:v>
                </c:pt>
                <c:pt idx="3201">
                  <c:v>0.30031867582888366</c:v>
                </c:pt>
                <c:pt idx="3202">
                  <c:v>0.30031867582888366</c:v>
                </c:pt>
                <c:pt idx="3203">
                  <c:v>0.30031867582888366</c:v>
                </c:pt>
                <c:pt idx="3204">
                  <c:v>0.30031867582888366</c:v>
                </c:pt>
                <c:pt idx="3205">
                  <c:v>0.30031867582888366</c:v>
                </c:pt>
                <c:pt idx="3206">
                  <c:v>0.30031867582888366</c:v>
                </c:pt>
                <c:pt idx="3207">
                  <c:v>0.30031867582888366</c:v>
                </c:pt>
                <c:pt idx="3208">
                  <c:v>0.30031867582888366</c:v>
                </c:pt>
                <c:pt idx="3209">
                  <c:v>0.30031867582888366</c:v>
                </c:pt>
                <c:pt idx="3210">
                  <c:v>0.30031867582888366</c:v>
                </c:pt>
                <c:pt idx="3211">
                  <c:v>0.30031867582888366</c:v>
                </c:pt>
                <c:pt idx="3212">
                  <c:v>0.30031867582888366</c:v>
                </c:pt>
                <c:pt idx="3213">
                  <c:v>0.30031867582888366</c:v>
                </c:pt>
                <c:pt idx="3214">
                  <c:v>0.30031867582888366</c:v>
                </c:pt>
                <c:pt idx="3215">
                  <c:v>0.30031867582888366</c:v>
                </c:pt>
                <c:pt idx="3216">
                  <c:v>0.30031867582888366</c:v>
                </c:pt>
                <c:pt idx="3217">
                  <c:v>0.30031867582888366</c:v>
                </c:pt>
                <c:pt idx="3218">
                  <c:v>0.30031867582888366</c:v>
                </c:pt>
                <c:pt idx="3219">
                  <c:v>0.30031867582888366</c:v>
                </c:pt>
                <c:pt idx="3220">
                  <c:v>0.30031867582888366</c:v>
                </c:pt>
                <c:pt idx="3221">
                  <c:v>0.30031867582888366</c:v>
                </c:pt>
                <c:pt idx="3222">
                  <c:v>0.30031867582888366</c:v>
                </c:pt>
                <c:pt idx="3223">
                  <c:v>0.30031867582888366</c:v>
                </c:pt>
                <c:pt idx="3224">
                  <c:v>0.30031867582888366</c:v>
                </c:pt>
                <c:pt idx="3225">
                  <c:v>0.30031867582888366</c:v>
                </c:pt>
                <c:pt idx="3226">
                  <c:v>0.30031867582888366</c:v>
                </c:pt>
                <c:pt idx="3227">
                  <c:v>0.30031867582888366</c:v>
                </c:pt>
                <c:pt idx="3228">
                  <c:v>0.30031867582888366</c:v>
                </c:pt>
                <c:pt idx="3229">
                  <c:v>0.30031867582888366</c:v>
                </c:pt>
                <c:pt idx="3230">
                  <c:v>0.30031867582888366</c:v>
                </c:pt>
                <c:pt idx="3231">
                  <c:v>0.30031867582888366</c:v>
                </c:pt>
                <c:pt idx="3232">
                  <c:v>0.30031867582888366</c:v>
                </c:pt>
                <c:pt idx="3233">
                  <c:v>0.30031867582888366</c:v>
                </c:pt>
                <c:pt idx="3234">
                  <c:v>0.30031867582888366</c:v>
                </c:pt>
                <c:pt idx="3235">
                  <c:v>0.30031867582888366</c:v>
                </c:pt>
                <c:pt idx="3236">
                  <c:v>0.30031867582888366</c:v>
                </c:pt>
                <c:pt idx="3237">
                  <c:v>0.30031867582888366</c:v>
                </c:pt>
                <c:pt idx="3238">
                  <c:v>0.30031867582888366</c:v>
                </c:pt>
                <c:pt idx="3239">
                  <c:v>0.30031867582888366</c:v>
                </c:pt>
                <c:pt idx="3240">
                  <c:v>0.30031867582888366</c:v>
                </c:pt>
                <c:pt idx="3241">
                  <c:v>0.30031867582888366</c:v>
                </c:pt>
                <c:pt idx="3242">
                  <c:v>0.30031867582888366</c:v>
                </c:pt>
                <c:pt idx="3243">
                  <c:v>0.30031867582888366</c:v>
                </c:pt>
                <c:pt idx="3244">
                  <c:v>0.30031867582888366</c:v>
                </c:pt>
                <c:pt idx="3245">
                  <c:v>0.30031867582888366</c:v>
                </c:pt>
                <c:pt idx="3246">
                  <c:v>0.30031867582888366</c:v>
                </c:pt>
                <c:pt idx="3247">
                  <c:v>0.30031867582888366</c:v>
                </c:pt>
                <c:pt idx="3248">
                  <c:v>0.30031867582888366</c:v>
                </c:pt>
                <c:pt idx="3249">
                  <c:v>0.30031867582888366</c:v>
                </c:pt>
                <c:pt idx="3250">
                  <c:v>0.30031867582888366</c:v>
                </c:pt>
                <c:pt idx="3251">
                  <c:v>0.30031867582888366</c:v>
                </c:pt>
                <c:pt idx="3252">
                  <c:v>0.30031867582888366</c:v>
                </c:pt>
                <c:pt idx="3253">
                  <c:v>0.30031867582888366</c:v>
                </c:pt>
                <c:pt idx="3254">
                  <c:v>0.30031867582888366</c:v>
                </c:pt>
                <c:pt idx="3255">
                  <c:v>0.30031867582888366</c:v>
                </c:pt>
                <c:pt idx="3256">
                  <c:v>0.30031867582888366</c:v>
                </c:pt>
                <c:pt idx="3257">
                  <c:v>0.30031867582888366</c:v>
                </c:pt>
                <c:pt idx="3258">
                  <c:v>0.30031867582888366</c:v>
                </c:pt>
                <c:pt idx="3259">
                  <c:v>0.30031867582888366</c:v>
                </c:pt>
                <c:pt idx="3260">
                  <c:v>0.30031867582888366</c:v>
                </c:pt>
                <c:pt idx="3261">
                  <c:v>0.30031867582888366</c:v>
                </c:pt>
                <c:pt idx="3262">
                  <c:v>0.30031867582888366</c:v>
                </c:pt>
                <c:pt idx="3263">
                  <c:v>0.30031867582888366</c:v>
                </c:pt>
                <c:pt idx="3264">
                  <c:v>0.30031867582888366</c:v>
                </c:pt>
                <c:pt idx="3265">
                  <c:v>0.30031867582888366</c:v>
                </c:pt>
                <c:pt idx="3266">
                  <c:v>0.30031867582888366</c:v>
                </c:pt>
                <c:pt idx="3267">
                  <c:v>0.30031867582888366</c:v>
                </c:pt>
                <c:pt idx="3268">
                  <c:v>0.30031867582888366</c:v>
                </c:pt>
                <c:pt idx="3269">
                  <c:v>0.30031867582888366</c:v>
                </c:pt>
                <c:pt idx="3270">
                  <c:v>0.30031867582888366</c:v>
                </c:pt>
                <c:pt idx="3271">
                  <c:v>0.30031867582888366</c:v>
                </c:pt>
                <c:pt idx="3272">
                  <c:v>0.30031867582888366</c:v>
                </c:pt>
                <c:pt idx="3273">
                  <c:v>0.30031867582888366</c:v>
                </c:pt>
                <c:pt idx="3274">
                  <c:v>0.30031867582888366</c:v>
                </c:pt>
                <c:pt idx="3275">
                  <c:v>0.30031867582888366</c:v>
                </c:pt>
                <c:pt idx="3276">
                  <c:v>0.30031867582888366</c:v>
                </c:pt>
                <c:pt idx="3277">
                  <c:v>0.30031867582888366</c:v>
                </c:pt>
                <c:pt idx="3278">
                  <c:v>0.30031867582888366</c:v>
                </c:pt>
                <c:pt idx="3279">
                  <c:v>0.30031867582888366</c:v>
                </c:pt>
                <c:pt idx="3280">
                  <c:v>0.30031867582888366</c:v>
                </c:pt>
                <c:pt idx="3281">
                  <c:v>0.27680098896274219</c:v>
                </c:pt>
                <c:pt idx="3282">
                  <c:v>0.27680098896274219</c:v>
                </c:pt>
                <c:pt idx="3283">
                  <c:v>0.27680098896274219</c:v>
                </c:pt>
                <c:pt idx="3284">
                  <c:v>0.27680098896274219</c:v>
                </c:pt>
                <c:pt idx="3285">
                  <c:v>0.27680098896274219</c:v>
                </c:pt>
                <c:pt idx="3286">
                  <c:v>0.27680098896274219</c:v>
                </c:pt>
                <c:pt idx="3287">
                  <c:v>0.27680098896274219</c:v>
                </c:pt>
                <c:pt idx="3288">
                  <c:v>0.27680098896274219</c:v>
                </c:pt>
                <c:pt idx="3289">
                  <c:v>0.27680098896274219</c:v>
                </c:pt>
                <c:pt idx="3290">
                  <c:v>0.27680098896274219</c:v>
                </c:pt>
                <c:pt idx="3291">
                  <c:v>0.27680098896274219</c:v>
                </c:pt>
                <c:pt idx="3292">
                  <c:v>0.27680098896274219</c:v>
                </c:pt>
                <c:pt idx="3293">
                  <c:v>0.27680098896274219</c:v>
                </c:pt>
                <c:pt idx="3294">
                  <c:v>0.27680098896274219</c:v>
                </c:pt>
                <c:pt idx="3295">
                  <c:v>0.27680098896274219</c:v>
                </c:pt>
                <c:pt idx="3296">
                  <c:v>0.27680098896274219</c:v>
                </c:pt>
                <c:pt idx="3297">
                  <c:v>0.27680098896274219</c:v>
                </c:pt>
                <c:pt idx="3298">
                  <c:v>0.27680098896274219</c:v>
                </c:pt>
                <c:pt idx="3299">
                  <c:v>0.27680098896274219</c:v>
                </c:pt>
                <c:pt idx="3300">
                  <c:v>0.27680098896274219</c:v>
                </c:pt>
                <c:pt idx="3301">
                  <c:v>0.27680098896274219</c:v>
                </c:pt>
                <c:pt idx="3302">
                  <c:v>0.27680098896274219</c:v>
                </c:pt>
                <c:pt idx="3303">
                  <c:v>0.27680098896274219</c:v>
                </c:pt>
                <c:pt idx="3304">
                  <c:v>0.27680098896274219</c:v>
                </c:pt>
                <c:pt idx="3305">
                  <c:v>0.27680098896274219</c:v>
                </c:pt>
                <c:pt idx="3306">
                  <c:v>0.27680098896274219</c:v>
                </c:pt>
                <c:pt idx="3307">
                  <c:v>0.27680098896274219</c:v>
                </c:pt>
                <c:pt idx="3308">
                  <c:v>0.27680098896274219</c:v>
                </c:pt>
                <c:pt idx="3309">
                  <c:v>0.27680098896274219</c:v>
                </c:pt>
                <c:pt idx="3310">
                  <c:v>0.27680098896274219</c:v>
                </c:pt>
                <c:pt idx="3311">
                  <c:v>0.27680098896274219</c:v>
                </c:pt>
                <c:pt idx="3312">
                  <c:v>0.27680098896274219</c:v>
                </c:pt>
                <c:pt idx="3313">
                  <c:v>0.27680098896274219</c:v>
                </c:pt>
                <c:pt idx="3314">
                  <c:v>0.27680098896274219</c:v>
                </c:pt>
                <c:pt idx="3315">
                  <c:v>0.27680098896274219</c:v>
                </c:pt>
                <c:pt idx="3316">
                  <c:v>0.27680098896274219</c:v>
                </c:pt>
                <c:pt idx="3317">
                  <c:v>0.27680098896274219</c:v>
                </c:pt>
                <c:pt idx="3318">
                  <c:v>0.27680098896274219</c:v>
                </c:pt>
                <c:pt idx="3319">
                  <c:v>0.27680098896274219</c:v>
                </c:pt>
                <c:pt idx="3320">
                  <c:v>0.27680098896274219</c:v>
                </c:pt>
                <c:pt idx="3321">
                  <c:v>0.27680098896274219</c:v>
                </c:pt>
                <c:pt idx="3322">
                  <c:v>0.27680098896274219</c:v>
                </c:pt>
                <c:pt idx="3323">
                  <c:v>0.27680098896274219</c:v>
                </c:pt>
                <c:pt idx="3324">
                  <c:v>0.27680098896274219</c:v>
                </c:pt>
                <c:pt idx="3325">
                  <c:v>0.27680098896274219</c:v>
                </c:pt>
                <c:pt idx="3326">
                  <c:v>0.27680098896274219</c:v>
                </c:pt>
                <c:pt idx="3327">
                  <c:v>0.27680098896274219</c:v>
                </c:pt>
                <c:pt idx="3328">
                  <c:v>0.27680098896274219</c:v>
                </c:pt>
                <c:pt idx="3329">
                  <c:v>0.27680098896274219</c:v>
                </c:pt>
                <c:pt idx="3330">
                  <c:v>0.27680098896274219</c:v>
                </c:pt>
                <c:pt idx="3331">
                  <c:v>0.27680098896274219</c:v>
                </c:pt>
                <c:pt idx="3332">
                  <c:v>0.27680098896274219</c:v>
                </c:pt>
                <c:pt idx="3333">
                  <c:v>0.27680098896274219</c:v>
                </c:pt>
                <c:pt idx="3334">
                  <c:v>0.27680098896274219</c:v>
                </c:pt>
                <c:pt idx="3335">
                  <c:v>0.27680098896274219</c:v>
                </c:pt>
                <c:pt idx="3336">
                  <c:v>0.27680098896274219</c:v>
                </c:pt>
                <c:pt idx="3337">
                  <c:v>0.27680098896274219</c:v>
                </c:pt>
                <c:pt idx="3338">
                  <c:v>0.27680098896274219</c:v>
                </c:pt>
                <c:pt idx="3339">
                  <c:v>0.27680098896274219</c:v>
                </c:pt>
                <c:pt idx="3340">
                  <c:v>0.27680098896274219</c:v>
                </c:pt>
                <c:pt idx="3341">
                  <c:v>0.27680098896274219</c:v>
                </c:pt>
                <c:pt idx="3342">
                  <c:v>0.27680098896274219</c:v>
                </c:pt>
                <c:pt idx="3343">
                  <c:v>0.27680098896274219</c:v>
                </c:pt>
                <c:pt idx="3344">
                  <c:v>0.27680098896274219</c:v>
                </c:pt>
                <c:pt idx="3345">
                  <c:v>0.27680098896274219</c:v>
                </c:pt>
                <c:pt idx="3346">
                  <c:v>0.27680098896274219</c:v>
                </c:pt>
                <c:pt idx="3347">
                  <c:v>0.27680098896274219</c:v>
                </c:pt>
                <c:pt idx="3348">
                  <c:v>0.27680098896274219</c:v>
                </c:pt>
                <c:pt idx="3349">
                  <c:v>0.27680098896274219</c:v>
                </c:pt>
                <c:pt idx="3350">
                  <c:v>0.27680098896274219</c:v>
                </c:pt>
                <c:pt idx="3351">
                  <c:v>0.27680098896274219</c:v>
                </c:pt>
                <c:pt idx="3352">
                  <c:v>0.27680098896274219</c:v>
                </c:pt>
                <c:pt idx="3353">
                  <c:v>0.27680098896274219</c:v>
                </c:pt>
                <c:pt idx="3354">
                  <c:v>0.27680098896274219</c:v>
                </c:pt>
                <c:pt idx="3355">
                  <c:v>0.27680098896274219</c:v>
                </c:pt>
                <c:pt idx="3356">
                  <c:v>0.27680098896274219</c:v>
                </c:pt>
                <c:pt idx="3357">
                  <c:v>0.27680098896274219</c:v>
                </c:pt>
                <c:pt idx="3358">
                  <c:v>0.27680098896274219</c:v>
                </c:pt>
                <c:pt idx="3359">
                  <c:v>0.27680098896274219</c:v>
                </c:pt>
                <c:pt idx="3360">
                  <c:v>0.27680098896274219</c:v>
                </c:pt>
                <c:pt idx="3361">
                  <c:v>0.27680098896274219</c:v>
                </c:pt>
                <c:pt idx="3362">
                  <c:v>0.27680098896274219</c:v>
                </c:pt>
                <c:pt idx="3363">
                  <c:v>0.27680098896274219</c:v>
                </c:pt>
                <c:pt idx="3364">
                  <c:v>0.27680098896274219</c:v>
                </c:pt>
                <c:pt idx="3365">
                  <c:v>0.27680098896274219</c:v>
                </c:pt>
                <c:pt idx="3366">
                  <c:v>0.27680098896274219</c:v>
                </c:pt>
                <c:pt idx="3367">
                  <c:v>0.27680098896274219</c:v>
                </c:pt>
                <c:pt idx="3368">
                  <c:v>0.27680098896274219</c:v>
                </c:pt>
                <c:pt idx="3369">
                  <c:v>0.27680098896274219</c:v>
                </c:pt>
                <c:pt idx="3370">
                  <c:v>0.27680098896274219</c:v>
                </c:pt>
                <c:pt idx="3371">
                  <c:v>0.27680098896274219</c:v>
                </c:pt>
                <c:pt idx="3372">
                  <c:v>0.27680098896274219</c:v>
                </c:pt>
                <c:pt idx="3373">
                  <c:v>0.27680098896274219</c:v>
                </c:pt>
                <c:pt idx="3374">
                  <c:v>0.27680098896274219</c:v>
                </c:pt>
                <c:pt idx="3375">
                  <c:v>0.27680098896274219</c:v>
                </c:pt>
                <c:pt idx="3376">
                  <c:v>0.27680098896274219</c:v>
                </c:pt>
                <c:pt idx="3377">
                  <c:v>0.27680098896274219</c:v>
                </c:pt>
                <c:pt idx="3378">
                  <c:v>0.27680098896274219</c:v>
                </c:pt>
                <c:pt idx="3379">
                  <c:v>0.27680098896274219</c:v>
                </c:pt>
                <c:pt idx="3380">
                  <c:v>0.27680098896274219</c:v>
                </c:pt>
                <c:pt idx="3381">
                  <c:v>0.27680098896274219</c:v>
                </c:pt>
                <c:pt idx="3382">
                  <c:v>0.27680098896274219</c:v>
                </c:pt>
                <c:pt idx="3383">
                  <c:v>0.27680098896274219</c:v>
                </c:pt>
                <c:pt idx="3384">
                  <c:v>0.27680098896274219</c:v>
                </c:pt>
                <c:pt idx="3385">
                  <c:v>0.27680098896274219</c:v>
                </c:pt>
                <c:pt idx="3386">
                  <c:v>0.27680098896274219</c:v>
                </c:pt>
                <c:pt idx="3387">
                  <c:v>0.27680098896274219</c:v>
                </c:pt>
                <c:pt idx="3388">
                  <c:v>0.27680098896274219</c:v>
                </c:pt>
                <c:pt idx="3389">
                  <c:v>0.27680098896274219</c:v>
                </c:pt>
                <c:pt idx="3390">
                  <c:v>0.27680098896274219</c:v>
                </c:pt>
                <c:pt idx="3391">
                  <c:v>0.27680098896274219</c:v>
                </c:pt>
                <c:pt idx="3392">
                  <c:v>0.27680098896274219</c:v>
                </c:pt>
                <c:pt idx="3393">
                  <c:v>0.27680098896274219</c:v>
                </c:pt>
                <c:pt idx="3394">
                  <c:v>0.27680098896274219</c:v>
                </c:pt>
                <c:pt idx="3395">
                  <c:v>0.27680098896274219</c:v>
                </c:pt>
                <c:pt idx="3396">
                  <c:v>0.27680098896274219</c:v>
                </c:pt>
                <c:pt idx="3397">
                  <c:v>0.27680098896274219</c:v>
                </c:pt>
                <c:pt idx="3398">
                  <c:v>0.27680098896274219</c:v>
                </c:pt>
                <c:pt idx="3399">
                  <c:v>0.27680098896274219</c:v>
                </c:pt>
                <c:pt idx="3400">
                  <c:v>0.27680098896274219</c:v>
                </c:pt>
                <c:pt idx="3401">
                  <c:v>0.27680098896274219</c:v>
                </c:pt>
                <c:pt idx="3402">
                  <c:v>0.27680098896274219</c:v>
                </c:pt>
                <c:pt idx="3403">
                  <c:v>0.27680098896274219</c:v>
                </c:pt>
                <c:pt idx="3404">
                  <c:v>0.27680098896274219</c:v>
                </c:pt>
                <c:pt idx="3405">
                  <c:v>0.27680098896274219</c:v>
                </c:pt>
                <c:pt idx="3406">
                  <c:v>0.27680098896274219</c:v>
                </c:pt>
                <c:pt idx="3407">
                  <c:v>0.27680098896274219</c:v>
                </c:pt>
                <c:pt idx="3408">
                  <c:v>0.27680098896274219</c:v>
                </c:pt>
                <c:pt idx="3409">
                  <c:v>0.27680098896274219</c:v>
                </c:pt>
                <c:pt idx="3410">
                  <c:v>0.27680098896274219</c:v>
                </c:pt>
                <c:pt idx="3411">
                  <c:v>0.27680098896274219</c:v>
                </c:pt>
                <c:pt idx="3412">
                  <c:v>0.27680098896274219</c:v>
                </c:pt>
                <c:pt idx="3413">
                  <c:v>0.27680098896274219</c:v>
                </c:pt>
                <c:pt idx="3414">
                  <c:v>0.27680098896274219</c:v>
                </c:pt>
                <c:pt idx="3415">
                  <c:v>0.27680098896274219</c:v>
                </c:pt>
                <c:pt idx="3416">
                  <c:v>0.27680098896274219</c:v>
                </c:pt>
                <c:pt idx="3417">
                  <c:v>0.27680098896274219</c:v>
                </c:pt>
                <c:pt idx="3418">
                  <c:v>0.27680098896274219</c:v>
                </c:pt>
                <c:pt idx="3419">
                  <c:v>0.27680098896274219</c:v>
                </c:pt>
                <c:pt idx="3420">
                  <c:v>0.27680098896274219</c:v>
                </c:pt>
                <c:pt idx="3421">
                  <c:v>0.27680098896274219</c:v>
                </c:pt>
                <c:pt idx="3422">
                  <c:v>0.27680098896274219</c:v>
                </c:pt>
                <c:pt idx="3423">
                  <c:v>0.27680098896274219</c:v>
                </c:pt>
                <c:pt idx="3424">
                  <c:v>0.27680098896274219</c:v>
                </c:pt>
                <c:pt idx="3425">
                  <c:v>0.27680098896274219</c:v>
                </c:pt>
                <c:pt idx="3426">
                  <c:v>0.27680098896274219</c:v>
                </c:pt>
                <c:pt idx="3427">
                  <c:v>0.27680098896274219</c:v>
                </c:pt>
                <c:pt idx="3428">
                  <c:v>0.27680098896274219</c:v>
                </c:pt>
                <c:pt idx="3429">
                  <c:v>0.27680098896274219</c:v>
                </c:pt>
                <c:pt idx="3430">
                  <c:v>0.27680098896274219</c:v>
                </c:pt>
                <c:pt idx="3431">
                  <c:v>0.27680098896274219</c:v>
                </c:pt>
                <c:pt idx="3432">
                  <c:v>0.27680098896274219</c:v>
                </c:pt>
                <c:pt idx="3433">
                  <c:v>0.27680098896274219</c:v>
                </c:pt>
                <c:pt idx="3434">
                  <c:v>0.27680098896274219</c:v>
                </c:pt>
                <c:pt idx="3435">
                  <c:v>0.27680098896274219</c:v>
                </c:pt>
                <c:pt idx="3436">
                  <c:v>0.27680098896274219</c:v>
                </c:pt>
                <c:pt idx="3437">
                  <c:v>0.27680098896274219</c:v>
                </c:pt>
                <c:pt idx="3438">
                  <c:v>0.27680098896274219</c:v>
                </c:pt>
                <c:pt idx="3439">
                  <c:v>0.27680098896274219</c:v>
                </c:pt>
                <c:pt idx="3440">
                  <c:v>0.27680098896274219</c:v>
                </c:pt>
                <c:pt idx="3441">
                  <c:v>0.27680098896274219</c:v>
                </c:pt>
                <c:pt idx="3442">
                  <c:v>0.27680098896274219</c:v>
                </c:pt>
                <c:pt idx="3443">
                  <c:v>0.27680098896274219</c:v>
                </c:pt>
                <c:pt idx="3444">
                  <c:v>0.27680098896274219</c:v>
                </c:pt>
                <c:pt idx="3445">
                  <c:v>0.27680098896274219</c:v>
                </c:pt>
                <c:pt idx="3446">
                  <c:v>0.27680098896274219</c:v>
                </c:pt>
                <c:pt idx="3447">
                  <c:v>0.27680098896274219</c:v>
                </c:pt>
                <c:pt idx="3448">
                  <c:v>0.27680098896274219</c:v>
                </c:pt>
                <c:pt idx="3449">
                  <c:v>0.27680098896274219</c:v>
                </c:pt>
                <c:pt idx="3450">
                  <c:v>0.27680098896274219</c:v>
                </c:pt>
                <c:pt idx="3451">
                  <c:v>0.27680098896274219</c:v>
                </c:pt>
                <c:pt idx="3452">
                  <c:v>0.27680098896274219</c:v>
                </c:pt>
                <c:pt idx="3453">
                  <c:v>0.27680098896274219</c:v>
                </c:pt>
                <c:pt idx="3454">
                  <c:v>0.27680098896274219</c:v>
                </c:pt>
                <c:pt idx="3455">
                  <c:v>0.27680098896274219</c:v>
                </c:pt>
                <c:pt idx="3456">
                  <c:v>0.27680098896274219</c:v>
                </c:pt>
                <c:pt idx="3457">
                  <c:v>0.27680098896274219</c:v>
                </c:pt>
                <c:pt idx="3458">
                  <c:v>0.27680098896274219</c:v>
                </c:pt>
                <c:pt idx="3459">
                  <c:v>0.27680098896274219</c:v>
                </c:pt>
                <c:pt idx="3460">
                  <c:v>0.27680098896274219</c:v>
                </c:pt>
                <c:pt idx="3461">
                  <c:v>0.27680098896274219</c:v>
                </c:pt>
                <c:pt idx="3462">
                  <c:v>0.27680098896274219</c:v>
                </c:pt>
                <c:pt idx="3463">
                  <c:v>0.27680098896274219</c:v>
                </c:pt>
                <c:pt idx="3464">
                  <c:v>0.27680098896274219</c:v>
                </c:pt>
                <c:pt idx="3465">
                  <c:v>0.27680098896274219</c:v>
                </c:pt>
                <c:pt idx="3466">
                  <c:v>0.27680098896274219</c:v>
                </c:pt>
                <c:pt idx="3467">
                  <c:v>0.27680098896274219</c:v>
                </c:pt>
                <c:pt idx="3468">
                  <c:v>0.27680098896274219</c:v>
                </c:pt>
                <c:pt idx="3469">
                  <c:v>0.27680098896274219</c:v>
                </c:pt>
                <c:pt idx="3470">
                  <c:v>0.27680098896274219</c:v>
                </c:pt>
                <c:pt idx="3471">
                  <c:v>0.27680098896274219</c:v>
                </c:pt>
                <c:pt idx="3472">
                  <c:v>0.27680098896274219</c:v>
                </c:pt>
                <c:pt idx="3473">
                  <c:v>0.27680098896274219</c:v>
                </c:pt>
                <c:pt idx="3474">
                  <c:v>0.27680098896274219</c:v>
                </c:pt>
                <c:pt idx="3475">
                  <c:v>0.27680098896274219</c:v>
                </c:pt>
                <c:pt idx="3476">
                  <c:v>0.27680098896274219</c:v>
                </c:pt>
                <c:pt idx="3477">
                  <c:v>0.27680098896274219</c:v>
                </c:pt>
                <c:pt idx="3478">
                  <c:v>0.27680098896274219</c:v>
                </c:pt>
                <c:pt idx="3479">
                  <c:v>0.27680098896274219</c:v>
                </c:pt>
                <c:pt idx="3480">
                  <c:v>0.27680098896274219</c:v>
                </c:pt>
                <c:pt idx="3481">
                  <c:v>0.27680098896274219</c:v>
                </c:pt>
                <c:pt idx="3482">
                  <c:v>0.27680098896274219</c:v>
                </c:pt>
                <c:pt idx="3483">
                  <c:v>0.27680098896274219</c:v>
                </c:pt>
                <c:pt idx="3484">
                  <c:v>0.27680098896274219</c:v>
                </c:pt>
                <c:pt idx="3485">
                  <c:v>0.27680098896274219</c:v>
                </c:pt>
                <c:pt idx="3486">
                  <c:v>0.27680098896274219</c:v>
                </c:pt>
                <c:pt idx="3487">
                  <c:v>0.27680098896274219</c:v>
                </c:pt>
                <c:pt idx="3488">
                  <c:v>0.27680098896274219</c:v>
                </c:pt>
                <c:pt idx="3489">
                  <c:v>0.27680098896274219</c:v>
                </c:pt>
                <c:pt idx="3490">
                  <c:v>0.27680098896274219</c:v>
                </c:pt>
                <c:pt idx="3491">
                  <c:v>0.27680098896274219</c:v>
                </c:pt>
                <c:pt idx="3492">
                  <c:v>0.27680098896274219</c:v>
                </c:pt>
                <c:pt idx="3493">
                  <c:v>0.27680098896274219</c:v>
                </c:pt>
                <c:pt idx="3494">
                  <c:v>0.27680098896274219</c:v>
                </c:pt>
                <c:pt idx="3495">
                  <c:v>0.27680098896274219</c:v>
                </c:pt>
                <c:pt idx="3496">
                  <c:v>0.27680098896274219</c:v>
                </c:pt>
                <c:pt idx="3497">
                  <c:v>0.27680098896274219</c:v>
                </c:pt>
                <c:pt idx="3498">
                  <c:v>0.27680098896274219</c:v>
                </c:pt>
                <c:pt idx="3499">
                  <c:v>0.27680098896274219</c:v>
                </c:pt>
                <c:pt idx="3500">
                  <c:v>0.27680098896274219</c:v>
                </c:pt>
                <c:pt idx="3501">
                  <c:v>0.27680098896274219</c:v>
                </c:pt>
                <c:pt idx="3502">
                  <c:v>0.27680098896274219</c:v>
                </c:pt>
                <c:pt idx="3503">
                  <c:v>0.27680098896274219</c:v>
                </c:pt>
                <c:pt idx="3504">
                  <c:v>0.27680098896274219</c:v>
                </c:pt>
                <c:pt idx="3505">
                  <c:v>0.27680098896274219</c:v>
                </c:pt>
                <c:pt idx="3506">
                  <c:v>0.25443327038277369</c:v>
                </c:pt>
                <c:pt idx="3507">
                  <c:v>0.25443327038277369</c:v>
                </c:pt>
                <c:pt idx="3508">
                  <c:v>0.25443327038277369</c:v>
                </c:pt>
                <c:pt idx="3509">
                  <c:v>0.25443327038277369</c:v>
                </c:pt>
                <c:pt idx="3510">
                  <c:v>0.25443327038277369</c:v>
                </c:pt>
                <c:pt idx="3511">
                  <c:v>0.25443327038277369</c:v>
                </c:pt>
                <c:pt idx="3512">
                  <c:v>0.25443327038277369</c:v>
                </c:pt>
                <c:pt idx="3513">
                  <c:v>0.25443327038277369</c:v>
                </c:pt>
                <c:pt idx="3514">
                  <c:v>0.25443327038277369</c:v>
                </c:pt>
                <c:pt idx="3515">
                  <c:v>0.25443327038277369</c:v>
                </c:pt>
                <c:pt idx="3516">
                  <c:v>0.25443327038277369</c:v>
                </c:pt>
                <c:pt idx="3517">
                  <c:v>0.25443327038277369</c:v>
                </c:pt>
                <c:pt idx="3518">
                  <c:v>0.25443327038277369</c:v>
                </c:pt>
                <c:pt idx="3519">
                  <c:v>0.25443327038277369</c:v>
                </c:pt>
                <c:pt idx="3520">
                  <c:v>0.25443327038277369</c:v>
                </c:pt>
                <c:pt idx="3521">
                  <c:v>0.25443327038277369</c:v>
                </c:pt>
                <c:pt idx="3522">
                  <c:v>0.25443327038277369</c:v>
                </c:pt>
                <c:pt idx="3523">
                  <c:v>0.25443327038277369</c:v>
                </c:pt>
                <c:pt idx="3524">
                  <c:v>0.25443327038277369</c:v>
                </c:pt>
                <c:pt idx="3525">
                  <c:v>0.25443327038277369</c:v>
                </c:pt>
                <c:pt idx="3526">
                  <c:v>0.25443327038277369</c:v>
                </c:pt>
                <c:pt idx="3527">
                  <c:v>0.25443327038277369</c:v>
                </c:pt>
                <c:pt idx="3528">
                  <c:v>0.25443327038277369</c:v>
                </c:pt>
                <c:pt idx="3529">
                  <c:v>0.25443327038277369</c:v>
                </c:pt>
                <c:pt idx="3530">
                  <c:v>0.25443327038277369</c:v>
                </c:pt>
                <c:pt idx="3531">
                  <c:v>0.25443327038277369</c:v>
                </c:pt>
                <c:pt idx="3532">
                  <c:v>0.25443327038277369</c:v>
                </c:pt>
                <c:pt idx="3533">
                  <c:v>0.25443327038277369</c:v>
                </c:pt>
                <c:pt idx="3534">
                  <c:v>0.25443327038277369</c:v>
                </c:pt>
                <c:pt idx="3535">
                  <c:v>0.25443327038277369</c:v>
                </c:pt>
                <c:pt idx="3536">
                  <c:v>0.25443327038277369</c:v>
                </c:pt>
                <c:pt idx="3537">
                  <c:v>0.25443327038277369</c:v>
                </c:pt>
                <c:pt idx="3538">
                  <c:v>0.25443327038277369</c:v>
                </c:pt>
                <c:pt idx="3539">
                  <c:v>0.25443327038277369</c:v>
                </c:pt>
                <c:pt idx="3540">
                  <c:v>0.25443327038277369</c:v>
                </c:pt>
                <c:pt idx="3541">
                  <c:v>0.25443327038277369</c:v>
                </c:pt>
                <c:pt idx="3542">
                  <c:v>0.25443327038277369</c:v>
                </c:pt>
                <c:pt idx="3543">
                  <c:v>0.25443327038277369</c:v>
                </c:pt>
                <c:pt idx="3544">
                  <c:v>0.25443327038277369</c:v>
                </c:pt>
                <c:pt idx="3545">
                  <c:v>0.25443327038277369</c:v>
                </c:pt>
                <c:pt idx="3546">
                  <c:v>0.25443327038277369</c:v>
                </c:pt>
                <c:pt idx="3547">
                  <c:v>0.25443327038277369</c:v>
                </c:pt>
                <c:pt idx="3548">
                  <c:v>0.25443327038277369</c:v>
                </c:pt>
                <c:pt idx="3549">
                  <c:v>0.25443327038277369</c:v>
                </c:pt>
                <c:pt idx="3550">
                  <c:v>0.25443327038277369</c:v>
                </c:pt>
                <c:pt idx="3551">
                  <c:v>0.25443327038277369</c:v>
                </c:pt>
                <c:pt idx="3552">
                  <c:v>0.25443327038277369</c:v>
                </c:pt>
                <c:pt idx="3553">
                  <c:v>0.25443327038277369</c:v>
                </c:pt>
                <c:pt idx="3554">
                  <c:v>0.25443327038277369</c:v>
                </c:pt>
                <c:pt idx="3555">
                  <c:v>0.25443327038277369</c:v>
                </c:pt>
                <c:pt idx="3556">
                  <c:v>0.25443327038277369</c:v>
                </c:pt>
                <c:pt idx="3557">
                  <c:v>0.25443327038277369</c:v>
                </c:pt>
                <c:pt idx="3558">
                  <c:v>0.25443327038277369</c:v>
                </c:pt>
                <c:pt idx="3559">
                  <c:v>0.25443327038277369</c:v>
                </c:pt>
                <c:pt idx="3560">
                  <c:v>0.25443327038277369</c:v>
                </c:pt>
                <c:pt idx="3561">
                  <c:v>0.25443327038277369</c:v>
                </c:pt>
                <c:pt idx="3562">
                  <c:v>0.25443327038277369</c:v>
                </c:pt>
                <c:pt idx="3563">
                  <c:v>0.25443327038277369</c:v>
                </c:pt>
                <c:pt idx="3564">
                  <c:v>0.25443327038277369</c:v>
                </c:pt>
                <c:pt idx="3565">
                  <c:v>0.25443327038277369</c:v>
                </c:pt>
                <c:pt idx="3566">
                  <c:v>0.25443327038277369</c:v>
                </c:pt>
                <c:pt idx="3567">
                  <c:v>0.25443327038277369</c:v>
                </c:pt>
                <c:pt idx="3568">
                  <c:v>0.25443327038277369</c:v>
                </c:pt>
                <c:pt idx="3569">
                  <c:v>0.25443327038277369</c:v>
                </c:pt>
                <c:pt idx="3570">
                  <c:v>0.25443327038277369</c:v>
                </c:pt>
                <c:pt idx="3571">
                  <c:v>0.25443327038277369</c:v>
                </c:pt>
                <c:pt idx="3572">
                  <c:v>0.25443327038277369</c:v>
                </c:pt>
                <c:pt idx="3573">
                  <c:v>0.25443327038277369</c:v>
                </c:pt>
                <c:pt idx="3574">
                  <c:v>0.25443327038277369</c:v>
                </c:pt>
                <c:pt idx="3575">
                  <c:v>0.25443327038277369</c:v>
                </c:pt>
                <c:pt idx="3576">
                  <c:v>0.25443327038277369</c:v>
                </c:pt>
                <c:pt idx="3577">
                  <c:v>0.25443327038277369</c:v>
                </c:pt>
                <c:pt idx="3578">
                  <c:v>0.25443327038277369</c:v>
                </c:pt>
                <c:pt idx="3579">
                  <c:v>0.25443327038277369</c:v>
                </c:pt>
                <c:pt idx="3580">
                  <c:v>0.25443327038277369</c:v>
                </c:pt>
                <c:pt idx="3581">
                  <c:v>0.25443327038277369</c:v>
                </c:pt>
                <c:pt idx="3582">
                  <c:v>0.25443327038277369</c:v>
                </c:pt>
                <c:pt idx="3583">
                  <c:v>0.25443327038277369</c:v>
                </c:pt>
                <c:pt idx="3584">
                  <c:v>0.25443327038277369</c:v>
                </c:pt>
                <c:pt idx="3585">
                  <c:v>0.25443327038277369</c:v>
                </c:pt>
                <c:pt idx="3586">
                  <c:v>0.25443327038277369</c:v>
                </c:pt>
                <c:pt idx="3587">
                  <c:v>0.25443327038277369</c:v>
                </c:pt>
                <c:pt idx="3588">
                  <c:v>0.25443327038277369</c:v>
                </c:pt>
                <c:pt idx="3589">
                  <c:v>0.25443327038277369</c:v>
                </c:pt>
                <c:pt idx="3590">
                  <c:v>0.25443327038277369</c:v>
                </c:pt>
                <c:pt idx="3591">
                  <c:v>0.25443327038277369</c:v>
                </c:pt>
                <c:pt idx="3592">
                  <c:v>0.25443327038277369</c:v>
                </c:pt>
                <c:pt idx="3593">
                  <c:v>0.25443327038277369</c:v>
                </c:pt>
                <c:pt idx="3594">
                  <c:v>0.25443327038277369</c:v>
                </c:pt>
                <c:pt idx="3595">
                  <c:v>0.25443327038277369</c:v>
                </c:pt>
                <c:pt idx="3596">
                  <c:v>0.25443327038277369</c:v>
                </c:pt>
                <c:pt idx="3597">
                  <c:v>0.25443327038277369</c:v>
                </c:pt>
                <c:pt idx="3598">
                  <c:v>0.25443327038277369</c:v>
                </c:pt>
                <c:pt idx="3599">
                  <c:v>0.25443327038277369</c:v>
                </c:pt>
                <c:pt idx="3600">
                  <c:v>0.25443327038277369</c:v>
                </c:pt>
                <c:pt idx="3601">
                  <c:v>0.25443327038277369</c:v>
                </c:pt>
                <c:pt idx="3602">
                  <c:v>0.25443327038277369</c:v>
                </c:pt>
                <c:pt idx="3603">
                  <c:v>0.25443327038277369</c:v>
                </c:pt>
                <c:pt idx="3604">
                  <c:v>0.25443327038277369</c:v>
                </c:pt>
                <c:pt idx="3605">
                  <c:v>0.25443327038277369</c:v>
                </c:pt>
                <c:pt idx="3606">
                  <c:v>0.25443327038277369</c:v>
                </c:pt>
                <c:pt idx="3607">
                  <c:v>0.25443327038277369</c:v>
                </c:pt>
                <c:pt idx="3608">
                  <c:v>0.25443327038277369</c:v>
                </c:pt>
                <c:pt idx="3609">
                  <c:v>0.25443327038277369</c:v>
                </c:pt>
                <c:pt idx="3610">
                  <c:v>0.25443327038277369</c:v>
                </c:pt>
                <c:pt idx="3611">
                  <c:v>0.25443327038277369</c:v>
                </c:pt>
                <c:pt idx="3612">
                  <c:v>0.25443327038277369</c:v>
                </c:pt>
                <c:pt idx="3613">
                  <c:v>0.25443327038277369</c:v>
                </c:pt>
                <c:pt idx="3614">
                  <c:v>0.25443327038277369</c:v>
                </c:pt>
                <c:pt idx="3615">
                  <c:v>0.25443327038277369</c:v>
                </c:pt>
                <c:pt idx="3616">
                  <c:v>0.25443327038277369</c:v>
                </c:pt>
                <c:pt idx="3617">
                  <c:v>0.25443327038277369</c:v>
                </c:pt>
                <c:pt idx="3618">
                  <c:v>0.25443327038277369</c:v>
                </c:pt>
                <c:pt idx="3619">
                  <c:v>0.25443327038277369</c:v>
                </c:pt>
                <c:pt idx="3620">
                  <c:v>0.25443327038277369</c:v>
                </c:pt>
                <c:pt idx="3621">
                  <c:v>0.25443327038277369</c:v>
                </c:pt>
                <c:pt idx="3622">
                  <c:v>0.25443327038277369</c:v>
                </c:pt>
                <c:pt idx="3623">
                  <c:v>0.25443327038277369</c:v>
                </c:pt>
                <c:pt idx="3624">
                  <c:v>0.25443327038277369</c:v>
                </c:pt>
                <c:pt idx="3625">
                  <c:v>0.25443327038277369</c:v>
                </c:pt>
                <c:pt idx="3626">
                  <c:v>0.25443327038277369</c:v>
                </c:pt>
                <c:pt idx="3627">
                  <c:v>0.25443327038277369</c:v>
                </c:pt>
                <c:pt idx="3628">
                  <c:v>0.25443327038277369</c:v>
                </c:pt>
                <c:pt idx="3629">
                  <c:v>0.25443327038277369</c:v>
                </c:pt>
                <c:pt idx="3630">
                  <c:v>0.25443327038277369</c:v>
                </c:pt>
                <c:pt idx="3631">
                  <c:v>0.25443327038277369</c:v>
                </c:pt>
                <c:pt idx="3632">
                  <c:v>0.25443327038277369</c:v>
                </c:pt>
                <c:pt idx="3633">
                  <c:v>0.25443327038277369</c:v>
                </c:pt>
                <c:pt idx="3634">
                  <c:v>0.25443327038277369</c:v>
                </c:pt>
                <c:pt idx="3635">
                  <c:v>0.25443327038277369</c:v>
                </c:pt>
                <c:pt idx="3636">
                  <c:v>0.25443327038277369</c:v>
                </c:pt>
                <c:pt idx="3637">
                  <c:v>0.25443327038277369</c:v>
                </c:pt>
                <c:pt idx="3638">
                  <c:v>0.25443327038277369</c:v>
                </c:pt>
                <c:pt idx="3639">
                  <c:v>0.25443327038277369</c:v>
                </c:pt>
                <c:pt idx="3640">
                  <c:v>0.25443327038277369</c:v>
                </c:pt>
                <c:pt idx="3641">
                  <c:v>0.25443327038277369</c:v>
                </c:pt>
                <c:pt idx="3642">
                  <c:v>0.25443327038277369</c:v>
                </c:pt>
                <c:pt idx="3643">
                  <c:v>0.25443327038277369</c:v>
                </c:pt>
                <c:pt idx="3644">
                  <c:v>0.25443327038277369</c:v>
                </c:pt>
                <c:pt idx="3645">
                  <c:v>0.25443327038277369</c:v>
                </c:pt>
                <c:pt idx="3646">
                  <c:v>0.25443327038277369</c:v>
                </c:pt>
                <c:pt idx="3647">
                  <c:v>0.25443327038277369</c:v>
                </c:pt>
                <c:pt idx="3648">
                  <c:v>0.25443327038277369</c:v>
                </c:pt>
                <c:pt idx="3649">
                  <c:v>0.25443327038277369</c:v>
                </c:pt>
                <c:pt idx="3650">
                  <c:v>0.25443327038277369</c:v>
                </c:pt>
                <c:pt idx="3651">
                  <c:v>0.25443327038277369</c:v>
                </c:pt>
                <c:pt idx="3652">
                  <c:v>0.25443327038277369</c:v>
                </c:pt>
                <c:pt idx="3653">
                  <c:v>0.25443327038277369</c:v>
                </c:pt>
                <c:pt idx="3654">
                  <c:v>0.25443327038277369</c:v>
                </c:pt>
                <c:pt idx="3655">
                  <c:v>0.25443327038277369</c:v>
                </c:pt>
                <c:pt idx="3656">
                  <c:v>0.25443327038277369</c:v>
                </c:pt>
                <c:pt idx="3657">
                  <c:v>0.25443327038277369</c:v>
                </c:pt>
                <c:pt idx="3658">
                  <c:v>0.25443327038277369</c:v>
                </c:pt>
                <c:pt idx="3659">
                  <c:v>0.25443327038277369</c:v>
                </c:pt>
                <c:pt idx="3660">
                  <c:v>0.25443327038277369</c:v>
                </c:pt>
                <c:pt idx="3661">
                  <c:v>0.25443327038277369</c:v>
                </c:pt>
                <c:pt idx="3662">
                  <c:v>0.25443327038277369</c:v>
                </c:pt>
                <c:pt idx="3663">
                  <c:v>0.25443327038277369</c:v>
                </c:pt>
                <c:pt idx="3664">
                  <c:v>0.25443327038277369</c:v>
                </c:pt>
                <c:pt idx="3665">
                  <c:v>0.25443327038277369</c:v>
                </c:pt>
                <c:pt idx="3666">
                  <c:v>0.25443327038277369</c:v>
                </c:pt>
                <c:pt idx="3667">
                  <c:v>0.25443327038277369</c:v>
                </c:pt>
                <c:pt idx="3668">
                  <c:v>0.25443327038277369</c:v>
                </c:pt>
                <c:pt idx="3669">
                  <c:v>0.25443327038277369</c:v>
                </c:pt>
                <c:pt idx="3670">
                  <c:v>0.25443327038277369</c:v>
                </c:pt>
                <c:pt idx="3671">
                  <c:v>0.25443327038277369</c:v>
                </c:pt>
                <c:pt idx="3672">
                  <c:v>0.25443327038277369</c:v>
                </c:pt>
                <c:pt idx="3673">
                  <c:v>0.25443327038277369</c:v>
                </c:pt>
                <c:pt idx="3674">
                  <c:v>0.25443327038277369</c:v>
                </c:pt>
                <c:pt idx="3675">
                  <c:v>0.25443327038277369</c:v>
                </c:pt>
                <c:pt idx="3676">
                  <c:v>0.25443327038277369</c:v>
                </c:pt>
                <c:pt idx="3677">
                  <c:v>0.25443327038277369</c:v>
                </c:pt>
                <c:pt idx="3678">
                  <c:v>0.25443327038277369</c:v>
                </c:pt>
                <c:pt idx="3679">
                  <c:v>0.23280191638908432</c:v>
                </c:pt>
                <c:pt idx="3680">
                  <c:v>0.23280191638908432</c:v>
                </c:pt>
                <c:pt idx="3681">
                  <c:v>0.23280191638908432</c:v>
                </c:pt>
                <c:pt idx="3682">
                  <c:v>0.23280191638908432</c:v>
                </c:pt>
                <c:pt idx="3683">
                  <c:v>0.23280191638908432</c:v>
                </c:pt>
                <c:pt idx="3684">
                  <c:v>0.23280191638908432</c:v>
                </c:pt>
                <c:pt idx="3685">
                  <c:v>0.23280191638908432</c:v>
                </c:pt>
                <c:pt idx="3686">
                  <c:v>0.23280191638908432</c:v>
                </c:pt>
                <c:pt idx="3687">
                  <c:v>0.23280191638908432</c:v>
                </c:pt>
                <c:pt idx="3688">
                  <c:v>0.23280191638908432</c:v>
                </c:pt>
                <c:pt idx="3689">
                  <c:v>0.23280191638908432</c:v>
                </c:pt>
                <c:pt idx="3690">
                  <c:v>0.23280191638908432</c:v>
                </c:pt>
                <c:pt idx="3691">
                  <c:v>0.23280191638908432</c:v>
                </c:pt>
                <c:pt idx="3692">
                  <c:v>0.23280191638908432</c:v>
                </c:pt>
                <c:pt idx="3693">
                  <c:v>0.23280191638908432</c:v>
                </c:pt>
                <c:pt idx="3694">
                  <c:v>0.23280191638908432</c:v>
                </c:pt>
                <c:pt idx="3695">
                  <c:v>0.23280191638908432</c:v>
                </c:pt>
                <c:pt idx="3696">
                  <c:v>0.23280191638908432</c:v>
                </c:pt>
                <c:pt idx="3697">
                  <c:v>0.23280191638908432</c:v>
                </c:pt>
                <c:pt idx="3698">
                  <c:v>0.23280191638908432</c:v>
                </c:pt>
                <c:pt idx="3699">
                  <c:v>0.23280191638908432</c:v>
                </c:pt>
                <c:pt idx="3700">
                  <c:v>0.23280191638908432</c:v>
                </c:pt>
                <c:pt idx="3701">
                  <c:v>0.23280191638908432</c:v>
                </c:pt>
                <c:pt idx="3702">
                  <c:v>0.23280191638908432</c:v>
                </c:pt>
                <c:pt idx="3703">
                  <c:v>0.23280191638908432</c:v>
                </c:pt>
                <c:pt idx="3704">
                  <c:v>0.23280191638908432</c:v>
                </c:pt>
                <c:pt idx="3705">
                  <c:v>0.23280191638908432</c:v>
                </c:pt>
                <c:pt idx="3706">
                  <c:v>0.23280191638908432</c:v>
                </c:pt>
                <c:pt idx="3707">
                  <c:v>0.23280191638908432</c:v>
                </c:pt>
                <c:pt idx="3708">
                  <c:v>0.23280191638908432</c:v>
                </c:pt>
                <c:pt idx="3709">
                  <c:v>0.23280191638908432</c:v>
                </c:pt>
                <c:pt idx="3710">
                  <c:v>0.23280191638908432</c:v>
                </c:pt>
                <c:pt idx="3711">
                  <c:v>0.23280191638908432</c:v>
                </c:pt>
                <c:pt idx="3712">
                  <c:v>0.23280191638908432</c:v>
                </c:pt>
                <c:pt idx="3713">
                  <c:v>0.23280191638908432</c:v>
                </c:pt>
                <c:pt idx="3714">
                  <c:v>0.23280191638908432</c:v>
                </c:pt>
                <c:pt idx="3715">
                  <c:v>0.23280191638908432</c:v>
                </c:pt>
                <c:pt idx="3716">
                  <c:v>0.23280191638908432</c:v>
                </c:pt>
                <c:pt idx="3717">
                  <c:v>0.23280191638908432</c:v>
                </c:pt>
                <c:pt idx="3718">
                  <c:v>0.23280191638908432</c:v>
                </c:pt>
                <c:pt idx="3719">
                  <c:v>0.23280191638908432</c:v>
                </c:pt>
                <c:pt idx="3720">
                  <c:v>0.23280191638908432</c:v>
                </c:pt>
                <c:pt idx="3721">
                  <c:v>0.23280191638908432</c:v>
                </c:pt>
                <c:pt idx="3722">
                  <c:v>0.23280191638908432</c:v>
                </c:pt>
                <c:pt idx="3723">
                  <c:v>0.23280191638908432</c:v>
                </c:pt>
                <c:pt idx="3724">
                  <c:v>0.23280191638908432</c:v>
                </c:pt>
                <c:pt idx="3725">
                  <c:v>0.23280191638908432</c:v>
                </c:pt>
                <c:pt idx="3726">
                  <c:v>0.23280191638908432</c:v>
                </c:pt>
                <c:pt idx="3727">
                  <c:v>0.23280191638908432</c:v>
                </c:pt>
                <c:pt idx="3728">
                  <c:v>0.23280191638908432</c:v>
                </c:pt>
                <c:pt idx="3729">
                  <c:v>0.23280191638908432</c:v>
                </c:pt>
                <c:pt idx="3730">
                  <c:v>0.23280191638908432</c:v>
                </c:pt>
                <c:pt idx="3731">
                  <c:v>0.23280191638908432</c:v>
                </c:pt>
                <c:pt idx="3732">
                  <c:v>0.23280191638908432</c:v>
                </c:pt>
                <c:pt idx="3733">
                  <c:v>0.23280191638908432</c:v>
                </c:pt>
                <c:pt idx="3734">
                  <c:v>0.23280191638908432</c:v>
                </c:pt>
                <c:pt idx="3735">
                  <c:v>0.23280191638908432</c:v>
                </c:pt>
                <c:pt idx="3736">
                  <c:v>0.23280191638908432</c:v>
                </c:pt>
                <c:pt idx="3737">
                  <c:v>0.23280191638908432</c:v>
                </c:pt>
                <c:pt idx="3738">
                  <c:v>0.23280191638908432</c:v>
                </c:pt>
                <c:pt idx="3739">
                  <c:v>0.23280191638908432</c:v>
                </c:pt>
                <c:pt idx="3740">
                  <c:v>0.23280191638908432</c:v>
                </c:pt>
                <c:pt idx="3741">
                  <c:v>0.23280191638908432</c:v>
                </c:pt>
                <c:pt idx="3742">
                  <c:v>0.23280191638908432</c:v>
                </c:pt>
                <c:pt idx="3743">
                  <c:v>0.23280191638908432</c:v>
                </c:pt>
                <c:pt idx="3744">
                  <c:v>0.23280191638908432</c:v>
                </c:pt>
                <c:pt idx="3745">
                  <c:v>0.23280191638908432</c:v>
                </c:pt>
                <c:pt idx="3746">
                  <c:v>0.23280191638908432</c:v>
                </c:pt>
                <c:pt idx="3747">
                  <c:v>0.23280191638908432</c:v>
                </c:pt>
                <c:pt idx="3748">
                  <c:v>0.23280191638908432</c:v>
                </c:pt>
                <c:pt idx="3749">
                  <c:v>0.23280191638908432</c:v>
                </c:pt>
                <c:pt idx="3750">
                  <c:v>0.23280191638908432</c:v>
                </c:pt>
                <c:pt idx="3751">
                  <c:v>0.23280191638908432</c:v>
                </c:pt>
                <c:pt idx="3752">
                  <c:v>0.23280191638908432</c:v>
                </c:pt>
                <c:pt idx="3753">
                  <c:v>0.23280191638908432</c:v>
                </c:pt>
                <c:pt idx="3754">
                  <c:v>0.23280191638908432</c:v>
                </c:pt>
                <c:pt idx="3755">
                  <c:v>0.23280191638908432</c:v>
                </c:pt>
                <c:pt idx="3756">
                  <c:v>0.23280191638908432</c:v>
                </c:pt>
                <c:pt idx="3757">
                  <c:v>0.23280191638908432</c:v>
                </c:pt>
                <c:pt idx="3758">
                  <c:v>0.23280191638908432</c:v>
                </c:pt>
                <c:pt idx="3759">
                  <c:v>0.23280191638908432</c:v>
                </c:pt>
                <c:pt idx="3760">
                  <c:v>0.23280191638908432</c:v>
                </c:pt>
                <c:pt idx="3761">
                  <c:v>0.23280191638908432</c:v>
                </c:pt>
                <c:pt idx="3762">
                  <c:v>0.23280191638908432</c:v>
                </c:pt>
                <c:pt idx="3763">
                  <c:v>0.23280191638908432</c:v>
                </c:pt>
                <c:pt idx="3764">
                  <c:v>0.23280191638908432</c:v>
                </c:pt>
                <c:pt idx="3765">
                  <c:v>0.23280191638908432</c:v>
                </c:pt>
                <c:pt idx="3766">
                  <c:v>0.23280191638908432</c:v>
                </c:pt>
                <c:pt idx="3767">
                  <c:v>0.23280191638908432</c:v>
                </c:pt>
                <c:pt idx="3768">
                  <c:v>0.23280191638908432</c:v>
                </c:pt>
                <c:pt idx="3769">
                  <c:v>0.23280191638908432</c:v>
                </c:pt>
                <c:pt idx="3770">
                  <c:v>0.23280191638908432</c:v>
                </c:pt>
                <c:pt idx="3771">
                  <c:v>0.23280191638908432</c:v>
                </c:pt>
                <c:pt idx="3772">
                  <c:v>0.23280191638908432</c:v>
                </c:pt>
                <c:pt idx="3773">
                  <c:v>0.23280191638908432</c:v>
                </c:pt>
                <c:pt idx="3774">
                  <c:v>0.23280191638908432</c:v>
                </c:pt>
                <c:pt idx="3775">
                  <c:v>0.23280191638908432</c:v>
                </c:pt>
                <c:pt idx="3776">
                  <c:v>0.23280191638908432</c:v>
                </c:pt>
                <c:pt idx="3777">
                  <c:v>0.23280191638908432</c:v>
                </c:pt>
                <c:pt idx="3778">
                  <c:v>0.23280191638908432</c:v>
                </c:pt>
                <c:pt idx="3779">
                  <c:v>0.23280191638908432</c:v>
                </c:pt>
                <c:pt idx="3780">
                  <c:v>0.23280191638908432</c:v>
                </c:pt>
                <c:pt idx="3781">
                  <c:v>0.23280191638908432</c:v>
                </c:pt>
                <c:pt idx="3782">
                  <c:v>0.23280191638908432</c:v>
                </c:pt>
                <c:pt idx="3783">
                  <c:v>0.23280191638908432</c:v>
                </c:pt>
                <c:pt idx="3784">
                  <c:v>0.23280191638908432</c:v>
                </c:pt>
                <c:pt idx="3785">
                  <c:v>0.23280191638908432</c:v>
                </c:pt>
                <c:pt idx="3786">
                  <c:v>0.23280191638908432</c:v>
                </c:pt>
                <c:pt idx="3787">
                  <c:v>0.23280191638908432</c:v>
                </c:pt>
                <c:pt idx="3788">
                  <c:v>0.23280191638908432</c:v>
                </c:pt>
                <c:pt idx="3789">
                  <c:v>0.23280191638908432</c:v>
                </c:pt>
                <c:pt idx="3790">
                  <c:v>0.23280191638908432</c:v>
                </c:pt>
                <c:pt idx="3791">
                  <c:v>0.23280191638908432</c:v>
                </c:pt>
                <c:pt idx="3792">
                  <c:v>0.23280191638908432</c:v>
                </c:pt>
                <c:pt idx="3793">
                  <c:v>0.23280191638908432</c:v>
                </c:pt>
                <c:pt idx="3794">
                  <c:v>0.23280191638908432</c:v>
                </c:pt>
                <c:pt idx="3795">
                  <c:v>0.23280191638908432</c:v>
                </c:pt>
                <c:pt idx="3796">
                  <c:v>0.23280191638908432</c:v>
                </c:pt>
                <c:pt idx="3797">
                  <c:v>0.23280191638908432</c:v>
                </c:pt>
                <c:pt idx="3798">
                  <c:v>0.23280191638908432</c:v>
                </c:pt>
                <c:pt idx="3799">
                  <c:v>0.23280191638908432</c:v>
                </c:pt>
                <c:pt idx="3800">
                  <c:v>0.23280191638908432</c:v>
                </c:pt>
                <c:pt idx="3801">
                  <c:v>0.23280191638908432</c:v>
                </c:pt>
                <c:pt idx="3802">
                  <c:v>0.23280191638908432</c:v>
                </c:pt>
                <c:pt idx="3803">
                  <c:v>0.23280191638908432</c:v>
                </c:pt>
                <c:pt idx="3804">
                  <c:v>0.23280191638908432</c:v>
                </c:pt>
                <c:pt idx="3805">
                  <c:v>0.23280191638908432</c:v>
                </c:pt>
                <c:pt idx="3806">
                  <c:v>0.23280191638908432</c:v>
                </c:pt>
                <c:pt idx="3807">
                  <c:v>0.23280191638908432</c:v>
                </c:pt>
                <c:pt idx="3808">
                  <c:v>0.23280191638908432</c:v>
                </c:pt>
                <c:pt idx="3809">
                  <c:v>0.23280191638908432</c:v>
                </c:pt>
                <c:pt idx="3810">
                  <c:v>0.23280191638908432</c:v>
                </c:pt>
                <c:pt idx="3811">
                  <c:v>0.23280191638908432</c:v>
                </c:pt>
                <c:pt idx="3812">
                  <c:v>0.23280191638908432</c:v>
                </c:pt>
                <c:pt idx="3813">
                  <c:v>0.23280191638908432</c:v>
                </c:pt>
                <c:pt idx="3814">
                  <c:v>0.23280191638908432</c:v>
                </c:pt>
                <c:pt idx="3815">
                  <c:v>0.23280191638908432</c:v>
                </c:pt>
                <c:pt idx="3816">
                  <c:v>0.23280191638908432</c:v>
                </c:pt>
                <c:pt idx="3817">
                  <c:v>0.23280191638908432</c:v>
                </c:pt>
                <c:pt idx="3818">
                  <c:v>0.23280191638908432</c:v>
                </c:pt>
                <c:pt idx="3819">
                  <c:v>0.23280191638908432</c:v>
                </c:pt>
                <c:pt idx="3820">
                  <c:v>0.23280191638908432</c:v>
                </c:pt>
                <c:pt idx="3821">
                  <c:v>0.23280191638908432</c:v>
                </c:pt>
                <c:pt idx="3822">
                  <c:v>0.23280191638908432</c:v>
                </c:pt>
                <c:pt idx="3823">
                  <c:v>0.23280191638908432</c:v>
                </c:pt>
                <c:pt idx="3824">
                  <c:v>0.23280191638908432</c:v>
                </c:pt>
                <c:pt idx="3825">
                  <c:v>0.23280191638908432</c:v>
                </c:pt>
                <c:pt idx="3826">
                  <c:v>0.23280191638908432</c:v>
                </c:pt>
                <c:pt idx="3827">
                  <c:v>0.23280191638908432</c:v>
                </c:pt>
                <c:pt idx="3828">
                  <c:v>0.23280191638908432</c:v>
                </c:pt>
                <c:pt idx="3829">
                  <c:v>0.23280191638908432</c:v>
                </c:pt>
                <c:pt idx="3830">
                  <c:v>0.23280191638908432</c:v>
                </c:pt>
                <c:pt idx="3831">
                  <c:v>0.23280191638908432</c:v>
                </c:pt>
                <c:pt idx="3832">
                  <c:v>0.23280191638908432</c:v>
                </c:pt>
                <c:pt idx="3833">
                  <c:v>0.23280191638908432</c:v>
                </c:pt>
                <c:pt idx="3834">
                  <c:v>0.23280191638908432</c:v>
                </c:pt>
                <c:pt idx="3835">
                  <c:v>0.23280191638908432</c:v>
                </c:pt>
                <c:pt idx="3836">
                  <c:v>0.23280191638908432</c:v>
                </c:pt>
                <c:pt idx="3837">
                  <c:v>0.23280191638908432</c:v>
                </c:pt>
                <c:pt idx="3838">
                  <c:v>0.23280191638908432</c:v>
                </c:pt>
                <c:pt idx="3839">
                  <c:v>0.23280191638908432</c:v>
                </c:pt>
                <c:pt idx="3840">
                  <c:v>0.23280191638908432</c:v>
                </c:pt>
                <c:pt idx="3841">
                  <c:v>0.23280191638908432</c:v>
                </c:pt>
                <c:pt idx="3842">
                  <c:v>0.23280191638908432</c:v>
                </c:pt>
                <c:pt idx="3843">
                  <c:v>0.23280191638908432</c:v>
                </c:pt>
                <c:pt idx="3844">
                  <c:v>0.23280191638908432</c:v>
                </c:pt>
                <c:pt idx="3845">
                  <c:v>0.23280191638908432</c:v>
                </c:pt>
                <c:pt idx="3846">
                  <c:v>0.23280191638908432</c:v>
                </c:pt>
                <c:pt idx="3847">
                  <c:v>0.23280191638908432</c:v>
                </c:pt>
                <c:pt idx="3848">
                  <c:v>0.23280191638908432</c:v>
                </c:pt>
                <c:pt idx="3849">
                  <c:v>0.23280191638908432</c:v>
                </c:pt>
                <c:pt idx="3850">
                  <c:v>0.23280191638908432</c:v>
                </c:pt>
                <c:pt idx="3851">
                  <c:v>0.23280191638908432</c:v>
                </c:pt>
                <c:pt idx="3852">
                  <c:v>0.23280191638908432</c:v>
                </c:pt>
                <c:pt idx="3853">
                  <c:v>0.23280191638908432</c:v>
                </c:pt>
                <c:pt idx="3854">
                  <c:v>0.23280191638908432</c:v>
                </c:pt>
                <c:pt idx="3855">
                  <c:v>0.23280191638908432</c:v>
                </c:pt>
                <c:pt idx="3856">
                  <c:v>0.23280191638908432</c:v>
                </c:pt>
                <c:pt idx="3857">
                  <c:v>0.23280191638908432</c:v>
                </c:pt>
                <c:pt idx="3858">
                  <c:v>0.23280191638908432</c:v>
                </c:pt>
                <c:pt idx="3859">
                  <c:v>0.23280191638908432</c:v>
                </c:pt>
                <c:pt idx="3860">
                  <c:v>0.23280191638908432</c:v>
                </c:pt>
                <c:pt idx="3861">
                  <c:v>0.23280191638908432</c:v>
                </c:pt>
                <c:pt idx="3862">
                  <c:v>0.23280191638908432</c:v>
                </c:pt>
                <c:pt idx="3863">
                  <c:v>0.23280191638908432</c:v>
                </c:pt>
                <c:pt idx="3864">
                  <c:v>0.23280191638908432</c:v>
                </c:pt>
                <c:pt idx="3865">
                  <c:v>0.23280191638908432</c:v>
                </c:pt>
                <c:pt idx="3866">
                  <c:v>0.23280191638908432</c:v>
                </c:pt>
                <c:pt idx="3867">
                  <c:v>0.23280191638908432</c:v>
                </c:pt>
                <c:pt idx="3868">
                  <c:v>0.23280191638908432</c:v>
                </c:pt>
                <c:pt idx="3869">
                  <c:v>0.23280191638908432</c:v>
                </c:pt>
                <c:pt idx="3870">
                  <c:v>0.23280191638908432</c:v>
                </c:pt>
                <c:pt idx="3871">
                  <c:v>0.23280191638908432</c:v>
                </c:pt>
                <c:pt idx="3872">
                  <c:v>0.23280191638908432</c:v>
                </c:pt>
                <c:pt idx="3873">
                  <c:v>0.23280191638908432</c:v>
                </c:pt>
                <c:pt idx="3874">
                  <c:v>0.23280191638908432</c:v>
                </c:pt>
                <c:pt idx="3875">
                  <c:v>0.23280191638908432</c:v>
                </c:pt>
                <c:pt idx="3876">
                  <c:v>0.23280191638908432</c:v>
                </c:pt>
                <c:pt idx="3877">
                  <c:v>0.23280191638908432</c:v>
                </c:pt>
                <c:pt idx="3878">
                  <c:v>0.23280191638908432</c:v>
                </c:pt>
                <c:pt idx="3879">
                  <c:v>0.23280191638908432</c:v>
                </c:pt>
                <c:pt idx="3880">
                  <c:v>0.23280191638908432</c:v>
                </c:pt>
                <c:pt idx="3881">
                  <c:v>0.23280191638908432</c:v>
                </c:pt>
                <c:pt idx="3882">
                  <c:v>0.23280191638908432</c:v>
                </c:pt>
                <c:pt idx="3883">
                  <c:v>0.23280191638908432</c:v>
                </c:pt>
                <c:pt idx="3884">
                  <c:v>0.23280191638908432</c:v>
                </c:pt>
                <c:pt idx="3885">
                  <c:v>0.23280191638908432</c:v>
                </c:pt>
                <c:pt idx="3886">
                  <c:v>0.23280191638908432</c:v>
                </c:pt>
                <c:pt idx="3887">
                  <c:v>0.23280191638908432</c:v>
                </c:pt>
                <c:pt idx="3888">
                  <c:v>0.23280191638908432</c:v>
                </c:pt>
                <c:pt idx="3889">
                  <c:v>0.23280191638908432</c:v>
                </c:pt>
                <c:pt idx="3890">
                  <c:v>0.23280191638908432</c:v>
                </c:pt>
                <c:pt idx="3891">
                  <c:v>0.23280191638908432</c:v>
                </c:pt>
                <c:pt idx="3892">
                  <c:v>0.23280191638908432</c:v>
                </c:pt>
                <c:pt idx="3893">
                  <c:v>0.23280191638908432</c:v>
                </c:pt>
                <c:pt idx="3894">
                  <c:v>0.23280191638908432</c:v>
                </c:pt>
                <c:pt idx="3895">
                  <c:v>0.23280191638908432</c:v>
                </c:pt>
                <c:pt idx="3896">
                  <c:v>0.23280191638908432</c:v>
                </c:pt>
                <c:pt idx="3897">
                  <c:v>0.23280191638908432</c:v>
                </c:pt>
                <c:pt idx="3898">
                  <c:v>0.23280191638908432</c:v>
                </c:pt>
                <c:pt idx="3899">
                  <c:v>0.23280191638908432</c:v>
                </c:pt>
                <c:pt idx="3900">
                  <c:v>0.21201452653164604</c:v>
                </c:pt>
                <c:pt idx="3901">
                  <c:v>0.21201452653164604</c:v>
                </c:pt>
                <c:pt idx="3902">
                  <c:v>0.21201452653164604</c:v>
                </c:pt>
                <c:pt idx="3903">
                  <c:v>0.21201452653164604</c:v>
                </c:pt>
                <c:pt idx="3904">
                  <c:v>0.21201452653164604</c:v>
                </c:pt>
                <c:pt idx="3905">
                  <c:v>0.21201452653164604</c:v>
                </c:pt>
                <c:pt idx="3906">
                  <c:v>0.21201452653164604</c:v>
                </c:pt>
                <c:pt idx="3907">
                  <c:v>0.21201452653164604</c:v>
                </c:pt>
                <c:pt idx="3908">
                  <c:v>0.21201452653164604</c:v>
                </c:pt>
                <c:pt idx="3909">
                  <c:v>0.21201452653164604</c:v>
                </c:pt>
                <c:pt idx="3910">
                  <c:v>0.21201452653164604</c:v>
                </c:pt>
                <c:pt idx="3911">
                  <c:v>0.21201452653164604</c:v>
                </c:pt>
                <c:pt idx="3912">
                  <c:v>0.21201452653164604</c:v>
                </c:pt>
                <c:pt idx="3913">
                  <c:v>0.21201452653164604</c:v>
                </c:pt>
                <c:pt idx="3914">
                  <c:v>0.21201452653164604</c:v>
                </c:pt>
                <c:pt idx="3915">
                  <c:v>0.21201452653164604</c:v>
                </c:pt>
                <c:pt idx="3916">
                  <c:v>0.21201452653164604</c:v>
                </c:pt>
                <c:pt idx="3917">
                  <c:v>0.21201452653164604</c:v>
                </c:pt>
                <c:pt idx="3918">
                  <c:v>0.21201452653164604</c:v>
                </c:pt>
                <c:pt idx="3919">
                  <c:v>0.21201452653164604</c:v>
                </c:pt>
                <c:pt idx="3920">
                  <c:v>0.21201452653164604</c:v>
                </c:pt>
                <c:pt idx="3921">
                  <c:v>0.21201452653164604</c:v>
                </c:pt>
                <c:pt idx="3922">
                  <c:v>0.21201452653164604</c:v>
                </c:pt>
                <c:pt idx="3923">
                  <c:v>0.21201452653164604</c:v>
                </c:pt>
                <c:pt idx="3924">
                  <c:v>0.21201452653164604</c:v>
                </c:pt>
                <c:pt idx="3925">
                  <c:v>0.21201452653164604</c:v>
                </c:pt>
                <c:pt idx="3926">
                  <c:v>0.21201452653164604</c:v>
                </c:pt>
                <c:pt idx="3927">
                  <c:v>0.21201452653164604</c:v>
                </c:pt>
                <c:pt idx="3928">
                  <c:v>0.21201452653164604</c:v>
                </c:pt>
                <c:pt idx="3929">
                  <c:v>0.21201452653164604</c:v>
                </c:pt>
                <c:pt idx="3930">
                  <c:v>0.21201452653164604</c:v>
                </c:pt>
                <c:pt idx="3931">
                  <c:v>0.21201452653164604</c:v>
                </c:pt>
                <c:pt idx="3932">
                  <c:v>0.21201452653164604</c:v>
                </c:pt>
                <c:pt idx="3933">
                  <c:v>0.21201452653164604</c:v>
                </c:pt>
                <c:pt idx="3934">
                  <c:v>0.21201452653164604</c:v>
                </c:pt>
                <c:pt idx="3935">
                  <c:v>0.21201452653164604</c:v>
                </c:pt>
                <c:pt idx="3936">
                  <c:v>0.21201452653164604</c:v>
                </c:pt>
                <c:pt idx="3937">
                  <c:v>0.21201452653164604</c:v>
                </c:pt>
                <c:pt idx="3938">
                  <c:v>0.21201452653164604</c:v>
                </c:pt>
                <c:pt idx="3939">
                  <c:v>0.21201452653164604</c:v>
                </c:pt>
                <c:pt idx="3940">
                  <c:v>0.21201452653164604</c:v>
                </c:pt>
                <c:pt idx="3941">
                  <c:v>0.21201452653164604</c:v>
                </c:pt>
                <c:pt idx="3942">
                  <c:v>0.21201452653164604</c:v>
                </c:pt>
                <c:pt idx="3943">
                  <c:v>0.21201452653164604</c:v>
                </c:pt>
                <c:pt idx="3944">
                  <c:v>0.21201452653164604</c:v>
                </c:pt>
                <c:pt idx="3945">
                  <c:v>0.21201452653164604</c:v>
                </c:pt>
                <c:pt idx="3946">
                  <c:v>0.21201452653164604</c:v>
                </c:pt>
                <c:pt idx="3947">
                  <c:v>0.21201452653164604</c:v>
                </c:pt>
                <c:pt idx="3948">
                  <c:v>0.21201452653164604</c:v>
                </c:pt>
                <c:pt idx="3949">
                  <c:v>0.21201452653164604</c:v>
                </c:pt>
                <c:pt idx="3950">
                  <c:v>0.21201452653164604</c:v>
                </c:pt>
                <c:pt idx="3951">
                  <c:v>0.21201452653164604</c:v>
                </c:pt>
                <c:pt idx="3952">
                  <c:v>0.21201452653164604</c:v>
                </c:pt>
                <c:pt idx="3953">
                  <c:v>0.21201452653164604</c:v>
                </c:pt>
                <c:pt idx="3954">
                  <c:v>0.21201452653164604</c:v>
                </c:pt>
                <c:pt idx="3955">
                  <c:v>0.21201452653164604</c:v>
                </c:pt>
                <c:pt idx="3956">
                  <c:v>0.21201452653164604</c:v>
                </c:pt>
                <c:pt idx="3957">
                  <c:v>0.21201452653164604</c:v>
                </c:pt>
                <c:pt idx="3958">
                  <c:v>0.21201452653164604</c:v>
                </c:pt>
                <c:pt idx="3959">
                  <c:v>0.21201452653164604</c:v>
                </c:pt>
                <c:pt idx="3960">
                  <c:v>0.21201452653164604</c:v>
                </c:pt>
                <c:pt idx="3961">
                  <c:v>0.21201452653164604</c:v>
                </c:pt>
                <c:pt idx="3962">
                  <c:v>0.21201452653164604</c:v>
                </c:pt>
                <c:pt idx="3963">
                  <c:v>0.21201452653164604</c:v>
                </c:pt>
                <c:pt idx="3964">
                  <c:v>0.21201452653164604</c:v>
                </c:pt>
                <c:pt idx="3965">
                  <c:v>0.21201452653164604</c:v>
                </c:pt>
                <c:pt idx="3966">
                  <c:v>0.21201452653164604</c:v>
                </c:pt>
                <c:pt idx="3967">
                  <c:v>0.21201452653164604</c:v>
                </c:pt>
                <c:pt idx="3968">
                  <c:v>0.21201452653164604</c:v>
                </c:pt>
                <c:pt idx="3969">
                  <c:v>0.21201452653164604</c:v>
                </c:pt>
                <c:pt idx="3970">
                  <c:v>0.21201452653164604</c:v>
                </c:pt>
                <c:pt idx="3971">
                  <c:v>0.21201452653164604</c:v>
                </c:pt>
                <c:pt idx="3972">
                  <c:v>0.21201452653164604</c:v>
                </c:pt>
                <c:pt idx="3973">
                  <c:v>0.21201452653164604</c:v>
                </c:pt>
                <c:pt idx="3974">
                  <c:v>0.21201452653164604</c:v>
                </c:pt>
                <c:pt idx="3975">
                  <c:v>0.21201452653164604</c:v>
                </c:pt>
                <c:pt idx="3976">
                  <c:v>0.21201452653164604</c:v>
                </c:pt>
                <c:pt idx="3977">
                  <c:v>0.21201452653164604</c:v>
                </c:pt>
                <c:pt idx="3978">
                  <c:v>0.21201452653164604</c:v>
                </c:pt>
                <c:pt idx="3979">
                  <c:v>0.21201452653164604</c:v>
                </c:pt>
                <c:pt idx="3980">
                  <c:v>0.21201452653164604</c:v>
                </c:pt>
                <c:pt idx="3981">
                  <c:v>0.21201452653164604</c:v>
                </c:pt>
                <c:pt idx="3982">
                  <c:v>0.21201452653164604</c:v>
                </c:pt>
                <c:pt idx="3983">
                  <c:v>0.21201452653164604</c:v>
                </c:pt>
                <c:pt idx="3984">
                  <c:v>0.21201452653164604</c:v>
                </c:pt>
                <c:pt idx="3985">
                  <c:v>0.21201452653164604</c:v>
                </c:pt>
                <c:pt idx="3986">
                  <c:v>0.21201452653164604</c:v>
                </c:pt>
                <c:pt idx="3987">
                  <c:v>0.21201452653164604</c:v>
                </c:pt>
                <c:pt idx="3988">
                  <c:v>0.21201452653164604</c:v>
                </c:pt>
                <c:pt idx="3989">
                  <c:v>0.21201452653164604</c:v>
                </c:pt>
                <c:pt idx="3990">
                  <c:v>0.21201452653164604</c:v>
                </c:pt>
                <c:pt idx="3991">
                  <c:v>0.21201452653164604</c:v>
                </c:pt>
                <c:pt idx="3992">
                  <c:v>0.21201452653164604</c:v>
                </c:pt>
                <c:pt idx="3993">
                  <c:v>0.21201452653164604</c:v>
                </c:pt>
                <c:pt idx="3994">
                  <c:v>0.21201452653164604</c:v>
                </c:pt>
                <c:pt idx="3995">
                  <c:v>0.21201452653164604</c:v>
                </c:pt>
                <c:pt idx="3996">
                  <c:v>0.21201452653164604</c:v>
                </c:pt>
                <c:pt idx="3997">
                  <c:v>0.21201452653164604</c:v>
                </c:pt>
                <c:pt idx="3998">
                  <c:v>0.21201452653164604</c:v>
                </c:pt>
                <c:pt idx="3999">
                  <c:v>0.21201452653164604</c:v>
                </c:pt>
                <c:pt idx="4000">
                  <c:v>0.21201452653164604</c:v>
                </c:pt>
                <c:pt idx="4001">
                  <c:v>0.21201452653164604</c:v>
                </c:pt>
                <c:pt idx="4002">
                  <c:v>0.21201452653164604</c:v>
                </c:pt>
                <c:pt idx="4003">
                  <c:v>0.21201452653164604</c:v>
                </c:pt>
                <c:pt idx="4004">
                  <c:v>0.21201452653164604</c:v>
                </c:pt>
                <c:pt idx="4005">
                  <c:v>0.21201452653164604</c:v>
                </c:pt>
                <c:pt idx="4006">
                  <c:v>0.21201452653164604</c:v>
                </c:pt>
                <c:pt idx="4007">
                  <c:v>0.21201452653164604</c:v>
                </c:pt>
                <c:pt idx="4008">
                  <c:v>0.21201452653164604</c:v>
                </c:pt>
                <c:pt idx="4009">
                  <c:v>0.21201452653164604</c:v>
                </c:pt>
                <c:pt idx="4010">
                  <c:v>0.21201452653164604</c:v>
                </c:pt>
                <c:pt idx="4011">
                  <c:v>0.21201452653164604</c:v>
                </c:pt>
                <c:pt idx="4012">
                  <c:v>0.21201452653164604</c:v>
                </c:pt>
                <c:pt idx="4013">
                  <c:v>0.21201452653164604</c:v>
                </c:pt>
                <c:pt idx="4014">
                  <c:v>0.21201452653164604</c:v>
                </c:pt>
                <c:pt idx="4015">
                  <c:v>0.21201452653164604</c:v>
                </c:pt>
                <c:pt idx="4016">
                  <c:v>0.21201452653164604</c:v>
                </c:pt>
                <c:pt idx="4017">
                  <c:v>0.21201452653164604</c:v>
                </c:pt>
                <c:pt idx="4018">
                  <c:v>0.21201452653164604</c:v>
                </c:pt>
                <c:pt idx="4019">
                  <c:v>0.21201452653164604</c:v>
                </c:pt>
                <c:pt idx="4020">
                  <c:v>0.21201452653164604</c:v>
                </c:pt>
                <c:pt idx="4021">
                  <c:v>0.21201452653164604</c:v>
                </c:pt>
                <c:pt idx="4022">
                  <c:v>0.21201452653164604</c:v>
                </c:pt>
                <c:pt idx="4023">
                  <c:v>0.21201452653164604</c:v>
                </c:pt>
                <c:pt idx="4024">
                  <c:v>0.21201452653164604</c:v>
                </c:pt>
                <c:pt idx="4025">
                  <c:v>0.21201452653164604</c:v>
                </c:pt>
                <c:pt idx="4026">
                  <c:v>0.21201452653164604</c:v>
                </c:pt>
                <c:pt idx="4027">
                  <c:v>0.21201452653164604</c:v>
                </c:pt>
                <c:pt idx="4028">
                  <c:v>0.21201452653164604</c:v>
                </c:pt>
                <c:pt idx="4029">
                  <c:v>0.21201452653164604</c:v>
                </c:pt>
                <c:pt idx="4030">
                  <c:v>0.21201452653164604</c:v>
                </c:pt>
                <c:pt idx="4031">
                  <c:v>0.21201452653164604</c:v>
                </c:pt>
                <c:pt idx="4032">
                  <c:v>0.21201452653164604</c:v>
                </c:pt>
                <c:pt idx="4033">
                  <c:v>0.21201452653164604</c:v>
                </c:pt>
                <c:pt idx="4034">
                  <c:v>0.21201452653164604</c:v>
                </c:pt>
                <c:pt idx="4035">
                  <c:v>0.21201452653164604</c:v>
                </c:pt>
                <c:pt idx="4036">
                  <c:v>0.21201452653164604</c:v>
                </c:pt>
                <c:pt idx="4037">
                  <c:v>0.21201452653164604</c:v>
                </c:pt>
                <c:pt idx="4038">
                  <c:v>0.21201452653164604</c:v>
                </c:pt>
                <c:pt idx="4039">
                  <c:v>0.21201452653164604</c:v>
                </c:pt>
                <c:pt idx="4040">
                  <c:v>0.21201452653164604</c:v>
                </c:pt>
                <c:pt idx="4041">
                  <c:v>0.21201452653164604</c:v>
                </c:pt>
                <c:pt idx="4042">
                  <c:v>0.21201452653164604</c:v>
                </c:pt>
                <c:pt idx="4043">
                  <c:v>0.21201452653164604</c:v>
                </c:pt>
                <c:pt idx="4044">
                  <c:v>0.21201452653164604</c:v>
                </c:pt>
                <c:pt idx="4045">
                  <c:v>0.21201452653164604</c:v>
                </c:pt>
                <c:pt idx="4046">
                  <c:v>0.21201452653164604</c:v>
                </c:pt>
                <c:pt idx="4047">
                  <c:v>0.21201452653164604</c:v>
                </c:pt>
                <c:pt idx="4048">
                  <c:v>0.21201452653164604</c:v>
                </c:pt>
                <c:pt idx="4049">
                  <c:v>0.21201452653164604</c:v>
                </c:pt>
                <c:pt idx="4050">
                  <c:v>0.21201452653164604</c:v>
                </c:pt>
                <c:pt idx="4051">
                  <c:v>0.21201452653164604</c:v>
                </c:pt>
                <c:pt idx="4052">
                  <c:v>0.21201452653164604</c:v>
                </c:pt>
                <c:pt idx="4053">
                  <c:v>0.21201452653164604</c:v>
                </c:pt>
                <c:pt idx="4054">
                  <c:v>0.21201452653164604</c:v>
                </c:pt>
                <c:pt idx="4055">
                  <c:v>0.21201452653164604</c:v>
                </c:pt>
                <c:pt idx="4056">
                  <c:v>0.21201452653164604</c:v>
                </c:pt>
                <c:pt idx="4057">
                  <c:v>0.21201452653164604</c:v>
                </c:pt>
                <c:pt idx="4058">
                  <c:v>0.21201452653164604</c:v>
                </c:pt>
                <c:pt idx="4059">
                  <c:v>0.21201452653164604</c:v>
                </c:pt>
                <c:pt idx="4060">
                  <c:v>0.21201452653164604</c:v>
                </c:pt>
                <c:pt idx="4061">
                  <c:v>0.21201452653164604</c:v>
                </c:pt>
                <c:pt idx="4062">
                  <c:v>0.21201452653164604</c:v>
                </c:pt>
                <c:pt idx="4063">
                  <c:v>0.21201452653164604</c:v>
                </c:pt>
                <c:pt idx="4064">
                  <c:v>0.21201452653164604</c:v>
                </c:pt>
                <c:pt idx="4065">
                  <c:v>0.21201452653164604</c:v>
                </c:pt>
                <c:pt idx="4066">
                  <c:v>0.21201452653164604</c:v>
                </c:pt>
                <c:pt idx="4067">
                  <c:v>0.21201452653164604</c:v>
                </c:pt>
                <c:pt idx="4068">
                  <c:v>0.21201452653164604</c:v>
                </c:pt>
                <c:pt idx="4069">
                  <c:v>0.21201452653164604</c:v>
                </c:pt>
                <c:pt idx="4070">
                  <c:v>0.21201452653164604</c:v>
                </c:pt>
                <c:pt idx="4071">
                  <c:v>0.21201452653164604</c:v>
                </c:pt>
                <c:pt idx="4072">
                  <c:v>0.21201452653164604</c:v>
                </c:pt>
                <c:pt idx="4073">
                  <c:v>0.21201452653164604</c:v>
                </c:pt>
                <c:pt idx="4074">
                  <c:v>0.21201452653164604</c:v>
                </c:pt>
                <c:pt idx="4075">
                  <c:v>0.21201452653164604</c:v>
                </c:pt>
                <c:pt idx="4076">
                  <c:v>0.21201452653164604</c:v>
                </c:pt>
                <c:pt idx="4077">
                  <c:v>0.21201452653164604</c:v>
                </c:pt>
                <c:pt idx="4078">
                  <c:v>0.21201452653164604</c:v>
                </c:pt>
                <c:pt idx="4079">
                  <c:v>0.21201452653164604</c:v>
                </c:pt>
                <c:pt idx="4080">
                  <c:v>0.21201452653164604</c:v>
                </c:pt>
                <c:pt idx="4081">
                  <c:v>0.21201452653164604</c:v>
                </c:pt>
                <c:pt idx="4082">
                  <c:v>0.21201452653164604</c:v>
                </c:pt>
                <c:pt idx="4083">
                  <c:v>0.21201452653164604</c:v>
                </c:pt>
                <c:pt idx="4084">
                  <c:v>0.21201452653164604</c:v>
                </c:pt>
                <c:pt idx="4085">
                  <c:v>0.21201452653164604</c:v>
                </c:pt>
                <c:pt idx="4086">
                  <c:v>0.21201452653164604</c:v>
                </c:pt>
                <c:pt idx="4087">
                  <c:v>0.21201452653164604</c:v>
                </c:pt>
                <c:pt idx="4088">
                  <c:v>0.21201452653164604</c:v>
                </c:pt>
                <c:pt idx="4089">
                  <c:v>0.21201452653164604</c:v>
                </c:pt>
                <c:pt idx="4090">
                  <c:v>0.21201452653164604</c:v>
                </c:pt>
                <c:pt idx="4091">
                  <c:v>0.21201452653164604</c:v>
                </c:pt>
                <c:pt idx="4092">
                  <c:v>0.21201452653164604</c:v>
                </c:pt>
                <c:pt idx="4093">
                  <c:v>0.21201452653164604</c:v>
                </c:pt>
                <c:pt idx="4094">
                  <c:v>0.21201452653164604</c:v>
                </c:pt>
                <c:pt idx="4095">
                  <c:v>0.21201452653164604</c:v>
                </c:pt>
                <c:pt idx="4096">
                  <c:v>0.21201452653164604</c:v>
                </c:pt>
                <c:pt idx="4097">
                  <c:v>0.21201452653164604</c:v>
                </c:pt>
                <c:pt idx="4098">
                  <c:v>0.21201452653164604</c:v>
                </c:pt>
                <c:pt idx="4099">
                  <c:v>0.21201452653164604</c:v>
                </c:pt>
                <c:pt idx="4100">
                  <c:v>0.21201452653164604</c:v>
                </c:pt>
                <c:pt idx="4101">
                  <c:v>0.21201452653164604</c:v>
                </c:pt>
                <c:pt idx="4102">
                  <c:v>0.21201452653164604</c:v>
                </c:pt>
                <c:pt idx="4103">
                  <c:v>0.21201452653164604</c:v>
                </c:pt>
                <c:pt idx="4104">
                  <c:v>0.21201452653164604</c:v>
                </c:pt>
                <c:pt idx="4105">
                  <c:v>0.21201452653164604</c:v>
                </c:pt>
                <c:pt idx="4106">
                  <c:v>0.21201452653164604</c:v>
                </c:pt>
                <c:pt idx="4107">
                  <c:v>0.21201452653164604</c:v>
                </c:pt>
                <c:pt idx="4108">
                  <c:v>0.21201452653164604</c:v>
                </c:pt>
                <c:pt idx="4109">
                  <c:v>0.21201452653164604</c:v>
                </c:pt>
                <c:pt idx="4110">
                  <c:v>0.21201452653164604</c:v>
                </c:pt>
                <c:pt idx="4111">
                  <c:v>0.21201452653164604</c:v>
                </c:pt>
                <c:pt idx="4112">
                  <c:v>0.21201452653164604</c:v>
                </c:pt>
                <c:pt idx="4113">
                  <c:v>0.21201452653164604</c:v>
                </c:pt>
                <c:pt idx="4114">
                  <c:v>0.21201452653164604</c:v>
                </c:pt>
                <c:pt idx="4115">
                  <c:v>0.21201452653164604</c:v>
                </c:pt>
                <c:pt idx="4116">
                  <c:v>0.21201452653164604</c:v>
                </c:pt>
                <c:pt idx="4117">
                  <c:v>0.21201452653164604</c:v>
                </c:pt>
                <c:pt idx="4118">
                  <c:v>0.19237195416342232</c:v>
                </c:pt>
                <c:pt idx="4119">
                  <c:v>0.19237195416342232</c:v>
                </c:pt>
                <c:pt idx="4120">
                  <c:v>0.19237195416342232</c:v>
                </c:pt>
                <c:pt idx="4121">
                  <c:v>0.19237195416342232</c:v>
                </c:pt>
                <c:pt idx="4122">
                  <c:v>0.19237195416342232</c:v>
                </c:pt>
                <c:pt idx="4123">
                  <c:v>0.19237195416342232</c:v>
                </c:pt>
                <c:pt idx="4124">
                  <c:v>0.19237195416342232</c:v>
                </c:pt>
                <c:pt idx="4125">
                  <c:v>0.19237195416342232</c:v>
                </c:pt>
                <c:pt idx="4126">
                  <c:v>0.19237195416342232</c:v>
                </c:pt>
                <c:pt idx="4127">
                  <c:v>0.19237195416342232</c:v>
                </c:pt>
                <c:pt idx="4128">
                  <c:v>0.19237195416342232</c:v>
                </c:pt>
                <c:pt idx="4129">
                  <c:v>0.19237195416342232</c:v>
                </c:pt>
                <c:pt idx="4130">
                  <c:v>0.19237195416342232</c:v>
                </c:pt>
                <c:pt idx="4131">
                  <c:v>0.19237195416342232</c:v>
                </c:pt>
                <c:pt idx="4132">
                  <c:v>0.19237195416342232</c:v>
                </c:pt>
                <c:pt idx="4133">
                  <c:v>0.19237195416342232</c:v>
                </c:pt>
                <c:pt idx="4134">
                  <c:v>0.19237195416342232</c:v>
                </c:pt>
                <c:pt idx="4135">
                  <c:v>0.19237195416342232</c:v>
                </c:pt>
                <c:pt idx="4136">
                  <c:v>0.19237195416342232</c:v>
                </c:pt>
                <c:pt idx="4137">
                  <c:v>0.19237195416342232</c:v>
                </c:pt>
                <c:pt idx="4138">
                  <c:v>0.19237195416342232</c:v>
                </c:pt>
                <c:pt idx="4139">
                  <c:v>0.19237195416342232</c:v>
                </c:pt>
                <c:pt idx="4140">
                  <c:v>0.19237195416342232</c:v>
                </c:pt>
                <c:pt idx="4141">
                  <c:v>0.19237195416342232</c:v>
                </c:pt>
                <c:pt idx="4142">
                  <c:v>0.19237195416342232</c:v>
                </c:pt>
                <c:pt idx="4143">
                  <c:v>0.19237195416342232</c:v>
                </c:pt>
                <c:pt idx="4144">
                  <c:v>0.19237195416342232</c:v>
                </c:pt>
                <c:pt idx="4145">
                  <c:v>0.19237195416342232</c:v>
                </c:pt>
                <c:pt idx="4146">
                  <c:v>0.19237195416342232</c:v>
                </c:pt>
                <c:pt idx="4147">
                  <c:v>0.19237195416342232</c:v>
                </c:pt>
                <c:pt idx="4148">
                  <c:v>0.19237195416342232</c:v>
                </c:pt>
                <c:pt idx="4149">
                  <c:v>0.19237195416342232</c:v>
                </c:pt>
                <c:pt idx="4150">
                  <c:v>0.19237195416342232</c:v>
                </c:pt>
                <c:pt idx="4151">
                  <c:v>0.19237195416342232</c:v>
                </c:pt>
                <c:pt idx="4152">
                  <c:v>0.19237195416342232</c:v>
                </c:pt>
                <c:pt idx="4153">
                  <c:v>0.19237195416342232</c:v>
                </c:pt>
                <c:pt idx="4154">
                  <c:v>0.19237195416342232</c:v>
                </c:pt>
                <c:pt idx="4155">
                  <c:v>0.19237195416342232</c:v>
                </c:pt>
                <c:pt idx="4156">
                  <c:v>0.19237195416342232</c:v>
                </c:pt>
                <c:pt idx="4157">
                  <c:v>0.19237195416342232</c:v>
                </c:pt>
                <c:pt idx="4158">
                  <c:v>0.19237195416342232</c:v>
                </c:pt>
                <c:pt idx="4159">
                  <c:v>0.19237195416342232</c:v>
                </c:pt>
                <c:pt idx="4160">
                  <c:v>0.19237195416342232</c:v>
                </c:pt>
                <c:pt idx="4161">
                  <c:v>0.19237195416342232</c:v>
                </c:pt>
                <c:pt idx="4162">
                  <c:v>0.19237195416342232</c:v>
                </c:pt>
                <c:pt idx="4163">
                  <c:v>0.19237195416342232</c:v>
                </c:pt>
                <c:pt idx="4164">
                  <c:v>0.19237195416342232</c:v>
                </c:pt>
                <c:pt idx="4165">
                  <c:v>0.19237195416342232</c:v>
                </c:pt>
                <c:pt idx="4166">
                  <c:v>0.19237195416342232</c:v>
                </c:pt>
                <c:pt idx="4167">
                  <c:v>0.19237195416342232</c:v>
                </c:pt>
                <c:pt idx="4168">
                  <c:v>0.19237195416342232</c:v>
                </c:pt>
                <c:pt idx="4169">
                  <c:v>0.19237195416342232</c:v>
                </c:pt>
                <c:pt idx="4170">
                  <c:v>0.19237195416342232</c:v>
                </c:pt>
                <c:pt idx="4171">
                  <c:v>0.19237195416342232</c:v>
                </c:pt>
                <c:pt idx="4172">
                  <c:v>0.19237195416342232</c:v>
                </c:pt>
                <c:pt idx="4173">
                  <c:v>0.19237195416342232</c:v>
                </c:pt>
                <c:pt idx="4174">
                  <c:v>0.19237195416342232</c:v>
                </c:pt>
                <c:pt idx="4175">
                  <c:v>0.19237195416342232</c:v>
                </c:pt>
                <c:pt idx="4176">
                  <c:v>0.19237195416342232</c:v>
                </c:pt>
                <c:pt idx="4177">
                  <c:v>0.19237195416342232</c:v>
                </c:pt>
                <c:pt idx="4178">
                  <c:v>0.19237195416342232</c:v>
                </c:pt>
                <c:pt idx="4179">
                  <c:v>0.19237195416342232</c:v>
                </c:pt>
                <c:pt idx="4180">
                  <c:v>0.19237195416342232</c:v>
                </c:pt>
                <c:pt idx="4181">
                  <c:v>0.19237195416342232</c:v>
                </c:pt>
                <c:pt idx="4182">
                  <c:v>0.19237195416342232</c:v>
                </c:pt>
                <c:pt idx="4183">
                  <c:v>0.19237195416342232</c:v>
                </c:pt>
                <c:pt idx="4184">
                  <c:v>0.19237195416342232</c:v>
                </c:pt>
                <c:pt idx="4185">
                  <c:v>0.19237195416342232</c:v>
                </c:pt>
                <c:pt idx="4186">
                  <c:v>0.19237195416342232</c:v>
                </c:pt>
                <c:pt idx="4187">
                  <c:v>0.19237195416342232</c:v>
                </c:pt>
                <c:pt idx="4188">
                  <c:v>0.19237195416342232</c:v>
                </c:pt>
                <c:pt idx="4189">
                  <c:v>0.19237195416342232</c:v>
                </c:pt>
                <c:pt idx="4190">
                  <c:v>0.19237195416342232</c:v>
                </c:pt>
                <c:pt idx="4191">
                  <c:v>0.19237195416342232</c:v>
                </c:pt>
                <c:pt idx="4192">
                  <c:v>0.19237195416342232</c:v>
                </c:pt>
                <c:pt idx="4193">
                  <c:v>0.19237195416342232</c:v>
                </c:pt>
                <c:pt idx="4194">
                  <c:v>0.19237195416342232</c:v>
                </c:pt>
                <c:pt idx="4195">
                  <c:v>0.19237195416342232</c:v>
                </c:pt>
                <c:pt idx="4196">
                  <c:v>0.19237195416342232</c:v>
                </c:pt>
                <c:pt idx="4197">
                  <c:v>0.19237195416342232</c:v>
                </c:pt>
                <c:pt idx="4198">
                  <c:v>0.19237195416342232</c:v>
                </c:pt>
                <c:pt idx="4199">
                  <c:v>0.19237195416342232</c:v>
                </c:pt>
                <c:pt idx="4200">
                  <c:v>0.19237195416342232</c:v>
                </c:pt>
                <c:pt idx="4201">
                  <c:v>0.19237195416342232</c:v>
                </c:pt>
                <c:pt idx="4202">
                  <c:v>0.19237195416342232</c:v>
                </c:pt>
                <c:pt idx="4203">
                  <c:v>0.19237195416342232</c:v>
                </c:pt>
                <c:pt idx="4204">
                  <c:v>0.19237195416342232</c:v>
                </c:pt>
                <c:pt idx="4205">
                  <c:v>0.19237195416342232</c:v>
                </c:pt>
                <c:pt idx="4206">
                  <c:v>0.19237195416342232</c:v>
                </c:pt>
                <c:pt idx="4207">
                  <c:v>0.19237195416342232</c:v>
                </c:pt>
                <c:pt idx="4208">
                  <c:v>0.19237195416342232</c:v>
                </c:pt>
                <c:pt idx="4209">
                  <c:v>0.19237195416342232</c:v>
                </c:pt>
                <c:pt idx="4210">
                  <c:v>0.19237195416342232</c:v>
                </c:pt>
                <c:pt idx="4211">
                  <c:v>0.19237195416342232</c:v>
                </c:pt>
                <c:pt idx="4212">
                  <c:v>0.19237195416342232</c:v>
                </c:pt>
                <c:pt idx="4213">
                  <c:v>0.19237195416342232</c:v>
                </c:pt>
                <c:pt idx="4214">
                  <c:v>0.19237195416342232</c:v>
                </c:pt>
                <c:pt idx="4215">
                  <c:v>0.19237195416342232</c:v>
                </c:pt>
                <c:pt idx="4216">
                  <c:v>0.19237195416342232</c:v>
                </c:pt>
                <c:pt idx="4217">
                  <c:v>0.19237195416342232</c:v>
                </c:pt>
                <c:pt idx="4218">
                  <c:v>0.19237195416342232</c:v>
                </c:pt>
                <c:pt idx="4219">
                  <c:v>0.19237195416342232</c:v>
                </c:pt>
                <c:pt idx="4220">
                  <c:v>0.19237195416342232</c:v>
                </c:pt>
                <c:pt idx="4221">
                  <c:v>0.19237195416342232</c:v>
                </c:pt>
                <c:pt idx="4222">
                  <c:v>0.19237195416342232</c:v>
                </c:pt>
                <c:pt idx="4223">
                  <c:v>0.19237195416342232</c:v>
                </c:pt>
                <c:pt idx="4224">
                  <c:v>0.19237195416342232</c:v>
                </c:pt>
                <c:pt idx="4225">
                  <c:v>0.19237195416342232</c:v>
                </c:pt>
                <c:pt idx="4226">
                  <c:v>0.19237195416342232</c:v>
                </c:pt>
                <c:pt idx="4227">
                  <c:v>0.19237195416342232</c:v>
                </c:pt>
                <c:pt idx="4228">
                  <c:v>0.19237195416342232</c:v>
                </c:pt>
                <c:pt idx="4229">
                  <c:v>0.19237195416342232</c:v>
                </c:pt>
                <c:pt idx="4230">
                  <c:v>0.19237195416342232</c:v>
                </c:pt>
                <c:pt idx="4231">
                  <c:v>0.19237195416342232</c:v>
                </c:pt>
                <c:pt idx="4232">
                  <c:v>0.19237195416342232</c:v>
                </c:pt>
                <c:pt idx="4233">
                  <c:v>0.19237195416342232</c:v>
                </c:pt>
                <c:pt idx="4234">
                  <c:v>0.19237195416342232</c:v>
                </c:pt>
                <c:pt idx="4235">
                  <c:v>0.19237195416342232</c:v>
                </c:pt>
                <c:pt idx="4236">
                  <c:v>0.19237195416342232</c:v>
                </c:pt>
                <c:pt idx="4237">
                  <c:v>0.19237195416342232</c:v>
                </c:pt>
                <c:pt idx="4238">
                  <c:v>0.19237195416342232</c:v>
                </c:pt>
                <c:pt idx="4239">
                  <c:v>0.19237195416342232</c:v>
                </c:pt>
                <c:pt idx="4240">
                  <c:v>0.19237195416342232</c:v>
                </c:pt>
                <c:pt idx="4241">
                  <c:v>0.19237195416342232</c:v>
                </c:pt>
                <c:pt idx="4242">
                  <c:v>0.19237195416342232</c:v>
                </c:pt>
                <c:pt idx="4243">
                  <c:v>0.19237195416342232</c:v>
                </c:pt>
                <c:pt idx="4244">
                  <c:v>0.19237195416342232</c:v>
                </c:pt>
                <c:pt idx="4245">
                  <c:v>0.19237195416342232</c:v>
                </c:pt>
                <c:pt idx="4246">
                  <c:v>0.19237195416342232</c:v>
                </c:pt>
                <c:pt idx="4247">
                  <c:v>0.19237195416342232</c:v>
                </c:pt>
                <c:pt idx="4248">
                  <c:v>0.19237195416342232</c:v>
                </c:pt>
                <c:pt idx="4249">
                  <c:v>0.19237195416342232</c:v>
                </c:pt>
                <c:pt idx="4250">
                  <c:v>0.19237195416342232</c:v>
                </c:pt>
                <c:pt idx="4251">
                  <c:v>0.19237195416342232</c:v>
                </c:pt>
                <c:pt idx="4252">
                  <c:v>0.19237195416342232</c:v>
                </c:pt>
                <c:pt idx="4253">
                  <c:v>0.19237195416342232</c:v>
                </c:pt>
                <c:pt idx="4254">
                  <c:v>0.19237195416342232</c:v>
                </c:pt>
                <c:pt idx="4255">
                  <c:v>0.19237195416342232</c:v>
                </c:pt>
                <c:pt idx="4256">
                  <c:v>0.19237195416342232</c:v>
                </c:pt>
                <c:pt idx="4257">
                  <c:v>0.19237195416342232</c:v>
                </c:pt>
                <c:pt idx="4258">
                  <c:v>0.19237195416342232</c:v>
                </c:pt>
                <c:pt idx="4259">
                  <c:v>0.19237195416342232</c:v>
                </c:pt>
                <c:pt idx="4260">
                  <c:v>0.19237195416342232</c:v>
                </c:pt>
                <c:pt idx="4261">
                  <c:v>0.19237195416342232</c:v>
                </c:pt>
                <c:pt idx="4262">
                  <c:v>0.19237195416342232</c:v>
                </c:pt>
                <c:pt idx="4263">
                  <c:v>0.19237195416342232</c:v>
                </c:pt>
                <c:pt idx="4264">
                  <c:v>0.19237195416342232</c:v>
                </c:pt>
                <c:pt idx="4265">
                  <c:v>0.19237195416342232</c:v>
                </c:pt>
                <c:pt idx="4266">
                  <c:v>0.19237195416342232</c:v>
                </c:pt>
                <c:pt idx="4267">
                  <c:v>0.19237195416342232</c:v>
                </c:pt>
                <c:pt idx="4268">
                  <c:v>0.19237195416342232</c:v>
                </c:pt>
                <c:pt idx="4269">
                  <c:v>0.19237195416342232</c:v>
                </c:pt>
                <c:pt idx="4270">
                  <c:v>0.19237195416342232</c:v>
                </c:pt>
                <c:pt idx="4271">
                  <c:v>0.19237195416342232</c:v>
                </c:pt>
                <c:pt idx="4272">
                  <c:v>0.19237195416342232</c:v>
                </c:pt>
                <c:pt idx="4273">
                  <c:v>0.19237195416342232</c:v>
                </c:pt>
                <c:pt idx="4274">
                  <c:v>0.19237195416342232</c:v>
                </c:pt>
                <c:pt idx="4275">
                  <c:v>0.19237195416342232</c:v>
                </c:pt>
                <c:pt idx="4276">
                  <c:v>0.19237195416342232</c:v>
                </c:pt>
                <c:pt idx="4277">
                  <c:v>0.19237195416342232</c:v>
                </c:pt>
                <c:pt idx="4278">
                  <c:v>0.19237195416342232</c:v>
                </c:pt>
                <c:pt idx="4279">
                  <c:v>0.19237195416342232</c:v>
                </c:pt>
                <c:pt idx="4280">
                  <c:v>0.19237195416342232</c:v>
                </c:pt>
                <c:pt idx="4281">
                  <c:v>0.19237195416342232</c:v>
                </c:pt>
                <c:pt idx="4282">
                  <c:v>0.19237195416342232</c:v>
                </c:pt>
                <c:pt idx="4283">
                  <c:v>0.19237195416342232</c:v>
                </c:pt>
                <c:pt idx="4284">
                  <c:v>0.19237195416342232</c:v>
                </c:pt>
                <c:pt idx="4285">
                  <c:v>0.19237195416342232</c:v>
                </c:pt>
                <c:pt idx="4286">
                  <c:v>0.19237195416342232</c:v>
                </c:pt>
                <c:pt idx="4287">
                  <c:v>0.19237195416342232</c:v>
                </c:pt>
                <c:pt idx="4288">
                  <c:v>0.19237195416342232</c:v>
                </c:pt>
                <c:pt idx="4289">
                  <c:v>0.19237195416342232</c:v>
                </c:pt>
                <c:pt idx="4290">
                  <c:v>0.19237195416342232</c:v>
                </c:pt>
                <c:pt idx="4291">
                  <c:v>0.19237195416342232</c:v>
                </c:pt>
                <c:pt idx="4292">
                  <c:v>0.19237195416342232</c:v>
                </c:pt>
                <c:pt idx="4293">
                  <c:v>0.19237195416342232</c:v>
                </c:pt>
                <c:pt idx="4294">
                  <c:v>0.19237195416342232</c:v>
                </c:pt>
                <c:pt idx="4295">
                  <c:v>0.19237195416342232</c:v>
                </c:pt>
                <c:pt idx="4296">
                  <c:v>0.19237195416342232</c:v>
                </c:pt>
                <c:pt idx="4297">
                  <c:v>0.19237195416342232</c:v>
                </c:pt>
                <c:pt idx="4298">
                  <c:v>0.19237195416342232</c:v>
                </c:pt>
                <c:pt idx="4299">
                  <c:v>0.19237195416342232</c:v>
                </c:pt>
                <c:pt idx="4300">
                  <c:v>0.19237195416342232</c:v>
                </c:pt>
                <c:pt idx="4301">
                  <c:v>0.19237195416342232</c:v>
                </c:pt>
                <c:pt idx="4302">
                  <c:v>0.19237195416342232</c:v>
                </c:pt>
                <c:pt idx="4303">
                  <c:v>0.19237195416342232</c:v>
                </c:pt>
                <c:pt idx="4304">
                  <c:v>0.19237195416342232</c:v>
                </c:pt>
                <c:pt idx="4305">
                  <c:v>0.19237195416342232</c:v>
                </c:pt>
                <c:pt idx="4306">
                  <c:v>0.19237195416342232</c:v>
                </c:pt>
                <c:pt idx="4307">
                  <c:v>0.19237195416342232</c:v>
                </c:pt>
                <c:pt idx="4308">
                  <c:v>0.19237195416342232</c:v>
                </c:pt>
                <c:pt idx="4309">
                  <c:v>0.19237195416342232</c:v>
                </c:pt>
                <c:pt idx="4310">
                  <c:v>0.19237195416342232</c:v>
                </c:pt>
                <c:pt idx="4311">
                  <c:v>0.19237195416342232</c:v>
                </c:pt>
                <c:pt idx="4312">
                  <c:v>0.19237195416342232</c:v>
                </c:pt>
                <c:pt idx="4313">
                  <c:v>0.19237195416342232</c:v>
                </c:pt>
                <c:pt idx="4314">
                  <c:v>0.19237195416342232</c:v>
                </c:pt>
                <c:pt idx="4315">
                  <c:v>0.19237195416342232</c:v>
                </c:pt>
                <c:pt idx="4316">
                  <c:v>0.19237195416342232</c:v>
                </c:pt>
                <c:pt idx="4317">
                  <c:v>0.19237195416342232</c:v>
                </c:pt>
                <c:pt idx="4318">
                  <c:v>0.19237195416342232</c:v>
                </c:pt>
                <c:pt idx="4319">
                  <c:v>0.19237195416342232</c:v>
                </c:pt>
                <c:pt idx="4320">
                  <c:v>0.19237195416342232</c:v>
                </c:pt>
                <c:pt idx="4321">
                  <c:v>0.19237195416342232</c:v>
                </c:pt>
                <c:pt idx="4322">
                  <c:v>0.19237195416342232</c:v>
                </c:pt>
                <c:pt idx="4323">
                  <c:v>0.19237195416342232</c:v>
                </c:pt>
                <c:pt idx="4324">
                  <c:v>0.19237195416342232</c:v>
                </c:pt>
                <c:pt idx="4325">
                  <c:v>0.19237195416342232</c:v>
                </c:pt>
                <c:pt idx="4326">
                  <c:v>0.19237195416342232</c:v>
                </c:pt>
                <c:pt idx="4327">
                  <c:v>0.19237195416342232</c:v>
                </c:pt>
                <c:pt idx="4328">
                  <c:v>0.19237195416342232</c:v>
                </c:pt>
                <c:pt idx="4329">
                  <c:v>0.19237195416342232</c:v>
                </c:pt>
                <c:pt idx="4330">
                  <c:v>0.19237195416342232</c:v>
                </c:pt>
                <c:pt idx="4331">
                  <c:v>0.19237195416342232</c:v>
                </c:pt>
                <c:pt idx="4332">
                  <c:v>0.19237195416342232</c:v>
                </c:pt>
                <c:pt idx="4333">
                  <c:v>0.19237195416342232</c:v>
                </c:pt>
                <c:pt idx="4334">
                  <c:v>0.19237195416342232</c:v>
                </c:pt>
                <c:pt idx="4335">
                  <c:v>0.19237195416342232</c:v>
                </c:pt>
                <c:pt idx="4336">
                  <c:v>0.19237195416342232</c:v>
                </c:pt>
                <c:pt idx="4337">
                  <c:v>0.19237195416342232</c:v>
                </c:pt>
                <c:pt idx="4338">
                  <c:v>0.19237195416342232</c:v>
                </c:pt>
                <c:pt idx="4339">
                  <c:v>0.19237195416342232</c:v>
                </c:pt>
                <c:pt idx="4340">
                  <c:v>0.19237195416342232</c:v>
                </c:pt>
                <c:pt idx="4341">
                  <c:v>0.19237195416342232</c:v>
                </c:pt>
                <c:pt idx="4342">
                  <c:v>0.19237195416342232</c:v>
                </c:pt>
                <c:pt idx="4343">
                  <c:v>0.19237195416342232</c:v>
                </c:pt>
                <c:pt idx="4344">
                  <c:v>0.17415991544051818</c:v>
                </c:pt>
                <c:pt idx="4345">
                  <c:v>0.17415991544051818</c:v>
                </c:pt>
                <c:pt idx="4346">
                  <c:v>0.17415991544051818</c:v>
                </c:pt>
                <c:pt idx="4347">
                  <c:v>0.17415991544051818</c:v>
                </c:pt>
                <c:pt idx="4348">
                  <c:v>0.17415991544051818</c:v>
                </c:pt>
                <c:pt idx="4349">
                  <c:v>0.17415991544051818</c:v>
                </c:pt>
                <c:pt idx="4350">
                  <c:v>0.17415991544051818</c:v>
                </c:pt>
                <c:pt idx="4351">
                  <c:v>0.17415991544051818</c:v>
                </c:pt>
                <c:pt idx="4352">
                  <c:v>0.17415991544051818</c:v>
                </c:pt>
                <c:pt idx="4353">
                  <c:v>0.17415991544051818</c:v>
                </c:pt>
                <c:pt idx="4354">
                  <c:v>0.17415991544051818</c:v>
                </c:pt>
                <c:pt idx="4355">
                  <c:v>0.17415991544051818</c:v>
                </c:pt>
                <c:pt idx="4356">
                  <c:v>0.17415991544051818</c:v>
                </c:pt>
                <c:pt idx="4357">
                  <c:v>0.17415991544051818</c:v>
                </c:pt>
                <c:pt idx="4358">
                  <c:v>0.17415991544051818</c:v>
                </c:pt>
                <c:pt idx="4359">
                  <c:v>0.17415991544051818</c:v>
                </c:pt>
                <c:pt idx="4360">
                  <c:v>0.17415991544051818</c:v>
                </c:pt>
                <c:pt idx="4361">
                  <c:v>0.17415991544051818</c:v>
                </c:pt>
                <c:pt idx="4362">
                  <c:v>0.17415991544051818</c:v>
                </c:pt>
                <c:pt idx="4363">
                  <c:v>0.17415991544051818</c:v>
                </c:pt>
                <c:pt idx="4364">
                  <c:v>0.17415991544051818</c:v>
                </c:pt>
                <c:pt idx="4365">
                  <c:v>0.17415991544051818</c:v>
                </c:pt>
                <c:pt idx="4366">
                  <c:v>0.17415991544051818</c:v>
                </c:pt>
                <c:pt idx="4367">
                  <c:v>0.17415991544051818</c:v>
                </c:pt>
                <c:pt idx="4368">
                  <c:v>0.17415991544051818</c:v>
                </c:pt>
                <c:pt idx="4369">
                  <c:v>0.17415991544051818</c:v>
                </c:pt>
                <c:pt idx="4370">
                  <c:v>0.17415991544051818</c:v>
                </c:pt>
                <c:pt idx="4371">
                  <c:v>0.17415991544051818</c:v>
                </c:pt>
                <c:pt idx="4372">
                  <c:v>0.17415991544051818</c:v>
                </c:pt>
                <c:pt idx="4373">
                  <c:v>0.17415991544051818</c:v>
                </c:pt>
                <c:pt idx="4374">
                  <c:v>0.17415991544051818</c:v>
                </c:pt>
                <c:pt idx="4375">
                  <c:v>0.17415991544051818</c:v>
                </c:pt>
                <c:pt idx="4376">
                  <c:v>0.17415991544051818</c:v>
                </c:pt>
                <c:pt idx="4377">
                  <c:v>0.17415991544051818</c:v>
                </c:pt>
                <c:pt idx="4378">
                  <c:v>0.17415991544051818</c:v>
                </c:pt>
                <c:pt idx="4379">
                  <c:v>0.17415991544051818</c:v>
                </c:pt>
                <c:pt idx="4380">
                  <c:v>0.17415991544051818</c:v>
                </c:pt>
                <c:pt idx="4381">
                  <c:v>0.17415991544051818</c:v>
                </c:pt>
                <c:pt idx="4382">
                  <c:v>0.17415991544051818</c:v>
                </c:pt>
                <c:pt idx="4383">
                  <c:v>0.17415991544051818</c:v>
                </c:pt>
                <c:pt idx="4384">
                  <c:v>0.17415991544051818</c:v>
                </c:pt>
                <c:pt idx="4385">
                  <c:v>0.17415991544051818</c:v>
                </c:pt>
                <c:pt idx="4386">
                  <c:v>0.17415991544051818</c:v>
                </c:pt>
                <c:pt idx="4387">
                  <c:v>0.17415991544051818</c:v>
                </c:pt>
                <c:pt idx="4388">
                  <c:v>0.17415991544051818</c:v>
                </c:pt>
                <c:pt idx="4389">
                  <c:v>0.17415991544051818</c:v>
                </c:pt>
                <c:pt idx="4390">
                  <c:v>0.17415991544051818</c:v>
                </c:pt>
                <c:pt idx="4391">
                  <c:v>0.17415991544051818</c:v>
                </c:pt>
                <c:pt idx="4392">
                  <c:v>0.17415991544051818</c:v>
                </c:pt>
                <c:pt idx="4393">
                  <c:v>0.17415991544051818</c:v>
                </c:pt>
                <c:pt idx="4394">
                  <c:v>0.17415991544051818</c:v>
                </c:pt>
                <c:pt idx="4395">
                  <c:v>0.17415991544051818</c:v>
                </c:pt>
                <c:pt idx="4396">
                  <c:v>0.17415991544051818</c:v>
                </c:pt>
                <c:pt idx="4397">
                  <c:v>0.17415991544051818</c:v>
                </c:pt>
                <c:pt idx="4398">
                  <c:v>0.17415991544051818</c:v>
                </c:pt>
                <c:pt idx="4399">
                  <c:v>0.17415991544051818</c:v>
                </c:pt>
                <c:pt idx="4400">
                  <c:v>0.17415991544051818</c:v>
                </c:pt>
                <c:pt idx="4401">
                  <c:v>0.17415991544051818</c:v>
                </c:pt>
                <c:pt idx="4402">
                  <c:v>0.17415991544051818</c:v>
                </c:pt>
                <c:pt idx="4403">
                  <c:v>0.17415991544051818</c:v>
                </c:pt>
                <c:pt idx="4404">
                  <c:v>0.17415991544051818</c:v>
                </c:pt>
                <c:pt idx="4405">
                  <c:v>0.17415991544051818</c:v>
                </c:pt>
                <c:pt idx="4406">
                  <c:v>0.17415991544051818</c:v>
                </c:pt>
                <c:pt idx="4407">
                  <c:v>0.17415991544051818</c:v>
                </c:pt>
                <c:pt idx="4408">
                  <c:v>0.17415991544051818</c:v>
                </c:pt>
                <c:pt idx="4409">
                  <c:v>0.17415991544051818</c:v>
                </c:pt>
                <c:pt idx="4410">
                  <c:v>0.17415991544051818</c:v>
                </c:pt>
                <c:pt idx="4411">
                  <c:v>0.17415991544051818</c:v>
                </c:pt>
                <c:pt idx="4412">
                  <c:v>0.17415991544051818</c:v>
                </c:pt>
                <c:pt idx="4413">
                  <c:v>0.17415991544051818</c:v>
                </c:pt>
                <c:pt idx="4414">
                  <c:v>0.17415991544051818</c:v>
                </c:pt>
                <c:pt idx="4415">
                  <c:v>0.17415991544051818</c:v>
                </c:pt>
                <c:pt idx="4416">
                  <c:v>0.17415991544051818</c:v>
                </c:pt>
                <c:pt idx="4417">
                  <c:v>0.17415991544051818</c:v>
                </c:pt>
                <c:pt idx="4418">
                  <c:v>0.17415991544051818</c:v>
                </c:pt>
                <c:pt idx="4419">
                  <c:v>0.17415991544051818</c:v>
                </c:pt>
                <c:pt idx="4420">
                  <c:v>0.17415991544051818</c:v>
                </c:pt>
                <c:pt idx="4421">
                  <c:v>0.17415991544051818</c:v>
                </c:pt>
                <c:pt idx="4422">
                  <c:v>0.17415991544051818</c:v>
                </c:pt>
                <c:pt idx="4423">
                  <c:v>0.17415991544051818</c:v>
                </c:pt>
                <c:pt idx="4424">
                  <c:v>0.17415991544051818</c:v>
                </c:pt>
                <c:pt idx="4425">
                  <c:v>0.17415991544051818</c:v>
                </c:pt>
                <c:pt idx="4426">
                  <c:v>0.17415991544051818</c:v>
                </c:pt>
                <c:pt idx="4427">
                  <c:v>0.17415991544051818</c:v>
                </c:pt>
                <c:pt idx="4428">
                  <c:v>0.17415991544051818</c:v>
                </c:pt>
                <c:pt idx="4429">
                  <c:v>0.17415991544051818</c:v>
                </c:pt>
                <c:pt idx="4430">
                  <c:v>0.17415991544051818</c:v>
                </c:pt>
                <c:pt idx="4431">
                  <c:v>0.17415991544051818</c:v>
                </c:pt>
                <c:pt idx="4432">
                  <c:v>0.17415991544051818</c:v>
                </c:pt>
                <c:pt idx="4433">
                  <c:v>0.17415991544051818</c:v>
                </c:pt>
                <c:pt idx="4434">
                  <c:v>0.17415991544051818</c:v>
                </c:pt>
                <c:pt idx="4435">
                  <c:v>0.17415991544051818</c:v>
                </c:pt>
                <c:pt idx="4436">
                  <c:v>0.17415991544051818</c:v>
                </c:pt>
                <c:pt idx="4437">
                  <c:v>0.17415991544051818</c:v>
                </c:pt>
                <c:pt idx="4438">
                  <c:v>0.17415991544051818</c:v>
                </c:pt>
                <c:pt idx="4439">
                  <c:v>0.17415991544051818</c:v>
                </c:pt>
                <c:pt idx="4440">
                  <c:v>0.17415991544051818</c:v>
                </c:pt>
                <c:pt idx="4441">
                  <c:v>0.17415991544051818</c:v>
                </c:pt>
                <c:pt idx="4442">
                  <c:v>0.17415991544051818</c:v>
                </c:pt>
                <c:pt idx="4443">
                  <c:v>0.17415991544051818</c:v>
                </c:pt>
                <c:pt idx="4444">
                  <c:v>0.17415991544051818</c:v>
                </c:pt>
                <c:pt idx="4445">
                  <c:v>0.17415991544051818</c:v>
                </c:pt>
                <c:pt idx="4446">
                  <c:v>0.17415991544051818</c:v>
                </c:pt>
                <c:pt idx="4447">
                  <c:v>0.17415991544051818</c:v>
                </c:pt>
                <c:pt idx="4448">
                  <c:v>0.17415991544051818</c:v>
                </c:pt>
                <c:pt idx="4449">
                  <c:v>0.17415991544051818</c:v>
                </c:pt>
                <c:pt idx="4450">
                  <c:v>0.17415991544051818</c:v>
                </c:pt>
                <c:pt idx="4451">
                  <c:v>0.17415991544051818</c:v>
                </c:pt>
                <c:pt idx="4452">
                  <c:v>0.17415991544051818</c:v>
                </c:pt>
                <c:pt idx="4453">
                  <c:v>0.17415991544051818</c:v>
                </c:pt>
                <c:pt idx="4454">
                  <c:v>0.17415991544051818</c:v>
                </c:pt>
                <c:pt idx="4455">
                  <c:v>0.17415991544051818</c:v>
                </c:pt>
                <c:pt idx="4456">
                  <c:v>0.17415991544051818</c:v>
                </c:pt>
                <c:pt idx="4457">
                  <c:v>0.17415991544051818</c:v>
                </c:pt>
                <c:pt idx="4458">
                  <c:v>0.17415991544051818</c:v>
                </c:pt>
                <c:pt idx="4459">
                  <c:v>0.17415991544051818</c:v>
                </c:pt>
                <c:pt idx="4460">
                  <c:v>0.17415991544051818</c:v>
                </c:pt>
                <c:pt idx="4461">
                  <c:v>0.17415991544051818</c:v>
                </c:pt>
                <c:pt idx="4462">
                  <c:v>0.17415991544051818</c:v>
                </c:pt>
                <c:pt idx="4463">
                  <c:v>0.17415991544051818</c:v>
                </c:pt>
                <c:pt idx="4464">
                  <c:v>0.17415991544051818</c:v>
                </c:pt>
                <c:pt idx="4465">
                  <c:v>0.17415991544051818</c:v>
                </c:pt>
                <c:pt idx="4466">
                  <c:v>0.17415991544051818</c:v>
                </c:pt>
                <c:pt idx="4467">
                  <c:v>0.17415991544051818</c:v>
                </c:pt>
                <c:pt idx="4468">
                  <c:v>0.17415991544051818</c:v>
                </c:pt>
                <c:pt idx="4469">
                  <c:v>0.17415991544051818</c:v>
                </c:pt>
                <c:pt idx="4470">
                  <c:v>0.17415991544051818</c:v>
                </c:pt>
                <c:pt idx="4471">
                  <c:v>0.17415991544051818</c:v>
                </c:pt>
                <c:pt idx="4472">
                  <c:v>0.17415991544051818</c:v>
                </c:pt>
                <c:pt idx="4473">
                  <c:v>0.17415991544051818</c:v>
                </c:pt>
                <c:pt idx="4474">
                  <c:v>0.17415991544051818</c:v>
                </c:pt>
                <c:pt idx="4475">
                  <c:v>0.17415991544051818</c:v>
                </c:pt>
                <c:pt idx="4476">
                  <c:v>0.17415991544051818</c:v>
                </c:pt>
                <c:pt idx="4477">
                  <c:v>0.17415991544051818</c:v>
                </c:pt>
                <c:pt idx="4478">
                  <c:v>0.17415991544051818</c:v>
                </c:pt>
                <c:pt idx="4479">
                  <c:v>0.17415991544051818</c:v>
                </c:pt>
                <c:pt idx="4480">
                  <c:v>0.17415991544051818</c:v>
                </c:pt>
                <c:pt idx="4481">
                  <c:v>0.17415991544051818</c:v>
                </c:pt>
                <c:pt idx="4482">
                  <c:v>0.17415991544051818</c:v>
                </c:pt>
                <c:pt idx="4483">
                  <c:v>0.17415991544051818</c:v>
                </c:pt>
                <c:pt idx="4484">
                  <c:v>0.17415991544051818</c:v>
                </c:pt>
                <c:pt idx="4485">
                  <c:v>0.17415991544051818</c:v>
                </c:pt>
                <c:pt idx="4486">
                  <c:v>0.17415991544051818</c:v>
                </c:pt>
                <c:pt idx="4487">
                  <c:v>0.17415991544051818</c:v>
                </c:pt>
                <c:pt idx="4488">
                  <c:v>0.17415991544051818</c:v>
                </c:pt>
                <c:pt idx="4489">
                  <c:v>0.17415991544051818</c:v>
                </c:pt>
                <c:pt idx="4490">
                  <c:v>0.17415991544051818</c:v>
                </c:pt>
                <c:pt idx="4491">
                  <c:v>0.17415991544051818</c:v>
                </c:pt>
                <c:pt idx="4492">
                  <c:v>0.17415991544051818</c:v>
                </c:pt>
                <c:pt idx="4493">
                  <c:v>0.17415991544051818</c:v>
                </c:pt>
                <c:pt idx="4494">
                  <c:v>0.17415991544051818</c:v>
                </c:pt>
                <c:pt idx="4495">
                  <c:v>0.17415991544051818</c:v>
                </c:pt>
                <c:pt idx="4496">
                  <c:v>0.17415991544051818</c:v>
                </c:pt>
                <c:pt idx="4497">
                  <c:v>0.17415991544051818</c:v>
                </c:pt>
                <c:pt idx="4498">
                  <c:v>0.17415991544051818</c:v>
                </c:pt>
                <c:pt idx="4499">
                  <c:v>0.17415991544051818</c:v>
                </c:pt>
                <c:pt idx="4500">
                  <c:v>0.17415991544051818</c:v>
                </c:pt>
                <c:pt idx="4501">
                  <c:v>0.17415991544051818</c:v>
                </c:pt>
                <c:pt idx="4502">
                  <c:v>0.17415991544051818</c:v>
                </c:pt>
                <c:pt idx="4503">
                  <c:v>0.17415991544051818</c:v>
                </c:pt>
                <c:pt idx="4504">
                  <c:v>0.17415991544051818</c:v>
                </c:pt>
                <c:pt idx="4505">
                  <c:v>0.17415991544051818</c:v>
                </c:pt>
                <c:pt idx="4506">
                  <c:v>0.17415991544051818</c:v>
                </c:pt>
                <c:pt idx="4507">
                  <c:v>0.17415991544051818</c:v>
                </c:pt>
                <c:pt idx="4508">
                  <c:v>0.17415991544051818</c:v>
                </c:pt>
                <c:pt idx="4509">
                  <c:v>0.17415991544051818</c:v>
                </c:pt>
                <c:pt idx="4510">
                  <c:v>0.17415991544051818</c:v>
                </c:pt>
                <c:pt idx="4511">
                  <c:v>0.17415991544051818</c:v>
                </c:pt>
                <c:pt idx="4512">
                  <c:v>0.17415991544051818</c:v>
                </c:pt>
                <c:pt idx="4513">
                  <c:v>0.17415991544051818</c:v>
                </c:pt>
                <c:pt idx="4514">
                  <c:v>0.17415991544051818</c:v>
                </c:pt>
                <c:pt idx="4515">
                  <c:v>0.17415991544051818</c:v>
                </c:pt>
                <c:pt idx="4516">
                  <c:v>0.17415991544051818</c:v>
                </c:pt>
                <c:pt idx="4517">
                  <c:v>0.17415991544051818</c:v>
                </c:pt>
                <c:pt idx="4518">
                  <c:v>0.17415991544051818</c:v>
                </c:pt>
                <c:pt idx="4519">
                  <c:v>0.17415991544051818</c:v>
                </c:pt>
                <c:pt idx="4520">
                  <c:v>0.17415991544051818</c:v>
                </c:pt>
                <c:pt idx="4521">
                  <c:v>0.17415991544051818</c:v>
                </c:pt>
                <c:pt idx="4522">
                  <c:v>0.17415991544051818</c:v>
                </c:pt>
                <c:pt idx="4523">
                  <c:v>0.17415991544051818</c:v>
                </c:pt>
                <c:pt idx="4524">
                  <c:v>0.17415991544051818</c:v>
                </c:pt>
                <c:pt idx="4525">
                  <c:v>0.17415991544051818</c:v>
                </c:pt>
                <c:pt idx="4526">
                  <c:v>0.17415991544051818</c:v>
                </c:pt>
                <c:pt idx="4527">
                  <c:v>0.17415991544051818</c:v>
                </c:pt>
                <c:pt idx="4528">
                  <c:v>0.17415991544051818</c:v>
                </c:pt>
                <c:pt idx="4529">
                  <c:v>0.17415991544051818</c:v>
                </c:pt>
                <c:pt idx="4530">
                  <c:v>0.17415991544051818</c:v>
                </c:pt>
                <c:pt idx="4531">
                  <c:v>0.17415991544051818</c:v>
                </c:pt>
                <c:pt idx="4532">
                  <c:v>0.17415991544051818</c:v>
                </c:pt>
                <c:pt idx="4533">
                  <c:v>0.17415991544051818</c:v>
                </c:pt>
                <c:pt idx="4534">
                  <c:v>0.17415991544051818</c:v>
                </c:pt>
                <c:pt idx="4535">
                  <c:v>0.17415991544051818</c:v>
                </c:pt>
                <c:pt idx="4536">
                  <c:v>0.17415991544051818</c:v>
                </c:pt>
                <c:pt idx="4537">
                  <c:v>0.17415991544051818</c:v>
                </c:pt>
                <c:pt idx="4538">
                  <c:v>0.17415991544051818</c:v>
                </c:pt>
                <c:pt idx="4539">
                  <c:v>0.17415991544051818</c:v>
                </c:pt>
                <c:pt idx="4540">
                  <c:v>0.17415991544051818</c:v>
                </c:pt>
                <c:pt idx="4541">
                  <c:v>0.17415991544051818</c:v>
                </c:pt>
                <c:pt idx="4542">
                  <c:v>0.17415991544051818</c:v>
                </c:pt>
                <c:pt idx="4543">
                  <c:v>0.17415991544051818</c:v>
                </c:pt>
                <c:pt idx="4544">
                  <c:v>0.17415991544051818</c:v>
                </c:pt>
                <c:pt idx="4545">
                  <c:v>0.17415991544051818</c:v>
                </c:pt>
                <c:pt idx="4546">
                  <c:v>0.17415991544051818</c:v>
                </c:pt>
                <c:pt idx="4547">
                  <c:v>0.17415991544051818</c:v>
                </c:pt>
                <c:pt idx="4548">
                  <c:v>0.17415991544051818</c:v>
                </c:pt>
                <c:pt idx="4549">
                  <c:v>0.17415991544051818</c:v>
                </c:pt>
                <c:pt idx="4550">
                  <c:v>0.17415991544051818</c:v>
                </c:pt>
                <c:pt idx="4551">
                  <c:v>0.17415991544051818</c:v>
                </c:pt>
                <c:pt idx="4552">
                  <c:v>0.17415991544051818</c:v>
                </c:pt>
                <c:pt idx="4553">
                  <c:v>0.17415991544051818</c:v>
                </c:pt>
                <c:pt idx="4554">
                  <c:v>0.17415991544051818</c:v>
                </c:pt>
                <c:pt idx="4555">
                  <c:v>0.17415991544051818</c:v>
                </c:pt>
                <c:pt idx="4556">
                  <c:v>0.17415991544051818</c:v>
                </c:pt>
                <c:pt idx="4557">
                  <c:v>0.17415991544051818</c:v>
                </c:pt>
                <c:pt idx="4558">
                  <c:v>0.17415991544051818</c:v>
                </c:pt>
                <c:pt idx="4559">
                  <c:v>0.17415991544051818</c:v>
                </c:pt>
                <c:pt idx="4560">
                  <c:v>0.17415991544051818</c:v>
                </c:pt>
                <c:pt idx="4561">
                  <c:v>0.17415991544051818</c:v>
                </c:pt>
                <c:pt idx="4562">
                  <c:v>0.17415991544051818</c:v>
                </c:pt>
                <c:pt idx="4563">
                  <c:v>0.17415991544051818</c:v>
                </c:pt>
                <c:pt idx="4564">
                  <c:v>0.17415991544051818</c:v>
                </c:pt>
                <c:pt idx="4565">
                  <c:v>0.17415991544051818</c:v>
                </c:pt>
                <c:pt idx="4566">
                  <c:v>0.17415991544051818</c:v>
                </c:pt>
                <c:pt idx="4567">
                  <c:v>0.17415991544051818</c:v>
                </c:pt>
                <c:pt idx="4568">
                  <c:v>0.17415991544051818</c:v>
                </c:pt>
                <c:pt idx="4569">
                  <c:v>0.1573586998907347</c:v>
                </c:pt>
                <c:pt idx="4570">
                  <c:v>0.1573586998907347</c:v>
                </c:pt>
                <c:pt idx="4571">
                  <c:v>0.1573586998907347</c:v>
                </c:pt>
                <c:pt idx="4572">
                  <c:v>0.1573586998907347</c:v>
                </c:pt>
                <c:pt idx="4573">
                  <c:v>0.1573586998907347</c:v>
                </c:pt>
                <c:pt idx="4574">
                  <c:v>0.1573586998907347</c:v>
                </c:pt>
                <c:pt idx="4575">
                  <c:v>0.1573586998907347</c:v>
                </c:pt>
                <c:pt idx="4576">
                  <c:v>0.1573586998907347</c:v>
                </c:pt>
                <c:pt idx="4577">
                  <c:v>0.1573586998907347</c:v>
                </c:pt>
                <c:pt idx="4578">
                  <c:v>0.1573586998907347</c:v>
                </c:pt>
                <c:pt idx="4579">
                  <c:v>0.1573586998907347</c:v>
                </c:pt>
                <c:pt idx="4580">
                  <c:v>0.1573586998907347</c:v>
                </c:pt>
                <c:pt idx="4581">
                  <c:v>0.1573586998907347</c:v>
                </c:pt>
                <c:pt idx="4582">
                  <c:v>0.1573586998907347</c:v>
                </c:pt>
                <c:pt idx="4583">
                  <c:v>0.1573586998907347</c:v>
                </c:pt>
                <c:pt idx="4584">
                  <c:v>0.1573586998907347</c:v>
                </c:pt>
                <c:pt idx="4585">
                  <c:v>0.1573586998907347</c:v>
                </c:pt>
                <c:pt idx="4586">
                  <c:v>0.1573586998907347</c:v>
                </c:pt>
                <c:pt idx="4587">
                  <c:v>0.1573586998907347</c:v>
                </c:pt>
                <c:pt idx="4588">
                  <c:v>0.1573586998907347</c:v>
                </c:pt>
                <c:pt idx="4589">
                  <c:v>0.1573586998907347</c:v>
                </c:pt>
                <c:pt idx="4590">
                  <c:v>0.1573586998907347</c:v>
                </c:pt>
                <c:pt idx="4591">
                  <c:v>0.1573586998907347</c:v>
                </c:pt>
                <c:pt idx="4592">
                  <c:v>0.1573586998907347</c:v>
                </c:pt>
                <c:pt idx="4593">
                  <c:v>0.1573586998907347</c:v>
                </c:pt>
                <c:pt idx="4594">
                  <c:v>0.1573586998907347</c:v>
                </c:pt>
                <c:pt idx="4595">
                  <c:v>0.1573586998907347</c:v>
                </c:pt>
                <c:pt idx="4596">
                  <c:v>0.1573586998907347</c:v>
                </c:pt>
                <c:pt idx="4597">
                  <c:v>0.1573586998907347</c:v>
                </c:pt>
                <c:pt idx="4598">
                  <c:v>0.1573586998907347</c:v>
                </c:pt>
                <c:pt idx="4599">
                  <c:v>0.1573586998907347</c:v>
                </c:pt>
                <c:pt idx="4600">
                  <c:v>0.1573586998907347</c:v>
                </c:pt>
                <c:pt idx="4601">
                  <c:v>0.1573586998907347</c:v>
                </c:pt>
                <c:pt idx="4602">
                  <c:v>0.1573586998907347</c:v>
                </c:pt>
                <c:pt idx="4603">
                  <c:v>0.1573586998907347</c:v>
                </c:pt>
                <c:pt idx="4604">
                  <c:v>0.1573586998907347</c:v>
                </c:pt>
                <c:pt idx="4605">
                  <c:v>0.1573586998907347</c:v>
                </c:pt>
                <c:pt idx="4606">
                  <c:v>0.1573586998907347</c:v>
                </c:pt>
                <c:pt idx="4607">
                  <c:v>0.1573586998907347</c:v>
                </c:pt>
                <c:pt idx="4608">
                  <c:v>0.1573586998907347</c:v>
                </c:pt>
                <c:pt idx="4609">
                  <c:v>0.1573586998907347</c:v>
                </c:pt>
                <c:pt idx="4610">
                  <c:v>0.1573586998907347</c:v>
                </c:pt>
                <c:pt idx="4611">
                  <c:v>0.1573586998907347</c:v>
                </c:pt>
                <c:pt idx="4612">
                  <c:v>0.1573586998907347</c:v>
                </c:pt>
                <c:pt idx="4613">
                  <c:v>0.1573586998907347</c:v>
                </c:pt>
                <c:pt idx="4614">
                  <c:v>0.1573586998907347</c:v>
                </c:pt>
                <c:pt idx="4615">
                  <c:v>0.1573586998907347</c:v>
                </c:pt>
                <c:pt idx="4616">
                  <c:v>0.1573586998907347</c:v>
                </c:pt>
                <c:pt idx="4617">
                  <c:v>0.1573586998907347</c:v>
                </c:pt>
                <c:pt idx="4618">
                  <c:v>0.1573586998907347</c:v>
                </c:pt>
                <c:pt idx="4619">
                  <c:v>0.1573586998907347</c:v>
                </c:pt>
                <c:pt idx="4620">
                  <c:v>0.1573586998907347</c:v>
                </c:pt>
                <c:pt idx="4621">
                  <c:v>0.1573586998907347</c:v>
                </c:pt>
                <c:pt idx="4622">
                  <c:v>0.1573586998907347</c:v>
                </c:pt>
                <c:pt idx="4623">
                  <c:v>0.1573586998907347</c:v>
                </c:pt>
                <c:pt idx="4624">
                  <c:v>0.1573586998907347</c:v>
                </c:pt>
                <c:pt idx="4625">
                  <c:v>0.1573586998907347</c:v>
                </c:pt>
                <c:pt idx="4626">
                  <c:v>0.1573586998907347</c:v>
                </c:pt>
                <c:pt idx="4627">
                  <c:v>0.1573586998907347</c:v>
                </c:pt>
                <c:pt idx="4628">
                  <c:v>0.1573586998907347</c:v>
                </c:pt>
                <c:pt idx="4629">
                  <c:v>0.1573586998907347</c:v>
                </c:pt>
                <c:pt idx="4630">
                  <c:v>0.1573586998907347</c:v>
                </c:pt>
                <c:pt idx="4631">
                  <c:v>0.1573586998907347</c:v>
                </c:pt>
                <c:pt idx="4632">
                  <c:v>0.1573586998907347</c:v>
                </c:pt>
                <c:pt idx="4633">
                  <c:v>0.1573586998907347</c:v>
                </c:pt>
                <c:pt idx="4634">
                  <c:v>0.1573586998907347</c:v>
                </c:pt>
                <c:pt idx="4635">
                  <c:v>0.1573586998907347</c:v>
                </c:pt>
                <c:pt idx="4636">
                  <c:v>0.1573586998907347</c:v>
                </c:pt>
                <c:pt idx="4637">
                  <c:v>0.1573586998907347</c:v>
                </c:pt>
                <c:pt idx="4638">
                  <c:v>0.1573586998907347</c:v>
                </c:pt>
                <c:pt idx="4639">
                  <c:v>0.1573586998907347</c:v>
                </c:pt>
                <c:pt idx="4640">
                  <c:v>0.1573586998907347</c:v>
                </c:pt>
                <c:pt idx="4641">
                  <c:v>0.1573586998907347</c:v>
                </c:pt>
                <c:pt idx="4642">
                  <c:v>0.1573586998907347</c:v>
                </c:pt>
                <c:pt idx="4643">
                  <c:v>0.1573586998907347</c:v>
                </c:pt>
                <c:pt idx="4644">
                  <c:v>0.1573586998907347</c:v>
                </c:pt>
                <c:pt idx="4645">
                  <c:v>0.1573586998907347</c:v>
                </c:pt>
                <c:pt idx="4646">
                  <c:v>0.1573586998907347</c:v>
                </c:pt>
                <c:pt idx="4647">
                  <c:v>0.1573586998907347</c:v>
                </c:pt>
                <c:pt idx="4648">
                  <c:v>0.1573586998907347</c:v>
                </c:pt>
                <c:pt idx="4649">
                  <c:v>0.1573586998907347</c:v>
                </c:pt>
                <c:pt idx="4650">
                  <c:v>0.1573586998907347</c:v>
                </c:pt>
                <c:pt idx="4651">
                  <c:v>0.1573586998907347</c:v>
                </c:pt>
                <c:pt idx="4652">
                  <c:v>0.1573586998907347</c:v>
                </c:pt>
                <c:pt idx="4653">
                  <c:v>0.1573586998907347</c:v>
                </c:pt>
                <c:pt idx="4654">
                  <c:v>0.1573586998907347</c:v>
                </c:pt>
                <c:pt idx="4655">
                  <c:v>0.1573586998907347</c:v>
                </c:pt>
                <c:pt idx="4656">
                  <c:v>0.1573586998907347</c:v>
                </c:pt>
                <c:pt idx="4657">
                  <c:v>0.1573586998907347</c:v>
                </c:pt>
                <c:pt idx="4658">
                  <c:v>0.1573586998907347</c:v>
                </c:pt>
                <c:pt idx="4659">
                  <c:v>0.1573586998907347</c:v>
                </c:pt>
                <c:pt idx="4660">
                  <c:v>0.1573586998907347</c:v>
                </c:pt>
                <c:pt idx="4661">
                  <c:v>0.1573586998907347</c:v>
                </c:pt>
                <c:pt idx="4662">
                  <c:v>0.1573586998907347</c:v>
                </c:pt>
                <c:pt idx="4663">
                  <c:v>0.1573586998907347</c:v>
                </c:pt>
                <c:pt idx="4664">
                  <c:v>0.1573586998907347</c:v>
                </c:pt>
                <c:pt idx="4665">
                  <c:v>0.1573586998907347</c:v>
                </c:pt>
                <c:pt idx="4666">
                  <c:v>0.1573586998907347</c:v>
                </c:pt>
                <c:pt idx="4667">
                  <c:v>0.1573586998907347</c:v>
                </c:pt>
                <c:pt idx="4668">
                  <c:v>0.1573586998907347</c:v>
                </c:pt>
                <c:pt idx="4669">
                  <c:v>0.1573586998907347</c:v>
                </c:pt>
                <c:pt idx="4670">
                  <c:v>0.1573586998907347</c:v>
                </c:pt>
                <c:pt idx="4671">
                  <c:v>0.1573586998907347</c:v>
                </c:pt>
                <c:pt idx="4672">
                  <c:v>0.1573586998907347</c:v>
                </c:pt>
                <c:pt idx="4673">
                  <c:v>0.1573586998907347</c:v>
                </c:pt>
                <c:pt idx="4674">
                  <c:v>0.1573586998907347</c:v>
                </c:pt>
                <c:pt idx="4675">
                  <c:v>0.1573586998907347</c:v>
                </c:pt>
                <c:pt idx="4676">
                  <c:v>0.1573586998907347</c:v>
                </c:pt>
                <c:pt idx="4677">
                  <c:v>0.1573586998907347</c:v>
                </c:pt>
                <c:pt idx="4678">
                  <c:v>0.1573586998907347</c:v>
                </c:pt>
                <c:pt idx="4679">
                  <c:v>0.1573586998907347</c:v>
                </c:pt>
                <c:pt idx="4680">
                  <c:v>0.1573586998907347</c:v>
                </c:pt>
                <c:pt idx="4681">
                  <c:v>0.1573586998907347</c:v>
                </c:pt>
                <c:pt idx="4682">
                  <c:v>0.1573586998907347</c:v>
                </c:pt>
                <c:pt idx="4683">
                  <c:v>0.1573586998907347</c:v>
                </c:pt>
                <c:pt idx="4684">
                  <c:v>0.1573586998907347</c:v>
                </c:pt>
                <c:pt idx="4685">
                  <c:v>0.1573586998907347</c:v>
                </c:pt>
                <c:pt idx="4686">
                  <c:v>0.1573586998907347</c:v>
                </c:pt>
                <c:pt idx="4687">
                  <c:v>0.1573586998907347</c:v>
                </c:pt>
                <c:pt idx="4688">
                  <c:v>0.1573586998907347</c:v>
                </c:pt>
                <c:pt idx="4689">
                  <c:v>0.1573586998907347</c:v>
                </c:pt>
                <c:pt idx="4690">
                  <c:v>0.1573586998907347</c:v>
                </c:pt>
                <c:pt idx="4691">
                  <c:v>0.1573586998907347</c:v>
                </c:pt>
                <c:pt idx="4692">
                  <c:v>0.1573586998907347</c:v>
                </c:pt>
                <c:pt idx="4693">
                  <c:v>0.1573586998907347</c:v>
                </c:pt>
                <c:pt idx="4694">
                  <c:v>0.1573586998907347</c:v>
                </c:pt>
                <c:pt idx="4695">
                  <c:v>0.1573586998907347</c:v>
                </c:pt>
                <c:pt idx="4696">
                  <c:v>0.1573586998907347</c:v>
                </c:pt>
                <c:pt idx="4697">
                  <c:v>0.1573586998907347</c:v>
                </c:pt>
                <c:pt idx="4698">
                  <c:v>0.1573586998907347</c:v>
                </c:pt>
                <c:pt idx="4699">
                  <c:v>0.1573586998907347</c:v>
                </c:pt>
                <c:pt idx="4700">
                  <c:v>0.1573586998907347</c:v>
                </c:pt>
                <c:pt idx="4701">
                  <c:v>0.1573586998907347</c:v>
                </c:pt>
                <c:pt idx="4702">
                  <c:v>0.1573586998907347</c:v>
                </c:pt>
                <c:pt idx="4703">
                  <c:v>0.1573586998907347</c:v>
                </c:pt>
                <c:pt idx="4704">
                  <c:v>0.1573586998907347</c:v>
                </c:pt>
                <c:pt idx="4705">
                  <c:v>0.1573586998907347</c:v>
                </c:pt>
                <c:pt idx="4706">
                  <c:v>0.1573586998907347</c:v>
                </c:pt>
                <c:pt idx="4707">
                  <c:v>0.1573586998907347</c:v>
                </c:pt>
                <c:pt idx="4708">
                  <c:v>0.1573586998907347</c:v>
                </c:pt>
                <c:pt idx="4709">
                  <c:v>0.1573586998907347</c:v>
                </c:pt>
                <c:pt idx="4710">
                  <c:v>0.1573586998907347</c:v>
                </c:pt>
                <c:pt idx="4711">
                  <c:v>0.1573586998907347</c:v>
                </c:pt>
                <c:pt idx="4712">
                  <c:v>0.1573586998907347</c:v>
                </c:pt>
                <c:pt idx="4713">
                  <c:v>0.1573586998907347</c:v>
                </c:pt>
                <c:pt idx="4714">
                  <c:v>0.1573586998907347</c:v>
                </c:pt>
                <c:pt idx="4715">
                  <c:v>0.1573586998907347</c:v>
                </c:pt>
                <c:pt idx="4716">
                  <c:v>0.1573586998907347</c:v>
                </c:pt>
                <c:pt idx="4717">
                  <c:v>0.1573586998907347</c:v>
                </c:pt>
                <c:pt idx="4718">
                  <c:v>0.1573586998907347</c:v>
                </c:pt>
                <c:pt idx="4719">
                  <c:v>0.1573586998907347</c:v>
                </c:pt>
                <c:pt idx="4720">
                  <c:v>0.1573586998907347</c:v>
                </c:pt>
                <c:pt idx="4721">
                  <c:v>0.1573586998907347</c:v>
                </c:pt>
                <c:pt idx="4722">
                  <c:v>0.1573586998907347</c:v>
                </c:pt>
                <c:pt idx="4723">
                  <c:v>0.1573586998907347</c:v>
                </c:pt>
                <c:pt idx="4724">
                  <c:v>0.1573586998907347</c:v>
                </c:pt>
                <c:pt idx="4725">
                  <c:v>0.1573586998907347</c:v>
                </c:pt>
                <c:pt idx="4726">
                  <c:v>0.1573586998907347</c:v>
                </c:pt>
                <c:pt idx="4727">
                  <c:v>0.1573586998907347</c:v>
                </c:pt>
                <c:pt idx="4728">
                  <c:v>0.1573586998907347</c:v>
                </c:pt>
                <c:pt idx="4729">
                  <c:v>0.1573586998907347</c:v>
                </c:pt>
                <c:pt idx="4730">
                  <c:v>0.1573586998907347</c:v>
                </c:pt>
                <c:pt idx="4731">
                  <c:v>0.1573586998907347</c:v>
                </c:pt>
                <c:pt idx="4732">
                  <c:v>0.1573586998907347</c:v>
                </c:pt>
                <c:pt idx="4733">
                  <c:v>0.1573586998907347</c:v>
                </c:pt>
                <c:pt idx="4734">
                  <c:v>0.1573586998907347</c:v>
                </c:pt>
                <c:pt idx="4735">
                  <c:v>0.1573586998907347</c:v>
                </c:pt>
                <c:pt idx="4736">
                  <c:v>0.1573586998907347</c:v>
                </c:pt>
                <c:pt idx="4737">
                  <c:v>0.1573586998907347</c:v>
                </c:pt>
                <c:pt idx="4738">
                  <c:v>0.1573586998907347</c:v>
                </c:pt>
                <c:pt idx="4739">
                  <c:v>0.1573586998907347</c:v>
                </c:pt>
                <c:pt idx="4740">
                  <c:v>0.1573586998907347</c:v>
                </c:pt>
                <c:pt idx="4741">
                  <c:v>0.1573586998907347</c:v>
                </c:pt>
                <c:pt idx="4742">
                  <c:v>0.1573586998907347</c:v>
                </c:pt>
                <c:pt idx="4743">
                  <c:v>0.1573586998907347</c:v>
                </c:pt>
                <c:pt idx="4744">
                  <c:v>0.1573586998907347</c:v>
                </c:pt>
                <c:pt idx="4745">
                  <c:v>0.1573586998907347</c:v>
                </c:pt>
                <c:pt idx="4746">
                  <c:v>0.1573586998907347</c:v>
                </c:pt>
                <c:pt idx="4747">
                  <c:v>0.1573586998907347</c:v>
                </c:pt>
                <c:pt idx="4748">
                  <c:v>0.1573586998907347</c:v>
                </c:pt>
                <c:pt idx="4749">
                  <c:v>0.1573586998907347</c:v>
                </c:pt>
                <c:pt idx="4750">
                  <c:v>0.1573586998907347</c:v>
                </c:pt>
                <c:pt idx="4751">
                  <c:v>0.1573586998907347</c:v>
                </c:pt>
                <c:pt idx="4752">
                  <c:v>0.1573586998907347</c:v>
                </c:pt>
                <c:pt idx="4753">
                  <c:v>0.1573586998907347</c:v>
                </c:pt>
                <c:pt idx="4754">
                  <c:v>0.1573586998907347</c:v>
                </c:pt>
                <c:pt idx="4755">
                  <c:v>0.1573586998907347</c:v>
                </c:pt>
                <c:pt idx="4756">
                  <c:v>0.1573586998907347</c:v>
                </c:pt>
                <c:pt idx="4757">
                  <c:v>0.1573586998907347</c:v>
                </c:pt>
                <c:pt idx="4758">
                  <c:v>0.1573586998907347</c:v>
                </c:pt>
                <c:pt idx="4759">
                  <c:v>0.1573586998907347</c:v>
                </c:pt>
                <c:pt idx="4760">
                  <c:v>0.1573586998907347</c:v>
                </c:pt>
                <c:pt idx="4761">
                  <c:v>0.1573586998907347</c:v>
                </c:pt>
                <c:pt idx="4762">
                  <c:v>0.1573586998907347</c:v>
                </c:pt>
                <c:pt idx="4763">
                  <c:v>0.1573586998907347</c:v>
                </c:pt>
                <c:pt idx="4764">
                  <c:v>0.1573586998907347</c:v>
                </c:pt>
                <c:pt idx="4765">
                  <c:v>0.1573586998907347</c:v>
                </c:pt>
                <c:pt idx="4766">
                  <c:v>0.1573586998907347</c:v>
                </c:pt>
                <c:pt idx="4767">
                  <c:v>0.1573586998907347</c:v>
                </c:pt>
                <c:pt idx="4768">
                  <c:v>0.1573586998907347</c:v>
                </c:pt>
                <c:pt idx="4769">
                  <c:v>0.1573586998907347</c:v>
                </c:pt>
                <c:pt idx="4770">
                  <c:v>0.1573586998907347</c:v>
                </c:pt>
                <c:pt idx="4771">
                  <c:v>0.1573586998907347</c:v>
                </c:pt>
                <c:pt idx="4772">
                  <c:v>0.1573586998907347</c:v>
                </c:pt>
                <c:pt idx="4773">
                  <c:v>0.1573586998907347</c:v>
                </c:pt>
                <c:pt idx="4774">
                  <c:v>0.1573586998907347</c:v>
                </c:pt>
                <c:pt idx="4775">
                  <c:v>0.1573586998907347</c:v>
                </c:pt>
                <c:pt idx="4776">
                  <c:v>0.1573586998907347</c:v>
                </c:pt>
                <c:pt idx="4777">
                  <c:v>0.1573586998907347</c:v>
                </c:pt>
                <c:pt idx="4778">
                  <c:v>0.1573586998907347</c:v>
                </c:pt>
                <c:pt idx="4779">
                  <c:v>0.1573586998907347</c:v>
                </c:pt>
                <c:pt idx="4780">
                  <c:v>0.1573586998907347</c:v>
                </c:pt>
                <c:pt idx="4781">
                  <c:v>0.1573586998907347</c:v>
                </c:pt>
                <c:pt idx="4782">
                  <c:v>0.14166861508672662</c:v>
                </c:pt>
                <c:pt idx="4783">
                  <c:v>0.14166861508672662</c:v>
                </c:pt>
                <c:pt idx="4784">
                  <c:v>0.14166861508672662</c:v>
                </c:pt>
                <c:pt idx="4785">
                  <c:v>0.14166861508672662</c:v>
                </c:pt>
                <c:pt idx="4786">
                  <c:v>0.14166861508672662</c:v>
                </c:pt>
                <c:pt idx="4787">
                  <c:v>0.14166861508672662</c:v>
                </c:pt>
                <c:pt idx="4788">
                  <c:v>0.14166861508672662</c:v>
                </c:pt>
                <c:pt idx="4789">
                  <c:v>0.14166861508672662</c:v>
                </c:pt>
                <c:pt idx="4790">
                  <c:v>0.14166861508672662</c:v>
                </c:pt>
                <c:pt idx="4791">
                  <c:v>0.14166861508672662</c:v>
                </c:pt>
                <c:pt idx="4792">
                  <c:v>0.14166861508672662</c:v>
                </c:pt>
                <c:pt idx="4793">
                  <c:v>0.14166861508672662</c:v>
                </c:pt>
                <c:pt idx="4794">
                  <c:v>0.14166861508672662</c:v>
                </c:pt>
                <c:pt idx="4795">
                  <c:v>0.14166861508672662</c:v>
                </c:pt>
                <c:pt idx="4796">
                  <c:v>0.14166861508672662</c:v>
                </c:pt>
                <c:pt idx="4797">
                  <c:v>0.14166861508672662</c:v>
                </c:pt>
                <c:pt idx="4798">
                  <c:v>0.14166861508672662</c:v>
                </c:pt>
                <c:pt idx="4799">
                  <c:v>0.14166861508672662</c:v>
                </c:pt>
                <c:pt idx="4800">
                  <c:v>0.14166861508672662</c:v>
                </c:pt>
                <c:pt idx="4801">
                  <c:v>0.14166861508672662</c:v>
                </c:pt>
                <c:pt idx="4802">
                  <c:v>0.14166861508672662</c:v>
                </c:pt>
                <c:pt idx="4803">
                  <c:v>0.14166861508672662</c:v>
                </c:pt>
                <c:pt idx="4804">
                  <c:v>0.14166861508672662</c:v>
                </c:pt>
                <c:pt idx="4805">
                  <c:v>0.14166861508672662</c:v>
                </c:pt>
                <c:pt idx="4806">
                  <c:v>0.14166861508672662</c:v>
                </c:pt>
                <c:pt idx="4807">
                  <c:v>0.14166861508672662</c:v>
                </c:pt>
                <c:pt idx="4808">
                  <c:v>0.14166861508672662</c:v>
                </c:pt>
                <c:pt idx="4809">
                  <c:v>0.14166861508672662</c:v>
                </c:pt>
                <c:pt idx="4810">
                  <c:v>0.14166861508672662</c:v>
                </c:pt>
                <c:pt idx="4811">
                  <c:v>0.14166861508672662</c:v>
                </c:pt>
                <c:pt idx="4812">
                  <c:v>0.14166861508672662</c:v>
                </c:pt>
                <c:pt idx="4813">
                  <c:v>0.14166861508672662</c:v>
                </c:pt>
                <c:pt idx="4814">
                  <c:v>0.14166861508672662</c:v>
                </c:pt>
                <c:pt idx="4815">
                  <c:v>0.14166861508672662</c:v>
                </c:pt>
                <c:pt idx="4816">
                  <c:v>0.14166861508672662</c:v>
                </c:pt>
                <c:pt idx="4817">
                  <c:v>0.14166861508672662</c:v>
                </c:pt>
                <c:pt idx="4818">
                  <c:v>0.14166861508672662</c:v>
                </c:pt>
                <c:pt idx="4819">
                  <c:v>0.14166861508672662</c:v>
                </c:pt>
                <c:pt idx="4820">
                  <c:v>0.14166861508672662</c:v>
                </c:pt>
                <c:pt idx="4821">
                  <c:v>0.14166861508672662</c:v>
                </c:pt>
                <c:pt idx="4822">
                  <c:v>0.14166861508672662</c:v>
                </c:pt>
                <c:pt idx="4823">
                  <c:v>0.14166861508672662</c:v>
                </c:pt>
                <c:pt idx="4824">
                  <c:v>0.14166861508672662</c:v>
                </c:pt>
                <c:pt idx="4825">
                  <c:v>0.14166861508672662</c:v>
                </c:pt>
                <c:pt idx="4826">
                  <c:v>0.14166861508672662</c:v>
                </c:pt>
                <c:pt idx="4827">
                  <c:v>0.14166861508672662</c:v>
                </c:pt>
                <c:pt idx="4828">
                  <c:v>0.14166861508672662</c:v>
                </c:pt>
                <c:pt idx="4829">
                  <c:v>0.14166861508672662</c:v>
                </c:pt>
                <c:pt idx="4830">
                  <c:v>0.14166861508672662</c:v>
                </c:pt>
                <c:pt idx="4831">
                  <c:v>0.14166861508672662</c:v>
                </c:pt>
                <c:pt idx="4832">
                  <c:v>0.14166861508672662</c:v>
                </c:pt>
                <c:pt idx="4833">
                  <c:v>0.14166861508672662</c:v>
                </c:pt>
                <c:pt idx="4834">
                  <c:v>0.14166861508672662</c:v>
                </c:pt>
                <c:pt idx="4835">
                  <c:v>0.14166861508672662</c:v>
                </c:pt>
                <c:pt idx="4836">
                  <c:v>0.14166861508672662</c:v>
                </c:pt>
                <c:pt idx="4837">
                  <c:v>0.14166861508672662</c:v>
                </c:pt>
                <c:pt idx="4838">
                  <c:v>0.14166861508672662</c:v>
                </c:pt>
                <c:pt idx="4839">
                  <c:v>0.14166861508672662</c:v>
                </c:pt>
                <c:pt idx="4840">
                  <c:v>0.14166861508672662</c:v>
                </c:pt>
                <c:pt idx="4841">
                  <c:v>0.14166861508672662</c:v>
                </c:pt>
                <c:pt idx="4842">
                  <c:v>0.14166861508672662</c:v>
                </c:pt>
                <c:pt idx="4843">
                  <c:v>0.14166861508672662</c:v>
                </c:pt>
                <c:pt idx="4844">
                  <c:v>0.14166861508672662</c:v>
                </c:pt>
                <c:pt idx="4845">
                  <c:v>0.14166861508672662</c:v>
                </c:pt>
                <c:pt idx="4846">
                  <c:v>0.14166861508672662</c:v>
                </c:pt>
                <c:pt idx="4847">
                  <c:v>0.14166861508672662</c:v>
                </c:pt>
                <c:pt idx="4848">
                  <c:v>0.14166861508672662</c:v>
                </c:pt>
                <c:pt idx="4849">
                  <c:v>0.14166861508672662</c:v>
                </c:pt>
                <c:pt idx="4850">
                  <c:v>0.14166861508672662</c:v>
                </c:pt>
                <c:pt idx="4851">
                  <c:v>0.14166861508672662</c:v>
                </c:pt>
                <c:pt idx="4852">
                  <c:v>0.14166861508672662</c:v>
                </c:pt>
                <c:pt idx="4853">
                  <c:v>0.14166861508672662</c:v>
                </c:pt>
                <c:pt idx="4854">
                  <c:v>0.14166861508672662</c:v>
                </c:pt>
                <c:pt idx="4855">
                  <c:v>0.14166861508672662</c:v>
                </c:pt>
                <c:pt idx="4856">
                  <c:v>0.14166861508672662</c:v>
                </c:pt>
                <c:pt idx="4857">
                  <c:v>0.14166861508672662</c:v>
                </c:pt>
                <c:pt idx="4858">
                  <c:v>0.14166861508672662</c:v>
                </c:pt>
                <c:pt idx="4859">
                  <c:v>0.14166861508672662</c:v>
                </c:pt>
                <c:pt idx="4860">
                  <c:v>0.14166861508672662</c:v>
                </c:pt>
                <c:pt idx="4861">
                  <c:v>0.14166861508672662</c:v>
                </c:pt>
                <c:pt idx="4862">
                  <c:v>0.14166861508672662</c:v>
                </c:pt>
                <c:pt idx="4863">
                  <c:v>0.14166861508672662</c:v>
                </c:pt>
                <c:pt idx="4864">
                  <c:v>0.14166861508672662</c:v>
                </c:pt>
                <c:pt idx="4865">
                  <c:v>0.14166861508672662</c:v>
                </c:pt>
                <c:pt idx="4866">
                  <c:v>0.14166861508672662</c:v>
                </c:pt>
                <c:pt idx="4867">
                  <c:v>0.14166861508672662</c:v>
                </c:pt>
                <c:pt idx="4868">
                  <c:v>0.14166861508672662</c:v>
                </c:pt>
                <c:pt idx="4869">
                  <c:v>0.14166861508672662</c:v>
                </c:pt>
                <c:pt idx="4870">
                  <c:v>0.14166861508672662</c:v>
                </c:pt>
                <c:pt idx="4871">
                  <c:v>0.14166861508672662</c:v>
                </c:pt>
                <c:pt idx="4872">
                  <c:v>0.14166861508672662</c:v>
                </c:pt>
                <c:pt idx="4873">
                  <c:v>0.14166861508672662</c:v>
                </c:pt>
                <c:pt idx="4874">
                  <c:v>0.14166861508672662</c:v>
                </c:pt>
                <c:pt idx="4875">
                  <c:v>0.14166861508672662</c:v>
                </c:pt>
                <c:pt idx="4876">
                  <c:v>0.14166861508672662</c:v>
                </c:pt>
                <c:pt idx="4877">
                  <c:v>0.14166861508672662</c:v>
                </c:pt>
                <c:pt idx="4878">
                  <c:v>0.14166861508672662</c:v>
                </c:pt>
                <c:pt idx="4879">
                  <c:v>0.14166861508672662</c:v>
                </c:pt>
                <c:pt idx="4880">
                  <c:v>0.14166861508672662</c:v>
                </c:pt>
                <c:pt idx="4881">
                  <c:v>0.14166861508672662</c:v>
                </c:pt>
                <c:pt idx="4882">
                  <c:v>0.14166861508672662</c:v>
                </c:pt>
                <c:pt idx="4883">
                  <c:v>0.14166861508672662</c:v>
                </c:pt>
                <c:pt idx="4884">
                  <c:v>0.14166861508672662</c:v>
                </c:pt>
                <c:pt idx="4885">
                  <c:v>0.14166861508672662</c:v>
                </c:pt>
                <c:pt idx="4886">
                  <c:v>0.14166861508672662</c:v>
                </c:pt>
                <c:pt idx="4887">
                  <c:v>0.14166861508672662</c:v>
                </c:pt>
                <c:pt idx="4888">
                  <c:v>0.14166861508672662</c:v>
                </c:pt>
                <c:pt idx="4889">
                  <c:v>0.14166861508672662</c:v>
                </c:pt>
                <c:pt idx="4890">
                  <c:v>0.14166861508672662</c:v>
                </c:pt>
                <c:pt idx="4891">
                  <c:v>0.14166861508672662</c:v>
                </c:pt>
                <c:pt idx="4892">
                  <c:v>0.14166861508672662</c:v>
                </c:pt>
                <c:pt idx="4893">
                  <c:v>0.14166861508672662</c:v>
                </c:pt>
                <c:pt idx="4894">
                  <c:v>0.14166861508672662</c:v>
                </c:pt>
                <c:pt idx="4895">
                  <c:v>0.14166861508672662</c:v>
                </c:pt>
                <c:pt idx="4896">
                  <c:v>0.14166861508672662</c:v>
                </c:pt>
                <c:pt idx="4897">
                  <c:v>0.14166861508672662</c:v>
                </c:pt>
                <c:pt idx="4898">
                  <c:v>0.14166861508672662</c:v>
                </c:pt>
                <c:pt idx="4899">
                  <c:v>0.14166861508672662</c:v>
                </c:pt>
                <c:pt idx="4900">
                  <c:v>0.14166861508672662</c:v>
                </c:pt>
                <c:pt idx="4901">
                  <c:v>0.14166861508672662</c:v>
                </c:pt>
                <c:pt idx="4902">
                  <c:v>0.14166861508672662</c:v>
                </c:pt>
                <c:pt idx="4903">
                  <c:v>0.14166861508672662</c:v>
                </c:pt>
                <c:pt idx="4904">
                  <c:v>0.14166861508672662</c:v>
                </c:pt>
                <c:pt idx="4905">
                  <c:v>0.14166861508672662</c:v>
                </c:pt>
                <c:pt idx="4906">
                  <c:v>0.14166861508672662</c:v>
                </c:pt>
                <c:pt idx="4907">
                  <c:v>0.14166861508672662</c:v>
                </c:pt>
                <c:pt idx="4908">
                  <c:v>0.14166861508672662</c:v>
                </c:pt>
                <c:pt idx="4909">
                  <c:v>0.14166861508672662</c:v>
                </c:pt>
                <c:pt idx="4910">
                  <c:v>0.14166861508672662</c:v>
                </c:pt>
                <c:pt idx="4911">
                  <c:v>0.14166861508672662</c:v>
                </c:pt>
                <c:pt idx="4912">
                  <c:v>0.14166861508672662</c:v>
                </c:pt>
                <c:pt idx="4913">
                  <c:v>0.14166861508672662</c:v>
                </c:pt>
                <c:pt idx="4914">
                  <c:v>0.14166861508672662</c:v>
                </c:pt>
                <c:pt idx="4915">
                  <c:v>0.14166861508672662</c:v>
                </c:pt>
                <c:pt idx="4916">
                  <c:v>0.14166861508672662</c:v>
                </c:pt>
                <c:pt idx="4917">
                  <c:v>0.14166861508672662</c:v>
                </c:pt>
                <c:pt idx="4918">
                  <c:v>0.14166861508672662</c:v>
                </c:pt>
                <c:pt idx="4919">
                  <c:v>0.14166861508672662</c:v>
                </c:pt>
                <c:pt idx="4920">
                  <c:v>0.14166861508672662</c:v>
                </c:pt>
                <c:pt idx="4921">
                  <c:v>0.14166861508672662</c:v>
                </c:pt>
                <c:pt idx="4922">
                  <c:v>0.14166861508672662</c:v>
                </c:pt>
                <c:pt idx="4923">
                  <c:v>0.14166861508672662</c:v>
                </c:pt>
                <c:pt idx="4924">
                  <c:v>0.14166861508672662</c:v>
                </c:pt>
                <c:pt idx="4925">
                  <c:v>0.14166861508672662</c:v>
                </c:pt>
                <c:pt idx="4926">
                  <c:v>0.14166861508672662</c:v>
                </c:pt>
                <c:pt idx="4927">
                  <c:v>0.14166861508672662</c:v>
                </c:pt>
                <c:pt idx="4928">
                  <c:v>0.14166861508672662</c:v>
                </c:pt>
                <c:pt idx="4929">
                  <c:v>0.14166861508672662</c:v>
                </c:pt>
                <c:pt idx="4930">
                  <c:v>0.14166861508672662</c:v>
                </c:pt>
                <c:pt idx="4931">
                  <c:v>0.14166861508672662</c:v>
                </c:pt>
                <c:pt idx="4932">
                  <c:v>0.14166861508672662</c:v>
                </c:pt>
                <c:pt idx="4933">
                  <c:v>0.14166861508672662</c:v>
                </c:pt>
                <c:pt idx="4934">
                  <c:v>0.14166861508672662</c:v>
                </c:pt>
                <c:pt idx="4935">
                  <c:v>0.14166861508672662</c:v>
                </c:pt>
                <c:pt idx="4936">
                  <c:v>0.14166861508672662</c:v>
                </c:pt>
                <c:pt idx="4937">
                  <c:v>0.14166861508672662</c:v>
                </c:pt>
                <c:pt idx="4938">
                  <c:v>0.14166861508672662</c:v>
                </c:pt>
                <c:pt idx="4939">
                  <c:v>0.14166861508672662</c:v>
                </c:pt>
                <c:pt idx="4940">
                  <c:v>0.14166861508672662</c:v>
                </c:pt>
                <c:pt idx="4941">
                  <c:v>0.14166861508672662</c:v>
                </c:pt>
                <c:pt idx="4942">
                  <c:v>0.14166861508672662</c:v>
                </c:pt>
                <c:pt idx="4943">
                  <c:v>0.14166861508672662</c:v>
                </c:pt>
                <c:pt idx="4944">
                  <c:v>0.14166861508672662</c:v>
                </c:pt>
                <c:pt idx="4945">
                  <c:v>0.14166861508672662</c:v>
                </c:pt>
                <c:pt idx="4946">
                  <c:v>0.14166861508672662</c:v>
                </c:pt>
                <c:pt idx="4947">
                  <c:v>0.14166861508672662</c:v>
                </c:pt>
                <c:pt idx="4948">
                  <c:v>0.14166861508672662</c:v>
                </c:pt>
                <c:pt idx="4949">
                  <c:v>0.14166861508672662</c:v>
                </c:pt>
                <c:pt idx="4950">
                  <c:v>0.14166861508672662</c:v>
                </c:pt>
                <c:pt idx="4951">
                  <c:v>0.14166861508672662</c:v>
                </c:pt>
                <c:pt idx="4952">
                  <c:v>0.14166861508672662</c:v>
                </c:pt>
                <c:pt idx="4953">
                  <c:v>0.14166861508672662</c:v>
                </c:pt>
                <c:pt idx="4954">
                  <c:v>0.14166861508672662</c:v>
                </c:pt>
                <c:pt idx="4955">
                  <c:v>0.14166861508672662</c:v>
                </c:pt>
                <c:pt idx="4956">
                  <c:v>0.14166861508672662</c:v>
                </c:pt>
                <c:pt idx="4957">
                  <c:v>0.14166861508672662</c:v>
                </c:pt>
                <c:pt idx="4958">
                  <c:v>0.14166861508672662</c:v>
                </c:pt>
                <c:pt idx="4959">
                  <c:v>0.14166861508672662</c:v>
                </c:pt>
                <c:pt idx="4960">
                  <c:v>0.14166861508672662</c:v>
                </c:pt>
                <c:pt idx="4961">
                  <c:v>0.14166861508672662</c:v>
                </c:pt>
                <c:pt idx="4962">
                  <c:v>0.14166861508672662</c:v>
                </c:pt>
                <c:pt idx="4963">
                  <c:v>0.14166861508672662</c:v>
                </c:pt>
                <c:pt idx="4964">
                  <c:v>0.14166861508672662</c:v>
                </c:pt>
                <c:pt idx="4965">
                  <c:v>0.14166861508672662</c:v>
                </c:pt>
                <c:pt idx="4966">
                  <c:v>0.14166861508672662</c:v>
                </c:pt>
                <c:pt idx="4967">
                  <c:v>0.14166861508672662</c:v>
                </c:pt>
                <c:pt idx="4968">
                  <c:v>0.14166861508672662</c:v>
                </c:pt>
                <c:pt idx="4969">
                  <c:v>0.14166861508672662</c:v>
                </c:pt>
                <c:pt idx="4970">
                  <c:v>0.14166861508672662</c:v>
                </c:pt>
                <c:pt idx="4971">
                  <c:v>0.14166861508672662</c:v>
                </c:pt>
                <c:pt idx="4972">
                  <c:v>0.14166861508672662</c:v>
                </c:pt>
                <c:pt idx="4973">
                  <c:v>0.14166861508672662</c:v>
                </c:pt>
                <c:pt idx="4974">
                  <c:v>0.14166861508672662</c:v>
                </c:pt>
                <c:pt idx="4975">
                  <c:v>0.14166861508672662</c:v>
                </c:pt>
                <c:pt idx="4976">
                  <c:v>0.14166861508672662</c:v>
                </c:pt>
                <c:pt idx="4977">
                  <c:v>0.14166861508672662</c:v>
                </c:pt>
                <c:pt idx="4978">
                  <c:v>0.14166861508672662</c:v>
                </c:pt>
                <c:pt idx="4979">
                  <c:v>0.14166861508672662</c:v>
                </c:pt>
                <c:pt idx="4980">
                  <c:v>0.14166861508672662</c:v>
                </c:pt>
                <c:pt idx="4981">
                  <c:v>0.14166861508672662</c:v>
                </c:pt>
                <c:pt idx="4982">
                  <c:v>0.14166861508672662</c:v>
                </c:pt>
                <c:pt idx="4983">
                  <c:v>0.14166861508672662</c:v>
                </c:pt>
                <c:pt idx="4984">
                  <c:v>0.14166861508672662</c:v>
                </c:pt>
                <c:pt idx="4985">
                  <c:v>0.14166861508672662</c:v>
                </c:pt>
                <c:pt idx="4986">
                  <c:v>0.14166861508672662</c:v>
                </c:pt>
                <c:pt idx="4987">
                  <c:v>0.14166861508672662</c:v>
                </c:pt>
                <c:pt idx="4988">
                  <c:v>0.14166861508672662</c:v>
                </c:pt>
                <c:pt idx="4989">
                  <c:v>0.14166861508672662</c:v>
                </c:pt>
                <c:pt idx="4990">
                  <c:v>0.14166861508672662</c:v>
                </c:pt>
                <c:pt idx="4991">
                  <c:v>0.14166861508672662</c:v>
                </c:pt>
                <c:pt idx="4992">
                  <c:v>0.14166861508672662</c:v>
                </c:pt>
                <c:pt idx="4993">
                  <c:v>0.14166861508672662</c:v>
                </c:pt>
                <c:pt idx="4994">
                  <c:v>0.14166861508672662</c:v>
                </c:pt>
                <c:pt idx="4995">
                  <c:v>0.14166861508672662</c:v>
                </c:pt>
                <c:pt idx="4996">
                  <c:v>0.14166861508672662</c:v>
                </c:pt>
                <c:pt idx="4997">
                  <c:v>0.14166861508672662</c:v>
                </c:pt>
                <c:pt idx="4998">
                  <c:v>0.14166861508672662</c:v>
                </c:pt>
                <c:pt idx="4999">
                  <c:v>0.14166861508672662</c:v>
                </c:pt>
                <c:pt idx="5000">
                  <c:v>0.14166861508672662</c:v>
                </c:pt>
                <c:pt idx="5001">
                  <c:v>0.14166861508672662</c:v>
                </c:pt>
                <c:pt idx="5002">
                  <c:v>0.14166861508672662</c:v>
                </c:pt>
                <c:pt idx="5003">
                  <c:v>0.14166861508672662</c:v>
                </c:pt>
                <c:pt idx="5004">
                  <c:v>0.14166861508672662</c:v>
                </c:pt>
                <c:pt idx="5005">
                  <c:v>0.14166861508672662</c:v>
                </c:pt>
                <c:pt idx="5006">
                  <c:v>0.14166861508672662</c:v>
                </c:pt>
                <c:pt idx="5007">
                  <c:v>0.14166861508672662</c:v>
                </c:pt>
                <c:pt idx="5008">
                  <c:v>0.14166861508672662</c:v>
                </c:pt>
                <c:pt idx="5009">
                  <c:v>0.14166861508672662</c:v>
                </c:pt>
                <c:pt idx="5010">
                  <c:v>0.14166861508672662</c:v>
                </c:pt>
                <c:pt idx="5011">
                  <c:v>0.14166861508672662</c:v>
                </c:pt>
                <c:pt idx="5012">
                  <c:v>0.14166861508672662</c:v>
                </c:pt>
                <c:pt idx="5013">
                  <c:v>0.14166861508672662</c:v>
                </c:pt>
                <c:pt idx="5014">
                  <c:v>0.14166861508672662</c:v>
                </c:pt>
                <c:pt idx="5015">
                  <c:v>0.14166861508672662</c:v>
                </c:pt>
                <c:pt idx="5016">
                  <c:v>0.14166861508672662</c:v>
                </c:pt>
                <c:pt idx="5017">
                  <c:v>0.14166861508672662</c:v>
                </c:pt>
                <c:pt idx="5018">
                  <c:v>0.14166861508672662</c:v>
                </c:pt>
                <c:pt idx="5019">
                  <c:v>0.14166861508672662</c:v>
                </c:pt>
                <c:pt idx="5020">
                  <c:v>0.14166861508672662</c:v>
                </c:pt>
                <c:pt idx="5021">
                  <c:v>0.14166861508672662</c:v>
                </c:pt>
                <c:pt idx="5022">
                  <c:v>0.14166861508672662</c:v>
                </c:pt>
                <c:pt idx="5023">
                  <c:v>0.12775355141684258</c:v>
                </c:pt>
                <c:pt idx="5024">
                  <c:v>0.12775355141684258</c:v>
                </c:pt>
                <c:pt idx="5025">
                  <c:v>0.12775355141684258</c:v>
                </c:pt>
                <c:pt idx="5026">
                  <c:v>0.12775355141684258</c:v>
                </c:pt>
                <c:pt idx="5027">
                  <c:v>0.12775355141684258</c:v>
                </c:pt>
                <c:pt idx="5028">
                  <c:v>0.12775355141684258</c:v>
                </c:pt>
                <c:pt idx="5029">
                  <c:v>0.12775355141684258</c:v>
                </c:pt>
                <c:pt idx="5030">
                  <c:v>0.12775355141684258</c:v>
                </c:pt>
                <c:pt idx="5031">
                  <c:v>0.12775355141684258</c:v>
                </c:pt>
                <c:pt idx="5032">
                  <c:v>0.12775355141684258</c:v>
                </c:pt>
                <c:pt idx="5033">
                  <c:v>0.12775355141684258</c:v>
                </c:pt>
                <c:pt idx="5034">
                  <c:v>0.12775355141684258</c:v>
                </c:pt>
                <c:pt idx="5035">
                  <c:v>0.12775355141684258</c:v>
                </c:pt>
                <c:pt idx="5036">
                  <c:v>0.12775355141684258</c:v>
                </c:pt>
                <c:pt idx="5037">
                  <c:v>0.12775355141684258</c:v>
                </c:pt>
                <c:pt idx="5038">
                  <c:v>0.12775355141684258</c:v>
                </c:pt>
                <c:pt idx="5039">
                  <c:v>0.12775355141684258</c:v>
                </c:pt>
                <c:pt idx="5040">
                  <c:v>0.12775355141684258</c:v>
                </c:pt>
                <c:pt idx="5041">
                  <c:v>0.12775355141684258</c:v>
                </c:pt>
                <c:pt idx="5042">
                  <c:v>0.12775355141684258</c:v>
                </c:pt>
                <c:pt idx="5043">
                  <c:v>0.12775355141684258</c:v>
                </c:pt>
                <c:pt idx="5044">
                  <c:v>0.12775355141684258</c:v>
                </c:pt>
                <c:pt idx="5045">
                  <c:v>0.12775355141684258</c:v>
                </c:pt>
                <c:pt idx="5046">
                  <c:v>0.12775355141684258</c:v>
                </c:pt>
                <c:pt idx="5047">
                  <c:v>0.12775355141684258</c:v>
                </c:pt>
                <c:pt idx="5048">
                  <c:v>0.12775355141684258</c:v>
                </c:pt>
                <c:pt idx="5049">
                  <c:v>0.12775355141684258</c:v>
                </c:pt>
                <c:pt idx="5050">
                  <c:v>0.12775355141684258</c:v>
                </c:pt>
                <c:pt idx="5051">
                  <c:v>0.12775355141684258</c:v>
                </c:pt>
                <c:pt idx="5052">
                  <c:v>0.12775355141684258</c:v>
                </c:pt>
                <c:pt idx="5053">
                  <c:v>0.12775355141684258</c:v>
                </c:pt>
                <c:pt idx="5054">
                  <c:v>0.12775355141684258</c:v>
                </c:pt>
                <c:pt idx="5055">
                  <c:v>0.12775355141684258</c:v>
                </c:pt>
                <c:pt idx="5056">
                  <c:v>0.12775355141684258</c:v>
                </c:pt>
                <c:pt idx="5057">
                  <c:v>0.12775355141684258</c:v>
                </c:pt>
                <c:pt idx="5058">
                  <c:v>0.12775355141684258</c:v>
                </c:pt>
                <c:pt idx="5059">
                  <c:v>0.12775355141684258</c:v>
                </c:pt>
                <c:pt idx="5060">
                  <c:v>0.12775355141684258</c:v>
                </c:pt>
                <c:pt idx="5061">
                  <c:v>0.12775355141684258</c:v>
                </c:pt>
                <c:pt idx="5062">
                  <c:v>0.12775355141684258</c:v>
                </c:pt>
                <c:pt idx="5063">
                  <c:v>0.12775355141684258</c:v>
                </c:pt>
                <c:pt idx="5064">
                  <c:v>0.12775355141684258</c:v>
                </c:pt>
                <c:pt idx="5065">
                  <c:v>0.12775355141684258</c:v>
                </c:pt>
                <c:pt idx="5066">
                  <c:v>0.12775355141684258</c:v>
                </c:pt>
                <c:pt idx="5067">
                  <c:v>0.12775355141684258</c:v>
                </c:pt>
                <c:pt idx="5068">
                  <c:v>0.12775355141684258</c:v>
                </c:pt>
                <c:pt idx="5069">
                  <c:v>0.12775355141684258</c:v>
                </c:pt>
                <c:pt idx="5070">
                  <c:v>0.12775355141684258</c:v>
                </c:pt>
                <c:pt idx="5071">
                  <c:v>0.12775355141684258</c:v>
                </c:pt>
                <c:pt idx="5072">
                  <c:v>0.12775355141684258</c:v>
                </c:pt>
                <c:pt idx="5073">
                  <c:v>0.12775355141684258</c:v>
                </c:pt>
                <c:pt idx="5074">
                  <c:v>0.12775355141684258</c:v>
                </c:pt>
                <c:pt idx="5075">
                  <c:v>0.12775355141684258</c:v>
                </c:pt>
                <c:pt idx="5076">
                  <c:v>0.12775355141684258</c:v>
                </c:pt>
                <c:pt idx="5077">
                  <c:v>0.12775355141684258</c:v>
                </c:pt>
                <c:pt idx="5078">
                  <c:v>0.12775355141684258</c:v>
                </c:pt>
                <c:pt idx="5079">
                  <c:v>0.12775355141684258</c:v>
                </c:pt>
                <c:pt idx="5080">
                  <c:v>0.12775355141684258</c:v>
                </c:pt>
                <c:pt idx="5081">
                  <c:v>0.12775355141684258</c:v>
                </c:pt>
                <c:pt idx="5082">
                  <c:v>0.12775355141684258</c:v>
                </c:pt>
                <c:pt idx="5083">
                  <c:v>0.12775355141684258</c:v>
                </c:pt>
                <c:pt idx="5084">
                  <c:v>0.12775355141684258</c:v>
                </c:pt>
                <c:pt idx="5085">
                  <c:v>0.12775355141684258</c:v>
                </c:pt>
                <c:pt idx="5086">
                  <c:v>0.12775355141684258</c:v>
                </c:pt>
                <c:pt idx="5087">
                  <c:v>0.12775355141684258</c:v>
                </c:pt>
                <c:pt idx="5088">
                  <c:v>0.12775355141684258</c:v>
                </c:pt>
                <c:pt idx="5089">
                  <c:v>0.12775355141684258</c:v>
                </c:pt>
                <c:pt idx="5090">
                  <c:v>0.12775355141684258</c:v>
                </c:pt>
                <c:pt idx="5091">
                  <c:v>0.12775355141684258</c:v>
                </c:pt>
                <c:pt idx="5092">
                  <c:v>0.12775355141684258</c:v>
                </c:pt>
                <c:pt idx="5093">
                  <c:v>0.12775355141684258</c:v>
                </c:pt>
                <c:pt idx="5094">
                  <c:v>0.12775355141684258</c:v>
                </c:pt>
                <c:pt idx="5095">
                  <c:v>0.12775355141684258</c:v>
                </c:pt>
                <c:pt idx="5096">
                  <c:v>0.12775355141684258</c:v>
                </c:pt>
                <c:pt idx="5097">
                  <c:v>0.12775355141684258</c:v>
                </c:pt>
                <c:pt idx="5098">
                  <c:v>0.12775355141684258</c:v>
                </c:pt>
                <c:pt idx="5099">
                  <c:v>0.12775355141684258</c:v>
                </c:pt>
                <c:pt idx="5100">
                  <c:v>0.12775355141684258</c:v>
                </c:pt>
                <c:pt idx="5101">
                  <c:v>0.12775355141684258</c:v>
                </c:pt>
                <c:pt idx="5102">
                  <c:v>0.12775355141684258</c:v>
                </c:pt>
                <c:pt idx="5103">
                  <c:v>0.12775355141684258</c:v>
                </c:pt>
                <c:pt idx="5104">
                  <c:v>0.12775355141684258</c:v>
                </c:pt>
                <c:pt idx="5105">
                  <c:v>0.12775355141684258</c:v>
                </c:pt>
                <c:pt idx="5106">
                  <c:v>0.12775355141684258</c:v>
                </c:pt>
                <c:pt idx="5107">
                  <c:v>0.12775355141684258</c:v>
                </c:pt>
                <c:pt idx="5108">
                  <c:v>0.12775355141684258</c:v>
                </c:pt>
                <c:pt idx="5109">
                  <c:v>0.12775355141684258</c:v>
                </c:pt>
                <c:pt idx="5110">
                  <c:v>0.12775355141684258</c:v>
                </c:pt>
                <c:pt idx="5111">
                  <c:v>0.12775355141684258</c:v>
                </c:pt>
                <c:pt idx="5112">
                  <c:v>0.12775355141684258</c:v>
                </c:pt>
                <c:pt idx="5113">
                  <c:v>0.12775355141684258</c:v>
                </c:pt>
                <c:pt idx="5114">
                  <c:v>0.12775355141684258</c:v>
                </c:pt>
                <c:pt idx="5115">
                  <c:v>0.12775355141684258</c:v>
                </c:pt>
                <c:pt idx="5116">
                  <c:v>0.12775355141684258</c:v>
                </c:pt>
                <c:pt idx="5117">
                  <c:v>0.12775355141684258</c:v>
                </c:pt>
                <c:pt idx="5118">
                  <c:v>0.12775355141684258</c:v>
                </c:pt>
                <c:pt idx="5119">
                  <c:v>0.12775355141684258</c:v>
                </c:pt>
                <c:pt idx="5120">
                  <c:v>0.12775355141684258</c:v>
                </c:pt>
                <c:pt idx="5121">
                  <c:v>0.12775355141684258</c:v>
                </c:pt>
                <c:pt idx="5122">
                  <c:v>0.12775355141684258</c:v>
                </c:pt>
                <c:pt idx="5123">
                  <c:v>0.12775355141684258</c:v>
                </c:pt>
                <c:pt idx="5124">
                  <c:v>0.12775355141684258</c:v>
                </c:pt>
                <c:pt idx="5125">
                  <c:v>0.12775355141684258</c:v>
                </c:pt>
                <c:pt idx="5126">
                  <c:v>0.12775355141684258</c:v>
                </c:pt>
                <c:pt idx="5127">
                  <c:v>0.12775355141684258</c:v>
                </c:pt>
                <c:pt idx="5128">
                  <c:v>0.12775355141684258</c:v>
                </c:pt>
                <c:pt idx="5129">
                  <c:v>0.12775355141684258</c:v>
                </c:pt>
                <c:pt idx="5130">
                  <c:v>0.12775355141684258</c:v>
                </c:pt>
                <c:pt idx="5131">
                  <c:v>0.12775355141684258</c:v>
                </c:pt>
                <c:pt idx="5132">
                  <c:v>0.12775355141684258</c:v>
                </c:pt>
                <c:pt idx="5133">
                  <c:v>0.12775355141684258</c:v>
                </c:pt>
                <c:pt idx="5134">
                  <c:v>0.12775355141684258</c:v>
                </c:pt>
                <c:pt idx="5135">
                  <c:v>0.12775355141684258</c:v>
                </c:pt>
                <c:pt idx="5136">
                  <c:v>0.12775355141684258</c:v>
                </c:pt>
                <c:pt idx="5137">
                  <c:v>0.12775355141684258</c:v>
                </c:pt>
                <c:pt idx="5138">
                  <c:v>0.12775355141684258</c:v>
                </c:pt>
                <c:pt idx="5139">
                  <c:v>0.12775355141684258</c:v>
                </c:pt>
                <c:pt idx="5140">
                  <c:v>0.12775355141684258</c:v>
                </c:pt>
                <c:pt idx="5141">
                  <c:v>0.12775355141684258</c:v>
                </c:pt>
                <c:pt idx="5142">
                  <c:v>0.12775355141684258</c:v>
                </c:pt>
                <c:pt idx="5143">
                  <c:v>0.12775355141684258</c:v>
                </c:pt>
                <c:pt idx="5144">
                  <c:v>0.12775355141684258</c:v>
                </c:pt>
                <c:pt idx="5145">
                  <c:v>0.12775355141684258</c:v>
                </c:pt>
                <c:pt idx="5146">
                  <c:v>0.12775355141684258</c:v>
                </c:pt>
                <c:pt idx="5147">
                  <c:v>0.12775355141684258</c:v>
                </c:pt>
                <c:pt idx="5148">
                  <c:v>0.12775355141684258</c:v>
                </c:pt>
                <c:pt idx="5149">
                  <c:v>0.12775355141684258</c:v>
                </c:pt>
                <c:pt idx="5150">
                  <c:v>0.12775355141684258</c:v>
                </c:pt>
                <c:pt idx="5151">
                  <c:v>0.12775355141684258</c:v>
                </c:pt>
                <c:pt idx="5152">
                  <c:v>0.12775355141684258</c:v>
                </c:pt>
                <c:pt idx="5153">
                  <c:v>0.12775355141684258</c:v>
                </c:pt>
                <c:pt idx="5154">
                  <c:v>0.12775355141684258</c:v>
                </c:pt>
                <c:pt idx="5155">
                  <c:v>0.12775355141684258</c:v>
                </c:pt>
                <c:pt idx="5156">
                  <c:v>0.12775355141684258</c:v>
                </c:pt>
                <c:pt idx="5157">
                  <c:v>0.12775355141684258</c:v>
                </c:pt>
                <c:pt idx="5158">
                  <c:v>0.12775355141684258</c:v>
                </c:pt>
                <c:pt idx="5159">
                  <c:v>0.12775355141684258</c:v>
                </c:pt>
                <c:pt idx="5160">
                  <c:v>0.12775355141684258</c:v>
                </c:pt>
                <c:pt idx="5161">
                  <c:v>0.12775355141684258</c:v>
                </c:pt>
                <c:pt idx="5162">
                  <c:v>0.12775355141684258</c:v>
                </c:pt>
                <c:pt idx="5163">
                  <c:v>0.12775355141684258</c:v>
                </c:pt>
                <c:pt idx="5164">
                  <c:v>0.12775355141684258</c:v>
                </c:pt>
                <c:pt idx="5165">
                  <c:v>0.12775355141684258</c:v>
                </c:pt>
                <c:pt idx="5166">
                  <c:v>0.12775355141684258</c:v>
                </c:pt>
                <c:pt idx="5167">
                  <c:v>0.12775355141684258</c:v>
                </c:pt>
                <c:pt idx="5168">
                  <c:v>0.12775355141684258</c:v>
                </c:pt>
                <c:pt idx="5169">
                  <c:v>0.12775355141684258</c:v>
                </c:pt>
                <c:pt idx="5170">
                  <c:v>0.12775355141684258</c:v>
                </c:pt>
                <c:pt idx="5171">
                  <c:v>0.12775355141684258</c:v>
                </c:pt>
                <c:pt idx="5172">
                  <c:v>0.12775355141684258</c:v>
                </c:pt>
                <c:pt idx="5173">
                  <c:v>0.12775355141684258</c:v>
                </c:pt>
                <c:pt idx="5174">
                  <c:v>0.12775355141684258</c:v>
                </c:pt>
                <c:pt idx="5175">
                  <c:v>0.12775355141684258</c:v>
                </c:pt>
                <c:pt idx="5176">
                  <c:v>0.12775355141684258</c:v>
                </c:pt>
                <c:pt idx="5177">
                  <c:v>0.12775355141684258</c:v>
                </c:pt>
                <c:pt idx="5178">
                  <c:v>0.12775355141684258</c:v>
                </c:pt>
                <c:pt idx="5179">
                  <c:v>0.12775355141684258</c:v>
                </c:pt>
                <c:pt idx="5180">
                  <c:v>0.12775355141684258</c:v>
                </c:pt>
                <c:pt idx="5181">
                  <c:v>0.12775355141684258</c:v>
                </c:pt>
                <c:pt idx="5182">
                  <c:v>0.12775355141684258</c:v>
                </c:pt>
                <c:pt idx="5183">
                  <c:v>0.12775355141684258</c:v>
                </c:pt>
                <c:pt idx="5184">
                  <c:v>0.12775355141684258</c:v>
                </c:pt>
                <c:pt idx="5185">
                  <c:v>0.12775355141684258</c:v>
                </c:pt>
                <c:pt idx="5186">
                  <c:v>0.12775355141684258</c:v>
                </c:pt>
                <c:pt idx="5187">
                  <c:v>0.12775355141684258</c:v>
                </c:pt>
                <c:pt idx="5188">
                  <c:v>0.12775355141684258</c:v>
                </c:pt>
                <c:pt idx="5189">
                  <c:v>0.12775355141684258</c:v>
                </c:pt>
                <c:pt idx="5190">
                  <c:v>0.12775355141684258</c:v>
                </c:pt>
                <c:pt idx="5191">
                  <c:v>0.12775355141684258</c:v>
                </c:pt>
                <c:pt idx="5192">
                  <c:v>0.12775355141684258</c:v>
                </c:pt>
                <c:pt idx="5193">
                  <c:v>0.12775355141684258</c:v>
                </c:pt>
                <c:pt idx="5194">
                  <c:v>0.12775355141684258</c:v>
                </c:pt>
                <c:pt idx="5195">
                  <c:v>0.12775355141684258</c:v>
                </c:pt>
                <c:pt idx="5196">
                  <c:v>0.12775355141684258</c:v>
                </c:pt>
                <c:pt idx="5197">
                  <c:v>0.12775355141684258</c:v>
                </c:pt>
                <c:pt idx="5198">
                  <c:v>0.12775355141684258</c:v>
                </c:pt>
                <c:pt idx="5199">
                  <c:v>0.12775355141684258</c:v>
                </c:pt>
                <c:pt idx="5200">
                  <c:v>0.12775355141684258</c:v>
                </c:pt>
                <c:pt idx="5201">
                  <c:v>0.12775355141684258</c:v>
                </c:pt>
                <c:pt idx="5202">
                  <c:v>0.12775355141684258</c:v>
                </c:pt>
                <c:pt idx="5203">
                  <c:v>0.12775355141684258</c:v>
                </c:pt>
                <c:pt idx="5204">
                  <c:v>0.12775355141684258</c:v>
                </c:pt>
                <c:pt idx="5205">
                  <c:v>0.12775355141684258</c:v>
                </c:pt>
                <c:pt idx="5206">
                  <c:v>0.12775355141684258</c:v>
                </c:pt>
                <c:pt idx="5207">
                  <c:v>0.12775355141684258</c:v>
                </c:pt>
                <c:pt idx="5208">
                  <c:v>0.12775355141684258</c:v>
                </c:pt>
                <c:pt idx="5209">
                  <c:v>0.12775355141684258</c:v>
                </c:pt>
                <c:pt idx="5210">
                  <c:v>0.12775355141684258</c:v>
                </c:pt>
                <c:pt idx="5211">
                  <c:v>0.12775355141684258</c:v>
                </c:pt>
                <c:pt idx="5212">
                  <c:v>0.12775355141684258</c:v>
                </c:pt>
                <c:pt idx="5213">
                  <c:v>0.12775355141684258</c:v>
                </c:pt>
                <c:pt idx="5214">
                  <c:v>0.12775355141684258</c:v>
                </c:pt>
                <c:pt idx="5215">
                  <c:v>0.12775355141684258</c:v>
                </c:pt>
                <c:pt idx="5216">
                  <c:v>0.12775355141684258</c:v>
                </c:pt>
                <c:pt idx="5217">
                  <c:v>0.12775355141684258</c:v>
                </c:pt>
                <c:pt idx="5218">
                  <c:v>0.12775355141684258</c:v>
                </c:pt>
                <c:pt idx="5219">
                  <c:v>0.12775355141684258</c:v>
                </c:pt>
                <c:pt idx="5220">
                  <c:v>0.12775355141684258</c:v>
                </c:pt>
                <c:pt idx="5221">
                  <c:v>0.12775355141684258</c:v>
                </c:pt>
                <c:pt idx="5222">
                  <c:v>0.12775355141684258</c:v>
                </c:pt>
                <c:pt idx="5223">
                  <c:v>0.12775355141684258</c:v>
                </c:pt>
                <c:pt idx="5224">
                  <c:v>0.12775355141684258</c:v>
                </c:pt>
                <c:pt idx="5225">
                  <c:v>0.12775355141684258</c:v>
                </c:pt>
                <c:pt idx="5226">
                  <c:v>0.12775355141684258</c:v>
                </c:pt>
                <c:pt idx="5227">
                  <c:v>0.12775355141684258</c:v>
                </c:pt>
                <c:pt idx="5228">
                  <c:v>0.12775355141684258</c:v>
                </c:pt>
                <c:pt idx="5229">
                  <c:v>0.12775355141684258</c:v>
                </c:pt>
                <c:pt idx="5230">
                  <c:v>0.12775355141684258</c:v>
                </c:pt>
                <c:pt idx="5231">
                  <c:v>0.12775355141684258</c:v>
                </c:pt>
                <c:pt idx="5232">
                  <c:v>0.12775355141684258</c:v>
                </c:pt>
                <c:pt idx="5233">
                  <c:v>0.12775355141684258</c:v>
                </c:pt>
                <c:pt idx="5234">
                  <c:v>0.12775355141684258</c:v>
                </c:pt>
                <c:pt idx="5235">
                  <c:v>0.12775355141684258</c:v>
                </c:pt>
                <c:pt idx="5236">
                  <c:v>0.12775355141684258</c:v>
                </c:pt>
                <c:pt idx="5237">
                  <c:v>0.11335839181095314</c:v>
                </c:pt>
                <c:pt idx="5238">
                  <c:v>0.11335839181095314</c:v>
                </c:pt>
                <c:pt idx="5239">
                  <c:v>0.11335839181095314</c:v>
                </c:pt>
                <c:pt idx="5240">
                  <c:v>0.11335839181095314</c:v>
                </c:pt>
                <c:pt idx="5241">
                  <c:v>0.11335839181095314</c:v>
                </c:pt>
                <c:pt idx="5242">
                  <c:v>0.11335839181095314</c:v>
                </c:pt>
                <c:pt idx="5243">
                  <c:v>0.11335839181095314</c:v>
                </c:pt>
                <c:pt idx="5244">
                  <c:v>0.11335839181095314</c:v>
                </c:pt>
                <c:pt idx="5245">
                  <c:v>0.11335839181095314</c:v>
                </c:pt>
                <c:pt idx="5246">
                  <c:v>0.11335839181095314</c:v>
                </c:pt>
                <c:pt idx="5247">
                  <c:v>0.11335839181095314</c:v>
                </c:pt>
                <c:pt idx="5248">
                  <c:v>0.11335839181095314</c:v>
                </c:pt>
                <c:pt idx="5249">
                  <c:v>0.11335839181095314</c:v>
                </c:pt>
                <c:pt idx="5250">
                  <c:v>0.11335839181095314</c:v>
                </c:pt>
                <c:pt idx="5251">
                  <c:v>0.11335839181095314</c:v>
                </c:pt>
                <c:pt idx="5252">
                  <c:v>0.11335839181095314</c:v>
                </c:pt>
                <c:pt idx="5253">
                  <c:v>0.11335839181095314</c:v>
                </c:pt>
                <c:pt idx="5254">
                  <c:v>0.11335839181095314</c:v>
                </c:pt>
                <c:pt idx="5255">
                  <c:v>0.11335839181095314</c:v>
                </c:pt>
                <c:pt idx="5256">
                  <c:v>0.11335839181095314</c:v>
                </c:pt>
                <c:pt idx="5257">
                  <c:v>0.11335839181095314</c:v>
                </c:pt>
                <c:pt idx="5258">
                  <c:v>0.11335839181095314</c:v>
                </c:pt>
                <c:pt idx="5259">
                  <c:v>0.11335839181095314</c:v>
                </c:pt>
                <c:pt idx="5260">
                  <c:v>0.11335839181095314</c:v>
                </c:pt>
                <c:pt idx="5261">
                  <c:v>0.11335839181095314</c:v>
                </c:pt>
                <c:pt idx="5262">
                  <c:v>0.11335839181095314</c:v>
                </c:pt>
                <c:pt idx="5263">
                  <c:v>0.11335839181095314</c:v>
                </c:pt>
                <c:pt idx="5264">
                  <c:v>0.11335839181095314</c:v>
                </c:pt>
                <c:pt idx="5265">
                  <c:v>0.11335839181095314</c:v>
                </c:pt>
                <c:pt idx="5266">
                  <c:v>0.11335839181095314</c:v>
                </c:pt>
                <c:pt idx="5267">
                  <c:v>0.11335839181095314</c:v>
                </c:pt>
                <c:pt idx="5268">
                  <c:v>0.11335839181095314</c:v>
                </c:pt>
                <c:pt idx="5269">
                  <c:v>0.11335839181095314</c:v>
                </c:pt>
                <c:pt idx="5270">
                  <c:v>0.11335839181095314</c:v>
                </c:pt>
                <c:pt idx="5271">
                  <c:v>0.11335839181095314</c:v>
                </c:pt>
                <c:pt idx="5272">
                  <c:v>0.11335839181095314</c:v>
                </c:pt>
                <c:pt idx="5273">
                  <c:v>0.11335839181095314</c:v>
                </c:pt>
                <c:pt idx="5274">
                  <c:v>0.11335839181095314</c:v>
                </c:pt>
                <c:pt idx="5275">
                  <c:v>0.11335839181095314</c:v>
                </c:pt>
                <c:pt idx="5276">
                  <c:v>0.11335839181095314</c:v>
                </c:pt>
                <c:pt idx="5277">
                  <c:v>0.11335839181095314</c:v>
                </c:pt>
                <c:pt idx="5278">
                  <c:v>0.11335839181095314</c:v>
                </c:pt>
                <c:pt idx="5279">
                  <c:v>0.11335839181095314</c:v>
                </c:pt>
                <c:pt idx="5280">
                  <c:v>0.11335839181095314</c:v>
                </c:pt>
                <c:pt idx="5281">
                  <c:v>0.11335839181095314</c:v>
                </c:pt>
                <c:pt idx="5282">
                  <c:v>0.11335839181095314</c:v>
                </c:pt>
                <c:pt idx="5283">
                  <c:v>0.11335839181095314</c:v>
                </c:pt>
                <c:pt idx="5284">
                  <c:v>0.11335839181095314</c:v>
                </c:pt>
                <c:pt idx="5285">
                  <c:v>0.11335839181095314</c:v>
                </c:pt>
                <c:pt idx="5286">
                  <c:v>0.11335839181095314</c:v>
                </c:pt>
                <c:pt idx="5287">
                  <c:v>0.11335839181095314</c:v>
                </c:pt>
                <c:pt idx="5288">
                  <c:v>0.11335839181095314</c:v>
                </c:pt>
                <c:pt idx="5289">
                  <c:v>0.11335839181095314</c:v>
                </c:pt>
                <c:pt idx="5290">
                  <c:v>0.11335839181095314</c:v>
                </c:pt>
                <c:pt idx="5291">
                  <c:v>0.11335839181095314</c:v>
                </c:pt>
                <c:pt idx="5292">
                  <c:v>0.11335839181095314</c:v>
                </c:pt>
                <c:pt idx="5293">
                  <c:v>0.11335839181095314</c:v>
                </c:pt>
                <c:pt idx="5294">
                  <c:v>0.11335839181095314</c:v>
                </c:pt>
                <c:pt idx="5295">
                  <c:v>0.11335839181095314</c:v>
                </c:pt>
                <c:pt idx="5296">
                  <c:v>0.11335839181095314</c:v>
                </c:pt>
                <c:pt idx="5297">
                  <c:v>0.11335839181095314</c:v>
                </c:pt>
                <c:pt idx="5298">
                  <c:v>0.11335839181095314</c:v>
                </c:pt>
                <c:pt idx="5299">
                  <c:v>0.11335839181095314</c:v>
                </c:pt>
                <c:pt idx="5300">
                  <c:v>0.11335839181095314</c:v>
                </c:pt>
                <c:pt idx="5301">
                  <c:v>0.11335839181095314</c:v>
                </c:pt>
                <c:pt idx="5302">
                  <c:v>0.11335839181095314</c:v>
                </c:pt>
                <c:pt idx="5303">
                  <c:v>0.11335839181095314</c:v>
                </c:pt>
                <c:pt idx="5304">
                  <c:v>0.11335839181095314</c:v>
                </c:pt>
                <c:pt idx="5305">
                  <c:v>0.11335839181095314</c:v>
                </c:pt>
                <c:pt idx="5306">
                  <c:v>0.11335839181095314</c:v>
                </c:pt>
                <c:pt idx="5307">
                  <c:v>0.11335839181095314</c:v>
                </c:pt>
                <c:pt idx="5308">
                  <c:v>0.11335839181095314</c:v>
                </c:pt>
                <c:pt idx="5309">
                  <c:v>0.11335839181095314</c:v>
                </c:pt>
                <c:pt idx="5310">
                  <c:v>0.11335839181095314</c:v>
                </c:pt>
                <c:pt idx="5311">
                  <c:v>0.11335839181095314</c:v>
                </c:pt>
                <c:pt idx="5312">
                  <c:v>0.11335839181095314</c:v>
                </c:pt>
                <c:pt idx="5313">
                  <c:v>0.11335839181095314</c:v>
                </c:pt>
                <c:pt idx="5314">
                  <c:v>0.11335839181095314</c:v>
                </c:pt>
                <c:pt idx="5315">
                  <c:v>0.11335839181095314</c:v>
                </c:pt>
                <c:pt idx="5316">
                  <c:v>0.11335839181095314</c:v>
                </c:pt>
                <c:pt idx="5317">
                  <c:v>0.11335839181095314</c:v>
                </c:pt>
                <c:pt idx="5318">
                  <c:v>0.11335839181095314</c:v>
                </c:pt>
                <c:pt idx="5319">
                  <c:v>0.11335839181095314</c:v>
                </c:pt>
                <c:pt idx="5320">
                  <c:v>0.11335839181095314</c:v>
                </c:pt>
                <c:pt idx="5321">
                  <c:v>0.11335839181095314</c:v>
                </c:pt>
                <c:pt idx="5322">
                  <c:v>0.11335839181095314</c:v>
                </c:pt>
                <c:pt idx="5323">
                  <c:v>0.11335839181095314</c:v>
                </c:pt>
                <c:pt idx="5324">
                  <c:v>0.11335839181095314</c:v>
                </c:pt>
                <c:pt idx="5325">
                  <c:v>0.11335839181095314</c:v>
                </c:pt>
                <c:pt idx="5326">
                  <c:v>0.11335839181095314</c:v>
                </c:pt>
                <c:pt idx="5327">
                  <c:v>0.11335839181095314</c:v>
                </c:pt>
                <c:pt idx="5328">
                  <c:v>0.11335839181095314</c:v>
                </c:pt>
                <c:pt idx="5329">
                  <c:v>0.11335839181095314</c:v>
                </c:pt>
                <c:pt idx="5330">
                  <c:v>0.11335839181095314</c:v>
                </c:pt>
                <c:pt idx="5331">
                  <c:v>0.11335839181095314</c:v>
                </c:pt>
                <c:pt idx="5332">
                  <c:v>0.11335839181095314</c:v>
                </c:pt>
                <c:pt idx="5333">
                  <c:v>0.11335839181095314</c:v>
                </c:pt>
                <c:pt idx="5334">
                  <c:v>0.11335839181095314</c:v>
                </c:pt>
                <c:pt idx="5335">
                  <c:v>0.11335839181095314</c:v>
                </c:pt>
                <c:pt idx="5336">
                  <c:v>0.11335839181095314</c:v>
                </c:pt>
                <c:pt idx="5337">
                  <c:v>0.11335839181095314</c:v>
                </c:pt>
                <c:pt idx="5338">
                  <c:v>0.11335839181095314</c:v>
                </c:pt>
                <c:pt idx="5339">
                  <c:v>0.11335839181095314</c:v>
                </c:pt>
                <c:pt idx="5340">
                  <c:v>0.11335839181095314</c:v>
                </c:pt>
                <c:pt idx="5341">
                  <c:v>0.11335839181095314</c:v>
                </c:pt>
                <c:pt idx="5342">
                  <c:v>0.11335839181095314</c:v>
                </c:pt>
                <c:pt idx="5343">
                  <c:v>0.11335839181095314</c:v>
                </c:pt>
                <c:pt idx="5344">
                  <c:v>0.11335839181095314</c:v>
                </c:pt>
                <c:pt idx="5345">
                  <c:v>0.11335839181095314</c:v>
                </c:pt>
                <c:pt idx="5346">
                  <c:v>0.11335839181095314</c:v>
                </c:pt>
                <c:pt idx="5347">
                  <c:v>0.11335839181095314</c:v>
                </c:pt>
                <c:pt idx="5348">
                  <c:v>0.11335839181095314</c:v>
                </c:pt>
                <c:pt idx="5349">
                  <c:v>0.11335839181095314</c:v>
                </c:pt>
                <c:pt idx="5350">
                  <c:v>0.11335839181095314</c:v>
                </c:pt>
                <c:pt idx="5351">
                  <c:v>0.11335839181095314</c:v>
                </c:pt>
                <c:pt idx="5352">
                  <c:v>0.11335839181095314</c:v>
                </c:pt>
                <c:pt idx="5353">
                  <c:v>0.11335839181095314</c:v>
                </c:pt>
                <c:pt idx="5354">
                  <c:v>0.11335839181095314</c:v>
                </c:pt>
                <c:pt idx="5355">
                  <c:v>0.11335839181095314</c:v>
                </c:pt>
                <c:pt idx="5356">
                  <c:v>0.11335839181095314</c:v>
                </c:pt>
                <c:pt idx="5357">
                  <c:v>0.11335839181095314</c:v>
                </c:pt>
                <c:pt idx="5358">
                  <c:v>0.11335839181095314</c:v>
                </c:pt>
                <c:pt idx="5359">
                  <c:v>0.11335839181095314</c:v>
                </c:pt>
                <c:pt idx="5360">
                  <c:v>0.11335839181095314</c:v>
                </c:pt>
                <c:pt idx="5361">
                  <c:v>0.11335839181095314</c:v>
                </c:pt>
                <c:pt idx="5362">
                  <c:v>0.11335839181095314</c:v>
                </c:pt>
                <c:pt idx="5363">
                  <c:v>0.11335839181095314</c:v>
                </c:pt>
                <c:pt idx="5364">
                  <c:v>0.11335839181095314</c:v>
                </c:pt>
                <c:pt idx="5365">
                  <c:v>0.11335839181095314</c:v>
                </c:pt>
                <c:pt idx="5366">
                  <c:v>0.11335839181095314</c:v>
                </c:pt>
                <c:pt idx="5367">
                  <c:v>0.11335839181095314</c:v>
                </c:pt>
                <c:pt idx="5368">
                  <c:v>0.11335839181095314</c:v>
                </c:pt>
                <c:pt idx="5369">
                  <c:v>0.11335839181095314</c:v>
                </c:pt>
                <c:pt idx="5370">
                  <c:v>0.11335839181095314</c:v>
                </c:pt>
                <c:pt idx="5371">
                  <c:v>0.11335839181095314</c:v>
                </c:pt>
                <c:pt idx="5372">
                  <c:v>0.11335839181095314</c:v>
                </c:pt>
                <c:pt idx="5373">
                  <c:v>0.11335839181095314</c:v>
                </c:pt>
                <c:pt idx="5374">
                  <c:v>0.11335839181095314</c:v>
                </c:pt>
                <c:pt idx="5375">
                  <c:v>0.11335839181095314</c:v>
                </c:pt>
                <c:pt idx="5376">
                  <c:v>0.11335839181095314</c:v>
                </c:pt>
                <c:pt idx="5377">
                  <c:v>0.11335839181095314</c:v>
                </c:pt>
                <c:pt idx="5378">
                  <c:v>0.11335839181095314</c:v>
                </c:pt>
                <c:pt idx="5379">
                  <c:v>0.11335839181095314</c:v>
                </c:pt>
                <c:pt idx="5380">
                  <c:v>0.11335839181095314</c:v>
                </c:pt>
                <c:pt idx="5381">
                  <c:v>0.11335839181095314</c:v>
                </c:pt>
                <c:pt idx="5382">
                  <c:v>0.11335839181095314</c:v>
                </c:pt>
                <c:pt idx="5383">
                  <c:v>0.11335839181095314</c:v>
                </c:pt>
                <c:pt idx="5384">
                  <c:v>0.11335839181095314</c:v>
                </c:pt>
                <c:pt idx="5385">
                  <c:v>0.11335839181095314</c:v>
                </c:pt>
                <c:pt idx="5386">
                  <c:v>0.11335839181095314</c:v>
                </c:pt>
                <c:pt idx="5387">
                  <c:v>0.11335839181095314</c:v>
                </c:pt>
                <c:pt idx="5388">
                  <c:v>0.11335839181095314</c:v>
                </c:pt>
                <c:pt idx="5389">
                  <c:v>0.11335839181095314</c:v>
                </c:pt>
                <c:pt idx="5390">
                  <c:v>0.11335839181095314</c:v>
                </c:pt>
                <c:pt idx="5391">
                  <c:v>0.11335839181095314</c:v>
                </c:pt>
                <c:pt idx="5392">
                  <c:v>0.11335839181095314</c:v>
                </c:pt>
                <c:pt idx="5393">
                  <c:v>0.11335839181095314</c:v>
                </c:pt>
                <c:pt idx="5394">
                  <c:v>0.11335839181095314</c:v>
                </c:pt>
                <c:pt idx="5395">
                  <c:v>0.11335839181095314</c:v>
                </c:pt>
                <c:pt idx="5396">
                  <c:v>0.11335839181095314</c:v>
                </c:pt>
                <c:pt idx="5397">
                  <c:v>0.11335839181095314</c:v>
                </c:pt>
                <c:pt idx="5398">
                  <c:v>0.11335839181095314</c:v>
                </c:pt>
                <c:pt idx="5399">
                  <c:v>0.11335839181095314</c:v>
                </c:pt>
                <c:pt idx="5400">
                  <c:v>0.11335839181095314</c:v>
                </c:pt>
                <c:pt idx="5401">
                  <c:v>0.11335839181095314</c:v>
                </c:pt>
                <c:pt idx="5402">
                  <c:v>0.11335839181095314</c:v>
                </c:pt>
                <c:pt idx="5403">
                  <c:v>0.11335839181095314</c:v>
                </c:pt>
                <c:pt idx="5404">
                  <c:v>0.11335839181095314</c:v>
                </c:pt>
                <c:pt idx="5405">
                  <c:v>0.11335839181095314</c:v>
                </c:pt>
                <c:pt idx="5406">
                  <c:v>0.11335839181095314</c:v>
                </c:pt>
                <c:pt idx="5407">
                  <c:v>0.11335839181095314</c:v>
                </c:pt>
                <c:pt idx="5408">
                  <c:v>0.11335839181095314</c:v>
                </c:pt>
                <c:pt idx="5409">
                  <c:v>0.11335839181095314</c:v>
                </c:pt>
                <c:pt idx="5410">
                  <c:v>0.11335839181095314</c:v>
                </c:pt>
                <c:pt idx="5411">
                  <c:v>0.11335839181095314</c:v>
                </c:pt>
                <c:pt idx="5412">
                  <c:v>0.11335839181095314</c:v>
                </c:pt>
                <c:pt idx="5413">
                  <c:v>0.11335839181095314</c:v>
                </c:pt>
                <c:pt idx="5414">
                  <c:v>0.11335839181095314</c:v>
                </c:pt>
                <c:pt idx="5415">
                  <c:v>0.11335839181095314</c:v>
                </c:pt>
                <c:pt idx="5416">
                  <c:v>0.11335839181095314</c:v>
                </c:pt>
                <c:pt idx="5417">
                  <c:v>0.11335839181095314</c:v>
                </c:pt>
                <c:pt idx="5418">
                  <c:v>0.11335839181095314</c:v>
                </c:pt>
                <c:pt idx="5419">
                  <c:v>0.11335839181095314</c:v>
                </c:pt>
                <c:pt idx="5420">
                  <c:v>0.11335839181095314</c:v>
                </c:pt>
                <c:pt idx="5421">
                  <c:v>0.11335839181095314</c:v>
                </c:pt>
                <c:pt idx="5422">
                  <c:v>0.11335839181095314</c:v>
                </c:pt>
                <c:pt idx="5423">
                  <c:v>0.11335839181095314</c:v>
                </c:pt>
                <c:pt idx="5424">
                  <c:v>0.11335839181095314</c:v>
                </c:pt>
                <c:pt idx="5425">
                  <c:v>0.11335839181095314</c:v>
                </c:pt>
                <c:pt idx="5426">
                  <c:v>0.11335839181095314</c:v>
                </c:pt>
                <c:pt idx="5427">
                  <c:v>0.11335839181095314</c:v>
                </c:pt>
                <c:pt idx="5428">
                  <c:v>0.11335839181095314</c:v>
                </c:pt>
                <c:pt idx="5429">
                  <c:v>0.11335839181095314</c:v>
                </c:pt>
                <c:pt idx="5430">
                  <c:v>0.11335839181095314</c:v>
                </c:pt>
                <c:pt idx="5431">
                  <c:v>0.11335839181095314</c:v>
                </c:pt>
                <c:pt idx="5432">
                  <c:v>0.11335839181095314</c:v>
                </c:pt>
                <c:pt idx="5433">
                  <c:v>0.11335839181095314</c:v>
                </c:pt>
                <c:pt idx="5434">
                  <c:v>0.11335839181095314</c:v>
                </c:pt>
                <c:pt idx="5435">
                  <c:v>0.11335839181095314</c:v>
                </c:pt>
                <c:pt idx="5436">
                  <c:v>0.11335839181095314</c:v>
                </c:pt>
                <c:pt idx="5437">
                  <c:v>0.11335839181095314</c:v>
                </c:pt>
                <c:pt idx="5438">
                  <c:v>0.11335839181095314</c:v>
                </c:pt>
                <c:pt idx="5439">
                  <c:v>0.11335839181095314</c:v>
                </c:pt>
                <c:pt idx="5440">
                  <c:v>0.11335839181095314</c:v>
                </c:pt>
                <c:pt idx="5441">
                  <c:v>0.11335839181095314</c:v>
                </c:pt>
                <c:pt idx="5442">
                  <c:v>0.11335839181095314</c:v>
                </c:pt>
                <c:pt idx="5443">
                  <c:v>0.11335839181095314</c:v>
                </c:pt>
                <c:pt idx="5444">
                  <c:v>0.11335839181095314</c:v>
                </c:pt>
                <c:pt idx="5445">
                  <c:v>0.11335839181095314</c:v>
                </c:pt>
                <c:pt idx="5446">
                  <c:v>0.11335839181095314</c:v>
                </c:pt>
                <c:pt idx="5447">
                  <c:v>0.11335839181095314</c:v>
                </c:pt>
                <c:pt idx="5448">
                  <c:v>0.11335839181095314</c:v>
                </c:pt>
                <c:pt idx="5449">
                  <c:v>0.11335839181095314</c:v>
                </c:pt>
                <c:pt idx="5450">
                  <c:v>0.11335839181095314</c:v>
                </c:pt>
                <c:pt idx="5451">
                  <c:v>9.9286032951741446E-2</c:v>
                </c:pt>
                <c:pt idx="5452">
                  <c:v>9.9286032951741446E-2</c:v>
                </c:pt>
                <c:pt idx="5453">
                  <c:v>9.9286032951741446E-2</c:v>
                </c:pt>
                <c:pt idx="5454">
                  <c:v>9.9286032951741446E-2</c:v>
                </c:pt>
                <c:pt idx="5455">
                  <c:v>9.9286032951741446E-2</c:v>
                </c:pt>
                <c:pt idx="5456">
                  <c:v>9.9286032951741446E-2</c:v>
                </c:pt>
                <c:pt idx="5457">
                  <c:v>9.9286032951741446E-2</c:v>
                </c:pt>
                <c:pt idx="5458">
                  <c:v>9.9286032951741446E-2</c:v>
                </c:pt>
                <c:pt idx="5459">
                  <c:v>9.9286032951741446E-2</c:v>
                </c:pt>
                <c:pt idx="5460">
                  <c:v>9.9286032951741446E-2</c:v>
                </c:pt>
                <c:pt idx="5461">
                  <c:v>9.9286032951741446E-2</c:v>
                </c:pt>
                <c:pt idx="5462">
                  <c:v>9.9286032951741446E-2</c:v>
                </c:pt>
                <c:pt idx="5463">
                  <c:v>9.9286032951741446E-2</c:v>
                </c:pt>
                <c:pt idx="5464">
                  <c:v>9.9286032951741446E-2</c:v>
                </c:pt>
                <c:pt idx="5465">
                  <c:v>9.9286032951741446E-2</c:v>
                </c:pt>
                <c:pt idx="5466">
                  <c:v>9.9286032951741446E-2</c:v>
                </c:pt>
                <c:pt idx="5467">
                  <c:v>9.9286032951741446E-2</c:v>
                </c:pt>
                <c:pt idx="5468">
                  <c:v>9.9286032951741446E-2</c:v>
                </c:pt>
                <c:pt idx="5469">
                  <c:v>9.9286032951741446E-2</c:v>
                </c:pt>
                <c:pt idx="5470">
                  <c:v>9.9286032951741446E-2</c:v>
                </c:pt>
                <c:pt idx="5471">
                  <c:v>9.9286032951741446E-2</c:v>
                </c:pt>
                <c:pt idx="5472">
                  <c:v>9.9286032951741446E-2</c:v>
                </c:pt>
                <c:pt idx="5473">
                  <c:v>9.9286032951741446E-2</c:v>
                </c:pt>
                <c:pt idx="5474">
                  <c:v>9.9286032951741446E-2</c:v>
                </c:pt>
                <c:pt idx="5475">
                  <c:v>9.9286032951741446E-2</c:v>
                </c:pt>
                <c:pt idx="5476">
                  <c:v>9.9286032951741446E-2</c:v>
                </c:pt>
                <c:pt idx="5477">
                  <c:v>9.9286032951741446E-2</c:v>
                </c:pt>
                <c:pt idx="5478">
                  <c:v>9.9286032951741446E-2</c:v>
                </c:pt>
                <c:pt idx="5479">
                  <c:v>9.9286032951741446E-2</c:v>
                </c:pt>
                <c:pt idx="5480">
                  <c:v>9.9286032951741446E-2</c:v>
                </c:pt>
                <c:pt idx="5481">
                  <c:v>9.9286032951741446E-2</c:v>
                </c:pt>
                <c:pt idx="5482">
                  <c:v>9.9286032951741446E-2</c:v>
                </c:pt>
                <c:pt idx="5483">
                  <c:v>9.9286032951741446E-2</c:v>
                </c:pt>
                <c:pt idx="5484">
                  <c:v>9.9286032951741446E-2</c:v>
                </c:pt>
                <c:pt idx="5485">
                  <c:v>9.9286032951741446E-2</c:v>
                </c:pt>
                <c:pt idx="5486">
                  <c:v>9.9286032951741446E-2</c:v>
                </c:pt>
                <c:pt idx="5487">
                  <c:v>9.9286032951741446E-2</c:v>
                </c:pt>
                <c:pt idx="5488">
                  <c:v>9.9286032951741446E-2</c:v>
                </c:pt>
                <c:pt idx="5489">
                  <c:v>9.9286032951741446E-2</c:v>
                </c:pt>
                <c:pt idx="5490">
                  <c:v>9.9286032951741446E-2</c:v>
                </c:pt>
                <c:pt idx="5491">
                  <c:v>9.9286032951741446E-2</c:v>
                </c:pt>
                <c:pt idx="5492">
                  <c:v>9.9286032951741446E-2</c:v>
                </c:pt>
                <c:pt idx="5493">
                  <c:v>9.9286032951741446E-2</c:v>
                </c:pt>
                <c:pt idx="5494">
                  <c:v>9.9286032951741446E-2</c:v>
                </c:pt>
                <c:pt idx="5495">
                  <c:v>9.9286032951741446E-2</c:v>
                </c:pt>
                <c:pt idx="5496">
                  <c:v>9.9286032951741446E-2</c:v>
                </c:pt>
                <c:pt idx="5497">
                  <c:v>9.9286032951741446E-2</c:v>
                </c:pt>
                <c:pt idx="5498">
                  <c:v>9.9286032951741446E-2</c:v>
                </c:pt>
                <c:pt idx="5499">
                  <c:v>9.9286032951741446E-2</c:v>
                </c:pt>
                <c:pt idx="5500">
                  <c:v>9.9286032951741446E-2</c:v>
                </c:pt>
                <c:pt idx="5501">
                  <c:v>9.9286032951741446E-2</c:v>
                </c:pt>
                <c:pt idx="5502">
                  <c:v>9.9286032951741446E-2</c:v>
                </c:pt>
                <c:pt idx="5503">
                  <c:v>9.9286032951741446E-2</c:v>
                </c:pt>
                <c:pt idx="5504">
                  <c:v>9.9286032951741446E-2</c:v>
                </c:pt>
                <c:pt idx="5505">
                  <c:v>9.9286032951741446E-2</c:v>
                </c:pt>
                <c:pt idx="5506">
                  <c:v>9.9286032951741446E-2</c:v>
                </c:pt>
                <c:pt idx="5507">
                  <c:v>9.9286032951741446E-2</c:v>
                </c:pt>
                <c:pt idx="5508">
                  <c:v>9.9286032951741446E-2</c:v>
                </c:pt>
                <c:pt idx="5509">
                  <c:v>9.9286032951741446E-2</c:v>
                </c:pt>
                <c:pt idx="5510">
                  <c:v>9.9286032951741446E-2</c:v>
                </c:pt>
                <c:pt idx="5511">
                  <c:v>9.9286032951741446E-2</c:v>
                </c:pt>
                <c:pt idx="5512">
                  <c:v>9.9286032951741446E-2</c:v>
                </c:pt>
                <c:pt idx="5513">
                  <c:v>9.9286032951741446E-2</c:v>
                </c:pt>
                <c:pt idx="5514">
                  <c:v>9.9286032951741446E-2</c:v>
                </c:pt>
                <c:pt idx="5515">
                  <c:v>9.9286032951741446E-2</c:v>
                </c:pt>
                <c:pt idx="5516">
                  <c:v>9.9286032951741446E-2</c:v>
                </c:pt>
                <c:pt idx="5517">
                  <c:v>9.9286032951741446E-2</c:v>
                </c:pt>
                <c:pt idx="5518">
                  <c:v>9.9286032951741446E-2</c:v>
                </c:pt>
                <c:pt idx="5519">
                  <c:v>9.9286032951741446E-2</c:v>
                </c:pt>
                <c:pt idx="5520">
                  <c:v>9.9286032951741446E-2</c:v>
                </c:pt>
                <c:pt idx="5521">
                  <c:v>9.9286032951741446E-2</c:v>
                </c:pt>
                <c:pt idx="5522">
                  <c:v>9.9286032951741446E-2</c:v>
                </c:pt>
                <c:pt idx="5523">
                  <c:v>9.9286032951741446E-2</c:v>
                </c:pt>
                <c:pt idx="5524">
                  <c:v>9.9286032951741446E-2</c:v>
                </c:pt>
                <c:pt idx="5525">
                  <c:v>9.9286032951741446E-2</c:v>
                </c:pt>
                <c:pt idx="5526">
                  <c:v>9.9286032951741446E-2</c:v>
                </c:pt>
                <c:pt idx="5527">
                  <c:v>9.9286032951741446E-2</c:v>
                </c:pt>
                <c:pt idx="5528">
                  <c:v>9.9286032951741446E-2</c:v>
                </c:pt>
                <c:pt idx="5529">
                  <c:v>9.9286032951741446E-2</c:v>
                </c:pt>
                <c:pt idx="5530">
                  <c:v>9.9286032951741446E-2</c:v>
                </c:pt>
                <c:pt idx="5531">
                  <c:v>9.9286032951741446E-2</c:v>
                </c:pt>
                <c:pt idx="5532">
                  <c:v>9.9286032951741446E-2</c:v>
                </c:pt>
                <c:pt idx="5533">
                  <c:v>9.9286032951741446E-2</c:v>
                </c:pt>
                <c:pt idx="5534">
                  <c:v>9.9286032951741446E-2</c:v>
                </c:pt>
                <c:pt idx="5535">
                  <c:v>9.9286032951741446E-2</c:v>
                </c:pt>
                <c:pt idx="5536">
                  <c:v>9.9286032951741446E-2</c:v>
                </c:pt>
                <c:pt idx="5537">
                  <c:v>9.9286032951741446E-2</c:v>
                </c:pt>
                <c:pt idx="5538">
                  <c:v>9.9286032951741446E-2</c:v>
                </c:pt>
                <c:pt idx="5539">
                  <c:v>9.9286032951741446E-2</c:v>
                </c:pt>
                <c:pt idx="5540">
                  <c:v>9.9286032951741446E-2</c:v>
                </c:pt>
                <c:pt idx="5541">
                  <c:v>9.9286032951741446E-2</c:v>
                </c:pt>
                <c:pt idx="5542">
                  <c:v>9.9286032951741446E-2</c:v>
                </c:pt>
                <c:pt idx="5543">
                  <c:v>9.9286032951741446E-2</c:v>
                </c:pt>
                <c:pt idx="5544">
                  <c:v>9.9286032951741446E-2</c:v>
                </c:pt>
                <c:pt idx="5545">
                  <c:v>9.9286032951741446E-2</c:v>
                </c:pt>
                <c:pt idx="5546">
                  <c:v>9.9286032951741446E-2</c:v>
                </c:pt>
                <c:pt idx="5547">
                  <c:v>9.9286032951741446E-2</c:v>
                </c:pt>
                <c:pt idx="5548">
                  <c:v>9.9286032951741446E-2</c:v>
                </c:pt>
                <c:pt idx="5549">
                  <c:v>9.9286032951741446E-2</c:v>
                </c:pt>
                <c:pt idx="5550">
                  <c:v>9.9286032951741446E-2</c:v>
                </c:pt>
                <c:pt idx="5551">
                  <c:v>9.9286032951741446E-2</c:v>
                </c:pt>
                <c:pt idx="5552">
                  <c:v>9.9286032951741446E-2</c:v>
                </c:pt>
                <c:pt idx="5553">
                  <c:v>9.9286032951741446E-2</c:v>
                </c:pt>
                <c:pt idx="5554">
                  <c:v>9.9286032951741446E-2</c:v>
                </c:pt>
                <c:pt idx="5555">
                  <c:v>9.9286032951741446E-2</c:v>
                </c:pt>
                <c:pt idx="5556">
                  <c:v>9.9286032951741446E-2</c:v>
                </c:pt>
                <c:pt idx="5557">
                  <c:v>9.9286032951741446E-2</c:v>
                </c:pt>
                <c:pt idx="5558">
                  <c:v>9.9286032951741446E-2</c:v>
                </c:pt>
                <c:pt idx="5559">
                  <c:v>9.9286032951741446E-2</c:v>
                </c:pt>
                <c:pt idx="5560">
                  <c:v>9.9286032951741446E-2</c:v>
                </c:pt>
                <c:pt idx="5561">
                  <c:v>9.9286032951741446E-2</c:v>
                </c:pt>
                <c:pt idx="5562">
                  <c:v>9.9286032951741446E-2</c:v>
                </c:pt>
                <c:pt idx="5563">
                  <c:v>9.9286032951741446E-2</c:v>
                </c:pt>
                <c:pt idx="5564">
                  <c:v>9.9286032951741446E-2</c:v>
                </c:pt>
                <c:pt idx="5565">
                  <c:v>9.9286032951741446E-2</c:v>
                </c:pt>
                <c:pt idx="5566">
                  <c:v>9.9286032951741446E-2</c:v>
                </c:pt>
                <c:pt idx="5567">
                  <c:v>9.9286032951741446E-2</c:v>
                </c:pt>
                <c:pt idx="5568">
                  <c:v>9.9286032951741446E-2</c:v>
                </c:pt>
                <c:pt idx="5569">
                  <c:v>9.9286032951741446E-2</c:v>
                </c:pt>
                <c:pt idx="5570">
                  <c:v>9.9286032951741446E-2</c:v>
                </c:pt>
                <c:pt idx="5571">
                  <c:v>9.9286032951741446E-2</c:v>
                </c:pt>
                <c:pt idx="5572">
                  <c:v>9.9286032951741446E-2</c:v>
                </c:pt>
                <c:pt idx="5573">
                  <c:v>9.9286032951741446E-2</c:v>
                </c:pt>
                <c:pt idx="5574">
                  <c:v>9.9286032951741446E-2</c:v>
                </c:pt>
                <c:pt idx="5575">
                  <c:v>9.9286032951741446E-2</c:v>
                </c:pt>
                <c:pt idx="5576">
                  <c:v>9.9286032951741446E-2</c:v>
                </c:pt>
                <c:pt idx="5577">
                  <c:v>9.9286032951741446E-2</c:v>
                </c:pt>
                <c:pt idx="5578">
                  <c:v>9.9286032951741446E-2</c:v>
                </c:pt>
                <c:pt idx="5579">
                  <c:v>9.9286032951741446E-2</c:v>
                </c:pt>
                <c:pt idx="5580">
                  <c:v>9.9286032951741446E-2</c:v>
                </c:pt>
                <c:pt idx="5581">
                  <c:v>9.9286032951741446E-2</c:v>
                </c:pt>
                <c:pt idx="5582">
                  <c:v>9.9286032951741446E-2</c:v>
                </c:pt>
                <c:pt idx="5583">
                  <c:v>9.9286032951741446E-2</c:v>
                </c:pt>
                <c:pt idx="5584">
                  <c:v>9.9286032951741446E-2</c:v>
                </c:pt>
                <c:pt idx="5585">
                  <c:v>9.9286032951741446E-2</c:v>
                </c:pt>
                <c:pt idx="5586">
                  <c:v>9.9286032951741446E-2</c:v>
                </c:pt>
                <c:pt idx="5587">
                  <c:v>9.9286032951741446E-2</c:v>
                </c:pt>
                <c:pt idx="5588">
                  <c:v>9.9286032951741446E-2</c:v>
                </c:pt>
                <c:pt idx="5589">
                  <c:v>9.9286032951741446E-2</c:v>
                </c:pt>
                <c:pt idx="5590">
                  <c:v>9.9286032951741446E-2</c:v>
                </c:pt>
                <c:pt idx="5591">
                  <c:v>9.9286032951741446E-2</c:v>
                </c:pt>
                <c:pt idx="5592">
                  <c:v>9.9286032951741446E-2</c:v>
                </c:pt>
                <c:pt idx="5593">
                  <c:v>9.9286032951741446E-2</c:v>
                </c:pt>
                <c:pt idx="5594">
                  <c:v>9.9286032951741446E-2</c:v>
                </c:pt>
                <c:pt idx="5595">
                  <c:v>9.9286032951741446E-2</c:v>
                </c:pt>
                <c:pt idx="5596">
                  <c:v>9.9286032951741446E-2</c:v>
                </c:pt>
                <c:pt idx="5597">
                  <c:v>9.9286032951741446E-2</c:v>
                </c:pt>
                <c:pt idx="5598">
                  <c:v>9.9286032951741446E-2</c:v>
                </c:pt>
                <c:pt idx="5599">
                  <c:v>9.9286032951741446E-2</c:v>
                </c:pt>
                <c:pt idx="5600">
                  <c:v>9.9286032951741446E-2</c:v>
                </c:pt>
                <c:pt idx="5601">
                  <c:v>9.9286032951741446E-2</c:v>
                </c:pt>
                <c:pt idx="5602">
                  <c:v>9.9286032951741446E-2</c:v>
                </c:pt>
                <c:pt idx="5603">
                  <c:v>9.9286032951741446E-2</c:v>
                </c:pt>
                <c:pt idx="5604">
                  <c:v>9.9286032951741446E-2</c:v>
                </c:pt>
                <c:pt idx="5605">
                  <c:v>9.9286032951741446E-2</c:v>
                </c:pt>
                <c:pt idx="5606">
                  <c:v>9.9286032951741446E-2</c:v>
                </c:pt>
                <c:pt idx="5607">
                  <c:v>9.9286032951741446E-2</c:v>
                </c:pt>
                <c:pt idx="5608">
                  <c:v>9.9286032951741446E-2</c:v>
                </c:pt>
                <c:pt idx="5609">
                  <c:v>9.9286032951741446E-2</c:v>
                </c:pt>
                <c:pt idx="5610">
                  <c:v>9.9286032951741446E-2</c:v>
                </c:pt>
                <c:pt idx="5611">
                  <c:v>9.9286032951741446E-2</c:v>
                </c:pt>
                <c:pt idx="5612">
                  <c:v>9.9286032951741446E-2</c:v>
                </c:pt>
                <c:pt idx="5613">
                  <c:v>9.9286032951741446E-2</c:v>
                </c:pt>
                <c:pt idx="5614">
                  <c:v>9.9286032951741446E-2</c:v>
                </c:pt>
                <c:pt idx="5615">
                  <c:v>9.9286032951741446E-2</c:v>
                </c:pt>
                <c:pt idx="5616">
                  <c:v>9.9286032951741446E-2</c:v>
                </c:pt>
                <c:pt idx="5617">
                  <c:v>9.9286032951741446E-2</c:v>
                </c:pt>
                <c:pt idx="5618">
                  <c:v>9.9286032951741446E-2</c:v>
                </c:pt>
                <c:pt idx="5619">
                  <c:v>9.9286032951741446E-2</c:v>
                </c:pt>
                <c:pt idx="5620">
                  <c:v>9.9286032951741446E-2</c:v>
                </c:pt>
                <c:pt idx="5621">
                  <c:v>9.9286032951741446E-2</c:v>
                </c:pt>
                <c:pt idx="5622">
                  <c:v>9.9286032951741446E-2</c:v>
                </c:pt>
                <c:pt idx="5623">
                  <c:v>9.9286032951741446E-2</c:v>
                </c:pt>
                <c:pt idx="5624">
                  <c:v>9.9286032951741446E-2</c:v>
                </c:pt>
                <c:pt idx="5625">
                  <c:v>9.9286032951741446E-2</c:v>
                </c:pt>
                <c:pt idx="5626">
                  <c:v>9.9286032951741446E-2</c:v>
                </c:pt>
                <c:pt idx="5627">
                  <c:v>9.9286032951741446E-2</c:v>
                </c:pt>
                <c:pt idx="5628">
                  <c:v>9.9286032951741446E-2</c:v>
                </c:pt>
                <c:pt idx="5629">
                  <c:v>9.9286032951741446E-2</c:v>
                </c:pt>
                <c:pt idx="5630">
                  <c:v>9.9286032951741446E-2</c:v>
                </c:pt>
                <c:pt idx="5631">
                  <c:v>9.9286032951741446E-2</c:v>
                </c:pt>
                <c:pt idx="5632">
                  <c:v>9.9286032951741446E-2</c:v>
                </c:pt>
                <c:pt idx="5633">
                  <c:v>9.9286032951741446E-2</c:v>
                </c:pt>
                <c:pt idx="5634">
                  <c:v>9.9286032951741446E-2</c:v>
                </c:pt>
                <c:pt idx="5635">
                  <c:v>9.9286032951741446E-2</c:v>
                </c:pt>
                <c:pt idx="5636">
                  <c:v>9.9286032951741446E-2</c:v>
                </c:pt>
                <c:pt idx="5637">
                  <c:v>9.9286032951741446E-2</c:v>
                </c:pt>
                <c:pt idx="5638">
                  <c:v>9.9286032951741446E-2</c:v>
                </c:pt>
                <c:pt idx="5639">
                  <c:v>9.9286032951741446E-2</c:v>
                </c:pt>
                <c:pt idx="5640">
                  <c:v>9.9286032951741446E-2</c:v>
                </c:pt>
                <c:pt idx="5641">
                  <c:v>9.9286032951741446E-2</c:v>
                </c:pt>
                <c:pt idx="5642">
                  <c:v>9.9286032951741446E-2</c:v>
                </c:pt>
                <c:pt idx="5643">
                  <c:v>9.9286032951741446E-2</c:v>
                </c:pt>
                <c:pt idx="5644">
                  <c:v>9.9286032951741446E-2</c:v>
                </c:pt>
                <c:pt idx="5645">
                  <c:v>9.9286032951741446E-2</c:v>
                </c:pt>
                <c:pt idx="5646">
                  <c:v>9.9286032951741446E-2</c:v>
                </c:pt>
                <c:pt idx="5647">
                  <c:v>9.9286032951741446E-2</c:v>
                </c:pt>
                <c:pt idx="5648">
                  <c:v>9.9286032951741446E-2</c:v>
                </c:pt>
                <c:pt idx="5649">
                  <c:v>9.9286032951741446E-2</c:v>
                </c:pt>
                <c:pt idx="5650">
                  <c:v>9.9286032951741446E-2</c:v>
                </c:pt>
                <c:pt idx="5651">
                  <c:v>9.9286032951741446E-2</c:v>
                </c:pt>
                <c:pt idx="5652">
                  <c:v>9.9286032951741446E-2</c:v>
                </c:pt>
                <c:pt idx="5653">
                  <c:v>9.9286032951741446E-2</c:v>
                </c:pt>
                <c:pt idx="5654">
                  <c:v>9.9286032951741446E-2</c:v>
                </c:pt>
                <c:pt idx="5655">
                  <c:v>9.9286032951741446E-2</c:v>
                </c:pt>
                <c:pt idx="5656">
                  <c:v>9.9286032951741446E-2</c:v>
                </c:pt>
                <c:pt idx="5657">
                  <c:v>9.9286032951741446E-2</c:v>
                </c:pt>
                <c:pt idx="5658">
                  <c:v>9.9286032951741446E-2</c:v>
                </c:pt>
                <c:pt idx="5659">
                  <c:v>9.9286032951741446E-2</c:v>
                </c:pt>
                <c:pt idx="5660">
                  <c:v>9.9286032951741446E-2</c:v>
                </c:pt>
                <c:pt idx="5661">
                  <c:v>9.9286032951741446E-2</c:v>
                </c:pt>
                <c:pt idx="5662">
                  <c:v>9.9286032951741446E-2</c:v>
                </c:pt>
                <c:pt idx="5663">
                  <c:v>9.9286032951741446E-2</c:v>
                </c:pt>
                <c:pt idx="5664">
                  <c:v>9.9286032951741446E-2</c:v>
                </c:pt>
                <c:pt idx="5665">
                  <c:v>9.9286032951741446E-2</c:v>
                </c:pt>
                <c:pt idx="5666">
                  <c:v>9.9286032951741446E-2</c:v>
                </c:pt>
                <c:pt idx="5667">
                  <c:v>9.9286032951741446E-2</c:v>
                </c:pt>
                <c:pt idx="5668">
                  <c:v>9.9286032951741446E-2</c:v>
                </c:pt>
                <c:pt idx="5669">
                  <c:v>9.9286032951741446E-2</c:v>
                </c:pt>
                <c:pt idx="5670">
                  <c:v>9.9286032951741446E-2</c:v>
                </c:pt>
                <c:pt idx="5671">
                  <c:v>9.9286032951741446E-2</c:v>
                </c:pt>
                <c:pt idx="5672">
                  <c:v>9.9286032951741446E-2</c:v>
                </c:pt>
                <c:pt idx="5673">
                  <c:v>9.9286032951741446E-2</c:v>
                </c:pt>
                <c:pt idx="5674">
                  <c:v>9.9286032951741446E-2</c:v>
                </c:pt>
                <c:pt idx="5675">
                  <c:v>8.5333314530668072E-2</c:v>
                </c:pt>
                <c:pt idx="5676">
                  <c:v>8.5333314530668072E-2</c:v>
                </c:pt>
                <c:pt idx="5677">
                  <c:v>8.5333314530668072E-2</c:v>
                </c:pt>
                <c:pt idx="5678">
                  <c:v>8.5333314530668072E-2</c:v>
                </c:pt>
                <c:pt idx="5679">
                  <c:v>8.5333314530668072E-2</c:v>
                </c:pt>
                <c:pt idx="5680">
                  <c:v>8.5333314530668072E-2</c:v>
                </c:pt>
                <c:pt idx="5681">
                  <c:v>8.5333314530668072E-2</c:v>
                </c:pt>
                <c:pt idx="5682">
                  <c:v>8.5333314530668072E-2</c:v>
                </c:pt>
                <c:pt idx="5683">
                  <c:v>8.5333314530668072E-2</c:v>
                </c:pt>
                <c:pt idx="5684">
                  <c:v>8.5333314530668072E-2</c:v>
                </c:pt>
                <c:pt idx="5685">
                  <c:v>8.5333314530668072E-2</c:v>
                </c:pt>
                <c:pt idx="5686">
                  <c:v>8.5333314530668072E-2</c:v>
                </c:pt>
                <c:pt idx="5687">
                  <c:v>8.5333314530668072E-2</c:v>
                </c:pt>
                <c:pt idx="5688">
                  <c:v>8.5333314530668072E-2</c:v>
                </c:pt>
                <c:pt idx="5689">
                  <c:v>8.5333314530668072E-2</c:v>
                </c:pt>
                <c:pt idx="5690">
                  <c:v>8.5333314530668072E-2</c:v>
                </c:pt>
                <c:pt idx="5691">
                  <c:v>8.5333314530668072E-2</c:v>
                </c:pt>
                <c:pt idx="5692">
                  <c:v>8.5333314530668072E-2</c:v>
                </c:pt>
                <c:pt idx="5693">
                  <c:v>8.5333314530668072E-2</c:v>
                </c:pt>
                <c:pt idx="5694">
                  <c:v>8.5333314530668072E-2</c:v>
                </c:pt>
                <c:pt idx="5695">
                  <c:v>8.5333314530668072E-2</c:v>
                </c:pt>
                <c:pt idx="5696">
                  <c:v>8.5333314530668072E-2</c:v>
                </c:pt>
                <c:pt idx="5697">
                  <c:v>8.5333314530668072E-2</c:v>
                </c:pt>
                <c:pt idx="5698">
                  <c:v>8.5333314530668072E-2</c:v>
                </c:pt>
                <c:pt idx="5699">
                  <c:v>8.5333314530668072E-2</c:v>
                </c:pt>
                <c:pt idx="5700">
                  <c:v>8.5333314530668072E-2</c:v>
                </c:pt>
                <c:pt idx="5701">
                  <c:v>8.5333314530668072E-2</c:v>
                </c:pt>
                <c:pt idx="5702">
                  <c:v>8.5333314530668072E-2</c:v>
                </c:pt>
                <c:pt idx="5703">
                  <c:v>8.5333314530668072E-2</c:v>
                </c:pt>
                <c:pt idx="5704">
                  <c:v>8.5333314530668072E-2</c:v>
                </c:pt>
                <c:pt idx="5705">
                  <c:v>8.5333314530668072E-2</c:v>
                </c:pt>
                <c:pt idx="5706">
                  <c:v>8.5333314530668072E-2</c:v>
                </c:pt>
                <c:pt idx="5707">
                  <c:v>8.5333314530668072E-2</c:v>
                </c:pt>
                <c:pt idx="5708">
                  <c:v>8.5333314530668072E-2</c:v>
                </c:pt>
                <c:pt idx="5709">
                  <c:v>8.5333314530668072E-2</c:v>
                </c:pt>
                <c:pt idx="5710">
                  <c:v>8.5333314530668072E-2</c:v>
                </c:pt>
                <c:pt idx="5711">
                  <c:v>8.5333314530668072E-2</c:v>
                </c:pt>
                <c:pt idx="5712">
                  <c:v>8.5333314530668072E-2</c:v>
                </c:pt>
                <c:pt idx="5713">
                  <c:v>8.5333314530668072E-2</c:v>
                </c:pt>
                <c:pt idx="5714">
                  <c:v>8.5333314530668072E-2</c:v>
                </c:pt>
                <c:pt idx="5715">
                  <c:v>8.5333314530668072E-2</c:v>
                </c:pt>
                <c:pt idx="5716">
                  <c:v>8.5333314530668072E-2</c:v>
                </c:pt>
                <c:pt idx="5717">
                  <c:v>8.5333314530668072E-2</c:v>
                </c:pt>
                <c:pt idx="5718">
                  <c:v>8.5333314530668072E-2</c:v>
                </c:pt>
                <c:pt idx="5719">
                  <c:v>8.5333314530668072E-2</c:v>
                </c:pt>
                <c:pt idx="5720">
                  <c:v>8.5333314530668072E-2</c:v>
                </c:pt>
                <c:pt idx="5721">
                  <c:v>8.5333314530668072E-2</c:v>
                </c:pt>
                <c:pt idx="5722">
                  <c:v>8.5333314530668072E-2</c:v>
                </c:pt>
                <c:pt idx="5723">
                  <c:v>8.5333314530668072E-2</c:v>
                </c:pt>
                <c:pt idx="5724">
                  <c:v>8.5333314530668072E-2</c:v>
                </c:pt>
                <c:pt idx="5725">
                  <c:v>8.5333314530668072E-2</c:v>
                </c:pt>
                <c:pt idx="5726">
                  <c:v>8.5333314530668072E-2</c:v>
                </c:pt>
                <c:pt idx="5727">
                  <c:v>8.5333314530668072E-2</c:v>
                </c:pt>
                <c:pt idx="5728">
                  <c:v>8.5333314530668072E-2</c:v>
                </c:pt>
                <c:pt idx="5729">
                  <c:v>8.5333314530668072E-2</c:v>
                </c:pt>
                <c:pt idx="5730">
                  <c:v>8.5333314530668072E-2</c:v>
                </c:pt>
                <c:pt idx="5731">
                  <c:v>8.5333314530668072E-2</c:v>
                </c:pt>
                <c:pt idx="5732">
                  <c:v>8.5333314530668072E-2</c:v>
                </c:pt>
                <c:pt idx="5733">
                  <c:v>8.5333314530668072E-2</c:v>
                </c:pt>
                <c:pt idx="5734">
                  <c:v>8.5333314530668072E-2</c:v>
                </c:pt>
                <c:pt idx="5735">
                  <c:v>8.5333314530668072E-2</c:v>
                </c:pt>
                <c:pt idx="5736">
                  <c:v>8.5333314530668072E-2</c:v>
                </c:pt>
                <c:pt idx="5737">
                  <c:v>8.5333314530668072E-2</c:v>
                </c:pt>
                <c:pt idx="5738">
                  <c:v>8.5333314530668072E-2</c:v>
                </c:pt>
                <c:pt idx="5739">
                  <c:v>8.5333314530668072E-2</c:v>
                </c:pt>
                <c:pt idx="5740">
                  <c:v>8.5333314530668072E-2</c:v>
                </c:pt>
                <c:pt idx="5741">
                  <c:v>8.5333314530668072E-2</c:v>
                </c:pt>
                <c:pt idx="5742">
                  <c:v>8.5333314530668072E-2</c:v>
                </c:pt>
                <c:pt idx="5743">
                  <c:v>8.5333314530668072E-2</c:v>
                </c:pt>
                <c:pt idx="5744">
                  <c:v>8.5333314530668072E-2</c:v>
                </c:pt>
                <c:pt idx="5745">
                  <c:v>8.5333314530668072E-2</c:v>
                </c:pt>
                <c:pt idx="5746">
                  <c:v>8.5333314530668072E-2</c:v>
                </c:pt>
                <c:pt idx="5747">
                  <c:v>8.5333314530668072E-2</c:v>
                </c:pt>
                <c:pt idx="5748">
                  <c:v>8.5333314530668072E-2</c:v>
                </c:pt>
                <c:pt idx="5749">
                  <c:v>8.5333314530668072E-2</c:v>
                </c:pt>
                <c:pt idx="5750">
                  <c:v>8.5333314530668072E-2</c:v>
                </c:pt>
                <c:pt idx="5751">
                  <c:v>8.5333314530668072E-2</c:v>
                </c:pt>
                <c:pt idx="5752">
                  <c:v>8.5333314530668072E-2</c:v>
                </c:pt>
                <c:pt idx="5753">
                  <c:v>8.5333314530668072E-2</c:v>
                </c:pt>
                <c:pt idx="5754">
                  <c:v>8.5333314530668072E-2</c:v>
                </c:pt>
                <c:pt idx="5755">
                  <c:v>8.5333314530668072E-2</c:v>
                </c:pt>
                <c:pt idx="5756">
                  <c:v>8.5333314530668072E-2</c:v>
                </c:pt>
                <c:pt idx="5757">
                  <c:v>8.5333314530668072E-2</c:v>
                </c:pt>
                <c:pt idx="5758">
                  <c:v>8.5333314530668072E-2</c:v>
                </c:pt>
                <c:pt idx="5759">
                  <c:v>8.5333314530668072E-2</c:v>
                </c:pt>
                <c:pt idx="5760">
                  <c:v>8.5333314530668072E-2</c:v>
                </c:pt>
                <c:pt idx="5761">
                  <c:v>8.5333314530668072E-2</c:v>
                </c:pt>
                <c:pt idx="5762">
                  <c:v>8.5333314530668072E-2</c:v>
                </c:pt>
                <c:pt idx="5763">
                  <c:v>8.5333314530668072E-2</c:v>
                </c:pt>
                <c:pt idx="5764">
                  <c:v>8.5333314530668072E-2</c:v>
                </c:pt>
                <c:pt idx="5765">
                  <c:v>8.5333314530668072E-2</c:v>
                </c:pt>
                <c:pt idx="5766">
                  <c:v>8.5333314530668072E-2</c:v>
                </c:pt>
                <c:pt idx="5767">
                  <c:v>8.5333314530668072E-2</c:v>
                </c:pt>
                <c:pt idx="5768">
                  <c:v>8.5333314530668072E-2</c:v>
                </c:pt>
                <c:pt idx="5769">
                  <c:v>8.5333314530668072E-2</c:v>
                </c:pt>
                <c:pt idx="5770">
                  <c:v>8.5333314530668072E-2</c:v>
                </c:pt>
                <c:pt idx="5771">
                  <c:v>8.5333314530668072E-2</c:v>
                </c:pt>
                <c:pt idx="5772">
                  <c:v>8.5333314530668072E-2</c:v>
                </c:pt>
                <c:pt idx="5773">
                  <c:v>8.5333314530668072E-2</c:v>
                </c:pt>
                <c:pt idx="5774">
                  <c:v>8.5333314530668072E-2</c:v>
                </c:pt>
                <c:pt idx="5775">
                  <c:v>8.5333314530668072E-2</c:v>
                </c:pt>
                <c:pt idx="5776">
                  <c:v>8.5333314530668072E-2</c:v>
                </c:pt>
                <c:pt idx="5777">
                  <c:v>8.5333314530668072E-2</c:v>
                </c:pt>
                <c:pt idx="5778">
                  <c:v>8.5333314530668072E-2</c:v>
                </c:pt>
                <c:pt idx="5779">
                  <c:v>8.5333314530668072E-2</c:v>
                </c:pt>
                <c:pt idx="5780">
                  <c:v>8.5333314530668072E-2</c:v>
                </c:pt>
                <c:pt idx="5781">
                  <c:v>8.5333314530668072E-2</c:v>
                </c:pt>
                <c:pt idx="5782">
                  <c:v>8.5333314530668072E-2</c:v>
                </c:pt>
                <c:pt idx="5783">
                  <c:v>8.5333314530668072E-2</c:v>
                </c:pt>
                <c:pt idx="5784">
                  <c:v>8.5333314530668072E-2</c:v>
                </c:pt>
                <c:pt idx="5785">
                  <c:v>8.5333314530668072E-2</c:v>
                </c:pt>
                <c:pt idx="5786">
                  <c:v>8.5333314530668072E-2</c:v>
                </c:pt>
                <c:pt idx="5787">
                  <c:v>8.5333314530668072E-2</c:v>
                </c:pt>
                <c:pt idx="5788">
                  <c:v>8.5333314530668072E-2</c:v>
                </c:pt>
                <c:pt idx="5789">
                  <c:v>8.5333314530668072E-2</c:v>
                </c:pt>
                <c:pt idx="5790">
                  <c:v>8.5333314530668072E-2</c:v>
                </c:pt>
                <c:pt idx="5791">
                  <c:v>8.5333314530668072E-2</c:v>
                </c:pt>
                <c:pt idx="5792">
                  <c:v>8.5333314530668072E-2</c:v>
                </c:pt>
                <c:pt idx="5793">
                  <c:v>8.5333314530668072E-2</c:v>
                </c:pt>
                <c:pt idx="5794">
                  <c:v>8.5333314530668072E-2</c:v>
                </c:pt>
                <c:pt idx="5795">
                  <c:v>8.5333314530668072E-2</c:v>
                </c:pt>
                <c:pt idx="5796">
                  <c:v>8.5333314530668072E-2</c:v>
                </c:pt>
                <c:pt idx="5797">
                  <c:v>8.5333314530668072E-2</c:v>
                </c:pt>
                <c:pt idx="5798">
                  <c:v>8.5333314530668072E-2</c:v>
                </c:pt>
                <c:pt idx="5799">
                  <c:v>8.5333314530668072E-2</c:v>
                </c:pt>
                <c:pt idx="5800">
                  <c:v>8.5333314530668072E-2</c:v>
                </c:pt>
                <c:pt idx="5801">
                  <c:v>8.5333314530668072E-2</c:v>
                </c:pt>
                <c:pt idx="5802">
                  <c:v>8.5333314530668072E-2</c:v>
                </c:pt>
                <c:pt idx="5803">
                  <c:v>8.5333314530668072E-2</c:v>
                </c:pt>
                <c:pt idx="5804">
                  <c:v>8.5333314530668072E-2</c:v>
                </c:pt>
                <c:pt idx="5805">
                  <c:v>8.5333314530668072E-2</c:v>
                </c:pt>
                <c:pt idx="5806">
                  <c:v>8.5333314530668072E-2</c:v>
                </c:pt>
                <c:pt idx="5807">
                  <c:v>8.5333314530668072E-2</c:v>
                </c:pt>
                <c:pt idx="5808">
                  <c:v>8.5333314530668072E-2</c:v>
                </c:pt>
                <c:pt idx="5809">
                  <c:v>8.5333314530668072E-2</c:v>
                </c:pt>
                <c:pt idx="5810">
                  <c:v>8.5333314530668072E-2</c:v>
                </c:pt>
                <c:pt idx="5811">
                  <c:v>8.5333314530668072E-2</c:v>
                </c:pt>
                <c:pt idx="5812">
                  <c:v>8.5333314530668072E-2</c:v>
                </c:pt>
                <c:pt idx="5813">
                  <c:v>8.5333314530668072E-2</c:v>
                </c:pt>
                <c:pt idx="5814">
                  <c:v>8.5333314530668072E-2</c:v>
                </c:pt>
                <c:pt idx="5815">
                  <c:v>8.5333314530668072E-2</c:v>
                </c:pt>
                <c:pt idx="5816">
                  <c:v>8.5333314530668072E-2</c:v>
                </c:pt>
                <c:pt idx="5817">
                  <c:v>8.5333314530668072E-2</c:v>
                </c:pt>
                <c:pt idx="5818">
                  <c:v>8.5333314530668072E-2</c:v>
                </c:pt>
                <c:pt idx="5819">
                  <c:v>8.5333314530668072E-2</c:v>
                </c:pt>
                <c:pt idx="5820">
                  <c:v>8.5333314530668072E-2</c:v>
                </c:pt>
                <c:pt idx="5821">
                  <c:v>8.5333314530668072E-2</c:v>
                </c:pt>
                <c:pt idx="5822">
                  <c:v>8.5333314530668072E-2</c:v>
                </c:pt>
                <c:pt idx="5823">
                  <c:v>8.5333314530668072E-2</c:v>
                </c:pt>
                <c:pt idx="5824">
                  <c:v>8.5333314530668072E-2</c:v>
                </c:pt>
                <c:pt idx="5825">
                  <c:v>8.5333314530668072E-2</c:v>
                </c:pt>
                <c:pt idx="5826">
                  <c:v>8.5333314530668072E-2</c:v>
                </c:pt>
                <c:pt idx="5827">
                  <c:v>8.5333314530668072E-2</c:v>
                </c:pt>
                <c:pt idx="5828">
                  <c:v>8.5333314530668072E-2</c:v>
                </c:pt>
                <c:pt idx="5829">
                  <c:v>8.5333314530668072E-2</c:v>
                </c:pt>
                <c:pt idx="5830">
                  <c:v>8.5333314530668072E-2</c:v>
                </c:pt>
                <c:pt idx="5831">
                  <c:v>8.5333314530668072E-2</c:v>
                </c:pt>
                <c:pt idx="5832">
                  <c:v>8.5333314530668072E-2</c:v>
                </c:pt>
                <c:pt idx="5833">
                  <c:v>8.5333314530668072E-2</c:v>
                </c:pt>
                <c:pt idx="5834">
                  <c:v>8.5333314530668072E-2</c:v>
                </c:pt>
                <c:pt idx="5835">
                  <c:v>8.5333314530668072E-2</c:v>
                </c:pt>
                <c:pt idx="5836">
                  <c:v>8.5333314530668072E-2</c:v>
                </c:pt>
                <c:pt idx="5837">
                  <c:v>8.5333314530668072E-2</c:v>
                </c:pt>
                <c:pt idx="5838">
                  <c:v>8.5333314530668072E-2</c:v>
                </c:pt>
                <c:pt idx="5839">
                  <c:v>8.5333314530668072E-2</c:v>
                </c:pt>
                <c:pt idx="5840">
                  <c:v>8.5333314530668072E-2</c:v>
                </c:pt>
                <c:pt idx="5841">
                  <c:v>8.5333314530668072E-2</c:v>
                </c:pt>
                <c:pt idx="5842">
                  <c:v>8.5333314530668072E-2</c:v>
                </c:pt>
                <c:pt idx="5843">
                  <c:v>8.5333314530668072E-2</c:v>
                </c:pt>
                <c:pt idx="5844">
                  <c:v>8.5333314530668072E-2</c:v>
                </c:pt>
                <c:pt idx="5845">
                  <c:v>8.5333314530668072E-2</c:v>
                </c:pt>
                <c:pt idx="5846">
                  <c:v>8.5333314530668072E-2</c:v>
                </c:pt>
                <c:pt idx="5847">
                  <c:v>8.5333314530668072E-2</c:v>
                </c:pt>
                <c:pt idx="5848">
                  <c:v>8.5333314530668072E-2</c:v>
                </c:pt>
                <c:pt idx="5849">
                  <c:v>8.5333314530668072E-2</c:v>
                </c:pt>
                <c:pt idx="5850">
                  <c:v>8.5333314530668072E-2</c:v>
                </c:pt>
                <c:pt idx="5851">
                  <c:v>8.5333314530668072E-2</c:v>
                </c:pt>
                <c:pt idx="5852">
                  <c:v>8.5333314530668072E-2</c:v>
                </c:pt>
                <c:pt idx="5853">
                  <c:v>8.5333314530668072E-2</c:v>
                </c:pt>
                <c:pt idx="5854">
                  <c:v>8.5333314530668072E-2</c:v>
                </c:pt>
                <c:pt idx="5855">
                  <c:v>8.5333314530668072E-2</c:v>
                </c:pt>
                <c:pt idx="5856">
                  <c:v>8.5333314530668072E-2</c:v>
                </c:pt>
                <c:pt idx="5857">
                  <c:v>8.5333314530668072E-2</c:v>
                </c:pt>
                <c:pt idx="5858">
                  <c:v>8.5333314530668072E-2</c:v>
                </c:pt>
                <c:pt idx="5859">
                  <c:v>8.5333314530668072E-2</c:v>
                </c:pt>
                <c:pt idx="5860">
                  <c:v>8.5333314530668072E-2</c:v>
                </c:pt>
                <c:pt idx="5861">
                  <c:v>8.5333314530668072E-2</c:v>
                </c:pt>
                <c:pt idx="5862">
                  <c:v>8.5333314530668072E-2</c:v>
                </c:pt>
                <c:pt idx="5863">
                  <c:v>8.5333314530668072E-2</c:v>
                </c:pt>
                <c:pt idx="5864">
                  <c:v>8.5333314530668072E-2</c:v>
                </c:pt>
                <c:pt idx="5865">
                  <c:v>8.5333314530668072E-2</c:v>
                </c:pt>
                <c:pt idx="5866">
                  <c:v>8.5333314530668072E-2</c:v>
                </c:pt>
                <c:pt idx="5867">
                  <c:v>8.5333314530668072E-2</c:v>
                </c:pt>
                <c:pt idx="5868">
                  <c:v>8.5333314530668072E-2</c:v>
                </c:pt>
                <c:pt idx="5869">
                  <c:v>8.5333314530668072E-2</c:v>
                </c:pt>
                <c:pt idx="5870">
                  <c:v>8.5333314530668072E-2</c:v>
                </c:pt>
                <c:pt idx="5871">
                  <c:v>8.5333314530668072E-2</c:v>
                </c:pt>
                <c:pt idx="5872">
                  <c:v>8.5333314530668072E-2</c:v>
                </c:pt>
                <c:pt idx="5873">
                  <c:v>8.5333314530668072E-2</c:v>
                </c:pt>
                <c:pt idx="5874">
                  <c:v>8.5333314530668072E-2</c:v>
                </c:pt>
                <c:pt idx="5875">
                  <c:v>8.5333314530668072E-2</c:v>
                </c:pt>
                <c:pt idx="5876">
                  <c:v>8.5333314530668072E-2</c:v>
                </c:pt>
                <c:pt idx="5877">
                  <c:v>8.5333314530668072E-2</c:v>
                </c:pt>
                <c:pt idx="5878">
                  <c:v>8.5333314530668072E-2</c:v>
                </c:pt>
                <c:pt idx="5879">
                  <c:v>8.5333314530668072E-2</c:v>
                </c:pt>
                <c:pt idx="5880">
                  <c:v>8.5333314530668072E-2</c:v>
                </c:pt>
                <c:pt idx="5881">
                  <c:v>8.5333314530668072E-2</c:v>
                </c:pt>
                <c:pt idx="5882">
                  <c:v>8.5333314530668072E-2</c:v>
                </c:pt>
                <c:pt idx="5883">
                  <c:v>8.5333314530668072E-2</c:v>
                </c:pt>
                <c:pt idx="5884">
                  <c:v>8.5333314530668072E-2</c:v>
                </c:pt>
                <c:pt idx="5885">
                  <c:v>8.5333314530668072E-2</c:v>
                </c:pt>
                <c:pt idx="5886">
                  <c:v>8.5333314530668072E-2</c:v>
                </c:pt>
                <c:pt idx="5887">
                  <c:v>7.1378640628237636E-2</c:v>
                </c:pt>
                <c:pt idx="5888">
                  <c:v>7.1378640628237636E-2</c:v>
                </c:pt>
                <c:pt idx="5889">
                  <c:v>7.1378640628237636E-2</c:v>
                </c:pt>
                <c:pt idx="5890">
                  <c:v>7.1378640628237636E-2</c:v>
                </c:pt>
                <c:pt idx="5891">
                  <c:v>7.1378640628237636E-2</c:v>
                </c:pt>
                <c:pt idx="5892">
                  <c:v>7.1378640628237636E-2</c:v>
                </c:pt>
                <c:pt idx="5893">
                  <c:v>7.1378640628237636E-2</c:v>
                </c:pt>
                <c:pt idx="5894">
                  <c:v>7.1378640628237636E-2</c:v>
                </c:pt>
                <c:pt idx="5895">
                  <c:v>7.1378640628237636E-2</c:v>
                </c:pt>
                <c:pt idx="5896">
                  <c:v>7.1378640628237636E-2</c:v>
                </c:pt>
                <c:pt idx="5897">
                  <c:v>7.1378640628237636E-2</c:v>
                </c:pt>
                <c:pt idx="5898">
                  <c:v>7.1378640628237636E-2</c:v>
                </c:pt>
                <c:pt idx="5899">
                  <c:v>7.1378640628237636E-2</c:v>
                </c:pt>
                <c:pt idx="5900">
                  <c:v>7.1378640628237636E-2</c:v>
                </c:pt>
                <c:pt idx="5901">
                  <c:v>7.1378640628237636E-2</c:v>
                </c:pt>
                <c:pt idx="5902">
                  <c:v>7.1378640628237636E-2</c:v>
                </c:pt>
                <c:pt idx="5903">
                  <c:v>7.1378640628237636E-2</c:v>
                </c:pt>
                <c:pt idx="5904">
                  <c:v>7.1378640628237636E-2</c:v>
                </c:pt>
                <c:pt idx="5905">
                  <c:v>7.1378640628237636E-2</c:v>
                </c:pt>
                <c:pt idx="5906">
                  <c:v>7.1378640628237636E-2</c:v>
                </c:pt>
                <c:pt idx="5907">
                  <c:v>7.1378640628237636E-2</c:v>
                </c:pt>
                <c:pt idx="5908">
                  <c:v>7.1378640628237636E-2</c:v>
                </c:pt>
                <c:pt idx="5909">
                  <c:v>7.1378640628237636E-2</c:v>
                </c:pt>
                <c:pt idx="5910">
                  <c:v>7.1378640628237636E-2</c:v>
                </c:pt>
                <c:pt idx="5911">
                  <c:v>7.1378640628237636E-2</c:v>
                </c:pt>
                <c:pt idx="5912">
                  <c:v>7.1378640628237636E-2</c:v>
                </c:pt>
                <c:pt idx="5913">
                  <c:v>7.1378640628237636E-2</c:v>
                </c:pt>
                <c:pt idx="5914">
                  <c:v>7.1378640628237636E-2</c:v>
                </c:pt>
                <c:pt idx="5915">
                  <c:v>7.1378640628237636E-2</c:v>
                </c:pt>
                <c:pt idx="5916">
                  <c:v>7.1378640628237636E-2</c:v>
                </c:pt>
                <c:pt idx="5917">
                  <c:v>7.1378640628237636E-2</c:v>
                </c:pt>
                <c:pt idx="5918">
                  <c:v>7.1378640628237636E-2</c:v>
                </c:pt>
                <c:pt idx="5919">
                  <c:v>7.1378640628237636E-2</c:v>
                </c:pt>
                <c:pt idx="5920">
                  <c:v>7.1378640628237636E-2</c:v>
                </c:pt>
                <c:pt idx="5921">
                  <c:v>7.1378640628237636E-2</c:v>
                </c:pt>
                <c:pt idx="5922">
                  <c:v>7.1378640628237636E-2</c:v>
                </c:pt>
                <c:pt idx="5923">
                  <c:v>7.1378640628237636E-2</c:v>
                </c:pt>
                <c:pt idx="5924">
                  <c:v>7.1378640628237636E-2</c:v>
                </c:pt>
                <c:pt idx="5925">
                  <c:v>7.1378640628237636E-2</c:v>
                </c:pt>
                <c:pt idx="5926">
                  <c:v>7.1378640628237636E-2</c:v>
                </c:pt>
                <c:pt idx="5927">
                  <c:v>7.1378640628237636E-2</c:v>
                </c:pt>
                <c:pt idx="5928">
                  <c:v>7.1378640628237636E-2</c:v>
                </c:pt>
                <c:pt idx="5929">
                  <c:v>7.1378640628237636E-2</c:v>
                </c:pt>
                <c:pt idx="5930">
                  <c:v>7.1378640628237636E-2</c:v>
                </c:pt>
                <c:pt idx="5931">
                  <c:v>7.1378640628237636E-2</c:v>
                </c:pt>
                <c:pt idx="5932">
                  <c:v>7.1378640628237636E-2</c:v>
                </c:pt>
                <c:pt idx="5933">
                  <c:v>7.1378640628237636E-2</c:v>
                </c:pt>
                <c:pt idx="5934">
                  <c:v>7.1378640628237636E-2</c:v>
                </c:pt>
                <c:pt idx="5935">
                  <c:v>7.1378640628237636E-2</c:v>
                </c:pt>
                <c:pt idx="5936">
                  <c:v>7.1378640628237636E-2</c:v>
                </c:pt>
                <c:pt idx="5937">
                  <c:v>7.1378640628237636E-2</c:v>
                </c:pt>
                <c:pt idx="5938">
                  <c:v>7.1378640628237636E-2</c:v>
                </c:pt>
                <c:pt idx="5939">
                  <c:v>7.1378640628237636E-2</c:v>
                </c:pt>
                <c:pt idx="5940">
                  <c:v>7.1378640628237636E-2</c:v>
                </c:pt>
                <c:pt idx="5941">
                  <c:v>7.1378640628237636E-2</c:v>
                </c:pt>
                <c:pt idx="5942">
                  <c:v>7.1378640628237636E-2</c:v>
                </c:pt>
                <c:pt idx="5943">
                  <c:v>7.1378640628237636E-2</c:v>
                </c:pt>
                <c:pt idx="5944">
                  <c:v>7.1378640628237636E-2</c:v>
                </c:pt>
                <c:pt idx="5945">
                  <c:v>7.1378640628237636E-2</c:v>
                </c:pt>
                <c:pt idx="5946">
                  <c:v>7.1378640628237636E-2</c:v>
                </c:pt>
                <c:pt idx="5947">
                  <c:v>7.1378640628237636E-2</c:v>
                </c:pt>
                <c:pt idx="5948">
                  <c:v>7.1378640628237636E-2</c:v>
                </c:pt>
                <c:pt idx="5949">
                  <c:v>7.1378640628237636E-2</c:v>
                </c:pt>
                <c:pt idx="5950">
                  <c:v>7.1378640628237636E-2</c:v>
                </c:pt>
                <c:pt idx="5951">
                  <c:v>7.1378640628237636E-2</c:v>
                </c:pt>
                <c:pt idx="5952">
                  <c:v>7.1378640628237636E-2</c:v>
                </c:pt>
                <c:pt idx="5953">
                  <c:v>7.1378640628237636E-2</c:v>
                </c:pt>
                <c:pt idx="5954">
                  <c:v>7.1378640628237636E-2</c:v>
                </c:pt>
                <c:pt idx="5955">
                  <c:v>7.1378640628237636E-2</c:v>
                </c:pt>
                <c:pt idx="5956">
                  <c:v>7.1378640628237636E-2</c:v>
                </c:pt>
                <c:pt idx="5957">
                  <c:v>7.1378640628237636E-2</c:v>
                </c:pt>
                <c:pt idx="5958">
                  <c:v>7.1378640628237636E-2</c:v>
                </c:pt>
                <c:pt idx="5959">
                  <c:v>7.1378640628237636E-2</c:v>
                </c:pt>
                <c:pt idx="5960">
                  <c:v>7.1378640628237636E-2</c:v>
                </c:pt>
                <c:pt idx="5961">
                  <c:v>7.1378640628237636E-2</c:v>
                </c:pt>
                <c:pt idx="5962">
                  <c:v>7.1378640628237636E-2</c:v>
                </c:pt>
                <c:pt idx="5963">
                  <c:v>7.1378640628237636E-2</c:v>
                </c:pt>
                <c:pt idx="5964">
                  <c:v>7.1378640628237636E-2</c:v>
                </c:pt>
                <c:pt idx="5965">
                  <c:v>7.1378640628237636E-2</c:v>
                </c:pt>
                <c:pt idx="5966">
                  <c:v>7.1378640628237636E-2</c:v>
                </c:pt>
                <c:pt idx="5967">
                  <c:v>7.1378640628237636E-2</c:v>
                </c:pt>
                <c:pt idx="5968">
                  <c:v>7.1378640628237636E-2</c:v>
                </c:pt>
                <c:pt idx="5969">
                  <c:v>7.1378640628237636E-2</c:v>
                </c:pt>
                <c:pt idx="5970">
                  <c:v>7.1378640628237636E-2</c:v>
                </c:pt>
                <c:pt idx="5971">
                  <c:v>7.1378640628237636E-2</c:v>
                </c:pt>
                <c:pt idx="5972">
                  <c:v>7.1378640628237636E-2</c:v>
                </c:pt>
                <c:pt idx="5973">
                  <c:v>7.1378640628237636E-2</c:v>
                </c:pt>
                <c:pt idx="5974">
                  <c:v>7.1378640628237636E-2</c:v>
                </c:pt>
                <c:pt idx="5975">
                  <c:v>7.1378640628237636E-2</c:v>
                </c:pt>
                <c:pt idx="5976">
                  <c:v>7.1378640628237636E-2</c:v>
                </c:pt>
                <c:pt idx="5977">
                  <c:v>7.1378640628237636E-2</c:v>
                </c:pt>
                <c:pt idx="5978">
                  <c:v>7.1378640628237636E-2</c:v>
                </c:pt>
                <c:pt idx="5979">
                  <c:v>7.1378640628237636E-2</c:v>
                </c:pt>
                <c:pt idx="5980">
                  <c:v>7.1378640628237636E-2</c:v>
                </c:pt>
                <c:pt idx="5981">
                  <c:v>7.1378640628237636E-2</c:v>
                </c:pt>
                <c:pt idx="5982">
                  <c:v>7.1378640628237636E-2</c:v>
                </c:pt>
                <c:pt idx="5983">
                  <c:v>7.1378640628237636E-2</c:v>
                </c:pt>
                <c:pt idx="5984">
                  <c:v>7.1378640628237636E-2</c:v>
                </c:pt>
                <c:pt idx="5985">
                  <c:v>7.1378640628237636E-2</c:v>
                </c:pt>
                <c:pt idx="5986">
                  <c:v>7.1378640628237636E-2</c:v>
                </c:pt>
                <c:pt idx="5987">
                  <c:v>7.1378640628237636E-2</c:v>
                </c:pt>
                <c:pt idx="5988">
                  <c:v>7.1378640628237636E-2</c:v>
                </c:pt>
                <c:pt idx="5989">
                  <c:v>7.1378640628237636E-2</c:v>
                </c:pt>
                <c:pt idx="5990">
                  <c:v>7.1378640628237636E-2</c:v>
                </c:pt>
                <c:pt idx="5991">
                  <c:v>7.1378640628237636E-2</c:v>
                </c:pt>
                <c:pt idx="5992">
                  <c:v>7.1378640628237636E-2</c:v>
                </c:pt>
                <c:pt idx="5993">
                  <c:v>7.1378640628237636E-2</c:v>
                </c:pt>
                <c:pt idx="5994">
                  <c:v>7.1378640628237636E-2</c:v>
                </c:pt>
                <c:pt idx="5995">
                  <c:v>7.1378640628237636E-2</c:v>
                </c:pt>
                <c:pt idx="5996">
                  <c:v>7.1378640628237636E-2</c:v>
                </c:pt>
                <c:pt idx="5997">
                  <c:v>7.1378640628237636E-2</c:v>
                </c:pt>
                <c:pt idx="5998">
                  <c:v>7.1378640628237636E-2</c:v>
                </c:pt>
                <c:pt idx="5999">
                  <c:v>7.1378640628237636E-2</c:v>
                </c:pt>
                <c:pt idx="6000">
                  <c:v>7.1378640628237636E-2</c:v>
                </c:pt>
                <c:pt idx="6001">
                  <c:v>7.1378640628237636E-2</c:v>
                </c:pt>
                <c:pt idx="6002">
                  <c:v>7.1378640628237636E-2</c:v>
                </c:pt>
                <c:pt idx="6003">
                  <c:v>7.1378640628237636E-2</c:v>
                </c:pt>
                <c:pt idx="6004">
                  <c:v>7.1378640628237636E-2</c:v>
                </c:pt>
                <c:pt idx="6005">
                  <c:v>7.1378640628237636E-2</c:v>
                </c:pt>
                <c:pt idx="6006">
                  <c:v>7.1378640628237636E-2</c:v>
                </c:pt>
                <c:pt idx="6007">
                  <c:v>7.1378640628237636E-2</c:v>
                </c:pt>
                <c:pt idx="6008">
                  <c:v>7.1378640628237636E-2</c:v>
                </c:pt>
                <c:pt idx="6009">
                  <c:v>7.1378640628237636E-2</c:v>
                </c:pt>
                <c:pt idx="6010">
                  <c:v>7.1378640628237636E-2</c:v>
                </c:pt>
                <c:pt idx="6011">
                  <c:v>7.1378640628237636E-2</c:v>
                </c:pt>
                <c:pt idx="6012">
                  <c:v>7.1378640628237636E-2</c:v>
                </c:pt>
                <c:pt idx="6013">
                  <c:v>7.1378640628237636E-2</c:v>
                </c:pt>
                <c:pt idx="6014">
                  <c:v>7.1378640628237636E-2</c:v>
                </c:pt>
                <c:pt idx="6015">
                  <c:v>7.1378640628237636E-2</c:v>
                </c:pt>
                <c:pt idx="6016">
                  <c:v>7.1378640628237636E-2</c:v>
                </c:pt>
                <c:pt idx="6017">
                  <c:v>7.1378640628237636E-2</c:v>
                </c:pt>
                <c:pt idx="6018">
                  <c:v>7.1378640628237636E-2</c:v>
                </c:pt>
                <c:pt idx="6019">
                  <c:v>7.1378640628237636E-2</c:v>
                </c:pt>
                <c:pt idx="6020">
                  <c:v>7.1378640628237636E-2</c:v>
                </c:pt>
                <c:pt idx="6021">
                  <c:v>7.1378640628237636E-2</c:v>
                </c:pt>
                <c:pt idx="6022">
                  <c:v>7.1378640628237636E-2</c:v>
                </c:pt>
                <c:pt idx="6023">
                  <c:v>7.1378640628237636E-2</c:v>
                </c:pt>
                <c:pt idx="6024">
                  <c:v>7.1378640628237636E-2</c:v>
                </c:pt>
                <c:pt idx="6025">
                  <c:v>7.1378640628237636E-2</c:v>
                </c:pt>
                <c:pt idx="6026">
                  <c:v>7.1378640628237636E-2</c:v>
                </c:pt>
                <c:pt idx="6027">
                  <c:v>7.1378640628237636E-2</c:v>
                </c:pt>
                <c:pt idx="6028">
                  <c:v>7.1378640628237636E-2</c:v>
                </c:pt>
                <c:pt idx="6029">
                  <c:v>7.1378640628237636E-2</c:v>
                </c:pt>
                <c:pt idx="6030">
                  <c:v>7.1378640628237636E-2</c:v>
                </c:pt>
                <c:pt idx="6031">
                  <c:v>7.1378640628237636E-2</c:v>
                </c:pt>
                <c:pt idx="6032">
                  <c:v>7.1378640628237636E-2</c:v>
                </c:pt>
                <c:pt idx="6033">
                  <c:v>7.1378640628237636E-2</c:v>
                </c:pt>
                <c:pt idx="6034">
                  <c:v>7.1378640628237636E-2</c:v>
                </c:pt>
                <c:pt idx="6035">
                  <c:v>7.1378640628237636E-2</c:v>
                </c:pt>
                <c:pt idx="6036">
                  <c:v>7.1378640628237636E-2</c:v>
                </c:pt>
                <c:pt idx="6037">
                  <c:v>7.1378640628237636E-2</c:v>
                </c:pt>
                <c:pt idx="6038">
                  <c:v>7.1378640628237636E-2</c:v>
                </c:pt>
                <c:pt idx="6039">
                  <c:v>7.1378640628237636E-2</c:v>
                </c:pt>
                <c:pt idx="6040">
                  <c:v>7.1378640628237636E-2</c:v>
                </c:pt>
                <c:pt idx="6041">
                  <c:v>7.1378640628237636E-2</c:v>
                </c:pt>
                <c:pt idx="6042">
                  <c:v>7.1378640628237636E-2</c:v>
                </c:pt>
                <c:pt idx="6043">
                  <c:v>7.1378640628237636E-2</c:v>
                </c:pt>
                <c:pt idx="6044">
                  <c:v>7.1378640628237636E-2</c:v>
                </c:pt>
                <c:pt idx="6045">
                  <c:v>7.1378640628237636E-2</c:v>
                </c:pt>
                <c:pt idx="6046">
                  <c:v>7.1378640628237636E-2</c:v>
                </c:pt>
                <c:pt idx="6047">
                  <c:v>7.1378640628237636E-2</c:v>
                </c:pt>
                <c:pt idx="6048">
                  <c:v>7.1378640628237636E-2</c:v>
                </c:pt>
                <c:pt idx="6049">
                  <c:v>7.1378640628237636E-2</c:v>
                </c:pt>
                <c:pt idx="6050">
                  <c:v>7.1378640628237636E-2</c:v>
                </c:pt>
                <c:pt idx="6051">
                  <c:v>7.1378640628237636E-2</c:v>
                </c:pt>
                <c:pt idx="6052">
                  <c:v>7.1378640628237636E-2</c:v>
                </c:pt>
                <c:pt idx="6053">
                  <c:v>7.1378640628237636E-2</c:v>
                </c:pt>
                <c:pt idx="6054">
                  <c:v>7.1378640628237636E-2</c:v>
                </c:pt>
                <c:pt idx="6055">
                  <c:v>7.1378640628237636E-2</c:v>
                </c:pt>
                <c:pt idx="6056">
                  <c:v>7.1378640628237636E-2</c:v>
                </c:pt>
                <c:pt idx="6057">
                  <c:v>7.1378640628237636E-2</c:v>
                </c:pt>
                <c:pt idx="6058">
                  <c:v>7.1378640628237636E-2</c:v>
                </c:pt>
                <c:pt idx="6059">
                  <c:v>7.1378640628237636E-2</c:v>
                </c:pt>
                <c:pt idx="6060">
                  <c:v>7.1378640628237636E-2</c:v>
                </c:pt>
                <c:pt idx="6061">
                  <c:v>7.1378640628237636E-2</c:v>
                </c:pt>
                <c:pt idx="6062">
                  <c:v>7.1378640628237636E-2</c:v>
                </c:pt>
                <c:pt idx="6063">
                  <c:v>7.1378640628237636E-2</c:v>
                </c:pt>
                <c:pt idx="6064">
                  <c:v>7.1378640628237636E-2</c:v>
                </c:pt>
                <c:pt idx="6065">
                  <c:v>7.1378640628237636E-2</c:v>
                </c:pt>
                <c:pt idx="6066">
                  <c:v>7.1378640628237636E-2</c:v>
                </c:pt>
                <c:pt idx="6067">
                  <c:v>7.1378640628237636E-2</c:v>
                </c:pt>
                <c:pt idx="6068">
                  <c:v>7.1378640628237636E-2</c:v>
                </c:pt>
                <c:pt idx="6069">
                  <c:v>7.1378640628237636E-2</c:v>
                </c:pt>
                <c:pt idx="6070">
                  <c:v>7.1378640628237636E-2</c:v>
                </c:pt>
                <c:pt idx="6071">
                  <c:v>7.1378640628237636E-2</c:v>
                </c:pt>
                <c:pt idx="6072">
                  <c:v>7.1378640628237636E-2</c:v>
                </c:pt>
                <c:pt idx="6073">
                  <c:v>7.1378640628237636E-2</c:v>
                </c:pt>
                <c:pt idx="6074">
                  <c:v>7.1378640628237636E-2</c:v>
                </c:pt>
                <c:pt idx="6075">
                  <c:v>7.1378640628237636E-2</c:v>
                </c:pt>
                <c:pt idx="6076">
                  <c:v>7.1378640628237636E-2</c:v>
                </c:pt>
                <c:pt idx="6077">
                  <c:v>7.1378640628237636E-2</c:v>
                </c:pt>
                <c:pt idx="6078">
                  <c:v>7.1378640628237636E-2</c:v>
                </c:pt>
                <c:pt idx="6079">
                  <c:v>7.1378640628237636E-2</c:v>
                </c:pt>
                <c:pt idx="6080">
                  <c:v>7.1378640628237636E-2</c:v>
                </c:pt>
                <c:pt idx="6081">
                  <c:v>7.1378640628237636E-2</c:v>
                </c:pt>
                <c:pt idx="6082">
                  <c:v>7.1378640628237636E-2</c:v>
                </c:pt>
                <c:pt idx="6083">
                  <c:v>7.1378640628237636E-2</c:v>
                </c:pt>
                <c:pt idx="6084">
                  <c:v>7.1378640628237636E-2</c:v>
                </c:pt>
                <c:pt idx="6085">
                  <c:v>7.1378640628237636E-2</c:v>
                </c:pt>
                <c:pt idx="6086">
                  <c:v>7.1378640628237636E-2</c:v>
                </c:pt>
                <c:pt idx="6087">
                  <c:v>7.1378640628237636E-2</c:v>
                </c:pt>
                <c:pt idx="6088">
                  <c:v>7.1378640628237636E-2</c:v>
                </c:pt>
                <c:pt idx="6089">
                  <c:v>7.1378640628237636E-2</c:v>
                </c:pt>
                <c:pt idx="6090">
                  <c:v>7.1378640628237636E-2</c:v>
                </c:pt>
                <c:pt idx="6091">
                  <c:v>7.1378640628237636E-2</c:v>
                </c:pt>
                <c:pt idx="6092">
                  <c:v>7.1378640628237636E-2</c:v>
                </c:pt>
                <c:pt idx="6093">
                  <c:v>7.1378640628237636E-2</c:v>
                </c:pt>
                <c:pt idx="6094">
                  <c:v>7.1378640628237636E-2</c:v>
                </c:pt>
                <c:pt idx="6095">
                  <c:v>7.1378640628237636E-2</c:v>
                </c:pt>
                <c:pt idx="6096">
                  <c:v>7.1378640628237636E-2</c:v>
                </c:pt>
                <c:pt idx="6097">
                  <c:v>7.1378640628237636E-2</c:v>
                </c:pt>
                <c:pt idx="6098">
                  <c:v>7.1378640628237636E-2</c:v>
                </c:pt>
                <c:pt idx="6099">
                  <c:v>7.1378640628237636E-2</c:v>
                </c:pt>
                <c:pt idx="6100">
                  <c:v>7.1378640628237636E-2</c:v>
                </c:pt>
                <c:pt idx="6101">
                  <c:v>7.1378640628237636E-2</c:v>
                </c:pt>
                <c:pt idx="6102">
                  <c:v>7.1378640628237636E-2</c:v>
                </c:pt>
                <c:pt idx="6103">
                  <c:v>7.1378640628237636E-2</c:v>
                </c:pt>
                <c:pt idx="6104">
                  <c:v>7.1378640628237636E-2</c:v>
                </c:pt>
                <c:pt idx="6105">
                  <c:v>7.1378640628237636E-2</c:v>
                </c:pt>
                <c:pt idx="6106">
                  <c:v>7.1378640628237636E-2</c:v>
                </c:pt>
                <c:pt idx="6107">
                  <c:v>7.1378640628237636E-2</c:v>
                </c:pt>
                <c:pt idx="6108">
                  <c:v>7.1378640628237636E-2</c:v>
                </c:pt>
                <c:pt idx="6109">
                  <c:v>7.1378640628237636E-2</c:v>
                </c:pt>
                <c:pt idx="6110">
                  <c:v>7.1378640628237636E-2</c:v>
                </c:pt>
                <c:pt idx="6111">
                  <c:v>5.790322713773282E-2</c:v>
                </c:pt>
                <c:pt idx="6112">
                  <c:v>5.790322713773282E-2</c:v>
                </c:pt>
                <c:pt idx="6113">
                  <c:v>5.790322713773282E-2</c:v>
                </c:pt>
                <c:pt idx="6114">
                  <c:v>5.790322713773282E-2</c:v>
                </c:pt>
                <c:pt idx="6115">
                  <c:v>5.790322713773282E-2</c:v>
                </c:pt>
                <c:pt idx="6116">
                  <c:v>5.790322713773282E-2</c:v>
                </c:pt>
                <c:pt idx="6117">
                  <c:v>5.790322713773282E-2</c:v>
                </c:pt>
                <c:pt idx="6118">
                  <c:v>5.790322713773282E-2</c:v>
                </c:pt>
                <c:pt idx="6119">
                  <c:v>5.790322713773282E-2</c:v>
                </c:pt>
                <c:pt idx="6120">
                  <c:v>5.790322713773282E-2</c:v>
                </c:pt>
                <c:pt idx="6121">
                  <c:v>5.790322713773282E-2</c:v>
                </c:pt>
                <c:pt idx="6122">
                  <c:v>5.790322713773282E-2</c:v>
                </c:pt>
                <c:pt idx="6123">
                  <c:v>5.790322713773282E-2</c:v>
                </c:pt>
                <c:pt idx="6124">
                  <c:v>5.790322713773282E-2</c:v>
                </c:pt>
                <c:pt idx="6125">
                  <c:v>5.790322713773282E-2</c:v>
                </c:pt>
                <c:pt idx="6126">
                  <c:v>5.790322713773282E-2</c:v>
                </c:pt>
                <c:pt idx="6127">
                  <c:v>5.790322713773282E-2</c:v>
                </c:pt>
                <c:pt idx="6128">
                  <c:v>5.790322713773282E-2</c:v>
                </c:pt>
                <c:pt idx="6129">
                  <c:v>5.790322713773282E-2</c:v>
                </c:pt>
                <c:pt idx="6130">
                  <c:v>5.790322713773282E-2</c:v>
                </c:pt>
                <c:pt idx="6131">
                  <c:v>5.790322713773282E-2</c:v>
                </c:pt>
                <c:pt idx="6132">
                  <c:v>5.790322713773282E-2</c:v>
                </c:pt>
                <c:pt idx="6133">
                  <c:v>5.790322713773282E-2</c:v>
                </c:pt>
                <c:pt idx="6134">
                  <c:v>5.790322713773282E-2</c:v>
                </c:pt>
                <c:pt idx="6135">
                  <c:v>5.790322713773282E-2</c:v>
                </c:pt>
                <c:pt idx="6136">
                  <c:v>5.790322713773282E-2</c:v>
                </c:pt>
                <c:pt idx="6137">
                  <c:v>5.790322713773282E-2</c:v>
                </c:pt>
                <c:pt idx="6138">
                  <c:v>5.790322713773282E-2</c:v>
                </c:pt>
                <c:pt idx="6139">
                  <c:v>5.790322713773282E-2</c:v>
                </c:pt>
                <c:pt idx="6140">
                  <c:v>5.790322713773282E-2</c:v>
                </c:pt>
                <c:pt idx="6141">
                  <c:v>5.790322713773282E-2</c:v>
                </c:pt>
                <c:pt idx="6142">
                  <c:v>5.790322713773282E-2</c:v>
                </c:pt>
                <c:pt idx="6143">
                  <c:v>5.790322713773282E-2</c:v>
                </c:pt>
                <c:pt idx="6144">
                  <c:v>5.790322713773282E-2</c:v>
                </c:pt>
                <c:pt idx="6145">
                  <c:v>5.790322713773282E-2</c:v>
                </c:pt>
                <c:pt idx="6146">
                  <c:v>5.790322713773282E-2</c:v>
                </c:pt>
                <c:pt idx="6147">
                  <c:v>5.790322713773282E-2</c:v>
                </c:pt>
                <c:pt idx="6148">
                  <c:v>5.790322713773282E-2</c:v>
                </c:pt>
                <c:pt idx="6149">
                  <c:v>5.790322713773282E-2</c:v>
                </c:pt>
                <c:pt idx="6150">
                  <c:v>5.790322713773282E-2</c:v>
                </c:pt>
                <c:pt idx="6151">
                  <c:v>5.790322713773282E-2</c:v>
                </c:pt>
                <c:pt idx="6152">
                  <c:v>5.790322713773282E-2</c:v>
                </c:pt>
                <c:pt idx="6153">
                  <c:v>5.790322713773282E-2</c:v>
                </c:pt>
                <c:pt idx="6154">
                  <c:v>5.790322713773282E-2</c:v>
                </c:pt>
                <c:pt idx="6155">
                  <c:v>5.790322713773282E-2</c:v>
                </c:pt>
                <c:pt idx="6156">
                  <c:v>5.790322713773282E-2</c:v>
                </c:pt>
                <c:pt idx="6157">
                  <c:v>5.790322713773282E-2</c:v>
                </c:pt>
                <c:pt idx="6158">
                  <c:v>5.790322713773282E-2</c:v>
                </c:pt>
                <c:pt idx="6159">
                  <c:v>5.790322713773282E-2</c:v>
                </c:pt>
                <c:pt idx="6160">
                  <c:v>5.790322713773282E-2</c:v>
                </c:pt>
                <c:pt idx="6161">
                  <c:v>5.790322713773282E-2</c:v>
                </c:pt>
                <c:pt idx="6162">
                  <c:v>5.790322713773282E-2</c:v>
                </c:pt>
                <c:pt idx="6163">
                  <c:v>5.790322713773282E-2</c:v>
                </c:pt>
                <c:pt idx="6164">
                  <c:v>5.790322713773282E-2</c:v>
                </c:pt>
                <c:pt idx="6165">
                  <c:v>5.790322713773282E-2</c:v>
                </c:pt>
                <c:pt idx="6166">
                  <c:v>5.790322713773282E-2</c:v>
                </c:pt>
                <c:pt idx="6167">
                  <c:v>5.790322713773282E-2</c:v>
                </c:pt>
                <c:pt idx="6168">
                  <c:v>5.790322713773282E-2</c:v>
                </c:pt>
                <c:pt idx="6169">
                  <c:v>5.790322713773282E-2</c:v>
                </c:pt>
                <c:pt idx="6170">
                  <c:v>5.790322713773282E-2</c:v>
                </c:pt>
                <c:pt idx="6171">
                  <c:v>5.790322713773282E-2</c:v>
                </c:pt>
                <c:pt idx="6172">
                  <c:v>5.790322713773282E-2</c:v>
                </c:pt>
                <c:pt idx="6173">
                  <c:v>5.790322713773282E-2</c:v>
                </c:pt>
                <c:pt idx="6174">
                  <c:v>5.790322713773282E-2</c:v>
                </c:pt>
                <c:pt idx="6175">
                  <c:v>5.790322713773282E-2</c:v>
                </c:pt>
                <c:pt idx="6176">
                  <c:v>5.790322713773282E-2</c:v>
                </c:pt>
                <c:pt idx="6177">
                  <c:v>5.790322713773282E-2</c:v>
                </c:pt>
                <c:pt idx="6178">
                  <c:v>5.790322713773282E-2</c:v>
                </c:pt>
                <c:pt idx="6179">
                  <c:v>5.790322713773282E-2</c:v>
                </c:pt>
                <c:pt idx="6180">
                  <c:v>5.790322713773282E-2</c:v>
                </c:pt>
                <c:pt idx="6181">
                  <c:v>5.790322713773282E-2</c:v>
                </c:pt>
                <c:pt idx="6182">
                  <c:v>5.790322713773282E-2</c:v>
                </c:pt>
                <c:pt idx="6183">
                  <c:v>5.790322713773282E-2</c:v>
                </c:pt>
                <c:pt idx="6184">
                  <c:v>5.790322713773282E-2</c:v>
                </c:pt>
                <c:pt idx="6185">
                  <c:v>5.790322713773282E-2</c:v>
                </c:pt>
                <c:pt idx="6186">
                  <c:v>5.790322713773282E-2</c:v>
                </c:pt>
                <c:pt idx="6187">
                  <c:v>5.790322713773282E-2</c:v>
                </c:pt>
                <c:pt idx="6188">
                  <c:v>5.790322713773282E-2</c:v>
                </c:pt>
                <c:pt idx="6189">
                  <c:v>5.790322713773282E-2</c:v>
                </c:pt>
                <c:pt idx="6190">
                  <c:v>5.790322713773282E-2</c:v>
                </c:pt>
                <c:pt idx="6191">
                  <c:v>5.790322713773282E-2</c:v>
                </c:pt>
                <c:pt idx="6192">
                  <c:v>5.790322713773282E-2</c:v>
                </c:pt>
                <c:pt idx="6193">
                  <c:v>5.790322713773282E-2</c:v>
                </c:pt>
                <c:pt idx="6194">
                  <c:v>5.790322713773282E-2</c:v>
                </c:pt>
                <c:pt idx="6195">
                  <c:v>5.790322713773282E-2</c:v>
                </c:pt>
                <c:pt idx="6196">
                  <c:v>5.790322713773282E-2</c:v>
                </c:pt>
                <c:pt idx="6197">
                  <c:v>5.790322713773282E-2</c:v>
                </c:pt>
                <c:pt idx="6198">
                  <c:v>5.790322713773282E-2</c:v>
                </c:pt>
                <c:pt idx="6199">
                  <c:v>5.790322713773282E-2</c:v>
                </c:pt>
                <c:pt idx="6200">
                  <c:v>5.790322713773282E-2</c:v>
                </c:pt>
                <c:pt idx="6201">
                  <c:v>5.790322713773282E-2</c:v>
                </c:pt>
                <c:pt idx="6202">
                  <c:v>5.790322713773282E-2</c:v>
                </c:pt>
                <c:pt idx="6203">
                  <c:v>5.790322713773282E-2</c:v>
                </c:pt>
                <c:pt idx="6204">
                  <c:v>5.790322713773282E-2</c:v>
                </c:pt>
                <c:pt idx="6205">
                  <c:v>5.790322713773282E-2</c:v>
                </c:pt>
                <c:pt idx="6206">
                  <c:v>5.790322713773282E-2</c:v>
                </c:pt>
                <c:pt idx="6207">
                  <c:v>5.790322713773282E-2</c:v>
                </c:pt>
                <c:pt idx="6208">
                  <c:v>5.790322713773282E-2</c:v>
                </c:pt>
                <c:pt idx="6209">
                  <c:v>5.790322713773282E-2</c:v>
                </c:pt>
                <c:pt idx="6210">
                  <c:v>5.790322713773282E-2</c:v>
                </c:pt>
                <c:pt idx="6211">
                  <c:v>5.790322713773282E-2</c:v>
                </c:pt>
                <c:pt idx="6212">
                  <c:v>5.790322713773282E-2</c:v>
                </c:pt>
                <c:pt idx="6213">
                  <c:v>5.790322713773282E-2</c:v>
                </c:pt>
                <c:pt idx="6214">
                  <c:v>5.790322713773282E-2</c:v>
                </c:pt>
                <c:pt idx="6215">
                  <c:v>5.790322713773282E-2</c:v>
                </c:pt>
                <c:pt idx="6216">
                  <c:v>5.790322713773282E-2</c:v>
                </c:pt>
                <c:pt idx="6217">
                  <c:v>5.790322713773282E-2</c:v>
                </c:pt>
                <c:pt idx="6218">
                  <c:v>5.790322713773282E-2</c:v>
                </c:pt>
                <c:pt idx="6219">
                  <c:v>5.790322713773282E-2</c:v>
                </c:pt>
                <c:pt idx="6220">
                  <c:v>5.790322713773282E-2</c:v>
                </c:pt>
                <c:pt idx="6221">
                  <c:v>5.790322713773282E-2</c:v>
                </c:pt>
                <c:pt idx="6222">
                  <c:v>5.790322713773282E-2</c:v>
                </c:pt>
                <c:pt idx="6223">
                  <c:v>5.790322713773282E-2</c:v>
                </c:pt>
                <c:pt idx="6224">
                  <c:v>5.790322713773282E-2</c:v>
                </c:pt>
                <c:pt idx="6225">
                  <c:v>5.790322713773282E-2</c:v>
                </c:pt>
                <c:pt idx="6226">
                  <c:v>5.790322713773282E-2</c:v>
                </c:pt>
                <c:pt idx="6227">
                  <c:v>5.790322713773282E-2</c:v>
                </c:pt>
                <c:pt idx="6228">
                  <c:v>5.790322713773282E-2</c:v>
                </c:pt>
                <c:pt idx="6229">
                  <c:v>5.790322713773282E-2</c:v>
                </c:pt>
                <c:pt idx="6230">
                  <c:v>5.790322713773282E-2</c:v>
                </c:pt>
                <c:pt idx="6231">
                  <c:v>5.790322713773282E-2</c:v>
                </c:pt>
                <c:pt idx="6232">
                  <c:v>5.790322713773282E-2</c:v>
                </c:pt>
                <c:pt idx="6233">
                  <c:v>5.790322713773282E-2</c:v>
                </c:pt>
                <c:pt idx="6234">
                  <c:v>5.790322713773282E-2</c:v>
                </c:pt>
                <c:pt idx="6235">
                  <c:v>5.790322713773282E-2</c:v>
                </c:pt>
                <c:pt idx="6236">
                  <c:v>5.790322713773282E-2</c:v>
                </c:pt>
                <c:pt idx="6237">
                  <c:v>5.790322713773282E-2</c:v>
                </c:pt>
                <c:pt idx="6238">
                  <c:v>5.790322713773282E-2</c:v>
                </c:pt>
                <c:pt idx="6239">
                  <c:v>5.790322713773282E-2</c:v>
                </c:pt>
                <c:pt idx="6240">
                  <c:v>5.790322713773282E-2</c:v>
                </c:pt>
                <c:pt idx="6241">
                  <c:v>5.790322713773282E-2</c:v>
                </c:pt>
                <c:pt idx="6242">
                  <c:v>5.790322713773282E-2</c:v>
                </c:pt>
                <c:pt idx="6243">
                  <c:v>5.790322713773282E-2</c:v>
                </c:pt>
                <c:pt idx="6244">
                  <c:v>5.790322713773282E-2</c:v>
                </c:pt>
                <c:pt idx="6245">
                  <c:v>5.790322713773282E-2</c:v>
                </c:pt>
                <c:pt idx="6246">
                  <c:v>5.790322713773282E-2</c:v>
                </c:pt>
                <c:pt idx="6247">
                  <c:v>5.790322713773282E-2</c:v>
                </c:pt>
                <c:pt idx="6248">
                  <c:v>5.790322713773282E-2</c:v>
                </c:pt>
                <c:pt idx="6249">
                  <c:v>5.790322713773282E-2</c:v>
                </c:pt>
                <c:pt idx="6250">
                  <c:v>5.790322713773282E-2</c:v>
                </c:pt>
                <c:pt idx="6251">
                  <c:v>5.790322713773282E-2</c:v>
                </c:pt>
                <c:pt idx="6252">
                  <c:v>5.790322713773282E-2</c:v>
                </c:pt>
                <c:pt idx="6253">
                  <c:v>5.790322713773282E-2</c:v>
                </c:pt>
                <c:pt idx="6254">
                  <c:v>5.790322713773282E-2</c:v>
                </c:pt>
                <c:pt idx="6255">
                  <c:v>5.790322713773282E-2</c:v>
                </c:pt>
                <c:pt idx="6256">
                  <c:v>5.790322713773282E-2</c:v>
                </c:pt>
                <c:pt idx="6257">
                  <c:v>5.790322713773282E-2</c:v>
                </c:pt>
                <c:pt idx="6258">
                  <c:v>5.790322713773282E-2</c:v>
                </c:pt>
                <c:pt idx="6259">
                  <c:v>5.790322713773282E-2</c:v>
                </c:pt>
                <c:pt idx="6260">
                  <c:v>5.790322713773282E-2</c:v>
                </c:pt>
                <c:pt idx="6261">
                  <c:v>5.790322713773282E-2</c:v>
                </c:pt>
                <c:pt idx="6262">
                  <c:v>5.790322713773282E-2</c:v>
                </c:pt>
                <c:pt idx="6263">
                  <c:v>5.790322713773282E-2</c:v>
                </c:pt>
                <c:pt idx="6264">
                  <c:v>5.790322713773282E-2</c:v>
                </c:pt>
                <c:pt idx="6265">
                  <c:v>5.790322713773282E-2</c:v>
                </c:pt>
                <c:pt idx="6266">
                  <c:v>5.790322713773282E-2</c:v>
                </c:pt>
                <c:pt idx="6267">
                  <c:v>5.790322713773282E-2</c:v>
                </c:pt>
                <c:pt idx="6268">
                  <c:v>5.790322713773282E-2</c:v>
                </c:pt>
                <c:pt idx="6269">
                  <c:v>5.790322713773282E-2</c:v>
                </c:pt>
                <c:pt idx="6270">
                  <c:v>5.790322713773282E-2</c:v>
                </c:pt>
                <c:pt idx="6271">
                  <c:v>5.790322713773282E-2</c:v>
                </c:pt>
                <c:pt idx="6272">
                  <c:v>5.790322713773282E-2</c:v>
                </c:pt>
                <c:pt idx="6273">
                  <c:v>5.790322713773282E-2</c:v>
                </c:pt>
                <c:pt idx="6274">
                  <c:v>5.790322713773282E-2</c:v>
                </c:pt>
                <c:pt idx="6275">
                  <c:v>5.790322713773282E-2</c:v>
                </c:pt>
                <c:pt idx="6276">
                  <c:v>5.790322713773282E-2</c:v>
                </c:pt>
                <c:pt idx="6277">
                  <c:v>5.790322713773282E-2</c:v>
                </c:pt>
                <c:pt idx="6278">
                  <c:v>5.790322713773282E-2</c:v>
                </c:pt>
                <c:pt idx="6279">
                  <c:v>5.790322713773282E-2</c:v>
                </c:pt>
                <c:pt idx="6280">
                  <c:v>5.790322713773282E-2</c:v>
                </c:pt>
                <c:pt idx="6281">
                  <c:v>5.790322713773282E-2</c:v>
                </c:pt>
                <c:pt idx="6282">
                  <c:v>5.790322713773282E-2</c:v>
                </c:pt>
                <c:pt idx="6283">
                  <c:v>5.790322713773282E-2</c:v>
                </c:pt>
                <c:pt idx="6284">
                  <c:v>5.790322713773282E-2</c:v>
                </c:pt>
                <c:pt idx="6285">
                  <c:v>5.790322713773282E-2</c:v>
                </c:pt>
                <c:pt idx="6286">
                  <c:v>5.790322713773282E-2</c:v>
                </c:pt>
                <c:pt idx="6287">
                  <c:v>5.790322713773282E-2</c:v>
                </c:pt>
                <c:pt idx="6288">
                  <c:v>5.790322713773282E-2</c:v>
                </c:pt>
                <c:pt idx="6289">
                  <c:v>5.790322713773282E-2</c:v>
                </c:pt>
                <c:pt idx="6290">
                  <c:v>5.790322713773282E-2</c:v>
                </c:pt>
                <c:pt idx="6291">
                  <c:v>5.790322713773282E-2</c:v>
                </c:pt>
                <c:pt idx="6292">
                  <c:v>5.790322713773282E-2</c:v>
                </c:pt>
                <c:pt idx="6293">
                  <c:v>5.790322713773282E-2</c:v>
                </c:pt>
                <c:pt idx="6294">
                  <c:v>5.790322713773282E-2</c:v>
                </c:pt>
                <c:pt idx="6295">
                  <c:v>5.790322713773282E-2</c:v>
                </c:pt>
                <c:pt idx="6296">
                  <c:v>5.790322713773282E-2</c:v>
                </c:pt>
                <c:pt idx="6297">
                  <c:v>5.790322713773282E-2</c:v>
                </c:pt>
                <c:pt idx="6298">
                  <c:v>5.790322713773282E-2</c:v>
                </c:pt>
                <c:pt idx="6299">
                  <c:v>5.790322713773282E-2</c:v>
                </c:pt>
                <c:pt idx="6300">
                  <c:v>5.790322713773282E-2</c:v>
                </c:pt>
                <c:pt idx="6301">
                  <c:v>5.790322713773282E-2</c:v>
                </c:pt>
                <c:pt idx="6302">
                  <c:v>5.790322713773282E-2</c:v>
                </c:pt>
                <c:pt idx="6303">
                  <c:v>5.790322713773282E-2</c:v>
                </c:pt>
                <c:pt idx="6304">
                  <c:v>5.790322713773282E-2</c:v>
                </c:pt>
                <c:pt idx="6305">
                  <c:v>5.790322713773282E-2</c:v>
                </c:pt>
                <c:pt idx="6306">
                  <c:v>5.790322713773282E-2</c:v>
                </c:pt>
                <c:pt idx="6307">
                  <c:v>5.790322713773282E-2</c:v>
                </c:pt>
                <c:pt idx="6308">
                  <c:v>5.790322713773282E-2</c:v>
                </c:pt>
                <c:pt idx="6309">
                  <c:v>5.790322713773282E-2</c:v>
                </c:pt>
                <c:pt idx="6310">
                  <c:v>5.790322713773282E-2</c:v>
                </c:pt>
                <c:pt idx="6311">
                  <c:v>5.790322713773282E-2</c:v>
                </c:pt>
                <c:pt idx="6312">
                  <c:v>5.790322713773282E-2</c:v>
                </c:pt>
                <c:pt idx="6313">
                  <c:v>5.790322713773282E-2</c:v>
                </c:pt>
                <c:pt idx="6314">
                  <c:v>5.790322713773282E-2</c:v>
                </c:pt>
                <c:pt idx="6315">
                  <c:v>5.790322713773282E-2</c:v>
                </c:pt>
                <c:pt idx="6316">
                  <c:v>5.790322713773282E-2</c:v>
                </c:pt>
                <c:pt idx="6317">
                  <c:v>5.790322713773282E-2</c:v>
                </c:pt>
                <c:pt idx="6318">
                  <c:v>5.790322713773282E-2</c:v>
                </c:pt>
                <c:pt idx="6319">
                  <c:v>5.790322713773282E-2</c:v>
                </c:pt>
                <c:pt idx="6320">
                  <c:v>5.790322713773282E-2</c:v>
                </c:pt>
                <c:pt idx="6321">
                  <c:v>5.790322713773282E-2</c:v>
                </c:pt>
                <c:pt idx="6322">
                  <c:v>5.790322713773282E-2</c:v>
                </c:pt>
                <c:pt idx="6323">
                  <c:v>5.790322713773282E-2</c:v>
                </c:pt>
                <c:pt idx="6324">
                  <c:v>5.790322713773282E-2</c:v>
                </c:pt>
                <c:pt idx="6325">
                  <c:v>5.790322713773282E-2</c:v>
                </c:pt>
                <c:pt idx="6326">
                  <c:v>5.790322713773282E-2</c:v>
                </c:pt>
                <c:pt idx="6327">
                  <c:v>5.790322713773282E-2</c:v>
                </c:pt>
                <c:pt idx="6328">
                  <c:v>5.790322713773282E-2</c:v>
                </c:pt>
                <c:pt idx="6329">
                  <c:v>5.790322713773282E-2</c:v>
                </c:pt>
                <c:pt idx="6330">
                  <c:v>5.790322713773282E-2</c:v>
                </c:pt>
                <c:pt idx="6331">
                  <c:v>5.790322713773282E-2</c:v>
                </c:pt>
                <c:pt idx="6332">
                  <c:v>5.790322713773282E-2</c:v>
                </c:pt>
                <c:pt idx="6333">
                  <c:v>5.790322713773282E-2</c:v>
                </c:pt>
                <c:pt idx="6334">
                  <c:v>5.790322713773282E-2</c:v>
                </c:pt>
                <c:pt idx="6335">
                  <c:v>5.790322713773282E-2</c:v>
                </c:pt>
                <c:pt idx="6336">
                  <c:v>4.5658471991144818E-2</c:v>
                </c:pt>
                <c:pt idx="6337">
                  <c:v>4.5658471991144818E-2</c:v>
                </c:pt>
                <c:pt idx="6338">
                  <c:v>4.5658471991144818E-2</c:v>
                </c:pt>
                <c:pt idx="6339">
                  <c:v>4.5658471991144818E-2</c:v>
                </c:pt>
                <c:pt idx="6340">
                  <c:v>4.5658471991144818E-2</c:v>
                </c:pt>
                <c:pt idx="6341">
                  <c:v>4.5658471991144818E-2</c:v>
                </c:pt>
                <c:pt idx="6342">
                  <c:v>4.5658471991144818E-2</c:v>
                </c:pt>
                <c:pt idx="6343">
                  <c:v>4.5658471991144818E-2</c:v>
                </c:pt>
                <c:pt idx="6344">
                  <c:v>4.5658471991144818E-2</c:v>
                </c:pt>
                <c:pt idx="6345">
                  <c:v>4.5658471991144818E-2</c:v>
                </c:pt>
                <c:pt idx="6346">
                  <c:v>4.5658471991144818E-2</c:v>
                </c:pt>
                <c:pt idx="6347">
                  <c:v>4.5658471991144818E-2</c:v>
                </c:pt>
                <c:pt idx="6348">
                  <c:v>4.5658471991144818E-2</c:v>
                </c:pt>
                <c:pt idx="6349">
                  <c:v>4.5658471991144818E-2</c:v>
                </c:pt>
                <c:pt idx="6350">
                  <c:v>4.5658471991144818E-2</c:v>
                </c:pt>
                <c:pt idx="6351">
                  <c:v>4.5658471991144818E-2</c:v>
                </c:pt>
                <c:pt idx="6352">
                  <c:v>4.5658471991144818E-2</c:v>
                </c:pt>
                <c:pt idx="6353">
                  <c:v>4.5658471991144818E-2</c:v>
                </c:pt>
                <c:pt idx="6354">
                  <c:v>4.5658471991144818E-2</c:v>
                </c:pt>
                <c:pt idx="6355">
                  <c:v>4.5658471991144818E-2</c:v>
                </c:pt>
                <c:pt idx="6356">
                  <c:v>4.5658471991144818E-2</c:v>
                </c:pt>
                <c:pt idx="6357">
                  <c:v>4.5658471991144818E-2</c:v>
                </c:pt>
                <c:pt idx="6358">
                  <c:v>4.5658471991144818E-2</c:v>
                </c:pt>
                <c:pt idx="6359">
                  <c:v>4.5658471991144818E-2</c:v>
                </c:pt>
                <c:pt idx="6360">
                  <c:v>4.5658471991144818E-2</c:v>
                </c:pt>
                <c:pt idx="6361">
                  <c:v>4.5658471991144818E-2</c:v>
                </c:pt>
                <c:pt idx="6362">
                  <c:v>4.5658471991144818E-2</c:v>
                </c:pt>
                <c:pt idx="6363">
                  <c:v>4.5658471991144818E-2</c:v>
                </c:pt>
                <c:pt idx="6364">
                  <c:v>4.5658471991144818E-2</c:v>
                </c:pt>
                <c:pt idx="6365">
                  <c:v>4.5658471991144818E-2</c:v>
                </c:pt>
                <c:pt idx="6366">
                  <c:v>4.5658471991144818E-2</c:v>
                </c:pt>
                <c:pt idx="6367">
                  <c:v>4.5658471991144818E-2</c:v>
                </c:pt>
                <c:pt idx="6368">
                  <c:v>4.5658471991144818E-2</c:v>
                </c:pt>
                <c:pt idx="6369">
                  <c:v>4.5658471991144818E-2</c:v>
                </c:pt>
                <c:pt idx="6370">
                  <c:v>4.5658471991144818E-2</c:v>
                </c:pt>
                <c:pt idx="6371">
                  <c:v>4.5658471991144818E-2</c:v>
                </c:pt>
                <c:pt idx="6372">
                  <c:v>4.5658471991144818E-2</c:v>
                </c:pt>
                <c:pt idx="6373">
                  <c:v>4.5658471991144818E-2</c:v>
                </c:pt>
                <c:pt idx="6374">
                  <c:v>4.5658471991144818E-2</c:v>
                </c:pt>
                <c:pt idx="6375">
                  <c:v>4.5658471991144818E-2</c:v>
                </c:pt>
                <c:pt idx="6376">
                  <c:v>4.5658471991144818E-2</c:v>
                </c:pt>
                <c:pt idx="6377">
                  <c:v>4.5658471991144818E-2</c:v>
                </c:pt>
                <c:pt idx="6378">
                  <c:v>4.5658471991144818E-2</c:v>
                </c:pt>
                <c:pt idx="6379">
                  <c:v>4.5658471991144818E-2</c:v>
                </c:pt>
                <c:pt idx="6380">
                  <c:v>4.5658471991144818E-2</c:v>
                </c:pt>
                <c:pt idx="6381">
                  <c:v>4.5658471991144818E-2</c:v>
                </c:pt>
                <c:pt idx="6382">
                  <c:v>4.5658471991144818E-2</c:v>
                </c:pt>
                <c:pt idx="6383">
                  <c:v>4.5658471991144818E-2</c:v>
                </c:pt>
                <c:pt idx="6384">
                  <c:v>4.5658471991144818E-2</c:v>
                </c:pt>
                <c:pt idx="6385">
                  <c:v>4.5658471991144818E-2</c:v>
                </c:pt>
                <c:pt idx="6386">
                  <c:v>4.5658471991144818E-2</c:v>
                </c:pt>
                <c:pt idx="6387">
                  <c:v>4.5658471991144818E-2</c:v>
                </c:pt>
                <c:pt idx="6388">
                  <c:v>4.5658471991144818E-2</c:v>
                </c:pt>
                <c:pt idx="6389">
                  <c:v>4.5658471991144818E-2</c:v>
                </c:pt>
                <c:pt idx="6390">
                  <c:v>4.5658471991144818E-2</c:v>
                </c:pt>
                <c:pt idx="6391">
                  <c:v>4.5658471991144818E-2</c:v>
                </c:pt>
                <c:pt idx="6392">
                  <c:v>4.5658471991144818E-2</c:v>
                </c:pt>
                <c:pt idx="6393">
                  <c:v>4.5658471991144818E-2</c:v>
                </c:pt>
                <c:pt idx="6394">
                  <c:v>4.5658471991144818E-2</c:v>
                </c:pt>
                <c:pt idx="6395">
                  <c:v>4.5658471991144818E-2</c:v>
                </c:pt>
                <c:pt idx="6396">
                  <c:v>4.5658471991144818E-2</c:v>
                </c:pt>
                <c:pt idx="6397">
                  <c:v>4.5658471991144818E-2</c:v>
                </c:pt>
                <c:pt idx="6398">
                  <c:v>4.5658471991144818E-2</c:v>
                </c:pt>
                <c:pt idx="6399">
                  <c:v>4.5658471991144818E-2</c:v>
                </c:pt>
                <c:pt idx="6400">
                  <c:v>4.5658471991144818E-2</c:v>
                </c:pt>
                <c:pt idx="6401">
                  <c:v>4.5658471991144818E-2</c:v>
                </c:pt>
                <c:pt idx="6402">
                  <c:v>4.5658471991144818E-2</c:v>
                </c:pt>
                <c:pt idx="6403">
                  <c:v>4.5658471991144818E-2</c:v>
                </c:pt>
                <c:pt idx="6404">
                  <c:v>4.5658471991144818E-2</c:v>
                </c:pt>
                <c:pt idx="6405">
                  <c:v>4.5658471991144818E-2</c:v>
                </c:pt>
                <c:pt idx="6406">
                  <c:v>4.5658471991144818E-2</c:v>
                </c:pt>
                <c:pt idx="6407">
                  <c:v>4.5658471991144818E-2</c:v>
                </c:pt>
                <c:pt idx="6408">
                  <c:v>4.5658471991144818E-2</c:v>
                </c:pt>
                <c:pt idx="6409">
                  <c:v>4.5658471991144818E-2</c:v>
                </c:pt>
                <c:pt idx="6410">
                  <c:v>4.5658471991144818E-2</c:v>
                </c:pt>
                <c:pt idx="6411">
                  <c:v>4.5658471991144818E-2</c:v>
                </c:pt>
                <c:pt idx="6412">
                  <c:v>4.5658471991144818E-2</c:v>
                </c:pt>
                <c:pt idx="6413">
                  <c:v>4.5658471991144818E-2</c:v>
                </c:pt>
                <c:pt idx="6414">
                  <c:v>4.5658471991144818E-2</c:v>
                </c:pt>
                <c:pt idx="6415">
                  <c:v>4.5658471991144818E-2</c:v>
                </c:pt>
                <c:pt idx="6416">
                  <c:v>4.5658471991144818E-2</c:v>
                </c:pt>
                <c:pt idx="6417">
                  <c:v>4.5658471991144818E-2</c:v>
                </c:pt>
                <c:pt idx="6418">
                  <c:v>4.5658471991144818E-2</c:v>
                </c:pt>
                <c:pt idx="6419">
                  <c:v>4.5658471991144818E-2</c:v>
                </c:pt>
                <c:pt idx="6420">
                  <c:v>4.5658471991144818E-2</c:v>
                </c:pt>
                <c:pt idx="6421">
                  <c:v>4.5658471991144818E-2</c:v>
                </c:pt>
                <c:pt idx="6422">
                  <c:v>4.5658471991144818E-2</c:v>
                </c:pt>
                <c:pt idx="6423">
                  <c:v>4.5658471991144818E-2</c:v>
                </c:pt>
                <c:pt idx="6424">
                  <c:v>4.5658471991144818E-2</c:v>
                </c:pt>
                <c:pt idx="6425">
                  <c:v>4.5658471991144818E-2</c:v>
                </c:pt>
                <c:pt idx="6426">
                  <c:v>4.5658471991144818E-2</c:v>
                </c:pt>
                <c:pt idx="6427">
                  <c:v>4.5658471991144818E-2</c:v>
                </c:pt>
                <c:pt idx="6428">
                  <c:v>4.5658471991144818E-2</c:v>
                </c:pt>
                <c:pt idx="6429">
                  <c:v>4.5658471991144818E-2</c:v>
                </c:pt>
                <c:pt idx="6430">
                  <c:v>4.5658471991144818E-2</c:v>
                </c:pt>
                <c:pt idx="6431">
                  <c:v>4.5658471991144818E-2</c:v>
                </c:pt>
                <c:pt idx="6432">
                  <c:v>4.5658471991144818E-2</c:v>
                </c:pt>
                <c:pt idx="6433">
                  <c:v>4.5658471991144818E-2</c:v>
                </c:pt>
                <c:pt idx="6434">
                  <c:v>4.5658471991144818E-2</c:v>
                </c:pt>
                <c:pt idx="6435">
                  <c:v>4.5658471991144818E-2</c:v>
                </c:pt>
                <c:pt idx="6436">
                  <c:v>4.5658471991144818E-2</c:v>
                </c:pt>
                <c:pt idx="6437">
                  <c:v>4.5658471991144818E-2</c:v>
                </c:pt>
                <c:pt idx="6438">
                  <c:v>4.5658471991144818E-2</c:v>
                </c:pt>
                <c:pt idx="6439">
                  <c:v>4.5658471991144818E-2</c:v>
                </c:pt>
                <c:pt idx="6440">
                  <c:v>4.5658471991144818E-2</c:v>
                </c:pt>
                <c:pt idx="6441">
                  <c:v>4.5658471991144818E-2</c:v>
                </c:pt>
                <c:pt idx="6442">
                  <c:v>4.5658471991144818E-2</c:v>
                </c:pt>
                <c:pt idx="6443">
                  <c:v>4.5658471991144818E-2</c:v>
                </c:pt>
                <c:pt idx="6444">
                  <c:v>4.5658471991144818E-2</c:v>
                </c:pt>
                <c:pt idx="6445">
                  <c:v>4.5658471991144818E-2</c:v>
                </c:pt>
                <c:pt idx="6446">
                  <c:v>4.5658471991144818E-2</c:v>
                </c:pt>
                <c:pt idx="6447">
                  <c:v>4.5658471991144818E-2</c:v>
                </c:pt>
                <c:pt idx="6448">
                  <c:v>4.5658471991144818E-2</c:v>
                </c:pt>
                <c:pt idx="6449">
                  <c:v>4.5658471991144818E-2</c:v>
                </c:pt>
                <c:pt idx="6450">
                  <c:v>4.5658471991144818E-2</c:v>
                </c:pt>
                <c:pt idx="6451">
                  <c:v>4.5658471991144818E-2</c:v>
                </c:pt>
                <c:pt idx="6452">
                  <c:v>4.5658471991144818E-2</c:v>
                </c:pt>
                <c:pt idx="6453">
                  <c:v>4.5658471991144818E-2</c:v>
                </c:pt>
                <c:pt idx="6454">
                  <c:v>4.5658471991144818E-2</c:v>
                </c:pt>
                <c:pt idx="6455">
                  <c:v>4.5658471991144818E-2</c:v>
                </c:pt>
                <c:pt idx="6456">
                  <c:v>4.5658471991144818E-2</c:v>
                </c:pt>
                <c:pt idx="6457">
                  <c:v>4.5658471991144818E-2</c:v>
                </c:pt>
                <c:pt idx="6458">
                  <c:v>4.5658471991144818E-2</c:v>
                </c:pt>
                <c:pt idx="6459">
                  <c:v>4.5658471991144818E-2</c:v>
                </c:pt>
                <c:pt idx="6460">
                  <c:v>4.5658471991144818E-2</c:v>
                </c:pt>
                <c:pt idx="6461">
                  <c:v>4.5658471991144818E-2</c:v>
                </c:pt>
                <c:pt idx="6462">
                  <c:v>4.5658471991144818E-2</c:v>
                </c:pt>
                <c:pt idx="6463">
                  <c:v>4.5658471991144818E-2</c:v>
                </c:pt>
                <c:pt idx="6464">
                  <c:v>4.5658471991144818E-2</c:v>
                </c:pt>
                <c:pt idx="6465">
                  <c:v>4.5658471991144818E-2</c:v>
                </c:pt>
                <c:pt idx="6466">
                  <c:v>4.5658471991144818E-2</c:v>
                </c:pt>
                <c:pt idx="6467">
                  <c:v>4.5658471991144818E-2</c:v>
                </c:pt>
                <c:pt idx="6468">
                  <c:v>4.5658471991144818E-2</c:v>
                </c:pt>
                <c:pt idx="6469">
                  <c:v>4.5658471991144818E-2</c:v>
                </c:pt>
                <c:pt idx="6470">
                  <c:v>4.5658471991144818E-2</c:v>
                </c:pt>
                <c:pt idx="6471">
                  <c:v>4.5658471991144818E-2</c:v>
                </c:pt>
                <c:pt idx="6472">
                  <c:v>4.5658471991144818E-2</c:v>
                </c:pt>
                <c:pt idx="6473">
                  <c:v>4.5658471991144818E-2</c:v>
                </c:pt>
                <c:pt idx="6474">
                  <c:v>4.5658471991144818E-2</c:v>
                </c:pt>
                <c:pt idx="6475">
                  <c:v>4.5658471991144818E-2</c:v>
                </c:pt>
                <c:pt idx="6476">
                  <c:v>4.5658471991144818E-2</c:v>
                </c:pt>
                <c:pt idx="6477">
                  <c:v>4.5658471991144818E-2</c:v>
                </c:pt>
                <c:pt idx="6478">
                  <c:v>4.5658471991144818E-2</c:v>
                </c:pt>
                <c:pt idx="6479">
                  <c:v>4.5658471991144818E-2</c:v>
                </c:pt>
                <c:pt idx="6480">
                  <c:v>4.5658471991144818E-2</c:v>
                </c:pt>
                <c:pt idx="6481">
                  <c:v>4.5658471991144818E-2</c:v>
                </c:pt>
                <c:pt idx="6482">
                  <c:v>4.5658471991144818E-2</c:v>
                </c:pt>
                <c:pt idx="6483">
                  <c:v>4.5658471991144818E-2</c:v>
                </c:pt>
                <c:pt idx="6484">
                  <c:v>4.5658471991144818E-2</c:v>
                </c:pt>
                <c:pt idx="6485">
                  <c:v>4.5658471991144818E-2</c:v>
                </c:pt>
                <c:pt idx="6486">
                  <c:v>4.5658471991144818E-2</c:v>
                </c:pt>
                <c:pt idx="6487">
                  <c:v>4.5658471991144818E-2</c:v>
                </c:pt>
                <c:pt idx="6488">
                  <c:v>4.5658471991144818E-2</c:v>
                </c:pt>
                <c:pt idx="6489">
                  <c:v>4.5658471991144818E-2</c:v>
                </c:pt>
                <c:pt idx="6490">
                  <c:v>4.5658471991144818E-2</c:v>
                </c:pt>
                <c:pt idx="6491">
                  <c:v>4.5658471991144818E-2</c:v>
                </c:pt>
                <c:pt idx="6492">
                  <c:v>4.5658471991144818E-2</c:v>
                </c:pt>
                <c:pt idx="6493">
                  <c:v>4.5658471991144818E-2</c:v>
                </c:pt>
                <c:pt idx="6494">
                  <c:v>4.5658471991144818E-2</c:v>
                </c:pt>
                <c:pt idx="6495">
                  <c:v>4.5658471991144818E-2</c:v>
                </c:pt>
                <c:pt idx="6496">
                  <c:v>4.5658471991144818E-2</c:v>
                </c:pt>
                <c:pt idx="6497">
                  <c:v>4.5658471991144818E-2</c:v>
                </c:pt>
                <c:pt idx="6498">
                  <c:v>4.5658471991144818E-2</c:v>
                </c:pt>
                <c:pt idx="6499">
                  <c:v>4.5658471991144818E-2</c:v>
                </c:pt>
                <c:pt idx="6500">
                  <c:v>4.5658471991144818E-2</c:v>
                </c:pt>
                <c:pt idx="6501">
                  <c:v>4.5658471991144818E-2</c:v>
                </c:pt>
                <c:pt idx="6502">
                  <c:v>4.5658471991144818E-2</c:v>
                </c:pt>
                <c:pt idx="6503">
                  <c:v>4.5658471991144818E-2</c:v>
                </c:pt>
                <c:pt idx="6504">
                  <c:v>4.5658471991144818E-2</c:v>
                </c:pt>
                <c:pt idx="6505">
                  <c:v>4.5658471991144818E-2</c:v>
                </c:pt>
                <c:pt idx="6506">
                  <c:v>4.5658471991144818E-2</c:v>
                </c:pt>
                <c:pt idx="6507">
                  <c:v>4.5658471991144818E-2</c:v>
                </c:pt>
                <c:pt idx="6508">
                  <c:v>4.5658471991144818E-2</c:v>
                </c:pt>
                <c:pt idx="6509">
                  <c:v>4.5658471991144818E-2</c:v>
                </c:pt>
                <c:pt idx="6510">
                  <c:v>4.5658471991144818E-2</c:v>
                </c:pt>
                <c:pt idx="6511">
                  <c:v>4.5658471991144818E-2</c:v>
                </c:pt>
                <c:pt idx="6512">
                  <c:v>4.5658471991144818E-2</c:v>
                </c:pt>
                <c:pt idx="6513">
                  <c:v>4.5658471991144818E-2</c:v>
                </c:pt>
                <c:pt idx="6514">
                  <c:v>4.5658471991144818E-2</c:v>
                </c:pt>
                <c:pt idx="6515">
                  <c:v>4.5658471991144818E-2</c:v>
                </c:pt>
                <c:pt idx="6516">
                  <c:v>4.5658471991144818E-2</c:v>
                </c:pt>
                <c:pt idx="6517">
                  <c:v>4.5658471991144818E-2</c:v>
                </c:pt>
                <c:pt idx="6518">
                  <c:v>4.5658471991144818E-2</c:v>
                </c:pt>
                <c:pt idx="6519">
                  <c:v>4.5658471991144818E-2</c:v>
                </c:pt>
                <c:pt idx="6520">
                  <c:v>4.5658471991144818E-2</c:v>
                </c:pt>
                <c:pt idx="6521">
                  <c:v>4.5658471991144818E-2</c:v>
                </c:pt>
                <c:pt idx="6522">
                  <c:v>4.5658471991144818E-2</c:v>
                </c:pt>
                <c:pt idx="6523">
                  <c:v>4.5658471991144818E-2</c:v>
                </c:pt>
                <c:pt idx="6524">
                  <c:v>4.5658471991144818E-2</c:v>
                </c:pt>
                <c:pt idx="6525">
                  <c:v>4.5658471991144818E-2</c:v>
                </c:pt>
                <c:pt idx="6526">
                  <c:v>4.5658471991144818E-2</c:v>
                </c:pt>
                <c:pt idx="6527">
                  <c:v>4.5658471991144818E-2</c:v>
                </c:pt>
                <c:pt idx="6528">
                  <c:v>4.5658471991144818E-2</c:v>
                </c:pt>
                <c:pt idx="6529">
                  <c:v>4.5658471991144818E-2</c:v>
                </c:pt>
                <c:pt idx="6530">
                  <c:v>4.5658471991144818E-2</c:v>
                </c:pt>
                <c:pt idx="6531">
                  <c:v>4.5658471991144818E-2</c:v>
                </c:pt>
                <c:pt idx="6532">
                  <c:v>4.5658471991144818E-2</c:v>
                </c:pt>
                <c:pt idx="6533">
                  <c:v>4.5658471991144818E-2</c:v>
                </c:pt>
                <c:pt idx="6534">
                  <c:v>4.5658471991144818E-2</c:v>
                </c:pt>
                <c:pt idx="6535">
                  <c:v>4.5658471991144818E-2</c:v>
                </c:pt>
                <c:pt idx="6536">
                  <c:v>4.5658471991144818E-2</c:v>
                </c:pt>
                <c:pt idx="6537">
                  <c:v>4.5658471991144818E-2</c:v>
                </c:pt>
                <c:pt idx="6538">
                  <c:v>4.5658471991144818E-2</c:v>
                </c:pt>
                <c:pt idx="6539">
                  <c:v>4.5658471991144818E-2</c:v>
                </c:pt>
                <c:pt idx="6540">
                  <c:v>4.5658471991144818E-2</c:v>
                </c:pt>
                <c:pt idx="6541">
                  <c:v>4.5658471991144818E-2</c:v>
                </c:pt>
                <c:pt idx="6542">
                  <c:v>4.5658471991144818E-2</c:v>
                </c:pt>
                <c:pt idx="6543">
                  <c:v>4.5658471991144818E-2</c:v>
                </c:pt>
                <c:pt idx="6544">
                  <c:v>4.5658471991144818E-2</c:v>
                </c:pt>
                <c:pt idx="6545">
                  <c:v>4.5658471991144818E-2</c:v>
                </c:pt>
                <c:pt idx="6546">
                  <c:v>4.5658471991144818E-2</c:v>
                </c:pt>
                <c:pt idx="6547">
                  <c:v>4.5658471991144818E-2</c:v>
                </c:pt>
                <c:pt idx="6548">
                  <c:v>4.5658471991144818E-2</c:v>
                </c:pt>
                <c:pt idx="6549">
                  <c:v>4.5658471991144818E-2</c:v>
                </c:pt>
                <c:pt idx="6550">
                  <c:v>4.5658471991144818E-2</c:v>
                </c:pt>
                <c:pt idx="6551">
                  <c:v>4.5658471991144818E-2</c:v>
                </c:pt>
                <c:pt idx="6552">
                  <c:v>4.5658471991144818E-2</c:v>
                </c:pt>
                <c:pt idx="6553">
                  <c:v>4.5658471991144818E-2</c:v>
                </c:pt>
                <c:pt idx="6554">
                  <c:v>4.5658471991144818E-2</c:v>
                </c:pt>
                <c:pt idx="6555">
                  <c:v>4.5658471991144818E-2</c:v>
                </c:pt>
                <c:pt idx="6556">
                  <c:v>4.5658471991144818E-2</c:v>
                </c:pt>
                <c:pt idx="6557">
                  <c:v>4.5658471991144818E-2</c:v>
                </c:pt>
                <c:pt idx="6558">
                  <c:v>4.5658471991144818E-2</c:v>
                </c:pt>
                <c:pt idx="6559">
                  <c:v>3.5928487146259763E-2</c:v>
                </c:pt>
                <c:pt idx="6560">
                  <c:v>3.5928487146259763E-2</c:v>
                </c:pt>
                <c:pt idx="6561">
                  <c:v>3.5928487146259763E-2</c:v>
                </c:pt>
                <c:pt idx="6562">
                  <c:v>3.5928487146259763E-2</c:v>
                </c:pt>
                <c:pt idx="6563">
                  <c:v>3.5928487146259763E-2</c:v>
                </c:pt>
                <c:pt idx="6564">
                  <c:v>3.5928487146259763E-2</c:v>
                </c:pt>
                <c:pt idx="6565">
                  <c:v>3.5928487146259763E-2</c:v>
                </c:pt>
                <c:pt idx="6566">
                  <c:v>3.5928487146259763E-2</c:v>
                </c:pt>
                <c:pt idx="6567">
                  <c:v>3.5928487146259763E-2</c:v>
                </c:pt>
                <c:pt idx="6568">
                  <c:v>3.5928487146259763E-2</c:v>
                </c:pt>
                <c:pt idx="6569">
                  <c:v>3.5928487146259763E-2</c:v>
                </c:pt>
                <c:pt idx="6570">
                  <c:v>3.5928487146259763E-2</c:v>
                </c:pt>
                <c:pt idx="6571">
                  <c:v>3.5928487146259763E-2</c:v>
                </c:pt>
                <c:pt idx="6572">
                  <c:v>3.5928487146259763E-2</c:v>
                </c:pt>
                <c:pt idx="6573">
                  <c:v>3.5928487146259763E-2</c:v>
                </c:pt>
                <c:pt idx="6574">
                  <c:v>3.5928487146259763E-2</c:v>
                </c:pt>
                <c:pt idx="6575">
                  <c:v>3.5928487146259763E-2</c:v>
                </c:pt>
                <c:pt idx="6576">
                  <c:v>3.5928487146259763E-2</c:v>
                </c:pt>
                <c:pt idx="6577">
                  <c:v>3.5928487146259763E-2</c:v>
                </c:pt>
                <c:pt idx="6578">
                  <c:v>3.5928487146259763E-2</c:v>
                </c:pt>
                <c:pt idx="6579">
                  <c:v>3.5928487146259763E-2</c:v>
                </c:pt>
                <c:pt idx="6580">
                  <c:v>3.5928487146259763E-2</c:v>
                </c:pt>
                <c:pt idx="6581">
                  <c:v>3.5928487146259763E-2</c:v>
                </c:pt>
                <c:pt idx="6582">
                  <c:v>3.5928487146259763E-2</c:v>
                </c:pt>
                <c:pt idx="6583">
                  <c:v>3.5928487146259763E-2</c:v>
                </c:pt>
                <c:pt idx="6584">
                  <c:v>3.5928487146259763E-2</c:v>
                </c:pt>
                <c:pt idx="6585">
                  <c:v>3.5928487146259763E-2</c:v>
                </c:pt>
                <c:pt idx="6586">
                  <c:v>3.5928487146259763E-2</c:v>
                </c:pt>
                <c:pt idx="6587">
                  <c:v>3.5928487146259763E-2</c:v>
                </c:pt>
                <c:pt idx="6588">
                  <c:v>3.5928487146259763E-2</c:v>
                </c:pt>
                <c:pt idx="6589">
                  <c:v>3.5928487146259763E-2</c:v>
                </c:pt>
                <c:pt idx="6590">
                  <c:v>3.5928487146259763E-2</c:v>
                </c:pt>
                <c:pt idx="6591">
                  <c:v>3.5928487146259763E-2</c:v>
                </c:pt>
                <c:pt idx="6592">
                  <c:v>3.5928487146259763E-2</c:v>
                </c:pt>
                <c:pt idx="6593">
                  <c:v>3.5928487146259763E-2</c:v>
                </c:pt>
                <c:pt idx="6594">
                  <c:v>3.5928487146259763E-2</c:v>
                </c:pt>
                <c:pt idx="6595">
                  <c:v>3.5928487146259763E-2</c:v>
                </c:pt>
                <c:pt idx="6596">
                  <c:v>3.5928487146259763E-2</c:v>
                </c:pt>
                <c:pt idx="6597">
                  <c:v>3.5928487146259763E-2</c:v>
                </c:pt>
                <c:pt idx="6598">
                  <c:v>3.5928487146259763E-2</c:v>
                </c:pt>
                <c:pt idx="6599">
                  <c:v>3.5928487146259763E-2</c:v>
                </c:pt>
                <c:pt idx="6600">
                  <c:v>3.5928487146259763E-2</c:v>
                </c:pt>
                <c:pt idx="6601">
                  <c:v>3.5928487146259763E-2</c:v>
                </c:pt>
                <c:pt idx="6602">
                  <c:v>3.5928487146259763E-2</c:v>
                </c:pt>
                <c:pt idx="6603">
                  <c:v>3.5928487146259763E-2</c:v>
                </c:pt>
                <c:pt idx="6604">
                  <c:v>3.5928487146259763E-2</c:v>
                </c:pt>
                <c:pt idx="6605">
                  <c:v>3.5928487146259763E-2</c:v>
                </c:pt>
                <c:pt idx="6606">
                  <c:v>3.5928487146259763E-2</c:v>
                </c:pt>
                <c:pt idx="6607">
                  <c:v>3.5928487146259763E-2</c:v>
                </c:pt>
                <c:pt idx="6608">
                  <c:v>3.5928487146259763E-2</c:v>
                </c:pt>
                <c:pt idx="6609">
                  <c:v>3.5928487146259763E-2</c:v>
                </c:pt>
                <c:pt idx="6610">
                  <c:v>3.5928487146259763E-2</c:v>
                </c:pt>
                <c:pt idx="6611">
                  <c:v>3.5928487146259763E-2</c:v>
                </c:pt>
                <c:pt idx="6612">
                  <c:v>3.5928487146259763E-2</c:v>
                </c:pt>
                <c:pt idx="6613">
                  <c:v>3.5928487146259763E-2</c:v>
                </c:pt>
                <c:pt idx="6614">
                  <c:v>3.5928487146259763E-2</c:v>
                </c:pt>
                <c:pt idx="6615">
                  <c:v>3.5928487146259763E-2</c:v>
                </c:pt>
                <c:pt idx="6616">
                  <c:v>3.5928487146259763E-2</c:v>
                </c:pt>
                <c:pt idx="6617">
                  <c:v>3.5928487146259763E-2</c:v>
                </c:pt>
                <c:pt idx="6618">
                  <c:v>3.5928487146259763E-2</c:v>
                </c:pt>
                <c:pt idx="6619">
                  <c:v>3.5928487146259763E-2</c:v>
                </c:pt>
                <c:pt idx="6620">
                  <c:v>3.5928487146259763E-2</c:v>
                </c:pt>
                <c:pt idx="6621">
                  <c:v>3.5928487146259763E-2</c:v>
                </c:pt>
                <c:pt idx="6622">
                  <c:v>3.5928487146259763E-2</c:v>
                </c:pt>
                <c:pt idx="6623">
                  <c:v>3.5928487146259763E-2</c:v>
                </c:pt>
                <c:pt idx="6624">
                  <c:v>3.5928487146259763E-2</c:v>
                </c:pt>
                <c:pt idx="6625">
                  <c:v>3.5928487146259763E-2</c:v>
                </c:pt>
                <c:pt idx="6626">
                  <c:v>3.5928487146259763E-2</c:v>
                </c:pt>
                <c:pt idx="6627">
                  <c:v>3.5928487146259763E-2</c:v>
                </c:pt>
                <c:pt idx="6628">
                  <c:v>3.5928487146259763E-2</c:v>
                </c:pt>
                <c:pt idx="6629">
                  <c:v>3.5928487146259763E-2</c:v>
                </c:pt>
                <c:pt idx="6630">
                  <c:v>3.5928487146259763E-2</c:v>
                </c:pt>
                <c:pt idx="6631">
                  <c:v>3.5928487146259763E-2</c:v>
                </c:pt>
                <c:pt idx="6632">
                  <c:v>3.5928487146259763E-2</c:v>
                </c:pt>
                <c:pt idx="6633">
                  <c:v>3.5928487146259763E-2</c:v>
                </c:pt>
                <c:pt idx="6634">
                  <c:v>3.5928487146259763E-2</c:v>
                </c:pt>
                <c:pt idx="6635">
                  <c:v>3.5928487146259763E-2</c:v>
                </c:pt>
                <c:pt idx="6636">
                  <c:v>3.5928487146259763E-2</c:v>
                </c:pt>
                <c:pt idx="6637">
                  <c:v>3.5928487146259763E-2</c:v>
                </c:pt>
                <c:pt idx="6638">
                  <c:v>3.5928487146259763E-2</c:v>
                </c:pt>
                <c:pt idx="6639">
                  <c:v>3.5928487146259763E-2</c:v>
                </c:pt>
                <c:pt idx="6640">
                  <c:v>3.5928487146259763E-2</c:v>
                </c:pt>
                <c:pt idx="6641">
                  <c:v>3.5928487146259763E-2</c:v>
                </c:pt>
                <c:pt idx="6642">
                  <c:v>3.5928487146259763E-2</c:v>
                </c:pt>
                <c:pt idx="6643">
                  <c:v>3.5928487146259763E-2</c:v>
                </c:pt>
                <c:pt idx="6644">
                  <c:v>3.5928487146259763E-2</c:v>
                </c:pt>
                <c:pt idx="6645">
                  <c:v>3.5928487146259763E-2</c:v>
                </c:pt>
                <c:pt idx="6646">
                  <c:v>3.5928487146259763E-2</c:v>
                </c:pt>
                <c:pt idx="6647">
                  <c:v>3.5928487146259763E-2</c:v>
                </c:pt>
                <c:pt idx="6648">
                  <c:v>3.5928487146259763E-2</c:v>
                </c:pt>
                <c:pt idx="6649">
                  <c:v>3.5928487146259763E-2</c:v>
                </c:pt>
                <c:pt idx="6650">
                  <c:v>3.5928487146259763E-2</c:v>
                </c:pt>
                <c:pt idx="6651">
                  <c:v>3.5928487146259763E-2</c:v>
                </c:pt>
                <c:pt idx="6652">
                  <c:v>3.5928487146259763E-2</c:v>
                </c:pt>
                <c:pt idx="6653">
                  <c:v>3.5928487146259763E-2</c:v>
                </c:pt>
                <c:pt idx="6654">
                  <c:v>3.5928487146259763E-2</c:v>
                </c:pt>
                <c:pt idx="6655">
                  <c:v>3.5928487146259763E-2</c:v>
                </c:pt>
                <c:pt idx="6656">
                  <c:v>3.5928487146259763E-2</c:v>
                </c:pt>
                <c:pt idx="6657">
                  <c:v>3.5928487146259763E-2</c:v>
                </c:pt>
                <c:pt idx="6658">
                  <c:v>3.5928487146259763E-2</c:v>
                </c:pt>
                <c:pt idx="6659">
                  <c:v>3.5928487146259763E-2</c:v>
                </c:pt>
                <c:pt idx="6660">
                  <c:v>3.5928487146259763E-2</c:v>
                </c:pt>
                <c:pt idx="6661">
                  <c:v>3.5928487146259763E-2</c:v>
                </c:pt>
                <c:pt idx="6662">
                  <c:v>3.5928487146259763E-2</c:v>
                </c:pt>
                <c:pt idx="6663">
                  <c:v>3.5928487146259763E-2</c:v>
                </c:pt>
                <c:pt idx="6664">
                  <c:v>3.5928487146259763E-2</c:v>
                </c:pt>
                <c:pt idx="6665">
                  <c:v>3.5928487146259763E-2</c:v>
                </c:pt>
                <c:pt idx="6666">
                  <c:v>3.5928487146259763E-2</c:v>
                </c:pt>
                <c:pt idx="6667">
                  <c:v>3.5928487146259763E-2</c:v>
                </c:pt>
                <c:pt idx="6668">
                  <c:v>3.5928487146259763E-2</c:v>
                </c:pt>
                <c:pt idx="6669">
                  <c:v>3.5928487146259763E-2</c:v>
                </c:pt>
                <c:pt idx="6670">
                  <c:v>3.5928487146259763E-2</c:v>
                </c:pt>
                <c:pt idx="6671">
                  <c:v>3.5928487146259763E-2</c:v>
                </c:pt>
                <c:pt idx="6672">
                  <c:v>3.5928487146259763E-2</c:v>
                </c:pt>
                <c:pt idx="6673">
                  <c:v>3.5928487146259763E-2</c:v>
                </c:pt>
                <c:pt idx="6674">
                  <c:v>3.5928487146259763E-2</c:v>
                </c:pt>
                <c:pt idx="6675">
                  <c:v>3.5928487146259763E-2</c:v>
                </c:pt>
                <c:pt idx="6676">
                  <c:v>3.5928487146259763E-2</c:v>
                </c:pt>
                <c:pt idx="6677">
                  <c:v>3.5928487146259763E-2</c:v>
                </c:pt>
                <c:pt idx="6678">
                  <c:v>3.5928487146259763E-2</c:v>
                </c:pt>
                <c:pt idx="6679">
                  <c:v>3.5928487146259763E-2</c:v>
                </c:pt>
                <c:pt idx="6680">
                  <c:v>3.5928487146259763E-2</c:v>
                </c:pt>
                <c:pt idx="6681">
                  <c:v>3.5928487146259763E-2</c:v>
                </c:pt>
                <c:pt idx="6682">
                  <c:v>3.5928487146259763E-2</c:v>
                </c:pt>
                <c:pt idx="6683">
                  <c:v>3.5928487146259763E-2</c:v>
                </c:pt>
                <c:pt idx="6684">
                  <c:v>3.5928487146259763E-2</c:v>
                </c:pt>
                <c:pt idx="6685">
                  <c:v>3.5928487146259763E-2</c:v>
                </c:pt>
                <c:pt idx="6686">
                  <c:v>3.5928487146259763E-2</c:v>
                </c:pt>
                <c:pt idx="6687">
                  <c:v>3.5928487146259763E-2</c:v>
                </c:pt>
                <c:pt idx="6688">
                  <c:v>3.5928487146259763E-2</c:v>
                </c:pt>
                <c:pt idx="6689">
                  <c:v>3.5928487146259763E-2</c:v>
                </c:pt>
                <c:pt idx="6690">
                  <c:v>3.5928487146259763E-2</c:v>
                </c:pt>
                <c:pt idx="6691">
                  <c:v>3.5928487146259763E-2</c:v>
                </c:pt>
                <c:pt idx="6692">
                  <c:v>3.5928487146259763E-2</c:v>
                </c:pt>
                <c:pt idx="6693">
                  <c:v>3.5928487146259763E-2</c:v>
                </c:pt>
                <c:pt idx="6694">
                  <c:v>3.5928487146259763E-2</c:v>
                </c:pt>
                <c:pt idx="6695">
                  <c:v>3.5928487146259763E-2</c:v>
                </c:pt>
                <c:pt idx="6696">
                  <c:v>3.5928487146259763E-2</c:v>
                </c:pt>
                <c:pt idx="6697">
                  <c:v>3.5928487146259763E-2</c:v>
                </c:pt>
                <c:pt idx="6698">
                  <c:v>3.5928487146259763E-2</c:v>
                </c:pt>
                <c:pt idx="6699">
                  <c:v>3.5928487146259763E-2</c:v>
                </c:pt>
                <c:pt idx="6700">
                  <c:v>3.5928487146259763E-2</c:v>
                </c:pt>
                <c:pt idx="6701">
                  <c:v>3.5928487146259763E-2</c:v>
                </c:pt>
                <c:pt idx="6702">
                  <c:v>3.5928487146259763E-2</c:v>
                </c:pt>
                <c:pt idx="6703">
                  <c:v>3.5928487146259763E-2</c:v>
                </c:pt>
                <c:pt idx="6704">
                  <c:v>3.5928487146259763E-2</c:v>
                </c:pt>
                <c:pt idx="6705">
                  <c:v>3.5928487146259763E-2</c:v>
                </c:pt>
                <c:pt idx="6706">
                  <c:v>3.5928487146259763E-2</c:v>
                </c:pt>
                <c:pt idx="6707">
                  <c:v>3.5928487146259763E-2</c:v>
                </c:pt>
                <c:pt idx="6708">
                  <c:v>3.5928487146259763E-2</c:v>
                </c:pt>
                <c:pt idx="6709">
                  <c:v>3.5928487146259763E-2</c:v>
                </c:pt>
                <c:pt idx="6710">
                  <c:v>3.5928487146259763E-2</c:v>
                </c:pt>
                <c:pt idx="6711">
                  <c:v>3.5928487146259763E-2</c:v>
                </c:pt>
                <c:pt idx="6712">
                  <c:v>3.5928487146259763E-2</c:v>
                </c:pt>
                <c:pt idx="6713">
                  <c:v>3.5928487146259763E-2</c:v>
                </c:pt>
                <c:pt idx="6714">
                  <c:v>3.5928487146259763E-2</c:v>
                </c:pt>
                <c:pt idx="6715">
                  <c:v>3.5928487146259763E-2</c:v>
                </c:pt>
                <c:pt idx="6716">
                  <c:v>3.5928487146259763E-2</c:v>
                </c:pt>
                <c:pt idx="6717">
                  <c:v>3.5928487146259763E-2</c:v>
                </c:pt>
                <c:pt idx="6718">
                  <c:v>3.5928487146259763E-2</c:v>
                </c:pt>
                <c:pt idx="6719">
                  <c:v>3.5928487146259763E-2</c:v>
                </c:pt>
                <c:pt idx="6720">
                  <c:v>3.5928487146259763E-2</c:v>
                </c:pt>
                <c:pt idx="6721">
                  <c:v>3.5928487146259763E-2</c:v>
                </c:pt>
                <c:pt idx="6722">
                  <c:v>3.5928487146259763E-2</c:v>
                </c:pt>
                <c:pt idx="6723">
                  <c:v>3.5928487146259763E-2</c:v>
                </c:pt>
                <c:pt idx="6724">
                  <c:v>3.5928487146259763E-2</c:v>
                </c:pt>
                <c:pt idx="6725">
                  <c:v>3.5928487146259763E-2</c:v>
                </c:pt>
                <c:pt idx="6726">
                  <c:v>3.5928487146259763E-2</c:v>
                </c:pt>
                <c:pt idx="6727">
                  <c:v>3.5928487146259763E-2</c:v>
                </c:pt>
                <c:pt idx="6728">
                  <c:v>3.5928487146259763E-2</c:v>
                </c:pt>
                <c:pt idx="6729">
                  <c:v>3.5928487146259763E-2</c:v>
                </c:pt>
                <c:pt idx="6730">
                  <c:v>3.5928487146259763E-2</c:v>
                </c:pt>
                <c:pt idx="6731">
                  <c:v>3.5928487146259763E-2</c:v>
                </c:pt>
                <c:pt idx="6732">
                  <c:v>3.5928487146259763E-2</c:v>
                </c:pt>
                <c:pt idx="6733">
                  <c:v>3.5928487146259763E-2</c:v>
                </c:pt>
                <c:pt idx="6734">
                  <c:v>3.5928487146259763E-2</c:v>
                </c:pt>
                <c:pt idx="6735">
                  <c:v>3.5928487146259763E-2</c:v>
                </c:pt>
                <c:pt idx="6736">
                  <c:v>3.5928487146259763E-2</c:v>
                </c:pt>
                <c:pt idx="6737">
                  <c:v>3.5928487146259763E-2</c:v>
                </c:pt>
                <c:pt idx="6738">
                  <c:v>3.5928487146259763E-2</c:v>
                </c:pt>
                <c:pt idx="6739">
                  <c:v>3.5928487146259763E-2</c:v>
                </c:pt>
                <c:pt idx="6740">
                  <c:v>3.5928487146259763E-2</c:v>
                </c:pt>
                <c:pt idx="6741">
                  <c:v>3.5928487146259763E-2</c:v>
                </c:pt>
                <c:pt idx="6742">
                  <c:v>3.5928487146259763E-2</c:v>
                </c:pt>
                <c:pt idx="6743">
                  <c:v>3.5928487146259763E-2</c:v>
                </c:pt>
                <c:pt idx="6744">
                  <c:v>3.5928487146259763E-2</c:v>
                </c:pt>
                <c:pt idx="6745">
                  <c:v>3.5928487146259763E-2</c:v>
                </c:pt>
                <c:pt idx="6746">
                  <c:v>2.807247429844973E-2</c:v>
                </c:pt>
                <c:pt idx="6747">
                  <c:v>2.807247429844973E-2</c:v>
                </c:pt>
                <c:pt idx="6748">
                  <c:v>2.807247429844973E-2</c:v>
                </c:pt>
                <c:pt idx="6749">
                  <c:v>2.807247429844973E-2</c:v>
                </c:pt>
                <c:pt idx="6750">
                  <c:v>2.807247429844973E-2</c:v>
                </c:pt>
                <c:pt idx="6751">
                  <c:v>2.807247429844973E-2</c:v>
                </c:pt>
                <c:pt idx="6752">
                  <c:v>2.807247429844973E-2</c:v>
                </c:pt>
                <c:pt idx="6753">
                  <c:v>2.807247429844973E-2</c:v>
                </c:pt>
                <c:pt idx="6754">
                  <c:v>2.807247429844973E-2</c:v>
                </c:pt>
                <c:pt idx="6755">
                  <c:v>2.807247429844973E-2</c:v>
                </c:pt>
                <c:pt idx="6756">
                  <c:v>2.807247429844973E-2</c:v>
                </c:pt>
                <c:pt idx="6757">
                  <c:v>2.807247429844973E-2</c:v>
                </c:pt>
                <c:pt idx="6758">
                  <c:v>2.807247429844973E-2</c:v>
                </c:pt>
                <c:pt idx="6759">
                  <c:v>2.807247429844973E-2</c:v>
                </c:pt>
                <c:pt idx="6760">
                  <c:v>2.807247429844973E-2</c:v>
                </c:pt>
                <c:pt idx="6761">
                  <c:v>2.807247429844973E-2</c:v>
                </c:pt>
                <c:pt idx="6762">
                  <c:v>2.807247429844973E-2</c:v>
                </c:pt>
                <c:pt idx="6763">
                  <c:v>2.807247429844973E-2</c:v>
                </c:pt>
                <c:pt idx="6764">
                  <c:v>2.807247429844973E-2</c:v>
                </c:pt>
                <c:pt idx="6765">
                  <c:v>2.807247429844973E-2</c:v>
                </c:pt>
                <c:pt idx="6766">
                  <c:v>2.807247429844973E-2</c:v>
                </c:pt>
                <c:pt idx="6767">
                  <c:v>2.807247429844973E-2</c:v>
                </c:pt>
                <c:pt idx="6768">
                  <c:v>2.807247429844973E-2</c:v>
                </c:pt>
                <c:pt idx="6769">
                  <c:v>2.807247429844973E-2</c:v>
                </c:pt>
                <c:pt idx="6770">
                  <c:v>2.807247429844973E-2</c:v>
                </c:pt>
                <c:pt idx="6771">
                  <c:v>2.807247429844973E-2</c:v>
                </c:pt>
                <c:pt idx="6772">
                  <c:v>2.807247429844973E-2</c:v>
                </c:pt>
                <c:pt idx="6773">
                  <c:v>2.807247429844973E-2</c:v>
                </c:pt>
                <c:pt idx="6774">
                  <c:v>2.807247429844973E-2</c:v>
                </c:pt>
                <c:pt idx="6775">
                  <c:v>2.807247429844973E-2</c:v>
                </c:pt>
                <c:pt idx="6776">
                  <c:v>2.807247429844973E-2</c:v>
                </c:pt>
                <c:pt idx="6777">
                  <c:v>2.807247429844973E-2</c:v>
                </c:pt>
                <c:pt idx="6778">
                  <c:v>2.807247429844973E-2</c:v>
                </c:pt>
                <c:pt idx="6779">
                  <c:v>2.807247429844973E-2</c:v>
                </c:pt>
                <c:pt idx="6780">
                  <c:v>2.807247429844973E-2</c:v>
                </c:pt>
                <c:pt idx="6781">
                  <c:v>2.807247429844973E-2</c:v>
                </c:pt>
                <c:pt idx="6782">
                  <c:v>2.807247429844973E-2</c:v>
                </c:pt>
                <c:pt idx="6783">
                  <c:v>2.807247429844973E-2</c:v>
                </c:pt>
                <c:pt idx="6784">
                  <c:v>2.807247429844973E-2</c:v>
                </c:pt>
                <c:pt idx="6785">
                  <c:v>2.807247429844973E-2</c:v>
                </c:pt>
                <c:pt idx="6786">
                  <c:v>2.807247429844973E-2</c:v>
                </c:pt>
                <c:pt idx="6787">
                  <c:v>2.807247429844973E-2</c:v>
                </c:pt>
                <c:pt idx="6788">
                  <c:v>2.807247429844973E-2</c:v>
                </c:pt>
                <c:pt idx="6789">
                  <c:v>2.807247429844973E-2</c:v>
                </c:pt>
                <c:pt idx="6790">
                  <c:v>2.807247429844973E-2</c:v>
                </c:pt>
                <c:pt idx="6791">
                  <c:v>2.807247429844973E-2</c:v>
                </c:pt>
                <c:pt idx="6792">
                  <c:v>2.807247429844973E-2</c:v>
                </c:pt>
                <c:pt idx="6793">
                  <c:v>2.807247429844973E-2</c:v>
                </c:pt>
                <c:pt idx="6794">
                  <c:v>2.807247429844973E-2</c:v>
                </c:pt>
                <c:pt idx="6795">
                  <c:v>2.807247429844973E-2</c:v>
                </c:pt>
                <c:pt idx="6796">
                  <c:v>2.807247429844973E-2</c:v>
                </c:pt>
                <c:pt idx="6797">
                  <c:v>2.807247429844973E-2</c:v>
                </c:pt>
                <c:pt idx="6798">
                  <c:v>2.807247429844973E-2</c:v>
                </c:pt>
                <c:pt idx="6799">
                  <c:v>2.807247429844973E-2</c:v>
                </c:pt>
                <c:pt idx="6800">
                  <c:v>2.807247429844973E-2</c:v>
                </c:pt>
                <c:pt idx="6801">
                  <c:v>2.807247429844973E-2</c:v>
                </c:pt>
                <c:pt idx="6802">
                  <c:v>2.807247429844973E-2</c:v>
                </c:pt>
                <c:pt idx="6803">
                  <c:v>2.807247429844973E-2</c:v>
                </c:pt>
                <c:pt idx="6804">
                  <c:v>2.807247429844973E-2</c:v>
                </c:pt>
                <c:pt idx="6805">
                  <c:v>2.807247429844973E-2</c:v>
                </c:pt>
                <c:pt idx="6806">
                  <c:v>2.807247429844973E-2</c:v>
                </c:pt>
                <c:pt idx="6807">
                  <c:v>2.807247429844973E-2</c:v>
                </c:pt>
                <c:pt idx="6808">
                  <c:v>2.807247429844973E-2</c:v>
                </c:pt>
                <c:pt idx="6809">
                  <c:v>2.807247429844973E-2</c:v>
                </c:pt>
                <c:pt idx="6810">
                  <c:v>2.807247429844973E-2</c:v>
                </c:pt>
                <c:pt idx="6811">
                  <c:v>2.807247429844973E-2</c:v>
                </c:pt>
                <c:pt idx="6812">
                  <c:v>2.807247429844973E-2</c:v>
                </c:pt>
                <c:pt idx="6813">
                  <c:v>2.807247429844973E-2</c:v>
                </c:pt>
                <c:pt idx="6814">
                  <c:v>2.807247429844973E-2</c:v>
                </c:pt>
                <c:pt idx="6815">
                  <c:v>2.807247429844973E-2</c:v>
                </c:pt>
                <c:pt idx="6816">
                  <c:v>2.807247429844973E-2</c:v>
                </c:pt>
                <c:pt idx="6817">
                  <c:v>2.807247429844973E-2</c:v>
                </c:pt>
                <c:pt idx="6818">
                  <c:v>2.807247429844973E-2</c:v>
                </c:pt>
                <c:pt idx="6819">
                  <c:v>2.807247429844973E-2</c:v>
                </c:pt>
                <c:pt idx="6820">
                  <c:v>2.807247429844973E-2</c:v>
                </c:pt>
                <c:pt idx="6821">
                  <c:v>2.807247429844973E-2</c:v>
                </c:pt>
                <c:pt idx="6822">
                  <c:v>2.807247429844973E-2</c:v>
                </c:pt>
                <c:pt idx="6823">
                  <c:v>2.807247429844973E-2</c:v>
                </c:pt>
                <c:pt idx="6824">
                  <c:v>2.807247429844973E-2</c:v>
                </c:pt>
                <c:pt idx="6825">
                  <c:v>2.807247429844973E-2</c:v>
                </c:pt>
                <c:pt idx="6826">
                  <c:v>2.807247429844973E-2</c:v>
                </c:pt>
                <c:pt idx="6827">
                  <c:v>2.807247429844973E-2</c:v>
                </c:pt>
                <c:pt idx="6828">
                  <c:v>2.807247429844973E-2</c:v>
                </c:pt>
                <c:pt idx="6829">
                  <c:v>2.807247429844973E-2</c:v>
                </c:pt>
                <c:pt idx="6830">
                  <c:v>2.807247429844973E-2</c:v>
                </c:pt>
                <c:pt idx="6831">
                  <c:v>2.807247429844973E-2</c:v>
                </c:pt>
                <c:pt idx="6832">
                  <c:v>2.807247429844973E-2</c:v>
                </c:pt>
                <c:pt idx="6833">
                  <c:v>2.807247429844973E-2</c:v>
                </c:pt>
                <c:pt idx="6834">
                  <c:v>2.807247429844973E-2</c:v>
                </c:pt>
                <c:pt idx="6835">
                  <c:v>2.807247429844973E-2</c:v>
                </c:pt>
                <c:pt idx="6836">
                  <c:v>2.807247429844973E-2</c:v>
                </c:pt>
                <c:pt idx="6837">
                  <c:v>2.807247429844973E-2</c:v>
                </c:pt>
                <c:pt idx="6838">
                  <c:v>2.807247429844973E-2</c:v>
                </c:pt>
                <c:pt idx="6839">
                  <c:v>2.807247429844973E-2</c:v>
                </c:pt>
                <c:pt idx="6840">
                  <c:v>2.807247429844973E-2</c:v>
                </c:pt>
                <c:pt idx="6841">
                  <c:v>2.807247429844973E-2</c:v>
                </c:pt>
                <c:pt idx="6842">
                  <c:v>2.807247429844973E-2</c:v>
                </c:pt>
                <c:pt idx="6843">
                  <c:v>2.807247429844973E-2</c:v>
                </c:pt>
                <c:pt idx="6844">
                  <c:v>2.807247429844973E-2</c:v>
                </c:pt>
                <c:pt idx="6845">
                  <c:v>2.807247429844973E-2</c:v>
                </c:pt>
                <c:pt idx="6846">
                  <c:v>2.807247429844973E-2</c:v>
                </c:pt>
                <c:pt idx="6847">
                  <c:v>2.807247429844973E-2</c:v>
                </c:pt>
                <c:pt idx="6848">
                  <c:v>2.807247429844973E-2</c:v>
                </c:pt>
                <c:pt idx="6849">
                  <c:v>2.807247429844973E-2</c:v>
                </c:pt>
                <c:pt idx="6850">
                  <c:v>2.807247429844973E-2</c:v>
                </c:pt>
                <c:pt idx="6851">
                  <c:v>2.807247429844973E-2</c:v>
                </c:pt>
                <c:pt idx="6852">
                  <c:v>2.807247429844973E-2</c:v>
                </c:pt>
                <c:pt idx="6853">
                  <c:v>2.807247429844973E-2</c:v>
                </c:pt>
                <c:pt idx="6854">
                  <c:v>2.807247429844973E-2</c:v>
                </c:pt>
                <c:pt idx="6855">
                  <c:v>2.807247429844973E-2</c:v>
                </c:pt>
                <c:pt idx="6856">
                  <c:v>2.807247429844973E-2</c:v>
                </c:pt>
                <c:pt idx="6857">
                  <c:v>2.807247429844973E-2</c:v>
                </c:pt>
                <c:pt idx="6858">
                  <c:v>2.807247429844973E-2</c:v>
                </c:pt>
                <c:pt idx="6859">
                  <c:v>2.807247429844973E-2</c:v>
                </c:pt>
                <c:pt idx="6860">
                  <c:v>2.807247429844973E-2</c:v>
                </c:pt>
                <c:pt idx="6861">
                  <c:v>2.807247429844973E-2</c:v>
                </c:pt>
                <c:pt idx="6862">
                  <c:v>2.807247429844973E-2</c:v>
                </c:pt>
                <c:pt idx="6863">
                  <c:v>2.807247429844973E-2</c:v>
                </c:pt>
                <c:pt idx="6864">
                  <c:v>2.807247429844973E-2</c:v>
                </c:pt>
                <c:pt idx="6865">
                  <c:v>2.807247429844973E-2</c:v>
                </c:pt>
                <c:pt idx="6866">
                  <c:v>2.807247429844973E-2</c:v>
                </c:pt>
                <c:pt idx="6867">
                  <c:v>2.807247429844973E-2</c:v>
                </c:pt>
                <c:pt idx="6868">
                  <c:v>2.807247429844973E-2</c:v>
                </c:pt>
                <c:pt idx="6869">
                  <c:v>2.807247429844973E-2</c:v>
                </c:pt>
                <c:pt idx="6870">
                  <c:v>2.807247429844973E-2</c:v>
                </c:pt>
                <c:pt idx="6871">
                  <c:v>2.807247429844973E-2</c:v>
                </c:pt>
                <c:pt idx="6872">
                  <c:v>2.807247429844973E-2</c:v>
                </c:pt>
                <c:pt idx="6873">
                  <c:v>2.807247429844973E-2</c:v>
                </c:pt>
                <c:pt idx="6874">
                  <c:v>2.807247429844973E-2</c:v>
                </c:pt>
                <c:pt idx="6875">
                  <c:v>2.807247429844973E-2</c:v>
                </c:pt>
                <c:pt idx="6876">
                  <c:v>2.807247429844973E-2</c:v>
                </c:pt>
                <c:pt idx="6877">
                  <c:v>2.807247429844973E-2</c:v>
                </c:pt>
                <c:pt idx="6878">
                  <c:v>2.807247429844973E-2</c:v>
                </c:pt>
                <c:pt idx="6879">
                  <c:v>2.807247429844973E-2</c:v>
                </c:pt>
                <c:pt idx="6880">
                  <c:v>2.807247429844973E-2</c:v>
                </c:pt>
                <c:pt idx="6881">
                  <c:v>2.807247429844973E-2</c:v>
                </c:pt>
                <c:pt idx="6882">
                  <c:v>2.807247429844973E-2</c:v>
                </c:pt>
                <c:pt idx="6883">
                  <c:v>2.807247429844973E-2</c:v>
                </c:pt>
                <c:pt idx="6884">
                  <c:v>2.807247429844973E-2</c:v>
                </c:pt>
                <c:pt idx="6885">
                  <c:v>2.807247429844973E-2</c:v>
                </c:pt>
                <c:pt idx="6886">
                  <c:v>2.807247429844973E-2</c:v>
                </c:pt>
                <c:pt idx="6887">
                  <c:v>2.807247429844973E-2</c:v>
                </c:pt>
                <c:pt idx="6888">
                  <c:v>2.807247429844973E-2</c:v>
                </c:pt>
                <c:pt idx="6889">
                  <c:v>2.807247429844973E-2</c:v>
                </c:pt>
                <c:pt idx="6890">
                  <c:v>2.807247429844973E-2</c:v>
                </c:pt>
                <c:pt idx="6891">
                  <c:v>2.807247429844973E-2</c:v>
                </c:pt>
                <c:pt idx="6892">
                  <c:v>2.807247429844973E-2</c:v>
                </c:pt>
                <c:pt idx="6893">
                  <c:v>2.807247429844973E-2</c:v>
                </c:pt>
                <c:pt idx="6894">
                  <c:v>2.807247429844973E-2</c:v>
                </c:pt>
                <c:pt idx="6895">
                  <c:v>2.807247429844973E-2</c:v>
                </c:pt>
                <c:pt idx="6896">
                  <c:v>2.807247429844973E-2</c:v>
                </c:pt>
                <c:pt idx="6897">
                  <c:v>2.807247429844973E-2</c:v>
                </c:pt>
                <c:pt idx="6898">
                  <c:v>2.807247429844973E-2</c:v>
                </c:pt>
                <c:pt idx="6899">
                  <c:v>2.807247429844973E-2</c:v>
                </c:pt>
                <c:pt idx="6900">
                  <c:v>2.807247429844973E-2</c:v>
                </c:pt>
                <c:pt idx="6901">
                  <c:v>2.807247429844973E-2</c:v>
                </c:pt>
                <c:pt idx="6902">
                  <c:v>2.807247429844973E-2</c:v>
                </c:pt>
                <c:pt idx="6903">
                  <c:v>2.807247429844973E-2</c:v>
                </c:pt>
                <c:pt idx="6904">
                  <c:v>2.807247429844973E-2</c:v>
                </c:pt>
                <c:pt idx="6905">
                  <c:v>2.807247429844973E-2</c:v>
                </c:pt>
                <c:pt idx="6906">
                  <c:v>2.807247429844973E-2</c:v>
                </c:pt>
                <c:pt idx="6907">
                  <c:v>2.807247429844973E-2</c:v>
                </c:pt>
                <c:pt idx="6908">
                  <c:v>2.807247429844973E-2</c:v>
                </c:pt>
                <c:pt idx="6909">
                  <c:v>2.807247429844973E-2</c:v>
                </c:pt>
                <c:pt idx="6910">
                  <c:v>2.807247429844973E-2</c:v>
                </c:pt>
                <c:pt idx="6911">
                  <c:v>2.807247429844973E-2</c:v>
                </c:pt>
                <c:pt idx="6912">
                  <c:v>2.807247429844973E-2</c:v>
                </c:pt>
                <c:pt idx="6913">
                  <c:v>2.807247429844973E-2</c:v>
                </c:pt>
                <c:pt idx="6914">
                  <c:v>2.807247429844973E-2</c:v>
                </c:pt>
                <c:pt idx="6915">
                  <c:v>2.807247429844973E-2</c:v>
                </c:pt>
                <c:pt idx="6916">
                  <c:v>2.807247429844973E-2</c:v>
                </c:pt>
                <c:pt idx="6917">
                  <c:v>2.807247429844973E-2</c:v>
                </c:pt>
                <c:pt idx="6918">
                  <c:v>2.1178652373249625E-2</c:v>
                </c:pt>
                <c:pt idx="6919">
                  <c:v>2.1178652373249625E-2</c:v>
                </c:pt>
                <c:pt idx="6920">
                  <c:v>2.1178652373249625E-2</c:v>
                </c:pt>
                <c:pt idx="6921">
                  <c:v>2.1178652373249625E-2</c:v>
                </c:pt>
                <c:pt idx="6922">
                  <c:v>2.1178652373249625E-2</c:v>
                </c:pt>
                <c:pt idx="6923">
                  <c:v>2.1178652373249625E-2</c:v>
                </c:pt>
                <c:pt idx="6924">
                  <c:v>2.1178652373249625E-2</c:v>
                </c:pt>
                <c:pt idx="6925">
                  <c:v>2.1178652373249625E-2</c:v>
                </c:pt>
                <c:pt idx="6926">
                  <c:v>2.1178652373249625E-2</c:v>
                </c:pt>
                <c:pt idx="6927">
                  <c:v>2.1178652373249625E-2</c:v>
                </c:pt>
                <c:pt idx="6928">
                  <c:v>2.1178652373249625E-2</c:v>
                </c:pt>
                <c:pt idx="6929">
                  <c:v>2.1178652373249625E-2</c:v>
                </c:pt>
                <c:pt idx="6930">
                  <c:v>2.1178652373249625E-2</c:v>
                </c:pt>
                <c:pt idx="6931">
                  <c:v>2.1178652373249625E-2</c:v>
                </c:pt>
                <c:pt idx="6932">
                  <c:v>2.1178652373249625E-2</c:v>
                </c:pt>
                <c:pt idx="6933">
                  <c:v>2.1178652373249625E-2</c:v>
                </c:pt>
                <c:pt idx="6934">
                  <c:v>2.1178652373249625E-2</c:v>
                </c:pt>
                <c:pt idx="6935">
                  <c:v>2.1178652373249625E-2</c:v>
                </c:pt>
                <c:pt idx="6936">
                  <c:v>2.1178652373249625E-2</c:v>
                </c:pt>
                <c:pt idx="6937">
                  <c:v>2.1178652373249625E-2</c:v>
                </c:pt>
                <c:pt idx="6938">
                  <c:v>2.1178652373249625E-2</c:v>
                </c:pt>
                <c:pt idx="6939">
                  <c:v>2.1178652373249625E-2</c:v>
                </c:pt>
                <c:pt idx="6940">
                  <c:v>2.1178652373249625E-2</c:v>
                </c:pt>
                <c:pt idx="6941">
                  <c:v>2.1178652373249625E-2</c:v>
                </c:pt>
                <c:pt idx="6942">
                  <c:v>2.1178652373249625E-2</c:v>
                </c:pt>
                <c:pt idx="6943">
                  <c:v>2.1178652373249625E-2</c:v>
                </c:pt>
                <c:pt idx="6944">
                  <c:v>2.1178652373249625E-2</c:v>
                </c:pt>
                <c:pt idx="6945">
                  <c:v>2.1178652373249625E-2</c:v>
                </c:pt>
                <c:pt idx="6946">
                  <c:v>2.1178652373249625E-2</c:v>
                </c:pt>
                <c:pt idx="6947">
                  <c:v>2.1178652373249625E-2</c:v>
                </c:pt>
                <c:pt idx="6948">
                  <c:v>2.1178652373249625E-2</c:v>
                </c:pt>
                <c:pt idx="6949">
                  <c:v>2.1178652373249625E-2</c:v>
                </c:pt>
                <c:pt idx="6950">
                  <c:v>2.1178652373249625E-2</c:v>
                </c:pt>
                <c:pt idx="6951">
                  <c:v>2.1178652373249625E-2</c:v>
                </c:pt>
                <c:pt idx="6952">
                  <c:v>2.1178652373249625E-2</c:v>
                </c:pt>
                <c:pt idx="6953">
                  <c:v>2.1178652373249625E-2</c:v>
                </c:pt>
                <c:pt idx="6954">
                  <c:v>2.1178652373249625E-2</c:v>
                </c:pt>
                <c:pt idx="6955">
                  <c:v>2.1178652373249625E-2</c:v>
                </c:pt>
                <c:pt idx="6956">
                  <c:v>2.1178652373249625E-2</c:v>
                </c:pt>
                <c:pt idx="6957">
                  <c:v>2.1178652373249625E-2</c:v>
                </c:pt>
                <c:pt idx="6958">
                  <c:v>2.1178652373249625E-2</c:v>
                </c:pt>
                <c:pt idx="6959">
                  <c:v>2.1178652373249625E-2</c:v>
                </c:pt>
                <c:pt idx="6960">
                  <c:v>2.1178652373249625E-2</c:v>
                </c:pt>
                <c:pt idx="6961">
                  <c:v>2.1178652373249625E-2</c:v>
                </c:pt>
                <c:pt idx="6962">
                  <c:v>2.1178652373249625E-2</c:v>
                </c:pt>
                <c:pt idx="6963">
                  <c:v>2.1178652373249625E-2</c:v>
                </c:pt>
                <c:pt idx="6964">
                  <c:v>2.1178652373249625E-2</c:v>
                </c:pt>
                <c:pt idx="6965">
                  <c:v>2.1178652373249625E-2</c:v>
                </c:pt>
                <c:pt idx="6966">
                  <c:v>2.1178652373249625E-2</c:v>
                </c:pt>
                <c:pt idx="6967">
                  <c:v>2.1178652373249625E-2</c:v>
                </c:pt>
                <c:pt idx="6968">
                  <c:v>2.1178652373249625E-2</c:v>
                </c:pt>
                <c:pt idx="6969">
                  <c:v>2.1178652373249625E-2</c:v>
                </c:pt>
                <c:pt idx="6970">
                  <c:v>2.1178652373249625E-2</c:v>
                </c:pt>
                <c:pt idx="6971">
                  <c:v>2.1178652373249625E-2</c:v>
                </c:pt>
                <c:pt idx="6972">
                  <c:v>2.1178652373249625E-2</c:v>
                </c:pt>
                <c:pt idx="6973">
                  <c:v>2.1178652373249625E-2</c:v>
                </c:pt>
                <c:pt idx="6974">
                  <c:v>2.1178652373249625E-2</c:v>
                </c:pt>
                <c:pt idx="6975">
                  <c:v>2.1178652373249625E-2</c:v>
                </c:pt>
                <c:pt idx="6976">
                  <c:v>2.1178652373249625E-2</c:v>
                </c:pt>
                <c:pt idx="6977">
                  <c:v>2.1178652373249625E-2</c:v>
                </c:pt>
                <c:pt idx="6978">
                  <c:v>2.1178652373249625E-2</c:v>
                </c:pt>
                <c:pt idx="6979">
                  <c:v>2.1178652373249625E-2</c:v>
                </c:pt>
                <c:pt idx="6980">
                  <c:v>2.1178652373249625E-2</c:v>
                </c:pt>
                <c:pt idx="6981">
                  <c:v>2.1178652373249625E-2</c:v>
                </c:pt>
                <c:pt idx="6982">
                  <c:v>2.1178652373249625E-2</c:v>
                </c:pt>
                <c:pt idx="6983">
                  <c:v>2.1178652373249625E-2</c:v>
                </c:pt>
                <c:pt idx="6984">
                  <c:v>2.1178652373249625E-2</c:v>
                </c:pt>
                <c:pt idx="6985">
                  <c:v>2.1178652373249625E-2</c:v>
                </c:pt>
                <c:pt idx="6986">
                  <c:v>2.1178652373249625E-2</c:v>
                </c:pt>
                <c:pt idx="6987">
                  <c:v>2.1178652373249625E-2</c:v>
                </c:pt>
                <c:pt idx="6988">
                  <c:v>2.1178652373249625E-2</c:v>
                </c:pt>
                <c:pt idx="6989">
                  <c:v>2.1178652373249625E-2</c:v>
                </c:pt>
                <c:pt idx="6990">
                  <c:v>2.1178652373249625E-2</c:v>
                </c:pt>
                <c:pt idx="6991">
                  <c:v>2.1178652373249625E-2</c:v>
                </c:pt>
                <c:pt idx="6992">
                  <c:v>2.1178652373249625E-2</c:v>
                </c:pt>
                <c:pt idx="6993">
                  <c:v>2.1178652373249625E-2</c:v>
                </c:pt>
                <c:pt idx="6994">
                  <c:v>2.1178652373249625E-2</c:v>
                </c:pt>
                <c:pt idx="6995">
                  <c:v>2.1178652373249625E-2</c:v>
                </c:pt>
                <c:pt idx="6996">
                  <c:v>2.1178652373249625E-2</c:v>
                </c:pt>
                <c:pt idx="6997">
                  <c:v>2.1178652373249625E-2</c:v>
                </c:pt>
                <c:pt idx="6998">
                  <c:v>2.1178652373249625E-2</c:v>
                </c:pt>
                <c:pt idx="6999">
                  <c:v>2.1178652373249625E-2</c:v>
                </c:pt>
                <c:pt idx="7000">
                  <c:v>2.1178652373249625E-2</c:v>
                </c:pt>
                <c:pt idx="7001">
                  <c:v>2.1178652373249625E-2</c:v>
                </c:pt>
                <c:pt idx="7002">
                  <c:v>2.1178652373249625E-2</c:v>
                </c:pt>
                <c:pt idx="7003">
                  <c:v>2.1178652373249625E-2</c:v>
                </c:pt>
                <c:pt idx="7004">
                  <c:v>2.1178652373249625E-2</c:v>
                </c:pt>
                <c:pt idx="7005">
                  <c:v>2.1178652373249625E-2</c:v>
                </c:pt>
                <c:pt idx="7006">
                  <c:v>2.1178652373249625E-2</c:v>
                </c:pt>
                <c:pt idx="7007">
                  <c:v>2.1178652373249625E-2</c:v>
                </c:pt>
                <c:pt idx="7008">
                  <c:v>2.1178652373249625E-2</c:v>
                </c:pt>
                <c:pt idx="7009">
                  <c:v>2.1178652373249625E-2</c:v>
                </c:pt>
                <c:pt idx="7010">
                  <c:v>2.1178652373249625E-2</c:v>
                </c:pt>
                <c:pt idx="7011">
                  <c:v>2.1178652373249625E-2</c:v>
                </c:pt>
                <c:pt idx="7012">
                  <c:v>2.1178652373249625E-2</c:v>
                </c:pt>
                <c:pt idx="7013">
                  <c:v>2.1178652373249625E-2</c:v>
                </c:pt>
                <c:pt idx="7014">
                  <c:v>2.1178652373249625E-2</c:v>
                </c:pt>
                <c:pt idx="7015">
                  <c:v>2.1178652373249625E-2</c:v>
                </c:pt>
                <c:pt idx="7016">
                  <c:v>2.1178652373249625E-2</c:v>
                </c:pt>
                <c:pt idx="7017">
                  <c:v>2.1178652373249625E-2</c:v>
                </c:pt>
                <c:pt idx="7018">
                  <c:v>2.1178652373249625E-2</c:v>
                </c:pt>
                <c:pt idx="7019">
                  <c:v>2.1178652373249625E-2</c:v>
                </c:pt>
                <c:pt idx="7020">
                  <c:v>2.1178652373249625E-2</c:v>
                </c:pt>
                <c:pt idx="7021">
                  <c:v>2.1178652373249625E-2</c:v>
                </c:pt>
                <c:pt idx="7022">
                  <c:v>2.1178652373249625E-2</c:v>
                </c:pt>
                <c:pt idx="7023">
                  <c:v>2.1178652373249625E-2</c:v>
                </c:pt>
                <c:pt idx="7024">
                  <c:v>2.1178652373249625E-2</c:v>
                </c:pt>
                <c:pt idx="7025">
                  <c:v>2.1178652373249625E-2</c:v>
                </c:pt>
                <c:pt idx="7026">
                  <c:v>2.1178652373249625E-2</c:v>
                </c:pt>
                <c:pt idx="7027">
                  <c:v>2.1178652373249625E-2</c:v>
                </c:pt>
                <c:pt idx="7028">
                  <c:v>2.1178652373249625E-2</c:v>
                </c:pt>
                <c:pt idx="7029">
                  <c:v>2.1178652373249625E-2</c:v>
                </c:pt>
                <c:pt idx="7030">
                  <c:v>2.1178652373249625E-2</c:v>
                </c:pt>
                <c:pt idx="7031">
                  <c:v>2.1178652373249625E-2</c:v>
                </c:pt>
                <c:pt idx="7032">
                  <c:v>2.1178652373249625E-2</c:v>
                </c:pt>
                <c:pt idx="7033">
                  <c:v>2.1178652373249625E-2</c:v>
                </c:pt>
                <c:pt idx="7034">
                  <c:v>2.1178652373249625E-2</c:v>
                </c:pt>
                <c:pt idx="7035">
                  <c:v>2.1178652373249625E-2</c:v>
                </c:pt>
                <c:pt idx="7036">
                  <c:v>2.1178652373249625E-2</c:v>
                </c:pt>
                <c:pt idx="7037">
                  <c:v>2.1178652373249625E-2</c:v>
                </c:pt>
                <c:pt idx="7038">
                  <c:v>2.1178652373249625E-2</c:v>
                </c:pt>
                <c:pt idx="7039">
                  <c:v>2.1178652373249625E-2</c:v>
                </c:pt>
                <c:pt idx="7040">
                  <c:v>2.1178652373249625E-2</c:v>
                </c:pt>
                <c:pt idx="7041">
                  <c:v>2.1178652373249625E-2</c:v>
                </c:pt>
                <c:pt idx="7042">
                  <c:v>2.1178652373249625E-2</c:v>
                </c:pt>
                <c:pt idx="7043">
                  <c:v>2.1178652373249625E-2</c:v>
                </c:pt>
                <c:pt idx="7044">
                  <c:v>2.1178652373249625E-2</c:v>
                </c:pt>
                <c:pt idx="7045">
                  <c:v>2.1178652373249625E-2</c:v>
                </c:pt>
                <c:pt idx="7046">
                  <c:v>2.1178652373249625E-2</c:v>
                </c:pt>
                <c:pt idx="7047">
                  <c:v>2.1178652373249625E-2</c:v>
                </c:pt>
                <c:pt idx="7048">
                  <c:v>2.1178652373249625E-2</c:v>
                </c:pt>
                <c:pt idx="7049">
                  <c:v>2.1178652373249625E-2</c:v>
                </c:pt>
                <c:pt idx="7050">
                  <c:v>2.1178652373249625E-2</c:v>
                </c:pt>
                <c:pt idx="7051">
                  <c:v>2.1178652373249625E-2</c:v>
                </c:pt>
                <c:pt idx="7052">
                  <c:v>2.1178652373249625E-2</c:v>
                </c:pt>
                <c:pt idx="7053">
                  <c:v>2.1178652373249625E-2</c:v>
                </c:pt>
                <c:pt idx="7054">
                  <c:v>2.1178652373249625E-2</c:v>
                </c:pt>
                <c:pt idx="7055">
                  <c:v>2.1178652373249625E-2</c:v>
                </c:pt>
                <c:pt idx="7056">
                  <c:v>2.1178652373249625E-2</c:v>
                </c:pt>
                <c:pt idx="7057">
                  <c:v>2.1178652373249625E-2</c:v>
                </c:pt>
                <c:pt idx="7058">
                  <c:v>2.1178652373249625E-2</c:v>
                </c:pt>
                <c:pt idx="7059">
                  <c:v>2.1178652373249625E-2</c:v>
                </c:pt>
                <c:pt idx="7060">
                  <c:v>2.1178652373249625E-2</c:v>
                </c:pt>
                <c:pt idx="7061">
                  <c:v>2.1178652373249625E-2</c:v>
                </c:pt>
                <c:pt idx="7062">
                  <c:v>2.1178652373249625E-2</c:v>
                </c:pt>
                <c:pt idx="7063">
                  <c:v>2.1178652373249625E-2</c:v>
                </c:pt>
                <c:pt idx="7064">
                  <c:v>2.1178652373249625E-2</c:v>
                </c:pt>
                <c:pt idx="7065">
                  <c:v>2.1178652373249625E-2</c:v>
                </c:pt>
                <c:pt idx="7066">
                  <c:v>2.1178652373249625E-2</c:v>
                </c:pt>
                <c:pt idx="7067">
                  <c:v>2.1178652373249625E-2</c:v>
                </c:pt>
                <c:pt idx="7068">
                  <c:v>2.1178652373249625E-2</c:v>
                </c:pt>
                <c:pt idx="7069">
                  <c:v>2.1178652373249625E-2</c:v>
                </c:pt>
                <c:pt idx="7070">
                  <c:v>2.1178652373249625E-2</c:v>
                </c:pt>
                <c:pt idx="7071">
                  <c:v>2.1178652373249625E-2</c:v>
                </c:pt>
                <c:pt idx="7072">
                  <c:v>2.1178652373249625E-2</c:v>
                </c:pt>
                <c:pt idx="7073">
                  <c:v>2.1178652373249625E-2</c:v>
                </c:pt>
                <c:pt idx="7074">
                  <c:v>2.1178652373249625E-2</c:v>
                </c:pt>
                <c:pt idx="7075">
                  <c:v>2.1178652373249625E-2</c:v>
                </c:pt>
                <c:pt idx="7076">
                  <c:v>2.1178652373249625E-2</c:v>
                </c:pt>
                <c:pt idx="7077">
                  <c:v>2.1178652373249625E-2</c:v>
                </c:pt>
                <c:pt idx="7078">
                  <c:v>2.1178652373249625E-2</c:v>
                </c:pt>
                <c:pt idx="7079">
                  <c:v>2.1178652373249625E-2</c:v>
                </c:pt>
                <c:pt idx="7080">
                  <c:v>2.1178652373249625E-2</c:v>
                </c:pt>
                <c:pt idx="7081">
                  <c:v>2.1178652373249625E-2</c:v>
                </c:pt>
                <c:pt idx="7082">
                  <c:v>2.1178652373249625E-2</c:v>
                </c:pt>
                <c:pt idx="7083">
                  <c:v>2.1178652373249625E-2</c:v>
                </c:pt>
                <c:pt idx="7084">
                  <c:v>2.1178652373249625E-2</c:v>
                </c:pt>
                <c:pt idx="7085">
                  <c:v>2.1178652373249625E-2</c:v>
                </c:pt>
                <c:pt idx="7086">
                  <c:v>2.1178652373249625E-2</c:v>
                </c:pt>
                <c:pt idx="7087">
                  <c:v>2.1178652373249625E-2</c:v>
                </c:pt>
                <c:pt idx="7088">
                  <c:v>2.1178652373249625E-2</c:v>
                </c:pt>
                <c:pt idx="7089">
                  <c:v>2.1178652373249625E-2</c:v>
                </c:pt>
                <c:pt idx="7090">
                  <c:v>2.1178652373249625E-2</c:v>
                </c:pt>
                <c:pt idx="7091">
                  <c:v>2.1178652373249625E-2</c:v>
                </c:pt>
                <c:pt idx="7092">
                  <c:v>2.1178652373249625E-2</c:v>
                </c:pt>
                <c:pt idx="7093">
                  <c:v>2.1178652373249625E-2</c:v>
                </c:pt>
                <c:pt idx="7094">
                  <c:v>2.1178652373249625E-2</c:v>
                </c:pt>
                <c:pt idx="7095">
                  <c:v>2.1178652373249625E-2</c:v>
                </c:pt>
                <c:pt idx="7096">
                  <c:v>2.1178652373249625E-2</c:v>
                </c:pt>
                <c:pt idx="7097">
                  <c:v>2.1178652373249625E-2</c:v>
                </c:pt>
                <c:pt idx="7098">
                  <c:v>2.1178652373249625E-2</c:v>
                </c:pt>
                <c:pt idx="7099">
                  <c:v>2.1178652373249625E-2</c:v>
                </c:pt>
                <c:pt idx="7100">
                  <c:v>2.1178652373249625E-2</c:v>
                </c:pt>
                <c:pt idx="7101">
                  <c:v>2.1178652373249625E-2</c:v>
                </c:pt>
                <c:pt idx="7102">
                  <c:v>2.1178652373249625E-2</c:v>
                </c:pt>
                <c:pt idx="7103">
                  <c:v>2.1178652373249625E-2</c:v>
                </c:pt>
                <c:pt idx="7104">
                  <c:v>2.1178652373249625E-2</c:v>
                </c:pt>
                <c:pt idx="7105">
                  <c:v>2.1178652373249625E-2</c:v>
                </c:pt>
                <c:pt idx="7106">
                  <c:v>2.1178652373249625E-2</c:v>
                </c:pt>
                <c:pt idx="7107">
                  <c:v>2.1178652373249625E-2</c:v>
                </c:pt>
                <c:pt idx="7108">
                  <c:v>2.1178652373249625E-2</c:v>
                </c:pt>
                <c:pt idx="7109">
                  <c:v>2.1178652373249625E-2</c:v>
                </c:pt>
                <c:pt idx="7110">
                  <c:v>2.1178652373249625E-2</c:v>
                </c:pt>
                <c:pt idx="7111">
                  <c:v>1.5363813474783871E-2</c:v>
                </c:pt>
                <c:pt idx="7112">
                  <c:v>1.5363813474783871E-2</c:v>
                </c:pt>
                <c:pt idx="7113">
                  <c:v>1.5363813474783871E-2</c:v>
                </c:pt>
                <c:pt idx="7114">
                  <c:v>1.5363813474783871E-2</c:v>
                </c:pt>
                <c:pt idx="7115">
                  <c:v>1.5363813474783871E-2</c:v>
                </c:pt>
                <c:pt idx="7116">
                  <c:v>1.5363813474783871E-2</c:v>
                </c:pt>
                <c:pt idx="7117">
                  <c:v>1.5363813474783871E-2</c:v>
                </c:pt>
                <c:pt idx="7118">
                  <c:v>1.5363813474783871E-2</c:v>
                </c:pt>
                <c:pt idx="7119">
                  <c:v>1.5363813474783871E-2</c:v>
                </c:pt>
                <c:pt idx="7120">
                  <c:v>1.5363813474783871E-2</c:v>
                </c:pt>
                <c:pt idx="7121">
                  <c:v>1.5363813474783871E-2</c:v>
                </c:pt>
                <c:pt idx="7122">
                  <c:v>1.5363813474783871E-2</c:v>
                </c:pt>
                <c:pt idx="7123">
                  <c:v>1.5363813474783871E-2</c:v>
                </c:pt>
                <c:pt idx="7124">
                  <c:v>1.5363813474783871E-2</c:v>
                </c:pt>
                <c:pt idx="7125">
                  <c:v>1.5363813474783871E-2</c:v>
                </c:pt>
                <c:pt idx="7126">
                  <c:v>1.5363813474783871E-2</c:v>
                </c:pt>
                <c:pt idx="7127">
                  <c:v>1.5363813474783871E-2</c:v>
                </c:pt>
                <c:pt idx="7128">
                  <c:v>1.5363813474783871E-2</c:v>
                </c:pt>
                <c:pt idx="7129">
                  <c:v>1.5363813474783871E-2</c:v>
                </c:pt>
                <c:pt idx="7130">
                  <c:v>1.5363813474783871E-2</c:v>
                </c:pt>
                <c:pt idx="7131">
                  <c:v>1.5363813474783871E-2</c:v>
                </c:pt>
                <c:pt idx="7132">
                  <c:v>1.5363813474783871E-2</c:v>
                </c:pt>
                <c:pt idx="7133">
                  <c:v>1.5363813474783871E-2</c:v>
                </c:pt>
                <c:pt idx="7134">
                  <c:v>1.5363813474783871E-2</c:v>
                </c:pt>
                <c:pt idx="7135">
                  <c:v>1.5363813474783871E-2</c:v>
                </c:pt>
                <c:pt idx="7136">
                  <c:v>1.5363813474783871E-2</c:v>
                </c:pt>
                <c:pt idx="7137">
                  <c:v>1.5363813474783871E-2</c:v>
                </c:pt>
                <c:pt idx="7138">
                  <c:v>1.5363813474783871E-2</c:v>
                </c:pt>
                <c:pt idx="7139">
                  <c:v>1.5363813474783871E-2</c:v>
                </c:pt>
                <c:pt idx="7140">
                  <c:v>1.5363813474783871E-2</c:v>
                </c:pt>
                <c:pt idx="7141">
                  <c:v>1.5363813474783871E-2</c:v>
                </c:pt>
                <c:pt idx="7142">
                  <c:v>1.5363813474783871E-2</c:v>
                </c:pt>
                <c:pt idx="7143">
                  <c:v>1.5363813474783871E-2</c:v>
                </c:pt>
                <c:pt idx="7144">
                  <c:v>1.5363813474783871E-2</c:v>
                </c:pt>
                <c:pt idx="7145">
                  <c:v>1.5363813474783871E-2</c:v>
                </c:pt>
                <c:pt idx="7146">
                  <c:v>1.5363813474783871E-2</c:v>
                </c:pt>
                <c:pt idx="7147">
                  <c:v>1.5363813474783871E-2</c:v>
                </c:pt>
                <c:pt idx="7148">
                  <c:v>1.5363813474783871E-2</c:v>
                </c:pt>
                <c:pt idx="7149">
                  <c:v>1.5363813474783871E-2</c:v>
                </c:pt>
                <c:pt idx="7150">
                  <c:v>1.5363813474783871E-2</c:v>
                </c:pt>
                <c:pt idx="7151">
                  <c:v>1.5363813474783871E-2</c:v>
                </c:pt>
                <c:pt idx="7152">
                  <c:v>1.5363813474783871E-2</c:v>
                </c:pt>
                <c:pt idx="7153">
                  <c:v>1.5363813474783871E-2</c:v>
                </c:pt>
                <c:pt idx="7154">
                  <c:v>1.5363813474783871E-2</c:v>
                </c:pt>
                <c:pt idx="7155">
                  <c:v>1.5363813474783871E-2</c:v>
                </c:pt>
                <c:pt idx="7156">
                  <c:v>1.5363813474783871E-2</c:v>
                </c:pt>
                <c:pt idx="7157">
                  <c:v>1.5363813474783871E-2</c:v>
                </c:pt>
                <c:pt idx="7158">
                  <c:v>1.5363813474783871E-2</c:v>
                </c:pt>
                <c:pt idx="7159">
                  <c:v>1.5363813474783871E-2</c:v>
                </c:pt>
                <c:pt idx="7160">
                  <c:v>1.5363813474783871E-2</c:v>
                </c:pt>
                <c:pt idx="7161">
                  <c:v>1.5363813474783871E-2</c:v>
                </c:pt>
                <c:pt idx="7162">
                  <c:v>1.5363813474783871E-2</c:v>
                </c:pt>
                <c:pt idx="7163">
                  <c:v>1.5363813474783871E-2</c:v>
                </c:pt>
                <c:pt idx="7164">
                  <c:v>1.5363813474783871E-2</c:v>
                </c:pt>
                <c:pt idx="7165">
                  <c:v>1.5363813474783871E-2</c:v>
                </c:pt>
                <c:pt idx="7166">
                  <c:v>1.5363813474783871E-2</c:v>
                </c:pt>
                <c:pt idx="7167">
                  <c:v>1.5363813474783871E-2</c:v>
                </c:pt>
                <c:pt idx="7168">
                  <c:v>1.5363813474783871E-2</c:v>
                </c:pt>
                <c:pt idx="7169">
                  <c:v>1.5363813474783871E-2</c:v>
                </c:pt>
                <c:pt idx="7170">
                  <c:v>1.5363813474783871E-2</c:v>
                </c:pt>
                <c:pt idx="7171">
                  <c:v>1.5363813474783871E-2</c:v>
                </c:pt>
                <c:pt idx="7172">
                  <c:v>1.5363813474783871E-2</c:v>
                </c:pt>
                <c:pt idx="7173">
                  <c:v>1.5363813474783871E-2</c:v>
                </c:pt>
                <c:pt idx="7174">
                  <c:v>1.5363813474783871E-2</c:v>
                </c:pt>
                <c:pt idx="7175">
                  <c:v>1.5363813474783871E-2</c:v>
                </c:pt>
                <c:pt idx="7176">
                  <c:v>1.5363813474783871E-2</c:v>
                </c:pt>
                <c:pt idx="7177">
                  <c:v>1.5363813474783871E-2</c:v>
                </c:pt>
                <c:pt idx="7178">
                  <c:v>1.5363813474783871E-2</c:v>
                </c:pt>
                <c:pt idx="7179">
                  <c:v>1.5363813474783871E-2</c:v>
                </c:pt>
                <c:pt idx="7180">
                  <c:v>1.5363813474783871E-2</c:v>
                </c:pt>
                <c:pt idx="7181">
                  <c:v>1.5363813474783871E-2</c:v>
                </c:pt>
                <c:pt idx="7182">
                  <c:v>1.5363813474783871E-2</c:v>
                </c:pt>
                <c:pt idx="7183">
                  <c:v>1.5363813474783871E-2</c:v>
                </c:pt>
                <c:pt idx="7184">
                  <c:v>1.5363813474783871E-2</c:v>
                </c:pt>
                <c:pt idx="7185">
                  <c:v>1.5363813474783871E-2</c:v>
                </c:pt>
                <c:pt idx="7186">
                  <c:v>1.5363813474783871E-2</c:v>
                </c:pt>
                <c:pt idx="7187">
                  <c:v>1.5363813474783871E-2</c:v>
                </c:pt>
                <c:pt idx="7188">
                  <c:v>1.5363813474783871E-2</c:v>
                </c:pt>
                <c:pt idx="7189">
                  <c:v>1.5363813474783871E-2</c:v>
                </c:pt>
                <c:pt idx="7190">
                  <c:v>1.5363813474783871E-2</c:v>
                </c:pt>
                <c:pt idx="7191">
                  <c:v>1.5363813474783871E-2</c:v>
                </c:pt>
                <c:pt idx="7192">
                  <c:v>1.5363813474783871E-2</c:v>
                </c:pt>
                <c:pt idx="7193">
                  <c:v>1.5363813474783871E-2</c:v>
                </c:pt>
                <c:pt idx="7194">
                  <c:v>1.5363813474783871E-2</c:v>
                </c:pt>
                <c:pt idx="7195">
                  <c:v>1.5363813474783871E-2</c:v>
                </c:pt>
                <c:pt idx="7196">
                  <c:v>1.5363813474783871E-2</c:v>
                </c:pt>
                <c:pt idx="7197">
                  <c:v>1.5363813474783871E-2</c:v>
                </c:pt>
                <c:pt idx="7198">
                  <c:v>1.5363813474783871E-2</c:v>
                </c:pt>
                <c:pt idx="7199">
                  <c:v>1.5363813474783871E-2</c:v>
                </c:pt>
                <c:pt idx="7200">
                  <c:v>1.5363813474783871E-2</c:v>
                </c:pt>
                <c:pt idx="7201">
                  <c:v>1.5363813474783871E-2</c:v>
                </c:pt>
                <c:pt idx="7202">
                  <c:v>1.5363813474783871E-2</c:v>
                </c:pt>
                <c:pt idx="7203">
                  <c:v>1.5363813474783871E-2</c:v>
                </c:pt>
                <c:pt idx="7204">
                  <c:v>1.5363813474783871E-2</c:v>
                </c:pt>
                <c:pt idx="7205">
                  <c:v>1.5363813474783871E-2</c:v>
                </c:pt>
                <c:pt idx="7206">
                  <c:v>1.5363813474783871E-2</c:v>
                </c:pt>
                <c:pt idx="7207">
                  <c:v>1.5363813474783871E-2</c:v>
                </c:pt>
                <c:pt idx="7208">
                  <c:v>1.5363813474783871E-2</c:v>
                </c:pt>
                <c:pt idx="7209">
                  <c:v>1.5363813474783871E-2</c:v>
                </c:pt>
                <c:pt idx="7210">
                  <c:v>1.5363813474783871E-2</c:v>
                </c:pt>
                <c:pt idx="7211">
                  <c:v>1.5363813474783871E-2</c:v>
                </c:pt>
                <c:pt idx="7212">
                  <c:v>1.5363813474783871E-2</c:v>
                </c:pt>
                <c:pt idx="7213">
                  <c:v>1.5363813474783871E-2</c:v>
                </c:pt>
                <c:pt idx="7214">
                  <c:v>1.5363813474783871E-2</c:v>
                </c:pt>
                <c:pt idx="7215">
                  <c:v>1.5363813474783871E-2</c:v>
                </c:pt>
                <c:pt idx="7216">
                  <c:v>1.5363813474783871E-2</c:v>
                </c:pt>
                <c:pt idx="7217">
                  <c:v>1.5363813474783871E-2</c:v>
                </c:pt>
                <c:pt idx="7218">
                  <c:v>1.5363813474783871E-2</c:v>
                </c:pt>
                <c:pt idx="7219">
                  <c:v>1.5363813474783871E-2</c:v>
                </c:pt>
                <c:pt idx="7220">
                  <c:v>1.5363813474783871E-2</c:v>
                </c:pt>
                <c:pt idx="7221">
                  <c:v>1.5363813474783871E-2</c:v>
                </c:pt>
                <c:pt idx="7222">
                  <c:v>1.5363813474783871E-2</c:v>
                </c:pt>
                <c:pt idx="7223">
                  <c:v>1.5363813474783871E-2</c:v>
                </c:pt>
                <c:pt idx="7224">
                  <c:v>1.5363813474783871E-2</c:v>
                </c:pt>
                <c:pt idx="7225">
                  <c:v>1.5363813474783871E-2</c:v>
                </c:pt>
                <c:pt idx="7226">
                  <c:v>1.5363813474783871E-2</c:v>
                </c:pt>
                <c:pt idx="7227">
                  <c:v>1.5363813474783871E-2</c:v>
                </c:pt>
                <c:pt idx="7228">
                  <c:v>1.5363813474783871E-2</c:v>
                </c:pt>
                <c:pt idx="7229">
                  <c:v>1.5363813474783871E-2</c:v>
                </c:pt>
                <c:pt idx="7230">
                  <c:v>1.5363813474783871E-2</c:v>
                </c:pt>
                <c:pt idx="7231">
                  <c:v>1.5363813474783871E-2</c:v>
                </c:pt>
                <c:pt idx="7232">
                  <c:v>1.5363813474783871E-2</c:v>
                </c:pt>
                <c:pt idx="7233">
                  <c:v>1.5363813474783871E-2</c:v>
                </c:pt>
                <c:pt idx="7234">
                  <c:v>1.5363813474783871E-2</c:v>
                </c:pt>
                <c:pt idx="7235">
                  <c:v>1.5363813474783871E-2</c:v>
                </c:pt>
                <c:pt idx="7236">
                  <c:v>1.5363813474783871E-2</c:v>
                </c:pt>
                <c:pt idx="7237">
                  <c:v>1.5363813474783871E-2</c:v>
                </c:pt>
                <c:pt idx="7238">
                  <c:v>1.5363813474783871E-2</c:v>
                </c:pt>
                <c:pt idx="7239">
                  <c:v>1.5363813474783871E-2</c:v>
                </c:pt>
                <c:pt idx="7240">
                  <c:v>1.5363813474783871E-2</c:v>
                </c:pt>
                <c:pt idx="7241">
                  <c:v>1.5363813474783871E-2</c:v>
                </c:pt>
                <c:pt idx="7242">
                  <c:v>1.5363813474783871E-2</c:v>
                </c:pt>
                <c:pt idx="7243">
                  <c:v>1.5363813474783871E-2</c:v>
                </c:pt>
                <c:pt idx="7244">
                  <c:v>1.5363813474783871E-2</c:v>
                </c:pt>
                <c:pt idx="7245">
                  <c:v>1.5363813474783871E-2</c:v>
                </c:pt>
                <c:pt idx="7246">
                  <c:v>1.5363813474783871E-2</c:v>
                </c:pt>
                <c:pt idx="7247">
                  <c:v>1.5363813474783871E-2</c:v>
                </c:pt>
                <c:pt idx="7248">
                  <c:v>1.5363813474783871E-2</c:v>
                </c:pt>
                <c:pt idx="7249">
                  <c:v>1.5363813474783871E-2</c:v>
                </c:pt>
                <c:pt idx="7250">
                  <c:v>1.5363813474783871E-2</c:v>
                </c:pt>
                <c:pt idx="7251">
                  <c:v>1.5363813474783871E-2</c:v>
                </c:pt>
                <c:pt idx="7252">
                  <c:v>1.5363813474783871E-2</c:v>
                </c:pt>
                <c:pt idx="7253">
                  <c:v>1.5363813474783871E-2</c:v>
                </c:pt>
                <c:pt idx="7254">
                  <c:v>1.5363813474783871E-2</c:v>
                </c:pt>
                <c:pt idx="7255">
                  <c:v>1.5363813474783871E-2</c:v>
                </c:pt>
                <c:pt idx="7256">
                  <c:v>1.5363813474783871E-2</c:v>
                </c:pt>
                <c:pt idx="7257">
                  <c:v>1.5363813474783871E-2</c:v>
                </c:pt>
                <c:pt idx="7258">
                  <c:v>1.5363813474783871E-2</c:v>
                </c:pt>
                <c:pt idx="7259">
                  <c:v>1.5363813474783871E-2</c:v>
                </c:pt>
                <c:pt idx="7260">
                  <c:v>1.5363813474783871E-2</c:v>
                </c:pt>
                <c:pt idx="7261">
                  <c:v>1.5363813474783871E-2</c:v>
                </c:pt>
                <c:pt idx="7262">
                  <c:v>1.5363813474783871E-2</c:v>
                </c:pt>
                <c:pt idx="7263">
                  <c:v>1.5363813474783871E-2</c:v>
                </c:pt>
                <c:pt idx="7264">
                  <c:v>1.5363813474783871E-2</c:v>
                </c:pt>
                <c:pt idx="7265">
                  <c:v>1.5363813474783871E-2</c:v>
                </c:pt>
                <c:pt idx="7266">
                  <c:v>1.0799308393294713E-2</c:v>
                </c:pt>
                <c:pt idx="7267">
                  <c:v>1.0799308393294713E-2</c:v>
                </c:pt>
                <c:pt idx="7268">
                  <c:v>1.0799308393294713E-2</c:v>
                </c:pt>
                <c:pt idx="7269">
                  <c:v>1.0799308393294713E-2</c:v>
                </c:pt>
                <c:pt idx="7270">
                  <c:v>1.0799308393294713E-2</c:v>
                </c:pt>
                <c:pt idx="7271">
                  <c:v>1.0799308393294713E-2</c:v>
                </c:pt>
                <c:pt idx="7272">
                  <c:v>1.0799308393294713E-2</c:v>
                </c:pt>
                <c:pt idx="7273">
                  <c:v>1.0799308393294713E-2</c:v>
                </c:pt>
                <c:pt idx="7274">
                  <c:v>1.0799308393294713E-2</c:v>
                </c:pt>
                <c:pt idx="7275">
                  <c:v>1.0799308393294713E-2</c:v>
                </c:pt>
                <c:pt idx="7276">
                  <c:v>1.0799308393294713E-2</c:v>
                </c:pt>
                <c:pt idx="7277">
                  <c:v>1.0799308393294713E-2</c:v>
                </c:pt>
                <c:pt idx="7278">
                  <c:v>1.0799308393294713E-2</c:v>
                </c:pt>
                <c:pt idx="7279">
                  <c:v>1.0799308393294713E-2</c:v>
                </c:pt>
                <c:pt idx="7280">
                  <c:v>1.0799308393294713E-2</c:v>
                </c:pt>
                <c:pt idx="7281">
                  <c:v>1.0799308393294713E-2</c:v>
                </c:pt>
                <c:pt idx="7282">
                  <c:v>1.0799308393294713E-2</c:v>
                </c:pt>
                <c:pt idx="7283">
                  <c:v>1.0799308393294713E-2</c:v>
                </c:pt>
                <c:pt idx="7284">
                  <c:v>1.0799308393294713E-2</c:v>
                </c:pt>
                <c:pt idx="7285">
                  <c:v>1.0799308393294713E-2</c:v>
                </c:pt>
                <c:pt idx="7286">
                  <c:v>1.0799308393294713E-2</c:v>
                </c:pt>
                <c:pt idx="7287">
                  <c:v>1.0799308393294713E-2</c:v>
                </c:pt>
                <c:pt idx="7288">
                  <c:v>1.0799308393294713E-2</c:v>
                </c:pt>
                <c:pt idx="7289">
                  <c:v>1.0799308393294713E-2</c:v>
                </c:pt>
                <c:pt idx="7290">
                  <c:v>1.0799308393294713E-2</c:v>
                </c:pt>
                <c:pt idx="7291">
                  <c:v>1.0799308393294713E-2</c:v>
                </c:pt>
                <c:pt idx="7292">
                  <c:v>1.0799308393294713E-2</c:v>
                </c:pt>
                <c:pt idx="7293">
                  <c:v>1.0799308393294713E-2</c:v>
                </c:pt>
                <c:pt idx="7294">
                  <c:v>1.0799308393294713E-2</c:v>
                </c:pt>
                <c:pt idx="7295">
                  <c:v>1.0799308393294713E-2</c:v>
                </c:pt>
                <c:pt idx="7296">
                  <c:v>1.0799308393294713E-2</c:v>
                </c:pt>
                <c:pt idx="7297">
                  <c:v>1.0799308393294713E-2</c:v>
                </c:pt>
                <c:pt idx="7298">
                  <c:v>1.0799308393294713E-2</c:v>
                </c:pt>
                <c:pt idx="7299">
                  <c:v>1.0799308393294713E-2</c:v>
                </c:pt>
                <c:pt idx="7300">
                  <c:v>1.0799308393294713E-2</c:v>
                </c:pt>
                <c:pt idx="7301">
                  <c:v>1.0799308393294713E-2</c:v>
                </c:pt>
                <c:pt idx="7302">
                  <c:v>1.0799308393294713E-2</c:v>
                </c:pt>
                <c:pt idx="7303">
                  <c:v>1.0799308393294713E-2</c:v>
                </c:pt>
                <c:pt idx="7304">
                  <c:v>1.0799308393294713E-2</c:v>
                </c:pt>
                <c:pt idx="7305">
                  <c:v>1.0799308393294713E-2</c:v>
                </c:pt>
                <c:pt idx="7306">
                  <c:v>1.0799308393294713E-2</c:v>
                </c:pt>
                <c:pt idx="7307">
                  <c:v>1.0799308393294713E-2</c:v>
                </c:pt>
                <c:pt idx="7308">
                  <c:v>1.0799308393294713E-2</c:v>
                </c:pt>
                <c:pt idx="7309">
                  <c:v>1.0799308393294713E-2</c:v>
                </c:pt>
                <c:pt idx="7310">
                  <c:v>1.0799308393294713E-2</c:v>
                </c:pt>
                <c:pt idx="7311">
                  <c:v>1.0799308393294713E-2</c:v>
                </c:pt>
                <c:pt idx="7312">
                  <c:v>1.0799308393294713E-2</c:v>
                </c:pt>
                <c:pt idx="7313">
                  <c:v>1.0799308393294713E-2</c:v>
                </c:pt>
                <c:pt idx="7314">
                  <c:v>1.0799308393294713E-2</c:v>
                </c:pt>
                <c:pt idx="7315">
                  <c:v>1.0799308393294713E-2</c:v>
                </c:pt>
                <c:pt idx="7316">
                  <c:v>1.0799308393294713E-2</c:v>
                </c:pt>
                <c:pt idx="7317">
                  <c:v>1.0799308393294713E-2</c:v>
                </c:pt>
                <c:pt idx="7318">
                  <c:v>1.0799308393294713E-2</c:v>
                </c:pt>
                <c:pt idx="7319">
                  <c:v>1.0799308393294713E-2</c:v>
                </c:pt>
                <c:pt idx="7320">
                  <c:v>1.0799308393294713E-2</c:v>
                </c:pt>
                <c:pt idx="7321">
                  <c:v>1.0799308393294713E-2</c:v>
                </c:pt>
                <c:pt idx="7322">
                  <c:v>1.0799308393294713E-2</c:v>
                </c:pt>
                <c:pt idx="7323">
                  <c:v>1.0799308393294713E-2</c:v>
                </c:pt>
                <c:pt idx="7324">
                  <c:v>1.0799308393294713E-2</c:v>
                </c:pt>
                <c:pt idx="7325">
                  <c:v>1.0799308393294713E-2</c:v>
                </c:pt>
                <c:pt idx="7326">
                  <c:v>1.0799308393294713E-2</c:v>
                </c:pt>
                <c:pt idx="7327">
                  <c:v>1.0799308393294713E-2</c:v>
                </c:pt>
                <c:pt idx="7328">
                  <c:v>1.0799308393294713E-2</c:v>
                </c:pt>
                <c:pt idx="7329">
                  <c:v>1.0799308393294713E-2</c:v>
                </c:pt>
                <c:pt idx="7330">
                  <c:v>1.0799308393294713E-2</c:v>
                </c:pt>
                <c:pt idx="7331">
                  <c:v>1.0799308393294713E-2</c:v>
                </c:pt>
                <c:pt idx="7332">
                  <c:v>1.0799308393294713E-2</c:v>
                </c:pt>
                <c:pt idx="7333">
                  <c:v>1.0799308393294713E-2</c:v>
                </c:pt>
                <c:pt idx="7334">
                  <c:v>1.0799308393294713E-2</c:v>
                </c:pt>
                <c:pt idx="7335">
                  <c:v>1.0799308393294713E-2</c:v>
                </c:pt>
                <c:pt idx="7336">
                  <c:v>1.0799308393294713E-2</c:v>
                </c:pt>
                <c:pt idx="7337">
                  <c:v>1.0799308393294713E-2</c:v>
                </c:pt>
                <c:pt idx="7338">
                  <c:v>1.0799308393294713E-2</c:v>
                </c:pt>
                <c:pt idx="7339">
                  <c:v>1.0799308393294713E-2</c:v>
                </c:pt>
                <c:pt idx="7340">
                  <c:v>1.0799308393294713E-2</c:v>
                </c:pt>
                <c:pt idx="7341">
                  <c:v>1.0799308393294713E-2</c:v>
                </c:pt>
                <c:pt idx="7342">
                  <c:v>1.0799308393294713E-2</c:v>
                </c:pt>
                <c:pt idx="7343">
                  <c:v>1.0799308393294713E-2</c:v>
                </c:pt>
                <c:pt idx="7344">
                  <c:v>1.0799308393294713E-2</c:v>
                </c:pt>
                <c:pt idx="7345">
                  <c:v>1.0799308393294713E-2</c:v>
                </c:pt>
                <c:pt idx="7346">
                  <c:v>1.0799308393294713E-2</c:v>
                </c:pt>
                <c:pt idx="7347">
                  <c:v>1.0799308393294713E-2</c:v>
                </c:pt>
                <c:pt idx="7348">
                  <c:v>1.0799308393294713E-2</c:v>
                </c:pt>
                <c:pt idx="7349">
                  <c:v>1.0799308393294713E-2</c:v>
                </c:pt>
                <c:pt idx="7350">
                  <c:v>1.0799308393294713E-2</c:v>
                </c:pt>
                <c:pt idx="7351">
                  <c:v>1.0799308393294713E-2</c:v>
                </c:pt>
                <c:pt idx="7352">
                  <c:v>1.0799308393294713E-2</c:v>
                </c:pt>
                <c:pt idx="7353">
                  <c:v>1.0799308393294713E-2</c:v>
                </c:pt>
                <c:pt idx="7354">
                  <c:v>1.0799308393294713E-2</c:v>
                </c:pt>
                <c:pt idx="7355">
                  <c:v>1.0799308393294713E-2</c:v>
                </c:pt>
                <c:pt idx="7356">
                  <c:v>1.0799308393294713E-2</c:v>
                </c:pt>
                <c:pt idx="7357">
                  <c:v>1.0799308393294713E-2</c:v>
                </c:pt>
                <c:pt idx="7358">
                  <c:v>1.0799308393294713E-2</c:v>
                </c:pt>
                <c:pt idx="7359">
                  <c:v>1.0799308393294713E-2</c:v>
                </c:pt>
                <c:pt idx="7360">
                  <c:v>1.0799308393294713E-2</c:v>
                </c:pt>
                <c:pt idx="7361">
                  <c:v>1.0799308393294713E-2</c:v>
                </c:pt>
                <c:pt idx="7362">
                  <c:v>1.0799308393294713E-2</c:v>
                </c:pt>
                <c:pt idx="7363">
                  <c:v>1.0799308393294713E-2</c:v>
                </c:pt>
                <c:pt idx="7364">
                  <c:v>1.0799308393294713E-2</c:v>
                </c:pt>
                <c:pt idx="7365">
                  <c:v>1.0799308393294713E-2</c:v>
                </c:pt>
                <c:pt idx="7366">
                  <c:v>1.0799308393294713E-2</c:v>
                </c:pt>
                <c:pt idx="7367">
                  <c:v>1.0799308393294713E-2</c:v>
                </c:pt>
                <c:pt idx="7368">
                  <c:v>1.0799308393294713E-2</c:v>
                </c:pt>
                <c:pt idx="7369">
                  <c:v>1.0799308393294713E-2</c:v>
                </c:pt>
                <c:pt idx="7370">
                  <c:v>1.0799308393294713E-2</c:v>
                </c:pt>
                <c:pt idx="7371">
                  <c:v>1.0799308393294713E-2</c:v>
                </c:pt>
                <c:pt idx="7372">
                  <c:v>1.0799308393294713E-2</c:v>
                </c:pt>
                <c:pt idx="7373">
                  <c:v>1.0799308393294713E-2</c:v>
                </c:pt>
                <c:pt idx="7374">
                  <c:v>1.0799308393294713E-2</c:v>
                </c:pt>
                <c:pt idx="7375">
                  <c:v>1.0799308393294713E-2</c:v>
                </c:pt>
                <c:pt idx="7376">
                  <c:v>1.0799308393294713E-2</c:v>
                </c:pt>
                <c:pt idx="7377">
                  <c:v>1.0799308393294713E-2</c:v>
                </c:pt>
                <c:pt idx="7378">
                  <c:v>1.0799308393294713E-2</c:v>
                </c:pt>
                <c:pt idx="7379">
                  <c:v>1.0799308393294713E-2</c:v>
                </c:pt>
                <c:pt idx="7380">
                  <c:v>1.0799308393294713E-2</c:v>
                </c:pt>
                <c:pt idx="7381">
                  <c:v>1.0799308393294713E-2</c:v>
                </c:pt>
                <c:pt idx="7382">
                  <c:v>1.0799308393294713E-2</c:v>
                </c:pt>
                <c:pt idx="7383">
                  <c:v>1.0799308393294713E-2</c:v>
                </c:pt>
                <c:pt idx="7384">
                  <c:v>1.0799308393294713E-2</c:v>
                </c:pt>
                <c:pt idx="7385">
                  <c:v>1.0799308393294713E-2</c:v>
                </c:pt>
                <c:pt idx="7386">
                  <c:v>1.0799308393294713E-2</c:v>
                </c:pt>
                <c:pt idx="7387">
                  <c:v>1.0799308393294713E-2</c:v>
                </c:pt>
                <c:pt idx="7388">
                  <c:v>1.0799308393294713E-2</c:v>
                </c:pt>
                <c:pt idx="7389">
                  <c:v>1.0799308393294713E-2</c:v>
                </c:pt>
                <c:pt idx="7390">
                  <c:v>1.0799308393294713E-2</c:v>
                </c:pt>
                <c:pt idx="7391">
                  <c:v>1.0799308393294713E-2</c:v>
                </c:pt>
                <c:pt idx="7392">
                  <c:v>1.0799308393294713E-2</c:v>
                </c:pt>
                <c:pt idx="7393">
                  <c:v>1.0799308393294713E-2</c:v>
                </c:pt>
                <c:pt idx="7394">
                  <c:v>1.0799308393294713E-2</c:v>
                </c:pt>
                <c:pt idx="7395">
                  <c:v>1.0799308393294713E-2</c:v>
                </c:pt>
                <c:pt idx="7396">
                  <c:v>1.0799308393294713E-2</c:v>
                </c:pt>
                <c:pt idx="7397">
                  <c:v>1.0799308393294713E-2</c:v>
                </c:pt>
                <c:pt idx="7398">
                  <c:v>1.0799308393294713E-2</c:v>
                </c:pt>
                <c:pt idx="7399">
                  <c:v>1.0799308393294713E-2</c:v>
                </c:pt>
                <c:pt idx="7400">
                  <c:v>1.0799308393294713E-2</c:v>
                </c:pt>
                <c:pt idx="7401">
                  <c:v>1.0799308393294713E-2</c:v>
                </c:pt>
                <c:pt idx="7402">
                  <c:v>1.0799308393294713E-2</c:v>
                </c:pt>
                <c:pt idx="7403">
                  <c:v>1.0799308393294713E-2</c:v>
                </c:pt>
                <c:pt idx="7404">
                  <c:v>1.0799308393294713E-2</c:v>
                </c:pt>
                <c:pt idx="7405">
                  <c:v>1.0799308393294713E-2</c:v>
                </c:pt>
                <c:pt idx="7406">
                  <c:v>1.0799308393294713E-2</c:v>
                </c:pt>
                <c:pt idx="7407">
                  <c:v>1.0799308393294713E-2</c:v>
                </c:pt>
                <c:pt idx="7408">
                  <c:v>1.0799308393294713E-2</c:v>
                </c:pt>
                <c:pt idx="7409">
                  <c:v>1.0799308393294713E-2</c:v>
                </c:pt>
                <c:pt idx="7410">
                  <c:v>1.0799308393294713E-2</c:v>
                </c:pt>
                <c:pt idx="7411">
                  <c:v>1.0799308393294713E-2</c:v>
                </c:pt>
                <c:pt idx="7412">
                  <c:v>1.0799308393294713E-2</c:v>
                </c:pt>
                <c:pt idx="7413">
                  <c:v>1.0799308393294713E-2</c:v>
                </c:pt>
                <c:pt idx="7414">
                  <c:v>1.0799308393294713E-2</c:v>
                </c:pt>
                <c:pt idx="7415">
                  <c:v>1.0799308393294713E-2</c:v>
                </c:pt>
                <c:pt idx="7416">
                  <c:v>1.0799308393294713E-2</c:v>
                </c:pt>
                <c:pt idx="7417">
                  <c:v>1.0799308393294713E-2</c:v>
                </c:pt>
                <c:pt idx="7418">
                  <c:v>1.0799308393294713E-2</c:v>
                </c:pt>
                <c:pt idx="7419">
                  <c:v>1.0799308393294713E-2</c:v>
                </c:pt>
                <c:pt idx="7420">
                  <c:v>1.0799308393294713E-2</c:v>
                </c:pt>
                <c:pt idx="7421">
                  <c:v>1.0799308393294713E-2</c:v>
                </c:pt>
                <c:pt idx="7422">
                  <c:v>1.0799308393294713E-2</c:v>
                </c:pt>
                <c:pt idx="7423">
                  <c:v>1.0799308393294713E-2</c:v>
                </c:pt>
                <c:pt idx="7424">
                  <c:v>1.0799308393294713E-2</c:v>
                </c:pt>
                <c:pt idx="7425">
                  <c:v>1.0799308393294713E-2</c:v>
                </c:pt>
                <c:pt idx="7426">
                  <c:v>1.0799308393294713E-2</c:v>
                </c:pt>
                <c:pt idx="7427">
                  <c:v>1.0799308393294713E-2</c:v>
                </c:pt>
                <c:pt idx="7428">
                  <c:v>1.0799308393294713E-2</c:v>
                </c:pt>
                <c:pt idx="7429">
                  <c:v>1.0799308393294713E-2</c:v>
                </c:pt>
                <c:pt idx="7430">
                  <c:v>7.430298465926472E-3</c:v>
                </c:pt>
                <c:pt idx="7431">
                  <c:v>7.430298465926472E-3</c:v>
                </c:pt>
                <c:pt idx="7432">
                  <c:v>7.430298465926472E-3</c:v>
                </c:pt>
                <c:pt idx="7433">
                  <c:v>7.430298465926472E-3</c:v>
                </c:pt>
                <c:pt idx="7434">
                  <c:v>7.430298465926472E-3</c:v>
                </c:pt>
                <c:pt idx="7435">
                  <c:v>7.430298465926472E-3</c:v>
                </c:pt>
                <c:pt idx="7436">
                  <c:v>7.430298465926472E-3</c:v>
                </c:pt>
                <c:pt idx="7437">
                  <c:v>7.430298465926472E-3</c:v>
                </c:pt>
                <c:pt idx="7438">
                  <c:v>7.430298465926472E-3</c:v>
                </c:pt>
                <c:pt idx="7439">
                  <c:v>7.430298465926472E-3</c:v>
                </c:pt>
                <c:pt idx="7440">
                  <c:v>7.430298465926472E-3</c:v>
                </c:pt>
                <c:pt idx="7441">
                  <c:v>7.430298465926472E-3</c:v>
                </c:pt>
                <c:pt idx="7442">
                  <c:v>7.430298465926472E-3</c:v>
                </c:pt>
                <c:pt idx="7443">
                  <c:v>7.430298465926472E-3</c:v>
                </c:pt>
                <c:pt idx="7444">
                  <c:v>7.430298465926472E-3</c:v>
                </c:pt>
                <c:pt idx="7445">
                  <c:v>7.430298465926472E-3</c:v>
                </c:pt>
                <c:pt idx="7446">
                  <c:v>7.430298465926472E-3</c:v>
                </c:pt>
                <c:pt idx="7447">
                  <c:v>7.430298465926472E-3</c:v>
                </c:pt>
                <c:pt idx="7448">
                  <c:v>7.430298465926472E-3</c:v>
                </c:pt>
                <c:pt idx="7449">
                  <c:v>7.430298465926472E-3</c:v>
                </c:pt>
                <c:pt idx="7450">
                  <c:v>7.430298465926472E-3</c:v>
                </c:pt>
                <c:pt idx="7451">
                  <c:v>7.430298465926472E-3</c:v>
                </c:pt>
                <c:pt idx="7452">
                  <c:v>7.430298465926472E-3</c:v>
                </c:pt>
                <c:pt idx="7453">
                  <c:v>7.430298465926472E-3</c:v>
                </c:pt>
                <c:pt idx="7454">
                  <c:v>7.430298465926472E-3</c:v>
                </c:pt>
                <c:pt idx="7455">
                  <c:v>7.430298465926472E-3</c:v>
                </c:pt>
                <c:pt idx="7456">
                  <c:v>7.430298465926472E-3</c:v>
                </c:pt>
                <c:pt idx="7457">
                  <c:v>7.430298465926472E-3</c:v>
                </c:pt>
                <c:pt idx="7458">
                  <c:v>7.430298465926472E-3</c:v>
                </c:pt>
                <c:pt idx="7459">
                  <c:v>7.430298465926472E-3</c:v>
                </c:pt>
                <c:pt idx="7460">
                  <c:v>7.430298465926472E-3</c:v>
                </c:pt>
                <c:pt idx="7461">
                  <c:v>7.430298465926472E-3</c:v>
                </c:pt>
                <c:pt idx="7462">
                  <c:v>7.430298465926472E-3</c:v>
                </c:pt>
                <c:pt idx="7463">
                  <c:v>7.430298465926472E-3</c:v>
                </c:pt>
                <c:pt idx="7464">
                  <c:v>7.430298465926472E-3</c:v>
                </c:pt>
                <c:pt idx="7465">
                  <c:v>7.430298465926472E-3</c:v>
                </c:pt>
                <c:pt idx="7466">
                  <c:v>7.430298465926472E-3</c:v>
                </c:pt>
                <c:pt idx="7467">
                  <c:v>7.430298465926472E-3</c:v>
                </c:pt>
                <c:pt idx="7468">
                  <c:v>7.430298465926472E-3</c:v>
                </c:pt>
                <c:pt idx="7469">
                  <c:v>7.430298465926472E-3</c:v>
                </c:pt>
                <c:pt idx="7470">
                  <c:v>7.430298465926472E-3</c:v>
                </c:pt>
                <c:pt idx="7471">
                  <c:v>7.430298465926472E-3</c:v>
                </c:pt>
                <c:pt idx="7472">
                  <c:v>7.430298465926472E-3</c:v>
                </c:pt>
                <c:pt idx="7473">
                  <c:v>7.430298465926472E-3</c:v>
                </c:pt>
                <c:pt idx="7474">
                  <c:v>7.430298465926472E-3</c:v>
                </c:pt>
                <c:pt idx="7475">
                  <c:v>7.430298465926472E-3</c:v>
                </c:pt>
                <c:pt idx="7476">
                  <c:v>7.430298465926472E-3</c:v>
                </c:pt>
                <c:pt idx="7477">
                  <c:v>7.430298465926472E-3</c:v>
                </c:pt>
                <c:pt idx="7478">
                  <c:v>7.430298465926472E-3</c:v>
                </c:pt>
                <c:pt idx="7479">
                  <c:v>7.430298465926472E-3</c:v>
                </c:pt>
                <c:pt idx="7480">
                  <c:v>7.430298465926472E-3</c:v>
                </c:pt>
                <c:pt idx="7481">
                  <c:v>7.430298465926472E-3</c:v>
                </c:pt>
                <c:pt idx="7482">
                  <c:v>7.430298465926472E-3</c:v>
                </c:pt>
                <c:pt idx="7483">
                  <c:v>7.430298465926472E-3</c:v>
                </c:pt>
                <c:pt idx="7484">
                  <c:v>7.430298465926472E-3</c:v>
                </c:pt>
                <c:pt idx="7485">
                  <c:v>7.430298465926472E-3</c:v>
                </c:pt>
                <c:pt idx="7486">
                  <c:v>7.430298465926472E-3</c:v>
                </c:pt>
                <c:pt idx="7487">
                  <c:v>7.430298465926472E-3</c:v>
                </c:pt>
                <c:pt idx="7488">
                  <c:v>7.430298465926472E-3</c:v>
                </c:pt>
                <c:pt idx="7489">
                  <c:v>7.430298465926472E-3</c:v>
                </c:pt>
                <c:pt idx="7490">
                  <c:v>7.430298465926472E-3</c:v>
                </c:pt>
                <c:pt idx="7491">
                  <c:v>7.430298465926472E-3</c:v>
                </c:pt>
                <c:pt idx="7492">
                  <c:v>7.430298465926472E-3</c:v>
                </c:pt>
                <c:pt idx="7493">
                  <c:v>7.430298465926472E-3</c:v>
                </c:pt>
                <c:pt idx="7494">
                  <c:v>7.430298465926472E-3</c:v>
                </c:pt>
                <c:pt idx="7495">
                  <c:v>7.430298465926472E-3</c:v>
                </c:pt>
                <c:pt idx="7496">
                  <c:v>7.430298465926472E-3</c:v>
                </c:pt>
                <c:pt idx="7497">
                  <c:v>7.430298465926472E-3</c:v>
                </c:pt>
                <c:pt idx="7498">
                  <c:v>7.430298465926472E-3</c:v>
                </c:pt>
                <c:pt idx="7499">
                  <c:v>7.430298465926472E-3</c:v>
                </c:pt>
                <c:pt idx="7500">
                  <c:v>7.430298465926472E-3</c:v>
                </c:pt>
                <c:pt idx="7501">
                  <c:v>7.430298465926472E-3</c:v>
                </c:pt>
                <c:pt idx="7502">
                  <c:v>7.430298465926472E-3</c:v>
                </c:pt>
                <c:pt idx="7503">
                  <c:v>7.430298465926472E-3</c:v>
                </c:pt>
                <c:pt idx="7504">
                  <c:v>7.430298465926472E-3</c:v>
                </c:pt>
                <c:pt idx="7505">
                  <c:v>7.430298465926472E-3</c:v>
                </c:pt>
                <c:pt idx="7506">
                  <c:v>7.430298465926472E-3</c:v>
                </c:pt>
                <c:pt idx="7507">
                  <c:v>7.430298465926472E-3</c:v>
                </c:pt>
                <c:pt idx="7508">
                  <c:v>7.430298465926472E-3</c:v>
                </c:pt>
                <c:pt idx="7509">
                  <c:v>7.430298465926472E-3</c:v>
                </c:pt>
                <c:pt idx="7510">
                  <c:v>7.430298465926472E-3</c:v>
                </c:pt>
                <c:pt idx="7511">
                  <c:v>7.430298465926472E-3</c:v>
                </c:pt>
                <c:pt idx="7512">
                  <c:v>7.430298465926472E-3</c:v>
                </c:pt>
                <c:pt idx="7513">
                  <c:v>7.430298465926472E-3</c:v>
                </c:pt>
                <c:pt idx="7514">
                  <c:v>7.430298465926472E-3</c:v>
                </c:pt>
                <c:pt idx="7515">
                  <c:v>7.430298465926472E-3</c:v>
                </c:pt>
                <c:pt idx="7516">
                  <c:v>7.430298465926472E-3</c:v>
                </c:pt>
                <c:pt idx="7517">
                  <c:v>7.430298465926472E-3</c:v>
                </c:pt>
                <c:pt idx="7518">
                  <c:v>7.430298465926472E-3</c:v>
                </c:pt>
                <c:pt idx="7519">
                  <c:v>7.430298465926472E-3</c:v>
                </c:pt>
                <c:pt idx="7520">
                  <c:v>7.430298465926472E-3</c:v>
                </c:pt>
                <c:pt idx="7521">
                  <c:v>7.430298465926472E-3</c:v>
                </c:pt>
                <c:pt idx="7522">
                  <c:v>7.430298465926472E-3</c:v>
                </c:pt>
                <c:pt idx="7523">
                  <c:v>7.430298465926472E-3</c:v>
                </c:pt>
                <c:pt idx="7524">
                  <c:v>7.430298465926472E-3</c:v>
                </c:pt>
                <c:pt idx="7525">
                  <c:v>7.430298465926472E-3</c:v>
                </c:pt>
                <c:pt idx="7526">
                  <c:v>7.430298465926472E-3</c:v>
                </c:pt>
                <c:pt idx="7527">
                  <c:v>7.430298465926472E-3</c:v>
                </c:pt>
                <c:pt idx="7528">
                  <c:v>7.430298465926472E-3</c:v>
                </c:pt>
                <c:pt idx="7529">
                  <c:v>7.430298465926472E-3</c:v>
                </c:pt>
                <c:pt idx="7530">
                  <c:v>7.430298465926472E-3</c:v>
                </c:pt>
                <c:pt idx="7531">
                  <c:v>7.430298465926472E-3</c:v>
                </c:pt>
                <c:pt idx="7532">
                  <c:v>7.430298465926472E-3</c:v>
                </c:pt>
                <c:pt idx="7533">
                  <c:v>7.430298465926472E-3</c:v>
                </c:pt>
                <c:pt idx="7534">
                  <c:v>7.430298465926472E-3</c:v>
                </c:pt>
                <c:pt idx="7535">
                  <c:v>7.430298465926472E-3</c:v>
                </c:pt>
                <c:pt idx="7536">
                  <c:v>7.430298465926472E-3</c:v>
                </c:pt>
                <c:pt idx="7537">
                  <c:v>7.430298465926472E-3</c:v>
                </c:pt>
                <c:pt idx="7538">
                  <c:v>7.430298465926472E-3</c:v>
                </c:pt>
                <c:pt idx="7539">
                  <c:v>7.430298465926472E-3</c:v>
                </c:pt>
                <c:pt idx="7540">
                  <c:v>7.430298465926472E-3</c:v>
                </c:pt>
                <c:pt idx="7541">
                  <c:v>7.430298465926472E-3</c:v>
                </c:pt>
                <c:pt idx="7542">
                  <c:v>7.430298465926472E-3</c:v>
                </c:pt>
                <c:pt idx="7543">
                  <c:v>7.430298465926472E-3</c:v>
                </c:pt>
                <c:pt idx="7544">
                  <c:v>7.430298465926472E-3</c:v>
                </c:pt>
                <c:pt idx="7545">
                  <c:v>7.430298465926472E-3</c:v>
                </c:pt>
                <c:pt idx="7546">
                  <c:v>7.430298465926472E-3</c:v>
                </c:pt>
                <c:pt idx="7547">
                  <c:v>7.430298465926472E-3</c:v>
                </c:pt>
                <c:pt idx="7548">
                  <c:v>7.430298465926472E-3</c:v>
                </c:pt>
                <c:pt idx="7549">
                  <c:v>7.430298465926472E-3</c:v>
                </c:pt>
                <c:pt idx="7550">
                  <c:v>7.430298465926472E-3</c:v>
                </c:pt>
                <c:pt idx="7551">
                  <c:v>7.430298465926472E-3</c:v>
                </c:pt>
                <c:pt idx="7552">
                  <c:v>7.430298465926472E-3</c:v>
                </c:pt>
                <c:pt idx="7553">
                  <c:v>7.430298465926472E-3</c:v>
                </c:pt>
                <c:pt idx="7554">
                  <c:v>7.430298465926472E-3</c:v>
                </c:pt>
                <c:pt idx="7555">
                  <c:v>7.430298465926472E-3</c:v>
                </c:pt>
                <c:pt idx="7556">
                  <c:v>7.430298465926472E-3</c:v>
                </c:pt>
                <c:pt idx="7557">
                  <c:v>7.430298465926472E-3</c:v>
                </c:pt>
                <c:pt idx="7558">
                  <c:v>7.430298465926472E-3</c:v>
                </c:pt>
                <c:pt idx="7559">
                  <c:v>7.430298465926472E-3</c:v>
                </c:pt>
                <c:pt idx="7560">
                  <c:v>7.430298465926472E-3</c:v>
                </c:pt>
                <c:pt idx="7561">
                  <c:v>4.7035428791755117E-3</c:v>
                </c:pt>
                <c:pt idx="7562">
                  <c:v>4.7035428791755117E-3</c:v>
                </c:pt>
                <c:pt idx="7563">
                  <c:v>4.7035428791755117E-3</c:v>
                </c:pt>
                <c:pt idx="7564">
                  <c:v>4.7035428791755117E-3</c:v>
                </c:pt>
                <c:pt idx="7565">
                  <c:v>4.7035428791755117E-3</c:v>
                </c:pt>
                <c:pt idx="7566">
                  <c:v>4.7035428791755117E-3</c:v>
                </c:pt>
                <c:pt idx="7567">
                  <c:v>4.7035428791755117E-3</c:v>
                </c:pt>
                <c:pt idx="7568">
                  <c:v>4.7035428791755117E-3</c:v>
                </c:pt>
                <c:pt idx="7569">
                  <c:v>4.7035428791755117E-3</c:v>
                </c:pt>
                <c:pt idx="7570">
                  <c:v>4.7035428791755117E-3</c:v>
                </c:pt>
                <c:pt idx="7571">
                  <c:v>4.7035428791755117E-3</c:v>
                </c:pt>
                <c:pt idx="7572">
                  <c:v>4.7035428791755117E-3</c:v>
                </c:pt>
                <c:pt idx="7573">
                  <c:v>4.7035428791755117E-3</c:v>
                </c:pt>
                <c:pt idx="7574">
                  <c:v>4.7035428791755117E-3</c:v>
                </c:pt>
                <c:pt idx="7575">
                  <c:v>4.7035428791755117E-3</c:v>
                </c:pt>
                <c:pt idx="7576">
                  <c:v>4.7035428791755117E-3</c:v>
                </c:pt>
                <c:pt idx="7577">
                  <c:v>4.7035428791755117E-3</c:v>
                </c:pt>
                <c:pt idx="7578">
                  <c:v>4.7035428791755117E-3</c:v>
                </c:pt>
                <c:pt idx="7579">
                  <c:v>4.7035428791755117E-3</c:v>
                </c:pt>
                <c:pt idx="7580">
                  <c:v>4.7035428791755117E-3</c:v>
                </c:pt>
                <c:pt idx="7581">
                  <c:v>4.7035428791755117E-3</c:v>
                </c:pt>
                <c:pt idx="7582">
                  <c:v>4.7035428791755117E-3</c:v>
                </c:pt>
                <c:pt idx="7583">
                  <c:v>4.7035428791755117E-3</c:v>
                </c:pt>
                <c:pt idx="7584">
                  <c:v>4.7035428791755117E-3</c:v>
                </c:pt>
                <c:pt idx="7585">
                  <c:v>4.7035428791755117E-3</c:v>
                </c:pt>
                <c:pt idx="7586">
                  <c:v>4.7035428791755117E-3</c:v>
                </c:pt>
                <c:pt idx="7587">
                  <c:v>4.7035428791755117E-3</c:v>
                </c:pt>
                <c:pt idx="7588">
                  <c:v>4.7035428791755117E-3</c:v>
                </c:pt>
                <c:pt idx="7589">
                  <c:v>4.7035428791755117E-3</c:v>
                </c:pt>
                <c:pt idx="7590">
                  <c:v>4.7035428791755117E-3</c:v>
                </c:pt>
                <c:pt idx="7591">
                  <c:v>4.7035428791755117E-3</c:v>
                </c:pt>
                <c:pt idx="7592">
                  <c:v>4.7035428791755117E-3</c:v>
                </c:pt>
                <c:pt idx="7593">
                  <c:v>4.7035428791755117E-3</c:v>
                </c:pt>
                <c:pt idx="7594">
                  <c:v>4.7035428791755117E-3</c:v>
                </c:pt>
                <c:pt idx="7595">
                  <c:v>4.7035428791755117E-3</c:v>
                </c:pt>
                <c:pt idx="7596">
                  <c:v>4.7035428791755117E-3</c:v>
                </c:pt>
                <c:pt idx="7597">
                  <c:v>4.7035428791755117E-3</c:v>
                </c:pt>
                <c:pt idx="7598">
                  <c:v>4.7035428791755117E-3</c:v>
                </c:pt>
                <c:pt idx="7599">
                  <c:v>4.7035428791755117E-3</c:v>
                </c:pt>
                <c:pt idx="7600">
                  <c:v>4.7035428791755117E-3</c:v>
                </c:pt>
                <c:pt idx="7601">
                  <c:v>4.7035428791755117E-3</c:v>
                </c:pt>
                <c:pt idx="7602">
                  <c:v>4.7035428791755117E-3</c:v>
                </c:pt>
                <c:pt idx="7603">
                  <c:v>4.7035428791755117E-3</c:v>
                </c:pt>
                <c:pt idx="7604">
                  <c:v>4.7035428791755117E-3</c:v>
                </c:pt>
                <c:pt idx="7605">
                  <c:v>4.7035428791755117E-3</c:v>
                </c:pt>
                <c:pt idx="7606">
                  <c:v>4.7035428791755117E-3</c:v>
                </c:pt>
                <c:pt idx="7607">
                  <c:v>4.7035428791755117E-3</c:v>
                </c:pt>
                <c:pt idx="7608">
                  <c:v>4.7035428791755117E-3</c:v>
                </c:pt>
                <c:pt idx="7609">
                  <c:v>4.7035428791755117E-3</c:v>
                </c:pt>
                <c:pt idx="7610">
                  <c:v>4.7035428791755117E-3</c:v>
                </c:pt>
                <c:pt idx="7611">
                  <c:v>4.7035428791755117E-3</c:v>
                </c:pt>
                <c:pt idx="7612">
                  <c:v>4.7035428791755117E-3</c:v>
                </c:pt>
                <c:pt idx="7613">
                  <c:v>4.7035428791755117E-3</c:v>
                </c:pt>
                <c:pt idx="7614">
                  <c:v>4.7035428791755117E-3</c:v>
                </c:pt>
                <c:pt idx="7615">
                  <c:v>4.7035428791755117E-3</c:v>
                </c:pt>
                <c:pt idx="7616">
                  <c:v>4.7035428791755117E-3</c:v>
                </c:pt>
                <c:pt idx="7617">
                  <c:v>4.7035428791755117E-3</c:v>
                </c:pt>
                <c:pt idx="7618">
                  <c:v>4.7035428791755117E-3</c:v>
                </c:pt>
                <c:pt idx="7619">
                  <c:v>4.7035428791755117E-3</c:v>
                </c:pt>
                <c:pt idx="7620">
                  <c:v>4.7035428791755117E-3</c:v>
                </c:pt>
                <c:pt idx="7621">
                  <c:v>4.7035428791755117E-3</c:v>
                </c:pt>
                <c:pt idx="7622">
                  <c:v>4.7035428791755117E-3</c:v>
                </c:pt>
                <c:pt idx="7623">
                  <c:v>4.7035428791755117E-3</c:v>
                </c:pt>
                <c:pt idx="7624">
                  <c:v>4.7035428791755117E-3</c:v>
                </c:pt>
                <c:pt idx="7625">
                  <c:v>4.7035428791755117E-3</c:v>
                </c:pt>
                <c:pt idx="7626">
                  <c:v>4.7035428791755117E-3</c:v>
                </c:pt>
                <c:pt idx="7627">
                  <c:v>4.7035428791755117E-3</c:v>
                </c:pt>
                <c:pt idx="7628">
                  <c:v>4.7035428791755117E-3</c:v>
                </c:pt>
                <c:pt idx="7629">
                  <c:v>4.7035428791755117E-3</c:v>
                </c:pt>
                <c:pt idx="7630">
                  <c:v>4.7035428791755117E-3</c:v>
                </c:pt>
                <c:pt idx="7631">
                  <c:v>4.7035428791755117E-3</c:v>
                </c:pt>
                <c:pt idx="7632">
                  <c:v>4.7035428791755117E-3</c:v>
                </c:pt>
                <c:pt idx="7633">
                  <c:v>4.7035428791755117E-3</c:v>
                </c:pt>
                <c:pt idx="7634">
                  <c:v>4.7035428791755117E-3</c:v>
                </c:pt>
                <c:pt idx="7635">
                  <c:v>4.7035428791755117E-3</c:v>
                </c:pt>
                <c:pt idx="7636">
                  <c:v>4.7035428791755117E-3</c:v>
                </c:pt>
                <c:pt idx="7637">
                  <c:v>4.7035428791755117E-3</c:v>
                </c:pt>
                <c:pt idx="7638">
                  <c:v>4.7035428791755117E-3</c:v>
                </c:pt>
                <c:pt idx="7639">
                  <c:v>4.7035428791755117E-3</c:v>
                </c:pt>
                <c:pt idx="7640">
                  <c:v>4.7035428791755117E-3</c:v>
                </c:pt>
                <c:pt idx="7641">
                  <c:v>4.7035428791755117E-3</c:v>
                </c:pt>
                <c:pt idx="7642">
                  <c:v>4.7035428791755117E-3</c:v>
                </c:pt>
                <c:pt idx="7643">
                  <c:v>4.7035428791755117E-3</c:v>
                </c:pt>
                <c:pt idx="7644">
                  <c:v>4.7035428791755117E-3</c:v>
                </c:pt>
                <c:pt idx="7645">
                  <c:v>4.7035428791755117E-3</c:v>
                </c:pt>
                <c:pt idx="7646">
                  <c:v>4.7035428791755117E-3</c:v>
                </c:pt>
                <c:pt idx="7647">
                  <c:v>4.7035428791755117E-3</c:v>
                </c:pt>
                <c:pt idx="7648">
                  <c:v>4.7035428791755117E-3</c:v>
                </c:pt>
                <c:pt idx="7649">
                  <c:v>4.7035428791755117E-3</c:v>
                </c:pt>
                <c:pt idx="7650">
                  <c:v>4.7035428791755117E-3</c:v>
                </c:pt>
                <c:pt idx="7651">
                  <c:v>4.7035428791755117E-3</c:v>
                </c:pt>
                <c:pt idx="7652">
                  <c:v>4.7035428791755117E-3</c:v>
                </c:pt>
                <c:pt idx="7653">
                  <c:v>4.7035428791755117E-3</c:v>
                </c:pt>
                <c:pt idx="7654">
                  <c:v>4.7035428791755117E-3</c:v>
                </c:pt>
                <c:pt idx="7655">
                  <c:v>4.7035428791755117E-3</c:v>
                </c:pt>
                <c:pt idx="7656">
                  <c:v>4.7035428791755117E-3</c:v>
                </c:pt>
                <c:pt idx="7657">
                  <c:v>4.7035428791755117E-3</c:v>
                </c:pt>
                <c:pt idx="7658">
                  <c:v>4.7035428791755117E-3</c:v>
                </c:pt>
                <c:pt idx="7659">
                  <c:v>4.7035428791755117E-3</c:v>
                </c:pt>
                <c:pt idx="7660">
                  <c:v>4.7035428791755117E-3</c:v>
                </c:pt>
                <c:pt idx="7661">
                  <c:v>4.7035428791755117E-3</c:v>
                </c:pt>
                <c:pt idx="7662">
                  <c:v>4.7035428791755117E-3</c:v>
                </c:pt>
                <c:pt idx="7663">
                  <c:v>4.7035428791755117E-3</c:v>
                </c:pt>
                <c:pt idx="7664">
                  <c:v>4.7035428791755117E-3</c:v>
                </c:pt>
                <c:pt idx="7665">
                  <c:v>4.7035428791755117E-3</c:v>
                </c:pt>
                <c:pt idx="7666">
                  <c:v>4.7035428791755117E-3</c:v>
                </c:pt>
                <c:pt idx="7667">
                  <c:v>4.7035428791755117E-3</c:v>
                </c:pt>
                <c:pt idx="7668">
                  <c:v>4.7035428791755117E-3</c:v>
                </c:pt>
                <c:pt idx="7669">
                  <c:v>4.7035428791755117E-3</c:v>
                </c:pt>
                <c:pt idx="7670">
                  <c:v>4.7035428791755117E-3</c:v>
                </c:pt>
                <c:pt idx="7671">
                  <c:v>4.7035428791755117E-3</c:v>
                </c:pt>
                <c:pt idx="7672">
                  <c:v>4.7035428791755117E-3</c:v>
                </c:pt>
                <c:pt idx="7673">
                  <c:v>4.7035428791755117E-3</c:v>
                </c:pt>
                <c:pt idx="7674">
                  <c:v>4.7035428791755117E-3</c:v>
                </c:pt>
                <c:pt idx="7675">
                  <c:v>4.7035428791755117E-3</c:v>
                </c:pt>
                <c:pt idx="7676">
                  <c:v>4.7035428791755117E-3</c:v>
                </c:pt>
                <c:pt idx="7677">
                  <c:v>4.7035428791755117E-3</c:v>
                </c:pt>
                <c:pt idx="7678">
                  <c:v>4.7035428791755117E-3</c:v>
                </c:pt>
                <c:pt idx="7679">
                  <c:v>4.7035428791755117E-3</c:v>
                </c:pt>
                <c:pt idx="7680">
                  <c:v>4.7035428791755117E-3</c:v>
                </c:pt>
                <c:pt idx="7681">
                  <c:v>4.7035428791755117E-3</c:v>
                </c:pt>
                <c:pt idx="7682">
                  <c:v>4.7035428791755117E-3</c:v>
                </c:pt>
                <c:pt idx="7683">
                  <c:v>4.7035428791755117E-3</c:v>
                </c:pt>
                <c:pt idx="7684">
                  <c:v>4.7035428791755117E-3</c:v>
                </c:pt>
                <c:pt idx="7685">
                  <c:v>4.7035428791755117E-3</c:v>
                </c:pt>
                <c:pt idx="7686">
                  <c:v>4.7035428791755117E-3</c:v>
                </c:pt>
                <c:pt idx="7687">
                  <c:v>4.7035428791755117E-3</c:v>
                </c:pt>
                <c:pt idx="7688">
                  <c:v>4.7035428791755117E-3</c:v>
                </c:pt>
                <c:pt idx="7689">
                  <c:v>4.7035428791755117E-3</c:v>
                </c:pt>
                <c:pt idx="7690">
                  <c:v>4.7035428791755117E-3</c:v>
                </c:pt>
                <c:pt idx="7691">
                  <c:v>4.7035428791755117E-3</c:v>
                </c:pt>
                <c:pt idx="7692">
                  <c:v>4.7035428791755117E-3</c:v>
                </c:pt>
                <c:pt idx="7693">
                  <c:v>4.7035428791755117E-3</c:v>
                </c:pt>
                <c:pt idx="7694">
                  <c:v>4.7035428791755117E-3</c:v>
                </c:pt>
                <c:pt idx="7695">
                  <c:v>4.7035428791755117E-3</c:v>
                </c:pt>
                <c:pt idx="7696">
                  <c:v>4.7035428791755117E-3</c:v>
                </c:pt>
                <c:pt idx="7697">
                  <c:v>4.7035428791755117E-3</c:v>
                </c:pt>
                <c:pt idx="7698">
                  <c:v>4.7035428791755117E-3</c:v>
                </c:pt>
                <c:pt idx="7699">
                  <c:v>4.7035428791755117E-3</c:v>
                </c:pt>
                <c:pt idx="7700">
                  <c:v>4.7035428791755117E-3</c:v>
                </c:pt>
                <c:pt idx="7701">
                  <c:v>4.7035428791755117E-3</c:v>
                </c:pt>
                <c:pt idx="7702">
                  <c:v>4.7035428791755117E-3</c:v>
                </c:pt>
                <c:pt idx="7703">
                  <c:v>4.7035428791755117E-3</c:v>
                </c:pt>
                <c:pt idx="7704">
                  <c:v>4.7035428791755117E-3</c:v>
                </c:pt>
                <c:pt idx="7705">
                  <c:v>4.7035428791755117E-3</c:v>
                </c:pt>
                <c:pt idx="7706">
                  <c:v>4.7035428791755117E-3</c:v>
                </c:pt>
                <c:pt idx="7707">
                  <c:v>4.7035428791755117E-3</c:v>
                </c:pt>
                <c:pt idx="7708">
                  <c:v>4.7035428791755117E-3</c:v>
                </c:pt>
                <c:pt idx="7709">
                  <c:v>4.7035428791755117E-3</c:v>
                </c:pt>
                <c:pt idx="7710">
                  <c:v>4.7035428791755117E-3</c:v>
                </c:pt>
                <c:pt idx="7711">
                  <c:v>4.7035428791755117E-3</c:v>
                </c:pt>
                <c:pt idx="7712">
                  <c:v>4.7035428791755117E-3</c:v>
                </c:pt>
                <c:pt idx="7713">
                  <c:v>4.7035428791755117E-3</c:v>
                </c:pt>
                <c:pt idx="7714">
                  <c:v>4.7035428791755117E-3</c:v>
                </c:pt>
                <c:pt idx="7715">
                  <c:v>4.7035428791755117E-3</c:v>
                </c:pt>
                <c:pt idx="7716">
                  <c:v>4.7035428791755117E-3</c:v>
                </c:pt>
                <c:pt idx="7717">
                  <c:v>4.7035428791755117E-3</c:v>
                </c:pt>
                <c:pt idx="7718">
                  <c:v>3.2364376072839532E-3</c:v>
                </c:pt>
                <c:pt idx="7719">
                  <c:v>3.2364376072839532E-3</c:v>
                </c:pt>
                <c:pt idx="7720">
                  <c:v>3.2364376072839532E-3</c:v>
                </c:pt>
                <c:pt idx="7721">
                  <c:v>3.2364376072839532E-3</c:v>
                </c:pt>
                <c:pt idx="7722">
                  <c:v>3.2364376072839532E-3</c:v>
                </c:pt>
                <c:pt idx="7723">
                  <c:v>3.2364376072839532E-3</c:v>
                </c:pt>
                <c:pt idx="7724">
                  <c:v>3.2364376072839532E-3</c:v>
                </c:pt>
                <c:pt idx="7725">
                  <c:v>3.2364376072839532E-3</c:v>
                </c:pt>
                <c:pt idx="7726">
                  <c:v>3.2364376072839532E-3</c:v>
                </c:pt>
                <c:pt idx="7727">
                  <c:v>3.2364376072839532E-3</c:v>
                </c:pt>
                <c:pt idx="7728">
                  <c:v>3.2364376072839532E-3</c:v>
                </c:pt>
                <c:pt idx="7729">
                  <c:v>3.2364376072839532E-3</c:v>
                </c:pt>
                <c:pt idx="7730">
                  <c:v>3.2364376072839532E-3</c:v>
                </c:pt>
                <c:pt idx="7731">
                  <c:v>3.2364376072839532E-3</c:v>
                </c:pt>
                <c:pt idx="7732">
                  <c:v>3.2364376072839532E-3</c:v>
                </c:pt>
                <c:pt idx="7733">
                  <c:v>3.2364376072839532E-3</c:v>
                </c:pt>
                <c:pt idx="7734">
                  <c:v>3.2364376072839532E-3</c:v>
                </c:pt>
                <c:pt idx="7735">
                  <c:v>3.2364376072839532E-3</c:v>
                </c:pt>
                <c:pt idx="7736">
                  <c:v>3.2364376072839532E-3</c:v>
                </c:pt>
                <c:pt idx="7737">
                  <c:v>3.2364376072839532E-3</c:v>
                </c:pt>
                <c:pt idx="7738">
                  <c:v>3.2364376072839532E-3</c:v>
                </c:pt>
                <c:pt idx="7739">
                  <c:v>3.2364376072839532E-3</c:v>
                </c:pt>
                <c:pt idx="7740">
                  <c:v>3.2364376072839532E-3</c:v>
                </c:pt>
                <c:pt idx="7741">
                  <c:v>3.2364376072839532E-3</c:v>
                </c:pt>
                <c:pt idx="7742">
                  <c:v>3.2364376072839532E-3</c:v>
                </c:pt>
                <c:pt idx="7743">
                  <c:v>3.2364376072839532E-3</c:v>
                </c:pt>
                <c:pt idx="7744">
                  <c:v>3.2364376072839532E-3</c:v>
                </c:pt>
                <c:pt idx="7745">
                  <c:v>3.2364376072839532E-3</c:v>
                </c:pt>
                <c:pt idx="7746">
                  <c:v>3.2364376072839532E-3</c:v>
                </c:pt>
                <c:pt idx="7747">
                  <c:v>3.2364376072839532E-3</c:v>
                </c:pt>
                <c:pt idx="7748">
                  <c:v>3.2364376072839532E-3</c:v>
                </c:pt>
                <c:pt idx="7749">
                  <c:v>3.2364376072839532E-3</c:v>
                </c:pt>
                <c:pt idx="7750">
                  <c:v>3.2364376072839532E-3</c:v>
                </c:pt>
                <c:pt idx="7751">
                  <c:v>3.2364376072839532E-3</c:v>
                </c:pt>
                <c:pt idx="7752">
                  <c:v>3.2364376072839532E-3</c:v>
                </c:pt>
                <c:pt idx="7753">
                  <c:v>3.2364376072839532E-3</c:v>
                </c:pt>
                <c:pt idx="7754">
                  <c:v>3.2364376072839532E-3</c:v>
                </c:pt>
                <c:pt idx="7755">
                  <c:v>3.2364376072839532E-3</c:v>
                </c:pt>
                <c:pt idx="7756">
                  <c:v>3.2364376072839532E-3</c:v>
                </c:pt>
                <c:pt idx="7757">
                  <c:v>3.2364376072839532E-3</c:v>
                </c:pt>
                <c:pt idx="7758">
                  <c:v>3.2364376072839532E-3</c:v>
                </c:pt>
                <c:pt idx="7759">
                  <c:v>3.2364376072839532E-3</c:v>
                </c:pt>
                <c:pt idx="7760">
                  <c:v>3.2364376072839532E-3</c:v>
                </c:pt>
                <c:pt idx="7761">
                  <c:v>3.2364376072839532E-3</c:v>
                </c:pt>
                <c:pt idx="7762">
                  <c:v>3.2364376072839532E-3</c:v>
                </c:pt>
                <c:pt idx="7763">
                  <c:v>3.2364376072839532E-3</c:v>
                </c:pt>
                <c:pt idx="7764">
                  <c:v>3.2364376072839532E-3</c:v>
                </c:pt>
                <c:pt idx="7765">
                  <c:v>3.2364376072839532E-3</c:v>
                </c:pt>
                <c:pt idx="7766">
                  <c:v>3.2364376072839532E-3</c:v>
                </c:pt>
                <c:pt idx="7767">
                  <c:v>3.2364376072839532E-3</c:v>
                </c:pt>
                <c:pt idx="7768">
                  <c:v>3.2364376072839532E-3</c:v>
                </c:pt>
                <c:pt idx="7769">
                  <c:v>3.2364376072839532E-3</c:v>
                </c:pt>
                <c:pt idx="7770">
                  <c:v>3.2364376072839532E-3</c:v>
                </c:pt>
                <c:pt idx="7771">
                  <c:v>3.2364376072839532E-3</c:v>
                </c:pt>
                <c:pt idx="7772">
                  <c:v>3.2364376072839532E-3</c:v>
                </c:pt>
                <c:pt idx="7773">
                  <c:v>3.2364376072839532E-3</c:v>
                </c:pt>
                <c:pt idx="7774">
                  <c:v>3.2364376072839532E-3</c:v>
                </c:pt>
                <c:pt idx="7775">
                  <c:v>3.2364376072839532E-3</c:v>
                </c:pt>
                <c:pt idx="7776">
                  <c:v>3.2364376072839532E-3</c:v>
                </c:pt>
                <c:pt idx="7777">
                  <c:v>3.2364376072839532E-3</c:v>
                </c:pt>
                <c:pt idx="7778">
                  <c:v>3.2364376072839532E-3</c:v>
                </c:pt>
                <c:pt idx="7779">
                  <c:v>3.2364376072839532E-3</c:v>
                </c:pt>
                <c:pt idx="7780">
                  <c:v>3.2364376072839532E-3</c:v>
                </c:pt>
                <c:pt idx="7781">
                  <c:v>3.2364376072839532E-3</c:v>
                </c:pt>
                <c:pt idx="7782">
                  <c:v>3.2364376072839532E-3</c:v>
                </c:pt>
                <c:pt idx="7783">
                  <c:v>3.2364376072839532E-3</c:v>
                </c:pt>
                <c:pt idx="7784">
                  <c:v>3.2364376072839532E-3</c:v>
                </c:pt>
                <c:pt idx="7785">
                  <c:v>3.2364376072839532E-3</c:v>
                </c:pt>
                <c:pt idx="7786">
                  <c:v>3.2364376072839532E-3</c:v>
                </c:pt>
                <c:pt idx="7787">
                  <c:v>3.2364376072839532E-3</c:v>
                </c:pt>
                <c:pt idx="7788">
                  <c:v>3.2364376072839532E-3</c:v>
                </c:pt>
                <c:pt idx="7789">
                  <c:v>3.2364376072839532E-3</c:v>
                </c:pt>
                <c:pt idx="7790">
                  <c:v>3.2364376072839532E-3</c:v>
                </c:pt>
                <c:pt idx="7791">
                  <c:v>3.2364376072839532E-3</c:v>
                </c:pt>
                <c:pt idx="7792">
                  <c:v>3.2364376072839532E-3</c:v>
                </c:pt>
                <c:pt idx="7793">
                  <c:v>3.2364376072839532E-3</c:v>
                </c:pt>
                <c:pt idx="7794">
                  <c:v>3.2364376072839532E-3</c:v>
                </c:pt>
                <c:pt idx="7795">
                  <c:v>3.2364376072839532E-3</c:v>
                </c:pt>
                <c:pt idx="7796">
                  <c:v>3.2364376072839532E-3</c:v>
                </c:pt>
                <c:pt idx="7797">
                  <c:v>3.2364376072839532E-3</c:v>
                </c:pt>
                <c:pt idx="7798">
                  <c:v>3.2364376072839532E-3</c:v>
                </c:pt>
                <c:pt idx="7799">
                  <c:v>3.2364376072839532E-3</c:v>
                </c:pt>
                <c:pt idx="7800">
                  <c:v>3.2364376072839532E-3</c:v>
                </c:pt>
                <c:pt idx="7801">
                  <c:v>3.2364376072839532E-3</c:v>
                </c:pt>
                <c:pt idx="7802">
                  <c:v>3.2364376072839532E-3</c:v>
                </c:pt>
                <c:pt idx="7803">
                  <c:v>3.2364376072839532E-3</c:v>
                </c:pt>
                <c:pt idx="7804">
                  <c:v>3.2364376072839532E-3</c:v>
                </c:pt>
                <c:pt idx="7805">
                  <c:v>3.2364376072839532E-3</c:v>
                </c:pt>
                <c:pt idx="7806">
                  <c:v>3.2364376072839532E-3</c:v>
                </c:pt>
                <c:pt idx="7807">
                  <c:v>3.2364376072839532E-3</c:v>
                </c:pt>
                <c:pt idx="7808">
                  <c:v>3.2364376072839532E-3</c:v>
                </c:pt>
                <c:pt idx="7809">
                  <c:v>3.2364376072839532E-3</c:v>
                </c:pt>
                <c:pt idx="7810">
                  <c:v>3.2364376072839532E-3</c:v>
                </c:pt>
                <c:pt idx="7811">
                  <c:v>3.2364376072839532E-3</c:v>
                </c:pt>
                <c:pt idx="7812">
                  <c:v>3.2364376072839532E-3</c:v>
                </c:pt>
                <c:pt idx="7813">
                  <c:v>3.2364376072839532E-3</c:v>
                </c:pt>
                <c:pt idx="7814">
                  <c:v>3.2364376072839532E-3</c:v>
                </c:pt>
                <c:pt idx="7815">
                  <c:v>3.2364376072839532E-3</c:v>
                </c:pt>
                <c:pt idx="7816">
                  <c:v>3.2364376072839532E-3</c:v>
                </c:pt>
                <c:pt idx="7817">
                  <c:v>3.2364376072839532E-3</c:v>
                </c:pt>
                <c:pt idx="7818">
                  <c:v>3.2364376072839532E-3</c:v>
                </c:pt>
                <c:pt idx="7819">
                  <c:v>3.2364376072839532E-3</c:v>
                </c:pt>
                <c:pt idx="7820">
                  <c:v>3.2364376072839532E-3</c:v>
                </c:pt>
                <c:pt idx="7821">
                  <c:v>3.2364376072839532E-3</c:v>
                </c:pt>
                <c:pt idx="7822">
                  <c:v>3.2364376072839532E-3</c:v>
                </c:pt>
                <c:pt idx="7823">
                  <c:v>3.2364376072839532E-3</c:v>
                </c:pt>
                <c:pt idx="7824">
                  <c:v>3.2364376072839532E-3</c:v>
                </c:pt>
                <c:pt idx="7825">
                  <c:v>3.2364376072839532E-3</c:v>
                </c:pt>
                <c:pt idx="7826">
                  <c:v>3.2364376072839532E-3</c:v>
                </c:pt>
                <c:pt idx="7827">
                  <c:v>3.2364376072839532E-3</c:v>
                </c:pt>
                <c:pt idx="7828">
                  <c:v>3.2364376072839532E-3</c:v>
                </c:pt>
                <c:pt idx="7829">
                  <c:v>3.2364376072839532E-3</c:v>
                </c:pt>
                <c:pt idx="7830">
                  <c:v>3.2364376072839532E-3</c:v>
                </c:pt>
                <c:pt idx="7831">
                  <c:v>3.2364376072839532E-3</c:v>
                </c:pt>
                <c:pt idx="7832">
                  <c:v>2.2387492384510436E-3</c:v>
                </c:pt>
                <c:pt idx="7833">
                  <c:v>2.2387492384510436E-3</c:v>
                </c:pt>
                <c:pt idx="7834">
                  <c:v>2.2387492384510436E-3</c:v>
                </c:pt>
                <c:pt idx="7835">
                  <c:v>2.2387492384510436E-3</c:v>
                </c:pt>
                <c:pt idx="7836">
                  <c:v>2.2387492384510436E-3</c:v>
                </c:pt>
                <c:pt idx="7837">
                  <c:v>2.2387492384510436E-3</c:v>
                </c:pt>
                <c:pt idx="7838">
                  <c:v>2.2387492384510436E-3</c:v>
                </c:pt>
                <c:pt idx="7839">
                  <c:v>2.2387492384510436E-3</c:v>
                </c:pt>
                <c:pt idx="7840">
                  <c:v>2.2387492384510436E-3</c:v>
                </c:pt>
                <c:pt idx="7841">
                  <c:v>2.2387492384510436E-3</c:v>
                </c:pt>
                <c:pt idx="7842">
                  <c:v>2.2387492384510436E-3</c:v>
                </c:pt>
                <c:pt idx="7843">
                  <c:v>2.2387492384510436E-3</c:v>
                </c:pt>
                <c:pt idx="7844">
                  <c:v>2.2387492384510436E-3</c:v>
                </c:pt>
                <c:pt idx="7845">
                  <c:v>2.2387492384510436E-3</c:v>
                </c:pt>
                <c:pt idx="7846">
                  <c:v>2.2387492384510436E-3</c:v>
                </c:pt>
                <c:pt idx="7847">
                  <c:v>2.2387492384510436E-3</c:v>
                </c:pt>
                <c:pt idx="7848">
                  <c:v>2.2387492384510436E-3</c:v>
                </c:pt>
                <c:pt idx="7849">
                  <c:v>2.2387492384510436E-3</c:v>
                </c:pt>
                <c:pt idx="7850">
                  <c:v>2.2387492384510436E-3</c:v>
                </c:pt>
                <c:pt idx="7851">
                  <c:v>2.2387492384510436E-3</c:v>
                </c:pt>
                <c:pt idx="7852">
                  <c:v>2.2387492384510436E-3</c:v>
                </c:pt>
                <c:pt idx="7853">
                  <c:v>2.2387492384510436E-3</c:v>
                </c:pt>
                <c:pt idx="7854">
                  <c:v>2.2387492384510436E-3</c:v>
                </c:pt>
                <c:pt idx="7855">
                  <c:v>2.2387492384510436E-3</c:v>
                </c:pt>
                <c:pt idx="7856">
                  <c:v>2.2387492384510436E-3</c:v>
                </c:pt>
                <c:pt idx="7857">
                  <c:v>2.2387492384510436E-3</c:v>
                </c:pt>
                <c:pt idx="7858">
                  <c:v>2.2387492384510436E-3</c:v>
                </c:pt>
                <c:pt idx="7859">
                  <c:v>2.2387492384510436E-3</c:v>
                </c:pt>
                <c:pt idx="7860">
                  <c:v>2.2387492384510436E-3</c:v>
                </c:pt>
                <c:pt idx="7861">
                  <c:v>2.2387492384510436E-3</c:v>
                </c:pt>
                <c:pt idx="7862">
                  <c:v>2.2387492384510436E-3</c:v>
                </c:pt>
                <c:pt idx="7863">
                  <c:v>2.2387492384510436E-3</c:v>
                </c:pt>
                <c:pt idx="7864">
                  <c:v>2.2387492384510436E-3</c:v>
                </c:pt>
                <c:pt idx="7865">
                  <c:v>2.2387492384510436E-3</c:v>
                </c:pt>
                <c:pt idx="7866">
                  <c:v>2.2387492384510436E-3</c:v>
                </c:pt>
                <c:pt idx="7867">
                  <c:v>2.2387492384510436E-3</c:v>
                </c:pt>
                <c:pt idx="7868">
                  <c:v>2.2387492384510436E-3</c:v>
                </c:pt>
                <c:pt idx="7869">
                  <c:v>2.2387492384510436E-3</c:v>
                </c:pt>
                <c:pt idx="7870">
                  <c:v>2.2387492384510436E-3</c:v>
                </c:pt>
                <c:pt idx="7871">
                  <c:v>2.2387492384510436E-3</c:v>
                </c:pt>
                <c:pt idx="7872">
                  <c:v>2.2387492384510436E-3</c:v>
                </c:pt>
                <c:pt idx="7873">
                  <c:v>2.2387492384510436E-3</c:v>
                </c:pt>
                <c:pt idx="7874">
                  <c:v>2.2387492384510436E-3</c:v>
                </c:pt>
                <c:pt idx="7875">
                  <c:v>2.2387492384510436E-3</c:v>
                </c:pt>
                <c:pt idx="7876">
                  <c:v>2.2387492384510436E-3</c:v>
                </c:pt>
                <c:pt idx="7877">
                  <c:v>2.2387492384510436E-3</c:v>
                </c:pt>
                <c:pt idx="7878">
                  <c:v>2.2387492384510436E-3</c:v>
                </c:pt>
                <c:pt idx="7879">
                  <c:v>2.2387492384510436E-3</c:v>
                </c:pt>
                <c:pt idx="7880">
                  <c:v>2.2387492384510436E-3</c:v>
                </c:pt>
                <c:pt idx="7881">
                  <c:v>2.2387492384510436E-3</c:v>
                </c:pt>
                <c:pt idx="7882">
                  <c:v>2.2387492384510436E-3</c:v>
                </c:pt>
                <c:pt idx="7883">
                  <c:v>2.2387492384510436E-3</c:v>
                </c:pt>
                <c:pt idx="7884">
                  <c:v>2.2387492384510436E-3</c:v>
                </c:pt>
                <c:pt idx="7885">
                  <c:v>2.2387492384510436E-3</c:v>
                </c:pt>
                <c:pt idx="7886">
                  <c:v>2.2387492384510436E-3</c:v>
                </c:pt>
                <c:pt idx="7887">
                  <c:v>2.2387492384510436E-3</c:v>
                </c:pt>
                <c:pt idx="7888">
                  <c:v>2.2387492384510436E-3</c:v>
                </c:pt>
                <c:pt idx="7889">
                  <c:v>2.2387492384510436E-3</c:v>
                </c:pt>
                <c:pt idx="7890">
                  <c:v>2.2387492384510436E-3</c:v>
                </c:pt>
                <c:pt idx="7891">
                  <c:v>2.2387492384510436E-3</c:v>
                </c:pt>
                <c:pt idx="7892">
                  <c:v>2.2387492384510436E-3</c:v>
                </c:pt>
                <c:pt idx="7893">
                  <c:v>2.2387492384510436E-3</c:v>
                </c:pt>
                <c:pt idx="7894">
                  <c:v>2.2387492384510436E-3</c:v>
                </c:pt>
                <c:pt idx="7895">
                  <c:v>2.2387492384510436E-3</c:v>
                </c:pt>
                <c:pt idx="7896">
                  <c:v>2.2387492384510436E-3</c:v>
                </c:pt>
                <c:pt idx="7897">
                  <c:v>2.2387492384510436E-3</c:v>
                </c:pt>
                <c:pt idx="7898">
                  <c:v>2.2387492384510436E-3</c:v>
                </c:pt>
                <c:pt idx="7899">
                  <c:v>2.2387492384510436E-3</c:v>
                </c:pt>
                <c:pt idx="7900">
                  <c:v>2.2387492384510436E-3</c:v>
                </c:pt>
                <c:pt idx="7901">
                  <c:v>2.2387492384510436E-3</c:v>
                </c:pt>
                <c:pt idx="7902">
                  <c:v>2.2387492384510436E-3</c:v>
                </c:pt>
                <c:pt idx="7903">
                  <c:v>2.2387492384510436E-3</c:v>
                </c:pt>
                <c:pt idx="7904">
                  <c:v>2.2387492384510436E-3</c:v>
                </c:pt>
                <c:pt idx="7905">
                  <c:v>2.2387492384510436E-3</c:v>
                </c:pt>
                <c:pt idx="7906">
                  <c:v>2.2387492384510436E-3</c:v>
                </c:pt>
                <c:pt idx="7907">
                  <c:v>2.2387492384510436E-3</c:v>
                </c:pt>
                <c:pt idx="7908">
                  <c:v>2.2387492384510436E-3</c:v>
                </c:pt>
                <c:pt idx="7909">
                  <c:v>2.2387492384510436E-3</c:v>
                </c:pt>
                <c:pt idx="7910">
                  <c:v>2.2387492384510436E-3</c:v>
                </c:pt>
                <c:pt idx="7911">
                  <c:v>2.2387492384510436E-3</c:v>
                </c:pt>
                <c:pt idx="7912">
                  <c:v>2.2387492384510436E-3</c:v>
                </c:pt>
                <c:pt idx="7913">
                  <c:v>2.2387492384510436E-3</c:v>
                </c:pt>
                <c:pt idx="7914">
                  <c:v>2.2387492384510436E-3</c:v>
                </c:pt>
                <c:pt idx="7915">
                  <c:v>2.2387492384510436E-3</c:v>
                </c:pt>
                <c:pt idx="7916">
                  <c:v>2.2387492384510436E-3</c:v>
                </c:pt>
                <c:pt idx="7917">
                  <c:v>2.2387492384510436E-3</c:v>
                </c:pt>
                <c:pt idx="7918">
                  <c:v>2.2387492384510436E-3</c:v>
                </c:pt>
                <c:pt idx="7919">
                  <c:v>2.2387492384510436E-3</c:v>
                </c:pt>
                <c:pt idx="7920">
                  <c:v>2.2387492384510436E-3</c:v>
                </c:pt>
                <c:pt idx="7921">
                  <c:v>2.2387492384510436E-3</c:v>
                </c:pt>
                <c:pt idx="7922">
                  <c:v>2.2387492384510436E-3</c:v>
                </c:pt>
                <c:pt idx="7923">
                  <c:v>2.2387492384510436E-3</c:v>
                </c:pt>
                <c:pt idx="7924">
                  <c:v>2.2387492384510436E-3</c:v>
                </c:pt>
                <c:pt idx="7925">
                  <c:v>2.2387492384510436E-3</c:v>
                </c:pt>
                <c:pt idx="7926">
                  <c:v>2.2387492384510436E-3</c:v>
                </c:pt>
                <c:pt idx="7927">
                  <c:v>2.2387492384510436E-3</c:v>
                </c:pt>
                <c:pt idx="7928">
                  <c:v>2.2387492384510436E-3</c:v>
                </c:pt>
                <c:pt idx="7929">
                  <c:v>2.2387492384510436E-3</c:v>
                </c:pt>
                <c:pt idx="7930">
                  <c:v>2.2387492384510436E-3</c:v>
                </c:pt>
                <c:pt idx="7931">
                  <c:v>2.2387492384510436E-3</c:v>
                </c:pt>
                <c:pt idx="7932">
                  <c:v>2.2387492384510436E-3</c:v>
                </c:pt>
                <c:pt idx="7933">
                  <c:v>2.2387492384510436E-3</c:v>
                </c:pt>
                <c:pt idx="7934">
                  <c:v>2.2387492384510436E-3</c:v>
                </c:pt>
                <c:pt idx="7935">
                  <c:v>2.2387492384510436E-3</c:v>
                </c:pt>
                <c:pt idx="7936">
                  <c:v>2.2387492384510436E-3</c:v>
                </c:pt>
                <c:pt idx="7937">
                  <c:v>2.2387492384510436E-3</c:v>
                </c:pt>
                <c:pt idx="7938">
                  <c:v>2.2387492384510436E-3</c:v>
                </c:pt>
                <c:pt idx="7939">
                  <c:v>2.2387492384510436E-3</c:v>
                </c:pt>
                <c:pt idx="7940">
                  <c:v>2.2387492384510436E-3</c:v>
                </c:pt>
                <c:pt idx="7941">
                  <c:v>2.2387492384510436E-3</c:v>
                </c:pt>
                <c:pt idx="7942">
                  <c:v>2.2387492384510436E-3</c:v>
                </c:pt>
                <c:pt idx="7943">
                  <c:v>2.2387492384510436E-3</c:v>
                </c:pt>
                <c:pt idx="7944">
                  <c:v>2.2387492384510436E-3</c:v>
                </c:pt>
                <c:pt idx="7945">
                  <c:v>2.2387492384510436E-3</c:v>
                </c:pt>
                <c:pt idx="7946">
                  <c:v>2.2387492384510436E-3</c:v>
                </c:pt>
                <c:pt idx="7947">
                  <c:v>2.2387492384510436E-3</c:v>
                </c:pt>
                <c:pt idx="7948">
                  <c:v>2.2387492384510436E-3</c:v>
                </c:pt>
                <c:pt idx="7949">
                  <c:v>2.2387492384510436E-3</c:v>
                </c:pt>
                <c:pt idx="7950">
                  <c:v>2.2387492384510436E-3</c:v>
                </c:pt>
                <c:pt idx="7951">
                  <c:v>2.2387492384510436E-3</c:v>
                </c:pt>
                <c:pt idx="7952">
                  <c:v>2.2387492384510436E-3</c:v>
                </c:pt>
                <c:pt idx="7953">
                  <c:v>2.2387492384510436E-3</c:v>
                </c:pt>
                <c:pt idx="7954">
                  <c:v>2.2387492384510436E-3</c:v>
                </c:pt>
                <c:pt idx="7955">
                  <c:v>2.2387492384510436E-3</c:v>
                </c:pt>
                <c:pt idx="7956">
                  <c:v>2.2387492384510436E-3</c:v>
                </c:pt>
                <c:pt idx="7957">
                  <c:v>1.4746487197138975E-3</c:v>
                </c:pt>
                <c:pt idx="7958">
                  <c:v>1.4746487197138975E-3</c:v>
                </c:pt>
                <c:pt idx="7959">
                  <c:v>1.4746487197138975E-3</c:v>
                </c:pt>
                <c:pt idx="7960">
                  <c:v>1.4746487197138975E-3</c:v>
                </c:pt>
                <c:pt idx="7961">
                  <c:v>1.4746487197138975E-3</c:v>
                </c:pt>
                <c:pt idx="7962">
                  <c:v>1.4746487197138975E-3</c:v>
                </c:pt>
                <c:pt idx="7963">
                  <c:v>1.4746487197138975E-3</c:v>
                </c:pt>
                <c:pt idx="7964">
                  <c:v>1.4746487197138975E-3</c:v>
                </c:pt>
                <c:pt idx="7965">
                  <c:v>1.4746487197138975E-3</c:v>
                </c:pt>
                <c:pt idx="7966">
                  <c:v>1.4746487197138975E-3</c:v>
                </c:pt>
                <c:pt idx="7967">
                  <c:v>1.4746487197138975E-3</c:v>
                </c:pt>
                <c:pt idx="7968">
                  <c:v>1.4746487197138975E-3</c:v>
                </c:pt>
                <c:pt idx="7969">
                  <c:v>1.4746487197138975E-3</c:v>
                </c:pt>
                <c:pt idx="7970">
                  <c:v>1.4746487197138975E-3</c:v>
                </c:pt>
                <c:pt idx="7971">
                  <c:v>1.4746487197138975E-3</c:v>
                </c:pt>
                <c:pt idx="7972">
                  <c:v>1.4746487197138975E-3</c:v>
                </c:pt>
                <c:pt idx="7973">
                  <c:v>1.4746487197138975E-3</c:v>
                </c:pt>
                <c:pt idx="7974">
                  <c:v>1.4746487197138975E-3</c:v>
                </c:pt>
                <c:pt idx="7975">
                  <c:v>1.4746487197138975E-3</c:v>
                </c:pt>
                <c:pt idx="7976">
                  <c:v>1.4746487197138975E-3</c:v>
                </c:pt>
                <c:pt idx="7977">
                  <c:v>1.4746487197138975E-3</c:v>
                </c:pt>
                <c:pt idx="7978">
                  <c:v>1.4746487197138975E-3</c:v>
                </c:pt>
                <c:pt idx="7979">
                  <c:v>1.4746487197138975E-3</c:v>
                </c:pt>
                <c:pt idx="7980">
                  <c:v>1.4746487197138975E-3</c:v>
                </c:pt>
                <c:pt idx="7981">
                  <c:v>1.4746487197138975E-3</c:v>
                </c:pt>
                <c:pt idx="7982">
                  <c:v>1.4746487197138975E-3</c:v>
                </c:pt>
                <c:pt idx="7983">
                  <c:v>1.4746487197138975E-3</c:v>
                </c:pt>
                <c:pt idx="7984">
                  <c:v>1.4746487197138975E-3</c:v>
                </c:pt>
                <c:pt idx="7985">
                  <c:v>1.4746487197138975E-3</c:v>
                </c:pt>
                <c:pt idx="7986">
                  <c:v>1.4746487197138975E-3</c:v>
                </c:pt>
                <c:pt idx="7987">
                  <c:v>1.4746487197138975E-3</c:v>
                </c:pt>
                <c:pt idx="7988">
                  <c:v>1.4746487197138975E-3</c:v>
                </c:pt>
                <c:pt idx="7989">
                  <c:v>1.4746487197138975E-3</c:v>
                </c:pt>
                <c:pt idx="7990">
                  <c:v>1.4746487197138975E-3</c:v>
                </c:pt>
                <c:pt idx="7991">
                  <c:v>1.4746487197138975E-3</c:v>
                </c:pt>
                <c:pt idx="7992">
                  <c:v>1.4746487197138975E-3</c:v>
                </c:pt>
                <c:pt idx="7993">
                  <c:v>1.4746487197138975E-3</c:v>
                </c:pt>
                <c:pt idx="7994">
                  <c:v>1.4746487197138975E-3</c:v>
                </c:pt>
                <c:pt idx="7995">
                  <c:v>1.4746487197138975E-3</c:v>
                </c:pt>
                <c:pt idx="7996">
                  <c:v>1.4746487197138975E-3</c:v>
                </c:pt>
                <c:pt idx="7997">
                  <c:v>1.4746487197138975E-3</c:v>
                </c:pt>
                <c:pt idx="7998">
                  <c:v>1.4746487197138975E-3</c:v>
                </c:pt>
                <c:pt idx="7999">
                  <c:v>1.4746487197138975E-3</c:v>
                </c:pt>
                <c:pt idx="8000">
                  <c:v>1.4746487197138975E-3</c:v>
                </c:pt>
                <c:pt idx="8001">
                  <c:v>1.4746487197138975E-3</c:v>
                </c:pt>
                <c:pt idx="8002">
                  <c:v>1.4746487197138975E-3</c:v>
                </c:pt>
                <c:pt idx="8003">
                  <c:v>1.4746487197138975E-3</c:v>
                </c:pt>
                <c:pt idx="8004">
                  <c:v>1.4746487197138975E-3</c:v>
                </c:pt>
                <c:pt idx="8005">
                  <c:v>1.4746487197138975E-3</c:v>
                </c:pt>
                <c:pt idx="8006">
                  <c:v>1.4746487197138975E-3</c:v>
                </c:pt>
                <c:pt idx="8007">
                  <c:v>1.4746487197138975E-3</c:v>
                </c:pt>
                <c:pt idx="8008">
                  <c:v>1.4746487197138975E-3</c:v>
                </c:pt>
                <c:pt idx="8009">
                  <c:v>1.4746487197138975E-3</c:v>
                </c:pt>
                <c:pt idx="8010">
                  <c:v>1.4746487197138975E-3</c:v>
                </c:pt>
                <c:pt idx="8011">
                  <c:v>1.4746487197138975E-3</c:v>
                </c:pt>
                <c:pt idx="8012">
                  <c:v>1.4746487197138975E-3</c:v>
                </c:pt>
                <c:pt idx="8013">
                  <c:v>1.4746487197138975E-3</c:v>
                </c:pt>
                <c:pt idx="8014">
                  <c:v>1.4746487197138975E-3</c:v>
                </c:pt>
                <c:pt idx="8015">
                  <c:v>1.4746487197138975E-3</c:v>
                </c:pt>
                <c:pt idx="8016">
                  <c:v>1.4746487197138975E-3</c:v>
                </c:pt>
                <c:pt idx="8017">
                  <c:v>1.4746487197138975E-3</c:v>
                </c:pt>
                <c:pt idx="8018">
                  <c:v>1.4746487197138975E-3</c:v>
                </c:pt>
                <c:pt idx="8019">
                  <c:v>1.4746487197138975E-3</c:v>
                </c:pt>
                <c:pt idx="8020">
                  <c:v>1.4746487197138975E-3</c:v>
                </c:pt>
                <c:pt idx="8021">
                  <c:v>1.4746487197138975E-3</c:v>
                </c:pt>
                <c:pt idx="8022">
                  <c:v>1.4746487197138975E-3</c:v>
                </c:pt>
                <c:pt idx="8023">
                  <c:v>1.4746487197138975E-3</c:v>
                </c:pt>
                <c:pt idx="8024">
                  <c:v>1.4746487197138975E-3</c:v>
                </c:pt>
                <c:pt idx="8025">
                  <c:v>1.4746487197138975E-3</c:v>
                </c:pt>
                <c:pt idx="8026">
                  <c:v>1.4746487197138975E-3</c:v>
                </c:pt>
                <c:pt idx="8027">
                  <c:v>1.4746487197138975E-3</c:v>
                </c:pt>
                <c:pt idx="8028">
                  <c:v>1.4746487197138975E-3</c:v>
                </c:pt>
                <c:pt idx="8029">
                  <c:v>1.4746487197138975E-3</c:v>
                </c:pt>
                <c:pt idx="8030">
                  <c:v>1.4746487197138975E-3</c:v>
                </c:pt>
                <c:pt idx="8031">
                  <c:v>1.4746487197138975E-3</c:v>
                </c:pt>
                <c:pt idx="8032">
                  <c:v>1.4746487197138975E-3</c:v>
                </c:pt>
                <c:pt idx="8033">
                  <c:v>1.4746487197138975E-3</c:v>
                </c:pt>
                <c:pt idx="8034">
                  <c:v>1.4746487197138975E-3</c:v>
                </c:pt>
                <c:pt idx="8035">
                  <c:v>1.4746487197138975E-3</c:v>
                </c:pt>
                <c:pt idx="8036">
                  <c:v>1.4746487197138975E-3</c:v>
                </c:pt>
                <c:pt idx="8037">
                  <c:v>1.4746487197138975E-3</c:v>
                </c:pt>
                <c:pt idx="8038">
                  <c:v>1.4746487197138975E-3</c:v>
                </c:pt>
                <c:pt idx="8039">
                  <c:v>1.4746487197138975E-3</c:v>
                </c:pt>
                <c:pt idx="8040">
                  <c:v>1.4746487197138975E-3</c:v>
                </c:pt>
                <c:pt idx="8041">
                  <c:v>1.4746487197138975E-3</c:v>
                </c:pt>
                <c:pt idx="8042">
                  <c:v>1.4746487197138975E-3</c:v>
                </c:pt>
                <c:pt idx="8043">
                  <c:v>1.4746487197138975E-3</c:v>
                </c:pt>
                <c:pt idx="8044">
                  <c:v>1.4746487197138975E-3</c:v>
                </c:pt>
                <c:pt idx="8045">
                  <c:v>1.4746487197138975E-3</c:v>
                </c:pt>
                <c:pt idx="8046">
                  <c:v>1.4746487197138975E-3</c:v>
                </c:pt>
                <c:pt idx="8047">
                  <c:v>1.4746487197138975E-3</c:v>
                </c:pt>
                <c:pt idx="8048">
                  <c:v>1.4746487197138975E-3</c:v>
                </c:pt>
                <c:pt idx="8049">
                  <c:v>1.4746487197138975E-3</c:v>
                </c:pt>
                <c:pt idx="8050">
                  <c:v>1.4746487197138975E-3</c:v>
                </c:pt>
                <c:pt idx="8051">
                  <c:v>1.4746487197138975E-3</c:v>
                </c:pt>
                <c:pt idx="8052">
                  <c:v>1.4746487197138975E-3</c:v>
                </c:pt>
                <c:pt idx="8053">
                  <c:v>9.2361847068584671E-4</c:v>
                </c:pt>
                <c:pt idx="8054">
                  <c:v>9.2361847068584671E-4</c:v>
                </c:pt>
                <c:pt idx="8055">
                  <c:v>9.2361847068584671E-4</c:v>
                </c:pt>
                <c:pt idx="8056">
                  <c:v>9.2361847068584671E-4</c:v>
                </c:pt>
                <c:pt idx="8057">
                  <c:v>9.2361847068584671E-4</c:v>
                </c:pt>
                <c:pt idx="8058">
                  <c:v>9.2361847068584671E-4</c:v>
                </c:pt>
                <c:pt idx="8059">
                  <c:v>9.2361847068584671E-4</c:v>
                </c:pt>
                <c:pt idx="8060">
                  <c:v>9.2361847068584671E-4</c:v>
                </c:pt>
                <c:pt idx="8061">
                  <c:v>9.2361847068584671E-4</c:v>
                </c:pt>
                <c:pt idx="8062">
                  <c:v>9.2361847068584671E-4</c:v>
                </c:pt>
                <c:pt idx="8063">
                  <c:v>9.2361847068584671E-4</c:v>
                </c:pt>
                <c:pt idx="8064">
                  <c:v>9.2361847068584671E-4</c:v>
                </c:pt>
                <c:pt idx="8065">
                  <c:v>9.2361847068584671E-4</c:v>
                </c:pt>
                <c:pt idx="8066">
                  <c:v>9.2361847068584671E-4</c:v>
                </c:pt>
                <c:pt idx="8067">
                  <c:v>9.2361847068584671E-4</c:v>
                </c:pt>
                <c:pt idx="8068">
                  <c:v>9.2361847068584671E-4</c:v>
                </c:pt>
                <c:pt idx="8069">
                  <c:v>9.2361847068584671E-4</c:v>
                </c:pt>
                <c:pt idx="8070">
                  <c:v>9.2361847068584671E-4</c:v>
                </c:pt>
                <c:pt idx="8071">
                  <c:v>9.2361847068584671E-4</c:v>
                </c:pt>
                <c:pt idx="8072">
                  <c:v>9.2361847068584671E-4</c:v>
                </c:pt>
                <c:pt idx="8073">
                  <c:v>9.2361847068584671E-4</c:v>
                </c:pt>
                <c:pt idx="8074">
                  <c:v>9.2361847068584671E-4</c:v>
                </c:pt>
                <c:pt idx="8075">
                  <c:v>9.2361847068584671E-4</c:v>
                </c:pt>
                <c:pt idx="8076">
                  <c:v>9.2361847068584671E-4</c:v>
                </c:pt>
                <c:pt idx="8077">
                  <c:v>9.2361847068584671E-4</c:v>
                </c:pt>
                <c:pt idx="8078">
                  <c:v>9.2361847068584671E-4</c:v>
                </c:pt>
                <c:pt idx="8079">
                  <c:v>9.2361847068584671E-4</c:v>
                </c:pt>
                <c:pt idx="8080">
                  <c:v>9.2361847068584671E-4</c:v>
                </c:pt>
                <c:pt idx="8081">
                  <c:v>9.2361847068584671E-4</c:v>
                </c:pt>
                <c:pt idx="8082">
                  <c:v>9.2361847068584671E-4</c:v>
                </c:pt>
                <c:pt idx="8083">
                  <c:v>9.2361847068584671E-4</c:v>
                </c:pt>
                <c:pt idx="8084">
                  <c:v>9.2361847068584671E-4</c:v>
                </c:pt>
                <c:pt idx="8085">
                  <c:v>9.2361847068584671E-4</c:v>
                </c:pt>
                <c:pt idx="8086">
                  <c:v>9.2361847068584671E-4</c:v>
                </c:pt>
                <c:pt idx="8087">
                  <c:v>9.2361847068584671E-4</c:v>
                </c:pt>
                <c:pt idx="8088">
                  <c:v>9.2361847068584671E-4</c:v>
                </c:pt>
                <c:pt idx="8089">
                  <c:v>9.2361847068584671E-4</c:v>
                </c:pt>
                <c:pt idx="8090">
                  <c:v>9.2361847068584671E-4</c:v>
                </c:pt>
                <c:pt idx="8091">
                  <c:v>9.2361847068584671E-4</c:v>
                </c:pt>
                <c:pt idx="8092">
                  <c:v>9.2361847068584671E-4</c:v>
                </c:pt>
                <c:pt idx="8093">
                  <c:v>9.2361847068584671E-4</c:v>
                </c:pt>
                <c:pt idx="8094">
                  <c:v>9.2361847068584671E-4</c:v>
                </c:pt>
                <c:pt idx="8095">
                  <c:v>9.2361847068584671E-4</c:v>
                </c:pt>
                <c:pt idx="8096">
                  <c:v>9.2361847068584671E-4</c:v>
                </c:pt>
                <c:pt idx="8097">
                  <c:v>9.2361847068584671E-4</c:v>
                </c:pt>
                <c:pt idx="8098">
                  <c:v>9.2361847068584671E-4</c:v>
                </c:pt>
                <c:pt idx="8099">
                  <c:v>9.2361847068584671E-4</c:v>
                </c:pt>
                <c:pt idx="8100">
                  <c:v>9.2361847068584671E-4</c:v>
                </c:pt>
                <c:pt idx="8101">
                  <c:v>9.2361847068584671E-4</c:v>
                </c:pt>
                <c:pt idx="8102">
                  <c:v>9.2361847068584671E-4</c:v>
                </c:pt>
                <c:pt idx="8103">
                  <c:v>9.2361847068584671E-4</c:v>
                </c:pt>
                <c:pt idx="8104">
                  <c:v>9.2361847068584671E-4</c:v>
                </c:pt>
                <c:pt idx="8105">
                  <c:v>9.2361847068584671E-4</c:v>
                </c:pt>
                <c:pt idx="8106">
                  <c:v>9.2361847068584671E-4</c:v>
                </c:pt>
                <c:pt idx="8107">
                  <c:v>9.2361847068584671E-4</c:v>
                </c:pt>
                <c:pt idx="8108">
                  <c:v>9.2361847068584671E-4</c:v>
                </c:pt>
                <c:pt idx="8109">
                  <c:v>9.2361847068584671E-4</c:v>
                </c:pt>
                <c:pt idx="8110">
                  <c:v>9.2361847068584671E-4</c:v>
                </c:pt>
                <c:pt idx="8111">
                  <c:v>9.2361847068584671E-4</c:v>
                </c:pt>
                <c:pt idx="8112">
                  <c:v>9.2361847068584671E-4</c:v>
                </c:pt>
                <c:pt idx="8113">
                  <c:v>9.2361847068584671E-4</c:v>
                </c:pt>
                <c:pt idx="8114">
                  <c:v>9.2361847068584671E-4</c:v>
                </c:pt>
                <c:pt idx="8115">
                  <c:v>9.2361847068584671E-4</c:v>
                </c:pt>
                <c:pt idx="8116">
                  <c:v>9.2361847068584671E-4</c:v>
                </c:pt>
                <c:pt idx="8117">
                  <c:v>9.2361847068584671E-4</c:v>
                </c:pt>
                <c:pt idx="8118">
                  <c:v>9.2361847068584671E-4</c:v>
                </c:pt>
                <c:pt idx="8119">
                  <c:v>9.2361847068584671E-4</c:v>
                </c:pt>
                <c:pt idx="8120">
                  <c:v>9.2361847068584671E-4</c:v>
                </c:pt>
                <c:pt idx="8121">
                  <c:v>9.2361847068584671E-4</c:v>
                </c:pt>
                <c:pt idx="8122">
                  <c:v>9.2361847068584671E-4</c:v>
                </c:pt>
                <c:pt idx="8123">
                  <c:v>9.2361847068584671E-4</c:v>
                </c:pt>
                <c:pt idx="8124">
                  <c:v>9.2361847068584671E-4</c:v>
                </c:pt>
                <c:pt idx="8125">
                  <c:v>9.2361847068584671E-4</c:v>
                </c:pt>
                <c:pt idx="8126">
                  <c:v>9.2361847068584671E-4</c:v>
                </c:pt>
                <c:pt idx="8127">
                  <c:v>9.2361847068584671E-4</c:v>
                </c:pt>
                <c:pt idx="8128">
                  <c:v>9.2361847068584671E-4</c:v>
                </c:pt>
                <c:pt idx="8129">
                  <c:v>9.2361847068584671E-4</c:v>
                </c:pt>
                <c:pt idx="8130">
                  <c:v>9.2361847068584671E-4</c:v>
                </c:pt>
                <c:pt idx="8131">
                  <c:v>9.2361847068584671E-4</c:v>
                </c:pt>
                <c:pt idx="8132">
                  <c:v>9.2361847068584671E-4</c:v>
                </c:pt>
                <c:pt idx="8133">
                  <c:v>9.2361847068584671E-4</c:v>
                </c:pt>
                <c:pt idx="8134">
                  <c:v>9.2361847068584671E-4</c:v>
                </c:pt>
                <c:pt idx="8135">
                  <c:v>9.2361847068584671E-4</c:v>
                </c:pt>
                <c:pt idx="8136">
                  <c:v>9.2361847068584671E-4</c:v>
                </c:pt>
                <c:pt idx="8137">
                  <c:v>9.2361847068584671E-4</c:v>
                </c:pt>
                <c:pt idx="8138">
                  <c:v>9.2361847068584671E-4</c:v>
                </c:pt>
                <c:pt idx="8139">
                  <c:v>9.2361847068584671E-4</c:v>
                </c:pt>
                <c:pt idx="8140">
                  <c:v>9.2361847068584671E-4</c:v>
                </c:pt>
                <c:pt idx="8141">
                  <c:v>9.2361847068584671E-4</c:v>
                </c:pt>
                <c:pt idx="8142">
                  <c:v>9.2361847068584671E-4</c:v>
                </c:pt>
                <c:pt idx="8143">
                  <c:v>9.2361847068584671E-4</c:v>
                </c:pt>
                <c:pt idx="8144">
                  <c:v>9.2361847068584671E-4</c:v>
                </c:pt>
                <c:pt idx="8145">
                  <c:v>9.2361847068584671E-4</c:v>
                </c:pt>
                <c:pt idx="8146">
                  <c:v>9.2361847068584671E-4</c:v>
                </c:pt>
                <c:pt idx="8147">
                  <c:v>9.2361847068584671E-4</c:v>
                </c:pt>
                <c:pt idx="8148">
                  <c:v>9.2361847068584671E-4</c:v>
                </c:pt>
                <c:pt idx="8149">
                  <c:v>9.2361847068584671E-4</c:v>
                </c:pt>
                <c:pt idx="8150">
                  <c:v>9.2361847068584671E-4</c:v>
                </c:pt>
                <c:pt idx="8151">
                  <c:v>9.2361847068584671E-4</c:v>
                </c:pt>
                <c:pt idx="8152">
                  <c:v>9.2361847068584671E-4</c:v>
                </c:pt>
                <c:pt idx="8153">
                  <c:v>9.2361847068584671E-4</c:v>
                </c:pt>
                <c:pt idx="8154">
                  <c:v>9.2361847068584671E-4</c:v>
                </c:pt>
                <c:pt idx="8155">
                  <c:v>9.2361847068584671E-4</c:v>
                </c:pt>
                <c:pt idx="8156">
                  <c:v>9.2361847068584671E-4</c:v>
                </c:pt>
                <c:pt idx="8157">
                  <c:v>9.2361847068584671E-4</c:v>
                </c:pt>
                <c:pt idx="8158">
                  <c:v>9.2361847068584671E-4</c:v>
                </c:pt>
                <c:pt idx="8159">
                  <c:v>9.2361847068584671E-4</c:v>
                </c:pt>
                <c:pt idx="8160">
                  <c:v>9.2361847068584671E-4</c:v>
                </c:pt>
                <c:pt idx="8161">
                  <c:v>9.2361847068584671E-4</c:v>
                </c:pt>
                <c:pt idx="8162">
                  <c:v>5.4640916557928279E-4</c:v>
                </c:pt>
                <c:pt idx="8163">
                  <c:v>5.4640916557928279E-4</c:v>
                </c:pt>
                <c:pt idx="8164">
                  <c:v>5.4640916557928279E-4</c:v>
                </c:pt>
                <c:pt idx="8165">
                  <c:v>5.4640916557928279E-4</c:v>
                </c:pt>
                <c:pt idx="8166">
                  <c:v>5.4640916557928279E-4</c:v>
                </c:pt>
                <c:pt idx="8167">
                  <c:v>5.4640916557928279E-4</c:v>
                </c:pt>
                <c:pt idx="8168">
                  <c:v>5.4640916557928279E-4</c:v>
                </c:pt>
                <c:pt idx="8169">
                  <c:v>5.4640916557928279E-4</c:v>
                </c:pt>
                <c:pt idx="8170">
                  <c:v>5.4640916557928279E-4</c:v>
                </c:pt>
                <c:pt idx="8171">
                  <c:v>5.4640916557928279E-4</c:v>
                </c:pt>
                <c:pt idx="8172">
                  <c:v>5.4640916557928279E-4</c:v>
                </c:pt>
                <c:pt idx="8173">
                  <c:v>5.4640916557928279E-4</c:v>
                </c:pt>
                <c:pt idx="8174">
                  <c:v>5.4640916557928279E-4</c:v>
                </c:pt>
                <c:pt idx="8175">
                  <c:v>5.4640916557928279E-4</c:v>
                </c:pt>
                <c:pt idx="8176">
                  <c:v>5.4640916557928279E-4</c:v>
                </c:pt>
                <c:pt idx="8177">
                  <c:v>5.4640916557928279E-4</c:v>
                </c:pt>
                <c:pt idx="8178">
                  <c:v>5.4640916557928279E-4</c:v>
                </c:pt>
                <c:pt idx="8179">
                  <c:v>5.4640916557928279E-4</c:v>
                </c:pt>
                <c:pt idx="8180">
                  <c:v>5.4640916557928279E-4</c:v>
                </c:pt>
                <c:pt idx="8181">
                  <c:v>5.4640916557928279E-4</c:v>
                </c:pt>
                <c:pt idx="8182">
                  <c:v>5.4640916557928279E-4</c:v>
                </c:pt>
                <c:pt idx="8183">
                  <c:v>5.4640916557928279E-4</c:v>
                </c:pt>
                <c:pt idx="8184">
                  <c:v>5.4640916557928279E-4</c:v>
                </c:pt>
                <c:pt idx="8185">
                  <c:v>5.4640916557928279E-4</c:v>
                </c:pt>
                <c:pt idx="8186">
                  <c:v>5.4640916557928279E-4</c:v>
                </c:pt>
                <c:pt idx="8187">
                  <c:v>5.4640916557928279E-4</c:v>
                </c:pt>
                <c:pt idx="8188">
                  <c:v>5.4640916557928279E-4</c:v>
                </c:pt>
                <c:pt idx="8189">
                  <c:v>5.4640916557928279E-4</c:v>
                </c:pt>
                <c:pt idx="8190">
                  <c:v>5.4640916557928279E-4</c:v>
                </c:pt>
                <c:pt idx="8191">
                  <c:v>5.4640916557928279E-4</c:v>
                </c:pt>
                <c:pt idx="8192">
                  <c:v>5.4640916557928279E-4</c:v>
                </c:pt>
                <c:pt idx="8193">
                  <c:v>5.4640916557928279E-4</c:v>
                </c:pt>
                <c:pt idx="8194">
                  <c:v>5.4640916557928279E-4</c:v>
                </c:pt>
                <c:pt idx="8195">
                  <c:v>5.4640916557928279E-4</c:v>
                </c:pt>
                <c:pt idx="8196">
                  <c:v>5.4640916557928279E-4</c:v>
                </c:pt>
                <c:pt idx="8197">
                  <c:v>5.4640916557928279E-4</c:v>
                </c:pt>
                <c:pt idx="8198">
                  <c:v>5.4640916557928279E-4</c:v>
                </c:pt>
                <c:pt idx="8199">
                  <c:v>5.4640916557928279E-4</c:v>
                </c:pt>
                <c:pt idx="8200">
                  <c:v>5.4640916557928279E-4</c:v>
                </c:pt>
                <c:pt idx="8201">
                  <c:v>5.4640916557928279E-4</c:v>
                </c:pt>
                <c:pt idx="8202">
                  <c:v>5.4640916557928279E-4</c:v>
                </c:pt>
                <c:pt idx="8203">
                  <c:v>5.4640916557928279E-4</c:v>
                </c:pt>
                <c:pt idx="8204">
                  <c:v>5.4640916557928279E-4</c:v>
                </c:pt>
                <c:pt idx="8205">
                  <c:v>5.4640916557928279E-4</c:v>
                </c:pt>
                <c:pt idx="8206">
                  <c:v>5.4640916557928279E-4</c:v>
                </c:pt>
                <c:pt idx="8207">
                  <c:v>5.4640916557928279E-4</c:v>
                </c:pt>
                <c:pt idx="8208">
                  <c:v>5.4640916557928279E-4</c:v>
                </c:pt>
                <c:pt idx="8209">
                  <c:v>5.4640916557928279E-4</c:v>
                </c:pt>
                <c:pt idx="8210">
                  <c:v>5.4640916557928279E-4</c:v>
                </c:pt>
                <c:pt idx="8211">
                  <c:v>5.4640916557928279E-4</c:v>
                </c:pt>
                <c:pt idx="8212">
                  <c:v>5.4640916557928279E-4</c:v>
                </c:pt>
                <c:pt idx="8213">
                  <c:v>5.4640916557928279E-4</c:v>
                </c:pt>
                <c:pt idx="8214">
                  <c:v>5.4640916557928279E-4</c:v>
                </c:pt>
                <c:pt idx="8215">
                  <c:v>5.4640916557928279E-4</c:v>
                </c:pt>
                <c:pt idx="8216">
                  <c:v>5.4640916557928279E-4</c:v>
                </c:pt>
                <c:pt idx="8217">
                  <c:v>5.4640916557928279E-4</c:v>
                </c:pt>
                <c:pt idx="8218">
                  <c:v>5.4640916557928279E-4</c:v>
                </c:pt>
                <c:pt idx="8219">
                  <c:v>5.4640916557928279E-4</c:v>
                </c:pt>
                <c:pt idx="8220">
                  <c:v>5.4640916557928279E-4</c:v>
                </c:pt>
                <c:pt idx="8221">
                  <c:v>5.4640916557928279E-4</c:v>
                </c:pt>
                <c:pt idx="8222">
                  <c:v>5.4640916557928279E-4</c:v>
                </c:pt>
                <c:pt idx="8223">
                  <c:v>5.4640916557928279E-4</c:v>
                </c:pt>
                <c:pt idx="8224">
                  <c:v>5.4640916557928279E-4</c:v>
                </c:pt>
                <c:pt idx="8225">
                  <c:v>5.4640916557928279E-4</c:v>
                </c:pt>
                <c:pt idx="8226">
                  <c:v>5.4640916557928279E-4</c:v>
                </c:pt>
                <c:pt idx="8227">
                  <c:v>5.4640916557928279E-4</c:v>
                </c:pt>
                <c:pt idx="8228">
                  <c:v>5.4640916557928279E-4</c:v>
                </c:pt>
                <c:pt idx="8229">
                  <c:v>5.4640916557928279E-4</c:v>
                </c:pt>
                <c:pt idx="8230">
                  <c:v>5.4640916557928279E-4</c:v>
                </c:pt>
                <c:pt idx="8231">
                  <c:v>5.4640916557928279E-4</c:v>
                </c:pt>
                <c:pt idx="8232">
                  <c:v>5.4640916557928279E-4</c:v>
                </c:pt>
                <c:pt idx="8233">
                  <c:v>5.4640916557928279E-4</c:v>
                </c:pt>
                <c:pt idx="8234">
                  <c:v>5.4640916557928279E-4</c:v>
                </c:pt>
                <c:pt idx="8235">
                  <c:v>5.4640916557928279E-4</c:v>
                </c:pt>
                <c:pt idx="8236">
                  <c:v>5.4640916557928279E-4</c:v>
                </c:pt>
                <c:pt idx="8237">
                  <c:v>5.4640916557928279E-4</c:v>
                </c:pt>
                <c:pt idx="8238">
                  <c:v>5.4640916557928279E-4</c:v>
                </c:pt>
                <c:pt idx="8239">
                  <c:v>5.4640916557928279E-4</c:v>
                </c:pt>
                <c:pt idx="8240">
                  <c:v>5.4640916557928279E-4</c:v>
                </c:pt>
                <c:pt idx="8241">
                  <c:v>2.8936731896601203E-4</c:v>
                </c:pt>
                <c:pt idx="8242">
                  <c:v>2.8936731896601203E-4</c:v>
                </c:pt>
                <c:pt idx="8243">
                  <c:v>2.8936731896601203E-4</c:v>
                </c:pt>
                <c:pt idx="8244">
                  <c:v>2.8936731896601203E-4</c:v>
                </c:pt>
                <c:pt idx="8245">
                  <c:v>2.8936731896601203E-4</c:v>
                </c:pt>
                <c:pt idx="8246">
                  <c:v>2.8936731896601203E-4</c:v>
                </c:pt>
                <c:pt idx="8247">
                  <c:v>2.8936731896601203E-4</c:v>
                </c:pt>
                <c:pt idx="8248">
                  <c:v>2.8936731896601203E-4</c:v>
                </c:pt>
                <c:pt idx="8249">
                  <c:v>2.8936731896601203E-4</c:v>
                </c:pt>
                <c:pt idx="8250">
                  <c:v>2.8936731896601203E-4</c:v>
                </c:pt>
                <c:pt idx="8251">
                  <c:v>2.8936731896601203E-4</c:v>
                </c:pt>
                <c:pt idx="8252">
                  <c:v>2.8936731896601203E-4</c:v>
                </c:pt>
                <c:pt idx="8253">
                  <c:v>2.8936731896601203E-4</c:v>
                </c:pt>
                <c:pt idx="8254">
                  <c:v>2.8936731896601203E-4</c:v>
                </c:pt>
                <c:pt idx="8255">
                  <c:v>2.8936731896601203E-4</c:v>
                </c:pt>
                <c:pt idx="8256">
                  <c:v>2.8936731896601203E-4</c:v>
                </c:pt>
                <c:pt idx="8257">
                  <c:v>2.8936731896601203E-4</c:v>
                </c:pt>
                <c:pt idx="8258">
                  <c:v>2.8936731896601203E-4</c:v>
                </c:pt>
                <c:pt idx="8259">
                  <c:v>2.8936731896601203E-4</c:v>
                </c:pt>
                <c:pt idx="8260">
                  <c:v>2.8936731896601203E-4</c:v>
                </c:pt>
                <c:pt idx="8261">
                  <c:v>2.8936731896601203E-4</c:v>
                </c:pt>
                <c:pt idx="8262">
                  <c:v>2.8936731896601203E-4</c:v>
                </c:pt>
                <c:pt idx="8263">
                  <c:v>2.8936731896601203E-4</c:v>
                </c:pt>
                <c:pt idx="8264">
                  <c:v>2.8936731896601203E-4</c:v>
                </c:pt>
                <c:pt idx="8265">
                  <c:v>2.8936731896601203E-4</c:v>
                </c:pt>
                <c:pt idx="8266">
                  <c:v>2.8936731896601203E-4</c:v>
                </c:pt>
                <c:pt idx="8267">
                  <c:v>2.8936731896601203E-4</c:v>
                </c:pt>
                <c:pt idx="8268">
                  <c:v>2.8936731896601203E-4</c:v>
                </c:pt>
                <c:pt idx="8269">
                  <c:v>2.8936731896601203E-4</c:v>
                </c:pt>
                <c:pt idx="8270">
                  <c:v>2.8936731896601203E-4</c:v>
                </c:pt>
                <c:pt idx="8271">
                  <c:v>2.8936731896601203E-4</c:v>
                </c:pt>
                <c:pt idx="8272">
                  <c:v>2.8936731896601203E-4</c:v>
                </c:pt>
                <c:pt idx="8273">
                  <c:v>2.8936731896601203E-4</c:v>
                </c:pt>
                <c:pt idx="8274">
                  <c:v>2.8936731896601203E-4</c:v>
                </c:pt>
                <c:pt idx="8275">
                  <c:v>2.8936731896601203E-4</c:v>
                </c:pt>
                <c:pt idx="8276">
                  <c:v>2.8936731896601203E-4</c:v>
                </c:pt>
                <c:pt idx="8277">
                  <c:v>2.8936731896601203E-4</c:v>
                </c:pt>
                <c:pt idx="8278">
                  <c:v>2.8936731896601203E-4</c:v>
                </c:pt>
                <c:pt idx="8279">
                  <c:v>2.8936731896601203E-4</c:v>
                </c:pt>
                <c:pt idx="8280">
                  <c:v>2.8936731896601203E-4</c:v>
                </c:pt>
                <c:pt idx="8281">
                  <c:v>2.8936731896601203E-4</c:v>
                </c:pt>
                <c:pt idx="8282">
                  <c:v>2.8936731896601203E-4</c:v>
                </c:pt>
                <c:pt idx="8283">
                  <c:v>2.8936731896601203E-4</c:v>
                </c:pt>
                <c:pt idx="8284">
                  <c:v>2.8936731896601203E-4</c:v>
                </c:pt>
                <c:pt idx="8285">
                  <c:v>2.8936731896601203E-4</c:v>
                </c:pt>
                <c:pt idx="8286">
                  <c:v>2.8936731896601203E-4</c:v>
                </c:pt>
                <c:pt idx="8287">
                  <c:v>2.8936731896601203E-4</c:v>
                </c:pt>
                <c:pt idx="8288">
                  <c:v>2.8936731896601203E-4</c:v>
                </c:pt>
                <c:pt idx="8289">
                  <c:v>2.8936731896601203E-4</c:v>
                </c:pt>
                <c:pt idx="8290">
                  <c:v>2.8936731896601203E-4</c:v>
                </c:pt>
                <c:pt idx="8291">
                  <c:v>2.8936731896601203E-4</c:v>
                </c:pt>
                <c:pt idx="8292">
                  <c:v>2.8936731896601203E-4</c:v>
                </c:pt>
                <c:pt idx="8293">
                  <c:v>2.8936731896601203E-4</c:v>
                </c:pt>
                <c:pt idx="8294">
                  <c:v>2.8936731896601203E-4</c:v>
                </c:pt>
                <c:pt idx="8295">
                  <c:v>2.8936731896601203E-4</c:v>
                </c:pt>
                <c:pt idx="8296">
                  <c:v>2.8936731896601203E-4</c:v>
                </c:pt>
                <c:pt idx="8297">
                  <c:v>2.8936731896601203E-4</c:v>
                </c:pt>
                <c:pt idx="8298">
                  <c:v>2.8936731896601203E-4</c:v>
                </c:pt>
                <c:pt idx="8299">
                  <c:v>2.8936731896601203E-4</c:v>
                </c:pt>
                <c:pt idx="8300">
                  <c:v>2.8936731896601203E-4</c:v>
                </c:pt>
                <c:pt idx="8301">
                  <c:v>2.8936731896601203E-4</c:v>
                </c:pt>
                <c:pt idx="8302">
                  <c:v>2.8936731896601203E-4</c:v>
                </c:pt>
                <c:pt idx="8303">
                  <c:v>2.8936731896601203E-4</c:v>
                </c:pt>
                <c:pt idx="8304">
                  <c:v>2.8936731896601203E-4</c:v>
                </c:pt>
                <c:pt idx="8305">
                  <c:v>2.8936731896601203E-4</c:v>
                </c:pt>
                <c:pt idx="8306">
                  <c:v>2.8936731896601203E-4</c:v>
                </c:pt>
                <c:pt idx="8307">
                  <c:v>2.8936731896601203E-4</c:v>
                </c:pt>
                <c:pt idx="8308">
                  <c:v>2.8936731896601203E-4</c:v>
                </c:pt>
                <c:pt idx="8309">
                  <c:v>2.8936731896601203E-4</c:v>
                </c:pt>
                <c:pt idx="8310">
                  <c:v>2.8936731896601203E-4</c:v>
                </c:pt>
                <c:pt idx="8311">
                  <c:v>2.8936731896601203E-4</c:v>
                </c:pt>
                <c:pt idx="8312">
                  <c:v>2.8936731896601203E-4</c:v>
                </c:pt>
                <c:pt idx="8313">
                  <c:v>2.8936731896601203E-4</c:v>
                </c:pt>
                <c:pt idx="8314">
                  <c:v>2.8936731896601203E-4</c:v>
                </c:pt>
                <c:pt idx="8315">
                  <c:v>1.2936521063564778E-4</c:v>
                </c:pt>
                <c:pt idx="8316">
                  <c:v>1.2936521063564778E-4</c:v>
                </c:pt>
                <c:pt idx="8317">
                  <c:v>1.2936521063564778E-4</c:v>
                </c:pt>
                <c:pt idx="8318">
                  <c:v>1.2936521063564778E-4</c:v>
                </c:pt>
                <c:pt idx="8319">
                  <c:v>1.2936521063564778E-4</c:v>
                </c:pt>
                <c:pt idx="8320">
                  <c:v>1.2936521063564778E-4</c:v>
                </c:pt>
                <c:pt idx="8321">
                  <c:v>1.2936521063564778E-4</c:v>
                </c:pt>
                <c:pt idx="8322">
                  <c:v>1.2936521063564778E-4</c:v>
                </c:pt>
                <c:pt idx="8323">
                  <c:v>1.2936521063564778E-4</c:v>
                </c:pt>
                <c:pt idx="8324">
                  <c:v>1.2936521063564778E-4</c:v>
                </c:pt>
                <c:pt idx="8325">
                  <c:v>1.2936521063564778E-4</c:v>
                </c:pt>
                <c:pt idx="8326">
                  <c:v>1.2936521063564778E-4</c:v>
                </c:pt>
                <c:pt idx="8327">
                  <c:v>1.2936521063564778E-4</c:v>
                </c:pt>
                <c:pt idx="8328">
                  <c:v>1.2936521063564778E-4</c:v>
                </c:pt>
                <c:pt idx="8329">
                  <c:v>1.2936521063564778E-4</c:v>
                </c:pt>
                <c:pt idx="8330">
                  <c:v>1.2936521063564778E-4</c:v>
                </c:pt>
                <c:pt idx="8331">
                  <c:v>1.2936521063564778E-4</c:v>
                </c:pt>
                <c:pt idx="8332">
                  <c:v>1.2936521063564778E-4</c:v>
                </c:pt>
                <c:pt idx="8333">
                  <c:v>1.2936521063564778E-4</c:v>
                </c:pt>
                <c:pt idx="8334">
                  <c:v>1.2936521063564778E-4</c:v>
                </c:pt>
                <c:pt idx="8335">
                  <c:v>1.2936521063564778E-4</c:v>
                </c:pt>
                <c:pt idx="8336">
                  <c:v>1.2936521063564778E-4</c:v>
                </c:pt>
                <c:pt idx="8337">
                  <c:v>1.2936521063564778E-4</c:v>
                </c:pt>
                <c:pt idx="8338">
                  <c:v>1.2936521063564778E-4</c:v>
                </c:pt>
                <c:pt idx="8339">
                  <c:v>1.2936521063564778E-4</c:v>
                </c:pt>
                <c:pt idx="8340">
                  <c:v>1.2936521063564778E-4</c:v>
                </c:pt>
                <c:pt idx="8341">
                  <c:v>1.2936521063564778E-4</c:v>
                </c:pt>
                <c:pt idx="8342">
                  <c:v>1.2936521063564778E-4</c:v>
                </c:pt>
                <c:pt idx="8343">
                  <c:v>1.2936521063564778E-4</c:v>
                </c:pt>
                <c:pt idx="8344">
                  <c:v>1.2936521063564778E-4</c:v>
                </c:pt>
                <c:pt idx="8345">
                  <c:v>1.2936521063564778E-4</c:v>
                </c:pt>
                <c:pt idx="8346">
                  <c:v>1.2936521063564778E-4</c:v>
                </c:pt>
                <c:pt idx="8347">
                  <c:v>1.2936521063564778E-4</c:v>
                </c:pt>
                <c:pt idx="8348">
                  <c:v>1.2936521063564778E-4</c:v>
                </c:pt>
                <c:pt idx="8349">
                  <c:v>1.2936521063564778E-4</c:v>
                </c:pt>
                <c:pt idx="8350">
                  <c:v>1.2936521063564778E-4</c:v>
                </c:pt>
                <c:pt idx="8351">
                  <c:v>1.2936521063564778E-4</c:v>
                </c:pt>
                <c:pt idx="8352">
                  <c:v>1.2936521063564778E-4</c:v>
                </c:pt>
                <c:pt idx="8353">
                  <c:v>1.2936521063564778E-4</c:v>
                </c:pt>
                <c:pt idx="8354">
                  <c:v>1.2936521063564778E-4</c:v>
                </c:pt>
                <c:pt idx="8355">
                  <c:v>1.2936521063564778E-4</c:v>
                </c:pt>
                <c:pt idx="8356">
                  <c:v>1.2936521063564778E-4</c:v>
                </c:pt>
                <c:pt idx="8357">
                  <c:v>1.2936521063564778E-4</c:v>
                </c:pt>
                <c:pt idx="8358">
                  <c:v>1.2936521063564778E-4</c:v>
                </c:pt>
                <c:pt idx="8359">
                  <c:v>1.2936521063564778E-4</c:v>
                </c:pt>
                <c:pt idx="8360">
                  <c:v>1.2936521063564778E-4</c:v>
                </c:pt>
                <c:pt idx="8361">
                  <c:v>1.2936521063564778E-4</c:v>
                </c:pt>
                <c:pt idx="8362">
                  <c:v>1.2936521063564778E-4</c:v>
                </c:pt>
                <c:pt idx="8363">
                  <c:v>1.2936521063564778E-4</c:v>
                </c:pt>
                <c:pt idx="8364">
                  <c:v>1.2936521063564778E-4</c:v>
                </c:pt>
                <c:pt idx="8365">
                  <c:v>1.2936521063564778E-4</c:v>
                </c:pt>
                <c:pt idx="8366">
                  <c:v>1.2936521063564778E-4</c:v>
                </c:pt>
                <c:pt idx="8367">
                  <c:v>1.2936521063564778E-4</c:v>
                </c:pt>
                <c:pt idx="8368">
                  <c:v>1.2936521063564778E-4</c:v>
                </c:pt>
                <c:pt idx="8369">
                  <c:v>1.2936521063564778E-4</c:v>
                </c:pt>
                <c:pt idx="8370">
                  <c:v>1.2936521063564778E-4</c:v>
                </c:pt>
                <c:pt idx="8371">
                  <c:v>1.2936521063564778E-4</c:v>
                </c:pt>
                <c:pt idx="8372">
                  <c:v>1.2936521063564778E-4</c:v>
                </c:pt>
                <c:pt idx="8373">
                  <c:v>1.2936521063564778E-4</c:v>
                </c:pt>
                <c:pt idx="8374">
                  <c:v>1.2936521063564778E-4</c:v>
                </c:pt>
                <c:pt idx="8375">
                  <c:v>1.2936521063564778E-4</c:v>
                </c:pt>
                <c:pt idx="8376">
                  <c:v>1.2936521063564778E-4</c:v>
                </c:pt>
                <c:pt idx="8377">
                  <c:v>1.2936521063564778E-4</c:v>
                </c:pt>
                <c:pt idx="8378">
                  <c:v>1.2936521063564778E-4</c:v>
                </c:pt>
                <c:pt idx="8379">
                  <c:v>1.2936521063564778E-4</c:v>
                </c:pt>
                <c:pt idx="8380">
                  <c:v>1.2936521063564778E-4</c:v>
                </c:pt>
                <c:pt idx="8381">
                  <c:v>1.2936521063564778E-4</c:v>
                </c:pt>
                <c:pt idx="8382">
                  <c:v>1.2936521063564778E-4</c:v>
                </c:pt>
                <c:pt idx="8383">
                  <c:v>1.2936521063564778E-4</c:v>
                </c:pt>
                <c:pt idx="8384">
                  <c:v>1.2936521063564778E-4</c:v>
                </c:pt>
                <c:pt idx="8385">
                  <c:v>1.2936521063564778E-4</c:v>
                </c:pt>
                <c:pt idx="8386">
                  <c:v>1.2936521063564778E-4</c:v>
                </c:pt>
                <c:pt idx="8387">
                  <c:v>1.2936521063564778E-4</c:v>
                </c:pt>
                <c:pt idx="8388">
                  <c:v>1.2936521063564778E-4</c:v>
                </c:pt>
                <c:pt idx="8389">
                  <c:v>1.2936521063564778E-4</c:v>
                </c:pt>
                <c:pt idx="8390">
                  <c:v>1.2936521063564778E-4</c:v>
                </c:pt>
                <c:pt idx="8391">
                  <c:v>1.2936521063564778E-4</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pt idx="8632">
                  <c:v>0</c:v>
                </c:pt>
                <c:pt idx="8633">
                  <c:v>0</c:v>
                </c:pt>
                <c:pt idx="8634">
                  <c:v>0</c:v>
                </c:pt>
                <c:pt idx="8635">
                  <c:v>0</c:v>
                </c:pt>
                <c:pt idx="8636">
                  <c:v>0</c:v>
                </c:pt>
                <c:pt idx="8637">
                  <c:v>0</c:v>
                </c:pt>
                <c:pt idx="8638">
                  <c:v>0</c:v>
                </c:pt>
                <c:pt idx="8639">
                  <c:v>0</c:v>
                </c:pt>
                <c:pt idx="8640">
                  <c:v>0</c:v>
                </c:pt>
                <c:pt idx="8641">
                  <c:v>0</c:v>
                </c:pt>
                <c:pt idx="8642">
                  <c:v>0</c:v>
                </c:pt>
                <c:pt idx="8643">
                  <c:v>0</c:v>
                </c:pt>
                <c:pt idx="8644">
                  <c:v>0</c:v>
                </c:pt>
                <c:pt idx="8645">
                  <c:v>0</c:v>
                </c:pt>
                <c:pt idx="8646">
                  <c:v>0</c:v>
                </c:pt>
                <c:pt idx="8647">
                  <c:v>0</c:v>
                </c:pt>
                <c:pt idx="8648">
                  <c:v>0</c:v>
                </c:pt>
                <c:pt idx="8649">
                  <c:v>0</c:v>
                </c:pt>
                <c:pt idx="8650">
                  <c:v>0</c:v>
                </c:pt>
                <c:pt idx="8651">
                  <c:v>0</c:v>
                </c:pt>
                <c:pt idx="8652">
                  <c:v>0</c:v>
                </c:pt>
                <c:pt idx="8653">
                  <c:v>0</c:v>
                </c:pt>
                <c:pt idx="8654">
                  <c:v>0</c:v>
                </c:pt>
                <c:pt idx="8655">
                  <c:v>0</c:v>
                </c:pt>
                <c:pt idx="8656">
                  <c:v>0</c:v>
                </c:pt>
                <c:pt idx="8657">
                  <c:v>0</c:v>
                </c:pt>
                <c:pt idx="8658">
                  <c:v>0</c:v>
                </c:pt>
                <c:pt idx="8659">
                  <c:v>0</c:v>
                </c:pt>
                <c:pt idx="8660">
                  <c:v>0</c:v>
                </c:pt>
                <c:pt idx="8661">
                  <c:v>0</c:v>
                </c:pt>
                <c:pt idx="8662">
                  <c:v>0</c:v>
                </c:pt>
                <c:pt idx="8663">
                  <c:v>0</c:v>
                </c:pt>
                <c:pt idx="8664">
                  <c:v>0</c:v>
                </c:pt>
                <c:pt idx="8665">
                  <c:v>0</c:v>
                </c:pt>
                <c:pt idx="8666">
                  <c:v>0</c:v>
                </c:pt>
                <c:pt idx="8667">
                  <c:v>0</c:v>
                </c:pt>
                <c:pt idx="8668">
                  <c:v>0</c:v>
                </c:pt>
                <c:pt idx="8669">
                  <c:v>0</c:v>
                </c:pt>
                <c:pt idx="8670">
                  <c:v>0</c:v>
                </c:pt>
                <c:pt idx="8671">
                  <c:v>0</c:v>
                </c:pt>
                <c:pt idx="8672">
                  <c:v>0</c:v>
                </c:pt>
                <c:pt idx="8673">
                  <c:v>0</c:v>
                </c:pt>
                <c:pt idx="8674">
                  <c:v>0</c:v>
                </c:pt>
                <c:pt idx="8675">
                  <c:v>0</c:v>
                </c:pt>
                <c:pt idx="8676">
                  <c:v>0</c:v>
                </c:pt>
                <c:pt idx="8677">
                  <c:v>0</c:v>
                </c:pt>
                <c:pt idx="8678">
                  <c:v>0</c:v>
                </c:pt>
                <c:pt idx="8679">
                  <c:v>0</c:v>
                </c:pt>
                <c:pt idx="8680">
                  <c:v>0</c:v>
                </c:pt>
                <c:pt idx="8681">
                  <c:v>0</c:v>
                </c:pt>
                <c:pt idx="8682">
                  <c:v>0</c:v>
                </c:pt>
                <c:pt idx="8683">
                  <c:v>0</c:v>
                </c:pt>
                <c:pt idx="8684">
                  <c:v>0</c:v>
                </c:pt>
                <c:pt idx="8685">
                  <c:v>0</c:v>
                </c:pt>
                <c:pt idx="8686">
                  <c:v>0</c:v>
                </c:pt>
                <c:pt idx="8687">
                  <c:v>0</c:v>
                </c:pt>
                <c:pt idx="8688">
                  <c:v>0</c:v>
                </c:pt>
                <c:pt idx="8689">
                  <c:v>0</c:v>
                </c:pt>
                <c:pt idx="8690">
                  <c:v>0</c:v>
                </c:pt>
                <c:pt idx="8691">
                  <c:v>0</c:v>
                </c:pt>
                <c:pt idx="8692">
                  <c:v>0</c:v>
                </c:pt>
                <c:pt idx="8693">
                  <c:v>0</c:v>
                </c:pt>
                <c:pt idx="8694">
                  <c:v>0</c:v>
                </c:pt>
                <c:pt idx="8695">
                  <c:v>0</c:v>
                </c:pt>
                <c:pt idx="8696">
                  <c:v>0</c:v>
                </c:pt>
                <c:pt idx="8697">
                  <c:v>0</c:v>
                </c:pt>
                <c:pt idx="8698">
                  <c:v>0</c:v>
                </c:pt>
                <c:pt idx="8699">
                  <c:v>0</c:v>
                </c:pt>
                <c:pt idx="8700">
                  <c:v>0</c:v>
                </c:pt>
                <c:pt idx="8701">
                  <c:v>0</c:v>
                </c:pt>
                <c:pt idx="8702">
                  <c:v>0</c:v>
                </c:pt>
                <c:pt idx="8703">
                  <c:v>0</c:v>
                </c:pt>
                <c:pt idx="8704">
                  <c:v>0</c:v>
                </c:pt>
                <c:pt idx="8705">
                  <c:v>0</c:v>
                </c:pt>
                <c:pt idx="8706">
                  <c:v>0</c:v>
                </c:pt>
                <c:pt idx="8707">
                  <c:v>0</c:v>
                </c:pt>
                <c:pt idx="8708">
                  <c:v>0</c:v>
                </c:pt>
                <c:pt idx="8709">
                  <c:v>0</c:v>
                </c:pt>
                <c:pt idx="8710">
                  <c:v>0</c:v>
                </c:pt>
                <c:pt idx="8711">
                  <c:v>0</c:v>
                </c:pt>
                <c:pt idx="8712">
                  <c:v>0</c:v>
                </c:pt>
                <c:pt idx="8713">
                  <c:v>0</c:v>
                </c:pt>
                <c:pt idx="8714">
                  <c:v>0</c:v>
                </c:pt>
                <c:pt idx="8715">
                  <c:v>0</c:v>
                </c:pt>
                <c:pt idx="8716">
                  <c:v>0</c:v>
                </c:pt>
                <c:pt idx="8717">
                  <c:v>0</c:v>
                </c:pt>
                <c:pt idx="8718">
                  <c:v>0</c:v>
                </c:pt>
                <c:pt idx="8719">
                  <c:v>0</c:v>
                </c:pt>
                <c:pt idx="8720">
                  <c:v>0</c:v>
                </c:pt>
                <c:pt idx="8721">
                  <c:v>0</c:v>
                </c:pt>
                <c:pt idx="8722">
                  <c:v>0</c:v>
                </c:pt>
                <c:pt idx="8723">
                  <c:v>0</c:v>
                </c:pt>
                <c:pt idx="8724">
                  <c:v>0</c:v>
                </c:pt>
                <c:pt idx="8725">
                  <c:v>0</c:v>
                </c:pt>
                <c:pt idx="8726">
                  <c:v>0</c:v>
                </c:pt>
                <c:pt idx="8727">
                  <c:v>0</c:v>
                </c:pt>
                <c:pt idx="8728">
                  <c:v>0</c:v>
                </c:pt>
                <c:pt idx="8729">
                  <c:v>0</c:v>
                </c:pt>
                <c:pt idx="8730">
                  <c:v>0</c:v>
                </c:pt>
                <c:pt idx="8731">
                  <c:v>0</c:v>
                </c:pt>
                <c:pt idx="8732">
                  <c:v>0</c:v>
                </c:pt>
                <c:pt idx="8733">
                  <c:v>0</c:v>
                </c:pt>
                <c:pt idx="8734">
                  <c:v>0</c:v>
                </c:pt>
                <c:pt idx="8735">
                  <c:v>0</c:v>
                </c:pt>
                <c:pt idx="8736">
                  <c:v>0</c:v>
                </c:pt>
                <c:pt idx="8737">
                  <c:v>0</c:v>
                </c:pt>
                <c:pt idx="8738">
                  <c:v>0</c:v>
                </c:pt>
                <c:pt idx="8739">
                  <c:v>0</c:v>
                </c:pt>
                <c:pt idx="8740">
                  <c:v>0</c:v>
                </c:pt>
                <c:pt idx="8741">
                  <c:v>0</c:v>
                </c:pt>
                <c:pt idx="8742">
                  <c:v>0</c:v>
                </c:pt>
                <c:pt idx="8743">
                  <c:v>0</c:v>
                </c:pt>
                <c:pt idx="8744">
                  <c:v>0</c:v>
                </c:pt>
                <c:pt idx="8745">
                  <c:v>0</c:v>
                </c:pt>
                <c:pt idx="8746">
                  <c:v>0</c:v>
                </c:pt>
                <c:pt idx="8747">
                  <c:v>0</c:v>
                </c:pt>
                <c:pt idx="8748">
                  <c:v>0</c:v>
                </c:pt>
                <c:pt idx="8749">
                  <c:v>0</c:v>
                </c:pt>
                <c:pt idx="8750">
                  <c:v>0</c:v>
                </c:pt>
                <c:pt idx="8751">
                  <c:v>0</c:v>
                </c:pt>
                <c:pt idx="8752">
                  <c:v>0</c:v>
                </c:pt>
                <c:pt idx="8753">
                  <c:v>0</c:v>
                </c:pt>
                <c:pt idx="8754">
                  <c:v>0</c:v>
                </c:pt>
                <c:pt idx="8755">
                  <c:v>0</c:v>
                </c:pt>
                <c:pt idx="8756">
                  <c:v>0</c:v>
                </c:pt>
                <c:pt idx="8757">
                  <c:v>0</c:v>
                </c:pt>
                <c:pt idx="8758">
                  <c:v>0</c:v>
                </c:pt>
                <c:pt idx="8759">
                  <c:v>0</c:v>
                </c:pt>
              </c:numCache>
            </c:numRef>
          </c:yVal>
          <c:smooth val="1"/>
          <c:extLst>
            <c:ext xmlns:c16="http://schemas.microsoft.com/office/drawing/2014/chart" uri="{C3380CC4-5D6E-409C-BE32-E72D297353CC}">
              <c16:uniqueId val="{00000000-AF15-4C82-92B0-983DAD66D1AD}"/>
            </c:ext>
          </c:extLst>
        </c:ser>
        <c:dLbls>
          <c:showLegendKey val="0"/>
          <c:showVal val="0"/>
          <c:showCatName val="0"/>
          <c:showSerName val="0"/>
          <c:showPercent val="0"/>
          <c:showBubbleSize val="0"/>
        </c:dLbls>
        <c:axId val="1654028063"/>
        <c:axId val="1654037631"/>
      </c:scatterChart>
      <c:valAx>
        <c:axId val="1654028063"/>
        <c:scaling>
          <c:orientation val="minMax"/>
          <c:max val="8000"/>
        </c:scaling>
        <c:delete val="0"/>
        <c:axPos val="b"/>
        <c:majorGridlines>
          <c:spPr>
            <a:ln w="9525" cap="flat" cmpd="sng" algn="ctr">
              <a:solidFill>
                <a:schemeClr val="bg1">
                  <a:lumMod val="7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de-DE" sz="900"/>
                  <a:t>Jahresstunden</a:t>
                </a:r>
              </a:p>
            </c:rich>
          </c:tx>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DE"/>
            </a:p>
          </c:txPr>
        </c:title>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DE"/>
          </a:p>
        </c:txPr>
        <c:crossAx val="1654037631"/>
        <c:crosses val="autoZero"/>
        <c:crossBetween val="midCat"/>
        <c:majorUnit val="1000"/>
      </c:valAx>
      <c:valAx>
        <c:axId val="1654037631"/>
        <c:scaling>
          <c:orientation val="minMax"/>
          <c:min val="0"/>
        </c:scaling>
        <c:delete val="0"/>
        <c:axPos val="l"/>
        <c:majorGridlines>
          <c:spPr>
            <a:ln w="9525" cap="flat" cmpd="sng" algn="ctr">
              <a:solidFill>
                <a:schemeClr val="bg1">
                  <a:lumMod val="7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de-DE" sz="900"/>
                  <a:t>Leistung in MW</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DE"/>
          </a:p>
        </c:txPr>
        <c:crossAx val="165402806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100" b="1" i="0" u="none" strike="noStrike" kern="1200" spc="0" baseline="0">
                <a:solidFill>
                  <a:schemeClr val="tx1"/>
                </a:solidFill>
                <a:latin typeface="Verdana" panose="020B0604030504040204" pitchFamily="34" charset="0"/>
                <a:ea typeface="Verdana" panose="020B0604030504040204" pitchFamily="34" charset="0"/>
                <a:cs typeface="+mn-cs"/>
              </a:defRPr>
            </a:pPr>
            <a:r>
              <a:rPr lang="de-DE" sz="1100" b="1"/>
              <a:t>Häufigkeitsverteilung Ertrag in MWh/Jahr </a:t>
            </a:r>
            <a:br>
              <a:rPr lang="de-DE" sz="1100" b="1"/>
            </a:br>
            <a:endParaRPr lang="de-DE" sz="1100" b="1" i="1"/>
          </a:p>
        </c:rich>
      </c:tx>
      <c:overlay val="0"/>
      <c:spPr>
        <a:noFill/>
        <a:ln>
          <a:noFill/>
        </a:ln>
        <a:effectLst/>
      </c:spPr>
      <c:txPr>
        <a:bodyPr rot="0" spcFirstLastPara="1" vertOverflow="ellipsis" vert="horz" wrap="square" anchor="ctr" anchorCtr="1"/>
        <a:lstStyle/>
        <a:p>
          <a:pPr algn="ctr" rtl="0">
            <a:defRPr sz="1100" b="1" i="0" u="none" strike="noStrike" kern="1200" spc="0" baseline="0">
              <a:solidFill>
                <a:schemeClr val="tx1"/>
              </a:solidFill>
              <a:latin typeface="Verdana" panose="020B0604030504040204" pitchFamily="34" charset="0"/>
              <a:ea typeface="Verdana" panose="020B0604030504040204" pitchFamily="34" charset="0"/>
              <a:cs typeface="+mn-cs"/>
            </a:defRPr>
          </a:pPr>
          <a:endParaRPr lang="en-DE"/>
        </a:p>
      </c:txPr>
    </c:title>
    <c:autoTitleDeleted val="0"/>
    <c:plotArea>
      <c:layout/>
      <c:radarChart>
        <c:radarStyle val="filled"/>
        <c:varyColors val="0"/>
        <c:ser>
          <c:idx val="0"/>
          <c:order val="0"/>
          <c:spPr>
            <a:solidFill>
              <a:schemeClr val="accent3"/>
            </a:solidFill>
            <a:ln w="25400">
              <a:solidFill>
                <a:schemeClr val="accent3">
                  <a:lumMod val="50000"/>
                </a:schemeClr>
              </a:solidFill>
            </a:ln>
            <a:effectLst/>
          </c:spPr>
          <c:cat>
            <c:numRef>
              <c:f>'Spezifische Werte'!$F$2:$F$37</c:f>
              <c:numCache>
                <c:formatCode>0"°"</c:formatCode>
                <c:ptCount val="36"/>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numCache>
            </c:numRef>
          </c:cat>
          <c:val>
            <c:numRef>
              <c:f>'Spezifische Werte'!$G$2:$G$37</c:f>
              <c:numCache>
                <c:formatCode>0.0</c:formatCode>
                <c:ptCount val="36"/>
                <c:pt idx="0">
                  <c:v>12.289726516320766</c:v>
                </c:pt>
                <c:pt idx="1">
                  <c:v>22.908335908609779</c:v>
                </c:pt>
                <c:pt idx="2">
                  <c:v>22.829997837918807</c:v>
                </c:pt>
                <c:pt idx="3">
                  <c:v>29.878312188144559</c:v>
                </c:pt>
                <c:pt idx="4">
                  <c:v>19.683960664985818</c:v>
                </c:pt>
                <c:pt idx="5">
                  <c:v>35.201730330626944</c:v>
                </c:pt>
                <c:pt idx="6">
                  <c:v>21.180148673476854</c:v>
                </c:pt>
                <c:pt idx="7">
                  <c:v>52.57972727864631</c:v>
                </c:pt>
                <c:pt idx="8">
                  <c:v>124.31327115701974</c:v>
                </c:pt>
                <c:pt idx="9">
                  <c:v>173.97313200820625</c:v>
                </c:pt>
                <c:pt idx="10">
                  <c:v>193.53104287439609</c:v>
                </c:pt>
                <c:pt idx="11">
                  <c:v>138.87316839426902</c:v>
                </c:pt>
                <c:pt idx="12">
                  <c:v>62.757489003567599</c:v>
                </c:pt>
                <c:pt idx="13">
                  <c:v>39.541237014004281</c:v>
                </c:pt>
                <c:pt idx="14">
                  <c:v>53.867586143128591</c:v>
                </c:pt>
                <c:pt idx="15">
                  <c:v>42.886954920521532</c:v>
                </c:pt>
                <c:pt idx="16">
                  <c:v>44.416810299095424</c:v>
                </c:pt>
                <c:pt idx="17">
                  <c:v>71.795318106542183</c:v>
                </c:pt>
                <c:pt idx="18">
                  <c:v>68.680747486302536</c:v>
                </c:pt>
                <c:pt idx="19">
                  <c:v>98.381197948936304</c:v>
                </c:pt>
                <c:pt idx="20">
                  <c:v>110.18013364383611</c:v>
                </c:pt>
                <c:pt idx="21">
                  <c:v>102.05160453965459</c:v>
                </c:pt>
                <c:pt idx="22">
                  <c:v>138.90669463140102</c:v>
                </c:pt>
                <c:pt idx="23">
                  <c:v>141.34806987496944</c:v>
                </c:pt>
                <c:pt idx="24">
                  <c:v>143.3149156409543</c:v>
                </c:pt>
                <c:pt idx="25">
                  <c:v>205.57300442050109</c:v>
                </c:pt>
                <c:pt idx="26">
                  <c:v>262.56528552959776</c:v>
                </c:pt>
                <c:pt idx="27">
                  <c:v>202.7718148479056</c:v>
                </c:pt>
                <c:pt idx="28">
                  <c:v>183.40166211544337</c:v>
                </c:pt>
                <c:pt idx="29">
                  <c:v>139.84236172668551</c:v>
                </c:pt>
                <c:pt idx="30">
                  <c:v>63.916117267869026</c:v>
                </c:pt>
                <c:pt idx="31">
                  <c:v>48.741698317754931</c:v>
                </c:pt>
                <c:pt idx="32">
                  <c:v>38.384442279003999</c:v>
                </c:pt>
                <c:pt idx="33">
                  <c:v>38.329865547684612</c:v>
                </c:pt>
                <c:pt idx="34">
                  <c:v>27.359906580507317</c:v>
                </c:pt>
                <c:pt idx="35">
                  <c:v>18.897853209440679</c:v>
                </c:pt>
              </c:numCache>
            </c:numRef>
          </c:val>
          <c:extLst>
            <c:ext xmlns:c16="http://schemas.microsoft.com/office/drawing/2014/chart" uri="{C3380CC4-5D6E-409C-BE32-E72D297353CC}">
              <c16:uniqueId val="{00000001-8DA2-4F1E-8761-6FA9D6291BFB}"/>
            </c:ext>
          </c:extLst>
        </c:ser>
        <c:dLbls>
          <c:showLegendKey val="0"/>
          <c:showVal val="0"/>
          <c:showCatName val="0"/>
          <c:showSerName val="0"/>
          <c:showPercent val="0"/>
          <c:showBubbleSize val="0"/>
        </c:dLbls>
        <c:axId val="1516528304"/>
        <c:axId val="1516532880"/>
      </c:radarChart>
      <c:catAx>
        <c:axId val="1516528304"/>
        <c:scaling>
          <c:orientation val="minMax"/>
        </c:scaling>
        <c:delete val="0"/>
        <c:axPos val="b"/>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DE"/>
          </a:p>
        </c:txPr>
        <c:crossAx val="1516532880"/>
        <c:crosses val="autoZero"/>
        <c:auto val="1"/>
        <c:lblAlgn val="ctr"/>
        <c:lblOffset val="100"/>
        <c:noMultiLvlLbl val="0"/>
      </c:catAx>
      <c:valAx>
        <c:axId val="1516532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DE"/>
          </a:p>
        </c:txPr>
        <c:crossAx val="15165283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latin typeface="Verdana" panose="020B0604030504040204" pitchFamily="34" charset="0"/>
          <a:ea typeface="Verdana" panose="020B0604030504040204" pitchFamily="34" charset="0"/>
        </a:defRPr>
      </a:pPr>
      <a:endParaRPr lang="en-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1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de-DE" sz="1100" b="1"/>
              <a:t>Stromertrag der Windkraftanlage pro Monat</a:t>
            </a:r>
          </a:p>
        </c:rich>
      </c:tx>
      <c:overlay val="0"/>
      <c:spPr>
        <a:noFill/>
        <a:ln>
          <a:noFill/>
        </a:ln>
        <a:effectLst/>
      </c:spPr>
      <c:txPr>
        <a:bodyPr rot="0" spcFirstLastPara="1" vertOverflow="ellipsis" vert="horz" wrap="square" anchor="ctr" anchorCtr="1"/>
        <a:lstStyle/>
        <a:p>
          <a:pPr algn="ctr" rtl="0">
            <a:defRPr sz="11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n-DE"/>
        </a:p>
      </c:txPr>
    </c:title>
    <c:autoTitleDeleted val="0"/>
    <c:plotArea>
      <c:layout/>
      <c:barChart>
        <c:barDir val="col"/>
        <c:grouping val="clustered"/>
        <c:varyColors val="0"/>
        <c:ser>
          <c:idx val="0"/>
          <c:order val="0"/>
          <c:spPr>
            <a:solidFill>
              <a:srgbClr val="113C5D"/>
            </a:solidFill>
            <a:ln>
              <a:noFill/>
            </a:ln>
            <a:effectLst/>
          </c:spPr>
          <c:invertIfNegative val="0"/>
          <c:cat>
            <c:strRef>
              <c:f>Ergebnisse!$B$4:$B$15</c:f>
              <c:strCache>
                <c:ptCount val="12"/>
                <c:pt idx="0">
                  <c:v>Januar</c:v>
                </c:pt>
                <c:pt idx="1">
                  <c:v>Februar</c:v>
                </c:pt>
                <c:pt idx="2">
                  <c:v>März</c:v>
                </c:pt>
                <c:pt idx="3">
                  <c:v>April</c:v>
                </c:pt>
                <c:pt idx="4">
                  <c:v>Mai</c:v>
                </c:pt>
                <c:pt idx="5">
                  <c:v>Juni</c:v>
                </c:pt>
                <c:pt idx="6">
                  <c:v>Juli</c:v>
                </c:pt>
                <c:pt idx="7">
                  <c:v>August</c:v>
                </c:pt>
                <c:pt idx="8">
                  <c:v>September</c:v>
                </c:pt>
                <c:pt idx="9">
                  <c:v>Oktober</c:v>
                </c:pt>
                <c:pt idx="10">
                  <c:v>November</c:v>
                </c:pt>
                <c:pt idx="11">
                  <c:v>Dezember</c:v>
                </c:pt>
              </c:strCache>
            </c:strRef>
          </c:cat>
          <c:val>
            <c:numRef>
              <c:f>Ergebnisse!$C$4:$C$15</c:f>
              <c:numCache>
                <c:formatCode>0.0</c:formatCode>
                <c:ptCount val="12"/>
                <c:pt idx="0">
                  <c:v>467.33221195882334</c:v>
                </c:pt>
                <c:pt idx="1">
                  <c:v>250.1373973080135</c:v>
                </c:pt>
                <c:pt idx="2">
                  <c:v>321.52470145933881</c:v>
                </c:pt>
                <c:pt idx="3">
                  <c:v>308.16280738575722</c:v>
                </c:pt>
                <c:pt idx="4">
                  <c:v>172.14704461625377</c:v>
                </c:pt>
                <c:pt idx="5">
                  <c:v>269.37520026516785</c:v>
                </c:pt>
                <c:pt idx="6">
                  <c:v>201.71788352907092</c:v>
                </c:pt>
                <c:pt idx="7">
                  <c:v>176.89732543207805</c:v>
                </c:pt>
                <c:pt idx="8">
                  <c:v>112.44994498374531</c:v>
                </c:pt>
                <c:pt idx="9">
                  <c:v>280.55092799345459</c:v>
                </c:pt>
                <c:pt idx="10">
                  <c:v>403.91358270925241</c:v>
                </c:pt>
                <c:pt idx="11">
                  <c:v>248.25727032122404</c:v>
                </c:pt>
              </c:numCache>
            </c:numRef>
          </c:val>
          <c:extLst>
            <c:ext xmlns:c16="http://schemas.microsoft.com/office/drawing/2014/chart" uri="{C3380CC4-5D6E-409C-BE32-E72D297353CC}">
              <c16:uniqueId val="{00000000-4FDB-405F-8631-97CF64656B2E}"/>
            </c:ext>
          </c:extLst>
        </c:ser>
        <c:dLbls>
          <c:showLegendKey val="0"/>
          <c:showVal val="0"/>
          <c:showCatName val="0"/>
          <c:showSerName val="0"/>
          <c:showPercent val="0"/>
          <c:showBubbleSize val="0"/>
        </c:dLbls>
        <c:gapWidth val="219"/>
        <c:overlap val="-27"/>
        <c:axId val="1651914463"/>
        <c:axId val="1651915295"/>
      </c:barChart>
      <c:catAx>
        <c:axId val="1651914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DE"/>
          </a:p>
        </c:txPr>
        <c:crossAx val="1651915295"/>
        <c:crosses val="autoZero"/>
        <c:auto val="1"/>
        <c:lblAlgn val="ctr"/>
        <c:lblOffset val="100"/>
        <c:noMultiLvlLbl val="0"/>
      </c:catAx>
      <c:valAx>
        <c:axId val="1651915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de-DE" sz="900"/>
                  <a:t>Energieertrag in MWh</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DE"/>
          </a:p>
        </c:txPr>
        <c:crossAx val="16519144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n-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100" b="1" i="0" u="none" strike="noStrike" kern="1200" spc="0" baseline="0">
                <a:solidFill>
                  <a:schemeClr val="tx1"/>
                </a:solidFill>
                <a:latin typeface="Verdana" panose="020B0604030504040204" pitchFamily="34" charset="0"/>
                <a:ea typeface="Verdana" panose="020B0604030504040204" pitchFamily="34" charset="0"/>
                <a:cs typeface="+mn-cs"/>
              </a:defRPr>
            </a:pPr>
            <a:r>
              <a:rPr lang="de-DE" sz="1100" b="1"/>
              <a:t>Häufigkeitsverteilung Windrichtung in %</a:t>
            </a:r>
            <a:br>
              <a:rPr lang="de-DE" sz="1100" b="1"/>
            </a:br>
            <a:endParaRPr lang="de-DE"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Verdana" panose="020B0604030504040204" pitchFamily="34" charset="0"/>
              <a:ea typeface="Verdana" panose="020B0604030504040204" pitchFamily="34" charset="0"/>
              <a:cs typeface="+mn-cs"/>
            </a:defRPr>
          </a:pPr>
          <a:endParaRPr lang="en-DE"/>
        </a:p>
      </c:txPr>
    </c:title>
    <c:autoTitleDeleted val="0"/>
    <c:plotArea>
      <c:layout/>
      <c:radarChart>
        <c:radarStyle val="filled"/>
        <c:varyColors val="0"/>
        <c:ser>
          <c:idx val="1"/>
          <c:order val="0"/>
          <c:spPr>
            <a:solidFill>
              <a:schemeClr val="accent4"/>
            </a:solidFill>
            <a:ln>
              <a:solidFill>
                <a:schemeClr val="accent2"/>
              </a:solidFill>
            </a:ln>
            <a:effectLst/>
          </c:spPr>
          <c:cat>
            <c:numRef>
              <c:f>Kalkulationen!$Z$3:$Z$38</c:f>
              <c:numCache>
                <c:formatCode>0"°"</c:formatCode>
                <c:ptCount val="36"/>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numCache>
            </c:numRef>
          </c:cat>
          <c:val>
            <c:numRef>
              <c:f>Kalkulationen!$AB$3:$AB$38</c:f>
              <c:numCache>
                <c:formatCode>0.0</c:formatCode>
                <c:ptCount val="36"/>
                <c:pt idx="0">
                  <c:v>6.5487132352941178E-3</c:v>
                </c:pt>
                <c:pt idx="1">
                  <c:v>1.0799632352941176E-2</c:v>
                </c:pt>
                <c:pt idx="2">
                  <c:v>1.1374080882352941E-2</c:v>
                </c:pt>
                <c:pt idx="3">
                  <c:v>1.2178308823529412E-2</c:v>
                </c:pt>
                <c:pt idx="4">
                  <c:v>1.1374080882352941E-2</c:v>
                </c:pt>
                <c:pt idx="5">
                  <c:v>1.3556985294117647E-2</c:v>
                </c:pt>
                <c:pt idx="6">
                  <c:v>1.2408088235294117E-2</c:v>
                </c:pt>
                <c:pt idx="7">
                  <c:v>1.6888786764705881E-2</c:v>
                </c:pt>
                <c:pt idx="8">
                  <c:v>3.1135110294117647E-2</c:v>
                </c:pt>
                <c:pt idx="9">
                  <c:v>4.6760110294117647E-2</c:v>
                </c:pt>
                <c:pt idx="10">
                  <c:v>5.5376838235294115E-2</c:v>
                </c:pt>
                <c:pt idx="11">
                  <c:v>0</c:v>
                </c:pt>
                <c:pt idx="12">
                  <c:v>5.4457720588235295E-2</c:v>
                </c:pt>
                <c:pt idx="13">
                  <c:v>1.6888786764705881E-2</c:v>
                </c:pt>
                <c:pt idx="14">
                  <c:v>1.803768382352941E-2</c:v>
                </c:pt>
                <c:pt idx="15">
                  <c:v>1.6544117647058824E-2</c:v>
                </c:pt>
                <c:pt idx="16">
                  <c:v>1.5280330882352941E-2</c:v>
                </c:pt>
                <c:pt idx="17">
                  <c:v>2.4011948529411766E-2</c:v>
                </c:pt>
                <c:pt idx="18">
                  <c:v>2.7918198529411766E-2</c:v>
                </c:pt>
                <c:pt idx="19">
                  <c:v>3.1479779411764705E-2</c:v>
                </c:pt>
                <c:pt idx="20">
                  <c:v>3.274356617647059E-2</c:v>
                </c:pt>
                <c:pt idx="21">
                  <c:v>3.3547794117647058E-2</c:v>
                </c:pt>
                <c:pt idx="22">
                  <c:v>0</c:v>
                </c:pt>
                <c:pt idx="23">
                  <c:v>8.5822610294117641E-2</c:v>
                </c:pt>
                <c:pt idx="24">
                  <c:v>4.6760110294117647E-2</c:v>
                </c:pt>
                <c:pt idx="25">
                  <c:v>6.0202205882352942E-2</c:v>
                </c:pt>
                <c:pt idx="26">
                  <c:v>6.387867647058823E-2</c:v>
                </c:pt>
                <c:pt idx="27">
                  <c:v>5.6870404411764705E-2</c:v>
                </c:pt>
                <c:pt idx="28">
                  <c:v>5.0551470588235295E-2</c:v>
                </c:pt>
                <c:pt idx="29">
                  <c:v>4.1360294117647058E-2</c:v>
                </c:pt>
                <c:pt idx="30">
                  <c:v>2.6079963235294119E-2</c:v>
                </c:pt>
                <c:pt idx="31">
                  <c:v>1.953125E-2</c:v>
                </c:pt>
                <c:pt idx="32">
                  <c:v>1.4361213235294117E-2</c:v>
                </c:pt>
                <c:pt idx="33">
                  <c:v>1.4246323529411764E-2</c:v>
                </c:pt>
                <c:pt idx="34">
                  <c:v>1.2637867647058824E-2</c:v>
                </c:pt>
                <c:pt idx="35">
                  <c:v>8.3869485294117644E-3</c:v>
                </c:pt>
              </c:numCache>
            </c:numRef>
          </c:val>
          <c:extLst>
            <c:ext xmlns:c16="http://schemas.microsoft.com/office/drawing/2014/chart" uri="{C3380CC4-5D6E-409C-BE32-E72D297353CC}">
              <c16:uniqueId val="{00000000-53A6-4576-BEBC-4C396B92666F}"/>
            </c:ext>
          </c:extLst>
        </c:ser>
        <c:dLbls>
          <c:showLegendKey val="0"/>
          <c:showVal val="0"/>
          <c:showCatName val="0"/>
          <c:showSerName val="0"/>
          <c:showPercent val="0"/>
          <c:showBubbleSize val="0"/>
        </c:dLbls>
        <c:axId val="193701600"/>
        <c:axId val="193702432"/>
      </c:radarChart>
      <c:catAx>
        <c:axId val="19370160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DE"/>
          </a:p>
        </c:txPr>
        <c:crossAx val="193702432"/>
        <c:crosses val="autoZero"/>
        <c:auto val="1"/>
        <c:lblAlgn val="ctr"/>
        <c:lblOffset val="100"/>
        <c:noMultiLvlLbl val="0"/>
      </c:catAx>
      <c:valAx>
        <c:axId val="193702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DE"/>
          </a:p>
        </c:txPr>
        <c:crossAx val="193701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latin typeface="Verdana" panose="020B0604030504040204" pitchFamily="34" charset="0"/>
          <a:ea typeface="Verdana" panose="020B0604030504040204" pitchFamily="34" charset="0"/>
        </a:defRPr>
      </a:pPr>
      <a:endParaRPr lang="en-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solidFill>
                <a:latin typeface="Verdana" panose="020B0604030504040204" pitchFamily="34" charset="0"/>
                <a:ea typeface="Verdana" panose="020B0604030504040204" pitchFamily="34" charset="0"/>
                <a:cs typeface="+mn-cs"/>
              </a:defRPr>
            </a:pPr>
            <a:r>
              <a:rPr lang="de-DE" sz="1100" b="1"/>
              <a:t>Mittlere Windgeschwindigkeit in m/s</a:t>
            </a:r>
            <a:br>
              <a:rPr lang="de-DE" sz="1100" b="1"/>
            </a:br>
            <a:endParaRPr lang="de-DE" sz="1100" b="1" i="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Verdana" panose="020B0604030504040204" pitchFamily="34" charset="0"/>
              <a:ea typeface="Verdana" panose="020B0604030504040204" pitchFamily="34" charset="0"/>
              <a:cs typeface="+mn-cs"/>
            </a:defRPr>
          </a:pPr>
          <a:endParaRPr lang="en-DE"/>
        </a:p>
      </c:txPr>
    </c:title>
    <c:autoTitleDeleted val="0"/>
    <c:plotArea>
      <c:layout/>
      <c:radarChart>
        <c:radarStyle val="filled"/>
        <c:varyColors val="0"/>
        <c:ser>
          <c:idx val="1"/>
          <c:order val="0"/>
          <c:spPr>
            <a:solidFill>
              <a:schemeClr val="accent1"/>
            </a:solidFill>
            <a:ln>
              <a:solidFill>
                <a:schemeClr val="accent1">
                  <a:lumMod val="50000"/>
                </a:schemeClr>
              </a:solidFill>
            </a:ln>
            <a:effectLst/>
          </c:spPr>
          <c:cat>
            <c:numRef>
              <c:f>Kalkulationen!$Z$3:$Z$38</c:f>
              <c:numCache>
                <c:formatCode>0"°"</c:formatCode>
                <c:ptCount val="36"/>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numCache>
            </c:numRef>
          </c:cat>
          <c:val>
            <c:numRef>
              <c:f>Kalkulationen!$AD$3:$AD$38</c:f>
              <c:numCache>
                <c:formatCode>0.0</c:formatCode>
                <c:ptCount val="36"/>
                <c:pt idx="0">
                  <c:v>4.3289473684210522</c:v>
                </c:pt>
                <c:pt idx="1">
                  <c:v>4.4712765957446807</c:v>
                </c:pt>
                <c:pt idx="2">
                  <c:v>4.4712121212121225</c:v>
                </c:pt>
                <c:pt idx="3">
                  <c:v>4.7250000000000005</c:v>
                </c:pt>
                <c:pt idx="4">
                  <c:v>4.2757575757575745</c:v>
                </c:pt>
                <c:pt idx="5">
                  <c:v>4.942372881355932</c:v>
                </c:pt>
                <c:pt idx="6">
                  <c:v>4.2222222222222188</c:v>
                </c:pt>
                <c:pt idx="7">
                  <c:v>5.4530612244897965</c:v>
                </c:pt>
                <c:pt idx="8">
                  <c:v>5.8693726937269446</c:v>
                </c:pt>
                <c:pt idx="9">
                  <c:v>5.6686732186732174</c:v>
                </c:pt>
                <c:pt idx="10">
                  <c:v>5.4336099585062252</c:v>
                </c:pt>
                <c:pt idx="11">
                  <c:v>5.7708904109589056</c:v>
                </c:pt>
                <c:pt idx="12">
                  <c:v>5.1700549450549449</c:v>
                </c:pt>
                <c:pt idx="13">
                  <c:v>4.7816326530612239</c:v>
                </c:pt>
                <c:pt idx="14">
                  <c:v>5.2022292993630588</c:v>
                </c:pt>
                <c:pt idx="15">
                  <c:v>4.8197916666666671</c:v>
                </c:pt>
                <c:pt idx="16">
                  <c:v>5.0571428571428569</c:v>
                </c:pt>
                <c:pt idx="17">
                  <c:v>5.2980861244019124</c:v>
                </c:pt>
                <c:pt idx="18">
                  <c:v>4.9864197530864187</c:v>
                </c:pt>
                <c:pt idx="19">
                  <c:v>5.3967153284671561</c:v>
                </c:pt>
                <c:pt idx="20">
                  <c:v>5.4563157894736865</c:v>
                </c:pt>
                <c:pt idx="21">
                  <c:v>5.4107876712328773</c:v>
                </c:pt>
                <c:pt idx="22">
                  <c:v>5.4741477272727233</c:v>
                </c:pt>
                <c:pt idx="23">
                  <c:v>5.3156962025316483</c:v>
                </c:pt>
                <c:pt idx="24">
                  <c:v>5.2857493857493854</c:v>
                </c:pt>
                <c:pt idx="25">
                  <c:v>5.5113549618320654</c:v>
                </c:pt>
                <c:pt idx="26">
                  <c:v>5.9983812949640294</c:v>
                </c:pt>
                <c:pt idx="27">
                  <c:v>5.7524242424242429</c:v>
                </c:pt>
                <c:pt idx="28">
                  <c:v>5.677840909090909</c:v>
                </c:pt>
                <c:pt idx="29">
                  <c:v>5.5795833333333338</c:v>
                </c:pt>
                <c:pt idx="30">
                  <c:v>4.8072687224669606</c:v>
                </c:pt>
                <c:pt idx="31">
                  <c:v>4.6950000000000021</c:v>
                </c:pt>
                <c:pt idx="32">
                  <c:v>4.804800000000002</c:v>
                </c:pt>
                <c:pt idx="33">
                  <c:v>4.7806451612903222</c:v>
                </c:pt>
                <c:pt idx="34">
                  <c:v>4.6704545454545485</c:v>
                </c:pt>
                <c:pt idx="35">
                  <c:v>4.4794520547945202</c:v>
                </c:pt>
              </c:numCache>
            </c:numRef>
          </c:val>
          <c:extLst>
            <c:ext xmlns:c16="http://schemas.microsoft.com/office/drawing/2014/chart" uri="{C3380CC4-5D6E-409C-BE32-E72D297353CC}">
              <c16:uniqueId val="{00000000-CFF1-4743-8EF3-90BE146B75B2}"/>
            </c:ext>
          </c:extLst>
        </c:ser>
        <c:dLbls>
          <c:showLegendKey val="0"/>
          <c:showVal val="0"/>
          <c:showCatName val="0"/>
          <c:showSerName val="0"/>
          <c:showPercent val="0"/>
          <c:showBubbleSize val="0"/>
        </c:dLbls>
        <c:axId val="59565424"/>
        <c:axId val="59566256"/>
      </c:radarChart>
      <c:catAx>
        <c:axId val="59565424"/>
        <c:scaling>
          <c:orientation val="minMax"/>
        </c:scaling>
        <c:delete val="0"/>
        <c:axPos val="b"/>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DE"/>
          </a:p>
        </c:txPr>
        <c:crossAx val="59566256"/>
        <c:crosses val="autoZero"/>
        <c:auto val="1"/>
        <c:lblAlgn val="ctr"/>
        <c:lblOffset val="100"/>
        <c:noMultiLvlLbl val="0"/>
      </c:catAx>
      <c:valAx>
        <c:axId val="59566256"/>
        <c:scaling>
          <c:orientation val="minMax"/>
          <c:max val="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DE"/>
          </a:p>
        </c:txPr>
        <c:crossAx val="595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chemeClr val="tx1"/>
          </a:solidFill>
          <a:latin typeface="Verdana" panose="020B0604030504040204" pitchFamily="34" charset="0"/>
          <a:ea typeface="Verdana" panose="020B0604030504040204" pitchFamily="34" charset="0"/>
        </a:defRPr>
      </a:pPr>
      <a:endParaRPr lang="en-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withinLinear" id="19">
  <a:schemeClr val="accent6"/>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3</xdr:col>
      <xdr:colOff>4051300</xdr:colOff>
      <xdr:row>0</xdr:row>
      <xdr:rowOff>0</xdr:rowOff>
    </xdr:from>
    <xdr:to>
      <xdr:col>3</xdr:col>
      <xdr:colOff>7251700</xdr:colOff>
      <xdr:row>2</xdr:row>
      <xdr:rowOff>122575</xdr:rowOff>
    </xdr:to>
    <xdr:pic>
      <xdr:nvPicPr>
        <xdr:cNvPr id="2" name="Picture 1">
          <a:extLst>
            <a:ext uri="{FF2B5EF4-FFF2-40B4-BE49-F238E27FC236}">
              <a16:creationId xmlns:a16="http://schemas.microsoft.com/office/drawing/2014/main" id="{9DB9D9FE-C837-1504-DE6C-5F9D561C3523}"/>
            </a:ext>
          </a:extLst>
        </xdr:cNvPr>
        <xdr:cNvPicPr>
          <a:picLocks noChangeAspect="1"/>
        </xdr:cNvPicPr>
      </xdr:nvPicPr>
      <xdr:blipFill>
        <a:blip xmlns:r="http://schemas.openxmlformats.org/officeDocument/2006/relationships" r:embed="rId1"/>
        <a:stretch>
          <a:fillRect/>
        </a:stretch>
      </xdr:blipFill>
      <xdr:spPr>
        <a:xfrm>
          <a:off x="13970000" y="0"/>
          <a:ext cx="3200400" cy="592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9</xdr:col>
      <xdr:colOff>621600</xdr:colOff>
      <xdr:row>22</xdr:row>
      <xdr:rowOff>139500</xdr:rowOff>
    </xdr:to>
    <xdr:graphicFrame macro="">
      <xdr:nvGraphicFramePr>
        <xdr:cNvPr id="12" name="Diagramm 1">
          <a:extLst>
            <a:ext uri="{FF2B5EF4-FFF2-40B4-BE49-F238E27FC236}">
              <a16:creationId xmlns:a16="http://schemas.microsoft.com/office/drawing/2014/main" id="{CD5731C5-8966-4530-B76B-9B47E3CDBC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47</xdr:row>
      <xdr:rowOff>0</xdr:rowOff>
    </xdr:from>
    <xdr:to>
      <xdr:col>9</xdr:col>
      <xdr:colOff>620400</xdr:colOff>
      <xdr:row>68</xdr:row>
      <xdr:rowOff>138698</xdr:rowOff>
    </xdr:to>
    <xdr:graphicFrame macro="">
      <xdr:nvGraphicFramePr>
        <xdr:cNvPr id="14" name="Diagramm 6">
          <a:extLst>
            <a:ext uri="{FF2B5EF4-FFF2-40B4-BE49-F238E27FC236}">
              <a16:creationId xmlns:a16="http://schemas.microsoft.com/office/drawing/2014/main" id="{74BAE262-C7E0-4436-A3CF-7D9DF8E87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1</xdr:row>
      <xdr:rowOff>0</xdr:rowOff>
    </xdr:from>
    <xdr:to>
      <xdr:col>19</xdr:col>
      <xdr:colOff>621600</xdr:colOff>
      <xdr:row>22</xdr:row>
      <xdr:rowOff>139500</xdr:rowOff>
    </xdr:to>
    <xdr:graphicFrame macro="">
      <xdr:nvGraphicFramePr>
        <xdr:cNvPr id="7" name="Diagramm 1">
          <a:extLst>
            <a:ext uri="{FF2B5EF4-FFF2-40B4-BE49-F238E27FC236}">
              <a16:creationId xmlns:a16="http://schemas.microsoft.com/office/drawing/2014/main" id="{D83F9BD0-9394-45A6-9761-C8261E727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24</xdr:row>
      <xdr:rowOff>0</xdr:rowOff>
    </xdr:from>
    <xdr:to>
      <xdr:col>9</xdr:col>
      <xdr:colOff>621600</xdr:colOff>
      <xdr:row>45</xdr:row>
      <xdr:rowOff>139500</xdr:rowOff>
    </xdr:to>
    <xdr:graphicFrame macro="">
      <xdr:nvGraphicFramePr>
        <xdr:cNvPr id="8" name="Diagramm 7">
          <a:extLst>
            <a:ext uri="{FF2B5EF4-FFF2-40B4-BE49-F238E27FC236}">
              <a16:creationId xmlns:a16="http://schemas.microsoft.com/office/drawing/2014/main" id="{365DC07B-0077-418A-935B-10878886F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24</xdr:row>
      <xdr:rowOff>0</xdr:rowOff>
    </xdr:from>
    <xdr:to>
      <xdr:col>19</xdr:col>
      <xdr:colOff>621600</xdr:colOff>
      <xdr:row>45</xdr:row>
      <xdr:rowOff>139500</xdr:rowOff>
    </xdr:to>
    <xdr:graphicFrame macro="">
      <xdr:nvGraphicFramePr>
        <xdr:cNvPr id="9" name="Diagramm 9">
          <a:extLst>
            <a:ext uri="{FF2B5EF4-FFF2-40B4-BE49-F238E27FC236}">
              <a16:creationId xmlns:a16="http://schemas.microsoft.com/office/drawing/2014/main" id="{3E44BC42-70C7-4824-A318-E0D082982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BC07196-3F9B-4E67-BE31-09BA511E8B67}" name="Enercon_E44_900" displayName="Enercon_E44_900" ref="B1:B3" totalsRowShown="0" headerRowDxfId="3" dataDxfId="2" tableBorderDxfId="1">
  <autoFilter ref="B1:B3" xr:uid="{1BC07196-3F9B-4E67-BE31-09BA511E8B67}"/>
  <tableColumns count="1">
    <tableColumn id="1" xr3:uid="{698A8B11-2C7D-41B5-8F14-45C5FFB35E22}" name="Wind Turbine" dataDxfId="0"/>
  </tableColumns>
  <tableStyleInfo showFirstColumn="0" showLastColumn="0" showRowStripes="1" showColumnStripes="0"/>
</table>
</file>

<file path=xl/theme/theme1.xml><?xml version="1.0" encoding="utf-8"?>
<a:theme xmlns:a="http://schemas.openxmlformats.org/drawingml/2006/main" name="Office Theme">
  <a:themeElements>
    <a:clrScheme name="UCB">
      <a:dk1>
        <a:srgbClr val="000000"/>
      </a:dk1>
      <a:lt1>
        <a:srgbClr val="FFFFFF"/>
      </a:lt1>
      <a:dk2>
        <a:srgbClr val="44546A"/>
      </a:dk2>
      <a:lt2>
        <a:srgbClr val="E7E6E6"/>
      </a:lt2>
      <a:accent1>
        <a:srgbClr val="96CA93"/>
      </a:accent1>
      <a:accent2>
        <a:srgbClr val="00314A"/>
      </a:accent2>
      <a:accent3>
        <a:srgbClr val="B84E28"/>
      </a:accent3>
      <a:accent4>
        <a:srgbClr val="98D0C2"/>
      </a:accent4>
      <a:accent5>
        <a:srgbClr val="A31944"/>
      </a:accent5>
      <a:accent6>
        <a:srgbClr val="E2D562"/>
      </a:accent6>
      <a:hlink>
        <a:srgbClr val="00314A"/>
      </a:hlink>
      <a:folHlink>
        <a:srgbClr val="00314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dwd.de/DE/klimaumwelt/cdc/cdc_node.html" TargetMode="External"/><Relationship Id="rId1" Type="http://schemas.openxmlformats.org/officeDocument/2006/relationships/hyperlink" Target="https://www.umwelt-campus.de/energietool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98E6F-27F4-4BF8-B5E0-188EA68C9B66}">
  <sheetPr>
    <tabColor theme="4"/>
  </sheetPr>
  <dimension ref="B1:I36"/>
  <sheetViews>
    <sheetView showGridLines="0" tabSelected="1" zoomScaleNormal="100" workbookViewId="0">
      <selection activeCell="B19" sqref="B19:C21"/>
    </sheetView>
  </sheetViews>
  <sheetFormatPr baseColWidth="10" defaultColWidth="10.6640625" defaultRowHeight="14" x14ac:dyDescent="0.2"/>
  <cols>
    <col min="1" max="1" width="11.5" style="1" customWidth="1"/>
    <col min="2" max="2" width="23.6640625" style="1" customWidth="1"/>
    <col min="3" max="3" width="95" style="1" customWidth="1"/>
    <col min="4" max="4" width="95.5" style="1" customWidth="1"/>
    <col min="5" max="16384" width="10.6640625" style="1"/>
  </cols>
  <sheetData>
    <row r="1" spans="2:4" x14ac:dyDescent="0.2">
      <c r="B1" s="8"/>
      <c r="C1" s="8"/>
    </row>
    <row r="2" spans="2:4" ht="23" x14ac:dyDescent="0.2">
      <c r="B2" s="101" t="s">
        <v>91</v>
      </c>
      <c r="C2" s="9"/>
    </row>
    <row r="3" spans="2:4" x14ac:dyDescent="0.2">
      <c r="B3" s="8"/>
      <c r="C3" s="8"/>
    </row>
    <row r="4" spans="2:4" x14ac:dyDescent="0.2">
      <c r="D4" s="2" t="s">
        <v>0</v>
      </c>
    </row>
    <row r="5" spans="2:4" ht="18" x14ac:dyDescent="0.2">
      <c r="B5" s="3" t="s">
        <v>1</v>
      </c>
      <c r="D5" s="4" t="s">
        <v>93</v>
      </c>
    </row>
    <row r="6" spans="2:4" ht="11.25" customHeight="1" thickBot="1" x14ac:dyDescent="0.25"/>
    <row r="7" spans="2:4" ht="95.25" customHeight="1" x14ac:dyDescent="0.2">
      <c r="B7" s="104" t="s">
        <v>88</v>
      </c>
      <c r="C7" s="105"/>
      <c r="D7" s="106"/>
    </row>
    <row r="8" spans="2:4" ht="15" x14ac:dyDescent="0.2">
      <c r="B8" s="63" t="s">
        <v>2</v>
      </c>
      <c r="C8" s="1" t="s">
        <v>3</v>
      </c>
      <c r="D8" s="92" t="s">
        <v>4</v>
      </c>
    </row>
    <row r="9" spans="2:4" ht="15" thickBot="1" x14ac:dyDescent="0.25">
      <c r="B9" s="64"/>
      <c r="C9" s="15" t="s">
        <v>5</v>
      </c>
      <c r="D9" s="13"/>
    </row>
    <row r="10" spans="2:4" x14ac:dyDescent="0.2">
      <c r="B10" s="14"/>
    </row>
    <row r="12" spans="2:4" x14ac:dyDescent="0.2">
      <c r="B12" s="7" t="s">
        <v>6</v>
      </c>
      <c r="C12" s="7" t="s">
        <v>7</v>
      </c>
      <c r="D12" s="6"/>
    </row>
    <row r="13" spans="2:4" ht="71.25" customHeight="1" x14ac:dyDescent="0.2">
      <c r="B13" s="99" t="s">
        <v>8</v>
      </c>
      <c r="C13" s="5" t="s">
        <v>89</v>
      </c>
    </row>
    <row r="14" spans="2:4" ht="50.25" customHeight="1" x14ac:dyDescent="0.2">
      <c r="B14" s="100" t="s">
        <v>9</v>
      </c>
      <c r="C14" s="5" t="s">
        <v>10</v>
      </c>
    </row>
    <row r="15" spans="2:4" ht="66" customHeight="1" x14ac:dyDescent="0.2">
      <c r="B15" s="100" t="s">
        <v>11</v>
      </c>
      <c r="C15" s="5" t="s">
        <v>12</v>
      </c>
    </row>
    <row r="16" spans="2:4" ht="36.75" customHeight="1" x14ac:dyDescent="0.2">
      <c r="B16" s="16" t="s">
        <v>13</v>
      </c>
      <c r="C16" s="5" t="s">
        <v>14</v>
      </c>
    </row>
    <row r="17" spans="2:9" x14ac:dyDescent="0.2">
      <c r="B17" s="12"/>
      <c r="C17" s="11"/>
      <c r="D17" s="11"/>
    </row>
    <row r="18" spans="2:9" x14ac:dyDescent="0.2">
      <c r="B18" s="59" t="s">
        <v>94</v>
      </c>
      <c r="C18" s="60"/>
      <c r="D18" s="11"/>
    </row>
    <row r="19" spans="2:9" ht="14.25" customHeight="1" x14ac:dyDescent="0.2">
      <c r="B19" s="103" t="s">
        <v>15</v>
      </c>
      <c r="C19" s="103"/>
      <c r="D19" s="11"/>
      <c r="E19" s="11"/>
      <c r="F19" s="11"/>
      <c r="G19" s="11"/>
      <c r="H19" s="11"/>
      <c r="I19" s="11"/>
    </row>
    <row r="20" spans="2:9" x14ac:dyDescent="0.2">
      <c r="B20" s="103"/>
      <c r="C20" s="103"/>
      <c r="D20" s="11"/>
      <c r="E20" s="11"/>
      <c r="F20" s="11"/>
      <c r="G20" s="11"/>
      <c r="H20" s="11"/>
      <c r="I20" s="11"/>
    </row>
    <row r="21" spans="2:9" ht="24.75" customHeight="1" x14ac:dyDescent="0.2">
      <c r="B21" s="103"/>
      <c r="C21" s="103"/>
    </row>
    <row r="22" spans="2:9" x14ac:dyDescent="0.2">
      <c r="B22" s="103" t="s">
        <v>16</v>
      </c>
      <c r="C22" s="103"/>
    </row>
    <row r="23" spans="2:9" x14ac:dyDescent="0.2">
      <c r="B23" s="103"/>
      <c r="C23" s="103"/>
    </row>
    <row r="24" spans="2:9" x14ac:dyDescent="0.2">
      <c r="B24" s="103"/>
      <c r="C24" s="103"/>
    </row>
    <row r="28" spans="2:9" x14ac:dyDescent="0.2">
      <c r="B28" s="102"/>
      <c r="C28" s="102"/>
      <c r="D28" s="102"/>
      <c r="E28" s="102"/>
      <c r="F28" s="102"/>
      <c r="G28" s="102"/>
      <c r="H28" s="102"/>
      <c r="I28" s="102"/>
    </row>
    <row r="31" spans="2:9" x14ac:dyDescent="0.2">
      <c r="B31" s="103"/>
      <c r="C31" s="103"/>
      <c r="D31" s="103"/>
    </row>
    <row r="32" spans="2:9" x14ac:dyDescent="0.2">
      <c r="B32" s="103"/>
      <c r="C32" s="103"/>
      <c r="D32" s="103"/>
    </row>
    <row r="33" spans="2:4" x14ac:dyDescent="0.2">
      <c r="B33" s="103"/>
      <c r="C33" s="103"/>
      <c r="D33" s="103"/>
    </row>
    <row r="34" spans="2:4" x14ac:dyDescent="0.2">
      <c r="B34" s="103"/>
      <c r="C34" s="103"/>
      <c r="D34" s="103"/>
    </row>
    <row r="35" spans="2:4" x14ac:dyDescent="0.2">
      <c r="B35" s="103"/>
      <c r="C35" s="103"/>
      <c r="D35" s="103"/>
    </row>
    <row r="36" spans="2:4" x14ac:dyDescent="0.2">
      <c r="B36" s="103"/>
      <c r="C36" s="103"/>
      <c r="D36" s="103"/>
    </row>
  </sheetData>
  <mergeCells count="5">
    <mergeCell ref="B28:I28"/>
    <mergeCell ref="B19:C21"/>
    <mergeCell ref="B22:C24"/>
    <mergeCell ref="B7:D7"/>
    <mergeCell ref="B31:D36"/>
  </mergeCells>
  <hyperlinks>
    <hyperlink ref="D4" r:id="rId1" xr:uid="{494D3836-05F8-4369-AAAE-3A4032FCCF26}"/>
    <hyperlink ref="D8" r:id="rId2" xr:uid="{2436DA51-5798-4B45-94B2-6B50E12B3841}"/>
  </hyperlinks>
  <pageMargins left="0.7" right="0.7" top="0.78740157499999996" bottom="0.78740157499999996" header="0.3" footer="0.3"/>
  <pageSetup paperSize="9" orientation="portrait" horizontalDpi="0" verticalDpi="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CD194-4015-4B63-A803-213772C1E73C}">
  <sheetPr>
    <tabColor theme="4"/>
  </sheetPr>
  <dimension ref="B1:J8763"/>
  <sheetViews>
    <sheetView showGridLines="0" workbookViewId="0">
      <selection activeCell="C3" sqref="C3"/>
    </sheetView>
  </sheetViews>
  <sheetFormatPr baseColWidth="10" defaultColWidth="11.5" defaultRowHeight="14" x14ac:dyDescent="0.15"/>
  <cols>
    <col min="1" max="1" width="11.5" style="17" customWidth="1"/>
    <col min="2" max="2" width="40.5" style="17" customWidth="1"/>
    <col min="3" max="3" width="29.83203125" style="17" bestFit="1" customWidth="1"/>
    <col min="4" max="4" width="11.6640625" style="17" bestFit="1" customWidth="1"/>
    <col min="5" max="5" width="11.5" style="17" customWidth="1"/>
    <col min="6" max="6" width="27" style="58" customWidth="1"/>
    <col min="7" max="7" width="34.5" style="58" bestFit="1" customWidth="1"/>
    <col min="8" max="8" width="21.33203125" style="58" bestFit="1" customWidth="1"/>
    <col min="9" max="9" width="11.5" style="17"/>
    <col min="10" max="10" width="11.5" style="10"/>
    <col min="11" max="16384" width="11.5" style="17"/>
  </cols>
  <sheetData>
    <row r="1" spans="2:10" x14ac:dyDescent="0.15">
      <c r="F1" s="17"/>
      <c r="G1" s="17"/>
      <c r="H1" s="17"/>
      <c r="J1" s="17"/>
    </row>
    <row r="2" spans="2:10" x14ac:dyDescent="0.15">
      <c r="B2" s="53" t="s">
        <v>17</v>
      </c>
      <c r="C2" s="54" t="s">
        <v>18</v>
      </c>
      <c r="D2" s="55" t="s">
        <v>19</v>
      </c>
      <c r="F2" s="107" t="s">
        <v>20</v>
      </c>
      <c r="G2" s="107" t="s">
        <v>21</v>
      </c>
      <c r="H2" s="107" t="s">
        <v>22</v>
      </c>
    </row>
    <row r="3" spans="2:10" x14ac:dyDescent="0.15">
      <c r="B3" s="56" t="s">
        <v>23</v>
      </c>
      <c r="C3" s="93" t="s">
        <v>92</v>
      </c>
      <c r="D3" s="57" t="s">
        <v>24</v>
      </c>
      <c r="F3" s="107"/>
      <c r="G3" s="107"/>
      <c r="H3" s="107"/>
    </row>
    <row r="4" spans="2:10" x14ac:dyDescent="0.15">
      <c r="B4" s="56" t="s">
        <v>25</v>
      </c>
      <c r="C4" s="93">
        <v>100</v>
      </c>
      <c r="D4" s="57" t="s">
        <v>26</v>
      </c>
      <c r="F4" s="26">
        <v>43466</v>
      </c>
      <c r="G4" s="94">
        <v>4.3</v>
      </c>
      <c r="H4" s="95">
        <v>215</v>
      </c>
    </row>
    <row r="5" spans="2:10" x14ac:dyDescent="0.15">
      <c r="B5" s="56" t="s">
        <v>27</v>
      </c>
      <c r="C5" s="93">
        <v>2</v>
      </c>
      <c r="D5" s="57" t="s">
        <v>28</v>
      </c>
      <c r="F5" s="26">
        <v>43466.041666666664</v>
      </c>
      <c r="G5" s="94">
        <v>4.7</v>
      </c>
      <c r="H5" s="95">
        <v>250</v>
      </c>
    </row>
    <row r="6" spans="2:10" x14ac:dyDescent="0.15">
      <c r="B6" s="58" t="s">
        <v>29</v>
      </c>
      <c r="C6" s="93" t="s">
        <v>30</v>
      </c>
      <c r="D6" s="57" t="s">
        <v>24</v>
      </c>
      <c r="F6" s="26">
        <v>43466.083333333328</v>
      </c>
      <c r="G6" s="94">
        <v>5.2</v>
      </c>
      <c r="H6" s="95">
        <v>279</v>
      </c>
    </row>
    <row r="7" spans="2:10" x14ac:dyDescent="0.15">
      <c r="F7" s="26">
        <v>43466.125011574077</v>
      </c>
      <c r="G7" s="94">
        <v>5.3</v>
      </c>
      <c r="H7" s="95">
        <v>282</v>
      </c>
    </row>
    <row r="8" spans="2:10" x14ac:dyDescent="0.15">
      <c r="B8" s="18"/>
      <c r="C8" s="19"/>
      <c r="D8" s="19"/>
      <c r="F8" s="26">
        <v>43466.166666666657</v>
      </c>
      <c r="G8" s="94">
        <v>5.5</v>
      </c>
      <c r="H8" s="95">
        <v>287</v>
      </c>
    </row>
    <row r="9" spans="2:10" x14ac:dyDescent="0.15">
      <c r="B9" s="55" t="s">
        <v>31</v>
      </c>
      <c r="C9" s="54" t="s">
        <v>18</v>
      </c>
      <c r="D9" s="55" t="s">
        <v>19</v>
      </c>
      <c r="F9" s="26">
        <v>43466.208333333321</v>
      </c>
      <c r="G9" s="94">
        <v>5.3</v>
      </c>
      <c r="H9" s="95">
        <v>292</v>
      </c>
    </row>
    <row r="10" spans="2:10" x14ac:dyDescent="0.15">
      <c r="B10" s="56" t="s">
        <v>13</v>
      </c>
      <c r="C10" s="93">
        <v>0.1</v>
      </c>
      <c r="D10" s="57" t="s">
        <v>26</v>
      </c>
      <c r="F10" s="26">
        <v>43466.250011574077</v>
      </c>
      <c r="G10" s="94">
        <v>5.5</v>
      </c>
      <c r="H10" s="95">
        <v>302</v>
      </c>
    </row>
    <row r="11" spans="2:10" x14ac:dyDescent="0.15">
      <c r="B11" s="109" t="s">
        <v>32</v>
      </c>
      <c r="C11" s="109"/>
      <c r="D11" s="109"/>
      <c r="F11" s="26">
        <v>43466.29166666665</v>
      </c>
      <c r="G11" s="94">
        <v>6.6</v>
      </c>
      <c r="H11" s="95">
        <v>306</v>
      </c>
    </row>
    <row r="12" spans="2:10" x14ac:dyDescent="0.15">
      <c r="F12" s="26">
        <v>43466.333333333314</v>
      </c>
      <c r="G12" s="94">
        <v>7.2</v>
      </c>
      <c r="H12" s="95">
        <v>302</v>
      </c>
    </row>
    <row r="13" spans="2:10" ht="14.25" customHeight="1" x14ac:dyDescent="0.15">
      <c r="B13" s="108" t="s">
        <v>33</v>
      </c>
      <c r="C13" s="108"/>
      <c r="D13" s="108"/>
      <c r="F13" s="26">
        <v>43466.375011574077</v>
      </c>
      <c r="G13" s="94">
        <v>8</v>
      </c>
      <c r="H13" s="95">
        <v>281</v>
      </c>
    </row>
    <row r="14" spans="2:10" x14ac:dyDescent="0.15">
      <c r="B14" s="108"/>
      <c r="C14" s="108"/>
      <c r="D14" s="108"/>
      <c r="F14" s="26">
        <v>43466.416666666642</v>
      </c>
      <c r="G14" s="94">
        <v>8.6</v>
      </c>
      <c r="H14" s="95">
        <v>295</v>
      </c>
    </row>
    <row r="15" spans="2:10" x14ac:dyDescent="0.15">
      <c r="B15" s="108"/>
      <c r="C15" s="108"/>
      <c r="D15" s="108"/>
      <c r="F15" s="26">
        <v>43466.458333333307</v>
      </c>
      <c r="G15" s="94">
        <v>7.9</v>
      </c>
      <c r="H15" s="95">
        <v>288</v>
      </c>
    </row>
    <row r="16" spans="2:10" x14ac:dyDescent="0.15">
      <c r="B16" s="21"/>
      <c r="F16" s="26">
        <v>43466.500011574077</v>
      </c>
      <c r="G16" s="94">
        <v>7</v>
      </c>
      <c r="H16" s="95">
        <v>290</v>
      </c>
    </row>
    <row r="17" spans="2:8" x14ac:dyDescent="0.15">
      <c r="F17" s="26">
        <v>43466.541666666635</v>
      </c>
      <c r="G17" s="94">
        <v>8.6999999999999993</v>
      </c>
      <c r="H17" s="95">
        <v>280</v>
      </c>
    </row>
    <row r="18" spans="2:8" x14ac:dyDescent="0.15">
      <c r="F18" s="26">
        <v>43466.583333333299</v>
      </c>
      <c r="G18" s="94">
        <v>7.4</v>
      </c>
      <c r="H18" s="95">
        <v>269</v>
      </c>
    </row>
    <row r="19" spans="2:8" x14ac:dyDescent="0.15">
      <c r="F19" s="26">
        <v>43466.625011574077</v>
      </c>
      <c r="G19" s="94">
        <v>8.6</v>
      </c>
      <c r="H19" s="95">
        <v>270</v>
      </c>
    </row>
    <row r="20" spans="2:8" x14ac:dyDescent="0.15">
      <c r="B20" s="20"/>
      <c r="C20" s="22"/>
      <c r="F20" s="26">
        <v>43466.666666666628</v>
      </c>
      <c r="G20" s="94">
        <v>8.6999999999999993</v>
      </c>
      <c r="H20" s="95">
        <v>280</v>
      </c>
    </row>
    <row r="21" spans="2:8" x14ac:dyDescent="0.15">
      <c r="B21" s="20"/>
      <c r="F21" s="26">
        <v>43466.708333333292</v>
      </c>
      <c r="G21" s="94">
        <v>7.7</v>
      </c>
      <c r="H21" s="95">
        <v>280</v>
      </c>
    </row>
    <row r="22" spans="2:8" x14ac:dyDescent="0.15">
      <c r="B22" s="20"/>
      <c r="C22" s="23"/>
      <c r="D22" s="24"/>
      <c r="F22" s="26">
        <v>43466.750011574077</v>
      </c>
      <c r="G22" s="94">
        <v>8.1999999999999993</v>
      </c>
      <c r="H22" s="95">
        <v>293</v>
      </c>
    </row>
    <row r="23" spans="2:8" x14ac:dyDescent="0.15">
      <c r="B23" s="20"/>
      <c r="F23" s="26">
        <v>43466.791666666621</v>
      </c>
      <c r="G23" s="94">
        <v>6.1</v>
      </c>
      <c r="H23" s="95">
        <v>6</v>
      </c>
    </row>
    <row r="24" spans="2:8" x14ac:dyDescent="0.15">
      <c r="B24" s="20"/>
      <c r="C24" s="24"/>
      <c r="D24" s="24"/>
      <c r="F24" s="26">
        <v>43466.833333333285</v>
      </c>
      <c r="G24" s="94">
        <v>5.5</v>
      </c>
      <c r="H24" s="95">
        <v>130</v>
      </c>
    </row>
    <row r="25" spans="2:8" x14ac:dyDescent="0.15">
      <c r="B25" s="20"/>
      <c r="F25" s="26">
        <v>43466.875011574077</v>
      </c>
      <c r="G25" s="94">
        <v>5</v>
      </c>
      <c r="H25" s="95">
        <v>111</v>
      </c>
    </row>
    <row r="26" spans="2:8" x14ac:dyDescent="0.15">
      <c r="B26" s="20"/>
      <c r="F26" s="26">
        <v>43466.916666666613</v>
      </c>
      <c r="G26" s="94">
        <v>4.7</v>
      </c>
      <c r="H26" s="95">
        <v>121</v>
      </c>
    </row>
    <row r="27" spans="2:8" x14ac:dyDescent="0.15">
      <c r="B27" s="20"/>
      <c r="F27" s="26">
        <v>43466.958333333278</v>
      </c>
      <c r="G27" s="94">
        <v>4.7</v>
      </c>
      <c r="H27" s="95">
        <v>119</v>
      </c>
    </row>
    <row r="28" spans="2:8" x14ac:dyDescent="0.15">
      <c r="B28" s="20"/>
      <c r="F28" s="26">
        <v>43467.000011574077</v>
      </c>
      <c r="G28" s="94">
        <v>5</v>
      </c>
      <c r="H28" s="95">
        <v>106</v>
      </c>
    </row>
    <row r="29" spans="2:8" x14ac:dyDescent="0.15">
      <c r="B29" s="20"/>
      <c r="F29" s="26">
        <v>43467.041666666606</v>
      </c>
      <c r="G29" s="94">
        <v>3.5</v>
      </c>
      <c r="H29" s="95">
        <v>128</v>
      </c>
    </row>
    <row r="30" spans="2:8" x14ac:dyDescent="0.15">
      <c r="B30" s="20"/>
      <c r="F30" s="26">
        <v>43467.08333333327</v>
      </c>
      <c r="G30" s="94">
        <v>4</v>
      </c>
      <c r="H30" s="95">
        <v>110</v>
      </c>
    </row>
    <row r="31" spans="2:8" x14ac:dyDescent="0.15">
      <c r="F31" s="26">
        <v>43467.125011574077</v>
      </c>
      <c r="G31" s="94">
        <v>2.9</v>
      </c>
      <c r="H31" s="95">
        <v>99</v>
      </c>
    </row>
    <row r="32" spans="2:8" x14ac:dyDescent="0.15">
      <c r="F32" s="26">
        <v>43467.166666666599</v>
      </c>
      <c r="G32" s="94">
        <v>2.7</v>
      </c>
      <c r="H32" s="95">
        <v>109</v>
      </c>
    </row>
    <row r="33" spans="6:8" x14ac:dyDescent="0.15">
      <c r="F33" s="26">
        <v>43467.208333333263</v>
      </c>
      <c r="G33" s="94">
        <v>1.8</v>
      </c>
      <c r="H33" s="95">
        <v>88</v>
      </c>
    </row>
    <row r="34" spans="6:8" x14ac:dyDescent="0.15">
      <c r="F34" s="26">
        <v>43467.250011574077</v>
      </c>
      <c r="G34" s="94">
        <v>1.9</v>
      </c>
      <c r="H34" s="95">
        <v>100</v>
      </c>
    </row>
    <row r="35" spans="6:8" x14ac:dyDescent="0.15">
      <c r="F35" s="26">
        <v>43467.291666666591</v>
      </c>
      <c r="G35" s="94">
        <v>2.2000000000000002</v>
      </c>
      <c r="H35" s="95">
        <v>100</v>
      </c>
    </row>
    <row r="36" spans="6:8" x14ac:dyDescent="0.15">
      <c r="F36" s="26">
        <v>43467.333333333256</v>
      </c>
      <c r="G36" s="94">
        <v>2.5</v>
      </c>
      <c r="H36" s="95">
        <v>99</v>
      </c>
    </row>
    <row r="37" spans="6:8" x14ac:dyDescent="0.15">
      <c r="F37" s="26">
        <v>43467.375011574077</v>
      </c>
      <c r="G37" s="94">
        <v>1</v>
      </c>
      <c r="H37" s="95">
        <v>102</v>
      </c>
    </row>
    <row r="38" spans="6:8" x14ac:dyDescent="0.15">
      <c r="F38" s="26">
        <v>43467.416666666584</v>
      </c>
      <c r="G38" s="94">
        <v>3.3</v>
      </c>
      <c r="H38" s="95">
        <v>99</v>
      </c>
    </row>
    <row r="39" spans="6:8" x14ac:dyDescent="0.15">
      <c r="F39" s="26">
        <v>43467.458333333248</v>
      </c>
      <c r="G39" s="94">
        <v>4.2</v>
      </c>
      <c r="H39" s="95">
        <v>90</v>
      </c>
    </row>
    <row r="40" spans="6:8" x14ac:dyDescent="0.15">
      <c r="F40" s="26">
        <v>43467.500011574077</v>
      </c>
      <c r="G40" s="94">
        <v>5.0999999999999996</v>
      </c>
      <c r="H40" s="95">
        <v>84</v>
      </c>
    </row>
    <row r="41" spans="6:8" x14ac:dyDescent="0.15">
      <c r="F41" s="26">
        <v>43467.541666666577</v>
      </c>
      <c r="G41" s="94">
        <v>4.8</v>
      </c>
      <c r="H41" s="95">
        <v>88</v>
      </c>
    </row>
    <row r="42" spans="6:8" x14ac:dyDescent="0.15">
      <c r="F42" s="26">
        <v>43467.583333333241</v>
      </c>
      <c r="G42" s="94">
        <v>4.7</v>
      </c>
      <c r="H42" s="95">
        <v>80</v>
      </c>
    </row>
    <row r="43" spans="6:8" x14ac:dyDescent="0.15">
      <c r="F43" s="26">
        <v>43467.625011574077</v>
      </c>
      <c r="G43" s="94">
        <v>4.4000000000000004</v>
      </c>
      <c r="H43" s="95">
        <v>95</v>
      </c>
    </row>
    <row r="44" spans="6:8" x14ac:dyDescent="0.15">
      <c r="F44" s="26">
        <v>43467.66666666657</v>
      </c>
      <c r="G44" s="94">
        <v>4.0999999999999996</v>
      </c>
      <c r="H44" s="95">
        <v>88</v>
      </c>
    </row>
    <row r="45" spans="6:8" x14ac:dyDescent="0.15">
      <c r="F45" s="26">
        <v>43467.708333333234</v>
      </c>
      <c r="G45" s="94">
        <v>3.6</v>
      </c>
      <c r="H45" s="95">
        <v>91</v>
      </c>
    </row>
    <row r="46" spans="6:8" x14ac:dyDescent="0.15">
      <c r="F46" s="26">
        <v>43467.750011574077</v>
      </c>
      <c r="G46" s="94">
        <v>4</v>
      </c>
      <c r="H46" s="95">
        <v>90</v>
      </c>
    </row>
    <row r="47" spans="6:8" x14ac:dyDescent="0.15">
      <c r="F47" s="26">
        <v>43467.791666666562</v>
      </c>
      <c r="G47" s="94">
        <v>3.4</v>
      </c>
      <c r="H47" s="95">
        <v>99</v>
      </c>
    </row>
    <row r="48" spans="6:8" x14ac:dyDescent="0.15">
      <c r="F48" s="26">
        <v>43467.833333333227</v>
      </c>
      <c r="G48" s="94">
        <v>4</v>
      </c>
      <c r="H48" s="95">
        <v>101</v>
      </c>
    </row>
    <row r="49" spans="6:8" x14ac:dyDescent="0.15">
      <c r="F49" s="26">
        <v>43467.875011574077</v>
      </c>
      <c r="G49" s="94">
        <v>3.1</v>
      </c>
      <c r="H49" s="95">
        <v>89</v>
      </c>
    </row>
    <row r="50" spans="6:8" x14ac:dyDescent="0.15">
      <c r="F50" s="26">
        <v>43467.916666666555</v>
      </c>
      <c r="G50" s="94">
        <v>3.1</v>
      </c>
      <c r="H50" s="95">
        <v>78</v>
      </c>
    </row>
    <row r="51" spans="6:8" x14ac:dyDescent="0.15">
      <c r="F51" s="26">
        <v>43467.958333333219</v>
      </c>
      <c r="G51" s="94">
        <v>3.1</v>
      </c>
      <c r="H51" s="95">
        <v>89</v>
      </c>
    </row>
    <row r="52" spans="6:8" x14ac:dyDescent="0.15">
      <c r="F52" s="26">
        <v>43468.000011574077</v>
      </c>
      <c r="G52" s="94">
        <v>2.8</v>
      </c>
      <c r="H52" s="95">
        <v>90</v>
      </c>
    </row>
    <row r="53" spans="6:8" x14ac:dyDescent="0.15">
      <c r="F53" s="26">
        <v>43468.041666666548</v>
      </c>
      <c r="G53" s="94">
        <v>3.4</v>
      </c>
      <c r="H53" s="95">
        <v>91</v>
      </c>
    </row>
    <row r="54" spans="6:8" x14ac:dyDescent="0.15">
      <c r="F54" s="26">
        <v>43468.083333333212</v>
      </c>
      <c r="G54" s="94">
        <v>3.4</v>
      </c>
      <c r="H54" s="95">
        <v>89</v>
      </c>
    </row>
    <row r="55" spans="6:8" x14ac:dyDescent="0.15">
      <c r="F55" s="26">
        <v>43468.125011574077</v>
      </c>
      <c r="G55" s="94">
        <v>3.6</v>
      </c>
      <c r="H55" s="95">
        <v>91</v>
      </c>
    </row>
    <row r="56" spans="6:8" x14ac:dyDescent="0.15">
      <c r="F56" s="26">
        <v>43468.166666666541</v>
      </c>
      <c r="G56" s="94">
        <v>3.5</v>
      </c>
      <c r="H56" s="95">
        <v>101</v>
      </c>
    </row>
    <row r="57" spans="6:8" x14ac:dyDescent="0.15">
      <c r="F57" s="26">
        <v>43468.208333333205</v>
      </c>
      <c r="G57" s="94">
        <v>3.8</v>
      </c>
      <c r="H57" s="95">
        <v>89</v>
      </c>
    </row>
    <row r="58" spans="6:8" x14ac:dyDescent="0.15">
      <c r="F58" s="26">
        <v>43468.250011574077</v>
      </c>
      <c r="G58" s="94">
        <v>3.4</v>
      </c>
      <c r="H58" s="95">
        <v>101</v>
      </c>
    </row>
    <row r="59" spans="6:8" x14ac:dyDescent="0.15">
      <c r="F59" s="26">
        <v>43468.291666666533</v>
      </c>
      <c r="G59" s="94">
        <v>2.5</v>
      </c>
      <c r="H59" s="95">
        <v>102</v>
      </c>
    </row>
    <row r="60" spans="6:8" x14ac:dyDescent="0.15">
      <c r="F60" s="26">
        <v>43468.333333333198</v>
      </c>
      <c r="G60" s="94">
        <v>3.2</v>
      </c>
      <c r="H60" s="95">
        <v>101</v>
      </c>
    </row>
    <row r="61" spans="6:8" x14ac:dyDescent="0.15">
      <c r="F61" s="26">
        <v>43468.375011574077</v>
      </c>
      <c r="G61" s="94">
        <v>2.9</v>
      </c>
      <c r="H61" s="95">
        <v>99</v>
      </c>
    </row>
    <row r="62" spans="6:8" x14ac:dyDescent="0.15">
      <c r="F62" s="26">
        <v>43468.416666666526</v>
      </c>
      <c r="G62" s="94">
        <v>2.7</v>
      </c>
      <c r="H62" s="95">
        <v>99</v>
      </c>
    </row>
    <row r="63" spans="6:8" x14ac:dyDescent="0.15">
      <c r="F63" s="26">
        <v>43468.45833333319</v>
      </c>
      <c r="G63" s="94">
        <v>3.1</v>
      </c>
      <c r="H63" s="95">
        <v>99</v>
      </c>
    </row>
    <row r="64" spans="6:8" x14ac:dyDescent="0.15">
      <c r="F64" s="26">
        <v>43468.500011574077</v>
      </c>
      <c r="G64" s="94">
        <v>1.2</v>
      </c>
      <c r="H64" s="95">
        <v>99</v>
      </c>
    </row>
    <row r="65" spans="6:8" x14ac:dyDescent="0.15">
      <c r="F65" s="26">
        <v>43468.541666666519</v>
      </c>
      <c r="G65" s="94">
        <v>2.2999999999999998</v>
      </c>
      <c r="H65" s="95">
        <v>100</v>
      </c>
    </row>
    <row r="66" spans="6:8" x14ac:dyDescent="0.15">
      <c r="F66" s="26">
        <v>43468.583333333183</v>
      </c>
      <c r="G66" s="94">
        <v>2.7</v>
      </c>
      <c r="H66" s="95">
        <v>100</v>
      </c>
    </row>
    <row r="67" spans="6:8" x14ac:dyDescent="0.15">
      <c r="F67" s="26">
        <v>43468.625011574077</v>
      </c>
      <c r="G67" s="94">
        <v>3.2</v>
      </c>
      <c r="H67" s="95">
        <v>99</v>
      </c>
    </row>
    <row r="68" spans="6:8" x14ac:dyDescent="0.15">
      <c r="F68" s="26">
        <v>43468.666666666511</v>
      </c>
      <c r="G68" s="94">
        <v>2.7</v>
      </c>
      <c r="H68" s="95">
        <v>92</v>
      </c>
    </row>
    <row r="69" spans="6:8" x14ac:dyDescent="0.15">
      <c r="F69" s="26">
        <v>43468.708333333176</v>
      </c>
      <c r="G69" s="94">
        <v>1.9</v>
      </c>
      <c r="H69" s="95">
        <v>102</v>
      </c>
    </row>
    <row r="70" spans="6:8" x14ac:dyDescent="0.15">
      <c r="F70" s="26">
        <v>43468.750011574077</v>
      </c>
      <c r="G70" s="94">
        <v>2.2000000000000002</v>
      </c>
      <c r="H70" s="95">
        <v>103</v>
      </c>
    </row>
    <row r="71" spans="6:8" x14ac:dyDescent="0.15">
      <c r="F71" s="26">
        <v>43468.791666666504</v>
      </c>
      <c r="G71" s="94">
        <v>1.9</v>
      </c>
      <c r="H71" s="95">
        <v>103</v>
      </c>
    </row>
    <row r="72" spans="6:8" x14ac:dyDescent="0.15">
      <c r="F72" s="26">
        <v>43468.833333333168</v>
      </c>
      <c r="G72" s="94">
        <v>1.7</v>
      </c>
      <c r="H72" s="95">
        <v>102</v>
      </c>
    </row>
    <row r="73" spans="6:8" x14ac:dyDescent="0.15">
      <c r="F73" s="26">
        <v>43468.875011574077</v>
      </c>
      <c r="G73" s="94">
        <v>1.7</v>
      </c>
      <c r="H73" s="95">
        <v>102</v>
      </c>
    </row>
    <row r="74" spans="6:8" x14ac:dyDescent="0.15">
      <c r="F74" s="26">
        <v>43468.916666666497</v>
      </c>
      <c r="G74" s="94">
        <v>2.1</v>
      </c>
      <c r="H74" s="95">
        <v>102</v>
      </c>
    </row>
    <row r="75" spans="6:8" x14ac:dyDescent="0.15">
      <c r="F75" s="26">
        <v>43468.958333333161</v>
      </c>
      <c r="G75" s="94">
        <v>0.6</v>
      </c>
      <c r="H75" s="95">
        <v>104</v>
      </c>
    </row>
    <row r="76" spans="6:8" x14ac:dyDescent="0.15">
      <c r="F76" s="26">
        <v>43469.000011574077</v>
      </c>
      <c r="G76" s="94">
        <v>1.5</v>
      </c>
      <c r="H76" s="95">
        <v>103</v>
      </c>
    </row>
    <row r="77" spans="6:8" x14ac:dyDescent="0.15">
      <c r="F77" s="26">
        <v>43469.04166666649</v>
      </c>
      <c r="G77" s="94">
        <v>1.8</v>
      </c>
      <c r="H77" s="95">
        <v>101</v>
      </c>
    </row>
    <row r="78" spans="6:8" x14ac:dyDescent="0.15">
      <c r="F78" s="26">
        <v>43469.083333333154</v>
      </c>
      <c r="G78" s="94">
        <v>1.4</v>
      </c>
      <c r="H78" s="95">
        <v>102</v>
      </c>
    </row>
    <row r="79" spans="6:8" x14ac:dyDescent="0.15">
      <c r="F79" s="26">
        <v>43469.125011574077</v>
      </c>
      <c r="G79" s="94">
        <v>1.3</v>
      </c>
      <c r="H79" s="95">
        <v>102</v>
      </c>
    </row>
    <row r="80" spans="6:8" x14ac:dyDescent="0.15">
      <c r="F80" s="26">
        <v>43469.166666666482</v>
      </c>
      <c r="G80" s="94">
        <v>0.9</v>
      </c>
      <c r="H80" s="95">
        <v>100</v>
      </c>
    </row>
    <row r="81" spans="6:8" x14ac:dyDescent="0.15">
      <c r="F81" s="26">
        <v>43469.208333333147</v>
      </c>
      <c r="G81" s="94">
        <v>0.8</v>
      </c>
      <c r="H81" s="95">
        <v>102</v>
      </c>
    </row>
    <row r="82" spans="6:8" x14ac:dyDescent="0.15">
      <c r="F82" s="26">
        <v>43469.250011574077</v>
      </c>
      <c r="G82" s="94">
        <v>0.9</v>
      </c>
      <c r="H82" s="95">
        <v>102</v>
      </c>
    </row>
    <row r="83" spans="6:8" x14ac:dyDescent="0.15">
      <c r="F83" s="26">
        <v>43469.291666666475</v>
      </c>
      <c r="G83" s="94">
        <v>0</v>
      </c>
      <c r="H83" s="95">
        <v>99</v>
      </c>
    </row>
    <row r="84" spans="6:8" x14ac:dyDescent="0.15">
      <c r="F84" s="26">
        <v>43469.333333333139</v>
      </c>
      <c r="G84" s="94">
        <v>0.9</v>
      </c>
      <c r="H84" s="95">
        <v>99</v>
      </c>
    </row>
    <row r="85" spans="6:8" x14ac:dyDescent="0.15">
      <c r="F85" s="26">
        <v>43469.375011574077</v>
      </c>
      <c r="G85" s="94">
        <v>1.3</v>
      </c>
      <c r="H85" s="95">
        <v>99</v>
      </c>
    </row>
    <row r="86" spans="6:8" x14ac:dyDescent="0.15">
      <c r="F86" s="26">
        <v>43469.416666666468</v>
      </c>
      <c r="G86" s="94">
        <v>0.6</v>
      </c>
      <c r="H86" s="95">
        <v>101</v>
      </c>
    </row>
    <row r="87" spans="6:8" x14ac:dyDescent="0.15">
      <c r="F87" s="26">
        <v>43469.458333333132</v>
      </c>
      <c r="G87" s="94">
        <v>0</v>
      </c>
      <c r="H87" s="95">
        <v>101</v>
      </c>
    </row>
    <row r="88" spans="6:8" x14ac:dyDescent="0.15">
      <c r="F88" s="26">
        <v>43469.500011574077</v>
      </c>
      <c r="G88" s="94">
        <v>1.6</v>
      </c>
      <c r="H88" s="95">
        <v>101</v>
      </c>
    </row>
    <row r="89" spans="6:8" x14ac:dyDescent="0.15">
      <c r="F89" s="26">
        <v>43469.541666666461</v>
      </c>
      <c r="G89" s="94">
        <v>1.3</v>
      </c>
      <c r="H89" s="95">
        <v>110</v>
      </c>
    </row>
    <row r="90" spans="6:8" x14ac:dyDescent="0.15">
      <c r="F90" s="26">
        <v>43469.583333333125</v>
      </c>
      <c r="G90" s="94">
        <v>1.8</v>
      </c>
      <c r="H90" s="95">
        <v>101</v>
      </c>
    </row>
    <row r="91" spans="6:8" x14ac:dyDescent="0.15">
      <c r="F91" s="26">
        <v>43469.625011574077</v>
      </c>
      <c r="G91" s="94">
        <v>1.8</v>
      </c>
      <c r="H91" s="95">
        <v>102</v>
      </c>
    </row>
    <row r="92" spans="6:8" x14ac:dyDescent="0.15">
      <c r="F92" s="26">
        <v>43469.666666666453</v>
      </c>
      <c r="G92" s="94">
        <v>1.8</v>
      </c>
      <c r="H92" s="95">
        <v>101</v>
      </c>
    </row>
    <row r="93" spans="6:8" x14ac:dyDescent="0.15">
      <c r="F93" s="26">
        <v>43469.708333333117</v>
      </c>
      <c r="G93" s="94">
        <v>2.7</v>
      </c>
      <c r="H93" s="95">
        <v>101</v>
      </c>
    </row>
    <row r="94" spans="6:8" x14ac:dyDescent="0.15">
      <c r="F94" s="26">
        <v>43469.750011574077</v>
      </c>
      <c r="G94" s="94">
        <v>2.7</v>
      </c>
      <c r="H94" s="95">
        <v>109</v>
      </c>
    </row>
    <row r="95" spans="6:8" x14ac:dyDescent="0.15">
      <c r="F95" s="26">
        <v>43469.791666666446</v>
      </c>
      <c r="G95" s="94">
        <v>3.1</v>
      </c>
      <c r="H95" s="95">
        <v>110</v>
      </c>
    </row>
    <row r="96" spans="6:8" x14ac:dyDescent="0.15">
      <c r="F96" s="26">
        <v>43469.83333333311</v>
      </c>
      <c r="G96" s="94">
        <v>2.7</v>
      </c>
      <c r="H96" s="95">
        <v>100</v>
      </c>
    </row>
    <row r="97" spans="6:8" x14ac:dyDescent="0.15">
      <c r="F97" s="26">
        <v>43469.875011574077</v>
      </c>
      <c r="G97" s="94">
        <v>2.9</v>
      </c>
      <c r="H97" s="95">
        <v>101</v>
      </c>
    </row>
    <row r="98" spans="6:8" x14ac:dyDescent="0.15">
      <c r="F98" s="26">
        <v>43469.916666666439</v>
      </c>
      <c r="G98" s="94">
        <v>2.6</v>
      </c>
      <c r="H98" s="95">
        <v>112</v>
      </c>
    </row>
    <row r="99" spans="6:8" x14ac:dyDescent="0.15">
      <c r="F99" s="26">
        <v>43469.958333333103</v>
      </c>
      <c r="G99" s="94">
        <v>2.6</v>
      </c>
      <c r="H99" s="95">
        <v>112</v>
      </c>
    </row>
    <row r="100" spans="6:8" x14ac:dyDescent="0.15">
      <c r="F100" s="26">
        <v>43470.000011574077</v>
      </c>
      <c r="G100" s="94">
        <v>2.6</v>
      </c>
      <c r="H100" s="95">
        <v>122</v>
      </c>
    </row>
    <row r="101" spans="6:8" x14ac:dyDescent="0.15">
      <c r="F101" s="26">
        <v>43470.041666666431</v>
      </c>
      <c r="G101" s="94">
        <v>3</v>
      </c>
      <c r="H101" s="95">
        <v>112</v>
      </c>
    </row>
    <row r="102" spans="6:8" x14ac:dyDescent="0.15">
      <c r="F102" s="26">
        <v>43470.083333333096</v>
      </c>
      <c r="G102" s="94">
        <v>3.1</v>
      </c>
      <c r="H102" s="95">
        <v>122</v>
      </c>
    </row>
    <row r="103" spans="6:8" x14ac:dyDescent="0.15">
      <c r="F103" s="26">
        <v>43470.125011574077</v>
      </c>
      <c r="G103" s="94">
        <v>2.4</v>
      </c>
      <c r="H103" s="95">
        <v>122</v>
      </c>
    </row>
    <row r="104" spans="6:8" x14ac:dyDescent="0.15">
      <c r="F104" s="26">
        <v>43470.166666666424</v>
      </c>
      <c r="G104" s="94">
        <v>1.3</v>
      </c>
      <c r="H104" s="95">
        <v>123</v>
      </c>
    </row>
    <row r="105" spans="6:8" x14ac:dyDescent="0.15">
      <c r="F105" s="26">
        <v>43470.208333333088</v>
      </c>
      <c r="G105" s="94">
        <v>1.9</v>
      </c>
      <c r="H105" s="95">
        <v>122</v>
      </c>
    </row>
    <row r="106" spans="6:8" x14ac:dyDescent="0.15">
      <c r="F106" s="26">
        <v>43470.250011574077</v>
      </c>
      <c r="G106" s="94">
        <v>2.6</v>
      </c>
      <c r="H106" s="95">
        <v>132</v>
      </c>
    </row>
    <row r="107" spans="6:8" x14ac:dyDescent="0.15">
      <c r="F107" s="26">
        <v>43470.291666666417</v>
      </c>
      <c r="G107" s="94">
        <v>3.3</v>
      </c>
      <c r="H107" s="95">
        <v>131</v>
      </c>
    </row>
    <row r="108" spans="6:8" x14ac:dyDescent="0.15">
      <c r="F108" s="26">
        <v>43470.333333333081</v>
      </c>
      <c r="G108" s="94">
        <v>3</v>
      </c>
      <c r="H108" s="95">
        <v>121</v>
      </c>
    </row>
    <row r="109" spans="6:8" x14ac:dyDescent="0.15">
      <c r="F109" s="26">
        <v>43470.375011574077</v>
      </c>
      <c r="G109" s="94">
        <v>2.8</v>
      </c>
      <c r="H109" s="95">
        <v>130</v>
      </c>
    </row>
    <row r="110" spans="6:8" x14ac:dyDescent="0.15">
      <c r="F110" s="26">
        <v>43470.41666666641</v>
      </c>
      <c r="G110" s="94">
        <v>3</v>
      </c>
      <c r="H110" s="95">
        <v>130</v>
      </c>
    </row>
    <row r="111" spans="6:8" x14ac:dyDescent="0.15">
      <c r="F111" s="26">
        <v>43470.458333333074</v>
      </c>
      <c r="G111" s="94">
        <v>3.1</v>
      </c>
      <c r="H111" s="95">
        <v>139</v>
      </c>
    </row>
    <row r="112" spans="6:8" x14ac:dyDescent="0.15">
      <c r="F112" s="26">
        <v>43470.500011574077</v>
      </c>
      <c r="G112" s="94">
        <v>3.3</v>
      </c>
      <c r="H112" s="95">
        <v>128</v>
      </c>
    </row>
    <row r="113" spans="6:8" x14ac:dyDescent="0.15">
      <c r="F113" s="26">
        <v>43470.541666666402</v>
      </c>
      <c r="G113" s="94">
        <v>3.9</v>
      </c>
      <c r="H113" s="95">
        <v>142</v>
      </c>
    </row>
    <row r="114" spans="6:8" x14ac:dyDescent="0.15">
      <c r="F114" s="26">
        <v>43470.583333333067</v>
      </c>
      <c r="G114" s="94">
        <v>3.6</v>
      </c>
      <c r="H114" s="95">
        <v>130</v>
      </c>
    </row>
    <row r="115" spans="6:8" x14ac:dyDescent="0.15">
      <c r="F115" s="26">
        <v>43470.625011574077</v>
      </c>
      <c r="G115" s="94">
        <v>2.8</v>
      </c>
      <c r="H115" s="95">
        <v>140</v>
      </c>
    </row>
    <row r="116" spans="6:8" x14ac:dyDescent="0.15">
      <c r="F116" s="26">
        <v>43470.666666666395</v>
      </c>
      <c r="G116" s="94">
        <v>3.1</v>
      </c>
      <c r="H116" s="95">
        <v>132</v>
      </c>
    </row>
    <row r="117" spans="6:8" x14ac:dyDescent="0.15">
      <c r="F117" s="26">
        <v>43470.708333333059</v>
      </c>
      <c r="G117" s="94">
        <v>3</v>
      </c>
      <c r="H117" s="95">
        <v>139</v>
      </c>
    </row>
    <row r="118" spans="6:8" x14ac:dyDescent="0.15">
      <c r="F118" s="26">
        <v>43470.750011574077</v>
      </c>
      <c r="G118" s="94">
        <v>3</v>
      </c>
      <c r="H118" s="95">
        <v>147</v>
      </c>
    </row>
    <row r="119" spans="6:8" x14ac:dyDescent="0.15">
      <c r="F119" s="26">
        <v>43470.791666666388</v>
      </c>
      <c r="G119" s="94">
        <v>3.4</v>
      </c>
      <c r="H119" s="95">
        <v>158</v>
      </c>
    </row>
    <row r="120" spans="6:8" x14ac:dyDescent="0.15">
      <c r="F120" s="26">
        <v>43470.833333333052</v>
      </c>
      <c r="G120" s="94">
        <v>3.7</v>
      </c>
      <c r="H120" s="95">
        <v>166</v>
      </c>
    </row>
    <row r="121" spans="6:8" x14ac:dyDescent="0.15">
      <c r="F121" s="26">
        <v>43470.875011574077</v>
      </c>
      <c r="G121" s="94">
        <v>3.8</v>
      </c>
      <c r="H121" s="95">
        <v>169</v>
      </c>
    </row>
    <row r="122" spans="6:8" x14ac:dyDescent="0.15">
      <c r="F122" s="26">
        <v>43470.91666666638</v>
      </c>
      <c r="G122" s="94">
        <v>3.4</v>
      </c>
      <c r="H122" s="95">
        <v>167</v>
      </c>
    </row>
    <row r="123" spans="6:8" x14ac:dyDescent="0.15">
      <c r="F123" s="26">
        <v>43470.958333333045</v>
      </c>
      <c r="G123" s="94">
        <v>3.8</v>
      </c>
      <c r="H123" s="95">
        <v>168</v>
      </c>
    </row>
    <row r="124" spans="6:8" x14ac:dyDescent="0.15">
      <c r="F124" s="26">
        <v>43471.000011574077</v>
      </c>
      <c r="G124" s="94">
        <v>3.6</v>
      </c>
      <c r="H124" s="95">
        <v>176</v>
      </c>
    </row>
    <row r="125" spans="6:8" x14ac:dyDescent="0.15">
      <c r="F125" s="26">
        <v>43471.041666666373</v>
      </c>
      <c r="G125" s="94">
        <v>3.3</v>
      </c>
      <c r="H125" s="95">
        <v>148</v>
      </c>
    </row>
    <row r="126" spans="6:8" x14ac:dyDescent="0.15">
      <c r="F126" s="26">
        <v>43471.083333333037</v>
      </c>
      <c r="G126" s="94">
        <v>3.9</v>
      </c>
      <c r="H126" s="95">
        <v>183</v>
      </c>
    </row>
    <row r="127" spans="6:8" x14ac:dyDescent="0.15">
      <c r="F127" s="26">
        <v>43471.125011574077</v>
      </c>
      <c r="G127" s="94">
        <v>4</v>
      </c>
      <c r="H127" s="95">
        <v>169</v>
      </c>
    </row>
    <row r="128" spans="6:8" x14ac:dyDescent="0.15">
      <c r="F128" s="26">
        <v>43471.166666666366</v>
      </c>
      <c r="G128" s="94">
        <v>4</v>
      </c>
      <c r="H128" s="95">
        <v>142</v>
      </c>
    </row>
    <row r="129" spans="6:8" x14ac:dyDescent="0.15">
      <c r="F129" s="26">
        <v>43471.20833333303</v>
      </c>
      <c r="G129" s="94">
        <v>4.0999999999999996</v>
      </c>
      <c r="H129" s="95">
        <v>136</v>
      </c>
    </row>
    <row r="130" spans="6:8" x14ac:dyDescent="0.15">
      <c r="F130" s="26">
        <v>43471.250011574077</v>
      </c>
      <c r="G130" s="94">
        <v>3.4</v>
      </c>
      <c r="H130" s="95">
        <v>153</v>
      </c>
    </row>
    <row r="131" spans="6:8" x14ac:dyDescent="0.15">
      <c r="F131" s="26">
        <v>43471.291666666359</v>
      </c>
      <c r="G131" s="94">
        <v>3.6</v>
      </c>
      <c r="H131" s="95">
        <v>139</v>
      </c>
    </row>
    <row r="132" spans="6:8" x14ac:dyDescent="0.15">
      <c r="F132" s="26">
        <v>43471.333333333023</v>
      </c>
      <c r="G132" s="94">
        <v>3.2</v>
      </c>
      <c r="H132" s="95">
        <v>169</v>
      </c>
    </row>
    <row r="133" spans="6:8" x14ac:dyDescent="0.15">
      <c r="F133" s="26">
        <v>43471.375011574077</v>
      </c>
      <c r="G133" s="94">
        <v>2.8</v>
      </c>
      <c r="H133" s="95">
        <v>189</v>
      </c>
    </row>
    <row r="134" spans="6:8" x14ac:dyDescent="0.15">
      <c r="F134" s="26">
        <v>43471.416666666351</v>
      </c>
      <c r="G134" s="94">
        <v>2.6</v>
      </c>
      <c r="H134" s="95">
        <v>199</v>
      </c>
    </row>
    <row r="135" spans="6:8" x14ac:dyDescent="0.15">
      <c r="F135" s="26">
        <v>43471.458333333016</v>
      </c>
      <c r="G135" s="94">
        <v>3</v>
      </c>
      <c r="H135" s="95">
        <v>180</v>
      </c>
    </row>
    <row r="136" spans="6:8" x14ac:dyDescent="0.15">
      <c r="F136" s="26">
        <v>43471.500011574077</v>
      </c>
      <c r="G136" s="94">
        <v>2.1</v>
      </c>
      <c r="H136" s="95">
        <v>223</v>
      </c>
    </row>
    <row r="137" spans="6:8" x14ac:dyDescent="0.15">
      <c r="F137" s="26">
        <v>43471.541666666344</v>
      </c>
      <c r="G137" s="94">
        <v>2.2999999999999998</v>
      </c>
      <c r="H137" s="95">
        <v>276</v>
      </c>
    </row>
    <row r="138" spans="6:8" x14ac:dyDescent="0.15">
      <c r="F138" s="26">
        <v>43471.583333333008</v>
      </c>
      <c r="G138" s="94">
        <v>2.9</v>
      </c>
      <c r="H138" s="95">
        <v>289</v>
      </c>
    </row>
    <row r="139" spans="6:8" x14ac:dyDescent="0.15">
      <c r="F139" s="26">
        <v>43471.625011574077</v>
      </c>
      <c r="G139" s="94">
        <v>2</v>
      </c>
      <c r="H139" s="95">
        <v>289</v>
      </c>
    </row>
    <row r="140" spans="6:8" x14ac:dyDescent="0.15">
      <c r="F140" s="26">
        <v>43471.666666666337</v>
      </c>
      <c r="G140" s="94">
        <v>2.8</v>
      </c>
      <c r="H140" s="95">
        <v>279</v>
      </c>
    </row>
    <row r="141" spans="6:8" x14ac:dyDescent="0.15">
      <c r="F141" s="26">
        <v>43471.708333333001</v>
      </c>
      <c r="G141" s="94">
        <v>2.2999999999999998</v>
      </c>
      <c r="H141" s="95">
        <v>275</v>
      </c>
    </row>
    <row r="142" spans="6:8" x14ac:dyDescent="0.15">
      <c r="F142" s="26">
        <v>43471.750011574077</v>
      </c>
      <c r="G142" s="94">
        <v>2.1</v>
      </c>
      <c r="H142" s="95">
        <v>278</v>
      </c>
    </row>
    <row r="143" spans="6:8" x14ac:dyDescent="0.15">
      <c r="F143" s="26">
        <v>43471.79166666633</v>
      </c>
      <c r="G143" s="94">
        <v>2.4</v>
      </c>
      <c r="H143" s="95">
        <v>278</v>
      </c>
    </row>
    <row r="144" spans="6:8" x14ac:dyDescent="0.15">
      <c r="F144" s="26">
        <v>43471.833333332994</v>
      </c>
      <c r="G144" s="94">
        <v>1.6</v>
      </c>
      <c r="H144" s="95">
        <v>259</v>
      </c>
    </row>
    <row r="145" spans="6:8" x14ac:dyDescent="0.15">
      <c r="F145" s="26">
        <v>43471.875011574077</v>
      </c>
      <c r="G145" s="94">
        <v>1.3</v>
      </c>
      <c r="H145" s="95">
        <v>239</v>
      </c>
    </row>
    <row r="146" spans="6:8" x14ac:dyDescent="0.15">
      <c r="F146" s="26">
        <v>43471.916666666322</v>
      </c>
      <c r="G146" s="94">
        <v>1.4</v>
      </c>
      <c r="H146" s="95">
        <v>238</v>
      </c>
    </row>
    <row r="147" spans="6:8" x14ac:dyDescent="0.15">
      <c r="F147" s="26">
        <v>43471.958333332987</v>
      </c>
      <c r="G147" s="94">
        <v>0.7</v>
      </c>
      <c r="H147" s="95">
        <v>237</v>
      </c>
    </row>
    <row r="148" spans="6:8" x14ac:dyDescent="0.15">
      <c r="F148" s="26">
        <v>43472.000011574077</v>
      </c>
      <c r="G148" s="94">
        <v>0.5</v>
      </c>
      <c r="H148" s="95">
        <v>226</v>
      </c>
    </row>
    <row r="149" spans="6:8" x14ac:dyDescent="0.15">
      <c r="F149" s="26">
        <v>43472.041666666315</v>
      </c>
      <c r="G149" s="94">
        <v>1.3</v>
      </c>
      <c r="H149" s="95">
        <v>233</v>
      </c>
    </row>
    <row r="150" spans="6:8" x14ac:dyDescent="0.15">
      <c r="F150" s="26">
        <v>43472.083333332979</v>
      </c>
      <c r="G150" s="94">
        <v>0.7</v>
      </c>
      <c r="H150" s="95">
        <v>226</v>
      </c>
    </row>
    <row r="151" spans="6:8" x14ac:dyDescent="0.15">
      <c r="F151" s="26">
        <v>43472.125011574077</v>
      </c>
      <c r="G151" s="94">
        <v>0.1</v>
      </c>
      <c r="H151" s="95">
        <v>211</v>
      </c>
    </row>
    <row r="152" spans="6:8" x14ac:dyDescent="0.15">
      <c r="F152" s="26">
        <v>43472.166666666308</v>
      </c>
      <c r="G152" s="94">
        <v>0</v>
      </c>
      <c r="H152" s="95">
        <v>179</v>
      </c>
    </row>
    <row r="153" spans="6:8" x14ac:dyDescent="0.15">
      <c r="F153" s="26">
        <v>43472.208333332972</v>
      </c>
      <c r="G153" s="94">
        <v>0.6</v>
      </c>
      <c r="H153" s="95">
        <v>168</v>
      </c>
    </row>
    <row r="154" spans="6:8" x14ac:dyDescent="0.15">
      <c r="F154" s="26">
        <v>43472.250011574077</v>
      </c>
      <c r="G154" s="94">
        <v>1.4</v>
      </c>
      <c r="H154" s="95">
        <v>168</v>
      </c>
    </row>
    <row r="155" spans="6:8" x14ac:dyDescent="0.15">
      <c r="F155" s="26">
        <v>43472.2916666663</v>
      </c>
      <c r="G155" s="94">
        <v>1</v>
      </c>
      <c r="H155" s="95">
        <v>168</v>
      </c>
    </row>
    <row r="156" spans="6:8" x14ac:dyDescent="0.15">
      <c r="F156" s="26">
        <v>43472.333333332965</v>
      </c>
      <c r="G156" s="94">
        <v>0</v>
      </c>
      <c r="H156" s="95">
        <v>147</v>
      </c>
    </row>
    <row r="157" spans="6:8" x14ac:dyDescent="0.15">
      <c r="F157" s="26">
        <v>43472.375011574077</v>
      </c>
      <c r="G157" s="94">
        <v>0</v>
      </c>
      <c r="H157" s="95">
        <v>141</v>
      </c>
    </row>
    <row r="158" spans="6:8" x14ac:dyDescent="0.15">
      <c r="F158" s="26">
        <v>43472.416666666293</v>
      </c>
      <c r="G158" s="94">
        <v>1.2</v>
      </c>
      <c r="H158" s="95">
        <v>160</v>
      </c>
    </row>
    <row r="159" spans="6:8" x14ac:dyDescent="0.15">
      <c r="F159" s="26">
        <v>43472.458333332957</v>
      </c>
      <c r="G159" s="94">
        <v>0.2</v>
      </c>
      <c r="H159" s="95">
        <v>158</v>
      </c>
    </row>
    <row r="160" spans="6:8" x14ac:dyDescent="0.15">
      <c r="F160" s="26">
        <v>43472.500011574077</v>
      </c>
      <c r="G160" s="94">
        <v>0.1</v>
      </c>
      <c r="H160" s="95">
        <v>179</v>
      </c>
    </row>
    <row r="161" spans="6:8" x14ac:dyDescent="0.15">
      <c r="F161" s="26">
        <v>43472.541666666286</v>
      </c>
      <c r="G161" s="94">
        <v>0.1</v>
      </c>
      <c r="H161" s="95">
        <v>188</v>
      </c>
    </row>
    <row r="162" spans="6:8" x14ac:dyDescent="0.15">
      <c r="F162" s="26">
        <v>43472.58333333295</v>
      </c>
      <c r="G162" s="94">
        <v>0.7</v>
      </c>
      <c r="H162" s="95">
        <v>221</v>
      </c>
    </row>
    <row r="163" spans="6:8" x14ac:dyDescent="0.15">
      <c r="F163" s="26">
        <v>43472.625011574077</v>
      </c>
      <c r="G163" s="94">
        <v>1.1000000000000001</v>
      </c>
      <c r="H163" s="95">
        <v>229</v>
      </c>
    </row>
    <row r="164" spans="6:8" x14ac:dyDescent="0.15">
      <c r="F164" s="26">
        <v>43472.666666666279</v>
      </c>
      <c r="G164" s="94">
        <v>1.5</v>
      </c>
      <c r="H164" s="95">
        <v>211</v>
      </c>
    </row>
    <row r="165" spans="6:8" x14ac:dyDescent="0.15">
      <c r="F165" s="26">
        <v>43472.708333332943</v>
      </c>
      <c r="G165" s="94">
        <v>1.6</v>
      </c>
      <c r="H165" s="95">
        <v>208</v>
      </c>
    </row>
    <row r="166" spans="6:8" x14ac:dyDescent="0.15">
      <c r="F166" s="26">
        <v>43472.750011574077</v>
      </c>
      <c r="G166" s="94">
        <v>1.7</v>
      </c>
      <c r="H166" s="95">
        <v>220</v>
      </c>
    </row>
    <row r="167" spans="6:8" x14ac:dyDescent="0.15">
      <c r="F167" s="26">
        <v>43472.791666666271</v>
      </c>
      <c r="G167" s="94">
        <v>1.5</v>
      </c>
      <c r="H167" s="95">
        <v>230</v>
      </c>
    </row>
    <row r="168" spans="6:8" x14ac:dyDescent="0.15">
      <c r="F168" s="26">
        <v>43472.833333332936</v>
      </c>
      <c r="G168" s="94">
        <v>1.9</v>
      </c>
      <c r="H168" s="95">
        <v>230</v>
      </c>
    </row>
    <row r="169" spans="6:8" x14ac:dyDescent="0.15">
      <c r="F169" s="26">
        <v>43472.875011574077</v>
      </c>
      <c r="G169" s="94">
        <v>1.9</v>
      </c>
      <c r="H169" s="95">
        <v>229</v>
      </c>
    </row>
    <row r="170" spans="6:8" x14ac:dyDescent="0.15">
      <c r="F170" s="26">
        <v>43472.916666666264</v>
      </c>
      <c r="G170" s="94">
        <v>1.8</v>
      </c>
      <c r="H170" s="95">
        <v>219</v>
      </c>
    </row>
    <row r="171" spans="6:8" x14ac:dyDescent="0.15">
      <c r="F171" s="26">
        <v>43472.958333332928</v>
      </c>
      <c r="G171" s="94">
        <v>1.8</v>
      </c>
      <c r="H171" s="95">
        <v>231</v>
      </c>
    </row>
    <row r="172" spans="6:8" x14ac:dyDescent="0.15">
      <c r="F172" s="26">
        <v>43473.000011574077</v>
      </c>
      <c r="G172" s="94">
        <v>1.4</v>
      </c>
      <c r="H172" s="95">
        <v>229</v>
      </c>
    </row>
    <row r="173" spans="6:8" x14ac:dyDescent="0.15">
      <c r="F173" s="26">
        <v>43473.041666666257</v>
      </c>
      <c r="G173" s="94">
        <v>2.1</v>
      </c>
      <c r="H173" s="95">
        <v>228</v>
      </c>
    </row>
    <row r="174" spans="6:8" x14ac:dyDescent="0.15">
      <c r="F174" s="26">
        <v>43473.083333332921</v>
      </c>
      <c r="G174" s="94">
        <v>1.6</v>
      </c>
      <c r="H174" s="95">
        <v>250</v>
      </c>
    </row>
    <row r="175" spans="6:8" x14ac:dyDescent="0.15">
      <c r="F175" s="26">
        <v>43473.125011574077</v>
      </c>
      <c r="G175" s="94">
        <v>1.9</v>
      </c>
      <c r="H175" s="95">
        <v>260</v>
      </c>
    </row>
    <row r="176" spans="6:8" x14ac:dyDescent="0.15">
      <c r="F176" s="26">
        <v>43473.16666666625</v>
      </c>
      <c r="G176" s="94">
        <v>2.2000000000000002</v>
      </c>
      <c r="H176" s="95">
        <v>248</v>
      </c>
    </row>
    <row r="177" spans="6:8" x14ac:dyDescent="0.15">
      <c r="F177" s="26">
        <v>43473.208333332914</v>
      </c>
      <c r="G177" s="94">
        <v>2.5</v>
      </c>
      <c r="H177" s="95">
        <v>248</v>
      </c>
    </row>
    <row r="178" spans="6:8" x14ac:dyDescent="0.15">
      <c r="F178" s="26">
        <v>43473.250011574077</v>
      </c>
      <c r="G178" s="94">
        <v>2.2999999999999998</v>
      </c>
      <c r="H178" s="95">
        <v>247</v>
      </c>
    </row>
    <row r="179" spans="6:8" x14ac:dyDescent="0.15">
      <c r="F179" s="26">
        <v>43473.291666666242</v>
      </c>
      <c r="G179" s="94">
        <v>3.3</v>
      </c>
      <c r="H179" s="95">
        <v>249</v>
      </c>
    </row>
    <row r="180" spans="6:8" x14ac:dyDescent="0.15">
      <c r="F180" s="26">
        <v>43473.333333332906</v>
      </c>
      <c r="G180" s="94">
        <v>2.7</v>
      </c>
      <c r="H180" s="95">
        <v>250</v>
      </c>
    </row>
    <row r="181" spans="6:8" x14ac:dyDescent="0.15">
      <c r="F181" s="26">
        <v>43473.375011574077</v>
      </c>
      <c r="G181" s="94">
        <v>2.4</v>
      </c>
      <c r="H181" s="95">
        <v>251</v>
      </c>
    </row>
    <row r="182" spans="6:8" x14ac:dyDescent="0.15">
      <c r="F182" s="26">
        <v>43473.416666666235</v>
      </c>
      <c r="G182" s="94">
        <v>2.1</v>
      </c>
      <c r="H182" s="95">
        <v>259</v>
      </c>
    </row>
    <row r="183" spans="6:8" x14ac:dyDescent="0.15">
      <c r="F183" s="26">
        <v>43473.458333332899</v>
      </c>
      <c r="G183" s="94">
        <v>2.2999999999999998</v>
      </c>
      <c r="H183" s="95">
        <v>234</v>
      </c>
    </row>
    <row r="184" spans="6:8" x14ac:dyDescent="0.15">
      <c r="F184" s="26">
        <v>43473.500011574077</v>
      </c>
      <c r="G184" s="94">
        <v>2.2999999999999998</v>
      </c>
      <c r="H184" s="95">
        <v>241</v>
      </c>
    </row>
    <row r="185" spans="6:8" x14ac:dyDescent="0.15">
      <c r="F185" s="26">
        <v>43473.541666666228</v>
      </c>
      <c r="G185" s="94">
        <v>2.4</v>
      </c>
      <c r="H185" s="95">
        <v>238</v>
      </c>
    </row>
    <row r="186" spans="6:8" x14ac:dyDescent="0.15">
      <c r="F186" s="26">
        <v>43473.583333332892</v>
      </c>
      <c r="G186" s="94">
        <v>3.8</v>
      </c>
      <c r="H186" s="95">
        <v>230</v>
      </c>
    </row>
    <row r="187" spans="6:8" x14ac:dyDescent="0.15">
      <c r="F187" s="26">
        <v>43473.625011574077</v>
      </c>
      <c r="G187" s="94">
        <v>4.2</v>
      </c>
      <c r="H187" s="95">
        <v>221</v>
      </c>
    </row>
    <row r="188" spans="6:8" x14ac:dyDescent="0.15">
      <c r="F188" s="26">
        <v>43473.66666666622</v>
      </c>
      <c r="G188" s="94">
        <v>2.9</v>
      </c>
      <c r="H188" s="95">
        <v>216</v>
      </c>
    </row>
    <row r="189" spans="6:8" x14ac:dyDescent="0.15">
      <c r="F189" s="26">
        <v>43473.708333332885</v>
      </c>
      <c r="G189" s="94">
        <v>2.9</v>
      </c>
      <c r="H189" s="95">
        <v>218</v>
      </c>
    </row>
    <row r="190" spans="6:8" x14ac:dyDescent="0.15">
      <c r="F190" s="26">
        <v>43473.750011574077</v>
      </c>
      <c r="G190" s="94">
        <v>3.5</v>
      </c>
      <c r="H190" s="95">
        <v>217</v>
      </c>
    </row>
    <row r="191" spans="6:8" x14ac:dyDescent="0.15">
      <c r="F191" s="26">
        <v>43473.791666666213</v>
      </c>
      <c r="G191" s="94">
        <v>3.1</v>
      </c>
      <c r="H191" s="95">
        <v>208</v>
      </c>
    </row>
    <row r="192" spans="6:8" x14ac:dyDescent="0.15">
      <c r="F192" s="26">
        <v>43473.833333332877</v>
      </c>
      <c r="G192" s="94">
        <v>3.8</v>
      </c>
      <c r="H192" s="95">
        <v>207</v>
      </c>
    </row>
    <row r="193" spans="6:8" x14ac:dyDescent="0.15">
      <c r="F193" s="26">
        <v>43473.875011574077</v>
      </c>
      <c r="G193" s="94">
        <v>3.1</v>
      </c>
      <c r="H193" s="95">
        <v>200</v>
      </c>
    </row>
    <row r="194" spans="6:8" x14ac:dyDescent="0.15">
      <c r="F194" s="26">
        <v>43473.916666666206</v>
      </c>
      <c r="G194" s="94">
        <v>2.7</v>
      </c>
      <c r="H194" s="95">
        <v>199</v>
      </c>
    </row>
    <row r="195" spans="6:8" x14ac:dyDescent="0.15">
      <c r="F195" s="26">
        <v>43473.95833333287</v>
      </c>
      <c r="G195" s="94">
        <v>2.8</v>
      </c>
      <c r="H195" s="95">
        <v>188</v>
      </c>
    </row>
    <row r="196" spans="6:8" x14ac:dyDescent="0.15">
      <c r="F196" s="26">
        <v>43474.000011574077</v>
      </c>
      <c r="G196" s="94">
        <v>2.7</v>
      </c>
      <c r="H196" s="95">
        <v>198</v>
      </c>
    </row>
    <row r="197" spans="6:8" x14ac:dyDescent="0.15">
      <c r="F197" s="26">
        <v>43474.041666666199</v>
      </c>
      <c r="G197" s="94">
        <v>2.9</v>
      </c>
      <c r="H197" s="95">
        <v>179</v>
      </c>
    </row>
    <row r="198" spans="6:8" x14ac:dyDescent="0.15">
      <c r="F198" s="26">
        <v>43474.083333332863</v>
      </c>
      <c r="G198" s="94">
        <v>3.2</v>
      </c>
      <c r="H198" s="95">
        <v>169</v>
      </c>
    </row>
    <row r="199" spans="6:8" x14ac:dyDescent="0.15">
      <c r="F199" s="26">
        <v>43474.125011574077</v>
      </c>
      <c r="G199" s="94">
        <v>3.4</v>
      </c>
      <c r="H199" s="95">
        <v>170</v>
      </c>
    </row>
    <row r="200" spans="6:8" x14ac:dyDescent="0.15">
      <c r="F200" s="26">
        <v>43474.166666666191</v>
      </c>
      <c r="G200" s="94">
        <v>3.9</v>
      </c>
      <c r="H200" s="95">
        <v>179</v>
      </c>
    </row>
    <row r="201" spans="6:8" x14ac:dyDescent="0.15">
      <c r="F201" s="26">
        <v>43474.208333332856</v>
      </c>
      <c r="G201" s="94">
        <v>3.6</v>
      </c>
      <c r="H201" s="95">
        <v>179</v>
      </c>
    </row>
    <row r="202" spans="6:8" x14ac:dyDescent="0.15">
      <c r="F202" s="26">
        <v>43474.250011574077</v>
      </c>
      <c r="G202" s="94">
        <v>3.4</v>
      </c>
      <c r="H202" s="95">
        <v>166</v>
      </c>
    </row>
    <row r="203" spans="6:8" x14ac:dyDescent="0.15">
      <c r="F203" s="26">
        <v>43474.291666666184</v>
      </c>
      <c r="G203" s="94">
        <v>3.7</v>
      </c>
      <c r="H203" s="95">
        <v>168</v>
      </c>
    </row>
    <row r="204" spans="6:8" x14ac:dyDescent="0.15">
      <c r="F204" s="26">
        <v>43474.333333332848</v>
      </c>
      <c r="G204" s="94">
        <v>3.7</v>
      </c>
      <c r="H204" s="95">
        <v>169</v>
      </c>
    </row>
    <row r="205" spans="6:8" x14ac:dyDescent="0.15">
      <c r="F205" s="26">
        <v>43474.375011574077</v>
      </c>
      <c r="G205" s="94">
        <v>3</v>
      </c>
      <c r="H205" s="95">
        <v>181</v>
      </c>
    </row>
    <row r="206" spans="6:8" x14ac:dyDescent="0.15">
      <c r="F206" s="26">
        <v>43474.416666666177</v>
      </c>
      <c r="G206" s="94">
        <v>3.8</v>
      </c>
      <c r="H206" s="95">
        <v>167</v>
      </c>
    </row>
    <row r="207" spans="6:8" x14ac:dyDescent="0.15">
      <c r="F207" s="26">
        <v>43474.458333332841</v>
      </c>
      <c r="G207" s="94">
        <v>4</v>
      </c>
      <c r="H207" s="95">
        <v>174</v>
      </c>
    </row>
    <row r="208" spans="6:8" x14ac:dyDescent="0.15">
      <c r="F208" s="26">
        <v>43474.500011574077</v>
      </c>
      <c r="G208" s="94">
        <v>4</v>
      </c>
      <c r="H208" s="95">
        <v>196</v>
      </c>
    </row>
    <row r="209" spans="6:8" x14ac:dyDescent="0.15">
      <c r="F209" s="26">
        <v>43474.541666666169</v>
      </c>
      <c r="G209" s="94">
        <v>3.5</v>
      </c>
      <c r="H209" s="95">
        <v>190</v>
      </c>
    </row>
    <row r="210" spans="6:8" x14ac:dyDescent="0.15">
      <c r="F210" s="26">
        <v>43474.583333332834</v>
      </c>
      <c r="G210" s="94">
        <v>3.8</v>
      </c>
      <c r="H210" s="95">
        <v>198</v>
      </c>
    </row>
    <row r="211" spans="6:8" x14ac:dyDescent="0.15">
      <c r="F211" s="26">
        <v>43474.625011574077</v>
      </c>
      <c r="G211" s="94">
        <v>3.4</v>
      </c>
      <c r="H211" s="95">
        <v>216</v>
      </c>
    </row>
    <row r="212" spans="6:8" x14ac:dyDescent="0.15">
      <c r="F212" s="26">
        <v>43474.666666666162</v>
      </c>
      <c r="G212" s="94">
        <v>3.8</v>
      </c>
      <c r="H212" s="95">
        <v>231</v>
      </c>
    </row>
    <row r="213" spans="6:8" x14ac:dyDescent="0.15">
      <c r="F213" s="26">
        <v>43474.708333332826</v>
      </c>
      <c r="G213" s="94">
        <v>3.8</v>
      </c>
      <c r="H213" s="95">
        <v>238</v>
      </c>
    </row>
    <row r="214" spans="6:8" x14ac:dyDescent="0.15">
      <c r="F214" s="26">
        <v>43474.750011574077</v>
      </c>
      <c r="G214" s="94">
        <v>4.3</v>
      </c>
      <c r="H214" s="95">
        <v>231</v>
      </c>
    </row>
    <row r="215" spans="6:8" x14ac:dyDescent="0.15">
      <c r="F215" s="26">
        <v>43474.791666666155</v>
      </c>
      <c r="G215" s="94">
        <v>4.8</v>
      </c>
      <c r="H215" s="95">
        <v>231</v>
      </c>
    </row>
    <row r="216" spans="6:8" x14ac:dyDescent="0.15">
      <c r="F216" s="26">
        <v>43474.833333332819</v>
      </c>
      <c r="G216" s="94">
        <v>5.3</v>
      </c>
      <c r="H216" s="95">
        <v>243</v>
      </c>
    </row>
    <row r="217" spans="6:8" x14ac:dyDescent="0.15">
      <c r="F217" s="26">
        <v>43474.875011574077</v>
      </c>
      <c r="G217" s="94">
        <v>5.2</v>
      </c>
      <c r="H217" s="95">
        <v>229</v>
      </c>
    </row>
    <row r="218" spans="6:8" x14ac:dyDescent="0.15">
      <c r="F218" s="26">
        <v>43474.916666666148</v>
      </c>
      <c r="G218" s="94">
        <v>6.4</v>
      </c>
      <c r="H218" s="95">
        <v>241</v>
      </c>
    </row>
    <row r="219" spans="6:8" x14ac:dyDescent="0.15">
      <c r="F219" s="26">
        <v>43474.958333332812</v>
      </c>
      <c r="G219" s="94">
        <v>5.8</v>
      </c>
      <c r="H219" s="95">
        <v>227</v>
      </c>
    </row>
    <row r="220" spans="6:8" x14ac:dyDescent="0.15">
      <c r="F220" s="26">
        <v>43475.000011574077</v>
      </c>
      <c r="G220" s="94">
        <v>6.2</v>
      </c>
      <c r="H220" s="95">
        <v>236</v>
      </c>
    </row>
    <row r="221" spans="6:8" x14ac:dyDescent="0.15">
      <c r="F221" s="26">
        <v>43475.04166666614</v>
      </c>
      <c r="G221" s="94">
        <v>7.1</v>
      </c>
      <c r="H221" s="95">
        <v>228</v>
      </c>
    </row>
    <row r="222" spans="6:8" x14ac:dyDescent="0.15">
      <c r="F222" s="26">
        <v>43475.083333332805</v>
      </c>
      <c r="G222" s="94">
        <v>7.6</v>
      </c>
      <c r="H222" s="95">
        <v>230</v>
      </c>
    </row>
    <row r="223" spans="6:8" x14ac:dyDescent="0.15">
      <c r="F223" s="26">
        <v>43475.125011574077</v>
      </c>
      <c r="G223" s="94">
        <v>6.7</v>
      </c>
      <c r="H223" s="95">
        <v>219</v>
      </c>
    </row>
    <row r="224" spans="6:8" x14ac:dyDescent="0.15">
      <c r="F224" s="26">
        <v>43475.166666666133</v>
      </c>
      <c r="G224" s="94">
        <v>7.1</v>
      </c>
      <c r="H224" s="95">
        <v>209</v>
      </c>
    </row>
    <row r="225" spans="6:8" x14ac:dyDescent="0.15">
      <c r="F225" s="26">
        <v>43475.208333332797</v>
      </c>
      <c r="G225" s="94">
        <v>7.4</v>
      </c>
      <c r="H225" s="95">
        <v>208</v>
      </c>
    </row>
    <row r="226" spans="6:8" x14ac:dyDescent="0.15">
      <c r="F226" s="26">
        <v>43475.250011574077</v>
      </c>
      <c r="G226" s="94">
        <v>6.8</v>
      </c>
      <c r="H226" s="95">
        <v>198</v>
      </c>
    </row>
    <row r="227" spans="6:8" x14ac:dyDescent="0.15">
      <c r="F227" s="26">
        <v>43475.291666666126</v>
      </c>
      <c r="G227" s="94">
        <v>7.4</v>
      </c>
      <c r="H227" s="95">
        <v>198</v>
      </c>
    </row>
    <row r="228" spans="6:8" x14ac:dyDescent="0.15">
      <c r="F228" s="26">
        <v>43475.33333333279</v>
      </c>
      <c r="G228" s="94">
        <v>10.7</v>
      </c>
      <c r="H228" s="95">
        <v>198</v>
      </c>
    </row>
    <row r="229" spans="6:8" x14ac:dyDescent="0.15">
      <c r="F229" s="26">
        <v>43475.375011574077</v>
      </c>
      <c r="G229" s="94">
        <v>12.3</v>
      </c>
      <c r="H229" s="95">
        <v>189</v>
      </c>
    </row>
    <row r="230" spans="6:8" x14ac:dyDescent="0.15">
      <c r="F230" s="26">
        <v>43475.416666666119</v>
      </c>
      <c r="G230" s="94">
        <v>11.6</v>
      </c>
      <c r="H230" s="95">
        <v>199</v>
      </c>
    </row>
    <row r="231" spans="6:8" x14ac:dyDescent="0.15">
      <c r="F231" s="26">
        <v>43475.458333332783</v>
      </c>
      <c r="G231" s="94">
        <v>11.6</v>
      </c>
      <c r="H231" s="95">
        <v>210</v>
      </c>
    </row>
    <row r="232" spans="6:8" x14ac:dyDescent="0.15">
      <c r="F232" s="26">
        <v>43475.500011574077</v>
      </c>
      <c r="G232" s="94">
        <v>12.4</v>
      </c>
      <c r="H232" s="95">
        <v>208</v>
      </c>
    </row>
    <row r="233" spans="6:8" x14ac:dyDescent="0.15">
      <c r="F233" s="26">
        <v>43475.541666666111</v>
      </c>
      <c r="G233" s="94">
        <v>11.5</v>
      </c>
      <c r="H233" s="95">
        <v>207</v>
      </c>
    </row>
    <row r="234" spans="6:8" x14ac:dyDescent="0.15">
      <c r="F234" s="26">
        <v>43475.583333332776</v>
      </c>
      <c r="G234" s="94">
        <v>10.9</v>
      </c>
      <c r="H234" s="95">
        <v>199</v>
      </c>
    </row>
    <row r="235" spans="6:8" x14ac:dyDescent="0.15">
      <c r="F235" s="26">
        <v>43475.625011574077</v>
      </c>
      <c r="G235" s="94">
        <v>10.3</v>
      </c>
      <c r="H235" s="95">
        <v>188</v>
      </c>
    </row>
    <row r="236" spans="6:8" x14ac:dyDescent="0.15">
      <c r="F236" s="26">
        <v>43475.666666666104</v>
      </c>
      <c r="G236" s="94">
        <v>8.8000000000000007</v>
      </c>
      <c r="H236" s="95">
        <v>189</v>
      </c>
    </row>
    <row r="237" spans="6:8" x14ac:dyDescent="0.15">
      <c r="F237" s="26">
        <v>43475.708333332768</v>
      </c>
      <c r="G237" s="94">
        <v>8.8000000000000007</v>
      </c>
      <c r="H237" s="95">
        <v>200</v>
      </c>
    </row>
    <row r="238" spans="6:8" x14ac:dyDescent="0.15">
      <c r="F238" s="26">
        <v>43475.750011574077</v>
      </c>
      <c r="G238" s="94">
        <v>9.5</v>
      </c>
      <c r="H238" s="95">
        <v>189</v>
      </c>
    </row>
    <row r="239" spans="6:8" x14ac:dyDescent="0.15">
      <c r="F239" s="26">
        <v>43475.791666666097</v>
      </c>
      <c r="G239" s="94">
        <v>8.4</v>
      </c>
      <c r="H239" s="95">
        <v>192</v>
      </c>
    </row>
    <row r="240" spans="6:8" x14ac:dyDescent="0.15">
      <c r="F240" s="26">
        <v>43475.833333332761</v>
      </c>
      <c r="G240" s="94">
        <v>8.6999999999999993</v>
      </c>
      <c r="H240" s="95">
        <v>194</v>
      </c>
    </row>
    <row r="241" spans="6:8" x14ac:dyDescent="0.15">
      <c r="F241" s="26">
        <v>43475.875011574077</v>
      </c>
      <c r="G241" s="94">
        <v>7</v>
      </c>
      <c r="H241" s="95">
        <v>199</v>
      </c>
    </row>
    <row r="242" spans="6:8" x14ac:dyDescent="0.15">
      <c r="F242" s="26">
        <v>43475.916666666089</v>
      </c>
      <c r="G242" s="94">
        <v>7</v>
      </c>
      <c r="H242" s="95">
        <v>208</v>
      </c>
    </row>
    <row r="243" spans="6:8" x14ac:dyDescent="0.15">
      <c r="F243" s="26">
        <v>43475.958333332754</v>
      </c>
      <c r="G243" s="94">
        <v>6.9</v>
      </c>
      <c r="H243" s="95">
        <v>217</v>
      </c>
    </row>
    <row r="244" spans="6:8" x14ac:dyDescent="0.15">
      <c r="F244" s="26">
        <v>43476.000011574077</v>
      </c>
      <c r="G244" s="94">
        <v>5.9</v>
      </c>
      <c r="H244" s="95">
        <v>222</v>
      </c>
    </row>
    <row r="245" spans="6:8" x14ac:dyDescent="0.15">
      <c r="F245" s="26">
        <v>43476.041666666082</v>
      </c>
      <c r="G245" s="94">
        <v>6</v>
      </c>
      <c r="H245" s="95">
        <v>228</v>
      </c>
    </row>
    <row r="246" spans="6:8" x14ac:dyDescent="0.15">
      <c r="F246" s="26">
        <v>43476.083333332746</v>
      </c>
      <c r="G246" s="94">
        <v>6.3</v>
      </c>
      <c r="H246" s="95">
        <v>231</v>
      </c>
    </row>
    <row r="247" spans="6:8" x14ac:dyDescent="0.15">
      <c r="F247" s="26">
        <v>43476.125011574077</v>
      </c>
      <c r="G247" s="94">
        <v>6</v>
      </c>
      <c r="H247" s="95">
        <v>231</v>
      </c>
    </row>
    <row r="248" spans="6:8" x14ac:dyDescent="0.15">
      <c r="F248" s="26">
        <v>43476.166666666075</v>
      </c>
      <c r="G248" s="94">
        <v>6</v>
      </c>
      <c r="H248" s="95">
        <v>231</v>
      </c>
    </row>
    <row r="249" spans="6:8" x14ac:dyDescent="0.15">
      <c r="F249" s="26">
        <v>43476.208333332739</v>
      </c>
      <c r="G249" s="94">
        <v>5.8</v>
      </c>
      <c r="H249" s="95">
        <v>230</v>
      </c>
    </row>
    <row r="250" spans="6:8" x14ac:dyDescent="0.15">
      <c r="F250" s="26">
        <v>43476.250011574077</v>
      </c>
      <c r="G250" s="94">
        <v>6.6</v>
      </c>
      <c r="H250" s="95">
        <v>238</v>
      </c>
    </row>
    <row r="251" spans="6:8" x14ac:dyDescent="0.15">
      <c r="F251" s="26">
        <v>43476.291666666068</v>
      </c>
      <c r="G251" s="94">
        <v>7.5</v>
      </c>
      <c r="H251" s="95">
        <v>248</v>
      </c>
    </row>
    <row r="252" spans="6:8" x14ac:dyDescent="0.15">
      <c r="F252" s="26">
        <v>43476.333333332732</v>
      </c>
      <c r="G252" s="94">
        <v>7.5</v>
      </c>
      <c r="H252" s="95">
        <v>232</v>
      </c>
    </row>
    <row r="253" spans="6:8" x14ac:dyDescent="0.15">
      <c r="F253" s="26">
        <v>43476.375011574077</v>
      </c>
      <c r="G253" s="94">
        <v>8.1</v>
      </c>
      <c r="H253" s="95">
        <v>230</v>
      </c>
    </row>
    <row r="254" spans="6:8" x14ac:dyDescent="0.15">
      <c r="F254" s="26">
        <v>43476.41666666606</v>
      </c>
      <c r="G254" s="94">
        <v>9.4</v>
      </c>
      <c r="H254" s="95">
        <v>240</v>
      </c>
    </row>
    <row r="255" spans="6:8" x14ac:dyDescent="0.15">
      <c r="F255" s="26">
        <v>43476.458333332725</v>
      </c>
      <c r="G255" s="94">
        <v>9.9</v>
      </c>
      <c r="H255" s="95">
        <v>249</v>
      </c>
    </row>
    <row r="256" spans="6:8" x14ac:dyDescent="0.15">
      <c r="F256" s="26">
        <v>43476.500011574077</v>
      </c>
      <c r="G256" s="94">
        <v>10.3</v>
      </c>
      <c r="H256" s="95">
        <v>259</v>
      </c>
    </row>
    <row r="257" spans="6:8" x14ac:dyDescent="0.15">
      <c r="F257" s="26">
        <v>43476.541666666053</v>
      </c>
      <c r="G257" s="94">
        <v>9.6999999999999993</v>
      </c>
      <c r="H257" s="95">
        <v>260</v>
      </c>
    </row>
    <row r="258" spans="6:8" x14ac:dyDescent="0.15">
      <c r="F258" s="26">
        <v>43476.583333332717</v>
      </c>
      <c r="G258" s="94">
        <v>10</v>
      </c>
      <c r="H258" s="95">
        <v>264</v>
      </c>
    </row>
    <row r="259" spans="6:8" x14ac:dyDescent="0.15">
      <c r="F259" s="26">
        <v>43476.625011574077</v>
      </c>
      <c r="G259" s="94">
        <v>7.8</v>
      </c>
      <c r="H259" s="95">
        <v>260</v>
      </c>
    </row>
    <row r="260" spans="6:8" x14ac:dyDescent="0.15">
      <c r="F260" s="26">
        <v>43476.666666666046</v>
      </c>
      <c r="G260" s="94">
        <v>9</v>
      </c>
      <c r="H260" s="95">
        <v>260</v>
      </c>
    </row>
    <row r="261" spans="6:8" x14ac:dyDescent="0.15">
      <c r="F261" s="26">
        <v>43476.70833333271</v>
      </c>
      <c r="G261" s="94">
        <v>7.7</v>
      </c>
      <c r="H261" s="95">
        <v>260</v>
      </c>
    </row>
    <row r="262" spans="6:8" x14ac:dyDescent="0.15">
      <c r="F262" s="26">
        <v>43476.750011574077</v>
      </c>
      <c r="G262" s="94">
        <v>7</v>
      </c>
      <c r="H262" s="95">
        <v>261</v>
      </c>
    </row>
    <row r="263" spans="6:8" x14ac:dyDescent="0.15">
      <c r="F263" s="26">
        <v>43476.791666666039</v>
      </c>
      <c r="G263" s="94">
        <v>7</v>
      </c>
      <c r="H263" s="95">
        <v>270</v>
      </c>
    </row>
    <row r="264" spans="6:8" x14ac:dyDescent="0.15">
      <c r="F264" s="26">
        <v>43476.833333332703</v>
      </c>
      <c r="G264" s="94">
        <v>7.2</v>
      </c>
      <c r="H264" s="95">
        <v>278</v>
      </c>
    </row>
    <row r="265" spans="6:8" x14ac:dyDescent="0.15">
      <c r="F265" s="26">
        <v>43476.875011574077</v>
      </c>
      <c r="G265" s="94">
        <v>7.1</v>
      </c>
      <c r="H265" s="95">
        <v>249</v>
      </c>
    </row>
    <row r="266" spans="6:8" x14ac:dyDescent="0.15">
      <c r="F266" s="26">
        <v>43476.916666666031</v>
      </c>
      <c r="G266" s="94">
        <v>6.1</v>
      </c>
      <c r="H266" s="95">
        <v>249</v>
      </c>
    </row>
    <row r="267" spans="6:8" x14ac:dyDescent="0.15">
      <c r="F267" s="26">
        <v>43476.958333332695</v>
      </c>
      <c r="G267" s="94">
        <v>6.5</v>
      </c>
      <c r="H267" s="95">
        <v>249</v>
      </c>
    </row>
    <row r="268" spans="6:8" x14ac:dyDescent="0.15">
      <c r="F268" s="26">
        <v>43477.000011574077</v>
      </c>
      <c r="G268" s="94">
        <v>6.1</v>
      </c>
      <c r="H268" s="95">
        <v>250</v>
      </c>
    </row>
    <row r="269" spans="6:8" x14ac:dyDescent="0.15">
      <c r="F269" s="26">
        <v>43477.041666666024</v>
      </c>
      <c r="G269" s="94">
        <v>5.4</v>
      </c>
      <c r="H269" s="95">
        <v>250</v>
      </c>
    </row>
    <row r="270" spans="6:8" x14ac:dyDescent="0.15">
      <c r="F270" s="26">
        <v>43477.083333332688</v>
      </c>
      <c r="G270" s="94">
        <v>4.2</v>
      </c>
      <c r="H270" s="95">
        <v>239</v>
      </c>
    </row>
    <row r="271" spans="6:8" x14ac:dyDescent="0.15">
      <c r="F271" s="26">
        <v>43477.125011574077</v>
      </c>
      <c r="G271" s="94">
        <v>5.3</v>
      </c>
      <c r="H271" s="95">
        <v>230</v>
      </c>
    </row>
    <row r="272" spans="6:8" x14ac:dyDescent="0.15">
      <c r="F272" s="26">
        <v>43477.166666666017</v>
      </c>
      <c r="G272" s="94">
        <v>4.7</v>
      </c>
      <c r="H272" s="95">
        <v>230</v>
      </c>
    </row>
    <row r="273" spans="6:8" x14ac:dyDescent="0.15">
      <c r="F273" s="26">
        <v>43477.208333332681</v>
      </c>
      <c r="G273" s="94">
        <v>4</v>
      </c>
      <c r="H273" s="95">
        <v>230</v>
      </c>
    </row>
    <row r="274" spans="6:8" x14ac:dyDescent="0.15">
      <c r="F274" s="26">
        <v>43477.250011574077</v>
      </c>
      <c r="G274" s="94">
        <v>4</v>
      </c>
      <c r="H274" s="95">
        <v>230</v>
      </c>
    </row>
    <row r="275" spans="6:8" x14ac:dyDescent="0.15">
      <c r="F275" s="26">
        <v>43477.291666666009</v>
      </c>
      <c r="G275" s="94">
        <v>4</v>
      </c>
      <c r="H275" s="95">
        <v>230</v>
      </c>
    </row>
    <row r="276" spans="6:8" x14ac:dyDescent="0.15">
      <c r="F276" s="26">
        <v>43477.333333332674</v>
      </c>
      <c r="G276" s="94">
        <v>3.7</v>
      </c>
      <c r="H276" s="95">
        <v>230</v>
      </c>
    </row>
    <row r="277" spans="6:8" x14ac:dyDescent="0.15">
      <c r="F277" s="26">
        <v>43477.375011574077</v>
      </c>
      <c r="G277" s="94">
        <v>3.9</v>
      </c>
      <c r="H277" s="95">
        <v>229</v>
      </c>
    </row>
    <row r="278" spans="6:8" x14ac:dyDescent="0.15">
      <c r="F278" s="26">
        <v>43477.416666666002</v>
      </c>
      <c r="G278" s="94">
        <v>4.4000000000000004</v>
      </c>
      <c r="H278" s="95">
        <v>220</v>
      </c>
    </row>
    <row r="279" spans="6:8" x14ac:dyDescent="0.15">
      <c r="F279" s="26">
        <v>43477.458333332666</v>
      </c>
      <c r="G279" s="94">
        <v>4.5999999999999996</v>
      </c>
      <c r="H279" s="95">
        <v>229</v>
      </c>
    </row>
    <row r="280" spans="6:8" x14ac:dyDescent="0.15">
      <c r="F280" s="26">
        <v>43477.500011574077</v>
      </c>
      <c r="G280" s="94">
        <v>4.5999999999999996</v>
      </c>
      <c r="H280" s="95">
        <v>238</v>
      </c>
    </row>
    <row r="281" spans="6:8" x14ac:dyDescent="0.15">
      <c r="F281" s="26">
        <v>43477.541666665995</v>
      </c>
      <c r="G281" s="94">
        <v>4.7</v>
      </c>
      <c r="H281" s="95">
        <v>239</v>
      </c>
    </row>
    <row r="282" spans="6:8" x14ac:dyDescent="0.15">
      <c r="F282" s="26">
        <v>43477.583333332659</v>
      </c>
      <c r="G282" s="94">
        <v>5.5</v>
      </c>
      <c r="H282" s="95">
        <v>229</v>
      </c>
    </row>
    <row r="283" spans="6:8" x14ac:dyDescent="0.15">
      <c r="F283" s="26">
        <v>43477.625011574077</v>
      </c>
      <c r="G283" s="94">
        <v>4.9000000000000004</v>
      </c>
      <c r="H283" s="95">
        <v>250</v>
      </c>
    </row>
    <row r="284" spans="6:8" x14ac:dyDescent="0.15">
      <c r="F284" s="26">
        <v>43477.666666665988</v>
      </c>
      <c r="G284" s="94">
        <v>5.6</v>
      </c>
      <c r="H284" s="95">
        <v>251</v>
      </c>
    </row>
    <row r="285" spans="6:8" x14ac:dyDescent="0.15">
      <c r="F285" s="26">
        <v>43477.708333332652</v>
      </c>
      <c r="G285" s="94">
        <v>4.8</v>
      </c>
      <c r="H285" s="95">
        <v>267</v>
      </c>
    </row>
    <row r="286" spans="6:8" x14ac:dyDescent="0.15">
      <c r="F286" s="26">
        <v>43477.750011574077</v>
      </c>
      <c r="G286" s="94">
        <v>4.9000000000000004</v>
      </c>
      <c r="H286" s="95">
        <v>290</v>
      </c>
    </row>
    <row r="287" spans="6:8" x14ac:dyDescent="0.15">
      <c r="F287" s="26">
        <v>43477.79166666598</v>
      </c>
      <c r="G287" s="94">
        <v>6.4</v>
      </c>
      <c r="H287" s="95">
        <v>291</v>
      </c>
    </row>
    <row r="288" spans="6:8" x14ac:dyDescent="0.15">
      <c r="F288" s="26">
        <v>43477.833333332645</v>
      </c>
      <c r="G288" s="94">
        <v>5.2</v>
      </c>
      <c r="H288" s="95">
        <v>280</v>
      </c>
    </row>
    <row r="289" spans="6:8" x14ac:dyDescent="0.15">
      <c r="F289" s="26">
        <v>43477.875011574077</v>
      </c>
      <c r="G289" s="94">
        <v>5.7</v>
      </c>
      <c r="H289" s="95">
        <v>279</v>
      </c>
    </row>
    <row r="290" spans="6:8" x14ac:dyDescent="0.15">
      <c r="F290" s="26">
        <v>43477.916666665973</v>
      </c>
      <c r="G290" s="94">
        <v>4.8</v>
      </c>
      <c r="H290" s="95">
        <v>279</v>
      </c>
    </row>
    <row r="291" spans="6:8" x14ac:dyDescent="0.15">
      <c r="F291" s="26">
        <v>43477.958333332637</v>
      </c>
      <c r="G291" s="94">
        <v>3.9</v>
      </c>
      <c r="H291" s="95">
        <v>269</v>
      </c>
    </row>
    <row r="292" spans="6:8" x14ac:dyDescent="0.15">
      <c r="F292" s="26">
        <v>43478.000011574077</v>
      </c>
      <c r="G292" s="94">
        <v>4.5</v>
      </c>
      <c r="H292" s="95">
        <v>270</v>
      </c>
    </row>
    <row r="293" spans="6:8" x14ac:dyDescent="0.15">
      <c r="F293" s="26">
        <v>43478.041666665966</v>
      </c>
      <c r="G293" s="94">
        <v>5.5</v>
      </c>
      <c r="H293" s="95">
        <v>269</v>
      </c>
    </row>
    <row r="294" spans="6:8" x14ac:dyDescent="0.15">
      <c r="F294" s="26">
        <v>43478.08333333263</v>
      </c>
      <c r="G294" s="94">
        <v>5</v>
      </c>
      <c r="H294" s="95">
        <v>279</v>
      </c>
    </row>
    <row r="295" spans="6:8" x14ac:dyDescent="0.15">
      <c r="F295" s="26">
        <v>43478.125011574077</v>
      </c>
      <c r="G295" s="94">
        <v>3.4</v>
      </c>
      <c r="H295" s="95">
        <v>269</v>
      </c>
    </row>
    <row r="296" spans="6:8" x14ac:dyDescent="0.15">
      <c r="F296" s="26">
        <v>43478.166666665958</v>
      </c>
      <c r="G296" s="94">
        <v>2.6</v>
      </c>
      <c r="H296" s="95">
        <v>269</v>
      </c>
    </row>
    <row r="297" spans="6:8" x14ac:dyDescent="0.15">
      <c r="F297" s="26">
        <v>43478.208333332623</v>
      </c>
      <c r="G297" s="94">
        <v>3.8</v>
      </c>
      <c r="H297" s="95">
        <v>269</v>
      </c>
    </row>
    <row r="298" spans="6:8" x14ac:dyDescent="0.15">
      <c r="F298" s="26">
        <v>43478.250011574077</v>
      </c>
      <c r="G298" s="94">
        <v>3.3</v>
      </c>
      <c r="H298" s="95">
        <v>268</v>
      </c>
    </row>
    <row r="299" spans="6:8" x14ac:dyDescent="0.15">
      <c r="F299" s="26">
        <v>43478.291666665951</v>
      </c>
      <c r="G299" s="94">
        <v>3</v>
      </c>
      <c r="H299" s="95">
        <v>270</v>
      </c>
    </row>
    <row r="300" spans="6:8" x14ac:dyDescent="0.15">
      <c r="F300" s="26">
        <v>43478.333333332615</v>
      </c>
      <c r="G300" s="94">
        <v>3.8</v>
      </c>
      <c r="H300" s="95">
        <v>270</v>
      </c>
    </row>
    <row r="301" spans="6:8" x14ac:dyDescent="0.15">
      <c r="F301" s="26">
        <v>43478.375011574077</v>
      </c>
      <c r="G301" s="94">
        <v>3.6</v>
      </c>
      <c r="H301" s="95">
        <v>270</v>
      </c>
    </row>
    <row r="302" spans="6:8" x14ac:dyDescent="0.15">
      <c r="F302" s="26">
        <v>43478.416666665944</v>
      </c>
      <c r="G302" s="94">
        <v>3.9</v>
      </c>
      <c r="H302" s="95">
        <v>280</v>
      </c>
    </row>
    <row r="303" spans="6:8" x14ac:dyDescent="0.15">
      <c r="F303" s="26">
        <v>43478.458333332608</v>
      </c>
      <c r="G303" s="94">
        <v>4</v>
      </c>
      <c r="H303" s="95">
        <v>280</v>
      </c>
    </row>
    <row r="304" spans="6:8" x14ac:dyDescent="0.15">
      <c r="F304" s="26">
        <v>43478.500011574077</v>
      </c>
      <c r="G304" s="94">
        <v>4.0999999999999996</v>
      </c>
      <c r="H304" s="95">
        <v>280</v>
      </c>
    </row>
    <row r="305" spans="6:8" x14ac:dyDescent="0.15">
      <c r="F305" s="26">
        <v>43478.541666665937</v>
      </c>
      <c r="G305" s="94">
        <v>4.4000000000000004</v>
      </c>
      <c r="H305" s="95">
        <v>280</v>
      </c>
    </row>
    <row r="306" spans="6:8" x14ac:dyDescent="0.15">
      <c r="F306" s="26">
        <v>43478.583333332601</v>
      </c>
      <c r="G306" s="94">
        <v>4.2</v>
      </c>
      <c r="H306" s="95">
        <v>271</v>
      </c>
    </row>
    <row r="307" spans="6:8" x14ac:dyDescent="0.15">
      <c r="F307" s="26">
        <v>43478.625011574077</v>
      </c>
      <c r="G307" s="94">
        <v>3.2</v>
      </c>
      <c r="H307" s="95">
        <v>271</v>
      </c>
    </row>
    <row r="308" spans="6:8" x14ac:dyDescent="0.15">
      <c r="F308" s="26">
        <v>43478.666666665929</v>
      </c>
      <c r="G308" s="94">
        <v>2.1</v>
      </c>
      <c r="H308" s="95">
        <v>270</v>
      </c>
    </row>
    <row r="309" spans="6:8" x14ac:dyDescent="0.15">
      <c r="F309" s="26">
        <v>43478.708333332594</v>
      </c>
      <c r="G309" s="94">
        <v>2.9</v>
      </c>
      <c r="H309" s="95">
        <v>271</v>
      </c>
    </row>
    <row r="310" spans="6:8" x14ac:dyDescent="0.15">
      <c r="F310" s="26">
        <v>43478.750011574077</v>
      </c>
      <c r="G310" s="94">
        <v>2.9</v>
      </c>
      <c r="H310" s="95">
        <v>271</v>
      </c>
    </row>
    <row r="311" spans="6:8" x14ac:dyDescent="0.15">
      <c r="F311" s="26">
        <v>43478.791666665922</v>
      </c>
      <c r="G311" s="94">
        <v>3.5</v>
      </c>
      <c r="H311" s="95">
        <v>271</v>
      </c>
    </row>
    <row r="312" spans="6:8" x14ac:dyDescent="0.15">
      <c r="F312" s="26">
        <v>43478.833333332586</v>
      </c>
      <c r="G312" s="94">
        <v>3.5</v>
      </c>
      <c r="H312" s="95">
        <v>271</v>
      </c>
    </row>
    <row r="313" spans="6:8" x14ac:dyDescent="0.15">
      <c r="F313" s="26">
        <v>43478.875011574077</v>
      </c>
      <c r="G313" s="94">
        <v>3.1</v>
      </c>
      <c r="H313" s="95">
        <v>280</v>
      </c>
    </row>
    <row r="314" spans="6:8" x14ac:dyDescent="0.15">
      <c r="F314" s="26">
        <v>43478.916666665915</v>
      </c>
      <c r="G314" s="94">
        <v>3.4</v>
      </c>
      <c r="H314" s="95">
        <v>280</v>
      </c>
    </row>
    <row r="315" spans="6:8" x14ac:dyDescent="0.15">
      <c r="F315" s="26">
        <v>43478.958333332579</v>
      </c>
      <c r="G315" s="94">
        <v>3.5</v>
      </c>
      <c r="H315" s="95">
        <v>280</v>
      </c>
    </row>
    <row r="316" spans="6:8" x14ac:dyDescent="0.15">
      <c r="F316" s="26">
        <v>43479.000011574077</v>
      </c>
      <c r="G316" s="94">
        <v>3.3</v>
      </c>
      <c r="H316" s="95">
        <v>290</v>
      </c>
    </row>
    <row r="317" spans="6:8" x14ac:dyDescent="0.15">
      <c r="F317" s="26">
        <v>43479.041666665908</v>
      </c>
      <c r="G317" s="94">
        <v>3.4</v>
      </c>
      <c r="H317" s="95">
        <v>290</v>
      </c>
    </row>
    <row r="318" spans="6:8" x14ac:dyDescent="0.15">
      <c r="F318" s="26">
        <v>43479.083333332572</v>
      </c>
      <c r="G318" s="94">
        <v>3.2</v>
      </c>
      <c r="H318" s="95">
        <v>290</v>
      </c>
    </row>
    <row r="319" spans="6:8" x14ac:dyDescent="0.15">
      <c r="F319" s="26">
        <v>43479.125011574077</v>
      </c>
      <c r="G319" s="94">
        <v>2.8</v>
      </c>
      <c r="H319" s="95">
        <v>290</v>
      </c>
    </row>
    <row r="320" spans="6:8" x14ac:dyDescent="0.15">
      <c r="F320" s="26">
        <v>43479.1666666659</v>
      </c>
      <c r="G320" s="94">
        <v>2.5</v>
      </c>
      <c r="H320" s="95">
        <v>290</v>
      </c>
    </row>
    <row r="321" spans="6:8" x14ac:dyDescent="0.15">
      <c r="F321" s="26">
        <v>43479.208333332565</v>
      </c>
      <c r="G321" s="94">
        <v>2.9</v>
      </c>
      <c r="H321" s="95">
        <v>289</v>
      </c>
    </row>
    <row r="322" spans="6:8" x14ac:dyDescent="0.15">
      <c r="F322" s="26">
        <v>43479.250011574077</v>
      </c>
      <c r="G322" s="94">
        <v>2.8</v>
      </c>
      <c r="H322" s="95">
        <v>288</v>
      </c>
    </row>
    <row r="323" spans="6:8" x14ac:dyDescent="0.15">
      <c r="F323" s="26">
        <v>43479.291666665893</v>
      </c>
      <c r="G323" s="94">
        <v>2.8</v>
      </c>
      <c r="H323" s="95">
        <v>289</v>
      </c>
    </row>
    <row r="324" spans="6:8" x14ac:dyDescent="0.15">
      <c r="F324" s="26">
        <v>43479.333333332557</v>
      </c>
      <c r="G324" s="94">
        <v>2.6</v>
      </c>
      <c r="H324" s="95">
        <v>289</v>
      </c>
    </row>
    <row r="325" spans="6:8" x14ac:dyDescent="0.15">
      <c r="F325" s="26">
        <v>43479.375011574077</v>
      </c>
      <c r="G325" s="94">
        <v>2.7</v>
      </c>
      <c r="H325" s="95">
        <v>288</v>
      </c>
    </row>
    <row r="326" spans="6:8" x14ac:dyDescent="0.15">
      <c r="F326" s="26">
        <v>43479.416666665886</v>
      </c>
      <c r="G326" s="94">
        <v>2.4</v>
      </c>
      <c r="H326" s="95">
        <v>288</v>
      </c>
    </row>
    <row r="327" spans="6:8" x14ac:dyDescent="0.15">
      <c r="F327" s="26">
        <v>43479.45833333255</v>
      </c>
      <c r="G327" s="94">
        <v>2</v>
      </c>
      <c r="H327" s="95">
        <v>289</v>
      </c>
    </row>
    <row r="328" spans="6:8" x14ac:dyDescent="0.15">
      <c r="F328" s="26">
        <v>43479.500011574077</v>
      </c>
      <c r="G328" s="94">
        <v>2.4</v>
      </c>
      <c r="H328" s="95">
        <v>300</v>
      </c>
    </row>
    <row r="329" spans="6:8" x14ac:dyDescent="0.15">
      <c r="F329" s="26">
        <v>43479.541666665878</v>
      </c>
      <c r="G329" s="94">
        <v>3.2</v>
      </c>
      <c r="H329" s="95">
        <v>300</v>
      </c>
    </row>
    <row r="330" spans="6:8" x14ac:dyDescent="0.15">
      <c r="F330" s="26">
        <v>43479.583333332543</v>
      </c>
      <c r="G330" s="94">
        <v>2.8</v>
      </c>
      <c r="H330" s="95">
        <v>300</v>
      </c>
    </row>
    <row r="331" spans="6:8" x14ac:dyDescent="0.15">
      <c r="F331" s="26">
        <v>43479.625011574077</v>
      </c>
      <c r="G331" s="94">
        <v>2.9</v>
      </c>
      <c r="H331" s="95">
        <v>299</v>
      </c>
    </row>
    <row r="332" spans="6:8" x14ac:dyDescent="0.15">
      <c r="F332" s="26">
        <v>43479.666666665871</v>
      </c>
      <c r="G332" s="94">
        <v>2.7</v>
      </c>
      <c r="H332" s="95">
        <v>290</v>
      </c>
    </row>
    <row r="333" spans="6:8" x14ac:dyDescent="0.15">
      <c r="F333" s="26">
        <v>43479.708333332535</v>
      </c>
      <c r="G333" s="94">
        <v>3.1</v>
      </c>
      <c r="H333" s="95">
        <v>288</v>
      </c>
    </row>
    <row r="334" spans="6:8" x14ac:dyDescent="0.15">
      <c r="F334" s="26">
        <v>43479.750011574077</v>
      </c>
      <c r="G334" s="94">
        <v>2.5</v>
      </c>
      <c r="H334" s="95">
        <v>288</v>
      </c>
    </row>
    <row r="335" spans="6:8" x14ac:dyDescent="0.15">
      <c r="F335" s="26">
        <v>43479.791666665864</v>
      </c>
      <c r="G335" s="94">
        <v>2.9</v>
      </c>
      <c r="H335" s="95">
        <v>298</v>
      </c>
    </row>
    <row r="336" spans="6:8" x14ac:dyDescent="0.15">
      <c r="F336" s="26">
        <v>43479.833333332528</v>
      </c>
      <c r="G336" s="94">
        <v>2.5</v>
      </c>
      <c r="H336" s="95">
        <v>299</v>
      </c>
    </row>
    <row r="337" spans="6:8" x14ac:dyDescent="0.15">
      <c r="F337" s="26">
        <v>43479.875011574077</v>
      </c>
      <c r="G337" s="94">
        <v>3.2</v>
      </c>
      <c r="H337" s="95">
        <v>299</v>
      </c>
    </row>
    <row r="338" spans="6:8" x14ac:dyDescent="0.15">
      <c r="F338" s="26">
        <v>43479.916666665857</v>
      </c>
      <c r="G338" s="94">
        <v>2.4</v>
      </c>
      <c r="H338" s="95">
        <v>290</v>
      </c>
    </row>
    <row r="339" spans="6:8" x14ac:dyDescent="0.15">
      <c r="F339" s="26">
        <v>43479.958333332521</v>
      </c>
      <c r="G339" s="94">
        <v>3.1</v>
      </c>
      <c r="H339" s="95">
        <v>300</v>
      </c>
    </row>
    <row r="340" spans="6:8" x14ac:dyDescent="0.15">
      <c r="F340" s="26">
        <v>43480.000011574077</v>
      </c>
      <c r="G340" s="94">
        <v>3.1</v>
      </c>
      <c r="H340" s="95">
        <v>291</v>
      </c>
    </row>
    <row r="341" spans="6:8" x14ac:dyDescent="0.15">
      <c r="F341" s="26">
        <v>43480.041666665849</v>
      </c>
      <c r="G341" s="94">
        <v>3.3</v>
      </c>
      <c r="H341" s="95">
        <v>291</v>
      </c>
    </row>
    <row r="342" spans="6:8" x14ac:dyDescent="0.15">
      <c r="F342" s="26">
        <v>43480.083333332514</v>
      </c>
      <c r="G342" s="94">
        <v>3.2</v>
      </c>
      <c r="H342" s="95">
        <v>291</v>
      </c>
    </row>
    <row r="343" spans="6:8" x14ac:dyDescent="0.15">
      <c r="F343" s="26">
        <v>43480.125011574077</v>
      </c>
      <c r="G343" s="94">
        <v>3.3</v>
      </c>
      <c r="H343" s="95">
        <v>292</v>
      </c>
    </row>
    <row r="344" spans="6:8" x14ac:dyDescent="0.15">
      <c r="F344" s="26">
        <v>43480.166666665842</v>
      </c>
      <c r="G344" s="94">
        <v>2.9</v>
      </c>
      <c r="H344" s="95">
        <v>293</v>
      </c>
    </row>
    <row r="345" spans="6:8" x14ac:dyDescent="0.15">
      <c r="F345" s="26">
        <v>43480.208333332506</v>
      </c>
      <c r="G345" s="94">
        <v>2.7</v>
      </c>
      <c r="H345" s="95">
        <v>303</v>
      </c>
    </row>
    <row r="346" spans="6:8" x14ac:dyDescent="0.15">
      <c r="F346" s="26">
        <v>43480.250011574077</v>
      </c>
      <c r="G346" s="94">
        <v>3.8</v>
      </c>
      <c r="H346" s="95">
        <v>293</v>
      </c>
    </row>
    <row r="347" spans="6:8" x14ac:dyDescent="0.15">
      <c r="F347" s="26">
        <v>43480.291666665835</v>
      </c>
      <c r="G347" s="94">
        <v>3.7</v>
      </c>
      <c r="H347" s="95">
        <v>293</v>
      </c>
    </row>
    <row r="348" spans="6:8" x14ac:dyDescent="0.15">
      <c r="F348" s="26">
        <v>43480.333333332499</v>
      </c>
      <c r="G348" s="94">
        <v>3.6</v>
      </c>
      <c r="H348" s="95">
        <v>303</v>
      </c>
    </row>
    <row r="349" spans="6:8" x14ac:dyDescent="0.15">
      <c r="F349" s="26">
        <v>43480.375011574077</v>
      </c>
      <c r="G349" s="94">
        <v>2.9</v>
      </c>
      <c r="H349" s="95">
        <v>312</v>
      </c>
    </row>
    <row r="350" spans="6:8" x14ac:dyDescent="0.15">
      <c r="F350" s="26">
        <v>43480.416666665828</v>
      </c>
      <c r="G350" s="94">
        <v>3.3</v>
      </c>
      <c r="H350" s="95">
        <v>322</v>
      </c>
    </row>
    <row r="351" spans="6:8" x14ac:dyDescent="0.15">
      <c r="F351" s="26">
        <v>43480.458333332492</v>
      </c>
      <c r="G351" s="94">
        <v>3.1</v>
      </c>
      <c r="H351" s="95">
        <v>331</v>
      </c>
    </row>
    <row r="352" spans="6:8" x14ac:dyDescent="0.15">
      <c r="F352" s="26">
        <v>43480.500011574077</v>
      </c>
      <c r="G352" s="94">
        <v>3.9</v>
      </c>
      <c r="H352" s="95">
        <v>332</v>
      </c>
    </row>
    <row r="353" spans="6:8" x14ac:dyDescent="0.15">
      <c r="F353" s="26">
        <v>43480.54166666582</v>
      </c>
      <c r="G353" s="94">
        <v>2.7</v>
      </c>
      <c r="H353" s="95">
        <v>348</v>
      </c>
    </row>
    <row r="354" spans="6:8" x14ac:dyDescent="0.15">
      <c r="F354" s="26">
        <v>43480.583333332484</v>
      </c>
      <c r="G354" s="94">
        <v>3.3</v>
      </c>
      <c r="H354" s="95">
        <v>310</v>
      </c>
    </row>
    <row r="355" spans="6:8" x14ac:dyDescent="0.15">
      <c r="F355" s="26">
        <v>43480.625011574077</v>
      </c>
      <c r="G355" s="94">
        <v>3.6</v>
      </c>
      <c r="H355" s="95">
        <v>321</v>
      </c>
    </row>
    <row r="356" spans="6:8" x14ac:dyDescent="0.15">
      <c r="F356" s="26">
        <v>43480.666666665813</v>
      </c>
      <c r="G356" s="94">
        <v>3.8</v>
      </c>
      <c r="H356" s="95">
        <v>0</v>
      </c>
    </row>
    <row r="357" spans="6:8" x14ac:dyDescent="0.15">
      <c r="F357" s="26">
        <v>43480.708333332477</v>
      </c>
      <c r="G357" s="94">
        <v>3.4</v>
      </c>
      <c r="H357" s="95">
        <v>10</v>
      </c>
    </row>
    <row r="358" spans="6:8" x14ac:dyDescent="0.15">
      <c r="F358" s="26">
        <v>43480.750011574077</v>
      </c>
      <c r="G358" s="94">
        <v>3.4</v>
      </c>
      <c r="H358" s="95">
        <v>10</v>
      </c>
    </row>
    <row r="359" spans="6:8" x14ac:dyDescent="0.15">
      <c r="F359" s="26">
        <v>43480.791666665806</v>
      </c>
      <c r="G359" s="94">
        <v>3</v>
      </c>
      <c r="H359" s="95">
        <v>350</v>
      </c>
    </row>
    <row r="360" spans="6:8" x14ac:dyDescent="0.15">
      <c r="F360" s="26">
        <v>43480.83333333247</v>
      </c>
      <c r="G360" s="94">
        <v>3.3</v>
      </c>
      <c r="H360" s="95">
        <v>269</v>
      </c>
    </row>
    <row r="361" spans="6:8" x14ac:dyDescent="0.15">
      <c r="F361" s="26">
        <v>43480.875011574077</v>
      </c>
      <c r="G361" s="94">
        <v>3.2</v>
      </c>
      <c r="H361" s="95">
        <v>270</v>
      </c>
    </row>
    <row r="362" spans="6:8" x14ac:dyDescent="0.15">
      <c r="F362" s="26">
        <v>43480.916666665798</v>
      </c>
      <c r="G362" s="94">
        <v>2.6</v>
      </c>
      <c r="H362" s="95">
        <v>239</v>
      </c>
    </row>
    <row r="363" spans="6:8" x14ac:dyDescent="0.15">
      <c r="F363" s="26">
        <v>43480.958333332463</v>
      </c>
      <c r="G363" s="94">
        <v>2.5</v>
      </c>
      <c r="H363" s="95">
        <v>249</v>
      </c>
    </row>
    <row r="364" spans="6:8" x14ac:dyDescent="0.15">
      <c r="F364" s="26">
        <v>43481.000011574077</v>
      </c>
      <c r="G364" s="94">
        <v>2.5</v>
      </c>
      <c r="H364" s="95">
        <v>261</v>
      </c>
    </row>
    <row r="365" spans="6:8" x14ac:dyDescent="0.15">
      <c r="F365" s="26">
        <v>43481.041666665791</v>
      </c>
      <c r="G365" s="94">
        <v>2.2000000000000002</v>
      </c>
      <c r="H365" s="95">
        <v>260</v>
      </c>
    </row>
    <row r="366" spans="6:8" x14ac:dyDescent="0.15">
      <c r="F366" s="26">
        <v>43481.083333332455</v>
      </c>
      <c r="G366" s="94">
        <v>2.2000000000000002</v>
      </c>
      <c r="H366" s="95">
        <v>251</v>
      </c>
    </row>
    <row r="367" spans="6:8" x14ac:dyDescent="0.15">
      <c r="F367" s="26">
        <v>43481.125011574077</v>
      </c>
      <c r="G367" s="94">
        <v>2.6</v>
      </c>
      <c r="H367" s="95">
        <v>251</v>
      </c>
    </row>
    <row r="368" spans="6:8" x14ac:dyDescent="0.15">
      <c r="F368" s="26">
        <v>43481.166666665784</v>
      </c>
      <c r="G368" s="94">
        <v>2.2999999999999998</v>
      </c>
      <c r="H368" s="95">
        <v>243</v>
      </c>
    </row>
    <row r="369" spans="6:8" x14ac:dyDescent="0.15">
      <c r="F369" s="26">
        <v>43481.208333332448</v>
      </c>
      <c r="G369" s="94">
        <v>2.6</v>
      </c>
      <c r="H369" s="95">
        <v>243</v>
      </c>
    </row>
    <row r="370" spans="6:8" x14ac:dyDescent="0.15">
      <c r="F370" s="26">
        <v>43481.250011574077</v>
      </c>
      <c r="G370" s="94">
        <v>2.2999999999999998</v>
      </c>
      <c r="H370" s="95">
        <v>231</v>
      </c>
    </row>
    <row r="371" spans="6:8" x14ac:dyDescent="0.15">
      <c r="F371" s="26">
        <v>43481.291666665777</v>
      </c>
      <c r="G371" s="94">
        <v>2.6</v>
      </c>
      <c r="H371" s="95">
        <v>241</v>
      </c>
    </row>
    <row r="372" spans="6:8" x14ac:dyDescent="0.15">
      <c r="F372" s="26">
        <v>43481.333333332441</v>
      </c>
      <c r="G372" s="94">
        <v>2.2000000000000002</v>
      </c>
      <c r="H372" s="95">
        <v>250</v>
      </c>
    </row>
    <row r="373" spans="6:8" x14ac:dyDescent="0.15">
      <c r="F373" s="26">
        <v>43481.375011574077</v>
      </c>
      <c r="G373" s="94">
        <v>2.4</v>
      </c>
      <c r="H373" s="95">
        <v>250</v>
      </c>
    </row>
    <row r="374" spans="6:8" x14ac:dyDescent="0.15">
      <c r="F374" s="26">
        <v>43481.416666665769</v>
      </c>
      <c r="G374" s="94">
        <v>2.1</v>
      </c>
      <c r="H374" s="95">
        <v>269</v>
      </c>
    </row>
    <row r="375" spans="6:8" x14ac:dyDescent="0.15">
      <c r="F375" s="26">
        <v>43481.458333332434</v>
      </c>
      <c r="G375" s="94">
        <v>1.8</v>
      </c>
      <c r="H375" s="95">
        <v>265</v>
      </c>
    </row>
    <row r="376" spans="6:8" x14ac:dyDescent="0.15">
      <c r="F376" s="26">
        <v>43481.500011574077</v>
      </c>
      <c r="G376" s="94">
        <v>2</v>
      </c>
      <c r="H376" s="95">
        <v>279</v>
      </c>
    </row>
    <row r="377" spans="6:8" x14ac:dyDescent="0.15">
      <c r="F377" s="26">
        <v>43481.541666665762</v>
      </c>
      <c r="G377" s="94">
        <v>2.1</v>
      </c>
      <c r="H377" s="95">
        <v>277</v>
      </c>
    </row>
    <row r="378" spans="6:8" x14ac:dyDescent="0.15">
      <c r="F378" s="26">
        <v>43481.583333332426</v>
      </c>
      <c r="G378" s="94">
        <v>2.2000000000000002</v>
      </c>
      <c r="H378" s="95">
        <v>278</v>
      </c>
    </row>
    <row r="379" spans="6:8" x14ac:dyDescent="0.15">
      <c r="F379" s="26">
        <v>43481.625011574077</v>
      </c>
      <c r="G379" s="94">
        <v>3.6</v>
      </c>
      <c r="H379" s="95">
        <v>278</v>
      </c>
    </row>
    <row r="380" spans="6:8" x14ac:dyDescent="0.15">
      <c r="F380" s="26">
        <v>43481.666666665755</v>
      </c>
      <c r="G380" s="94">
        <v>4</v>
      </c>
      <c r="H380" s="95">
        <v>268</v>
      </c>
    </row>
    <row r="381" spans="6:8" x14ac:dyDescent="0.15">
      <c r="F381" s="26">
        <v>43481.708333332419</v>
      </c>
      <c r="G381" s="94">
        <v>3.7</v>
      </c>
      <c r="H381" s="95">
        <v>268</v>
      </c>
    </row>
    <row r="382" spans="6:8" x14ac:dyDescent="0.15">
      <c r="F382" s="26">
        <v>43481.750011574077</v>
      </c>
      <c r="G382" s="94">
        <v>3.5</v>
      </c>
      <c r="H382" s="95">
        <v>278</v>
      </c>
    </row>
    <row r="383" spans="6:8" x14ac:dyDescent="0.15">
      <c r="F383" s="26">
        <v>43481.791666665747</v>
      </c>
      <c r="G383" s="94">
        <v>3.9</v>
      </c>
      <c r="H383" s="95">
        <v>279</v>
      </c>
    </row>
    <row r="384" spans="6:8" x14ac:dyDescent="0.15">
      <c r="F384" s="26">
        <v>43481.833333332412</v>
      </c>
      <c r="G384" s="94">
        <v>4.3</v>
      </c>
      <c r="H384" s="95">
        <v>280</v>
      </c>
    </row>
    <row r="385" spans="6:8" x14ac:dyDescent="0.15">
      <c r="F385" s="26">
        <v>43481.875011574077</v>
      </c>
      <c r="G385" s="94">
        <v>4.9000000000000004</v>
      </c>
      <c r="H385" s="95">
        <v>278</v>
      </c>
    </row>
    <row r="386" spans="6:8" x14ac:dyDescent="0.15">
      <c r="F386" s="26">
        <v>43481.91666666574</v>
      </c>
      <c r="G386" s="94">
        <v>4.9000000000000004</v>
      </c>
      <c r="H386" s="95">
        <v>279</v>
      </c>
    </row>
    <row r="387" spans="6:8" x14ac:dyDescent="0.15">
      <c r="F387" s="26">
        <v>43481.958333332404</v>
      </c>
      <c r="G387" s="94">
        <v>4.9000000000000004</v>
      </c>
      <c r="H387" s="95">
        <v>289</v>
      </c>
    </row>
    <row r="388" spans="6:8" x14ac:dyDescent="0.15">
      <c r="F388" s="26">
        <v>43482.000011574077</v>
      </c>
      <c r="G388" s="94">
        <v>4.9000000000000004</v>
      </c>
      <c r="H388" s="95">
        <v>278</v>
      </c>
    </row>
    <row r="389" spans="6:8" x14ac:dyDescent="0.15">
      <c r="F389" s="26">
        <v>43482.041666665733</v>
      </c>
      <c r="G389" s="94">
        <v>4.0999999999999996</v>
      </c>
      <c r="H389" s="95">
        <v>288</v>
      </c>
    </row>
    <row r="390" spans="6:8" x14ac:dyDescent="0.15">
      <c r="F390" s="26">
        <v>43482.083333332397</v>
      </c>
      <c r="G390" s="94">
        <v>4</v>
      </c>
      <c r="H390" s="95">
        <v>288</v>
      </c>
    </row>
    <row r="391" spans="6:8" x14ac:dyDescent="0.15">
      <c r="F391" s="26">
        <v>43482.125011574077</v>
      </c>
      <c r="G391" s="94">
        <v>3.9</v>
      </c>
      <c r="H391" s="95">
        <v>289</v>
      </c>
    </row>
    <row r="392" spans="6:8" x14ac:dyDescent="0.15">
      <c r="F392" s="26">
        <v>43482.166666665726</v>
      </c>
      <c r="G392" s="94">
        <v>3.8</v>
      </c>
      <c r="H392" s="95">
        <v>289</v>
      </c>
    </row>
    <row r="393" spans="6:8" x14ac:dyDescent="0.15">
      <c r="F393" s="26">
        <v>43482.20833333239</v>
      </c>
      <c r="G393" s="94">
        <v>3.4</v>
      </c>
      <c r="H393" s="95">
        <v>289</v>
      </c>
    </row>
    <row r="394" spans="6:8" x14ac:dyDescent="0.15">
      <c r="F394" s="26">
        <v>43482.250011574077</v>
      </c>
      <c r="G394" s="94">
        <v>3.9</v>
      </c>
      <c r="H394" s="95">
        <v>288</v>
      </c>
    </row>
    <row r="395" spans="6:8" x14ac:dyDescent="0.15">
      <c r="F395" s="26">
        <v>43482.291666665718</v>
      </c>
      <c r="G395" s="94">
        <v>4.3</v>
      </c>
      <c r="H395" s="95">
        <v>288</v>
      </c>
    </row>
    <row r="396" spans="6:8" x14ac:dyDescent="0.15">
      <c r="F396" s="26">
        <v>43482.333333332383</v>
      </c>
      <c r="G396" s="94">
        <v>4.7</v>
      </c>
      <c r="H396" s="95">
        <v>280</v>
      </c>
    </row>
    <row r="397" spans="6:8" x14ac:dyDescent="0.15">
      <c r="F397" s="26">
        <v>43482.375011574077</v>
      </c>
      <c r="G397" s="94">
        <v>5.6</v>
      </c>
      <c r="H397" s="95">
        <v>279</v>
      </c>
    </row>
    <row r="398" spans="6:8" x14ac:dyDescent="0.15">
      <c r="F398" s="26">
        <v>43482.416666665711</v>
      </c>
      <c r="G398" s="94">
        <v>4.0999999999999996</v>
      </c>
      <c r="H398" s="95">
        <v>278</v>
      </c>
    </row>
    <row r="399" spans="6:8" x14ac:dyDescent="0.15">
      <c r="F399" s="26">
        <v>43482.458333332375</v>
      </c>
      <c r="G399" s="94">
        <v>4.2</v>
      </c>
      <c r="H399" s="95">
        <v>267</v>
      </c>
    </row>
    <row r="400" spans="6:8" x14ac:dyDescent="0.15">
      <c r="F400" s="26">
        <v>43482.500011574077</v>
      </c>
      <c r="G400" s="94">
        <v>3.8</v>
      </c>
      <c r="H400" s="95">
        <v>269</v>
      </c>
    </row>
    <row r="401" spans="6:8" x14ac:dyDescent="0.15">
      <c r="F401" s="26">
        <v>43482.541666665704</v>
      </c>
      <c r="G401" s="94">
        <v>3.8</v>
      </c>
      <c r="H401" s="95">
        <v>279</v>
      </c>
    </row>
    <row r="402" spans="6:8" x14ac:dyDescent="0.15">
      <c r="F402" s="26">
        <v>43482.583333332368</v>
      </c>
      <c r="G402" s="94">
        <v>4.2</v>
      </c>
      <c r="H402" s="95">
        <v>270</v>
      </c>
    </row>
    <row r="403" spans="6:8" x14ac:dyDescent="0.15">
      <c r="F403" s="26">
        <v>43482.625011574077</v>
      </c>
      <c r="G403" s="94">
        <v>4.5</v>
      </c>
      <c r="H403" s="95">
        <v>278</v>
      </c>
    </row>
    <row r="404" spans="6:8" x14ac:dyDescent="0.15">
      <c r="F404" s="26">
        <v>43482.666666665697</v>
      </c>
      <c r="G404" s="94">
        <v>4.0999999999999996</v>
      </c>
      <c r="H404" s="95">
        <v>269</v>
      </c>
    </row>
    <row r="405" spans="6:8" x14ac:dyDescent="0.15">
      <c r="F405" s="26">
        <v>43482.708333332361</v>
      </c>
      <c r="G405" s="94">
        <v>4.5</v>
      </c>
      <c r="H405" s="95">
        <v>279</v>
      </c>
    </row>
    <row r="406" spans="6:8" x14ac:dyDescent="0.15">
      <c r="F406" s="26">
        <v>43482.750011574077</v>
      </c>
      <c r="G406" s="94">
        <v>4.4000000000000004</v>
      </c>
      <c r="H406" s="95">
        <v>270</v>
      </c>
    </row>
    <row r="407" spans="6:8" x14ac:dyDescent="0.15">
      <c r="F407" s="26">
        <v>43482.791666665689</v>
      </c>
      <c r="G407" s="94">
        <v>4.0999999999999996</v>
      </c>
      <c r="H407" s="95">
        <v>280</v>
      </c>
    </row>
    <row r="408" spans="6:8" x14ac:dyDescent="0.15">
      <c r="F408" s="26">
        <v>43482.833333332354</v>
      </c>
      <c r="G408" s="94">
        <v>3.3</v>
      </c>
      <c r="H408" s="95">
        <v>271</v>
      </c>
    </row>
    <row r="409" spans="6:8" x14ac:dyDescent="0.15">
      <c r="F409" s="26">
        <v>43482.875011574077</v>
      </c>
      <c r="G409" s="94">
        <v>3.4</v>
      </c>
      <c r="H409" s="95">
        <v>271</v>
      </c>
    </row>
    <row r="410" spans="6:8" x14ac:dyDescent="0.15">
      <c r="F410" s="26">
        <v>43482.916666665682</v>
      </c>
      <c r="G410" s="94">
        <v>3.5</v>
      </c>
      <c r="H410" s="95">
        <v>261</v>
      </c>
    </row>
    <row r="411" spans="6:8" x14ac:dyDescent="0.15">
      <c r="F411" s="26">
        <v>43482.958333332346</v>
      </c>
      <c r="G411" s="94">
        <v>3.3</v>
      </c>
      <c r="H411" s="95">
        <v>251</v>
      </c>
    </row>
    <row r="412" spans="6:8" x14ac:dyDescent="0.15">
      <c r="F412" s="26">
        <v>43483.000011574077</v>
      </c>
      <c r="G412" s="94">
        <v>3.3</v>
      </c>
      <c r="H412" s="95">
        <v>250</v>
      </c>
    </row>
    <row r="413" spans="6:8" x14ac:dyDescent="0.15">
      <c r="F413" s="26">
        <v>43483.041666665675</v>
      </c>
      <c r="G413" s="94">
        <v>3.5</v>
      </c>
      <c r="H413" s="95">
        <v>248</v>
      </c>
    </row>
    <row r="414" spans="6:8" x14ac:dyDescent="0.15">
      <c r="F414" s="26">
        <v>43483.083333332339</v>
      </c>
      <c r="G414" s="94">
        <v>3.7</v>
      </c>
      <c r="H414" s="95">
        <v>238</v>
      </c>
    </row>
    <row r="415" spans="6:8" x14ac:dyDescent="0.15">
      <c r="F415" s="26">
        <v>43483.125011574077</v>
      </c>
      <c r="G415" s="94">
        <v>4.5</v>
      </c>
      <c r="H415" s="95">
        <v>247</v>
      </c>
    </row>
    <row r="416" spans="6:8" x14ac:dyDescent="0.15">
      <c r="F416" s="26">
        <v>43483.166666665667</v>
      </c>
      <c r="G416" s="94">
        <v>4.5999999999999996</v>
      </c>
      <c r="H416" s="95">
        <v>247</v>
      </c>
    </row>
    <row r="417" spans="6:8" x14ac:dyDescent="0.15">
      <c r="F417" s="26">
        <v>43483.208333332332</v>
      </c>
      <c r="G417" s="94">
        <v>3.8</v>
      </c>
      <c r="H417" s="95">
        <v>239</v>
      </c>
    </row>
    <row r="418" spans="6:8" x14ac:dyDescent="0.15">
      <c r="F418" s="26">
        <v>43483.250011574077</v>
      </c>
      <c r="G418" s="94">
        <v>4.2</v>
      </c>
      <c r="H418" s="95">
        <v>249</v>
      </c>
    </row>
    <row r="419" spans="6:8" x14ac:dyDescent="0.15">
      <c r="F419" s="26">
        <v>43483.29166666566</v>
      </c>
      <c r="G419" s="94">
        <v>4.4000000000000004</v>
      </c>
      <c r="H419" s="95">
        <v>248</v>
      </c>
    </row>
    <row r="420" spans="6:8" x14ac:dyDescent="0.15">
      <c r="F420" s="26">
        <v>43483.333333332324</v>
      </c>
      <c r="G420" s="94">
        <v>3.9</v>
      </c>
      <c r="H420" s="95">
        <v>218</v>
      </c>
    </row>
    <row r="421" spans="6:8" x14ac:dyDescent="0.15">
      <c r="F421" s="26">
        <v>43483.375011574077</v>
      </c>
      <c r="G421" s="94">
        <v>4.4000000000000004</v>
      </c>
      <c r="H421" s="95">
        <v>228</v>
      </c>
    </row>
    <row r="422" spans="6:8" x14ac:dyDescent="0.15">
      <c r="F422" s="26">
        <v>43483.416666665653</v>
      </c>
      <c r="G422" s="94">
        <v>4.0999999999999996</v>
      </c>
      <c r="H422" s="95">
        <v>229</v>
      </c>
    </row>
    <row r="423" spans="6:8" x14ac:dyDescent="0.15">
      <c r="F423" s="26">
        <v>43483.458333332317</v>
      </c>
      <c r="G423" s="94">
        <v>4.8</v>
      </c>
      <c r="H423" s="95">
        <v>229</v>
      </c>
    </row>
    <row r="424" spans="6:8" x14ac:dyDescent="0.15">
      <c r="F424" s="26">
        <v>43483.500011574077</v>
      </c>
      <c r="G424" s="94">
        <v>4.8</v>
      </c>
      <c r="H424" s="95">
        <v>238</v>
      </c>
    </row>
    <row r="425" spans="6:8" x14ac:dyDescent="0.15">
      <c r="F425" s="26">
        <v>43483.541666665646</v>
      </c>
      <c r="G425" s="94">
        <v>4.8</v>
      </c>
      <c r="H425" s="95">
        <v>219</v>
      </c>
    </row>
    <row r="426" spans="6:8" x14ac:dyDescent="0.15">
      <c r="F426" s="26">
        <v>43483.58333333231</v>
      </c>
      <c r="G426" s="94">
        <v>3.9</v>
      </c>
      <c r="H426" s="95">
        <v>217</v>
      </c>
    </row>
    <row r="427" spans="6:8" x14ac:dyDescent="0.15">
      <c r="F427" s="26">
        <v>43483.625011574077</v>
      </c>
      <c r="G427" s="94">
        <v>3.4</v>
      </c>
      <c r="H427" s="95">
        <v>218</v>
      </c>
    </row>
    <row r="428" spans="6:8" x14ac:dyDescent="0.15">
      <c r="F428" s="26">
        <v>43483.666666665638</v>
      </c>
      <c r="G428" s="94">
        <v>4.5</v>
      </c>
      <c r="H428" s="95">
        <v>218</v>
      </c>
    </row>
    <row r="429" spans="6:8" x14ac:dyDescent="0.15">
      <c r="F429" s="26">
        <v>43483.708333332303</v>
      </c>
      <c r="G429" s="94">
        <v>4.3</v>
      </c>
      <c r="H429" s="95">
        <v>214</v>
      </c>
    </row>
    <row r="430" spans="6:8" x14ac:dyDescent="0.15">
      <c r="F430" s="26">
        <v>43483.750011574077</v>
      </c>
      <c r="G430" s="94">
        <v>4</v>
      </c>
      <c r="H430" s="95">
        <v>213</v>
      </c>
    </row>
    <row r="431" spans="6:8" x14ac:dyDescent="0.15">
      <c r="F431" s="26">
        <v>43483.791666665631</v>
      </c>
      <c r="G431" s="94">
        <v>4</v>
      </c>
      <c r="H431" s="95">
        <v>219</v>
      </c>
    </row>
    <row r="432" spans="6:8" x14ac:dyDescent="0.15">
      <c r="F432" s="26">
        <v>43483.833333332295</v>
      </c>
      <c r="G432" s="94">
        <v>4.5999999999999996</v>
      </c>
      <c r="H432" s="95">
        <v>228</v>
      </c>
    </row>
    <row r="433" spans="6:8" x14ac:dyDescent="0.15">
      <c r="F433" s="26">
        <v>43483.875011574077</v>
      </c>
      <c r="G433" s="94">
        <v>4.5999999999999996</v>
      </c>
      <c r="H433" s="95">
        <v>232</v>
      </c>
    </row>
    <row r="434" spans="6:8" x14ac:dyDescent="0.15">
      <c r="F434" s="26">
        <v>43483.916666665624</v>
      </c>
      <c r="G434" s="94">
        <v>4.5999999999999996</v>
      </c>
      <c r="H434" s="95">
        <v>229</v>
      </c>
    </row>
    <row r="435" spans="6:8" x14ac:dyDescent="0.15">
      <c r="F435" s="26">
        <v>43483.958333332288</v>
      </c>
      <c r="G435" s="94">
        <v>3.9</v>
      </c>
      <c r="H435" s="95">
        <v>239</v>
      </c>
    </row>
    <row r="436" spans="6:8" x14ac:dyDescent="0.15">
      <c r="F436" s="26">
        <v>43484.000011574077</v>
      </c>
      <c r="G436" s="94">
        <v>3.7</v>
      </c>
      <c r="H436" s="95">
        <v>239</v>
      </c>
    </row>
    <row r="437" spans="6:8" x14ac:dyDescent="0.15">
      <c r="F437" s="26">
        <v>43484.041666665617</v>
      </c>
      <c r="G437" s="94">
        <v>3.8</v>
      </c>
      <c r="H437" s="95">
        <v>249</v>
      </c>
    </row>
    <row r="438" spans="6:8" x14ac:dyDescent="0.15">
      <c r="F438" s="26">
        <v>43484.083333332281</v>
      </c>
      <c r="G438" s="94">
        <v>5.3</v>
      </c>
      <c r="H438" s="95">
        <v>250</v>
      </c>
    </row>
    <row r="439" spans="6:8" x14ac:dyDescent="0.15">
      <c r="F439" s="26">
        <v>43484.125011574077</v>
      </c>
      <c r="G439" s="94">
        <v>4.5999999999999996</v>
      </c>
      <c r="H439" s="95">
        <v>258</v>
      </c>
    </row>
    <row r="440" spans="6:8" x14ac:dyDescent="0.15">
      <c r="F440" s="26">
        <v>43484.166666665609</v>
      </c>
      <c r="G440" s="94">
        <v>3.4</v>
      </c>
      <c r="H440" s="95">
        <v>248</v>
      </c>
    </row>
    <row r="441" spans="6:8" x14ac:dyDescent="0.15">
      <c r="F441" s="26">
        <v>43484.208333332273</v>
      </c>
      <c r="G441" s="94">
        <v>4.0999999999999996</v>
      </c>
      <c r="H441" s="95">
        <v>249</v>
      </c>
    </row>
    <row r="442" spans="6:8" x14ac:dyDescent="0.15">
      <c r="F442" s="26">
        <v>43484.250011574077</v>
      </c>
      <c r="G442" s="94">
        <v>3.6</v>
      </c>
      <c r="H442" s="95">
        <v>248</v>
      </c>
    </row>
    <row r="443" spans="6:8" x14ac:dyDescent="0.15">
      <c r="F443" s="26">
        <v>43484.291666665602</v>
      </c>
      <c r="G443" s="94">
        <v>2.8</v>
      </c>
      <c r="H443" s="95">
        <v>238</v>
      </c>
    </row>
    <row r="444" spans="6:8" x14ac:dyDescent="0.15">
      <c r="F444" s="26">
        <v>43484.333333332266</v>
      </c>
      <c r="G444" s="94">
        <v>3.4</v>
      </c>
      <c r="H444" s="95">
        <v>228</v>
      </c>
    </row>
    <row r="445" spans="6:8" x14ac:dyDescent="0.15">
      <c r="F445" s="26">
        <v>43484.375011574077</v>
      </c>
      <c r="G445" s="94">
        <v>3.8</v>
      </c>
      <c r="H445" s="95">
        <v>219</v>
      </c>
    </row>
    <row r="446" spans="6:8" x14ac:dyDescent="0.15">
      <c r="F446" s="26">
        <v>43484.416666665595</v>
      </c>
      <c r="G446" s="94">
        <v>3.1</v>
      </c>
      <c r="H446" s="95">
        <v>218</v>
      </c>
    </row>
    <row r="447" spans="6:8" x14ac:dyDescent="0.15">
      <c r="F447" s="26">
        <v>43484.458333332259</v>
      </c>
      <c r="G447" s="94">
        <v>3.5</v>
      </c>
      <c r="H447" s="95">
        <v>219</v>
      </c>
    </row>
    <row r="448" spans="6:8" x14ac:dyDescent="0.15">
      <c r="F448" s="26">
        <v>43484.500011574077</v>
      </c>
      <c r="G448" s="94">
        <v>3.2</v>
      </c>
      <c r="H448" s="95">
        <v>208</v>
      </c>
    </row>
    <row r="449" spans="6:8" x14ac:dyDescent="0.15">
      <c r="F449" s="26">
        <v>43484.541666665587</v>
      </c>
      <c r="G449" s="94">
        <v>2.1</v>
      </c>
      <c r="H449" s="95">
        <v>220</v>
      </c>
    </row>
    <row r="450" spans="6:8" x14ac:dyDescent="0.15">
      <c r="F450" s="26">
        <v>43484.583333332252</v>
      </c>
      <c r="G450" s="94">
        <v>2.7</v>
      </c>
      <c r="H450" s="95">
        <v>241</v>
      </c>
    </row>
    <row r="451" spans="6:8" x14ac:dyDescent="0.15">
      <c r="F451" s="26">
        <v>43484.625011574077</v>
      </c>
      <c r="G451" s="94">
        <v>2.7</v>
      </c>
      <c r="H451" s="95">
        <v>250</v>
      </c>
    </row>
    <row r="452" spans="6:8" x14ac:dyDescent="0.15">
      <c r="F452" s="26">
        <v>43484.66666666558</v>
      </c>
      <c r="G452" s="94">
        <v>3</v>
      </c>
      <c r="H452" s="95">
        <v>250</v>
      </c>
    </row>
    <row r="453" spans="6:8" x14ac:dyDescent="0.15">
      <c r="F453" s="26">
        <v>43484.708333332244</v>
      </c>
      <c r="G453" s="94">
        <v>1.9</v>
      </c>
      <c r="H453" s="95">
        <v>245</v>
      </c>
    </row>
    <row r="454" spans="6:8" x14ac:dyDescent="0.15">
      <c r="F454" s="26">
        <v>43484.750011574077</v>
      </c>
      <c r="G454" s="94">
        <v>3</v>
      </c>
      <c r="H454" s="95">
        <v>257</v>
      </c>
    </row>
    <row r="455" spans="6:8" x14ac:dyDescent="0.15">
      <c r="F455" s="26">
        <v>43484.791666665573</v>
      </c>
      <c r="G455" s="94">
        <v>3.4</v>
      </c>
      <c r="H455" s="95">
        <v>247</v>
      </c>
    </row>
    <row r="456" spans="6:8" x14ac:dyDescent="0.15">
      <c r="F456" s="26">
        <v>43484.833333332237</v>
      </c>
      <c r="G456" s="94">
        <v>3.8</v>
      </c>
      <c r="H456" s="95">
        <v>279</v>
      </c>
    </row>
    <row r="457" spans="6:8" x14ac:dyDescent="0.15">
      <c r="F457" s="26">
        <v>43484.875011574077</v>
      </c>
      <c r="G457" s="94">
        <v>4.0999999999999996</v>
      </c>
      <c r="H457" s="95">
        <v>267</v>
      </c>
    </row>
    <row r="458" spans="6:8" x14ac:dyDescent="0.15">
      <c r="F458" s="26">
        <v>43484.916666665566</v>
      </c>
      <c r="G458" s="94">
        <v>4.5</v>
      </c>
      <c r="H458" s="95">
        <v>258</v>
      </c>
    </row>
    <row r="459" spans="6:8" x14ac:dyDescent="0.15">
      <c r="F459" s="26">
        <v>43484.95833333223</v>
      </c>
      <c r="G459" s="94">
        <v>4.5</v>
      </c>
      <c r="H459" s="95">
        <v>259</v>
      </c>
    </row>
    <row r="460" spans="6:8" x14ac:dyDescent="0.15">
      <c r="F460" s="26">
        <v>43485.000011574077</v>
      </c>
      <c r="G460" s="94">
        <v>4.2</v>
      </c>
      <c r="H460" s="95">
        <v>247</v>
      </c>
    </row>
    <row r="461" spans="6:8" x14ac:dyDescent="0.15">
      <c r="F461" s="26">
        <v>43485.041666665558</v>
      </c>
      <c r="G461" s="94">
        <v>4.2</v>
      </c>
      <c r="H461" s="95">
        <v>247</v>
      </c>
    </row>
    <row r="462" spans="6:8" x14ac:dyDescent="0.15">
      <c r="F462" s="26">
        <v>43485.083333332223</v>
      </c>
      <c r="G462" s="94">
        <v>5.0999999999999996</v>
      </c>
      <c r="H462" s="95">
        <v>241</v>
      </c>
    </row>
    <row r="463" spans="6:8" x14ac:dyDescent="0.15">
      <c r="F463" s="26">
        <v>43485.125011574077</v>
      </c>
      <c r="G463" s="94">
        <v>4.8</v>
      </c>
      <c r="H463" s="95">
        <v>227</v>
      </c>
    </row>
    <row r="464" spans="6:8" x14ac:dyDescent="0.15">
      <c r="F464" s="26">
        <v>43485.166666665551</v>
      </c>
      <c r="G464" s="94">
        <v>5.5</v>
      </c>
      <c r="H464" s="95">
        <v>199</v>
      </c>
    </row>
    <row r="465" spans="6:8" x14ac:dyDescent="0.15">
      <c r="F465" s="26">
        <v>43485.208333332215</v>
      </c>
      <c r="G465" s="94">
        <v>5</v>
      </c>
      <c r="H465" s="95">
        <v>228</v>
      </c>
    </row>
    <row r="466" spans="6:8" x14ac:dyDescent="0.15">
      <c r="F466" s="26">
        <v>43485.250011574077</v>
      </c>
      <c r="G466" s="94">
        <v>5</v>
      </c>
      <c r="H466" s="95">
        <v>241</v>
      </c>
    </row>
    <row r="467" spans="6:8" x14ac:dyDescent="0.15">
      <c r="F467" s="26">
        <v>43485.291666665544</v>
      </c>
      <c r="G467" s="94">
        <v>5.3</v>
      </c>
      <c r="H467" s="95">
        <v>250</v>
      </c>
    </row>
    <row r="468" spans="6:8" x14ac:dyDescent="0.15">
      <c r="F468" s="26">
        <v>43485.333333332208</v>
      </c>
      <c r="G468" s="94">
        <v>4.8</v>
      </c>
      <c r="H468" s="95">
        <v>258</v>
      </c>
    </row>
    <row r="469" spans="6:8" x14ac:dyDescent="0.15">
      <c r="F469" s="26">
        <v>43485.375011574077</v>
      </c>
      <c r="G469" s="94">
        <v>4.8</v>
      </c>
      <c r="H469" s="95">
        <v>269</v>
      </c>
    </row>
    <row r="470" spans="6:8" x14ac:dyDescent="0.15">
      <c r="F470" s="26">
        <v>43485.416666665536</v>
      </c>
      <c r="G470" s="94">
        <v>5.0999999999999996</v>
      </c>
      <c r="H470" s="95">
        <v>288</v>
      </c>
    </row>
    <row r="471" spans="6:8" x14ac:dyDescent="0.15">
      <c r="F471" s="26">
        <v>43485.458333332201</v>
      </c>
      <c r="G471" s="94">
        <v>3</v>
      </c>
      <c r="H471" s="95">
        <v>287</v>
      </c>
    </row>
    <row r="472" spans="6:8" x14ac:dyDescent="0.15">
      <c r="F472" s="26">
        <v>43485.500011574077</v>
      </c>
      <c r="G472" s="94">
        <v>3.6</v>
      </c>
      <c r="H472" s="95">
        <v>289</v>
      </c>
    </row>
    <row r="473" spans="6:8" x14ac:dyDescent="0.15">
      <c r="F473" s="26">
        <v>43485.541666665529</v>
      </c>
      <c r="G473" s="94">
        <v>4.8</v>
      </c>
      <c r="H473" s="95">
        <v>278</v>
      </c>
    </row>
    <row r="474" spans="6:8" x14ac:dyDescent="0.15">
      <c r="F474" s="26">
        <v>43485.583333332193</v>
      </c>
      <c r="G474" s="94">
        <v>4.7</v>
      </c>
      <c r="H474" s="95">
        <v>269</v>
      </c>
    </row>
    <row r="475" spans="6:8" x14ac:dyDescent="0.15">
      <c r="F475" s="26">
        <v>43485.625011574077</v>
      </c>
      <c r="G475" s="94">
        <v>3.9</v>
      </c>
      <c r="H475" s="95">
        <v>259</v>
      </c>
    </row>
    <row r="476" spans="6:8" x14ac:dyDescent="0.15">
      <c r="F476" s="26">
        <v>43485.666666665522</v>
      </c>
      <c r="G476" s="94">
        <v>3.4</v>
      </c>
      <c r="H476" s="95">
        <v>268</v>
      </c>
    </row>
    <row r="477" spans="6:8" x14ac:dyDescent="0.15">
      <c r="F477" s="26">
        <v>43485.708333332186</v>
      </c>
      <c r="G477" s="94">
        <v>5</v>
      </c>
      <c r="H477" s="95">
        <v>263</v>
      </c>
    </row>
    <row r="478" spans="6:8" x14ac:dyDescent="0.15">
      <c r="F478" s="26">
        <v>43485.750011574077</v>
      </c>
      <c r="G478" s="94">
        <v>3.8</v>
      </c>
      <c r="H478" s="95">
        <v>266</v>
      </c>
    </row>
    <row r="479" spans="6:8" x14ac:dyDescent="0.15">
      <c r="F479" s="26">
        <v>43485.791666665515</v>
      </c>
      <c r="G479" s="94">
        <v>4.7</v>
      </c>
      <c r="H479" s="95">
        <v>260</v>
      </c>
    </row>
    <row r="480" spans="6:8" x14ac:dyDescent="0.15">
      <c r="F480" s="26">
        <v>43485.833333332179</v>
      </c>
      <c r="G480" s="94">
        <v>3.5</v>
      </c>
      <c r="H480" s="95">
        <v>256</v>
      </c>
    </row>
    <row r="481" spans="6:8" x14ac:dyDescent="0.15">
      <c r="F481" s="26">
        <v>43485.875011574077</v>
      </c>
      <c r="G481" s="94">
        <v>2.9</v>
      </c>
      <c r="H481" s="95">
        <v>258</v>
      </c>
    </row>
    <row r="482" spans="6:8" x14ac:dyDescent="0.15">
      <c r="F482" s="26">
        <v>43485.916666665507</v>
      </c>
      <c r="G482" s="94">
        <v>2.8</v>
      </c>
      <c r="H482" s="95">
        <v>248</v>
      </c>
    </row>
    <row r="483" spans="6:8" x14ac:dyDescent="0.15">
      <c r="F483" s="26">
        <v>43485.958333332172</v>
      </c>
      <c r="G483" s="94">
        <v>3.1</v>
      </c>
      <c r="H483" s="95">
        <v>259</v>
      </c>
    </row>
    <row r="484" spans="6:8" x14ac:dyDescent="0.15">
      <c r="F484" s="26">
        <v>43486.000011574077</v>
      </c>
      <c r="G484" s="94">
        <v>3.9</v>
      </c>
      <c r="H484" s="95">
        <v>250</v>
      </c>
    </row>
    <row r="485" spans="6:8" x14ac:dyDescent="0.15">
      <c r="F485" s="26">
        <v>43486.0416666655</v>
      </c>
      <c r="G485" s="94">
        <v>4.2</v>
      </c>
      <c r="H485" s="95">
        <v>260</v>
      </c>
    </row>
    <row r="486" spans="6:8" x14ac:dyDescent="0.15">
      <c r="F486" s="26">
        <v>43486.083333332164</v>
      </c>
      <c r="G486" s="94">
        <v>3.8</v>
      </c>
      <c r="H486" s="95">
        <v>259</v>
      </c>
    </row>
    <row r="487" spans="6:8" x14ac:dyDescent="0.15">
      <c r="F487" s="26">
        <v>43486.125011574077</v>
      </c>
      <c r="G487" s="94">
        <v>3.8</v>
      </c>
      <c r="H487" s="95">
        <v>250</v>
      </c>
    </row>
    <row r="488" spans="6:8" x14ac:dyDescent="0.15">
      <c r="F488" s="26">
        <v>43486.166666665493</v>
      </c>
      <c r="G488" s="94">
        <v>2.9</v>
      </c>
      <c r="H488" s="95">
        <v>249</v>
      </c>
    </row>
    <row r="489" spans="6:8" x14ac:dyDescent="0.15">
      <c r="F489" s="26">
        <v>43486.208333332157</v>
      </c>
      <c r="G489" s="94">
        <v>3.3</v>
      </c>
      <c r="H489" s="95">
        <v>248</v>
      </c>
    </row>
    <row r="490" spans="6:8" x14ac:dyDescent="0.15">
      <c r="F490" s="26">
        <v>43486.250011574077</v>
      </c>
      <c r="G490" s="94">
        <v>3.5</v>
      </c>
      <c r="H490" s="95">
        <v>228</v>
      </c>
    </row>
    <row r="491" spans="6:8" x14ac:dyDescent="0.15">
      <c r="F491" s="26">
        <v>43486.291666665486</v>
      </c>
      <c r="G491" s="94">
        <v>4</v>
      </c>
      <c r="H491" s="95">
        <v>228</v>
      </c>
    </row>
    <row r="492" spans="6:8" x14ac:dyDescent="0.15">
      <c r="F492" s="26">
        <v>43486.33333333215</v>
      </c>
      <c r="G492" s="94">
        <v>3.3</v>
      </c>
      <c r="H492" s="95">
        <v>229</v>
      </c>
    </row>
    <row r="493" spans="6:8" x14ac:dyDescent="0.15">
      <c r="F493" s="26">
        <v>43486.375011574077</v>
      </c>
      <c r="G493" s="94">
        <v>3</v>
      </c>
      <c r="H493" s="95">
        <v>209</v>
      </c>
    </row>
    <row r="494" spans="6:8" x14ac:dyDescent="0.15">
      <c r="F494" s="26">
        <v>43486.416666665478</v>
      </c>
      <c r="G494" s="94">
        <v>3.9</v>
      </c>
      <c r="H494" s="95">
        <v>211</v>
      </c>
    </row>
    <row r="495" spans="6:8" x14ac:dyDescent="0.15">
      <c r="F495" s="26">
        <v>43486.458333332143</v>
      </c>
      <c r="G495" s="94">
        <v>4.0999999999999996</v>
      </c>
      <c r="H495" s="95">
        <v>208</v>
      </c>
    </row>
    <row r="496" spans="6:8" x14ac:dyDescent="0.15">
      <c r="F496" s="26">
        <v>43486.500011574077</v>
      </c>
      <c r="G496" s="94">
        <v>3.4</v>
      </c>
      <c r="H496" s="95">
        <v>191</v>
      </c>
    </row>
    <row r="497" spans="6:8" x14ac:dyDescent="0.15">
      <c r="F497" s="26">
        <v>43486.541666665471</v>
      </c>
      <c r="G497" s="94">
        <v>3.5</v>
      </c>
      <c r="H497" s="95">
        <v>191</v>
      </c>
    </row>
    <row r="498" spans="6:8" x14ac:dyDescent="0.15">
      <c r="F498" s="26">
        <v>43486.583333332135</v>
      </c>
      <c r="G498" s="94">
        <v>3.1</v>
      </c>
      <c r="H498" s="95">
        <v>198</v>
      </c>
    </row>
    <row r="499" spans="6:8" x14ac:dyDescent="0.15">
      <c r="F499" s="26">
        <v>43486.625011574077</v>
      </c>
      <c r="G499" s="94">
        <v>3.7</v>
      </c>
      <c r="H499" s="95">
        <v>211</v>
      </c>
    </row>
    <row r="500" spans="6:8" x14ac:dyDescent="0.15">
      <c r="F500" s="26">
        <v>43486.666666665464</v>
      </c>
      <c r="G500" s="94">
        <v>3.8</v>
      </c>
      <c r="H500" s="95">
        <v>226</v>
      </c>
    </row>
    <row r="501" spans="6:8" x14ac:dyDescent="0.15">
      <c r="F501" s="26">
        <v>43486.708333332128</v>
      </c>
      <c r="G501" s="94">
        <v>4.3</v>
      </c>
      <c r="H501" s="95">
        <v>230</v>
      </c>
    </row>
    <row r="502" spans="6:8" x14ac:dyDescent="0.15">
      <c r="F502" s="26">
        <v>43486.750011574077</v>
      </c>
      <c r="G502" s="94">
        <v>4.5999999999999996</v>
      </c>
      <c r="H502" s="95">
        <v>261</v>
      </c>
    </row>
    <row r="503" spans="6:8" x14ac:dyDescent="0.15">
      <c r="F503" s="26">
        <v>43486.791666665456</v>
      </c>
      <c r="G503" s="94">
        <v>4.5999999999999996</v>
      </c>
      <c r="H503" s="95">
        <v>261</v>
      </c>
    </row>
    <row r="504" spans="6:8" x14ac:dyDescent="0.15">
      <c r="F504" s="26">
        <v>43486.833333332121</v>
      </c>
      <c r="G504" s="94">
        <v>5.2</v>
      </c>
      <c r="H504" s="95">
        <v>260</v>
      </c>
    </row>
    <row r="505" spans="6:8" x14ac:dyDescent="0.15">
      <c r="F505" s="26">
        <v>43486.875011574077</v>
      </c>
      <c r="G505" s="94">
        <v>5</v>
      </c>
      <c r="H505" s="95">
        <v>251</v>
      </c>
    </row>
    <row r="506" spans="6:8" x14ac:dyDescent="0.15">
      <c r="F506" s="26">
        <v>43486.916666665449</v>
      </c>
      <c r="G506" s="94">
        <v>4.7</v>
      </c>
      <c r="H506" s="95">
        <v>279</v>
      </c>
    </row>
    <row r="507" spans="6:8" x14ac:dyDescent="0.15">
      <c r="F507" s="26">
        <v>43486.958333332113</v>
      </c>
      <c r="G507" s="94">
        <v>4.5</v>
      </c>
      <c r="H507" s="95">
        <v>269</v>
      </c>
    </row>
    <row r="508" spans="6:8" x14ac:dyDescent="0.15">
      <c r="F508" s="26">
        <v>43487.000011574077</v>
      </c>
      <c r="G508" s="94">
        <v>6</v>
      </c>
      <c r="H508" s="95">
        <v>260</v>
      </c>
    </row>
    <row r="509" spans="6:8" x14ac:dyDescent="0.15">
      <c r="F509" s="26">
        <v>43487.041666665442</v>
      </c>
      <c r="G509" s="94">
        <v>5.7</v>
      </c>
      <c r="H509" s="95">
        <v>250</v>
      </c>
    </row>
    <row r="510" spans="6:8" x14ac:dyDescent="0.15">
      <c r="F510" s="26">
        <v>43487.083333332106</v>
      </c>
      <c r="G510" s="94">
        <v>6.6</v>
      </c>
      <c r="H510" s="95">
        <v>247</v>
      </c>
    </row>
    <row r="511" spans="6:8" x14ac:dyDescent="0.15">
      <c r="F511" s="26">
        <v>43487.125011574077</v>
      </c>
      <c r="G511" s="94">
        <v>6.5</v>
      </c>
      <c r="H511" s="95">
        <v>259</v>
      </c>
    </row>
    <row r="512" spans="6:8" x14ac:dyDescent="0.15">
      <c r="F512" s="26">
        <v>43487.166666665435</v>
      </c>
      <c r="G512" s="94">
        <v>6.9</v>
      </c>
      <c r="H512" s="95">
        <v>249</v>
      </c>
    </row>
    <row r="513" spans="6:8" x14ac:dyDescent="0.15">
      <c r="F513" s="26">
        <v>43487.208333332099</v>
      </c>
      <c r="G513" s="94">
        <v>5.9</v>
      </c>
      <c r="H513" s="95">
        <v>250</v>
      </c>
    </row>
    <row r="514" spans="6:8" x14ac:dyDescent="0.15">
      <c r="F514" s="26">
        <v>43487.250011574077</v>
      </c>
      <c r="G514" s="94">
        <v>6.3</v>
      </c>
      <c r="H514" s="95">
        <v>259</v>
      </c>
    </row>
    <row r="515" spans="6:8" x14ac:dyDescent="0.15">
      <c r="F515" s="26">
        <v>43487.291666665427</v>
      </c>
      <c r="G515" s="94">
        <v>5.6</v>
      </c>
      <c r="H515" s="95">
        <v>250</v>
      </c>
    </row>
    <row r="516" spans="6:8" x14ac:dyDescent="0.15">
      <c r="F516" s="26">
        <v>43487.333333332092</v>
      </c>
      <c r="G516" s="94">
        <v>5.8</v>
      </c>
      <c r="H516" s="95">
        <v>260</v>
      </c>
    </row>
    <row r="517" spans="6:8" x14ac:dyDescent="0.15">
      <c r="F517" s="26">
        <v>43487.375011574077</v>
      </c>
      <c r="G517" s="94">
        <v>5.5</v>
      </c>
      <c r="H517" s="95">
        <v>258</v>
      </c>
    </row>
    <row r="518" spans="6:8" x14ac:dyDescent="0.15">
      <c r="F518" s="26">
        <v>43487.41666666542</v>
      </c>
      <c r="G518" s="94">
        <v>6.1</v>
      </c>
      <c r="H518" s="95">
        <v>267</v>
      </c>
    </row>
    <row r="519" spans="6:8" x14ac:dyDescent="0.15">
      <c r="F519" s="26">
        <v>43487.458333332084</v>
      </c>
      <c r="G519" s="94">
        <v>7.9</v>
      </c>
      <c r="H519" s="95">
        <v>259</v>
      </c>
    </row>
    <row r="520" spans="6:8" x14ac:dyDescent="0.15">
      <c r="F520" s="26">
        <v>43487.500011574077</v>
      </c>
      <c r="G520" s="94">
        <v>8.6</v>
      </c>
      <c r="H520" s="95">
        <v>255</v>
      </c>
    </row>
    <row r="521" spans="6:8" x14ac:dyDescent="0.15">
      <c r="F521" s="26">
        <v>43487.541666665413</v>
      </c>
      <c r="G521" s="94">
        <v>7</v>
      </c>
      <c r="H521" s="95">
        <v>262</v>
      </c>
    </row>
    <row r="522" spans="6:8" x14ac:dyDescent="0.15">
      <c r="F522" s="26">
        <v>43487.583333332077</v>
      </c>
      <c r="G522" s="94">
        <v>6.1</v>
      </c>
      <c r="H522" s="95">
        <v>249</v>
      </c>
    </row>
    <row r="523" spans="6:8" x14ac:dyDescent="0.15">
      <c r="F523" s="26">
        <v>43487.625011574077</v>
      </c>
      <c r="G523" s="94">
        <v>5.4</v>
      </c>
      <c r="H523" s="95">
        <v>250</v>
      </c>
    </row>
    <row r="524" spans="6:8" x14ac:dyDescent="0.15">
      <c r="F524" s="26">
        <v>43487.666666665406</v>
      </c>
      <c r="G524" s="94">
        <v>5.5</v>
      </c>
      <c r="H524" s="95">
        <v>249</v>
      </c>
    </row>
    <row r="525" spans="6:8" x14ac:dyDescent="0.15">
      <c r="F525" s="26">
        <v>43487.70833333207</v>
      </c>
      <c r="G525" s="94">
        <v>4.5</v>
      </c>
      <c r="H525" s="95">
        <v>250</v>
      </c>
    </row>
    <row r="526" spans="6:8" x14ac:dyDescent="0.15">
      <c r="F526" s="26">
        <v>43487.750011574077</v>
      </c>
      <c r="G526" s="94">
        <v>2.9</v>
      </c>
      <c r="H526" s="95">
        <v>250</v>
      </c>
    </row>
    <row r="527" spans="6:8" x14ac:dyDescent="0.15">
      <c r="F527" s="26">
        <v>43487.791666665398</v>
      </c>
      <c r="G527" s="94">
        <v>4.3</v>
      </c>
      <c r="H527" s="95">
        <v>251</v>
      </c>
    </row>
    <row r="528" spans="6:8" x14ac:dyDescent="0.15">
      <c r="F528" s="26">
        <v>43487.833333332062</v>
      </c>
      <c r="G528" s="94">
        <v>5.4</v>
      </c>
      <c r="H528" s="95">
        <v>271</v>
      </c>
    </row>
    <row r="529" spans="6:8" x14ac:dyDescent="0.15">
      <c r="F529" s="26">
        <v>43487.875011574077</v>
      </c>
      <c r="G529" s="94">
        <v>5.9</v>
      </c>
      <c r="H529" s="95">
        <v>320</v>
      </c>
    </row>
    <row r="530" spans="6:8" x14ac:dyDescent="0.15">
      <c r="F530" s="26">
        <v>43487.916666665391</v>
      </c>
      <c r="G530" s="94">
        <v>6.6</v>
      </c>
      <c r="H530" s="95">
        <v>300</v>
      </c>
    </row>
    <row r="531" spans="6:8" x14ac:dyDescent="0.15">
      <c r="F531" s="26">
        <v>43487.958333332055</v>
      </c>
      <c r="G531" s="94">
        <v>6.7</v>
      </c>
      <c r="H531" s="95">
        <v>289</v>
      </c>
    </row>
    <row r="532" spans="6:8" x14ac:dyDescent="0.15">
      <c r="F532" s="26">
        <v>43488.000011574077</v>
      </c>
      <c r="G532" s="94">
        <v>8.3000000000000007</v>
      </c>
      <c r="H532" s="95">
        <v>288</v>
      </c>
    </row>
    <row r="533" spans="6:8" x14ac:dyDescent="0.15">
      <c r="F533" s="26">
        <v>43488.041666665384</v>
      </c>
      <c r="G533" s="94">
        <v>7.9</v>
      </c>
      <c r="H533" s="95">
        <v>290</v>
      </c>
    </row>
    <row r="534" spans="6:8" x14ac:dyDescent="0.15">
      <c r="F534" s="26">
        <v>43488.083333332048</v>
      </c>
      <c r="G534" s="94">
        <v>9.6999999999999993</v>
      </c>
      <c r="H534" s="95">
        <v>288</v>
      </c>
    </row>
    <row r="535" spans="6:8" x14ac:dyDescent="0.15">
      <c r="F535" s="26">
        <v>43488.125011574077</v>
      </c>
      <c r="G535" s="94">
        <v>9.9</v>
      </c>
      <c r="H535" s="95">
        <v>278</v>
      </c>
    </row>
    <row r="536" spans="6:8" x14ac:dyDescent="0.15">
      <c r="F536" s="26">
        <v>43488.166666665376</v>
      </c>
      <c r="G536" s="94">
        <v>11</v>
      </c>
      <c r="H536" s="95">
        <v>266</v>
      </c>
    </row>
    <row r="537" spans="6:8" x14ac:dyDescent="0.15">
      <c r="F537" s="26">
        <v>43488.208333332041</v>
      </c>
      <c r="G537" s="94">
        <v>7.5</v>
      </c>
      <c r="H537" s="95">
        <v>259</v>
      </c>
    </row>
    <row r="538" spans="6:8" x14ac:dyDescent="0.15">
      <c r="F538" s="26">
        <v>43488.250011574077</v>
      </c>
      <c r="G538" s="94">
        <v>4.4000000000000004</v>
      </c>
      <c r="H538" s="95">
        <v>260</v>
      </c>
    </row>
    <row r="539" spans="6:8" x14ac:dyDescent="0.15">
      <c r="F539" s="26">
        <v>43488.291666665369</v>
      </c>
      <c r="G539" s="94">
        <v>4</v>
      </c>
      <c r="H539" s="95">
        <v>260</v>
      </c>
    </row>
    <row r="540" spans="6:8" x14ac:dyDescent="0.15">
      <c r="F540" s="26">
        <v>43488.333333332033</v>
      </c>
      <c r="G540" s="94">
        <v>3.6</v>
      </c>
      <c r="H540" s="95">
        <v>250</v>
      </c>
    </row>
    <row r="541" spans="6:8" x14ac:dyDescent="0.15">
      <c r="F541" s="26">
        <v>43488.375011574077</v>
      </c>
      <c r="G541" s="94">
        <v>6.4</v>
      </c>
      <c r="H541" s="95">
        <v>258</v>
      </c>
    </row>
    <row r="542" spans="6:8" x14ac:dyDescent="0.15">
      <c r="F542" s="26">
        <v>43488.416666665362</v>
      </c>
      <c r="G542" s="94">
        <v>7.4</v>
      </c>
      <c r="H542" s="95">
        <v>255</v>
      </c>
    </row>
    <row r="543" spans="6:8" x14ac:dyDescent="0.15">
      <c r="F543" s="26">
        <v>43488.458333332026</v>
      </c>
      <c r="G543" s="94">
        <v>7.4</v>
      </c>
      <c r="H543" s="95">
        <v>262</v>
      </c>
    </row>
    <row r="544" spans="6:8" x14ac:dyDescent="0.15">
      <c r="F544" s="26">
        <v>43488.500011574077</v>
      </c>
      <c r="G544" s="94">
        <v>10.4</v>
      </c>
      <c r="H544" s="95">
        <v>220</v>
      </c>
    </row>
    <row r="545" spans="6:8" x14ac:dyDescent="0.15">
      <c r="F545" s="26">
        <v>43488.541666665355</v>
      </c>
      <c r="G545" s="94">
        <v>9.1</v>
      </c>
      <c r="H545" s="95">
        <v>228</v>
      </c>
    </row>
    <row r="546" spans="6:8" x14ac:dyDescent="0.15">
      <c r="F546" s="26">
        <v>43488.583333332019</v>
      </c>
      <c r="G546" s="94">
        <v>9.9</v>
      </c>
      <c r="H546" s="95">
        <v>195</v>
      </c>
    </row>
    <row r="547" spans="6:8" x14ac:dyDescent="0.15">
      <c r="F547" s="26">
        <v>43488.625011574077</v>
      </c>
      <c r="G547" s="94">
        <v>9.1999999999999993</v>
      </c>
      <c r="H547" s="95">
        <v>141</v>
      </c>
    </row>
    <row r="548" spans="6:8" x14ac:dyDescent="0.15">
      <c r="F548" s="26">
        <v>43488.666666665347</v>
      </c>
      <c r="G548" s="94">
        <v>7.9</v>
      </c>
      <c r="H548" s="95">
        <v>170</v>
      </c>
    </row>
    <row r="549" spans="6:8" x14ac:dyDescent="0.15">
      <c r="F549" s="26">
        <v>43488.708333332012</v>
      </c>
      <c r="G549" s="94">
        <v>6.2</v>
      </c>
      <c r="H549" s="95">
        <v>307</v>
      </c>
    </row>
    <row r="550" spans="6:8" x14ac:dyDescent="0.15">
      <c r="F550" s="26">
        <v>43488.750011574077</v>
      </c>
      <c r="G550" s="94">
        <v>5.7</v>
      </c>
      <c r="H550" s="95">
        <v>310</v>
      </c>
    </row>
    <row r="551" spans="6:8" x14ac:dyDescent="0.15">
      <c r="F551" s="26">
        <v>43488.79166666534</v>
      </c>
      <c r="G551" s="94">
        <v>6.4</v>
      </c>
      <c r="H551" s="95">
        <v>141</v>
      </c>
    </row>
    <row r="552" spans="6:8" x14ac:dyDescent="0.15">
      <c r="F552" s="26">
        <v>43488.833333332004</v>
      </c>
      <c r="G552" s="94">
        <v>6.4</v>
      </c>
      <c r="H552" s="95">
        <v>200</v>
      </c>
    </row>
    <row r="553" spans="6:8" x14ac:dyDescent="0.15">
      <c r="F553" s="26">
        <v>43488.875011574077</v>
      </c>
      <c r="G553" s="94">
        <v>5.2</v>
      </c>
      <c r="H553" s="95">
        <v>130</v>
      </c>
    </row>
    <row r="554" spans="6:8" x14ac:dyDescent="0.15">
      <c r="F554" s="26">
        <v>43488.916666665333</v>
      </c>
      <c r="G554" s="94">
        <v>6.7</v>
      </c>
      <c r="H554" s="95">
        <v>162</v>
      </c>
    </row>
    <row r="555" spans="6:8" x14ac:dyDescent="0.15">
      <c r="F555" s="26">
        <v>43488.958333331997</v>
      </c>
      <c r="G555" s="94">
        <v>6.8</v>
      </c>
      <c r="H555" s="95">
        <v>111</v>
      </c>
    </row>
    <row r="556" spans="6:8" x14ac:dyDescent="0.15">
      <c r="F556" s="26">
        <v>43489.000011574077</v>
      </c>
      <c r="G556" s="94">
        <v>7.4</v>
      </c>
      <c r="H556" s="95">
        <v>142</v>
      </c>
    </row>
    <row r="557" spans="6:8" x14ac:dyDescent="0.15">
      <c r="F557" s="26">
        <v>43489.041666665325</v>
      </c>
      <c r="G557" s="94">
        <v>8</v>
      </c>
      <c r="H557" s="95">
        <v>123</v>
      </c>
    </row>
    <row r="558" spans="6:8" x14ac:dyDescent="0.15">
      <c r="F558" s="26">
        <v>43489.08333333199</v>
      </c>
      <c r="G558" s="94">
        <v>8</v>
      </c>
      <c r="H558" s="95">
        <v>112</v>
      </c>
    </row>
    <row r="559" spans="6:8" x14ac:dyDescent="0.15">
      <c r="F559" s="26">
        <v>43489.125011574077</v>
      </c>
      <c r="G559" s="94">
        <v>7.9</v>
      </c>
      <c r="H559" s="95">
        <v>73</v>
      </c>
    </row>
    <row r="560" spans="6:8" x14ac:dyDescent="0.15">
      <c r="F560" s="26">
        <v>43489.166666665318</v>
      </c>
      <c r="G560" s="94">
        <v>8</v>
      </c>
      <c r="H560" s="95">
        <v>139</v>
      </c>
    </row>
    <row r="561" spans="6:8" x14ac:dyDescent="0.15">
      <c r="F561" s="26">
        <v>43489.208333331982</v>
      </c>
      <c r="G561" s="94">
        <v>8.6999999999999993</v>
      </c>
      <c r="H561" s="95">
        <v>82</v>
      </c>
    </row>
    <row r="562" spans="6:8" x14ac:dyDescent="0.15">
      <c r="F562" s="26">
        <v>43489.250011574077</v>
      </c>
      <c r="G562" s="94">
        <v>9</v>
      </c>
      <c r="H562" s="95">
        <v>73</v>
      </c>
    </row>
    <row r="563" spans="6:8" x14ac:dyDescent="0.15">
      <c r="F563" s="26">
        <v>43489.291666665311</v>
      </c>
      <c r="G563" s="94">
        <v>9</v>
      </c>
      <c r="H563" s="95">
        <v>53</v>
      </c>
    </row>
    <row r="564" spans="6:8" x14ac:dyDescent="0.15">
      <c r="F564" s="26">
        <v>43489.333333331975</v>
      </c>
      <c r="G564" s="94">
        <v>8.3000000000000007</v>
      </c>
      <c r="H564" s="95">
        <v>73</v>
      </c>
    </row>
    <row r="565" spans="6:8" x14ac:dyDescent="0.15">
      <c r="F565" s="26">
        <v>43489.375011574077</v>
      </c>
      <c r="G565" s="94">
        <v>7.3</v>
      </c>
      <c r="H565" s="95">
        <v>309</v>
      </c>
    </row>
    <row r="566" spans="6:8" x14ac:dyDescent="0.15">
      <c r="F566" s="26">
        <v>43489.416666665304</v>
      </c>
      <c r="G566" s="94">
        <v>6.8</v>
      </c>
      <c r="H566" s="95">
        <v>258</v>
      </c>
    </row>
    <row r="567" spans="6:8" x14ac:dyDescent="0.15">
      <c r="F567" s="26">
        <v>43489.458333331968</v>
      </c>
      <c r="G567" s="94">
        <v>8.3000000000000007</v>
      </c>
      <c r="H567" s="95">
        <v>79</v>
      </c>
    </row>
    <row r="568" spans="6:8" x14ac:dyDescent="0.15">
      <c r="F568" s="26">
        <v>43489.500011574077</v>
      </c>
      <c r="G568" s="94">
        <v>8</v>
      </c>
      <c r="H568" s="95">
        <v>320</v>
      </c>
    </row>
    <row r="569" spans="6:8" x14ac:dyDescent="0.15">
      <c r="F569" s="26">
        <v>43489.541666665296</v>
      </c>
      <c r="G569" s="94">
        <v>7.2</v>
      </c>
      <c r="H569" s="95">
        <v>290</v>
      </c>
    </row>
    <row r="570" spans="6:8" x14ac:dyDescent="0.15">
      <c r="F570" s="26">
        <v>43489.583333331961</v>
      </c>
      <c r="G570" s="94">
        <v>7.7</v>
      </c>
      <c r="H570" s="95">
        <v>332</v>
      </c>
    </row>
    <row r="571" spans="6:8" x14ac:dyDescent="0.15">
      <c r="F571" s="26">
        <v>43489.625011574077</v>
      </c>
      <c r="G571" s="94">
        <v>8.1999999999999993</v>
      </c>
      <c r="H571" s="95">
        <v>341</v>
      </c>
    </row>
    <row r="572" spans="6:8" x14ac:dyDescent="0.15">
      <c r="F572" s="26">
        <v>43489.666666665289</v>
      </c>
      <c r="G572" s="94">
        <v>7.1</v>
      </c>
      <c r="H572" s="95">
        <v>50</v>
      </c>
    </row>
    <row r="573" spans="6:8" x14ac:dyDescent="0.15">
      <c r="F573" s="26">
        <v>43489.708333331953</v>
      </c>
      <c r="G573" s="94">
        <v>9.1</v>
      </c>
      <c r="H573" s="95">
        <v>7</v>
      </c>
    </row>
    <row r="574" spans="6:8" x14ac:dyDescent="0.15">
      <c r="F574" s="26">
        <v>43489.750011574077</v>
      </c>
      <c r="G574" s="94">
        <v>7.4</v>
      </c>
      <c r="H574" s="95">
        <v>26</v>
      </c>
    </row>
    <row r="575" spans="6:8" x14ac:dyDescent="0.15">
      <c r="F575" s="26">
        <v>43489.791666665282</v>
      </c>
      <c r="G575" s="94">
        <v>6.2</v>
      </c>
      <c r="H575" s="95">
        <v>312</v>
      </c>
    </row>
    <row r="576" spans="6:8" x14ac:dyDescent="0.15">
      <c r="F576" s="26">
        <v>43489.833333331946</v>
      </c>
      <c r="G576" s="94">
        <v>5.4</v>
      </c>
      <c r="H576" s="95">
        <v>321</v>
      </c>
    </row>
    <row r="577" spans="6:8" x14ac:dyDescent="0.15">
      <c r="F577" s="26">
        <v>43489.875011574077</v>
      </c>
      <c r="G577" s="94">
        <v>6</v>
      </c>
      <c r="H577" s="95">
        <v>11</v>
      </c>
    </row>
    <row r="578" spans="6:8" x14ac:dyDescent="0.15">
      <c r="F578" s="26">
        <v>43489.916666665275</v>
      </c>
      <c r="G578" s="94">
        <v>5.6</v>
      </c>
      <c r="H578" s="95">
        <v>3</v>
      </c>
    </row>
    <row r="579" spans="6:8" x14ac:dyDescent="0.15">
      <c r="F579" s="26">
        <v>43489.958333331939</v>
      </c>
      <c r="G579" s="94">
        <v>4.9000000000000004</v>
      </c>
      <c r="H579" s="95">
        <v>322</v>
      </c>
    </row>
    <row r="580" spans="6:8" x14ac:dyDescent="0.15">
      <c r="F580" s="26">
        <v>43490.000011574077</v>
      </c>
      <c r="G580" s="94">
        <v>6</v>
      </c>
      <c r="H580" s="95">
        <v>312</v>
      </c>
    </row>
    <row r="581" spans="6:8" x14ac:dyDescent="0.15">
      <c r="F581" s="26">
        <v>43490.041666665267</v>
      </c>
      <c r="G581" s="94">
        <v>5.3</v>
      </c>
      <c r="H581" s="95">
        <v>324</v>
      </c>
    </row>
    <row r="582" spans="6:8" x14ac:dyDescent="0.15">
      <c r="F582" s="26">
        <v>43490.083333331931</v>
      </c>
      <c r="G582" s="94">
        <v>5.0999999999999996</v>
      </c>
      <c r="H582" s="95">
        <v>356</v>
      </c>
    </row>
    <row r="583" spans="6:8" x14ac:dyDescent="0.15">
      <c r="F583" s="26">
        <v>43490.125011574077</v>
      </c>
      <c r="G583" s="94">
        <v>5.0999999999999996</v>
      </c>
      <c r="H583" s="95">
        <v>323</v>
      </c>
    </row>
    <row r="584" spans="6:8" x14ac:dyDescent="0.15">
      <c r="F584" s="26">
        <v>43490.16666666526</v>
      </c>
      <c r="G584" s="94">
        <v>5.4</v>
      </c>
      <c r="H584" s="95">
        <v>305</v>
      </c>
    </row>
    <row r="585" spans="6:8" x14ac:dyDescent="0.15">
      <c r="F585" s="26">
        <v>43490.208333331924</v>
      </c>
      <c r="G585" s="94">
        <v>5.0999999999999996</v>
      </c>
      <c r="H585" s="95">
        <v>288</v>
      </c>
    </row>
    <row r="586" spans="6:8" x14ac:dyDescent="0.15">
      <c r="F586" s="26">
        <v>43490.250011574077</v>
      </c>
      <c r="G586" s="94">
        <v>4.7</v>
      </c>
      <c r="H586" s="95">
        <v>338</v>
      </c>
    </row>
    <row r="587" spans="6:8" x14ac:dyDescent="0.15">
      <c r="F587" s="26">
        <v>43490.291666665253</v>
      </c>
      <c r="G587" s="94">
        <v>4.7</v>
      </c>
      <c r="H587" s="95">
        <v>59</v>
      </c>
    </row>
    <row r="588" spans="6:8" x14ac:dyDescent="0.15">
      <c r="F588" s="26">
        <v>43490.333333331917</v>
      </c>
      <c r="G588" s="94">
        <v>4.3</v>
      </c>
      <c r="H588" s="95">
        <v>300</v>
      </c>
    </row>
    <row r="589" spans="6:8" x14ac:dyDescent="0.15">
      <c r="F589" s="26">
        <v>43490.375011574077</v>
      </c>
      <c r="G589" s="94">
        <v>3.8</v>
      </c>
      <c r="H589" s="95">
        <v>317</v>
      </c>
    </row>
    <row r="590" spans="6:8" x14ac:dyDescent="0.15">
      <c r="F590" s="26">
        <v>43490.416666665245</v>
      </c>
      <c r="G590" s="94">
        <v>4.7</v>
      </c>
      <c r="H590" s="95">
        <v>295</v>
      </c>
    </row>
    <row r="591" spans="6:8" x14ac:dyDescent="0.15">
      <c r="F591" s="26">
        <v>43490.45833333191</v>
      </c>
      <c r="G591" s="94">
        <v>4.4000000000000004</v>
      </c>
      <c r="H591" s="95">
        <v>310</v>
      </c>
    </row>
    <row r="592" spans="6:8" x14ac:dyDescent="0.15">
      <c r="F592" s="26">
        <v>43490.500011574077</v>
      </c>
      <c r="G592" s="94">
        <v>3.9</v>
      </c>
      <c r="H592" s="95">
        <v>62</v>
      </c>
    </row>
    <row r="593" spans="6:8" x14ac:dyDescent="0.15">
      <c r="F593" s="26">
        <v>43490.541666665238</v>
      </c>
      <c r="G593" s="94">
        <v>4</v>
      </c>
      <c r="H593" s="95">
        <v>41</v>
      </c>
    </row>
    <row r="594" spans="6:8" x14ac:dyDescent="0.15">
      <c r="F594" s="26">
        <v>43490.583333331902</v>
      </c>
      <c r="G594" s="94">
        <v>3.4</v>
      </c>
      <c r="H594" s="95">
        <v>210</v>
      </c>
    </row>
    <row r="595" spans="6:8" x14ac:dyDescent="0.15">
      <c r="F595" s="26">
        <v>43490.625011574077</v>
      </c>
      <c r="G595" s="94">
        <v>2.5</v>
      </c>
      <c r="H595" s="95">
        <v>131</v>
      </c>
    </row>
    <row r="596" spans="6:8" x14ac:dyDescent="0.15">
      <c r="F596" s="26">
        <v>43490.666666665231</v>
      </c>
      <c r="G596" s="94">
        <v>2.1</v>
      </c>
      <c r="H596" s="95">
        <v>91</v>
      </c>
    </row>
    <row r="597" spans="6:8" x14ac:dyDescent="0.15">
      <c r="F597" s="26">
        <v>43490.708333331895</v>
      </c>
      <c r="G597" s="94">
        <v>2.1</v>
      </c>
      <c r="H597" s="95">
        <v>102</v>
      </c>
    </row>
    <row r="598" spans="6:8" x14ac:dyDescent="0.15">
      <c r="F598" s="26">
        <v>43490.750011574077</v>
      </c>
      <c r="G598" s="94">
        <v>2.5</v>
      </c>
      <c r="H598" s="95">
        <v>101</v>
      </c>
    </row>
    <row r="599" spans="6:8" x14ac:dyDescent="0.15">
      <c r="F599" s="26">
        <v>43490.791666665224</v>
      </c>
      <c r="G599" s="94">
        <v>1.8</v>
      </c>
      <c r="H599" s="95">
        <v>82</v>
      </c>
    </row>
    <row r="600" spans="6:8" x14ac:dyDescent="0.15">
      <c r="F600" s="26">
        <v>43490.833333331888</v>
      </c>
      <c r="G600" s="94">
        <v>1.7</v>
      </c>
      <c r="H600" s="95">
        <v>91</v>
      </c>
    </row>
    <row r="601" spans="6:8" x14ac:dyDescent="0.15">
      <c r="F601" s="26">
        <v>43490.875011574077</v>
      </c>
      <c r="G601" s="94">
        <v>2</v>
      </c>
      <c r="H601" s="95">
        <v>100</v>
      </c>
    </row>
    <row r="602" spans="6:8" x14ac:dyDescent="0.15">
      <c r="F602" s="26">
        <v>43490.916666665216</v>
      </c>
      <c r="G602" s="94">
        <v>2</v>
      </c>
      <c r="H602" s="95">
        <v>110</v>
      </c>
    </row>
    <row r="603" spans="6:8" x14ac:dyDescent="0.15">
      <c r="F603" s="26">
        <v>43490.958333331881</v>
      </c>
      <c r="G603" s="94">
        <v>1.9</v>
      </c>
      <c r="H603" s="95">
        <v>121</v>
      </c>
    </row>
    <row r="604" spans="6:8" x14ac:dyDescent="0.15">
      <c r="F604" s="26">
        <v>43491.000011574077</v>
      </c>
      <c r="G604" s="94">
        <v>2.1</v>
      </c>
      <c r="H604" s="95">
        <v>129</v>
      </c>
    </row>
    <row r="605" spans="6:8" x14ac:dyDescent="0.15">
      <c r="F605" s="26">
        <v>43491.041666665209</v>
      </c>
      <c r="G605" s="94">
        <v>1.9</v>
      </c>
      <c r="H605" s="95">
        <v>109</v>
      </c>
    </row>
    <row r="606" spans="6:8" x14ac:dyDescent="0.15">
      <c r="F606" s="26">
        <v>43491.083333331873</v>
      </c>
      <c r="G606" s="94">
        <v>1.9</v>
      </c>
      <c r="H606" s="95">
        <v>100</v>
      </c>
    </row>
    <row r="607" spans="6:8" x14ac:dyDescent="0.15">
      <c r="F607" s="26">
        <v>43491.125011574077</v>
      </c>
      <c r="G607" s="94">
        <v>3.2</v>
      </c>
      <c r="H607" s="95">
        <v>100</v>
      </c>
    </row>
    <row r="608" spans="6:8" x14ac:dyDescent="0.15">
      <c r="F608" s="26">
        <v>43491.166666665202</v>
      </c>
      <c r="G608" s="94">
        <v>4.3</v>
      </c>
      <c r="H608" s="95">
        <v>110</v>
      </c>
    </row>
    <row r="609" spans="6:8" x14ac:dyDescent="0.15">
      <c r="F609" s="26">
        <v>43491.208333331866</v>
      </c>
      <c r="G609" s="94">
        <v>5.7</v>
      </c>
      <c r="H609" s="95">
        <v>120</v>
      </c>
    </row>
    <row r="610" spans="6:8" x14ac:dyDescent="0.15">
      <c r="F610" s="26">
        <v>43491.250011574077</v>
      </c>
      <c r="G610" s="94">
        <v>5.4</v>
      </c>
      <c r="H610" s="95">
        <v>110</v>
      </c>
    </row>
    <row r="611" spans="6:8" x14ac:dyDescent="0.15">
      <c r="F611" s="26">
        <v>43491.291666665194</v>
      </c>
      <c r="G611" s="94">
        <v>6.6</v>
      </c>
      <c r="H611" s="95">
        <v>110</v>
      </c>
    </row>
    <row r="612" spans="6:8" x14ac:dyDescent="0.15">
      <c r="F612" s="26">
        <v>43491.333333331859</v>
      </c>
      <c r="G612" s="94">
        <v>6.7</v>
      </c>
      <c r="H612" s="95">
        <v>120</v>
      </c>
    </row>
    <row r="613" spans="6:8" x14ac:dyDescent="0.15">
      <c r="F613" s="26">
        <v>43491.375011574077</v>
      </c>
      <c r="G613" s="94">
        <v>6.8</v>
      </c>
      <c r="H613" s="95">
        <v>112</v>
      </c>
    </row>
    <row r="614" spans="6:8" x14ac:dyDescent="0.15">
      <c r="F614" s="26">
        <v>43491.416666665187</v>
      </c>
      <c r="G614" s="94">
        <v>7.7</v>
      </c>
      <c r="H614" s="95">
        <v>121</v>
      </c>
    </row>
    <row r="615" spans="6:8" x14ac:dyDescent="0.15">
      <c r="F615" s="26">
        <v>43491.458333331851</v>
      </c>
      <c r="G615" s="94">
        <v>8.6999999999999993</v>
      </c>
      <c r="H615" s="95">
        <v>122</v>
      </c>
    </row>
    <row r="616" spans="6:8" x14ac:dyDescent="0.15">
      <c r="F616" s="26">
        <v>43491.500011574077</v>
      </c>
      <c r="G616" s="94">
        <v>7.7</v>
      </c>
      <c r="H616" s="95">
        <v>121</v>
      </c>
    </row>
    <row r="617" spans="6:8" x14ac:dyDescent="0.15">
      <c r="F617" s="26">
        <v>43491.54166666518</v>
      </c>
      <c r="G617" s="94">
        <v>7.2</v>
      </c>
      <c r="H617" s="95">
        <v>141</v>
      </c>
    </row>
    <row r="618" spans="6:8" x14ac:dyDescent="0.15">
      <c r="F618" s="26">
        <v>43491.583333331844</v>
      </c>
      <c r="G618" s="94">
        <v>5.4</v>
      </c>
      <c r="H618" s="95">
        <v>121</v>
      </c>
    </row>
    <row r="619" spans="6:8" x14ac:dyDescent="0.15">
      <c r="F619" s="26">
        <v>43491.625011574077</v>
      </c>
      <c r="G619" s="94">
        <v>5</v>
      </c>
      <c r="H619" s="95">
        <v>101</v>
      </c>
    </row>
    <row r="620" spans="6:8" x14ac:dyDescent="0.15">
      <c r="F620" s="26">
        <v>43491.666666665173</v>
      </c>
      <c r="G620" s="94">
        <v>5.3</v>
      </c>
      <c r="H620" s="95">
        <v>111</v>
      </c>
    </row>
    <row r="621" spans="6:8" x14ac:dyDescent="0.15">
      <c r="F621" s="26">
        <v>43491.708333331837</v>
      </c>
      <c r="G621" s="94">
        <v>6.3</v>
      </c>
      <c r="H621" s="95">
        <v>112</v>
      </c>
    </row>
    <row r="622" spans="6:8" x14ac:dyDescent="0.15">
      <c r="F622" s="26">
        <v>43491.750011574077</v>
      </c>
      <c r="G622" s="94">
        <v>7.2</v>
      </c>
      <c r="H622" s="95">
        <v>112</v>
      </c>
    </row>
    <row r="623" spans="6:8" x14ac:dyDescent="0.15">
      <c r="F623" s="26">
        <v>43491.791666665165</v>
      </c>
      <c r="G623" s="94">
        <v>6</v>
      </c>
      <c r="H623" s="95">
        <v>112</v>
      </c>
    </row>
    <row r="624" spans="6:8" x14ac:dyDescent="0.15">
      <c r="F624" s="26">
        <v>43491.83333333183</v>
      </c>
      <c r="G624" s="94">
        <v>6.6</v>
      </c>
      <c r="H624" s="95">
        <v>122</v>
      </c>
    </row>
    <row r="625" spans="6:8" x14ac:dyDescent="0.15">
      <c r="F625" s="26">
        <v>43491.875011574077</v>
      </c>
      <c r="G625" s="94">
        <v>5.4</v>
      </c>
      <c r="H625" s="95">
        <v>122</v>
      </c>
    </row>
    <row r="626" spans="6:8" x14ac:dyDescent="0.15">
      <c r="F626" s="26">
        <v>43491.916666665158</v>
      </c>
      <c r="G626" s="94">
        <v>5.9</v>
      </c>
      <c r="H626" s="95">
        <v>121</v>
      </c>
    </row>
    <row r="627" spans="6:8" x14ac:dyDescent="0.15">
      <c r="F627" s="26">
        <v>43491.958333331822</v>
      </c>
      <c r="G627" s="94">
        <v>5.5</v>
      </c>
      <c r="H627" s="95">
        <v>112</v>
      </c>
    </row>
    <row r="628" spans="6:8" x14ac:dyDescent="0.15">
      <c r="F628" s="26">
        <v>43492.000011574077</v>
      </c>
      <c r="G628" s="94">
        <v>7.8</v>
      </c>
      <c r="H628" s="95">
        <v>113</v>
      </c>
    </row>
    <row r="629" spans="6:8" x14ac:dyDescent="0.15">
      <c r="F629" s="26">
        <v>43492.041666665151</v>
      </c>
      <c r="G629" s="94">
        <v>10.3</v>
      </c>
      <c r="H629" s="95">
        <v>111</v>
      </c>
    </row>
    <row r="630" spans="6:8" x14ac:dyDescent="0.15">
      <c r="F630" s="26">
        <v>43492.083333331815</v>
      </c>
      <c r="G630" s="94">
        <v>9.1999999999999993</v>
      </c>
      <c r="H630" s="95">
        <v>122</v>
      </c>
    </row>
    <row r="631" spans="6:8" x14ac:dyDescent="0.15">
      <c r="F631" s="26">
        <v>43492.125011574077</v>
      </c>
      <c r="G631" s="94">
        <v>9.1999999999999993</v>
      </c>
      <c r="H631" s="95">
        <v>113</v>
      </c>
    </row>
    <row r="632" spans="6:8" x14ac:dyDescent="0.15">
      <c r="F632" s="26">
        <v>43492.166666665144</v>
      </c>
      <c r="G632" s="94">
        <v>8.5</v>
      </c>
      <c r="H632" s="95">
        <v>112</v>
      </c>
    </row>
    <row r="633" spans="6:8" x14ac:dyDescent="0.15">
      <c r="F633" s="26">
        <v>43492.208333331808</v>
      </c>
      <c r="G633" s="94">
        <v>6.9</v>
      </c>
      <c r="H633" s="95">
        <v>112</v>
      </c>
    </row>
    <row r="634" spans="6:8" x14ac:dyDescent="0.15">
      <c r="F634" s="26">
        <v>43492.250011574077</v>
      </c>
      <c r="G634" s="94">
        <v>7.6</v>
      </c>
      <c r="H634" s="95">
        <v>113</v>
      </c>
    </row>
    <row r="635" spans="6:8" x14ac:dyDescent="0.15">
      <c r="F635" s="26">
        <v>43492.291666665136</v>
      </c>
      <c r="G635" s="94">
        <v>7.8</v>
      </c>
      <c r="H635" s="95">
        <v>113</v>
      </c>
    </row>
    <row r="636" spans="6:8" x14ac:dyDescent="0.15">
      <c r="F636" s="26">
        <v>43492.333333331801</v>
      </c>
      <c r="G636" s="94">
        <v>8.4</v>
      </c>
      <c r="H636" s="95">
        <v>113</v>
      </c>
    </row>
    <row r="637" spans="6:8" x14ac:dyDescent="0.15">
      <c r="F637" s="26">
        <v>43492.375011574077</v>
      </c>
      <c r="G637" s="94">
        <v>9.4</v>
      </c>
      <c r="H637" s="95">
        <v>112</v>
      </c>
    </row>
    <row r="638" spans="6:8" x14ac:dyDescent="0.15">
      <c r="F638" s="26">
        <v>43492.416666665129</v>
      </c>
      <c r="G638" s="94">
        <v>7.1</v>
      </c>
      <c r="H638" s="95">
        <v>123</v>
      </c>
    </row>
    <row r="639" spans="6:8" x14ac:dyDescent="0.15">
      <c r="F639" s="26">
        <v>43492.458333331793</v>
      </c>
      <c r="G639" s="94">
        <v>7.5</v>
      </c>
      <c r="H639" s="95">
        <v>121</v>
      </c>
    </row>
    <row r="640" spans="6:8" x14ac:dyDescent="0.15">
      <c r="F640" s="26">
        <v>43492.500011574077</v>
      </c>
      <c r="G640" s="94">
        <v>7.3</v>
      </c>
      <c r="H640" s="95">
        <v>111</v>
      </c>
    </row>
    <row r="641" spans="6:8" x14ac:dyDescent="0.15">
      <c r="F641" s="26">
        <v>43492.541666665122</v>
      </c>
      <c r="G641" s="94">
        <v>8.8000000000000007</v>
      </c>
      <c r="H641" s="95">
        <v>112</v>
      </c>
    </row>
    <row r="642" spans="6:8" x14ac:dyDescent="0.15">
      <c r="F642" s="26">
        <v>43492.583333331786</v>
      </c>
      <c r="G642" s="94">
        <v>8.4</v>
      </c>
      <c r="H642" s="95">
        <v>111</v>
      </c>
    </row>
    <row r="643" spans="6:8" x14ac:dyDescent="0.15">
      <c r="F643" s="26">
        <v>43492.625011574077</v>
      </c>
      <c r="G643" s="94">
        <v>8</v>
      </c>
      <c r="H643" s="95">
        <v>101</v>
      </c>
    </row>
    <row r="644" spans="6:8" x14ac:dyDescent="0.15">
      <c r="F644" s="26">
        <v>43492.666666665114</v>
      </c>
      <c r="G644" s="94">
        <v>8.1999999999999993</v>
      </c>
      <c r="H644" s="95">
        <v>111</v>
      </c>
    </row>
    <row r="645" spans="6:8" x14ac:dyDescent="0.15">
      <c r="F645" s="26">
        <v>43492.708333331779</v>
      </c>
      <c r="G645" s="94">
        <v>6.8</v>
      </c>
      <c r="H645" s="95">
        <v>102</v>
      </c>
    </row>
    <row r="646" spans="6:8" x14ac:dyDescent="0.15">
      <c r="F646" s="26">
        <v>43492.750011574077</v>
      </c>
      <c r="G646" s="94">
        <v>6.7</v>
      </c>
      <c r="H646" s="95">
        <v>111</v>
      </c>
    </row>
    <row r="647" spans="6:8" x14ac:dyDescent="0.15">
      <c r="F647" s="26">
        <v>43492.791666665107</v>
      </c>
      <c r="G647" s="94">
        <v>6.7</v>
      </c>
      <c r="H647" s="95">
        <v>102</v>
      </c>
    </row>
    <row r="648" spans="6:8" x14ac:dyDescent="0.15">
      <c r="F648" s="26">
        <v>43492.833333331771</v>
      </c>
      <c r="G648" s="94">
        <v>7.2</v>
      </c>
      <c r="H648" s="95">
        <v>102</v>
      </c>
    </row>
    <row r="649" spans="6:8" x14ac:dyDescent="0.15">
      <c r="F649" s="26">
        <v>43492.875011574077</v>
      </c>
      <c r="G649" s="94">
        <v>6.6</v>
      </c>
      <c r="H649" s="95">
        <v>92</v>
      </c>
    </row>
    <row r="650" spans="6:8" x14ac:dyDescent="0.15">
      <c r="F650" s="26">
        <v>43492.9166666651</v>
      </c>
      <c r="G650" s="94">
        <v>4.9000000000000004</v>
      </c>
      <c r="H650" s="95">
        <v>102</v>
      </c>
    </row>
    <row r="651" spans="6:8" x14ac:dyDescent="0.15">
      <c r="F651" s="26">
        <v>43492.958333331764</v>
      </c>
      <c r="G651" s="94">
        <v>4.4000000000000004</v>
      </c>
      <c r="H651" s="95">
        <v>102</v>
      </c>
    </row>
    <row r="652" spans="6:8" x14ac:dyDescent="0.15">
      <c r="F652" s="26">
        <v>43493.000011574077</v>
      </c>
      <c r="G652" s="94">
        <v>3.9</v>
      </c>
      <c r="H652" s="95">
        <v>102</v>
      </c>
    </row>
    <row r="653" spans="6:8" x14ac:dyDescent="0.15">
      <c r="F653" s="26">
        <v>43493.041666665093</v>
      </c>
      <c r="G653" s="94">
        <v>4.3</v>
      </c>
      <c r="H653" s="95">
        <v>92</v>
      </c>
    </row>
    <row r="654" spans="6:8" x14ac:dyDescent="0.15">
      <c r="F654" s="26">
        <v>43493.083333331757</v>
      </c>
      <c r="G654" s="94">
        <v>4.7</v>
      </c>
      <c r="H654" s="95">
        <v>102</v>
      </c>
    </row>
    <row r="655" spans="6:8" x14ac:dyDescent="0.15">
      <c r="F655" s="26">
        <v>43493.125011574077</v>
      </c>
      <c r="G655" s="94">
        <v>4.3</v>
      </c>
      <c r="H655" s="95">
        <v>102</v>
      </c>
    </row>
    <row r="656" spans="6:8" x14ac:dyDescent="0.15">
      <c r="F656" s="26">
        <v>43493.166666665085</v>
      </c>
      <c r="G656" s="94">
        <v>5</v>
      </c>
      <c r="H656" s="95">
        <v>92</v>
      </c>
    </row>
    <row r="657" spans="6:8" x14ac:dyDescent="0.15">
      <c r="F657" s="26">
        <v>43493.20833333175</v>
      </c>
      <c r="G657" s="94">
        <v>5.3</v>
      </c>
      <c r="H657" s="95">
        <v>83</v>
      </c>
    </row>
    <row r="658" spans="6:8" x14ac:dyDescent="0.15">
      <c r="F658" s="26">
        <v>43493.250011574077</v>
      </c>
      <c r="G658" s="94">
        <v>5.7</v>
      </c>
      <c r="H658" s="95">
        <v>93</v>
      </c>
    </row>
    <row r="659" spans="6:8" x14ac:dyDescent="0.15">
      <c r="F659" s="26">
        <v>43493.291666665078</v>
      </c>
      <c r="G659" s="94">
        <v>5.6</v>
      </c>
      <c r="H659" s="95">
        <v>92</v>
      </c>
    </row>
    <row r="660" spans="6:8" x14ac:dyDescent="0.15">
      <c r="F660" s="26">
        <v>43493.333333331742</v>
      </c>
      <c r="G660" s="94">
        <v>5.4</v>
      </c>
      <c r="H660" s="95">
        <v>102</v>
      </c>
    </row>
    <row r="661" spans="6:8" x14ac:dyDescent="0.15">
      <c r="F661" s="26">
        <v>43493.375011574077</v>
      </c>
      <c r="G661" s="94">
        <v>5.7</v>
      </c>
      <c r="H661" s="95">
        <v>90</v>
      </c>
    </row>
    <row r="662" spans="6:8" x14ac:dyDescent="0.15">
      <c r="F662" s="26">
        <v>43493.416666665071</v>
      </c>
      <c r="G662" s="94">
        <v>6.4</v>
      </c>
      <c r="H662" s="95">
        <v>102</v>
      </c>
    </row>
    <row r="663" spans="6:8" x14ac:dyDescent="0.15">
      <c r="F663" s="26">
        <v>43493.458333331735</v>
      </c>
      <c r="G663" s="94">
        <v>7.2</v>
      </c>
      <c r="H663" s="95">
        <v>80</v>
      </c>
    </row>
    <row r="664" spans="6:8" x14ac:dyDescent="0.15">
      <c r="F664" s="26">
        <v>43493.500011574077</v>
      </c>
      <c r="G664" s="94">
        <v>7.1</v>
      </c>
      <c r="H664" s="95">
        <v>92</v>
      </c>
    </row>
    <row r="665" spans="6:8" x14ac:dyDescent="0.15">
      <c r="F665" s="26">
        <v>43493.541666665064</v>
      </c>
      <c r="G665" s="94">
        <v>7.4</v>
      </c>
      <c r="H665" s="95">
        <v>100</v>
      </c>
    </row>
    <row r="666" spans="6:8" x14ac:dyDescent="0.15">
      <c r="F666" s="26">
        <v>43493.583333331728</v>
      </c>
      <c r="G666" s="94">
        <v>7.5</v>
      </c>
      <c r="H666" s="95">
        <v>77</v>
      </c>
    </row>
    <row r="667" spans="6:8" x14ac:dyDescent="0.15">
      <c r="F667" s="26">
        <v>43493.625011574077</v>
      </c>
      <c r="G667" s="94">
        <v>7.3</v>
      </c>
      <c r="H667" s="95">
        <v>90</v>
      </c>
    </row>
    <row r="668" spans="6:8" x14ac:dyDescent="0.15">
      <c r="F668" s="26">
        <v>43493.666666665056</v>
      </c>
      <c r="G668" s="94">
        <v>7.8</v>
      </c>
      <c r="H668" s="95">
        <v>81</v>
      </c>
    </row>
    <row r="669" spans="6:8" x14ac:dyDescent="0.15">
      <c r="F669" s="26">
        <v>43493.70833333172</v>
      </c>
      <c r="G669" s="94">
        <v>7.3</v>
      </c>
      <c r="H669" s="95">
        <v>81</v>
      </c>
    </row>
    <row r="670" spans="6:8" x14ac:dyDescent="0.15">
      <c r="F670" s="26">
        <v>43493.750011574077</v>
      </c>
      <c r="G670" s="94">
        <v>9.4</v>
      </c>
      <c r="H670" s="95">
        <v>81</v>
      </c>
    </row>
    <row r="671" spans="6:8" x14ac:dyDescent="0.15">
      <c r="F671" s="26">
        <v>43493.791666665049</v>
      </c>
      <c r="G671" s="94">
        <v>8.1</v>
      </c>
      <c r="H671" s="95">
        <v>82</v>
      </c>
    </row>
    <row r="672" spans="6:8" x14ac:dyDescent="0.15">
      <c r="F672" s="26">
        <v>43493.833333331713</v>
      </c>
      <c r="G672" s="94">
        <v>4.9000000000000004</v>
      </c>
      <c r="H672" s="95">
        <v>81</v>
      </c>
    </row>
    <row r="673" spans="6:8" x14ac:dyDescent="0.15">
      <c r="F673" s="26">
        <v>43493.875011574077</v>
      </c>
      <c r="G673" s="94">
        <v>6.2</v>
      </c>
      <c r="H673" s="95">
        <v>80</v>
      </c>
    </row>
    <row r="674" spans="6:8" x14ac:dyDescent="0.15">
      <c r="F674" s="26">
        <v>43493.916666665042</v>
      </c>
      <c r="G674" s="94">
        <v>4.8</v>
      </c>
      <c r="H674" s="95">
        <v>81</v>
      </c>
    </row>
    <row r="675" spans="6:8" x14ac:dyDescent="0.15">
      <c r="F675" s="26">
        <v>43493.958333331706</v>
      </c>
      <c r="G675" s="94">
        <v>5</v>
      </c>
      <c r="H675" s="95">
        <v>71</v>
      </c>
    </row>
    <row r="676" spans="6:8" x14ac:dyDescent="0.15">
      <c r="F676" s="26">
        <v>43494.000011574077</v>
      </c>
      <c r="G676" s="94">
        <v>5.3</v>
      </c>
      <c r="H676" s="95">
        <v>81</v>
      </c>
    </row>
    <row r="677" spans="6:8" x14ac:dyDescent="0.15">
      <c r="F677" s="26">
        <v>43494.041666665034</v>
      </c>
      <c r="G677" s="94">
        <v>6.3</v>
      </c>
      <c r="H677" s="95">
        <v>90</v>
      </c>
    </row>
    <row r="678" spans="6:8" x14ac:dyDescent="0.15">
      <c r="F678" s="26">
        <v>43494.083333331699</v>
      </c>
      <c r="G678" s="94">
        <v>5.5</v>
      </c>
      <c r="H678" s="95">
        <v>92</v>
      </c>
    </row>
    <row r="679" spans="6:8" x14ac:dyDescent="0.15">
      <c r="F679" s="26">
        <v>43494.125011574077</v>
      </c>
      <c r="G679" s="94">
        <v>5.2</v>
      </c>
      <c r="H679" s="95">
        <v>91</v>
      </c>
    </row>
    <row r="680" spans="6:8" x14ac:dyDescent="0.15">
      <c r="F680" s="26">
        <v>43494.166666665027</v>
      </c>
      <c r="G680" s="94">
        <v>5.7</v>
      </c>
      <c r="H680" s="95">
        <v>92</v>
      </c>
    </row>
    <row r="681" spans="6:8" x14ac:dyDescent="0.15">
      <c r="F681" s="26">
        <v>43494.208333331691</v>
      </c>
      <c r="G681" s="94">
        <v>5.8</v>
      </c>
      <c r="H681" s="95">
        <v>91</v>
      </c>
    </row>
    <row r="682" spans="6:8" x14ac:dyDescent="0.15">
      <c r="F682" s="26">
        <v>43494.250011574077</v>
      </c>
      <c r="G682" s="94">
        <v>5.4</v>
      </c>
      <c r="H682" s="95">
        <v>91</v>
      </c>
    </row>
    <row r="683" spans="6:8" x14ac:dyDescent="0.15">
      <c r="F683" s="26">
        <v>43494.29166666502</v>
      </c>
      <c r="G683" s="94">
        <v>5.4</v>
      </c>
      <c r="H683" s="95">
        <v>91</v>
      </c>
    </row>
    <row r="684" spans="6:8" x14ac:dyDescent="0.15">
      <c r="F684" s="26">
        <v>43494.333333331684</v>
      </c>
      <c r="G684" s="94">
        <v>5.0999999999999996</v>
      </c>
      <c r="H684" s="95">
        <v>91</v>
      </c>
    </row>
    <row r="685" spans="6:8" x14ac:dyDescent="0.15">
      <c r="F685" s="26">
        <v>43494.375011574077</v>
      </c>
      <c r="G685" s="94">
        <v>5.3</v>
      </c>
      <c r="H685" s="95">
        <v>90</v>
      </c>
    </row>
    <row r="686" spans="6:8" x14ac:dyDescent="0.15">
      <c r="F686" s="26">
        <v>43494.416666665013</v>
      </c>
      <c r="G686" s="94">
        <v>5.8</v>
      </c>
      <c r="H686" s="95">
        <v>79</v>
      </c>
    </row>
    <row r="687" spans="6:8" x14ac:dyDescent="0.15">
      <c r="F687" s="26">
        <v>43494.458333331677</v>
      </c>
      <c r="G687" s="94">
        <v>6</v>
      </c>
      <c r="H687" s="95">
        <v>89</v>
      </c>
    </row>
    <row r="688" spans="6:8" x14ac:dyDescent="0.15">
      <c r="F688" s="26">
        <v>43494.500011574077</v>
      </c>
      <c r="G688" s="94">
        <v>6.6</v>
      </c>
      <c r="H688" s="95">
        <v>78</v>
      </c>
    </row>
    <row r="689" spans="6:8" x14ac:dyDescent="0.15">
      <c r="F689" s="26">
        <v>43494.541666665005</v>
      </c>
      <c r="G689" s="94">
        <v>5.7</v>
      </c>
      <c r="H689" s="95">
        <v>83</v>
      </c>
    </row>
    <row r="690" spans="6:8" x14ac:dyDescent="0.15">
      <c r="F690" s="26">
        <v>43494.58333333167</v>
      </c>
      <c r="G690" s="94">
        <v>5.6</v>
      </c>
      <c r="H690" s="95">
        <v>81</v>
      </c>
    </row>
    <row r="691" spans="6:8" x14ac:dyDescent="0.15">
      <c r="F691" s="26">
        <v>43494.625011574077</v>
      </c>
      <c r="G691" s="94">
        <v>5.7</v>
      </c>
      <c r="H691" s="95">
        <v>91</v>
      </c>
    </row>
    <row r="692" spans="6:8" x14ac:dyDescent="0.15">
      <c r="F692" s="26">
        <v>43494.666666664998</v>
      </c>
      <c r="G692" s="94">
        <v>5.2</v>
      </c>
      <c r="H692" s="95">
        <v>90</v>
      </c>
    </row>
    <row r="693" spans="6:8" x14ac:dyDescent="0.15">
      <c r="F693" s="26">
        <v>43494.708333331662</v>
      </c>
      <c r="G693" s="94">
        <v>4.0999999999999996</v>
      </c>
      <c r="H693" s="95">
        <v>92</v>
      </c>
    </row>
    <row r="694" spans="6:8" x14ac:dyDescent="0.15">
      <c r="F694" s="26">
        <v>43494.750011574077</v>
      </c>
      <c r="G694" s="94">
        <v>4.3</v>
      </c>
      <c r="H694" s="95">
        <v>102</v>
      </c>
    </row>
    <row r="695" spans="6:8" x14ac:dyDescent="0.15">
      <c r="F695" s="26">
        <v>43494.791666664991</v>
      </c>
      <c r="G695" s="94">
        <v>4.5</v>
      </c>
      <c r="H695" s="95">
        <v>100</v>
      </c>
    </row>
    <row r="696" spans="6:8" x14ac:dyDescent="0.15">
      <c r="F696" s="26">
        <v>43494.833333331655</v>
      </c>
      <c r="G696" s="94">
        <v>4.5999999999999996</v>
      </c>
      <c r="H696" s="95">
        <v>101</v>
      </c>
    </row>
    <row r="697" spans="6:8" x14ac:dyDescent="0.15">
      <c r="F697" s="26">
        <v>43494.875011574077</v>
      </c>
      <c r="G697" s="94">
        <v>4.8</v>
      </c>
      <c r="H697" s="95">
        <v>101</v>
      </c>
    </row>
    <row r="698" spans="6:8" x14ac:dyDescent="0.15">
      <c r="F698" s="26">
        <v>43494.916666664983</v>
      </c>
      <c r="G698" s="94">
        <v>4.7</v>
      </c>
      <c r="H698" s="95">
        <v>91</v>
      </c>
    </row>
    <row r="699" spans="6:8" x14ac:dyDescent="0.15">
      <c r="F699" s="26">
        <v>43494.958333331648</v>
      </c>
      <c r="G699" s="94">
        <v>4.5999999999999996</v>
      </c>
      <c r="H699" s="95">
        <v>90</v>
      </c>
    </row>
    <row r="700" spans="6:8" x14ac:dyDescent="0.15">
      <c r="F700" s="26">
        <v>43495.000011574077</v>
      </c>
      <c r="G700" s="94">
        <v>4.3</v>
      </c>
      <c r="H700" s="95">
        <v>90</v>
      </c>
    </row>
    <row r="701" spans="6:8" x14ac:dyDescent="0.15">
      <c r="F701" s="26">
        <v>43495.041666664976</v>
      </c>
      <c r="G701" s="94">
        <v>4.0999999999999996</v>
      </c>
      <c r="H701" s="95">
        <v>90</v>
      </c>
    </row>
    <row r="702" spans="6:8" x14ac:dyDescent="0.15">
      <c r="F702" s="26">
        <v>43495.08333333164</v>
      </c>
      <c r="G702" s="94">
        <v>4</v>
      </c>
      <c r="H702" s="95">
        <v>99</v>
      </c>
    </row>
    <row r="703" spans="6:8" x14ac:dyDescent="0.15">
      <c r="F703" s="26">
        <v>43495.125011574077</v>
      </c>
      <c r="G703" s="94">
        <v>4.0999999999999996</v>
      </c>
      <c r="H703" s="95">
        <v>89</v>
      </c>
    </row>
    <row r="704" spans="6:8" x14ac:dyDescent="0.15">
      <c r="F704" s="26">
        <v>43495.166666664969</v>
      </c>
      <c r="G704" s="94">
        <v>4.2</v>
      </c>
      <c r="H704" s="95">
        <v>101</v>
      </c>
    </row>
    <row r="705" spans="6:8" x14ac:dyDescent="0.15">
      <c r="F705" s="26">
        <v>43495.208333331633</v>
      </c>
      <c r="G705" s="94">
        <v>4.3</v>
      </c>
      <c r="H705" s="95">
        <v>100</v>
      </c>
    </row>
    <row r="706" spans="6:8" x14ac:dyDescent="0.15">
      <c r="F706" s="26">
        <v>43495.250011574077</v>
      </c>
      <c r="G706" s="94">
        <v>4.7</v>
      </c>
      <c r="H706" s="95">
        <v>90</v>
      </c>
    </row>
    <row r="707" spans="6:8" x14ac:dyDescent="0.15">
      <c r="F707" s="26">
        <v>43495.291666664962</v>
      </c>
      <c r="G707" s="94">
        <v>4.7</v>
      </c>
      <c r="H707" s="95">
        <v>89</v>
      </c>
    </row>
    <row r="708" spans="6:8" x14ac:dyDescent="0.15">
      <c r="F708" s="26">
        <v>43495.333333331626</v>
      </c>
      <c r="G708" s="94">
        <v>5.5</v>
      </c>
      <c r="H708" s="95">
        <v>89</v>
      </c>
    </row>
    <row r="709" spans="6:8" x14ac:dyDescent="0.15">
      <c r="F709" s="26">
        <v>43495.375011574077</v>
      </c>
      <c r="G709" s="94">
        <v>5.2</v>
      </c>
      <c r="H709" s="95">
        <v>100</v>
      </c>
    </row>
    <row r="710" spans="6:8" x14ac:dyDescent="0.15">
      <c r="F710" s="26">
        <v>43495.416666664954</v>
      </c>
      <c r="G710" s="94">
        <v>5.6</v>
      </c>
      <c r="H710" s="95">
        <v>90</v>
      </c>
    </row>
    <row r="711" spans="6:8" x14ac:dyDescent="0.15">
      <c r="F711" s="26">
        <v>43495.458333331619</v>
      </c>
      <c r="G711" s="94">
        <v>5.7</v>
      </c>
      <c r="H711" s="95">
        <v>100</v>
      </c>
    </row>
    <row r="712" spans="6:8" x14ac:dyDescent="0.15">
      <c r="F712" s="26">
        <v>43495.500011574077</v>
      </c>
      <c r="G712" s="94">
        <v>5.8</v>
      </c>
      <c r="H712" s="95">
        <v>90</v>
      </c>
    </row>
    <row r="713" spans="6:8" x14ac:dyDescent="0.15">
      <c r="F713" s="26">
        <v>43495.541666664947</v>
      </c>
      <c r="G713" s="94">
        <v>6.1</v>
      </c>
      <c r="H713" s="95">
        <v>90</v>
      </c>
    </row>
    <row r="714" spans="6:8" x14ac:dyDescent="0.15">
      <c r="F714" s="26">
        <v>43495.583333331611</v>
      </c>
      <c r="G714" s="94">
        <v>5.8</v>
      </c>
      <c r="H714" s="95">
        <v>91</v>
      </c>
    </row>
    <row r="715" spans="6:8" x14ac:dyDescent="0.15">
      <c r="F715" s="26">
        <v>43495.625011574077</v>
      </c>
      <c r="G715" s="94">
        <v>5.3</v>
      </c>
      <c r="H715" s="95">
        <v>90</v>
      </c>
    </row>
    <row r="716" spans="6:8" x14ac:dyDescent="0.15">
      <c r="F716" s="26">
        <v>43495.66666666494</v>
      </c>
      <c r="G716" s="94">
        <v>4.4000000000000004</v>
      </c>
      <c r="H716" s="95">
        <v>91</v>
      </c>
    </row>
    <row r="717" spans="6:8" x14ac:dyDescent="0.15">
      <c r="F717" s="26">
        <v>43495.708333331604</v>
      </c>
      <c r="G717" s="94">
        <v>5.8</v>
      </c>
      <c r="H717" s="95">
        <v>91</v>
      </c>
    </row>
    <row r="718" spans="6:8" x14ac:dyDescent="0.15">
      <c r="F718" s="26">
        <v>43495.750011574077</v>
      </c>
      <c r="G718" s="94">
        <v>5</v>
      </c>
      <c r="H718" s="95">
        <v>90</v>
      </c>
    </row>
    <row r="719" spans="6:8" x14ac:dyDescent="0.15">
      <c r="F719" s="26">
        <v>43495.791666664933</v>
      </c>
      <c r="G719" s="94">
        <v>4.2</v>
      </c>
      <c r="H719" s="95">
        <v>91</v>
      </c>
    </row>
    <row r="720" spans="6:8" x14ac:dyDescent="0.15">
      <c r="F720" s="26">
        <v>43495.833333331597</v>
      </c>
      <c r="G720" s="94">
        <v>4.7</v>
      </c>
      <c r="H720" s="95">
        <v>90</v>
      </c>
    </row>
    <row r="721" spans="6:8" x14ac:dyDescent="0.15">
      <c r="F721" s="26">
        <v>43495.875011574077</v>
      </c>
      <c r="G721" s="94">
        <v>4.8</v>
      </c>
      <c r="H721" s="95">
        <v>90</v>
      </c>
    </row>
    <row r="722" spans="6:8" x14ac:dyDescent="0.15">
      <c r="F722" s="26">
        <v>43495.916666664925</v>
      </c>
      <c r="G722" s="94">
        <v>5.5</v>
      </c>
      <c r="H722" s="95">
        <v>131</v>
      </c>
    </row>
    <row r="723" spans="6:8" x14ac:dyDescent="0.15">
      <c r="F723" s="26">
        <v>43495.95833333159</v>
      </c>
      <c r="G723" s="94">
        <v>5.2</v>
      </c>
      <c r="H723" s="95">
        <v>138</v>
      </c>
    </row>
    <row r="724" spans="6:8" x14ac:dyDescent="0.15">
      <c r="F724" s="26">
        <v>43496.000011574077</v>
      </c>
      <c r="G724" s="94">
        <v>5.8</v>
      </c>
      <c r="H724" s="95">
        <v>152</v>
      </c>
    </row>
    <row r="725" spans="6:8" x14ac:dyDescent="0.15">
      <c r="F725" s="26">
        <v>43496.041666664918</v>
      </c>
      <c r="G725" s="94">
        <v>6.1</v>
      </c>
      <c r="H725" s="95">
        <v>138</v>
      </c>
    </row>
    <row r="726" spans="6:8" x14ac:dyDescent="0.15">
      <c r="F726" s="26">
        <v>43496.083333331582</v>
      </c>
      <c r="G726" s="94">
        <v>6.1</v>
      </c>
      <c r="H726" s="95">
        <v>130</v>
      </c>
    </row>
    <row r="727" spans="6:8" x14ac:dyDescent="0.15">
      <c r="F727" s="26">
        <v>43496.125011574077</v>
      </c>
      <c r="G727" s="94">
        <v>6.1</v>
      </c>
      <c r="H727" s="95">
        <v>92</v>
      </c>
    </row>
    <row r="728" spans="6:8" x14ac:dyDescent="0.15">
      <c r="F728" s="26">
        <v>43496.166666664911</v>
      </c>
      <c r="G728" s="94">
        <v>6.4</v>
      </c>
      <c r="H728" s="95">
        <v>180</v>
      </c>
    </row>
    <row r="729" spans="6:8" x14ac:dyDescent="0.15">
      <c r="F729" s="26">
        <v>43496.208333331575</v>
      </c>
      <c r="G729" s="94">
        <v>7.2</v>
      </c>
      <c r="H729" s="95">
        <v>94</v>
      </c>
    </row>
    <row r="730" spans="6:8" x14ac:dyDescent="0.15">
      <c r="F730" s="26">
        <v>43496.250011574077</v>
      </c>
      <c r="G730" s="94">
        <v>6.7</v>
      </c>
      <c r="H730" s="95">
        <v>359</v>
      </c>
    </row>
    <row r="731" spans="6:8" x14ac:dyDescent="0.15">
      <c r="F731" s="26">
        <v>43496.291666664903</v>
      </c>
      <c r="G731" s="94">
        <v>5.9</v>
      </c>
      <c r="H731" s="95">
        <v>357</v>
      </c>
    </row>
    <row r="732" spans="6:8" x14ac:dyDescent="0.15">
      <c r="F732" s="26">
        <v>43496.333333331568</v>
      </c>
      <c r="G732" s="94">
        <v>5.5</v>
      </c>
      <c r="H732" s="95">
        <v>181</v>
      </c>
    </row>
    <row r="733" spans="6:8" x14ac:dyDescent="0.15">
      <c r="F733" s="26">
        <v>43496.375011574077</v>
      </c>
      <c r="G733" s="94">
        <v>5.8</v>
      </c>
      <c r="H733" s="95">
        <v>200</v>
      </c>
    </row>
    <row r="734" spans="6:8" x14ac:dyDescent="0.15">
      <c r="F734" s="26">
        <v>43496.416666664896</v>
      </c>
      <c r="G734" s="94">
        <v>5.2</v>
      </c>
      <c r="H734" s="95">
        <v>257</v>
      </c>
    </row>
    <row r="735" spans="6:8" x14ac:dyDescent="0.15">
      <c r="F735" s="26">
        <v>43496.45833333156</v>
      </c>
      <c r="G735" s="94">
        <v>4.4000000000000004</v>
      </c>
      <c r="H735" s="95">
        <v>240</v>
      </c>
    </row>
    <row r="736" spans="6:8" x14ac:dyDescent="0.15">
      <c r="F736" s="26">
        <v>43496.500011574077</v>
      </c>
      <c r="G736" s="94">
        <v>5.0999999999999996</v>
      </c>
      <c r="H736" s="95">
        <v>258</v>
      </c>
    </row>
    <row r="737" spans="6:8" x14ac:dyDescent="0.15">
      <c r="F737" s="26">
        <v>43496.541666664889</v>
      </c>
      <c r="G737" s="94">
        <v>4.5</v>
      </c>
      <c r="H737" s="95">
        <v>257</v>
      </c>
    </row>
    <row r="738" spans="6:8" x14ac:dyDescent="0.15">
      <c r="F738" s="26">
        <v>43496.583333331553</v>
      </c>
      <c r="G738" s="94">
        <v>4.4000000000000004</v>
      </c>
      <c r="H738" s="95">
        <v>258</v>
      </c>
    </row>
    <row r="739" spans="6:8" x14ac:dyDescent="0.15">
      <c r="F739" s="26">
        <v>43496.625011574077</v>
      </c>
      <c r="G739" s="94">
        <v>3.6</v>
      </c>
      <c r="H739" s="95">
        <v>248</v>
      </c>
    </row>
    <row r="740" spans="6:8" x14ac:dyDescent="0.15">
      <c r="F740" s="26">
        <v>43496.666666664882</v>
      </c>
      <c r="G740" s="94">
        <v>3</v>
      </c>
      <c r="H740" s="95">
        <v>247</v>
      </c>
    </row>
    <row r="741" spans="6:8" x14ac:dyDescent="0.15">
      <c r="F741" s="26">
        <v>43496.708333331546</v>
      </c>
      <c r="G741" s="94">
        <v>3.9</v>
      </c>
      <c r="H741" s="95">
        <v>257</v>
      </c>
    </row>
    <row r="742" spans="6:8" x14ac:dyDescent="0.15">
      <c r="F742" s="26">
        <v>43496.750011574077</v>
      </c>
      <c r="G742" s="94">
        <v>3.1</v>
      </c>
      <c r="H742" s="95">
        <v>249</v>
      </c>
    </row>
    <row r="743" spans="6:8" x14ac:dyDescent="0.15">
      <c r="F743" s="26">
        <v>43496.791666664874</v>
      </c>
      <c r="G743" s="94">
        <v>2.4</v>
      </c>
      <c r="H743" s="95">
        <v>240</v>
      </c>
    </row>
    <row r="744" spans="6:8" x14ac:dyDescent="0.15">
      <c r="F744" s="26">
        <v>43496.833333331539</v>
      </c>
      <c r="G744" s="94">
        <v>1.8</v>
      </c>
      <c r="H744" s="95">
        <v>240</v>
      </c>
    </row>
    <row r="745" spans="6:8" x14ac:dyDescent="0.15">
      <c r="F745" s="26">
        <v>43496.875011574077</v>
      </c>
      <c r="G745" s="94">
        <v>2.6</v>
      </c>
      <c r="H745" s="95">
        <v>229</v>
      </c>
    </row>
    <row r="746" spans="6:8" x14ac:dyDescent="0.15">
      <c r="F746" s="26">
        <v>43496.916666664867</v>
      </c>
      <c r="G746" s="94">
        <v>2.7</v>
      </c>
      <c r="H746" s="95">
        <v>219</v>
      </c>
    </row>
    <row r="747" spans="6:8" x14ac:dyDescent="0.15">
      <c r="F747" s="26">
        <v>43496.958333331531</v>
      </c>
      <c r="G747" s="94">
        <v>2.7</v>
      </c>
      <c r="H747" s="95">
        <v>219</v>
      </c>
    </row>
    <row r="748" spans="6:8" x14ac:dyDescent="0.15">
      <c r="F748" s="26">
        <v>43497.000011574077</v>
      </c>
      <c r="G748" s="94">
        <v>2.4</v>
      </c>
      <c r="H748" s="95">
        <v>220</v>
      </c>
    </row>
    <row r="749" spans="6:8" x14ac:dyDescent="0.15">
      <c r="F749" s="26">
        <v>43497.04166666486</v>
      </c>
      <c r="G749" s="94">
        <v>2.4</v>
      </c>
      <c r="H749" s="95">
        <v>231</v>
      </c>
    </row>
    <row r="750" spans="6:8" x14ac:dyDescent="0.15">
      <c r="F750" s="26">
        <v>43497.083333331524</v>
      </c>
      <c r="G750" s="94">
        <v>2.4</v>
      </c>
      <c r="H750" s="95">
        <v>231</v>
      </c>
    </row>
    <row r="751" spans="6:8" x14ac:dyDescent="0.15">
      <c r="F751" s="26">
        <v>43497.125011574077</v>
      </c>
      <c r="G751" s="94">
        <v>2.2999999999999998</v>
      </c>
      <c r="H751" s="95">
        <v>231</v>
      </c>
    </row>
    <row r="752" spans="6:8" x14ac:dyDescent="0.15">
      <c r="F752" s="26">
        <v>43497.166666664853</v>
      </c>
      <c r="G752" s="94">
        <v>2.4</v>
      </c>
      <c r="H752" s="95">
        <v>241</v>
      </c>
    </row>
    <row r="753" spans="6:8" x14ac:dyDescent="0.15">
      <c r="F753" s="26">
        <v>43497.208333331517</v>
      </c>
      <c r="G753" s="94">
        <v>3</v>
      </c>
      <c r="H753" s="95">
        <v>241</v>
      </c>
    </row>
    <row r="754" spans="6:8" x14ac:dyDescent="0.15">
      <c r="F754" s="26">
        <v>43497.250011574077</v>
      </c>
      <c r="G754" s="94">
        <v>2.7</v>
      </c>
      <c r="H754" s="95">
        <v>240</v>
      </c>
    </row>
    <row r="755" spans="6:8" x14ac:dyDescent="0.15">
      <c r="F755" s="26">
        <v>43497.291666664845</v>
      </c>
      <c r="G755" s="94">
        <v>2.7</v>
      </c>
      <c r="H755" s="95">
        <v>264</v>
      </c>
    </row>
    <row r="756" spans="6:8" x14ac:dyDescent="0.15">
      <c r="F756" s="26">
        <v>43497.333333331509</v>
      </c>
      <c r="G756" s="94">
        <v>2.8</v>
      </c>
      <c r="H756" s="95">
        <v>241</v>
      </c>
    </row>
    <row r="757" spans="6:8" x14ac:dyDescent="0.15">
      <c r="F757" s="26">
        <v>43497.375011574077</v>
      </c>
      <c r="G757" s="94">
        <v>2.5</v>
      </c>
      <c r="H757" s="95">
        <v>251</v>
      </c>
    </row>
    <row r="758" spans="6:8" x14ac:dyDescent="0.15">
      <c r="F758" s="26">
        <v>43497.416666664838</v>
      </c>
      <c r="G758" s="94">
        <v>3.1</v>
      </c>
      <c r="H758" s="95">
        <v>260</v>
      </c>
    </row>
    <row r="759" spans="6:8" x14ac:dyDescent="0.15">
      <c r="F759" s="26">
        <v>43497.458333331502</v>
      </c>
      <c r="G759" s="94">
        <v>3.6</v>
      </c>
      <c r="H759" s="95">
        <v>269</v>
      </c>
    </row>
    <row r="760" spans="6:8" x14ac:dyDescent="0.15">
      <c r="F760" s="26">
        <v>43497.500011574077</v>
      </c>
      <c r="G760" s="94">
        <v>3</v>
      </c>
      <c r="H760" s="95">
        <v>269</v>
      </c>
    </row>
    <row r="761" spans="6:8" x14ac:dyDescent="0.15">
      <c r="F761" s="26">
        <v>43497.541666664831</v>
      </c>
      <c r="G761" s="94">
        <v>3.5</v>
      </c>
      <c r="H761" s="95">
        <v>269</v>
      </c>
    </row>
    <row r="762" spans="6:8" x14ac:dyDescent="0.15">
      <c r="F762" s="26">
        <v>43497.583333331495</v>
      </c>
      <c r="G762" s="94">
        <v>4.2</v>
      </c>
      <c r="H762" s="95">
        <v>257</v>
      </c>
    </row>
    <row r="763" spans="6:8" x14ac:dyDescent="0.15">
      <c r="F763" s="26">
        <v>43497.625011574077</v>
      </c>
      <c r="G763" s="94">
        <v>4</v>
      </c>
      <c r="H763" s="95">
        <v>258</v>
      </c>
    </row>
    <row r="764" spans="6:8" x14ac:dyDescent="0.15">
      <c r="F764" s="26">
        <v>43497.666666664823</v>
      </c>
      <c r="G764" s="94">
        <v>3.1</v>
      </c>
      <c r="H764" s="95">
        <v>257</v>
      </c>
    </row>
    <row r="765" spans="6:8" x14ac:dyDescent="0.15">
      <c r="F765" s="26">
        <v>43497.708333331488</v>
      </c>
      <c r="G765" s="94">
        <v>2.6</v>
      </c>
      <c r="H765" s="95">
        <v>248</v>
      </c>
    </row>
    <row r="766" spans="6:8" x14ac:dyDescent="0.15">
      <c r="F766" s="26">
        <v>43497.750011574077</v>
      </c>
      <c r="G766" s="94">
        <v>2.4</v>
      </c>
      <c r="H766" s="95">
        <v>257</v>
      </c>
    </row>
    <row r="767" spans="6:8" x14ac:dyDescent="0.15">
      <c r="F767" s="26">
        <v>43497.791666664816</v>
      </c>
      <c r="G767" s="94">
        <v>2.1</v>
      </c>
      <c r="H767" s="95">
        <v>249</v>
      </c>
    </row>
    <row r="768" spans="6:8" x14ac:dyDescent="0.15">
      <c r="F768" s="26">
        <v>43497.83333333148</v>
      </c>
      <c r="G768" s="94">
        <v>1.8</v>
      </c>
      <c r="H768" s="95">
        <v>259</v>
      </c>
    </row>
    <row r="769" spans="6:8" x14ac:dyDescent="0.15">
      <c r="F769" s="26">
        <v>43497.875011574077</v>
      </c>
      <c r="G769" s="94">
        <v>1.7</v>
      </c>
      <c r="H769" s="95">
        <v>269</v>
      </c>
    </row>
    <row r="770" spans="6:8" x14ac:dyDescent="0.15">
      <c r="F770" s="26">
        <v>43497.916666664809</v>
      </c>
      <c r="G770" s="94">
        <v>1.3</v>
      </c>
      <c r="H770" s="95">
        <v>269</v>
      </c>
    </row>
    <row r="771" spans="6:8" x14ac:dyDescent="0.15">
      <c r="F771" s="26">
        <v>43497.958333331473</v>
      </c>
      <c r="G771" s="94">
        <v>1</v>
      </c>
      <c r="H771" s="95">
        <v>269</v>
      </c>
    </row>
    <row r="772" spans="6:8" x14ac:dyDescent="0.15">
      <c r="F772" s="26">
        <v>43498.000011574077</v>
      </c>
      <c r="G772" s="94">
        <v>0.8</v>
      </c>
      <c r="H772" s="95">
        <v>288</v>
      </c>
    </row>
    <row r="773" spans="6:8" x14ac:dyDescent="0.15">
      <c r="F773" s="26">
        <v>43498.041666664802</v>
      </c>
      <c r="G773" s="94">
        <v>0.8</v>
      </c>
      <c r="H773" s="95">
        <v>299</v>
      </c>
    </row>
    <row r="774" spans="6:8" x14ac:dyDescent="0.15">
      <c r="F774" s="26">
        <v>43498.083333331466</v>
      </c>
      <c r="G774" s="94">
        <v>0.4</v>
      </c>
      <c r="H774" s="95">
        <v>319</v>
      </c>
    </row>
    <row r="775" spans="6:8" x14ac:dyDescent="0.15">
      <c r="F775" s="26">
        <v>43498.125011574077</v>
      </c>
      <c r="G775" s="94">
        <v>0.4</v>
      </c>
      <c r="H775" s="95">
        <v>319</v>
      </c>
    </row>
    <row r="776" spans="6:8" x14ac:dyDescent="0.15">
      <c r="F776" s="26">
        <v>43498.166666664794</v>
      </c>
      <c r="G776" s="94">
        <v>0.6</v>
      </c>
      <c r="H776" s="95">
        <v>318</v>
      </c>
    </row>
    <row r="777" spans="6:8" x14ac:dyDescent="0.15">
      <c r="F777" s="26">
        <v>43498.208333331459</v>
      </c>
      <c r="G777" s="94">
        <v>0</v>
      </c>
      <c r="H777" s="95">
        <v>320</v>
      </c>
    </row>
    <row r="778" spans="6:8" x14ac:dyDescent="0.15">
      <c r="F778" s="26">
        <v>43498.250011574077</v>
      </c>
      <c r="G778" s="94">
        <v>0.1</v>
      </c>
      <c r="H778" s="95">
        <v>310</v>
      </c>
    </row>
    <row r="779" spans="6:8" x14ac:dyDescent="0.15">
      <c r="F779" s="26">
        <v>43498.291666664787</v>
      </c>
      <c r="G779" s="94">
        <v>0.6</v>
      </c>
      <c r="H779" s="95">
        <v>299</v>
      </c>
    </row>
    <row r="780" spans="6:8" x14ac:dyDescent="0.15">
      <c r="F780" s="26">
        <v>43498.333333331451</v>
      </c>
      <c r="G780" s="94">
        <v>0.4</v>
      </c>
      <c r="H780" s="95">
        <v>299</v>
      </c>
    </row>
    <row r="781" spans="6:8" x14ac:dyDescent="0.15">
      <c r="F781" s="26">
        <v>43498.375011574077</v>
      </c>
      <c r="G781" s="94">
        <v>2.1</v>
      </c>
      <c r="H781" s="95">
        <v>298</v>
      </c>
    </row>
    <row r="782" spans="6:8" x14ac:dyDescent="0.15">
      <c r="F782" s="26">
        <v>43498.41666666478</v>
      </c>
      <c r="G782" s="94">
        <v>0.9</v>
      </c>
      <c r="H782" s="95">
        <v>308</v>
      </c>
    </row>
    <row r="783" spans="6:8" x14ac:dyDescent="0.15">
      <c r="F783" s="26">
        <v>43498.458333331444</v>
      </c>
      <c r="G783" s="94">
        <v>2.2999999999999998</v>
      </c>
      <c r="H783" s="95">
        <v>296</v>
      </c>
    </row>
    <row r="784" spans="6:8" x14ac:dyDescent="0.15">
      <c r="F784" s="26">
        <v>43498.500011574077</v>
      </c>
      <c r="G784" s="94">
        <v>3.3</v>
      </c>
      <c r="H784" s="95">
        <v>290</v>
      </c>
    </row>
    <row r="785" spans="6:8" x14ac:dyDescent="0.15">
      <c r="F785" s="26">
        <v>43498.541666664772</v>
      </c>
      <c r="G785" s="94">
        <v>3.4</v>
      </c>
      <c r="H785" s="95">
        <v>290</v>
      </c>
    </row>
    <row r="786" spans="6:8" x14ac:dyDescent="0.15">
      <c r="F786" s="26">
        <v>43498.583333331437</v>
      </c>
      <c r="G786" s="94">
        <v>2.9</v>
      </c>
      <c r="H786" s="95">
        <v>260</v>
      </c>
    </row>
    <row r="787" spans="6:8" x14ac:dyDescent="0.15">
      <c r="F787" s="26">
        <v>43498.625011574077</v>
      </c>
      <c r="G787" s="94">
        <v>3.4</v>
      </c>
      <c r="H787" s="95">
        <v>270</v>
      </c>
    </row>
    <row r="788" spans="6:8" x14ac:dyDescent="0.15">
      <c r="F788" s="26">
        <v>43498.666666664765</v>
      </c>
      <c r="G788" s="94">
        <v>2.9</v>
      </c>
      <c r="H788" s="95">
        <v>275</v>
      </c>
    </row>
    <row r="789" spans="6:8" x14ac:dyDescent="0.15">
      <c r="F789" s="26">
        <v>43498.708333331429</v>
      </c>
      <c r="G789" s="94">
        <v>2.4</v>
      </c>
      <c r="H789" s="95">
        <v>278</v>
      </c>
    </row>
    <row r="790" spans="6:8" x14ac:dyDescent="0.15">
      <c r="F790" s="26">
        <v>43498.750011574077</v>
      </c>
      <c r="G790" s="94">
        <v>2.6</v>
      </c>
      <c r="H790" s="95">
        <v>269</v>
      </c>
    </row>
    <row r="791" spans="6:8" x14ac:dyDescent="0.15">
      <c r="F791" s="26">
        <v>43498.791666664758</v>
      </c>
      <c r="G791" s="94">
        <v>2.9</v>
      </c>
      <c r="H791" s="95">
        <v>269</v>
      </c>
    </row>
    <row r="792" spans="6:8" x14ac:dyDescent="0.15">
      <c r="F792" s="26">
        <v>43498.833333331422</v>
      </c>
      <c r="G792" s="94">
        <v>3.6</v>
      </c>
      <c r="H792" s="95">
        <v>257</v>
      </c>
    </row>
    <row r="793" spans="6:8" x14ac:dyDescent="0.15">
      <c r="F793" s="26">
        <v>43498.875011574077</v>
      </c>
      <c r="G793" s="94">
        <v>2.8</v>
      </c>
      <c r="H793" s="95">
        <v>256</v>
      </c>
    </row>
    <row r="794" spans="6:8" x14ac:dyDescent="0.15">
      <c r="F794" s="26">
        <v>43498.916666664751</v>
      </c>
      <c r="G794" s="94">
        <v>2.4</v>
      </c>
      <c r="H794" s="95">
        <v>256</v>
      </c>
    </row>
    <row r="795" spans="6:8" x14ac:dyDescent="0.15">
      <c r="F795" s="26">
        <v>43498.958333331415</v>
      </c>
      <c r="G795" s="94">
        <v>2.1</v>
      </c>
      <c r="H795" s="95">
        <v>259</v>
      </c>
    </row>
    <row r="796" spans="6:8" x14ac:dyDescent="0.15">
      <c r="F796" s="26">
        <v>43499.000011574077</v>
      </c>
      <c r="G796" s="94">
        <v>0.6</v>
      </c>
      <c r="H796" s="95">
        <v>272</v>
      </c>
    </row>
    <row r="797" spans="6:8" x14ac:dyDescent="0.15">
      <c r="F797" s="26">
        <v>43499.041666664743</v>
      </c>
      <c r="G797" s="94">
        <v>3</v>
      </c>
      <c r="H797" s="95">
        <v>270</v>
      </c>
    </row>
    <row r="798" spans="6:8" x14ac:dyDescent="0.15">
      <c r="F798" s="26">
        <v>43499.083333331408</v>
      </c>
      <c r="G798" s="94">
        <v>3.1</v>
      </c>
      <c r="H798" s="95">
        <v>278</v>
      </c>
    </row>
    <row r="799" spans="6:8" x14ac:dyDescent="0.15">
      <c r="F799" s="26">
        <v>43499.125011574077</v>
      </c>
      <c r="G799" s="94">
        <v>3.1</v>
      </c>
      <c r="H799" s="95">
        <v>276</v>
      </c>
    </row>
    <row r="800" spans="6:8" x14ac:dyDescent="0.15">
      <c r="F800" s="26">
        <v>43499.166666664736</v>
      </c>
      <c r="G800" s="94">
        <v>2.8</v>
      </c>
      <c r="H800" s="95">
        <v>266</v>
      </c>
    </row>
    <row r="801" spans="6:8" x14ac:dyDescent="0.15">
      <c r="F801" s="26">
        <v>43499.2083333314</v>
      </c>
      <c r="G801" s="94">
        <v>3.1</v>
      </c>
      <c r="H801" s="95">
        <v>265</v>
      </c>
    </row>
    <row r="802" spans="6:8" x14ac:dyDescent="0.15">
      <c r="F802" s="26">
        <v>43499.250011574077</v>
      </c>
      <c r="G802" s="94">
        <v>0.7</v>
      </c>
      <c r="H802" s="95">
        <v>266</v>
      </c>
    </row>
    <row r="803" spans="6:8" x14ac:dyDescent="0.15">
      <c r="F803" s="26">
        <v>43499.291666664729</v>
      </c>
      <c r="G803" s="94">
        <v>2.8</v>
      </c>
      <c r="H803" s="95">
        <v>267</v>
      </c>
    </row>
    <row r="804" spans="6:8" x14ac:dyDescent="0.15">
      <c r="F804" s="26">
        <v>43499.333333331393</v>
      </c>
      <c r="G804" s="94">
        <v>0.7</v>
      </c>
      <c r="H804" s="95">
        <v>266</v>
      </c>
    </row>
    <row r="805" spans="6:8" x14ac:dyDescent="0.15">
      <c r="F805" s="26">
        <v>43499.375011574077</v>
      </c>
      <c r="G805" s="94">
        <v>2.2000000000000002</v>
      </c>
      <c r="H805" s="95">
        <v>276</v>
      </c>
    </row>
    <row r="806" spans="6:8" x14ac:dyDescent="0.15">
      <c r="F806" s="26">
        <v>43499.416666664722</v>
      </c>
      <c r="G806" s="94">
        <v>2.7</v>
      </c>
      <c r="H806" s="95">
        <v>267</v>
      </c>
    </row>
    <row r="807" spans="6:8" x14ac:dyDescent="0.15">
      <c r="F807" s="26">
        <v>43499.458333331386</v>
      </c>
      <c r="G807" s="94">
        <v>2.5</v>
      </c>
      <c r="H807" s="95">
        <v>266</v>
      </c>
    </row>
    <row r="808" spans="6:8" x14ac:dyDescent="0.15">
      <c r="F808" s="26">
        <v>43499.500011574077</v>
      </c>
      <c r="G808" s="94">
        <v>2.7</v>
      </c>
      <c r="H808" s="95">
        <v>268</v>
      </c>
    </row>
    <row r="809" spans="6:8" x14ac:dyDescent="0.15">
      <c r="F809" s="26">
        <v>43499.541666664714</v>
      </c>
      <c r="G809" s="94">
        <v>2.7</v>
      </c>
      <c r="H809" s="95">
        <v>272</v>
      </c>
    </row>
    <row r="810" spans="6:8" x14ac:dyDescent="0.15">
      <c r="F810" s="26">
        <v>43499.583333331379</v>
      </c>
      <c r="G810" s="94">
        <v>2.4</v>
      </c>
      <c r="H810" s="95">
        <v>271</v>
      </c>
    </row>
    <row r="811" spans="6:8" x14ac:dyDescent="0.15">
      <c r="F811" s="26">
        <v>43499.625011574077</v>
      </c>
      <c r="G811" s="94">
        <v>2.6</v>
      </c>
      <c r="H811" s="95">
        <v>269</v>
      </c>
    </row>
    <row r="812" spans="6:8" x14ac:dyDescent="0.15">
      <c r="F812" s="26">
        <v>43499.666666664707</v>
      </c>
      <c r="G812" s="94">
        <v>2.2999999999999998</v>
      </c>
      <c r="H812" s="95">
        <v>280</v>
      </c>
    </row>
    <row r="813" spans="6:8" x14ac:dyDescent="0.15">
      <c r="F813" s="26">
        <v>43499.708333331371</v>
      </c>
      <c r="G813" s="94">
        <v>2.2000000000000002</v>
      </c>
      <c r="H813" s="95">
        <v>279</v>
      </c>
    </row>
    <row r="814" spans="6:8" x14ac:dyDescent="0.15">
      <c r="F814" s="26">
        <v>43499.750011574077</v>
      </c>
      <c r="G814" s="94">
        <v>2.2000000000000002</v>
      </c>
      <c r="H814" s="95">
        <v>279</v>
      </c>
    </row>
    <row r="815" spans="6:8" x14ac:dyDescent="0.15">
      <c r="F815" s="26">
        <v>43499.7916666647</v>
      </c>
      <c r="G815" s="94">
        <v>2.5</v>
      </c>
      <c r="H815" s="95">
        <v>269</v>
      </c>
    </row>
    <row r="816" spans="6:8" x14ac:dyDescent="0.15">
      <c r="F816" s="26">
        <v>43499.833333331364</v>
      </c>
      <c r="G816" s="94">
        <v>2.8</v>
      </c>
      <c r="H816" s="95">
        <v>259</v>
      </c>
    </row>
    <row r="817" spans="6:8" x14ac:dyDescent="0.15">
      <c r="F817" s="26">
        <v>43499.875011574077</v>
      </c>
      <c r="G817" s="94">
        <v>2.1</v>
      </c>
      <c r="H817" s="95">
        <v>258</v>
      </c>
    </row>
    <row r="818" spans="6:8" x14ac:dyDescent="0.15">
      <c r="F818" s="26">
        <v>43499.916666664692</v>
      </c>
      <c r="G818" s="94">
        <v>2.8</v>
      </c>
      <c r="H818" s="95">
        <v>259</v>
      </c>
    </row>
    <row r="819" spans="6:8" x14ac:dyDescent="0.15">
      <c r="F819" s="26">
        <v>43499.958333331357</v>
      </c>
      <c r="G819" s="94">
        <v>1.7</v>
      </c>
      <c r="H819" s="95">
        <v>249</v>
      </c>
    </row>
    <row r="820" spans="6:8" x14ac:dyDescent="0.15">
      <c r="F820" s="26">
        <v>43500.000011574077</v>
      </c>
      <c r="G820" s="94">
        <v>2.2999999999999998</v>
      </c>
      <c r="H820" s="95">
        <v>251</v>
      </c>
    </row>
    <row r="821" spans="6:8" x14ac:dyDescent="0.15">
      <c r="F821" s="26">
        <v>43500.041666664685</v>
      </c>
      <c r="G821" s="94">
        <v>2</v>
      </c>
      <c r="H821" s="95">
        <v>260</v>
      </c>
    </row>
    <row r="822" spans="6:8" x14ac:dyDescent="0.15">
      <c r="F822" s="26">
        <v>43500.083333331349</v>
      </c>
      <c r="G822" s="94">
        <v>2.4</v>
      </c>
      <c r="H822" s="95">
        <v>268</v>
      </c>
    </row>
    <row r="823" spans="6:8" x14ac:dyDescent="0.15">
      <c r="F823" s="26">
        <v>43500.125011574077</v>
      </c>
      <c r="G823" s="94">
        <v>2.8</v>
      </c>
      <c r="H823" s="95">
        <v>259</v>
      </c>
    </row>
    <row r="824" spans="6:8" x14ac:dyDescent="0.15">
      <c r="F824" s="26">
        <v>43500.166666664678</v>
      </c>
      <c r="G824" s="94">
        <v>3.1</v>
      </c>
      <c r="H824" s="95">
        <v>260</v>
      </c>
    </row>
    <row r="825" spans="6:8" x14ac:dyDescent="0.15">
      <c r="F825" s="26">
        <v>43500.208333331342</v>
      </c>
      <c r="G825" s="94">
        <v>3.6</v>
      </c>
      <c r="H825" s="95">
        <v>259</v>
      </c>
    </row>
    <row r="826" spans="6:8" x14ac:dyDescent="0.15">
      <c r="F826" s="26">
        <v>43500.250011574077</v>
      </c>
      <c r="G826" s="94">
        <v>2.9</v>
      </c>
      <c r="H826" s="95">
        <v>259</v>
      </c>
    </row>
    <row r="827" spans="6:8" x14ac:dyDescent="0.15">
      <c r="F827" s="26">
        <v>43500.291666664671</v>
      </c>
      <c r="G827" s="94">
        <v>3.6</v>
      </c>
      <c r="H827" s="95">
        <v>259</v>
      </c>
    </row>
    <row r="828" spans="6:8" x14ac:dyDescent="0.15">
      <c r="F828" s="26">
        <v>43500.333333331335</v>
      </c>
      <c r="G828" s="94">
        <v>4.0999999999999996</v>
      </c>
      <c r="H828" s="95">
        <v>259</v>
      </c>
    </row>
    <row r="829" spans="6:8" x14ac:dyDescent="0.15">
      <c r="F829" s="26">
        <v>43500.375011574077</v>
      </c>
      <c r="G829" s="94">
        <v>4.5999999999999996</v>
      </c>
      <c r="H829" s="95">
        <v>250</v>
      </c>
    </row>
    <row r="830" spans="6:8" x14ac:dyDescent="0.15">
      <c r="F830" s="26">
        <v>43500.416666664663</v>
      </c>
      <c r="G830" s="94">
        <v>5.3</v>
      </c>
      <c r="H830" s="95">
        <v>259</v>
      </c>
    </row>
    <row r="831" spans="6:8" x14ac:dyDescent="0.15">
      <c r="F831" s="26">
        <v>43500.458333331328</v>
      </c>
      <c r="G831" s="94">
        <v>5.2</v>
      </c>
      <c r="H831" s="95">
        <v>259</v>
      </c>
    </row>
    <row r="832" spans="6:8" x14ac:dyDescent="0.15">
      <c r="F832" s="26">
        <v>43500.500011574077</v>
      </c>
      <c r="G832" s="94">
        <v>5.5</v>
      </c>
      <c r="H832" s="95">
        <v>258</v>
      </c>
    </row>
    <row r="833" spans="6:8" x14ac:dyDescent="0.15">
      <c r="F833" s="26">
        <v>43500.541666664656</v>
      </c>
      <c r="G833" s="94">
        <v>4.5999999999999996</v>
      </c>
      <c r="H833" s="95">
        <v>256</v>
      </c>
    </row>
    <row r="834" spans="6:8" x14ac:dyDescent="0.15">
      <c r="F834" s="26">
        <v>43500.58333333132</v>
      </c>
      <c r="G834" s="94">
        <v>5.7</v>
      </c>
      <c r="H834" s="95">
        <v>260</v>
      </c>
    </row>
    <row r="835" spans="6:8" x14ac:dyDescent="0.15">
      <c r="F835" s="26">
        <v>43500.625011574077</v>
      </c>
      <c r="G835" s="94">
        <v>5.6</v>
      </c>
      <c r="H835" s="95">
        <v>258</v>
      </c>
    </row>
    <row r="836" spans="6:8" x14ac:dyDescent="0.15">
      <c r="F836" s="26">
        <v>43500.666666664649</v>
      </c>
      <c r="G836" s="94">
        <v>6</v>
      </c>
      <c r="H836" s="95">
        <v>259</v>
      </c>
    </row>
    <row r="837" spans="6:8" x14ac:dyDescent="0.15">
      <c r="F837" s="26">
        <v>43500.708333331313</v>
      </c>
      <c r="G837" s="94">
        <v>7</v>
      </c>
      <c r="H837" s="95">
        <v>260</v>
      </c>
    </row>
    <row r="838" spans="6:8" x14ac:dyDescent="0.15">
      <c r="F838" s="26">
        <v>43500.750011574077</v>
      </c>
      <c r="G838" s="94">
        <v>5.6</v>
      </c>
      <c r="H838" s="95">
        <v>257</v>
      </c>
    </row>
    <row r="839" spans="6:8" x14ac:dyDescent="0.15">
      <c r="F839" s="26">
        <v>43500.791666664642</v>
      </c>
      <c r="G839" s="94">
        <v>6.5</v>
      </c>
      <c r="H839" s="95">
        <v>260</v>
      </c>
    </row>
    <row r="840" spans="6:8" x14ac:dyDescent="0.15">
      <c r="F840" s="26">
        <v>43500.833333331306</v>
      </c>
      <c r="G840" s="94">
        <v>5.8</v>
      </c>
      <c r="H840" s="95">
        <v>271</v>
      </c>
    </row>
    <row r="841" spans="6:8" x14ac:dyDescent="0.15">
      <c r="F841" s="26">
        <v>43500.875011574077</v>
      </c>
      <c r="G841" s="94">
        <v>6.4</v>
      </c>
      <c r="H841" s="95">
        <v>271</v>
      </c>
    </row>
    <row r="842" spans="6:8" x14ac:dyDescent="0.15">
      <c r="F842" s="26">
        <v>43500.916666664634</v>
      </c>
      <c r="G842" s="94">
        <v>7.2</v>
      </c>
      <c r="H842" s="95">
        <v>278</v>
      </c>
    </row>
    <row r="843" spans="6:8" x14ac:dyDescent="0.15">
      <c r="F843" s="26">
        <v>43500.958333331298</v>
      </c>
      <c r="G843" s="94">
        <v>6.5</v>
      </c>
      <c r="H843" s="95">
        <v>280</v>
      </c>
    </row>
    <row r="844" spans="6:8" x14ac:dyDescent="0.15">
      <c r="F844" s="26">
        <v>43501.000011574077</v>
      </c>
      <c r="G844" s="94">
        <v>7.3</v>
      </c>
      <c r="H844" s="95">
        <v>269</v>
      </c>
    </row>
    <row r="845" spans="6:8" x14ac:dyDescent="0.15">
      <c r="F845" s="26">
        <v>43501.041666664627</v>
      </c>
      <c r="G845" s="94">
        <v>7.3</v>
      </c>
      <c r="H845" s="95">
        <v>269</v>
      </c>
    </row>
    <row r="846" spans="6:8" x14ac:dyDescent="0.15">
      <c r="F846" s="26">
        <v>43501.083333331291</v>
      </c>
      <c r="G846" s="94">
        <v>7.2</v>
      </c>
      <c r="H846" s="95">
        <v>269</v>
      </c>
    </row>
    <row r="847" spans="6:8" x14ac:dyDescent="0.15">
      <c r="F847" s="26">
        <v>43501.125011574077</v>
      </c>
      <c r="G847" s="94">
        <v>6.6</v>
      </c>
      <c r="H847" s="95">
        <v>269</v>
      </c>
    </row>
    <row r="848" spans="6:8" x14ac:dyDescent="0.15">
      <c r="F848" s="26">
        <v>43501.16666666462</v>
      </c>
      <c r="G848" s="94">
        <v>6.3</v>
      </c>
      <c r="H848" s="95">
        <v>269</v>
      </c>
    </row>
    <row r="849" spans="6:8" x14ac:dyDescent="0.15">
      <c r="F849" s="26">
        <v>43501.208333331284</v>
      </c>
      <c r="G849" s="94">
        <v>6.4</v>
      </c>
      <c r="H849" s="95">
        <v>260</v>
      </c>
    </row>
    <row r="850" spans="6:8" x14ac:dyDescent="0.15">
      <c r="F850" s="26">
        <v>43501.250011574077</v>
      </c>
      <c r="G850" s="94">
        <v>5.8</v>
      </c>
      <c r="H850" s="95">
        <v>280</v>
      </c>
    </row>
    <row r="851" spans="6:8" x14ac:dyDescent="0.15">
      <c r="F851" s="26">
        <v>43501.291666664612</v>
      </c>
      <c r="G851" s="94">
        <v>4.5999999999999996</v>
      </c>
      <c r="H851" s="95">
        <v>269</v>
      </c>
    </row>
    <row r="852" spans="6:8" x14ac:dyDescent="0.15">
      <c r="F852" s="26">
        <v>43501.333333331277</v>
      </c>
      <c r="G852" s="94">
        <v>3.7</v>
      </c>
      <c r="H852" s="95">
        <v>270</v>
      </c>
    </row>
    <row r="853" spans="6:8" x14ac:dyDescent="0.15">
      <c r="F853" s="26">
        <v>43501.375011574077</v>
      </c>
      <c r="G853" s="94">
        <v>2.9</v>
      </c>
      <c r="H853" s="95">
        <v>279</v>
      </c>
    </row>
    <row r="854" spans="6:8" x14ac:dyDescent="0.15">
      <c r="F854" s="26">
        <v>43501.416666664605</v>
      </c>
      <c r="G854" s="94">
        <v>2.9</v>
      </c>
      <c r="H854" s="95">
        <v>280</v>
      </c>
    </row>
    <row r="855" spans="6:8" x14ac:dyDescent="0.15">
      <c r="F855" s="26">
        <v>43501.458333331269</v>
      </c>
      <c r="G855" s="94">
        <v>2.8</v>
      </c>
      <c r="H855" s="95">
        <v>270</v>
      </c>
    </row>
    <row r="856" spans="6:8" x14ac:dyDescent="0.15">
      <c r="F856" s="26">
        <v>43501.500011574077</v>
      </c>
      <c r="G856" s="94">
        <v>3.2</v>
      </c>
      <c r="H856" s="95">
        <v>271</v>
      </c>
    </row>
    <row r="857" spans="6:8" x14ac:dyDescent="0.15">
      <c r="F857" s="26">
        <v>43501.541666664598</v>
      </c>
      <c r="G857" s="94">
        <v>3.2</v>
      </c>
      <c r="H857" s="95">
        <v>280</v>
      </c>
    </row>
    <row r="858" spans="6:8" x14ac:dyDescent="0.15">
      <c r="F858" s="26">
        <v>43501.583333331262</v>
      </c>
      <c r="G858" s="94">
        <v>2.7</v>
      </c>
      <c r="H858" s="95">
        <v>280</v>
      </c>
    </row>
    <row r="859" spans="6:8" x14ac:dyDescent="0.15">
      <c r="F859" s="26">
        <v>43501.625011574077</v>
      </c>
      <c r="G859" s="94">
        <v>3</v>
      </c>
      <c r="H859" s="95">
        <v>270</v>
      </c>
    </row>
    <row r="860" spans="6:8" x14ac:dyDescent="0.15">
      <c r="F860" s="26">
        <v>43501.666666664591</v>
      </c>
      <c r="G860" s="94">
        <v>3.2</v>
      </c>
      <c r="H860" s="95">
        <v>280</v>
      </c>
    </row>
    <row r="861" spans="6:8" x14ac:dyDescent="0.15">
      <c r="F861" s="26">
        <v>43501.708333331255</v>
      </c>
      <c r="G861" s="94">
        <v>2.7</v>
      </c>
      <c r="H861" s="95">
        <v>270</v>
      </c>
    </row>
    <row r="862" spans="6:8" x14ac:dyDescent="0.15">
      <c r="F862" s="26">
        <v>43501.750011574077</v>
      </c>
      <c r="G862" s="94">
        <v>2.7</v>
      </c>
      <c r="H862" s="95">
        <v>280</v>
      </c>
    </row>
    <row r="863" spans="6:8" x14ac:dyDescent="0.15">
      <c r="F863" s="26">
        <v>43501.791666664583</v>
      </c>
      <c r="G863" s="94">
        <v>2.1</v>
      </c>
      <c r="H863" s="95">
        <v>270</v>
      </c>
    </row>
    <row r="864" spans="6:8" x14ac:dyDescent="0.15">
      <c r="F864" s="26">
        <v>43501.833333331248</v>
      </c>
      <c r="G864" s="94">
        <v>3.4</v>
      </c>
      <c r="H864" s="95">
        <v>280</v>
      </c>
    </row>
    <row r="865" spans="6:8" x14ac:dyDescent="0.15">
      <c r="F865" s="26">
        <v>43501.875011574077</v>
      </c>
      <c r="G865" s="94">
        <v>3.5</v>
      </c>
      <c r="H865" s="95">
        <v>270</v>
      </c>
    </row>
    <row r="866" spans="6:8" x14ac:dyDescent="0.15">
      <c r="F866" s="26">
        <v>43501.916666664576</v>
      </c>
      <c r="G866" s="94">
        <v>3.8</v>
      </c>
      <c r="H866" s="95">
        <v>270</v>
      </c>
    </row>
    <row r="867" spans="6:8" x14ac:dyDescent="0.15">
      <c r="F867" s="26">
        <v>43501.95833333124</v>
      </c>
      <c r="G867" s="94">
        <v>3.5</v>
      </c>
      <c r="H867" s="95">
        <v>270</v>
      </c>
    </row>
    <row r="868" spans="6:8" x14ac:dyDescent="0.15">
      <c r="F868" s="26">
        <v>43502.000011574077</v>
      </c>
      <c r="G868" s="94">
        <v>4</v>
      </c>
      <c r="H868" s="95">
        <v>268</v>
      </c>
    </row>
    <row r="869" spans="6:8" x14ac:dyDescent="0.15">
      <c r="F869" s="26">
        <v>43502.041666664569</v>
      </c>
      <c r="G869" s="94">
        <v>3.9</v>
      </c>
      <c r="H869" s="95">
        <v>280</v>
      </c>
    </row>
    <row r="870" spans="6:8" x14ac:dyDescent="0.15">
      <c r="F870" s="26">
        <v>43502.083333331233</v>
      </c>
      <c r="G870" s="94">
        <v>4.4000000000000004</v>
      </c>
      <c r="H870" s="95">
        <v>280</v>
      </c>
    </row>
    <row r="871" spans="6:8" x14ac:dyDescent="0.15">
      <c r="F871" s="26">
        <v>43502.125011574077</v>
      </c>
      <c r="G871" s="94">
        <v>4.5</v>
      </c>
      <c r="H871" s="95">
        <v>282</v>
      </c>
    </row>
    <row r="872" spans="6:8" x14ac:dyDescent="0.15">
      <c r="F872" s="26">
        <v>43502.166666664561</v>
      </c>
      <c r="G872" s="94">
        <v>4.8</v>
      </c>
      <c r="H872" s="95">
        <v>270</v>
      </c>
    </row>
    <row r="873" spans="6:8" x14ac:dyDescent="0.15">
      <c r="F873" s="26">
        <v>43502.208333331226</v>
      </c>
      <c r="G873" s="94">
        <v>3.4</v>
      </c>
      <c r="H873" s="95">
        <v>269</v>
      </c>
    </row>
    <row r="874" spans="6:8" x14ac:dyDescent="0.15">
      <c r="F874" s="26">
        <v>43502.250011574077</v>
      </c>
      <c r="G874" s="94">
        <v>3.9</v>
      </c>
      <c r="H874" s="95">
        <v>281</v>
      </c>
    </row>
    <row r="875" spans="6:8" x14ac:dyDescent="0.15">
      <c r="F875" s="26">
        <v>43502.291666664554</v>
      </c>
      <c r="G875" s="94">
        <v>4.9000000000000004</v>
      </c>
      <c r="H875" s="95">
        <v>280</v>
      </c>
    </row>
    <row r="876" spans="6:8" x14ac:dyDescent="0.15">
      <c r="F876" s="26">
        <v>43502.333333331218</v>
      </c>
      <c r="G876" s="94">
        <v>3.5</v>
      </c>
      <c r="H876" s="95">
        <v>279</v>
      </c>
    </row>
    <row r="877" spans="6:8" x14ac:dyDescent="0.15">
      <c r="F877" s="26">
        <v>43502.375011574077</v>
      </c>
      <c r="G877" s="94">
        <v>3.9</v>
      </c>
      <c r="H877" s="95">
        <v>279</v>
      </c>
    </row>
    <row r="878" spans="6:8" x14ac:dyDescent="0.15">
      <c r="F878" s="26">
        <v>43502.416666664547</v>
      </c>
      <c r="G878" s="94">
        <v>4.4000000000000004</v>
      </c>
      <c r="H878" s="95">
        <v>289</v>
      </c>
    </row>
    <row r="879" spans="6:8" x14ac:dyDescent="0.15">
      <c r="F879" s="26">
        <v>43502.458333331211</v>
      </c>
      <c r="G879" s="94">
        <v>4.5</v>
      </c>
      <c r="H879" s="95">
        <v>279</v>
      </c>
    </row>
    <row r="880" spans="6:8" x14ac:dyDescent="0.15">
      <c r="F880" s="26">
        <v>43502.500011574077</v>
      </c>
      <c r="G880" s="94">
        <v>4.8</v>
      </c>
      <c r="H880" s="95">
        <v>271</v>
      </c>
    </row>
    <row r="881" spans="6:8" x14ac:dyDescent="0.15">
      <c r="F881" s="26">
        <v>43502.54166666454</v>
      </c>
      <c r="G881" s="94">
        <v>3.8</v>
      </c>
      <c r="H881" s="95">
        <v>279</v>
      </c>
    </row>
    <row r="882" spans="6:8" x14ac:dyDescent="0.15">
      <c r="F882" s="26">
        <v>43502.583333331204</v>
      </c>
      <c r="G882" s="94">
        <v>4.0999999999999996</v>
      </c>
      <c r="H882" s="95">
        <v>280</v>
      </c>
    </row>
    <row r="883" spans="6:8" x14ac:dyDescent="0.15">
      <c r="F883" s="26">
        <v>43502.625011574077</v>
      </c>
      <c r="G883" s="94">
        <v>4.0999999999999996</v>
      </c>
      <c r="H883" s="95">
        <v>270</v>
      </c>
    </row>
    <row r="884" spans="6:8" x14ac:dyDescent="0.15">
      <c r="F884" s="26">
        <v>43502.666666664532</v>
      </c>
      <c r="G884" s="94">
        <v>3.1</v>
      </c>
      <c r="H884" s="95">
        <v>281</v>
      </c>
    </row>
    <row r="885" spans="6:8" x14ac:dyDescent="0.15">
      <c r="F885" s="26">
        <v>43502.708333331197</v>
      </c>
      <c r="G885" s="94">
        <v>3.9</v>
      </c>
      <c r="H885" s="95">
        <v>268</v>
      </c>
    </row>
    <row r="886" spans="6:8" x14ac:dyDescent="0.15">
      <c r="F886" s="26">
        <v>43502.750011574077</v>
      </c>
      <c r="G886" s="94">
        <v>4</v>
      </c>
      <c r="H886" s="95">
        <v>269</v>
      </c>
    </row>
    <row r="887" spans="6:8" x14ac:dyDescent="0.15">
      <c r="F887" s="26">
        <v>43502.791666664525</v>
      </c>
      <c r="G887" s="94">
        <v>3.9</v>
      </c>
      <c r="H887" s="95">
        <v>269</v>
      </c>
    </row>
    <row r="888" spans="6:8" x14ac:dyDescent="0.15">
      <c r="F888" s="26">
        <v>43502.833333331189</v>
      </c>
      <c r="G888" s="94">
        <v>3.4</v>
      </c>
      <c r="H888" s="95">
        <v>269</v>
      </c>
    </row>
    <row r="889" spans="6:8" x14ac:dyDescent="0.15">
      <c r="F889" s="26">
        <v>43502.875011574077</v>
      </c>
      <c r="G889" s="94">
        <v>3.7</v>
      </c>
      <c r="H889" s="95">
        <v>270</v>
      </c>
    </row>
    <row r="890" spans="6:8" x14ac:dyDescent="0.15">
      <c r="F890" s="26">
        <v>43502.916666664518</v>
      </c>
      <c r="G890" s="94">
        <v>3.6</v>
      </c>
      <c r="H890" s="95">
        <v>260</v>
      </c>
    </row>
    <row r="891" spans="6:8" x14ac:dyDescent="0.15">
      <c r="F891" s="26">
        <v>43502.958333331182</v>
      </c>
      <c r="G891" s="94">
        <v>3</v>
      </c>
      <c r="H891" s="95">
        <v>270</v>
      </c>
    </row>
    <row r="892" spans="6:8" x14ac:dyDescent="0.15">
      <c r="F892" s="26">
        <v>43503.000011574077</v>
      </c>
      <c r="G892" s="94">
        <v>3</v>
      </c>
      <c r="H892" s="95">
        <v>261</v>
      </c>
    </row>
    <row r="893" spans="6:8" x14ac:dyDescent="0.15">
      <c r="F893" s="26">
        <v>43503.041666664511</v>
      </c>
      <c r="G893" s="94">
        <v>3.4</v>
      </c>
      <c r="H893" s="95">
        <v>261</v>
      </c>
    </row>
    <row r="894" spans="6:8" x14ac:dyDescent="0.15">
      <c r="F894" s="26">
        <v>43503.083333331175</v>
      </c>
      <c r="G894" s="94">
        <v>3.5</v>
      </c>
      <c r="H894" s="95">
        <v>249</v>
      </c>
    </row>
    <row r="895" spans="6:8" x14ac:dyDescent="0.15">
      <c r="F895" s="26">
        <v>43503.125011574077</v>
      </c>
      <c r="G895" s="94">
        <v>4.2</v>
      </c>
      <c r="H895" s="95">
        <v>239</v>
      </c>
    </row>
    <row r="896" spans="6:8" x14ac:dyDescent="0.15">
      <c r="F896" s="26">
        <v>43503.166666664503</v>
      </c>
      <c r="G896" s="94">
        <v>3</v>
      </c>
      <c r="H896" s="95">
        <v>228</v>
      </c>
    </row>
    <row r="897" spans="6:8" x14ac:dyDescent="0.15">
      <c r="F897" s="26">
        <v>43503.208333331168</v>
      </c>
      <c r="G897" s="94">
        <v>4.3</v>
      </c>
      <c r="H897" s="95">
        <v>190</v>
      </c>
    </row>
    <row r="898" spans="6:8" x14ac:dyDescent="0.15">
      <c r="F898" s="26">
        <v>43503.250011574077</v>
      </c>
      <c r="G898" s="94">
        <v>3.9</v>
      </c>
      <c r="H898" s="95">
        <v>189</v>
      </c>
    </row>
    <row r="899" spans="6:8" x14ac:dyDescent="0.15">
      <c r="F899" s="26">
        <v>43503.291666664496</v>
      </c>
      <c r="G899" s="94">
        <v>4.7</v>
      </c>
      <c r="H899" s="95">
        <v>161</v>
      </c>
    </row>
    <row r="900" spans="6:8" x14ac:dyDescent="0.15">
      <c r="F900" s="26">
        <v>43503.33333333116</v>
      </c>
      <c r="G900" s="94">
        <v>4.7</v>
      </c>
      <c r="H900" s="95">
        <v>150</v>
      </c>
    </row>
    <row r="901" spans="6:8" x14ac:dyDescent="0.15">
      <c r="F901" s="26">
        <v>43503.375011574077</v>
      </c>
      <c r="G901" s="94">
        <v>4</v>
      </c>
      <c r="H901" s="95">
        <v>160</v>
      </c>
    </row>
    <row r="902" spans="6:8" x14ac:dyDescent="0.15">
      <c r="F902" s="26">
        <v>43503.416666664489</v>
      </c>
      <c r="G902" s="94">
        <v>4.5999999999999996</v>
      </c>
      <c r="H902" s="95">
        <v>131</v>
      </c>
    </row>
    <row r="903" spans="6:8" x14ac:dyDescent="0.15">
      <c r="F903" s="26">
        <v>43503.458333331153</v>
      </c>
      <c r="G903" s="94">
        <v>5</v>
      </c>
      <c r="H903" s="95">
        <v>143</v>
      </c>
    </row>
    <row r="904" spans="6:8" x14ac:dyDescent="0.15">
      <c r="F904" s="26">
        <v>43503.500011574077</v>
      </c>
      <c r="G904" s="94">
        <v>5</v>
      </c>
      <c r="H904" s="95">
        <v>79</v>
      </c>
    </row>
    <row r="905" spans="6:8" x14ac:dyDescent="0.15">
      <c r="F905" s="26">
        <v>43503.541666664481</v>
      </c>
      <c r="G905" s="94">
        <v>4.2</v>
      </c>
      <c r="H905" s="95">
        <v>0</v>
      </c>
    </row>
    <row r="906" spans="6:8" x14ac:dyDescent="0.15">
      <c r="F906" s="26">
        <v>43503.583333331146</v>
      </c>
      <c r="G906" s="94">
        <v>5</v>
      </c>
      <c r="H906" s="95">
        <v>340</v>
      </c>
    </row>
    <row r="907" spans="6:8" x14ac:dyDescent="0.15">
      <c r="F907" s="26">
        <v>43503.625011574077</v>
      </c>
      <c r="G907" s="94">
        <v>3.3</v>
      </c>
      <c r="H907" s="95">
        <v>359</v>
      </c>
    </row>
    <row r="908" spans="6:8" x14ac:dyDescent="0.15">
      <c r="F908" s="26">
        <v>43503.666666664474</v>
      </c>
      <c r="G908" s="94">
        <v>4.2</v>
      </c>
      <c r="H908" s="95">
        <v>280</v>
      </c>
    </row>
    <row r="909" spans="6:8" x14ac:dyDescent="0.15">
      <c r="F909" s="26">
        <v>43503.708333331138</v>
      </c>
      <c r="G909" s="94">
        <v>4.4000000000000004</v>
      </c>
      <c r="H909" s="95">
        <v>253</v>
      </c>
    </row>
    <row r="910" spans="6:8" x14ac:dyDescent="0.15">
      <c r="F910" s="26">
        <v>43503.750011574077</v>
      </c>
      <c r="G910" s="94">
        <v>4.8</v>
      </c>
      <c r="H910" s="95">
        <v>253</v>
      </c>
    </row>
    <row r="911" spans="6:8" x14ac:dyDescent="0.15">
      <c r="F911" s="26">
        <v>43503.791666664467</v>
      </c>
      <c r="G911" s="94">
        <v>4.4000000000000004</v>
      </c>
      <c r="H911" s="95">
        <v>259</v>
      </c>
    </row>
    <row r="912" spans="6:8" x14ac:dyDescent="0.15">
      <c r="F912" s="26">
        <v>43503.833333331131</v>
      </c>
      <c r="G912" s="94">
        <v>5.2</v>
      </c>
      <c r="H912" s="95">
        <v>260</v>
      </c>
    </row>
    <row r="913" spans="6:8" x14ac:dyDescent="0.15">
      <c r="F913" s="26">
        <v>43503.875011574077</v>
      </c>
      <c r="G913" s="94">
        <v>4.9000000000000004</v>
      </c>
      <c r="H913" s="95">
        <v>255</v>
      </c>
    </row>
    <row r="914" spans="6:8" x14ac:dyDescent="0.15">
      <c r="F914" s="26">
        <v>43503.91666666446</v>
      </c>
      <c r="G914" s="94">
        <v>5</v>
      </c>
      <c r="H914" s="95">
        <v>265</v>
      </c>
    </row>
    <row r="915" spans="6:8" x14ac:dyDescent="0.15">
      <c r="F915" s="26">
        <v>43503.958333331124</v>
      </c>
      <c r="G915" s="94">
        <v>5.8</v>
      </c>
      <c r="H915" s="95">
        <v>240</v>
      </c>
    </row>
    <row r="916" spans="6:8" x14ac:dyDescent="0.15">
      <c r="F916" s="26">
        <v>43504.000011574077</v>
      </c>
      <c r="G916" s="94">
        <v>4.8</v>
      </c>
      <c r="H916" s="95">
        <v>240</v>
      </c>
    </row>
    <row r="917" spans="6:8" x14ac:dyDescent="0.15">
      <c r="F917" s="26">
        <v>43504.041666664452</v>
      </c>
      <c r="G917" s="94">
        <v>4.0999999999999996</v>
      </c>
      <c r="H917" s="95">
        <v>242</v>
      </c>
    </row>
    <row r="918" spans="6:8" x14ac:dyDescent="0.15">
      <c r="F918" s="26">
        <v>43504.083333331117</v>
      </c>
      <c r="G918" s="94">
        <v>4</v>
      </c>
      <c r="H918" s="95">
        <v>257</v>
      </c>
    </row>
    <row r="919" spans="6:8" x14ac:dyDescent="0.15">
      <c r="F919" s="26">
        <v>43504.125011574077</v>
      </c>
      <c r="G919" s="94">
        <v>3.7</v>
      </c>
      <c r="H919" s="95">
        <v>259</v>
      </c>
    </row>
    <row r="920" spans="6:8" x14ac:dyDescent="0.15">
      <c r="F920" s="26">
        <v>43504.166666664445</v>
      </c>
      <c r="G920" s="94">
        <v>4</v>
      </c>
      <c r="H920" s="95">
        <v>260</v>
      </c>
    </row>
    <row r="921" spans="6:8" x14ac:dyDescent="0.15">
      <c r="F921" s="26">
        <v>43504.208333331109</v>
      </c>
      <c r="G921" s="94">
        <v>4.4000000000000004</v>
      </c>
      <c r="H921" s="95">
        <v>270</v>
      </c>
    </row>
    <row r="922" spans="6:8" x14ac:dyDescent="0.15">
      <c r="F922" s="26">
        <v>43504.250011574077</v>
      </c>
      <c r="G922" s="94">
        <v>3.9</v>
      </c>
      <c r="H922" s="95">
        <v>255</v>
      </c>
    </row>
    <row r="923" spans="6:8" x14ac:dyDescent="0.15">
      <c r="F923" s="26">
        <v>43504.291666664438</v>
      </c>
      <c r="G923" s="94">
        <v>4</v>
      </c>
      <c r="H923" s="95">
        <v>241</v>
      </c>
    </row>
    <row r="924" spans="6:8" x14ac:dyDescent="0.15">
      <c r="F924" s="26">
        <v>43504.333333331102</v>
      </c>
      <c r="G924" s="94">
        <v>4.5999999999999996</v>
      </c>
      <c r="H924" s="95">
        <v>142</v>
      </c>
    </row>
    <row r="925" spans="6:8" x14ac:dyDescent="0.15">
      <c r="F925" s="26">
        <v>43504.375011574077</v>
      </c>
      <c r="G925" s="94">
        <v>5.6</v>
      </c>
      <c r="H925" s="95">
        <v>251</v>
      </c>
    </row>
    <row r="926" spans="6:8" x14ac:dyDescent="0.15">
      <c r="F926" s="26">
        <v>43504.416666664431</v>
      </c>
      <c r="G926" s="94">
        <v>6.1</v>
      </c>
      <c r="H926" s="95">
        <v>284</v>
      </c>
    </row>
    <row r="927" spans="6:8" x14ac:dyDescent="0.15">
      <c r="F927" s="26">
        <v>43504.458333331095</v>
      </c>
      <c r="G927" s="94">
        <v>6.6</v>
      </c>
      <c r="H927" s="95">
        <v>285</v>
      </c>
    </row>
    <row r="928" spans="6:8" x14ac:dyDescent="0.15">
      <c r="F928" s="26">
        <v>43504.500011574077</v>
      </c>
      <c r="G928" s="94">
        <v>7.3</v>
      </c>
      <c r="H928" s="95">
        <v>297</v>
      </c>
    </row>
    <row r="929" spans="6:8" x14ac:dyDescent="0.15">
      <c r="F929" s="26">
        <v>43504.541666664423</v>
      </c>
      <c r="G929" s="94">
        <v>6.3</v>
      </c>
      <c r="H929" s="95">
        <v>269</v>
      </c>
    </row>
    <row r="930" spans="6:8" x14ac:dyDescent="0.15">
      <c r="F930" s="26">
        <v>43504.583333331087</v>
      </c>
      <c r="G930" s="94">
        <v>5</v>
      </c>
      <c r="H930" s="95">
        <v>257</v>
      </c>
    </row>
    <row r="931" spans="6:8" x14ac:dyDescent="0.15">
      <c r="F931" s="26">
        <v>43504.625011574077</v>
      </c>
      <c r="G931" s="94">
        <v>5.8</v>
      </c>
      <c r="H931" s="95">
        <v>260</v>
      </c>
    </row>
    <row r="932" spans="6:8" x14ac:dyDescent="0.15">
      <c r="F932" s="26">
        <v>43504.666666664416</v>
      </c>
      <c r="G932" s="94">
        <v>3.3</v>
      </c>
      <c r="H932" s="95">
        <v>263</v>
      </c>
    </row>
    <row r="933" spans="6:8" x14ac:dyDescent="0.15">
      <c r="F933" s="26">
        <v>43504.70833333108</v>
      </c>
      <c r="G933" s="94">
        <v>4.0999999999999996</v>
      </c>
      <c r="H933" s="95">
        <v>248</v>
      </c>
    </row>
    <row r="934" spans="6:8" x14ac:dyDescent="0.15">
      <c r="F934" s="26">
        <v>43504.750011574077</v>
      </c>
      <c r="G934" s="94">
        <v>2.8</v>
      </c>
      <c r="H934" s="95">
        <v>230</v>
      </c>
    </row>
    <row r="935" spans="6:8" x14ac:dyDescent="0.15">
      <c r="F935" s="26">
        <v>43504.791666664409</v>
      </c>
      <c r="G935" s="94">
        <v>3.8</v>
      </c>
      <c r="H935" s="95">
        <v>247</v>
      </c>
    </row>
    <row r="936" spans="6:8" x14ac:dyDescent="0.15">
      <c r="F936" s="26">
        <v>43504.833333331073</v>
      </c>
      <c r="G936" s="94">
        <v>3.8</v>
      </c>
      <c r="H936" s="95">
        <v>250</v>
      </c>
    </row>
    <row r="937" spans="6:8" x14ac:dyDescent="0.15">
      <c r="F937" s="26">
        <v>43504.875011574077</v>
      </c>
      <c r="G937" s="94">
        <v>3.9</v>
      </c>
      <c r="H937" s="95">
        <v>243</v>
      </c>
    </row>
    <row r="938" spans="6:8" x14ac:dyDescent="0.15">
      <c r="F938" s="26">
        <v>43504.916666664401</v>
      </c>
      <c r="G938" s="94">
        <v>4.5</v>
      </c>
      <c r="H938" s="95">
        <v>258</v>
      </c>
    </row>
    <row r="939" spans="6:8" x14ac:dyDescent="0.15">
      <c r="F939" s="26">
        <v>43504.958333331066</v>
      </c>
      <c r="G939" s="94">
        <v>5.6</v>
      </c>
      <c r="H939" s="95">
        <v>258</v>
      </c>
    </row>
    <row r="940" spans="6:8" x14ac:dyDescent="0.15">
      <c r="F940" s="26">
        <v>43505.000011574077</v>
      </c>
      <c r="G940" s="94">
        <v>7.1</v>
      </c>
      <c r="H940" s="95">
        <v>256</v>
      </c>
    </row>
    <row r="941" spans="6:8" x14ac:dyDescent="0.15">
      <c r="F941" s="26">
        <v>43505.041666664394</v>
      </c>
      <c r="G941" s="94">
        <v>8.1</v>
      </c>
      <c r="H941" s="95">
        <v>256</v>
      </c>
    </row>
    <row r="942" spans="6:8" x14ac:dyDescent="0.15">
      <c r="F942" s="26">
        <v>43505.083333331058</v>
      </c>
      <c r="G942" s="94">
        <v>8.6999999999999993</v>
      </c>
      <c r="H942" s="95">
        <v>253</v>
      </c>
    </row>
    <row r="943" spans="6:8" x14ac:dyDescent="0.15">
      <c r="F943" s="26">
        <v>43505.125011574077</v>
      </c>
      <c r="G943" s="94">
        <v>8.3000000000000007</v>
      </c>
      <c r="H943" s="95">
        <v>252</v>
      </c>
    </row>
    <row r="944" spans="6:8" x14ac:dyDescent="0.15">
      <c r="F944" s="26">
        <v>43505.166666664387</v>
      </c>
      <c r="G944" s="94">
        <v>8.1999999999999993</v>
      </c>
      <c r="H944" s="95">
        <v>252</v>
      </c>
    </row>
    <row r="945" spans="6:8" x14ac:dyDescent="0.15">
      <c r="F945" s="26">
        <v>43505.208333331051</v>
      </c>
      <c r="G945" s="94">
        <v>7.4</v>
      </c>
      <c r="H945" s="95">
        <v>250</v>
      </c>
    </row>
    <row r="946" spans="6:8" x14ac:dyDescent="0.15">
      <c r="F946" s="26">
        <v>43505.250011574077</v>
      </c>
      <c r="G946" s="94">
        <v>8.4</v>
      </c>
      <c r="H946" s="95">
        <v>259</v>
      </c>
    </row>
    <row r="947" spans="6:8" x14ac:dyDescent="0.15">
      <c r="F947" s="26">
        <v>43505.29166666438</v>
      </c>
      <c r="G947" s="94">
        <v>9</v>
      </c>
      <c r="H947" s="95">
        <v>259</v>
      </c>
    </row>
    <row r="948" spans="6:8" x14ac:dyDescent="0.15">
      <c r="F948" s="26">
        <v>43505.333333331044</v>
      </c>
      <c r="G948" s="94">
        <v>9.3000000000000007</v>
      </c>
      <c r="H948" s="95">
        <v>260</v>
      </c>
    </row>
    <row r="949" spans="6:8" x14ac:dyDescent="0.15">
      <c r="F949" s="26">
        <v>43505.375011574077</v>
      </c>
      <c r="G949" s="94">
        <v>8.6999999999999993</v>
      </c>
      <c r="H949" s="95">
        <v>270</v>
      </c>
    </row>
    <row r="950" spans="6:8" x14ac:dyDescent="0.15">
      <c r="F950" s="26">
        <v>43505.416666664372</v>
      </c>
      <c r="G950" s="94">
        <v>8.1</v>
      </c>
      <c r="H950" s="95">
        <v>332</v>
      </c>
    </row>
    <row r="951" spans="6:8" x14ac:dyDescent="0.15">
      <c r="F951" s="26">
        <v>43505.458333331037</v>
      </c>
      <c r="G951" s="94">
        <v>7.4</v>
      </c>
      <c r="H951" s="95">
        <v>313</v>
      </c>
    </row>
    <row r="952" spans="6:8" x14ac:dyDescent="0.15">
      <c r="F952" s="26">
        <v>43505.500011574077</v>
      </c>
      <c r="G952" s="94">
        <v>8.1999999999999993</v>
      </c>
      <c r="H952" s="95">
        <v>300</v>
      </c>
    </row>
    <row r="953" spans="6:8" x14ac:dyDescent="0.15">
      <c r="F953" s="26">
        <v>43505.541666664365</v>
      </c>
      <c r="G953" s="94">
        <v>8.1</v>
      </c>
      <c r="H953" s="95">
        <v>0</v>
      </c>
    </row>
    <row r="954" spans="6:8" x14ac:dyDescent="0.15">
      <c r="F954" s="26">
        <v>43505.583333331029</v>
      </c>
      <c r="G954" s="94">
        <v>6.4</v>
      </c>
      <c r="H954" s="95">
        <v>321</v>
      </c>
    </row>
    <row r="955" spans="6:8" x14ac:dyDescent="0.15">
      <c r="F955" s="26">
        <v>43505.625011574077</v>
      </c>
      <c r="G955" s="94">
        <v>8</v>
      </c>
      <c r="H955" s="95">
        <v>331</v>
      </c>
    </row>
    <row r="956" spans="6:8" x14ac:dyDescent="0.15">
      <c r="F956" s="26">
        <v>43505.666666664358</v>
      </c>
      <c r="G956" s="94">
        <v>7</v>
      </c>
      <c r="H956" s="95">
        <v>11</v>
      </c>
    </row>
    <row r="957" spans="6:8" x14ac:dyDescent="0.15">
      <c r="F957" s="26">
        <v>43505.708333331022</v>
      </c>
      <c r="G957" s="94">
        <v>6.5</v>
      </c>
      <c r="H957" s="95">
        <v>10</v>
      </c>
    </row>
    <row r="958" spans="6:8" x14ac:dyDescent="0.15">
      <c r="F958" s="26">
        <v>43505.750011574077</v>
      </c>
      <c r="G958" s="94">
        <v>5.7</v>
      </c>
      <c r="H958" s="95">
        <v>351</v>
      </c>
    </row>
    <row r="959" spans="6:8" x14ac:dyDescent="0.15">
      <c r="F959" s="26">
        <v>43505.79166666435</v>
      </c>
      <c r="G959" s="94">
        <v>5.0999999999999996</v>
      </c>
      <c r="H959" s="95">
        <v>225</v>
      </c>
    </row>
    <row r="960" spans="6:8" x14ac:dyDescent="0.15">
      <c r="F960" s="26">
        <v>43505.833333331015</v>
      </c>
      <c r="G960" s="94">
        <v>4.8</v>
      </c>
      <c r="H960" s="95">
        <v>209</v>
      </c>
    </row>
    <row r="961" spans="6:8" x14ac:dyDescent="0.15">
      <c r="F961" s="26">
        <v>43505.875011574077</v>
      </c>
      <c r="G961" s="94">
        <v>4.8</v>
      </c>
      <c r="H961" s="95">
        <v>153</v>
      </c>
    </row>
    <row r="962" spans="6:8" x14ac:dyDescent="0.15">
      <c r="F962" s="26">
        <v>43505.916666664343</v>
      </c>
      <c r="G962" s="94">
        <v>5.4</v>
      </c>
      <c r="H962" s="95">
        <v>124</v>
      </c>
    </row>
    <row r="963" spans="6:8" x14ac:dyDescent="0.15">
      <c r="F963" s="26">
        <v>43505.958333331007</v>
      </c>
      <c r="G963" s="94">
        <v>4.9000000000000004</v>
      </c>
      <c r="H963" s="95">
        <v>155</v>
      </c>
    </row>
    <row r="964" spans="6:8" x14ac:dyDescent="0.15">
      <c r="F964" s="26">
        <v>43506.000011574077</v>
      </c>
      <c r="G964" s="94">
        <v>4.5</v>
      </c>
      <c r="H964" s="95">
        <v>169</v>
      </c>
    </row>
    <row r="965" spans="6:8" x14ac:dyDescent="0.15">
      <c r="F965" s="26">
        <v>43506.041666664336</v>
      </c>
      <c r="G965" s="94">
        <v>4</v>
      </c>
      <c r="H965" s="95">
        <v>222</v>
      </c>
    </row>
    <row r="966" spans="6:8" x14ac:dyDescent="0.15">
      <c r="F966" s="26">
        <v>43506.083333331</v>
      </c>
      <c r="G966" s="94">
        <v>4.4000000000000004</v>
      </c>
      <c r="H966" s="95">
        <v>261</v>
      </c>
    </row>
    <row r="967" spans="6:8" x14ac:dyDescent="0.15">
      <c r="F967" s="26">
        <v>43506.125011574077</v>
      </c>
      <c r="G967" s="94">
        <v>4</v>
      </c>
      <c r="H967" s="95">
        <v>257</v>
      </c>
    </row>
    <row r="968" spans="6:8" x14ac:dyDescent="0.15">
      <c r="F968" s="26">
        <v>43506.166666664329</v>
      </c>
      <c r="G968" s="94">
        <v>3.7</v>
      </c>
      <c r="H968" s="95">
        <v>258</v>
      </c>
    </row>
    <row r="969" spans="6:8" x14ac:dyDescent="0.15">
      <c r="F969" s="26">
        <v>43506.208333330993</v>
      </c>
      <c r="G969" s="94">
        <v>3.8</v>
      </c>
      <c r="H969" s="95">
        <v>250</v>
      </c>
    </row>
    <row r="970" spans="6:8" x14ac:dyDescent="0.15">
      <c r="F970" s="26">
        <v>43506.250011574077</v>
      </c>
      <c r="G970" s="94">
        <v>4.7</v>
      </c>
      <c r="H970" s="95">
        <v>250</v>
      </c>
    </row>
    <row r="971" spans="6:8" x14ac:dyDescent="0.15">
      <c r="F971" s="26">
        <v>43506.291666664321</v>
      </c>
      <c r="G971" s="94">
        <v>4.4000000000000004</v>
      </c>
      <c r="H971" s="95">
        <v>260</v>
      </c>
    </row>
    <row r="972" spans="6:8" x14ac:dyDescent="0.15">
      <c r="F972" s="26">
        <v>43506.333333330986</v>
      </c>
      <c r="G972" s="94">
        <v>4.4000000000000004</v>
      </c>
      <c r="H972" s="95">
        <v>250</v>
      </c>
    </row>
    <row r="973" spans="6:8" x14ac:dyDescent="0.15">
      <c r="F973" s="26">
        <v>43506.375011574077</v>
      </c>
      <c r="G973" s="94">
        <v>4.9000000000000004</v>
      </c>
      <c r="H973" s="95">
        <v>259</v>
      </c>
    </row>
    <row r="974" spans="6:8" x14ac:dyDescent="0.15">
      <c r="F974" s="26">
        <v>43506.416666664314</v>
      </c>
      <c r="G974" s="94">
        <v>5.4</v>
      </c>
      <c r="H974" s="95">
        <v>269</v>
      </c>
    </row>
    <row r="975" spans="6:8" x14ac:dyDescent="0.15">
      <c r="F975" s="26">
        <v>43506.458333330978</v>
      </c>
      <c r="G975" s="94">
        <v>5.5</v>
      </c>
      <c r="H975" s="95">
        <v>269</v>
      </c>
    </row>
    <row r="976" spans="6:8" x14ac:dyDescent="0.15">
      <c r="F976" s="26">
        <v>43506.500011574077</v>
      </c>
      <c r="G976" s="94">
        <v>5.0999999999999996</v>
      </c>
      <c r="H976" s="95">
        <v>258</v>
      </c>
    </row>
    <row r="977" spans="6:8" x14ac:dyDescent="0.15">
      <c r="F977" s="26">
        <v>43506.541666664307</v>
      </c>
      <c r="G977" s="94">
        <v>4.3</v>
      </c>
      <c r="H977" s="95">
        <v>266</v>
      </c>
    </row>
    <row r="978" spans="6:8" x14ac:dyDescent="0.15">
      <c r="F978" s="26">
        <v>43506.583333330971</v>
      </c>
      <c r="G978" s="94">
        <v>3.5</v>
      </c>
      <c r="H978" s="95">
        <v>240</v>
      </c>
    </row>
    <row r="979" spans="6:8" x14ac:dyDescent="0.15">
      <c r="F979" s="26">
        <v>43506.625011574077</v>
      </c>
      <c r="G979" s="94">
        <v>4.5999999999999996</v>
      </c>
      <c r="H979" s="95">
        <v>239</v>
      </c>
    </row>
    <row r="980" spans="6:8" x14ac:dyDescent="0.15">
      <c r="F980" s="26">
        <v>43506.6666666643</v>
      </c>
      <c r="G980" s="94">
        <v>4.8</v>
      </c>
      <c r="H980" s="95">
        <v>239</v>
      </c>
    </row>
    <row r="981" spans="6:8" x14ac:dyDescent="0.15">
      <c r="F981" s="26">
        <v>43506.708333330964</v>
      </c>
      <c r="G981" s="94">
        <v>5</v>
      </c>
      <c r="H981" s="95">
        <v>239</v>
      </c>
    </row>
    <row r="982" spans="6:8" x14ac:dyDescent="0.15">
      <c r="F982" s="26">
        <v>43506.750011574077</v>
      </c>
      <c r="G982" s="94">
        <v>4.7</v>
      </c>
      <c r="H982" s="95">
        <v>229</v>
      </c>
    </row>
    <row r="983" spans="6:8" x14ac:dyDescent="0.15">
      <c r="F983" s="26">
        <v>43506.791666664292</v>
      </c>
      <c r="G983" s="94">
        <v>5.2</v>
      </c>
      <c r="H983" s="95">
        <v>219</v>
      </c>
    </row>
    <row r="984" spans="6:8" x14ac:dyDescent="0.15">
      <c r="F984" s="26">
        <v>43506.833333330957</v>
      </c>
      <c r="G984" s="94">
        <v>5.4</v>
      </c>
      <c r="H984" s="95">
        <v>229</v>
      </c>
    </row>
    <row r="985" spans="6:8" x14ac:dyDescent="0.15">
      <c r="F985" s="26">
        <v>43506.875011574077</v>
      </c>
      <c r="G985" s="94">
        <v>5.3</v>
      </c>
      <c r="H985" s="95">
        <v>239</v>
      </c>
    </row>
    <row r="986" spans="6:8" x14ac:dyDescent="0.15">
      <c r="F986" s="26">
        <v>43506.916666664285</v>
      </c>
      <c r="G986" s="94">
        <v>5.2</v>
      </c>
      <c r="H986" s="95">
        <v>229</v>
      </c>
    </row>
    <row r="987" spans="6:8" x14ac:dyDescent="0.15">
      <c r="F987" s="26">
        <v>43506.958333330949</v>
      </c>
      <c r="G987" s="94">
        <v>5.0999999999999996</v>
      </c>
      <c r="H987" s="95">
        <v>238</v>
      </c>
    </row>
    <row r="988" spans="6:8" x14ac:dyDescent="0.15">
      <c r="F988" s="26">
        <v>43507.000011574077</v>
      </c>
      <c r="G988" s="94">
        <v>4</v>
      </c>
      <c r="H988" s="95">
        <v>239</v>
      </c>
    </row>
    <row r="989" spans="6:8" x14ac:dyDescent="0.15">
      <c r="F989" s="26">
        <v>43507.041666664278</v>
      </c>
      <c r="G989" s="94">
        <v>3.6</v>
      </c>
      <c r="H989" s="95">
        <v>248</v>
      </c>
    </row>
    <row r="990" spans="6:8" x14ac:dyDescent="0.15">
      <c r="F990" s="26">
        <v>43507.083333330942</v>
      </c>
      <c r="G990" s="94">
        <v>3.5</v>
      </c>
      <c r="H990" s="95">
        <v>259</v>
      </c>
    </row>
    <row r="991" spans="6:8" x14ac:dyDescent="0.15">
      <c r="F991" s="26">
        <v>43507.125011574077</v>
      </c>
      <c r="G991" s="94">
        <v>2.8</v>
      </c>
      <c r="H991" s="95">
        <v>270</v>
      </c>
    </row>
    <row r="992" spans="6:8" x14ac:dyDescent="0.15">
      <c r="F992" s="26">
        <v>43507.16666666427</v>
      </c>
      <c r="G992" s="94">
        <v>1.9</v>
      </c>
      <c r="H992" s="95">
        <v>300</v>
      </c>
    </row>
    <row r="993" spans="6:8" x14ac:dyDescent="0.15">
      <c r="F993" s="26">
        <v>43507.208333330935</v>
      </c>
      <c r="G993" s="94">
        <v>2.4</v>
      </c>
      <c r="H993" s="95">
        <v>350</v>
      </c>
    </row>
    <row r="994" spans="6:8" x14ac:dyDescent="0.15">
      <c r="F994" s="26">
        <v>43507.250011574077</v>
      </c>
      <c r="G994" s="94">
        <v>2.9</v>
      </c>
      <c r="H994" s="95">
        <v>21</v>
      </c>
    </row>
    <row r="995" spans="6:8" x14ac:dyDescent="0.15">
      <c r="F995" s="26">
        <v>43507.291666664263</v>
      </c>
      <c r="G995" s="94">
        <v>3.9</v>
      </c>
      <c r="H995" s="95">
        <v>31</v>
      </c>
    </row>
    <row r="996" spans="6:8" x14ac:dyDescent="0.15">
      <c r="F996" s="26">
        <v>43507.333333330927</v>
      </c>
      <c r="G996" s="94">
        <v>3.4</v>
      </c>
      <c r="H996" s="95">
        <v>10</v>
      </c>
    </row>
    <row r="997" spans="6:8" x14ac:dyDescent="0.15">
      <c r="F997" s="26">
        <v>43507.375011574077</v>
      </c>
      <c r="G997" s="94">
        <v>3.1</v>
      </c>
      <c r="H997" s="95">
        <v>10</v>
      </c>
    </row>
    <row r="998" spans="6:8" x14ac:dyDescent="0.15">
      <c r="F998" s="26">
        <v>43507.416666664256</v>
      </c>
      <c r="G998" s="94">
        <v>3.8</v>
      </c>
      <c r="H998" s="95">
        <v>1</v>
      </c>
    </row>
    <row r="999" spans="6:8" x14ac:dyDescent="0.15">
      <c r="F999" s="26">
        <v>43507.45833333092</v>
      </c>
      <c r="G999" s="94">
        <v>3.8</v>
      </c>
      <c r="H999" s="95">
        <v>21</v>
      </c>
    </row>
    <row r="1000" spans="6:8" x14ac:dyDescent="0.15">
      <c r="F1000" s="26">
        <v>43507.500011574077</v>
      </c>
      <c r="G1000" s="94">
        <v>2.9</v>
      </c>
      <c r="H1000" s="95">
        <v>21</v>
      </c>
    </row>
    <row r="1001" spans="6:8" x14ac:dyDescent="0.15">
      <c r="F1001" s="26">
        <v>43507.541666664249</v>
      </c>
      <c r="G1001" s="94">
        <v>4.2</v>
      </c>
      <c r="H1001" s="95">
        <v>12</v>
      </c>
    </row>
    <row r="1002" spans="6:8" x14ac:dyDescent="0.15">
      <c r="F1002" s="26">
        <v>43507.583333330913</v>
      </c>
      <c r="G1002" s="94">
        <v>3.8</v>
      </c>
      <c r="H1002" s="95">
        <v>22</v>
      </c>
    </row>
    <row r="1003" spans="6:8" x14ac:dyDescent="0.15">
      <c r="F1003" s="26">
        <v>43507.625011574077</v>
      </c>
      <c r="G1003" s="94">
        <v>3</v>
      </c>
      <c r="H1003" s="95">
        <v>353</v>
      </c>
    </row>
    <row r="1004" spans="6:8" x14ac:dyDescent="0.15">
      <c r="F1004" s="26">
        <v>43507.666666664241</v>
      </c>
      <c r="G1004" s="94">
        <v>3.3</v>
      </c>
      <c r="H1004" s="95">
        <v>341</v>
      </c>
    </row>
    <row r="1005" spans="6:8" x14ac:dyDescent="0.15">
      <c r="F1005" s="26">
        <v>43507.708333330906</v>
      </c>
      <c r="G1005" s="94">
        <v>3.4</v>
      </c>
      <c r="H1005" s="95">
        <v>12</v>
      </c>
    </row>
    <row r="1006" spans="6:8" x14ac:dyDescent="0.15">
      <c r="F1006" s="26">
        <v>43507.750011574077</v>
      </c>
      <c r="G1006" s="94">
        <v>2.7</v>
      </c>
      <c r="H1006" s="95">
        <v>11</v>
      </c>
    </row>
    <row r="1007" spans="6:8" x14ac:dyDescent="0.15">
      <c r="F1007" s="26">
        <v>43507.791666664234</v>
      </c>
      <c r="G1007" s="94">
        <v>2.1</v>
      </c>
      <c r="H1007" s="95">
        <v>3</v>
      </c>
    </row>
    <row r="1008" spans="6:8" x14ac:dyDescent="0.15">
      <c r="F1008" s="26">
        <v>43507.833333330898</v>
      </c>
      <c r="G1008" s="94">
        <v>2.9</v>
      </c>
      <c r="H1008" s="95">
        <v>11</v>
      </c>
    </row>
    <row r="1009" spans="6:8" x14ac:dyDescent="0.15">
      <c r="F1009" s="26">
        <v>43507.875011574077</v>
      </c>
      <c r="G1009" s="94">
        <v>2</v>
      </c>
      <c r="H1009" s="95">
        <v>355</v>
      </c>
    </row>
    <row r="1010" spans="6:8" x14ac:dyDescent="0.15">
      <c r="F1010" s="26">
        <v>43507.916666664227</v>
      </c>
      <c r="G1010" s="94">
        <v>2.2999999999999998</v>
      </c>
      <c r="H1010" s="95">
        <v>12</v>
      </c>
    </row>
    <row r="1011" spans="6:8" x14ac:dyDescent="0.15">
      <c r="F1011" s="26">
        <v>43507.958333330891</v>
      </c>
      <c r="G1011" s="94">
        <v>1.8</v>
      </c>
      <c r="H1011" s="95">
        <v>11</v>
      </c>
    </row>
    <row r="1012" spans="6:8" x14ac:dyDescent="0.15">
      <c r="F1012" s="26">
        <v>43508.000011574077</v>
      </c>
      <c r="G1012" s="94">
        <v>1.3</v>
      </c>
      <c r="H1012" s="95">
        <v>334</v>
      </c>
    </row>
    <row r="1013" spans="6:8" x14ac:dyDescent="0.15">
      <c r="F1013" s="26">
        <v>43508.04166666422</v>
      </c>
      <c r="G1013" s="94">
        <v>1.2</v>
      </c>
      <c r="H1013" s="95">
        <v>326</v>
      </c>
    </row>
    <row r="1014" spans="6:8" x14ac:dyDescent="0.15">
      <c r="F1014" s="26">
        <v>43508.083333330884</v>
      </c>
      <c r="G1014" s="94">
        <v>1.6</v>
      </c>
      <c r="H1014" s="95">
        <v>320</v>
      </c>
    </row>
    <row r="1015" spans="6:8" x14ac:dyDescent="0.15">
      <c r="F1015" s="26">
        <v>43508.125011574077</v>
      </c>
      <c r="G1015" s="94">
        <v>1.8</v>
      </c>
      <c r="H1015" s="95">
        <v>271</v>
      </c>
    </row>
    <row r="1016" spans="6:8" x14ac:dyDescent="0.15">
      <c r="F1016" s="26">
        <v>43508.166666664212</v>
      </c>
      <c r="G1016" s="94">
        <v>1.9</v>
      </c>
      <c r="H1016" s="95">
        <v>273</v>
      </c>
    </row>
    <row r="1017" spans="6:8" x14ac:dyDescent="0.15">
      <c r="F1017" s="26">
        <v>43508.208333330876</v>
      </c>
      <c r="G1017" s="94">
        <v>1.9</v>
      </c>
      <c r="H1017" s="95">
        <v>272</v>
      </c>
    </row>
    <row r="1018" spans="6:8" x14ac:dyDescent="0.15">
      <c r="F1018" s="26">
        <v>43508.250011574077</v>
      </c>
      <c r="G1018" s="94">
        <v>2</v>
      </c>
      <c r="H1018" s="95">
        <v>254</v>
      </c>
    </row>
    <row r="1019" spans="6:8" x14ac:dyDescent="0.15">
      <c r="F1019" s="26">
        <v>43508.291666664205</v>
      </c>
      <c r="G1019" s="94">
        <v>1.7</v>
      </c>
      <c r="H1019" s="95">
        <v>251</v>
      </c>
    </row>
    <row r="1020" spans="6:8" x14ac:dyDescent="0.15">
      <c r="F1020" s="26">
        <v>43508.333333330869</v>
      </c>
      <c r="G1020" s="94">
        <v>1.8</v>
      </c>
      <c r="H1020" s="95">
        <v>263</v>
      </c>
    </row>
    <row r="1021" spans="6:8" x14ac:dyDescent="0.15">
      <c r="F1021" s="26">
        <v>43508.375011574077</v>
      </c>
      <c r="G1021" s="94">
        <v>1.1000000000000001</v>
      </c>
      <c r="H1021" s="95">
        <v>246</v>
      </c>
    </row>
    <row r="1022" spans="6:8" x14ac:dyDescent="0.15">
      <c r="F1022" s="26">
        <v>43508.416666664198</v>
      </c>
      <c r="G1022" s="94">
        <v>1.5</v>
      </c>
      <c r="H1022" s="95">
        <v>287</v>
      </c>
    </row>
    <row r="1023" spans="6:8" x14ac:dyDescent="0.15">
      <c r="F1023" s="26">
        <v>43508.458333330862</v>
      </c>
      <c r="G1023" s="94">
        <v>1.8</v>
      </c>
      <c r="H1023" s="95">
        <v>269</v>
      </c>
    </row>
    <row r="1024" spans="6:8" x14ac:dyDescent="0.15">
      <c r="F1024" s="26">
        <v>43508.500011574077</v>
      </c>
      <c r="G1024" s="94">
        <v>1.3</v>
      </c>
      <c r="H1024" s="95">
        <v>281</v>
      </c>
    </row>
    <row r="1025" spans="6:8" x14ac:dyDescent="0.15">
      <c r="F1025" s="26">
        <v>43508.54166666419</v>
      </c>
      <c r="G1025" s="94">
        <v>1</v>
      </c>
      <c r="H1025" s="95">
        <v>278</v>
      </c>
    </row>
    <row r="1026" spans="6:8" x14ac:dyDescent="0.15">
      <c r="F1026" s="26">
        <v>43508.583333330855</v>
      </c>
      <c r="G1026" s="94">
        <v>1.5</v>
      </c>
      <c r="H1026" s="95">
        <v>253</v>
      </c>
    </row>
    <row r="1027" spans="6:8" x14ac:dyDescent="0.15">
      <c r="F1027" s="26">
        <v>43508.625011574077</v>
      </c>
      <c r="G1027" s="94">
        <v>1.4</v>
      </c>
      <c r="H1027" s="95">
        <v>245</v>
      </c>
    </row>
    <row r="1028" spans="6:8" x14ac:dyDescent="0.15">
      <c r="F1028" s="26">
        <v>43508.666666664183</v>
      </c>
      <c r="G1028" s="94">
        <v>0.9</v>
      </c>
      <c r="H1028" s="95">
        <v>243</v>
      </c>
    </row>
    <row r="1029" spans="6:8" x14ac:dyDescent="0.15">
      <c r="F1029" s="26">
        <v>43508.708333330847</v>
      </c>
      <c r="G1029" s="94">
        <v>1.7</v>
      </c>
      <c r="H1029" s="95">
        <v>237</v>
      </c>
    </row>
    <row r="1030" spans="6:8" x14ac:dyDescent="0.15">
      <c r="F1030" s="26">
        <v>43508.750011574077</v>
      </c>
      <c r="G1030" s="94">
        <v>1.7</v>
      </c>
      <c r="H1030" s="95">
        <v>232</v>
      </c>
    </row>
    <row r="1031" spans="6:8" x14ac:dyDescent="0.15">
      <c r="F1031" s="26">
        <v>43508.791666664176</v>
      </c>
      <c r="G1031" s="94">
        <v>1.6</v>
      </c>
      <c r="H1031" s="95">
        <v>200</v>
      </c>
    </row>
    <row r="1032" spans="6:8" x14ac:dyDescent="0.15">
      <c r="F1032" s="26">
        <v>43508.83333333084</v>
      </c>
      <c r="G1032" s="94">
        <v>1.9</v>
      </c>
      <c r="H1032" s="95">
        <v>200</v>
      </c>
    </row>
    <row r="1033" spans="6:8" x14ac:dyDescent="0.15">
      <c r="F1033" s="26">
        <v>43508.875011574077</v>
      </c>
      <c r="G1033" s="94">
        <v>2.5</v>
      </c>
      <c r="H1033" s="95">
        <v>200</v>
      </c>
    </row>
    <row r="1034" spans="6:8" x14ac:dyDescent="0.15">
      <c r="F1034" s="26">
        <v>43508.916666664169</v>
      </c>
      <c r="G1034" s="94">
        <v>2.1</v>
      </c>
      <c r="H1034" s="95">
        <v>200</v>
      </c>
    </row>
    <row r="1035" spans="6:8" x14ac:dyDescent="0.15">
      <c r="F1035" s="26">
        <v>43508.958333330833</v>
      </c>
      <c r="G1035" s="94">
        <v>2.2999999999999998</v>
      </c>
      <c r="H1035" s="95">
        <v>209</v>
      </c>
    </row>
    <row r="1036" spans="6:8" x14ac:dyDescent="0.15">
      <c r="F1036" s="26">
        <v>43509.000011574077</v>
      </c>
      <c r="G1036" s="94">
        <v>2.5</v>
      </c>
      <c r="H1036" s="95">
        <v>229</v>
      </c>
    </row>
    <row r="1037" spans="6:8" x14ac:dyDescent="0.15">
      <c r="F1037" s="26">
        <v>43509.041666664161</v>
      </c>
      <c r="G1037" s="94">
        <v>2.9</v>
      </c>
      <c r="H1037" s="95">
        <v>229</v>
      </c>
    </row>
    <row r="1038" spans="6:8" x14ac:dyDescent="0.15">
      <c r="F1038" s="26">
        <v>43509.083333330826</v>
      </c>
      <c r="G1038" s="94">
        <v>2.5</v>
      </c>
      <c r="H1038" s="95">
        <v>229</v>
      </c>
    </row>
    <row r="1039" spans="6:8" x14ac:dyDescent="0.15">
      <c r="F1039" s="26">
        <v>43509.125011574077</v>
      </c>
      <c r="G1039" s="94">
        <v>1</v>
      </c>
      <c r="H1039" s="95">
        <v>259</v>
      </c>
    </row>
    <row r="1040" spans="6:8" x14ac:dyDescent="0.15">
      <c r="F1040" s="26">
        <v>43509.166666664154</v>
      </c>
      <c r="G1040" s="94">
        <v>2.2999999999999998</v>
      </c>
      <c r="H1040" s="95">
        <v>258</v>
      </c>
    </row>
    <row r="1041" spans="6:8" x14ac:dyDescent="0.15">
      <c r="F1041" s="26">
        <v>43509.208333330818</v>
      </c>
      <c r="G1041" s="94">
        <v>2.9</v>
      </c>
      <c r="H1041" s="95">
        <v>258</v>
      </c>
    </row>
    <row r="1042" spans="6:8" x14ac:dyDescent="0.15">
      <c r="F1042" s="26">
        <v>43509.250011574077</v>
      </c>
      <c r="G1042" s="94">
        <v>2.8</v>
      </c>
      <c r="H1042" s="95">
        <v>288</v>
      </c>
    </row>
    <row r="1043" spans="6:8" x14ac:dyDescent="0.15">
      <c r="F1043" s="26">
        <v>43509.291666664147</v>
      </c>
      <c r="G1043" s="94">
        <v>2.8</v>
      </c>
      <c r="H1043" s="95">
        <v>279</v>
      </c>
    </row>
    <row r="1044" spans="6:8" x14ac:dyDescent="0.15">
      <c r="F1044" s="26">
        <v>43509.333333330811</v>
      </c>
      <c r="G1044" s="94">
        <v>2.6</v>
      </c>
      <c r="H1044" s="95">
        <v>270</v>
      </c>
    </row>
    <row r="1045" spans="6:8" x14ac:dyDescent="0.15">
      <c r="F1045" s="26">
        <v>43509.375011574077</v>
      </c>
      <c r="G1045" s="94">
        <v>3.3</v>
      </c>
      <c r="H1045" s="95">
        <v>289</v>
      </c>
    </row>
    <row r="1046" spans="6:8" x14ac:dyDescent="0.15">
      <c r="F1046" s="26">
        <v>43509.416666664139</v>
      </c>
      <c r="G1046" s="94">
        <v>3.5</v>
      </c>
      <c r="H1046" s="95">
        <v>268</v>
      </c>
    </row>
    <row r="1047" spans="6:8" x14ac:dyDescent="0.15">
      <c r="F1047" s="26">
        <v>43509.458333330804</v>
      </c>
      <c r="G1047" s="94">
        <v>3.8</v>
      </c>
      <c r="H1047" s="95">
        <v>267</v>
      </c>
    </row>
    <row r="1048" spans="6:8" x14ac:dyDescent="0.15">
      <c r="F1048" s="26">
        <v>43509.500011574077</v>
      </c>
      <c r="G1048" s="94">
        <v>4.4000000000000004</v>
      </c>
      <c r="H1048" s="95">
        <v>268</v>
      </c>
    </row>
    <row r="1049" spans="6:8" x14ac:dyDescent="0.15">
      <c r="F1049" s="26">
        <v>43509.541666664132</v>
      </c>
      <c r="G1049" s="94">
        <v>3.7</v>
      </c>
      <c r="H1049" s="95">
        <v>279</v>
      </c>
    </row>
    <row r="1050" spans="6:8" x14ac:dyDescent="0.15">
      <c r="F1050" s="26">
        <v>43509.583333330796</v>
      </c>
      <c r="G1050" s="94">
        <v>4.5</v>
      </c>
      <c r="H1050" s="95">
        <v>289</v>
      </c>
    </row>
    <row r="1051" spans="6:8" x14ac:dyDescent="0.15">
      <c r="F1051" s="26">
        <v>43509.625011574077</v>
      </c>
      <c r="G1051" s="94">
        <v>4.0999999999999996</v>
      </c>
      <c r="H1051" s="95">
        <v>278</v>
      </c>
    </row>
    <row r="1052" spans="6:8" x14ac:dyDescent="0.15">
      <c r="F1052" s="26">
        <v>43509.666666664125</v>
      </c>
      <c r="G1052" s="94">
        <v>3.6</v>
      </c>
      <c r="H1052" s="95">
        <v>289</v>
      </c>
    </row>
    <row r="1053" spans="6:8" x14ac:dyDescent="0.15">
      <c r="F1053" s="26">
        <v>43509.708333330789</v>
      </c>
      <c r="G1053" s="94">
        <v>3.2</v>
      </c>
      <c r="H1053" s="95">
        <v>289</v>
      </c>
    </row>
    <row r="1054" spans="6:8" x14ac:dyDescent="0.15">
      <c r="F1054" s="26">
        <v>43509.750011574077</v>
      </c>
      <c r="G1054" s="94">
        <v>3</v>
      </c>
      <c r="H1054" s="95">
        <v>299</v>
      </c>
    </row>
    <row r="1055" spans="6:8" x14ac:dyDescent="0.15">
      <c r="F1055" s="26">
        <v>43509.791666664118</v>
      </c>
      <c r="G1055" s="94">
        <v>3.3</v>
      </c>
      <c r="H1055" s="95">
        <v>320</v>
      </c>
    </row>
    <row r="1056" spans="6:8" x14ac:dyDescent="0.15">
      <c r="F1056" s="26">
        <v>43509.833333330782</v>
      </c>
      <c r="G1056" s="94">
        <v>3.4</v>
      </c>
      <c r="H1056" s="95">
        <v>330</v>
      </c>
    </row>
    <row r="1057" spans="6:8" x14ac:dyDescent="0.15">
      <c r="F1057" s="26">
        <v>43509.875011574077</v>
      </c>
      <c r="G1057" s="94">
        <v>4</v>
      </c>
      <c r="H1057" s="95">
        <v>330</v>
      </c>
    </row>
    <row r="1058" spans="6:8" x14ac:dyDescent="0.15">
      <c r="F1058" s="26">
        <v>43509.91666666411</v>
      </c>
      <c r="G1058" s="94">
        <v>3.5</v>
      </c>
      <c r="H1058" s="95">
        <v>330</v>
      </c>
    </row>
    <row r="1059" spans="6:8" x14ac:dyDescent="0.15">
      <c r="F1059" s="26">
        <v>43509.958333330775</v>
      </c>
      <c r="G1059" s="94">
        <v>3.1</v>
      </c>
      <c r="H1059" s="95">
        <v>340</v>
      </c>
    </row>
    <row r="1060" spans="6:8" x14ac:dyDescent="0.15">
      <c r="F1060" s="26">
        <v>43510.000011574077</v>
      </c>
      <c r="G1060" s="94">
        <v>3.2</v>
      </c>
      <c r="H1060" s="95">
        <v>340</v>
      </c>
    </row>
    <row r="1061" spans="6:8" x14ac:dyDescent="0.15">
      <c r="F1061" s="26">
        <v>43510.041666664103</v>
      </c>
      <c r="G1061" s="94">
        <v>1.7</v>
      </c>
      <c r="H1061" s="95">
        <v>339</v>
      </c>
    </row>
    <row r="1062" spans="6:8" x14ac:dyDescent="0.15">
      <c r="F1062" s="26">
        <v>43510.083333330767</v>
      </c>
      <c r="G1062" s="94">
        <v>1.1000000000000001</v>
      </c>
      <c r="H1062" s="95">
        <v>279</v>
      </c>
    </row>
    <row r="1063" spans="6:8" x14ac:dyDescent="0.15">
      <c r="F1063" s="26">
        <v>43510.125011574077</v>
      </c>
      <c r="G1063" s="94">
        <v>1.4</v>
      </c>
      <c r="H1063" s="95">
        <v>280</v>
      </c>
    </row>
    <row r="1064" spans="6:8" x14ac:dyDescent="0.15">
      <c r="F1064" s="26">
        <v>43510.166666664096</v>
      </c>
      <c r="G1064" s="94">
        <v>2.4</v>
      </c>
      <c r="H1064" s="95">
        <v>310</v>
      </c>
    </row>
    <row r="1065" spans="6:8" x14ac:dyDescent="0.15">
      <c r="F1065" s="26">
        <v>43510.20833333076</v>
      </c>
      <c r="G1065" s="94">
        <v>1.8</v>
      </c>
      <c r="H1065" s="95">
        <v>291</v>
      </c>
    </row>
    <row r="1066" spans="6:8" x14ac:dyDescent="0.15">
      <c r="F1066" s="26">
        <v>43510.250011574077</v>
      </c>
      <c r="G1066" s="94">
        <v>1.8</v>
      </c>
      <c r="H1066" s="95">
        <v>278</v>
      </c>
    </row>
    <row r="1067" spans="6:8" x14ac:dyDescent="0.15">
      <c r="F1067" s="26">
        <v>43510.291666664089</v>
      </c>
      <c r="G1067" s="94">
        <v>3.3</v>
      </c>
      <c r="H1067" s="95">
        <v>277</v>
      </c>
    </row>
    <row r="1068" spans="6:8" x14ac:dyDescent="0.15">
      <c r="F1068" s="26">
        <v>43510.333333330753</v>
      </c>
      <c r="G1068" s="94">
        <v>3</v>
      </c>
      <c r="H1068" s="95">
        <v>298</v>
      </c>
    </row>
    <row r="1069" spans="6:8" x14ac:dyDescent="0.15">
      <c r="F1069" s="26">
        <v>43510.375011574077</v>
      </c>
      <c r="G1069" s="94">
        <v>3.7</v>
      </c>
      <c r="H1069" s="95">
        <v>288</v>
      </c>
    </row>
    <row r="1070" spans="6:8" x14ac:dyDescent="0.15">
      <c r="F1070" s="26">
        <v>43510.416666664081</v>
      </c>
      <c r="G1070" s="94">
        <v>4.2</v>
      </c>
      <c r="H1070" s="95">
        <v>279</v>
      </c>
    </row>
    <row r="1071" spans="6:8" x14ac:dyDescent="0.15">
      <c r="F1071" s="26">
        <v>43510.458333330746</v>
      </c>
      <c r="G1071" s="94">
        <v>3.9</v>
      </c>
      <c r="H1071" s="95">
        <v>298</v>
      </c>
    </row>
    <row r="1072" spans="6:8" x14ac:dyDescent="0.15">
      <c r="F1072" s="26">
        <v>43510.500011574077</v>
      </c>
      <c r="G1072" s="94">
        <v>4.2</v>
      </c>
      <c r="H1072" s="95">
        <v>290</v>
      </c>
    </row>
    <row r="1073" spans="6:8" x14ac:dyDescent="0.15">
      <c r="F1073" s="26">
        <v>43510.541666664074</v>
      </c>
      <c r="G1073" s="94">
        <v>3.3</v>
      </c>
      <c r="H1073" s="95">
        <v>290</v>
      </c>
    </row>
    <row r="1074" spans="6:8" x14ac:dyDescent="0.15">
      <c r="F1074" s="26">
        <v>43510.583333330738</v>
      </c>
      <c r="G1074" s="94">
        <v>4</v>
      </c>
      <c r="H1074" s="95">
        <v>290</v>
      </c>
    </row>
    <row r="1075" spans="6:8" x14ac:dyDescent="0.15">
      <c r="F1075" s="26">
        <v>43510.625011574077</v>
      </c>
      <c r="G1075" s="94">
        <v>4.3</v>
      </c>
      <c r="H1075" s="95">
        <v>290</v>
      </c>
    </row>
    <row r="1076" spans="6:8" x14ac:dyDescent="0.15">
      <c r="F1076" s="26">
        <v>43510.666666664067</v>
      </c>
      <c r="G1076" s="94">
        <v>4.0999999999999996</v>
      </c>
      <c r="H1076" s="95">
        <v>288</v>
      </c>
    </row>
    <row r="1077" spans="6:8" x14ac:dyDescent="0.15">
      <c r="F1077" s="26">
        <v>43510.708333330731</v>
      </c>
      <c r="G1077" s="94">
        <v>3.6</v>
      </c>
      <c r="H1077" s="95">
        <v>293</v>
      </c>
    </row>
    <row r="1078" spans="6:8" x14ac:dyDescent="0.15">
      <c r="F1078" s="26">
        <v>43510.750011574077</v>
      </c>
      <c r="G1078" s="94">
        <v>3.9</v>
      </c>
      <c r="H1078" s="95">
        <v>297</v>
      </c>
    </row>
    <row r="1079" spans="6:8" x14ac:dyDescent="0.15">
      <c r="F1079" s="26">
        <v>43510.791666664059</v>
      </c>
      <c r="G1079" s="94">
        <v>3.1</v>
      </c>
      <c r="H1079" s="95">
        <v>301</v>
      </c>
    </row>
    <row r="1080" spans="6:8" x14ac:dyDescent="0.15">
      <c r="F1080" s="26">
        <v>43510.833333330724</v>
      </c>
      <c r="G1080" s="94">
        <v>3.2</v>
      </c>
      <c r="H1080" s="95">
        <v>310</v>
      </c>
    </row>
    <row r="1081" spans="6:8" x14ac:dyDescent="0.15">
      <c r="F1081" s="26">
        <v>43510.875011574077</v>
      </c>
      <c r="G1081" s="94">
        <v>3.7</v>
      </c>
      <c r="H1081" s="95">
        <v>324</v>
      </c>
    </row>
    <row r="1082" spans="6:8" x14ac:dyDescent="0.15">
      <c r="F1082" s="26">
        <v>43510.916666664052</v>
      </c>
      <c r="G1082" s="94">
        <v>2.9</v>
      </c>
      <c r="H1082" s="95">
        <v>300</v>
      </c>
    </row>
    <row r="1083" spans="6:8" x14ac:dyDescent="0.15">
      <c r="F1083" s="26">
        <v>43510.958333330716</v>
      </c>
      <c r="G1083" s="94">
        <v>2.9</v>
      </c>
      <c r="H1083" s="95">
        <v>298</v>
      </c>
    </row>
    <row r="1084" spans="6:8" x14ac:dyDescent="0.15">
      <c r="F1084" s="26">
        <v>43511.000011574077</v>
      </c>
      <c r="G1084" s="94">
        <v>2.2000000000000002</v>
      </c>
      <c r="H1084" s="95">
        <v>318</v>
      </c>
    </row>
    <row r="1085" spans="6:8" x14ac:dyDescent="0.15">
      <c r="F1085" s="26">
        <v>43511.041666664045</v>
      </c>
      <c r="G1085" s="94">
        <v>2.5</v>
      </c>
      <c r="H1085" s="95">
        <v>322</v>
      </c>
    </row>
    <row r="1086" spans="6:8" x14ac:dyDescent="0.15">
      <c r="F1086" s="26">
        <v>43511.083333330709</v>
      </c>
      <c r="G1086" s="94">
        <v>2.9</v>
      </c>
      <c r="H1086" s="95">
        <v>2</v>
      </c>
    </row>
    <row r="1087" spans="6:8" x14ac:dyDescent="0.15">
      <c r="F1087" s="26">
        <v>43511.125011574077</v>
      </c>
      <c r="G1087" s="94">
        <v>1.5</v>
      </c>
      <c r="H1087" s="95">
        <v>343</v>
      </c>
    </row>
    <row r="1088" spans="6:8" x14ac:dyDescent="0.15">
      <c r="F1088" s="26">
        <v>43511.166666664038</v>
      </c>
      <c r="G1088" s="94">
        <v>1.6</v>
      </c>
      <c r="H1088" s="95">
        <v>2</v>
      </c>
    </row>
    <row r="1089" spans="6:8" x14ac:dyDescent="0.15">
      <c r="F1089" s="26">
        <v>43511.208333330702</v>
      </c>
      <c r="G1089" s="94">
        <v>3</v>
      </c>
      <c r="H1089" s="95">
        <v>334</v>
      </c>
    </row>
    <row r="1090" spans="6:8" x14ac:dyDescent="0.15">
      <c r="F1090" s="26">
        <v>43511.250011574077</v>
      </c>
      <c r="G1090" s="94">
        <v>3.2</v>
      </c>
      <c r="H1090" s="95">
        <v>333</v>
      </c>
    </row>
    <row r="1091" spans="6:8" x14ac:dyDescent="0.15">
      <c r="F1091" s="26">
        <v>43511.29166666403</v>
      </c>
      <c r="G1091" s="94">
        <v>2.2999999999999998</v>
      </c>
      <c r="H1091" s="95">
        <v>331</v>
      </c>
    </row>
    <row r="1092" spans="6:8" x14ac:dyDescent="0.15">
      <c r="F1092" s="26">
        <v>43511.333333330695</v>
      </c>
      <c r="G1092" s="94">
        <v>2.7</v>
      </c>
      <c r="H1092" s="95">
        <v>329</v>
      </c>
    </row>
    <row r="1093" spans="6:8" x14ac:dyDescent="0.15">
      <c r="F1093" s="26">
        <v>43511.375011574077</v>
      </c>
      <c r="G1093" s="94">
        <v>3.4</v>
      </c>
      <c r="H1093" s="95">
        <v>340</v>
      </c>
    </row>
    <row r="1094" spans="6:8" x14ac:dyDescent="0.15">
      <c r="F1094" s="26">
        <v>43511.416666664023</v>
      </c>
      <c r="G1094" s="94">
        <v>2</v>
      </c>
      <c r="H1094" s="95">
        <v>328</v>
      </c>
    </row>
    <row r="1095" spans="6:8" x14ac:dyDescent="0.15">
      <c r="F1095" s="26">
        <v>43511.458333330687</v>
      </c>
      <c r="G1095" s="94">
        <v>2.5</v>
      </c>
      <c r="H1095" s="95">
        <v>319</v>
      </c>
    </row>
    <row r="1096" spans="6:8" x14ac:dyDescent="0.15">
      <c r="F1096" s="26">
        <v>43511.500011574077</v>
      </c>
      <c r="G1096" s="94">
        <v>2.2000000000000002</v>
      </c>
      <c r="H1096" s="95">
        <v>299</v>
      </c>
    </row>
    <row r="1097" spans="6:8" x14ac:dyDescent="0.15">
      <c r="F1097" s="26">
        <v>43511.541666664016</v>
      </c>
      <c r="G1097" s="94">
        <v>2.4</v>
      </c>
      <c r="H1097" s="95">
        <v>292</v>
      </c>
    </row>
    <row r="1098" spans="6:8" x14ac:dyDescent="0.15">
      <c r="F1098" s="26">
        <v>43511.58333333068</v>
      </c>
      <c r="G1098" s="94">
        <v>2.2999999999999998</v>
      </c>
      <c r="H1098" s="95">
        <v>338</v>
      </c>
    </row>
    <row r="1099" spans="6:8" x14ac:dyDescent="0.15">
      <c r="F1099" s="26">
        <v>43511.625011574077</v>
      </c>
      <c r="G1099" s="94">
        <v>2.7</v>
      </c>
      <c r="H1099" s="95">
        <v>300</v>
      </c>
    </row>
    <row r="1100" spans="6:8" x14ac:dyDescent="0.15">
      <c r="F1100" s="26">
        <v>43511.666666664009</v>
      </c>
      <c r="G1100" s="94">
        <v>3.5</v>
      </c>
      <c r="H1100" s="95">
        <v>299</v>
      </c>
    </row>
    <row r="1101" spans="6:8" x14ac:dyDescent="0.15">
      <c r="F1101" s="26">
        <v>43511.708333330673</v>
      </c>
      <c r="G1101" s="94">
        <v>2.5</v>
      </c>
      <c r="H1101" s="95">
        <v>299</v>
      </c>
    </row>
    <row r="1102" spans="6:8" x14ac:dyDescent="0.15">
      <c r="F1102" s="26">
        <v>43511.750011574077</v>
      </c>
      <c r="G1102" s="94">
        <v>2.7</v>
      </c>
      <c r="H1102" s="95">
        <v>308</v>
      </c>
    </row>
    <row r="1103" spans="6:8" x14ac:dyDescent="0.15">
      <c r="F1103" s="26">
        <v>43511.791666664001</v>
      </c>
      <c r="G1103" s="94">
        <v>2.5</v>
      </c>
      <c r="H1103" s="95">
        <v>287</v>
      </c>
    </row>
    <row r="1104" spans="6:8" x14ac:dyDescent="0.15">
      <c r="F1104" s="26">
        <v>43511.833333330665</v>
      </c>
      <c r="G1104" s="94">
        <v>3.1</v>
      </c>
      <c r="H1104" s="95">
        <v>267</v>
      </c>
    </row>
    <row r="1105" spans="6:8" x14ac:dyDescent="0.15">
      <c r="F1105" s="26">
        <v>43511.875011574077</v>
      </c>
      <c r="G1105" s="94">
        <v>4.3</v>
      </c>
      <c r="H1105" s="95">
        <v>268</v>
      </c>
    </row>
    <row r="1106" spans="6:8" x14ac:dyDescent="0.15">
      <c r="F1106" s="26">
        <v>43511.916666663994</v>
      </c>
      <c r="G1106" s="94">
        <v>4.0999999999999996</v>
      </c>
      <c r="H1106" s="95">
        <v>277</v>
      </c>
    </row>
    <row r="1107" spans="6:8" x14ac:dyDescent="0.15">
      <c r="F1107" s="26">
        <v>43511.958333330658</v>
      </c>
      <c r="G1107" s="94">
        <v>3.9</v>
      </c>
      <c r="H1107" s="95">
        <v>277</v>
      </c>
    </row>
    <row r="1108" spans="6:8" x14ac:dyDescent="0.15">
      <c r="F1108" s="26">
        <v>43512.000011574077</v>
      </c>
      <c r="G1108" s="94">
        <v>4</v>
      </c>
      <c r="H1108" s="95">
        <v>267</v>
      </c>
    </row>
    <row r="1109" spans="6:8" x14ac:dyDescent="0.15">
      <c r="F1109" s="26">
        <v>43512.041666663987</v>
      </c>
      <c r="G1109" s="94">
        <v>3.5</v>
      </c>
      <c r="H1109" s="95">
        <v>276</v>
      </c>
    </row>
    <row r="1110" spans="6:8" x14ac:dyDescent="0.15">
      <c r="F1110" s="26">
        <v>43512.083333330651</v>
      </c>
      <c r="G1110" s="94">
        <v>3.5</v>
      </c>
      <c r="H1110" s="95">
        <v>275</v>
      </c>
    </row>
    <row r="1111" spans="6:8" x14ac:dyDescent="0.15">
      <c r="F1111" s="26">
        <v>43512.125011574077</v>
      </c>
      <c r="G1111" s="94">
        <v>2.5</v>
      </c>
      <c r="H1111" s="95">
        <v>298</v>
      </c>
    </row>
    <row r="1112" spans="6:8" x14ac:dyDescent="0.15">
      <c r="F1112" s="26">
        <v>43512.166666663979</v>
      </c>
      <c r="G1112" s="94">
        <v>2.5</v>
      </c>
      <c r="H1112" s="95">
        <v>318</v>
      </c>
    </row>
    <row r="1113" spans="6:8" x14ac:dyDescent="0.15">
      <c r="F1113" s="26">
        <v>43512.208333330644</v>
      </c>
      <c r="G1113" s="94">
        <v>2.5</v>
      </c>
      <c r="H1113" s="95">
        <v>298</v>
      </c>
    </row>
    <row r="1114" spans="6:8" x14ac:dyDescent="0.15">
      <c r="F1114" s="26">
        <v>43512.250011574077</v>
      </c>
      <c r="G1114" s="94">
        <v>2.2000000000000002</v>
      </c>
      <c r="H1114" s="95">
        <v>299</v>
      </c>
    </row>
    <row r="1115" spans="6:8" x14ac:dyDescent="0.15">
      <c r="F1115" s="26">
        <v>43512.291666663972</v>
      </c>
      <c r="G1115" s="94">
        <v>1.7</v>
      </c>
      <c r="H1115" s="95">
        <v>299</v>
      </c>
    </row>
    <row r="1116" spans="6:8" x14ac:dyDescent="0.15">
      <c r="F1116" s="26">
        <v>43512.333333330636</v>
      </c>
      <c r="G1116" s="94">
        <v>2.7</v>
      </c>
      <c r="H1116" s="95">
        <v>269</v>
      </c>
    </row>
    <row r="1117" spans="6:8" x14ac:dyDescent="0.15">
      <c r="F1117" s="26">
        <v>43512.375011574077</v>
      </c>
      <c r="G1117" s="94">
        <v>4.0999999999999996</v>
      </c>
      <c r="H1117" s="95">
        <v>270</v>
      </c>
    </row>
    <row r="1118" spans="6:8" x14ac:dyDescent="0.15">
      <c r="F1118" s="26">
        <v>43512.416666663965</v>
      </c>
      <c r="G1118" s="94">
        <v>4.0999999999999996</v>
      </c>
      <c r="H1118" s="95">
        <v>290</v>
      </c>
    </row>
    <row r="1119" spans="6:8" x14ac:dyDescent="0.15">
      <c r="F1119" s="26">
        <v>43512.458333330629</v>
      </c>
      <c r="G1119" s="94">
        <v>3.7</v>
      </c>
      <c r="H1119" s="95">
        <v>280</v>
      </c>
    </row>
    <row r="1120" spans="6:8" x14ac:dyDescent="0.15">
      <c r="F1120" s="26">
        <v>43512.500011574077</v>
      </c>
      <c r="G1120" s="94">
        <v>4</v>
      </c>
      <c r="H1120" s="95">
        <v>294</v>
      </c>
    </row>
    <row r="1121" spans="6:8" x14ac:dyDescent="0.15">
      <c r="F1121" s="26">
        <v>43512.541666663958</v>
      </c>
      <c r="G1121" s="94">
        <v>4.0999999999999996</v>
      </c>
      <c r="H1121" s="95">
        <v>258</v>
      </c>
    </row>
    <row r="1122" spans="6:8" x14ac:dyDescent="0.15">
      <c r="F1122" s="26">
        <v>43512.583333330622</v>
      </c>
      <c r="G1122" s="94">
        <v>2.9</v>
      </c>
      <c r="H1122" s="95">
        <v>281</v>
      </c>
    </row>
    <row r="1123" spans="6:8" x14ac:dyDescent="0.15">
      <c r="F1123" s="26">
        <v>43512.625011574077</v>
      </c>
      <c r="G1123" s="94">
        <v>3.2</v>
      </c>
      <c r="H1123" s="95">
        <v>269</v>
      </c>
    </row>
    <row r="1124" spans="6:8" x14ac:dyDescent="0.15">
      <c r="F1124" s="26">
        <v>43512.66666666395</v>
      </c>
      <c r="G1124" s="94">
        <v>2.8</v>
      </c>
      <c r="H1124" s="95">
        <v>262</v>
      </c>
    </row>
    <row r="1125" spans="6:8" x14ac:dyDescent="0.15">
      <c r="F1125" s="26">
        <v>43512.708333330615</v>
      </c>
      <c r="G1125" s="94">
        <v>2.6</v>
      </c>
      <c r="H1125" s="95">
        <v>250</v>
      </c>
    </row>
    <row r="1126" spans="6:8" x14ac:dyDescent="0.15">
      <c r="F1126" s="26">
        <v>43512.750011574077</v>
      </c>
      <c r="G1126" s="94">
        <v>2.8</v>
      </c>
      <c r="H1126" s="95">
        <v>263</v>
      </c>
    </row>
    <row r="1127" spans="6:8" x14ac:dyDescent="0.15">
      <c r="F1127" s="26">
        <v>43512.791666663943</v>
      </c>
      <c r="G1127" s="94">
        <v>2.7</v>
      </c>
      <c r="H1127" s="95">
        <v>262</v>
      </c>
    </row>
    <row r="1128" spans="6:8" x14ac:dyDescent="0.15">
      <c r="F1128" s="26">
        <v>43512.833333330607</v>
      </c>
      <c r="G1128" s="94">
        <v>3.1</v>
      </c>
      <c r="H1128" s="95">
        <v>264</v>
      </c>
    </row>
    <row r="1129" spans="6:8" x14ac:dyDescent="0.15">
      <c r="F1129" s="26">
        <v>43512.875011574077</v>
      </c>
      <c r="G1129" s="94">
        <v>2.8</v>
      </c>
      <c r="H1129" s="95">
        <v>269</v>
      </c>
    </row>
    <row r="1130" spans="6:8" x14ac:dyDescent="0.15">
      <c r="F1130" s="26">
        <v>43512.916666663936</v>
      </c>
      <c r="G1130" s="94">
        <v>3.2</v>
      </c>
      <c r="H1130" s="95">
        <v>258</v>
      </c>
    </row>
    <row r="1131" spans="6:8" x14ac:dyDescent="0.15">
      <c r="F1131" s="26">
        <v>43512.9583333306</v>
      </c>
      <c r="G1131" s="94">
        <v>2.9</v>
      </c>
      <c r="H1131" s="95">
        <v>266</v>
      </c>
    </row>
    <row r="1132" spans="6:8" x14ac:dyDescent="0.15">
      <c r="F1132" s="26">
        <v>43513.000011574077</v>
      </c>
      <c r="G1132" s="94">
        <v>3.5</v>
      </c>
      <c r="H1132" s="95">
        <v>264</v>
      </c>
    </row>
    <row r="1133" spans="6:8" x14ac:dyDescent="0.15">
      <c r="F1133" s="26">
        <v>43513.041666663928</v>
      </c>
      <c r="G1133" s="94">
        <v>2.8</v>
      </c>
      <c r="H1133" s="95">
        <v>246</v>
      </c>
    </row>
    <row r="1134" spans="6:8" x14ac:dyDescent="0.15">
      <c r="F1134" s="26">
        <v>43513.083333330593</v>
      </c>
      <c r="G1134" s="94">
        <v>3.6</v>
      </c>
      <c r="H1134" s="95">
        <v>247</v>
      </c>
    </row>
    <row r="1135" spans="6:8" x14ac:dyDescent="0.15">
      <c r="F1135" s="26">
        <v>43513.125011574077</v>
      </c>
      <c r="G1135" s="94">
        <v>3.7</v>
      </c>
      <c r="H1135" s="95">
        <v>260</v>
      </c>
    </row>
    <row r="1136" spans="6:8" x14ac:dyDescent="0.15">
      <c r="F1136" s="26">
        <v>43513.166666663921</v>
      </c>
      <c r="G1136" s="94">
        <v>3.7</v>
      </c>
      <c r="H1136" s="95">
        <v>259</v>
      </c>
    </row>
    <row r="1137" spans="6:8" x14ac:dyDescent="0.15">
      <c r="F1137" s="26">
        <v>43513.208333330585</v>
      </c>
      <c r="G1137" s="94">
        <v>3.3</v>
      </c>
      <c r="H1137" s="95">
        <v>259</v>
      </c>
    </row>
    <row r="1138" spans="6:8" x14ac:dyDescent="0.15">
      <c r="F1138" s="26">
        <v>43513.250011574077</v>
      </c>
      <c r="G1138" s="94">
        <v>2.8</v>
      </c>
      <c r="H1138" s="95">
        <v>228</v>
      </c>
    </row>
    <row r="1139" spans="6:8" x14ac:dyDescent="0.15">
      <c r="F1139" s="26">
        <v>43513.291666663914</v>
      </c>
      <c r="G1139" s="94">
        <v>3.4</v>
      </c>
      <c r="H1139" s="95">
        <v>226</v>
      </c>
    </row>
    <row r="1140" spans="6:8" x14ac:dyDescent="0.15">
      <c r="F1140" s="26">
        <v>43513.333333330578</v>
      </c>
      <c r="G1140" s="94">
        <v>3.9</v>
      </c>
      <c r="H1140" s="95">
        <v>239</v>
      </c>
    </row>
    <row r="1141" spans="6:8" x14ac:dyDescent="0.15">
      <c r="F1141" s="26">
        <v>43513.375011574077</v>
      </c>
      <c r="G1141" s="94">
        <v>4.2</v>
      </c>
      <c r="H1141" s="95">
        <v>229</v>
      </c>
    </row>
    <row r="1142" spans="6:8" x14ac:dyDescent="0.15">
      <c r="F1142" s="26">
        <v>43513.416666663907</v>
      </c>
      <c r="G1142" s="94">
        <v>4.7</v>
      </c>
      <c r="H1142" s="95">
        <v>248</v>
      </c>
    </row>
    <row r="1143" spans="6:8" x14ac:dyDescent="0.15">
      <c r="F1143" s="26">
        <v>43513.458333330571</v>
      </c>
      <c r="G1143" s="94">
        <v>5</v>
      </c>
      <c r="H1143" s="95">
        <v>245</v>
      </c>
    </row>
    <row r="1144" spans="6:8" x14ac:dyDescent="0.15">
      <c r="F1144" s="26">
        <v>43513.500011574077</v>
      </c>
      <c r="G1144" s="94">
        <v>5.7</v>
      </c>
      <c r="H1144" s="95">
        <v>255</v>
      </c>
    </row>
    <row r="1145" spans="6:8" x14ac:dyDescent="0.15">
      <c r="F1145" s="26">
        <v>43513.541666663899</v>
      </c>
      <c r="G1145" s="94">
        <v>6.1</v>
      </c>
      <c r="H1145" s="95">
        <v>251</v>
      </c>
    </row>
    <row r="1146" spans="6:8" x14ac:dyDescent="0.15">
      <c r="F1146" s="26">
        <v>43513.583333330564</v>
      </c>
      <c r="G1146" s="94">
        <v>6.3</v>
      </c>
      <c r="H1146" s="95">
        <v>251</v>
      </c>
    </row>
    <row r="1147" spans="6:8" x14ac:dyDescent="0.15">
      <c r="F1147" s="26">
        <v>43513.625011574077</v>
      </c>
      <c r="G1147" s="94">
        <v>5.7</v>
      </c>
      <c r="H1147" s="95">
        <v>264</v>
      </c>
    </row>
    <row r="1148" spans="6:8" x14ac:dyDescent="0.15">
      <c r="F1148" s="26">
        <v>43513.666666663892</v>
      </c>
      <c r="G1148" s="94">
        <v>7</v>
      </c>
      <c r="H1148" s="95">
        <v>259</v>
      </c>
    </row>
    <row r="1149" spans="6:8" x14ac:dyDescent="0.15">
      <c r="F1149" s="26">
        <v>43513.708333330556</v>
      </c>
      <c r="G1149" s="94">
        <v>6.6</v>
      </c>
      <c r="H1149" s="95">
        <v>266</v>
      </c>
    </row>
    <row r="1150" spans="6:8" x14ac:dyDescent="0.15">
      <c r="F1150" s="26">
        <v>43513.750011574077</v>
      </c>
      <c r="G1150" s="94">
        <v>5.6</v>
      </c>
      <c r="H1150" s="95">
        <v>258</v>
      </c>
    </row>
    <row r="1151" spans="6:8" x14ac:dyDescent="0.15">
      <c r="F1151" s="26">
        <v>43513.791666663885</v>
      </c>
      <c r="G1151" s="94">
        <v>5.7</v>
      </c>
      <c r="H1151" s="95">
        <v>261</v>
      </c>
    </row>
    <row r="1152" spans="6:8" x14ac:dyDescent="0.15">
      <c r="F1152" s="26">
        <v>43513.833333330549</v>
      </c>
      <c r="G1152" s="94">
        <v>5.3</v>
      </c>
      <c r="H1152" s="95">
        <v>261</v>
      </c>
    </row>
    <row r="1153" spans="6:8" x14ac:dyDescent="0.15">
      <c r="F1153" s="26">
        <v>43513.875011574077</v>
      </c>
      <c r="G1153" s="94">
        <v>5.7</v>
      </c>
      <c r="H1153" s="95">
        <v>261</v>
      </c>
    </row>
    <row r="1154" spans="6:8" x14ac:dyDescent="0.15">
      <c r="F1154" s="26">
        <v>43513.916666663878</v>
      </c>
      <c r="G1154" s="94">
        <v>5.6</v>
      </c>
      <c r="H1154" s="95">
        <v>267</v>
      </c>
    </row>
    <row r="1155" spans="6:8" x14ac:dyDescent="0.15">
      <c r="F1155" s="26">
        <v>43513.958333330542</v>
      </c>
      <c r="G1155" s="94">
        <v>6.3</v>
      </c>
      <c r="H1155" s="95">
        <v>268</v>
      </c>
    </row>
    <row r="1156" spans="6:8" x14ac:dyDescent="0.15">
      <c r="F1156" s="26">
        <v>43514.000011574077</v>
      </c>
      <c r="G1156" s="94">
        <v>5.5</v>
      </c>
      <c r="H1156" s="95">
        <v>279</v>
      </c>
    </row>
    <row r="1157" spans="6:8" x14ac:dyDescent="0.15">
      <c r="F1157" s="26">
        <v>43514.04166666387</v>
      </c>
      <c r="G1157" s="94">
        <v>5.2</v>
      </c>
      <c r="H1157" s="95">
        <v>278</v>
      </c>
    </row>
    <row r="1158" spans="6:8" x14ac:dyDescent="0.15">
      <c r="F1158" s="26">
        <v>43514.083333330535</v>
      </c>
      <c r="G1158" s="94">
        <v>5.3</v>
      </c>
      <c r="H1158" s="95">
        <v>268</v>
      </c>
    </row>
    <row r="1159" spans="6:8" x14ac:dyDescent="0.15">
      <c r="F1159" s="26">
        <v>43514.125011574077</v>
      </c>
      <c r="G1159" s="94">
        <v>4.8</v>
      </c>
      <c r="H1159" s="95">
        <v>278</v>
      </c>
    </row>
    <row r="1160" spans="6:8" x14ac:dyDescent="0.15">
      <c r="F1160" s="26">
        <v>43514.166666663863</v>
      </c>
      <c r="G1160" s="94">
        <v>6.4</v>
      </c>
      <c r="H1160" s="95">
        <v>281</v>
      </c>
    </row>
    <row r="1161" spans="6:8" x14ac:dyDescent="0.15">
      <c r="F1161" s="26">
        <v>43514.208333330527</v>
      </c>
      <c r="G1161" s="94">
        <v>5.7</v>
      </c>
      <c r="H1161" s="95">
        <v>282</v>
      </c>
    </row>
    <row r="1162" spans="6:8" x14ac:dyDescent="0.15">
      <c r="F1162" s="26">
        <v>43514.250011574077</v>
      </c>
      <c r="G1162" s="94">
        <v>6.6</v>
      </c>
      <c r="H1162" s="95">
        <v>287</v>
      </c>
    </row>
    <row r="1163" spans="6:8" x14ac:dyDescent="0.15">
      <c r="F1163" s="26">
        <v>43514.291666663856</v>
      </c>
      <c r="G1163" s="94">
        <v>5.4</v>
      </c>
      <c r="H1163" s="95">
        <v>301</v>
      </c>
    </row>
    <row r="1164" spans="6:8" x14ac:dyDescent="0.15">
      <c r="F1164" s="26">
        <v>43514.33333333052</v>
      </c>
      <c r="G1164" s="94">
        <v>5.0999999999999996</v>
      </c>
      <c r="H1164" s="95">
        <v>313</v>
      </c>
    </row>
    <row r="1165" spans="6:8" x14ac:dyDescent="0.15">
      <c r="F1165" s="26">
        <v>43514.375011574077</v>
      </c>
      <c r="G1165" s="94">
        <v>4.2</v>
      </c>
      <c r="H1165" s="95">
        <v>313</v>
      </c>
    </row>
    <row r="1166" spans="6:8" x14ac:dyDescent="0.15">
      <c r="F1166" s="26">
        <v>43514.416666663848</v>
      </c>
      <c r="G1166" s="94">
        <v>4.3</v>
      </c>
      <c r="H1166" s="95">
        <v>321</v>
      </c>
    </row>
    <row r="1167" spans="6:8" x14ac:dyDescent="0.15">
      <c r="F1167" s="26">
        <v>43514.458333330513</v>
      </c>
      <c r="G1167" s="94">
        <v>4.0999999999999996</v>
      </c>
      <c r="H1167" s="95">
        <v>321</v>
      </c>
    </row>
    <row r="1168" spans="6:8" x14ac:dyDescent="0.15">
      <c r="F1168" s="26">
        <v>43514.500011574077</v>
      </c>
      <c r="G1168" s="94">
        <v>4.3</v>
      </c>
      <c r="H1168" s="95">
        <v>311</v>
      </c>
    </row>
    <row r="1169" spans="6:8" x14ac:dyDescent="0.15">
      <c r="F1169" s="26">
        <v>43514.541666663841</v>
      </c>
      <c r="G1169" s="94">
        <v>4.4000000000000004</v>
      </c>
      <c r="H1169" s="95">
        <v>331</v>
      </c>
    </row>
    <row r="1170" spans="6:8" x14ac:dyDescent="0.15">
      <c r="F1170" s="26">
        <v>43514.583333330505</v>
      </c>
      <c r="G1170" s="94">
        <v>4.3</v>
      </c>
      <c r="H1170" s="95">
        <v>318</v>
      </c>
    </row>
    <row r="1171" spans="6:8" x14ac:dyDescent="0.15">
      <c r="F1171" s="26">
        <v>43514.625011574077</v>
      </c>
      <c r="G1171" s="94">
        <v>3.6</v>
      </c>
      <c r="H1171" s="95">
        <v>310</v>
      </c>
    </row>
    <row r="1172" spans="6:8" x14ac:dyDescent="0.15">
      <c r="F1172" s="26">
        <v>43514.666666663834</v>
      </c>
      <c r="G1172" s="94">
        <v>2.6</v>
      </c>
      <c r="H1172" s="95">
        <v>282</v>
      </c>
    </row>
    <row r="1173" spans="6:8" x14ac:dyDescent="0.15">
      <c r="F1173" s="26">
        <v>43514.708333330498</v>
      </c>
      <c r="G1173" s="94">
        <v>2.7</v>
      </c>
      <c r="H1173" s="95">
        <v>291</v>
      </c>
    </row>
    <row r="1174" spans="6:8" x14ac:dyDescent="0.15">
      <c r="F1174" s="26">
        <v>43514.750011574077</v>
      </c>
      <c r="G1174" s="94">
        <v>2.5</v>
      </c>
      <c r="H1174" s="95">
        <v>311</v>
      </c>
    </row>
    <row r="1175" spans="6:8" x14ac:dyDescent="0.15">
      <c r="F1175" s="26">
        <v>43514.791666663827</v>
      </c>
      <c r="G1175" s="94">
        <v>2.5</v>
      </c>
      <c r="H1175" s="95">
        <v>332</v>
      </c>
    </row>
    <row r="1176" spans="6:8" x14ac:dyDescent="0.15">
      <c r="F1176" s="26">
        <v>43514.833333330491</v>
      </c>
      <c r="G1176" s="94">
        <v>2.5</v>
      </c>
      <c r="H1176" s="95">
        <v>22</v>
      </c>
    </row>
    <row r="1177" spans="6:8" x14ac:dyDescent="0.15">
      <c r="F1177" s="26">
        <v>43514.875011574077</v>
      </c>
      <c r="G1177" s="94">
        <v>2.7</v>
      </c>
      <c r="H1177" s="95">
        <v>24</v>
      </c>
    </row>
    <row r="1178" spans="6:8" x14ac:dyDescent="0.15">
      <c r="F1178" s="26">
        <v>43514.916666663819</v>
      </c>
      <c r="G1178" s="94">
        <v>2.9</v>
      </c>
      <c r="H1178" s="95">
        <v>41</v>
      </c>
    </row>
    <row r="1179" spans="6:8" x14ac:dyDescent="0.15">
      <c r="F1179" s="26">
        <v>43514.958333330484</v>
      </c>
      <c r="G1179" s="94">
        <v>3.1</v>
      </c>
      <c r="H1179" s="95">
        <v>45</v>
      </c>
    </row>
    <row r="1180" spans="6:8" x14ac:dyDescent="0.15">
      <c r="F1180" s="26">
        <v>43515.000011574077</v>
      </c>
      <c r="G1180" s="94">
        <v>3.3</v>
      </c>
      <c r="H1180" s="95">
        <v>34</v>
      </c>
    </row>
    <row r="1181" spans="6:8" x14ac:dyDescent="0.15">
      <c r="F1181" s="26">
        <v>43515.041666663812</v>
      </c>
      <c r="G1181" s="94">
        <v>3.4</v>
      </c>
      <c r="H1181" s="95">
        <v>32</v>
      </c>
    </row>
    <row r="1182" spans="6:8" x14ac:dyDescent="0.15">
      <c r="F1182" s="26">
        <v>43515.083333330476</v>
      </c>
      <c r="G1182" s="94">
        <v>3.4</v>
      </c>
      <c r="H1182" s="95">
        <v>11</v>
      </c>
    </row>
    <row r="1183" spans="6:8" x14ac:dyDescent="0.15">
      <c r="F1183" s="26">
        <v>43515.125011574077</v>
      </c>
      <c r="G1183" s="94">
        <v>3.3</v>
      </c>
      <c r="H1183" s="95">
        <v>19</v>
      </c>
    </row>
    <row r="1184" spans="6:8" x14ac:dyDescent="0.15">
      <c r="F1184" s="26">
        <v>43515.166666663805</v>
      </c>
      <c r="G1184" s="94">
        <v>3.4</v>
      </c>
      <c r="H1184" s="95">
        <v>20</v>
      </c>
    </row>
    <row r="1185" spans="6:8" x14ac:dyDescent="0.15">
      <c r="F1185" s="26">
        <v>43515.208333330469</v>
      </c>
      <c r="G1185" s="94">
        <v>3.1</v>
      </c>
      <c r="H1185" s="95">
        <v>19</v>
      </c>
    </row>
    <row r="1186" spans="6:8" x14ac:dyDescent="0.15">
      <c r="F1186" s="26">
        <v>43515.250011574077</v>
      </c>
      <c r="G1186" s="94">
        <v>3.6</v>
      </c>
      <c r="H1186" s="95">
        <v>33</v>
      </c>
    </row>
    <row r="1187" spans="6:8" x14ac:dyDescent="0.15">
      <c r="F1187" s="26">
        <v>43515.291666663798</v>
      </c>
      <c r="G1187" s="94">
        <v>2.8</v>
      </c>
      <c r="H1187" s="95">
        <v>21</v>
      </c>
    </row>
    <row r="1188" spans="6:8" x14ac:dyDescent="0.15">
      <c r="F1188" s="26">
        <v>43515.333333330462</v>
      </c>
      <c r="G1188" s="94">
        <v>3</v>
      </c>
      <c r="H1188" s="95">
        <v>22</v>
      </c>
    </row>
    <row r="1189" spans="6:8" x14ac:dyDescent="0.15">
      <c r="F1189" s="26">
        <v>43515.375011574077</v>
      </c>
      <c r="G1189" s="94">
        <v>2.2999999999999998</v>
      </c>
      <c r="H1189" s="95">
        <v>48</v>
      </c>
    </row>
    <row r="1190" spans="6:8" x14ac:dyDescent="0.15">
      <c r="F1190" s="26">
        <v>43515.41666666379</v>
      </c>
      <c r="G1190" s="94">
        <v>2.7</v>
      </c>
      <c r="H1190" s="95">
        <v>53</v>
      </c>
    </row>
    <row r="1191" spans="6:8" x14ac:dyDescent="0.15">
      <c r="F1191" s="26">
        <v>43515.458333330454</v>
      </c>
      <c r="G1191" s="94">
        <v>2.4</v>
      </c>
      <c r="H1191" s="95">
        <v>62</v>
      </c>
    </row>
    <row r="1192" spans="6:8" x14ac:dyDescent="0.15">
      <c r="F1192" s="26">
        <v>43515.500011574077</v>
      </c>
      <c r="G1192" s="94">
        <v>1.9</v>
      </c>
      <c r="H1192" s="95">
        <v>73</v>
      </c>
    </row>
    <row r="1193" spans="6:8" x14ac:dyDescent="0.15">
      <c r="F1193" s="26">
        <v>43515.541666663783</v>
      </c>
      <c r="G1193" s="94">
        <v>2.1</v>
      </c>
      <c r="H1193" s="95">
        <v>33</v>
      </c>
    </row>
    <row r="1194" spans="6:8" x14ac:dyDescent="0.15">
      <c r="F1194" s="26">
        <v>43515.583333330447</v>
      </c>
      <c r="G1194" s="94">
        <v>1.7</v>
      </c>
      <c r="H1194" s="95">
        <v>76</v>
      </c>
    </row>
    <row r="1195" spans="6:8" x14ac:dyDescent="0.15">
      <c r="F1195" s="26">
        <v>43515.625011574077</v>
      </c>
      <c r="G1195" s="94">
        <v>1.6</v>
      </c>
      <c r="H1195" s="95">
        <v>52</v>
      </c>
    </row>
    <row r="1196" spans="6:8" x14ac:dyDescent="0.15">
      <c r="F1196" s="26">
        <v>43515.666666663776</v>
      </c>
      <c r="G1196" s="94">
        <v>1.3</v>
      </c>
      <c r="H1196" s="95">
        <v>70</v>
      </c>
    </row>
    <row r="1197" spans="6:8" x14ac:dyDescent="0.15">
      <c r="F1197" s="26">
        <v>43515.70833333044</v>
      </c>
      <c r="G1197" s="94">
        <v>2.1</v>
      </c>
      <c r="H1197" s="95">
        <v>101</v>
      </c>
    </row>
    <row r="1198" spans="6:8" x14ac:dyDescent="0.15">
      <c r="F1198" s="26">
        <v>43515.750011574077</v>
      </c>
      <c r="G1198" s="94">
        <v>1.7</v>
      </c>
      <c r="H1198" s="95">
        <v>101</v>
      </c>
    </row>
    <row r="1199" spans="6:8" x14ac:dyDescent="0.15">
      <c r="F1199" s="26">
        <v>43515.791666663768</v>
      </c>
      <c r="G1199" s="94">
        <v>1.9</v>
      </c>
      <c r="H1199" s="95">
        <v>71</v>
      </c>
    </row>
    <row r="1200" spans="6:8" x14ac:dyDescent="0.15">
      <c r="F1200" s="26">
        <v>43515.833333330433</v>
      </c>
      <c r="G1200" s="94">
        <v>3.5</v>
      </c>
      <c r="H1200" s="95">
        <v>54</v>
      </c>
    </row>
    <row r="1201" spans="6:8" x14ac:dyDescent="0.15">
      <c r="F1201" s="26">
        <v>43515.875011574077</v>
      </c>
      <c r="G1201" s="94">
        <v>3.7</v>
      </c>
      <c r="H1201" s="95">
        <v>52</v>
      </c>
    </row>
    <row r="1202" spans="6:8" x14ac:dyDescent="0.15">
      <c r="F1202" s="26">
        <v>43515.916666663761</v>
      </c>
      <c r="G1202" s="94">
        <v>3.1</v>
      </c>
      <c r="H1202" s="95">
        <v>71</v>
      </c>
    </row>
    <row r="1203" spans="6:8" x14ac:dyDescent="0.15">
      <c r="F1203" s="26">
        <v>43515.958333330425</v>
      </c>
      <c r="G1203" s="94">
        <v>4.8</v>
      </c>
      <c r="H1203" s="95">
        <v>83</v>
      </c>
    </row>
    <row r="1204" spans="6:8" x14ac:dyDescent="0.15">
      <c r="F1204" s="26">
        <v>43516.000011574077</v>
      </c>
      <c r="G1204" s="94">
        <v>4</v>
      </c>
      <c r="H1204" s="95">
        <v>92</v>
      </c>
    </row>
    <row r="1205" spans="6:8" x14ac:dyDescent="0.15">
      <c r="F1205" s="26">
        <v>43516.041666663754</v>
      </c>
      <c r="G1205" s="94">
        <v>3.7</v>
      </c>
      <c r="H1205" s="95">
        <v>81</v>
      </c>
    </row>
    <row r="1206" spans="6:8" x14ac:dyDescent="0.15">
      <c r="F1206" s="26">
        <v>43516.083333330418</v>
      </c>
      <c r="G1206" s="94">
        <v>4.8</v>
      </c>
      <c r="H1206" s="95">
        <v>92</v>
      </c>
    </row>
    <row r="1207" spans="6:8" x14ac:dyDescent="0.15">
      <c r="F1207" s="26">
        <v>43516.125011574077</v>
      </c>
      <c r="G1207" s="94">
        <v>4.5999999999999996</v>
      </c>
      <c r="H1207" s="95">
        <v>90</v>
      </c>
    </row>
    <row r="1208" spans="6:8" x14ac:dyDescent="0.15">
      <c r="F1208" s="26">
        <v>43516.166666663747</v>
      </c>
      <c r="G1208" s="94">
        <v>3.9</v>
      </c>
      <c r="H1208" s="95">
        <v>90</v>
      </c>
    </row>
    <row r="1209" spans="6:8" x14ac:dyDescent="0.15">
      <c r="F1209" s="26">
        <v>43516.208333330411</v>
      </c>
      <c r="G1209" s="94">
        <v>3.4</v>
      </c>
      <c r="H1209" s="95">
        <v>76</v>
      </c>
    </row>
    <row r="1210" spans="6:8" x14ac:dyDescent="0.15">
      <c r="F1210" s="26">
        <v>43516.250011574077</v>
      </c>
      <c r="G1210" s="94">
        <v>3.4</v>
      </c>
      <c r="H1210" s="95">
        <v>97</v>
      </c>
    </row>
    <row r="1211" spans="6:8" x14ac:dyDescent="0.15">
      <c r="F1211" s="26">
        <v>43516.291666663739</v>
      </c>
      <c r="G1211" s="94">
        <v>4</v>
      </c>
      <c r="H1211" s="95">
        <v>73</v>
      </c>
    </row>
    <row r="1212" spans="6:8" x14ac:dyDescent="0.15">
      <c r="F1212" s="26">
        <v>43516.333333330404</v>
      </c>
      <c r="G1212" s="94">
        <v>3.3</v>
      </c>
      <c r="H1212" s="95">
        <v>83</v>
      </c>
    </row>
    <row r="1213" spans="6:8" x14ac:dyDescent="0.15">
      <c r="F1213" s="26">
        <v>43516.375011574077</v>
      </c>
      <c r="G1213" s="94">
        <v>4</v>
      </c>
      <c r="H1213" s="95">
        <v>92</v>
      </c>
    </row>
    <row r="1214" spans="6:8" x14ac:dyDescent="0.15">
      <c r="F1214" s="26">
        <v>43516.416666663732</v>
      </c>
      <c r="G1214" s="94">
        <v>5.3</v>
      </c>
      <c r="H1214" s="95">
        <v>91</v>
      </c>
    </row>
    <row r="1215" spans="6:8" x14ac:dyDescent="0.15">
      <c r="F1215" s="26">
        <v>43516.458333330396</v>
      </c>
      <c r="G1215" s="94">
        <v>4.5999999999999996</v>
      </c>
      <c r="H1215" s="95">
        <v>90</v>
      </c>
    </row>
    <row r="1216" spans="6:8" x14ac:dyDescent="0.15">
      <c r="F1216" s="26">
        <v>43516.500011574077</v>
      </c>
      <c r="G1216" s="94">
        <v>3.8</v>
      </c>
      <c r="H1216" s="95">
        <v>89</v>
      </c>
    </row>
    <row r="1217" spans="6:8" x14ac:dyDescent="0.15">
      <c r="F1217" s="26">
        <v>43516.541666663725</v>
      </c>
      <c r="G1217" s="94">
        <v>5.5</v>
      </c>
      <c r="H1217" s="95">
        <v>91</v>
      </c>
    </row>
    <row r="1218" spans="6:8" x14ac:dyDescent="0.15">
      <c r="F1218" s="26">
        <v>43516.583333330389</v>
      </c>
      <c r="G1218" s="94">
        <v>4.9000000000000004</v>
      </c>
      <c r="H1218" s="95">
        <v>100</v>
      </c>
    </row>
    <row r="1219" spans="6:8" x14ac:dyDescent="0.15">
      <c r="F1219" s="26">
        <v>43516.625011574077</v>
      </c>
      <c r="G1219" s="94">
        <v>4.8</v>
      </c>
      <c r="H1219" s="95">
        <v>91</v>
      </c>
    </row>
    <row r="1220" spans="6:8" x14ac:dyDescent="0.15">
      <c r="F1220" s="26">
        <v>43516.666666663717</v>
      </c>
      <c r="G1220" s="94">
        <v>4.2</v>
      </c>
      <c r="H1220" s="95">
        <v>91</v>
      </c>
    </row>
    <row r="1221" spans="6:8" x14ac:dyDescent="0.15">
      <c r="F1221" s="26">
        <v>43516.708333330382</v>
      </c>
      <c r="G1221" s="94">
        <v>3.9</v>
      </c>
      <c r="H1221" s="95">
        <v>100</v>
      </c>
    </row>
    <row r="1222" spans="6:8" x14ac:dyDescent="0.15">
      <c r="F1222" s="26">
        <v>43516.750011574077</v>
      </c>
      <c r="G1222" s="94">
        <v>2.6</v>
      </c>
      <c r="H1222" s="95">
        <v>80</v>
      </c>
    </row>
    <row r="1223" spans="6:8" x14ac:dyDescent="0.15">
      <c r="F1223" s="26">
        <v>43516.79166666371</v>
      </c>
      <c r="G1223" s="94">
        <v>3.5</v>
      </c>
      <c r="H1223" s="95">
        <v>90</v>
      </c>
    </row>
    <row r="1224" spans="6:8" x14ac:dyDescent="0.15">
      <c r="F1224" s="26">
        <v>43516.833333330374</v>
      </c>
      <c r="G1224" s="94">
        <v>4.3</v>
      </c>
      <c r="H1224" s="95">
        <v>100</v>
      </c>
    </row>
    <row r="1225" spans="6:8" x14ac:dyDescent="0.15">
      <c r="F1225" s="26">
        <v>43516.875011574077</v>
      </c>
      <c r="G1225" s="94">
        <v>4.9000000000000004</v>
      </c>
      <c r="H1225" s="95">
        <v>101</v>
      </c>
    </row>
    <row r="1226" spans="6:8" x14ac:dyDescent="0.15">
      <c r="F1226" s="26">
        <v>43516.916666663703</v>
      </c>
      <c r="G1226" s="94">
        <v>4.5999999999999996</v>
      </c>
      <c r="H1226" s="95">
        <v>101</v>
      </c>
    </row>
    <row r="1227" spans="6:8" x14ac:dyDescent="0.15">
      <c r="F1227" s="26">
        <v>43516.958333330367</v>
      </c>
      <c r="G1227" s="94">
        <v>4.2</v>
      </c>
      <c r="H1227" s="95">
        <v>101</v>
      </c>
    </row>
    <row r="1228" spans="6:8" x14ac:dyDescent="0.15">
      <c r="F1228" s="26">
        <v>43517.000011574077</v>
      </c>
      <c r="G1228" s="94">
        <v>3.6</v>
      </c>
      <c r="H1228" s="95">
        <v>101</v>
      </c>
    </row>
    <row r="1229" spans="6:8" x14ac:dyDescent="0.15">
      <c r="F1229" s="26">
        <v>43517.041666663696</v>
      </c>
      <c r="G1229" s="94">
        <v>4.2</v>
      </c>
      <c r="H1229" s="95">
        <v>102</v>
      </c>
    </row>
    <row r="1230" spans="6:8" x14ac:dyDescent="0.15">
      <c r="F1230" s="26">
        <v>43517.08333333036</v>
      </c>
      <c r="G1230" s="94">
        <v>4.4000000000000004</v>
      </c>
      <c r="H1230" s="95">
        <v>101</v>
      </c>
    </row>
    <row r="1231" spans="6:8" x14ac:dyDescent="0.15">
      <c r="F1231" s="26">
        <v>43517.125011574077</v>
      </c>
      <c r="G1231" s="94">
        <v>3.9</v>
      </c>
      <c r="H1231" s="95">
        <v>101</v>
      </c>
    </row>
    <row r="1232" spans="6:8" x14ac:dyDescent="0.15">
      <c r="F1232" s="26">
        <v>43517.166666663688</v>
      </c>
      <c r="G1232" s="94">
        <v>3.8</v>
      </c>
      <c r="H1232" s="95">
        <v>100</v>
      </c>
    </row>
    <row r="1233" spans="6:8" x14ac:dyDescent="0.15">
      <c r="F1233" s="26">
        <v>43517.208333330353</v>
      </c>
      <c r="G1233" s="94">
        <v>3.9</v>
      </c>
      <c r="H1233" s="95">
        <v>111</v>
      </c>
    </row>
    <row r="1234" spans="6:8" x14ac:dyDescent="0.15">
      <c r="F1234" s="26">
        <v>43517.250011574077</v>
      </c>
      <c r="G1234" s="94">
        <v>3.5</v>
      </c>
      <c r="H1234" s="95">
        <v>111</v>
      </c>
    </row>
    <row r="1235" spans="6:8" x14ac:dyDescent="0.15">
      <c r="F1235" s="26">
        <v>43517.291666663681</v>
      </c>
      <c r="G1235" s="94">
        <v>3.3</v>
      </c>
      <c r="H1235" s="95">
        <v>99</v>
      </c>
    </row>
    <row r="1236" spans="6:8" x14ac:dyDescent="0.15">
      <c r="F1236" s="26">
        <v>43517.333333330345</v>
      </c>
      <c r="G1236" s="94">
        <v>2.2000000000000002</v>
      </c>
      <c r="H1236" s="95">
        <v>99</v>
      </c>
    </row>
    <row r="1237" spans="6:8" x14ac:dyDescent="0.15">
      <c r="F1237" s="26">
        <v>43517.375011574077</v>
      </c>
      <c r="G1237" s="94">
        <v>2.1</v>
      </c>
      <c r="H1237" s="95">
        <v>109</v>
      </c>
    </row>
    <row r="1238" spans="6:8" x14ac:dyDescent="0.15">
      <c r="F1238" s="26">
        <v>43517.416666663674</v>
      </c>
      <c r="G1238" s="94">
        <v>2</v>
      </c>
      <c r="H1238" s="95">
        <v>120</v>
      </c>
    </row>
    <row r="1239" spans="6:8" x14ac:dyDescent="0.15">
      <c r="F1239" s="26">
        <v>43517.458333330338</v>
      </c>
      <c r="G1239" s="94">
        <v>1.2</v>
      </c>
      <c r="H1239" s="95">
        <v>131</v>
      </c>
    </row>
    <row r="1240" spans="6:8" x14ac:dyDescent="0.15">
      <c r="F1240" s="26">
        <v>43517.500011574077</v>
      </c>
      <c r="G1240" s="94">
        <v>1</v>
      </c>
      <c r="H1240" s="95">
        <v>124</v>
      </c>
    </row>
    <row r="1241" spans="6:8" x14ac:dyDescent="0.15">
      <c r="F1241" s="26">
        <v>43517.541666663667</v>
      </c>
      <c r="G1241" s="94">
        <v>1.5</v>
      </c>
      <c r="H1241" s="95">
        <v>123</v>
      </c>
    </row>
    <row r="1242" spans="6:8" x14ac:dyDescent="0.15">
      <c r="F1242" s="26">
        <v>43517.583333330331</v>
      </c>
      <c r="G1242" s="94">
        <v>1.4</v>
      </c>
      <c r="H1242" s="95">
        <v>129</v>
      </c>
    </row>
    <row r="1243" spans="6:8" x14ac:dyDescent="0.15">
      <c r="F1243" s="26">
        <v>43517.625011574077</v>
      </c>
      <c r="G1243" s="94">
        <v>1</v>
      </c>
      <c r="H1243" s="95">
        <v>130</v>
      </c>
    </row>
    <row r="1244" spans="6:8" x14ac:dyDescent="0.15">
      <c r="F1244" s="26">
        <v>43517.666666663659</v>
      </c>
      <c r="G1244" s="94">
        <v>0.9</v>
      </c>
      <c r="H1244" s="95">
        <v>119</v>
      </c>
    </row>
    <row r="1245" spans="6:8" x14ac:dyDescent="0.15">
      <c r="F1245" s="26">
        <v>43517.708333330324</v>
      </c>
      <c r="G1245" s="94">
        <v>1.1000000000000001</v>
      </c>
      <c r="H1245" s="95">
        <v>101</v>
      </c>
    </row>
    <row r="1246" spans="6:8" x14ac:dyDescent="0.15">
      <c r="F1246" s="26">
        <v>43517.750011574077</v>
      </c>
      <c r="G1246" s="94">
        <v>2.5</v>
      </c>
      <c r="H1246" s="95">
        <v>100</v>
      </c>
    </row>
    <row r="1247" spans="6:8" x14ac:dyDescent="0.15">
      <c r="F1247" s="26">
        <v>43517.791666663652</v>
      </c>
      <c r="G1247" s="94">
        <v>2.5</v>
      </c>
      <c r="H1247" s="95">
        <v>102</v>
      </c>
    </row>
    <row r="1248" spans="6:8" x14ac:dyDescent="0.15">
      <c r="F1248" s="26">
        <v>43517.833333330316</v>
      </c>
      <c r="G1248" s="94">
        <v>1</v>
      </c>
      <c r="H1248" s="95">
        <v>104</v>
      </c>
    </row>
    <row r="1249" spans="6:8" x14ac:dyDescent="0.15">
      <c r="F1249" s="26">
        <v>43517.875011574077</v>
      </c>
      <c r="G1249" s="94">
        <v>2.2000000000000002</v>
      </c>
      <c r="H1249" s="95">
        <v>105</v>
      </c>
    </row>
    <row r="1250" spans="6:8" x14ac:dyDescent="0.15">
      <c r="F1250" s="26">
        <v>43517.916666663645</v>
      </c>
      <c r="G1250" s="94">
        <v>2.5</v>
      </c>
      <c r="H1250" s="95">
        <v>130</v>
      </c>
    </row>
    <row r="1251" spans="6:8" x14ac:dyDescent="0.15">
      <c r="F1251" s="26">
        <v>43517.958333330309</v>
      </c>
      <c r="G1251" s="94">
        <v>1.8</v>
      </c>
      <c r="H1251" s="95">
        <v>164</v>
      </c>
    </row>
    <row r="1252" spans="6:8" x14ac:dyDescent="0.15">
      <c r="F1252" s="26">
        <v>43518.000011574077</v>
      </c>
      <c r="G1252" s="94">
        <v>2.6</v>
      </c>
      <c r="H1252" s="95">
        <v>204</v>
      </c>
    </row>
    <row r="1253" spans="6:8" x14ac:dyDescent="0.15">
      <c r="F1253" s="26">
        <v>43518.041666663637</v>
      </c>
      <c r="G1253" s="94">
        <v>3</v>
      </c>
      <c r="H1253" s="95">
        <v>235</v>
      </c>
    </row>
    <row r="1254" spans="6:8" x14ac:dyDescent="0.15">
      <c r="F1254" s="26">
        <v>43518.083333330302</v>
      </c>
      <c r="G1254" s="94">
        <v>3.4</v>
      </c>
      <c r="H1254" s="95">
        <v>257</v>
      </c>
    </row>
    <row r="1255" spans="6:8" x14ac:dyDescent="0.15">
      <c r="F1255" s="26">
        <v>43518.125011574077</v>
      </c>
      <c r="G1255" s="94">
        <v>3.5</v>
      </c>
      <c r="H1255" s="95">
        <v>251</v>
      </c>
    </row>
    <row r="1256" spans="6:8" x14ac:dyDescent="0.15">
      <c r="F1256" s="26">
        <v>43518.16666666363</v>
      </c>
      <c r="G1256" s="94">
        <v>4.0999999999999996</v>
      </c>
      <c r="H1256" s="95">
        <v>247</v>
      </c>
    </row>
    <row r="1257" spans="6:8" x14ac:dyDescent="0.15">
      <c r="F1257" s="26">
        <v>43518.208333330294</v>
      </c>
      <c r="G1257" s="94">
        <v>3.9</v>
      </c>
      <c r="H1257" s="95">
        <v>228</v>
      </c>
    </row>
    <row r="1258" spans="6:8" x14ac:dyDescent="0.15">
      <c r="F1258" s="26">
        <v>43518.250011574077</v>
      </c>
      <c r="G1258" s="94">
        <v>3.6</v>
      </c>
      <c r="H1258" s="95">
        <v>238</v>
      </c>
    </row>
    <row r="1259" spans="6:8" x14ac:dyDescent="0.15">
      <c r="F1259" s="26">
        <v>43518.291666663623</v>
      </c>
      <c r="G1259" s="94">
        <v>3.9</v>
      </c>
      <c r="H1259" s="95">
        <v>240</v>
      </c>
    </row>
    <row r="1260" spans="6:8" x14ac:dyDescent="0.15">
      <c r="F1260" s="26">
        <v>43518.333333330287</v>
      </c>
      <c r="G1260" s="94">
        <v>4.5</v>
      </c>
      <c r="H1260" s="95">
        <v>240</v>
      </c>
    </row>
    <row r="1261" spans="6:8" x14ac:dyDescent="0.15">
      <c r="F1261" s="26">
        <v>43518.375011574077</v>
      </c>
      <c r="G1261" s="94">
        <v>3.7</v>
      </c>
      <c r="H1261" s="95">
        <v>238</v>
      </c>
    </row>
    <row r="1262" spans="6:8" x14ac:dyDescent="0.15">
      <c r="F1262" s="26">
        <v>43518.416666663616</v>
      </c>
      <c r="G1262" s="94">
        <v>4.4000000000000004</v>
      </c>
      <c r="H1262" s="95">
        <v>239</v>
      </c>
    </row>
    <row r="1263" spans="6:8" x14ac:dyDescent="0.15">
      <c r="F1263" s="26">
        <v>43518.45833333028</v>
      </c>
      <c r="G1263" s="94">
        <v>4.5999999999999996</v>
      </c>
      <c r="H1263" s="95">
        <v>240</v>
      </c>
    </row>
    <row r="1264" spans="6:8" x14ac:dyDescent="0.15">
      <c r="F1264" s="26">
        <v>43518.500011574077</v>
      </c>
      <c r="G1264" s="94">
        <v>4</v>
      </c>
      <c r="H1264" s="95">
        <v>230</v>
      </c>
    </row>
    <row r="1265" spans="6:8" x14ac:dyDescent="0.15">
      <c r="F1265" s="26">
        <v>43518.541666663608</v>
      </c>
      <c r="G1265" s="94">
        <v>4.5999999999999996</v>
      </c>
      <c r="H1265" s="95">
        <v>231</v>
      </c>
    </row>
    <row r="1266" spans="6:8" x14ac:dyDescent="0.15">
      <c r="F1266" s="26">
        <v>43518.583333330273</v>
      </c>
      <c r="G1266" s="94">
        <v>4</v>
      </c>
      <c r="H1266" s="95">
        <v>240</v>
      </c>
    </row>
    <row r="1267" spans="6:8" x14ac:dyDescent="0.15">
      <c r="F1267" s="26">
        <v>43518.625011574077</v>
      </c>
      <c r="G1267" s="94">
        <v>4.9000000000000004</v>
      </c>
      <c r="H1267" s="95">
        <v>220</v>
      </c>
    </row>
    <row r="1268" spans="6:8" x14ac:dyDescent="0.15">
      <c r="F1268" s="26">
        <v>43518.666666663601</v>
      </c>
      <c r="G1268" s="94">
        <v>4.2</v>
      </c>
      <c r="H1268" s="95">
        <v>209</v>
      </c>
    </row>
    <row r="1269" spans="6:8" x14ac:dyDescent="0.15">
      <c r="F1269" s="26">
        <v>43518.708333330265</v>
      </c>
      <c r="G1269" s="94">
        <v>4.4000000000000004</v>
      </c>
      <c r="H1269" s="95">
        <v>198</v>
      </c>
    </row>
    <row r="1270" spans="6:8" x14ac:dyDescent="0.15">
      <c r="F1270" s="26">
        <v>43518.750011574077</v>
      </c>
      <c r="G1270" s="94">
        <v>4.4000000000000004</v>
      </c>
      <c r="H1270" s="95">
        <v>198</v>
      </c>
    </row>
    <row r="1271" spans="6:8" x14ac:dyDescent="0.15">
      <c r="F1271" s="26">
        <v>43518.791666663594</v>
      </c>
      <c r="G1271" s="94">
        <v>4.8</v>
      </c>
      <c r="H1271" s="95">
        <v>197</v>
      </c>
    </row>
    <row r="1272" spans="6:8" x14ac:dyDescent="0.15">
      <c r="F1272" s="26">
        <v>43518.833333330258</v>
      </c>
      <c r="G1272" s="94">
        <v>4.4000000000000004</v>
      </c>
      <c r="H1272" s="95">
        <v>199</v>
      </c>
    </row>
    <row r="1273" spans="6:8" x14ac:dyDescent="0.15">
      <c r="F1273" s="26">
        <v>43518.875011574077</v>
      </c>
      <c r="G1273" s="94">
        <v>4.5</v>
      </c>
      <c r="H1273" s="95">
        <v>190</v>
      </c>
    </row>
    <row r="1274" spans="6:8" x14ac:dyDescent="0.15">
      <c r="F1274" s="26">
        <v>43518.916666663587</v>
      </c>
      <c r="G1274" s="94">
        <v>4</v>
      </c>
      <c r="H1274" s="95">
        <v>180</v>
      </c>
    </row>
    <row r="1275" spans="6:8" x14ac:dyDescent="0.15">
      <c r="F1275" s="26">
        <v>43518.958333330251</v>
      </c>
      <c r="G1275" s="94">
        <v>4.7</v>
      </c>
      <c r="H1275" s="95">
        <v>171</v>
      </c>
    </row>
    <row r="1276" spans="6:8" x14ac:dyDescent="0.15">
      <c r="F1276" s="26">
        <v>43519.000011574077</v>
      </c>
      <c r="G1276" s="94">
        <v>5.5</v>
      </c>
      <c r="H1276" s="95">
        <v>168</v>
      </c>
    </row>
    <row r="1277" spans="6:8" x14ac:dyDescent="0.15">
      <c r="F1277" s="26">
        <v>43519.041666663579</v>
      </c>
      <c r="G1277" s="94">
        <v>5.5</v>
      </c>
      <c r="H1277" s="95">
        <v>169</v>
      </c>
    </row>
    <row r="1278" spans="6:8" x14ac:dyDescent="0.15">
      <c r="F1278" s="26">
        <v>43519.083333330243</v>
      </c>
      <c r="G1278" s="94">
        <v>5.4</v>
      </c>
      <c r="H1278" s="95">
        <v>168</v>
      </c>
    </row>
    <row r="1279" spans="6:8" x14ac:dyDescent="0.15">
      <c r="F1279" s="26">
        <v>43519.125011574077</v>
      </c>
      <c r="G1279" s="94">
        <v>5.4</v>
      </c>
      <c r="H1279" s="95">
        <v>167</v>
      </c>
    </row>
    <row r="1280" spans="6:8" x14ac:dyDescent="0.15">
      <c r="F1280" s="26">
        <v>43519.166666663572</v>
      </c>
      <c r="G1280" s="94">
        <v>5.4</v>
      </c>
      <c r="H1280" s="95">
        <v>167</v>
      </c>
    </row>
    <row r="1281" spans="6:8" x14ac:dyDescent="0.15">
      <c r="F1281" s="26">
        <v>43519.208333330236</v>
      </c>
      <c r="G1281" s="94">
        <v>5.7</v>
      </c>
      <c r="H1281" s="95">
        <v>165</v>
      </c>
    </row>
    <row r="1282" spans="6:8" x14ac:dyDescent="0.15">
      <c r="F1282" s="26">
        <v>43519.250011574077</v>
      </c>
      <c r="G1282" s="94">
        <v>5.2</v>
      </c>
      <c r="H1282" s="95">
        <v>169</v>
      </c>
    </row>
    <row r="1283" spans="6:8" x14ac:dyDescent="0.15">
      <c r="F1283" s="26">
        <v>43519.291666663565</v>
      </c>
      <c r="G1283" s="94">
        <v>4.5999999999999996</v>
      </c>
      <c r="H1283" s="95">
        <v>178</v>
      </c>
    </row>
    <row r="1284" spans="6:8" x14ac:dyDescent="0.15">
      <c r="F1284" s="26">
        <v>43519.333333330229</v>
      </c>
      <c r="G1284" s="94">
        <v>4.0999999999999996</v>
      </c>
      <c r="H1284" s="95">
        <v>180</v>
      </c>
    </row>
    <row r="1285" spans="6:8" x14ac:dyDescent="0.15">
      <c r="F1285" s="26">
        <v>43519.375011574077</v>
      </c>
      <c r="G1285" s="94">
        <v>4.0999999999999996</v>
      </c>
      <c r="H1285" s="95">
        <v>191</v>
      </c>
    </row>
    <row r="1286" spans="6:8" x14ac:dyDescent="0.15">
      <c r="F1286" s="26">
        <v>43519.416666663557</v>
      </c>
      <c r="G1286" s="94">
        <v>4.5</v>
      </c>
      <c r="H1286" s="95">
        <v>209</v>
      </c>
    </row>
    <row r="1287" spans="6:8" x14ac:dyDescent="0.15">
      <c r="F1287" s="26">
        <v>43519.458333330222</v>
      </c>
      <c r="G1287" s="94">
        <v>3.5</v>
      </c>
      <c r="H1287" s="95">
        <v>231</v>
      </c>
    </row>
    <row r="1288" spans="6:8" x14ac:dyDescent="0.15">
      <c r="F1288" s="26">
        <v>43519.500011574077</v>
      </c>
      <c r="G1288" s="94">
        <v>3.4</v>
      </c>
      <c r="H1288" s="95">
        <v>237</v>
      </c>
    </row>
    <row r="1289" spans="6:8" x14ac:dyDescent="0.15">
      <c r="F1289" s="26">
        <v>43519.54166666355</v>
      </c>
      <c r="G1289" s="94">
        <v>2.6</v>
      </c>
      <c r="H1289" s="95">
        <v>251</v>
      </c>
    </row>
    <row r="1290" spans="6:8" x14ac:dyDescent="0.15">
      <c r="F1290" s="26">
        <v>43519.583333330214</v>
      </c>
      <c r="G1290" s="94">
        <v>2.2000000000000002</v>
      </c>
      <c r="H1290" s="95">
        <v>240</v>
      </c>
    </row>
    <row r="1291" spans="6:8" x14ac:dyDescent="0.15">
      <c r="F1291" s="26">
        <v>43519.625011574077</v>
      </c>
      <c r="G1291" s="94">
        <v>2.8</v>
      </c>
      <c r="H1291" s="95">
        <v>238</v>
      </c>
    </row>
    <row r="1292" spans="6:8" x14ac:dyDescent="0.15">
      <c r="F1292" s="26">
        <v>43519.666666663543</v>
      </c>
      <c r="G1292" s="94">
        <v>1.8</v>
      </c>
      <c r="H1292" s="95">
        <v>205</v>
      </c>
    </row>
    <row r="1293" spans="6:8" x14ac:dyDescent="0.15">
      <c r="F1293" s="26">
        <v>43519.708333330207</v>
      </c>
      <c r="G1293" s="94">
        <v>1.7</v>
      </c>
      <c r="H1293" s="95">
        <v>221</v>
      </c>
    </row>
    <row r="1294" spans="6:8" x14ac:dyDescent="0.15">
      <c r="F1294" s="26">
        <v>43519.750011574077</v>
      </c>
      <c r="G1294" s="94">
        <v>2</v>
      </c>
      <c r="H1294" s="95">
        <v>204</v>
      </c>
    </row>
    <row r="1295" spans="6:8" x14ac:dyDescent="0.15">
      <c r="F1295" s="26">
        <v>43519.791666663536</v>
      </c>
      <c r="G1295" s="94">
        <v>2.2999999999999998</v>
      </c>
      <c r="H1295" s="95">
        <v>219</v>
      </c>
    </row>
    <row r="1296" spans="6:8" x14ac:dyDescent="0.15">
      <c r="F1296" s="26">
        <v>43519.8333333302</v>
      </c>
      <c r="G1296" s="94">
        <v>1.9</v>
      </c>
      <c r="H1296" s="95">
        <v>222</v>
      </c>
    </row>
    <row r="1297" spans="6:8" x14ac:dyDescent="0.15">
      <c r="F1297" s="26">
        <v>43519.875011574077</v>
      </c>
      <c r="G1297" s="94">
        <v>3.2</v>
      </c>
      <c r="H1297" s="95">
        <v>211</v>
      </c>
    </row>
    <row r="1298" spans="6:8" x14ac:dyDescent="0.15">
      <c r="F1298" s="26">
        <v>43519.916666663528</v>
      </c>
      <c r="G1298" s="94">
        <v>2.9</v>
      </c>
      <c r="H1298" s="95">
        <v>219</v>
      </c>
    </row>
    <row r="1299" spans="6:8" x14ac:dyDescent="0.15">
      <c r="F1299" s="26">
        <v>43519.958333330193</v>
      </c>
      <c r="G1299" s="94">
        <v>3.8</v>
      </c>
      <c r="H1299" s="95">
        <v>219</v>
      </c>
    </row>
    <row r="1300" spans="6:8" x14ac:dyDescent="0.15">
      <c r="F1300" s="26">
        <v>43520.000011574077</v>
      </c>
      <c r="G1300" s="94">
        <v>3.7</v>
      </c>
      <c r="H1300" s="95">
        <v>218</v>
      </c>
    </row>
    <row r="1301" spans="6:8" x14ac:dyDescent="0.15">
      <c r="F1301" s="26">
        <v>43520.041666663521</v>
      </c>
      <c r="G1301" s="94">
        <v>4.3</v>
      </c>
      <c r="H1301" s="95">
        <v>218</v>
      </c>
    </row>
    <row r="1302" spans="6:8" x14ac:dyDescent="0.15">
      <c r="F1302" s="26">
        <v>43520.083333330185</v>
      </c>
      <c r="G1302" s="94">
        <v>4.7</v>
      </c>
      <c r="H1302" s="95">
        <v>208</v>
      </c>
    </row>
    <row r="1303" spans="6:8" x14ac:dyDescent="0.15">
      <c r="F1303" s="26">
        <v>43520.125011574077</v>
      </c>
      <c r="G1303" s="94">
        <v>3.9</v>
      </c>
      <c r="H1303" s="95">
        <v>217</v>
      </c>
    </row>
    <row r="1304" spans="6:8" x14ac:dyDescent="0.15">
      <c r="F1304" s="26">
        <v>43520.166666663514</v>
      </c>
      <c r="G1304" s="94">
        <v>3.6</v>
      </c>
      <c r="H1304" s="95">
        <v>209</v>
      </c>
    </row>
    <row r="1305" spans="6:8" x14ac:dyDescent="0.15">
      <c r="F1305" s="26">
        <v>43520.208333330178</v>
      </c>
      <c r="G1305" s="94">
        <v>4.0999999999999996</v>
      </c>
      <c r="H1305" s="95">
        <v>198</v>
      </c>
    </row>
    <row r="1306" spans="6:8" x14ac:dyDescent="0.15">
      <c r="F1306" s="26">
        <v>43520.250011574077</v>
      </c>
      <c r="G1306" s="94">
        <v>4.5999999999999996</v>
      </c>
      <c r="H1306" s="95">
        <v>199</v>
      </c>
    </row>
    <row r="1307" spans="6:8" x14ac:dyDescent="0.15">
      <c r="F1307" s="26">
        <v>43520.291666663506</v>
      </c>
      <c r="G1307" s="94">
        <v>3.2</v>
      </c>
      <c r="H1307" s="95">
        <v>180</v>
      </c>
    </row>
    <row r="1308" spans="6:8" x14ac:dyDescent="0.15">
      <c r="F1308" s="26">
        <v>43520.333333330171</v>
      </c>
      <c r="G1308" s="94">
        <v>3.8</v>
      </c>
      <c r="H1308" s="95">
        <v>200</v>
      </c>
    </row>
    <row r="1309" spans="6:8" x14ac:dyDescent="0.15">
      <c r="F1309" s="26">
        <v>43520.375011574077</v>
      </c>
      <c r="G1309" s="94">
        <v>3.9</v>
      </c>
      <c r="H1309" s="95">
        <v>178</v>
      </c>
    </row>
    <row r="1310" spans="6:8" x14ac:dyDescent="0.15">
      <c r="F1310" s="26">
        <v>43520.416666663499</v>
      </c>
      <c r="G1310" s="94">
        <v>3.7</v>
      </c>
      <c r="H1310" s="95">
        <v>219</v>
      </c>
    </row>
    <row r="1311" spans="6:8" x14ac:dyDescent="0.15">
      <c r="F1311" s="26">
        <v>43520.458333330163</v>
      </c>
      <c r="G1311" s="94">
        <v>3.1</v>
      </c>
      <c r="H1311" s="95">
        <v>199</v>
      </c>
    </row>
    <row r="1312" spans="6:8" x14ac:dyDescent="0.15">
      <c r="F1312" s="26">
        <v>43520.500011574077</v>
      </c>
      <c r="G1312" s="94">
        <v>3.3</v>
      </c>
      <c r="H1312" s="95">
        <v>218</v>
      </c>
    </row>
    <row r="1313" spans="6:8" x14ac:dyDescent="0.15">
      <c r="F1313" s="26">
        <v>43520.541666663492</v>
      </c>
      <c r="G1313" s="94">
        <v>2.5</v>
      </c>
      <c r="H1313" s="95">
        <v>239</v>
      </c>
    </row>
    <row r="1314" spans="6:8" x14ac:dyDescent="0.15">
      <c r="F1314" s="26">
        <v>43520.583333330156</v>
      </c>
      <c r="G1314" s="94">
        <v>3.3</v>
      </c>
      <c r="H1314" s="95">
        <v>249</v>
      </c>
    </row>
    <row r="1315" spans="6:8" x14ac:dyDescent="0.15">
      <c r="F1315" s="26">
        <v>43520.625011574077</v>
      </c>
      <c r="G1315" s="94">
        <v>2.5</v>
      </c>
      <c r="H1315" s="95">
        <v>210</v>
      </c>
    </row>
    <row r="1316" spans="6:8" x14ac:dyDescent="0.15">
      <c r="F1316" s="26">
        <v>43520.666666663485</v>
      </c>
      <c r="G1316" s="94">
        <v>2.6</v>
      </c>
      <c r="H1316" s="95">
        <v>8</v>
      </c>
    </row>
    <row r="1317" spans="6:8" x14ac:dyDescent="0.15">
      <c r="F1317" s="26">
        <v>43520.708333330149</v>
      </c>
      <c r="G1317" s="94">
        <v>2.8</v>
      </c>
      <c r="H1317" s="95">
        <v>1</v>
      </c>
    </row>
    <row r="1318" spans="6:8" x14ac:dyDescent="0.15">
      <c r="F1318" s="26">
        <v>43520.750011574077</v>
      </c>
      <c r="G1318" s="94">
        <v>3.2</v>
      </c>
      <c r="H1318" s="95">
        <v>8</v>
      </c>
    </row>
    <row r="1319" spans="6:8" x14ac:dyDescent="0.15">
      <c r="F1319" s="26">
        <v>43520.791666663477</v>
      </c>
      <c r="G1319" s="94">
        <v>2.8</v>
      </c>
      <c r="H1319" s="95">
        <v>128</v>
      </c>
    </row>
    <row r="1320" spans="6:8" x14ac:dyDescent="0.15">
      <c r="F1320" s="26">
        <v>43520.833333330142</v>
      </c>
      <c r="G1320" s="94">
        <v>3.8</v>
      </c>
      <c r="H1320" s="95">
        <v>333</v>
      </c>
    </row>
    <row r="1321" spans="6:8" x14ac:dyDescent="0.15">
      <c r="F1321" s="26">
        <v>43520.875011574077</v>
      </c>
      <c r="G1321" s="94">
        <v>3.5</v>
      </c>
      <c r="H1321" s="95">
        <v>300</v>
      </c>
    </row>
    <row r="1322" spans="6:8" x14ac:dyDescent="0.15">
      <c r="F1322" s="26">
        <v>43520.91666666347</v>
      </c>
      <c r="G1322" s="94">
        <v>2.4</v>
      </c>
      <c r="H1322" s="95">
        <v>282</v>
      </c>
    </row>
    <row r="1323" spans="6:8" x14ac:dyDescent="0.15">
      <c r="F1323" s="26">
        <v>43520.958333330134</v>
      </c>
      <c r="G1323" s="94">
        <v>3.4</v>
      </c>
      <c r="H1323" s="95">
        <v>262</v>
      </c>
    </row>
    <row r="1324" spans="6:8" x14ac:dyDescent="0.15">
      <c r="F1324" s="26">
        <v>43521.000011574077</v>
      </c>
      <c r="G1324" s="94">
        <v>3.8</v>
      </c>
      <c r="H1324" s="95">
        <v>271</v>
      </c>
    </row>
    <row r="1325" spans="6:8" x14ac:dyDescent="0.15">
      <c r="F1325" s="26">
        <v>43521.041666663463</v>
      </c>
      <c r="G1325" s="94">
        <v>3.8</v>
      </c>
      <c r="H1325" s="95">
        <v>275</v>
      </c>
    </row>
    <row r="1326" spans="6:8" x14ac:dyDescent="0.15">
      <c r="F1326" s="26">
        <v>43521.083333330127</v>
      </c>
      <c r="G1326" s="94">
        <v>3.5</v>
      </c>
      <c r="H1326" s="95">
        <v>296</v>
      </c>
    </row>
    <row r="1327" spans="6:8" x14ac:dyDescent="0.15">
      <c r="F1327" s="26">
        <v>43521.125011574077</v>
      </c>
      <c r="G1327" s="94">
        <v>3.3</v>
      </c>
      <c r="H1327" s="95">
        <v>269</v>
      </c>
    </row>
    <row r="1328" spans="6:8" x14ac:dyDescent="0.15">
      <c r="F1328" s="26">
        <v>43521.166666663456</v>
      </c>
      <c r="G1328" s="94">
        <v>3.7</v>
      </c>
      <c r="H1328" s="95">
        <v>268</v>
      </c>
    </row>
    <row r="1329" spans="6:8" x14ac:dyDescent="0.15">
      <c r="F1329" s="26">
        <v>43521.20833333012</v>
      </c>
      <c r="G1329" s="94">
        <v>3.8</v>
      </c>
      <c r="H1329" s="95">
        <v>269</v>
      </c>
    </row>
    <row r="1330" spans="6:8" x14ac:dyDescent="0.15">
      <c r="F1330" s="26">
        <v>43521.250011574077</v>
      </c>
      <c r="G1330" s="94">
        <v>4.2</v>
      </c>
      <c r="H1330" s="95">
        <v>240</v>
      </c>
    </row>
    <row r="1331" spans="6:8" x14ac:dyDescent="0.15">
      <c r="F1331" s="26">
        <v>43521.291666663448</v>
      </c>
      <c r="G1331" s="94">
        <v>3.6</v>
      </c>
      <c r="H1331" s="95">
        <v>220</v>
      </c>
    </row>
    <row r="1332" spans="6:8" x14ac:dyDescent="0.15">
      <c r="F1332" s="26">
        <v>43521.333333330113</v>
      </c>
      <c r="G1332" s="94">
        <v>4</v>
      </c>
      <c r="H1332" s="95">
        <v>190</v>
      </c>
    </row>
    <row r="1333" spans="6:8" x14ac:dyDescent="0.15">
      <c r="F1333" s="26">
        <v>43521.375011574077</v>
      </c>
      <c r="G1333" s="94">
        <v>4.0999999999999996</v>
      </c>
      <c r="H1333" s="95">
        <v>234</v>
      </c>
    </row>
    <row r="1334" spans="6:8" x14ac:dyDescent="0.15">
      <c r="F1334" s="26">
        <v>43521.416666663441</v>
      </c>
      <c r="G1334" s="94">
        <v>4.5</v>
      </c>
      <c r="H1334" s="95">
        <v>161</v>
      </c>
    </row>
    <row r="1335" spans="6:8" x14ac:dyDescent="0.15">
      <c r="F1335" s="26">
        <v>43521.458333330105</v>
      </c>
      <c r="G1335" s="94">
        <v>4.9000000000000004</v>
      </c>
      <c r="H1335" s="95">
        <v>151</v>
      </c>
    </row>
    <row r="1336" spans="6:8" x14ac:dyDescent="0.15">
      <c r="F1336" s="26">
        <v>43521.500011574077</v>
      </c>
      <c r="G1336" s="94">
        <v>4.7</v>
      </c>
      <c r="H1336" s="95">
        <v>152</v>
      </c>
    </row>
    <row r="1337" spans="6:8" x14ac:dyDescent="0.15">
      <c r="F1337" s="26">
        <v>43521.541666663434</v>
      </c>
      <c r="G1337" s="94">
        <v>4.5999999999999996</v>
      </c>
      <c r="H1337" s="95">
        <v>141</v>
      </c>
    </row>
    <row r="1338" spans="6:8" x14ac:dyDescent="0.15">
      <c r="F1338" s="26">
        <v>43521.583333330098</v>
      </c>
      <c r="G1338" s="94">
        <v>5</v>
      </c>
      <c r="H1338" s="95">
        <v>103</v>
      </c>
    </row>
    <row r="1339" spans="6:8" x14ac:dyDescent="0.15">
      <c r="F1339" s="26">
        <v>43521.625011574077</v>
      </c>
      <c r="G1339" s="94">
        <v>3.2</v>
      </c>
      <c r="H1339" s="95">
        <v>70</v>
      </c>
    </row>
    <row r="1340" spans="6:8" x14ac:dyDescent="0.15">
      <c r="F1340" s="26">
        <v>43521.666666663426</v>
      </c>
      <c r="G1340" s="94">
        <v>3</v>
      </c>
      <c r="H1340" s="95">
        <v>80</v>
      </c>
    </row>
    <row r="1341" spans="6:8" x14ac:dyDescent="0.15">
      <c r="F1341" s="26">
        <v>43521.708333330091</v>
      </c>
      <c r="G1341" s="94">
        <v>3.7</v>
      </c>
      <c r="H1341" s="95">
        <v>71</v>
      </c>
    </row>
    <row r="1342" spans="6:8" x14ac:dyDescent="0.15">
      <c r="F1342" s="26">
        <v>43521.750011574077</v>
      </c>
      <c r="G1342" s="94">
        <v>3.8</v>
      </c>
      <c r="H1342" s="95">
        <v>62</v>
      </c>
    </row>
    <row r="1343" spans="6:8" x14ac:dyDescent="0.15">
      <c r="F1343" s="26">
        <v>43521.791666663419</v>
      </c>
      <c r="G1343" s="94">
        <v>4</v>
      </c>
      <c r="H1343" s="95">
        <v>70</v>
      </c>
    </row>
    <row r="1344" spans="6:8" x14ac:dyDescent="0.15">
      <c r="F1344" s="26">
        <v>43521.833333330083</v>
      </c>
      <c r="G1344" s="94">
        <v>3.2</v>
      </c>
      <c r="H1344" s="95">
        <v>52</v>
      </c>
    </row>
    <row r="1345" spans="6:8" x14ac:dyDescent="0.15">
      <c r="F1345" s="26">
        <v>43521.875011574077</v>
      </c>
      <c r="G1345" s="94">
        <v>3.3</v>
      </c>
      <c r="H1345" s="95">
        <v>47</v>
      </c>
    </row>
    <row r="1346" spans="6:8" x14ac:dyDescent="0.15">
      <c r="F1346" s="26">
        <v>43521.916666663412</v>
      </c>
      <c r="G1346" s="94">
        <v>3.5</v>
      </c>
      <c r="H1346" s="95">
        <v>24</v>
      </c>
    </row>
    <row r="1347" spans="6:8" x14ac:dyDescent="0.15">
      <c r="F1347" s="26">
        <v>43521.958333330076</v>
      </c>
      <c r="G1347" s="94">
        <v>3.6</v>
      </c>
      <c r="H1347" s="95">
        <v>49</v>
      </c>
    </row>
    <row r="1348" spans="6:8" x14ac:dyDescent="0.15">
      <c r="F1348" s="26">
        <v>43522.000011574077</v>
      </c>
      <c r="G1348" s="94">
        <v>3.9</v>
      </c>
      <c r="H1348" s="95">
        <v>70</v>
      </c>
    </row>
    <row r="1349" spans="6:8" x14ac:dyDescent="0.15">
      <c r="F1349" s="26">
        <v>43522.041666663405</v>
      </c>
      <c r="G1349" s="94">
        <v>3.2</v>
      </c>
      <c r="H1349" s="95">
        <v>20</v>
      </c>
    </row>
    <row r="1350" spans="6:8" x14ac:dyDescent="0.15">
      <c r="F1350" s="26">
        <v>43522.083333330069</v>
      </c>
      <c r="G1350" s="94">
        <v>3.3</v>
      </c>
      <c r="H1350" s="95">
        <v>33</v>
      </c>
    </row>
    <row r="1351" spans="6:8" x14ac:dyDescent="0.15">
      <c r="F1351" s="26">
        <v>43522.125011574077</v>
      </c>
      <c r="G1351" s="94">
        <v>3.6</v>
      </c>
      <c r="H1351" s="95">
        <v>20</v>
      </c>
    </row>
    <row r="1352" spans="6:8" x14ac:dyDescent="0.15">
      <c r="F1352" s="26">
        <v>43522.166666663397</v>
      </c>
      <c r="G1352" s="94">
        <v>3.4</v>
      </c>
      <c r="H1352" s="95">
        <v>28</v>
      </c>
    </row>
    <row r="1353" spans="6:8" x14ac:dyDescent="0.15">
      <c r="F1353" s="26">
        <v>43522.208333330062</v>
      </c>
      <c r="G1353" s="94">
        <v>3.2</v>
      </c>
      <c r="H1353" s="95">
        <v>33</v>
      </c>
    </row>
    <row r="1354" spans="6:8" x14ac:dyDescent="0.15">
      <c r="F1354" s="26">
        <v>43522.250011574077</v>
      </c>
      <c r="G1354" s="94">
        <v>3.3</v>
      </c>
      <c r="H1354" s="95">
        <v>342</v>
      </c>
    </row>
    <row r="1355" spans="6:8" x14ac:dyDescent="0.15">
      <c r="F1355" s="26">
        <v>43522.29166666339</v>
      </c>
      <c r="G1355" s="94">
        <v>3.2</v>
      </c>
      <c r="H1355" s="95">
        <v>20</v>
      </c>
    </row>
    <row r="1356" spans="6:8" x14ac:dyDescent="0.15">
      <c r="F1356" s="26">
        <v>43522.333333330054</v>
      </c>
      <c r="G1356" s="94">
        <v>3.6</v>
      </c>
      <c r="H1356" s="95">
        <v>12</v>
      </c>
    </row>
    <row r="1357" spans="6:8" x14ac:dyDescent="0.15">
      <c r="F1357" s="26">
        <v>43522.375011574077</v>
      </c>
      <c r="G1357" s="94">
        <v>2.9</v>
      </c>
      <c r="H1357" s="95">
        <v>17</v>
      </c>
    </row>
    <row r="1358" spans="6:8" x14ac:dyDescent="0.15">
      <c r="F1358" s="26">
        <v>43522.416666663383</v>
      </c>
      <c r="G1358" s="94">
        <v>3</v>
      </c>
      <c r="H1358" s="95">
        <v>360</v>
      </c>
    </row>
    <row r="1359" spans="6:8" x14ac:dyDescent="0.15">
      <c r="F1359" s="26">
        <v>43522.458333330047</v>
      </c>
      <c r="G1359" s="94">
        <v>3.4</v>
      </c>
      <c r="H1359" s="95">
        <v>11</v>
      </c>
    </row>
    <row r="1360" spans="6:8" x14ac:dyDescent="0.15">
      <c r="F1360" s="26">
        <v>43522.500011574077</v>
      </c>
      <c r="G1360" s="94">
        <v>3.4</v>
      </c>
      <c r="H1360" s="95">
        <v>11</v>
      </c>
    </row>
    <row r="1361" spans="6:8" x14ac:dyDescent="0.15">
      <c r="F1361" s="26">
        <v>43522.541666663376</v>
      </c>
      <c r="G1361" s="94">
        <v>2.8</v>
      </c>
      <c r="H1361" s="95">
        <v>351</v>
      </c>
    </row>
    <row r="1362" spans="6:8" x14ac:dyDescent="0.15">
      <c r="F1362" s="26">
        <v>43522.58333333004</v>
      </c>
      <c r="G1362" s="94">
        <v>3.2</v>
      </c>
      <c r="H1362" s="95">
        <v>1</v>
      </c>
    </row>
    <row r="1363" spans="6:8" x14ac:dyDescent="0.15">
      <c r="F1363" s="26">
        <v>43522.625011574077</v>
      </c>
      <c r="G1363" s="94">
        <v>2.8</v>
      </c>
      <c r="H1363" s="95">
        <v>20</v>
      </c>
    </row>
    <row r="1364" spans="6:8" x14ac:dyDescent="0.15">
      <c r="F1364" s="26">
        <v>43522.666666663368</v>
      </c>
      <c r="G1364" s="94">
        <v>3.2</v>
      </c>
      <c r="H1364" s="95">
        <v>350</v>
      </c>
    </row>
    <row r="1365" spans="6:8" x14ac:dyDescent="0.15">
      <c r="F1365" s="26">
        <v>43522.708333330032</v>
      </c>
      <c r="G1365" s="94">
        <v>1.7</v>
      </c>
      <c r="H1365" s="95">
        <v>344</v>
      </c>
    </row>
    <row r="1366" spans="6:8" x14ac:dyDescent="0.15">
      <c r="F1366" s="26">
        <v>43522.750011574077</v>
      </c>
      <c r="G1366" s="94">
        <v>4.2</v>
      </c>
      <c r="H1366" s="95">
        <v>337</v>
      </c>
    </row>
    <row r="1367" spans="6:8" x14ac:dyDescent="0.15">
      <c r="F1367" s="26">
        <v>43522.791666663361</v>
      </c>
      <c r="G1367" s="94">
        <v>4.3</v>
      </c>
      <c r="H1367" s="95">
        <v>312</v>
      </c>
    </row>
    <row r="1368" spans="6:8" x14ac:dyDescent="0.15">
      <c r="F1368" s="26">
        <v>43522.833333330025</v>
      </c>
      <c r="G1368" s="94">
        <v>4.3</v>
      </c>
      <c r="H1368" s="95">
        <v>272</v>
      </c>
    </row>
    <row r="1369" spans="6:8" x14ac:dyDescent="0.15">
      <c r="F1369" s="26">
        <v>43522.875011574077</v>
      </c>
      <c r="G1369" s="94">
        <v>6.4</v>
      </c>
      <c r="H1369" s="95">
        <v>303</v>
      </c>
    </row>
    <row r="1370" spans="6:8" x14ac:dyDescent="0.15">
      <c r="F1370" s="26">
        <v>43522.916666663354</v>
      </c>
      <c r="G1370" s="94">
        <v>6.9</v>
      </c>
      <c r="H1370" s="95">
        <v>291</v>
      </c>
    </row>
    <row r="1371" spans="6:8" x14ac:dyDescent="0.15">
      <c r="F1371" s="26">
        <v>43522.958333330018</v>
      </c>
      <c r="G1371" s="94">
        <v>6.3</v>
      </c>
      <c r="H1371" s="95">
        <v>281</v>
      </c>
    </row>
    <row r="1372" spans="6:8" x14ac:dyDescent="0.15">
      <c r="F1372" s="26">
        <v>43523.000011574077</v>
      </c>
      <c r="G1372" s="94">
        <v>4.8</v>
      </c>
      <c r="H1372" s="95">
        <v>292</v>
      </c>
    </row>
    <row r="1373" spans="6:8" x14ac:dyDescent="0.15">
      <c r="F1373" s="26">
        <v>43523.041666663346</v>
      </c>
      <c r="G1373" s="94">
        <v>4.5</v>
      </c>
      <c r="H1373" s="95">
        <v>291</v>
      </c>
    </row>
    <row r="1374" spans="6:8" x14ac:dyDescent="0.15">
      <c r="F1374" s="26">
        <v>43523.083333330011</v>
      </c>
      <c r="G1374" s="94">
        <v>5</v>
      </c>
      <c r="H1374" s="95">
        <v>270</v>
      </c>
    </row>
    <row r="1375" spans="6:8" x14ac:dyDescent="0.15">
      <c r="F1375" s="26">
        <v>43523.125011574077</v>
      </c>
      <c r="G1375" s="94">
        <v>5.4</v>
      </c>
      <c r="H1375" s="95">
        <v>279</v>
      </c>
    </row>
    <row r="1376" spans="6:8" x14ac:dyDescent="0.15">
      <c r="F1376" s="26">
        <v>43523.166666663339</v>
      </c>
      <c r="G1376" s="94">
        <v>4.7</v>
      </c>
      <c r="H1376" s="95">
        <v>267</v>
      </c>
    </row>
    <row r="1377" spans="6:8" x14ac:dyDescent="0.15">
      <c r="F1377" s="26">
        <v>43523.208333330003</v>
      </c>
      <c r="G1377" s="94">
        <v>5.0999999999999996</v>
      </c>
      <c r="H1377" s="95">
        <v>258</v>
      </c>
    </row>
    <row r="1378" spans="6:8" x14ac:dyDescent="0.15">
      <c r="F1378" s="26">
        <v>43523.250011574077</v>
      </c>
      <c r="G1378" s="94">
        <v>5</v>
      </c>
      <c r="H1378" s="95">
        <v>249</v>
      </c>
    </row>
    <row r="1379" spans="6:8" x14ac:dyDescent="0.15">
      <c r="F1379" s="26">
        <v>43523.291666663332</v>
      </c>
      <c r="G1379" s="94">
        <v>5.0999999999999996</v>
      </c>
      <c r="H1379" s="95">
        <v>249</v>
      </c>
    </row>
    <row r="1380" spans="6:8" x14ac:dyDescent="0.15">
      <c r="F1380" s="26">
        <v>43523.333333329996</v>
      </c>
      <c r="G1380" s="94">
        <v>4.9000000000000004</v>
      </c>
      <c r="H1380" s="95">
        <v>248</v>
      </c>
    </row>
    <row r="1381" spans="6:8" x14ac:dyDescent="0.15">
      <c r="F1381" s="26">
        <v>43523.375011574077</v>
      </c>
      <c r="G1381" s="94">
        <v>6.1</v>
      </c>
      <c r="H1381" s="95">
        <v>247</v>
      </c>
    </row>
    <row r="1382" spans="6:8" x14ac:dyDescent="0.15">
      <c r="F1382" s="26">
        <v>43523.416666663325</v>
      </c>
      <c r="G1382" s="94">
        <v>6</v>
      </c>
      <c r="H1382" s="95">
        <v>266</v>
      </c>
    </row>
    <row r="1383" spans="6:8" x14ac:dyDescent="0.15">
      <c r="F1383" s="26">
        <v>43523.458333329989</v>
      </c>
      <c r="G1383" s="94">
        <v>5.8</v>
      </c>
      <c r="H1383" s="95">
        <v>256</v>
      </c>
    </row>
    <row r="1384" spans="6:8" x14ac:dyDescent="0.15">
      <c r="F1384" s="26">
        <v>43523.500011574077</v>
      </c>
      <c r="G1384" s="94">
        <v>5.3</v>
      </c>
      <c r="H1384" s="95">
        <v>278</v>
      </c>
    </row>
    <row r="1385" spans="6:8" x14ac:dyDescent="0.15">
      <c r="F1385" s="26">
        <v>43523.541666663317</v>
      </c>
      <c r="G1385" s="94">
        <v>3.8</v>
      </c>
      <c r="H1385" s="95">
        <v>269</v>
      </c>
    </row>
    <row r="1386" spans="6:8" x14ac:dyDescent="0.15">
      <c r="F1386" s="26">
        <v>43523.583333329982</v>
      </c>
      <c r="G1386" s="94">
        <v>4.9000000000000004</v>
      </c>
      <c r="H1386" s="95">
        <v>278</v>
      </c>
    </row>
    <row r="1387" spans="6:8" x14ac:dyDescent="0.15">
      <c r="F1387" s="26">
        <v>43523.625011574077</v>
      </c>
      <c r="G1387" s="94">
        <v>4.2</v>
      </c>
      <c r="H1387" s="95">
        <v>249</v>
      </c>
    </row>
    <row r="1388" spans="6:8" x14ac:dyDescent="0.15">
      <c r="F1388" s="26">
        <v>43523.66666666331</v>
      </c>
      <c r="G1388" s="94">
        <v>5.3</v>
      </c>
      <c r="H1388" s="95">
        <v>260</v>
      </c>
    </row>
    <row r="1389" spans="6:8" x14ac:dyDescent="0.15">
      <c r="F1389" s="26">
        <v>43523.708333329974</v>
      </c>
      <c r="G1389" s="94">
        <v>3.9</v>
      </c>
      <c r="H1389" s="95">
        <v>248</v>
      </c>
    </row>
    <row r="1390" spans="6:8" x14ac:dyDescent="0.15">
      <c r="F1390" s="26">
        <v>43523.750011574077</v>
      </c>
      <c r="G1390" s="94">
        <v>3.2</v>
      </c>
      <c r="H1390" s="95">
        <v>229</v>
      </c>
    </row>
    <row r="1391" spans="6:8" x14ac:dyDescent="0.15">
      <c r="F1391" s="26">
        <v>43523.791666663303</v>
      </c>
      <c r="G1391" s="94">
        <v>3</v>
      </c>
      <c r="H1391" s="95">
        <v>218</v>
      </c>
    </row>
    <row r="1392" spans="6:8" x14ac:dyDescent="0.15">
      <c r="F1392" s="26">
        <v>43523.833333329967</v>
      </c>
      <c r="G1392" s="94">
        <v>3.8</v>
      </c>
      <c r="H1392" s="95">
        <v>219</v>
      </c>
    </row>
    <row r="1393" spans="6:8" x14ac:dyDescent="0.15">
      <c r="F1393" s="26">
        <v>43523.875011574077</v>
      </c>
      <c r="G1393" s="94">
        <v>4</v>
      </c>
      <c r="H1393" s="95">
        <v>218</v>
      </c>
    </row>
    <row r="1394" spans="6:8" x14ac:dyDescent="0.15">
      <c r="F1394" s="26">
        <v>43523.916666663295</v>
      </c>
      <c r="G1394" s="94">
        <v>3.8</v>
      </c>
      <c r="H1394" s="95">
        <v>208</v>
      </c>
    </row>
    <row r="1395" spans="6:8" x14ac:dyDescent="0.15">
      <c r="F1395" s="26">
        <v>43523.95833332996</v>
      </c>
      <c r="G1395" s="94">
        <v>3.7</v>
      </c>
      <c r="H1395" s="95">
        <v>220</v>
      </c>
    </row>
    <row r="1396" spans="6:8" x14ac:dyDescent="0.15">
      <c r="F1396" s="26">
        <v>43524.000011574077</v>
      </c>
      <c r="G1396" s="94">
        <v>2.9</v>
      </c>
      <c r="H1396" s="95">
        <v>209</v>
      </c>
    </row>
    <row r="1397" spans="6:8" x14ac:dyDescent="0.15">
      <c r="F1397" s="26">
        <v>43524.041666663288</v>
      </c>
      <c r="G1397" s="94">
        <v>3.1</v>
      </c>
      <c r="H1397" s="95">
        <v>211</v>
      </c>
    </row>
    <row r="1398" spans="6:8" x14ac:dyDescent="0.15">
      <c r="F1398" s="26">
        <v>43524.083333329952</v>
      </c>
      <c r="G1398" s="94">
        <v>3</v>
      </c>
      <c r="H1398" s="95">
        <v>208</v>
      </c>
    </row>
    <row r="1399" spans="6:8" x14ac:dyDescent="0.15">
      <c r="F1399" s="26">
        <v>43524.125011574077</v>
      </c>
      <c r="G1399" s="94">
        <v>3.6</v>
      </c>
      <c r="H1399" s="95">
        <v>218</v>
      </c>
    </row>
    <row r="1400" spans="6:8" x14ac:dyDescent="0.15">
      <c r="F1400" s="26">
        <v>43524.166666663281</v>
      </c>
      <c r="G1400" s="94">
        <v>4.2</v>
      </c>
      <c r="H1400" s="95">
        <v>218</v>
      </c>
    </row>
    <row r="1401" spans="6:8" x14ac:dyDescent="0.15">
      <c r="F1401" s="26">
        <v>43524.208333329945</v>
      </c>
      <c r="G1401" s="94">
        <v>3.6</v>
      </c>
      <c r="H1401" s="95">
        <v>228</v>
      </c>
    </row>
    <row r="1402" spans="6:8" x14ac:dyDescent="0.15">
      <c r="F1402" s="26">
        <v>43524.250011574077</v>
      </c>
      <c r="G1402" s="94">
        <v>3.9</v>
      </c>
      <c r="H1402" s="95">
        <v>231</v>
      </c>
    </row>
    <row r="1403" spans="6:8" x14ac:dyDescent="0.15">
      <c r="F1403" s="26">
        <v>43524.291666663274</v>
      </c>
      <c r="G1403" s="94">
        <v>4.2</v>
      </c>
      <c r="H1403" s="95">
        <v>239</v>
      </c>
    </row>
    <row r="1404" spans="6:8" x14ac:dyDescent="0.15">
      <c r="F1404" s="26">
        <v>43524.333333329938</v>
      </c>
      <c r="G1404" s="94">
        <v>3.8</v>
      </c>
      <c r="H1404" s="95">
        <v>239</v>
      </c>
    </row>
    <row r="1405" spans="6:8" x14ac:dyDescent="0.15">
      <c r="F1405" s="26">
        <v>43524.375011574077</v>
      </c>
      <c r="G1405" s="94">
        <v>3.9</v>
      </c>
      <c r="H1405" s="95">
        <v>229</v>
      </c>
    </row>
    <row r="1406" spans="6:8" x14ac:dyDescent="0.15">
      <c r="F1406" s="26">
        <v>43524.416666663266</v>
      </c>
      <c r="G1406" s="94">
        <v>3.2</v>
      </c>
      <c r="H1406" s="95">
        <v>230</v>
      </c>
    </row>
    <row r="1407" spans="6:8" x14ac:dyDescent="0.15">
      <c r="F1407" s="26">
        <v>43524.458333329931</v>
      </c>
      <c r="G1407" s="94">
        <v>2.5</v>
      </c>
      <c r="H1407" s="95">
        <v>238</v>
      </c>
    </row>
    <row r="1408" spans="6:8" x14ac:dyDescent="0.15">
      <c r="F1408" s="26">
        <v>43524.500011574077</v>
      </c>
      <c r="G1408" s="94">
        <v>4.0999999999999996</v>
      </c>
      <c r="H1408" s="95">
        <v>228</v>
      </c>
    </row>
    <row r="1409" spans="6:8" x14ac:dyDescent="0.15">
      <c r="F1409" s="26">
        <v>43524.541666663259</v>
      </c>
      <c r="G1409" s="94">
        <v>4</v>
      </c>
      <c r="H1409" s="95">
        <v>238</v>
      </c>
    </row>
    <row r="1410" spans="6:8" x14ac:dyDescent="0.15">
      <c r="F1410" s="26">
        <v>43524.583333329923</v>
      </c>
      <c r="G1410" s="94">
        <v>3.9</v>
      </c>
      <c r="H1410" s="95">
        <v>239</v>
      </c>
    </row>
    <row r="1411" spans="6:8" x14ac:dyDescent="0.15">
      <c r="F1411" s="26">
        <v>43524.625011574077</v>
      </c>
      <c r="G1411" s="94">
        <v>2.9</v>
      </c>
      <c r="H1411" s="95">
        <v>238</v>
      </c>
    </row>
    <row r="1412" spans="6:8" x14ac:dyDescent="0.15">
      <c r="F1412" s="26">
        <v>43524.666666663252</v>
      </c>
      <c r="G1412" s="94">
        <v>3</v>
      </c>
      <c r="H1412" s="95">
        <v>249</v>
      </c>
    </row>
    <row r="1413" spans="6:8" x14ac:dyDescent="0.15">
      <c r="F1413" s="26">
        <v>43524.708333329916</v>
      </c>
      <c r="G1413" s="94">
        <v>3.8</v>
      </c>
      <c r="H1413" s="95">
        <v>241</v>
      </c>
    </row>
    <row r="1414" spans="6:8" x14ac:dyDescent="0.15">
      <c r="F1414" s="26">
        <v>43524.750011574077</v>
      </c>
      <c r="G1414" s="94">
        <v>6.4</v>
      </c>
      <c r="H1414" s="95">
        <v>238</v>
      </c>
    </row>
    <row r="1415" spans="6:8" x14ac:dyDescent="0.15">
      <c r="F1415" s="26">
        <v>43524.791666663245</v>
      </c>
      <c r="G1415" s="94">
        <v>7.7</v>
      </c>
      <c r="H1415" s="95">
        <v>217</v>
      </c>
    </row>
    <row r="1416" spans="6:8" x14ac:dyDescent="0.15">
      <c r="F1416" s="26">
        <v>43524.833333329909</v>
      </c>
      <c r="G1416" s="94">
        <v>8.6999999999999993</v>
      </c>
      <c r="H1416" s="95">
        <v>221</v>
      </c>
    </row>
    <row r="1417" spans="6:8" x14ac:dyDescent="0.15">
      <c r="F1417" s="26">
        <v>43524.875011574077</v>
      </c>
      <c r="G1417" s="94">
        <v>9.1</v>
      </c>
      <c r="H1417" s="95">
        <v>229</v>
      </c>
    </row>
    <row r="1418" spans="6:8" x14ac:dyDescent="0.15">
      <c r="F1418" s="26">
        <v>43524.916666663237</v>
      </c>
      <c r="G1418" s="94">
        <v>9</v>
      </c>
      <c r="H1418" s="95">
        <v>228</v>
      </c>
    </row>
    <row r="1419" spans="6:8" x14ac:dyDescent="0.15">
      <c r="F1419" s="26">
        <v>43524.958333329902</v>
      </c>
      <c r="G1419" s="94">
        <v>8.1</v>
      </c>
      <c r="H1419" s="95">
        <v>218</v>
      </c>
    </row>
    <row r="1420" spans="6:8" x14ac:dyDescent="0.15">
      <c r="F1420" s="26">
        <v>43525.000011574077</v>
      </c>
      <c r="G1420" s="94">
        <v>9.1</v>
      </c>
      <c r="H1420" s="95">
        <v>227</v>
      </c>
    </row>
    <row r="1421" spans="6:8" x14ac:dyDescent="0.15">
      <c r="F1421" s="26">
        <v>43525.04166666323</v>
      </c>
      <c r="G1421" s="94">
        <v>9.6</v>
      </c>
      <c r="H1421" s="95">
        <v>219</v>
      </c>
    </row>
    <row r="1422" spans="6:8" x14ac:dyDescent="0.15">
      <c r="F1422" s="26">
        <v>43525.083333329894</v>
      </c>
      <c r="G1422" s="94">
        <v>9.5</v>
      </c>
      <c r="H1422" s="95">
        <v>228</v>
      </c>
    </row>
    <row r="1423" spans="6:8" x14ac:dyDescent="0.15">
      <c r="F1423" s="26">
        <v>43525.125011574077</v>
      </c>
      <c r="G1423" s="94">
        <v>9.3000000000000007</v>
      </c>
      <c r="H1423" s="95">
        <v>228</v>
      </c>
    </row>
    <row r="1424" spans="6:8" x14ac:dyDescent="0.15">
      <c r="F1424" s="26">
        <v>43525.166666663223</v>
      </c>
      <c r="G1424" s="94">
        <v>11.2</v>
      </c>
      <c r="H1424" s="95">
        <v>220</v>
      </c>
    </row>
    <row r="1425" spans="6:8" x14ac:dyDescent="0.15">
      <c r="F1425" s="26">
        <v>43525.208333329887</v>
      </c>
      <c r="G1425" s="94">
        <v>10.8</v>
      </c>
      <c r="H1425" s="95">
        <v>219</v>
      </c>
    </row>
    <row r="1426" spans="6:8" x14ac:dyDescent="0.15">
      <c r="F1426" s="26">
        <v>43525.250011574077</v>
      </c>
      <c r="G1426" s="94">
        <v>11.2</v>
      </c>
      <c r="H1426" s="95">
        <v>220</v>
      </c>
    </row>
    <row r="1427" spans="6:8" x14ac:dyDescent="0.15">
      <c r="F1427" s="26">
        <v>43525.291666663215</v>
      </c>
      <c r="G1427" s="94">
        <v>9.5</v>
      </c>
      <c r="H1427" s="95">
        <v>209</v>
      </c>
    </row>
    <row r="1428" spans="6:8" x14ac:dyDescent="0.15">
      <c r="F1428" s="26">
        <v>43525.33333332988</v>
      </c>
      <c r="G1428" s="94">
        <v>9.8000000000000007</v>
      </c>
      <c r="H1428" s="95">
        <v>218</v>
      </c>
    </row>
    <row r="1429" spans="6:8" x14ac:dyDescent="0.15">
      <c r="F1429" s="26">
        <v>43525.375011574077</v>
      </c>
      <c r="G1429" s="94">
        <v>9.6999999999999993</v>
      </c>
      <c r="H1429" s="95">
        <v>219</v>
      </c>
    </row>
    <row r="1430" spans="6:8" x14ac:dyDescent="0.15">
      <c r="F1430" s="26">
        <v>43525.416666663208</v>
      </c>
      <c r="G1430" s="94">
        <v>8.6</v>
      </c>
      <c r="H1430" s="95">
        <v>209</v>
      </c>
    </row>
    <row r="1431" spans="6:8" x14ac:dyDescent="0.15">
      <c r="F1431" s="26">
        <v>43525.458333329872</v>
      </c>
      <c r="G1431" s="94">
        <v>9.1</v>
      </c>
      <c r="H1431" s="95">
        <v>220</v>
      </c>
    </row>
    <row r="1432" spans="6:8" x14ac:dyDescent="0.15">
      <c r="F1432" s="26">
        <v>43525.500011574077</v>
      </c>
      <c r="G1432" s="94">
        <v>8.6999999999999993</v>
      </c>
      <c r="H1432" s="95">
        <v>212</v>
      </c>
    </row>
    <row r="1433" spans="6:8" x14ac:dyDescent="0.15">
      <c r="F1433" s="26">
        <v>43525.541666663201</v>
      </c>
      <c r="G1433" s="94">
        <v>9.8000000000000007</v>
      </c>
      <c r="H1433" s="95">
        <v>210</v>
      </c>
    </row>
    <row r="1434" spans="6:8" x14ac:dyDescent="0.15">
      <c r="F1434" s="26">
        <v>43525.583333329865</v>
      </c>
      <c r="G1434" s="94">
        <v>9.6</v>
      </c>
      <c r="H1434" s="95">
        <v>200</v>
      </c>
    </row>
    <row r="1435" spans="6:8" x14ac:dyDescent="0.15">
      <c r="F1435" s="26">
        <v>43525.625011574077</v>
      </c>
      <c r="G1435" s="94">
        <v>7.4</v>
      </c>
      <c r="H1435" s="95">
        <v>192</v>
      </c>
    </row>
    <row r="1436" spans="6:8" x14ac:dyDescent="0.15">
      <c r="F1436" s="26">
        <v>43525.666666663194</v>
      </c>
      <c r="G1436" s="94">
        <v>9.1</v>
      </c>
      <c r="H1436" s="95">
        <v>220</v>
      </c>
    </row>
    <row r="1437" spans="6:8" x14ac:dyDescent="0.15">
      <c r="F1437" s="26">
        <v>43525.708333329858</v>
      </c>
      <c r="G1437" s="94">
        <v>7</v>
      </c>
      <c r="H1437" s="95">
        <v>200</v>
      </c>
    </row>
    <row r="1438" spans="6:8" x14ac:dyDescent="0.15">
      <c r="F1438" s="26">
        <v>43525.750011574077</v>
      </c>
      <c r="G1438" s="94">
        <v>6.1</v>
      </c>
      <c r="H1438" s="95">
        <v>221</v>
      </c>
    </row>
    <row r="1439" spans="6:8" x14ac:dyDescent="0.15">
      <c r="F1439" s="26">
        <v>43525.791666663186</v>
      </c>
      <c r="G1439" s="94">
        <v>5.7</v>
      </c>
      <c r="H1439" s="95">
        <v>222</v>
      </c>
    </row>
    <row r="1440" spans="6:8" x14ac:dyDescent="0.15">
      <c r="F1440" s="26">
        <v>43525.833333329851</v>
      </c>
      <c r="G1440" s="94">
        <v>6.4</v>
      </c>
      <c r="H1440" s="95">
        <v>218</v>
      </c>
    </row>
    <row r="1441" spans="6:8" x14ac:dyDescent="0.15">
      <c r="F1441" s="26">
        <v>43525.875011574077</v>
      </c>
      <c r="G1441" s="94">
        <v>5.6</v>
      </c>
      <c r="H1441" s="95">
        <v>229</v>
      </c>
    </row>
    <row r="1442" spans="6:8" x14ac:dyDescent="0.15">
      <c r="F1442" s="26">
        <v>43525.916666663179</v>
      </c>
      <c r="G1442" s="94">
        <v>5.3</v>
      </c>
      <c r="H1442" s="95">
        <v>239</v>
      </c>
    </row>
    <row r="1443" spans="6:8" x14ac:dyDescent="0.15">
      <c r="F1443" s="26">
        <v>43525.958333329843</v>
      </c>
      <c r="G1443" s="94">
        <v>5.9</v>
      </c>
      <c r="H1443" s="95">
        <v>240</v>
      </c>
    </row>
    <row r="1444" spans="6:8" x14ac:dyDescent="0.15">
      <c r="F1444" s="26">
        <v>43526.000011574077</v>
      </c>
      <c r="G1444" s="94">
        <v>5.3</v>
      </c>
      <c r="H1444" s="95">
        <v>230</v>
      </c>
    </row>
    <row r="1445" spans="6:8" x14ac:dyDescent="0.15">
      <c r="F1445" s="26">
        <v>43526.041666663172</v>
      </c>
      <c r="G1445" s="94">
        <v>5</v>
      </c>
      <c r="H1445" s="95">
        <v>259</v>
      </c>
    </row>
    <row r="1446" spans="6:8" x14ac:dyDescent="0.15">
      <c r="F1446" s="26">
        <v>43526.083333329836</v>
      </c>
      <c r="G1446" s="94">
        <v>5.0999999999999996</v>
      </c>
      <c r="H1446" s="95">
        <v>241</v>
      </c>
    </row>
    <row r="1447" spans="6:8" x14ac:dyDescent="0.15">
      <c r="F1447" s="26">
        <v>43526.125011574077</v>
      </c>
      <c r="G1447" s="94">
        <v>4.5</v>
      </c>
      <c r="H1447" s="95">
        <v>230</v>
      </c>
    </row>
    <row r="1448" spans="6:8" x14ac:dyDescent="0.15">
      <c r="F1448" s="26">
        <v>43526.166666663165</v>
      </c>
      <c r="G1448" s="94">
        <v>5.2</v>
      </c>
      <c r="H1448" s="95">
        <v>221</v>
      </c>
    </row>
    <row r="1449" spans="6:8" x14ac:dyDescent="0.15">
      <c r="F1449" s="26">
        <v>43526.208333329829</v>
      </c>
      <c r="G1449" s="94">
        <v>4.9000000000000004</v>
      </c>
      <c r="H1449" s="95">
        <v>242</v>
      </c>
    </row>
    <row r="1450" spans="6:8" x14ac:dyDescent="0.15">
      <c r="F1450" s="26">
        <v>43526.250011574077</v>
      </c>
      <c r="G1450" s="94">
        <v>5.6</v>
      </c>
      <c r="H1450" s="95">
        <v>200</v>
      </c>
    </row>
    <row r="1451" spans="6:8" x14ac:dyDescent="0.15">
      <c r="F1451" s="26">
        <v>43526.291666663157</v>
      </c>
      <c r="G1451" s="94">
        <v>5.3</v>
      </c>
      <c r="H1451" s="95">
        <v>189</v>
      </c>
    </row>
    <row r="1452" spans="6:8" x14ac:dyDescent="0.15">
      <c r="F1452" s="26">
        <v>43526.333333329821</v>
      </c>
      <c r="G1452" s="94">
        <v>5.2</v>
      </c>
      <c r="H1452" s="95">
        <v>200</v>
      </c>
    </row>
    <row r="1453" spans="6:8" x14ac:dyDescent="0.15">
      <c r="F1453" s="26">
        <v>43526.375011574077</v>
      </c>
      <c r="G1453" s="94">
        <v>5.8</v>
      </c>
      <c r="H1453" s="95">
        <v>192</v>
      </c>
    </row>
    <row r="1454" spans="6:8" x14ac:dyDescent="0.15">
      <c r="F1454" s="26">
        <v>43526.41666666315</v>
      </c>
      <c r="G1454" s="94">
        <v>6.2</v>
      </c>
      <c r="H1454" s="95">
        <v>199</v>
      </c>
    </row>
    <row r="1455" spans="6:8" x14ac:dyDescent="0.15">
      <c r="F1455" s="26">
        <v>43526.458333329814</v>
      </c>
      <c r="G1455" s="94">
        <v>6</v>
      </c>
      <c r="H1455" s="95">
        <v>253</v>
      </c>
    </row>
    <row r="1456" spans="6:8" x14ac:dyDescent="0.15">
      <c r="F1456" s="26">
        <v>43526.500011574077</v>
      </c>
      <c r="G1456" s="94">
        <v>5.3</v>
      </c>
      <c r="H1456" s="95">
        <v>248</v>
      </c>
    </row>
    <row r="1457" spans="6:8" x14ac:dyDescent="0.15">
      <c r="F1457" s="26">
        <v>43526.541666663143</v>
      </c>
      <c r="G1457" s="94">
        <v>5.9</v>
      </c>
      <c r="H1457" s="95">
        <v>235</v>
      </c>
    </row>
    <row r="1458" spans="6:8" x14ac:dyDescent="0.15">
      <c r="F1458" s="26">
        <v>43526.583333329807</v>
      </c>
      <c r="G1458" s="94">
        <v>6</v>
      </c>
      <c r="H1458" s="95">
        <v>233</v>
      </c>
    </row>
    <row r="1459" spans="6:8" x14ac:dyDescent="0.15">
      <c r="F1459" s="26">
        <v>43526.625011574077</v>
      </c>
      <c r="G1459" s="94">
        <v>5.2</v>
      </c>
      <c r="H1459" s="95">
        <v>227</v>
      </c>
    </row>
    <row r="1460" spans="6:8" x14ac:dyDescent="0.15">
      <c r="F1460" s="26">
        <v>43526.666666663135</v>
      </c>
      <c r="G1460" s="94">
        <v>4.9000000000000004</v>
      </c>
      <c r="H1460" s="95">
        <v>253</v>
      </c>
    </row>
    <row r="1461" spans="6:8" x14ac:dyDescent="0.15">
      <c r="F1461" s="26">
        <v>43526.7083333298</v>
      </c>
      <c r="G1461" s="94">
        <v>7.1</v>
      </c>
      <c r="H1461" s="95">
        <v>204</v>
      </c>
    </row>
    <row r="1462" spans="6:8" x14ac:dyDescent="0.15">
      <c r="F1462" s="26">
        <v>43526.750011574077</v>
      </c>
      <c r="G1462" s="94">
        <v>4.5999999999999996</v>
      </c>
      <c r="H1462" s="95">
        <v>177</v>
      </c>
    </row>
    <row r="1463" spans="6:8" x14ac:dyDescent="0.15">
      <c r="F1463" s="26">
        <v>43526.791666663128</v>
      </c>
      <c r="G1463" s="94">
        <v>5.6</v>
      </c>
      <c r="H1463" s="95">
        <v>208</v>
      </c>
    </row>
    <row r="1464" spans="6:8" x14ac:dyDescent="0.15">
      <c r="F1464" s="26">
        <v>43526.833333329792</v>
      </c>
      <c r="G1464" s="94">
        <v>4.9000000000000004</v>
      </c>
      <c r="H1464" s="95">
        <v>231</v>
      </c>
    </row>
    <row r="1465" spans="6:8" x14ac:dyDescent="0.15">
      <c r="F1465" s="26">
        <v>43526.875011574077</v>
      </c>
      <c r="G1465" s="94">
        <v>5.0999999999999996</v>
      </c>
      <c r="H1465" s="95">
        <v>222</v>
      </c>
    </row>
    <row r="1466" spans="6:8" x14ac:dyDescent="0.15">
      <c r="F1466" s="26">
        <v>43526.916666663121</v>
      </c>
      <c r="G1466" s="94">
        <v>4.7</v>
      </c>
      <c r="H1466" s="95">
        <v>249</v>
      </c>
    </row>
    <row r="1467" spans="6:8" x14ac:dyDescent="0.15">
      <c r="F1467" s="26">
        <v>43526.958333329785</v>
      </c>
      <c r="G1467" s="94">
        <v>4.0999999999999996</v>
      </c>
      <c r="H1467" s="95">
        <v>208</v>
      </c>
    </row>
    <row r="1468" spans="6:8" x14ac:dyDescent="0.15">
      <c r="F1468" s="26">
        <v>43527.000011574077</v>
      </c>
      <c r="G1468" s="94">
        <v>4</v>
      </c>
      <c r="H1468" s="95">
        <v>198</v>
      </c>
    </row>
    <row r="1469" spans="6:8" x14ac:dyDescent="0.15">
      <c r="F1469" s="26">
        <v>43527.041666663114</v>
      </c>
      <c r="G1469" s="94">
        <v>4</v>
      </c>
      <c r="H1469" s="95">
        <v>182</v>
      </c>
    </row>
    <row r="1470" spans="6:8" x14ac:dyDescent="0.15">
      <c r="F1470" s="26">
        <v>43527.083333329778</v>
      </c>
      <c r="G1470" s="94">
        <v>3.2</v>
      </c>
      <c r="H1470" s="95">
        <v>176</v>
      </c>
    </row>
    <row r="1471" spans="6:8" x14ac:dyDescent="0.15">
      <c r="F1471" s="26">
        <v>43527.125011574077</v>
      </c>
      <c r="G1471" s="94">
        <v>3.9</v>
      </c>
      <c r="H1471" s="95">
        <v>159</v>
      </c>
    </row>
    <row r="1472" spans="6:8" x14ac:dyDescent="0.15">
      <c r="F1472" s="26">
        <v>43527.166666663106</v>
      </c>
      <c r="G1472" s="94">
        <v>4.3</v>
      </c>
      <c r="H1472" s="95">
        <v>138</v>
      </c>
    </row>
    <row r="1473" spans="6:8" x14ac:dyDescent="0.15">
      <c r="F1473" s="26">
        <v>43527.208333329771</v>
      </c>
      <c r="G1473" s="94">
        <v>5.2</v>
      </c>
      <c r="H1473" s="95">
        <v>150</v>
      </c>
    </row>
    <row r="1474" spans="6:8" x14ac:dyDescent="0.15">
      <c r="F1474" s="26">
        <v>43527.250011574077</v>
      </c>
      <c r="G1474" s="94">
        <v>5.3</v>
      </c>
      <c r="H1474" s="95">
        <v>140</v>
      </c>
    </row>
    <row r="1475" spans="6:8" x14ac:dyDescent="0.15">
      <c r="F1475" s="26">
        <v>43527.291666663099</v>
      </c>
      <c r="G1475" s="94">
        <v>4.5</v>
      </c>
      <c r="H1475" s="95">
        <v>158</v>
      </c>
    </row>
    <row r="1476" spans="6:8" x14ac:dyDescent="0.15">
      <c r="F1476" s="26">
        <v>43527.333333329763</v>
      </c>
      <c r="G1476" s="94">
        <v>5.9</v>
      </c>
      <c r="H1476" s="95">
        <v>149</v>
      </c>
    </row>
    <row r="1477" spans="6:8" x14ac:dyDescent="0.15">
      <c r="F1477" s="26">
        <v>43527.375011574077</v>
      </c>
      <c r="G1477" s="94">
        <v>5.4</v>
      </c>
      <c r="H1477" s="95">
        <v>171</v>
      </c>
    </row>
    <row r="1478" spans="6:8" x14ac:dyDescent="0.15">
      <c r="F1478" s="26">
        <v>43527.416666663092</v>
      </c>
      <c r="G1478" s="94">
        <v>5.4</v>
      </c>
      <c r="H1478" s="95">
        <v>189</v>
      </c>
    </row>
    <row r="1479" spans="6:8" x14ac:dyDescent="0.15">
      <c r="F1479" s="26">
        <v>43527.458333329756</v>
      </c>
      <c r="G1479" s="94">
        <v>5.5</v>
      </c>
      <c r="H1479" s="95">
        <v>202</v>
      </c>
    </row>
    <row r="1480" spans="6:8" x14ac:dyDescent="0.15">
      <c r="F1480" s="26">
        <v>43527.500011574077</v>
      </c>
      <c r="G1480" s="94">
        <v>5.4</v>
      </c>
      <c r="H1480" s="95">
        <v>192</v>
      </c>
    </row>
    <row r="1481" spans="6:8" x14ac:dyDescent="0.15">
      <c r="F1481" s="26">
        <v>43527.541666663084</v>
      </c>
      <c r="G1481" s="94">
        <v>4.3</v>
      </c>
      <c r="H1481" s="95">
        <v>200</v>
      </c>
    </row>
    <row r="1482" spans="6:8" x14ac:dyDescent="0.15">
      <c r="F1482" s="26">
        <v>43527.583333329749</v>
      </c>
      <c r="G1482" s="94">
        <v>3.1</v>
      </c>
      <c r="H1482" s="95">
        <v>207</v>
      </c>
    </row>
    <row r="1483" spans="6:8" x14ac:dyDescent="0.15">
      <c r="F1483" s="26">
        <v>43527.625011574077</v>
      </c>
      <c r="G1483" s="94">
        <v>3.2</v>
      </c>
      <c r="H1483" s="95">
        <v>208</v>
      </c>
    </row>
    <row r="1484" spans="6:8" x14ac:dyDescent="0.15">
      <c r="F1484" s="26">
        <v>43527.666666663077</v>
      </c>
      <c r="G1484" s="94">
        <v>2.2000000000000002</v>
      </c>
      <c r="H1484" s="95">
        <v>196</v>
      </c>
    </row>
    <row r="1485" spans="6:8" x14ac:dyDescent="0.15">
      <c r="F1485" s="26">
        <v>43527.708333329741</v>
      </c>
      <c r="G1485" s="94">
        <v>3.2</v>
      </c>
      <c r="H1485" s="95">
        <v>188</v>
      </c>
    </row>
    <row r="1486" spans="6:8" x14ac:dyDescent="0.15">
      <c r="F1486" s="26">
        <v>43527.750011574077</v>
      </c>
      <c r="G1486" s="94">
        <v>2.7</v>
      </c>
      <c r="H1486" s="95">
        <v>180</v>
      </c>
    </row>
    <row r="1487" spans="6:8" x14ac:dyDescent="0.15">
      <c r="F1487" s="26">
        <v>43527.79166666307</v>
      </c>
      <c r="G1487" s="94">
        <v>2.9</v>
      </c>
      <c r="H1487" s="95">
        <v>202</v>
      </c>
    </row>
    <row r="1488" spans="6:8" x14ac:dyDescent="0.15">
      <c r="F1488" s="26">
        <v>43527.833333329734</v>
      </c>
      <c r="G1488" s="94">
        <v>2.4</v>
      </c>
      <c r="H1488" s="95">
        <v>186</v>
      </c>
    </row>
    <row r="1489" spans="6:8" x14ac:dyDescent="0.15">
      <c r="F1489" s="26">
        <v>43527.875011574077</v>
      </c>
      <c r="G1489" s="94">
        <v>2.1</v>
      </c>
      <c r="H1489" s="95">
        <v>195</v>
      </c>
    </row>
    <row r="1490" spans="6:8" x14ac:dyDescent="0.15">
      <c r="F1490" s="26">
        <v>43527.916666663063</v>
      </c>
      <c r="G1490" s="94">
        <v>2.2999999999999998</v>
      </c>
      <c r="H1490" s="95">
        <v>203</v>
      </c>
    </row>
    <row r="1491" spans="6:8" x14ac:dyDescent="0.15">
      <c r="F1491" s="26">
        <v>43527.958333329727</v>
      </c>
      <c r="G1491" s="94">
        <v>2.6</v>
      </c>
      <c r="H1491" s="95">
        <v>219</v>
      </c>
    </row>
    <row r="1492" spans="6:8" x14ac:dyDescent="0.15">
      <c r="F1492" s="26">
        <v>43528.000011574077</v>
      </c>
      <c r="G1492" s="94">
        <v>2.5</v>
      </c>
      <c r="H1492" s="95">
        <v>233</v>
      </c>
    </row>
    <row r="1493" spans="6:8" x14ac:dyDescent="0.15">
      <c r="F1493" s="26">
        <v>43528.041666663055</v>
      </c>
      <c r="G1493" s="94">
        <v>2.2000000000000002</v>
      </c>
      <c r="H1493" s="95">
        <v>233</v>
      </c>
    </row>
    <row r="1494" spans="6:8" x14ac:dyDescent="0.15">
      <c r="F1494" s="26">
        <v>43528.08333332972</v>
      </c>
      <c r="G1494" s="94">
        <v>2</v>
      </c>
      <c r="H1494" s="95">
        <v>249</v>
      </c>
    </row>
    <row r="1495" spans="6:8" x14ac:dyDescent="0.15">
      <c r="F1495" s="26">
        <v>43528.125011574077</v>
      </c>
      <c r="G1495" s="94">
        <v>2</v>
      </c>
      <c r="H1495" s="95">
        <v>245</v>
      </c>
    </row>
    <row r="1496" spans="6:8" x14ac:dyDescent="0.15">
      <c r="F1496" s="26">
        <v>43528.166666663048</v>
      </c>
      <c r="G1496" s="94">
        <v>2</v>
      </c>
      <c r="H1496" s="95">
        <v>228</v>
      </c>
    </row>
    <row r="1497" spans="6:8" x14ac:dyDescent="0.15">
      <c r="F1497" s="26">
        <v>43528.208333329712</v>
      </c>
      <c r="G1497" s="94">
        <v>2.4</v>
      </c>
      <c r="H1497" s="95">
        <v>241</v>
      </c>
    </row>
    <row r="1498" spans="6:8" x14ac:dyDescent="0.15">
      <c r="F1498" s="26">
        <v>43528.250011574077</v>
      </c>
      <c r="G1498" s="94">
        <v>2.2999999999999998</v>
      </c>
      <c r="H1498" s="95">
        <v>246</v>
      </c>
    </row>
    <row r="1499" spans="6:8" x14ac:dyDescent="0.15">
      <c r="F1499" s="26">
        <v>43528.291666663041</v>
      </c>
      <c r="G1499" s="94">
        <v>2.2999999999999998</v>
      </c>
      <c r="H1499" s="95">
        <v>212</v>
      </c>
    </row>
    <row r="1500" spans="6:8" x14ac:dyDescent="0.15">
      <c r="F1500" s="26">
        <v>43528.333333329705</v>
      </c>
      <c r="G1500" s="94">
        <v>1.8</v>
      </c>
      <c r="H1500" s="95">
        <v>228</v>
      </c>
    </row>
    <row r="1501" spans="6:8" x14ac:dyDescent="0.15">
      <c r="F1501" s="26">
        <v>43528.375011574077</v>
      </c>
      <c r="G1501" s="94">
        <v>2.2000000000000002</v>
      </c>
      <c r="H1501" s="95">
        <v>240</v>
      </c>
    </row>
    <row r="1502" spans="6:8" x14ac:dyDescent="0.15">
      <c r="F1502" s="26">
        <v>43528.416666663034</v>
      </c>
      <c r="G1502" s="94">
        <v>4</v>
      </c>
      <c r="H1502" s="95">
        <v>254</v>
      </c>
    </row>
    <row r="1503" spans="6:8" x14ac:dyDescent="0.15">
      <c r="F1503" s="26">
        <v>43528.458333329698</v>
      </c>
      <c r="G1503" s="94">
        <v>3.4</v>
      </c>
      <c r="H1503" s="95">
        <v>245</v>
      </c>
    </row>
    <row r="1504" spans="6:8" x14ac:dyDescent="0.15">
      <c r="F1504" s="26">
        <v>43528.500011574077</v>
      </c>
      <c r="G1504" s="94">
        <v>3.3</v>
      </c>
      <c r="H1504" s="95">
        <v>241</v>
      </c>
    </row>
    <row r="1505" spans="6:8" x14ac:dyDescent="0.15">
      <c r="F1505" s="26">
        <v>43528.541666663026</v>
      </c>
      <c r="G1505" s="94">
        <v>4.7</v>
      </c>
      <c r="H1505" s="95">
        <v>253</v>
      </c>
    </row>
    <row r="1506" spans="6:8" x14ac:dyDescent="0.15">
      <c r="F1506" s="26">
        <v>43528.583333329691</v>
      </c>
      <c r="G1506" s="94">
        <v>3.9</v>
      </c>
      <c r="H1506" s="95">
        <v>257</v>
      </c>
    </row>
    <row r="1507" spans="6:8" x14ac:dyDescent="0.15">
      <c r="F1507" s="26">
        <v>43528.625011574077</v>
      </c>
      <c r="G1507" s="94">
        <v>4</v>
      </c>
      <c r="H1507" s="95">
        <v>250</v>
      </c>
    </row>
    <row r="1508" spans="6:8" x14ac:dyDescent="0.15">
      <c r="F1508" s="26">
        <v>43528.666666663019</v>
      </c>
      <c r="G1508" s="94">
        <v>3.3</v>
      </c>
      <c r="H1508" s="95">
        <v>268</v>
      </c>
    </row>
    <row r="1509" spans="6:8" x14ac:dyDescent="0.15">
      <c r="F1509" s="26">
        <v>43528.708333329683</v>
      </c>
      <c r="G1509" s="94">
        <v>3.6</v>
      </c>
      <c r="H1509" s="95">
        <v>229</v>
      </c>
    </row>
    <row r="1510" spans="6:8" x14ac:dyDescent="0.15">
      <c r="F1510" s="26">
        <v>43528.750011574077</v>
      </c>
      <c r="G1510" s="94">
        <v>4.3</v>
      </c>
      <c r="H1510" s="95">
        <v>234</v>
      </c>
    </row>
    <row r="1511" spans="6:8" x14ac:dyDescent="0.15">
      <c r="F1511" s="26">
        <v>43528.791666663012</v>
      </c>
      <c r="G1511" s="94">
        <v>3.4</v>
      </c>
      <c r="H1511" s="95">
        <v>230</v>
      </c>
    </row>
    <row r="1512" spans="6:8" x14ac:dyDescent="0.15">
      <c r="F1512" s="26">
        <v>43528.833333329676</v>
      </c>
      <c r="G1512" s="94">
        <v>3.3</v>
      </c>
      <c r="H1512" s="95">
        <v>229</v>
      </c>
    </row>
    <row r="1513" spans="6:8" x14ac:dyDescent="0.15">
      <c r="F1513" s="26">
        <v>43528.875011574077</v>
      </c>
      <c r="G1513" s="94">
        <v>3.2</v>
      </c>
      <c r="H1513" s="95">
        <v>234</v>
      </c>
    </row>
    <row r="1514" spans="6:8" x14ac:dyDescent="0.15">
      <c r="F1514" s="26">
        <v>43528.916666663004</v>
      </c>
      <c r="G1514" s="94">
        <v>3.1</v>
      </c>
      <c r="H1514" s="95">
        <v>227</v>
      </c>
    </row>
    <row r="1515" spans="6:8" x14ac:dyDescent="0.15">
      <c r="F1515" s="26">
        <v>43528.958333329669</v>
      </c>
      <c r="G1515" s="94">
        <v>3</v>
      </c>
      <c r="H1515" s="95">
        <v>251</v>
      </c>
    </row>
    <row r="1516" spans="6:8" x14ac:dyDescent="0.15">
      <c r="F1516" s="26">
        <v>43529.000011574077</v>
      </c>
      <c r="G1516" s="94">
        <v>2.9</v>
      </c>
      <c r="H1516" s="95">
        <v>246</v>
      </c>
    </row>
    <row r="1517" spans="6:8" x14ac:dyDescent="0.15">
      <c r="F1517" s="26">
        <v>43529.041666662997</v>
      </c>
      <c r="G1517" s="94">
        <v>2.6</v>
      </c>
      <c r="H1517" s="95">
        <v>243</v>
      </c>
    </row>
    <row r="1518" spans="6:8" x14ac:dyDescent="0.15">
      <c r="F1518" s="26">
        <v>43529.083333329661</v>
      </c>
      <c r="G1518" s="94">
        <v>2.4</v>
      </c>
      <c r="H1518" s="95">
        <v>239</v>
      </c>
    </row>
    <row r="1519" spans="6:8" x14ac:dyDescent="0.15">
      <c r="F1519" s="26">
        <v>43529.125011574077</v>
      </c>
      <c r="G1519" s="94">
        <v>2.4</v>
      </c>
      <c r="H1519" s="95">
        <v>236</v>
      </c>
    </row>
    <row r="1520" spans="6:8" x14ac:dyDescent="0.15">
      <c r="F1520" s="26">
        <v>43529.16666666299</v>
      </c>
      <c r="G1520" s="94">
        <v>2.9</v>
      </c>
      <c r="H1520" s="95">
        <v>191</v>
      </c>
    </row>
    <row r="1521" spans="6:8" x14ac:dyDescent="0.15">
      <c r="F1521" s="26">
        <v>43529.208333329654</v>
      </c>
      <c r="G1521" s="94">
        <v>2.9</v>
      </c>
      <c r="H1521" s="95">
        <v>189</v>
      </c>
    </row>
    <row r="1522" spans="6:8" x14ac:dyDescent="0.15">
      <c r="F1522" s="26">
        <v>43529.250011574077</v>
      </c>
      <c r="G1522" s="94">
        <v>3.5</v>
      </c>
      <c r="H1522" s="95">
        <v>188</v>
      </c>
    </row>
    <row r="1523" spans="6:8" x14ac:dyDescent="0.15">
      <c r="F1523" s="26">
        <v>43529.291666662983</v>
      </c>
      <c r="G1523" s="94">
        <v>1.1000000000000001</v>
      </c>
      <c r="H1523" s="95">
        <v>170</v>
      </c>
    </row>
    <row r="1524" spans="6:8" x14ac:dyDescent="0.15">
      <c r="F1524" s="26">
        <v>43529.333333329647</v>
      </c>
      <c r="G1524" s="94">
        <v>2.2000000000000002</v>
      </c>
      <c r="H1524" s="95">
        <v>169</v>
      </c>
    </row>
    <row r="1525" spans="6:8" x14ac:dyDescent="0.15">
      <c r="F1525" s="26">
        <v>43529.375011574077</v>
      </c>
      <c r="G1525" s="94">
        <v>2.5</v>
      </c>
      <c r="H1525" s="95">
        <v>179</v>
      </c>
    </row>
    <row r="1526" spans="6:8" x14ac:dyDescent="0.15">
      <c r="F1526" s="26">
        <v>43529.416666662975</v>
      </c>
      <c r="G1526" s="94">
        <v>3.1</v>
      </c>
      <c r="H1526" s="95">
        <v>179</v>
      </c>
    </row>
    <row r="1527" spans="6:8" x14ac:dyDescent="0.15">
      <c r="F1527" s="26">
        <v>43529.45833332964</v>
      </c>
      <c r="G1527" s="94">
        <v>3.7</v>
      </c>
      <c r="H1527" s="95">
        <v>180</v>
      </c>
    </row>
    <row r="1528" spans="6:8" x14ac:dyDescent="0.15">
      <c r="F1528" s="26">
        <v>43529.500011574077</v>
      </c>
      <c r="G1528" s="94">
        <v>2.5</v>
      </c>
      <c r="H1528" s="95">
        <v>188</v>
      </c>
    </row>
    <row r="1529" spans="6:8" x14ac:dyDescent="0.15">
      <c r="F1529" s="26">
        <v>43529.541666662968</v>
      </c>
      <c r="G1529" s="94">
        <v>2.1</v>
      </c>
      <c r="H1529" s="95">
        <v>180</v>
      </c>
    </row>
    <row r="1530" spans="6:8" x14ac:dyDescent="0.15">
      <c r="F1530" s="26">
        <v>43529.583333329632</v>
      </c>
      <c r="G1530" s="94">
        <v>1.6</v>
      </c>
      <c r="H1530" s="95">
        <v>150</v>
      </c>
    </row>
    <row r="1531" spans="6:8" x14ac:dyDescent="0.15">
      <c r="F1531" s="26">
        <v>43529.625011574077</v>
      </c>
      <c r="G1531" s="94">
        <v>2.1</v>
      </c>
      <c r="H1531" s="95">
        <v>160</v>
      </c>
    </row>
    <row r="1532" spans="6:8" x14ac:dyDescent="0.15">
      <c r="F1532" s="26">
        <v>43529.666666662961</v>
      </c>
      <c r="G1532" s="94">
        <v>2</v>
      </c>
      <c r="H1532" s="95">
        <v>157</v>
      </c>
    </row>
    <row r="1533" spans="6:8" x14ac:dyDescent="0.15">
      <c r="F1533" s="26">
        <v>43529.708333329625</v>
      </c>
      <c r="G1533" s="94">
        <v>1.8</v>
      </c>
      <c r="H1533" s="95">
        <v>150</v>
      </c>
    </row>
    <row r="1534" spans="6:8" x14ac:dyDescent="0.15">
      <c r="F1534" s="26">
        <v>43529.750011574077</v>
      </c>
      <c r="G1534" s="94">
        <v>2.1</v>
      </c>
      <c r="H1534" s="95">
        <v>133</v>
      </c>
    </row>
    <row r="1535" spans="6:8" x14ac:dyDescent="0.15">
      <c r="F1535" s="26">
        <v>43529.791666662954</v>
      </c>
      <c r="G1535" s="94">
        <v>2</v>
      </c>
      <c r="H1535" s="95">
        <v>150</v>
      </c>
    </row>
    <row r="1536" spans="6:8" x14ac:dyDescent="0.15">
      <c r="F1536" s="26">
        <v>43529.833333329618</v>
      </c>
      <c r="G1536" s="94">
        <v>2.4</v>
      </c>
      <c r="H1536" s="95">
        <v>151</v>
      </c>
    </row>
    <row r="1537" spans="6:8" x14ac:dyDescent="0.15">
      <c r="F1537" s="26">
        <v>43529.875011574077</v>
      </c>
      <c r="G1537" s="94">
        <v>2.1</v>
      </c>
      <c r="H1537" s="95">
        <v>149</v>
      </c>
    </row>
    <row r="1538" spans="6:8" x14ac:dyDescent="0.15">
      <c r="F1538" s="26">
        <v>43529.916666662946</v>
      </c>
      <c r="G1538" s="94">
        <v>2.4</v>
      </c>
      <c r="H1538" s="95">
        <v>161</v>
      </c>
    </row>
    <row r="1539" spans="6:8" x14ac:dyDescent="0.15">
      <c r="F1539" s="26">
        <v>43529.95833332961</v>
      </c>
      <c r="G1539" s="94">
        <v>1.7</v>
      </c>
      <c r="H1539" s="95">
        <v>150</v>
      </c>
    </row>
    <row r="1540" spans="6:8" x14ac:dyDescent="0.15">
      <c r="F1540" s="26">
        <v>43530.000011574077</v>
      </c>
      <c r="G1540" s="94">
        <v>0.6</v>
      </c>
      <c r="H1540" s="95">
        <v>160</v>
      </c>
    </row>
    <row r="1541" spans="6:8" x14ac:dyDescent="0.15">
      <c r="F1541" s="26">
        <v>43530.041666662939</v>
      </c>
      <c r="G1541" s="94">
        <v>1.6</v>
      </c>
      <c r="H1541" s="95">
        <v>150</v>
      </c>
    </row>
    <row r="1542" spans="6:8" x14ac:dyDescent="0.15">
      <c r="F1542" s="26">
        <v>43530.083333329603</v>
      </c>
      <c r="G1542" s="94">
        <v>0.3</v>
      </c>
      <c r="H1542" s="95">
        <v>179</v>
      </c>
    </row>
    <row r="1543" spans="6:8" x14ac:dyDescent="0.15">
      <c r="F1543" s="26">
        <v>43530.125011574077</v>
      </c>
      <c r="G1543" s="94">
        <v>2.6</v>
      </c>
      <c r="H1543" s="95">
        <v>169</v>
      </c>
    </row>
    <row r="1544" spans="6:8" x14ac:dyDescent="0.15">
      <c r="F1544" s="26">
        <v>43530.166666662932</v>
      </c>
      <c r="G1544" s="94">
        <v>2.8</v>
      </c>
      <c r="H1544" s="95">
        <v>167</v>
      </c>
    </row>
    <row r="1545" spans="6:8" x14ac:dyDescent="0.15">
      <c r="F1545" s="26">
        <v>43530.208333329596</v>
      </c>
      <c r="G1545" s="94">
        <v>2.5</v>
      </c>
      <c r="H1545" s="95">
        <v>177</v>
      </c>
    </row>
    <row r="1546" spans="6:8" x14ac:dyDescent="0.15">
      <c r="F1546" s="26">
        <v>43530.250011574077</v>
      </c>
      <c r="G1546" s="94">
        <v>2</v>
      </c>
      <c r="H1546" s="95">
        <v>200</v>
      </c>
    </row>
    <row r="1547" spans="6:8" x14ac:dyDescent="0.15">
      <c r="F1547" s="26">
        <v>43530.291666662924</v>
      </c>
      <c r="G1547" s="94">
        <v>1.5</v>
      </c>
      <c r="H1547" s="95">
        <v>208</v>
      </c>
    </row>
    <row r="1548" spans="6:8" x14ac:dyDescent="0.15">
      <c r="F1548" s="26">
        <v>43530.333333329589</v>
      </c>
      <c r="G1548" s="94">
        <v>1.3</v>
      </c>
      <c r="H1548" s="95">
        <v>210</v>
      </c>
    </row>
    <row r="1549" spans="6:8" x14ac:dyDescent="0.15">
      <c r="F1549" s="26">
        <v>43530.375011574077</v>
      </c>
      <c r="G1549" s="94">
        <v>2.6</v>
      </c>
      <c r="H1549" s="95">
        <v>209</v>
      </c>
    </row>
    <row r="1550" spans="6:8" x14ac:dyDescent="0.15">
      <c r="F1550" s="26">
        <v>43530.416666662917</v>
      </c>
      <c r="G1550" s="94">
        <v>3.8</v>
      </c>
      <c r="H1550" s="95">
        <v>229</v>
      </c>
    </row>
    <row r="1551" spans="6:8" x14ac:dyDescent="0.15">
      <c r="F1551" s="26">
        <v>43530.458333329581</v>
      </c>
      <c r="G1551" s="94">
        <v>6.3</v>
      </c>
      <c r="H1551" s="95">
        <v>227</v>
      </c>
    </row>
    <row r="1552" spans="6:8" x14ac:dyDescent="0.15">
      <c r="F1552" s="26">
        <v>43530.500011574077</v>
      </c>
      <c r="G1552" s="94">
        <v>5.8</v>
      </c>
      <c r="H1552" s="95">
        <v>215</v>
      </c>
    </row>
    <row r="1553" spans="6:8" x14ac:dyDescent="0.15">
      <c r="F1553" s="26">
        <v>43530.54166666291</v>
      </c>
      <c r="G1553" s="94">
        <v>5.0999999999999996</v>
      </c>
      <c r="H1553" s="95">
        <v>223</v>
      </c>
    </row>
    <row r="1554" spans="6:8" x14ac:dyDescent="0.15">
      <c r="F1554" s="26">
        <v>43530.583333329574</v>
      </c>
      <c r="G1554" s="94">
        <v>5.0999999999999996</v>
      </c>
      <c r="H1554" s="95">
        <v>226</v>
      </c>
    </row>
    <row r="1555" spans="6:8" x14ac:dyDescent="0.15">
      <c r="F1555" s="26">
        <v>43530.625011574077</v>
      </c>
      <c r="G1555" s="94">
        <v>4.2</v>
      </c>
      <c r="H1555" s="95">
        <v>258</v>
      </c>
    </row>
    <row r="1556" spans="6:8" x14ac:dyDescent="0.15">
      <c r="F1556" s="26">
        <v>43530.666666662903</v>
      </c>
      <c r="G1556" s="94">
        <v>3.6</v>
      </c>
      <c r="H1556" s="95">
        <v>246</v>
      </c>
    </row>
    <row r="1557" spans="6:8" x14ac:dyDescent="0.15">
      <c r="F1557" s="26">
        <v>43530.708333329567</v>
      </c>
      <c r="G1557" s="94">
        <v>2.6</v>
      </c>
      <c r="H1557" s="95">
        <v>247</v>
      </c>
    </row>
    <row r="1558" spans="6:8" x14ac:dyDescent="0.15">
      <c r="F1558" s="26">
        <v>43530.750011574077</v>
      </c>
      <c r="G1558" s="94">
        <v>1.9</v>
      </c>
      <c r="H1558" s="95">
        <v>219</v>
      </c>
    </row>
    <row r="1559" spans="6:8" x14ac:dyDescent="0.15">
      <c r="F1559" s="26">
        <v>43530.791666662895</v>
      </c>
      <c r="G1559" s="94">
        <v>3.2</v>
      </c>
      <c r="H1559" s="95">
        <v>218</v>
      </c>
    </row>
    <row r="1560" spans="6:8" x14ac:dyDescent="0.15">
      <c r="F1560" s="26">
        <v>43530.83333332956</v>
      </c>
      <c r="G1560" s="94">
        <v>2.6</v>
      </c>
      <c r="H1560" s="95">
        <v>244</v>
      </c>
    </row>
    <row r="1561" spans="6:8" x14ac:dyDescent="0.15">
      <c r="F1561" s="26">
        <v>43530.875011574077</v>
      </c>
      <c r="G1561" s="94">
        <v>2.2999999999999998</v>
      </c>
      <c r="H1561" s="95">
        <v>237</v>
      </c>
    </row>
    <row r="1562" spans="6:8" x14ac:dyDescent="0.15">
      <c r="F1562" s="26">
        <v>43530.916666662888</v>
      </c>
      <c r="G1562" s="94">
        <v>2.2999999999999998</v>
      </c>
      <c r="H1562" s="95">
        <v>242</v>
      </c>
    </row>
    <row r="1563" spans="6:8" x14ac:dyDescent="0.15">
      <c r="F1563" s="26">
        <v>43530.958333329552</v>
      </c>
      <c r="G1563" s="94">
        <v>1.5</v>
      </c>
      <c r="H1563" s="95">
        <v>239</v>
      </c>
    </row>
    <row r="1564" spans="6:8" x14ac:dyDescent="0.15">
      <c r="F1564" s="26">
        <v>43531.000011574077</v>
      </c>
      <c r="G1564" s="94">
        <v>1.3</v>
      </c>
      <c r="H1564" s="95">
        <v>238</v>
      </c>
    </row>
    <row r="1565" spans="6:8" x14ac:dyDescent="0.15">
      <c r="F1565" s="26">
        <v>43531.041666662881</v>
      </c>
      <c r="G1565" s="94">
        <v>1.7</v>
      </c>
      <c r="H1565" s="95">
        <v>239</v>
      </c>
    </row>
    <row r="1566" spans="6:8" x14ac:dyDescent="0.15">
      <c r="F1566" s="26">
        <v>43531.083333329545</v>
      </c>
      <c r="G1566" s="94">
        <v>1.7</v>
      </c>
      <c r="H1566" s="95">
        <v>207</v>
      </c>
    </row>
    <row r="1567" spans="6:8" x14ac:dyDescent="0.15">
      <c r="F1567" s="26">
        <v>43531.125011574077</v>
      </c>
      <c r="G1567" s="94">
        <v>0.2</v>
      </c>
      <c r="H1567" s="95">
        <v>207</v>
      </c>
    </row>
    <row r="1568" spans="6:8" x14ac:dyDescent="0.15">
      <c r="F1568" s="26">
        <v>43531.166666662873</v>
      </c>
      <c r="G1568" s="94">
        <v>1.3</v>
      </c>
      <c r="H1568" s="95">
        <v>216</v>
      </c>
    </row>
    <row r="1569" spans="6:8" x14ac:dyDescent="0.15">
      <c r="F1569" s="26">
        <v>43531.208333329538</v>
      </c>
      <c r="G1569" s="94">
        <v>0.8</v>
      </c>
      <c r="H1569" s="95">
        <v>216</v>
      </c>
    </row>
    <row r="1570" spans="6:8" x14ac:dyDescent="0.15">
      <c r="F1570" s="26">
        <v>43531.250011574077</v>
      </c>
      <c r="G1570" s="94">
        <v>0.2</v>
      </c>
      <c r="H1570" s="95">
        <v>188</v>
      </c>
    </row>
    <row r="1571" spans="6:8" x14ac:dyDescent="0.15">
      <c r="F1571" s="26">
        <v>43531.291666662866</v>
      </c>
      <c r="G1571" s="94">
        <v>0.6</v>
      </c>
      <c r="H1571" s="95">
        <v>189</v>
      </c>
    </row>
    <row r="1572" spans="6:8" x14ac:dyDescent="0.15">
      <c r="F1572" s="26">
        <v>43531.33333332953</v>
      </c>
      <c r="G1572" s="94">
        <v>1.6</v>
      </c>
      <c r="H1572" s="95">
        <v>197</v>
      </c>
    </row>
    <row r="1573" spans="6:8" x14ac:dyDescent="0.15">
      <c r="F1573" s="26">
        <v>43531.375011574077</v>
      </c>
      <c r="G1573" s="94">
        <v>1.7</v>
      </c>
      <c r="H1573" s="95">
        <v>216</v>
      </c>
    </row>
    <row r="1574" spans="6:8" x14ac:dyDescent="0.15">
      <c r="F1574" s="26">
        <v>43531.416666662859</v>
      </c>
      <c r="G1574" s="94">
        <v>1.4</v>
      </c>
      <c r="H1574" s="95">
        <v>217</v>
      </c>
    </row>
    <row r="1575" spans="6:8" x14ac:dyDescent="0.15">
      <c r="F1575" s="26">
        <v>43531.458333329523</v>
      </c>
      <c r="G1575" s="94">
        <v>1.5</v>
      </c>
      <c r="H1575" s="95">
        <v>228</v>
      </c>
    </row>
    <row r="1576" spans="6:8" x14ac:dyDescent="0.15">
      <c r="F1576" s="26">
        <v>43531.500011574077</v>
      </c>
      <c r="G1576" s="94">
        <v>1.7</v>
      </c>
      <c r="H1576" s="95">
        <v>241</v>
      </c>
    </row>
    <row r="1577" spans="6:8" x14ac:dyDescent="0.15">
      <c r="F1577" s="26">
        <v>43531.541666662852</v>
      </c>
      <c r="G1577" s="94">
        <v>2.2000000000000002</v>
      </c>
      <c r="H1577" s="95">
        <v>236</v>
      </c>
    </row>
    <row r="1578" spans="6:8" x14ac:dyDescent="0.15">
      <c r="F1578" s="26">
        <v>43531.583333329516</v>
      </c>
      <c r="G1578" s="94">
        <v>2.2000000000000002</v>
      </c>
      <c r="H1578" s="95">
        <v>215</v>
      </c>
    </row>
    <row r="1579" spans="6:8" x14ac:dyDescent="0.15">
      <c r="F1579" s="26">
        <v>43531.625011574077</v>
      </c>
      <c r="G1579" s="94">
        <v>3.6</v>
      </c>
      <c r="H1579" s="95">
        <v>225</v>
      </c>
    </row>
    <row r="1580" spans="6:8" x14ac:dyDescent="0.15">
      <c r="F1580" s="26">
        <v>43531.666666662844</v>
      </c>
      <c r="G1580" s="94">
        <v>1.7</v>
      </c>
      <c r="H1580" s="95">
        <v>244</v>
      </c>
    </row>
    <row r="1581" spans="6:8" x14ac:dyDescent="0.15">
      <c r="F1581" s="26">
        <v>43531.708333329509</v>
      </c>
      <c r="G1581" s="94">
        <v>1.9</v>
      </c>
      <c r="H1581" s="95">
        <v>208</v>
      </c>
    </row>
    <row r="1582" spans="6:8" x14ac:dyDescent="0.15">
      <c r="F1582" s="26">
        <v>43531.750011574077</v>
      </c>
      <c r="G1582" s="94">
        <v>2.1</v>
      </c>
      <c r="H1582" s="95">
        <v>190</v>
      </c>
    </row>
    <row r="1583" spans="6:8" x14ac:dyDescent="0.15">
      <c r="F1583" s="26">
        <v>43531.791666662837</v>
      </c>
      <c r="G1583" s="94">
        <v>2.7</v>
      </c>
      <c r="H1583" s="95">
        <v>185</v>
      </c>
    </row>
    <row r="1584" spans="6:8" x14ac:dyDescent="0.15">
      <c r="F1584" s="26">
        <v>43531.833333329501</v>
      </c>
      <c r="G1584" s="94">
        <v>2.7</v>
      </c>
      <c r="H1584" s="95">
        <v>155</v>
      </c>
    </row>
    <row r="1585" spans="6:8" x14ac:dyDescent="0.15">
      <c r="F1585" s="26">
        <v>43531.875011574077</v>
      </c>
      <c r="G1585" s="94">
        <v>3.4</v>
      </c>
      <c r="H1585" s="95">
        <v>164</v>
      </c>
    </row>
    <row r="1586" spans="6:8" x14ac:dyDescent="0.15">
      <c r="F1586" s="26">
        <v>43531.91666666283</v>
      </c>
      <c r="G1586" s="94">
        <v>3.4</v>
      </c>
      <c r="H1586" s="95">
        <v>168</v>
      </c>
    </row>
    <row r="1587" spans="6:8" x14ac:dyDescent="0.15">
      <c r="F1587" s="26">
        <v>43531.958333329494</v>
      </c>
      <c r="G1587" s="94">
        <v>2.7</v>
      </c>
      <c r="H1587" s="95">
        <v>168</v>
      </c>
    </row>
    <row r="1588" spans="6:8" x14ac:dyDescent="0.15">
      <c r="F1588" s="26">
        <v>43532.000011574077</v>
      </c>
      <c r="G1588" s="94">
        <v>3.6</v>
      </c>
      <c r="H1588" s="95">
        <v>167</v>
      </c>
    </row>
    <row r="1589" spans="6:8" x14ac:dyDescent="0.15">
      <c r="F1589" s="26">
        <v>43532.041666662823</v>
      </c>
      <c r="G1589" s="94">
        <v>2.2000000000000002</v>
      </c>
      <c r="H1589" s="95">
        <v>159</v>
      </c>
    </row>
    <row r="1590" spans="6:8" x14ac:dyDescent="0.15">
      <c r="F1590" s="26">
        <v>43532.083333329487</v>
      </c>
      <c r="G1590" s="94">
        <v>3.2</v>
      </c>
      <c r="H1590" s="95">
        <v>145</v>
      </c>
    </row>
    <row r="1591" spans="6:8" x14ac:dyDescent="0.15">
      <c r="F1591" s="26">
        <v>43532.125011574077</v>
      </c>
      <c r="G1591" s="94">
        <v>0.9</v>
      </c>
      <c r="H1591" s="95">
        <v>164</v>
      </c>
    </row>
    <row r="1592" spans="6:8" x14ac:dyDescent="0.15">
      <c r="F1592" s="26">
        <v>43532.166666662815</v>
      </c>
      <c r="G1592" s="94">
        <v>0.3</v>
      </c>
      <c r="H1592" s="95">
        <v>141</v>
      </c>
    </row>
    <row r="1593" spans="6:8" x14ac:dyDescent="0.15">
      <c r="F1593" s="26">
        <v>43532.20833332948</v>
      </c>
      <c r="G1593" s="94">
        <v>0.4</v>
      </c>
      <c r="H1593" s="95">
        <v>138</v>
      </c>
    </row>
    <row r="1594" spans="6:8" x14ac:dyDescent="0.15">
      <c r="F1594" s="26">
        <v>43532.250011574077</v>
      </c>
      <c r="G1594" s="94">
        <v>0.9</v>
      </c>
      <c r="H1594" s="95">
        <v>117</v>
      </c>
    </row>
    <row r="1595" spans="6:8" x14ac:dyDescent="0.15">
      <c r="F1595" s="26">
        <v>43532.291666662808</v>
      </c>
      <c r="G1595" s="94">
        <v>3.7</v>
      </c>
      <c r="H1595" s="95">
        <v>118</v>
      </c>
    </row>
    <row r="1596" spans="6:8" x14ac:dyDescent="0.15">
      <c r="F1596" s="26">
        <v>43532.333333329472</v>
      </c>
      <c r="G1596" s="94">
        <v>2</v>
      </c>
      <c r="H1596" s="95">
        <v>127</v>
      </c>
    </row>
    <row r="1597" spans="6:8" x14ac:dyDescent="0.15">
      <c r="F1597" s="26">
        <v>43532.375011574077</v>
      </c>
      <c r="G1597" s="94">
        <v>1.5</v>
      </c>
      <c r="H1597" s="95">
        <v>147</v>
      </c>
    </row>
    <row r="1598" spans="6:8" x14ac:dyDescent="0.15">
      <c r="F1598" s="26">
        <v>43532.416666662801</v>
      </c>
      <c r="G1598" s="94">
        <v>2.1</v>
      </c>
      <c r="H1598" s="95">
        <v>137</v>
      </c>
    </row>
    <row r="1599" spans="6:8" x14ac:dyDescent="0.15">
      <c r="F1599" s="26">
        <v>43532.458333329465</v>
      </c>
      <c r="G1599" s="94">
        <v>2.1</v>
      </c>
      <c r="H1599" s="95">
        <v>158</v>
      </c>
    </row>
    <row r="1600" spans="6:8" x14ac:dyDescent="0.15">
      <c r="F1600" s="26">
        <v>43532.500011574077</v>
      </c>
      <c r="G1600" s="94">
        <v>2.1</v>
      </c>
      <c r="H1600" s="95">
        <v>137</v>
      </c>
    </row>
    <row r="1601" spans="6:8" x14ac:dyDescent="0.15">
      <c r="F1601" s="26">
        <v>43532.541666662793</v>
      </c>
      <c r="G1601" s="94">
        <v>2.1</v>
      </c>
      <c r="H1601" s="95">
        <v>139</v>
      </c>
    </row>
    <row r="1602" spans="6:8" x14ac:dyDescent="0.15">
      <c r="F1602" s="26">
        <v>43532.583333329458</v>
      </c>
      <c r="G1602" s="94">
        <v>2.8</v>
      </c>
      <c r="H1602" s="95">
        <v>158</v>
      </c>
    </row>
    <row r="1603" spans="6:8" x14ac:dyDescent="0.15">
      <c r="F1603" s="26">
        <v>43532.625011574077</v>
      </c>
      <c r="G1603" s="94">
        <v>2.1</v>
      </c>
      <c r="H1603" s="95">
        <v>160</v>
      </c>
    </row>
    <row r="1604" spans="6:8" x14ac:dyDescent="0.15">
      <c r="F1604" s="26">
        <v>43532.666666662786</v>
      </c>
      <c r="G1604" s="94">
        <v>1.9</v>
      </c>
      <c r="H1604" s="95">
        <v>137</v>
      </c>
    </row>
    <row r="1605" spans="6:8" x14ac:dyDescent="0.15">
      <c r="F1605" s="26">
        <v>43532.70833332945</v>
      </c>
      <c r="G1605" s="94">
        <v>1.4</v>
      </c>
      <c r="H1605" s="95">
        <v>119</v>
      </c>
    </row>
    <row r="1606" spans="6:8" x14ac:dyDescent="0.15">
      <c r="F1606" s="26">
        <v>43532.750011574077</v>
      </c>
      <c r="G1606" s="94">
        <v>2</v>
      </c>
      <c r="H1606" s="95">
        <v>120</v>
      </c>
    </row>
    <row r="1607" spans="6:8" x14ac:dyDescent="0.15">
      <c r="F1607" s="26">
        <v>43532.791666662779</v>
      </c>
      <c r="G1607" s="94">
        <v>1.7</v>
      </c>
      <c r="H1607" s="95">
        <v>122</v>
      </c>
    </row>
    <row r="1608" spans="6:8" x14ac:dyDescent="0.15">
      <c r="F1608" s="26">
        <v>43532.833333329443</v>
      </c>
      <c r="G1608" s="94">
        <v>1.7</v>
      </c>
      <c r="H1608" s="95">
        <v>120</v>
      </c>
    </row>
    <row r="1609" spans="6:8" x14ac:dyDescent="0.15">
      <c r="F1609" s="26">
        <v>43532.875011574077</v>
      </c>
      <c r="G1609" s="94">
        <v>1.7</v>
      </c>
      <c r="H1609" s="95">
        <v>121</v>
      </c>
    </row>
    <row r="1610" spans="6:8" x14ac:dyDescent="0.15">
      <c r="F1610" s="26">
        <v>43532.916666662772</v>
      </c>
      <c r="G1610" s="94">
        <v>1.8</v>
      </c>
      <c r="H1610" s="95">
        <v>120</v>
      </c>
    </row>
    <row r="1611" spans="6:8" x14ac:dyDescent="0.15">
      <c r="F1611" s="26">
        <v>43532.958333329436</v>
      </c>
      <c r="G1611" s="94">
        <v>1.3</v>
      </c>
      <c r="H1611" s="95">
        <v>140</v>
      </c>
    </row>
    <row r="1612" spans="6:8" x14ac:dyDescent="0.15">
      <c r="F1612" s="26">
        <v>43533.000011574077</v>
      </c>
      <c r="G1612" s="94">
        <v>1</v>
      </c>
      <c r="H1612" s="95">
        <v>170</v>
      </c>
    </row>
    <row r="1613" spans="6:8" x14ac:dyDescent="0.15">
      <c r="F1613" s="26">
        <v>43533.041666662764</v>
      </c>
      <c r="G1613" s="94">
        <v>0.7</v>
      </c>
      <c r="H1613" s="95">
        <v>185</v>
      </c>
    </row>
    <row r="1614" spans="6:8" x14ac:dyDescent="0.15">
      <c r="F1614" s="26">
        <v>43533.083333329429</v>
      </c>
      <c r="G1614" s="94">
        <v>1.7</v>
      </c>
      <c r="H1614" s="95">
        <v>166</v>
      </c>
    </row>
    <row r="1615" spans="6:8" x14ac:dyDescent="0.15">
      <c r="F1615" s="26">
        <v>43533.125011574077</v>
      </c>
      <c r="G1615" s="94">
        <v>1.9</v>
      </c>
      <c r="H1615" s="95">
        <v>175</v>
      </c>
    </row>
    <row r="1616" spans="6:8" x14ac:dyDescent="0.15">
      <c r="F1616" s="26">
        <v>43533.166666662757</v>
      </c>
      <c r="G1616" s="94">
        <v>1.7</v>
      </c>
      <c r="H1616" s="95">
        <v>194</v>
      </c>
    </row>
    <row r="1617" spans="6:8" x14ac:dyDescent="0.15">
      <c r="F1617" s="26">
        <v>43533.208333329421</v>
      </c>
      <c r="G1617" s="94">
        <v>2.2000000000000002</v>
      </c>
      <c r="H1617" s="95">
        <v>222</v>
      </c>
    </row>
    <row r="1618" spans="6:8" x14ac:dyDescent="0.15">
      <c r="F1618" s="26">
        <v>43533.250011574077</v>
      </c>
      <c r="G1618" s="94">
        <v>1.7</v>
      </c>
      <c r="H1618" s="95">
        <v>246</v>
      </c>
    </row>
    <row r="1619" spans="6:8" x14ac:dyDescent="0.15">
      <c r="F1619" s="26">
        <v>43533.29166666275</v>
      </c>
      <c r="G1619" s="94">
        <v>1</v>
      </c>
      <c r="H1619" s="95">
        <v>259</v>
      </c>
    </row>
    <row r="1620" spans="6:8" x14ac:dyDescent="0.15">
      <c r="F1620" s="26">
        <v>43533.333333329414</v>
      </c>
      <c r="G1620" s="94">
        <v>1.3</v>
      </c>
      <c r="H1620" s="95">
        <v>259</v>
      </c>
    </row>
    <row r="1621" spans="6:8" x14ac:dyDescent="0.15">
      <c r="F1621" s="26">
        <v>43533.375011574077</v>
      </c>
      <c r="G1621" s="94">
        <v>1.2</v>
      </c>
      <c r="H1621" s="95">
        <v>279</v>
      </c>
    </row>
    <row r="1622" spans="6:8" x14ac:dyDescent="0.15">
      <c r="F1622" s="26">
        <v>43533.416666662743</v>
      </c>
      <c r="G1622" s="94">
        <v>1.2</v>
      </c>
      <c r="H1622" s="95">
        <v>231</v>
      </c>
    </row>
    <row r="1623" spans="6:8" x14ac:dyDescent="0.15">
      <c r="F1623" s="26">
        <v>43533.458333329407</v>
      </c>
      <c r="G1623" s="94">
        <v>1.3</v>
      </c>
      <c r="H1623" s="95">
        <v>230</v>
      </c>
    </row>
    <row r="1624" spans="6:8" x14ac:dyDescent="0.15">
      <c r="F1624" s="26">
        <v>43533.500011574077</v>
      </c>
      <c r="G1624" s="94">
        <v>1.4</v>
      </c>
      <c r="H1624" s="95">
        <v>252</v>
      </c>
    </row>
    <row r="1625" spans="6:8" x14ac:dyDescent="0.15">
      <c r="F1625" s="26">
        <v>43533.541666662735</v>
      </c>
      <c r="G1625" s="94">
        <v>1.9</v>
      </c>
      <c r="H1625" s="95">
        <v>247</v>
      </c>
    </row>
    <row r="1626" spans="6:8" x14ac:dyDescent="0.15">
      <c r="F1626" s="26">
        <v>43533.583333329399</v>
      </c>
      <c r="G1626" s="94">
        <v>2.2000000000000002</v>
      </c>
      <c r="H1626" s="95">
        <v>269</v>
      </c>
    </row>
    <row r="1627" spans="6:8" x14ac:dyDescent="0.15">
      <c r="F1627" s="26">
        <v>43533.625011574077</v>
      </c>
      <c r="G1627" s="94">
        <v>1.4</v>
      </c>
      <c r="H1627" s="95">
        <v>296</v>
      </c>
    </row>
    <row r="1628" spans="6:8" x14ac:dyDescent="0.15">
      <c r="F1628" s="26">
        <v>43533.666666662728</v>
      </c>
      <c r="G1628" s="94">
        <v>1.8</v>
      </c>
      <c r="H1628" s="95">
        <v>264</v>
      </c>
    </row>
    <row r="1629" spans="6:8" x14ac:dyDescent="0.15">
      <c r="F1629" s="26">
        <v>43533.708333329392</v>
      </c>
      <c r="G1629" s="94">
        <v>1.7</v>
      </c>
      <c r="H1629" s="95">
        <v>243</v>
      </c>
    </row>
    <row r="1630" spans="6:8" x14ac:dyDescent="0.15">
      <c r="F1630" s="26">
        <v>43533.750011574077</v>
      </c>
      <c r="G1630" s="94">
        <v>2</v>
      </c>
      <c r="H1630" s="95">
        <v>286</v>
      </c>
    </row>
    <row r="1631" spans="6:8" x14ac:dyDescent="0.15">
      <c r="F1631" s="26">
        <v>43533.791666662721</v>
      </c>
      <c r="G1631" s="94">
        <v>2.2999999999999998</v>
      </c>
      <c r="H1631" s="95">
        <v>297</v>
      </c>
    </row>
    <row r="1632" spans="6:8" x14ac:dyDescent="0.15">
      <c r="F1632" s="26">
        <v>43533.833333329385</v>
      </c>
      <c r="G1632" s="94">
        <v>2.4</v>
      </c>
      <c r="H1632" s="95">
        <v>278</v>
      </c>
    </row>
    <row r="1633" spans="6:8" x14ac:dyDescent="0.15">
      <c r="F1633" s="26">
        <v>43533.875011574077</v>
      </c>
      <c r="G1633" s="94">
        <v>2.6</v>
      </c>
      <c r="H1633" s="95">
        <v>257</v>
      </c>
    </row>
    <row r="1634" spans="6:8" x14ac:dyDescent="0.15">
      <c r="F1634" s="26">
        <v>43533.916666662713</v>
      </c>
      <c r="G1634" s="94">
        <v>2.8</v>
      </c>
      <c r="H1634" s="95">
        <v>270</v>
      </c>
    </row>
    <row r="1635" spans="6:8" x14ac:dyDescent="0.15">
      <c r="F1635" s="26">
        <v>43533.958333329378</v>
      </c>
      <c r="G1635" s="94">
        <v>0.2</v>
      </c>
      <c r="H1635" s="95">
        <v>259</v>
      </c>
    </row>
    <row r="1636" spans="6:8" x14ac:dyDescent="0.15">
      <c r="F1636" s="26">
        <v>43534.000011574077</v>
      </c>
      <c r="G1636" s="94">
        <v>0.9</v>
      </c>
      <c r="H1636" s="95">
        <v>271</v>
      </c>
    </row>
    <row r="1637" spans="6:8" x14ac:dyDescent="0.15">
      <c r="F1637" s="26">
        <v>43534.041666662706</v>
      </c>
      <c r="G1637" s="94">
        <v>1.1000000000000001</v>
      </c>
      <c r="H1637" s="95">
        <v>269</v>
      </c>
    </row>
    <row r="1638" spans="6:8" x14ac:dyDescent="0.15">
      <c r="F1638" s="26">
        <v>43534.08333332937</v>
      </c>
      <c r="G1638" s="94">
        <v>1</v>
      </c>
      <c r="H1638" s="95">
        <v>291</v>
      </c>
    </row>
    <row r="1639" spans="6:8" x14ac:dyDescent="0.15">
      <c r="F1639" s="26">
        <v>43534.125011574077</v>
      </c>
      <c r="G1639" s="94">
        <v>0.5</v>
      </c>
      <c r="H1639" s="95">
        <v>2</v>
      </c>
    </row>
    <row r="1640" spans="6:8" x14ac:dyDescent="0.15">
      <c r="F1640" s="26">
        <v>43534.166666662699</v>
      </c>
      <c r="G1640" s="94">
        <v>0.5</v>
      </c>
      <c r="H1640" s="95">
        <v>343</v>
      </c>
    </row>
    <row r="1641" spans="6:8" x14ac:dyDescent="0.15">
      <c r="F1641" s="26">
        <v>43534.208333329363</v>
      </c>
      <c r="G1641" s="94">
        <v>0.4</v>
      </c>
      <c r="H1641" s="95">
        <v>51</v>
      </c>
    </row>
    <row r="1642" spans="6:8" x14ac:dyDescent="0.15">
      <c r="F1642" s="26">
        <v>43534.250011574077</v>
      </c>
      <c r="G1642" s="94">
        <v>0.7</v>
      </c>
      <c r="H1642" s="95">
        <v>41</v>
      </c>
    </row>
    <row r="1643" spans="6:8" x14ac:dyDescent="0.15">
      <c r="F1643" s="26">
        <v>43534.291666662692</v>
      </c>
      <c r="G1643" s="94">
        <v>2.5</v>
      </c>
      <c r="H1643" s="95">
        <v>80</v>
      </c>
    </row>
    <row r="1644" spans="6:8" x14ac:dyDescent="0.15">
      <c r="F1644" s="26">
        <v>43534.333333329356</v>
      </c>
      <c r="G1644" s="94">
        <v>2.2999999999999998</v>
      </c>
      <c r="H1644" s="95">
        <v>108</v>
      </c>
    </row>
    <row r="1645" spans="6:8" x14ac:dyDescent="0.15">
      <c r="F1645" s="26">
        <v>43534.375011574077</v>
      </c>
      <c r="G1645" s="94">
        <v>1.5</v>
      </c>
      <c r="H1645" s="95">
        <v>89</v>
      </c>
    </row>
    <row r="1646" spans="6:8" x14ac:dyDescent="0.15">
      <c r="F1646" s="26">
        <v>43534.416666662684</v>
      </c>
      <c r="G1646" s="94">
        <v>2</v>
      </c>
      <c r="H1646" s="95">
        <v>108</v>
      </c>
    </row>
    <row r="1647" spans="6:8" x14ac:dyDescent="0.15">
      <c r="F1647" s="26">
        <v>43534.458333329349</v>
      </c>
      <c r="G1647" s="94">
        <v>3.2</v>
      </c>
      <c r="H1647" s="95">
        <v>90</v>
      </c>
    </row>
    <row r="1648" spans="6:8" x14ac:dyDescent="0.15">
      <c r="F1648" s="26">
        <v>43534.500011574077</v>
      </c>
      <c r="G1648" s="94">
        <v>2.6</v>
      </c>
      <c r="H1648" s="95">
        <v>110</v>
      </c>
    </row>
    <row r="1649" spans="6:8" x14ac:dyDescent="0.15">
      <c r="F1649" s="26">
        <v>43534.541666662677</v>
      </c>
      <c r="G1649" s="94">
        <v>3.4</v>
      </c>
      <c r="H1649" s="95">
        <v>110</v>
      </c>
    </row>
    <row r="1650" spans="6:8" x14ac:dyDescent="0.15">
      <c r="F1650" s="26">
        <v>43534.583333329341</v>
      </c>
      <c r="G1650" s="94">
        <v>2.6</v>
      </c>
      <c r="H1650" s="95">
        <v>140</v>
      </c>
    </row>
    <row r="1651" spans="6:8" x14ac:dyDescent="0.15">
      <c r="F1651" s="26">
        <v>43534.625011574077</v>
      </c>
      <c r="G1651" s="94">
        <v>2.9</v>
      </c>
      <c r="H1651" s="95">
        <v>100</v>
      </c>
    </row>
    <row r="1652" spans="6:8" x14ac:dyDescent="0.15">
      <c r="F1652" s="26">
        <v>43534.66666666267</v>
      </c>
      <c r="G1652" s="94">
        <v>2.2999999999999998</v>
      </c>
      <c r="H1652" s="95">
        <v>92</v>
      </c>
    </row>
    <row r="1653" spans="6:8" x14ac:dyDescent="0.15">
      <c r="F1653" s="26">
        <v>43534.708333329334</v>
      </c>
      <c r="G1653" s="94">
        <v>2.1</v>
      </c>
      <c r="H1653" s="95">
        <v>100</v>
      </c>
    </row>
    <row r="1654" spans="6:8" x14ac:dyDescent="0.15">
      <c r="F1654" s="26">
        <v>43534.750011574077</v>
      </c>
      <c r="G1654" s="94">
        <v>2.5</v>
      </c>
      <c r="H1654" s="95">
        <v>90</v>
      </c>
    </row>
    <row r="1655" spans="6:8" x14ac:dyDescent="0.15">
      <c r="F1655" s="26">
        <v>43534.791666662662</v>
      </c>
      <c r="G1655" s="94">
        <v>2.5</v>
      </c>
      <c r="H1655" s="95">
        <v>90</v>
      </c>
    </row>
    <row r="1656" spans="6:8" x14ac:dyDescent="0.15">
      <c r="F1656" s="26">
        <v>43534.833333329327</v>
      </c>
      <c r="G1656" s="94">
        <v>2.8</v>
      </c>
      <c r="H1656" s="95">
        <v>89</v>
      </c>
    </row>
    <row r="1657" spans="6:8" x14ac:dyDescent="0.15">
      <c r="F1657" s="26">
        <v>43534.875011574077</v>
      </c>
      <c r="G1657" s="94">
        <v>3.2</v>
      </c>
      <c r="H1657" s="95">
        <v>89</v>
      </c>
    </row>
    <row r="1658" spans="6:8" x14ac:dyDescent="0.15">
      <c r="F1658" s="26">
        <v>43534.916666662655</v>
      </c>
      <c r="G1658" s="94">
        <v>3.1</v>
      </c>
      <c r="H1658" s="95">
        <v>99</v>
      </c>
    </row>
    <row r="1659" spans="6:8" x14ac:dyDescent="0.15">
      <c r="F1659" s="26">
        <v>43534.958333329319</v>
      </c>
      <c r="G1659" s="94">
        <v>2.8</v>
      </c>
      <c r="H1659" s="95">
        <v>100</v>
      </c>
    </row>
    <row r="1660" spans="6:8" x14ac:dyDescent="0.15">
      <c r="F1660" s="26">
        <v>43535.000011574077</v>
      </c>
      <c r="G1660" s="94">
        <v>1</v>
      </c>
      <c r="H1660" s="95">
        <v>99</v>
      </c>
    </row>
    <row r="1661" spans="6:8" x14ac:dyDescent="0.15">
      <c r="F1661" s="26">
        <v>43535.041666662648</v>
      </c>
      <c r="G1661" s="94">
        <v>0.6</v>
      </c>
      <c r="H1661" s="95">
        <v>98</v>
      </c>
    </row>
    <row r="1662" spans="6:8" x14ac:dyDescent="0.15">
      <c r="F1662" s="26">
        <v>43535.083333329312</v>
      </c>
      <c r="G1662" s="94">
        <v>0.5</v>
      </c>
      <c r="H1662" s="95">
        <v>100</v>
      </c>
    </row>
    <row r="1663" spans="6:8" x14ac:dyDescent="0.15">
      <c r="F1663" s="26">
        <v>43535.125011574077</v>
      </c>
      <c r="G1663" s="94">
        <v>3.7</v>
      </c>
      <c r="H1663" s="95">
        <v>99</v>
      </c>
    </row>
    <row r="1664" spans="6:8" x14ac:dyDescent="0.15">
      <c r="F1664" s="26">
        <v>43535.166666662641</v>
      </c>
      <c r="G1664" s="94">
        <v>0.1</v>
      </c>
      <c r="H1664" s="95">
        <v>99</v>
      </c>
    </row>
    <row r="1665" spans="6:8" x14ac:dyDescent="0.15">
      <c r="F1665" s="26">
        <v>43535.208333329305</v>
      </c>
      <c r="G1665" s="94">
        <v>2.2000000000000002</v>
      </c>
      <c r="H1665" s="95">
        <v>99</v>
      </c>
    </row>
    <row r="1666" spans="6:8" x14ac:dyDescent="0.15">
      <c r="F1666" s="26">
        <v>43535.250011574077</v>
      </c>
      <c r="G1666" s="94">
        <v>2.9</v>
      </c>
      <c r="H1666" s="95">
        <v>100</v>
      </c>
    </row>
    <row r="1667" spans="6:8" x14ac:dyDescent="0.15">
      <c r="F1667" s="26">
        <v>43535.291666662633</v>
      </c>
      <c r="G1667" s="94">
        <v>3</v>
      </c>
      <c r="H1667" s="95">
        <v>102</v>
      </c>
    </row>
    <row r="1668" spans="6:8" x14ac:dyDescent="0.15">
      <c r="F1668" s="26">
        <v>43535.333333329298</v>
      </c>
      <c r="G1668" s="94">
        <v>2.4</v>
      </c>
      <c r="H1668" s="95">
        <v>101</v>
      </c>
    </row>
    <row r="1669" spans="6:8" x14ac:dyDescent="0.15">
      <c r="F1669" s="26">
        <v>43535.375011574077</v>
      </c>
      <c r="G1669" s="94">
        <v>2.2999999999999998</v>
      </c>
      <c r="H1669" s="95">
        <v>100</v>
      </c>
    </row>
    <row r="1670" spans="6:8" x14ac:dyDescent="0.15">
      <c r="F1670" s="26">
        <v>43535.416666662626</v>
      </c>
      <c r="G1670" s="94">
        <v>2.6</v>
      </c>
      <c r="H1670" s="95">
        <v>94</v>
      </c>
    </row>
    <row r="1671" spans="6:8" x14ac:dyDescent="0.15">
      <c r="F1671" s="26">
        <v>43535.45833332929</v>
      </c>
      <c r="G1671" s="94">
        <v>3</v>
      </c>
      <c r="H1671" s="95">
        <v>83</v>
      </c>
    </row>
    <row r="1672" spans="6:8" x14ac:dyDescent="0.15">
      <c r="F1672" s="26">
        <v>43535.500011574077</v>
      </c>
      <c r="G1672" s="94">
        <v>3.7</v>
      </c>
      <c r="H1672" s="95">
        <v>81</v>
      </c>
    </row>
    <row r="1673" spans="6:8" x14ac:dyDescent="0.15">
      <c r="F1673" s="26">
        <v>43535.541666662619</v>
      </c>
      <c r="G1673" s="94">
        <v>3.4</v>
      </c>
      <c r="H1673" s="95">
        <v>80</v>
      </c>
    </row>
    <row r="1674" spans="6:8" x14ac:dyDescent="0.15">
      <c r="F1674" s="26">
        <v>43535.583333329283</v>
      </c>
      <c r="G1674" s="94">
        <v>3.8</v>
      </c>
      <c r="H1674" s="95">
        <v>90</v>
      </c>
    </row>
    <row r="1675" spans="6:8" x14ac:dyDescent="0.15">
      <c r="F1675" s="26">
        <v>43535.625011574077</v>
      </c>
      <c r="G1675" s="94">
        <v>4.0999999999999996</v>
      </c>
      <c r="H1675" s="95">
        <v>90</v>
      </c>
    </row>
    <row r="1676" spans="6:8" x14ac:dyDescent="0.15">
      <c r="F1676" s="26">
        <v>43535.666666662612</v>
      </c>
      <c r="G1676" s="94">
        <v>4.7</v>
      </c>
      <c r="H1676" s="95">
        <v>80</v>
      </c>
    </row>
    <row r="1677" spans="6:8" x14ac:dyDescent="0.15">
      <c r="F1677" s="26">
        <v>43535.708333329276</v>
      </c>
      <c r="G1677" s="94">
        <v>4</v>
      </c>
      <c r="H1677" s="95">
        <v>81</v>
      </c>
    </row>
    <row r="1678" spans="6:8" x14ac:dyDescent="0.15">
      <c r="F1678" s="26">
        <v>43535.750011574077</v>
      </c>
      <c r="G1678" s="94">
        <v>3.5</v>
      </c>
      <c r="H1678" s="95">
        <v>81</v>
      </c>
    </row>
    <row r="1679" spans="6:8" x14ac:dyDescent="0.15">
      <c r="F1679" s="26">
        <v>43535.791666662604</v>
      </c>
      <c r="G1679" s="94">
        <v>3.7</v>
      </c>
      <c r="H1679" s="95">
        <v>90</v>
      </c>
    </row>
    <row r="1680" spans="6:8" x14ac:dyDescent="0.15">
      <c r="F1680" s="26">
        <v>43535.833333329268</v>
      </c>
      <c r="G1680" s="94">
        <v>2.9</v>
      </c>
      <c r="H1680" s="95">
        <v>91</v>
      </c>
    </row>
    <row r="1681" spans="6:8" x14ac:dyDescent="0.15">
      <c r="F1681" s="26">
        <v>43535.875011574077</v>
      </c>
      <c r="G1681" s="94">
        <v>2.7</v>
      </c>
      <c r="H1681" s="95">
        <v>91</v>
      </c>
    </row>
    <row r="1682" spans="6:8" x14ac:dyDescent="0.15">
      <c r="F1682" s="26">
        <v>43535.916666662597</v>
      </c>
      <c r="G1682" s="94">
        <v>2</v>
      </c>
      <c r="H1682" s="95">
        <v>101</v>
      </c>
    </row>
    <row r="1683" spans="6:8" x14ac:dyDescent="0.15">
      <c r="F1683" s="26">
        <v>43535.958333329261</v>
      </c>
      <c r="G1683" s="94">
        <v>2</v>
      </c>
      <c r="H1683" s="95">
        <v>99</v>
      </c>
    </row>
    <row r="1684" spans="6:8" x14ac:dyDescent="0.15">
      <c r="F1684" s="26">
        <v>43536.000011574077</v>
      </c>
      <c r="G1684" s="94">
        <v>1.4</v>
      </c>
      <c r="H1684" s="95">
        <v>100</v>
      </c>
    </row>
    <row r="1685" spans="6:8" x14ac:dyDescent="0.15">
      <c r="F1685" s="26">
        <v>43536.04166666259</v>
      </c>
      <c r="G1685" s="94">
        <v>1.4</v>
      </c>
      <c r="H1685" s="95">
        <v>99</v>
      </c>
    </row>
    <row r="1686" spans="6:8" x14ac:dyDescent="0.15">
      <c r="F1686" s="26">
        <v>43536.083333329254</v>
      </c>
      <c r="G1686" s="94">
        <v>0.6</v>
      </c>
      <c r="H1686" s="95">
        <v>101</v>
      </c>
    </row>
    <row r="1687" spans="6:8" x14ac:dyDescent="0.15">
      <c r="F1687" s="26">
        <v>43536.125011574077</v>
      </c>
      <c r="G1687" s="94">
        <v>0.3</v>
      </c>
      <c r="H1687" s="95">
        <v>100</v>
      </c>
    </row>
    <row r="1688" spans="6:8" x14ac:dyDescent="0.15">
      <c r="F1688" s="26">
        <v>43536.166666662582</v>
      </c>
      <c r="G1688" s="94">
        <v>0.2</v>
      </c>
      <c r="H1688" s="95">
        <v>89</v>
      </c>
    </row>
    <row r="1689" spans="6:8" x14ac:dyDescent="0.15">
      <c r="F1689" s="26">
        <v>43536.208333329247</v>
      </c>
      <c r="G1689" s="94">
        <v>0.5</v>
      </c>
      <c r="H1689" s="95">
        <v>99</v>
      </c>
    </row>
    <row r="1690" spans="6:8" x14ac:dyDescent="0.15">
      <c r="F1690" s="26">
        <v>43536.250011574077</v>
      </c>
      <c r="G1690" s="94">
        <v>0.1</v>
      </c>
      <c r="H1690" s="95">
        <v>100</v>
      </c>
    </row>
    <row r="1691" spans="6:8" x14ac:dyDescent="0.15">
      <c r="F1691" s="26">
        <v>43536.291666662575</v>
      </c>
      <c r="G1691" s="94">
        <v>0.2</v>
      </c>
      <c r="H1691" s="95">
        <v>91</v>
      </c>
    </row>
    <row r="1692" spans="6:8" x14ac:dyDescent="0.15">
      <c r="F1692" s="26">
        <v>43536.333333329239</v>
      </c>
      <c r="G1692" s="94">
        <v>1.3</v>
      </c>
      <c r="H1692" s="95">
        <v>100</v>
      </c>
    </row>
    <row r="1693" spans="6:8" x14ac:dyDescent="0.15">
      <c r="F1693" s="26">
        <v>43536.375011574077</v>
      </c>
      <c r="G1693" s="94">
        <v>1.5</v>
      </c>
      <c r="H1693" s="95">
        <v>91</v>
      </c>
    </row>
    <row r="1694" spans="6:8" x14ac:dyDescent="0.15">
      <c r="F1694" s="26">
        <v>43536.416666662568</v>
      </c>
      <c r="G1694" s="94">
        <v>1.2</v>
      </c>
      <c r="H1694" s="95">
        <v>90</v>
      </c>
    </row>
    <row r="1695" spans="6:8" x14ac:dyDescent="0.15">
      <c r="F1695" s="26">
        <v>43536.458333329232</v>
      </c>
      <c r="G1695" s="94">
        <v>1.5</v>
      </c>
      <c r="H1695" s="95">
        <v>93</v>
      </c>
    </row>
    <row r="1696" spans="6:8" x14ac:dyDescent="0.15">
      <c r="F1696" s="26">
        <v>43536.500011574077</v>
      </c>
      <c r="G1696" s="94">
        <v>2.2000000000000002</v>
      </c>
      <c r="H1696" s="95">
        <v>93</v>
      </c>
    </row>
    <row r="1697" spans="6:8" x14ac:dyDescent="0.15">
      <c r="F1697" s="26">
        <v>43536.541666662561</v>
      </c>
      <c r="G1697" s="94">
        <v>2.2000000000000002</v>
      </c>
      <c r="H1697" s="95">
        <v>111</v>
      </c>
    </row>
    <row r="1698" spans="6:8" x14ac:dyDescent="0.15">
      <c r="F1698" s="26">
        <v>43536.583333329225</v>
      </c>
      <c r="G1698" s="94">
        <v>2.2000000000000002</v>
      </c>
      <c r="H1698" s="95">
        <v>82</v>
      </c>
    </row>
    <row r="1699" spans="6:8" x14ac:dyDescent="0.15">
      <c r="F1699" s="26">
        <v>43536.625011574077</v>
      </c>
      <c r="G1699" s="94">
        <v>2.1</v>
      </c>
      <c r="H1699" s="95">
        <v>91</v>
      </c>
    </row>
    <row r="1700" spans="6:8" x14ac:dyDescent="0.15">
      <c r="F1700" s="26">
        <v>43536.666666662553</v>
      </c>
      <c r="G1700" s="94">
        <v>1.2</v>
      </c>
      <c r="H1700" s="95">
        <v>91</v>
      </c>
    </row>
    <row r="1701" spans="6:8" x14ac:dyDescent="0.15">
      <c r="F1701" s="26">
        <v>43536.708333329218</v>
      </c>
      <c r="G1701" s="94">
        <v>1.2</v>
      </c>
      <c r="H1701" s="95">
        <v>80</v>
      </c>
    </row>
    <row r="1702" spans="6:8" x14ac:dyDescent="0.15">
      <c r="F1702" s="26">
        <v>43536.750011574077</v>
      </c>
      <c r="G1702" s="94">
        <v>1.5</v>
      </c>
      <c r="H1702" s="95">
        <v>90</v>
      </c>
    </row>
    <row r="1703" spans="6:8" x14ac:dyDescent="0.15">
      <c r="F1703" s="26">
        <v>43536.791666662546</v>
      </c>
      <c r="G1703" s="94">
        <v>2.4</v>
      </c>
      <c r="H1703" s="95">
        <v>91</v>
      </c>
    </row>
    <row r="1704" spans="6:8" x14ac:dyDescent="0.15">
      <c r="F1704" s="26">
        <v>43536.83333332921</v>
      </c>
      <c r="G1704" s="94">
        <v>2</v>
      </c>
      <c r="H1704" s="95">
        <v>90</v>
      </c>
    </row>
    <row r="1705" spans="6:8" x14ac:dyDescent="0.15">
      <c r="F1705" s="26">
        <v>43536.875011574077</v>
      </c>
      <c r="G1705" s="94">
        <v>3.3</v>
      </c>
      <c r="H1705" s="95">
        <v>91</v>
      </c>
    </row>
    <row r="1706" spans="6:8" x14ac:dyDescent="0.15">
      <c r="F1706" s="26">
        <v>43536.916666662539</v>
      </c>
      <c r="G1706" s="94">
        <v>2.7</v>
      </c>
      <c r="H1706" s="95">
        <v>91</v>
      </c>
    </row>
    <row r="1707" spans="6:8" x14ac:dyDescent="0.15">
      <c r="F1707" s="26">
        <v>43536.958333329203</v>
      </c>
      <c r="G1707" s="94">
        <v>2.6</v>
      </c>
      <c r="H1707" s="95">
        <v>90</v>
      </c>
    </row>
    <row r="1708" spans="6:8" x14ac:dyDescent="0.15">
      <c r="F1708" s="26">
        <v>43537.000011574077</v>
      </c>
      <c r="G1708" s="94">
        <v>3.1</v>
      </c>
      <c r="H1708" s="95">
        <v>102</v>
      </c>
    </row>
    <row r="1709" spans="6:8" x14ac:dyDescent="0.15">
      <c r="F1709" s="26">
        <v>43537.041666662531</v>
      </c>
      <c r="G1709" s="94">
        <v>3.9</v>
      </c>
      <c r="H1709" s="95">
        <v>92</v>
      </c>
    </row>
    <row r="1710" spans="6:8" x14ac:dyDescent="0.15">
      <c r="F1710" s="26">
        <v>43537.083333329196</v>
      </c>
      <c r="G1710" s="94">
        <v>4.5999999999999996</v>
      </c>
      <c r="H1710" s="95">
        <v>81</v>
      </c>
    </row>
    <row r="1711" spans="6:8" x14ac:dyDescent="0.15">
      <c r="F1711" s="26">
        <v>43537.125011574077</v>
      </c>
      <c r="G1711" s="94">
        <v>4</v>
      </c>
      <c r="H1711" s="95">
        <v>92</v>
      </c>
    </row>
    <row r="1712" spans="6:8" x14ac:dyDescent="0.15">
      <c r="F1712" s="26">
        <v>43537.166666662524</v>
      </c>
      <c r="G1712" s="94">
        <v>4.9000000000000004</v>
      </c>
      <c r="H1712" s="95">
        <v>102</v>
      </c>
    </row>
    <row r="1713" spans="6:8" x14ac:dyDescent="0.15">
      <c r="F1713" s="26">
        <v>43537.208333329188</v>
      </c>
      <c r="G1713" s="94">
        <v>5.5</v>
      </c>
      <c r="H1713" s="95">
        <v>91</v>
      </c>
    </row>
    <row r="1714" spans="6:8" x14ac:dyDescent="0.15">
      <c r="F1714" s="26">
        <v>43537.250011574077</v>
      </c>
      <c r="G1714" s="94">
        <v>6</v>
      </c>
      <c r="H1714" s="95">
        <v>91</v>
      </c>
    </row>
    <row r="1715" spans="6:8" x14ac:dyDescent="0.15">
      <c r="F1715" s="26">
        <v>43537.291666662517</v>
      </c>
      <c r="G1715" s="94">
        <v>5.8</v>
      </c>
      <c r="H1715" s="95">
        <v>91</v>
      </c>
    </row>
    <row r="1716" spans="6:8" x14ac:dyDescent="0.15">
      <c r="F1716" s="26">
        <v>43537.333333329181</v>
      </c>
      <c r="G1716" s="94">
        <v>5.6</v>
      </c>
      <c r="H1716" s="95">
        <v>90</v>
      </c>
    </row>
    <row r="1717" spans="6:8" x14ac:dyDescent="0.15">
      <c r="F1717" s="26">
        <v>43537.375011574077</v>
      </c>
      <c r="G1717" s="94">
        <v>5.2</v>
      </c>
      <c r="H1717" s="95">
        <v>91</v>
      </c>
    </row>
    <row r="1718" spans="6:8" x14ac:dyDescent="0.15">
      <c r="F1718" s="26">
        <v>43537.41666666251</v>
      </c>
      <c r="G1718" s="94">
        <v>5.9</v>
      </c>
      <c r="H1718" s="95">
        <v>91</v>
      </c>
    </row>
    <row r="1719" spans="6:8" x14ac:dyDescent="0.15">
      <c r="F1719" s="26">
        <v>43537.458333329174</v>
      </c>
      <c r="G1719" s="94">
        <v>4.7</v>
      </c>
      <c r="H1719" s="95">
        <v>90</v>
      </c>
    </row>
    <row r="1720" spans="6:8" x14ac:dyDescent="0.15">
      <c r="F1720" s="26">
        <v>43537.500011574077</v>
      </c>
      <c r="G1720" s="94">
        <v>5.5</v>
      </c>
      <c r="H1720" s="95">
        <v>100</v>
      </c>
    </row>
    <row r="1721" spans="6:8" x14ac:dyDescent="0.15">
      <c r="F1721" s="26">
        <v>43537.541666662502</v>
      </c>
      <c r="G1721" s="94">
        <v>5</v>
      </c>
      <c r="H1721" s="95">
        <v>89</v>
      </c>
    </row>
    <row r="1722" spans="6:8" x14ac:dyDescent="0.15">
      <c r="F1722" s="26">
        <v>43537.583333329167</v>
      </c>
      <c r="G1722" s="94">
        <v>5.2</v>
      </c>
      <c r="H1722" s="95">
        <v>88</v>
      </c>
    </row>
    <row r="1723" spans="6:8" x14ac:dyDescent="0.15">
      <c r="F1723" s="26">
        <v>43537.625011574077</v>
      </c>
      <c r="G1723" s="94">
        <v>4.9000000000000004</v>
      </c>
      <c r="H1723" s="95">
        <v>79</v>
      </c>
    </row>
    <row r="1724" spans="6:8" x14ac:dyDescent="0.15">
      <c r="F1724" s="26">
        <v>43537.666666662495</v>
      </c>
      <c r="G1724" s="94">
        <v>5.9</v>
      </c>
      <c r="H1724" s="95">
        <v>82</v>
      </c>
    </row>
    <row r="1725" spans="6:8" x14ac:dyDescent="0.15">
      <c r="F1725" s="26">
        <v>43537.708333329159</v>
      </c>
      <c r="G1725" s="94">
        <v>6.4</v>
      </c>
      <c r="H1725" s="95">
        <v>90</v>
      </c>
    </row>
    <row r="1726" spans="6:8" x14ac:dyDescent="0.15">
      <c r="F1726" s="26">
        <v>43537.750011574077</v>
      </c>
      <c r="G1726" s="94">
        <v>4.5</v>
      </c>
      <c r="H1726" s="95">
        <v>91</v>
      </c>
    </row>
    <row r="1727" spans="6:8" x14ac:dyDescent="0.15">
      <c r="F1727" s="26">
        <v>43537.791666662488</v>
      </c>
      <c r="G1727" s="94">
        <v>3.6</v>
      </c>
      <c r="H1727" s="95">
        <v>79</v>
      </c>
    </row>
    <row r="1728" spans="6:8" x14ac:dyDescent="0.15">
      <c r="F1728" s="26">
        <v>43537.833333329152</v>
      </c>
      <c r="G1728" s="94">
        <v>3.6</v>
      </c>
      <c r="H1728" s="95">
        <v>89</v>
      </c>
    </row>
    <row r="1729" spans="6:8" x14ac:dyDescent="0.15">
      <c r="F1729" s="26">
        <v>43537.875011574077</v>
      </c>
      <c r="G1729" s="94">
        <v>3.9</v>
      </c>
      <c r="H1729" s="95">
        <v>80</v>
      </c>
    </row>
    <row r="1730" spans="6:8" x14ac:dyDescent="0.15">
      <c r="F1730" s="26">
        <v>43537.916666662481</v>
      </c>
      <c r="G1730" s="94">
        <v>3.9</v>
      </c>
      <c r="H1730" s="95">
        <v>80</v>
      </c>
    </row>
    <row r="1731" spans="6:8" x14ac:dyDescent="0.15">
      <c r="F1731" s="26">
        <v>43537.958333329145</v>
      </c>
      <c r="G1731" s="94">
        <v>4.3</v>
      </c>
      <c r="H1731" s="95">
        <v>80</v>
      </c>
    </row>
    <row r="1732" spans="6:8" x14ac:dyDescent="0.15">
      <c r="F1732" s="26">
        <v>43538.000011574077</v>
      </c>
      <c r="G1732" s="94">
        <v>4.5</v>
      </c>
      <c r="H1732" s="95">
        <v>88</v>
      </c>
    </row>
    <row r="1733" spans="6:8" x14ac:dyDescent="0.15">
      <c r="F1733" s="26">
        <v>43538.041666662473</v>
      </c>
      <c r="G1733" s="94">
        <v>4.5</v>
      </c>
      <c r="H1733" s="95">
        <v>86</v>
      </c>
    </row>
    <row r="1734" spans="6:8" x14ac:dyDescent="0.15">
      <c r="F1734" s="26">
        <v>43538.083333329138</v>
      </c>
      <c r="G1734" s="94">
        <v>4.5</v>
      </c>
      <c r="H1734" s="95">
        <v>79</v>
      </c>
    </row>
    <row r="1735" spans="6:8" x14ac:dyDescent="0.15">
      <c r="F1735" s="26">
        <v>43538.125011574077</v>
      </c>
      <c r="G1735" s="94">
        <v>5</v>
      </c>
      <c r="H1735" s="95">
        <v>81</v>
      </c>
    </row>
    <row r="1736" spans="6:8" x14ac:dyDescent="0.15">
      <c r="F1736" s="26">
        <v>43538.166666662466</v>
      </c>
      <c r="G1736" s="94">
        <v>4.9000000000000004</v>
      </c>
      <c r="H1736" s="95">
        <v>79</v>
      </c>
    </row>
    <row r="1737" spans="6:8" x14ac:dyDescent="0.15">
      <c r="F1737" s="26">
        <v>43538.20833332913</v>
      </c>
      <c r="G1737" s="94">
        <v>5.3</v>
      </c>
      <c r="H1737" s="95">
        <v>77</v>
      </c>
    </row>
    <row r="1738" spans="6:8" x14ac:dyDescent="0.15">
      <c r="F1738" s="26">
        <v>43538.250011574077</v>
      </c>
      <c r="G1738" s="94">
        <v>4.9000000000000004</v>
      </c>
      <c r="H1738" s="95">
        <v>76</v>
      </c>
    </row>
    <row r="1739" spans="6:8" x14ac:dyDescent="0.15">
      <c r="F1739" s="26">
        <v>43538.291666662459</v>
      </c>
      <c r="G1739" s="94">
        <v>5.3</v>
      </c>
      <c r="H1739" s="95">
        <v>78</v>
      </c>
    </row>
    <row r="1740" spans="6:8" x14ac:dyDescent="0.15">
      <c r="F1740" s="26">
        <v>43538.333333329123</v>
      </c>
      <c r="G1740" s="94">
        <v>5.2</v>
      </c>
      <c r="H1740" s="95">
        <v>89</v>
      </c>
    </row>
    <row r="1741" spans="6:8" x14ac:dyDescent="0.15">
      <c r="F1741" s="26">
        <v>43538.375011574077</v>
      </c>
      <c r="G1741" s="94">
        <v>6.4</v>
      </c>
      <c r="H1741" s="95">
        <v>89</v>
      </c>
    </row>
    <row r="1742" spans="6:8" x14ac:dyDescent="0.15">
      <c r="F1742" s="26">
        <v>43538.416666662451</v>
      </c>
      <c r="G1742" s="94">
        <v>5.9</v>
      </c>
      <c r="H1742" s="95">
        <v>92</v>
      </c>
    </row>
    <row r="1743" spans="6:8" x14ac:dyDescent="0.15">
      <c r="F1743" s="26">
        <v>43538.458333329116</v>
      </c>
      <c r="G1743" s="94">
        <v>6.1</v>
      </c>
      <c r="H1743" s="95">
        <v>96</v>
      </c>
    </row>
    <row r="1744" spans="6:8" x14ac:dyDescent="0.15">
      <c r="F1744" s="26">
        <v>43538.500011574077</v>
      </c>
      <c r="G1744" s="94">
        <v>6</v>
      </c>
      <c r="H1744" s="95">
        <v>93</v>
      </c>
    </row>
    <row r="1745" spans="6:8" x14ac:dyDescent="0.15">
      <c r="F1745" s="26">
        <v>43538.541666662444</v>
      </c>
      <c r="G1745" s="94">
        <v>6.6</v>
      </c>
      <c r="H1745" s="95">
        <v>64</v>
      </c>
    </row>
    <row r="1746" spans="6:8" x14ac:dyDescent="0.15">
      <c r="F1746" s="26">
        <v>43538.583333329108</v>
      </c>
      <c r="G1746" s="94">
        <v>5.3</v>
      </c>
      <c r="H1746" s="95">
        <v>75</v>
      </c>
    </row>
    <row r="1747" spans="6:8" x14ac:dyDescent="0.15">
      <c r="F1747" s="26">
        <v>43538.625011574077</v>
      </c>
      <c r="G1747" s="94">
        <v>5.5</v>
      </c>
      <c r="H1747" s="95">
        <v>93</v>
      </c>
    </row>
    <row r="1748" spans="6:8" x14ac:dyDescent="0.15">
      <c r="F1748" s="26">
        <v>43538.666666662437</v>
      </c>
      <c r="G1748" s="94">
        <v>5.6</v>
      </c>
      <c r="H1748" s="95">
        <v>80</v>
      </c>
    </row>
    <row r="1749" spans="6:8" x14ac:dyDescent="0.15">
      <c r="F1749" s="26">
        <v>43538.708333329101</v>
      </c>
      <c r="G1749" s="94">
        <v>5.7</v>
      </c>
      <c r="H1749" s="95">
        <v>97</v>
      </c>
    </row>
    <row r="1750" spans="6:8" x14ac:dyDescent="0.15">
      <c r="F1750" s="26">
        <v>43538.750011574077</v>
      </c>
      <c r="G1750" s="94">
        <v>4.5</v>
      </c>
      <c r="H1750" s="95">
        <v>107</v>
      </c>
    </row>
    <row r="1751" spans="6:8" x14ac:dyDescent="0.15">
      <c r="F1751" s="26">
        <v>43538.79166666243</v>
      </c>
      <c r="G1751" s="94">
        <v>4.4000000000000004</v>
      </c>
      <c r="H1751" s="95">
        <v>97</v>
      </c>
    </row>
    <row r="1752" spans="6:8" x14ac:dyDescent="0.15">
      <c r="F1752" s="26">
        <v>43538.833333329094</v>
      </c>
      <c r="G1752" s="94">
        <v>4.4000000000000004</v>
      </c>
      <c r="H1752" s="95">
        <v>102</v>
      </c>
    </row>
    <row r="1753" spans="6:8" x14ac:dyDescent="0.15">
      <c r="F1753" s="26">
        <v>43538.875011574077</v>
      </c>
      <c r="G1753" s="94">
        <v>4.4000000000000004</v>
      </c>
      <c r="H1753" s="95">
        <v>93</v>
      </c>
    </row>
    <row r="1754" spans="6:8" x14ac:dyDescent="0.15">
      <c r="F1754" s="26">
        <v>43538.916666662422</v>
      </c>
      <c r="G1754" s="94">
        <v>5</v>
      </c>
      <c r="H1754" s="95">
        <v>114</v>
      </c>
    </row>
    <row r="1755" spans="6:8" x14ac:dyDescent="0.15">
      <c r="F1755" s="26">
        <v>43538.958333329087</v>
      </c>
      <c r="G1755" s="94">
        <v>4.0999999999999996</v>
      </c>
      <c r="H1755" s="95">
        <v>93</v>
      </c>
    </row>
    <row r="1756" spans="6:8" x14ac:dyDescent="0.15">
      <c r="F1756" s="26">
        <v>43539.000011574077</v>
      </c>
      <c r="G1756" s="94">
        <v>4.3</v>
      </c>
      <c r="H1756" s="95">
        <v>96</v>
      </c>
    </row>
    <row r="1757" spans="6:8" x14ac:dyDescent="0.15">
      <c r="F1757" s="26">
        <v>43539.041666662415</v>
      </c>
      <c r="G1757" s="94">
        <v>4</v>
      </c>
      <c r="H1757" s="95">
        <v>97</v>
      </c>
    </row>
    <row r="1758" spans="6:8" x14ac:dyDescent="0.15">
      <c r="F1758" s="26">
        <v>43539.083333329079</v>
      </c>
      <c r="G1758" s="94">
        <v>5</v>
      </c>
      <c r="H1758" s="95">
        <v>99</v>
      </c>
    </row>
    <row r="1759" spans="6:8" x14ac:dyDescent="0.15">
      <c r="F1759" s="26">
        <v>43539.125011574077</v>
      </c>
      <c r="G1759" s="94">
        <v>4.2</v>
      </c>
      <c r="H1759" s="95">
        <v>99</v>
      </c>
    </row>
    <row r="1760" spans="6:8" x14ac:dyDescent="0.15">
      <c r="F1760" s="26">
        <v>43539.166666662408</v>
      </c>
      <c r="G1760" s="94">
        <v>4.5</v>
      </c>
      <c r="H1760" s="95">
        <v>101</v>
      </c>
    </row>
    <row r="1761" spans="6:8" x14ac:dyDescent="0.15">
      <c r="F1761" s="26">
        <v>43539.208333329072</v>
      </c>
      <c r="G1761" s="94">
        <v>4.7</v>
      </c>
      <c r="H1761" s="95">
        <v>108</v>
      </c>
    </row>
    <row r="1762" spans="6:8" x14ac:dyDescent="0.15">
      <c r="F1762" s="26">
        <v>43539.250011574077</v>
      </c>
      <c r="G1762" s="94">
        <v>4.9000000000000004</v>
      </c>
      <c r="H1762" s="95">
        <v>107</v>
      </c>
    </row>
    <row r="1763" spans="6:8" x14ac:dyDescent="0.15">
      <c r="F1763" s="26">
        <v>43539.291666662401</v>
      </c>
      <c r="G1763" s="94">
        <v>5</v>
      </c>
      <c r="H1763" s="95">
        <v>110</v>
      </c>
    </row>
    <row r="1764" spans="6:8" x14ac:dyDescent="0.15">
      <c r="F1764" s="26">
        <v>43539.333333329065</v>
      </c>
      <c r="G1764" s="94">
        <v>5.5</v>
      </c>
      <c r="H1764" s="95">
        <v>107</v>
      </c>
    </row>
    <row r="1765" spans="6:8" x14ac:dyDescent="0.15">
      <c r="F1765" s="26">
        <v>43539.375011574077</v>
      </c>
      <c r="G1765" s="94">
        <v>5.6</v>
      </c>
      <c r="H1765" s="95">
        <v>119</v>
      </c>
    </row>
    <row r="1766" spans="6:8" x14ac:dyDescent="0.15">
      <c r="F1766" s="26">
        <v>43539.416666662393</v>
      </c>
      <c r="G1766" s="94">
        <v>6.9</v>
      </c>
      <c r="H1766" s="95">
        <v>127</v>
      </c>
    </row>
    <row r="1767" spans="6:8" x14ac:dyDescent="0.15">
      <c r="F1767" s="26">
        <v>43539.458333329057</v>
      </c>
      <c r="G1767" s="94">
        <v>6.1</v>
      </c>
      <c r="H1767" s="95">
        <v>139</v>
      </c>
    </row>
    <row r="1768" spans="6:8" x14ac:dyDescent="0.15">
      <c r="F1768" s="26">
        <v>43539.500011574077</v>
      </c>
      <c r="G1768" s="94">
        <v>6.5</v>
      </c>
      <c r="H1768" s="95">
        <v>130</v>
      </c>
    </row>
    <row r="1769" spans="6:8" x14ac:dyDescent="0.15">
      <c r="F1769" s="26">
        <v>43539.541666662386</v>
      </c>
      <c r="G1769" s="94">
        <v>7</v>
      </c>
      <c r="H1769" s="95">
        <v>148</v>
      </c>
    </row>
    <row r="1770" spans="6:8" x14ac:dyDescent="0.15">
      <c r="F1770" s="26">
        <v>43539.58333332905</v>
      </c>
      <c r="G1770" s="94">
        <v>7.1</v>
      </c>
      <c r="H1770" s="95">
        <v>150</v>
      </c>
    </row>
    <row r="1771" spans="6:8" x14ac:dyDescent="0.15">
      <c r="F1771" s="26">
        <v>43539.625011574077</v>
      </c>
      <c r="G1771" s="94">
        <v>6.6</v>
      </c>
      <c r="H1771" s="95">
        <v>168</v>
      </c>
    </row>
    <row r="1772" spans="6:8" x14ac:dyDescent="0.15">
      <c r="F1772" s="26">
        <v>43539.666666662379</v>
      </c>
      <c r="G1772" s="94">
        <v>5.5</v>
      </c>
      <c r="H1772" s="95">
        <v>163</v>
      </c>
    </row>
    <row r="1773" spans="6:8" x14ac:dyDescent="0.15">
      <c r="F1773" s="26">
        <v>43539.708333329043</v>
      </c>
      <c r="G1773" s="94">
        <v>5.4</v>
      </c>
      <c r="H1773" s="95">
        <v>142</v>
      </c>
    </row>
    <row r="1774" spans="6:8" x14ac:dyDescent="0.15">
      <c r="F1774" s="26">
        <v>43539.750011574077</v>
      </c>
      <c r="G1774" s="94">
        <v>6.5</v>
      </c>
      <c r="H1774" s="95">
        <v>160</v>
      </c>
    </row>
    <row r="1775" spans="6:8" x14ac:dyDescent="0.15">
      <c r="F1775" s="26">
        <v>43539.791666662371</v>
      </c>
      <c r="G1775" s="94">
        <v>6.8</v>
      </c>
      <c r="H1775" s="95">
        <v>197</v>
      </c>
    </row>
    <row r="1776" spans="6:8" x14ac:dyDescent="0.15">
      <c r="F1776" s="26">
        <v>43539.833333329036</v>
      </c>
      <c r="G1776" s="94">
        <v>6.1</v>
      </c>
      <c r="H1776" s="95">
        <v>222</v>
      </c>
    </row>
    <row r="1777" spans="6:8" x14ac:dyDescent="0.15">
      <c r="F1777" s="26">
        <v>43539.875011574077</v>
      </c>
      <c r="G1777" s="94">
        <v>6</v>
      </c>
      <c r="H1777" s="95">
        <v>235</v>
      </c>
    </row>
    <row r="1778" spans="6:8" x14ac:dyDescent="0.15">
      <c r="F1778" s="26">
        <v>43539.916666662364</v>
      </c>
      <c r="G1778" s="94">
        <v>6.3</v>
      </c>
      <c r="H1778" s="95">
        <v>251</v>
      </c>
    </row>
    <row r="1779" spans="6:8" x14ac:dyDescent="0.15">
      <c r="F1779" s="26">
        <v>43539.958333329028</v>
      </c>
      <c r="G1779" s="94">
        <v>5.2</v>
      </c>
      <c r="H1779" s="95">
        <v>260</v>
      </c>
    </row>
    <row r="1780" spans="6:8" x14ac:dyDescent="0.15">
      <c r="F1780" s="26">
        <v>43540.000011574077</v>
      </c>
      <c r="G1780" s="94">
        <v>4.2</v>
      </c>
      <c r="H1780" s="95">
        <v>268</v>
      </c>
    </row>
    <row r="1781" spans="6:8" x14ac:dyDescent="0.15">
      <c r="F1781" s="26">
        <v>43540.041666662357</v>
      </c>
      <c r="G1781" s="94">
        <v>4.2</v>
      </c>
      <c r="H1781" s="95">
        <v>268</v>
      </c>
    </row>
    <row r="1782" spans="6:8" x14ac:dyDescent="0.15">
      <c r="F1782" s="26">
        <v>43540.083333329021</v>
      </c>
      <c r="G1782" s="94">
        <v>4.4000000000000004</v>
      </c>
      <c r="H1782" s="95">
        <v>265</v>
      </c>
    </row>
    <row r="1783" spans="6:8" x14ac:dyDescent="0.15">
      <c r="F1783" s="26">
        <v>43540.125011574077</v>
      </c>
      <c r="G1783" s="94">
        <v>4.7</v>
      </c>
      <c r="H1783" s="95">
        <v>247</v>
      </c>
    </row>
    <row r="1784" spans="6:8" x14ac:dyDescent="0.15">
      <c r="F1784" s="26">
        <v>43540.16666666235</v>
      </c>
      <c r="G1784" s="94">
        <v>5.3</v>
      </c>
      <c r="H1784" s="95">
        <v>242</v>
      </c>
    </row>
    <row r="1785" spans="6:8" x14ac:dyDescent="0.15">
      <c r="F1785" s="26">
        <v>43540.208333329014</v>
      </c>
      <c r="G1785" s="94">
        <v>4.4000000000000004</v>
      </c>
      <c r="H1785" s="95">
        <v>210</v>
      </c>
    </row>
    <row r="1786" spans="6:8" x14ac:dyDescent="0.15">
      <c r="F1786" s="26">
        <v>43540.250011574077</v>
      </c>
      <c r="G1786" s="94">
        <v>4.0999999999999996</v>
      </c>
      <c r="H1786" s="95">
        <v>219</v>
      </c>
    </row>
    <row r="1787" spans="6:8" x14ac:dyDescent="0.15">
      <c r="F1787" s="26">
        <v>43540.291666662342</v>
      </c>
      <c r="G1787" s="94">
        <v>3.8</v>
      </c>
      <c r="H1787" s="95">
        <v>230</v>
      </c>
    </row>
    <row r="1788" spans="6:8" x14ac:dyDescent="0.15">
      <c r="F1788" s="26">
        <v>43540.333333329007</v>
      </c>
      <c r="G1788" s="94">
        <v>3.8</v>
      </c>
      <c r="H1788" s="95">
        <v>239</v>
      </c>
    </row>
    <row r="1789" spans="6:8" x14ac:dyDescent="0.15">
      <c r="F1789" s="26">
        <v>43540.375011574077</v>
      </c>
      <c r="G1789" s="94">
        <v>4</v>
      </c>
      <c r="H1789" s="95">
        <v>210</v>
      </c>
    </row>
    <row r="1790" spans="6:8" x14ac:dyDescent="0.15">
      <c r="F1790" s="26">
        <v>43540.416666662335</v>
      </c>
      <c r="G1790" s="94">
        <v>2.9</v>
      </c>
      <c r="H1790" s="95">
        <v>211</v>
      </c>
    </row>
    <row r="1791" spans="6:8" x14ac:dyDescent="0.15">
      <c r="F1791" s="26">
        <v>43540.458333328999</v>
      </c>
      <c r="G1791" s="94">
        <v>3.5</v>
      </c>
      <c r="H1791" s="95">
        <v>210</v>
      </c>
    </row>
    <row r="1792" spans="6:8" x14ac:dyDescent="0.15">
      <c r="F1792" s="26">
        <v>43540.500011574077</v>
      </c>
      <c r="G1792" s="94">
        <v>2.8</v>
      </c>
      <c r="H1792" s="95">
        <v>224</v>
      </c>
    </row>
    <row r="1793" spans="6:8" x14ac:dyDescent="0.15">
      <c r="F1793" s="26">
        <v>43540.541666662328</v>
      </c>
      <c r="G1793" s="94">
        <v>2.7</v>
      </c>
      <c r="H1793" s="95">
        <v>210</v>
      </c>
    </row>
    <row r="1794" spans="6:8" x14ac:dyDescent="0.15">
      <c r="F1794" s="26">
        <v>43540.583333328992</v>
      </c>
      <c r="G1794" s="94">
        <v>3.1</v>
      </c>
      <c r="H1794" s="95">
        <v>231</v>
      </c>
    </row>
    <row r="1795" spans="6:8" x14ac:dyDescent="0.15">
      <c r="F1795" s="26">
        <v>43540.625011574077</v>
      </c>
      <c r="G1795" s="94">
        <v>2.8</v>
      </c>
      <c r="H1795" s="95">
        <v>236</v>
      </c>
    </row>
    <row r="1796" spans="6:8" x14ac:dyDescent="0.15">
      <c r="F1796" s="26">
        <v>43540.66666666232</v>
      </c>
      <c r="G1796" s="94">
        <v>1.9</v>
      </c>
      <c r="H1796" s="95">
        <v>235</v>
      </c>
    </row>
    <row r="1797" spans="6:8" x14ac:dyDescent="0.15">
      <c r="F1797" s="26">
        <v>43540.708333328985</v>
      </c>
      <c r="G1797" s="94">
        <v>1.8</v>
      </c>
      <c r="H1797" s="95">
        <v>234</v>
      </c>
    </row>
    <row r="1798" spans="6:8" x14ac:dyDescent="0.15">
      <c r="F1798" s="26">
        <v>43540.750011574077</v>
      </c>
      <c r="G1798" s="94">
        <v>2.1</v>
      </c>
      <c r="H1798" s="95">
        <v>233</v>
      </c>
    </row>
    <row r="1799" spans="6:8" x14ac:dyDescent="0.15">
      <c r="F1799" s="26">
        <v>43540.791666662313</v>
      </c>
      <c r="G1799" s="94">
        <v>1.2</v>
      </c>
      <c r="H1799" s="95">
        <v>234</v>
      </c>
    </row>
    <row r="1800" spans="6:8" x14ac:dyDescent="0.15">
      <c r="F1800" s="26">
        <v>43540.833333328977</v>
      </c>
      <c r="G1800" s="94">
        <v>2</v>
      </c>
      <c r="H1800" s="95">
        <v>233</v>
      </c>
    </row>
    <row r="1801" spans="6:8" x14ac:dyDescent="0.15">
      <c r="F1801" s="26">
        <v>43540.875011574077</v>
      </c>
      <c r="G1801" s="94">
        <v>2.8</v>
      </c>
      <c r="H1801" s="95">
        <v>233</v>
      </c>
    </row>
    <row r="1802" spans="6:8" x14ac:dyDescent="0.15">
      <c r="F1802" s="26">
        <v>43540.916666662306</v>
      </c>
      <c r="G1802" s="94">
        <v>1.1000000000000001</v>
      </c>
      <c r="H1802" s="95">
        <v>234</v>
      </c>
    </row>
    <row r="1803" spans="6:8" x14ac:dyDescent="0.15">
      <c r="F1803" s="26">
        <v>43540.95833332897</v>
      </c>
      <c r="G1803" s="94">
        <v>1.4</v>
      </c>
      <c r="H1803" s="95">
        <v>235</v>
      </c>
    </row>
    <row r="1804" spans="6:8" x14ac:dyDescent="0.15">
      <c r="F1804" s="26">
        <v>43541.000011574077</v>
      </c>
      <c r="G1804" s="94">
        <v>1.1000000000000001</v>
      </c>
      <c r="H1804" s="95">
        <v>310</v>
      </c>
    </row>
    <row r="1805" spans="6:8" x14ac:dyDescent="0.15">
      <c r="F1805" s="26">
        <v>43541.041666662299</v>
      </c>
      <c r="G1805" s="94">
        <v>0.7</v>
      </c>
      <c r="H1805" s="95">
        <v>306</v>
      </c>
    </row>
    <row r="1806" spans="6:8" x14ac:dyDescent="0.15">
      <c r="F1806" s="26">
        <v>43541.083333328963</v>
      </c>
      <c r="G1806" s="94">
        <v>0.1</v>
      </c>
      <c r="H1806" s="95">
        <v>299</v>
      </c>
    </row>
    <row r="1807" spans="6:8" x14ac:dyDescent="0.15">
      <c r="F1807" s="26">
        <v>43541.125011574077</v>
      </c>
      <c r="G1807" s="94">
        <v>1</v>
      </c>
      <c r="H1807" s="95">
        <v>300</v>
      </c>
    </row>
    <row r="1808" spans="6:8" x14ac:dyDescent="0.15">
      <c r="F1808" s="26">
        <v>43541.166666662291</v>
      </c>
      <c r="G1808" s="94">
        <v>1.2</v>
      </c>
      <c r="H1808" s="95">
        <v>285</v>
      </c>
    </row>
    <row r="1809" spans="6:8" x14ac:dyDescent="0.15">
      <c r="F1809" s="26">
        <v>43541.208333328956</v>
      </c>
      <c r="G1809" s="94">
        <v>1.8</v>
      </c>
      <c r="H1809" s="95">
        <v>285</v>
      </c>
    </row>
    <row r="1810" spans="6:8" x14ac:dyDescent="0.15">
      <c r="F1810" s="26">
        <v>43541.250011574077</v>
      </c>
      <c r="G1810" s="94">
        <v>2.2000000000000002</v>
      </c>
      <c r="H1810" s="95">
        <v>279</v>
      </c>
    </row>
    <row r="1811" spans="6:8" x14ac:dyDescent="0.15">
      <c r="F1811" s="26">
        <v>43541.291666662284</v>
      </c>
      <c r="G1811" s="94">
        <v>1</v>
      </c>
      <c r="H1811" s="95">
        <v>279</v>
      </c>
    </row>
    <row r="1812" spans="6:8" x14ac:dyDescent="0.15">
      <c r="F1812" s="26">
        <v>43541.333333328948</v>
      </c>
      <c r="G1812" s="94">
        <v>1.1000000000000001</v>
      </c>
      <c r="H1812" s="95">
        <v>277</v>
      </c>
    </row>
    <row r="1813" spans="6:8" x14ac:dyDescent="0.15">
      <c r="F1813" s="26">
        <v>43541.375011574077</v>
      </c>
      <c r="G1813" s="94">
        <v>1.5</v>
      </c>
      <c r="H1813" s="95">
        <v>303</v>
      </c>
    </row>
    <row r="1814" spans="6:8" x14ac:dyDescent="0.15">
      <c r="F1814" s="26">
        <v>43541.416666662277</v>
      </c>
      <c r="G1814" s="94">
        <v>1.5</v>
      </c>
      <c r="H1814" s="95">
        <v>300</v>
      </c>
    </row>
    <row r="1815" spans="6:8" x14ac:dyDescent="0.15">
      <c r="F1815" s="26">
        <v>43541.458333328941</v>
      </c>
      <c r="G1815" s="94">
        <v>1.9</v>
      </c>
      <c r="H1815" s="95">
        <v>298</v>
      </c>
    </row>
    <row r="1816" spans="6:8" x14ac:dyDescent="0.15">
      <c r="F1816" s="26">
        <v>43541.500011574077</v>
      </c>
      <c r="G1816" s="94">
        <v>2.4</v>
      </c>
      <c r="H1816" s="95">
        <v>300</v>
      </c>
    </row>
    <row r="1817" spans="6:8" x14ac:dyDescent="0.15">
      <c r="F1817" s="26">
        <v>43541.54166666227</v>
      </c>
      <c r="G1817" s="94">
        <v>2.8</v>
      </c>
      <c r="H1817" s="95">
        <v>309</v>
      </c>
    </row>
    <row r="1818" spans="6:8" x14ac:dyDescent="0.15">
      <c r="F1818" s="26">
        <v>43541.583333328934</v>
      </c>
      <c r="G1818" s="94">
        <v>2.2999999999999998</v>
      </c>
      <c r="H1818" s="95">
        <v>311</v>
      </c>
    </row>
    <row r="1819" spans="6:8" x14ac:dyDescent="0.15">
      <c r="F1819" s="26">
        <v>43541.625011574077</v>
      </c>
      <c r="G1819" s="94">
        <v>4.2</v>
      </c>
      <c r="H1819" s="95">
        <v>310</v>
      </c>
    </row>
    <row r="1820" spans="6:8" x14ac:dyDescent="0.15">
      <c r="F1820" s="26">
        <v>43541.666666662262</v>
      </c>
      <c r="G1820" s="94">
        <v>4.8</v>
      </c>
      <c r="H1820" s="95">
        <v>309</v>
      </c>
    </row>
    <row r="1821" spans="6:8" x14ac:dyDescent="0.15">
      <c r="F1821" s="26">
        <v>43541.708333328927</v>
      </c>
      <c r="G1821" s="94">
        <v>3.5</v>
      </c>
      <c r="H1821" s="95">
        <v>299</v>
      </c>
    </row>
    <row r="1822" spans="6:8" x14ac:dyDescent="0.15">
      <c r="F1822" s="26">
        <v>43541.750011574077</v>
      </c>
      <c r="G1822" s="94">
        <v>3.4</v>
      </c>
      <c r="H1822" s="95">
        <v>293</v>
      </c>
    </row>
    <row r="1823" spans="6:8" x14ac:dyDescent="0.15">
      <c r="F1823" s="26">
        <v>43541.791666662255</v>
      </c>
      <c r="G1823" s="94">
        <v>2.9</v>
      </c>
      <c r="H1823" s="95">
        <v>288</v>
      </c>
    </row>
    <row r="1824" spans="6:8" x14ac:dyDescent="0.15">
      <c r="F1824" s="26">
        <v>43541.833333328919</v>
      </c>
      <c r="G1824" s="94">
        <v>2.8</v>
      </c>
      <c r="H1824" s="95">
        <v>271</v>
      </c>
    </row>
    <row r="1825" spans="6:8" x14ac:dyDescent="0.15">
      <c r="F1825" s="26">
        <v>43541.875011574077</v>
      </c>
      <c r="G1825" s="94">
        <v>2.2000000000000002</v>
      </c>
      <c r="H1825" s="95">
        <v>261</v>
      </c>
    </row>
    <row r="1826" spans="6:8" x14ac:dyDescent="0.15">
      <c r="F1826" s="26">
        <v>43541.916666662248</v>
      </c>
      <c r="G1826" s="94">
        <v>1.9</v>
      </c>
      <c r="H1826" s="95">
        <v>259</v>
      </c>
    </row>
    <row r="1827" spans="6:8" x14ac:dyDescent="0.15">
      <c r="F1827" s="26">
        <v>43541.958333328912</v>
      </c>
      <c r="G1827" s="94">
        <v>2.4</v>
      </c>
      <c r="H1827" s="95">
        <v>248</v>
      </c>
    </row>
    <row r="1828" spans="6:8" x14ac:dyDescent="0.15">
      <c r="F1828" s="26">
        <v>43542.000011574077</v>
      </c>
      <c r="G1828" s="94">
        <v>1</v>
      </c>
      <c r="H1828" s="95">
        <v>261</v>
      </c>
    </row>
    <row r="1829" spans="6:8" x14ac:dyDescent="0.15">
      <c r="F1829" s="26">
        <v>43542.04166666224</v>
      </c>
      <c r="G1829" s="94">
        <v>1</v>
      </c>
      <c r="H1829" s="95">
        <v>270</v>
      </c>
    </row>
    <row r="1830" spans="6:8" x14ac:dyDescent="0.15">
      <c r="F1830" s="26">
        <v>43542.083333328905</v>
      </c>
      <c r="G1830" s="94">
        <v>0.3</v>
      </c>
      <c r="H1830" s="95">
        <v>287</v>
      </c>
    </row>
    <row r="1831" spans="6:8" x14ac:dyDescent="0.15">
      <c r="F1831" s="26">
        <v>43542.125011574077</v>
      </c>
      <c r="G1831" s="94">
        <v>0</v>
      </c>
      <c r="H1831" s="95">
        <v>248</v>
      </c>
    </row>
    <row r="1832" spans="6:8" x14ac:dyDescent="0.15">
      <c r="F1832" s="26">
        <v>43542.166666662233</v>
      </c>
      <c r="G1832" s="94">
        <v>0</v>
      </c>
      <c r="H1832" s="95">
        <v>248</v>
      </c>
    </row>
    <row r="1833" spans="6:8" x14ac:dyDescent="0.15">
      <c r="F1833" s="26">
        <v>43542.208333328897</v>
      </c>
      <c r="G1833" s="94">
        <v>0.9</v>
      </c>
      <c r="H1833" s="95">
        <v>258</v>
      </c>
    </row>
    <row r="1834" spans="6:8" x14ac:dyDescent="0.15">
      <c r="F1834" s="26">
        <v>43542.250011574077</v>
      </c>
      <c r="G1834" s="94">
        <v>1.3</v>
      </c>
      <c r="H1834" s="95">
        <v>238</v>
      </c>
    </row>
    <row r="1835" spans="6:8" x14ac:dyDescent="0.15">
      <c r="F1835" s="26">
        <v>43542.291666662226</v>
      </c>
      <c r="G1835" s="94">
        <v>0.4</v>
      </c>
      <c r="H1835" s="95">
        <v>248</v>
      </c>
    </row>
    <row r="1836" spans="6:8" x14ac:dyDescent="0.15">
      <c r="F1836" s="26">
        <v>43542.33333332889</v>
      </c>
      <c r="G1836" s="94">
        <v>1</v>
      </c>
      <c r="H1836" s="95">
        <v>251</v>
      </c>
    </row>
    <row r="1837" spans="6:8" x14ac:dyDescent="0.15">
      <c r="F1837" s="26">
        <v>43542.375011574077</v>
      </c>
      <c r="G1837" s="94">
        <v>2.1</v>
      </c>
      <c r="H1837" s="95">
        <v>260</v>
      </c>
    </row>
    <row r="1838" spans="6:8" x14ac:dyDescent="0.15">
      <c r="F1838" s="26">
        <v>43542.416666662219</v>
      </c>
      <c r="G1838" s="94">
        <v>4</v>
      </c>
      <c r="H1838" s="95">
        <v>260</v>
      </c>
    </row>
    <row r="1839" spans="6:8" x14ac:dyDescent="0.15">
      <c r="F1839" s="26">
        <v>43542.458333328883</v>
      </c>
      <c r="G1839" s="94">
        <v>3.4</v>
      </c>
      <c r="H1839" s="95">
        <v>258</v>
      </c>
    </row>
    <row r="1840" spans="6:8" x14ac:dyDescent="0.15">
      <c r="F1840" s="26">
        <v>43542.500011574077</v>
      </c>
      <c r="G1840" s="94">
        <v>4.3</v>
      </c>
      <c r="H1840" s="95">
        <v>263</v>
      </c>
    </row>
    <row r="1841" spans="6:8" x14ac:dyDescent="0.15">
      <c r="F1841" s="26">
        <v>43542.541666662211</v>
      </c>
      <c r="G1841" s="94">
        <v>4.4000000000000004</v>
      </c>
      <c r="H1841" s="95">
        <v>278</v>
      </c>
    </row>
    <row r="1842" spans="6:8" x14ac:dyDescent="0.15">
      <c r="F1842" s="26">
        <v>43542.583333328876</v>
      </c>
      <c r="G1842" s="94">
        <v>4.2</v>
      </c>
      <c r="H1842" s="95">
        <v>290</v>
      </c>
    </row>
    <row r="1843" spans="6:8" x14ac:dyDescent="0.15">
      <c r="F1843" s="26">
        <v>43542.625011574077</v>
      </c>
      <c r="G1843" s="94">
        <v>3.8</v>
      </c>
      <c r="H1843" s="95">
        <v>265</v>
      </c>
    </row>
    <row r="1844" spans="6:8" x14ac:dyDescent="0.15">
      <c r="F1844" s="26">
        <v>43542.666666662204</v>
      </c>
      <c r="G1844" s="94">
        <v>4.3</v>
      </c>
      <c r="H1844" s="95">
        <v>287</v>
      </c>
    </row>
    <row r="1845" spans="6:8" x14ac:dyDescent="0.15">
      <c r="F1845" s="26">
        <v>43542.708333328868</v>
      </c>
      <c r="G1845" s="94">
        <v>4.0999999999999996</v>
      </c>
      <c r="H1845" s="95">
        <v>279</v>
      </c>
    </row>
    <row r="1846" spans="6:8" x14ac:dyDescent="0.15">
      <c r="F1846" s="26">
        <v>43542.750011574077</v>
      </c>
      <c r="G1846" s="94">
        <v>3.8</v>
      </c>
      <c r="H1846" s="95">
        <v>270</v>
      </c>
    </row>
    <row r="1847" spans="6:8" x14ac:dyDescent="0.15">
      <c r="F1847" s="26">
        <v>43542.791666662197</v>
      </c>
      <c r="G1847" s="94">
        <v>4.0999999999999996</v>
      </c>
      <c r="H1847" s="95">
        <v>270</v>
      </c>
    </row>
    <row r="1848" spans="6:8" x14ac:dyDescent="0.15">
      <c r="F1848" s="26">
        <v>43542.833333328861</v>
      </c>
      <c r="G1848" s="94">
        <v>4.5999999999999996</v>
      </c>
      <c r="H1848" s="95">
        <v>280</v>
      </c>
    </row>
    <row r="1849" spans="6:8" x14ac:dyDescent="0.15">
      <c r="F1849" s="26">
        <v>43542.875011574077</v>
      </c>
      <c r="G1849" s="94">
        <v>5</v>
      </c>
      <c r="H1849" s="95">
        <v>280</v>
      </c>
    </row>
    <row r="1850" spans="6:8" x14ac:dyDescent="0.15">
      <c r="F1850" s="26">
        <v>43542.91666666219</v>
      </c>
      <c r="G1850" s="94">
        <v>4.2</v>
      </c>
      <c r="H1850" s="95">
        <v>280</v>
      </c>
    </row>
    <row r="1851" spans="6:8" x14ac:dyDescent="0.15">
      <c r="F1851" s="26">
        <v>43542.958333328854</v>
      </c>
      <c r="G1851" s="94">
        <v>5.2</v>
      </c>
      <c r="H1851" s="95">
        <v>281</v>
      </c>
    </row>
    <row r="1852" spans="6:8" x14ac:dyDescent="0.15">
      <c r="F1852" s="26">
        <v>43543.000011574077</v>
      </c>
      <c r="G1852" s="94">
        <v>4.5</v>
      </c>
      <c r="H1852" s="95">
        <v>280</v>
      </c>
    </row>
    <row r="1853" spans="6:8" x14ac:dyDescent="0.15">
      <c r="F1853" s="26">
        <v>43543.041666662182</v>
      </c>
      <c r="G1853" s="94">
        <v>4.3</v>
      </c>
      <c r="H1853" s="95">
        <v>280</v>
      </c>
    </row>
    <row r="1854" spans="6:8" x14ac:dyDescent="0.15">
      <c r="F1854" s="26">
        <v>43543.083333328846</v>
      </c>
      <c r="G1854" s="94">
        <v>4</v>
      </c>
      <c r="H1854" s="95">
        <v>270</v>
      </c>
    </row>
    <row r="1855" spans="6:8" x14ac:dyDescent="0.15">
      <c r="F1855" s="26">
        <v>43543.125011574077</v>
      </c>
      <c r="G1855" s="94">
        <v>3.5</v>
      </c>
      <c r="H1855" s="95">
        <v>281</v>
      </c>
    </row>
    <row r="1856" spans="6:8" x14ac:dyDescent="0.15">
      <c r="F1856" s="26">
        <v>43543.166666662175</v>
      </c>
      <c r="G1856" s="94">
        <v>2</v>
      </c>
      <c r="H1856" s="95">
        <v>280</v>
      </c>
    </row>
    <row r="1857" spans="6:8" x14ac:dyDescent="0.15">
      <c r="F1857" s="26">
        <v>43543.208333328839</v>
      </c>
      <c r="G1857" s="94">
        <v>1.9</v>
      </c>
      <c r="H1857" s="95">
        <v>270</v>
      </c>
    </row>
    <row r="1858" spans="6:8" x14ac:dyDescent="0.15">
      <c r="F1858" s="26">
        <v>43543.250011574077</v>
      </c>
      <c r="G1858" s="94">
        <v>2.1</v>
      </c>
      <c r="H1858" s="95">
        <v>280</v>
      </c>
    </row>
    <row r="1859" spans="6:8" x14ac:dyDescent="0.15">
      <c r="F1859" s="26">
        <v>43543.291666662168</v>
      </c>
      <c r="G1859" s="94">
        <v>2.6</v>
      </c>
      <c r="H1859" s="95">
        <v>300</v>
      </c>
    </row>
    <row r="1860" spans="6:8" x14ac:dyDescent="0.15">
      <c r="F1860" s="26">
        <v>43543.333333328832</v>
      </c>
      <c r="G1860" s="94">
        <v>3.6</v>
      </c>
      <c r="H1860" s="95">
        <v>329</v>
      </c>
    </row>
    <row r="1861" spans="6:8" x14ac:dyDescent="0.15">
      <c r="F1861" s="26">
        <v>43543.375011574077</v>
      </c>
      <c r="G1861" s="94">
        <v>3.4</v>
      </c>
      <c r="H1861" s="95">
        <v>310</v>
      </c>
    </row>
    <row r="1862" spans="6:8" x14ac:dyDescent="0.15">
      <c r="F1862" s="26">
        <v>43543.41666666216</v>
      </c>
      <c r="G1862" s="94">
        <v>2</v>
      </c>
      <c r="H1862" s="95">
        <v>301</v>
      </c>
    </row>
    <row r="1863" spans="6:8" x14ac:dyDescent="0.15">
      <c r="F1863" s="26">
        <v>43543.458333328825</v>
      </c>
      <c r="G1863" s="94">
        <v>2</v>
      </c>
      <c r="H1863" s="95">
        <v>310</v>
      </c>
    </row>
    <row r="1864" spans="6:8" x14ac:dyDescent="0.15">
      <c r="F1864" s="26">
        <v>43543.500011574077</v>
      </c>
      <c r="G1864" s="94">
        <v>0.8</v>
      </c>
      <c r="H1864" s="95">
        <v>309</v>
      </c>
    </row>
    <row r="1865" spans="6:8" x14ac:dyDescent="0.15">
      <c r="F1865" s="26">
        <v>43543.541666662153</v>
      </c>
      <c r="G1865" s="94">
        <v>0.9</v>
      </c>
      <c r="H1865" s="95">
        <v>290</v>
      </c>
    </row>
    <row r="1866" spans="6:8" x14ac:dyDescent="0.15">
      <c r="F1866" s="26">
        <v>43543.583333328817</v>
      </c>
      <c r="G1866" s="94">
        <v>2.6</v>
      </c>
      <c r="H1866" s="95">
        <v>299</v>
      </c>
    </row>
    <row r="1867" spans="6:8" x14ac:dyDescent="0.15">
      <c r="F1867" s="26">
        <v>43543.625011574077</v>
      </c>
      <c r="G1867" s="94">
        <v>3.7</v>
      </c>
      <c r="H1867" s="95">
        <v>310</v>
      </c>
    </row>
    <row r="1868" spans="6:8" x14ac:dyDescent="0.15">
      <c r="F1868" s="26">
        <v>43543.666666662146</v>
      </c>
      <c r="G1868" s="94">
        <v>4</v>
      </c>
      <c r="H1868" s="95">
        <v>303</v>
      </c>
    </row>
    <row r="1869" spans="6:8" x14ac:dyDescent="0.15">
      <c r="F1869" s="26">
        <v>43543.70833332881</v>
      </c>
      <c r="G1869" s="94">
        <v>4.5</v>
      </c>
      <c r="H1869" s="95">
        <v>278</v>
      </c>
    </row>
    <row r="1870" spans="6:8" x14ac:dyDescent="0.15">
      <c r="F1870" s="26">
        <v>43543.750011574077</v>
      </c>
      <c r="G1870" s="94">
        <v>4</v>
      </c>
      <c r="H1870" s="95">
        <v>279</v>
      </c>
    </row>
    <row r="1871" spans="6:8" x14ac:dyDescent="0.15">
      <c r="F1871" s="26">
        <v>43543.791666662139</v>
      </c>
      <c r="G1871" s="94">
        <v>5.0999999999999996</v>
      </c>
      <c r="H1871" s="95">
        <v>268</v>
      </c>
    </row>
    <row r="1872" spans="6:8" x14ac:dyDescent="0.15">
      <c r="F1872" s="26">
        <v>43543.833333328803</v>
      </c>
      <c r="G1872" s="94">
        <v>3.9</v>
      </c>
      <c r="H1872" s="95">
        <v>269</v>
      </c>
    </row>
    <row r="1873" spans="6:8" x14ac:dyDescent="0.15">
      <c r="F1873" s="26">
        <v>43543.875011574077</v>
      </c>
      <c r="G1873" s="94">
        <v>4.8</v>
      </c>
      <c r="H1873" s="95">
        <v>259</v>
      </c>
    </row>
    <row r="1874" spans="6:8" x14ac:dyDescent="0.15">
      <c r="F1874" s="26">
        <v>43543.916666662131</v>
      </c>
      <c r="G1874" s="94">
        <v>3.7</v>
      </c>
      <c r="H1874" s="95">
        <v>269</v>
      </c>
    </row>
    <row r="1875" spans="6:8" x14ac:dyDescent="0.15">
      <c r="F1875" s="26">
        <v>43543.958333328796</v>
      </c>
      <c r="G1875" s="94">
        <v>4.3</v>
      </c>
      <c r="H1875" s="95">
        <v>259</v>
      </c>
    </row>
    <row r="1876" spans="6:8" x14ac:dyDescent="0.15">
      <c r="F1876" s="26">
        <v>43544.000011574077</v>
      </c>
      <c r="G1876" s="94">
        <v>2.7</v>
      </c>
      <c r="H1876" s="95">
        <v>269</v>
      </c>
    </row>
    <row r="1877" spans="6:8" x14ac:dyDescent="0.15">
      <c r="F1877" s="26">
        <v>43544.041666662124</v>
      </c>
      <c r="G1877" s="94">
        <v>2.6</v>
      </c>
      <c r="H1877" s="95">
        <v>269</v>
      </c>
    </row>
    <row r="1878" spans="6:8" x14ac:dyDescent="0.15">
      <c r="F1878" s="26">
        <v>43544.083333328788</v>
      </c>
      <c r="G1878" s="94">
        <v>3.3</v>
      </c>
      <c r="H1878" s="95">
        <v>270</v>
      </c>
    </row>
    <row r="1879" spans="6:8" x14ac:dyDescent="0.15">
      <c r="F1879" s="26">
        <v>43544.125011574077</v>
      </c>
      <c r="G1879" s="94">
        <v>2.7</v>
      </c>
      <c r="H1879" s="95">
        <v>280</v>
      </c>
    </row>
    <row r="1880" spans="6:8" x14ac:dyDescent="0.15">
      <c r="F1880" s="26">
        <v>43544.166666662117</v>
      </c>
      <c r="G1880" s="94">
        <v>2.8</v>
      </c>
      <c r="H1880" s="95">
        <v>310</v>
      </c>
    </row>
    <row r="1881" spans="6:8" x14ac:dyDescent="0.15">
      <c r="F1881" s="26">
        <v>43544.208333328781</v>
      </c>
      <c r="G1881" s="94">
        <v>2.1</v>
      </c>
      <c r="H1881" s="95">
        <v>309</v>
      </c>
    </row>
    <row r="1882" spans="6:8" x14ac:dyDescent="0.15">
      <c r="F1882" s="26">
        <v>43544.250011574077</v>
      </c>
      <c r="G1882" s="94">
        <v>1.1000000000000001</v>
      </c>
      <c r="H1882" s="95">
        <v>310</v>
      </c>
    </row>
    <row r="1883" spans="6:8" x14ac:dyDescent="0.15">
      <c r="F1883" s="26">
        <v>43544.291666662109</v>
      </c>
      <c r="G1883" s="94">
        <v>1</v>
      </c>
      <c r="H1883" s="95">
        <v>309</v>
      </c>
    </row>
    <row r="1884" spans="6:8" x14ac:dyDescent="0.15">
      <c r="F1884" s="26">
        <v>43544.333333328774</v>
      </c>
      <c r="G1884" s="94">
        <v>1.4</v>
      </c>
      <c r="H1884" s="95">
        <v>319</v>
      </c>
    </row>
    <row r="1885" spans="6:8" x14ac:dyDescent="0.15">
      <c r="F1885" s="26">
        <v>43544.375011574077</v>
      </c>
      <c r="G1885" s="94">
        <v>1.5</v>
      </c>
      <c r="H1885" s="95">
        <v>331</v>
      </c>
    </row>
    <row r="1886" spans="6:8" x14ac:dyDescent="0.15">
      <c r="F1886" s="26">
        <v>43544.416666662102</v>
      </c>
      <c r="G1886" s="94">
        <v>2.2000000000000002</v>
      </c>
      <c r="H1886" s="95">
        <v>331</v>
      </c>
    </row>
    <row r="1887" spans="6:8" x14ac:dyDescent="0.15">
      <c r="F1887" s="26">
        <v>43544.458333328766</v>
      </c>
      <c r="G1887" s="94">
        <v>1.4</v>
      </c>
      <c r="H1887" s="95">
        <v>321</v>
      </c>
    </row>
    <row r="1888" spans="6:8" x14ac:dyDescent="0.15">
      <c r="F1888" s="26">
        <v>43544.500011574077</v>
      </c>
      <c r="G1888" s="94">
        <v>1.8</v>
      </c>
      <c r="H1888" s="95">
        <v>341</v>
      </c>
    </row>
    <row r="1889" spans="6:8" x14ac:dyDescent="0.15">
      <c r="F1889" s="26">
        <v>43544.541666662095</v>
      </c>
      <c r="G1889" s="94">
        <v>2.2000000000000002</v>
      </c>
      <c r="H1889" s="95">
        <v>331</v>
      </c>
    </row>
    <row r="1890" spans="6:8" x14ac:dyDescent="0.15">
      <c r="F1890" s="26">
        <v>43544.583333328759</v>
      </c>
      <c r="G1890" s="94">
        <v>2.5</v>
      </c>
      <c r="H1890" s="95">
        <v>309</v>
      </c>
    </row>
    <row r="1891" spans="6:8" x14ac:dyDescent="0.15">
      <c r="F1891" s="26">
        <v>43544.625011574077</v>
      </c>
      <c r="G1891" s="94">
        <v>2.2000000000000002</v>
      </c>
      <c r="H1891" s="95">
        <v>315</v>
      </c>
    </row>
    <row r="1892" spans="6:8" x14ac:dyDescent="0.15">
      <c r="F1892" s="26">
        <v>43544.666666662088</v>
      </c>
      <c r="G1892" s="94">
        <v>2.4</v>
      </c>
      <c r="H1892" s="95">
        <v>309</v>
      </c>
    </row>
    <row r="1893" spans="6:8" x14ac:dyDescent="0.15">
      <c r="F1893" s="26">
        <v>43544.708333328752</v>
      </c>
      <c r="G1893" s="94">
        <v>1.2</v>
      </c>
      <c r="H1893" s="95">
        <v>313</v>
      </c>
    </row>
    <row r="1894" spans="6:8" x14ac:dyDescent="0.15">
      <c r="F1894" s="26">
        <v>43544.750011574077</v>
      </c>
      <c r="G1894" s="94">
        <v>1.1000000000000001</v>
      </c>
      <c r="H1894" s="95">
        <v>321</v>
      </c>
    </row>
    <row r="1895" spans="6:8" x14ac:dyDescent="0.15">
      <c r="F1895" s="26">
        <v>43544.79166666208</v>
      </c>
      <c r="G1895" s="94">
        <v>1.4</v>
      </c>
      <c r="H1895" s="95">
        <v>330</v>
      </c>
    </row>
    <row r="1896" spans="6:8" x14ac:dyDescent="0.15">
      <c r="F1896" s="26">
        <v>43544.833333328745</v>
      </c>
      <c r="G1896" s="94">
        <v>1.8</v>
      </c>
      <c r="H1896" s="95">
        <v>332</v>
      </c>
    </row>
    <row r="1897" spans="6:8" x14ac:dyDescent="0.15">
      <c r="F1897" s="26">
        <v>43544.875011574077</v>
      </c>
      <c r="G1897" s="94">
        <v>2.7</v>
      </c>
      <c r="H1897" s="95">
        <v>334</v>
      </c>
    </row>
    <row r="1898" spans="6:8" x14ac:dyDescent="0.15">
      <c r="F1898" s="26">
        <v>43544.916666662073</v>
      </c>
      <c r="G1898" s="94">
        <v>3.3</v>
      </c>
      <c r="H1898" s="95">
        <v>331</v>
      </c>
    </row>
    <row r="1899" spans="6:8" x14ac:dyDescent="0.15">
      <c r="F1899" s="26">
        <v>43544.958333328737</v>
      </c>
      <c r="G1899" s="94">
        <v>2.9</v>
      </c>
      <c r="H1899" s="95">
        <v>303</v>
      </c>
    </row>
    <row r="1900" spans="6:8" x14ac:dyDescent="0.15">
      <c r="F1900" s="26">
        <v>43545.000011574077</v>
      </c>
      <c r="G1900" s="94">
        <v>1.6</v>
      </c>
      <c r="H1900" s="95">
        <v>282</v>
      </c>
    </row>
    <row r="1901" spans="6:8" x14ac:dyDescent="0.15">
      <c r="F1901" s="26">
        <v>43545.041666662066</v>
      </c>
      <c r="G1901" s="94">
        <v>3</v>
      </c>
      <c r="H1901" s="95">
        <v>272</v>
      </c>
    </row>
    <row r="1902" spans="6:8" x14ac:dyDescent="0.15">
      <c r="F1902" s="26">
        <v>43545.08333332873</v>
      </c>
      <c r="G1902" s="94">
        <v>3.3</v>
      </c>
      <c r="H1902" s="95">
        <v>284</v>
      </c>
    </row>
    <row r="1903" spans="6:8" x14ac:dyDescent="0.15">
      <c r="F1903" s="26">
        <v>43545.125011574077</v>
      </c>
      <c r="G1903" s="94">
        <v>2.6</v>
      </c>
      <c r="H1903" s="95">
        <v>286</v>
      </c>
    </row>
    <row r="1904" spans="6:8" x14ac:dyDescent="0.15">
      <c r="F1904" s="26">
        <v>43545.166666662059</v>
      </c>
      <c r="G1904" s="94">
        <v>2.6</v>
      </c>
      <c r="H1904" s="95">
        <v>282</v>
      </c>
    </row>
    <row r="1905" spans="6:8" x14ac:dyDescent="0.15">
      <c r="F1905" s="26">
        <v>43545.208333328723</v>
      </c>
      <c r="G1905" s="94">
        <v>3.4</v>
      </c>
      <c r="H1905" s="95">
        <v>281</v>
      </c>
    </row>
    <row r="1906" spans="6:8" x14ac:dyDescent="0.15">
      <c r="F1906" s="26">
        <v>43545.250011574077</v>
      </c>
      <c r="G1906" s="94">
        <v>2.8</v>
      </c>
      <c r="H1906" s="95">
        <v>283</v>
      </c>
    </row>
    <row r="1907" spans="6:8" x14ac:dyDescent="0.15">
      <c r="F1907" s="26">
        <v>43545.291666662051</v>
      </c>
      <c r="G1907" s="94">
        <v>1.7</v>
      </c>
      <c r="H1907" s="95">
        <v>294</v>
      </c>
    </row>
    <row r="1908" spans="6:8" x14ac:dyDescent="0.15">
      <c r="F1908" s="26">
        <v>43545.333333328716</v>
      </c>
      <c r="G1908" s="94">
        <v>1.5</v>
      </c>
      <c r="H1908" s="95">
        <v>322</v>
      </c>
    </row>
    <row r="1909" spans="6:8" x14ac:dyDescent="0.15">
      <c r="F1909" s="26">
        <v>43545.375011574077</v>
      </c>
      <c r="G1909" s="94">
        <v>1.9</v>
      </c>
      <c r="H1909" s="95">
        <v>340</v>
      </c>
    </row>
    <row r="1910" spans="6:8" x14ac:dyDescent="0.15">
      <c r="F1910" s="26">
        <v>43545.416666662044</v>
      </c>
      <c r="G1910" s="94">
        <v>2.2000000000000002</v>
      </c>
      <c r="H1910" s="95">
        <v>300</v>
      </c>
    </row>
    <row r="1911" spans="6:8" x14ac:dyDescent="0.15">
      <c r="F1911" s="26">
        <v>43545.458333328708</v>
      </c>
      <c r="G1911" s="94">
        <v>2.6</v>
      </c>
      <c r="H1911" s="95">
        <v>321</v>
      </c>
    </row>
    <row r="1912" spans="6:8" x14ac:dyDescent="0.15">
      <c r="F1912" s="26">
        <v>43545.500011574077</v>
      </c>
      <c r="G1912" s="94">
        <v>2.7</v>
      </c>
      <c r="H1912" s="95">
        <v>7</v>
      </c>
    </row>
    <row r="1913" spans="6:8" x14ac:dyDescent="0.15">
      <c r="F1913" s="26">
        <v>43545.541666662037</v>
      </c>
      <c r="G1913" s="94">
        <v>2</v>
      </c>
      <c r="H1913" s="95">
        <v>325</v>
      </c>
    </row>
    <row r="1914" spans="6:8" x14ac:dyDescent="0.15">
      <c r="F1914" s="26">
        <v>43545.583333328701</v>
      </c>
      <c r="G1914" s="94">
        <v>1.5</v>
      </c>
      <c r="H1914" s="95">
        <v>331</v>
      </c>
    </row>
    <row r="1915" spans="6:8" x14ac:dyDescent="0.15">
      <c r="F1915" s="26">
        <v>43545.625011574077</v>
      </c>
      <c r="G1915" s="94">
        <v>1</v>
      </c>
      <c r="H1915" s="95">
        <v>349</v>
      </c>
    </row>
    <row r="1916" spans="6:8" x14ac:dyDescent="0.15">
      <c r="F1916" s="26">
        <v>43545.666666662029</v>
      </c>
      <c r="G1916" s="94">
        <v>0.7</v>
      </c>
      <c r="H1916" s="95">
        <v>355</v>
      </c>
    </row>
    <row r="1917" spans="6:8" x14ac:dyDescent="0.15">
      <c r="F1917" s="26">
        <v>43545.708333328694</v>
      </c>
      <c r="G1917" s="94">
        <v>1.5</v>
      </c>
      <c r="H1917" s="95">
        <v>360</v>
      </c>
    </row>
    <row r="1918" spans="6:8" x14ac:dyDescent="0.15">
      <c r="F1918" s="26">
        <v>43545.750011574077</v>
      </c>
      <c r="G1918" s="94">
        <v>1.6</v>
      </c>
      <c r="H1918" s="95">
        <v>10</v>
      </c>
    </row>
    <row r="1919" spans="6:8" x14ac:dyDescent="0.15">
      <c r="F1919" s="26">
        <v>43545.791666662022</v>
      </c>
      <c r="G1919" s="94">
        <v>2.8</v>
      </c>
      <c r="H1919" s="95">
        <v>42</v>
      </c>
    </row>
    <row r="1920" spans="6:8" x14ac:dyDescent="0.15">
      <c r="F1920" s="26">
        <v>43545.833333328686</v>
      </c>
      <c r="G1920" s="94">
        <v>1.5</v>
      </c>
      <c r="H1920" s="95">
        <v>32</v>
      </c>
    </row>
    <row r="1921" spans="6:8" x14ac:dyDescent="0.15">
      <c r="F1921" s="26">
        <v>43545.875011574077</v>
      </c>
      <c r="G1921" s="94">
        <v>1.8</v>
      </c>
      <c r="H1921" s="95">
        <v>25</v>
      </c>
    </row>
    <row r="1922" spans="6:8" x14ac:dyDescent="0.15">
      <c r="F1922" s="26">
        <v>43545.916666662015</v>
      </c>
      <c r="G1922" s="94">
        <v>2.2999999999999998</v>
      </c>
      <c r="H1922" s="95">
        <v>0</v>
      </c>
    </row>
    <row r="1923" spans="6:8" x14ac:dyDescent="0.15">
      <c r="F1923" s="26">
        <v>43545.958333328679</v>
      </c>
      <c r="G1923" s="94">
        <v>2.4</v>
      </c>
      <c r="H1923" s="95">
        <v>343</v>
      </c>
    </row>
    <row r="1924" spans="6:8" x14ac:dyDescent="0.15">
      <c r="F1924" s="26">
        <v>43546.000011574077</v>
      </c>
      <c r="G1924" s="94">
        <v>3.4</v>
      </c>
      <c r="H1924" s="95">
        <v>313</v>
      </c>
    </row>
    <row r="1925" spans="6:8" x14ac:dyDescent="0.15">
      <c r="F1925" s="26">
        <v>43546.041666662008</v>
      </c>
      <c r="G1925" s="94">
        <v>3.1</v>
      </c>
      <c r="H1925" s="95">
        <v>344</v>
      </c>
    </row>
    <row r="1926" spans="6:8" x14ac:dyDescent="0.15">
      <c r="F1926" s="26">
        <v>43546.083333328672</v>
      </c>
      <c r="G1926" s="94">
        <v>2.5</v>
      </c>
      <c r="H1926" s="95">
        <v>302</v>
      </c>
    </row>
    <row r="1927" spans="6:8" x14ac:dyDescent="0.15">
      <c r="F1927" s="26">
        <v>43546.125011574077</v>
      </c>
      <c r="G1927" s="94">
        <v>2.5</v>
      </c>
      <c r="H1927" s="95">
        <v>326</v>
      </c>
    </row>
    <row r="1928" spans="6:8" x14ac:dyDescent="0.15">
      <c r="F1928" s="26">
        <v>43546.166666662</v>
      </c>
      <c r="G1928" s="94">
        <v>2.7</v>
      </c>
      <c r="H1928" s="95">
        <v>293</v>
      </c>
    </row>
    <row r="1929" spans="6:8" x14ac:dyDescent="0.15">
      <c r="F1929" s="26">
        <v>43546.208333328665</v>
      </c>
      <c r="G1929" s="94">
        <v>2</v>
      </c>
      <c r="H1929" s="95">
        <v>292</v>
      </c>
    </row>
    <row r="1930" spans="6:8" x14ac:dyDescent="0.15">
      <c r="F1930" s="26">
        <v>43546.250011574077</v>
      </c>
      <c r="G1930" s="94">
        <v>2.1</v>
      </c>
      <c r="H1930" s="95">
        <v>3</v>
      </c>
    </row>
    <row r="1931" spans="6:8" x14ac:dyDescent="0.15">
      <c r="F1931" s="26">
        <v>43546.291666661993</v>
      </c>
      <c r="G1931" s="94">
        <v>2.2999999999999998</v>
      </c>
      <c r="H1931" s="95">
        <v>271</v>
      </c>
    </row>
    <row r="1932" spans="6:8" x14ac:dyDescent="0.15">
      <c r="F1932" s="26">
        <v>43546.333333328657</v>
      </c>
      <c r="G1932" s="94">
        <v>3.6</v>
      </c>
      <c r="H1932" s="95">
        <v>5</v>
      </c>
    </row>
    <row r="1933" spans="6:8" x14ac:dyDescent="0.15">
      <c r="F1933" s="26">
        <v>43546.375011574077</v>
      </c>
      <c r="G1933" s="94">
        <v>3.3</v>
      </c>
      <c r="H1933" s="95">
        <v>2</v>
      </c>
    </row>
    <row r="1934" spans="6:8" x14ac:dyDescent="0.15">
      <c r="F1934" s="26">
        <v>43546.416666661986</v>
      </c>
      <c r="G1934" s="94">
        <v>3.9</v>
      </c>
      <c r="H1934" s="95">
        <v>6</v>
      </c>
    </row>
    <row r="1935" spans="6:8" x14ac:dyDescent="0.15">
      <c r="F1935" s="26">
        <v>43546.45833332865</v>
      </c>
      <c r="G1935" s="94">
        <v>4.5999999999999996</v>
      </c>
      <c r="H1935" s="95">
        <v>10</v>
      </c>
    </row>
    <row r="1936" spans="6:8" x14ac:dyDescent="0.15">
      <c r="F1936" s="26">
        <v>43546.500011574077</v>
      </c>
      <c r="G1936" s="94">
        <v>4.5</v>
      </c>
      <c r="H1936" s="95">
        <v>84</v>
      </c>
    </row>
    <row r="1937" spans="6:8" x14ac:dyDescent="0.15">
      <c r="F1937" s="26">
        <v>43546.541666661979</v>
      </c>
      <c r="G1937" s="94">
        <v>4.0999999999999996</v>
      </c>
      <c r="H1937" s="95">
        <v>102</v>
      </c>
    </row>
    <row r="1938" spans="6:8" x14ac:dyDescent="0.15">
      <c r="F1938" s="26">
        <v>43546.583333328643</v>
      </c>
      <c r="G1938" s="94">
        <v>3.9</v>
      </c>
      <c r="H1938" s="95">
        <v>24</v>
      </c>
    </row>
    <row r="1939" spans="6:8" x14ac:dyDescent="0.15">
      <c r="F1939" s="26">
        <v>43546.625011574077</v>
      </c>
      <c r="G1939" s="94">
        <v>4.0999999999999996</v>
      </c>
      <c r="H1939" s="95">
        <v>323</v>
      </c>
    </row>
    <row r="1940" spans="6:8" x14ac:dyDescent="0.15">
      <c r="F1940" s="26">
        <v>43546.666666661971</v>
      </c>
      <c r="G1940" s="94">
        <v>4</v>
      </c>
      <c r="H1940" s="95">
        <v>351</v>
      </c>
    </row>
    <row r="1941" spans="6:8" x14ac:dyDescent="0.15">
      <c r="F1941" s="26">
        <v>43546.708333328635</v>
      </c>
      <c r="G1941" s="94">
        <v>2.8</v>
      </c>
      <c r="H1941" s="95">
        <v>24</v>
      </c>
    </row>
    <row r="1942" spans="6:8" x14ac:dyDescent="0.15">
      <c r="F1942" s="26">
        <v>43546.750011574077</v>
      </c>
      <c r="G1942" s="94">
        <v>2.2999999999999998</v>
      </c>
      <c r="H1942" s="95">
        <v>146</v>
      </c>
    </row>
    <row r="1943" spans="6:8" x14ac:dyDescent="0.15">
      <c r="F1943" s="26">
        <v>43546.791666661964</v>
      </c>
      <c r="G1943" s="94">
        <v>1.7</v>
      </c>
      <c r="H1943" s="95">
        <v>338</v>
      </c>
    </row>
    <row r="1944" spans="6:8" x14ac:dyDescent="0.15">
      <c r="F1944" s="26">
        <v>43546.833333328628</v>
      </c>
      <c r="G1944" s="94">
        <v>1.6</v>
      </c>
      <c r="H1944" s="95">
        <v>104</v>
      </c>
    </row>
    <row r="1945" spans="6:8" x14ac:dyDescent="0.15">
      <c r="F1945" s="26">
        <v>43546.875011574077</v>
      </c>
      <c r="G1945" s="94">
        <v>1.4</v>
      </c>
      <c r="H1945" s="95">
        <v>97</v>
      </c>
    </row>
    <row r="1946" spans="6:8" x14ac:dyDescent="0.15">
      <c r="F1946" s="26">
        <v>43546.916666661957</v>
      </c>
      <c r="G1946" s="94">
        <v>0</v>
      </c>
      <c r="H1946" s="95">
        <v>83</v>
      </c>
    </row>
    <row r="1947" spans="6:8" x14ac:dyDescent="0.15">
      <c r="F1947" s="26">
        <v>43546.958333328621</v>
      </c>
      <c r="G1947" s="94">
        <v>1.8</v>
      </c>
      <c r="H1947" s="95">
        <v>86</v>
      </c>
    </row>
    <row r="1948" spans="6:8" x14ac:dyDescent="0.15">
      <c r="F1948" s="26">
        <v>43547.000011574077</v>
      </c>
      <c r="G1948" s="94">
        <v>0.6</v>
      </c>
      <c r="H1948" s="95">
        <v>105</v>
      </c>
    </row>
    <row r="1949" spans="6:8" x14ac:dyDescent="0.15">
      <c r="F1949" s="26">
        <v>43547.041666661949</v>
      </c>
      <c r="G1949" s="94">
        <v>2.1</v>
      </c>
      <c r="H1949" s="95">
        <v>91</v>
      </c>
    </row>
    <row r="1950" spans="6:8" x14ac:dyDescent="0.15">
      <c r="F1950" s="26">
        <v>43547.083333328614</v>
      </c>
      <c r="G1950" s="94">
        <v>2.1</v>
      </c>
      <c r="H1950" s="95">
        <v>87</v>
      </c>
    </row>
    <row r="1951" spans="6:8" x14ac:dyDescent="0.15">
      <c r="F1951" s="26">
        <v>43547.125011574077</v>
      </c>
      <c r="G1951" s="94">
        <v>2.5</v>
      </c>
      <c r="H1951" s="95">
        <v>86</v>
      </c>
    </row>
    <row r="1952" spans="6:8" x14ac:dyDescent="0.15">
      <c r="F1952" s="26">
        <v>43547.166666661942</v>
      </c>
      <c r="G1952" s="94">
        <v>3</v>
      </c>
      <c r="H1952" s="95">
        <v>89</v>
      </c>
    </row>
    <row r="1953" spans="6:8" x14ac:dyDescent="0.15">
      <c r="F1953" s="26">
        <v>43547.208333328606</v>
      </c>
      <c r="G1953" s="94">
        <v>2.5</v>
      </c>
      <c r="H1953" s="95">
        <v>91</v>
      </c>
    </row>
    <row r="1954" spans="6:8" x14ac:dyDescent="0.15">
      <c r="F1954" s="26">
        <v>43547.250011574077</v>
      </c>
      <c r="G1954" s="94">
        <v>2.5</v>
      </c>
      <c r="H1954" s="95">
        <v>92</v>
      </c>
    </row>
    <row r="1955" spans="6:8" x14ac:dyDescent="0.15">
      <c r="F1955" s="26">
        <v>43547.291666661935</v>
      </c>
      <c r="G1955" s="94">
        <v>3.1</v>
      </c>
      <c r="H1955" s="95">
        <v>92</v>
      </c>
    </row>
    <row r="1956" spans="6:8" x14ac:dyDescent="0.15">
      <c r="F1956" s="26">
        <v>43547.333333328599</v>
      </c>
      <c r="G1956" s="94">
        <v>3.3</v>
      </c>
      <c r="H1956" s="95">
        <v>92</v>
      </c>
    </row>
    <row r="1957" spans="6:8" x14ac:dyDescent="0.15">
      <c r="F1957" s="26">
        <v>43547.375011574077</v>
      </c>
      <c r="G1957" s="94">
        <v>3.5</v>
      </c>
      <c r="H1957" s="95">
        <v>83</v>
      </c>
    </row>
    <row r="1958" spans="6:8" x14ac:dyDescent="0.15">
      <c r="F1958" s="26">
        <v>43547.416666661928</v>
      </c>
      <c r="G1958" s="94">
        <v>3.3</v>
      </c>
      <c r="H1958" s="95">
        <v>95</v>
      </c>
    </row>
    <row r="1959" spans="6:8" x14ac:dyDescent="0.15">
      <c r="F1959" s="26">
        <v>43547.458333328592</v>
      </c>
      <c r="G1959" s="94">
        <v>3.3</v>
      </c>
      <c r="H1959" s="95">
        <v>77</v>
      </c>
    </row>
    <row r="1960" spans="6:8" x14ac:dyDescent="0.15">
      <c r="F1960" s="26">
        <v>43547.500011574077</v>
      </c>
      <c r="G1960" s="94">
        <v>2.7</v>
      </c>
      <c r="H1960" s="95">
        <v>85</v>
      </c>
    </row>
    <row r="1961" spans="6:8" x14ac:dyDescent="0.15">
      <c r="F1961" s="26">
        <v>43547.54166666192</v>
      </c>
      <c r="G1961" s="94">
        <v>3.8</v>
      </c>
      <c r="H1961" s="95">
        <v>84</v>
      </c>
    </row>
    <row r="1962" spans="6:8" x14ac:dyDescent="0.15">
      <c r="F1962" s="26">
        <v>43547.583333328585</v>
      </c>
      <c r="G1962" s="94">
        <v>4.2</v>
      </c>
      <c r="H1962" s="95">
        <v>81</v>
      </c>
    </row>
    <row r="1963" spans="6:8" x14ac:dyDescent="0.15">
      <c r="F1963" s="26">
        <v>43547.625011574077</v>
      </c>
      <c r="G1963" s="94">
        <v>3.8</v>
      </c>
      <c r="H1963" s="95">
        <v>99</v>
      </c>
    </row>
    <row r="1964" spans="6:8" x14ac:dyDescent="0.15">
      <c r="F1964" s="26">
        <v>43547.666666661913</v>
      </c>
      <c r="G1964" s="94">
        <v>3</v>
      </c>
      <c r="H1964" s="95">
        <v>66</v>
      </c>
    </row>
    <row r="1965" spans="6:8" x14ac:dyDescent="0.15">
      <c r="F1965" s="26">
        <v>43547.708333328577</v>
      </c>
      <c r="G1965" s="94">
        <v>3.3</v>
      </c>
      <c r="H1965" s="95">
        <v>89</v>
      </c>
    </row>
    <row r="1966" spans="6:8" x14ac:dyDescent="0.15">
      <c r="F1966" s="26">
        <v>43547.750011574077</v>
      </c>
      <c r="G1966" s="94">
        <v>3.9</v>
      </c>
      <c r="H1966" s="95">
        <v>66</v>
      </c>
    </row>
    <row r="1967" spans="6:8" x14ac:dyDescent="0.15">
      <c r="F1967" s="26">
        <v>43547.791666661906</v>
      </c>
      <c r="G1967" s="94">
        <v>2.5</v>
      </c>
      <c r="H1967" s="95">
        <v>76</v>
      </c>
    </row>
    <row r="1968" spans="6:8" x14ac:dyDescent="0.15">
      <c r="F1968" s="26">
        <v>43547.83333332857</v>
      </c>
      <c r="G1968" s="94">
        <v>3.6</v>
      </c>
      <c r="H1968" s="95">
        <v>71</v>
      </c>
    </row>
    <row r="1969" spans="6:8" x14ac:dyDescent="0.15">
      <c r="F1969" s="26">
        <v>43547.875011574077</v>
      </c>
      <c r="G1969" s="94">
        <v>4.4000000000000004</v>
      </c>
      <c r="H1969" s="95">
        <v>86</v>
      </c>
    </row>
    <row r="1970" spans="6:8" x14ac:dyDescent="0.15">
      <c r="F1970" s="26">
        <v>43547.916666661898</v>
      </c>
      <c r="G1970" s="94">
        <v>4.4000000000000004</v>
      </c>
      <c r="H1970" s="95">
        <v>86</v>
      </c>
    </row>
    <row r="1971" spans="6:8" x14ac:dyDescent="0.15">
      <c r="F1971" s="26">
        <v>43547.958333328563</v>
      </c>
      <c r="G1971" s="94">
        <v>3.7</v>
      </c>
      <c r="H1971" s="95">
        <v>74</v>
      </c>
    </row>
    <row r="1972" spans="6:8" x14ac:dyDescent="0.15">
      <c r="F1972" s="26">
        <v>43548.000011574077</v>
      </c>
      <c r="G1972" s="94">
        <v>3.9</v>
      </c>
      <c r="H1972" s="95">
        <v>88</v>
      </c>
    </row>
    <row r="1973" spans="6:8" x14ac:dyDescent="0.15">
      <c r="F1973" s="26">
        <v>43548.041666661891</v>
      </c>
      <c r="G1973" s="94">
        <v>3.9</v>
      </c>
      <c r="H1973" s="95">
        <v>71</v>
      </c>
    </row>
    <row r="1974" spans="6:8" x14ac:dyDescent="0.15">
      <c r="F1974" s="26">
        <v>43548.083333328555</v>
      </c>
      <c r="G1974" s="94">
        <v>3.9</v>
      </c>
      <c r="H1974" s="95">
        <v>73</v>
      </c>
    </row>
    <row r="1975" spans="6:8" x14ac:dyDescent="0.15">
      <c r="F1975" s="26">
        <v>43548.125011574077</v>
      </c>
      <c r="G1975" s="94">
        <v>3.8</v>
      </c>
      <c r="H1975" s="95">
        <v>51</v>
      </c>
    </row>
    <row r="1976" spans="6:8" x14ac:dyDescent="0.15">
      <c r="F1976" s="26">
        <v>43548.166666661884</v>
      </c>
      <c r="G1976" s="94">
        <v>4.2</v>
      </c>
      <c r="H1976" s="95">
        <v>59</v>
      </c>
    </row>
    <row r="1977" spans="6:8" x14ac:dyDescent="0.15">
      <c r="F1977" s="26">
        <v>43548.208333328548</v>
      </c>
      <c r="G1977" s="94">
        <v>4.5999999999999996</v>
      </c>
      <c r="H1977" s="95">
        <v>61</v>
      </c>
    </row>
    <row r="1978" spans="6:8" x14ac:dyDescent="0.15">
      <c r="F1978" s="26">
        <v>43548.250011574077</v>
      </c>
      <c r="G1978" s="94">
        <v>4.2</v>
      </c>
      <c r="H1978" s="95">
        <v>49</v>
      </c>
    </row>
    <row r="1979" spans="6:8" x14ac:dyDescent="0.15">
      <c r="F1979" s="26">
        <v>43548.291666661877</v>
      </c>
      <c r="G1979" s="94">
        <v>3.6</v>
      </c>
      <c r="H1979" s="95">
        <v>61</v>
      </c>
    </row>
    <row r="1980" spans="6:8" x14ac:dyDescent="0.15">
      <c r="F1980" s="26">
        <v>43548.333333328541</v>
      </c>
      <c r="G1980" s="94">
        <v>4.4000000000000004</v>
      </c>
      <c r="H1980" s="95">
        <v>52</v>
      </c>
    </row>
    <row r="1981" spans="6:8" x14ac:dyDescent="0.15">
      <c r="F1981" s="26">
        <v>43548.375011574077</v>
      </c>
      <c r="G1981" s="94">
        <v>4.2</v>
      </c>
      <c r="H1981" s="95">
        <v>0</v>
      </c>
    </row>
    <row r="1982" spans="6:8" x14ac:dyDescent="0.15">
      <c r="F1982" s="26">
        <v>43548.416666661869</v>
      </c>
      <c r="G1982" s="94">
        <v>4</v>
      </c>
      <c r="H1982" s="95">
        <v>41</v>
      </c>
    </row>
    <row r="1983" spans="6:8" x14ac:dyDescent="0.15">
      <c r="F1983" s="26">
        <v>43548.458333328534</v>
      </c>
      <c r="G1983" s="94">
        <v>4</v>
      </c>
      <c r="H1983" s="95">
        <v>50</v>
      </c>
    </row>
    <row r="1984" spans="6:8" x14ac:dyDescent="0.15">
      <c r="F1984" s="26">
        <v>43548.500011574077</v>
      </c>
      <c r="G1984" s="94">
        <v>4.3</v>
      </c>
      <c r="H1984" s="95">
        <v>15</v>
      </c>
    </row>
    <row r="1985" spans="6:8" x14ac:dyDescent="0.15">
      <c r="F1985" s="26">
        <v>43548.541666661862</v>
      </c>
      <c r="G1985" s="94">
        <v>3.8</v>
      </c>
      <c r="H1985" s="95">
        <v>343</v>
      </c>
    </row>
    <row r="1986" spans="6:8" x14ac:dyDescent="0.15">
      <c r="F1986" s="26">
        <v>43548.583333328526</v>
      </c>
      <c r="G1986" s="94">
        <v>3</v>
      </c>
      <c r="H1986" s="95">
        <v>31</v>
      </c>
    </row>
    <row r="1987" spans="6:8" x14ac:dyDescent="0.15">
      <c r="F1987" s="26">
        <v>43548.625011574077</v>
      </c>
      <c r="G1987" s="94">
        <v>2.8</v>
      </c>
      <c r="H1987" s="95">
        <v>21</v>
      </c>
    </row>
    <row r="1988" spans="6:8" x14ac:dyDescent="0.15">
      <c r="F1988" s="26">
        <v>43548.666666661855</v>
      </c>
      <c r="G1988" s="94">
        <v>2.9</v>
      </c>
      <c r="H1988" s="95">
        <v>12</v>
      </c>
    </row>
    <row r="1989" spans="6:8" x14ac:dyDescent="0.15">
      <c r="F1989" s="26">
        <v>43548.708333328519</v>
      </c>
      <c r="G1989" s="94">
        <v>2.4</v>
      </c>
      <c r="H1989" s="95">
        <v>359</v>
      </c>
    </row>
    <row r="1990" spans="6:8" x14ac:dyDescent="0.15">
      <c r="F1990" s="26">
        <v>43548.750011574077</v>
      </c>
      <c r="G1990" s="94">
        <v>2.2999999999999998</v>
      </c>
      <c r="H1990" s="95">
        <v>14</v>
      </c>
    </row>
    <row r="1991" spans="6:8" x14ac:dyDescent="0.15">
      <c r="F1991" s="26">
        <v>43548.791666661848</v>
      </c>
      <c r="G1991" s="94">
        <v>3</v>
      </c>
      <c r="H1991" s="95">
        <v>53</v>
      </c>
    </row>
    <row r="1992" spans="6:8" x14ac:dyDescent="0.15">
      <c r="F1992" s="26">
        <v>43548.833333328512</v>
      </c>
      <c r="G1992" s="94">
        <v>3.7</v>
      </c>
      <c r="H1992" s="95">
        <v>32</v>
      </c>
    </row>
    <row r="1993" spans="6:8" x14ac:dyDescent="0.15">
      <c r="F1993" s="26">
        <v>43548.875011574077</v>
      </c>
      <c r="G1993" s="94">
        <v>3.8</v>
      </c>
      <c r="H1993" s="95">
        <v>41</v>
      </c>
    </row>
    <row r="1994" spans="6:8" x14ac:dyDescent="0.15">
      <c r="F1994" s="26">
        <v>43548.91666666184</v>
      </c>
      <c r="G1994" s="94">
        <v>4.2</v>
      </c>
      <c r="H1994" s="95">
        <v>50</v>
      </c>
    </row>
    <row r="1995" spans="6:8" x14ac:dyDescent="0.15">
      <c r="F1995" s="26">
        <v>43548.958333328505</v>
      </c>
      <c r="G1995" s="94">
        <v>4.5999999999999996</v>
      </c>
      <c r="H1995" s="95">
        <v>30</v>
      </c>
    </row>
    <row r="1996" spans="6:8" x14ac:dyDescent="0.15">
      <c r="F1996" s="26">
        <v>43549.000011574077</v>
      </c>
      <c r="G1996" s="94">
        <v>4.5</v>
      </c>
      <c r="H1996" s="95">
        <v>40</v>
      </c>
    </row>
    <row r="1997" spans="6:8" x14ac:dyDescent="0.15">
      <c r="F1997" s="26">
        <v>43549.041666661833</v>
      </c>
      <c r="G1997" s="94">
        <v>4.5</v>
      </c>
      <c r="H1997" s="95">
        <v>79</v>
      </c>
    </row>
    <row r="1998" spans="6:8" x14ac:dyDescent="0.15">
      <c r="F1998" s="26">
        <v>43549.083333328497</v>
      </c>
      <c r="G1998" s="94">
        <v>4.5</v>
      </c>
      <c r="H1998" s="95">
        <v>360</v>
      </c>
    </row>
    <row r="1999" spans="6:8" x14ac:dyDescent="0.15">
      <c r="F1999" s="26">
        <v>43549.125011574077</v>
      </c>
      <c r="G1999" s="94">
        <v>4.0999999999999996</v>
      </c>
      <c r="H1999" s="95">
        <v>10</v>
      </c>
    </row>
    <row r="2000" spans="6:8" x14ac:dyDescent="0.15">
      <c r="F2000" s="26">
        <v>43549.166666661826</v>
      </c>
      <c r="G2000" s="94">
        <v>4</v>
      </c>
      <c r="H2000" s="95">
        <v>51</v>
      </c>
    </row>
    <row r="2001" spans="6:8" x14ac:dyDescent="0.15">
      <c r="F2001" s="26">
        <v>43549.20833332849</v>
      </c>
      <c r="G2001" s="94">
        <v>4</v>
      </c>
      <c r="H2001" s="95">
        <v>60</v>
      </c>
    </row>
    <row r="2002" spans="6:8" x14ac:dyDescent="0.15">
      <c r="F2002" s="26">
        <v>43549.250011574077</v>
      </c>
      <c r="G2002" s="94">
        <v>3.7</v>
      </c>
      <c r="H2002" s="95">
        <v>71</v>
      </c>
    </row>
    <row r="2003" spans="6:8" x14ac:dyDescent="0.15">
      <c r="F2003" s="26">
        <v>43549.291666661818</v>
      </c>
      <c r="G2003" s="94">
        <v>3.6</v>
      </c>
      <c r="H2003" s="95">
        <v>81</v>
      </c>
    </row>
    <row r="2004" spans="6:8" x14ac:dyDescent="0.15">
      <c r="F2004" s="26">
        <v>43549.333333328483</v>
      </c>
      <c r="G2004" s="94">
        <v>3.7</v>
      </c>
      <c r="H2004" s="95">
        <v>111</v>
      </c>
    </row>
    <row r="2005" spans="6:8" x14ac:dyDescent="0.15">
      <c r="F2005" s="26">
        <v>43549.375011574077</v>
      </c>
      <c r="G2005" s="94">
        <v>3.4</v>
      </c>
      <c r="H2005" s="95">
        <v>40</v>
      </c>
    </row>
    <row r="2006" spans="6:8" x14ac:dyDescent="0.15">
      <c r="F2006" s="26">
        <v>43549.416666661811</v>
      </c>
      <c r="G2006" s="94">
        <v>3.7</v>
      </c>
      <c r="H2006" s="95">
        <v>10</v>
      </c>
    </row>
    <row r="2007" spans="6:8" x14ac:dyDescent="0.15">
      <c r="F2007" s="26">
        <v>43549.458333328475</v>
      </c>
      <c r="G2007" s="94">
        <v>3.4</v>
      </c>
      <c r="H2007" s="95">
        <v>81</v>
      </c>
    </row>
    <row r="2008" spans="6:8" x14ac:dyDescent="0.15">
      <c r="F2008" s="26">
        <v>43549.500011574077</v>
      </c>
      <c r="G2008" s="94">
        <v>3.6</v>
      </c>
      <c r="H2008" s="95">
        <v>91</v>
      </c>
    </row>
    <row r="2009" spans="6:8" x14ac:dyDescent="0.15">
      <c r="F2009" s="26">
        <v>43549.541666661804</v>
      </c>
      <c r="G2009" s="94">
        <v>3.5</v>
      </c>
      <c r="H2009" s="95">
        <v>70</v>
      </c>
    </row>
    <row r="2010" spans="6:8" x14ac:dyDescent="0.15">
      <c r="F2010" s="26">
        <v>43549.583333328468</v>
      </c>
      <c r="G2010" s="94">
        <v>3.2</v>
      </c>
      <c r="H2010" s="95">
        <v>93</v>
      </c>
    </row>
    <row r="2011" spans="6:8" x14ac:dyDescent="0.15">
      <c r="F2011" s="26">
        <v>43549.625011574077</v>
      </c>
      <c r="G2011" s="94">
        <v>2.6</v>
      </c>
      <c r="H2011" s="95">
        <v>113</v>
      </c>
    </row>
    <row r="2012" spans="6:8" x14ac:dyDescent="0.15">
      <c r="F2012" s="26">
        <v>43549.666666661797</v>
      </c>
      <c r="G2012" s="94">
        <v>2.1</v>
      </c>
      <c r="H2012" s="95">
        <v>141</v>
      </c>
    </row>
    <row r="2013" spans="6:8" x14ac:dyDescent="0.15">
      <c r="F2013" s="26">
        <v>43549.708333328461</v>
      </c>
      <c r="G2013" s="94">
        <v>2.7</v>
      </c>
      <c r="H2013" s="95">
        <v>115</v>
      </c>
    </row>
    <row r="2014" spans="6:8" x14ac:dyDescent="0.15">
      <c r="F2014" s="26">
        <v>43549.750011574077</v>
      </c>
      <c r="G2014" s="94">
        <v>2.7</v>
      </c>
      <c r="H2014" s="95">
        <v>106</v>
      </c>
    </row>
    <row r="2015" spans="6:8" x14ac:dyDescent="0.15">
      <c r="F2015" s="26">
        <v>43549.791666661789</v>
      </c>
      <c r="G2015" s="94">
        <v>2.4</v>
      </c>
      <c r="H2015" s="95">
        <v>100</v>
      </c>
    </row>
    <row r="2016" spans="6:8" x14ac:dyDescent="0.15">
      <c r="F2016" s="26">
        <v>43549.833333328454</v>
      </c>
      <c r="G2016" s="94">
        <v>2.5</v>
      </c>
      <c r="H2016" s="95">
        <v>122</v>
      </c>
    </row>
    <row r="2017" spans="6:8" x14ac:dyDescent="0.15">
      <c r="F2017" s="26">
        <v>43549.875011574077</v>
      </c>
      <c r="G2017" s="94">
        <v>2.6</v>
      </c>
      <c r="H2017" s="95">
        <v>121</v>
      </c>
    </row>
    <row r="2018" spans="6:8" x14ac:dyDescent="0.15">
      <c r="F2018" s="26">
        <v>43549.916666661782</v>
      </c>
      <c r="G2018" s="94">
        <v>3.1</v>
      </c>
      <c r="H2018" s="95">
        <v>131</v>
      </c>
    </row>
    <row r="2019" spans="6:8" x14ac:dyDescent="0.15">
      <c r="F2019" s="26">
        <v>43549.958333328446</v>
      </c>
      <c r="G2019" s="94">
        <v>3.1</v>
      </c>
      <c r="H2019" s="95">
        <v>140</v>
      </c>
    </row>
    <row r="2020" spans="6:8" x14ac:dyDescent="0.15">
      <c r="F2020" s="26">
        <v>43550.000011574077</v>
      </c>
      <c r="G2020" s="94">
        <v>3.4</v>
      </c>
      <c r="H2020" s="95">
        <v>128</v>
      </c>
    </row>
    <row r="2021" spans="6:8" x14ac:dyDescent="0.15">
      <c r="F2021" s="26">
        <v>43550.041666661775</v>
      </c>
      <c r="G2021" s="94">
        <v>2.2999999999999998</v>
      </c>
      <c r="H2021" s="95">
        <v>138</v>
      </c>
    </row>
    <row r="2022" spans="6:8" x14ac:dyDescent="0.15">
      <c r="F2022" s="26">
        <v>43550.083333328439</v>
      </c>
      <c r="G2022" s="94">
        <v>3.3</v>
      </c>
      <c r="H2022" s="95">
        <v>146</v>
      </c>
    </row>
    <row r="2023" spans="6:8" x14ac:dyDescent="0.15">
      <c r="F2023" s="26">
        <v>43550.125011574077</v>
      </c>
      <c r="G2023" s="94">
        <v>2.6</v>
      </c>
      <c r="H2023" s="95">
        <v>119</v>
      </c>
    </row>
    <row r="2024" spans="6:8" x14ac:dyDescent="0.15">
      <c r="F2024" s="26">
        <v>43550.166666661768</v>
      </c>
      <c r="G2024" s="94">
        <v>3.7</v>
      </c>
      <c r="H2024" s="95">
        <v>118</v>
      </c>
    </row>
    <row r="2025" spans="6:8" x14ac:dyDescent="0.15">
      <c r="F2025" s="26">
        <v>43550.208333328432</v>
      </c>
      <c r="G2025" s="94">
        <v>2.2999999999999998</v>
      </c>
      <c r="H2025" s="95">
        <v>127</v>
      </c>
    </row>
    <row r="2026" spans="6:8" x14ac:dyDescent="0.15">
      <c r="F2026" s="26">
        <v>43550.250011574077</v>
      </c>
      <c r="G2026" s="94">
        <v>2.6</v>
      </c>
      <c r="H2026" s="95">
        <v>108</v>
      </c>
    </row>
    <row r="2027" spans="6:8" x14ac:dyDescent="0.15">
      <c r="F2027" s="26">
        <v>43550.29166666176</v>
      </c>
      <c r="G2027" s="94">
        <v>2.9</v>
      </c>
      <c r="H2027" s="95">
        <v>110</v>
      </c>
    </row>
    <row r="2028" spans="6:8" x14ac:dyDescent="0.15">
      <c r="F2028" s="26">
        <v>43550.333333328424</v>
      </c>
      <c r="G2028" s="94">
        <v>2</v>
      </c>
      <c r="H2028" s="95">
        <v>122</v>
      </c>
    </row>
    <row r="2029" spans="6:8" x14ac:dyDescent="0.15">
      <c r="F2029" s="26">
        <v>43550.375011574077</v>
      </c>
      <c r="G2029" s="94">
        <v>2.2000000000000002</v>
      </c>
      <c r="H2029" s="95">
        <v>130</v>
      </c>
    </row>
    <row r="2030" spans="6:8" x14ac:dyDescent="0.15">
      <c r="F2030" s="26">
        <v>43550.416666661753</v>
      </c>
      <c r="G2030" s="94">
        <v>3.5</v>
      </c>
      <c r="H2030" s="95">
        <v>130</v>
      </c>
    </row>
    <row r="2031" spans="6:8" x14ac:dyDescent="0.15">
      <c r="F2031" s="26">
        <v>43550.458333328417</v>
      </c>
      <c r="G2031" s="94">
        <v>3.2</v>
      </c>
      <c r="H2031" s="95">
        <v>169</v>
      </c>
    </row>
    <row r="2032" spans="6:8" x14ac:dyDescent="0.15">
      <c r="F2032" s="26">
        <v>43550.500011574077</v>
      </c>
      <c r="G2032" s="94">
        <v>4</v>
      </c>
      <c r="H2032" s="95">
        <v>179</v>
      </c>
    </row>
    <row r="2033" spans="6:8" x14ac:dyDescent="0.15">
      <c r="F2033" s="26">
        <v>43550.541666661746</v>
      </c>
      <c r="G2033" s="94">
        <v>3.6</v>
      </c>
      <c r="H2033" s="95">
        <v>140</v>
      </c>
    </row>
    <row r="2034" spans="6:8" x14ac:dyDescent="0.15">
      <c r="F2034" s="26">
        <v>43550.58333332841</v>
      </c>
      <c r="G2034" s="94">
        <v>4.9000000000000004</v>
      </c>
      <c r="H2034" s="95">
        <v>148</v>
      </c>
    </row>
    <row r="2035" spans="6:8" x14ac:dyDescent="0.15">
      <c r="F2035" s="26">
        <v>43550.625011574077</v>
      </c>
      <c r="G2035" s="94">
        <v>3.4</v>
      </c>
      <c r="H2035" s="95">
        <v>171</v>
      </c>
    </row>
    <row r="2036" spans="6:8" x14ac:dyDescent="0.15">
      <c r="F2036" s="26">
        <v>43550.666666661738</v>
      </c>
      <c r="G2036" s="94">
        <v>3.6</v>
      </c>
      <c r="H2036" s="95">
        <v>170</v>
      </c>
    </row>
    <row r="2037" spans="6:8" x14ac:dyDescent="0.15">
      <c r="F2037" s="26">
        <v>43550.708333328403</v>
      </c>
      <c r="G2037" s="94">
        <v>3.1</v>
      </c>
      <c r="H2037" s="95">
        <v>171</v>
      </c>
    </row>
    <row r="2038" spans="6:8" x14ac:dyDescent="0.15">
      <c r="F2038" s="26">
        <v>43550.750011574077</v>
      </c>
      <c r="G2038" s="94">
        <v>3</v>
      </c>
      <c r="H2038" s="95">
        <v>149</v>
      </c>
    </row>
    <row r="2039" spans="6:8" x14ac:dyDescent="0.15">
      <c r="F2039" s="26">
        <v>43550.791666661731</v>
      </c>
      <c r="G2039" s="94">
        <v>4.9000000000000004</v>
      </c>
      <c r="H2039" s="95">
        <v>138</v>
      </c>
    </row>
    <row r="2040" spans="6:8" x14ac:dyDescent="0.15">
      <c r="F2040" s="26">
        <v>43550.833333328395</v>
      </c>
      <c r="G2040" s="94">
        <v>4.7</v>
      </c>
      <c r="H2040" s="95">
        <v>129</v>
      </c>
    </row>
    <row r="2041" spans="6:8" x14ac:dyDescent="0.15">
      <c r="F2041" s="26">
        <v>43550.875011574077</v>
      </c>
      <c r="G2041" s="94">
        <v>5</v>
      </c>
      <c r="H2041" s="95">
        <v>148</v>
      </c>
    </row>
    <row r="2042" spans="6:8" x14ac:dyDescent="0.15">
      <c r="F2042" s="26">
        <v>43550.916666661724</v>
      </c>
      <c r="G2042" s="94">
        <v>5.3</v>
      </c>
      <c r="H2042" s="95">
        <v>148</v>
      </c>
    </row>
    <row r="2043" spans="6:8" x14ac:dyDescent="0.15">
      <c r="F2043" s="26">
        <v>43550.958333328388</v>
      </c>
      <c r="G2043" s="94">
        <v>5.6</v>
      </c>
      <c r="H2043" s="95">
        <v>160</v>
      </c>
    </row>
    <row r="2044" spans="6:8" x14ac:dyDescent="0.15">
      <c r="F2044" s="26">
        <v>43551.000011574077</v>
      </c>
      <c r="G2044" s="94">
        <v>6.8</v>
      </c>
      <c r="H2044" s="95">
        <v>167</v>
      </c>
    </row>
    <row r="2045" spans="6:8" x14ac:dyDescent="0.15">
      <c r="F2045" s="26">
        <v>43551.041666661717</v>
      </c>
      <c r="G2045" s="94">
        <v>6.4</v>
      </c>
      <c r="H2045" s="95">
        <v>169</v>
      </c>
    </row>
    <row r="2046" spans="6:8" x14ac:dyDescent="0.15">
      <c r="F2046" s="26">
        <v>43551.083333328381</v>
      </c>
      <c r="G2046" s="94">
        <v>7</v>
      </c>
      <c r="H2046" s="95">
        <v>179</v>
      </c>
    </row>
    <row r="2047" spans="6:8" x14ac:dyDescent="0.15">
      <c r="F2047" s="26">
        <v>43551.125011574077</v>
      </c>
      <c r="G2047" s="94">
        <v>7.3</v>
      </c>
      <c r="H2047" s="95">
        <v>179</v>
      </c>
    </row>
    <row r="2048" spans="6:8" x14ac:dyDescent="0.15">
      <c r="F2048" s="26">
        <v>43551.166666661709</v>
      </c>
      <c r="G2048" s="94">
        <v>5.7</v>
      </c>
      <c r="H2048" s="95">
        <v>187</v>
      </c>
    </row>
    <row r="2049" spans="6:8" x14ac:dyDescent="0.15">
      <c r="F2049" s="26">
        <v>43551.208333328374</v>
      </c>
      <c r="G2049" s="94">
        <v>5.6</v>
      </c>
      <c r="H2049" s="95">
        <v>198</v>
      </c>
    </row>
    <row r="2050" spans="6:8" x14ac:dyDescent="0.15">
      <c r="F2050" s="26">
        <v>43551.250011574077</v>
      </c>
      <c r="G2050" s="94">
        <v>5.6</v>
      </c>
      <c r="H2050" s="95">
        <v>193</v>
      </c>
    </row>
    <row r="2051" spans="6:8" x14ac:dyDescent="0.15">
      <c r="F2051" s="26">
        <v>43551.291666661702</v>
      </c>
      <c r="G2051" s="94">
        <v>6.7</v>
      </c>
      <c r="H2051" s="95">
        <v>191</v>
      </c>
    </row>
    <row r="2052" spans="6:8" x14ac:dyDescent="0.15">
      <c r="F2052" s="26">
        <v>43551.333333328366</v>
      </c>
      <c r="G2052" s="94">
        <v>7.7</v>
      </c>
      <c r="H2052" s="95">
        <v>208</v>
      </c>
    </row>
    <row r="2053" spans="6:8" x14ac:dyDescent="0.15">
      <c r="F2053" s="26">
        <v>43551.375011574077</v>
      </c>
      <c r="G2053" s="94">
        <v>8.6</v>
      </c>
      <c r="H2053" s="95">
        <v>220</v>
      </c>
    </row>
    <row r="2054" spans="6:8" x14ac:dyDescent="0.15">
      <c r="F2054" s="26">
        <v>43551.416666661695</v>
      </c>
      <c r="G2054" s="94">
        <v>11.4</v>
      </c>
      <c r="H2054" s="95">
        <v>232</v>
      </c>
    </row>
    <row r="2055" spans="6:8" x14ac:dyDescent="0.15">
      <c r="F2055" s="26">
        <v>43551.458333328359</v>
      </c>
      <c r="G2055" s="94">
        <v>9.1999999999999993</v>
      </c>
      <c r="H2055" s="95">
        <v>244</v>
      </c>
    </row>
    <row r="2056" spans="6:8" x14ac:dyDescent="0.15">
      <c r="F2056" s="26">
        <v>43551.500011574077</v>
      </c>
      <c r="G2056" s="94">
        <v>11.7</v>
      </c>
      <c r="H2056" s="95">
        <v>220</v>
      </c>
    </row>
    <row r="2057" spans="6:8" x14ac:dyDescent="0.15">
      <c r="F2057" s="26">
        <v>43551.541666661687</v>
      </c>
      <c r="G2057" s="94">
        <v>8.9</v>
      </c>
      <c r="H2057" s="95">
        <v>220</v>
      </c>
    </row>
    <row r="2058" spans="6:8" x14ac:dyDescent="0.15">
      <c r="F2058" s="26">
        <v>43551.583333328352</v>
      </c>
      <c r="G2058" s="94">
        <v>8.3000000000000007</v>
      </c>
      <c r="H2058" s="95">
        <v>230</v>
      </c>
    </row>
    <row r="2059" spans="6:8" x14ac:dyDescent="0.15">
      <c r="F2059" s="26">
        <v>43551.625011574077</v>
      </c>
      <c r="G2059" s="94">
        <v>8.3000000000000007</v>
      </c>
      <c r="H2059" s="95">
        <v>228</v>
      </c>
    </row>
    <row r="2060" spans="6:8" x14ac:dyDescent="0.15">
      <c r="F2060" s="26">
        <v>43551.66666666168</v>
      </c>
      <c r="G2060" s="94">
        <v>7.9</v>
      </c>
      <c r="H2060" s="95">
        <v>221</v>
      </c>
    </row>
    <row r="2061" spans="6:8" x14ac:dyDescent="0.15">
      <c r="F2061" s="26">
        <v>43551.708333328344</v>
      </c>
      <c r="G2061" s="94">
        <v>7.1</v>
      </c>
      <c r="H2061" s="95">
        <v>239</v>
      </c>
    </row>
    <row r="2062" spans="6:8" x14ac:dyDescent="0.15">
      <c r="F2062" s="26">
        <v>43551.750011574077</v>
      </c>
      <c r="G2062" s="94">
        <v>6</v>
      </c>
      <c r="H2062" s="95">
        <v>239</v>
      </c>
    </row>
    <row r="2063" spans="6:8" x14ac:dyDescent="0.15">
      <c r="F2063" s="26">
        <v>43551.791666661673</v>
      </c>
      <c r="G2063" s="94">
        <v>5.6</v>
      </c>
      <c r="H2063" s="95">
        <v>250</v>
      </c>
    </row>
    <row r="2064" spans="6:8" x14ac:dyDescent="0.15">
      <c r="F2064" s="26">
        <v>43551.833333328337</v>
      </c>
      <c r="G2064" s="94">
        <v>6.6</v>
      </c>
      <c r="H2064" s="95">
        <v>260</v>
      </c>
    </row>
    <row r="2065" spans="6:8" x14ac:dyDescent="0.15">
      <c r="F2065" s="26">
        <v>43551.875011574077</v>
      </c>
      <c r="G2065" s="94">
        <v>7.3</v>
      </c>
      <c r="H2065" s="95">
        <v>261</v>
      </c>
    </row>
    <row r="2066" spans="6:8" x14ac:dyDescent="0.15">
      <c r="F2066" s="26">
        <v>43551.916666661666</v>
      </c>
      <c r="G2066" s="94">
        <v>2.2999999999999998</v>
      </c>
      <c r="H2066" s="95">
        <v>258</v>
      </c>
    </row>
    <row r="2067" spans="6:8" x14ac:dyDescent="0.15">
      <c r="F2067" s="26">
        <v>43551.95833332833</v>
      </c>
      <c r="G2067" s="94">
        <v>3.1</v>
      </c>
      <c r="H2067" s="95">
        <v>260</v>
      </c>
    </row>
    <row r="2068" spans="6:8" x14ac:dyDescent="0.15">
      <c r="F2068" s="26">
        <v>43552.000011574077</v>
      </c>
      <c r="G2068" s="94">
        <v>3</v>
      </c>
      <c r="H2068" s="95">
        <v>257</v>
      </c>
    </row>
    <row r="2069" spans="6:8" x14ac:dyDescent="0.15">
      <c r="F2069" s="26">
        <v>43552.041666661658</v>
      </c>
      <c r="G2069" s="94">
        <v>4</v>
      </c>
      <c r="H2069" s="95">
        <v>256</v>
      </c>
    </row>
    <row r="2070" spans="6:8" x14ac:dyDescent="0.15">
      <c r="F2070" s="26">
        <v>43552.083333328323</v>
      </c>
      <c r="G2070" s="94">
        <v>4.8</v>
      </c>
      <c r="H2070" s="95">
        <v>266</v>
      </c>
    </row>
    <row r="2071" spans="6:8" x14ac:dyDescent="0.15">
      <c r="F2071" s="26">
        <v>43552.125011574077</v>
      </c>
      <c r="G2071" s="94">
        <v>6.2</v>
      </c>
      <c r="H2071" s="95">
        <v>256</v>
      </c>
    </row>
    <row r="2072" spans="6:8" x14ac:dyDescent="0.15">
      <c r="F2072" s="26">
        <v>43552.166666661651</v>
      </c>
      <c r="G2072" s="94">
        <v>7.4</v>
      </c>
      <c r="H2072" s="95">
        <v>257</v>
      </c>
    </row>
    <row r="2073" spans="6:8" x14ac:dyDescent="0.15">
      <c r="F2073" s="26">
        <v>43552.208333328315</v>
      </c>
      <c r="G2073" s="94">
        <v>9.1</v>
      </c>
      <c r="H2073" s="95">
        <v>270</v>
      </c>
    </row>
    <row r="2074" spans="6:8" x14ac:dyDescent="0.15">
      <c r="F2074" s="26">
        <v>43552.250011574077</v>
      </c>
      <c r="G2074" s="94">
        <v>12.5</v>
      </c>
      <c r="H2074" s="95">
        <v>264</v>
      </c>
    </row>
    <row r="2075" spans="6:8" x14ac:dyDescent="0.15">
      <c r="F2075" s="26">
        <v>43552.291666661644</v>
      </c>
      <c r="G2075" s="94">
        <v>17.399999999999999</v>
      </c>
      <c r="H2075" s="95">
        <v>270</v>
      </c>
    </row>
    <row r="2076" spans="6:8" x14ac:dyDescent="0.15">
      <c r="F2076" s="26">
        <v>43552.333333328308</v>
      </c>
      <c r="G2076" s="94">
        <v>13.3</v>
      </c>
      <c r="H2076" s="95">
        <v>260</v>
      </c>
    </row>
    <row r="2077" spans="6:8" x14ac:dyDescent="0.15">
      <c r="F2077" s="26">
        <v>43552.375011574077</v>
      </c>
      <c r="G2077" s="94">
        <v>10.7</v>
      </c>
      <c r="H2077" s="95">
        <v>268</v>
      </c>
    </row>
    <row r="2078" spans="6:8" x14ac:dyDescent="0.15">
      <c r="F2078" s="26">
        <v>43552.416666661637</v>
      </c>
      <c r="G2078" s="94">
        <v>10.6</v>
      </c>
      <c r="H2078" s="95">
        <v>254</v>
      </c>
    </row>
    <row r="2079" spans="6:8" x14ac:dyDescent="0.15">
      <c r="F2079" s="26">
        <v>43552.458333328301</v>
      </c>
      <c r="G2079" s="94">
        <v>10.6</v>
      </c>
      <c r="H2079" s="95">
        <v>265</v>
      </c>
    </row>
    <row r="2080" spans="6:8" x14ac:dyDescent="0.15">
      <c r="F2080" s="26">
        <v>43552.500011574077</v>
      </c>
      <c r="G2080" s="94">
        <v>12.1</v>
      </c>
      <c r="H2080" s="95">
        <v>285</v>
      </c>
    </row>
    <row r="2081" spans="6:8" x14ac:dyDescent="0.15">
      <c r="F2081" s="26">
        <v>43552.541666661629</v>
      </c>
      <c r="G2081" s="94">
        <v>10.8</v>
      </c>
      <c r="H2081" s="95">
        <v>256</v>
      </c>
    </row>
    <row r="2082" spans="6:8" x14ac:dyDescent="0.15">
      <c r="F2082" s="26">
        <v>43552.583333328294</v>
      </c>
      <c r="G2082" s="94">
        <v>9.6999999999999993</v>
      </c>
      <c r="H2082" s="95">
        <v>297</v>
      </c>
    </row>
    <row r="2083" spans="6:8" x14ac:dyDescent="0.15">
      <c r="F2083" s="26">
        <v>43552.625011574077</v>
      </c>
      <c r="G2083" s="94">
        <v>10.6</v>
      </c>
      <c r="H2083" s="95">
        <v>343</v>
      </c>
    </row>
    <row r="2084" spans="6:8" x14ac:dyDescent="0.15">
      <c r="F2084" s="26">
        <v>43552.666666661622</v>
      </c>
      <c r="G2084" s="94">
        <v>9.4</v>
      </c>
      <c r="H2084" s="95">
        <v>17</v>
      </c>
    </row>
    <row r="2085" spans="6:8" x14ac:dyDescent="0.15">
      <c r="F2085" s="26">
        <v>43552.708333328286</v>
      </c>
      <c r="G2085" s="94">
        <v>11.6</v>
      </c>
      <c r="H2085" s="95">
        <v>22</v>
      </c>
    </row>
    <row r="2086" spans="6:8" x14ac:dyDescent="0.15">
      <c r="F2086" s="26">
        <v>43552.750011574077</v>
      </c>
      <c r="G2086" s="94">
        <v>9.3000000000000007</v>
      </c>
      <c r="H2086" s="95">
        <v>70</v>
      </c>
    </row>
    <row r="2087" spans="6:8" x14ac:dyDescent="0.15">
      <c r="F2087" s="26">
        <v>43552.791666661615</v>
      </c>
      <c r="G2087" s="94">
        <v>6.6</v>
      </c>
      <c r="H2087" s="95">
        <v>99</v>
      </c>
    </row>
    <row r="2088" spans="6:8" x14ac:dyDescent="0.15">
      <c r="F2088" s="26">
        <v>43552.833333328279</v>
      </c>
      <c r="G2088" s="94">
        <v>8.6</v>
      </c>
      <c r="H2088" s="95">
        <v>143</v>
      </c>
    </row>
    <row r="2089" spans="6:8" x14ac:dyDescent="0.15">
      <c r="F2089" s="26">
        <v>43552.875011574077</v>
      </c>
      <c r="G2089" s="94">
        <v>8</v>
      </c>
      <c r="H2089" s="95">
        <v>98</v>
      </c>
    </row>
    <row r="2090" spans="6:8" x14ac:dyDescent="0.15">
      <c r="F2090" s="26">
        <v>43552.916666661607</v>
      </c>
      <c r="G2090" s="94">
        <v>7.3</v>
      </c>
      <c r="H2090" s="95">
        <v>120</v>
      </c>
    </row>
    <row r="2091" spans="6:8" x14ac:dyDescent="0.15">
      <c r="F2091" s="26">
        <v>43552.958333328272</v>
      </c>
      <c r="G2091" s="94">
        <v>7.7</v>
      </c>
      <c r="H2091" s="95">
        <v>128</v>
      </c>
    </row>
    <row r="2092" spans="6:8" x14ac:dyDescent="0.15">
      <c r="F2092" s="26">
        <v>43553.000011574077</v>
      </c>
      <c r="G2092" s="94">
        <v>6.5</v>
      </c>
      <c r="H2092" s="95">
        <v>121</v>
      </c>
    </row>
    <row r="2093" spans="6:8" x14ac:dyDescent="0.15">
      <c r="F2093" s="26">
        <v>43553.0416666616</v>
      </c>
      <c r="G2093" s="94">
        <v>6.8</v>
      </c>
      <c r="H2093" s="95">
        <v>138</v>
      </c>
    </row>
    <row r="2094" spans="6:8" x14ac:dyDescent="0.15">
      <c r="F2094" s="26">
        <v>43553.083333328264</v>
      </c>
      <c r="G2094" s="94">
        <v>6.4</v>
      </c>
      <c r="H2094" s="95">
        <v>129</v>
      </c>
    </row>
    <row r="2095" spans="6:8" x14ac:dyDescent="0.15">
      <c r="F2095" s="26">
        <v>43553.125011574077</v>
      </c>
      <c r="G2095" s="94">
        <v>5.4</v>
      </c>
      <c r="H2095" s="95">
        <v>114</v>
      </c>
    </row>
    <row r="2096" spans="6:8" x14ac:dyDescent="0.15">
      <c r="F2096" s="26">
        <v>43553.166666661593</v>
      </c>
      <c r="G2096" s="94">
        <v>6.9</v>
      </c>
      <c r="H2096" s="95">
        <v>111</v>
      </c>
    </row>
    <row r="2097" spans="6:8" x14ac:dyDescent="0.15">
      <c r="F2097" s="26">
        <v>43553.208333328257</v>
      </c>
      <c r="G2097" s="94">
        <v>6.8</v>
      </c>
      <c r="H2097" s="95">
        <v>112</v>
      </c>
    </row>
    <row r="2098" spans="6:8" x14ac:dyDescent="0.15">
      <c r="F2098" s="26">
        <v>43553.250011574077</v>
      </c>
      <c r="G2098" s="94">
        <v>6.6</v>
      </c>
      <c r="H2098" s="95">
        <v>101</v>
      </c>
    </row>
    <row r="2099" spans="6:8" x14ac:dyDescent="0.15">
      <c r="F2099" s="26">
        <v>43553.291666661586</v>
      </c>
      <c r="G2099" s="94">
        <v>6.8</v>
      </c>
      <c r="H2099" s="95">
        <v>112</v>
      </c>
    </row>
    <row r="2100" spans="6:8" x14ac:dyDescent="0.15">
      <c r="F2100" s="26">
        <v>43553.33333332825</v>
      </c>
      <c r="G2100" s="94">
        <v>7</v>
      </c>
      <c r="H2100" s="95">
        <v>104</v>
      </c>
    </row>
    <row r="2101" spans="6:8" x14ac:dyDescent="0.15">
      <c r="F2101" s="26">
        <v>43553.375011574077</v>
      </c>
      <c r="G2101" s="94">
        <v>7.2</v>
      </c>
      <c r="H2101" s="95">
        <v>107</v>
      </c>
    </row>
    <row r="2102" spans="6:8" x14ac:dyDescent="0.15">
      <c r="F2102" s="26">
        <v>43553.416666661578</v>
      </c>
      <c r="G2102" s="94">
        <v>6.1</v>
      </c>
      <c r="H2102" s="95">
        <v>108</v>
      </c>
    </row>
    <row r="2103" spans="6:8" x14ac:dyDescent="0.15">
      <c r="F2103" s="26">
        <v>43553.458333328243</v>
      </c>
      <c r="G2103" s="94">
        <v>8.5</v>
      </c>
      <c r="H2103" s="95">
        <v>99</v>
      </c>
    </row>
    <row r="2104" spans="6:8" x14ac:dyDescent="0.15">
      <c r="F2104" s="26">
        <v>43553.500011574077</v>
      </c>
      <c r="G2104" s="94">
        <v>8.9</v>
      </c>
      <c r="H2104" s="95">
        <v>132</v>
      </c>
    </row>
    <row r="2105" spans="6:8" x14ac:dyDescent="0.15">
      <c r="F2105" s="26">
        <v>43553.541666661571</v>
      </c>
      <c r="G2105" s="94">
        <v>7.2</v>
      </c>
      <c r="H2105" s="95">
        <v>100</v>
      </c>
    </row>
    <row r="2106" spans="6:8" x14ac:dyDescent="0.15">
      <c r="F2106" s="26">
        <v>43553.583333328235</v>
      </c>
      <c r="G2106" s="94">
        <v>8.1999999999999993</v>
      </c>
      <c r="H2106" s="95">
        <v>139</v>
      </c>
    </row>
    <row r="2107" spans="6:8" x14ac:dyDescent="0.15">
      <c r="F2107" s="26">
        <v>43553.625011574077</v>
      </c>
      <c r="G2107" s="94">
        <v>6.8</v>
      </c>
      <c r="H2107" s="95">
        <v>138</v>
      </c>
    </row>
    <row r="2108" spans="6:8" x14ac:dyDescent="0.15">
      <c r="F2108" s="26">
        <v>43553.666666661564</v>
      </c>
      <c r="G2108" s="94">
        <v>7.2</v>
      </c>
      <c r="H2108" s="95">
        <v>98</v>
      </c>
    </row>
    <row r="2109" spans="6:8" x14ac:dyDescent="0.15">
      <c r="F2109" s="26">
        <v>43553.708333328228</v>
      </c>
      <c r="G2109" s="94">
        <v>5.4</v>
      </c>
      <c r="H2109" s="95">
        <v>99</v>
      </c>
    </row>
    <row r="2110" spans="6:8" x14ac:dyDescent="0.15">
      <c r="F2110" s="26">
        <v>43553.750011574077</v>
      </c>
      <c r="G2110" s="94">
        <v>5.0999999999999996</v>
      </c>
      <c r="H2110" s="95">
        <v>89</v>
      </c>
    </row>
    <row r="2111" spans="6:8" x14ac:dyDescent="0.15">
      <c r="F2111" s="26">
        <v>43553.791666661557</v>
      </c>
      <c r="G2111" s="94">
        <v>3.5</v>
      </c>
      <c r="H2111" s="95">
        <v>100</v>
      </c>
    </row>
    <row r="2112" spans="6:8" x14ac:dyDescent="0.15">
      <c r="F2112" s="26">
        <v>43553.833333328221</v>
      </c>
      <c r="G2112" s="94">
        <v>4.9000000000000004</v>
      </c>
      <c r="H2112" s="95">
        <v>101</v>
      </c>
    </row>
    <row r="2113" spans="6:8" x14ac:dyDescent="0.15">
      <c r="F2113" s="26">
        <v>43553.875011574077</v>
      </c>
      <c r="G2113" s="94">
        <v>4.5999999999999996</v>
      </c>
      <c r="H2113" s="95">
        <v>108</v>
      </c>
    </row>
    <row r="2114" spans="6:8" x14ac:dyDescent="0.15">
      <c r="F2114" s="26">
        <v>43553.916666661549</v>
      </c>
      <c r="G2114" s="94">
        <v>4.2</v>
      </c>
      <c r="H2114" s="95">
        <v>112</v>
      </c>
    </row>
    <row r="2115" spans="6:8" x14ac:dyDescent="0.15">
      <c r="F2115" s="26">
        <v>43553.958333328213</v>
      </c>
      <c r="G2115" s="94">
        <v>5</v>
      </c>
      <c r="H2115" s="95">
        <v>108</v>
      </c>
    </row>
    <row r="2116" spans="6:8" x14ac:dyDescent="0.15">
      <c r="F2116" s="26">
        <v>43554.000011574077</v>
      </c>
      <c r="G2116" s="94">
        <v>4.5999999999999996</v>
      </c>
      <c r="H2116" s="95">
        <v>100</v>
      </c>
    </row>
    <row r="2117" spans="6:8" x14ac:dyDescent="0.15">
      <c r="F2117" s="26">
        <v>43554.041666661542</v>
      </c>
      <c r="G2117" s="94">
        <v>4.2</v>
      </c>
      <c r="H2117" s="95">
        <v>99</v>
      </c>
    </row>
    <row r="2118" spans="6:8" x14ac:dyDescent="0.15">
      <c r="F2118" s="26">
        <v>43554.083333328206</v>
      </c>
      <c r="G2118" s="94">
        <v>4.5999999999999996</v>
      </c>
      <c r="H2118" s="95">
        <v>100</v>
      </c>
    </row>
    <row r="2119" spans="6:8" x14ac:dyDescent="0.15">
      <c r="F2119" s="26">
        <v>43554.125011574077</v>
      </c>
      <c r="G2119" s="94">
        <v>3.8</v>
      </c>
      <c r="H2119" s="95">
        <v>99</v>
      </c>
    </row>
    <row r="2120" spans="6:8" x14ac:dyDescent="0.15">
      <c r="F2120" s="26">
        <v>43554.166666661535</v>
      </c>
      <c r="G2120" s="94">
        <v>4.5</v>
      </c>
      <c r="H2120" s="95">
        <v>109</v>
      </c>
    </row>
    <row r="2121" spans="6:8" x14ac:dyDescent="0.15">
      <c r="F2121" s="26">
        <v>43554.208333328199</v>
      </c>
      <c r="G2121" s="94">
        <v>3.7</v>
      </c>
      <c r="H2121" s="95">
        <v>109</v>
      </c>
    </row>
    <row r="2122" spans="6:8" x14ac:dyDescent="0.15">
      <c r="F2122" s="26">
        <v>43554.250011574077</v>
      </c>
      <c r="G2122" s="94">
        <v>3.5</v>
      </c>
      <c r="H2122" s="95">
        <v>109</v>
      </c>
    </row>
    <row r="2123" spans="6:8" x14ac:dyDescent="0.15">
      <c r="F2123" s="26">
        <v>43554.291666661527</v>
      </c>
      <c r="G2123" s="94">
        <v>4.8</v>
      </c>
      <c r="H2123" s="95">
        <v>110</v>
      </c>
    </row>
    <row r="2124" spans="6:8" x14ac:dyDescent="0.15">
      <c r="F2124" s="26">
        <v>43554.333333328192</v>
      </c>
      <c r="G2124" s="94">
        <v>3.9</v>
      </c>
      <c r="H2124" s="95">
        <v>109</v>
      </c>
    </row>
    <row r="2125" spans="6:8" x14ac:dyDescent="0.15">
      <c r="F2125" s="26">
        <v>43554.375011574077</v>
      </c>
      <c r="G2125" s="94">
        <v>4.4000000000000004</v>
      </c>
      <c r="H2125" s="95">
        <v>109</v>
      </c>
    </row>
    <row r="2126" spans="6:8" x14ac:dyDescent="0.15">
      <c r="F2126" s="26">
        <v>43554.41666666152</v>
      </c>
      <c r="G2126" s="94">
        <v>4.0999999999999996</v>
      </c>
      <c r="H2126" s="95">
        <v>121</v>
      </c>
    </row>
    <row r="2127" spans="6:8" x14ac:dyDescent="0.15">
      <c r="F2127" s="26">
        <v>43554.458333328184</v>
      </c>
      <c r="G2127" s="94">
        <v>4</v>
      </c>
      <c r="H2127" s="95">
        <v>112</v>
      </c>
    </row>
    <row r="2128" spans="6:8" x14ac:dyDescent="0.15">
      <c r="F2128" s="26">
        <v>43554.500011574077</v>
      </c>
      <c r="G2128" s="94">
        <v>3.9</v>
      </c>
      <c r="H2128" s="95">
        <v>111</v>
      </c>
    </row>
    <row r="2129" spans="6:8" x14ac:dyDescent="0.15">
      <c r="F2129" s="26">
        <v>43554.541666661513</v>
      </c>
      <c r="G2129" s="94">
        <v>5.4</v>
      </c>
      <c r="H2129" s="95">
        <v>149</v>
      </c>
    </row>
    <row r="2130" spans="6:8" x14ac:dyDescent="0.15">
      <c r="F2130" s="26">
        <v>43554.583333328177</v>
      </c>
      <c r="G2130" s="94">
        <v>4.5</v>
      </c>
      <c r="H2130" s="95">
        <v>129</v>
      </c>
    </row>
    <row r="2131" spans="6:8" x14ac:dyDescent="0.15">
      <c r="F2131" s="26">
        <v>43554.625011574077</v>
      </c>
      <c r="G2131" s="94">
        <v>5.0999999999999996</v>
      </c>
      <c r="H2131" s="95">
        <v>140</v>
      </c>
    </row>
    <row r="2132" spans="6:8" x14ac:dyDescent="0.15">
      <c r="F2132" s="26">
        <v>43554.666666661506</v>
      </c>
      <c r="G2132" s="94">
        <v>5</v>
      </c>
      <c r="H2132" s="95">
        <v>139</v>
      </c>
    </row>
    <row r="2133" spans="6:8" x14ac:dyDescent="0.15">
      <c r="F2133" s="26">
        <v>43554.70833332817</v>
      </c>
      <c r="G2133" s="94">
        <v>3.4</v>
      </c>
      <c r="H2133" s="95">
        <v>139</v>
      </c>
    </row>
    <row r="2134" spans="6:8" x14ac:dyDescent="0.15">
      <c r="F2134" s="26">
        <v>43554.750011574077</v>
      </c>
      <c r="G2134" s="94">
        <v>3.6</v>
      </c>
      <c r="H2134" s="95">
        <v>120</v>
      </c>
    </row>
    <row r="2135" spans="6:8" x14ac:dyDescent="0.15">
      <c r="F2135" s="26">
        <v>43554.791666661498</v>
      </c>
      <c r="G2135" s="94">
        <v>3.8</v>
      </c>
      <c r="H2135" s="95">
        <v>123</v>
      </c>
    </row>
    <row r="2136" spans="6:8" x14ac:dyDescent="0.15">
      <c r="F2136" s="26">
        <v>43554.833333328163</v>
      </c>
      <c r="G2136" s="94">
        <v>3.8</v>
      </c>
      <c r="H2136" s="95">
        <v>132</v>
      </c>
    </row>
    <row r="2137" spans="6:8" x14ac:dyDescent="0.15">
      <c r="F2137" s="26">
        <v>43554.875011574077</v>
      </c>
      <c r="G2137" s="94">
        <v>4</v>
      </c>
      <c r="H2137" s="95">
        <v>130</v>
      </c>
    </row>
    <row r="2138" spans="6:8" x14ac:dyDescent="0.15">
      <c r="F2138" s="26">
        <v>43554.916666661491</v>
      </c>
      <c r="G2138" s="94">
        <v>3.6</v>
      </c>
      <c r="H2138" s="95">
        <v>150</v>
      </c>
    </row>
    <row r="2139" spans="6:8" x14ac:dyDescent="0.15">
      <c r="F2139" s="26">
        <v>43554.958333328155</v>
      </c>
      <c r="G2139" s="94">
        <v>4</v>
      </c>
      <c r="H2139" s="95">
        <v>141</v>
      </c>
    </row>
    <row r="2140" spans="6:8" x14ac:dyDescent="0.15">
      <c r="F2140" s="26">
        <v>43555.000011574077</v>
      </c>
      <c r="G2140" s="94">
        <v>4.5</v>
      </c>
      <c r="H2140" s="95">
        <v>172</v>
      </c>
    </row>
    <row r="2141" spans="6:8" x14ac:dyDescent="0.15">
      <c r="F2141" s="26">
        <v>43555.041666661484</v>
      </c>
      <c r="G2141" s="94">
        <v>4.9000000000000004</v>
      </c>
      <c r="H2141" s="95">
        <v>231</v>
      </c>
    </row>
    <row r="2142" spans="6:8" x14ac:dyDescent="0.15">
      <c r="F2142" s="26">
        <v>43555.083333328148</v>
      </c>
      <c r="G2142" s="94">
        <v>4.3</v>
      </c>
      <c r="H2142" s="95">
        <v>175</v>
      </c>
    </row>
    <row r="2143" spans="6:8" x14ac:dyDescent="0.15">
      <c r="F2143" s="26">
        <v>43555.125011574077</v>
      </c>
      <c r="G2143" s="94">
        <v>5</v>
      </c>
      <c r="H2143" s="95">
        <v>194</v>
      </c>
    </row>
    <row r="2144" spans="6:8" x14ac:dyDescent="0.15">
      <c r="F2144" s="26">
        <v>43555.166666661476</v>
      </c>
      <c r="G2144" s="94">
        <v>4.5999999999999996</v>
      </c>
      <c r="H2144" s="95">
        <v>201</v>
      </c>
    </row>
    <row r="2145" spans="6:8" x14ac:dyDescent="0.15">
      <c r="F2145" s="26">
        <v>43555.208333328141</v>
      </c>
      <c r="G2145" s="94">
        <v>5.9</v>
      </c>
      <c r="H2145" s="95">
        <v>230</v>
      </c>
    </row>
    <row r="2146" spans="6:8" x14ac:dyDescent="0.15">
      <c r="F2146" s="26">
        <v>43555.250011574077</v>
      </c>
      <c r="G2146" s="94">
        <v>4.7</v>
      </c>
      <c r="H2146" s="95">
        <v>247</v>
      </c>
    </row>
    <row r="2147" spans="6:8" x14ac:dyDescent="0.15">
      <c r="F2147" s="26">
        <v>43555.291666661469</v>
      </c>
      <c r="G2147" s="94">
        <v>5.0999999999999996</v>
      </c>
      <c r="H2147" s="95">
        <v>260</v>
      </c>
    </row>
    <row r="2148" spans="6:8" x14ac:dyDescent="0.15">
      <c r="F2148" s="26">
        <v>43555.333333328133</v>
      </c>
      <c r="G2148" s="94">
        <v>5.9</v>
      </c>
      <c r="H2148" s="95">
        <v>278</v>
      </c>
    </row>
    <row r="2149" spans="6:8" x14ac:dyDescent="0.15">
      <c r="F2149" s="26">
        <v>43555.375011574077</v>
      </c>
      <c r="G2149" s="94">
        <v>4.5999999999999996</v>
      </c>
      <c r="H2149" s="95">
        <v>280</v>
      </c>
    </row>
    <row r="2150" spans="6:8" x14ac:dyDescent="0.15">
      <c r="F2150" s="26">
        <v>43555.416666661462</v>
      </c>
      <c r="G2150" s="94">
        <v>5.0999999999999996</v>
      </c>
      <c r="H2150" s="95">
        <v>250</v>
      </c>
    </row>
    <row r="2151" spans="6:8" x14ac:dyDescent="0.15">
      <c r="F2151" s="26">
        <v>43555.458333328126</v>
      </c>
      <c r="G2151" s="94">
        <v>6</v>
      </c>
      <c r="H2151" s="95">
        <v>238</v>
      </c>
    </row>
    <row r="2152" spans="6:8" x14ac:dyDescent="0.15">
      <c r="F2152" s="26">
        <v>43555.500011574077</v>
      </c>
      <c r="G2152" s="94">
        <v>6</v>
      </c>
      <c r="H2152" s="95">
        <v>265</v>
      </c>
    </row>
    <row r="2153" spans="6:8" x14ac:dyDescent="0.15">
      <c r="F2153" s="26">
        <v>43555.541666661455</v>
      </c>
      <c r="G2153" s="94">
        <v>5.2</v>
      </c>
      <c r="H2153" s="95">
        <v>297</v>
      </c>
    </row>
    <row r="2154" spans="6:8" x14ac:dyDescent="0.15">
      <c r="F2154" s="26">
        <v>43555.583333328119</v>
      </c>
      <c r="G2154" s="94">
        <v>5</v>
      </c>
      <c r="H2154" s="95">
        <v>273</v>
      </c>
    </row>
    <row r="2155" spans="6:8" x14ac:dyDescent="0.15">
      <c r="F2155" s="26">
        <v>43555.625011574077</v>
      </c>
      <c r="G2155" s="94">
        <v>5.7</v>
      </c>
      <c r="H2155" s="95">
        <v>261</v>
      </c>
    </row>
    <row r="2156" spans="6:8" x14ac:dyDescent="0.15">
      <c r="F2156" s="26">
        <v>43555.666666661447</v>
      </c>
      <c r="G2156" s="94">
        <v>6.4</v>
      </c>
      <c r="H2156" s="95">
        <v>279</v>
      </c>
    </row>
    <row r="2157" spans="6:8" x14ac:dyDescent="0.15">
      <c r="F2157" s="26">
        <v>43555.708333328112</v>
      </c>
      <c r="G2157" s="94">
        <v>4.9000000000000004</v>
      </c>
      <c r="H2157" s="95">
        <v>265</v>
      </c>
    </row>
    <row r="2158" spans="6:8" x14ac:dyDescent="0.15">
      <c r="F2158" s="26">
        <v>43555.750011574077</v>
      </c>
      <c r="G2158" s="94">
        <v>3.5</v>
      </c>
      <c r="H2158" s="95">
        <v>249</v>
      </c>
    </row>
    <row r="2159" spans="6:8" x14ac:dyDescent="0.15">
      <c r="F2159" s="26">
        <v>43555.79166666144</v>
      </c>
      <c r="G2159" s="94">
        <v>2.8</v>
      </c>
      <c r="H2159" s="95">
        <v>253</v>
      </c>
    </row>
    <row r="2160" spans="6:8" x14ac:dyDescent="0.15">
      <c r="F2160" s="26">
        <v>43555.833333328104</v>
      </c>
      <c r="G2160" s="94">
        <v>3.4</v>
      </c>
      <c r="H2160" s="95">
        <v>253</v>
      </c>
    </row>
    <row r="2161" spans="6:8" x14ac:dyDescent="0.15">
      <c r="F2161" s="26">
        <v>43555.875011574077</v>
      </c>
      <c r="G2161" s="94">
        <v>3.8</v>
      </c>
      <c r="H2161" s="95">
        <v>250</v>
      </c>
    </row>
    <row r="2162" spans="6:8" x14ac:dyDescent="0.15">
      <c r="F2162" s="26">
        <v>43555.916666661433</v>
      </c>
      <c r="G2162" s="94">
        <v>3.8</v>
      </c>
      <c r="H2162" s="95">
        <v>253</v>
      </c>
    </row>
    <row r="2163" spans="6:8" x14ac:dyDescent="0.15">
      <c r="F2163" s="26">
        <v>43555.958333328097</v>
      </c>
      <c r="G2163" s="94">
        <v>3.7</v>
      </c>
      <c r="H2163" s="95">
        <v>261</v>
      </c>
    </row>
    <row r="2164" spans="6:8" x14ac:dyDescent="0.15">
      <c r="F2164" s="26">
        <v>43556.000011574077</v>
      </c>
      <c r="G2164" s="94">
        <v>3.9</v>
      </c>
      <c r="H2164" s="95">
        <v>271</v>
      </c>
    </row>
    <row r="2165" spans="6:8" x14ac:dyDescent="0.15">
      <c r="F2165" s="26">
        <v>43556.041666661426</v>
      </c>
      <c r="G2165" s="94">
        <v>4.3</v>
      </c>
      <c r="H2165" s="95">
        <v>258</v>
      </c>
    </row>
    <row r="2166" spans="6:8" x14ac:dyDescent="0.15">
      <c r="F2166" s="26">
        <v>43556.08333332809</v>
      </c>
      <c r="G2166" s="94">
        <v>3.5</v>
      </c>
      <c r="H2166" s="95">
        <v>279</v>
      </c>
    </row>
    <row r="2167" spans="6:8" x14ac:dyDescent="0.15">
      <c r="F2167" s="26">
        <v>43556.125011574077</v>
      </c>
      <c r="G2167" s="94">
        <v>3.1</v>
      </c>
      <c r="H2167" s="95">
        <v>308</v>
      </c>
    </row>
    <row r="2168" spans="6:8" x14ac:dyDescent="0.15">
      <c r="F2168" s="26">
        <v>43556.166666661418</v>
      </c>
      <c r="G2168" s="94">
        <v>3</v>
      </c>
      <c r="H2168" s="95">
        <v>280</v>
      </c>
    </row>
    <row r="2169" spans="6:8" x14ac:dyDescent="0.15">
      <c r="F2169" s="26">
        <v>43556.208333328083</v>
      </c>
      <c r="G2169" s="94">
        <v>2.6</v>
      </c>
      <c r="H2169" s="95">
        <v>270</v>
      </c>
    </row>
    <row r="2170" spans="6:8" x14ac:dyDescent="0.15">
      <c r="F2170" s="26">
        <v>43556.250011574077</v>
      </c>
      <c r="G2170" s="94">
        <v>2.7</v>
      </c>
      <c r="H2170" s="95">
        <v>241</v>
      </c>
    </row>
    <row r="2171" spans="6:8" x14ac:dyDescent="0.15">
      <c r="F2171" s="26">
        <v>43556.291666661411</v>
      </c>
      <c r="G2171" s="94">
        <v>2.8</v>
      </c>
      <c r="H2171" s="95">
        <v>251</v>
      </c>
    </row>
    <row r="2172" spans="6:8" x14ac:dyDescent="0.15">
      <c r="F2172" s="26">
        <v>43556.333333328075</v>
      </c>
      <c r="G2172" s="94">
        <v>3.6</v>
      </c>
      <c r="H2172" s="95">
        <v>262</v>
      </c>
    </row>
    <row r="2173" spans="6:8" x14ac:dyDescent="0.15">
      <c r="F2173" s="26">
        <v>43556.375011574077</v>
      </c>
      <c r="G2173" s="94">
        <v>4.7</v>
      </c>
      <c r="H2173" s="95">
        <v>263</v>
      </c>
    </row>
    <row r="2174" spans="6:8" x14ac:dyDescent="0.15">
      <c r="F2174" s="26">
        <v>43556.416666661404</v>
      </c>
      <c r="G2174" s="94">
        <v>4.9000000000000004</v>
      </c>
      <c r="H2174" s="95">
        <v>280</v>
      </c>
    </row>
    <row r="2175" spans="6:8" x14ac:dyDescent="0.15">
      <c r="F2175" s="26">
        <v>43556.458333328068</v>
      </c>
      <c r="G2175" s="94">
        <v>5.3</v>
      </c>
      <c r="H2175" s="95">
        <v>290</v>
      </c>
    </row>
    <row r="2176" spans="6:8" x14ac:dyDescent="0.15">
      <c r="F2176" s="26">
        <v>43556.500011574077</v>
      </c>
      <c r="G2176" s="94">
        <v>4.5999999999999996</v>
      </c>
      <c r="H2176" s="95">
        <v>281</v>
      </c>
    </row>
    <row r="2177" spans="6:8" x14ac:dyDescent="0.15">
      <c r="F2177" s="26">
        <v>43556.541666661396</v>
      </c>
      <c r="G2177" s="94">
        <v>5.3</v>
      </c>
      <c r="H2177" s="95">
        <v>307</v>
      </c>
    </row>
    <row r="2178" spans="6:8" x14ac:dyDescent="0.15">
      <c r="F2178" s="26">
        <v>43556.583333328061</v>
      </c>
      <c r="G2178" s="94">
        <v>4.5999999999999996</v>
      </c>
      <c r="H2178" s="95">
        <v>317</v>
      </c>
    </row>
    <row r="2179" spans="6:8" x14ac:dyDescent="0.15">
      <c r="F2179" s="26">
        <v>43556.625011574077</v>
      </c>
      <c r="G2179" s="94">
        <v>4.3</v>
      </c>
      <c r="H2179" s="95">
        <v>338</v>
      </c>
    </row>
    <row r="2180" spans="6:8" x14ac:dyDescent="0.15">
      <c r="F2180" s="26">
        <v>43556.666666661389</v>
      </c>
      <c r="G2180" s="94">
        <v>3.8</v>
      </c>
      <c r="H2180" s="95">
        <v>20</v>
      </c>
    </row>
    <row r="2181" spans="6:8" x14ac:dyDescent="0.15">
      <c r="F2181" s="26">
        <v>43556.708333328053</v>
      </c>
      <c r="G2181" s="94">
        <v>3.9</v>
      </c>
      <c r="H2181" s="95">
        <v>40</v>
      </c>
    </row>
    <row r="2182" spans="6:8" x14ac:dyDescent="0.15">
      <c r="F2182" s="26">
        <v>43556.750011574077</v>
      </c>
      <c r="G2182" s="94">
        <v>2.7</v>
      </c>
      <c r="H2182" s="95">
        <v>18</v>
      </c>
    </row>
    <row r="2183" spans="6:8" x14ac:dyDescent="0.15">
      <c r="F2183" s="26">
        <v>43556.791666661382</v>
      </c>
      <c r="G2183" s="94">
        <v>3.2</v>
      </c>
      <c r="H2183" s="95">
        <v>43</v>
      </c>
    </row>
    <row r="2184" spans="6:8" x14ac:dyDescent="0.15">
      <c r="F2184" s="26">
        <v>43556.833333328046</v>
      </c>
      <c r="G2184" s="94">
        <v>3.4</v>
      </c>
      <c r="H2184" s="95">
        <v>32</v>
      </c>
    </row>
    <row r="2185" spans="6:8" x14ac:dyDescent="0.15">
      <c r="F2185" s="26">
        <v>43556.875011574077</v>
      </c>
      <c r="G2185" s="94">
        <v>3.3</v>
      </c>
      <c r="H2185" s="95">
        <v>52</v>
      </c>
    </row>
    <row r="2186" spans="6:8" x14ac:dyDescent="0.15">
      <c r="F2186" s="26">
        <v>43556.916666661375</v>
      </c>
      <c r="G2186" s="94">
        <v>3.4</v>
      </c>
      <c r="H2186" s="95">
        <v>15</v>
      </c>
    </row>
    <row r="2187" spans="6:8" x14ac:dyDescent="0.15">
      <c r="F2187" s="26">
        <v>43556.958333328039</v>
      </c>
      <c r="G2187" s="94">
        <v>2.6</v>
      </c>
      <c r="H2187" s="95">
        <v>74</v>
      </c>
    </row>
    <row r="2188" spans="6:8" x14ac:dyDescent="0.15">
      <c r="F2188" s="26">
        <v>43557.000011574077</v>
      </c>
      <c r="G2188" s="94">
        <v>2.2999999999999998</v>
      </c>
      <c r="H2188" s="95">
        <v>85</v>
      </c>
    </row>
    <row r="2189" spans="6:8" x14ac:dyDescent="0.15">
      <c r="F2189" s="26">
        <v>43557.041666661367</v>
      </c>
      <c r="G2189" s="94">
        <v>1.9</v>
      </c>
      <c r="H2189" s="95">
        <v>0</v>
      </c>
    </row>
    <row r="2190" spans="6:8" x14ac:dyDescent="0.15">
      <c r="F2190" s="26">
        <v>43557.083333328032</v>
      </c>
      <c r="G2190" s="94">
        <v>2.7</v>
      </c>
      <c r="H2190" s="95">
        <v>99</v>
      </c>
    </row>
    <row r="2191" spans="6:8" x14ac:dyDescent="0.15">
      <c r="F2191" s="26">
        <v>43557.125011574077</v>
      </c>
      <c r="G2191" s="94">
        <v>2.2999999999999998</v>
      </c>
      <c r="H2191" s="95">
        <v>100</v>
      </c>
    </row>
    <row r="2192" spans="6:8" x14ac:dyDescent="0.15">
      <c r="F2192" s="26">
        <v>43557.16666666136</v>
      </c>
      <c r="G2192" s="94">
        <v>0.7</v>
      </c>
      <c r="H2192" s="95">
        <v>109</v>
      </c>
    </row>
    <row r="2193" spans="6:8" x14ac:dyDescent="0.15">
      <c r="F2193" s="26">
        <v>43557.208333328024</v>
      </c>
      <c r="G2193" s="94">
        <v>2.7</v>
      </c>
      <c r="H2193" s="95">
        <v>101</v>
      </c>
    </row>
    <row r="2194" spans="6:8" x14ac:dyDescent="0.15">
      <c r="F2194" s="26">
        <v>43557.250011574077</v>
      </c>
      <c r="G2194" s="94">
        <v>2.7</v>
      </c>
      <c r="H2194" s="95">
        <v>101</v>
      </c>
    </row>
    <row r="2195" spans="6:8" x14ac:dyDescent="0.15">
      <c r="F2195" s="26">
        <v>43557.291666661353</v>
      </c>
      <c r="G2195" s="94">
        <v>2.5</v>
      </c>
      <c r="H2195" s="95">
        <v>102</v>
      </c>
    </row>
    <row r="2196" spans="6:8" x14ac:dyDescent="0.15">
      <c r="F2196" s="26">
        <v>43557.333333328017</v>
      </c>
      <c r="G2196" s="94">
        <v>2.7</v>
      </c>
      <c r="H2196" s="95">
        <v>84</v>
      </c>
    </row>
    <row r="2197" spans="6:8" x14ac:dyDescent="0.15">
      <c r="F2197" s="26">
        <v>43557.375011574077</v>
      </c>
      <c r="G2197" s="94">
        <v>3.2</v>
      </c>
      <c r="H2197" s="95">
        <v>104</v>
      </c>
    </row>
    <row r="2198" spans="6:8" x14ac:dyDescent="0.15">
      <c r="F2198" s="26">
        <v>43557.416666661346</v>
      </c>
      <c r="G2198" s="94">
        <v>2.9</v>
      </c>
      <c r="H2198" s="95">
        <v>79</v>
      </c>
    </row>
    <row r="2199" spans="6:8" x14ac:dyDescent="0.15">
      <c r="F2199" s="26">
        <v>43557.45833332801</v>
      </c>
      <c r="G2199" s="94">
        <v>2.9</v>
      </c>
      <c r="H2199" s="95">
        <v>76</v>
      </c>
    </row>
    <row r="2200" spans="6:8" x14ac:dyDescent="0.15">
      <c r="F2200" s="26">
        <v>43557.500011574077</v>
      </c>
      <c r="G2200" s="94">
        <v>3</v>
      </c>
      <c r="H2200" s="95">
        <v>77</v>
      </c>
    </row>
    <row r="2201" spans="6:8" x14ac:dyDescent="0.15">
      <c r="F2201" s="26">
        <v>43557.541666661338</v>
      </c>
      <c r="G2201" s="94">
        <v>3.8</v>
      </c>
      <c r="H2201" s="95">
        <v>74</v>
      </c>
    </row>
    <row r="2202" spans="6:8" x14ac:dyDescent="0.15">
      <c r="F2202" s="26">
        <v>43557.583333328002</v>
      </c>
      <c r="G2202" s="94">
        <v>2.6</v>
      </c>
      <c r="H2202" s="95">
        <v>83</v>
      </c>
    </row>
    <row r="2203" spans="6:8" x14ac:dyDescent="0.15">
      <c r="F2203" s="26">
        <v>43557.625011574077</v>
      </c>
      <c r="G2203" s="94">
        <v>2.4</v>
      </c>
      <c r="H2203" s="95">
        <v>102</v>
      </c>
    </row>
    <row r="2204" spans="6:8" x14ac:dyDescent="0.15">
      <c r="F2204" s="26">
        <v>43557.666666661331</v>
      </c>
      <c r="G2204" s="94">
        <v>3.1</v>
      </c>
      <c r="H2204" s="95">
        <v>91</v>
      </c>
    </row>
    <row r="2205" spans="6:8" x14ac:dyDescent="0.15">
      <c r="F2205" s="26">
        <v>43557.708333327995</v>
      </c>
      <c r="G2205" s="94">
        <v>3.1</v>
      </c>
      <c r="H2205" s="95">
        <v>98</v>
      </c>
    </row>
    <row r="2206" spans="6:8" x14ac:dyDescent="0.15">
      <c r="F2206" s="26">
        <v>43557.750011574077</v>
      </c>
      <c r="G2206" s="94">
        <v>1.9</v>
      </c>
      <c r="H2206" s="95">
        <v>86</v>
      </c>
    </row>
    <row r="2207" spans="6:8" x14ac:dyDescent="0.15">
      <c r="F2207" s="26">
        <v>43557.791666661324</v>
      </c>
      <c r="G2207" s="94">
        <v>1.7</v>
      </c>
      <c r="H2207" s="95">
        <v>90</v>
      </c>
    </row>
    <row r="2208" spans="6:8" x14ac:dyDescent="0.15">
      <c r="F2208" s="26">
        <v>43557.833333327988</v>
      </c>
      <c r="G2208" s="94">
        <v>1.9</v>
      </c>
      <c r="H2208" s="95">
        <v>93</v>
      </c>
    </row>
    <row r="2209" spans="6:8" x14ac:dyDescent="0.15">
      <c r="F2209" s="26">
        <v>43557.875011574077</v>
      </c>
      <c r="G2209" s="94">
        <v>2.2000000000000002</v>
      </c>
      <c r="H2209" s="95">
        <v>91</v>
      </c>
    </row>
    <row r="2210" spans="6:8" x14ac:dyDescent="0.15">
      <c r="F2210" s="26">
        <v>43557.916666661316</v>
      </c>
      <c r="G2210" s="94">
        <v>1.8</v>
      </c>
      <c r="H2210" s="95">
        <v>99</v>
      </c>
    </row>
    <row r="2211" spans="6:8" x14ac:dyDescent="0.15">
      <c r="F2211" s="26">
        <v>43557.958333327981</v>
      </c>
      <c r="G2211" s="94">
        <v>0.3</v>
      </c>
      <c r="H2211" s="95">
        <v>97</v>
      </c>
    </row>
    <row r="2212" spans="6:8" x14ac:dyDescent="0.15">
      <c r="F2212" s="26">
        <v>43558.000011574077</v>
      </c>
      <c r="G2212" s="94">
        <v>0.9</v>
      </c>
      <c r="H2212" s="95">
        <v>98</v>
      </c>
    </row>
    <row r="2213" spans="6:8" x14ac:dyDescent="0.15">
      <c r="F2213" s="26">
        <v>43558.041666661309</v>
      </c>
      <c r="G2213" s="94">
        <v>0</v>
      </c>
      <c r="H2213" s="95">
        <v>88</v>
      </c>
    </row>
    <row r="2214" spans="6:8" x14ac:dyDescent="0.15">
      <c r="F2214" s="26">
        <v>43558.083333327973</v>
      </c>
      <c r="G2214" s="94">
        <v>0</v>
      </c>
      <c r="H2214" s="95">
        <v>93</v>
      </c>
    </row>
    <row r="2215" spans="6:8" x14ac:dyDescent="0.15">
      <c r="F2215" s="26">
        <v>43558.125011574077</v>
      </c>
      <c r="G2215" s="94">
        <v>0.5</v>
      </c>
      <c r="H2215" s="95">
        <v>102</v>
      </c>
    </row>
    <row r="2216" spans="6:8" x14ac:dyDescent="0.15">
      <c r="F2216" s="26">
        <v>43558.166666661302</v>
      </c>
      <c r="G2216" s="94">
        <v>2.9</v>
      </c>
      <c r="H2216" s="95">
        <v>94</v>
      </c>
    </row>
    <row r="2217" spans="6:8" x14ac:dyDescent="0.15">
      <c r="F2217" s="26">
        <v>43558.208333327966</v>
      </c>
      <c r="G2217" s="94">
        <v>0.9</v>
      </c>
      <c r="H2217" s="95">
        <v>103</v>
      </c>
    </row>
    <row r="2218" spans="6:8" x14ac:dyDescent="0.15">
      <c r="F2218" s="26">
        <v>43558.250011574077</v>
      </c>
      <c r="G2218" s="94">
        <v>1.1000000000000001</v>
      </c>
      <c r="H2218" s="95">
        <v>100</v>
      </c>
    </row>
    <row r="2219" spans="6:8" x14ac:dyDescent="0.15">
      <c r="F2219" s="26">
        <v>43558.291666661295</v>
      </c>
      <c r="G2219" s="94">
        <v>3.4</v>
      </c>
      <c r="H2219" s="95">
        <v>102</v>
      </c>
    </row>
    <row r="2220" spans="6:8" x14ac:dyDescent="0.15">
      <c r="F2220" s="26">
        <v>43558.333333327959</v>
      </c>
      <c r="G2220" s="94">
        <v>4.3</v>
      </c>
      <c r="H2220" s="95">
        <v>111</v>
      </c>
    </row>
    <row r="2221" spans="6:8" x14ac:dyDescent="0.15">
      <c r="F2221" s="26">
        <v>43558.375011574077</v>
      </c>
      <c r="G2221" s="94">
        <v>5.8</v>
      </c>
      <c r="H2221" s="95">
        <v>112</v>
      </c>
    </row>
    <row r="2222" spans="6:8" x14ac:dyDescent="0.15">
      <c r="F2222" s="26">
        <v>43558.416666661287</v>
      </c>
      <c r="G2222" s="94">
        <v>5.7</v>
      </c>
      <c r="H2222" s="95">
        <v>113</v>
      </c>
    </row>
    <row r="2223" spans="6:8" x14ac:dyDescent="0.15">
      <c r="F2223" s="26">
        <v>43558.458333327952</v>
      </c>
      <c r="G2223" s="94">
        <v>6.1</v>
      </c>
      <c r="H2223" s="95">
        <v>150</v>
      </c>
    </row>
    <row r="2224" spans="6:8" x14ac:dyDescent="0.15">
      <c r="F2224" s="26">
        <v>43558.500011574077</v>
      </c>
      <c r="G2224" s="94">
        <v>6.5</v>
      </c>
      <c r="H2224" s="95">
        <v>160</v>
      </c>
    </row>
    <row r="2225" spans="6:8" x14ac:dyDescent="0.15">
      <c r="F2225" s="26">
        <v>43558.54166666128</v>
      </c>
      <c r="G2225" s="94">
        <v>7.2</v>
      </c>
      <c r="H2225" s="95">
        <v>178</v>
      </c>
    </row>
    <row r="2226" spans="6:8" x14ac:dyDescent="0.15">
      <c r="F2226" s="26">
        <v>43558.583333327944</v>
      </c>
      <c r="G2226" s="94">
        <v>6.3</v>
      </c>
      <c r="H2226" s="95">
        <v>178</v>
      </c>
    </row>
    <row r="2227" spans="6:8" x14ac:dyDescent="0.15">
      <c r="F2227" s="26">
        <v>43558.625011574077</v>
      </c>
      <c r="G2227" s="94">
        <v>6.7</v>
      </c>
      <c r="H2227" s="95">
        <v>163</v>
      </c>
    </row>
    <row r="2228" spans="6:8" x14ac:dyDescent="0.15">
      <c r="F2228" s="26">
        <v>43558.666666661273</v>
      </c>
      <c r="G2228" s="94">
        <v>7.3</v>
      </c>
      <c r="H2228" s="95">
        <v>167</v>
      </c>
    </row>
    <row r="2229" spans="6:8" x14ac:dyDescent="0.15">
      <c r="F2229" s="26">
        <v>43558.708333327937</v>
      </c>
      <c r="G2229" s="94">
        <v>8.8000000000000007</v>
      </c>
      <c r="H2229" s="95">
        <v>160</v>
      </c>
    </row>
    <row r="2230" spans="6:8" x14ac:dyDescent="0.15">
      <c r="F2230" s="26">
        <v>43558.750011574077</v>
      </c>
      <c r="G2230" s="94">
        <v>7.4</v>
      </c>
      <c r="H2230" s="95">
        <v>160</v>
      </c>
    </row>
    <row r="2231" spans="6:8" x14ac:dyDescent="0.15">
      <c r="F2231" s="26">
        <v>43558.791666661265</v>
      </c>
      <c r="G2231" s="94">
        <v>7.2</v>
      </c>
      <c r="H2231" s="95">
        <v>171</v>
      </c>
    </row>
    <row r="2232" spans="6:8" x14ac:dyDescent="0.15">
      <c r="F2232" s="26">
        <v>43558.83333332793</v>
      </c>
      <c r="G2232" s="94">
        <v>7</v>
      </c>
      <c r="H2232" s="95">
        <v>184</v>
      </c>
    </row>
    <row r="2233" spans="6:8" x14ac:dyDescent="0.15">
      <c r="F2233" s="26">
        <v>43558.875011574077</v>
      </c>
      <c r="G2233" s="94">
        <v>7.1</v>
      </c>
      <c r="H2233" s="95">
        <v>199</v>
      </c>
    </row>
    <row r="2234" spans="6:8" x14ac:dyDescent="0.15">
      <c r="F2234" s="26">
        <v>43558.916666661258</v>
      </c>
      <c r="G2234" s="94">
        <v>6.4</v>
      </c>
      <c r="H2234" s="95">
        <v>208</v>
      </c>
    </row>
    <row r="2235" spans="6:8" x14ac:dyDescent="0.15">
      <c r="F2235" s="26">
        <v>43558.958333327922</v>
      </c>
      <c r="G2235" s="94">
        <v>5.4</v>
      </c>
      <c r="H2235" s="95">
        <v>209</v>
      </c>
    </row>
    <row r="2236" spans="6:8" x14ac:dyDescent="0.15">
      <c r="F2236" s="26">
        <v>43559.000011574077</v>
      </c>
      <c r="G2236" s="94">
        <v>4.0999999999999996</v>
      </c>
      <c r="H2236" s="95">
        <v>180</v>
      </c>
    </row>
    <row r="2237" spans="6:8" x14ac:dyDescent="0.15">
      <c r="F2237" s="26">
        <v>43559.041666661251</v>
      </c>
      <c r="G2237" s="94">
        <v>2.8</v>
      </c>
      <c r="H2237" s="95">
        <v>171</v>
      </c>
    </row>
    <row r="2238" spans="6:8" x14ac:dyDescent="0.15">
      <c r="F2238" s="26">
        <v>43559.083333327915</v>
      </c>
      <c r="G2238" s="94">
        <v>1.9</v>
      </c>
      <c r="H2238" s="95">
        <v>139</v>
      </c>
    </row>
    <row r="2239" spans="6:8" x14ac:dyDescent="0.15">
      <c r="F2239" s="26">
        <v>43559.125011574077</v>
      </c>
      <c r="G2239" s="94">
        <v>1.9</v>
      </c>
      <c r="H2239" s="95">
        <v>160</v>
      </c>
    </row>
    <row r="2240" spans="6:8" x14ac:dyDescent="0.15">
      <c r="F2240" s="26">
        <v>43559.166666661244</v>
      </c>
      <c r="G2240" s="94">
        <v>2</v>
      </c>
      <c r="H2240" s="95">
        <v>140</v>
      </c>
    </row>
    <row r="2241" spans="6:8" x14ac:dyDescent="0.15">
      <c r="F2241" s="26">
        <v>43559.208333327908</v>
      </c>
      <c r="G2241" s="94">
        <v>2.2000000000000002</v>
      </c>
      <c r="H2241" s="95">
        <v>228</v>
      </c>
    </row>
    <row r="2242" spans="6:8" x14ac:dyDescent="0.15">
      <c r="F2242" s="26">
        <v>43559.250011574077</v>
      </c>
      <c r="G2242" s="94">
        <v>0.7</v>
      </c>
      <c r="H2242" s="95">
        <v>240</v>
      </c>
    </row>
    <row r="2243" spans="6:8" x14ac:dyDescent="0.15">
      <c r="F2243" s="26">
        <v>43559.291666661236</v>
      </c>
      <c r="G2243" s="94">
        <v>0.8</v>
      </c>
      <c r="H2243" s="95">
        <v>259</v>
      </c>
    </row>
    <row r="2244" spans="6:8" x14ac:dyDescent="0.15">
      <c r="F2244" s="26">
        <v>43559.333333327901</v>
      </c>
      <c r="G2244" s="94">
        <v>0.1</v>
      </c>
      <c r="H2244" s="95">
        <v>248</v>
      </c>
    </row>
    <row r="2245" spans="6:8" x14ac:dyDescent="0.15">
      <c r="F2245" s="26">
        <v>43559.375011574077</v>
      </c>
      <c r="G2245" s="94">
        <v>1.7</v>
      </c>
      <c r="H2245" s="95">
        <v>235</v>
      </c>
    </row>
    <row r="2246" spans="6:8" x14ac:dyDescent="0.15">
      <c r="F2246" s="26">
        <v>43559.416666661229</v>
      </c>
      <c r="G2246" s="94">
        <v>1.8</v>
      </c>
      <c r="H2246" s="95">
        <v>239</v>
      </c>
    </row>
    <row r="2247" spans="6:8" x14ac:dyDescent="0.15">
      <c r="F2247" s="26">
        <v>43559.458333327893</v>
      </c>
      <c r="G2247" s="94">
        <v>3.3</v>
      </c>
      <c r="H2247" s="95">
        <v>252</v>
      </c>
    </row>
    <row r="2248" spans="6:8" x14ac:dyDescent="0.15">
      <c r="F2248" s="26">
        <v>43559.500011574077</v>
      </c>
      <c r="G2248" s="94">
        <v>1.8</v>
      </c>
      <c r="H2248" s="95">
        <v>237</v>
      </c>
    </row>
    <row r="2249" spans="6:8" x14ac:dyDescent="0.15">
      <c r="F2249" s="26">
        <v>43559.541666661222</v>
      </c>
      <c r="G2249" s="94">
        <v>2.4</v>
      </c>
      <c r="H2249" s="95">
        <v>237</v>
      </c>
    </row>
    <row r="2250" spans="6:8" x14ac:dyDescent="0.15">
      <c r="F2250" s="26">
        <v>43559.583333327886</v>
      </c>
      <c r="G2250" s="94">
        <v>2.2000000000000002</v>
      </c>
      <c r="H2250" s="95">
        <v>227</v>
      </c>
    </row>
    <row r="2251" spans="6:8" x14ac:dyDescent="0.15">
      <c r="F2251" s="26">
        <v>43559.625011574077</v>
      </c>
      <c r="G2251" s="94">
        <v>2.4</v>
      </c>
      <c r="H2251" s="95">
        <v>219</v>
      </c>
    </row>
    <row r="2252" spans="6:8" x14ac:dyDescent="0.15">
      <c r="F2252" s="26">
        <v>43559.666666661215</v>
      </c>
      <c r="G2252" s="94">
        <v>2.5</v>
      </c>
      <c r="H2252" s="95">
        <v>230</v>
      </c>
    </row>
    <row r="2253" spans="6:8" x14ac:dyDescent="0.15">
      <c r="F2253" s="26">
        <v>43559.708333327879</v>
      </c>
      <c r="G2253" s="94">
        <v>1.7</v>
      </c>
      <c r="H2253" s="95">
        <v>216</v>
      </c>
    </row>
    <row r="2254" spans="6:8" x14ac:dyDescent="0.15">
      <c r="F2254" s="26">
        <v>43559.750011574077</v>
      </c>
      <c r="G2254" s="94">
        <v>2.5</v>
      </c>
      <c r="H2254" s="95">
        <v>211</v>
      </c>
    </row>
    <row r="2255" spans="6:8" x14ac:dyDescent="0.15">
      <c r="F2255" s="26">
        <v>43559.791666661207</v>
      </c>
      <c r="G2255" s="94">
        <v>2.5</v>
      </c>
      <c r="H2255" s="95">
        <v>203</v>
      </c>
    </row>
    <row r="2256" spans="6:8" x14ac:dyDescent="0.15">
      <c r="F2256" s="26">
        <v>43559.833333327872</v>
      </c>
      <c r="G2256" s="94">
        <v>2</v>
      </c>
      <c r="H2256" s="95">
        <v>200</v>
      </c>
    </row>
    <row r="2257" spans="6:8" x14ac:dyDescent="0.15">
      <c r="F2257" s="26">
        <v>43559.875011574077</v>
      </c>
      <c r="G2257" s="94">
        <v>1.8</v>
      </c>
      <c r="H2257" s="95">
        <v>198</v>
      </c>
    </row>
    <row r="2258" spans="6:8" x14ac:dyDescent="0.15">
      <c r="F2258" s="26">
        <v>43559.9166666612</v>
      </c>
      <c r="G2258" s="94">
        <v>3.1</v>
      </c>
      <c r="H2258" s="95">
        <v>177</v>
      </c>
    </row>
    <row r="2259" spans="6:8" x14ac:dyDescent="0.15">
      <c r="F2259" s="26">
        <v>43559.958333327864</v>
      </c>
      <c r="G2259" s="94">
        <v>1.7</v>
      </c>
      <c r="H2259" s="95">
        <v>146</v>
      </c>
    </row>
    <row r="2260" spans="6:8" x14ac:dyDescent="0.15">
      <c r="F2260" s="26">
        <v>43560.000011574077</v>
      </c>
      <c r="G2260" s="94">
        <v>1.9</v>
      </c>
      <c r="H2260" s="95">
        <v>109</v>
      </c>
    </row>
    <row r="2261" spans="6:8" x14ac:dyDescent="0.15">
      <c r="F2261" s="26">
        <v>43560.041666661193</v>
      </c>
      <c r="G2261" s="94">
        <v>1.2</v>
      </c>
      <c r="H2261" s="95">
        <v>77</v>
      </c>
    </row>
    <row r="2262" spans="6:8" x14ac:dyDescent="0.15">
      <c r="F2262" s="26">
        <v>43560.083333327857</v>
      </c>
      <c r="G2262" s="94">
        <v>1.9</v>
      </c>
      <c r="H2262" s="95">
        <v>56</v>
      </c>
    </row>
    <row r="2263" spans="6:8" x14ac:dyDescent="0.15">
      <c r="F2263" s="26">
        <v>43560.125011574077</v>
      </c>
      <c r="G2263" s="94">
        <v>2.5</v>
      </c>
      <c r="H2263" s="95">
        <v>60</v>
      </c>
    </row>
    <row r="2264" spans="6:8" x14ac:dyDescent="0.15">
      <c r="F2264" s="26">
        <v>43560.166666661185</v>
      </c>
      <c r="G2264" s="94">
        <v>2.6</v>
      </c>
      <c r="H2264" s="95">
        <v>64</v>
      </c>
    </row>
    <row r="2265" spans="6:8" x14ac:dyDescent="0.15">
      <c r="F2265" s="26">
        <v>43560.20833332785</v>
      </c>
      <c r="G2265" s="94">
        <v>1.8</v>
      </c>
      <c r="H2265" s="95">
        <v>82</v>
      </c>
    </row>
    <row r="2266" spans="6:8" x14ac:dyDescent="0.15">
      <c r="F2266" s="26">
        <v>43560.250011574077</v>
      </c>
      <c r="G2266" s="94">
        <v>1.7</v>
      </c>
      <c r="H2266" s="95">
        <v>45</v>
      </c>
    </row>
    <row r="2267" spans="6:8" x14ac:dyDescent="0.15">
      <c r="F2267" s="26">
        <v>43560.291666661178</v>
      </c>
      <c r="G2267" s="94">
        <v>0.9</v>
      </c>
      <c r="H2267" s="95">
        <v>44</v>
      </c>
    </row>
    <row r="2268" spans="6:8" x14ac:dyDescent="0.15">
      <c r="F2268" s="26">
        <v>43560.333333327842</v>
      </c>
      <c r="G2268" s="94">
        <v>1</v>
      </c>
      <c r="H2268" s="95">
        <v>33</v>
      </c>
    </row>
    <row r="2269" spans="6:8" x14ac:dyDescent="0.15">
      <c r="F2269" s="26">
        <v>43560.375011574077</v>
      </c>
      <c r="G2269" s="94">
        <v>1.1000000000000001</v>
      </c>
      <c r="H2269" s="95">
        <v>25</v>
      </c>
    </row>
    <row r="2270" spans="6:8" x14ac:dyDescent="0.15">
      <c r="F2270" s="26">
        <v>43560.416666661171</v>
      </c>
      <c r="G2270" s="94">
        <v>1.9</v>
      </c>
      <c r="H2270" s="95">
        <v>25</v>
      </c>
    </row>
    <row r="2271" spans="6:8" x14ac:dyDescent="0.15">
      <c r="F2271" s="26">
        <v>43560.458333327835</v>
      </c>
      <c r="G2271" s="94">
        <v>1.9</v>
      </c>
      <c r="H2271" s="95">
        <v>0</v>
      </c>
    </row>
    <row r="2272" spans="6:8" x14ac:dyDescent="0.15">
      <c r="F2272" s="26">
        <v>43560.500011574077</v>
      </c>
      <c r="G2272" s="94">
        <v>1.9</v>
      </c>
      <c r="H2272" s="95">
        <v>15</v>
      </c>
    </row>
    <row r="2273" spans="6:8" x14ac:dyDescent="0.15">
      <c r="F2273" s="26">
        <v>43560.541666661164</v>
      </c>
      <c r="G2273" s="94">
        <v>2</v>
      </c>
      <c r="H2273" s="95">
        <v>8</v>
      </c>
    </row>
    <row r="2274" spans="6:8" x14ac:dyDescent="0.15">
      <c r="F2274" s="26">
        <v>43560.583333327828</v>
      </c>
      <c r="G2274" s="94">
        <v>3</v>
      </c>
      <c r="H2274" s="95">
        <v>13</v>
      </c>
    </row>
    <row r="2275" spans="6:8" x14ac:dyDescent="0.15">
      <c r="F2275" s="26">
        <v>43560.625011574077</v>
      </c>
      <c r="G2275" s="94">
        <v>3</v>
      </c>
      <c r="H2275" s="95">
        <v>12</v>
      </c>
    </row>
    <row r="2276" spans="6:8" x14ac:dyDescent="0.15">
      <c r="F2276" s="26">
        <v>43560.666666661156</v>
      </c>
      <c r="G2276" s="94">
        <v>3.6</v>
      </c>
      <c r="H2276" s="95">
        <v>355</v>
      </c>
    </row>
    <row r="2277" spans="6:8" x14ac:dyDescent="0.15">
      <c r="F2277" s="26">
        <v>43560.708333327821</v>
      </c>
      <c r="G2277" s="94">
        <v>4.2</v>
      </c>
      <c r="H2277" s="95">
        <v>35</v>
      </c>
    </row>
    <row r="2278" spans="6:8" x14ac:dyDescent="0.15">
      <c r="F2278" s="26">
        <v>43560.750011574077</v>
      </c>
      <c r="G2278" s="94">
        <v>2.7</v>
      </c>
      <c r="H2278" s="95">
        <v>27</v>
      </c>
    </row>
    <row r="2279" spans="6:8" x14ac:dyDescent="0.15">
      <c r="F2279" s="26">
        <v>43560.791666661149</v>
      </c>
      <c r="G2279" s="94">
        <v>3.2</v>
      </c>
      <c r="H2279" s="95">
        <v>38</v>
      </c>
    </row>
    <row r="2280" spans="6:8" x14ac:dyDescent="0.15">
      <c r="F2280" s="26">
        <v>43560.833333327813</v>
      </c>
      <c r="G2280" s="94">
        <v>4.0999999999999996</v>
      </c>
      <c r="H2280" s="95">
        <v>51</v>
      </c>
    </row>
    <row r="2281" spans="6:8" x14ac:dyDescent="0.15">
      <c r="F2281" s="26">
        <v>43560.875011574077</v>
      </c>
      <c r="G2281" s="94">
        <v>4.2</v>
      </c>
      <c r="H2281" s="95">
        <v>40</v>
      </c>
    </row>
    <row r="2282" spans="6:8" x14ac:dyDescent="0.15">
      <c r="F2282" s="26">
        <v>43560.916666661142</v>
      </c>
      <c r="G2282" s="94">
        <v>3.6</v>
      </c>
      <c r="H2282" s="95">
        <v>36</v>
      </c>
    </row>
    <row r="2283" spans="6:8" x14ac:dyDescent="0.15">
      <c r="F2283" s="26">
        <v>43560.958333327806</v>
      </c>
      <c r="G2283" s="94">
        <v>4.2</v>
      </c>
      <c r="H2283" s="95">
        <v>41</v>
      </c>
    </row>
    <row r="2284" spans="6:8" x14ac:dyDescent="0.15">
      <c r="F2284" s="26">
        <v>43561.000011574077</v>
      </c>
      <c r="G2284" s="94">
        <v>4.0999999999999996</v>
      </c>
      <c r="H2284" s="95">
        <v>34</v>
      </c>
    </row>
    <row r="2285" spans="6:8" x14ac:dyDescent="0.15">
      <c r="F2285" s="26">
        <v>43561.041666661135</v>
      </c>
      <c r="G2285" s="94">
        <v>4.0999999999999996</v>
      </c>
      <c r="H2285" s="95">
        <v>52</v>
      </c>
    </row>
    <row r="2286" spans="6:8" x14ac:dyDescent="0.15">
      <c r="F2286" s="26">
        <v>43561.083333327799</v>
      </c>
      <c r="G2286" s="94">
        <v>4.5999999999999996</v>
      </c>
      <c r="H2286" s="95">
        <v>52</v>
      </c>
    </row>
    <row r="2287" spans="6:8" x14ac:dyDescent="0.15">
      <c r="F2287" s="26">
        <v>43561.125011574077</v>
      </c>
      <c r="G2287" s="94">
        <v>3.9</v>
      </c>
      <c r="H2287" s="95">
        <v>53</v>
      </c>
    </row>
    <row r="2288" spans="6:8" x14ac:dyDescent="0.15">
      <c r="F2288" s="26">
        <v>43561.166666661127</v>
      </c>
      <c r="G2288" s="94">
        <v>3.9</v>
      </c>
      <c r="H2288" s="95">
        <v>54</v>
      </c>
    </row>
    <row r="2289" spans="6:8" x14ac:dyDescent="0.15">
      <c r="F2289" s="26">
        <v>43561.208333327791</v>
      </c>
      <c r="G2289" s="94">
        <v>4</v>
      </c>
      <c r="H2289" s="95">
        <v>70</v>
      </c>
    </row>
    <row r="2290" spans="6:8" x14ac:dyDescent="0.15">
      <c r="F2290" s="26">
        <v>43561.250011574077</v>
      </c>
      <c r="G2290" s="94">
        <v>3.9</v>
      </c>
      <c r="H2290" s="95">
        <v>70</v>
      </c>
    </row>
    <row r="2291" spans="6:8" x14ac:dyDescent="0.15">
      <c r="F2291" s="26">
        <v>43561.29166666112</v>
      </c>
      <c r="G2291" s="94">
        <v>4</v>
      </c>
      <c r="H2291" s="95">
        <v>79</v>
      </c>
    </row>
    <row r="2292" spans="6:8" x14ac:dyDescent="0.15">
      <c r="F2292" s="26">
        <v>43561.333333327784</v>
      </c>
      <c r="G2292" s="94">
        <v>5</v>
      </c>
      <c r="H2292" s="95">
        <v>80</v>
      </c>
    </row>
    <row r="2293" spans="6:8" x14ac:dyDescent="0.15">
      <c r="F2293" s="26">
        <v>43561.375011574077</v>
      </c>
      <c r="G2293" s="94">
        <v>4.5999999999999996</v>
      </c>
      <c r="H2293" s="95">
        <v>80</v>
      </c>
    </row>
    <row r="2294" spans="6:8" x14ac:dyDescent="0.15">
      <c r="F2294" s="26">
        <v>43561.416666661113</v>
      </c>
      <c r="G2294" s="94">
        <v>4.5</v>
      </c>
      <c r="H2294" s="95">
        <v>80</v>
      </c>
    </row>
    <row r="2295" spans="6:8" x14ac:dyDescent="0.15">
      <c r="F2295" s="26">
        <v>43561.458333327777</v>
      </c>
      <c r="G2295" s="94">
        <v>5.5</v>
      </c>
      <c r="H2295" s="95">
        <v>68</v>
      </c>
    </row>
    <row r="2296" spans="6:8" x14ac:dyDescent="0.15">
      <c r="F2296" s="26">
        <v>43561.500011574077</v>
      </c>
      <c r="G2296" s="94">
        <v>6.4</v>
      </c>
      <c r="H2296" s="95">
        <v>53</v>
      </c>
    </row>
    <row r="2297" spans="6:8" x14ac:dyDescent="0.15">
      <c r="F2297" s="26">
        <v>43561.541666661105</v>
      </c>
      <c r="G2297" s="94">
        <v>6.2</v>
      </c>
      <c r="H2297" s="95">
        <v>87</v>
      </c>
    </row>
    <row r="2298" spans="6:8" x14ac:dyDescent="0.15">
      <c r="F2298" s="26">
        <v>43561.58333332777</v>
      </c>
      <c r="G2298" s="94">
        <v>5.4</v>
      </c>
      <c r="H2298" s="95">
        <v>18</v>
      </c>
    </row>
    <row r="2299" spans="6:8" x14ac:dyDescent="0.15">
      <c r="F2299" s="26">
        <v>43561.625011574077</v>
      </c>
      <c r="G2299" s="94">
        <v>5.2</v>
      </c>
      <c r="H2299" s="95">
        <v>357</v>
      </c>
    </row>
    <row r="2300" spans="6:8" x14ac:dyDescent="0.15">
      <c r="F2300" s="26">
        <v>43561.666666661098</v>
      </c>
      <c r="G2300" s="94">
        <v>4.4000000000000004</v>
      </c>
      <c r="H2300" s="95">
        <v>61</v>
      </c>
    </row>
    <row r="2301" spans="6:8" x14ac:dyDescent="0.15">
      <c r="F2301" s="26">
        <v>43561.708333327762</v>
      </c>
      <c r="G2301" s="94">
        <v>3.6</v>
      </c>
      <c r="H2301" s="95">
        <v>109</v>
      </c>
    </row>
    <row r="2302" spans="6:8" x14ac:dyDescent="0.15">
      <c r="F2302" s="26">
        <v>43561.750011574077</v>
      </c>
      <c r="G2302" s="94">
        <v>3.2</v>
      </c>
      <c r="H2302" s="95">
        <v>140</v>
      </c>
    </row>
    <row r="2303" spans="6:8" x14ac:dyDescent="0.15">
      <c r="F2303" s="26">
        <v>43561.791666661091</v>
      </c>
      <c r="G2303" s="94">
        <v>3.8</v>
      </c>
      <c r="H2303" s="95">
        <v>160</v>
      </c>
    </row>
    <row r="2304" spans="6:8" x14ac:dyDescent="0.15">
      <c r="F2304" s="26">
        <v>43561.833333327755</v>
      </c>
      <c r="G2304" s="94">
        <v>5.8</v>
      </c>
      <c r="H2304" s="95">
        <v>224</v>
      </c>
    </row>
    <row r="2305" spans="6:8" x14ac:dyDescent="0.15">
      <c r="F2305" s="26">
        <v>43561.875011574077</v>
      </c>
      <c r="G2305" s="94">
        <v>5.4</v>
      </c>
      <c r="H2305" s="95">
        <v>287</v>
      </c>
    </row>
    <row r="2306" spans="6:8" x14ac:dyDescent="0.15">
      <c r="F2306" s="26">
        <v>43561.916666661084</v>
      </c>
      <c r="G2306" s="94">
        <v>6.3</v>
      </c>
      <c r="H2306" s="95">
        <v>310</v>
      </c>
    </row>
    <row r="2307" spans="6:8" x14ac:dyDescent="0.15">
      <c r="F2307" s="26">
        <v>43561.958333327748</v>
      </c>
      <c r="G2307" s="94">
        <v>6.2</v>
      </c>
      <c r="H2307" s="95">
        <v>306</v>
      </c>
    </row>
    <row r="2308" spans="6:8" x14ac:dyDescent="0.15">
      <c r="F2308" s="26">
        <v>43562.000011574077</v>
      </c>
      <c r="G2308" s="94">
        <v>4.8</v>
      </c>
      <c r="H2308" s="95">
        <v>245</v>
      </c>
    </row>
    <row r="2309" spans="6:8" x14ac:dyDescent="0.15">
      <c r="F2309" s="26">
        <v>43562.041666661076</v>
      </c>
      <c r="G2309" s="94">
        <v>4.0999999999999996</v>
      </c>
      <c r="H2309" s="95">
        <v>291</v>
      </c>
    </row>
    <row r="2310" spans="6:8" x14ac:dyDescent="0.15">
      <c r="F2310" s="26">
        <v>43562.083333327741</v>
      </c>
      <c r="G2310" s="94">
        <v>4</v>
      </c>
      <c r="H2310" s="95">
        <v>358</v>
      </c>
    </row>
    <row r="2311" spans="6:8" x14ac:dyDescent="0.15">
      <c r="F2311" s="26">
        <v>43562.125011574077</v>
      </c>
      <c r="G2311" s="94">
        <v>4.7</v>
      </c>
      <c r="H2311" s="95">
        <v>49</v>
      </c>
    </row>
    <row r="2312" spans="6:8" x14ac:dyDescent="0.15">
      <c r="F2312" s="26">
        <v>43562.166666661069</v>
      </c>
      <c r="G2312" s="94">
        <v>4</v>
      </c>
      <c r="H2312" s="95">
        <v>60</v>
      </c>
    </row>
    <row r="2313" spans="6:8" x14ac:dyDescent="0.15">
      <c r="F2313" s="26">
        <v>43562.208333327733</v>
      </c>
      <c r="G2313" s="94">
        <v>5.0999999999999996</v>
      </c>
      <c r="H2313" s="95">
        <v>204</v>
      </c>
    </row>
    <row r="2314" spans="6:8" x14ac:dyDescent="0.15">
      <c r="F2314" s="26">
        <v>43562.250011574077</v>
      </c>
      <c r="G2314" s="94">
        <v>4.9000000000000004</v>
      </c>
      <c r="H2314" s="95">
        <v>221</v>
      </c>
    </row>
    <row r="2315" spans="6:8" x14ac:dyDescent="0.15">
      <c r="F2315" s="26">
        <v>43562.291666661062</v>
      </c>
      <c r="G2315" s="94">
        <v>5.2</v>
      </c>
      <c r="H2315" s="95">
        <v>170</v>
      </c>
    </row>
    <row r="2316" spans="6:8" x14ac:dyDescent="0.15">
      <c r="F2316" s="26">
        <v>43562.333333327726</v>
      </c>
      <c r="G2316" s="94">
        <v>5.3</v>
      </c>
      <c r="H2316" s="95">
        <v>179</v>
      </c>
    </row>
    <row r="2317" spans="6:8" x14ac:dyDescent="0.15">
      <c r="F2317" s="26">
        <v>43562.375011574077</v>
      </c>
      <c r="G2317" s="94">
        <v>4.8</v>
      </c>
      <c r="H2317" s="95">
        <v>188</v>
      </c>
    </row>
    <row r="2318" spans="6:8" x14ac:dyDescent="0.15">
      <c r="F2318" s="26">
        <v>43562.416666661054</v>
      </c>
      <c r="G2318" s="94">
        <v>6.1</v>
      </c>
      <c r="H2318" s="95">
        <v>267</v>
      </c>
    </row>
    <row r="2319" spans="6:8" x14ac:dyDescent="0.15">
      <c r="F2319" s="26">
        <v>43562.458333327719</v>
      </c>
      <c r="G2319" s="94">
        <v>7</v>
      </c>
      <c r="H2319" s="95">
        <v>253</v>
      </c>
    </row>
    <row r="2320" spans="6:8" x14ac:dyDescent="0.15">
      <c r="F2320" s="26">
        <v>43562.500011574077</v>
      </c>
      <c r="G2320" s="94">
        <v>6.8</v>
      </c>
      <c r="H2320" s="95">
        <v>247</v>
      </c>
    </row>
    <row r="2321" spans="6:8" x14ac:dyDescent="0.15">
      <c r="F2321" s="26">
        <v>43562.541666661047</v>
      </c>
      <c r="G2321" s="94">
        <v>9.3000000000000007</v>
      </c>
      <c r="H2321" s="95">
        <v>245</v>
      </c>
    </row>
    <row r="2322" spans="6:8" x14ac:dyDescent="0.15">
      <c r="F2322" s="26">
        <v>43562.583333327711</v>
      </c>
      <c r="G2322" s="94">
        <v>6.7</v>
      </c>
      <c r="H2322" s="95">
        <v>243</v>
      </c>
    </row>
    <row r="2323" spans="6:8" x14ac:dyDescent="0.15">
      <c r="F2323" s="26">
        <v>43562.625011574077</v>
      </c>
      <c r="G2323" s="94">
        <v>7.3</v>
      </c>
      <c r="H2323" s="95">
        <v>256</v>
      </c>
    </row>
    <row r="2324" spans="6:8" x14ac:dyDescent="0.15">
      <c r="F2324" s="26">
        <v>43562.66666666104</v>
      </c>
      <c r="G2324" s="94">
        <v>5.2</v>
      </c>
      <c r="H2324" s="95">
        <v>264</v>
      </c>
    </row>
    <row r="2325" spans="6:8" x14ac:dyDescent="0.15">
      <c r="F2325" s="26">
        <v>43562.708333327704</v>
      </c>
      <c r="G2325" s="94">
        <v>5.4</v>
      </c>
      <c r="H2325" s="95">
        <v>262</v>
      </c>
    </row>
    <row r="2326" spans="6:8" x14ac:dyDescent="0.15">
      <c r="F2326" s="26">
        <v>43562.750011574077</v>
      </c>
      <c r="G2326" s="94">
        <v>4.7</v>
      </c>
      <c r="H2326" s="95">
        <v>261</v>
      </c>
    </row>
    <row r="2327" spans="6:8" x14ac:dyDescent="0.15">
      <c r="F2327" s="26">
        <v>43562.791666661033</v>
      </c>
      <c r="G2327" s="94">
        <v>3.5</v>
      </c>
      <c r="H2327" s="95">
        <v>253</v>
      </c>
    </row>
    <row r="2328" spans="6:8" x14ac:dyDescent="0.15">
      <c r="F2328" s="26">
        <v>43562.833333327697</v>
      </c>
      <c r="G2328" s="94">
        <v>4.3</v>
      </c>
      <c r="H2328" s="95">
        <v>234</v>
      </c>
    </row>
    <row r="2329" spans="6:8" x14ac:dyDescent="0.15">
      <c r="F2329" s="26">
        <v>43562.875011574077</v>
      </c>
      <c r="G2329" s="94">
        <v>5</v>
      </c>
      <c r="H2329" s="95">
        <v>213</v>
      </c>
    </row>
    <row r="2330" spans="6:8" x14ac:dyDescent="0.15">
      <c r="F2330" s="26">
        <v>43562.916666661025</v>
      </c>
      <c r="G2330" s="94">
        <v>4.9000000000000004</v>
      </c>
      <c r="H2330" s="95">
        <v>214</v>
      </c>
    </row>
    <row r="2331" spans="6:8" x14ac:dyDescent="0.15">
      <c r="F2331" s="26">
        <v>43562.95833332769</v>
      </c>
      <c r="G2331" s="94">
        <v>4.8</v>
      </c>
      <c r="H2331" s="95">
        <v>217</v>
      </c>
    </row>
    <row r="2332" spans="6:8" x14ac:dyDescent="0.15">
      <c r="F2332" s="26">
        <v>43563.000011574077</v>
      </c>
      <c r="G2332" s="94">
        <v>4.9000000000000004</v>
      </c>
      <c r="H2332" s="95">
        <v>211</v>
      </c>
    </row>
    <row r="2333" spans="6:8" x14ac:dyDescent="0.15">
      <c r="F2333" s="26">
        <v>43563.041666661018</v>
      </c>
      <c r="G2333" s="94">
        <v>4.9000000000000004</v>
      </c>
      <c r="H2333" s="95">
        <v>220</v>
      </c>
    </row>
    <row r="2334" spans="6:8" x14ac:dyDescent="0.15">
      <c r="F2334" s="26">
        <v>43563.083333327682</v>
      </c>
      <c r="G2334" s="94">
        <v>5.0999999999999996</v>
      </c>
      <c r="H2334" s="95">
        <v>220</v>
      </c>
    </row>
    <row r="2335" spans="6:8" x14ac:dyDescent="0.15">
      <c r="F2335" s="26">
        <v>43563.125011574077</v>
      </c>
      <c r="G2335" s="94">
        <v>5.0999999999999996</v>
      </c>
      <c r="H2335" s="95">
        <v>230</v>
      </c>
    </row>
    <row r="2336" spans="6:8" x14ac:dyDescent="0.15">
      <c r="F2336" s="26">
        <v>43563.166666661011</v>
      </c>
      <c r="G2336" s="94">
        <v>5.0999999999999996</v>
      </c>
      <c r="H2336" s="95">
        <v>230</v>
      </c>
    </row>
    <row r="2337" spans="6:8" x14ac:dyDescent="0.15">
      <c r="F2337" s="26">
        <v>43563.208333327675</v>
      </c>
      <c r="G2337" s="94">
        <v>4.4000000000000004</v>
      </c>
      <c r="H2337" s="95">
        <v>253</v>
      </c>
    </row>
    <row r="2338" spans="6:8" x14ac:dyDescent="0.15">
      <c r="F2338" s="26">
        <v>43563.250011574077</v>
      </c>
      <c r="G2338" s="94">
        <v>5.0999999999999996</v>
      </c>
      <c r="H2338" s="95">
        <v>283</v>
      </c>
    </row>
    <row r="2339" spans="6:8" x14ac:dyDescent="0.15">
      <c r="F2339" s="26">
        <v>43563.291666661004</v>
      </c>
      <c r="G2339" s="94">
        <v>5.8</v>
      </c>
      <c r="H2339" s="95">
        <v>273</v>
      </c>
    </row>
    <row r="2340" spans="6:8" x14ac:dyDescent="0.15">
      <c r="F2340" s="26">
        <v>43563.333333327668</v>
      </c>
      <c r="G2340" s="94">
        <v>5.3</v>
      </c>
      <c r="H2340" s="95">
        <v>260</v>
      </c>
    </row>
    <row r="2341" spans="6:8" x14ac:dyDescent="0.15">
      <c r="F2341" s="26">
        <v>43563.375011574077</v>
      </c>
      <c r="G2341" s="94">
        <v>4.5</v>
      </c>
      <c r="H2341" s="95">
        <v>270</v>
      </c>
    </row>
    <row r="2342" spans="6:8" x14ac:dyDescent="0.15">
      <c r="F2342" s="26">
        <v>43563.416666660996</v>
      </c>
      <c r="G2342" s="94">
        <v>5.3</v>
      </c>
      <c r="H2342" s="95">
        <v>279</v>
      </c>
    </row>
    <row r="2343" spans="6:8" x14ac:dyDescent="0.15">
      <c r="F2343" s="26">
        <v>43563.458333327661</v>
      </c>
      <c r="G2343" s="94">
        <v>5.9</v>
      </c>
      <c r="H2343" s="95">
        <v>281</v>
      </c>
    </row>
    <row r="2344" spans="6:8" x14ac:dyDescent="0.15">
      <c r="F2344" s="26">
        <v>43563.500011574077</v>
      </c>
      <c r="G2344" s="94">
        <v>3.8</v>
      </c>
      <c r="H2344" s="95">
        <v>302</v>
      </c>
    </row>
    <row r="2345" spans="6:8" x14ac:dyDescent="0.15">
      <c r="F2345" s="26">
        <v>43563.541666660989</v>
      </c>
      <c r="G2345" s="94">
        <v>4.4000000000000004</v>
      </c>
      <c r="H2345" s="95">
        <v>320</v>
      </c>
    </row>
    <row r="2346" spans="6:8" x14ac:dyDescent="0.15">
      <c r="F2346" s="26">
        <v>43563.583333327653</v>
      </c>
      <c r="G2346" s="94">
        <v>3.6</v>
      </c>
      <c r="H2346" s="95">
        <v>336</v>
      </c>
    </row>
    <row r="2347" spans="6:8" x14ac:dyDescent="0.15">
      <c r="F2347" s="26">
        <v>43563.625011574077</v>
      </c>
      <c r="G2347" s="94">
        <v>4.0999999999999996</v>
      </c>
      <c r="H2347" s="95">
        <v>292</v>
      </c>
    </row>
    <row r="2348" spans="6:8" x14ac:dyDescent="0.15">
      <c r="F2348" s="26">
        <v>43563.666666660982</v>
      </c>
      <c r="G2348" s="94">
        <v>3.2</v>
      </c>
      <c r="H2348" s="95">
        <v>290</v>
      </c>
    </row>
    <row r="2349" spans="6:8" x14ac:dyDescent="0.15">
      <c r="F2349" s="26">
        <v>43563.708333327646</v>
      </c>
      <c r="G2349" s="94">
        <v>2.5</v>
      </c>
      <c r="H2349" s="95">
        <v>298</v>
      </c>
    </row>
    <row r="2350" spans="6:8" x14ac:dyDescent="0.15">
      <c r="F2350" s="26">
        <v>43563.750011574077</v>
      </c>
      <c r="G2350" s="94">
        <v>2.2999999999999998</v>
      </c>
      <c r="H2350" s="95">
        <v>317</v>
      </c>
    </row>
    <row r="2351" spans="6:8" x14ac:dyDescent="0.15">
      <c r="F2351" s="26">
        <v>43563.791666660974</v>
      </c>
      <c r="G2351" s="94">
        <v>1.4</v>
      </c>
      <c r="H2351" s="95">
        <v>310</v>
      </c>
    </row>
    <row r="2352" spans="6:8" x14ac:dyDescent="0.15">
      <c r="F2352" s="26">
        <v>43563.833333327639</v>
      </c>
      <c r="G2352" s="94">
        <v>1.5</v>
      </c>
      <c r="H2352" s="95">
        <v>334</v>
      </c>
    </row>
    <row r="2353" spans="6:8" x14ac:dyDescent="0.15">
      <c r="F2353" s="26">
        <v>43563.875011574077</v>
      </c>
      <c r="G2353" s="94">
        <v>1.7</v>
      </c>
      <c r="H2353" s="95">
        <v>313</v>
      </c>
    </row>
    <row r="2354" spans="6:8" x14ac:dyDescent="0.15">
      <c r="F2354" s="26">
        <v>43563.916666660967</v>
      </c>
      <c r="G2354" s="94">
        <v>1.6</v>
      </c>
      <c r="H2354" s="95">
        <v>301</v>
      </c>
    </row>
    <row r="2355" spans="6:8" x14ac:dyDescent="0.15">
      <c r="F2355" s="26">
        <v>43563.958333327631</v>
      </c>
      <c r="G2355" s="94">
        <v>2.5</v>
      </c>
      <c r="H2355" s="95">
        <v>301</v>
      </c>
    </row>
    <row r="2356" spans="6:8" x14ac:dyDescent="0.15">
      <c r="F2356" s="26">
        <v>43564.000011574077</v>
      </c>
      <c r="G2356" s="94">
        <v>2.7</v>
      </c>
      <c r="H2356" s="95">
        <v>295</v>
      </c>
    </row>
    <row r="2357" spans="6:8" x14ac:dyDescent="0.15">
      <c r="F2357" s="26">
        <v>43564.04166666096</v>
      </c>
      <c r="G2357" s="94">
        <v>3.5</v>
      </c>
      <c r="H2357" s="95">
        <v>300</v>
      </c>
    </row>
    <row r="2358" spans="6:8" x14ac:dyDescent="0.15">
      <c r="F2358" s="26">
        <v>43564.083333327624</v>
      </c>
      <c r="G2358" s="94">
        <v>3.5</v>
      </c>
      <c r="H2358" s="95">
        <v>302</v>
      </c>
    </row>
    <row r="2359" spans="6:8" x14ac:dyDescent="0.15">
      <c r="F2359" s="26">
        <v>43564.125011574077</v>
      </c>
      <c r="G2359" s="94">
        <v>3.6</v>
      </c>
      <c r="H2359" s="95">
        <v>305</v>
      </c>
    </row>
    <row r="2360" spans="6:8" x14ac:dyDescent="0.15">
      <c r="F2360" s="26">
        <v>43564.166666660953</v>
      </c>
      <c r="G2360" s="94">
        <v>3.7</v>
      </c>
      <c r="H2360" s="95">
        <v>290</v>
      </c>
    </row>
    <row r="2361" spans="6:8" x14ac:dyDescent="0.15">
      <c r="F2361" s="26">
        <v>43564.208333327617</v>
      </c>
      <c r="G2361" s="94">
        <v>4.4000000000000004</v>
      </c>
      <c r="H2361" s="95">
        <v>311</v>
      </c>
    </row>
    <row r="2362" spans="6:8" x14ac:dyDescent="0.15">
      <c r="F2362" s="26">
        <v>43564.250011574077</v>
      </c>
      <c r="G2362" s="94">
        <v>4.4000000000000004</v>
      </c>
      <c r="H2362" s="95">
        <v>310</v>
      </c>
    </row>
    <row r="2363" spans="6:8" x14ac:dyDescent="0.15">
      <c r="F2363" s="26">
        <v>43564.291666660945</v>
      </c>
      <c r="G2363" s="94">
        <v>4.4000000000000004</v>
      </c>
      <c r="H2363" s="95">
        <v>329</v>
      </c>
    </row>
    <row r="2364" spans="6:8" x14ac:dyDescent="0.15">
      <c r="F2364" s="26">
        <v>43564.33333332761</v>
      </c>
      <c r="G2364" s="94">
        <v>4.5999999999999996</v>
      </c>
      <c r="H2364" s="95">
        <v>321</v>
      </c>
    </row>
    <row r="2365" spans="6:8" x14ac:dyDescent="0.15">
      <c r="F2365" s="26">
        <v>43564.375011574077</v>
      </c>
      <c r="G2365" s="94">
        <v>4.5999999999999996</v>
      </c>
      <c r="H2365" s="95">
        <v>328</v>
      </c>
    </row>
    <row r="2366" spans="6:8" x14ac:dyDescent="0.15">
      <c r="F2366" s="26">
        <v>43564.416666660938</v>
      </c>
      <c r="G2366" s="94">
        <v>4.5999999999999996</v>
      </c>
      <c r="H2366" s="95">
        <v>340</v>
      </c>
    </row>
    <row r="2367" spans="6:8" x14ac:dyDescent="0.15">
      <c r="F2367" s="26">
        <v>43564.458333327602</v>
      </c>
      <c r="G2367" s="94">
        <v>4.5999999999999996</v>
      </c>
      <c r="H2367" s="95">
        <v>347</v>
      </c>
    </row>
    <row r="2368" spans="6:8" x14ac:dyDescent="0.15">
      <c r="F2368" s="26">
        <v>43564.500011574077</v>
      </c>
      <c r="G2368" s="94">
        <v>4.7</v>
      </c>
      <c r="H2368" s="95">
        <v>304</v>
      </c>
    </row>
    <row r="2369" spans="6:8" x14ac:dyDescent="0.15">
      <c r="F2369" s="26">
        <v>43564.541666660931</v>
      </c>
      <c r="G2369" s="94">
        <v>4</v>
      </c>
      <c r="H2369" s="95">
        <v>289</v>
      </c>
    </row>
    <row r="2370" spans="6:8" x14ac:dyDescent="0.15">
      <c r="F2370" s="26">
        <v>43564.583333327595</v>
      </c>
      <c r="G2370" s="94">
        <v>4.7</v>
      </c>
      <c r="H2370" s="95">
        <v>322</v>
      </c>
    </row>
    <row r="2371" spans="6:8" x14ac:dyDescent="0.15">
      <c r="F2371" s="26">
        <v>43564.625011574077</v>
      </c>
      <c r="G2371" s="94">
        <v>4.5999999999999996</v>
      </c>
      <c r="H2371" s="95">
        <v>282</v>
      </c>
    </row>
    <row r="2372" spans="6:8" x14ac:dyDescent="0.15">
      <c r="F2372" s="26">
        <v>43564.666666660924</v>
      </c>
      <c r="G2372" s="94">
        <v>4.5</v>
      </c>
      <c r="H2372" s="95">
        <v>353</v>
      </c>
    </row>
    <row r="2373" spans="6:8" x14ac:dyDescent="0.15">
      <c r="F2373" s="26">
        <v>43564.708333327588</v>
      </c>
      <c r="G2373" s="94">
        <v>3.5</v>
      </c>
      <c r="H2373" s="95">
        <v>302</v>
      </c>
    </row>
    <row r="2374" spans="6:8" x14ac:dyDescent="0.15">
      <c r="F2374" s="26">
        <v>43564.750011574077</v>
      </c>
      <c r="G2374" s="94">
        <v>2.6</v>
      </c>
      <c r="H2374" s="95">
        <v>271</v>
      </c>
    </row>
    <row r="2375" spans="6:8" x14ac:dyDescent="0.15">
      <c r="F2375" s="26">
        <v>43564.791666660916</v>
      </c>
      <c r="G2375" s="94">
        <v>2.5</v>
      </c>
      <c r="H2375" s="95">
        <v>200</v>
      </c>
    </row>
    <row r="2376" spans="6:8" x14ac:dyDescent="0.15">
      <c r="F2376" s="26">
        <v>43564.83333332758</v>
      </c>
      <c r="G2376" s="94">
        <v>2.4</v>
      </c>
      <c r="H2376" s="95">
        <v>219</v>
      </c>
    </row>
    <row r="2377" spans="6:8" x14ac:dyDescent="0.15">
      <c r="F2377" s="26">
        <v>43564.875011574077</v>
      </c>
      <c r="G2377" s="94">
        <v>3.2</v>
      </c>
      <c r="H2377" s="95">
        <v>208</v>
      </c>
    </row>
    <row r="2378" spans="6:8" x14ac:dyDescent="0.15">
      <c r="F2378" s="26">
        <v>43564.916666660909</v>
      </c>
      <c r="G2378" s="94">
        <v>3.1</v>
      </c>
      <c r="H2378" s="95">
        <v>191</v>
      </c>
    </row>
    <row r="2379" spans="6:8" x14ac:dyDescent="0.15">
      <c r="F2379" s="26">
        <v>43564.958333327573</v>
      </c>
      <c r="G2379" s="94">
        <v>3.7</v>
      </c>
      <c r="H2379" s="95">
        <v>200</v>
      </c>
    </row>
    <row r="2380" spans="6:8" x14ac:dyDescent="0.15">
      <c r="F2380" s="26">
        <v>43565.000011574077</v>
      </c>
      <c r="G2380" s="94">
        <v>2.2999999999999998</v>
      </c>
      <c r="H2380" s="95">
        <v>200</v>
      </c>
    </row>
    <row r="2381" spans="6:8" x14ac:dyDescent="0.15">
      <c r="F2381" s="26">
        <v>43565.041666660902</v>
      </c>
      <c r="G2381" s="94">
        <v>3</v>
      </c>
      <c r="H2381" s="95">
        <v>187</v>
      </c>
    </row>
    <row r="2382" spans="6:8" x14ac:dyDescent="0.15">
      <c r="F2382" s="26">
        <v>43565.083333327566</v>
      </c>
      <c r="G2382" s="94">
        <v>3.7</v>
      </c>
      <c r="H2382" s="95">
        <v>179</v>
      </c>
    </row>
    <row r="2383" spans="6:8" x14ac:dyDescent="0.15">
      <c r="F2383" s="26">
        <v>43565.125011574077</v>
      </c>
      <c r="G2383" s="94">
        <v>3.8</v>
      </c>
      <c r="H2383" s="95">
        <v>168</v>
      </c>
    </row>
    <row r="2384" spans="6:8" x14ac:dyDescent="0.15">
      <c r="F2384" s="26">
        <v>43565.166666660894</v>
      </c>
      <c r="G2384" s="94">
        <v>3.1</v>
      </c>
      <c r="H2384" s="95">
        <v>177</v>
      </c>
    </row>
    <row r="2385" spans="6:8" x14ac:dyDescent="0.15">
      <c r="F2385" s="26">
        <v>43565.208333327559</v>
      </c>
      <c r="G2385" s="94">
        <v>3.1</v>
      </c>
      <c r="H2385" s="95">
        <v>168</v>
      </c>
    </row>
    <row r="2386" spans="6:8" x14ac:dyDescent="0.15">
      <c r="F2386" s="26">
        <v>43565.250011574077</v>
      </c>
      <c r="G2386" s="94">
        <v>3.1</v>
      </c>
      <c r="H2386" s="95">
        <v>177</v>
      </c>
    </row>
    <row r="2387" spans="6:8" x14ac:dyDescent="0.15">
      <c r="F2387" s="26">
        <v>43565.291666660887</v>
      </c>
      <c r="G2387" s="94">
        <v>4.0999999999999996</v>
      </c>
      <c r="H2387" s="95">
        <v>176</v>
      </c>
    </row>
    <row r="2388" spans="6:8" x14ac:dyDescent="0.15">
      <c r="F2388" s="26">
        <v>43565.333333327551</v>
      </c>
      <c r="G2388" s="94">
        <v>5.8</v>
      </c>
      <c r="H2388" s="95">
        <v>191</v>
      </c>
    </row>
    <row r="2389" spans="6:8" x14ac:dyDescent="0.15">
      <c r="F2389" s="26">
        <v>43565.375011574077</v>
      </c>
      <c r="G2389" s="94">
        <v>4.5</v>
      </c>
      <c r="H2389" s="95">
        <v>190</v>
      </c>
    </row>
    <row r="2390" spans="6:8" x14ac:dyDescent="0.15">
      <c r="F2390" s="26">
        <v>43565.41666666088</v>
      </c>
      <c r="G2390" s="94">
        <v>4.5</v>
      </c>
      <c r="H2390" s="95">
        <v>180</v>
      </c>
    </row>
    <row r="2391" spans="6:8" x14ac:dyDescent="0.15">
      <c r="F2391" s="26">
        <v>43565.458333327544</v>
      </c>
      <c r="G2391" s="94">
        <v>4.5999999999999996</v>
      </c>
      <c r="H2391" s="95">
        <v>181</v>
      </c>
    </row>
    <row r="2392" spans="6:8" x14ac:dyDescent="0.15">
      <c r="F2392" s="26">
        <v>43565.499999994208</v>
      </c>
      <c r="G2392" s="94">
        <v>4.5999999999999996</v>
      </c>
      <c r="H2392" s="95">
        <v>214</v>
      </c>
    </row>
    <row r="2393" spans="6:8" x14ac:dyDescent="0.15">
      <c r="F2393" s="26">
        <v>43565.541666660873</v>
      </c>
      <c r="G2393" s="94">
        <v>4</v>
      </c>
      <c r="H2393" s="95">
        <v>210</v>
      </c>
    </row>
    <row r="2394" spans="6:8" x14ac:dyDescent="0.15">
      <c r="F2394" s="26">
        <v>43565.583333327537</v>
      </c>
      <c r="G2394" s="94">
        <v>4.5999999999999996</v>
      </c>
      <c r="H2394" s="95">
        <v>196</v>
      </c>
    </row>
    <row r="2395" spans="6:8" x14ac:dyDescent="0.15">
      <c r="F2395" s="26">
        <v>43565.624999994201</v>
      </c>
      <c r="G2395" s="94">
        <v>3.8</v>
      </c>
      <c r="H2395" s="95">
        <v>198</v>
      </c>
    </row>
    <row r="2396" spans="6:8" x14ac:dyDescent="0.15">
      <c r="F2396" s="26">
        <v>43565.666666660865</v>
      </c>
      <c r="G2396" s="94">
        <v>3.6</v>
      </c>
      <c r="H2396" s="95">
        <v>210</v>
      </c>
    </row>
    <row r="2397" spans="6:8" x14ac:dyDescent="0.15">
      <c r="F2397" s="26">
        <v>43565.70833332753</v>
      </c>
      <c r="G2397" s="94">
        <v>2.7</v>
      </c>
      <c r="H2397" s="95">
        <v>198</v>
      </c>
    </row>
    <row r="2398" spans="6:8" x14ac:dyDescent="0.15">
      <c r="F2398" s="26">
        <v>43565.749999994194</v>
      </c>
      <c r="G2398" s="94">
        <v>2.4</v>
      </c>
      <c r="H2398" s="95">
        <v>199</v>
      </c>
    </row>
    <row r="2399" spans="6:8" x14ac:dyDescent="0.15">
      <c r="F2399" s="26">
        <v>43565.791666660858</v>
      </c>
      <c r="G2399" s="94">
        <v>2.2999999999999998</v>
      </c>
      <c r="H2399" s="95">
        <v>208</v>
      </c>
    </row>
    <row r="2400" spans="6:8" x14ac:dyDescent="0.15">
      <c r="F2400" s="26">
        <v>43565.833333327522</v>
      </c>
      <c r="G2400" s="94">
        <v>3</v>
      </c>
      <c r="H2400" s="95">
        <v>200</v>
      </c>
    </row>
    <row r="2401" spans="6:8" x14ac:dyDescent="0.15">
      <c r="F2401" s="26">
        <v>43565.874999994187</v>
      </c>
      <c r="G2401" s="94">
        <v>3</v>
      </c>
      <c r="H2401" s="95">
        <v>199</v>
      </c>
    </row>
    <row r="2402" spans="6:8" x14ac:dyDescent="0.15">
      <c r="F2402" s="26">
        <v>43565.916666660851</v>
      </c>
      <c r="G2402" s="94">
        <v>2.9</v>
      </c>
      <c r="H2402" s="95">
        <v>189</v>
      </c>
    </row>
    <row r="2403" spans="6:8" x14ac:dyDescent="0.15">
      <c r="F2403" s="26">
        <v>43565.958333327515</v>
      </c>
      <c r="G2403" s="94">
        <v>3.6</v>
      </c>
      <c r="H2403" s="95">
        <v>180</v>
      </c>
    </row>
    <row r="2404" spans="6:8" x14ac:dyDescent="0.15">
      <c r="F2404" s="26">
        <v>43565.999999994179</v>
      </c>
      <c r="G2404" s="94">
        <v>3.8</v>
      </c>
      <c r="H2404" s="95">
        <v>190</v>
      </c>
    </row>
    <row r="2405" spans="6:8" x14ac:dyDescent="0.15">
      <c r="F2405" s="26">
        <v>43566.041666660843</v>
      </c>
      <c r="G2405" s="94">
        <v>3.8</v>
      </c>
      <c r="H2405" s="95">
        <v>170</v>
      </c>
    </row>
    <row r="2406" spans="6:8" x14ac:dyDescent="0.15">
      <c r="F2406" s="26">
        <v>43566.083333327508</v>
      </c>
      <c r="G2406" s="94">
        <v>3.2</v>
      </c>
      <c r="H2406" s="95">
        <v>179</v>
      </c>
    </row>
    <row r="2407" spans="6:8" x14ac:dyDescent="0.15">
      <c r="F2407" s="26">
        <v>43566.124999994172</v>
      </c>
      <c r="G2407" s="94">
        <v>3.2</v>
      </c>
      <c r="H2407" s="95">
        <v>169</v>
      </c>
    </row>
    <row r="2408" spans="6:8" x14ac:dyDescent="0.15">
      <c r="F2408" s="26">
        <v>43566.166666660836</v>
      </c>
      <c r="G2408" s="94">
        <v>3.4</v>
      </c>
      <c r="H2408" s="95">
        <v>179</v>
      </c>
    </row>
    <row r="2409" spans="6:8" x14ac:dyDescent="0.15">
      <c r="F2409" s="26">
        <v>43566.2083333275</v>
      </c>
      <c r="G2409" s="94">
        <v>3.1</v>
      </c>
      <c r="H2409" s="95">
        <v>179</v>
      </c>
    </row>
    <row r="2410" spans="6:8" x14ac:dyDescent="0.15">
      <c r="F2410" s="26">
        <v>43566.249999994165</v>
      </c>
      <c r="G2410" s="94">
        <v>3.1</v>
      </c>
      <c r="H2410" s="95">
        <v>180</v>
      </c>
    </row>
    <row r="2411" spans="6:8" x14ac:dyDescent="0.15">
      <c r="F2411" s="26">
        <v>43566.291666660829</v>
      </c>
      <c r="G2411" s="94">
        <v>3.2</v>
      </c>
      <c r="H2411" s="95">
        <v>170</v>
      </c>
    </row>
    <row r="2412" spans="6:8" x14ac:dyDescent="0.15">
      <c r="F2412" s="26">
        <v>43566.333333327493</v>
      </c>
      <c r="G2412" s="94">
        <v>4.7</v>
      </c>
      <c r="H2412" s="95">
        <v>180</v>
      </c>
    </row>
    <row r="2413" spans="6:8" x14ac:dyDescent="0.15">
      <c r="F2413" s="26">
        <v>43566.374999994157</v>
      </c>
      <c r="G2413" s="94">
        <v>4.2</v>
      </c>
      <c r="H2413" s="95">
        <v>190</v>
      </c>
    </row>
    <row r="2414" spans="6:8" x14ac:dyDescent="0.15">
      <c r="F2414" s="26">
        <v>43566.416666660822</v>
      </c>
      <c r="G2414" s="94">
        <v>3.6</v>
      </c>
      <c r="H2414" s="95">
        <v>180</v>
      </c>
    </row>
    <row r="2415" spans="6:8" x14ac:dyDescent="0.15">
      <c r="F2415" s="26">
        <v>43566.458333327486</v>
      </c>
      <c r="G2415" s="94">
        <v>4.5999999999999996</v>
      </c>
      <c r="H2415" s="95">
        <v>190</v>
      </c>
    </row>
    <row r="2416" spans="6:8" x14ac:dyDescent="0.15">
      <c r="F2416" s="26">
        <v>43566.49999999415</v>
      </c>
      <c r="G2416" s="94">
        <v>5.5</v>
      </c>
      <c r="H2416" s="95">
        <v>205</v>
      </c>
    </row>
    <row r="2417" spans="6:8" x14ac:dyDescent="0.15">
      <c r="F2417" s="26">
        <v>43566.541666660814</v>
      </c>
      <c r="G2417" s="94">
        <v>5.7</v>
      </c>
      <c r="H2417" s="95">
        <v>186</v>
      </c>
    </row>
    <row r="2418" spans="6:8" x14ac:dyDescent="0.15">
      <c r="F2418" s="26">
        <v>43566.583333327479</v>
      </c>
      <c r="G2418" s="94">
        <v>7.7</v>
      </c>
      <c r="H2418" s="95">
        <v>186</v>
      </c>
    </row>
    <row r="2419" spans="6:8" x14ac:dyDescent="0.15">
      <c r="F2419" s="26">
        <v>43566.624999994143</v>
      </c>
      <c r="G2419" s="94">
        <v>7.8</v>
      </c>
      <c r="H2419" s="95">
        <v>221</v>
      </c>
    </row>
    <row r="2420" spans="6:8" x14ac:dyDescent="0.15">
      <c r="F2420" s="26">
        <v>43566.666666660807</v>
      </c>
      <c r="G2420" s="94">
        <v>6</v>
      </c>
      <c r="H2420" s="95">
        <v>215</v>
      </c>
    </row>
    <row r="2421" spans="6:8" x14ac:dyDescent="0.15">
      <c r="F2421" s="26">
        <v>43566.708333327471</v>
      </c>
      <c r="G2421" s="94">
        <v>6</v>
      </c>
      <c r="H2421" s="95">
        <v>190</v>
      </c>
    </row>
    <row r="2422" spans="6:8" x14ac:dyDescent="0.15">
      <c r="F2422" s="26">
        <v>43566.749999994136</v>
      </c>
      <c r="G2422" s="94">
        <v>5.8</v>
      </c>
      <c r="H2422" s="95">
        <v>172</v>
      </c>
    </row>
    <row r="2423" spans="6:8" x14ac:dyDescent="0.15">
      <c r="F2423" s="26">
        <v>43566.7916666608</v>
      </c>
      <c r="G2423" s="94">
        <v>7.1</v>
      </c>
      <c r="H2423" s="95">
        <v>150</v>
      </c>
    </row>
    <row r="2424" spans="6:8" x14ac:dyDescent="0.15">
      <c r="F2424" s="26">
        <v>43566.833333327464</v>
      </c>
      <c r="G2424" s="94">
        <v>4.9000000000000004</v>
      </c>
      <c r="H2424" s="95">
        <v>124</v>
      </c>
    </row>
    <row r="2425" spans="6:8" x14ac:dyDescent="0.15">
      <c r="F2425" s="26">
        <v>43566.874999994128</v>
      </c>
      <c r="G2425" s="94">
        <v>5.5</v>
      </c>
      <c r="H2425" s="95">
        <v>111</v>
      </c>
    </row>
    <row r="2426" spans="6:8" x14ac:dyDescent="0.15">
      <c r="F2426" s="26">
        <v>43566.916666660793</v>
      </c>
      <c r="G2426" s="94">
        <v>4.8</v>
      </c>
      <c r="H2426" s="95">
        <v>124</v>
      </c>
    </row>
    <row r="2427" spans="6:8" x14ac:dyDescent="0.15">
      <c r="F2427" s="26">
        <v>43566.958333327457</v>
      </c>
      <c r="G2427" s="94">
        <v>4.0999999999999996</v>
      </c>
      <c r="H2427" s="95">
        <v>143</v>
      </c>
    </row>
    <row r="2428" spans="6:8" x14ac:dyDescent="0.15">
      <c r="F2428" s="26">
        <v>43566.999999994121</v>
      </c>
      <c r="G2428" s="94">
        <v>4.8</v>
      </c>
      <c r="H2428" s="95">
        <v>177</v>
      </c>
    </row>
    <row r="2429" spans="6:8" x14ac:dyDescent="0.15">
      <c r="F2429" s="26">
        <v>43567.041666660785</v>
      </c>
      <c r="G2429" s="94">
        <v>4.9000000000000004</v>
      </c>
      <c r="H2429" s="95">
        <v>177</v>
      </c>
    </row>
    <row r="2430" spans="6:8" x14ac:dyDescent="0.15">
      <c r="F2430" s="26">
        <v>43567.08333332745</v>
      </c>
      <c r="G2430" s="94">
        <v>4.8</v>
      </c>
      <c r="H2430" s="95">
        <v>169</v>
      </c>
    </row>
    <row r="2431" spans="6:8" x14ac:dyDescent="0.15">
      <c r="F2431" s="26">
        <v>43567.124999994114</v>
      </c>
      <c r="G2431" s="94">
        <v>3.9</v>
      </c>
      <c r="H2431" s="95">
        <v>168</v>
      </c>
    </row>
    <row r="2432" spans="6:8" x14ac:dyDescent="0.15">
      <c r="F2432" s="26">
        <v>43567.166666660778</v>
      </c>
      <c r="G2432" s="94">
        <v>3.9</v>
      </c>
      <c r="H2432" s="95">
        <v>173</v>
      </c>
    </row>
    <row r="2433" spans="6:8" x14ac:dyDescent="0.15">
      <c r="F2433" s="26">
        <v>43567.208333327442</v>
      </c>
      <c r="G2433" s="94">
        <v>3.9</v>
      </c>
      <c r="H2433" s="95">
        <v>174</v>
      </c>
    </row>
    <row r="2434" spans="6:8" x14ac:dyDescent="0.15">
      <c r="F2434" s="26">
        <v>43567.249999994106</v>
      </c>
      <c r="G2434" s="94">
        <v>4.0999999999999996</v>
      </c>
      <c r="H2434" s="95">
        <v>158</v>
      </c>
    </row>
    <row r="2435" spans="6:8" x14ac:dyDescent="0.15">
      <c r="F2435" s="26">
        <v>43567.291666660771</v>
      </c>
      <c r="G2435" s="94">
        <v>4.5999999999999996</v>
      </c>
      <c r="H2435" s="95">
        <v>196</v>
      </c>
    </row>
    <row r="2436" spans="6:8" x14ac:dyDescent="0.15">
      <c r="F2436" s="26">
        <v>43567.333333327435</v>
      </c>
      <c r="G2436" s="94">
        <v>5.0999999999999996</v>
      </c>
      <c r="H2436" s="95">
        <v>172</v>
      </c>
    </row>
    <row r="2437" spans="6:8" x14ac:dyDescent="0.15">
      <c r="F2437" s="26">
        <v>43567.374999994099</v>
      </c>
      <c r="G2437" s="94">
        <v>5.2</v>
      </c>
      <c r="H2437" s="95">
        <v>190</v>
      </c>
    </row>
    <row r="2438" spans="6:8" x14ac:dyDescent="0.15">
      <c r="F2438" s="26">
        <v>43567.416666660763</v>
      </c>
      <c r="G2438" s="94">
        <v>5.8</v>
      </c>
      <c r="H2438" s="95">
        <v>250</v>
      </c>
    </row>
    <row r="2439" spans="6:8" x14ac:dyDescent="0.15">
      <c r="F2439" s="26">
        <v>43567.458333327428</v>
      </c>
      <c r="G2439" s="94">
        <v>5.7</v>
      </c>
      <c r="H2439" s="95">
        <v>263</v>
      </c>
    </row>
    <row r="2440" spans="6:8" x14ac:dyDescent="0.15">
      <c r="F2440" s="26">
        <v>43567.499999994092</v>
      </c>
      <c r="G2440" s="94">
        <v>7.2</v>
      </c>
      <c r="H2440" s="95">
        <v>259</v>
      </c>
    </row>
    <row r="2441" spans="6:8" x14ac:dyDescent="0.15">
      <c r="F2441" s="26">
        <v>43567.541666660756</v>
      </c>
      <c r="G2441" s="94">
        <v>8.6999999999999993</v>
      </c>
      <c r="H2441" s="95">
        <v>277</v>
      </c>
    </row>
    <row r="2442" spans="6:8" x14ac:dyDescent="0.15">
      <c r="F2442" s="26">
        <v>43567.58333332742</v>
      </c>
      <c r="G2442" s="94">
        <v>8.1</v>
      </c>
      <c r="H2442" s="95">
        <v>301</v>
      </c>
    </row>
    <row r="2443" spans="6:8" x14ac:dyDescent="0.15">
      <c r="F2443" s="26">
        <v>43567.624999994085</v>
      </c>
      <c r="G2443" s="94">
        <v>6.2</v>
      </c>
      <c r="H2443" s="95">
        <v>288</v>
      </c>
    </row>
    <row r="2444" spans="6:8" x14ac:dyDescent="0.15">
      <c r="F2444" s="26">
        <v>43567.666666660749</v>
      </c>
      <c r="G2444" s="94">
        <v>6.2</v>
      </c>
      <c r="H2444" s="95">
        <v>349</v>
      </c>
    </row>
    <row r="2445" spans="6:8" x14ac:dyDescent="0.15">
      <c r="F2445" s="26">
        <v>43567.708333327413</v>
      </c>
      <c r="G2445" s="94">
        <v>4.2</v>
      </c>
      <c r="H2445" s="95">
        <v>314</v>
      </c>
    </row>
    <row r="2446" spans="6:8" x14ac:dyDescent="0.15">
      <c r="F2446" s="26">
        <v>43567.749999994077</v>
      </c>
      <c r="G2446" s="94">
        <v>6</v>
      </c>
      <c r="H2446" s="95">
        <v>358</v>
      </c>
    </row>
    <row r="2447" spans="6:8" x14ac:dyDescent="0.15">
      <c r="F2447" s="26">
        <v>43567.791666660742</v>
      </c>
      <c r="G2447" s="94">
        <v>4.5</v>
      </c>
      <c r="H2447" s="95">
        <v>338</v>
      </c>
    </row>
    <row r="2448" spans="6:8" x14ac:dyDescent="0.15">
      <c r="F2448" s="26">
        <v>43567.833333327406</v>
      </c>
      <c r="G2448" s="94">
        <v>4.3</v>
      </c>
      <c r="H2448" s="95">
        <v>285</v>
      </c>
    </row>
    <row r="2449" spans="6:8" x14ac:dyDescent="0.15">
      <c r="F2449" s="26">
        <v>43567.87499999407</v>
      </c>
      <c r="G2449" s="94">
        <v>4.2</v>
      </c>
      <c r="H2449" s="95">
        <v>341</v>
      </c>
    </row>
    <row r="2450" spans="6:8" x14ac:dyDescent="0.15">
      <c r="F2450" s="26">
        <v>43567.916666660734</v>
      </c>
      <c r="G2450" s="94">
        <v>4.9000000000000004</v>
      </c>
      <c r="H2450" s="95">
        <v>274</v>
      </c>
    </row>
    <row r="2451" spans="6:8" x14ac:dyDescent="0.15">
      <c r="F2451" s="26">
        <v>43567.958333327399</v>
      </c>
      <c r="G2451" s="94">
        <v>3.4</v>
      </c>
      <c r="H2451" s="95">
        <v>250</v>
      </c>
    </row>
    <row r="2452" spans="6:8" x14ac:dyDescent="0.15">
      <c r="F2452" s="26">
        <v>43567.999999994063</v>
      </c>
      <c r="G2452" s="94">
        <v>3.8</v>
      </c>
      <c r="H2452" s="95">
        <v>248</v>
      </c>
    </row>
    <row r="2453" spans="6:8" x14ac:dyDescent="0.15">
      <c r="F2453" s="26">
        <v>43568.041666660727</v>
      </c>
      <c r="G2453" s="94">
        <v>3.8</v>
      </c>
      <c r="H2453" s="95">
        <v>248</v>
      </c>
    </row>
    <row r="2454" spans="6:8" x14ac:dyDescent="0.15">
      <c r="F2454" s="26">
        <v>43568.083333327391</v>
      </c>
      <c r="G2454" s="94">
        <v>3.8</v>
      </c>
      <c r="H2454" s="95">
        <v>253</v>
      </c>
    </row>
    <row r="2455" spans="6:8" x14ac:dyDescent="0.15">
      <c r="F2455" s="26">
        <v>43568.124999994056</v>
      </c>
      <c r="G2455" s="94">
        <v>4.4000000000000004</v>
      </c>
      <c r="H2455" s="95">
        <v>231</v>
      </c>
    </row>
    <row r="2456" spans="6:8" x14ac:dyDescent="0.15">
      <c r="F2456" s="26">
        <v>43568.16666666072</v>
      </c>
      <c r="G2456" s="94">
        <v>3.7</v>
      </c>
      <c r="H2456" s="95">
        <v>190</v>
      </c>
    </row>
    <row r="2457" spans="6:8" x14ac:dyDescent="0.15">
      <c r="F2457" s="26">
        <v>43568.208333327384</v>
      </c>
      <c r="G2457" s="94">
        <v>3.6</v>
      </c>
      <c r="H2457" s="95">
        <v>109</v>
      </c>
    </row>
    <row r="2458" spans="6:8" x14ac:dyDescent="0.15">
      <c r="F2458" s="26">
        <v>43568.249999994048</v>
      </c>
      <c r="G2458" s="94">
        <v>3.7</v>
      </c>
      <c r="H2458" s="95">
        <v>161</v>
      </c>
    </row>
    <row r="2459" spans="6:8" x14ac:dyDescent="0.15">
      <c r="F2459" s="26">
        <v>43568.291666660713</v>
      </c>
      <c r="G2459" s="94">
        <v>4.0999999999999996</v>
      </c>
      <c r="H2459" s="95">
        <v>111</v>
      </c>
    </row>
    <row r="2460" spans="6:8" x14ac:dyDescent="0.15">
      <c r="F2460" s="26">
        <v>43568.333333327377</v>
      </c>
      <c r="G2460" s="94">
        <v>5.0999999999999996</v>
      </c>
      <c r="H2460" s="95">
        <v>124</v>
      </c>
    </row>
    <row r="2461" spans="6:8" x14ac:dyDescent="0.15">
      <c r="F2461" s="26">
        <v>43568.374999994041</v>
      </c>
      <c r="G2461" s="94">
        <v>5.3</v>
      </c>
      <c r="H2461" s="95">
        <v>140</v>
      </c>
    </row>
    <row r="2462" spans="6:8" x14ac:dyDescent="0.15">
      <c r="F2462" s="26">
        <v>43568.416666660705</v>
      </c>
      <c r="G2462" s="94">
        <v>5.4</v>
      </c>
      <c r="H2462" s="95">
        <v>150</v>
      </c>
    </row>
    <row r="2463" spans="6:8" x14ac:dyDescent="0.15">
      <c r="F2463" s="26">
        <v>43568.458333327369</v>
      </c>
      <c r="G2463" s="94">
        <v>6.8</v>
      </c>
      <c r="H2463" s="95">
        <v>141</v>
      </c>
    </row>
    <row r="2464" spans="6:8" x14ac:dyDescent="0.15">
      <c r="F2464" s="26">
        <v>43568.499999994034</v>
      </c>
      <c r="G2464" s="94">
        <v>6.8</v>
      </c>
      <c r="H2464" s="95">
        <v>105</v>
      </c>
    </row>
    <row r="2465" spans="6:8" x14ac:dyDescent="0.15">
      <c r="F2465" s="26">
        <v>43568.541666660698</v>
      </c>
      <c r="G2465" s="94">
        <v>5.7</v>
      </c>
      <c r="H2465" s="95">
        <v>127</v>
      </c>
    </row>
    <row r="2466" spans="6:8" x14ac:dyDescent="0.15">
      <c r="F2466" s="26">
        <v>43568.583333327362</v>
      </c>
      <c r="G2466" s="94">
        <v>6.2</v>
      </c>
      <c r="H2466" s="95">
        <v>87</v>
      </c>
    </row>
    <row r="2467" spans="6:8" x14ac:dyDescent="0.15">
      <c r="F2467" s="26">
        <v>43568.624999994026</v>
      </c>
      <c r="G2467" s="94">
        <v>7</v>
      </c>
      <c r="H2467" s="95">
        <v>130</v>
      </c>
    </row>
    <row r="2468" spans="6:8" x14ac:dyDescent="0.15">
      <c r="F2468" s="26">
        <v>43568.666666660691</v>
      </c>
      <c r="G2468" s="94">
        <v>5.8</v>
      </c>
      <c r="H2468" s="95">
        <v>128</v>
      </c>
    </row>
    <row r="2469" spans="6:8" x14ac:dyDescent="0.15">
      <c r="F2469" s="26">
        <v>43568.708333327355</v>
      </c>
      <c r="G2469" s="94">
        <v>6.6</v>
      </c>
      <c r="H2469" s="95">
        <v>123</v>
      </c>
    </row>
    <row r="2470" spans="6:8" x14ac:dyDescent="0.15">
      <c r="F2470" s="26">
        <v>43568.749999994019</v>
      </c>
      <c r="G2470" s="94">
        <v>5.0999999999999996</v>
      </c>
      <c r="H2470" s="95">
        <v>115</v>
      </c>
    </row>
    <row r="2471" spans="6:8" x14ac:dyDescent="0.15">
      <c r="F2471" s="26">
        <v>43568.791666660683</v>
      </c>
      <c r="G2471" s="94">
        <v>4.0999999999999996</v>
      </c>
      <c r="H2471" s="95">
        <v>122</v>
      </c>
    </row>
    <row r="2472" spans="6:8" x14ac:dyDescent="0.15">
      <c r="F2472" s="26">
        <v>43568.833333327348</v>
      </c>
      <c r="G2472" s="94">
        <v>4</v>
      </c>
      <c r="H2472" s="95">
        <v>129</v>
      </c>
    </row>
    <row r="2473" spans="6:8" x14ac:dyDescent="0.15">
      <c r="F2473" s="26">
        <v>43568.874999994012</v>
      </c>
      <c r="G2473" s="94">
        <v>3.1</v>
      </c>
      <c r="H2473" s="95">
        <v>65</v>
      </c>
    </row>
    <row r="2474" spans="6:8" x14ac:dyDescent="0.15">
      <c r="F2474" s="26">
        <v>43568.916666660676</v>
      </c>
      <c r="G2474" s="94">
        <v>2.9</v>
      </c>
      <c r="H2474" s="95">
        <v>81</v>
      </c>
    </row>
    <row r="2475" spans="6:8" x14ac:dyDescent="0.15">
      <c r="F2475" s="26">
        <v>43568.95833332734</v>
      </c>
      <c r="G2475" s="94">
        <v>2.8</v>
      </c>
      <c r="H2475" s="95">
        <v>126</v>
      </c>
    </row>
    <row r="2476" spans="6:8" x14ac:dyDescent="0.15">
      <c r="F2476" s="26">
        <v>43568.999999994005</v>
      </c>
      <c r="G2476" s="94">
        <v>3</v>
      </c>
      <c r="H2476" s="95">
        <v>133</v>
      </c>
    </row>
    <row r="2477" spans="6:8" x14ac:dyDescent="0.15">
      <c r="F2477" s="26">
        <v>43569.041666660669</v>
      </c>
      <c r="G2477" s="94">
        <v>2.8</v>
      </c>
      <c r="H2477" s="95">
        <v>130</v>
      </c>
    </row>
    <row r="2478" spans="6:8" x14ac:dyDescent="0.15">
      <c r="F2478" s="26">
        <v>43569.083333327333</v>
      </c>
      <c r="G2478" s="94">
        <v>1</v>
      </c>
      <c r="H2478" s="95">
        <v>129</v>
      </c>
    </row>
    <row r="2479" spans="6:8" x14ac:dyDescent="0.15">
      <c r="F2479" s="26">
        <v>43569.124999993997</v>
      </c>
      <c r="G2479" s="94">
        <v>2.7</v>
      </c>
      <c r="H2479" s="95">
        <v>160</v>
      </c>
    </row>
    <row r="2480" spans="6:8" x14ac:dyDescent="0.15">
      <c r="F2480" s="26">
        <v>43569.166666660662</v>
      </c>
      <c r="G2480" s="94">
        <v>2</v>
      </c>
      <c r="H2480" s="95">
        <v>105</v>
      </c>
    </row>
    <row r="2481" spans="6:8" x14ac:dyDescent="0.15">
      <c r="F2481" s="26">
        <v>43569.208333327326</v>
      </c>
      <c r="G2481" s="94">
        <v>1.5</v>
      </c>
      <c r="H2481" s="95">
        <v>197</v>
      </c>
    </row>
    <row r="2482" spans="6:8" x14ac:dyDescent="0.15">
      <c r="F2482" s="26">
        <v>43569.24999999399</v>
      </c>
      <c r="G2482" s="94">
        <v>1.1000000000000001</v>
      </c>
      <c r="H2482" s="95">
        <v>254</v>
      </c>
    </row>
    <row r="2483" spans="6:8" x14ac:dyDescent="0.15">
      <c r="F2483" s="26">
        <v>43569.291666660654</v>
      </c>
      <c r="G2483" s="94">
        <v>2.2999999999999998</v>
      </c>
      <c r="H2483" s="95">
        <v>263</v>
      </c>
    </row>
    <row r="2484" spans="6:8" x14ac:dyDescent="0.15">
      <c r="F2484" s="26">
        <v>43569.333333327319</v>
      </c>
      <c r="G2484" s="94">
        <v>3.9</v>
      </c>
      <c r="H2484" s="95">
        <v>245</v>
      </c>
    </row>
    <row r="2485" spans="6:8" x14ac:dyDescent="0.15">
      <c r="F2485" s="26">
        <v>43569.374999993983</v>
      </c>
      <c r="G2485" s="94">
        <v>7.1</v>
      </c>
      <c r="H2485" s="95">
        <v>238</v>
      </c>
    </row>
    <row r="2486" spans="6:8" x14ac:dyDescent="0.15">
      <c r="F2486" s="26">
        <v>43569.416666660647</v>
      </c>
      <c r="G2486" s="94">
        <v>4.3</v>
      </c>
      <c r="H2486" s="95">
        <v>255</v>
      </c>
    </row>
    <row r="2487" spans="6:8" x14ac:dyDescent="0.15">
      <c r="F2487" s="26">
        <v>43569.458333327311</v>
      </c>
      <c r="G2487" s="94">
        <v>2.8</v>
      </c>
      <c r="H2487" s="95">
        <v>275</v>
      </c>
    </row>
    <row r="2488" spans="6:8" x14ac:dyDescent="0.15">
      <c r="F2488" s="26">
        <v>43569.499999993976</v>
      </c>
      <c r="G2488" s="94">
        <v>5.3</v>
      </c>
      <c r="H2488" s="95">
        <v>280</v>
      </c>
    </row>
    <row r="2489" spans="6:8" x14ac:dyDescent="0.15">
      <c r="F2489" s="26">
        <v>43569.54166666064</v>
      </c>
      <c r="G2489" s="94">
        <v>4.7</v>
      </c>
      <c r="H2489" s="95">
        <v>261</v>
      </c>
    </row>
    <row r="2490" spans="6:8" x14ac:dyDescent="0.15">
      <c r="F2490" s="26">
        <v>43569.583333327304</v>
      </c>
      <c r="G2490" s="94">
        <v>5.3</v>
      </c>
      <c r="H2490" s="95">
        <v>281</v>
      </c>
    </row>
    <row r="2491" spans="6:8" x14ac:dyDescent="0.15">
      <c r="F2491" s="26">
        <v>43569.624999993968</v>
      </c>
      <c r="G2491" s="94">
        <v>3.8</v>
      </c>
      <c r="H2491" s="95">
        <v>287</v>
      </c>
    </row>
    <row r="2492" spans="6:8" x14ac:dyDescent="0.15">
      <c r="F2492" s="26">
        <v>43569.666666660632</v>
      </c>
      <c r="G2492" s="94">
        <v>3.7</v>
      </c>
      <c r="H2492" s="95">
        <v>269</v>
      </c>
    </row>
    <row r="2493" spans="6:8" x14ac:dyDescent="0.15">
      <c r="F2493" s="26">
        <v>43569.708333327297</v>
      </c>
      <c r="G2493" s="94">
        <v>4</v>
      </c>
      <c r="H2493" s="95">
        <v>285</v>
      </c>
    </row>
    <row r="2494" spans="6:8" x14ac:dyDescent="0.15">
      <c r="F2494" s="26">
        <v>43569.749999993961</v>
      </c>
      <c r="G2494" s="94">
        <v>2.2999999999999998</v>
      </c>
      <c r="H2494" s="95">
        <v>304</v>
      </c>
    </row>
    <row r="2495" spans="6:8" x14ac:dyDescent="0.15">
      <c r="F2495" s="26">
        <v>43569.791666660625</v>
      </c>
      <c r="G2495" s="94">
        <v>3.1</v>
      </c>
      <c r="H2495" s="95">
        <v>346</v>
      </c>
    </row>
    <row r="2496" spans="6:8" x14ac:dyDescent="0.15">
      <c r="F2496" s="26">
        <v>43569.833333327289</v>
      </c>
      <c r="G2496" s="94">
        <v>3.4</v>
      </c>
      <c r="H2496" s="95">
        <v>260</v>
      </c>
    </row>
    <row r="2497" spans="6:8" x14ac:dyDescent="0.15">
      <c r="F2497" s="26">
        <v>43569.874999993954</v>
      </c>
      <c r="G2497" s="94">
        <v>4.0999999999999996</v>
      </c>
      <c r="H2497" s="95">
        <v>284</v>
      </c>
    </row>
    <row r="2498" spans="6:8" x14ac:dyDescent="0.15">
      <c r="F2498" s="26">
        <v>43569.916666660618</v>
      </c>
      <c r="G2498" s="94">
        <v>3.4</v>
      </c>
      <c r="H2498" s="95">
        <v>315</v>
      </c>
    </row>
    <row r="2499" spans="6:8" x14ac:dyDescent="0.15">
      <c r="F2499" s="26">
        <v>43569.958333327282</v>
      </c>
      <c r="G2499" s="94">
        <v>4.0999999999999996</v>
      </c>
      <c r="H2499" s="95">
        <v>327</v>
      </c>
    </row>
    <row r="2500" spans="6:8" x14ac:dyDescent="0.15">
      <c r="F2500" s="26">
        <v>43569.999999993946</v>
      </c>
      <c r="G2500" s="94">
        <v>5.3</v>
      </c>
      <c r="H2500" s="95">
        <v>359</v>
      </c>
    </row>
    <row r="2501" spans="6:8" x14ac:dyDescent="0.15">
      <c r="F2501" s="26">
        <v>43570.041666660611</v>
      </c>
      <c r="G2501" s="94">
        <v>6</v>
      </c>
      <c r="H2501" s="95">
        <v>55</v>
      </c>
    </row>
    <row r="2502" spans="6:8" x14ac:dyDescent="0.15">
      <c r="F2502" s="26">
        <v>43570.083333327275</v>
      </c>
      <c r="G2502" s="94">
        <v>4.5</v>
      </c>
      <c r="H2502" s="95">
        <v>53</v>
      </c>
    </row>
    <row r="2503" spans="6:8" x14ac:dyDescent="0.15">
      <c r="F2503" s="26">
        <v>43570.124999993939</v>
      </c>
      <c r="G2503" s="94">
        <v>5.8</v>
      </c>
      <c r="H2503" s="95">
        <v>31</v>
      </c>
    </row>
    <row r="2504" spans="6:8" x14ac:dyDescent="0.15">
      <c r="F2504" s="26">
        <v>43570.166666660603</v>
      </c>
      <c r="G2504" s="94">
        <v>6.1</v>
      </c>
      <c r="H2504" s="95">
        <v>63</v>
      </c>
    </row>
    <row r="2505" spans="6:8" x14ac:dyDescent="0.15">
      <c r="F2505" s="26">
        <v>43570.208333327268</v>
      </c>
      <c r="G2505" s="94">
        <v>6.6</v>
      </c>
      <c r="H2505" s="95">
        <v>94</v>
      </c>
    </row>
    <row r="2506" spans="6:8" x14ac:dyDescent="0.15">
      <c r="F2506" s="26">
        <v>43570.249999993932</v>
      </c>
      <c r="G2506" s="94">
        <v>8.8000000000000007</v>
      </c>
      <c r="H2506" s="95">
        <v>143</v>
      </c>
    </row>
    <row r="2507" spans="6:8" x14ac:dyDescent="0.15">
      <c r="F2507" s="26">
        <v>43570.291666660596</v>
      </c>
      <c r="G2507" s="94">
        <v>7.4</v>
      </c>
      <c r="H2507" s="95">
        <v>115</v>
      </c>
    </row>
    <row r="2508" spans="6:8" x14ac:dyDescent="0.15">
      <c r="F2508" s="26">
        <v>43570.33333332726</v>
      </c>
      <c r="G2508" s="94">
        <v>7</v>
      </c>
      <c r="H2508" s="95">
        <v>113</v>
      </c>
    </row>
    <row r="2509" spans="6:8" x14ac:dyDescent="0.15">
      <c r="F2509" s="26">
        <v>43570.374999993925</v>
      </c>
      <c r="G2509" s="94">
        <v>5.2</v>
      </c>
      <c r="H2509" s="95">
        <v>84</v>
      </c>
    </row>
    <row r="2510" spans="6:8" x14ac:dyDescent="0.15">
      <c r="F2510" s="26">
        <v>43570.416666660589</v>
      </c>
      <c r="G2510" s="94">
        <v>4.4000000000000004</v>
      </c>
      <c r="H2510" s="95">
        <v>51</v>
      </c>
    </row>
    <row r="2511" spans="6:8" x14ac:dyDescent="0.15">
      <c r="F2511" s="26">
        <v>43570.458333327253</v>
      </c>
      <c r="G2511" s="94">
        <v>3</v>
      </c>
      <c r="H2511" s="95">
        <v>51</v>
      </c>
    </row>
    <row r="2512" spans="6:8" x14ac:dyDescent="0.15">
      <c r="F2512" s="26">
        <v>43570.499999993917</v>
      </c>
      <c r="G2512" s="94">
        <v>3.4</v>
      </c>
      <c r="H2512" s="95">
        <v>70</v>
      </c>
    </row>
    <row r="2513" spans="6:8" x14ac:dyDescent="0.15">
      <c r="F2513" s="26">
        <v>43570.541666660582</v>
      </c>
      <c r="G2513" s="94">
        <v>3.3</v>
      </c>
      <c r="H2513" s="95">
        <v>38</v>
      </c>
    </row>
    <row r="2514" spans="6:8" x14ac:dyDescent="0.15">
      <c r="F2514" s="26">
        <v>43570.583333327246</v>
      </c>
      <c r="G2514" s="94">
        <v>2.8</v>
      </c>
      <c r="H2514" s="95">
        <v>82</v>
      </c>
    </row>
    <row r="2515" spans="6:8" x14ac:dyDescent="0.15">
      <c r="F2515" s="26">
        <v>43570.62499999391</v>
      </c>
      <c r="G2515" s="94">
        <v>3.7</v>
      </c>
      <c r="H2515" s="95">
        <v>81</v>
      </c>
    </row>
    <row r="2516" spans="6:8" x14ac:dyDescent="0.15">
      <c r="F2516" s="26">
        <v>43570.666666660574</v>
      </c>
      <c r="G2516" s="94">
        <v>2.6</v>
      </c>
      <c r="H2516" s="95">
        <v>143</v>
      </c>
    </row>
    <row r="2517" spans="6:8" x14ac:dyDescent="0.15">
      <c r="F2517" s="26">
        <v>43570.708333327239</v>
      </c>
      <c r="G2517" s="94">
        <v>1.6</v>
      </c>
      <c r="H2517" s="95">
        <v>191</v>
      </c>
    </row>
    <row r="2518" spans="6:8" x14ac:dyDescent="0.15">
      <c r="F2518" s="26">
        <v>43570.749999993903</v>
      </c>
      <c r="G2518" s="94">
        <v>1.1000000000000001</v>
      </c>
      <c r="H2518" s="95">
        <v>303</v>
      </c>
    </row>
    <row r="2519" spans="6:8" x14ac:dyDescent="0.15">
      <c r="F2519" s="26">
        <v>43570.791666660567</v>
      </c>
      <c r="G2519" s="94">
        <v>1.7</v>
      </c>
      <c r="H2519" s="95">
        <v>78</v>
      </c>
    </row>
    <row r="2520" spans="6:8" x14ac:dyDescent="0.15">
      <c r="F2520" s="26">
        <v>43570.833333327231</v>
      </c>
      <c r="G2520" s="94">
        <v>2.4</v>
      </c>
      <c r="H2520" s="95">
        <v>70</v>
      </c>
    </row>
    <row r="2521" spans="6:8" x14ac:dyDescent="0.15">
      <c r="F2521" s="26">
        <v>43570.874999993895</v>
      </c>
      <c r="G2521" s="94">
        <v>3</v>
      </c>
      <c r="H2521" s="95">
        <v>59</v>
      </c>
    </row>
    <row r="2522" spans="6:8" x14ac:dyDescent="0.15">
      <c r="F2522" s="26">
        <v>43570.91666666056</v>
      </c>
      <c r="G2522" s="94">
        <v>3</v>
      </c>
      <c r="H2522" s="95">
        <v>50</v>
      </c>
    </row>
    <row r="2523" spans="6:8" x14ac:dyDescent="0.15">
      <c r="F2523" s="26">
        <v>43570.958333327224</v>
      </c>
      <c r="G2523" s="94">
        <v>2.4</v>
      </c>
      <c r="H2523" s="95">
        <v>51</v>
      </c>
    </row>
    <row r="2524" spans="6:8" x14ac:dyDescent="0.15">
      <c r="F2524" s="26">
        <v>43570.999999993888</v>
      </c>
      <c r="G2524" s="94">
        <v>3.2</v>
      </c>
      <c r="H2524" s="95">
        <v>51</v>
      </c>
    </row>
    <row r="2525" spans="6:8" x14ac:dyDescent="0.15">
      <c r="F2525" s="26">
        <v>43571.041666660552</v>
      </c>
      <c r="G2525" s="94">
        <v>3.1</v>
      </c>
      <c r="H2525" s="95">
        <v>40</v>
      </c>
    </row>
    <row r="2526" spans="6:8" x14ac:dyDescent="0.15">
      <c r="F2526" s="26">
        <v>43571.083333327217</v>
      </c>
      <c r="G2526" s="94">
        <v>3.2</v>
      </c>
      <c r="H2526" s="95">
        <v>50</v>
      </c>
    </row>
    <row r="2527" spans="6:8" x14ac:dyDescent="0.15">
      <c r="F2527" s="26">
        <v>43571.124999993881</v>
      </c>
      <c r="G2527" s="94">
        <v>3.2</v>
      </c>
      <c r="H2527" s="95">
        <v>53</v>
      </c>
    </row>
    <row r="2528" spans="6:8" x14ac:dyDescent="0.15">
      <c r="F2528" s="26">
        <v>43571.166666660545</v>
      </c>
      <c r="G2528" s="94">
        <v>3.3</v>
      </c>
      <c r="H2528" s="95">
        <v>53</v>
      </c>
    </row>
    <row r="2529" spans="6:8" x14ac:dyDescent="0.15">
      <c r="F2529" s="26">
        <v>43571.208333327209</v>
      </c>
      <c r="G2529" s="94">
        <v>2.7</v>
      </c>
      <c r="H2529" s="95">
        <v>51</v>
      </c>
    </row>
    <row r="2530" spans="6:8" x14ac:dyDescent="0.15">
      <c r="F2530" s="26">
        <v>43571.249999993874</v>
      </c>
      <c r="G2530" s="94">
        <v>2.1</v>
      </c>
      <c r="H2530" s="95">
        <v>29</v>
      </c>
    </row>
    <row r="2531" spans="6:8" x14ac:dyDescent="0.15">
      <c r="F2531" s="26">
        <v>43571.291666660538</v>
      </c>
      <c r="G2531" s="94">
        <v>2.2999999999999998</v>
      </c>
      <c r="H2531" s="95">
        <v>51</v>
      </c>
    </row>
    <row r="2532" spans="6:8" x14ac:dyDescent="0.15">
      <c r="F2532" s="26">
        <v>43571.333333327202</v>
      </c>
      <c r="G2532" s="94">
        <v>3</v>
      </c>
      <c r="H2532" s="95">
        <v>21</v>
      </c>
    </row>
    <row r="2533" spans="6:8" x14ac:dyDescent="0.15">
      <c r="F2533" s="26">
        <v>43571.374999993866</v>
      </c>
      <c r="G2533" s="94">
        <v>1.9</v>
      </c>
      <c r="H2533" s="95">
        <v>20</v>
      </c>
    </row>
    <row r="2534" spans="6:8" x14ac:dyDescent="0.15">
      <c r="F2534" s="26">
        <v>43571.416666660531</v>
      </c>
      <c r="G2534" s="94">
        <v>3.3</v>
      </c>
      <c r="H2534" s="95">
        <v>30</v>
      </c>
    </row>
    <row r="2535" spans="6:8" x14ac:dyDescent="0.15">
      <c r="F2535" s="26">
        <v>43571.458333327195</v>
      </c>
      <c r="G2535" s="94">
        <v>1.1000000000000001</v>
      </c>
      <c r="H2535" s="95">
        <v>360</v>
      </c>
    </row>
    <row r="2536" spans="6:8" x14ac:dyDescent="0.15">
      <c r="F2536" s="26">
        <v>43571.499999993859</v>
      </c>
      <c r="G2536" s="94">
        <v>2.5</v>
      </c>
      <c r="H2536" s="95">
        <v>30</v>
      </c>
    </row>
    <row r="2537" spans="6:8" x14ac:dyDescent="0.15">
      <c r="F2537" s="26">
        <v>43571.541666660523</v>
      </c>
      <c r="G2537" s="94">
        <v>1.8</v>
      </c>
      <c r="H2537" s="95">
        <v>40</v>
      </c>
    </row>
    <row r="2538" spans="6:8" x14ac:dyDescent="0.15">
      <c r="F2538" s="26">
        <v>43571.583333327188</v>
      </c>
      <c r="G2538" s="94">
        <v>1.7</v>
      </c>
      <c r="H2538" s="95">
        <v>20</v>
      </c>
    </row>
    <row r="2539" spans="6:8" x14ac:dyDescent="0.15">
      <c r="F2539" s="26">
        <v>43571.624999993852</v>
      </c>
      <c r="G2539" s="94">
        <v>2.5</v>
      </c>
      <c r="H2539" s="95">
        <v>32</v>
      </c>
    </row>
    <row r="2540" spans="6:8" x14ac:dyDescent="0.15">
      <c r="F2540" s="26">
        <v>43571.666666660516</v>
      </c>
      <c r="G2540" s="94">
        <v>3.3</v>
      </c>
      <c r="H2540" s="95">
        <v>22</v>
      </c>
    </row>
    <row r="2541" spans="6:8" x14ac:dyDescent="0.15">
      <c r="F2541" s="26">
        <v>43571.70833332718</v>
      </c>
      <c r="G2541" s="94">
        <v>3.4</v>
      </c>
      <c r="H2541" s="95">
        <v>26</v>
      </c>
    </row>
    <row r="2542" spans="6:8" x14ac:dyDescent="0.15">
      <c r="F2542" s="26">
        <v>43571.749999993845</v>
      </c>
      <c r="G2542" s="94">
        <v>3.9</v>
      </c>
      <c r="H2542" s="95">
        <v>30</v>
      </c>
    </row>
    <row r="2543" spans="6:8" x14ac:dyDescent="0.15">
      <c r="F2543" s="26">
        <v>43571.791666660509</v>
      </c>
      <c r="G2543" s="94">
        <v>3.2</v>
      </c>
      <c r="H2543" s="95">
        <v>10</v>
      </c>
    </row>
    <row r="2544" spans="6:8" x14ac:dyDescent="0.15">
      <c r="F2544" s="26">
        <v>43571.833333327173</v>
      </c>
      <c r="G2544" s="94">
        <v>1.7</v>
      </c>
      <c r="H2544" s="95">
        <v>11</v>
      </c>
    </row>
    <row r="2545" spans="6:8" x14ac:dyDescent="0.15">
      <c r="F2545" s="26">
        <v>43571.874999993837</v>
      </c>
      <c r="G2545" s="94">
        <v>1.6</v>
      </c>
      <c r="H2545" s="95">
        <v>0</v>
      </c>
    </row>
    <row r="2546" spans="6:8" x14ac:dyDescent="0.15">
      <c r="F2546" s="26">
        <v>43571.916666660502</v>
      </c>
      <c r="G2546" s="94">
        <v>2.2999999999999998</v>
      </c>
      <c r="H2546" s="95">
        <v>359</v>
      </c>
    </row>
    <row r="2547" spans="6:8" x14ac:dyDescent="0.15">
      <c r="F2547" s="26">
        <v>43571.958333327166</v>
      </c>
      <c r="G2547" s="94">
        <v>2.2999999999999998</v>
      </c>
      <c r="H2547" s="95">
        <v>360</v>
      </c>
    </row>
    <row r="2548" spans="6:8" x14ac:dyDescent="0.15">
      <c r="F2548" s="26">
        <v>43571.99999999383</v>
      </c>
      <c r="G2548" s="94">
        <v>2.8</v>
      </c>
      <c r="H2548" s="95">
        <v>360</v>
      </c>
    </row>
    <row r="2549" spans="6:8" x14ac:dyDescent="0.15">
      <c r="F2549" s="26">
        <v>43572.041666660494</v>
      </c>
      <c r="G2549" s="94">
        <v>3.5</v>
      </c>
      <c r="H2549" s="95">
        <v>350</v>
      </c>
    </row>
    <row r="2550" spans="6:8" x14ac:dyDescent="0.15">
      <c r="F2550" s="26">
        <v>43572.083333327158</v>
      </c>
      <c r="G2550" s="94">
        <v>4.5</v>
      </c>
      <c r="H2550" s="95">
        <v>350</v>
      </c>
    </row>
    <row r="2551" spans="6:8" x14ac:dyDescent="0.15">
      <c r="F2551" s="26">
        <v>43572.124999993823</v>
      </c>
      <c r="G2551" s="94">
        <v>3.8</v>
      </c>
      <c r="H2551" s="95">
        <v>328</v>
      </c>
    </row>
    <row r="2552" spans="6:8" x14ac:dyDescent="0.15">
      <c r="F2552" s="26">
        <v>43572.166666660487</v>
      </c>
      <c r="G2552" s="94">
        <v>4.5</v>
      </c>
      <c r="H2552" s="95">
        <v>319</v>
      </c>
    </row>
    <row r="2553" spans="6:8" x14ac:dyDescent="0.15">
      <c r="F2553" s="26">
        <v>43572.208333327151</v>
      </c>
      <c r="G2553" s="94">
        <v>5.2</v>
      </c>
      <c r="H2553" s="95">
        <v>332</v>
      </c>
    </row>
    <row r="2554" spans="6:8" x14ac:dyDescent="0.15">
      <c r="F2554" s="26">
        <v>43572.249999993815</v>
      </c>
      <c r="G2554" s="94">
        <v>5.0999999999999996</v>
      </c>
      <c r="H2554" s="95">
        <v>339</v>
      </c>
    </row>
    <row r="2555" spans="6:8" x14ac:dyDescent="0.15">
      <c r="F2555" s="26">
        <v>43572.29166666048</v>
      </c>
      <c r="G2555" s="94">
        <v>5.2</v>
      </c>
      <c r="H2555" s="95">
        <v>318</v>
      </c>
    </row>
    <row r="2556" spans="6:8" x14ac:dyDescent="0.15">
      <c r="F2556" s="26">
        <v>43572.333333327144</v>
      </c>
      <c r="G2556" s="94">
        <v>4.7</v>
      </c>
      <c r="H2556" s="95">
        <v>342</v>
      </c>
    </row>
    <row r="2557" spans="6:8" x14ac:dyDescent="0.15">
      <c r="F2557" s="26">
        <v>43572.374999993808</v>
      </c>
      <c r="G2557" s="94">
        <v>5</v>
      </c>
      <c r="H2557" s="95">
        <v>320</v>
      </c>
    </row>
    <row r="2558" spans="6:8" x14ac:dyDescent="0.15">
      <c r="F2558" s="26">
        <v>43572.416666660472</v>
      </c>
      <c r="G2558" s="94">
        <v>5</v>
      </c>
      <c r="H2558" s="95">
        <v>308</v>
      </c>
    </row>
    <row r="2559" spans="6:8" x14ac:dyDescent="0.15">
      <c r="F2559" s="26">
        <v>43572.458333327137</v>
      </c>
      <c r="G2559" s="94">
        <v>5.7</v>
      </c>
      <c r="H2559" s="95">
        <v>339</v>
      </c>
    </row>
    <row r="2560" spans="6:8" x14ac:dyDescent="0.15">
      <c r="F2560" s="26">
        <v>43572.499999993801</v>
      </c>
      <c r="G2560" s="94">
        <v>7.1</v>
      </c>
      <c r="H2560" s="95">
        <v>322</v>
      </c>
    </row>
    <row r="2561" spans="6:8" x14ac:dyDescent="0.15">
      <c r="F2561" s="26">
        <v>43572.541666660465</v>
      </c>
      <c r="G2561" s="94">
        <v>4.9000000000000004</v>
      </c>
      <c r="H2561" s="95">
        <v>314</v>
      </c>
    </row>
    <row r="2562" spans="6:8" x14ac:dyDescent="0.15">
      <c r="F2562" s="26">
        <v>43572.583333327129</v>
      </c>
      <c r="G2562" s="94">
        <v>4.7</v>
      </c>
      <c r="H2562" s="95">
        <v>297</v>
      </c>
    </row>
    <row r="2563" spans="6:8" x14ac:dyDescent="0.15">
      <c r="F2563" s="26">
        <v>43572.624999993794</v>
      </c>
      <c r="G2563" s="94">
        <v>5.5</v>
      </c>
      <c r="H2563" s="95">
        <v>319</v>
      </c>
    </row>
    <row r="2564" spans="6:8" x14ac:dyDescent="0.15">
      <c r="F2564" s="26">
        <v>43572.666666660458</v>
      </c>
      <c r="G2564" s="94">
        <v>4.5999999999999996</v>
      </c>
      <c r="H2564" s="95">
        <v>330</v>
      </c>
    </row>
    <row r="2565" spans="6:8" x14ac:dyDescent="0.15">
      <c r="F2565" s="26">
        <v>43572.708333327122</v>
      </c>
      <c r="G2565" s="94">
        <v>3.8</v>
      </c>
      <c r="H2565" s="95">
        <v>326</v>
      </c>
    </row>
    <row r="2566" spans="6:8" x14ac:dyDescent="0.15">
      <c r="F2566" s="26">
        <v>43572.749999993786</v>
      </c>
      <c r="G2566" s="94">
        <v>3.9</v>
      </c>
      <c r="H2566" s="95">
        <v>288</v>
      </c>
    </row>
    <row r="2567" spans="6:8" x14ac:dyDescent="0.15">
      <c r="F2567" s="26">
        <v>43572.791666660451</v>
      </c>
      <c r="G2567" s="94">
        <v>5.2</v>
      </c>
      <c r="H2567" s="95">
        <v>304</v>
      </c>
    </row>
    <row r="2568" spans="6:8" x14ac:dyDescent="0.15">
      <c r="F2568" s="26">
        <v>43572.833333327115</v>
      </c>
      <c r="G2568" s="94">
        <v>5.7</v>
      </c>
      <c r="H2568" s="95">
        <v>302</v>
      </c>
    </row>
    <row r="2569" spans="6:8" x14ac:dyDescent="0.15">
      <c r="F2569" s="26">
        <v>43572.874999993779</v>
      </c>
      <c r="G2569" s="94">
        <v>4.8</v>
      </c>
      <c r="H2569" s="95">
        <v>289</v>
      </c>
    </row>
    <row r="2570" spans="6:8" x14ac:dyDescent="0.15">
      <c r="F2570" s="26">
        <v>43572.916666660443</v>
      </c>
      <c r="G2570" s="94">
        <v>4.7</v>
      </c>
      <c r="H2570" s="95">
        <v>273</v>
      </c>
    </row>
    <row r="2571" spans="6:8" x14ac:dyDescent="0.15">
      <c r="F2571" s="26">
        <v>43572.958333327108</v>
      </c>
      <c r="G2571" s="94">
        <v>4.0999999999999996</v>
      </c>
      <c r="H2571" s="95">
        <v>262</v>
      </c>
    </row>
    <row r="2572" spans="6:8" x14ac:dyDescent="0.15">
      <c r="F2572" s="26">
        <v>43572.999999993772</v>
      </c>
      <c r="G2572" s="94">
        <v>3.9</v>
      </c>
      <c r="H2572" s="95">
        <v>268</v>
      </c>
    </row>
    <row r="2573" spans="6:8" x14ac:dyDescent="0.15">
      <c r="F2573" s="26">
        <v>43573.041666660436</v>
      </c>
      <c r="G2573" s="94">
        <v>4.7</v>
      </c>
      <c r="H2573" s="95">
        <v>275</v>
      </c>
    </row>
    <row r="2574" spans="6:8" x14ac:dyDescent="0.15">
      <c r="F2574" s="26">
        <v>43573.0833333271</v>
      </c>
      <c r="G2574" s="94">
        <v>6.1</v>
      </c>
      <c r="H2574" s="95">
        <v>256</v>
      </c>
    </row>
    <row r="2575" spans="6:8" x14ac:dyDescent="0.15">
      <c r="F2575" s="26">
        <v>43573.124999993765</v>
      </c>
      <c r="G2575" s="94">
        <v>6.2</v>
      </c>
      <c r="H2575" s="95">
        <v>240</v>
      </c>
    </row>
    <row r="2576" spans="6:8" x14ac:dyDescent="0.15">
      <c r="F2576" s="26">
        <v>43573.166666660429</v>
      </c>
      <c r="G2576" s="94">
        <v>6.4</v>
      </c>
      <c r="H2576" s="95">
        <v>249</v>
      </c>
    </row>
    <row r="2577" spans="6:8" x14ac:dyDescent="0.15">
      <c r="F2577" s="26">
        <v>43573.208333327093</v>
      </c>
      <c r="G2577" s="94">
        <v>6.6</v>
      </c>
      <c r="H2577" s="95">
        <v>239</v>
      </c>
    </row>
    <row r="2578" spans="6:8" x14ac:dyDescent="0.15">
      <c r="F2578" s="26">
        <v>43573.249999993757</v>
      </c>
      <c r="G2578" s="94">
        <v>5.8</v>
      </c>
      <c r="H2578" s="95">
        <v>250</v>
      </c>
    </row>
    <row r="2579" spans="6:8" x14ac:dyDescent="0.15">
      <c r="F2579" s="26">
        <v>43573.291666660421</v>
      </c>
      <c r="G2579" s="94">
        <v>6.8</v>
      </c>
      <c r="H2579" s="95">
        <v>248</v>
      </c>
    </row>
    <row r="2580" spans="6:8" x14ac:dyDescent="0.15">
      <c r="F2580" s="26">
        <v>43573.333333327086</v>
      </c>
      <c r="G2580" s="94">
        <v>7.6</v>
      </c>
      <c r="H2580" s="95">
        <v>238</v>
      </c>
    </row>
    <row r="2581" spans="6:8" x14ac:dyDescent="0.15">
      <c r="F2581" s="26">
        <v>43573.37499999375</v>
      </c>
      <c r="G2581" s="94">
        <v>8.1999999999999993</v>
      </c>
      <c r="H2581" s="95">
        <v>263</v>
      </c>
    </row>
    <row r="2582" spans="6:8" x14ac:dyDescent="0.15">
      <c r="F2582" s="26">
        <v>43573.416666660414</v>
      </c>
      <c r="G2582" s="94">
        <v>6.9</v>
      </c>
      <c r="H2582" s="95">
        <v>262</v>
      </c>
    </row>
    <row r="2583" spans="6:8" x14ac:dyDescent="0.15">
      <c r="F2583" s="26">
        <v>43573.458333327078</v>
      </c>
      <c r="G2583" s="94">
        <v>8.5</v>
      </c>
      <c r="H2583" s="95">
        <v>220</v>
      </c>
    </row>
    <row r="2584" spans="6:8" x14ac:dyDescent="0.15">
      <c r="F2584" s="26">
        <v>43573.499999993743</v>
      </c>
      <c r="G2584" s="94">
        <v>8.6999999999999993</v>
      </c>
      <c r="H2584" s="95">
        <v>311</v>
      </c>
    </row>
    <row r="2585" spans="6:8" x14ac:dyDescent="0.15">
      <c r="F2585" s="26">
        <v>43573.541666660407</v>
      </c>
      <c r="G2585" s="94">
        <v>8.5</v>
      </c>
      <c r="H2585" s="95">
        <v>246</v>
      </c>
    </row>
    <row r="2586" spans="6:8" x14ac:dyDescent="0.15">
      <c r="F2586" s="26">
        <v>43573.583333327071</v>
      </c>
      <c r="G2586" s="94">
        <v>7.1</v>
      </c>
      <c r="H2586" s="95">
        <v>238</v>
      </c>
    </row>
    <row r="2587" spans="6:8" x14ac:dyDescent="0.15">
      <c r="F2587" s="26">
        <v>43573.624999993735</v>
      </c>
      <c r="G2587" s="94">
        <v>7.1</v>
      </c>
      <c r="H2587" s="95">
        <v>254</v>
      </c>
    </row>
    <row r="2588" spans="6:8" x14ac:dyDescent="0.15">
      <c r="F2588" s="26">
        <v>43573.6666666604</v>
      </c>
      <c r="G2588" s="94">
        <v>7</v>
      </c>
      <c r="H2588" s="95">
        <v>98</v>
      </c>
    </row>
    <row r="2589" spans="6:8" x14ac:dyDescent="0.15">
      <c r="F2589" s="26">
        <v>43573.708333327064</v>
      </c>
      <c r="G2589" s="94">
        <v>6.5</v>
      </c>
      <c r="H2589" s="95">
        <v>189</v>
      </c>
    </row>
    <row r="2590" spans="6:8" x14ac:dyDescent="0.15">
      <c r="F2590" s="26">
        <v>43573.749999993728</v>
      </c>
      <c r="G2590" s="94">
        <v>6.2</v>
      </c>
      <c r="H2590" s="95">
        <v>164</v>
      </c>
    </row>
    <row r="2591" spans="6:8" x14ac:dyDescent="0.15">
      <c r="F2591" s="26">
        <v>43573.791666660392</v>
      </c>
      <c r="G2591" s="94">
        <v>5.4</v>
      </c>
      <c r="H2591" s="95">
        <v>127</v>
      </c>
    </row>
    <row r="2592" spans="6:8" x14ac:dyDescent="0.15">
      <c r="F2592" s="26">
        <v>43573.833333327057</v>
      </c>
      <c r="G2592" s="94">
        <v>6</v>
      </c>
      <c r="H2592" s="95">
        <v>122</v>
      </c>
    </row>
    <row r="2593" spans="6:8" x14ac:dyDescent="0.15">
      <c r="F2593" s="26">
        <v>43573.874999993721</v>
      </c>
      <c r="G2593" s="94">
        <v>5.2</v>
      </c>
      <c r="H2593" s="95">
        <v>117</v>
      </c>
    </row>
    <row r="2594" spans="6:8" x14ac:dyDescent="0.15">
      <c r="F2594" s="26">
        <v>43573.916666660385</v>
      </c>
      <c r="G2594" s="94">
        <v>5.2</v>
      </c>
      <c r="H2594" s="95">
        <v>119</v>
      </c>
    </row>
    <row r="2595" spans="6:8" x14ac:dyDescent="0.15">
      <c r="F2595" s="26">
        <v>43573.958333327049</v>
      </c>
      <c r="G2595" s="94">
        <v>4.4000000000000004</v>
      </c>
      <c r="H2595" s="95">
        <v>137</v>
      </c>
    </row>
    <row r="2596" spans="6:8" x14ac:dyDescent="0.15">
      <c r="F2596" s="26">
        <v>43573.999999993714</v>
      </c>
      <c r="G2596" s="94">
        <v>3.9</v>
      </c>
      <c r="H2596" s="95">
        <v>151</v>
      </c>
    </row>
    <row r="2597" spans="6:8" x14ac:dyDescent="0.15">
      <c r="F2597" s="26">
        <v>43574.041666660378</v>
      </c>
      <c r="G2597" s="94">
        <v>4.2</v>
      </c>
      <c r="H2597" s="95">
        <v>133</v>
      </c>
    </row>
    <row r="2598" spans="6:8" x14ac:dyDescent="0.15">
      <c r="F2598" s="26">
        <v>43574.083333327042</v>
      </c>
      <c r="G2598" s="94">
        <v>4.2</v>
      </c>
      <c r="H2598" s="95">
        <v>148</v>
      </c>
    </row>
    <row r="2599" spans="6:8" x14ac:dyDescent="0.15">
      <c r="F2599" s="26">
        <v>43574.124999993706</v>
      </c>
      <c r="G2599" s="94">
        <v>4</v>
      </c>
      <c r="H2599" s="95">
        <v>146</v>
      </c>
    </row>
    <row r="2600" spans="6:8" x14ac:dyDescent="0.15">
      <c r="F2600" s="26">
        <v>43574.166666660371</v>
      </c>
      <c r="G2600" s="94">
        <v>4.9000000000000004</v>
      </c>
      <c r="H2600" s="95">
        <v>147</v>
      </c>
    </row>
    <row r="2601" spans="6:8" x14ac:dyDescent="0.15">
      <c r="F2601" s="26">
        <v>43574.208333327035</v>
      </c>
      <c r="G2601" s="94">
        <v>4.0999999999999996</v>
      </c>
      <c r="H2601" s="95">
        <v>138</v>
      </c>
    </row>
    <row r="2602" spans="6:8" x14ac:dyDescent="0.15">
      <c r="F2602" s="26">
        <v>43574.249999993699</v>
      </c>
      <c r="G2602" s="94">
        <v>3.4</v>
      </c>
      <c r="H2602" s="95">
        <v>149</v>
      </c>
    </row>
    <row r="2603" spans="6:8" x14ac:dyDescent="0.15">
      <c r="F2603" s="26">
        <v>43574.291666660363</v>
      </c>
      <c r="G2603" s="94">
        <v>3.5</v>
      </c>
      <c r="H2603" s="95">
        <v>146</v>
      </c>
    </row>
    <row r="2604" spans="6:8" x14ac:dyDescent="0.15">
      <c r="F2604" s="26">
        <v>43574.333333327028</v>
      </c>
      <c r="G2604" s="94">
        <v>4.4000000000000004</v>
      </c>
      <c r="H2604" s="95">
        <v>146</v>
      </c>
    </row>
    <row r="2605" spans="6:8" x14ac:dyDescent="0.15">
      <c r="F2605" s="26">
        <v>43574.374999993692</v>
      </c>
      <c r="G2605" s="94">
        <v>3.1</v>
      </c>
      <c r="H2605" s="95">
        <v>177</v>
      </c>
    </row>
    <row r="2606" spans="6:8" x14ac:dyDescent="0.15">
      <c r="F2606" s="26">
        <v>43574.416666660356</v>
      </c>
      <c r="G2606" s="94">
        <v>3.9</v>
      </c>
      <c r="H2606" s="95">
        <v>183</v>
      </c>
    </row>
    <row r="2607" spans="6:8" x14ac:dyDescent="0.15">
      <c r="F2607" s="26">
        <v>43574.45833332702</v>
      </c>
      <c r="G2607" s="94">
        <v>4.5</v>
      </c>
      <c r="H2607" s="95">
        <v>144</v>
      </c>
    </row>
    <row r="2608" spans="6:8" x14ac:dyDescent="0.15">
      <c r="F2608" s="26">
        <v>43574.499999993684</v>
      </c>
      <c r="G2608" s="94">
        <v>5.2</v>
      </c>
      <c r="H2608" s="95">
        <v>141</v>
      </c>
    </row>
    <row r="2609" spans="6:8" x14ac:dyDescent="0.15">
      <c r="F2609" s="26">
        <v>43574.541666660349</v>
      </c>
      <c r="G2609" s="94">
        <v>1.9</v>
      </c>
      <c r="H2609" s="95">
        <v>133</v>
      </c>
    </row>
    <row r="2610" spans="6:8" x14ac:dyDescent="0.15">
      <c r="F2610" s="26">
        <v>43574.583333327013</v>
      </c>
      <c r="G2610" s="94">
        <v>4.3</v>
      </c>
      <c r="H2610" s="95">
        <v>185</v>
      </c>
    </row>
    <row r="2611" spans="6:8" x14ac:dyDescent="0.15">
      <c r="F2611" s="26">
        <v>43574.624999993677</v>
      </c>
      <c r="G2611" s="94">
        <v>2.9</v>
      </c>
      <c r="H2611" s="95">
        <v>172</v>
      </c>
    </row>
    <row r="2612" spans="6:8" x14ac:dyDescent="0.15">
      <c r="F2612" s="26">
        <v>43574.666666660341</v>
      </c>
      <c r="G2612" s="94">
        <v>2.7</v>
      </c>
      <c r="H2612" s="95">
        <v>146</v>
      </c>
    </row>
    <row r="2613" spans="6:8" x14ac:dyDescent="0.15">
      <c r="F2613" s="26">
        <v>43574.708333327006</v>
      </c>
      <c r="G2613" s="94">
        <v>3.3</v>
      </c>
      <c r="H2613" s="95">
        <v>127</v>
      </c>
    </row>
    <row r="2614" spans="6:8" x14ac:dyDescent="0.15">
      <c r="F2614" s="26">
        <v>43574.74999999367</v>
      </c>
      <c r="G2614" s="94">
        <v>2.4</v>
      </c>
      <c r="H2614" s="95">
        <v>133</v>
      </c>
    </row>
    <row r="2615" spans="6:8" x14ac:dyDescent="0.15">
      <c r="F2615" s="26">
        <v>43574.791666660334</v>
      </c>
      <c r="G2615" s="94">
        <v>1.5</v>
      </c>
      <c r="H2615" s="95">
        <v>108</v>
      </c>
    </row>
    <row r="2616" spans="6:8" x14ac:dyDescent="0.15">
      <c r="F2616" s="26">
        <v>43574.833333326998</v>
      </c>
      <c r="G2616" s="94">
        <v>1.5</v>
      </c>
      <c r="H2616" s="95">
        <v>110</v>
      </c>
    </row>
    <row r="2617" spans="6:8" x14ac:dyDescent="0.15">
      <c r="F2617" s="26">
        <v>43574.874999993663</v>
      </c>
      <c r="G2617" s="94">
        <v>0.7</v>
      </c>
      <c r="H2617" s="95">
        <v>107</v>
      </c>
    </row>
    <row r="2618" spans="6:8" x14ac:dyDescent="0.15">
      <c r="F2618" s="26">
        <v>43574.916666660327</v>
      </c>
      <c r="G2618" s="94">
        <v>1.4</v>
      </c>
      <c r="H2618" s="95">
        <v>108</v>
      </c>
    </row>
    <row r="2619" spans="6:8" x14ac:dyDescent="0.15">
      <c r="F2619" s="26">
        <v>43574.958333326991</v>
      </c>
      <c r="G2619" s="94">
        <v>1.2</v>
      </c>
      <c r="H2619" s="95">
        <v>108</v>
      </c>
    </row>
    <row r="2620" spans="6:8" x14ac:dyDescent="0.15">
      <c r="F2620" s="26">
        <v>43574.999999993655</v>
      </c>
      <c r="G2620" s="94">
        <v>1.6</v>
      </c>
      <c r="H2620" s="95">
        <v>110</v>
      </c>
    </row>
    <row r="2621" spans="6:8" x14ac:dyDescent="0.15">
      <c r="F2621" s="26">
        <v>43575.04166666032</v>
      </c>
      <c r="G2621" s="94">
        <v>1.5</v>
      </c>
      <c r="H2621" s="95">
        <v>105</v>
      </c>
    </row>
    <row r="2622" spans="6:8" x14ac:dyDescent="0.15">
      <c r="F2622" s="26">
        <v>43575.083333326984</v>
      </c>
      <c r="G2622" s="94">
        <v>0.8</v>
      </c>
      <c r="H2622" s="95">
        <v>106</v>
      </c>
    </row>
    <row r="2623" spans="6:8" x14ac:dyDescent="0.15">
      <c r="F2623" s="26">
        <v>43575.124999993648</v>
      </c>
      <c r="G2623" s="94">
        <v>0.8</v>
      </c>
      <c r="H2623" s="95">
        <v>110</v>
      </c>
    </row>
    <row r="2624" spans="6:8" x14ac:dyDescent="0.15">
      <c r="F2624" s="26">
        <v>43575.166666660312</v>
      </c>
      <c r="G2624" s="94">
        <v>0.2</v>
      </c>
      <c r="H2624" s="95">
        <v>100</v>
      </c>
    </row>
    <row r="2625" spans="6:8" x14ac:dyDescent="0.15">
      <c r="F2625" s="26">
        <v>43575.208333326977</v>
      </c>
      <c r="G2625" s="94">
        <v>0.1</v>
      </c>
      <c r="H2625" s="95">
        <v>110</v>
      </c>
    </row>
    <row r="2626" spans="6:8" x14ac:dyDescent="0.15">
      <c r="F2626" s="26">
        <v>43575.249999993641</v>
      </c>
      <c r="G2626" s="94">
        <v>0.2</v>
      </c>
      <c r="H2626" s="95">
        <v>107</v>
      </c>
    </row>
    <row r="2627" spans="6:8" x14ac:dyDescent="0.15">
      <c r="F2627" s="26">
        <v>43575.291666660305</v>
      </c>
      <c r="G2627" s="94">
        <v>0.3</v>
      </c>
      <c r="H2627" s="95">
        <v>118</v>
      </c>
    </row>
    <row r="2628" spans="6:8" x14ac:dyDescent="0.15">
      <c r="F2628" s="26">
        <v>43575.333333326969</v>
      </c>
      <c r="G2628" s="94">
        <v>0.4</v>
      </c>
      <c r="H2628" s="95">
        <v>110</v>
      </c>
    </row>
    <row r="2629" spans="6:8" x14ac:dyDescent="0.15">
      <c r="F2629" s="26">
        <v>43575.374999993634</v>
      </c>
      <c r="G2629" s="94">
        <v>0.5</v>
      </c>
      <c r="H2629" s="95">
        <v>100</v>
      </c>
    </row>
    <row r="2630" spans="6:8" x14ac:dyDescent="0.15">
      <c r="F2630" s="26">
        <v>43575.416666660298</v>
      </c>
      <c r="G2630" s="94">
        <v>1.3</v>
      </c>
      <c r="H2630" s="95">
        <v>130</v>
      </c>
    </row>
    <row r="2631" spans="6:8" x14ac:dyDescent="0.15">
      <c r="F2631" s="26">
        <v>43575.458333326962</v>
      </c>
      <c r="G2631" s="94">
        <v>2.1</v>
      </c>
      <c r="H2631" s="95">
        <v>110</v>
      </c>
    </row>
    <row r="2632" spans="6:8" x14ac:dyDescent="0.15">
      <c r="F2632" s="26">
        <v>43575.499999993626</v>
      </c>
      <c r="G2632" s="94">
        <v>2.1</v>
      </c>
      <c r="H2632" s="95">
        <v>157</v>
      </c>
    </row>
    <row r="2633" spans="6:8" x14ac:dyDescent="0.15">
      <c r="F2633" s="26">
        <v>43575.541666660291</v>
      </c>
      <c r="G2633" s="94">
        <v>2.9</v>
      </c>
      <c r="H2633" s="95">
        <v>92</v>
      </c>
    </row>
    <row r="2634" spans="6:8" x14ac:dyDescent="0.15">
      <c r="F2634" s="26">
        <v>43575.583333326955</v>
      </c>
      <c r="G2634" s="94">
        <v>2</v>
      </c>
      <c r="H2634" s="95">
        <v>110</v>
      </c>
    </row>
    <row r="2635" spans="6:8" x14ac:dyDescent="0.15">
      <c r="F2635" s="26">
        <v>43575.624999993619</v>
      </c>
      <c r="G2635" s="94">
        <v>1.3</v>
      </c>
      <c r="H2635" s="95">
        <v>148</v>
      </c>
    </row>
    <row r="2636" spans="6:8" x14ac:dyDescent="0.15">
      <c r="F2636" s="26">
        <v>43575.666666660283</v>
      </c>
      <c r="G2636" s="94">
        <v>1.9</v>
      </c>
      <c r="H2636" s="95">
        <v>229</v>
      </c>
    </row>
    <row r="2637" spans="6:8" x14ac:dyDescent="0.15">
      <c r="F2637" s="26">
        <v>43575.708333326947</v>
      </c>
      <c r="G2637" s="94">
        <v>1.3</v>
      </c>
      <c r="H2637" s="95">
        <v>101</v>
      </c>
    </row>
    <row r="2638" spans="6:8" x14ac:dyDescent="0.15">
      <c r="F2638" s="26">
        <v>43575.749999993612</v>
      </c>
      <c r="G2638" s="94">
        <v>0.5</v>
      </c>
      <c r="H2638" s="95">
        <v>71</v>
      </c>
    </row>
    <row r="2639" spans="6:8" x14ac:dyDescent="0.15">
      <c r="F2639" s="26">
        <v>43575.791666660276</v>
      </c>
      <c r="G2639" s="94">
        <v>1.3</v>
      </c>
      <c r="H2639" s="95">
        <v>85</v>
      </c>
    </row>
    <row r="2640" spans="6:8" x14ac:dyDescent="0.15">
      <c r="F2640" s="26">
        <v>43575.83333332694</v>
      </c>
      <c r="G2640" s="94">
        <v>1.9</v>
      </c>
      <c r="H2640" s="95">
        <v>119</v>
      </c>
    </row>
    <row r="2641" spans="6:8" x14ac:dyDescent="0.15">
      <c r="F2641" s="26">
        <v>43575.874999993604</v>
      </c>
      <c r="G2641" s="94">
        <v>3</v>
      </c>
      <c r="H2641" s="95">
        <v>168</v>
      </c>
    </row>
    <row r="2642" spans="6:8" x14ac:dyDescent="0.15">
      <c r="F2642" s="26">
        <v>43575.916666660269</v>
      </c>
      <c r="G2642" s="94">
        <v>3.6</v>
      </c>
      <c r="H2642" s="95">
        <v>175</v>
      </c>
    </row>
    <row r="2643" spans="6:8" x14ac:dyDescent="0.15">
      <c r="F2643" s="26">
        <v>43575.958333326933</v>
      </c>
      <c r="G2643" s="94">
        <v>3.6</v>
      </c>
      <c r="H2643" s="95">
        <v>205</v>
      </c>
    </row>
    <row r="2644" spans="6:8" x14ac:dyDescent="0.15">
      <c r="F2644" s="26">
        <v>43575.999999993597</v>
      </c>
      <c r="G2644" s="94">
        <v>3.4</v>
      </c>
      <c r="H2644" s="95">
        <v>51</v>
      </c>
    </row>
    <row r="2645" spans="6:8" x14ac:dyDescent="0.15">
      <c r="F2645" s="26">
        <v>43576.041666660261</v>
      </c>
      <c r="G2645" s="94">
        <v>3.6</v>
      </c>
      <c r="H2645" s="95">
        <v>86</v>
      </c>
    </row>
    <row r="2646" spans="6:8" x14ac:dyDescent="0.15">
      <c r="F2646" s="26">
        <v>43576.083333326926</v>
      </c>
      <c r="G2646" s="94">
        <v>3.6</v>
      </c>
      <c r="H2646" s="95">
        <v>141</v>
      </c>
    </row>
    <row r="2647" spans="6:8" x14ac:dyDescent="0.15">
      <c r="F2647" s="26">
        <v>43576.12499999359</v>
      </c>
      <c r="G2647" s="94">
        <v>1.9</v>
      </c>
      <c r="H2647" s="95">
        <v>201</v>
      </c>
    </row>
    <row r="2648" spans="6:8" x14ac:dyDescent="0.15">
      <c r="F2648" s="26">
        <v>43576.166666660254</v>
      </c>
      <c r="G2648" s="94">
        <v>1.7</v>
      </c>
      <c r="H2648" s="95">
        <v>250</v>
      </c>
    </row>
    <row r="2649" spans="6:8" x14ac:dyDescent="0.15">
      <c r="F2649" s="26">
        <v>43576.208333326918</v>
      </c>
      <c r="G2649" s="94">
        <v>4.9000000000000004</v>
      </c>
      <c r="H2649" s="95">
        <v>209</v>
      </c>
    </row>
    <row r="2650" spans="6:8" x14ac:dyDescent="0.15">
      <c r="F2650" s="26">
        <v>43576.249999993583</v>
      </c>
      <c r="G2650" s="94">
        <v>4.0999999999999996</v>
      </c>
      <c r="H2650" s="95">
        <v>182</v>
      </c>
    </row>
    <row r="2651" spans="6:8" x14ac:dyDescent="0.15">
      <c r="F2651" s="26">
        <v>43576.291666660247</v>
      </c>
      <c r="G2651" s="94">
        <v>3</v>
      </c>
      <c r="H2651" s="95">
        <v>222</v>
      </c>
    </row>
    <row r="2652" spans="6:8" x14ac:dyDescent="0.15">
      <c r="F2652" s="26">
        <v>43576.333333326911</v>
      </c>
      <c r="G2652" s="94">
        <v>3.1</v>
      </c>
      <c r="H2652" s="95">
        <v>256</v>
      </c>
    </row>
    <row r="2653" spans="6:8" x14ac:dyDescent="0.15">
      <c r="F2653" s="26">
        <v>43576.374999993575</v>
      </c>
      <c r="G2653" s="94">
        <v>3.9</v>
      </c>
      <c r="H2653" s="95">
        <v>255</v>
      </c>
    </row>
    <row r="2654" spans="6:8" x14ac:dyDescent="0.15">
      <c r="F2654" s="26">
        <v>43576.41666666024</v>
      </c>
      <c r="G2654" s="94">
        <v>4</v>
      </c>
      <c r="H2654" s="95">
        <v>250</v>
      </c>
    </row>
    <row r="2655" spans="6:8" x14ac:dyDescent="0.15">
      <c r="F2655" s="26">
        <v>43576.458333326904</v>
      </c>
      <c r="G2655" s="94">
        <v>3.9</v>
      </c>
      <c r="H2655" s="95">
        <v>277</v>
      </c>
    </row>
    <row r="2656" spans="6:8" x14ac:dyDescent="0.15">
      <c r="F2656" s="26">
        <v>43576.499999993568</v>
      </c>
      <c r="G2656" s="94">
        <v>4.5</v>
      </c>
      <c r="H2656" s="95">
        <v>215</v>
      </c>
    </row>
    <row r="2657" spans="6:8" x14ac:dyDescent="0.15">
      <c r="F2657" s="26">
        <v>43576.541666660232</v>
      </c>
      <c r="G2657" s="94">
        <v>3.9</v>
      </c>
      <c r="H2657" s="95">
        <v>271</v>
      </c>
    </row>
    <row r="2658" spans="6:8" x14ac:dyDescent="0.15">
      <c r="F2658" s="26">
        <v>43576.583333326897</v>
      </c>
      <c r="G2658" s="94">
        <v>3.7</v>
      </c>
      <c r="H2658" s="95">
        <v>236</v>
      </c>
    </row>
    <row r="2659" spans="6:8" x14ac:dyDescent="0.15">
      <c r="F2659" s="26">
        <v>43576.624999993561</v>
      </c>
      <c r="G2659" s="94">
        <v>2.8</v>
      </c>
      <c r="H2659" s="95">
        <v>292</v>
      </c>
    </row>
    <row r="2660" spans="6:8" x14ac:dyDescent="0.15">
      <c r="F2660" s="26">
        <v>43576.666666660225</v>
      </c>
      <c r="G2660" s="94">
        <v>2.7</v>
      </c>
      <c r="H2660" s="95">
        <v>244</v>
      </c>
    </row>
    <row r="2661" spans="6:8" x14ac:dyDescent="0.15">
      <c r="F2661" s="26">
        <v>43576.708333326889</v>
      </c>
      <c r="G2661" s="94">
        <v>2.6</v>
      </c>
      <c r="H2661" s="95">
        <v>255</v>
      </c>
    </row>
    <row r="2662" spans="6:8" x14ac:dyDescent="0.15">
      <c r="F2662" s="26">
        <v>43576.749999993554</v>
      </c>
      <c r="G2662" s="94">
        <v>2</v>
      </c>
      <c r="H2662" s="95">
        <v>179</v>
      </c>
    </row>
    <row r="2663" spans="6:8" x14ac:dyDescent="0.15">
      <c r="F2663" s="26">
        <v>43576.791666660218</v>
      </c>
      <c r="G2663" s="94">
        <v>2.1</v>
      </c>
      <c r="H2663" s="95">
        <v>181</v>
      </c>
    </row>
    <row r="2664" spans="6:8" x14ac:dyDescent="0.15">
      <c r="F2664" s="26">
        <v>43576.833333326882</v>
      </c>
      <c r="G2664" s="94">
        <v>2.1</v>
      </c>
      <c r="H2664" s="95">
        <v>307</v>
      </c>
    </row>
    <row r="2665" spans="6:8" x14ac:dyDescent="0.15">
      <c r="F2665" s="26">
        <v>43576.874999993546</v>
      </c>
      <c r="G2665" s="94">
        <v>2.1</v>
      </c>
      <c r="H2665" s="95">
        <v>90</v>
      </c>
    </row>
    <row r="2666" spans="6:8" x14ac:dyDescent="0.15">
      <c r="F2666" s="26">
        <v>43576.91666666021</v>
      </c>
      <c r="G2666" s="94">
        <v>2.1</v>
      </c>
      <c r="H2666" s="95">
        <v>180</v>
      </c>
    </row>
    <row r="2667" spans="6:8" x14ac:dyDescent="0.15">
      <c r="F2667" s="26">
        <v>43576.958333326875</v>
      </c>
      <c r="G2667" s="94">
        <v>2.2000000000000002</v>
      </c>
      <c r="H2667" s="95">
        <v>189</v>
      </c>
    </row>
    <row r="2668" spans="6:8" x14ac:dyDescent="0.15">
      <c r="F2668" s="26">
        <v>43576.999999993539</v>
      </c>
      <c r="G2668" s="94">
        <v>2.5</v>
      </c>
      <c r="H2668" s="95">
        <v>219</v>
      </c>
    </row>
    <row r="2669" spans="6:8" x14ac:dyDescent="0.15">
      <c r="F2669" s="26">
        <v>43577.041666660203</v>
      </c>
      <c r="G2669" s="94">
        <v>2.6</v>
      </c>
      <c r="H2669" s="95">
        <v>205</v>
      </c>
    </row>
    <row r="2670" spans="6:8" x14ac:dyDescent="0.15">
      <c r="F2670" s="26">
        <v>43577.083333326867</v>
      </c>
      <c r="G2670" s="94">
        <v>2.9</v>
      </c>
      <c r="H2670" s="95">
        <v>212</v>
      </c>
    </row>
    <row r="2671" spans="6:8" x14ac:dyDescent="0.15">
      <c r="F2671" s="26">
        <v>43577.124999993532</v>
      </c>
      <c r="G2671" s="94">
        <v>3.3</v>
      </c>
      <c r="H2671" s="95">
        <v>206</v>
      </c>
    </row>
    <row r="2672" spans="6:8" x14ac:dyDescent="0.15">
      <c r="F2672" s="26">
        <v>43577.166666660196</v>
      </c>
      <c r="G2672" s="94">
        <v>3.4</v>
      </c>
      <c r="H2672" s="95">
        <v>191</v>
      </c>
    </row>
    <row r="2673" spans="6:8" x14ac:dyDescent="0.15">
      <c r="F2673" s="26">
        <v>43577.20833332686</v>
      </c>
      <c r="G2673" s="94">
        <v>4.3</v>
      </c>
      <c r="H2673" s="95">
        <v>213</v>
      </c>
    </row>
    <row r="2674" spans="6:8" x14ac:dyDescent="0.15">
      <c r="F2674" s="26">
        <v>43577.249999993524</v>
      </c>
      <c r="G2674" s="94">
        <v>4</v>
      </c>
      <c r="H2674" s="95">
        <v>222</v>
      </c>
    </row>
    <row r="2675" spans="6:8" x14ac:dyDescent="0.15">
      <c r="F2675" s="26">
        <v>43577.291666660189</v>
      </c>
      <c r="G2675" s="94">
        <v>4.4000000000000004</v>
      </c>
      <c r="H2675" s="95">
        <v>240</v>
      </c>
    </row>
    <row r="2676" spans="6:8" x14ac:dyDescent="0.15">
      <c r="F2676" s="26">
        <v>43577.333333326853</v>
      </c>
      <c r="G2676" s="94">
        <v>6.1</v>
      </c>
      <c r="H2676" s="95">
        <v>260</v>
      </c>
    </row>
    <row r="2677" spans="6:8" x14ac:dyDescent="0.15">
      <c r="F2677" s="26">
        <v>43577.374999993517</v>
      </c>
      <c r="G2677" s="94">
        <v>8.8000000000000007</v>
      </c>
      <c r="H2677" s="95">
        <v>217</v>
      </c>
    </row>
    <row r="2678" spans="6:8" x14ac:dyDescent="0.15">
      <c r="F2678" s="26">
        <v>43577.416666660181</v>
      </c>
      <c r="G2678" s="94">
        <v>7.7</v>
      </c>
      <c r="H2678" s="95">
        <v>215</v>
      </c>
    </row>
    <row r="2679" spans="6:8" x14ac:dyDescent="0.15">
      <c r="F2679" s="26">
        <v>43577.458333326846</v>
      </c>
      <c r="G2679" s="94">
        <v>6.9</v>
      </c>
      <c r="H2679" s="95">
        <v>227</v>
      </c>
    </row>
    <row r="2680" spans="6:8" x14ac:dyDescent="0.15">
      <c r="F2680" s="26">
        <v>43577.49999999351</v>
      </c>
      <c r="G2680" s="94">
        <v>6.8</v>
      </c>
      <c r="H2680" s="95">
        <v>153</v>
      </c>
    </row>
    <row r="2681" spans="6:8" x14ac:dyDescent="0.15">
      <c r="F2681" s="26">
        <v>43577.541666660174</v>
      </c>
      <c r="G2681" s="94">
        <v>7.6</v>
      </c>
      <c r="H2681" s="95">
        <v>146</v>
      </c>
    </row>
    <row r="2682" spans="6:8" x14ac:dyDescent="0.15">
      <c r="F2682" s="26">
        <v>43577.583333326838</v>
      </c>
      <c r="G2682" s="94">
        <v>8</v>
      </c>
      <c r="H2682" s="95">
        <v>193</v>
      </c>
    </row>
    <row r="2683" spans="6:8" x14ac:dyDescent="0.15">
      <c r="F2683" s="26">
        <v>43577.624999993503</v>
      </c>
      <c r="G2683" s="94">
        <v>8.1</v>
      </c>
      <c r="H2683" s="95">
        <v>203</v>
      </c>
    </row>
    <row r="2684" spans="6:8" x14ac:dyDescent="0.15">
      <c r="F2684" s="26">
        <v>43577.666666660167</v>
      </c>
      <c r="G2684" s="94">
        <v>6.6</v>
      </c>
      <c r="H2684" s="95">
        <v>163</v>
      </c>
    </row>
    <row r="2685" spans="6:8" x14ac:dyDescent="0.15">
      <c r="F2685" s="26">
        <v>43577.708333326831</v>
      </c>
      <c r="G2685" s="94">
        <v>7.8</v>
      </c>
      <c r="H2685" s="95">
        <v>141</v>
      </c>
    </row>
    <row r="2686" spans="6:8" x14ac:dyDescent="0.15">
      <c r="F2686" s="26">
        <v>43577.749999993495</v>
      </c>
      <c r="G2686" s="94">
        <v>6.2</v>
      </c>
      <c r="H2686" s="95">
        <v>153</v>
      </c>
    </row>
    <row r="2687" spans="6:8" x14ac:dyDescent="0.15">
      <c r="F2687" s="26">
        <v>43577.79166666016</v>
      </c>
      <c r="G2687" s="94">
        <v>6.7</v>
      </c>
      <c r="H2687" s="95">
        <v>188</v>
      </c>
    </row>
    <row r="2688" spans="6:8" x14ac:dyDescent="0.15">
      <c r="F2688" s="26">
        <v>43577.833333326824</v>
      </c>
      <c r="G2688" s="94">
        <v>5.5</v>
      </c>
      <c r="H2688" s="95">
        <v>168</v>
      </c>
    </row>
    <row r="2689" spans="6:8" x14ac:dyDescent="0.15">
      <c r="F2689" s="26">
        <v>43577.874999993488</v>
      </c>
      <c r="G2689" s="94">
        <v>6.2</v>
      </c>
      <c r="H2689" s="95">
        <v>170</v>
      </c>
    </row>
    <row r="2690" spans="6:8" x14ac:dyDescent="0.15">
      <c r="F2690" s="26">
        <v>43577.916666660152</v>
      </c>
      <c r="G2690" s="94">
        <v>6.6</v>
      </c>
      <c r="H2690" s="95">
        <v>178</v>
      </c>
    </row>
    <row r="2691" spans="6:8" x14ac:dyDescent="0.15">
      <c r="F2691" s="26">
        <v>43577.958333326817</v>
      </c>
      <c r="G2691" s="94">
        <v>6.9</v>
      </c>
      <c r="H2691" s="95">
        <v>199</v>
      </c>
    </row>
    <row r="2692" spans="6:8" x14ac:dyDescent="0.15">
      <c r="F2692" s="26">
        <v>43577.999999993481</v>
      </c>
      <c r="G2692" s="94">
        <v>7.1</v>
      </c>
      <c r="H2692" s="95">
        <v>198</v>
      </c>
    </row>
    <row r="2693" spans="6:8" x14ac:dyDescent="0.15">
      <c r="F2693" s="26">
        <v>43578.041666660145</v>
      </c>
      <c r="G2693" s="94">
        <v>7.3</v>
      </c>
      <c r="H2693" s="95">
        <v>190</v>
      </c>
    </row>
    <row r="2694" spans="6:8" x14ac:dyDescent="0.15">
      <c r="F2694" s="26">
        <v>43578.083333326809</v>
      </c>
      <c r="G2694" s="94">
        <v>7</v>
      </c>
      <c r="H2694" s="95">
        <v>199</v>
      </c>
    </row>
    <row r="2695" spans="6:8" x14ac:dyDescent="0.15">
      <c r="F2695" s="26">
        <v>43578.124999993473</v>
      </c>
      <c r="G2695" s="94">
        <v>6.5</v>
      </c>
      <c r="H2695" s="95">
        <v>221</v>
      </c>
    </row>
    <row r="2696" spans="6:8" x14ac:dyDescent="0.15">
      <c r="F2696" s="26">
        <v>43578.166666660138</v>
      </c>
      <c r="G2696" s="94">
        <v>7.3</v>
      </c>
      <c r="H2696" s="95">
        <v>209</v>
      </c>
    </row>
    <row r="2697" spans="6:8" x14ac:dyDescent="0.15">
      <c r="F2697" s="26">
        <v>43578.208333326802</v>
      </c>
      <c r="G2697" s="94">
        <v>7</v>
      </c>
      <c r="H2697" s="95">
        <v>220</v>
      </c>
    </row>
    <row r="2698" spans="6:8" x14ac:dyDescent="0.15">
      <c r="F2698" s="26">
        <v>43578.249999993466</v>
      </c>
      <c r="G2698" s="94">
        <v>6.5</v>
      </c>
      <c r="H2698" s="95">
        <v>221</v>
      </c>
    </row>
    <row r="2699" spans="6:8" x14ac:dyDescent="0.15">
      <c r="F2699" s="26">
        <v>43578.29166666013</v>
      </c>
      <c r="G2699" s="94">
        <v>8</v>
      </c>
      <c r="H2699" s="95">
        <v>241</v>
      </c>
    </row>
    <row r="2700" spans="6:8" x14ac:dyDescent="0.15">
      <c r="F2700" s="26">
        <v>43578.333333326795</v>
      </c>
      <c r="G2700" s="94">
        <v>7.3</v>
      </c>
      <c r="H2700" s="95">
        <v>230</v>
      </c>
    </row>
    <row r="2701" spans="6:8" x14ac:dyDescent="0.15">
      <c r="F2701" s="26">
        <v>43578.374999993459</v>
      </c>
      <c r="G2701" s="94">
        <v>8.1</v>
      </c>
      <c r="H2701" s="95">
        <v>249</v>
      </c>
    </row>
    <row r="2702" spans="6:8" x14ac:dyDescent="0.15">
      <c r="F2702" s="26">
        <v>43578.416666660123</v>
      </c>
      <c r="G2702" s="94">
        <v>8.4</v>
      </c>
      <c r="H2702" s="95">
        <v>225</v>
      </c>
    </row>
    <row r="2703" spans="6:8" x14ac:dyDescent="0.15">
      <c r="F2703" s="26">
        <v>43578.458333326787</v>
      </c>
      <c r="G2703" s="94">
        <v>7.5</v>
      </c>
      <c r="H2703" s="95">
        <v>224</v>
      </c>
    </row>
    <row r="2704" spans="6:8" x14ac:dyDescent="0.15">
      <c r="F2704" s="26">
        <v>43578.499999993452</v>
      </c>
      <c r="G2704" s="94">
        <v>8.1999999999999993</v>
      </c>
      <c r="H2704" s="95">
        <v>266</v>
      </c>
    </row>
    <row r="2705" spans="6:8" x14ac:dyDescent="0.15">
      <c r="F2705" s="26">
        <v>43578.541666660116</v>
      </c>
      <c r="G2705" s="94">
        <v>6.9</v>
      </c>
      <c r="H2705" s="95">
        <v>207</v>
      </c>
    </row>
    <row r="2706" spans="6:8" x14ac:dyDescent="0.15">
      <c r="F2706" s="26">
        <v>43578.58333332678</v>
      </c>
      <c r="G2706" s="94">
        <v>6.5</v>
      </c>
      <c r="H2706" s="95">
        <v>218</v>
      </c>
    </row>
    <row r="2707" spans="6:8" x14ac:dyDescent="0.15">
      <c r="F2707" s="26">
        <v>43578.624999993444</v>
      </c>
      <c r="G2707" s="94">
        <v>6.1</v>
      </c>
      <c r="H2707" s="95">
        <v>229</v>
      </c>
    </row>
    <row r="2708" spans="6:8" x14ac:dyDescent="0.15">
      <c r="F2708" s="26">
        <v>43578.666666660109</v>
      </c>
      <c r="G2708" s="94">
        <v>4.8</v>
      </c>
      <c r="H2708" s="95">
        <v>215</v>
      </c>
    </row>
    <row r="2709" spans="6:8" x14ac:dyDescent="0.15">
      <c r="F2709" s="26">
        <v>43578.708333326773</v>
      </c>
      <c r="G2709" s="94">
        <v>5.0999999999999996</v>
      </c>
      <c r="H2709" s="95">
        <v>232</v>
      </c>
    </row>
    <row r="2710" spans="6:8" x14ac:dyDescent="0.15">
      <c r="F2710" s="26">
        <v>43578.749999993437</v>
      </c>
      <c r="G2710" s="94">
        <v>5.6</v>
      </c>
      <c r="H2710" s="95">
        <v>231</v>
      </c>
    </row>
    <row r="2711" spans="6:8" x14ac:dyDescent="0.15">
      <c r="F2711" s="26">
        <v>43578.791666660101</v>
      </c>
      <c r="G2711" s="94">
        <v>4.5</v>
      </c>
      <c r="H2711" s="95">
        <v>222</v>
      </c>
    </row>
    <row r="2712" spans="6:8" x14ac:dyDescent="0.15">
      <c r="F2712" s="26">
        <v>43578.833333326766</v>
      </c>
      <c r="G2712" s="94">
        <v>3.3</v>
      </c>
      <c r="H2712" s="95">
        <v>236</v>
      </c>
    </row>
    <row r="2713" spans="6:8" x14ac:dyDescent="0.15">
      <c r="F2713" s="26">
        <v>43578.87499999343</v>
      </c>
      <c r="G2713" s="94">
        <v>2.6</v>
      </c>
      <c r="H2713" s="95">
        <v>223</v>
      </c>
    </row>
    <row r="2714" spans="6:8" x14ac:dyDescent="0.15">
      <c r="F2714" s="26">
        <v>43578.916666660094</v>
      </c>
      <c r="G2714" s="94">
        <v>2.1</v>
      </c>
      <c r="H2714" s="95">
        <v>233</v>
      </c>
    </row>
    <row r="2715" spans="6:8" x14ac:dyDescent="0.15">
      <c r="F2715" s="26">
        <v>43578.958333326758</v>
      </c>
      <c r="G2715" s="94">
        <v>2.7</v>
      </c>
      <c r="H2715" s="95">
        <v>222</v>
      </c>
    </row>
    <row r="2716" spans="6:8" x14ac:dyDescent="0.15">
      <c r="F2716" s="26">
        <v>43578.999999993423</v>
      </c>
      <c r="G2716" s="94">
        <v>2.5</v>
      </c>
      <c r="H2716" s="95">
        <v>205</v>
      </c>
    </row>
    <row r="2717" spans="6:8" x14ac:dyDescent="0.15">
      <c r="F2717" s="26">
        <v>43579.041666660087</v>
      </c>
      <c r="G2717" s="94">
        <v>2.2999999999999998</v>
      </c>
      <c r="H2717" s="95">
        <v>190</v>
      </c>
    </row>
    <row r="2718" spans="6:8" x14ac:dyDescent="0.15">
      <c r="F2718" s="26">
        <v>43579.083333326751</v>
      </c>
      <c r="G2718" s="94">
        <v>2.1</v>
      </c>
      <c r="H2718" s="95">
        <v>179</v>
      </c>
    </row>
    <row r="2719" spans="6:8" x14ac:dyDescent="0.15">
      <c r="F2719" s="26">
        <v>43579.124999993415</v>
      </c>
      <c r="G2719" s="94">
        <v>2.2000000000000002</v>
      </c>
      <c r="H2719" s="95">
        <v>198</v>
      </c>
    </row>
    <row r="2720" spans="6:8" x14ac:dyDescent="0.15">
      <c r="F2720" s="26">
        <v>43579.166666660079</v>
      </c>
      <c r="G2720" s="94">
        <v>1.6</v>
      </c>
      <c r="H2720" s="95">
        <v>197</v>
      </c>
    </row>
    <row r="2721" spans="6:8" x14ac:dyDescent="0.15">
      <c r="F2721" s="26">
        <v>43579.208333326744</v>
      </c>
      <c r="G2721" s="94">
        <v>1.5</v>
      </c>
      <c r="H2721" s="95">
        <v>197</v>
      </c>
    </row>
    <row r="2722" spans="6:8" x14ac:dyDescent="0.15">
      <c r="F2722" s="26">
        <v>43579.249999993408</v>
      </c>
      <c r="G2722" s="94">
        <v>1.3</v>
      </c>
      <c r="H2722" s="95">
        <v>199</v>
      </c>
    </row>
    <row r="2723" spans="6:8" x14ac:dyDescent="0.15">
      <c r="F2723" s="26">
        <v>43579.291666660072</v>
      </c>
      <c r="G2723" s="94">
        <v>0.7</v>
      </c>
      <c r="H2723" s="95">
        <v>189</v>
      </c>
    </row>
    <row r="2724" spans="6:8" x14ac:dyDescent="0.15">
      <c r="F2724" s="26">
        <v>43579.333333326736</v>
      </c>
      <c r="G2724" s="94">
        <v>0.4</v>
      </c>
      <c r="H2724" s="95">
        <v>219</v>
      </c>
    </row>
    <row r="2725" spans="6:8" x14ac:dyDescent="0.15">
      <c r="F2725" s="26">
        <v>43579.374999993401</v>
      </c>
      <c r="G2725" s="94">
        <v>1.3</v>
      </c>
      <c r="H2725" s="95">
        <v>216</v>
      </c>
    </row>
    <row r="2726" spans="6:8" x14ac:dyDescent="0.15">
      <c r="F2726" s="26">
        <v>43579.416666660065</v>
      </c>
      <c r="G2726" s="94">
        <v>1.6</v>
      </c>
      <c r="H2726" s="95">
        <v>211</v>
      </c>
    </row>
    <row r="2727" spans="6:8" x14ac:dyDescent="0.15">
      <c r="F2727" s="26">
        <v>43579.458333326729</v>
      </c>
      <c r="G2727" s="94">
        <v>2.8</v>
      </c>
      <c r="H2727" s="95">
        <v>211</v>
      </c>
    </row>
    <row r="2728" spans="6:8" x14ac:dyDescent="0.15">
      <c r="F2728" s="26">
        <v>43579.499999993393</v>
      </c>
      <c r="G2728" s="94">
        <v>2.6</v>
      </c>
      <c r="H2728" s="95">
        <v>197</v>
      </c>
    </row>
    <row r="2729" spans="6:8" x14ac:dyDescent="0.15">
      <c r="F2729" s="26">
        <v>43579.541666660058</v>
      </c>
      <c r="G2729" s="94">
        <v>2.1</v>
      </c>
      <c r="H2729" s="95">
        <v>274</v>
      </c>
    </row>
    <row r="2730" spans="6:8" x14ac:dyDescent="0.15">
      <c r="F2730" s="26">
        <v>43579.583333326722</v>
      </c>
      <c r="G2730" s="94">
        <v>2.4</v>
      </c>
      <c r="H2730" s="95">
        <v>200</v>
      </c>
    </row>
    <row r="2731" spans="6:8" x14ac:dyDescent="0.15">
      <c r="F2731" s="26">
        <v>43579.624999993386</v>
      </c>
      <c r="G2731" s="94">
        <v>1.6</v>
      </c>
      <c r="H2731" s="95">
        <v>235</v>
      </c>
    </row>
    <row r="2732" spans="6:8" x14ac:dyDescent="0.15">
      <c r="F2732" s="26">
        <v>43579.66666666005</v>
      </c>
      <c r="G2732" s="94">
        <v>1.6</v>
      </c>
      <c r="H2732" s="95">
        <v>206</v>
      </c>
    </row>
    <row r="2733" spans="6:8" x14ac:dyDescent="0.15">
      <c r="F2733" s="26">
        <v>43579.708333326715</v>
      </c>
      <c r="G2733" s="94">
        <v>1.5</v>
      </c>
      <c r="H2733" s="95">
        <v>213</v>
      </c>
    </row>
    <row r="2734" spans="6:8" x14ac:dyDescent="0.15">
      <c r="F2734" s="26">
        <v>43579.749999993379</v>
      </c>
      <c r="G2734" s="94">
        <v>1.7</v>
      </c>
      <c r="H2734" s="95">
        <v>174</v>
      </c>
    </row>
    <row r="2735" spans="6:8" x14ac:dyDescent="0.15">
      <c r="F2735" s="26">
        <v>43579.791666660043</v>
      </c>
      <c r="G2735" s="94">
        <v>1.4</v>
      </c>
      <c r="H2735" s="95">
        <v>156</v>
      </c>
    </row>
    <row r="2736" spans="6:8" x14ac:dyDescent="0.15">
      <c r="F2736" s="26">
        <v>43579.833333326707</v>
      </c>
      <c r="G2736" s="94">
        <v>1.4</v>
      </c>
      <c r="H2736" s="95">
        <v>127</v>
      </c>
    </row>
    <row r="2737" spans="6:8" x14ac:dyDescent="0.15">
      <c r="F2737" s="26">
        <v>43579.874999993372</v>
      </c>
      <c r="G2737" s="94">
        <v>3.1</v>
      </c>
      <c r="H2737" s="95">
        <v>130</v>
      </c>
    </row>
    <row r="2738" spans="6:8" x14ac:dyDescent="0.15">
      <c r="F2738" s="26">
        <v>43579.916666660036</v>
      </c>
      <c r="G2738" s="94">
        <v>2.5</v>
      </c>
      <c r="H2738" s="95">
        <v>120</v>
      </c>
    </row>
    <row r="2739" spans="6:8" x14ac:dyDescent="0.15">
      <c r="F2739" s="26">
        <v>43579.9583333267</v>
      </c>
      <c r="G2739" s="94">
        <v>2.4</v>
      </c>
      <c r="H2739" s="95">
        <v>116</v>
      </c>
    </row>
    <row r="2740" spans="6:8" x14ac:dyDescent="0.15">
      <c r="F2740" s="26">
        <v>43579.999999993364</v>
      </c>
      <c r="G2740" s="94">
        <v>2</v>
      </c>
      <c r="H2740" s="95">
        <v>117</v>
      </c>
    </row>
    <row r="2741" spans="6:8" x14ac:dyDescent="0.15">
      <c r="F2741" s="26">
        <v>43580.041666660029</v>
      </c>
      <c r="G2741" s="94">
        <v>2.2999999999999998</v>
      </c>
      <c r="H2741" s="95">
        <v>109</v>
      </c>
    </row>
    <row r="2742" spans="6:8" x14ac:dyDescent="0.15">
      <c r="F2742" s="26">
        <v>43580.083333326693</v>
      </c>
      <c r="G2742" s="94">
        <v>2.7</v>
      </c>
      <c r="H2742" s="95">
        <v>109</v>
      </c>
    </row>
    <row r="2743" spans="6:8" x14ac:dyDescent="0.15">
      <c r="F2743" s="26">
        <v>43580.124999993357</v>
      </c>
      <c r="G2743" s="94">
        <v>0.6</v>
      </c>
      <c r="H2743" s="95">
        <v>111</v>
      </c>
    </row>
    <row r="2744" spans="6:8" x14ac:dyDescent="0.15">
      <c r="F2744" s="26">
        <v>43580.166666660021</v>
      </c>
      <c r="G2744" s="94">
        <v>2.4</v>
      </c>
      <c r="H2744" s="95">
        <v>100</v>
      </c>
    </row>
    <row r="2745" spans="6:8" x14ac:dyDescent="0.15">
      <c r="F2745" s="26">
        <v>43580.208333326686</v>
      </c>
      <c r="G2745" s="94">
        <v>1.2</v>
      </c>
      <c r="H2745" s="95">
        <v>99</v>
      </c>
    </row>
    <row r="2746" spans="6:8" x14ac:dyDescent="0.15">
      <c r="F2746" s="26">
        <v>43580.24999999335</v>
      </c>
      <c r="G2746" s="94">
        <v>1.7</v>
      </c>
      <c r="H2746" s="95">
        <v>100</v>
      </c>
    </row>
    <row r="2747" spans="6:8" x14ac:dyDescent="0.15">
      <c r="F2747" s="26">
        <v>43580.291666660014</v>
      </c>
      <c r="G2747" s="94">
        <v>1.1000000000000001</v>
      </c>
      <c r="H2747" s="95">
        <v>127</v>
      </c>
    </row>
    <row r="2748" spans="6:8" x14ac:dyDescent="0.15">
      <c r="F2748" s="26">
        <v>43580.333333326678</v>
      </c>
      <c r="G2748" s="94">
        <v>0.6</v>
      </c>
      <c r="H2748" s="95">
        <v>128</v>
      </c>
    </row>
    <row r="2749" spans="6:8" x14ac:dyDescent="0.15">
      <c r="F2749" s="26">
        <v>43580.374999993342</v>
      </c>
      <c r="G2749" s="94">
        <v>2.4</v>
      </c>
      <c r="H2749" s="95">
        <v>134</v>
      </c>
    </row>
    <row r="2750" spans="6:8" x14ac:dyDescent="0.15">
      <c r="F2750" s="26">
        <v>43580.416666660007</v>
      </c>
      <c r="G2750" s="94">
        <v>2.8</v>
      </c>
      <c r="H2750" s="95">
        <v>134</v>
      </c>
    </row>
    <row r="2751" spans="6:8" x14ac:dyDescent="0.15">
      <c r="F2751" s="26">
        <v>43580.458333326671</v>
      </c>
      <c r="G2751" s="94">
        <v>3.4</v>
      </c>
      <c r="H2751" s="95">
        <v>208</v>
      </c>
    </row>
    <row r="2752" spans="6:8" x14ac:dyDescent="0.15">
      <c r="F2752" s="26">
        <v>43580.499999993335</v>
      </c>
      <c r="G2752" s="94">
        <v>3.6</v>
      </c>
      <c r="H2752" s="95">
        <v>202</v>
      </c>
    </row>
    <row r="2753" spans="6:8" x14ac:dyDescent="0.15">
      <c r="F2753" s="26">
        <v>43580.541666659999</v>
      </c>
      <c r="G2753" s="94">
        <v>3.1</v>
      </c>
      <c r="H2753" s="95">
        <v>248</v>
      </c>
    </row>
    <row r="2754" spans="6:8" x14ac:dyDescent="0.15">
      <c r="F2754" s="26">
        <v>43580.583333326664</v>
      </c>
      <c r="G2754" s="94">
        <v>2.2999999999999998</v>
      </c>
      <c r="H2754" s="95">
        <v>234</v>
      </c>
    </row>
    <row r="2755" spans="6:8" x14ac:dyDescent="0.15">
      <c r="F2755" s="26">
        <v>43580.624999993328</v>
      </c>
      <c r="G2755" s="94">
        <v>2.1</v>
      </c>
      <c r="H2755" s="95">
        <v>297</v>
      </c>
    </row>
    <row r="2756" spans="6:8" x14ac:dyDescent="0.15">
      <c r="F2756" s="26">
        <v>43580.666666659992</v>
      </c>
      <c r="G2756" s="94">
        <v>1.7</v>
      </c>
      <c r="H2756" s="95">
        <v>200</v>
      </c>
    </row>
    <row r="2757" spans="6:8" x14ac:dyDescent="0.15">
      <c r="F2757" s="26">
        <v>43580.708333326656</v>
      </c>
      <c r="G2757" s="94">
        <v>2.2000000000000002</v>
      </c>
      <c r="H2757" s="95">
        <v>193</v>
      </c>
    </row>
    <row r="2758" spans="6:8" x14ac:dyDescent="0.15">
      <c r="F2758" s="26">
        <v>43580.749999993321</v>
      </c>
      <c r="G2758" s="94">
        <v>1.7</v>
      </c>
      <c r="H2758" s="95">
        <v>104</v>
      </c>
    </row>
    <row r="2759" spans="6:8" x14ac:dyDescent="0.15">
      <c r="F2759" s="26">
        <v>43580.791666659985</v>
      </c>
      <c r="G2759" s="94">
        <v>2</v>
      </c>
      <c r="H2759" s="95">
        <v>100</v>
      </c>
    </row>
    <row r="2760" spans="6:8" x14ac:dyDescent="0.15">
      <c r="F2760" s="26">
        <v>43580.833333326649</v>
      </c>
      <c r="G2760" s="94">
        <v>2.4</v>
      </c>
      <c r="H2760" s="95">
        <v>74</v>
      </c>
    </row>
    <row r="2761" spans="6:8" x14ac:dyDescent="0.15">
      <c r="F2761" s="26">
        <v>43580.874999993313</v>
      </c>
      <c r="G2761" s="94">
        <v>3.3</v>
      </c>
      <c r="H2761" s="95">
        <v>239</v>
      </c>
    </row>
    <row r="2762" spans="6:8" x14ac:dyDescent="0.15">
      <c r="F2762" s="26">
        <v>43580.916666659978</v>
      </c>
      <c r="G2762" s="94">
        <v>2.6</v>
      </c>
      <c r="H2762" s="95">
        <v>262</v>
      </c>
    </row>
    <row r="2763" spans="6:8" x14ac:dyDescent="0.15">
      <c r="F2763" s="26">
        <v>43580.958333326642</v>
      </c>
      <c r="G2763" s="94">
        <v>3.4</v>
      </c>
      <c r="H2763" s="95">
        <v>314</v>
      </c>
    </row>
    <row r="2764" spans="6:8" x14ac:dyDescent="0.15">
      <c r="F2764" s="26">
        <v>43580.999999993306</v>
      </c>
      <c r="G2764" s="94">
        <v>4</v>
      </c>
      <c r="H2764" s="95">
        <v>212</v>
      </c>
    </row>
    <row r="2765" spans="6:8" x14ac:dyDescent="0.15">
      <c r="F2765" s="26">
        <v>43581.04166665997</v>
      </c>
      <c r="G2765" s="94">
        <v>3.1</v>
      </c>
      <c r="H2765" s="95">
        <v>207</v>
      </c>
    </row>
    <row r="2766" spans="6:8" x14ac:dyDescent="0.15">
      <c r="F2766" s="26">
        <v>43581.083333326635</v>
      </c>
      <c r="G2766" s="94">
        <v>3.3</v>
      </c>
      <c r="H2766" s="95">
        <v>231</v>
      </c>
    </row>
    <row r="2767" spans="6:8" x14ac:dyDescent="0.15">
      <c r="F2767" s="26">
        <v>43581.124999993299</v>
      </c>
      <c r="G2767" s="94">
        <v>5.4</v>
      </c>
      <c r="H2767" s="95">
        <v>231</v>
      </c>
    </row>
    <row r="2768" spans="6:8" x14ac:dyDescent="0.15">
      <c r="F2768" s="26">
        <v>43581.166666659963</v>
      </c>
      <c r="G2768" s="94">
        <v>2.9</v>
      </c>
      <c r="H2768" s="95">
        <v>250</v>
      </c>
    </row>
    <row r="2769" spans="6:8" x14ac:dyDescent="0.15">
      <c r="F2769" s="26">
        <v>43581.208333326627</v>
      </c>
      <c r="G2769" s="94">
        <v>4.8</v>
      </c>
      <c r="H2769" s="95">
        <v>249</v>
      </c>
    </row>
    <row r="2770" spans="6:8" x14ac:dyDescent="0.15">
      <c r="F2770" s="26">
        <v>43581.249999993292</v>
      </c>
      <c r="G2770" s="94">
        <v>5.3</v>
      </c>
      <c r="H2770" s="95">
        <v>240</v>
      </c>
    </row>
    <row r="2771" spans="6:8" x14ac:dyDescent="0.15">
      <c r="F2771" s="26">
        <v>43581.291666659956</v>
      </c>
      <c r="G2771" s="94">
        <v>5.3</v>
      </c>
      <c r="H2771" s="95">
        <v>254</v>
      </c>
    </row>
    <row r="2772" spans="6:8" x14ac:dyDescent="0.15">
      <c r="F2772" s="26">
        <v>43581.33333332662</v>
      </c>
      <c r="G2772" s="94">
        <v>5.6</v>
      </c>
      <c r="H2772" s="95">
        <v>256</v>
      </c>
    </row>
    <row r="2773" spans="6:8" x14ac:dyDescent="0.15">
      <c r="F2773" s="26">
        <v>43581.374999993284</v>
      </c>
      <c r="G2773" s="94">
        <v>4.5</v>
      </c>
      <c r="H2773" s="95">
        <v>263</v>
      </c>
    </row>
    <row r="2774" spans="6:8" x14ac:dyDescent="0.15">
      <c r="F2774" s="26">
        <v>43581.416666659949</v>
      </c>
      <c r="G2774" s="94">
        <v>5.3</v>
      </c>
      <c r="H2774" s="95">
        <v>248</v>
      </c>
    </row>
    <row r="2775" spans="6:8" x14ac:dyDescent="0.15">
      <c r="F2775" s="26">
        <v>43581.458333326613</v>
      </c>
      <c r="G2775" s="94">
        <v>5.8</v>
      </c>
      <c r="H2775" s="95">
        <v>245</v>
      </c>
    </row>
    <row r="2776" spans="6:8" x14ac:dyDescent="0.15">
      <c r="F2776" s="26">
        <v>43581.499999993277</v>
      </c>
      <c r="G2776" s="94">
        <v>4.5</v>
      </c>
      <c r="H2776" s="95">
        <v>214</v>
      </c>
    </row>
    <row r="2777" spans="6:8" x14ac:dyDescent="0.15">
      <c r="F2777" s="26">
        <v>43581.541666659941</v>
      </c>
      <c r="G2777" s="94">
        <v>5.0999999999999996</v>
      </c>
      <c r="H2777" s="95">
        <v>239</v>
      </c>
    </row>
    <row r="2778" spans="6:8" x14ac:dyDescent="0.15">
      <c r="F2778" s="26">
        <v>43581.583333326605</v>
      </c>
      <c r="G2778" s="94">
        <v>4.2</v>
      </c>
      <c r="H2778" s="95">
        <v>237</v>
      </c>
    </row>
    <row r="2779" spans="6:8" x14ac:dyDescent="0.15">
      <c r="F2779" s="26">
        <v>43581.62499999327</v>
      </c>
      <c r="G2779" s="94">
        <v>4</v>
      </c>
      <c r="H2779" s="95">
        <v>241</v>
      </c>
    </row>
    <row r="2780" spans="6:8" x14ac:dyDescent="0.15">
      <c r="F2780" s="26">
        <v>43581.666666659934</v>
      </c>
      <c r="G2780" s="94">
        <v>3.4</v>
      </c>
      <c r="H2780" s="95">
        <v>207</v>
      </c>
    </row>
    <row r="2781" spans="6:8" x14ac:dyDescent="0.15">
      <c r="F2781" s="26">
        <v>43581.708333326598</v>
      </c>
      <c r="G2781" s="94">
        <v>2.2999999999999998</v>
      </c>
      <c r="H2781" s="95">
        <v>185</v>
      </c>
    </row>
    <row r="2782" spans="6:8" x14ac:dyDescent="0.15">
      <c r="F2782" s="26">
        <v>43581.749999993262</v>
      </c>
      <c r="G2782" s="94">
        <v>1.4</v>
      </c>
      <c r="H2782" s="95">
        <v>189</v>
      </c>
    </row>
    <row r="2783" spans="6:8" x14ac:dyDescent="0.15">
      <c r="F2783" s="26">
        <v>43581.791666659927</v>
      </c>
      <c r="G2783" s="94">
        <v>1</v>
      </c>
      <c r="H2783" s="95">
        <v>164</v>
      </c>
    </row>
    <row r="2784" spans="6:8" x14ac:dyDescent="0.15">
      <c r="F2784" s="26">
        <v>43581.833333326591</v>
      </c>
      <c r="G2784" s="94">
        <v>2</v>
      </c>
      <c r="H2784" s="95">
        <v>140</v>
      </c>
    </row>
    <row r="2785" spans="6:8" x14ac:dyDescent="0.15">
      <c r="F2785" s="26">
        <v>43581.874999993255</v>
      </c>
      <c r="G2785" s="94">
        <v>2.5</v>
      </c>
      <c r="H2785" s="95">
        <v>141</v>
      </c>
    </row>
    <row r="2786" spans="6:8" x14ac:dyDescent="0.15">
      <c r="F2786" s="26">
        <v>43581.916666659919</v>
      </c>
      <c r="G2786" s="94">
        <v>2.1</v>
      </c>
      <c r="H2786" s="95">
        <v>140</v>
      </c>
    </row>
    <row r="2787" spans="6:8" x14ac:dyDescent="0.15">
      <c r="F2787" s="26">
        <v>43581.958333326584</v>
      </c>
      <c r="G2787" s="94">
        <v>2.1</v>
      </c>
      <c r="H2787" s="95">
        <v>137</v>
      </c>
    </row>
    <row r="2788" spans="6:8" x14ac:dyDescent="0.15">
      <c r="F2788" s="26">
        <v>43581.999999993248</v>
      </c>
      <c r="G2788" s="94">
        <v>2.4</v>
      </c>
      <c r="H2788" s="95">
        <v>160</v>
      </c>
    </row>
    <row r="2789" spans="6:8" x14ac:dyDescent="0.15">
      <c r="F2789" s="26">
        <v>43582.041666659912</v>
      </c>
      <c r="G2789" s="94">
        <v>2.5</v>
      </c>
      <c r="H2789" s="95">
        <v>168</v>
      </c>
    </row>
    <row r="2790" spans="6:8" x14ac:dyDescent="0.15">
      <c r="F2790" s="26">
        <v>43582.083333326576</v>
      </c>
      <c r="G2790" s="94">
        <v>2.4</v>
      </c>
      <c r="H2790" s="95">
        <v>158</v>
      </c>
    </row>
    <row r="2791" spans="6:8" x14ac:dyDescent="0.15">
      <c r="F2791" s="26">
        <v>43582.124999993241</v>
      </c>
      <c r="G2791" s="94">
        <v>2.5</v>
      </c>
      <c r="H2791" s="95">
        <v>146</v>
      </c>
    </row>
    <row r="2792" spans="6:8" x14ac:dyDescent="0.15">
      <c r="F2792" s="26">
        <v>43582.166666659905</v>
      </c>
      <c r="G2792" s="94">
        <v>2.2999999999999998</v>
      </c>
      <c r="H2792" s="95">
        <v>138</v>
      </c>
    </row>
    <row r="2793" spans="6:8" x14ac:dyDescent="0.15">
      <c r="F2793" s="26">
        <v>43582.208333326569</v>
      </c>
      <c r="G2793" s="94">
        <v>2</v>
      </c>
      <c r="H2793" s="95">
        <v>140</v>
      </c>
    </row>
    <row r="2794" spans="6:8" x14ac:dyDescent="0.15">
      <c r="F2794" s="26">
        <v>43582.249999993233</v>
      </c>
      <c r="G2794" s="94">
        <v>1.7</v>
      </c>
      <c r="H2794" s="95">
        <v>140</v>
      </c>
    </row>
    <row r="2795" spans="6:8" x14ac:dyDescent="0.15">
      <c r="F2795" s="26">
        <v>43582.291666659898</v>
      </c>
      <c r="G2795" s="94">
        <v>1.7</v>
      </c>
      <c r="H2795" s="95">
        <v>156</v>
      </c>
    </row>
    <row r="2796" spans="6:8" x14ac:dyDescent="0.15">
      <c r="F2796" s="26">
        <v>43582.333333326562</v>
      </c>
      <c r="G2796" s="94">
        <v>1.3</v>
      </c>
      <c r="H2796" s="95">
        <v>178</v>
      </c>
    </row>
    <row r="2797" spans="6:8" x14ac:dyDescent="0.15">
      <c r="F2797" s="26">
        <v>43582.374999993226</v>
      </c>
      <c r="G2797" s="94">
        <v>2.1</v>
      </c>
      <c r="H2797" s="95">
        <v>189</v>
      </c>
    </row>
    <row r="2798" spans="6:8" x14ac:dyDescent="0.15">
      <c r="F2798" s="26">
        <v>43582.41666665989</v>
      </c>
      <c r="G2798" s="94">
        <v>2.9</v>
      </c>
      <c r="H2798" s="95">
        <v>179</v>
      </c>
    </row>
    <row r="2799" spans="6:8" x14ac:dyDescent="0.15">
      <c r="F2799" s="26">
        <v>43582.458333326555</v>
      </c>
      <c r="G2799" s="94">
        <v>2.9</v>
      </c>
      <c r="H2799" s="95">
        <v>187</v>
      </c>
    </row>
    <row r="2800" spans="6:8" x14ac:dyDescent="0.15">
      <c r="F2800" s="26">
        <v>43582.499999993219</v>
      </c>
      <c r="G2800" s="94">
        <v>3.5</v>
      </c>
      <c r="H2800" s="95">
        <v>206</v>
      </c>
    </row>
    <row r="2801" spans="6:8" x14ac:dyDescent="0.15">
      <c r="F2801" s="26">
        <v>43582.541666659883</v>
      </c>
      <c r="G2801" s="94">
        <v>2.4</v>
      </c>
      <c r="H2801" s="95">
        <v>198</v>
      </c>
    </row>
    <row r="2802" spans="6:8" x14ac:dyDescent="0.15">
      <c r="F2802" s="26">
        <v>43582.583333326547</v>
      </c>
      <c r="G2802" s="94">
        <v>2.2999999999999998</v>
      </c>
      <c r="H2802" s="95">
        <v>195</v>
      </c>
    </row>
    <row r="2803" spans="6:8" x14ac:dyDescent="0.15">
      <c r="F2803" s="26">
        <v>43582.624999993212</v>
      </c>
      <c r="G2803" s="94">
        <v>1.5</v>
      </c>
      <c r="H2803" s="95">
        <v>219</v>
      </c>
    </row>
    <row r="2804" spans="6:8" x14ac:dyDescent="0.15">
      <c r="F2804" s="26">
        <v>43582.666666659876</v>
      </c>
      <c r="G2804" s="94">
        <v>2.2000000000000002</v>
      </c>
      <c r="H2804" s="95">
        <v>222</v>
      </c>
    </row>
    <row r="2805" spans="6:8" x14ac:dyDescent="0.15">
      <c r="F2805" s="26">
        <v>43582.70833332654</v>
      </c>
      <c r="G2805" s="94">
        <v>1.1000000000000001</v>
      </c>
      <c r="H2805" s="95">
        <v>199</v>
      </c>
    </row>
    <row r="2806" spans="6:8" x14ac:dyDescent="0.15">
      <c r="F2806" s="26">
        <v>43582.749999993204</v>
      </c>
      <c r="G2806" s="94">
        <v>0.4</v>
      </c>
      <c r="H2806" s="95">
        <v>225</v>
      </c>
    </row>
    <row r="2807" spans="6:8" x14ac:dyDescent="0.15">
      <c r="F2807" s="26">
        <v>43582.791666659868</v>
      </c>
      <c r="G2807" s="94">
        <v>0.1</v>
      </c>
      <c r="H2807" s="95">
        <v>219</v>
      </c>
    </row>
    <row r="2808" spans="6:8" x14ac:dyDescent="0.15">
      <c r="F2808" s="26">
        <v>43582.833333326533</v>
      </c>
      <c r="G2808" s="94">
        <v>0.5</v>
      </c>
      <c r="H2808" s="95">
        <v>216</v>
      </c>
    </row>
    <row r="2809" spans="6:8" x14ac:dyDescent="0.15">
      <c r="F2809" s="26">
        <v>43582.874999993197</v>
      </c>
      <c r="G2809" s="94">
        <v>1.7</v>
      </c>
      <c r="H2809" s="95">
        <v>217</v>
      </c>
    </row>
    <row r="2810" spans="6:8" x14ac:dyDescent="0.15">
      <c r="F2810" s="26">
        <v>43582.916666659861</v>
      </c>
      <c r="G2810" s="94">
        <v>0.7</v>
      </c>
      <c r="H2810" s="95">
        <v>217</v>
      </c>
    </row>
    <row r="2811" spans="6:8" x14ac:dyDescent="0.15">
      <c r="F2811" s="26">
        <v>43582.958333326525</v>
      </c>
      <c r="G2811" s="94">
        <v>2.2999999999999998</v>
      </c>
      <c r="H2811" s="95">
        <v>231</v>
      </c>
    </row>
    <row r="2812" spans="6:8" x14ac:dyDescent="0.15">
      <c r="F2812" s="26">
        <v>43582.99999999319</v>
      </c>
      <c r="G2812" s="94">
        <v>3.1</v>
      </c>
      <c r="H2812" s="95">
        <v>218</v>
      </c>
    </row>
    <row r="2813" spans="6:8" x14ac:dyDescent="0.15">
      <c r="F2813" s="26">
        <v>43583.041666659854</v>
      </c>
      <c r="G2813" s="94">
        <v>2.8</v>
      </c>
      <c r="H2813" s="95">
        <v>201</v>
      </c>
    </row>
    <row r="2814" spans="6:8" x14ac:dyDescent="0.15">
      <c r="F2814" s="26">
        <v>43583.083333326518</v>
      </c>
      <c r="G2814" s="94">
        <v>3.5</v>
      </c>
      <c r="H2814" s="95">
        <v>208</v>
      </c>
    </row>
    <row r="2815" spans="6:8" x14ac:dyDescent="0.15">
      <c r="F2815" s="26">
        <v>43583.124999993182</v>
      </c>
      <c r="G2815" s="94">
        <v>1.6</v>
      </c>
      <c r="H2815" s="95">
        <v>209</v>
      </c>
    </row>
    <row r="2816" spans="6:8" x14ac:dyDescent="0.15">
      <c r="F2816" s="26">
        <v>43583.166666659847</v>
      </c>
      <c r="G2816" s="94">
        <v>1.3</v>
      </c>
      <c r="H2816" s="95">
        <v>208</v>
      </c>
    </row>
    <row r="2817" spans="6:8" x14ac:dyDescent="0.15">
      <c r="F2817" s="26">
        <v>43583.208333326511</v>
      </c>
      <c r="G2817" s="94">
        <v>2.5</v>
      </c>
      <c r="H2817" s="95">
        <v>208</v>
      </c>
    </row>
    <row r="2818" spans="6:8" x14ac:dyDescent="0.15">
      <c r="F2818" s="26">
        <v>43583.249999993175</v>
      </c>
      <c r="G2818" s="94">
        <v>2.1</v>
      </c>
      <c r="H2818" s="95">
        <v>212</v>
      </c>
    </row>
    <row r="2819" spans="6:8" x14ac:dyDescent="0.15">
      <c r="F2819" s="26">
        <v>43583.291666659839</v>
      </c>
      <c r="G2819" s="94">
        <v>2.1</v>
      </c>
      <c r="H2819" s="95">
        <v>196</v>
      </c>
    </row>
    <row r="2820" spans="6:8" x14ac:dyDescent="0.15">
      <c r="F2820" s="26">
        <v>43583.333333326504</v>
      </c>
      <c r="G2820" s="94">
        <v>3</v>
      </c>
      <c r="H2820" s="95">
        <v>228</v>
      </c>
    </row>
    <row r="2821" spans="6:8" x14ac:dyDescent="0.15">
      <c r="F2821" s="26">
        <v>43583.374999993168</v>
      </c>
      <c r="G2821" s="94">
        <v>2.8</v>
      </c>
      <c r="H2821" s="95">
        <v>239</v>
      </c>
    </row>
    <row r="2822" spans="6:8" x14ac:dyDescent="0.15">
      <c r="F2822" s="26">
        <v>43583.416666659832</v>
      </c>
      <c r="G2822" s="94">
        <v>3</v>
      </c>
      <c r="H2822" s="95">
        <v>257</v>
      </c>
    </row>
    <row r="2823" spans="6:8" x14ac:dyDescent="0.15">
      <c r="F2823" s="26">
        <v>43583.458333326496</v>
      </c>
      <c r="G2823" s="94">
        <v>2.5</v>
      </c>
      <c r="H2823" s="95">
        <v>250</v>
      </c>
    </row>
    <row r="2824" spans="6:8" x14ac:dyDescent="0.15">
      <c r="F2824" s="26">
        <v>43583.499999993161</v>
      </c>
      <c r="G2824" s="94">
        <v>2.7</v>
      </c>
      <c r="H2824" s="95">
        <v>255</v>
      </c>
    </row>
    <row r="2825" spans="6:8" x14ac:dyDescent="0.15">
      <c r="F2825" s="26">
        <v>43583.541666659825</v>
      </c>
      <c r="G2825" s="94">
        <v>2.2999999999999998</v>
      </c>
      <c r="H2825" s="95">
        <v>216</v>
      </c>
    </row>
    <row r="2826" spans="6:8" x14ac:dyDescent="0.15">
      <c r="F2826" s="26">
        <v>43583.583333326489</v>
      </c>
      <c r="G2826" s="94">
        <v>2.6</v>
      </c>
      <c r="H2826" s="95">
        <v>240</v>
      </c>
    </row>
    <row r="2827" spans="6:8" x14ac:dyDescent="0.15">
      <c r="F2827" s="26">
        <v>43583.624999993153</v>
      </c>
      <c r="G2827" s="94">
        <v>3.2</v>
      </c>
      <c r="H2827" s="95">
        <v>229</v>
      </c>
    </row>
    <row r="2828" spans="6:8" x14ac:dyDescent="0.15">
      <c r="F2828" s="26">
        <v>43583.666666659818</v>
      </c>
      <c r="G2828" s="94">
        <v>2.4</v>
      </c>
      <c r="H2828" s="95">
        <v>214</v>
      </c>
    </row>
    <row r="2829" spans="6:8" x14ac:dyDescent="0.15">
      <c r="F2829" s="26">
        <v>43583.708333326482</v>
      </c>
      <c r="G2829" s="94">
        <v>2.2000000000000002</v>
      </c>
      <c r="H2829" s="95">
        <v>195</v>
      </c>
    </row>
    <row r="2830" spans="6:8" x14ac:dyDescent="0.15">
      <c r="F2830" s="26">
        <v>43583.749999993146</v>
      </c>
      <c r="G2830" s="94">
        <v>1.3</v>
      </c>
      <c r="H2830" s="95">
        <v>312</v>
      </c>
    </row>
    <row r="2831" spans="6:8" x14ac:dyDescent="0.15">
      <c r="F2831" s="26">
        <v>43583.79166665981</v>
      </c>
      <c r="G2831" s="94">
        <v>2</v>
      </c>
      <c r="H2831" s="95">
        <v>288</v>
      </c>
    </row>
    <row r="2832" spans="6:8" x14ac:dyDescent="0.15">
      <c r="F2832" s="26">
        <v>43583.833333326475</v>
      </c>
      <c r="G2832" s="94">
        <v>2.6</v>
      </c>
      <c r="H2832" s="95">
        <v>288</v>
      </c>
    </row>
    <row r="2833" spans="6:8" x14ac:dyDescent="0.15">
      <c r="F2833" s="26">
        <v>43583.874999993139</v>
      </c>
      <c r="G2833" s="94">
        <v>3.1</v>
      </c>
      <c r="H2833" s="95">
        <v>23</v>
      </c>
    </row>
    <row r="2834" spans="6:8" x14ac:dyDescent="0.15">
      <c r="F2834" s="26">
        <v>43583.916666659803</v>
      </c>
      <c r="G2834" s="94">
        <v>3.5</v>
      </c>
      <c r="H2834" s="95">
        <v>76</v>
      </c>
    </row>
    <row r="2835" spans="6:8" x14ac:dyDescent="0.15">
      <c r="F2835" s="26">
        <v>43583.958333326467</v>
      </c>
      <c r="G2835" s="94">
        <v>3.9</v>
      </c>
      <c r="H2835" s="95">
        <v>26</v>
      </c>
    </row>
    <row r="2836" spans="6:8" x14ac:dyDescent="0.15">
      <c r="F2836" s="26">
        <v>43583.999999993131</v>
      </c>
      <c r="G2836" s="94">
        <v>3.8</v>
      </c>
      <c r="H2836" s="95">
        <v>36</v>
      </c>
    </row>
    <row r="2837" spans="6:8" x14ac:dyDescent="0.15">
      <c r="F2837" s="26">
        <v>43584.041666659796</v>
      </c>
      <c r="G2837" s="94">
        <v>3.9</v>
      </c>
      <c r="H2837" s="95">
        <v>23</v>
      </c>
    </row>
    <row r="2838" spans="6:8" x14ac:dyDescent="0.15">
      <c r="F2838" s="26">
        <v>43584.08333332646</v>
      </c>
      <c r="G2838" s="94">
        <v>4</v>
      </c>
      <c r="H2838" s="95">
        <v>101</v>
      </c>
    </row>
    <row r="2839" spans="6:8" x14ac:dyDescent="0.15">
      <c r="F2839" s="26">
        <v>43584.124999993124</v>
      </c>
      <c r="G2839" s="94">
        <v>3.9</v>
      </c>
      <c r="H2839" s="95">
        <v>98</v>
      </c>
    </row>
    <row r="2840" spans="6:8" x14ac:dyDescent="0.15">
      <c r="F2840" s="26">
        <v>43584.166666659788</v>
      </c>
      <c r="G2840" s="94">
        <v>4.3</v>
      </c>
      <c r="H2840" s="95">
        <v>86</v>
      </c>
    </row>
    <row r="2841" spans="6:8" x14ac:dyDescent="0.15">
      <c r="F2841" s="26">
        <v>43584.208333326453</v>
      </c>
      <c r="G2841" s="94">
        <v>4.3</v>
      </c>
      <c r="H2841" s="95">
        <v>66</v>
      </c>
    </row>
    <row r="2842" spans="6:8" x14ac:dyDescent="0.15">
      <c r="F2842" s="26">
        <v>43584.249999993117</v>
      </c>
      <c r="G2842" s="94">
        <v>3.3</v>
      </c>
      <c r="H2842" s="95">
        <v>59</v>
      </c>
    </row>
    <row r="2843" spans="6:8" x14ac:dyDescent="0.15">
      <c r="F2843" s="26">
        <v>43584.291666659781</v>
      </c>
      <c r="G2843" s="94">
        <v>3.8</v>
      </c>
      <c r="H2843" s="95">
        <v>30</v>
      </c>
    </row>
    <row r="2844" spans="6:8" x14ac:dyDescent="0.15">
      <c r="F2844" s="26">
        <v>43584.333333326445</v>
      </c>
      <c r="G2844" s="94">
        <v>4.5999999999999996</v>
      </c>
      <c r="H2844" s="95">
        <v>102</v>
      </c>
    </row>
    <row r="2845" spans="6:8" x14ac:dyDescent="0.15">
      <c r="F2845" s="26">
        <v>43584.37499999311</v>
      </c>
      <c r="G2845" s="94">
        <v>4.8</v>
      </c>
      <c r="H2845" s="95">
        <v>89</v>
      </c>
    </row>
    <row r="2846" spans="6:8" x14ac:dyDescent="0.15">
      <c r="F2846" s="26">
        <v>43584.416666659774</v>
      </c>
      <c r="G2846" s="94">
        <v>5.8</v>
      </c>
      <c r="H2846" s="95">
        <v>72</v>
      </c>
    </row>
    <row r="2847" spans="6:8" x14ac:dyDescent="0.15">
      <c r="F2847" s="26">
        <v>43584.458333326438</v>
      </c>
      <c r="G2847" s="94">
        <v>6.3</v>
      </c>
      <c r="H2847" s="95">
        <v>186</v>
      </c>
    </row>
    <row r="2848" spans="6:8" x14ac:dyDescent="0.15">
      <c r="F2848" s="26">
        <v>43584.499999993102</v>
      </c>
      <c r="G2848" s="94">
        <v>6</v>
      </c>
      <c r="H2848" s="95">
        <v>162</v>
      </c>
    </row>
    <row r="2849" spans="6:8" x14ac:dyDescent="0.15">
      <c r="F2849" s="26">
        <v>43584.541666659767</v>
      </c>
      <c r="G2849" s="94">
        <v>6.1</v>
      </c>
      <c r="H2849" s="95">
        <v>133</v>
      </c>
    </row>
    <row r="2850" spans="6:8" x14ac:dyDescent="0.15">
      <c r="F2850" s="26">
        <v>43584.583333326431</v>
      </c>
      <c r="G2850" s="94">
        <v>4.9000000000000004</v>
      </c>
      <c r="H2850" s="95">
        <v>123</v>
      </c>
    </row>
    <row r="2851" spans="6:8" x14ac:dyDescent="0.15">
      <c r="F2851" s="26">
        <v>43584.624999993095</v>
      </c>
      <c r="G2851" s="94">
        <v>5.7</v>
      </c>
      <c r="H2851" s="95">
        <v>132</v>
      </c>
    </row>
    <row r="2852" spans="6:8" x14ac:dyDescent="0.15">
      <c r="F2852" s="26">
        <v>43584.666666659759</v>
      </c>
      <c r="G2852" s="94">
        <v>4.9000000000000004</v>
      </c>
      <c r="H2852" s="95">
        <v>118</v>
      </c>
    </row>
    <row r="2853" spans="6:8" x14ac:dyDescent="0.15">
      <c r="F2853" s="26">
        <v>43584.708333326424</v>
      </c>
      <c r="G2853" s="94">
        <v>3.8</v>
      </c>
      <c r="H2853" s="95">
        <v>109</v>
      </c>
    </row>
    <row r="2854" spans="6:8" x14ac:dyDescent="0.15">
      <c r="F2854" s="26">
        <v>43584.749999993088</v>
      </c>
      <c r="G2854" s="94">
        <v>3.3</v>
      </c>
      <c r="H2854" s="95">
        <v>81</v>
      </c>
    </row>
    <row r="2855" spans="6:8" x14ac:dyDescent="0.15">
      <c r="F2855" s="26">
        <v>43584.791666659752</v>
      </c>
      <c r="G2855" s="94">
        <v>3.5</v>
      </c>
      <c r="H2855" s="95">
        <v>81</v>
      </c>
    </row>
    <row r="2856" spans="6:8" x14ac:dyDescent="0.15">
      <c r="F2856" s="26">
        <v>43584.833333326416</v>
      </c>
      <c r="G2856" s="94">
        <v>3.7</v>
      </c>
      <c r="H2856" s="95">
        <v>140</v>
      </c>
    </row>
    <row r="2857" spans="6:8" x14ac:dyDescent="0.15">
      <c r="F2857" s="26">
        <v>43584.874999993081</v>
      </c>
      <c r="G2857" s="94">
        <v>4.4000000000000004</v>
      </c>
      <c r="H2857" s="95">
        <v>119</v>
      </c>
    </row>
    <row r="2858" spans="6:8" x14ac:dyDescent="0.15">
      <c r="F2858" s="26">
        <v>43584.916666659745</v>
      </c>
      <c r="G2858" s="94">
        <v>3.4</v>
      </c>
      <c r="H2858" s="95">
        <v>110</v>
      </c>
    </row>
    <row r="2859" spans="6:8" x14ac:dyDescent="0.15">
      <c r="F2859" s="26">
        <v>43584.958333326409</v>
      </c>
      <c r="G2859" s="94">
        <v>3.6</v>
      </c>
      <c r="H2859" s="95">
        <v>101</v>
      </c>
    </row>
    <row r="2860" spans="6:8" x14ac:dyDescent="0.15">
      <c r="F2860" s="26">
        <v>43584.999999993073</v>
      </c>
      <c r="G2860" s="94">
        <v>2.2000000000000002</v>
      </c>
      <c r="H2860" s="95">
        <v>102</v>
      </c>
    </row>
    <row r="2861" spans="6:8" x14ac:dyDescent="0.15">
      <c r="F2861" s="26">
        <v>43585.041666659738</v>
      </c>
      <c r="G2861" s="94">
        <v>2.7</v>
      </c>
      <c r="H2861" s="95">
        <v>101</v>
      </c>
    </row>
    <row r="2862" spans="6:8" x14ac:dyDescent="0.15">
      <c r="F2862" s="26">
        <v>43585.083333326402</v>
      </c>
      <c r="G2862" s="94">
        <v>2</v>
      </c>
      <c r="H2862" s="95">
        <v>110</v>
      </c>
    </row>
    <row r="2863" spans="6:8" x14ac:dyDescent="0.15">
      <c r="F2863" s="26">
        <v>43585.124999993066</v>
      </c>
      <c r="G2863" s="94">
        <v>1.2</v>
      </c>
      <c r="H2863" s="95">
        <v>110</v>
      </c>
    </row>
    <row r="2864" spans="6:8" x14ac:dyDescent="0.15">
      <c r="F2864" s="26">
        <v>43585.16666665973</v>
      </c>
      <c r="G2864" s="94">
        <v>0.8</v>
      </c>
      <c r="H2864" s="95">
        <v>111</v>
      </c>
    </row>
    <row r="2865" spans="6:8" x14ac:dyDescent="0.15">
      <c r="F2865" s="26">
        <v>43585.208333326394</v>
      </c>
      <c r="G2865" s="94">
        <v>2.2999999999999998</v>
      </c>
      <c r="H2865" s="95">
        <v>112</v>
      </c>
    </row>
    <row r="2866" spans="6:8" x14ac:dyDescent="0.15">
      <c r="F2866" s="26">
        <v>43585.249999993059</v>
      </c>
      <c r="G2866" s="94">
        <v>2.2999999999999998</v>
      </c>
      <c r="H2866" s="95">
        <v>120</v>
      </c>
    </row>
    <row r="2867" spans="6:8" x14ac:dyDescent="0.15">
      <c r="F2867" s="26">
        <v>43585.291666659723</v>
      </c>
      <c r="G2867" s="94">
        <v>2.6</v>
      </c>
      <c r="H2867" s="95">
        <v>130</v>
      </c>
    </row>
    <row r="2868" spans="6:8" x14ac:dyDescent="0.15">
      <c r="F2868" s="26">
        <v>43585.333333326387</v>
      </c>
      <c r="G2868" s="94">
        <v>2.2999999999999998</v>
      </c>
      <c r="H2868" s="95">
        <v>149</v>
      </c>
    </row>
    <row r="2869" spans="6:8" x14ac:dyDescent="0.15">
      <c r="F2869" s="26">
        <v>43585.374999993051</v>
      </c>
      <c r="G2869" s="94">
        <v>3.4</v>
      </c>
      <c r="H2869" s="95">
        <v>131</v>
      </c>
    </row>
    <row r="2870" spans="6:8" x14ac:dyDescent="0.15">
      <c r="F2870" s="26">
        <v>43585.416666659716</v>
      </c>
      <c r="G2870" s="94">
        <v>3.2</v>
      </c>
      <c r="H2870" s="95">
        <v>121</v>
      </c>
    </row>
    <row r="2871" spans="6:8" x14ac:dyDescent="0.15">
      <c r="F2871" s="26">
        <v>43585.45833332638</v>
      </c>
      <c r="G2871" s="94">
        <v>4.2</v>
      </c>
      <c r="H2871" s="95">
        <v>121</v>
      </c>
    </row>
    <row r="2872" spans="6:8" x14ac:dyDescent="0.15">
      <c r="F2872" s="26">
        <v>43585.499999993044</v>
      </c>
      <c r="G2872" s="94">
        <v>2.7</v>
      </c>
      <c r="H2872" s="95">
        <v>110</v>
      </c>
    </row>
    <row r="2873" spans="6:8" x14ac:dyDescent="0.15">
      <c r="F2873" s="26">
        <v>43585.541666659708</v>
      </c>
      <c r="G2873" s="94">
        <v>3.6</v>
      </c>
      <c r="H2873" s="95">
        <v>139</v>
      </c>
    </row>
    <row r="2874" spans="6:8" x14ac:dyDescent="0.15">
      <c r="F2874" s="26">
        <v>43585.583333326373</v>
      </c>
      <c r="G2874" s="94">
        <v>3.1</v>
      </c>
      <c r="H2874" s="95">
        <v>124</v>
      </c>
    </row>
    <row r="2875" spans="6:8" x14ac:dyDescent="0.15">
      <c r="F2875" s="26">
        <v>43585.624999993037</v>
      </c>
      <c r="G2875" s="94">
        <v>3.4</v>
      </c>
      <c r="H2875" s="95">
        <v>116</v>
      </c>
    </row>
    <row r="2876" spans="6:8" x14ac:dyDescent="0.15">
      <c r="F2876" s="26">
        <v>43585.666666659701</v>
      </c>
      <c r="G2876" s="94">
        <v>1.5</v>
      </c>
      <c r="H2876" s="95">
        <v>162</v>
      </c>
    </row>
    <row r="2877" spans="6:8" x14ac:dyDescent="0.15">
      <c r="F2877" s="26">
        <v>43585.708333326365</v>
      </c>
      <c r="G2877" s="94">
        <v>2.8</v>
      </c>
      <c r="H2877" s="95">
        <v>158</v>
      </c>
    </row>
    <row r="2878" spans="6:8" x14ac:dyDescent="0.15">
      <c r="F2878" s="26">
        <v>43585.74999999303</v>
      </c>
      <c r="G2878" s="94">
        <v>2.7</v>
      </c>
      <c r="H2878" s="95">
        <v>140</v>
      </c>
    </row>
    <row r="2879" spans="6:8" x14ac:dyDescent="0.15">
      <c r="F2879" s="26">
        <v>43585.791666659694</v>
      </c>
      <c r="G2879" s="94">
        <v>1.1000000000000001</v>
      </c>
      <c r="H2879" s="95">
        <v>120</v>
      </c>
    </row>
    <row r="2880" spans="6:8" x14ac:dyDescent="0.15">
      <c r="F2880" s="26">
        <v>43585.833333326358</v>
      </c>
      <c r="G2880" s="94">
        <v>0.6</v>
      </c>
      <c r="H2880" s="95">
        <v>186</v>
      </c>
    </row>
    <row r="2881" spans="6:8" x14ac:dyDescent="0.15">
      <c r="F2881" s="26">
        <v>43585.874999993022</v>
      </c>
      <c r="G2881" s="94">
        <v>0.6</v>
      </c>
      <c r="H2881" s="95">
        <v>275</v>
      </c>
    </row>
    <row r="2882" spans="6:8" x14ac:dyDescent="0.15">
      <c r="F2882" s="26">
        <v>43585.916666659687</v>
      </c>
      <c r="G2882" s="94">
        <v>0.1</v>
      </c>
      <c r="H2882" s="95">
        <v>288</v>
      </c>
    </row>
    <row r="2883" spans="6:8" x14ac:dyDescent="0.15">
      <c r="F2883" s="26">
        <v>43585.958333326351</v>
      </c>
      <c r="G2883" s="94">
        <v>1</v>
      </c>
      <c r="H2883" s="95">
        <v>296</v>
      </c>
    </row>
    <row r="2884" spans="6:8" x14ac:dyDescent="0.15">
      <c r="F2884" s="26">
        <v>43585.999999993015</v>
      </c>
      <c r="G2884" s="94">
        <v>1.6</v>
      </c>
      <c r="H2884" s="95">
        <v>314</v>
      </c>
    </row>
    <row r="2885" spans="6:8" x14ac:dyDescent="0.15">
      <c r="F2885" s="26">
        <v>43586.041666659679</v>
      </c>
      <c r="G2885" s="94">
        <v>1.7</v>
      </c>
      <c r="H2885" s="95">
        <v>289</v>
      </c>
    </row>
    <row r="2886" spans="6:8" x14ac:dyDescent="0.15">
      <c r="F2886" s="26">
        <v>43586.083333326344</v>
      </c>
      <c r="G2886" s="94">
        <v>0</v>
      </c>
      <c r="H2886" s="95">
        <v>305</v>
      </c>
    </row>
    <row r="2887" spans="6:8" x14ac:dyDescent="0.15">
      <c r="F2887" s="26">
        <v>43586.124999993008</v>
      </c>
      <c r="G2887" s="94">
        <v>1.3</v>
      </c>
      <c r="H2887" s="95">
        <v>303</v>
      </c>
    </row>
    <row r="2888" spans="6:8" x14ac:dyDescent="0.15">
      <c r="F2888" s="26">
        <v>43586.166666659672</v>
      </c>
      <c r="G2888" s="94">
        <v>1.5</v>
      </c>
      <c r="H2888" s="95">
        <v>301</v>
      </c>
    </row>
    <row r="2889" spans="6:8" x14ac:dyDescent="0.15">
      <c r="F2889" s="26">
        <v>43586.208333326336</v>
      </c>
      <c r="G2889" s="94">
        <v>0.7</v>
      </c>
      <c r="H2889" s="95">
        <v>314</v>
      </c>
    </row>
    <row r="2890" spans="6:8" x14ac:dyDescent="0.15">
      <c r="F2890" s="26">
        <v>43586.249999993001</v>
      </c>
      <c r="G2890" s="94">
        <v>2.4</v>
      </c>
      <c r="H2890" s="95">
        <v>291</v>
      </c>
    </row>
    <row r="2891" spans="6:8" x14ac:dyDescent="0.15">
      <c r="F2891" s="26">
        <v>43586.291666659665</v>
      </c>
      <c r="G2891" s="94">
        <v>2.1</v>
      </c>
      <c r="H2891" s="95">
        <v>302</v>
      </c>
    </row>
    <row r="2892" spans="6:8" x14ac:dyDescent="0.15">
      <c r="F2892" s="26">
        <v>43586.333333326329</v>
      </c>
      <c r="G2892" s="94">
        <v>1.9</v>
      </c>
      <c r="H2892" s="95">
        <v>323</v>
      </c>
    </row>
    <row r="2893" spans="6:8" x14ac:dyDescent="0.15">
      <c r="F2893" s="26">
        <v>43586.374999992993</v>
      </c>
      <c r="G2893" s="94">
        <v>2.2999999999999998</v>
      </c>
      <c r="H2893" s="95">
        <v>310</v>
      </c>
    </row>
    <row r="2894" spans="6:8" x14ac:dyDescent="0.15">
      <c r="F2894" s="26">
        <v>43586.416666659657</v>
      </c>
      <c r="G2894" s="94">
        <v>2.4</v>
      </c>
      <c r="H2894" s="95">
        <v>320</v>
      </c>
    </row>
    <row r="2895" spans="6:8" x14ac:dyDescent="0.15">
      <c r="F2895" s="26">
        <v>43586.458333326322</v>
      </c>
      <c r="G2895" s="94">
        <v>3</v>
      </c>
      <c r="H2895" s="95">
        <v>321</v>
      </c>
    </row>
    <row r="2896" spans="6:8" x14ac:dyDescent="0.15">
      <c r="F2896" s="26">
        <v>43586.499999992986</v>
      </c>
      <c r="G2896" s="94">
        <v>3.5</v>
      </c>
      <c r="H2896" s="95">
        <v>304</v>
      </c>
    </row>
    <row r="2897" spans="6:8" x14ac:dyDescent="0.15">
      <c r="F2897" s="26">
        <v>43586.54166665965</v>
      </c>
      <c r="G2897" s="94">
        <v>2.8</v>
      </c>
      <c r="H2897" s="95">
        <v>347</v>
      </c>
    </row>
    <row r="2898" spans="6:8" x14ac:dyDescent="0.15">
      <c r="F2898" s="26">
        <v>43586.583333326314</v>
      </c>
      <c r="G2898" s="94">
        <v>3.3</v>
      </c>
      <c r="H2898" s="95">
        <v>315</v>
      </c>
    </row>
    <row r="2899" spans="6:8" x14ac:dyDescent="0.15">
      <c r="F2899" s="26">
        <v>43586.624999992979</v>
      </c>
      <c r="G2899" s="94">
        <v>3</v>
      </c>
      <c r="H2899" s="95">
        <v>0</v>
      </c>
    </row>
    <row r="2900" spans="6:8" x14ac:dyDescent="0.15">
      <c r="F2900" s="26">
        <v>43586.666666659643</v>
      </c>
      <c r="G2900" s="94">
        <v>2.6</v>
      </c>
      <c r="H2900" s="95">
        <v>10</v>
      </c>
    </row>
    <row r="2901" spans="6:8" x14ac:dyDescent="0.15">
      <c r="F2901" s="26">
        <v>43586.708333326307</v>
      </c>
      <c r="G2901" s="94">
        <v>2.2999999999999998</v>
      </c>
      <c r="H2901" s="95">
        <v>15</v>
      </c>
    </row>
    <row r="2902" spans="6:8" x14ac:dyDescent="0.15">
      <c r="F2902" s="26">
        <v>43586.749999992971</v>
      </c>
      <c r="G2902" s="94">
        <v>1.4</v>
      </c>
      <c r="H2902" s="95">
        <v>18</v>
      </c>
    </row>
    <row r="2903" spans="6:8" x14ac:dyDescent="0.15">
      <c r="F2903" s="26">
        <v>43586.791666659636</v>
      </c>
      <c r="G2903" s="94">
        <v>2.2999999999999998</v>
      </c>
      <c r="H2903" s="95">
        <v>16</v>
      </c>
    </row>
    <row r="2904" spans="6:8" x14ac:dyDescent="0.15">
      <c r="F2904" s="26">
        <v>43586.8333333263</v>
      </c>
      <c r="G2904" s="94">
        <v>2.2999999999999998</v>
      </c>
      <c r="H2904" s="95">
        <v>20</v>
      </c>
    </row>
    <row r="2905" spans="6:8" x14ac:dyDescent="0.15">
      <c r="F2905" s="26">
        <v>43586.874999992964</v>
      </c>
      <c r="G2905" s="94">
        <v>2.8</v>
      </c>
      <c r="H2905" s="95">
        <v>25</v>
      </c>
    </row>
    <row r="2906" spans="6:8" x14ac:dyDescent="0.15">
      <c r="F2906" s="26">
        <v>43586.916666659628</v>
      </c>
      <c r="G2906" s="94">
        <v>3</v>
      </c>
      <c r="H2906" s="95">
        <v>40</v>
      </c>
    </row>
    <row r="2907" spans="6:8" x14ac:dyDescent="0.15">
      <c r="F2907" s="26">
        <v>43586.958333326293</v>
      </c>
      <c r="G2907" s="94">
        <v>2.6</v>
      </c>
      <c r="H2907" s="95">
        <v>55</v>
      </c>
    </row>
    <row r="2908" spans="6:8" x14ac:dyDescent="0.15">
      <c r="F2908" s="26">
        <v>43586.999999992957</v>
      </c>
      <c r="G2908" s="94">
        <v>2.8</v>
      </c>
      <c r="H2908" s="95">
        <v>72</v>
      </c>
    </row>
    <row r="2909" spans="6:8" x14ac:dyDescent="0.15">
      <c r="F2909" s="26">
        <v>43587.041666659621</v>
      </c>
      <c r="G2909" s="94">
        <v>4.3</v>
      </c>
      <c r="H2909" s="95">
        <v>87</v>
      </c>
    </row>
    <row r="2910" spans="6:8" x14ac:dyDescent="0.15">
      <c r="F2910" s="26">
        <v>43587.083333326285</v>
      </c>
      <c r="G2910" s="94">
        <v>3.6</v>
      </c>
      <c r="H2910" s="95">
        <v>98</v>
      </c>
    </row>
    <row r="2911" spans="6:8" x14ac:dyDescent="0.15">
      <c r="F2911" s="26">
        <v>43587.12499999295</v>
      </c>
      <c r="G2911" s="94">
        <v>4.5</v>
      </c>
      <c r="H2911" s="95">
        <v>100</v>
      </c>
    </row>
    <row r="2912" spans="6:8" x14ac:dyDescent="0.15">
      <c r="F2912" s="26">
        <v>43587.166666659614</v>
      </c>
      <c r="G2912" s="94">
        <v>3.6</v>
      </c>
      <c r="H2912" s="95">
        <v>100</v>
      </c>
    </row>
    <row r="2913" spans="6:8" x14ac:dyDescent="0.15">
      <c r="F2913" s="26">
        <v>43587.208333326278</v>
      </c>
      <c r="G2913" s="94">
        <v>3.7</v>
      </c>
      <c r="H2913" s="95">
        <v>101</v>
      </c>
    </row>
    <row r="2914" spans="6:8" x14ac:dyDescent="0.15">
      <c r="F2914" s="26">
        <v>43587.249999992942</v>
      </c>
      <c r="G2914" s="94">
        <v>4</v>
      </c>
      <c r="H2914" s="95">
        <v>101</v>
      </c>
    </row>
    <row r="2915" spans="6:8" x14ac:dyDescent="0.15">
      <c r="F2915" s="26">
        <v>43587.291666659607</v>
      </c>
      <c r="G2915" s="94">
        <v>3.4</v>
      </c>
      <c r="H2915" s="95">
        <v>112</v>
      </c>
    </row>
    <row r="2916" spans="6:8" x14ac:dyDescent="0.15">
      <c r="F2916" s="26">
        <v>43587.333333326271</v>
      </c>
      <c r="G2916" s="94">
        <v>2.8</v>
      </c>
      <c r="H2916" s="95">
        <v>111</v>
      </c>
    </row>
    <row r="2917" spans="6:8" x14ac:dyDescent="0.15">
      <c r="F2917" s="26">
        <v>43587.374999992935</v>
      </c>
      <c r="G2917" s="94">
        <v>2.2999999999999998</v>
      </c>
      <c r="H2917" s="95">
        <v>102</v>
      </c>
    </row>
    <row r="2918" spans="6:8" x14ac:dyDescent="0.15">
      <c r="F2918" s="26">
        <v>43587.416666659599</v>
      </c>
      <c r="G2918" s="94">
        <v>1.6</v>
      </c>
      <c r="H2918" s="95">
        <v>91</v>
      </c>
    </row>
    <row r="2919" spans="6:8" x14ac:dyDescent="0.15">
      <c r="F2919" s="26">
        <v>43587.458333326264</v>
      </c>
      <c r="G2919" s="94">
        <v>2</v>
      </c>
      <c r="H2919" s="95">
        <v>92</v>
      </c>
    </row>
    <row r="2920" spans="6:8" x14ac:dyDescent="0.15">
      <c r="F2920" s="26">
        <v>43587.499999992928</v>
      </c>
      <c r="G2920" s="94">
        <v>2.7</v>
      </c>
      <c r="H2920" s="95">
        <v>93</v>
      </c>
    </row>
    <row r="2921" spans="6:8" x14ac:dyDescent="0.15">
      <c r="F2921" s="26">
        <v>43587.541666659592</v>
      </c>
      <c r="G2921" s="94">
        <v>2.5</v>
      </c>
      <c r="H2921" s="95">
        <v>119</v>
      </c>
    </row>
    <row r="2922" spans="6:8" x14ac:dyDescent="0.15">
      <c r="F2922" s="26">
        <v>43587.583333326256</v>
      </c>
      <c r="G2922" s="94">
        <v>2.8</v>
      </c>
      <c r="H2922" s="95">
        <v>105</v>
      </c>
    </row>
    <row r="2923" spans="6:8" x14ac:dyDescent="0.15">
      <c r="F2923" s="26">
        <v>43587.62499999292</v>
      </c>
      <c r="G2923" s="94">
        <v>2.6</v>
      </c>
      <c r="H2923" s="95">
        <v>93</v>
      </c>
    </row>
    <row r="2924" spans="6:8" x14ac:dyDescent="0.15">
      <c r="F2924" s="26">
        <v>43587.666666659585</v>
      </c>
      <c r="G2924" s="94">
        <v>3.2</v>
      </c>
      <c r="H2924" s="95">
        <v>92</v>
      </c>
    </row>
    <row r="2925" spans="6:8" x14ac:dyDescent="0.15">
      <c r="F2925" s="26">
        <v>43587.708333326249</v>
      </c>
      <c r="G2925" s="94">
        <v>2.7</v>
      </c>
      <c r="H2925" s="95">
        <v>90</v>
      </c>
    </row>
    <row r="2926" spans="6:8" x14ac:dyDescent="0.15">
      <c r="F2926" s="26">
        <v>43587.749999992913</v>
      </c>
      <c r="G2926" s="94">
        <v>1.2</v>
      </c>
      <c r="H2926" s="95">
        <v>91</v>
      </c>
    </row>
    <row r="2927" spans="6:8" x14ac:dyDescent="0.15">
      <c r="F2927" s="26">
        <v>43587.791666659577</v>
      </c>
      <c r="G2927" s="94">
        <v>0.8</v>
      </c>
      <c r="H2927" s="95">
        <v>81</v>
      </c>
    </row>
    <row r="2928" spans="6:8" x14ac:dyDescent="0.15">
      <c r="F2928" s="26">
        <v>43587.833333326242</v>
      </c>
      <c r="G2928" s="94">
        <v>1.7</v>
      </c>
      <c r="H2928" s="95">
        <v>91</v>
      </c>
    </row>
    <row r="2929" spans="6:8" x14ac:dyDescent="0.15">
      <c r="F2929" s="26">
        <v>43587.874999992906</v>
      </c>
      <c r="G2929" s="94">
        <v>1.7</v>
      </c>
      <c r="H2929" s="95">
        <v>81</v>
      </c>
    </row>
    <row r="2930" spans="6:8" x14ac:dyDescent="0.15">
      <c r="F2930" s="26">
        <v>43587.91666665957</v>
      </c>
      <c r="G2930" s="94">
        <v>1.4</v>
      </c>
      <c r="H2930" s="95">
        <v>91</v>
      </c>
    </row>
    <row r="2931" spans="6:8" x14ac:dyDescent="0.15">
      <c r="F2931" s="26">
        <v>43587.958333326234</v>
      </c>
      <c r="G2931" s="94">
        <v>1.4</v>
      </c>
      <c r="H2931" s="95">
        <v>82</v>
      </c>
    </row>
    <row r="2932" spans="6:8" x14ac:dyDescent="0.15">
      <c r="F2932" s="26">
        <v>43587.999999992899</v>
      </c>
      <c r="G2932" s="94">
        <v>2.8</v>
      </c>
      <c r="H2932" s="95">
        <v>54</v>
      </c>
    </row>
    <row r="2933" spans="6:8" x14ac:dyDescent="0.15">
      <c r="F2933" s="26">
        <v>43588.041666659563</v>
      </c>
      <c r="G2933" s="94">
        <v>2.1</v>
      </c>
      <c r="H2933" s="95">
        <v>278</v>
      </c>
    </row>
    <row r="2934" spans="6:8" x14ac:dyDescent="0.15">
      <c r="F2934" s="26">
        <v>43588.083333326227</v>
      </c>
      <c r="G2934" s="94">
        <v>1.9</v>
      </c>
      <c r="H2934" s="95">
        <v>266</v>
      </c>
    </row>
    <row r="2935" spans="6:8" x14ac:dyDescent="0.15">
      <c r="F2935" s="26">
        <v>43588.124999992891</v>
      </c>
      <c r="G2935" s="94">
        <v>1.2</v>
      </c>
      <c r="H2935" s="95">
        <v>272</v>
      </c>
    </row>
    <row r="2936" spans="6:8" x14ac:dyDescent="0.15">
      <c r="F2936" s="26">
        <v>43588.166666659556</v>
      </c>
      <c r="G2936" s="94">
        <v>1.7</v>
      </c>
      <c r="H2936" s="95">
        <v>268</v>
      </c>
    </row>
    <row r="2937" spans="6:8" x14ac:dyDescent="0.15">
      <c r="F2937" s="26">
        <v>43588.20833332622</v>
      </c>
      <c r="G2937" s="94">
        <v>1.7</v>
      </c>
      <c r="H2937" s="95">
        <v>268</v>
      </c>
    </row>
    <row r="2938" spans="6:8" x14ac:dyDescent="0.15">
      <c r="F2938" s="26">
        <v>43588.249999992884</v>
      </c>
      <c r="G2938" s="94">
        <v>1.5</v>
      </c>
      <c r="H2938" s="95">
        <v>277</v>
      </c>
    </row>
    <row r="2939" spans="6:8" x14ac:dyDescent="0.15">
      <c r="F2939" s="26">
        <v>43588.291666659548</v>
      </c>
      <c r="G2939" s="94">
        <v>2</v>
      </c>
      <c r="H2939" s="95">
        <v>276</v>
      </c>
    </row>
    <row r="2940" spans="6:8" x14ac:dyDescent="0.15">
      <c r="F2940" s="26">
        <v>43588.333333326213</v>
      </c>
      <c r="G2940" s="94">
        <v>1.5</v>
      </c>
      <c r="H2940" s="95">
        <v>277</v>
      </c>
    </row>
    <row r="2941" spans="6:8" x14ac:dyDescent="0.15">
      <c r="F2941" s="26">
        <v>43588.374999992877</v>
      </c>
      <c r="G2941" s="94">
        <v>1.9</v>
      </c>
      <c r="H2941" s="95">
        <v>266</v>
      </c>
    </row>
    <row r="2942" spans="6:8" x14ac:dyDescent="0.15">
      <c r="F2942" s="26">
        <v>43588.416666659541</v>
      </c>
      <c r="G2942" s="94">
        <v>2.2999999999999998</v>
      </c>
      <c r="H2942" s="95">
        <v>256</v>
      </c>
    </row>
    <row r="2943" spans="6:8" x14ac:dyDescent="0.15">
      <c r="F2943" s="26">
        <v>43588.458333326205</v>
      </c>
      <c r="G2943" s="94">
        <v>2.2999999999999998</v>
      </c>
      <c r="H2943" s="95">
        <v>253</v>
      </c>
    </row>
    <row r="2944" spans="6:8" x14ac:dyDescent="0.15">
      <c r="F2944" s="26">
        <v>43588.49999999287</v>
      </c>
      <c r="G2944" s="94">
        <v>1.9</v>
      </c>
      <c r="H2944" s="95">
        <v>260</v>
      </c>
    </row>
    <row r="2945" spans="6:8" x14ac:dyDescent="0.15">
      <c r="F2945" s="26">
        <v>43588.541666659534</v>
      </c>
      <c r="G2945" s="94">
        <v>4.5</v>
      </c>
      <c r="H2945" s="95">
        <v>266</v>
      </c>
    </row>
    <row r="2946" spans="6:8" x14ac:dyDescent="0.15">
      <c r="F2946" s="26">
        <v>43588.583333326198</v>
      </c>
      <c r="G2946" s="94">
        <v>2.6</v>
      </c>
      <c r="H2946" s="95">
        <v>248</v>
      </c>
    </row>
    <row r="2947" spans="6:8" x14ac:dyDescent="0.15">
      <c r="F2947" s="26">
        <v>43588.624999992862</v>
      </c>
      <c r="G2947" s="94">
        <v>3.1</v>
      </c>
      <c r="H2947" s="95">
        <v>251</v>
      </c>
    </row>
    <row r="2948" spans="6:8" x14ac:dyDescent="0.15">
      <c r="F2948" s="26">
        <v>43588.666666659527</v>
      </c>
      <c r="G2948" s="94">
        <v>3.9</v>
      </c>
      <c r="H2948" s="95">
        <v>252</v>
      </c>
    </row>
    <row r="2949" spans="6:8" x14ac:dyDescent="0.15">
      <c r="F2949" s="26">
        <v>43588.708333326191</v>
      </c>
      <c r="G2949" s="94">
        <v>1.6</v>
      </c>
      <c r="H2949" s="95">
        <v>248</v>
      </c>
    </row>
    <row r="2950" spans="6:8" x14ac:dyDescent="0.15">
      <c r="F2950" s="26">
        <v>43588.749999992855</v>
      </c>
      <c r="G2950" s="94">
        <v>1.3</v>
      </c>
      <c r="H2950" s="95">
        <v>258</v>
      </c>
    </row>
    <row r="2951" spans="6:8" x14ac:dyDescent="0.15">
      <c r="F2951" s="26">
        <v>43588.791666659519</v>
      </c>
      <c r="G2951" s="94">
        <v>1.9</v>
      </c>
      <c r="H2951" s="95">
        <v>258</v>
      </c>
    </row>
    <row r="2952" spans="6:8" x14ac:dyDescent="0.15">
      <c r="F2952" s="26">
        <v>43588.833333326183</v>
      </c>
      <c r="G2952" s="94">
        <v>1.6</v>
      </c>
      <c r="H2952" s="95">
        <v>257</v>
      </c>
    </row>
    <row r="2953" spans="6:8" x14ac:dyDescent="0.15">
      <c r="F2953" s="26">
        <v>43588.874999992848</v>
      </c>
      <c r="G2953" s="94">
        <v>2.2000000000000002</v>
      </c>
      <c r="H2953" s="95">
        <v>247</v>
      </c>
    </row>
    <row r="2954" spans="6:8" x14ac:dyDescent="0.15">
      <c r="F2954" s="26">
        <v>43588.916666659512</v>
      </c>
      <c r="G2954" s="94">
        <v>1.9</v>
      </c>
      <c r="H2954" s="95">
        <v>256</v>
      </c>
    </row>
    <row r="2955" spans="6:8" x14ac:dyDescent="0.15">
      <c r="F2955" s="26">
        <v>43588.958333326176</v>
      </c>
      <c r="G2955" s="94">
        <v>2.1</v>
      </c>
      <c r="H2955" s="95">
        <v>247</v>
      </c>
    </row>
    <row r="2956" spans="6:8" x14ac:dyDescent="0.15">
      <c r="F2956" s="26">
        <v>43588.99999999284</v>
      </c>
      <c r="G2956" s="94">
        <v>1.9</v>
      </c>
      <c r="H2956" s="95">
        <v>261</v>
      </c>
    </row>
    <row r="2957" spans="6:8" x14ac:dyDescent="0.15">
      <c r="F2957" s="26">
        <v>43589.041666659505</v>
      </c>
      <c r="G2957" s="94">
        <v>2.6</v>
      </c>
      <c r="H2957" s="95">
        <v>246</v>
      </c>
    </row>
    <row r="2958" spans="6:8" x14ac:dyDescent="0.15">
      <c r="F2958" s="26">
        <v>43589.083333326169</v>
      </c>
      <c r="G2958" s="94">
        <v>2.8</v>
      </c>
      <c r="H2958" s="95">
        <v>238</v>
      </c>
    </row>
    <row r="2959" spans="6:8" x14ac:dyDescent="0.15">
      <c r="F2959" s="26">
        <v>43589.124999992833</v>
      </c>
      <c r="G2959" s="94">
        <v>2.8</v>
      </c>
      <c r="H2959" s="95">
        <v>250</v>
      </c>
    </row>
    <row r="2960" spans="6:8" x14ac:dyDescent="0.15">
      <c r="F2960" s="26">
        <v>43589.166666659497</v>
      </c>
      <c r="G2960" s="94">
        <v>2.5</v>
      </c>
      <c r="H2960" s="95">
        <v>240</v>
      </c>
    </row>
    <row r="2961" spans="6:8" x14ac:dyDescent="0.15">
      <c r="F2961" s="26">
        <v>43589.208333326162</v>
      </c>
      <c r="G2961" s="94">
        <v>2.1</v>
      </c>
      <c r="H2961" s="95">
        <v>239</v>
      </c>
    </row>
    <row r="2962" spans="6:8" x14ac:dyDescent="0.15">
      <c r="F2962" s="26">
        <v>43589.249999992826</v>
      </c>
      <c r="G2962" s="94">
        <v>0.7</v>
      </c>
      <c r="H2962" s="95">
        <v>238</v>
      </c>
    </row>
    <row r="2963" spans="6:8" x14ac:dyDescent="0.15">
      <c r="F2963" s="26">
        <v>43589.29166665949</v>
      </c>
      <c r="G2963" s="94">
        <v>1.3</v>
      </c>
      <c r="H2963" s="95">
        <v>240</v>
      </c>
    </row>
    <row r="2964" spans="6:8" x14ac:dyDescent="0.15">
      <c r="F2964" s="26">
        <v>43589.333333326154</v>
      </c>
      <c r="G2964" s="94">
        <v>1.5</v>
      </c>
      <c r="H2964" s="95">
        <v>248</v>
      </c>
    </row>
    <row r="2965" spans="6:8" x14ac:dyDescent="0.15">
      <c r="F2965" s="26">
        <v>43589.374999992819</v>
      </c>
      <c r="G2965" s="94">
        <v>2.1</v>
      </c>
      <c r="H2965" s="95">
        <v>267</v>
      </c>
    </row>
    <row r="2966" spans="6:8" x14ac:dyDescent="0.15">
      <c r="F2966" s="26">
        <v>43589.416666659483</v>
      </c>
      <c r="G2966" s="94">
        <v>3.1</v>
      </c>
      <c r="H2966" s="95">
        <v>270</v>
      </c>
    </row>
    <row r="2967" spans="6:8" x14ac:dyDescent="0.15">
      <c r="F2967" s="26">
        <v>43589.458333326147</v>
      </c>
      <c r="G2967" s="94">
        <v>3.2</v>
      </c>
      <c r="H2967" s="95">
        <v>261</v>
      </c>
    </row>
    <row r="2968" spans="6:8" x14ac:dyDescent="0.15">
      <c r="F2968" s="26">
        <v>43589.499999992811</v>
      </c>
      <c r="G2968" s="94">
        <v>4.0999999999999996</v>
      </c>
      <c r="H2968" s="95">
        <v>246</v>
      </c>
    </row>
    <row r="2969" spans="6:8" x14ac:dyDescent="0.15">
      <c r="F2969" s="26">
        <v>43589.541666659476</v>
      </c>
      <c r="G2969" s="94">
        <v>3.8</v>
      </c>
      <c r="H2969" s="95">
        <v>251</v>
      </c>
    </row>
    <row r="2970" spans="6:8" x14ac:dyDescent="0.15">
      <c r="F2970" s="26">
        <v>43589.58333332614</v>
      </c>
      <c r="G2970" s="94">
        <v>3.6</v>
      </c>
      <c r="H2970" s="95">
        <v>268</v>
      </c>
    </row>
    <row r="2971" spans="6:8" x14ac:dyDescent="0.15">
      <c r="F2971" s="26">
        <v>43589.624999992804</v>
      </c>
      <c r="G2971" s="94">
        <v>3.7</v>
      </c>
      <c r="H2971" s="95">
        <v>210</v>
      </c>
    </row>
    <row r="2972" spans="6:8" x14ac:dyDescent="0.15">
      <c r="F2972" s="26">
        <v>43589.666666659468</v>
      </c>
      <c r="G2972" s="94">
        <v>3.2</v>
      </c>
      <c r="H2972" s="95">
        <v>255</v>
      </c>
    </row>
    <row r="2973" spans="6:8" x14ac:dyDescent="0.15">
      <c r="F2973" s="26">
        <v>43589.708333326133</v>
      </c>
      <c r="G2973" s="94">
        <v>1.8</v>
      </c>
      <c r="H2973" s="95">
        <v>181</v>
      </c>
    </row>
    <row r="2974" spans="6:8" x14ac:dyDescent="0.15">
      <c r="F2974" s="26">
        <v>43589.749999992797</v>
      </c>
      <c r="G2974" s="94">
        <v>2.1</v>
      </c>
      <c r="H2974" s="95">
        <v>136</v>
      </c>
    </row>
    <row r="2975" spans="6:8" x14ac:dyDescent="0.15">
      <c r="F2975" s="26">
        <v>43589.791666659461</v>
      </c>
      <c r="G2975" s="94">
        <v>1.6</v>
      </c>
      <c r="H2975" s="95">
        <v>172</v>
      </c>
    </row>
    <row r="2976" spans="6:8" x14ac:dyDescent="0.15">
      <c r="F2976" s="26">
        <v>43589.833333326125</v>
      </c>
      <c r="G2976" s="94">
        <v>1.7</v>
      </c>
      <c r="H2976" s="95">
        <v>169</v>
      </c>
    </row>
    <row r="2977" spans="6:8" x14ac:dyDescent="0.15">
      <c r="F2977" s="26">
        <v>43589.87499999279</v>
      </c>
      <c r="G2977" s="94">
        <v>1.9</v>
      </c>
      <c r="H2977" s="95">
        <v>141</v>
      </c>
    </row>
    <row r="2978" spans="6:8" x14ac:dyDescent="0.15">
      <c r="F2978" s="26">
        <v>43589.916666659454</v>
      </c>
      <c r="G2978" s="94">
        <v>1.7</v>
      </c>
      <c r="H2978" s="95">
        <v>226</v>
      </c>
    </row>
    <row r="2979" spans="6:8" x14ac:dyDescent="0.15">
      <c r="F2979" s="26">
        <v>43589.958333326118</v>
      </c>
      <c r="G2979" s="94">
        <v>2.4</v>
      </c>
      <c r="H2979" s="95">
        <v>208</v>
      </c>
    </row>
    <row r="2980" spans="6:8" x14ac:dyDescent="0.15">
      <c r="F2980" s="26">
        <v>43589.999999992782</v>
      </c>
      <c r="G2980" s="94">
        <v>2.4</v>
      </c>
      <c r="H2980" s="95">
        <v>149</v>
      </c>
    </row>
    <row r="2981" spans="6:8" x14ac:dyDescent="0.15">
      <c r="F2981" s="26">
        <v>43590.041666659446</v>
      </c>
      <c r="G2981" s="94">
        <v>1.8</v>
      </c>
      <c r="H2981" s="95">
        <v>110</v>
      </c>
    </row>
    <row r="2982" spans="6:8" x14ac:dyDescent="0.15">
      <c r="F2982" s="26">
        <v>43590.083333326111</v>
      </c>
      <c r="G2982" s="94">
        <v>1.7</v>
      </c>
      <c r="H2982" s="95">
        <v>121</v>
      </c>
    </row>
    <row r="2983" spans="6:8" x14ac:dyDescent="0.15">
      <c r="F2983" s="26">
        <v>43590.124999992775</v>
      </c>
      <c r="G2983" s="94">
        <v>1.7</v>
      </c>
      <c r="H2983" s="95">
        <v>131</v>
      </c>
    </row>
    <row r="2984" spans="6:8" x14ac:dyDescent="0.15">
      <c r="F2984" s="26">
        <v>43590.166666659439</v>
      </c>
      <c r="G2984" s="94">
        <v>1.6</v>
      </c>
      <c r="H2984" s="95">
        <v>140</v>
      </c>
    </row>
    <row r="2985" spans="6:8" x14ac:dyDescent="0.15">
      <c r="F2985" s="26">
        <v>43590.208333326103</v>
      </c>
      <c r="G2985" s="94">
        <v>2</v>
      </c>
      <c r="H2985" s="95">
        <v>149</v>
      </c>
    </row>
    <row r="2986" spans="6:8" x14ac:dyDescent="0.15">
      <c r="F2986" s="26">
        <v>43590.249999992768</v>
      </c>
      <c r="G2986" s="94">
        <v>1.6</v>
      </c>
      <c r="H2986" s="95">
        <v>161</v>
      </c>
    </row>
    <row r="2987" spans="6:8" x14ac:dyDescent="0.15">
      <c r="F2987" s="26">
        <v>43590.291666659432</v>
      </c>
      <c r="G2987" s="94">
        <v>1.7</v>
      </c>
      <c r="H2987" s="95">
        <v>171</v>
      </c>
    </row>
    <row r="2988" spans="6:8" x14ac:dyDescent="0.15">
      <c r="F2988" s="26">
        <v>43590.333333326096</v>
      </c>
      <c r="G2988" s="94">
        <v>2.2999999999999998</v>
      </c>
      <c r="H2988" s="95">
        <v>184</v>
      </c>
    </row>
    <row r="2989" spans="6:8" x14ac:dyDescent="0.15">
      <c r="F2989" s="26">
        <v>43590.37499999276</v>
      </c>
      <c r="G2989" s="94">
        <v>3.1</v>
      </c>
      <c r="H2989" s="95">
        <v>191</v>
      </c>
    </row>
    <row r="2990" spans="6:8" x14ac:dyDescent="0.15">
      <c r="F2990" s="26">
        <v>43590.416666659425</v>
      </c>
      <c r="G2990" s="94">
        <v>3.3</v>
      </c>
      <c r="H2990" s="95">
        <v>202</v>
      </c>
    </row>
    <row r="2991" spans="6:8" x14ac:dyDescent="0.15">
      <c r="F2991" s="26">
        <v>43590.458333326089</v>
      </c>
      <c r="G2991" s="94">
        <v>3.1</v>
      </c>
      <c r="H2991" s="95">
        <v>212</v>
      </c>
    </row>
    <row r="2992" spans="6:8" x14ac:dyDescent="0.15">
      <c r="F2992" s="26">
        <v>43590.499999992753</v>
      </c>
      <c r="G2992" s="94">
        <v>3</v>
      </c>
      <c r="H2992" s="95">
        <v>181</v>
      </c>
    </row>
    <row r="2993" spans="6:8" x14ac:dyDescent="0.15">
      <c r="F2993" s="26">
        <v>43590.541666659417</v>
      </c>
      <c r="G2993" s="94">
        <v>3.3</v>
      </c>
      <c r="H2993" s="95">
        <v>180</v>
      </c>
    </row>
    <row r="2994" spans="6:8" x14ac:dyDescent="0.15">
      <c r="F2994" s="26">
        <v>43590.583333326082</v>
      </c>
      <c r="G2994" s="94">
        <v>2.5</v>
      </c>
      <c r="H2994" s="95">
        <v>170</v>
      </c>
    </row>
    <row r="2995" spans="6:8" x14ac:dyDescent="0.15">
      <c r="F2995" s="26">
        <v>43590.624999992746</v>
      </c>
      <c r="G2995" s="94">
        <v>3.3</v>
      </c>
      <c r="H2995" s="95">
        <v>130</v>
      </c>
    </row>
    <row r="2996" spans="6:8" x14ac:dyDescent="0.15">
      <c r="F2996" s="26">
        <v>43590.66666665941</v>
      </c>
      <c r="G2996" s="94">
        <v>3.8</v>
      </c>
      <c r="H2996" s="95">
        <v>150</v>
      </c>
    </row>
    <row r="2997" spans="6:8" x14ac:dyDescent="0.15">
      <c r="F2997" s="26">
        <v>43590.708333326074</v>
      </c>
      <c r="G2997" s="94">
        <v>3.3</v>
      </c>
      <c r="H2997" s="95">
        <v>130</v>
      </c>
    </row>
    <row r="2998" spans="6:8" x14ac:dyDescent="0.15">
      <c r="F2998" s="26">
        <v>43590.749999992739</v>
      </c>
      <c r="G2998" s="94">
        <v>2.2000000000000002</v>
      </c>
      <c r="H2998" s="95">
        <v>100</v>
      </c>
    </row>
    <row r="2999" spans="6:8" x14ac:dyDescent="0.15">
      <c r="F2999" s="26">
        <v>43590.791666659403</v>
      </c>
      <c r="G2999" s="94">
        <v>2.4</v>
      </c>
      <c r="H2999" s="95">
        <v>72</v>
      </c>
    </row>
    <row r="3000" spans="6:8" x14ac:dyDescent="0.15">
      <c r="F3000" s="26">
        <v>43590.833333326067</v>
      </c>
      <c r="G3000" s="94">
        <v>2.2999999999999998</v>
      </c>
      <c r="H3000" s="95">
        <v>103</v>
      </c>
    </row>
    <row r="3001" spans="6:8" x14ac:dyDescent="0.15">
      <c r="F3001" s="26">
        <v>43590.874999992731</v>
      </c>
      <c r="G3001" s="94">
        <v>2.2999999999999998</v>
      </c>
      <c r="H3001" s="95">
        <v>100</v>
      </c>
    </row>
    <row r="3002" spans="6:8" x14ac:dyDescent="0.15">
      <c r="F3002" s="26">
        <v>43590.916666659396</v>
      </c>
      <c r="G3002" s="94">
        <v>2.7</v>
      </c>
      <c r="H3002" s="95">
        <v>140</v>
      </c>
    </row>
    <row r="3003" spans="6:8" x14ac:dyDescent="0.15">
      <c r="F3003" s="26">
        <v>43590.95833332606</v>
      </c>
      <c r="G3003" s="94">
        <v>3</v>
      </c>
      <c r="H3003" s="95">
        <v>132</v>
      </c>
    </row>
    <row r="3004" spans="6:8" x14ac:dyDescent="0.15">
      <c r="F3004" s="26">
        <v>43590.999999992724</v>
      </c>
      <c r="G3004" s="94">
        <v>3.4</v>
      </c>
      <c r="H3004" s="95">
        <v>152</v>
      </c>
    </row>
    <row r="3005" spans="6:8" x14ac:dyDescent="0.15">
      <c r="F3005" s="26">
        <v>43591.041666659388</v>
      </c>
      <c r="G3005" s="94">
        <v>3.8</v>
      </c>
      <c r="H3005" s="95">
        <v>109</v>
      </c>
    </row>
    <row r="3006" spans="6:8" x14ac:dyDescent="0.15">
      <c r="F3006" s="26">
        <v>43591.083333326053</v>
      </c>
      <c r="G3006" s="94">
        <v>4</v>
      </c>
      <c r="H3006" s="95">
        <v>128</v>
      </c>
    </row>
    <row r="3007" spans="6:8" x14ac:dyDescent="0.15">
      <c r="F3007" s="26">
        <v>43591.124999992717</v>
      </c>
      <c r="G3007" s="94">
        <v>3.9</v>
      </c>
      <c r="H3007" s="95">
        <v>141</v>
      </c>
    </row>
    <row r="3008" spans="6:8" x14ac:dyDescent="0.15">
      <c r="F3008" s="26">
        <v>43591.166666659381</v>
      </c>
      <c r="G3008" s="94">
        <v>4.0999999999999996</v>
      </c>
      <c r="H3008" s="95">
        <v>130</v>
      </c>
    </row>
    <row r="3009" spans="6:8" x14ac:dyDescent="0.15">
      <c r="F3009" s="26">
        <v>43591.208333326045</v>
      </c>
      <c r="G3009" s="94">
        <v>4</v>
      </c>
      <c r="H3009" s="95">
        <v>123</v>
      </c>
    </row>
    <row r="3010" spans="6:8" x14ac:dyDescent="0.15">
      <c r="F3010" s="26">
        <v>43591.249999992709</v>
      </c>
      <c r="G3010" s="94">
        <v>4.9000000000000004</v>
      </c>
      <c r="H3010" s="95">
        <v>134</v>
      </c>
    </row>
    <row r="3011" spans="6:8" x14ac:dyDescent="0.15">
      <c r="F3011" s="26">
        <v>43591.291666659374</v>
      </c>
      <c r="G3011" s="94">
        <v>6.4</v>
      </c>
      <c r="H3011" s="95">
        <v>140</v>
      </c>
    </row>
    <row r="3012" spans="6:8" x14ac:dyDescent="0.15">
      <c r="F3012" s="26">
        <v>43591.333333326038</v>
      </c>
      <c r="G3012" s="94">
        <v>6.5</v>
      </c>
      <c r="H3012" s="95">
        <v>150</v>
      </c>
    </row>
    <row r="3013" spans="6:8" x14ac:dyDescent="0.15">
      <c r="F3013" s="26">
        <v>43591.374999992702</v>
      </c>
      <c r="G3013" s="94">
        <v>6.4</v>
      </c>
      <c r="H3013" s="95">
        <v>140</v>
      </c>
    </row>
    <row r="3014" spans="6:8" x14ac:dyDescent="0.15">
      <c r="F3014" s="26">
        <v>43591.416666659366</v>
      </c>
      <c r="G3014" s="94">
        <v>6.4</v>
      </c>
      <c r="H3014" s="95">
        <v>162</v>
      </c>
    </row>
    <row r="3015" spans="6:8" x14ac:dyDescent="0.15">
      <c r="F3015" s="26">
        <v>43591.458333326031</v>
      </c>
      <c r="G3015" s="94">
        <v>6.3</v>
      </c>
      <c r="H3015" s="95">
        <v>261</v>
      </c>
    </row>
    <row r="3016" spans="6:8" x14ac:dyDescent="0.15">
      <c r="F3016" s="26">
        <v>43591.499999992695</v>
      </c>
      <c r="G3016" s="94">
        <v>5.0999999999999996</v>
      </c>
      <c r="H3016" s="95">
        <v>298</v>
      </c>
    </row>
    <row r="3017" spans="6:8" x14ac:dyDescent="0.15">
      <c r="F3017" s="26">
        <v>43591.541666659359</v>
      </c>
      <c r="G3017" s="94">
        <v>5.8</v>
      </c>
      <c r="H3017" s="95">
        <v>293</v>
      </c>
    </row>
    <row r="3018" spans="6:8" x14ac:dyDescent="0.15">
      <c r="F3018" s="26">
        <v>43591.583333326023</v>
      </c>
      <c r="G3018" s="94">
        <v>2.8</v>
      </c>
      <c r="H3018" s="95">
        <v>305</v>
      </c>
    </row>
    <row r="3019" spans="6:8" x14ac:dyDescent="0.15">
      <c r="F3019" s="26">
        <v>43591.624999992688</v>
      </c>
      <c r="G3019" s="94">
        <v>5.2</v>
      </c>
      <c r="H3019" s="95">
        <v>287</v>
      </c>
    </row>
    <row r="3020" spans="6:8" x14ac:dyDescent="0.15">
      <c r="F3020" s="26">
        <v>43591.666666659352</v>
      </c>
      <c r="G3020" s="94">
        <v>3.7</v>
      </c>
      <c r="H3020" s="95">
        <v>293</v>
      </c>
    </row>
    <row r="3021" spans="6:8" x14ac:dyDescent="0.15">
      <c r="F3021" s="26">
        <v>43591.708333326016</v>
      </c>
      <c r="G3021" s="94">
        <v>2.4</v>
      </c>
      <c r="H3021" s="95">
        <v>277</v>
      </c>
    </row>
    <row r="3022" spans="6:8" x14ac:dyDescent="0.15">
      <c r="F3022" s="26">
        <v>43591.74999999268</v>
      </c>
      <c r="G3022" s="94">
        <v>1.4</v>
      </c>
      <c r="H3022" s="95">
        <v>294</v>
      </c>
    </row>
    <row r="3023" spans="6:8" x14ac:dyDescent="0.15">
      <c r="F3023" s="26">
        <v>43591.791666659345</v>
      </c>
      <c r="G3023" s="94">
        <v>3.9</v>
      </c>
      <c r="H3023" s="95">
        <v>260</v>
      </c>
    </row>
    <row r="3024" spans="6:8" x14ac:dyDescent="0.15">
      <c r="F3024" s="26">
        <v>43591.833333326009</v>
      </c>
      <c r="G3024" s="94">
        <v>3.8</v>
      </c>
      <c r="H3024" s="95">
        <v>282</v>
      </c>
    </row>
    <row r="3025" spans="6:8" x14ac:dyDescent="0.15">
      <c r="F3025" s="26">
        <v>43591.874999992673</v>
      </c>
      <c r="G3025" s="94">
        <v>5.2</v>
      </c>
      <c r="H3025" s="95">
        <v>237</v>
      </c>
    </row>
    <row r="3026" spans="6:8" x14ac:dyDescent="0.15">
      <c r="F3026" s="26">
        <v>43591.916666659337</v>
      </c>
      <c r="G3026" s="94">
        <v>5.2</v>
      </c>
      <c r="H3026" s="95">
        <v>331</v>
      </c>
    </row>
    <row r="3027" spans="6:8" x14ac:dyDescent="0.15">
      <c r="F3027" s="26">
        <v>43591.958333326002</v>
      </c>
      <c r="G3027" s="94">
        <v>5.8</v>
      </c>
      <c r="H3027" s="95">
        <v>347</v>
      </c>
    </row>
    <row r="3028" spans="6:8" x14ac:dyDescent="0.15">
      <c r="F3028" s="26">
        <v>43591.999999992666</v>
      </c>
      <c r="G3028" s="94">
        <v>5.8</v>
      </c>
      <c r="H3028" s="95">
        <v>358</v>
      </c>
    </row>
    <row r="3029" spans="6:8" x14ac:dyDescent="0.15">
      <c r="F3029" s="26">
        <v>43592.04166665933</v>
      </c>
      <c r="G3029" s="94">
        <v>6.2</v>
      </c>
      <c r="H3029" s="95">
        <v>317</v>
      </c>
    </row>
    <row r="3030" spans="6:8" x14ac:dyDescent="0.15">
      <c r="F3030" s="26">
        <v>43592.083333325994</v>
      </c>
      <c r="G3030" s="94">
        <v>4.2</v>
      </c>
      <c r="H3030" s="95">
        <v>89</v>
      </c>
    </row>
    <row r="3031" spans="6:8" x14ac:dyDescent="0.15">
      <c r="F3031" s="26">
        <v>43592.124999992659</v>
      </c>
      <c r="G3031" s="94">
        <v>5.5</v>
      </c>
      <c r="H3031" s="95">
        <v>264</v>
      </c>
    </row>
    <row r="3032" spans="6:8" x14ac:dyDescent="0.15">
      <c r="F3032" s="26">
        <v>43592.166666659323</v>
      </c>
      <c r="G3032" s="94">
        <v>5.8</v>
      </c>
      <c r="H3032" s="95">
        <v>263</v>
      </c>
    </row>
    <row r="3033" spans="6:8" x14ac:dyDescent="0.15">
      <c r="F3033" s="26">
        <v>43592.208333325987</v>
      </c>
      <c r="G3033" s="94">
        <v>5.5</v>
      </c>
      <c r="H3033" s="95">
        <v>328</v>
      </c>
    </row>
    <row r="3034" spans="6:8" x14ac:dyDescent="0.15">
      <c r="F3034" s="26">
        <v>43592.249999992651</v>
      </c>
      <c r="G3034" s="94">
        <v>5.9</v>
      </c>
      <c r="H3034" s="95">
        <v>238</v>
      </c>
    </row>
    <row r="3035" spans="6:8" x14ac:dyDescent="0.15">
      <c r="F3035" s="26">
        <v>43592.291666659316</v>
      </c>
      <c r="G3035" s="94">
        <v>4.5999999999999996</v>
      </c>
      <c r="H3035" s="95">
        <v>33</v>
      </c>
    </row>
    <row r="3036" spans="6:8" x14ac:dyDescent="0.15">
      <c r="F3036" s="26">
        <v>43592.33333332598</v>
      </c>
      <c r="G3036" s="94">
        <v>6.1</v>
      </c>
      <c r="H3036" s="95">
        <v>113</v>
      </c>
    </row>
    <row r="3037" spans="6:8" x14ac:dyDescent="0.15">
      <c r="F3037" s="26">
        <v>43592.374999992644</v>
      </c>
      <c r="G3037" s="94">
        <v>5.0999999999999996</v>
      </c>
      <c r="H3037" s="95">
        <v>83</v>
      </c>
    </row>
    <row r="3038" spans="6:8" x14ac:dyDescent="0.15">
      <c r="F3038" s="26">
        <v>43592.416666659308</v>
      </c>
      <c r="G3038" s="94">
        <v>6.5</v>
      </c>
      <c r="H3038" s="95">
        <v>111</v>
      </c>
    </row>
    <row r="3039" spans="6:8" x14ac:dyDescent="0.15">
      <c r="F3039" s="26">
        <v>43592.458333325972</v>
      </c>
      <c r="G3039" s="94">
        <v>4.7</v>
      </c>
      <c r="H3039" s="95">
        <v>142</v>
      </c>
    </row>
    <row r="3040" spans="6:8" x14ac:dyDescent="0.15">
      <c r="F3040" s="26">
        <v>43592.499999992637</v>
      </c>
      <c r="G3040" s="94">
        <v>4.5999999999999996</v>
      </c>
      <c r="H3040" s="95">
        <v>136</v>
      </c>
    </row>
    <row r="3041" spans="6:8" x14ac:dyDescent="0.15">
      <c r="F3041" s="26">
        <v>43592.541666659301</v>
      </c>
      <c r="G3041" s="94">
        <v>3.6</v>
      </c>
      <c r="H3041" s="95">
        <v>126</v>
      </c>
    </row>
    <row r="3042" spans="6:8" x14ac:dyDescent="0.15">
      <c r="F3042" s="26">
        <v>43592.583333325965</v>
      </c>
      <c r="G3042" s="94">
        <v>3.5</v>
      </c>
      <c r="H3042" s="95">
        <v>131</v>
      </c>
    </row>
    <row r="3043" spans="6:8" x14ac:dyDescent="0.15">
      <c r="F3043" s="26">
        <v>43592.624999992629</v>
      </c>
      <c r="G3043" s="94">
        <v>3.1</v>
      </c>
      <c r="H3043" s="95">
        <v>61</v>
      </c>
    </row>
    <row r="3044" spans="6:8" x14ac:dyDescent="0.15">
      <c r="F3044" s="26">
        <v>43592.666666659294</v>
      </c>
      <c r="G3044" s="94">
        <v>2.8</v>
      </c>
      <c r="H3044" s="95">
        <v>356</v>
      </c>
    </row>
    <row r="3045" spans="6:8" x14ac:dyDescent="0.15">
      <c r="F3045" s="26">
        <v>43592.708333325958</v>
      </c>
      <c r="G3045" s="94">
        <v>3.2</v>
      </c>
      <c r="H3045" s="95">
        <v>114</v>
      </c>
    </row>
    <row r="3046" spans="6:8" x14ac:dyDescent="0.15">
      <c r="F3046" s="26">
        <v>43592.749999992622</v>
      </c>
      <c r="G3046" s="94">
        <v>2.2000000000000002</v>
      </c>
      <c r="H3046" s="95">
        <v>22</v>
      </c>
    </row>
    <row r="3047" spans="6:8" x14ac:dyDescent="0.15">
      <c r="F3047" s="26">
        <v>43592.791666659286</v>
      </c>
      <c r="G3047" s="94">
        <v>1</v>
      </c>
      <c r="H3047" s="95">
        <v>34</v>
      </c>
    </row>
    <row r="3048" spans="6:8" x14ac:dyDescent="0.15">
      <c r="F3048" s="26">
        <v>43592.833333325951</v>
      </c>
      <c r="G3048" s="94">
        <v>1.8</v>
      </c>
      <c r="H3048" s="95">
        <v>57</v>
      </c>
    </row>
    <row r="3049" spans="6:8" x14ac:dyDescent="0.15">
      <c r="F3049" s="26">
        <v>43592.874999992615</v>
      </c>
      <c r="G3049" s="94">
        <v>1.4</v>
      </c>
      <c r="H3049" s="95">
        <v>40</v>
      </c>
    </row>
    <row r="3050" spans="6:8" x14ac:dyDescent="0.15">
      <c r="F3050" s="26">
        <v>43592.916666659279</v>
      </c>
      <c r="G3050" s="94">
        <v>3.1</v>
      </c>
      <c r="H3050" s="95">
        <v>78</v>
      </c>
    </row>
    <row r="3051" spans="6:8" x14ac:dyDescent="0.15">
      <c r="F3051" s="26">
        <v>43592.958333325943</v>
      </c>
      <c r="G3051" s="94">
        <v>0.9</v>
      </c>
      <c r="H3051" s="95">
        <v>86</v>
      </c>
    </row>
    <row r="3052" spans="6:8" x14ac:dyDescent="0.15">
      <c r="F3052" s="26">
        <v>43592.999999992608</v>
      </c>
      <c r="G3052" s="94">
        <v>3.5</v>
      </c>
      <c r="H3052" s="95">
        <v>69</v>
      </c>
    </row>
    <row r="3053" spans="6:8" x14ac:dyDescent="0.15">
      <c r="F3053" s="26">
        <v>43593.041666659272</v>
      </c>
      <c r="G3053" s="94">
        <v>1.6</v>
      </c>
      <c r="H3053" s="95">
        <v>54</v>
      </c>
    </row>
    <row r="3054" spans="6:8" x14ac:dyDescent="0.15">
      <c r="F3054" s="26">
        <v>43593.083333325936</v>
      </c>
      <c r="G3054" s="94">
        <v>3.5</v>
      </c>
      <c r="H3054" s="95">
        <v>65</v>
      </c>
    </row>
    <row r="3055" spans="6:8" x14ac:dyDescent="0.15">
      <c r="F3055" s="26">
        <v>43593.1249999926</v>
      </c>
      <c r="G3055" s="94">
        <v>1.7</v>
      </c>
      <c r="H3055" s="95">
        <v>74</v>
      </c>
    </row>
    <row r="3056" spans="6:8" x14ac:dyDescent="0.15">
      <c r="F3056" s="26">
        <v>43593.166666659265</v>
      </c>
      <c r="G3056" s="94">
        <v>3.5</v>
      </c>
      <c r="H3056" s="95">
        <v>81</v>
      </c>
    </row>
    <row r="3057" spans="6:8" x14ac:dyDescent="0.15">
      <c r="F3057" s="26">
        <v>43593.208333325929</v>
      </c>
      <c r="G3057" s="94">
        <v>3</v>
      </c>
      <c r="H3057" s="95">
        <v>72</v>
      </c>
    </row>
    <row r="3058" spans="6:8" x14ac:dyDescent="0.15">
      <c r="F3058" s="26">
        <v>43593.249999992593</v>
      </c>
      <c r="G3058" s="94">
        <v>2.8</v>
      </c>
      <c r="H3058" s="95">
        <v>77</v>
      </c>
    </row>
    <row r="3059" spans="6:8" x14ac:dyDescent="0.15">
      <c r="F3059" s="26">
        <v>43593.291666659257</v>
      </c>
      <c r="G3059" s="94">
        <v>3</v>
      </c>
      <c r="H3059" s="95">
        <v>70</v>
      </c>
    </row>
    <row r="3060" spans="6:8" x14ac:dyDescent="0.15">
      <c r="F3060" s="26">
        <v>43593.333333325922</v>
      </c>
      <c r="G3060" s="94">
        <v>4.4000000000000004</v>
      </c>
      <c r="H3060" s="95">
        <v>76</v>
      </c>
    </row>
    <row r="3061" spans="6:8" x14ac:dyDescent="0.15">
      <c r="F3061" s="26">
        <v>43593.374999992586</v>
      </c>
      <c r="G3061" s="94">
        <v>4.7</v>
      </c>
      <c r="H3061" s="95">
        <v>72</v>
      </c>
    </row>
    <row r="3062" spans="6:8" x14ac:dyDescent="0.15">
      <c r="F3062" s="26">
        <v>43593.41666665925</v>
      </c>
      <c r="G3062" s="94">
        <v>3.3</v>
      </c>
      <c r="H3062" s="95">
        <v>81</v>
      </c>
    </row>
    <row r="3063" spans="6:8" x14ac:dyDescent="0.15">
      <c r="F3063" s="26">
        <v>43593.458333325914</v>
      </c>
      <c r="G3063" s="94">
        <v>4.0999999999999996</v>
      </c>
      <c r="H3063" s="95">
        <v>92</v>
      </c>
    </row>
    <row r="3064" spans="6:8" x14ac:dyDescent="0.15">
      <c r="F3064" s="26">
        <v>43593.499999992579</v>
      </c>
      <c r="G3064" s="94">
        <v>3.6</v>
      </c>
      <c r="H3064" s="95">
        <v>109</v>
      </c>
    </row>
    <row r="3065" spans="6:8" x14ac:dyDescent="0.15">
      <c r="F3065" s="26">
        <v>43593.541666659243</v>
      </c>
      <c r="G3065" s="94">
        <v>2.9</v>
      </c>
      <c r="H3065" s="95">
        <v>109</v>
      </c>
    </row>
    <row r="3066" spans="6:8" x14ac:dyDescent="0.15">
      <c r="F3066" s="26">
        <v>43593.583333325907</v>
      </c>
      <c r="G3066" s="94">
        <v>3.2</v>
      </c>
      <c r="H3066" s="95">
        <v>136</v>
      </c>
    </row>
    <row r="3067" spans="6:8" x14ac:dyDescent="0.15">
      <c r="F3067" s="26">
        <v>43593.624999992571</v>
      </c>
      <c r="G3067" s="94">
        <v>2.6</v>
      </c>
      <c r="H3067" s="95">
        <v>170</v>
      </c>
    </row>
    <row r="3068" spans="6:8" x14ac:dyDescent="0.15">
      <c r="F3068" s="26">
        <v>43593.666666659235</v>
      </c>
      <c r="G3068" s="94">
        <v>3.6</v>
      </c>
      <c r="H3068" s="95">
        <v>160</v>
      </c>
    </row>
    <row r="3069" spans="6:8" x14ac:dyDescent="0.15">
      <c r="F3069" s="26">
        <v>43593.7083333259</v>
      </c>
      <c r="G3069" s="94">
        <v>2.9</v>
      </c>
      <c r="H3069" s="95">
        <v>170</v>
      </c>
    </row>
    <row r="3070" spans="6:8" x14ac:dyDescent="0.15">
      <c r="F3070" s="26">
        <v>43593.749999992564</v>
      </c>
      <c r="G3070" s="94">
        <v>2.8</v>
      </c>
      <c r="H3070" s="95">
        <v>170</v>
      </c>
    </row>
    <row r="3071" spans="6:8" x14ac:dyDescent="0.15">
      <c r="F3071" s="26">
        <v>43593.791666659228</v>
      </c>
      <c r="G3071" s="94">
        <v>2.1</v>
      </c>
      <c r="H3071" s="95">
        <v>169</v>
      </c>
    </row>
    <row r="3072" spans="6:8" x14ac:dyDescent="0.15">
      <c r="F3072" s="26">
        <v>43593.833333325892</v>
      </c>
      <c r="G3072" s="94">
        <v>1.9</v>
      </c>
      <c r="H3072" s="95">
        <v>170</v>
      </c>
    </row>
    <row r="3073" spans="6:8" x14ac:dyDescent="0.15">
      <c r="F3073" s="26">
        <v>43593.874999992557</v>
      </c>
      <c r="G3073" s="94">
        <v>0.9</v>
      </c>
      <c r="H3073" s="95">
        <v>170</v>
      </c>
    </row>
    <row r="3074" spans="6:8" x14ac:dyDescent="0.15">
      <c r="F3074" s="26">
        <v>43593.916666659221</v>
      </c>
      <c r="G3074" s="94">
        <v>0.5</v>
      </c>
      <c r="H3074" s="95">
        <v>170</v>
      </c>
    </row>
    <row r="3075" spans="6:8" x14ac:dyDescent="0.15">
      <c r="F3075" s="26">
        <v>43593.958333325885</v>
      </c>
      <c r="G3075" s="94">
        <v>1.6</v>
      </c>
      <c r="H3075" s="95">
        <v>170</v>
      </c>
    </row>
    <row r="3076" spans="6:8" x14ac:dyDescent="0.15">
      <c r="F3076" s="26">
        <v>43593.999999992549</v>
      </c>
      <c r="G3076" s="94">
        <v>0.8</v>
      </c>
      <c r="H3076" s="95">
        <v>199</v>
      </c>
    </row>
    <row r="3077" spans="6:8" x14ac:dyDescent="0.15">
      <c r="F3077" s="26">
        <v>43594.041666659214</v>
      </c>
      <c r="G3077" s="94">
        <v>0.6</v>
      </c>
      <c r="H3077" s="95">
        <v>188</v>
      </c>
    </row>
    <row r="3078" spans="6:8" x14ac:dyDescent="0.15">
      <c r="F3078" s="26">
        <v>43594.083333325878</v>
      </c>
      <c r="G3078" s="94">
        <v>0.6</v>
      </c>
      <c r="H3078" s="95">
        <v>171</v>
      </c>
    </row>
    <row r="3079" spans="6:8" x14ac:dyDescent="0.15">
      <c r="F3079" s="26">
        <v>43594.124999992542</v>
      </c>
      <c r="G3079" s="94">
        <v>1.5</v>
      </c>
      <c r="H3079" s="95">
        <v>170</v>
      </c>
    </row>
    <row r="3080" spans="6:8" x14ac:dyDescent="0.15">
      <c r="F3080" s="26">
        <v>43594.166666659206</v>
      </c>
      <c r="G3080" s="94">
        <v>3</v>
      </c>
      <c r="H3080" s="95">
        <v>170</v>
      </c>
    </row>
    <row r="3081" spans="6:8" x14ac:dyDescent="0.15">
      <c r="F3081" s="26">
        <v>43594.208333325871</v>
      </c>
      <c r="G3081" s="94">
        <v>3.1</v>
      </c>
      <c r="H3081" s="95">
        <v>172</v>
      </c>
    </row>
    <row r="3082" spans="6:8" x14ac:dyDescent="0.15">
      <c r="F3082" s="26">
        <v>43594.249999992535</v>
      </c>
      <c r="G3082" s="94">
        <v>2.4</v>
      </c>
      <c r="H3082" s="95">
        <v>200</v>
      </c>
    </row>
    <row r="3083" spans="6:8" x14ac:dyDescent="0.15">
      <c r="F3083" s="26">
        <v>43594.291666659199</v>
      </c>
      <c r="G3083" s="94">
        <v>2.9</v>
      </c>
      <c r="H3083" s="95">
        <v>230</v>
      </c>
    </row>
    <row r="3084" spans="6:8" x14ac:dyDescent="0.15">
      <c r="F3084" s="26">
        <v>43594.333333325863</v>
      </c>
      <c r="G3084" s="94">
        <v>2.7</v>
      </c>
      <c r="H3084" s="95">
        <v>241</v>
      </c>
    </row>
    <row r="3085" spans="6:8" x14ac:dyDescent="0.15">
      <c r="F3085" s="26">
        <v>43594.374999992528</v>
      </c>
      <c r="G3085" s="94">
        <v>3.3</v>
      </c>
      <c r="H3085" s="95">
        <v>240</v>
      </c>
    </row>
    <row r="3086" spans="6:8" x14ac:dyDescent="0.15">
      <c r="F3086" s="26">
        <v>43594.416666659192</v>
      </c>
      <c r="G3086" s="94">
        <v>4.8</v>
      </c>
      <c r="H3086" s="95">
        <v>260</v>
      </c>
    </row>
    <row r="3087" spans="6:8" x14ac:dyDescent="0.15">
      <c r="F3087" s="26">
        <v>43594.458333325856</v>
      </c>
      <c r="G3087" s="94">
        <v>4.5</v>
      </c>
      <c r="H3087" s="95">
        <v>238</v>
      </c>
    </row>
    <row r="3088" spans="6:8" x14ac:dyDescent="0.15">
      <c r="F3088" s="26">
        <v>43594.49999999252</v>
      </c>
      <c r="G3088" s="94">
        <v>4.7</v>
      </c>
      <c r="H3088" s="95">
        <v>209</v>
      </c>
    </row>
    <row r="3089" spans="6:8" x14ac:dyDescent="0.15">
      <c r="F3089" s="26">
        <v>43594.541666659185</v>
      </c>
      <c r="G3089" s="94">
        <v>5.5</v>
      </c>
      <c r="H3089" s="95">
        <v>222</v>
      </c>
    </row>
    <row r="3090" spans="6:8" x14ac:dyDescent="0.15">
      <c r="F3090" s="26">
        <v>43594.583333325849</v>
      </c>
      <c r="G3090" s="94">
        <v>6.6</v>
      </c>
      <c r="H3090" s="95">
        <v>212</v>
      </c>
    </row>
    <row r="3091" spans="6:8" x14ac:dyDescent="0.15">
      <c r="F3091" s="26">
        <v>43594.624999992513</v>
      </c>
      <c r="G3091" s="94">
        <v>6</v>
      </c>
      <c r="H3091" s="95">
        <v>247</v>
      </c>
    </row>
    <row r="3092" spans="6:8" x14ac:dyDescent="0.15">
      <c r="F3092" s="26">
        <v>43594.666666659177</v>
      </c>
      <c r="G3092" s="94">
        <v>6.7</v>
      </c>
      <c r="H3092" s="95">
        <v>260</v>
      </c>
    </row>
    <row r="3093" spans="6:8" x14ac:dyDescent="0.15">
      <c r="F3093" s="26">
        <v>43594.708333325842</v>
      </c>
      <c r="G3093" s="94">
        <v>5.7</v>
      </c>
      <c r="H3093" s="95">
        <v>267</v>
      </c>
    </row>
    <row r="3094" spans="6:8" x14ac:dyDescent="0.15">
      <c r="F3094" s="26">
        <v>43594.749999992506</v>
      </c>
      <c r="G3094" s="94">
        <v>3.7</v>
      </c>
      <c r="H3094" s="95">
        <v>229</v>
      </c>
    </row>
    <row r="3095" spans="6:8" x14ac:dyDescent="0.15">
      <c r="F3095" s="26">
        <v>43594.79166665917</v>
      </c>
      <c r="G3095" s="94">
        <v>6.1</v>
      </c>
      <c r="H3095" s="95">
        <v>244</v>
      </c>
    </row>
    <row r="3096" spans="6:8" x14ac:dyDescent="0.15">
      <c r="F3096" s="26">
        <v>43594.833333325834</v>
      </c>
      <c r="G3096" s="94">
        <v>4</v>
      </c>
      <c r="H3096" s="95">
        <v>245</v>
      </c>
    </row>
    <row r="3097" spans="6:8" x14ac:dyDescent="0.15">
      <c r="F3097" s="26">
        <v>43594.874999992498</v>
      </c>
      <c r="G3097" s="94">
        <v>4.2</v>
      </c>
      <c r="H3097" s="95">
        <v>168</v>
      </c>
    </row>
    <row r="3098" spans="6:8" x14ac:dyDescent="0.15">
      <c r="F3098" s="26">
        <v>43594.916666659163</v>
      </c>
      <c r="G3098" s="94">
        <v>4.7</v>
      </c>
      <c r="H3098" s="95">
        <v>185</v>
      </c>
    </row>
    <row r="3099" spans="6:8" x14ac:dyDescent="0.15">
      <c r="F3099" s="26">
        <v>43594.958333325827</v>
      </c>
      <c r="G3099" s="94">
        <v>4.5</v>
      </c>
      <c r="H3099" s="95">
        <v>200</v>
      </c>
    </row>
    <row r="3100" spans="6:8" x14ac:dyDescent="0.15">
      <c r="F3100" s="26">
        <v>43594.999999992491</v>
      </c>
      <c r="G3100" s="94">
        <v>4.4000000000000004</v>
      </c>
      <c r="H3100" s="95">
        <v>234</v>
      </c>
    </row>
    <row r="3101" spans="6:8" x14ac:dyDescent="0.15">
      <c r="F3101" s="26">
        <v>43595.041666659155</v>
      </c>
      <c r="G3101" s="94">
        <v>3.8</v>
      </c>
      <c r="H3101" s="95">
        <v>237</v>
      </c>
    </row>
    <row r="3102" spans="6:8" x14ac:dyDescent="0.15">
      <c r="F3102" s="26">
        <v>43595.08333332582</v>
      </c>
      <c r="G3102" s="94">
        <v>3.5</v>
      </c>
      <c r="H3102" s="95">
        <v>258</v>
      </c>
    </row>
    <row r="3103" spans="6:8" x14ac:dyDescent="0.15">
      <c r="F3103" s="26">
        <v>43595.124999992484</v>
      </c>
      <c r="G3103" s="94">
        <v>3.7</v>
      </c>
      <c r="H3103" s="95">
        <v>229</v>
      </c>
    </row>
    <row r="3104" spans="6:8" x14ac:dyDescent="0.15">
      <c r="F3104" s="26">
        <v>43595.166666659148</v>
      </c>
      <c r="G3104" s="94">
        <v>3.7</v>
      </c>
      <c r="H3104" s="95">
        <v>239</v>
      </c>
    </row>
    <row r="3105" spans="6:8" x14ac:dyDescent="0.15">
      <c r="F3105" s="26">
        <v>43595.208333325812</v>
      </c>
      <c r="G3105" s="94">
        <v>3.6</v>
      </c>
      <c r="H3105" s="95">
        <v>237</v>
      </c>
    </row>
    <row r="3106" spans="6:8" x14ac:dyDescent="0.15">
      <c r="F3106" s="26">
        <v>43595.249999992477</v>
      </c>
      <c r="G3106" s="94">
        <v>3.2</v>
      </c>
      <c r="H3106" s="95">
        <v>249</v>
      </c>
    </row>
    <row r="3107" spans="6:8" x14ac:dyDescent="0.15">
      <c r="F3107" s="26">
        <v>43595.291666659141</v>
      </c>
      <c r="G3107" s="94">
        <v>4.4000000000000004</v>
      </c>
      <c r="H3107" s="95">
        <v>238</v>
      </c>
    </row>
    <row r="3108" spans="6:8" x14ac:dyDescent="0.15">
      <c r="F3108" s="26">
        <v>43595.333333325805</v>
      </c>
      <c r="G3108" s="94">
        <v>5.6</v>
      </c>
      <c r="H3108" s="95">
        <v>247</v>
      </c>
    </row>
    <row r="3109" spans="6:8" x14ac:dyDescent="0.15">
      <c r="F3109" s="26">
        <v>43595.374999992469</v>
      </c>
      <c r="G3109" s="94">
        <v>5</v>
      </c>
      <c r="H3109" s="95">
        <v>262</v>
      </c>
    </row>
    <row r="3110" spans="6:8" x14ac:dyDescent="0.15">
      <c r="F3110" s="26">
        <v>43595.416666659134</v>
      </c>
      <c r="G3110" s="94">
        <v>5.5</v>
      </c>
      <c r="H3110" s="95">
        <v>260</v>
      </c>
    </row>
    <row r="3111" spans="6:8" x14ac:dyDescent="0.15">
      <c r="F3111" s="26">
        <v>43595.458333325798</v>
      </c>
      <c r="G3111" s="94">
        <v>5.5</v>
      </c>
      <c r="H3111" s="95">
        <v>250</v>
      </c>
    </row>
    <row r="3112" spans="6:8" x14ac:dyDescent="0.15">
      <c r="F3112" s="26">
        <v>43595.499999992462</v>
      </c>
      <c r="G3112" s="94">
        <v>6</v>
      </c>
      <c r="H3112" s="95">
        <v>235</v>
      </c>
    </row>
    <row r="3113" spans="6:8" x14ac:dyDescent="0.15">
      <c r="F3113" s="26">
        <v>43595.541666659126</v>
      </c>
      <c r="G3113" s="94">
        <v>5.7</v>
      </c>
      <c r="H3113" s="95">
        <v>245</v>
      </c>
    </row>
    <row r="3114" spans="6:8" x14ac:dyDescent="0.15">
      <c r="F3114" s="26">
        <v>43595.583333325791</v>
      </c>
      <c r="G3114" s="94">
        <v>4.0999999999999996</v>
      </c>
      <c r="H3114" s="95">
        <v>258</v>
      </c>
    </row>
    <row r="3115" spans="6:8" x14ac:dyDescent="0.15">
      <c r="F3115" s="26">
        <v>43595.624999992455</v>
      </c>
      <c r="G3115" s="94">
        <v>5.0999999999999996</v>
      </c>
      <c r="H3115" s="95">
        <v>241</v>
      </c>
    </row>
    <row r="3116" spans="6:8" x14ac:dyDescent="0.15">
      <c r="F3116" s="26">
        <v>43595.666666659119</v>
      </c>
      <c r="G3116" s="94">
        <v>4.4000000000000004</v>
      </c>
      <c r="H3116" s="95">
        <v>261</v>
      </c>
    </row>
    <row r="3117" spans="6:8" x14ac:dyDescent="0.15">
      <c r="F3117" s="26">
        <v>43595.708333325783</v>
      </c>
      <c r="G3117" s="94">
        <v>3.4</v>
      </c>
      <c r="H3117" s="95">
        <v>271</v>
      </c>
    </row>
    <row r="3118" spans="6:8" x14ac:dyDescent="0.15">
      <c r="F3118" s="26">
        <v>43595.749999992448</v>
      </c>
      <c r="G3118" s="94">
        <v>3.4</v>
      </c>
      <c r="H3118" s="95">
        <v>277</v>
      </c>
    </row>
    <row r="3119" spans="6:8" x14ac:dyDescent="0.15">
      <c r="F3119" s="26">
        <v>43595.791666659112</v>
      </c>
      <c r="G3119" s="94">
        <v>1.3</v>
      </c>
      <c r="H3119" s="95">
        <v>274</v>
      </c>
    </row>
    <row r="3120" spans="6:8" x14ac:dyDescent="0.15">
      <c r="F3120" s="26">
        <v>43595.833333325776</v>
      </c>
      <c r="G3120" s="94">
        <v>2.2999999999999998</v>
      </c>
      <c r="H3120" s="95">
        <v>271</v>
      </c>
    </row>
    <row r="3121" spans="6:8" x14ac:dyDescent="0.15">
      <c r="F3121" s="26">
        <v>43595.87499999244</v>
      </c>
      <c r="G3121" s="94">
        <v>3.6</v>
      </c>
      <c r="H3121" s="95">
        <v>278</v>
      </c>
    </row>
    <row r="3122" spans="6:8" x14ac:dyDescent="0.15">
      <c r="F3122" s="26">
        <v>43595.916666659105</v>
      </c>
      <c r="G3122" s="94">
        <v>3.7</v>
      </c>
      <c r="H3122" s="95">
        <v>262</v>
      </c>
    </row>
    <row r="3123" spans="6:8" x14ac:dyDescent="0.15">
      <c r="F3123" s="26">
        <v>43595.958333325769</v>
      </c>
      <c r="G3123" s="94">
        <v>3.7</v>
      </c>
      <c r="H3123" s="95">
        <v>273</v>
      </c>
    </row>
    <row r="3124" spans="6:8" x14ac:dyDescent="0.15">
      <c r="F3124" s="26">
        <v>43595.999999992433</v>
      </c>
      <c r="G3124" s="94">
        <v>2.1</v>
      </c>
      <c r="H3124" s="95">
        <v>270</v>
      </c>
    </row>
    <row r="3125" spans="6:8" x14ac:dyDescent="0.15">
      <c r="F3125" s="26">
        <v>43596.041666659097</v>
      </c>
      <c r="G3125" s="94">
        <v>3.6</v>
      </c>
      <c r="H3125" s="95">
        <v>278</v>
      </c>
    </row>
    <row r="3126" spans="6:8" x14ac:dyDescent="0.15">
      <c r="F3126" s="26">
        <v>43596.083333325761</v>
      </c>
      <c r="G3126" s="94">
        <v>3.6</v>
      </c>
      <c r="H3126" s="95">
        <v>270</v>
      </c>
    </row>
    <row r="3127" spans="6:8" x14ac:dyDescent="0.15">
      <c r="F3127" s="26">
        <v>43596.124999992426</v>
      </c>
      <c r="G3127" s="94">
        <v>3.3</v>
      </c>
      <c r="H3127" s="95">
        <v>270</v>
      </c>
    </row>
    <row r="3128" spans="6:8" x14ac:dyDescent="0.15">
      <c r="F3128" s="26">
        <v>43596.16666665909</v>
      </c>
      <c r="G3128" s="94">
        <v>3.6</v>
      </c>
      <c r="H3128" s="95">
        <v>278</v>
      </c>
    </row>
    <row r="3129" spans="6:8" x14ac:dyDescent="0.15">
      <c r="F3129" s="26">
        <v>43596.208333325754</v>
      </c>
      <c r="G3129" s="94">
        <v>3.3</v>
      </c>
      <c r="H3129" s="95">
        <v>274</v>
      </c>
    </row>
    <row r="3130" spans="6:8" x14ac:dyDescent="0.15">
      <c r="F3130" s="26">
        <v>43596.249999992418</v>
      </c>
      <c r="G3130" s="94">
        <v>3.9</v>
      </c>
      <c r="H3130" s="95">
        <v>277</v>
      </c>
    </row>
    <row r="3131" spans="6:8" x14ac:dyDescent="0.15">
      <c r="F3131" s="26">
        <v>43596.291666659083</v>
      </c>
      <c r="G3131" s="94">
        <v>3.3</v>
      </c>
      <c r="H3131" s="95">
        <v>284</v>
      </c>
    </row>
    <row r="3132" spans="6:8" x14ac:dyDescent="0.15">
      <c r="F3132" s="26">
        <v>43596.333333325747</v>
      </c>
      <c r="G3132" s="94">
        <v>3.3</v>
      </c>
      <c r="H3132" s="95">
        <v>271</v>
      </c>
    </row>
    <row r="3133" spans="6:8" x14ac:dyDescent="0.15">
      <c r="F3133" s="26">
        <v>43596.374999992411</v>
      </c>
      <c r="G3133" s="94">
        <v>3.5</v>
      </c>
      <c r="H3133" s="95">
        <v>285</v>
      </c>
    </row>
    <row r="3134" spans="6:8" x14ac:dyDescent="0.15">
      <c r="F3134" s="26">
        <v>43596.416666659075</v>
      </c>
      <c r="G3134" s="94">
        <v>3.2</v>
      </c>
      <c r="H3134" s="95">
        <v>270</v>
      </c>
    </row>
    <row r="3135" spans="6:8" x14ac:dyDescent="0.15">
      <c r="F3135" s="26">
        <v>43596.45833332574</v>
      </c>
      <c r="G3135" s="94">
        <v>3.6</v>
      </c>
      <c r="H3135" s="95">
        <v>290</v>
      </c>
    </row>
    <row r="3136" spans="6:8" x14ac:dyDescent="0.15">
      <c r="F3136" s="26">
        <v>43596.499999992404</v>
      </c>
      <c r="G3136" s="94">
        <v>4</v>
      </c>
      <c r="H3136" s="95">
        <v>313</v>
      </c>
    </row>
    <row r="3137" spans="6:8" x14ac:dyDescent="0.15">
      <c r="F3137" s="26">
        <v>43596.541666659068</v>
      </c>
      <c r="G3137" s="94">
        <v>4.5</v>
      </c>
      <c r="H3137" s="95">
        <v>276</v>
      </c>
    </row>
    <row r="3138" spans="6:8" x14ac:dyDescent="0.15">
      <c r="F3138" s="26">
        <v>43596.583333325732</v>
      </c>
      <c r="G3138" s="94">
        <v>5.2</v>
      </c>
      <c r="H3138" s="95">
        <v>283</v>
      </c>
    </row>
    <row r="3139" spans="6:8" x14ac:dyDescent="0.15">
      <c r="F3139" s="26">
        <v>43596.624999992397</v>
      </c>
      <c r="G3139" s="94">
        <v>6.1</v>
      </c>
      <c r="H3139" s="95">
        <v>271</v>
      </c>
    </row>
    <row r="3140" spans="6:8" x14ac:dyDescent="0.15">
      <c r="F3140" s="26">
        <v>43596.666666659061</v>
      </c>
      <c r="G3140" s="94">
        <v>5.4</v>
      </c>
      <c r="H3140" s="95">
        <v>300</v>
      </c>
    </row>
    <row r="3141" spans="6:8" x14ac:dyDescent="0.15">
      <c r="F3141" s="26">
        <v>43596.708333325725</v>
      </c>
      <c r="G3141" s="94">
        <v>3.4</v>
      </c>
      <c r="H3141" s="95">
        <v>313</v>
      </c>
    </row>
    <row r="3142" spans="6:8" x14ac:dyDescent="0.15">
      <c r="F3142" s="26">
        <v>43596.749999992389</v>
      </c>
      <c r="G3142" s="94">
        <v>3.5</v>
      </c>
      <c r="H3142" s="95">
        <v>287</v>
      </c>
    </row>
    <row r="3143" spans="6:8" x14ac:dyDescent="0.15">
      <c r="F3143" s="26">
        <v>43596.791666659054</v>
      </c>
      <c r="G3143" s="94">
        <v>3.5</v>
      </c>
      <c r="H3143" s="95">
        <v>285</v>
      </c>
    </row>
    <row r="3144" spans="6:8" x14ac:dyDescent="0.15">
      <c r="F3144" s="26">
        <v>43596.833333325718</v>
      </c>
      <c r="G3144" s="94">
        <v>4</v>
      </c>
      <c r="H3144" s="95">
        <v>284</v>
      </c>
    </row>
    <row r="3145" spans="6:8" x14ac:dyDescent="0.15">
      <c r="F3145" s="26">
        <v>43596.874999992382</v>
      </c>
      <c r="G3145" s="94">
        <v>5.0999999999999996</v>
      </c>
      <c r="H3145" s="95">
        <v>295</v>
      </c>
    </row>
    <row r="3146" spans="6:8" x14ac:dyDescent="0.15">
      <c r="F3146" s="26">
        <v>43596.916666659046</v>
      </c>
      <c r="G3146" s="94">
        <v>4.7</v>
      </c>
      <c r="H3146" s="95">
        <v>277</v>
      </c>
    </row>
    <row r="3147" spans="6:8" x14ac:dyDescent="0.15">
      <c r="F3147" s="26">
        <v>43596.958333325711</v>
      </c>
      <c r="G3147" s="94">
        <v>4.4000000000000004</v>
      </c>
      <c r="H3147" s="95">
        <v>259</v>
      </c>
    </row>
    <row r="3148" spans="6:8" x14ac:dyDescent="0.15">
      <c r="F3148" s="26">
        <v>43596.999999992375</v>
      </c>
      <c r="G3148" s="94">
        <v>2.1</v>
      </c>
      <c r="H3148" s="95">
        <v>260</v>
      </c>
    </row>
    <row r="3149" spans="6:8" x14ac:dyDescent="0.15">
      <c r="F3149" s="26">
        <v>43597.041666659039</v>
      </c>
      <c r="G3149" s="94">
        <v>2.5</v>
      </c>
      <c r="H3149" s="95">
        <v>282</v>
      </c>
    </row>
    <row r="3150" spans="6:8" x14ac:dyDescent="0.15">
      <c r="F3150" s="26">
        <v>43597.083333325703</v>
      </c>
      <c r="G3150" s="94">
        <v>1</v>
      </c>
      <c r="H3150" s="95">
        <v>271</v>
      </c>
    </row>
    <row r="3151" spans="6:8" x14ac:dyDescent="0.15">
      <c r="F3151" s="26">
        <v>43597.124999992368</v>
      </c>
      <c r="G3151" s="94">
        <v>1.7</v>
      </c>
      <c r="H3151" s="95">
        <v>268</v>
      </c>
    </row>
    <row r="3152" spans="6:8" x14ac:dyDescent="0.15">
      <c r="F3152" s="26">
        <v>43597.166666659032</v>
      </c>
      <c r="G3152" s="94">
        <v>0.3</v>
      </c>
      <c r="H3152" s="95">
        <v>260</v>
      </c>
    </row>
    <row r="3153" spans="6:8" x14ac:dyDescent="0.15">
      <c r="F3153" s="26">
        <v>43597.208333325696</v>
      </c>
      <c r="G3153" s="94">
        <v>1.9</v>
      </c>
      <c r="H3153" s="95">
        <v>241</v>
      </c>
    </row>
    <row r="3154" spans="6:8" x14ac:dyDescent="0.15">
      <c r="F3154" s="26">
        <v>43597.24999999236</v>
      </c>
      <c r="G3154" s="94">
        <v>1.5</v>
      </c>
      <c r="H3154" s="95">
        <v>250</v>
      </c>
    </row>
    <row r="3155" spans="6:8" x14ac:dyDescent="0.15">
      <c r="F3155" s="26">
        <v>43597.291666659024</v>
      </c>
      <c r="G3155" s="94">
        <v>1.7</v>
      </c>
      <c r="H3155" s="95">
        <v>240</v>
      </c>
    </row>
    <row r="3156" spans="6:8" x14ac:dyDescent="0.15">
      <c r="F3156" s="26">
        <v>43597.333333325689</v>
      </c>
      <c r="G3156" s="94">
        <v>5.5</v>
      </c>
      <c r="H3156" s="95">
        <v>270</v>
      </c>
    </row>
    <row r="3157" spans="6:8" x14ac:dyDescent="0.15">
      <c r="F3157" s="26">
        <v>43597.374999992353</v>
      </c>
      <c r="G3157" s="94">
        <v>3.1</v>
      </c>
      <c r="H3157" s="95">
        <v>271</v>
      </c>
    </row>
    <row r="3158" spans="6:8" x14ac:dyDescent="0.15">
      <c r="F3158" s="26">
        <v>43597.416666659017</v>
      </c>
      <c r="G3158" s="94">
        <v>4.0999999999999996</v>
      </c>
      <c r="H3158" s="95">
        <v>296</v>
      </c>
    </row>
    <row r="3159" spans="6:8" x14ac:dyDescent="0.15">
      <c r="F3159" s="26">
        <v>43597.458333325681</v>
      </c>
      <c r="G3159" s="94">
        <v>4</v>
      </c>
      <c r="H3159" s="95">
        <v>271</v>
      </c>
    </row>
    <row r="3160" spans="6:8" x14ac:dyDescent="0.15">
      <c r="F3160" s="26">
        <v>43597.499999992346</v>
      </c>
      <c r="G3160" s="94">
        <v>4.3</v>
      </c>
      <c r="H3160" s="95">
        <v>290</v>
      </c>
    </row>
    <row r="3161" spans="6:8" x14ac:dyDescent="0.15">
      <c r="F3161" s="26">
        <v>43597.54166665901</v>
      </c>
      <c r="G3161" s="94">
        <v>3.9</v>
      </c>
      <c r="H3161" s="95">
        <v>280</v>
      </c>
    </row>
    <row r="3162" spans="6:8" x14ac:dyDescent="0.15">
      <c r="F3162" s="26">
        <v>43597.583333325674</v>
      </c>
      <c r="G3162" s="94">
        <v>3.8</v>
      </c>
      <c r="H3162" s="95">
        <v>302</v>
      </c>
    </row>
    <row r="3163" spans="6:8" x14ac:dyDescent="0.15">
      <c r="F3163" s="26">
        <v>43597.624999992338</v>
      </c>
      <c r="G3163" s="94">
        <v>4.0999999999999996</v>
      </c>
      <c r="H3163" s="95">
        <v>311</v>
      </c>
    </row>
    <row r="3164" spans="6:8" x14ac:dyDescent="0.15">
      <c r="F3164" s="26">
        <v>43597.666666659003</v>
      </c>
      <c r="G3164" s="94">
        <v>3</v>
      </c>
      <c r="H3164" s="95">
        <v>299</v>
      </c>
    </row>
    <row r="3165" spans="6:8" x14ac:dyDescent="0.15">
      <c r="F3165" s="26">
        <v>43597.708333325667</v>
      </c>
      <c r="G3165" s="94">
        <v>2.5</v>
      </c>
      <c r="H3165" s="95">
        <v>304</v>
      </c>
    </row>
    <row r="3166" spans="6:8" x14ac:dyDescent="0.15">
      <c r="F3166" s="26">
        <v>43597.749999992331</v>
      </c>
      <c r="G3166" s="94">
        <v>1.5</v>
      </c>
      <c r="H3166" s="95">
        <v>325</v>
      </c>
    </row>
    <row r="3167" spans="6:8" x14ac:dyDescent="0.15">
      <c r="F3167" s="26">
        <v>43597.791666658995</v>
      </c>
      <c r="G3167" s="94">
        <v>1.3</v>
      </c>
      <c r="H3167" s="95">
        <v>311</v>
      </c>
    </row>
    <row r="3168" spans="6:8" x14ac:dyDescent="0.15">
      <c r="F3168" s="26">
        <v>43597.83333332566</v>
      </c>
      <c r="G3168" s="94">
        <v>1.1000000000000001</v>
      </c>
      <c r="H3168" s="95">
        <v>292</v>
      </c>
    </row>
    <row r="3169" spans="6:8" x14ac:dyDescent="0.15">
      <c r="F3169" s="26">
        <v>43597.874999992324</v>
      </c>
      <c r="G3169" s="94">
        <v>1</v>
      </c>
      <c r="H3169" s="95">
        <v>311</v>
      </c>
    </row>
    <row r="3170" spans="6:8" x14ac:dyDescent="0.15">
      <c r="F3170" s="26">
        <v>43597.916666658988</v>
      </c>
      <c r="G3170" s="94">
        <v>1.4</v>
      </c>
      <c r="H3170" s="95">
        <v>310</v>
      </c>
    </row>
    <row r="3171" spans="6:8" x14ac:dyDescent="0.15">
      <c r="F3171" s="26">
        <v>43597.958333325652</v>
      </c>
      <c r="G3171" s="94">
        <v>0.3</v>
      </c>
      <c r="H3171" s="95">
        <v>300</v>
      </c>
    </row>
    <row r="3172" spans="6:8" x14ac:dyDescent="0.15">
      <c r="F3172" s="26">
        <v>43597.999999992317</v>
      </c>
      <c r="G3172" s="94">
        <v>1.4</v>
      </c>
      <c r="H3172" s="95">
        <v>289</v>
      </c>
    </row>
    <row r="3173" spans="6:8" x14ac:dyDescent="0.15">
      <c r="F3173" s="26">
        <v>43598.041666658981</v>
      </c>
      <c r="G3173" s="94">
        <v>1</v>
      </c>
      <c r="H3173" s="95">
        <v>290</v>
      </c>
    </row>
    <row r="3174" spans="6:8" x14ac:dyDescent="0.15">
      <c r="F3174" s="26">
        <v>43598.083333325645</v>
      </c>
      <c r="G3174" s="94">
        <v>1.1000000000000001</v>
      </c>
      <c r="H3174" s="95">
        <v>228</v>
      </c>
    </row>
    <row r="3175" spans="6:8" x14ac:dyDescent="0.15">
      <c r="F3175" s="26">
        <v>43598.124999992309</v>
      </c>
      <c r="G3175" s="94">
        <v>1.1000000000000001</v>
      </c>
      <c r="H3175" s="95">
        <v>274</v>
      </c>
    </row>
    <row r="3176" spans="6:8" x14ac:dyDescent="0.15">
      <c r="F3176" s="26">
        <v>43598.166666658974</v>
      </c>
      <c r="G3176" s="94">
        <v>1</v>
      </c>
      <c r="H3176" s="95">
        <v>279</v>
      </c>
    </row>
    <row r="3177" spans="6:8" x14ac:dyDescent="0.15">
      <c r="F3177" s="26">
        <v>43598.208333325638</v>
      </c>
      <c r="G3177" s="94">
        <v>2.1</v>
      </c>
      <c r="H3177" s="95">
        <v>280</v>
      </c>
    </row>
    <row r="3178" spans="6:8" x14ac:dyDescent="0.15">
      <c r="F3178" s="26">
        <v>43598.249999992302</v>
      </c>
      <c r="G3178" s="94">
        <v>1.9</v>
      </c>
      <c r="H3178" s="95">
        <v>271</v>
      </c>
    </row>
    <row r="3179" spans="6:8" x14ac:dyDescent="0.15">
      <c r="F3179" s="26">
        <v>43598.291666658966</v>
      </c>
      <c r="G3179" s="94">
        <v>1.8</v>
      </c>
      <c r="H3179" s="95">
        <v>274</v>
      </c>
    </row>
    <row r="3180" spans="6:8" x14ac:dyDescent="0.15">
      <c r="F3180" s="26">
        <v>43598.333333325631</v>
      </c>
      <c r="G3180" s="94">
        <v>2.2999999999999998</v>
      </c>
      <c r="H3180" s="95">
        <v>285</v>
      </c>
    </row>
    <row r="3181" spans="6:8" x14ac:dyDescent="0.15">
      <c r="F3181" s="26">
        <v>43598.374999992295</v>
      </c>
      <c r="G3181" s="94">
        <v>2.6</v>
      </c>
      <c r="H3181" s="95">
        <v>284</v>
      </c>
    </row>
    <row r="3182" spans="6:8" x14ac:dyDescent="0.15">
      <c r="F3182" s="26">
        <v>43598.416666658959</v>
      </c>
      <c r="G3182" s="94">
        <v>2.7</v>
      </c>
      <c r="H3182" s="95">
        <v>274</v>
      </c>
    </row>
    <row r="3183" spans="6:8" x14ac:dyDescent="0.15">
      <c r="F3183" s="26">
        <v>43598.458333325623</v>
      </c>
      <c r="G3183" s="94">
        <v>2.2999999999999998</v>
      </c>
      <c r="H3183" s="95">
        <v>245</v>
      </c>
    </row>
    <row r="3184" spans="6:8" x14ac:dyDescent="0.15">
      <c r="F3184" s="26">
        <v>43598.499999992287</v>
      </c>
      <c r="G3184" s="94">
        <v>2.2999999999999998</v>
      </c>
      <c r="H3184" s="95">
        <v>259</v>
      </c>
    </row>
    <row r="3185" spans="6:8" x14ac:dyDescent="0.15">
      <c r="F3185" s="26">
        <v>43598.541666658952</v>
      </c>
      <c r="G3185" s="94">
        <v>2.2999999999999998</v>
      </c>
      <c r="H3185" s="95">
        <v>282</v>
      </c>
    </row>
    <row r="3186" spans="6:8" x14ac:dyDescent="0.15">
      <c r="F3186" s="26">
        <v>43598.583333325616</v>
      </c>
      <c r="G3186" s="94">
        <v>2.2999999999999998</v>
      </c>
      <c r="H3186" s="95">
        <v>224</v>
      </c>
    </row>
    <row r="3187" spans="6:8" x14ac:dyDescent="0.15">
      <c r="F3187" s="26">
        <v>43598.62499999228</v>
      </c>
      <c r="G3187" s="94">
        <v>1.6</v>
      </c>
      <c r="H3187" s="95">
        <v>312</v>
      </c>
    </row>
    <row r="3188" spans="6:8" x14ac:dyDescent="0.15">
      <c r="F3188" s="26">
        <v>43598.666666658944</v>
      </c>
      <c r="G3188" s="94">
        <v>3</v>
      </c>
      <c r="H3188" s="95">
        <v>264</v>
      </c>
    </row>
    <row r="3189" spans="6:8" x14ac:dyDescent="0.15">
      <c r="F3189" s="26">
        <v>43598.708333325609</v>
      </c>
      <c r="G3189" s="94">
        <v>3.5</v>
      </c>
      <c r="H3189" s="95">
        <v>257</v>
      </c>
    </row>
    <row r="3190" spans="6:8" x14ac:dyDescent="0.15">
      <c r="F3190" s="26">
        <v>43598.749999992273</v>
      </c>
      <c r="G3190" s="94">
        <v>3.1</v>
      </c>
      <c r="H3190" s="95">
        <v>240</v>
      </c>
    </row>
    <row r="3191" spans="6:8" x14ac:dyDescent="0.15">
      <c r="F3191" s="26">
        <v>43598.791666658937</v>
      </c>
      <c r="G3191" s="94">
        <v>3.1</v>
      </c>
      <c r="H3191" s="95">
        <v>230</v>
      </c>
    </row>
    <row r="3192" spans="6:8" x14ac:dyDescent="0.15">
      <c r="F3192" s="26">
        <v>43598.833333325601</v>
      </c>
      <c r="G3192" s="94">
        <v>3.4</v>
      </c>
      <c r="H3192" s="95">
        <v>222</v>
      </c>
    </row>
    <row r="3193" spans="6:8" x14ac:dyDescent="0.15">
      <c r="F3193" s="26">
        <v>43598.874999992266</v>
      </c>
      <c r="G3193" s="94">
        <v>2.4</v>
      </c>
      <c r="H3193" s="95">
        <v>280</v>
      </c>
    </row>
    <row r="3194" spans="6:8" x14ac:dyDescent="0.15">
      <c r="F3194" s="26">
        <v>43598.91666665893</v>
      </c>
      <c r="G3194" s="94">
        <v>3.6</v>
      </c>
      <c r="H3194" s="95">
        <v>292</v>
      </c>
    </row>
    <row r="3195" spans="6:8" x14ac:dyDescent="0.15">
      <c r="F3195" s="26">
        <v>43598.958333325594</v>
      </c>
      <c r="G3195" s="94">
        <v>4</v>
      </c>
      <c r="H3195" s="95">
        <v>287</v>
      </c>
    </row>
    <row r="3196" spans="6:8" x14ac:dyDescent="0.15">
      <c r="F3196" s="26">
        <v>43598.999999992258</v>
      </c>
      <c r="G3196" s="94">
        <v>3.1</v>
      </c>
      <c r="H3196" s="95">
        <v>294</v>
      </c>
    </row>
    <row r="3197" spans="6:8" x14ac:dyDescent="0.15">
      <c r="F3197" s="26">
        <v>43599.041666658923</v>
      </c>
      <c r="G3197" s="94">
        <v>3.6</v>
      </c>
      <c r="H3197" s="95">
        <v>300</v>
      </c>
    </row>
    <row r="3198" spans="6:8" x14ac:dyDescent="0.15">
      <c r="F3198" s="26">
        <v>43599.083333325587</v>
      </c>
      <c r="G3198" s="94">
        <v>3.8</v>
      </c>
      <c r="H3198" s="95">
        <v>298</v>
      </c>
    </row>
    <row r="3199" spans="6:8" x14ac:dyDescent="0.15">
      <c r="F3199" s="26">
        <v>43599.124999992251</v>
      </c>
      <c r="G3199" s="94">
        <v>4.7</v>
      </c>
      <c r="H3199" s="95">
        <v>294</v>
      </c>
    </row>
    <row r="3200" spans="6:8" x14ac:dyDescent="0.15">
      <c r="F3200" s="26">
        <v>43599.166666658915</v>
      </c>
      <c r="G3200" s="94">
        <v>5.0999999999999996</v>
      </c>
      <c r="H3200" s="95">
        <v>301</v>
      </c>
    </row>
    <row r="3201" spans="6:8" x14ac:dyDescent="0.15">
      <c r="F3201" s="26">
        <v>43599.20833332558</v>
      </c>
      <c r="G3201" s="94">
        <v>5.2</v>
      </c>
      <c r="H3201" s="95">
        <v>304</v>
      </c>
    </row>
    <row r="3202" spans="6:8" x14ac:dyDescent="0.15">
      <c r="F3202" s="26">
        <v>43599.249999992244</v>
      </c>
      <c r="G3202" s="94">
        <v>5.3</v>
      </c>
      <c r="H3202" s="95">
        <v>300</v>
      </c>
    </row>
    <row r="3203" spans="6:8" x14ac:dyDescent="0.15">
      <c r="F3203" s="26">
        <v>43599.291666658908</v>
      </c>
      <c r="G3203" s="94">
        <v>5</v>
      </c>
      <c r="H3203" s="95">
        <v>311</v>
      </c>
    </row>
    <row r="3204" spans="6:8" x14ac:dyDescent="0.15">
      <c r="F3204" s="26">
        <v>43599.333333325572</v>
      </c>
      <c r="G3204" s="94">
        <v>4.4000000000000004</v>
      </c>
      <c r="H3204" s="95">
        <v>331</v>
      </c>
    </row>
    <row r="3205" spans="6:8" x14ac:dyDescent="0.15">
      <c r="F3205" s="26">
        <v>43599.374999992237</v>
      </c>
      <c r="G3205" s="94">
        <v>4.0999999999999996</v>
      </c>
      <c r="H3205" s="95">
        <v>3</v>
      </c>
    </row>
    <row r="3206" spans="6:8" x14ac:dyDescent="0.15">
      <c r="F3206" s="26">
        <v>43599.416666658901</v>
      </c>
      <c r="G3206" s="94">
        <v>4.5</v>
      </c>
      <c r="H3206" s="95">
        <v>26</v>
      </c>
    </row>
    <row r="3207" spans="6:8" x14ac:dyDescent="0.15">
      <c r="F3207" s="26">
        <v>43599.458333325565</v>
      </c>
      <c r="G3207" s="94">
        <v>4.5</v>
      </c>
      <c r="H3207" s="95">
        <v>352</v>
      </c>
    </row>
    <row r="3208" spans="6:8" x14ac:dyDescent="0.15">
      <c r="F3208" s="26">
        <v>43599.499999992229</v>
      </c>
      <c r="G3208" s="94">
        <v>5.3</v>
      </c>
      <c r="H3208" s="95">
        <v>39</v>
      </c>
    </row>
    <row r="3209" spans="6:8" x14ac:dyDescent="0.15">
      <c r="F3209" s="26">
        <v>43599.541666658894</v>
      </c>
      <c r="G3209" s="94">
        <v>4.3</v>
      </c>
      <c r="H3209" s="95">
        <v>32</v>
      </c>
    </row>
    <row r="3210" spans="6:8" x14ac:dyDescent="0.15">
      <c r="F3210" s="26">
        <v>43599.583333325558</v>
      </c>
      <c r="G3210" s="94">
        <v>4.5999999999999996</v>
      </c>
      <c r="H3210" s="95">
        <v>26</v>
      </c>
    </row>
    <row r="3211" spans="6:8" x14ac:dyDescent="0.15">
      <c r="F3211" s="26">
        <v>43599.624999992222</v>
      </c>
      <c r="G3211" s="94">
        <v>3.1</v>
      </c>
      <c r="H3211" s="95">
        <v>27</v>
      </c>
    </row>
    <row r="3212" spans="6:8" x14ac:dyDescent="0.15">
      <c r="F3212" s="26">
        <v>43599.666666658886</v>
      </c>
      <c r="G3212" s="94">
        <v>3.5</v>
      </c>
      <c r="H3212" s="95">
        <v>40</v>
      </c>
    </row>
    <row r="3213" spans="6:8" x14ac:dyDescent="0.15">
      <c r="F3213" s="26">
        <v>43599.70833332555</v>
      </c>
      <c r="G3213" s="94">
        <v>3.6</v>
      </c>
      <c r="H3213" s="95">
        <v>35</v>
      </c>
    </row>
    <row r="3214" spans="6:8" x14ac:dyDescent="0.15">
      <c r="F3214" s="26">
        <v>43599.749999992215</v>
      </c>
      <c r="G3214" s="94">
        <v>0.5</v>
      </c>
      <c r="H3214" s="95">
        <v>349</v>
      </c>
    </row>
    <row r="3215" spans="6:8" x14ac:dyDescent="0.15">
      <c r="F3215" s="26">
        <v>43599.791666658879</v>
      </c>
      <c r="G3215" s="94">
        <v>1.7</v>
      </c>
      <c r="H3215" s="95">
        <v>245</v>
      </c>
    </row>
    <row r="3216" spans="6:8" x14ac:dyDescent="0.15">
      <c r="F3216" s="26">
        <v>43599.833333325543</v>
      </c>
      <c r="G3216" s="94">
        <v>2.4</v>
      </c>
      <c r="H3216" s="95">
        <v>266</v>
      </c>
    </row>
    <row r="3217" spans="6:8" x14ac:dyDescent="0.15">
      <c r="F3217" s="26">
        <v>43599.874999992207</v>
      </c>
      <c r="G3217" s="94">
        <v>2</v>
      </c>
      <c r="H3217" s="95">
        <v>193</v>
      </c>
    </row>
    <row r="3218" spans="6:8" x14ac:dyDescent="0.15">
      <c r="F3218" s="26">
        <v>43599.916666658872</v>
      </c>
      <c r="G3218" s="94">
        <v>2.2000000000000002</v>
      </c>
      <c r="H3218" s="95">
        <v>144</v>
      </c>
    </row>
    <row r="3219" spans="6:8" x14ac:dyDescent="0.15">
      <c r="F3219" s="26">
        <v>43599.958333325536</v>
      </c>
      <c r="G3219" s="94">
        <v>2.6</v>
      </c>
      <c r="H3219" s="95">
        <v>86</v>
      </c>
    </row>
    <row r="3220" spans="6:8" x14ac:dyDescent="0.15">
      <c r="F3220" s="26">
        <v>43599.9999999922</v>
      </c>
      <c r="G3220" s="94">
        <v>1.8</v>
      </c>
      <c r="H3220" s="95">
        <v>84</v>
      </c>
    </row>
    <row r="3221" spans="6:8" x14ac:dyDescent="0.15">
      <c r="F3221" s="26">
        <v>43600.041666658864</v>
      </c>
      <c r="G3221" s="94">
        <v>0.9</v>
      </c>
      <c r="H3221" s="95">
        <v>48</v>
      </c>
    </row>
    <row r="3222" spans="6:8" x14ac:dyDescent="0.15">
      <c r="F3222" s="26">
        <v>43600.083333325529</v>
      </c>
      <c r="G3222" s="94">
        <v>2.2000000000000002</v>
      </c>
      <c r="H3222" s="95">
        <v>50</v>
      </c>
    </row>
    <row r="3223" spans="6:8" x14ac:dyDescent="0.15">
      <c r="F3223" s="26">
        <v>43600.124999992193</v>
      </c>
      <c r="G3223" s="94">
        <v>1.7</v>
      </c>
      <c r="H3223" s="95">
        <v>40</v>
      </c>
    </row>
    <row r="3224" spans="6:8" x14ac:dyDescent="0.15">
      <c r="F3224" s="26">
        <v>43600.166666658857</v>
      </c>
      <c r="G3224" s="94">
        <v>2.5</v>
      </c>
      <c r="H3224" s="95">
        <v>79</v>
      </c>
    </row>
    <row r="3225" spans="6:8" x14ac:dyDescent="0.15">
      <c r="F3225" s="26">
        <v>43600.208333325521</v>
      </c>
      <c r="G3225" s="94">
        <v>1</v>
      </c>
      <c r="H3225" s="95">
        <v>2</v>
      </c>
    </row>
    <row r="3226" spans="6:8" x14ac:dyDescent="0.15">
      <c r="F3226" s="26">
        <v>43600.249999992186</v>
      </c>
      <c r="G3226" s="94">
        <v>1</v>
      </c>
      <c r="H3226" s="95">
        <v>290</v>
      </c>
    </row>
    <row r="3227" spans="6:8" x14ac:dyDescent="0.15">
      <c r="F3227" s="26">
        <v>43600.29166665885</v>
      </c>
      <c r="G3227" s="94">
        <v>2.9</v>
      </c>
      <c r="H3227" s="95">
        <v>291</v>
      </c>
    </row>
    <row r="3228" spans="6:8" x14ac:dyDescent="0.15">
      <c r="F3228" s="26">
        <v>43600.333333325514</v>
      </c>
      <c r="G3228" s="94">
        <v>3.1</v>
      </c>
      <c r="H3228" s="95">
        <v>12</v>
      </c>
    </row>
    <row r="3229" spans="6:8" x14ac:dyDescent="0.15">
      <c r="F3229" s="26">
        <v>43600.374999992178</v>
      </c>
      <c r="G3229" s="94">
        <v>4.2</v>
      </c>
      <c r="H3229" s="95">
        <v>343</v>
      </c>
    </row>
    <row r="3230" spans="6:8" x14ac:dyDescent="0.15">
      <c r="F3230" s="26">
        <v>43600.416666658843</v>
      </c>
      <c r="G3230" s="94">
        <v>2.6</v>
      </c>
      <c r="H3230" s="95">
        <v>2</v>
      </c>
    </row>
    <row r="3231" spans="6:8" x14ac:dyDescent="0.15">
      <c r="F3231" s="26">
        <v>43600.458333325507</v>
      </c>
      <c r="G3231" s="94">
        <v>2.5</v>
      </c>
      <c r="H3231" s="95">
        <v>33</v>
      </c>
    </row>
    <row r="3232" spans="6:8" x14ac:dyDescent="0.15">
      <c r="F3232" s="26">
        <v>43600.499999992171</v>
      </c>
      <c r="G3232" s="94">
        <v>2.5</v>
      </c>
      <c r="H3232" s="95">
        <v>31</v>
      </c>
    </row>
    <row r="3233" spans="6:8" x14ac:dyDescent="0.15">
      <c r="F3233" s="26">
        <v>43600.541666658835</v>
      </c>
      <c r="G3233" s="94">
        <v>2.7</v>
      </c>
      <c r="H3233" s="95">
        <v>59</v>
      </c>
    </row>
    <row r="3234" spans="6:8" x14ac:dyDescent="0.15">
      <c r="F3234" s="26">
        <v>43600.5833333255</v>
      </c>
      <c r="G3234" s="94">
        <v>2.2999999999999998</v>
      </c>
      <c r="H3234" s="95">
        <v>60</v>
      </c>
    </row>
    <row r="3235" spans="6:8" x14ac:dyDescent="0.15">
      <c r="F3235" s="26">
        <v>43600.624999992164</v>
      </c>
      <c r="G3235" s="94">
        <v>2</v>
      </c>
      <c r="H3235" s="95">
        <v>59</v>
      </c>
    </row>
    <row r="3236" spans="6:8" x14ac:dyDescent="0.15">
      <c r="F3236" s="26">
        <v>43600.666666658828</v>
      </c>
      <c r="G3236" s="94">
        <v>2.4</v>
      </c>
      <c r="H3236" s="95">
        <v>37</v>
      </c>
    </row>
    <row r="3237" spans="6:8" x14ac:dyDescent="0.15">
      <c r="F3237" s="26">
        <v>43600.708333325492</v>
      </c>
      <c r="G3237" s="94">
        <v>2.5</v>
      </c>
      <c r="H3237" s="95">
        <v>62</v>
      </c>
    </row>
    <row r="3238" spans="6:8" x14ac:dyDescent="0.15">
      <c r="F3238" s="26">
        <v>43600.749999992157</v>
      </c>
      <c r="G3238" s="94">
        <v>2.2000000000000002</v>
      </c>
      <c r="H3238" s="95">
        <v>73</v>
      </c>
    </row>
    <row r="3239" spans="6:8" x14ac:dyDescent="0.15">
      <c r="F3239" s="26">
        <v>43600.791666658821</v>
      </c>
      <c r="G3239" s="94">
        <v>3.2</v>
      </c>
      <c r="H3239" s="95">
        <v>71</v>
      </c>
    </row>
    <row r="3240" spans="6:8" x14ac:dyDescent="0.15">
      <c r="F3240" s="26">
        <v>43600.833333325485</v>
      </c>
      <c r="G3240" s="94">
        <v>3.2</v>
      </c>
      <c r="H3240" s="95">
        <v>62</v>
      </c>
    </row>
    <row r="3241" spans="6:8" x14ac:dyDescent="0.15">
      <c r="F3241" s="26">
        <v>43600.874999992149</v>
      </c>
      <c r="G3241" s="94">
        <v>3.3</v>
      </c>
      <c r="H3241" s="95">
        <v>42</v>
      </c>
    </row>
    <row r="3242" spans="6:8" x14ac:dyDescent="0.15">
      <c r="F3242" s="26">
        <v>43600.916666658813</v>
      </c>
      <c r="G3242" s="94">
        <v>3.6</v>
      </c>
      <c r="H3242" s="95">
        <v>51</v>
      </c>
    </row>
    <row r="3243" spans="6:8" x14ac:dyDescent="0.15">
      <c r="F3243" s="26">
        <v>43600.958333325478</v>
      </c>
      <c r="G3243" s="94">
        <v>3.2</v>
      </c>
      <c r="H3243" s="95">
        <v>43</v>
      </c>
    </row>
    <row r="3244" spans="6:8" x14ac:dyDescent="0.15">
      <c r="F3244" s="26">
        <v>43600.999999992142</v>
      </c>
      <c r="G3244" s="94">
        <v>3.3</v>
      </c>
      <c r="H3244" s="95">
        <v>51</v>
      </c>
    </row>
    <row r="3245" spans="6:8" x14ac:dyDescent="0.15">
      <c r="F3245" s="26">
        <v>43601.041666658806</v>
      </c>
      <c r="G3245" s="94">
        <v>3.2</v>
      </c>
      <c r="H3245" s="95">
        <v>53</v>
      </c>
    </row>
    <row r="3246" spans="6:8" x14ac:dyDescent="0.15">
      <c r="F3246" s="26">
        <v>43601.08333332547</v>
      </c>
      <c r="G3246" s="94">
        <v>2.9</v>
      </c>
      <c r="H3246" s="95">
        <v>43</v>
      </c>
    </row>
    <row r="3247" spans="6:8" x14ac:dyDescent="0.15">
      <c r="F3247" s="26">
        <v>43601.124999992135</v>
      </c>
      <c r="G3247" s="94">
        <v>3.6</v>
      </c>
      <c r="H3247" s="95">
        <v>43</v>
      </c>
    </row>
    <row r="3248" spans="6:8" x14ac:dyDescent="0.15">
      <c r="F3248" s="26">
        <v>43601.166666658799</v>
      </c>
      <c r="G3248" s="94">
        <v>2.9</v>
      </c>
      <c r="H3248" s="95">
        <v>43</v>
      </c>
    </row>
    <row r="3249" spans="6:8" x14ac:dyDescent="0.15">
      <c r="F3249" s="26">
        <v>43601.208333325463</v>
      </c>
      <c r="G3249" s="94">
        <v>3</v>
      </c>
      <c r="H3249" s="95">
        <v>33</v>
      </c>
    </row>
    <row r="3250" spans="6:8" x14ac:dyDescent="0.15">
      <c r="F3250" s="26">
        <v>43601.249999992127</v>
      </c>
      <c r="G3250" s="94">
        <v>4.4000000000000004</v>
      </c>
      <c r="H3250" s="95">
        <v>45</v>
      </c>
    </row>
    <row r="3251" spans="6:8" x14ac:dyDescent="0.15">
      <c r="F3251" s="26">
        <v>43601.291666658792</v>
      </c>
      <c r="G3251" s="94">
        <v>5.4</v>
      </c>
      <c r="H3251" s="95">
        <v>25</v>
      </c>
    </row>
    <row r="3252" spans="6:8" x14ac:dyDescent="0.15">
      <c r="F3252" s="26">
        <v>43601.333333325456</v>
      </c>
      <c r="G3252" s="94">
        <v>5.0999999999999996</v>
      </c>
      <c r="H3252" s="95">
        <v>33</v>
      </c>
    </row>
    <row r="3253" spans="6:8" x14ac:dyDescent="0.15">
      <c r="F3253" s="26">
        <v>43601.37499999212</v>
      </c>
      <c r="G3253" s="94">
        <v>4</v>
      </c>
      <c r="H3253" s="95">
        <v>14</v>
      </c>
    </row>
    <row r="3254" spans="6:8" x14ac:dyDescent="0.15">
      <c r="F3254" s="26">
        <v>43601.416666658784</v>
      </c>
      <c r="G3254" s="94">
        <v>4.5999999999999996</v>
      </c>
      <c r="H3254" s="95">
        <v>14</v>
      </c>
    </row>
    <row r="3255" spans="6:8" x14ac:dyDescent="0.15">
      <c r="F3255" s="26">
        <v>43601.458333325449</v>
      </c>
      <c r="G3255" s="94">
        <v>5.4</v>
      </c>
      <c r="H3255" s="95">
        <v>25</v>
      </c>
    </row>
    <row r="3256" spans="6:8" x14ac:dyDescent="0.15">
      <c r="F3256" s="26">
        <v>43601.499999992113</v>
      </c>
      <c r="G3256" s="94">
        <v>5.7</v>
      </c>
      <c r="H3256" s="95">
        <v>41</v>
      </c>
    </row>
    <row r="3257" spans="6:8" x14ac:dyDescent="0.15">
      <c r="F3257" s="26">
        <v>43601.541666658777</v>
      </c>
      <c r="G3257" s="94">
        <v>6</v>
      </c>
      <c r="H3257" s="95">
        <v>45</v>
      </c>
    </row>
    <row r="3258" spans="6:8" x14ac:dyDescent="0.15">
      <c r="F3258" s="26">
        <v>43601.583333325441</v>
      </c>
      <c r="G3258" s="94">
        <v>6.2</v>
      </c>
      <c r="H3258" s="95">
        <v>34</v>
      </c>
    </row>
    <row r="3259" spans="6:8" x14ac:dyDescent="0.15">
      <c r="F3259" s="26">
        <v>43601.624999992106</v>
      </c>
      <c r="G3259" s="94">
        <v>5.4</v>
      </c>
      <c r="H3259" s="95">
        <v>41</v>
      </c>
    </row>
    <row r="3260" spans="6:8" x14ac:dyDescent="0.15">
      <c r="F3260" s="26">
        <v>43601.66666665877</v>
      </c>
      <c r="G3260" s="94">
        <v>5.5</v>
      </c>
      <c r="H3260" s="95">
        <v>27</v>
      </c>
    </row>
    <row r="3261" spans="6:8" x14ac:dyDescent="0.15">
      <c r="F3261" s="26">
        <v>43601.708333325434</v>
      </c>
      <c r="G3261" s="94">
        <v>5.5</v>
      </c>
      <c r="H3261" s="95">
        <v>20</v>
      </c>
    </row>
    <row r="3262" spans="6:8" x14ac:dyDescent="0.15">
      <c r="F3262" s="26">
        <v>43601.749999992098</v>
      </c>
      <c r="G3262" s="94">
        <v>5</v>
      </c>
      <c r="H3262" s="95">
        <v>21</v>
      </c>
    </row>
    <row r="3263" spans="6:8" x14ac:dyDescent="0.15">
      <c r="F3263" s="26">
        <v>43601.791666658763</v>
      </c>
      <c r="G3263" s="94">
        <v>5.3</v>
      </c>
      <c r="H3263" s="95">
        <v>12</v>
      </c>
    </row>
    <row r="3264" spans="6:8" x14ac:dyDescent="0.15">
      <c r="F3264" s="26">
        <v>43601.833333325427</v>
      </c>
      <c r="G3264" s="94">
        <v>5.3</v>
      </c>
      <c r="H3264" s="95">
        <v>32</v>
      </c>
    </row>
    <row r="3265" spans="6:8" x14ac:dyDescent="0.15">
      <c r="F3265" s="26">
        <v>43601.874999992091</v>
      </c>
      <c r="G3265" s="94">
        <v>5.4</v>
      </c>
      <c r="H3265" s="95">
        <v>22</v>
      </c>
    </row>
    <row r="3266" spans="6:8" x14ac:dyDescent="0.15">
      <c r="F3266" s="26">
        <v>43601.916666658755</v>
      </c>
      <c r="G3266" s="94">
        <v>5.9</v>
      </c>
      <c r="H3266" s="95">
        <v>34</v>
      </c>
    </row>
    <row r="3267" spans="6:8" x14ac:dyDescent="0.15">
      <c r="F3267" s="26">
        <v>43601.95833332542</v>
      </c>
      <c r="G3267" s="94">
        <v>5.0999999999999996</v>
      </c>
      <c r="H3267" s="95">
        <v>22</v>
      </c>
    </row>
    <row r="3268" spans="6:8" x14ac:dyDescent="0.15">
      <c r="F3268" s="26">
        <v>43601.999999992084</v>
      </c>
      <c r="G3268" s="94">
        <v>5.7</v>
      </c>
      <c r="H3268" s="95">
        <v>34</v>
      </c>
    </row>
    <row r="3269" spans="6:8" x14ac:dyDescent="0.15">
      <c r="F3269" s="26">
        <v>43602.041666658748</v>
      </c>
      <c r="G3269" s="94">
        <v>5.6</v>
      </c>
      <c r="H3269" s="95">
        <v>33</v>
      </c>
    </row>
    <row r="3270" spans="6:8" x14ac:dyDescent="0.15">
      <c r="F3270" s="26">
        <v>43602.083333325412</v>
      </c>
      <c r="G3270" s="94">
        <v>6.3</v>
      </c>
      <c r="H3270" s="95">
        <v>23</v>
      </c>
    </row>
    <row r="3271" spans="6:8" x14ac:dyDescent="0.15">
      <c r="F3271" s="26">
        <v>43602.124999992076</v>
      </c>
      <c r="G3271" s="94">
        <v>5.2</v>
      </c>
      <c r="H3271" s="95">
        <v>16</v>
      </c>
    </row>
    <row r="3272" spans="6:8" x14ac:dyDescent="0.15">
      <c r="F3272" s="26">
        <v>43602.166666658741</v>
      </c>
      <c r="G3272" s="94">
        <v>4.8</v>
      </c>
      <c r="H3272" s="95">
        <v>5</v>
      </c>
    </row>
    <row r="3273" spans="6:8" x14ac:dyDescent="0.15">
      <c r="F3273" s="26">
        <v>43602.208333325405</v>
      </c>
      <c r="G3273" s="94">
        <v>5.7</v>
      </c>
      <c r="H3273" s="95">
        <v>14</v>
      </c>
    </row>
    <row r="3274" spans="6:8" x14ac:dyDescent="0.15">
      <c r="F3274" s="26">
        <v>43602.249999992069</v>
      </c>
      <c r="G3274" s="94">
        <v>6</v>
      </c>
      <c r="H3274" s="95">
        <v>34</v>
      </c>
    </row>
    <row r="3275" spans="6:8" x14ac:dyDescent="0.15">
      <c r="F3275" s="26">
        <v>43602.291666658733</v>
      </c>
      <c r="G3275" s="94">
        <v>4.9000000000000004</v>
      </c>
      <c r="H3275" s="95">
        <v>25</v>
      </c>
    </row>
    <row r="3276" spans="6:8" x14ac:dyDescent="0.15">
      <c r="F3276" s="26">
        <v>43602.333333325398</v>
      </c>
      <c r="G3276" s="94">
        <v>4.5999999999999996</v>
      </c>
      <c r="H3276" s="95">
        <v>62</v>
      </c>
    </row>
    <row r="3277" spans="6:8" x14ac:dyDescent="0.15">
      <c r="F3277" s="26">
        <v>43602.374999992062</v>
      </c>
      <c r="G3277" s="94">
        <v>4.5</v>
      </c>
      <c r="H3277" s="95">
        <v>32</v>
      </c>
    </row>
    <row r="3278" spans="6:8" x14ac:dyDescent="0.15">
      <c r="F3278" s="26">
        <v>43602.416666658726</v>
      </c>
      <c r="G3278" s="94">
        <v>5.3</v>
      </c>
      <c r="H3278" s="95">
        <v>52</v>
      </c>
    </row>
    <row r="3279" spans="6:8" x14ac:dyDescent="0.15">
      <c r="F3279" s="26">
        <v>43602.45833332539</v>
      </c>
      <c r="G3279" s="94">
        <v>4.8</v>
      </c>
      <c r="H3279" s="95">
        <v>60</v>
      </c>
    </row>
    <row r="3280" spans="6:8" x14ac:dyDescent="0.15">
      <c r="F3280" s="26">
        <v>43602.499999992055</v>
      </c>
      <c r="G3280" s="94">
        <v>4.9000000000000004</v>
      </c>
      <c r="H3280" s="95">
        <v>75</v>
      </c>
    </row>
    <row r="3281" spans="6:8" x14ac:dyDescent="0.15">
      <c r="F3281" s="26">
        <v>43602.541666658719</v>
      </c>
      <c r="G3281" s="94">
        <v>4.4000000000000004</v>
      </c>
      <c r="H3281" s="95">
        <v>60</v>
      </c>
    </row>
    <row r="3282" spans="6:8" x14ac:dyDescent="0.15">
      <c r="F3282" s="26">
        <v>43602.583333325383</v>
      </c>
      <c r="G3282" s="94">
        <v>4.5999999999999996</v>
      </c>
      <c r="H3282" s="95">
        <v>78</v>
      </c>
    </row>
    <row r="3283" spans="6:8" x14ac:dyDescent="0.15">
      <c r="F3283" s="26">
        <v>43602.624999992047</v>
      </c>
      <c r="G3283" s="94">
        <v>4.3</v>
      </c>
      <c r="H3283" s="95">
        <v>62</v>
      </c>
    </row>
    <row r="3284" spans="6:8" x14ac:dyDescent="0.15">
      <c r="F3284" s="26">
        <v>43602.666666658712</v>
      </c>
      <c r="G3284" s="94">
        <v>5.0999999999999996</v>
      </c>
      <c r="H3284" s="95">
        <v>72</v>
      </c>
    </row>
    <row r="3285" spans="6:8" x14ac:dyDescent="0.15">
      <c r="F3285" s="26">
        <v>43602.708333325376</v>
      </c>
      <c r="G3285" s="94">
        <v>6.1</v>
      </c>
      <c r="H3285" s="95">
        <v>85</v>
      </c>
    </row>
    <row r="3286" spans="6:8" x14ac:dyDescent="0.15">
      <c r="F3286" s="26">
        <v>43602.74999999204</v>
      </c>
      <c r="G3286" s="94">
        <v>4.3</v>
      </c>
      <c r="H3286" s="95">
        <v>75</v>
      </c>
    </row>
    <row r="3287" spans="6:8" x14ac:dyDescent="0.15">
      <c r="F3287" s="26">
        <v>43602.791666658704</v>
      </c>
      <c r="G3287" s="94">
        <v>4.5999999999999996</v>
      </c>
      <c r="H3287" s="95">
        <v>48</v>
      </c>
    </row>
    <row r="3288" spans="6:8" x14ac:dyDescent="0.15">
      <c r="F3288" s="26">
        <v>43602.833333325369</v>
      </c>
      <c r="G3288" s="94">
        <v>3.8</v>
      </c>
      <c r="H3288" s="95">
        <v>30</v>
      </c>
    </row>
    <row r="3289" spans="6:8" x14ac:dyDescent="0.15">
      <c r="F3289" s="26">
        <v>43602.874999992033</v>
      </c>
      <c r="G3289" s="94">
        <v>4.2</v>
      </c>
      <c r="H3289" s="95">
        <v>45</v>
      </c>
    </row>
    <row r="3290" spans="6:8" x14ac:dyDescent="0.15">
      <c r="F3290" s="26">
        <v>43602.916666658697</v>
      </c>
      <c r="G3290" s="94">
        <v>4.2</v>
      </c>
      <c r="H3290" s="95">
        <v>43</v>
      </c>
    </row>
    <row r="3291" spans="6:8" x14ac:dyDescent="0.15">
      <c r="F3291" s="26">
        <v>43602.958333325361</v>
      </c>
      <c r="G3291" s="94">
        <v>4.8</v>
      </c>
      <c r="H3291" s="95">
        <v>56</v>
      </c>
    </row>
    <row r="3292" spans="6:8" x14ac:dyDescent="0.15">
      <c r="F3292" s="26">
        <v>43602.999999992026</v>
      </c>
      <c r="G3292" s="94">
        <v>4.4000000000000004</v>
      </c>
      <c r="H3292" s="95">
        <v>43</v>
      </c>
    </row>
    <row r="3293" spans="6:8" x14ac:dyDescent="0.15">
      <c r="F3293" s="26">
        <v>43603.04166665869</v>
      </c>
      <c r="G3293" s="94">
        <v>4.9000000000000004</v>
      </c>
      <c r="H3293" s="95">
        <v>44</v>
      </c>
    </row>
    <row r="3294" spans="6:8" x14ac:dyDescent="0.15">
      <c r="F3294" s="26">
        <v>43603.083333325354</v>
      </c>
      <c r="G3294" s="94">
        <v>2.8</v>
      </c>
      <c r="H3294" s="95">
        <v>73</v>
      </c>
    </row>
    <row r="3295" spans="6:8" x14ac:dyDescent="0.15">
      <c r="F3295" s="26">
        <v>43603.124999992018</v>
      </c>
      <c r="G3295" s="94">
        <v>2.8</v>
      </c>
      <c r="H3295" s="95">
        <v>72</v>
      </c>
    </row>
    <row r="3296" spans="6:8" x14ac:dyDescent="0.15">
      <c r="F3296" s="26">
        <v>43603.166666658683</v>
      </c>
      <c r="G3296" s="94">
        <v>2.5</v>
      </c>
      <c r="H3296" s="95">
        <v>13</v>
      </c>
    </row>
    <row r="3297" spans="6:8" x14ac:dyDescent="0.15">
      <c r="F3297" s="26">
        <v>43603.208333325347</v>
      </c>
      <c r="G3297" s="94">
        <v>3.4</v>
      </c>
      <c r="H3297" s="95">
        <v>332</v>
      </c>
    </row>
    <row r="3298" spans="6:8" x14ac:dyDescent="0.15">
      <c r="F3298" s="26">
        <v>43603.249999992011</v>
      </c>
      <c r="G3298" s="94">
        <v>2.6</v>
      </c>
      <c r="H3298" s="95">
        <v>360</v>
      </c>
    </row>
    <row r="3299" spans="6:8" x14ac:dyDescent="0.15">
      <c r="F3299" s="26">
        <v>43603.291666658675</v>
      </c>
      <c r="G3299" s="94">
        <v>3.1</v>
      </c>
      <c r="H3299" s="95">
        <v>300</v>
      </c>
    </row>
    <row r="3300" spans="6:8" x14ac:dyDescent="0.15">
      <c r="F3300" s="26">
        <v>43603.333333325339</v>
      </c>
      <c r="G3300" s="94">
        <v>3.9</v>
      </c>
      <c r="H3300" s="95">
        <v>300</v>
      </c>
    </row>
    <row r="3301" spans="6:8" x14ac:dyDescent="0.15">
      <c r="F3301" s="26">
        <v>43603.374999992004</v>
      </c>
      <c r="G3301" s="94">
        <v>3.1</v>
      </c>
      <c r="H3301" s="95">
        <v>300</v>
      </c>
    </row>
    <row r="3302" spans="6:8" x14ac:dyDescent="0.15">
      <c r="F3302" s="26">
        <v>43603.416666658668</v>
      </c>
      <c r="G3302" s="94">
        <v>2.2000000000000002</v>
      </c>
      <c r="H3302" s="95">
        <v>285</v>
      </c>
    </row>
    <row r="3303" spans="6:8" x14ac:dyDescent="0.15">
      <c r="F3303" s="26">
        <v>43603.458333325332</v>
      </c>
      <c r="G3303" s="94">
        <v>3.4</v>
      </c>
      <c r="H3303" s="95">
        <v>356</v>
      </c>
    </row>
    <row r="3304" spans="6:8" x14ac:dyDescent="0.15">
      <c r="F3304" s="26">
        <v>43603.499999991996</v>
      </c>
      <c r="G3304" s="94">
        <v>3.7</v>
      </c>
      <c r="H3304" s="95">
        <v>57</v>
      </c>
    </row>
    <row r="3305" spans="6:8" x14ac:dyDescent="0.15">
      <c r="F3305" s="26">
        <v>43603.541666658661</v>
      </c>
      <c r="G3305" s="94">
        <v>2.8</v>
      </c>
      <c r="H3305" s="95">
        <v>57</v>
      </c>
    </row>
    <row r="3306" spans="6:8" x14ac:dyDescent="0.15">
      <c r="F3306" s="26">
        <v>43603.583333325325</v>
      </c>
      <c r="G3306" s="94">
        <v>1.5</v>
      </c>
      <c r="H3306" s="95">
        <v>28</v>
      </c>
    </row>
    <row r="3307" spans="6:8" x14ac:dyDescent="0.15">
      <c r="F3307" s="26">
        <v>43603.624999991989</v>
      </c>
      <c r="G3307" s="94">
        <v>2.4</v>
      </c>
      <c r="H3307" s="95">
        <v>328</v>
      </c>
    </row>
    <row r="3308" spans="6:8" x14ac:dyDescent="0.15">
      <c r="F3308" s="26">
        <v>43603.666666658653</v>
      </c>
      <c r="G3308" s="94">
        <v>2.6</v>
      </c>
      <c r="H3308" s="95">
        <v>336</v>
      </c>
    </row>
    <row r="3309" spans="6:8" x14ac:dyDescent="0.15">
      <c r="F3309" s="26">
        <v>43603.708333325318</v>
      </c>
      <c r="G3309" s="94">
        <v>3.2</v>
      </c>
      <c r="H3309" s="95">
        <v>10</v>
      </c>
    </row>
    <row r="3310" spans="6:8" x14ac:dyDescent="0.15">
      <c r="F3310" s="26">
        <v>43603.749999991982</v>
      </c>
      <c r="G3310" s="94">
        <v>2.5</v>
      </c>
      <c r="H3310" s="95">
        <v>2</v>
      </c>
    </row>
    <row r="3311" spans="6:8" x14ac:dyDescent="0.15">
      <c r="F3311" s="26">
        <v>43603.791666658646</v>
      </c>
      <c r="G3311" s="94">
        <v>2.6</v>
      </c>
      <c r="H3311" s="95">
        <v>2</v>
      </c>
    </row>
    <row r="3312" spans="6:8" x14ac:dyDescent="0.15">
      <c r="F3312" s="26">
        <v>43603.83333332531</v>
      </c>
      <c r="G3312" s="94">
        <v>3.2</v>
      </c>
      <c r="H3312" s="95">
        <v>24</v>
      </c>
    </row>
    <row r="3313" spans="6:8" x14ac:dyDescent="0.15">
      <c r="F3313" s="26">
        <v>43603.874999991975</v>
      </c>
      <c r="G3313" s="94">
        <v>2.9</v>
      </c>
      <c r="H3313" s="95">
        <v>24</v>
      </c>
    </row>
    <row r="3314" spans="6:8" x14ac:dyDescent="0.15">
      <c r="F3314" s="26">
        <v>43603.916666658639</v>
      </c>
      <c r="G3314" s="94">
        <v>5</v>
      </c>
      <c r="H3314" s="95">
        <v>23</v>
      </c>
    </row>
    <row r="3315" spans="6:8" x14ac:dyDescent="0.15">
      <c r="F3315" s="26">
        <v>43603.958333325303</v>
      </c>
      <c r="G3315" s="94">
        <v>5.4</v>
      </c>
      <c r="H3315" s="95">
        <v>34</v>
      </c>
    </row>
    <row r="3316" spans="6:8" x14ac:dyDescent="0.15">
      <c r="F3316" s="26">
        <v>43603.999999991967</v>
      </c>
      <c r="G3316" s="94">
        <v>4</v>
      </c>
      <c r="H3316" s="95">
        <v>23</v>
      </c>
    </row>
    <row r="3317" spans="6:8" x14ac:dyDescent="0.15">
      <c r="F3317" s="26">
        <v>43604.041666658632</v>
      </c>
      <c r="G3317" s="94">
        <v>4.0999999999999996</v>
      </c>
      <c r="H3317" s="95">
        <v>32</v>
      </c>
    </row>
    <row r="3318" spans="6:8" x14ac:dyDescent="0.15">
      <c r="F3318" s="26">
        <v>43604.083333325296</v>
      </c>
      <c r="G3318" s="94">
        <v>4</v>
      </c>
      <c r="H3318" s="95">
        <v>354</v>
      </c>
    </row>
    <row r="3319" spans="6:8" x14ac:dyDescent="0.15">
      <c r="F3319" s="26">
        <v>43604.12499999196</v>
      </c>
      <c r="G3319" s="94">
        <v>4</v>
      </c>
      <c r="H3319" s="95">
        <v>353</v>
      </c>
    </row>
    <row r="3320" spans="6:8" x14ac:dyDescent="0.15">
      <c r="F3320" s="26">
        <v>43604.166666658624</v>
      </c>
      <c r="G3320" s="94">
        <v>3.7</v>
      </c>
      <c r="H3320" s="95">
        <v>353</v>
      </c>
    </row>
    <row r="3321" spans="6:8" x14ac:dyDescent="0.15">
      <c r="F3321" s="26">
        <v>43604.208333325289</v>
      </c>
      <c r="G3321" s="94">
        <v>4.9000000000000004</v>
      </c>
      <c r="H3321" s="95">
        <v>351</v>
      </c>
    </row>
    <row r="3322" spans="6:8" x14ac:dyDescent="0.15">
      <c r="F3322" s="26">
        <v>43604.249999991953</v>
      </c>
      <c r="G3322" s="94">
        <v>3.8</v>
      </c>
      <c r="H3322" s="95">
        <v>23</v>
      </c>
    </row>
    <row r="3323" spans="6:8" x14ac:dyDescent="0.15">
      <c r="F3323" s="26">
        <v>43604.291666658617</v>
      </c>
      <c r="G3323" s="94">
        <v>6.1</v>
      </c>
      <c r="H3323" s="95">
        <v>12</v>
      </c>
    </row>
    <row r="3324" spans="6:8" x14ac:dyDescent="0.15">
      <c r="F3324" s="26">
        <v>43604.333333325281</v>
      </c>
      <c r="G3324" s="94">
        <v>4.5</v>
      </c>
      <c r="H3324" s="95">
        <v>12</v>
      </c>
    </row>
    <row r="3325" spans="6:8" x14ac:dyDescent="0.15">
      <c r="F3325" s="26">
        <v>43604.374999991946</v>
      </c>
      <c r="G3325" s="94">
        <v>5.7</v>
      </c>
      <c r="H3325" s="95">
        <v>351</v>
      </c>
    </row>
    <row r="3326" spans="6:8" x14ac:dyDescent="0.15">
      <c r="F3326" s="26">
        <v>43604.41666665861</v>
      </c>
      <c r="G3326" s="94">
        <v>4.3</v>
      </c>
      <c r="H3326" s="95">
        <v>328</v>
      </c>
    </row>
    <row r="3327" spans="6:8" x14ac:dyDescent="0.15">
      <c r="F3327" s="26">
        <v>43604.458333325274</v>
      </c>
      <c r="G3327" s="94">
        <v>4.3</v>
      </c>
      <c r="H3327" s="95">
        <v>321</v>
      </c>
    </row>
    <row r="3328" spans="6:8" x14ac:dyDescent="0.15">
      <c r="F3328" s="26">
        <v>43604.499999991938</v>
      </c>
      <c r="G3328" s="94">
        <v>5.5</v>
      </c>
      <c r="H3328" s="95">
        <v>343</v>
      </c>
    </row>
    <row r="3329" spans="6:8" x14ac:dyDescent="0.15">
      <c r="F3329" s="26">
        <v>43604.541666658602</v>
      </c>
      <c r="G3329" s="94">
        <v>4.5999999999999996</v>
      </c>
      <c r="H3329" s="95">
        <v>351</v>
      </c>
    </row>
    <row r="3330" spans="6:8" x14ac:dyDescent="0.15">
      <c r="F3330" s="26">
        <v>43604.583333325267</v>
      </c>
      <c r="G3330" s="94">
        <v>5</v>
      </c>
      <c r="H3330" s="95">
        <v>318</v>
      </c>
    </row>
    <row r="3331" spans="6:8" x14ac:dyDescent="0.15">
      <c r="F3331" s="26">
        <v>43604.624999991931</v>
      </c>
      <c r="G3331" s="94">
        <v>4.9000000000000004</v>
      </c>
      <c r="H3331" s="95">
        <v>308</v>
      </c>
    </row>
    <row r="3332" spans="6:8" x14ac:dyDescent="0.15">
      <c r="F3332" s="26">
        <v>43604.666666658595</v>
      </c>
      <c r="G3332" s="94">
        <v>3.6</v>
      </c>
      <c r="H3332" s="95">
        <v>319</v>
      </c>
    </row>
    <row r="3333" spans="6:8" x14ac:dyDescent="0.15">
      <c r="F3333" s="26">
        <v>43604.708333325259</v>
      </c>
      <c r="G3333" s="94">
        <v>2.4</v>
      </c>
      <c r="H3333" s="95">
        <v>321</v>
      </c>
    </row>
    <row r="3334" spans="6:8" x14ac:dyDescent="0.15">
      <c r="F3334" s="26">
        <v>43604.749999991924</v>
      </c>
      <c r="G3334" s="94">
        <v>1.6</v>
      </c>
      <c r="H3334" s="95">
        <v>331</v>
      </c>
    </row>
    <row r="3335" spans="6:8" x14ac:dyDescent="0.15">
      <c r="F3335" s="26">
        <v>43604.791666658588</v>
      </c>
      <c r="G3335" s="94">
        <v>0.4</v>
      </c>
      <c r="H3335" s="95">
        <v>338</v>
      </c>
    </row>
    <row r="3336" spans="6:8" x14ac:dyDescent="0.15">
      <c r="F3336" s="26">
        <v>43604.833333325252</v>
      </c>
      <c r="G3336" s="94">
        <v>1.1000000000000001</v>
      </c>
      <c r="H3336" s="95">
        <v>350</v>
      </c>
    </row>
    <row r="3337" spans="6:8" x14ac:dyDescent="0.15">
      <c r="F3337" s="26">
        <v>43604.874999991916</v>
      </c>
      <c r="G3337" s="94">
        <v>1</v>
      </c>
      <c r="H3337" s="95">
        <v>352</v>
      </c>
    </row>
    <row r="3338" spans="6:8" x14ac:dyDescent="0.15">
      <c r="F3338" s="26">
        <v>43604.916666658581</v>
      </c>
      <c r="G3338" s="94">
        <v>0.2</v>
      </c>
      <c r="H3338" s="95">
        <v>342</v>
      </c>
    </row>
    <row r="3339" spans="6:8" x14ac:dyDescent="0.15">
      <c r="F3339" s="26">
        <v>43604.958333325245</v>
      </c>
      <c r="G3339" s="94">
        <v>0.1</v>
      </c>
      <c r="H3339" s="95">
        <v>351</v>
      </c>
    </row>
    <row r="3340" spans="6:8" x14ac:dyDescent="0.15">
      <c r="F3340" s="26">
        <v>43604.999999991909</v>
      </c>
      <c r="G3340" s="94">
        <v>0.1</v>
      </c>
      <c r="H3340" s="95">
        <v>320</v>
      </c>
    </row>
    <row r="3341" spans="6:8" x14ac:dyDescent="0.15">
      <c r="F3341" s="26">
        <v>43605.041666658573</v>
      </c>
      <c r="G3341" s="94">
        <v>1.6</v>
      </c>
      <c r="H3341" s="95">
        <v>310</v>
      </c>
    </row>
    <row r="3342" spans="6:8" x14ac:dyDescent="0.15">
      <c r="F3342" s="26">
        <v>43605.083333325238</v>
      </c>
      <c r="G3342" s="94">
        <v>2.5</v>
      </c>
      <c r="H3342" s="95">
        <v>310</v>
      </c>
    </row>
    <row r="3343" spans="6:8" x14ac:dyDescent="0.15">
      <c r="F3343" s="26">
        <v>43605.124999991902</v>
      </c>
      <c r="G3343" s="94">
        <v>2.7</v>
      </c>
      <c r="H3343" s="95">
        <v>319</v>
      </c>
    </row>
    <row r="3344" spans="6:8" x14ac:dyDescent="0.15">
      <c r="F3344" s="26">
        <v>43605.166666658566</v>
      </c>
      <c r="G3344" s="94">
        <v>3</v>
      </c>
      <c r="H3344" s="95">
        <v>297</v>
      </c>
    </row>
    <row r="3345" spans="6:8" x14ac:dyDescent="0.15">
      <c r="F3345" s="26">
        <v>43605.20833332523</v>
      </c>
      <c r="G3345" s="94">
        <v>1.7</v>
      </c>
      <c r="H3345" s="95">
        <v>298</v>
      </c>
    </row>
    <row r="3346" spans="6:8" x14ac:dyDescent="0.15">
      <c r="F3346" s="26">
        <v>43605.249999991895</v>
      </c>
      <c r="G3346" s="94">
        <v>2.9</v>
      </c>
      <c r="H3346" s="95">
        <v>308</v>
      </c>
    </row>
    <row r="3347" spans="6:8" x14ac:dyDescent="0.15">
      <c r="F3347" s="26">
        <v>43605.291666658559</v>
      </c>
      <c r="G3347" s="94">
        <v>0.7</v>
      </c>
      <c r="H3347" s="95">
        <v>300</v>
      </c>
    </row>
    <row r="3348" spans="6:8" x14ac:dyDescent="0.15">
      <c r="F3348" s="26">
        <v>43605.333333325223</v>
      </c>
      <c r="G3348" s="94">
        <v>0.8</v>
      </c>
      <c r="H3348" s="95">
        <v>290</v>
      </c>
    </row>
    <row r="3349" spans="6:8" x14ac:dyDescent="0.15">
      <c r="F3349" s="26">
        <v>43605.374999991887</v>
      </c>
      <c r="G3349" s="94">
        <v>0.8</v>
      </c>
      <c r="H3349" s="95">
        <v>281</v>
      </c>
    </row>
    <row r="3350" spans="6:8" x14ac:dyDescent="0.15">
      <c r="F3350" s="26">
        <v>43605.416666658552</v>
      </c>
      <c r="G3350" s="94">
        <v>0.8</v>
      </c>
      <c r="H3350" s="95">
        <v>290</v>
      </c>
    </row>
    <row r="3351" spans="6:8" x14ac:dyDescent="0.15">
      <c r="F3351" s="26">
        <v>43605.458333325216</v>
      </c>
      <c r="G3351" s="94">
        <v>0.9</v>
      </c>
      <c r="H3351" s="95">
        <v>300</v>
      </c>
    </row>
    <row r="3352" spans="6:8" x14ac:dyDescent="0.15">
      <c r="F3352" s="26">
        <v>43605.49999999188</v>
      </c>
      <c r="G3352" s="94">
        <v>1.4</v>
      </c>
      <c r="H3352" s="95">
        <v>292</v>
      </c>
    </row>
    <row r="3353" spans="6:8" x14ac:dyDescent="0.15">
      <c r="F3353" s="26">
        <v>43605.541666658544</v>
      </c>
      <c r="G3353" s="94">
        <v>1.2</v>
      </c>
      <c r="H3353" s="95">
        <v>306</v>
      </c>
    </row>
    <row r="3354" spans="6:8" x14ac:dyDescent="0.15">
      <c r="F3354" s="26">
        <v>43605.583333325209</v>
      </c>
      <c r="G3354" s="94">
        <v>1.6</v>
      </c>
      <c r="H3354" s="95">
        <v>311</v>
      </c>
    </row>
    <row r="3355" spans="6:8" x14ac:dyDescent="0.15">
      <c r="F3355" s="26">
        <v>43605.624999991873</v>
      </c>
      <c r="G3355" s="94">
        <v>3.7</v>
      </c>
      <c r="H3355" s="95">
        <v>317</v>
      </c>
    </row>
    <row r="3356" spans="6:8" x14ac:dyDescent="0.15">
      <c r="F3356" s="26">
        <v>43605.666666658537</v>
      </c>
      <c r="G3356" s="94">
        <v>2.4</v>
      </c>
      <c r="H3356" s="95">
        <v>309</v>
      </c>
    </row>
    <row r="3357" spans="6:8" x14ac:dyDescent="0.15">
      <c r="F3357" s="26">
        <v>43605.708333325201</v>
      </c>
      <c r="G3357" s="94">
        <v>1.8</v>
      </c>
      <c r="H3357" s="95">
        <v>308</v>
      </c>
    </row>
    <row r="3358" spans="6:8" x14ac:dyDescent="0.15">
      <c r="F3358" s="26">
        <v>43605.749999991865</v>
      </c>
      <c r="G3358" s="94">
        <v>2.1</v>
      </c>
      <c r="H3358" s="95">
        <v>322</v>
      </c>
    </row>
    <row r="3359" spans="6:8" x14ac:dyDescent="0.15">
      <c r="F3359" s="26">
        <v>43605.79166665853</v>
      </c>
      <c r="G3359" s="94">
        <v>2.6</v>
      </c>
      <c r="H3359" s="95">
        <v>359</v>
      </c>
    </row>
    <row r="3360" spans="6:8" x14ac:dyDescent="0.15">
      <c r="F3360" s="26">
        <v>43605.833333325194</v>
      </c>
      <c r="G3360" s="94">
        <v>2.5</v>
      </c>
      <c r="H3360" s="95">
        <v>4</v>
      </c>
    </row>
    <row r="3361" spans="6:8" x14ac:dyDescent="0.15">
      <c r="F3361" s="26">
        <v>43605.874999991858</v>
      </c>
      <c r="G3361" s="94">
        <v>3.6</v>
      </c>
      <c r="H3361" s="95">
        <v>11</v>
      </c>
    </row>
    <row r="3362" spans="6:8" x14ac:dyDescent="0.15">
      <c r="F3362" s="26">
        <v>43605.916666658522</v>
      </c>
      <c r="G3362" s="94">
        <v>3.5</v>
      </c>
      <c r="H3362" s="95">
        <v>10</v>
      </c>
    </row>
    <row r="3363" spans="6:8" x14ac:dyDescent="0.15">
      <c r="F3363" s="26">
        <v>43605.958333325187</v>
      </c>
      <c r="G3363" s="94">
        <v>3.2</v>
      </c>
      <c r="H3363" s="95">
        <v>2</v>
      </c>
    </row>
    <row r="3364" spans="6:8" x14ac:dyDescent="0.15">
      <c r="F3364" s="26">
        <v>43605.999999991851</v>
      </c>
      <c r="G3364" s="94">
        <v>4</v>
      </c>
      <c r="H3364" s="95">
        <v>346</v>
      </c>
    </row>
    <row r="3365" spans="6:8" x14ac:dyDescent="0.15">
      <c r="F3365" s="26">
        <v>43606.041666658515</v>
      </c>
      <c r="G3365" s="94">
        <v>3.8</v>
      </c>
      <c r="H3365" s="95">
        <v>360</v>
      </c>
    </row>
    <row r="3366" spans="6:8" x14ac:dyDescent="0.15">
      <c r="F3366" s="26">
        <v>43606.083333325179</v>
      </c>
      <c r="G3366" s="94">
        <v>4.9000000000000004</v>
      </c>
      <c r="H3366" s="95">
        <v>259</v>
      </c>
    </row>
    <row r="3367" spans="6:8" x14ac:dyDescent="0.15">
      <c r="F3367" s="26">
        <v>43606.124999991844</v>
      </c>
      <c r="G3367" s="94">
        <v>5.6</v>
      </c>
      <c r="H3367" s="95">
        <v>289</v>
      </c>
    </row>
    <row r="3368" spans="6:8" x14ac:dyDescent="0.15">
      <c r="F3368" s="26">
        <v>43606.166666658508</v>
      </c>
      <c r="G3368" s="94">
        <v>5.4</v>
      </c>
      <c r="H3368" s="95">
        <v>300</v>
      </c>
    </row>
    <row r="3369" spans="6:8" x14ac:dyDescent="0.15">
      <c r="F3369" s="26">
        <v>43606.208333325172</v>
      </c>
      <c r="G3369" s="94">
        <v>4.5</v>
      </c>
      <c r="H3369" s="95">
        <v>300</v>
      </c>
    </row>
    <row r="3370" spans="6:8" x14ac:dyDescent="0.15">
      <c r="F3370" s="26">
        <v>43606.249999991836</v>
      </c>
      <c r="G3370" s="94">
        <v>4.4000000000000004</v>
      </c>
      <c r="H3370" s="95">
        <v>291</v>
      </c>
    </row>
    <row r="3371" spans="6:8" x14ac:dyDescent="0.15">
      <c r="F3371" s="26">
        <v>43606.291666658501</v>
      </c>
      <c r="G3371" s="94">
        <v>4.5</v>
      </c>
      <c r="H3371" s="95">
        <v>331</v>
      </c>
    </row>
    <row r="3372" spans="6:8" x14ac:dyDescent="0.15">
      <c r="F3372" s="26">
        <v>43606.333333325165</v>
      </c>
      <c r="G3372" s="94">
        <v>5.4</v>
      </c>
      <c r="H3372" s="95">
        <v>291</v>
      </c>
    </row>
    <row r="3373" spans="6:8" x14ac:dyDescent="0.15">
      <c r="F3373" s="26">
        <v>43606.374999991829</v>
      </c>
      <c r="G3373" s="94">
        <v>5.2</v>
      </c>
      <c r="H3373" s="95">
        <v>300</v>
      </c>
    </row>
    <row r="3374" spans="6:8" x14ac:dyDescent="0.15">
      <c r="F3374" s="26">
        <v>43606.416666658493</v>
      </c>
      <c r="G3374" s="94">
        <v>4.8</v>
      </c>
      <c r="H3374" s="95">
        <v>291</v>
      </c>
    </row>
    <row r="3375" spans="6:8" x14ac:dyDescent="0.15">
      <c r="F3375" s="26">
        <v>43606.458333325158</v>
      </c>
      <c r="G3375" s="94">
        <v>5.4</v>
      </c>
      <c r="H3375" s="95">
        <v>292</v>
      </c>
    </row>
    <row r="3376" spans="6:8" x14ac:dyDescent="0.15">
      <c r="F3376" s="26">
        <v>43606.499999991822</v>
      </c>
      <c r="G3376" s="94">
        <v>3.3</v>
      </c>
      <c r="H3376" s="95">
        <v>326</v>
      </c>
    </row>
    <row r="3377" spans="6:8" x14ac:dyDescent="0.15">
      <c r="F3377" s="26">
        <v>43606.541666658486</v>
      </c>
      <c r="G3377" s="94">
        <v>5.3</v>
      </c>
      <c r="H3377" s="95">
        <v>301</v>
      </c>
    </row>
    <row r="3378" spans="6:8" x14ac:dyDescent="0.15">
      <c r="F3378" s="26">
        <v>43606.58333332515</v>
      </c>
      <c r="G3378" s="94">
        <v>3.9</v>
      </c>
      <c r="H3378" s="95">
        <v>286</v>
      </c>
    </row>
    <row r="3379" spans="6:8" x14ac:dyDescent="0.15">
      <c r="F3379" s="26">
        <v>43606.624999991815</v>
      </c>
      <c r="G3379" s="94">
        <v>5.6</v>
      </c>
      <c r="H3379" s="95">
        <v>268</v>
      </c>
    </row>
    <row r="3380" spans="6:8" x14ac:dyDescent="0.15">
      <c r="F3380" s="26">
        <v>43606.666666658479</v>
      </c>
      <c r="G3380" s="94">
        <v>3.5</v>
      </c>
      <c r="H3380" s="95">
        <v>273</v>
      </c>
    </row>
    <row r="3381" spans="6:8" x14ac:dyDescent="0.15">
      <c r="F3381" s="26">
        <v>43606.708333325143</v>
      </c>
      <c r="G3381" s="94">
        <v>3.1</v>
      </c>
      <c r="H3381" s="95">
        <v>267</v>
      </c>
    </row>
    <row r="3382" spans="6:8" x14ac:dyDescent="0.15">
      <c r="F3382" s="26">
        <v>43606.749999991807</v>
      </c>
      <c r="G3382" s="94">
        <v>2.2000000000000002</v>
      </c>
      <c r="H3382" s="95">
        <v>274</v>
      </c>
    </row>
    <row r="3383" spans="6:8" x14ac:dyDescent="0.15">
      <c r="F3383" s="26">
        <v>43606.791666658472</v>
      </c>
      <c r="G3383" s="94">
        <v>0.6</v>
      </c>
      <c r="H3383" s="95">
        <v>278</v>
      </c>
    </row>
    <row r="3384" spans="6:8" x14ac:dyDescent="0.15">
      <c r="F3384" s="26">
        <v>43606.833333325136</v>
      </c>
      <c r="G3384" s="94">
        <v>2</v>
      </c>
      <c r="H3384" s="95">
        <v>267</v>
      </c>
    </row>
    <row r="3385" spans="6:8" x14ac:dyDescent="0.15">
      <c r="F3385" s="26">
        <v>43606.8749999918</v>
      </c>
      <c r="G3385" s="94">
        <v>2.4</v>
      </c>
      <c r="H3385" s="95">
        <v>293</v>
      </c>
    </row>
    <row r="3386" spans="6:8" x14ac:dyDescent="0.15">
      <c r="F3386" s="26">
        <v>43606.916666658464</v>
      </c>
      <c r="G3386" s="94">
        <v>1.8</v>
      </c>
      <c r="H3386" s="95">
        <v>312</v>
      </c>
    </row>
    <row r="3387" spans="6:8" x14ac:dyDescent="0.15">
      <c r="F3387" s="26">
        <v>43606.958333325128</v>
      </c>
      <c r="G3387" s="94">
        <v>1.5</v>
      </c>
      <c r="H3387" s="95">
        <v>282</v>
      </c>
    </row>
    <row r="3388" spans="6:8" x14ac:dyDescent="0.15">
      <c r="F3388" s="26">
        <v>43606.999999991793</v>
      </c>
      <c r="G3388" s="94">
        <v>1.2</v>
      </c>
      <c r="H3388" s="95">
        <v>279</v>
      </c>
    </row>
    <row r="3389" spans="6:8" x14ac:dyDescent="0.15">
      <c r="F3389" s="26">
        <v>43607.041666658457</v>
      </c>
      <c r="G3389" s="94">
        <v>0.4</v>
      </c>
      <c r="H3389" s="95">
        <v>279</v>
      </c>
    </row>
    <row r="3390" spans="6:8" x14ac:dyDescent="0.15">
      <c r="F3390" s="26">
        <v>43607.083333325121</v>
      </c>
      <c r="G3390" s="94">
        <v>1.5</v>
      </c>
      <c r="H3390" s="95">
        <v>278</v>
      </c>
    </row>
    <row r="3391" spans="6:8" x14ac:dyDescent="0.15">
      <c r="F3391" s="26">
        <v>43607.124999991785</v>
      </c>
      <c r="G3391" s="94">
        <v>1.9</v>
      </c>
      <c r="H3391" s="95">
        <v>280</v>
      </c>
    </row>
    <row r="3392" spans="6:8" x14ac:dyDescent="0.15">
      <c r="F3392" s="26">
        <v>43607.16666665845</v>
      </c>
      <c r="G3392" s="94">
        <v>2.4</v>
      </c>
      <c r="H3392" s="95">
        <v>279</v>
      </c>
    </row>
    <row r="3393" spans="6:8" x14ac:dyDescent="0.15">
      <c r="F3393" s="26">
        <v>43607.208333325114</v>
      </c>
      <c r="G3393" s="94">
        <v>2.4</v>
      </c>
      <c r="H3393" s="95">
        <v>289</v>
      </c>
    </row>
    <row r="3394" spans="6:8" x14ac:dyDescent="0.15">
      <c r="F3394" s="26">
        <v>43607.249999991778</v>
      </c>
      <c r="G3394" s="94">
        <v>2.4</v>
      </c>
      <c r="H3394" s="95">
        <v>288</v>
      </c>
    </row>
    <row r="3395" spans="6:8" x14ac:dyDescent="0.15">
      <c r="F3395" s="26">
        <v>43607.291666658442</v>
      </c>
      <c r="G3395" s="94">
        <v>3.1</v>
      </c>
      <c r="H3395" s="95">
        <v>290</v>
      </c>
    </row>
    <row r="3396" spans="6:8" x14ac:dyDescent="0.15">
      <c r="F3396" s="26">
        <v>43607.333333325107</v>
      </c>
      <c r="G3396" s="94">
        <v>2.2999999999999998</v>
      </c>
      <c r="H3396" s="95">
        <v>290</v>
      </c>
    </row>
    <row r="3397" spans="6:8" x14ac:dyDescent="0.15">
      <c r="F3397" s="26">
        <v>43607.374999991771</v>
      </c>
      <c r="G3397" s="94">
        <v>2.4</v>
      </c>
      <c r="H3397" s="95">
        <v>317</v>
      </c>
    </row>
    <row r="3398" spans="6:8" x14ac:dyDescent="0.15">
      <c r="F3398" s="26">
        <v>43607.416666658435</v>
      </c>
      <c r="G3398" s="94">
        <v>2.2999999999999998</v>
      </c>
      <c r="H3398" s="95">
        <v>301</v>
      </c>
    </row>
    <row r="3399" spans="6:8" x14ac:dyDescent="0.15">
      <c r="F3399" s="26">
        <v>43607.458333325099</v>
      </c>
      <c r="G3399" s="94">
        <v>2.2000000000000002</v>
      </c>
      <c r="H3399" s="95">
        <v>306</v>
      </c>
    </row>
    <row r="3400" spans="6:8" x14ac:dyDescent="0.15">
      <c r="F3400" s="26">
        <v>43607.499999991764</v>
      </c>
      <c r="G3400" s="94">
        <v>2.2999999999999998</v>
      </c>
      <c r="H3400" s="95">
        <v>304</v>
      </c>
    </row>
    <row r="3401" spans="6:8" x14ac:dyDescent="0.15">
      <c r="F3401" s="26">
        <v>43607.541666658428</v>
      </c>
      <c r="G3401" s="94">
        <v>2.7</v>
      </c>
      <c r="H3401" s="95">
        <v>279</v>
      </c>
    </row>
    <row r="3402" spans="6:8" x14ac:dyDescent="0.15">
      <c r="F3402" s="26">
        <v>43607.583333325092</v>
      </c>
      <c r="G3402" s="94">
        <v>2.2999999999999998</v>
      </c>
      <c r="H3402" s="95">
        <v>320</v>
      </c>
    </row>
    <row r="3403" spans="6:8" x14ac:dyDescent="0.15">
      <c r="F3403" s="26">
        <v>43607.624999991756</v>
      </c>
      <c r="G3403" s="94">
        <v>2.9</v>
      </c>
      <c r="H3403" s="95">
        <v>288</v>
      </c>
    </row>
    <row r="3404" spans="6:8" x14ac:dyDescent="0.15">
      <c r="F3404" s="26">
        <v>43607.666666658421</v>
      </c>
      <c r="G3404" s="94">
        <v>0.6</v>
      </c>
      <c r="H3404" s="95">
        <v>290</v>
      </c>
    </row>
    <row r="3405" spans="6:8" x14ac:dyDescent="0.15">
      <c r="F3405" s="26">
        <v>43607.708333325085</v>
      </c>
      <c r="G3405" s="94">
        <v>1.6</v>
      </c>
      <c r="H3405" s="95">
        <v>300</v>
      </c>
    </row>
    <row r="3406" spans="6:8" x14ac:dyDescent="0.15">
      <c r="F3406" s="26">
        <v>43607.749999991749</v>
      </c>
      <c r="G3406" s="94">
        <v>1.9</v>
      </c>
      <c r="H3406" s="95">
        <v>291</v>
      </c>
    </row>
    <row r="3407" spans="6:8" x14ac:dyDescent="0.15">
      <c r="F3407" s="26">
        <v>43607.791666658413</v>
      </c>
      <c r="G3407" s="94">
        <v>1.6</v>
      </c>
      <c r="H3407" s="95">
        <v>290</v>
      </c>
    </row>
    <row r="3408" spans="6:8" x14ac:dyDescent="0.15">
      <c r="F3408" s="26">
        <v>43607.833333325078</v>
      </c>
      <c r="G3408" s="94">
        <v>1.6</v>
      </c>
      <c r="H3408" s="95">
        <v>276</v>
      </c>
    </row>
    <row r="3409" spans="6:8" x14ac:dyDescent="0.15">
      <c r="F3409" s="26">
        <v>43607.874999991742</v>
      </c>
      <c r="G3409" s="94">
        <v>1.2</v>
      </c>
      <c r="H3409" s="95">
        <v>286</v>
      </c>
    </row>
    <row r="3410" spans="6:8" x14ac:dyDescent="0.15">
      <c r="F3410" s="26">
        <v>43607.916666658406</v>
      </c>
      <c r="G3410" s="94">
        <v>1.5</v>
      </c>
      <c r="H3410" s="95">
        <v>282</v>
      </c>
    </row>
    <row r="3411" spans="6:8" x14ac:dyDescent="0.15">
      <c r="F3411" s="26">
        <v>43607.95833332507</v>
      </c>
      <c r="G3411" s="94">
        <v>1.5</v>
      </c>
      <c r="H3411" s="95">
        <v>280</v>
      </c>
    </row>
    <row r="3412" spans="6:8" x14ac:dyDescent="0.15">
      <c r="F3412" s="26">
        <v>43607.999999991735</v>
      </c>
      <c r="G3412" s="94">
        <v>1</v>
      </c>
      <c r="H3412" s="95">
        <v>296</v>
      </c>
    </row>
    <row r="3413" spans="6:8" x14ac:dyDescent="0.15">
      <c r="F3413" s="26">
        <v>43608.041666658399</v>
      </c>
      <c r="G3413" s="94">
        <v>1.4</v>
      </c>
      <c r="H3413" s="95">
        <v>300</v>
      </c>
    </row>
    <row r="3414" spans="6:8" x14ac:dyDescent="0.15">
      <c r="F3414" s="26">
        <v>43608.083333325063</v>
      </c>
      <c r="G3414" s="94">
        <v>1.5</v>
      </c>
      <c r="H3414" s="95">
        <v>291</v>
      </c>
    </row>
    <row r="3415" spans="6:8" x14ac:dyDescent="0.15">
      <c r="F3415" s="26">
        <v>43608.124999991727</v>
      </c>
      <c r="G3415" s="94">
        <v>1.2</v>
      </c>
      <c r="H3415" s="95">
        <v>312</v>
      </c>
    </row>
    <row r="3416" spans="6:8" x14ac:dyDescent="0.15">
      <c r="F3416" s="26">
        <v>43608.166666658391</v>
      </c>
      <c r="G3416" s="94">
        <v>1.2</v>
      </c>
      <c r="H3416" s="95">
        <v>321</v>
      </c>
    </row>
    <row r="3417" spans="6:8" x14ac:dyDescent="0.15">
      <c r="F3417" s="26">
        <v>43608.208333325056</v>
      </c>
      <c r="G3417" s="94">
        <v>1.2</v>
      </c>
      <c r="H3417" s="95">
        <v>301</v>
      </c>
    </row>
    <row r="3418" spans="6:8" x14ac:dyDescent="0.15">
      <c r="F3418" s="26">
        <v>43608.24999999172</v>
      </c>
      <c r="G3418" s="94">
        <v>2.1</v>
      </c>
      <c r="H3418" s="95">
        <v>310</v>
      </c>
    </row>
    <row r="3419" spans="6:8" x14ac:dyDescent="0.15">
      <c r="F3419" s="26">
        <v>43608.291666658384</v>
      </c>
      <c r="G3419" s="94">
        <v>1.7</v>
      </c>
      <c r="H3419" s="95">
        <v>322</v>
      </c>
    </row>
    <row r="3420" spans="6:8" x14ac:dyDescent="0.15">
      <c r="F3420" s="26">
        <v>43608.333333325048</v>
      </c>
      <c r="G3420" s="94">
        <v>1.3</v>
      </c>
      <c r="H3420" s="95">
        <v>327</v>
      </c>
    </row>
    <row r="3421" spans="6:8" x14ac:dyDescent="0.15">
      <c r="F3421" s="26">
        <v>43608.374999991713</v>
      </c>
      <c r="G3421" s="94">
        <v>1.8</v>
      </c>
      <c r="H3421" s="95">
        <v>339</v>
      </c>
    </row>
    <row r="3422" spans="6:8" x14ac:dyDescent="0.15">
      <c r="F3422" s="26">
        <v>43608.416666658377</v>
      </c>
      <c r="G3422" s="94">
        <v>1.8</v>
      </c>
      <c r="H3422" s="95">
        <v>300</v>
      </c>
    </row>
    <row r="3423" spans="6:8" x14ac:dyDescent="0.15">
      <c r="F3423" s="26">
        <v>43608.458333325041</v>
      </c>
      <c r="G3423" s="94">
        <v>1.9</v>
      </c>
      <c r="H3423" s="95">
        <v>266</v>
      </c>
    </row>
    <row r="3424" spans="6:8" x14ac:dyDescent="0.15">
      <c r="F3424" s="26">
        <v>43608.499999991705</v>
      </c>
      <c r="G3424" s="94">
        <v>1.3</v>
      </c>
      <c r="H3424" s="95">
        <v>309</v>
      </c>
    </row>
    <row r="3425" spans="6:8" x14ac:dyDescent="0.15">
      <c r="F3425" s="26">
        <v>43608.54166665837</v>
      </c>
      <c r="G3425" s="94">
        <v>1.6</v>
      </c>
      <c r="H3425" s="95">
        <v>299</v>
      </c>
    </row>
    <row r="3426" spans="6:8" x14ac:dyDescent="0.15">
      <c r="F3426" s="26">
        <v>43608.583333325034</v>
      </c>
      <c r="G3426" s="94">
        <v>1.7</v>
      </c>
      <c r="H3426" s="95">
        <v>270</v>
      </c>
    </row>
    <row r="3427" spans="6:8" x14ac:dyDescent="0.15">
      <c r="F3427" s="26">
        <v>43608.624999991698</v>
      </c>
      <c r="G3427" s="94">
        <v>1</v>
      </c>
      <c r="H3427" s="95">
        <v>259</v>
      </c>
    </row>
    <row r="3428" spans="6:8" x14ac:dyDescent="0.15">
      <c r="F3428" s="26">
        <v>43608.666666658362</v>
      </c>
      <c r="G3428" s="94">
        <v>2</v>
      </c>
      <c r="H3428" s="95">
        <v>258</v>
      </c>
    </row>
    <row r="3429" spans="6:8" x14ac:dyDescent="0.15">
      <c r="F3429" s="26">
        <v>43608.708333325027</v>
      </c>
      <c r="G3429" s="94">
        <v>2.1</v>
      </c>
      <c r="H3429" s="95">
        <v>308</v>
      </c>
    </row>
    <row r="3430" spans="6:8" x14ac:dyDescent="0.15">
      <c r="F3430" s="26">
        <v>43608.749999991691</v>
      </c>
      <c r="G3430" s="94">
        <v>2.2000000000000002</v>
      </c>
      <c r="H3430" s="95">
        <v>288</v>
      </c>
    </row>
    <row r="3431" spans="6:8" x14ac:dyDescent="0.15">
      <c r="F3431" s="26">
        <v>43608.791666658355</v>
      </c>
      <c r="G3431" s="94">
        <v>1.9</v>
      </c>
      <c r="H3431" s="95">
        <v>277</v>
      </c>
    </row>
    <row r="3432" spans="6:8" x14ac:dyDescent="0.15">
      <c r="F3432" s="26">
        <v>43608.833333325019</v>
      </c>
      <c r="G3432" s="94">
        <v>2.1</v>
      </c>
      <c r="H3432" s="95">
        <v>260</v>
      </c>
    </row>
    <row r="3433" spans="6:8" x14ac:dyDescent="0.15">
      <c r="F3433" s="26">
        <v>43608.874999991684</v>
      </c>
      <c r="G3433" s="94">
        <v>1.5</v>
      </c>
      <c r="H3433" s="95">
        <v>220</v>
      </c>
    </row>
    <row r="3434" spans="6:8" x14ac:dyDescent="0.15">
      <c r="F3434" s="26">
        <v>43608.916666658348</v>
      </c>
      <c r="G3434" s="94">
        <v>1.5</v>
      </c>
      <c r="H3434" s="95">
        <v>229</v>
      </c>
    </row>
    <row r="3435" spans="6:8" x14ac:dyDescent="0.15">
      <c r="F3435" s="26">
        <v>43608.958333325012</v>
      </c>
      <c r="G3435" s="94">
        <v>1.4</v>
      </c>
      <c r="H3435" s="95">
        <v>247</v>
      </c>
    </row>
    <row r="3436" spans="6:8" x14ac:dyDescent="0.15">
      <c r="F3436" s="26">
        <v>43608.999999991676</v>
      </c>
      <c r="G3436" s="94">
        <v>2</v>
      </c>
      <c r="H3436" s="95">
        <v>259</v>
      </c>
    </row>
    <row r="3437" spans="6:8" x14ac:dyDescent="0.15">
      <c r="F3437" s="26">
        <v>43609.041666658341</v>
      </c>
      <c r="G3437" s="94">
        <v>1.6</v>
      </c>
      <c r="H3437" s="95">
        <v>268</v>
      </c>
    </row>
    <row r="3438" spans="6:8" x14ac:dyDescent="0.15">
      <c r="F3438" s="26">
        <v>43609.083333325005</v>
      </c>
      <c r="G3438" s="94">
        <v>0.9</v>
      </c>
      <c r="H3438" s="95">
        <v>258</v>
      </c>
    </row>
    <row r="3439" spans="6:8" x14ac:dyDescent="0.15">
      <c r="F3439" s="26">
        <v>43609.124999991669</v>
      </c>
      <c r="G3439" s="94">
        <v>1.5</v>
      </c>
      <c r="H3439" s="95">
        <v>268</v>
      </c>
    </row>
    <row r="3440" spans="6:8" x14ac:dyDescent="0.15">
      <c r="F3440" s="26">
        <v>43609.166666658333</v>
      </c>
      <c r="G3440" s="94">
        <v>1.5</v>
      </c>
      <c r="H3440" s="95">
        <v>281</v>
      </c>
    </row>
    <row r="3441" spans="6:8" x14ac:dyDescent="0.15">
      <c r="F3441" s="26">
        <v>43609.208333324998</v>
      </c>
      <c r="G3441" s="94">
        <v>1.4</v>
      </c>
      <c r="H3441" s="95">
        <v>284</v>
      </c>
    </row>
    <row r="3442" spans="6:8" x14ac:dyDescent="0.15">
      <c r="F3442" s="26">
        <v>43609.249999991662</v>
      </c>
      <c r="G3442" s="94">
        <v>1.1000000000000001</v>
      </c>
      <c r="H3442" s="95">
        <v>269</v>
      </c>
    </row>
    <row r="3443" spans="6:8" x14ac:dyDescent="0.15">
      <c r="F3443" s="26">
        <v>43609.291666658326</v>
      </c>
      <c r="G3443" s="94">
        <v>2.1</v>
      </c>
      <c r="H3443" s="95">
        <v>273</v>
      </c>
    </row>
    <row r="3444" spans="6:8" x14ac:dyDescent="0.15">
      <c r="F3444" s="26">
        <v>43609.33333332499</v>
      </c>
      <c r="G3444" s="94">
        <v>2</v>
      </c>
      <c r="H3444" s="95">
        <v>280</v>
      </c>
    </row>
    <row r="3445" spans="6:8" x14ac:dyDescent="0.15">
      <c r="F3445" s="26">
        <v>43609.374999991654</v>
      </c>
      <c r="G3445" s="94">
        <v>2.7</v>
      </c>
      <c r="H3445" s="95">
        <v>269</v>
      </c>
    </row>
    <row r="3446" spans="6:8" x14ac:dyDescent="0.15">
      <c r="F3446" s="26">
        <v>43609.416666658319</v>
      </c>
      <c r="G3446" s="94">
        <v>3.2</v>
      </c>
      <c r="H3446" s="95">
        <v>266</v>
      </c>
    </row>
    <row r="3447" spans="6:8" x14ac:dyDescent="0.15">
      <c r="F3447" s="26">
        <v>43609.458333324983</v>
      </c>
      <c r="G3447" s="94">
        <v>3.3</v>
      </c>
      <c r="H3447" s="95">
        <v>311</v>
      </c>
    </row>
    <row r="3448" spans="6:8" x14ac:dyDescent="0.15">
      <c r="F3448" s="26">
        <v>43609.499999991647</v>
      </c>
      <c r="G3448" s="94">
        <v>4.5</v>
      </c>
      <c r="H3448" s="95">
        <v>249</v>
      </c>
    </row>
    <row r="3449" spans="6:8" x14ac:dyDescent="0.15">
      <c r="F3449" s="26">
        <v>43609.541666658311</v>
      </c>
      <c r="G3449" s="94">
        <v>4.0999999999999996</v>
      </c>
      <c r="H3449" s="95">
        <v>273</v>
      </c>
    </row>
    <row r="3450" spans="6:8" x14ac:dyDescent="0.15">
      <c r="F3450" s="26">
        <v>43609.583333324976</v>
      </c>
      <c r="G3450" s="94">
        <v>3.7</v>
      </c>
      <c r="H3450" s="95">
        <v>270</v>
      </c>
    </row>
    <row r="3451" spans="6:8" x14ac:dyDescent="0.15">
      <c r="F3451" s="26">
        <v>43609.62499999164</v>
      </c>
      <c r="G3451" s="94">
        <v>1.9</v>
      </c>
      <c r="H3451" s="95">
        <v>282</v>
      </c>
    </row>
    <row r="3452" spans="6:8" x14ac:dyDescent="0.15">
      <c r="F3452" s="26">
        <v>43609.666666658304</v>
      </c>
      <c r="G3452" s="94">
        <v>3.3</v>
      </c>
      <c r="H3452" s="95">
        <v>264</v>
      </c>
    </row>
    <row r="3453" spans="6:8" x14ac:dyDescent="0.15">
      <c r="F3453" s="26">
        <v>43609.708333324968</v>
      </c>
      <c r="G3453" s="94">
        <v>3.9</v>
      </c>
      <c r="H3453" s="95">
        <v>289</v>
      </c>
    </row>
    <row r="3454" spans="6:8" x14ac:dyDescent="0.15">
      <c r="F3454" s="26">
        <v>43609.749999991633</v>
      </c>
      <c r="G3454" s="94">
        <v>3.2</v>
      </c>
      <c r="H3454" s="95">
        <v>258</v>
      </c>
    </row>
    <row r="3455" spans="6:8" x14ac:dyDescent="0.15">
      <c r="F3455" s="26">
        <v>43609.791666658297</v>
      </c>
      <c r="G3455" s="94">
        <v>3</v>
      </c>
      <c r="H3455" s="95">
        <v>261</v>
      </c>
    </row>
    <row r="3456" spans="6:8" x14ac:dyDescent="0.15">
      <c r="F3456" s="26">
        <v>43609.833333324961</v>
      </c>
      <c r="G3456" s="94">
        <v>3</v>
      </c>
      <c r="H3456" s="95">
        <v>289</v>
      </c>
    </row>
    <row r="3457" spans="6:8" x14ac:dyDescent="0.15">
      <c r="F3457" s="26">
        <v>43609.874999991625</v>
      </c>
      <c r="G3457" s="94">
        <v>3</v>
      </c>
      <c r="H3457" s="95">
        <v>230</v>
      </c>
    </row>
    <row r="3458" spans="6:8" x14ac:dyDescent="0.15">
      <c r="F3458" s="26">
        <v>43609.91666665829</v>
      </c>
      <c r="G3458" s="94">
        <v>2.8</v>
      </c>
      <c r="H3458" s="95">
        <v>219</v>
      </c>
    </row>
    <row r="3459" spans="6:8" x14ac:dyDescent="0.15">
      <c r="F3459" s="26">
        <v>43609.958333324954</v>
      </c>
      <c r="G3459" s="94">
        <v>2.6</v>
      </c>
      <c r="H3459" s="95">
        <v>210</v>
      </c>
    </row>
    <row r="3460" spans="6:8" x14ac:dyDescent="0.15">
      <c r="F3460" s="26">
        <v>43609.999999991618</v>
      </c>
      <c r="G3460" s="94">
        <v>2</v>
      </c>
      <c r="H3460" s="95">
        <v>229</v>
      </c>
    </row>
    <row r="3461" spans="6:8" x14ac:dyDescent="0.15">
      <c r="F3461" s="26">
        <v>43610.041666658282</v>
      </c>
      <c r="G3461" s="94">
        <v>2.6</v>
      </c>
      <c r="H3461" s="95">
        <v>238</v>
      </c>
    </row>
    <row r="3462" spans="6:8" x14ac:dyDescent="0.15">
      <c r="F3462" s="26">
        <v>43610.083333324947</v>
      </c>
      <c r="G3462" s="94">
        <v>2.6</v>
      </c>
      <c r="H3462" s="95">
        <v>238</v>
      </c>
    </row>
    <row r="3463" spans="6:8" x14ac:dyDescent="0.15">
      <c r="F3463" s="26">
        <v>43610.124999991611</v>
      </c>
      <c r="G3463" s="94">
        <v>1.8</v>
      </c>
      <c r="H3463" s="95">
        <v>268</v>
      </c>
    </row>
    <row r="3464" spans="6:8" x14ac:dyDescent="0.15">
      <c r="F3464" s="26">
        <v>43610.166666658275</v>
      </c>
      <c r="G3464" s="94">
        <v>1.8</v>
      </c>
      <c r="H3464" s="95">
        <v>246</v>
      </c>
    </row>
    <row r="3465" spans="6:8" x14ac:dyDescent="0.15">
      <c r="F3465" s="26">
        <v>43610.208333324939</v>
      </c>
      <c r="G3465" s="94">
        <v>1.4</v>
      </c>
      <c r="H3465" s="95">
        <v>238</v>
      </c>
    </row>
    <row r="3466" spans="6:8" x14ac:dyDescent="0.15">
      <c r="F3466" s="26">
        <v>43610.249999991604</v>
      </c>
      <c r="G3466" s="94">
        <v>1.5</v>
      </c>
      <c r="H3466" s="95">
        <v>239</v>
      </c>
    </row>
    <row r="3467" spans="6:8" x14ac:dyDescent="0.15">
      <c r="F3467" s="26">
        <v>43610.291666658268</v>
      </c>
      <c r="G3467" s="94">
        <v>1.3</v>
      </c>
      <c r="H3467" s="95">
        <v>250</v>
      </c>
    </row>
    <row r="3468" spans="6:8" x14ac:dyDescent="0.15">
      <c r="F3468" s="26">
        <v>43610.333333324932</v>
      </c>
      <c r="G3468" s="94">
        <v>1</v>
      </c>
      <c r="H3468" s="95">
        <v>259</v>
      </c>
    </row>
    <row r="3469" spans="6:8" x14ac:dyDescent="0.15">
      <c r="F3469" s="26">
        <v>43610.374999991596</v>
      </c>
      <c r="G3469" s="94">
        <v>1.9</v>
      </c>
      <c r="H3469" s="95">
        <v>240</v>
      </c>
    </row>
    <row r="3470" spans="6:8" x14ac:dyDescent="0.15">
      <c r="F3470" s="26">
        <v>43610.416666658261</v>
      </c>
      <c r="G3470" s="94">
        <v>1.2</v>
      </c>
      <c r="H3470" s="95">
        <v>278</v>
      </c>
    </row>
    <row r="3471" spans="6:8" x14ac:dyDescent="0.15">
      <c r="F3471" s="26">
        <v>43610.458333324925</v>
      </c>
      <c r="G3471" s="94">
        <v>2.2000000000000002</v>
      </c>
      <c r="H3471" s="95">
        <v>239</v>
      </c>
    </row>
    <row r="3472" spans="6:8" x14ac:dyDescent="0.15">
      <c r="F3472" s="26">
        <v>43610.499999991589</v>
      </c>
      <c r="G3472" s="94">
        <v>2.2999999999999998</v>
      </c>
      <c r="H3472" s="95">
        <v>264</v>
      </c>
    </row>
    <row r="3473" spans="6:8" x14ac:dyDescent="0.15">
      <c r="F3473" s="26">
        <v>43610.541666658253</v>
      </c>
      <c r="G3473" s="94">
        <v>2</v>
      </c>
      <c r="H3473" s="95">
        <v>240</v>
      </c>
    </row>
    <row r="3474" spans="6:8" x14ac:dyDescent="0.15">
      <c r="F3474" s="26">
        <v>43610.583333324917</v>
      </c>
      <c r="G3474" s="94">
        <v>1.3</v>
      </c>
      <c r="H3474" s="95">
        <v>247</v>
      </c>
    </row>
    <row r="3475" spans="6:8" x14ac:dyDescent="0.15">
      <c r="F3475" s="26">
        <v>43610.624999991582</v>
      </c>
      <c r="G3475" s="94">
        <v>0.4</v>
      </c>
      <c r="H3475" s="95">
        <v>251</v>
      </c>
    </row>
    <row r="3476" spans="6:8" x14ac:dyDescent="0.15">
      <c r="F3476" s="26">
        <v>43610.666666658246</v>
      </c>
      <c r="G3476" s="94">
        <v>1.1000000000000001</v>
      </c>
      <c r="H3476" s="95">
        <v>260</v>
      </c>
    </row>
    <row r="3477" spans="6:8" x14ac:dyDescent="0.15">
      <c r="F3477" s="26">
        <v>43610.70833332491</v>
      </c>
      <c r="G3477" s="94">
        <v>1</v>
      </c>
      <c r="H3477" s="95">
        <v>257</v>
      </c>
    </row>
    <row r="3478" spans="6:8" x14ac:dyDescent="0.15">
      <c r="F3478" s="26">
        <v>43610.749999991574</v>
      </c>
      <c r="G3478" s="94">
        <v>0.9</v>
      </c>
      <c r="H3478" s="95">
        <v>276</v>
      </c>
    </row>
    <row r="3479" spans="6:8" x14ac:dyDescent="0.15">
      <c r="F3479" s="26">
        <v>43610.791666658239</v>
      </c>
      <c r="G3479" s="94">
        <v>0.6</v>
      </c>
      <c r="H3479" s="95">
        <v>268</v>
      </c>
    </row>
    <row r="3480" spans="6:8" x14ac:dyDescent="0.15">
      <c r="F3480" s="26">
        <v>43610.833333324903</v>
      </c>
      <c r="G3480" s="94">
        <v>0.5</v>
      </c>
      <c r="H3480" s="95">
        <v>248</v>
      </c>
    </row>
    <row r="3481" spans="6:8" x14ac:dyDescent="0.15">
      <c r="F3481" s="26">
        <v>43610.874999991567</v>
      </c>
      <c r="G3481" s="94">
        <v>0.4</v>
      </c>
      <c r="H3481" s="95">
        <v>253</v>
      </c>
    </row>
    <row r="3482" spans="6:8" x14ac:dyDescent="0.15">
      <c r="F3482" s="26">
        <v>43610.916666658231</v>
      </c>
      <c r="G3482" s="94">
        <v>0.6</v>
      </c>
      <c r="H3482" s="95">
        <v>227</v>
      </c>
    </row>
    <row r="3483" spans="6:8" x14ac:dyDescent="0.15">
      <c r="F3483" s="26">
        <v>43610.958333324896</v>
      </c>
      <c r="G3483" s="94">
        <v>0.7</v>
      </c>
      <c r="H3483" s="95">
        <v>233</v>
      </c>
    </row>
    <row r="3484" spans="6:8" x14ac:dyDescent="0.15">
      <c r="F3484" s="26">
        <v>43610.99999999156</v>
      </c>
      <c r="G3484" s="94">
        <v>0.8</v>
      </c>
      <c r="H3484" s="95">
        <v>238</v>
      </c>
    </row>
    <row r="3485" spans="6:8" x14ac:dyDescent="0.15">
      <c r="F3485" s="26">
        <v>43611.041666658224</v>
      </c>
      <c r="G3485" s="94">
        <v>0.9</v>
      </c>
      <c r="H3485" s="95">
        <v>200</v>
      </c>
    </row>
    <row r="3486" spans="6:8" x14ac:dyDescent="0.15">
      <c r="F3486" s="26">
        <v>43611.083333324888</v>
      </c>
      <c r="G3486" s="94">
        <v>0.9</v>
      </c>
      <c r="H3486" s="95">
        <v>176</v>
      </c>
    </row>
    <row r="3487" spans="6:8" x14ac:dyDescent="0.15">
      <c r="F3487" s="26">
        <v>43611.124999991553</v>
      </c>
      <c r="G3487" s="94">
        <v>0.8</v>
      </c>
      <c r="H3487" s="95">
        <v>207</v>
      </c>
    </row>
    <row r="3488" spans="6:8" x14ac:dyDescent="0.15">
      <c r="F3488" s="26">
        <v>43611.166666658217</v>
      </c>
      <c r="G3488" s="94">
        <v>0.7</v>
      </c>
      <c r="H3488" s="95">
        <v>178</v>
      </c>
    </row>
    <row r="3489" spans="6:8" x14ac:dyDescent="0.15">
      <c r="F3489" s="26">
        <v>43611.208333324881</v>
      </c>
      <c r="G3489" s="94">
        <v>0.8</v>
      </c>
      <c r="H3489" s="95">
        <v>177</v>
      </c>
    </row>
    <row r="3490" spans="6:8" x14ac:dyDescent="0.15">
      <c r="F3490" s="26">
        <v>43611.249999991545</v>
      </c>
      <c r="G3490" s="94">
        <v>0.2</v>
      </c>
      <c r="H3490" s="95">
        <v>199</v>
      </c>
    </row>
    <row r="3491" spans="6:8" x14ac:dyDescent="0.15">
      <c r="F3491" s="26">
        <v>43611.29166665821</v>
      </c>
      <c r="G3491" s="94">
        <v>0.4</v>
      </c>
      <c r="H3491" s="95">
        <v>226</v>
      </c>
    </row>
    <row r="3492" spans="6:8" x14ac:dyDescent="0.15">
      <c r="F3492" s="26">
        <v>43611.333333324874</v>
      </c>
      <c r="G3492" s="94">
        <v>0.9</v>
      </c>
      <c r="H3492" s="95">
        <v>239</v>
      </c>
    </row>
    <row r="3493" spans="6:8" x14ac:dyDescent="0.15">
      <c r="F3493" s="26">
        <v>43611.374999991538</v>
      </c>
      <c r="G3493" s="94">
        <v>1.7</v>
      </c>
      <c r="H3493" s="95">
        <v>250</v>
      </c>
    </row>
    <row r="3494" spans="6:8" x14ac:dyDescent="0.15">
      <c r="F3494" s="26">
        <v>43611.416666658202</v>
      </c>
      <c r="G3494" s="94">
        <v>1.5</v>
      </c>
      <c r="H3494" s="95">
        <v>221</v>
      </c>
    </row>
    <row r="3495" spans="6:8" x14ac:dyDescent="0.15">
      <c r="F3495" s="26">
        <v>43611.458333324867</v>
      </c>
      <c r="G3495" s="94">
        <v>1.6</v>
      </c>
      <c r="H3495" s="95">
        <v>223</v>
      </c>
    </row>
    <row r="3496" spans="6:8" x14ac:dyDescent="0.15">
      <c r="F3496" s="26">
        <v>43611.499999991531</v>
      </c>
      <c r="G3496" s="94">
        <v>1.4</v>
      </c>
      <c r="H3496" s="95">
        <v>316</v>
      </c>
    </row>
    <row r="3497" spans="6:8" x14ac:dyDescent="0.15">
      <c r="F3497" s="26">
        <v>43611.541666658195</v>
      </c>
      <c r="G3497" s="94">
        <v>2.2000000000000002</v>
      </c>
      <c r="H3497" s="95">
        <v>313</v>
      </c>
    </row>
    <row r="3498" spans="6:8" x14ac:dyDescent="0.15">
      <c r="F3498" s="26">
        <v>43611.583333324859</v>
      </c>
      <c r="G3498" s="94">
        <v>1.6</v>
      </c>
      <c r="H3498" s="95">
        <v>257</v>
      </c>
    </row>
    <row r="3499" spans="6:8" x14ac:dyDescent="0.15">
      <c r="F3499" s="26">
        <v>43611.624999991524</v>
      </c>
      <c r="G3499" s="94">
        <v>0.7</v>
      </c>
      <c r="H3499" s="95">
        <v>278</v>
      </c>
    </row>
    <row r="3500" spans="6:8" x14ac:dyDescent="0.15">
      <c r="F3500" s="26">
        <v>43611.666666658188</v>
      </c>
      <c r="G3500" s="94">
        <v>1.5</v>
      </c>
      <c r="H3500" s="95">
        <v>245</v>
      </c>
    </row>
    <row r="3501" spans="6:8" x14ac:dyDescent="0.15">
      <c r="F3501" s="26">
        <v>43611.708333324852</v>
      </c>
      <c r="G3501" s="94">
        <v>0.4</v>
      </c>
      <c r="H3501" s="95">
        <v>279</v>
      </c>
    </row>
    <row r="3502" spans="6:8" x14ac:dyDescent="0.15">
      <c r="F3502" s="26">
        <v>43611.749999991516</v>
      </c>
      <c r="G3502" s="94">
        <v>0</v>
      </c>
      <c r="H3502" s="95">
        <v>351</v>
      </c>
    </row>
    <row r="3503" spans="6:8" x14ac:dyDescent="0.15">
      <c r="F3503" s="26">
        <v>43611.79166665818</v>
      </c>
      <c r="G3503" s="94">
        <v>0.8</v>
      </c>
      <c r="H3503" s="95">
        <v>150</v>
      </c>
    </row>
    <row r="3504" spans="6:8" x14ac:dyDescent="0.15">
      <c r="F3504" s="26">
        <v>43611.833333324845</v>
      </c>
      <c r="G3504" s="94">
        <v>0.9</v>
      </c>
      <c r="H3504" s="95">
        <v>159</v>
      </c>
    </row>
    <row r="3505" spans="6:8" x14ac:dyDescent="0.15">
      <c r="F3505" s="26">
        <v>43611.874999991509</v>
      </c>
      <c r="G3505" s="94">
        <v>1.9</v>
      </c>
      <c r="H3505" s="95">
        <v>144</v>
      </c>
    </row>
    <row r="3506" spans="6:8" x14ac:dyDescent="0.15">
      <c r="F3506" s="26">
        <v>43611.916666658173</v>
      </c>
      <c r="G3506" s="94">
        <v>2.2999999999999998</v>
      </c>
      <c r="H3506" s="95">
        <v>143</v>
      </c>
    </row>
    <row r="3507" spans="6:8" x14ac:dyDescent="0.15">
      <c r="F3507" s="26">
        <v>43611.958333324837</v>
      </c>
      <c r="G3507" s="94">
        <v>2.4</v>
      </c>
      <c r="H3507" s="95">
        <v>160</v>
      </c>
    </row>
    <row r="3508" spans="6:8" x14ac:dyDescent="0.15">
      <c r="F3508" s="26">
        <v>43611.999999991502</v>
      </c>
      <c r="G3508" s="94">
        <v>2.8</v>
      </c>
      <c r="H3508" s="95">
        <v>206</v>
      </c>
    </row>
    <row r="3509" spans="6:8" x14ac:dyDescent="0.15">
      <c r="F3509" s="26">
        <v>43612.041666658166</v>
      </c>
      <c r="G3509" s="94">
        <v>2.5</v>
      </c>
      <c r="H3509" s="95">
        <v>258</v>
      </c>
    </row>
    <row r="3510" spans="6:8" x14ac:dyDescent="0.15">
      <c r="F3510" s="26">
        <v>43612.08333332483</v>
      </c>
      <c r="G3510" s="94">
        <v>1.9</v>
      </c>
      <c r="H3510" s="95">
        <v>312</v>
      </c>
    </row>
    <row r="3511" spans="6:8" x14ac:dyDescent="0.15">
      <c r="F3511" s="26">
        <v>43612.124999991494</v>
      </c>
      <c r="G3511" s="94">
        <v>1</v>
      </c>
      <c r="H3511" s="95">
        <v>102</v>
      </c>
    </row>
    <row r="3512" spans="6:8" x14ac:dyDescent="0.15">
      <c r="F3512" s="26">
        <v>43612.166666658159</v>
      </c>
      <c r="G3512" s="94">
        <v>2.8</v>
      </c>
      <c r="H3512" s="95">
        <v>172</v>
      </c>
    </row>
    <row r="3513" spans="6:8" x14ac:dyDescent="0.15">
      <c r="F3513" s="26">
        <v>43612.208333324823</v>
      </c>
      <c r="G3513" s="94">
        <v>1.7</v>
      </c>
      <c r="H3513" s="95">
        <v>168</v>
      </c>
    </row>
    <row r="3514" spans="6:8" x14ac:dyDescent="0.15">
      <c r="F3514" s="26">
        <v>43612.249999991487</v>
      </c>
      <c r="G3514" s="94">
        <v>1</v>
      </c>
      <c r="H3514" s="95">
        <v>197</v>
      </c>
    </row>
    <row r="3515" spans="6:8" x14ac:dyDescent="0.15">
      <c r="F3515" s="26">
        <v>43612.291666658151</v>
      </c>
      <c r="G3515" s="94">
        <v>0.2</v>
      </c>
      <c r="H3515" s="95">
        <v>189</v>
      </c>
    </row>
    <row r="3516" spans="6:8" x14ac:dyDescent="0.15">
      <c r="F3516" s="26">
        <v>43612.333333324816</v>
      </c>
      <c r="G3516" s="94">
        <v>1.4</v>
      </c>
      <c r="H3516" s="95">
        <v>234</v>
      </c>
    </row>
    <row r="3517" spans="6:8" x14ac:dyDescent="0.15">
      <c r="F3517" s="26">
        <v>43612.37499999148</v>
      </c>
      <c r="G3517" s="94">
        <v>0.2</v>
      </c>
      <c r="H3517" s="95">
        <v>243</v>
      </c>
    </row>
    <row r="3518" spans="6:8" x14ac:dyDescent="0.15">
      <c r="F3518" s="26">
        <v>43612.416666658144</v>
      </c>
      <c r="G3518" s="94">
        <v>1.2</v>
      </c>
      <c r="H3518" s="95">
        <v>241</v>
      </c>
    </row>
    <row r="3519" spans="6:8" x14ac:dyDescent="0.15">
      <c r="F3519" s="26">
        <v>43612.458333324808</v>
      </c>
      <c r="G3519" s="94">
        <v>1.7</v>
      </c>
      <c r="H3519" s="95">
        <v>245</v>
      </c>
    </row>
    <row r="3520" spans="6:8" x14ac:dyDescent="0.15">
      <c r="F3520" s="26">
        <v>43612.499999991473</v>
      </c>
      <c r="G3520" s="94">
        <v>0.8</v>
      </c>
      <c r="H3520" s="95">
        <v>226</v>
      </c>
    </row>
    <row r="3521" spans="6:8" x14ac:dyDescent="0.15">
      <c r="F3521" s="26">
        <v>43612.541666658137</v>
      </c>
      <c r="G3521" s="94">
        <v>1.4</v>
      </c>
      <c r="H3521" s="95">
        <v>315</v>
      </c>
    </row>
    <row r="3522" spans="6:8" x14ac:dyDescent="0.15">
      <c r="F3522" s="26">
        <v>43612.583333324801</v>
      </c>
      <c r="G3522" s="94">
        <v>1.2</v>
      </c>
      <c r="H3522" s="95">
        <v>241</v>
      </c>
    </row>
    <row r="3523" spans="6:8" x14ac:dyDescent="0.15">
      <c r="F3523" s="26">
        <v>43612.624999991465</v>
      </c>
      <c r="G3523" s="94">
        <v>1</v>
      </c>
      <c r="H3523" s="95">
        <v>254</v>
      </c>
    </row>
    <row r="3524" spans="6:8" x14ac:dyDescent="0.15">
      <c r="F3524" s="26">
        <v>43612.66666665813</v>
      </c>
      <c r="G3524" s="94">
        <v>1.6</v>
      </c>
      <c r="H3524" s="95">
        <v>235</v>
      </c>
    </row>
    <row r="3525" spans="6:8" x14ac:dyDescent="0.15">
      <c r="F3525" s="26">
        <v>43612.708333324794</v>
      </c>
      <c r="G3525" s="94">
        <v>2.2000000000000002</v>
      </c>
      <c r="H3525" s="95">
        <v>190</v>
      </c>
    </row>
    <row r="3526" spans="6:8" x14ac:dyDescent="0.15">
      <c r="F3526" s="26">
        <v>43612.749999991458</v>
      </c>
      <c r="G3526" s="94">
        <v>2.4</v>
      </c>
      <c r="H3526" s="95">
        <v>308</v>
      </c>
    </row>
    <row r="3527" spans="6:8" x14ac:dyDescent="0.15">
      <c r="F3527" s="26">
        <v>43612.791666658122</v>
      </c>
      <c r="G3527" s="94">
        <v>1.6</v>
      </c>
      <c r="H3527" s="95">
        <v>330</v>
      </c>
    </row>
    <row r="3528" spans="6:8" x14ac:dyDescent="0.15">
      <c r="F3528" s="26">
        <v>43612.833333324787</v>
      </c>
      <c r="G3528" s="94">
        <v>1.7</v>
      </c>
      <c r="H3528" s="95">
        <v>148</v>
      </c>
    </row>
    <row r="3529" spans="6:8" x14ac:dyDescent="0.15">
      <c r="F3529" s="26">
        <v>43612.874999991451</v>
      </c>
      <c r="G3529" s="94">
        <v>2.2999999999999998</v>
      </c>
      <c r="H3529" s="95">
        <v>349</v>
      </c>
    </row>
    <row r="3530" spans="6:8" x14ac:dyDescent="0.15">
      <c r="F3530" s="26">
        <v>43612.916666658115</v>
      </c>
      <c r="G3530" s="94">
        <v>2.6</v>
      </c>
      <c r="H3530" s="95">
        <v>23</v>
      </c>
    </row>
    <row r="3531" spans="6:8" x14ac:dyDescent="0.15">
      <c r="F3531" s="26">
        <v>43612.958333324779</v>
      </c>
      <c r="G3531" s="94">
        <v>2.2000000000000002</v>
      </c>
      <c r="H3531" s="95">
        <v>81</v>
      </c>
    </row>
    <row r="3532" spans="6:8" x14ac:dyDescent="0.15">
      <c r="F3532" s="26">
        <v>43612.999999991443</v>
      </c>
      <c r="G3532" s="94">
        <v>2.1</v>
      </c>
      <c r="H3532" s="95">
        <v>85</v>
      </c>
    </row>
    <row r="3533" spans="6:8" x14ac:dyDescent="0.15">
      <c r="F3533" s="26">
        <v>43613.041666658108</v>
      </c>
      <c r="G3533" s="94">
        <v>2.1</v>
      </c>
      <c r="H3533" s="95">
        <v>93</v>
      </c>
    </row>
    <row r="3534" spans="6:8" x14ac:dyDescent="0.15">
      <c r="F3534" s="26">
        <v>43613.083333324772</v>
      </c>
      <c r="G3534" s="94">
        <v>2.2000000000000002</v>
      </c>
      <c r="H3534" s="95">
        <v>111</v>
      </c>
    </row>
    <row r="3535" spans="6:8" x14ac:dyDescent="0.15">
      <c r="F3535" s="26">
        <v>43613.124999991436</v>
      </c>
      <c r="G3535" s="94">
        <v>1.9</v>
      </c>
      <c r="H3535" s="95">
        <v>107</v>
      </c>
    </row>
    <row r="3536" spans="6:8" x14ac:dyDescent="0.15">
      <c r="F3536" s="26">
        <v>43613.1666666581</v>
      </c>
      <c r="G3536" s="94">
        <v>1.5</v>
      </c>
      <c r="H3536" s="95">
        <v>106</v>
      </c>
    </row>
    <row r="3537" spans="6:8" x14ac:dyDescent="0.15">
      <c r="F3537" s="26">
        <v>43613.208333324765</v>
      </c>
      <c r="G3537" s="94">
        <v>1.4</v>
      </c>
      <c r="H3537" s="95">
        <v>109</v>
      </c>
    </row>
    <row r="3538" spans="6:8" x14ac:dyDescent="0.15">
      <c r="F3538" s="26">
        <v>43613.249999991429</v>
      </c>
      <c r="G3538" s="94">
        <v>2.2999999999999998</v>
      </c>
      <c r="H3538" s="95">
        <v>87</v>
      </c>
    </row>
    <row r="3539" spans="6:8" x14ac:dyDescent="0.15">
      <c r="F3539" s="26">
        <v>43613.291666658093</v>
      </c>
      <c r="G3539" s="94">
        <v>2.7</v>
      </c>
      <c r="H3539" s="95">
        <v>84</v>
      </c>
    </row>
    <row r="3540" spans="6:8" x14ac:dyDescent="0.15">
      <c r="F3540" s="26">
        <v>43613.333333324757</v>
      </c>
      <c r="G3540" s="94">
        <v>2.2000000000000002</v>
      </c>
      <c r="H3540" s="95">
        <v>106</v>
      </c>
    </row>
    <row r="3541" spans="6:8" x14ac:dyDescent="0.15">
      <c r="F3541" s="26">
        <v>43613.374999991422</v>
      </c>
      <c r="G3541" s="94">
        <v>1.8</v>
      </c>
      <c r="H3541" s="95">
        <v>85</v>
      </c>
    </row>
    <row r="3542" spans="6:8" x14ac:dyDescent="0.15">
      <c r="F3542" s="26">
        <v>43613.416666658086</v>
      </c>
      <c r="G3542" s="94">
        <v>1.4</v>
      </c>
      <c r="H3542" s="95">
        <v>125</v>
      </c>
    </row>
    <row r="3543" spans="6:8" x14ac:dyDescent="0.15">
      <c r="F3543" s="26">
        <v>43613.45833332475</v>
      </c>
      <c r="G3543" s="94">
        <v>1.8</v>
      </c>
      <c r="H3543" s="95">
        <v>106</v>
      </c>
    </row>
    <row r="3544" spans="6:8" x14ac:dyDescent="0.15">
      <c r="F3544" s="26">
        <v>43613.499999991414</v>
      </c>
      <c r="G3544" s="94">
        <v>2.6</v>
      </c>
      <c r="H3544" s="95">
        <v>91</v>
      </c>
    </row>
    <row r="3545" spans="6:8" x14ac:dyDescent="0.15">
      <c r="F3545" s="26">
        <v>43613.541666658079</v>
      </c>
      <c r="G3545" s="94">
        <v>2.8</v>
      </c>
      <c r="H3545" s="95">
        <v>106</v>
      </c>
    </row>
    <row r="3546" spans="6:8" x14ac:dyDescent="0.15">
      <c r="F3546" s="26">
        <v>43613.583333324743</v>
      </c>
      <c r="G3546" s="94">
        <v>2.8</v>
      </c>
      <c r="H3546" s="95">
        <v>102</v>
      </c>
    </row>
    <row r="3547" spans="6:8" x14ac:dyDescent="0.15">
      <c r="F3547" s="26">
        <v>43613.624999991407</v>
      </c>
      <c r="G3547" s="94">
        <v>3.5</v>
      </c>
      <c r="H3547" s="95">
        <v>121</v>
      </c>
    </row>
    <row r="3548" spans="6:8" x14ac:dyDescent="0.15">
      <c r="F3548" s="26">
        <v>43613.666666658071</v>
      </c>
      <c r="G3548" s="94">
        <v>3.6</v>
      </c>
      <c r="H3548" s="95">
        <v>149</v>
      </c>
    </row>
    <row r="3549" spans="6:8" x14ac:dyDescent="0.15">
      <c r="F3549" s="26">
        <v>43613.708333324736</v>
      </c>
      <c r="G3549" s="94">
        <v>3.7</v>
      </c>
      <c r="H3549" s="95">
        <v>106</v>
      </c>
    </row>
    <row r="3550" spans="6:8" x14ac:dyDescent="0.15">
      <c r="F3550" s="26">
        <v>43613.7499999914</v>
      </c>
      <c r="G3550" s="94">
        <v>4.0999999999999996</v>
      </c>
      <c r="H3550" s="95">
        <v>120</v>
      </c>
    </row>
    <row r="3551" spans="6:8" x14ac:dyDescent="0.15">
      <c r="F3551" s="26">
        <v>43613.791666658064</v>
      </c>
      <c r="G3551" s="94">
        <v>4.0999999999999996</v>
      </c>
      <c r="H3551" s="95">
        <v>90</v>
      </c>
    </row>
    <row r="3552" spans="6:8" x14ac:dyDescent="0.15">
      <c r="F3552" s="26">
        <v>43613.833333324728</v>
      </c>
      <c r="G3552" s="94">
        <v>4</v>
      </c>
      <c r="H3552" s="95">
        <v>98</v>
      </c>
    </row>
    <row r="3553" spans="6:8" x14ac:dyDescent="0.15">
      <c r="F3553" s="26">
        <v>43613.874999991393</v>
      </c>
      <c r="G3553" s="94">
        <v>3.7</v>
      </c>
      <c r="H3553" s="95">
        <v>80</v>
      </c>
    </row>
    <row r="3554" spans="6:8" x14ac:dyDescent="0.15">
      <c r="F3554" s="26">
        <v>43613.916666658057</v>
      </c>
      <c r="G3554" s="94">
        <v>3.7</v>
      </c>
      <c r="H3554" s="95">
        <v>89</v>
      </c>
    </row>
    <row r="3555" spans="6:8" x14ac:dyDescent="0.15">
      <c r="F3555" s="26">
        <v>43613.958333324721</v>
      </c>
      <c r="G3555" s="94">
        <v>3.8</v>
      </c>
      <c r="H3555" s="95">
        <v>107</v>
      </c>
    </row>
    <row r="3556" spans="6:8" x14ac:dyDescent="0.15">
      <c r="F3556" s="26">
        <v>43613.999999991385</v>
      </c>
      <c r="G3556" s="94">
        <v>4</v>
      </c>
      <c r="H3556" s="95">
        <v>102</v>
      </c>
    </row>
    <row r="3557" spans="6:8" x14ac:dyDescent="0.15">
      <c r="F3557" s="26">
        <v>43614.04166665805</v>
      </c>
      <c r="G3557" s="94">
        <v>4.2</v>
      </c>
      <c r="H3557" s="95">
        <v>104</v>
      </c>
    </row>
    <row r="3558" spans="6:8" x14ac:dyDescent="0.15">
      <c r="F3558" s="26">
        <v>43614.083333324714</v>
      </c>
      <c r="G3558" s="94">
        <v>4.4000000000000004</v>
      </c>
      <c r="H3558" s="95">
        <v>114</v>
      </c>
    </row>
    <row r="3559" spans="6:8" x14ac:dyDescent="0.15">
      <c r="F3559" s="26">
        <v>43614.124999991378</v>
      </c>
      <c r="G3559" s="94">
        <v>3.7</v>
      </c>
      <c r="H3559" s="95">
        <v>99</v>
      </c>
    </row>
    <row r="3560" spans="6:8" x14ac:dyDescent="0.15">
      <c r="F3560" s="26">
        <v>43614.166666658042</v>
      </c>
      <c r="G3560" s="94">
        <v>3.2</v>
      </c>
      <c r="H3560" s="95">
        <v>101</v>
      </c>
    </row>
    <row r="3561" spans="6:8" x14ac:dyDescent="0.15">
      <c r="F3561" s="26">
        <v>43614.208333324706</v>
      </c>
      <c r="G3561" s="94">
        <v>3.1</v>
      </c>
      <c r="H3561" s="95">
        <v>103</v>
      </c>
    </row>
    <row r="3562" spans="6:8" x14ac:dyDescent="0.15">
      <c r="F3562" s="26">
        <v>43614.249999991371</v>
      </c>
      <c r="G3562" s="94">
        <v>3.3</v>
      </c>
      <c r="H3562" s="95">
        <v>101</v>
      </c>
    </row>
    <row r="3563" spans="6:8" x14ac:dyDescent="0.15">
      <c r="F3563" s="26">
        <v>43614.291666658035</v>
      </c>
      <c r="G3563" s="94">
        <v>3.9</v>
      </c>
      <c r="H3563" s="95">
        <v>91</v>
      </c>
    </row>
    <row r="3564" spans="6:8" x14ac:dyDescent="0.15">
      <c r="F3564" s="26">
        <v>43614.333333324699</v>
      </c>
      <c r="G3564" s="94">
        <v>4</v>
      </c>
      <c r="H3564" s="95">
        <v>100</v>
      </c>
    </row>
    <row r="3565" spans="6:8" x14ac:dyDescent="0.15">
      <c r="F3565" s="26">
        <v>43614.374999991363</v>
      </c>
      <c r="G3565" s="94">
        <v>4.5999999999999996</v>
      </c>
      <c r="H3565" s="95">
        <v>81</v>
      </c>
    </row>
    <row r="3566" spans="6:8" x14ac:dyDescent="0.15">
      <c r="F3566" s="26">
        <v>43614.416666658028</v>
      </c>
      <c r="G3566" s="94">
        <v>4.8</v>
      </c>
      <c r="H3566" s="95">
        <v>101</v>
      </c>
    </row>
    <row r="3567" spans="6:8" x14ac:dyDescent="0.15">
      <c r="F3567" s="26">
        <v>43614.458333324692</v>
      </c>
      <c r="G3567" s="94">
        <v>4.5</v>
      </c>
      <c r="H3567" s="95">
        <v>129</v>
      </c>
    </row>
    <row r="3568" spans="6:8" x14ac:dyDescent="0.15">
      <c r="F3568" s="26">
        <v>43614.499999991356</v>
      </c>
      <c r="G3568" s="94">
        <v>3.2</v>
      </c>
      <c r="H3568" s="95">
        <v>103</v>
      </c>
    </row>
    <row r="3569" spans="6:8" x14ac:dyDescent="0.15">
      <c r="F3569" s="26">
        <v>43614.54166665802</v>
      </c>
      <c r="G3569" s="94">
        <v>4.7</v>
      </c>
      <c r="H3569" s="95">
        <v>136</v>
      </c>
    </row>
    <row r="3570" spans="6:8" x14ac:dyDescent="0.15">
      <c r="F3570" s="26">
        <v>43614.583333324685</v>
      </c>
      <c r="G3570" s="94">
        <v>5.5</v>
      </c>
      <c r="H3570" s="95">
        <v>87</v>
      </c>
    </row>
    <row r="3571" spans="6:8" x14ac:dyDescent="0.15">
      <c r="F3571" s="26">
        <v>43614.624999991349</v>
      </c>
      <c r="G3571" s="94">
        <v>7</v>
      </c>
      <c r="H3571" s="95">
        <v>78</v>
      </c>
    </row>
    <row r="3572" spans="6:8" x14ac:dyDescent="0.15">
      <c r="F3572" s="26">
        <v>43614.666666658013</v>
      </c>
      <c r="G3572" s="94">
        <v>6.4</v>
      </c>
      <c r="H3572" s="95">
        <v>23</v>
      </c>
    </row>
    <row r="3573" spans="6:8" x14ac:dyDescent="0.15">
      <c r="F3573" s="26">
        <v>43614.708333324677</v>
      </c>
      <c r="G3573" s="94">
        <v>5.5</v>
      </c>
      <c r="H3573" s="95">
        <v>64</v>
      </c>
    </row>
    <row r="3574" spans="6:8" x14ac:dyDescent="0.15">
      <c r="F3574" s="26">
        <v>43614.749999991342</v>
      </c>
      <c r="G3574" s="94">
        <v>5.0999999999999996</v>
      </c>
      <c r="H3574" s="95">
        <v>280</v>
      </c>
    </row>
    <row r="3575" spans="6:8" x14ac:dyDescent="0.15">
      <c r="F3575" s="26">
        <v>43614.791666658006</v>
      </c>
      <c r="G3575" s="94">
        <v>4.3</v>
      </c>
      <c r="H3575" s="95">
        <v>254</v>
      </c>
    </row>
    <row r="3576" spans="6:8" x14ac:dyDescent="0.15">
      <c r="F3576" s="26">
        <v>43614.83333332467</v>
      </c>
      <c r="G3576" s="94">
        <v>3.1</v>
      </c>
      <c r="H3576" s="95">
        <v>277</v>
      </c>
    </row>
    <row r="3577" spans="6:8" x14ac:dyDescent="0.15">
      <c r="F3577" s="26">
        <v>43614.874999991334</v>
      </c>
      <c r="G3577" s="94">
        <v>2.4</v>
      </c>
      <c r="H3577" s="95">
        <v>265</v>
      </c>
    </row>
    <row r="3578" spans="6:8" x14ac:dyDescent="0.15">
      <c r="F3578" s="26">
        <v>43614.916666657999</v>
      </c>
      <c r="G3578" s="94">
        <v>3.2</v>
      </c>
      <c r="H3578" s="95">
        <v>301</v>
      </c>
    </row>
    <row r="3579" spans="6:8" x14ac:dyDescent="0.15">
      <c r="F3579" s="26">
        <v>43614.958333324663</v>
      </c>
      <c r="G3579" s="94">
        <v>4</v>
      </c>
      <c r="H3579" s="95">
        <v>251</v>
      </c>
    </row>
    <row r="3580" spans="6:8" x14ac:dyDescent="0.15">
      <c r="F3580" s="26">
        <v>43614.999999991327</v>
      </c>
      <c r="G3580" s="94">
        <v>3.5</v>
      </c>
      <c r="H3580" s="95">
        <v>264</v>
      </c>
    </row>
    <row r="3581" spans="6:8" x14ac:dyDescent="0.15">
      <c r="F3581" s="26">
        <v>43615.041666657991</v>
      </c>
      <c r="G3581" s="94">
        <v>3.7</v>
      </c>
      <c r="H3581" s="95">
        <v>278</v>
      </c>
    </row>
    <row r="3582" spans="6:8" x14ac:dyDescent="0.15">
      <c r="F3582" s="26">
        <v>43615.083333324656</v>
      </c>
      <c r="G3582" s="94">
        <v>4.0999999999999996</v>
      </c>
      <c r="H3582" s="95">
        <v>239</v>
      </c>
    </row>
    <row r="3583" spans="6:8" x14ac:dyDescent="0.15">
      <c r="F3583" s="26">
        <v>43615.12499999132</v>
      </c>
      <c r="G3583" s="94">
        <v>3.5</v>
      </c>
      <c r="H3583" s="95">
        <v>228</v>
      </c>
    </row>
    <row r="3584" spans="6:8" x14ac:dyDescent="0.15">
      <c r="F3584" s="26">
        <v>43615.166666657984</v>
      </c>
      <c r="G3584" s="94">
        <v>3.4</v>
      </c>
      <c r="H3584" s="95">
        <v>231</v>
      </c>
    </row>
    <row r="3585" spans="6:8" x14ac:dyDescent="0.15">
      <c r="F3585" s="26">
        <v>43615.208333324648</v>
      </c>
      <c r="G3585" s="94">
        <v>3.5</v>
      </c>
      <c r="H3585" s="95">
        <v>259</v>
      </c>
    </row>
    <row r="3586" spans="6:8" x14ac:dyDescent="0.15">
      <c r="F3586" s="26">
        <v>43615.249999991313</v>
      </c>
      <c r="G3586" s="94">
        <v>4.0999999999999996</v>
      </c>
      <c r="H3586" s="95">
        <v>240</v>
      </c>
    </row>
    <row r="3587" spans="6:8" x14ac:dyDescent="0.15">
      <c r="F3587" s="26">
        <v>43615.291666657977</v>
      </c>
      <c r="G3587" s="94">
        <v>4.5</v>
      </c>
      <c r="H3587" s="95">
        <v>231</v>
      </c>
    </row>
    <row r="3588" spans="6:8" x14ac:dyDescent="0.15">
      <c r="F3588" s="26">
        <v>43615.333333324641</v>
      </c>
      <c r="G3588" s="94">
        <v>3.7</v>
      </c>
      <c r="H3588" s="95">
        <v>229</v>
      </c>
    </row>
    <row r="3589" spans="6:8" x14ac:dyDescent="0.15">
      <c r="F3589" s="26">
        <v>43615.374999991305</v>
      </c>
      <c r="G3589" s="94">
        <v>3.6</v>
      </c>
      <c r="H3589" s="95">
        <v>257</v>
      </c>
    </row>
    <row r="3590" spans="6:8" x14ac:dyDescent="0.15">
      <c r="F3590" s="26">
        <v>43615.416666657969</v>
      </c>
      <c r="G3590" s="94">
        <v>3.2</v>
      </c>
      <c r="H3590" s="95">
        <v>257</v>
      </c>
    </row>
    <row r="3591" spans="6:8" x14ac:dyDescent="0.15">
      <c r="F3591" s="26">
        <v>43615.458333324634</v>
      </c>
      <c r="G3591" s="94">
        <v>4.3</v>
      </c>
      <c r="H3591" s="95">
        <v>276</v>
      </c>
    </row>
    <row r="3592" spans="6:8" x14ac:dyDescent="0.15">
      <c r="F3592" s="26">
        <v>43615.499999991298</v>
      </c>
      <c r="G3592" s="94">
        <v>3.5</v>
      </c>
      <c r="H3592" s="95">
        <v>267</v>
      </c>
    </row>
    <row r="3593" spans="6:8" x14ac:dyDescent="0.15">
      <c r="F3593" s="26">
        <v>43615.541666657962</v>
      </c>
      <c r="G3593" s="94">
        <v>3.9</v>
      </c>
      <c r="H3593" s="95">
        <v>267</v>
      </c>
    </row>
    <row r="3594" spans="6:8" x14ac:dyDescent="0.15">
      <c r="F3594" s="26">
        <v>43615.583333324626</v>
      </c>
      <c r="G3594" s="94">
        <v>3.6</v>
      </c>
      <c r="H3594" s="95">
        <v>341</v>
      </c>
    </row>
    <row r="3595" spans="6:8" x14ac:dyDescent="0.15">
      <c r="F3595" s="26">
        <v>43615.624999991291</v>
      </c>
      <c r="G3595" s="94">
        <v>2.9</v>
      </c>
      <c r="H3595" s="95">
        <v>342</v>
      </c>
    </row>
    <row r="3596" spans="6:8" x14ac:dyDescent="0.15">
      <c r="F3596" s="26">
        <v>43615.666666657955</v>
      </c>
      <c r="G3596" s="94">
        <v>2.8</v>
      </c>
      <c r="H3596" s="95">
        <v>332</v>
      </c>
    </row>
    <row r="3597" spans="6:8" x14ac:dyDescent="0.15">
      <c r="F3597" s="26">
        <v>43615.708333324619</v>
      </c>
      <c r="G3597" s="94">
        <v>3.2</v>
      </c>
      <c r="H3597" s="95">
        <v>131</v>
      </c>
    </row>
    <row r="3598" spans="6:8" x14ac:dyDescent="0.15">
      <c r="F3598" s="26">
        <v>43615.749999991283</v>
      </c>
      <c r="G3598" s="94">
        <v>2.1</v>
      </c>
      <c r="H3598" s="95">
        <v>198</v>
      </c>
    </row>
    <row r="3599" spans="6:8" x14ac:dyDescent="0.15">
      <c r="F3599" s="26">
        <v>43615.791666657948</v>
      </c>
      <c r="G3599" s="94">
        <v>0.8</v>
      </c>
      <c r="H3599" s="95">
        <v>99</v>
      </c>
    </row>
    <row r="3600" spans="6:8" x14ac:dyDescent="0.15">
      <c r="F3600" s="26">
        <v>43615.833333324612</v>
      </c>
      <c r="G3600" s="94">
        <v>0</v>
      </c>
      <c r="H3600" s="95">
        <v>78</v>
      </c>
    </row>
    <row r="3601" spans="6:8" x14ac:dyDescent="0.15">
      <c r="F3601" s="26">
        <v>43615.874999991276</v>
      </c>
      <c r="G3601" s="94">
        <v>0</v>
      </c>
      <c r="H3601" s="95">
        <v>76</v>
      </c>
    </row>
    <row r="3602" spans="6:8" x14ac:dyDescent="0.15">
      <c r="F3602" s="26">
        <v>43615.91666665794</v>
      </c>
      <c r="G3602" s="94">
        <v>1.4</v>
      </c>
      <c r="H3602" s="95">
        <v>113</v>
      </c>
    </row>
    <row r="3603" spans="6:8" x14ac:dyDescent="0.15">
      <c r="F3603" s="26">
        <v>43615.958333324605</v>
      </c>
      <c r="G3603" s="94">
        <v>1.4</v>
      </c>
      <c r="H3603" s="95">
        <v>161</v>
      </c>
    </row>
    <row r="3604" spans="6:8" x14ac:dyDescent="0.15">
      <c r="F3604" s="26">
        <v>43615.999999991269</v>
      </c>
      <c r="G3604" s="94">
        <v>1.3</v>
      </c>
      <c r="H3604" s="95">
        <v>208</v>
      </c>
    </row>
    <row r="3605" spans="6:8" x14ac:dyDescent="0.15">
      <c r="F3605" s="26">
        <v>43616.041666657933</v>
      </c>
      <c r="G3605" s="94">
        <v>1.5</v>
      </c>
      <c r="H3605" s="95">
        <v>250</v>
      </c>
    </row>
    <row r="3606" spans="6:8" x14ac:dyDescent="0.15">
      <c r="F3606" s="26">
        <v>43616.083333324597</v>
      </c>
      <c r="G3606" s="94">
        <v>2</v>
      </c>
      <c r="H3606" s="95">
        <v>272</v>
      </c>
    </row>
    <row r="3607" spans="6:8" x14ac:dyDescent="0.15">
      <c r="F3607" s="26">
        <v>43616.124999991262</v>
      </c>
      <c r="G3607" s="94">
        <v>1.5</v>
      </c>
      <c r="H3607" s="95">
        <v>277</v>
      </c>
    </row>
    <row r="3608" spans="6:8" x14ac:dyDescent="0.15">
      <c r="F3608" s="26">
        <v>43616.166666657926</v>
      </c>
      <c r="G3608" s="94">
        <v>0.7</v>
      </c>
      <c r="H3608" s="95">
        <v>272</v>
      </c>
    </row>
    <row r="3609" spans="6:8" x14ac:dyDescent="0.15">
      <c r="F3609" s="26">
        <v>43616.20833332459</v>
      </c>
      <c r="G3609" s="94">
        <v>1.5</v>
      </c>
      <c r="H3609" s="95">
        <v>260</v>
      </c>
    </row>
    <row r="3610" spans="6:8" x14ac:dyDescent="0.15">
      <c r="F3610" s="26">
        <v>43616.249999991254</v>
      </c>
      <c r="G3610" s="94">
        <v>0.5</v>
      </c>
      <c r="H3610" s="95">
        <v>230</v>
      </c>
    </row>
    <row r="3611" spans="6:8" x14ac:dyDescent="0.15">
      <c r="F3611" s="26">
        <v>43616.291666657919</v>
      </c>
      <c r="G3611" s="94">
        <v>0.7</v>
      </c>
      <c r="H3611" s="95">
        <v>269</v>
      </c>
    </row>
    <row r="3612" spans="6:8" x14ac:dyDescent="0.15">
      <c r="F3612" s="26">
        <v>43616.333333324583</v>
      </c>
      <c r="G3612" s="94">
        <v>1.5</v>
      </c>
      <c r="H3612" s="95">
        <v>267</v>
      </c>
    </row>
    <row r="3613" spans="6:8" x14ac:dyDescent="0.15">
      <c r="F3613" s="26">
        <v>43616.374999991247</v>
      </c>
      <c r="G3613" s="94">
        <v>2.4</v>
      </c>
      <c r="H3613" s="95">
        <v>246</v>
      </c>
    </row>
    <row r="3614" spans="6:8" x14ac:dyDescent="0.15">
      <c r="F3614" s="26">
        <v>43616.416666657911</v>
      </c>
      <c r="G3614" s="94">
        <v>3.1</v>
      </c>
      <c r="H3614" s="95">
        <v>244</v>
      </c>
    </row>
    <row r="3615" spans="6:8" x14ac:dyDescent="0.15">
      <c r="F3615" s="26">
        <v>43616.458333324576</v>
      </c>
      <c r="G3615" s="94">
        <v>4.0999999999999996</v>
      </c>
      <c r="H3615" s="95">
        <v>240</v>
      </c>
    </row>
    <row r="3616" spans="6:8" x14ac:dyDescent="0.15">
      <c r="F3616" s="26">
        <v>43616.49999999124</v>
      </c>
      <c r="G3616" s="94">
        <v>4.8</v>
      </c>
      <c r="H3616" s="95">
        <v>255</v>
      </c>
    </row>
    <row r="3617" spans="6:8" x14ac:dyDescent="0.15">
      <c r="F3617" s="26">
        <v>43616.541666657904</v>
      </c>
      <c r="G3617" s="94">
        <v>3.8</v>
      </c>
      <c r="H3617" s="95">
        <v>257</v>
      </c>
    </row>
    <row r="3618" spans="6:8" x14ac:dyDescent="0.15">
      <c r="F3618" s="26">
        <v>43616.583333324568</v>
      </c>
      <c r="G3618" s="94">
        <v>4.5</v>
      </c>
      <c r="H3618" s="95">
        <v>237</v>
      </c>
    </row>
    <row r="3619" spans="6:8" x14ac:dyDescent="0.15">
      <c r="F3619" s="26">
        <v>43616.624999991232</v>
      </c>
      <c r="G3619" s="94">
        <v>3.2</v>
      </c>
      <c r="H3619" s="95">
        <v>230</v>
      </c>
    </row>
    <row r="3620" spans="6:8" x14ac:dyDescent="0.15">
      <c r="F3620" s="26">
        <v>43616.666666657897</v>
      </c>
      <c r="G3620" s="94">
        <v>4</v>
      </c>
      <c r="H3620" s="95">
        <v>269</v>
      </c>
    </row>
    <row r="3621" spans="6:8" x14ac:dyDescent="0.15">
      <c r="F3621" s="26">
        <v>43616.708333324561</v>
      </c>
      <c r="G3621" s="94">
        <v>5.4</v>
      </c>
      <c r="H3621" s="95">
        <v>326</v>
      </c>
    </row>
    <row r="3622" spans="6:8" x14ac:dyDescent="0.15">
      <c r="F3622" s="26">
        <v>43616.749999991225</v>
      </c>
      <c r="G3622" s="94">
        <v>5.3</v>
      </c>
      <c r="H3622" s="95">
        <v>317</v>
      </c>
    </row>
    <row r="3623" spans="6:8" x14ac:dyDescent="0.15">
      <c r="F3623" s="26">
        <v>43616.791666657889</v>
      </c>
      <c r="G3623" s="94">
        <v>3</v>
      </c>
      <c r="H3623" s="95">
        <v>311</v>
      </c>
    </row>
    <row r="3624" spans="6:8" x14ac:dyDescent="0.15">
      <c r="F3624" s="26">
        <v>43616.833333324554</v>
      </c>
      <c r="G3624" s="94">
        <v>2.2999999999999998</v>
      </c>
      <c r="H3624" s="95">
        <v>289</v>
      </c>
    </row>
    <row r="3625" spans="6:8" x14ac:dyDescent="0.15">
      <c r="F3625" s="26">
        <v>43616.874999991218</v>
      </c>
      <c r="G3625" s="94">
        <v>3</v>
      </c>
      <c r="H3625" s="95">
        <v>271</v>
      </c>
    </row>
    <row r="3626" spans="6:8" x14ac:dyDescent="0.15">
      <c r="F3626" s="26">
        <v>43616.916666657882</v>
      </c>
      <c r="G3626" s="94">
        <v>3.3</v>
      </c>
      <c r="H3626" s="95">
        <v>271</v>
      </c>
    </row>
    <row r="3627" spans="6:8" x14ac:dyDescent="0.15">
      <c r="F3627" s="26">
        <v>43616.958333324546</v>
      </c>
      <c r="G3627" s="94">
        <v>3.9</v>
      </c>
      <c r="H3627" s="95">
        <v>281</v>
      </c>
    </row>
    <row r="3628" spans="6:8" x14ac:dyDescent="0.15">
      <c r="F3628" s="26">
        <v>43616.999999991211</v>
      </c>
      <c r="G3628" s="94">
        <v>3.9</v>
      </c>
      <c r="H3628" s="95">
        <v>281</v>
      </c>
    </row>
    <row r="3629" spans="6:8" x14ac:dyDescent="0.15">
      <c r="F3629" s="26">
        <v>43617.041666657875</v>
      </c>
      <c r="G3629" s="94">
        <v>3.7</v>
      </c>
      <c r="H3629" s="95">
        <v>280</v>
      </c>
    </row>
    <row r="3630" spans="6:8" x14ac:dyDescent="0.15">
      <c r="F3630" s="26">
        <v>43617.083333324539</v>
      </c>
      <c r="G3630" s="94">
        <v>3.5</v>
      </c>
      <c r="H3630" s="95">
        <v>279</v>
      </c>
    </row>
    <row r="3631" spans="6:8" x14ac:dyDescent="0.15">
      <c r="F3631" s="26">
        <v>43617.124999991203</v>
      </c>
      <c r="G3631" s="94">
        <v>3.3</v>
      </c>
      <c r="H3631" s="95">
        <v>278</v>
      </c>
    </row>
    <row r="3632" spans="6:8" x14ac:dyDescent="0.15">
      <c r="F3632" s="26">
        <v>43617.166666657868</v>
      </c>
      <c r="G3632" s="94">
        <v>3.1</v>
      </c>
      <c r="H3632" s="95">
        <v>278</v>
      </c>
    </row>
    <row r="3633" spans="6:8" x14ac:dyDescent="0.15">
      <c r="F3633" s="26">
        <v>43617.208333324532</v>
      </c>
      <c r="G3633" s="94">
        <v>3.1</v>
      </c>
      <c r="H3633" s="95">
        <v>287</v>
      </c>
    </row>
    <row r="3634" spans="6:8" x14ac:dyDescent="0.15">
      <c r="F3634" s="26">
        <v>43617.249999991196</v>
      </c>
      <c r="G3634" s="94">
        <v>3</v>
      </c>
      <c r="H3634" s="95">
        <v>290</v>
      </c>
    </row>
    <row r="3635" spans="6:8" x14ac:dyDescent="0.15">
      <c r="F3635" s="26">
        <v>43617.29166665786</v>
      </c>
      <c r="G3635" s="94">
        <v>3.7</v>
      </c>
      <c r="H3635" s="95">
        <v>300</v>
      </c>
    </row>
    <row r="3636" spans="6:8" x14ac:dyDescent="0.15">
      <c r="F3636" s="26">
        <v>43617.333333324525</v>
      </c>
      <c r="G3636" s="94">
        <v>4.7</v>
      </c>
      <c r="H3636" s="95">
        <v>290</v>
      </c>
    </row>
    <row r="3637" spans="6:8" x14ac:dyDescent="0.15">
      <c r="F3637" s="26">
        <v>43617.374999991189</v>
      </c>
      <c r="G3637" s="94">
        <v>4.5999999999999996</v>
      </c>
      <c r="H3637" s="95">
        <v>299</v>
      </c>
    </row>
    <row r="3638" spans="6:8" x14ac:dyDescent="0.15">
      <c r="F3638" s="26">
        <v>43617.416666657853</v>
      </c>
      <c r="G3638" s="94">
        <v>4.4000000000000004</v>
      </c>
      <c r="H3638" s="95">
        <v>291</v>
      </c>
    </row>
    <row r="3639" spans="6:8" x14ac:dyDescent="0.15">
      <c r="F3639" s="26">
        <v>43617.458333324517</v>
      </c>
      <c r="G3639" s="94">
        <v>4.4000000000000004</v>
      </c>
      <c r="H3639" s="95">
        <v>302</v>
      </c>
    </row>
    <row r="3640" spans="6:8" x14ac:dyDescent="0.15">
      <c r="F3640" s="26">
        <v>43617.499999991182</v>
      </c>
      <c r="G3640" s="94">
        <v>3.9</v>
      </c>
      <c r="H3640" s="95">
        <v>299</v>
      </c>
    </row>
    <row r="3641" spans="6:8" x14ac:dyDescent="0.15">
      <c r="F3641" s="26">
        <v>43617.541666657846</v>
      </c>
      <c r="G3641" s="94">
        <v>4.8</v>
      </c>
      <c r="H3641" s="95">
        <v>296</v>
      </c>
    </row>
    <row r="3642" spans="6:8" x14ac:dyDescent="0.15">
      <c r="F3642" s="26">
        <v>43617.58333332451</v>
      </c>
      <c r="G3642" s="94">
        <v>5.3</v>
      </c>
      <c r="H3642" s="95">
        <v>264</v>
      </c>
    </row>
    <row r="3643" spans="6:8" x14ac:dyDescent="0.15">
      <c r="F3643" s="26">
        <v>43617.624999991174</v>
      </c>
      <c r="G3643" s="94">
        <v>4.7</v>
      </c>
      <c r="H3643" s="95">
        <v>307</v>
      </c>
    </row>
    <row r="3644" spans="6:8" x14ac:dyDescent="0.15">
      <c r="F3644" s="26">
        <v>43617.666666657839</v>
      </c>
      <c r="G3644" s="94">
        <v>4.0999999999999996</v>
      </c>
      <c r="H3644" s="95">
        <v>289</v>
      </c>
    </row>
    <row r="3645" spans="6:8" x14ac:dyDescent="0.15">
      <c r="F3645" s="26">
        <v>43617.708333324503</v>
      </c>
      <c r="G3645" s="94">
        <v>5</v>
      </c>
      <c r="H3645" s="95">
        <v>294</v>
      </c>
    </row>
    <row r="3646" spans="6:8" x14ac:dyDescent="0.15">
      <c r="F3646" s="26">
        <v>43617.749999991167</v>
      </c>
      <c r="G3646" s="94">
        <v>3.6</v>
      </c>
      <c r="H3646" s="95">
        <v>334</v>
      </c>
    </row>
    <row r="3647" spans="6:8" x14ac:dyDescent="0.15">
      <c r="F3647" s="26">
        <v>43617.791666657831</v>
      </c>
      <c r="G3647" s="94">
        <v>2.5</v>
      </c>
      <c r="H3647" s="95">
        <v>357</v>
      </c>
    </row>
    <row r="3648" spans="6:8" x14ac:dyDescent="0.15">
      <c r="F3648" s="26">
        <v>43617.833333324495</v>
      </c>
      <c r="G3648" s="94">
        <v>2.4</v>
      </c>
      <c r="H3648" s="95">
        <v>6</v>
      </c>
    </row>
    <row r="3649" spans="6:8" x14ac:dyDescent="0.15">
      <c r="F3649" s="26">
        <v>43617.87499999116</v>
      </c>
      <c r="G3649" s="94">
        <v>2</v>
      </c>
      <c r="H3649" s="95">
        <v>10</v>
      </c>
    </row>
    <row r="3650" spans="6:8" x14ac:dyDescent="0.15">
      <c r="F3650" s="26">
        <v>43617.916666657824</v>
      </c>
      <c r="G3650" s="94">
        <v>1.8</v>
      </c>
      <c r="H3650" s="95">
        <v>336</v>
      </c>
    </row>
    <row r="3651" spans="6:8" x14ac:dyDescent="0.15">
      <c r="F3651" s="26">
        <v>43617.958333324488</v>
      </c>
      <c r="G3651" s="94">
        <v>1.8</v>
      </c>
      <c r="H3651" s="95">
        <v>281</v>
      </c>
    </row>
    <row r="3652" spans="6:8" x14ac:dyDescent="0.15">
      <c r="F3652" s="26">
        <v>43617.999999991152</v>
      </c>
      <c r="G3652" s="94">
        <v>2.1</v>
      </c>
      <c r="H3652" s="95">
        <v>334</v>
      </c>
    </row>
    <row r="3653" spans="6:8" x14ac:dyDescent="0.15">
      <c r="F3653" s="26">
        <v>43618.041666657817</v>
      </c>
      <c r="G3653" s="94">
        <v>1.7</v>
      </c>
      <c r="H3653" s="95">
        <v>313</v>
      </c>
    </row>
    <row r="3654" spans="6:8" x14ac:dyDescent="0.15">
      <c r="F3654" s="26">
        <v>43618.083333324481</v>
      </c>
      <c r="G3654" s="94">
        <v>2</v>
      </c>
      <c r="H3654" s="95">
        <v>280</v>
      </c>
    </row>
    <row r="3655" spans="6:8" x14ac:dyDescent="0.15">
      <c r="F3655" s="26">
        <v>43618.124999991145</v>
      </c>
      <c r="G3655" s="94">
        <v>1.8</v>
      </c>
      <c r="H3655" s="95">
        <v>290</v>
      </c>
    </row>
    <row r="3656" spans="6:8" x14ac:dyDescent="0.15">
      <c r="F3656" s="26">
        <v>43618.166666657809</v>
      </c>
      <c r="G3656" s="94">
        <v>2.1</v>
      </c>
      <c r="H3656" s="95">
        <v>304</v>
      </c>
    </row>
    <row r="3657" spans="6:8" x14ac:dyDescent="0.15">
      <c r="F3657" s="26">
        <v>43618.208333324474</v>
      </c>
      <c r="G3657" s="94">
        <v>1.8</v>
      </c>
      <c r="H3657" s="95">
        <v>313</v>
      </c>
    </row>
    <row r="3658" spans="6:8" x14ac:dyDescent="0.15">
      <c r="F3658" s="26">
        <v>43618.249999991138</v>
      </c>
      <c r="G3658" s="94">
        <v>1.9</v>
      </c>
      <c r="H3658" s="95">
        <v>314</v>
      </c>
    </row>
    <row r="3659" spans="6:8" x14ac:dyDescent="0.15">
      <c r="F3659" s="26">
        <v>43618.291666657802</v>
      </c>
      <c r="G3659" s="94">
        <v>2.2000000000000002</v>
      </c>
      <c r="H3659" s="95">
        <v>309</v>
      </c>
    </row>
    <row r="3660" spans="6:8" x14ac:dyDescent="0.15">
      <c r="F3660" s="26">
        <v>43618.333333324466</v>
      </c>
      <c r="G3660" s="94">
        <v>2.5</v>
      </c>
      <c r="H3660" s="95">
        <v>306</v>
      </c>
    </row>
    <row r="3661" spans="6:8" x14ac:dyDescent="0.15">
      <c r="F3661" s="26">
        <v>43618.374999991131</v>
      </c>
      <c r="G3661" s="94">
        <v>3</v>
      </c>
      <c r="H3661" s="95">
        <v>336</v>
      </c>
    </row>
    <row r="3662" spans="6:8" x14ac:dyDescent="0.15">
      <c r="F3662" s="26">
        <v>43618.416666657795</v>
      </c>
      <c r="G3662" s="94">
        <v>3.1</v>
      </c>
      <c r="H3662" s="95">
        <v>313</v>
      </c>
    </row>
    <row r="3663" spans="6:8" x14ac:dyDescent="0.15">
      <c r="F3663" s="26">
        <v>43618.458333324459</v>
      </c>
      <c r="G3663" s="94">
        <v>2.9</v>
      </c>
      <c r="H3663" s="95">
        <v>333</v>
      </c>
    </row>
    <row r="3664" spans="6:8" x14ac:dyDescent="0.15">
      <c r="F3664" s="26">
        <v>43618.499999991123</v>
      </c>
      <c r="G3664" s="94">
        <v>2.6</v>
      </c>
      <c r="H3664" s="95">
        <v>348</v>
      </c>
    </row>
    <row r="3665" spans="6:8" x14ac:dyDescent="0.15">
      <c r="F3665" s="26">
        <v>43618.541666657788</v>
      </c>
      <c r="G3665" s="94">
        <v>3.2</v>
      </c>
      <c r="H3665" s="95">
        <v>332</v>
      </c>
    </row>
    <row r="3666" spans="6:8" x14ac:dyDescent="0.15">
      <c r="F3666" s="26">
        <v>43618.583333324452</v>
      </c>
      <c r="G3666" s="94">
        <v>2.4</v>
      </c>
      <c r="H3666" s="95">
        <v>41</v>
      </c>
    </row>
    <row r="3667" spans="6:8" x14ac:dyDescent="0.15">
      <c r="F3667" s="26">
        <v>43618.624999991116</v>
      </c>
      <c r="G3667" s="94">
        <v>2.6</v>
      </c>
      <c r="H3667" s="95">
        <v>12</v>
      </c>
    </row>
    <row r="3668" spans="6:8" x14ac:dyDescent="0.15">
      <c r="F3668" s="26">
        <v>43618.66666665778</v>
      </c>
      <c r="G3668" s="94">
        <v>3.8</v>
      </c>
      <c r="H3668" s="95">
        <v>54</v>
      </c>
    </row>
    <row r="3669" spans="6:8" x14ac:dyDescent="0.15">
      <c r="F3669" s="26">
        <v>43618.708333324445</v>
      </c>
      <c r="G3669" s="94">
        <v>3</v>
      </c>
      <c r="H3669" s="95">
        <v>40</v>
      </c>
    </row>
    <row r="3670" spans="6:8" x14ac:dyDescent="0.15">
      <c r="F3670" s="26">
        <v>43618.749999991109</v>
      </c>
      <c r="G3670" s="94">
        <v>3</v>
      </c>
      <c r="H3670" s="95">
        <v>50</v>
      </c>
    </row>
    <row r="3671" spans="6:8" x14ac:dyDescent="0.15">
      <c r="F3671" s="26">
        <v>43618.791666657773</v>
      </c>
      <c r="G3671" s="94">
        <v>2.2999999999999998</v>
      </c>
      <c r="H3671" s="95">
        <v>61</v>
      </c>
    </row>
    <row r="3672" spans="6:8" x14ac:dyDescent="0.15">
      <c r="F3672" s="26">
        <v>43618.833333324437</v>
      </c>
      <c r="G3672" s="94">
        <v>3.3</v>
      </c>
      <c r="H3672" s="95">
        <v>52</v>
      </c>
    </row>
    <row r="3673" spans="6:8" x14ac:dyDescent="0.15">
      <c r="F3673" s="26">
        <v>43618.874999991102</v>
      </c>
      <c r="G3673" s="94">
        <v>2.7</v>
      </c>
      <c r="H3673" s="95">
        <v>50</v>
      </c>
    </row>
    <row r="3674" spans="6:8" x14ac:dyDescent="0.15">
      <c r="F3674" s="26">
        <v>43618.916666657766</v>
      </c>
      <c r="G3674" s="94">
        <v>2.4</v>
      </c>
      <c r="H3674" s="95">
        <v>50</v>
      </c>
    </row>
    <row r="3675" spans="6:8" x14ac:dyDescent="0.15">
      <c r="F3675" s="26">
        <v>43618.95833332443</v>
      </c>
      <c r="G3675" s="94">
        <v>3</v>
      </c>
      <c r="H3675" s="95">
        <v>60</v>
      </c>
    </row>
    <row r="3676" spans="6:8" x14ac:dyDescent="0.15">
      <c r="F3676" s="26">
        <v>43618.999999991094</v>
      </c>
      <c r="G3676" s="94">
        <v>2.9</v>
      </c>
      <c r="H3676" s="95">
        <v>60</v>
      </c>
    </row>
    <row r="3677" spans="6:8" x14ac:dyDescent="0.15">
      <c r="F3677" s="26">
        <v>43619.041666657758</v>
      </c>
      <c r="G3677" s="94">
        <v>2.6</v>
      </c>
      <c r="H3677" s="95">
        <v>59</v>
      </c>
    </row>
    <row r="3678" spans="6:8" x14ac:dyDescent="0.15">
      <c r="F3678" s="26">
        <v>43619.083333324423</v>
      </c>
      <c r="G3678" s="94">
        <v>2.5</v>
      </c>
      <c r="H3678" s="95">
        <v>60</v>
      </c>
    </row>
    <row r="3679" spans="6:8" x14ac:dyDescent="0.15">
      <c r="F3679" s="26">
        <v>43619.124999991087</v>
      </c>
      <c r="G3679" s="94">
        <v>2.4</v>
      </c>
      <c r="H3679" s="95">
        <v>70</v>
      </c>
    </row>
    <row r="3680" spans="6:8" x14ac:dyDescent="0.15">
      <c r="F3680" s="26">
        <v>43619.166666657751</v>
      </c>
      <c r="G3680" s="94">
        <v>2.7</v>
      </c>
      <c r="H3680" s="95">
        <v>79</v>
      </c>
    </row>
    <row r="3681" spans="6:8" x14ac:dyDescent="0.15">
      <c r="F3681" s="26">
        <v>43619.208333324415</v>
      </c>
      <c r="G3681" s="94">
        <v>2.2999999999999998</v>
      </c>
      <c r="H3681" s="95">
        <v>89</v>
      </c>
    </row>
    <row r="3682" spans="6:8" x14ac:dyDescent="0.15">
      <c r="F3682" s="26">
        <v>43619.24999999108</v>
      </c>
      <c r="G3682" s="94">
        <v>2</v>
      </c>
      <c r="H3682" s="95">
        <v>90</v>
      </c>
    </row>
    <row r="3683" spans="6:8" x14ac:dyDescent="0.15">
      <c r="F3683" s="26">
        <v>43619.291666657744</v>
      </c>
      <c r="G3683" s="94">
        <v>1.8</v>
      </c>
      <c r="H3683" s="95">
        <v>120</v>
      </c>
    </row>
    <row r="3684" spans="6:8" x14ac:dyDescent="0.15">
      <c r="F3684" s="26">
        <v>43619.333333324408</v>
      </c>
      <c r="G3684" s="94">
        <v>2.7</v>
      </c>
      <c r="H3684" s="95">
        <v>110</v>
      </c>
    </row>
    <row r="3685" spans="6:8" x14ac:dyDescent="0.15">
      <c r="F3685" s="26">
        <v>43619.374999991072</v>
      </c>
      <c r="G3685" s="94">
        <v>2.6</v>
      </c>
      <c r="H3685" s="95">
        <v>110</v>
      </c>
    </row>
    <row r="3686" spans="6:8" x14ac:dyDescent="0.15">
      <c r="F3686" s="26">
        <v>43619.416666657737</v>
      </c>
      <c r="G3686" s="94">
        <v>3.4</v>
      </c>
      <c r="H3686" s="95">
        <v>100</v>
      </c>
    </row>
    <row r="3687" spans="6:8" x14ac:dyDescent="0.15">
      <c r="F3687" s="26">
        <v>43619.458333324401</v>
      </c>
      <c r="G3687" s="94">
        <v>2.7</v>
      </c>
      <c r="H3687" s="95">
        <v>100</v>
      </c>
    </row>
    <row r="3688" spans="6:8" x14ac:dyDescent="0.15">
      <c r="F3688" s="26">
        <v>43619.499999991065</v>
      </c>
      <c r="G3688" s="94">
        <v>2.6</v>
      </c>
      <c r="H3688" s="95">
        <v>102</v>
      </c>
    </row>
    <row r="3689" spans="6:8" x14ac:dyDescent="0.15">
      <c r="F3689" s="26">
        <v>43619.541666657729</v>
      </c>
      <c r="G3689" s="94">
        <v>3</v>
      </c>
      <c r="H3689" s="95">
        <v>101</v>
      </c>
    </row>
    <row r="3690" spans="6:8" x14ac:dyDescent="0.15">
      <c r="F3690" s="26">
        <v>43619.583333324394</v>
      </c>
      <c r="G3690" s="94">
        <v>3.5</v>
      </c>
      <c r="H3690" s="95">
        <v>114</v>
      </c>
    </row>
    <row r="3691" spans="6:8" x14ac:dyDescent="0.15">
      <c r="F3691" s="26">
        <v>43619.624999991058</v>
      </c>
      <c r="G3691" s="94">
        <v>2.4</v>
      </c>
      <c r="H3691" s="95">
        <v>101</v>
      </c>
    </row>
    <row r="3692" spans="6:8" x14ac:dyDescent="0.15">
      <c r="F3692" s="26">
        <v>43619.666666657722</v>
      </c>
      <c r="G3692" s="94">
        <v>2.6</v>
      </c>
      <c r="H3692" s="95">
        <v>134</v>
      </c>
    </row>
    <row r="3693" spans="6:8" x14ac:dyDescent="0.15">
      <c r="F3693" s="26">
        <v>43619.708333324386</v>
      </c>
      <c r="G3693" s="94">
        <v>2.6</v>
      </c>
      <c r="H3693" s="95">
        <v>114</v>
      </c>
    </row>
    <row r="3694" spans="6:8" x14ac:dyDescent="0.15">
      <c r="F3694" s="26">
        <v>43619.749999991051</v>
      </c>
      <c r="G3694" s="94">
        <v>2</v>
      </c>
      <c r="H3694" s="95">
        <v>130</v>
      </c>
    </row>
    <row r="3695" spans="6:8" x14ac:dyDescent="0.15">
      <c r="F3695" s="26">
        <v>43619.791666657715</v>
      </c>
      <c r="G3695" s="94">
        <v>2.7</v>
      </c>
      <c r="H3695" s="95">
        <v>99</v>
      </c>
    </row>
    <row r="3696" spans="6:8" x14ac:dyDescent="0.15">
      <c r="F3696" s="26">
        <v>43619.833333324379</v>
      </c>
      <c r="G3696" s="94">
        <v>2.4</v>
      </c>
      <c r="H3696" s="95">
        <v>100</v>
      </c>
    </row>
    <row r="3697" spans="6:8" x14ac:dyDescent="0.15">
      <c r="F3697" s="26">
        <v>43619.874999991043</v>
      </c>
      <c r="G3697" s="94">
        <v>2.5</v>
      </c>
      <c r="H3697" s="95">
        <v>102</v>
      </c>
    </row>
    <row r="3698" spans="6:8" x14ac:dyDescent="0.15">
      <c r="F3698" s="26">
        <v>43619.916666657708</v>
      </c>
      <c r="G3698" s="94">
        <v>3</v>
      </c>
      <c r="H3698" s="95">
        <v>100</v>
      </c>
    </row>
    <row r="3699" spans="6:8" x14ac:dyDescent="0.15">
      <c r="F3699" s="26">
        <v>43619.958333324372</v>
      </c>
      <c r="G3699" s="94">
        <v>3.1</v>
      </c>
      <c r="H3699" s="95">
        <v>119</v>
      </c>
    </row>
    <row r="3700" spans="6:8" x14ac:dyDescent="0.15">
      <c r="F3700" s="26">
        <v>43619.999999991036</v>
      </c>
      <c r="G3700" s="94">
        <v>3.5</v>
      </c>
      <c r="H3700" s="95">
        <v>120</v>
      </c>
    </row>
    <row r="3701" spans="6:8" x14ac:dyDescent="0.15">
      <c r="F3701" s="26">
        <v>43620.0416666577</v>
      </c>
      <c r="G3701" s="94">
        <v>3.7</v>
      </c>
      <c r="H3701" s="95">
        <v>122</v>
      </c>
    </row>
    <row r="3702" spans="6:8" x14ac:dyDescent="0.15">
      <c r="F3702" s="26">
        <v>43620.083333324365</v>
      </c>
      <c r="G3702" s="94">
        <v>1.8</v>
      </c>
      <c r="H3702" s="95">
        <v>112</v>
      </c>
    </row>
    <row r="3703" spans="6:8" x14ac:dyDescent="0.15">
      <c r="F3703" s="26">
        <v>43620.124999991029</v>
      </c>
      <c r="G3703" s="94">
        <v>1.9</v>
      </c>
      <c r="H3703" s="95">
        <v>111</v>
      </c>
    </row>
    <row r="3704" spans="6:8" x14ac:dyDescent="0.15">
      <c r="F3704" s="26">
        <v>43620.166666657693</v>
      </c>
      <c r="G3704" s="94">
        <v>3.8</v>
      </c>
      <c r="H3704" s="95">
        <v>98</v>
      </c>
    </row>
    <row r="3705" spans="6:8" x14ac:dyDescent="0.15">
      <c r="F3705" s="26">
        <v>43620.208333324357</v>
      </c>
      <c r="G3705" s="94">
        <v>2</v>
      </c>
      <c r="H3705" s="95">
        <v>99</v>
      </c>
    </row>
    <row r="3706" spans="6:8" x14ac:dyDescent="0.15">
      <c r="F3706" s="26">
        <v>43620.249999991021</v>
      </c>
      <c r="G3706" s="94">
        <v>2.6</v>
      </c>
      <c r="H3706" s="95">
        <v>105</v>
      </c>
    </row>
    <row r="3707" spans="6:8" x14ac:dyDescent="0.15">
      <c r="F3707" s="26">
        <v>43620.291666657686</v>
      </c>
      <c r="G3707" s="94">
        <v>1.9</v>
      </c>
      <c r="H3707" s="95">
        <v>128</v>
      </c>
    </row>
    <row r="3708" spans="6:8" x14ac:dyDescent="0.15">
      <c r="F3708" s="26">
        <v>43620.33333332435</v>
      </c>
      <c r="G3708" s="94">
        <v>2.5</v>
      </c>
      <c r="H3708" s="95">
        <v>123</v>
      </c>
    </row>
    <row r="3709" spans="6:8" x14ac:dyDescent="0.15">
      <c r="F3709" s="26">
        <v>43620.374999991014</v>
      </c>
      <c r="G3709" s="94">
        <v>3</v>
      </c>
      <c r="H3709" s="95">
        <v>112</v>
      </c>
    </row>
    <row r="3710" spans="6:8" x14ac:dyDescent="0.15">
      <c r="F3710" s="26">
        <v>43620.416666657678</v>
      </c>
      <c r="G3710" s="94">
        <v>3</v>
      </c>
      <c r="H3710" s="95">
        <v>153</v>
      </c>
    </row>
    <row r="3711" spans="6:8" x14ac:dyDescent="0.15">
      <c r="F3711" s="26">
        <v>43620.458333324343</v>
      </c>
      <c r="G3711" s="94">
        <v>2.7</v>
      </c>
      <c r="H3711" s="95">
        <v>113</v>
      </c>
    </row>
    <row r="3712" spans="6:8" x14ac:dyDescent="0.15">
      <c r="F3712" s="26">
        <v>43620.499999991007</v>
      </c>
      <c r="G3712" s="94">
        <v>3.4</v>
      </c>
      <c r="H3712" s="95">
        <v>115</v>
      </c>
    </row>
    <row r="3713" spans="6:8" x14ac:dyDescent="0.15">
      <c r="F3713" s="26">
        <v>43620.541666657671</v>
      </c>
      <c r="G3713" s="94">
        <v>3.3</v>
      </c>
      <c r="H3713" s="95">
        <v>108</v>
      </c>
    </row>
    <row r="3714" spans="6:8" x14ac:dyDescent="0.15">
      <c r="F3714" s="26">
        <v>43620.583333324335</v>
      </c>
      <c r="G3714" s="94">
        <v>3.3</v>
      </c>
      <c r="H3714" s="95">
        <v>122</v>
      </c>
    </row>
    <row r="3715" spans="6:8" x14ac:dyDescent="0.15">
      <c r="F3715" s="26">
        <v>43620.624999991</v>
      </c>
      <c r="G3715" s="94">
        <v>3.7</v>
      </c>
      <c r="H3715" s="95">
        <v>101</v>
      </c>
    </row>
    <row r="3716" spans="6:8" x14ac:dyDescent="0.15">
      <c r="F3716" s="26">
        <v>43620.666666657664</v>
      </c>
      <c r="G3716" s="94">
        <v>3.8</v>
      </c>
      <c r="H3716" s="95">
        <v>115</v>
      </c>
    </row>
    <row r="3717" spans="6:8" x14ac:dyDescent="0.15">
      <c r="F3717" s="26">
        <v>43620.708333324328</v>
      </c>
      <c r="G3717" s="94">
        <v>1.8</v>
      </c>
      <c r="H3717" s="95">
        <v>96</v>
      </c>
    </row>
    <row r="3718" spans="6:8" x14ac:dyDescent="0.15">
      <c r="F3718" s="26">
        <v>43620.749999990992</v>
      </c>
      <c r="G3718" s="94">
        <v>2.9</v>
      </c>
      <c r="H3718" s="95">
        <v>86</v>
      </c>
    </row>
    <row r="3719" spans="6:8" x14ac:dyDescent="0.15">
      <c r="F3719" s="26">
        <v>43620.791666657657</v>
      </c>
      <c r="G3719" s="94">
        <v>2.7</v>
      </c>
      <c r="H3719" s="95">
        <v>106</v>
      </c>
    </row>
    <row r="3720" spans="6:8" x14ac:dyDescent="0.15">
      <c r="F3720" s="26">
        <v>43620.833333324321</v>
      </c>
      <c r="G3720" s="94">
        <v>2.9</v>
      </c>
      <c r="H3720" s="95">
        <v>70</v>
      </c>
    </row>
    <row r="3721" spans="6:8" x14ac:dyDescent="0.15">
      <c r="F3721" s="26">
        <v>43620.874999990985</v>
      </c>
      <c r="G3721" s="94">
        <v>3.4</v>
      </c>
      <c r="H3721" s="95">
        <v>94</v>
      </c>
    </row>
    <row r="3722" spans="6:8" x14ac:dyDescent="0.15">
      <c r="F3722" s="26">
        <v>43620.916666657649</v>
      </c>
      <c r="G3722" s="94">
        <v>3.3</v>
      </c>
      <c r="H3722" s="95">
        <v>93</v>
      </c>
    </row>
    <row r="3723" spans="6:8" x14ac:dyDescent="0.15">
      <c r="F3723" s="26">
        <v>43620.958333324314</v>
      </c>
      <c r="G3723" s="94">
        <v>3.5</v>
      </c>
      <c r="H3723" s="95">
        <v>102</v>
      </c>
    </row>
    <row r="3724" spans="6:8" x14ac:dyDescent="0.15">
      <c r="F3724" s="26">
        <v>43620.999999990978</v>
      </c>
      <c r="G3724" s="94">
        <v>3.4</v>
      </c>
      <c r="H3724" s="95">
        <v>115</v>
      </c>
    </row>
    <row r="3725" spans="6:8" x14ac:dyDescent="0.15">
      <c r="F3725" s="26">
        <v>43621.041666657642</v>
      </c>
      <c r="G3725" s="94">
        <v>3.2</v>
      </c>
      <c r="H3725" s="95">
        <v>100</v>
      </c>
    </row>
    <row r="3726" spans="6:8" x14ac:dyDescent="0.15">
      <c r="F3726" s="26">
        <v>43621.083333324306</v>
      </c>
      <c r="G3726" s="94">
        <v>3.8</v>
      </c>
      <c r="H3726" s="95">
        <v>101</v>
      </c>
    </row>
    <row r="3727" spans="6:8" x14ac:dyDescent="0.15">
      <c r="F3727" s="26">
        <v>43621.124999990971</v>
      </c>
      <c r="G3727" s="94">
        <v>4</v>
      </c>
      <c r="H3727" s="95">
        <v>102</v>
      </c>
    </row>
    <row r="3728" spans="6:8" x14ac:dyDescent="0.15">
      <c r="F3728" s="26">
        <v>43621.166666657635</v>
      </c>
      <c r="G3728" s="94">
        <v>4</v>
      </c>
      <c r="H3728" s="95">
        <v>99</v>
      </c>
    </row>
    <row r="3729" spans="6:8" x14ac:dyDescent="0.15">
      <c r="F3729" s="26">
        <v>43621.208333324299</v>
      </c>
      <c r="G3729" s="94">
        <v>3.7</v>
      </c>
      <c r="H3729" s="95">
        <v>103</v>
      </c>
    </row>
    <row r="3730" spans="6:8" x14ac:dyDescent="0.15">
      <c r="F3730" s="26">
        <v>43621.249999990963</v>
      </c>
      <c r="G3730" s="94">
        <v>4.0999999999999996</v>
      </c>
      <c r="H3730" s="95">
        <v>107</v>
      </c>
    </row>
    <row r="3731" spans="6:8" x14ac:dyDescent="0.15">
      <c r="F3731" s="26">
        <v>43621.291666657628</v>
      </c>
      <c r="G3731" s="94">
        <v>5.2</v>
      </c>
      <c r="H3731" s="95">
        <v>93</v>
      </c>
    </row>
    <row r="3732" spans="6:8" x14ac:dyDescent="0.15">
      <c r="F3732" s="26">
        <v>43621.333333324292</v>
      </c>
      <c r="G3732" s="94">
        <v>6.5</v>
      </c>
      <c r="H3732" s="95">
        <v>101</v>
      </c>
    </row>
    <row r="3733" spans="6:8" x14ac:dyDescent="0.15">
      <c r="F3733" s="26">
        <v>43621.374999990956</v>
      </c>
      <c r="G3733" s="94">
        <v>7.3</v>
      </c>
      <c r="H3733" s="95">
        <v>109</v>
      </c>
    </row>
    <row r="3734" spans="6:8" x14ac:dyDescent="0.15">
      <c r="F3734" s="26">
        <v>43621.41666665762</v>
      </c>
      <c r="G3734" s="94">
        <v>7.2</v>
      </c>
      <c r="H3734" s="95">
        <v>91</v>
      </c>
    </row>
    <row r="3735" spans="6:8" x14ac:dyDescent="0.15">
      <c r="F3735" s="26">
        <v>43621.458333324284</v>
      </c>
      <c r="G3735" s="94">
        <v>7.2</v>
      </c>
      <c r="H3735" s="95">
        <v>90</v>
      </c>
    </row>
    <row r="3736" spans="6:8" x14ac:dyDescent="0.15">
      <c r="F3736" s="26">
        <v>43621.499999990949</v>
      </c>
      <c r="G3736" s="94">
        <v>8.6</v>
      </c>
      <c r="H3736" s="95">
        <v>91</v>
      </c>
    </row>
    <row r="3737" spans="6:8" x14ac:dyDescent="0.15">
      <c r="F3737" s="26">
        <v>43621.541666657613</v>
      </c>
      <c r="G3737" s="94">
        <v>8.4</v>
      </c>
      <c r="H3737" s="95">
        <v>91</v>
      </c>
    </row>
    <row r="3738" spans="6:8" x14ac:dyDescent="0.15">
      <c r="F3738" s="26">
        <v>43621.583333324277</v>
      </c>
      <c r="G3738" s="94">
        <v>8.8000000000000007</v>
      </c>
      <c r="H3738" s="95">
        <v>89</v>
      </c>
    </row>
    <row r="3739" spans="6:8" x14ac:dyDescent="0.15">
      <c r="F3739" s="26">
        <v>43621.624999990941</v>
      </c>
      <c r="G3739" s="94">
        <v>7.9</v>
      </c>
      <c r="H3739" s="95">
        <v>100</v>
      </c>
    </row>
    <row r="3740" spans="6:8" x14ac:dyDescent="0.15">
      <c r="F3740" s="26">
        <v>43621.666666657606</v>
      </c>
      <c r="G3740" s="94">
        <v>6.4</v>
      </c>
      <c r="H3740" s="95">
        <v>95</v>
      </c>
    </row>
    <row r="3741" spans="6:8" x14ac:dyDescent="0.15">
      <c r="F3741" s="26">
        <v>43621.70833332427</v>
      </c>
      <c r="G3741" s="94">
        <v>7.1</v>
      </c>
      <c r="H3741" s="95">
        <v>100</v>
      </c>
    </row>
    <row r="3742" spans="6:8" x14ac:dyDescent="0.15">
      <c r="F3742" s="26">
        <v>43621.749999990934</v>
      </c>
      <c r="G3742" s="94">
        <v>6.6</v>
      </c>
      <c r="H3742" s="95">
        <v>101</v>
      </c>
    </row>
    <row r="3743" spans="6:8" x14ac:dyDescent="0.15">
      <c r="F3743" s="26">
        <v>43621.791666657598</v>
      </c>
      <c r="G3743" s="94">
        <v>4.9000000000000004</v>
      </c>
      <c r="H3743" s="95">
        <v>102</v>
      </c>
    </row>
    <row r="3744" spans="6:8" x14ac:dyDescent="0.15">
      <c r="F3744" s="26">
        <v>43621.833333324263</v>
      </c>
      <c r="G3744" s="94">
        <v>6.2</v>
      </c>
      <c r="H3744" s="95">
        <v>94</v>
      </c>
    </row>
    <row r="3745" spans="6:8" x14ac:dyDescent="0.15">
      <c r="F3745" s="26">
        <v>43621.874999990927</v>
      </c>
      <c r="G3745" s="94">
        <v>6</v>
      </c>
      <c r="H3745" s="95">
        <v>92</v>
      </c>
    </row>
    <row r="3746" spans="6:8" x14ac:dyDescent="0.15">
      <c r="F3746" s="26">
        <v>43621.916666657591</v>
      </c>
      <c r="G3746" s="94">
        <v>6.3</v>
      </c>
      <c r="H3746" s="95">
        <v>86</v>
      </c>
    </row>
    <row r="3747" spans="6:8" x14ac:dyDescent="0.15">
      <c r="F3747" s="26">
        <v>43621.958333324255</v>
      </c>
      <c r="G3747" s="94">
        <v>5.6</v>
      </c>
      <c r="H3747" s="95">
        <v>101</v>
      </c>
    </row>
    <row r="3748" spans="6:8" x14ac:dyDescent="0.15">
      <c r="F3748" s="26">
        <v>43621.99999999092</v>
      </c>
      <c r="G3748" s="94">
        <v>5.3</v>
      </c>
      <c r="H3748" s="95">
        <v>78</v>
      </c>
    </row>
    <row r="3749" spans="6:8" x14ac:dyDescent="0.15">
      <c r="F3749" s="26">
        <v>43622.041666657584</v>
      </c>
      <c r="G3749" s="94">
        <v>5.4</v>
      </c>
      <c r="H3749" s="95">
        <v>83</v>
      </c>
    </row>
    <row r="3750" spans="6:8" x14ac:dyDescent="0.15">
      <c r="F3750" s="26">
        <v>43622.083333324248</v>
      </c>
      <c r="G3750" s="94">
        <v>5</v>
      </c>
      <c r="H3750" s="95">
        <v>88</v>
      </c>
    </row>
    <row r="3751" spans="6:8" x14ac:dyDescent="0.15">
      <c r="F3751" s="26">
        <v>43622.124999990912</v>
      </c>
      <c r="G3751" s="94">
        <v>5.3</v>
      </c>
      <c r="H3751" s="95">
        <v>90</v>
      </c>
    </row>
    <row r="3752" spans="6:8" x14ac:dyDescent="0.15">
      <c r="F3752" s="26">
        <v>43622.166666657577</v>
      </c>
      <c r="G3752" s="94">
        <v>5.8</v>
      </c>
      <c r="H3752" s="95">
        <v>91</v>
      </c>
    </row>
    <row r="3753" spans="6:8" x14ac:dyDescent="0.15">
      <c r="F3753" s="26">
        <v>43622.208333324241</v>
      </c>
      <c r="G3753" s="94">
        <v>6.6</v>
      </c>
      <c r="H3753" s="95">
        <v>90</v>
      </c>
    </row>
    <row r="3754" spans="6:8" x14ac:dyDescent="0.15">
      <c r="F3754" s="26">
        <v>43622.249999990905</v>
      </c>
      <c r="G3754" s="94">
        <v>6.1</v>
      </c>
      <c r="H3754" s="95">
        <v>96</v>
      </c>
    </row>
    <row r="3755" spans="6:8" x14ac:dyDescent="0.15">
      <c r="F3755" s="26">
        <v>43622.291666657569</v>
      </c>
      <c r="G3755" s="94">
        <v>7.1</v>
      </c>
      <c r="H3755" s="95">
        <v>104</v>
      </c>
    </row>
    <row r="3756" spans="6:8" x14ac:dyDescent="0.15">
      <c r="F3756" s="26">
        <v>43622.333333324234</v>
      </c>
      <c r="G3756" s="94">
        <v>6.4</v>
      </c>
      <c r="H3756" s="95">
        <v>102</v>
      </c>
    </row>
    <row r="3757" spans="6:8" x14ac:dyDescent="0.15">
      <c r="F3757" s="26">
        <v>43622.374999990898</v>
      </c>
      <c r="G3757" s="94">
        <v>6.5</v>
      </c>
      <c r="H3757" s="95">
        <v>107</v>
      </c>
    </row>
    <row r="3758" spans="6:8" x14ac:dyDescent="0.15">
      <c r="F3758" s="26">
        <v>43622.416666657562</v>
      </c>
      <c r="G3758" s="94">
        <v>6.2</v>
      </c>
      <c r="H3758" s="95">
        <v>117</v>
      </c>
    </row>
    <row r="3759" spans="6:8" x14ac:dyDescent="0.15">
      <c r="F3759" s="26">
        <v>43622.458333324226</v>
      </c>
      <c r="G3759" s="94">
        <v>7.5</v>
      </c>
      <c r="H3759" s="95">
        <v>113</v>
      </c>
    </row>
    <row r="3760" spans="6:8" x14ac:dyDescent="0.15">
      <c r="F3760" s="26">
        <v>43622.499999990891</v>
      </c>
      <c r="G3760" s="94">
        <v>7.5</v>
      </c>
      <c r="H3760" s="95">
        <v>112</v>
      </c>
    </row>
    <row r="3761" spans="6:8" x14ac:dyDescent="0.15">
      <c r="F3761" s="26">
        <v>43622.541666657555</v>
      </c>
      <c r="G3761" s="94">
        <v>6.8</v>
      </c>
      <c r="H3761" s="95">
        <v>96</v>
      </c>
    </row>
    <row r="3762" spans="6:8" x14ac:dyDescent="0.15">
      <c r="F3762" s="26">
        <v>43622.583333324219</v>
      </c>
      <c r="G3762" s="94">
        <v>6.9</v>
      </c>
      <c r="H3762" s="95">
        <v>102</v>
      </c>
    </row>
    <row r="3763" spans="6:8" x14ac:dyDescent="0.15">
      <c r="F3763" s="26">
        <v>43622.624999990883</v>
      </c>
      <c r="G3763" s="94">
        <v>5.7</v>
      </c>
      <c r="H3763" s="95">
        <v>98</v>
      </c>
    </row>
    <row r="3764" spans="6:8" x14ac:dyDescent="0.15">
      <c r="F3764" s="26">
        <v>43622.666666657547</v>
      </c>
      <c r="G3764" s="94">
        <v>5.5</v>
      </c>
      <c r="H3764" s="95">
        <v>90</v>
      </c>
    </row>
    <row r="3765" spans="6:8" x14ac:dyDescent="0.15">
      <c r="F3765" s="26">
        <v>43622.708333324212</v>
      </c>
      <c r="G3765" s="94">
        <v>5.9</v>
      </c>
      <c r="H3765" s="95">
        <v>91</v>
      </c>
    </row>
    <row r="3766" spans="6:8" x14ac:dyDescent="0.15">
      <c r="F3766" s="26">
        <v>43622.749999990876</v>
      </c>
      <c r="G3766" s="94">
        <v>4.2</v>
      </c>
      <c r="H3766" s="95">
        <v>90</v>
      </c>
    </row>
    <row r="3767" spans="6:8" x14ac:dyDescent="0.15">
      <c r="F3767" s="26">
        <v>43622.79166665754</v>
      </c>
      <c r="G3767" s="94">
        <v>4.8</v>
      </c>
      <c r="H3767" s="95">
        <v>96</v>
      </c>
    </row>
    <row r="3768" spans="6:8" x14ac:dyDescent="0.15">
      <c r="F3768" s="26">
        <v>43622.833333324204</v>
      </c>
      <c r="G3768" s="94">
        <v>5.6</v>
      </c>
      <c r="H3768" s="95">
        <v>82</v>
      </c>
    </row>
    <row r="3769" spans="6:8" x14ac:dyDescent="0.15">
      <c r="F3769" s="26">
        <v>43622.874999990869</v>
      </c>
      <c r="G3769" s="94">
        <v>6.3</v>
      </c>
      <c r="H3769" s="95">
        <v>92</v>
      </c>
    </row>
    <row r="3770" spans="6:8" x14ac:dyDescent="0.15">
      <c r="F3770" s="26">
        <v>43622.916666657533</v>
      </c>
      <c r="G3770" s="94">
        <v>5.9</v>
      </c>
      <c r="H3770" s="95">
        <v>81</v>
      </c>
    </row>
    <row r="3771" spans="6:8" x14ac:dyDescent="0.15">
      <c r="F3771" s="26">
        <v>43622.958333324197</v>
      </c>
      <c r="G3771" s="94">
        <v>5.6</v>
      </c>
      <c r="H3771" s="95">
        <v>80</v>
      </c>
    </row>
    <row r="3772" spans="6:8" x14ac:dyDescent="0.15">
      <c r="F3772" s="26">
        <v>43622.999999990861</v>
      </c>
      <c r="G3772" s="94">
        <v>5.3</v>
      </c>
      <c r="H3772" s="95">
        <v>78</v>
      </c>
    </row>
    <row r="3773" spans="6:8" x14ac:dyDescent="0.15">
      <c r="F3773" s="26">
        <v>43623.041666657526</v>
      </c>
      <c r="G3773" s="94">
        <v>5</v>
      </c>
      <c r="H3773" s="95">
        <v>89</v>
      </c>
    </row>
    <row r="3774" spans="6:8" x14ac:dyDescent="0.15">
      <c r="F3774" s="26">
        <v>43623.08333332419</v>
      </c>
      <c r="G3774" s="94">
        <v>5.6</v>
      </c>
      <c r="H3774" s="95">
        <v>92</v>
      </c>
    </row>
    <row r="3775" spans="6:8" x14ac:dyDescent="0.15">
      <c r="F3775" s="26">
        <v>43623.124999990854</v>
      </c>
      <c r="G3775" s="94">
        <v>4.8</v>
      </c>
      <c r="H3775" s="95">
        <v>93</v>
      </c>
    </row>
    <row r="3776" spans="6:8" x14ac:dyDescent="0.15">
      <c r="F3776" s="26">
        <v>43623.166666657518</v>
      </c>
      <c r="G3776" s="94">
        <v>4.3</v>
      </c>
      <c r="H3776" s="95">
        <v>84</v>
      </c>
    </row>
    <row r="3777" spans="6:8" x14ac:dyDescent="0.15">
      <c r="F3777" s="26">
        <v>43623.208333324183</v>
      </c>
      <c r="G3777" s="94">
        <v>5.3</v>
      </c>
      <c r="H3777" s="95">
        <v>69</v>
      </c>
    </row>
    <row r="3778" spans="6:8" x14ac:dyDescent="0.15">
      <c r="F3778" s="26">
        <v>43623.249999990847</v>
      </c>
      <c r="G3778" s="94">
        <v>5.3</v>
      </c>
      <c r="H3778" s="95">
        <v>68</v>
      </c>
    </row>
    <row r="3779" spans="6:8" x14ac:dyDescent="0.15">
      <c r="F3779" s="26">
        <v>43623.291666657511</v>
      </c>
      <c r="G3779" s="94">
        <v>5.0999999999999996</v>
      </c>
      <c r="H3779" s="95">
        <v>71</v>
      </c>
    </row>
    <row r="3780" spans="6:8" x14ac:dyDescent="0.15">
      <c r="F3780" s="26">
        <v>43623.333333324175</v>
      </c>
      <c r="G3780" s="94">
        <v>5.5</v>
      </c>
      <c r="H3780" s="95">
        <v>80</v>
      </c>
    </row>
    <row r="3781" spans="6:8" x14ac:dyDescent="0.15">
      <c r="F3781" s="26">
        <v>43623.37499999084</v>
      </c>
      <c r="G3781" s="94">
        <v>5.5</v>
      </c>
      <c r="H3781" s="95">
        <v>73</v>
      </c>
    </row>
    <row r="3782" spans="6:8" x14ac:dyDescent="0.15">
      <c r="F3782" s="26">
        <v>43623.416666657504</v>
      </c>
      <c r="G3782" s="94">
        <v>5.0999999999999996</v>
      </c>
      <c r="H3782" s="95">
        <v>72</v>
      </c>
    </row>
    <row r="3783" spans="6:8" x14ac:dyDescent="0.15">
      <c r="F3783" s="26">
        <v>43623.458333324168</v>
      </c>
      <c r="G3783" s="94">
        <v>4.8</v>
      </c>
      <c r="H3783" s="95">
        <v>68</v>
      </c>
    </row>
    <row r="3784" spans="6:8" x14ac:dyDescent="0.15">
      <c r="F3784" s="26">
        <v>43623.499999990832</v>
      </c>
      <c r="G3784" s="94">
        <v>6.1</v>
      </c>
      <c r="H3784" s="95">
        <v>66</v>
      </c>
    </row>
    <row r="3785" spans="6:8" x14ac:dyDescent="0.15">
      <c r="F3785" s="26">
        <v>43623.541666657497</v>
      </c>
      <c r="G3785" s="94">
        <v>5.0999999999999996</v>
      </c>
      <c r="H3785" s="95">
        <v>74</v>
      </c>
    </row>
    <row r="3786" spans="6:8" x14ac:dyDescent="0.15">
      <c r="F3786" s="26">
        <v>43623.583333324161</v>
      </c>
      <c r="G3786" s="94">
        <v>5.0999999999999996</v>
      </c>
      <c r="H3786" s="95">
        <v>83</v>
      </c>
    </row>
    <row r="3787" spans="6:8" x14ac:dyDescent="0.15">
      <c r="F3787" s="26">
        <v>43623.624999990825</v>
      </c>
      <c r="G3787" s="94">
        <v>4</v>
      </c>
      <c r="H3787" s="95">
        <v>57</v>
      </c>
    </row>
    <row r="3788" spans="6:8" x14ac:dyDescent="0.15">
      <c r="F3788" s="26">
        <v>43623.666666657489</v>
      </c>
      <c r="G3788" s="94">
        <v>4.4000000000000004</v>
      </c>
      <c r="H3788" s="95">
        <v>73</v>
      </c>
    </row>
    <row r="3789" spans="6:8" x14ac:dyDescent="0.15">
      <c r="F3789" s="26">
        <v>43623.708333324154</v>
      </c>
      <c r="G3789" s="94">
        <v>2.7</v>
      </c>
      <c r="H3789" s="95">
        <v>67</v>
      </c>
    </row>
    <row r="3790" spans="6:8" x14ac:dyDescent="0.15">
      <c r="F3790" s="26">
        <v>43623.749999990818</v>
      </c>
      <c r="G3790" s="94">
        <v>2.8</v>
      </c>
      <c r="H3790" s="95">
        <v>65</v>
      </c>
    </row>
    <row r="3791" spans="6:8" x14ac:dyDescent="0.15">
      <c r="F3791" s="26">
        <v>43623.791666657482</v>
      </c>
      <c r="G3791" s="94">
        <v>2.6</v>
      </c>
      <c r="H3791" s="95">
        <v>73</v>
      </c>
    </row>
    <row r="3792" spans="6:8" x14ac:dyDescent="0.15">
      <c r="F3792" s="26">
        <v>43623.833333324146</v>
      </c>
      <c r="G3792" s="94">
        <v>2.6</v>
      </c>
      <c r="H3792" s="95">
        <v>63</v>
      </c>
    </row>
    <row r="3793" spans="6:8" x14ac:dyDescent="0.15">
      <c r="F3793" s="26">
        <v>43623.87499999081</v>
      </c>
      <c r="G3793" s="94">
        <v>2.8</v>
      </c>
      <c r="H3793" s="95">
        <v>74</v>
      </c>
    </row>
    <row r="3794" spans="6:8" x14ac:dyDescent="0.15">
      <c r="F3794" s="26">
        <v>43623.916666657475</v>
      </c>
      <c r="G3794" s="94">
        <v>3.1</v>
      </c>
      <c r="H3794" s="95">
        <v>84</v>
      </c>
    </row>
    <row r="3795" spans="6:8" x14ac:dyDescent="0.15">
      <c r="F3795" s="26">
        <v>43623.958333324139</v>
      </c>
      <c r="G3795" s="94">
        <v>3.5</v>
      </c>
      <c r="H3795" s="95">
        <v>78</v>
      </c>
    </row>
    <row r="3796" spans="6:8" x14ac:dyDescent="0.15">
      <c r="F3796" s="26">
        <v>43623.999999990803</v>
      </c>
      <c r="G3796" s="94">
        <v>3.8</v>
      </c>
      <c r="H3796" s="95">
        <v>83</v>
      </c>
    </row>
    <row r="3797" spans="6:8" x14ac:dyDescent="0.15">
      <c r="F3797" s="26">
        <v>43624.041666657467</v>
      </c>
      <c r="G3797" s="94">
        <v>3.9</v>
      </c>
      <c r="H3797" s="95">
        <v>83</v>
      </c>
    </row>
    <row r="3798" spans="6:8" x14ac:dyDescent="0.15">
      <c r="F3798" s="26">
        <v>43624.083333324132</v>
      </c>
      <c r="G3798" s="94">
        <v>3.8</v>
      </c>
      <c r="H3798" s="95">
        <v>75</v>
      </c>
    </row>
    <row r="3799" spans="6:8" x14ac:dyDescent="0.15">
      <c r="F3799" s="26">
        <v>43624.124999990796</v>
      </c>
      <c r="G3799" s="94">
        <v>3.6</v>
      </c>
      <c r="H3799" s="95">
        <v>83</v>
      </c>
    </row>
    <row r="3800" spans="6:8" x14ac:dyDescent="0.15">
      <c r="F3800" s="26">
        <v>43624.16666665746</v>
      </c>
      <c r="G3800" s="94">
        <v>3.5</v>
      </c>
      <c r="H3800" s="95">
        <v>84</v>
      </c>
    </row>
    <row r="3801" spans="6:8" x14ac:dyDescent="0.15">
      <c r="F3801" s="26">
        <v>43624.208333324124</v>
      </c>
      <c r="G3801" s="94">
        <v>3.6</v>
      </c>
      <c r="H3801" s="95">
        <v>95</v>
      </c>
    </row>
    <row r="3802" spans="6:8" x14ac:dyDescent="0.15">
      <c r="F3802" s="26">
        <v>43624.249999990789</v>
      </c>
      <c r="G3802" s="94">
        <v>3</v>
      </c>
      <c r="H3802" s="95">
        <v>75</v>
      </c>
    </row>
    <row r="3803" spans="6:8" x14ac:dyDescent="0.15">
      <c r="F3803" s="26">
        <v>43624.291666657453</v>
      </c>
      <c r="G3803" s="94">
        <v>3.5</v>
      </c>
      <c r="H3803" s="95">
        <v>75</v>
      </c>
    </row>
    <row r="3804" spans="6:8" x14ac:dyDescent="0.15">
      <c r="F3804" s="26">
        <v>43624.333333324117</v>
      </c>
      <c r="G3804" s="94">
        <v>4</v>
      </c>
      <c r="H3804" s="95">
        <v>104</v>
      </c>
    </row>
    <row r="3805" spans="6:8" x14ac:dyDescent="0.15">
      <c r="F3805" s="26">
        <v>43624.374999990781</v>
      </c>
      <c r="G3805" s="94">
        <v>5</v>
      </c>
      <c r="H3805" s="95">
        <v>90</v>
      </c>
    </row>
    <row r="3806" spans="6:8" x14ac:dyDescent="0.15">
      <c r="F3806" s="26">
        <v>43624.416666657446</v>
      </c>
      <c r="G3806" s="94">
        <v>5.9</v>
      </c>
      <c r="H3806" s="95">
        <v>84</v>
      </c>
    </row>
    <row r="3807" spans="6:8" x14ac:dyDescent="0.15">
      <c r="F3807" s="26">
        <v>43624.45833332411</v>
      </c>
      <c r="G3807" s="94">
        <v>5.9</v>
      </c>
      <c r="H3807" s="95">
        <v>54</v>
      </c>
    </row>
    <row r="3808" spans="6:8" x14ac:dyDescent="0.15">
      <c r="F3808" s="26">
        <v>43624.499999990774</v>
      </c>
      <c r="G3808" s="94">
        <v>5.4</v>
      </c>
      <c r="H3808" s="95">
        <v>73</v>
      </c>
    </row>
    <row r="3809" spans="6:8" x14ac:dyDescent="0.15">
      <c r="F3809" s="26">
        <v>43624.541666657438</v>
      </c>
      <c r="G3809" s="94">
        <v>5</v>
      </c>
      <c r="H3809" s="95">
        <v>81</v>
      </c>
    </row>
    <row r="3810" spans="6:8" x14ac:dyDescent="0.15">
      <c r="F3810" s="26">
        <v>43624.583333324103</v>
      </c>
      <c r="G3810" s="94">
        <v>3.4</v>
      </c>
      <c r="H3810" s="95">
        <v>4</v>
      </c>
    </row>
    <row r="3811" spans="6:8" x14ac:dyDescent="0.15">
      <c r="F3811" s="26">
        <v>43624.624999990767</v>
      </c>
      <c r="G3811" s="94">
        <v>5.0999999999999996</v>
      </c>
      <c r="H3811" s="95">
        <v>45</v>
      </c>
    </row>
    <row r="3812" spans="6:8" x14ac:dyDescent="0.15">
      <c r="F3812" s="26">
        <v>43624.666666657431</v>
      </c>
      <c r="G3812" s="94">
        <v>3.1</v>
      </c>
      <c r="H3812" s="95">
        <v>3</v>
      </c>
    </row>
    <row r="3813" spans="6:8" x14ac:dyDescent="0.15">
      <c r="F3813" s="26">
        <v>43624.708333324095</v>
      </c>
      <c r="G3813" s="94">
        <v>2.8</v>
      </c>
      <c r="H3813" s="95">
        <v>91</v>
      </c>
    </row>
    <row r="3814" spans="6:8" x14ac:dyDescent="0.15">
      <c r="F3814" s="26">
        <v>43624.74999999076</v>
      </c>
      <c r="G3814" s="94">
        <v>3.3</v>
      </c>
      <c r="H3814" s="95">
        <v>76</v>
      </c>
    </row>
    <row r="3815" spans="6:8" x14ac:dyDescent="0.15">
      <c r="F3815" s="26">
        <v>43624.791666657424</v>
      </c>
      <c r="G3815" s="94">
        <v>2.8</v>
      </c>
      <c r="H3815" s="95">
        <v>90</v>
      </c>
    </row>
    <row r="3816" spans="6:8" x14ac:dyDescent="0.15">
      <c r="F3816" s="26">
        <v>43624.833333324088</v>
      </c>
      <c r="G3816" s="94">
        <v>2.4</v>
      </c>
      <c r="H3816" s="95">
        <v>80</v>
      </c>
    </row>
    <row r="3817" spans="6:8" x14ac:dyDescent="0.15">
      <c r="F3817" s="26">
        <v>43624.874999990752</v>
      </c>
      <c r="G3817" s="94">
        <v>2.1</v>
      </c>
      <c r="H3817" s="95">
        <v>127</v>
      </c>
    </row>
    <row r="3818" spans="6:8" x14ac:dyDescent="0.15">
      <c r="F3818" s="26">
        <v>43624.916666657416</v>
      </c>
      <c r="G3818" s="94">
        <v>2.2000000000000002</v>
      </c>
      <c r="H3818" s="95">
        <v>1</v>
      </c>
    </row>
    <row r="3819" spans="6:8" x14ac:dyDescent="0.15">
      <c r="F3819" s="26">
        <v>43624.958333324081</v>
      </c>
      <c r="G3819" s="94">
        <v>2.2000000000000002</v>
      </c>
      <c r="H3819" s="95">
        <v>105</v>
      </c>
    </row>
    <row r="3820" spans="6:8" x14ac:dyDescent="0.15">
      <c r="F3820" s="26">
        <v>43624.999999990745</v>
      </c>
      <c r="G3820" s="94">
        <v>1.6</v>
      </c>
      <c r="H3820" s="95">
        <v>90</v>
      </c>
    </row>
    <row r="3821" spans="6:8" x14ac:dyDescent="0.15">
      <c r="F3821" s="26">
        <v>43625.041666657409</v>
      </c>
      <c r="G3821" s="94">
        <v>1.1000000000000001</v>
      </c>
      <c r="H3821" s="95">
        <v>199</v>
      </c>
    </row>
    <row r="3822" spans="6:8" x14ac:dyDescent="0.15">
      <c r="F3822" s="26">
        <v>43625.083333324073</v>
      </c>
      <c r="G3822" s="94">
        <v>2</v>
      </c>
      <c r="H3822" s="95">
        <v>86</v>
      </c>
    </row>
    <row r="3823" spans="6:8" x14ac:dyDescent="0.15">
      <c r="F3823" s="26">
        <v>43625.124999990738</v>
      </c>
      <c r="G3823" s="94">
        <v>3.8</v>
      </c>
      <c r="H3823" s="95">
        <v>77</v>
      </c>
    </row>
    <row r="3824" spans="6:8" x14ac:dyDescent="0.15">
      <c r="F3824" s="26">
        <v>43625.166666657402</v>
      </c>
      <c r="G3824" s="94">
        <v>3.6</v>
      </c>
      <c r="H3824" s="95">
        <v>91</v>
      </c>
    </row>
    <row r="3825" spans="6:8" x14ac:dyDescent="0.15">
      <c r="F3825" s="26">
        <v>43625.208333324066</v>
      </c>
      <c r="G3825" s="94">
        <v>3.4</v>
      </c>
      <c r="H3825" s="95">
        <v>122</v>
      </c>
    </row>
    <row r="3826" spans="6:8" x14ac:dyDescent="0.15">
      <c r="F3826" s="26">
        <v>43625.24999999073</v>
      </c>
      <c r="G3826" s="94">
        <v>3.4</v>
      </c>
      <c r="H3826" s="95">
        <v>4</v>
      </c>
    </row>
    <row r="3827" spans="6:8" x14ac:dyDescent="0.15">
      <c r="F3827" s="26">
        <v>43625.291666657395</v>
      </c>
      <c r="G3827" s="94">
        <v>3.6</v>
      </c>
      <c r="H3827" s="95">
        <v>91</v>
      </c>
    </row>
    <row r="3828" spans="6:8" x14ac:dyDescent="0.15">
      <c r="F3828" s="26">
        <v>43625.333333324059</v>
      </c>
      <c r="G3828" s="94">
        <v>5.5</v>
      </c>
      <c r="H3828" s="95">
        <v>51</v>
      </c>
    </row>
    <row r="3829" spans="6:8" x14ac:dyDescent="0.15">
      <c r="F3829" s="26">
        <v>43625.374999990723</v>
      </c>
      <c r="G3829" s="94">
        <v>6.5</v>
      </c>
      <c r="H3829" s="95">
        <v>81</v>
      </c>
    </row>
    <row r="3830" spans="6:8" x14ac:dyDescent="0.15">
      <c r="F3830" s="26">
        <v>43625.416666657387</v>
      </c>
      <c r="G3830" s="94">
        <v>6.5</v>
      </c>
      <c r="H3830" s="95">
        <v>72</v>
      </c>
    </row>
    <row r="3831" spans="6:8" x14ac:dyDescent="0.15">
      <c r="F3831" s="26">
        <v>43625.458333324052</v>
      </c>
      <c r="G3831" s="94">
        <v>6.5</v>
      </c>
      <c r="H3831" s="95">
        <v>67</v>
      </c>
    </row>
    <row r="3832" spans="6:8" x14ac:dyDescent="0.15">
      <c r="F3832" s="26">
        <v>43625.499999990716</v>
      </c>
      <c r="G3832" s="94">
        <v>6.5</v>
      </c>
      <c r="H3832" s="95">
        <v>71</v>
      </c>
    </row>
    <row r="3833" spans="6:8" x14ac:dyDescent="0.15">
      <c r="F3833" s="26">
        <v>43625.54166665738</v>
      </c>
      <c r="G3833" s="94">
        <v>6.5</v>
      </c>
      <c r="H3833" s="95">
        <v>90</v>
      </c>
    </row>
    <row r="3834" spans="6:8" x14ac:dyDescent="0.15">
      <c r="F3834" s="26">
        <v>43625.583333324044</v>
      </c>
      <c r="G3834" s="94">
        <v>5.5</v>
      </c>
      <c r="H3834" s="95">
        <v>130</v>
      </c>
    </row>
    <row r="3835" spans="6:8" x14ac:dyDescent="0.15">
      <c r="F3835" s="26">
        <v>43625.624999990709</v>
      </c>
      <c r="G3835" s="94">
        <v>5.5</v>
      </c>
      <c r="H3835" s="95">
        <v>110</v>
      </c>
    </row>
    <row r="3836" spans="6:8" x14ac:dyDescent="0.15">
      <c r="F3836" s="26">
        <v>43625.666666657373</v>
      </c>
      <c r="G3836" s="94">
        <v>4</v>
      </c>
      <c r="H3836" s="95">
        <v>73</v>
      </c>
    </row>
    <row r="3837" spans="6:8" x14ac:dyDescent="0.15">
      <c r="F3837" s="26">
        <v>43625.708333324037</v>
      </c>
      <c r="G3837" s="94">
        <v>5</v>
      </c>
      <c r="H3837" s="95">
        <v>151</v>
      </c>
    </row>
    <row r="3838" spans="6:8" x14ac:dyDescent="0.15">
      <c r="F3838" s="26">
        <v>43625.749999990701</v>
      </c>
      <c r="G3838" s="94">
        <v>4.5</v>
      </c>
      <c r="H3838" s="95">
        <v>168</v>
      </c>
    </row>
    <row r="3839" spans="6:8" x14ac:dyDescent="0.15">
      <c r="F3839" s="26">
        <v>43625.791666657366</v>
      </c>
      <c r="G3839" s="94">
        <v>3.6</v>
      </c>
      <c r="H3839" s="95">
        <v>5</v>
      </c>
    </row>
    <row r="3840" spans="6:8" x14ac:dyDescent="0.15">
      <c r="F3840" s="26">
        <v>43625.83333332403</v>
      </c>
      <c r="G3840" s="94">
        <v>2.8</v>
      </c>
      <c r="H3840" s="95">
        <v>70</v>
      </c>
    </row>
    <row r="3841" spans="6:8" x14ac:dyDescent="0.15">
      <c r="F3841" s="26">
        <v>43625.874999990694</v>
      </c>
      <c r="G3841" s="94">
        <v>3.4</v>
      </c>
      <c r="H3841" s="95">
        <v>70</v>
      </c>
    </row>
    <row r="3842" spans="6:8" x14ac:dyDescent="0.15">
      <c r="F3842" s="26">
        <v>43625.916666657358</v>
      </c>
      <c r="G3842" s="94">
        <v>2.5</v>
      </c>
      <c r="H3842" s="95">
        <v>105</v>
      </c>
    </row>
    <row r="3843" spans="6:8" x14ac:dyDescent="0.15">
      <c r="F3843" s="26">
        <v>43625.958333324023</v>
      </c>
      <c r="G3843" s="94">
        <v>2.6</v>
      </c>
      <c r="H3843" s="95">
        <v>107</v>
      </c>
    </row>
    <row r="3844" spans="6:8" x14ac:dyDescent="0.15">
      <c r="F3844" s="26">
        <v>43625.999999990687</v>
      </c>
      <c r="G3844" s="94">
        <v>2.6</v>
      </c>
      <c r="H3844" s="95">
        <v>121</v>
      </c>
    </row>
    <row r="3845" spans="6:8" x14ac:dyDescent="0.15">
      <c r="F3845" s="26">
        <v>43626.041666657351</v>
      </c>
      <c r="G3845" s="94">
        <v>2.5</v>
      </c>
      <c r="H3845" s="95">
        <v>148</v>
      </c>
    </row>
    <row r="3846" spans="6:8" x14ac:dyDescent="0.15">
      <c r="F3846" s="26">
        <v>43626.083333324015</v>
      </c>
      <c r="G3846" s="94">
        <v>3.3</v>
      </c>
      <c r="H3846" s="95">
        <v>100</v>
      </c>
    </row>
    <row r="3847" spans="6:8" x14ac:dyDescent="0.15">
      <c r="F3847" s="26">
        <v>43626.124999990679</v>
      </c>
      <c r="G3847" s="94">
        <v>3</v>
      </c>
      <c r="H3847" s="95">
        <v>87</v>
      </c>
    </row>
    <row r="3848" spans="6:8" x14ac:dyDescent="0.15">
      <c r="F3848" s="26">
        <v>43626.166666657344</v>
      </c>
      <c r="G3848" s="94">
        <v>3.6</v>
      </c>
      <c r="H3848" s="95">
        <v>95</v>
      </c>
    </row>
    <row r="3849" spans="6:8" x14ac:dyDescent="0.15">
      <c r="F3849" s="26">
        <v>43626.208333324008</v>
      </c>
      <c r="G3849" s="94">
        <v>3.8</v>
      </c>
      <c r="H3849" s="95">
        <v>108</v>
      </c>
    </row>
    <row r="3850" spans="6:8" x14ac:dyDescent="0.15">
      <c r="F3850" s="26">
        <v>43626.249999990672</v>
      </c>
      <c r="G3850" s="94">
        <v>4.0999999999999996</v>
      </c>
      <c r="H3850" s="95">
        <v>120</v>
      </c>
    </row>
    <row r="3851" spans="6:8" x14ac:dyDescent="0.15">
      <c r="F3851" s="26">
        <v>43626.291666657336</v>
      </c>
      <c r="G3851" s="94">
        <v>3.4</v>
      </c>
      <c r="H3851" s="95">
        <v>4</v>
      </c>
    </row>
    <row r="3852" spans="6:8" x14ac:dyDescent="0.15">
      <c r="F3852" s="26">
        <v>43626.333333324001</v>
      </c>
      <c r="G3852" s="94">
        <v>4.3</v>
      </c>
      <c r="H3852" s="95">
        <v>239</v>
      </c>
    </row>
    <row r="3853" spans="6:8" x14ac:dyDescent="0.15">
      <c r="F3853" s="26">
        <v>43626.374999990665</v>
      </c>
      <c r="G3853" s="94">
        <v>4.5</v>
      </c>
      <c r="H3853" s="95">
        <v>0</v>
      </c>
    </row>
    <row r="3854" spans="6:8" x14ac:dyDescent="0.15">
      <c r="F3854" s="26">
        <v>43626.416666657329</v>
      </c>
      <c r="G3854" s="94">
        <v>4.4000000000000004</v>
      </c>
      <c r="H3854" s="95">
        <v>237</v>
      </c>
    </row>
    <row r="3855" spans="6:8" x14ac:dyDescent="0.15">
      <c r="F3855" s="26">
        <v>43626.458333323993</v>
      </c>
      <c r="G3855" s="94">
        <v>4.8</v>
      </c>
      <c r="H3855" s="95">
        <v>261</v>
      </c>
    </row>
    <row r="3856" spans="6:8" x14ac:dyDescent="0.15">
      <c r="F3856" s="26">
        <v>43626.499999990658</v>
      </c>
      <c r="G3856" s="94">
        <v>4.9000000000000004</v>
      </c>
      <c r="H3856" s="95">
        <v>239</v>
      </c>
    </row>
    <row r="3857" spans="6:8" x14ac:dyDescent="0.15">
      <c r="F3857" s="26">
        <v>43626.541666657322</v>
      </c>
      <c r="G3857" s="94">
        <v>3.6</v>
      </c>
      <c r="H3857" s="95">
        <v>258</v>
      </c>
    </row>
    <row r="3858" spans="6:8" x14ac:dyDescent="0.15">
      <c r="F3858" s="26">
        <v>43626.583333323986</v>
      </c>
      <c r="G3858" s="94">
        <v>5.2</v>
      </c>
      <c r="H3858" s="95">
        <v>263</v>
      </c>
    </row>
    <row r="3859" spans="6:8" x14ac:dyDescent="0.15">
      <c r="F3859" s="26">
        <v>43626.62499999065</v>
      </c>
      <c r="G3859" s="94">
        <v>5.0999999999999996</v>
      </c>
      <c r="H3859" s="95">
        <v>300</v>
      </c>
    </row>
    <row r="3860" spans="6:8" x14ac:dyDescent="0.15">
      <c r="F3860" s="26">
        <v>43626.666666657315</v>
      </c>
      <c r="G3860" s="94">
        <v>2.2000000000000002</v>
      </c>
      <c r="H3860" s="95">
        <v>288</v>
      </c>
    </row>
    <row r="3861" spans="6:8" x14ac:dyDescent="0.15">
      <c r="F3861" s="26">
        <v>43626.708333323979</v>
      </c>
      <c r="G3861" s="94">
        <v>3.1</v>
      </c>
      <c r="H3861" s="95">
        <v>289</v>
      </c>
    </row>
    <row r="3862" spans="6:8" x14ac:dyDescent="0.15">
      <c r="F3862" s="26">
        <v>43626.749999990643</v>
      </c>
      <c r="G3862" s="94">
        <v>2.9</v>
      </c>
      <c r="H3862" s="95">
        <v>270</v>
      </c>
    </row>
    <row r="3863" spans="6:8" x14ac:dyDescent="0.15">
      <c r="F3863" s="26">
        <v>43626.791666657307</v>
      </c>
      <c r="G3863" s="94">
        <v>3.2</v>
      </c>
      <c r="H3863" s="95">
        <v>281</v>
      </c>
    </row>
    <row r="3864" spans="6:8" x14ac:dyDescent="0.15">
      <c r="F3864" s="26">
        <v>43626.833333323972</v>
      </c>
      <c r="G3864" s="94">
        <v>3.7</v>
      </c>
      <c r="H3864" s="95">
        <v>270</v>
      </c>
    </row>
    <row r="3865" spans="6:8" x14ac:dyDescent="0.15">
      <c r="F3865" s="26">
        <v>43626.874999990636</v>
      </c>
      <c r="G3865" s="94">
        <v>3.7</v>
      </c>
      <c r="H3865" s="95">
        <v>271</v>
      </c>
    </row>
    <row r="3866" spans="6:8" x14ac:dyDescent="0.15">
      <c r="F3866" s="26">
        <v>43626.9166666573</v>
      </c>
      <c r="G3866" s="94">
        <v>2.9</v>
      </c>
      <c r="H3866" s="95">
        <v>248</v>
      </c>
    </row>
    <row r="3867" spans="6:8" x14ac:dyDescent="0.15">
      <c r="F3867" s="26">
        <v>43626.958333323964</v>
      </c>
      <c r="G3867" s="94">
        <v>2.8</v>
      </c>
      <c r="H3867" s="95">
        <v>240</v>
      </c>
    </row>
    <row r="3868" spans="6:8" x14ac:dyDescent="0.15">
      <c r="F3868" s="26">
        <v>43626.999999990629</v>
      </c>
      <c r="G3868" s="94">
        <v>3.8</v>
      </c>
      <c r="H3868" s="95">
        <v>259</v>
      </c>
    </row>
    <row r="3869" spans="6:8" x14ac:dyDescent="0.15">
      <c r="F3869" s="26">
        <v>43627.041666657293</v>
      </c>
      <c r="G3869" s="94">
        <v>3.4</v>
      </c>
      <c r="H3869" s="95">
        <v>247</v>
      </c>
    </row>
    <row r="3870" spans="6:8" x14ac:dyDescent="0.15">
      <c r="F3870" s="26">
        <v>43627.083333323957</v>
      </c>
      <c r="G3870" s="94">
        <v>2.2999999999999998</v>
      </c>
      <c r="H3870" s="95">
        <v>248</v>
      </c>
    </row>
    <row r="3871" spans="6:8" x14ac:dyDescent="0.15">
      <c r="F3871" s="26">
        <v>43627.124999990621</v>
      </c>
      <c r="G3871" s="94">
        <v>2.5</v>
      </c>
      <c r="H3871" s="95">
        <v>248</v>
      </c>
    </row>
    <row r="3872" spans="6:8" x14ac:dyDescent="0.15">
      <c r="F3872" s="26">
        <v>43627.166666657286</v>
      </c>
      <c r="G3872" s="94">
        <v>2.2999999999999998</v>
      </c>
      <c r="H3872" s="95">
        <v>247</v>
      </c>
    </row>
    <row r="3873" spans="6:8" x14ac:dyDescent="0.15">
      <c r="F3873" s="26">
        <v>43627.20833332395</v>
      </c>
      <c r="G3873" s="94">
        <v>1.5</v>
      </c>
      <c r="H3873" s="95">
        <v>247</v>
      </c>
    </row>
    <row r="3874" spans="6:8" x14ac:dyDescent="0.15">
      <c r="F3874" s="26">
        <v>43627.249999990614</v>
      </c>
      <c r="G3874" s="94">
        <v>0</v>
      </c>
      <c r="H3874" s="95">
        <v>256</v>
      </c>
    </row>
    <row r="3875" spans="6:8" x14ac:dyDescent="0.15">
      <c r="F3875" s="26">
        <v>43627.291666657278</v>
      </c>
      <c r="G3875" s="94">
        <v>0.7</v>
      </c>
      <c r="H3875" s="95">
        <v>258</v>
      </c>
    </row>
    <row r="3876" spans="6:8" x14ac:dyDescent="0.15">
      <c r="F3876" s="26">
        <v>43627.333333323942</v>
      </c>
      <c r="G3876" s="94">
        <v>1.2</v>
      </c>
      <c r="H3876" s="95">
        <v>259</v>
      </c>
    </row>
    <row r="3877" spans="6:8" x14ac:dyDescent="0.15">
      <c r="F3877" s="26">
        <v>43627.374999990607</v>
      </c>
      <c r="G3877" s="94">
        <v>1</v>
      </c>
      <c r="H3877" s="95">
        <v>252</v>
      </c>
    </row>
    <row r="3878" spans="6:8" x14ac:dyDescent="0.15">
      <c r="F3878" s="26">
        <v>43627.416666657271</v>
      </c>
      <c r="G3878" s="94">
        <v>0.2</v>
      </c>
      <c r="H3878" s="95">
        <v>238</v>
      </c>
    </row>
    <row r="3879" spans="6:8" x14ac:dyDescent="0.15">
      <c r="F3879" s="26">
        <v>43627.458333323935</v>
      </c>
      <c r="G3879" s="94">
        <v>0.8</v>
      </c>
      <c r="H3879" s="95">
        <v>219</v>
      </c>
    </row>
    <row r="3880" spans="6:8" x14ac:dyDescent="0.15">
      <c r="F3880" s="26">
        <v>43627.499999990599</v>
      </c>
      <c r="G3880" s="94">
        <v>0.9</v>
      </c>
      <c r="H3880" s="95">
        <v>240</v>
      </c>
    </row>
    <row r="3881" spans="6:8" x14ac:dyDescent="0.15">
      <c r="F3881" s="26">
        <v>43627.541666657264</v>
      </c>
      <c r="G3881" s="94">
        <v>0.6</v>
      </c>
      <c r="H3881" s="95">
        <v>268</v>
      </c>
    </row>
    <row r="3882" spans="6:8" x14ac:dyDescent="0.15">
      <c r="F3882" s="26">
        <v>43627.583333323928</v>
      </c>
      <c r="G3882" s="94">
        <v>0.7</v>
      </c>
      <c r="H3882" s="95">
        <v>233</v>
      </c>
    </row>
    <row r="3883" spans="6:8" x14ac:dyDescent="0.15">
      <c r="F3883" s="26">
        <v>43627.624999990592</v>
      </c>
      <c r="G3883" s="94">
        <v>0.9</v>
      </c>
      <c r="H3883" s="95">
        <v>232</v>
      </c>
    </row>
    <row r="3884" spans="6:8" x14ac:dyDescent="0.15">
      <c r="F3884" s="26">
        <v>43627.666666657256</v>
      </c>
      <c r="G3884" s="94">
        <v>0.5</v>
      </c>
      <c r="H3884" s="95">
        <v>218</v>
      </c>
    </row>
    <row r="3885" spans="6:8" x14ac:dyDescent="0.15">
      <c r="F3885" s="26">
        <v>43627.708333323921</v>
      </c>
      <c r="G3885" s="94">
        <v>0.1</v>
      </c>
      <c r="H3885" s="95">
        <v>225</v>
      </c>
    </row>
    <row r="3886" spans="6:8" x14ac:dyDescent="0.15">
      <c r="F3886" s="26">
        <v>43627.749999990585</v>
      </c>
      <c r="G3886" s="94">
        <v>0.6</v>
      </c>
      <c r="H3886" s="95">
        <v>225</v>
      </c>
    </row>
    <row r="3887" spans="6:8" x14ac:dyDescent="0.15">
      <c r="F3887" s="26">
        <v>43627.791666657249</v>
      </c>
      <c r="G3887" s="94">
        <v>2.4</v>
      </c>
      <c r="H3887" s="95">
        <v>232</v>
      </c>
    </row>
    <row r="3888" spans="6:8" x14ac:dyDescent="0.15">
      <c r="F3888" s="26">
        <v>43627.833333323913</v>
      </c>
      <c r="G3888" s="94">
        <v>2.1</v>
      </c>
      <c r="H3888" s="95">
        <v>214</v>
      </c>
    </row>
    <row r="3889" spans="6:8" x14ac:dyDescent="0.15">
      <c r="F3889" s="26">
        <v>43627.874999990578</v>
      </c>
      <c r="G3889" s="94">
        <v>0</v>
      </c>
      <c r="H3889" s="95">
        <v>196</v>
      </c>
    </row>
    <row r="3890" spans="6:8" x14ac:dyDescent="0.15">
      <c r="F3890" s="26">
        <v>43627.916666657242</v>
      </c>
      <c r="G3890" s="94">
        <v>1</v>
      </c>
      <c r="H3890" s="95">
        <v>192</v>
      </c>
    </row>
    <row r="3891" spans="6:8" x14ac:dyDescent="0.15">
      <c r="F3891" s="26">
        <v>43627.958333323906</v>
      </c>
      <c r="G3891" s="94">
        <v>2.9</v>
      </c>
      <c r="H3891" s="95">
        <v>196</v>
      </c>
    </row>
    <row r="3892" spans="6:8" x14ac:dyDescent="0.15">
      <c r="F3892" s="26">
        <v>43627.99999999057</v>
      </c>
      <c r="G3892" s="94">
        <v>1.9</v>
      </c>
      <c r="H3892" s="95">
        <v>193</v>
      </c>
    </row>
    <row r="3893" spans="6:8" x14ac:dyDescent="0.15">
      <c r="F3893" s="26">
        <v>43628.041666657235</v>
      </c>
      <c r="G3893" s="94">
        <v>1.2</v>
      </c>
      <c r="H3893" s="95">
        <v>207</v>
      </c>
    </row>
    <row r="3894" spans="6:8" x14ac:dyDescent="0.15">
      <c r="F3894" s="26">
        <v>43628.083333323899</v>
      </c>
      <c r="G3894" s="94">
        <v>1.3</v>
      </c>
      <c r="H3894" s="95">
        <v>216</v>
      </c>
    </row>
    <row r="3895" spans="6:8" x14ac:dyDescent="0.15">
      <c r="F3895" s="26">
        <v>43628.124999990563</v>
      </c>
      <c r="G3895" s="94">
        <v>1.5</v>
      </c>
      <c r="H3895" s="95">
        <v>219</v>
      </c>
    </row>
    <row r="3896" spans="6:8" x14ac:dyDescent="0.15">
      <c r="F3896" s="26">
        <v>43628.166666657227</v>
      </c>
      <c r="G3896" s="94">
        <v>2.1</v>
      </c>
      <c r="H3896" s="95">
        <v>227</v>
      </c>
    </row>
    <row r="3897" spans="6:8" x14ac:dyDescent="0.15">
      <c r="F3897" s="26">
        <v>43628.208333323892</v>
      </c>
      <c r="G3897" s="94">
        <v>0.1</v>
      </c>
      <c r="H3897" s="95">
        <v>217</v>
      </c>
    </row>
    <row r="3898" spans="6:8" x14ac:dyDescent="0.15">
      <c r="F3898" s="26">
        <v>43628.249999990556</v>
      </c>
      <c r="G3898" s="94">
        <v>0.7</v>
      </c>
      <c r="H3898" s="95">
        <v>199</v>
      </c>
    </row>
    <row r="3899" spans="6:8" x14ac:dyDescent="0.15">
      <c r="F3899" s="26">
        <v>43628.29166665722</v>
      </c>
      <c r="G3899" s="94">
        <v>0.6</v>
      </c>
      <c r="H3899" s="95">
        <v>249</v>
      </c>
    </row>
    <row r="3900" spans="6:8" x14ac:dyDescent="0.15">
      <c r="F3900" s="26">
        <v>43628.333333323884</v>
      </c>
      <c r="G3900" s="94">
        <v>0.1</v>
      </c>
      <c r="H3900" s="95">
        <v>212</v>
      </c>
    </row>
    <row r="3901" spans="6:8" x14ac:dyDescent="0.15">
      <c r="F3901" s="26">
        <v>43628.374999990549</v>
      </c>
      <c r="G3901" s="94">
        <v>0.4</v>
      </c>
      <c r="H3901" s="95">
        <v>152</v>
      </c>
    </row>
    <row r="3902" spans="6:8" x14ac:dyDescent="0.15">
      <c r="F3902" s="26">
        <v>43628.416666657213</v>
      </c>
      <c r="G3902" s="94">
        <v>0.1</v>
      </c>
      <c r="H3902" s="95">
        <v>182</v>
      </c>
    </row>
    <row r="3903" spans="6:8" x14ac:dyDescent="0.15">
      <c r="F3903" s="26">
        <v>43628.458333323877</v>
      </c>
      <c r="G3903" s="94">
        <v>0.6</v>
      </c>
      <c r="H3903" s="95">
        <v>189</v>
      </c>
    </row>
    <row r="3904" spans="6:8" x14ac:dyDescent="0.15">
      <c r="F3904" s="26">
        <v>43628.499999990541</v>
      </c>
      <c r="G3904" s="94">
        <v>1</v>
      </c>
      <c r="H3904" s="95">
        <v>199</v>
      </c>
    </row>
    <row r="3905" spans="6:8" x14ac:dyDescent="0.15">
      <c r="F3905" s="26">
        <v>43628.541666657205</v>
      </c>
      <c r="G3905" s="94">
        <v>2</v>
      </c>
      <c r="H3905" s="95">
        <v>220</v>
      </c>
    </row>
    <row r="3906" spans="6:8" x14ac:dyDescent="0.15">
      <c r="F3906" s="26">
        <v>43628.58333332387</v>
      </c>
      <c r="G3906" s="94">
        <v>3</v>
      </c>
      <c r="H3906" s="95">
        <v>220</v>
      </c>
    </row>
    <row r="3907" spans="6:8" x14ac:dyDescent="0.15">
      <c r="F3907" s="26">
        <v>43628.624999990534</v>
      </c>
      <c r="G3907" s="94">
        <v>2.5</v>
      </c>
      <c r="H3907" s="95">
        <v>210</v>
      </c>
    </row>
    <row r="3908" spans="6:8" x14ac:dyDescent="0.15">
      <c r="F3908" s="26">
        <v>43628.666666657198</v>
      </c>
      <c r="G3908" s="94">
        <v>2.5</v>
      </c>
      <c r="H3908" s="95">
        <v>209</v>
      </c>
    </row>
    <row r="3909" spans="6:8" x14ac:dyDescent="0.15">
      <c r="F3909" s="26">
        <v>43628.708333323862</v>
      </c>
      <c r="G3909" s="94">
        <v>2</v>
      </c>
      <c r="H3909" s="95">
        <v>222</v>
      </c>
    </row>
    <row r="3910" spans="6:8" x14ac:dyDescent="0.15">
      <c r="F3910" s="26">
        <v>43628.749999990527</v>
      </c>
      <c r="G3910" s="94">
        <v>6.5</v>
      </c>
      <c r="H3910" s="95">
        <v>246</v>
      </c>
    </row>
    <row r="3911" spans="6:8" x14ac:dyDescent="0.15">
      <c r="F3911" s="26">
        <v>43628.791666657191</v>
      </c>
      <c r="G3911" s="94">
        <v>6.6</v>
      </c>
      <c r="H3911" s="95">
        <v>213</v>
      </c>
    </row>
    <row r="3912" spans="6:8" x14ac:dyDescent="0.15">
      <c r="F3912" s="26">
        <v>43628.833333323855</v>
      </c>
      <c r="G3912" s="94">
        <v>6.7</v>
      </c>
      <c r="H3912" s="95">
        <v>205</v>
      </c>
    </row>
    <row r="3913" spans="6:8" x14ac:dyDescent="0.15">
      <c r="F3913" s="26">
        <v>43628.874999990519</v>
      </c>
      <c r="G3913" s="94">
        <v>6.6</v>
      </c>
      <c r="H3913" s="95">
        <v>194</v>
      </c>
    </row>
    <row r="3914" spans="6:8" x14ac:dyDescent="0.15">
      <c r="F3914" s="26">
        <v>43628.916666657184</v>
      </c>
      <c r="G3914" s="94">
        <v>6.3</v>
      </c>
      <c r="H3914" s="95">
        <v>171</v>
      </c>
    </row>
    <row r="3915" spans="6:8" x14ac:dyDescent="0.15">
      <c r="F3915" s="26">
        <v>43628.958333323848</v>
      </c>
      <c r="G3915" s="94">
        <v>5.9</v>
      </c>
      <c r="H3915" s="95">
        <v>146</v>
      </c>
    </row>
    <row r="3916" spans="6:8" x14ac:dyDescent="0.15">
      <c r="F3916" s="26">
        <v>43628.999999990512</v>
      </c>
      <c r="G3916" s="94">
        <v>6.3</v>
      </c>
      <c r="H3916" s="95">
        <v>119</v>
      </c>
    </row>
    <row r="3917" spans="6:8" x14ac:dyDescent="0.15">
      <c r="F3917" s="26">
        <v>43629.041666657176</v>
      </c>
      <c r="G3917" s="94">
        <v>5.6</v>
      </c>
      <c r="H3917" s="95">
        <v>100</v>
      </c>
    </row>
    <row r="3918" spans="6:8" x14ac:dyDescent="0.15">
      <c r="F3918" s="26">
        <v>43629.083333323841</v>
      </c>
      <c r="G3918" s="94">
        <v>6.4</v>
      </c>
      <c r="H3918" s="95">
        <v>91</v>
      </c>
    </row>
    <row r="3919" spans="6:8" x14ac:dyDescent="0.15">
      <c r="F3919" s="26">
        <v>43629.124999990505</v>
      </c>
      <c r="G3919" s="94">
        <v>6.3</v>
      </c>
      <c r="H3919" s="95">
        <v>103</v>
      </c>
    </row>
    <row r="3920" spans="6:8" x14ac:dyDescent="0.15">
      <c r="F3920" s="26">
        <v>43629.166666657169</v>
      </c>
      <c r="G3920" s="94">
        <v>6</v>
      </c>
      <c r="H3920" s="95">
        <v>113</v>
      </c>
    </row>
    <row r="3921" spans="6:8" x14ac:dyDescent="0.15">
      <c r="F3921" s="26">
        <v>43629.208333323833</v>
      </c>
      <c r="G3921" s="94">
        <v>6</v>
      </c>
      <c r="H3921" s="95">
        <v>128</v>
      </c>
    </row>
    <row r="3922" spans="6:8" x14ac:dyDescent="0.15">
      <c r="F3922" s="26">
        <v>43629.249999990498</v>
      </c>
      <c r="G3922" s="94">
        <v>5.9</v>
      </c>
      <c r="H3922" s="95">
        <v>159</v>
      </c>
    </row>
    <row r="3923" spans="6:8" x14ac:dyDescent="0.15">
      <c r="F3923" s="26">
        <v>43629.291666657162</v>
      </c>
      <c r="G3923" s="94">
        <v>5.6</v>
      </c>
      <c r="H3923" s="95">
        <v>169</v>
      </c>
    </row>
    <row r="3924" spans="6:8" x14ac:dyDescent="0.15">
      <c r="F3924" s="26">
        <v>43629.333333323826</v>
      </c>
      <c r="G3924" s="94">
        <v>5.3</v>
      </c>
      <c r="H3924" s="95">
        <v>170</v>
      </c>
    </row>
    <row r="3925" spans="6:8" x14ac:dyDescent="0.15">
      <c r="F3925" s="26">
        <v>43629.37499999049</v>
      </c>
      <c r="G3925" s="94">
        <v>4.2</v>
      </c>
      <c r="H3925" s="95">
        <v>219</v>
      </c>
    </row>
    <row r="3926" spans="6:8" x14ac:dyDescent="0.15">
      <c r="F3926" s="26">
        <v>43629.416666657155</v>
      </c>
      <c r="G3926" s="94">
        <v>5</v>
      </c>
      <c r="H3926" s="95">
        <v>260</v>
      </c>
    </row>
    <row r="3927" spans="6:8" x14ac:dyDescent="0.15">
      <c r="F3927" s="26">
        <v>43629.458333323819</v>
      </c>
      <c r="G3927" s="94">
        <v>3.7</v>
      </c>
      <c r="H3927" s="95">
        <v>244</v>
      </c>
    </row>
    <row r="3928" spans="6:8" x14ac:dyDescent="0.15">
      <c r="F3928" s="26">
        <v>43629.499999990483</v>
      </c>
      <c r="G3928" s="94">
        <v>5</v>
      </c>
      <c r="H3928" s="95">
        <v>252</v>
      </c>
    </row>
    <row r="3929" spans="6:8" x14ac:dyDescent="0.15">
      <c r="F3929" s="26">
        <v>43629.541666657147</v>
      </c>
      <c r="G3929" s="94">
        <v>4.9000000000000004</v>
      </c>
      <c r="H3929" s="95">
        <v>204</v>
      </c>
    </row>
    <row r="3930" spans="6:8" x14ac:dyDescent="0.15">
      <c r="F3930" s="26">
        <v>43629.583333323812</v>
      </c>
      <c r="G3930" s="94">
        <v>3.4</v>
      </c>
      <c r="H3930" s="95">
        <v>263</v>
      </c>
    </row>
    <row r="3931" spans="6:8" x14ac:dyDescent="0.15">
      <c r="F3931" s="26">
        <v>43629.624999990476</v>
      </c>
      <c r="G3931" s="94">
        <v>3.4</v>
      </c>
      <c r="H3931" s="95">
        <v>266</v>
      </c>
    </row>
    <row r="3932" spans="6:8" x14ac:dyDescent="0.15">
      <c r="F3932" s="26">
        <v>43629.66666665714</v>
      </c>
      <c r="G3932" s="94">
        <v>2.9</v>
      </c>
      <c r="H3932" s="95">
        <v>227</v>
      </c>
    </row>
    <row r="3933" spans="6:8" x14ac:dyDescent="0.15">
      <c r="F3933" s="26">
        <v>43629.708333323804</v>
      </c>
      <c r="G3933" s="94">
        <v>3.4</v>
      </c>
      <c r="H3933" s="95">
        <v>222</v>
      </c>
    </row>
    <row r="3934" spans="6:8" x14ac:dyDescent="0.15">
      <c r="F3934" s="26">
        <v>43629.749999990468</v>
      </c>
      <c r="G3934" s="94">
        <v>1</v>
      </c>
      <c r="H3934" s="95">
        <v>230</v>
      </c>
    </row>
    <row r="3935" spans="6:8" x14ac:dyDescent="0.15">
      <c r="F3935" s="26">
        <v>43629.791666657133</v>
      </c>
      <c r="G3935" s="94">
        <v>1.7</v>
      </c>
      <c r="H3935" s="95">
        <v>220</v>
      </c>
    </row>
    <row r="3936" spans="6:8" x14ac:dyDescent="0.15">
      <c r="F3936" s="26">
        <v>43629.833333323797</v>
      </c>
      <c r="G3936" s="94">
        <v>1.3</v>
      </c>
      <c r="H3936" s="95">
        <v>218</v>
      </c>
    </row>
    <row r="3937" spans="6:8" x14ac:dyDescent="0.15">
      <c r="F3937" s="26">
        <v>43629.874999990461</v>
      </c>
      <c r="G3937" s="94">
        <v>1</v>
      </c>
      <c r="H3937" s="95">
        <v>219</v>
      </c>
    </row>
    <row r="3938" spans="6:8" x14ac:dyDescent="0.15">
      <c r="F3938" s="26">
        <v>43629.916666657125</v>
      </c>
      <c r="G3938" s="94">
        <v>1.4</v>
      </c>
      <c r="H3938" s="95">
        <v>221</v>
      </c>
    </row>
    <row r="3939" spans="6:8" x14ac:dyDescent="0.15">
      <c r="F3939" s="26">
        <v>43629.95833332379</v>
      </c>
      <c r="G3939" s="94">
        <v>1.4</v>
      </c>
      <c r="H3939" s="95">
        <v>230</v>
      </c>
    </row>
    <row r="3940" spans="6:8" x14ac:dyDescent="0.15">
      <c r="F3940" s="26">
        <v>43629.999999990454</v>
      </c>
      <c r="G3940" s="94">
        <v>0.5</v>
      </c>
      <c r="H3940" s="95">
        <v>230</v>
      </c>
    </row>
    <row r="3941" spans="6:8" x14ac:dyDescent="0.15">
      <c r="F3941" s="26">
        <v>43630.041666657118</v>
      </c>
      <c r="G3941" s="94">
        <v>0.4</v>
      </c>
      <c r="H3941" s="95">
        <v>229</v>
      </c>
    </row>
    <row r="3942" spans="6:8" x14ac:dyDescent="0.15">
      <c r="F3942" s="26">
        <v>43630.083333323782</v>
      </c>
      <c r="G3942" s="94">
        <v>0.2</v>
      </c>
      <c r="H3942" s="95">
        <v>228</v>
      </c>
    </row>
    <row r="3943" spans="6:8" x14ac:dyDescent="0.15">
      <c r="F3943" s="26">
        <v>43630.124999990447</v>
      </c>
      <c r="G3943" s="94">
        <v>0.7</v>
      </c>
      <c r="H3943" s="95">
        <v>226</v>
      </c>
    </row>
    <row r="3944" spans="6:8" x14ac:dyDescent="0.15">
      <c r="F3944" s="26">
        <v>43630.166666657111</v>
      </c>
      <c r="G3944" s="94">
        <v>1.9</v>
      </c>
      <c r="H3944" s="95">
        <v>229</v>
      </c>
    </row>
    <row r="3945" spans="6:8" x14ac:dyDescent="0.15">
      <c r="F3945" s="26">
        <v>43630.208333323775</v>
      </c>
      <c r="G3945" s="94">
        <v>2.4</v>
      </c>
      <c r="H3945" s="95">
        <v>227</v>
      </c>
    </row>
    <row r="3946" spans="6:8" x14ac:dyDescent="0.15">
      <c r="F3946" s="26">
        <v>43630.249999990439</v>
      </c>
      <c r="G3946" s="94">
        <v>2.2999999999999998</v>
      </c>
      <c r="H3946" s="95">
        <v>225</v>
      </c>
    </row>
    <row r="3947" spans="6:8" x14ac:dyDescent="0.15">
      <c r="F3947" s="26">
        <v>43630.291666657104</v>
      </c>
      <c r="G3947" s="94">
        <v>2.7</v>
      </c>
      <c r="H3947" s="95">
        <v>239</v>
      </c>
    </row>
    <row r="3948" spans="6:8" x14ac:dyDescent="0.15">
      <c r="F3948" s="26">
        <v>43630.333333323768</v>
      </c>
      <c r="G3948" s="94">
        <v>2.4</v>
      </c>
      <c r="H3948" s="95">
        <v>239</v>
      </c>
    </row>
    <row r="3949" spans="6:8" x14ac:dyDescent="0.15">
      <c r="F3949" s="26">
        <v>43630.374999990432</v>
      </c>
      <c r="G3949" s="94">
        <v>3.5</v>
      </c>
      <c r="H3949" s="95">
        <v>245</v>
      </c>
    </row>
    <row r="3950" spans="6:8" x14ac:dyDescent="0.15">
      <c r="F3950" s="26">
        <v>43630.416666657096</v>
      </c>
      <c r="G3950" s="94">
        <v>2.9</v>
      </c>
      <c r="H3950" s="95">
        <v>283</v>
      </c>
    </row>
    <row r="3951" spans="6:8" x14ac:dyDescent="0.15">
      <c r="F3951" s="26">
        <v>43630.458333323761</v>
      </c>
      <c r="G3951" s="94">
        <v>2</v>
      </c>
      <c r="H3951" s="95">
        <v>308</v>
      </c>
    </row>
    <row r="3952" spans="6:8" x14ac:dyDescent="0.15">
      <c r="F3952" s="26">
        <v>43630.499999990425</v>
      </c>
      <c r="G3952" s="94">
        <v>3.1</v>
      </c>
      <c r="H3952" s="95">
        <v>288</v>
      </c>
    </row>
    <row r="3953" spans="6:8" x14ac:dyDescent="0.15">
      <c r="F3953" s="26">
        <v>43630.541666657089</v>
      </c>
      <c r="G3953" s="94">
        <v>3.3</v>
      </c>
      <c r="H3953" s="95">
        <v>264</v>
      </c>
    </row>
    <row r="3954" spans="6:8" x14ac:dyDescent="0.15">
      <c r="F3954" s="26">
        <v>43630.583333323753</v>
      </c>
      <c r="G3954" s="94">
        <v>3.2</v>
      </c>
      <c r="H3954" s="95">
        <v>256</v>
      </c>
    </row>
    <row r="3955" spans="6:8" x14ac:dyDescent="0.15">
      <c r="F3955" s="26">
        <v>43630.624999990418</v>
      </c>
      <c r="G3955" s="94">
        <v>2.9</v>
      </c>
      <c r="H3955" s="95">
        <v>250</v>
      </c>
    </row>
    <row r="3956" spans="6:8" x14ac:dyDescent="0.15">
      <c r="F3956" s="26">
        <v>43630.666666657082</v>
      </c>
      <c r="G3956" s="94">
        <v>2.1</v>
      </c>
      <c r="H3956" s="95">
        <v>285</v>
      </c>
    </row>
    <row r="3957" spans="6:8" x14ac:dyDescent="0.15">
      <c r="F3957" s="26">
        <v>43630.708333323746</v>
      </c>
      <c r="G3957" s="94">
        <v>2.4</v>
      </c>
      <c r="H3957" s="95">
        <v>320</v>
      </c>
    </row>
    <row r="3958" spans="6:8" x14ac:dyDescent="0.15">
      <c r="F3958" s="26">
        <v>43630.74999999041</v>
      </c>
      <c r="G3958" s="94">
        <v>2</v>
      </c>
      <c r="H3958" s="95">
        <v>321</v>
      </c>
    </row>
    <row r="3959" spans="6:8" x14ac:dyDescent="0.15">
      <c r="F3959" s="26">
        <v>43630.791666657075</v>
      </c>
      <c r="G3959" s="94">
        <v>1.9</v>
      </c>
      <c r="H3959" s="95">
        <v>320</v>
      </c>
    </row>
    <row r="3960" spans="6:8" x14ac:dyDescent="0.15">
      <c r="F3960" s="26">
        <v>43630.833333323739</v>
      </c>
      <c r="G3960" s="94">
        <v>2.2000000000000002</v>
      </c>
      <c r="H3960" s="95">
        <v>357</v>
      </c>
    </row>
    <row r="3961" spans="6:8" x14ac:dyDescent="0.15">
      <c r="F3961" s="26">
        <v>43630.874999990403</v>
      </c>
      <c r="G3961" s="94">
        <v>2.4</v>
      </c>
      <c r="H3961" s="95">
        <v>340</v>
      </c>
    </row>
    <row r="3962" spans="6:8" x14ac:dyDescent="0.15">
      <c r="F3962" s="26">
        <v>43630.916666657067</v>
      </c>
      <c r="G3962" s="94">
        <v>2.1</v>
      </c>
      <c r="H3962" s="95">
        <v>336</v>
      </c>
    </row>
    <row r="3963" spans="6:8" x14ac:dyDescent="0.15">
      <c r="F3963" s="26">
        <v>43630.958333323731</v>
      </c>
      <c r="G3963" s="94">
        <v>2.5</v>
      </c>
      <c r="H3963" s="95">
        <v>340</v>
      </c>
    </row>
    <row r="3964" spans="6:8" x14ac:dyDescent="0.15">
      <c r="F3964" s="26">
        <v>43630.999999990396</v>
      </c>
      <c r="G3964" s="94">
        <v>2.5</v>
      </c>
      <c r="H3964" s="95">
        <v>298</v>
      </c>
    </row>
    <row r="3965" spans="6:8" x14ac:dyDescent="0.15">
      <c r="F3965" s="26">
        <v>43631.04166665706</v>
      </c>
      <c r="G3965" s="94">
        <v>3.3</v>
      </c>
      <c r="H3965" s="95">
        <v>338</v>
      </c>
    </row>
    <row r="3966" spans="6:8" x14ac:dyDescent="0.15">
      <c r="F3966" s="26">
        <v>43631.083333323724</v>
      </c>
      <c r="G3966" s="94">
        <v>3.1</v>
      </c>
      <c r="H3966" s="95">
        <v>331</v>
      </c>
    </row>
    <row r="3967" spans="6:8" x14ac:dyDescent="0.15">
      <c r="F3967" s="26">
        <v>43631.124999990388</v>
      </c>
      <c r="G3967" s="94">
        <v>2.6</v>
      </c>
      <c r="H3967" s="95">
        <v>335</v>
      </c>
    </row>
    <row r="3968" spans="6:8" x14ac:dyDescent="0.15">
      <c r="F3968" s="26">
        <v>43631.166666657053</v>
      </c>
      <c r="G3968" s="94">
        <v>2.5</v>
      </c>
      <c r="H3968" s="95">
        <v>186</v>
      </c>
    </row>
    <row r="3969" spans="6:8" x14ac:dyDescent="0.15">
      <c r="F3969" s="26">
        <v>43631.208333323717</v>
      </c>
      <c r="G3969" s="94">
        <v>1.9</v>
      </c>
      <c r="H3969" s="95">
        <v>312</v>
      </c>
    </row>
    <row r="3970" spans="6:8" x14ac:dyDescent="0.15">
      <c r="F3970" s="26">
        <v>43631.249999990381</v>
      </c>
      <c r="G3970" s="94">
        <v>2</v>
      </c>
      <c r="H3970" s="95">
        <v>341</v>
      </c>
    </row>
    <row r="3971" spans="6:8" x14ac:dyDescent="0.15">
      <c r="F3971" s="26">
        <v>43631.291666657045</v>
      </c>
      <c r="G3971" s="94">
        <v>0</v>
      </c>
      <c r="H3971" s="95">
        <v>333</v>
      </c>
    </row>
    <row r="3972" spans="6:8" x14ac:dyDescent="0.15">
      <c r="F3972" s="26">
        <v>43631.33333332371</v>
      </c>
      <c r="G3972" s="94">
        <v>1.1000000000000001</v>
      </c>
      <c r="H3972" s="95">
        <v>290</v>
      </c>
    </row>
    <row r="3973" spans="6:8" x14ac:dyDescent="0.15">
      <c r="F3973" s="26">
        <v>43631.374999990374</v>
      </c>
      <c r="G3973" s="94">
        <v>0.7</v>
      </c>
      <c r="H3973" s="95">
        <v>271</v>
      </c>
    </row>
    <row r="3974" spans="6:8" x14ac:dyDescent="0.15">
      <c r="F3974" s="26">
        <v>43631.416666657038</v>
      </c>
      <c r="G3974" s="94">
        <v>1.8</v>
      </c>
      <c r="H3974" s="95">
        <v>301</v>
      </c>
    </row>
    <row r="3975" spans="6:8" x14ac:dyDescent="0.15">
      <c r="F3975" s="26">
        <v>43631.458333323702</v>
      </c>
      <c r="G3975" s="94">
        <v>2</v>
      </c>
      <c r="H3975" s="95">
        <v>269</v>
      </c>
    </row>
    <row r="3976" spans="6:8" x14ac:dyDescent="0.15">
      <c r="F3976" s="26">
        <v>43631.499999990367</v>
      </c>
      <c r="G3976" s="94">
        <v>2.4</v>
      </c>
      <c r="H3976" s="95">
        <v>248</v>
      </c>
    </row>
    <row r="3977" spans="6:8" x14ac:dyDescent="0.15">
      <c r="F3977" s="26">
        <v>43631.541666657031</v>
      </c>
      <c r="G3977" s="94">
        <v>2.8</v>
      </c>
      <c r="H3977" s="95">
        <v>270</v>
      </c>
    </row>
    <row r="3978" spans="6:8" x14ac:dyDescent="0.15">
      <c r="F3978" s="26">
        <v>43631.583333323695</v>
      </c>
      <c r="G3978" s="94">
        <v>2.4</v>
      </c>
      <c r="H3978" s="95">
        <v>262</v>
      </c>
    </row>
    <row r="3979" spans="6:8" x14ac:dyDescent="0.15">
      <c r="F3979" s="26">
        <v>43631.624999990359</v>
      </c>
      <c r="G3979" s="94">
        <v>2.8</v>
      </c>
      <c r="H3979" s="95">
        <v>274</v>
      </c>
    </row>
    <row r="3980" spans="6:8" x14ac:dyDescent="0.15">
      <c r="F3980" s="26">
        <v>43631.666666657024</v>
      </c>
      <c r="G3980" s="94">
        <v>2.5</v>
      </c>
      <c r="H3980" s="95">
        <v>276</v>
      </c>
    </row>
    <row r="3981" spans="6:8" x14ac:dyDescent="0.15">
      <c r="F3981" s="26">
        <v>43631.708333323688</v>
      </c>
      <c r="G3981" s="94">
        <v>2.2999999999999998</v>
      </c>
      <c r="H3981" s="95">
        <v>258</v>
      </c>
    </row>
    <row r="3982" spans="6:8" x14ac:dyDescent="0.15">
      <c r="F3982" s="26">
        <v>43631.749999990352</v>
      </c>
      <c r="G3982" s="94">
        <v>1.9</v>
      </c>
      <c r="H3982" s="95">
        <v>273</v>
      </c>
    </row>
    <row r="3983" spans="6:8" x14ac:dyDescent="0.15">
      <c r="F3983" s="26">
        <v>43631.791666657016</v>
      </c>
      <c r="G3983" s="94">
        <v>1.5</v>
      </c>
      <c r="H3983" s="95">
        <v>280</v>
      </c>
    </row>
    <row r="3984" spans="6:8" x14ac:dyDescent="0.15">
      <c r="F3984" s="26">
        <v>43631.833333323681</v>
      </c>
      <c r="G3984" s="94">
        <v>1.1000000000000001</v>
      </c>
      <c r="H3984" s="95">
        <v>288</v>
      </c>
    </row>
    <row r="3985" spans="6:8" x14ac:dyDescent="0.15">
      <c r="F3985" s="26">
        <v>43631.874999990345</v>
      </c>
      <c r="G3985" s="94">
        <v>0</v>
      </c>
      <c r="H3985" s="95">
        <v>219</v>
      </c>
    </row>
    <row r="3986" spans="6:8" x14ac:dyDescent="0.15">
      <c r="F3986" s="26">
        <v>43631.916666657009</v>
      </c>
      <c r="G3986" s="94">
        <v>1</v>
      </c>
      <c r="H3986" s="95">
        <v>150</v>
      </c>
    </row>
    <row r="3987" spans="6:8" x14ac:dyDescent="0.15">
      <c r="F3987" s="26">
        <v>43631.958333323673</v>
      </c>
      <c r="G3987" s="94">
        <v>0</v>
      </c>
      <c r="H3987" s="95">
        <v>179</v>
      </c>
    </row>
    <row r="3988" spans="6:8" x14ac:dyDescent="0.15">
      <c r="F3988" s="26">
        <v>43631.999999990338</v>
      </c>
      <c r="G3988" s="94">
        <v>1.2</v>
      </c>
      <c r="H3988" s="95">
        <v>161</v>
      </c>
    </row>
    <row r="3989" spans="6:8" x14ac:dyDescent="0.15">
      <c r="F3989" s="26">
        <v>43632.041666657002</v>
      </c>
      <c r="G3989" s="94">
        <v>0</v>
      </c>
      <c r="H3989" s="95">
        <v>170</v>
      </c>
    </row>
    <row r="3990" spans="6:8" x14ac:dyDescent="0.15">
      <c r="F3990" s="26">
        <v>43632.083333323666</v>
      </c>
      <c r="G3990" s="94">
        <v>2.2999999999999998</v>
      </c>
      <c r="H3990" s="95">
        <v>280</v>
      </c>
    </row>
    <row r="3991" spans="6:8" x14ac:dyDescent="0.15">
      <c r="F3991" s="26">
        <v>43632.12499999033</v>
      </c>
      <c r="G3991" s="94">
        <v>2.6</v>
      </c>
      <c r="H3991" s="95">
        <v>174</v>
      </c>
    </row>
    <row r="3992" spans="6:8" x14ac:dyDescent="0.15">
      <c r="F3992" s="26">
        <v>43632.166666656994</v>
      </c>
      <c r="G3992" s="94">
        <v>3.1</v>
      </c>
      <c r="H3992" s="95">
        <v>162</v>
      </c>
    </row>
    <row r="3993" spans="6:8" x14ac:dyDescent="0.15">
      <c r="F3993" s="26">
        <v>43632.208333323659</v>
      </c>
      <c r="G3993" s="94">
        <v>3.4</v>
      </c>
      <c r="H3993" s="95">
        <v>137</v>
      </c>
    </row>
    <row r="3994" spans="6:8" x14ac:dyDescent="0.15">
      <c r="F3994" s="26">
        <v>43632.249999990323</v>
      </c>
      <c r="G3994" s="94">
        <v>4.0999999999999996</v>
      </c>
      <c r="H3994" s="95">
        <v>147</v>
      </c>
    </row>
    <row r="3995" spans="6:8" x14ac:dyDescent="0.15">
      <c r="F3995" s="26">
        <v>43632.291666656987</v>
      </c>
      <c r="G3995" s="94">
        <v>4.0999999999999996</v>
      </c>
      <c r="H3995" s="95">
        <v>170</v>
      </c>
    </row>
    <row r="3996" spans="6:8" x14ac:dyDescent="0.15">
      <c r="F3996" s="26">
        <v>43632.333333323651</v>
      </c>
      <c r="G3996" s="94">
        <v>4.3</v>
      </c>
      <c r="H3996" s="95">
        <v>239</v>
      </c>
    </row>
    <row r="3997" spans="6:8" x14ac:dyDescent="0.15">
      <c r="F3997" s="26">
        <v>43632.374999990316</v>
      </c>
      <c r="G3997" s="94">
        <v>5.0999999999999996</v>
      </c>
      <c r="H3997" s="95">
        <v>260</v>
      </c>
    </row>
    <row r="3998" spans="6:8" x14ac:dyDescent="0.15">
      <c r="F3998" s="26">
        <v>43632.41666665698</v>
      </c>
      <c r="G3998" s="94">
        <v>4.5999999999999996</v>
      </c>
      <c r="H3998" s="95">
        <v>239</v>
      </c>
    </row>
    <row r="3999" spans="6:8" x14ac:dyDescent="0.15">
      <c r="F3999" s="26">
        <v>43632.458333323644</v>
      </c>
      <c r="G3999" s="94">
        <v>3.5</v>
      </c>
      <c r="H3999" s="95">
        <v>244</v>
      </c>
    </row>
    <row r="4000" spans="6:8" x14ac:dyDescent="0.15">
      <c r="F4000" s="26">
        <v>43632.499999990308</v>
      </c>
      <c r="G4000" s="94">
        <v>3.6</v>
      </c>
      <c r="H4000" s="95">
        <v>211</v>
      </c>
    </row>
    <row r="4001" spans="6:8" x14ac:dyDescent="0.15">
      <c r="F4001" s="26">
        <v>43632.541666656973</v>
      </c>
      <c r="G4001" s="94">
        <v>5.2</v>
      </c>
      <c r="H4001" s="95">
        <v>250</v>
      </c>
    </row>
    <row r="4002" spans="6:8" x14ac:dyDescent="0.15">
      <c r="F4002" s="26">
        <v>43632.583333323637</v>
      </c>
      <c r="G4002" s="94">
        <v>5.2</v>
      </c>
      <c r="H4002" s="95">
        <v>233</v>
      </c>
    </row>
    <row r="4003" spans="6:8" x14ac:dyDescent="0.15">
      <c r="F4003" s="26">
        <v>43632.624999990301</v>
      </c>
      <c r="G4003" s="94">
        <v>3.7</v>
      </c>
      <c r="H4003" s="95">
        <v>198</v>
      </c>
    </row>
    <row r="4004" spans="6:8" x14ac:dyDescent="0.15">
      <c r="F4004" s="26">
        <v>43632.666666656965</v>
      </c>
      <c r="G4004" s="94">
        <v>5.3</v>
      </c>
      <c r="H4004" s="95">
        <v>236</v>
      </c>
    </row>
    <row r="4005" spans="6:8" x14ac:dyDescent="0.15">
      <c r="F4005" s="26">
        <v>43632.70833332363</v>
      </c>
      <c r="G4005" s="94">
        <v>6.2</v>
      </c>
      <c r="H4005" s="95">
        <v>237</v>
      </c>
    </row>
    <row r="4006" spans="6:8" x14ac:dyDescent="0.15">
      <c r="F4006" s="26">
        <v>43632.749999990294</v>
      </c>
      <c r="G4006" s="94">
        <v>5.4</v>
      </c>
      <c r="H4006" s="95">
        <v>227</v>
      </c>
    </row>
    <row r="4007" spans="6:8" x14ac:dyDescent="0.15">
      <c r="F4007" s="26">
        <v>43632.791666656958</v>
      </c>
      <c r="G4007" s="94">
        <v>4.5999999999999996</v>
      </c>
      <c r="H4007" s="95">
        <v>217</v>
      </c>
    </row>
    <row r="4008" spans="6:8" x14ac:dyDescent="0.15">
      <c r="F4008" s="26">
        <v>43632.833333323622</v>
      </c>
      <c r="G4008" s="94">
        <v>4.4000000000000004</v>
      </c>
      <c r="H4008" s="95">
        <v>269</v>
      </c>
    </row>
    <row r="4009" spans="6:8" x14ac:dyDescent="0.15">
      <c r="F4009" s="26">
        <v>43632.874999990287</v>
      </c>
      <c r="G4009" s="94">
        <v>4.8</v>
      </c>
      <c r="H4009" s="95">
        <v>288</v>
      </c>
    </row>
    <row r="4010" spans="6:8" x14ac:dyDescent="0.15">
      <c r="F4010" s="26">
        <v>43632.916666656951</v>
      </c>
      <c r="G4010" s="94">
        <v>5.4</v>
      </c>
      <c r="H4010" s="95">
        <v>260</v>
      </c>
    </row>
    <row r="4011" spans="6:8" x14ac:dyDescent="0.15">
      <c r="F4011" s="26">
        <v>43632.958333323615</v>
      </c>
      <c r="G4011" s="94">
        <v>5.8</v>
      </c>
      <c r="H4011" s="95">
        <v>236</v>
      </c>
    </row>
    <row r="4012" spans="6:8" x14ac:dyDescent="0.15">
      <c r="F4012" s="26">
        <v>43632.999999990279</v>
      </c>
      <c r="G4012" s="94">
        <v>6.1</v>
      </c>
      <c r="H4012" s="95">
        <v>216</v>
      </c>
    </row>
    <row r="4013" spans="6:8" x14ac:dyDescent="0.15">
      <c r="F4013" s="26">
        <v>43633.041666656944</v>
      </c>
      <c r="G4013" s="94">
        <v>6.3</v>
      </c>
      <c r="H4013" s="95">
        <v>222</v>
      </c>
    </row>
    <row r="4014" spans="6:8" x14ac:dyDescent="0.15">
      <c r="F4014" s="26">
        <v>43633.083333323608</v>
      </c>
      <c r="G4014" s="94">
        <v>6.3</v>
      </c>
      <c r="H4014" s="95">
        <v>253</v>
      </c>
    </row>
    <row r="4015" spans="6:8" x14ac:dyDescent="0.15">
      <c r="F4015" s="26">
        <v>43633.124999990272</v>
      </c>
      <c r="G4015" s="94">
        <v>6</v>
      </c>
      <c r="H4015" s="95">
        <v>257</v>
      </c>
    </row>
    <row r="4016" spans="6:8" x14ac:dyDescent="0.15">
      <c r="F4016" s="26">
        <v>43633.166666656936</v>
      </c>
      <c r="G4016" s="94">
        <v>6.8</v>
      </c>
      <c r="H4016" s="95">
        <v>255</v>
      </c>
    </row>
    <row r="4017" spans="6:8" x14ac:dyDescent="0.15">
      <c r="F4017" s="26">
        <v>43633.208333323601</v>
      </c>
      <c r="G4017" s="94">
        <v>6.5</v>
      </c>
      <c r="H4017" s="95">
        <v>248</v>
      </c>
    </row>
    <row r="4018" spans="6:8" x14ac:dyDescent="0.15">
      <c r="F4018" s="26">
        <v>43633.249999990265</v>
      </c>
      <c r="G4018" s="94">
        <v>7.4</v>
      </c>
      <c r="H4018" s="95">
        <v>250</v>
      </c>
    </row>
    <row r="4019" spans="6:8" x14ac:dyDescent="0.15">
      <c r="F4019" s="26">
        <v>43633.291666656929</v>
      </c>
      <c r="G4019" s="94">
        <v>8.4</v>
      </c>
      <c r="H4019" s="95">
        <v>250</v>
      </c>
    </row>
    <row r="4020" spans="6:8" x14ac:dyDescent="0.15">
      <c r="F4020" s="26">
        <v>43633.333333323593</v>
      </c>
      <c r="G4020" s="94">
        <v>9</v>
      </c>
      <c r="H4020" s="95">
        <v>261</v>
      </c>
    </row>
    <row r="4021" spans="6:8" x14ac:dyDescent="0.15">
      <c r="F4021" s="26">
        <v>43633.374999990257</v>
      </c>
      <c r="G4021" s="94">
        <v>8.1999999999999993</v>
      </c>
      <c r="H4021" s="95">
        <v>241</v>
      </c>
    </row>
    <row r="4022" spans="6:8" x14ac:dyDescent="0.15">
      <c r="F4022" s="26">
        <v>43633.416666656922</v>
      </c>
      <c r="G4022" s="94">
        <v>7.6</v>
      </c>
      <c r="H4022" s="95">
        <v>248</v>
      </c>
    </row>
    <row r="4023" spans="6:8" x14ac:dyDescent="0.15">
      <c r="F4023" s="26">
        <v>43633.458333323586</v>
      </c>
      <c r="G4023" s="94">
        <v>8.3000000000000007</v>
      </c>
      <c r="H4023" s="95">
        <v>288</v>
      </c>
    </row>
    <row r="4024" spans="6:8" x14ac:dyDescent="0.15">
      <c r="F4024" s="26">
        <v>43633.49999999025</v>
      </c>
      <c r="G4024" s="94">
        <v>7.9</v>
      </c>
      <c r="H4024" s="95">
        <v>263</v>
      </c>
    </row>
    <row r="4025" spans="6:8" x14ac:dyDescent="0.15">
      <c r="F4025" s="26">
        <v>43633.541666656914</v>
      </c>
      <c r="G4025" s="94">
        <v>7.9</v>
      </c>
      <c r="H4025" s="95">
        <v>261</v>
      </c>
    </row>
    <row r="4026" spans="6:8" x14ac:dyDescent="0.15">
      <c r="F4026" s="26">
        <v>43633.583333323579</v>
      </c>
      <c r="G4026" s="94">
        <v>8.1</v>
      </c>
      <c r="H4026" s="95">
        <v>271</v>
      </c>
    </row>
    <row r="4027" spans="6:8" x14ac:dyDescent="0.15">
      <c r="F4027" s="26">
        <v>43633.624999990243</v>
      </c>
      <c r="G4027" s="94">
        <v>7.5</v>
      </c>
      <c r="H4027" s="95">
        <v>280</v>
      </c>
    </row>
    <row r="4028" spans="6:8" x14ac:dyDescent="0.15">
      <c r="F4028" s="26">
        <v>43633.666666656907</v>
      </c>
      <c r="G4028" s="94">
        <v>7.3</v>
      </c>
      <c r="H4028" s="95">
        <v>272</v>
      </c>
    </row>
    <row r="4029" spans="6:8" x14ac:dyDescent="0.15">
      <c r="F4029" s="26">
        <v>43633.708333323571</v>
      </c>
      <c r="G4029" s="94">
        <v>7.1</v>
      </c>
      <c r="H4029" s="95">
        <v>268</v>
      </c>
    </row>
    <row r="4030" spans="6:8" x14ac:dyDescent="0.15">
      <c r="F4030" s="26">
        <v>43633.749999990236</v>
      </c>
      <c r="G4030" s="94">
        <v>8.1999999999999993</v>
      </c>
      <c r="H4030" s="95">
        <v>357</v>
      </c>
    </row>
    <row r="4031" spans="6:8" x14ac:dyDescent="0.15">
      <c r="F4031" s="26">
        <v>43633.7916666569</v>
      </c>
      <c r="G4031" s="94">
        <v>5.3</v>
      </c>
      <c r="H4031" s="95">
        <v>28</v>
      </c>
    </row>
    <row r="4032" spans="6:8" x14ac:dyDescent="0.15">
      <c r="F4032" s="26">
        <v>43633.833333323564</v>
      </c>
      <c r="G4032" s="94">
        <v>5.0999999999999996</v>
      </c>
      <c r="H4032" s="95">
        <v>73</v>
      </c>
    </row>
    <row r="4033" spans="6:8" x14ac:dyDescent="0.15">
      <c r="F4033" s="26">
        <v>43633.874999990228</v>
      </c>
      <c r="G4033" s="94">
        <v>4.7</v>
      </c>
      <c r="H4033" s="95">
        <v>91</v>
      </c>
    </row>
    <row r="4034" spans="6:8" x14ac:dyDescent="0.15">
      <c r="F4034" s="26">
        <v>43633.916666656893</v>
      </c>
      <c r="G4034" s="94">
        <v>4.7</v>
      </c>
      <c r="H4034" s="95">
        <v>17</v>
      </c>
    </row>
    <row r="4035" spans="6:8" x14ac:dyDescent="0.15">
      <c r="F4035" s="26">
        <v>43633.958333323557</v>
      </c>
      <c r="G4035" s="94">
        <v>4.3</v>
      </c>
      <c r="H4035" s="95">
        <v>90</v>
      </c>
    </row>
    <row r="4036" spans="6:8" x14ac:dyDescent="0.15">
      <c r="F4036" s="26">
        <v>43633.999999990221</v>
      </c>
      <c r="G4036" s="94">
        <v>4.4000000000000004</v>
      </c>
      <c r="H4036" s="95">
        <v>110</v>
      </c>
    </row>
    <row r="4037" spans="6:8" x14ac:dyDescent="0.15">
      <c r="F4037" s="26">
        <v>43634.041666656885</v>
      </c>
      <c r="G4037" s="94">
        <v>4</v>
      </c>
      <c r="H4037" s="95">
        <v>111</v>
      </c>
    </row>
    <row r="4038" spans="6:8" x14ac:dyDescent="0.15">
      <c r="F4038" s="26">
        <v>43634.08333332355</v>
      </c>
      <c r="G4038" s="94">
        <v>3.8</v>
      </c>
      <c r="H4038" s="95">
        <v>86</v>
      </c>
    </row>
    <row r="4039" spans="6:8" x14ac:dyDescent="0.15">
      <c r="F4039" s="26">
        <v>43634.124999990214</v>
      </c>
      <c r="G4039" s="94">
        <v>3.2</v>
      </c>
      <c r="H4039" s="95">
        <v>115</v>
      </c>
    </row>
    <row r="4040" spans="6:8" x14ac:dyDescent="0.15">
      <c r="F4040" s="26">
        <v>43634.166666656878</v>
      </c>
      <c r="G4040" s="94">
        <v>2.9</v>
      </c>
      <c r="H4040" s="95">
        <v>136</v>
      </c>
    </row>
    <row r="4041" spans="6:8" x14ac:dyDescent="0.15">
      <c r="F4041" s="26">
        <v>43634.208333323542</v>
      </c>
      <c r="G4041" s="94">
        <v>3.1</v>
      </c>
      <c r="H4041" s="95">
        <v>170</v>
      </c>
    </row>
    <row r="4042" spans="6:8" x14ac:dyDescent="0.15">
      <c r="F4042" s="26">
        <v>43634.249999990207</v>
      </c>
      <c r="G4042" s="94">
        <v>2.8</v>
      </c>
      <c r="H4042" s="95">
        <v>194</v>
      </c>
    </row>
    <row r="4043" spans="6:8" x14ac:dyDescent="0.15">
      <c r="F4043" s="26">
        <v>43634.291666656871</v>
      </c>
      <c r="G4043" s="94">
        <v>2.6</v>
      </c>
      <c r="H4043" s="95">
        <v>215</v>
      </c>
    </row>
    <row r="4044" spans="6:8" x14ac:dyDescent="0.15">
      <c r="F4044" s="26">
        <v>43634.333333323535</v>
      </c>
      <c r="G4044" s="94">
        <v>4</v>
      </c>
      <c r="H4044" s="95">
        <v>229</v>
      </c>
    </row>
    <row r="4045" spans="6:8" x14ac:dyDescent="0.15">
      <c r="F4045" s="26">
        <v>43634.374999990199</v>
      </c>
      <c r="G4045" s="94">
        <v>3.6</v>
      </c>
      <c r="H4045" s="95">
        <v>222</v>
      </c>
    </row>
    <row r="4046" spans="6:8" x14ac:dyDescent="0.15">
      <c r="F4046" s="26">
        <v>43634.416666656864</v>
      </c>
      <c r="G4046" s="94">
        <v>3.1</v>
      </c>
      <c r="H4046" s="95">
        <v>217</v>
      </c>
    </row>
    <row r="4047" spans="6:8" x14ac:dyDescent="0.15">
      <c r="F4047" s="26">
        <v>43634.458333323528</v>
      </c>
      <c r="G4047" s="94">
        <v>4.2</v>
      </c>
      <c r="H4047" s="95">
        <v>217</v>
      </c>
    </row>
    <row r="4048" spans="6:8" x14ac:dyDescent="0.15">
      <c r="F4048" s="26">
        <v>43634.499999990192</v>
      </c>
      <c r="G4048" s="94">
        <v>3.9</v>
      </c>
      <c r="H4048" s="95">
        <v>258</v>
      </c>
    </row>
    <row r="4049" spans="6:8" x14ac:dyDescent="0.15">
      <c r="F4049" s="26">
        <v>43634.541666656856</v>
      </c>
      <c r="G4049" s="94">
        <v>5.5</v>
      </c>
      <c r="H4049" s="95">
        <v>263</v>
      </c>
    </row>
    <row r="4050" spans="6:8" x14ac:dyDescent="0.15">
      <c r="F4050" s="26">
        <v>43634.58333332352</v>
      </c>
      <c r="G4050" s="94">
        <v>4.4000000000000004</v>
      </c>
      <c r="H4050" s="95">
        <v>285</v>
      </c>
    </row>
    <row r="4051" spans="6:8" x14ac:dyDescent="0.15">
      <c r="F4051" s="26">
        <v>43634.624999990185</v>
      </c>
      <c r="G4051" s="94">
        <v>4.8</v>
      </c>
      <c r="H4051" s="95">
        <v>254</v>
      </c>
    </row>
    <row r="4052" spans="6:8" x14ac:dyDescent="0.15">
      <c r="F4052" s="26">
        <v>43634.666666656849</v>
      </c>
      <c r="G4052" s="94">
        <v>3.5</v>
      </c>
      <c r="H4052" s="95">
        <v>250</v>
      </c>
    </row>
    <row r="4053" spans="6:8" x14ac:dyDescent="0.15">
      <c r="F4053" s="26">
        <v>43634.708333323513</v>
      </c>
      <c r="G4053" s="94">
        <v>3.4</v>
      </c>
      <c r="H4053" s="95">
        <v>242</v>
      </c>
    </row>
    <row r="4054" spans="6:8" x14ac:dyDescent="0.15">
      <c r="F4054" s="26">
        <v>43634.749999990177</v>
      </c>
      <c r="G4054" s="94">
        <v>3.2</v>
      </c>
      <c r="H4054" s="95">
        <v>223</v>
      </c>
    </row>
    <row r="4055" spans="6:8" x14ac:dyDescent="0.15">
      <c r="F4055" s="26">
        <v>43634.791666656842</v>
      </c>
      <c r="G4055" s="94">
        <v>2.8</v>
      </c>
      <c r="H4055" s="95">
        <v>229</v>
      </c>
    </row>
    <row r="4056" spans="6:8" x14ac:dyDescent="0.15">
      <c r="F4056" s="26">
        <v>43634.833333323506</v>
      </c>
      <c r="G4056" s="94">
        <v>1.5</v>
      </c>
      <c r="H4056" s="95">
        <v>222</v>
      </c>
    </row>
    <row r="4057" spans="6:8" x14ac:dyDescent="0.15">
      <c r="F4057" s="26">
        <v>43634.87499999017</v>
      </c>
      <c r="G4057" s="94">
        <v>1.1000000000000001</v>
      </c>
      <c r="H4057" s="95">
        <v>237</v>
      </c>
    </row>
    <row r="4058" spans="6:8" x14ac:dyDescent="0.15">
      <c r="F4058" s="26">
        <v>43634.916666656834</v>
      </c>
      <c r="G4058" s="94">
        <v>0</v>
      </c>
      <c r="H4058" s="95">
        <v>217</v>
      </c>
    </row>
    <row r="4059" spans="6:8" x14ac:dyDescent="0.15">
      <c r="F4059" s="26">
        <v>43634.958333323499</v>
      </c>
      <c r="G4059" s="94">
        <v>2.6</v>
      </c>
      <c r="H4059" s="95">
        <v>218</v>
      </c>
    </row>
    <row r="4060" spans="6:8" x14ac:dyDescent="0.15">
      <c r="F4060" s="26">
        <v>43634.999999990163</v>
      </c>
      <c r="G4060" s="94">
        <v>2.4</v>
      </c>
      <c r="H4060" s="95">
        <v>224</v>
      </c>
    </row>
    <row r="4061" spans="6:8" x14ac:dyDescent="0.15">
      <c r="F4061" s="26">
        <v>43635.041666656827</v>
      </c>
      <c r="G4061" s="94">
        <v>2.2999999999999998</v>
      </c>
      <c r="H4061" s="95">
        <v>227</v>
      </c>
    </row>
    <row r="4062" spans="6:8" x14ac:dyDescent="0.15">
      <c r="F4062" s="26">
        <v>43635.083333323491</v>
      </c>
      <c r="G4062" s="94">
        <v>1.5</v>
      </c>
      <c r="H4062" s="95">
        <v>227</v>
      </c>
    </row>
    <row r="4063" spans="6:8" x14ac:dyDescent="0.15">
      <c r="F4063" s="26">
        <v>43635.124999990156</v>
      </c>
      <c r="G4063" s="94">
        <v>1.9</v>
      </c>
      <c r="H4063" s="95">
        <v>219</v>
      </c>
    </row>
    <row r="4064" spans="6:8" x14ac:dyDescent="0.15">
      <c r="F4064" s="26">
        <v>43635.16666665682</v>
      </c>
      <c r="G4064" s="94">
        <v>1.8</v>
      </c>
      <c r="H4064" s="95">
        <v>218</v>
      </c>
    </row>
    <row r="4065" spans="6:8" x14ac:dyDescent="0.15">
      <c r="F4065" s="26">
        <v>43635.208333323484</v>
      </c>
      <c r="G4065" s="94">
        <v>0</v>
      </c>
      <c r="H4065" s="95">
        <v>221</v>
      </c>
    </row>
    <row r="4066" spans="6:8" x14ac:dyDescent="0.15">
      <c r="F4066" s="26">
        <v>43635.249999990148</v>
      </c>
      <c r="G4066" s="94">
        <v>1.4</v>
      </c>
      <c r="H4066" s="95">
        <v>218</v>
      </c>
    </row>
    <row r="4067" spans="6:8" x14ac:dyDescent="0.15">
      <c r="F4067" s="26">
        <v>43635.291666656813</v>
      </c>
      <c r="G4067" s="94">
        <v>1.6</v>
      </c>
      <c r="H4067" s="95">
        <v>220</v>
      </c>
    </row>
    <row r="4068" spans="6:8" x14ac:dyDescent="0.15">
      <c r="F4068" s="26">
        <v>43635.333333323477</v>
      </c>
      <c r="G4068" s="94">
        <v>2.1</v>
      </c>
      <c r="H4068" s="95">
        <v>240</v>
      </c>
    </row>
    <row r="4069" spans="6:8" x14ac:dyDescent="0.15">
      <c r="F4069" s="26">
        <v>43635.374999990141</v>
      </c>
      <c r="G4069" s="94">
        <v>3.8</v>
      </c>
      <c r="H4069" s="95">
        <v>241</v>
      </c>
    </row>
    <row r="4070" spans="6:8" x14ac:dyDescent="0.15">
      <c r="F4070" s="26">
        <v>43635.416666656805</v>
      </c>
      <c r="G4070" s="94">
        <v>3.5</v>
      </c>
      <c r="H4070" s="95">
        <v>233</v>
      </c>
    </row>
    <row r="4071" spans="6:8" x14ac:dyDescent="0.15">
      <c r="F4071" s="26">
        <v>43635.45833332347</v>
      </c>
      <c r="G4071" s="94">
        <v>3.8</v>
      </c>
      <c r="H4071" s="95">
        <v>229</v>
      </c>
    </row>
    <row r="4072" spans="6:8" x14ac:dyDescent="0.15">
      <c r="F4072" s="26">
        <v>43635.499999990134</v>
      </c>
      <c r="G4072" s="94">
        <v>3.1</v>
      </c>
      <c r="H4072" s="95">
        <v>232</v>
      </c>
    </row>
    <row r="4073" spans="6:8" x14ac:dyDescent="0.15">
      <c r="F4073" s="26">
        <v>43635.541666656798</v>
      </c>
      <c r="G4073" s="94">
        <v>5</v>
      </c>
      <c r="H4073" s="95">
        <v>227</v>
      </c>
    </row>
    <row r="4074" spans="6:8" x14ac:dyDescent="0.15">
      <c r="F4074" s="26">
        <v>43635.583333323462</v>
      </c>
      <c r="G4074" s="94">
        <v>5.8</v>
      </c>
      <c r="H4074" s="95">
        <v>238</v>
      </c>
    </row>
    <row r="4075" spans="6:8" x14ac:dyDescent="0.15">
      <c r="F4075" s="26">
        <v>43635.624999990127</v>
      </c>
      <c r="G4075" s="94">
        <v>5.4</v>
      </c>
      <c r="H4075" s="95">
        <v>233</v>
      </c>
    </row>
    <row r="4076" spans="6:8" x14ac:dyDescent="0.15">
      <c r="F4076" s="26">
        <v>43635.666666656791</v>
      </c>
      <c r="G4076" s="94">
        <v>4.9000000000000004</v>
      </c>
      <c r="H4076" s="95">
        <v>239</v>
      </c>
    </row>
    <row r="4077" spans="6:8" x14ac:dyDescent="0.15">
      <c r="F4077" s="26">
        <v>43635.708333323455</v>
      </c>
      <c r="G4077" s="94">
        <v>4.2</v>
      </c>
      <c r="H4077" s="95">
        <v>208</v>
      </c>
    </row>
    <row r="4078" spans="6:8" x14ac:dyDescent="0.15">
      <c r="F4078" s="26">
        <v>43635.749999990119</v>
      </c>
      <c r="G4078" s="94">
        <v>3.5</v>
      </c>
      <c r="H4078" s="95">
        <v>227</v>
      </c>
    </row>
    <row r="4079" spans="6:8" x14ac:dyDescent="0.15">
      <c r="F4079" s="26">
        <v>43635.791666656783</v>
      </c>
      <c r="G4079" s="94">
        <v>3.6</v>
      </c>
      <c r="H4079" s="95">
        <v>240</v>
      </c>
    </row>
    <row r="4080" spans="6:8" x14ac:dyDescent="0.15">
      <c r="F4080" s="26">
        <v>43635.833333323448</v>
      </c>
      <c r="G4080" s="94">
        <v>3.1</v>
      </c>
      <c r="H4080" s="95">
        <v>256</v>
      </c>
    </row>
    <row r="4081" spans="6:8" x14ac:dyDescent="0.15">
      <c r="F4081" s="26">
        <v>43635.874999990112</v>
      </c>
      <c r="G4081" s="94">
        <v>2.8</v>
      </c>
      <c r="H4081" s="95">
        <v>255</v>
      </c>
    </row>
    <row r="4082" spans="6:8" x14ac:dyDescent="0.15">
      <c r="F4082" s="26">
        <v>43635.916666656776</v>
      </c>
      <c r="G4082" s="94">
        <v>3.1</v>
      </c>
      <c r="H4082" s="95">
        <v>252</v>
      </c>
    </row>
    <row r="4083" spans="6:8" x14ac:dyDescent="0.15">
      <c r="F4083" s="26">
        <v>43635.95833332344</v>
      </c>
      <c r="G4083" s="94">
        <v>2.8</v>
      </c>
      <c r="H4083" s="95">
        <v>261</v>
      </c>
    </row>
    <row r="4084" spans="6:8" x14ac:dyDescent="0.15">
      <c r="F4084" s="26">
        <v>43635.999999990105</v>
      </c>
      <c r="G4084" s="94">
        <v>2.4</v>
      </c>
      <c r="H4084" s="95">
        <v>260</v>
      </c>
    </row>
    <row r="4085" spans="6:8" x14ac:dyDescent="0.15">
      <c r="F4085" s="26">
        <v>43636.041666656769</v>
      </c>
      <c r="G4085" s="94">
        <v>2.9</v>
      </c>
      <c r="H4085" s="95">
        <v>261</v>
      </c>
    </row>
    <row r="4086" spans="6:8" x14ac:dyDescent="0.15">
      <c r="F4086" s="26">
        <v>43636.083333323433</v>
      </c>
      <c r="G4086" s="94">
        <v>2.5</v>
      </c>
      <c r="H4086" s="95">
        <v>270</v>
      </c>
    </row>
    <row r="4087" spans="6:8" x14ac:dyDescent="0.15">
      <c r="F4087" s="26">
        <v>43636.124999990097</v>
      </c>
      <c r="G4087" s="94">
        <v>2</v>
      </c>
      <c r="H4087" s="95">
        <v>259</v>
      </c>
    </row>
    <row r="4088" spans="6:8" x14ac:dyDescent="0.15">
      <c r="F4088" s="26">
        <v>43636.166666656762</v>
      </c>
      <c r="G4088" s="94">
        <v>1.5</v>
      </c>
      <c r="H4088" s="95">
        <v>269</v>
      </c>
    </row>
    <row r="4089" spans="6:8" x14ac:dyDescent="0.15">
      <c r="F4089" s="26">
        <v>43636.208333323426</v>
      </c>
      <c r="G4089" s="94">
        <v>2.6</v>
      </c>
      <c r="H4089" s="95">
        <v>260</v>
      </c>
    </row>
    <row r="4090" spans="6:8" x14ac:dyDescent="0.15">
      <c r="F4090" s="26">
        <v>43636.24999999009</v>
      </c>
      <c r="G4090" s="94">
        <v>3.2</v>
      </c>
      <c r="H4090" s="95">
        <v>260</v>
      </c>
    </row>
    <row r="4091" spans="6:8" x14ac:dyDescent="0.15">
      <c r="F4091" s="26">
        <v>43636.291666656754</v>
      </c>
      <c r="G4091" s="94">
        <v>3.5</v>
      </c>
      <c r="H4091" s="95">
        <v>260</v>
      </c>
    </row>
    <row r="4092" spans="6:8" x14ac:dyDescent="0.15">
      <c r="F4092" s="26">
        <v>43636.333333323419</v>
      </c>
      <c r="G4092" s="94">
        <v>3.7</v>
      </c>
      <c r="H4092" s="95">
        <v>270</v>
      </c>
    </row>
    <row r="4093" spans="6:8" x14ac:dyDescent="0.15">
      <c r="F4093" s="26">
        <v>43636.374999990083</v>
      </c>
      <c r="G4093" s="94">
        <v>4.0999999999999996</v>
      </c>
      <c r="H4093" s="95">
        <v>272</v>
      </c>
    </row>
    <row r="4094" spans="6:8" x14ac:dyDescent="0.15">
      <c r="F4094" s="26">
        <v>43636.416666656747</v>
      </c>
      <c r="G4094" s="94">
        <v>3.8</v>
      </c>
      <c r="H4094" s="95">
        <v>264</v>
      </c>
    </row>
    <row r="4095" spans="6:8" x14ac:dyDescent="0.15">
      <c r="F4095" s="26">
        <v>43636.458333323411</v>
      </c>
      <c r="G4095" s="94">
        <v>4.2</v>
      </c>
      <c r="H4095" s="95">
        <v>277</v>
      </c>
    </row>
    <row r="4096" spans="6:8" x14ac:dyDescent="0.15">
      <c r="F4096" s="26">
        <v>43636.499999990076</v>
      </c>
      <c r="G4096" s="94">
        <v>4.7</v>
      </c>
      <c r="H4096" s="95">
        <v>261</v>
      </c>
    </row>
    <row r="4097" spans="6:8" x14ac:dyDescent="0.15">
      <c r="F4097" s="26">
        <v>43636.54166665674</v>
      </c>
      <c r="G4097" s="94">
        <v>4.5</v>
      </c>
      <c r="H4097" s="95">
        <v>259</v>
      </c>
    </row>
    <row r="4098" spans="6:8" x14ac:dyDescent="0.15">
      <c r="F4098" s="26">
        <v>43636.583333323404</v>
      </c>
      <c r="G4098" s="94">
        <v>4.5999999999999996</v>
      </c>
      <c r="H4098" s="95">
        <v>248</v>
      </c>
    </row>
    <row r="4099" spans="6:8" x14ac:dyDescent="0.15">
      <c r="F4099" s="26">
        <v>43636.624999990068</v>
      </c>
      <c r="G4099" s="94">
        <v>4.2</v>
      </c>
      <c r="H4099" s="95">
        <v>299</v>
      </c>
    </row>
    <row r="4100" spans="6:8" x14ac:dyDescent="0.15">
      <c r="F4100" s="26">
        <v>43636.666666656733</v>
      </c>
      <c r="G4100" s="94">
        <v>4.9000000000000004</v>
      </c>
      <c r="H4100" s="95">
        <v>306</v>
      </c>
    </row>
    <row r="4101" spans="6:8" x14ac:dyDescent="0.15">
      <c r="F4101" s="26">
        <v>43636.708333323397</v>
      </c>
      <c r="G4101" s="94">
        <v>3.7</v>
      </c>
      <c r="H4101" s="95">
        <v>253</v>
      </c>
    </row>
    <row r="4102" spans="6:8" x14ac:dyDescent="0.15">
      <c r="F4102" s="26">
        <v>43636.749999990061</v>
      </c>
      <c r="G4102" s="94">
        <v>3.2</v>
      </c>
      <c r="H4102" s="95">
        <v>231</v>
      </c>
    </row>
    <row r="4103" spans="6:8" x14ac:dyDescent="0.15">
      <c r="F4103" s="26">
        <v>43636.791666656725</v>
      </c>
      <c r="G4103" s="94">
        <v>2.9</v>
      </c>
      <c r="H4103" s="95">
        <v>267</v>
      </c>
    </row>
    <row r="4104" spans="6:8" x14ac:dyDescent="0.15">
      <c r="F4104" s="26">
        <v>43636.83333332339</v>
      </c>
      <c r="G4104" s="94">
        <v>2.4</v>
      </c>
      <c r="H4104" s="95">
        <v>130</v>
      </c>
    </row>
    <row r="4105" spans="6:8" x14ac:dyDescent="0.15">
      <c r="F4105" s="26">
        <v>43636.874999990054</v>
      </c>
      <c r="G4105" s="94">
        <v>2.2000000000000002</v>
      </c>
      <c r="H4105" s="95">
        <v>184</v>
      </c>
    </row>
    <row r="4106" spans="6:8" x14ac:dyDescent="0.15">
      <c r="F4106" s="26">
        <v>43636.916666656718</v>
      </c>
      <c r="G4106" s="94">
        <v>1.1000000000000001</v>
      </c>
      <c r="H4106" s="95">
        <v>208</v>
      </c>
    </row>
    <row r="4107" spans="6:8" x14ac:dyDescent="0.15">
      <c r="F4107" s="26">
        <v>43636.958333323382</v>
      </c>
      <c r="G4107" s="94">
        <v>1.6</v>
      </c>
      <c r="H4107" s="95">
        <v>206</v>
      </c>
    </row>
    <row r="4108" spans="6:8" x14ac:dyDescent="0.15">
      <c r="F4108" s="26">
        <v>43636.999999990046</v>
      </c>
      <c r="G4108" s="94">
        <v>0.5</v>
      </c>
      <c r="H4108" s="95">
        <v>219</v>
      </c>
    </row>
    <row r="4109" spans="6:8" x14ac:dyDescent="0.15">
      <c r="F4109" s="26">
        <v>43637.041666656711</v>
      </c>
      <c r="G4109" s="94">
        <v>0.6</v>
      </c>
      <c r="H4109" s="95">
        <v>205</v>
      </c>
    </row>
    <row r="4110" spans="6:8" x14ac:dyDescent="0.15">
      <c r="F4110" s="26">
        <v>43637.083333323375</v>
      </c>
      <c r="G4110" s="94">
        <v>0.2</v>
      </c>
      <c r="H4110" s="95">
        <v>207</v>
      </c>
    </row>
    <row r="4111" spans="6:8" x14ac:dyDescent="0.15">
      <c r="F4111" s="26">
        <v>43637.124999990039</v>
      </c>
      <c r="G4111" s="94">
        <v>0.8</v>
      </c>
      <c r="H4111" s="95">
        <v>217</v>
      </c>
    </row>
    <row r="4112" spans="6:8" x14ac:dyDescent="0.15">
      <c r="F4112" s="26">
        <v>43637.166666656703</v>
      </c>
      <c r="G4112" s="94">
        <v>1.3</v>
      </c>
      <c r="H4112" s="95">
        <v>216</v>
      </c>
    </row>
    <row r="4113" spans="6:8" x14ac:dyDescent="0.15">
      <c r="F4113" s="26">
        <v>43637.208333323368</v>
      </c>
      <c r="G4113" s="94">
        <v>0</v>
      </c>
      <c r="H4113" s="95">
        <v>220</v>
      </c>
    </row>
    <row r="4114" spans="6:8" x14ac:dyDescent="0.15">
      <c r="F4114" s="26">
        <v>43637.249999990032</v>
      </c>
      <c r="G4114" s="94">
        <v>0.8</v>
      </c>
      <c r="H4114" s="95">
        <v>198</v>
      </c>
    </row>
    <row r="4115" spans="6:8" x14ac:dyDescent="0.15">
      <c r="F4115" s="26">
        <v>43637.291666656696</v>
      </c>
      <c r="G4115" s="94">
        <v>1.5</v>
      </c>
      <c r="H4115" s="95">
        <v>228</v>
      </c>
    </row>
    <row r="4116" spans="6:8" x14ac:dyDescent="0.15">
      <c r="F4116" s="26">
        <v>43637.33333332336</v>
      </c>
      <c r="G4116" s="94">
        <v>0.4</v>
      </c>
      <c r="H4116" s="95">
        <v>181</v>
      </c>
    </row>
    <row r="4117" spans="6:8" x14ac:dyDescent="0.15">
      <c r="F4117" s="26">
        <v>43637.374999990025</v>
      </c>
      <c r="G4117" s="94">
        <v>0.4</v>
      </c>
      <c r="H4117" s="95">
        <v>240</v>
      </c>
    </row>
    <row r="4118" spans="6:8" x14ac:dyDescent="0.15">
      <c r="F4118" s="26">
        <v>43637.416666656689</v>
      </c>
      <c r="G4118" s="94">
        <v>1.1000000000000001</v>
      </c>
      <c r="H4118" s="95">
        <v>248</v>
      </c>
    </row>
    <row r="4119" spans="6:8" x14ac:dyDescent="0.15">
      <c r="F4119" s="26">
        <v>43637.458333323353</v>
      </c>
      <c r="G4119" s="94">
        <v>1.6</v>
      </c>
      <c r="H4119" s="95">
        <v>227</v>
      </c>
    </row>
    <row r="4120" spans="6:8" x14ac:dyDescent="0.15">
      <c r="F4120" s="26">
        <v>43637.499999990017</v>
      </c>
      <c r="G4120" s="94">
        <v>0.8</v>
      </c>
      <c r="H4120" s="95">
        <v>263</v>
      </c>
    </row>
    <row r="4121" spans="6:8" x14ac:dyDescent="0.15">
      <c r="F4121" s="26">
        <v>43637.541666656682</v>
      </c>
      <c r="G4121" s="94">
        <v>0.8</v>
      </c>
      <c r="H4121" s="95">
        <v>236</v>
      </c>
    </row>
    <row r="4122" spans="6:8" x14ac:dyDescent="0.15">
      <c r="F4122" s="26">
        <v>43637.583333323346</v>
      </c>
      <c r="G4122" s="94">
        <v>1.9</v>
      </c>
      <c r="H4122" s="95">
        <v>236</v>
      </c>
    </row>
    <row r="4123" spans="6:8" x14ac:dyDescent="0.15">
      <c r="F4123" s="26">
        <v>43637.62499999001</v>
      </c>
      <c r="G4123" s="94">
        <v>2.7</v>
      </c>
      <c r="H4123" s="95">
        <v>278</v>
      </c>
    </row>
    <row r="4124" spans="6:8" x14ac:dyDescent="0.15">
      <c r="F4124" s="26">
        <v>43637.666666656674</v>
      </c>
      <c r="G4124" s="94">
        <v>1</v>
      </c>
      <c r="H4124" s="95">
        <v>258</v>
      </c>
    </row>
    <row r="4125" spans="6:8" x14ac:dyDescent="0.15">
      <c r="F4125" s="26">
        <v>43637.708333323339</v>
      </c>
      <c r="G4125" s="94">
        <v>2.4</v>
      </c>
      <c r="H4125" s="95">
        <v>293</v>
      </c>
    </row>
    <row r="4126" spans="6:8" x14ac:dyDescent="0.15">
      <c r="F4126" s="26">
        <v>43637.749999990003</v>
      </c>
      <c r="G4126" s="94">
        <v>1.7</v>
      </c>
      <c r="H4126" s="95">
        <v>321</v>
      </c>
    </row>
    <row r="4127" spans="6:8" x14ac:dyDescent="0.15">
      <c r="F4127" s="26">
        <v>43637.791666656667</v>
      </c>
      <c r="G4127" s="94">
        <v>2.1</v>
      </c>
      <c r="H4127" s="95">
        <v>251</v>
      </c>
    </row>
    <row r="4128" spans="6:8" x14ac:dyDescent="0.15">
      <c r="F4128" s="26">
        <v>43637.833333323331</v>
      </c>
      <c r="G4128" s="94">
        <v>1.3</v>
      </c>
      <c r="H4128" s="95">
        <v>232</v>
      </c>
    </row>
    <row r="4129" spans="6:8" x14ac:dyDescent="0.15">
      <c r="F4129" s="26">
        <v>43637.874999989996</v>
      </c>
      <c r="G4129" s="94">
        <v>3.6</v>
      </c>
      <c r="H4129" s="95">
        <v>228</v>
      </c>
    </row>
    <row r="4130" spans="6:8" x14ac:dyDescent="0.15">
      <c r="F4130" s="26">
        <v>43637.91666665666</v>
      </c>
      <c r="G4130" s="94">
        <v>2.1</v>
      </c>
      <c r="H4130" s="95">
        <v>228</v>
      </c>
    </row>
    <row r="4131" spans="6:8" x14ac:dyDescent="0.15">
      <c r="F4131" s="26">
        <v>43637.958333323324</v>
      </c>
      <c r="G4131" s="94">
        <v>2</v>
      </c>
      <c r="H4131" s="95">
        <v>225</v>
      </c>
    </row>
    <row r="4132" spans="6:8" x14ac:dyDescent="0.15">
      <c r="F4132" s="26">
        <v>43637.999999989988</v>
      </c>
      <c r="G4132" s="94">
        <v>3.7</v>
      </c>
      <c r="H4132" s="95">
        <v>233</v>
      </c>
    </row>
    <row r="4133" spans="6:8" x14ac:dyDescent="0.15">
      <c r="F4133" s="26">
        <v>43638.041666656653</v>
      </c>
      <c r="G4133" s="94">
        <v>4.2</v>
      </c>
      <c r="H4133" s="95">
        <v>235</v>
      </c>
    </row>
    <row r="4134" spans="6:8" x14ac:dyDescent="0.15">
      <c r="F4134" s="26">
        <v>43638.083333323317</v>
      </c>
      <c r="G4134" s="94">
        <v>1.2</v>
      </c>
      <c r="H4134" s="95">
        <v>174</v>
      </c>
    </row>
    <row r="4135" spans="6:8" x14ac:dyDescent="0.15">
      <c r="F4135" s="26">
        <v>43638.124999989981</v>
      </c>
      <c r="G4135" s="94">
        <v>4.4000000000000004</v>
      </c>
      <c r="H4135" s="95">
        <v>161</v>
      </c>
    </row>
    <row r="4136" spans="6:8" x14ac:dyDescent="0.15">
      <c r="F4136" s="26">
        <v>43638.166666656645</v>
      </c>
      <c r="G4136" s="94">
        <v>5.3</v>
      </c>
      <c r="H4136" s="95">
        <v>187</v>
      </c>
    </row>
    <row r="4137" spans="6:8" x14ac:dyDescent="0.15">
      <c r="F4137" s="26">
        <v>43638.208333323309</v>
      </c>
      <c r="G4137" s="94">
        <v>2.5</v>
      </c>
      <c r="H4137" s="95">
        <v>201</v>
      </c>
    </row>
    <row r="4138" spans="6:8" x14ac:dyDescent="0.15">
      <c r="F4138" s="26">
        <v>43638.249999989974</v>
      </c>
      <c r="G4138" s="94">
        <v>2.6</v>
      </c>
      <c r="H4138" s="95">
        <v>194</v>
      </c>
    </row>
    <row r="4139" spans="6:8" x14ac:dyDescent="0.15">
      <c r="F4139" s="26">
        <v>43638.291666656638</v>
      </c>
      <c r="G4139" s="94">
        <v>0.9</v>
      </c>
      <c r="H4139" s="95">
        <v>230</v>
      </c>
    </row>
    <row r="4140" spans="6:8" x14ac:dyDescent="0.15">
      <c r="F4140" s="26">
        <v>43638.333333323302</v>
      </c>
      <c r="G4140" s="94">
        <v>1.9</v>
      </c>
      <c r="H4140" s="95">
        <v>236</v>
      </c>
    </row>
    <row r="4141" spans="6:8" x14ac:dyDescent="0.15">
      <c r="F4141" s="26">
        <v>43638.374999989966</v>
      </c>
      <c r="G4141" s="94">
        <v>4.0999999999999996</v>
      </c>
      <c r="H4141" s="95">
        <v>246</v>
      </c>
    </row>
    <row r="4142" spans="6:8" x14ac:dyDescent="0.15">
      <c r="F4142" s="26">
        <v>43638.416666656631</v>
      </c>
      <c r="G4142" s="94">
        <v>7.6</v>
      </c>
      <c r="H4142" s="95">
        <v>195</v>
      </c>
    </row>
    <row r="4143" spans="6:8" x14ac:dyDescent="0.15">
      <c r="F4143" s="26">
        <v>43638.458333323295</v>
      </c>
      <c r="G4143" s="94">
        <v>6.5</v>
      </c>
      <c r="H4143" s="95">
        <v>195</v>
      </c>
    </row>
    <row r="4144" spans="6:8" x14ac:dyDescent="0.15">
      <c r="F4144" s="26">
        <v>43638.499999989959</v>
      </c>
      <c r="G4144" s="94">
        <v>7.2</v>
      </c>
      <c r="H4144" s="95">
        <v>172</v>
      </c>
    </row>
    <row r="4145" spans="6:8" x14ac:dyDescent="0.15">
      <c r="F4145" s="26">
        <v>43638.541666656623</v>
      </c>
      <c r="G4145" s="94">
        <v>6.7</v>
      </c>
      <c r="H4145" s="95">
        <v>200</v>
      </c>
    </row>
    <row r="4146" spans="6:8" x14ac:dyDescent="0.15">
      <c r="F4146" s="26">
        <v>43638.583333323288</v>
      </c>
      <c r="G4146" s="94">
        <v>5.6</v>
      </c>
      <c r="H4146" s="95">
        <v>166</v>
      </c>
    </row>
    <row r="4147" spans="6:8" x14ac:dyDescent="0.15">
      <c r="F4147" s="26">
        <v>43638.624999989952</v>
      </c>
      <c r="G4147" s="94">
        <v>7.2</v>
      </c>
      <c r="H4147" s="95">
        <v>192</v>
      </c>
    </row>
    <row r="4148" spans="6:8" x14ac:dyDescent="0.15">
      <c r="F4148" s="26">
        <v>43638.666666656616</v>
      </c>
      <c r="G4148" s="94">
        <v>7.6</v>
      </c>
      <c r="H4148" s="95">
        <v>143</v>
      </c>
    </row>
    <row r="4149" spans="6:8" x14ac:dyDescent="0.15">
      <c r="F4149" s="26">
        <v>43638.70833332328</v>
      </c>
      <c r="G4149" s="94">
        <v>7</v>
      </c>
      <c r="H4149" s="95">
        <v>201</v>
      </c>
    </row>
    <row r="4150" spans="6:8" x14ac:dyDescent="0.15">
      <c r="F4150" s="26">
        <v>43638.749999989945</v>
      </c>
      <c r="G4150" s="94">
        <v>6.6</v>
      </c>
      <c r="H4150" s="95">
        <v>297</v>
      </c>
    </row>
    <row r="4151" spans="6:8" x14ac:dyDescent="0.15">
      <c r="F4151" s="26">
        <v>43638.791666656609</v>
      </c>
      <c r="G4151" s="94">
        <v>6.4</v>
      </c>
      <c r="H4151" s="95">
        <v>173</v>
      </c>
    </row>
    <row r="4152" spans="6:8" x14ac:dyDescent="0.15">
      <c r="F4152" s="26">
        <v>43638.833333323273</v>
      </c>
      <c r="G4152" s="94">
        <v>5.9</v>
      </c>
      <c r="H4152" s="95">
        <v>237</v>
      </c>
    </row>
    <row r="4153" spans="6:8" x14ac:dyDescent="0.15">
      <c r="F4153" s="26">
        <v>43638.874999989937</v>
      </c>
      <c r="G4153" s="94">
        <v>5.4</v>
      </c>
      <c r="H4153" s="95">
        <v>253</v>
      </c>
    </row>
    <row r="4154" spans="6:8" x14ac:dyDescent="0.15">
      <c r="F4154" s="26">
        <v>43638.916666656602</v>
      </c>
      <c r="G4154" s="94">
        <v>5.0999999999999996</v>
      </c>
      <c r="H4154" s="95">
        <v>247</v>
      </c>
    </row>
    <row r="4155" spans="6:8" x14ac:dyDescent="0.15">
      <c r="F4155" s="26">
        <v>43638.958333323266</v>
      </c>
      <c r="G4155" s="94">
        <v>5</v>
      </c>
      <c r="H4155" s="95">
        <v>269</v>
      </c>
    </row>
    <row r="4156" spans="6:8" x14ac:dyDescent="0.15">
      <c r="F4156" s="26">
        <v>43638.99999998993</v>
      </c>
      <c r="G4156" s="94">
        <v>4.9000000000000004</v>
      </c>
      <c r="H4156" s="95">
        <v>244</v>
      </c>
    </row>
    <row r="4157" spans="6:8" x14ac:dyDescent="0.15">
      <c r="F4157" s="26">
        <v>43639.041666656594</v>
      </c>
      <c r="G4157" s="94">
        <v>4.9000000000000004</v>
      </c>
      <c r="H4157" s="95">
        <v>242</v>
      </c>
    </row>
    <row r="4158" spans="6:8" x14ac:dyDescent="0.15">
      <c r="F4158" s="26">
        <v>43639.083333323259</v>
      </c>
      <c r="G4158" s="94">
        <v>4.7</v>
      </c>
      <c r="H4158" s="95">
        <v>231</v>
      </c>
    </row>
    <row r="4159" spans="6:8" x14ac:dyDescent="0.15">
      <c r="F4159" s="26">
        <v>43639.124999989923</v>
      </c>
      <c r="G4159" s="94">
        <v>4.5999999999999996</v>
      </c>
      <c r="H4159" s="95">
        <v>226</v>
      </c>
    </row>
    <row r="4160" spans="6:8" x14ac:dyDescent="0.15">
      <c r="F4160" s="26">
        <v>43639.166666656587</v>
      </c>
      <c r="G4160" s="94">
        <v>4.5</v>
      </c>
      <c r="H4160" s="95">
        <v>208</v>
      </c>
    </row>
    <row r="4161" spans="6:8" x14ac:dyDescent="0.15">
      <c r="F4161" s="26">
        <v>43639.208333323251</v>
      </c>
      <c r="G4161" s="94">
        <v>4.5999999999999996</v>
      </c>
      <c r="H4161" s="95">
        <v>216</v>
      </c>
    </row>
    <row r="4162" spans="6:8" x14ac:dyDescent="0.15">
      <c r="F4162" s="26">
        <v>43639.249999989916</v>
      </c>
      <c r="G4162" s="94">
        <v>4.5999999999999996</v>
      </c>
      <c r="H4162" s="95">
        <v>214</v>
      </c>
    </row>
    <row r="4163" spans="6:8" x14ac:dyDescent="0.15">
      <c r="F4163" s="26">
        <v>43639.29166665658</v>
      </c>
      <c r="G4163" s="94">
        <v>4</v>
      </c>
      <c r="H4163" s="95">
        <v>229</v>
      </c>
    </row>
    <row r="4164" spans="6:8" x14ac:dyDescent="0.15">
      <c r="F4164" s="26">
        <v>43639.333333323244</v>
      </c>
      <c r="G4164" s="94">
        <v>5.5</v>
      </c>
      <c r="H4164" s="95">
        <v>237</v>
      </c>
    </row>
    <row r="4165" spans="6:8" x14ac:dyDescent="0.15">
      <c r="F4165" s="26">
        <v>43639.374999989908</v>
      </c>
      <c r="G4165" s="94">
        <v>4.0999999999999996</v>
      </c>
      <c r="H4165" s="95">
        <v>251</v>
      </c>
    </row>
    <row r="4166" spans="6:8" x14ac:dyDescent="0.15">
      <c r="F4166" s="26">
        <v>43639.416666656572</v>
      </c>
      <c r="G4166" s="94">
        <v>5.0999999999999996</v>
      </c>
      <c r="H4166" s="95">
        <v>224</v>
      </c>
    </row>
    <row r="4167" spans="6:8" x14ac:dyDescent="0.15">
      <c r="F4167" s="26">
        <v>43639.458333323237</v>
      </c>
      <c r="G4167" s="94">
        <v>5.7</v>
      </c>
      <c r="H4167" s="95">
        <v>225</v>
      </c>
    </row>
    <row r="4168" spans="6:8" x14ac:dyDescent="0.15">
      <c r="F4168" s="26">
        <v>43639.499999989901</v>
      </c>
      <c r="G4168" s="94">
        <v>5.3</v>
      </c>
      <c r="H4168" s="95">
        <v>278</v>
      </c>
    </row>
    <row r="4169" spans="6:8" x14ac:dyDescent="0.15">
      <c r="F4169" s="26">
        <v>43639.541666656565</v>
      </c>
      <c r="G4169" s="94">
        <v>3.5</v>
      </c>
      <c r="H4169" s="95">
        <v>268</v>
      </c>
    </row>
    <row r="4170" spans="6:8" x14ac:dyDescent="0.15">
      <c r="F4170" s="26">
        <v>43639.583333323229</v>
      </c>
      <c r="G4170" s="94">
        <v>5.7</v>
      </c>
      <c r="H4170" s="95">
        <v>310</v>
      </c>
    </row>
    <row r="4171" spans="6:8" x14ac:dyDescent="0.15">
      <c r="F4171" s="26">
        <v>43639.624999989894</v>
      </c>
      <c r="G4171" s="94">
        <v>4.5</v>
      </c>
      <c r="H4171" s="95">
        <v>240</v>
      </c>
    </row>
    <row r="4172" spans="6:8" x14ac:dyDescent="0.15">
      <c r="F4172" s="26">
        <v>43639.666666656558</v>
      </c>
      <c r="G4172" s="94">
        <v>2.7</v>
      </c>
      <c r="H4172" s="95">
        <v>239</v>
      </c>
    </row>
    <row r="4173" spans="6:8" x14ac:dyDescent="0.15">
      <c r="F4173" s="26">
        <v>43639.708333323222</v>
      </c>
      <c r="G4173" s="94">
        <v>5</v>
      </c>
      <c r="H4173" s="95">
        <v>252</v>
      </c>
    </row>
    <row r="4174" spans="6:8" x14ac:dyDescent="0.15">
      <c r="F4174" s="26">
        <v>43639.749999989886</v>
      </c>
      <c r="G4174" s="94">
        <v>3</v>
      </c>
      <c r="H4174" s="95">
        <v>249</v>
      </c>
    </row>
    <row r="4175" spans="6:8" x14ac:dyDescent="0.15">
      <c r="F4175" s="26">
        <v>43639.791666656551</v>
      </c>
      <c r="G4175" s="94">
        <v>2.7</v>
      </c>
      <c r="H4175" s="95">
        <v>246</v>
      </c>
    </row>
    <row r="4176" spans="6:8" x14ac:dyDescent="0.15">
      <c r="F4176" s="26">
        <v>43639.833333323215</v>
      </c>
      <c r="G4176" s="94">
        <v>2.9</v>
      </c>
      <c r="H4176" s="95">
        <v>238</v>
      </c>
    </row>
    <row r="4177" spans="6:8" x14ac:dyDescent="0.15">
      <c r="F4177" s="26">
        <v>43639.874999989879</v>
      </c>
      <c r="G4177" s="94">
        <v>3.4</v>
      </c>
      <c r="H4177" s="95">
        <v>260</v>
      </c>
    </row>
    <row r="4178" spans="6:8" x14ac:dyDescent="0.15">
      <c r="F4178" s="26">
        <v>43639.916666656543</v>
      </c>
      <c r="G4178" s="94">
        <v>3.3</v>
      </c>
      <c r="H4178" s="95">
        <v>256</v>
      </c>
    </row>
    <row r="4179" spans="6:8" x14ac:dyDescent="0.15">
      <c r="F4179" s="26">
        <v>43639.958333323208</v>
      </c>
      <c r="G4179" s="94">
        <v>3.6</v>
      </c>
      <c r="H4179" s="95">
        <v>274</v>
      </c>
    </row>
    <row r="4180" spans="6:8" x14ac:dyDescent="0.15">
      <c r="F4180" s="26">
        <v>43639.999999989872</v>
      </c>
      <c r="G4180" s="94">
        <v>3.1</v>
      </c>
      <c r="H4180" s="95">
        <v>276</v>
      </c>
    </row>
    <row r="4181" spans="6:8" x14ac:dyDescent="0.15">
      <c r="F4181" s="26">
        <v>43640.041666656536</v>
      </c>
      <c r="G4181" s="94">
        <v>3</v>
      </c>
      <c r="H4181" s="95">
        <v>248</v>
      </c>
    </row>
    <row r="4182" spans="6:8" x14ac:dyDescent="0.15">
      <c r="F4182" s="26">
        <v>43640.0833333232</v>
      </c>
      <c r="G4182" s="94">
        <v>3.3</v>
      </c>
      <c r="H4182" s="95">
        <v>247</v>
      </c>
    </row>
    <row r="4183" spans="6:8" x14ac:dyDescent="0.15">
      <c r="F4183" s="26">
        <v>43640.124999989865</v>
      </c>
      <c r="G4183" s="94">
        <v>3.3</v>
      </c>
      <c r="H4183" s="95">
        <v>248</v>
      </c>
    </row>
    <row r="4184" spans="6:8" x14ac:dyDescent="0.15">
      <c r="F4184" s="26">
        <v>43640.166666656529</v>
      </c>
      <c r="G4184" s="94">
        <v>3.6</v>
      </c>
      <c r="H4184" s="95">
        <v>246</v>
      </c>
    </row>
    <row r="4185" spans="6:8" x14ac:dyDescent="0.15">
      <c r="F4185" s="26">
        <v>43640.208333323193</v>
      </c>
      <c r="G4185" s="94">
        <v>3.3</v>
      </c>
      <c r="H4185" s="95">
        <v>259</v>
      </c>
    </row>
    <row r="4186" spans="6:8" x14ac:dyDescent="0.15">
      <c r="F4186" s="26">
        <v>43640.249999989857</v>
      </c>
      <c r="G4186" s="94">
        <v>4.0999999999999996</v>
      </c>
      <c r="H4186" s="95">
        <v>260</v>
      </c>
    </row>
    <row r="4187" spans="6:8" x14ac:dyDescent="0.15">
      <c r="F4187" s="26">
        <v>43640.291666656522</v>
      </c>
      <c r="G4187" s="94">
        <v>4.3</v>
      </c>
      <c r="H4187" s="95">
        <v>262</v>
      </c>
    </row>
    <row r="4188" spans="6:8" x14ac:dyDescent="0.15">
      <c r="F4188" s="26">
        <v>43640.333333323186</v>
      </c>
      <c r="G4188" s="94">
        <v>5.6</v>
      </c>
      <c r="H4188" s="95">
        <v>261</v>
      </c>
    </row>
    <row r="4189" spans="6:8" x14ac:dyDescent="0.15">
      <c r="F4189" s="26">
        <v>43640.37499998985</v>
      </c>
      <c r="G4189" s="94">
        <v>4.5</v>
      </c>
      <c r="H4189" s="95">
        <v>268</v>
      </c>
    </row>
    <row r="4190" spans="6:8" x14ac:dyDescent="0.15">
      <c r="F4190" s="26">
        <v>43640.416666656514</v>
      </c>
      <c r="G4190" s="94">
        <v>4.5</v>
      </c>
      <c r="H4190" s="95">
        <v>253</v>
      </c>
    </row>
    <row r="4191" spans="6:8" x14ac:dyDescent="0.15">
      <c r="F4191" s="26">
        <v>43640.458333323179</v>
      </c>
      <c r="G4191" s="94">
        <v>7.2</v>
      </c>
      <c r="H4191" s="95">
        <v>290</v>
      </c>
    </row>
    <row r="4192" spans="6:8" x14ac:dyDescent="0.15">
      <c r="F4192" s="26">
        <v>43640.499999989843</v>
      </c>
      <c r="G4192" s="94">
        <v>4.9000000000000004</v>
      </c>
      <c r="H4192" s="95">
        <v>286</v>
      </c>
    </row>
    <row r="4193" spans="6:8" x14ac:dyDescent="0.15">
      <c r="F4193" s="26">
        <v>43640.541666656507</v>
      </c>
      <c r="G4193" s="94">
        <v>5.2</v>
      </c>
      <c r="H4193" s="95">
        <v>282</v>
      </c>
    </row>
    <row r="4194" spans="6:8" x14ac:dyDescent="0.15">
      <c r="F4194" s="26">
        <v>43640.583333323171</v>
      </c>
      <c r="G4194" s="94">
        <v>5.0999999999999996</v>
      </c>
      <c r="H4194" s="95">
        <v>251</v>
      </c>
    </row>
    <row r="4195" spans="6:8" x14ac:dyDescent="0.15">
      <c r="F4195" s="26">
        <v>43640.624999989835</v>
      </c>
      <c r="G4195" s="94">
        <v>5.3</v>
      </c>
      <c r="H4195" s="95">
        <v>279</v>
      </c>
    </row>
    <row r="4196" spans="6:8" x14ac:dyDescent="0.15">
      <c r="F4196" s="26">
        <v>43640.6666666565</v>
      </c>
      <c r="G4196" s="94">
        <v>3.6</v>
      </c>
      <c r="H4196" s="95">
        <v>308</v>
      </c>
    </row>
    <row r="4197" spans="6:8" x14ac:dyDescent="0.15">
      <c r="F4197" s="26">
        <v>43640.708333323164</v>
      </c>
      <c r="G4197" s="94">
        <v>3.5</v>
      </c>
      <c r="H4197" s="95">
        <v>281</v>
      </c>
    </row>
    <row r="4198" spans="6:8" x14ac:dyDescent="0.15">
      <c r="F4198" s="26">
        <v>43640.749999989828</v>
      </c>
      <c r="G4198" s="94">
        <v>3.5</v>
      </c>
      <c r="H4198" s="95">
        <v>286</v>
      </c>
    </row>
    <row r="4199" spans="6:8" x14ac:dyDescent="0.15">
      <c r="F4199" s="26">
        <v>43640.791666656492</v>
      </c>
      <c r="G4199" s="94">
        <v>2.2999999999999998</v>
      </c>
      <c r="H4199" s="95">
        <v>259</v>
      </c>
    </row>
    <row r="4200" spans="6:8" x14ac:dyDescent="0.15">
      <c r="F4200" s="26">
        <v>43640.833333323157</v>
      </c>
      <c r="G4200" s="94">
        <v>3.4</v>
      </c>
      <c r="H4200" s="95">
        <v>246</v>
      </c>
    </row>
    <row r="4201" spans="6:8" x14ac:dyDescent="0.15">
      <c r="F4201" s="26">
        <v>43640.874999989821</v>
      </c>
      <c r="G4201" s="94">
        <v>3.1</v>
      </c>
      <c r="H4201" s="95">
        <v>250</v>
      </c>
    </row>
    <row r="4202" spans="6:8" x14ac:dyDescent="0.15">
      <c r="F4202" s="26">
        <v>43640.916666656485</v>
      </c>
      <c r="G4202" s="94">
        <v>3.5</v>
      </c>
      <c r="H4202" s="95">
        <v>254</v>
      </c>
    </row>
    <row r="4203" spans="6:8" x14ac:dyDescent="0.15">
      <c r="F4203" s="26">
        <v>43640.958333323149</v>
      </c>
      <c r="G4203" s="94">
        <v>3.9</v>
      </c>
      <c r="H4203" s="95">
        <v>250</v>
      </c>
    </row>
    <row r="4204" spans="6:8" x14ac:dyDescent="0.15">
      <c r="F4204" s="26">
        <v>43640.999999989814</v>
      </c>
      <c r="G4204" s="94">
        <v>5.4</v>
      </c>
      <c r="H4204" s="95">
        <v>269</v>
      </c>
    </row>
    <row r="4205" spans="6:8" x14ac:dyDescent="0.15">
      <c r="F4205" s="26">
        <v>43641.041666656478</v>
      </c>
      <c r="G4205" s="94">
        <v>3.5</v>
      </c>
      <c r="H4205" s="95">
        <v>259</v>
      </c>
    </row>
    <row r="4206" spans="6:8" x14ac:dyDescent="0.15">
      <c r="F4206" s="26">
        <v>43641.083333323142</v>
      </c>
      <c r="G4206" s="94">
        <v>3</v>
      </c>
      <c r="H4206" s="95">
        <v>258</v>
      </c>
    </row>
    <row r="4207" spans="6:8" x14ac:dyDescent="0.15">
      <c r="F4207" s="26">
        <v>43641.124999989806</v>
      </c>
      <c r="G4207" s="94">
        <v>3.8</v>
      </c>
      <c r="H4207" s="95">
        <v>258</v>
      </c>
    </row>
    <row r="4208" spans="6:8" x14ac:dyDescent="0.15">
      <c r="F4208" s="26">
        <v>43641.166666656471</v>
      </c>
      <c r="G4208" s="94">
        <v>3.8</v>
      </c>
      <c r="H4208" s="95">
        <v>258</v>
      </c>
    </row>
    <row r="4209" spans="6:8" x14ac:dyDescent="0.15">
      <c r="F4209" s="26">
        <v>43641.208333323135</v>
      </c>
      <c r="G4209" s="94">
        <v>4.2</v>
      </c>
      <c r="H4209" s="95">
        <v>266</v>
      </c>
    </row>
    <row r="4210" spans="6:8" x14ac:dyDescent="0.15">
      <c r="F4210" s="26">
        <v>43641.249999989799</v>
      </c>
      <c r="G4210" s="94">
        <v>4.3</v>
      </c>
      <c r="H4210" s="95">
        <v>268</v>
      </c>
    </row>
    <row r="4211" spans="6:8" x14ac:dyDescent="0.15">
      <c r="F4211" s="26">
        <v>43641.291666656463</v>
      </c>
      <c r="G4211" s="94">
        <v>4.5999999999999996</v>
      </c>
      <c r="H4211" s="95">
        <v>260</v>
      </c>
    </row>
    <row r="4212" spans="6:8" x14ac:dyDescent="0.15">
      <c r="F4212" s="26">
        <v>43641.333333323128</v>
      </c>
      <c r="G4212" s="94">
        <v>5.2</v>
      </c>
      <c r="H4212" s="95">
        <v>290</v>
      </c>
    </row>
    <row r="4213" spans="6:8" x14ac:dyDescent="0.15">
      <c r="F4213" s="26">
        <v>43641.374999989792</v>
      </c>
      <c r="G4213" s="94">
        <v>5.0999999999999996</v>
      </c>
      <c r="H4213" s="95">
        <v>259</v>
      </c>
    </row>
    <row r="4214" spans="6:8" x14ac:dyDescent="0.15">
      <c r="F4214" s="26">
        <v>43641.416666656456</v>
      </c>
      <c r="G4214" s="94">
        <v>4.4000000000000004</v>
      </c>
      <c r="H4214" s="95">
        <v>277</v>
      </c>
    </row>
    <row r="4215" spans="6:8" x14ac:dyDescent="0.15">
      <c r="F4215" s="26">
        <v>43641.45833332312</v>
      </c>
      <c r="G4215" s="94">
        <v>5.3</v>
      </c>
      <c r="H4215" s="95">
        <v>300</v>
      </c>
    </row>
    <row r="4216" spans="6:8" x14ac:dyDescent="0.15">
      <c r="F4216" s="26">
        <v>43641.499999989785</v>
      </c>
      <c r="G4216" s="94">
        <v>5</v>
      </c>
      <c r="H4216" s="95">
        <v>251</v>
      </c>
    </row>
    <row r="4217" spans="6:8" x14ac:dyDescent="0.15">
      <c r="F4217" s="26">
        <v>43641.541666656449</v>
      </c>
      <c r="G4217" s="94">
        <v>5.0999999999999996</v>
      </c>
      <c r="H4217" s="95">
        <v>272</v>
      </c>
    </row>
    <row r="4218" spans="6:8" x14ac:dyDescent="0.15">
      <c r="F4218" s="26">
        <v>43641.583333323113</v>
      </c>
      <c r="G4218" s="94">
        <v>6</v>
      </c>
      <c r="H4218" s="95">
        <v>277</v>
      </c>
    </row>
    <row r="4219" spans="6:8" x14ac:dyDescent="0.15">
      <c r="F4219" s="26">
        <v>43641.624999989777</v>
      </c>
      <c r="G4219" s="94">
        <v>5</v>
      </c>
      <c r="H4219" s="95">
        <v>271</v>
      </c>
    </row>
    <row r="4220" spans="6:8" x14ac:dyDescent="0.15">
      <c r="F4220" s="26">
        <v>43641.666666656442</v>
      </c>
      <c r="G4220" s="94">
        <v>4.0999999999999996</v>
      </c>
      <c r="H4220" s="95">
        <v>276</v>
      </c>
    </row>
    <row r="4221" spans="6:8" x14ac:dyDescent="0.15">
      <c r="F4221" s="26">
        <v>43641.708333323106</v>
      </c>
      <c r="G4221" s="94">
        <v>3.6</v>
      </c>
      <c r="H4221" s="95">
        <v>257</v>
      </c>
    </row>
    <row r="4222" spans="6:8" x14ac:dyDescent="0.15">
      <c r="F4222" s="26">
        <v>43641.74999998977</v>
      </c>
      <c r="G4222" s="94">
        <v>3.7</v>
      </c>
      <c r="H4222" s="95">
        <v>253</v>
      </c>
    </row>
    <row r="4223" spans="6:8" x14ac:dyDescent="0.15">
      <c r="F4223" s="26">
        <v>43641.791666656434</v>
      </c>
      <c r="G4223" s="94">
        <v>3.7</v>
      </c>
      <c r="H4223" s="95">
        <v>258</v>
      </c>
    </row>
    <row r="4224" spans="6:8" x14ac:dyDescent="0.15">
      <c r="F4224" s="26">
        <v>43641.833333323098</v>
      </c>
      <c r="G4224" s="94">
        <v>3.2</v>
      </c>
      <c r="H4224" s="95">
        <v>261</v>
      </c>
    </row>
    <row r="4225" spans="6:8" x14ac:dyDescent="0.15">
      <c r="F4225" s="26">
        <v>43641.874999989763</v>
      </c>
      <c r="G4225" s="94">
        <v>2.7</v>
      </c>
      <c r="H4225" s="95">
        <v>245</v>
      </c>
    </row>
    <row r="4226" spans="6:8" x14ac:dyDescent="0.15">
      <c r="F4226" s="26">
        <v>43641.916666656427</v>
      </c>
      <c r="G4226" s="94">
        <v>3.8</v>
      </c>
      <c r="H4226" s="95">
        <v>260</v>
      </c>
    </row>
    <row r="4227" spans="6:8" x14ac:dyDescent="0.15">
      <c r="F4227" s="26">
        <v>43641.958333323091</v>
      </c>
      <c r="G4227" s="94">
        <v>2.1</v>
      </c>
      <c r="H4227" s="95">
        <v>253</v>
      </c>
    </row>
    <row r="4228" spans="6:8" x14ac:dyDescent="0.15">
      <c r="F4228" s="26">
        <v>43641.999999989755</v>
      </c>
      <c r="G4228" s="94">
        <v>2.5</v>
      </c>
      <c r="H4228" s="95">
        <v>250</v>
      </c>
    </row>
    <row r="4229" spans="6:8" x14ac:dyDescent="0.15">
      <c r="F4229" s="26">
        <v>43642.04166665642</v>
      </c>
      <c r="G4229" s="94">
        <v>2.4</v>
      </c>
      <c r="H4229" s="95">
        <v>247</v>
      </c>
    </row>
    <row r="4230" spans="6:8" x14ac:dyDescent="0.15">
      <c r="F4230" s="26">
        <v>43642.083333323084</v>
      </c>
      <c r="G4230" s="94">
        <v>1.8</v>
      </c>
      <c r="H4230" s="95">
        <v>257</v>
      </c>
    </row>
    <row r="4231" spans="6:8" x14ac:dyDescent="0.15">
      <c r="F4231" s="26">
        <v>43642.124999989748</v>
      </c>
      <c r="G4231" s="94">
        <v>1.3</v>
      </c>
      <c r="H4231" s="95">
        <v>218</v>
      </c>
    </row>
    <row r="4232" spans="6:8" x14ac:dyDescent="0.15">
      <c r="F4232" s="26">
        <v>43642.166666656412</v>
      </c>
      <c r="G4232" s="94">
        <v>1.6</v>
      </c>
      <c r="H4232" s="95">
        <v>199</v>
      </c>
    </row>
    <row r="4233" spans="6:8" x14ac:dyDescent="0.15">
      <c r="F4233" s="26">
        <v>43642.208333323077</v>
      </c>
      <c r="G4233" s="94">
        <v>1.7</v>
      </c>
      <c r="H4233" s="95">
        <v>209</v>
      </c>
    </row>
    <row r="4234" spans="6:8" x14ac:dyDescent="0.15">
      <c r="F4234" s="26">
        <v>43642.249999989741</v>
      </c>
      <c r="G4234" s="94">
        <v>2.2000000000000002</v>
      </c>
      <c r="H4234" s="95">
        <v>247</v>
      </c>
    </row>
    <row r="4235" spans="6:8" x14ac:dyDescent="0.15">
      <c r="F4235" s="26">
        <v>43642.291666656405</v>
      </c>
      <c r="G4235" s="94">
        <v>1.7</v>
      </c>
      <c r="H4235" s="95">
        <v>260</v>
      </c>
    </row>
    <row r="4236" spans="6:8" x14ac:dyDescent="0.15">
      <c r="F4236" s="26">
        <v>43642.333333323069</v>
      </c>
      <c r="G4236" s="94">
        <v>1.5</v>
      </c>
      <c r="H4236" s="95">
        <v>246</v>
      </c>
    </row>
    <row r="4237" spans="6:8" x14ac:dyDescent="0.15">
      <c r="F4237" s="26">
        <v>43642.374999989734</v>
      </c>
      <c r="G4237" s="94">
        <v>2</v>
      </c>
      <c r="H4237" s="95">
        <v>251</v>
      </c>
    </row>
    <row r="4238" spans="6:8" x14ac:dyDescent="0.15">
      <c r="F4238" s="26">
        <v>43642.416666656398</v>
      </c>
      <c r="G4238" s="94">
        <v>3</v>
      </c>
      <c r="H4238" s="95">
        <v>291</v>
      </c>
    </row>
    <row r="4239" spans="6:8" x14ac:dyDescent="0.15">
      <c r="F4239" s="26">
        <v>43642.458333323062</v>
      </c>
      <c r="G4239" s="94">
        <v>2.2000000000000002</v>
      </c>
      <c r="H4239" s="95">
        <v>276</v>
      </c>
    </row>
    <row r="4240" spans="6:8" x14ac:dyDescent="0.15">
      <c r="F4240" s="26">
        <v>43642.499999989726</v>
      </c>
      <c r="G4240" s="94">
        <v>1.7</v>
      </c>
      <c r="H4240" s="95">
        <v>280</v>
      </c>
    </row>
    <row r="4241" spans="6:8" x14ac:dyDescent="0.15">
      <c r="F4241" s="26">
        <v>43642.541666656391</v>
      </c>
      <c r="G4241" s="94">
        <v>2.4</v>
      </c>
      <c r="H4241" s="95">
        <v>329</v>
      </c>
    </row>
    <row r="4242" spans="6:8" x14ac:dyDescent="0.15">
      <c r="F4242" s="26">
        <v>43642.583333323055</v>
      </c>
      <c r="G4242" s="94">
        <v>2</v>
      </c>
      <c r="H4242" s="95">
        <v>316</v>
      </c>
    </row>
    <row r="4243" spans="6:8" x14ac:dyDescent="0.15">
      <c r="F4243" s="26">
        <v>43642.624999989719</v>
      </c>
      <c r="G4243" s="94">
        <v>2.6</v>
      </c>
      <c r="H4243" s="95">
        <v>300</v>
      </c>
    </row>
    <row r="4244" spans="6:8" x14ac:dyDescent="0.15">
      <c r="F4244" s="26">
        <v>43642.666666656383</v>
      </c>
      <c r="G4244" s="94">
        <v>1.9</v>
      </c>
      <c r="H4244" s="95">
        <v>21</v>
      </c>
    </row>
    <row r="4245" spans="6:8" x14ac:dyDescent="0.15">
      <c r="F4245" s="26">
        <v>43642.708333323048</v>
      </c>
      <c r="G4245" s="94">
        <v>1.7</v>
      </c>
      <c r="H4245" s="95">
        <v>342</v>
      </c>
    </row>
    <row r="4246" spans="6:8" x14ac:dyDescent="0.15">
      <c r="F4246" s="26">
        <v>43642.749999989712</v>
      </c>
      <c r="G4246" s="94">
        <v>1.7</v>
      </c>
      <c r="H4246" s="95">
        <v>329</v>
      </c>
    </row>
    <row r="4247" spans="6:8" x14ac:dyDescent="0.15">
      <c r="F4247" s="26">
        <v>43642.791666656376</v>
      </c>
      <c r="G4247" s="94">
        <v>1.6</v>
      </c>
      <c r="H4247" s="95">
        <v>24</v>
      </c>
    </row>
    <row r="4248" spans="6:8" x14ac:dyDescent="0.15">
      <c r="F4248" s="26">
        <v>43642.83333332304</v>
      </c>
      <c r="G4248" s="94">
        <v>1.7</v>
      </c>
      <c r="H4248" s="95">
        <v>31</v>
      </c>
    </row>
    <row r="4249" spans="6:8" x14ac:dyDescent="0.15">
      <c r="F4249" s="26">
        <v>43642.874999989705</v>
      </c>
      <c r="G4249" s="94">
        <v>1.5</v>
      </c>
      <c r="H4249" s="95">
        <v>20</v>
      </c>
    </row>
    <row r="4250" spans="6:8" x14ac:dyDescent="0.15">
      <c r="F4250" s="26">
        <v>43642.916666656369</v>
      </c>
      <c r="G4250" s="94">
        <v>1.3</v>
      </c>
      <c r="H4250" s="95">
        <v>1</v>
      </c>
    </row>
    <row r="4251" spans="6:8" x14ac:dyDescent="0.15">
      <c r="F4251" s="26">
        <v>43642.958333323033</v>
      </c>
      <c r="G4251" s="94">
        <v>1.6</v>
      </c>
      <c r="H4251" s="95">
        <v>295</v>
      </c>
    </row>
    <row r="4252" spans="6:8" x14ac:dyDescent="0.15">
      <c r="F4252" s="26">
        <v>43642.999999989697</v>
      </c>
      <c r="G4252" s="94">
        <v>2.1</v>
      </c>
      <c r="H4252" s="95">
        <v>322</v>
      </c>
    </row>
    <row r="4253" spans="6:8" x14ac:dyDescent="0.15">
      <c r="F4253" s="26">
        <v>43643.041666656361</v>
      </c>
      <c r="G4253" s="94">
        <v>1.9</v>
      </c>
      <c r="H4253" s="95">
        <v>337</v>
      </c>
    </row>
    <row r="4254" spans="6:8" x14ac:dyDescent="0.15">
      <c r="F4254" s="26">
        <v>43643.083333323026</v>
      </c>
      <c r="G4254" s="94">
        <v>1.9</v>
      </c>
      <c r="H4254" s="95">
        <v>329</v>
      </c>
    </row>
    <row r="4255" spans="6:8" x14ac:dyDescent="0.15">
      <c r="F4255" s="26">
        <v>43643.12499998969</v>
      </c>
      <c r="G4255" s="94">
        <v>2.1</v>
      </c>
      <c r="H4255" s="95">
        <v>10</v>
      </c>
    </row>
    <row r="4256" spans="6:8" x14ac:dyDescent="0.15">
      <c r="F4256" s="26">
        <v>43643.166666656354</v>
      </c>
      <c r="G4256" s="94">
        <v>1.6</v>
      </c>
      <c r="H4256" s="95">
        <v>30</v>
      </c>
    </row>
    <row r="4257" spans="6:8" x14ac:dyDescent="0.15">
      <c r="F4257" s="26">
        <v>43643.208333323018</v>
      </c>
      <c r="G4257" s="94">
        <v>1.6</v>
      </c>
      <c r="H4257" s="95">
        <v>73</v>
      </c>
    </row>
    <row r="4258" spans="6:8" x14ac:dyDescent="0.15">
      <c r="F4258" s="26">
        <v>43643.249999989683</v>
      </c>
      <c r="G4258" s="94">
        <v>1.5</v>
      </c>
      <c r="H4258" s="95">
        <v>96</v>
      </c>
    </row>
    <row r="4259" spans="6:8" x14ac:dyDescent="0.15">
      <c r="F4259" s="26">
        <v>43643.291666656347</v>
      </c>
      <c r="G4259" s="94">
        <v>1.7</v>
      </c>
      <c r="H4259" s="95">
        <v>76</v>
      </c>
    </row>
    <row r="4260" spans="6:8" x14ac:dyDescent="0.15">
      <c r="F4260" s="26">
        <v>43643.333333323011</v>
      </c>
      <c r="G4260" s="94">
        <v>1.3</v>
      </c>
      <c r="H4260" s="95">
        <v>96</v>
      </c>
    </row>
    <row r="4261" spans="6:8" x14ac:dyDescent="0.15">
      <c r="F4261" s="26">
        <v>43643.374999989675</v>
      </c>
      <c r="G4261" s="94">
        <v>1.4</v>
      </c>
      <c r="H4261" s="95">
        <v>301</v>
      </c>
    </row>
    <row r="4262" spans="6:8" x14ac:dyDescent="0.15">
      <c r="F4262" s="26">
        <v>43643.41666665634</v>
      </c>
      <c r="G4262" s="94">
        <v>1.8</v>
      </c>
      <c r="H4262" s="95">
        <v>6</v>
      </c>
    </row>
    <row r="4263" spans="6:8" x14ac:dyDescent="0.15">
      <c r="F4263" s="26">
        <v>43643.458333323004</v>
      </c>
      <c r="G4263" s="94">
        <v>2</v>
      </c>
      <c r="H4263" s="95">
        <v>30</v>
      </c>
    </row>
    <row r="4264" spans="6:8" x14ac:dyDescent="0.15">
      <c r="F4264" s="26">
        <v>43643.499999989668</v>
      </c>
      <c r="G4264" s="94">
        <v>2.2000000000000002</v>
      </c>
      <c r="H4264" s="95">
        <v>41</v>
      </c>
    </row>
    <row r="4265" spans="6:8" x14ac:dyDescent="0.15">
      <c r="F4265" s="26">
        <v>43643.541666656332</v>
      </c>
      <c r="G4265" s="94">
        <v>2.6</v>
      </c>
      <c r="H4265" s="95">
        <v>355</v>
      </c>
    </row>
    <row r="4266" spans="6:8" x14ac:dyDescent="0.15">
      <c r="F4266" s="26">
        <v>43643.583333322997</v>
      </c>
      <c r="G4266" s="94">
        <v>2.4</v>
      </c>
      <c r="H4266" s="95">
        <v>22</v>
      </c>
    </row>
    <row r="4267" spans="6:8" x14ac:dyDescent="0.15">
      <c r="F4267" s="26">
        <v>43643.624999989661</v>
      </c>
      <c r="G4267" s="94">
        <v>1.6</v>
      </c>
      <c r="H4267" s="95">
        <v>33</v>
      </c>
    </row>
    <row r="4268" spans="6:8" x14ac:dyDescent="0.15">
      <c r="F4268" s="26">
        <v>43643.666666656325</v>
      </c>
      <c r="G4268" s="94">
        <v>2.4</v>
      </c>
      <c r="H4268" s="95">
        <v>57</v>
      </c>
    </row>
    <row r="4269" spans="6:8" x14ac:dyDescent="0.15">
      <c r="F4269" s="26">
        <v>43643.708333322989</v>
      </c>
      <c r="G4269" s="94">
        <v>2.4</v>
      </c>
      <c r="H4269" s="95">
        <v>61</v>
      </c>
    </row>
    <row r="4270" spans="6:8" x14ac:dyDescent="0.15">
      <c r="F4270" s="26">
        <v>43643.749999989654</v>
      </c>
      <c r="G4270" s="94">
        <v>2.8</v>
      </c>
      <c r="H4270" s="95">
        <v>59</v>
      </c>
    </row>
    <row r="4271" spans="6:8" x14ac:dyDescent="0.15">
      <c r="F4271" s="26">
        <v>43643.791666656318</v>
      </c>
      <c r="G4271" s="94">
        <v>2.7</v>
      </c>
      <c r="H4271" s="95">
        <v>75</v>
      </c>
    </row>
    <row r="4272" spans="6:8" x14ac:dyDescent="0.15">
      <c r="F4272" s="26">
        <v>43643.833333322982</v>
      </c>
      <c r="G4272" s="94">
        <v>2.5</v>
      </c>
      <c r="H4272" s="95">
        <v>82</v>
      </c>
    </row>
    <row r="4273" spans="6:8" x14ac:dyDescent="0.15">
      <c r="F4273" s="26">
        <v>43643.874999989646</v>
      </c>
      <c r="G4273" s="94">
        <v>2.7</v>
      </c>
      <c r="H4273" s="95">
        <v>82</v>
      </c>
    </row>
    <row r="4274" spans="6:8" x14ac:dyDescent="0.15">
      <c r="F4274" s="26">
        <v>43643.916666656311</v>
      </c>
      <c r="G4274" s="94">
        <v>2.4</v>
      </c>
      <c r="H4274" s="95">
        <v>81</v>
      </c>
    </row>
    <row r="4275" spans="6:8" x14ac:dyDescent="0.15">
      <c r="F4275" s="26">
        <v>43643.958333322975</v>
      </c>
      <c r="G4275" s="94">
        <v>3.5</v>
      </c>
      <c r="H4275" s="95">
        <v>79</v>
      </c>
    </row>
    <row r="4276" spans="6:8" x14ac:dyDescent="0.15">
      <c r="F4276" s="26">
        <v>43643.999999989639</v>
      </c>
      <c r="G4276" s="94">
        <v>3.4</v>
      </c>
      <c r="H4276" s="95">
        <v>91</v>
      </c>
    </row>
    <row r="4277" spans="6:8" x14ac:dyDescent="0.15">
      <c r="F4277" s="26">
        <v>43644.041666656303</v>
      </c>
      <c r="G4277" s="94">
        <v>2.7</v>
      </c>
      <c r="H4277" s="95">
        <v>89</v>
      </c>
    </row>
    <row r="4278" spans="6:8" x14ac:dyDescent="0.15">
      <c r="F4278" s="26">
        <v>43644.083333322968</v>
      </c>
      <c r="G4278" s="94">
        <v>2.8</v>
      </c>
      <c r="H4278" s="95">
        <v>99</v>
      </c>
    </row>
    <row r="4279" spans="6:8" x14ac:dyDescent="0.15">
      <c r="F4279" s="26">
        <v>43644.124999989632</v>
      </c>
      <c r="G4279" s="94">
        <v>3</v>
      </c>
      <c r="H4279" s="95">
        <v>100</v>
      </c>
    </row>
    <row r="4280" spans="6:8" x14ac:dyDescent="0.15">
      <c r="F4280" s="26">
        <v>43644.166666656296</v>
      </c>
      <c r="G4280" s="94">
        <v>2.9</v>
      </c>
      <c r="H4280" s="95">
        <v>99</v>
      </c>
    </row>
    <row r="4281" spans="6:8" x14ac:dyDescent="0.15">
      <c r="F4281" s="26">
        <v>43644.20833332296</v>
      </c>
      <c r="G4281" s="94">
        <v>2.7</v>
      </c>
      <c r="H4281" s="95">
        <v>109</v>
      </c>
    </row>
    <row r="4282" spans="6:8" x14ac:dyDescent="0.15">
      <c r="F4282" s="26">
        <v>43644.249999989624</v>
      </c>
      <c r="G4282" s="94">
        <v>2.8</v>
      </c>
      <c r="H4282" s="95">
        <v>101</v>
      </c>
    </row>
    <row r="4283" spans="6:8" x14ac:dyDescent="0.15">
      <c r="F4283" s="26">
        <v>43644.291666656289</v>
      </c>
      <c r="G4283" s="94">
        <v>2.2999999999999998</v>
      </c>
      <c r="H4283" s="95">
        <v>90</v>
      </c>
    </row>
    <row r="4284" spans="6:8" x14ac:dyDescent="0.15">
      <c r="F4284" s="26">
        <v>43644.333333322953</v>
      </c>
      <c r="G4284" s="94">
        <v>2.2000000000000002</v>
      </c>
      <c r="H4284" s="95">
        <v>91</v>
      </c>
    </row>
    <row r="4285" spans="6:8" x14ac:dyDescent="0.15">
      <c r="F4285" s="26">
        <v>43644.374999989617</v>
      </c>
      <c r="G4285" s="94">
        <v>2.6</v>
      </c>
      <c r="H4285" s="95">
        <v>101</v>
      </c>
    </row>
    <row r="4286" spans="6:8" x14ac:dyDescent="0.15">
      <c r="F4286" s="26">
        <v>43644.416666656281</v>
      </c>
      <c r="G4286" s="94">
        <v>3</v>
      </c>
      <c r="H4286" s="95">
        <v>130</v>
      </c>
    </row>
    <row r="4287" spans="6:8" x14ac:dyDescent="0.15">
      <c r="F4287" s="26">
        <v>43644.458333322946</v>
      </c>
      <c r="G4287" s="94">
        <v>3</v>
      </c>
      <c r="H4287" s="95">
        <v>81</v>
      </c>
    </row>
    <row r="4288" spans="6:8" x14ac:dyDescent="0.15">
      <c r="F4288" s="26">
        <v>43644.49999998961</v>
      </c>
      <c r="G4288" s="94">
        <v>2.8</v>
      </c>
      <c r="H4288" s="95">
        <v>91</v>
      </c>
    </row>
    <row r="4289" spans="6:8" x14ac:dyDescent="0.15">
      <c r="F4289" s="26">
        <v>43644.541666656274</v>
      </c>
      <c r="G4289" s="94">
        <v>2.7</v>
      </c>
      <c r="H4289" s="95">
        <v>122</v>
      </c>
    </row>
    <row r="4290" spans="6:8" x14ac:dyDescent="0.15">
      <c r="F4290" s="26">
        <v>43644.583333322938</v>
      </c>
      <c r="G4290" s="94">
        <v>2.5</v>
      </c>
      <c r="H4290" s="95">
        <v>101</v>
      </c>
    </row>
    <row r="4291" spans="6:8" x14ac:dyDescent="0.15">
      <c r="F4291" s="26">
        <v>43644.624999989603</v>
      </c>
      <c r="G4291" s="94">
        <v>2.7</v>
      </c>
      <c r="H4291" s="95">
        <v>88</v>
      </c>
    </row>
    <row r="4292" spans="6:8" x14ac:dyDescent="0.15">
      <c r="F4292" s="26">
        <v>43644.666666656267</v>
      </c>
      <c r="G4292" s="94">
        <v>2.4</v>
      </c>
      <c r="H4292" s="95">
        <v>81</v>
      </c>
    </row>
    <row r="4293" spans="6:8" x14ac:dyDescent="0.15">
      <c r="F4293" s="26">
        <v>43644.708333322931</v>
      </c>
      <c r="G4293" s="94">
        <v>2.8</v>
      </c>
      <c r="H4293" s="95">
        <v>81</v>
      </c>
    </row>
    <row r="4294" spans="6:8" x14ac:dyDescent="0.15">
      <c r="F4294" s="26">
        <v>43644.749999989595</v>
      </c>
      <c r="G4294" s="94">
        <v>3.4</v>
      </c>
      <c r="H4294" s="95">
        <v>81</v>
      </c>
    </row>
    <row r="4295" spans="6:8" x14ac:dyDescent="0.15">
      <c r="F4295" s="26">
        <v>43644.79166665626</v>
      </c>
      <c r="G4295" s="94">
        <v>2.9</v>
      </c>
      <c r="H4295" s="95">
        <v>91</v>
      </c>
    </row>
    <row r="4296" spans="6:8" x14ac:dyDescent="0.15">
      <c r="F4296" s="26">
        <v>43644.833333322924</v>
      </c>
      <c r="G4296" s="94">
        <v>3.1</v>
      </c>
      <c r="H4296" s="95">
        <v>80</v>
      </c>
    </row>
    <row r="4297" spans="6:8" x14ac:dyDescent="0.15">
      <c r="F4297" s="26">
        <v>43644.874999989588</v>
      </c>
      <c r="G4297" s="94">
        <v>3</v>
      </c>
      <c r="H4297" s="95">
        <v>70</v>
      </c>
    </row>
    <row r="4298" spans="6:8" x14ac:dyDescent="0.15">
      <c r="F4298" s="26">
        <v>43644.916666656252</v>
      </c>
      <c r="G4298" s="94">
        <v>2.8</v>
      </c>
      <c r="H4298" s="95">
        <v>79</v>
      </c>
    </row>
    <row r="4299" spans="6:8" x14ac:dyDescent="0.15">
      <c r="F4299" s="26">
        <v>43644.958333322917</v>
      </c>
      <c r="G4299" s="94">
        <v>2.9</v>
      </c>
      <c r="H4299" s="95">
        <v>91</v>
      </c>
    </row>
    <row r="4300" spans="6:8" x14ac:dyDescent="0.15">
      <c r="F4300" s="26">
        <v>43644.999999989581</v>
      </c>
      <c r="G4300" s="94">
        <v>3.6</v>
      </c>
      <c r="H4300" s="95">
        <v>90</v>
      </c>
    </row>
    <row r="4301" spans="6:8" x14ac:dyDescent="0.15">
      <c r="F4301" s="26">
        <v>43645.041666656245</v>
      </c>
      <c r="G4301" s="94">
        <v>3.5</v>
      </c>
      <c r="H4301" s="95">
        <v>101</v>
      </c>
    </row>
    <row r="4302" spans="6:8" x14ac:dyDescent="0.15">
      <c r="F4302" s="26">
        <v>43645.083333322909</v>
      </c>
      <c r="G4302" s="94">
        <v>3.5</v>
      </c>
      <c r="H4302" s="95">
        <v>99</v>
      </c>
    </row>
    <row r="4303" spans="6:8" x14ac:dyDescent="0.15">
      <c r="F4303" s="26">
        <v>43645.124999989574</v>
      </c>
      <c r="G4303" s="94">
        <v>1.8</v>
      </c>
      <c r="H4303" s="95">
        <v>104</v>
      </c>
    </row>
    <row r="4304" spans="6:8" x14ac:dyDescent="0.15">
      <c r="F4304" s="26">
        <v>43645.166666656238</v>
      </c>
      <c r="G4304" s="94">
        <v>3.3</v>
      </c>
      <c r="H4304" s="95">
        <v>109</v>
      </c>
    </row>
    <row r="4305" spans="6:8" x14ac:dyDescent="0.15">
      <c r="F4305" s="26">
        <v>43645.208333322902</v>
      </c>
      <c r="G4305" s="94">
        <v>2.9</v>
      </c>
      <c r="H4305" s="95">
        <v>124</v>
      </c>
    </row>
    <row r="4306" spans="6:8" x14ac:dyDescent="0.15">
      <c r="F4306" s="26">
        <v>43645.249999989566</v>
      </c>
      <c r="G4306" s="94">
        <v>2.1</v>
      </c>
      <c r="H4306" s="95">
        <v>123</v>
      </c>
    </row>
    <row r="4307" spans="6:8" x14ac:dyDescent="0.15">
      <c r="F4307" s="26">
        <v>43645.291666656231</v>
      </c>
      <c r="G4307" s="94">
        <v>1.8</v>
      </c>
      <c r="H4307" s="95">
        <v>154</v>
      </c>
    </row>
    <row r="4308" spans="6:8" x14ac:dyDescent="0.15">
      <c r="F4308" s="26">
        <v>43645.333333322895</v>
      </c>
      <c r="G4308" s="94">
        <v>1.3</v>
      </c>
      <c r="H4308" s="95">
        <v>131</v>
      </c>
    </row>
    <row r="4309" spans="6:8" x14ac:dyDescent="0.15">
      <c r="F4309" s="26">
        <v>43645.374999989559</v>
      </c>
      <c r="G4309" s="94">
        <v>1.9</v>
      </c>
      <c r="H4309" s="95">
        <v>89</v>
      </c>
    </row>
    <row r="4310" spans="6:8" x14ac:dyDescent="0.15">
      <c r="F4310" s="26">
        <v>43645.416666656223</v>
      </c>
      <c r="G4310" s="94">
        <v>2.5</v>
      </c>
      <c r="H4310" s="95">
        <v>308</v>
      </c>
    </row>
    <row r="4311" spans="6:8" x14ac:dyDescent="0.15">
      <c r="F4311" s="26">
        <v>43645.458333322887</v>
      </c>
      <c r="G4311" s="94">
        <v>2.4</v>
      </c>
      <c r="H4311" s="95">
        <v>12</v>
      </c>
    </row>
    <row r="4312" spans="6:8" x14ac:dyDescent="0.15">
      <c r="F4312" s="26">
        <v>43645.499999989552</v>
      </c>
      <c r="G4312" s="94">
        <v>1.3</v>
      </c>
      <c r="H4312" s="95">
        <v>352</v>
      </c>
    </row>
    <row r="4313" spans="6:8" x14ac:dyDescent="0.15">
      <c r="F4313" s="26">
        <v>43645.541666656216</v>
      </c>
      <c r="G4313" s="94">
        <v>2.2000000000000002</v>
      </c>
      <c r="H4313" s="95">
        <v>337</v>
      </c>
    </row>
    <row r="4314" spans="6:8" x14ac:dyDescent="0.15">
      <c r="F4314" s="26">
        <v>43645.58333332288</v>
      </c>
      <c r="G4314" s="94">
        <v>2.4</v>
      </c>
      <c r="H4314" s="95">
        <v>349</v>
      </c>
    </row>
    <row r="4315" spans="6:8" x14ac:dyDescent="0.15">
      <c r="F4315" s="26">
        <v>43645.624999989544</v>
      </c>
      <c r="G4315" s="94">
        <v>1.9</v>
      </c>
      <c r="H4315" s="95">
        <v>350</v>
      </c>
    </row>
    <row r="4316" spans="6:8" x14ac:dyDescent="0.15">
      <c r="F4316" s="26">
        <v>43645.666666656209</v>
      </c>
      <c r="G4316" s="94">
        <v>1.3</v>
      </c>
      <c r="H4316" s="95">
        <v>35</v>
      </c>
    </row>
    <row r="4317" spans="6:8" x14ac:dyDescent="0.15">
      <c r="F4317" s="26">
        <v>43645.708333322873</v>
      </c>
      <c r="G4317" s="94">
        <v>1.2</v>
      </c>
      <c r="H4317" s="95">
        <v>11</v>
      </c>
    </row>
    <row r="4318" spans="6:8" x14ac:dyDescent="0.15">
      <c r="F4318" s="26">
        <v>43645.749999989537</v>
      </c>
      <c r="G4318" s="94">
        <v>1.9</v>
      </c>
      <c r="H4318" s="95">
        <v>8</v>
      </c>
    </row>
    <row r="4319" spans="6:8" x14ac:dyDescent="0.15">
      <c r="F4319" s="26">
        <v>43645.791666656201</v>
      </c>
      <c r="G4319" s="94">
        <v>2.1</v>
      </c>
      <c r="H4319" s="95">
        <v>348</v>
      </c>
    </row>
    <row r="4320" spans="6:8" x14ac:dyDescent="0.15">
      <c r="F4320" s="26">
        <v>43645.833333322866</v>
      </c>
      <c r="G4320" s="94">
        <v>1.9</v>
      </c>
      <c r="H4320" s="95">
        <v>357</v>
      </c>
    </row>
    <row r="4321" spans="6:8" x14ac:dyDescent="0.15">
      <c r="F4321" s="26">
        <v>43645.87499998953</v>
      </c>
      <c r="G4321" s="94">
        <v>1.9</v>
      </c>
      <c r="H4321" s="95">
        <v>22</v>
      </c>
    </row>
    <row r="4322" spans="6:8" x14ac:dyDescent="0.15">
      <c r="F4322" s="26">
        <v>43645.916666656194</v>
      </c>
      <c r="G4322" s="94">
        <v>1.6</v>
      </c>
      <c r="H4322" s="95">
        <v>282</v>
      </c>
    </row>
    <row r="4323" spans="6:8" x14ac:dyDescent="0.15">
      <c r="F4323" s="26">
        <v>43645.958333322858</v>
      </c>
      <c r="G4323" s="94">
        <v>2.2999999999999998</v>
      </c>
      <c r="H4323" s="95">
        <v>321</v>
      </c>
    </row>
    <row r="4324" spans="6:8" x14ac:dyDescent="0.15">
      <c r="F4324" s="26">
        <v>43645.999999989523</v>
      </c>
      <c r="G4324" s="94">
        <v>3</v>
      </c>
      <c r="H4324" s="95">
        <v>261</v>
      </c>
    </row>
    <row r="4325" spans="6:8" x14ac:dyDescent="0.15">
      <c r="F4325" s="26">
        <v>43646.041666656187</v>
      </c>
      <c r="G4325" s="94">
        <v>3.4</v>
      </c>
      <c r="H4325" s="95">
        <v>270</v>
      </c>
    </row>
    <row r="4326" spans="6:8" x14ac:dyDescent="0.15">
      <c r="F4326" s="26">
        <v>43646.083333322851</v>
      </c>
      <c r="G4326" s="94">
        <v>4.4000000000000004</v>
      </c>
      <c r="H4326" s="95">
        <v>291</v>
      </c>
    </row>
    <row r="4327" spans="6:8" x14ac:dyDescent="0.15">
      <c r="F4327" s="26">
        <v>43646.124999989515</v>
      </c>
      <c r="G4327" s="94">
        <v>4.9000000000000004</v>
      </c>
      <c r="H4327" s="95">
        <v>291</v>
      </c>
    </row>
    <row r="4328" spans="6:8" x14ac:dyDescent="0.15">
      <c r="F4328" s="26">
        <v>43646.16666665618</v>
      </c>
      <c r="G4328" s="94">
        <v>5.2</v>
      </c>
      <c r="H4328" s="95">
        <v>290</v>
      </c>
    </row>
    <row r="4329" spans="6:8" x14ac:dyDescent="0.15">
      <c r="F4329" s="26">
        <v>43646.208333322844</v>
      </c>
      <c r="G4329" s="94">
        <v>5.6</v>
      </c>
      <c r="H4329" s="95">
        <v>290</v>
      </c>
    </row>
    <row r="4330" spans="6:8" x14ac:dyDescent="0.15">
      <c r="F4330" s="26">
        <v>43646.249999989508</v>
      </c>
      <c r="G4330" s="94">
        <v>5.5</v>
      </c>
      <c r="H4330" s="95">
        <v>290</v>
      </c>
    </row>
    <row r="4331" spans="6:8" x14ac:dyDescent="0.15">
      <c r="F4331" s="26">
        <v>43646.291666656172</v>
      </c>
      <c r="G4331" s="94">
        <v>5.0999999999999996</v>
      </c>
      <c r="H4331" s="95">
        <v>289</v>
      </c>
    </row>
    <row r="4332" spans="6:8" x14ac:dyDescent="0.15">
      <c r="F4332" s="26">
        <v>43646.333333322837</v>
      </c>
      <c r="G4332" s="94">
        <v>4.5999999999999996</v>
      </c>
      <c r="H4332" s="95">
        <v>285</v>
      </c>
    </row>
    <row r="4333" spans="6:8" x14ac:dyDescent="0.15">
      <c r="F4333" s="26">
        <v>43646.374999989501</v>
      </c>
      <c r="G4333" s="94">
        <v>5.6</v>
      </c>
      <c r="H4333" s="95">
        <v>280</v>
      </c>
    </row>
    <row r="4334" spans="6:8" x14ac:dyDescent="0.15">
      <c r="F4334" s="26">
        <v>43646.416666656165</v>
      </c>
      <c r="G4334" s="94">
        <v>5.9</v>
      </c>
      <c r="H4334" s="95">
        <v>291</v>
      </c>
    </row>
    <row r="4335" spans="6:8" x14ac:dyDescent="0.15">
      <c r="F4335" s="26">
        <v>43646.458333322829</v>
      </c>
      <c r="G4335" s="94">
        <v>6.5</v>
      </c>
      <c r="H4335" s="95">
        <v>281</v>
      </c>
    </row>
    <row r="4336" spans="6:8" x14ac:dyDescent="0.15">
      <c r="F4336" s="26">
        <v>43646.499999989494</v>
      </c>
      <c r="G4336" s="94">
        <v>6.3</v>
      </c>
      <c r="H4336" s="95">
        <v>291</v>
      </c>
    </row>
    <row r="4337" spans="6:8" x14ac:dyDescent="0.15">
      <c r="F4337" s="26">
        <v>43646.541666656158</v>
      </c>
      <c r="G4337" s="94">
        <v>5.9</v>
      </c>
      <c r="H4337" s="95">
        <v>281</v>
      </c>
    </row>
    <row r="4338" spans="6:8" x14ac:dyDescent="0.15">
      <c r="F4338" s="26">
        <v>43646.583333322822</v>
      </c>
      <c r="G4338" s="94">
        <v>5.9</v>
      </c>
      <c r="H4338" s="95">
        <v>292</v>
      </c>
    </row>
    <row r="4339" spans="6:8" x14ac:dyDescent="0.15">
      <c r="F4339" s="26">
        <v>43646.624999989486</v>
      </c>
      <c r="G4339" s="94">
        <v>6</v>
      </c>
      <c r="H4339" s="95">
        <v>282</v>
      </c>
    </row>
    <row r="4340" spans="6:8" x14ac:dyDescent="0.15">
      <c r="F4340" s="26">
        <v>43646.66666665615</v>
      </c>
      <c r="G4340" s="94">
        <v>4.9000000000000004</v>
      </c>
      <c r="H4340" s="95">
        <v>289</v>
      </c>
    </row>
    <row r="4341" spans="6:8" x14ac:dyDescent="0.15">
      <c r="F4341" s="26">
        <v>43646.708333322815</v>
      </c>
      <c r="G4341" s="94">
        <v>5</v>
      </c>
      <c r="H4341" s="95">
        <v>300</v>
      </c>
    </row>
    <row r="4342" spans="6:8" x14ac:dyDescent="0.15">
      <c r="F4342" s="26">
        <v>43646.749999989479</v>
      </c>
      <c r="G4342" s="94">
        <v>4.2</v>
      </c>
      <c r="H4342" s="95">
        <v>295</v>
      </c>
    </row>
    <row r="4343" spans="6:8" x14ac:dyDescent="0.15">
      <c r="F4343" s="26">
        <v>43646.791666656143</v>
      </c>
      <c r="G4343" s="94">
        <v>3.4</v>
      </c>
      <c r="H4343" s="95">
        <v>270</v>
      </c>
    </row>
    <row r="4344" spans="6:8" x14ac:dyDescent="0.15">
      <c r="F4344" s="26">
        <v>43646.833333322807</v>
      </c>
      <c r="G4344" s="94">
        <v>3.8</v>
      </c>
      <c r="H4344" s="95">
        <v>290</v>
      </c>
    </row>
    <row r="4345" spans="6:8" x14ac:dyDescent="0.15">
      <c r="F4345" s="26">
        <v>43646.874999989472</v>
      </c>
      <c r="G4345" s="94">
        <v>4.5999999999999996</v>
      </c>
      <c r="H4345" s="95">
        <v>290</v>
      </c>
    </row>
    <row r="4346" spans="6:8" x14ac:dyDescent="0.15">
      <c r="F4346" s="26">
        <v>43646.916666656136</v>
      </c>
      <c r="G4346" s="94">
        <v>3.5</v>
      </c>
      <c r="H4346" s="95">
        <v>281</v>
      </c>
    </row>
    <row r="4347" spans="6:8" x14ac:dyDescent="0.15">
      <c r="F4347" s="26">
        <v>43646.9583333228</v>
      </c>
      <c r="G4347" s="94">
        <v>4</v>
      </c>
      <c r="H4347" s="95">
        <v>282</v>
      </c>
    </row>
    <row r="4348" spans="6:8" x14ac:dyDescent="0.15">
      <c r="F4348" s="26">
        <v>43646.999999989464</v>
      </c>
      <c r="G4348" s="94">
        <v>3.7</v>
      </c>
      <c r="H4348" s="95">
        <v>271</v>
      </c>
    </row>
    <row r="4349" spans="6:8" x14ac:dyDescent="0.15">
      <c r="F4349" s="26">
        <v>43647.041666656129</v>
      </c>
      <c r="G4349" s="94">
        <v>3.3</v>
      </c>
      <c r="H4349" s="95">
        <v>279</v>
      </c>
    </row>
    <row r="4350" spans="6:8" x14ac:dyDescent="0.15">
      <c r="F4350" s="26">
        <v>43647.083333322793</v>
      </c>
      <c r="G4350" s="94">
        <v>3.1</v>
      </c>
      <c r="H4350" s="95">
        <v>280</v>
      </c>
    </row>
    <row r="4351" spans="6:8" x14ac:dyDescent="0.15">
      <c r="F4351" s="26">
        <v>43647.124999989457</v>
      </c>
      <c r="G4351" s="94">
        <v>3.2</v>
      </c>
      <c r="H4351" s="95">
        <v>270</v>
      </c>
    </row>
    <row r="4352" spans="6:8" x14ac:dyDescent="0.15">
      <c r="F4352" s="26">
        <v>43647.166666656121</v>
      </c>
      <c r="G4352" s="94">
        <v>3.3</v>
      </c>
      <c r="H4352" s="95">
        <v>259</v>
      </c>
    </row>
    <row r="4353" spans="6:8" x14ac:dyDescent="0.15">
      <c r="F4353" s="26">
        <v>43647.208333322786</v>
      </c>
      <c r="G4353" s="94">
        <v>3.9</v>
      </c>
      <c r="H4353" s="95">
        <v>280</v>
      </c>
    </row>
    <row r="4354" spans="6:8" x14ac:dyDescent="0.15">
      <c r="F4354" s="26">
        <v>43647.24999998945</v>
      </c>
      <c r="G4354" s="94">
        <v>2.8</v>
      </c>
      <c r="H4354" s="95">
        <v>290</v>
      </c>
    </row>
    <row r="4355" spans="6:8" x14ac:dyDescent="0.15">
      <c r="F4355" s="26">
        <v>43647.291666656114</v>
      </c>
      <c r="G4355" s="94">
        <v>3.4</v>
      </c>
      <c r="H4355" s="95">
        <v>290</v>
      </c>
    </row>
    <row r="4356" spans="6:8" x14ac:dyDescent="0.15">
      <c r="F4356" s="26">
        <v>43647.333333322778</v>
      </c>
      <c r="G4356" s="94">
        <v>3.3</v>
      </c>
      <c r="H4356" s="95">
        <v>300</v>
      </c>
    </row>
    <row r="4357" spans="6:8" x14ac:dyDescent="0.15">
      <c r="F4357" s="26">
        <v>43647.374999989443</v>
      </c>
      <c r="G4357" s="94">
        <v>4.2</v>
      </c>
      <c r="H4357" s="95">
        <v>281</v>
      </c>
    </row>
    <row r="4358" spans="6:8" x14ac:dyDescent="0.15">
      <c r="F4358" s="26">
        <v>43647.416666656107</v>
      </c>
      <c r="G4358" s="94">
        <v>3.7</v>
      </c>
      <c r="H4358" s="95">
        <v>300</v>
      </c>
    </row>
    <row r="4359" spans="6:8" x14ac:dyDescent="0.15">
      <c r="F4359" s="26">
        <v>43647.458333322771</v>
      </c>
      <c r="G4359" s="94">
        <v>3.5</v>
      </c>
      <c r="H4359" s="95">
        <v>303</v>
      </c>
    </row>
    <row r="4360" spans="6:8" x14ac:dyDescent="0.15">
      <c r="F4360" s="26">
        <v>43647.499999989435</v>
      </c>
      <c r="G4360" s="94">
        <v>4.4000000000000004</v>
      </c>
      <c r="H4360" s="95">
        <v>289</v>
      </c>
    </row>
    <row r="4361" spans="6:8" x14ac:dyDescent="0.15">
      <c r="F4361" s="26">
        <v>43647.5416666561</v>
      </c>
      <c r="G4361" s="94">
        <v>4</v>
      </c>
      <c r="H4361" s="95">
        <v>319</v>
      </c>
    </row>
    <row r="4362" spans="6:8" x14ac:dyDescent="0.15">
      <c r="F4362" s="26">
        <v>43647.583333322764</v>
      </c>
      <c r="G4362" s="94">
        <v>4.4000000000000004</v>
      </c>
      <c r="H4362" s="95">
        <v>277</v>
      </c>
    </row>
    <row r="4363" spans="6:8" x14ac:dyDescent="0.15">
      <c r="F4363" s="26">
        <v>43647.624999989428</v>
      </c>
      <c r="G4363" s="94">
        <v>4.7</v>
      </c>
      <c r="H4363" s="95">
        <v>287</v>
      </c>
    </row>
    <row r="4364" spans="6:8" x14ac:dyDescent="0.15">
      <c r="F4364" s="26">
        <v>43647.666666656092</v>
      </c>
      <c r="G4364" s="94">
        <v>5.6</v>
      </c>
      <c r="H4364" s="95">
        <v>291</v>
      </c>
    </row>
    <row r="4365" spans="6:8" x14ac:dyDescent="0.15">
      <c r="F4365" s="26">
        <v>43647.708333322757</v>
      </c>
      <c r="G4365" s="94">
        <v>4.3</v>
      </c>
      <c r="H4365" s="95">
        <v>306</v>
      </c>
    </row>
    <row r="4366" spans="6:8" x14ac:dyDescent="0.15">
      <c r="F4366" s="26">
        <v>43647.749999989421</v>
      </c>
      <c r="G4366" s="94">
        <v>4.5999999999999996</v>
      </c>
      <c r="H4366" s="95">
        <v>264</v>
      </c>
    </row>
    <row r="4367" spans="6:8" x14ac:dyDescent="0.15">
      <c r="F4367" s="26">
        <v>43647.791666656085</v>
      </c>
      <c r="G4367" s="94">
        <v>3.6</v>
      </c>
      <c r="H4367" s="95">
        <v>276</v>
      </c>
    </row>
    <row r="4368" spans="6:8" x14ac:dyDescent="0.15">
      <c r="F4368" s="26">
        <v>43647.833333322749</v>
      </c>
      <c r="G4368" s="94">
        <v>3.8</v>
      </c>
      <c r="H4368" s="95">
        <v>272</v>
      </c>
    </row>
    <row r="4369" spans="6:8" x14ac:dyDescent="0.15">
      <c r="F4369" s="26">
        <v>43647.874999989413</v>
      </c>
      <c r="G4369" s="94">
        <v>4.5999999999999996</v>
      </c>
      <c r="H4369" s="95">
        <v>283</v>
      </c>
    </row>
    <row r="4370" spans="6:8" x14ac:dyDescent="0.15">
      <c r="F4370" s="26">
        <v>43647.916666656078</v>
      </c>
      <c r="G4370" s="94">
        <v>4.4000000000000004</v>
      </c>
      <c r="H4370" s="95">
        <v>283</v>
      </c>
    </row>
    <row r="4371" spans="6:8" x14ac:dyDescent="0.15">
      <c r="F4371" s="26">
        <v>43647.958333322742</v>
      </c>
      <c r="G4371" s="94">
        <v>4.9000000000000004</v>
      </c>
      <c r="H4371" s="95">
        <v>292</v>
      </c>
    </row>
    <row r="4372" spans="6:8" x14ac:dyDescent="0.15">
      <c r="F4372" s="26">
        <v>43647.999999989406</v>
      </c>
      <c r="G4372" s="94">
        <v>5.3</v>
      </c>
      <c r="H4372" s="95">
        <v>265</v>
      </c>
    </row>
    <row r="4373" spans="6:8" x14ac:dyDescent="0.15">
      <c r="F4373" s="26">
        <v>43648.04166665607</v>
      </c>
      <c r="G4373" s="94">
        <v>5.2</v>
      </c>
      <c r="H4373" s="95">
        <v>271</v>
      </c>
    </row>
    <row r="4374" spans="6:8" x14ac:dyDescent="0.15">
      <c r="F4374" s="26">
        <v>43648.083333322735</v>
      </c>
      <c r="G4374" s="94">
        <v>4.8</v>
      </c>
      <c r="H4374" s="95">
        <v>271</v>
      </c>
    </row>
    <row r="4375" spans="6:8" x14ac:dyDescent="0.15">
      <c r="F4375" s="26">
        <v>43648.124999989399</v>
      </c>
      <c r="G4375" s="94">
        <v>5.5</v>
      </c>
      <c r="H4375" s="95">
        <v>271</v>
      </c>
    </row>
    <row r="4376" spans="6:8" x14ac:dyDescent="0.15">
      <c r="F4376" s="26">
        <v>43648.166666656063</v>
      </c>
      <c r="G4376" s="94">
        <v>5.8</v>
      </c>
      <c r="H4376" s="95">
        <v>265</v>
      </c>
    </row>
    <row r="4377" spans="6:8" x14ac:dyDescent="0.15">
      <c r="F4377" s="26">
        <v>43648.208333322727</v>
      </c>
      <c r="G4377" s="94">
        <v>4.9000000000000004</v>
      </c>
      <c r="H4377" s="95">
        <v>270</v>
      </c>
    </row>
    <row r="4378" spans="6:8" x14ac:dyDescent="0.15">
      <c r="F4378" s="26">
        <v>43648.249999989392</v>
      </c>
      <c r="G4378" s="94">
        <v>5.8</v>
      </c>
      <c r="H4378" s="95">
        <v>261</v>
      </c>
    </row>
    <row r="4379" spans="6:8" x14ac:dyDescent="0.15">
      <c r="F4379" s="26">
        <v>43648.291666656056</v>
      </c>
      <c r="G4379" s="94">
        <v>5</v>
      </c>
      <c r="H4379" s="95">
        <v>261</v>
      </c>
    </row>
    <row r="4380" spans="6:8" x14ac:dyDescent="0.15">
      <c r="F4380" s="26">
        <v>43648.33333332272</v>
      </c>
      <c r="G4380" s="94">
        <v>5.0999999999999996</v>
      </c>
      <c r="H4380" s="95">
        <v>270</v>
      </c>
    </row>
    <row r="4381" spans="6:8" x14ac:dyDescent="0.15">
      <c r="F4381" s="26">
        <v>43648.374999989384</v>
      </c>
      <c r="G4381" s="94">
        <v>5.7</v>
      </c>
      <c r="H4381" s="95">
        <v>271</v>
      </c>
    </row>
    <row r="4382" spans="6:8" x14ac:dyDescent="0.15">
      <c r="F4382" s="26">
        <v>43648.416666656049</v>
      </c>
      <c r="G4382" s="94">
        <v>6.1</v>
      </c>
      <c r="H4382" s="95">
        <v>270</v>
      </c>
    </row>
    <row r="4383" spans="6:8" x14ac:dyDescent="0.15">
      <c r="F4383" s="26">
        <v>43648.458333322713</v>
      </c>
      <c r="G4383" s="94">
        <v>6.1</v>
      </c>
      <c r="H4383" s="95">
        <v>270</v>
      </c>
    </row>
    <row r="4384" spans="6:8" x14ac:dyDescent="0.15">
      <c r="F4384" s="26">
        <v>43648.499999989377</v>
      </c>
      <c r="G4384" s="94">
        <v>6.8</v>
      </c>
      <c r="H4384" s="95">
        <v>272</v>
      </c>
    </row>
    <row r="4385" spans="6:8" x14ac:dyDescent="0.15">
      <c r="F4385" s="26">
        <v>43648.541666656041</v>
      </c>
      <c r="G4385" s="94">
        <v>7.2</v>
      </c>
      <c r="H4385" s="95">
        <v>261</v>
      </c>
    </row>
    <row r="4386" spans="6:8" x14ac:dyDescent="0.15">
      <c r="F4386" s="26">
        <v>43648.583333322706</v>
      </c>
      <c r="G4386" s="94">
        <v>7.7</v>
      </c>
      <c r="H4386" s="95">
        <v>261</v>
      </c>
    </row>
    <row r="4387" spans="6:8" x14ac:dyDescent="0.15">
      <c r="F4387" s="26">
        <v>43648.62499998937</v>
      </c>
      <c r="G4387" s="94">
        <v>8.4</v>
      </c>
      <c r="H4387" s="95">
        <v>258</v>
      </c>
    </row>
    <row r="4388" spans="6:8" x14ac:dyDescent="0.15">
      <c r="F4388" s="26">
        <v>43648.666666656034</v>
      </c>
      <c r="G4388" s="94">
        <v>7.9</v>
      </c>
      <c r="H4388" s="95">
        <v>260</v>
      </c>
    </row>
    <row r="4389" spans="6:8" x14ac:dyDescent="0.15">
      <c r="F4389" s="26">
        <v>43648.708333322698</v>
      </c>
      <c r="G4389" s="94">
        <v>8</v>
      </c>
      <c r="H4389" s="95">
        <v>260</v>
      </c>
    </row>
    <row r="4390" spans="6:8" x14ac:dyDescent="0.15">
      <c r="F4390" s="26">
        <v>43648.749999989363</v>
      </c>
      <c r="G4390" s="94">
        <v>8.6</v>
      </c>
      <c r="H4390" s="95">
        <v>252</v>
      </c>
    </row>
    <row r="4391" spans="6:8" x14ac:dyDescent="0.15">
      <c r="F4391" s="26">
        <v>43648.791666656027</v>
      </c>
      <c r="G4391" s="94">
        <v>8.4</v>
      </c>
      <c r="H4391" s="95">
        <v>271</v>
      </c>
    </row>
    <row r="4392" spans="6:8" x14ac:dyDescent="0.15">
      <c r="F4392" s="26">
        <v>43648.833333322691</v>
      </c>
      <c r="G4392" s="94">
        <v>7.4</v>
      </c>
      <c r="H4392" s="95">
        <v>259</v>
      </c>
    </row>
    <row r="4393" spans="6:8" x14ac:dyDescent="0.15">
      <c r="F4393" s="26">
        <v>43648.874999989355</v>
      </c>
      <c r="G4393" s="94">
        <v>6.4</v>
      </c>
      <c r="H4393" s="95">
        <v>262</v>
      </c>
    </row>
    <row r="4394" spans="6:8" x14ac:dyDescent="0.15">
      <c r="F4394" s="26">
        <v>43648.91666665602</v>
      </c>
      <c r="G4394" s="94">
        <v>6</v>
      </c>
      <c r="H4394" s="95">
        <v>269</v>
      </c>
    </row>
    <row r="4395" spans="6:8" x14ac:dyDescent="0.15">
      <c r="F4395" s="26">
        <v>43648.958333322684</v>
      </c>
      <c r="G4395" s="94">
        <v>6</v>
      </c>
      <c r="H4395" s="95">
        <v>272</v>
      </c>
    </row>
    <row r="4396" spans="6:8" x14ac:dyDescent="0.15">
      <c r="F4396" s="26">
        <v>43648.999999989348</v>
      </c>
      <c r="G4396" s="94">
        <v>6</v>
      </c>
      <c r="H4396" s="95">
        <v>281</v>
      </c>
    </row>
    <row r="4397" spans="6:8" x14ac:dyDescent="0.15">
      <c r="F4397" s="26">
        <v>43649.041666656012</v>
      </c>
      <c r="G4397" s="94">
        <v>5.9</v>
      </c>
      <c r="H4397" s="95">
        <v>281</v>
      </c>
    </row>
    <row r="4398" spans="6:8" x14ac:dyDescent="0.15">
      <c r="F4398" s="26">
        <v>43649.083333322676</v>
      </c>
      <c r="G4398" s="94">
        <v>6</v>
      </c>
      <c r="H4398" s="95">
        <v>291</v>
      </c>
    </row>
    <row r="4399" spans="6:8" x14ac:dyDescent="0.15">
      <c r="F4399" s="26">
        <v>43649.124999989341</v>
      </c>
      <c r="G4399" s="94">
        <v>6.2</v>
      </c>
      <c r="H4399" s="95">
        <v>281</v>
      </c>
    </row>
    <row r="4400" spans="6:8" x14ac:dyDescent="0.15">
      <c r="F4400" s="26">
        <v>43649.166666656005</v>
      </c>
      <c r="G4400" s="94">
        <v>5.7</v>
      </c>
      <c r="H4400" s="95">
        <v>281</v>
      </c>
    </row>
    <row r="4401" spans="6:8" x14ac:dyDescent="0.15">
      <c r="F4401" s="26">
        <v>43649.208333322669</v>
      </c>
      <c r="G4401" s="94">
        <v>6.3</v>
      </c>
      <c r="H4401" s="95">
        <v>289</v>
      </c>
    </row>
    <row r="4402" spans="6:8" x14ac:dyDescent="0.15">
      <c r="F4402" s="26">
        <v>43649.249999989333</v>
      </c>
      <c r="G4402" s="94">
        <v>6.2</v>
      </c>
      <c r="H4402" s="95">
        <v>281</v>
      </c>
    </row>
    <row r="4403" spans="6:8" x14ac:dyDescent="0.15">
      <c r="F4403" s="26">
        <v>43649.291666655998</v>
      </c>
      <c r="G4403" s="94">
        <v>6.1</v>
      </c>
      <c r="H4403" s="95">
        <v>291</v>
      </c>
    </row>
    <row r="4404" spans="6:8" x14ac:dyDescent="0.15">
      <c r="F4404" s="26">
        <v>43649.333333322662</v>
      </c>
      <c r="G4404" s="94">
        <v>6.8</v>
      </c>
      <c r="H4404" s="95">
        <v>291</v>
      </c>
    </row>
    <row r="4405" spans="6:8" x14ac:dyDescent="0.15">
      <c r="F4405" s="26">
        <v>43649.374999989326</v>
      </c>
      <c r="G4405" s="94">
        <v>6.2</v>
      </c>
      <c r="H4405" s="95">
        <v>292</v>
      </c>
    </row>
    <row r="4406" spans="6:8" x14ac:dyDescent="0.15">
      <c r="F4406" s="26">
        <v>43649.41666665599</v>
      </c>
      <c r="G4406" s="94">
        <v>6.1</v>
      </c>
      <c r="H4406" s="95">
        <v>292</v>
      </c>
    </row>
    <row r="4407" spans="6:8" x14ac:dyDescent="0.15">
      <c r="F4407" s="26">
        <v>43649.458333322655</v>
      </c>
      <c r="G4407" s="94">
        <v>6.6</v>
      </c>
      <c r="H4407" s="95">
        <v>302</v>
      </c>
    </row>
    <row r="4408" spans="6:8" x14ac:dyDescent="0.15">
      <c r="F4408" s="26">
        <v>43649.499999989319</v>
      </c>
      <c r="G4408" s="94">
        <v>6.7</v>
      </c>
      <c r="H4408" s="95">
        <v>292</v>
      </c>
    </row>
    <row r="4409" spans="6:8" x14ac:dyDescent="0.15">
      <c r="F4409" s="26">
        <v>43649.541666655983</v>
      </c>
      <c r="G4409" s="94">
        <v>5.9</v>
      </c>
      <c r="H4409" s="95">
        <v>291</v>
      </c>
    </row>
    <row r="4410" spans="6:8" x14ac:dyDescent="0.15">
      <c r="F4410" s="26">
        <v>43649.583333322647</v>
      </c>
      <c r="G4410" s="94">
        <v>5.7</v>
      </c>
      <c r="H4410" s="95">
        <v>301</v>
      </c>
    </row>
    <row r="4411" spans="6:8" x14ac:dyDescent="0.15">
      <c r="F4411" s="26">
        <v>43649.624999989312</v>
      </c>
      <c r="G4411" s="94">
        <v>5.3</v>
      </c>
      <c r="H4411" s="95">
        <v>302</v>
      </c>
    </row>
    <row r="4412" spans="6:8" x14ac:dyDescent="0.15">
      <c r="F4412" s="26">
        <v>43649.666666655976</v>
      </c>
      <c r="G4412" s="94">
        <v>4.9000000000000004</v>
      </c>
      <c r="H4412" s="95">
        <v>292</v>
      </c>
    </row>
    <row r="4413" spans="6:8" x14ac:dyDescent="0.15">
      <c r="F4413" s="26">
        <v>43649.70833332264</v>
      </c>
      <c r="G4413" s="94">
        <v>5.7</v>
      </c>
      <c r="H4413" s="95">
        <v>292</v>
      </c>
    </row>
    <row r="4414" spans="6:8" x14ac:dyDescent="0.15">
      <c r="F4414" s="26">
        <v>43649.749999989304</v>
      </c>
      <c r="G4414" s="94">
        <v>5</v>
      </c>
      <c r="H4414" s="95">
        <v>291</v>
      </c>
    </row>
    <row r="4415" spans="6:8" x14ac:dyDescent="0.15">
      <c r="F4415" s="26">
        <v>43649.791666655969</v>
      </c>
      <c r="G4415" s="94">
        <v>4.7</v>
      </c>
      <c r="H4415" s="95">
        <v>291</v>
      </c>
    </row>
    <row r="4416" spans="6:8" x14ac:dyDescent="0.15">
      <c r="F4416" s="26">
        <v>43649.833333322633</v>
      </c>
      <c r="G4416" s="94">
        <v>4.8</v>
      </c>
      <c r="H4416" s="95">
        <v>290</v>
      </c>
    </row>
    <row r="4417" spans="6:8" x14ac:dyDescent="0.15">
      <c r="F4417" s="26">
        <v>43649.874999989297</v>
      </c>
      <c r="G4417" s="94">
        <v>4.9000000000000004</v>
      </c>
      <c r="H4417" s="95">
        <v>281</v>
      </c>
    </row>
    <row r="4418" spans="6:8" x14ac:dyDescent="0.15">
      <c r="F4418" s="26">
        <v>43649.916666655961</v>
      </c>
      <c r="G4418" s="94">
        <v>4.9000000000000004</v>
      </c>
      <c r="H4418" s="95">
        <v>291</v>
      </c>
    </row>
    <row r="4419" spans="6:8" x14ac:dyDescent="0.15">
      <c r="F4419" s="26">
        <v>43649.958333322626</v>
      </c>
      <c r="G4419" s="94">
        <v>4.4000000000000004</v>
      </c>
      <c r="H4419" s="95">
        <v>291</v>
      </c>
    </row>
    <row r="4420" spans="6:8" x14ac:dyDescent="0.15">
      <c r="F4420" s="26">
        <v>43649.99999998929</v>
      </c>
      <c r="G4420" s="94">
        <v>4.3</v>
      </c>
      <c r="H4420" s="95">
        <v>281</v>
      </c>
    </row>
    <row r="4421" spans="6:8" x14ac:dyDescent="0.15">
      <c r="F4421" s="26">
        <v>43650.041666655954</v>
      </c>
      <c r="G4421" s="94">
        <v>4.8</v>
      </c>
      <c r="H4421" s="95">
        <v>281</v>
      </c>
    </row>
    <row r="4422" spans="6:8" x14ac:dyDescent="0.15">
      <c r="F4422" s="26">
        <v>43650.083333322618</v>
      </c>
      <c r="G4422" s="94">
        <v>4.5999999999999996</v>
      </c>
      <c r="H4422" s="95">
        <v>281</v>
      </c>
    </row>
    <row r="4423" spans="6:8" x14ac:dyDescent="0.15">
      <c r="F4423" s="26">
        <v>43650.124999989283</v>
      </c>
      <c r="G4423" s="94">
        <v>4.9000000000000004</v>
      </c>
      <c r="H4423" s="95">
        <v>281</v>
      </c>
    </row>
    <row r="4424" spans="6:8" x14ac:dyDescent="0.15">
      <c r="F4424" s="26">
        <v>43650.166666655947</v>
      </c>
      <c r="G4424" s="94">
        <v>4.7</v>
      </c>
      <c r="H4424" s="95">
        <v>270</v>
      </c>
    </row>
    <row r="4425" spans="6:8" x14ac:dyDescent="0.15">
      <c r="F4425" s="26">
        <v>43650.208333322611</v>
      </c>
      <c r="G4425" s="94">
        <v>4.5999999999999996</v>
      </c>
      <c r="H4425" s="95">
        <v>270</v>
      </c>
    </row>
    <row r="4426" spans="6:8" x14ac:dyDescent="0.15">
      <c r="F4426" s="26">
        <v>43650.249999989275</v>
      </c>
      <c r="G4426" s="94">
        <v>5.4</v>
      </c>
      <c r="H4426" s="95">
        <v>270</v>
      </c>
    </row>
    <row r="4427" spans="6:8" x14ac:dyDescent="0.15">
      <c r="F4427" s="26">
        <v>43650.291666655939</v>
      </c>
      <c r="G4427" s="94">
        <v>5.2</v>
      </c>
      <c r="H4427" s="95">
        <v>281</v>
      </c>
    </row>
    <row r="4428" spans="6:8" x14ac:dyDescent="0.15">
      <c r="F4428" s="26">
        <v>43650.333333322604</v>
      </c>
      <c r="G4428" s="94">
        <v>3.9</v>
      </c>
      <c r="H4428" s="95">
        <v>290</v>
      </c>
    </row>
    <row r="4429" spans="6:8" x14ac:dyDescent="0.15">
      <c r="F4429" s="26">
        <v>43650.374999989268</v>
      </c>
      <c r="G4429" s="94">
        <v>5.0999999999999996</v>
      </c>
      <c r="H4429" s="95">
        <v>280</v>
      </c>
    </row>
    <row r="4430" spans="6:8" x14ac:dyDescent="0.15">
      <c r="F4430" s="26">
        <v>43650.416666655932</v>
      </c>
      <c r="G4430" s="94">
        <v>5.6</v>
      </c>
      <c r="H4430" s="95">
        <v>280</v>
      </c>
    </row>
    <row r="4431" spans="6:8" x14ac:dyDescent="0.15">
      <c r="F4431" s="26">
        <v>43650.458333322596</v>
      </c>
      <c r="G4431" s="94">
        <v>5.5</v>
      </c>
      <c r="H4431" s="95">
        <v>291</v>
      </c>
    </row>
    <row r="4432" spans="6:8" x14ac:dyDescent="0.15">
      <c r="F4432" s="26">
        <v>43650.499999989261</v>
      </c>
      <c r="G4432" s="94">
        <v>5.2</v>
      </c>
      <c r="H4432" s="95">
        <v>299</v>
      </c>
    </row>
    <row r="4433" spans="6:8" x14ac:dyDescent="0.15">
      <c r="F4433" s="26">
        <v>43650.541666655925</v>
      </c>
      <c r="G4433" s="94">
        <v>4.3</v>
      </c>
      <c r="H4433" s="95">
        <v>292</v>
      </c>
    </row>
    <row r="4434" spans="6:8" x14ac:dyDescent="0.15">
      <c r="F4434" s="26">
        <v>43650.583333322589</v>
      </c>
      <c r="G4434" s="94">
        <v>3.5</v>
      </c>
      <c r="H4434" s="95">
        <v>291</v>
      </c>
    </row>
    <row r="4435" spans="6:8" x14ac:dyDescent="0.15">
      <c r="F4435" s="26">
        <v>43650.624999989253</v>
      </c>
      <c r="G4435" s="94">
        <v>4.5</v>
      </c>
      <c r="H4435" s="95">
        <v>289</v>
      </c>
    </row>
    <row r="4436" spans="6:8" x14ac:dyDescent="0.15">
      <c r="F4436" s="26">
        <v>43650.666666655918</v>
      </c>
      <c r="G4436" s="94">
        <v>4.4000000000000004</v>
      </c>
      <c r="H4436" s="95">
        <v>287</v>
      </c>
    </row>
    <row r="4437" spans="6:8" x14ac:dyDescent="0.15">
      <c r="F4437" s="26">
        <v>43650.708333322582</v>
      </c>
      <c r="G4437" s="94">
        <v>4.3</v>
      </c>
      <c r="H4437" s="95">
        <v>286</v>
      </c>
    </row>
    <row r="4438" spans="6:8" x14ac:dyDescent="0.15">
      <c r="F4438" s="26">
        <v>43650.749999989246</v>
      </c>
      <c r="G4438" s="94">
        <v>3</v>
      </c>
      <c r="H4438" s="95">
        <v>298</v>
      </c>
    </row>
    <row r="4439" spans="6:8" x14ac:dyDescent="0.15">
      <c r="F4439" s="26">
        <v>43650.79166665591</v>
      </c>
      <c r="G4439" s="94">
        <v>3.2</v>
      </c>
      <c r="H4439" s="95">
        <v>290</v>
      </c>
    </row>
    <row r="4440" spans="6:8" x14ac:dyDescent="0.15">
      <c r="F4440" s="26">
        <v>43650.833333322575</v>
      </c>
      <c r="G4440" s="94">
        <v>2.7</v>
      </c>
      <c r="H4440" s="95">
        <v>300</v>
      </c>
    </row>
    <row r="4441" spans="6:8" x14ac:dyDescent="0.15">
      <c r="F4441" s="26">
        <v>43650.874999989239</v>
      </c>
      <c r="G4441" s="94">
        <v>2.1</v>
      </c>
      <c r="H4441" s="95">
        <v>310</v>
      </c>
    </row>
    <row r="4442" spans="6:8" x14ac:dyDescent="0.15">
      <c r="F4442" s="26">
        <v>43650.916666655903</v>
      </c>
      <c r="G4442" s="94">
        <v>2.2000000000000002</v>
      </c>
      <c r="H4442" s="95">
        <v>310</v>
      </c>
    </row>
    <row r="4443" spans="6:8" x14ac:dyDescent="0.15">
      <c r="F4443" s="26">
        <v>43650.958333322567</v>
      </c>
      <c r="G4443" s="94">
        <v>2.1</v>
      </c>
      <c r="H4443" s="95">
        <v>342</v>
      </c>
    </row>
    <row r="4444" spans="6:8" x14ac:dyDescent="0.15">
      <c r="F4444" s="26">
        <v>43650.999999989232</v>
      </c>
      <c r="G4444" s="94">
        <v>1.9</v>
      </c>
      <c r="H4444" s="95">
        <v>342</v>
      </c>
    </row>
    <row r="4445" spans="6:8" x14ac:dyDescent="0.15">
      <c r="F4445" s="26">
        <v>43651.041666655896</v>
      </c>
      <c r="G4445" s="94">
        <v>1</v>
      </c>
      <c r="H4445" s="95">
        <v>331</v>
      </c>
    </row>
    <row r="4446" spans="6:8" x14ac:dyDescent="0.15">
      <c r="F4446" s="26">
        <v>43651.08333332256</v>
      </c>
      <c r="G4446" s="94">
        <v>1</v>
      </c>
      <c r="H4446" s="95">
        <v>321</v>
      </c>
    </row>
    <row r="4447" spans="6:8" x14ac:dyDescent="0.15">
      <c r="F4447" s="26">
        <v>43651.124999989224</v>
      </c>
      <c r="G4447" s="94">
        <v>1</v>
      </c>
      <c r="H4447" s="95">
        <v>289</v>
      </c>
    </row>
    <row r="4448" spans="6:8" x14ac:dyDescent="0.15">
      <c r="F4448" s="26">
        <v>43651.166666655889</v>
      </c>
      <c r="G4448" s="94">
        <v>1.1000000000000001</v>
      </c>
      <c r="H4448" s="95">
        <v>290</v>
      </c>
    </row>
    <row r="4449" spans="6:8" x14ac:dyDescent="0.15">
      <c r="F4449" s="26">
        <v>43651.208333322553</v>
      </c>
      <c r="G4449" s="94">
        <v>0.9</v>
      </c>
      <c r="H4449" s="95">
        <v>311</v>
      </c>
    </row>
    <row r="4450" spans="6:8" x14ac:dyDescent="0.15">
      <c r="F4450" s="26">
        <v>43651.249999989217</v>
      </c>
      <c r="G4450" s="94">
        <v>1.3</v>
      </c>
      <c r="H4450" s="95">
        <v>289</v>
      </c>
    </row>
    <row r="4451" spans="6:8" x14ac:dyDescent="0.15">
      <c r="F4451" s="26">
        <v>43651.291666655881</v>
      </c>
      <c r="G4451" s="94">
        <v>1.1000000000000001</v>
      </c>
      <c r="H4451" s="95">
        <v>52</v>
      </c>
    </row>
    <row r="4452" spans="6:8" x14ac:dyDescent="0.15">
      <c r="F4452" s="26">
        <v>43651.333333322546</v>
      </c>
      <c r="G4452" s="94">
        <v>1.6</v>
      </c>
      <c r="H4452" s="95">
        <v>270</v>
      </c>
    </row>
    <row r="4453" spans="6:8" x14ac:dyDescent="0.15">
      <c r="F4453" s="26">
        <v>43651.37499998921</v>
      </c>
      <c r="G4453" s="94">
        <v>1</v>
      </c>
      <c r="H4453" s="95">
        <v>271</v>
      </c>
    </row>
    <row r="4454" spans="6:8" x14ac:dyDescent="0.15">
      <c r="F4454" s="26">
        <v>43651.416666655874</v>
      </c>
      <c r="G4454" s="94">
        <v>1</v>
      </c>
      <c r="H4454" s="95">
        <v>272</v>
      </c>
    </row>
    <row r="4455" spans="6:8" x14ac:dyDescent="0.15">
      <c r="F4455" s="26">
        <v>43651.458333322538</v>
      </c>
      <c r="G4455" s="94">
        <v>1.9</v>
      </c>
      <c r="H4455" s="95">
        <v>14</v>
      </c>
    </row>
    <row r="4456" spans="6:8" x14ac:dyDescent="0.15">
      <c r="F4456" s="26">
        <v>43651.499999989202</v>
      </c>
      <c r="G4456" s="94">
        <v>1.3</v>
      </c>
      <c r="H4456" s="95">
        <v>4</v>
      </c>
    </row>
    <row r="4457" spans="6:8" x14ac:dyDescent="0.15">
      <c r="F4457" s="26">
        <v>43651.541666655867</v>
      </c>
      <c r="G4457" s="94">
        <v>1.2</v>
      </c>
      <c r="H4457" s="95">
        <v>29</v>
      </c>
    </row>
    <row r="4458" spans="6:8" x14ac:dyDescent="0.15">
      <c r="F4458" s="26">
        <v>43651.583333322531</v>
      </c>
      <c r="G4458" s="94">
        <v>1.4</v>
      </c>
      <c r="H4458" s="95">
        <v>321</v>
      </c>
    </row>
    <row r="4459" spans="6:8" x14ac:dyDescent="0.15">
      <c r="F4459" s="26">
        <v>43651.624999989195</v>
      </c>
      <c r="G4459" s="94">
        <v>1.2</v>
      </c>
      <c r="H4459" s="95">
        <v>78</v>
      </c>
    </row>
    <row r="4460" spans="6:8" x14ac:dyDescent="0.15">
      <c r="F4460" s="26">
        <v>43651.666666655859</v>
      </c>
      <c r="G4460" s="94">
        <v>0.6</v>
      </c>
      <c r="H4460" s="95">
        <v>19</v>
      </c>
    </row>
    <row r="4461" spans="6:8" x14ac:dyDescent="0.15">
      <c r="F4461" s="26">
        <v>43651.708333322524</v>
      </c>
      <c r="G4461" s="94">
        <v>0.9</v>
      </c>
      <c r="H4461" s="95">
        <v>10</v>
      </c>
    </row>
    <row r="4462" spans="6:8" x14ac:dyDescent="0.15">
      <c r="F4462" s="26">
        <v>43651.749999989188</v>
      </c>
      <c r="G4462" s="94">
        <v>0.6</v>
      </c>
      <c r="H4462" s="95">
        <v>36</v>
      </c>
    </row>
    <row r="4463" spans="6:8" x14ac:dyDescent="0.15">
      <c r="F4463" s="26">
        <v>43651.791666655852</v>
      </c>
      <c r="G4463" s="94">
        <v>1.4</v>
      </c>
      <c r="H4463" s="95">
        <v>37</v>
      </c>
    </row>
    <row r="4464" spans="6:8" x14ac:dyDescent="0.15">
      <c r="F4464" s="26">
        <v>43651.833333322516</v>
      </c>
      <c r="G4464" s="94">
        <v>0.9</v>
      </c>
      <c r="H4464" s="95">
        <v>55</v>
      </c>
    </row>
    <row r="4465" spans="6:8" x14ac:dyDescent="0.15">
      <c r="F4465" s="26">
        <v>43651.874999989181</v>
      </c>
      <c r="G4465" s="94">
        <v>1.1000000000000001</v>
      </c>
      <c r="H4465" s="95">
        <v>51</v>
      </c>
    </row>
    <row r="4466" spans="6:8" x14ac:dyDescent="0.15">
      <c r="F4466" s="26">
        <v>43651.916666655845</v>
      </c>
      <c r="G4466" s="94">
        <v>1.8</v>
      </c>
      <c r="H4466" s="95">
        <v>68</v>
      </c>
    </row>
    <row r="4467" spans="6:8" x14ac:dyDescent="0.15">
      <c r="F4467" s="26">
        <v>43651.958333322509</v>
      </c>
      <c r="G4467" s="94">
        <v>2.8</v>
      </c>
      <c r="H4467" s="95">
        <v>92</v>
      </c>
    </row>
    <row r="4468" spans="6:8" x14ac:dyDescent="0.15">
      <c r="F4468" s="26">
        <v>43651.999999989173</v>
      </c>
      <c r="G4468" s="94">
        <v>2.5</v>
      </c>
      <c r="H4468" s="95">
        <v>90</v>
      </c>
    </row>
    <row r="4469" spans="6:8" x14ac:dyDescent="0.15">
      <c r="F4469" s="26">
        <v>43652.041666655838</v>
      </c>
      <c r="G4469" s="94">
        <v>0.9</v>
      </c>
      <c r="H4469" s="95">
        <v>101</v>
      </c>
    </row>
    <row r="4470" spans="6:8" x14ac:dyDescent="0.15">
      <c r="F4470" s="26">
        <v>43652.083333322502</v>
      </c>
      <c r="G4470" s="94">
        <v>0.8</v>
      </c>
      <c r="H4470" s="95">
        <v>100</v>
      </c>
    </row>
    <row r="4471" spans="6:8" x14ac:dyDescent="0.15">
      <c r="F4471" s="26">
        <v>43652.124999989166</v>
      </c>
      <c r="G4471" s="94">
        <v>0.6</v>
      </c>
      <c r="H4471" s="95">
        <v>110</v>
      </c>
    </row>
    <row r="4472" spans="6:8" x14ac:dyDescent="0.15">
      <c r="F4472" s="26">
        <v>43652.16666665583</v>
      </c>
      <c r="G4472" s="94">
        <v>0.8</v>
      </c>
      <c r="H4472" s="95">
        <v>99</v>
      </c>
    </row>
    <row r="4473" spans="6:8" x14ac:dyDescent="0.15">
      <c r="F4473" s="26">
        <v>43652.208333322495</v>
      </c>
      <c r="G4473" s="94">
        <v>1.1000000000000001</v>
      </c>
      <c r="H4473" s="95">
        <v>100</v>
      </c>
    </row>
    <row r="4474" spans="6:8" x14ac:dyDescent="0.15">
      <c r="F4474" s="26">
        <v>43652.249999989159</v>
      </c>
      <c r="G4474" s="94">
        <v>1.5</v>
      </c>
      <c r="H4474" s="95">
        <v>121</v>
      </c>
    </row>
    <row r="4475" spans="6:8" x14ac:dyDescent="0.15">
      <c r="F4475" s="26">
        <v>43652.291666655823</v>
      </c>
      <c r="G4475" s="94">
        <v>1.8</v>
      </c>
      <c r="H4475" s="95">
        <v>123</v>
      </c>
    </row>
    <row r="4476" spans="6:8" x14ac:dyDescent="0.15">
      <c r="F4476" s="26">
        <v>43652.333333322487</v>
      </c>
      <c r="G4476" s="94">
        <v>1.8</v>
      </c>
      <c r="H4476" s="95">
        <v>122</v>
      </c>
    </row>
    <row r="4477" spans="6:8" x14ac:dyDescent="0.15">
      <c r="F4477" s="26">
        <v>43652.374999989152</v>
      </c>
      <c r="G4477" s="94">
        <v>2.1</v>
      </c>
      <c r="H4477" s="95">
        <v>122</v>
      </c>
    </row>
    <row r="4478" spans="6:8" x14ac:dyDescent="0.15">
      <c r="F4478" s="26">
        <v>43652.416666655816</v>
      </c>
      <c r="G4478" s="94">
        <v>1.9</v>
      </c>
      <c r="H4478" s="95">
        <v>123</v>
      </c>
    </row>
    <row r="4479" spans="6:8" x14ac:dyDescent="0.15">
      <c r="F4479" s="26">
        <v>43652.45833332248</v>
      </c>
      <c r="G4479" s="94">
        <v>2.1</v>
      </c>
      <c r="H4479" s="95">
        <v>150</v>
      </c>
    </row>
    <row r="4480" spans="6:8" x14ac:dyDescent="0.15">
      <c r="F4480" s="26">
        <v>43652.499999989144</v>
      </c>
      <c r="G4480" s="94">
        <v>2.4</v>
      </c>
      <c r="H4480" s="95">
        <v>186</v>
      </c>
    </row>
    <row r="4481" spans="6:8" x14ac:dyDescent="0.15">
      <c r="F4481" s="26">
        <v>43652.541666655809</v>
      </c>
      <c r="G4481" s="94">
        <v>1.9</v>
      </c>
      <c r="H4481" s="95">
        <v>142</v>
      </c>
    </row>
    <row r="4482" spans="6:8" x14ac:dyDescent="0.15">
      <c r="F4482" s="26">
        <v>43652.583333322473</v>
      </c>
      <c r="G4482" s="94">
        <v>1.1000000000000001</v>
      </c>
      <c r="H4482" s="95">
        <v>116</v>
      </c>
    </row>
    <row r="4483" spans="6:8" x14ac:dyDescent="0.15">
      <c r="F4483" s="26">
        <v>43652.624999989137</v>
      </c>
      <c r="G4483" s="94">
        <v>1.4</v>
      </c>
      <c r="H4483" s="95">
        <v>132</v>
      </c>
    </row>
    <row r="4484" spans="6:8" x14ac:dyDescent="0.15">
      <c r="F4484" s="26">
        <v>43652.666666655801</v>
      </c>
      <c r="G4484" s="94">
        <v>1.3</v>
      </c>
      <c r="H4484" s="95">
        <v>98</v>
      </c>
    </row>
    <row r="4485" spans="6:8" x14ac:dyDescent="0.15">
      <c r="F4485" s="26">
        <v>43652.708333322465</v>
      </c>
      <c r="G4485" s="94">
        <v>2</v>
      </c>
      <c r="H4485" s="95">
        <v>98</v>
      </c>
    </row>
    <row r="4486" spans="6:8" x14ac:dyDescent="0.15">
      <c r="F4486" s="26">
        <v>43652.74999998913</v>
      </c>
      <c r="G4486" s="94">
        <v>2.5</v>
      </c>
      <c r="H4486" s="95">
        <v>104</v>
      </c>
    </row>
    <row r="4487" spans="6:8" x14ac:dyDescent="0.15">
      <c r="F4487" s="26">
        <v>43652.791666655794</v>
      </c>
      <c r="G4487" s="94">
        <v>5</v>
      </c>
      <c r="H4487" s="95">
        <v>250</v>
      </c>
    </row>
    <row r="4488" spans="6:8" x14ac:dyDescent="0.15">
      <c r="F4488" s="26">
        <v>43652.833333322458</v>
      </c>
      <c r="G4488" s="94">
        <v>1.7</v>
      </c>
      <c r="H4488" s="95">
        <v>79</v>
      </c>
    </row>
    <row r="4489" spans="6:8" x14ac:dyDescent="0.15">
      <c r="F4489" s="26">
        <v>43652.874999989122</v>
      </c>
      <c r="G4489" s="94">
        <v>1.8</v>
      </c>
      <c r="H4489" s="95">
        <v>69</v>
      </c>
    </row>
    <row r="4490" spans="6:8" x14ac:dyDescent="0.15">
      <c r="F4490" s="26">
        <v>43652.916666655787</v>
      </c>
      <c r="G4490" s="94">
        <v>1.7</v>
      </c>
      <c r="H4490" s="95">
        <v>102</v>
      </c>
    </row>
    <row r="4491" spans="6:8" x14ac:dyDescent="0.15">
      <c r="F4491" s="26">
        <v>43652.958333322451</v>
      </c>
      <c r="G4491" s="94">
        <v>2.2999999999999998</v>
      </c>
      <c r="H4491" s="95">
        <v>191</v>
      </c>
    </row>
    <row r="4492" spans="6:8" x14ac:dyDescent="0.15">
      <c r="F4492" s="26">
        <v>43652.999999989115</v>
      </c>
      <c r="G4492" s="94">
        <v>3.6</v>
      </c>
      <c r="H4492" s="95">
        <v>210</v>
      </c>
    </row>
    <row r="4493" spans="6:8" x14ac:dyDescent="0.15">
      <c r="F4493" s="26">
        <v>43653.041666655779</v>
      </c>
      <c r="G4493" s="94">
        <v>2.4</v>
      </c>
      <c r="H4493" s="95">
        <v>250</v>
      </c>
    </row>
    <row r="4494" spans="6:8" x14ac:dyDescent="0.15">
      <c r="F4494" s="26">
        <v>43653.083333322444</v>
      </c>
      <c r="G4494" s="94">
        <v>2.8</v>
      </c>
      <c r="H4494" s="95">
        <v>260</v>
      </c>
    </row>
    <row r="4495" spans="6:8" x14ac:dyDescent="0.15">
      <c r="F4495" s="26">
        <v>43653.124999989108</v>
      </c>
      <c r="G4495" s="94">
        <v>2.6</v>
      </c>
      <c r="H4495" s="95">
        <v>261</v>
      </c>
    </row>
    <row r="4496" spans="6:8" x14ac:dyDescent="0.15">
      <c r="F4496" s="26">
        <v>43653.166666655772</v>
      </c>
      <c r="G4496" s="94">
        <v>2.2000000000000002</v>
      </c>
      <c r="H4496" s="95">
        <v>282</v>
      </c>
    </row>
    <row r="4497" spans="6:8" x14ac:dyDescent="0.15">
      <c r="F4497" s="26">
        <v>43653.208333322436</v>
      </c>
      <c r="G4497" s="94">
        <v>2.6</v>
      </c>
      <c r="H4497" s="95">
        <v>270</v>
      </c>
    </row>
    <row r="4498" spans="6:8" x14ac:dyDescent="0.15">
      <c r="F4498" s="26">
        <v>43653.249999989101</v>
      </c>
      <c r="G4498" s="94">
        <v>3</v>
      </c>
      <c r="H4498" s="95">
        <v>277</v>
      </c>
    </row>
    <row r="4499" spans="6:8" x14ac:dyDescent="0.15">
      <c r="F4499" s="26">
        <v>43653.291666655765</v>
      </c>
      <c r="G4499" s="94">
        <v>2.8</v>
      </c>
      <c r="H4499" s="95">
        <v>289</v>
      </c>
    </row>
    <row r="4500" spans="6:8" x14ac:dyDescent="0.15">
      <c r="F4500" s="26">
        <v>43653.333333322429</v>
      </c>
      <c r="G4500" s="94">
        <v>2.2000000000000002</v>
      </c>
      <c r="H4500" s="95">
        <v>322</v>
      </c>
    </row>
    <row r="4501" spans="6:8" x14ac:dyDescent="0.15">
      <c r="F4501" s="26">
        <v>43653.374999989093</v>
      </c>
      <c r="G4501" s="94">
        <v>1.4</v>
      </c>
      <c r="H4501" s="95">
        <v>305</v>
      </c>
    </row>
    <row r="4502" spans="6:8" x14ac:dyDescent="0.15">
      <c r="F4502" s="26">
        <v>43653.416666655758</v>
      </c>
      <c r="G4502" s="94">
        <v>0.9</v>
      </c>
      <c r="H4502" s="95">
        <v>329</v>
      </c>
    </row>
    <row r="4503" spans="6:8" x14ac:dyDescent="0.15">
      <c r="F4503" s="26">
        <v>43653.458333322422</v>
      </c>
      <c r="G4503" s="94">
        <v>1.5</v>
      </c>
      <c r="H4503" s="95">
        <v>273</v>
      </c>
    </row>
    <row r="4504" spans="6:8" x14ac:dyDescent="0.15">
      <c r="F4504" s="26">
        <v>43653.499999989086</v>
      </c>
      <c r="G4504" s="94">
        <v>1.3</v>
      </c>
      <c r="H4504" s="95">
        <v>241</v>
      </c>
    </row>
    <row r="4505" spans="6:8" x14ac:dyDescent="0.15">
      <c r="F4505" s="26">
        <v>43653.54166665575</v>
      </c>
      <c r="G4505" s="94">
        <v>1.4</v>
      </c>
      <c r="H4505" s="95">
        <v>246</v>
      </c>
    </row>
    <row r="4506" spans="6:8" x14ac:dyDescent="0.15">
      <c r="F4506" s="26">
        <v>43653.583333322415</v>
      </c>
      <c r="G4506" s="94">
        <v>1.5</v>
      </c>
      <c r="H4506" s="95">
        <v>46</v>
      </c>
    </row>
    <row r="4507" spans="6:8" x14ac:dyDescent="0.15">
      <c r="F4507" s="26">
        <v>43653.624999989079</v>
      </c>
      <c r="G4507" s="94">
        <v>1.2</v>
      </c>
      <c r="H4507" s="95">
        <v>303</v>
      </c>
    </row>
    <row r="4508" spans="6:8" x14ac:dyDescent="0.15">
      <c r="F4508" s="26">
        <v>43653.666666655743</v>
      </c>
      <c r="G4508" s="94">
        <v>1.5</v>
      </c>
      <c r="H4508" s="95">
        <v>0</v>
      </c>
    </row>
    <row r="4509" spans="6:8" x14ac:dyDescent="0.15">
      <c r="F4509" s="26">
        <v>43653.708333322407</v>
      </c>
      <c r="G4509" s="94">
        <v>1.5</v>
      </c>
      <c r="H4509" s="95">
        <v>52</v>
      </c>
    </row>
    <row r="4510" spans="6:8" x14ac:dyDescent="0.15">
      <c r="F4510" s="26">
        <v>43653.749999989072</v>
      </c>
      <c r="G4510" s="94">
        <v>2.2999999999999998</v>
      </c>
      <c r="H4510" s="95">
        <v>105</v>
      </c>
    </row>
    <row r="4511" spans="6:8" x14ac:dyDescent="0.15">
      <c r="F4511" s="26">
        <v>43653.791666655736</v>
      </c>
      <c r="G4511" s="94">
        <v>2.9</v>
      </c>
      <c r="H4511" s="95">
        <v>88</v>
      </c>
    </row>
    <row r="4512" spans="6:8" x14ac:dyDescent="0.15">
      <c r="F4512" s="26">
        <v>43653.8333333224</v>
      </c>
      <c r="G4512" s="94">
        <v>3.1</v>
      </c>
      <c r="H4512" s="95">
        <v>86</v>
      </c>
    </row>
    <row r="4513" spans="6:8" x14ac:dyDescent="0.15">
      <c r="F4513" s="26">
        <v>43653.874999989064</v>
      </c>
      <c r="G4513" s="94">
        <v>3.4</v>
      </c>
      <c r="H4513" s="95">
        <v>93</v>
      </c>
    </row>
    <row r="4514" spans="6:8" x14ac:dyDescent="0.15">
      <c r="F4514" s="26">
        <v>43653.916666655728</v>
      </c>
      <c r="G4514" s="94">
        <v>3.4</v>
      </c>
      <c r="H4514" s="95">
        <v>96</v>
      </c>
    </row>
    <row r="4515" spans="6:8" x14ac:dyDescent="0.15">
      <c r="F4515" s="26">
        <v>43653.958333322393</v>
      </c>
      <c r="G4515" s="94">
        <v>3.3</v>
      </c>
      <c r="H4515" s="95">
        <v>114</v>
      </c>
    </row>
    <row r="4516" spans="6:8" x14ac:dyDescent="0.15">
      <c r="F4516" s="26">
        <v>43653.999999989057</v>
      </c>
      <c r="G4516" s="94">
        <v>3.4</v>
      </c>
      <c r="H4516" s="95">
        <v>99</v>
      </c>
    </row>
    <row r="4517" spans="6:8" x14ac:dyDescent="0.15">
      <c r="F4517" s="26">
        <v>43654.041666655721</v>
      </c>
      <c r="G4517" s="94">
        <v>2.1</v>
      </c>
      <c r="H4517" s="95">
        <v>199</v>
      </c>
    </row>
    <row r="4518" spans="6:8" x14ac:dyDescent="0.15">
      <c r="F4518" s="26">
        <v>43654.083333322385</v>
      </c>
      <c r="G4518" s="94">
        <v>2.6</v>
      </c>
      <c r="H4518" s="95">
        <v>116</v>
      </c>
    </row>
    <row r="4519" spans="6:8" x14ac:dyDescent="0.15">
      <c r="F4519" s="26">
        <v>43654.12499998905</v>
      </c>
      <c r="G4519" s="94">
        <v>2</v>
      </c>
      <c r="H4519" s="95">
        <v>121</v>
      </c>
    </row>
    <row r="4520" spans="6:8" x14ac:dyDescent="0.15">
      <c r="F4520" s="26">
        <v>43654.166666655714</v>
      </c>
      <c r="G4520" s="94">
        <v>2.8</v>
      </c>
      <c r="H4520" s="95">
        <v>207</v>
      </c>
    </row>
    <row r="4521" spans="6:8" x14ac:dyDescent="0.15">
      <c r="F4521" s="26">
        <v>43654.208333322378</v>
      </c>
      <c r="G4521" s="94">
        <v>1.6</v>
      </c>
      <c r="H4521" s="95">
        <v>270</v>
      </c>
    </row>
    <row r="4522" spans="6:8" x14ac:dyDescent="0.15">
      <c r="F4522" s="26">
        <v>43654.249999989042</v>
      </c>
      <c r="G4522" s="94">
        <v>1.5</v>
      </c>
      <c r="H4522" s="95">
        <v>119</v>
      </c>
    </row>
    <row r="4523" spans="6:8" x14ac:dyDescent="0.15">
      <c r="F4523" s="26">
        <v>43654.291666655707</v>
      </c>
      <c r="G4523" s="94">
        <v>1.7</v>
      </c>
      <c r="H4523" s="95">
        <v>167</v>
      </c>
    </row>
    <row r="4524" spans="6:8" x14ac:dyDescent="0.15">
      <c r="F4524" s="26">
        <v>43654.333333322371</v>
      </c>
      <c r="G4524" s="94">
        <v>2.7</v>
      </c>
      <c r="H4524" s="95">
        <v>211</v>
      </c>
    </row>
    <row r="4525" spans="6:8" x14ac:dyDescent="0.15">
      <c r="F4525" s="26">
        <v>43654.374999989035</v>
      </c>
      <c r="G4525" s="94">
        <v>4.7</v>
      </c>
      <c r="H4525" s="95">
        <v>217</v>
      </c>
    </row>
    <row r="4526" spans="6:8" x14ac:dyDescent="0.15">
      <c r="F4526" s="26">
        <v>43654.416666655699</v>
      </c>
      <c r="G4526" s="94">
        <v>5.5</v>
      </c>
      <c r="H4526" s="95">
        <v>228</v>
      </c>
    </row>
    <row r="4527" spans="6:8" x14ac:dyDescent="0.15">
      <c r="F4527" s="26">
        <v>43654.458333322364</v>
      </c>
      <c r="G4527" s="94">
        <v>4.8</v>
      </c>
      <c r="H4527" s="95">
        <v>266</v>
      </c>
    </row>
    <row r="4528" spans="6:8" x14ac:dyDescent="0.15">
      <c r="F4528" s="26">
        <v>43654.499999989028</v>
      </c>
      <c r="G4528" s="94">
        <v>5.2</v>
      </c>
      <c r="H4528" s="95">
        <v>230</v>
      </c>
    </row>
    <row r="4529" spans="6:8" x14ac:dyDescent="0.15">
      <c r="F4529" s="26">
        <v>43654.541666655692</v>
      </c>
      <c r="G4529" s="94">
        <v>4.7</v>
      </c>
      <c r="H4529" s="95">
        <v>235</v>
      </c>
    </row>
    <row r="4530" spans="6:8" x14ac:dyDescent="0.15">
      <c r="F4530" s="26">
        <v>43654.583333322356</v>
      </c>
      <c r="G4530" s="94">
        <v>4.0999999999999996</v>
      </c>
      <c r="H4530" s="95">
        <v>226</v>
      </c>
    </row>
    <row r="4531" spans="6:8" x14ac:dyDescent="0.15">
      <c r="F4531" s="26">
        <v>43654.624999989021</v>
      </c>
      <c r="G4531" s="94">
        <v>4.2</v>
      </c>
      <c r="H4531" s="95">
        <v>263</v>
      </c>
    </row>
    <row r="4532" spans="6:8" x14ac:dyDescent="0.15">
      <c r="F4532" s="26">
        <v>43654.666666655685</v>
      </c>
      <c r="G4532" s="94">
        <v>4.0999999999999996</v>
      </c>
      <c r="H4532" s="95">
        <v>224</v>
      </c>
    </row>
    <row r="4533" spans="6:8" x14ac:dyDescent="0.15">
      <c r="F4533" s="26">
        <v>43654.708333322349</v>
      </c>
      <c r="G4533" s="94">
        <v>2.5</v>
      </c>
      <c r="H4533" s="95">
        <v>253</v>
      </c>
    </row>
    <row r="4534" spans="6:8" x14ac:dyDescent="0.15">
      <c r="F4534" s="26">
        <v>43654.749999989013</v>
      </c>
      <c r="G4534" s="94">
        <v>2.4</v>
      </c>
      <c r="H4534" s="95">
        <v>245</v>
      </c>
    </row>
    <row r="4535" spans="6:8" x14ac:dyDescent="0.15">
      <c r="F4535" s="26">
        <v>43654.791666655678</v>
      </c>
      <c r="G4535" s="94">
        <v>2.4</v>
      </c>
      <c r="H4535" s="95">
        <v>230</v>
      </c>
    </row>
    <row r="4536" spans="6:8" x14ac:dyDescent="0.15">
      <c r="F4536" s="26">
        <v>43654.833333322342</v>
      </c>
      <c r="G4536" s="94">
        <v>2.9</v>
      </c>
      <c r="H4536" s="95">
        <v>218</v>
      </c>
    </row>
    <row r="4537" spans="6:8" x14ac:dyDescent="0.15">
      <c r="F4537" s="26">
        <v>43654.874999989006</v>
      </c>
      <c r="G4537" s="94">
        <v>3.4</v>
      </c>
      <c r="H4537" s="95">
        <v>207</v>
      </c>
    </row>
    <row r="4538" spans="6:8" x14ac:dyDescent="0.15">
      <c r="F4538" s="26">
        <v>43654.91666665567</v>
      </c>
      <c r="G4538" s="94">
        <v>3.3</v>
      </c>
      <c r="H4538" s="95">
        <v>209</v>
      </c>
    </row>
    <row r="4539" spans="6:8" x14ac:dyDescent="0.15">
      <c r="F4539" s="26">
        <v>43654.958333322335</v>
      </c>
      <c r="G4539" s="94">
        <v>1.5</v>
      </c>
      <c r="H4539" s="95">
        <v>218</v>
      </c>
    </row>
    <row r="4540" spans="6:8" x14ac:dyDescent="0.15">
      <c r="F4540" s="26">
        <v>43654.999999988999</v>
      </c>
      <c r="G4540" s="94">
        <v>3.2</v>
      </c>
      <c r="H4540" s="95">
        <v>233</v>
      </c>
    </row>
    <row r="4541" spans="6:8" x14ac:dyDescent="0.15">
      <c r="F4541" s="26">
        <v>43655.041666655663</v>
      </c>
      <c r="G4541" s="94">
        <v>1.2</v>
      </c>
      <c r="H4541" s="95">
        <v>248</v>
      </c>
    </row>
    <row r="4542" spans="6:8" x14ac:dyDescent="0.15">
      <c r="F4542" s="26">
        <v>43655.083333322327</v>
      </c>
      <c r="G4542" s="94">
        <v>2.8</v>
      </c>
      <c r="H4542" s="95">
        <v>258</v>
      </c>
    </row>
    <row r="4543" spans="6:8" x14ac:dyDescent="0.15">
      <c r="F4543" s="26">
        <v>43655.124999988991</v>
      </c>
      <c r="G4543" s="94">
        <v>2.6</v>
      </c>
      <c r="H4543" s="95">
        <v>256</v>
      </c>
    </row>
    <row r="4544" spans="6:8" x14ac:dyDescent="0.15">
      <c r="F4544" s="26">
        <v>43655.166666655656</v>
      </c>
      <c r="G4544" s="94">
        <v>1</v>
      </c>
      <c r="H4544" s="95">
        <v>251</v>
      </c>
    </row>
    <row r="4545" spans="6:8" x14ac:dyDescent="0.15">
      <c r="F4545" s="26">
        <v>43655.20833332232</v>
      </c>
      <c r="G4545" s="94">
        <v>0.8</v>
      </c>
      <c r="H4545" s="95">
        <v>241</v>
      </c>
    </row>
    <row r="4546" spans="6:8" x14ac:dyDescent="0.15">
      <c r="F4546" s="26">
        <v>43655.249999988984</v>
      </c>
      <c r="G4546" s="94">
        <v>1.5</v>
      </c>
      <c r="H4546" s="95">
        <v>239</v>
      </c>
    </row>
    <row r="4547" spans="6:8" x14ac:dyDescent="0.15">
      <c r="F4547" s="26">
        <v>43655.291666655648</v>
      </c>
      <c r="G4547" s="94">
        <v>2.4</v>
      </c>
      <c r="H4547" s="95">
        <v>259</v>
      </c>
    </row>
    <row r="4548" spans="6:8" x14ac:dyDescent="0.15">
      <c r="F4548" s="26">
        <v>43655.333333322313</v>
      </c>
      <c r="G4548" s="94">
        <v>2.6</v>
      </c>
      <c r="H4548" s="95">
        <v>261</v>
      </c>
    </row>
    <row r="4549" spans="6:8" x14ac:dyDescent="0.15">
      <c r="F4549" s="26">
        <v>43655.374999988977</v>
      </c>
      <c r="G4549" s="94">
        <v>3.2</v>
      </c>
      <c r="H4549" s="95">
        <v>270</v>
      </c>
    </row>
    <row r="4550" spans="6:8" x14ac:dyDescent="0.15">
      <c r="F4550" s="26">
        <v>43655.416666655641</v>
      </c>
      <c r="G4550" s="94">
        <v>5.3</v>
      </c>
      <c r="H4550" s="95">
        <v>266</v>
      </c>
    </row>
    <row r="4551" spans="6:8" x14ac:dyDescent="0.15">
      <c r="F4551" s="26">
        <v>43655.458333322305</v>
      </c>
      <c r="G4551" s="94">
        <v>5.3</v>
      </c>
      <c r="H4551" s="95">
        <v>254</v>
      </c>
    </row>
    <row r="4552" spans="6:8" x14ac:dyDescent="0.15">
      <c r="F4552" s="26">
        <v>43655.49999998897</v>
      </c>
      <c r="G4552" s="94">
        <v>4.8</v>
      </c>
      <c r="H4552" s="95">
        <v>266</v>
      </c>
    </row>
    <row r="4553" spans="6:8" x14ac:dyDescent="0.15">
      <c r="F4553" s="26">
        <v>43655.541666655634</v>
      </c>
      <c r="G4553" s="94">
        <v>5.7</v>
      </c>
      <c r="H4553" s="95">
        <v>284</v>
      </c>
    </row>
    <row r="4554" spans="6:8" x14ac:dyDescent="0.15">
      <c r="F4554" s="26">
        <v>43655.583333322298</v>
      </c>
      <c r="G4554" s="94">
        <v>4.5</v>
      </c>
      <c r="H4554" s="95">
        <v>259</v>
      </c>
    </row>
    <row r="4555" spans="6:8" x14ac:dyDescent="0.15">
      <c r="F4555" s="26">
        <v>43655.624999988962</v>
      </c>
      <c r="G4555" s="94">
        <v>3.9</v>
      </c>
      <c r="H4555" s="95">
        <v>257</v>
      </c>
    </row>
    <row r="4556" spans="6:8" x14ac:dyDescent="0.15">
      <c r="F4556" s="26">
        <v>43655.666666655627</v>
      </c>
      <c r="G4556" s="94">
        <v>1.7</v>
      </c>
      <c r="H4556" s="95">
        <v>268</v>
      </c>
    </row>
    <row r="4557" spans="6:8" x14ac:dyDescent="0.15">
      <c r="F4557" s="26">
        <v>43655.708333322291</v>
      </c>
      <c r="G4557" s="94">
        <v>2.6</v>
      </c>
      <c r="H4557" s="95">
        <v>276</v>
      </c>
    </row>
    <row r="4558" spans="6:8" x14ac:dyDescent="0.15">
      <c r="F4558" s="26">
        <v>43655.749999988955</v>
      </c>
      <c r="G4558" s="94">
        <v>4.3</v>
      </c>
      <c r="H4558" s="95">
        <v>259</v>
      </c>
    </row>
    <row r="4559" spans="6:8" x14ac:dyDescent="0.15">
      <c r="F4559" s="26">
        <v>43655.791666655619</v>
      </c>
      <c r="G4559" s="94">
        <v>2.7</v>
      </c>
      <c r="H4559" s="95">
        <v>257</v>
      </c>
    </row>
    <row r="4560" spans="6:8" x14ac:dyDescent="0.15">
      <c r="F4560" s="26">
        <v>43655.833333322284</v>
      </c>
      <c r="G4560" s="94">
        <v>2.6</v>
      </c>
      <c r="H4560" s="95">
        <v>248</v>
      </c>
    </row>
    <row r="4561" spans="6:8" x14ac:dyDescent="0.15">
      <c r="F4561" s="26">
        <v>43655.874999988948</v>
      </c>
      <c r="G4561" s="94">
        <v>3.4</v>
      </c>
      <c r="H4561" s="95">
        <v>240</v>
      </c>
    </row>
    <row r="4562" spans="6:8" x14ac:dyDescent="0.15">
      <c r="F4562" s="26">
        <v>43655.916666655612</v>
      </c>
      <c r="G4562" s="94">
        <v>2.2999999999999998</v>
      </c>
      <c r="H4562" s="95">
        <v>249</v>
      </c>
    </row>
    <row r="4563" spans="6:8" x14ac:dyDescent="0.15">
      <c r="F4563" s="26">
        <v>43655.958333322276</v>
      </c>
      <c r="G4563" s="94">
        <v>2.9</v>
      </c>
      <c r="H4563" s="95">
        <v>257</v>
      </c>
    </row>
    <row r="4564" spans="6:8" x14ac:dyDescent="0.15">
      <c r="F4564" s="26">
        <v>43655.999999988941</v>
      </c>
      <c r="G4564" s="94">
        <v>2.6</v>
      </c>
      <c r="H4564" s="95">
        <v>244</v>
      </c>
    </row>
    <row r="4565" spans="6:8" x14ac:dyDescent="0.15">
      <c r="F4565" s="26">
        <v>43656.041666655605</v>
      </c>
      <c r="G4565" s="94">
        <v>3.2</v>
      </c>
      <c r="H4565" s="95">
        <v>256</v>
      </c>
    </row>
    <row r="4566" spans="6:8" x14ac:dyDescent="0.15">
      <c r="F4566" s="26">
        <v>43656.083333322269</v>
      </c>
      <c r="G4566" s="94">
        <v>2.8</v>
      </c>
      <c r="H4566" s="95">
        <v>251</v>
      </c>
    </row>
    <row r="4567" spans="6:8" x14ac:dyDescent="0.15">
      <c r="F4567" s="26">
        <v>43656.124999988933</v>
      </c>
      <c r="G4567" s="94">
        <v>3</v>
      </c>
      <c r="H4567" s="95">
        <v>245</v>
      </c>
    </row>
    <row r="4568" spans="6:8" x14ac:dyDescent="0.15">
      <c r="F4568" s="26">
        <v>43656.166666655598</v>
      </c>
      <c r="G4568" s="94">
        <v>1.8</v>
      </c>
      <c r="H4568" s="95">
        <v>239</v>
      </c>
    </row>
    <row r="4569" spans="6:8" x14ac:dyDescent="0.15">
      <c r="F4569" s="26">
        <v>43656.208333322262</v>
      </c>
      <c r="G4569" s="94">
        <v>2.1</v>
      </c>
      <c r="H4569" s="95">
        <v>248</v>
      </c>
    </row>
    <row r="4570" spans="6:8" x14ac:dyDescent="0.15">
      <c r="F4570" s="26">
        <v>43656.249999988926</v>
      </c>
      <c r="G4570" s="94">
        <v>2.5</v>
      </c>
      <c r="H4570" s="95">
        <v>245</v>
      </c>
    </row>
    <row r="4571" spans="6:8" x14ac:dyDescent="0.15">
      <c r="F4571" s="26">
        <v>43656.29166665559</v>
      </c>
      <c r="G4571" s="94">
        <v>3.4</v>
      </c>
      <c r="H4571" s="95">
        <v>247</v>
      </c>
    </row>
    <row r="4572" spans="6:8" x14ac:dyDescent="0.15">
      <c r="F4572" s="26">
        <v>43656.333333322254</v>
      </c>
      <c r="G4572" s="94">
        <v>2.5</v>
      </c>
      <c r="H4572" s="95">
        <v>245</v>
      </c>
    </row>
    <row r="4573" spans="6:8" x14ac:dyDescent="0.15">
      <c r="F4573" s="26">
        <v>43656.374999988919</v>
      </c>
      <c r="G4573" s="94">
        <v>2.9</v>
      </c>
      <c r="H4573" s="95">
        <v>267</v>
      </c>
    </row>
    <row r="4574" spans="6:8" x14ac:dyDescent="0.15">
      <c r="F4574" s="26">
        <v>43656.416666655583</v>
      </c>
      <c r="G4574" s="94">
        <v>3.1</v>
      </c>
      <c r="H4574" s="95">
        <v>270</v>
      </c>
    </row>
    <row r="4575" spans="6:8" x14ac:dyDescent="0.15">
      <c r="F4575" s="26">
        <v>43656.458333322247</v>
      </c>
      <c r="G4575" s="94">
        <v>2.2000000000000002</v>
      </c>
      <c r="H4575" s="95">
        <v>226</v>
      </c>
    </row>
    <row r="4576" spans="6:8" x14ac:dyDescent="0.15">
      <c r="F4576" s="26">
        <v>43656.499999988911</v>
      </c>
      <c r="G4576" s="94">
        <v>1.7</v>
      </c>
      <c r="H4576" s="95">
        <v>192</v>
      </c>
    </row>
    <row r="4577" spans="6:8" x14ac:dyDescent="0.15">
      <c r="F4577" s="26">
        <v>43656.541666655576</v>
      </c>
      <c r="G4577" s="94">
        <v>1.4</v>
      </c>
      <c r="H4577" s="95">
        <v>244</v>
      </c>
    </row>
    <row r="4578" spans="6:8" x14ac:dyDescent="0.15">
      <c r="F4578" s="26">
        <v>43656.58333332224</v>
      </c>
      <c r="G4578" s="94">
        <v>2.1</v>
      </c>
      <c r="H4578" s="95">
        <v>204</v>
      </c>
    </row>
    <row r="4579" spans="6:8" x14ac:dyDescent="0.15">
      <c r="F4579" s="26">
        <v>43656.624999988904</v>
      </c>
      <c r="G4579" s="94">
        <v>2.7</v>
      </c>
      <c r="H4579" s="95">
        <v>223</v>
      </c>
    </row>
    <row r="4580" spans="6:8" x14ac:dyDescent="0.15">
      <c r="F4580" s="26">
        <v>43656.666666655568</v>
      </c>
      <c r="G4580" s="94">
        <v>3</v>
      </c>
      <c r="H4580" s="95">
        <v>183</v>
      </c>
    </row>
    <row r="4581" spans="6:8" x14ac:dyDescent="0.15">
      <c r="F4581" s="26">
        <v>43656.708333322233</v>
      </c>
      <c r="G4581" s="94">
        <v>3.3</v>
      </c>
      <c r="H4581" s="95">
        <v>230</v>
      </c>
    </row>
    <row r="4582" spans="6:8" x14ac:dyDescent="0.15">
      <c r="F4582" s="26">
        <v>43656.749999988897</v>
      </c>
      <c r="G4582" s="94">
        <v>3.1</v>
      </c>
      <c r="H4582" s="95">
        <v>221</v>
      </c>
    </row>
    <row r="4583" spans="6:8" x14ac:dyDescent="0.15">
      <c r="F4583" s="26">
        <v>43656.791666655561</v>
      </c>
      <c r="G4583" s="94">
        <v>2.7</v>
      </c>
      <c r="H4583" s="95">
        <v>182</v>
      </c>
    </row>
    <row r="4584" spans="6:8" x14ac:dyDescent="0.15">
      <c r="F4584" s="26">
        <v>43656.833333322225</v>
      </c>
      <c r="G4584" s="94">
        <v>3.2</v>
      </c>
      <c r="H4584" s="95">
        <v>178</v>
      </c>
    </row>
    <row r="4585" spans="6:8" x14ac:dyDescent="0.15">
      <c r="F4585" s="26">
        <v>43656.87499998889</v>
      </c>
      <c r="G4585" s="94">
        <v>3.2</v>
      </c>
      <c r="H4585" s="95">
        <v>172</v>
      </c>
    </row>
    <row r="4586" spans="6:8" x14ac:dyDescent="0.15">
      <c r="F4586" s="26">
        <v>43656.916666655554</v>
      </c>
      <c r="G4586" s="94">
        <v>2.6</v>
      </c>
      <c r="H4586" s="95">
        <v>159</v>
      </c>
    </row>
    <row r="4587" spans="6:8" x14ac:dyDescent="0.15">
      <c r="F4587" s="26">
        <v>43656.958333322218</v>
      </c>
      <c r="G4587" s="94">
        <v>3.4</v>
      </c>
      <c r="H4587" s="95">
        <v>148</v>
      </c>
    </row>
    <row r="4588" spans="6:8" x14ac:dyDescent="0.15">
      <c r="F4588" s="26">
        <v>43656.999999988882</v>
      </c>
      <c r="G4588" s="94">
        <v>2.5</v>
      </c>
      <c r="H4588" s="95">
        <v>166</v>
      </c>
    </row>
    <row r="4589" spans="6:8" x14ac:dyDescent="0.15">
      <c r="F4589" s="26">
        <v>43657.041666655547</v>
      </c>
      <c r="G4589" s="94">
        <v>1.4</v>
      </c>
      <c r="H4589" s="95">
        <v>173</v>
      </c>
    </row>
    <row r="4590" spans="6:8" x14ac:dyDescent="0.15">
      <c r="F4590" s="26">
        <v>43657.083333322211</v>
      </c>
      <c r="G4590" s="94">
        <v>2.2999999999999998</v>
      </c>
      <c r="H4590" s="95">
        <v>213</v>
      </c>
    </row>
    <row r="4591" spans="6:8" x14ac:dyDescent="0.15">
      <c r="F4591" s="26">
        <v>43657.124999988875</v>
      </c>
      <c r="G4591" s="94">
        <v>3.1</v>
      </c>
      <c r="H4591" s="95">
        <v>177</v>
      </c>
    </row>
    <row r="4592" spans="6:8" x14ac:dyDescent="0.15">
      <c r="F4592" s="26">
        <v>43657.166666655539</v>
      </c>
      <c r="G4592" s="94">
        <v>3.1</v>
      </c>
      <c r="H4592" s="95">
        <v>188</v>
      </c>
    </row>
    <row r="4593" spans="6:8" x14ac:dyDescent="0.15">
      <c r="F4593" s="26">
        <v>43657.208333322204</v>
      </c>
      <c r="G4593" s="94">
        <v>2.1</v>
      </c>
      <c r="H4593" s="95">
        <v>224</v>
      </c>
    </row>
    <row r="4594" spans="6:8" x14ac:dyDescent="0.15">
      <c r="F4594" s="26">
        <v>43657.249999988868</v>
      </c>
      <c r="G4594" s="94">
        <v>2.5</v>
      </c>
      <c r="H4594" s="95">
        <v>235</v>
      </c>
    </row>
    <row r="4595" spans="6:8" x14ac:dyDescent="0.15">
      <c r="F4595" s="26">
        <v>43657.291666655532</v>
      </c>
      <c r="G4595" s="94">
        <v>2.6</v>
      </c>
      <c r="H4595" s="95">
        <v>239</v>
      </c>
    </row>
    <row r="4596" spans="6:8" x14ac:dyDescent="0.15">
      <c r="F4596" s="26">
        <v>43657.333333322196</v>
      </c>
      <c r="G4596" s="94">
        <v>2.5</v>
      </c>
      <c r="H4596" s="95">
        <v>234</v>
      </c>
    </row>
    <row r="4597" spans="6:8" x14ac:dyDescent="0.15">
      <c r="F4597" s="26">
        <v>43657.374999988861</v>
      </c>
      <c r="G4597" s="94">
        <v>1.9</v>
      </c>
      <c r="H4597" s="95">
        <v>246</v>
      </c>
    </row>
    <row r="4598" spans="6:8" x14ac:dyDescent="0.15">
      <c r="F4598" s="26">
        <v>43657.416666655525</v>
      </c>
      <c r="G4598" s="94">
        <v>1.3</v>
      </c>
      <c r="H4598" s="95">
        <v>223</v>
      </c>
    </row>
    <row r="4599" spans="6:8" x14ac:dyDescent="0.15">
      <c r="F4599" s="26">
        <v>43657.458333322189</v>
      </c>
      <c r="G4599" s="94">
        <v>2.1</v>
      </c>
      <c r="H4599" s="95">
        <v>244</v>
      </c>
    </row>
    <row r="4600" spans="6:8" x14ac:dyDescent="0.15">
      <c r="F4600" s="26">
        <v>43657.499999988853</v>
      </c>
      <c r="G4600" s="94">
        <v>2.4</v>
      </c>
      <c r="H4600" s="95">
        <v>233</v>
      </c>
    </row>
    <row r="4601" spans="6:8" x14ac:dyDescent="0.15">
      <c r="F4601" s="26">
        <v>43657.541666655517</v>
      </c>
      <c r="G4601" s="94">
        <v>2.5</v>
      </c>
      <c r="H4601" s="95">
        <v>238</v>
      </c>
    </row>
    <row r="4602" spans="6:8" x14ac:dyDescent="0.15">
      <c r="F4602" s="26">
        <v>43657.583333322182</v>
      </c>
      <c r="G4602" s="94">
        <v>1.3</v>
      </c>
      <c r="H4602" s="95">
        <v>235</v>
      </c>
    </row>
    <row r="4603" spans="6:8" x14ac:dyDescent="0.15">
      <c r="F4603" s="26">
        <v>43657.624999988846</v>
      </c>
      <c r="G4603" s="94">
        <v>2.5</v>
      </c>
      <c r="H4603" s="95">
        <v>258</v>
      </c>
    </row>
    <row r="4604" spans="6:8" x14ac:dyDescent="0.15">
      <c r="F4604" s="26">
        <v>43657.66666665551</v>
      </c>
      <c r="G4604" s="94">
        <v>2.4</v>
      </c>
      <c r="H4604" s="95">
        <v>224</v>
      </c>
    </row>
    <row r="4605" spans="6:8" x14ac:dyDescent="0.15">
      <c r="F4605" s="26">
        <v>43657.708333322174</v>
      </c>
      <c r="G4605" s="94">
        <v>2.2000000000000002</v>
      </c>
      <c r="H4605" s="95">
        <v>246</v>
      </c>
    </row>
    <row r="4606" spans="6:8" x14ac:dyDescent="0.15">
      <c r="F4606" s="26">
        <v>43657.749999988839</v>
      </c>
      <c r="G4606" s="94">
        <v>2.2000000000000002</v>
      </c>
      <c r="H4606" s="95">
        <v>249</v>
      </c>
    </row>
    <row r="4607" spans="6:8" x14ac:dyDescent="0.15">
      <c r="F4607" s="26">
        <v>43657.791666655503</v>
      </c>
      <c r="G4607" s="94">
        <v>1.6</v>
      </c>
      <c r="H4607" s="95">
        <v>252</v>
      </c>
    </row>
    <row r="4608" spans="6:8" x14ac:dyDescent="0.15">
      <c r="F4608" s="26">
        <v>43657.833333322167</v>
      </c>
      <c r="G4608" s="94">
        <v>1.2</v>
      </c>
      <c r="H4608" s="95">
        <v>242</v>
      </c>
    </row>
    <row r="4609" spans="6:8" x14ac:dyDescent="0.15">
      <c r="F4609" s="26">
        <v>43657.874999988831</v>
      </c>
      <c r="G4609" s="94">
        <v>1.7</v>
      </c>
      <c r="H4609" s="95">
        <v>248</v>
      </c>
    </row>
    <row r="4610" spans="6:8" x14ac:dyDescent="0.15">
      <c r="F4610" s="26">
        <v>43657.916666655496</v>
      </c>
      <c r="G4610" s="94">
        <v>0.7</v>
      </c>
      <c r="H4610" s="95">
        <v>227</v>
      </c>
    </row>
    <row r="4611" spans="6:8" x14ac:dyDescent="0.15">
      <c r="F4611" s="26">
        <v>43657.95833332216</v>
      </c>
      <c r="G4611" s="94">
        <v>0.2</v>
      </c>
      <c r="H4611" s="95">
        <v>227</v>
      </c>
    </row>
    <row r="4612" spans="6:8" x14ac:dyDescent="0.15">
      <c r="F4612" s="26">
        <v>43657.999999988824</v>
      </c>
      <c r="G4612" s="94">
        <v>0.5</v>
      </c>
      <c r="H4612" s="95">
        <v>228</v>
      </c>
    </row>
    <row r="4613" spans="6:8" x14ac:dyDescent="0.15">
      <c r="F4613" s="26">
        <v>43658.041666655488</v>
      </c>
      <c r="G4613" s="94">
        <v>0.6</v>
      </c>
      <c r="H4613" s="95">
        <v>218</v>
      </c>
    </row>
    <row r="4614" spans="6:8" x14ac:dyDescent="0.15">
      <c r="F4614" s="26">
        <v>43658.083333322153</v>
      </c>
      <c r="G4614" s="94">
        <v>0.2</v>
      </c>
      <c r="H4614" s="95">
        <v>217</v>
      </c>
    </row>
    <row r="4615" spans="6:8" x14ac:dyDescent="0.15">
      <c r="F4615" s="26">
        <v>43658.124999988817</v>
      </c>
      <c r="G4615" s="94">
        <v>0.4</v>
      </c>
      <c r="H4615" s="95">
        <v>226</v>
      </c>
    </row>
    <row r="4616" spans="6:8" x14ac:dyDescent="0.15">
      <c r="F4616" s="26">
        <v>43658.166666655481</v>
      </c>
      <c r="G4616" s="94">
        <v>0.8</v>
      </c>
      <c r="H4616" s="95">
        <v>198</v>
      </c>
    </row>
    <row r="4617" spans="6:8" x14ac:dyDescent="0.15">
      <c r="F4617" s="26">
        <v>43658.208333322145</v>
      </c>
      <c r="G4617" s="94">
        <v>0.9</v>
      </c>
      <c r="H4617" s="95">
        <v>217</v>
      </c>
    </row>
    <row r="4618" spans="6:8" x14ac:dyDescent="0.15">
      <c r="F4618" s="26">
        <v>43658.24999998881</v>
      </c>
      <c r="G4618" s="94">
        <v>1.2</v>
      </c>
      <c r="H4618" s="95">
        <v>228</v>
      </c>
    </row>
    <row r="4619" spans="6:8" x14ac:dyDescent="0.15">
      <c r="F4619" s="26">
        <v>43658.291666655474</v>
      </c>
      <c r="G4619" s="94">
        <v>1.6</v>
      </c>
      <c r="H4619" s="95">
        <v>239</v>
      </c>
    </row>
    <row r="4620" spans="6:8" x14ac:dyDescent="0.15">
      <c r="F4620" s="26">
        <v>43658.333333322138</v>
      </c>
      <c r="G4620" s="94">
        <v>1</v>
      </c>
      <c r="H4620" s="95">
        <v>239</v>
      </c>
    </row>
    <row r="4621" spans="6:8" x14ac:dyDescent="0.15">
      <c r="F4621" s="26">
        <v>43658.374999988802</v>
      </c>
      <c r="G4621" s="94">
        <v>2</v>
      </c>
      <c r="H4621" s="95">
        <v>241</v>
      </c>
    </row>
    <row r="4622" spans="6:8" x14ac:dyDescent="0.15">
      <c r="F4622" s="26">
        <v>43658.416666655467</v>
      </c>
      <c r="G4622" s="94">
        <v>1.2</v>
      </c>
      <c r="H4622" s="95">
        <v>269</v>
      </c>
    </row>
    <row r="4623" spans="6:8" x14ac:dyDescent="0.15">
      <c r="F4623" s="26">
        <v>43658.458333322131</v>
      </c>
      <c r="G4623" s="94">
        <v>1.6</v>
      </c>
      <c r="H4623" s="95">
        <v>223</v>
      </c>
    </row>
    <row r="4624" spans="6:8" x14ac:dyDescent="0.15">
      <c r="F4624" s="26">
        <v>43658.499999988795</v>
      </c>
      <c r="G4624" s="94">
        <v>1.7</v>
      </c>
      <c r="H4624" s="95">
        <v>228</v>
      </c>
    </row>
    <row r="4625" spans="6:8" x14ac:dyDescent="0.15">
      <c r="F4625" s="26">
        <v>43658.541666655459</v>
      </c>
      <c r="G4625" s="94">
        <v>2</v>
      </c>
      <c r="H4625" s="95">
        <v>223</v>
      </c>
    </row>
    <row r="4626" spans="6:8" x14ac:dyDescent="0.15">
      <c r="F4626" s="26">
        <v>43658.583333322124</v>
      </c>
      <c r="G4626" s="94">
        <v>2</v>
      </c>
      <c r="H4626" s="95">
        <v>234</v>
      </c>
    </row>
    <row r="4627" spans="6:8" x14ac:dyDescent="0.15">
      <c r="F4627" s="26">
        <v>43658.624999988788</v>
      </c>
      <c r="G4627" s="94">
        <v>1.4</v>
      </c>
      <c r="H4627" s="95">
        <v>226</v>
      </c>
    </row>
    <row r="4628" spans="6:8" x14ac:dyDescent="0.15">
      <c r="F4628" s="26">
        <v>43658.666666655452</v>
      </c>
      <c r="G4628" s="94">
        <v>1.8</v>
      </c>
      <c r="H4628" s="95">
        <v>236</v>
      </c>
    </row>
    <row r="4629" spans="6:8" x14ac:dyDescent="0.15">
      <c r="F4629" s="26">
        <v>43658.708333322116</v>
      </c>
      <c r="G4629" s="94">
        <v>2.6</v>
      </c>
      <c r="H4629" s="95">
        <v>248</v>
      </c>
    </row>
    <row r="4630" spans="6:8" x14ac:dyDescent="0.15">
      <c r="F4630" s="26">
        <v>43658.74999998878</v>
      </c>
      <c r="G4630" s="94">
        <v>2.5</v>
      </c>
      <c r="H4630" s="95">
        <v>238</v>
      </c>
    </row>
    <row r="4631" spans="6:8" x14ac:dyDescent="0.15">
      <c r="F4631" s="26">
        <v>43658.791666655445</v>
      </c>
      <c r="G4631" s="94">
        <v>2.5</v>
      </c>
      <c r="H4631" s="95">
        <v>207</v>
      </c>
    </row>
    <row r="4632" spans="6:8" x14ac:dyDescent="0.15">
      <c r="F4632" s="26">
        <v>43658.833333322109</v>
      </c>
      <c r="G4632" s="94">
        <v>2.6</v>
      </c>
      <c r="H4632" s="95">
        <v>181</v>
      </c>
    </row>
    <row r="4633" spans="6:8" x14ac:dyDescent="0.15">
      <c r="F4633" s="26">
        <v>43658.874999988773</v>
      </c>
      <c r="G4633" s="94">
        <v>2.9</v>
      </c>
      <c r="H4633" s="95">
        <v>163</v>
      </c>
    </row>
    <row r="4634" spans="6:8" x14ac:dyDescent="0.15">
      <c r="F4634" s="26">
        <v>43658.916666655437</v>
      </c>
      <c r="G4634" s="94">
        <v>3.2</v>
      </c>
      <c r="H4634" s="95">
        <v>165</v>
      </c>
    </row>
    <row r="4635" spans="6:8" x14ac:dyDescent="0.15">
      <c r="F4635" s="26">
        <v>43658.958333322102</v>
      </c>
      <c r="G4635" s="94">
        <v>3.7</v>
      </c>
      <c r="H4635" s="95">
        <v>183</v>
      </c>
    </row>
    <row r="4636" spans="6:8" x14ac:dyDescent="0.15">
      <c r="F4636" s="26">
        <v>43658.999999988766</v>
      </c>
      <c r="G4636" s="94">
        <v>2.4</v>
      </c>
      <c r="H4636" s="95">
        <v>226</v>
      </c>
    </row>
    <row r="4637" spans="6:8" x14ac:dyDescent="0.15">
      <c r="F4637" s="26">
        <v>43659.04166665543</v>
      </c>
      <c r="G4637" s="94">
        <v>2.7</v>
      </c>
      <c r="H4637" s="95">
        <v>234</v>
      </c>
    </row>
    <row r="4638" spans="6:8" x14ac:dyDescent="0.15">
      <c r="F4638" s="26">
        <v>43659.083333322094</v>
      </c>
      <c r="G4638" s="94">
        <v>3.2</v>
      </c>
      <c r="H4638" s="95">
        <v>220</v>
      </c>
    </row>
    <row r="4639" spans="6:8" x14ac:dyDescent="0.15">
      <c r="F4639" s="26">
        <v>43659.124999988759</v>
      </c>
      <c r="G4639" s="94">
        <v>3.3</v>
      </c>
      <c r="H4639" s="95">
        <v>241</v>
      </c>
    </row>
    <row r="4640" spans="6:8" x14ac:dyDescent="0.15">
      <c r="F4640" s="26">
        <v>43659.166666655423</v>
      </c>
      <c r="G4640" s="94">
        <v>3.6</v>
      </c>
      <c r="H4640" s="95">
        <v>330</v>
      </c>
    </row>
    <row r="4641" spans="6:8" x14ac:dyDescent="0.15">
      <c r="F4641" s="26">
        <v>43659.208333322087</v>
      </c>
      <c r="G4641" s="94">
        <v>4</v>
      </c>
      <c r="H4641" s="95">
        <v>14</v>
      </c>
    </row>
    <row r="4642" spans="6:8" x14ac:dyDescent="0.15">
      <c r="F4642" s="26">
        <v>43659.249999988751</v>
      </c>
      <c r="G4642" s="94">
        <v>3.4</v>
      </c>
      <c r="H4642" s="95">
        <v>234</v>
      </c>
    </row>
    <row r="4643" spans="6:8" x14ac:dyDescent="0.15">
      <c r="F4643" s="26">
        <v>43659.291666655416</v>
      </c>
      <c r="G4643" s="94">
        <v>3.7</v>
      </c>
      <c r="H4643" s="95">
        <v>242</v>
      </c>
    </row>
    <row r="4644" spans="6:8" x14ac:dyDescent="0.15">
      <c r="F4644" s="26">
        <v>43659.33333332208</v>
      </c>
      <c r="G4644" s="94">
        <v>3.6</v>
      </c>
      <c r="H4644" s="95">
        <v>247</v>
      </c>
    </row>
    <row r="4645" spans="6:8" x14ac:dyDescent="0.15">
      <c r="F4645" s="26">
        <v>43659.374999988744</v>
      </c>
      <c r="G4645" s="94">
        <v>5</v>
      </c>
      <c r="H4645" s="95">
        <v>265</v>
      </c>
    </row>
    <row r="4646" spans="6:8" x14ac:dyDescent="0.15">
      <c r="F4646" s="26">
        <v>43659.416666655408</v>
      </c>
      <c r="G4646" s="94">
        <v>4.2</v>
      </c>
      <c r="H4646" s="95">
        <v>270</v>
      </c>
    </row>
    <row r="4647" spans="6:8" x14ac:dyDescent="0.15">
      <c r="F4647" s="26">
        <v>43659.458333322073</v>
      </c>
      <c r="G4647" s="94">
        <v>3.2</v>
      </c>
      <c r="H4647" s="95">
        <v>309</v>
      </c>
    </row>
    <row r="4648" spans="6:8" x14ac:dyDescent="0.15">
      <c r="F4648" s="26">
        <v>43659.499999988737</v>
      </c>
      <c r="G4648" s="94">
        <v>3.9</v>
      </c>
      <c r="H4648" s="95">
        <v>255</v>
      </c>
    </row>
    <row r="4649" spans="6:8" x14ac:dyDescent="0.15">
      <c r="F4649" s="26">
        <v>43659.541666655401</v>
      </c>
      <c r="G4649" s="94">
        <v>3.9</v>
      </c>
      <c r="H4649" s="95">
        <v>258</v>
      </c>
    </row>
    <row r="4650" spans="6:8" x14ac:dyDescent="0.15">
      <c r="F4650" s="26">
        <v>43659.583333322065</v>
      </c>
      <c r="G4650" s="94">
        <v>3.7</v>
      </c>
      <c r="H4650" s="95">
        <v>249</v>
      </c>
    </row>
    <row r="4651" spans="6:8" x14ac:dyDescent="0.15">
      <c r="F4651" s="26">
        <v>43659.62499998873</v>
      </c>
      <c r="G4651" s="94">
        <v>3.5</v>
      </c>
      <c r="H4651" s="95">
        <v>226</v>
      </c>
    </row>
    <row r="4652" spans="6:8" x14ac:dyDescent="0.15">
      <c r="F4652" s="26">
        <v>43659.666666655394</v>
      </c>
      <c r="G4652" s="94">
        <v>2.9</v>
      </c>
      <c r="H4652" s="95">
        <v>227</v>
      </c>
    </row>
    <row r="4653" spans="6:8" x14ac:dyDescent="0.15">
      <c r="F4653" s="26">
        <v>43659.708333322058</v>
      </c>
      <c r="G4653" s="94">
        <v>1.9</v>
      </c>
      <c r="H4653" s="95">
        <v>255</v>
      </c>
    </row>
    <row r="4654" spans="6:8" x14ac:dyDescent="0.15">
      <c r="F4654" s="26">
        <v>43659.749999988722</v>
      </c>
      <c r="G4654" s="94">
        <v>2.9</v>
      </c>
      <c r="H4654" s="95">
        <v>242</v>
      </c>
    </row>
    <row r="4655" spans="6:8" x14ac:dyDescent="0.15">
      <c r="F4655" s="26">
        <v>43659.791666655387</v>
      </c>
      <c r="G4655" s="94">
        <v>2.9</v>
      </c>
      <c r="H4655" s="95">
        <v>239</v>
      </c>
    </row>
    <row r="4656" spans="6:8" x14ac:dyDescent="0.15">
      <c r="F4656" s="26">
        <v>43659.833333322051</v>
      </c>
      <c r="G4656" s="94">
        <v>3.3</v>
      </c>
      <c r="H4656" s="95">
        <v>223</v>
      </c>
    </row>
    <row r="4657" spans="6:8" x14ac:dyDescent="0.15">
      <c r="F4657" s="26">
        <v>43659.874999988715</v>
      </c>
      <c r="G4657" s="94">
        <v>3.2</v>
      </c>
      <c r="H4657" s="95">
        <v>190</v>
      </c>
    </row>
    <row r="4658" spans="6:8" x14ac:dyDescent="0.15">
      <c r="F4658" s="26">
        <v>43659.916666655379</v>
      </c>
      <c r="G4658" s="94">
        <v>3</v>
      </c>
      <c r="H4658" s="95">
        <v>201</v>
      </c>
    </row>
    <row r="4659" spans="6:8" x14ac:dyDescent="0.15">
      <c r="F4659" s="26">
        <v>43659.958333322043</v>
      </c>
      <c r="G4659" s="94">
        <v>2.5</v>
      </c>
      <c r="H4659" s="95">
        <v>206</v>
      </c>
    </row>
    <row r="4660" spans="6:8" x14ac:dyDescent="0.15">
      <c r="F4660" s="26">
        <v>43659.999999988708</v>
      </c>
      <c r="G4660" s="94">
        <v>2.2999999999999998</v>
      </c>
      <c r="H4660" s="95">
        <v>196</v>
      </c>
    </row>
    <row r="4661" spans="6:8" x14ac:dyDescent="0.15">
      <c r="F4661" s="26">
        <v>43660.041666655372</v>
      </c>
      <c r="G4661" s="94">
        <v>2</v>
      </c>
      <c r="H4661" s="95">
        <v>210</v>
      </c>
    </row>
    <row r="4662" spans="6:8" x14ac:dyDescent="0.15">
      <c r="F4662" s="26">
        <v>43660.083333322036</v>
      </c>
      <c r="G4662" s="94">
        <v>2.2000000000000002</v>
      </c>
      <c r="H4662" s="95">
        <v>188</v>
      </c>
    </row>
    <row r="4663" spans="6:8" x14ac:dyDescent="0.15">
      <c r="F4663" s="26">
        <v>43660.1249999887</v>
      </c>
      <c r="G4663" s="94">
        <v>2.2999999999999998</v>
      </c>
      <c r="H4663" s="95">
        <v>147</v>
      </c>
    </row>
    <row r="4664" spans="6:8" x14ac:dyDescent="0.15">
      <c r="F4664" s="26">
        <v>43660.166666655365</v>
      </c>
      <c r="G4664" s="94">
        <v>2.4</v>
      </c>
      <c r="H4664" s="95">
        <v>149</v>
      </c>
    </row>
    <row r="4665" spans="6:8" x14ac:dyDescent="0.15">
      <c r="F4665" s="26">
        <v>43660.208333322029</v>
      </c>
      <c r="G4665" s="94">
        <v>2.4</v>
      </c>
      <c r="H4665" s="95">
        <v>100</v>
      </c>
    </row>
    <row r="4666" spans="6:8" x14ac:dyDescent="0.15">
      <c r="F4666" s="26">
        <v>43660.249999988693</v>
      </c>
      <c r="G4666" s="94">
        <v>1.3</v>
      </c>
      <c r="H4666" s="95">
        <v>100</v>
      </c>
    </row>
    <row r="4667" spans="6:8" x14ac:dyDescent="0.15">
      <c r="F4667" s="26">
        <v>43660.291666655357</v>
      </c>
      <c r="G4667" s="94">
        <v>1.6</v>
      </c>
      <c r="H4667" s="95">
        <v>62</v>
      </c>
    </row>
    <row r="4668" spans="6:8" x14ac:dyDescent="0.15">
      <c r="F4668" s="26">
        <v>43660.333333322022</v>
      </c>
      <c r="G4668" s="94">
        <v>1.8</v>
      </c>
      <c r="H4668" s="95">
        <v>90</v>
      </c>
    </row>
    <row r="4669" spans="6:8" x14ac:dyDescent="0.15">
      <c r="F4669" s="26">
        <v>43660.374999988686</v>
      </c>
      <c r="G4669" s="94">
        <v>1.7</v>
      </c>
      <c r="H4669" s="95">
        <v>169</v>
      </c>
    </row>
    <row r="4670" spans="6:8" x14ac:dyDescent="0.15">
      <c r="F4670" s="26">
        <v>43660.41666665535</v>
      </c>
      <c r="G4670" s="94">
        <v>1.9</v>
      </c>
      <c r="H4670" s="95">
        <v>197</v>
      </c>
    </row>
    <row r="4671" spans="6:8" x14ac:dyDescent="0.15">
      <c r="F4671" s="26">
        <v>43660.458333322014</v>
      </c>
      <c r="G4671" s="94">
        <v>2.8</v>
      </c>
      <c r="H4671" s="95">
        <v>245</v>
      </c>
    </row>
    <row r="4672" spans="6:8" x14ac:dyDescent="0.15">
      <c r="F4672" s="26">
        <v>43660.499999988679</v>
      </c>
      <c r="G4672" s="94">
        <v>4.4000000000000004</v>
      </c>
      <c r="H4672" s="95">
        <v>256</v>
      </c>
    </row>
    <row r="4673" spans="6:8" x14ac:dyDescent="0.15">
      <c r="F4673" s="26">
        <v>43660.541666655343</v>
      </c>
      <c r="G4673" s="94">
        <v>3.7</v>
      </c>
      <c r="H4673" s="95">
        <v>219</v>
      </c>
    </row>
    <row r="4674" spans="6:8" x14ac:dyDescent="0.15">
      <c r="F4674" s="26">
        <v>43660.583333322007</v>
      </c>
      <c r="G4674" s="94">
        <v>2.8</v>
      </c>
      <c r="H4674" s="95">
        <v>239</v>
      </c>
    </row>
    <row r="4675" spans="6:8" x14ac:dyDescent="0.15">
      <c r="F4675" s="26">
        <v>43660.624999988671</v>
      </c>
      <c r="G4675" s="94">
        <v>2.7</v>
      </c>
      <c r="H4675" s="95">
        <v>355</v>
      </c>
    </row>
    <row r="4676" spans="6:8" x14ac:dyDescent="0.15">
      <c r="F4676" s="26">
        <v>43660.666666655336</v>
      </c>
      <c r="G4676" s="94">
        <v>1.3</v>
      </c>
      <c r="H4676" s="95">
        <v>338</v>
      </c>
    </row>
    <row r="4677" spans="6:8" x14ac:dyDescent="0.15">
      <c r="F4677" s="26">
        <v>43660.708333322</v>
      </c>
      <c r="G4677" s="94">
        <v>1.3</v>
      </c>
      <c r="H4677" s="95">
        <v>62</v>
      </c>
    </row>
    <row r="4678" spans="6:8" x14ac:dyDescent="0.15">
      <c r="F4678" s="26">
        <v>43660.749999988664</v>
      </c>
      <c r="G4678" s="94">
        <v>2</v>
      </c>
      <c r="H4678" s="95">
        <v>90</v>
      </c>
    </row>
    <row r="4679" spans="6:8" x14ac:dyDescent="0.15">
      <c r="F4679" s="26">
        <v>43660.791666655328</v>
      </c>
      <c r="G4679" s="94">
        <v>2.6</v>
      </c>
      <c r="H4679" s="95">
        <v>126</v>
      </c>
    </row>
    <row r="4680" spans="6:8" x14ac:dyDescent="0.15">
      <c r="F4680" s="26">
        <v>43660.833333321993</v>
      </c>
      <c r="G4680" s="94">
        <v>2.7</v>
      </c>
      <c r="H4680" s="95">
        <v>152</v>
      </c>
    </row>
    <row r="4681" spans="6:8" x14ac:dyDescent="0.15">
      <c r="F4681" s="26">
        <v>43660.874999988657</v>
      </c>
      <c r="G4681" s="94">
        <v>2.8</v>
      </c>
      <c r="H4681" s="95">
        <v>165</v>
      </c>
    </row>
    <row r="4682" spans="6:8" x14ac:dyDescent="0.15">
      <c r="F4682" s="26">
        <v>43660.916666655321</v>
      </c>
      <c r="G4682" s="94">
        <v>3.1</v>
      </c>
      <c r="H4682" s="95">
        <v>175</v>
      </c>
    </row>
    <row r="4683" spans="6:8" x14ac:dyDescent="0.15">
      <c r="F4683" s="26">
        <v>43660.958333321985</v>
      </c>
      <c r="G4683" s="94">
        <v>0.9</v>
      </c>
      <c r="H4683" s="95">
        <v>229</v>
      </c>
    </row>
    <row r="4684" spans="6:8" x14ac:dyDescent="0.15">
      <c r="F4684" s="26">
        <v>43660.99999998865</v>
      </c>
      <c r="G4684" s="94">
        <v>2.8</v>
      </c>
      <c r="H4684" s="95">
        <v>208</v>
      </c>
    </row>
    <row r="4685" spans="6:8" x14ac:dyDescent="0.15">
      <c r="F4685" s="26">
        <v>43661.041666655314</v>
      </c>
      <c r="G4685" s="94">
        <v>1.1000000000000001</v>
      </c>
      <c r="H4685" s="95">
        <v>222</v>
      </c>
    </row>
    <row r="4686" spans="6:8" x14ac:dyDescent="0.15">
      <c r="F4686" s="26">
        <v>43661.083333321978</v>
      </c>
      <c r="G4686" s="94">
        <v>2.8</v>
      </c>
      <c r="H4686" s="95">
        <v>248</v>
      </c>
    </row>
    <row r="4687" spans="6:8" x14ac:dyDescent="0.15">
      <c r="F4687" s="26">
        <v>43661.124999988642</v>
      </c>
      <c r="G4687" s="94">
        <v>2.7</v>
      </c>
      <c r="H4687" s="95">
        <v>250</v>
      </c>
    </row>
    <row r="4688" spans="6:8" x14ac:dyDescent="0.15">
      <c r="F4688" s="26">
        <v>43661.166666655306</v>
      </c>
      <c r="G4688" s="94">
        <v>3.4</v>
      </c>
      <c r="H4688" s="95">
        <v>236</v>
      </c>
    </row>
    <row r="4689" spans="6:8" x14ac:dyDescent="0.15">
      <c r="F4689" s="26">
        <v>43661.208333321971</v>
      </c>
      <c r="G4689" s="94">
        <v>2.8</v>
      </c>
      <c r="H4689" s="95">
        <v>256</v>
      </c>
    </row>
    <row r="4690" spans="6:8" x14ac:dyDescent="0.15">
      <c r="F4690" s="26">
        <v>43661.249999988635</v>
      </c>
      <c r="G4690" s="94">
        <v>2.1</v>
      </c>
      <c r="H4690" s="95">
        <v>277</v>
      </c>
    </row>
    <row r="4691" spans="6:8" x14ac:dyDescent="0.15">
      <c r="F4691" s="26">
        <v>43661.291666655299</v>
      </c>
      <c r="G4691" s="94">
        <v>3</v>
      </c>
      <c r="H4691" s="95">
        <v>282</v>
      </c>
    </row>
    <row r="4692" spans="6:8" x14ac:dyDescent="0.15">
      <c r="F4692" s="26">
        <v>43661.333333321963</v>
      </c>
      <c r="G4692" s="94">
        <v>3.2</v>
      </c>
      <c r="H4692" s="95">
        <v>291</v>
      </c>
    </row>
    <row r="4693" spans="6:8" x14ac:dyDescent="0.15">
      <c r="F4693" s="26">
        <v>43661.374999988628</v>
      </c>
      <c r="G4693" s="94">
        <v>2.2999999999999998</v>
      </c>
      <c r="H4693" s="95">
        <v>295</v>
      </c>
    </row>
    <row r="4694" spans="6:8" x14ac:dyDescent="0.15">
      <c r="F4694" s="26">
        <v>43661.416666655292</v>
      </c>
      <c r="G4694" s="94">
        <v>2.4</v>
      </c>
      <c r="H4694" s="95">
        <v>294</v>
      </c>
    </row>
    <row r="4695" spans="6:8" x14ac:dyDescent="0.15">
      <c r="F4695" s="26">
        <v>43661.458333321956</v>
      </c>
      <c r="G4695" s="94">
        <v>3.3</v>
      </c>
      <c r="H4695" s="95">
        <v>268</v>
      </c>
    </row>
    <row r="4696" spans="6:8" x14ac:dyDescent="0.15">
      <c r="F4696" s="26">
        <v>43661.49999998862</v>
      </c>
      <c r="G4696" s="94">
        <v>3.1</v>
      </c>
      <c r="H4696" s="95">
        <v>302</v>
      </c>
    </row>
    <row r="4697" spans="6:8" x14ac:dyDescent="0.15">
      <c r="F4697" s="26">
        <v>43661.541666655285</v>
      </c>
      <c r="G4697" s="94">
        <v>3.7</v>
      </c>
      <c r="H4697" s="95">
        <v>289</v>
      </c>
    </row>
    <row r="4698" spans="6:8" x14ac:dyDescent="0.15">
      <c r="F4698" s="26">
        <v>43661.583333321949</v>
      </c>
      <c r="G4698" s="94">
        <v>4.2</v>
      </c>
      <c r="H4698" s="95">
        <v>285</v>
      </c>
    </row>
    <row r="4699" spans="6:8" x14ac:dyDescent="0.15">
      <c r="F4699" s="26">
        <v>43661.624999988613</v>
      </c>
      <c r="G4699" s="94">
        <v>3.9</v>
      </c>
      <c r="H4699" s="95">
        <v>297</v>
      </c>
    </row>
    <row r="4700" spans="6:8" x14ac:dyDescent="0.15">
      <c r="F4700" s="26">
        <v>43661.666666655277</v>
      </c>
      <c r="G4700" s="94">
        <v>3.5</v>
      </c>
      <c r="H4700" s="95">
        <v>310</v>
      </c>
    </row>
    <row r="4701" spans="6:8" x14ac:dyDescent="0.15">
      <c r="F4701" s="26">
        <v>43661.708333321942</v>
      </c>
      <c r="G4701" s="94">
        <v>4.2</v>
      </c>
      <c r="H4701" s="95">
        <v>352</v>
      </c>
    </row>
    <row r="4702" spans="6:8" x14ac:dyDescent="0.15">
      <c r="F4702" s="26">
        <v>43661.749999988606</v>
      </c>
      <c r="G4702" s="94">
        <v>3.6</v>
      </c>
      <c r="H4702" s="95">
        <v>358</v>
      </c>
    </row>
    <row r="4703" spans="6:8" x14ac:dyDescent="0.15">
      <c r="F4703" s="26">
        <v>43661.79166665527</v>
      </c>
      <c r="G4703" s="94">
        <v>3.6</v>
      </c>
      <c r="H4703" s="95">
        <v>8</v>
      </c>
    </row>
    <row r="4704" spans="6:8" x14ac:dyDescent="0.15">
      <c r="F4704" s="26">
        <v>43661.833333321934</v>
      </c>
      <c r="G4704" s="94">
        <v>4</v>
      </c>
      <c r="H4704" s="95">
        <v>353</v>
      </c>
    </row>
    <row r="4705" spans="6:8" x14ac:dyDescent="0.15">
      <c r="F4705" s="26">
        <v>43661.874999988599</v>
      </c>
      <c r="G4705" s="94">
        <v>3.1</v>
      </c>
      <c r="H4705" s="95">
        <v>343</v>
      </c>
    </row>
    <row r="4706" spans="6:8" x14ac:dyDescent="0.15">
      <c r="F4706" s="26">
        <v>43661.916666655263</v>
      </c>
      <c r="G4706" s="94">
        <v>3.5</v>
      </c>
      <c r="H4706" s="95">
        <v>319</v>
      </c>
    </row>
    <row r="4707" spans="6:8" x14ac:dyDescent="0.15">
      <c r="F4707" s="26">
        <v>43661.958333321927</v>
      </c>
      <c r="G4707" s="94">
        <v>3.9</v>
      </c>
      <c r="H4707" s="95">
        <v>350</v>
      </c>
    </row>
    <row r="4708" spans="6:8" x14ac:dyDescent="0.15">
      <c r="F4708" s="26">
        <v>43661.999999988591</v>
      </c>
      <c r="G4708" s="94">
        <v>2.5</v>
      </c>
      <c r="H4708" s="95">
        <v>19</v>
      </c>
    </row>
    <row r="4709" spans="6:8" x14ac:dyDescent="0.15">
      <c r="F4709" s="26">
        <v>43662.041666655256</v>
      </c>
      <c r="G4709" s="94">
        <v>2.9</v>
      </c>
      <c r="H4709" s="95">
        <v>1</v>
      </c>
    </row>
    <row r="4710" spans="6:8" x14ac:dyDescent="0.15">
      <c r="F4710" s="26">
        <v>43662.08333332192</v>
      </c>
      <c r="G4710" s="94">
        <v>2.7</v>
      </c>
      <c r="H4710" s="95">
        <v>30</v>
      </c>
    </row>
    <row r="4711" spans="6:8" x14ac:dyDescent="0.15">
      <c r="F4711" s="26">
        <v>43662.124999988584</v>
      </c>
      <c r="G4711" s="94">
        <v>2.6</v>
      </c>
      <c r="H4711" s="95">
        <v>16</v>
      </c>
    </row>
    <row r="4712" spans="6:8" x14ac:dyDescent="0.15">
      <c r="F4712" s="26">
        <v>43662.166666655248</v>
      </c>
      <c r="G4712" s="94">
        <v>2.4</v>
      </c>
      <c r="H4712" s="95">
        <v>9</v>
      </c>
    </row>
    <row r="4713" spans="6:8" x14ac:dyDescent="0.15">
      <c r="F4713" s="26">
        <v>43662.208333321913</v>
      </c>
      <c r="G4713" s="94">
        <v>1.7</v>
      </c>
      <c r="H4713" s="95">
        <v>353</v>
      </c>
    </row>
    <row r="4714" spans="6:8" x14ac:dyDescent="0.15">
      <c r="F4714" s="26">
        <v>43662.249999988577</v>
      </c>
      <c r="G4714" s="94">
        <v>2.2000000000000002</v>
      </c>
      <c r="H4714" s="95">
        <v>355</v>
      </c>
    </row>
    <row r="4715" spans="6:8" x14ac:dyDescent="0.15">
      <c r="F4715" s="26">
        <v>43662.291666655241</v>
      </c>
      <c r="G4715" s="94">
        <v>2.2999999999999998</v>
      </c>
      <c r="H4715" s="95">
        <v>351</v>
      </c>
    </row>
    <row r="4716" spans="6:8" x14ac:dyDescent="0.15">
      <c r="F4716" s="26">
        <v>43662.333333321905</v>
      </c>
      <c r="G4716" s="94">
        <v>1.7</v>
      </c>
      <c r="H4716" s="95">
        <v>343</v>
      </c>
    </row>
    <row r="4717" spans="6:8" x14ac:dyDescent="0.15">
      <c r="F4717" s="26">
        <v>43662.374999988569</v>
      </c>
      <c r="G4717" s="94">
        <v>2.1</v>
      </c>
      <c r="H4717" s="95">
        <v>331</v>
      </c>
    </row>
    <row r="4718" spans="6:8" x14ac:dyDescent="0.15">
      <c r="F4718" s="26">
        <v>43662.416666655234</v>
      </c>
      <c r="G4718" s="94">
        <v>2.4</v>
      </c>
      <c r="H4718" s="95">
        <v>325</v>
      </c>
    </row>
    <row r="4719" spans="6:8" x14ac:dyDescent="0.15">
      <c r="F4719" s="26">
        <v>43662.458333321898</v>
      </c>
      <c r="G4719" s="94">
        <v>3.7</v>
      </c>
      <c r="H4719" s="95">
        <v>328</v>
      </c>
    </row>
    <row r="4720" spans="6:8" x14ac:dyDescent="0.15">
      <c r="F4720" s="26">
        <v>43662.499999988562</v>
      </c>
      <c r="G4720" s="94">
        <v>2.8</v>
      </c>
      <c r="H4720" s="95">
        <v>310</v>
      </c>
    </row>
    <row r="4721" spans="6:8" x14ac:dyDescent="0.15">
      <c r="F4721" s="26">
        <v>43662.541666655226</v>
      </c>
      <c r="G4721" s="94">
        <v>2.9</v>
      </c>
      <c r="H4721" s="95">
        <v>329</v>
      </c>
    </row>
    <row r="4722" spans="6:8" x14ac:dyDescent="0.15">
      <c r="F4722" s="26">
        <v>43662.583333321891</v>
      </c>
      <c r="G4722" s="94">
        <v>2.4</v>
      </c>
      <c r="H4722" s="95">
        <v>322</v>
      </c>
    </row>
    <row r="4723" spans="6:8" x14ac:dyDescent="0.15">
      <c r="F4723" s="26">
        <v>43662.624999988555</v>
      </c>
      <c r="G4723" s="94">
        <v>2.2000000000000002</v>
      </c>
      <c r="H4723" s="95">
        <v>324</v>
      </c>
    </row>
    <row r="4724" spans="6:8" x14ac:dyDescent="0.15">
      <c r="F4724" s="26">
        <v>43662.666666655219</v>
      </c>
      <c r="G4724" s="94">
        <v>1.8</v>
      </c>
      <c r="H4724" s="95">
        <v>332</v>
      </c>
    </row>
    <row r="4725" spans="6:8" x14ac:dyDescent="0.15">
      <c r="F4725" s="26">
        <v>43662.708333321883</v>
      </c>
      <c r="G4725" s="94">
        <v>2</v>
      </c>
      <c r="H4725" s="95">
        <v>325</v>
      </c>
    </row>
    <row r="4726" spans="6:8" x14ac:dyDescent="0.15">
      <c r="F4726" s="26">
        <v>43662.749999988548</v>
      </c>
      <c r="G4726" s="94">
        <v>1.6</v>
      </c>
      <c r="H4726" s="95">
        <v>319</v>
      </c>
    </row>
    <row r="4727" spans="6:8" x14ac:dyDescent="0.15">
      <c r="F4727" s="26">
        <v>43662.791666655212</v>
      </c>
      <c r="G4727" s="94">
        <v>1.6</v>
      </c>
      <c r="H4727" s="95">
        <v>332</v>
      </c>
    </row>
    <row r="4728" spans="6:8" x14ac:dyDescent="0.15">
      <c r="F4728" s="26">
        <v>43662.833333321876</v>
      </c>
      <c r="G4728" s="94">
        <v>2.1</v>
      </c>
      <c r="H4728" s="95">
        <v>311</v>
      </c>
    </row>
    <row r="4729" spans="6:8" x14ac:dyDescent="0.15">
      <c r="F4729" s="26">
        <v>43662.87499998854</v>
      </c>
      <c r="G4729" s="94">
        <v>2</v>
      </c>
      <c r="H4729" s="95">
        <v>320</v>
      </c>
    </row>
    <row r="4730" spans="6:8" x14ac:dyDescent="0.15">
      <c r="F4730" s="26">
        <v>43662.916666655205</v>
      </c>
      <c r="G4730" s="94">
        <v>2.7</v>
      </c>
      <c r="H4730" s="95">
        <v>296</v>
      </c>
    </row>
    <row r="4731" spans="6:8" x14ac:dyDescent="0.15">
      <c r="F4731" s="26">
        <v>43662.958333321869</v>
      </c>
      <c r="G4731" s="94">
        <v>3</v>
      </c>
      <c r="H4731" s="95">
        <v>309</v>
      </c>
    </row>
    <row r="4732" spans="6:8" x14ac:dyDescent="0.15">
      <c r="F4732" s="26">
        <v>43662.999999988533</v>
      </c>
      <c r="G4732" s="94">
        <v>3.1</v>
      </c>
      <c r="H4732" s="95">
        <v>320</v>
      </c>
    </row>
    <row r="4733" spans="6:8" x14ac:dyDescent="0.15">
      <c r="F4733" s="26">
        <v>43663.041666655197</v>
      </c>
      <c r="G4733" s="94">
        <v>2.8</v>
      </c>
      <c r="H4733" s="95">
        <v>330</v>
      </c>
    </row>
    <row r="4734" spans="6:8" x14ac:dyDescent="0.15">
      <c r="F4734" s="26">
        <v>43663.083333321862</v>
      </c>
      <c r="G4734" s="94">
        <v>3</v>
      </c>
      <c r="H4734" s="95">
        <v>330</v>
      </c>
    </row>
    <row r="4735" spans="6:8" x14ac:dyDescent="0.15">
      <c r="F4735" s="26">
        <v>43663.124999988526</v>
      </c>
      <c r="G4735" s="94">
        <v>3.2</v>
      </c>
      <c r="H4735" s="95">
        <v>340</v>
      </c>
    </row>
    <row r="4736" spans="6:8" x14ac:dyDescent="0.15">
      <c r="F4736" s="26">
        <v>43663.16666665519</v>
      </c>
      <c r="G4736" s="94">
        <v>3.3</v>
      </c>
      <c r="H4736" s="95">
        <v>338</v>
      </c>
    </row>
    <row r="4737" spans="6:8" x14ac:dyDescent="0.15">
      <c r="F4737" s="26">
        <v>43663.208333321854</v>
      </c>
      <c r="G4737" s="94">
        <v>3</v>
      </c>
      <c r="H4737" s="95">
        <v>321</v>
      </c>
    </row>
    <row r="4738" spans="6:8" x14ac:dyDescent="0.15">
      <c r="F4738" s="26">
        <v>43663.249999988519</v>
      </c>
      <c r="G4738" s="94">
        <v>3</v>
      </c>
      <c r="H4738" s="95">
        <v>322</v>
      </c>
    </row>
    <row r="4739" spans="6:8" x14ac:dyDescent="0.15">
      <c r="F4739" s="26">
        <v>43663.291666655183</v>
      </c>
      <c r="G4739" s="94">
        <v>3.4</v>
      </c>
      <c r="H4739" s="95">
        <v>330</v>
      </c>
    </row>
    <row r="4740" spans="6:8" x14ac:dyDescent="0.15">
      <c r="F4740" s="26">
        <v>43663.333333321847</v>
      </c>
      <c r="G4740" s="94">
        <v>4.3</v>
      </c>
      <c r="H4740" s="95">
        <v>343</v>
      </c>
    </row>
    <row r="4741" spans="6:8" x14ac:dyDescent="0.15">
      <c r="F4741" s="26">
        <v>43663.374999988511</v>
      </c>
      <c r="G4741" s="94">
        <v>4.5999999999999996</v>
      </c>
      <c r="H4741" s="95">
        <v>334</v>
      </c>
    </row>
    <row r="4742" spans="6:8" x14ac:dyDescent="0.15">
      <c r="F4742" s="26">
        <v>43663.416666655176</v>
      </c>
      <c r="G4742" s="94">
        <v>4.3</v>
      </c>
      <c r="H4742" s="95">
        <v>7</v>
      </c>
    </row>
    <row r="4743" spans="6:8" x14ac:dyDescent="0.15">
      <c r="F4743" s="26">
        <v>43663.45833332184</v>
      </c>
      <c r="G4743" s="94">
        <v>4.4000000000000004</v>
      </c>
      <c r="H4743" s="95">
        <v>47</v>
      </c>
    </row>
    <row r="4744" spans="6:8" x14ac:dyDescent="0.15">
      <c r="F4744" s="26">
        <v>43663.499999988504</v>
      </c>
      <c r="G4744" s="94">
        <v>3.4</v>
      </c>
      <c r="H4744" s="95">
        <v>315</v>
      </c>
    </row>
    <row r="4745" spans="6:8" x14ac:dyDescent="0.15">
      <c r="F4745" s="26">
        <v>43663.541666655168</v>
      </c>
      <c r="G4745" s="94">
        <v>3.5</v>
      </c>
      <c r="H4745" s="95">
        <v>2</v>
      </c>
    </row>
    <row r="4746" spans="6:8" x14ac:dyDescent="0.15">
      <c r="F4746" s="26">
        <v>43663.583333321832</v>
      </c>
      <c r="G4746" s="94">
        <v>4.2</v>
      </c>
      <c r="H4746" s="95">
        <v>341</v>
      </c>
    </row>
    <row r="4747" spans="6:8" x14ac:dyDescent="0.15">
      <c r="F4747" s="26">
        <v>43663.624999988497</v>
      </c>
      <c r="G4747" s="94">
        <v>3.5</v>
      </c>
      <c r="H4747" s="95">
        <v>349</v>
      </c>
    </row>
    <row r="4748" spans="6:8" x14ac:dyDescent="0.15">
      <c r="F4748" s="26">
        <v>43663.666666655161</v>
      </c>
      <c r="G4748" s="94">
        <v>0.9</v>
      </c>
      <c r="H4748" s="95">
        <v>59</v>
      </c>
    </row>
    <row r="4749" spans="6:8" x14ac:dyDescent="0.15">
      <c r="F4749" s="26">
        <v>43663.708333321825</v>
      </c>
      <c r="G4749" s="94">
        <v>1.3</v>
      </c>
      <c r="H4749" s="95">
        <v>18</v>
      </c>
    </row>
    <row r="4750" spans="6:8" x14ac:dyDescent="0.15">
      <c r="F4750" s="26">
        <v>43663.749999988489</v>
      </c>
      <c r="G4750" s="94">
        <v>1.1000000000000001</v>
      </c>
      <c r="H4750" s="95">
        <v>14</v>
      </c>
    </row>
    <row r="4751" spans="6:8" x14ac:dyDescent="0.15">
      <c r="F4751" s="26">
        <v>43663.791666655154</v>
      </c>
      <c r="G4751" s="94">
        <v>1</v>
      </c>
      <c r="H4751" s="95">
        <v>154</v>
      </c>
    </row>
    <row r="4752" spans="6:8" x14ac:dyDescent="0.15">
      <c r="F4752" s="26">
        <v>43663.833333321818</v>
      </c>
      <c r="G4752" s="94">
        <v>2.6</v>
      </c>
      <c r="H4752" s="95">
        <v>200</v>
      </c>
    </row>
    <row r="4753" spans="6:8" x14ac:dyDescent="0.15">
      <c r="F4753" s="26">
        <v>43663.874999988482</v>
      </c>
      <c r="G4753" s="94">
        <v>1.3</v>
      </c>
      <c r="H4753" s="95">
        <v>181</v>
      </c>
    </row>
    <row r="4754" spans="6:8" x14ac:dyDescent="0.15">
      <c r="F4754" s="26">
        <v>43663.916666655146</v>
      </c>
      <c r="G4754" s="94">
        <v>1.8</v>
      </c>
      <c r="H4754" s="95">
        <v>198</v>
      </c>
    </row>
    <row r="4755" spans="6:8" x14ac:dyDescent="0.15">
      <c r="F4755" s="26">
        <v>43663.958333321811</v>
      </c>
      <c r="G4755" s="94">
        <v>2.8</v>
      </c>
      <c r="H4755" s="95">
        <v>195</v>
      </c>
    </row>
    <row r="4756" spans="6:8" x14ac:dyDescent="0.15">
      <c r="F4756" s="26">
        <v>43663.999999988475</v>
      </c>
      <c r="G4756" s="94">
        <v>0.9</v>
      </c>
      <c r="H4756" s="95">
        <v>213</v>
      </c>
    </row>
    <row r="4757" spans="6:8" x14ac:dyDescent="0.15">
      <c r="F4757" s="26">
        <v>43664.041666655139</v>
      </c>
      <c r="G4757" s="94">
        <v>2.1</v>
      </c>
      <c r="H4757" s="95">
        <v>236</v>
      </c>
    </row>
    <row r="4758" spans="6:8" x14ac:dyDescent="0.15">
      <c r="F4758" s="26">
        <v>43664.083333321803</v>
      </c>
      <c r="G4758" s="94">
        <v>1.9</v>
      </c>
      <c r="H4758" s="95">
        <v>217</v>
      </c>
    </row>
    <row r="4759" spans="6:8" x14ac:dyDescent="0.15">
      <c r="F4759" s="26">
        <v>43664.124999988468</v>
      </c>
      <c r="G4759" s="94">
        <v>2.6</v>
      </c>
      <c r="H4759" s="95">
        <v>208</v>
      </c>
    </row>
    <row r="4760" spans="6:8" x14ac:dyDescent="0.15">
      <c r="F4760" s="26">
        <v>43664.166666655132</v>
      </c>
      <c r="G4760" s="94">
        <v>6.4</v>
      </c>
      <c r="H4760" s="95">
        <v>206</v>
      </c>
    </row>
    <row r="4761" spans="6:8" x14ac:dyDescent="0.15">
      <c r="F4761" s="26">
        <v>43664.208333321796</v>
      </c>
      <c r="G4761" s="94">
        <v>5.3</v>
      </c>
      <c r="H4761" s="95">
        <v>176</v>
      </c>
    </row>
    <row r="4762" spans="6:8" x14ac:dyDescent="0.15">
      <c r="F4762" s="26">
        <v>43664.24999998846</v>
      </c>
      <c r="G4762" s="94">
        <v>5.5</v>
      </c>
      <c r="H4762" s="95">
        <v>147</v>
      </c>
    </row>
    <row r="4763" spans="6:8" x14ac:dyDescent="0.15">
      <c r="F4763" s="26">
        <v>43664.291666655125</v>
      </c>
      <c r="G4763" s="94">
        <v>6.4</v>
      </c>
      <c r="H4763" s="95">
        <v>180</v>
      </c>
    </row>
    <row r="4764" spans="6:8" x14ac:dyDescent="0.15">
      <c r="F4764" s="26">
        <v>43664.333333321789</v>
      </c>
      <c r="G4764" s="94">
        <v>5.7</v>
      </c>
      <c r="H4764" s="95">
        <v>121</v>
      </c>
    </row>
    <row r="4765" spans="6:8" x14ac:dyDescent="0.15">
      <c r="F4765" s="26">
        <v>43664.374999988453</v>
      </c>
      <c r="G4765" s="94">
        <v>5.2</v>
      </c>
      <c r="H4765" s="95">
        <v>151</v>
      </c>
    </row>
    <row r="4766" spans="6:8" x14ac:dyDescent="0.15">
      <c r="F4766" s="26">
        <v>43664.416666655117</v>
      </c>
      <c r="G4766" s="94">
        <v>4.5999999999999996</v>
      </c>
      <c r="H4766" s="95">
        <v>149</v>
      </c>
    </row>
    <row r="4767" spans="6:8" x14ac:dyDescent="0.15">
      <c r="F4767" s="26">
        <v>43664.458333321782</v>
      </c>
      <c r="G4767" s="94">
        <v>4.7</v>
      </c>
      <c r="H4767" s="95">
        <v>138</v>
      </c>
    </row>
    <row r="4768" spans="6:8" x14ac:dyDescent="0.15">
      <c r="F4768" s="26">
        <v>43664.499999988446</v>
      </c>
      <c r="G4768" s="94">
        <v>4</v>
      </c>
      <c r="H4768" s="95">
        <v>180</v>
      </c>
    </row>
    <row r="4769" spans="6:8" x14ac:dyDescent="0.15">
      <c r="F4769" s="26">
        <v>43664.54166665511</v>
      </c>
      <c r="G4769" s="94">
        <v>2.9</v>
      </c>
      <c r="H4769" s="95">
        <v>177</v>
      </c>
    </row>
    <row r="4770" spans="6:8" x14ac:dyDescent="0.15">
      <c r="F4770" s="26">
        <v>43664.583333321774</v>
      </c>
      <c r="G4770" s="94">
        <v>3.1</v>
      </c>
      <c r="H4770" s="95">
        <v>189</v>
      </c>
    </row>
    <row r="4771" spans="6:8" x14ac:dyDescent="0.15">
      <c r="F4771" s="26">
        <v>43664.624999988439</v>
      </c>
      <c r="G4771" s="94">
        <v>2</v>
      </c>
      <c r="H4771" s="95">
        <v>184</v>
      </c>
    </row>
    <row r="4772" spans="6:8" x14ac:dyDescent="0.15">
      <c r="F4772" s="26">
        <v>43664.666666655103</v>
      </c>
      <c r="G4772" s="94">
        <v>2.2999999999999998</v>
      </c>
      <c r="H4772" s="95">
        <v>187</v>
      </c>
    </row>
    <row r="4773" spans="6:8" x14ac:dyDescent="0.15">
      <c r="F4773" s="26">
        <v>43664.708333321767</v>
      </c>
      <c r="G4773" s="94">
        <v>2</v>
      </c>
      <c r="H4773" s="95">
        <v>203</v>
      </c>
    </row>
    <row r="4774" spans="6:8" x14ac:dyDescent="0.15">
      <c r="F4774" s="26">
        <v>43664.749999988431</v>
      </c>
      <c r="G4774" s="94">
        <v>2</v>
      </c>
      <c r="H4774" s="95">
        <v>169</v>
      </c>
    </row>
    <row r="4775" spans="6:8" x14ac:dyDescent="0.15">
      <c r="F4775" s="26">
        <v>43664.791666655095</v>
      </c>
      <c r="G4775" s="94">
        <v>2.2000000000000002</v>
      </c>
      <c r="H4775" s="95">
        <v>194</v>
      </c>
    </row>
    <row r="4776" spans="6:8" x14ac:dyDescent="0.15">
      <c r="F4776" s="26">
        <v>43664.83333332176</v>
      </c>
      <c r="G4776" s="94">
        <v>2</v>
      </c>
      <c r="H4776" s="95">
        <v>192</v>
      </c>
    </row>
    <row r="4777" spans="6:8" x14ac:dyDescent="0.15">
      <c r="F4777" s="26">
        <v>43664.874999988424</v>
      </c>
      <c r="G4777" s="94">
        <v>2.9</v>
      </c>
      <c r="H4777" s="95">
        <v>135</v>
      </c>
    </row>
    <row r="4778" spans="6:8" x14ac:dyDescent="0.15">
      <c r="F4778" s="26">
        <v>43664.916666655088</v>
      </c>
      <c r="G4778" s="94">
        <v>3.9</v>
      </c>
      <c r="H4778" s="95">
        <v>171</v>
      </c>
    </row>
    <row r="4779" spans="6:8" x14ac:dyDescent="0.15">
      <c r="F4779" s="26">
        <v>43664.958333321752</v>
      </c>
      <c r="G4779" s="94">
        <v>4.7</v>
      </c>
      <c r="H4779" s="95">
        <v>188</v>
      </c>
    </row>
    <row r="4780" spans="6:8" x14ac:dyDescent="0.15">
      <c r="F4780" s="26">
        <v>43664.999999988417</v>
      </c>
      <c r="G4780" s="94">
        <v>4.7</v>
      </c>
      <c r="H4780" s="95">
        <v>182</v>
      </c>
    </row>
    <row r="4781" spans="6:8" x14ac:dyDescent="0.15">
      <c r="F4781" s="26">
        <v>43665.041666655081</v>
      </c>
      <c r="G4781" s="94">
        <v>4.5</v>
      </c>
      <c r="H4781" s="95">
        <v>180</v>
      </c>
    </row>
    <row r="4782" spans="6:8" x14ac:dyDescent="0.15">
      <c r="F4782" s="26">
        <v>43665.083333321745</v>
      </c>
      <c r="G4782" s="94">
        <v>3.9</v>
      </c>
      <c r="H4782" s="95">
        <v>166</v>
      </c>
    </row>
    <row r="4783" spans="6:8" x14ac:dyDescent="0.15">
      <c r="F4783" s="26">
        <v>43665.124999988409</v>
      </c>
      <c r="G4783" s="94">
        <v>3.9</v>
      </c>
      <c r="H4783" s="95">
        <v>178</v>
      </c>
    </row>
    <row r="4784" spans="6:8" x14ac:dyDescent="0.15">
      <c r="F4784" s="26">
        <v>43665.166666655074</v>
      </c>
      <c r="G4784" s="94">
        <v>3.1</v>
      </c>
      <c r="H4784" s="95">
        <v>171</v>
      </c>
    </row>
    <row r="4785" spans="6:8" x14ac:dyDescent="0.15">
      <c r="F4785" s="26">
        <v>43665.208333321738</v>
      </c>
      <c r="G4785" s="94">
        <v>2.9</v>
      </c>
      <c r="H4785" s="95">
        <v>173</v>
      </c>
    </row>
    <row r="4786" spans="6:8" x14ac:dyDescent="0.15">
      <c r="F4786" s="26">
        <v>43665.249999988402</v>
      </c>
      <c r="G4786" s="94">
        <v>3.1</v>
      </c>
      <c r="H4786" s="95">
        <v>177</v>
      </c>
    </row>
    <row r="4787" spans="6:8" x14ac:dyDescent="0.15">
      <c r="F4787" s="26">
        <v>43665.291666655066</v>
      </c>
      <c r="G4787" s="94">
        <v>3.5</v>
      </c>
      <c r="H4787" s="95">
        <v>169</v>
      </c>
    </row>
    <row r="4788" spans="6:8" x14ac:dyDescent="0.15">
      <c r="F4788" s="26">
        <v>43665.333333321731</v>
      </c>
      <c r="G4788" s="94">
        <v>4.5999999999999996</v>
      </c>
      <c r="H4788" s="95">
        <v>186</v>
      </c>
    </row>
    <row r="4789" spans="6:8" x14ac:dyDescent="0.15">
      <c r="F4789" s="26">
        <v>43665.374999988395</v>
      </c>
      <c r="G4789" s="94">
        <v>4.5</v>
      </c>
      <c r="H4789" s="95">
        <v>156</v>
      </c>
    </row>
    <row r="4790" spans="6:8" x14ac:dyDescent="0.15">
      <c r="F4790" s="26">
        <v>43665.416666655059</v>
      </c>
      <c r="G4790" s="94">
        <v>3.6</v>
      </c>
      <c r="H4790" s="95">
        <v>173</v>
      </c>
    </row>
    <row r="4791" spans="6:8" x14ac:dyDescent="0.15">
      <c r="F4791" s="26">
        <v>43665.458333321723</v>
      </c>
      <c r="G4791" s="94">
        <v>3.2</v>
      </c>
      <c r="H4791" s="95">
        <v>183</v>
      </c>
    </row>
    <row r="4792" spans="6:8" x14ac:dyDescent="0.15">
      <c r="F4792" s="26">
        <v>43665.499999988388</v>
      </c>
      <c r="G4792" s="94">
        <v>3.1</v>
      </c>
      <c r="H4792" s="95">
        <v>220</v>
      </c>
    </row>
    <row r="4793" spans="6:8" x14ac:dyDescent="0.15">
      <c r="F4793" s="26">
        <v>43665.541666655052</v>
      </c>
      <c r="G4793" s="94">
        <v>3.1</v>
      </c>
      <c r="H4793" s="95">
        <v>167</v>
      </c>
    </row>
    <row r="4794" spans="6:8" x14ac:dyDescent="0.15">
      <c r="F4794" s="26">
        <v>43665.583333321716</v>
      </c>
      <c r="G4794" s="94">
        <v>3.3</v>
      </c>
      <c r="H4794" s="95">
        <v>191</v>
      </c>
    </row>
    <row r="4795" spans="6:8" x14ac:dyDescent="0.15">
      <c r="F4795" s="26">
        <v>43665.62499998838</v>
      </c>
      <c r="G4795" s="94">
        <v>2.5</v>
      </c>
      <c r="H4795" s="95">
        <v>203</v>
      </c>
    </row>
    <row r="4796" spans="6:8" x14ac:dyDescent="0.15">
      <c r="F4796" s="26">
        <v>43665.666666655045</v>
      </c>
      <c r="G4796" s="94">
        <v>3.7</v>
      </c>
      <c r="H4796" s="95">
        <v>210</v>
      </c>
    </row>
    <row r="4797" spans="6:8" x14ac:dyDescent="0.15">
      <c r="F4797" s="26">
        <v>43665.708333321709</v>
      </c>
      <c r="G4797" s="94">
        <v>3</v>
      </c>
      <c r="H4797" s="95">
        <v>201</v>
      </c>
    </row>
    <row r="4798" spans="6:8" x14ac:dyDescent="0.15">
      <c r="F4798" s="26">
        <v>43665.749999988373</v>
      </c>
      <c r="G4798" s="94">
        <v>3.6</v>
      </c>
      <c r="H4798" s="95">
        <v>182</v>
      </c>
    </row>
    <row r="4799" spans="6:8" x14ac:dyDescent="0.15">
      <c r="F4799" s="26">
        <v>43665.791666655037</v>
      </c>
      <c r="G4799" s="94">
        <v>2.6</v>
      </c>
      <c r="H4799" s="95">
        <v>173</v>
      </c>
    </row>
    <row r="4800" spans="6:8" x14ac:dyDescent="0.15">
      <c r="F4800" s="26">
        <v>43665.833333321702</v>
      </c>
      <c r="G4800" s="94">
        <v>3.1</v>
      </c>
      <c r="H4800" s="95">
        <v>181</v>
      </c>
    </row>
    <row r="4801" spans="6:8" x14ac:dyDescent="0.15">
      <c r="F4801" s="26">
        <v>43665.874999988366</v>
      </c>
      <c r="G4801" s="94">
        <v>3.4</v>
      </c>
      <c r="H4801" s="95">
        <v>211</v>
      </c>
    </row>
    <row r="4802" spans="6:8" x14ac:dyDescent="0.15">
      <c r="F4802" s="26">
        <v>43665.91666665503</v>
      </c>
      <c r="G4802" s="94">
        <v>4.2</v>
      </c>
      <c r="H4802" s="95">
        <v>235</v>
      </c>
    </row>
    <row r="4803" spans="6:8" x14ac:dyDescent="0.15">
      <c r="F4803" s="26">
        <v>43665.958333321694</v>
      </c>
      <c r="G4803" s="94">
        <v>4.3</v>
      </c>
      <c r="H4803" s="95">
        <v>190</v>
      </c>
    </row>
    <row r="4804" spans="6:8" x14ac:dyDescent="0.15">
      <c r="F4804" s="26">
        <v>43665.999999988358</v>
      </c>
      <c r="G4804" s="94">
        <v>3.5</v>
      </c>
      <c r="H4804" s="95">
        <v>266</v>
      </c>
    </row>
    <row r="4805" spans="6:8" x14ac:dyDescent="0.15">
      <c r="F4805" s="26">
        <v>43666.041666655023</v>
      </c>
      <c r="G4805" s="94">
        <v>3.2</v>
      </c>
      <c r="H4805" s="95">
        <v>158</v>
      </c>
    </row>
    <row r="4806" spans="6:8" x14ac:dyDescent="0.15">
      <c r="F4806" s="26">
        <v>43666.083333321687</v>
      </c>
      <c r="G4806" s="94">
        <v>3.4</v>
      </c>
      <c r="H4806" s="95">
        <v>176</v>
      </c>
    </row>
    <row r="4807" spans="6:8" x14ac:dyDescent="0.15">
      <c r="F4807" s="26">
        <v>43666.124999988351</v>
      </c>
      <c r="G4807" s="94">
        <v>2.9</v>
      </c>
      <c r="H4807" s="95">
        <v>235</v>
      </c>
    </row>
    <row r="4808" spans="6:8" x14ac:dyDescent="0.15">
      <c r="F4808" s="26">
        <v>43666.166666655015</v>
      </c>
      <c r="G4808" s="94">
        <v>2.8</v>
      </c>
      <c r="H4808" s="95">
        <v>236</v>
      </c>
    </row>
    <row r="4809" spans="6:8" x14ac:dyDescent="0.15">
      <c r="F4809" s="26">
        <v>43666.20833332168</v>
      </c>
      <c r="G4809" s="94">
        <v>2.2999999999999998</v>
      </c>
      <c r="H4809" s="95">
        <v>254</v>
      </c>
    </row>
    <row r="4810" spans="6:8" x14ac:dyDescent="0.15">
      <c r="F4810" s="26">
        <v>43666.249999988344</v>
      </c>
      <c r="G4810" s="94">
        <v>3.5</v>
      </c>
      <c r="H4810" s="95">
        <v>281</v>
      </c>
    </row>
    <row r="4811" spans="6:8" x14ac:dyDescent="0.15">
      <c r="F4811" s="26">
        <v>43666.291666655008</v>
      </c>
      <c r="G4811" s="94">
        <v>3.2</v>
      </c>
      <c r="H4811" s="95">
        <v>294</v>
      </c>
    </row>
    <row r="4812" spans="6:8" x14ac:dyDescent="0.15">
      <c r="F4812" s="26">
        <v>43666.333333321672</v>
      </c>
      <c r="G4812" s="94">
        <v>4.5</v>
      </c>
      <c r="H4812" s="95">
        <v>317</v>
      </c>
    </row>
    <row r="4813" spans="6:8" x14ac:dyDescent="0.15">
      <c r="F4813" s="26">
        <v>43666.374999988337</v>
      </c>
      <c r="G4813" s="94">
        <v>5.0999999999999996</v>
      </c>
      <c r="H4813" s="95">
        <v>324</v>
      </c>
    </row>
    <row r="4814" spans="6:8" x14ac:dyDescent="0.15">
      <c r="F4814" s="26">
        <v>43666.416666655001</v>
      </c>
      <c r="G4814" s="94">
        <v>4.4000000000000004</v>
      </c>
      <c r="H4814" s="95">
        <v>270</v>
      </c>
    </row>
    <row r="4815" spans="6:8" x14ac:dyDescent="0.15">
      <c r="F4815" s="26">
        <v>43666.458333321665</v>
      </c>
      <c r="G4815" s="94">
        <v>5.4</v>
      </c>
      <c r="H4815" s="95">
        <v>270</v>
      </c>
    </row>
    <row r="4816" spans="6:8" x14ac:dyDescent="0.15">
      <c r="F4816" s="26">
        <v>43666.499999988329</v>
      </c>
      <c r="G4816" s="94">
        <v>5.8</v>
      </c>
      <c r="H4816" s="95">
        <v>293</v>
      </c>
    </row>
    <row r="4817" spans="6:8" x14ac:dyDescent="0.15">
      <c r="F4817" s="26">
        <v>43666.541666654994</v>
      </c>
      <c r="G4817" s="94">
        <v>5.0999999999999996</v>
      </c>
      <c r="H4817" s="95">
        <v>312</v>
      </c>
    </row>
    <row r="4818" spans="6:8" x14ac:dyDescent="0.15">
      <c r="F4818" s="26">
        <v>43666.583333321658</v>
      </c>
      <c r="G4818" s="94">
        <v>4.5999999999999996</v>
      </c>
      <c r="H4818" s="95">
        <v>287</v>
      </c>
    </row>
    <row r="4819" spans="6:8" x14ac:dyDescent="0.15">
      <c r="F4819" s="26">
        <v>43666.624999988322</v>
      </c>
      <c r="G4819" s="94">
        <v>3.8</v>
      </c>
      <c r="H4819" s="95">
        <v>279</v>
      </c>
    </row>
    <row r="4820" spans="6:8" x14ac:dyDescent="0.15">
      <c r="F4820" s="26">
        <v>43666.666666654986</v>
      </c>
      <c r="G4820" s="94">
        <v>4</v>
      </c>
      <c r="H4820" s="95">
        <v>318</v>
      </c>
    </row>
    <row r="4821" spans="6:8" x14ac:dyDescent="0.15">
      <c r="F4821" s="26">
        <v>43666.708333321651</v>
      </c>
      <c r="G4821" s="94">
        <v>4.8</v>
      </c>
      <c r="H4821" s="95">
        <v>318</v>
      </c>
    </row>
    <row r="4822" spans="6:8" x14ac:dyDescent="0.15">
      <c r="F4822" s="26">
        <v>43666.749999988315</v>
      </c>
      <c r="G4822" s="94">
        <v>3.6</v>
      </c>
      <c r="H4822" s="95">
        <v>327</v>
      </c>
    </row>
    <row r="4823" spans="6:8" x14ac:dyDescent="0.15">
      <c r="F4823" s="26">
        <v>43666.791666654979</v>
      </c>
      <c r="G4823" s="94">
        <v>3.3</v>
      </c>
      <c r="H4823" s="95">
        <v>295</v>
      </c>
    </row>
    <row r="4824" spans="6:8" x14ac:dyDescent="0.15">
      <c r="F4824" s="26">
        <v>43666.833333321643</v>
      </c>
      <c r="G4824" s="94">
        <v>3.8</v>
      </c>
      <c r="H4824" s="95">
        <v>308</v>
      </c>
    </row>
    <row r="4825" spans="6:8" x14ac:dyDescent="0.15">
      <c r="F4825" s="26">
        <v>43666.874999988308</v>
      </c>
      <c r="G4825" s="94">
        <v>3.4</v>
      </c>
      <c r="H4825" s="95">
        <v>297</v>
      </c>
    </row>
    <row r="4826" spans="6:8" x14ac:dyDescent="0.15">
      <c r="F4826" s="26">
        <v>43666.916666654972</v>
      </c>
      <c r="G4826" s="94">
        <v>3.4</v>
      </c>
      <c r="H4826" s="95">
        <v>320</v>
      </c>
    </row>
    <row r="4827" spans="6:8" x14ac:dyDescent="0.15">
      <c r="F4827" s="26">
        <v>43666.958333321636</v>
      </c>
      <c r="G4827" s="94">
        <v>3.5</v>
      </c>
      <c r="H4827" s="95">
        <v>311</v>
      </c>
    </row>
    <row r="4828" spans="6:8" x14ac:dyDescent="0.15">
      <c r="F4828" s="26">
        <v>43666.9999999883</v>
      </c>
      <c r="G4828" s="94">
        <v>2.9</v>
      </c>
      <c r="H4828" s="95">
        <v>288</v>
      </c>
    </row>
    <row r="4829" spans="6:8" x14ac:dyDescent="0.15">
      <c r="F4829" s="26">
        <v>43667.041666654965</v>
      </c>
      <c r="G4829" s="94">
        <v>2.6</v>
      </c>
      <c r="H4829" s="95">
        <v>292</v>
      </c>
    </row>
    <row r="4830" spans="6:8" x14ac:dyDescent="0.15">
      <c r="F4830" s="26">
        <v>43667.083333321629</v>
      </c>
      <c r="G4830" s="94">
        <v>2.8</v>
      </c>
      <c r="H4830" s="95">
        <v>294</v>
      </c>
    </row>
    <row r="4831" spans="6:8" x14ac:dyDescent="0.15">
      <c r="F4831" s="26">
        <v>43667.124999988293</v>
      </c>
      <c r="G4831" s="94">
        <v>2.7</v>
      </c>
      <c r="H4831" s="95">
        <v>280</v>
      </c>
    </row>
    <row r="4832" spans="6:8" x14ac:dyDescent="0.15">
      <c r="F4832" s="26">
        <v>43667.166666654957</v>
      </c>
      <c r="G4832" s="94">
        <v>1.9</v>
      </c>
      <c r="H4832" s="95">
        <v>277</v>
      </c>
    </row>
    <row r="4833" spans="6:8" x14ac:dyDescent="0.15">
      <c r="F4833" s="26">
        <v>43667.208333321621</v>
      </c>
      <c r="G4833" s="94">
        <v>1.1000000000000001</v>
      </c>
      <c r="H4833" s="95">
        <v>288</v>
      </c>
    </row>
    <row r="4834" spans="6:8" x14ac:dyDescent="0.15">
      <c r="F4834" s="26">
        <v>43667.249999988286</v>
      </c>
      <c r="G4834" s="94">
        <v>1.8</v>
      </c>
      <c r="H4834" s="95">
        <v>291</v>
      </c>
    </row>
    <row r="4835" spans="6:8" x14ac:dyDescent="0.15">
      <c r="F4835" s="26">
        <v>43667.29166665495</v>
      </c>
      <c r="G4835" s="94">
        <v>1.2</v>
      </c>
      <c r="H4835" s="95">
        <v>281</v>
      </c>
    </row>
    <row r="4836" spans="6:8" x14ac:dyDescent="0.15">
      <c r="F4836" s="26">
        <v>43667.333333321614</v>
      </c>
      <c r="G4836" s="94">
        <v>1.1000000000000001</v>
      </c>
      <c r="H4836" s="95">
        <v>297</v>
      </c>
    </row>
    <row r="4837" spans="6:8" x14ac:dyDescent="0.15">
      <c r="F4837" s="26">
        <v>43667.374999988278</v>
      </c>
      <c r="G4837" s="94">
        <v>2.1</v>
      </c>
      <c r="H4837" s="95">
        <v>290</v>
      </c>
    </row>
    <row r="4838" spans="6:8" x14ac:dyDescent="0.15">
      <c r="F4838" s="26">
        <v>43667.416666654943</v>
      </c>
      <c r="G4838" s="94">
        <v>3.2</v>
      </c>
      <c r="H4838" s="95">
        <v>291</v>
      </c>
    </row>
    <row r="4839" spans="6:8" x14ac:dyDescent="0.15">
      <c r="F4839" s="26">
        <v>43667.458333321607</v>
      </c>
      <c r="G4839" s="94">
        <v>3.9</v>
      </c>
      <c r="H4839" s="95">
        <v>282</v>
      </c>
    </row>
    <row r="4840" spans="6:8" x14ac:dyDescent="0.15">
      <c r="F4840" s="26">
        <v>43667.499999988271</v>
      </c>
      <c r="G4840" s="94">
        <v>3.1</v>
      </c>
      <c r="H4840" s="95">
        <v>278</v>
      </c>
    </row>
    <row r="4841" spans="6:8" x14ac:dyDescent="0.15">
      <c r="F4841" s="26">
        <v>43667.541666654935</v>
      </c>
      <c r="G4841" s="94">
        <v>2.7</v>
      </c>
      <c r="H4841" s="95">
        <v>279</v>
      </c>
    </row>
    <row r="4842" spans="6:8" x14ac:dyDescent="0.15">
      <c r="F4842" s="26">
        <v>43667.5833333216</v>
      </c>
      <c r="G4842" s="94">
        <v>3.1</v>
      </c>
      <c r="H4842" s="95">
        <v>276</v>
      </c>
    </row>
    <row r="4843" spans="6:8" x14ac:dyDescent="0.15">
      <c r="F4843" s="26">
        <v>43667.624999988264</v>
      </c>
      <c r="G4843" s="94">
        <v>3.1</v>
      </c>
      <c r="H4843" s="95">
        <v>269</v>
      </c>
    </row>
    <row r="4844" spans="6:8" x14ac:dyDescent="0.15">
      <c r="F4844" s="26">
        <v>43667.666666654928</v>
      </c>
      <c r="G4844" s="94">
        <v>4</v>
      </c>
      <c r="H4844" s="95">
        <v>247</v>
      </c>
    </row>
    <row r="4845" spans="6:8" x14ac:dyDescent="0.15">
      <c r="F4845" s="26">
        <v>43667.708333321592</v>
      </c>
      <c r="G4845" s="94">
        <v>2.9</v>
      </c>
      <c r="H4845" s="95">
        <v>312</v>
      </c>
    </row>
    <row r="4846" spans="6:8" x14ac:dyDescent="0.15">
      <c r="F4846" s="26">
        <v>43667.749999988257</v>
      </c>
      <c r="G4846" s="94">
        <v>2</v>
      </c>
      <c r="H4846" s="95">
        <v>310</v>
      </c>
    </row>
    <row r="4847" spans="6:8" x14ac:dyDescent="0.15">
      <c r="F4847" s="26">
        <v>43667.791666654921</v>
      </c>
      <c r="G4847" s="94">
        <v>2.2999999999999998</v>
      </c>
      <c r="H4847" s="95">
        <v>309</v>
      </c>
    </row>
    <row r="4848" spans="6:8" x14ac:dyDescent="0.15">
      <c r="F4848" s="26">
        <v>43667.833333321585</v>
      </c>
      <c r="G4848" s="94">
        <v>0.7</v>
      </c>
      <c r="H4848" s="95">
        <v>319</v>
      </c>
    </row>
    <row r="4849" spans="6:8" x14ac:dyDescent="0.15">
      <c r="F4849" s="26">
        <v>43667.874999988249</v>
      </c>
      <c r="G4849" s="94">
        <v>1</v>
      </c>
      <c r="H4849" s="95">
        <v>11</v>
      </c>
    </row>
    <row r="4850" spans="6:8" x14ac:dyDescent="0.15">
      <c r="F4850" s="26">
        <v>43667.916666654914</v>
      </c>
      <c r="G4850" s="94">
        <v>0.7</v>
      </c>
      <c r="H4850" s="95">
        <v>318</v>
      </c>
    </row>
    <row r="4851" spans="6:8" x14ac:dyDescent="0.15">
      <c r="F4851" s="26">
        <v>43667.958333321578</v>
      </c>
      <c r="G4851" s="94">
        <v>0.5</v>
      </c>
      <c r="H4851" s="95">
        <v>65</v>
      </c>
    </row>
    <row r="4852" spans="6:8" x14ac:dyDescent="0.15">
      <c r="F4852" s="26">
        <v>43667.999999988242</v>
      </c>
      <c r="G4852" s="94">
        <v>2</v>
      </c>
      <c r="H4852" s="95">
        <v>104</v>
      </c>
    </row>
    <row r="4853" spans="6:8" x14ac:dyDescent="0.15">
      <c r="F4853" s="26">
        <v>43668.041666654906</v>
      </c>
      <c r="G4853" s="94">
        <v>2.5</v>
      </c>
      <c r="H4853" s="95">
        <v>132</v>
      </c>
    </row>
    <row r="4854" spans="6:8" x14ac:dyDescent="0.15">
      <c r="F4854" s="26">
        <v>43668.083333321571</v>
      </c>
      <c r="G4854" s="94">
        <v>3.8</v>
      </c>
      <c r="H4854" s="95">
        <v>160</v>
      </c>
    </row>
    <row r="4855" spans="6:8" x14ac:dyDescent="0.15">
      <c r="F4855" s="26">
        <v>43668.124999988235</v>
      </c>
      <c r="G4855" s="94">
        <v>2</v>
      </c>
      <c r="H4855" s="95">
        <v>170</v>
      </c>
    </row>
    <row r="4856" spans="6:8" x14ac:dyDescent="0.15">
      <c r="F4856" s="26">
        <v>43668.166666654899</v>
      </c>
      <c r="G4856" s="94">
        <v>2.6</v>
      </c>
      <c r="H4856" s="95">
        <v>169</v>
      </c>
    </row>
    <row r="4857" spans="6:8" x14ac:dyDescent="0.15">
      <c r="F4857" s="26">
        <v>43668.208333321563</v>
      </c>
      <c r="G4857" s="94">
        <v>3.3</v>
      </c>
      <c r="H4857" s="95">
        <v>188</v>
      </c>
    </row>
    <row r="4858" spans="6:8" x14ac:dyDescent="0.15">
      <c r="F4858" s="26">
        <v>43668.249999988228</v>
      </c>
      <c r="G4858" s="94">
        <v>3.9</v>
      </c>
      <c r="H4858" s="95">
        <v>169</v>
      </c>
    </row>
    <row r="4859" spans="6:8" x14ac:dyDescent="0.15">
      <c r="F4859" s="26">
        <v>43668.291666654892</v>
      </c>
      <c r="G4859" s="94">
        <v>4.2</v>
      </c>
      <c r="H4859" s="95">
        <v>179</v>
      </c>
    </row>
    <row r="4860" spans="6:8" x14ac:dyDescent="0.15">
      <c r="F4860" s="26">
        <v>43668.333333321556</v>
      </c>
      <c r="G4860" s="94">
        <v>3.4</v>
      </c>
      <c r="H4860" s="95">
        <v>180</v>
      </c>
    </row>
    <row r="4861" spans="6:8" x14ac:dyDescent="0.15">
      <c r="F4861" s="26">
        <v>43668.37499998822</v>
      </c>
      <c r="G4861" s="94">
        <v>2.4</v>
      </c>
      <c r="H4861" s="95">
        <v>221</v>
      </c>
    </row>
    <row r="4862" spans="6:8" x14ac:dyDescent="0.15">
      <c r="F4862" s="26">
        <v>43668.416666654884</v>
      </c>
      <c r="G4862" s="94">
        <v>4.4000000000000004</v>
      </c>
      <c r="H4862" s="95">
        <v>266</v>
      </c>
    </row>
    <row r="4863" spans="6:8" x14ac:dyDescent="0.15">
      <c r="F4863" s="26">
        <v>43668.458333321549</v>
      </c>
      <c r="G4863" s="94">
        <v>3.3</v>
      </c>
      <c r="H4863" s="95">
        <v>249</v>
      </c>
    </row>
    <row r="4864" spans="6:8" x14ac:dyDescent="0.15">
      <c r="F4864" s="26">
        <v>43668.499999988213</v>
      </c>
      <c r="G4864" s="94">
        <v>3.8</v>
      </c>
      <c r="H4864" s="95">
        <v>309</v>
      </c>
    </row>
    <row r="4865" spans="6:8" x14ac:dyDescent="0.15">
      <c r="F4865" s="26">
        <v>43668.541666654877</v>
      </c>
      <c r="G4865" s="94">
        <v>4.5</v>
      </c>
      <c r="H4865" s="95">
        <v>140</v>
      </c>
    </row>
    <row r="4866" spans="6:8" x14ac:dyDescent="0.15">
      <c r="F4866" s="26">
        <v>43668.583333321541</v>
      </c>
      <c r="G4866" s="94">
        <v>3.6</v>
      </c>
      <c r="H4866" s="95">
        <v>177</v>
      </c>
    </row>
    <row r="4867" spans="6:8" x14ac:dyDescent="0.15">
      <c r="F4867" s="26">
        <v>43668.624999988206</v>
      </c>
      <c r="G4867" s="94">
        <v>3.3</v>
      </c>
      <c r="H4867" s="95">
        <v>171</v>
      </c>
    </row>
    <row r="4868" spans="6:8" x14ac:dyDescent="0.15">
      <c r="F4868" s="26">
        <v>43668.66666665487</v>
      </c>
      <c r="G4868" s="94">
        <v>2.2999999999999998</v>
      </c>
      <c r="H4868" s="95">
        <v>171</v>
      </c>
    </row>
    <row r="4869" spans="6:8" x14ac:dyDescent="0.15">
      <c r="F4869" s="26">
        <v>43668.708333321534</v>
      </c>
      <c r="G4869" s="94">
        <v>1.9</v>
      </c>
      <c r="H4869" s="95">
        <v>248</v>
      </c>
    </row>
    <row r="4870" spans="6:8" x14ac:dyDescent="0.15">
      <c r="F4870" s="26">
        <v>43668.749999988198</v>
      </c>
      <c r="G4870" s="94">
        <v>0.4</v>
      </c>
      <c r="H4870" s="95">
        <v>346</v>
      </c>
    </row>
    <row r="4871" spans="6:8" x14ac:dyDescent="0.15">
      <c r="F4871" s="26">
        <v>43668.791666654863</v>
      </c>
      <c r="G4871" s="94">
        <v>0.6</v>
      </c>
      <c r="H4871" s="95">
        <v>356</v>
      </c>
    </row>
    <row r="4872" spans="6:8" x14ac:dyDescent="0.15">
      <c r="F4872" s="26">
        <v>43668.833333321527</v>
      </c>
      <c r="G4872" s="94">
        <v>2</v>
      </c>
      <c r="H4872" s="95">
        <v>70</v>
      </c>
    </row>
    <row r="4873" spans="6:8" x14ac:dyDescent="0.15">
      <c r="F4873" s="26">
        <v>43668.874999988191</v>
      </c>
      <c r="G4873" s="94">
        <v>2</v>
      </c>
      <c r="H4873" s="95">
        <v>72</v>
      </c>
    </row>
    <row r="4874" spans="6:8" x14ac:dyDescent="0.15">
      <c r="F4874" s="26">
        <v>43668.916666654855</v>
      </c>
      <c r="G4874" s="94">
        <v>2.4</v>
      </c>
      <c r="H4874" s="95">
        <v>88</v>
      </c>
    </row>
    <row r="4875" spans="6:8" x14ac:dyDescent="0.15">
      <c r="F4875" s="26">
        <v>43668.95833332152</v>
      </c>
      <c r="G4875" s="94">
        <v>3.6</v>
      </c>
      <c r="H4875" s="95">
        <v>110</v>
      </c>
    </row>
    <row r="4876" spans="6:8" x14ac:dyDescent="0.15">
      <c r="F4876" s="26">
        <v>43668.999999988184</v>
      </c>
      <c r="G4876" s="94">
        <v>3.8</v>
      </c>
      <c r="H4876" s="95">
        <v>120</v>
      </c>
    </row>
    <row r="4877" spans="6:8" x14ac:dyDescent="0.15">
      <c r="F4877" s="26">
        <v>43669.041666654848</v>
      </c>
      <c r="G4877" s="94">
        <v>2.8</v>
      </c>
      <c r="H4877" s="95">
        <v>130</v>
      </c>
    </row>
    <row r="4878" spans="6:8" x14ac:dyDescent="0.15">
      <c r="F4878" s="26">
        <v>43669.083333321512</v>
      </c>
      <c r="G4878" s="94">
        <v>1.9</v>
      </c>
      <c r="H4878" s="95">
        <v>134</v>
      </c>
    </row>
    <row r="4879" spans="6:8" x14ac:dyDescent="0.15">
      <c r="F4879" s="26">
        <v>43669.124999988177</v>
      </c>
      <c r="G4879" s="94">
        <v>3.4</v>
      </c>
      <c r="H4879" s="95">
        <v>131</v>
      </c>
    </row>
    <row r="4880" spans="6:8" x14ac:dyDescent="0.15">
      <c r="F4880" s="26">
        <v>43669.166666654841</v>
      </c>
      <c r="G4880" s="94">
        <v>2.9</v>
      </c>
      <c r="H4880" s="95">
        <v>140</v>
      </c>
    </row>
    <row r="4881" spans="6:8" x14ac:dyDescent="0.15">
      <c r="F4881" s="26">
        <v>43669.208333321505</v>
      </c>
      <c r="G4881" s="94">
        <v>2.6</v>
      </c>
      <c r="H4881" s="95">
        <v>161</v>
      </c>
    </row>
    <row r="4882" spans="6:8" x14ac:dyDescent="0.15">
      <c r="F4882" s="26">
        <v>43669.249999988169</v>
      </c>
      <c r="G4882" s="94">
        <v>1.4</v>
      </c>
      <c r="H4882" s="95">
        <v>160</v>
      </c>
    </row>
    <row r="4883" spans="6:8" x14ac:dyDescent="0.15">
      <c r="F4883" s="26">
        <v>43669.291666654834</v>
      </c>
      <c r="G4883" s="94">
        <v>3.5</v>
      </c>
      <c r="H4883" s="95">
        <v>216</v>
      </c>
    </row>
    <row r="4884" spans="6:8" x14ac:dyDescent="0.15">
      <c r="F4884" s="26">
        <v>43669.333333321498</v>
      </c>
      <c r="G4884" s="94">
        <v>2.8</v>
      </c>
      <c r="H4884" s="95">
        <v>255</v>
      </c>
    </row>
    <row r="4885" spans="6:8" x14ac:dyDescent="0.15">
      <c r="F4885" s="26">
        <v>43669.374999988162</v>
      </c>
      <c r="G4885" s="94">
        <v>3.6</v>
      </c>
      <c r="H4885" s="95">
        <v>302</v>
      </c>
    </row>
    <row r="4886" spans="6:8" x14ac:dyDescent="0.15">
      <c r="F4886" s="26">
        <v>43669.416666654826</v>
      </c>
      <c r="G4886" s="94">
        <v>2.6</v>
      </c>
      <c r="H4886" s="95">
        <v>98</v>
      </c>
    </row>
    <row r="4887" spans="6:8" x14ac:dyDescent="0.15">
      <c r="F4887" s="26">
        <v>43669.45833332149</v>
      </c>
      <c r="G4887" s="94">
        <v>4.3</v>
      </c>
      <c r="H4887" s="95">
        <v>40</v>
      </c>
    </row>
    <row r="4888" spans="6:8" x14ac:dyDescent="0.15">
      <c r="F4888" s="26">
        <v>43669.499999988155</v>
      </c>
      <c r="G4888" s="94">
        <v>3.6</v>
      </c>
      <c r="H4888" s="95">
        <v>36</v>
      </c>
    </row>
    <row r="4889" spans="6:8" x14ac:dyDescent="0.15">
      <c r="F4889" s="26">
        <v>43669.541666654819</v>
      </c>
      <c r="G4889" s="94">
        <v>2.4</v>
      </c>
      <c r="H4889" s="95">
        <v>52</v>
      </c>
    </row>
    <row r="4890" spans="6:8" x14ac:dyDescent="0.15">
      <c r="F4890" s="26">
        <v>43669.583333321483</v>
      </c>
      <c r="G4890" s="94">
        <v>4.8</v>
      </c>
      <c r="H4890" s="95">
        <v>55</v>
      </c>
    </row>
    <row r="4891" spans="6:8" x14ac:dyDescent="0.15">
      <c r="F4891" s="26">
        <v>43669.624999988147</v>
      </c>
      <c r="G4891" s="94">
        <v>5.6</v>
      </c>
      <c r="H4891" s="95">
        <v>39</v>
      </c>
    </row>
    <row r="4892" spans="6:8" x14ac:dyDescent="0.15">
      <c r="F4892" s="26">
        <v>43669.666666654812</v>
      </c>
      <c r="G4892" s="94">
        <v>6.3</v>
      </c>
      <c r="H4892" s="95">
        <v>45</v>
      </c>
    </row>
    <row r="4893" spans="6:8" x14ac:dyDescent="0.15">
      <c r="F4893" s="26">
        <v>43669.708333321476</v>
      </c>
      <c r="G4893" s="94">
        <v>5.6</v>
      </c>
      <c r="H4893" s="95">
        <v>59</v>
      </c>
    </row>
    <row r="4894" spans="6:8" x14ac:dyDescent="0.15">
      <c r="F4894" s="26">
        <v>43669.74999998814</v>
      </c>
      <c r="G4894" s="94">
        <v>5.3</v>
      </c>
      <c r="H4894" s="95">
        <v>53</v>
      </c>
    </row>
    <row r="4895" spans="6:8" x14ac:dyDescent="0.15">
      <c r="F4895" s="26">
        <v>43669.791666654804</v>
      </c>
      <c r="G4895" s="94">
        <v>7</v>
      </c>
      <c r="H4895" s="95">
        <v>96</v>
      </c>
    </row>
    <row r="4896" spans="6:8" x14ac:dyDescent="0.15">
      <c r="F4896" s="26">
        <v>43669.833333321469</v>
      </c>
      <c r="G4896" s="94">
        <v>5.2</v>
      </c>
      <c r="H4896" s="95">
        <v>75</v>
      </c>
    </row>
    <row r="4897" spans="6:8" x14ac:dyDescent="0.15">
      <c r="F4897" s="26">
        <v>43669.874999988133</v>
      </c>
      <c r="G4897" s="94">
        <v>5</v>
      </c>
      <c r="H4897" s="95">
        <v>49</v>
      </c>
    </row>
    <row r="4898" spans="6:8" x14ac:dyDescent="0.15">
      <c r="F4898" s="26">
        <v>43669.916666654797</v>
      </c>
      <c r="G4898" s="94">
        <v>3.6</v>
      </c>
      <c r="H4898" s="95">
        <v>80</v>
      </c>
    </row>
    <row r="4899" spans="6:8" x14ac:dyDescent="0.15">
      <c r="F4899" s="26">
        <v>43669.958333321461</v>
      </c>
      <c r="G4899" s="94">
        <v>2.2000000000000002</v>
      </c>
      <c r="H4899" s="95">
        <v>60</v>
      </c>
    </row>
    <row r="4900" spans="6:8" x14ac:dyDescent="0.15">
      <c r="F4900" s="26">
        <v>43669.999999988126</v>
      </c>
      <c r="G4900" s="94">
        <v>4.0999999999999996</v>
      </c>
      <c r="H4900" s="95">
        <v>72</v>
      </c>
    </row>
    <row r="4901" spans="6:8" x14ac:dyDescent="0.15">
      <c r="F4901" s="26">
        <v>43670.04166665479</v>
      </c>
      <c r="G4901" s="94">
        <v>3.9</v>
      </c>
      <c r="H4901" s="95">
        <v>62</v>
      </c>
    </row>
    <row r="4902" spans="6:8" x14ac:dyDescent="0.15">
      <c r="F4902" s="26">
        <v>43670.083333321454</v>
      </c>
      <c r="G4902" s="94">
        <v>3.2</v>
      </c>
      <c r="H4902" s="95">
        <v>78</v>
      </c>
    </row>
    <row r="4903" spans="6:8" x14ac:dyDescent="0.15">
      <c r="F4903" s="26">
        <v>43670.124999988118</v>
      </c>
      <c r="G4903" s="94">
        <v>2.5</v>
      </c>
      <c r="H4903" s="95">
        <v>79</v>
      </c>
    </row>
    <row r="4904" spans="6:8" x14ac:dyDescent="0.15">
      <c r="F4904" s="26">
        <v>43670.166666654783</v>
      </c>
      <c r="G4904" s="94">
        <v>2.6</v>
      </c>
      <c r="H4904" s="95">
        <v>66</v>
      </c>
    </row>
    <row r="4905" spans="6:8" x14ac:dyDescent="0.15">
      <c r="F4905" s="26">
        <v>43670.208333321447</v>
      </c>
      <c r="G4905" s="94">
        <v>2.2999999999999998</v>
      </c>
      <c r="H4905" s="95">
        <v>72</v>
      </c>
    </row>
    <row r="4906" spans="6:8" x14ac:dyDescent="0.15">
      <c r="F4906" s="26">
        <v>43670.249999988111</v>
      </c>
      <c r="G4906" s="94">
        <v>2.5</v>
      </c>
      <c r="H4906" s="95">
        <v>80</v>
      </c>
    </row>
    <row r="4907" spans="6:8" x14ac:dyDescent="0.15">
      <c r="F4907" s="26">
        <v>43670.291666654775</v>
      </c>
      <c r="G4907" s="94">
        <v>2.2000000000000002</v>
      </c>
      <c r="H4907" s="95">
        <v>103</v>
      </c>
    </row>
    <row r="4908" spans="6:8" x14ac:dyDescent="0.15">
      <c r="F4908" s="26">
        <v>43670.33333332144</v>
      </c>
      <c r="G4908" s="94">
        <v>2.2000000000000002</v>
      </c>
      <c r="H4908" s="95">
        <v>63</v>
      </c>
    </row>
    <row r="4909" spans="6:8" x14ac:dyDescent="0.15">
      <c r="F4909" s="26">
        <v>43670.374999988104</v>
      </c>
      <c r="G4909" s="94">
        <v>1.6</v>
      </c>
      <c r="H4909" s="95">
        <v>31</v>
      </c>
    </row>
    <row r="4910" spans="6:8" x14ac:dyDescent="0.15">
      <c r="F4910" s="26">
        <v>43670.416666654768</v>
      </c>
      <c r="G4910" s="94">
        <v>2.9</v>
      </c>
      <c r="H4910" s="95">
        <v>31</v>
      </c>
    </row>
    <row r="4911" spans="6:8" x14ac:dyDescent="0.15">
      <c r="F4911" s="26">
        <v>43670.458333321432</v>
      </c>
      <c r="G4911" s="94">
        <v>1.7</v>
      </c>
      <c r="H4911" s="95">
        <v>22</v>
      </c>
    </row>
    <row r="4912" spans="6:8" x14ac:dyDescent="0.15">
      <c r="F4912" s="26">
        <v>43670.499999988097</v>
      </c>
      <c r="G4912" s="94">
        <v>2.4</v>
      </c>
      <c r="H4912" s="95">
        <v>39</v>
      </c>
    </row>
    <row r="4913" spans="6:8" x14ac:dyDescent="0.15">
      <c r="F4913" s="26">
        <v>43670.541666654761</v>
      </c>
      <c r="G4913" s="94">
        <v>2.4</v>
      </c>
      <c r="H4913" s="95">
        <v>69</v>
      </c>
    </row>
    <row r="4914" spans="6:8" x14ac:dyDescent="0.15">
      <c r="F4914" s="26">
        <v>43670.583333321425</v>
      </c>
      <c r="G4914" s="94">
        <v>3</v>
      </c>
      <c r="H4914" s="95">
        <v>24</v>
      </c>
    </row>
    <row r="4915" spans="6:8" x14ac:dyDescent="0.15">
      <c r="F4915" s="26">
        <v>43670.624999988089</v>
      </c>
      <c r="G4915" s="94">
        <v>3.8</v>
      </c>
      <c r="H4915" s="95">
        <v>61</v>
      </c>
    </row>
    <row r="4916" spans="6:8" x14ac:dyDescent="0.15">
      <c r="F4916" s="26">
        <v>43670.666666654753</v>
      </c>
      <c r="G4916" s="94">
        <v>5.5</v>
      </c>
      <c r="H4916" s="95">
        <v>49</v>
      </c>
    </row>
    <row r="4917" spans="6:8" x14ac:dyDescent="0.15">
      <c r="F4917" s="26">
        <v>43670.708333321418</v>
      </c>
      <c r="G4917" s="94">
        <v>3.8</v>
      </c>
      <c r="H4917" s="95">
        <v>49</v>
      </c>
    </row>
    <row r="4918" spans="6:8" x14ac:dyDescent="0.15">
      <c r="F4918" s="26">
        <v>43670.749999988082</v>
      </c>
      <c r="G4918" s="94">
        <v>4.0999999999999996</v>
      </c>
      <c r="H4918" s="95">
        <v>39</v>
      </c>
    </row>
    <row r="4919" spans="6:8" x14ac:dyDescent="0.15">
      <c r="F4919" s="26">
        <v>43670.791666654746</v>
      </c>
      <c r="G4919" s="94">
        <v>4.4000000000000004</v>
      </c>
      <c r="H4919" s="95">
        <v>40</v>
      </c>
    </row>
    <row r="4920" spans="6:8" x14ac:dyDescent="0.15">
      <c r="F4920" s="26">
        <v>43670.83333332141</v>
      </c>
      <c r="G4920" s="94">
        <v>1.9</v>
      </c>
      <c r="H4920" s="95">
        <v>32</v>
      </c>
    </row>
    <row r="4921" spans="6:8" x14ac:dyDescent="0.15">
      <c r="F4921" s="26">
        <v>43670.874999988075</v>
      </c>
      <c r="G4921" s="94">
        <v>3.2</v>
      </c>
      <c r="H4921" s="95">
        <v>46</v>
      </c>
    </row>
    <row r="4922" spans="6:8" x14ac:dyDescent="0.15">
      <c r="F4922" s="26">
        <v>43670.916666654739</v>
      </c>
      <c r="G4922" s="94">
        <v>2.7</v>
      </c>
      <c r="H4922" s="95">
        <v>42</v>
      </c>
    </row>
    <row r="4923" spans="6:8" x14ac:dyDescent="0.15">
      <c r="F4923" s="26">
        <v>43670.958333321403</v>
      </c>
      <c r="G4923" s="94">
        <v>3.4</v>
      </c>
      <c r="H4923" s="95">
        <v>44</v>
      </c>
    </row>
    <row r="4924" spans="6:8" x14ac:dyDescent="0.15">
      <c r="F4924" s="26">
        <v>43670.999999988067</v>
      </c>
      <c r="G4924" s="94">
        <v>3.2</v>
      </c>
      <c r="H4924" s="95">
        <v>31</v>
      </c>
    </row>
    <row r="4925" spans="6:8" x14ac:dyDescent="0.15">
      <c r="F4925" s="26">
        <v>43671.041666654732</v>
      </c>
      <c r="G4925" s="94">
        <v>3.6</v>
      </c>
      <c r="H4925" s="95">
        <v>25</v>
      </c>
    </row>
    <row r="4926" spans="6:8" x14ac:dyDescent="0.15">
      <c r="F4926" s="26">
        <v>43671.083333321396</v>
      </c>
      <c r="G4926" s="94">
        <v>3.3</v>
      </c>
      <c r="H4926" s="95">
        <v>13</v>
      </c>
    </row>
    <row r="4927" spans="6:8" x14ac:dyDescent="0.15">
      <c r="F4927" s="26">
        <v>43671.12499998806</v>
      </c>
      <c r="G4927" s="94">
        <v>2.9</v>
      </c>
      <c r="H4927" s="95">
        <v>331</v>
      </c>
    </row>
    <row r="4928" spans="6:8" x14ac:dyDescent="0.15">
      <c r="F4928" s="26">
        <v>43671.166666654724</v>
      </c>
      <c r="G4928" s="94">
        <v>3.1</v>
      </c>
      <c r="H4928" s="95">
        <v>322</v>
      </c>
    </row>
    <row r="4929" spans="6:8" x14ac:dyDescent="0.15">
      <c r="F4929" s="26">
        <v>43671.208333321389</v>
      </c>
      <c r="G4929" s="94">
        <v>4.5</v>
      </c>
      <c r="H4929" s="95">
        <v>311</v>
      </c>
    </row>
    <row r="4930" spans="6:8" x14ac:dyDescent="0.15">
      <c r="F4930" s="26">
        <v>43671.249999988053</v>
      </c>
      <c r="G4930" s="94">
        <v>3.8</v>
      </c>
      <c r="H4930" s="95">
        <v>335</v>
      </c>
    </row>
    <row r="4931" spans="6:8" x14ac:dyDescent="0.15">
      <c r="F4931" s="26">
        <v>43671.291666654717</v>
      </c>
      <c r="G4931" s="94">
        <v>3.5</v>
      </c>
      <c r="H4931" s="95">
        <v>343</v>
      </c>
    </row>
    <row r="4932" spans="6:8" x14ac:dyDescent="0.15">
      <c r="F4932" s="26">
        <v>43671.333333321381</v>
      </c>
      <c r="G4932" s="94">
        <v>4</v>
      </c>
      <c r="H4932" s="95">
        <v>336</v>
      </c>
    </row>
    <row r="4933" spans="6:8" x14ac:dyDescent="0.15">
      <c r="F4933" s="26">
        <v>43671.374999988046</v>
      </c>
      <c r="G4933" s="94">
        <v>4.9000000000000004</v>
      </c>
      <c r="H4933" s="95">
        <v>342</v>
      </c>
    </row>
    <row r="4934" spans="6:8" x14ac:dyDescent="0.15">
      <c r="F4934" s="26">
        <v>43671.41666665471</v>
      </c>
      <c r="G4934" s="94">
        <v>5.3</v>
      </c>
      <c r="H4934" s="95">
        <v>331</v>
      </c>
    </row>
    <row r="4935" spans="6:8" x14ac:dyDescent="0.15">
      <c r="F4935" s="26">
        <v>43671.458333321374</v>
      </c>
      <c r="G4935" s="94">
        <v>7.4</v>
      </c>
      <c r="H4935" s="95">
        <v>337</v>
      </c>
    </row>
    <row r="4936" spans="6:8" x14ac:dyDescent="0.15">
      <c r="F4936" s="26">
        <v>43671.499999988038</v>
      </c>
      <c r="G4936" s="94">
        <v>4.5</v>
      </c>
      <c r="H4936" s="95">
        <v>334</v>
      </c>
    </row>
    <row r="4937" spans="6:8" x14ac:dyDescent="0.15">
      <c r="F4937" s="26">
        <v>43671.541666654703</v>
      </c>
      <c r="G4937" s="94">
        <v>4.4000000000000004</v>
      </c>
      <c r="H4937" s="95">
        <v>354</v>
      </c>
    </row>
    <row r="4938" spans="6:8" x14ac:dyDescent="0.15">
      <c r="F4938" s="26">
        <v>43671.583333321367</v>
      </c>
      <c r="G4938" s="94">
        <v>5.7</v>
      </c>
      <c r="H4938" s="95">
        <v>11</v>
      </c>
    </row>
    <row r="4939" spans="6:8" x14ac:dyDescent="0.15">
      <c r="F4939" s="26">
        <v>43671.624999988031</v>
      </c>
      <c r="G4939" s="94">
        <v>5.7</v>
      </c>
      <c r="H4939" s="95">
        <v>29</v>
      </c>
    </row>
    <row r="4940" spans="6:8" x14ac:dyDescent="0.15">
      <c r="F4940" s="26">
        <v>43671.666666654695</v>
      </c>
      <c r="G4940" s="94">
        <v>5.9</v>
      </c>
      <c r="H4940" s="95">
        <v>345</v>
      </c>
    </row>
    <row r="4941" spans="6:8" x14ac:dyDescent="0.15">
      <c r="F4941" s="26">
        <v>43671.70833332136</v>
      </c>
      <c r="G4941" s="94">
        <v>6</v>
      </c>
      <c r="H4941" s="95">
        <v>23</v>
      </c>
    </row>
    <row r="4942" spans="6:8" x14ac:dyDescent="0.15">
      <c r="F4942" s="26">
        <v>43671.749999988024</v>
      </c>
      <c r="G4942" s="94">
        <v>5.0999999999999996</v>
      </c>
      <c r="H4942" s="95">
        <v>333</v>
      </c>
    </row>
    <row r="4943" spans="6:8" x14ac:dyDescent="0.15">
      <c r="F4943" s="26">
        <v>43671.791666654688</v>
      </c>
      <c r="G4943" s="94">
        <v>5.4</v>
      </c>
      <c r="H4943" s="95">
        <v>323</v>
      </c>
    </row>
    <row r="4944" spans="6:8" x14ac:dyDescent="0.15">
      <c r="F4944" s="26">
        <v>43671.833333321352</v>
      </c>
      <c r="G4944" s="94">
        <v>5.0999999999999996</v>
      </c>
      <c r="H4944" s="95">
        <v>354</v>
      </c>
    </row>
    <row r="4945" spans="6:8" x14ac:dyDescent="0.15">
      <c r="F4945" s="26">
        <v>43671.874999988016</v>
      </c>
      <c r="G4945" s="94">
        <v>5.7</v>
      </c>
      <c r="H4945" s="95">
        <v>302</v>
      </c>
    </row>
    <row r="4946" spans="6:8" x14ac:dyDescent="0.15">
      <c r="F4946" s="26">
        <v>43671.916666654681</v>
      </c>
      <c r="G4946" s="94">
        <v>5.2</v>
      </c>
      <c r="H4946" s="95">
        <v>46</v>
      </c>
    </row>
    <row r="4947" spans="6:8" x14ac:dyDescent="0.15">
      <c r="F4947" s="26">
        <v>43671.958333321345</v>
      </c>
      <c r="G4947" s="94">
        <v>5.3</v>
      </c>
      <c r="H4947" s="95">
        <v>36</v>
      </c>
    </row>
    <row r="4948" spans="6:8" x14ac:dyDescent="0.15">
      <c r="F4948" s="26">
        <v>43671.999999988009</v>
      </c>
      <c r="G4948" s="94">
        <v>5.3</v>
      </c>
      <c r="H4948" s="95">
        <v>26</v>
      </c>
    </row>
    <row r="4949" spans="6:8" x14ac:dyDescent="0.15">
      <c r="F4949" s="26">
        <v>43672.041666654673</v>
      </c>
      <c r="G4949" s="94">
        <v>4.5999999999999996</v>
      </c>
      <c r="H4949" s="95">
        <v>49</v>
      </c>
    </row>
    <row r="4950" spans="6:8" x14ac:dyDescent="0.15">
      <c r="F4950" s="26">
        <v>43672.083333321338</v>
      </c>
      <c r="G4950" s="94">
        <v>4.4000000000000004</v>
      </c>
      <c r="H4950" s="95">
        <v>346</v>
      </c>
    </row>
    <row r="4951" spans="6:8" x14ac:dyDescent="0.15">
      <c r="F4951" s="26">
        <v>43672.124999988002</v>
      </c>
      <c r="G4951" s="94">
        <v>3.7</v>
      </c>
      <c r="H4951" s="95">
        <v>335</v>
      </c>
    </row>
    <row r="4952" spans="6:8" x14ac:dyDescent="0.15">
      <c r="F4952" s="26">
        <v>43672.166666654666</v>
      </c>
      <c r="G4952" s="94">
        <v>3.4</v>
      </c>
      <c r="H4952" s="95">
        <v>342</v>
      </c>
    </row>
    <row r="4953" spans="6:8" x14ac:dyDescent="0.15">
      <c r="F4953" s="26">
        <v>43672.20833332133</v>
      </c>
      <c r="G4953" s="94">
        <v>3.4</v>
      </c>
      <c r="H4953" s="95">
        <v>353</v>
      </c>
    </row>
    <row r="4954" spans="6:8" x14ac:dyDescent="0.15">
      <c r="F4954" s="26">
        <v>43672.249999987995</v>
      </c>
      <c r="G4954" s="94">
        <v>4.5</v>
      </c>
      <c r="H4954" s="95">
        <v>341</v>
      </c>
    </row>
    <row r="4955" spans="6:8" x14ac:dyDescent="0.15">
      <c r="F4955" s="26">
        <v>43672.291666654659</v>
      </c>
      <c r="G4955" s="94">
        <v>4.3</v>
      </c>
      <c r="H4955" s="95">
        <v>16</v>
      </c>
    </row>
    <row r="4956" spans="6:8" x14ac:dyDescent="0.15">
      <c r="F4956" s="26">
        <v>43672.333333321323</v>
      </c>
      <c r="G4956" s="94">
        <v>4.0999999999999996</v>
      </c>
      <c r="H4956" s="95">
        <v>330</v>
      </c>
    </row>
    <row r="4957" spans="6:8" x14ac:dyDescent="0.15">
      <c r="F4957" s="26">
        <v>43672.374999987987</v>
      </c>
      <c r="G4957" s="94">
        <v>4</v>
      </c>
      <c r="H4957" s="95">
        <v>319</v>
      </c>
    </row>
    <row r="4958" spans="6:8" x14ac:dyDescent="0.15">
      <c r="F4958" s="26">
        <v>43672.416666654652</v>
      </c>
      <c r="G4958" s="94">
        <v>5</v>
      </c>
      <c r="H4958" s="95">
        <v>344</v>
      </c>
    </row>
    <row r="4959" spans="6:8" x14ac:dyDescent="0.15">
      <c r="F4959" s="26">
        <v>43672.458333321316</v>
      </c>
      <c r="G4959" s="94">
        <v>5.2</v>
      </c>
      <c r="H4959" s="95">
        <v>357</v>
      </c>
    </row>
    <row r="4960" spans="6:8" x14ac:dyDescent="0.15">
      <c r="F4960" s="26">
        <v>43672.49999998798</v>
      </c>
      <c r="G4960" s="94">
        <v>5.0999999999999996</v>
      </c>
      <c r="H4960" s="95">
        <v>292</v>
      </c>
    </row>
    <row r="4961" spans="6:8" x14ac:dyDescent="0.15">
      <c r="F4961" s="26">
        <v>43672.541666654644</v>
      </c>
      <c r="G4961" s="94">
        <v>5.2</v>
      </c>
      <c r="H4961" s="95">
        <v>314</v>
      </c>
    </row>
    <row r="4962" spans="6:8" x14ac:dyDescent="0.15">
      <c r="F4962" s="26">
        <v>43672.583333321309</v>
      </c>
      <c r="G4962" s="94">
        <v>2.7</v>
      </c>
      <c r="H4962" s="95">
        <v>337</v>
      </c>
    </row>
    <row r="4963" spans="6:8" x14ac:dyDescent="0.15">
      <c r="F4963" s="26">
        <v>43672.624999987973</v>
      </c>
      <c r="G4963" s="94">
        <v>4.2</v>
      </c>
      <c r="H4963" s="95">
        <v>332</v>
      </c>
    </row>
    <row r="4964" spans="6:8" x14ac:dyDescent="0.15">
      <c r="F4964" s="26">
        <v>43672.666666654637</v>
      </c>
      <c r="G4964" s="94">
        <v>5.0999999999999996</v>
      </c>
      <c r="H4964" s="95">
        <v>307</v>
      </c>
    </row>
    <row r="4965" spans="6:8" x14ac:dyDescent="0.15">
      <c r="F4965" s="26">
        <v>43672.708333321301</v>
      </c>
      <c r="G4965" s="94">
        <v>3.1</v>
      </c>
      <c r="H4965" s="95">
        <v>313</v>
      </c>
    </row>
    <row r="4966" spans="6:8" x14ac:dyDescent="0.15">
      <c r="F4966" s="26">
        <v>43672.749999987966</v>
      </c>
      <c r="G4966" s="94">
        <v>2.5</v>
      </c>
      <c r="H4966" s="95">
        <v>339</v>
      </c>
    </row>
    <row r="4967" spans="6:8" x14ac:dyDescent="0.15">
      <c r="F4967" s="26">
        <v>43672.79166665463</v>
      </c>
      <c r="G4967" s="94">
        <v>1.3</v>
      </c>
      <c r="H4967" s="95">
        <v>2</v>
      </c>
    </row>
    <row r="4968" spans="6:8" x14ac:dyDescent="0.15">
      <c r="F4968" s="26">
        <v>43672.833333321294</v>
      </c>
      <c r="G4968" s="94">
        <v>0.9</v>
      </c>
      <c r="H4968" s="95">
        <v>43</v>
      </c>
    </row>
    <row r="4969" spans="6:8" x14ac:dyDescent="0.15">
      <c r="F4969" s="26">
        <v>43672.874999987958</v>
      </c>
      <c r="G4969" s="94">
        <v>1.5</v>
      </c>
      <c r="H4969" s="95">
        <v>51</v>
      </c>
    </row>
    <row r="4970" spans="6:8" x14ac:dyDescent="0.15">
      <c r="F4970" s="26">
        <v>43672.916666654623</v>
      </c>
      <c r="G4970" s="94">
        <v>0.5</v>
      </c>
      <c r="H4970" s="95">
        <v>63</v>
      </c>
    </row>
    <row r="4971" spans="6:8" x14ac:dyDescent="0.15">
      <c r="F4971" s="26">
        <v>43672.958333321287</v>
      </c>
      <c r="G4971" s="94">
        <v>0.4</v>
      </c>
      <c r="H4971" s="95">
        <v>57</v>
      </c>
    </row>
    <row r="4972" spans="6:8" x14ac:dyDescent="0.15">
      <c r="F4972" s="26">
        <v>43672.999999987951</v>
      </c>
      <c r="G4972" s="94">
        <v>0.9</v>
      </c>
      <c r="H4972" s="95">
        <v>36</v>
      </c>
    </row>
    <row r="4973" spans="6:8" x14ac:dyDescent="0.15">
      <c r="F4973" s="26">
        <v>43673.041666654615</v>
      </c>
      <c r="G4973" s="94">
        <v>1.3</v>
      </c>
      <c r="H4973" s="95">
        <v>49</v>
      </c>
    </row>
    <row r="4974" spans="6:8" x14ac:dyDescent="0.15">
      <c r="F4974" s="26">
        <v>43673.083333321279</v>
      </c>
      <c r="G4974" s="94">
        <v>1.2</v>
      </c>
      <c r="H4974" s="95">
        <v>352</v>
      </c>
    </row>
    <row r="4975" spans="6:8" x14ac:dyDescent="0.15">
      <c r="F4975" s="26">
        <v>43673.124999987944</v>
      </c>
      <c r="G4975" s="94">
        <v>1.7</v>
      </c>
      <c r="H4975" s="95">
        <v>19</v>
      </c>
    </row>
    <row r="4976" spans="6:8" x14ac:dyDescent="0.15">
      <c r="F4976" s="26">
        <v>43673.166666654608</v>
      </c>
      <c r="G4976" s="94">
        <v>3</v>
      </c>
      <c r="H4976" s="95">
        <v>10</v>
      </c>
    </row>
    <row r="4977" spans="6:8" x14ac:dyDescent="0.15">
      <c r="F4977" s="26">
        <v>43673.208333321272</v>
      </c>
      <c r="G4977" s="94">
        <v>2.1</v>
      </c>
      <c r="H4977" s="95">
        <v>28</v>
      </c>
    </row>
    <row r="4978" spans="6:8" x14ac:dyDescent="0.15">
      <c r="F4978" s="26">
        <v>43673.249999987936</v>
      </c>
      <c r="G4978" s="94">
        <v>3</v>
      </c>
      <c r="H4978" s="95">
        <v>21</v>
      </c>
    </row>
    <row r="4979" spans="6:8" x14ac:dyDescent="0.15">
      <c r="F4979" s="26">
        <v>43673.291666654601</v>
      </c>
      <c r="G4979" s="94">
        <v>3.2</v>
      </c>
      <c r="H4979" s="95">
        <v>29</v>
      </c>
    </row>
    <row r="4980" spans="6:8" x14ac:dyDescent="0.15">
      <c r="F4980" s="26">
        <v>43673.333333321265</v>
      </c>
      <c r="G4980" s="94">
        <v>3.5</v>
      </c>
      <c r="H4980" s="95">
        <v>28</v>
      </c>
    </row>
    <row r="4981" spans="6:8" x14ac:dyDescent="0.15">
      <c r="F4981" s="26">
        <v>43673.374999987929</v>
      </c>
      <c r="G4981" s="94">
        <v>2.9</v>
      </c>
      <c r="H4981" s="95">
        <v>8</v>
      </c>
    </row>
    <row r="4982" spans="6:8" x14ac:dyDescent="0.15">
      <c r="F4982" s="26">
        <v>43673.416666654593</v>
      </c>
      <c r="G4982" s="94">
        <v>3.7</v>
      </c>
      <c r="H4982" s="95">
        <v>334</v>
      </c>
    </row>
    <row r="4983" spans="6:8" x14ac:dyDescent="0.15">
      <c r="F4983" s="26">
        <v>43673.458333321258</v>
      </c>
      <c r="G4983" s="94">
        <v>3.1</v>
      </c>
      <c r="H4983" s="95">
        <v>320</v>
      </c>
    </row>
    <row r="4984" spans="6:8" x14ac:dyDescent="0.15">
      <c r="F4984" s="26">
        <v>43673.499999987922</v>
      </c>
      <c r="G4984" s="94">
        <v>4</v>
      </c>
      <c r="H4984" s="95">
        <v>327</v>
      </c>
    </row>
    <row r="4985" spans="6:8" x14ac:dyDescent="0.15">
      <c r="F4985" s="26">
        <v>43673.541666654586</v>
      </c>
      <c r="G4985" s="94">
        <v>3.6</v>
      </c>
      <c r="H4985" s="95">
        <v>315</v>
      </c>
    </row>
    <row r="4986" spans="6:8" x14ac:dyDescent="0.15">
      <c r="F4986" s="26">
        <v>43673.58333332125</v>
      </c>
      <c r="G4986" s="94">
        <v>2.9</v>
      </c>
      <c r="H4986" s="95">
        <v>310</v>
      </c>
    </row>
    <row r="4987" spans="6:8" x14ac:dyDescent="0.15">
      <c r="F4987" s="26">
        <v>43673.624999987915</v>
      </c>
      <c r="G4987" s="94">
        <v>3.5</v>
      </c>
      <c r="H4987" s="95">
        <v>321</v>
      </c>
    </row>
    <row r="4988" spans="6:8" x14ac:dyDescent="0.15">
      <c r="F4988" s="26">
        <v>43673.666666654579</v>
      </c>
      <c r="G4988" s="94">
        <v>3.8</v>
      </c>
      <c r="H4988" s="95">
        <v>338</v>
      </c>
    </row>
    <row r="4989" spans="6:8" x14ac:dyDescent="0.15">
      <c r="F4989" s="26">
        <v>43673.708333321243</v>
      </c>
      <c r="G4989" s="94">
        <v>3.4</v>
      </c>
      <c r="H4989" s="95">
        <v>301</v>
      </c>
    </row>
    <row r="4990" spans="6:8" x14ac:dyDescent="0.15">
      <c r="F4990" s="26">
        <v>43673.749999987907</v>
      </c>
      <c r="G4990" s="94">
        <v>2.8</v>
      </c>
      <c r="H4990" s="95">
        <v>331</v>
      </c>
    </row>
    <row r="4991" spans="6:8" x14ac:dyDescent="0.15">
      <c r="F4991" s="26">
        <v>43673.791666654572</v>
      </c>
      <c r="G4991" s="94">
        <v>3.4</v>
      </c>
      <c r="H4991" s="95">
        <v>342</v>
      </c>
    </row>
    <row r="4992" spans="6:8" x14ac:dyDescent="0.15">
      <c r="F4992" s="26">
        <v>43673.833333321236</v>
      </c>
      <c r="G4992" s="94">
        <v>3</v>
      </c>
      <c r="H4992" s="95">
        <v>17</v>
      </c>
    </row>
    <row r="4993" spans="6:8" x14ac:dyDescent="0.15">
      <c r="F4993" s="26">
        <v>43673.8749999879</v>
      </c>
      <c r="G4993" s="94">
        <v>2.8</v>
      </c>
      <c r="H4993" s="95">
        <v>71</v>
      </c>
    </row>
    <row r="4994" spans="6:8" x14ac:dyDescent="0.15">
      <c r="F4994" s="26">
        <v>43673.916666654564</v>
      </c>
      <c r="G4994" s="94">
        <v>3</v>
      </c>
      <c r="H4994" s="95">
        <v>72</v>
      </c>
    </row>
    <row r="4995" spans="6:8" x14ac:dyDescent="0.15">
      <c r="F4995" s="26">
        <v>43673.958333321229</v>
      </c>
      <c r="G4995" s="94">
        <v>3.3</v>
      </c>
      <c r="H4995" s="95">
        <v>73</v>
      </c>
    </row>
    <row r="4996" spans="6:8" x14ac:dyDescent="0.15">
      <c r="F4996" s="26">
        <v>43673.999999987893</v>
      </c>
      <c r="G4996" s="94">
        <v>4.2</v>
      </c>
      <c r="H4996" s="95">
        <v>81</v>
      </c>
    </row>
    <row r="4997" spans="6:8" x14ac:dyDescent="0.15">
      <c r="F4997" s="26">
        <v>43674.041666654557</v>
      </c>
      <c r="G4997" s="94">
        <v>5.3</v>
      </c>
      <c r="H4997" s="95">
        <v>99</v>
      </c>
    </row>
    <row r="4998" spans="6:8" x14ac:dyDescent="0.15">
      <c r="F4998" s="26">
        <v>43674.083333321221</v>
      </c>
      <c r="G4998" s="94">
        <v>5.6</v>
      </c>
      <c r="H4998" s="95">
        <v>91</v>
      </c>
    </row>
    <row r="4999" spans="6:8" x14ac:dyDescent="0.15">
      <c r="F4999" s="26">
        <v>43674.124999987886</v>
      </c>
      <c r="G4999" s="94">
        <v>4.3</v>
      </c>
      <c r="H4999" s="95">
        <v>91</v>
      </c>
    </row>
    <row r="5000" spans="6:8" x14ac:dyDescent="0.15">
      <c r="F5000" s="26">
        <v>43674.16666665455</v>
      </c>
      <c r="G5000" s="94">
        <v>5.6</v>
      </c>
      <c r="H5000" s="95">
        <v>93</v>
      </c>
    </row>
    <row r="5001" spans="6:8" x14ac:dyDescent="0.15">
      <c r="F5001" s="26">
        <v>43674.208333321214</v>
      </c>
      <c r="G5001" s="94">
        <v>5.7</v>
      </c>
      <c r="H5001" s="95">
        <v>93</v>
      </c>
    </row>
    <row r="5002" spans="6:8" x14ac:dyDescent="0.15">
      <c r="F5002" s="26">
        <v>43674.249999987878</v>
      </c>
      <c r="G5002" s="94">
        <v>4.7</v>
      </c>
      <c r="H5002" s="95">
        <v>100</v>
      </c>
    </row>
    <row r="5003" spans="6:8" x14ac:dyDescent="0.15">
      <c r="F5003" s="26">
        <v>43674.291666654542</v>
      </c>
      <c r="G5003" s="94">
        <v>4.9000000000000004</v>
      </c>
      <c r="H5003" s="95">
        <v>121</v>
      </c>
    </row>
    <row r="5004" spans="6:8" x14ac:dyDescent="0.15">
      <c r="F5004" s="26">
        <v>43674.333333321207</v>
      </c>
      <c r="G5004" s="94">
        <v>5.0999999999999996</v>
      </c>
      <c r="H5004" s="95">
        <v>109</v>
      </c>
    </row>
    <row r="5005" spans="6:8" x14ac:dyDescent="0.15">
      <c r="F5005" s="26">
        <v>43674.374999987871</v>
      </c>
      <c r="G5005" s="94">
        <v>4.8</v>
      </c>
      <c r="H5005" s="95">
        <v>51</v>
      </c>
    </row>
    <row r="5006" spans="6:8" x14ac:dyDescent="0.15">
      <c r="F5006" s="26">
        <v>43674.416666654535</v>
      </c>
      <c r="G5006" s="94">
        <v>4.7</v>
      </c>
      <c r="H5006" s="95">
        <v>50</v>
      </c>
    </row>
    <row r="5007" spans="6:8" x14ac:dyDescent="0.15">
      <c r="F5007" s="26">
        <v>43674.458333321199</v>
      </c>
      <c r="G5007" s="94">
        <v>3.8</v>
      </c>
      <c r="H5007" s="95">
        <v>11</v>
      </c>
    </row>
    <row r="5008" spans="6:8" x14ac:dyDescent="0.15">
      <c r="F5008" s="26">
        <v>43674.499999987864</v>
      </c>
      <c r="G5008" s="94">
        <v>4.5</v>
      </c>
      <c r="H5008" s="95">
        <v>0</v>
      </c>
    </row>
    <row r="5009" spans="6:8" x14ac:dyDescent="0.15">
      <c r="F5009" s="26">
        <v>43674.541666654528</v>
      </c>
      <c r="G5009" s="94">
        <v>4.2</v>
      </c>
      <c r="H5009" s="95">
        <v>23</v>
      </c>
    </row>
    <row r="5010" spans="6:8" x14ac:dyDescent="0.15">
      <c r="F5010" s="26">
        <v>43674.583333321192</v>
      </c>
      <c r="G5010" s="94">
        <v>3.9</v>
      </c>
      <c r="H5010" s="95">
        <v>19</v>
      </c>
    </row>
    <row r="5011" spans="6:8" x14ac:dyDescent="0.15">
      <c r="F5011" s="26">
        <v>43674.624999987856</v>
      </c>
      <c r="G5011" s="94">
        <v>2.1</v>
      </c>
      <c r="H5011" s="95">
        <v>22</v>
      </c>
    </row>
    <row r="5012" spans="6:8" x14ac:dyDescent="0.15">
      <c r="F5012" s="26">
        <v>43674.666666654521</v>
      </c>
      <c r="G5012" s="94">
        <v>2.8</v>
      </c>
      <c r="H5012" s="95">
        <v>36</v>
      </c>
    </row>
    <row r="5013" spans="6:8" x14ac:dyDescent="0.15">
      <c r="F5013" s="26">
        <v>43674.708333321185</v>
      </c>
      <c r="G5013" s="94">
        <v>1.4</v>
      </c>
      <c r="H5013" s="95">
        <v>31</v>
      </c>
    </row>
    <row r="5014" spans="6:8" x14ac:dyDescent="0.15">
      <c r="F5014" s="26">
        <v>43674.749999987849</v>
      </c>
      <c r="G5014" s="94">
        <v>0.9</v>
      </c>
      <c r="H5014" s="95">
        <v>39</v>
      </c>
    </row>
    <row r="5015" spans="6:8" x14ac:dyDescent="0.15">
      <c r="F5015" s="26">
        <v>43674.791666654513</v>
      </c>
      <c r="G5015" s="94">
        <v>0.8</v>
      </c>
      <c r="H5015" s="95">
        <v>30</v>
      </c>
    </row>
    <row r="5016" spans="6:8" x14ac:dyDescent="0.15">
      <c r="F5016" s="26">
        <v>43674.833333321178</v>
      </c>
      <c r="G5016" s="94">
        <v>0.4</v>
      </c>
      <c r="H5016" s="95">
        <v>22</v>
      </c>
    </row>
    <row r="5017" spans="6:8" x14ac:dyDescent="0.15">
      <c r="F5017" s="26">
        <v>43674.874999987842</v>
      </c>
      <c r="G5017" s="94">
        <v>0.5</v>
      </c>
      <c r="H5017" s="95">
        <v>42</v>
      </c>
    </row>
    <row r="5018" spans="6:8" x14ac:dyDescent="0.15">
      <c r="F5018" s="26">
        <v>43674.916666654506</v>
      </c>
      <c r="G5018" s="94">
        <v>1.8</v>
      </c>
      <c r="H5018" s="95">
        <v>98</v>
      </c>
    </row>
    <row r="5019" spans="6:8" x14ac:dyDescent="0.15">
      <c r="F5019" s="26">
        <v>43674.95833332117</v>
      </c>
      <c r="G5019" s="94">
        <v>2.5</v>
      </c>
      <c r="H5019" s="95">
        <v>360</v>
      </c>
    </row>
    <row r="5020" spans="6:8" x14ac:dyDescent="0.15">
      <c r="F5020" s="26">
        <v>43674.999999987835</v>
      </c>
      <c r="G5020" s="94">
        <v>2</v>
      </c>
      <c r="H5020" s="95">
        <v>31</v>
      </c>
    </row>
    <row r="5021" spans="6:8" x14ac:dyDescent="0.15">
      <c r="F5021" s="26">
        <v>43675.041666654499</v>
      </c>
      <c r="G5021" s="94">
        <v>2.5</v>
      </c>
      <c r="H5021" s="95">
        <v>11</v>
      </c>
    </row>
    <row r="5022" spans="6:8" x14ac:dyDescent="0.15">
      <c r="F5022" s="26">
        <v>43675.083333321163</v>
      </c>
      <c r="G5022" s="94">
        <v>2.5</v>
      </c>
      <c r="H5022" s="95">
        <v>38</v>
      </c>
    </row>
    <row r="5023" spans="6:8" x14ac:dyDescent="0.15">
      <c r="F5023" s="26">
        <v>43675.124999987827</v>
      </c>
      <c r="G5023" s="94">
        <v>2.6</v>
      </c>
      <c r="H5023" s="95">
        <v>302</v>
      </c>
    </row>
    <row r="5024" spans="6:8" x14ac:dyDescent="0.15">
      <c r="F5024" s="26">
        <v>43675.166666654492</v>
      </c>
      <c r="G5024" s="94">
        <v>2.2000000000000002</v>
      </c>
      <c r="H5024" s="95">
        <v>338</v>
      </c>
    </row>
    <row r="5025" spans="6:8" x14ac:dyDescent="0.15">
      <c r="F5025" s="26">
        <v>43675.208333321156</v>
      </c>
      <c r="G5025" s="94">
        <v>0.8</v>
      </c>
      <c r="H5025" s="95">
        <v>53</v>
      </c>
    </row>
    <row r="5026" spans="6:8" x14ac:dyDescent="0.15">
      <c r="F5026" s="26">
        <v>43675.24999998782</v>
      </c>
      <c r="G5026" s="94">
        <v>1</v>
      </c>
      <c r="H5026" s="95">
        <v>141</v>
      </c>
    </row>
    <row r="5027" spans="6:8" x14ac:dyDescent="0.15">
      <c r="F5027" s="26">
        <v>43675.291666654484</v>
      </c>
      <c r="G5027" s="94">
        <v>1.6</v>
      </c>
      <c r="H5027" s="95">
        <v>243</v>
      </c>
    </row>
    <row r="5028" spans="6:8" x14ac:dyDescent="0.15">
      <c r="F5028" s="26">
        <v>43675.333333321149</v>
      </c>
      <c r="G5028" s="94">
        <v>3</v>
      </c>
      <c r="H5028" s="95">
        <v>245</v>
      </c>
    </row>
    <row r="5029" spans="6:8" x14ac:dyDescent="0.15">
      <c r="F5029" s="26">
        <v>43675.374999987813</v>
      </c>
      <c r="G5029" s="94">
        <v>2.7</v>
      </c>
      <c r="H5029" s="95">
        <v>250</v>
      </c>
    </row>
    <row r="5030" spans="6:8" x14ac:dyDescent="0.15">
      <c r="F5030" s="26">
        <v>43675.416666654477</v>
      </c>
      <c r="G5030" s="94">
        <v>3.8</v>
      </c>
      <c r="H5030" s="95">
        <v>261</v>
      </c>
    </row>
    <row r="5031" spans="6:8" x14ac:dyDescent="0.15">
      <c r="F5031" s="26">
        <v>43675.458333321141</v>
      </c>
      <c r="G5031" s="94">
        <v>4.0999999999999996</v>
      </c>
      <c r="H5031" s="95">
        <v>237</v>
      </c>
    </row>
    <row r="5032" spans="6:8" x14ac:dyDescent="0.15">
      <c r="F5032" s="26">
        <v>43675.499999987805</v>
      </c>
      <c r="G5032" s="94">
        <v>3.8</v>
      </c>
      <c r="H5032" s="95">
        <v>248</v>
      </c>
    </row>
    <row r="5033" spans="6:8" x14ac:dyDescent="0.15">
      <c r="F5033" s="26">
        <v>43675.54166665447</v>
      </c>
      <c r="G5033" s="94">
        <v>3.6</v>
      </c>
      <c r="H5033" s="95">
        <v>284</v>
      </c>
    </row>
    <row r="5034" spans="6:8" x14ac:dyDescent="0.15">
      <c r="F5034" s="26">
        <v>43675.583333321134</v>
      </c>
      <c r="G5034" s="94">
        <v>3</v>
      </c>
      <c r="H5034" s="95">
        <v>285</v>
      </c>
    </row>
    <row r="5035" spans="6:8" x14ac:dyDescent="0.15">
      <c r="F5035" s="26">
        <v>43675.624999987798</v>
      </c>
      <c r="G5035" s="94">
        <v>3.6</v>
      </c>
      <c r="H5035" s="95">
        <v>34</v>
      </c>
    </row>
    <row r="5036" spans="6:8" x14ac:dyDescent="0.15">
      <c r="F5036" s="26">
        <v>43675.666666654462</v>
      </c>
      <c r="G5036" s="94">
        <v>3.4</v>
      </c>
      <c r="H5036" s="95">
        <v>360</v>
      </c>
    </row>
    <row r="5037" spans="6:8" x14ac:dyDescent="0.15">
      <c r="F5037" s="26">
        <v>43675.708333321127</v>
      </c>
      <c r="G5037" s="94">
        <v>2.7</v>
      </c>
      <c r="H5037" s="95">
        <v>359</v>
      </c>
    </row>
    <row r="5038" spans="6:8" x14ac:dyDescent="0.15">
      <c r="F5038" s="26">
        <v>43675.749999987791</v>
      </c>
      <c r="G5038" s="94">
        <v>2.5</v>
      </c>
      <c r="H5038" s="95">
        <v>358</v>
      </c>
    </row>
    <row r="5039" spans="6:8" x14ac:dyDescent="0.15">
      <c r="F5039" s="26">
        <v>43675.791666654455</v>
      </c>
      <c r="G5039" s="94">
        <v>3.1</v>
      </c>
      <c r="H5039" s="95">
        <v>266</v>
      </c>
    </row>
    <row r="5040" spans="6:8" x14ac:dyDescent="0.15">
      <c r="F5040" s="26">
        <v>43675.833333321119</v>
      </c>
      <c r="G5040" s="94">
        <v>2.8</v>
      </c>
      <c r="H5040" s="95">
        <v>300</v>
      </c>
    </row>
    <row r="5041" spans="6:8" x14ac:dyDescent="0.15">
      <c r="F5041" s="26">
        <v>43675.874999987784</v>
      </c>
      <c r="G5041" s="94">
        <v>3.1</v>
      </c>
      <c r="H5041" s="95">
        <v>305</v>
      </c>
    </row>
    <row r="5042" spans="6:8" x14ac:dyDescent="0.15">
      <c r="F5042" s="26">
        <v>43675.916666654448</v>
      </c>
      <c r="G5042" s="94">
        <v>3.6</v>
      </c>
      <c r="H5042" s="95">
        <v>281</v>
      </c>
    </row>
    <row r="5043" spans="6:8" x14ac:dyDescent="0.15">
      <c r="F5043" s="26">
        <v>43675.958333321112</v>
      </c>
      <c r="G5043" s="94">
        <v>3.6</v>
      </c>
      <c r="H5043" s="95">
        <v>258</v>
      </c>
    </row>
    <row r="5044" spans="6:8" x14ac:dyDescent="0.15">
      <c r="F5044" s="26">
        <v>43675.999999987776</v>
      </c>
      <c r="G5044" s="94">
        <v>3.4</v>
      </c>
      <c r="H5044" s="95">
        <v>258</v>
      </c>
    </row>
    <row r="5045" spans="6:8" x14ac:dyDescent="0.15">
      <c r="F5045" s="26">
        <v>43676.041666654441</v>
      </c>
      <c r="G5045" s="94">
        <v>3.8</v>
      </c>
      <c r="H5045" s="95">
        <v>265</v>
      </c>
    </row>
    <row r="5046" spans="6:8" x14ac:dyDescent="0.15">
      <c r="F5046" s="26">
        <v>43676.083333321105</v>
      </c>
      <c r="G5046" s="94">
        <v>4</v>
      </c>
      <c r="H5046" s="95">
        <v>261</v>
      </c>
    </row>
    <row r="5047" spans="6:8" x14ac:dyDescent="0.15">
      <c r="F5047" s="26">
        <v>43676.124999987769</v>
      </c>
      <c r="G5047" s="94">
        <v>3.5</v>
      </c>
      <c r="H5047" s="95">
        <v>279</v>
      </c>
    </row>
    <row r="5048" spans="6:8" x14ac:dyDescent="0.15">
      <c r="F5048" s="26">
        <v>43676.166666654433</v>
      </c>
      <c r="G5048" s="94">
        <v>2.7</v>
      </c>
      <c r="H5048" s="95">
        <v>267</v>
      </c>
    </row>
    <row r="5049" spans="6:8" x14ac:dyDescent="0.15">
      <c r="F5049" s="26">
        <v>43676.208333321098</v>
      </c>
      <c r="G5049" s="94">
        <v>2.9</v>
      </c>
      <c r="H5049" s="95">
        <v>250</v>
      </c>
    </row>
    <row r="5050" spans="6:8" x14ac:dyDescent="0.15">
      <c r="F5050" s="26">
        <v>43676.249999987762</v>
      </c>
      <c r="G5050" s="94">
        <v>3</v>
      </c>
      <c r="H5050" s="95">
        <v>239</v>
      </c>
    </row>
    <row r="5051" spans="6:8" x14ac:dyDescent="0.15">
      <c r="F5051" s="26">
        <v>43676.291666654426</v>
      </c>
      <c r="G5051" s="94">
        <v>2.7</v>
      </c>
      <c r="H5051" s="95">
        <v>251</v>
      </c>
    </row>
    <row r="5052" spans="6:8" x14ac:dyDescent="0.15">
      <c r="F5052" s="26">
        <v>43676.33333332109</v>
      </c>
      <c r="G5052" s="94">
        <v>1.7</v>
      </c>
      <c r="H5052" s="95">
        <v>251</v>
      </c>
    </row>
    <row r="5053" spans="6:8" x14ac:dyDescent="0.15">
      <c r="F5053" s="26">
        <v>43676.374999987755</v>
      </c>
      <c r="G5053" s="94">
        <v>3.3</v>
      </c>
      <c r="H5053" s="95">
        <v>261</v>
      </c>
    </row>
    <row r="5054" spans="6:8" x14ac:dyDescent="0.15">
      <c r="F5054" s="26">
        <v>43676.416666654419</v>
      </c>
      <c r="G5054" s="94">
        <v>3.8</v>
      </c>
      <c r="H5054" s="95">
        <v>251</v>
      </c>
    </row>
    <row r="5055" spans="6:8" x14ac:dyDescent="0.15">
      <c r="F5055" s="26">
        <v>43676.458333321083</v>
      </c>
      <c r="G5055" s="94">
        <v>6.4</v>
      </c>
      <c r="H5055" s="95">
        <v>250</v>
      </c>
    </row>
    <row r="5056" spans="6:8" x14ac:dyDescent="0.15">
      <c r="F5056" s="26">
        <v>43676.499999987747</v>
      </c>
      <c r="G5056" s="94">
        <v>6.7</v>
      </c>
      <c r="H5056" s="95">
        <v>240</v>
      </c>
    </row>
    <row r="5057" spans="6:8" x14ac:dyDescent="0.15">
      <c r="F5057" s="26">
        <v>43676.541666654412</v>
      </c>
      <c r="G5057" s="94">
        <v>5.0999999999999996</v>
      </c>
      <c r="H5057" s="95">
        <v>241</v>
      </c>
    </row>
    <row r="5058" spans="6:8" x14ac:dyDescent="0.15">
      <c r="F5058" s="26">
        <v>43676.583333321076</v>
      </c>
      <c r="G5058" s="94">
        <v>7</v>
      </c>
      <c r="H5058" s="95">
        <v>250</v>
      </c>
    </row>
    <row r="5059" spans="6:8" x14ac:dyDescent="0.15">
      <c r="F5059" s="26">
        <v>43676.62499998774</v>
      </c>
      <c r="G5059" s="94">
        <v>6.5</v>
      </c>
      <c r="H5059" s="95">
        <v>250</v>
      </c>
    </row>
    <row r="5060" spans="6:8" x14ac:dyDescent="0.15">
      <c r="F5060" s="26">
        <v>43676.666666654404</v>
      </c>
      <c r="G5060" s="94">
        <v>5.7</v>
      </c>
      <c r="H5060" s="95">
        <v>259</v>
      </c>
    </row>
    <row r="5061" spans="6:8" x14ac:dyDescent="0.15">
      <c r="F5061" s="26">
        <v>43676.708333321068</v>
      </c>
      <c r="G5061" s="94">
        <v>4.3</v>
      </c>
      <c r="H5061" s="95">
        <v>257</v>
      </c>
    </row>
    <row r="5062" spans="6:8" x14ac:dyDescent="0.15">
      <c r="F5062" s="26">
        <v>43676.749999987733</v>
      </c>
      <c r="G5062" s="94">
        <v>3.5</v>
      </c>
      <c r="H5062" s="95">
        <v>250</v>
      </c>
    </row>
    <row r="5063" spans="6:8" x14ac:dyDescent="0.15">
      <c r="F5063" s="26">
        <v>43676.791666654397</v>
      </c>
      <c r="G5063" s="94">
        <v>3.4</v>
      </c>
      <c r="H5063" s="95">
        <v>271</v>
      </c>
    </row>
    <row r="5064" spans="6:8" x14ac:dyDescent="0.15">
      <c r="F5064" s="26">
        <v>43676.833333321061</v>
      </c>
      <c r="G5064" s="94">
        <v>2.9</v>
      </c>
      <c r="H5064" s="95">
        <v>340</v>
      </c>
    </row>
    <row r="5065" spans="6:8" x14ac:dyDescent="0.15">
      <c r="F5065" s="26">
        <v>43676.874999987725</v>
      </c>
      <c r="G5065" s="94">
        <v>1</v>
      </c>
      <c r="H5065" s="95">
        <v>332</v>
      </c>
    </row>
    <row r="5066" spans="6:8" x14ac:dyDescent="0.15">
      <c r="F5066" s="26">
        <v>43676.91666665439</v>
      </c>
      <c r="G5066" s="94">
        <v>0.8</v>
      </c>
      <c r="H5066" s="95">
        <v>309</v>
      </c>
    </row>
    <row r="5067" spans="6:8" x14ac:dyDescent="0.15">
      <c r="F5067" s="26">
        <v>43676.958333321054</v>
      </c>
      <c r="G5067" s="94">
        <v>0.6</v>
      </c>
      <c r="H5067" s="95">
        <v>328</v>
      </c>
    </row>
    <row r="5068" spans="6:8" x14ac:dyDescent="0.15">
      <c r="F5068" s="26">
        <v>43676.999999987718</v>
      </c>
      <c r="G5068" s="94">
        <v>2.8</v>
      </c>
      <c r="H5068" s="95">
        <v>335</v>
      </c>
    </row>
    <row r="5069" spans="6:8" x14ac:dyDescent="0.15">
      <c r="F5069" s="26">
        <v>43677.041666654382</v>
      </c>
      <c r="G5069" s="94">
        <v>2.7</v>
      </c>
      <c r="H5069" s="95">
        <v>340</v>
      </c>
    </row>
    <row r="5070" spans="6:8" x14ac:dyDescent="0.15">
      <c r="F5070" s="26">
        <v>43677.083333321047</v>
      </c>
      <c r="G5070" s="94">
        <v>2.8</v>
      </c>
      <c r="H5070" s="95">
        <v>313</v>
      </c>
    </row>
    <row r="5071" spans="6:8" x14ac:dyDescent="0.15">
      <c r="F5071" s="26">
        <v>43677.124999987711</v>
      </c>
      <c r="G5071" s="94">
        <v>2.4</v>
      </c>
      <c r="H5071" s="95">
        <v>342</v>
      </c>
    </row>
    <row r="5072" spans="6:8" x14ac:dyDescent="0.15">
      <c r="F5072" s="26">
        <v>43677.166666654375</v>
      </c>
      <c r="G5072" s="94">
        <v>3.2</v>
      </c>
      <c r="H5072" s="95">
        <v>320</v>
      </c>
    </row>
    <row r="5073" spans="6:8" x14ac:dyDescent="0.15">
      <c r="F5073" s="26">
        <v>43677.208333321039</v>
      </c>
      <c r="G5073" s="94">
        <v>2.4</v>
      </c>
      <c r="H5073" s="95">
        <v>341</v>
      </c>
    </row>
    <row r="5074" spans="6:8" x14ac:dyDescent="0.15">
      <c r="F5074" s="26">
        <v>43677.249999987704</v>
      </c>
      <c r="G5074" s="94">
        <v>3.6</v>
      </c>
      <c r="H5074" s="95">
        <v>350</v>
      </c>
    </row>
    <row r="5075" spans="6:8" x14ac:dyDescent="0.15">
      <c r="F5075" s="26">
        <v>43677.291666654368</v>
      </c>
      <c r="G5075" s="94">
        <v>4</v>
      </c>
      <c r="H5075" s="95">
        <v>1</v>
      </c>
    </row>
    <row r="5076" spans="6:8" x14ac:dyDescent="0.15">
      <c r="F5076" s="26">
        <v>43677.333333321032</v>
      </c>
      <c r="G5076" s="94">
        <v>4.2</v>
      </c>
      <c r="H5076" s="95">
        <v>1</v>
      </c>
    </row>
    <row r="5077" spans="6:8" x14ac:dyDescent="0.15">
      <c r="F5077" s="26">
        <v>43677.374999987696</v>
      </c>
      <c r="G5077" s="94">
        <v>3</v>
      </c>
      <c r="H5077" s="95">
        <v>11</v>
      </c>
    </row>
    <row r="5078" spans="6:8" x14ac:dyDescent="0.15">
      <c r="F5078" s="26">
        <v>43677.416666654361</v>
      </c>
      <c r="G5078" s="94">
        <v>3.6</v>
      </c>
      <c r="H5078" s="95">
        <v>342</v>
      </c>
    </row>
    <row r="5079" spans="6:8" x14ac:dyDescent="0.15">
      <c r="F5079" s="26">
        <v>43677.458333321025</v>
      </c>
      <c r="G5079" s="94">
        <v>3.4</v>
      </c>
      <c r="H5079" s="95">
        <v>24</v>
      </c>
    </row>
    <row r="5080" spans="6:8" x14ac:dyDescent="0.15">
      <c r="F5080" s="26">
        <v>43677.499999987689</v>
      </c>
      <c r="G5080" s="94">
        <v>2.4</v>
      </c>
      <c r="H5080" s="95">
        <v>76</v>
      </c>
    </row>
    <row r="5081" spans="6:8" x14ac:dyDescent="0.15">
      <c r="F5081" s="26">
        <v>43677.541666654353</v>
      </c>
      <c r="G5081" s="94">
        <v>2.5</v>
      </c>
      <c r="H5081" s="95">
        <v>34</v>
      </c>
    </row>
    <row r="5082" spans="6:8" x14ac:dyDescent="0.15">
      <c r="F5082" s="26">
        <v>43677.583333321018</v>
      </c>
      <c r="G5082" s="94">
        <v>1.5</v>
      </c>
      <c r="H5082" s="95">
        <v>62</v>
      </c>
    </row>
    <row r="5083" spans="6:8" x14ac:dyDescent="0.15">
      <c r="F5083" s="26">
        <v>43677.624999987682</v>
      </c>
      <c r="G5083" s="94">
        <v>2</v>
      </c>
      <c r="H5083" s="95">
        <v>46</v>
      </c>
    </row>
    <row r="5084" spans="6:8" x14ac:dyDescent="0.15">
      <c r="F5084" s="26">
        <v>43677.666666654346</v>
      </c>
      <c r="G5084" s="94">
        <v>1.6</v>
      </c>
      <c r="H5084" s="95">
        <v>41</v>
      </c>
    </row>
    <row r="5085" spans="6:8" x14ac:dyDescent="0.15">
      <c r="F5085" s="26">
        <v>43677.70833332101</v>
      </c>
      <c r="G5085" s="94">
        <v>1.6</v>
      </c>
      <c r="H5085" s="95">
        <v>7</v>
      </c>
    </row>
    <row r="5086" spans="6:8" x14ac:dyDescent="0.15">
      <c r="F5086" s="26">
        <v>43677.749999987675</v>
      </c>
      <c r="G5086" s="94">
        <v>0.5</v>
      </c>
      <c r="H5086" s="95">
        <v>51</v>
      </c>
    </row>
    <row r="5087" spans="6:8" x14ac:dyDescent="0.15">
      <c r="F5087" s="26">
        <v>43677.791666654339</v>
      </c>
      <c r="G5087" s="94">
        <v>1.1000000000000001</v>
      </c>
      <c r="H5087" s="95">
        <v>113</v>
      </c>
    </row>
    <row r="5088" spans="6:8" x14ac:dyDescent="0.15">
      <c r="F5088" s="26">
        <v>43677.833333321003</v>
      </c>
      <c r="G5088" s="94">
        <v>1.3</v>
      </c>
      <c r="H5088" s="95">
        <v>162</v>
      </c>
    </row>
    <row r="5089" spans="6:8" x14ac:dyDescent="0.15">
      <c r="F5089" s="26">
        <v>43677.874999987667</v>
      </c>
      <c r="G5089" s="94">
        <v>1.7</v>
      </c>
      <c r="H5089" s="95">
        <v>201</v>
      </c>
    </row>
    <row r="5090" spans="6:8" x14ac:dyDescent="0.15">
      <c r="F5090" s="26">
        <v>43677.916666654331</v>
      </c>
      <c r="G5090" s="94">
        <v>2</v>
      </c>
      <c r="H5090" s="95">
        <v>202</v>
      </c>
    </row>
    <row r="5091" spans="6:8" x14ac:dyDescent="0.15">
      <c r="F5091" s="26">
        <v>43677.958333320996</v>
      </c>
      <c r="G5091" s="94">
        <v>2.5</v>
      </c>
      <c r="H5091" s="95">
        <v>179</v>
      </c>
    </row>
    <row r="5092" spans="6:8" x14ac:dyDescent="0.15">
      <c r="F5092" s="26">
        <v>43677.99999998766</v>
      </c>
      <c r="G5092" s="94">
        <v>2.8</v>
      </c>
      <c r="H5092" s="95">
        <v>145</v>
      </c>
    </row>
    <row r="5093" spans="6:8" x14ac:dyDescent="0.15">
      <c r="F5093" s="26">
        <v>43678.041666654324</v>
      </c>
      <c r="G5093" s="94">
        <v>3.1</v>
      </c>
      <c r="H5093" s="95">
        <v>118</v>
      </c>
    </row>
    <row r="5094" spans="6:8" x14ac:dyDescent="0.15">
      <c r="F5094" s="26">
        <v>43678.083333320988</v>
      </c>
      <c r="G5094" s="94">
        <v>3.3</v>
      </c>
      <c r="H5094" s="95">
        <v>95</v>
      </c>
    </row>
    <row r="5095" spans="6:8" x14ac:dyDescent="0.15">
      <c r="F5095" s="26">
        <v>43678.124999987653</v>
      </c>
      <c r="G5095" s="94">
        <v>3.5</v>
      </c>
      <c r="H5095" s="95">
        <v>99</v>
      </c>
    </row>
    <row r="5096" spans="6:8" x14ac:dyDescent="0.15">
      <c r="F5096" s="26">
        <v>43678.166666654317</v>
      </c>
      <c r="G5096" s="94">
        <v>3.4</v>
      </c>
      <c r="H5096" s="95">
        <v>96</v>
      </c>
    </row>
    <row r="5097" spans="6:8" x14ac:dyDescent="0.15">
      <c r="F5097" s="26">
        <v>43678.208333320981</v>
      </c>
      <c r="G5097" s="94">
        <v>3.5</v>
      </c>
      <c r="H5097" s="95">
        <v>100</v>
      </c>
    </row>
    <row r="5098" spans="6:8" x14ac:dyDescent="0.15">
      <c r="F5098" s="26">
        <v>43678.249999987645</v>
      </c>
      <c r="G5098" s="94">
        <v>3.8</v>
      </c>
      <c r="H5098" s="95">
        <v>90</v>
      </c>
    </row>
    <row r="5099" spans="6:8" x14ac:dyDescent="0.15">
      <c r="F5099" s="26">
        <v>43678.29166665431</v>
      </c>
      <c r="G5099" s="94">
        <v>3.2</v>
      </c>
      <c r="H5099" s="95">
        <v>100</v>
      </c>
    </row>
    <row r="5100" spans="6:8" x14ac:dyDescent="0.15">
      <c r="F5100" s="26">
        <v>43678.333333320974</v>
      </c>
      <c r="G5100" s="94">
        <v>3.3</v>
      </c>
      <c r="H5100" s="95">
        <v>101</v>
      </c>
    </row>
    <row r="5101" spans="6:8" x14ac:dyDescent="0.15">
      <c r="F5101" s="26">
        <v>43678.374999987638</v>
      </c>
      <c r="G5101" s="94">
        <v>3.5</v>
      </c>
      <c r="H5101" s="95">
        <v>101</v>
      </c>
    </row>
    <row r="5102" spans="6:8" x14ac:dyDescent="0.15">
      <c r="F5102" s="26">
        <v>43678.416666654302</v>
      </c>
      <c r="G5102" s="94">
        <v>4.3</v>
      </c>
      <c r="H5102" s="95">
        <v>101</v>
      </c>
    </row>
    <row r="5103" spans="6:8" x14ac:dyDescent="0.15">
      <c r="F5103" s="26">
        <v>43678.458333320967</v>
      </c>
      <c r="G5103" s="94">
        <v>5.8</v>
      </c>
      <c r="H5103" s="95">
        <v>83</v>
      </c>
    </row>
    <row r="5104" spans="6:8" x14ac:dyDescent="0.15">
      <c r="F5104" s="26">
        <v>43678.499999987631</v>
      </c>
      <c r="G5104" s="94">
        <v>5</v>
      </c>
      <c r="H5104" s="95">
        <v>64</v>
      </c>
    </row>
    <row r="5105" spans="6:8" x14ac:dyDescent="0.15">
      <c r="F5105" s="26">
        <v>43678.541666654295</v>
      </c>
      <c r="G5105" s="94">
        <v>5</v>
      </c>
      <c r="H5105" s="95">
        <v>87</v>
      </c>
    </row>
    <row r="5106" spans="6:8" x14ac:dyDescent="0.15">
      <c r="F5106" s="26">
        <v>43678.583333320959</v>
      </c>
      <c r="G5106" s="94">
        <v>4.9000000000000004</v>
      </c>
      <c r="H5106" s="95">
        <v>68</v>
      </c>
    </row>
    <row r="5107" spans="6:8" x14ac:dyDescent="0.15">
      <c r="F5107" s="26">
        <v>43678.624999987624</v>
      </c>
      <c r="G5107" s="94">
        <v>3.9</v>
      </c>
      <c r="H5107" s="95">
        <v>34</v>
      </c>
    </row>
    <row r="5108" spans="6:8" x14ac:dyDescent="0.15">
      <c r="F5108" s="26">
        <v>43678.666666654288</v>
      </c>
      <c r="G5108" s="94">
        <v>3.3</v>
      </c>
      <c r="H5108" s="95">
        <v>60</v>
      </c>
    </row>
    <row r="5109" spans="6:8" x14ac:dyDescent="0.15">
      <c r="F5109" s="26">
        <v>43678.708333320952</v>
      </c>
      <c r="G5109" s="94">
        <v>3.2</v>
      </c>
      <c r="H5109" s="95">
        <v>72</v>
      </c>
    </row>
    <row r="5110" spans="6:8" x14ac:dyDescent="0.15">
      <c r="F5110" s="26">
        <v>43678.749999987616</v>
      </c>
      <c r="G5110" s="94">
        <v>3.8</v>
      </c>
      <c r="H5110" s="95">
        <v>71</v>
      </c>
    </row>
    <row r="5111" spans="6:8" x14ac:dyDescent="0.15">
      <c r="F5111" s="26">
        <v>43678.791666654281</v>
      </c>
      <c r="G5111" s="94">
        <v>3</v>
      </c>
      <c r="H5111" s="95">
        <v>61</v>
      </c>
    </row>
    <row r="5112" spans="6:8" x14ac:dyDescent="0.15">
      <c r="F5112" s="26">
        <v>43678.833333320945</v>
      </c>
      <c r="G5112" s="94">
        <v>2.9</v>
      </c>
      <c r="H5112" s="95">
        <v>62</v>
      </c>
    </row>
    <row r="5113" spans="6:8" x14ac:dyDescent="0.15">
      <c r="F5113" s="26">
        <v>43678.874999987609</v>
      </c>
      <c r="G5113" s="94">
        <v>3.7</v>
      </c>
      <c r="H5113" s="95">
        <v>52</v>
      </c>
    </row>
    <row r="5114" spans="6:8" x14ac:dyDescent="0.15">
      <c r="F5114" s="26">
        <v>43678.916666654273</v>
      </c>
      <c r="G5114" s="94">
        <v>3</v>
      </c>
      <c r="H5114" s="95">
        <v>51</v>
      </c>
    </row>
    <row r="5115" spans="6:8" x14ac:dyDescent="0.15">
      <c r="F5115" s="26">
        <v>43678.958333320938</v>
      </c>
      <c r="G5115" s="94">
        <v>3</v>
      </c>
      <c r="H5115" s="95">
        <v>61</v>
      </c>
    </row>
    <row r="5116" spans="6:8" x14ac:dyDescent="0.15">
      <c r="F5116" s="26">
        <v>43678.999999987602</v>
      </c>
      <c r="G5116" s="94">
        <v>3</v>
      </c>
      <c r="H5116" s="95">
        <v>81</v>
      </c>
    </row>
    <row r="5117" spans="6:8" x14ac:dyDescent="0.15">
      <c r="F5117" s="26">
        <v>43679.041666654266</v>
      </c>
      <c r="G5117" s="94">
        <v>3.5</v>
      </c>
      <c r="H5117" s="95">
        <v>90</v>
      </c>
    </row>
    <row r="5118" spans="6:8" x14ac:dyDescent="0.15">
      <c r="F5118" s="26">
        <v>43679.08333332093</v>
      </c>
      <c r="G5118" s="94">
        <v>3.4</v>
      </c>
      <c r="H5118" s="95">
        <v>90</v>
      </c>
    </row>
    <row r="5119" spans="6:8" x14ac:dyDescent="0.15">
      <c r="F5119" s="26">
        <v>43679.124999987594</v>
      </c>
      <c r="G5119" s="94">
        <v>3.4</v>
      </c>
      <c r="H5119" s="95">
        <v>100</v>
      </c>
    </row>
    <row r="5120" spans="6:8" x14ac:dyDescent="0.15">
      <c r="F5120" s="26">
        <v>43679.166666654259</v>
      </c>
      <c r="G5120" s="94">
        <v>3.3</v>
      </c>
      <c r="H5120" s="95">
        <v>81</v>
      </c>
    </row>
    <row r="5121" spans="6:8" x14ac:dyDescent="0.15">
      <c r="F5121" s="26">
        <v>43679.208333320923</v>
      </c>
      <c r="G5121" s="94">
        <v>3.3</v>
      </c>
      <c r="H5121" s="95">
        <v>90</v>
      </c>
    </row>
    <row r="5122" spans="6:8" x14ac:dyDescent="0.15">
      <c r="F5122" s="26">
        <v>43679.249999987587</v>
      </c>
      <c r="G5122" s="94">
        <v>3.6</v>
      </c>
      <c r="H5122" s="95">
        <v>90</v>
      </c>
    </row>
    <row r="5123" spans="6:8" x14ac:dyDescent="0.15">
      <c r="F5123" s="26">
        <v>43679.291666654251</v>
      </c>
      <c r="G5123" s="94">
        <v>3.3</v>
      </c>
      <c r="H5123" s="95">
        <v>91</v>
      </c>
    </row>
    <row r="5124" spans="6:8" x14ac:dyDescent="0.15">
      <c r="F5124" s="26">
        <v>43679.333333320916</v>
      </c>
      <c r="G5124" s="94">
        <v>3.4</v>
      </c>
      <c r="H5124" s="95">
        <v>81</v>
      </c>
    </row>
    <row r="5125" spans="6:8" x14ac:dyDescent="0.15">
      <c r="F5125" s="26">
        <v>43679.37499998758</v>
      </c>
      <c r="G5125" s="94">
        <v>3.4</v>
      </c>
      <c r="H5125" s="95">
        <v>82</v>
      </c>
    </row>
    <row r="5126" spans="6:8" x14ac:dyDescent="0.15">
      <c r="F5126" s="26">
        <v>43679.416666654244</v>
      </c>
      <c r="G5126" s="94">
        <v>2.8</v>
      </c>
      <c r="H5126" s="95">
        <v>83</v>
      </c>
    </row>
    <row r="5127" spans="6:8" x14ac:dyDescent="0.15">
      <c r="F5127" s="26">
        <v>43679.458333320908</v>
      </c>
      <c r="G5127" s="94">
        <v>2.7</v>
      </c>
      <c r="H5127" s="95">
        <v>83</v>
      </c>
    </row>
    <row r="5128" spans="6:8" x14ac:dyDescent="0.15">
      <c r="F5128" s="26">
        <v>43679.499999987573</v>
      </c>
      <c r="G5128" s="94">
        <v>3.4</v>
      </c>
      <c r="H5128" s="95">
        <v>43</v>
      </c>
    </row>
    <row r="5129" spans="6:8" x14ac:dyDescent="0.15">
      <c r="F5129" s="26">
        <v>43679.541666654237</v>
      </c>
      <c r="G5129" s="94">
        <v>2.4</v>
      </c>
      <c r="H5129" s="95">
        <v>85</v>
      </c>
    </row>
    <row r="5130" spans="6:8" x14ac:dyDescent="0.15">
      <c r="F5130" s="26">
        <v>43679.583333320901</v>
      </c>
      <c r="G5130" s="94">
        <v>3.1</v>
      </c>
      <c r="H5130" s="95">
        <v>86</v>
      </c>
    </row>
    <row r="5131" spans="6:8" x14ac:dyDescent="0.15">
      <c r="F5131" s="26">
        <v>43679.624999987565</v>
      </c>
      <c r="G5131" s="94">
        <v>3.8</v>
      </c>
      <c r="H5131" s="95">
        <v>55</v>
      </c>
    </row>
    <row r="5132" spans="6:8" x14ac:dyDescent="0.15">
      <c r="F5132" s="26">
        <v>43679.66666665423</v>
      </c>
      <c r="G5132" s="94">
        <v>2.4</v>
      </c>
      <c r="H5132" s="95">
        <v>62</v>
      </c>
    </row>
    <row r="5133" spans="6:8" x14ac:dyDescent="0.15">
      <c r="F5133" s="26">
        <v>43679.708333320894</v>
      </c>
      <c r="G5133" s="94">
        <v>3.8</v>
      </c>
      <c r="H5133" s="95">
        <v>71</v>
      </c>
    </row>
    <row r="5134" spans="6:8" x14ac:dyDescent="0.15">
      <c r="F5134" s="26">
        <v>43679.749999987558</v>
      </c>
      <c r="G5134" s="94">
        <v>2.9</v>
      </c>
      <c r="H5134" s="95">
        <v>90</v>
      </c>
    </row>
    <row r="5135" spans="6:8" x14ac:dyDescent="0.15">
      <c r="F5135" s="26">
        <v>43679.791666654222</v>
      </c>
      <c r="G5135" s="94">
        <v>2.9</v>
      </c>
      <c r="H5135" s="95">
        <v>71</v>
      </c>
    </row>
    <row r="5136" spans="6:8" x14ac:dyDescent="0.15">
      <c r="F5136" s="26">
        <v>43679.833333320887</v>
      </c>
      <c r="G5136" s="94">
        <v>2.7</v>
      </c>
      <c r="H5136" s="95">
        <v>71</v>
      </c>
    </row>
    <row r="5137" spans="6:8" x14ac:dyDescent="0.15">
      <c r="F5137" s="26">
        <v>43679.874999987551</v>
      </c>
      <c r="G5137" s="94">
        <v>2.6</v>
      </c>
      <c r="H5137" s="95">
        <v>82</v>
      </c>
    </row>
    <row r="5138" spans="6:8" x14ac:dyDescent="0.15">
      <c r="F5138" s="26">
        <v>43679.916666654215</v>
      </c>
      <c r="G5138" s="94">
        <v>3.3</v>
      </c>
      <c r="H5138" s="95">
        <v>90</v>
      </c>
    </row>
    <row r="5139" spans="6:8" x14ac:dyDescent="0.15">
      <c r="F5139" s="26">
        <v>43679.958333320879</v>
      </c>
      <c r="G5139" s="94">
        <v>1.8</v>
      </c>
      <c r="H5139" s="95">
        <v>71</v>
      </c>
    </row>
    <row r="5140" spans="6:8" x14ac:dyDescent="0.15">
      <c r="F5140" s="26">
        <v>43679.999999987544</v>
      </c>
      <c r="G5140" s="94">
        <v>2.8</v>
      </c>
      <c r="H5140" s="95">
        <v>72</v>
      </c>
    </row>
    <row r="5141" spans="6:8" x14ac:dyDescent="0.15">
      <c r="F5141" s="26">
        <v>43680.041666654208</v>
      </c>
      <c r="G5141" s="94">
        <v>1.1000000000000001</v>
      </c>
      <c r="H5141" s="95">
        <v>72</v>
      </c>
    </row>
    <row r="5142" spans="6:8" x14ac:dyDescent="0.15">
      <c r="F5142" s="26">
        <v>43680.083333320872</v>
      </c>
      <c r="G5142" s="94">
        <v>1.8</v>
      </c>
      <c r="H5142" s="95">
        <v>80</v>
      </c>
    </row>
    <row r="5143" spans="6:8" x14ac:dyDescent="0.15">
      <c r="F5143" s="26">
        <v>43680.124999987536</v>
      </c>
      <c r="G5143" s="94">
        <v>3.6</v>
      </c>
      <c r="H5143" s="95">
        <v>89</v>
      </c>
    </row>
    <row r="5144" spans="6:8" x14ac:dyDescent="0.15">
      <c r="F5144" s="26">
        <v>43680.166666654201</v>
      </c>
      <c r="G5144" s="94">
        <v>1.2</v>
      </c>
      <c r="H5144" s="95">
        <v>97</v>
      </c>
    </row>
    <row r="5145" spans="6:8" x14ac:dyDescent="0.15">
      <c r="F5145" s="26">
        <v>43680.208333320865</v>
      </c>
      <c r="G5145" s="94">
        <v>3.5</v>
      </c>
      <c r="H5145" s="95">
        <v>97</v>
      </c>
    </row>
    <row r="5146" spans="6:8" x14ac:dyDescent="0.15">
      <c r="F5146" s="26">
        <v>43680.249999987529</v>
      </c>
      <c r="G5146" s="94">
        <v>2.6</v>
      </c>
      <c r="H5146" s="95">
        <v>108</v>
      </c>
    </row>
    <row r="5147" spans="6:8" x14ac:dyDescent="0.15">
      <c r="F5147" s="26">
        <v>43680.291666654193</v>
      </c>
      <c r="G5147" s="94">
        <v>2.2000000000000002</v>
      </c>
      <c r="H5147" s="95">
        <v>117</v>
      </c>
    </row>
    <row r="5148" spans="6:8" x14ac:dyDescent="0.15">
      <c r="F5148" s="26">
        <v>43680.333333320857</v>
      </c>
      <c r="G5148" s="94">
        <v>1.7</v>
      </c>
      <c r="H5148" s="95">
        <v>99</v>
      </c>
    </row>
    <row r="5149" spans="6:8" x14ac:dyDescent="0.15">
      <c r="F5149" s="26">
        <v>43680.374999987522</v>
      </c>
      <c r="G5149" s="94">
        <v>1.8</v>
      </c>
      <c r="H5149" s="95">
        <v>110</v>
      </c>
    </row>
    <row r="5150" spans="6:8" x14ac:dyDescent="0.15">
      <c r="F5150" s="26">
        <v>43680.416666654186</v>
      </c>
      <c r="G5150" s="94">
        <v>1.9</v>
      </c>
      <c r="H5150" s="95">
        <v>100</v>
      </c>
    </row>
    <row r="5151" spans="6:8" x14ac:dyDescent="0.15">
      <c r="F5151" s="26">
        <v>43680.45833332085</v>
      </c>
      <c r="G5151" s="94">
        <v>3.5</v>
      </c>
      <c r="H5151" s="95">
        <v>112</v>
      </c>
    </row>
    <row r="5152" spans="6:8" x14ac:dyDescent="0.15">
      <c r="F5152" s="26">
        <v>43680.499999987514</v>
      </c>
      <c r="G5152" s="94">
        <v>4.0999999999999996</v>
      </c>
      <c r="H5152" s="95">
        <v>88</v>
      </c>
    </row>
    <row r="5153" spans="6:8" x14ac:dyDescent="0.15">
      <c r="F5153" s="26">
        <v>43680.541666654179</v>
      </c>
      <c r="G5153" s="94">
        <v>3.4</v>
      </c>
      <c r="H5153" s="95">
        <v>98</v>
      </c>
    </row>
    <row r="5154" spans="6:8" x14ac:dyDescent="0.15">
      <c r="F5154" s="26">
        <v>43680.583333320843</v>
      </c>
      <c r="G5154" s="94">
        <v>3.4</v>
      </c>
      <c r="H5154" s="95">
        <v>109</v>
      </c>
    </row>
    <row r="5155" spans="6:8" x14ac:dyDescent="0.15">
      <c r="F5155" s="26">
        <v>43680.624999987507</v>
      </c>
      <c r="G5155" s="94">
        <v>1.8</v>
      </c>
      <c r="H5155" s="95">
        <v>99</v>
      </c>
    </row>
    <row r="5156" spans="6:8" x14ac:dyDescent="0.15">
      <c r="F5156" s="26">
        <v>43680.666666654171</v>
      </c>
      <c r="G5156" s="94">
        <v>2.4</v>
      </c>
      <c r="H5156" s="95">
        <v>110</v>
      </c>
    </row>
    <row r="5157" spans="6:8" x14ac:dyDescent="0.15">
      <c r="F5157" s="26">
        <v>43680.708333320836</v>
      </c>
      <c r="G5157" s="94">
        <v>3.1</v>
      </c>
      <c r="H5157" s="95">
        <v>91</v>
      </c>
    </row>
    <row r="5158" spans="6:8" x14ac:dyDescent="0.15">
      <c r="F5158" s="26">
        <v>43680.7499999875</v>
      </c>
      <c r="G5158" s="94">
        <v>2.2000000000000002</v>
      </c>
      <c r="H5158" s="95">
        <v>83</v>
      </c>
    </row>
    <row r="5159" spans="6:8" x14ac:dyDescent="0.15">
      <c r="F5159" s="26">
        <v>43680.791666654164</v>
      </c>
      <c r="G5159" s="94">
        <v>2.9</v>
      </c>
      <c r="H5159" s="95">
        <v>82</v>
      </c>
    </row>
    <row r="5160" spans="6:8" x14ac:dyDescent="0.15">
      <c r="F5160" s="26">
        <v>43680.833333320828</v>
      </c>
      <c r="G5160" s="94">
        <v>2.6</v>
      </c>
      <c r="H5160" s="95">
        <v>81</v>
      </c>
    </row>
    <row r="5161" spans="6:8" x14ac:dyDescent="0.15">
      <c r="F5161" s="26">
        <v>43680.874999987493</v>
      </c>
      <c r="G5161" s="94">
        <v>2.8</v>
      </c>
      <c r="H5161" s="95">
        <v>81</v>
      </c>
    </row>
    <row r="5162" spans="6:8" x14ac:dyDescent="0.15">
      <c r="F5162" s="26">
        <v>43680.916666654157</v>
      </c>
      <c r="G5162" s="94">
        <v>2.8</v>
      </c>
      <c r="H5162" s="95">
        <v>80</v>
      </c>
    </row>
    <row r="5163" spans="6:8" x14ac:dyDescent="0.15">
      <c r="F5163" s="26">
        <v>43680.958333320821</v>
      </c>
      <c r="G5163" s="94">
        <v>2.8</v>
      </c>
      <c r="H5163" s="95">
        <v>80</v>
      </c>
    </row>
    <row r="5164" spans="6:8" x14ac:dyDescent="0.15">
      <c r="F5164" s="26">
        <v>43680.999999987485</v>
      </c>
      <c r="G5164" s="94">
        <v>3.6</v>
      </c>
      <c r="H5164" s="95">
        <v>98</v>
      </c>
    </row>
    <row r="5165" spans="6:8" x14ac:dyDescent="0.15">
      <c r="F5165" s="26">
        <v>43681.04166665415</v>
      </c>
      <c r="G5165" s="94">
        <v>1.1000000000000001</v>
      </c>
      <c r="H5165" s="95">
        <v>108</v>
      </c>
    </row>
    <row r="5166" spans="6:8" x14ac:dyDescent="0.15">
      <c r="F5166" s="26">
        <v>43681.083333320814</v>
      </c>
      <c r="G5166" s="94">
        <v>2.7</v>
      </c>
      <c r="H5166" s="95">
        <v>97</v>
      </c>
    </row>
    <row r="5167" spans="6:8" x14ac:dyDescent="0.15">
      <c r="F5167" s="26">
        <v>43681.124999987478</v>
      </c>
      <c r="G5167" s="94">
        <v>1.3</v>
      </c>
      <c r="H5167" s="95">
        <v>108</v>
      </c>
    </row>
    <row r="5168" spans="6:8" x14ac:dyDescent="0.15">
      <c r="F5168" s="26">
        <v>43681.166666654142</v>
      </c>
      <c r="G5168" s="94">
        <v>0.3</v>
      </c>
      <c r="H5168" s="95">
        <v>116</v>
      </c>
    </row>
    <row r="5169" spans="6:8" x14ac:dyDescent="0.15">
      <c r="F5169" s="26">
        <v>43681.208333320807</v>
      </c>
      <c r="G5169" s="94">
        <v>1.1000000000000001</v>
      </c>
      <c r="H5169" s="95">
        <v>117</v>
      </c>
    </row>
    <row r="5170" spans="6:8" x14ac:dyDescent="0.15">
      <c r="F5170" s="26">
        <v>43681.249999987471</v>
      </c>
      <c r="G5170" s="94">
        <v>2.7</v>
      </c>
      <c r="H5170" s="95">
        <v>108</v>
      </c>
    </row>
    <row r="5171" spans="6:8" x14ac:dyDescent="0.15">
      <c r="F5171" s="26">
        <v>43681.291666654135</v>
      </c>
      <c r="G5171" s="94">
        <v>2.2000000000000002</v>
      </c>
      <c r="H5171" s="95">
        <v>108</v>
      </c>
    </row>
    <row r="5172" spans="6:8" x14ac:dyDescent="0.15">
      <c r="F5172" s="26">
        <v>43681.333333320799</v>
      </c>
      <c r="G5172" s="94">
        <v>1.7</v>
      </c>
      <c r="H5172" s="95">
        <v>117</v>
      </c>
    </row>
    <row r="5173" spans="6:8" x14ac:dyDescent="0.15">
      <c r="F5173" s="26">
        <v>43681.374999987464</v>
      </c>
      <c r="G5173" s="94">
        <v>1.9</v>
      </c>
      <c r="H5173" s="95">
        <v>90</v>
      </c>
    </row>
    <row r="5174" spans="6:8" x14ac:dyDescent="0.15">
      <c r="F5174" s="26">
        <v>43681.416666654128</v>
      </c>
      <c r="G5174" s="94">
        <v>2.8</v>
      </c>
      <c r="H5174" s="95">
        <v>98</v>
      </c>
    </row>
    <row r="5175" spans="6:8" x14ac:dyDescent="0.15">
      <c r="F5175" s="26">
        <v>43681.458333320792</v>
      </c>
      <c r="G5175" s="94">
        <v>2.8</v>
      </c>
      <c r="H5175" s="95">
        <v>124</v>
      </c>
    </row>
    <row r="5176" spans="6:8" x14ac:dyDescent="0.15">
      <c r="F5176" s="26">
        <v>43681.499999987456</v>
      </c>
      <c r="G5176" s="94">
        <v>2</v>
      </c>
      <c r="H5176" s="95">
        <v>177</v>
      </c>
    </row>
    <row r="5177" spans="6:8" x14ac:dyDescent="0.15">
      <c r="F5177" s="26">
        <v>43681.54166665412</v>
      </c>
      <c r="G5177" s="94">
        <v>3.2</v>
      </c>
      <c r="H5177" s="95">
        <v>123</v>
      </c>
    </row>
    <row r="5178" spans="6:8" x14ac:dyDescent="0.15">
      <c r="F5178" s="26">
        <v>43681.583333320785</v>
      </c>
      <c r="G5178" s="94">
        <v>2.1</v>
      </c>
      <c r="H5178" s="95">
        <v>62</v>
      </c>
    </row>
    <row r="5179" spans="6:8" x14ac:dyDescent="0.15">
      <c r="F5179" s="26">
        <v>43681.624999987449</v>
      </c>
      <c r="G5179" s="94">
        <v>1.8</v>
      </c>
      <c r="H5179" s="95">
        <v>92</v>
      </c>
    </row>
    <row r="5180" spans="6:8" x14ac:dyDescent="0.15">
      <c r="F5180" s="26">
        <v>43681.666666654113</v>
      </c>
      <c r="G5180" s="94">
        <v>2.6</v>
      </c>
      <c r="H5180" s="95">
        <v>93</v>
      </c>
    </row>
    <row r="5181" spans="6:8" x14ac:dyDescent="0.15">
      <c r="F5181" s="26">
        <v>43681.708333320777</v>
      </c>
      <c r="G5181" s="94">
        <v>2.5</v>
      </c>
      <c r="H5181" s="95">
        <v>99</v>
      </c>
    </row>
    <row r="5182" spans="6:8" x14ac:dyDescent="0.15">
      <c r="F5182" s="26">
        <v>43681.749999987442</v>
      </c>
      <c r="G5182" s="94">
        <v>2.2999999999999998</v>
      </c>
      <c r="H5182" s="95">
        <v>83</v>
      </c>
    </row>
    <row r="5183" spans="6:8" x14ac:dyDescent="0.15">
      <c r="F5183" s="26">
        <v>43681.791666654106</v>
      </c>
      <c r="G5183" s="94">
        <v>1.1000000000000001</v>
      </c>
      <c r="H5183" s="95">
        <v>91</v>
      </c>
    </row>
    <row r="5184" spans="6:8" x14ac:dyDescent="0.15">
      <c r="F5184" s="26">
        <v>43681.83333332077</v>
      </c>
      <c r="G5184" s="94">
        <v>1.1000000000000001</v>
      </c>
      <c r="H5184" s="95">
        <v>103</v>
      </c>
    </row>
    <row r="5185" spans="6:8" x14ac:dyDescent="0.15">
      <c r="F5185" s="26">
        <v>43681.874999987434</v>
      </c>
      <c r="G5185" s="94">
        <v>2.8</v>
      </c>
      <c r="H5185" s="95">
        <v>102</v>
      </c>
    </row>
    <row r="5186" spans="6:8" x14ac:dyDescent="0.15">
      <c r="F5186" s="26">
        <v>43681.916666654099</v>
      </c>
      <c r="G5186" s="94">
        <v>1.2</v>
      </c>
      <c r="H5186" s="95">
        <v>111</v>
      </c>
    </row>
    <row r="5187" spans="6:8" x14ac:dyDescent="0.15">
      <c r="F5187" s="26">
        <v>43681.958333320763</v>
      </c>
      <c r="G5187" s="94">
        <v>0.9</v>
      </c>
      <c r="H5187" s="95">
        <v>122</v>
      </c>
    </row>
    <row r="5188" spans="6:8" x14ac:dyDescent="0.15">
      <c r="F5188" s="26">
        <v>43681.999999987427</v>
      </c>
      <c r="G5188" s="94">
        <v>1.3</v>
      </c>
      <c r="H5188" s="95">
        <v>128</v>
      </c>
    </row>
    <row r="5189" spans="6:8" x14ac:dyDescent="0.15">
      <c r="F5189" s="26">
        <v>43682.041666654091</v>
      </c>
      <c r="G5189" s="94">
        <v>0.5</v>
      </c>
      <c r="H5189" s="95">
        <v>149</v>
      </c>
    </row>
    <row r="5190" spans="6:8" x14ac:dyDescent="0.15">
      <c r="F5190" s="26">
        <v>43682.083333320756</v>
      </c>
      <c r="G5190" s="94">
        <v>0.2</v>
      </c>
      <c r="H5190" s="95">
        <v>131</v>
      </c>
    </row>
    <row r="5191" spans="6:8" x14ac:dyDescent="0.15">
      <c r="F5191" s="26">
        <v>43682.12499998742</v>
      </c>
      <c r="G5191" s="94">
        <v>3.5</v>
      </c>
      <c r="H5191" s="95">
        <v>119</v>
      </c>
    </row>
    <row r="5192" spans="6:8" x14ac:dyDescent="0.15">
      <c r="F5192" s="26">
        <v>43682.166666654084</v>
      </c>
      <c r="G5192" s="94">
        <v>0.9</v>
      </c>
      <c r="H5192" s="95">
        <v>112</v>
      </c>
    </row>
    <row r="5193" spans="6:8" x14ac:dyDescent="0.15">
      <c r="F5193" s="26">
        <v>43682.208333320748</v>
      </c>
      <c r="G5193" s="94">
        <v>1.1000000000000001</v>
      </c>
      <c r="H5193" s="95">
        <v>112</v>
      </c>
    </row>
    <row r="5194" spans="6:8" x14ac:dyDescent="0.15">
      <c r="F5194" s="26">
        <v>43682.249999987413</v>
      </c>
      <c r="G5194" s="94">
        <v>3.7</v>
      </c>
      <c r="H5194" s="95">
        <v>109</v>
      </c>
    </row>
    <row r="5195" spans="6:8" x14ac:dyDescent="0.15">
      <c r="F5195" s="26">
        <v>43682.291666654077</v>
      </c>
      <c r="G5195" s="94">
        <v>3.2</v>
      </c>
      <c r="H5195" s="95">
        <v>112</v>
      </c>
    </row>
    <row r="5196" spans="6:8" x14ac:dyDescent="0.15">
      <c r="F5196" s="26">
        <v>43682.333333320741</v>
      </c>
      <c r="G5196" s="94">
        <v>2.7</v>
      </c>
      <c r="H5196" s="95">
        <v>133</v>
      </c>
    </row>
    <row r="5197" spans="6:8" x14ac:dyDescent="0.15">
      <c r="F5197" s="26">
        <v>43682.374999987405</v>
      </c>
      <c r="G5197" s="94">
        <v>3.6</v>
      </c>
      <c r="H5197" s="95">
        <v>144</v>
      </c>
    </row>
    <row r="5198" spans="6:8" x14ac:dyDescent="0.15">
      <c r="F5198" s="26">
        <v>43682.41666665407</v>
      </c>
      <c r="G5198" s="94">
        <v>3.8</v>
      </c>
      <c r="H5198" s="95">
        <v>153</v>
      </c>
    </row>
    <row r="5199" spans="6:8" x14ac:dyDescent="0.15">
      <c r="F5199" s="26">
        <v>43682.458333320734</v>
      </c>
      <c r="G5199" s="94">
        <v>5.2</v>
      </c>
      <c r="H5199" s="95">
        <v>189</v>
      </c>
    </row>
    <row r="5200" spans="6:8" x14ac:dyDescent="0.15">
      <c r="F5200" s="26">
        <v>43682.499999987398</v>
      </c>
      <c r="G5200" s="94">
        <v>5.4</v>
      </c>
      <c r="H5200" s="95">
        <v>195</v>
      </c>
    </row>
    <row r="5201" spans="6:8" x14ac:dyDescent="0.15">
      <c r="F5201" s="26">
        <v>43682.541666654062</v>
      </c>
      <c r="G5201" s="94">
        <v>5.4</v>
      </c>
      <c r="H5201" s="95">
        <v>199</v>
      </c>
    </row>
    <row r="5202" spans="6:8" x14ac:dyDescent="0.15">
      <c r="F5202" s="26">
        <v>43682.583333320727</v>
      </c>
      <c r="G5202" s="94">
        <v>4.0999999999999996</v>
      </c>
      <c r="H5202" s="95">
        <v>231</v>
      </c>
    </row>
    <row r="5203" spans="6:8" x14ac:dyDescent="0.15">
      <c r="F5203" s="26">
        <v>43682.624999987391</v>
      </c>
      <c r="G5203" s="94">
        <v>4</v>
      </c>
      <c r="H5203" s="95">
        <v>230</v>
      </c>
    </row>
    <row r="5204" spans="6:8" x14ac:dyDescent="0.15">
      <c r="F5204" s="26">
        <v>43682.666666654055</v>
      </c>
      <c r="G5204" s="94">
        <v>3.8</v>
      </c>
      <c r="H5204" s="95">
        <v>241</v>
      </c>
    </row>
    <row r="5205" spans="6:8" x14ac:dyDescent="0.15">
      <c r="F5205" s="26">
        <v>43682.708333320719</v>
      </c>
      <c r="G5205" s="94">
        <v>3.9</v>
      </c>
      <c r="H5205" s="95">
        <v>182</v>
      </c>
    </row>
    <row r="5206" spans="6:8" x14ac:dyDescent="0.15">
      <c r="F5206" s="26">
        <v>43682.749999987383</v>
      </c>
      <c r="G5206" s="94">
        <v>3.4</v>
      </c>
      <c r="H5206" s="95">
        <v>193</v>
      </c>
    </row>
    <row r="5207" spans="6:8" x14ac:dyDescent="0.15">
      <c r="F5207" s="26">
        <v>43682.791666654048</v>
      </c>
      <c r="G5207" s="94">
        <v>1.9</v>
      </c>
      <c r="H5207" s="95">
        <v>193</v>
      </c>
    </row>
    <row r="5208" spans="6:8" x14ac:dyDescent="0.15">
      <c r="F5208" s="26">
        <v>43682.833333320712</v>
      </c>
      <c r="G5208" s="94">
        <v>1.7</v>
      </c>
      <c r="H5208" s="95">
        <v>194</v>
      </c>
    </row>
    <row r="5209" spans="6:8" x14ac:dyDescent="0.15">
      <c r="F5209" s="26">
        <v>43682.874999987376</v>
      </c>
      <c r="G5209" s="94">
        <v>1.6</v>
      </c>
      <c r="H5209" s="95">
        <v>195</v>
      </c>
    </row>
    <row r="5210" spans="6:8" x14ac:dyDescent="0.15">
      <c r="F5210" s="26">
        <v>43682.91666665404</v>
      </c>
      <c r="G5210" s="94">
        <v>2.2999999999999998</v>
      </c>
      <c r="H5210" s="95">
        <v>186</v>
      </c>
    </row>
    <row r="5211" spans="6:8" x14ac:dyDescent="0.15">
      <c r="F5211" s="26">
        <v>43682.958333320705</v>
      </c>
      <c r="G5211" s="94">
        <v>2.2000000000000002</v>
      </c>
      <c r="H5211" s="95">
        <v>180</v>
      </c>
    </row>
    <row r="5212" spans="6:8" x14ac:dyDescent="0.15">
      <c r="F5212" s="26">
        <v>43682.999999987369</v>
      </c>
      <c r="G5212" s="94">
        <v>1.3</v>
      </c>
      <c r="H5212" s="95">
        <v>246</v>
      </c>
    </row>
    <row r="5213" spans="6:8" x14ac:dyDescent="0.15">
      <c r="F5213" s="26">
        <v>43683.041666654033</v>
      </c>
      <c r="G5213" s="94">
        <v>1.3</v>
      </c>
      <c r="H5213" s="95">
        <v>224</v>
      </c>
    </row>
    <row r="5214" spans="6:8" x14ac:dyDescent="0.15">
      <c r="F5214" s="26">
        <v>43683.083333320697</v>
      </c>
      <c r="G5214" s="94">
        <v>2</v>
      </c>
      <c r="H5214" s="95">
        <v>238</v>
      </c>
    </row>
    <row r="5215" spans="6:8" x14ac:dyDescent="0.15">
      <c r="F5215" s="26">
        <v>43683.124999987362</v>
      </c>
      <c r="G5215" s="94">
        <v>2.1</v>
      </c>
      <c r="H5215" s="95">
        <v>234</v>
      </c>
    </row>
    <row r="5216" spans="6:8" x14ac:dyDescent="0.15">
      <c r="F5216" s="26">
        <v>43683.166666654026</v>
      </c>
      <c r="G5216" s="94">
        <v>3.6</v>
      </c>
      <c r="H5216" s="95">
        <v>245</v>
      </c>
    </row>
    <row r="5217" spans="6:8" x14ac:dyDescent="0.15">
      <c r="F5217" s="26">
        <v>43683.20833332069</v>
      </c>
      <c r="G5217" s="94">
        <v>3.7</v>
      </c>
      <c r="H5217" s="95">
        <v>256</v>
      </c>
    </row>
    <row r="5218" spans="6:8" x14ac:dyDescent="0.15">
      <c r="F5218" s="26">
        <v>43683.249999987354</v>
      </c>
      <c r="G5218" s="94">
        <v>4.5999999999999996</v>
      </c>
      <c r="H5218" s="95">
        <v>259</v>
      </c>
    </row>
    <row r="5219" spans="6:8" x14ac:dyDescent="0.15">
      <c r="F5219" s="26">
        <v>43683.291666654019</v>
      </c>
      <c r="G5219" s="94">
        <v>4.4000000000000004</v>
      </c>
      <c r="H5219" s="95">
        <v>268</v>
      </c>
    </row>
    <row r="5220" spans="6:8" x14ac:dyDescent="0.15">
      <c r="F5220" s="26">
        <v>43683.333333320683</v>
      </c>
      <c r="G5220" s="94">
        <v>5.2</v>
      </c>
      <c r="H5220" s="95">
        <v>279</v>
      </c>
    </row>
    <row r="5221" spans="6:8" x14ac:dyDescent="0.15">
      <c r="F5221" s="26">
        <v>43683.374999987347</v>
      </c>
      <c r="G5221" s="94">
        <v>3.8</v>
      </c>
      <c r="H5221" s="95">
        <v>279</v>
      </c>
    </row>
    <row r="5222" spans="6:8" x14ac:dyDescent="0.15">
      <c r="F5222" s="26">
        <v>43683.416666654011</v>
      </c>
      <c r="G5222" s="94">
        <v>3.2</v>
      </c>
      <c r="H5222" s="95">
        <v>279</v>
      </c>
    </row>
    <row r="5223" spans="6:8" x14ac:dyDescent="0.15">
      <c r="F5223" s="26">
        <v>43683.458333320676</v>
      </c>
      <c r="G5223" s="94">
        <v>3.1</v>
      </c>
      <c r="H5223" s="95">
        <v>280</v>
      </c>
    </row>
    <row r="5224" spans="6:8" x14ac:dyDescent="0.15">
      <c r="F5224" s="26">
        <v>43683.49999998734</v>
      </c>
      <c r="G5224" s="94">
        <v>3.7</v>
      </c>
      <c r="H5224" s="95">
        <v>253</v>
      </c>
    </row>
    <row r="5225" spans="6:8" x14ac:dyDescent="0.15">
      <c r="F5225" s="26">
        <v>43683.541666654004</v>
      </c>
      <c r="G5225" s="94">
        <v>3.1</v>
      </c>
      <c r="H5225" s="95">
        <v>277</v>
      </c>
    </row>
    <row r="5226" spans="6:8" x14ac:dyDescent="0.15">
      <c r="F5226" s="26">
        <v>43683.583333320668</v>
      </c>
      <c r="G5226" s="94">
        <v>3.7</v>
      </c>
      <c r="H5226" s="95">
        <v>268</v>
      </c>
    </row>
    <row r="5227" spans="6:8" x14ac:dyDescent="0.15">
      <c r="F5227" s="26">
        <v>43683.624999987333</v>
      </c>
      <c r="G5227" s="94">
        <v>3.5</v>
      </c>
      <c r="H5227" s="95">
        <v>288</v>
      </c>
    </row>
    <row r="5228" spans="6:8" x14ac:dyDescent="0.15">
      <c r="F5228" s="26">
        <v>43683.666666653997</v>
      </c>
      <c r="G5228" s="94">
        <v>3.6</v>
      </c>
      <c r="H5228" s="95">
        <v>299</v>
      </c>
    </row>
    <row r="5229" spans="6:8" x14ac:dyDescent="0.15">
      <c r="F5229" s="26">
        <v>43683.708333320661</v>
      </c>
      <c r="G5229" s="94">
        <v>3.5</v>
      </c>
      <c r="H5229" s="95">
        <v>323</v>
      </c>
    </row>
    <row r="5230" spans="6:8" x14ac:dyDescent="0.15">
      <c r="F5230" s="26">
        <v>43683.749999987325</v>
      </c>
      <c r="G5230" s="94">
        <v>2.2999999999999998</v>
      </c>
      <c r="H5230" s="95">
        <v>296</v>
      </c>
    </row>
    <row r="5231" spans="6:8" x14ac:dyDescent="0.15">
      <c r="F5231" s="26">
        <v>43683.79166665399</v>
      </c>
      <c r="G5231" s="94">
        <v>1.6</v>
      </c>
      <c r="H5231" s="95">
        <v>330</v>
      </c>
    </row>
    <row r="5232" spans="6:8" x14ac:dyDescent="0.15">
      <c r="F5232" s="26">
        <v>43683.833333320654</v>
      </c>
      <c r="G5232" s="94">
        <v>1.4</v>
      </c>
      <c r="H5232" s="95">
        <v>15</v>
      </c>
    </row>
    <row r="5233" spans="6:8" x14ac:dyDescent="0.15">
      <c r="F5233" s="26">
        <v>43683.874999987318</v>
      </c>
      <c r="G5233" s="94">
        <v>2.1</v>
      </c>
      <c r="H5233" s="95">
        <v>347</v>
      </c>
    </row>
    <row r="5234" spans="6:8" x14ac:dyDescent="0.15">
      <c r="F5234" s="26">
        <v>43683.916666653982</v>
      </c>
      <c r="G5234" s="94">
        <v>1.3</v>
      </c>
      <c r="H5234" s="95">
        <v>24</v>
      </c>
    </row>
    <row r="5235" spans="6:8" x14ac:dyDescent="0.15">
      <c r="F5235" s="26">
        <v>43683.958333320646</v>
      </c>
      <c r="G5235" s="94">
        <v>2</v>
      </c>
      <c r="H5235" s="95">
        <v>41</v>
      </c>
    </row>
    <row r="5236" spans="6:8" x14ac:dyDescent="0.15">
      <c r="F5236" s="26">
        <v>43683.999999987311</v>
      </c>
      <c r="G5236" s="94">
        <v>2.8</v>
      </c>
      <c r="H5236" s="95">
        <v>77</v>
      </c>
    </row>
    <row r="5237" spans="6:8" x14ac:dyDescent="0.15">
      <c r="F5237" s="26">
        <v>43684.041666653975</v>
      </c>
      <c r="G5237" s="94">
        <v>0.3</v>
      </c>
      <c r="H5237" s="95">
        <v>109</v>
      </c>
    </row>
    <row r="5238" spans="6:8" x14ac:dyDescent="0.15">
      <c r="F5238" s="26">
        <v>43684.083333320639</v>
      </c>
      <c r="G5238" s="94">
        <v>2.7</v>
      </c>
      <c r="H5238" s="95">
        <v>106</v>
      </c>
    </row>
    <row r="5239" spans="6:8" x14ac:dyDescent="0.15">
      <c r="F5239" s="26">
        <v>43684.124999987303</v>
      </c>
      <c r="G5239" s="94">
        <v>2.7</v>
      </c>
      <c r="H5239" s="95">
        <v>112</v>
      </c>
    </row>
    <row r="5240" spans="6:8" x14ac:dyDescent="0.15">
      <c r="F5240" s="26">
        <v>43684.166666653968</v>
      </c>
      <c r="G5240" s="94">
        <v>0.4</v>
      </c>
      <c r="H5240" s="95">
        <v>98</v>
      </c>
    </row>
    <row r="5241" spans="6:8" x14ac:dyDescent="0.15">
      <c r="F5241" s="26">
        <v>43684.208333320632</v>
      </c>
      <c r="G5241" s="94">
        <v>2.9</v>
      </c>
      <c r="H5241" s="95">
        <v>118</v>
      </c>
    </row>
    <row r="5242" spans="6:8" x14ac:dyDescent="0.15">
      <c r="F5242" s="26">
        <v>43684.249999987296</v>
      </c>
      <c r="G5242" s="94">
        <v>2.9</v>
      </c>
      <c r="H5242" s="95">
        <v>94</v>
      </c>
    </row>
    <row r="5243" spans="6:8" x14ac:dyDescent="0.15">
      <c r="F5243" s="26">
        <v>43684.29166665396</v>
      </c>
      <c r="G5243" s="94">
        <v>1.8</v>
      </c>
      <c r="H5243" s="95">
        <v>90</v>
      </c>
    </row>
    <row r="5244" spans="6:8" x14ac:dyDescent="0.15">
      <c r="F5244" s="26">
        <v>43684.333333320625</v>
      </c>
      <c r="G5244" s="94">
        <v>3.3</v>
      </c>
      <c r="H5244" s="95">
        <v>102</v>
      </c>
    </row>
    <row r="5245" spans="6:8" x14ac:dyDescent="0.15">
      <c r="F5245" s="26">
        <v>43684.374999987289</v>
      </c>
      <c r="G5245" s="94">
        <v>3.4</v>
      </c>
      <c r="H5245" s="95">
        <v>91</v>
      </c>
    </row>
    <row r="5246" spans="6:8" x14ac:dyDescent="0.15">
      <c r="F5246" s="26">
        <v>43684.416666653953</v>
      </c>
      <c r="G5246" s="94">
        <v>3.4</v>
      </c>
      <c r="H5246" s="95">
        <v>138</v>
      </c>
    </row>
    <row r="5247" spans="6:8" x14ac:dyDescent="0.15">
      <c r="F5247" s="26">
        <v>43684.458333320617</v>
      </c>
      <c r="G5247" s="94">
        <v>3.5</v>
      </c>
      <c r="H5247" s="95">
        <v>182</v>
      </c>
    </row>
    <row r="5248" spans="6:8" x14ac:dyDescent="0.15">
      <c r="F5248" s="26">
        <v>43684.499999987282</v>
      </c>
      <c r="G5248" s="94">
        <v>2.9</v>
      </c>
      <c r="H5248" s="95">
        <v>190</v>
      </c>
    </row>
    <row r="5249" spans="6:8" x14ac:dyDescent="0.15">
      <c r="F5249" s="26">
        <v>43684.541666653946</v>
      </c>
      <c r="G5249" s="94">
        <v>3.5</v>
      </c>
      <c r="H5249" s="95">
        <v>213</v>
      </c>
    </row>
    <row r="5250" spans="6:8" x14ac:dyDescent="0.15">
      <c r="F5250" s="26">
        <v>43684.58333332061</v>
      </c>
      <c r="G5250" s="94">
        <v>2.9</v>
      </c>
      <c r="H5250" s="95">
        <v>296</v>
      </c>
    </row>
    <row r="5251" spans="6:8" x14ac:dyDescent="0.15">
      <c r="F5251" s="26">
        <v>43684.624999987274</v>
      </c>
      <c r="G5251" s="94">
        <v>2.2000000000000002</v>
      </c>
      <c r="H5251" s="95">
        <v>303</v>
      </c>
    </row>
    <row r="5252" spans="6:8" x14ac:dyDescent="0.15">
      <c r="F5252" s="26">
        <v>43684.666666653939</v>
      </c>
      <c r="G5252" s="94">
        <v>1.2</v>
      </c>
      <c r="H5252" s="95">
        <v>288</v>
      </c>
    </row>
    <row r="5253" spans="6:8" x14ac:dyDescent="0.15">
      <c r="F5253" s="26">
        <v>43684.708333320603</v>
      </c>
      <c r="G5253" s="94">
        <v>1.7</v>
      </c>
      <c r="H5253" s="95">
        <v>181</v>
      </c>
    </row>
    <row r="5254" spans="6:8" x14ac:dyDescent="0.15">
      <c r="F5254" s="26">
        <v>43684.749999987267</v>
      </c>
      <c r="G5254" s="94">
        <v>1.6</v>
      </c>
      <c r="H5254" s="95">
        <v>239</v>
      </c>
    </row>
    <row r="5255" spans="6:8" x14ac:dyDescent="0.15">
      <c r="F5255" s="26">
        <v>43684.791666653931</v>
      </c>
      <c r="G5255" s="94">
        <v>2.2000000000000002</v>
      </c>
      <c r="H5255" s="95">
        <v>166</v>
      </c>
    </row>
    <row r="5256" spans="6:8" x14ac:dyDescent="0.15">
      <c r="F5256" s="26">
        <v>43684.833333320596</v>
      </c>
      <c r="G5256" s="94">
        <v>2.1</v>
      </c>
      <c r="H5256" s="95">
        <v>170</v>
      </c>
    </row>
    <row r="5257" spans="6:8" x14ac:dyDescent="0.15">
      <c r="F5257" s="26">
        <v>43684.87499998726</v>
      </c>
      <c r="G5257" s="94">
        <v>1.7</v>
      </c>
      <c r="H5257" s="95">
        <v>190</v>
      </c>
    </row>
    <row r="5258" spans="6:8" x14ac:dyDescent="0.15">
      <c r="F5258" s="26">
        <v>43684.916666653924</v>
      </c>
      <c r="G5258" s="94">
        <v>2.9</v>
      </c>
      <c r="H5258" s="95">
        <v>211</v>
      </c>
    </row>
    <row r="5259" spans="6:8" x14ac:dyDescent="0.15">
      <c r="F5259" s="26">
        <v>43684.958333320588</v>
      </c>
      <c r="G5259" s="94">
        <v>2.1</v>
      </c>
      <c r="H5259" s="95">
        <v>236</v>
      </c>
    </row>
    <row r="5260" spans="6:8" x14ac:dyDescent="0.15">
      <c r="F5260" s="26">
        <v>43684.999999987253</v>
      </c>
      <c r="G5260" s="94">
        <v>2.2000000000000002</v>
      </c>
      <c r="H5260" s="95">
        <v>230</v>
      </c>
    </row>
    <row r="5261" spans="6:8" x14ac:dyDescent="0.15">
      <c r="F5261" s="26">
        <v>43685.041666653917</v>
      </c>
      <c r="G5261" s="94">
        <v>2.1</v>
      </c>
      <c r="H5261" s="95">
        <v>223</v>
      </c>
    </row>
    <row r="5262" spans="6:8" x14ac:dyDescent="0.15">
      <c r="F5262" s="26">
        <v>43685.083333320581</v>
      </c>
      <c r="G5262" s="94">
        <v>1.8</v>
      </c>
      <c r="H5262" s="95">
        <v>221</v>
      </c>
    </row>
    <row r="5263" spans="6:8" x14ac:dyDescent="0.15">
      <c r="F5263" s="26">
        <v>43685.124999987245</v>
      </c>
      <c r="G5263" s="94">
        <v>1.9</v>
      </c>
      <c r="H5263" s="95">
        <v>211</v>
      </c>
    </row>
    <row r="5264" spans="6:8" x14ac:dyDescent="0.15">
      <c r="F5264" s="26">
        <v>43685.166666653909</v>
      </c>
      <c r="G5264" s="94">
        <v>1.7</v>
      </c>
      <c r="H5264" s="95">
        <v>209</v>
      </c>
    </row>
    <row r="5265" spans="6:8" x14ac:dyDescent="0.15">
      <c r="F5265" s="26">
        <v>43685.208333320574</v>
      </c>
      <c r="G5265" s="94">
        <v>1.8</v>
      </c>
      <c r="H5265" s="95">
        <v>180</v>
      </c>
    </row>
    <row r="5266" spans="6:8" x14ac:dyDescent="0.15">
      <c r="F5266" s="26">
        <v>43685.249999987238</v>
      </c>
      <c r="G5266" s="94">
        <v>2</v>
      </c>
      <c r="H5266" s="95">
        <v>181</v>
      </c>
    </row>
    <row r="5267" spans="6:8" x14ac:dyDescent="0.15">
      <c r="F5267" s="26">
        <v>43685.291666653902</v>
      </c>
      <c r="G5267" s="94">
        <v>2.4</v>
      </c>
      <c r="H5267" s="95">
        <v>190</v>
      </c>
    </row>
    <row r="5268" spans="6:8" x14ac:dyDescent="0.15">
      <c r="F5268" s="26">
        <v>43685.333333320566</v>
      </c>
      <c r="G5268" s="94">
        <v>3.2</v>
      </c>
      <c r="H5268" s="95">
        <v>191</v>
      </c>
    </row>
    <row r="5269" spans="6:8" x14ac:dyDescent="0.15">
      <c r="F5269" s="26">
        <v>43685.374999987231</v>
      </c>
      <c r="G5269" s="94">
        <v>3.5</v>
      </c>
      <c r="H5269" s="95">
        <v>209</v>
      </c>
    </row>
    <row r="5270" spans="6:8" x14ac:dyDescent="0.15">
      <c r="F5270" s="26">
        <v>43685.416666653895</v>
      </c>
      <c r="G5270" s="94">
        <v>5</v>
      </c>
      <c r="H5270" s="95">
        <v>210</v>
      </c>
    </row>
    <row r="5271" spans="6:8" x14ac:dyDescent="0.15">
      <c r="F5271" s="26">
        <v>43685.458333320559</v>
      </c>
      <c r="G5271" s="94">
        <v>4.5</v>
      </c>
      <c r="H5271" s="95">
        <v>260</v>
      </c>
    </row>
    <row r="5272" spans="6:8" x14ac:dyDescent="0.15">
      <c r="F5272" s="26">
        <v>43685.499999987223</v>
      </c>
      <c r="G5272" s="94">
        <v>4.9000000000000004</v>
      </c>
      <c r="H5272" s="95">
        <v>249</v>
      </c>
    </row>
    <row r="5273" spans="6:8" x14ac:dyDescent="0.15">
      <c r="F5273" s="26">
        <v>43685.541666653888</v>
      </c>
      <c r="G5273" s="94">
        <v>4.4000000000000004</v>
      </c>
      <c r="H5273" s="95">
        <v>240</v>
      </c>
    </row>
    <row r="5274" spans="6:8" x14ac:dyDescent="0.15">
      <c r="F5274" s="26">
        <v>43685.583333320552</v>
      </c>
      <c r="G5274" s="94">
        <v>4.2</v>
      </c>
      <c r="H5274" s="95">
        <v>237</v>
      </c>
    </row>
    <row r="5275" spans="6:8" x14ac:dyDescent="0.15">
      <c r="F5275" s="26">
        <v>43685.624999987216</v>
      </c>
      <c r="G5275" s="94">
        <v>5.7</v>
      </c>
      <c r="H5275" s="95">
        <v>244</v>
      </c>
    </row>
    <row r="5276" spans="6:8" x14ac:dyDescent="0.15">
      <c r="F5276" s="26">
        <v>43685.66666665388</v>
      </c>
      <c r="G5276" s="94">
        <v>3.7</v>
      </c>
      <c r="H5276" s="95">
        <v>201</v>
      </c>
    </row>
    <row r="5277" spans="6:8" x14ac:dyDescent="0.15">
      <c r="F5277" s="26">
        <v>43685.708333320545</v>
      </c>
      <c r="G5277" s="94">
        <v>3.6</v>
      </c>
      <c r="H5277" s="95">
        <v>245</v>
      </c>
    </row>
    <row r="5278" spans="6:8" x14ac:dyDescent="0.15">
      <c r="F5278" s="26">
        <v>43685.749999987209</v>
      </c>
      <c r="G5278" s="94">
        <v>1.9</v>
      </c>
      <c r="H5278" s="95">
        <v>282</v>
      </c>
    </row>
    <row r="5279" spans="6:8" x14ac:dyDescent="0.15">
      <c r="F5279" s="26">
        <v>43685.791666653873</v>
      </c>
      <c r="G5279" s="94">
        <v>0.8</v>
      </c>
      <c r="H5279" s="95">
        <v>142</v>
      </c>
    </row>
    <row r="5280" spans="6:8" x14ac:dyDescent="0.15">
      <c r="F5280" s="26">
        <v>43685.833333320537</v>
      </c>
      <c r="G5280" s="94">
        <v>2.8</v>
      </c>
      <c r="H5280" s="95">
        <v>172</v>
      </c>
    </row>
    <row r="5281" spans="6:8" x14ac:dyDescent="0.15">
      <c r="F5281" s="26">
        <v>43685.874999987202</v>
      </c>
      <c r="G5281" s="94">
        <v>2.5</v>
      </c>
      <c r="H5281" s="95">
        <v>182</v>
      </c>
    </row>
    <row r="5282" spans="6:8" x14ac:dyDescent="0.15">
      <c r="F5282" s="26">
        <v>43685.916666653866</v>
      </c>
      <c r="G5282" s="94">
        <v>3.5</v>
      </c>
      <c r="H5282" s="95">
        <v>159</v>
      </c>
    </row>
    <row r="5283" spans="6:8" x14ac:dyDescent="0.15">
      <c r="F5283" s="26">
        <v>43685.95833332053</v>
      </c>
      <c r="G5283" s="94">
        <v>3.5</v>
      </c>
      <c r="H5283" s="95">
        <v>188</v>
      </c>
    </row>
    <row r="5284" spans="6:8" x14ac:dyDescent="0.15">
      <c r="F5284" s="26">
        <v>43685.999999987194</v>
      </c>
      <c r="G5284" s="94">
        <v>3.1</v>
      </c>
      <c r="H5284" s="95">
        <v>179</v>
      </c>
    </row>
    <row r="5285" spans="6:8" x14ac:dyDescent="0.15">
      <c r="F5285" s="26">
        <v>43686.041666653859</v>
      </c>
      <c r="G5285" s="94">
        <v>2.7</v>
      </c>
      <c r="H5285" s="95">
        <v>188</v>
      </c>
    </row>
    <row r="5286" spans="6:8" x14ac:dyDescent="0.15">
      <c r="F5286" s="26">
        <v>43686.083333320523</v>
      </c>
      <c r="G5286" s="94">
        <v>2.7</v>
      </c>
      <c r="H5286" s="95">
        <v>226</v>
      </c>
    </row>
    <row r="5287" spans="6:8" x14ac:dyDescent="0.15">
      <c r="F5287" s="26">
        <v>43686.124999987187</v>
      </c>
      <c r="G5287" s="94">
        <v>3.4</v>
      </c>
      <c r="H5287" s="95">
        <v>260</v>
      </c>
    </row>
    <row r="5288" spans="6:8" x14ac:dyDescent="0.15">
      <c r="F5288" s="26">
        <v>43686.166666653851</v>
      </c>
      <c r="G5288" s="94">
        <v>3.2</v>
      </c>
      <c r="H5288" s="95">
        <v>249</v>
      </c>
    </row>
    <row r="5289" spans="6:8" x14ac:dyDescent="0.15">
      <c r="F5289" s="26">
        <v>43686.208333320516</v>
      </c>
      <c r="G5289" s="94">
        <v>2.6</v>
      </c>
      <c r="H5289" s="95">
        <v>219</v>
      </c>
    </row>
    <row r="5290" spans="6:8" x14ac:dyDescent="0.15">
      <c r="F5290" s="26">
        <v>43686.24999998718</v>
      </c>
      <c r="G5290" s="94">
        <v>1.9</v>
      </c>
      <c r="H5290" s="95">
        <v>220</v>
      </c>
    </row>
    <row r="5291" spans="6:8" x14ac:dyDescent="0.15">
      <c r="F5291" s="26">
        <v>43686.291666653844</v>
      </c>
      <c r="G5291" s="94">
        <v>2</v>
      </c>
      <c r="H5291" s="95">
        <v>218</v>
      </c>
    </row>
    <row r="5292" spans="6:8" x14ac:dyDescent="0.15">
      <c r="F5292" s="26">
        <v>43686.333333320508</v>
      </c>
      <c r="G5292" s="94">
        <v>2.2000000000000002</v>
      </c>
      <c r="H5292" s="95">
        <v>212</v>
      </c>
    </row>
    <row r="5293" spans="6:8" x14ac:dyDescent="0.15">
      <c r="F5293" s="26">
        <v>43686.374999987172</v>
      </c>
      <c r="G5293" s="94">
        <v>3.6</v>
      </c>
      <c r="H5293" s="95">
        <v>219</v>
      </c>
    </row>
    <row r="5294" spans="6:8" x14ac:dyDescent="0.15">
      <c r="F5294" s="26">
        <v>43686.416666653837</v>
      </c>
      <c r="G5294" s="94">
        <v>2.4</v>
      </c>
      <c r="H5294" s="95">
        <v>237</v>
      </c>
    </row>
    <row r="5295" spans="6:8" x14ac:dyDescent="0.15">
      <c r="F5295" s="26">
        <v>43686.458333320501</v>
      </c>
      <c r="G5295" s="94">
        <v>4.8</v>
      </c>
      <c r="H5295" s="95">
        <v>199</v>
      </c>
    </row>
    <row r="5296" spans="6:8" x14ac:dyDescent="0.15">
      <c r="F5296" s="26">
        <v>43686.499999987165</v>
      </c>
      <c r="G5296" s="94">
        <v>4.9000000000000004</v>
      </c>
      <c r="H5296" s="95">
        <v>211</v>
      </c>
    </row>
    <row r="5297" spans="6:8" x14ac:dyDescent="0.15">
      <c r="F5297" s="26">
        <v>43686.541666653829</v>
      </c>
      <c r="G5297" s="94">
        <v>4.8</v>
      </c>
      <c r="H5297" s="95">
        <v>213</v>
      </c>
    </row>
    <row r="5298" spans="6:8" x14ac:dyDescent="0.15">
      <c r="F5298" s="26">
        <v>43686.583333320494</v>
      </c>
      <c r="G5298" s="94">
        <v>4.8</v>
      </c>
      <c r="H5298" s="95">
        <v>212</v>
      </c>
    </row>
    <row r="5299" spans="6:8" x14ac:dyDescent="0.15">
      <c r="F5299" s="26">
        <v>43686.624999987158</v>
      </c>
      <c r="G5299" s="94">
        <v>5.2</v>
      </c>
      <c r="H5299" s="95">
        <v>231</v>
      </c>
    </row>
    <row r="5300" spans="6:8" x14ac:dyDescent="0.15">
      <c r="F5300" s="26">
        <v>43686.666666653822</v>
      </c>
      <c r="G5300" s="94">
        <v>4.7</v>
      </c>
      <c r="H5300" s="95">
        <v>235</v>
      </c>
    </row>
    <row r="5301" spans="6:8" x14ac:dyDescent="0.15">
      <c r="F5301" s="26">
        <v>43686.708333320486</v>
      </c>
      <c r="G5301" s="94">
        <v>4.2</v>
      </c>
      <c r="H5301" s="95">
        <v>273</v>
      </c>
    </row>
    <row r="5302" spans="6:8" x14ac:dyDescent="0.15">
      <c r="F5302" s="26">
        <v>43686.749999987151</v>
      </c>
      <c r="G5302" s="94">
        <v>2</v>
      </c>
      <c r="H5302" s="95">
        <v>279</v>
      </c>
    </row>
    <row r="5303" spans="6:8" x14ac:dyDescent="0.15">
      <c r="F5303" s="26">
        <v>43686.791666653815</v>
      </c>
      <c r="G5303" s="94">
        <v>2.6</v>
      </c>
      <c r="H5303" s="95">
        <v>261</v>
      </c>
    </row>
    <row r="5304" spans="6:8" x14ac:dyDescent="0.15">
      <c r="F5304" s="26">
        <v>43686.833333320479</v>
      </c>
      <c r="G5304" s="94">
        <v>2.2999999999999998</v>
      </c>
      <c r="H5304" s="95">
        <v>255</v>
      </c>
    </row>
    <row r="5305" spans="6:8" x14ac:dyDescent="0.15">
      <c r="F5305" s="26">
        <v>43686.874999987143</v>
      </c>
      <c r="G5305" s="94">
        <v>2.2999999999999998</v>
      </c>
      <c r="H5305" s="95">
        <v>225</v>
      </c>
    </row>
    <row r="5306" spans="6:8" x14ac:dyDescent="0.15">
      <c r="F5306" s="26">
        <v>43686.916666653808</v>
      </c>
      <c r="G5306" s="94">
        <v>1.5</v>
      </c>
      <c r="H5306" s="95">
        <v>249</v>
      </c>
    </row>
    <row r="5307" spans="6:8" x14ac:dyDescent="0.15">
      <c r="F5307" s="26">
        <v>43686.958333320472</v>
      </c>
      <c r="G5307" s="94">
        <v>2.2999999999999998</v>
      </c>
      <c r="H5307" s="95">
        <v>293</v>
      </c>
    </row>
    <row r="5308" spans="6:8" x14ac:dyDescent="0.15">
      <c r="F5308" s="26">
        <v>43686.999999987136</v>
      </c>
      <c r="G5308" s="94">
        <v>2.2999999999999998</v>
      </c>
      <c r="H5308" s="95">
        <v>280</v>
      </c>
    </row>
    <row r="5309" spans="6:8" x14ac:dyDescent="0.15">
      <c r="F5309" s="26">
        <v>43687.0416666538</v>
      </c>
      <c r="G5309" s="94">
        <v>0.9</v>
      </c>
      <c r="H5309" s="95">
        <v>250</v>
      </c>
    </row>
    <row r="5310" spans="6:8" x14ac:dyDescent="0.15">
      <c r="F5310" s="26">
        <v>43687.083333320465</v>
      </c>
      <c r="G5310" s="94">
        <v>2.2999999999999998</v>
      </c>
      <c r="H5310" s="95">
        <v>241</v>
      </c>
    </row>
    <row r="5311" spans="6:8" x14ac:dyDescent="0.15">
      <c r="F5311" s="26">
        <v>43687.124999987129</v>
      </c>
      <c r="G5311" s="94">
        <v>2.1</v>
      </c>
      <c r="H5311" s="95">
        <v>240</v>
      </c>
    </row>
    <row r="5312" spans="6:8" x14ac:dyDescent="0.15">
      <c r="F5312" s="26">
        <v>43687.166666653793</v>
      </c>
      <c r="G5312" s="94">
        <v>1.3</v>
      </c>
      <c r="H5312" s="95">
        <v>229</v>
      </c>
    </row>
    <row r="5313" spans="6:8" x14ac:dyDescent="0.15">
      <c r="F5313" s="26">
        <v>43687.208333320457</v>
      </c>
      <c r="G5313" s="94">
        <v>3</v>
      </c>
      <c r="H5313" s="95">
        <v>249</v>
      </c>
    </row>
    <row r="5314" spans="6:8" x14ac:dyDescent="0.15">
      <c r="F5314" s="26">
        <v>43687.249999987122</v>
      </c>
      <c r="G5314" s="94">
        <v>2.2000000000000002</v>
      </c>
      <c r="H5314" s="95">
        <v>240</v>
      </c>
    </row>
    <row r="5315" spans="6:8" x14ac:dyDescent="0.15">
      <c r="F5315" s="26">
        <v>43687.291666653786</v>
      </c>
      <c r="G5315" s="94">
        <v>1.6</v>
      </c>
      <c r="H5315" s="95">
        <v>239</v>
      </c>
    </row>
    <row r="5316" spans="6:8" x14ac:dyDescent="0.15">
      <c r="F5316" s="26">
        <v>43687.33333332045</v>
      </c>
      <c r="G5316" s="94">
        <v>2.6</v>
      </c>
      <c r="H5316" s="95">
        <v>212</v>
      </c>
    </row>
    <row r="5317" spans="6:8" x14ac:dyDescent="0.15">
      <c r="F5317" s="26">
        <v>43687.374999987114</v>
      </c>
      <c r="G5317" s="94">
        <v>3.5</v>
      </c>
      <c r="H5317" s="95">
        <v>242</v>
      </c>
    </row>
    <row r="5318" spans="6:8" x14ac:dyDescent="0.15">
      <c r="F5318" s="26">
        <v>43687.416666653779</v>
      </c>
      <c r="G5318" s="94">
        <v>3.7</v>
      </c>
      <c r="H5318" s="95">
        <v>256</v>
      </c>
    </row>
    <row r="5319" spans="6:8" x14ac:dyDescent="0.15">
      <c r="F5319" s="26">
        <v>43687.458333320443</v>
      </c>
      <c r="G5319" s="94">
        <v>3.8</v>
      </c>
      <c r="H5319" s="95">
        <v>234</v>
      </c>
    </row>
    <row r="5320" spans="6:8" x14ac:dyDescent="0.15">
      <c r="F5320" s="26">
        <v>43687.499999987107</v>
      </c>
      <c r="G5320" s="94">
        <v>4.8</v>
      </c>
      <c r="H5320" s="95">
        <v>258</v>
      </c>
    </row>
    <row r="5321" spans="6:8" x14ac:dyDescent="0.15">
      <c r="F5321" s="26">
        <v>43687.541666653771</v>
      </c>
      <c r="G5321" s="94">
        <v>3.7</v>
      </c>
      <c r="H5321" s="95">
        <v>274</v>
      </c>
    </row>
    <row r="5322" spans="6:8" x14ac:dyDescent="0.15">
      <c r="F5322" s="26">
        <v>43687.583333320435</v>
      </c>
      <c r="G5322" s="94">
        <v>3.2</v>
      </c>
      <c r="H5322" s="95">
        <v>250</v>
      </c>
    </row>
    <row r="5323" spans="6:8" x14ac:dyDescent="0.15">
      <c r="F5323" s="26">
        <v>43687.6249999871</v>
      </c>
      <c r="G5323" s="94">
        <v>2.2000000000000002</v>
      </c>
      <c r="H5323" s="95">
        <v>309</v>
      </c>
    </row>
    <row r="5324" spans="6:8" x14ac:dyDescent="0.15">
      <c r="F5324" s="26">
        <v>43687.666666653764</v>
      </c>
      <c r="G5324" s="94">
        <v>2</v>
      </c>
      <c r="H5324" s="95">
        <v>290</v>
      </c>
    </row>
    <row r="5325" spans="6:8" x14ac:dyDescent="0.15">
      <c r="F5325" s="26">
        <v>43687.708333320428</v>
      </c>
      <c r="G5325" s="94">
        <v>3.8</v>
      </c>
      <c r="H5325" s="95">
        <v>235</v>
      </c>
    </row>
    <row r="5326" spans="6:8" x14ac:dyDescent="0.15">
      <c r="F5326" s="26">
        <v>43687.749999987092</v>
      </c>
      <c r="G5326" s="94">
        <v>3.1</v>
      </c>
      <c r="H5326" s="95">
        <v>238</v>
      </c>
    </row>
    <row r="5327" spans="6:8" x14ac:dyDescent="0.15">
      <c r="F5327" s="26">
        <v>43687.791666653757</v>
      </c>
      <c r="G5327" s="94">
        <v>3.8</v>
      </c>
      <c r="H5327" s="95">
        <v>235</v>
      </c>
    </row>
    <row r="5328" spans="6:8" x14ac:dyDescent="0.15">
      <c r="F5328" s="26">
        <v>43687.833333320421</v>
      </c>
      <c r="G5328" s="94">
        <v>3.1</v>
      </c>
      <c r="H5328" s="95">
        <v>249</v>
      </c>
    </row>
    <row r="5329" spans="6:8" x14ac:dyDescent="0.15">
      <c r="F5329" s="26">
        <v>43687.874999987085</v>
      </c>
      <c r="G5329" s="94">
        <v>2.9</v>
      </c>
      <c r="H5329" s="95">
        <v>255</v>
      </c>
    </row>
    <row r="5330" spans="6:8" x14ac:dyDescent="0.15">
      <c r="F5330" s="26">
        <v>43687.916666653749</v>
      </c>
      <c r="G5330" s="94">
        <v>2.4</v>
      </c>
      <c r="H5330" s="95">
        <v>236</v>
      </c>
    </row>
    <row r="5331" spans="6:8" x14ac:dyDescent="0.15">
      <c r="F5331" s="26">
        <v>43687.958333320414</v>
      </c>
      <c r="G5331" s="94">
        <v>3.8</v>
      </c>
      <c r="H5331" s="95">
        <v>252</v>
      </c>
    </row>
    <row r="5332" spans="6:8" x14ac:dyDescent="0.15">
      <c r="F5332" s="26">
        <v>43687.999999987078</v>
      </c>
      <c r="G5332" s="94">
        <v>3.2</v>
      </c>
      <c r="H5332" s="95">
        <v>254</v>
      </c>
    </row>
    <row r="5333" spans="6:8" x14ac:dyDescent="0.15">
      <c r="F5333" s="26">
        <v>43688.041666653742</v>
      </c>
      <c r="G5333" s="94">
        <v>3.9</v>
      </c>
      <c r="H5333" s="95">
        <v>279</v>
      </c>
    </row>
    <row r="5334" spans="6:8" x14ac:dyDescent="0.15">
      <c r="F5334" s="26">
        <v>43688.083333320406</v>
      </c>
      <c r="G5334" s="94">
        <v>3.4</v>
      </c>
      <c r="H5334" s="95">
        <v>257</v>
      </c>
    </row>
    <row r="5335" spans="6:8" x14ac:dyDescent="0.15">
      <c r="F5335" s="26">
        <v>43688.124999987071</v>
      </c>
      <c r="G5335" s="94">
        <v>3.5</v>
      </c>
      <c r="H5335" s="95">
        <v>291</v>
      </c>
    </row>
    <row r="5336" spans="6:8" x14ac:dyDescent="0.15">
      <c r="F5336" s="26">
        <v>43688.166666653735</v>
      </c>
      <c r="G5336" s="94">
        <v>4.2</v>
      </c>
      <c r="H5336" s="95">
        <v>279</v>
      </c>
    </row>
    <row r="5337" spans="6:8" x14ac:dyDescent="0.15">
      <c r="F5337" s="26">
        <v>43688.208333320399</v>
      </c>
      <c r="G5337" s="94">
        <v>4.2</v>
      </c>
      <c r="H5337" s="95">
        <v>299</v>
      </c>
    </row>
    <row r="5338" spans="6:8" x14ac:dyDescent="0.15">
      <c r="F5338" s="26">
        <v>43688.249999987063</v>
      </c>
      <c r="G5338" s="94">
        <v>5.0999999999999996</v>
      </c>
      <c r="H5338" s="95">
        <v>288</v>
      </c>
    </row>
    <row r="5339" spans="6:8" x14ac:dyDescent="0.15">
      <c r="F5339" s="26">
        <v>43688.291666653728</v>
      </c>
      <c r="G5339" s="94">
        <v>5.7</v>
      </c>
      <c r="H5339" s="95">
        <v>311</v>
      </c>
    </row>
    <row r="5340" spans="6:8" x14ac:dyDescent="0.15">
      <c r="F5340" s="26">
        <v>43688.333333320392</v>
      </c>
      <c r="G5340" s="94">
        <v>6</v>
      </c>
      <c r="H5340" s="95">
        <v>324</v>
      </c>
    </row>
    <row r="5341" spans="6:8" x14ac:dyDescent="0.15">
      <c r="F5341" s="26">
        <v>43688.374999987056</v>
      </c>
      <c r="G5341" s="94">
        <v>4.7</v>
      </c>
      <c r="H5341" s="95">
        <v>305</v>
      </c>
    </row>
    <row r="5342" spans="6:8" x14ac:dyDescent="0.15">
      <c r="F5342" s="26">
        <v>43688.41666665372</v>
      </c>
      <c r="G5342" s="94">
        <v>5.4</v>
      </c>
      <c r="H5342" s="95">
        <v>313</v>
      </c>
    </row>
    <row r="5343" spans="6:8" x14ac:dyDescent="0.15">
      <c r="F5343" s="26">
        <v>43688.458333320385</v>
      </c>
      <c r="G5343" s="94">
        <v>5.9</v>
      </c>
      <c r="H5343" s="95">
        <v>281</v>
      </c>
    </row>
    <row r="5344" spans="6:8" x14ac:dyDescent="0.15">
      <c r="F5344" s="26">
        <v>43688.499999987049</v>
      </c>
      <c r="G5344" s="94">
        <v>5.3</v>
      </c>
      <c r="H5344" s="95">
        <v>290</v>
      </c>
    </row>
    <row r="5345" spans="6:8" x14ac:dyDescent="0.15">
      <c r="F5345" s="26">
        <v>43688.541666653713</v>
      </c>
      <c r="G5345" s="94">
        <v>6.2</v>
      </c>
      <c r="H5345" s="95">
        <v>291</v>
      </c>
    </row>
    <row r="5346" spans="6:8" x14ac:dyDescent="0.15">
      <c r="F5346" s="26">
        <v>43688.583333320377</v>
      </c>
      <c r="G5346" s="94">
        <v>5.7</v>
      </c>
      <c r="H5346" s="95">
        <v>292</v>
      </c>
    </row>
    <row r="5347" spans="6:8" x14ac:dyDescent="0.15">
      <c r="F5347" s="26">
        <v>43688.624999987042</v>
      </c>
      <c r="G5347" s="94">
        <v>6.5</v>
      </c>
      <c r="H5347" s="95">
        <v>314</v>
      </c>
    </row>
    <row r="5348" spans="6:8" x14ac:dyDescent="0.15">
      <c r="F5348" s="26">
        <v>43688.666666653706</v>
      </c>
      <c r="G5348" s="94">
        <v>5.6</v>
      </c>
      <c r="H5348" s="95">
        <v>306</v>
      </c>
    </row>
    <row r="5349" spans="6:8" x14ac:dyDescent="0.15">
      <c r="F5349" s="26">
        <v>43688.70833332037</v>
      </c>
      <c r="G5349" s="94">
        <v>4.5999999999999996</v>
      </c>
      <c r="H5349" s="95">
        <v>311</v>
      </c>
    </row>
    <row r="5350" spans="6:8" x14ac:dyDescent="0.15">
      <c r="F5350" s="26">
        <v>43688.749999987034</v>
      </c>
      <c r="G5350" s="94">
        <v>4</v>
      </c>
      <c r="H5350" s="95">
        <v>287</v>
      </c>
    </row>
    <row r="5351" spans="6:8" x14ac:dyDescent="0.15">
      <c r="F5351" s="26">
        <v>43688.791666653698</v>
      </c>
      <c r="G5351" s="94">
        <v>3.6</v>
      </c>
      <c r="H5351" s="95">
        <v>279</v>
      </c>
    </row>
    <row r="5352" spans="6:8" x14ac:dyDescent="0.15">
      <c r="F5352" s="26">
        <v>43688.833333320363</v>
      </c>
      <c r="G5352" s="94">
        <v>4.3</v>
      </c>
      <c r="H5352" s="95">
        <v>261</v>
      </c>
    </row>
    <row r="5353" spans="6:8" x14ac:dyDescent="0.15">
      <c r="F5353" s="26">
        <v>43688.874999987027</v>
      </c>
      <c r="G5353" s="94">
        <v>4.2</v>
      </c>
      <c r="H5353" s="95">
        <v>268</v>
      </c>
    </row>
    <row r="5354" spans="6:8" x14ac:dyDescent="0.15">
      <c r="F5354" s="26">
        <v>43688.916666653691</v>
      </c>
      <c r="G5354" s="94">
        <v>4.9000000000000004</v>
      </c>
      <c r="H5354" s="95">
        <v>273</v>
      </c>
    </row>
    <row r="5355" spans="6:8" x14ac:dyDescent="0.15">
      <c r="F5355" s="26">
        <v>43688.958333320355</v>
      </c>
      <c r="G5355" s="94">
        <v>4.3</v>
      </c>
      <c r="H5355" s="95">
        <v>269</v>
      </c>
    </row>
    <row r="5356" spans="6:8" x14ac:dyDescent="0.15">
      <c r="F5356" s="26">
        <v>43688.99999998702</v>
      </c>
      <c r="G5356" s="94">
        <v>5</v>
      </c>
      <c r="H5356" s="95">
        <v>267</v>
      </c>
    </row>
    <row r="5357" spans="6:8" x14ac:dyDescent="0.15">
      <c r="F5357" s="26">
        <v>43689.041666653684</v>
      </c>
      <c r="G5357" s="94">
        <v>5.0999999999999996</v>
      </c>
      <c r="H5357" s="95">
        <v>268</v>
      </c>
    </row>
    <row r="5358" spans="6:8" x14ac:dyDescent="0.15">
      <c r="F5358" s="26">
        <v>43689.083333320348</v>
      </c>
      <c r="G5358" s="94">
        <v>4.9000000000000004</v>
      </c>
      <c r="H5358" s="95">
        <v>268</v>
      </c>
    </row>
    <row r="5359" spans="6:8" x14ac:dyDescent="0.15">
      <c r="F5359" s="26">
        <v>43689.124999987012</v>
      </c>
      <c r="G5359" s="94">
        <v>5</v>
      </c>
      <c r="H5359" s="95">
        <v>267</v>
      </c>
    </row>
    <row r="5360" spans="6:8" x14ac:dyDescent="0.15">
      <c r="F5360" s="26">
        <v>43689.166666653677</v>
      </c>
      <c r="G5360" s="94">
        <v>5</v>
      </c>
      <c r="H5360" s="95">
        <v>268</v>
      </c>
    </row>
    <row r="5361" spans="6:8" x14ac:dyDescent="0.15">
      <c r="F5361" s="26">
        <v>43689.208333320341</v>
      </c>
      <c r="G5361" s="94">
        <v>5</v>
      </c>
      <c r="H5361" s="95">
        <v>268</v>
      </c>
    </row>
    <row r="5362" spans="6:8" x14ac:dyDescent="0.15">
      <c r="F5362" s="26">
        <v>43689.249999987005</v>
      </c>
      <c r="G5362" s="94">
        <v>4.5999999999999996</v>
      </c>
      <c r="H5362" s="95">
        <v>267</v>
      </c>
    </row>
    <row r="5363" spans="6:8" x14ac:dyDescent="0.15">
      <c r="F5363" s="26">
        <v>43689.291666653669</v>
      </c>
      <c r="G5363" s="94">
        <v>4.7</v>
      </c>
      <c r="H5363" s="95">
        <v>269</v>
      </c>
    </row>
    <row r="5364" spans="6:8" x14ac:dyDescent="0.15">
      <c r="F5364" s="26">
        <v>43689.333333320334</v>
      </c>
      <c r="G5364" s="94">
        <v>4.8</v>
      </c>
      <c r="H5364" s="95">
        <v>279</v>
      </c>
    </row>
    <row r="5365" spans="6:8" x14ac:dyDescent="0.15">
      <c r="F5365" s="26">
        <v>43689.374999986998</v>
      </c>
      <c r="G5365" s="94">
        <v>5.6</v>
      </c>
      <c r="H5365" s="95">
        <v>289</v>
      </c>
    </row>
    <row r="5366" spans="6:8" x14ac:dyDescent="0.15">
      <c r="F5366" s="26">
        <v>43689.416666653662</v>
      </c>
      <c r="G5366" s="94">
        <v>4.8</v>
      </c>
      <c r="H5366" s="95">
        <v>269</v>
      </c>
    </row>
    <row r="5367" spans="6:8" x14ac:dyDescent="0.15">
      <c r="F5367" s="26">
        <v>43689.458333320326</v>
      </c>
      <c r="G5367" s="94">
        <v>4.7</v>
      </c>
      <c r="H5367" s="95">
        <v>257</v>
      </c>
    </row>
    <row r="5368" spans="6:8" x14ac:dyDescent="0.15">
      <c r="F5368" s="26">
        <v>43689.499999986991</v>
      </c>
      <c r="G5368" s="94">
        <v>5.3</v>
      </c>
      <c r="H5368" s="95">
        <v>250</v>
      </c>
    </row>
    <row r="5369" spans="6:8" x14ac:dyDescent="0.15">
      <c r="F5369" s="26">
        <v>43689.541666653655</v>
      </c>
      <c r="G5369" s="94">
        <v>5.3</v>
      </c>
      <c r="H5369" s="95">
        <v>255</v>
      </c>
    </row>
    <row r="5370" spans="6:8" x14ac:dyDescent="0.15">
      <c r="F5370" s="26">
        <v>43689.583333320319</v>
      </c>
      <c r="G5370" s="94">
        <v>5.0999999999999996</v>
      </c>
      <c r="H5370" s="95">
        <v>263</v>
      </c>
    </row>
    <row r="5371" spans="6:8" x14ac:dyDescent="0.15">
      <c r="F5371" s="26">
        <v>43689.624999986983</v>
      </c>
      <c r="G5371" s="94">
        <v>3.7</v>
      </c>
      <c r="H5371" s="95">
        <v>262</v>
      </c>
    </row>
    <row r="5372" spans="6:8" x14ac:dyDescent="0.15">
      <c r="F5372" s="26">
        <v>43689.666666653648</v>
      </c>
      <c r="G5372" s="94">
        <v>3.5</v>
      </c>
      <c r="H5372" s="95">
        <v>262</v>
      </c>
    </row>
    <row r="5373" spans="6:8" x14ac:dyDescent="0.15">
      <c r="F5373" s="26">
        <v>43689.708333320312</v>
      </c>
      <c r="G5373" s="94">
        <v>3.3</v>
      </c>
      <c r="H5373" s="95">
        <v>273</v>
      </c>
    </row>
    <row r="5374" spans="6:8" x14ac:dyDescent="0.15">
      <c r="F5374" s="26">
        <v>43689.749999986976</v>
      </c>
      <c r="G5374" s="94">
        <v>2.4</v>
      </c>
      <c r="H5374" s="95">
        <v>278</v>
      </c>
    </row>
    <row r="5375" spans="6:8" x14ac:dyDescent="0.15">
      <c r="F5375" s="26">
        <v>43689.79166665364</v>
      </c>
      <c r="G5375" s="94">
        <v>2.4</v>
      </c>
      <c r="H5375" s="95">
        <v>321</v>
      </c>
    </row>
    <row r="5376" spans="6:8" x14ac:dyDescent="0.15">
      <c r="F5376" s="26">
        <v>43689.833333320305</v>
      </c>
      <c r="G5376" s="94">
        <v>2.2999999999999998</v>
      </c>
      <c r="H5376" s="95">
        <v>318</v>
      </c>
    </row>
    <row r="5377" spans="6:8" x14ac:dyDescent="0.15">
      <c r="F5377" s="26">
        <v>43689.874999986969</v>
      </c>
      <c r="G5377" s="94">
        <v>2.5</v>
      </c>
      <c r="H5377" s="95">
        <v>276</v>
      </c>
    </row>
    <row r="5378" spans="6:8" x14ac:dyDescent="0.15">
      <c r="F5378" s="26">
        <v>43689.916666653633</v>
      </c>
      <c r="G5378" s="94">
        <v>2.4</v>
      </c>
      <c r="H5378" s="95">
        <v>278</v>
      </c>
    </row>
    <row r="5379" spans="6:8" x14ac:dyDescent="0.15">
      <c r="F5379" s="26">
        <v>43689.958333320297</v>
      </c>
      <c r="G5379" s="94">
        <v>2.4</v>
      </c>
      <c r="H5379" s="95">
        <v>272</v>
      </c>
    </row>
    <row r="5380" spans="6:8" x14ac:dyDescent="0.15">
      <c r="F5380" s="26">
        <v>43689.999999986961</v>
      </c>
      <c r="G5380" s="94">
        <v>3.2</v>
      </c>
      <c r="H5380" s="95">
        <v>270</v>
      </c>
    </row>
    <row r="5381" spans="6:8" x14ac:dyDescent="0.15">
      <c r="F5381" s="26">
        <v>43690.041666653626</v>
      </c>
      <c r="G5381" s="94">
        <v>3.1</v>
      </c>
      <c r="H5381" s="95">
        <v>280</v>
      </c>
    </row>
    <row r="5382" spans="6:8" x14ac:dyDescent="0.15">
      <c r="F5382" s="26">
        <v>43690.08333332029</v>
      </c>
      <c r="G5382" s="94">
        <v>3.9</v>
      </c>
      <c r="H5382" s="95">
        <v>279</v>
      </c>
    </row>
    <row r="5383" spans="6:8" x14ac:dyDescent="0.15">
      <c r="F5383" s="26">
        <v>43690.124999986954</v>
      </c>
      <c r="G5383" s="94">
        <v>2.4</v>
      </c>
      <c r="H5383" s="95">
        <v>290</v>
      </c>
    </row>
    <row r="5384" spans="6:8" x14ac:dyDescent="0.15">
      <c r="F5384" s="26">
        <v>43690.166666653618</v>
      </c>
      <c r="G5384" s="94">
        <v>2.4</v>
      </c>
      <c r="H5384" s="95">
        <v>268</v>
      </c>
    </row>
    <row r="5385" spans="6:8" x14ac:dyDescent="0.15">
      <c r="F5385" s="26">
        <v>43690.208333320283</v>
      </c>
      <c r="G5385" s="94">
        <v>2.2999999999999998</v>
      </c>
      <c r="H5385" s="95">
        <v>275</v>
      </c>
    </row>
    <row r="5386" spans="6:8" x14ac:dyDescent="0.15">
      <c r="F5386" s="26">
        <v>43690.249999986947</v>
      </c>
      <c r="G5386" s="94">
        <v>2.5</v>
      </c>
      <c r="H5386" s="95">
        <v>270</v>
      </c>
    </row>
    <row r="5387" spans="6:8" x14ac:dyDescent="0.15">
      <c r="F5387" s="26">
        <v>43690.291666653611</v>
      </c>
      <c r="G5387" s="94">
        <v>2.6</v>
      </c>
      <c r="H5387" s="95">
        <v>289</v>
      </c>
    </row>
    <row r="5388" spans="6:8" x14ac:dyDescent="0.15">
      <c r="F5388" s="26">
        <v>43690.333333320275</v>
      </c>
      <c r="G5388" s="94">
        <v>4.2</v>
      </c>
      <c r="H5388" s="95">
        <v>288</v>
      </c>
    </row>
    <row r="5389" spans="6:8" x14ac:dyDescent="0.15">
      <c r="F5389" s="26">
        <v>43690.37499998694</v>
      </c>
      <c r="G5389" s="94">
        <v>4.3</v>
      </c>
      <c r="H5389" s="95">
        <v>279</v>
      </c>
    </row>
    <row r="5390" spans="6:8" x14ac:dyDescent="0.15">
      <c r="F5390" s="26">
        <v>43690.416666653604</v>
      </c>
      <c r="G5390" s="94">
        <v>4.5</v>
      </c>
      <c r="H5390" s="95">
        <v>288</v>
      </c>
    </row>
    <row r="5391" spans="6:8" x14ac:dyDescent="0.15">
      <c r="F5391" s="26">
        <v>43690.458333320268</v>
      </c>
      <c r="G5391" s="94">
        <v>4.4000000000000004</v>
      </c>
      <c r="H5391" s="95">
        <v>254</v>
      </c>
    </row>
    <row r="5392" spans="6:8" x14ac:dyDescent="0.15">
      <c r="F5392" s="26">
        <v>43690.499999986932</v>
      </c>
      <c r="G5392" s="94">
        <v>4.3</v>
      </c>
      <c r="H5392" s="95">
        <v>305</v>
      </c>
    </row>
    <row r="5393" spans="6:8" x14ac:dyDescent="0.15">
      <c r="F5393" s="26">
        <v>43690.541666653597</v>
      </c>
      <c r="G5393" s="94">
        <v>4.5999999999999996</v>
      </c>
      <c r="H5393" s="95">
        <v>304</v>
      </c>
    </row>
    <row r="5394" spans="6:8" x14ac:dyDescent="0.15">
      <c r="F5394" s="26">
        <v>43690.583333320261</v>
      </c>
      <c r="G5394" s="94">
        <v>4.7</v>
      </c>
      <c r="H5394" s="95">
        <v>269</v>
      </c>
    </row>
    <row r="5395" spans="6:8" x14ac:dyDescent="0.15">
      <c r="F5395" s="26">
        <v>43690.624999986925</v>
      </c>
      <c r="G5395" s="94">
        <v>4.5</v>
      </c>
      <c r="H5395" s="95">
        <v>287</v>
      </c>
    </row>
    <row r="5396" spans="6:8" x14ac:dyDescent="0.15">
      <c r="F5396" s="26">
        <v>43690.666666653589</v>
      </c>
      <c r="G5396" s="94">
        <v>2.7</v>
      </c>
      <c r="H5396" s="95">
        <v>299</v>
      </c>
    </row>
    <row r="5397" spans="6:8" x14ac:dyDescent="0.15">
      <c r="F5397" s="26">
        <v>43690.708333320254</v>
      </c>
      <c r="G5397" s="94">
        <v>2.1</v>
      </c>
      <c r="H5397" s="95">
        <v>302</v>
      </c>
    </row>
    <row r="5398" spans="6:8" x14ac:dyDescent="0.15">
      <c r="F5398" s="26">
        <v>43690.749999986918</v>
      </c>
      <c r="G5398" s="94">
        <v>2.6</v>
      </c>
      <c r="H5398" s="95">
        <v>288</v>
      </c>
    </row>
    <row r="5399" spans="6:8" x14ac:dyDescent="0.15">
      <c r="F5399" s="26">
        <v>43690.791666653582</v>
      </c>
      <c r="G5399" s="94">
        <v>2.2999999999999998</v>
      </c>
      <c r="H5399" s="95">
        <v>256</v>
      </c>
    </row>
    <row r="5400" spans="6:8" x14ac:dyDescent="0.15">
      <c r="F5400" s="26">
        <v>43690.833333320246</v>
      </c>
      <c r="G5400" s="94">
        <v>2.1</v>
      </c>
      <c r="H5400" s="95">
        <v>282</v>
      </c>
    </row>
    <row r="5401" spans="6:8" x14ac:dyDescent="0.15">
      <c r="F5401" s="26">
        <v>43690.874999986911</v>
      </c>
      <c r="G5401" s="94">
        <v>1.1000000000000001</v>
      </c>
      <c r="H5401" s="95">
        <v>272</v>
      </c>
    </row>
    <row r="5402" spans="6:8" x14ac:dyDescent="0.15">
      <c r="F5402" s="26">
        <v>43690.916666653575</v>
      </c>
      <c r="G5402" s="94">
        <v>0.3</v>
      </c>
      <c r="H5402" s="95">
        <v>324</v>
      </c>
    </row>
    <row r="5403" spans="6:8" x14ac:dyDescent="0.15">
      <c r="F5403" s="26">
        <v>43690.958333320239</v>
      </c>
      <c r="G5403" s="94">
        <v>0.4</v>
      </c>
      <c r="H5403" s="95">
        <v>150</v>
      </c>
    </row>
    <row r="5404" spans="6:8" x14ac:dyDescent="0.15">
      <c r="F5404" s="26">
        <v>43690.999999986903</v>
      </c>
      <c r="G5404" s="94">
        <v>1.2</v>
      </c>
      <c r="H5404" s="95">
        <v>121</v>
      </c>
    </row>
    <row r="5405" spans="6:8" x14ac:dyDescent="0.15">
      <c r="F5405" s="26">
        <v>43691.041666653568</v>
      </c>
      <c r="G5405" s="94">
        <v>1.9</v>
      </c>
      <c r="H5405" s="95">
        <v>151</v>
      </c>
    </row>
    <row r="5406" spans="6:8" x14ac:dyDescent="0.15">
      <c r="F5406" s="26">
        <v>43691.083333320232</v>
      </c>
      <c r="G5406" s="94">
        <v>2</v>
      </c>
      <c r="H5406" s="95">
        <v>169</v>
      </c>
    </row>
    <row r="5407" spans="6:8" x14ac:dyDescent="0.15">
      <c r="F5407" s="26">
        <v>43691.124999986896</v>
      </c>
      <c r="G5407" s="94">
        <v>2</v>
      </c>
      <c r="H5407" s="95">
        <v>191</v>
      </c>
    </row>
    <row r="5408" spans="6:8" x14ac:dyDescent="0.15">
      <c r="F5408" s="26">
        <v>43691.16666665356</v>
      </c>
      <c r="G5408" s="94">
        <v>0.1</v>
      </c>
      <c r="H5408" s="95">
        <v>178</v>
      </c>
    </row>
    <row r="5409" spans="6:8" x14ac:dyDescent="0.15">
      <c r="F5409" s="26">
        <v>43691.208333320224</v>
      </c>
      <c r="G5409" s="94">
        <v>1.9</v>
      </c>
      <c r="H5409" s="95">
        <v>179</v>
      </c>
    </row>
    <row r="5410" spans="6:8" x14ac:dyDescent="0.15">
      <c r="F5410" s="26">
        <v>43691.249999986889</v>
      </c>
      <c r="G5410" s="94">
        <v>2</v>
      </c>
      <c r="H5410" s="95">
        <v>156</v>
      </c>
    </row>
    <row r="5411" spans="6:8" x14ac:dyDescent="0.15">
      <c r="F5411" s="26">
        <v>43691.291666653553</v>
      </c>
      <c r="G5411" s="94">
        <v>1.7</v>
      </c>
      <c r="H5411" s="95">
        <v>140</v>
      </c>
    </row>
    <row r="5412" spans="6:8" x14ac:dyDescent="0.15">
      <c r="F5412" s="26">
        <v>43691.333333320217</v>
      </c>
      <c r="G5412" s="94">
        <v>2.2999999999999998</v>
      </c>
      <c r="H5412" s="95">
        <v>150</v>
      </c>
    </row>
    <row r="5413" spans="6:8" x14ac:dyDescent="0.15">
      <c r="F5413" s="26">
        <v>43691.374999986881</v>
      </c>
      <c r="G5413" s="94">
        <v>1.8</v>
      </c>
      <c r="H5413" s="95">
        <v>140</v>
      </c>
    </row>
    <row r="5414" spans="6:8" x14ac:dyDescent="0.15">
      <c r="F5414" s="26">
        <v>43691.416666653546</v>
      </c>
      <c r="G5414" s="94">
        <v>3.4</v>
      </c>
      <c r="H5414" s="95">
        <v>182</v>
      </c>
    </row>
    <row r="5415" spans="6:8" x14ac:dyDescent="0.15">
      <c r="F5415" s="26">
        <v>43691.45833332021</v>
      </c>
      <c r="G5415" s="94">
        <v>4.2</v>
      </c>
      <c r="H5415" s="95">
        <v>189</v>
      </c>
    </row>
    <row r="5416" spans="6:8" x14ac:dyDescent="0.15">
      <c r="F5416" s="26">
        <v>43691.499999986874</v>
      </c>
      <c r="G5416" s="94">
        <v>4.2</v>
      </c>
      <c r="H5416" s="95">
        <v>221</v>
      </c>
    </row>
    <row r="5417" spans="6:8" x14ac:dyDescent="0.15">
      <c r="F5417" s="26">
        <v>43691.541666653538</v>
      </c>
      <c r="G5417" s="94">
        <v>3.3</v>
      </c>
      <c r="H5417" s="95">
        <v>213</v>
      </c>
    </row>
    <row r="5418" spans="6:8" x14ac:dyDescent="0.15">
      <c r="F5418" s="26">
        <v>43691.583333320203</v>
      </c>
      <c r="G5418" s="94">
        <v>3.6</v>
      </c>
      <c r="H5418" s="95">
        <v>176</v>
      </c>
    </row>
    <row r="5419" spans="6:8" x14ac:dyDescent="0.15">
      <c r="F5419" s="26">
        <v>43691.624999986867</v>
      </c>
      <c r="G5419" s="94">
        <v>4.0999999999999996</v>
      </c>
      <c r="H5419" s="95">
        <v>200</v>
      </c>
    </row>
    <row r="5420" spans="6:8" x14ac:dyDescent="0.15">
      <c r="F5420" s="26">
        <v>43691.666666653531</v>
      </c>
      <c r="G5420" s="94">
        <v>5.5</v>
      </c>
      <c r="H5420" s="95">
        <v>201</v>
      </c>
    </row>
    <row r="5421" spans="6:8" x14ac:dyDescent="0.15">
      <c r="F5421" s="26">
        <v>43691.708333320195</v>
      </c>
      <c r="G5421" s="94">
        <v>2.6</v>
      </c>
      <c r="H5421" s="95">
        <v>183</v>
      </c>
    </row>
    <row r="5422" spans="6:8" x14ac:dyDescent="0.15">
      <c r="F5422" s="26">
        <v>43691.74999998686</v>
      </c>
      <c r="G5422" s="94">
        <v>2.9</v>
      </c>
      <c r="H5422" s="95">
        <v>181</v>
      </c>
    </row>
    <row r="5423" spans="6:8" x14ac:dyDescent="0.15">
      <c r="F5423" s="26">
        <v>43691.791666653524</v>
      </c>
      <c r="G5423" s="94">
        <v>3</v>
      </c>
      <c r="H5423" s="95">
        <v>202</v>
      </c>
    </row>
    <row r="5424" spans="6:8" x14ac:dyDescent="0.15">
      <c r="F5424" s="26">
        <v>43691.833333320188</v>
      </c>
      <c r="G5424" s="94">
        <v>3.1</v>
      </c>
      <c r="H5424" s="95">
        <v>211</v>
      </c>
    </row>
    <row r="5425" spans="6:8" x14ac:dyDescent="0.15">
      <c r="F5425" s="26">
        <v>43691.874999986852</v>
      </c>
      <c r="G5425" s="94">
        <v>4.3</v>
      </c>
      <c r="H5425" s="95">
        <v>211</v>
      </c>
    </row>
    <row r="5426" spans="6:8" x14ac:dyDescent="0.15">
      <c r="F5426" s="26">
        <v>43691.916666653517</v>
      </c>
      <c r="G5426" s="94">
        <v>4.0999999999999996</v>
      </c>
      <c r="H5426" s="95">
        <v>202</v>
      </c>
    </row>
    <row r="5427" spans="6:8" x14ac:dyDescent="0.15">
      <c r="F5427" s="26">
        <v>43691.958333320181</v>
      </c>
      <c r="G5427" s="94">
        <v>3.9</v>
      </c>
      <c r="H5427" s="95">
        <v>190</v>
      </c>
    </row>
    <row r="5428" spans="6:8" x14ac:dyDescent="0.15">
      <c r="F5428" s="26">
        <v>43691.999999986845</v>
      </c>
      <c r="G5428" s="94">
        <v>3</v>
      </c>
      <c r="H5428" s="95">
        <v>181</v>
      </c>
    </row>
    <row r="5429" spans="6:8" x14ac:dyDescent="0.15">
      <c r="F5429" s="26">
        <v>43692.041666653509</v>
      </c>
      <c r="G5429" s="94">
        <v>3.8</v>
      </c>
      <c r="H5429" s="95">
        <v>169</v>
      </c>
    </row>
    <row r="5430" spans="6:8" x14ac:dyDescent="0.15">
      <c r="F5430" s="26">
        <v>43692.083333320174</v>
      </c>
      <c r="G5430" s="94">
        <v>3.7</v>
      </c>
      <c r="H5430" s="95">
        <v>197</v>
      </c>
    </row>
    <row r="5431" spans="6:8" x14ac:dyDescent="0.15">
      <c r="F5431" s="26">
        <v>43692.124999986838</v>
      </c>
      <c r="G5431" s="94">
        <v>3.4</v>
      </c>
      <c r="H5431" s="95">
        <v>185</v>
      </c>
    </row>
    <row r="5432" spans="6:8" x14ac:dyDescent="0.15">
      <c r="F5432" s="26">
        <v>43692.166666653502</v>
      </c>
      <c r="G5432" s="94">
        <v>4</v>
      </c>
      <c r="H5432" s="95">
        <v>198</v>
      </c>
    </row>
    <row r="5433" spans="6:8" x14ac:dyDescent="0.15">
      <c r="F5433" s="26">
        <v>43692.208333320166</v>
      </c>
      <c r="G5433" s="94">
        <v>3.5</v>
      </c>
      <c r="H5433" s="95">
        <v>201</v>
      </c>
    </row>
    <row r="5434" spans="6:8" x14ac:dyDescent="0.15">
      <c r="F5434" s="26">
        <v>43692.249999986831</v>
      </c>
      <c r="G5434" s="94">
        <v>5.9</v>
      </c>
      <c r="H5434" s="95">
        <v>244</v>
      </c>
    </row>
    <row r="5435" spans="6:8" x14ac:dyDescent="0.15">
      <c r="F5435" s="26">
        <v>43692.291666653495</v>
      </c>
      <c r="G5435" s="94">
        <v>7</v>
      </c>
      <c r="H5435" s="95">
        <v>247</v>
      </c>
    </row>
    <row r="5436" spans="6:8" x14ac:dyDescent="0.15">
      <c r="F5436" s="26">
        <v>43692.333333320159</v>
      </c>
      <c r="G5436" s="94">
        <v>9.1</v>
      </c>
      <c r="H5436" s="95">
        <v>282</v>
      </c>
    </row>
    <row r="5437" spans="6:8" x14ac:dyDescent="0.15">
      <c r="F5437" s="26">
        <v>43692.374999986823</v>
      </c>
      <c r="G5437" s="94">
        <v>10.6</v>
      </c>
      <c r="H5437" s="95">
        <v>254</v>
      </c>
    </row>
    <row r="5438" spans="6:8" x14ac:dyDescent="0.15">
      <c r="F5438" s="26">
        <v>43692.416666653487</v>
      </c>
      <c r="G5438" s="94">
        <v>9</v>
      </c>
      <c r="H5438" s="95">
        <v>252</v>
      </c>
    </row>
    <row r="5439" spans="6:8" x14ac:dyDescent="0.15">
      <c r="F5439" s="26">
        <v>43692.458333320152</v>
      </c>
      <c r="G5439" s="94">
        <v>9.5</v>
      </c>
      <c r="H5439" s="95">
        <v>254</v>
      </c>
    </row>
    <row r="5440" spans="6:8" x14ac:dyDescent="0.15">
      <c r="F5440" s="26">
        <v>43692.499999986816</v>
      </c>
      <c r="G5440" s="94">
        <v>10.3</v>
      </c>
      <c r="H5440" s="95">
        <v>266</v>
      </c>
    </row>
    <row r="5441" spans="6:8" x14ac:dyDescent="0.15">
      <c r="F5441" s="26">
        <v>43692.54166665348</v>
      </c>
      <c r="G5441" s="94">
        <v>8.8000000000000007</v>
      </c>
      <c r="H5441" s="95">
        <v>280</v>
      </c>
    </row>
    <row r="5442" spans="6:8" x14ac:dyDescent="0.15">
      <c r="F5442" s="26">
        <v>43692.583333320144</v>
      </c>
      <c r="G5442" s="94">
        <v>8.6</v>
      </c>
      <c r="H5442" s="95">
        <v>269</v>
      </c>
    </row>
    <row r="5443" spans="6:8" x14ac:dyDescent="0.15">
      <c r="F5443" s="26">
        <v>43692.624999986809</v>
      </c>
      <c r="G5443" s="94">
        <v>7</v>
      </c>
      <c r="H5443" s="95">
        <v>260</v>
      </c>
    </row>
    <row r="5444" spans="6:8" x14ac:dyDescent="0.15">
      <c r="F5444" s="26">
        <v>43692.666666653473</v>
      </c>
      <c r="G5444" s="94">
        <v>10.199999999999999</v>
      </c>
      <c r="H5444" s="95">
        <v>270</v>
      </c>
    </row>
    <row r="5445" spans="6:8" x14ac:dyDescent="0.15">
      <c r="F5445" s="26">
        <v>43692.708333320137</v>
      </c>
      <c r="G5445" s="94">
        <v>4.4000000000000004</v>
      </c>
      <c r="H5445" s="95">
        <v>276</v>
      </c>
    </row>
    <row r="5446" spans="6:8" x14ac:dyDescent="0.15">
      <c r="F5446" s="26">
        <v>43692.749999986801</v>
      </c>
      <c r="G5446" s="94">
        <v>6.3</v>
      </c>
      <c r="H5446" s="95">
        <v>281</v>
      </c>
    </row>
    <row r="5447" spans="6:8" x14ac:dyDescent="0.15">
      <c r="F5447" s="26">
        <v>43692.791666653466</v>
      </c>
      <c r="G5447" s="94">
        <v>4.0999999999999996</v>
      </c>
      <c r="H5447" s="95">
        <v>258</v>
      </c>
    </row>
    <row r="5448" spans="6:8" x14ac:dyDescent="0.15">
      <c r="F5448" s="26">
        <v>43692.83333332013</v>
      </c>
      <c r="G5448" s="94">
        <v>3.4</v>
      </c>
      <c r="H5448" s="95">
        <v>229</v>
      </c>
    </row>
    <row r="5449" spans="6:8" x14ac:dyDescent="0.15">
      <c r="F5449" s="26">
        <v>43692.874999986794</v>
      </c>
      <c r="G5449" s="94">
        <v>3.9</v>
      </c>
      <c r="H5449" s="95">
        <v>227</v>
      </c>
    </row>
    <row r="5450" spans="6:8" x14ac:dyDescent="0.15">
      <c r="F5450" s="26">
        <v>43692.916666653458</v>
      </c>
      <c r="G5450" s="94">
        <v>4.5999999999999996</v>
      </c>
      <c r="H5450" s="95">
        <v>251</v>
      </c>
    </row>
    <row r="5451" spans="6:8" x14ac:dyDescent="0.15">
      <c r="F5451" s="26">
        <v>43692.958333320123</v>
      </c>
      <c r="G5451" s="94">
        <v>2.7</v>
      </c>
      <c r="H5451" s="95">
        <v>250</v>
      </c>
    </row>
    <row r="5452" spans="6:8" x14ac:dyDescent="0.15">
      <c r="F5452" s="26">
        <v>43692.999999986787</v>
      </c>
      <c r="G5452" s="94">
        <v>4.7</v>
      </c>
      <c r="H5452" s="95">
        <v>237</v>
      </c>
    </row>
    <row r="5453" spans="6:8" x14ac:dyDescent="0.15">
      <c r="F5453" s="26">
        <v>43693.041666653451</v>
      </c>
      <c r="G5453" s="94">
        <v>4.7</v>
      </c>
      <c r="H5453" s="95">
        <v>237</v>
      </c>
    </row>
    <row r="5454" spans="6:8" x14ac:dyDescent="0.15">
      <c r="F5454" s="26">
        <v>43693.083333320115</v>
      </c>
      <c r="G5454" s="94">
        <v>3.9</v>
      </c>
      <c r="H5454" s="95">
        <v>250</v>
      </c>
    </row>
    <row r="5455" spans="6:8" x14ac:dyDescent="0.15">
      <c r="F5455" s="26">
        <v>43693.12499998678</v>
      </c>
      <c r="G5455" s="94">
        <v>4</v>
      </c>
      <c r="H5455" s="95">
        <v>250</v>
      </c>
    </row>
    <row r="5456" spans="6:8" x14ac:dyDescent="0.15">
      <c r="F5456" s="26">
        <v>43693.166666653444</v>
      </c>
      <c r="G5456" s="94">
        <v>3.9</v>
      </c>
      <c r="H5456" s="95">
        <v>240</v>
      </c>
    </row>
    <row r="5457" spans="6:8" x14ac:dyDescent="0.15">
      <c r="F5457" s="26">
        <v>43693.208333320108</v>
      </c>
      <c r="G5457" s="94">
        <v>3.9</v>
      </c>
      <c r="H5457" s="95">
        <v>236</v>
      </c>
    </row>
    <row r="5458" spans="6:8" x14ac:dyDescent="0.15">
      <c r="F5458" s="26">
        <v>43693.249999986772</v>
      </c>
      <c r="G5458" s="94">
        <v>4.0999999999999996</v>
      </c>
      <c r="H5458" s="95">
        <v>248</v>
      </c>
    </row>
    <row r="5459" spans="6:8" x14ac:dyDescent="0.15">
      <c r="F5459" s="26">
        <v>43693.291666653437</v>
      </c>
      <c r="G5459" s="94">
        <v>4.3</v>
      </c>
      <c r="H5459" s="95">
        <v>249</v>
      </c>
    </row>
    <row r="5460" spans="6:8" x14ac:dyDescent="0.15">
      <c r="F5460" s="26">
        <v>43693.333333320101</v>
      </c>
      <c r="G5460" s="94">
        <v>5.8</v>
      </c>
      <c r="H5460" s="95">
        <v>271</v>
      </c>
    </row>
    <row r="5461" spans="6:8" x14ac:dyDescent="0.15">
      <c r="F5461" s="26">
        <v>43693.374999986765</v>
      </c>
      <c r="G5461" s="94">
        <v>5.9</v>
      </c>
      <c r="H5461" s="95">
        <v>272</v>
      </c>
    </row>
    <row r="5462" spans="6:8" x14ac:dyDescent="0.15">
      <c r="F5462" s="26">
        <v>43693.416666653429</v>
      </c>
      <c r="G5462" s="94">
        <v>5.8</v>
      </c>
      <c r="H5462" s="95">
        <v>257</v>
      </c>
    </row>
    <row r="5463" spans="6:8" x14ac:dyDescent="0.15">
      <c r="F5463" s="26">
        <v>43693.458333320094</v>
      </c>
      <c r="G5463" s="94">
        <v>5.2</v>
      </c>
      <c r="H5463" s="95">
        <v>266</v>
      </c>
    </row>
    <row r="5464" spans="6:8" x14ac:dyDescent="0.15">
      <c r="F5464" s="26">
        <v>43693.499999986758</v>
      </c>
      <c r="G5464" s="94">
        <v>5.0999999999999996</v>
      </c>
      <c r="H5464" s="95">
        <v>295</v>
      </c>
    </row>
    <row r="5465" spans="6:8" x14ac:dyDescent="0.15">
      <c r="F5465" s="26">
        <v>43693.541666653422</v>
      </c>
      <c r="G5465" s="94">
        <v>3.9</v>
      </c>
      <c r="H5465" s="95">
        <v>264</v>
      </c>
    </row>
    <row r="5466" spans="6:8" x14ac:dyDescent="0.15">
      <c r="F5466" s="26">
        <v>43693.583333320086</v>
      </c>
      <c r="G5466" s="94">
        <v>4.4000000000000004</v>
      </c>
      <c r="H5466" s="95">
        <v>268</v>
      </c>
    </row>
    <row r="5467" spans="6:8" x14ac:dyDescent="0.15">
      <c r="F5467" s="26">
        <v>43693.62499998675</v>
      </c>
      <c r="G5467" s="94">
        <v>3.7</v>
      </c>
      <c r="H5467" s="95">
        <v>234</v>
      </c>
    </row>
    <row r="5468" spans="6:8" x14ac:dyDescent="0.15">
      <c r="F5468" s="26">
        <v>43693.666666653415</v>
      </c>
      <c r="G5468" s="94">
        <v>3.6</v>
      </c>
      <c r="H5468" s="95">
        <v>208</v>
      </c>
    </row>
    <row r="5469" spans="6:8" x14ac:dyDescent="0.15">
      <c r="F5469" s="26">
        <v>43693.708333320079</v>
      </c>
      <c r="G5469" s="94">
        <v>2.8</v>
      </c>
      <c r="H5469" s="95">
        <v>258</v>
      </c>
    </row>
    <row r="5470" spans="6:8" x14ac:dyDescent="0.15">
      <c r="F5470" s="26">
        <v>43693.749999986743</v>
      </c>
      <c r="G5470" s="94">
        <v>1</v>
      </c>
      <c r="H5470" s="95">
        <v>243</v>
      </c>
    </row>
    <row r="5471" spans="6:8" x14ac:dyDescent="0.15">
      <c r="F5471" s="26">
        <v>43693.791666653407</v>
      </c>
      <c r="G5471" s="94">
        <v>1</v>
      </c>
      <c r="H5471" s="95">
        <v>295</v>
      </c>
    </row>
    <row r="5472" spans="6:8" x14ac:dyDescent="0.15">
      <c r="F5472" s="26">
        <v>43693.833333320072</v>
      </c>
      <c r="G5472" s="94">
        <v>0.4</v>
      </c>
      <c r="H5472" s="95">
        <v>266</v>
      </c>
    </row>
    <row r="5473" spans="6:8" x14ac:dyDescent="0.15">
      <c r="F5473" s="26">
        <v>43693.874999986736</v>
      </c>
      <c r="G5473" s="94">
        <v>0.8</v>
      </c>
      <c r="H5473" s="95">
        <v>216</v>
      </c>
    </row>
    <row r="5474" spans="6:8" x14ac:dyDescent="0.15">
      <c r="F5474" s="26">
        <v>43693.9166666534</v>
      </c>
      <c r="G5474" s="94">
        <v>1.1000000000000001</v>
      </c>
      <c r="H5474" s="95">
        <v>33</v>
      </c>
    </row>
    <row r="5475" spans="6:8" x14ac:dyDescent="0.15">
      <c r="F5475" s="26">
        <v>43693.958333320064</v>
      </c>
      <c r="G5475" s="94">
        <v>1.7</v>
      </c>
      <c r="H5475" s="95">
        <v>253</v>
      </c>
    </row>
    <row r="5476" spans="6:8" x14ac:dyDescent="0.15">
      <c r="F5476" s="26">
        <v>43693.999999986729</v>
      </c>
      <c r="G5476" s="94">
        <v>2.7</v>
      </c>
      <c r="H5476" s="95">
        <v>239</v>
      </c>
    </row>
    <row r="5477" spans="6:8" x14ac:dyDescent="0.15">
      <c r="F5477" s="26">
        <v>43694.041666653393</v>
      </c>
      <c r="G5477" s="94">
        <v>1.4</v>
      </c>
      <c r="H5477" s="95">
        <v>186</v>
      </c>
    </row>
    <row r="5478" spans="6:8" x14ac:dyDescent="0.15">
      <c r="F5478" s="26">
        <v>43694.083333320057</v>
      </c>
      <c r="G5478" s="94">
        <v>2.1</v>
      </c>
      <c r="H5478" s="95">
        <v>188</v>
      </c>
    </row>
    <row r="5479" spans="6:8" x14ac:dyDescent="0.15">
      <c r="F5479" s="26">
        <v>43694.124999986721</v>
      </c>
      <c r="G5479" s="94">
        <v>1.9</v>
      </c>
      <c r="H5479" s="95">
        <v>215</v>
      </c>
    </row>
    <row r="5480" spans="6:8" x14ac:dyDescent="0.15">
      <c r="F5480" s="26">
        <v>43694.166666653386</v>
      </c>
      <c r="G5480" s="94">
        <v>0.6</v>
      </c>
      <c r="H5480" s="95">
        <v>192</v>
      </c>
    </row>
    <row r="5481" spans="6:8" x14ac:dyDescent="0.15">
      <c r="F5481" s="26">
        <v>43694.20833332005</v>
      </c>
      <c r="G5481" s="94">
        <v>2</v>
      </c>
      <c r="H5481" s="95">
        <v>189</v>
      </c>
    </row>
    <row r="5482" spans="6:8" x14ac:dyDescent="0.15">
      <c r="F5482" s="26">
        <v>43694.249999986714</v>
      </c>
      <c r="G5482" s="94">
        <v>2.2000000000000002</v>
      </c>
      <c r="H5482" s="95">
        <v>189</v>
      </c>
    </row>
    <row r="5483" spans="6:8" x14ac:dyDescent="0.15">
      <c r="F5483" s="26">
        <v>43694.291666653378</v>
      </c>
      <c r="G5483" s="94">
        <v>3</v>
      </c>
      <c r="H5483" s="95">
        <v>219</v>
      </c>
    </row>
    <row r="5484" spans="6:8" x14ac:dyDescent="0.15">
      <c r="F5484" s="26">
        <v>43694.333333320043</v>
      </c>
      <c r="G5484" s="94">
        <v>3.8</v>
      </c>
      <c r="H5484" s="95">
        <v>255</v>
      </c>
    </row>
    <row r="5485" spans="6:8" x14ac:dyDescent="0.15">
      <c r="F5485" s="26">
        <v>43694.374999986707</v>
      </c>
      <c r="G5485" s="94">
        <v>3.2</v>
      </c>
      <c r="H5485" s="95">
        <v>272</v>
      </c>
    </row>
    <row r="5486" spans="6:8" x14ac:dyDescent="0.15">
      <c r="F5486" s="26">
        <v>43694.416666653371</v>
      </c>
      <c r="G5486" s="94">
        <v>3.3</v>
      </c>
      <c r="H5486" s="95">
        <v>276</v>
      </c>
    </row>
    <row r="5487" spans="6:8" x14ac:dyDescent="0.15">
      <c r="F5487" s="26">
        <v>43694.458333320035</v>
      </c>
      <c r="G5487" s="94">
        <v>1.8</v>
      </c>
      <c r="H5487" s="95">
        <v>271</v>
      </c>
    </row>
    <row r="5488" spans="6:8" x14ac:dyDescent="0.15">
      <c r="F5488" s="26">
        <v>43694.4999999867</v>
      </c>
      <c r="G5488" s="94">
        <v>2.4</v>
      </c>
      <c r="H5488" s="95">
        <v>251</v>
      </c>
    </row>
    <row r="5489" spans="6:8" x14ac:dyDescent="0.15">
      <c r="F5489" s="26">
        <v>43694.541666653364</v>
      </c>
      <c r="G5489" s="94">
        <v>2.6</v>
      </c>
      <c r="H5489" s="95">
        <v>262</v>
      </c>
    </row>
    <row r="5490" spans="6:8" x14ac:dyDescent="0.15">
      <c r="F5490" s="26">
        <v>43694.583333320028</v>
      </c>
      <c r="G5490" s="94">
        <v>2.5</v>
      </c>
      <c r="H5490" s="95">
        <v>258</v>
      </c>
    </row>
    <row r="5491" spans="6:8" x14ac:dyDescent="0.15">
      <c r="F5491" s="26">
        <v>43694.624999986692</v>
      </c>
      <c r="G5491" s="94">
        <v>2.5</v>
      </c>
      <c r="H5491" s="95">
        <v>264</v>
      </c>
    </row>
    <row r="5492" spans="6:8" x14ac:dyDescent="0.15">
      <c r="F5492" s="26">
        <v>43694.666666653357</v>
      </c>
      <c r="G5492" s="94">
        <v>1.9</v>
      </c>
      <c r="H5492" s="95">
        <v>279</v>
      </c>
    </row>
    <row r="5493" spans="6:8" x14ac:dyDescent="0.15">
      <c r="F5493" s="26">
        <v>43694.708333320021</v>
      </c>
      <c r="G5493" s="94">
        <v>3.2</v>
      </c>
      <c r="H5493" s="95">
        <v>262</v>
      </c>
    </row>
    <row r="5494" spans="6:8" x14ac:dyDescent="0.15">
      <c r="F5494" s="26">
        <v>43694.749999986685</v>
      </c>
      <c r="G5494" s="94">
        <v>2.2000000000000002</v>
      </c>
      <c r="H5494" s="95">
        <v>252</v>
      </c>
    </row>
    <row r="5495" spans="6:8" x14ac:dyDescent="0.15">
      <c r="F5495" s="26">
        <v>43694.791666653349</v>
      </c>
      <c r="G5495" s="94">
        <v>2.6</v>
      </c>
      <c r="H5495" s="95">
        <v>271</v>
      </c>
    </row>
    <row r="5496" spans="6:8" x14ac:dyDescent="0.15">
      <c r="F5496" s="26">
        <v>43694.833333320013</v>
      </c>
      <c r="G5496" s="94">
        <v>2.5</v>
      </c>
      <c r="H5496" s="95">
        <v>252</v>
      </c>
    </row>
    <row r="5497" spans="6:8" x14ac:dyDescent="0.15">
      <c r="F5497" s="26">
        <v>43694.874999986678</v>
      </c>
      <c r="G5497" s="94">
        <v>2.7</v>
      </c>
      <c r="H5497" s="95">
        <v>260</v>
      </c>
    </row>
    <row r="5498" spans="6:8" x14ac:dyDescent="0.15">
      <c r="F5498" s="26">
        <v>43694.916666653342</v>
      </c>
      <c r="G5498" s="94">
        <v>2.7</v>
      </c>
      <c r="H5498" s="95">
        <v>226</v>
      </c>
    </row>
    <row r="5499" spans="6:8" x14ac:dyDescent="0.15">
      <c r="F5499" s="26">
        <v>43694.958333320006</v>
      </c>
      <c r="G5499" s="94">
        <v>2.8</v>
      </c>
      <c r="H5499" s="95">
        <v>224</v>
      </c>
    </row>
    <row r="5500" spans="6:8" x14ac:dyDescent="0.15">
      <c r="F5500" s="26">
        <v>43694.99999998667</v>
      </c>
      <c r="G5500" s="94">
        <v>2.7</v>
      </c>
      <c r="H5500" s="95">
        <v>228</v>
      </c>
    </row>
    <row r="5501" spans="6:8" x14ac:dyDescent="0.15">
      <c r="F5501" s="26">
        <v>43695.041666653335</v>
      </c>
      <c r="G5501" s="94">
        <v>2.7</v>
      </c>
      <c r="H5501" s="95">
        <v>221</v>
      </c>
    </row>
    <row r="5502" spans="6:8" x14ac:dyDescent="0.15">
      <c r="F5502" s="26">
        <v>43695.083333319999</v>
      </c>
      <c r="G5502" s="94">
        <v>2.6</v>
      </c>
      <c r="H5502" s="95">
        <v>228</v>
      </c>
    </row>
    <row r="5503" spans="6:8" x14ac:dyDescent="0.15">
      <c r="F5503" s="26">
        <v>43695.124999986663</v>
      </c>
      <c r="G5503" s="94">
        <v>2.6</v>
      </c>
      <c r="H5503" s="95">
        <v>198</v>
      </c>
    </row>
    <row r="5504" spans="6:8" x14ac:dyDescent="0.15">
      <c r="F5504" s="26">
        <v>43695.166666653327</v>
      </c>
      <c r="G5504" s="94">
        <v>2.4</v>
      </c>
      <c r="H5504" s="95">
        <v>184</v>
      </c>
    </row>
    <row r="5505" spans="6:8" x14ac:dyDescent="0.15">
      <c r="F5505" s="26">
        <v>43695.208333319992</v>
      </c>
      <c r="G5505" s="94">
        <v>2.2999999999999998</v>
      </c>
      <c r="H5505" s="95">
        <v>172</v>
      </c>
    </row>
    <row r="5506" spans="6:8" x14ac:dyDescent="0.15">
      <c r="F5506" s="26">
        <v>43695.249999986656</v>
      </c>
      <c r="G5506" s="94">
        <v>1.7</v>
      </c>
      <c r="H5506" s="95">
        <v>140</v>
      </c>
    </row>
    <row r="5507" spans="6:8" x14ac:dyDescent="0.15">
      <c r="F5507" s="26">
        <v>43695.29166665332</v>
      </c>
      <c r="G5507" s="94">
        <v>0.9</v>
      </c>
      <c r="H5507" s="95">
        <v>161</v>
      </c>
    </row>
    <row r="5508" spans="6:8" x14ac:dyDescent="0.15">
      <c r="F5508" s="26">
        <v>43695.333333319984</v>
      </c>
      <c r="G5508" s="94">
        <v>2.2999999999999998</v>
      </c>
      <c r="H5508" s="95">
        <v>161</v>
      </c>
    </row>
    <row r="5509" spans="6:8" x14ac:dyDescent="0.15">
      <c r="F5509" s="26">
        <v>43695.374999986649</v>
      </c>
      <c r="G5509" s="94">
        <v>2.2999999999999998</v>
      </c>
      <c r="H5509" s="95">
        <v>165</v>
      </c>
    </row>
    <row r="5510" spans="6:8" x14ac:dyDescent="0.15">
      <c r="F5510" s="26">
        <v>43695.416666653313</v>
      </c>
      <c r="G5510" s="94">
        <v>3.6</v>
      </c>
      <c r="H5510" s="95">
        <v>189</v>
      </c>
    </row>
    <row r="5511" spans="6:8" x14ac:dyDescent="0.15">
      <c r="F5511" s="26">
        <v>43695.458333319977</v>
      </c>
      <c r="G5511" s="94">
        <v>3.7</v>
      </c>
      <c r="H5511" s="95">
        <v>144</v>
      </c>
    </row>
    <row r="5512" spans="6:8" x14ac:dyDescent="0.15">
      <c r="F5512" s="26">
        <v>43695.499999986641</v>
      </c>
      <c r="G5512" s="94">
        <v>3.1</v>
      </c>
      <c r="H5512" s="95">
        <v>179</v>
      </c>
    </row>
    <row r="5513" spans="6:8" x14ac:dyDescent="0.15">
      <c r="F5513" s="26">
        <v>43695.541666653306</v>
      </c>
      <c r="G5513" s="94">
        <v>3.2</v>
      </c>
      <c r="H5513" s="95">
        <v>169</v>
      </c>
    </row>
    <row r="5514" spans="6:8" x14ac:dyDescent="0.15">
      <c r="F5514" s="26">
        <v>43695.58333331997</v>
      </c>
      <c r="G5514" s="94">
        <v>2.8</v>
      </c>
      <c r="H5514" s="95">
        <v>209</v>
      </c>
    </row>
    <row r="5515" spans="6:8" x14ac:dyDescent="0.15">
      <c r="F5515" s="26">
        <v>43695.624999986634</v>
      </c>
      <c r="G5515" s="94">
        <v>3.1</v>
      </c>
      <c r="H5515" s="95">
        <v>173</v>
      </c>
    </row>
    <row r="5516" spans="6:8" x14ac:dyDescent="0.15">
      <c r="F5516" s="26">
        <v>43695.666666653298</v>
      </c>
      <c r="G5516" s="94">
        <v>3</v>
      </c>
      <c r="H5516" s="95">
        <v>157</v>
      </c>
    </row>
    <row r="5517" spans="6:8" x14ac:dyDescent="0.15">
      <c r="F5517" s="26">
        <v>43695.708333319963</v>
      </c>
      <c r="G5517" s="94">
        <v>2.6</v>
      </c>
      <c r="H5517" s="95">
        <v>159</v>
      </c>
    </row>
    <row r="5518" spans="6:8" x14ac:dyDescent="0.15">
      <c r="F5518" s="26">
        <v>43695.749999986627</v>
      </c>
      <c r="G5518" s="94">
        <v>2.2000000000000002</v>
      </c>
      <c r="H5518" s="95">
        <v>149</v>
      </c>
    </row>
    <row r="5519" spans="6:8" x14ac:dyDescent="0.15">
      <c r="F5519" s="26">
        <v>43695.791666653291</v>
      </c>
      <c r="G5519" s="94">
        <v>2.1</v>
      </c>
      <c r="H5519" s="95">
        <v>152</v>
      </c>
    </row>
    <row r="5520" spans="6:8" x14ac:dyDescent="0.15">
      <c r="F5520" s="26">
        <v>43695.833333319955</v>
      </c>
      <c r="G5520" s="94">
        <v>2.5</v>
      </c>
      <c r="H5520" s="95">
        <v>157</v>
      </c>
    </row>
    <row r="5521" spans="6:8" x14ac:dyDescent="0.15">
      <c r="F5521" s="26">
        <v>43695.87499998662</v>
      </c>
      <c r="G5521" s="94">
        <v>2.9</v>
      </c>
      <c r="H5521" s="95">
        <v>157</v>
      </c>
    </row>
    <row r="5522" spans="6:8" x14ac:dyDescent="0.15">
      <c r="F5522" s="26">
        <v>43695.916666653284</v>
      </c>
      <c r="G5522" s="94">
        <v>2.7</v>
      </c>
      <c r="H5522" s="95">
        <v>176</v>
      </c>
    </row>
    <row r="5523" spans="6:8" x14ac:dyDescent="0.15">
      <c r="F5523" s="26">
        <v>43695.958333319948</v>
      </c>
      <c r="G5523" s="94">
        <v>2.9</v>
      </c>
      <c r="H5523" s="95">
        <v>165</v>
      </c>
    </row>
    <row r="5524" spans="6:8" x14ac:dyDescent="0.15">
      <c r="F5524" s="26">
        <v>43695.999999986612</v>
      </c>
      <c r="G5524" s="94">
        <v>3.2</v>
      </c>
      <c r="H5524" s="95">
        <v>218</v>
      </c>
    </row>
    <row r="5525" spans="6:8" x14ac:dyDescent="0.15">
      <c r="F5525" s="26">
        <v>43696.041666653276</v>
      </c>
      <c r="G5525" s="94">
        <v>3</v>
      </c>
      <c r="H5525" s="95">
        <v>219</v>
      </c>
    </row>
    <row r="5526" spans="6:8" x14ac:dyDescent="0.15">
      <c r="F5526" s="26">
        <v>43696.083333319941</v>
      </c>
      <c r="G5526" s="94">
        <v>3.4</v>
      </c>
      <c r="H5526" s="95">
        <v>208</v>
      </c>
    </row>
    <row r="5527" spans="6:8" x14ac:dyDescent="0.15">
      <c r="F5527" s="26">
        <v>43696.124999986605</v>
      </c>
      <c r="G5527" s="94">
        <v>3.4</v>
      </c>
      <c r="H5527" s="95">
        <v>208</v>
      </c>
    </row>
    <row r="5528" spans="6:8" x14ac:dyDescent="0.15">
      <c r="F5528" s="26">
        <v>43696.166666653269</v>
      </c>
      <c r="G5528" s="94">
        <v>3.5</v>
      </c>
      <c r="H5528" s="95">
        <v>199</v>
      </c>
    </row>
    <row r="5529" spans="6:8" x14ac:dyDescent="0.15">
      <c r="F5529" s="26">
        <v>43696.208333319933</v>
      </c>
      <c r="G5529" s="94">
        <v>3.3</v>
      </c>
      <c r="H5529" s="95">
        <v>199</v>
      </c>
    </row>
    <row r="5530" spans="6:8" x14ac:dyDescent="0.15">
      <c r="F5530" s="26">
        <v>43696.249999986598</v>
      </c>
      <c r="G5530" s="94">
        <v>3.2</v>
      </c>
      <c r="H5530" s="95">
        <v>219</v>
      </c>
    </row>
    <row r="5531" spans="6:8" x14ac:dyDescent="0.15">
      <c r="F5531" s="26">
        <v>43696.291666653262</v>
      </c>
      <c r="G5531" s="94">
        <v>3.3</v>
      </c>
      <c r="H5531" s="95">
        <v>219</v>
      </c>
    </row>
    <row r="5532" spans="6:8" x14ac:dyDescent="0.15">
      <c r="F5532" s="26">
        <v>43696.333333319926</v>
      </c>
      <c r="G5532" s="94">
        <v>2.9</v>
      </c>
      <c r="H5532" s="95">
        <v>229</v>
      </c>
    </row>
    <row r="5533" spans="6:8" x14ac:dyDescent="0.15">
      <c r="F5533" s="26">
        <v>43696.37499998659</v>
      </c>
      <c r="G5533" s="94">
        <v>2.5</v>
      </c>
      <c r="H5533" s="95">
        <v>238</v>
      </c>
    </row>
    <row r="5534" spans="6:8" x14ac:dyDescent="0.15">
      <c r="F5534" s="26">
        <v>43696.416666653255</v>
      </c>
      <c r="G5534" s="94">
        <v>2.8</v>
      </c>
      <c r="H5534" s="95">
        <v>250</v>
      </c>
    </row>
    <row r="5535" spans="6:8" x14ac:dyDescent="0.15">
      <c r="F5535" s="26">
        <v>43696.458333319919</v>
      </c>
      <c r="G5535" s="94">
        <v>3.7</v>
      </c>
      <c r="H5535" s="95">
        <v>238</v>
      </c>
    </row>
    <row r="5536" spans="6:8" x14ac:dyDescent="0.15">
      <c r="F5536" s="26">
        <v>43696.499999986583</v>
      </c>
      <c r="G5536" s="94">
        <v>3.9</v>
      </c>
      <c r="H5536" s="95">
        <v>238</v>
      </c>
    </row>
    <row r="5537" spans="6:8" x14ac:dyDescent="0.15">
      <c r="F5537" s="26">
        <v>43696.541666653247</v>
      </c>
      <c r="G5537" s="94">
        <v>3.4</v>
      </c>
      <c r="H5537" s="95">
        <v>237</v>
      </c>
    </row>
    <row r="5538" spans="6:8" x14ac:dyDescent="0.15">
      <c r="F5538" s="26">
        <v>43696.583333319912</v>
      </c>
      <c r="G5538" s="94">
        <v>3.3</v>
      </c>
      <c r="H5538" s="95">
        <v>230</v>
      </c>
    </row>
    <row r="5539" spans="6:8" x14ac:dyDescent="0.15">
      <c r="F5539" s="26">
        <v>43696.624999986576</v>
      </c>
      <c r="G5539" s="94">
        <v>2.6</v>
      </c>
      <c r="H5539" s="95">
        <v>291</v>
      </c>
    </row>
    <row r="5540" spans="6:8" x14ac:dyDescent="0.15">
      <c r="F5540" s="26">
        <v>43696.66666665324</v>
      </c>
      <c r="G5540" s="94">
        <v>2.1</v>
      </c>
      <c r="H5540" s="95">
        <v>283</v>
      </c>
    </row>
    <row r="5541" spans="6:8" x14ac:dyDescent="0.15">
      <c r="F5541" s="26">
        <v>43696.708333319904</v>
      </c>
      <c r="G5541" s="94">
        <v>3.2</v>
      </c>
      <c r="H5541" s="95">
        <v>273</v>
      </c>
    </row>
    <row r="5542" spans="6:8" x14ac:dyDescent="0.15">
      <c r="F5542" s="26">
        <v>43696.749999986569</v>
      </c>
      <c r="G5542" s="94">
        <v>2.7</v>
      </c>
      <c r="H5542" s="95">
        <v>233</v>
      </c>
    </row>
    <row r="5543" spans="6:8" x14ac:dyDescent="0.15">
      <c r="F5543" s="26">
        <v>43696.791666653233</v>
      </c>
      <c r="G5543" s="94">
        <v>2.5</v>
      </c>
      <c r="H5543" s="95">
        <v>240</v>
      </c>
    </row>
    <row r="5544" spans="6:8" x14ac:dyDescent="0.15">
      <c r="F5544" s="26">
        <v>43696.833333319897</v>
      </c>
      <c r="G5544" s="94">
        <v>2.8</v>
      </c>
      <c r="H5544" s="95">
        <v>230</v>
      </c>
    </row>
    <row r="5545" spans="6:8" x14ac:dyDescent="0.15">
      <c r="F5545" s="26">
        <v>43696.874999986561</v>
      </c>
      <c r="G5545" s="94">
        <v>2.5</v>
      </c>
      <c r="H5545" s="95">
        <v>226</v>
      </c>
    </row>
    <row r="5546" spans="6:8" x14ac:dyDescent="0.15">
      <c r="F5546" s="26">
        <v>43696.916666653226</v>
      </c>
      <c r="G5546" s="94">
        <v>2.6</v>
      </c>
      <c r="H5546" s="95">
        <v>207</v>
      </c>
    </row>
    <row r="5547" spans="6:8" x14ac:dyDescent="0.15">
      <c r="F5547" s="26">
        <v>43696.95833331989</v>
      </c>
      <c r="G5547" s="94">
        <v>2.6</v>
      </c>
      <c r="H5547" s="95">
        <v>180</v>
      </c>
    </row>
    <row r="5548" spans="6:8" x14ac:dyDescent="0.15">
      <c r="F5548" s="26">
        <v>43696.999999986554</v>
      </c>
      <c r="G5548" s="94">
        <v>3</v>
      </c>
      <c r="H5548" s="95">
        <v>153</v>
      </c>
    </row>
    <row r="5549" spans="6:8" x14ac:dyDescent="0.15">
      <c r="F5549" s="26">
        <v>43697.041666653218</v>
      </c>
      <c r="G5549" s="94">
        <v>3.2</v>
      </c>
      <c r="H5549" s="95">
        <v>130</v>
      </c>
    </row>
    <row r="5550" spans="6:8" x14ac:dyDescent="0.15">
      <c r="F5550" s="26">
        <v>43697.083333319883</v>
      </c>
      <c r="G5550" s="94">
        <v>3.2</v>
      </c>
      <c r="H5550" s="95">
        <v>113</v>
      </c>
    </row>
    <row r="5551" spans="6:8" x14ac:dyDescent="0.15">
      <c r="F5551" s="26">
        <v>43697.124999986547</v>
      </c>
      <c r="G5551" s="94">
        <v>3.6</v>
      </c>
      <c r="H5551" s="95">
        <v>114</v>
      </c>
    </row>
    <row r="5552" spans="6:8" x14ac:dyDescent="0.15">
      <c r="F5552" s="26">
        <v>43697.166666653211</v>
      </c>
      <c r="G5552" s="94">
        <v>3.3</v>
      </c>
      <c r="H5552" s="95">
        <v>116</v>
      </c>
    </row>
    <row r="5553" spans="6:8" x14ac:dyDescent="0.15">
      <c r="F5553" s="26">
        <v>43697.208333319875</v>
      </c>
      <c r="G5553" s="94">
        <v>3.3</v>
      </c>
      <c r="H5553" s="95">
        <v>119</v>
      </c>
    </row>
    <row r="5554" spans="6:8" x14ac:dyDescent="0.15">
      <c r="F5554" s="26">
        <v>43697.249999986539</v>
      </c>
      <c r="G5554" s="94">
        <v>3.5</v>
      </c>
      <c r="H5554" s="95">
        <v>110</v>
      </c>
    </row>
    <row r="5555" spans="6:8" x14ac:dyDescent="0.15">
      <c r="F5555" s="26">
        <v>43697.291666653204</v>
      </c>
      <c r="G5555" s="94">
        <v>2.8</v>
      </c>
      <c r="H5555" s="95">
        <v>127</v>
      </c>
    </row>
    <row r="5556" spans="6:8" x14ac:dyDescent="0.15">
      <c r="F5556" s="26">
        <v>43697.333333319868</v>
      </c>
      <c r="G5556" s="94">
        <v>2.5</v>
      </c>
      <c r="H5556" s="95">
        <v>107</v>
      </c>
    </row>
    <row r="5557" spans="6:8" x14ac:dyDescent="0.15">
      <c r="F5557" s="26">
        <v>43697.374999986532</v>
      </c>
      <c r="G5557" s="94">
        <v>2.8</v>
      </c>
      <c r="H5557" s="95">
        <v>100</v>
      </c>
    </row>
    <row r="5558" spans="6:8" x14ac:dyDescent="0.15">
      <c r="F5558" s="26">
        <v>43697.416666653196</v>
      </c>
      <c r="G5558" s="94">
        <v>1.8</v>
      </c>
      <c r="H5558" s="95">
        <v>119</v>
      </c>
    </row>
    <row r="5559" spans="6:8" x14ac:dyDescent="0.15">
      <c r="F5559" s="26">
        <v>43697.458333319861</v>
      </c>
      <c r="G5559" s="94">
        <v>2.1</v>
      </c>
      <c r="H5559" s="95">
        <v>78</v>
      </c>
    </row>
    <row r="5560" spans="6:8" x14ac:dyDescent="0.15">
      <c r="F5560" s="26">
        <v>43697.499999986525</v>
      </c>
      <c r="G5560" s="94">
        <v>1</v>
      </c>
      <c r="H5560" s="95">
        <v>173</v>
      </c>
    </row>
    <row r="5561" spans="6:8" x14ac:dyDescent="0.15">
      <c r="F5561" s="26">
        <v>43697.541666653189</v>
      </c>
      <c r="G5561" s="94">
        <v>1.3</v>
      </c>
      <c r="H5561" s="95">
        <v>125</v>
      </c>
    </row>
    <row r="5562" spans="6:8" x14ac:dyDescent="0.15">
      <c r="F5562" s="26">
        <v>43697.583333319853</v>
      </c>
      <c r="G5562" s="94">
        <v>2.2000000000000002</v>
      </c>
      <c r="H5562" s="95">
        <v>246</v>
      </c>
    </row>
    <row r="5563" spans="6:8" x14ac:dyDescent="0.15">
      <c r="F5563" s="26">
        <v>43697.624999986518</v>
      </c>
      <c r="G5563" s="94">
        <v>1.2</v>
      </c>
      <c r="H5563" s="95">
        <v>259</v>
      </c>
    </row>
    <row r="5564" spans="6:8" x14ac:dyDescent="0.15">
      <c r="F5564" s="26">
        <v>43697.666666653182</v>
      </c>
      <c r="G5564" s="94">
        <v>0.7</v>
      </c>
      <c r="H5564" s="95">
        <v>267</v>
      </c>
    </row>
    <row r="5565" spans="6:8" x14ac:dyDescent="0.15">
      <c r="F5565" s="26">
        <v>43697.708333319846</v>
      </c>
      <c r="G5565" s="94">
        <v>1</v>
      </c>
      <c r="H5565" s="95">
        <v>282</v>
      </c>
    </row>
    <row r="5566" spans="6:8" x14ac:dyDescent="0.15">
      <c r="F5566" s="26">
        <v>43697.74999998651</v>
      </c>
      <c r="G5566" s="94">
        <v>1.3</v>
      </c>
      <c r="H5566" s="95">
        <v>271</v>
      </c>
    </row>
    <row r="5567" spans="6:8" x14ac:dyDescent="0.15">
      <c r="F5567" s="26">
        <v>43697.791666653175</v>
      </c>
      <c r="G5567" s="94">
        <v>1.9</v>
      </c>
      <c r="H5567" s="95">
        <v>289</v>
      </c>
    </row>
    <row r="5568" spans="6:8" x14ac:dyDescent="0.15">
      <c r="F5568" s="26">
        <v>43697.833333319839</v>
      </c>
      <c r="G5568" s="94">
        <v>1.5</v>
      </c>
      <c r="H5568" s="95">
        <v>278</v>
      </c>
    </row>
    <row r="5569" spans="6:8" x14ac:dyDescent="0.15">
      <c r="F5569" s="26">
        <v>43697.874999986503</v>
      </c>
      <c r="G5569" s="94">
        <v>1.6</v>
      </c>
      <c r="H5569" s="95">
        <v>277</v>
      </c>
    </row>
    <row r="5570" spans="6:8" x14ac:dyDescent="0.15">
      <c r="F5570" s="26">
        <v>43697.916666653167</v>
      </c>
      <c r="G5570" s="94">
        <v>2</v>
      </c>
      <c r="H5570" s="95">
        <v>278</v>
      </c>
    </row>
    <row r="5571" spans="6:8" x14ac:dyDescent="0.15">
      <c r="F5571" s="26">
        <v>43697.958333319832</v>
      </c>
      <c r="G5571" s="94">
        <v>4.2</v>
      </c>
      <c r="H5571" s="95">
        <v>190</v>
      </c>
    </row>
    <row r="5572" spans="6:8" x14ac:dyDescent="0.15">
      <c r="F5572" s="26">
        <v>43697.999999986496</v>
      </c>
      <c r="G5572" s="94">
        <v>0.9</v>
      </c>
      <c r="H5572" s="95">
        <v>318</v>
      </c>
    </row>
    <row r="5573" spans="6:8" x14ac:dyDescent="0.15">
      <c r="F5573" s="26">
        <v>43698.04166665316</v>
      </c>
      <c r="G5573" s="94">
        <v>1.3</v>
      </c>
      <c r="H5573" s="95">
        <v>349</v>
      </c>
    </row>
    <row r="5574" spans="6:8" x14ac:dyDescent="0.15">
      <c r="F5574" s="26">
        <v>43698.083333319824</v>
      </c>
      <c r="G5574" s="94">
        <v>1.1000000000000001</v>
      </c>
      <c r="H5574" s="95">
        <v>9</v>
      </c>
    </row>
    <row r="5575" spans="6:8" x14ac:dyDescent="0.15">
      <c r="F5575" s="26">
        <v>43698.124999986489</v>
      </c>
      <c r="G5575" s="94">
        <v>1.7</v>
      </c>
      <c r="H5575" s="95">
        <v>340</v>
      </c>
    </row>
    <row r="5576" spans="6:8" x14ac:dyDescent="0.15">
      <c r="F5576" s="26">
        <v>43698.166666653153</v>
      </c>
      <c r="G5576" s="94">
        <v>1.7</v>
      </c>
      <c r="H5576" s="95">
        <v>312</v>
      </c>
    </row>
    <row r="5577" spans="6:8" x14ac:dyDescent="0.15">
      <c r="F5577" s="26">
        <v>43698.208333319817</v>
      </c>
      <c r="G5577" s="94">
        <v>2</v>
      </c>
      <c r="H5577" s="95">
        <v>288</v>
      </c>
    </row>
    <row r="5578" spans="6:8" x14ac:dyDescent="0.15">
      <c r="F5578" s="26">
        <v>43698.249999986481</v>
      </c>
      <c r="G5578" s="94">
        <v>1.5</v>
      </c>
      <c r="H5578" s="95">
        <v>301</v>
      </c>
    </row>
    <row r="5579" spans="6:8" x14ac:dyDescent="0.15">
      <c r="F5579" s="26">
        <v>43698.291666653146</v>
      </c>
      <c r="G5579" s="94">
        <v>0.3</v>
      </c>
      <c r="H5579" s="95">
        <v>80</v>
      </c>
    </row>
    <row r="5580" spans="6:8" x14ac:dyDescent="0.15">
      <c r="F5580" s="26">
        <v>43698.33333331981</v>
      </c>
      <c r="G5580" s="94">
        <v>0.6</v>
      </c>
      <c r="H5580" s="95">
        <v>40</v>
      </c>
    </row>
    <row r="5581" spans="6:8" x14ac:dyDescent="0.15">
      <c r="F5581" s="26">
        <v>43698.374999986474</v>
      </c>
      <c r="G5581" s="94">
        <v>0.6</v>
      </c>
      <c r="H5581" s="95">
        <v>9</v>
      </c>
    </row>
    <row r="5582" spans="6:8" x14ac:dyDescent="0.15">
      <c r="F5582" s="26">
        <v>43698.416666653138</v>
      </c>
      <c r="G5582" s="94">
        <v>0.5</v>
      </c>
      <c r="H5582" s="95">
        <v>359</v>
      </c>
    </row>
    <row r="5583" spans="6:8" x14ac:dyDescent="0.15">
      <c r="F5583" s="26">
        <v>43698.458333319802</v>
      </c>
      <c r="G5583" s="94">
        <v>0.9</v>
      </c>
      <c r="H5583" s="95">
        <v>60</v>
      </c>
    </row>
    <row r="5584" spans="6:8" x14ac:dyDescent="0.15">
      <c r="F5584" s="26">
        <v>43698.499999986467</v>
      </c>
      <c r="G5584" s="94">
        <v>1.1000000000000001</v>
      </c>
      <c r="H5584" s="95">
        <v>0</v>
      </c>
    </row>
    <row r="5585" spans="6:8" x14ac:dyDescent="0.15">
      <c r="F5585" s="26">
        <v>43698.541666653131</v>
      </c>
      <c r="G5585" s="94">
        <v>1.1000000000000001</v>
      </c>
      <c r="H5585" s="95">
        <v>99</v>
      </c>
    </row>
    <row r="5586" spans="6:8" x14ac:dyDescent="0.15">
      <c r="F5586" s="26">
        <v>43698.583333319795</v>
      </c>
      <c r="G5586" s="94">
        <v>2.2000000000000002</v>
      </c>
      <c r="H5586" s="95">
        <v>18</v>
      </c>
    </row>
    <row r="5587" spans="6:8" x14ac:dyDescent="0.15">
      <c r="F5587" s="26">
        <v>43698.624999986459</v>
      </c>
      <c r="G5587" s="94">
        <v>2.4</v>
      </c>
      <c r="H5587" s="95">
        <v>21</v>
      </c>
    </row>
    <row r="5588" spans="6:8" x14ac:dyDescent="0.15">
      <c r="F5588" s="26">
        <v>43698.666666653124</v>
      </c>
      <c r="G5588" s="94">
        <v>2.6</v>
      </c>
      <c r="H5588" s="95">
        <v>34</v>
      </c>
    </row>
    <row r="5589" spans="6:8" x14ac:dyDescent="0.15">
      <c r="F5589" s="26">
        <v>43698.708333319788</v>
      </c>
      <c r="G5589" s="94">
        <v>2.2000000000000002</v>
      </c>
      <c r="H5589" s="95">
        <v>39</v>
      </c>
    </row>
    <row r="5590" spans="6:8" x14ac:dyDescent="0.15">
      <c r="F5590" s="26">
        <v>43698.749999986452</v>
      </c>
      <c r="G5590" s="94">
        <v>2.6</v>
      </c>
      <c r="H5590" s="95">
        <v>41</v>
      </c>
    </row>
    <row r="5591" spans="6:8" x14ac:dyDescent="0.15">
      <c r="F5591" s="26">
        <v>43698.791666653116</v>
      </c>
      <c r="G5591" s="94">
        <v>2.5</v>
      </c>
      <c r="H5591" s="95">
        <v>60</v>
      </c>
    </row>
    <row r="5592" spans="6:8" x14ac:dyDescent="0.15">
      <c r="F5592" s="26">
        <v>43698.833333319781</v>
      </c>
      <c r="G5592" s="94">
        <v>2.8</v>
      </c>
      <c r="H5592" s="95">
        <v>80</v>
      </c>
    </row>
    <row r="5593" spans="6:8" x14ac:dyDescent="0.15">
      <c r="F5593" s="26">
        <v>43698.874999986445</v>
      </c>
      <c r="G5593" s="94">
        <v>3</v>
      </c>
      <c r="H5593" s="95">
        <v>69</v>
      </c>
    </row>
    <row r="5594" spans="6:8" x14ac:dyDescent="0.15">
      <c r="F5594" s="26">
        <v>43698.916666653109</v>
      </c>
      <c r="G5594" s="94">
        <v>3.3</v>
      </c>
      <c r="H5594" s="95">
        <v>69</v>
      </c>
    </row>
    <row r="5595" spans="6:8" x14ac:dyDescent="0.15">
      <c r="F5595" s="26">
        <v>43698.958333319773</v>
      </c>
      <c r="G5595" s="94">
        <v>2.8</v>
      </c>
      <c r="H5595" s="95">
        <v>68</v>
      </c>
    </row>
    <row r="5596" spans="6:8" x14ac:dyDescent="0.15">
      <c r="F5596" s="26">
        <v>43698.999999986438</v>
      </c>
      <c r="G5596" s="94">
        <v>2.5</v>
      </c>
      <c r="H5596" s="95">
        <v>68</v>
      </c>
    </row>
    <row r="5597" spans="6:8" x14ac:dyDescent="0.15">
      <c r="F5597" s="26">
        <v>43699.041666653102</v>
      </c>
      <c r="G5597" s="94">
        <v>2.2999999999999998</v>
      </c>
      <c r="H5597" s="95">
        <v>50</v>
      </c>
    </row>
    <row r="5598" spans="6:8" x14ac:dyDescent="0.15">
      <c r="F5598" s="26">
        <v>43699.083333319766</v>
      </c>
      <c r="G5598" s="94">
        <v>2.7</v>
      </c>
      <c r="H5598" s="95">
        <v>49</v>
      </c>
    </row>
    <row r="5599" spans="6:8" x14ac:dyDescent="0.15">
      <c r="F5599" s="26">
        <v>43699.12499998643</v>
      </c>
      <c r="G5599" s="94">
        <v>2.7</v>
      </c>
      <c r="H5599" s="95">
        <v>50</v>
      </c>
    </row>
    <row r="5600" spans="6:8" x14ac:dyDescent="0.15">
      <c r="F5600" s="26">
        <v>43699.166666653095</v>
      </c>
      <c r="G5600" s="94">
        <v>2.5</v>
      </c>
      <c r="H5600" s="95">
        <v>50</v>
      </c>
    </row>
    <row r="5601" spans="6:8" x14ac:dyDescent="0.15">
      <c r="F5601" s="26">
        <v>43699.208333319759</v>
      </c>
      <c r="G5601" s="94">
        <v>2.4</v>
      </c>
      <c r="H5601" s="95">
        <v>39</v>
      </c>
    </row>
    <row r="5602" spans="6:8" x14ac:dyDescent="0.15">
      <c r="F5602" s="26">
        <v>43699.249999986423</v>
      </c>
      <c r="G5602" s="94">
        <v>1.6</v>
      </c>
      <c r="H5602" s="95">
        <v>52</v>
      </c>
    </row>
    <row r="5603" spans="6:8" x14ac:dyDescent="0.15">
      <c r="F5603" s="26">
        <v>43699.291666653087</v>
      </c>
      <c r="G5603" s="94">
        <v>1.6</v>
      </c>
      <c r="H5603" s="95">
        <v>52</v>
      </c>
    </row>
    <row r="5604" spans="6:8" x14ac:dyDescent="0.15">
      <c r="F5604" s="26">
        <v>43699.333333319752</v>
      </c>
      <c r="G5604" s="94">
        <v>2.1</v>
      </c>
      <c r="H5604" s="95">
        <v>32</v>
      </c>
    </row>
    <row r="5605" spans="6:8" x14ac:dyDescent="0.15">
      <c r="F5605" s="26">
        <v>43699.374999986416</v>
      </c>
      <c r="G5605" s="94">
        <v>2.4</v>
      </c>
      <c r="H5605" s="95">
        <v>32</v>
      </c>
    </row>
    <row r="5606" spans="6:8" x14ac:dyDescent="0.15">
      <c r="F5606" s="26">
        <v>43699.41666665308</v>
      </c>
      <c r="G5606" s="94">
        <v>3.3</v>
      </c>
      <c r="H5606" s="95">
        <v>76</v>
      </c>
    </row>
    <row r="5607" spans="6:8" x14ac:dyDescent="0.15">
      <c r="F5607" s="26">
        <v>43699.458333319744</v>
      </c>
      <c r="G5607" s="94">
        <v>3.4</v>
      </c>
      <c r="H5607" s="95">
        <v>65</v>
      </c>
    </row>
    <row r="5608" spans="6:8" x14ac:dyDescent="0.15">
      <c r="F5608" s="26">
        <v>43699.499999986409</v>
      </c>
      <c r="G5608" s="94">
        <v>3.5</v>
      </c>
      <c r="H5608" s="95">
        <v>68</v>
      </c>
    </row>
    <row r="5609" spans="6:8" x14ac:dyDescent="0.15">
      <c r="F5609" s="26">
        <v>43699.541666653073</v>
      </c>
      <c r="G5609" s="94">
        <v>3.6</v>
      </c>
      <c r="H5609" s="95">
        <v>32</v>
      </c>
    </row>
    <row r="5610" spans="6:8" x14ac:dyDescent="0.15">
      <c r="F5610" s="26">
        <v>43699.583333319737</v>
      </c>
      <c r="G5610" s="94">
        <v>3.2</v>
      </c>
      <c r="H5610" s="95">
        <v>34</v>
      </c>
    </row>
    <row r="5611" spans="6:8" x14ac:dyDescent="0.15">
      <c r="F5611" s="26">
        <v>43699.624999986401</v>
      </c>
      <c r="G5611" s="94">
        <v>4.2</v>
      </c>
      <c r="H5611" s="95">
        <v>67</v>
      </c>
    </row>
    <row r="5612" spans="6:8" x14ac:dyDescent="0.15">
      <c r="F5612" s="26">
        <v>43699.666666653065</v>
      </c>
      <c r="G5612" s="94">
        <v>3.9</v>
      </c>
      <c r="H5612" s="95">
        <v>80</v>
      </c>
    </row>
    <row r="5613" spans="6:8" x14ac:dyDescent="0.15">
      <c r="F5613" s="26">
        <v>43699.70833331973</v>
      </c>
      <c r="G5613" s="94">
        <v>2.8</v>
      </c>
      <c r="H5613" s="95">
        <v>67</v>
      </c>
    </row>
    <row r="5614" spans="6:8" x14ac:dyDescent="0.15">
      <c r="F5614" s="26">
        <v>43699.749999986394</v>
      </c>
      <c r="G5614" s="94">
        <v>2.5</v>
      </c>
      <c r="H5614" s="95">
        <v>42</v>
      </c>
    </row>
    <row r="5615" spans="6:8" x14ac:dyDescent="0.15">
      <c r="F5615" s="26">
        <v>43699.791666653058</v>
      </c>
      <c r="G5615" s="94">
        <v>2.2000000000000002</v>
      </c>
      <c r="H5615" s="95">
        <v>13</v>
      </c>
    </row>
    <row r="5616" spans="6:8" x14ac:dyDescent="0.15">
      <c r="F5616" s="26">
        <v>43699.833333319722</v>
      </c>
      <c r="G5616" s="94">
        <v>2.7</v>
      </c>
      <c r="H5616" s="95">
        <v>49</v>
      </c>
    </row>
    <row r="5617" spans="6:8" x14ac:dyDescent="0.15">
      <c r="F5617" s="26">
        <v>43699.874999986387</v>
      </c>
      <c r="G5617" s="94">
        <v>3</v>
      </c>
      <c r="H5617" s="95">
        <v>39</v>
      </c>
    </row>
    <row r="5618" spans="6:8" x14ac:dyDescent="0.15">
      <c r="F5618" s="26">
        <v>43699.916666653051</v>
      </c>
      <c r="G5618" s="94">
        <v>2.5</v>
      </c>
      <c r="H5618" s="95">
        <v>19</v>
      </c>
    </row>
    <row r="5619" spans="6:8" x14ac:dyDescent="0.15">
      <c r="F5619" s="26">
        <v>43699.958333319715</v>
      </c>
      <c r="G5619" s="94">
        <v>2.2999999999999998</v>
      </c>
      <c r="H5619" s="95">
        <v>20</v>
      </c>
    </row>
    <row r="5620" spans="6:8" x14ac:dyDescent="0.15">
      <c r="F5620" s="26">
        <v>43699.999999986379</v>
      </c>
      <c r="G5620" s="94">
        <v>2.5</v>
      </c>
      <c r="H5620" s="95">
        <v>30</v>
      </c>
    </row>
    <row r="5621" spans="6:8" x14ac:dyDescent="0.15">
      <c r="F5621" s="26">
        <v>43700.041666653044</v>
      </c>
      <c r="G5621" s="94">
        <v>2.2000000000000002</v>
      </c>
      <c r="H5621" s="95">
        <v>26</v>
      </c>
    </row>
    <row r="5622" spans="6:8" x14ac:dyDescent="0.15">
      <c r="F5622" s="26">
        <v>43700.083333319708</v>
      </c>
      <c r="G5622" s="94">
        <v>2</v>
      </c>
      <c r="H5622" s="95">
        <v>56</v>
      </c>
    </row>
    <row r="5623" spans="6:8" x14ac:dyDescent="0.15">
      <c r="F5623" s="26">
        <v>43700.124999986372</v>
      </c>
      <c r="G5623" s="94">
        <v>1.9</v>
      </c>
      <c r="H5623" s="95">
        <v>70</v>
      </c>
    </row>
    <row r="5624" spans="6:8" x14ac:dyDescent="0.15">
      <c r="F5624" s="26">
        <v>43700.166666653036</v>
      </c>
      <c r="G5624" s="94">
        <v>1.8</v>
      </c>
      <c r="H5624" s="95">
        <v>60</v>
      </c>
    </row>
    <row r="5625" spans="6:8" x14ac:dyDescent="0.15">
      <c r="F5625" s="26">
        <v>43700.208333319701</v>
      </c>
      <c r="G5625" s="94">
        <v>1.9</v>
      </c>
      <c r="H5625" s="95">
        <v>70</v>
      </c>
    </row>
    <row r="5626" spans="6:8" x14ac:dyDescent="0.15">
      <c r="F5626" s="26">
        <v>43700.249999986365</v>
      </c>
      <c r="G5626" s="94">
        <v>0.8</v>
      </c>
      <c r="H5626" s="95">
        <v>250</v>
      </c>
    </row>
    <row r="5627" spans="6:8" x14ac:dyDescent="0.15">
      <c r="F5627" s="26">
        <v>43700.291666653029</v>
      </c>
      <c r="G5627" s="94">
        <v>2.8</v>
      </c>
      <c r="H5627" s="95">
        <v>281</v>
      </c>
    </row>
    <row r="5628" spans="6:8" x14ac:dyDescent="0.15">
      <c r="F5628" s="26">
        <v>43700.333333319693</v>
      </c>
      <c r="G5628" s="94">
        <v>1.6</v>
      </c>
      <c r="H5628" s="95">
        <v>41</v>
      </c>
    </row>
    <row r="5629" spans="6:8" x14ac:dyDescent="0.15">
      <c r="F5629" s="26">
        <v>43700.374999986358</v>
      </c>
      <c r="G5629" s="94">
        <v>1.7</v>
      </c>
      <c r="H5629" s="95">
        <v>261</v>
      </c>
    </row>
    <row r="5630" spans="6:8" x14ac:dyDescent="0.15">
      <c r="F5630" s="26">
        <v>43700.416666653022</v>
      </c>
      <c r="G5630" s="94">
        <v>3.4</v>
      </c>
      <c r="H5630" s="95">
        <v>273</v>
      </c>
    </row>
    <row r="5631" spans="6:8" x14ac:dyDescent="0.15">
      <c r="F5631" s="26">
        <v>43700.458333319686</v>
      </c>
      <c r="G5631" s="94">
        <v>4.3</v>
      </c>
      <c r="H5631" s="95">
        <v>305</v>
      </c>
    </row>
    <row r="5632" spans="6:8" x14ac:dyDescent="0.15">
      <c r="F5632" s="26">
        <v>43700.49999998635</v>
      </c>
      <c r="G5632" s="94">
        <v>4</v>
      </c>
      <c r="H5632" s="95">
        <v>286</v>
      </c>
    </row>
    <row r="5633" spans="6:8" x14ac:dyDescent="0.15">
      <c r="F5633" s="26">
        <v>43700.541666653015</v>
      </c>
      <c r="G5633" s="94">
        <v>3.7</v>
      </c>
      <c r="H5633" s="95">
        <v>328</v>
      </c>
    </row>
    <row r="5634" spans="6:8" x14ac:dyDescent="0.15">
      <c r="F5634" s="26">
        <v>43700.583333319679</v>
      </c>
      <c r="G5634" s="94">
        <v>3.6</v>
      </c>
      <c r="H5634" s="95">
        <v>302</v>
      </c>
    </row>
    <row r="5635" spans="6:8" x14ac:dyDescent="0.15">
      <c r="F5635" s="26">
        <v>43700.624999986343</v>
      </c>
      <c r="G5635" s="94">
        <v>4.9000000000000004</v>
      </c>
      <c r="H5635" s="95">
        <v>298</v>
      </c>
    </row>
    <row r="5636" spans="6:8" x14ac:dyDescent="0.15">
      <c r="F5636" s="26">
        <v>43700.666666653007</v>
      </c>
      <c r="G5636" s="94">
        <v>4.3</v>
      </c>
      <c r="H5636" s="95">
        <v>312</v>
      </c>
    </row>
    <row r="5637" spans="6:8" x14ac:dyDescent="0.15">
      <c r="F5637" s="26">
        <v>43700.708333319672</v>
      </c>
      <c r="G5637" s="94">
        <v>4.3</v>
      </c>
      <c r="H5637" s="95">
        <v>290</v>
      </c>
    </row>
    <row r="5638" spans="6:8" x14ac:dyDescent="0.15">
      <c r="F5638" s="26">
        <v>43700.749999986336</v>
      </c>
      <c r="G5638" s="94">
        <v>3.6</v>
      </c>
      <c r="H5638" s="95">
        <v>290</v>
      </c>
    </row>
    <row r="5639" spans="6:8" x14ac:dyDescent="0.15">
      <c r="F5639" s="26">
        <v>43700.791666653</v>
      </c>
      <c r="G5639" s="94">
        <v>3.8</v>
      </c>
      <c r="H5639" s="95">
        <v>278</v>
      </c>
    </row>
    <row r="5640" spans="6:8" x14ac:dyDescent="0.15">
      <c r="F5640" s="26">
        <v>43700.833333319664</v>
      </c>
      <c r="G5640" s="94">
        <v>2.4</v>
      </c>
      <c r="H5640" s="95">
        <v>302</v>
      </c>
    </row>
    <row r="5641" spans="6:8" x14ac:dyDescent="0.15">
      <c r="F5641" s="26">
        <v>43700.874999986328</v>
      </c>
      <c r="G5641" s="94">
        <v>2.5</v>
      </c>
      <c r="H5641" s="95">
        <v>279</v>
      </c>
    </row>
    <row r="5642" spans="6:8" x14ac:dyDescent="0.15">
      <c r="F5642" s="26">
        <v>43700.916666652993</v>
      </c>
      <c r="G5642" s="94">
        <v>2.9</v>
      </c>
      <c r="H5642" s="95">
        <v>289</v>
      </c>
    </row>
    <row r="5643" spans="6:8" x14ac:dyDescent="0.15">
      <c r="F5643" s="26">
        <v>43700.958333319657</v>
      </c>
      <c r="G5643" s="94">
        <v>3.3</v>
      </c>
      <c r="H5643" s="95">
        <v>302</v>
      </c>
    </row>
    <row r="5644" spans="6:8" x14ac:dyDescent="0.15">
      <c r="F5644" s="26">
        <v>43700.999999986321</v>
      </c>
      <c r="G5644" s="94">
        <v>3.2</v>
      </c>
      <c r="H5644" s="95">
        <v>290</v>
      </c>
    </row>
    <row r="5645" spans="6:8" x14ac:dyDescent="0.15">
      <c r="F5645" s="26">
        <v>43701.041666652985</v>
      </c>
      <c r="G5645" s="94">
        <v>3.1</v>
      </c>
      <c r="H5645" s="95">
        <v>292</v>
      </c>
    </row>
    <row r="5646" spans="6:8" x14ac:dyDescent="0.15">
      <c r="F5646" s="26">
        <v>43701.08333331965</v>
      </c>
      <c r="G5646" s="94">
        <v>3.2</v>
      </c>
      <c r="H5646" s="95">
        <v>294</v>
      </c>
    </row>
    <row r="5647" spans="6:8" x14ac:dyDescent="0.15">
      <c r="F5647" s="26">
        <v>43701.124999986314</v>
      </c>
      <c r="G5647" s="94">
        <v>3</v>
      </c>
      <c r="H5647" s="95">
        <v>312</v>
      </c>
    </row>
    <row r="5648" spans="6:8" x14ac:dyDescent="0.15">
      <c r="F5648" s="26">
        <v>43701.166666652978</v>
      </c>
      <c r="G5648" s="94">
        <v>2.2000000000000002</v>
      </c>
      <c r="H5648" s="95">
        <v>311</v>
      </c>
    </row>
    <row r="5649" spans="6:8" x14ac:dyDescent="0.15">
      <c r="F5649" s="26">
        <v>43701.208333319642</v>
      </c>
      <c r="G5649" s="94">
        <v>2.4</v>
      </c>
      <c r="H5649" s="95">
        <v>299</v>
      </c>
    </row>
    <row r="5650" spans="6:8" x14ac:dyDescent="0.15">
      <c r="F5650" s="26">
        <v>43701.249999986307</v>
      </c>
      <c r="G5650" s="94">
        <v>3.1</v>
      </c>
      <c r="H5650" s="95">
        <v>301</v>
      </c>
    </row>
    <row r="5651" spans="6:8" x14ac:dyDescent="0.15">
      <c r="F5651" s="26">
        <v>43701.291666652971</v>
      </c>
      <c r="G5651" s="94">
        <v>2.4</v>
      </c>
      <c r="H5651" s="95">
        <v>291</v>
      </c>
    </row>
    <row r="5652" spans="6:8" x14ac:dyDescent="0.15">
      <c r="F5652" s="26">
        <v>43701.333333319635</v>
      </c>
      <c r="G5652" s="94">
        <v>3.3</v>
      </c>
      <c r="H5652" s="95">
        <v>290</v>
      </c>
    </row>
    <row r="5653" spans="6:8" x14ac:dyDescent="0.15">
      <c r="F5653" s="26">
        <v>43701.374999986299</v>
      </c>
      <c r="G5653" s="94">
        <v>3</v>
      </c>
      <c r="H5653" s="95">
        <v>280</v>
      </c>
    </row>
    <row r="5654" spans="6:8" x14ac:dyDescent="0.15">
      <c r="F5654" s="26">
        <v>43701.416666652964</v>
      </c>
      <c r="G5654" s="94">
        <v>3.3</v>
      </c>
      <c r="H5654" s="95">
        <v>282</v>
      </c>
    </row>
    <row r="5655" spans="6:8" x14ac:dyDescent="0.15">
      <c r="F5655" s="26">
        <v>43701.458333319628</v>
      </c>
      <c r="G5655" s="94">
        <v>2.2999999999999998</v>
      </c>
      <c r="H5655" s="95">
        <v>279</v>
      </c>
    </row>
    <row r="5656" spans="6:8" x14ac:dyDescent="0.15">
      <c r="F5656" s="26">
        <v>43701.499999986292</v>
      </c>
      <c r="G5656" s="94">
        <v>2.5</v>
      </c>
      <c r="H5656" s="95">
        <v>292</v>
      </c>
    </row>
    <row r="5657" spans="6:8" x14ac:dyDescent="0.15">
      <c r="F5657" s="26">
        <v>43701.541666652956</v>
      </c>
      <c r="G5657" s="94">
        <v>3.6</v>
      </c>
      <c r="H5657" s="95">
        <v>262</v>
      </c>
    </row>
    <row r="5658" spans="6:8" x14ac:dyDescent="0.15">
      <c r="F5658" s="26">
        <v>43701.583333319621</v>
      </c>
      <c r="G5658" s="94">
        <v>3.3</v>
      </c>
      <c r="H5658" s="95">
        <v>279</v>
      </c>
    </row>
    <row r="5659" spans="6:8" x14ac:dyDescent="0.15">
      <c r="F5659" s="26">
        <v>43701.624999986285</v>
      </c>
      <c r="G5659" s="94">
        <v>3.3</v>
      </c>
      <c r="H5659" s="95">
        <v>258</v>
      </c>
    </row>
    <row r="5660" spans="6:8" x14ac:dyDescent="0.15">
      <c r="F5660" s="26">
        <v>43701.666666652949</v>
      </c>
      <c r="G5660" s="94">
        <v>2.4</v>
      </c>
      <c r="H5660" s="95">
        <v>256</v>
      </c>
    </row>
    <row r="5661" spans="6:8" x14ac:dyDescent="0.15">
      <c r="F5661" s="26">
        <v>43701.708333319613</v>
      </c>
      <c r="G5661" s="94">
        <v>2</v>
      </c>
      <c r="H5661" s="95">
        <v>264</v>
      </c>
    </row>
    <row r="5662" spans="6:8" x14ac:dyDescent="0.15">
      <c r="F5662" s="26">
        <v>43701.749999986278</v>
      </c>
      <c r="G5662" s="94">
        <v>2.2000000000000002</v>
      </c>
      <c r="H5662" s="95">
        <v>215</v>
      </c>
    </row>
    <row r="5663" spans="6:8" x14ac:dyDescent="0.15">
      <c r="F5663" s="26">
        <v>43701.791666652942</v>
      </c>
      <c r="G5663" s="94">
        <v>2.6</v>
      </c>
      <c r="H5663" s="95">
        <v>225</v>
      </c>
    </row>
    <row r="5664" spans="6:8" x14ac:dyDescent="0.15">
      <c r="F5664" s="26">
        <v>43701.833333319606</v>
      </c>
      <c r="G5664" s="94">
        <v>2.8</v>
      </c>
      <c r="H5664" s="95">
        <v>218</v>
      </c>
    </row>
    <row r="5665" spans="6:8" x14ac:dyDescent="0.15">
      <c r="F5665" s="26">
        <v>43701.87499998627</v>
      </c>
      <c r="G5665" s="94">
        <v>2.8</v>
      </c>
      <c r="H5665" s="95">
        <v>181</v>
      </c>
    </row>
    <row r="5666" spans="6:8" x14ac:dyDescent="0.15">
      <c r="F5666" s="26">
        <v>43701.916666652935</v>
      </c>
      <c r="G5666" s="94">
        <v>3.4</v>
      </c>
      <c r="H5666" s="95">
        <v>178</v>
      </c>
    </row>
    <row r="5667" spans="6:8" x14ac:dyDescent="0.15">
      <c r="F5667" s="26">
        <v>43701.958333319599</v>
      </c>
      <c r="G5667" s="94">
        <v>3.7</v>
      </c>
      <c r="H5667" s="95">
        <v>179</v>
      </c>
    </row>
    <row r="5668" spans="6:8" x14ac:dyDescent="0.15">
      <c r="F5668" s="26">
        <v>43701.999999986263</v>
      </c>
      <c r="G5668" s="94">
        <v>4.0999999999999996</v>
      </c>
      <c r="H5668" s="95">
        <v>178</v>
      </c>
    </row>
    <row r="5669" spans="6:8" x14ac:dyDescent="0.15">
      <c r="F5669" s="26">
        <v>43702.041666652927</v>
      </c>
      <c r="G5669" s="94">
        <v>3.8</v>
      </c>
      <c r="H5669" s="95">
        <v>179</v>
      </c>
    </row>
    <row r="5670" spans="6:8" x14ac:dyDescent="0.15">
      <c r="F5670" s="26">
        <v>43702.083333319591</v>
      </c>
      <c r="G5670" s="94">
        <v>3.6</v>
      </c>
      <c r="H5670" s="95">
        <v>179</v>
      </c>
    </row>
    <row r="5671" spans="6:8" x14ac:dyDescent="0.15">
      <c r="F5671" s="26">
        <v>43702.124999986256</v>
      </c>
      <c r="G5671" s="94">
        <v>2.8</v>
      </c>
      <c r="H5671" s="95">
        <v>187</v>
      </c>
    </row>
    <row r="5672" spans="6:8" x14ac:dyDescent="0.15">
      <c r="F5672" s="26">
        <v>43702.16666665292</v>
      </c>
      <c r="G5672" s="94">
        <v>3.2</v>
      </c>
      <c r="H5672" s="95">
        <v>177</v>
      </c>
    </row>
    <row r="5673" spans="6:8" x14ac:dyDescent="0.15">
      <c r="F5673" s="26">
        <v>43702.208333319584</v>
      </c>
      <c r="G5673" s="94">
        <v>3.6</v>
      </c>
      <c r="H5673" s="95">
        <v>188</v>
      </c>
    </row>
    <row r="5674" spans="6:8" x14ac:dyDescent="0.15">
      <c r="F5674" s="26">
        <v>43702.249999986248</v>
      </c>
      <c r="G5674" s="94">
        <v>3.7</v>
      </c>
      <c r="H5674" s="95">
        <v>186</v>
      </c>
    </row>
    <row r="5675" spans="6:8" x14ac:dyDescent="0.15">
      <c r="F5675" s="26">
        <v>43702.291666652913</v>
      </c>
      <c r="G5675" s="94">
        <v>3.3</v>
      </c>
      <c r="H5675" s="95">
        <v>178</v>
      </c>
    </row>
    <row r="5676" spans="6:8" x14ac:dyDescent="0.15">
      <c r="F5676" s="26">
        <v>43702.333333319577</v>
      </c>
      <c r="G5676" s="94">
        <v>3.2</v>
      </c>
      <c r="H5676" s="95">
        <v>193</v>
      </c>
    </row>
    <row r="5677" spans="6:8" x14ac:dyDescent="0.15">
      <c r="F5677" s="26">
        <v>43702.374999986241</v>
      </c>
      <c r="G5677" s="94">
        <v>3.1</v>
      </c>
      <c r="H5677" s="95">
        <v>179</v>
      </c>
    </row>
    <row r="5678" spans="6:8" x14ac:dyDescent="0.15">
      <c r="F5678" s="26">
        <v>43702.416666652905</v>
      </c>
      <c r="G5678" s="94">
        <v>3.1</v>
      </c>
      <c r="H5678" s="95">
        <v>171</v>
      </c>
    </row>
    <row r="5679" spans="6:8" x14ac:dyDescent="0.15">
      <c r="F5679" s="26">
        <v>43702.45833331957</v>
      </c>
      <c r="G5679" s="94">
        <v>3.9</v>
      </c>
      <c r="H5679" s="95">
        <v>179</v>
      </c>
    </row>
    <row r="5680" spans="6:8" x14ac:dyDescent="0.15">
      <c r="F5680" s="26">
        <v>43702.499999986234</v>
      </c>
      <c r="G5680" s="94">
        <v>3.3</v>
      </c>
      <c r="H5680" s="95">
        <v>179</v>
      </c>
    </row>
    <row r="5681" spans="6:8" x14ac:dyDescent="0.15">
      <c r="F5681" s="26">
        <v>43702.541666652898</v>
      </c>
      <c r="G5681" s="94">
        <v>3.4</v>
      </c>
      <c r="H5681" s="95">
        <v>180</v>
      </c>
    </row>
    <row r="5682" spans="6:8" x14ac:dyDescent="0.15">
      <c r="F5682" s="26">
        <v>43702.583333319562</v>
      </c>
      <c r="G5682" s="94">
        <v>5.3</v>
      </c>
      <c r="H5682" s="95">
        <v>236</v>
      </c>
    </row>
    <row r="5683" spans="6:8" x14ac:dyDescent="0.15">
      <c r="F5683" s="26">
        <v>43702.624999986227</v>
      </c>
      <c r="G5683" s="94">
        <v>3.2</v>
      </c>
      <c r="H5683" s="95">
        <v>198</v>
      </c>
    </row>
    <row r="5684" spans="6:8" x14ac:dyDescent="0.15">
      <c r="F5684" s="26">
        <v>43702.666666652891</v>
      </c>
      <c r="G5684" s="94">
        <v>3.6</v>
      </c>
      <c r="H5684" s="95">
        <v>182</v>
      </c>
    </row>
    <row r="5685" spans="6:8" x14ac:dyDescent="0.15">
      <c r="F5685" s="26">
        <v>43702.708333319555</v>
      </c>
      <c r="G5685" s="94">
        <v>4.9000000000000004</v>
      </c>
      <c r="H5685" s="95">
        <v>205</v>
      </c>
    </row>
    <row r="5686" spans="6:8" x14ac:dyDescent="0.15">
      <c r="F5686" s="26">
        <v>43702.749999986219</v>
      </c>
      <c r="G5686" s="94">
        <v>4.0999999999999996</v>
      </c>
      <c r="H5686" s="95">
        <v>207</v>
      </c>
    </row>
    <row r="5687" spans="6:8" x14ac:dyDescent="0.15">
      <c r="F5687" s="26">
        <v>43702.791666652884</v>
      </c>
      <c r="G5687" s="94">
        <v>4.9000000000000004</v>
      </c>
      <c r="H5687" s="95">
        <v>201</v>
      </c>
    </row>
    <row r="5688" spans="6:8" x14ac:dyDescent="0.15">
      <c r="F5688" s="26">
        <v>43702.833333319548</v>
      </c>
      <c r="G5688" s="94">
        <v>3.9</v>
      </c>
      <c r="H5688" s="95">
        <v>202</v>
      </c>
    </row>
    <row r="5689" spans="6:8" x14ac:dyDescent="0.15">
      <c r="F5689" s="26">
        <v>43702.874999986212</v>
      </c>
      <c r="G5689" s="94">
        <v>3.7</v>
      </c>
      <c r="H5689" s="95">
        <v>209</v>
      </c>
    </row>
    <row r="5690" spans="6:8" x14ac:dyDescent="0.15">
      <c r="F5690" s="26">
        <v>43702.916666652876</v>
      </c>
      <c r="G5690" s="94">
        <v>3.1</v>
      </c>
      <c r="H5690" s="95">
        <v>233</v>
      </c>
    </row>
    <row r="5691" spans="6:8" x14ac:dyDescent="0.15">
      <c r="F5691" s="26">
        <v>43702.958333319541</v>
      </c>
      <c r="G5691" s="94">
        <v>4.8</v>
      </c>
      <c r="H5691" s="95">
        <v>275</v>
      </c>
    </row>
    <row r="5692" spans="6:8" x14ac:dyDescent="0.15">
      <c r="F5692" s="26">
        <v>43702.999999986205</v>
      </c>
      <c r="G5692" s="94">
        <v>2.9</v>
      </c>
      <c r="H5692" s="95">
        <v>292</v>
      </c>
    </row>
    <row r="5693" spans="6:8" x14ac:dyDescent="0.15">
      <c r="F5693" s="26">
        <v>43703.041666652869</v>
      </c>
      <c r="G5693" s="94">
        <v>5.0999999999999996</v>
      </c>
      <c r="H5693" s="95">
        <v>236</v>
      </c>
    </row>
    <row r="5694" spans="6:8" x14ac:dyDescent="0.15">
      <c r="F5694" s="26">
        <v>43703.083333319533</v>
      </c>
      <c r="G5694" s="94">
        <v>4.9000000000000004</v>
      </c>
      <c r="H5694" s="95">
        <v>251</v>
      </c>
    </row>
    <row r="5695" spans="6:8" x14ac:dyDescent="0.15">
      <c r="F5695" s="26">
        <v>43703.124999986198</v>
      </c>
      <c r="G5695" s="94">
        <v>5</v>
      </c>
      <c r="H5695" s="95">
        <v>249</v>
      </c>
    </row>
    <row r="5696" spans="6:8" x14ac:dyDescent="0.15">
      <c r="F5696" s="26">
        <v>43703.166666652862</v>
      </c>
      <c r="G5696" s="94">
        <v>5.0999999999999996</v>
      </c>
      <c r="H5696" s="95">
        <v>250</v>
      </c>
    </row>
    <row r="5697" spans="6:8" x14ac:dyDescent="0.15">
      <c r="F5697" s="26">
        <v>43703.208333319526</v>
      </c>
      <c r="G5697" s="94">
        <v>5.0999999999999996</v>
      </c>
      <c r="H5697" s="95">
        <v>248</v>
      </c>
    </row>
    <row r="5698" spans="6:8" x14ac:dyDescent="0.15">
      <c r="F5698" s="26">
        <v>43703.24999998619</v>
      </c>
      <c r="G5698" s="94">
        <v>5.9</v>
      </c>
      <c r="H5698" s="95">
        <v>247</v>
      </c>
    </row>
    <row r="5699" spans="6:8" x14ac:dyDescent="0.15">
      <c r="F5699" s="26">
        <v>43703.291666652854</v>
      </c>
      <c r="G5699" s="94">
        <v>7</v>
      </c>
      <c r="H5699" s="95">
        <v>268</v>
      </c>
    </row>
    <row r="5700" spans="6:8" x14ac:dyDescent="0.15">
      <c r="F5700" s="26">
        <v>43703.333333319519</v>
      </c>
      <c r="G5700" s="94">
        <v>6.1</v>
      </c>
      <c r="H5700" s="95">
        <v>268</v>
      </c>
    </row>
    <row r="5701" spans="6:8" x14ac:dyDescent="0.15">
      <c r="F5701" s="26">
        <v>43703.374999986183</v>
      </c>
      <c r="G5701" s="94">
        <v>5.6</v>
      </c>
      <c r="H5701" s="95">
        <v>249</v>
      </c>
    </row>
    <row r="5702" spans="6:8" x14ac:dyDescent="0.15">
      <c r="F5702" s="26">
        <v>43703.416666652847</v>
      </c>
      <c r="G5702" s="94">
        <v>5.9</v>
      </c>
      <c r="H5702" s="95">
        <v>248</v>
      </c>
    </row>
    <row r="5703" spans="6:8" x14ac:dyDescent="0.15">
      <c r="F5703" s="26">
        <v>43703.458333319511</v>
      </c>
      <c r="G5703" s="94">
        <v>5.3</v>
      </c>
      <c r="H5703" s="95">
        <v>237</v>
      </c>
    </row>
    <row r="5704" spans="6:8" x14ac:dyDescent="0.15">
      <c r="F5704" s="26">
        <v>43703.499999986176</v>
      </c>
      <c r="G5704" s="94">
        <v>4.9000000000000004</v>
      </c>
      <c r="H5704" s="95">
        <v>232</v>
      </c>
    </row>
    <row r="5705" spans="6:8" x14ac:dyDescent="0.15">
      <c r="F5705" s="26">
        <v>43703.54166665284</v>
      </c>
      <c r="G5705" s="94">
        <v>3.3</v>
      </c>
      <c r="H5705" s="95">
        <v>253</v>
      </c>
    </row>
    <row r="5706" spans="6:8" x14ac:dyDescent="0.15">
      <c r="F5706" s="26">
        <v>43703.583333319504</v>
      </c>
      <c r="G5706" s="94">
        <v>3.7</v>
      </c>
      <c r="H5706" s="95">
        <v>208</v>
      </c>
    </row>
    <row r="5707" spans="6:8" x14ac:dyDescent="0.15">
      <c r="F5707" s="26">
        <v>43703.624999986168</v>
      </c>
      <c r="G5707" s="94">
        <v>3.6</v>
      </c>
      <c r="H5707" s="95">
        <v>227</v>
      </c>
    </row>
    <row r="5708" spans="6:8" x14ac:dyDescent="0.15">
      <c r="F5708" s="26">
        <v>43703.666666652833</v>
      </c>
      <c r="G5708" s="94">
        <v>5.9</v>
      </c>
      <c r="H5708" s="95">
        <v>302</v>
      </c>
    </row>
    <row r="5709" spans="6:8" x14ac:dyDescent="0.15">
      <c r="F5709" s="26">
        <v>43703.708333319497</v>
      </c>
      <c r="G5709" s="94">
        <v>5.7</v>
      </c>
      <c r="H5709" s="95">
        <v>291</v>
      </c>
    </row>
    <row r="5710" spans="6:8" x14ac:dyDescent="0.15">
      <c r="F5710" s="26">
        <v>43703.749999986161</v>
      </c>
      <c r="G5710" s="94">
        <v>5.0999999999999996</v>
      </c>
      <c r="H5710" s="95">
        <v>296</v>
      </c>
    </row>
    <row r="5711" spans="6:8" x14ac:dyDescent="0.15">
      <c r="F5711" s="26">
        <v>43703.791666652825</v>
      </c>
      <c r="G5711" s="94">
        <v>3.1</v>
      </c>
      <c r="H5711" s="95">
        <v>270</v>
      </c>
    </row>
    <row r="5712" spans="6:8" x14ac:dyDescent="0.15">
      <c r="F5712" s="26">
        <v>43703.83333331949</v>
      </c>
      <c r="G5712" s="94">
        <v>2.9</v>
      </c>
      <c r="H5712" s="95">
        <v>275</v>
      </c>
    </row>
    <row r="5713" spans="6:8" x14ac:dyDescent="0.15">
      <c r="F5713" s="26">
        <v>43703.874999986154</v>
      </c>
      <c r="G5713" s="94">
        <v>2.6</v>
      </c>
      <c r="H5713" s="95">
        <v>249</v>
      </c>
    </row>
    <row r="5714" spans="6:8" x14ac:dyDescent="0.15">
      <c r="F5714" s="26">
        <v>43703.916666652818</v>
      </c>
      <c r="G5714" s="94">
        <v>2.2000000000000002</v>
      </c>
      <c r="H5714" s="95">
        <v>259</v>
      </c>
    </row>
    <row r="5715" spans="6:8" x14ac:dyDescent="0.15">
      <c r="F5715" s="26">
        <v>43703.958333319482</v>
      </c>
      <c r="G5715" s="94">
        <v>2.9</v>
      </c>
      <c r="H5715" s="95">
        <v>219</v>
      </c>
    </row>
    <row r="5716" spans="6:8" x14ac:dyDescent="0.15">
      <c r="F5716" s="26">
        <v>43703.999999986147</v>
      </c>
      <c r="G5716" s="94">
        <v>3.6</v>
      </c>
      <c r="H5716" s="95">
        <v>206</v>
      </c>
    </row>
    <row r="5717" spans="6:8" x14ac:dyDescent="0.15">
      <c r="F5717" s="26">
        <v>43704.041666652811</v>
      </c>
      <c r="G5717" s="94">
        <v>3.9</v>
      </c>
      <c r="H5717" s="95">
        <v>213</v>
      </c>
    </row>
    <row r="5718" spans="6:8" x14ac:dyDescent="0.15">
      <c r="F5718" s="26">
        <v>43704.083333319475</v>
      </c>
      <c r="G5718" s="94">
        <v>1.1000000000000001</v>
      </c>
      <c r="H5718" s="95">
        <v>195</v>
      </c>
    </row>
    <row r="5719" spans="6:8" x14ac:dyDescent="0.15">
      <c r="F5719" s="26">
        <v>43704.124999986139</v>
      </c>
      <c r="G5719" s="94">
        <v>3.4</v>
      </c>
      <c r="H5719" s="95">
        <v>188</v>
      </c>
    </row>
    <row r="5720" spans="6:8" x14ac:dyDescent="0.15">
      <c r="F5720" s="26">
        <v>43704.166666652804</v>
      </c>
      <c r="G5720" s="94">
        <v>2.4</v>
      </c>
      <c r="H5720" s="95">
        <v>179</v>
      </c>
    </row>
    <row r="5721" spans="6:8" x14ac:dyDescent="0.15">
      <c r="F5721" s="26">
        <v>43704.208333319468</v>
      </c>
      <c r="G5721" s="94">
        <v>2.8</v>
      </c>
      <c r="H5721" s="95">
        <v>206</v>
      </c>
    </row>
    <row r="5722" spans="6:8" x14ac:dyDescent="0.15">
      <c r="F5722" s="26">
        <v>43704.249999986132</v>
      </c>
      <c r="G5722" s="94">
        <v>2.2999999999999998</v>
      </c>
      <c r="H5722" s="95">
        <v>224</v>
      </c>
    </row>
    <row r="5723" spans="6:8" x14ac:dyDescent="0.15">
      <c r="F5723" s="26">
        <v>43704.291666652796</v>
      </c>
      <c r="G5723" s="94">
        <v>2.4</v>
      </c>
      <c r="H5723" s="95">
        <v>255</v>
      </c>
    </row>
    <row r="5724" spans="6:8" x14ac:dyDescent="0.15">
      <c r="F5724" s="26">
        <v>43704.333333319461</v>
      </c>
      <c r="G5724" s="94">
        <v>2.1</v>
      </c>
      <c r="H5724" s="95">
        <v>254</v>
      </c>
    </row>
    <row r="5725" spans="6:8" x14ac:dyDescent="0.15">
      <c r="F5725" s="26">
        <v>43704.374999986125</v>
      </c>
      <c r="G5725" s="94">
        <v>2.4</v>
      </c>
      <c r="H5725" s="95">
        <v>265</v>
      </c>
    </row>
    <row r="5726" spans="6:8" x14ac:dyDescent="0.15">
      <c r="F5726" s="26">
        <v>43704.416666652789</v>
      </c>
      <c r="G5726" s="94">
        <v>2.8</v>
      </c>
      <c r="H5726" s="95">
        <v>233</v>
      </c>
    </row>
    <row r="5727" spans="6:8" x14ac:dyDescent="0.15">
      <c r="F5727" s="26">
        <v>43704.458333319453</v>
      </c>
      <c r="G5727" s="94">
        <v>3.1</v>
      </c>
      <c r="H5727" s="95">
        <v>235</v>
      </c>
    </row>
    <row r="5728" spans="6:8" x14ac:dyDescent="0.15">
      <c r="F5728" s="26">
        <v>43704.499999986117</v>
      </c>
      <c r="G5728" s="94">
        <v>2.9</v>
      </c>
      <c r="H5728" s="95">
        <v>243</v>
      </c>
    </row>
    <row r="5729" spans="6:8" x14ac:dyDescent="0.15">
      <c r="F5729" s="26">
        <v>43704.541666652782</v>
      </c>
      <c r="G5729" s="94">
        <v>2.2999999999999998</v>
      </c>
      <c r="H5729" s="95">
        <v>244</v>
      </c>
    </row>
    <row r="5730" spans="6:8" x14ac:dyDescent="0.15">
      <c r="F5730" s="26">
        <v>43704.583333319446</v>
      </c>
      <c r="G5730" s="94">
        <v>2.2000000000000002</v>
      </c>
      <c r="H5730" s="95">
        <v>226</v>
      </c>
    </row>
    <row r="5731" spans="6:8" x14ac:dyDescent="0.15">
      <c r="F5731" s="26">
        <v>43704.62499998611</v>
      </c>
      <c r="G5731" s="94">
        <v>1.7</v>
      </c>
      <c r="H5731" s="95">
        <v>252</v>
      </c>
    </row>
    <row r="5732" spans="6:8" x14ac:dyDescent="0.15">
      <c r="F5732" s="26">
        <v>43704.666666652774</v>
      </c>
      <c r="G5732" s="94">
        <v>1.3</v>
      </c>
      <c r="H5732" s="95">
        <v>249</v>
      </c>
    </row>
    <row r="5733" spans="6:8" x14ac:dyDescent="0.15">
      <c r="F5733" s="26">
        <v>43704.708333319439</v>
      </c>
      <c r="G5733" s="94">
        <v>0.4</v>
      </c>
      <c r="H5733" s="95">
        <v>9</v>
      </c>
    </row>
    <row r="5734" spans="6:8" x14ac:dyDescent="0.15">
      <c r="F5734" s="26">
        <v>43704.749999986103</v>
      </c>
      <c r="G5734" s="94">
        <v>1.3</v>
      </c>
      <c r="H5734" s="95">
        <v>155</v>
      </c>
    </row>
    <row r="5735" spans="6:8" x14ac:dyDescent="0.15">
      <c r="F5735" s="26">
        <v>43704.791666652767</v>
      </c>
      <c r="G5735" s="94">
        <v>1.7</v>
      </c>
      <c r="H5735" s="95">
        <v>139</v>
      </c>
    </row>
    <row r="5736" spans="6:8" x14ac:dyDescent="0.15">
      <c r="F5736" s="26">
        <v>43704.833333319431</v>
      </c>
      <c r="G5736" s="94">
        <v>2.1</v>
      </c>
      <c r="H5736" s="95">
        <v>158</v>
      </c>
    </row>
    <row r="5737" spans="6:8" x14ac:dyDescent="0.15">
      <c r="F5737" s="26">
        <v>43704.874999986096</v>
      </c>
      <c r="G5737" s="94">
        <v>2.5</v>
      </c>
      <c r="H5737" s="95">
        <v>155</v>
      </c>
    </row>
    <row r="5738" spans="6:8" x14ac:dyDescent="0.15">
      <c r="F5738" s="26">
        <v>43704.91666665276</v>
      </c>
      <c r="G5738" s="94">
        <v>2.6</v>
      </c>
      <c r="H5738" s="95">
        <v>235</v>
      </c>
    </row>
    <row r="5739" spans="6:8" x14ac:dyDescent="0.15">
      <c r="F5739" s="26">
        <v>43704.958333319424</v>
      </c>
      <c r="G5739" s="94">
        <v>2.6</v>
      </c>
      <c r="H5739" s="95">
        <v>183</v>
      </c>
    </row>
    <row r="5740" spans="6:8" x14ac:dyDescent="0.15">
      <c r="F5740" s="26">
        <v>43704.999999986088</v>
      </c>
      <c r="G5740" s="94">
        <v>2.5</v>
      </c>
      <c r="H5740" s="95">
        <v>186</v>
      </c>
    </row>
    <row r="5741" spans="6:8" x14ac:dyDescent="0.15">
      <c r="F5741" s="26">
        <v>43705.041666652753</v>
      </c>
      <c r="G5741" s="94">
        <v>2.4</v>
      </c>
      <c r="H5741" s="95">
        <v>188</v>
      </c>
    </row>
    <row r="5742" spans="6:8" x14ac:dyDescent="0.15">
      <c r="F5742" s="26">
        <v>43705.083333319417</v>
      </c>
      <c r="G5742" s="94">
        <v>2.4</v>
      </c>
      <c r="H5742" s="95">
        <v>221</v>
      </c>
    </row>
    <row r="5743" spans="6:8" x14ac:dyDescent="0.15">
      <c r="F5743" s="26">
        <v>43705.124999986081</v>
      </c>
      <c r="G5743" s="94">
        <v>2.5</v>
      </c>
      <c r="H5743" s="95">
        <v>272</v>
      </c>
    </row>
    <row r="5744" spans="6:8" x14ac:dyDescent="0.15">
      <c r="F5744" s="26">
        <v>43705.166666652745</v>
      </c>
      <c r="G5744" s="94">
        <v>2.4</v>
      </c>
      <c r="H5744" s="95">
        <v>286</v>
      </c>
    </row>
    <row r="5745" spans="6:8" x14ac:dyDescent="0.15">
      <c r="F5745" s="26">
        <v>43705.20833331941</v>
      </c>
      <c r="G5745" s="94">
        <v>2.5</v>
      </c>
      <c r="H5745" s="95">
        <v>309</v>
      </c>
    </row>
    <row r="5746" spans="6:8" x14ac:dyDescent="0.15">
      <c r="F5746" s="26">
        <v>43705.249999986074</v>
      </c>
      <c r="G5746" s="94">
        <v>2.4</v>
      </c>
      <c r="H5746" s="95">
        <v>295</v>
      </c>
    </row>
    <row r="5747" spans="6:8" x14ac:dyDescent="0.15">
      <c r="F5747" s="26">
        <v>43705.291666652738</v>
      </c>
      <c r="G5747" s="94">
        <v>2.6</v>
      </c>
      <c r="H5747" s="95">
        <v>357</v>
      </c>
    </row>
    <row r="5748" spans="6:8" x14ac:dyDescent="0.15">
      <c r="F5748" s="26">
        <v>43705.333333319402</v>
      </c>
      <c r="G5748" s="94">
        <v>3.3</v>
      </c>
      <c r="H5748" s="95">
        <v>305</v>
      </c>
    </row>
    <row r="5749" spans="6:8" x14ac:dyDescent="0.15">
      <c r="F5749" s="26">
        <v>43705.374999986067</v>
      </c>
      <c r="G5749" s="94">
        <v>4</v>
      </c>
      <c r="H5749" s="95">
        <v>315</v>
      </c>
    </row>
    <row r="5750" spans="6:8" x14ac:dyDescent="0.15">
      <c r="F5750" s="26">
        <v>43705.416666652731</v>
      </c>
      <c r="G5750" s="94">
        <v>4.4000000000000004</v>
      </c>
      <c r="H5750" s="95">
        <v>299</v>
      </c>
    </row>
    <row r="5751" spans="6:8" x14ac:dyDescent="0.15">
      <c r="F5751" s="26">
        <v>43705.458333319395</v>
      </c>
      <c r="G5751" s="94">
        <v>3.8</v>
      </c>
      <c r="H5751" s="95">
        <v>285</v>
      </c>
    </row>
    <row r="5752" spans="6:8" x14ac:dyDescent="0.15">
      <c r="F5752" s="26">
        <v>43705.499999986059</v>
      </c>
      <c r="G5752" s="94">
        <v>4.8</v>
      </c>
      <c r="H5752" s="95">
        <v>266</v>
      </c>
    </row>
    <row r="5753" spans="6:8" x14ac:dyDescent="0.15">
      <c r="F5753" s="26">
        <v>43705.541666652724</v>
      </c>
      <c r="G5753" s="94">
        <v>4.0999999999999996</v>
      </c>
      <c r="H5753" s="95">
        <v>306</v>
      </c>
    </row>
    <row r="5754" spans="6:8" x14ac:dyDescent="0.15">
      <c r="F5754" s="26">
        <v>43705.583333319388</v>
      </c>
      <c r="G5754" s="94">
        <v>3.8</v>
      </c>
      <c r="H5754" s="95">
        <v>288</v>
      </c>
    </row>
    <row r="5755" spans="6:8" x14ac:dyDescent="0.15">
      <c r="F5755" s="26">
        <v>43705.624999986052</v>
      </c>
      <c r="G5755" s="94">
        <v>3</v>
      </c>
      <c r="H5755" s="95">
        <v>273</v>
      </c>
    </row>
    <row r="5756" spans="6:8" x14ac:dyDescent="0.15">
      <c r="F5756" s="26">
        <v>43705.666666652716</v>
      </c>
      <c r="G5756" s="94">
        <v>3.5</v>
      </c>
      <c r="H5756" s="95">
        <v>294</v>
      </c>
    </row>
    <row r="5757" spans="6:8" x14ac:dyDescent="0.15">
      <c r="F5757" s="26">
        <v>43705.70833331938</v>
      </c>
      <c r="G5757" s="94">
        <v>3.7</v>
      </c>
      <c r="H5757" s="95">
        <v>336</v>
      </c>
    </row>
    <row r="5758" spans="6:8" x14ac:dyDescent="0.15">
      <c r="F5758" s="26">
        <v>43705.749999986045</v>
      </c>
      <c r="G5758" s="94">
        <v>3.6</v>
      </c>
      <c r="H5758" s="95">
        <v>332</v>
      </c>
    </row>
    <row r="5759" spans="6:8" x14ac:dyDescent="0.15">
      <c r="F5759" s="26">
        <v>43705.791666652709</v>
      </c>
      <c r="G5759" s="94">
        <v>3</v>
      </c>
      <c r="H5759" s="95">
        <v>2</v>
      </c>
    </row>
    <row r="5760" spans="6:8" x14ac:dyDescent="0.15">
      <c r="F5760" s="26">
        <v>43705.833333319373</v>
      </c>
      <c r="G5760" s="94">
        <v>3.6</v>
      </c>
      <c r="H5760" s="95">
        <v>336</v>
      </c>
    </row>
    <row r="5761" spans="6:8" x14ac:dyDescent="0.15">
      <c r="F5761" s="26">
        <v>43705.874999986037</v>
      </c>
      <c r="G5761" s="94">
        <v>2.8</v>
      </c>
      <c r="H5761" s="95">
        <v>360</v>
      </c>
    </row>
    <row r="5762" spans="6:8" x14ac:dyDescent="0.15">
      <c r="F5762" s="26">
        <v>43705.916666652702</v>
      </c>
      <c r="G5762" s="94">
        <v>3</v>
      </c>
      <c r="H5762" s="95">
        <v>180</v>
      </c>
    </row>
    <row r="5763" spans="6:8" x14ac:dyDescent="0.15">
      <c r="F5763" s="26">
        <v>43705.958333319366</v>
      </c>
      <c r="G5763" s="94">
        <v>3.6</v>
      </c>
      <c r="H5763" s="95">
        <v>190</v>
      </c>
    </row>
    <row r="5764" spans="6:8" x14ac:dyDescent="0.15">
      <c r="F5764" s="26">
        <v>43705.99999998603</v>
      </c>
      <c r="G5764" s="94">
        <v>3.3</v>
      </c>
      <c r="H5764" s="95">
        <v>188</v>
      </c>
    </row>
    <row r="5765" spans="6:8" x14ac:dyDescent="0.15">
      <c r="F5765" s="26">
        <v>43706.041666652694</v>
      </c>
      <c r="G5765" s="94">
        <v>3.6</v>
      </c>
      <c r="H5765" s="95">
        <v>196</v>
      </c>
    </row>
    <row r="5766" spans="6:8" x14ac:dyDescent="0.15">
      <c r="F5766" s="26">
        <v>43706.083333319359</v>
      </c>
      <c r="G5766" s="94">
        <v>4.4000000000000004</v>
      </c>
      <c r="H5766" s="95">
        <v>185</v>
      </c>
    </row>
    <row r="5767" spans="6:8" x14ac:dyDescent="0.15">
      <c r="F5767" s="26">
        <v>43706.124999986023</v>
      </c>
      <c r="G5767" s="94">
        <v>3.5</v>
      </c>
      <c r="H5767" s="95">
        <v>174</v>
      </c>
    </row>
    <row r="5768" spans="6:8" x14ac:dyDescent="0.15">
      <c r="F5768" s="26">
        <v>43706.166666652687</v>
      </c>
      <c r="G5768" s="94">
        <v>3.4</v>
      </c>
      <c r="H5768" s="95">
        <v>182</v>
      </c>
    </row>
    <row r="5769" spans="6:8" x14ac:dyDescent="0.15">
      <c r="F5769" s="26">
        <v>43706.208333319351</v>
      </c>
      <c r="G5769" s="94">
        <v>3.4</v>
      </c>
      <c r="H5769" s="95">
        <v>164</v>
      </c>
    </row>
    <row r="5770" spans="6:8" x14ac:dyDescent="0.15">
      <c r="F5770" s="26">
        <v>43706.249999986016</v>
      </c>
      <c r="G5770" s="94">
        <v>3.7</v>
      </c>
      <c r="H5770" s="95">
        <v>171</v>
      </c>
    </row>
    <row r="5771" spans="6:8" x14ac:dyDescent="0.15">
      <c r="F5771" s="26">
        <v>43706.29166665268</v>
      </c>
      <c r="G5771" s="94">
        <v>4.4000000000000004</v>
      </c>
      <c r="H5771" s="95">
        <v>183</v>
      </c>
    </row>
    <row r="5772" spans="6:8" x14ac:dyDescent="0.15">
      <c r="F5772" s="26">
        <v>43706.333333319344</v>
      </c>
      <c r="G5772" s="94">
        <v>4.3</v>
      </c>
      <c r="H5772" s="95">
        <v>192</v>
      </c>
    </row>
    <row r="5773" spans="6:8" x14ac:dyDescent="0.15">
      <c r="F5773" s="26">
        <v>43706.374999986008</v>
      </c>
      <c r="G5773" s="94">
        <v>4</v>
      </c>
      <c r="H5773" s="95">
        <v>190</v>
      </c>
    </row>
    <row r="5774" spans="6:8" x14ac:dyDescent="0.15">
      <c r="F5774" s="26">
        <v>43706.416666652673</v>
      </c>
      <c r="G5774" s="94">
        <v>2.9</v>
      </c>
      <c r="H5774" s="95">
        <v>190</v>
      </c>
    </row>
    <row r="5775" spans="6:8" x14ac:dyDescent="0.15">
      <c r="F5775" s="26">
        <v>43706.458333319337</v>
      </c>
      <c r="G5775" s="94">
        <v>3.6</v>
      </c>
      <c r="H5775" s="95">
        <v>208</v>
      </c>
    </row>
    <row r="5776" spans="6:8" x14ac:dyDescent="0.15">
      <c r="F5776" s="26">
        <v>43706.499999986001</v>
      </c>
      <c r="G5776" s="94">
        <v>4.0999999999999996</v>
      </c>
      <c r="H5776" s="95">
        <v>270</v>
      </c>
    </row>
    <row r="5777" spans="6:8" x14ac:dyDescent="0.15">
      <c r="F5777" s="26">
        <v>43706.541666652665</v>
      </c>
      <c r="G5777" s="94">
        <v>3.9</v>
      </c>
      <c r="H5777" s="95">
        <v>258</v>
      </c>
    </row>
    <row r="5778" spans="6:8" x14ac:dyDescent="0.15">
      <c r="F5778" s="26">
        <v>43706.58333331933</v>
      </c>
      <c r="G5778" s="94">
        <v>3.8</v>
      </c>
      <c r="H5778" s="95">
        <v>274</v>
      </c>
    </row>
    <row r="5779" spans="6:8" x14ac:dyDescent="0.15">
      <c r="F5779" s="26">
        <v>43706.624999985994</v>
      </c>
      <c r="G5779" s="94">
        <v>4.2</v>
      </c>
      <c r="H5779" s="95">
        <v>216</v>
      </c>
    </row>
    <row r="5780" spans="6:8" x14ac:dyDescent="0.15">
      <c r="F5780" s="26">
        <v>43706.666666652658</v>
      </c>
      <c r="G5780" s="94">
        <v>3.8</v>
      </c>
      <c r="H5780" s="95">
        <v>241</v>
      </c>
    </row>
    <row r="5781" spans="6:8" x14ac:dyDescent="0.15">
      <c r="F5781" s="26">
        <v>43706.708333319322</v>
      </c>
      <c r="G5781" s="94">
        <v>3.7</v>
      </c>
      <c r="H5781" s="95">
        <v>220</v>
      </c>
    </row>
    <row r="5782" spans="6:8" x14ac:dyDescent="0.15">
      <c r="F5782" s="26">
        <v>43706.749999985987</v>
      </c>
      <c r="G5782" s="94">
        <v>3.6</v>
      </c>
      <c r="H5782" s="95">
        <v>222</v>
      </c>
    </row>
    <row r="5783" spans="6:8" x14ac:dyDescent="0.15">
      <c r="F5783" s="26">
        <v>43706.791666652651</v>
      </c>
      <c r="G5783" s="94">
        <v>2.8</v>
      </c>
      <c r="H5783" s="95">
        <v>185</v>
      </c>
    </row>
    <row r="5784" spans="6:8" x14ac:dyDescent="0.15">
      <c r="F5784" s="26">
        <v>43706.833333319315</v>
      </c>
      <c r="G5784" s="94">
        <v>3</v>
      </c>
      <c r="H5784" s="95">
        <v>314</v>
      </c>
    </row>
    <row r="5785" spans="6:8" x14ac:dyDescent="0.15">
      <c r="F5785" s="26">
        <v>43706.874999985979</v>
      </c>
      <c r="G5785" s="94">
        <v>3.2</v>
      </c>
      <c r="H5785" s="95">
        <v>332</v>
      </c>
    </row>
    <row r="5786" spans="6:8" x14ac:dyDescent="0.15">
      <c r="F5786" s="26">
        <v>43706.916666652643</v>
      </c>
      <c r="G5786" s="94">
        <v>3.8</v>
      </c>
      <c r="H5786" s="95">
        <v>286</v>
      </c>
    </row>
    <row r="5787" spans="6:8" x14ac:dyDescent="0.15">
      <c r="F5787" s="26">
        <v>43706.958333319308</v>
      </c>
      <c r="G5787" s="94">
        <v>4.0999999999999996</v>
      </c>
      <c r="H5787" s="95">
        <v>338</v>
      </c>
    </row>
    <row r="5788" spans="6:8" x14ac:dyDescent="0.15">
      <c r="F5788" s="26">
        <v>43706.999999985972</v>
      </c>
      <c r="G5788" s="94">
        <v>4.4000000000000004</v>
      </c>
      <c r="H5788" s="95">
        <v>339</v>
      </c>
    </row>
    <row r="5789" spans="6:8" x14ac:dyDescent="0.15">
      <c r="F5789" s="26">
        <v>43707.041666652636</v>
      </c>
      <c r="G5789" s="94">
        <v>4.4000000000000004</v>
      </c>
      <c r="H5789" s="95">
        <v>292</v>
      </c>
    </row>
    <row r="5790" spans="6:8" x14ac:dyDescent="0.15">
      <c r="F5790" s="26">
        <v>43707.0833333193</v>
      </c>
      <c r="G5790" s="94">
        <v>4.5</v>
      </c>
      <c r="H5790" s="95">
        <v>323</v>
      </c>
    </row>
    <row r="5791" spans="6:8" x14ac:dyDescent="0.15">
      <c r="F5791" s="26">
        <v>43707.124999985965</v>
      </c>
      <c r="G5791" s="94">
        <v>5</v>
      </c>
      <c r="H5791" s="95">
        <v>324</v>
      </c>
    </row>
    <row r="5792" spans="6:8" x14ac:dyDescent="0.15">
      <c r="F5792" s="26">
        <v>43707.166666652629</v>
      </c>
      <c r="G5792" s="94">
        <v>5</v>
      </c>
      <c r="H5792" s="95">
        <v>314</v>
      </c>
    </row>
    <row r="5793" spans="6:8" x14ac:dyDescent="0.15">
      <c r="F5793" s="26">
        <v>43707.208333319293</v>
      </c>
      <c r="G5793" s="94">
        <v>5.6</v>
      </c>
      <c r="H5793" s="95">
        <v>325</v>
      </c>
    </row>
    <row r="5794" spans="6:8" x14ac:dyDescent="0.15">
      <c r="F5794" s="26">
        <v>43707.249999985957</v>
      </c>
      <c r="G5794" s="94">
        <v>5.2</v>
      </c>
      <c r="H5794" s="95">
        <v>346</v>
      </c>
    </row>
    <row r="5795" spans="6:8" x14ac:dyDescent="0.15">
      <c r="F5795" s="26">
        <v>43707.291666652622</v>
      </c>
      <c r="G5795" s="94">
        <v>5.2</v>
      </c>
      <c r="H5795" s="95">
        <v>356</v>
      </c>
    </row>
    <row r="5796" spans="6:8" x14ac:dyDescent="0.15">
      <c r="F5796" s="26">
        <v>43707.333333319286</v>
      </c>
      <c r="G5796" s="94">
        <v>5.2</v>
      </c>
      <c r="H5796" s="95">
        <v>333</v>
      </c>
    </row>
    <row r="5797" spans="6:8" x14ac:dyDescent="0.15">
      <c r="F5797" s="26">
        <v>43707.37499998595</v>
      </c>
      <c r="G5797" s="94">
        <v>5.7</v>
      </c>
      <c r="H5797" s="95">
        <v>331</v>
      </c>
    </row>
    <row r="5798" spans="6:8" x14ac:dyDescent="0.15">
      <c r="F5798" s="26">
        <v>43707.416666652614</v>
      </c>
      <c r="G5798" s="94">
        <v>6</v>
      </c>
      <c r="H5798" s="95">
        <v>328</v>
      </c>
    </row>
    <row r="5799" spans="6:8" x14ac:dyDescent="0.15">
      <c r="F5799" s="26">
        <v>43707.458333319279</v>
      </c>
      <c r="G5799" s="94">
        <v>6.6</v>
      </c>
      <c r="H5799" s="95">
        <v>328</v>
      </c>
    </row>
    <row r="5800" spans="6:8" x14ac:dyDescent="0.15">
      <c r="F5800" s="26">
        <v>43707.499999985943</v>
      </c>
      <c r="G5800" s="94">
        <v>7.3</v>
      </c>
      <c r="H5800" s="95">
        <v>353</v>
      </c>
    </row>
    <row r="5801" spans="6:8" x14ac:dyDescent="0.15">
      <c r="F5801" s="26">
        <v>43707.541666652607</v>
      </c>
      <c r="G5801" s="94">
        <v>7.1</v>
      </c>
      <c r="H5801" s="95">
        <v>310</v>
      </c>
    </row>
    <row r="5802" spans="6:8" x14ac:dyDescent="0.15">
      <c r="F5802" s="26">
        <v>43707.583333319271</v>
      </c>
      <c r="G5802" s="94">
        <v>6.1</v>
      </c>
      <c r="H5802" s="95">
        <v>327</v>
      </c>
    </row>
    <row r="5803" spans="6:8" x14ac:dyDescent="0.15">
      <c r="F5803" s="26">
        <v>43707.624999985936</v>
      </c>
      <c r="G5803" s="94">
        <v>3.3</v>
      </c>
      <c r="H5803" s="95">
        <v>356</v>
      </c>
    </row>
    <row r="5804" spans="6:8" x14ac:dyDescent="0.15">
      <c r="F5804" s="26">
        <v>43707.6666666526</v>
      </c>
      <c r="G5804" s="94">
        <v>4.5999999999999996</v>
      </c>
      <c r="H5804" s="95">
        <v>354</v>
      </c>
    </row>
    <row r="5805" spans="6:8" x14ac:dyDescent="0.15">
      <c r="F5805" s="26">
        <v>43707.708333319264</v>
      </c>
      <c r="G5805" s="94">
        <v>2.6</v>
      </c>
      <c r="H5805" s="95">
        <v>9</v>
      </c>
    </row>
    <row r="5806" spans="6:8" x14ac:dyDescent="0.15">
      <c r="F5806" s="26">
        <v>43707.749999985928</v>
      </c>
      <c r="G5806" s="94">
        <v>2.2000000000000002</v>
      </c>
      <c r="H5806" s="95">
        <v>15</v>
      </c>
    </row>
    <row r="5807" spans="6:8" x14ac:dyDescent="0.15">
      <c r="F5807" s="26">
        <v>43707.791666652593</v>
      </c>
      <c r="G5807" s="94">
        <v>2.1</v>
      </c>
      <c r="H5807" s="95">
        <v>41</v>
      </c>
    </row>
    <row r="5808" spans="6:8" x14ac:dyDescent="0.15">
      <c r="F5808" s="26">
        <v>43707.833333319257</v>
      </c>
      <c r="G5808" s="94">
        <v>2.4</v>
      </c>
      <c r="H5808" s="95">
        <v>62</v>
      </c>
    </row>
    <row r="5809" spans="6:8" x14ac:dyDescent="0.15">
      <c r="F5809" s="26">
        <v>43707.874999985921</v>
      </c>
      <c r="G5809" s="94">
        <v>1.8</v>
      </c>
      <c r="H5809" s="95">
        <v>81</v>
      </c>
    </row>
    <row r="5810" spans="6:8" x14ac:dyDescent="0.15">
      <c r="F5810" s="26">
        <v>43707.916666652585</v>
      </c>
      <c r="G5810" s="94">
        <v>2</v>
      </c>
      <c r="H5810" s="95">
        <v>82</v>
      </c>
    </row>
    <row r="5811" spans="6:8" x14ac:dyDescent="0.15">
      <c r="F5811" s="26">
        <v>43707.95833331925</v>
      </c>
      <c r="G5811" s="94">
        <v>1.8</v>
      </c>
      <c r="H5811" s="95">
        <v>82</v>
      </c>
    </row>
    <row r="5812" spans="6:8" x14ac:dyDescent="0.15">
      <c r="F5812" s="26">
        <v>43707.999999985914</v>
      </c>
      <c r="G5812" s="94">
        <v>1.7</v>
      </c>
      <c r="H5812" s="95">
        <v>82</v>
      </c>
    </row>
    <row r="5813" spans="6:8" x14ac:dyDescent="0.15">
      <c r="F5813" s="26">
        <v>43708.041666652578</v>
      </c>
      <c r="G5813" s="94">
        <v>1.5</v>
      </c>
      <c r="H5813" s="95">
        <v>91</v>
      </c>
    </row>
    <row r="5814" spans="6:8" x14ac:dyDescent="0.15">
      <c r="F5814" s="26">
        <v>43708.083333319242</v>
      </c>
      <c r="G5814" s="94">
        <v>1.7</v>
      </c>
      <c r="H5814" s="95">
        <v>102</v>
      </c>
    </row>
    <row r="5815" spans="6:8" x14ac:dyDescent="0.15">
      <c r="F5815" s="26">
        <v>43708.124999985906</v>
      </c>
      <c r="G5815" s="94">
        <v>1.4</v>
      </c>
      <c r="H5815" s="95">
        <v>102</v>
      </c>
    </row>
    <row r="5816" spans="6:8" x14ac:dyDescent="0.15">
      <c r="F5816" s="26">
        <v>43708.166666652571</v>
      </c>
      <c r="G5816" s="94">
        <v>1.3</v>
      </c>
      <c r="H5816" s="95">
        <v>102</v>
      </c>
    </row>
    <row r="5817" spans="6:8" x14ac:dyDescent="0.15">
      <c r="F5817" s="26">
        <v>43708.208333319235</v>
      </c>
      <c r="G5817" s="94">
        <v>1.3</v>
      </c>
      <c r="H5817" s="95">
        <v>92</v>
      </c>
    </row>
    <row r="5818" spans="6:8" x14ac:dyDescent="0.15">
      <c r="F5818" s="26">
        <v>43708.249999985899</v>
      </c>
      <c r="G5818" s="94">
        <v>0.9</v>
      </c>
      <c r="H5818" s="95">
        <v>101</v>
      </c>
    </row>
    <row r="5819" spans="6:8" x14ac:dyDescent="0.15">
      <c r="F5819" s="26">
        <v>43708.291666652563</v>
      </c>
      <c r="G5819" s="94">
        <v>1.3</v>
      </c>
      <c r="H5819" s="95">
        <v>111</v>
      </c>
    </row>
    <row r="5820" spans="6:8" x14ac:dyDescent="0.15">
      <c r="F5820" s="26">
        <v>43708.333333319228</v>
      </c>
      <c r="G5820" s="94">
        <v>0.4</v>
      </c>
      <c r="H5820" s="95">
        <v>102</v>
      </c>
    </row>
    <row r="5821" spans="6:8" x14ac:dyDescent="0.15">
      <c r="F5821" s="26">
        <v>43708.374999985892</v>
      </c>
      <c r="G5821" s="94">
        <v>1</v>
      </c>
      <c r="H5821" s="95">
        <v>92</v>
      </c>
    </row>
    <row r="5822" spans="6:8" x14ac:dyDescent="0.15">
      <c r="F5822" s="26">
        <v>43708.416666652556</v>
      </c>
      <c r="G5822" s="94">
        <v>1.3</v>
      </c>
      <c r="H5822" s="95">
        <v>91</v>
      </c>
    </row>
    <row r="5823" spans="6:8" x14ac:dyDescent="0.15">
      <c r="F5823" s="26">
        <v>43708.45833331922</v>
      </c>
      <c r="G5823" s="94">
        <v>1</v>
      </c>
      <c r="H5823" s="95">
        <v>91</v>
      </c>
    </row>
    <row r="5824" spans="6:8" x14ac:dyDescent="0.15">
      <c r="F5824" s="26">
        <v>43708.499999985885</v>
      </c>
      <c r="G5824" s="94">
        <v>0.4</v>
      </c>
      <c r="H5824" s="95">
        <v>81</v>
      </c>
    </row>
    <row r="5825" spans="6:8" x14ac:dyDescent="0.15">
      <c r="F5825" s="26">
        <v>43708.541666652549</v>
      </c>
      <c r="G5825" s="94">
        <v>1.9</v>
      </c>
      <c r="H5825" s="95">
        <v>98</v>
      </c>
    </row>
    <row r="5826" spans="6:8" x14ac:dyDescent="0.15">
      <c r="F5826" s="26">
        <v>43708.583333319213</v>
      </c>
      <c r="G5826" s="94">
        <v>1</v>
      </c>
      <c r="H5826" s="95">
        <v>95</v>
      </c>
    </row>
    <row r="5827" spans="6:8" x14ac:dyDescent="0.15">
      <c r="F5827" s="26">
        <v>43708.624999985877</v>
      </c>
      <c r="G5827" s="94">
        <v>1.1000000000000001</v>
      </c>
      <c r="H5827" s="95">
        <v>82</v>
      </c>
    </row>
    <row r="5828" spans="6:8" x14ac:dyDescent="0.15">
      <c r="F5828" s="26">
        <v>43708.666666652542</v>
      </c>
      <c r="G5828" s="94">
        <v>0.7</v>
      </c>
      <c r="H5828" s="95">
        <v>89</v>
      </c>
    </row>
    <row r="5829" spans="6:8" x14ac:dyDescent="0.15">
      <c r="F5829" s="26">
        <v>43708.708333319206</v>
      </c>
      <c r="G5829" s="94">
        <v>0.2</v>
      </c>
      <c r="H5829" s="95">
        <v>92</v>
      </c>
    </row>
    <row r="5830" spans="6:8" x14ac:dyDescent="0.15">
      <c r="F5830" s="26">
        <v>43708.74999998587</v>
      </c>
      <c r="G5830" s="94">
        <v>0.5</v>
      </c>
      <c r="H5830" s="95">
        <v>82</v>
      </c>
    </row>
    <row r="5831" spans="6:8" x14ac:dyDescent="0.15">
      <c r="F5831" s="26">
        <v>43708.791666652534</v>
      </c>
      <c r="G5831" s="94">
        <v>2.4</v>
      </c>
      <c r="H5831" s="95">
        <v>90</v>
      </c>
    </row>
    <row r="5832" spans="6:8" x14ac:dyDescent="0.15">
      <c r="F5832" s="26">
        <v>43708.833333319199</v>
      </c>
      <c r="G5832" s="94">
        <v>3</v>
      </c>
      <c r="H5832" s="95">
        <v>92</v>
      </c>
    </row>
    <row r="5833" spans="6:8" x14ac:dyDescent="0.15">
      <c r="F5833" s="26">
        <v>43708.874999985863</v>
      </c>
      <c r="G5833" s="94">
        <v>3.1</v>
      </c>
      <c r="H5833" s="95">
        <v>97</v>
      </c>
    </row>
    <row r="5834" spans="6:8" x14ac:dyDescent="0.15">
      <c r="F5834" s="26">
        <v>43708.916666652527</v>
      </c>
      <c r="G5834" s="94">
        <v>3.1</v>
      </c>
      <c r="H5834" s="95">
        <v>102</v>
      </c>
    </row>
    <row r="5835" spans="6:8" x14ac:dyDescent="0.15">
      <c r="F5835" s="26">
        <v>43708.958333319191</v>
      </c>
      <c r="G5835" s="94">
        <v>3.3</v>
      </c>
      <c r="H5835" s="95">
        <v>111</v>
      </c>
    </row>
    <row r="5836" spans="6:8" x14ac:dyDescent="0.15">
      <c r="F5836" s="26">
        <v>43708.999999985856</v>
      </c>
      <c r="G5836" s="94">
        <v>3.2</v>
      </c>
      <c r="H5836" s="95">
        <v>122</v>
      </c>
    </row>
    <row r="5837" spans="6:8" x14ac:dyDescent="0.15">
      <c r="F5837" s="26">
        <v>43709.04166665252</v>
      </c>
      <c r="G5837" s="94">
        <v>3.2</v>
      </c>
      <c r="H5837" s="95">
        <v>138</v>
      </c>
    </row>
    <row r="5838" spans="6:8" x14ac:dyDescent="0.15">
      <c r="F5838" s="26">
        <v>43709.083333319184</v>
      </c>
      <c r="G5838" s="94">
        <v>3.2</v>
      </c>
      <c r="H5838" s="95">
        <v>152</v>
      </c>
    </row>
    <row r="5839" spans="6:8" x14ac:dyDescent="0.15">
      <c r="F5839" s="26">
        <v>43709.124999985848</v>
      </c>
      <c r="G5839" s="94">
        <v>3.5</v>
      </c>
      <c r="H5839" s="95">
        <v>160</v>
      </c>
    </row>
    <row r="5840" spans="6:8" x14ac:dyDescent="0.15">
      <c r="F5840" s="26">
        <v>43709.166666652513</v>
      </c>
      <c r="G5840" s="94">
        <v>3.6</v>
      </c>
      <c r="H5840" s="95">
        <v>144</v>
      </c>
    </row>
    <row r="5841" spans="6:8" x14ac:dyDescent="0.15">
      <c r="F5841" s="26">
        <v>43709.208333319177</v>
      </c>
      <c r="G5841" s="94">
        <v>1.7</v>
      </c>
      <c r="H5841" s="95">
        <v>152</v>
      </c>
    </row>
    <row r="5842" spans="6:8" x14ac:dyDescent="0.15">
      <c r="F5842" s="26">
        <v>43709.249999985841</v>
      </c>
      <c r="G5842" s="94">
        <v>2.9</v>
      </c>
      <c r="H5842" s="95">
        <v>111</v>
      </c>
    </row>
    <row r="5843" spans="6:8" x14ac:dyDescent="0.15">
      <c r="F5843" s="26">
        <v>43709.291666652505</v>
      </c>
      <c r="G5843" s="94">
        <v>2.9</v>
      </c>
      <c r="H5843" s="95">
        <v>109</v>
      </c>
    </row>
    <row r="5844" spans="6:8" x14ac:dyDescent="0.15">
      <c r="F5844" s="26">
        <v>43709.333333319169</v>
      </c>
      <c r="G5844" s="94">
        <v>2.7</v>
      </c>
      <c r="H5844" s="95">
        <v>146</v>
      </c>
    </row>
    <row r="5845" spans="6:8" x14ac:dyDescent="0.15">
      <c r="F5845" s="26">
        <v>43709.374999985834</v>
      </c>
      <c r="G5845" s="94">
        <v>3.8</v>
      </c>
      <c r="H5845" s="95">
        <v>146</v>
      </c>
    </row>
    <row r="5846" spans="6:8" x14ac:dyDescent="0.15">
      <c r="F5846" s="26">
        <v>43709.416666652498</v>
      </c>
      <c r="G5846" s="94">
        <v>4.0999999999999996</v>
      </c>
      <c r="H5846" s="95">
        <v>99</v>
      </c>
    </row>
    <row r="5847" spans="6:8" x14ac:dyDescent="0.15">
      <c r="F5847" s="26">
        <v>43709.458333319162</v>
      </c>
      <c r="G5847" s="94">
        <v>4</v>
      </c>
      <c r="H5847" s="95">
        <v>102</v>
      </c>
    </row>
    <row r="5848" spans="6:8" x14ac:dyDescent="0.15">
      <c r="F5848" s="26">
        <v>43709.499999985826</v>
      </c>
      <c r="G5848" s="94">
        <v>3.9</v>
      </c>
      <c r="H5848" s="95">
        <v>90</v>
      </c>
    </row>
    <row r="5849" spans="6:8" x14ac:dyDescent="0.15">
      <c r="F5849" s="26">
        <v>43709.541666652491</v>
      </c>
      <c r="G5849" s="94">
        <v>3.6</v>
      </c>
      <c r="H5849" s="95">
        <v>145</v>
      </c>
    </row>
    <row r="5850" spans="6:8" x14ac:dyDescent="0.15">
      <c r="F5850" s="26">
        <v>43709.583333319155</v>
      </c>
      <c r="G5850" s="94">
        <v>3.5</v>
      </c>
      <c r="H5850" s="95">
        <v>101</v>
      </c>
    </row>
    <row r="5851" spans="6:8" x14ac:dyDescent="0.15">
      <c r="F5851" s="26">
        <v>43709.624999985819</v>
      </c>
      <c r="G5851" s="94">
        <v>4.5</v>
      </c>
      <c r="H5851" s="95">
        <v>145</v>
      </c>
    </row>
    <row r="5852" spans="6:8" x14ac:dyDescent="0.15">
      <c r="F5852" s="26">
        <v>43709.666666652483</v>
      </c>
      <c r="G5852" s="94">
        <v>4.7</v>
      </c>
      <c r="H5852" s="95">
        <v>123</v>
      </c>
    </row>
    <row r="5853" spans="6:8" x14ac:dyDescent="0.15">
      <c r="F5853" s="26">
        <v>43709.708333319148</v>
      </c>
      <c r="G5853" s="94">
        <v>3.4</v>
      </c>
      <c r="H5853" s="95">
        <v>130</v>
      </c>
    </row>
    <row r="5854" spans="6:8" x14ac:dyDescent="0.15">
      <c r="F5854" s="26">
        <v>43709.749999985812</v>
      </c>
      <c r="G5854" s="94">
        <v>3.2</v>
      </c>
      <c r="H5854" s="95">
        <v>99</v>
      </c>
    </row>
    <row r="5855" spans="6:8" x14ac:dyDescent="0.15">
      <c r="F5855" s="26">
        <v>43709.791666652476</v>
      </c>
      <c r="G5855" s="94">
        <v>2.7</v>
      </c>
      <c r="H5855" s="95">
        <v>100</v>
      </c>
    </row>
    <row r="5856" spans="6:8" x14ac:dyDescent="0.15">
      <c r="F5856" s="26">
        <v>43709.83333331914</v>
      </c>
      <c r="G5856" s="94">
        <v>3.6</v>
      </c>
      <c r="H5856" s="95">
        <v>102</v>
      </c>
    </row>
    <row r="5857" spans="6:8" x14ac:dyDescent="0.15">
      <c r="F5857" s="26">
        <v>43709.874999985805</v>
      </c>
      <c r="G5857" s="94">
        <v>3.6</v>
      </c>
      <c r="H5857" s="95">
        <v>101</v>
      </c>
    </row>
    <row r="5858" spans="6:8" x14ac:dyDescent="0.15">
      <c r="F5858" s="26">
        <v>43709.916666652469</v>
      </c>
      <c r="G5858" s="94">
        <v>3.7</v>
      </c>
      <c r="H5858" s="95">
        <v>97</v>
      </c>
    </row>
    <row r="5859" spans="6:8" x14ac:dyDescent="0.15">
      <c r="F5859" s="26">
        <v>43709.958333319133</v>
      </c>
      <c r="G5859" s="94">
        <v>3.7</v>
      </c>
      <c r="H5859" s="95">
        <v>113</v>
      </c>
    </row>
    <row r="5860" spans="6:8" x14ac:dyDescent="0.15">
      <c r="F5860" s="26">
        <v>43709.999999985797</v>
      </c>
      <c r="G5860" s="94">
        <v>4.0999999999999996</v>
      </c>
      <c r="H5860" s="95">
        <v>109</v>
      </c>
    </row>
    <row r="5861" spans="6:8" x14ac:dyDescent="0.15">
      <c r="F5861" s="26">
        <v>43710.041666652462</v>
      </c>
      <c r="G5861" s="94">
        <v>4.5999999999999996</v>
      </c>
      <c r="H5861" s="95">
        <v>111</v>
      </c>
    </row>
    <row r="5862" spans="6:8" x14ac:dyDescent="0.15">
      <c r="F5862" s="26">
        <v>43710.083333319126</v>
      </c>
      <c r="G5862" s="94">
        <v>2.5</v>
      </c>
      <c r="H5862" s="95">
        <v>109</v>
      </c>
    </row>
    <row r="5863" spans="6:8" x14ac:dyDescent="0.15">
      <c r="F5863" s="26">
        <v>43710.12499998579</v>
      </c>
      <c r="G5863" s="94">
        <v>4.3</v>
      </c>
      <c r="H5863" s="95">
        <v>106</v>
      </c>
    </row>
    <row r="5864" spans="6:8" x14ac:dyDescent="0.15">
      <c r="F5864" s="26">
        <v>43710.166666652454</v>
      </c>
      <c r="G5864" s="94">
        <v>4.3</v>
      </c>
      <c r="H5864" s="95">
        <v>106</v>
      </c>
    </row>
    <row r="5865" spans="6:8" x14ac:dyDescent="0.15">
      <c r="F5865" s="26">
        <v>43710.208333319119</v>
      </c>
      <c r="G5865" s="94">
        <v>4.5</v>
      </c>
      <c r="H5865" s="95">
        <v>112</v>
      </c>
    </row>
    <row r="5866" spans="6:8" x14ac:dyDescent="0.15">
      <c r="F5866" s="26">
        <v>43710.249999985783</v>
      </c>
      <c r="G5866" s="94">
        <v>4</v>
      </c>
      <c r="H5866" s="95">
        <v>111</v>
      </c>
    </row>
    <row r="5867" spans="6:8" x14ac:dyDescent="0.15">
      <c r="F5867" s="26">
        <v>43710.291666652447</v>
      </c>
      <c r="G5867" s="94">
        <v>4.2</v>
      </c>
      <c r="H5867" s="95">
        <v>100</v>
      </c>
    </row>
    <row r="5868" spans="6:8" x14ac:dyDescent="0.15">
      <c r="F5868" s="26">
        <v>43710.333333319111</v>
      </c>
      <c r="G5868" s="94">
        <v>4.8</v>
      </c>
      <c r="H5868" s="95">
        <v>107</v>
      </c>
    </row>
    <row r="5869" spans="6:8" x14ac:dyDescent="0.15">
      <c r="F5869" s="26">
        <v>43710.374999985776</v>
      </c>
      <c r="G5869" s="94">
        <v>3</v>
      </c>
      <c r="H5869" s="95">
        <v>126</v>
      </c>
    </row>
    <row r="5870" spans="6:8" x14ac:dyDescent="0.15">
      <c r="F5870" s="26">
        <v>43710.41666665244</v>
      </c>
      <c r="G5870" s="94">
        <v>3.2</v>
      </c>
      <c r="H5870" s="95">
        <v>117</v>
      </c>
    </row>
    <row r="5871" spans="6:8" x14ac:dyDescent="0.15">
      <c r="F5871" s="26">
        <v>43710.458333319104</v>
      </c>
      <c r="G5871" s="94">
        <v>1.5</v>
      </c>
      <c r="H5871" s="95">
        <v>132</v>
      </c>
    </row>
    <row r="5872" spans="6:8" x14ac:dyDescent="0.15">
      <c r="F5872" s="26">
        <v>43710.499999985768</v>
      </c>
      <c r="G5872" s="94">
        <v>2.2000000000000002</v>
      </c>
      <c r="H5872" s="95">
        <v>140</v>
      </c>
    </row>
    <row r="5873" spans="6:8" x14ac:dyDescent="0.15">
      <c r="F5873" s="26">
        <v>43710.541666652432</v>
      </c>
      <c r="G5873" s="94">
        <v>3.2</v>
      </c>
      <c r="H5873" s="95">
        <v>143</v>
      </c>
    </row>
    <row r="5874" spans="6:8" x14ac:dyDescent="0.15">
      <c r="F5874" s="26">
        <v>43710.583333319097</v>
      </c>
      <c r="G5874" s="94">
        <v>3</v>
      </c>
      <c r="H5874" s="95">
        <v>159</v>
      </c>
    </row>
    <row r="5875" spans="6:8" x14ac:dyDescent="0.15">
      <c r="F5875" s="26">
        <v>43710.624999985761</v>
      </c>
      <c r="G5875" s="94">
        <v>3.8</v>
      </c>
      <c r="H5875" s="95">
        <v>120</v>
      </c>
    </row>
    <row r="5876" spans="6:8" x14ac:dyDescent="0.15">
      <c r="F5876" s="26">
        <v>43710.666666652425</v>
      </c>
      <c r="G5876" s="94">
        <v>2.7</v>
      </c>
      <c r="H5876" s="95">
        <v>131</v>
      </c>
    </row>
    <row r="5877" spans="6:8" x14ac:dyDescent="0.15">
      <c r="F5877" s="26">
        <v>43710.708333319089</v>
      </c>
      <c r="G5877" s="94">
        <v>2.2999999999999998</v>
      </c>
      <c r="H5877" s="95">
        <v>122</v>
      </c>
    </row>
    <row r="5878" spans="6:8" x14ac:dyDescent="0.15">
      <c r="F5878" s="26">
        <v>43710.749999985754</v>
      </c>
      <c r="G5878" s="94">
        <v>2.8</v>
      </c>
      <c r="H5878" s="95">
        <v>290</v>
      </c>
    </row>
    <row r="5879" spans="6:8" x14ac:dyDescent="0.15">
      <c r="F5879" s="26">
        <v>43710.791666652418</v>
      </c>
      <c r="G5879" s="94">
        <v>3</v>
      </c>
      <c r="H5879" s="95">
        <v>279</v>
      </c>
    </row>
    <row r="5880" spans="6:8" x14ac:dyDescent="0.15">
      <c r="F5880" s="26">
        <v>43710.833333319082</v>
      </c>
      <c r="G5880" s="94">
        <v>2.9</v>
      </c>
      <c r="H5880" s="95">
        <v>294</v>
      </c>
    </row>
    <row r="5881" spans="6:8" x14ac:dyDescent="0.15">
      <c r="F5881" s="26">
        <v>43710.874999985746</v>
      </c>
      <c r="G5881" s="94">
        <v>2.6</v>
      </c>
      <c r="H5881" s="95">
        <v>299</v>
      </c>
    </row>
    <row r="5882" spans="6:8" x14ac:dyDescent="0.15">
      <c r="F5882" s="26">
        <v>43710.916666652411</v>
      </c>
      <c r="G5882" s="94">
        <v>2.9</v>
      </c>
      <c r="H5882" s="95">
        <v>300</v>
      </c>
    </row>
    <row r="5883" spans="6:8" x14ac:dyDescent="0.15">
      <c r="F5883" s="26">
        <v>43710.958333319075</v>
      </c>
      <c r="G5883" s="94">
        <v>3.1</v>
      </c>
      <c r="H5883" s="95">
        <v>297</v>
      </c>
    </row>
    <row r="5884" spans="6:8" x14ac:dyDescent="0.15">
      <c r="F5884" s="26">
        <v>43710.999999985739</v>
      </c>
      <c r="G5884" s="94">
        <v>3</v>
      </c>
      <c r="H5884" s="95">
        <v>289</v>
      </c>
    </row>
    <row r="5885" spans="6:8" x14ac:dyDescent="0.15">
      <c r="F5885" s="26">
        <v>43711.041666652403</v>
      </c>
      <c r="G5885" s="94">
        <v>3.2</v>
      </c>
      <c r="H5885" s="95">
        <v>288</v>
      </c>
    </row>
    <row r="5886" spans="6:8" x14ac:dyDescent="0.15">
      <c r="F5886" s="26">
        <v>43711.083333319068</v>
      </c>
      <c r="G5886" s="94">
        <v>2.9</v>
      </c>
      <c r="H5886" s="95">
        <v>309</v>
      </c>
    </row>
    <row r="5887" spans="6:8" x14ac:dyDescent="0.15">
      <c r="F5887" s="26">
        <v>43711.124999985732</v>
      </c>
      <c r="G5887" s="94">
        <v>2.2000000000000002</v>
      </c>
      <c r="H5887" s="95">
        <v>299</v>
      </c>
    </row>
    <row r="5888" spans="6:8" x14ac:dyDescent="0.15">
      <c r="F5888" s="26">
        <v>43711.166666652396</v>
      </c>
      <c r="G5888" s="94">
        <v>2.1</v>
      </c>
      <c r="H5888" s="95">
        <v>290</v>
      </c>
    </row>
    <row r="5889" spans="6:8" x14ac:dyDescent="0.15">
      <c r="F5889" s="26">
        <v>43711.20833331906</v>
      </c>
      <c r="G5889" s="94">
        <v>2</v>
      </c>
      <c r="H5889" s="95">
        <v>289</v>
      </c>
    </row>
    <row r="5890" spans="6:8" x14ac:dyDescent="0.15">
      <c r="F5890" s="26">
        <v>43711.249999985725</v>
      </c>
      <c r="G5890" s="94">
        <v>1.6</v>
      </c>
      <c r="H5890" s="95">
        <v>298</v>
      </c>
    </row>
    <row r="5891" spans="6:8" x14ac:dyDescent="0.15">
      <c r="F5891" s="26">
        <v>43711.291666652389</v>
      </c>
      <c r="G5891" s="94">
        <v>0.8</v>
      </c>
      <c r="H5891" s="95">
        <v>307</v>
      </c>
    </row>
    <row r="5892" spans="6:8" x14ac:dyDescent="0.15">
      <c r="F5892" s="26">
        <v>43711.333333319053</v>
      </c>
      <c r="G5892" s="94">
        <v>1.2</v>
      </c>
      <c r="H5892" s="95">
        <v>288</v>
      </c>
    </row>
    <row r="5893" spans="6:8" x14ac:dyDescent="0.15">
      <c r="F5893" s="26">
        <v>43711.374999985717</v>
      </c>
      <c r="G5893" s="94">
        <v>1.9</v>
      </c>
      <c r="H5893" s="95">
        <v>291</v>
      </c>
    </row>
    <row r="5894" spans="6:8" x14ac:dyDescent="0.15">
      <c r="F5894" s="26">
        <v>43711.416666652382</v>
      </c>
      <c r="G5894" s="94">
        <v>2.5</v>
      </c>
      <c r="H5894" s="95">
        <v>302</v>
      </c>
    </row>
    <row r="5895" spans="6:8" x14ac:dyDescent="0.15">
      <c r="F5895" s="26">
        <v>43711.458333319046</v>
      </c>
      <c r="G5895" s="94">
        <v>3.1</v>
      </c>
      <c r="H5895" s="95">
        <v>315</v>
      </c>
    </row>
    <row r="5896" spans="6:8" x14ac:dyDescent="0.15">
      <c r="F5896" s="26">
        <v>43711.49999998571</v>
      </c>
      <c r="G5896" s="94">
        <v>3.7</v>
      </c>
      <c r="H5896" s="95">
        <v>322</v>
      </c>
    </row>
    <row r="5897" spans="6:8" x14ac:dyDescent="0.15">
      <c r="F5897" s="26">
        <v>43711.541666652374</v>
      </c>
      <c r="G5897" s="94">
        <v>2.9</v>
      </c>
      <c r="H5897" s="95">
        <v>336</v>
      </c>
    </row>
    <row r="5898" spans="6:8" x14ac:dyDescent="0.15">
      <c r="F5898" s="26">
        <v>43711.583333319039</v>
      </c>
      <c r="G5898" s="94">
        <v>3.4</v>
      </c>
      <c r="H5898" s="95">
        <v>274</v>
      </c>
    </row>
    <row r="5899" spans="6:8" x14ac:dyDescent="0.15">
      <c r="F5899" s="26">
        <v>43711.624999985703</v>
      </c>
      <c r="G5899" s="94">
        <v>3.3</v>
      </c>
      <c r="H5899" s="95">
        <v>135</v>
      </c>
    </row>
    <row r="5900" spans="6:8" x14ac:dyDescent="0.15">
      <c r="F5900" s="26">
        <v>43711.666666652367</v>
      </c>
      <c r="G5900" s="94">
        <v>2.2000000000000002</v>
      </c>
      <c r="H5900" s="95">
        <v>236</v>
      </c>
    </row>
    <row r="5901" spans="6:8" x14ac:dyDescent="0.15">
      <c r="F5901" s="26">
        <v>43711.708333319031</v>
      </c>
      <c r="G5901" s="94">
        <v>2</v>
      </c>
      <c r="H5901" s="95">
        <v>146</v>
      </c>
    </row>
    <row r="5902" spans="6:8" x14ac:dyDescent="0.15">
      <c r="F5902" s="26">
        <v>43711.749999985695</v>
      </c>
      <c r="G5902" s="94">
        <v>2.2999999999999998</v>
      </c>
      <c r="H5902" s="95">
        <v>157</v>
      </c>
    </row>
    <row r="5903" spans="6:8" x14ac:dyDescent="0.15">
      <c r="F5903" s="26">
        <v>43711.79166665236</v>
      </c>
      <c r="G5903" s="94">
        <v>2.8</v>
      </c>
      <c r="H5903" s="95">
        <v>196</v>
      </c>
    </row>
    <row r="5904" spans="6:8" x14ac:dyDescent="0.15">
      <c r="F5904" s="26">
        <v>43711.833333319024</v>
      </c>
      <c r="G5904" s="94">
        <v>2.8</v>
      </c>
      <c r="H5904" s="95">
        <v>200</v>
      </c>
    </row>
    <row r="5905" spans="6:8" x14ac:dyDescent="0.15">
      <c r="F5905" s="26">
        <v>43711.874999985688</v>
      </c>
      <c r="G5905" s="94">
        <v>3.2</v>
      </c>
      <c r="H5905" s="95">
        <v>189</v>
      </c>
    </row>
    <row r="5906" spans="6:8" x14ac:dyDescent="0.15">
      <c r="F5906" s="26">
        <v>43711.916666652352</v>
      </c>
      <c r="G5906" s="94">
        <v>2.8</v>
      </c>
      <c r="H5906" s="95">
        <v>190</v>
      </c>
    </row>
    <row r="5907" spans="6:8" x14ac:dyDescent="0.15">
      <c r="F5907" s="26">
        <v>43711.958333319017</v>
      </c>
      <c r="G5907" s="94">
        <v>1.2</v>
      </c>
      <c r="H5907" s="95">
        <v>201</v>
      </c>
    </row>
    <row r="5908" spans="6:8" x14ac:dyDescent="0.15">
      <c r="F5908" s="26">
        <v>43711.999999985681</v>
      </c>
      <c r="G5908" s="94">
        <v>4.3</v>
      </c>
      <c r="H5908" s="95">
        <v>230</v>
      </c>
    </row>
    <row r="5909" spans="6:8" x14ac:dyDescent="0.15">
      <c r="F5909" s="26">
        <v>43712.041666652345</v>
      </c>
      <c r="G5909" s="94">
        <v>4.5999999999999996</v>
      </c>
      <c r="H5909" s="95">
        <v>230</v>
      </c>
    </row>
    <row r="5910" spans="6:8" x14ac:dyDescent="0.15">
      <c r="F5910" s="26">
        <v>43712.083333319009</v>
      </c>
      <c r="G5910" s="94">
        <v>4.0999999999999996</v>
      </c>
      <c r="H5910" s="95">
        <v>241</v>
      </c>
    </row>
    <row r="5911" spans="6:8" x14ac:dyDescent="0.15">
      <c r="F5911" s="26">
        <v>43712.124999985674</v>
      </c>
      <c r="G5911" s="94">
        <v>4.3</v>
      </c>
      <c r="H5911" s="95">
        <v>241</v>
      </c>
    </row>
    <row r="5912" spans="6:8" x14ac:dyDescent="0.15">
      <c r="F5912" s="26">
        <v>43712.166666652338</v>
      </c>
      <c r="G5912" s="94">
        <v>3.7</v>
      </c>
      <c r="H5912" s="95">
        <v>117</v>
      </c>
    </row>
    <row r="5913" spans="6:8" x14ac:dyDescent="0.15">
      <c r="F5913" s="26">
        <v>43712.208333319002</v>
      </c>
      <c r="G5913" s="94">
        <v>3.8</v>
      </c>
      <c r="H5913" s="95">
        <v>1</v>
      </c>
    </row>
    <row r="5914" spans="6:8" x14ac:dyDescent="0.15">
      <c r="F5914" s="26">
        <v>43712.249999985666</v>
      </c>
      <c r="G5914" s="94">
        <v>3.3</v>
      </c>
      <c r="H5914" s="95">
        <v>2</v>
      </c>
    </row>
    <row r="5915" spans="6:8" x14ac:dyDescent="0.15">
      <c r="F5915" s="26">
        <v>43712.291666652331</v>
      </c>
      <c r="G5915" s="94">
        <v>3.5</v>
      </c>
      <c r="H5915" s="95">
        <v>119</v>
      </c>
    </row>
    <row r="5916" spans="6:8" x14ac:dyDescent="0.15">
      <c r="F5916" s="26">
        <v>43712.333333318995</v>
      </c>
      <c r="G5916" s="94">
        <v>6.6</v>
      </c>
      <c r="H5916" s="95">
        <v>360</v>
      </c>
    </row>
    <row r="5917" spans="6:8" x14ac:dyDescent="0.15">
      <c r="F5917" s="26">
        <v>43712.374999985659</v>
      </c>
      <c r="G5917" s="94">
        <v>4.8</v>
      </c>
      <c r="H5917" s="95">
        <v>159</v>
      </c>
    </row>
    <row r="5918" spans="6:8" x14ac:dyDescent="0.15">
      <c r="F5918" s="26">
        <v>43712.416666652323</v>
      </c>
      <c r="G5918" s="94">
        <v>4.7</v>
      </c>
      <c r="H5918" s="95">
        <v>190</v>
      </c>
    </row>
    <row r="5919" spans="6:8" x14ac:dyDescent="0.15">
      <c r="F5919" s="26">
        <v>43712.458333318988</v>
      </c>
      <c r="G5919" s="94">
        <v>4.7</v>
      </c>
      <c r="H5919" s="95">
        <v>210</v>
      </c>
    </row>
    <row r="5920" spans="6:8" x14ac:dyDescent="0.15">
      <c r="F5920" s="26">
        <v>43712.499999985652</v>
      </c>
      <c r="G5920" s="94">
        <v>2.5</v>
      </c>
      <c r="H5920" s="95">
        <v>241</v>
      </c>
    </row>
    <row r="5921" spans="6:8" x14ac:dyDescent="0.15">
      <c r="F5921" s="26">
        <v>43712.541666652316</v>
      </c>
      <c r="G5921" s="94">
        <v>3.9</v>
      </c>
      <c r="H5921" s="95">
        <v>259</v>
      </c>
    </row>
    <row r="5922" spans="6:8" x14ac:dyDescent="0.15">
      <c r="F5922" s="26">
        <v>43712.58333331898</v>
      </c>
      <c r="G5922" s="94">
        <v>2.9</v>
      </c>
      <c r="H5922" s="95">
        <v>283</v>
      </c>
    </row>
    <row r="5923" spans="6:8" x14ac:dyDescent="0.15">
      <c r="F5923" s="26">
        <v>43712.624999985645</v>
      </c>
      <c r="G5923" s="94">
        <v>3.3</v>
      </c>
      <c r="H5923" s="95">
        <v>285</v>
      </c>
    </row>
    <row r="5924" spans="6:8" x14ac:dyDescent="0.15">
      <c r="F5924" s="26">
        <v>43712.666666652309</v>
      </c>
      <c r="G5924" s="94">
        <v>4.8</v>
      </c>
      <c r="H5924" s="95">
        <v>189</v>
      </c>
    </row>
    <row r="5925" spans="6:8" x14ac:dyDescent="0.15">
      <c r="F5925" s="26">
        <v>43712.708333318973</v>
      </c>
      <c r="G5925" s="94">
        <v>2.6</v>
      </c>
      <c r="H5925" s="95">
        <v>150</v>
      </c>
    </row>
    <row r="5926" spans="6:8" x14ac:dyDescent="0.15">
      <c r="F5926" s="26">
        <v>43712.749999985637</v>
      </c>
      <c r="G5926" s="94">
        <v>1.1000000000000001</v>
      </c>
      <c r="H5926" s="95">
        <v>190</v>
      </c>
    </row>
    <row r="5927" spans="6:8" x14ac:dyDescent="0.15">
      <c r="F5927" s="26">
        <v>43712.791666652302</v>
      </c>
      <c r="G5927" s="94">
        <v>2.7</v>
      </c>
      <c r="H5927" s="95">
        <v>187</v>
      </c>
    </row>
    <row r="5928" spans="6:8" x14ac:dyDescent="0.15">
      <c r="F5928" s="26">
        <v>43712.833333318966</v>
      </c>
      <c r="G5928" s="94">
        <v>2.2999999999999998</v>
      </c>
      <c r="H5928" s="95">
        <v>193</v>
      </c>
    </row>
    <row r="5929" spans="6:8" x14ac:dyDescent="0.15">
      <c r="F5929" s="26">
        <v>43712.87499998563</v>
      </c>
      <c r="G5929" s="94">
        <v>1.8</v>
      </c>
      <c r="H5929" s="95">
        <v>190</v>
      </c>
    </row>
    <row r="5930" spans="6:8" x14ac:dyDescent="0.15">
      <c r="F5930" s="26">
        <v>43712.916666652294</v>
      </c>
      <c r="G5930" s="94">
        <v>1.8</v>
      </c>
      <c r="H5930" s="95">
        <v>210</v>
      </c>
    </row>
    <row r="5931" spans="6:8" x14ac:dyDescent="0.15">
      <c r="F5931" s="26">
        <v>43712.958333318958</v>
      </c>
      <c r="G5931" s="94">
        <v>2.5</v>
      </c>
      <c r="H5931" s="95">
        <v>256</v>
      </c>
    </row>
    <row r="5932" spans="6:8" x14ac:dyDescent="0.15">
      <c r="F5932" s="26">
        <v>43712.999999985623</v>
      </c>
      <c r="G5932" s="94">
        <v>2.7</v>
      </c>
      <c r="H5932" s="95">
        <v>277</v>
      </c>
    </row>
    <row r="5933" spans="6:8" x14ac:dyDescent="0.15">
      <c r="F5933" s="26">
        <v>43713.041666652287</v>
      </c>
      <c r="G5933" s="94">
        <v>3.2</v>
      </c>
      <c r="H5933" s="95">
        <v>344</v>
      </c>
    </row>
    <row r="5934" spans="6:8" x14ac:dyDescent="0.15">
      <c r="F5934" s="26">
        <v>43713.083333318951</v>
      </c>
      <c r="G5934" s="94">
        <v>2.5</v>
      </c>
      <c r="H5934" s="95">
        <v>38</v>
      </c>
    </row>
    <row r="5935" spans="6:8" x14ac:dyDescent="0.15">
      <c r="F5935" s="26">
        <v>43713.124999985615</v>
      </c>
      <c r="G5935" s="94">
        <v>2.7</v>
      </c>
      <c r="H5935" s="95">
        <v>230</v>
      </c>
    </row>
    <row r="5936" spans="6:8" x14ac:dyDescent="0.15">
      <c r="F5936" s="26">
        <v>43713.16666665228</v>
      </c>
      <c r="G5936" s="94">
        <v>3</v>
      </c>
      <c r="H5936" s="95">
        <v>179</v>
      </c>
    </row>
    <row r="5937" spans="6:8" x14ac:dyDescent="0.15">
      <c r="F5937" s="26">
        <v>43713.208333318944</v>
      </c>
      <c r="G5937" s="94">
        <v>2.7</v>
      </c>
      <c r="H5937" s="95">
        <v>137</v>
      </c>
    </row>
    <row r="5938" spans="6:8" x14ac:dyDescent="0.15">
      <c r="F5938" s="26">
        <v>43713.249999985608</v>
      </c>
      <c r="G5938" s="94">
        <v>2.6</v>
      </c>
      <c r="H5938" s="95">
        <v>130</v>
      </c>
    </row>
    <row r="5939" spans="6:8" x14ac:dyDescent="0.15">
      <c r="F5939" s="26">
        <v>43713.291666652272</v>
      </c>
      <c r="G5939" s="94">
        <v>1.8</v>
      </c>
      <c r="H5939" s="95">
        <v>130</v>
      </c>
    </row>
    <row r="5940" spans="6:8" x14ac:dyDescent="0.15">
      <c r="F5940" s="26">
        <v>43713.333333318937</v>
      </c>
      <c r="G5940" s="94">
        <v>1.9</v>
      </c>
      <c r="H5940" s="95">
        <v>118</v>
      </c>
    </row>
    <row r="5941" spans="6:8" x14ac:dyDescent="0.15">
      <c r="F5941" s="26">
        <v>43713.374999985601</v>
      </c>
      <c r="G5941" s="94">
        <v>2.6</v>
      </c>
      <c r="H5941" s="95">
        <v>145</v>
      </c>
    </row>
    <row r="5942" spans="6:8" x14ac:dyDescent="0.15">
      <c r="F5942" s="26">
        <v>43713.416666652265</v>
      </c>
      <c r="G5942" s="94">
        <v>3.5</v>
      </c>
      <c r="H5942" s="95">
        <v>220</v>
      </c>
    </row>
    <row r="5943" spans="6:8" x14ac:dyDescent="0.15">
      <c r="F5943" s="26">
        <v>43713.458333318929</v>
      </c>
      <c r="G5943" s="94">
        <v>4.4000000000000004</v>
      </c>
      <c r="H5943" s="95">
        <v>280</v>
      </c>
    </row>
    <row r="5944" spans="6:8" x14ac:dyDescent="0.15">
      <c r="F5944" s="26">
        <v>43713.499999985594</v>
      </c>
      <c r="G5944" s="94">
        <v>3.7</v>
      </c>
      <c r="H5944" s="95">
        <v>234</v>
      </c>
    </row>
    <row r="5945" spans="6:8" x14ac:dyDescent="0.15">
      <c r="F5945" s="26">
        <v>43713.541666652258</v>
      </c>
      <c r="G5945" s="94">
        <v>3.6</v>
      </c>
      <c r="H5945" s="95">
        <v>192</v>
      </c>
    </row>
    <row r="5946" spans="6:8" x14ac:dyDescent="0.15">
      <c r="F5946" s="26">
        <v>43713.583333318922</v>
      </c>
      <c r="G5946" s="94">
        <v>4.2</v>
      </c>
      <c r="H5946" s="95">
        <v>180</v>
      </c>
    </row>
    <row r="5947" spans="6:8" x14ac:dyDescent="0.15">
      <c r="F5947" s="26">
        <v>43713.624999985586</v>
      </c>
      <c r="G5947" s="94">
        <v>3.3</v>
      </c>
      <c r="H5947" s="95">
        <v>329</v>
      </c>
    </row>
    <row r="5948" spans="6:8" x14ac:dyDescent="0.15">
      <c r="F5948" s="26">
        <v>43713.666666652251</v>
      </c>
      <c r="G5948" s="94">
        <v>2.8</v>
      </c>
      <c r="H5948" s="95">
        <v>60</v>
      </c>
    </row>
    <row r="5949" spans="6:8" x14ac:dyDescent="0.15">
      <c r="F5949" s="26">
        <v>43713.708333318915</v>
      </c>
      <c r="G5949" s="94">
        <v>3</v>
      </c>
      <c r="H5949" s="95">
        <v>189</v>
      </c>
    </row>
    <row r="5950" spans="6:8" x14ac:dyDescent="0.15">
      <c r="F5950" s="26">
        <v>43713.749999985579</v>
      </c>
      <c r="G5950" s="94">
        <v>3.2</v>
      </c>
      <c r="H5950" s="95">
        <v>102</v>
      </c>
    </row>
    <row r="5951" spans="6:8" x14ac:dyDescent="0.15">
      <c r="F5951" s="26">
        <v>43713.791666652243</v>
      </c>
      <c r="G5951" s="94">
        <v>3.2</v>
      </c>
      <c r="H5951" s="95">
        <v>88</v>
      </c>
    </row>
    <row r="5952" spans="6:8" x14ac:dyDescent="0.15">
      <c r="F5952" s="26">
        <v>43713.833333318908</v>
      </c>
      <c r="G5952" s="94">
        <v>3.3</v>
      </c>
      <c r="H5952" s="95">
        <v>110</v>
      </c>
    </row>
    <row r="5953" spans="6:8" x14ac:dyDescent="0.15">
      <c r="F5953" s="26">
        <v>43713.874999985572</v>
      </c>
      <c r="G5953" s="94">
        <v>4.4000000000000004</v>
      </c>
      <c r="H5953" s="95">
        <v>128</v>
      </c>
    </row>
    <row r="5954" spans="6:8" x14ac:dyDescent="0.15">
      <c r="F5954" s="26">
        <v>43713.916666652236</v>
      </c>
      <c r="G5954" s="94">
        <v>3.3</v>
      </c>
      <c r="H5954" s="95">
        <v>140</v>
      </c>
    </row>
    <row r="5955" spans="6:8" x14ac:dyDescent="0.15">
      <c r="F5955" s="26">
        <v>43713.9583333189</v>
      </c>
      <c r="G5955" s="94">
        <v>3.5</v>
      </c>
      <c r="H5955" s="95">
        <v>139</v>
      </c>
    </row>
    <row r="5956" spans="6:8" x14ac:dyDescent="0.15">
      <c r="F5956" s="26">
        <v>43713.999999985565</v>
      </c>
      <c r="G5956" s="94">
        <v>3.5</v>
      </c>
      <c r="H5956" s="95">
        <v>246</v>
      </c>
    </row>
    <row r="5957" spans="6:8" x14ac:dyDescent="0.15">
      <c r="F5957" s="26">
        <v>43714.041666652229</v>
      </c>
      <c r="G5957" s="94">
        <v>3.3</v>
      </c>
      <c r="H5957" s="95">
        <v>356</v>
      </c>
    </row>
    <row r="5958" spans="6:8" x14ac:dyDescent="0.15">
      <c r="F5958" s="26">
        <v>43714.083333318893</v>
      </c>
      <c r="G5958" s="94">
        <v>1.2</v>
      </c>
      <c r="H5958" s="95">
        <v>314</v>
      </c>
    </row>
    <row r="5959" spans="6:8" x14ac:dyDescent="0.15">
      <c r="F5959" s="26">
        <v>43714.124999985557</v>
      </c>
      <c r="G5959" s="94">
        <v>3.3</v>
      </c>
      <c r="H5959" s="95">
        <v>254</v>
      </c>
    </row>
    <row r="5960" spans="6:8" x14ac:dyDescent="0.15">
      <c r="F5960" s="26">
        <v>43714.166666652221</v>
      </c>
      <c r="G5960" s="94">
        <v>2.7</v>
      </c>
      <c r="H5960" s="95">
        <v>281</v>
      </c>
    </row>
    <row r="5961" spans="6:8" x14ac:dyDescent="0.15">
      <c r="F5961" s="26">
        <v>43714.208333318886</v>
      </c>
      <c r="G5961" s="94">
        <v>2.8</v>
      </c>
      <c r="H5961" s="95">
        <v>245</v>
      </c>
    </row>
    <row r="5962" spans="6:8" x14ac:dyDescent="0.15">
      <c r="F5962" s="26">
        <v>43714.24999998555</v>
      </c>
      <c r="G5962" s="94">
        <v>1.2</v>
      </c>
      <c r="H5962" s="95">
        <v>250</v>
      </c>
    </row>
    <row r="5963" spans="6:8" x14ac:dyDescent="0.15">
      <c r="F5963" s="26">
        <v>43714.291666652214</v>
      </c>
      <c r="G5963" s="94">
        <v>1.3</v>
      </c>
      <c r="H5963" s="95">
        <v>231</v>
      </c>
    </row>
    <row r="5964" spans="6:8" x14ac:dyDescent="0.15">
      <c r="F5964" s="26">
        <v>43714.333333318878</v>
      </c>
      <c r="G5964" s="94">
        <v>1.8</v>
      </c>
      <c r="H5964" s="95">
        <v>240</v>
      </c>
    </row>
    <row r="5965" spans="6:8" x14ac:dyDescent="0.15">
      <c r="F5965" s="26">
        <v>43714.374999985543</v>
      </c>
      <c r="G5965" s="94">
        <v>2.2000000000000002</v>
      </c>
      <c r="H5965" s="95">
        <v>279</v>
      </c>
    </row>
    <row r="5966" spans="6:8" x14ac:dyDescent="0.15">
      <c r="F5966" s="26">
        <v>43714.416666652207</v>
      </c>
      <c r="G5966" s="94">
        <v>2.2999999999999998</v>
      </c>
      <c r="H5966" s="95">
        <v>297</v>
      </c>
    </row>
    <row r="5967" spans="6:8" x14ac:dyDescent="0.15">
      <c r="F5967" s="26">
        <v>43714.458333318871</v>
      </c>
      <c r="G5967" s="94">
        <v>2.5</v>
      </c>
      <c r="H5967" s="95">
        <v>285</v>
      </c>
    </row>
    <row r="5968" spans="6:8" x14ac:dyDescent="0.15">
      <c r="F5968" s="26">
        <v>43714.499999985535</v>
      </c>
      <c r="G5968" s="94">
        <v>2.5</v>
      </c>
      <c r="H5968" s="95">
        <v>290</v>
      </c>
    </row>
    <row r="5969" spans="6:8" x14ac:dyDescent="0.15">
      <c r="F5969" s="26">
        <v>43714.5416666522</v>
      </c>
      <c r="G5969" s="94">
        <v>2.4</v>
      </c>
      <c r="H5969" s="95">
        <v>278</v>
      </c>
    </row>
    <row r="5970" spans="6:8" x14ac:dyDescent="0.15">
      <c r="F5970" s="26">
        <v>43714.583333318864</v>
      </c>
      <c r="G5970" s="94">
        <v>3.3</v>
      </c>
      <c r="H5970" s="95">
        <v>289</v>
      </c>
    </row>
    <row r="5971" spans="6:8" x14ac:dyDescent="0.15">
      <c r="F5971" s="26">
        <v>43714.624999985528</v>
      </c>
      <c r="G5971" s="94">
        <v>2.4</v>
      </c>
      <c r="H5971" s="95">
        <v>280</v>
      </c>
    </row>
    <row r="5972" spans="6:8" x14ac:dyDescent="0.15">
      <c r="F5972" s="26">
        <v>43714.666666652192</v>
      </c>
      <c r="G5972" s="94">
        <v>3</v>
      </c>
      <c r="H5972" s="95">
        <v>283</v>
      </c>
    </row>
    <row r="5973" spans="6:8" x14ac:dyDescent="0.15">
      <c r="F5973" s="26">
        <v>43714.708333318857</v>
      </c>
      <c r="G5973" s="94">
        <v>2</v>
      </c>
      <c r="H5973" s="95">
        <v>283</v>
      </c>
    </row>
    <row r="5974" spans="6:8" x14ac:dyDescent="0.15">
      <c r="F5974" s="26">
        <v>43714.749999985521</v>
      </c>
      <c r="G5974" s="94">
        <v>2.5</v>
      </c>
      <c r="H5974" s="95">
        <v>253</v>
      </c>
    </row>
    <row r="5975" spans="6:8" x14ac:dyDescent="0.15">
      <c r="F5975" s="26">
        <v>43714.791666652185</v>
      </c>
      <c r="G5975" s="94">
        <v>3.1</v>
      </c>
      <c r="H5975" s="95">
        <v>275</v>
      </c>
    </row>
    <row r="5976" spans="6:8" x14ac:dyDescent="0.15">
      <c r="F5976" s="26">
        <v>43714.833333318849</v>
      </c>
      <c r="G5976" s="94">
        <v>2.9</v>
      </c>
      <c r="H5976" s="95">
        <v>245</v>
      </c>
    </row>
    <row r="5977" spans="6:8" x14ac:dyDescent="0.15">
      <c r="F5977" s="26">
        <v>43714.874999985514</v>
      </c>
      <c r="G5977" s="94">
        <v>3.4</v>
      </c>
      <c r="H5977" s="95">
        <v>236</v>
      </c>
    </row>
    <row r="5978" spans="6:8" x14ac:dyDescent="0.15">
      <c r="F5978" s="26">
        <v>43714.916666652178</v>
      </c>
      <c r="G5978" s="94">
        <v>3.3</v>
      </c>
      <c r="H5978" s="95">
        <v>252</v>
      </c>
    </row>
    <row r="5979" spans="6:8" x14ac:dyDescent="0.15">
      <c r="F5979" s="26">
        <v>43714.958333318842</v>
      </c>
      <c r="G5979" s="94">
        <v>3.5</v>
      </c>
      <c r="H5979" s="95">
        <v>248</v>
      </c>
    </row>
    <row r="5980" spans="6:8" x14ac:dyDescent="0.15">
      <c r="F5980" s="26">
        <v>43714.999999985506</v>
      </c>
      <c r="G5980" s="94">
        <v>2.7</v>
      </c>
      <c r="H5980" s="95">
        <v>248</v>
      </c>
    </row>
    <row r="5981" spans="6:8" x14ac:dyDescent="0.15">
      <c r="F5981" s="26">
        <v>43715.041666652171</v>
      </c>
      <c r="G5981" s="94">
        <v>4</v>
      </c>
      <c r="H5981" s="95">
        <v>260</v>
      </c>
    </row>
    <row r="5982" spans="6:8" x14ac:dyDescent="0.15">
      <c r="F5982" s="26">
        <v>43715.083333318835</v>
      </c>
      <c r="G5982" s="94">
        <v>4.3</v>
      </c>
      <c r="H5982" s="95">
        <v>247</v>
      </c>
    </row>
    <row r="5983" spans="6:8" x14ac:dyDescent="0.15">
      <c r="F5983" s="26">
        <v>43715.124999985499</v>
      </c>
      <c r="G5983" s="94">
        <v>3.8</v>
      </c>
      <c r="H5983" s="95">
        <v>249</v>
      </c>
    </row>
    <row r="5984" spans="6:8" x14ac:dyDescent="0.15">
      <c r="F5984" s="26">
        <v>43715.166666652163</v>
      </c>
      <c r="G5984" s="94">
        <v>2.7</v>
      </c>
      <c r="H5984" s="95">
        <v>229</v>
      </c>
    </row>
    <row r="5985" spans="6:8" x14ac:dyDescent="0.15">
      <c r="F5985" s="26">
        <v>43715.208333318827</v>
      </c>
      <c r="G5985" s="94">
        <v>0.1</v>
      </c>
      <c r="H5985" s="95">
        <v>219</v>
      </c>
    </row>
    <row r="5986" spans="6:8" x14ac:dyDescent="0.15">
      <c r="F5986" s="26">
        <v>43715.249999985492</v>
      </c>
      <c r="G5986" s="94">
        <v>1.8</v>
      </c>
      <c r="H5986" s="95">
        <v>231</v>
      </c>
    </row>
    <row r="5987" spans="6:8" x14ac:dyDescent="0.15">
      <c r="F5987" s="26">
        <v>43715.291666652156</v>
      </c>
      <c r="G5987" s="94">
        <v>2.9</v>
      </c>
      <c r="H5987" s="95">
        <v>250</v>
      </c>
    </row>
    <row r="5988" spans="6:8" x14ac:dyDescent="0.15">
      <c r="F5988" s="26">
        <v>43715.33333331882</v>
      </c>
      <c r="G5988" s="94">
        <v>3.5</v>
      </c>
      <c r="H5988" s="95">
        <v>249</v>
      </c>
    </row>
    <row r="5989" spans="6:8" x14ac:dyDescent="0.15">
      <c r="F5989" s="26">
        <v>43715.374999985484</v>
      </c>
      <c r="G5989" s="94">
        <v>3.2</v>
      </c>
      <c r="H5989" s="95">
        <v>240</v>
      </c>
    </row>
    <row r="5990" spans="6:8" x14ac:dyDescent="0.15">
      <c r="F5990" s="26">
        <v>43715.416666652149</v>
      </c>
      <c r="G5990" s="94">
        <v>4</v>
      </c>
      <c r="H5990" s="95">
        <v>252</v>
      </c>
    </row>
    <row r="5991" spans="6:8" x14ac:dyDescent="0.15">
      <c r="F5991" s="26">
        <v>43715.458333318813</v>
      </c>
      <c r="G5991" s="94">
        <v>2.6</v>
      </c>
      <c r="H5991" s="95">
        <v>249</v>
      </c>
    </row>
    <row r="5992" spans="6:8" x14ac:dyDescent="0.15">
      <c r="F5992" s="26">
        <v>43715.499999985477</v>
      </c>
      <c r="G5992" s="94">
        <v>3.4</v>
      </c>
      <c r="H5992" s="95">
        <v>261</v>
      </c>
    </row>
    <row r="5993" spans="6:8" x14ac:dyDescent="0.15">
      <c r="F5993" s="26">
        <v>43715.541666652141</v>
      </c>
      <c r="G5993" s="94">
        <v>2.9</v>
      </c>
      <c r="H5993" s="95">
        <v>257</v>
      </c>
    </row>
    <row r="5994" spans="6:8" x14ac:dyDescent="0.15">
      <c r="F5994" s="26">
        <v>43715.583333318806</v>
      </c>
      <c r="G5994" s="94">
        <v>2.7</v>
      </c>
      <c r="H5994" s="95">
        <v>259</v>
      </c>
    </row>
    <row r="5995" spans="6:8" x14ac:dyDescent="0.15">
      <c r="F5995" s="26">
        <v>43715.62499998547</v>
      </c>
      <c r="G5995" s="94">
        <v>1.5</v>
      </c>
      <c r="H5995" s="95">
        <v>259</v>
      </c>
    </row>
    <row r="5996" spans="6:8" x14ac:dyDescent="0.15">
      <c r="F5996" s="26">
        <v>43715.666666652134</v>
      </c>
      <c r="G5996" s="94">
        <v>1.6</v>
      </c>
      <c r="H5996" s="95">
        <v>261</v>
      </c>
    </row>
    <row r="5997" spans="6:8" x14ac:dyDescent="0.15">
      <c r="F5997" s="26">
        <v>43715.708333318798</v>
      </c>
      <c r="G5997" s="94">
        <v>1.6</v>
      </c>
      <c r="H5997" s="95">
        <v>272</v>
      </c>
    </row>
    <row r="5998" spans="6:8" x14ac:dyDescent="0.15">
      <c r="F5998" s="26">
        <v>43715.749999985463</v>
      </c>
      <c r="G5998" s="94">
        <v>2.2000000000000002</v>
      </c>
      <c r="H5998" s="95">
        <v>250</v>
      </c>
    </row>
    <row r="5999" spans="6:8" x14ac:dyDescent="0.15">
      <c r="F5999" s="26">
        <v>43715.791666652127</v>
      </c>
      <c r="G5999" s="94">
        <v>1.6</v>
      </c>
      <c r="H5999" s="95">
        <v>261</v>
      </c>
    </row>
    <row r="6000" spans="6:8" x14ac:dyDescent="0.15">
      <c r="F6000" s="26">
        <v>43715.833333318791</v>
      </c>
      <c r="G6000" s="94">
        <v>1.5</v>
      </c>
      <c r="H6000" s="95">
        <v>249</v>
      </c>
    </row>
    <row r="6001" spans="6:8" x14ac:dyDescent="0.15">
      <c r="F6001" s="26">
        <v>43715.874999985455</v>
      </c>
      <c r="G6001" s="94">
        <v>1.5</v>
      </c>
      <c r="H6001" s="95">
        <v>260</v>
      </c>
    </row>
    <row r="6002" spans="6:8" x14ac:dyDescent="0.15">
      <c r="F6002" s="26">
        <v>43715.91666665212</v>
      </c>
      <c r="G6002" s="94">
        <v>1.6</v>
      </c>
      <c r="H6002" s="95">
        <v>259</v>
      </c>
    </row>
    <row r="6003" spans="6:8" x14ac:dyDescent="0.15">
      <c r="F6003" s="26">
        <v>43715.958333318784</v>
      </c>
      <c r="G6003" s="94">
        <v>1.3</v>
      </c>
      <c r="H6003" s="95">
        <v>260</v>
      </c>
    </row>
    <row r="6004" spans="6:8" x14ac:dyDescent="0.15">
      <c r="F6004" s="26">
        <v>43715.999999985448</v>
      </c>
      <c r="G6004" s="94">
        <v>2.1</v>
      </c>
      <c r="H6004" s="95">
        <v>258</v>
      </c>
    </row>
    <row r="6005" spans="6:8" x14ac:dyDescent="0.15">
      <c r="F6005" s="26">
        <v>43716.041666652112</v>
      </c>
      <c r="G6005" s="94">
        <v>3.6</v>
      </c>
      <c r="H6005" s="95">
        <v>260</v>
      </c>
    </row>
    <row r="6006" spans="6:8" x14ac:dyDescent="0.15">
      <c r="F6006" s="26">
        <v>43716.083333318777</v>
      </c>
      <c r="G6006" s="94">
        <v>1.9</v>
      </c>
      <c r="H6006" s="95">
        <v>260</v>
      </c>
    </row>
    <row r="6007" spans="6:8" x14ac:dyDescent="0.15">
      <c r="F6007" s="26">
        <v>43716.124999985441</v>
      </c>
      <c r="G6007" s="94">
        <v>2.4</v>
      </c>
      <c r="H6007" s="95">
        <v>259</v>
      </c>
    </row>
    <row r="6008" spans="6:8" x14ac:dyDescent="0.15">
      <c r="F6008" s="26">
        <v>43716.166666652105</v>
      </c>
      <c r="G6008" s="94">
        <v>2.2999999999999998</v>
      </c>
      <c r="H6008" s="95">
        <v>249</v>
      </c>
    </row>
    <row r="6009" spans="6:8" x14ac:dyDescent="0.15">
      <c r="F6009" s="26">
        <v>43716.208333318769</v>
      </c>
      <c r="G6009" s="94">
        <v>2.9</v>
      </c>
      <c r="H6009" s="95">
        <v>258</v>
      </c>
    </row>
    <row r="6010" spans="6:8" x14ac:dyDescent="0.15">
      <c r="F6010" s="26">
        <v>43716.249999985434</v>
      </c>
      <c r="G6010" s="94">
        <v>2.4</v>
      </c>
      <c r="H6010" s="95">
        <v>259</v>
      </c>
    </row>
    <row r="6011" spans="6:8" x14ac:dyDescent="0.15">
      <c r="F6011" s="26">
        <v>43716.291666652098</v>
      </c>
      <c r="G6011" s="94">
        <v>2.6</v>
      </c>
      <c r="H6011" s="95">
        <v>260</v>
      </c>
    </row>
    <row r="6012" spans="6:8" x14ac:dyDescent="0.15">
      <c r="F6012" s="26">
        <v>43716.333333318762</v>
      </c>
      <c r="G6012" s="94">
        <v>1.8</v>
      </c>
      <c r="H6012" s="95">
        <v>250</v>
      </c>
    </row>
    <row r="6013" spans="6:8" x14ac:dyDescent="0.15">
      <c r="F6013" s="26">
        <v>43716.374999985426</v>
      </c>
      <c r="G6013" s="94">
        <v>2.2999999999999998</v>
      </c>
      <c r="H6013" s="95">
        <v>260</v>
      </c>
    </row>
    <row r="6014" spans="6:8" x14ac:dyDescent="0.15">
      <c r="F6014" s="26">
        <v>43716.41666665209</v>
      </c>
      <c r="G6014" s="94">
        <v>2.2000000000000002</v>
      </c>
      <c r="H6014" s="95">
        <v>250</v>
      </c>
    </row>
    <row r="6015" spans="6:8" x14ac:dyDescent="0.15">
      <c r="F6015" s="26">
        <v>43716.458333318755</v>
      </c>
      <c r="G6015" s="94">
        <v>1.9</v>
      </c>
      <c r="H6015" s="95">
        <v>250</v>
      </c>
    </row>
    <row r="6016" spans="6:8" x14ac:dyDescent="0.15">
      <c r="F6016" s="26">
        <v>43716.499999985419</v>
      </c>
      <c r="G6016" s="94">
        <v>2.6</v>
      </c>
      <c r="H6016" s="95">
        <v>248</v>
      </c>
    </row>
    <row r="6017" spans="6:8" x14ac:dyDescent="0.15">
      <c r="F6017" s="26">
        <v>43716.541666652083</v>
      </c>
      <c r="G6017" s="94">
        <v>2.1</v>
      </c>
      <c r="H6017" s="95">
        <v>264</v>
      </c>
    </row>
    <row r="6018" spans="6:8" x14ac:dyDescent="0.15">
      <c r="F6018" s="26">
        <v>43716.583333318747</v>
      </c>
      <c r="G6018" s="94">
        <v>3.3</v>
      </c>
      <c r="H6018" s="95">
        <v>261</v>
      </c>
    </row>
    <row r="6019" spans="6:8" x14ac:dyDescent="0.15">
      <c r="F6019" s="26">
        <v>43716.624999985412</v>
      </c>
      <c r="G6019" s="94">
        <v>2.5</v>
      </c>
      <c r="H6019" s="95">
        <v>261</v>
      </c>
    </row>
    <row r="6020" spans="6:8" x14ac:dyDescent="0.15">
      <c r="F6020" s="26">
        <v>43716.666666652076</v>
      </c>
      <c r="G6020" s="94">
        <v>2.4</v>
      </c>
      <c r="H6020" s="95">
        <v>268</v>
      </c>
    </row>
    <row r="6021" spans="6:8" x14ac:dyDescent="0.15">
      <c r="F6021" s="26">
        <v>43716.70833331874</v>
      </c>
      <c r="G6021" s="94">
        <v>2.5</v>
      </c>
      <c r="H6021" s="95">
        <v>270</v>
      </c>
    </row>
    <row r="6022" spans="6:8" x14ac:dyDescent="0.15">
      <c r="F6022" s="26">
        <v>43716.749999985404</v>
      </c>
      <c r="G6022" s="94">
        <v>2.5</v>
      </c>
      <c r="H6022" s="95">
        <v>268</v>
      </c>
    </row>
    <row r="6023" spans="6:8" x14ac:dyDescent="0.15">
      <c r="F6023" s="26">
        <v>43716.791666652069</v>
      </c>
      <c r="G6023" s="94">
        <v>3.1</v>
      </c>
      <c r="H6023" s="95">
        <v>269</v>
      </c>
    </row>
    <row r="6024" spans="6:8" x14ac:dyDescent="0.15">
      <c r="F6024" s="26">
        <v>43716.833333318733</v>
      </c>
      <c r="G6024" s="94">
        <v>3.6</v>
      </c>
      <c r="H6024" s="95">
        <v>279</v>
      </c>
    </row>
    <row r="6025" spans="6:8" x14ac:dyDescent="0.15">
      <c r="F6025" s="26">
        <v>43716.874999985397</v>
      </c>
      <c r="G6025" s="94">
        <v>3.9</v>
      </c>
      <c r="H6025" s="95">
        <v>271</v>
      </c>
    </row>
    <row r="6026" spans="6:8" x14ac:dyDescent="0.15">
      <c r="F6026" s="26">
        <v>43716.916666652061</v>
      </c>
      <c r="G6026" s="94">
        <v>3.2</v>
      </c>
      <c r="H6026" s="95">
        <v>265</v>
      </c>
    </row>
    <row r="6027" spans="6:8" x14ac:dyDescent="0.15">
      <c r="F6027" s="26">
        <v>43716.958333318726</v>
      </c>
      <c r="G6027" s="94">
        <v>3.5</v>
      </c>
      <c r="H6027" s="95">
        <v>272</v>
      </c>
    </row>
    <row r="6028" spans="6:8" x14ac:dyDescent="0.15">
      <c r="F6028" s="26">
        <v>43716.99999998539</v>
      </c>
      <c r="G6028" s="94">
        <v>3.2</v>
      </c>
      <c r="H6028" s="95">
        <v>268</v>
      </c>
    </row>
    <row r="6029" spans="6:8" x14ac:dyDescent="0.15">
      <c r="F6029" s="26">
        <v>43717.041666652054</v>
      </c>
      <c r="G6029" s="94">
        <v>3.5</v>
      </c>
      <c r="H6029" s="95">
        <v>277</v>
      </c>
    </row>
    <row r="6030" spans="6:8" x14ac:dyDescent="0.15">
      <c r="F6030" s="26">
        <v>43717.083333318718</v>
      </c>
      <c r="G6030" s="94">
        <v>2.5</v>
      </c>
      <c r="H6030" s="95">
        <v>260</v>
      </c>
    </row>
    <row r="6031" spans="6:8" x14ac:dyDescent="0.15">
      <c r="F6031" s="26">
        <v>43717.124999985383</v>
      </c>
      <c r="G6031" s="94">
        <v>3.4</v>
      </c>
      <c r="H6031" s="95">
        <v>269</v>
      </c>
    </row>
    <row r="6032" spans="6:8" x14ac:dyDescent="0.15">
      <c r="F6032" s="26">
        <v>43717.166666652047</v>
      </c>
      <c r="G6032" s="94">
        <v>3.4</v>
      </c>
      <c r="H6032" s="95">
        <v>269</v>
      </c>
    </row>
    <row r="6033" spans="6:8" x14ac:dyDescent="0.15">
      <c r="F6033" s="26">
        <v>43717.208333318711</v>
      </c>
      <c r="G6033" s="94">
        <v>3.5</v>
      </c>
      <c r="H6033" s="95">
        <v>269</v>
      </c>
    </row>
    <row r="6034" spans="6:8" x14ac:dyDescent="0.15">
      <c r="F6034" s="26">
        <v>43717.249999985375</v>
      </c>
      <c r="G6034" s="94">
        <v>3.8</v>
      </c>
      <c r="H6034" s="95">
        <v>260</v>
      </c>
    </row>
    <row r="6035" spans="6:8" x14ac:dyDescent="0.15">
      <c r="F6035" s="26">
        <v>43717.29166665204</v>
      </c>
      <c r="G6035" s="94">
        <v>3.7</v>
      </c>
      <c r="H6035" s="95">
        <v>271</v>
      </c>
    </row>
    <row r="6036" spans="6:8" x14ac:dyDescent="0.15">
      <c r="F6036" s="26">
        <v>43717.333333318704</v>
      </c>
      <c r="G6036" s="94">
        <v>3.5</v>
      </c>
      <c r="H6036" s="95">
        <v>259</v>
      </c>
    </row>
    <row r="6037" spans="6:8" x14ac:dyDescent="0.15">
      <c r="F6037" s="26">
        <v>43717.374999985368</v>
      </c>
      <c r="G6037" s="94">
        <v>3.1</v>
      </c>
      <c r="H6037" s="95">
        <v>267</v>
      </c>
    </row>
    <row r="6038" spans="6:8" x14ac:dyDescent="0.15">
      <c r="F6038" s="26">
        <v>43717.416666652032</v>
      </c>
      <c r="G6038" s="94">
        <v>4.7</v>
      </c>
      <c r="H6038" s="95">
        <v>269</v>
      </c>
    </row>
    <row r="6039" spans="6:8" x14ac:dyDescent="0.15">
      <c r="F6039" s="26">
        <v>43717.458333318697</v>
      </c>
      <c r="G6039" s="94">
        <v>4</v>
      </c>
      <c r="H6039" s="95">
        <v>267</v>
      </c>
    </row>
    <row r="6040" spans="6:8" x14ac:dyDescent="0.15">
      <c r="F6040" s="26">
        <v>43717.499999985361</v>
      </c>
      <c r="G6040" s="94">
        <v>3.5</v>
      </c>
      <c r="H6040" s="95">
        <v>276</v>
      </c>
    </row>
    <row r="6041" spans="6:8" x14ac:dyDescent="0.15">
      <c r="F6041" s="26">
        <v>43717.541666652025</v>
      </c>
      <c r="G6041" s="94">
        <v>2.8</v>
      </c>
      <c r="H6041" s="95">
        <v>267</v>
      </c>
    </row>
    <row r="6042" spans="6:8" x14ac:dyDescent="0.15">
      <c r="F6042" s="26">
        <v>43717.583333318689</v>
      </c>
      <c r="G6042" s="94">
        <v>2.6</v>
      </c>
      <c r="H6042" s="95">
        <v>296</v>
      </c>
    </row>
    <row r="6043" spans="6:8" x14ac:dyDescent="0.15">
      <c r="F6043" s="26">
        <v>43717.624999985353</v>
      </c>
      <c r="G6043" s="94">
        <v>3.9</v>
      </c>
      <c r="H6043" s="95">
        <v>288</v>
      </c>
    </row>
    <row r="6044" spans="6:8" x14ac:dyDescent="0.15">
      <c r="F6044" s="26">
        <v>43717.666666652018</v>
      </c>
      <c r="G6044" s="94">
        <v>2.1</v>
      </c>
      <c r="H6044" s="95">
        <v>294</v>
      </c>
    </row>
    <row r="6045" spans="6:8" x14ac:dyDescent="0.15">
      <c r="F6045" s="26">
        <v>43717.708333318682</v>
      </c>
      <c r="G6045" s="94">
        <v>0.7</v>
      </c>
      <c r="H6045" s="95">
        <v>281</v>
      </c>
    </row>
    <row r="6046" spans="6:8" x14ac:dyDescent="0.15">
      <c r="F6046" s="26">
        <v>43717.749999985346</v>
      </c>
      <c r="G6046" s="94">
        <v>1.8</v>
      </c>
      <c r="H6046" s="95">
        <v>289</v>
      </c>
    </row>
    <row r="6047" spans="6:8" x14ac:dyDescent="0.15">
      <c r="F6047" s="26">
        <v>43717.79166665201</v>
      </c>
      <c r="G6047" s="94">
        <v>2.8</v>
      </c>
      <c r="H6047" s="95">
        <v>279</v>
      </c>
    </row>
    <row r="6048" spans="6:8" x14ac:dyDescent="0.15">
      <c r="F6048" s="26">
        <v>43717.833333318675</v>
      </c>
      <c r="G6048" s="94">
        <v>2.7</v>
      </c>
      <c r="H6048" s="95">
        <v>280</v>
      </c>
    </row>
    <row r="6049" spans="6:8" x14ac:dyDescent="0.15">
      <c r="F6049" s="26">
        <v>43717.874999985339</v>
      </c>
      <c r="G6049" s="94">
        <v>2.6</v>
      </c>
      <c r="H6049" s="95">
        <v>280</v>
      </c>
    </row>
    <row r="6050" spans="6:8" x14ac:dyDescent="0.15">
      <c r="F6050" s="26">
        <v>43717.916666652003</v>
      </c>
      <c r="G6050" s="94">
        <v>2.2000000000000002</v>
      </c>
      <c r="H6050" s="95">
        <v>279</v>
      </c>
    </row>
    <row r="6051" spans="6:8" x14ac:dyDescent="0.15">
      <c r="F6051" s="26">
        <v>43717.958333318667</v>
      </c>
      <c r="G6051" s="94">
        <v>2.7</v>
      </c>
      <c r="H6051" s="95">
        <v>278</v>
      </c>
    </row>
    <row r="6052" spans="6:8" x14ac:dyDescent="0.15">
      <c r="F6052" s="26">
        <v>43717.999999985332</v>
      </c>
      <c r="G6052" s="94">
        <v>2.4</v>
      </c>
      <c r="H6052" s="95">
        <v>278</v>
      </c>
    </row>
    <row r="6053" spans="6:8" x14ac:dyDescent="0.15">
      <c r="F6053" s="26">
        <v>43718.041666651996</v>
      </c>
      <c r="G6053" s="94">
        <v>2.8</v>
      </c>
      <c r="H6053" s="95">
        <v>268</v>
      </c>
    </row>
    <row r="6054" spans="6:8" x14ac:dyDescent="0.15">
      <c r="F6054" s="26">
        <v>43718.08333331866</v>
      </c>
      <c r="G6054" s="94">
        <v>3.1</v>
      </c>
      <c r="H6054" s="95">
        <v>268</v>
      </c>
    </row>
    <row r="6055" spans="6:8" x14ac:dyDescent="0.15">
      <c r="F6055" s="26">
        <v>43718.124999985324</v>
      </c>
      <c r="G6055" s="94">
        <v>3.3</v>
      </c>
      <c r="H6055" s="95">
        <v>269</v>
      </c>
    </row>
    <row r="6056" spans="6:8" x14ac:dyDescent="0.15">
      <c r="F6056" s="26">
        <v>43718.166666651989</v>
      </c>
      <c r="G6056" s="94">
        <v>2.7</v>
      </c>
      <c r="H6056" s="95">
        <v>269</v>
      </c>
    </row>
    <row r="6057" spans="6:8" x14ac:dyDescent="0.15">
      <c r="F6057" s="26">
        <v>43718.208333318653</v>
      </c>
      <c r="G6057" s="94">
        <v>2.5</v>
      </c>
      <c r="H6057" s="95">
        <v>269</v>
      </c>
    </row>
    <row r="6058" spans="6:8" x14ac:dyDescent="0.15">
      <c r="F6058" s="26">
        <v>43718.249999985317</v>
      </c>
      <c r="G6058" s="94">
        <v>2.5</v>
      </c>
      <c r="H6058" s="95">
        <v>269</v>
      </c>
    </row>
    <row r="6059" spans="6:8" x14ac:dyDescent="0.15">
      <c r="F6059" s="26">
        <v>43718.291666651981</v>
      </c>
      <c r="G6059" s="94">
        <v>2.1</v>
      </c>
      <c r="H6059" s="95">
        <v>270</v>
      </c>
    </row>
    <row r="6060" spans="6:8" x14ac:dyDescent="0.15">
      <c r="F6060" s="26">
        <v>43718.333333318646</v>
      </c>
      <c r="G6060" s="94">
        <v>2</v>
      </c>
      <c r="H6060" s="95">
        <v>279</v>
      </c>
    </row>
    <row r="6061" spans="6:8" x14ac:dyDescent="0.15">
      <c r="F6061" s="26">
        <v>43718.37499998531</v>
      </c>
      <c r="G6061" s="94">
        <v>2.2000000000000002</v>
      </c>
      <c r="H6061" s="95">
        <v>290</v>
      </c>
    </row>
    <row r="6062" spans="6:8" x14ac:dyDescent="0.15">
      <c r="F6062" s="26">
        <v>43718.416666651974</v>
      </c>
      <c r="G6062" s="94">
        <v>3.1</v>
      </c>
      <c r="H6062" s="95">
        <v>281</v>
      </c>
    </row>
    <row r="6063" spans="6:8" x14ac:dyDescent="0.15">
      <c r="F6063" s="26">
        <v>43718.458333318638</v>
      </c>
      <c r="G6063" s="94">
        <v>2.5</v>
      </c>
      <c r="H6063" s="95">
        <v>293</v>
      </c>
    </row>
    <row r="6064" spans="6:8" x14ac:dyDescent="0.15">
      <c r="F6064" s="26">
        <v>43718.499999985303</v>
      </c>
      <c r="G6064" s="94">
        <v>2.4</v>
      </c>
      <c r="H6064" s="95">
        <v>283</v>
      </c>
    </row>
    <row r="6065" spans="6:8" x14ac:dyDescent="0.15">
      <c r="F6065" s="26">
        <v>43718.541666651967</v>
      </c>
      <c r="G6065" s="94">
        <v>2.1</v>
      </c>
      <c r="H6065" s="95">
        <v>289</v>
      </c>
    </row>
    <row r="6066" spans="6:8" x14ac:dyDescent="0.15">
      <c r="F6066" s="26">
        <v>43718.583333318631</v>
      </c>
      <c r="G6066" s="94">
        <v>2.5</v>
      </c>
      <c r="H6066" s="95">
        <v>293</v>
      </c>
    </row>
    <row r="6067" spans="6:8" x14ac:dyDescent="0.15">
      <c r="F6067" s="26">
        <v>43718.624999985295</v>
      </c>
      <c r="G6067" s="94">
        <v>2.4</v>
      </c>
      <c r="H6067" s="95">
        <v>291</v>
      </c>
    </row>
    <row r="6068" spans="6:8" x14ac:dyDescent="0.15">
      <c r="F6068" s="26">
        <v>43718.66666665196</v>
      </c>
      <c r="G6068" s="94">
        <v>2.4</v>
      </c>
      <c r="H6068" s="95">
        <v>274</v>
      </c>
    </row>
    <row r="6069" spans="6:8" x14ac:dyDescent="0.15">
      <c r="F6069" s="26">
        <v>43718.708333318624</v>
      </c>
      <c r="G6069" s="94">
        <v>1.5</v>
      </c>
      <c r="H6069" s="95">
        <v>298</v>
      </c>
    </row>
    <row r="6070" spans="6:8" x14ac:dyDescent="0.15">
      <c r="F6070" s="26">
        <v>43718.749999985288</v>
      </c>
      <c r="G6070" s="94">
        <v>2</v>
      </c>
      <c r="H6070" s="95">
        <v>291</v>
      </c>
    </row>
    <row r="6071" spans="6:8" x14ac:dyDescent="0.15">
      <c r="F6071" s="26">
        <v>43718.791666651952</v>
      </c>
      <c r="G6071" s="94">
        <v>3.1</v>
      </c>
      <c r="H6071" s="95">
        <v>291</v>
      </c>
    </row>
    <row r="6072" spans="6:8" x14ac:dyDescent="0.15">
      <c r="F6072" s="26">
        <v>43718.833333318616</v>
      </c>
      <c r="G6072" s="94">
        <v>3.4</v>
      </c>
      <c r="H6072" s="95">
        <v>280</v>
      </c>
    </row>
    <row r="6073" spans="6:8" x14ac:dyDescent="0.15">
      <c r="F6073" s="26">
        <v>43718.874999985281</v>
      </c>
      <c r="G6073" s="94">
        <v>3.3</v>
      </c>
      <c r="H6073" s="95">
        <v>281</v>
      </c>
    </row>
    <row r="6074" spans="6:8" x14ac:dyDescent="0.15">
      <c r="F6074" s="26">
        <v>43718.916666651945</v>
      </c>
      <c r="G6074" s="94">
        <v>3.7</v>
      </c>
      <c r="H6074" s="95">
        <v>280</v>
      </c>
    </row>
    <row r="6075" spans="6:8" x14ac:dyDescent="0.15">
      <c r="F6075" s="26">
        <v>43718.958333318609</v>
      </c>
      <c r="G6075" s="94">
        <v>4</v>
      </c>
      <c r="H6075" s="95">
        <v>271</v>
      </c>
    </row>
    <row r="6076" spans="6:8" x14ac:dyDescent="0.15">
      <c r="F6076" s="26">
        <v>43718.999999985273</v>
      </c>
      <c r="G6076" s="94">
        <v>3.8</v>
      </c>
      <c r="H6076" s="95">
        <v>260</v>
      </c>
    </row>
    <row r="6077" spans="6:8" x14ac:dyDescent="0.15">
      <c r="F6077" s="26">
        <v>43719.041666651938</v>
      </c>
      <c r="G6077" s="94">
        <v>3.2</v>
      </c>
      <c r="H6077" s="95">
        <v>259</v>
      </c>
    </row>
    <row r="6078" spans="6:8" x14ac:dyDescent="0.15">
      <c r="F6078" s="26">
        <v>43719.083333318602</v>
      </c>
      <c r="G6078" s="94">
        <v>1.6</v>
      </c>
      <c r="H6078" s="95">
        <v>269</v>
      </c>
    </row>
    <row r="6079" spans="6:8" x14ac:dyDescent="0.15">
      <c r="F6079" s="26">
        <v>43719.124999985266</v>
      </c>
      <c r="G6079" s="94">
        <v>2.6</v>
      </c>
      <c r="H6079" s="95">
        <v>277</v>
      </c>
    </row>
    <row r="6080" spans="6:8" x14ac:dyDescent="0.15">
      <c r="F6080" s="26">
        <v>43719.16666665193</v>
      </c>
      <c r="G6080" s="94">
        <v>2.7</v>
      </c>
      <c r="H6080" s="95">
        <v>267</v>
      </c>
    </row>
    <row r="6081" spans="6:8" x14ac:dyDescent="0.15">
      <c r="F6081" s="26">
        <v>43719.208333318595</v>
      </c>
      <c r="G6081" s="94">
        <v>2</v>
      </c>
      <c r="H6081" s="95">
        <v>259</v>
      </c>
    </row>
    <row r="6082" spans="6:8" x14ac:dyDescent="0.15">
      <c r="F6082" s="26">
        <v>43719.249999985259</v>
      </c>
      <c r="G6082" s="94">
        <v>3</v>
      </c>
      <c r="H6082" s="95">
        <v>249</v>
      </c>
    </row>
    <row r="6083" spans="6:8" x14ac:dyDescent="0.15">
      <c r="F6083" s="26">
        <v>43719.291666651923</v>
      </c>
      <c r="G6083" s="94">
        <v>2.2999999999999998</v>
      </c>
      <c r="H6083" s="95">
        <v>249</v>
      </c>
    </row>
    <row r="6084" spans="6:8" x14ac:dyDescent="0.15">
      <c r="F6084" s="26">
        <v>43719.333333318587</v>
      </c>
      <c r="G6084" s="94">
        <v>2.2000000000000002</v>
      </c>
      <c r="H6084" s="95">
        <v>247</v>
      </c>
    </row>
    <row r="6085" spans="6:8" x14ac:dyDescent="0.15">
      <c r="F6085" s="26">
        <v>43719.374999985252</v>
      </c>
      <c r="G6085" s="94">
        <v>1.9</v>
      </c>
      <c r="H6085" s="95">
        <v>257</v>
      </c>
    </row>
    <row r="6086" spans="6:8" x14ac:dyDescent="0.15">
      <c r="F6086" s="26">
        <v>43719.416666651916</v>
      </c>
      <c r="G6086" s="94">
        <v>1.6</v>
      </c>
      <c r="H6086" s="95">
        <v>247</v>
      </c>
    </row>
    <row r="6087" spans="6:8" x14ac:dyDescent="0.15">
      <c r="F6087" s="26">
        <v>43719.45833331858</v>
      </c>
      <c r="G6087" s="94">
        <v>1.3</v>
      </c>
      <c r="H6087" s="95">
        <v>237</v>
      </c>
    </row>
    <row r="6088" spans="6:8" x14ac:dyDescent="0.15">
      <c r="F6088" s="26">
        <v>43719.499999985244</v>
      </c>
      <c r="G6088" s="94">
        <v>2.7</v>
      </c>
      <c r="H6088" s="95">
        <v>284</v>
      </c>
    </row>
    <row r="6089" spans="6:8" x14ac:dyDescent="0.15">
      <c r="F6089" s="26">
        <v>43719.541666651909</v>
      </c>
      <c r="G6089" s="94">
        <v>2.5</v>
      </c>
      <c r="H6089" s="95">
        <v>248</v>
      </c>
    </row>
    <row r="6090" spans="6:8" x14ac:dyDescent="0.15">
      <c r="F6090" s="26">
        <v>43719.583333318573</v>
      </c>
      <c r="G6090" s="94">
        <v>3</v>
      </c>
      <c r="H6090" s="95">
        <v>131</v>
      </c>
    </row>
    <row r="6091" spans="6:8" x14ac:dyDescent="0.15">
      <c r="F6091" s="26">
        <v>43719.624999985237</v>
      </c>
      <c r="G6091" s="94">
        <v>2.9</v>
      </c>
      <c r="H6091" s="95">
        <v>140</v>
      </c>
    </row>
    <row r="6092" spans="6:8" x14ac:dyDescent="0.15">
      <c r="F6092" s="26">
        <v>43719.666666651901</v>
      </c>
      <c r="G6092" s="94">
        <v>2.7</v>
      </c>
      <c r="H6092" s="95">
        <v>137</v>
      </c>
    </row>
    <row r="6093" spans="6:8" x14ac:dyDescent="0.15">
      <c r="F6093" s="26">
        <v>43719.708333318566</v>
      </c>
      <c r="G6093" s="94">
        <v>2.1</v>
      </c>
      <c r="H6093" s="95">
        <v>125</v>
      </c>
    </row>
    <row r="6094" spans="6:8" x14ac:dyDescent="0.15">
      <c r="F6094" s="26">
        <v>43719.74999998523</v>
      </c>
      <c r="G6094" s="94">
        <v>2.1</v>
      </c>
      <c r="H6094" s="95">
        <v>117</v>
      </c>
    </row>
    <row r="6095" spans="6:8" x14ac:dyDescent="0.15">
      <c r="F6095" s="26">
        <v>43719.791666651894</v>
      </c>
      <c r="G6095" s="94">
        <v>3</v>
      </c>
      <c r="H6095" s="95">
        <v>119</v>
      </c>
    </row>
    <row r="6096" spans="6:8" x14ac:dyDescent="0.15">
      <c r="F6096" s="26">
        <v>43719.833333318558</v>
      </c>
      <c r="G6096" s="94">
        <v>2.8</v>
      </c>
      <c r="H6096" s="95">
        <v>138</v>
      </c>
    </row>
    <row r="6097" spans="6:8" x14ac:dyDescent="0.15">
      <c r="F6097" s="26">
        <v>43719.874999985223</v>
      </c>
      <c r="G6097" s="94">
        <v>2.7</v>
      </c>
      <c r="H6097" s="95">
        <v>129</v>
      </c>
    </row>
    <row r="6098" spans="6:8" x14ac:dyDescent="0.15">
      <c r="F6098" s="26">
        <v>43719.916666651887</v>
      </c>
      <c r="G6098" s="94">
        <v>2.1</v>
      </c>
      <c r="H6098" s="95">
        <v>130</v>
      </c>
    </row>
    <row r="6099" spans="6:8" x14ac:dyDescent="0.15">
      <c r="F6099" s="26">
        <v>43719.958333318551</v>
      </c>
      <c r="G6099" s="94">
        <v>2</v>
      </c>
      <c r="H6099" s="95">
        <v>139</v>
      </c>
    </row>
    <row r="6100" spans="6:8" x14ac:dyDescent="0.15">
      <c r="F6100" s="26">
        <v>43719.999999985215</v>
      </c>
      <c r="G6100" s="94">
        <v>1.4</v>
      </c>
      <c r="H6100" s="95">
        <v>150</v>
      </c>
    </row>
    <row r="6101" spans="6:8" x14ac:dyDescent="0.15">
      <c r="F6101" s="26">
        <v>43720.041666651879</v>
      </c>
      <c r="G6101" s="94">
        <v>1.6</v>
      </c>
      <c r="H6101" s="95">
        <v>160</v>
      </c>
    </row>
    <row r="6102" spans="6:8" x14ac:dyDescent="0.15">
      <c r="F6102" s="26">
        <v>43720.083333318544</v>
      </c>
      <c r="G6102" s="94">
        <v>2.5</v>
      </c>
      <c r="H6102" s="95">
        <v>171</v>
      </c>
    </row>
    <row r="6103" spans="6:8" x14ac:dyDescent="0.15">
      <c r="F6103" s="26">
        <v>43720.124999985208</v>
      </c>
      <c r="G6103" s="94">
        <v>2.4</v>
      </c>
      <c r="H6103" s="95">
        <v>177</v>
      </c>
    </row>
    <row r="6104" spans="6:8" x14ac:dyDescent="0.15">
      <c r="F6104" s="26">
        <v>43720.166666651872</v>
      </c>
      <c r="G6104" s="94">
        <v>1.9</v>
      </c>
      <c r="H6104" s="95">
        <v>189</v>
      </c>
    </row>
    <row r="6105" spans="6:8" x14ac:dyDescent="0.15">
      <c r="F6105" s="26">
        <v>43720.208333318536</v>
      </c>
      <c r="G6105" s="94">
        <v>1.9</v>
      </c>
      <c r="H6105" s="95">
        <v>201</v>
      </c>
    </row>
    <row r="6106" spans="6:8" x14ac:dyDescent="0.15">
      <c r="F6106" s="26">
        <v>43720.249999985201</v>
      </c>
      <c r="G6106" s="94">
        <v>0.9</v>
      </c>
      <c r="H6106" s="95">
        <v>196</v>
      </c>
    </row>
    <row r="6107" spans="6:8" x14ac:dyDescent="0.15">
      <c r="F6107" s="26">
        <v>43720.291666651865</v>
      </c>
      <c r="G6107" s="94">
        <v>1.5</v>
      </c>
      <c r="H6107" s="95">
        <v>208</v>
      </c>
    </row>
    <row r="6108" spans="6:8" x14ac:dyDescent="0.15">
      <c r="F6108" s="26">
        <v>43720.333333318529</v>
      </c>
      <c r="G6108" s="94">
        <v>0.9</v>
      </c>
      <c r="H6108" s="95">
        <v>221</v>
      </c>
    </row>
    <row r="6109" spans="6:8" x14ac:dyDescent="0.15">
      <c r="F6109" s="26">
        <v>43720.374999985193</v>
      </c>
      <c r="G6109" s="94">
        <v>0.4</v>
      </c>
      <c r="H6109" s="95">
        <v>208</v>
      </c>
    </row>
    <row r="6110" spans="6:8" x14ac:dyDescent="0.15">
      <c r="F6110" s="26">
        <v>43720.416666651858</v>
      </c>
      <c r="G6110" s="94">
        <v>0.9</v>
      </c>
      <c r="H6110" s="95">
        <v>231</v>
      </c>
    </row>
    <row r="6111" spans="6:8" x14ac:dyDescent="0.15">
      <c r="F6111" s="26">
        <v>43720.458333318522</v>
      </c>
      <c r="G6111" s="94">
        <v>1.2</v>
      </c>
      <c r="H6111" s="95">
        <v>239</v>
      </c>
    </row>
    <row r="6112" spans="6:8" x14ac:dyDescent="0.15">
      <c r="F6112" s="26">
        <v>43720.499999985186</v>
      </c>
      <c r="G6112" s="94">
        <v>2.1</v>
      </c>
      <c r="H6112" s="95">
        <v>234</v>
      </c>
    </row>
    <row r="6113" spans="6:8" x14ac:dyDescent="0.15">
      <c r="F6113" s="26">
        <v>43720.54166665185</v>
      </c>
      <c r="G6113" s="94">
        <v>2.1</v>
      </c>
      <c r="H6113" s="95">
        <v>252</v>
      </c>
    </row>
    <row r="6114" spans="6:8" x14ac:dyDescent="0.15">
      <c r="F6114" s="26">
        <v>43720.583333318515</v>
      </c>
      <c r="G6114" s="94">
        <v>2.7</v>
      </c>
      <c r="H6114" s="95">
        <v>289</v>
      </c>
    </row>
    <row r="6115" spans="6:8" x14ac:dyDescent="0.15">
      <c r="F6115" s="26">
        <v>43720.624999985179</v>
      </c>
      <c r="G6115" s="94">
        <v>2.2999999999999998</v>
      </c>
      <c r="H6115" s="95">
        <v>281</v>
      </c>
    </row>
    <row r="6116" spans="6:8" x14ac:dyDescent="0.15">
      <c r="F6116" s="26">
        <v>43720.666666651843</v>
      </c>
      <c r="G6116" s="94">
        <v>2.1</v>
      </c>
      <c r="H6116" s="95">
        <v>283</v>
      </c>
    </row>
    <row r="6117" spans="6:8" x14ac:dyDescent="0.15">
      <c r="F6117" s="26">
        <v>43720.708333318507</v>
      </c>
      <c r="G6117" s="94">
        <v>2.6</v>
      </c>
      <c r="H6117" s="95">
        <v>283</v>
      </c>
    </row>
    <row r="6118" spans="6:8" x14ac:dyDescent="0.15">
      <c r="F6118" s="26">
        <v>43720.749999985172</v>
      </c>
      <c r="G6118" s="94">
        <v>2.4</v>
      </c>
      <c r="H6118" s="95">
        <v>299</v>
      </c>
    </row>
    <row r="6119" spans="6:8" x14ac:dyDescent="0.15">
      <c r="F6119" s="26">
        <v>43720.791666651836</v>
      </c>
      <c r="G6119" s="94">
        <v>3</v>
      </c>
      <c r="H6119" s="95">
        <v>290</v>
      </c>
    </row>
    <row r="6120" spans="6:8" x14ac:dyDescent="0.15">
      <c r="F6120" s="26">
        <v>43720.8333333185</v>
      </c>
      <c r="G6120" s="94">
        <v>3</v>
      </c>
      <c r="H6120" s="95">
        <v>300</v>
      </c>
    </row>
    <row r="6121" spans="6:8" x14ac:dyDescent="0.15">
      <c r="F6121" s="26">
        <v>43720.874999985164</v>
      </c>
      <c r="G6121" s="94">
        <v>2.9</v>
      </c>
      <c r="H6121" s="95">
        <v>269</v>
      </c>
    </row>
    <row r="6122" spans="6:8" x14ac:dyDescent="0.15">
      <c r="F6122" s="26">
        <v>43720.916666651829</v>
      </c>
      <c r="G6122" s="94">
        <v>3</v>
      </c>
      <c r="H6122" s="95">
        <v>229</v>
      </c>
    </row>
    <row r="6123" spans="6:8" x14ac:dyDescent="0.15">
      <c r="F6123" s="26">
        <v>43720.958333318493</v>
      </c>
      <c r="G6123" s="94">
        <v>3</v>
      </c>
      <c r="H6123" s="95">
        <v>208</v>
      </c>
    </row>
    <row r="6124" spans="6:8" x14ac:dyDescent="0.15">
      <c r="F6124" s="26">
        <v>43720.999999985157</v>
      </c>
      <c r="G6124" s="94">
        <v>2.9</v>
      </c>
      <c r="H6124" s="95">
        <v>213</v>
      </c>
    </row>
    <row r="6125" spans="6:8" x14ac:dyDescent="0.15">
      <c r="F6125" s="26">
        <v>43721.041666651821</v>
      </c>
      <c r="G6125" s="94">
        <v>3.5</v>
      </c>
      <c r="H6125" s="95">
        <v>210</v>
      </c>
    </row>
    <row r="6126" spans="6:8" x14ac:dyDescent="0.15">
      <c r="F6126" s="26">
        <v>43721.083333318486</v>
      </c>
      <c r="G6126" s="94">
        <v>3.6</v>
      </c>
      <c r="H6126" s="95">
        <v>209</v>
      </c>
    </row>
    <row r="6127" spans="6:8" x14ac:dyDescent="0.15">
      <c r="F6127" s="26">
        <v>43721.12499998515</v>
      </c>
      <c r="G6127" s="94">
        <v>4.4000000000000004</v>
      </c>
      <c r="H6127" s="95">
        <v>218</v>
      </c>
    </row>
    <row r="6128" spans="6:8" x14ac:dyDescent="0.15">
      <c r="F6128" s="26">
        <v>43721.166666651814</v>
      </c>
      <c r="G6128" s="94">
        <v>4</v>
      </c>
      <c r="H6128" s="95">
        <v>240</v>
      </c>
    </row>
    <row r="6129" spans="6:8" x14ac:dyDescent="0.15">
      <c r="F6129" s="26">
        <v>43721.208333318478</v>
      </c>
      <c r="G6129" s="94">
        <v>3.3</v>
      </c>
      <c r="H6129" s="95">
        <v>203</v>
      </c>
    </row>
    <row r="6130" spans="6:8" x14ac:dyDescent="0.15">
      <c r="F6130" s="26">
        <v>43721.249999985142</v>
      </c>
      <c r="G6130" s="94">
        <v>2.5</v>
      </c>
      <c r="H6130" s="95">
        <v>239</v>
      </c>
    </row>
    <row r="6131" spans="6:8" x14ac:dyDescent="0.15">
      <c r="F6131" s="26">
        <v>43721.291666651807</v>
      </c>
      <c r="G6131" s="94">
        <v>2.8</v>
      </c>
      <c r="H6131" s="95">
        <v>243</v>
      </c>
    </row>
    <row r="6132" spans="6:8" x14ac:dyDescent="0.15">
      <c r="F6132" s="26">
        <v>43721.333333318471</v>
      </c>
      <c r="G6132" s="94">
        <v>3.4</v>
      </c>
      <c r="H6132" s="95">
        <v>264</v>
      </c>
    </row>
    <row r="6133" spans="6:8" x14ac:dyDescent="0.15">
      <c r="F6133" s="26">
        <v>43721.374999985135</v>
      </c>
      <c r="G6133" s="94">
        <v>4.7</v>
      </c>
      <c r="H6133" s="95">
        <v>268</v>
      </c>
    </row>
    <row r="6134" spans="6:8" x14ac:dyDescent="0.15">
      <c r="F6134" s="26">
        <v>43721.416666651799</v>
      </c>
      <c r="G6134" s="94">
        <v>4.2</v>
      </c>
      <c r="H6134" s="95">
        <v>251</v>
      </c>
    </row>
    <row r="6135" spans="6:8" x14ac:dyDescent="0.15">
      <c r="F6135" s="26">
        <v>43721.458333318464</v>
      </c>
      <c r="G6135" s="94">
        <v>4.8</v>
      </c>
      <c r="H6135" s="95">
        <v>264</v>
      </c>
    </row>
    <row r="6136" spans="6:8" x14ac:dyDescent="0.15">
      <c r="F6136" s="26">
        <v>43721.499999985128</v>
      </c>
      <c r="G6136" s="94">
        <v>4.2</v>
      </c>
      <c r="H6136" s="95">
        <v>224</v>
      </c>
    </row>
    <row r="6137" spans="6:8" x14ac:dyDescent="0.15">
      <c r="F6137" s="26">
        <v>43721.541666651792</v>
      </c>
      <c r="G6137" s="94">
        <v>4.5999999999999996</v>
      </c>
      <c r="H6137" s="95">
        <v>240</v>
      </c>
    </row>
    <row r="6138" spans="6:8" x14ac:dyDescent="0.15">
      <c r="F6138" s="26">
        <v>43721.583333318456</v>
      </c>
      <c r="G6138" s="94">
        <v>5</v>
      </c>
      <c r="H6138" s="95">
        <v>266</v>
      </c>
    </row>
    <row r="6139" spans="6:8" x14ac:dyDescent="0.15">
      <c r="F6139" s="26">
        <v>43721.624999985121</v>
      </c>
      <c r="G6139" s="94">
        <v>3.9</v>
      </c>
      <c r="H6139" s="95">
        <v>248</v>
      </c>
    </row>
    <row r="6140" spans="6:8" x14ac:dyDescent="0.15">
      <c r="F6140" s="26">
        <v>43721.666666651785</v>
      </c>
      <c r="G6140" s="94">
        <v>6.6</v>
      </c>
      <c r="H6140" s="95">
        <v>275</v>
      </c>
    </row>
    <row r="6141" spans="6:8" x14ac:dyDescent="0.15">
      <c r="F6141" s="26">
        <v>43721.708333318449</v>
      </c>
      <c r="G6141" s="94">
        <v>5.6</v>
      </c>
      <c r="H6141" s="95">
        <v>260</v>
      </c>
    </row>
    <row r="6142" spans="6:8" x14ac:dyDescent="0.15">
      <c r="F6142" s="26">
        <v>43721.749999985113</v>
      </c>
      <c r="G6142" s="94">
        <v>5.3</v>
      </c>
      <c r="H6142" s="95">
        <v>258</v>
      </c>
    </row>
    <row r="6143" spans="6:8" x14ac:dyDescent="0.15">
      <c r="F6143" s="26">
        <v>43721.791666651778</v>
      </c>
      <c r="G6143" s="94">
        <v>6.1</v>
      </c>
      <c r="H6143" s="95">
        <v>241</v>
      </c>
    </row>
    <row r="6144" spans="6:8" x14ac:dyDescent="0.15">
      <c r="F6144" s="26">
        <v>43721.833333318442</v>
      </c>
      <c r="G6144" s="94">
        <v>4.8</v>
      </c>
      <c r="H6144" s="95">
        <v>250</v>
      </c>
    </row>
    <row r="6145" spans="6:8" x14ac:dyDescent="0.15">
      <c r="F6145" s="26">
        <v>43721.874999985106</v>
      </c>
      <c r="G6145" s="94">
        <v>5.0999999999999996</v>
      </c>
      <c r="H6145" s="95">
        <v>238</v>
      </c>
    </row>
    <row r="6146" spans="6:8" x14ac:dyDescent="0.15">
      <c r="F6146" s="26">
        <v>43721.91666665177</v>
      </c>
      <c r="G6146" s="94">
        <v>6.3</v>
      </c>
      <c r="H6146" s="95">
        <v>248</v>
      </c>
    </row>
    <row r="6147" spans="6:8" x14ac:dyDescent="0.15">
      <c r="F6147" s="26">
        <v>43721.958333318435</v>
      </c>
      <c r="G6147" s="94">
        <v>4.5999999999999996</v>
      </c>
      <c r="H6147" s="95">
        <v>237</v>
      </c>
    </row>
    <row r="6148" spans="6:8" x14ac:dyDescent="0.15">
      <c r="F6148" s="26">
        <v>43721.999999985099</v>
      </c>
      <c r="G6148" s="94">
        <v>4.5</v>
      </c>
      <c r="H6148" s="95">
        <v>241</v>
      </c>
    </row>
    <row r="6149" spans="6:8" x14ac:dyDescent="0.15">
      <c r="F6149" s="26">
        <v>43722.041666651763</v>
      </c>
      <c r="G6149" s="94">
        <v>4.5</v>
      </c>
      <c r="H6149" s="95">
        <v>232</v>
      </c>
    </row>
    <row r="6150" spans="6:8" x14ac:dyDescent="0.15">
      <c r="F6150" s="26">
        <v>43722.083333318427</v>
      </c>
      <c r="G6150" s="94">
        <v>3.5</v>
      </c>
      <c r="H6150" s="95">
        <v>219</v>
      </c>
    </row>
    <row r="6151" spans="6:8" x14ac:dyDescent="0.15">
      <c r="F6151" s="26">
        <v>43722.124999985092</v>
      </c>
      <c r="G6151" s="94">
        <v>3.6</v>
      </c>
      <c r="H6151" s="95">
        <v>227</v>
      </c>
    </row>
    <row r="6152" spans="6:8" x14ac:dyDescent="0.15">
      <c r="F6152" s="26">
        <v>43722.166666651756</v>
      </c>
      <c r="G6152" s="94">
        <v>3.8</v>
      </c>
      <c r="H6152" s="95">
        <v>227</v>
      </c>
    </row>
    <row r="6153" spans="6:8" x14ac:dyDescent="0.15">
      <c r="F6153" s="26">
        <v>43722.20833331842</v>
      </c>
      <c r="G6153" s="94">
        <v>3.4</v>
      </c>
      <c r="H6153" s="95">
        <v>215</v>
      </c>
    </row>
    <row r="6154" spans="6:8" x14ac:dyDescent="0.15">
      <c r="F6154" s="26">
        <v>43722.249999985084</v>
      </c>
      <c r="G6154" s="94">
        <v>3.7</v>
      </c>
      <c r="H6154" s="95">
        <v>234</v>
      </c>
    </row>
    <row r="6155" spans="6:8" x14ac:dyDescent="0.15">
      <c r="F6155" s="26">
        <v>43722.291666651749</v>
      </c>
      <c r="G6155" s="94">
        <v>3.9</v>
      </c>
      <c r="H6155" s="95">
        <v>237</v>
      </c>
    </row>
    <row r="6156" spans="6:8" x14ac:dyDescent="0.15">
      <c r="F6156" s="26">
        <v>43722.333333318413</v>
      </c>
      <c r="G6156" s="94">
        <v>5</v>
      </c>
      <c r="H6156" s="95">
        <v>248</v>
      </c>
    </row>
    <row r="6157" spans="6:8" x14ac:dyDescent="0.15">
      <c r="F6157" s="26">
        <v>43722.374999985077</v>
      </c>
      <c r="G6157" s="94">
        <v>6.1</v>
      </c>
      <c r="H6157" s="95">
        <v>247</v>
      </c>
    </row>
    <row r="6158" spans="6:8" x14ac:dyDescent="0.15">
      <c r="F6158" s="26">
        <v>43722.416666651741</v>
      </c>
      <c r="G6158" s="94">
        <v>6.2</v>
      </c>
      <c r="H6158" s="95">
        <v>268</v>
      </c>
    </row>
    <row r="6159" spans="6:8" x14ac:dyDescent="0.15">
      <c r="F6159" s="26">
        <v>43722.458333318405</v>
      </c>
      <c r="G6159" s="94">
        <v>6.8</v>
      </c>
      <c r="H6159" s="95">
        <v>260</v>
      </c>
    </row>
    <row r="6160" spans="6:8" x14ac:dyDescent="0.15">
      <c r="F6160" s="26">
        <v>43722.49999998507</v>
      </c>
      <c r="G6160" s="94">
        <v>6.1</v>
      </c>
      <c r="H6160" s="95">
        <v>272</v>
      </c>
    </row>
    <row r="6161" spans="6:8" x14ac:dyDescent="0.15">
      <c r="F6161" s="26">
        <v>43722.541666651734</v>
      </c>
      <c r="G6161" s="94">
        <v>5.8</v>
      </c>
      <c r="H6161" s="95">
        <v>258</v>
      </c>
    </row>
    <row r="6162" spans="6:8" x14ac:dyDescent="0.15">
      <c r="F6162" s="26">
        <v>43722.583333318398</v>
      </c>
      <c r="G6162" s="94">
        <v>5.4</v>
      </c>
      <c r="H6162" s="95">
        <v>255</v>
      </c>
    </row>
    <row r="6163" spans="6:8" x14ac:dyDescent="0.15">
      <c r="F6163" s="26">
        <v>43722.624999985062</v>
      </c>
      <c r="G6163" s="94">
        <v>5</v>
      </c>
      <c r="H6163" s="95">
        <v>266</v>
      </c>
    </row>
    <row r="6164" spans="6:8" x14ac:dyDescent="0.15">
      <c r="F6164" s="26">
        <v>43722.666666651727</v>
      </c>
      <c r="G6164" s="94">
        <v>3.7</v>
      </c>
      <c r="H6164" s="95">
        <v>269</v>
      </c>
    </row>
    <row r="6165" spans="6:8" x14ac:dyDescent="0.15">
      <c r="F6165" s="26">
        <v>43722.708333318391</v>
      </c>
      <c r="G6165" s="94">
        <v>2.4</v>
      </c>
      <c r="H6165" s="95">
        <v>265</v>
      </c>
    </row>
    <row r="6166" spans="6:8" x14ac:dyDescent="0.15">
      <c r="F6166" s="26">
        <v>43722.749999985055</v>
      </c>
      <c r="G6166" s="94">
        <v>1.7</v>
      </c>
      <c r="H6166" s="95">
        <v>259</v>
      </c>
    </row>
    <row r="6167" spans="6:8" x14ac:dyDescent="0.15">
      <c r="F6167" s="26">
        <v>43722.791666651719</v>
      </c>
      <c r="G6167" s="94">
        <v>1.8</v>
      </c>
      <c r="H6167" s="95">
        <v>244</v>
      </c>
    </row>
    <row r="6168" spans="6:8" x14ac:dyDescent="0.15">
      <c r="F6168" s="26">
        <v>43722.833333318384</v>
      </c>
      <c r="G6168" s="94">
        <v>2.2999999999999998</v>
      </c>
      <c r="H6168" s="95">
        <v>243</v>
      </c>
    </row>
    <row r="6169" spans="6:8" x14ac:dyDescent="0.15">
      <c r="F6169" s="26">
        <v>43722.874999985048</v>
      </c>
      <c r="G6169" s="94">
        <v>2.9</v>
      </c>
      <c r="H6169" s="95">
        <v>265</v>
      </c>
    </row>
    <row r="6170" spans="6:8" x14ac:dyDescent="0.15">
      <c r="F6170" s="26">
        <v>43722.916666651712</v>
      </c>
      <c r="G6170" s="94">
        <v>2.1</v>
      </c>
      <c r="H6170" s="95">
        <v>243</v>
      </c>
    </row>
    <row r="6171" spans="6:8" x14ac:dyDescent="0.15">
      <c r="F6171" s="26">
        <v>43722.958333318376</v>
      </c>
      <c r="G6171" s="94">
        <v>3</v>
      </c>
      <c r="H6171" s="95">
        <v>258</v>
      </c>
    </row>
    <row r="6172" spans="6:8" x14ac:dyDescent="0.15">
      <c r="F6172" s="26">
        <v>43722.999999985041</v>
      </c>
      <c r="G6172" s="94">
        <v>2.4</v>
      </c>
      <c r="H6172" s="95">
        <v>221</v>
      </c>
    </row>
    <row r="6173" spans="6:8" x14ac:dyDescent="0.15">
      <c r="F6173" s="26">
        <v>43723.041666651705</v>
      </c>
      <c r="G6173" s="94">
        <v>2.4</v>
      </c>
      <c r="H6173" s="95">
        <v>244</v>
      </c>
    </row>
    <row r="6174" spans="6:8" x14ac:dyDescent="0.15">
      <c r="F6174" s="26">
        <v>43723.083333318369</v>
      </c>
      <c r="G6174" s="94">
        <v>2</v>
      </c>
      <c r="H6174" s="95">
        <v>233</v>
      </c>
    </row>
    <row r="6175" spans="6:8" x14ac:dyDescent="0.15">
      <c r="F6175" s="26">
        <v>43723.124999985033</v>
      </c>
      <c r="G6175" s="94">
        <v>1.7</v>
      </c>
      <c r="H6175" s="95">
        <v>238</v>
      </c>
    </row>
    <row r="6176" spans="6:8" x14ac:dyDescent="0.15">
      <c r="F6176" s="26">
        <v>43723.166666651698</v>
      </c>
      <c r="G6176" s="94">
        <v>2.1</v>
      </c>
      <c r="H6176" s="95">
        <v>235</v>
      </c>
    </row>
    <row r="6177" spans="6:8" x14ac:dyDescent="0.15">
      <c r="F6177" s="26">
        <v>43723.208333318362</v>
      </c>
      <c r="G6177" s="94">
        <v>1.8</v>
      </c>
      <c r="H6177" s="95">
        <v>237</v>
      </c>
    </row>
    <row r="6178" spans="6:8" x14ac:dyDescent="0.15">
      <c r="F6178" s="26">
        <v>43723.249999985026</v>
      </c>
      <c r="G6178" s="94">
        <v>2.8</v>
      </c>
      <c r="H6178" s="95">
        <v>230</v>
      </c>
    </row>
    <row r="6179" spans="6:8" x14ac:dyDescent="0.15">
      <c r="F6179" s="26">
        <v>43723.29166665169</v>
      </c>
      <c r="G6179" s="94">
        <v>3.3</v>
      </c>
      <c r="H6179" s="95">
        <v>242</v>
      </c>
    </row>
    <row r="6180" spans="6:8" x14ac:dyDescent="0.15">
      <c r="F6180" s="26">
        <v>43723.333333318355</v>
      </c>
      <c r="G6180" s="94">
        <v>2</v>
      </c>
      <c r="H6180" s="95">
        <v>261</v>
      </c>
    </row>
    <row r="6181" spans="6:8" x14ac:dyDescent="0.15">
      <c r="F6181" s="26">
        <v>43723.374999985019</v>
      </c>
      <c r="G6181" s="94">
        <v>1.9</v>
      </c>
      <c r="H6181" s="95">
        <v>251</v>
      </c>
    </row>
    <row r="6182" spans="6:8" x14ac:dyDescent="0.15">
      <c r="F6182" s="26">
        <v>43723.416666651683</v>
      </c>
      <c r="G6182" s="94">
        <v>3.2</v>
      </c>
      <c r="H6182" s="95">
        <v>251</v>
      </c>
    </row>
    <row r="6183" spans="6:8" x14ac:dyDescent="0.15">
      <c r="F6183" s="26">
        <v>43723.458333318347</v>
      </c>
      <c r="G6183" s="94">
        <v>3.5</v>
      </c>
      <c r="H6183" s="95">
        <v>240</v>
      </c>
    </row>
    <row r="6184" spans="6:8" x14ac:dyDescent="0.15">
      <c r="F6184" s="26">
        <v>43723.499999985012</v>
      </c>
      <c r="G6184" s="94">
        <v>3.6</v>
      </c>
      <c r="H6184" s="95">
        <v>249</v>
      </c>
    </row>
    <row r="6185" spans="6:8" x14ac:dyDescent="0.15">
      <c r="F6185" s="26">
        <v>43723.541666651676</v>
      </c>
      <c r="G6185" s="94">
        <v>3.2</v>
      </c>
      <c r="H6185" s="95">
        <v>243</v>
      </c>
    </row>
    <row r="6186" spans="6:8" x14ac:dyDescent="0.15">
      <c r="F6186" s="26">
        <v>43723.58333331834</v>
      </c>
      <c r="G6186" s="94">
        <v>2.7</v>
      </c>
      <c r="H6186" s="95">
        <v>244</v>
      </c>
    </row>
    <row r="6187" spans="6:8" x14ac:dyDescent="0.15">
      <c r="F6187" s="26">
        <v>43723.624999985004</v>
      </c>
      <c r="G6187" s="94">
        <v>2.9</v>
      </c>
      <c r="H6187" s="95">
        <v>263</v>
      </c>
    </row>
    <row r="6188" spans="6:8" x14ac:dyDescent="0.15">
      <c r="F6188" s="26">
        <v>43723.666666651668</v>
      </c>
      <c r="G6188" s="94">
        <v>3.1</v>
      </c>
      <c r="H6188" s="95">
        <v>210</v>
      </c>
    </row>
    <row r="6189" spans="6:8" x14ac:dyDescent="0.15">
      <c r="F6189" s="26">
        <v>43723.708333318333</v>
      </c>
      <c r="G6189" s="94">
        <v>3.1</v>
      </c>
      <c r="H6189" s="95">
        <v>190</v>
      </c>
    </row>
    <row r="6190" spans="6:8" x14ac:dyDescent="0.15">
      <c r="F6190" s="26">
        <v>43723.749999984997</v>
      </c>
      <c r="G6190" s="94">
        <v>2.2000000000000002</v>
      </c>
      <c r="H6190" s="95">
        <v>190</v>
      </c>
    </row>
    <row r="6191" spans="6:8" x14ac:dyDescent="0.15">
      <c r="F6191" s="26">
        <v>43723.791666651661</v>
      </c>
      <c r="G6191" s="94">
        <v>2</v>
      </c>
      <c r="H6191" s="95">
        <v>190</v>
      </c>
    </row>
    <row r="6192" spans="6:8" x14ac:dyDescent="0.15">
      <c r="F6192" s="26">
        <v>43723.833333318325</v>
      </c>
      <c r="G6192" s="94">
        <v>2.5</v>
      </c>
      <c r="H6192" s="95">
        <v>190</v>
      </c>
    </row>
    <row r="6193" spans="6:8" x14ac:dyDescent="0.15">
      <c r="F6193" s="26">
        <v>43723.87499998499</v>
      </c>
      <c r="G6193" s="94">
        <v>2.7</v>
      </c>
      <c r="H6193" s="95">
        <v>210</v>
      </c>
    </row>
    <row r="6194" spans="6:8" x14ac:dyDescent="0.15">
      <c r="F6194" s="26">
        <v>43723.916666651654</v>
      </c>
      <c r="G6194" s="94">
        <v>3</v>
      </c>
      <c r="H6194" s="95">
        <v>200</v>
      </c>
    </row>
    <row r="6195" spans="6:8" x14ac:dyDescent="0.15">
      <c r="F6195" s="26">
        <v>43723.958333318318</v>
      </c>
      <c r="G6195" s="94">
        <v>3.3</v>
      </c>
      <c r="H6195" s="95">
        <v>201</v>
      </c>
    </row>
    <row r="6196" spans="6:8" x14ac:dyDescent="0.15">
      <c r="F6196" s="26">
        <v>43723.999999984982</v>
      </c>
      <c r="G6196" s="94">
        <v>3.1</v>
      </c>
      <c r="H6196" s="95">
        <v>199</v>
      </c>
    </row>
    <row r="6197" spans="6:8" x14ac:dyDescent="0.15">
      <c r="F6197" s="26">
        <v>43724.041666651647</v>
      </c>
      <c r="G6197" s="94">
        <v>2</v>
      </c>
      <c r="H6197" s="95">
        <v>210</v>
      </c>
    </row>
    <row r="6198" spans="6:8" x14ac:dyDescent="0.15">
      <c r="F6198" s="26">
        <v>43724.083333318311</v>
      </c>
      <c r="G6198" s="94">
        <v>3</v>
      </c>
      <c r="H6198" s="95">
        <v>199</v>
      </c>
    </row>
    <row r="6199" spans="6:8" x14ac:dyDescent="0.15">
      <c r="F6199" s="26">
        <v>43724.124999984975</v>
      </c>
      <c r="G6199" s="94">
        <v>2.2999999999999998</v>
      </c>
      <c r="H6199" s="95">
        <v>198</v>
      </c>
    </row>
    <row r="6200" spans="6:8" x14ac:dyDescent="0.15">
      <c r="F6200" s="26">
        <v>43724.166666651639</v>
      </c>
      <c r="G6200" s="94">
        <v>1.6</v>
      </c>
      <c r="H6200" s="95">
        <v>200</v>
      </c>
    </row>
    <row r="6201" spans="6:8" x14ac:dyDescent="0.15">
      <c r="F6201" s="26">
        <v>43724.208333318304</v>
      </c>
      <c r="G6201" s="94">
        <v>2.4</v>
      </c>
      <c r="H6201" s="95">
        <v>191</v>
      </c>
    </row>
    <row r="6202" spans="6:8" x14ac:dyDescent="0.15">
      <c r="F6202" s="26">
        <v>43724.249999984968</v>
      </c>
      <c r="G6202" s="94">
        <v>1.8</v>
      </c>
      <c r="H6202" s="95">
        <v>199</v>
      </c>
    </row>
    <row r="6203" spans="6:8" x14ac:dyDescent="0.15">
      <c r="F6203" s="26">
        <v>43724.291666651632</v>
      </c>
      <c r="G6203" s="94">
        <v>2.6</v>
      </c>
      <c r="H6203" s="95">
        <v>199</v>
      </c>
    </row>
    <row r="6204" spans="6:8" x14ac:dyDescent="0.15">
      <c r="F6204" s="26">
        <v>43724.333333318296</v>
      </c>
      <c r="G6204" s="94">
        <v>2.7</v>
      </c>
      <c r="H6204" s="95">
        <v>188</v>
      </c>
    </row>
    <row r="6205" spans="6:8" x14ac:dyDescent="0.15">
      <c r="F6205" s="26">
        <v>43724.374999984961</v>
      </c>
      <c r="G6205" s="94">
        <v>2.6</v>
      </c>
      <c r="H6205" s="95">
        <v>197</v>
      </c>
    </row>
    <row r="6206" spans="6:8" x14ac:dyDescent="0.15">
      <c r="F6206" s="26">
        <v>43724.416666651625</v>
      </c>
      <c r="G6206" s="94">
        <v>2.6</v>
      </c>
      <c r="H6206" s="95">
        <v>168</v>
      </c>
    </row>
    <row r="6207" spans="6:8" x14ac:dyDescent="0.15">
      <c r="F6207" s="26">
        <v>43724.458333318289</v>
      </c>
      <c r="G6207" s="94">
        <v>4.4000000000000004</v>
      </c>
      <c r="H6207" s="95">
        <v>199</v>
      </c>
    </row>
    <row r="6208" spans="6:8" x14ac:dyDescent="0.15">
      <c r="F6208" s="26">
        <v>43724.499999984953</v>
      </c>
      <c r="G6208" s="94">
        <v>4.3</v>
      </c>
      <c r="H6208" s="95">
        <v>198</v>
      </c>
    </row>
    <row r="6209" spans="6:8" x14ac:dyDescent="0.15">
      <c r="F6209" s="26">
        <v>43724.541666651618</v>
      </c>
      <c r="G6209" s="94">
        <v>5</v>
      </c>
      <c r="H6209" s="95">
        <v>190</v>
      </c>
    </row>
    <row r="6210" spans="6:8" x14ac:dyDescent="0.15">
      <c r="F6210" s="26">
        <v>43724.583333318282</v>
      </c>
      <c r="G6210" s="94">
        <v>3.8</v>
      </c>
      <c r="H6210" s="95">
        <v>208</v>
      </c>
    </row>
    <row r="6211" spans="6:8" x14ac:dyDescent="0.15">
      <c r="F6211" s="26">
        <v>43724.624999984946</v>
      </c>
      <c r="G6211" s="94">
        <v>3.1</v>
      </c>
      <c r="H6211" s="95">
        <v>198</v>
      </c>
    </row>
    <row r="6212" spans="6:8" x14ac:dyDescent="0.15">
      <c r="F6212" s="26">
        <v>43724.66666665161</v>
      </c>
      <c r="G6212" s="94">
        <v>2.9</v>
      </c>
      <c r="H6212" s="95">
        <v>183</v>
      </c>
    </row>
    <row r="6213" spans="6:8" x14ac:dyDescent="0.15">
      <c r="F6213" s="26">
        <v>43724.708333318275</v>
      </c>
      <c r="G6213" s="94">
        <v>2.6</v>
      </c>
      <c r="H6213" s="95">
        <v>170</v>
      </c>
    </row>
    <row r="6214" spans="6:8" x14ac:dyDescent="0.15">
      <c r="F6214" s="26">
        <v>43724.749999984939</v>
      </c>
      <c r="G6214" s="94">
        <v>3.3</v>
      </c>
      <c r="H6214" s="95">
        <v>169</v>
      </c>
    </row>
    <row r="6215" spans="6:8" x14ac:dyDescent="0.15">
      <c r="F6215" s="26">
        <v>43724.791666651603</v>
      </c>
      <c r="G6215" s="94">
        <v>2.4</v>
      </c>
      <c r="H6215" s="95">
        <v>171</v>
      </c>
    </row>
    <row r="6216" spans="6:8" x14ac:dyDescent="0.15">
      <c r="F6216" s="26">
        <v>43724.833333318267</v>
      </c>
      <c r="G6216" s="94">
        <v>2.5</v>
      </c>
      <c r="H6216" s="95">
        <v>159</v>
      </c>
    </row>
    <row r="6217" spans="6:8" x14ac:dyDescent="0.15">
      <c r="F6217" s="26">
        <v>43724.874999984931</v>
      </c>
      <c r="G6217" s="94">
        <v>2.5</v>
      </c>
      <c r="H6217" s="95">
        <v>169</v>
      </c>
    </row>
    <row r="6218" spans="6:8" x14ac:dyDescent="0.15">
      <c r="F6218" s="26">
        <v>43724.916666651596</v>
      </c>
      <c r="G6218" s="94">
        <v>2.6</v>
      </c>
      <c r="H6218" s="95">
        <v>171</v>
      </c>
    </row>
    <row r="6219" spans="6:8" x14ac:dyDescent="0.15">
      <c r="F6219" s="26">
        <v>43724.95833331826</v>
      </c>
      <c r="G6219" s="94">
        <v>2.5</v>
      </c>
      <c r="H6219" s="95">
        <v>178</v>
      </c>
    </row>
    <row r="6220" spans="6:8" x14ac:dyDescent="0.15">
      <c r="F6220" s="26">
        <v>43724.999999984924</v>
      </c>
      <c r="G6220" s="94">
        <v>2.2000000000000002</v>
      </c>
      <c r="H6220" s="95">
        <v>180</v>
      </c>
    </row>
    <row r="6221" spans="6:8" x14ac:dyDescent="0.15">
      <c r="F6221" s="26">
        <v>43725.041666651588</v>
      </c>
      <c r="G6221" s="94">
        <v>1.9</v>
      </c>
      <c r="H6221" s="95">
        <v>179</v>
      </c>
    </row>
    <row r="6222" spans="6:8" x14ac:dyDescent="0.15">
      <c r="F6222" s="26">
        <v>43725.083333318253</v>
      </c>
      <c r="G6222" s="94">
        <v>1.6</v>
      </c>
      <c r="H6222" s="95">
        <v>190</v>
      </c>
    </row>
    <row r="6223" spans="6:8" x14ac:dyDescent="0.15">
      <c r="F6223" s="26">
        <v>43725.124999984917</v>
      </c>
      <c r="G6223" s="94">
        <v>1.6</v>
      </c>
      <c r="H6223" s="95">
        <v>189</v>
      </c>
    </row>
    <row r="6224" spans="6:8" x14ac:dyDescent="0.15">
      <c r="F6224" s="26">
        <v>43725.166666651581</v>
      </c>
      <c r="G6224" s="94">
        <v>1.5</v>
      </c>
      <c r="H6224" s="95">
        <v>192</v>
      </c>
    </row>
    <row r="6225" spans="6:8" x14ac:dyDescent="0.15">
      <c r="F6225" s="26">
        <v>43725.208333318245</v>
      </c>
      <c r="G6225" s="94">
        <v>1.5</v>
      </c>
      <c r="H6225" s="95">
        <v>208</v>
      </c>
    </row>
    <row r="6226" spans="6:8" x14ac:dyDescent="0.15">
      <c r="F6226" s="26">
        <v>43725.24999998491</v>
      </c>
      <c r="G6226" s="94">
        <v>1.2</v>
      </c>
      <c r="H6226" s="95">
        <v>210</v>
      </c>
    </row>
    <row r="6227" spans="6:8" x14ac:dyDescent="0.15">
      <c r="F6227" s="26">
        <v>43725.291666651574</v>
      </c>
      <c r="G6227" s="94">
        <v>1.5</v>
      </c>
      <c r="H6227" s="95">
        <v>221</v>
      </c>
    </row>
    <row r="6228" spans="6:8" x14ac:dyDescent="0.15">
      <c r="F6228" s="26">
        <v>43725.333333318238</v>
      </c>
      <c r="G6228" s="94">
        <v>1</v>
      </c>
      <c r="H6228" s="95">
        <v>239</v>
      </c>
    </row>
    <row r="6229" spans="6:8" x14ac:dyDescent="0.15">
      <c r="F6229" s="26">
        <v>43725.374999984902</v>
      </c>
      <c r="G6229" s="94">
        <v>1.2</v>
      </c>
      <c r="H6229" s="95">
        <v>239</v>
      </c>
    </row>
    <row r="6230" spans="6:8" x14ac:dyDescent="0.15">
      <c r="F6230" s="26">
        <v>43725.416666651567</v>
      </c>
      <c r="G6230" s="94">
        <v>1.1000000000000001</v>
      </c>
      <c r="H6230" s="95">
        <v>249</v>
      </c>
    </row>
    <row r="6231" spans="6:8" x14ac:dyDescent="0.15">
      <c r="F6231" s="26">
        <v>43725.458333318231</v>
      </c>
      <c r="G6231" s="94">
        <v>1</v>
      </c>
      <c r="H6231" s="95">
        <v>240</v>
      </c>
    </row>
    <row r="6232" spans="6:8" x14ac:dyDescent="0.15">
      <c r="F6232" s="26">
        <v>43725.499999984895</v>
      </c>
      <c r="G6232" s="94">
        <v>2.5</v>
      </c>
      <c r="H6232" s="95">
        <v>247</v>
      </c>
    </row>
    <row r="6233" spans="6:8" x14ac:dyDescent="0.15">
      <c r="F6233" s="26">
        <v>43725.541666651559</v>
      </c>
      <c r="G6233" s="94">
        <v>1.7</v>
      </c>
      <c r="H6233" s="95">
        <v>257</v>
      </c>
    </row>
    <row r="6234" spans="6:8" x14ac:dyDescent="0.15">
      <c r="F6234" s="26">
        <v>43725.583333318224</v>
      </c>
      <c r="G6234" s="94">
        <v>2.6</v>
      </c>
      <c r="H6234" s="95">
        <v>254</v>
      </c>
    </row>
    <row r="6235" spans="6:8" x14ac:dyDescent="0.15">
      <c r="F6235" s="26">
        <v>43725.624999984888</v>
      </c>
      <c r="G6235" s="94">
        <v>1.4</v>
      </c>
      <c r="H6235" s="95">
        <v>284</v>
      </c>
    </row>
    <row r="6236" spans="6:8" x14ac:dyDescent="0.15">
      <c r="F6236" s="26">
        <v>43725.666666651552</v>
      </c>
      <c r="G6236" s="94">
        <v>1.2</v>
      </c>
      <c r="H6236" s="95">
        <v>273</v>
      </c>
    </row>
    <row r="6237" spans="6:8" x14ac:dyDescent="0.15">
      <c r="F6237" s="26">
        <v>43725.708333318216</v>
      </c>
      <c r="G6237" s="94">
        <v>1.4</v>
      </c>
      <c r="H6237" s="95">
        <v>298</v>
      </c>
    </row>
    <row r="6238" spans="6:8" x14ac:dyDescent="0.15">
      <c r="F6238" s="26">
        <v>43725.749999984881</v>
      </c>
      <c r="G6238" s="94">
        <v>1.4</v>
      </c>
      <c r="H6238" s="95">
        <v>273</v>
      </c>
    </row>
    <row r="6239" spans="6:8" x14ac:dyDescent="0.15">
      <c r="F6239" s="26">
        <v>43725.791666651545</v>
      </c>
      <c r="G6239" s="94">
        <v>1.7</v>
      </c>
      <c r="H6239" s="95">
        <v>313</v>
      </c>
    </row>
    <row r="6240" spans="6:8" x14ac:dyDescent="0.15">
      <c r="F6240" s="26">
        <v>43725.833333318209</v>
      </c>
      <c r="G6240" s="94">
        <v>1</v>
      </c>
      <c r="H6240" s="95">
        <v>303</v>
      </c>
    </row>
    <row r="6241" spans="6:8" x14ac:dyDescent="0.15">
      <c r="F6241" s="26">
        <v>43725.874999984873</v>
      </c>
      <c r="G6241" s="94">
        <v>1.7</v>
      </c>
      <c r="H6241" s="95">
        <v>304</v>
      </c>
    </row>
    <row r="6242" spans="6:8" x14ac:dyDescent="0.15">
      <c r="F6242" s="26">
        <v>43725.916666651538</v>
      </c>
      <c r="G6242" s="94">
        <v>1.4</v>
      </c>
      <c r="H6242" s="95">
        <v>310</v>
      </c>
    </row>
    <row r="6243" spans="6:8" x14ac:dyDescent="0.15">
      <c r="F6243" s="26">
        <v>43725.958333318202</v>
      </c>
      <c r="G6243" s="94">
        <v>1.5</v>
      </c>
      <c r="H6243" s="95">
        <v>329</v>
      </c>
    </row>
    <row r="6244" spans="6:8" x14ac:dyDescent="0.15">
      <c r="F6244" s="26">
        <v>43725.999999984866</v>
      </c>
      <c r="G6244" s="94">
        <v>0.2</v>
      </c>
      <c r="H6244" s="95">
        <v>339</v>
      </c>
    </row>
    <row r="6245" spans="6:8" x14ac:dyDescent="0.15">
      <c r="F6245" s="26">
        <v>43726.04166665153</v>
      </c>
      <c r="G6245" s="94">
        <v>0.2</v>
      </c>
      <c r="H6245" s="95">
        <v>332</v>
      </c>
    </row>
    <row r="6246" spans="6:8" x14ac:dyDescent="0.15">
      <c r="F6246" s="26">
        <v>43726.083333318194</v>
      </c>
      <c r="G6246" s="94">
        <v>0.9</v>
      </c>
      <c r="H6246" s="95">
        <v>342</v>
      </c>
    </row>
    <row r="6247" spans="6:8" x14ac:dyDescent="0.15">
      <c r="F6247" s="26">
        <v>43726.124999984859</v>
      </c>
      <c r="G6247" s="94">
        <v>1.2</v>
      </c>
      <c r="H6247" s="95">
        <v>330</v>
      </c>
    </row>
    <row r="6248" spans="6:8" x14ac:dyDescent="0.15">
      <c r="F6248" s="26">
        <v>43726.166666651523</v>
      </c>
      <c r="G6248" s="94">
        <v>1.2</v>
      </c>
      <c r="H6248" s="95">
        <v>340</v>
      </c>
    </row>
    <row r="6249" spans="6:8" x14ac:dyDescent="0.15">
      <c r="F6249" s="26">
        <v>43726.208333318187</v>
      </c>
      <c r="G6249" s="94">
        <v>0.4</v>
      </c>
      <c r="H6249" s="95">
        <v>323</v>
      </c>
    </row>
    <row r="6250" spans="6:8" x14ac:dyDescent="0.15">
      <c r="F6250" s="26">
        <v>43726.249999984851</v>
      </c>
      <c r="G6250" s="94">
        <v>0.9</v>
      </c>
      <c r="H6250" s="95">
        <v>311</v>
      </c>
    </row>
    <row r="6251" spans="6:8" x14ac:dyDescent="0.15">
      <c r="F6251" s="26">
        <v>43726.291666651516</v>
      </c>
      <c r="G6251" s="94">
        <v>0</v>
      </c>
      <c r="H6251" s="95">
        <v>10</v>
      </c>
    </row>
    <row r="6252" spans="6:8" x14ac:dyDescent="0.15">
      <c r="F6252" s="26">
        <v>43726.33333331818</v>
      </c>
      <c r="G6252" s="94">
        <v>0</v>
      </c>
      <c r="H6252" s="95">
        <v>41</v>
      </c>
    </row>
    <row r="6253" spans="6:8" x14ac:dyDescent="0.15">
      <c r="F6253" s="26">
        <v>43726.374999984844</v>
      </c>
      <c r="G6253" s="94">
        <v>0.8</v>
      </c>
      <c r="H6253" s="95">
        <v>32</v>
      </c>
    </row>
    <row r="6254" spans="6:8" x14ac:dyDescent="0.15">
      <c r="F6254" s="26">
        <v>43726.416666651508</v>
      </c>
      <c r="G6254" s="94">
        <v>1.7</v>
      </c>
      <c r="H6254" s="95">
        <v>13</v>
      </c>
    </row>
    <row r="6255" spans="6:8" x14ac:dyDescent="0.15">
      <c r="F6255" s="26">
        <v>43726.458333318173</v>
      </c>
      <c r="G6255" s="94">
        <v>1.3</v>
      </c>
      <c r="H6255" s="95">
        <v>24</v>
      </c>
    </row>
    <row r="6256" spans="6:8" x14ac:dyDescent="0.15">
      <c r="F6256" s="26">
        <v>43726.499999984837</v>
      </c>
      <c r="G6256" s="94">
        <v>1.2</v>
      </c>
      <c r="H6256" s="95">
        <v>345</v>
      </c>
    </row>
    <row r="6257" spans="6:8" x14ac:dyDescent="0.15">
      <c r="F6257" s="26">
        <v>43726.541666651501</v>
      </c>
      <c r="G6257" s="94">
        <v>1.7</v>
      </c>
      <c r="H6257" s="95">
        <v>5</v>
      </c>
    </row>
    <row r="6258" spans="6:8" x14ac:dyDescent="0.15">
      <c r="F6258" s="26">
        <v>43726.583333318165</v>
      </c>
      <c r="G6258" s="94">
        <v>1.9</v>
      </c>
      <c r="H6258" s="95">
        <v>27</v>
      </c>
    </row>
    <row r="6259" spans="6:8" x14ac:dyDescent="0.15">
      <c r="F6259" s="26">
        <v>43726.62499998483</v>
      </c>
      <c r="G6259" s="94">
        <v>1.1000000000000001</v>
      </c>
      <c r="H6259" s="95">
        <v>39</v>
      </c>
    </row>
    <row r="6260" spans="6:8" x14ac:dyDescent="0.15">
      <c r="F6260" s="26">
        <v>43726.666666651494</v>
      </c>
      <c r="G6260" s="94">
        <v>1.6</v>
      </c>
      <c r="H6260" s="95">
        <v>13</v>
      </c>
    </row>
    <row r="6261" spans="6:8" x14ac:dyDescent="0.15">
      <c r="F6261" s="26">
        <v>43726.708333318158</v>
      </c>
      <c r="G6261" s="94">
        <v>1.2</v>
      </c>
      <c r="H6261" s="95">
        <v>68</v>
      </c>
    </row>
    <row r="6262" spans="6:8" x14ac:dyDescent="0.15">
      <c r="F6262" s="26">
        <v>43726.749999984822</v>
      </c>
      <c r="G6262" s="94">
        <v>0.6</v>
      </c>
      <c r="H6262" s="95">
        <v>37</v>
      </c>
    </row>
    <row r="6263" spans="6:8" x14ac:dyDescent="0.15">
      <c r="F6263" s="26">
        <v>43726.791666651487</v>
      </c>
      <c r="G6263" s="94">
        <v>0</v>
      </c>
      <c r="H6263" s="95">
        <v>346</v>
      </c>
    </row>
    <row r="6264" spans="6:8" x14ac:dyDescent="0.15">
      <c r="F6264" s="26">
        <v>43726.833333318151</v>
      </c>
      <c r="G6264" s="94">
        <v>0</v>
      </c>
      <c r="H6264" s="95">
        <v>39</v>
      </c>
    </row>
    <row r="6265" spans="6:8" x14ac:dyDescent="0.15">
      <c r="F6265" s="26">
        <v>43726.874999984815</v>
      </c>
      <c r="G6265" s="94">
        <v>0</v>
      </c>
      <c r="H6265" s="95">
        <v>52</v>
      </c>
    </row>
    <row r="6266" spans="6:8" x14ac:dyDescent="0.15">
      <c r="F6266" s="26">
        <v>43726.916666651479</v>
      </c>
      <c r="G6266" s="94">
        <v>0</v>
      </c>
      <c r="H6266" s="95">
        <v>61</v>
      </c>
    </row>
    <row r="6267" spans="6:8" x14ac:dyDescent="0.15">
      <c r="F6267" s="26">
        <v>43726.958333318144</v>
      </c>
      <c r="G6267" s="94">
        <v>0</v>
      </c>
      <c r="H6267" s="95">
        <v>2</v>
      </c>
    </row>
    <row r="6268" spans="6:8" x14ac:dyDescent="0.15">
      <c r="F6268" s="26">
        <v>43726.999999984808</v>
      </c>
      <c r="G6268" s="94">
        <v>0</v>
      </c>
      <c r="H6268" s="95">
        <v>33</v>
      </c>
    </row>
    <row r="6269" spans="6:8" x14ac:dyDescent="0.15">
      <c r="F6269" s="26">
        <v>43727.041666651472</v>
      </c>
      <c r="G6269" s="94">
        <v>0</v>
      </c>
      <c r="H6269" s="95">
        <v>32</v>
      </c>
    </row>
    <row r="6270" spans="6:8" x14ac:dyDescent="0.15">
      <c r="F6270" s="26">
        <v>43727.083333318136</v>
      </c>
      <c r="G6270" s="94">
        <v>0</v>
      </c>
      <c r="H6270" s="95">
        <v>21</v>
      </c>
    </row>
    <row r="6271" spans="6:8" x14ac:dyDescent="0.15">
      <c r="F6271" s="26">
        <v>43727.124999984801</v>
      </c>
      <c r="G6271" s="94">
        <v>0</v>
      </c>
      <c r="H6271" s="95">
        <v>22</v>
      </c>
    </row>
    <row r="6272" spans="6:8" x14ac:dyDescent="0.15">
      <c r="F6272" s="26">
        <v>43727.166666651465</v>
      </c>
      <c r="G6272" s="94">
        <v>0.7</v>
      </c>
      <c r="H6272" s="95">
        <v>7</v>
      </c>
    </row>
    <row r="6273" spans="6:8" x14ac:dyDescent="0.15">
      <c r="F6273" s="26">
        <v>43727.208333318129</v>
      </c>
      <c r="G6273" s="94">
        <v>0</v>
      </c>
      <c r="H6273" s="95">
        <v>12</v>
      </c>
    </row>
    <row r="6274" spans="6:8" x14ac:dyDescent="0.15">
      <c r="F6274" s="26">
        <v>43727.249999984793</v>
      </c>
      <c r="G6274" s="94">
        <v>0</v>
      </c>
      <c r="H6274" s="95">
        <v>341</v>
      </c>
    </row>
    <row r="6275" spans="6:8" x14ac:dyDescent="0.15">
      <c r="F6275" s="26">
        <v>43727.291666651457</v>
      </c>
      <c r="G6275" s="94">
        <v>0</v>
      </c>
      <c r="H6275" s="95">
        <v>351</v>
      </c>
    </row>
    <row r="6276" spans="6:8" x14ac:dyDescent="0.15">
      <c r="F6276" s="26">
        <v>43727.333333318122</v>
      </c>
      <c r="G6276" s="94">
        <v>0</v>
      </c>
      <c r="H6276" s="95">
        <v>15</v>
      </c>
    </row>
    <row r="6277" spans="6:8" x14ac:dyDescent="0.15">
      <c r="F6277" s="26">
        <v>43727.374999984786</v>
      </c>
      <c r="G6277" s="94">
        <v>0.3</v>
      </c>
      <c r="H6277" s="95">
        <v>332</v>
      </c>
    </row>
    <row r="6278" spans="6:8" x14ac:dyDescent="0.15">
      <c r="F6278" s="26">
        <v>43727.41666665145</v>
      </c>
      <c r="G6278" s="94">
        <v>0.4</v>
      </c>
      <c r="H6278" s="95">
        <v>328</v>
      </c>
    </row>
    <row r="6279" spans="6:8" x14ac:dyDescent="0.15">
      <c r="F6279" s="26">
        <v>43727.458333318114</v>
      </c>
      <c r="G6279" s="94">
        <v>2</v>
      </c>
      <c r="H6279" s="95">
        <v>310</v>
      </c>
    </row>
    <row r="6280" spans="6:8" x14ac:dyDescent="0.15">
      <c r="F6280" s="26">
        <v>43727.499999984779</v>
      </c>
      <c r="G6280" s="94">
        <v>1.6</v>
      </c>
      <c r="H6280" s="95">
        <v>338</v>
      </c>
    </row>
    <row r="6281" spans="6:8" x14ac:dyDescent="0.15">
      <c r="F6281" s="26">
        <v>43727.541666651443</v>
      </c>
      <c r="G6281" s="94">
        <v>2.8</v>
      </c>
      <c r="H6281" s="95">
        <v>307</v>
      </c>
    </row>
    <row r="6282" spans="6:8" x14ac:dyDescent="0.15">
      <c r="F6282" s="26">
        <v>43727.583333318107</v>
      </c>
      <c r="G6282" s="94">
        <v>3.1</v>
      </c>
      <c r="H6282" s="95">
        <v>315</v>
      </c>
    </row>
    <row r="6283" spans="6:8" x14ac:dyDescent="0.15">
      <c r="F6283" s="26">
        <v>43727.624999984771</v>
      </c>
      <c r="G6283" s="94">
        <v>2.5</v>
      </c>
      <c r="H6283" s="95">
        <v>342</v>
      </c>
    </row>
    <row r="6284" spans="6:8" x14ac:dyDescent="0.15">
      <c r="F6284" s="26">
        <v>43727.666666651436</v>
      </c>
      <c r="G6284" s="94">
        <v>2.6</v>
      </c>
      <c r="H6284" s="95">
        <v>329</v>
      </c>
    </row>
    <row r="6285" spans="6:8" x14ac:dyDescent="0.15">
      <c r="F6285" s="26">
        <v>43727.7083333181</v>
      </c>
      <c r="G6285" s="94">
        <v>2.2000000000000002</v>
      </c>
      <c r="H6285" s="95">
        <v>337</v>
      </c>
    </row>
    <row r="6286" spans="6:8" x14ac:dyDescent="0.15">
      <c r="F6286" s="26">
        <v>43727.749999984764</v>
      </c>
      <c r="G6286" s="94">
        <v>2.1</v>
      </c>
      <c r="H6286" s="95">
        <v>341</v>
      </c>
    </row>
    <row r="6287" spans="6:8" x14ac:dyDescent="0.15">
      <c r="F6287" s="26">
        <v>43727.791666651428</v>
      </c>
      <c r="G6287" s="94">
        <v>2.2999999999999998</v>
      </c>
      <c r="H6287" s="95">
        <v>339</v>
      </c>
    </row>
    <row r="6288" spans="6:8" x14ac:dyDescent="0.15">
      <c r="F6288" s="26">
        <v>43727.833333318093</v>
      </c>
      <c r="G6288" s="94">
        <v>2.9</v>
      </c>
      <c r="H6288" s="95">
        <v>342</v>
      </c>
    </row>
    <row r="6289" spans="6:8" x14ac:dyDescent="0.15">
      <c r="F6289" s="26">
        <v>43727.874999984757</v>
      </c>
      <c r="G6289" s="94">
        <v>3</v>
      </c>
      <c r="H6289" s="95">
        <v>333</v>
      </c>
    </row>
    <row r="6290" spans="6:8" x14ac:dyDescent="0.15">
      <c r="F6290" s="26">
        <v>43727.916666651421</v>
      </c>
      <c r="G6290" s="94">
        <v>2.2000000000000002</v>
      </c>
      <c r="H6290" s="95">
        <v>333</v>
      </c>
    </row>
    <row r="6291" spans="6:8" x14ac:dyDescent="0.15">
      <c r="F6291" s="26">
        <v>43727.958333318085</v>
      </c>
      <c r="G6291" s="94">
        <v>2.7</v>
      </c>
      <c r="H6291" s="95">
        <v>313</v>
      </c>
    </row>
    <row r="6292" spans="6:8" x14ac:dyDescent="0.15">
      <c r="F6292" s="26">
        <v>43727.99999998475</v>
      </c>
      <c r="G6292" s="94">
        <v>3</v>
      </c>
      <c r="H6292" s="95">
        <v>271</v>
      </c>
    </row>
    <row r="6293" spans="6:8" x14ac:dyDescent="0.15">
      <c r="F6293" s="26">
        <v>43728.041666651414</v>
      </c>
      <c r="G6293" s="94">
        <v>2.7</v>
      </c>
      <c r="H6293" s="95">
        <v>261</v>
      </c>
    </row>
    <row r="6294" spans="6:8" x14ac:dyDescent="0.15">
      <c r="F6294" s="26">
        <v>43728.083333318078</v>
      </c>
      <c r="G6294" s="94">
        <v>2.2999999999999998</v>
      </c>
      <c r="H6294" s="95">
        <v>251</v>
      </c>
    </row>
    <row r="6295" spans="6:8" x14ac:dyDescent="0.15">
      <c r="F6295" s="26">
        <v>43728.124999984742</v>
      </c>
      <c r="G6295" s="94">
        <v>2.5</v>
      </c>
      <c r="H6295" s="95">
        <v>251</v>
      </c>
    </row>
    <row r="6296" spans="6:8" x14ac:dyDescent="0.15">
      <c r="F6296" s="26">
        <v>43728.166666651407</v>
      </c>
      <c r="G6296" s="94">
        <v>2</v>
      </c>
      <c r="H6296" s="95">
        <v>251</v>
      </c>
    </row>
    <row r="6297" spans="6:8" x14ac:dyDescent="0.15">
      <c r="F6297" s="26">
        <v>43728.208333318071</v>
      </c>
      <c r="G6297" s="94">
        <v>2.4</v>
      </c>
      <c r="H6297" s="95">
        <v>250</v>
      </c>
    </row>
    <row r="6298" spans="6:8" x14ac:dyDescent="0.15">
      <c r="F6298" s="26">
        <v>43728.249999984735</v>
      </c>
      <c r="G6298" s="94">
        <v>1.4</v>
      </c>
      <c r="H6298" s="95">
        <v>251</v>
      </c>
    </row>
    <row r="6299" spans="6:8" x14ac:dyDescent="0.15">
      <c r="F6299" s="26">
        <v>43728.291666651399</v>
      </c>
      <c r="G6299" s="94">
        <v>0.8</v>
      </c>
      <c r="H6299" s="95">
        <v>261</v>
      </c>
    </row>
    <row r="6300" spans="6:8" x14ac:dyDescent="0.15">
      <c r="F6300" s="26">
        <v>43728.333333318064</v>
      </c>
      <c r="G6300" s="94">
        <v>1.1000000000000001</v>
      </c>
      <c r="H6300" s="95">
        <v>251</v>
      </c>
    </row>
    <row r="6301" spans="6:8" x14ac:dyDescent="0.15">
      <c r="F6301" s="26">
        <v>43728.374999984728</v>
      </c>
      <c r="G6301" s="94">
        <v>1.3</v>
      </c>
      <c r="H6301" s="95">
        <v>280</v>
      </c>
    </row>
    <row r="6302" spans="6:8" x14ac:dyDescent="0.15">
      <c r="F6302" s="26">
        <v>43728.416666651392</v>
      </c>
      <c r="G6302" s="94">
        <v>2.1</v>
      </c>
      <c r="H6302" s="95">
        <v>300</v>
      </c>
    </row>
    <row r="6303" spans="6:8" x14ac:dyDescent="0.15">
      <c r="F6303" s="26">
        <v>43728.458333318056</v>
      </c>
      <c r="G6303" s="94">
        <v>1.4</v>
      </c>
      <c r="H6303" s="95">
        <v>313</v>
      </c>
    </row>
    <row r="6304" spans="6:8" x14ac:dyDescent="0.15">
      <c r="F6304" s="26">
        <v>43728.49999998472</v>
      </c>
      <c r="G6304" s="94">
        <v>1.5</v>
      </c>
      <c r="H6304" s="95">
        <v>301</v>
      </c>
    </row>
    <row r="6305" spans="6:8" x14ac:dyDescent="0.15">
      <c r="F6305" s="26">
        <v>43728.541666651385</v>
      </c>
      <c r="G6305" s="94">
        <v>2.2000000000000002</v>
      </c>
      <c r="H6305" s="95">
        <v>276</v>
      </c>
    </row>
    <row r="6306" spans="6:8" x14ac:dyDescent="0.15">
      <c r="F6306" s="26">
        <v>43728.583333318049</v>
      </c>
      <c r="G6306" s="94">
        <v>2.2000000000000002</v>
      </c>
      <c r="H6306" s="95">
        <v>296</v>
      </c>
    </row>
    <row r="6307" spans="6:8" x14ac:dyDescent="0.15">
      <c r="F6307" s="26">
        <v>43728.624999984713</v>
      </c>
      <c r="G6307" s="94">
        <v>2</v>
      </c>
      <c r="H6307" s="95">
        <v>314</v>
      </c>
    </row>
    <row r="6308" spans="6:8" x14ac:dyDescent="0.15">
      <c r="F6308" s="26">
        <v>43728.666666651377</v>
      </c>
      <c r="G6308" s="94">
        <v>1.9</v>
      </c>
      <c r="H6308" s="95">
        <v>282</v>
      </c>
    </row>
    <row r="6309" spans="6:8" x14ac:dyDescent="0.15">
      <c r="F6309" s="26">
        <v>43728.708333318042</v>
      </c>
      <c r="G6309" s="94">
        <v>2.1</v>
      </c>
      <c r="H6309" s="95">
        <v>283</v>
      </c>
    </row>
    <row r="6310" spans="6:8" x14ac:dyDescent="0.15">
      <c r="F6310" s="26">
        <v>43728.749999984706</v>
      </c>
      <c r="G6310" s="94">
        <v>2.1</v>
      </c>
      <c r="H6310" s="95">
        <v>291</v>
      </c>
    </row>
    <row r="6311" spans="6:8" x14ac:dyDescent="0.15">
      <c r="F6311" s="26">
        <v>43728.79166665137</v>
      </c>
      <c r="G6311" s="94">
        <v>1.9</v>
      </c>
      <c r="H6311" s="95">
        <v>305</v>
      </c>
    </row>
    <row r="6312" spans="6:8" x14ac:dyDescent="0.15">
      <c r="F6312" s="26">
        <v>43728.833333318034</v>
      </c>
      <c r="G6312" s="94">
        <v>2.2000000000000002</v>
      </c>
      <c r="H6312" s="95">
        <v>271</v>
      </c>
    </row>
    <row r="6313" spans="6:8" x14ac:dyDescent="0.15">
      <c r="F6313" s="26">
        <v>43728.874999984699</v>
      </c>
      <c r="G6313" s="94">
        <v>2.1</v>
      </c>
      <c r="H6313" s="95">
        <v>261</v>
      </c>
    </row>
    <row r="6314" spans="6:8" x14ac:dyDescent="0.15">
      <c r="F6314" s="26">
        <v>43728.916666651363</v>
      </c>
      <c r="G6314" s="94">
        <v>2.1</v>
      </c>
      <c r="H6314" s="95">
        <v>260</v>
      </c>
    </row>
    <row r="6315" spans="6:8" x14ac:dyDescent="0.15">
      <c r="F6315" s="26">
        <v>43728.958333318027</v>
      </c>
      <c r="G6315" s="94">
        <v>1.9</v>
      </c>
      <c r="H6315" s="95">
        <v>270</v>
      </c>
    </row>
    <row r="6316" spans="6:8" x14ac:dyDescent="0.15">
      <c r="F6316" s="26">
        <v>43728.999999984691</v>
      </c>
      <c r="G6316" s="94">
        <v>2.1</v>
      </c>
      <c r="H6316" s="95">
        <v>259</v>
      </c>
    </row>
    <row r="6317" spans="6:8" x14ac:dyDescent="0.15">
      <c r="F6317" s="26">
        <v>43729.041666651356</v>
      </c>
      <c r="G6317" s="94">
        <v>1.9</v>
      </c>
      <c r="H6317" s="95">
        <v>249</v>
      </c>
    </row>
    <row r="6318" spans="6:8" x14ac:dyDescent="0.15">
      <c r="F6318" s="26">
        <v>43729.08333331802</v>
      </c>
      <c r="G6318" s="94">
        <v>2.2000000000000002</v>
      </c>
      <c r="H6318" s="95">
        <v>259</v>
      </c>
    </row>
    <row r="6319" spans="6:8" x14ac:dyDescent="0.15">
      <c r="F6319" s="26">
        <v>43729.124999984684</v>
      </c>
      <c r="G6319" s="94">
        <v>2.1</v>
      </c>
      <c r="H6319" s="95">
        <v>260</v>
      </c>
    </row>
    <row r="6320" spans="6:8" x14ac:dyDescent="0.15">
      <c r="F6320" s="26">
        <v>43729.166666651348</v>
      </c>
      <c r="G6320" s="94">
        <v>1.9</v>
      </c>
      <c r="H6320" s="95">
        <v>260</v>
      </c>
    </row>
    <row r="6321" spans="6:8" x14ac:dyDescent="0.15">
      <c r="F6321" s="26">
        <v>43729.208333318013</v>
      </c>
      <c r="G6321" s="94">
        <v>1.6</v>
      </c>
      <c r="H6321" s="95">
        <v>270</v>
      </c>
    </row>
    <row r="6322" spans="6:8" x14ac:dyDescent="0.15">
      <c r="F6322" s="26">
        <v>43729.249999984677</v>
      </c>
      <c r="G6322" s="94">
        <v>1.4</v>
      </c>
      <c r="H6322" s="95">
        <v>261</v>
      </c>
    </row>
    <row r="6323" spans="6:8" x14ac:dyDescent="0.15">
      <c r="F6323" s="26">
        <v>43729.291666651341</v>
      </c>
      <c r="G6323" s="94">
        <v>1.4</v>
      </c>
      <c r="H6323" s="95">
        <v>251</v>
      </c>
    </row>
    <row r="6324" spans="6:8" x14ac:dyDescent="0.15">
      <c r="F6324" s="26">
        <v>43729.333333318005</v>
      </c>
      <c r="G6324" s="94">
        <v>1.9</v>
      </c>
      <c r="H6324" s="95">
        <v>279</v>
      </c>
    </row>
    <row r="6325" spans="6:8" x14ac:dyDescent="0.15">
      <c r="F6325" s="26">
        <v>43729.37499998467</v>
      </c>
      <c r="G6325" s="94">
        <v>1.4</v>
      </c>
      <c r="H6325" s="95">
        <v>280</v>
      </c>
    </row>
    <row r="6326" spans="6:8" x14ac:dyDescent="0.15">
      <c r="F6326" s="26">
        <v>43729.416666651334</v>
      </c>
      <c r="G6326" s="94">
        <v>1.2</v>
      </c>
      <c r="H6326" s="95">
        <v>279</v>
      </c>
    </row>
    <row r="6327" spans="6:8" x14ac:dyDescent="0.15">
      <c r="F6327" s="26">
        <v>43729.458333317998</v>
      </c>
      <c r="G6327" s="94">
        <v>2.5</v>
      </c>
      <c r="H6327" s="95">
        <v>269</v>
      </c>
    </row>
    <row r="6328" spans="6:8" x14ac:dyDescent="0.15">
      <c r="F6328" s="26">
        <v>43729.499999984662</v>
      </c>
      <c r="G6328" s="94">
        <v>2.4</v>
      </c>
      <c r="H6328" s="95">
        <v>292</v>
      </c>
    </row>
    <row r="6329" spans="6:8" x14ac:dyDescent="0.15">
      <c r="F6329" s="26">
        <v>43729.541666651327</v>
      </c>
      <c r="G6329" s="94">
        <v>2.2000000000000002</v>
      </c>
      <c r="H6329" s="95">
        <v>261</v>
      </c>
    </row>
    <row r="6330" spans="6:8" x14ac:dyDescent="0.15">
      <c r="F6330" s="26">
        <v>43729.583333317991</v>
      </c>
      <c r="G6330" s="94">
        <v>2</v>
      </c>
      <c r="H6330" s="95">
        <v>296</v>
      </c>
    </row>
    <row r="6331" spans="6:8" x14ac:dyDescent="0.15">
      <c r="F6331" s="26">
        <v>43729.624999984655</v>
      </c>
      <c r="G6331" s="94">
        <v>1.8</v>
      </c>
      <c r="H6331" s="95">
        <v>270</v>
      </c>
    </row>
    <row r="6332" spans="6:8" x14ac:dyDescent="0.15">
      <c r="F6332" s="26">
        <v>43729.666666651319</v>
      </c>
      <c r="G6332" s="94">
        <v>2.6</v>
      </c>
      <c r="H6332" s="95">
        <v>294</v>
      </c>
    </row>
    <row r="6333" spans="6:8" x14ac:dyDescent="0.15">
      <c r="F6333" s="26">
        <v>43729.708333317983</v>
      </c>
      <c r="G6333" s="94">
        <v>1.8</v>
      </c>
      <c r="H6333" s="95">
        <v>312</v>
      </c>
    </row>
    <row r="6334" spans="6:8" x14ac:dyDescent="0.15">
      <c r="F6334" s="26">
        <v>43729.749999984648</v>
      </c>
      <c r="G6334" s="94">
        <v>1.9</v>
      </c>
      <c r="H6334" s="95">
        <v>314</v>
      </c>
    </row>
    <row r="6335" spans="6:8" x14ac:dyDescent="0.15">
      <c r="F6335" s="26">
        <v>43729.791666651312</v>
      </c>
      <c r="G6335" s="94">
        <v>1.9</v>
      </c>
      <c r="H6335" s="95">
        <v>316</v>
      </c>
    </row>
    <row r="6336" spans="6:8" x14ac:dyDescent="0.15">
      <c r="F6336" s="26">
        <v>43729.833333317976</v>
      </c>
      <c r="G6336" s="94">
        <v>2.6</v>
      </c>
      <c r="H6336" s="95">
        <v>345</v>
      </c>
    </row>
    <row r="6337" spans="6:8" x14ac:dyDescent="0.15">
      <c r="F6337" s="26">
        <v>43729.87499998464</v>
      </c>
      <c r="G6337" s="94">
        <v>3.1</v>
      </c>
      <c r="H6337" s="95">
        <v>323</v>
      </c>
    </row>
    <row r="6338" spans="6:8" x14ac:dyDescent="0.15">
      <c r="F6338" s="26">
        <v>43729.916666651305</v>
      </c>
      <c r="G6338" s="94">
        <v>3</v>
      </c>
      <c r="H6338" s="95">
        <v>293</v>
      </c>
    </row>
    <row r="6339" spans="6:8" x14ac:dyDescent="0.15">
      <c r="F6339" s="26">
        <v>43729.958333317969</v>
      </c>
      <c r="G6339" s="94">
        <v>2.4</v>
      </c>
      <c r="H6339" s="95">
        <v>281</v>
      </c>
    </row>
    <row r="6340" spans="6:8" x14ac:dyDescent="0.15">
      <c r="F6340" s="26">
        <v>43729.999999984633</v>
      </c>
      <c r="G6340" s="94">
        <v>3</v>
      </c>
      <c r="H6340" s="95">
        <v>260</v>
      </c>
    </row>
    <row r="6341" spans="6:8" x14ac:dyDescent="0.15">
      <c r="F6341" s="26">
        <v>43730.041666651297</v>
      </c>
      <c r="G6341" s="94">
        <v>3.5</v>
      </c>
      <c r="H6341" s="95">
        <v>250</v>
      </c>
    </row>
    <row r="6342" spans="6:8" x14ac:dyDescent="0.15">
      <c r="F6342" s="26">
        <v>43730.083333317962</v>
      </c>
      <c r="G6342" s="94">
        <v>1.5</v>
      </c>
      <c r="H6342" s="95">
        <v>250</v>
      </c>
    </row>
    <row r="6343" spans="6:8" x14ac:dyDescent="0.15">
      <c r="F6343" s="26">
        <v>43730.124999984626</v>
      </c>
      <c r="G6343" s="94">
        <v>3.6</v>
      </c>
      <c r="H6343" s="95">
        <v>261</v>
      </c>
    </row>
    <row r="6344" spans="6:8" x14ac:dyDescent="0.15">
      <c r="F6344" s="26">
        <v>43730.16666665129</v>
      </c>
      <c r="G6344" s="94">
        <v>3.5</v>
      </c>
      <c r="H6344" s="95">
        <v>251</v>
      </c>
    </row>
    <row r="6345" spans="6:8" x14ac:dyDescent="0.15">
      <c r="F6345" s="26">
        <v>43730.208333317954</v>
      </c>
      <c r="G6345" s="94">
        <v>3.7</v>
      </c>
      <c r="H6345" s="95">
        <v>251</v>
      </c>
    </row>
    <row r="6346" spans="6:8" x14ac:dyDescent="0.15">
      <c r="F6346" s="26">
        <v>43730.249999984619</v>
      </c>
      <c r="G6346" s="94">
        <v>2</v>
      </c>
      <c r="H6346" s="95">
        <v>240</v>
      </c>
    </row>
    <row r="6347" spans="6:8" x14ac:dyDescent="0.15">
      <c r="F6347" s="26">
        <v>43730.291666651283</v>
      </c>
      <c r="G6347" s="94">
        <v>2.7</v>
      </c>
      <c r="H6347" s="95">
        <v>257</v>
      </c>
    </row>
    <row r="6348" spans="6:8" x14ac:dyDescent="0.15">
      <c r="F6348" s="26">
        <v>43730.333333317947</v>
      </c>
      <c r="G6348" s="94">
        <v>1.9</v>
      </c>
      <c r="H6348" s="95">
        <v>265</v>
      </c>
    </row>
    <row r="6349" spans="6:8" x14ac:dyDescent="0.15">
      <c r="F6349" s="26">
        <v>43730.374999984611</v>
      </c>
      <c r="G6349" s="94">
        <v>2</v>
      </c>
      <c r="H6349" s="95">
        <v>255</v>
      </c>
    </row>
    <row r="6350" spans="6:8" x14ac:dyDescent="0.15">
      <c r="F6350" s="26">
        <v>43730.416666651276</v>
      </c>
      <c r="G6350" s="94">
        <v>2.8</v>
      </c>
      <c r="H6350" s="95">
        <v>287</v>
      </c>
    </row>
    <row r="6351" spans="6:8" x14ac:dyDescent="0.15">
      <c r="F6351" s="26">
        <v>43730.45833331794</v>
      </c>
      <c r="G6351" s="94">
        <v>2.9</v>
      </c>
      <c r="H6351" s="95">
        <v>279</v>
      </c>
    </row>
    <row r="6352" spans="6:8" x14ac:dyDescent="0.15">
      <c r="F6352" s="26">
        <v>43730.499999984604</v>
      </c>
      <c r="G6352" s="94">
        <v>3.3</v>
      </c>
      <c r="H6352" s="95">
        <v>298</v>
      </c>
    </row>
    <row r="6353" spans="6:8" x14ac:dyDescent="0.15">
      <c r="F6353" s="26">
        <v>43730.541666651268</v>
      </c>
      <c r="G6353" s="94">
        <v>3.7</v>
      </c>
      <c r="H6353" s="95">
        <v>278</v>
      </c>
    </row>
    <row r="6354" spans="6:8" x14ac:dyDescent="0.15">
      <c r="F6354" s="26">
        <v>43730.583333317933</v>
      </c>
      <c r="G6354" s="94">
        <v>4.2</v>
      </c>
      <c r="H6354" s="95">
        <v>277</v>
      </c>
    </row>
    <row r="6355" spans="6:8" x14ac:dyDescent="0.15">
      <c r="F6355" s="26">
        <v>43730.624999984597</v>
      </c>
      <c r="G6355" s="94">
        <v>4.0999999999999996</v>
      </c>
      <c r="H6355" s="95">
        <v>283</v>
      </c>
    </row>
    <row r="6356" spans="6:8" x14ac:dyDescent="0.15">
      <c r="F6356" s="26">
        <v>43730.666666651261</v>
      </c>
      <c r="G6356" s="94">
        <v>2.6</v>
      </c>
      <c r="H6356" s="95">
        <v>289</v>
      </c>
    </row>
    <row r="6357" spans="6:8" x14ac:dyDescent="0.15">
      <c r="F6357" s="26">
        <v>43730.708333317925</v>
      </c>
      <c r="G6357" s="94">
        <v>3</v>
      </c>
      <c r="H6357" s="95">
        <v>311</v>
      </c>
    </row>
    <row r="6358" spans="6:8" x14ac:dyDescent="0.15">
      <c r="F6358" s="26">
        <v>43730.74999998459</v>
      </c>
      <c r="G6358" s="94">
        <v>2.7</v>
      </c>
      <c r="H6358" s="95">
        <v>351</v>
      </c>
    </row>
    <row r="6359" spans="6:8" x14ac:dyDescent="0.15">
      <c r="F6359" s="26">
        <v>43730.791666651254</v>
      </c>
      <c r="G6359" s="94">
        <v>3.1</v>
      </c>
      <c r="H6359" s="95">
        <v>352</v>
      </c>
    </row>
    <row r="6360" spans="6:8" x14ac:dyDescent="0.15">
      <c r="F6360" s="26">
        <v>43730.833333317918</v>
      </c>
      <c r="G6360" s="94">
        <v>3.3</v>
      </c>
      <c r="H6360" s="95">
        <v>304</v>
      </c>
    </row>
    <row r="6361" spans="6:8" x14ac:dyDescent="0.15">
      <c r="F6361" s="26">
        <v>43730.874999984582</v>
      </c>
      <c r="G6361" s="94">
        <v>3</v>
      </c>
      <c r="H6361" s="95">
        <v>275</v>
      </c>
    </row>
    <row r="6362" spans="6:8" x14ac:dyDescent="0.15">
      <c r="F6362" s="26">
        <v>43730.916666651246</v>
      </c>
      <c r="G6362" s="94">
        <v>2.8</v>
      </c>
      <c r="H6362" s="95">
        <v>283</v>
      </c>
    </row>
    <row r="6363" spans="6:8" x14ac:dyDescent="0.15">
      <c r="F6363" s="26">
        <v>43730.958333317911</v>
      </c>
      <c r="G6363" s="94">
        <v>2.9</v>
      </c>
      <c r="H6363" s="95">
        <v>262</v>
      </c>
    </row>
    <row r="6364" spans="6:8" x14ac:dyDescent="0.15">
      <c r="F6364" s="26">
        <v>43730.999999984575</v>
      </c>
      <c r="G6364" s="94">
        <v>3.1</v>
      </c>
      <c r="H6364" s="95">
        <v>261</v>
      </c>
    </row>
    <row r="6365" spans="6:8" x14ac:dyDescent="0.15">
      <c r="F6365" s="26">
        <v>43731.041666651239</v>
      </c>
      <c r="G6365" s="94">
        <v>3.4</v>
      </c>
      <c r="H6365" s="95">
        <v>268</v>
      </c>
    </row>
    <row r="6366" spans="6:8" x14ac:dyDescent="0.15">
      <c r="F6366" s="26">
        <v>43731.083333317903</v>
      </c>
      <c r="G6366" s="94">
        <v>3.5</v>
      </c>
      <c r="H6366" s="95">
        <v>258</v>
      </c>
    </row>
    <row r="6367" spans="6:8" x14ac:dyDescent="0.15">
      <c r="F6367" s="26">
        <v>43731.124999984568</v>
      </c>
      <c r="G6367" s="94">
        <v>4</v>
      </c>
      <c r="H6367" s="95">
        <v>257</v>
      </c>
    </row>
    <row r="6368" spans="6:8" x14ac:dyDescent="0.15">
      <c r="F6368" s="26">
        <v>43731.166666651232</v>
      </c>
      <c r="G6368" s="94">
        <v>4.2</v>
      </c>
      <c r="H6368" s="95">
        <v>248</v>
      </c>
    </row>
    <row r="6369" spans="6:8" x14ac:dyDescent="0.15">
      <c r="F6369" s="26">
        <v>43731.208333317896</v>
      </c>
      <c r="G6369" s="94">
        <v>1.8</v>
      </c>
      <c r="H6369" s="95">
        <v>260</v>
      </c>
    </row>
    <row r="6370" spans="6:8" x14ac:dyDescent="0.15">
      <c r="F6370" s="26">
        <v>43731.24999998456</v>
      </c>
      <c r="G6370" s="94">
        <v>3.5</v>
      </c>
      <c r="H6370" s="95">
        <v>239</v>
      </c>
    </row>
    <row r="6371" spans="6:8" x14ac:dyDescent="0.15">
      <c r="F6371" s="26">
        <v>43731.291666651225</v>
      </c>
      <c r="G6371" s="94">
        <v>2.9</v>
      </c>
      <c r="H6371" s="95">
        <v>248</v>
      </c>
    </row>
    <row r="6372" spans="6:8" x14ac:dyDescent="0.15">
      <c r="F6372" s="26">
        <v>43731.333333317889</v>
      </c>
      <c r="G6372" s="94">
        <v>3.1</v>
      </c>
      <c r="H6372" s="95">
        <v>259</v>
      </c>
    </row>
    <row r="6373" spans="6:8" x14ac:dyDescent="0.15">
      <c r="F6373" s="26">
        <v>43731.374999984553</v>
      </c>
      <c r="G6373" s="94">
        <v>2.8</v>
      </c>
      <c r="H6373" s="95">
        <v>270</v>
      </c>
    </row>
    <row r="6374" spans="6:8" x14ac:dyDescent="0.15">
      <c r="F6374" s="26">
        <v>43731.416666651217</v>
      </c>
      <c r="G6374" s="94">
        <v>3.3</v>
      </c>
      <c r="H6374" s="95">
        <v>299</v>
      </c>
    </row>
    <row r="6375" spans="6:8" x14ac:dyDescent="0.15">
      <c r="F6375" s="26">
        <v>43731.458333317882</v>
      </c>
      <c r="G6375" s="94">
        <v>2.7</v>
      </c>
      <c r="H6375" s="95">
        <v>281</v>
      </c>
    </row>
    <row r="6376" spans="6:8" x14ac:dyDescent="0.15">
      <c r="F6376" s="26">
        <v>43731.499999984546</v>
      </c>
      <c r="G6376" s="94">
        <v>3</v>
      </c>
      <c r="H6376" s="95">
        <v>290</v>
      </c>
    </row>
    <row r="6377" spans="6:8" x14ac:dyDescent="0.15">
      <c r="F6377" s="26">
        <v>43731.54166665121</v>
      </c>
      <c r="G6377" s="94">
        <v>3.7</v>
      </c>
      <c r="H6377" s="95">
        <v>289</v>
      </c>
    </row>
    <row r="6378" spans="6:8" x14ac:dyDescent="0.15">
      <c r="F6378" s="26">
        <v>43731.583333317874</v>
      </c>
      <c r="G6378" s="94">
        <v>3.4</v>
      </c>
      <c r="H6378" s="95">
        <v>300</v>
      </c>
    </row>
    <row r="6379" spans="6:8" x14ac:dyDescent="0.15">
      <c r="F6379" s="26">
        <v>43731.624999984539</v>
      </c>
      <c r="G6379" s="94">
        <v>2.6</v>
      </c>
      <c r="H6379" s="95">
        <v>290</v>
      </c>
    </row>
    <row r="6380" spans="6:8" x14ac:dyDescent="0.15">
      <c r="F6380" s="26">
        <v>43731.666666651203</v>
      </c>
      <c r="G6380" s="94">
        <v>2.9</v>
      </c>
      <c r="H6380" s="95">
        <v>300</v>
      </c>
    </row>
    <row r="6381" spans="6:8" x14ac:dyDescent="0.15">
      <c r="F6381" s="26">
        <v>43731.708333317867</v>
      </c>
      <c r="G6381" s="94">
        <v>2.9</v>
      </c>
      <c r="H6381" s="95">
        <v>292</v>
      </c>
    </row>
    <row r="6382" spans="6:8" x14ac:dyDescent="0.15">
      <c r="F6382" s="26">
        <v>43731.749999984531</v>
      </c>
      <c r="G6382" s="94">
        <v>3</v>
      </c>
      <c r="H6382" s="95">
        <v>290</v>
      </c>
    </row>
    <row r="6383" spans="6:8" x14ac:dyDescent="0.15">
      <c r="F6383" s="26">
        <v>43731.791666651196</v>
      </c>
      <c r="G6383" s="94">
        <v>3.1</v>
      </c>
      <c r="H6383" s="95">
        <v>300</v>
      </c>
    </row>
    <row r="6384" spans="6:8" x14ac:dyDescent="0.15">
      <c r="F6384" s="26">
        <v>43731.83333331786</v>
      </c>
      <c r="G6384" s="94">
        <v>3.6</v>
      </c>
      <c r="H6384" s="95">
        <v>300</v>
      </c>
    </row>
    <row r="6385" spans="6:8" x14ac:dyDescent="0.15">
      <c r="F6385" s="26">
        <v>43731.874999984524</v>
      </c>
      <c r="G6385" s="94">
        <v>3.4</v>
      </c>
      <c r="H6385" s="95">
        <v>292</v>
      </c>
    </row>
    <row r="6386" spans="6:8" x14ac:dyDescent="0.15">
      <c r="F6386" s="26">
        <v>43731.916666651188</v>
      </c>
      <c r="G6386" s="94">
        <v>3.3</v>
      </c>
      <c r="H6386" s="95">
        <v>302</v>
      </c>
    </row>
    <row r="6387" spans="6:8" x14ac:dyDescent="0.15">
      <c r="F6387" s="26">
        <v>43731.958333317853</v>
      </c>
      <c r="G6387" s="94">
        <v>1.6</v>
      </c>
      <c r="H6387" s="95">
        <v>301</v>
      </c>
    </row>
    <row r="6388" spans="6:8" x14ac:dyDescent="0.15">
      <c r="F6388" s="26">
        <v>43731.999999984517</v>
      </c>
      <c r="G6388" s="94">
        <v>3.2</v>
      </c>
      <c r="H6388" s="95">
        <v>302</v>
      </c>
    </row>
    <row r="6389" spans="6:8" x14ac:dyDescent="0.15">
      <c r="F6389" s="26">
        <v>43732.041666651181</v>
      </c>
      <c r="G6389" s="94">
        <v>3.5</v>
      </c>
      <c r="H6389" s="95">
        <v>321</v>
      </c>
    </row>
    <row r="6390" spans="6:8" x14ac:dyDescent="0.15">
      <c r="F6390" s="26">
        <v>43732.083333317845</v>
      </c>
      <c r="G6390" s="94">
        <v>2.9</v>
      </c>
      <c r="H6390" s="95">
        <v>302</v>
      </c>
    </row>
    <row r="6391" spans="6:8" x14ac:dyDescent="0.15">
      <c r="F6391" s="26">
        <v>43732.124999984509</v>
      </c>
      <c r="G6391" s="94">
        <v>2.5</v>
      </c>
      <c r="H6391" s="95">
        <v>313</v>
      </c>
    </row>
    <row r="6392" spans="6:8" x14ac:dyDescent="0.15">
      <c r="F6392" s="26">
        <v>43732.166666651174</v>
      </c>
      <c r="G6392" s="94">
        <v>2.4</v>
      </c>
      <c r="H6392" s="95">
        <v>340</v>
      </c>
    </row>
    <row r="6393" spans="6:8" x14ac:dyDescent="0.15">
      <c r="F6393" s="26">
        <v>43732.208333317838</v>
      </c>
      <c r="G6393" s="94">
        <v>2.4</v>
      </c>
      <c r="H6393" s="95">
        <v>323</v>
      </c>
    </row>
    <row r="6394" spans="6:8" x14ac:dyDescent="0.15">
      <c r="F6394" s="26">
        <v>43732.249999984502</v>
      </c>
      <c r="G6394" s="94">
        <v>2</v>
      </c>
      <c r="H6394" s="95">
        <v>332</v>
      </c>
    </row>
    <row r="6395" spans="6:8" x14ac:dyDescent="0.15">
      <c r="F6395" s="26">
        <v>43732.291666651166</v>
      </c>
      <c r="G6395" s="94">
        <v>1.5</v>
      </c>
      <c r="H6395" s="95">
        <v>350</v>
      </c>
    </row>
    <row r="6396" spans="6:8" x14ac:dyDescent="0.15">
      <c r="F6396" s="26">
        <v>43732.333333317831</v>
      </c>
      <c r="G6396" s="94">
        <v>0.2</v>
      </c>
      <c r="H6396" s="95">
        <v>333</v>
      </c>
    </row>
    <row r="6397" spans="6:8" x14ac:dyDescent="0.15">
      <c r="F6397" s="26">
        <v>43732.374999984495</v>
      </c>
      <c r="G6397" s="94">
        <v>0.1</v>
      </c>
      <c r="H6397" s="95">
        <v>301</v>
      </c>
    </row>
    <row r="6398" spans="6:8" x14ac:dyDescent="0.15">
      <c r="F6398" s="26">
        <v>43732.416666651159</v>
      </c>
      <c r="G6398" s="94">
        <v>1</v>
      </c>
      <c r="H6398" s="95">
        <v>343</v>
      </c>
    </row>
    <row r="6399" spans="6:8" x14ac:dyDescent="0.15">
      <c r="F6399" s="26">
        <v>43732.458333317823</v>
      </c>
      <c r="G6399" s="94">
        <v>1.7</v>
      </c>
      <c r="H6399" s="95">
        <v>16</v>
      </c>
    </row>
    <row r="6400" spans="6:8" x14ac:dyDescent="0.15">
      <c r="F6400" s="26">
        <v>43732.499999984488</v>
      </c>
      <c r="G6400" s="94">
        <v>1.3</v>
      </c>
      <c r="H6400" s="95">
        <v>20</v>
      </c>
    </row>
    <row r="6401" spans="6:8" x14ac:dyDescent="0.15">
      <c r="F6401" s="26">
        <v>43732.541666651152</v>
      </c>
      <c r="G6401" s="94">
        <v>1.5</v>
      </c>
      <c r="H6401" s="95">
        <v>352</v>
      </c>
    </row>
    <row r="6402" spans="6:8" x14ac:dyDescent="0.15">
      <c r="F6402" s="26">
        <v>43732.583333317816</v>
      </c>
      <c r="G6402" s="94">
        <v>1.5</v>
      </c>
      <c r="H6402" s="95">
        <v>24</v>
      </c>
    </row>
    <row r="6403" spans="6:8" x14ac:dyDescent="0.15">
      <c r="F6403" s="26">
        <v>43732.62499998448</v>
      </c>
      <c r="G6403" s="94">
        <v>1.2</v>
      </c>
      <c r="H6403" s="95">
        <v>12</v>
      </c>
    </row>
    <row r="6404" spans="6:8" x14ac:dyDescent="0.15">
      <c r="F6404" s="26">
        <v>43732.666666651145</v>
      </c>
      <c r="G6404" s="94">
        <v>1</v>
      </c>
      <c r="H6404" s="95">
        <v>53</v>
      </c>
    </row>
    <row r="6405" spans="6:8" x14ac:dyDescent="0.15">
      <c r="F6405" s="26">
        <v>43732.708333317809</v>
      </c>
      <c r="G6405" s="94">
        <v>2.1</v>
      </c>
      <c r="H6405" s="95">
        <v>62</v>
      </c>
    </row>
    <row r="6406" spans="6:8" x14ac:dyDescent="0.15">
      <c r="F6406" s="26">
        <v>43732.749999984473</v>
      </c>
      <c r="G6406" s="94">
        <v>1.9</v>
      </c>
      <c r="H6406" s="95">
        <v>48</v>
      </c>
    </row>
    <row r="6407" spans="6:8" x14ac:dyDescent="0.15">
      <c r="F6407" s="26">
        <v>43732.791666651137</v>
      </c>
      <c r="G6407" s="94">
        <v>1.6</v>
      </c>
      <c r="H6407" s="95">
        <v>49</v>
      </c>
    </row>
    <row r="6408" spans="6:8" x14ac:dyDescent="0.15">
      <c r="F6408" s="26">
        <v>43732.833333317802</v>
      </c>
      <c r="G6408" s="94">
        <v>1.9</v>
      </c>
      <c r="H6408" s="95">
        <v>97</v>
      </c>
    </row>
    <row r="6409" spans="6:8" x14ac:dyDescent="0.15">
      <c r="F6409" s="26">
        <v>43732.874999984466</v>
      </c>
      <c r="G6409" s="94">
        <v>2.2000000000000002</v>
      </c>
      <c r="H6409" s="95">
        <v>141</v>
      </c>
    </row>
    <row r="6410" spans="6:8" x14ac:dyDescent="0.15">
      <c r="F6410" s="26">
        <v>43732.91666665113</v>
      </c>
      <c r="G6410" s="94">
        <v>1.2</v>
      </c>
      <c r="H6410" s="95">
        <v>100</v>
      </c>
    </row>
    <row r="6411" spans="6:8" x14ac:dyDescent="0.15">
      <c r="F6411" s="26">
        <v>43732.958333317794</v>
      </c>
      <c r="G6411" s="94">
        <v>1.2</v>
      </c>
      <c r="H6411" s="95">
        <v>210</v>
      </c>
    </row>
    <row r="6412" spans="6:8" x14ac:dyDescent="0.15">
      <c r="F6412" s="26">
        <v>43732.999999984459</v>
      </c>
      <c r="G6412" s="94">
        <v>1.4</v>
      </c>
      <c r="H6412" s="95">
        <v>231</v>
      </c>
    </row>
    <row r="6413" spans="6:8" x14ac:dyDescent="0.15">
      <c r="F6413" s="26">
        <v>43733.041666651123</v>
      </c>
      <c r="G6413" s="94">
        <v>0.8</v>
      </c>
      <c r="H6413" s="95">
        <v>260</v>
      </c>
    </row>
    <row r="6414" spans="6:8" x14ac:dyDescent="0.15">
      <c r="F6414" s="26">
        <v>43733.083333317787</v>
      </c>
      <c r="G6414" s="94">
        <v>2.1</v>
      </c>
      <c r="H6414" s="95">
        <v>271</v>
      </c>
    </row>
    <row r="6415" spans="6:8" x14ac:dyDescent="0.15">
      <c r="F6415" s="26">
        <v>43733.124999984451</v>
      </c>
      <c r="G6415" s="94">
        <v>2.8</v>
      </c>
      <c r="H6415" s="95">
        <v>301</v>
      </c>
    </row>
    <row r="6416" spans="6:8" x14ac:dyDescent="0.15">
      <c r="F6416" s="26">
        <v>43733.166666651116</v>
      </c>
      <c r="G6416" s="94">
        <v>2.9</v>
      </c>
      <c r="H6416" s="95">
        <v>299</v>
      </c>
    </row>
    <row r="6417" spans="6:8" x14ac:dyDescent="0.15">
      <c r="F6417" s="26">
        <v>43733.20833331778</v>
      </c>
      <c r="G6417" s="94">
        <v>2.7</v>
      </c>
      <c r="H6417" s="95">
        <v>289</v>
      </c>
    </row>
    <row r="6418" spans="6:8" x14ac:dyDescent="0.15">
      <c r="F6418" s="26">
        <v>43733.249999984444</v>
      </c>
      <c r="G6418" s="94">
        <v>2.2999999999999998</v>
      </c>
      <c r="H6418" s="95">
        <v>310</v>
      </c>
    </row>
    <row r="6419" spans="6:8" x14ac:dyDescent="0.15">
      <c r="F6419" s="26">
        <v>43733.291666651108</v>
      </c>
      <c r="G6419" s="94">
        <v>1.8</v>
      </c>
      <c r="H6419" s="95">
        <v>282</v>
      </c>
    </row>
    <row r="6420" spans="6:8" x14ac:dyDescent="0.15">
      <c r="F6420" s="26">
        <v>43733.333333317772</v>
      </c>
      <c r="G6420" s="94">
        <v>1.5</v>
      </c>
      <c r="H6420" s="95">
        <v>302</v>
      </c>
    </row>
    <row r="6421" spans="6:8" x14ac:dyDescent="0.15">
      <c r="F6421" s="26">
        <v>43733.374999984437</v>
      </c>
      <c r="G6421" s="94">
        <v>1.5</v>
      </c>
      <c r="H6421" s="95">
        <v>263</v>
      </c>
    </row>
    <row r="6422" spans="6:8" x14ac:dyDescent="0.15">
      <c r="F6422" s="26">
        <v>43733.416666651101</v>
      </c>
      <c r="G6422" s="94">
        <v>1.5</v>
      </c>
      <c r="H6422" s="95">
        <v>324</v>
      </c>
    </row>
    <row r="6423" spans="6:8" x14ac:dyDescent="0.15">
      <c r="F6423" s="26">
        <v>43733.458333317765</v>
      </c>
      <c r="G6423" s="94">
        <v>2.5</v>
      </c>
      <c r="H6423" s="95">
        <v>322</v>
      </c>
    </row>
    <row r="6424" spans="6:8" x14ac:dyDescent="0.15">
      <c r="F6424" s="26">
        <v>43733.499999984429</v>
      </c>
      <c r="G6424" s="94">
        <v>1.6</v>
      </c>
      <c r="H6424" s="95">
        <v>313</v>
      </c>
    </row>
    <row r="6425" spans="6:8" x14ac:dyDescent="0.15">
      <c r="F6425" s="26">
        <v>43733.541666651094</v>
      </c>
      <c r="G6425" s="94">
        <v>2.2000000000000002</v>
      </c>
      <c r="H6425" s="95">
        <v>302</v>
      </c>
    </row>
    <row r="6426" spans="6:8" x14ac:dyDescent="0.15">
      <c r="F6426" s="26">
        <v>43733.583333317758</v>
      </c>
      <c r="G6426" s="94">
        <v>2.4</v>
      </c>
      <c r="H6426" s="95">
        <v>330</v>
      </c>
    </row>
    <row r="6427" spans="6:8" x14ac:dyDescent="0.15">
      <c r="F6427" s="26">
        <v>43733.624999984422</v>
      </c>
      <c r="G6427" s="94">
        <v>2.6</v>
      </c>
      <c r="H6427" s="95">
        <v>334</v>
      </c>
    </row>
    <row r="6428" spans="6:8" x14ac:dyDescent="0.15">
      <c r="F6428" s="26">
        <v>43733.666666651086</v>
      </c>
      <c r="G6428" s="94">
        <v>1.7</v>
      </c>
      <c r="H6428" s="95">
        <v>12</v>
      </c>
    </row>
    <row r="6429" spans="6:8" x14ac:dyDescent="0.15">
      <c r="F6429" s="26">
        <v>43733.708333317751</v>
      </c>
      <c r="G6429" s="94">
        <v>2.2000000000000002</v>
      </c>
      <c r="H6429" s="95">
        <v>2</v>
      </c>
    </row>
    <row r="6430" spans="6:8" x14ac:dyDescent="0.15">
      <c r="F6430" s="26">
        <v>43733.749999984415</v>
      </c>
      <c r="G6430" s="94">
        <v>2.6</v>
      </c>
      <c r="H6430" s="95">
        <v>23</v>
      </c>
    </row>
    <row r="6431" spans="6:8" x14ac:dyDescent="0.15">
      <c r="F6431" s="26">
        <v>43733.791666651079</v>
      </c>
      <c r="G6431" s="94">
        <v>3</v>
      </c>
      <c r="H6431" s="95">
        <v>41</v>
      </c>
    </row>
    <row r="6432" spans="6:8" x14ac:dyDescent="0.15">
      <c r="F6432" s="26">
        <v>43733.833333317743</v>
      </c>
      <c r="G6432" s="94">
        <v>3.3</v>
      </c>
      <c r="H6432" s="95">
        <v>42</v>
      </c>
    </row>
    <row r="6433" spans="6:8" x14ac:dyDescent="0.15">
      <c r="F6433" s="26">
        <v>43733.874999984408</v>
      </c>
      <c r="G6433" s="94">
        <v>3.3</v>
      </c>
      <c r="H6433" s="95">
        <v>31</v>
      </c>
    </row>
    <row r="6434" spans="6:8" x14ac:dyDescent="0.15">
      <c r="F6434" s="26">
        <v>43733.916666651072</v>
      </c>
      <c r="G6434" s="94">
        <v>1.8</v>
      </c>
      <c r="H6434" s="95">
        <v>50</v>
      </c>
    </row>
    <row r="6435" spans="6:8" x14ac:dyDescent="0.15">
      <c r="F6435" s="26">
        <v>43733.958333317736</v>
      </c>
      <c r="G6435" s="94">
        <v>3.2</v>
      </c>
      <c r="H6435" s="95">
        <v>59</v>
      </c>
    </row>
    <row r="6436" spans="6:8" x14ac:dyDescent="0.15">
      <c r="F6436" s="26">
        <v>43733.9999999844</v>
      </c>
      <c r="G6436" s="94">
        <v>3</v>
      </c>
      <c r="H6436" s="95">
        <v>69</v>
      </c>
    </row>
    <row r="6437" spans="6:8" x14ac:dyDescent="0.15">
      <c r="F6437" s="26">
        <v>43734.041666651065</v>
      </c>
      <c r="G6437" s="94">
        <v>2.6</v>
      </c>
      <c r="H6437" s="95">
        <v>131</v>
      </c>
    </row>
    <row r="6438" spans="6:8" x14ac:dyDescent="0.15">
      <c r="F6438" s="26">
        <v>43734.083333317729</v>
      </c>
      <c r="G6438" s="94">
        <v>3.1</v>
      </c>
      <c r="H6438" s="95">
        <v>142</v>
      </c>
    </row>
    <row r="6439" spans="6:8" x14ac:dyDescent="0.15">
      <c r="F6439" s="26">
        <v>43734.124999984393</v>
      </c>
      <c r="G6439" s="94">
        <v>2.9</v>
      </c>
      <c r="H6439" s="95">
        <v>142</v>
      </c>
    </row>
    <row r="6440" spans="6:8" x14ac:dyDescent="0.15">
      <c r="F6440" s="26">
        <v>43734.166666651057</v>
      </c>
      <c r="G6440" s="94">
        <v>3.1</v>
      </c>
      <c r="H6440" s="95">
        <v>161</v>
      </c>
    </row>
    <row r="6441" spans="6:8" x14ac:dyDescent="0.15">
      <c r="F6441" s="26">
        <v>43734.208333317722</v>
      </c>
      <c r="G6441" s="94">
        <v>2.9</v>
      </c>
      <c r="H6441" s="95">
        <v>200</v>
      </c>
    </row>
    <row r="6442" spans="6:8" x14ac:dyDescent="0.15">
      <c r="F6442" s="26">
        <v>43734.249999984386</v>
      </c>
      <c r="G6442" s="94">
        <v>2.2000000000000002</v>
      </c>
      <c r="H6442" s="95">
        <v>230</v>
      </c>
    </row>
    <row r="6443" spans="6:8" x14ac:dyDescent="0.15">
      <c r="F6443" s="26">
        <v>43734.29166665105</v>
      </c>
      <c r="G6443" s="94">
        <v>2.2000000000000002</v>
      </c>
      <c r="H6443" s="95">
        <v>219</v>
      </c>
    </row>
    <row r="6444" spans="6:8" x14ac:dyDescent="0.15">
      <c r="F6444" s="26">
        <v>43734.333333317714</v>
      </c>
      <c r="G6444" s="94">
        <v>1.8</v>
      </c>
      <c r="H6444" s="95">
        <v>267</v>
      </c>
    </row>
    <row r="6445" spans="6:8" x14ac:dyDescent="0.15">
      <c r="F6445" s="26">
        <v>43734.374999984379</v>
      </c>
      <c r="G6445" s="94">
        <v>2.5</v>
      </c>
      <c r="H6445" s="95">
        <v>278</v>
      </c>
    </row>
    <row r="6446" spans="6:8" x14ac:dyDescent="0.15">
      <c r="F6446" s="26">
        <v>43734.416666651043</v>
      </c>
      <c r="G6446" s="94">
        <v>3.1</v>
      </c>
      <c r="H6446" s="95">
        <v>298</v>
      </c>
    </row>
    <row r="6447" spans="6:8" x14ac:dyDescent="0.15">
      <c r="F6447" s="26">
        <v>43734.458333317707</v>
      </c>
      <c r="G6447" s="94">
        <v>0.9</v>
      </c>
      <c r="H6447" s="95">
        <v>299</v>
      </c>
    </row>
    <row r="6448" spans="6:8" x14ac:dyDescent="0.15">
      <c r="F6448" s="26">
        <v>43734.499999984371</v>
      </c>
      <c r="G6448" s="94">
        <v>1.7</v>
      </c>
      <c r="H6448" s="95">
        <v>290</v>
      </c>
    </row>
    <row r="6449" spans="6:8" x14ac:dyDescent="0.15">
      <c r="F6449" s="26">
        <v>43734.541666651035</v>
      </c>
      <c r="G6449" s="94">
        <v>3.4</v>
      </c>
      <c r="H6449" s="95">
        <v>299</v>
      </c>
    </row>
    <row r="6450" spans="6:8" x14ac:dyDescent="0.15">
      <c r="F6450" s="26">
        <v>43734.5833333177</v>
      </c>
      <c r="G6450" s="94">
        <v>2.6</v>
      </c>
      <c r="H6450" s="95">
        <v>290</v>
      </c>
    </row>
    <row r="6451" spans="6:8" x14ac:dyDescent="0.15">
      <c r="F6451" s="26">
        <v>43734.624999984364</v>
      </c>
      <c r="G6451" s="94">
        <v>2.2999999999999998</v>
      </c>
      <c r="H6451" s="95">
        <v>290</v>
      </c>
    </row>
    <row r="6452" spans="6:8" x14ac:dyDescent="0.15">
      <c r="F6452" s="26">
        <v>43734.666666651028</v>
      </c>
      <c r="G6452" s="94">
        <v>2.1</v>
      </c>
      <c r="H6452" s="95">
        <v>319</v>
      </c>
    </row>
    <row r="6453" spans="6:8" x14ac:dyDescent="0.15">
      <c r="F6453" s="26">
        <v>43734.708333317692</v>
      </c>
      <c r="G6453" s="94">
        <v>2.2000000000000002</v>
      </c>
      <c r="H6453" s="95">
        <v>330</v>
      </c>
    </row>
    <row r="6454" spans="6:8" x14ac:dyDescent="0.15">
      <c r="F6454" s="26">
        <v>43734.749999984357</v>
      </c>
      <c r="G6454" s="94">
        <v>3</v>
      </c>
      <c r="H6454" s="95">
        <v>310</v>
      </c>
    </row>
    <row r="6455" spans="6:8" x14ac:dyDescent="0.15">
      <c r="F6455" s="26">
        <v>43734.791666651021</v>
      </c>
      <c r="G6455" s="94">
        <v>2.5</v>
      </c>
      <c r="H6455" s="95">
        <v>330</v>
      </c>
    </row>
    <row r="6456" spans="6:8" x14ac:dyDescent="0.15">
      <c r="F6456" s="26">
        <v>43734.833333317685</v>
      </c>
      <c r="G6456" s="94">
        <v>3.2</v>
      </c>
      <c r="H6456" s="95">
        <v>360</v>
      </c>
    </row>
    <row r="6457" spans="6:8" x14ac:dyDescent="0.15">
      <c r="F6457" s="26">
        <v>43734.874999984349</v>
      </c>
      <c r="G6457" s="94">
        <v>1.8</v>
      </c>
      <c r="H6457" s="95">
        <v>350</v>
      </c>
    </row>
    <row r="6458" spans="6:8" x14ac:dyDescent="0.15">
      <c r="F6458" s="26">
        <v>43734.916666651014</v>
      </c>
      <c r="G6458" s="94">
        <v>1.7</v>
      </c>
      <c r="H6458" s="95">
        <v>340</v>
      </c>
    </row>
    <row r="6459" spans="6:8" x14ac:dyDescent="0.15">
      <c r="F6459" s="26">
        <v>43734.958333317678</v>
      </c>
      <c r="G6459" s="94">
        <v>1.7</v>
      </c>
      <c r="H6459" s="95">
        <v>351</v>
      </c>
    </row>
    <row r="6460" spans="6:8" x14ac:dyDescent="0.15">
      <c r="F6460" s="26">
        <v>43734.999999984342</v>
      </c>
      <c r="G6460" s="94">
        <v>1.3</v>
      </c>
      <c r="H6460" s="95">
        <v>341</v>
      </c>
    </row>
    <row r="6461" spans="6:8" x14ac:dyDescent="0.15">
      <c r="F6461" s="26">
        <v>43735.041666651006</v>
      </c>
      <c r="G6461" s="94">
        <v>2.6</v>
      </c>
      <c r="H6461" s="95">
        <v>341</v>
      </c>
    </row>
    <row r="6462" spans="6:8" x14ac:dyDescent="0.15">
      <c r="F6462" s="26">
        <v>43735.083333317671</v>
      </c>
      <c r="G6462" s="94">
        <v>2.9</v>
      </c>
      <c r="H6462" s="95">
        <v>350</v>
      </c>
    </row>
    <row r="6463" spans="6:8" x14ac:dyDescent="0.15">
      <c r="F6463" s="26">
        <v>43735.124999984335</v>
      </c>
      <c r="G6463" s="94">
        <v>2.8</v>
      </c>
      <c r="H6463" s="95">
        <v>359</v>
      </c>
    </row>
    <row r="6464" spans="6:8" x14ac:dyDescent="0.15">
      <c r="F6464" s="26">
        <v>43735.166666650999</v>
      </c>
      <c r="G6464" s="94">
        <v>2.2999999999999998</v>
      </c>
      <c r="H6464" s="95">
        <v>249</v>
      </c>
    </row>
    <row r="6465" spans="6:8" x14ac:dyDescent="0.15">
      <c r="F6465" s="26">
        <v>43735.208333317663</v>
      </c>
      <c r="G6465" s="94">
        <v>1.7</v>
      </c>
      <c r="H6465" s="95">
        <v>267</v>
      </c>
    </row>
    <row r="6466" spans="6:8" x14ac:dyDescent="0.15">
      <c r="F6466" s="26">
        <v>43735.249999984328</v>
      </c>
      <c r="G6466" s="94">
        <v>2.7</v>
      </c>
      <c r="H6466" s="95">
        <v>257</v>
      </c>
    </row>
    <row r="6467" spans="6:8" x14ac:dyDescent="0.15">
      <c r="F6467" s="26">
        <v>43735.291666650992</v>
      </c>
      <c r="G6467" s="94">
        <v>2.4</v>
      </c>
      <c r="H6467" s="95">
        <v>266</v>
      </c>
    </row>
    <row r="6468" spans="6:8" x14ac:dyDescent="0.15">
      <c r="F6468" s="26">
        <v>43735.333333317656</v>
      </c>
      <c r="G6468" s="94">
        <v>2.4</v>
      </c>
      <c r="H6468" s="95">
        <v>264</v>
      </c>
    </row>
    <row r="6469" spans="6:8" x14ac:dyDescent="0.15">
      <c r="F6469" s="26">
        <v>43735.37499998432</v>
      </c>
      <c r="G6469" s="94">
        <v>3.3</v>
      </c>
      <c r="H6469" s="95">
        <v>254</v>
      </c>
    </row>
    <row r="6470" spans="6:8" x14ac:dyDescent="0.15">
      <c r="F6470" s="26">
        <v>43735.416666650985</v>
      </c>
      <c r="G6470" s="94">
        <v>3.3</v>
      </c>
      <c r="H6470" s="95">
        <v>254</v>
      </c>
    </row>
    <row r="6471" spans="6:8" x14ac:dyDescent="0.15">
      <c r="F6471" s="26">
        <v>43735.458333317649</v>
      </c>
      <c r="G6471" s="94">
        <v>4.7</v>
      </c>
      <c r="H6471" s="95">
        <v>304</v>
      </c>
    </row>
    <row r="6472" spans="6:8" x14ac:dyDescent="0.15">
      <c r="F6472" s="26">
        <v>43735.499999984313</v>
      </c>
      <c r="G6472" s="94">
        <v>4.9000000000000004</v>
      </c>
      <c r="H6472" s="95">
        <v>267</v>
      </c>
    </row>
    <row r="6473" spans="6:8" x14ac:dyDescent="0.15">
      <c r="F6473" s="26">
        <v>43735.541666650977</v>
      </c>
      <c r="G6473" s="94">
        <v>3.6</v>
      </c>
      <c r="H6473" s="95">
        <v>300</v>
      </c>
    </row>
    <row r="6474" spans="6:8" x14ac:dyDescent="0.15">
      <c r="F6474" s="26">
        <v>43735.583333317642</v>
      </c>
      <c r="G6474" s="94">
        <v>3.8</v>
      </c>
      <c r="H6474" s="95">
        <v>319</v>
      </c>
    </row>
    <row r="6475" spans="6:8" x14ac:dyDescent="0.15">
      <c r="F6475" s="26">
        <v>43735.624999984306</v>
      </c>
      <c r="G6475" s="94">
        <v>3.3</v>
      </c>
      <c r="H6475" s="95">
        <v>282</v>
      </c>
    </row>
    <row r="6476" spans="6:8" x14ac:dyDescent="0.15">
      <c r="F6476" s="26">
        <v>43735.66666665097</v>
      </c>
      <c r="G6476" s="94">
        <v>2.4</v>
      </c>
      <c r="H6476" s="95">
        <v>281</v>
      </c>
    </row>
    <row r="6477" spans="6:8" x14ac:dyDescent="0.15">
      <c r="F6477" s="26">
        <v>43735.708333317634</v>
      </c>
      <c r="G6477" s="94">
        <v>2.9</v>
      </c>
      <c r="H6477" s="95">
        <v>283</v>
      </c>
    </row>
    <row r="6478" spans="6:8" x14ac:dyDescent="0.15">
      <c r="F6478" s="26">
        <v>43735.749999984298</v>
      </c>
      <c r="G6478" s="94">
        <v>3.5</v>
      </c>
      <c r="H6478" s="95">
        <v>285</v>
      </c>
    </row>
    <row r="6479" spans="6:8" x14ac:dyDescent="0.15">
      <c r="F6479" s="26">
        <v>43735.791666650963</v>
      </c>
      <c r="G6479" s="94">
        <v>3.7</v>
      </c>
      <c r="H6479" s="95">
        <v>360</v>
      </c>
    </row>
    <row r="6480" spans="6:8" x14ac:dyDescent="0.15">
      <c r="F6480" s="26">
        <v>43735.833333317627</v>
      </c>
      <c r="G6480" s="94">
        <v>3.8</v>
      </c>
      <c r="H6480" s="95">
        <v>1</v>
      </c>
    </row>
    <row r="6481" spans="6:8" x14ac:dyDescent="0.15">
      <c r="F6481" s="26">
        <v>43735.874999984291</v>
      </c>
      <c r="G6481" s="94">
        <v>3.6</v>
      </c>
      <c r="H6481" s="95">
        <v>41</v>
      </c>
    </row>
    <row r="6482" spans="6:8" x14ac:dyDescent="0.15">
      <c r="F6482" s="26">
        <v>43735.916666650955</v>
      </c>
      <c r="G6482" s="94">
        <v>4.2</v>
      </c>
      <c r="H6482" s="95">
        <v>100</v>
      </c>
    </row>
    <row r="6483" spans="6:8" x14ac:dyDescent="0.15">
      <c r="F6483" s="26">
        <v>43735.95833331762</v>
      </c>
      <c r="G6483" s="94">
        <v>3.9</v>
      </c>
      <c r="H6483" s="95">
        <v>101</v>
      </c>
    </row>
    <row r="6484" spans="6:8" x14ac:dyDescent="0.15">
      <c r="F6484" s="26">
        <v>43735.999999984284</v>
      </c>
      <c r="G6484" s="94">
        <v>3.6</v>
      </c>
      <c r="H6484" s="95">
        <v>103</v>
      </c>
    </row>
    <row r="6485" spans="6:8" x14ac:dyDescent="0.15">
      <c r="F6485" s="26">
        <v>43736.041666650948</v>
      </c>
      <c r="G6485" s="94">
        <v>3.3</v>
      </c>
      <c r="H6485" s="95">
        <v>104</v>
      </c>
    </row>
    <row r="6486" spans="6:8" x14ac:dyDescent="0.15">
      <c r="F6486" s="26">
        <v>43736.083333317612</v>
      </c>
      <c r="G6486" s="94">
        <v>2.7</v>
      </c>
      <c r="H6486" s="95">
        <v>92</v>
      </c>
    </row>
    <row r="6487" spans="6:8" x14ac:dyDescent="0.15">
      <c r="F6487" s="26">
        <v>43736.124999984277</v>
      </c>
      <c r="G6487" s="94">
        <v>2.6</v>
      </c>
      <c r="H6487" s="95">
        <v>91</v>
      </c>
    </row>
    <row r="6488" spans="6:8" x14ac:dyDescent="0.15">
      <c r="F6488" s="26">
        <v>43736.166666650941</v>
      </c>
      <c r="G6488" s="94">
        <v>1.8</v>
      </c>
      <c r="H6488" s="95">
        <v>110</v>
      </c>
    </row>
    <row r="6489" spans="6:8" x14ac:dyDescent="0.15">
      <c r="F6489" s="26">
        <v>43736.208333317605</v>
      </c>
      <c r="G6489" s="94">
        <v>2.4</v>
      </c>
      <c r="H6489" s="95">
        <v>98</v>
      </c>
    </row>
    <row r="6490" spans="6:8" x14ac:dyDescent="0.15">
      <c r="F6490" s="26">
        <v>43736.249999984269</v>
      </c>
      <c r="G6490" s="94">
        <v>2.2999999999999998</v>
      </c>
      <c r="H6490" s="95">
        <v>99</v>
      </c>
    </row>
    <row r="6491" spans="6:8" x14ac:dyDescent="0.15">
      <c r="F6491" s="26">
        <v>43736.291666650934</v>
      </c>
      <c r="G6491" s="94">
        <v>2.1</v>
      </c>
      <c r="H6491" s="95">
        <v>110</v>
      </c>
    </row>
    <row r="6492" spans="6:8" x14ac:dyDescent="0.15">
      <c r="F6492" s="26">
        <v>43736.333333317598</v>
      </c>
      <c r="G6492" s="94">
        <v>2.8</v>
      </c>
      <c r="H6492" s="95">
        <v>100</v>
      </c>
    </row>
    <row r="6493" spans="6:8" x14ac:dyDescent="0.15">
      <c r="F6493" s="26">
        <v>43736.374999984262</v>
      </c>
      <c r="G6493" s="94">
        <v>2.2000000000000002</v>
      </c>
      <c r="H6493" s="95">
        <v>102</v>
      </c>
    </row>
    <row r="6494" spans="6:8" x14ac:dyDescent="0.15">
      <c r="F6494" s="26">
        <v>43736.416666650926</v>
      </c>
      <c r="G6494" s="94">
        <v>2.9</v>
      </c>
      <c r="H6494" s="95">
        <v>137</v>
      </c>
    </row>
    <row r="6495" spans="6:8" x14ac:dyDescent="0.15">
      <c r="F6495" s="26">
        <v>43736.458333317591</v>
      </c>
      <c r="G6495" s="94">
        <v>3.3</v>
      </c>
      <c r="H6495" s="95">
        <v>97</v>
      </c>
    </row>
    <row r="6496" spans="6:8" x14ac:dyDescent="0.15">
      <c r="F6496" s="26">
        <v>43736.499999984255</v>
      </c>
      <c r="G6496" s="94">
        <v>4.9000000000000004</v>
      </c>
      <c r="H6496" s="95">
        <v>310</v>
      </c>
    </row>
    <row r="6497" spans="6:8" x14ac:dyDescent="0.15">
      <c r="F6497" s="26">
        <v>43736.541666650919</v>
      </c>
      <c r="G6497" s="94">
        <v>2.9</v>
      </c>
      <c r="H6497" s="95">
        <v>251</v>
      </c>
    </row>
    <row r="6498" spans="6:8" x14ac:dyDescent="0.15">
      <c r="F6498" s="26">
        <v>43736.583333317583</v>
      </c>
      <c r="G6498" s="94">
        <v>3.3</v>
      </c>
      <c r="H6498" s="95">
        <v>103</v>
      </c>
    </row>
    <row r="6499" spans="6:8" x14ac:dyDescent="0.15">
      <c r="F6499" s="26">
        <v>43736.624999984248</v>
      </c>
      <c r="G6499" s="94">
        <v>4.3</v>
      </c>
      <c r="H6499" s="95">
        <v>31</v>
      </c>
    </row>
    <row r="6500" spans="6:8" x14ac:dyDescent="0.15">
      <c r="F6500" s="26">
        <v>43736.666666650912</v>
      </c>
      <c r="G6500" s="94">
        <v>3.8</v>
      </c>
      <c r="H6500" s="95">
        <v>93</v>
      </c>
    </row>
    <row r="6501" spans="6:8" x14ac:dyDescent="0.15">
      <c r="F6501" s="26">
        <v>43736.708333317576</v>
      </c>
      <c r="G6501" s="94">
        <v>4.0999999999999996</v>
      </c>
      <c r="H6501" s="95">
        <v>115</v>
      </c>
    </row>
    <row r="6502" spans="6:8" x14ac:dyDescent="0.15">
      <c r="F6502" s="26">
        <v>43736.74999998424</v>
      </c>
      <c r="G6502" s="94">
        <v>3.8</v>
      </c>
      <c r="H6502" s="95">
        <v>114</v>
      </c>
    </row>
    <row r="6503" spans="6:8" x14ac:dyDescent="0.15">
      <c r="F6503" s="26">
        <v>43736.791666650905</v>
      </c>
      <c r="G6503" s="94">
        <v>2.7</v>
      </c>
      <c r="H6503" s="95">
        <v>108</v>
      </c>
    </row>
    <row r="6504" spans="6:8" x14ac:dyDescent="0.15">
      <c r="F6504" s="26">
        <v>43736.833333317569</v>
      </c>
      <c r="G6504" s="94">
        <v>3.3</v>
      </c>
      <c r="H6504" s="95">
        <v>111</v>
      </c>
    </row>
    <row r="6505" spans="6:8" x14ac:dyDescent="0.15">
      <c r="F6505" s="26">
        <v>43736.874999984233</v>
      </c>
      <c r="G6505" s="94">
        <v>2.2000000000000002</v>
      </c>
      <c r="H6505" s="95">
        <v>119</v>
      </c>
    </row>
    <row r="6506" spans="6:8" x14ac:dyDescent="0.15">
      <c r="F6506" s="26">
        <v>43736.916666650897</v>
      </c>
      <c r="G6506" s="94">
        <v>2.8</v>
      </c>
      <c r="H6506" s="95">
        <v>144</v>
      </c>
    </row>
    <row r="6507" spans="6:8" x14ac:dyDescent="0.15">
      <c r="F6507" s="26">
        <v>43736.958333317561</v>
      </c>
      <c r="G6507" s="94">
        <v>2.5</v>
      </c>
      <c r="H6507" s="95">
        <v>178</v>
      </c>
    </row>
    <row r="6508" spans="6:8" x14ac:dyDescent="0.15">
      <c r="F6508" s="26">
        <v>43736.999999984226</v>
      </c>
      <c r="G6508" s="94">
        <v>0.9</v>
      </c>
      <c r="H6508" s="95">
        <v>210</v>
      </c>
    </row>
    <row r="6509" spans="6:8" x14ac:dyDescent="0.15">
      <c r="F6509" s="26">
        <v>43737.04166665089</v>
      </c>
      <c r="G6509" s="94">
        <v>2.1</v>
      </c>
      <c r="H6509" s="95">
        <v>231</v>
      </c>
    </row>
    <row r="6510" spans="6:8" x14ac:dyDescent="0.15">
      <c r="F6510" s="26">
        <v>43737.083333317554</v>
      </c>
      <c r="G6510" s="94">
        <v>3</v>
      </c>
      <c r="H6510" s="95">
        <v>250</v>
      </c>
    </row>
    <row r="6511" spans="6:8" x14ac:dyDescent="0.15">
      <c r="F6511" s="26">
        <v>43737.124999984218</v>
      </c>
      <c r="G6511" s="94">
        <v>2.2999999999999998</v>
      </c>
      <c r="H6511" s="95">
        <v>251</v>
      </c>
    </row>
    <row r="6512" spans="6:8" x14ac:dyDescent="0.15">
      <c r="F6512" s="26">
        <v>43737.166666650883</v>
      </c>
      <c r="G6512" s="94">
        <v>1.5</v>
      </c>
      <c r="H6512" s="95">
        <v>251</v>
      </c>
    </row>
    <row r="6513" spans="6:8" x14ac:dyDescent="0.15">
      <c r="F6513" s="26">
        <v>43737.208333317547</v>
      </c>
      <c r="G6513" s="94">
        <v>3</v>
      </c>
      <c r="H6513" s="95">
        <v>251</v>
      </c>
    </row>
    <row r="6514" spans="6:8" x14ac:dyDescent="0.15">
      <c r="F6514" s="26">
        <v>43737.249999984211</v>
      </c>
      <c r="G6514" s="94">
        <v>3.1</v>
      </c>
      <c r="H6514" s="95">
        <v>243</v>
      </c>
    </row>
    <row r="6515" spans="6:8" x14ac:dyDescent="0.15">
      <c r="F6515" s="26">
        <v>43737.291666650875</v>
      </c>
      <c r="G6515" s="94">
        <v>3.1</v>
      </c>
      <c r="H6515" s="95">
        <v>249</v>
      </c>
    </row>
    <row r="6516" spans="6:8" x14ac:dyDescent="0.15">
      <c r="F6516" s="26">
        <v>43737.33333331754</v>
      </c>
      <c r="G6516" s="94">
        <v>2.8</v>
      </c>
      <c r="H6516" s="95">
        <v>259</v>
      </c>
    </row>
    <row r="6517" spans="6:8" x14ac:dyDescent="0.15">
      <c r="F6517" s="26">
        <v>43737.374999984204</v>
      </c>
      <c r="G6517" s="94">
        <v>3.3</v>
      </c>
      <c r="H6517" s="95">
        <v>252</v>
      </c>
    </row>
    <row r="6518" spans="6:8" x14ac:dyDescent="0.15">
      <c r="F6518" s="26">
        <v>43737.416666650868</v>
      </c>
      <c r="G6518" s="94">
        <v>4.3</v>
      </c>
      <c r="H6518" s="95">
        <v>227</v>
      </c>
    </row>
    <row r="6519" spans="6:8" x14ac:dyDescent="0.15">
      <c r="F6519" s="26">
        <v>43737.458333317532</v>
      </c>
      <c r="G6519" s="94">
        <v>3.6</v>
      </c>
      <c r="H6519" s="95">
        <v>236</v>
      </c>
    </row>
    <row r="6520" spans="6:8" x14ac:dyDescent="0.15">
      <c r="F6520" s="26">
        <v>43737.499999984197</v>
      </c>
      <c r="G6520" s="94">
        <v>4.3</v>
      </c>
      <c r="H6520" s="95">
        <v>239</v>
      </c>
    </row>
    <row r="6521" spans="6:8" x14ac:dyDescent="0.15">
      <c r="F6521" s="26">
        <v>43737.541666650861</v>
      </c>
      <c r="G6521" s="94">
        <v>2.1</v>
      </c>
      <c r="H6521" s="95">
        <v>241</v>
      </c>
    </row>
    <row r="6522" spans="6:8" x14ac:dyDescent="0.15">
      <c r="F6522" s="26">
        <v>43737.583333317525</v>
      </c>
      <c r="G6522" s="94">
        <v>4.4000000000000004</v>
      </c>
      <c r="H6522" s="95">
        <v>247</v>
      </c>
    </row>
    <row r="6523" spans="6:8" x14ac:dyDescent="0.15">
      <c r="F6523" s="26">
        <v>43737.624999984189</v>
      </c>
      <c r="G6523" s="94">
        <v>2.7</v>
      </c>
      <c r="H6523" s="95">
        <v>220</v>
      </c>
    </row>
    <row r="6524" spans="6:8" x14ac:dyDescent="0.15">
      <c r="F6524" s="26">
        <v>43737.666666650854</v>
      </c>
      <c r="G6524" s="94">
        <v>4.3</v>
      </c>
      <c r="H6524" s="95">
        <v>219</v>
      </c>
    </row>
    <row r="6525" spans="6:8" x14ac:dyDescent="0.15">
      <c r="F6525" s="26">
        <v>43737.708333317518</v>
      </c>
      <c r="G6525" s="94">
        <v>4</v>
      </c>
      <c r="H6525" s="95">
        <v>208</v>
      </c>
    </row>
    <row r="6526" spans="6:8" x14ac:dyDescent="0.15">
      <c r="F6526" s="26">
        <v>43737.749999984182</v>
      </c>
      <c r="G6526" s="94">
        <v>4.8</v>
      </c>
      <c r="H6526" s="95">
        <v>210</v>
      </c>
    </row>
    <row r="6527" spans="6:8" x14ac:dyDescent="0.15">
      <c r="F6527" s="26">
        <v>43737.791666650846</v>
      </c>
      <c r="G6527" s="94">
        <v>4.5999999999999996</v>
      </c>
      <c r="H6527" s="95">
        <v>199</v>
      </c>
    </row>
    <row r="6528" spans="6:8" x14ac:dyDescent="0.15">
      <c r="F6528" s="26">
        <v>43737.833333317511</v>
      </c>
      <c r="G6528" s="94">
        <v>4.8</v>
      </c>
      <c r="H6528" s="95">
        <v>206</v>
      </c>
    </row>
    <row r="6529" spans="6:8" x14ac:dyDescent="0.15">
      <c r="F6529" s="26">
        <v>43737.874999984175</v>
      </c>
      <c r="G6529" s="94">
        <v>4.9000000000000004</v>
      </c>
      <c r="H6529" s="95">
        <v>196</v>
      </c>
    </row>
    <row r="6530" spans="6:8" x14ac:dyDescent="0.15">
      <c r="F6530" s="26">
        <v>43737.916666650839</v>
      </c>
      <c r="G6530" s="94">
        <v>4.9000000000000004</v>
      </c>
      <c r="H6530" s="95">
        <v>196</v>
      </c>
    </row>
    <row r="6531" spans="6:8" x14ac:dyDescent="0.15">
      <c r="F6531" s="26">
        <v>43737.958333317503</v>
      </c>
      <c r="G6531" s="94">
        <v>4.9000000000000004</v>
      </c>
      <c r="H6531" s="95">
        <v>210</v>
      </c>
    </row>
    <row r="6532" spans="6:8" x14ac:dyDescent="0.15">
      <c r="F6532" s="26">
        <v>43737.999999984168</v>
      </c>
      <c r="G6532" s="94">
        <v>4.7</v>
      </c>
      <c r="H6532" s="95">
        <v>190</v>
      </c>
    </row>
    <row r="6533" spans="6:8" x14ac:dyDescent="0.15">
      <c r="F6533" s="26">
        <v>43738.041666650832</v>
      </c>
      <c r="G6533" s="94">
        <v>4.5</v>
      </c>
      <c r="H6533" s="95">
        <v>197</v>
      </c>
    </row>
    <row r="6534" spans="6:8" x14ac:dyDescent="0.15">
      <c r="F6534" s="26">
        <v>43738.083333317496</v>
      </c>
      <c r="G6534" s="94">
        <v>4.3</v>
      </c>
      <c r="H6534" s="95">
        <v>200</v>
      </c>
    </row>
    <row r="6535" spans="6:8" x14ac:dyDescent="0.15">
      <c r="F6535" s="26">
        <v>43738.12499998416</v>
      </c>
      <c r="G6535" s="94">
        <v>4.0999999999999996</v>
      </c>
      <c r="H6535" s="95">
        <v>189</v>
      </c>
    </row>
    <row r="6536" spans="6:8" x14ac:dyDescent="0.15">
      <c r="F6536" s="26">
        <v>43738.166666650824</v>
      </c>
      <c r="G6536" s="94">
        <v>4</v>
      </c>
      <c r="H6536" s="95">
        <v>202</v>
      </c>
    </row>
    <row r="6537" spans="6:8" x14ac:dyDescent="0.15">
      <c r="F6537" s="26">
        <v>43738.208333317489</v>
      </c>
      <c r="G6537" s="94">
        <v>3.7</v>
      </c>
      <c r="H6537" s="95">
        <v>180</v>
      </c>
    </row>
    <row r="6538" spans="6:8" x14ac:dyDescent="0.15">
      <c r="F6538" s="26">
        <v>43738.249999984153</v>
      </c>
      <c r="G6538" s="94">
        <v>3.9</v>
      </c>
      <c r="H6538" s="95">
        <v>191</v>
      </c>
    </row>
    <row r="6539" spans="6:8" x14ac:dyDescent="0.15">
      <c r="F6539" s="26">
        <v>43738.291666650817</v>
      </c>
      <c r="G6539" s="94">
        <v>4</v>
      </c>
      <c r="H6539" s="95">
        <v>196</v>
      </c>
    </row>
    <row r="6540" spans="6:8" x14ac:dyDescent="0.15">
      <c r="F6540" s="26">
        <v>43738.333333317481</v>
      </c>
      <c r="G6540" s="94">
        <v>4.9000000000000004</v>
      </c>
      <c r="H6540" s="95">
        <v>199</v>
      </c>
    </row>
    <row r="6541" spans="6:8" x14ac:dyDescent="0.15">
      <c r="F6541" s="26">
        <v>43738.374999984146</v>
      </c>
      <c r="G6541" s="94">
        <v>5.9</v>
      </c>
      <c r="H6541" s="95">
        <v>205</v>
      </c>
    </row>
    <row r="6542" spans="6:8" x14ac:dyDescent="0.15">
      <c r="F6542" s="26">
        <v>43738.41666665081</v>
      </c>
      <c r="G6542" s="94">
        <v>5.4</v>
      </c>
      <c r="H6542" s="95">
        <v>219</v>
      </c>
    </row>
    <row r="6543" spans="6:8" x14ac:dyDescent="0.15">
      <c r="F6543" s="26">
        <v>43738.458333317474</v>
      </c>
      <c r="G6543" s="94">
        <v>6.8</v>
      </c>
      <c r="H6543" s="95">
        <v>230</v>
      </c>
    </row>
    <row r="6544" spans="6:8" x14ac:dyDescent="0.15">
      <c r="F6544" s="26">
        <v>43738.499999984138</v>
      </c>
      <c r="G6544" s="94">
        <v>4.5</v>
      </c>
      <c r="H6544" s="95">
        <v>223</v>
      </c>
    </row>
    <row r="6545" spans="6:8" x14ac:dyDescent="0.15">
      <c r="F6545" s="26">
        <v>43738.541666650803</v>
      </c>
      <c r="G6545" s="94">
        <v>4.3</v>
      </c>
      <c r="H6545" s="95">
        <v>266</v>
      </c>
    </row>
    <row r="6546" spans="6:8" x14ac:dyDescent="0.15">
      <c r="F6546" s="26">
        <v>43738.583333317467</v>
      </c>
      <c r="G6546" s="94">
        <v>4.2</v>
      </c>
      <c r="H6546" s="95">
        <v>246</v>
      </c>
    </row>
    <row r="6547" spans="6:8" x14ac:dyDescent="0.15">
      <c r="F6547" s="26">
        <v>43738.624999984131</v>
      </c>
      <c r="G6547" s="94">
        <v>4.9000000000000004</v>
      </c>
      <c r="H6547" s="95">
        <v>238</v>
      </c>
    </row>
    <row r="6548" spans="6:8" x14ac:dyDescent="0.15">
      <c r="F6548" s="26">
        <v>43738.666666650795</v>
      </c>
      <c r="G6548" s="94">
        <v>4.0999999999999996</v>
      </c>
      <c r="H6548" s="95">
        <v>266</v>
      </c>
    </row>
    <row r="6549" spans="6:8" x14ac:dyDescent="0.15">
      <c r="F6549" s="26">
        <v>43738.70833331746</v>
      </c>
      <c r="G6549" s="94">
        <v>3.5</v>
      </c>
      <c r="H6549" s="95">
        <v>261</v>
      </c>
    </row>
    <row r="6550" spans="6:8" x14ac:dyDescent="0.15">
      <c r="F6550" s="26">
        <v>43738.749999984124</v>
      </c>
      <c r="G6550" s="94">
        <v>4.9000000000000004</v>
      </c>
      <c r="H6550" s="95">
        <v>270</v>
      </c>
    </row>
    <row r="6551" spans="6:8" x14ac:dyDescent="0.15">
      <c r="F6551" s="26">
        <v>43738.791666650788</v>
      </c>
      <c r="G6551" s="94">
        <v>5.2</v>
      </c>
      <c r="H6551" s="95">
        <v>277</v>
      </c>
    </row>
    <row r="6552" spans="6:8" x14ac:dyDescent="0.15">
      <c r="F6552" s="26">
        <v>43738.833333317452</v>
      </c>
      <c r="G6552" s="94">
        <v>5.7</v>
      </c>
      <c r="H6552" s="95">
        <v>280</v>
      </c>
    </row>
    <row r="6553" spans="6:8" x14ac:dyDescent="0.15">
      <c r="F6553" s="26">
        <v>43738.874999984117</v>
      </c>
      <c r="G6553" s="94">
        <v>5</v>
      </c>
      <c r="H6553" s="95">
        <v>256</v>
      </c>
    </row>
    <row r="6554" spans="6:8" x14ac:dyDescent="0.15">
      <c r="F6554" s="26">
        <v>43738.916666650781</v>
      </c>
      <c r="G6554" s="94">
        <v>5.7</v>
      </c>
      <c r="H6554" s="95">
        <v>254</v>
      </c>
    </row>
    <row r="6555" spans="6:8" x14ac:dyDescent="0.15">
      <c r="F6555" s="26">
        <v>43738.958333317445</v>
      </c>
      <c r="G6555" s="94">
        <v>6.3</v>
      </c>
      <c r="H6555" s="95">
        <v>248</v>
      </c>
    </row>
    <row r="6556" spans="6:8" x14ac:dyDescent="0.15">
      <c r="F6556" s="26">
        <v>43738.999999984109</v>
      </c>
      <c r="G6556" s="94">
        <v>5.2</v>
      </c>
      <c r="H6556" s="95">
        <v>248</v>
      </c>
    </row>
    <row r="6557" spans="6:8" x14ac:dyDescent="0.15">
      <c r="F6557" s="26">
        <v>43739.041666650774</v>
      </c>
      <c r="G6557" s="94">
        <v>5.0999999999999996</v>
      </c>
      <c r="H6557" s="95">
        <v>247</v>
      </c>
    </row>
    <row r="6558" spans="6:8" x14ac:dyDescent="0.15">
      <c r="F6558" s="26">
        <v>43739.083333317438</v>
      </c>
      <c r="G6558" s="94">
        <v>5.0999999999999996</v>
      </c>
      <c r="H6558" s="95">
        <v>249</v>
      </c>
    </row>
    <row r="6559" spans="6:8" x14ac:dyDescent="0.15">
      <c r="F6559" s="26">
        <v>43739.124999984102</v>
      </c>
      <c r="G6559" s="94">
        <v>5.0999999999999996</v>
      </c>
      <c r="H6559" s="95">
        <v>238</v>
      </c>
    </row>
    <row r="6560" spans="6:8" x14ac:dyDescent="0.15">
      <c r="F6560" s="26">
        <v>43739.166666650766</v>
      </c>
      <c r="G6560" s="94">
        <v>4.4000000000000004</v>
      </c>
      <c r="H6560" s="95">
        <v>237</v>
      </c>
    </row>
    <row r="6561" spans="6:8" x14ac:dyDescent="0.15">
      <c r="F6561" s="26">
        <v>43739.208333317431</v>
      </c>
      <c r="G6561" s="94">
        <v>4.5999999999999996</v>
      </c>
      <c r="H6561" s="95">
        <v>227</v>
      </c>
    </row>
    <row r="6562" spans="6:8" x14ac:dyDescent="0.15">
      <c r="F6562" s="26">
        <v>43739.249999984095</v>
      </c>
      <c r="G6562" s="94">
        <v>5.3</v>
      </c>
      <c r="H6562" s="95">
        <v>226</v>
      </c>
    </row>
    <row r="6563" spans="6:8" x14ac:dyDescent="0.15">
      <c r="F6563" s="26">
        <v>43739.291666650759</v>
      </c>
      <c r="G6563" s="94">
        <v>6</v>
      </c>
      <c r="H6563" s="95">
        <v>236</v>
      </c>
    </row>
    <row r="6564" spans="6:8" x14ac:dyDescent="0.15">
      <c r="F6564" s="26">
        <v>43739.333333317423</v>
      </c>
      <c r="G6564" s="94">
        <v>6.1</v>
      </c>
      <c r="H6564" s="95">
        <v>248</v>
      </c>
    </row>
    <row r="6565" spans="6:8" x14ac:dyDescent="0.15">
      <c r="F6565" s="26">
        <v>43739.374999984087</v>
      </c>
      <c r="G6565" s="94">
        <v>6.9</v>
      </c>
      <c r="H6565" s="95">
        <v>239</v>
      </c>
    </row>
    <row r="6566" spans="6:8" x14ac:dyDescent="0.15">
      <c r="F6566" s="26">
        <v>43739.416666650752</v>
      </c>
      <c r="G6566" s="94">
        <v>7.8</v>
      </c>
      <c r="H6566" s="95">
        <v>239</v>
      </c>
    </row>
    <row r="6567" spans="6:8" x14ac:dyDescent="0.15">
      <c r="F6567" s="26">
        <v>43739.458333317416</v>
      </c>
      <c r="G6567" s="94">
        <v>8.1999999999999993</v>
      </c>
      <c r="H6567" s="95">
        <v>279</v>
      </c>
    </row>
    <row r="6568" spans="6:8" x14ac:dyDescent="0.15">
      <c r="F6568" s="26">
        <v>43739.49999998408</v>
      </c>
      <c r="G6568" s="94">
        <v>9.9</v>
      </c>
      <c r="H6568" s="95">
        <v>270</v>
      </c>
    </row>
    <row r="6569" spans="6:8" x14ac:dyDescent="0.15">
      <c r="F6569" s="26">
        <v>43739.541666650744</v>
      </c>
      <c r="G6569" s="94">
        <v>7.9</v>
      </c>
      <c r="H6569" s="95">
        <v>237</v>
      </c>
    </row>
    <row r="6570" spans="6:8" x14ac:dyDescent="0.15">
      <c r="F6570" s="26">
        <v>43739.583333317409</v>
      </c>
      <c r="G6570" s="94">
        <v>9.8000000000000007</v>
      </c>
      <c r="H6570" s="95">
        <v>229</v>
      </c>
    </row>
    <row r="6571" spans="6:8" x14ac:dyDescent="0.15">
      <c r="F6571" s="26">
        <v>43739.624999984073</v>
      </c>
      <c r="G6571" s="94">
        <v>9.1999999999999993</v>
      </c>
      <c r="H6571" s="95">
        <v>236</v>
      </c>
    </row>
    <row r="6572" spans="6:8" x14ac:dyDescent="0.15">
      <c r="F6572" s="26">
        <v>43739.666666650737</v>
      </c>
      <c r="G6572" s="94">
        <v>6.6</v>
      </c>
      <c r="H6572" s="95">
        <v>206</v>
      </c>
    </row>
    <row r="6573" spans="6:8" x14ac:dyDescent="0.15">
      <c r="F6573" s="26">
        <v>43739.708333317401</v>
      </c>
      <c r="G6573" s="94">
        <v>5</v>
      </c>
      <c r="H6573" s="95">
        <v>193</v>
      </c>
    </row>
    <row r="6574" spans="6:8" x14ac:dyDescent="0.15">
      <c r="F6574" s="26">
        <v>43739.749999984066</v>
      </c>
      <c r="G6574" s="94">
        <v>4.9000000000000004</v>
      </c>
      <c r="H6574" s="95">
        <v>189</v>
      </c>
    </row>
    <row r="6575" spans="6:8" x14ac:dyDescent="0.15">
      <c r="F6575" s="26">
        <v>43739.79166665073</v>
      </c>
      <c r="G6575" s="94">
        <v>4</v>
      </c>
      <c r="H6575" s="95">
        <v>190</v>
      </c>
    </row>
    <row r="6576" spans="6:8" x14ac:dyDescent="0.15">
      <c r="F6576" s="26">
        <v>43739.833333317394</v>
      </c>
      <c r="G6576" s="94">
        <v>4</v>
      </c>
      <c r="H6576" s="95">
        <v>189</v>
      </c>
    </row>
    <row r="6577" spans="6:8" x14ac:dyDescent="0.15">
      <c r="F6577" s="26">
        <v>43739.874999984058</v>
      </c>
      <c r="G6577" s="94">
        <v>4.2</v>
      </c>
      <c r="H6577" s="95">
        <v>189</v>
      </c>
    </row>
    <row r="6578" spans="6:8" x14ac:dyDescent="0.15">
      <c r="F6578" s="26">
        <v>43739.916666650723</v>
      </c>
      <c r="G6578" s="94">
        <v>5.7</v>
      </c>
      <c r="H6578" s="95">
        <v>189</v>
      </c>
    </row>
    <row r="6579" spans="6:8" x14ac:dyDescent="0.15">
      <c r="F6579" s="26">
        <v>43739.958333317387</v>
      </c>
      <c r="G6579" s="94">
        <v>4.8</v>
      </c>
      <c r="H6579" s="95">
        <v>186</v>
      </c>
    </row>
    <row r="6580" spans="6:8" x14ac:dyDescent="0.15">
      <c r="F6580" s="26">
        <v>43739.999999984051</v>
      </c>
      <c r="G6580" s="94">
        <v>5</v>
      </c>
      <c r="H6580" s="95">
        <v>189</v>
      </c>
    </row>
    <row r="6581" spans="6:8" x14ac:dyDescent="0.15">
      <c r="F6581" s="26">
        <v>43740.041666650715</v>
      </c>
      <c r="G6581" s="94">
        <v>5</v>
      </c>
      <c r="H6581" s="95">
        <v>168</v>
      </c>
    </row>
    <row r="6582" spans="6:8" x14ac:dyDescent="0.15">
      <c r="F6582" s="26">
        <v>43740.08333331738</v>
      </c>
      <c r="G6582" s="94">
        <v>4.9000000000000004</v>
      </c>
      <c r="H6582" s="95">
        <v>165</v>
      </c>
    </row>
    <row r="6583" spans="6:8" x14ac:dyDescent="0.15">
      <c r="F6583" s="26">
        <v>43740.124999984044</v>
      </c>
      <c r="G6583" s="94">
        <v>4.0999999999999996</v>
      </c>
      <c r="H6583" s="95">
        <v>159</v>
      </c>
    </row>
    <row r="6584" spans="6:8" x14ac:dyDescent="0.15">
      <c r="F6584" s="26">
        <v>43740.166666650708</v>
      </c>
      <c r="G6584" s="94">
        <v>5.4</v>
      </c>
      <c r="H6584" s="95">
        <v>180</v>
      </c>
    </row>
    <row r="6585" spans="6:8" x14ac:dyDescent="0.15">
      <c r="F6585" s="26">
        <v>43740.208333317372</v>
      </c>
      <c r="G6585" s="94">
        <v>4.8</v>
      </c>
      <c r="H6585" s="95">
        <v>168</v>
      </c>
    </row>
    <row r="6586" spans="6:8" x14ac:dyDescent="0.15">
      <c r="F6586" s="26">
        <v>43740.249999984037</v>
      </c>
      <c r="G6586" s="94">
        <v>5.7</v>
      </c>
      <c r="H6586" s="95">
        <v>149</v>
      </c>
    </row>
    <row r="6587" spans="6:8" x14ac:dyDescent="0.15">
      <c r="F6587" s="26">
        <v>43740.291666650701</v>
      </c>
      <c r="G6587" s="94">
        <v>5.0999999999999996</v>
      </c>
      <c r="H6587" s="95">
        <v>148</v>
      </c>
    </row>
    <row r="6588" spans="6:8" x14ac:dyDescent="0.15">
      <c r="F6588" s="26">
        <v>43740.333333317365</v>
      </c>
      <c r="G6588" s="94">
        <v>5.9</v>
      </c>
      <c r="H6588" s="95">
        <v>169</v>
      </c>
    </row>
    <row r="6589" spans="6:8" x14ac:dyDescent="0.15">
      <c r="F6589" s="26">
        <v>43740.374999984029</v>
      </c>
      <c r="G6589" s="94">
        <v>6.1</v>
      </c>
      <c r="H6589" s="95">
        <v>117</v>
      </c>
    </row>
    <row r="6590" spans="6:8" x14ac:dyDescent="0.15">
      <c r="F6590" s="26">
        <v>43740.416666650694</v>
      </c>
      <c r="G6590" s="94">
        <v>5.9</v>
      </c>
      <c r="H6590" s="95">
        <v>324</v>
      </c>
    </row>
    <row r="6591" spans="6:8" x14ac:dyDescent="0.15">
      <c r="F6591" s="26">
        <v>43740.458333317358</v>
      </c>
      <c r="G6591" s="94">
        <v>5.0999999999999996</v>
      </c>
      <c r="H6591" s="95">
        <v>248</v>
      </c>
    </row>
    <row r="6592" spans="6:8" x14ac:dyDescent="0.15">
      <c r="F6592" s="26">
        <v>43740.499999984022</v>
      </c>
      <c r="G6592" s="94">
        <v>5.0999999999999996</v>
      </c>
      <c r="H6592" s="95">
        <v>259</v>
      </c>
    </row>
    <row r="6593" spans="6:8" x14ac:dyDescent="0.15">
      <c r="F6593" s="26">
        <v>43740.541666650686</v>
      </c>
      <c r="G6593" s="94">
        <v>5.2</v>
      </c>
      <c r="H6593" s="95">
        <v>259</v>
      </c>
    </row>
    <row r="6594" spans="6:8" x14ac:dyDescent="0.15">
      <c r="F6594" s="26">
        <v>43740.58333331735</v>
      </c>
      <c r="G6594" s="94">
        <v>5.8</v>
      </c>
      <c r="H6594" s="95">
        <v>269</v>
      </c>
    </row>
    <row r="6595" spans="6:8" x14ac:dyDescent="0.15">
      <c r="F6595" s="26">
        <v>43740.624999984015</v>
      </c>
      <c r="G6595" s="94">
        <v>5.5</v>
      </c>
      <c r="H6595" s="95">
        <v>310</v>
      </c>
    </row>
    <row r="6596" spans="6:8" x14ac:dyDescent="0.15">
      <c r="F6596" s="26">
        <v>43740.666666650679</v>
      </c>
      <c r="G6596" s="94">
        <v>5</v>
      </c>
      <c r="H6596" s="95">
        <v>135</v>
      </c>
    </row>
    <row r="6597" spans="6:8" x14ac:dyDescent="0.15">
      <c r="F6597" s="26">
        <v>43740.708333317343</v>
      </c>
      <c r="G6597" s="94">
        <v>4.8</v>
      </c>
      <c r="H6597" s="95">
        <v>165</v>
      </c>
    </row>
    <row r="6598" spans="6:8" x14ac:dyDescent="0.15">
      <c r="F6598" s="26">
        <v>43740.749999984007</v>
      </c>
      <c r="G6598" s="94">
        <v>4.9000000000000004</v>
      </c>
      <c r="H6598" s="95">
        <v>206</v>
      </c>
    </row>
    <row r="6599" spans="6:8" x14ac:dyDescent="0.15">
      <c r="F6599" s="26">
        <v>43740.791666650672</v>
      </c>
      <c r="G6599" s="94">
        <v>4.7</v>
      </c>
      <c r="H6599" s="95">
        <v>202</v>
      </c>
    </row>
    <row r="6600" spans="6:8" x14ac:dyDescent="0.15">
      <c r="F6600" s="26">
        <v>43740.833333317336</v>
      </c>
      <c r="G6600" s="94">
        <v>4.5999999999999996</v>
      </c>
      <c r="H6600" s="95">
        <v>209</v>
      </c>
    </row>
    <row r="6601" spans="6:8" x14ac:dyDescent="0.15">
      <c r="F6601" s="26">
        <v>43740.874999984</v>
      </c>
      <c r="G6601" s="94">
        <v>3.8</v>
      </c>
      <c r="H6601" s="95">
        <v>207</v>
      </c>
    </row>
    <row r="6602" spans="6:8" x14ac:dyDescent="0.15">
      <c r="F6602" s="26">
        <v>43740.916666650664</v>
      </c>
      <c r="G6602" s="94">
        <v>4.4000000000000004</v>
      </c>
      <c r="H6602" s="95">
        <v>218</v>
      </c>
    </row>
    <row r="6603" spans="6:8" x14ac:dyDescent="0.15">
      <c r="F6603" s="26">
        <v>43740.958333317329</v>
      </c>
      <c r="G6603" s="94">
        <v>4.5</v>
      </c>
      <c r="H6603" s="95">
        <v>208</v>
      </c>
    </row>
    <row r="6604" spans="6:8" x14ac:dyDescent="0.15">
      <c r="F6604" s="26">
        <v>43740.999999983993</v>
      </c>
      <c r="G6604" s="94">
        <v>3.7</v>
      </c>
      <c r="H6604" s="95">
        <v>217</v>
      </c>
    </row>
    <row r="6605" spans="6:8" x14ac:dyDescent="0.15">
      <c r="F6605" s="26">
        <v>43741.041666650657</v>
      </c>
      <c r="G6605" s="94">
        <v>3.8</v>
      </c>
      <c r="H6605" s="95">
        <v>219</v>
      </c>
    </row>
    <row r="6606" spans="6:8" x14ac:dyDescent="0.15">
      <c r="F6606" s="26">
        <v>43741.083333317321</v>
      </c>
      <c r="G6606" s="94">
        <v>0.9</v>
      </c>
      <c r="H6606" s="95">
        <v>230</v>
      </c>
    </row>
    <row r="6607" spans="6:8" x14ac:dyDescent="0.15">
      <c r="F6607" s="26">
        <v>43741.124999983986</v>
      </c>
      <c r="G6607" s="94">
        <v>2.9</v>
      </c>
      <c r="H6607" s="95">
        <v>221</v>
      </c>
    </row>
    <row r="6608" spans="6:8" x14ac:dyDescent="0.15">
      <c r="F6608" s="26">
        <v>43741.16666665065</v>
      </c>
      <c r="G6608" s="94">
        <v>2.2999999999999998</v>
      </c>
      <c r="H6608" s="95">
        <v>200</v>
      </c>
    </row>
    <row r="6609" spans="6:8" x14ac:dyDescent="0.15">
      <c r="F6609" s="26">
        <v>43741.208333317314</v>
      </c>
      <c r="G6609" s="94">
        <v>1.6</v>
      </c>
      <c r="H6609" s="95">
        <v>198</v>
      </c>
    </row>
    <row r="6610" spans="6:8" x14ac:dyDescent="0.15">
      <c r="F6610" s="26">
        <v>43741.249999983978</v>
      </c>
      <c r="G6610" s="94">
        <v>2.6</v>
      </c>
      <c r="H6610" s="95">
        <v>232</v>
      </c>
    </row>
    <row r="6611" spans="6:8" x14ac:dyDescent="0.15">
      <c r="F6611" s="26">
        <v>43741.291666650643</v>
      </c>
      <c r="G6611" s="94">
        <v>3.2</v>
      </c>
      <c r="H6611" s="95">
        <v>219</v>
      </c>
    </row>
    <row r="6612" spans="6:8" x14ac:dyDescent="0.15">
      <c r="F6612" s="26">
        <v>43741.333333317307</v>
      </c>
      <c r="G6612" s="94">
        <v>3.4</v>
      </c>
      <c r="H6612" s="95">
        <v>219</v>
      </c>
    </row>
    <row r="6613" spans="6:8" x14ac:dyDescent="0.15">
      <c r="F6613" s="26">
        <v>43741.374999983971</v>
      </c>
      <c r="G6613" s="94">
        <v>3.4</v>
      </c>
      <c r="H6613" s="95">
        <v>238</v>
      </c>
    </row>
    <row r="6614" spans="6:8" x14ac:dyDescent="0.15">
      <c r="F6614" s="26">
        <v>43741.416666650635</v>
      </c>
      <c r="G6614" s="94">
        <v>4.3</v>
      </c>
      <c r="H6614" s="95">
        <v>210</v>
      </c>
    </row>
    <row r="6615" spans="6:8" x14ac:dyDescent="0.15">
      <c r="F6615" s="26">
        <v>43741.4583333173</v>
      </c>
      <c r="G6615" s="94">
        <v>5</v>
      </c>
      <c r="H6615" s="95">
        <v>189</v>
      </c>
    </row>
    <row r="6616" spans="6:8" x14ac:dyDescent="0.15">
      <c r="F6616" s="26">
        <v>43741.499999983964</v>
      </c>
      <c r="G6616" s="94">
        <v>4.4000000000000004</v>
      </c>
      <c r="H6616" s="95">
        <v>199</v>
      </c>
    </row>
    <row r="6617" spans="6:8" x14ac:dyDescent="0.15">
      <c r="F6617" s="26">
        <v>43741.541666650628</v>
      </c>
      <c r="G6617" s="94">
        <v>5</v>
      </c>
      <c r="H6617" s="95">
        <v>193</v>
      </c>
    </row>
    <row r="6618" spans="6:8" x14ac:dyDescent="0.15">
      <c r="F6618" s="26">
        <v>43741.583333317292</v>
      </c>
      <c r="G6618" s="94">
        <v>4.5</v>
      </c>
      <c r="H6618" s="95">
        <v>191</v>
      </c>
    </row>
    <row r="6619" spans="6:8" x14ac:dyDescent="0.15">
      <c r="F6619" s="26">
        <v>43741.624999983957</v>
      </c>
      <c r="G6619" s="94">
        <v>4.8</v>
      </c>
      <c r="H6619" s="95">
        <v>222</v>
      </c>
    </row>
    <row r="6620" spans="6:8" x14ac:dyDescent="0.15">
      <c r="F6620" s="26">
        <v>43741.666666650621</v>
      </c>
      <c r="G6620" s="94">
        <v>3.9</v>
      </c>
      <c r="H6620" s="95">
        <v>204</v>
      </c>
    </row>
    <row r="6621" spans="6:8" x14ac:dyDescent="0.15">
      <c r="F6621" s="26">
        <v>43741.708333317285</v>
      </c>
      <c r="G6621" s="94">
        <v>4.8</v>
      </c>
      <c r="H6621" s="95">
        <v>198</v>
      </c>
    </row>
    <row r="6622" spans="6:8" x14ac:dyDescent="0.15">
      <c r="F6622" s="26">
        <v>43741.749999983949</v>
      </c>
      <c r="G6622" s="94">
        <v>4</v>
      </c>
      <c r="H6622" s="95">
        <v>167</v>
      </c>
    </row>
    <row r="6623" spans="6:8" x14ac:dyDescent="0.15">
      <c r="F6623" s="26">
        <v>43741.791666650613</v>
      </c>
      <c r="G6623" s="94">
        <v>4.5</v>
      </c>
      <c r="H6623" s="95">
        <v>188</v>
      </c>
    </row>
    <row r="6624" spans="6:8" x14ac:dyDescent="0.15">
      <c r="F6624" s="26">
        <v>43741.833333317278</v>
      </c>
      <c r="G6624" s="94">
        <v>4</v>
      </c>
      <c r="H6624" s="95">
        <v>181</v>
      </c>
    </row>
    <row r="6625" spans="6:8" x14ac:dyDescent="0.15">
      <c r="F6625" s="26">
        <v>43741.874999983942</v>
      </c>
      <c r="G6625" s="94">
        <v>4</v>
      </c>
      <c r="H6625" s="95">
        <v>193</v>
      </c>
    </row>
    <row r="6626" spans="6:8" x14ac:dyDescent="0.15">
      <c r="F6626" s="26">
        <v>43741.916666650606</v>
      </c>
      <c r="G6626" s="94">
        <v>4.0999999999999996</v>
      </c>
      <c r="H6626" s="95">
        <v>198</v>
      </c>
    </row>
    <row r="6627" spans="6:8" x14ac:dyDescent="0.15">
      <c r="F6627" s="26">
        <v>43741.95833331727</v>
      </c>
      <c r="G6627" s="94">
        <v>4.8</v>
      </c>
      <c r="H6627" s="95">
        <v>199</v>
      </c>
    </row>
    <row r="6628" spans="6:8" x14ac:dyDescent="0.15">
      <c r="F6628" s="26">
        <v>43741.999999983935</v>
      </c>
      <c r="G6628" s="94">
        <v>3.9</v>
      </c>
      <c r="H6628" s="95">
        <v>203</v>
      </c>
    </row>
    <row r="6629" spans="6:8" x14ac:dyDescent="0.15">
      <c r="F6629" s="26">
        <v>43742.041666650599</v>
      </c>
      <c r="G6629" s="94">
        <v>3.2</v>
      </c>
      <c r="H6629" s="95">
        <v>197</v>
      </c>
    </row>
    <row r="6630" spans="6:8" x14ac:dyDescent="0.15">
      <c r="F6630" s="26">
        <v>43742.083333317263</v>
      </c>
      <c r="G6630" s="94">
        <v>3.9</v>
      </c>
      <c r="H6630" s="95">
        <v>199</v>
      </c>
    </row>
    <row r="6631" spans="6:8" x14ac:dyDescent="0.15">
      <c r="F6631" s="26">
        <v>43742.124999983927</v>
      </c>
      <c r="G6631" s="94">
        <v>3.9</v>
      </c>
      <c r="H6631" s="95">
        <v>188</v>
      </c>
    </row>
    <row r="6632" spans="6:8" x14ac:dyDescent="0.15">
      <c r="F6632" s="26">
        <v>43742.166666650592</v>
      </c>
      <c r="G6632" s="94">
        <v>4</v>
      </c>
      <c r="H6632" s="95">
        <v>190</v>
      </c>
    </row>
    <row r="6633" spans="6:8" x14ac:dyDescent="0.15">
      <c r="F6633" s="26">
        <v>43742.208333317256</v>
      </c>
      <c r="G6633" s="94">
        <v>3.8</v>
      </c>
      <c r="H6633" s="95">
        <v>202</v>
      </c>
    </row>
    <row r="6634" spans="6:8" x14ac:dyDescent="0.15">
      <c r="F6634" s="26">
        <v>43742.24999998392</v>
      </c>
      <c r="G6634" s="94">
        <v>3.8</v>
      </c>
      <c r="H6634" s="95">
        <v>178</v>
      </c>
    </row>
    <row r="6635" spans="6:8" x14ac:dyDescent="0.15">
      <c r="F6635" s="26">
        <v>43742.291666650584</v>
      </c>
      <c r="G6635" s="94">
        <v>4.0999999999999996</v>
      </c>
      <c r="H6635" s="95">
        <v>189</v>
      </c>
    </row>
    <row r="6636" spans="6:8" x14ac:dyDescent="0.15">
      <c r="F6636" s="26">
        <v>43742.333333317249</v>
      </c>
      <c r="G6636" s="94">
        <v>5.0999999999999996</v>
      </c>
      <c r="H6636" s="95">
        <v>195</v>
      </c>
    </row>
    <row r="6637" spans="6:8" x14ac:dyDescent="0.15">
      <c r="F6637" s="26">
        <v>43742.374999983913</v>
      </c>
      <c r="G6637" s="94">
        <v>5.3</v>
      </c>
      <c r="H6637" s="95">
        <v>199</v>
      </c>
    </row>
    <row r="6638" spans="6:8" x14ac:dyDescent="0.15">
      <c r="F6638" s="26">
        <v>43742.416666650577</v>
      </c>
      <c r="G6638" s="94">
        <v>4.5</v>
      </c>
      <c r="H6638" s="95">
        <v>198</v>
      </c>
    </row>
    <row r="6639" spans="6:8" x14ac:dyDescent="0.15">
      <c r="F6639" s="26">
        <v>43742.458333317241</v>
      </c>
      <c r="G6639" s="94">
        <v>4.4000000000000004</v>
      </c>
      <c r="H6639" s="95">
        <v>199</v>
      </c>
    </row>
    <row r="6640" spans="6:8" x14ac:dyDescent="0.15">
      <c r="F6640" s="26">
        <v>43742.499999983906</v>
      </c>
      <c r="G6640" s="94">
        <v>4.5</v>
      </c>
      <c r="H6640" s="95">
        <v>206</v>
      </c>
    </row>
    <row r="6641" spans="6:8" x14ac:dyDescent="0.15">
      <c r="F6641" s="26">
        <v>43742.54166665057</v>
      </c>
      <c r="G6641" s="94">
        <v>5.0999999999999996</v>
      </c>
      <c r="H6641" s="95">
        <v>223</v>
      </c>
    </row>
    <row r="6642" spans="6:8" x14ac:dyDescent="0.15">
      <c r="F6642" s="26">
        <v>43742.583333317234</v>
      </c>
      <c r="G6642" s="94">
        <v>2.9</v>
      </c>
      <c r="H6642" s="95">
        <v>222</v>
      </c>
    </row>
    <row r="6643" spans="6:8" x14ac:dyDescent="0.15">
      <c r="F6643" s="26">
        <v>43742.624999983898</v>
      </c>
      <c r="G6643" s="94">
        <v>2.7</v>
      </c>
      <c r="H6643" s="95">
        <v>226</v>
      </c>
    </row>
    <row r="6644" spans="6:8" x14ac:dyDescent="0.15">
      <c r="F6644" s="26">
        <v>43742.666666650563</v>
      </c>
      <c r="G6644" s="94">
        <v>3.4</v>
      </c>
      <c r="H6644" s="95">
        <v>217</v>
      </c>
    </row>
    <row r="6645" spans="6:8" x14ac:dyDescent="0.15">
      <c r="F6645" s="26">
        <v>43742.708333317227</v>
      </c>
      <c r="G6645" s="94">
        <v>2.5</v>
      </c>
      <c r="H6645" s="95">
        <v>211</v>
      </c>
    </row>
    <row r="6646" spans="6:8" x14ac:dyDescent="0.15">
      <c r="F6646" s="26">
        <v>43742.749999983891</v>
      </c>
      <c r="G6646" s="94">
        <v>2.6</v>
      </c>
      <c r="H6646" s="95">
        <v>196</v>
      </c>
    </row>
    <row r="6647" spans="6:8" x14ac:dyDescent="0.15">
      <c r="F6647" s="26">
        <v>43742.791666650555</v>
      </c>
      <c r="G6647" s="94">
        <v>2.5</v>
      </c>
      <c r="H6647" s="95">
        <v>221</v>
      </c>
    </row>
    <row r="6648" spans="6:8" x14ac:dyDescent="0.15">
      <c r="F6648" s="26">
        <v>43742.83333331722</v>
      </c>
      <c r="G6648" s="94">
        <v>3</v>
      </c>
      <c r="H6648" s="95">
        <v>221</v>
      </c>
    </row>
    <row r="6649" spans="6:8" x14ac:dyDescent="0.15">
      <c r="F6649" s="26">
        <v>43742.874999983884</v>
      </c>
      <c r="G6649" s="94">
        <v>2.2999999999999998</v>
      </c>
      <c r="H6649" s="95">
        <v>208</v>
      </c>
    </row>
    <row r="6650" spans="6:8" x14ac:dyDescent="0.15">
      <c r="F6650" s="26">
        <v>43742.916666650548</v>
      </c>
      <c r="G6650" s="94">
        <v>3</v>
      </c>
      <c r="H6650" s="95">
        <v>180</v>
      </c>
    </row>
    <row r="6651" spans="6:8" x14ac:dyDescent="0.15">
      <c r="F6651" s="26">
        <v>43742.958333317212</v>
      </c>
      <c r="G6651" s="94">
        <v>2.9</v>
      </c>
      <c r="H6651" s="95">
        <v>179</v>
      </c>
    </row>
    <row r="6652" spans="6:8" x14ac:dyDescent="0.15">
      <c r="F6652" s="26">
        <v>43742.999999983876</v>
      </c>
      <c r="G6652" s="94">
        <v>2.7</v>
      </c>
      <c r="H6652" s="95">
        <v>181</v>
      </c>
    </row>
    <row r="6653" spans="6:8" x14ac:dyDescent="0.15">
      <c r="F6653" s="26">
        <v>43743.041666650541</v>
      </c>
      <c r="G6653" s="94">
        <v>2.7</v>
      </c>
      <c r="H6653" s="95">
        <v>179</v>
      </c>
    </row>
    <row r="6654" spans="6:8" x14ac:dyDescent="0.15">
      <c r="F6654" s="26">
        <v>43743.083333317205</v>
      </c>
      <c r="G6654" s="94">
        <v>2.8</v>
      </c>
      <c r="H6654" s="95">
        <v>190</v>
      </c>
    </row>
    <row r="6655" spans="6:8" x14ac:dyDescent="0.15">
      <c r="F6655" s="26">
        <v>43743.124999983869</v>
      </c>
      <c r="G6655" s="94">
        <v>2.9</v>
      </c>
      <c r="H6655" s="95">
        <v>188</v>
      </c>
    </row>
    <row r="6656" spans="6:8" x14ac:dyDescent="0.15">
      <c r="F6656" s="26">
        <v>43743.166666650533</v>
      </c>
      <c r="G6656" s="94">
        <v>3</v>
      </c>
      <c r="H6656" s="95">
        <v>342</v>
      </c>
    </row>
    <row r="6657" spans="6:8" x14ac:dyDescent="0.15">
      <c r="F6657" s="26">
        <v>43743.208333317198</v>
      </c>
      <c r="G6657" s="94">
        <v>3.1</v>
      </c>
      <c r="H6657" s="95">
        <v>209</v>
      </c>
    </row>
    <row r="6658" spans="6:8" x14ac:dyDescent="0.15">
      <c r="F6658" s="26">
        <v>43743.249999983862</v>
      </c>
      <c r="G6658" s="94">
        <v>3.1</v>
      </c>
      <c r="H6658" s="95">
        <v>193</v>
      </c>
    </row>
    <row r="6659" spans="6:8" x14ac:dyDescent="0.15">
      <c r="F6659" s="26">
        <v>43743.291666650526</v>
      </c>
      <c r="G6659" s="94">
        <v>3.2</v>
      </c>
      <c r="H6659" s="95">
        <v>205</v>
      </c>
    </row>
    <row r="6660" spans="6:8" x14ac:dyDescent="0.15">
      <c r="F6660" s="26">
        <v>43743.33333331719</v>
      </c>
      <c r="G6660" s="94">
        <v>4.0999999999999996</v>
      </c>
      <c r="H6660" s="95">
        <v>213</v>
      </c>
    </row>
    <row r="6661" spans="6:8" x14ac:dyDescent="0.15">
      <c r="F6661" s="26">
        <v>43743.374999983855</v>
      </c>
      <c r="G6661" s="94">
        <v>3.5</v>
      </c>
      <c r="H6661" s="95">
        <v>200</v>
      </c>
    </row>
    <row r="6662" spans="6:8" x14ac:dyDescent="0.15">
      <c r="F6662" s="26">
        <v>43743.416666650519</v>
      </c>
      <c r="G6662" s="94">
        <v>2.8</v>
      </c>
      <c r="H6662" s="95">
        <v>188</v>
      </c>
    </row>
    <row r="6663" spans="6:8" x14ac:dyDescent="0.15">
      <c r="F6663" s="26">
        <v>43743.458333317183</v>
      </c>
      <c r="G6663" s="94">
        <v>3.5</v>
      </c>
      <c r="H6663" s="95">
        <v>189</v>
      </c>
    </row>
    <row r="6664" spans="6:8" x14ac:dyDescent="0.15">
      <c r="F6664" s="26">
        <v>43743.499999983847</v>
      </c>
      <c r="G6664" s="94">
        <v>2.9</v>
      </c>
      <c r="H6664" s="95">
        <v>198</v>
      </c>
    </row>
    <row r="6665" spans="6:8" x14ac:dyDescent="0.15">
      <c r="F6665" s="26">
        <v>43743.541666650512</v>
      </c>
      <c r="G6665" s="94">
        <v>4.3</v>
      </c>
      <c r="H6665" s="95">
        <v>167</v>
      </c>
    </row>
    <row r="6666" spans="6:8" x14ac:dyDescent="0.15">
      <c r="F6666" s="26">
        <v>43743.583333317176</v>
      </c>
      <c r="G6666" s="94">
        <v>4.3</v>
      </c>
      <c r="H6666" s="95">
        <v>192</v>
      </c>
    </row>
    <row r="6667" spans="6:8" x14ac:dyDescent="0.15">
      <c r="F6667" s="26">
        <v>43743.62499998384</v>
      </c>
      <c r="G6667" s="94">
        <v>3.6</v>
      </c>
      <c r="H6667" s="95">
        <v>190</v>
      </c>
    </row>
    <row r="6668" spans="6:8" x14ac:dyDescent="0.15">
      <c r="F6668" s="26">
        <v>43743.666666650504</v>
      </c>
      <c r="G6668" s="94">
        <v>4.2</v>
      </c>
      <c r="H6668" s="95">
        <v>291</v>
      </c>
    </row>
    <row r="6669" spans="6:8" x14ac:dyDescent="0.15">
      <c r="F6669" s="26">
        <v>43743.708333317169</v>
      </c>
      <c r="G6669" s="94">
        <v>3.4</v>
      </c>
      <c r="H6669" s="95">
        <v>284</v>
      </c>
    </row>
    <row r="6670" spans="6:8" x14ac:dyDescent="0.15">
      <c r="F6670" s="26">
        <v>43743.749999983833</v>
      </c>
      <c r="G6670" s="94">
        <v>2.7</v>
      </c>
      <c r="H6670" s="95">
        <v>260</v>
      </c>
    </row>
    <row r="6671" spans="6:8" x14ac:dyDescent="0.15">
      <c r="F6671" s="26">
        <v>43743.791666650497</v>
      </c>
      <c r="G6671" s="94">
        <v>3.2</v>
      </c>
      <c r="H6671" s="95">
        <v>262</v>
      </c>
    </row>
    <row r="6672" spans="6:8" x14ac:dyDescent="0.15">
      <c r="F6672" s="26">
        <v>43743.833333317161</v>
      </c>
      <c r="G6672" s="94">
        <v>2.5</v>
      </c>
      <c r="H6672" s="95">
        <v>248</v>
      </c>
    </row>
    <row r="6673" spans="6:8" x14ac:dyDescent="0.15">
      <c r="F6673" s="26">
        <v>43743.874999983826</v>
      </c>
      <c r="G6673" s="94">
        <v>2.5</v>
      </c>
      <c r="H6673" s="95">
        <v>248</v>
      </c>
    </row>
    <row r="6674" spans="6:8" x14ac:dyDescent="0.15">
      <c r="F6674" s="26">
        <v>43743.91666665049</v>
      </c>
      <c r="G6674" s="94">
        <v>3.9</v>
      </c>
      <c r="H6674" s="95">
        <v>250</v>
      </c>
    </row>
    <row r="6675" spans="6:8" x14ac:dyDescent="0.15">
      <c r="F6675" s="26">
        <v>43743.958333317154</v>
      </c>
      <c r="G6675" s="94">
        <v>3.2</v>
      </c>
      <c r="H6675" s="95">
        <v>247</v>
      </c>
    </row>
    <row r="6676" spans="6:8" x14ac:dyDescent="0.15">
      <c r="F6676" s="26">
        <v>43743.999999983818</v>
      </c>
      <c r="G6676" s="94">
        <v>3.2</v>
      </c>
      <c r="H6676" s="95">
        <v>238</v>
      </c>
    </row>
    <row r="6677" spans="6:8" x14ac:dyDescent="0.15">
      <c r="F6677" s="26">
        <v>43744.041666650483</v>
      </c>
      <c r="G6677" s="94">
        <v>3.8</v>
      </c>
      <c r="H6677" s="95">
        <v>227</v>
      </c>
    </row>
    <row r="6678" spans="6:8" x14ac:dyDescent="0.15">
      <c r="F6678" s="26">
        <v>43744.083333317147</v>
      </c>
      <c r="G6678" s="94">
        <v>3.1</v>
      </c>
      <c r="H6678" s="95">
        <v>228</v>
      </c>
    </row>
    <row r="6679" spans="6:8" x14ac:dyDescent="0.15">
      <c r="F6679" s="26">
        <v>43744.124999983811</v>
      </c>
      <c r="G6679" s="94">
        <v>3.1</v>
      </c>
      <c r="H6679" s="95">
        <v>229</v>
      </c>
    </row>
    <row r="6680" spans="6:8" x14ac:dyDescent="0.15">
      <c r="F6680" s="26">
        <v>43744.166666650475</v>
      </c>
      <c r="G6680" s="94">
        <v>3.2</v>
      </c>
      <c r="H6680" s="95">
        <v>208</v>
      </c>
    </row>
    <row r="6681" spans="6:8" x14ac:dyDescent="0.15">
      <c r="F6681" s="26">
        <v>43744.208333317139</v>
      </c>
      <c r="G6681" s="94">
        <v>2.6</v>
      </c>
      <c r="H6681" s="95">
        <v>209</v>
      </c>
    </row>
    <row r="6682" spans="6:8" x14ac:dyDescent="0.15">
      <c r="F6682" s="26">
        <v>43744.249999983804</v>
      </c>
      <c r="G6682" s="94">
        <v>3.3</v>
      </c>
      <c r="H6682" s="95">
        <v>200</v>
      </c>
    </row>
    <row r="6683" spans="6:8" x14ac:dyDescent="0.15">
      <c r="F6683" s="26">
        <v>43744.291666650468</v>
      </c>
      <c r="G6683" s="94">
        <v>3.4</v>
      </c>
      <c r="H6683" s="95">
        <v>188</v>
      </c>
    </row>
    <row r="6684" spans="6:8" x14ac:dyDescent="0.15">
      <c r="F6684" s="26">
        <v>43744.333333317132</v>
      </c>
      <c r="G6684" s="94">
        <v>4.2</v>
      </c>
      <c r="H6684" s="95">
        <v>178</v>
      </c>
    </row>
    <row r="6685" spans="6:8" x14ac:dyDescent="0.15">
      <c r="F6685" s="26">
        <v>43744.374999983796</v>
      </c>
      <c r="G6685" s="94">
        <v>3.7</v>
      </c>
      <c r="H6685" s="95">
        <v>189</v>
      </c>
    </row>
    <row r="6686" spans="6:8" x14ac:dyDescent="0.15">
      <c r="F6686" s="26">
        <v>43744.416666650461</v>
      </c>
      <c r="G6686" s="94">
        <v>4.5</v>
      </c>
      <c r="H6686" s="95">
        <v>181</v>
      </c>
    </row>
    <row r="6687" spans="6:8" x14ac:dyDescent="0.15">
      <c r="F6687" s="26">
        <v>43744.458333317125</v>
      </c>
      <c r="G6687" s="94">
        <v>3.1</v>
      </c>
      <c r="H6687" s="95">
        <v>171</v>
      </c>
    </row>
    <row r="6688" spans="6:8" x14ac:dyDescent="0.15">
      <c r="F6688" s="26">
        <v>43744.499999983789</v>
      </c>
      <c r="G6688" s="94">
        <v>4.5999999999999996</v>
      </c>
      <c r="H6688" s="95">
        <v>174</v>
      </c>
    </row>
    <row r="6689" spans="6:8" x14ac:dyDescent="0.15">
      <c r="F6689" s="26">
        <v>43744.541666650453</v>
      </c>
      <c r="G6689" s="94">
        <v>4.5</v>
      </c>
      <c r="H6689" s="95">
        <v>187</v>
      </c>
    </row>
    <row r="6690" spans="6:8" x14ac:dyDescent="0.15">
      <c r="F6690" s="26">
        <v>43744.583333317118</v>
      </c>
      <c r="G6690" s="94">
        <v>4.4000000000000004</v>
      </c>
      <c r="H6690" s="95">
        <v>211</v>
      </c>
    </row>
    <row r="6691" spans="6:8" x14ac:dyDescent="0.15">
      <c r="F6691" s="26">
        <v>43744.624999983782</v>
      </c>
      <c r="G6691" s="94">
        <v>3.5</v>
      </c>
      <c r="H6691" s="95">
        <v>220</v>
      </c>
    </row>
    <row r="6692" spans="6:8" x14ac:dyDescent="0.15">
      <c r="F6692" s="26">
        <v>43744.666666650446</v>
      </c>
      <c r="G6692" s="94">
        <v>3.9</v>
      </c>
      <c r="H6692" s="95">
        <v>229</v>
      </c>
    </row>
    <row r="6693" spans="6:8" x14ac:dyDescent="0.15">
      <c r="F6693" s="26">
        <v>43744.70833331711</v>
      </c>
      <c r="G6693" s="94">
        <v>2.6</v>
      </c>
      <c r="H6693" s="95">
        <v>269</v>
      </c>
    </row>
    <row r="6694" spans="6:8" x14ac:dyDescent="0.15">
      <c r="F6694" s="26">
        <v>43744.749999983775</v>
      </c>
      <c r="G6694" s="94">
        <v>3.1</v>
      </c>
      <c r="H6694" s="95">
        <v>246</v>
      </c>
    </row>
    <row r="6695" spans="6:8" x14ac:dyDescent="0.15">
      <c r="F6695" s="26">
        <v>43744.791666650439</v>
      </c>
      <c r="G6695" s="94">
        <v>2.4</v>
      </c>
      <c r="H6695" s="95">
        <v>247</v>
      </c>
    </row>
    <row r="6696" spans="6:8" x14ac:dyDescent="0.15">
      <c r="F6696" s="26">
        <v>43744.833333317103</v>
      </c>
      <c r="G6696" s="94">
        <v>3.7</v>
      </c>
      <c r="H6696" s="95">
        <v>246</v>
      </c>
    </row>
    <row r="6697" spans="6:8" x14ac:dyDescent="0.15">
      <c r="F6697" s="26">
        <v>43744.874999983767</v>
      </c>
      <c r="G6697" s="94">
        <v>4.9000000000000004</v>
      </c>
      <c r="H6697" s="95">
        <v>245</v>
      </c>
    </row>
    <row r="6698" spans="6:8" x14ac:dyDescent="0.15">
      <c r="F6698" s="26">
        <v>43744.916666650432</v>
      </c>
      <c r="G6698" s="94">
        <v>4</v>
      </c>
      <c r="H6698" s="95">
        <v>248</v>
      </c>
    </row>
    <row r="6699" spans="6:8" x14ac:dyDescent="0.15">
      <c r="F6699" s="26">
        <v>43744.958333317096</v>
      </c>
      <c r="G6699" s="94">
        <v>4</v>
      </c>
      <c r="H6699" s="95">
        <v>249</v>
      </c>
    </row>
    <row r="6700" spans="6:8" x14ac:dyDescent="0.15">
      <c r="F6700" s="26">
        <v>43744.99999998376</v>
      </c>
      <c r="G6700" s="94">
        <v>4</v>
      </c>
      <c r="H6700" s="95">
        <v>242</v>
      </c>
    </row>
    <row r="6701" spans="6:8" x14ac:dyDescent="0.15">
      <c r="F6701" s="26">
        <v>43745.041666650424</v>
      </c>
      <c r="G6701" s="94">
        <v>4.2</v>
      </c>
      <c r="H6701" s="95">
        <v>240</v>
      </c>
    </row>
    <row r="6702" spans="6:8" x14ac:dyDescent="0.15">
      <c r="F6702" s="26">
        <v>43745.083333317089</v>
      </c>
      <c r="G6702" s="94">
        <v>4.2</v>
      </c>
      <c r="H6702" s="95">
        <v>246</v>
      </c>
    </row>
    <row r="6703" spans="6:8" x14ac:dyDescent="0.15">
      <c r="F6703" s="26">
        <v>43745.124999983753</v>
      </c>
      <c r="G6703" s="94">
        <v>4.3</v>
      </c>
      <c r="H6703" s="95">
        <v>245</v>
      </c>
    </row>
    <row r="6704" spans="6:8" x14ac:dyDescent="0.15">
      <c r="F6704" s="26">
        <v>43745.166666650417</v>
      </c>
      <c r="G6704" s="94">
        <v>5</v>
      </c>
      <c r="H6704" s="95">
        <v>217</v>
      </c>
    </row>
    <row r="6705" spans="6:8" x14ac:dyDescent="0.15">
      <c r="F6705" s="26">
        <v>43745.208333317081</v>
      </c>
      <c r="G6705" s="94">
        <v>5</v>
      </c>
      <c r="H6705" s="95">
        <v>236</v>
      </c>
    </row>
    <row r="6706" spans="6:8" x14ac:dyDescent="0.15">
      <c r="F6706" s="26">
        <v>43745.249999983746</v>
      </c>
      <c r="G6706" s="94">
        <v>5</v>
      </c>
      <c r="H6706" s="95">
        <v>211</v>
      </c>
    </row>
    <row r="6707" spans="6:8" x14ac:dyDescent="0.15">
      <c r="F6707" s="26">
        <v>43745.29166665041</v>
      </c>
      <c r="G6707" s="94">
        <v>4.2</v>
      </c>
      <c r="H6707" s="95">
        <v>133</v>
      </c>
    </row>
    <row r="6708" spans="6:8" x14ac:dyDescent="0.15">
      <c r="F6708" s="26">
        <v>43745.333333317074</v>
      </c>
      <c r="G6708" s="94">
        <v>4.3</v>
      </c>
      <c r="H6708" s="95">
        <v>198</v>
      </c>
    </row>
    <row r="6709" spans="6:8" x14ac:dyDescent="0.15">
      <c r="F6709" s="26">
        <v>43745.374999983738</v>
      </c>
      <c r="G6709" s="94">
        <v>4.5999999999999996</v>
      </c>
      <c r="H6709" s="95">
        <v>193</v>
      </c>
    </row>
    <row r="6710" spans="6:8" x14ac:dyDescent="0.15">
      <c r="F6710" s="26">
        <v>43745.416666650402</v>
      </c>
      <c r="G6710" s="94">
        <v>3.8</v>
      </c>
      <c r="H6710" s="95">
        <v>209</v>
      </c>
    </row>
    <row r="6711" spans="6:8" x14ac:dyDescent="0.15">
      <c r="F6711" s="26">
        <v>43745.458333317067</v>
      </c>
      <c r="G6711" s="94">
        <v>4.5</v>
      </c>
      <c r="H6711" s="95">
        <v>200</v>
      </c>
    </row>
    <row r="6712" spans="6:8" x14ac:dyDescent="0.15">
      <c r="F6712" s="26">
        <v>43745.499999983731</v>
      </c>
      <c r="G6712" s="94">
        <v>4.4000000000000004</v>
      </c>
      <c r="H6712" s="95">
        <v>193</v>
      </c>
    </row>
    <row r="6713" spans="6:8" x14ac:dyDescent="0.15">
      <c r="F6713" s="26">
        <v>43745.541666650395</v>
      </c>
      <c r="G6713" s="94">
        <v>3.6</v>
      </c>
      <c r="H6713" s="95">
        <v>183</v>
      </c>
    </row>
    <row r="6714" spans="6:8" x14ac:dyDescent="0.15">
      <c r="F6714" s="26">
        <v>43745.583333317059</v>
      </c>
      <c r="G6714" s="94">
        <v>4.2</v>
      </c>
      <c r="H6714" s="95">
        <v>288</v>
      </c>
    </row>
    <row r="6715" spans="6:8" x14ac:dyDescent="0.15">
      <c r="F6715" s="26">
        <v>43745.624999983724</v>
      </c>
      <c r="G6715" s="94">
        <v>2.7</v>
      </c>
      <c r="H6715" s="95">
        <v>289</v>
      </c>
    </row>
    <row r="6716" spans="6:8" x14ac:dyDescent="0.15">
      <c r="F6716" s="26">
        <v>43745.666666650388</v>
      </c>
      <c r="G6716" s="94">
        <v>3.2</v>
      </c>
      <c r="H6716" s="95">
        <v>290</v>
      </c>
    </row>
    <row r="6717" spans="6:8" x14ac:dyDescent="0.15">
      <c r="F6717" s="26">
        <v>43745.708333317052</v>
      </c>
      <c r="G6717" s="94">
        <v>3.8</v>
      </c>
      <c r="H6717" s="95">
        <v>279</v>
      </c>
    </row>
    <row r="6718" spans="6:8" x14ac:dyDescent="0.15">
      <c r="F6718" s="26">
        <v>43745.749999983716</v>
      </c>
      <c r="G6718" s="94">
        <v>3.8</v>
      </c>
      <c r="H6718" s="95">
        <v>260</v>
      </c>
    </row>
    <row r="6719" spans="6:8" x14ac:dyDescent="0.15">
      <c r="F6719" s="26">
        <v>43745.791666650381</v>
      </c>
      <c r="G6719" s="94">
        <v>3.1</v>
      </c>
      <c r="H6719" s="95">
        <v>252</v>
      </c>
    </row>
    <row r="6720" spans="6:8" x14ac:dyDescent="0.15">
      <c r="F6720" s="26">
        <v>43745.833333317045</v>
      </c>
      <c r="G6720" s="94">
        <v>3.4</v>
      </c>
      <c r="H6720" s="95">
        <v>259</v>
      </c>
    </row>
    <row r="6721" spans="6:8" x14ac:dyDescent="0.15">
      <c r="F6721" s="26">
        <v>43745.874999983709</v>
      </c>
      <c r="G6721" s="94">
        <v>3.4</v>
      </c>
      <c r="H6721" s="95">
        <v>259</v>
      </c>
    </row>
    <row r="6722" spans="6:8" x14ac:dyDescent="0.15">
      <c r="F6722" s="26">
        <v>43745.916666650373</v>
      </c>
      <c r="G6722" s="94">
        <v>3.4</v>
      </c>
      <c r="H6722" s="95">
        <v>257</v>
      </c>
    </row>
    <row r="6723" spans="6:8" x14ac:dyDescent="0.15">
      <c r="F6723" s="26">
        <v>43745.958333317038</v>
      </c>
      <c r="G6723" s="94">
        <v>4.0999999999999996</v>
      </c>
      <c r="H6723" s="95">
        <v>228</v>
      </c>
    </row>
    <row r="6724" spans="6:8" x14ac:dyDescent="0.15">
      <c r="F6724" s="26">
        <v>43745.999999983702</v>
      </c>
      <c r="G6724" s="94">
        <v>3.2</v>
      </c>
      <c r="H6724" s="95">
        <v>228</v>
      </c>
    </row>
    <row r="6725" spans="6:8" x14ac:dyDescent="0.15">
      <c r="F6725" s="26">
        <v>43746.041666650366</v>
      </c>
      <c r="G6725" s="94">
        <v>3.2</v>
      </c>
      <c r="H6725" s="95">
        <v>228</v>
      </c>
    </row>
    <row r="6726" spans="6:8" x14ac:dyDescent="0.15">
      <c r="F6726" s="26">
        <v>43746.08333331703</v>
      </c>
      <c r="G6726" s="94">
        <v>3.4</v>
      </c>
      <c r="H6726" s="95">
        <v>250</v>
      </c>
    </row>
    <row r="6727" spans="6:8" x14ac:dyDescent="0.15">
      <c r="F6727" s="26">
        <v>43746.124999983695</v>
      </c>
      <c r="G6727" s="94">
        <v>3.4</v>
      </c>
      <c r="H6727" s="95">
        <v>240</v>
      </c>
    </row>
    <row r="6728" spans="6:8" x14ac:dyDescent="0.15">
      <c r="F6728" s="26">
        <v>43746.166666650359</v>
      </c>
      <c r="G6728" s="94">
        <v>4.2</v>
      </c>
      <c r="H6728" s="95">
        <v>239</v>
      </c>
    </row>
    <row r="6729" spans="6:8" x14ac:dyDescent="0.15">
      <c r="F6729" s="26">
        <v>43746.208333317023</v>
      </c>
      <c r="G6729" s="94">
        <v>4.3</v>
      </c>
      <c r="H6729" s="95">
        <v>250</v>
      </c>
    </row>
    <row r="6730" spans="6:8" x14ac:dyDescent="0.15">
      <c r="F6730" s="26">
        <v>43746.249999983687</v>
      </c>
      <c r="G6730" s="94">
        <v>4.2</v>
      </c>
      <c r="H6730" s="95">
        <v>282</v>
      </c>
    </row>
    <row r="6731" spans="6:8" x14ac:dyDescent="0.15">
      <c r="F6731" s="26">
        <v>43746.291666650352</v>
      </c>
      <c r="G6731" s="94">
        <v>4.9000000000000004</v>
      </c>
      <c r="H6731" s="95">
        <v>280</v>
      </c>
    </row>
    <row r="6732" spans="6:8" x14ac:dyDescent="0.15">
      <c r="F6732" s="26">
        <v>43746.333333317016</v>
      </c>
      <c r="G6732" s="94">
        <v>5.0999999999999996</v>
      </c>
      <c r="H6732" s="95">
        <v>259</v>
      </c>
    </row>
    <row r="6733" spans="6:8" x14ac:dyDescent="0.15">
      <c r="F6733" s="26">
        <v>43746.37499998368</v>
      </c>
      <c r="G6733" s="94">
        <v>4.4000000000000004</v>
      </c>
      <c r="H6733" s="95">
        <v>278</v>
      </c>
    </row>
    <row r="6734" spans="6:8" x14ac:dyDescent="0.15">
      <c r="F6734" s="26">
        <v>43746.416666650344</v>
      </c>
      <c r="G6734" s="94">
        <v>4.2</v>
      </c>
      <c r="H6734" s="95">
        <v>270</v>
      </c>
    </row>
    <row r="6735" spans="6:8" x14ac:dyDescent="0.15">
      <c r="F6735" s="26">
        <v>43746.458333317009</v>
      </c>
      <c r="G6735" s="94">
        <v>3.6</v>
      </c>
      <c r="H6735" s="95">
        <v>269</v>
      </c>
    </row>
    <row r="6736" spans="6:8" x14ac:dyDescent="0.15">
      <c r="F6736" s="26">
        <v>43746.499999983673</v>
      </c>
      <c r="G6736" s="94">
        <v>3.6</v>
      </c>
      <c r="H6736" s="95">
        <v>288</v>
      </c>
    </row>
    <row r="6737" spans="6:8" x14ac:dyDescent="0.15">
      <c r="F6737" s="26">
        <v>43746.541666650337</v>
      </c>
      <c r="G6737" s="94">
        <v>4.2</v>
      </c>
      <c r="H6737" s="95">
        <v>279</v>
      </c>
    </row>
    <row r="6738" spans="6:8" x14ac:dyDescent="0.15">
      <c r="F6738" s="26">
        <v>43746.583333317001</v>
      </c>
      <c r="G6738" s="94">
        <v>4.2</v>
      </c>
      <c r="H6738" s="95">
        <v>280</v>
      </c>
    </row>
    <row r="6739" spans="6:8" x14ac:dyDescent="0.15">
      <c r="F6739" s="26">
        <v>43746.624999983665</v>
      </c>
      <c r="G6739" s="94">
        <v>3.6</v>
      </c>
      <c r="H6739" s="95">
        <v>281</v>
      </c>
    </row>
    <row r="6740" spans="6:8" x14ac:dyDescent="0.15">
      <c r="F6740" s="26">
        <v>43746.66666665033</v>
      </c>
      <c r="G6740" s="94">
        <v>3.3</v>
      </c>
      <c r="H6740" s="95">
        <v>271</v>
      </c>
    </row>
    <row r="6741" spans="6:8" x14ac:dyDescent="0.15">
      <c r="F6741" s="26">
        <v>43746.708333316994</v>
      </c>
      <c r="G6741" s="94">
        <v>4</v>
      </c>
      <c r="H6741" s="95">
        <v>268</v>
      </c>
    </row>
    <row r="6742" spans="6:8" x14ac:dyDescent="0.15">
      <c r="F6742" s="26">
        <v>43746.749999983658</v>
      </c>
      <c r="G6742" s="94">
        <v>4.9000000000000004</v>
      </c>
      <c r="H6742" s="95">
        <v>259</v>
      </c>
    </row>
    <row r="6743" spans="6:8" x14ac:dyDescent="0.15">
      <c r="F6743" s="26">
        <v>43746.791666650322</v>
      </c>
      <c r="G6743" s="94">
        <v>4.3</v>
      </c>
      <c r="H6743" s="95">
        <v>261</v>
      </c>
    </row>
    <row r="6744" spans="6:8" x14ac:dyDescent="0.15">
      <c r="F6744" s="26">
        <v>43746.833333316987</v>
      </c>
      <c r="G6744" s="94">
        <v>5.0999999999999996</v>
      </c>
      <c r="H6744" s="95">
        <v>260</v>
      </c>
    </row>
    <row r="6745" spans="6:8" x14ac:dyDescent="0.15">
      <c r="F6745" s="26">
        <v>43746.874999983651</v>
      </c>
      <c r="G6745" s="94">
        <v>5.0999999999999996</v>
      </c>
      <c r="H6745" s="95">
        <v>260</v>
      </c>
    </row>
    <row r="6746" spans="6:8" x14ac:dyDescent="0.15">
      <c r="F6746" s="26">
        <v>43746.916666650315</v>
      </c>
      <c r="G6746" s="94">
        <v>5.0999999999999996</v>
      </c>
      <c r="H6746" s="95">
        <v>264</v>
      </c>
    </row>
    <row r="6747" spans="6:8" x14ac:dyDescent="0.15">
      <c r="F6747" s="26">
        <v>43746.958333316979</v>
      </c>
      <c r="G6747" s="94">
        <v>4.4000000000000004</v>
      </c>
      <c r="H6747" s="95">
        <v>269</v>
      </c>
    </row>
    <row r="6748" spans="6:8" x14ac:dyDescent="0.15">
      <c r="F6748" s="26">
        <v>43746.999999983644</v>
      </c>
      <c r="G6748" s="94">
        <v>4.5999999999999996</v>
      </c>
      <c r="H6748" s="95">
        <v>279</v>
      </c>
    </row>
    <row r="6749" spans="6:8" x14ac:dyDescent="0.15">
      <c r="F6749" s="26">
        <v>43747.041666650308</v>
      </c>
      <c r="G6749" s="94">
        <v>3.9</v>
      </c>
      <c r="H6749" s="95">
        <v>286</v>
      </c>
    </row>
    <row r="6750" spans="6:8" x14ac:dyDescent="0.15">
      <c r="F6750" s="26">
        <v>43747.083333316972</v>
      </c>
      <c r="G6750" s="94">
        <v>3.9</v>
      </c>
      <c r="H6750" s="95">
        <v>290</v>
      </c>
    </row>
    <row r="6751" spans="6:8" x14ac:dyDescent="0.15">
      <c r="F6751" s="26">
        <v>43747.124999983636</v>
      </c>
      <c r="G6751" s="94">
        <v>3.8</v>
      </c>
      <c r="H6751" s="95">
        <v>284</v>
      </c>
    </row>
    <row r="6752" spans="6:8" x14ac:dyDescent="0.15">
      <c r="F6752" s="26">
        <v>43747.166666650301</v>
      </c>
      <c r="G6752" s="94">
        <v>3.8</v>
      </c>
      <c r="H6752" s="95">
        <v>278</v>
      </c>
    </row>
    <row r="6753" spans="6:8" x14ac:dyDescent="0.15">
      <c r="F6753" s="26">
        <v>43747.208333316965</v>
      </c>
      <c r="G6753" s="94">
        <v>3.8</v>
      </c>
      <c r="H6753" s="95">
        <v>257</v>
      </c>
    </row>
    <row r="6754" spans="6:8" x14ac:dyDescent="0.15">
      <c r="F6754" s="26">
        <v>43747.249999983629</v>
      </c>
      <c r="G6754" s="94">
        <v>3.9</v>
      </c>
      <c r="H6754" s="95">
        <v>269</v>
      </c>
    </row>
    <row r="6755" spans="6:8" x14ac:dyDescent="0.15">
      <c r="F6755" s="26">
        <v>43747.291666650293</v>
      </c>
      <c r="G6755" s="94">
        <v>4</v>
      </c>
      <c r="H6755" s="95">
        <v>247</v>
      </c>
    </row>
    <row r="6756" spans="6:8" x14ac:dyDescent="0.15">
      <c r="F6756" s="26">
        <v>43747.333333316958</v>
      </c>
      <c r="G6756" s="94">
        <v>5.6</v>
      </c>
      <c r="H6756" s="95">
        <v>262</v>
      </c>
    </row>
    <row r="6757" spans="6:8" x14ac:dyDescent="0.15">
      <c r="F6757" s="26">
        <v>43747.374999983622</v>
      </c>
      <c r="G6757" s="94">
        <v>6.6</v>
      </c>
      <c r="H6757" s="95">
        <v>248</v>
      </c>
    </row>
    <row r="6758" spans="6:8" x14ac:dyDescent="0.15">
      <c r="F6758" s="26">
        <v>43747.416666650286</v>
      </c>
      <c r="G6758" s="94">
        <v>6.9</v>
      </c>
      <c r="H6758" s="95">
        <v>248</v>
      </c>
    </row>
    <row r="6759" spans="6:8" x14ac:dyDescent="0.15">
      <c r="F6759" s="26">
        <v>43747.45833331695</v>
      </c>
      <c r="G6759" s="94">
        <v>8.4</v>
      </c>
      <c r="H6759" s="95">
        <v>250</v>
      </c>
    </row>
    <row r="6760" spans="6:8" x14ac:dyDescent="0.15">
      <c r="F6760" s="26">
        <v>43747.499999983615</v>
      </c>
      <c r="G6760" s="94">
        <v>7.8</v>
      </c>
      <c r="H6760" s="95">
        <v>259</v>
      </c>
    </row>
    <row r="6761" spans="6:8" x14ac:dyDescent="0.15">
      <c r="F6761" s="26">
        <v>43747.541666650279</v>
      </c>
      <c r="G6761" s="94">
        <v>7.7</v>
      </c>
      <c r="H6761" s="95">
        <v>273</v>
      </c>
    </row>
    <row r="6762" spans="6:8" x14ac:dyDescent="0.15">
      <c r="F6762" s="26">
        <v>43747.583333316943</v>
      </c>
      <c r="G6762" s="94">
        <v>9.1</v>
      </c>
      <c r="H6762" s="95">
        <v>261</v>
      </c>
    </row>
    <row r="6763" spans="6:8" x14ac:dyDescent="0.15">
      <c r="F6763" s="26">
        <v>43747.624999983607</v>
      </c>
      <c r="G6763" s="94">
        <v>7.7</v>
      </c>
      <c r="H6763" s="95">
        <v>226</v>
      </c>
    </row>
    <row r="6764" spans="6:8" x14ac:dyDescent="0.15">
      <c r="F6764" s="26">
        <v>43747.666666650272</v>
      </c>
      <c r="G6764" s="94">
        <v>7</v>
      </c>
      <c r="H6764" s="95">
        <v>210</v>
      </c>
    </row>
    <row r="6765" spans="6:8" x14ac:dyDescent="0.15">
      <c r="F6765" s="26">
        <v>43747.708333316936</v>
      </c>
      <c r="G6765" s="94">
        <v>6.6</v>
      </c>
      <c r="H6765" s="95">
        <v>199</v>
      </c>
    </row>
    <row r="6766" spans="6:8" x14ac:dyDescent="0.15">
      <c r="F6766" s="26">
        <v>43747.7499999836</v>
      </c>
      <c r="G6766" s="94">
        <v>6.4</v>
      </c>
      <c r="H6766" s="95">
        <v>199</v>
      </c>
    </row>
    <row r="6767" spans="6:8" x14ac:dyDescent="0.15">
      <c r="F6767" s="26">
        <v>43747.791666650264</v>
      </c>
      <c r="G6767" s="94">
        <v>7.5</v>
      </c>
      <c r="H6767" s="95">
        <v>191</v>
      </c>
    </row>
    <row r="6768" spans="6:8" x14ac:dyDescent="0.15">
      <c r="F6768" s="26">
        <v>43747.833333316928</v>
      </c>
      <c r="G6768" s="94">
        <v>7.4</v>
      </c>
      <c r="H6768" s="95">
        <v>201</v>
      </c>
    </row>
    <row r="6769" spans="6:8" x14ac:dyDescent="0.15">
      <c r="F6769" s="26">
        <v>43747.874999983593</v>
      </c>
      <c r="G6769" s="94">
        <v>5.6</v>
      </c>
      <c r="H6769" s="95">
        <v>200</v>
      </c>
    </row>
    <row r="6770" spans="6:8" x14ac:dyDescent="0.15">
      <c r="F6770" s="26">
        <v>43747.916666650257</v>
      </c>
      <c r="G6770" s="94">
        <v>5.0999999999999996</v>
      </c>
      <c r="H6770" s="95">
        <v>200</v>
      </c>
    </row>
    <row r="6771" spans="6:8" x14ac:dyDescent="0.15">
      <c r="F6771" s="26">
        <v>43747.958333316921</v>
      </c>
      <c r="G6771" s="94">
        <v>5.7</v>
      </c>
      <c r="H6771" s="95">
        <v>193</v>
      </c>
    </row>
    <row r="6772" spans="6:8" x14ac:dyDescent="0.15">
      <c r="F6772" s="26">
        <v>43747.999999983585</v>
      </c>
      <c r="G6772" s="94">
        <v>5.8</v>
      </c>
      <c r="H6772" s="95">
        <v>211</v>
      </c>
    </row>
    <row r="6773" spans="6:8" x14ac:dyDescent="0.15">
      <c r="F6773" s="26">
        <v>43748.04166665025</v>
      </c>
      <c r="G6773" s="94">
        <v>5.8</v>
      </c>
      <c r="H6773" s="95">
        <v>201</v>
      </c>
    </row>
    <row r="6774" spans="6:8" x14ac:dyDescent="0.15">
      <c r="F6774" s="26">
        <v>43748.083333316914</v>
      </c>
      <c r="G6774" s="94">
        <v>5.0999999999999996</v>
      </c>
      <c r="H6774" s="95">
        <v>203</v>
      </c>
    </row>
    <row r="6775" spans="6:8" x14ac:dyDescent="0.15">
      <c r="F6775" s="26">
        <v>43748.124999983578</v>
      </c>
      <c r="G6775" s="94">
        <v>5.0999999999999996</v>
      </c>
      <c r="H6775" s="95">
        <v>210</v>
      </c>
    </row>
    <row r="6776" spans="6:8" x14ac:dyDescent="0.15">
      <c r="F6776" s="26">
        <v>43748.166666650242</v>
      </c>
      <c r="G6776" s="94">
        <v>4.8</v>
      </c>
      <c r="H6776" s="95">
        <v>209</v>
      </c>
    </row>
    <row r="6777" spans="6:8" x14ac:dyDescent="0.15">
      <c r="F6777" s="26">
        <v>43748.208333316907</v>
      </c>
      <c r="G6777" s="94">
        <v>4</v>
      </c>
      <c r="H6777" s="95">
        <v>198</v>
      </c>
    </row>
    <row r="6778" spans="6:8" x14ac:dyDescent="0.15">
      <c r="F6778" s="26">
        <v>43748.249999983571</v>
      </c>
      <c r="G6778" s="94">
        <v>3.7</v>
      </c>
      <c r="H6778" s="95">
        <v>201</v>
      </c>
    </row>
    <row r="6779" spans="6:8" x14ac:dyDescent="0.15">
      <c r="F6779" s="26">
        <v>43748.291666650235</v>
      </c>
      <c r="G6779" s="94">
        <v>2.9</v>
      </c>
      <c r="H6779" s="95">
        <v>220</v>
      </c>
    </row>
    <row r="6780" spans="6:8" x14ac:dyDescent="0.15">
      <c r="F6780" s="26">
        <v>43748.333333316899</v>
      </c>
      <c r="G6780" s="94">
        <v>3.6</v>
      </c>
      <c r="H6780" s="95">
        <v>218</v>
      </c>
    </row>
    <row r="6781" spans="6:8" x14ac:dyDescent="0.15">
      <c r="F6781" s="26">
        <v>43748.374999983564</v>
      </c>
      <c r="G6781" s="94">
        <v>4.5</v>
      </c>
      <c r="H6781" s="95">
        <v>217</v>
      </c>
    </row>
    <row r="6782" spans="6:8" x14ac:dyDescent="0.15">
      <c r="F6782" s="26">
        <v>43748.416666650228</v>
      </c>
      <c r="G6782" s="94">
        <v>5.5</v>
      </c>
      <c r="H6782" s="95">
        <v>219</v>
      </c>
    </row>
    <row r="6783" spans="6:8" x14ac:dyDescent="0.15">
      <c r="F6783" s="26">
        <v>43748.458333316892</v>
      </c>
      <c r="G6783" s="94">
        <v>5.7</v>
      </c>
      <c r="H6783" s="95">
        <v>216</v>
      </c>
    </row>
    <row r="6784" spans="6:8" x14ac:dyDescent="0.15">
      <c r="F6784" s="26">
        <v>43748.499999983556</v>
      </c>
      <c r="G6784" s="94">
        <v>5.8</v>
      </c>
      <c r="H6784" s="95">
        <v>219</v>
      </c>
    </row>
    <row r="6785" spans="6:8" x14ac:dyDescent="0.15">
      <c r="F6785" s="26">
        <v>43748.541666650221</v>
      </c>
      <c r="G6785" s="94">
        <v>6.5</v>
      </c>
      <c r="H6785" s="95">
        <v>227</v>
      </c>
    </row>
    <row r="6786" spans="6:8" x14ac:dyDescent="0.15">
      <c r="F6786" s="26">
        <v>43748.583333316885</v>
      </c>
      <c r="G6786" s="94">
        <v>5.8</v>
      </c>
      <c r="H6786" s="95">
        <v>217</v>
      </c>
    </row>
    <row r="6787" spans="6:8" x14ac:dyDescent="0.15">
      <c r="F6787" s="26">
        <v>43748.624999983549</v>
      </c>
      <c r="G6787" s="94">
        <v>5.7</v>
      </c>
      <c r="H6787" s="95">
        <v>228</v>
      </c>
    </row>
    <row r="6788" spans="6:8" x14ac:dyDescent="0.15">
      <c r="F6788" s="26">
        <v>43748.666666650213</v>
      </c>
      <c r="G6788" s="94">
        <v>5.5</v>
      </c>
      <c r="H6788" s="95">
        <v>219</v>
      </c>
    </row>
    <row r="6789" spans="6:8" x14ac:dyDescent="0.15">
      <c r="F6789" s="26">
        <v>43748.708333316878</v>
      </c>
      <c r="G6789" s="94">
        <v>5.4</v>
      </c>
      <c r="H6789" s="95">
        <v>218</v>
      </c>
    </row>
    <row r="6790" spans="6:8" x14ac:dyDescent="0.15">
      <c r="F6790" s="26">
        <v>43748.749999983542</v>
      </c>
      <c r="G6790" s="94">
        <v>4.8</v>
      </c>
      <c r="H6790" s="95">
        <v>230</v>
      </c>
    </row>
    <row r="6791" spans="6:8" x14ac:dyDescent="0.15">
      <c r="F6791" s="26">
        <v>43748.791666650206</v>
      </c>
      <c r="G6791" s="94">
        <v>5.5</v>
      </c>
      <c r="H6791" s="95">
        <v>233</v>
      </c>
    </row>
    <row r="6792" spans="6:8" x14ac:dyDescent="0.15">
      <c r="F6792" s="26">
        <v>43748.83333331687</v>
      </c>
      <c r="G6792" s="94">
        <v>5.4</v>
      </c>
      <c r="H6792" s="95">
        <v>243</v>
      </c>
    </row>
    <row r="6793" spans="6:8" x14ac:dyDescent="0.15">
      <c r="F6793" s="26">
        <v>43748.874999983535</v>
      </c>
      <c r="G6793" s="94">
        <v>4.8</v>
      </c>
      <c r="H6793" s="95">
        <v>250</v>
      </c>
    </row>
    <row r="6794" spans="6:8" x14ac:dyDescent="0.15">
      <c r="F6794" s="26">
        <v>43748.916666650199</v>
      </c>
      <c r="G6794" s="94">
        <v>4.8</v>
      </c>
      <c r="H6794" s="95">
        <v>248</v>
      </c>
    </row>
    <row r="6795" spans="6:8" x14ac:dyDescent="0.15">
      <c r="F6795" s="26">
        <v>43748.958333316863</v>
      </c>
      <c r="G6795" s="94">
        <v>4.0999999999999996</v>
      </c>
      <c r="H6795" s="95">
        <v>236</v>
      </c>
    </row>
    <row r="6796" spans="6:8" x14ac:dyDescent="0.15">
      <c r="F6796" s="26">
        <v>43748.999999983527</v>
      </c>
      <c r="G6796" s="94">
        <v>4.0999999999999996</v>
      </c>
      <c r="H6796" s="95">
        <v>248</v>
      </c>
    </row>
    <row r="6797" spans="6:8" x14ac:dyDescent="0.15">
      <c r="F6797" s="26">
        <v>43749.041666650191</v>
      </c>
      <c r="G6797" s="94">
        <v>4.0999999999999996</v>
      </c>
      <c r="H6797" s="95">
        <v>250</v>
      </c>
    </row>
    <row r="6798" spans="6:8" x14ac:dyDescent="0.15">
      <c r="F6798" s="26">
        <v>43749.083333316856</v>
      </c>
      <c r="G6798" s="94">
        <v>4.8</v>
      </c>
      <c r="H6798" s="95">
        <v>248</v>
      </c>
    </row>
    <row r="6799" spans="6:8" x14ac:dyDescent="0.15">
      <c r="F6799" s="26">
        <v>43749.12499998352</v>
      </c>
      <c r="G6799" s="94">
        <v>4.0999999999999996</v>
      </c>
      <c r="H6799" s="95">
        <v>251</v>
      </c>
    </row>
    <row r="6800" spans="6:8" x14ac:dyDescent="0.15">
      <c r="F6800" s="26">
        <v>43749.166666650184</v>
      </c>
      <c r="G6800" s="94">
        <v>4.8</v>
      </c>
      <c r="H6800" s="95">
        <v>250</v>
      </c>
    </row>
    <row r="6801" spans="6:8" x14ac:dyDescent="0.15">
      <c r="F6801" s="26">
        <v>43749.208333316848</v>
      </c>
      <c r="G6801" s="94">
        <v>4.9000000000000004</v>
      </c>
      <c r="H6801" s="95">
        <v>259</v>
      </c>
    </row>
    <row r="6802" spans="6:8" x14ac:dyDescent="0.15">
      <c r="F6802" s="26">
        <v>43749.249999983513</v>
      </c>
      <c r="G6802" s="94">
        <v>4.7</v>
      </c>
      <c r="H6802" s="95">
        <v>248</v>
      </c>
    </row>
    <row r="6803" spans="6:8" x14ac:dyDescent="0.15">
      <c r="F6803" s="26">
        <v>43749.291666650177</v>
      </c>
      <c r="G6803" s="94">
        <v>5.7</v>
      </c>
      <c r="H6803" s="95">
        <v>247</v>
      </c>
    </row>
    <row r="6804" spans="6:8" x14ac:dyDescent="0.15">
      <c r="F6804" s="26">
        <v>43749.333333316841</v>
      </c>
      <c r="G6804" s="94">
        <v>5</v>
      </c>
      <c r="H6804" s="95">
        <v>247</v>
      </c>
    </row>
    <row r="6805" spans="6:8" x14ac:dyDescent="0.15">
      <c r="F6805" s="26">
        <v>43749.374999983505</v>
      </c>
      <c r="G6805" s="94">
        <v>5.8</v>
      </c>
      <c r="H6805" s="95">
        <v>249</v>
      </c>
    </row>
    <row r="6806" spans="6:8" x14ac:dyDescent="0.15">
      <c r="F6806" s="26">
        <v>43749.41666665017</v>
      </c>
      <c r="G6806" s="94">
        <v>7.1</v>
      </c>
      <c r="H6806" s="95">
        <v>249</v>
      </c>
    </row>
    <row r="6807" spans="6:8" x14ac:dyDescent="0.15">
      <c r="F6807" s="26">
        <v>43749.458333316834</v>
      </c>
      <c r="G6807" s="94">
        <v>3.7</v>
      </c>
      <c r="H6807" s="95">
        <v>250</v>
      </c>
    </row>
    <row r="6808" spans="6:8" x14ac:dyDescent="0.15">
      <c r="F6808" s="26">
        <v>43749.499999983498</v>
      </c>
      <c r="G6808" s="94">
        <v>4.2</v>
      </c>
      <c r="H6808" s="95">
        <v>242</v>
      </c>
    </row>
    <row r="6809" spans="6:8" x14ac:dyDescent="0.15">
      <c r="F6809" s="26">
        <v>43749.541666650162</v>
      </c>
      <c r="G6809" s="94">
        <v>4.2</v>
      </c>
      <c r="H6809" s="95">
        <v>240</v>
      </c>
    </row>
    <row r="6810" spans="6:8" x14ac:dyDescent="0.15">
      <c r="F6810" s="26">
        <v>43749.583333316827</v>
      </c>
      <c r="G6810" s="94">
        <v>5</v>
      </c>
      <c r="H6810" s="95">
        <v>220</v>
      </c>
    </row>
    <row r="6811" spans="6:8" x14ac:dyDescent="0.15">
      <c r="F6811" s="26">
        <v>43749.624999983491</v>
      </c>
      <c r="G6811" s="94">
        <v>4.9000000000000004</v>
      </c>
      <c r="H6811" s="95">
        <v>216</v>
      </c>
    </row>
    <row r="6812" spans="6:8" x14ac:dyDescent="0.15">
      <c r="F6812" s="26">
        <v>43749.666666650155</v>
      </c>
      <c r="G6812" s="94">
        <v>4.2</v>
      </c>
      <c r="H6812" s="95">
        <v>221</v>
      </c>
    </row>
    <row r="6813" spans="6:8" x14ac:dyDescent="0.15">
      <c r="F6813" s="26">
        <v>43749.708333316819</v>
      </c>
      <c r="G6813" s="94">
        <v>3.5</v>
      </c>
      <c r="H6813" s="95">
        <v>204</v>
      </c>
    </row>
    <row r="6814" spans="6:8" x14ac:dyDescent="0.15">
      <c r="F6814" s="26">
        <v>43749.749999983484</v>
      </c>
      <c r="G6814" s="94">
        <v>4.0999999999999996</v>
      </c>
      <c r="H6814" s="95">
        <v>205</v>
      </c>
    </row>
    <row r="6815" spans="6:8" x14ac:dyDescent="0.15">
      <c r="F6815" s="26">
        <v>43749.791666650148</v>
      </c>
      <c r="G6815" s="94">
        <v>3.4</v>
      </c>
      <c r="H6815" s="95">
        <v>222</v>
      </c>
    </row>
    <row r="6816" spans="6:8" x14ac:dyDescent="0.15">
      <c r="F6816" s="26">
        <v>43749.833333316812</v>
      </c>
      <c r="G6816" s="94">
        <v>4</v>
      </c>
      <c r="H6816" s="95">
        <v>221</v>
      </c>
    </row>
    <row r="6817" spans="6:8" x14ac:dyDescent="0.15">
      <c r="F6817" s="26">
        <v>43749.874999983476</v>
      </c>
      <c r="G6817" s="94">
        <v>4.9000000000000004</v>
      </c>
      <c r="H6817" s="95">
        <v>216</v>
      </c>
    </row>
    <row r="6818" spans="6:8" x14ac:dyDescent="0.15">
      <c r="F6818" s="26">
        <v>43749.916666650141</v>
      </c>
      <c r="G6818" s="94">
        <v>3.5</v>
      </c>
      <c r="H6818" s="95">
        <v>241</v>
      </c>
    </row>
    <row r="6819" spans="6:8" x14ac:dyDescent="0.15">
      <c r="F6819" s="26">
        <v>43749.958333316805</v>
      </c>
      <c r="G6819" s="94">
        <v>4.0999999999999996</v>
      </c>
      <c r="H6819" s="95">
        <v>250</v>
      </c>
    </row>
    <row r="6820" spans="6:8" x14ac:dyDescent="0.15">
      <c r="F6820" s="26">
        <v>43749.999999983469</v>
      </c>
      <c r="G6820" s="94">
        <v>4.8</v>
      </c>
      <c r="H6820" s="95">
        <v>259</v>
      </c>
    </row>
    <row r="6821" spans="6:8" x14ac:dyDescent="0.15">
      <c r="F6821" s="26">
        <v>43750.041666650133</v>
      </c>
      <c r="G6821" s="94">
        <v>4.0999999999999996</v>
      </c>
      <c r="H6821" s="95">
        <v>261</v>
      </c>
    </row>
    <row r="6822" spans="6:8" x14ac:dyDescent="0.15">
      <c r="F6822" s="26">
        <v>43750.083333316798</v>
      </c>
      <c r="G6822" s="94">
        <v>4.0999999999999996</v>
      </c>
      <c r="H6822" s="95">
        <v>239</v>
      </c>
    </row>
    <row r="6823" spans="6:8" x14ac:dyDescent="0.15">
      <c r="F6823" s="26">
        <v>43750.124999983462</v>
      </c>
      <c r="G6823" s="94">
        <v>4.8</v>
      </c>
      <c r="H6823" s="95">
        <v>229</v>
      </c>
    </row>
    <row r="6824" spans="6:8" x14ac:dyDescent="0.15">
      <c r="F6824" s="26">
        <v>43750.166666650126</v>
      </c>
      <c r="G6824" s="94">
        <v>4.9000000000000004</v>
      </c>
      <c r="H6824" s="95">
        <v>219</v>
      </c>
    </row>
    <row r="6825" spans="6:8" x14ac:dyDescent="0.15">
      <c r="F6825" s="26">
        <v>43750.20833331679</v>
      </c>
      <c r="G6825" s="94">
        <v>4.0999999999999996</v>
      </c>
      <c r="H6825" s="95">
        <v>227</v>
      </c>
    </row>
    <row r="6826" spans="6:8" x14ac:dyDescent="0.15">
      <c r="F6826" s="26">
        <v>43750.249999983454</v>
      </c>
      <c r="G6826" s="94">
        <v>4.7</v>
      </c>
      <c r="H6826" s="95">
        <v>209</v>
      </c>
    </row>
    <row r="6827" spans="6:8" x14ac:dyDescent="0.15">
      <c r="F6827" s="26">
        <v>43750.291666650119</v>
      </c>
      <c r="G6827" s="94">
        <v>4.2</v>
      </c>
      <c r="H6827" s="95">
        <v>209</v>
      </c>
    </row>
    <row r="6828" spans="6:8" x14ac:dyDescent="0.15">
      <c r="F6828" s="26">
        <v>43750.333333316783</v>
      </c>
      <c r="G6828" s="94">
        <v>4.4000000000000004</v>
      </c>
      <c r="H6828" s="95">
        <v>220</v>
      </c>
    </row>
    <row r="6829" spans="6:8" x14ac:dyDescent="0.15">
      <c r="F6829" s="26">
        <v>43750.374999983447</v>
      </c>
      <c r="G6829" s="94">
        <v>5.5</v>
      </c>
      <c r="H6829" s="95">
        <v>249</v>
      </c>
    </row>
    <row r="6830" spans="6:8" x14ac:dyDescent="0.15">
      <c r="F6830" s="26">
        <v>43750.416666650111</v>
      </c>
      <c r="G6830" s="94">
        <v>5.7</v>
      </c>
      <c r="H6830" s="95">
        <v>241</v>
      </c>
    </row>
    <row r="6831" spans="6:8" x14ac:dyDescent="0.15">
      <c r="F6831" s="26">
        <v>43750.458333316776</v>
      </c>
      <c r="G6831" s="94">
        <v>7.1</v>
      </c>
      <c r="H6831" s="95">
        <v>257</v>
      </c>
    </row>
    <row r="6832" spans="6:8" x14ac:dyDescent="0.15">
      <c r="F6832" s="26">
        <v>43750.49999998344</v>
      </c>
      <c r="G6832" s="94">
        <v>6.6</v>
      </c>
      <c r="H6832" s="95">
        <v>259</v>
      </c>
    </row>
    <row r="6833" spans="6:8" x14ac:dyDescent="0.15">
      <c r="F6833" s="26">
        <v>43750.541666650104</v>
      </c>
      <c r="G6833" s="94">
        <v>6.6</v>
      </c>
      <c r="H6833" s="95">
        <v>264</v>
      </c>
    </row>
    <row r="6834" spans="6:8" x14ac:dyDescent="0.15">
      <c r="F6834" s="26">
        <v>43750.583333316768</v>
      </c>
      <c r="G6834" s="94">
        <v>7.2</v>
      </c>
      <c r="H6834" s="95">
        <v>255</v>
      </c>
    </row>
    <row r="6835" spans="6:8" x14ac:dyDescent="0.15">
      <c r="F6835" s="26">
        <v>43750.624999983433</v>
      </c>
      <c r="G6835" s="94">
        <v>5.4</v>
      </c>
      <c r="H6835" s="95">
        <v>228</v>
      </c>
    </row>
    <row r="6836" spans="6:8" x14ac:dyDescent="0.15">
      <c r="F6836" s="26">
        <v>43750.666666650097</v>
      </c>
      <c r="G6836" s="94">
        <v>5</v>
      </c>
      <c r="H6836" s="95">
        <v>262</v>
      </c>
    </row>
    <row r="6837" spans="6:8" x14ac:dyDescent="0.15">
      <c r="F6837" s="26">
        <v>43750.708333316761</v>
      </c>
      <c r="G6837" s="94">
        <v>4.0999999999999996</v>
      </c>
      <c r="H6837" s="95">
        <v>250</v>
      </c>
    </row>
    <row r="6838" spans="6:8" x14ac:dyDescent="0.15">
      <c r="F6838" s="26">
        <v>43750.749999983425</v>
      </c>
      <c r="G6838" s="94">
        <v>4.0999999999999996</v>
      </c>
      <c r="H6838" s="95">
        <v>237</v>
      </c>
    </row>
    <row r="6839" spans="6:8" x14ac:dyDescent="0.15">
      <c r="F6839" s="26">
        <v>43750.79166665009</v>
      </c>
      <c r="G6839" s="94">
        <v>4</v>
      </c>
      <c r="H6839" s="95">
        <v>266</v>
      </c>
    </row>
    <row r="6840" spans="6:8" x14ac:dyDescent="0.15">
      <c r="F6840" s="26">
        <v>43750.833333316754</v>
      </c>
      <c r="G6840" s="94">
        <v>4.5999999999999996</v>
      </c>
      <c r="H6840" s="95">
        <v>260</v>
      </c>
    </row>
    <row r="6841" spans="6:8" x14ac:dyDescent="0.15">
      <c r="F6841" s="26">
        <v>43750.874999983418</v>
      </c>
      <c r="G6841" s="94">
        <v>3.9</v>
      </c>
      <c r="H6841" s="95">
        <v>259</v>
      </c>
    </row>
    <row r="6842" spans="6:8" x14ac:dyDescent="0.15">
      <c r="F6842" s="26">
        <v>43750.916666650082</v>
      </c>
      <c r="G6842" s="94">
        <v>4.5999999999999996</v>
      </c>
      <c r="H6842" s="95">
        <v>270</v>
      </c>
    </row>
    <row r="6843" spans="6:8" x14ac:dyDescent="0.15">
      <c r="F6843" s="26">
        <v>43750.958333316747</v>
      </c>
      <c r="G6843" s="94">
        <v>3.9</v>
      </c>
      <c r="H6843" s="95">
        <v>269</v>
      </c>
    </row>
    <row r="6844" spans="6:8" x14ac:dyDescent="0.15">
      <c r="F6844" s="26">
        <v>43750.999999983411</v>
      </c>
      <c r="G6844" s="94">
        <v>3.8</v>
      </c>
      <c r="H6844" s="95">
        <v>270</v>
      </c>
    </row>
    <row r="6845" spans="6:8" x14ac:dyDescent="0.15">
      <c r="F6845" s="26">
        <v>43751.041666650075</v>
      </c>
      <c r="G6845" s="94">
        <v>3.8</v>
      </c>
      <c r="H6845" s="95">
        <v>259</v>
      </c>
    </row>
    <row r="6846" spans="6:8" x14ac:dyDescent="0.15">
      <c r="F6846" s="26">
        <v>43751.083333316739</v>
      </c>
      <c r="G6846" s="94">
        <v>3.1</v>
      </c>
      <c r="H6846" s="95">
        <v>260</v>
      </c>
    </row>
    <row r="6847" spans="6:8" x14ac:dyDescent="0.15">
      <c r="F6847" s="26">
        <v>43751.124999983404</v>
      </c>
      <c r="G6847" s="94">
        <v>3.8</v>
      </c>
      <c r="H6847" s="95">
        <v>258</v>
      </c>
    </row>
    <row r="6848" spans="6:8" x14ac:dyDescent="0.15">
      <c r="F6848" s="26">
        <v>43751.166666650068</v>
      </c>
      <c r="G6848" s="94">
        <v>3</v>
      </c>
      <c r="H6848" s="95">
        <v>269</v>
      </c>
    </row>
    <row r="6849" spans="6:8" x14ac:dyDescent="0.15">
      <c r="F6849" s="26">
        <v>43751.208333316732</v>
      </c>
      <c r="G6849" s="94">
        <v>3</v>
      </c>
      <c r="H6849" s="95">
        <v>268</v>
      </c>
    </row>
    <row r="6850" spans="6:8" x14ac:dyDescent="0.15">
      <c r="F6850" s="26">
        <v>43751.249999983396</v>
      </c>
      <c r="G6850" s="94">
        <v>3</v>
      </c>
      <c r="H6850" s="95">
        <v>267</v>
      </c>
    </row>
    <row r="6851" spans="6:8" x14ac:dyDescent="0.15">
      <c r="F6851" s="26">
        <v>43751.291666650061</v>
      </c>
      <c r="G6851" s="94">
        <v>2.9</v>
      </c>
      <c r="H6851" s="95">
        <v>267</v>
      </c>
    </row>
    <row r="6852" spans="6:8" x14ac:dyDescent="0.15">
      <c r="F6852" s="26">
        <v>43751.333333316725</v>
      </c>
      <c r="G6852" s="94">
        <v>3</v>
      </c>
      <c r="H6852" s="95">
        <v>269</v>
      </c>
    </row>
    <row r="6853" spans="6:8" x14ac:dyDescent="0.15">
      <c r="F6853" s="26">
        <v>43751.374999983389</v>
      </c>
      <c r="G6853" s="94">
        <v>2.7</v>
      </c>
      <c r="H6853" s="95">
        <v>267</v>
      </c>
    </row>
    <row r="6854" spans="6:8" x14ac:dyDescent="0.15">
      <c r="F6854" s="26">
        <v>43751.416666650053</v>
      </c>
      <c r="G6854" s="94">
        <v>4.2</v>
      </c>
      <c r="H6854" s="95">
        <v>270</v>
      </c>
    </row>
    <row r="6855" spans="6:8" x14ac:dyDescent="0.15">
      <c r="F6855" s="26">
        <v>43751.458333316717</v>
      </c>
      <c r="G6855" s="94">
        <v>4.4000000000000004</v>
      </c>
      <c r="H6855" s="95">
        <v>270</v>
      </c>
    </row>
    <row r="6856" spans="6:8" x14ac:dyDescent="0.15">
      <c r="F6856" s="26">
        <v>43751.499999983382</v>
      </c>
      <c r="G6856" s="94">
        <v>5.2</v>
      </c>
      <c r="H6856" s="95">
        <v>279</v>
      </c>
    </row>
    <row r="6857" spans="6:8" x14ac:dyDescent="0.15">
      <c r="F6857" s="26">
        <v>43751.541666650046</v>
      </c>
      <c r="G6857" s="94">
        <v>4.4000000000000004</v>
      </c>
      <c r="H6857" s="95">
        <v>291</v>
      </c>
    </row>
    <row r="6858" spans="6:8" x14ac:dyDescent="0.15">
      <c r="F6858" s="26">
        <v>43751.58333331671</v>
      </c>
      <c r="G6858" s="94">
        <v>5</v>
      </c>
      <c r="H6858" s="95">
        <v>279</v>
      </c>
    </row>
    <row r="6859" spans="6:8" x14ac:dyDescent="0.15">
      <c r="F6859" s="26">
        <v>43751.624999983374</v>
      </c>
      <c r="G6859" s="94">
        <v>4.7</v>
      </c>
      <c r="H6859" s="95">
        <v>260</v>
      </c>
    </row>
    <row r="6860" spans="6:8" x14ac:dyDescent="0.15">
      <c r="F6860" s="26">
        <v>43751.666666650039</v>
      </c>
      <c r="G6860" s="94">
        <v>3.2</v>
      </c>
      <c r="H6860" s="95">
        <v>259</v>
      </c>
    </row>
    <row r="6861" spans="6:8" x14ac:dyDescent="0.15">
      <c r="F6861" s="26">
        <v>43751.708333316703</v>
      </c>
      <c r="G6861" s="94">
        <v>3.8</v>
      </c>
      <c r="H6861" s="95">
        <v>249</v>
      </c>
    </row>
    <row r="6862" spans="6:8" x14ac:dyDescent="0.15">
      <c r="F6862" s="26">
        <v>43751.749999983367</v>
      </c>
      <c r="G6862" s="94">
        <v>3.2</v>
      </c>
      <c r="H6862" s="95">
        <v>227</v>
      </c>
    </row>
    <row r="6863" spans="6:8" x14ac:dyDescent="0.15">
      <c r="F6863" s="26">
        <v>43751.791666650031</v>
      </c>
      <c r="G6863" s="94">
        <v>3.1</v>
      </c>
      <c r="H6863" s="95">
        <v>226</v>
      </c>
    </row>
    <row r="6864" spans="6:8" x14ac:dyDescent="0.15">
      <c r="F6864" s="26">
        <v>43751.833333316696</v>
      </c>
      <c r="G6864" s="94">
        <v>3.7</v>
      </c>
      <c r="H6864" s="95">
        <v>216</v>
      </c>
    </row>
    <row r="6865" spans="6:8" x14ac:dyDescent="0.15">
      <c r="F6865" s="26">
        <v>43751.87499998336</v>
      </c>
      <c r="G6865" s="94">
        <v>2.9</v>
      </c>
      <c r="H6865" s="95">
        <v>199</v>
      </c>
    </row>
    <row r="6866" spans="6:8" x14ac:dyDescent="0.15">
      <c r="F6866" s="26">
        <v>43751.916666650024</v>
      </c>
      <c r="G6866" s="94">
        <v>3.8</v>
      </c>
      <c r="H6866" s="95">
        <v>199</v>
      </c>
    </row>
    <row r="6867" spans="6:8" x14ac:dyDescent="0.15">
      <c r="F6867" s="26">
        <v>43751.958333316688</v>
      </c>
      <c r="G6867" s="94">
        <v>4.5</v>
      </c>
      <c r="H6867" s="95">
        <v>199</v>
      </c>
    </row>
    <row r="6868" spans="6:8" x14ac:dyDescent="0.15">
      <c r="F6868" s="26">
        <v>43751.999999983353</v>
      </c>
      <c r="G6868" s="94">
        <v>4.5</v>
      </c>
      <c r="H6868" s="95">
        <v>209</v>
      </c>
    </row>
    <row r="6869" spans="6:8" x14ac:dyDescent="0.15">
      <c r="F6869" s="26">
        <v>43752.041666650017</v>
      </c>
      <c r="G6869" s="94">
        <v>4.5</v>
      </c>
      <c r="H6869" s="95">
        <v>199</v>
      </c>
    </row>
    <row r="6870" spans="6:8" x14ac:dyDescent="0.15">
      <c r="F6870" s="26">
        <v>43752.083333316681</v>
      </c>
      <c r="G6870" s="94">
        <v>5.4</v>
      </c>
      <c r="H6870" s="95">
        <v>199</v>
      </c>
    </row>
    <row r="6871" spans="6:8" x14ac:dyDescent="0.15">
      <c r="F6871" s="26">
        <v>43752.124999983345</v>
      </c>
      <c r="G6871" s="94">
        <v>5.5</v>
      </c>
      <c r="H6871" s="95">
        <v>188</v>
      </c>
    </row>
    <row r="6872" spans="6:8" x14ac:dyDescent="0.15">
      <c r="F6872" s="26">
        <v>43752.16666665001</v>
      </c>
      <c r="G6872" s="94">
        <v>5.5</v>
      </c>
      <c r="H6872" s="95">
        <v>187</v>
      </c>
    </row>
    <row r="6873" spans="6:8" x14ac:dyDescent="0.15">
      <c r="F6873" s="26">
        <v>43752.208333316674</v>
      </c>
      <c r="G6873" s="94">
        <v>4.8</v>
      </c>
      <c r="H6873" s="95">
        <v>197</v>
      </c>
    </row>
    <row r="6874" spans="6:8" x14ac:dyDescent="0.15">
      <c r="F6874" s="26">
        <v>43752.249999983338</v>
      </c>
      <c r="G6874" s="94">
        <v>4.8</v>
      </c>
      <c r="H6874" s="95">
        <v>209</v>
      </c>
    </row>
    <row r="6875" spans="6:8" x14ac:dyDescent="0.15">
      <c r="F6875" s="26">
        <v>43752.291666650002</v>
      </c>
      <c r="G6875" s="94">
        <v>4.9000000000000004</v>
      </c>
      <c r="H6875" s="95">
        <v>198</v>
      </c>
    </row>
    <row r="6876" spans="6:8" x14ac:dyDescent="0.15">
      <c r="F6876" s="26">
        <v>43752.333333316667</v>
      </c>
      <c r="G6876" s="94">
        <v>4.9000000000000004</v>
      </c>
      <c r="H6876" s="95">
        <v>210</v>
      </c>
    </row>
    <row r="6877" spans="6:8" x14ac:dyDescent="0.15">
      <c r="F6877" s="26">
        <v>43752.374999983331</v>
      </c>
      <c r="G6877" s="94">
        <v>4.9000000000000004</v>
      </c>
      <c r="H6877" s="95">
        <v>209</v>
      </c>
    </row>
    <row r="6878" spans="6:8" x14ac:dyDescent="0.15">
      <c r="F6878" s="26">
        <v>43752.416666649995</v>
      </c>
      <c r="G6878" s="94">
        <v>4.9000000000000004</v>
      </c>
      <c r="H6878" s="95">
        <v>210</v>
      </c>
    </row>
    <row r="6879" spans="6:8" x14ac:dyDescent="0.15">
      <c r="F6879" s="26">
        <v>43752.458333316659</v>
      </c>
      <c r="G6879" s="94">
        <v>5</v>
      </c>
      <c r="H6879" s="95">
        <v>209</v>
      </c>
    </row>
    <row r="6880" spans="6:8" x14ac:dyDescent="0.15">
      <c r="F6880" s="26">
        <v>43752.499999983324</v>
      </c>
      <c r="G6880" s="94">
        <v>5.0999999999999996</v>
      </c>
      <c r="H6880" s="95">
        <v>219</v>
      </c>
    </row>
    <row r="6881" spans="6:8" x14ac:dyDescent="0.15">
      <c r="F6881" s="26">
        <v>43752.541666649988</v>
      </c>
      <c r="G6881" s="94">
        <v>5.8</v>
      </c>
      <c r="H6881" s="95">
        <v>209</v>
      </c>
    </row>
    <row r="6882" spans="6:8" x14ac:dyDescent="0.15">
      <c r="F6882" s="26">
        <v>43752.583333316652</v>
      </c>
      <c r="G6882" s="94">
        <v>4.3</v>
      </c>
      <c r="H6882" s="95">
        <v>218</v>
      </c>
    </row>
    <row r="6883" spans="6:8" x14ac:dyDescent="0.15">
      <c r="F6883" s="26">
        <v>43752.624999983316</v>
      </c>
      <c r="G6883" s="94">
        <v>4.0999999999999996</v>
      </c>
      <c r="H6883" s="95">
        <v>209</v>
      </c>
    </row>
    <row r="6884" spans="6:8" x14ac:dyDescent="0.15">
      <c r="F6884" s="26">
        <v>43752.66666664998</v>
      </c>
      <c r="G6884" s="94">
        <v>3.9</v>
      </c>
      <c r="H6884" s="95">
        <v>221</v>
      </c>
    </row>
    <row r="6885" spans="6:8" x14ac:dyDescent="0.15">
      <c r="F6885" s="26">
        <v>43752.708333316645</v>
      </c>
      <c r="G6885" s="94">
        <v>3.1</v>
      </c>
      <c r="H6885" s="95">
        <v>229</v>
      </c>
    </row>
    <row r="6886" spans="6:8" x14ac:dyDescent="0.15">
      <c r="F6886" s="26">
        <v>43752.749999983309</v>
      </c>
      <c r="G6886" s="94">
        <v>3.1</v>
      </c>
      <c r="H6886" s="95">
        <v>230</v>
      </c>
    </row>
    <row r="6887" spans="6:8" x14ac:dyDescent="0.15">
      <c r="F6887" s="26">
        <v>43752.791666649973</v>
      </c>
      <c r="G6887" s="94">
        <v>2.4</v>
      </c>
      <c r="H6887" s="95">
        <v>216</v>
      </c>
    </row>
    <row r="6888" spans="6:8" x14ac:dyDescent="0.15">
      <c r="F6888" s="26">
        <v>43752.833333316637</v>
      </c>
      <c r="G6888" s="94">
        <v>3</v>
      </c>
      <c r="H6888" s="95">
        <v>230</v>
      </c>
    </row>
    <row r="6889" spans="6:8" x14ac:dyDescent="0.15">
      <c r="F6889" s="26">
        <v>43752.874999983302</v>
      </c>
      <c r="G6889" s="94">
        <v>2.2000000000000002</v>
      </c>
      <c r="H6889" s="95">
        <v>237</v>
      </c>
    </row>
    <row r="6890" spans="6:8" x14ac:dyDescent="0.15">
      <c r="F6890" s="26">
        <v>43752.916666649966</v>
      </c>
      <c r="G6890" s="94">
        <v>2.2000000000000002</v>
      </c>
      <c r="H6890" s="95">
        <v>299</v>
      </c>
    </row>
    <row r="6891" spans="6:8" x14ac:dyDescent="0.15">
      <c r="F6891" s="26">
        <v>43752.95833331663</v>
      </c>
      <c r="G6891" s="94">
        <v>2</v>
      </c>
      <c r="H6891" s="95">
        <v>282</v>
      </c>
    </row>
    <row r="6892" spans="6:8" x14ac:dyDescent="0.15">
      <c r="F6892" s="26">
        <v>43752.999999983294</v>
      </c>
      <c r="G6892" s="94">
        <v>1.4</v>
      </c>
      <c r="H6892" s="95">
        <v>264</v>
      </c>
    </row>
    <row r="6893" spans="6:8" x14ac:dyDescent="0.15">
      <c r="F6893" s="26">
        <v>43753.041666649959</v>
      </c>
      <c r="G6893" s="94">
        <v>2.2000000000000002</v>
      </c>
      <c r="H6893" s="95">
        <v>281</v>
      </c>
    </row>
    <row r="6894" spans="6:8" x14ac:dyDescent="0.15">
      <c r="F6894" s="26">
        <v>43753.083333316623</v>
      </c>
      <c r="G6894" s="94">
        <v>2.1</v>
      </c>
      <c r="H6894" s="95">
        <v>267</v>
      </c>
    </row>
    <row r="6895" spans="6:8" x14ac:dyDescent="0.15">
      <c r="F6895" s="26">
        <v>43753.124999983287</v>
      </c>
      <c r="G6895" s="94">
        <v>2.2000000000000002</v>
      </c>
      <c r="H6895" s="95">
        <v>248</v>
      </c>
    </row>
    <row r="6896" spans="6:8" x14ac:dyDescent="0.15">
      <c r="F6896" s="26">
        <v>43753.166666649951</v>
      </c>
      <c r="G6896" s="94">
        <v>1.5</v>
      </c>
      <c r="H6896" s="95">
        <v>236</v>
      </c>
    </row>
    <row r="6897" spans="6:8" x14ac:dyDescent="0.15">
      <c r="F6897" s="26">
        <v>43753.208333316616</v>
      </c>
      <c r="G6897" s="94">
        <v>1.5</v>
      </c>
      <c r="H6897" s="95">
        <v>249</v>
      </c>
    </row>
    <row r="6898" spans="6:8" x14ac:dyDescent="0.15">
      <c r="F6898" s="26">
        <v>43753.24999998328</v>
      </c>
      <c r="G6898" s="94">
        <v>1.5</v>
      </c>
      <c r="H6898" s="95">
        <v>243</v>
      </c>
    </row>
    <row r="6899" spans="6:8" x14ac:dyDescent="0.15">
      <c r="F6899" s="26">
        <v>43753.291666649944</v>
      </c>
      <c r="G6899" s="94">
        <v>0.8</v>
      </c>
      <c r="H6899" s="95">
        <v>237</v>
      </c>
    </row>
    <row r="6900" spans="6:8" x14ac:dyDescent="0.15">
      <c r="F6900" s="26">
        <v>43753.333333316608</v>
      </c>
      <c r="G6900" s="94">
        <v>0.8</v>
      </c>
      <c r="H6900" s="95">
        <v>229</v>
      </c>
    </row>
    <row r="6901" spans="6:8" x14ac:dyDescent="0.15">
      <c r="F6901" s="26">
        <v>43753.374999983273</v>
      </c>
      <c r="G6901" s="94">
        <v>1.1000000000000001</v>
      </c>
      <c r="H6901" s="95">
        <v>247</v>
      </c>
    </row>
    <row r="6902" spans="6:8" x14ac:dyDescent="0.15">
      <c r="F6902" s="26">
        <v>43753.416666649937</v>
      </c>
      <c r="G6902" s="94">
        <v>1.1000000000000001</v>
      </c>
      <c r="H6902" s="95">
        <v>248</v>
      </c>
    </row>
    <row r="6903" spans="6:8" x14ac:dyDescent="0.15">
      <c r="F6903" s="26">
        <v>43753.458333316601</v>
      </c>
      <c r="G6903" s="94">
        <v>2.6</v>
      </c>
      <c r="H6903" s="95">
        <v>259</v>
      </c>
    </row>
    <row r="6904" spans="6:8" x14ac:dyDescent="0.15">
      <c r="F6904" s="26">
        <v>43753.499999983265</v>
      </c>
      <c r="G6904" s="94">
        <v>2.7</v>
      </c>
      <c r="H6904" s="95">
        <v>258</v>
      </c>
    </row>
    <row r="6905" spans="6:8" x14ac:dyDescent="0.15">
      <c r="F6905" s="26">
        <v>43753.54166664993</v>
      </c>
      <c r="G6905" s="94">
        <v>2.6</v>
      </c>
      <c r="H6905" s="95">
        <v>260</v>
      </c>
    </row>
    <row r="6906" spans="6:8" x14ac:dyDescent="0.15">
      <c r="F6906" s="26">
        <v>43753.583333316594</v>
      </c>
      <c r="G6906" s="94">
        <v>2</v>
      </c>
      <c r="H6906" s="95">
        <v>260</v>
      </c>
    </row>
    <row r="6907" spans="6:8" x14ac:dyDescent="0.15">
      <c r="F6907" s="26">
        <v>43753.624999983258</v>
      </c>
      <c r="G6907" s="94">
        <v>3.3</v>
      </c>
      <c r="H6907" s="95">
        <v>247</v>
      </c>
    </row>
    <row r="6908" spans="6:8" x14ac:dyDescent="0.15">
      <c r="F6908" s="26">
        <v>43753.666666649922</v>
      </c>
      <c r="G6908" s="94">
        <v>2.4</v>
      </c>
      <c r="H6908" s="95">
        <v>251</v>
      </c>
    </row>
    <row r="6909" spans="6:8" x14ac:dyDescent="0.15">
      <c r="F6909" s="26">
        <v>43753.708333316587</v>
      </c>
      <c r="G6909" s="94">
        <v>1.6</v>
      </c>
      <c r="H6909" s="95">
        <v>258</v>
      </c>
    </row>
    <row r="6910" spans="6:8" x14ac:dyDescent="0.15">
      <c r="F6910" s="26">
        <v>43753.749999983251</v>
      </c>
      <c r="G6910" s="94">
        <v>2.2999999999999998</v>
      </c>
      <c r="H6910" s="95">
        <v>258</v>
      </c>
    </row>
    <row r="6911" spans="6:8" x14ac:dyDescent="0.15">
      <c r="F6911" s="26">
        <v>43753.791666649915</v>
      </c>
      <c r="G6911" s="94">
        <v>2.2000000000000002</v>
      </c>
      <c r="H6911" s="95">
        <v>269</v>
      </c>
    </row>
    <row r="6912" spans="6:8" x14ac:dyDescent="0.15">
      <c r="F6912" s="26">
        <v>43753.833333316579</v>
      </c>
      <c r="G6912" s="94">
        <v>2.2999999999999998</v>
      </c>
      <c r="H6912" s="95">
        <v>258</v>
      </c>
    </row>
    <row r="6913" spans="6:8" x14ac:dyDescent="0.15">
      <c r="F6913" s="26">
        <v>43753.874999983243</v>
      </c>
      <c r="G6913" s="94">
        <v>2.2000000000000002</v>
      </c>
      <c r="H6913" s="95">
        <v>268</v>
      </c>
    </row>
    <row r="6914" spans="6:8" x14ac:dyDescent="0.15">
      <c r="F6914" s="26">
        <v>43753.916666649908</v>
      </c>
      <c r="G6914" s="94">
        <v>2.2000000000000002</v>
      </c>
      <c r="H6914" s="95">
        <v>258</v>
      </c>
    </row>
    <row r="6915" spans="6:8" x14ac:dyDescent="0.15">
      <c r="F6915" s="26">
        <v>43753.958333316572</v>
      </c>
      <c r="G6915" s="94">
        <v>2.1</v>
      </c>
      <c r="H6915" s="95">
        <v>258</v>
      </c>
    </row>
    <row r="6916" spans="6:8" x14ac:dyDescent="0.15">
      <c r="F6916" s="26">
        <v>43753.999999983236</v>
      </c>
      <c r="G6916" s="94">
        <v>2.1</v>
      </c>
      <c r="H6916" s="95">
        <v>269</v>
      </c>
    </row>
    <row r="6917" spans="6:8" x14ac:dyDescent="0.15">
      <c r="F6917" s="26">
        <v>43754.0416666499</v>
      </c>
      <c r="G6917" s="94">
        <v>1.4</v>
      </c>
      <c r="H6917" s="95">
        <v>267</v>
      </c>
    </row>
    <row r="6918" spans="6:8" x14ac:dyDescent="0.15">
      <c r="F6918" s="26">
        <v>43754.083333316565</v>
      </c>
      <c r="G6918" s="94">
        <v>1.4</v>
      </c>
      <c r="H6918" s="95">
        <v>257</v>
      </c>
    </row>
    <row r="6919" spans="6:8" x14ac:dyDescent="0.15">
      <c r="F6919" s="26">
        <v>43754.124999983229</v>
      </c>
      <c r="G6919" s="94">
        <v>2</v>
      </c>
      <c r="H6919" s="95">
        <v>267</v>
      </c>
    </row>
    <row r="6920" spans="6:8" x14ac:dyDescent="0.15">
      <c r="F6920" s="26">
        <v>43754.166666649893</v>
      </c>
      <c r="G6920" s="94">
        <v>2</v>
      </c>
      <c r="H6920" s="95">
        <v>258</v>
      </c>
    </row>
    <row r="6921" spans="6:8" x14ac:dyDescent="0.15">
      <c r="F6921" s="26">
        <v>43754.208333316557</v>
      </c>
      <c r="G6921" s="94">
        <v>2.1</v>
      </c>
      <c r="H6921" s="95">
        <v>256</v>
      </c>
    </row>
    <row r="6922" spans="6:8" x14ac:dyDescent="0.15">
      <c r="F6922" s="26">
        <v>43754.249999983222</v>
      </c>
      <c r="G6922" s="94">
        <v>2.2000000000000002</v>
      </c>
      <c r="H6922" s="95">
        <v>244</v>
      </c>
    </row>
    <row r="6923" spans="6:8" x14ac:dyDescent="0.15">
      <c r="F6923" s="26">
        <v>43754.291666649886</v>
      </c>
      <c r="G6923" s="94">
        <v>2.2999999999999998</v>
      </c>
      <c r="H6923" s="95">
        <v>236</v>
      </c>
    </row>
    <row r="6924" spans="6:8" x14ac:dyDescent="0.15">
      <c r="F6924" s="26">
        <v>43754.33333331655</v>
      </c>
      <c r="G6924" s="94">
        <v>2.4</v>
      </c>
      <c r="H6924" s="95">
        <v>244</v>
      </c>
    </row>
    <row r="6925" spans="6:8" x14ac:dyDescent="0.15">
      <c r="F6925" s="26">
        <v>43754.374999983214</v>
      </c>
      <c r="G6925" s="94">
        <v>2.1</v>
      </c>
      <c r="H6925" s="95">
        <v>247</v>
      </c>
    </row>
    <row r="6926" spans="6:8" x14ac:dyDescent="0.15">
      <c r="F6926" s="26">
        <v>43754.416666649879</v>
      </c>
      <c r="G6926" s="94">
        <v>3</v>
      </c>
      <c r="H6926" s="95">
        <v>225</v>
      </c>
    </row>
    <row r="6927" spans="6:8" x14ac:dyDescent="0.15">
      <c r="F6927" s="26">
        <v>43754.458333316543</v>
      </c>
      <c r="G6927" s="94">
        <v>3.1</v>
      </c>
      <c r="H6927" s="95">
        <v>230</v>
      </c>
    </row>
    <row r="6928" spans="6:8" x14ac:dyDescent="0.15">
      <c r="F6928" s="26">
        <v>43754.499999983207</v>
      </c>
      <c r="G6928" s="94">
        <v>3</v>
      </c>
      <c r="H6928" s="95">
        <v>231</v>
      </c>
    </row>
    <row r="6929" spans="6:8" x14ac:dyDescent="0.15">
      <c r="F6929" s="26">
        <v>43754.541666649871</v>
      </c>
      <c r="G6929" s="94">
        <v>3.1</v>
      </c>
      <c r="H6929" s="95">
        <v>198</v>
      </c>
    </row>
    <row r="6930" spans="6:8" x14ac:dyDescent="0.15">
      <c r="F6930" s="26">
        <v>43754.583333316536</v>
      </c>
      <c r="G6930" s="94">
        <v>4.3</v>
      </c>
      <c r="H6930" s="95">
        <v>189</v>
      </c>
    </row>
    <row r="6931" spans="6:8" x14ac:dyDescent="0.15">
      <c r="F6931" s="26">
        <v>43754.6249999832</v>
      </c>
      <c r="G6931" s="94">
        <v>3.5</v>
      </c>
      <c r="H6931" s="95">
        <v>179</v>
      </c>
    </row>
    <row r="6932" spans="6:8" x14ac:dyDescent="0.15">
      <c r="F6932" s="26">
        <v>43754.666666649864</v>
      </c>
      <c r="G6932" s="94">
        <v>2.6</v>
      </c>
      <c r="H6932" s="95">
        <v>170</v>
      </c>
    </row>
    <row r="6933" spans="6:8" x14ac:dyDescent="0.15">
      <c r="F6933" s="26">
        <v>43754.708333316528</v>
      </c>
      <c r="G6933" s="94">
        <v>3.1</v>
      </c>
      <c r="H6933" s="95">
        <v>150</v>
      </c>
    </row>
    <row r="6934" spans="6:8" x14ac:dyDescent="0.15">
      <c r="F6934" s="26">
        <v>43754.749999983193</v>
      </c>
      <c r="G6934" s="94">
        <v>2.4</v>
      </c>
      <c r="H6934" s="95">
        <v>138</v>
      </c>
    </row>
    <row r="6935" spans="6:8" x14ac:dyDescent="0.15">
      <c r="F6935" s="26">
        <v>43754.791666649857</v>
      </c>
      <c r="G6935" s="94">
        <v>2.2999999999999998</v>
      </c>
      <c r="H6935" s="95">
        <v>139</v>
      </c>
    </row>
    <row r="6936" spans="6:8" x14ac:dyDescent="0.15">
      <c r="F6936" s="26">
        <v>43754.833333316521</v>
      </c>
      <c r="G6936" s="94">
        <v>2.4</v>
      </c>
      <c r="H6936" s="95">
        <v>139</v>
      </c>
    </row>
    <row r="6937" spans="6:8" x14ac:dyDescent="0.15">
      <c r="F6937" s="26">
        <v>43754.874999983185</v>
      </c>
      <c r="G6937" s="94">
        <v>1.5</v>
      </c>
      <c r="H6937" s="95">
        <v>158</v>
      </c>
    </row>
    <row r="6938" spans="6:8" x14ac:dyDescent="0.15">
      <c r="F6938" s="26">
        <v>43754.91666664985</v>
      </c>
      <c r="G6938" s="94">
        <v>2.1</v>
      </c>
      <c r="H6938" s="95">
        <v>179</v>
      </c>
    </row>
    <row r="6939" spans="6:8" x14ac:dyDescent="0.15">
      <c r="F6939" s="26">
        <v>43754.958333316514</v>
      </c>
      <c r="G6939" s="94">
        <v>2.1</v>
      </c>
      <c r="H6939" s="95">
        <v>189</v>
      </c>
    </row>
    <row r="6940" spans="6:8" x14ac:dyDescent="0.15">
      <c r="F6940" s="26">
        <v>43754.999999983178</v>
      </c>
      <c r="G6940" s="94">
        <v>2.1</v>
      </c>
      <c r="H6940" s="95">
        <v>195</v>
      </c>
    </row>
    <row r="6941" spans="6:8" x14ac:dyDescent="0.15">
      <c r="F6941" s="26">
        <v>43755.041666649842</v>
      </c>
      <c r="G6941" s="94">
        <v>2.1</v>
      </c>
      <c r="H6941" s="95">
        <v>200</v>
      </c>
    </row>
    <row r="6942" spans="6:8" x14ac:dyDescent="0.15">
      <c r="F6942" s="26">
        <v>43755.083333316506</v>
      </c>
      <c r="G6942" s="94">
        <v>2</v>
      </c>
      <c r="H6942" s="95">
        <v>200</v>
      </c>
    </row>
    <row r="6943" spans="6:8" x14ac:dyDescent="0.15">
      <c r="F6943" s="26">
        <v>43755.124999983171</v>
      </c>
      <c r="G6943" s="94">
        <v>1.3</v>
      </c>
      <c r="H6943" s="95">
        <v>190</v>
      </c>
    </row>
    <row r="6944" spans="6:8" x14ac:dyDescent="0.15">
      <c r="F6944" s="26">
        <v>43755.166666649835</v>
      </c>
      <c r="G6944" s="94">
        <v>2</v>
      </c>
      <c r="H6944" s="95">
        <v>188</v>
      </c>
    </row>
    <row r="6945" spans="6:8" x14ac:dyDescent="0.15">
      <c r="F6945" s="26">
        <v>43755.208333316499</v>
      </c>
      <c r="G6945" s="94">
        <v>2.1</v>
      </c>
      <c r="H6945" s="95">
        <v>190</v>
      </c>
    </row>
    <row r="6946" spans="6:8" x14ac:dyDescent="0.15">
      <c r="F6946" s="26">
        <v>43755.249999983163</v>
      </c>
      <c r="G6946" s="94">
        <v>1.4</v>
      </c>
      <c r="H6946" s="95">
        <v>182</v>
      </c>
    </row>
    <row r="6947" spans="6:8" x14ac:dyDescent="0.15">
      <c r="F6947" s="26">
        <v>43755.291666649828</v>
      </c>
      <c r="G6947" s="94">
        <v>1.4</v>
      </c>
      <c r="H6947" s="95">
        <v>201</v>
      </c>
    </row>
    <row r="6948" spans="6:8" x14ac:dyDescent="0.15">
      <c r="F6948" s="26">
        <v>43755.333333316492</v>
      </c>
      <c r="G6948" s="94">
        <v>1.4</v>
      </c>
      <c r="H6948" s="95">
        <v>199</v>
      </c>
    </row>
    <row r="6949" spans="6:8" x14ac:dyDescent="0.15">
      <c r="F6949" s="26">
        <v>43755.374999983156</v>
      </c>
      <c r="G6949" s="94">
        <v>1.6</v>
      </c>
      <c r="H6949" s="95">
        <v>209</v>
      </c>
    </row>
    <row r="6950" spans="6:8" x14ac:dyDescent="0.15">
      <c r="F6950" s="26">
        <v>43755.41666664982</v>
      </c>
      <c r="G6950" s="94">
        <v>2</v>
      </c>
      <c r="H6950" s="95">
        <v>219</v>
      </c>
    </row>
    <row r="6951" spans="6:8" x14ac:dyDescent="0.15">
      <c r="F6951" s="26">
        <v>43755.458333316485</v>
      </c>
      <c r="G6951" s="94">
        <v>2</v>
      </c>
      <c r="H6951" s="95">
        <v>209</v>
      </c>
    </row>
    <row r="6952" spans="6:8" x14ac:dyDescent="0.15">
      <c r="F6952" s="26">
        <v>43755.499999983149</v>
      </c>
      <c r="G6952" s="94">
        <v>1.9</v>
      </c>
      <c r="H6952" s="95">
        <v>218</v>
      </c>
    </row>
    <row r="6953" spans="6:8" x14ac:dyDescent="0.15">
      <c r="F6953" s="26">
        <v>43755.541666649813</v>
      </c>
      <c r="G6953" s="94">
        <v>3.2</v>
      </c>
      <c r="H6953" s="95">
        <v>219</v>
      </c>
    </row>
    <row r="6954" spans="6:8" x14ac:dyDescent="0.15">
      <c r="F6954" s="26">
        <v>43755.583333316477</v>
      </c>
      <c r="G6954" s="94">
        <v>3.1</v>
      </c>
      <c r="H6954" s="95">
        <v>230</v>
      </c>
    </row>
    <row r="6955" spans="6:8" x14ac:dyDescent="0.15">
      <c r="F6955" s="26">
        <v>43755.624999983142</v>
      </c>
      <c r="G6955" s="94">
        <v>2.4</v>
      </c>
      <c r="H6955" s="95">
        <v>220</v>
      </c>
    </row>
    <row r="6956" spans="6:8" x14ac:dyDescent="0.15">
      <c r="F6956" s="26">
        <v>43755.666666649806</v>
      </c>
      <c r="G6956" s="94">
        <v>0.9</v>
      </c>
      <c r="H6956" s="95">
        <v>210</v>
      </c>
    </row>
    <row r="6957" spans="6:8" x14ac:dyDescent="0.15">
      <c r="F6957" s="26">
        <v>43755.70833331647</v>
      </c>
      <c r="G6957" s="94">
        <v>1.7</v>
      </c>
      <c r="H6957" s="95">
        <v>210</v>
      </c>
    </row>
    <row r="6958" spans="6:8" x14ac:dyDescent="0.15">
      <c r="F6958" s="26">
        <v>43755.749999983134</v>
      </c>
      <c r="G6958" s="94">
        <v>2.2999999999999998</v>
      </c>
      <c r="H6958" s="95">
        <v>229</v>
      </c>
    </row>
    <row r="6959" spans="6:8" x14ac:dyDescent="0.15">
      <c r="F6959" s="26">
        <v>43755.791666649799</v>
      </c>
      <c r="G6959" s="94">
        <v>2</v>
      </c>
      <c r="H6959" s="95">
        <v>218</v>
      </c>
    </row>
    <row r="6960" spans="6:8" x14ac:dyDescent="0.15">
      <c r="F6960" s="26">
        <v>43755.833333316463</v>
      </c>
      <c r="G6960" s="94">
        <v>2.2000000000000002</v>
      </c>
      <c r="H6960" s="95">
        <v>210</v>
      </c>
    </row>
    <row r="6961" spans="6:8" x14ac:dyDescent="0.15">
      <c r="F6961" s="26">
        <v>43755.874999983127</v>
      </c>
      <c r="G6961" s="94">
        <v>2.2999999999999998</v>
      </c>
      <c r="H6961" s="95">
        <v>259</v>
      </c>
    </row>
    <row r="6962" spans="6:8" x14ac:dyDescent="0.15">
      <c r="F6962" s="26">
        <v>43755.916666649791</v>
      </c>
      <c r="G6962" s="94">
        <v>3.2</v>
      </c>
      <c r="H6962" s="95">
        <v>274</v>
      </c>
    </row>
    <row r="6963" spans="6:8" x14ac:dyDescent="0.15">
      <c r="F6963" s="26">
        <v>43755.958333316456</v>
      </c>
      <c r="G6963" s="94">
        <v>4.3</v>
      </c>
      <c r="H6963" s="95">
        <v>270</v>
      </c>
    </row>
    <row r="6964" spans="6:8" x14ac:dyDescent="0.15">
      <c r="F6964" s="26">
        <v>43755.99999998312</v>
      </c>
      <c r="G6964" s="94">
        <v>5.7</v>
      </c>
      <c r="H6964" s="95">
        <v>248</v>
      </c>
    </row>
    <row r="6965" spans="6:8" x14ac:dyDescent="0.15">
      <c r="F6965" s="26">
        <v>43756.041666649784</v>
      </c>
      <c r="G6965" s="94">
        <v>6.8</v>
      </c>
      <c r="H6965" s="95">
        <v>229</v>
      </c>
    </row>
    <row r="6966" spans="6:8" x14ac:dyDescent="0.15">
      <c r="F6966" s="26">
        <v>43756.083333316448</v>
      </c>
      <c r="G6966" s="94">
        <v>7.5</v>
      </c>
      <c r="H6966" s="95">
        <v>239</v>
      </c>
    </row>
    <row r="6967" spans="6:8" x14ac:dyDescent="0.15">
      <c r="F6967" s="26">
        <v>43756.124999983113</v>
      </c>
      <c r="G6967" s="94">
        <v>7.4</v>
      </c>
      <c r="H6967" s="95">
        <v>219</v>
      </c>
    </row>
    <row r="6968" spans="6:8" x14ac:dyDescent="0.15">
      <c r="F6968" s="26">
        <v>43756.166666649777</v>
      </c>
      <c r="G6968" s="94">
        <v>6.9</v>
      </c>
      <c r="H6968" s="95">
        <v>219</v>
      </c>
    </row>
    <row r="6969" spans="6:8" x14ac:dyDescent="0.15">
      <c r="F6969" s="26">
        <v>43756.208333316441</v>
      </c>
      <c r="G6969" s="94">
        <v>6.4</v>
      </c>
      <c r="H6969" s="95">
        <v>227</v>
      </c>
    </row>
    <row r="6970" spans="6:8" x14ac:dyDescent="0.15">
      <c r="F6970" s="26">
        <v>43756.249999983105</v>
      </c>
      <c r="G6970" s="94">
        <v>6</v>
      </c>
      <c r="H6970" s="95">
        <v>237</v>
      </c>
    </row>
    <row r="6971" spans="6:8" x14ac:dyDescent="0.15">
      <c r="F6971" s="26">
        <v>43756.291666649769</v>
      </c>
      <c r="G6971" s="94">
        <v>6.6</v>
      </c>
      <c r="H6971" s="95">
        <v>254</v>
      </c>
    </row>
    <row r="6972" spans="6:8" x14ac:dyDescent="0.15">
      <c r="F6972" s="26">
        <v>43756.333333316434</v>
      </c>
      <c r="G6972" s="94">
        <v>7.5</v>
      </c>
      <c r="H6972" s="95">
        <v>278</v>
      </c>
    </row>
    <row r="6973" spans="6:8" x14ac:dyDescent="0.15">
      <c r="F6973" s="26">
        <v>43756.374999983098</v>
      </c>
      <c r="G6973" s="94">
        <v>7.9</v>
      </c>
      <c r="H6973" s="95">
        <v>269</v>
      </c>
    </row>
    <row r="6974" spans="6:8" x14ac:dyDescent="0.15">
      <c r="F6974" s="26">
        <v>43756.416666649762</v>
      </c>
      <c r="G6974" s="94">
        <v>7.6</v>
      </c>
      <c r="H6974" s="95">
        <v>290</v>
      </c>
    </row>
    <row r="6975" spans="6:8" x14ac:dyDescent="0.15">
      <c r="F6975" s="26">
        <v>43756.458333316426</v>
      </c>
      <c r="G6975" s="94">
        <v>6.8</v>
      </c>
      <c r="H6975" s="95">
        <v>280</v>
      </c>
    </row>
    <row r="6976" spans="6:8" x14ac:dyDescent="0.15">
      <c r="F6976" s="26">
        <v>43756.499999983091</v>
      </c>
      <c r="G6976" s="94">
        <v>7.4</v>
      </c>
      <c r="H6976" s="95">
        <v>271</v>
      </c>
    </row>
    <row r="6977" spans="6:8" x14ac:dyDescent="0.15">
      <c r="F6977" s="26">
        <v>43756.541666649755</v>
      </c>
      <c r="G6977" s="94">
        <v>6.6</v>
      </c>
      <c r="H6977" s="95">
        <v>280</v>
      </c>
    </row>
    <row r="6978" spans="6:8" x14ac:dyDescent="0.15">
      <c r="F6978" s="26">
        <v>43756.583333316419</v>
      </c>
      <c r="G6978" s="94">
        <v>7.7</v>
      </c>
      <c r="H6978" s="95">
        <v>280</v>
      </c>
    </row>
    <row r="6979" spans="6:8" x14ac:dyDescent="0.15">
      <c r="F6979" s="26">
        <v>43756.624999983083</v>
      </c>
      <c r="G6979" s="94">
        <v>6.1</v>
      </c>
      <c r="H6979" s="95">
        <v>278</v>
      </c>
    </row>
    <row r="6980" spans="6:8" x14ac:dyDescent="0.15">
      <c r="F6980" s="26">
        <v>43756.666666649748</v>
      </c>
      <c r="G6980" s="94">
        <v>6.5</v>
      </c>
      <c r="H6980" s="95">
        <v>268</v>
      </c>
    </row>
    <row r="6981" spans="6:8" x14ac:dyDescent="0.15">
      <c r="F6981" s="26">
        <v>43756.708333316412</v>
      </c>
      <c r="G6981" s="94">
        <v>4.4000000000000004</v>
      </c>
      <c r="H6981" s="95">
        <v>269</v>
      </c>
    </row>
    <row r="6982" spans="6:8" x14ac:dyDescent="0.15">
      <c r="F6982" s="26">
        <v>43756.749999983076</v>
      </c>
      <c r="G6982" s="94">
        <v>4.8</v>
      </c>
      <c r="H6982" s="95">
        <v>247</v>
      </c>
    </row>
    <row r="6983" spans="6:8" x14ac:dyDescent="0.15">
      <c r="F6983" s="26">
        <v>43756.79166664974</v>
      </c>
      <c r="G6983" s="94">
        <v>5.2</v>
      </c>
      <c r="H6983" s="95">
        <v>245</v>
      </c>
    </row>
    <row r="6984" spans="6:8" x14ac:dyDescent="0.15">
      <c r="F6984" s="26">
        <v>43756.833333316405</v>
      </c>
      <c r="G6984" s="94">
        <v>5.4</v>
      </c>
      <c r="H6984" s="95">
        <v>255</v>
      </c>
    </row>
    <row r="6985" spans="6:8" x14ac:dyDescent="0.15">
      <c r="F6985" s="26">
        <v>43756.874999983069</v>
      </c>
      <c r="G6985" s="94">
        <v>4.5999999999999996</v>
      </c>
      <c r="H6985" s="95">
        <v>238</v>
      </c>
    </row>
    <row r="6986" spans="6:8" x14ac:dyDescent="0.15">
      <c r="F6986" s="26">
        <v>43756.916666649733</v>
      </c>
      <c r="G6986" s="94">
        <v>4.5</v>
      </c>
      <c r="H6986" s="95">
        <v>239</v>
      </c>
    </row>
    <row r="6987" spans="6:8" x14ac:dyDescent="0.15">
      <c r="F6987" s="26">
        <v>43756.958333316397</v>
      </c>
      <c r="G6987" s="94">
        <v>4.0999999999999996</v>
      </c>
      <c r="H6987" s="95">
        <v>247</v>
      </c>
    </row>
    <row r="6988" spans="6:8" x14ac:dyDescent="0.15">
      <c r="F6988" s="26">
        <v>43756.999999983062</v>
      </c>
      <c r="G6988" s="94">
        <v>2.8</v>
      </c>
      <c r="H6988" s="95">
        <v>237</v>
      </c>
    </row>
    <row r="6989" spans="6:8" x14ac:dyDescent="0.15">
      <c r="F6989" s="26">
        <v>43757.041666649726</v>
      </c>
      <c r="G6989" s="94">
        <v>2.8</v>
      </c>
      <c r="H6989" s="95">
        <v>228</v>
      </c>
    </row>
    <row r="6990" spans="6:8" x14ac:dyDescent="0.15">
      <c r="F6990" s="26">
        <v>43757.08333331639</v>
      </c>
      <c r="G6990" s="94">
        <v>2.8</v>
      </c>
      <c r="H6990" s="95">
        <v>230</v>
      </c>
    </row>
    <row r="6991" spans="6:8" x14ac:dyDescent="0.15">
      <c r="F6991" s="26">
        <v>43757.124999983054</v>
      </c>
      <c r="G6991" s="94">
        <v>2.5</v>
      </c>
      <c r="H6991" s="95">
        <v>250</v>
      </c>
    </row>
    <row r="6992" spans="6:8" x14ac:dyDescent="0.15">
      <c r="F6992" s="26">
        <v>43757.166666649719</v>
      </c>
      <c r="G6992" s="94">
        <v>2.6</v>
      </c>
      <c r="H6992" s="95">
        <v>241</v>
      </c>
    </row>
    <row r="6993" spans="6:8" x14ac:dyDescent="0.15">
      <c r="F6993" s="26">
        <v>43757.208333316383</v>
      </c>
      <c r="G6993" s="94">
        <v>2.9</v>
      </c>
      <c r="H6993" s="95">
        <v>240</v>
      </c>
    </row>
    <row r="6994" spans="6:8" x14ac:dyDescent="0.15">
      <c r="F6994" s="26">
        <v>43757.249999983047</v>
      </c>
      <c r="G6994" s="94">
        <v>2.5</v>
      </c>
      <c r="H6994" s="95">
        <v>217</v>
      </c>
    </row>
    <row r="6995" spans="6:8" x14ac:dyDescent="0.15">
      <c r="F6995" s="26">
        <v>43757.291666649711</v>
      </c>
      <c r="G6995" s="94">
        <v>2.7</v>
      </c>
      <c r="H6995" s="95">
        <v>189</v>
      </c>
    </row>
    <row r="6996" spans="6:8" x14ac:dyDescent="0.15">
      <c r="F6996" s="26">
        <v>43757.333333316376</v>
      </c>
      <c r="G6996" s="94">
        <v>2.5</v>
      </c>
      <c r="H6996" s="95">
        <v>181</v>
      </c>
    </row>
    <row r="6997" spans="6:8" x14ac:dyDescent="0.15">
      <c r="F6997" s="26">
        <v>43757.37499998304</v>
      </c>
      <c r="G6997" s="94">
        <v>2.2000000000000002</v>
      </c>
      <c r="H6997" s="95">
        <v>189</v>
      </c>
    </row>
    <row r="6998" spans="6:8" x14ac:dyDescent="0.15">
      <c r="F6998" s="26">
        <v>43757.416666649704</v>
      </c>
      <c r="G6998" s="94">
        <v>2.5</v>
      </c>
      <c r="H6998" s="95">
        <v>180</v>
      </c>
    </row>
    <row r="6999" spans="6:8" x14ac:dyDescent="0.15">
      <c r="F6999" s="26">
        <v>43757.458333316368</v>
      </c>
      <c r="G6999" s="94">
        <v>3.8</v>
      </c>
      <c r="H6999" s="95">
        <v>169</v>
      </c>
    </row>
    <row r="7000" spans="6:8" x14ac:dyDescent="0.15">
      <c r="F7000" s="26">
        <v>43757.499999983032</v>
      </c>
      <c r="G7000" s="94">
        <v>3.6</v>
      </c>
      <c r="H7000" s="95">
        <v>188</v>
      </c>
    </row>
    <row r="7001" spans="6:8" x14ac:dyDescent="0.15">
      <c r="F7001" s="26">
        <v>43757.541666649697</v>
      </c>
      <c r="G7001" s="94">
        <v>3.6</v>
      </c>
      <c r="H7001" s="95">
        <v>191</v>
      </c>
    </row>
    <row r="7002" spans="6:8" x14ac:dyDescent="0.15">
      <c r="F7002" s="26">
        <v>43757.583333316361</v>
      </c>
      <c r="G7002" s="94">
        <v>3.2</v>
      </c>
      <c r="H7002" s="95">
        <v>170</v>
      </c>
    </row>
    <row r="7003" spans="6:8" x14ac:dyDescent="0.15">
      <c r="F7003" s="26">
        <v>43757.624999983025</v>
      </c>
      <c r="G7003" s="94">
        <v>3.6</v>
      </c>
      <c r="H7003" s="95">
        <v>179</v>
      </c>
    </row>
    <row r="7004" spans="6:8" x14ac:dyDescent="0.15">
      <c r="F7004" s="26">
        <v>43757.666666649689</v>
      </c>
      <c r="G7004" s="94">
        <v>2.7</v>
      </c>
      <c r="H7004" s="95">
        <v>178</v>
      </c>
    </row>
    <row r="7005" spans="6:8" x14ac:dyDescent="0.15">
      <c r="F7005" s="26">
        <v>43757.708333316354</v>
      </c>
      <c r="G7005" s="94">
        <v>3.3</v>
      </c>
      <c r="H7005" s="95">
        <v>160</v>
      </c>
    </row>
    <row r="7006" spans="6:8" x14ac:dyDescent="0.15">
      <c r="F7006" s="26">
        <v>43757.749999983018</v>
      </c>
      <c r="G7006" s="94">
        <v>3.9</v>
      </c>
      <c r="H7006" s="95">
        <v>159</v>
      </c>
    </row>
    <row r="7007" spans="6:8" x14ac:dyDescent="0.15">
      <c r="F7007" s="26">
        <v>43757.791666649682</v>
      </c>
      <c r="G7007" s="94">
        <v>3.7</v>
      </c>
      <c r="H7007" s="95">
        <v>160</v>
      </c>
    </row>
    <row r="7008" spans="6:8" x14ac:dyDescent="0.15">
      <c r="F7008" s="26">
        <v>43757.833333316346</v>
      </c>
      <c r="G7008" s="94">
        <v>3.8</v>
      </c>
      <c r="H7008" s="95">
        <v>177</v>
      </c>
    </row>
    <row r="7009" spans="6:8" x14ac:dyDescent="0.15">
      <c r="F7009" s="26">
        <v>43757.874999983011</v>
      </c>
      <c r="G7009" s="94">
        <v>4.2</v>
      </c>
      <c r="H7009" s="95">
        <v>191</v>
      </c>
    </row>
    <row r="7010" spans="6:8" x14ac:dyDescent="0.15">
      <c r="F7010" s="26">
        <v>43757.916666649675</v>
      </c>
      <c r="G7010" s="94">
        <v>4.0999999999999996</v>
      </c>
      <c r="H7010" s="95">
        <v>199</v>
      </c>
    </row>
    <row r="7011" spans="6:8" x14ac:dyDescent="0.15">
      <c r="F7011" s="26">
        <v>43757.958333316339</v>
      </c>
      <c r="G7011" s="94">
        <v>4.3</v>
      </c>
      <c r="H7011" s="95">
        <v>216</v>
      </c>
    </row>
    <row r="7012" spans="6:8" x14ac:dyDescent="0.15">
      <c r="F7012" s="26">
        <v>43757.999999983003</v>
      </c>
      <c r="G7012" s="94">
        <v>4.3</v>
      </c>
      <c r="H7012" s="95">
        <v>227</v>
      </c>
    </row>
    <row r="7013" spans="6:8" x14ac:dyDescent="0.15">
      <c r="F7013" s="26">
        <v>43758.041666649668</v>
      </c>
      <c r="G7013" s="94">
        <v>4</v>
      </c>
      <c r="H7013" s="95">
        <v>228</v>
      </c>
    </row>
    <row r="7014" spans="6:8" x14ac:dyDescent="0.15">
      <c r="F7014" s="26">
        <v>43758.083333316332</v>
      </c>
      <c r="G7014" s="94">
        <v>4.4000000000000004</v>
      </c>
      <c r="H7014" s="95">
        <v>240</v>
      </c>
    </row>
    <row r="7015" spans="6:8" x14ac:dyDescent="0.15">
      <c r="F7015" s="26">
        <v>43758.124999982996</v>
      </c>
      <c r="G7015" s="94">
        <v>4.7</v>
      </c>
      <c r="H7015" s="95">
        <v>249</v>
      </c>
    </row>
    <row r="7016" spans="6:8" x14ac:dyDescent="0.15">
      <c r="F7016" s="26">
        <v>43758.16666664966</v>
      </c>
      <c r="G7016" s="94">
        <v>5</v>
      </c>
      <c r="H7016" s="95">
        <v>238</v>
      </c>
    </row>
    <row r="7017" spans="6:8" x14ac:dyDescent="0.15">
      <c r="F7017" s="26">
        <v>43758.208333316325</v>
      </c>
      <c r="G7017" s="94">
        <v>4.7</v>
      </c>
      <c r="H7017" s="95">
        <v>240</v>
      </c>
    </row>
    <row r="7018" spans="6:8" x14ac:dyDescent="0.15">
      <c r="F7018" s="26">
        <v>43758.249999982989</v>
      </c>
      <c r="G7018" s="94">
        <v>4.4000000000000004</v>
      </c>
      <c r="H7018" s="95">
        <v>225</v>
      </c>
    </row>
    <row r="7019" spans="6:8" x14ac:dyDescent="0.15">
      <c r="F7019" s="26">
        <v>43758.291666649653</v>
      </c>
      <c r="G7019" s="94">
        <v>4.4000000000000004</v>
      </c>
      <c r="H7019" s="95">
        <v>228</v>
      </c>
    </row>
    <row r="7020" spans="6:8" x14ac:dyDescent="0.15">
      <c r="F7020" s="26">
        <v>43758.333333316317</v>
      </c>
      <c r="G7020" s="94">
        <v>4</v>
      </c>
      <c r="H7020" s="95">
        <v>237</v>
      </c>
    </row>
    <row r="7021" spans="6:8" x14ac:dyDescent="0.15">
      <c r="F7021" s="26">
        <v>43758.374999982982</v>
      </c>
      <c r="G7021" s="94">
        <v>5.8</v>
      </c>
      <c r="H7021" s="95">
        <v>239</v>
      </c>
    </row>
    <row r="7022" spans="6:8" x14ac:dyDescent="0.15">
      <c r="F7022" s="26">
        <v>43758.416666649646</v>
      </c>
      <c r="G7022" s="94">
        <v>4.7</v>
      </c>
      <c r="H7022" s="95">
        <v>248</v>
      </c>
    </row>
    <row r="7023" spans="6:8" x14ac:dyDescent="0.15">
      <c r="F7023" s="26">
        <v>43758.45833331631</v>
      </c>
      <c r="G7023" s="94">
        <v>5.9</v>
      </c>
      <c r="H7023" s="95">
        <v>261</v>
      </c>
    </row>
    <row r="7024" spans="6:8" x14ac:dyDescent="0.15">
      <c r="F7024" s="26">
        <v>43758.499999982974</v>
      </c>
      <c r="G7024" s="94">
        <v>5.8</v>
      </c>
      <c r="H7024" s="95">
        <v>269</v>
      </c>
    </row>
    <row r="7025" spans="6:8" x14ac:dyDescent="0.15">
      <c r="F7025" s="26">
        <v>43758.541666649639</v>
      </c>
      <c r="G7025" s="94">
        <v>5</v>
      </c>
      <c r="H7025" s="95">
        <v>268</v>
      </c>
    </row>
    <row r="7026" spans="6:8" x14ac:dyDescent="0.15">
      <c r="F7026" s="26">
        <v>43758.583333316303</v>
      </c>
      <c r="G7026" s="94">
        <v>4.9000000000000004</v>
      </c>
      <c r="H7026" s="95">
        <v>280</v>
      </c>
    </row>
    <row r="7027" spans="6:8" x14ac:dyDescent="0.15">
      <c r="F7027" s="26">
        <v>43758.624999982967</v>
      </c>
      <c r="G7027" s="94">
        <v>3.5</v>
      </c>
      <c r="H7027" s="95">
        <v>272</v>
      </c>
    </row>
    <row r="7028" spans="6:8" x14ac:dyDescent="0.15">
      <c r="F7028" s="26">
        <v>43758.666666649631</v>
      </c>
      <c r="G7028" s="94">
        <v>3.2</v>
      </c>
      <c r="H7028" s="95">
        <v>270</v>
      </c>
    </row>
    <row r="7029" spans="6:8" x14ac:dyDescent="0.15">
      <c r="F7029" s="26">
        <v>43758.708333316295</v>
      </c>
      <c r="G7029" s="94">
        <v>3.2</v>
      </c>
      <c r="H7029" s="95">
        <v>260</v>
      </c>
    </row>
    <row r="7030" spans="6:8" x14ac:dyDescent="0.15">
      <c r="F7030" s="26">
        <v>43758.74999998296</v>
      </c>
      <c r="G7030" s="94">
        <v>3.5</v>
      </c>
      <c r="H7030" s="95">
        <v>259</v>
      </c>
    </row>
    <row r="7031" spans="6:8" x14ac:dyDescent="0.15">
      <c r="F7031" s="26">
        <v>43758.791666649624</v>
      </c>
      <c r="G7031" s="94">
        <v>3.1</v>
      </c>
      <c r="H7031" s="95">
        <v>249</v>
      </c>
    </row>
    <row r="7032" spans="6:8" x14ac:dyDescent="0.15">
      <c r="F7032" s="26">
        <v>43758.833333316288</v>
      </c>
      <c r="G7032" s="94">
        <v>3.4</v>
      </c>
      <c r="H7032" s="95">
        <v>259</v>
      </c>
    </row>
    <row r="7033" spans="6:8" x14ac:dyDescent="0.15">
      <c r="F7033" s="26">
        <v>43758.874999982952</v>
      </c>
      <c r="G7033" s="94">
        <v>3.4</v>
      </c>
      <c r="H7033" s="95">
        <v>258</v>
      </c>
    </row>
    <row r="7034" spans="6:8" x14ac:dyDescent="0.15">
      <c r="F7034" s="26">
        <v>43758.916666649617</v>
      </c>
      <c r="G7034" s="94">
        <v>3.2</v>
      </c>
      <c r="H7034" s="95">
        <v>248</v>
      </c>
    </row>
    <row r="7035" spans="6:8" x14ac:dyDescent="0.15">
      <c r="F7035" s="26">
        <v>43758.958333316281</v>
      </c>
      <c r="G7035" s="94">
        <v>3.3</v>
      </c>
      <c r="H7035" s="95">
        <v>239</v>
      </c>
    </row>
    <row r="7036" spans="6:8" x14ac:dyDescent="0.15">
      <c r="F7036" s="26">
        <v>43758.999999982945</v>
      </c>
      <c r="G7036" s="94">
        <v>3.3</v>
      </c>
      <c r="H7036" s="95">
        <v>241</v>
      </c>
    </row>
    <row r="7037" spans="6:8" x14ac:dyDescent="0.15">
      <c r="F7037" s="26">
        <v>43759.041666649609</v>
      </c>
      <c r="G7037" s="94">
        <v>3.1</v>
      </c>
      <c r="H7037" s="95">
        <v>239</v>
      </c>
    </row>
    <row r="7038" spans="6:8" x14ac:dyDescent="0.15">
      <c r="F7038" s="26">
        <v>43759.083333316274</v>
      </c>
      <c r="G7038" s="94">
        <v>3.2</v>
      </c>
      <c r="H7038" s="95">
        <v>219</v>
      </c>
    </row>
    <row r="7039" spans="6:8" x14ac:dyDescent="0.15">
      <c r="F7039" s="26">
        <v>43759.124999982938</v>
      </c>
      <c r="G7039" s="94">
        <v>3.3</v>
      </c>
      <c r="H7039" s="95">
        <v>211</v>
      </c>
    </row>
    <row r="7040" spans="6:8" x14ac:dyDescent="0.15">
      <c r="F7040" s="26">
        <v>43759.166666649602</v>
      </c>
      <c r="G7040" s="94">
        <v>3.6</v>
      </c>
      <c r="H7040" s="95">
        <v>199</v>
      </c>
    </row>
    <row r="7041" spans="6:8" x14ac:dyDescent="0.15">
      <c r="F7041" s="26">
        <v>43759.208333316266</v>
      </c>
      <c r="G7041" s="94">
        <v>3.8</v>
      </c>
      <c r="H7041" s="95">
        <v>179</v>
      </c>
    </row>
    <row r="7042" spans="6:8" x14ac:dyDescent="0.15">
      <c r="F7042" s="26">
        <v>43759.249999982931</v>
      </c>
      <c r="G7042" s="94">
        <v>4.0999999999999996</v>
      </c>
      <c r="H7042" s="95">
        <v>188</v>
      </c>
    </row>
    <row r="7043" spans="6:8" x14ac:dyDescent="0.15">
      <c r="F7043" s="26">
        <v>43759.291666649595</v>
      </c>
      <c r="G7043" s="94">
        <v>3.5</v>
      </c>
      <c r="H7043" s="95">
        <v>169</v>
      </c>
    </row>
    <row r="7044" spans="6:8" x14ac:dyDescent="0.15">
      <c r="F7044" s="26">
        <v>43759.333333316259</v>
      </c>
      <c r="G7044" s="94">
        <v>3.2</v>
      </c>
      <c r="H7044" s="95">
        <v>180</v>
      </c>
    </row>
    <row r="7045" spans="6:8" x14ac:dyDescent="0.15">
      <c r="F7045" s="26">
        <v>43759.374999982923</v>
      </c>
      <c r="G7045" s="94">
        <v>3.7</v>
      </c>
      <c r="H7045" s="95">
        <v>171</v>
      </c>
    </row>
    <row r="7046" spans="6:8" x14ac:dyDescent="0.15">
      <c r="F7046" s="26">
        <v>43759.416666649588</v>
      </c>
      <c r="G7046" s="94">
        <v>3.9</v>
      </c>
      <c r="H7046" s="95">
        <v>190</v>
      </c>
    </row>
    <row r="7047" spans="6:8" x14ac:dyDescent="0.15">
      <c r="F7047" s="26">
        <v>43759.458333316252</v>
      </c>
      <c r="G7047" s="94">
        <v>3.7</v>
      </c>
      <c r="H7047" s="95">
        <v>191</v>
      </c>
    </row>
    <row r="7048" spans="6:8" x14ac:dyDescent="0.15">
      <c r="F7048" s="26">
        <v>43759.499999982916</v>
      </c>
      <c r="G7048" s="94">
        <v>4.4000000000000004</v>
      </c>
      <c r="H7048" s="95">
        <v>189</v>
      </c>
    </row>
    <row r="7049" spans="6:8" x14ac:dyDescent="0.15">
      <c r="F7049" s="26">
        <v>43759.54166664958</v>
      </c>
      <c r="G7049" s="94">
        <v>4.7</v>
      </c>
      <c r="H7049" s="95">
        <v>190</v>
      </c>
    </row>
    <row r="7050" spans="6:8" x14ac:dyDescent="0.15">
      <c r="F7050" s="26">
        <v>43759.583333316245</v>
      </c>
      <c r="G7050" s="94">
        <v>4.7</v>
      </c>
      <c r="H7050" s="95">
        <v>180</v>
      </c>
    </row>
    <row r="7051" spans="6:8" x14ac:dyDescent="0.15">
      <c r="F7051" s="26">
        <v>43759.624999982909</v>
      </c>
      <c r="G7051" s="94">
        <v>4.4000000000000004</v>
      </c>
      <c r="H7051" s="95">
        <v>191</v>
      </c>
    </row>
    <row r="7052" spans="6:8" x14ac:dyDescent="0.15">
      <c r="F7052" s="26">
        <v>43759.666666649573</v>
      </c>
      <c r="G7052" s="94">
        <v>3.6</v>
      </c>
      <c r="H7052" s="95">
        <v>183</v>
      </c>
    </row>
    <row r="7053" spans="6:8" x14ac:dyDescent="0.15">
      <c r="F7053" s="26">
        <v>43759.708333316237</v>
      </c>
      <c r="G7053" s="94">
        <v>4.2</v>
      </c>
      <c r="H7053" s="95">
        <v>197</v>
      </c>
    </row>
    <row r="7054" spans="6:8" x14ac:dyDescent="0.15">
      <c r="F7054" s="26">
        <v>43759.749999982901</v>
      </c>
      <c r="G7054" s="94">
        <v>4.2</v>
      </c>
      <c r="H7054" s="95">
        <v>209</v>
      </c>
    </row>
    <row r="7055" spans="6:8" x14ac:dyDescent="0.15">
      <c r="F7055" s="26">
        <v>43759.791666649566</v>
      </c>
      <c r="G7055" s="94">
        <v>4</v>
      </c>
      <c r="H7055" s="95">
        <v>218</v>
      </c>
    </row>
    <row r="7056" spans="6:8" x14ac:dyDescent="0.15">
      <c r="F7056" s="26">
        <v>43759.83333331623</v>
      </c>
      <c r="G7056" s="94">
        <v>3.5</v>
      </c>
      <c r="H7056" s="95">
        <v>208</v>
      </c>
    </row>
    <row r="7057" spans="6:8" x14ac:dyDescent="0.15">
      <c r="F7057" s="26">
        <v>43759.874999982894</v>
      </c>
      <c r="G7057" s="94">
        <v>3.6</v>
      </c>
      <c r="H7057" s="95">
        <v>219</v>
      </c>
    </row>
    <row r="7058" spans="6:8" x14ac:dyDescent="0.15">
      <c r="F7058" s="26">
        <v>43759.916666649558</v>
      </c>
      <c r="G7058" s="94">
        <v>4.2</v>
      </c>
      <c r="H7058" s="95">
        <v>219</v>
      </c>
    </row>
    <row r="7059" spans="6:8" x14ac:dyDescent="0.15">
      <c r="F7059" s="26">
        <v>43759.958333316223</v>
      </c>
      <c r="G7059" s="94">
        <v>4</v>
      </c>
      <c r="H7059" s="95">
        <v>228</v>
      </c>
    </row>
    <row r="7060" spans="6:8" x14ac:dyDescent="0.15">
      <c r="F7060" s="26">
        <v>43759.999999982887</v>
      </c>
      <c r="G7060" s="94">
        <v>4.0999999999999996</v>
      </c>
      <c r="H7060" s="95">
        <v>229</v>
      </c>
    </row>
    <row r="7061" spans="6:8" x14ac:dyDescent="0.15">
      <c r="F7061" s="26">
        <v>43760.041666649551</v>
      </c>
      <c r="G7061" s="94">
        <v>2.7</v>
      </c>
      <c r="H7061" s="95">
        <v>228</v>
      </c>
    </row>
    <row r="7062" spans="6:8" x14ac:dyDescent="0.15">
      <c r="F7062" s="26">
        <v>43760.083333316215</v>
      </c>
      <c r="G7062" s="94">
        <v>4.4000000000000004</v>
      </c>
      <c r="H7062" s="95">
        <v>227</v>
      </c>
    </row>
    <row r="7063" spans="6:8" x14ac:dyDescent="0.15">
      <c r="F7063" s="26">
        <v>43760.12499998288</v>
      </c>
      <c r="G7063" s="94">
        <v>4.8</v>
      </c>
      <c r="H7063" s="95">
        <v>226</v>
      </c>
    </row>
    <row r="7064" spans="6:8" x14ac:dyDescent="0.15">
      <c r="F7064" s="26">
        <v>43760.166666649544</v>
      </c>
      <c r="G7064" s="94">
        <v>4.3</v>
      </c>
      <c r="H7064" s="95">
        <v>228</v>
      </c>
    </row>
    <row r="7065" spans="6:8" x14ac:dyDescent="0.15">
      <c r="F7065" s="26">
        <v>43760.208333316208</v>
      </c>
      <c r="G7065" s="94">
        <v>4.8</v>
      </c>
      <c r="H7065" s="95">
        <v>220</v>
      </c>
    </row>
    <row r="7066" spans="6:8" x14ac:dyDescent="0.15">
      <c r="F7066" s="26">
        <v>43760.249999982872</v>
      </c>
      <c r="G7066" s="94">
        <v>3.3</v>
      </c>
      <c r="H7066" s="95">
        <v>219</v>
      </c>
    </row>
    <row r="7067" spans="6:8" x14ac:dyDescent="0.15">
      <c r="F7067" s="26">
        <v>43760.291666649537</v>
      </c>
      <c r="G7067" s="94">
        <v>5.4</v>
      </c>
      <c r="H7067" s="95">
        <v>217</v>
      </c>
    </row>
    <row r="7068" spans="6:8" x14ac:dyDescent="0.15">
      <c r="F7068" s="26">
        <v>43760.333333316201</v>
      </c>
      <c r="G7068" s="94">
        <v>5.4</v>
      </c>
      <c r="H7068" s="95">
        <v>227</v>
      </c>
    </row>
    <row r="7069" spans="6:8" x14ac:dyDescent="0.15">
      <c r="F7069" s="26">
        <v>43760.374999982865</v>
      </c>
      <c r="G7069" s="94">
        <v>4.5999999999999996</v>
      </c>
      <c r="H7069" s="95">
        <v>230</v>
      </c>
    </row>
    <row r="7070" spans="6:8" x14ac:dyDescent="0.15">
      <c r="F7070" s="26">
        <v>43760.416666649529</v>
      </c>
      <c r="G7070" s="94">
        <v>5.8</v>
      </c>
      <c r="H7070" s="95">
        <v>219</v>
      </c>
    </row>
    <row r="7071" spans="6:8" x14ac:dyDescent="0.15">
      <c r="F7071" s="26">
        <v>43760.458333316194</v>
      </c>
      <c r="G7071" s="94">
        <v>7.5</v>
      </c>
      <c r="H7071" s="95">
        <v>207</v>
      </c>
    </row>
    <row r="7072" spans="6:8" x14ac:dyDescent="0.15">
      <c r="F7072" s="26">
        <v>43760.499999982858</v>
      </c>
      <c r="G7072" s="94">
        <v>6</v>
      </c>
      <c r="H7072" s="95">
        <v>231</v>
      </c>
    </row>
    <row r="7073" spans="6:8" x14ac:dyDescent="0.15">
      <c r="F7073" s="26">
        <v>43760.541666649522</v>
      </c>
      <c r="G7073" s="94">
        <v>6.2</v>
      </c>
      <c r="H7073" s="95">
        <v>220</v>
      </c>
    </row>
    <row r="7074" spans="6:8" x14ac:dyDescent="0.15">
      <c r="F7074" s="26">
        <v>43760.583333316186</v>
      </c>
      <c r="G7074" s="94">
        <v>5.5</v>
      </c>
      <c r="H7074" s="95">
        <v>219</v>
      </c>
    </row>
    <row r="7075" spans="6:8" x14ac:dyDescent="0.15">
      <c r="F7075" s="26">
        <v>43760.624999982851</v>
      </c>
      <c r="G7075" s="94">
        <v>5.7</v>
      </c>
      <c r="H7075" s="95">
        <v>210</v>
      </c>
    </row>
    <row r="7076" spans="6:8" x14ac:dyDescent="0.15">
      <c r="F7076" s="26">
        <v>43760.666666649515</v>
      </c>
      <c r="G7076" s="94">
        <v>3.2</v>
      </c>
      <c r="H7076" s="95">
        <v>209</v>
      </c>
    </row>
    <row r="7077" spans="6:8" x14ac:dyDescent="0.15">
      <c r="F7077" s="26">
        <v>43760.708333316179</v>
      </c>
      <c r="G7077" s="94">
        <v>4.5999999999999996</v>
      </c>
      <c r="H7077" s="95">
        <v>218</v>
      </c>
    </row>
    <row r="7078" spans="6:8" x14ac:dyDescent="0.15">
      <c r="F7078" s="26">
        <v>43760.749999982843</v>
      </c>
      <c r="G7078" s="94">
        <v>3.5</v>
      </c>
      <c r="H7078" s="95">
        <v>229</v>
      </c>
    </row>
    <row r="7079" spans="6:8" x14ac:dyDescent="0.15">
      <c r="F7079" s="26">
        <v>43760.791666649508</v>
      </c>
      <c r="G7079" s="94">
        <v>2.6</v>
      </c>
      <c r="H7079" s="95">
        <v>221</v>
      </c>
    </row>
    <row r="7080" spans="6:8" x14ac:dyDescent="0.15">
      <c r="F7080" s="26">
        <v>43760.833333316172</v>
      </c>
      <c r="G7080" s="94">
        <v>2.1</v>
      </c>
      <c r="H7080" s="95">
        <v>223</v>
      </c>
    </row>
    <row r="7081" spans="6:8" x14ac:dyDescent="0.15">
      <c r="F7081" s="26">
        <v>43760.874999982836</v>
      </c>
      <c r="G7081" s="94">
        <v>2.7</v>
      </c>
      <c r="H7081" s="95">
        <v>222</v>
      </c>
    </row>
    <row r="7082" spans="6:8" x14ac:dyDescent="0.15">
      <c r="F7082" s="26">
        <v>43760.9166666495</v>
      </c>
      <c r="G7082" s="94">
        <v>2.2999999999999998</v>
      </c>
      <c r="H7082" s="95">
        <v>229</v>
      </c>
    </row>
    <row r="7083" spans="6:8" x14ac:dyDescent="0.15">
      <c r="F7083" s="26">
        <v>43760.958333316164</v>
      </c>
      <c r="G7083" s="94">
        <v>1.7</v>
      </c>
      <c r="H7083" s="95">
        <v>236</v>
      </c>
    </row>
    <row r="7084" spans="6:8" x14ac:dyDescent="0.15">
      <c r="F7084" s="26">
        <v>43760.999999982829</v>
      </c>
      <c r="G7084" s="94">
        <v>2.5</v>
      </c>
      <c r="H7084" s="95">
        <v>246</v>
      </c>
    </row>
    <row r="7085" spans="6:8" x14ac:dyDescent="0.15">
      <c r="F7085" s="26">
        <v>43761.041666649493</v>
      </c>
      <c r="G7085" s="94">
        <v>2.2000000000000002</v>
      </c>
      <c r="H7085" s="95">
        <v>252</v>
      </c>
    </row>
    <row r="7086" spans="6:8" x14ac:dyDescent="0.15">
      <c r="F7086" s="26">
        <v>43761.083333316157</v>
      </c>
      <c r="G7086" s="94">
        <v>2.1</v>
      </c>
      <c r="H7086" s="95">
        <v>259</v>
      </c>
    </row>
    <row r="7087" spans="6:8" x14ac:dyDescent="0.15">
      <c r="F7087" s="26">
        <v>43761.124999982821</v>
      </c>
      <c r="G7087" s="94">
        <v>2.2000000000000002</v>
      </c>
      <c r="H7087" s="95">
        <v>253</v>
      </c>
    </row>
    <row r="7088" spans="6:8" x14ac:dyDescent="0.15">
      <c r="F7088" s="26">
        <v>43761.166666649486</v>
      </c>
      <c r="G7088" s="94">
        <v>1.8</v>
      </c>
      <c r="H7088" s="95">
        <v>247</v>
      </c>
    </row>
    <row r="7089" spans="6:8" x14ac:dyDescent="0.15">
      <c r="F7089" s="26">
        <v>43761.20833331615</v>
      </c>
      <c r="G7089" s="94">
        <v>1.8</v>
      </c>
      <c r="H7089" s="95">
        <v>220</v>
      </c>
    </row>
    <row r="7090" spans="6:8" x14ac:dyDescent="0.15">
      <c r="F7090" s="26">
        <v>43761.249999982814</v>
      </c>
      <c r="G7090" s="94">
        <v>1.7</v>
      </c>
      <c r="H7090" s="95">
        <v>229</v>
      </c>
    </row>
    <row r="7091" spans="6:8" x14ac:dyDescent="0.15">
      <c r="F7091" s="26">
        <v>43761.291666649478</v>
      </c>
      <c r="G7091" s="94">
        <v>2.2999999999999998</v>
      </c>
      <c r="H7091" s="95">
        <v>247</v>
      </c>
    </row>
    <row r="7092" spans="6:8" x14ac:dyDescent="0.15">
      <c r="F7092" s="26">
        <v>43761.333333316143</v>
      </c>
      <c r="G7092" s="94">
        <v>1.9</v>
      </c>
      <c r="H7092" s="95">
        <v>230</v>
      </c>
    </row>
    <row r="7093" spans="6:8" x14ac:dyDescent="0.15">
      <c r="F7093" s="26">
        <v>43761.374999982807</v>
      </c>
      <c r="G7093" s="94">
        <v>1.8</v>
      </c>
      <c r="H7093" s="95">
        <v>266</v>
      </c>
    </row>
    <row r="7094" spans="6:8" x14ac:dyDescent="0.15">
      <c r="F7094" s="26">
        <v>43761.416666649471</v>
      </c>
      <c r="G7094" s="94">
        <v>1.8</v>
      </c>
      <c r="H7094" s="95">
        <v>252</v>
      </c>
    </row>
    <row r="7095" spans="6:8" x14ac:dyDescent="0.15">
      <c r="F7095" s="26">
        <v>43761.458333316135</v>
      </c>
      <c r="G7095" s="94">
        <v>1.4</v>
      </c>
      <c r="H7095" s="95">
        <v>240</v>
      </c>
    </row>
    <row r="7096" spans="6:8" x14ac:dyDescent="0.15">
      <c r="F7096" s="26">
        <v>43761.4999999828</v>
      </c>
      <c r="G7096" s="94">
        <v>2.2000000000000002</v>
      </c>
      <c r="H7096" s="95">
        <v>255</v>
      </c>
    </row>
    <row r="7097" spans="6:8" x14ac:dyDescent="0.15">
      <c r="F7097" s="26">
        <v>43761.541666649464</v>
      </c>
      <c r="G7097" s="94">
        <v>1.9</v>
      </c>
      <c r="H7097" s="95">
        <v>259</v>
      </c>
    </row>
    <row r="7098" spans="6:8" x14ac:dyDescent="0.15">
      <c r="F7098" s="26">
        <v>43761.583333316128</v>
      </c>
      <c r="G7098" s="94">
        <v>1.5</v>
      </c>
      <c r="H7098" s="95">
        <v>248</v>
      </c>
    </row>
    <row r="7099" spans="6:8" x14ac:dyDescent="0.15">
      <c r="F7099" s="26">
        <v>43761.624999982792</v>
      </c>
      <c r="G7099" s="94">
        <v>1.7</v>
      </c>
      <c r="H7099" s="95">
        <v>231</v>
      </c>
    </row>
    <row r="7100" spans="6:8" x14ac:dyDescent="0.15">
      <c r="F7100" s="26">
        <v>43761.666666649457</v>
      </c>
      <c r="G7100" s="94">
        <v>1.9</v>
      </c>
      <c r="H7100" s="95">
        <v>226</v>
      </c>
    </row>
    <row r="7101" spans="6:8" x14ac:dyDescent="0.15">
      <c r="F7101" s="26">
        <v>43761.708333316121</v>
      </c>
      <c r="G7101" s="94">
        <v>2.4</v>
      </c>
      <c r="H7101" s="95">
        <v>215</v>
      </c>
    </row>
    <row r="7102" spans="6:8" x14ac:dyDescent="0.15">
      <c r="F7102" s="26">
        <v>43761.749999982785</v>
      </c>
      <c r="G7102" s="94">
        <v>2.4</v>
      </c>
      <c r="H7102" s="95">
        <v>210</v>
      </c>
    </row>
    <row r="7103" spans="6:8" x14ac:dyDescent="0.15">
      <c r="F7103" s="26">
        <v>43761.791666649449</v>
      </c>
      <c r="G7103" s="94">
        <v>2.7</v>
      </c>
      <c r="H7103" s="95">
        <v>233</v>
      </c>
    </row>
    <row r="7104" spans="6:8" x14ac:dyDescent="0.15">
      <c r="F7104" s="26">
        <v>43761.833333316114</v>
      </c>
      <c r="G7104" s="94">
        <v>2.7</v>
      </c>
      <c r="H7104" s="95">
        <v>220</v>
      </c>
    </row>
    <row r="7105" spans="6:8" x14ac:dyDescent="0.15">
      <c r="F7105" s="26">
        <v>43761.874999982778</v>
      </c>
      <c r="G7105" s="94">
        <v>2.8</v>
      </c>
      <c r="H7105" s="95">
        <v>220</v>
      </c>
    </row>
    <row r="7106" spans="6:8" x14ac:dyDescent="0.15">
      <c r="F7106" s="26">
        <v>43761.916666649442</v>
      </c>
      <c r="G7106" s="94">
        <v>3.1</v>
      </c>
      <c r="H7106" s="95">
        <v>231</v>
      </c>
    </row>
    <row r="7107" spans="6:8" x14ac:dyDescent="0.15">
      <c r="F7107" s="26">
        <v>43761.958333316106</v>
      </c>
      <c r="G7107" s="94">
        <v>3.3</v>
      </c>
      <c r="H7107" s="95">
        <v>230</v>
      </c>
    </row>
    <row r="7108" spans="6:8" x14ac:dyDescent="0.15">
      <c r="F7108" s="26">
        <v>43761.999999982771</v>
      </c>
      <c r="G7108" s="94">
        <v>3.1</v>
      </c>
      <c r="H7108" s="95">
        <v>230</v>
      </c>
    </row>
    <row r="7109" spans="6:8" x14ac:dyDescent="0.15">
      <c r="F7109" s="26">
        <v>43762.041666649435</v>
      </c>
      <c r="G7109" s="94">
        <v>3.6</v>
      </c>
      <c r="H7109" s="95">
        <v>231</v>
      </c>
    </row>
    <row r="7110" spans="6:8" x14ac:dyDescent="0.15">
      <c r="F7110" s="26">
        <v>43762.083333316099</v>
      </c>
      <c r="G7110" s="94">
        <v>3.5</v>
      </c>
      <c r="H7110" s="95">
        <v>234</v>
      </c>
    </row>
    <row r="7111" spans="6:8" x14ac:dyDescent="0.15">
      <c r="F7111" s="26">
        <v>43762.124999982763</v>
      </c>
      <c r="G7111" s="94">
        <v>3.5</v>
      </c>
      <c r="H7111" s="95">
        <v>229</v>
      </c>
    </row>
    <row r="7112" spans="6:8" x14ac:dyDescent="0.15">
      <c r="F7112" s="26">
        <v>43762.166666649427</v>
      </c>
      <c r="G7112" s="94">
        <v>3.6</v>
      </c>
      <c r="H7112" s="95">
        <v>230</v>
      </c>
    </row>
    <row r="7113" spans="6:8" x14ac:dyDescent="0.15">
      <c r="F7113" s="26">
        <v>43762.208333316092</v>
      </c>
      <c r="G7113" s="94">
        <v>3.4</v>
      </c>
      <c r="H7113" s="95">
        <v>240</v>
      </c>
    </row>
    <row r="7114" spans="6:8" x14ac:dyDescent="0.15">
      <c r="F7114" s="26">
        <v>43762.249999982756</v>
      </c>
      <c r="G7114" s="94">
        <v>3.3</v>
      </c>
      <c r="H7114" s="95">
        <v>240</v>
      </c>
    </row>
    <row r="7115" spans="6:8" x14ac:dyDescent="0.15">
      <c r="F7115" s="26">
        <v>43762.29166664942</v>
      </c>
      <c r="G7115" s="94">
        <v>3.5</v>
      </c>
      <c r="H7115" s="95">
        <v>239</v>
      </c>
    </row>
    <row r="7116" spans="6:8" x14ac:dyDescent="0.15">
      <c r="F7116" s="26">
        <v>43762.333333316084</v>
      </c>
      <c r="G7116" s="94">
        <v>2.9</v>
      </c>
      <c r="H7116" s="95">
        <v>238</v>
      </c>
    </row>
    <row r="7117" spans="6:8" x14ac:dyDescent="0.15">
      <c r="F7117" s="26">
        <v>43762.374999982749</v>
      </c>
      <c r="G7117" s="94">
        <v>2.5</v>
      </c>
      <c r="H7117" s="95">
        <v>243</v>
      </c>
    </row>
    <row r="7118" spans="6:8" x14ac:dyDescent="0.15">
      <c r="F7118" s="26">
        <v>43762.416666649413</v>
      </c>
      <c r="G7118" s="94">
        <v>2.2000000000000002</v>
      </c>
      <c r="H7118" s="95">
        <v>250</v>
      </c>
    </row>
    <row r="7119" spans="6:8" x14ac:dyDescent="0.15">
      <c r="F7119" s="26">
        <v>43762.458333316077</v>
      </c>
      <c r="G7119" s="94">
        <v>3.5</v>
      </c>
      <c r="H7119" s="95">
        <v>250</v>
      </c>
    </row>
    <row r="7120" spans="6:8" x14ac:dyDescent="0.15">
      <c r="F7120" s="26">
        <v>43762.499999982741</v>
      </c>
      <c r="G7120" s="94">
        <v>3.7</v>
      </c>
      <c r="H7120" s="95">
        <v>241</v>
      </c>
    </row>
    <row r="7121" spans="6:8" x14ac:dyDescent="0.15">
      <c r="F7121" s="26">
        <v>43762.541666649406</v>
      </c>
      <c r="G7121" s="94">
        <v>3.2</v>
      </c>
      <c r="H7121" s="95">
        <v>220</v>
      </c>
    </row>
    <row r="7122" spans="6:8" x14ac:dyDescent="0.15">
      <c r="F7122" s="26">
        <v>43762.58333331607</v>
      </c>
      <c r="G7122" s="94">
        <v>3.4</v>
      </c>
      <c r="H7122" s="95">
        <v>230</v>
      </c>
    </row>
    <row r="7123" spans="6:8" x14ac:dyDescent="0.15">
      <c r="F7123" s="26">
        <v>43762.624999982734</v>
      </c>
      <c r="G7123" s="94">
        <v>2.9</v>
      </c>
      <c r="H7123" s="95">
        <v>210</v>
      </c>
    </row>
    <row r="7124" spans="6:8" x14ac:dyDescent="0.15">
      <c r="F7124" s="26">
        <v>43762.666666649398</v>
      </c>
      <c r="G7124" s="94">
        <v>2.7</v>
      </c>
      <c r="H7124" s="95">
        <v>187</v>
      </c>
    </row>
    <row r="7125" spans="6:8" x14ac:dyDescent="0.15">
      <c r="F7125" s="26">
        <v>43762.708333316063</v>
      </c>
      <c r="G7125" s="94">
        <v>3.5</v>
      </c>
      <c r="H7125" s="95">
        <v>191</v>
      </c>
    </row>
    <row r="7126" spans="6:8" x14ac:dyDescent="0.15">
      <c r="F7126" s="26">
        <v>43762.749999982727</v>
      </c>
      <c r="G7126" s="94">
        <v>3.8</v>
      </c>
      <c r="H7126" s="95">
        <v>191</v>
      </c>
    </row>
    <row r="7127" spans="6:8" x14ac:dyDescent="0.15">
      <c r="F7127" s="26">
        <v>43762.791666649391</v>
      </c>
      <c r="G7127" s="94">
        <v>2.1</v>
      </c>
      <c r="H7127" s="95">
        <v>190</v>
      </c>
    </row>
    <row r="7128" spans="6:8" x14ac:dyDescent="0.15">
      <c r="F7128" s="26">
        <v>43762.833333316055</v>
      </c>
      <c r="G7128" s="94">
        <v>2.1</v>
      </c>
      <c r="H7128" s="95">
        <v>190</v>
      </c>
    </row>
    <row r="7129" spans="6:8" x14ac:dyDescent="0.15">
      <c r="F7129" s="26">
        <v>43762.87499998272</v>
      </c>
      <c r="G7129" s="94">
        <v>2</v>
      </c>
      <c r="H7129" s="95">
        <v>190</v>
      </c>
    </row>
    <row r="7130" spans="6:8" x14ac:dyDescent="0.15">
      <c r="F7130" s="26">
        <v>43762.916666649384</v>
      </c>
      <c r="G7130" s="94">
        <v>3.5</v>
      </c>
      <c r="H7130" s="95">
        <v>190</v>
      </c>
    </row>
    <row r="7131" spans="6:8" x14ac:dyDescent="0.15">
      <c r="F7131" s="26">
        <v>43762.958333316048</v>
      </c>
      <c r="G7131" s="94">
        <v>3.6</v>
      </c>
      <c r="H7131" s="95">
        <v>180</v>
      </c>
    </row>
    <row r="7132" spans="6:8" x14ac:dyDescent="0.15">
      <c r="F7132" s="26">
        <v>43762.999999982712</v>
      </c>
      <c r="G7132" s="94">
        <v>3.9</v>
      </c>
      <c r="H7132" s="95">
        <v>180</v>
      </c>
    </row>
    <row r="7133" spans="6:8" x14ac:dyDescent="0.15">
      <c r="F7133" s="26">
        <v>43763.041666649377</v>
      </c>
      <c r="G7133" s="94">
        <v>3.8</v>
      </c>
      <c r="H7133" s="95">
        <v>181</v>
      </c>
    </row>
    <row r="7134" spans="6:8" x14ac:dyDescent="0.15">
      <c r="F7134" s="26">
        <v>43763.083333316041</v>
      </c>
      <c r="G7134" s="94">
        <v>3.7</v>
      </c>
      <c r="H7134" s="95">
        <v>181</v>
      </c>
    </row>
    <row r="7135" spans="6:8" x14ac:dyDescent="0.15">
      <c r="F7135" s="26">
        <v>43763.124999982705</v>
      </c>
      <c r="G7135" s="94">
        <v>3.7</v>
      </c>
      <c r="H7135" s="95">
        <v>181</v>
      </c>
    </row>
    <row r="7136" spans="6:8" x14ac:dyDescent="0.15">
      <c r="F7136" s="26">
        <v>43763.166666649369</v>
      </c>
      <c r="G7136" s="94">
        <v>4.0999999999999996</v>
      </c>
      <c r="H7136" s="95">
        <v>180</v>
      </c>
    </row>
    <row r="7137" spans="6:8" x14ac:dyDescent="0.15">
      <c r="F7137" s="26">
        <v>43763.208333316034</v>
      </c>
      <c r="G7137" s="94">
        <v>4.0999999999999996</v>
      </c>
      <c r="H7137" s="95">
        <v>171</v>
      </c>
    </row>
    <row r="7138" spans="6:8" x14ac:dyDescent="0.15">
      <c r="F7138" s="26">
        <v>43763.249999982698</v>
      </c>
      <c r="G7138" s="94">
        <v>4</v>
      </c>
      <c r="H7138" s="95">
        <v>170</v>
      </c>
    </row>
    <row r="7139" spans="6:8" x14ac:dyDescent="0.15">
      <c r="F7139" s="26">
        <v>43763.291666649362</v>
      </c>
      <c r="G7139" s="94">
        <v>3.5</v>
      </c>
      <c r="H7139" s="95">
        <v>171</v>
      </c>
    </row>
    <row r="7140" spans="6:8" x14ac:dyDescent="0.15">
      <c r="F7140" s="26">
        <v>43763.333333316026</v>
      </c>
      <c r="G7140" s="94">
        <v>3.5</v>
      </c>
      <c r="H7140" s="95">
        <v>172</v>
      </c>
    </row>
    <row r="7141" spans="6:8" x14ac:dyDescent="0.15">
      <c r="F7141" s="26">
        <v>43763.37499998269</v>
      </c>
      <c r="G7141" s="94">
        <v>2.5</v>
      </c>
      <c r="H7141" s="95">
        <v>180</v>
      </c>
    </row>
    <row r="7142" spans="6:8" x14ac:dyDescent="0.15">
      <c r="F7142" s="26">
        <v>43763.416666649355</v>
      </c>
      <c r="G7142" s="94">
        <v>4</v>
      </c>
      <c r="H7142" s="95">
        <v>191</v>
      </c>
    </row>
    <row r="7143" spans="6:8" x14ac:dyDescent="0.15">
      <c r="F7143" s="26">
        <v>43763.458333316019</v>
      </c>
      <c r="G7143" s="94">
        <v>3.7</v>
      </c>
      <c r="H7143" s="95">
        <v>191</v>
      </c>
    </row>
    <row r="7144" spans="6:8" x14ac:dyDescent="0.15">
      <c r="F7144" s="26">
        <v>43763.499999982683</v>
      </c>
      <c r="G7144" s="94">
        <v>4.0999999999999996</v>
      </c>
      <c r="H7144" s="95">
        <v>189</v>
      </c>
    </row>
    <row r="7145" spans="6:8" x14ac:dyDescent="0.15">
      <c r="F7145" s="26">
        <v>43763.541666649347</v>
      </c>
      <c r="G7145" s="94">
        <v>4.2</v>
      </c>
      <c r="H7145" s="95">
        <v>76</v>
      </c>
    </row>
    <row r="7146" spans="6:8" x14ac:dyDescent="0.15">
      <c r="F7146" s="26">
        <v>43763.583333316012</v>
      </c>
      <c r="G7146" s="94">
        <v>2.7</v>
      </c>
      <c r="H7146" s="95">
        <v>185</v>
      </c>
    </row>
    <row r="7147" spans="6:8" x14ac:dyDescent="0.15">
      <c r="F7147" s="26">
        <v>43763.624999982676</v>
      </c>
      <c r="G7147" s="94">
        <v>2.7</v>
      </c>
      <c r="H7147" s="95">
        <v>184</v>
      </c>
    </row>
    <row r="7148" spans="6:8" x14ac:dyDescent="0.15">
      <c r="F7148" s="26">
        <v>43763.66666664934</v>
      </c>
      <c r="G7148" s="94">
        <v>2.2999999999999998</v>
      </c>
      <c r="H7148" s="95">
        <v>132</v>
      </c>
    </row>
    <row r="7149" spans="6:8" x14ac:dyDescent="0.15">
      <c r="F7149" s="26">
        <v>43763.708333316004</v>
      </c>
      <c r="G7149" s="94">
        <v>3.1</v>
      </c>
      <c r="H7149" s="95">
        <v>209</v>
      </c>
    </row>
    <row r="7150" spans="6:8" x14ac:dyDescent="0.15">
      <c r="F7150" s="26">
        <v>43763.749999982669</v>
      </c>
      <c r="G7150" s="94">
        <v>3.1</v>
      </c>
      <c r="H7150" s="95">
        <v>180</v>
      </c>
    </row>
    <row r="7151" spans="6:8" x14ac:dyDescent="0.15">
      <c r="F7151" s="26">
        <v>43763.791666649333</v>
      </c>
      <c r="G7151" s="94">
        <v>2.9</v>
      </c>
      <c r="H7151" s="95">
        <v>189</v>
      </c>
    </row>
    <row r="7152" spans="6:8" x14ac:dyDescent="0.15">
      <c r="F7152" s="26">
        <v>43763.833333315997</v>
      </c>
      <c r="G7152" s="94">
        <v>3</v>
      </c>
      <c r="H7152" s="95">
        <v>199</v>
      </c>
    </row>
    <row r="7153" spans="6:8" x14ac:dyDescent="0.15">
      <c r="F7153" s="26">
        <v>43763.874999982661</v>
      </c>
      <c r="G7153" s="94">
        <v>3</v>
      </c>
      <c r="H7153" s="95">
        <v>197</v>
      </c>
    </row>
    <row r="7154" spans="6:8" x14ac:dyDescent="0.15">
      <c r="F7154" s="26">
        <v>43763.916666649326</v>
      </c>
      <c r="G7154" s="94">
        <v>2.6</v>
      </c>
      <c r="H7154" s="95">
        <v>206</v>
      </c>
    </row>
    <row r="7155" spans="6:8" x14ac:dyDescent="0.15">
      <c r="F7155" s="26">
        <v>43763.95833331599</v>
      </c>
      <c r="G7155" s="94">
        <v>2.2999999999999998</v>
      </c>
      <c r="H7155" s="95">
        <v>216</v>
      </c>
    </row>
    <row r="7156" spans="6:8" x14ac:dyDescent="0.15">
      <c r="F7156" s="26">
        <v>43763.999999982654</v>
      </c>
      <c r="G7156" s="94">
        <v>2.1</v>
      </c>
      <c r="H7156" s="95">
        <v>218</v>
      </c>
    </row>
    <row r="7157" spans="6:8" x14ac:dyDescent="0.15">
      <c r="F7157" s="26">
        <v>43764.041666649318</v>
      </c>
      <c r="G7157" s="94">
        <v>2.1</v>
      </c>
      <c r="H7157" s="95">
        <v>217</v>
      </c>
    </row>
    <row r="7158" spans="6:8" x14ac:dyDescent="0.15">
      <c r="F7158" s="26">
        <v>43764.083333315983</v>
      </c>
      <c r="G7158" s="94">
        <v>2.2000000000000002</v>
      </c>
      <c r="H7158" s="95">
        <v>218</v>
      </c>
    </row>
    <row r="7159" spans="6:8" x14ac:dyDescent="0.15">
      <c r="F7159" s="26">
        <v>43764.124999982647</v>
      </c>
      <c r="G7159" s="94">
        <v>1.9</v>
      </c>
      <c r="H7159" s="95">
        <v>247</v>
      </c>
    </row>
    <row r="7160" spans="6:8" x14ac:dyDescent="0.15">
      <c r="F7160" s="26">
        <v>43764.166666649311</v>
      </c>
      <c r="G7160" s="94">
        <v>2.4</v>
      </c>
      <c r="H7160" s="95">
        <v>269</v>
      </c>
    </row>
    <row r="7161" spans="6:8" x14ac:dyDescent="0.15">
      <c r="F7161" s="26">
        <v>43764.208333315975</v>
      </c>
      <c r="G7161" s="94">
        <v>2.2000000000000002</v>
      </c>
      <c r="H7161" s="95">
        <v>272</v>
      </c>
    </row>
    <row r="7162" spans="6:8" x14ac:dyDescent="0.15">
      <c r="F7162" s="26">
        <v>43764.24999998264</v>
      </c>
      <c r="G7162" s="94">
        <v>1.7</v>
      </c>
      <c r="H7162" s="95">
        <v>263</v>
      </c>
    </row>
    <row r="7163" spans="6:8" x14ac:dyDescent="0.15">
      <c r="F7163" s="26">
        <v>43764.291666649304</v>
      </c>
      <c r="G7163" s="94">
        <v>1.9</v>
      </c>
      <c r="H7163" s="95">
        <v>209</v>
      </c>
    </row>
    <row r="7164" spans="6:8" x14ac:dyDescent="0.15">
      <c r="F7164" s="26">
        <v>43764.333333315968</v>
      </c>
      <c r="G7164" s="94">
        <v>1.8</v>
      </c>
      <c r="H7164" s="95">
        <v>209</v>
      </c>
    </row>
    <row r="7165" spans="6:8" x14ac:dyDescent="0.15">
      <c r="F7165" s="26">
        <v>43764.374999982632</v>
      </c>
      <c r="G7165" s="94">
        <v>1.9</v>
      </c>
      <c r="H7165" s="95">
        <v>249</v>
      </c>
    </row>
    <row r="7166" spans="6:8" x14ac:dyDescent="0.15">
      <c r="F7166" s="26">
        <v>43764.416666649297</v>
      </c>
      <c r="G7166" s="94">
        <v>1.9</v>
      </c>
      <c r="H7166" s="95">
        <v>237</v>
      </c>
    </row>
    <row r="7167" spans="6:8" x14ac:dyDescent="0.15">
      <c r="F7167" s="26">
        <v>43764.458333315961</v>
      </c>
      <c r="G7167" s="94">
        <v>1.7</v>
      </c>
      <c r="H7167" s="95">
        <v>240</v>
      </c>
    </row>
    <row r="7168" spans="6:8" x14ac:dyDescent="0.15">
      <c r="F7168" s="26">
        <v>43764.499999982625</v>
      </c>
      <c r="G7168" s="94">
        <v>1.7</v>
      </c>
      <c r="H7168" s="95">
        <v>263</v>
      </c>
    </row>
    <row r="7169" spans="6:8" x14ac:dyDescent="0.15">
      <c r="F7169" s="26">
        <v>43764.541666649289</v>
      </c>
      <c r="G7169" s="94">
        <v>1.3</v>
      </c>
      <c r="H7169" s="95">
        <v>243</v>
      </c>
    </row>
    <row r="7170" spans="6:8" x14ac:dyDescent="0.15">
      <c r="F7170" s="26">
        <v>43764.583333315953</v>
      </c>
      <c r="G7170" s="94">
        <v>1.1000000000000001</v>
      </c>
      <c r="H7170" s="95">
        <v>183</v>
      </c>
    </row>
    <row r="7171" spans="6:8" x14ac:dyDescent="0.15">
      <c r="F7171" s="26">
        <v>43764.624999982618</v>
      </c>
      <c r="G7171" s="94">
        <v>1.9</v>
      </c>
      <c r="H7171" s="95">
        <v>158</v>
      </c>
    </row>
    <row r="7172" spans="6:8" x14ac:dyDescent="0.15">
      <c r="F7172" s="26">
        <v>43764.666666649282</v>
      </c>
      <c r="G7172" s="94">
        <v>2.2999999999999998</v>
      </c>
      <c r="H7172" s="95">
        <v>171</v>
      </c>
    </row>
    <row r="7173" spans="6:8" x14ac:dyDescent="0.15">
      <c r="F7173" s="26">
        <v>43764.708333315946</v>
      </c>
      <c r="G7173" s="94">
        <v>2.2000000000000002</v>
      </c>
      <c r="H7173" s="95">
        <v>194</v>
      </c>
    </row>
    <row r="7174" spans="6:8" x14ac:dyDescent="0.15">
      <c r="F7174" s="26">
        <v>43764.74999998261</v>
      </c>
      <c r="G7174" s="94">
        <v>2.4</v>
      </c>
      <c r="H7174" s="95">
        <v>208</v>
      </c>
    </row>
    <row r="7175" spans="6:8" x14ac:dyDescent="0.15">
      <c r="F7175" s="26">
        <v>43764.791666649275</v>
      </c>
      <c r="G7175" s="94">
        <v>1.7</v>
      </c>
      <c r="H7175" s="95">
        <v>199</v>
      </c>
    </row>
    <row r="7176" spans="6:8" x14ac:dyDescent="0.15">
      <c r="F7176" s="26">
        <v>43764.833333315939</v>
      </c>
      <c r="G7176" s="94">
        <v>2.2000000000000002</v>
      </c>
      <c r="H7176" s="95">
        <v>178</v>
      </c>
    </row>
    <row r="7177" spans="6:8" x14ac:dyDescent="0.15">
      <c r="F7177" s="26">
        <v>43764.874999982603</v>
      </c>
      <c r="G7177" s="94">
        <v>3.3</v>
      </c>
      <c r="H7177" s="95">
        <v>169</v>
      </c>
    </row>
    <row r="7178" spans="6:8" x14ac:dyDescent="0.15">
      <c r="F7178" s="26">
        <v>43764.916666649267</v>
      </c>
      <c r="G7178" s="94">
        <v>4</v>
      </c>
      <c r="H7178" s="95">
        <v>179</v>
      </c>
    </row>
    <row r="7179" spans="6:8" x14ac:dyDescent="0.15">
      <c r="F7179" s="26">
        <v>43764.958333315932</v>
      </c>
      <c r="G7179" s="94">
        <v>3.6</v>
      </c>
      <c r="H7179" s="95">
        <v>180</v>
      </c>
    </row>
    <row r="7180" spans="6:8" x14ac:dyDescent="0.15">
      <c r="F7180" s="26">
        <v>43764.999999982596</v>
      </c>
      <c r="G7180" s="94">
        <v>3.7</v>
      </c>
      <c r="H7180" s="95">
        <v>177</v>
      </c>
    </row>
    <row r="7181" spans="6:8" x14ac:dyDescent="0.15">
      <c r="F7181" s="26">
        <v>43765.04166664926</v>
      </c>
      <c r="G7181" s="94">
        <v>3.7</v>
      </c>
      <c r="H7181" s="95">
        <v>197</v>
      </c>
    </row>
    <row r="7182" spans="6:8" x14ac:dyDescent="0.15">
      <c r="F7182" s="26">
        <v>43765.083333315924</v>
      </c>
      <c r="G7182" s="94">
        <v>4</v>
      </c>
      <c r="H7182" s="95">
        <v>209</v>
      </c>
    </row>
    <row r="7183" spans="6:8" x14ac:dyDescent="0.15">
      <c r="F7183" s="26">
        <v>43765.124999982589</v>
      </c>
      <c r="G7183" s="94">
        <v>3.5</v>
      </c>
      <c r="H7183" s="95">
        <v>201</v>
      </c>
    </row>
    <row r="7184" spans="6:8" x14ac:dyDescent="0.15">
      <c r="F7184" s="26">
        <v>43765.166666649253</v>
      </c>
      <c r="G7184" s="94">
        <v>2.5</v>
      </c>
      <c r="H7184" s="95">
        <v>209</v>
      </c>
    </row>
    <row r="7185" spans="6:8" x14ac:dyDescent="0.15">
      <c r="F7185" s="26">
        <v>43765.208333315917</v>
      </c>
      <c r="G7185" s="94">
        <v>4.5999999999999996</v>
      </c>
      <c r="H7185" s="95">
        <v>190</v>
      </c>
    </row>
    <row r="7186" spans="6:8" x14ac:dyDescent="0.15">
      <c r="F7186" s="26">
        <v>43765.249999982581</v>
      </c>
      <c r="G7186" s="94">
        <v>3.8</v>
      </c>
      <c r="H7186" s="95">
        <v>191</v>
      </c>
    </row>
    <row r="7187" spans="6:8" x14ac:dyDescent="0.15">
      <c r="F7187" s="26">
        <v>43765.291666649246</v>
      </c>
      <c r="G7187" s="94">
        <v>4.5</v>
      </c>
      <c r="H7187" s="95">
        <v>199</v>
      </c>
    </row>
    <row r="7188" spans="6:8" x14ac:dyDescent="0.15">
      <c r="F7188" s="26">
        <v>43765.33333331591</v>
      </c>
      <c r="G7188" s="94">
        <v>4.5999999999999996</v>
      </c>
      <c r="H7188" s="95">
        <v>198</v>
      </c>
    </row>
    <row r="7189" spans="6:8" x14ac:dyDescent="0.15">
      <c r="F7189" s="26">
        <v>43765.374999982574</v>
      </c>
      <c r="G7189" s="94">
        <v>5.4</v>
      </c>
      <c r="H7189" s="95">
        <v>199</v>
      </c>
    </row>
    <row r="7190" spans="6:8" x14ac:dyDescent="0.15">
      <c r="F7190" s="26">
        <v>43765.416666649238</v>
      </c>
      <c r="G7190" s="94">
        <v>4.9000000000000004</v>
      </c>
      <c r="H7190" s="95">
        <v>199</v>
      </c>
    </row>
    <row r="7191" spans="6:8" x14ac:dyDescent="0.15">
      <c r="F7191" s="26">
        <v>43765.458333315903</v>
      </c>
      <c r="G7191" s="94">
        <v>5.2</v>
      </c>
      <c r="H7191" s="95">
        <v>196</v>
      </c>
    </row>
    <row r="7192" spans="6:8" x14ac:dyDescent="0.15">
      <c r="F7192" s="26">
        <v>43765.499999982567</v>
      </c>
      <c r="G7192" s="94">
        <v>5.2</v>
      </c>
      <c r="H7192" s="95">
        <v>194</v>
      </c>
    </row>
    <row r="7193" spans="6:8" x14ac:dyDescent="0.15">
      <c r="F7193" s="26">
        <v>43765.541666649231</v>
      </c>
      <c r="G7193" s="94">
        <v>4.7</v>
      </c>
      <c r="H7193" s="95">
        <v>200</v>
      </c>
    </row>
    <row r="7194" spans="6:8" x14ac:dyDescent="0.15">
      <c r="F7194" s="26">
        <v>43765.583333315895</v>
      </c>
      <c r="G7194" s="94">
        <v>5.4</v>
      </c>
      <c r="H7194" s="95">
        <v>200</v>
      </c>
    </row>
    <row r="7195" spans="6:8" x14ac:dyDescent="0.15">
      <c r="F7195" s="26">
        <v>43765.62499998256</v>
      </c>
      <c r="G7195" s="94">
        <v>5.6</v>
      </c>
      <c r="H7195" s="95">
        <v>214</v>
      </c>
    </row>
    <row r="7196" spans="6:8" x14ac:dyDescent="0.15">
      <c r="F7196" s="26">
        <v>43765.666666649224</v>
      </c>
      <c r="G7196" s="94">
        <v>4.8</v>
      </c>
      <c r="H7196" s="95">
        <v>218</v>
      </c>
    </row>
    <row r="7197" spans="6:8" x14ac:dyDescent="0.15">
      <c r="F7197" s="26">
        <v>43765.708333315888</v>
      </c>
      <c r="G7197" s="94">
        <v>4.4000000000000004</v>
      </c>
      <c r="H7197" s="95">
        <v>220</v>
      </c>
    </row>
    <row r="7198" spans="6:8" x14ac:dyDescent="0.15">
      <c r="F7198" s="26">
        <v>43765.749999982552</v>
      </c>
      <c r="G7198" s="94">
        <v>4.3</v>
      </c>
      <c r="H7198" s="95">
        <v>210</v>
      </c>
    </row>
    <row r="7199" spans="6:8" x14ac:dyDescent="0.15">
      <c r="F7199" s="26">
        <v>43765.791666649216</v>
      </c>
      <c r="G7199" s="94">
        <v>4.7</v>
      </c>
      <c r="H7199" s="95">
        <v>229</v>
      </c>
    </row>
    <row r="7200" spans="6:8" x14ac:dyDescent="0.15">
      <c r="F7200" s="26">
        <v>43765.833333315881</v>
      </c>
      <c r="G7200" s="94">
        <v>4.0999999999999996</v>
      </c>
      <c r="H7200" s="95">
        <v>233</v>
      </c>
    </row>
    <row r="7201" spans="6:8" x14ac:dyDescent="0.15">
      <c r="F7201" s="26">
        <v>43765.874999982545</v>
      </c>
      <c r="G7201" s="94">
        <v>4.8</v>
      </c>
      <c r="H7201" s="95">
        <v>216</v>
      </c>
    </row>
    <row r="7202" spans="6:8" x14ac:dyDescent="0.15">
      <c r="F7202" s="26">
        <v>43765.916666649209</v>
      </c>
      <c r="G7202" s="94">
        <v>4.2</v>
      </c>
      <c r="H7202" s="95">
        <v>220</v>
      </c>
    </row>
    <row r="7203" spans="6:8" x14ac:dyDescent="0.15">
      <c r="F7203" s="26">
        <v>43765.958333315873</v>
      </c>
      <c r="G7203" s="94">
        <v>2.6</v>
      </c>
      <c r="H7203" s="95">
        <v>219</v>
      </c>
    </row>
    <row r="7204" spans="6:8" x14ac:dyDescent="0.15">
      <c r="F7204" s="26">
        <v>43765.999999982538</v>
      </c>
      <c r="G7204" s="94">
        <v>3.9</v>
      </c>
      <c r="H7204" s="95">
        <v>218</v>
      </c>
    </row>
    <row r="7205" spans="6:8" x14ac:dyDescent="0.15">
      <c r="F7205" s="26">
        <v>43766.041666649202</v>
      </c>
      <c r="G7205" s="94">
        <v>3.9</v>
      </c>
      <c r="H7205" s="95">
        <v>212</v>
      </c>
    </row>
    <row r="7206" spans="6:8" x14ac:dyDescent="0.15">
      <c r="F7206" s="26">
        <v>43766.083333315866</v>
      </c>
      <c r="G7206" s="94">
        <v>4.0999999999999996</v>
      </c>
      <c r="H7206" s="95">
        <v>216</v>
      </c>
    </row>
    <row r="7207" spans="6:8" x14ac:dyDescent="0.15">
      <c r="F7207" s="26">
        <v>43766.12499998253</v>
      </c>
      <c r="G7207" s="94">
        <v>4.4000000000000004</v>
      </c>
      <c r="H7207" s="95">
        <v>218</v>
      </c>
    </row>
    <row r="7208" spans="6:8" x14ac:dyDescent="0.15">
      <c r="F7208" s="26">
        <v>43766.166666649195</v>
      </c>
      <c r="G7208" s="94">
        <v>3.9</v>
      </c>
      <c r="H7208" s="95">
        <v>219</v>
      </c>
    </row>
    <row r="7209" spans="6:8" x14ac:dyDescent="0.15">
      <c r="F7209" s="26">
        <v>43766.208333315859</v>
      </c>
      <c r="G7209" s="94">
        <v>3.9</v>
      </c>
      <c r="H7209" s="95">
        <v>229</v>
      </c>
    </row>
    <row r="7210" spans="6:8" x14ac:dyDescent="0.15">
      <c r="F7210" s="26">
        <v>43766.249999982523</v>
      </c>
      <c r="G7210" s="94">
        <v>3.8</v>
      </c>
      <c r="H7210" s="95">
        <v>228</v>
      </c>
    </row>
    <row r="7211" spans="6:8" x14ac:dyDescent="0.15">
      <c r="F7211" s="26">
        <v>43766.291666649187</v>
      </c>
      <c r="G7211" s="94">
        <v>3.1</v>
      </c>
      <c r="H7211" s="95">
        <v>231</v>
      </c>
    </row>
    <row r="7212" spans="6:8" x14ac:dyDescent="0.15">
      <c r="F7212" s="26">
        <v>43766.333333315852</v>
      </c>
      <c r="G7212" s="94">
        <v>2.8</v>
      </c>
      <c r="H7212" s="95">
        <v>234</v>
      </c>
    </row>
    <row r="7213" spans="6:8" x14ac:dyDescent="0.15">
      <c r="F7213" s="26">
        <v>43766.374999982516</v>
      </c>
      <c r="G7213" s="94">
        <v>2.5</v>
      </c>
      <c r="H7213" s="95">
        <v>251</v>
      </c>
    </row>
    <row r="7214" spans="6:8" x14ac:dyDescent="0.15">
      <c r="F7214" s="26">
        <v>43766.41666664918</v>
      </c>
      <c r="G7214" s="94">
        <v>2.6</v>
      </c>
      <c r="H7214" s="95">
        <v>237</v>
      </c>
    </row>
    <row r="7215" spans="6:8" x14ac:dyDescent="0.15">
      <c r="F7215" s="26">
        <v>43766.458333315844</v>
      </c>
      <c r="G7215" s="94">
        <v>2.9</v>
      </c>
      <c r="H7215" s="95">
        <v>230</v>
      </c>
    </row>
    <row r="7216" spans="6:8" x14ac:dyDescent="0.15">
      <c r="F7216" s="26">
        <v>43766.499999982509</v>
      </c>
      <c r="G7216" s="94">
        <v>2.9</v>
      </c>
      <c r="H7216" s="95">
        <v>221</v>
      </c>
    </row>
    <row r="7217" spans="6:8" x14ac:dyDescent="0.15">
      <c r="F7217" s="26">
        <v>43766.541666649173</v>
      </c>
      <c r="G7217" s="94">
        <v>3.1</v>
      </c>
      <c r="H7217" s="95">
        <v>230</v>
      </c>
    </row>
    <row r="7218" spans="6:8" x14ac:dyDescent="0.15">
      <c r="F7218" s="26">
        <v>43766.583333315837</v>
      </c>
      <c r="G7218" s="94">
        <v>3.1</v>
      </c>
      <c r="H7218" s="95">
        <v>259</v>
      </c>
    </row>
    <row r="7219" spans="6:8" x14ac:dyDescent="0.15">
      <c r="F7219" s="26">
        <v>43766.624999982501</v>
      </c>
      <c r="G7219" s="94">
        <v>3.2</v>
      </c>
      <c r="H7219" s="95">
        <v>249</v>
      </c>
    </row>
    <row r="7220" spans="6:8" x14ac:dyDescent="0.15">
      <c r="F7220" s="26">
        <v>43766.666666649166</v>
      </c>
      <c r="G7220" s="94">
        <v>3.3</v>
      </c>
      <c r="H7220" s="95">
        <v>245</v>
      </c>
    </row>
    <row r="7221" spans="6:8" x14ac:dyDescent="0.15">
      <c r="F7221" s="26">
        <v>43766.70833331583</v>
      </c>
      <c r="G7221" s="94">
        <v>3</v>
      </c>
      <c r="H7221" s="95">
        <v>236</v>
      </c>
    </row>
    <row r="7222" spans="6:8" x14ac:dyDescent="0.15">
      <c r="F7222" s="26">
        <v>43766.749999982494</v>
      </c>
      <c r="G7222" s="94">
        <v>3.3</v>
      </c>
      <c r="H7222" s="95">
        <v>236</v>
      </c>
    </row>
    <row r="7223" spans="6:8" x14ac:dyDescent="0.15">
      <c r="F7223" s="26">
        <v>43766.791666649158</v>
      </c>
      <c r="G7223" s="94">
        <v>2.7</v>
      </c>
      <c r="H7223" s="95">
        <v>247</v>
      </c>
    </row>
    <row r="7224" spans="6:8" x14ac:dyDescent="0.15">
      <c r="F7224" s="26">
        <v>43766.833333315823</v>
      </c>
      <c r="G7224" s="94">
        <v>3</v>
      </c>
      <c r="H7224" s="95">
        <v>225</v>
      </c>
    </row>
    <row r="7225" spans="6:8" x14ac:dyDescent="0.15">
      <c r="F7225" s="26">
        <v>43766.874999982487</v>
      </c>
      <c r="G7225" s="94">
        <v>3.5</v>
      </c>
      <c r="H7225" s="95">
        <v>223</v>
      </c>
    </row>
    <row r="7226" spans="6:8" x14ac:dyDescent="0.15">
      <c r="F7226" s="26">
        <v>43766.916666649151</v>
      </c>
      <c r="G7226" s="94">
        <v>3.3</v>
      </c>
      <c r="H7226" s="95">
        <v>235</v>
      </c>
    </row>
    <row r="7227" spans="6:8" x14ac:dyDescent="0.15">
      <c r="F7227" s="26">
        <v>43766.958333315815</v>
      </c>
      <c r="G7227" s="94">
        <v>2.8</v>
      </c>
      <c r="H7227" s="95">
        <v>256</v>
      </c>
    </row>
    <row r="7228" spans="6:8" x14ac:dyDescent="0.15">
      <c r="F7228" s="26">
        <v>43766.999999982479</v>
      </c>
      <c r="G7228" s="94">
        <v>3.2</v>
      </c>
      <c r="H7228" s="95">
        <v>258</v>
      </c>
    </row>
    <row r="7229" spans="6:8" x14ac:dyDescent="0.15">
      <c r="F7229" s="26">
        <v>43767.041666649144</v>
      </c>
      <c r="G7229" s="94">
        <v>2.8</v>
      </c>
      <c r="H7229" s="95">
        <v>216</v>
      </c>
    </row>
    <row r="7230" spans="6:8" x14ac:dyDescent="0.15">
      <c r="F7230" s="26">
        <v>43767.083333315808</v>
      </c>
      <c r="G7230" s="94">
        <v>3.4</v>
      </c>
      <c r="H7230" s="95">
        <v>267</v>
      </c>
    </row>
    <row r="7231" spans="6:8" x14ac:dyDescent="0.15">
      <c r="F7231" s="26">
        <v>43767.124999982472</v>
      </c>
      <c r="G7231" s="94">
        <v>3.3</v>
      </c>
      <c r="H7231" s="95">
        <v>228</v>
      </c>
    </row>
    <row r="7232" spans="6:8" x14ac:dyDescent="0.15">
      <c r="F7232" s="26">
        <v>43767.166666649136</v>
      </c>
      <c r="G7232" s="94">
        <v>3.3</v>
      </c>
      <c r="H7232" s="95">
        <v>217</v>
      </c>
    </row>
    <row r="7233" spans="6:8" x14ac:dyDescent="0.15">
      <c r="F7233" s="26">
        <v>43767.208333315801</v>
      </c>
      <c r="G7233" s="94">
        <v>2.6</v>
      </c>
      <c r="H7233" s="95">
        <v>219</v>
      </c>
    </row>
    <row r="7234" spans="6:8" x14ac:dyDescent="0.15">
      <c r="F7234" s="26">
        <v>43767.249999982465</v>
      </c>
      <c r="G7234" s="94">
        <v>2.6</v>
      </c>
      <c r="H7234" s="95">
        <v>231</v>
      </c>
    </row>
    <row r="7235" spans="6:8" x14ac:dyDescent="0.15">
      <c r="F7235" s="26">
        <v>43767.291666649129</v>
      </c>
      <c r="G7235" s="94">
        <v>2.6</v>
      </c>
      <c r="H7235" s="95">
        <v>212</v>
      </c>
    </row>
    <row r="7236" spans="6:8" x14ac:dyDescent="0.15">
      <c r="F7236" s="26">
        <v>43767.333333315793</v>
      </c>
      <c r="G7236" s="94">
        <v>2.2999999999999998</v>
      </c>
      <c r="H7236" s="95">
        <v>231</v>
      </c>
    </row>
    <row r="7237" spans="6:8" x14ac:dyDescent="0.15">
      <c r="F7237" s="26">
        <v>43767.374999982458</v>
      </c>
      <c r="G7237" s="94">
        <v>2.2999999999999998</v>
      </c>
      <c r="H7237" s="95">
        <v>229</v>
      </c>
    </row>
    <row r="7238" spans="6:8" x14ac:dyDescent="0.15">
      <c r="F7238" s="26">
        <v>43767.416666649122</v>
      </c>
      <c r="G7238" s="94">
        <v>1.8</v>
      </c>
      <c r="H7238" s="95">
        <v>252</v>
      </c>
    </row>
    <row r="7239" spans="6:8" x14ac:dyDescent="0.15">
      <c r="F7239" s="26">
        <v>43767.458333315786</v>
      </c>
      <c r="G7239" s="94">
        <v>1.1000000000000001</v>
      </c>
      <c r="H7239" s="95">
        <v>227</v>
      </c>
    </row>
    <row r="7240" spans="6:8" x14ac:dyDescent="0.15">
      <c r="F7240" s="26">
        <v>43767.49999998245</v>
      </c>
      <c r="G7240" s="94">
        <v>1.5</v>
      </c>
      <c r="H7240" s="95">
        <v>236</v>
      </c>
    </row>
    <row r="7241" spans="6:8" x14ac:dyDescent="0.15">
      <c r="F7241" s="26">
        <v>43767.541666649115</v>
      </c>
      <c r="G7241" s="94">
        <v>1.5</v>
      </c>
      <c r="H7241" s="95">
        <v>235</v>
      </c>
    </row>
    <row r="7242" spans="6:8" x14ac:dyDescent="0.15">
      <c r="F7242" s="26">
        <v>43767.583333315779</v>
      </c>
      <c r="G7242" s="94">
        <v>1.7</v>
      </c>
      <c r="H7242" s="95">
        <v>217</v>
      </c>
    </row>
    <row r="7243" spans="6:8" x14ac:dyDescent="0.15">
      <c r="F7243" s="26">
        <v>43767.624999982443</v>
      </c>
      <c r="G7243" s="94">
        <v>1.8</v>
      </c>
      <c r="H7243" s="95">
        <v>188</v>
      </c>
    </row>
    <row r="7244" spans="6:8" x14ac:dyDescent="0.15">
      <c r="F7244" s="26">
        <v>43767.666666649107</v>
      </c>
      <c r="G7244" s="94">
        <v>2.2999999999999998</v>
      </c>
      <c r="H7244" s="95">
        <v>192</v>
      </c>
    </row>
    <row r="7245" spans="6:8" x14ac:dyDescent="0.15">
      <c r="F7245" s="26">
        <v>43767.708333315772</v>
      </c>
      <c r="G7245" s="94">
        <v>2.5</v>
      </c>
      <c r="H7245" s="95">
        <v>183</v>
      </c>
    </row>
    <row r="7246" spans="6:8" x14ac:dyDescent="0.15">
      <c r="F7246" s="26">
        <v>43767.749999982436</v>
      </c>
      <c r="G7246" s="94">
        <v>2.7</v>
      </c>
      <c r="H7246" s="95">
        <v>186</v>
      </c>
    </row>
    <row r="7247" spans="6:8" x14ac:dyDescent="0.15">
      <c r="F7247" s="26">
        <v>43767.7916666491</v>
      </c>
      <c r="G7247" s="94">
        <v>2.6</v>
      </c>
      <c r="H7247" s="95">
        <v>186</v>
      </c>
    </row>
    <row r="7248" spans="6:8" x14ac:dyDescent="0.15">
      <c r="F7248" s="26">
        <v>43767.833333315764</v>
      </c>
      <c r="G7248" s="94">
        <v>2.5</v>
      </c>
      <c r="H7248" s="95">
        <v>171</v>
      </c>
    </row>
    <row r="7249" spans="6:8" x14ac:dyDescent="0.15">
      <c r="F7249" s="26">
        <v>43767.874999982429</v>
      </c>
      <c r="G7249" s="94">
        <v>2.6</v>
      </c>
      <c r="H7249" s="95">
        <v>173</v>
      </c>
    </row>
    <row r="7250" spans="6:8" x14ac:dyDescent="0.15">
      <c r="F7250" s="26">
        <v>43767.916666649093</v>
      </c>
      <c r="G7250" s="94">
        <v>2</v>
      </c>
      <c r="H7250" s="95">
        <v>191</v>
      </c>
    </row>
    <row r="7251" spans="6:8" x14ac:dyDescent="0.15">
      <c r="F7251" s="26">
        <v>43767.958333315757</v>
      </c>
      <c r="G7251" s="94">
        <v>2</v>
      </c>
      <c r="H7251" s="95">
        <v>234</v>
      </c>
    </row>
    <row r="7252" spans="6:8" x14ac:dyDescent="0.15">
      <c r="F7252" s="26">
        <v>43767.999999982421</v>
      </c>
      <c r="G7252" s="94">
        <v>1.2</v>
      </c>
      <c r="H7252" s="95">
        <v>246</v>
      </c>
    </row>
    <row r="7253" spans="6:8" x14ac:dyDescent="0.15">
      <c r="F7253" s="26">
        <v>43768.041666649086</v>
      </c>
      <c r="G7253" s="94">
        <v>2.8</v>
      </c>
      <c r="H7253" s="95">
        <v>178</v>
      </c>
    </row>
    <row r="7254" spans="6:8" x14ac:dyDescent="0.15">
      <c r="F7254" s="26">
        <v>43768.08333331575</v>
      </c>
      <c r="G7254" s="94">
        <v>2.1</v>
      </c>
      <c r="H7254" s="95">
        <v>150</v>
      </c>
    </row>
    <row r="7255" spans="6:8" x14ac:dyDescent="0.15">
      <c r="F7255" s="26">
        <v>43768.124999982414</v>
      </c>
      <c r="G7255" s="94">
        <v>0.6</v>
      </c>
      <c r="H7255" s="95">
        <v>64</v>
      </c>
    </row>
    <row r="7256" spans="6:8" x14ac:dyDescent="0.15">
      <c r="F7256" s="26">
        <v>43768.166666649078</v>
      </c>
      <c r="G7256" s="94">
        <v>0.2</v>
      </c>
      <c r="H7256" s="95">
        <v>360</v>
      </c>
    </row>
    <row r="7257" spans="6:8" x14ac:dyDescent="0.15">
      <c r="F7257" s="26">
        <v>43768.208333315742</v>
      </c>
      <c r="G7257" s="94">
        <v>0.8</v>
      </c>
      <c r="H7257" s="95">
        <v>330</v>
      </c>
    </row>
    <row r="7258" spans="6:8" x14ac:dyDescent="0.15">
      <c r="F7258" s="26">
        <v>43768.249999982407</v>
      </c>
      <c r="G7258" s="94">
        <v>0.6</v>
      </c>
      <c r="H7258" s="95">
        <v>108</v>
      </c>
    </row>
    <row r="7259" spans="6:8" x14ac:dyDescent="0.15">
      <c r="F7259" s="26">
        <v>43768.291666649071</v>
      </c>
      <c r="G7259" s="94">
        <v>0</v>
      </c>
      <c r="H7259" s="95">
        <v>2</v>
      </c>
    </row>
    <row r="7260" spans="6:8" x14ac:dyDescent="0.15">
      <c r="F7260" s="26">
        <v>43768.333333315735</v>
      </c>
      <c r="G7260" s="94">
        <v>0.4</v>
      </c>
      <c r="H7260" s="95">
        <v>120</v>
      </c>
    </row>
    <row r="7261" spans="6:8" x14ac:dyDescent="0.15">
      <c r="F7261" s="26">
        <v>43768.374999982399</v>
      </c>
      <c r="G7261" s="94">
        <v>0</v>
      </c>
      <c r="H7261" s="95">
        <v>359</v>
      </c>
    </row>
    <row r="7262" spans="6:8" x14ac:dyDescent="0.15">
      <c r="F7262" s="26">
        <v>43768.416666649064</v>
      </c>
      <c r="G7262" s="94">
        <v>0.2</v>
      </c>
      <c r="H7262" s="95">
        <v>360</v>
      </c>
    </row>
    <row r="7263" spans="6:8" x14ac:dyDescent="0.15">
      <c r="F7263" s="26">
        <v>43768.458333315728</v>
      </c>
      <c r="G7263" s="94">
        <v>0.4</v>
      </c>
      <c r="H7263" s="95">
        <v>106</v>
      </c>
    </row>
    <row r="7264" spans="6:8" x14ac:dyDescent="0.15">
      <c r="F7264" s="26">
        <v>43768.499999982392</v>
      </c>
      <c r="G7264" s="94">
        <v>0.2</v>
      </c>
      <c r="H7264" s="95">
        <v>4</v>
      </c>
    </row>
    <row r="7265" spans="6:8" x14ac:dyDescent="0.15">
      <c r="F7265" s="26">
        <v>43768.541666649056</v>
      </c>
      <c r="G7265" s="94">
        <v>0.7</v>
      </c>
      <c r="H7265" s="95">
        <v>331</v>
      </c>
    </row>
    <row r="7266" spans="6:8" x14ac:dyDescent="0.15">
      <c r="F7266" s="26">
        <v>43768.583333315721</v>
      </c>
      <c r="G7266" s="94">
        <v>0.3</v>
      </c>
      <c r="H7266" s="95">
        <v>359</v>
      </c>
    </row>
    <row r="7267" spans="6:8" x14ac:dyDescent="0.15">
      <c r="F7267" s="26">
        <v>43768.624999982385</v>
      </c>
      <c r="G7267" s="94">
        <v>0.6</v>
      </c>
      <c r="H7267" s="95">
        <v>330</v>
      </c>
    </row>
    <row r="7268" spans="6:8" x14ac:dyDescent="0.15">
      <c r="F7268" s="26">
        <v>43768.666666649049</v>
      </c>
      <c r="G7268" s="94">
        <v>1.4</v>
      </c>
      <c r="H7268" s="95">
        <v>320</v>
      </c>
    </row>
    <row r="7269" spans="6:8" x14ac:dyDescent="0.15">
      <c r="F7269" s="26">
        <v>43768.708333315713</v>
      </c>
      <c r="G7269" s="94">
        <v>1</v>
      </c>
      <c r="H7269" s="95">
        <v>9</v>
      </c>
    </row>
    <row r="7270" spans="6:8" x14ac:dyDescent="0.15">
      <c r="F7270" s="26">
        <v>43768.749999982378</v>
      </c>
      <c r="G7270" s="94">
        <v>1</v>
      </c>
      <c r="H7270" s="95">
        <v>56</v>
      </c>
    </row>
    <row r="7271" spans="6:8" x14ac:dyDescent="0.15">
      <c r="F7271" s="26">
        <v>43768.791666649042</v>
      </c>
      <c r="G7271" s="94">
        <v>0.7</v>
      </c>
      <c r="H7271" s="95">
        <v>28</v>
      </c>
    </row>
    <row r="7272" spans="6:8" x14ac:dyDescent="0.15">
      <c r="F7272" s="26">
        <v>43768.833333315706</v>
      </c>
      <c r="G7272" s="94">
        <v>1.2</v>
      </c>
      <c r="H7272" s="95">
        <v>61</v>
      </c>
    </row>
    <row r="7273" spans="6:8" x14ac:dyDescent="0.15">
      <c r="F7273" s="26">
        <v>43768.87499998237</v>
      </c>
      <c r="G7273" s="94">
        <v>1.5</v>
      </c>
      <c r="H7273" s="95">
        <v>58</v>
      </c>
    </row>
    <row r="7274" spans="6:8" x14ac:dyDescent="0.15">
      <c r="F7274" s="26">
        <v>43768.916666649035</v>
      </c>
      <c r="G7274" s="94">
        <v>1.3</v>
      </c>
      <c r="H7274" s="95">
        <v>50</v>
      </c>
    </row>
    <row r="7275" spans="6:8" x14ac:dyDescent="0.15">
      <c r="F7275" s="26">
        <v>43768.958333315699</v>
      </c>
      <c r="G7275" s="94">
        <v>1.9</v>
      </c>
      <c r="H7275" s="95">
        <v>44</v>
      </c>
    </row>
    <row r="7276" spans="6:8" x14ac:dyDescent="0.15">
      <c r="F7276" s="26">
        <v>43768.999999982363</v>
      </c>
      <c r="G7276" s="94">
        <v>2.4</v>
      </c>
      <c r="H7276" s="95">
        <v>41</v>
      </c>
    </row>
    <row r="7277" spans="6:8" x14ac:dyDescent="0.15">
      <c r="F7277" s="26">
        <v>43769.041666649027</v>
      </c>
      <c r="G7277" s="94">
        <v>2.6</v>
      </c>
      <c r="H7277" s="95">
        <v>40</v>
      </c>
    </row>
    <row r="7278" spans="6:8" x14ac:dyDescent="0.15">
      <c r="F7278" s="26">
        <v>43769.083333315692</v>
      </c>
      <c r="G7278" s="94">
        <v>2.8</v>
      </c>
      <c r="H7278" s="95">
        <v>46</v>
      </c>
    </row>
    <row r="7279" spans="6:8" x14ac:dyDescent="0.15">
      <c r="F7279" s="26">
        <v>43769.124999982356</v>
      </c>
      <c r="G7279" s="94">
        <v>3.8</v>
      </c>
      <c r="H7279" s="95">
        <v>41</v>
      </c>
    </row>
    <row r="7280" spans="6:8" x14ac:dyDescent="0.15">
      <c r="F7280" s="26">
        <v>43769.16666664902</v>
      </c>
      <c r="G7280" s="94">
        <v>5.2</v>
      </c>
      <c r="H7280" s="95">
        <v>40</v>
      </c>
    </row>
    <row r="7281" spans="6:8" x14ac:dyDescent="0.15">
      <c r="F7281" s="26">
        <v>43769.208333315684</v>
      </c>
      <c r="G7281" s="94">
        <v>6.9</v>
      </c>
      <c r="H7281" s="95">
        <v>53</v>
      </c>
    </row>
    <row r="7282" spans="6:8" x14ac:dyDescent="0.15">
      <c r="F7282" s="26">
        <v>43769.249999982349</v>
      </c>
      <c r="G7282" s="94">
        <v>4.8</v>
      </c>
      <c r="H7282" s="95">
        <v>41</v>
      </c>
    </row>
    <row r="7283" spans="6:8" x14ac:dyDescent="0.15">
      <c r="F7283" s="26">
        <v>43769.291666649013</v>
      </c>
      <c r="G7283" s="94">
        <v>5.3</v>
      </c>
      <c r="H7283" s="95">
        <v>33</v>
      </c>
    </row>
    <row r="7284" spans="6:8" x14ac:dyDescent="0.15">
      <c r="F7284" s="26">
        <v>43769.333333315677</v>
      </c>
      <c r="G7284" s="94">
        <v>4</v>
      </c>
      <c r="H7284" s="95">
        <v>19</v>
      </c>
    </row>
    <row r="7285" spans="6:8" x14ac:dyDescent="0.15">
      <c r="F7285" s="26">
        <v>43769.374999982341</v>
      </c>
      <c r="G7285" s="94">
        <v>3.7</v>
      </c>
      <c r="H7285" s="95">
        <v>354</v>
      </c>
    </row>
    <row r="7286" spans="6:8" x14ac:dyDescent="0.15">
      <c r="F7286" s="26">
        <v>43769.416666649005</v>
      </c>
      <c r="G7286" s="94">
        <v>2.9</v>
      </c>
      <c r="H7286" s="95">
        <v>327</v>
      </c>
    </row>
    <row r="7287" spans="6:8" x14ac:dyDescent="0.15">
      <c r="F7287" s="26">
        <v>43769.45833331567</v>
      </c>
      <c r="G7287" s="94">
        <v>3.2</v>
      </c>
      <c r="H7287" s="95">
        <v>272</v>
      </c>
    </row>
    <row r="7288" spans="6:8" x14ac:dyDescent="0.15">
      <c r="F7288" s="26">
        <v>43769.499999982334</v>
      </c>
      <c r="G7288" s="94">
        <v>3.2</v>
      </c>
      <c r="H7288" s="95">
        <v>293</v>
      </c>
    </row>
    <row r="7289" spans="6:8" x14ac:dyDescent="0.15">
      <c r="F7289" s="26">
        <v>43769.541666648998</v>
      </c>
      <c r="G7289" s="94">
        <v>4</v>
      </c>
      <c r="H7289" s="95">
        <v>294</v>
      </c>
    </row>
    <row r="7290" spans="6:8" x14ac:dyDescent="0.15">
      <c r="F7290" s="26">
        <v>43769.583333315662</v>
      </c>
      <c r="G7290" s="94">
        <v>3.4</v>
      </c>
      <c r="H7290" s="95">
        <v>277</v>
      </c>
    </row>
    <row r="7291" spans="6:8" x14ac:dyDescent="0.15">
      <c r="F7291" s="26">
        <v>43769.624999982327</v>
      </c>
      <c r="G7291" s="94">
        <v>3.6</v>
      </c>
      <c r="H7291" s="95">
        <v>264</v>
      </c>
    </row>
    <row r="7292" spans="6:8" x14ac:dyDescent="0.15">
      <c r="F7292" s="26">
        <v>43769.666666648991</v>
      </c>
      <c r="G7292" s="94">
        <v>4.2</v>
      </c>
      <c r="H7292" s="95">
        <v>290</v>
      </c>
    </row>
    <row r="7293" spans="6:8" x14ac:dyDescent="0.15">
      <c r="F7293" s="26">
        <v>43769.708333315655</v>
      </c>
      <c r="G7293" s="94">
        <v>3.1</v>
      </c>
      <c r="H7293" s="95">
        <v>280</v>
      </c>
    </row>
    <row r="7294" spans="6:8" x14ac:dyDescent="0.15">
      <c r="F7294" s="26">
        <v>43769.749999982319</v>
      </c>
      <c r="G7294" s="94">
        <v>3.7</v>
      </c>
      <c r="H7294" s="95">
        <v>281</v>
      </c>
    </row>
    <row r="7295" spans="6:8" x14ac:dyDescent="0.15">
      <c r="F7295" s="26">
        <v>43769.791666648984</v>
      </c>
      <c r="G7295" s="94">
        <v>3.2</v>
      </c>
      <c r="H7295" s="95">
        <v>291</v>
      </c>
    </row>
    <row r="7296" spans="6:8" x14ac:dyDescent="0.15">
      <c r="F7296" s="26">
        <v>43769.833333315648</v>
      </c>
      <c r="G7296" s="94">
        <v>2.9</v>
      </c>
      <c r="H7296" s="95">
        <v>279</v>
      </c>
    </row>
    <row r="7297" spans="6:8" x14ac:dyDescent="0.15">
      <c r="F7297" s="26">
        <v>43769.874999982312</v>
      </c>
      <c r="G7297" s="94">
        <v>2.6</v>
      </c>
      <c r="H7297" s="95">
        <v>279</v>
      </c>
    </row>
    <row r="7298" spans="6:8" x14ac:dyDescent="0.15">
      <c r="F7298" s="26">
        <v>43769.916666648976</v>
      </c>
      <c r="G7298" s="94">
        <v>2.5</v>
      </c>
      <c r="H7298" s="95">
        <v>278</v>
      </c>
    </row>
    <row r="7299" spans="6:8" x14ac:dyDescent="0.15">
      <c r="F7299" s="26">
        <v>43769.958333315641</v>
      </c>
      <c r="G7299" s="94">
        <v>2.7</v>
      </c>
      <c r="H7299" s="95">
        <v>262</v>
      </c>
    </row>
    <row r="7300" spans="6:8" x14ac:dyDescent="0.15">
      <c r="F7300" s="26">
        <v>43769.999999982305</v>
      </c>
      <c r="G7300" s="94">
        <v>2.9</v>
      </c>
      <c r="H7300" s="95">
        <v>262</v>
      </c>
    </row>
    <row r="7301" spans="6:8" x14ac:dyDescent="0.15">
      <c r="F7301" s="26">
        <v>43770.041666648969</v>
      </c>
      <c r="G7301" s="94">
        <v>3.3</v>
      </c>
      <c r="H7301" s="95">
        <v>281</v>
      </c>
    </row>
    <row r="7302" spans="6:8" x14ac:dyDescent="0.15">
      <c r="F7302" s="26">
        <v>43770.083333315633</v>
      </c>
      <c r="G7302" s="94">
        <v>3.4</v>
      </c>
      <c r="H7302" s="95">
        <v>260</v>
      </c>
    </row>
    <row r="7303" spans="6:8" x14ac:dyDescent="0.15">
      <c r="F7303" s="26">
        <v>43770.124999982298</v>
      </c>
      <c r="G7303" s="94">
        <v>3.3</v>
      </c>
      <c r="H7303" s="95">
        <v>199</v>
      </c>
    </row>
    <row r="7304" spans="6:8" x14ac:dyDescent="0.15">
      <c r="F7304" s="26">
        <v>43770.166666648962</v>
      </c>
      <c r="G7304" s="94">
        <v>3.2</v>
      </c>
      <c r="H7304" s="95">
        <v>199</v>
      </c>
    </row>
    <row r="7305" spans="6:8" x14ac:dyDescent="0.15">
      <c r="F7305" s="26">
        <v>43770.208333315626</v>
      </c>
      <c r="G7305" s="94">
        <v>3.1</v>
      </c>
      <c r="H7305" s="95">
        <v>190</v>
      </c>
    </row>
    <row r="7306" spans="6:8" x14ac:dyDescent="0.15">
      <c r="F7306" s="26">
        <v>43770.24999998229</v>
      </c>
      <c r="G7306" s="94">
        <v>3.1</v>
      </c>
      <c r="H7306" s="95">
        <v>189</v>
      </c>
    </row>
    <row r="7307" spans="6:8" x14ac:dyDescent="0.15">
      <c r="F7307" s="26">
        <v>43770.291666648955</v>
      </c>
      <c r="G7307" s="94">
        <v>2.8</v>
      </c>
      <c r="H7307" s="95">
        <v>171</v>
      </c>
    </row>
    <row r="7308" spans="6:8" x14ac:dyDescent="0.15">
      <c r="F7308" s="26">
        <v>43770.333333315619</v>
      </c>
      <c r="G7308" s="94">
        <v>2.5</v>
      </c>
      <c r="H7308" s="95">
        <v>200</v>
      </c>
    </row>
    <row r="7309" spans="6:8" x14ac:dyDescent="0.15">
      <c r="F7309" s="26">
        <v>43770.374999982283</v>
      </c>
      <c r="G7309" s="94">
        <v>3</v>
      </c>
      <c r="H7309" s="95">
        <v>176</v>
      </c>
    </row>
    <row r="7310" spans="6:8" x14ac:dyDescent="0.15">
      <c r="F7310" s="26">
        <v>43770.416666648947</v>
      </c>
      <c r="G7310" s="94">
        <v>2.9</v>
      </c>
      <c r="H7310" s="95">
        <v>170</v>
      </c>
    </row>
    <row r="7311" spans="6:8" x14ac:dyDescent="0.15">
      <c r="F7311" s="26">
        <v>43770.458333315612</v>
      </c>
      <c r="G7311" s="94">
        <v>2.8</v>
      </c>
      <c r="H7311" s="95">
        <v>181</v>
      </c>
    </row>
    <row r="7312" spans="6:8" x14ac:dyDescent="0.15">
      <c r="F7312" s="26">
        <v>43770.499999982276</v>
      </c>
      <c r="G7312" s="94">
        <v>3.2</v>
      </c>
      <c r="H7312" s="95">
        <v>170</v>
      </c>
    </row>
    <row r="7313" spans="6:8" x14ac:dyDescent="0.15">
      <c r="F7313" s="26">
        <v>43770.54166664894</v>
      </c>
      <c r="G7313" s="94">
        <v>3.4</v>
      </c>
      <c r="H7313" s="95">
        <v>170</v>
      </c>
    </row>
    <row r="7314" spans="6:8" x14ac:dyDescent="0.15">
      <c r="F7314" s="26">
        <v>43770.583333315604</v>
      </c>
      <c r="G7314" s="94">
        <v>3.5</v>
      </c>
      <c r="H7314" s="95">
        <v>109</v>
      </c>
    </row>
    <row r="7315" spans="6:8" x14ac:dyDescent="0.15">
      <c r="F7315" s="26">
        <v>43770.624999982268</v>
      </c>
      <c r="G7315" s="94">
        <v>3.5</v>
      </c>
      <c r="H7315" s="95">
        <v>94</v>
      </c>
    </row>
    <row r="7316" spans="6:8" x14ac:dyDescent="0.15">
      <c r="F7316" s="26">
        <v>43770.666666648933</v>
      </c>
      <c r="G7316" s="94">
        <v>4.0999999999999996</v>
      </c>
      <c r="H7316" s="95">
        <v>100</v>
      </c>
    </row>
    <row r="7317" spans="6:8" x14ac:dyDescent="0.15">
      <c r="F7317" s="26">
        <v>43770.708333315597</v>
      </c>
      <c r="G7317" s="94">
        <v>4</v>
      </c>
      <c r="H7317" s="95">
        <v>110</v>
      </c>
    </row>
    <row r="7318" spans="6:8" x14ac:dyDescent="0.15">
      <c r="F7318" s="26">
        <v>43770.749999982261</v>
      </c>
      <c r="G7318" s="94">
        <v>4.2</v>
      </c>
      <c r="H7318" s="95">
        <v>98</v>
      </c>
    </row>
    <row r="7319" spans="6:8" x14ac:dyDescent="0.15">
      <c r="F7319" s="26">
        <v>43770.791666648925</v>
      </c>
      <c r="G7319" s="94">
        <v>4.3</v>
      </c>
      <c r="H7319" s="95">
        <v>99</v>
      </c>
    </row>
    <row r="7320" spans="6:8" x14ac:dyDescent="0.15">
      <c r="F7320" s="26">
        <v>43770.83333331559</v>
      </c>
      <c r="G7320" s="94">
        <v>3.9</v>
      </c>
      <c r="H7320" s="95">
        <v>89</v>
      </c>
    </row>
    <row r="7321" spans="6:8" x14ac:dyDescent="0.15">
      <c r="F7321" s="26">
        <v>43770.874999982254</v>
      </c>
      <c r="G7321" s="94">
        <v>4.4000000000000004</v>
      </c>
      <c r="H7321" s="95">
        <v>91</v>
      </c>
    </row>
    <row r="7322" spans="6:8" x14ac:dyDescent="0.15">
      <c r="F7322" s="26">
        <v>43770.916666648918</v>
      </c>
      <c r="G7322" s="94">
        <v>4</v>
      </c>
      <c r="H7322" s="95">
        <v>85</v>
      </c>
    </row>
    <row r="7323" spans="6:8" x14ac:dyDescent="0.15">
      <c r="F7323" s="26">
        <v>43770.958333315582</v>
      </c>
      <c r="G7323" s="94">
        <v>3.9</v>
      </c>
      <c r="H7323" s="95">
        <v>79</v>
      </c>
    </row>
    <row r="7324" spans="6:8" x14ac:dyDescent="0.15">
      <c r="F7324" s="26">
        <v>43770.999999982247</v>
      </c>
      <c r="G7324" s="94">
        <v>4.0999999999999996</v>
      </c>
      <c r="H7324" s="95">
        <v>83</v>
      </c>
    </row>
    <row r="7325" spans="6:8" x14ac:dyDescent="0.15">
      <c r="F7325" s="26">
        <v>43771.041666648911</v>
      </c>
      <c r="G7325" s="94">
        <v>3.7</v>
      </c>
      <c r="H7325" s="95">
        <v>70</v>
      </c>
    </row>
    <row r="7326" spans="6:8" x14ac:dyDescent="0.15">
      <c r="F7326" s="26">
        <v>43771.083333315575</v>
      </c>
      <c r="G7326" s="94">
        <v>3.7</v>
      </c>
      <c r="H7326" s="95">
        <v>65</v>
      </c>
    </row>
    <row r="7327" spans="6:8" x14ac:dyDescent="0.15">
      <c r="F7327" s="26">
        <v>43771.124999982239</v>
      </c>
      <c r="G7327" s="94">
        <v>3.5</v>
      </c>
      <c r="H7327" s="95">
        <v>80</v>
      </c>
    </row>
    <row r="7328" spans="6:8" x14ac:dyDescent="0.15">
      <c r="F7328" s="26">
        <v>43771.166666648904</v>
      </c>
      <c r="G7328" s="94">
        <v>3.2</v>
      </c>
      <c r="H7328" s="95">
        <v>77</v>
      </c>
    </row>
    <row r="7329" spans="6:8" x14ac:dyDescent="0.15">
      <c r="F7329" s="26">
        <v>43771.208333315568</v>
      </c>
      <c r="G7329" s="94">
        <v>3.3</v>
      </c>
      <c r="H7329" s="95">
        <v>88</v>
      </c>
    </row>
    <row r="7330" spans="6:8" x14ac:dyDescent="0.15">
      <c r="F7330" s="26">
        <v>43771.249999982232</v>
      </c>
      <c r="G7330" s="94">
        <v>3</v>
      </c>
      <c r="H7330" s="95">
        <v>77</v>
      </c>
    </row>
    <row r="7331" spans="6:8" x14ac:dyDescent="0.15">
      <c r="F7331" s="26">
        <v>43771.291666648896</v>
      </c>
      <c r="G7331" s="94">
        <v>3.4</v>
      </c>
      <c r="H7331" s="95">
        <v>79</v>
      </c>
    </row>
    <row r="7332" spans="6:8" x14ac:dyDescent="0.15">
      <c r="F7332" s="26">
        <v>43771.333333315561</v>
      </c>
      <c r="G7332" s="94">
        <v>3.1</v>
      </c>
      <c r="H7332" s="95">
        <v>79</v>
      </c>
    </row>
    <row r="7333" spans="6:8" x14ac:dyDescent="0.15">
      <c r="F7333" s="26">
        <v>43771.374999982225</v>
      </c>
      <c r="G7333" s="94">
        <v>3.4</v>
      </c>
      <c r="H7333" s="95">
        <v>69</v>
      </c>
    </row>
    <row r="7334" spans="6:8" x14ac:dyDescent="0.15">
      <c r="F7334" s="26">
        <v>43771.416666648889</v>
      </c>
      <c r="G7334" s="94">
        <v>3.5</v>
      </c>
      <c r="H7334" s="95">
        <v>80</v>
      </c>
    </row>
    <row r="7335" spans="6:8" x14ac:dyDescent="0.15">
      <c r="F7335" s="26">
        <v>43771.458333315553</v>
      </c>
      <c r="G7335" s="94">
        <v>2.2999999999999998</v>
      </c>
      <c r="H7335" s="95">
        <v>81</v>
      </c>
    </row>
    <row r="7336" spans="6:8" x14ac:dyDescent="0.15">
      <c r="F7336" s="26">
        <v>43771.499999982218</v>
      </c>
      <c r="G7336" s="94">
        <v>2.8</v>
      </c>
      <c r="H7336" s="95">
        <v>78</v>
      </c>
    </row>
    <row r="7337" spans="6:8" x14ac:dyDescent="0.15">
      <c r="F7337" s="26">
        <v>43771.541666648882</v>
      </c>
      <c r="G7337" s="94">
        <v>2.4</v>
      </c>
      <c r="H7337" s="95">
        <v>82</v>
      </c>
    </row>
    <row r="7338" spans="6:8" x14ac:dyDescent="0.15">
      <c r="F7338" s="26">
        <v>43771.583333315546</v>
      </c>
      <c r="G7338" s="94">
        <v>2.8</v>
      </c>
      <c r="H7338" s="95">
        <v>52</v>
      </c>
    </row>
    <row r="7339" spans="6:8" x14ac:dyDescent="0.15">
      <c r="F7339" s="26">
        <v>43771.62499998221</v>
      </c>
      <c r="G7339" s="94">
        <v>1.9</v>
      </c>
      <c r="H7339" s="95">
        <v>42</v>
      </c>
    </row>
    <row r="7340" spans="6:8" x14ac:dyDescent="0.15">
      <c r="F7340" s="26">
        <v>43771.666666648875</v>
      </c>
      <c r="G7340" s="94">
        <v>2.2999999999999998</v>
      </c>
      <c r="H7340" s="95">
        <v>61</v>
      </c>
    </row>
    <row r="7341" spans="6:8" x14ac:dyDescent="0.15">
      <c r="F7341" s="26">
        <v>43771.708333315539</v>
      </c>
      <c r="G7341" s="94">
        <v>2.2999999999999998</v>
      </c>
      <c r="H7341" s="95">
        <v>61</v>
      </c>
    </row>
    <row r="7342" spans="6:8" x14ac:dyDescent="0.15">
      <c r="F7342" s="26">
        <v>43771.749999982203</v>
      </c>
      <c r="G7342" s="94">
        <v>1.8</v>
      </c>
      <c r="H7342" s="95">
        <v>58</v>
      </c>
    </row>
    <row r="7343" spans="6:8" x14ac:dyDescent="0.15">
      <c r="F7343" s="26">
        <v>43771.791666648867</v>
      </c>
      <c r="G7343" s="94">
        <v>0.1</v>
      </c>
      <c r="H7343" s="95">
        <v>58</v>
      </c>
    </row>
    <row r="7344" spans="6:8" x14ac:dyDescent="0.15">
      <c r="F7344" s="26">
        <v>43771.833333315531</v>
      </c>
      <c r="G7344" s="94">
        <v>0.6</v>
      </c>
      <c r="H7344" s="95">
        <v>324</v>
      </c>
    </row>
    <row r="7345" spans="6:8" x14ac:dyDescent="0.15">
      <c r="F7345" s="26">
        <v>43771.874999982196</v>
      </c>
      <c r="G7345" s="94">
        <v>0.8</v>
      </c>
      <c r="H7345" s="95">
        <v>76</v>
      </c>
    </row>
    <row r="7346" spans="6:8" x14ac:dyDescent="0.15">
      <c r="F7346" s="26">
        <v>43771.91666664886</v>
      </c>
      <c r="G7346" s="94">
        <v>1.2</v>
      </c>
      <c r="H7346" s="95">
        <v>87</v>
      </c>
    </row>
    <row r="7347" spans="6:8" x14ac:dyDescent="0.15">
      <c r="F7347" s="26">
        <v>43771.958333315524</v>
      </c>
      <c r="G7347" s="94">
        <v>0.7</v>
      </c>
      <c r="H7347" s="95">
        <v>111</v>
      </c>
    </row>
    <row r="7348" spans="6:8" x14ac:dyDescent="0.15">
      <c r="F7348" s="26">
        <v>43771.999999982188</v>
      </c>
      <c r="G7348" s="94">
        <v>1.9</v>
      </c>
      <c r="H7348" s="95">
        <v>68</v>
      </c>
    </row>
    <row r="7349" spans="6:8" x14ac:dyDescent="0.15">
      <c r="F7349" s="26">
        <v>43772.041666648853</v>
      </c>
      <c r="G7349" s="94">
        <v>1.9</v>
      </c>
      <c r="H7349" s="95">
        <v>59</v>
      </c>
    </row>
    <row r="7350" spans="6:8" x14ac:dyDescent="0.15">
      <c r="F7350" s="26">
        <v>43772.083333315517</v>
      </c>
      <c r="G7350" s="94">
        <v>2</v>
      </c>
      <c r="H7350" s="95">
        <v>89</v>
      </c>
    </row>
    <row r="7351" spans="6:8" x14ac:dyDescent="0.15">
      <c r="F7351" s="26">
        <v>43772.124999982181</v>
      </c>
      <c r="G7351" s="94">
        <v>2.6</v>
      </c>
      <c r="H7351" s="95">
        <v>109</v>
      </c>
    </row>
    <row r="7352" spans="6:8" x14ac:dyDescent="0.15">
      <c r="F7352" s="26">
        <v>43772.166666648845</v>
      </c>
      <c r="G7352" s="94">
        <v>3.3</v>
      </c>
      <c r="H7352" s="95">
        <v>179</v>
      </c>
    </row>
    <row r="7353" spans="6:8" x14ac:dyDescent="0.15">
      <c r="F7353" s="26">
        <v>43772.20833331551</v>
      </c>
      <c r="G7353" s="94">
        <v>2.7</v>
      </c>
      <c r="H7353" s="95">
        <v>160</v>
      </c>
    </row>
    <row r="7354" spans="6:8" x14ac:dyDescent="0.15">
      <c r="F7354" s="26">
        <v>43772.249999982174</v>
      </c>
      <c r="G7354" s="94">
        <v>3.4</v>
      </c>
      <c r="H7354" s="95">
        <v>142</v>
      </c>
    </row>
    <row r="7355" spans="6:8" x14ac:dyDescent="0.15">
      <c r="F7355" s="26">
        <v>43772.291666648838</v>
      </c>
      <c r="G7355" s="94">
        <v>4.3</v>
      </c>
      <c r="H7355" s="95">
        <v>132</v>
      </c>
    </row>
    <row r="7356" spans="6:8" x14ac:dyDescent="0.15">
      <c r="F7356" s="26">
        <v>43772.333333315502</v>
      </c>
      <c r="G7356" s="94">
        <v>4.8</v>
      </c>
      <c r="H7356" s="95">
        <v>111</v>
      </c>
    </row>
    <row r="7357" spans="6:8" x14ac:dyDescent="0.15">
      <c r="F7357" s="26">
        <v>43772.374999982167</v>
      </c>
      <c r="G7357" s="94">
        <v>5</v>
      </c>
      <c r="H7357" s="95">
        <v>103</v>
      </c>
    </row>
    <row r="7358" spans="6:8" x14ac:dyDescent="0.15">
      <c r="F7358" s="26">
        <v>43772.416666648831</v>
      </c>
      <c r="G7358" s="94">
        <v>5.0999999999999996</v>
      </c>
      <c r="H7358" s="95">
        <v>89</v>
      </c>
    </row>
    <row r="7359" spans="6:8" x14ac:dyDescent="0.15">
      <c r="F7359" s="26">
        <v>43772.458333315495</v>
      </c>
      <c r="G7359" s="94">
        <v>5.0999999999999996</v>
      </c>
      <c r="H7359" s="95">
        <v>83</v>
      </c>
    </row>
    <row r="7360" spans="6:8" x14ac:dyDescent="0.15">
      <c r="F7360" s="26">
        <v>43772.499999982159</v>
      </c>
      <c r="G7360" s="94">
        <v>5.0999999999999996</v>
      </c>
      <c r="H7360" s="95">
        <v>60</v>
      </c>
    </row>
    <row r="7361" spans="6:8" x14ac:dyDescent="0.15">
      <c r="F7361" s="26">
        <v>43772.541666648824</v>
      </c>
      <c r="G7361" s="94">
        <v>5.4</v>
      </c>
      <c r="H7361" s="95">
        <v>99</v>
      </c>
    </row>
    <row r="7362" spans="6:8" x14ac:dyDescent="0.15">
      <c r="F7362" s="26">
        <v>43772.583333315488</v>
      </c>
      <c r="G7362" s="94">
        <v>5.0999999999999996</v>
      </c>
      <c r="H7362" s="95">
        <v>102</v>
      </c>
    </row>
    <row r="7363" spans="6:8" x14ac:dyDescent="0.15">
      <c r="F7363" s="26">
        <v>43772.624999982152</v>
      </c>
      <c r="G7363" s="94">
        <v>5.5</v>
      </c>
      <c r="H7363" s="95">
        <v>111</v>
      </c>
    </row>
    <row r="7364" spans="6:8" x14ac:dyDescent="0.15">
      <c r="F7364" s="26">
        <v>43772.666666648816</v>
      </c>
      <c r="G7364" s="94">
        <v>5.7</v>
      </c>
      <c r="H7364" s="95">
        <v>100</v>
      </c>
    </row>
    <row r="7365" spans="6:8" x14ac:dyDescent="0.15">
      <c r="F7365" s="26">
        <v>43772.708333315481</v>
      </c>
      <c r="G7365" s="94">
        <v>4.7</v>
      </c>
      <c r="H7365" s="95">
        <v>100</v>
      </c>
    </row>
    <row r="7366" spans="6:8" x14ac:dyDescent="0.15">
      <c r="F7366" s="26">
        <v>43772.749999982145</v>
      </c>
      <c r="G7366" s="94">
        <v>4.2</v>
      </c>
      <c r="H7366" s="95">
        <v>80</v>
      </c>
    </row>
    <row r="7367" spans="6:8" x14ac:dyDescent="0.15">
      <c r="F7367" s="26">
        <v>43772.791666648809</v>
      </c>
      <c r="G7367" s="94">
        <v>4.0999999999999996</v>
      </c>
      <c r="H7367" s="95">
        <v>88</v>
      </c>
    </row>
    <row r="7368" spans="6:8" x14ac:dyDescent="0.15">
      <c r="F7368" s="26">
        <v>43772.833333315473</v>
      </c>
      <c r="G7368" s="94">
        <v>4.3</v>
      </c>
      <c r="H7368" s="95">
        <v>91</v>
      </c>
    </row>
    <row r="7369" spans="6:8" x14ac:dyDescent="0.15">
      <c r="F7369" s="26">
        <v>43772.874999982138</v>
      </c>
      <c r="G7369" s="94">
        <v>4.5</v>
      </c>
      <c r="H7369" s="95">
        <v>93</v>
      </c>
    </row>
    <row r="7370" spans="6:8" x14ac:dyDescent="0.15">
      <c r="F7370" s="26">
        <v>43772.916666648802</v>
      </c>
      <c r="G7370" s="94">
        <v>4.7</v>
      </c>
      <c r="H7370" s="95">
        <v>79</v>
      </c>
    </row>
    <row r="7371" spans="6:8" x14ac:dyDescent="0.15">
      <c r="F7371" s="26">
        <v>43772.958333315466</v>
      </c>
      <c r="G7371" s="94">
        <v>4.9000000000000004</v>
      </c>
      <c r="H7371" s="95">
        <v>80</v>
      </c>
    </row>
    <row r="7372" spans="6:8" x14ac:dyDescent="0.15">
      <c r="F7372" s="26">
        <v>43772.99999998213</v>
      </c>
      <c r="G7372" s="94">
        <v>4.9000000000000004</v>
      </c>
      <c r="H7372" s="95">
        <v>90</v>
      </c>
    </row>
    <row r="7373" spans="6:8" x14ac:dyDescent="0.15">
      <c r="F7373" s="26">
        <v>43773.041666648794</v>
      </c>
      <c r="G7373" s="94">
        <v>5.2</v>
      </c>
      <c r="H7373" s="95">
        <v>99</v>
      </c>
    </row>
    <row r="7374" spans="6:8" x14ac:dyDescent="0.15">
      <c r="F7374" s="26">
        <v>43773.083333315459</v>
      </c>
      <c r="G7374" s="94">
        <v>5.4</v>
      </c>
      <c r="H7374" s="95">
        <v>89</v>
      </c>
    </row>
    <row r="7375" spans="6:8" x14ac:dyDescent="0.15">
      <c r="F7375" s="26">
        <v>43773.124999982123</v>
      </c>
      <c r="G7375" s="94">
        <v>5.6</v>
      </c>
      <c r="H7375" s="95">
        <v>89</v>
      </c>
    </row>
    <row r="7376" spans="6:8" x14ac:dyDescent="0.15">
      <c r="F7376" s="26">
        <v>43773.166666648787</v>
      </c>
      <c r="G7376" s="94">
        <v>3.6</v>
      </c>
      <c r="H7376" s="95">
        <v>88</v>
      </c>
    </row>
    <row r="7377" spans="6:8" x14ac:dyDescent="0.15">
      <c r="F7377" s="26">
        <v>43773.208333315451</v>
      </c>
      <c r="G7377" s="94">
        <v>4.3</v>
      </c>
      <c r="H7377" s="95">
        <v>89</v>
      </c>
    </row>
    <row r="7378" spans="6:8" x14ac:dyDescent="0.15">
      <c r="F7378" s="26">
        <v>43773.249999982116</v>
      </c>
      <c r="G7378" s="94">
        <v>3.9</v>
      </c>
      <c r="H7378" s="95">
        <v>88</v>
      </c>
    </row>
    <row r="7379" spans="6:8" x14ac:dyDescent="0.15">
      <c r="F7379" s="26">
        <v>43773.29166664878</v>
      </c>
      <c r="G7379" s="94">
        <v>3</v>
      </c>
      <c r="H7379" s="95">
        <v>88</v>
      </c>
    </row>
    <row r="7380" spans="6:8" x14ac:dyDescent="0.15">
      <c r="F7380" s="26">
        <v>43773.333333315444</v>
      </c>
      <c r="G7380" s="94">
        <v>2.9</v>
      </c>
      <c r="H7380" s="95">
        <v>88</v>
      </c>
    </row>
    <row r="7381" spans="6:8" x14ac:dyDescent="0.15">
      <c r="F7381" s="26">
        <v>43773.374999982108</v>
      </c>
      <c r="G7381" s="94">
        <v>3.7</v>
      </c>
      <c r="H7381" s="95">
        <v>90</v>
      </c>
    </row>
    <row r="7382" spans="6:8" x14ac:dyDescent="0.15">
      <c r="F7382" s="26">
        <v>43773.416666648773</v>
      </c>
      <c r="G7382" s="94">
        <v>4.7</v>
      </c>
      <c r="H7382" s="95">
        <v>88</v>
      </c>
    </row>
    <row r="7383" spans="6:8" x14ac:dyDescent="0.15">
      <c r="F7383" s="26">
        <v>43773.458333315437</v>
      </c>
      <c r="G7383" s="94">
        <v>4</v>
      </c>
      <c r="H7383" s="95">
        <v>91</v>
      </c>
    </row>
    <row r="7384" spans="6:8" x14ac:dyDescent="0.15">
      <c r="F7384" s="26">
        <v>43773.499999982101</v>
      </c>
      <c r="G7384" s="94">
        <v>3.6</v>
      </c>
      <c r="H7384" s="95">
        <v>91</v>
      </c>
    </row>
    <row r="7385" spans="6:8" x14ac:dyDescent="0.15">
      <c r="F7385" s="26">
        <v>43773.541666648765</v>
      </c>
      <c r="G7385" s="94">
        <v>2.7</v>
      </c>
      <c r="H7385" s="95">
        <v>94</v>
      </c>
    </row>
    <row r="7386" spans="6:8" x14ac:dyDescent="0.15">
      <c r="F7386" s="26">
        <v>43773.58333331543</v>
      </c>
      <c r="G7386" s="94">
        <v>2.8</v>
      </c>
      <c r="H7386" s="95">
        <v>92</v>
      </c>
    </row>
    <row r="7387" spans="6:8" x14ac:dyDescent="0.15">
      <c r="F7387" s="26">
        <v>43773.624999982094</v>
      </c>
      <c r="G7387" s="94">
        <v>2.9</v>
      </c>
      <c r="H7387" s="95">
        <v>92</v>
      </c>
    </row>
    <row r="7388" spans="6:8" x14ac:dyDescent="0.15">
      <c r="F7388" s="26">
        <v>43773.666666648758</v>
      </c>
      <c r="G7388" s="94">
        <v>3.2</v>
      </c>
      <c r="H7388" s="95">
        <v>92</v>
      </c>
    </row>
    <row r="7389" spans="6:8" x14ac:dyDescent="0.15">
      <c r="F7389" s="26">
        <v>43773.708333315422</v>
      </c>
      <c r="G7389" s="94">
        <v>2.5</v>
      </c>
      <c r="H7389" s="95">
        <v>99</v>
      </c>
    </row>
    <row r="7390" spans="6:8" x14ac:dyDescent="0.15">
      <c r="F7390" s="26">
        <v>43773.749999982087</v>
      </c>
      <c r="G7390" s="94">
        <v>2.1</v>
      </c>
      <c r="H7390" s="95">
        <v>88</v>
      </c>
    </row>
    <row r="7391" spans="6:8" x14ac:dyDescent="0.15">
      <c r="F7391" s="26">
        <v>43773.791666648751</v>
      </c>
      <c r="G7391" s="94">
        <v>2.1</v>
      </c>
      <c r="H7391" s="95">
        <v>99</v>
      </c>
    </row>
    <row r="7392" spans="6:8" x14ac:dyDescent="0.15">
      <c r="F7392" s="26">
        <v>43773.833333315415</v>
      </c>
      <c r="G7392" s="94">
        <v>1.6</v>
      </c>
      <c r="H7392" s="95">
        <v>104</v>
      </c>
    </row>
    <row r="7393" spans="6:8" x14ac:dyDescent="0.15">
      <c r="F7393" s="26">
        <v>43773.874999982079</v>
      </c>
      <c r="G7393" s="94">
        <v>1.5</v>
      </c>
      <c r="H7393" s="95">
        <v>89</v>
      </c>
    </row>
    <row r="7394" spans="6:8" x14ac:dyDescent="0.15">
      <c r="F7394" s="26">
        <v>43773.916666648744</v>
      </c>
      <c r="G7394" s="94">
        <v>2.2999999999999998</v>
      </c>
      <c r="H7394" s="95">
        <v>82</v>
      </c>
    </row>
    <row r="7395" spans="6:8" x14ac:dyDescent="0.15">
      <c r="F7395" s="26">
        <v>43773.958333315408</v>
      </c>
      <c r="G7395" s="94">
        <v>1</v>
      </c>
      <c r="H7395" s="95">
        <v>103</v>
      </c>
    </row>
    <row r="7396" spans="6:8" x14ac:dyDescent="0.15">
      <c r="F7396" s="26">
        <v>43773.999999982072</v>
      </c>
      <c r="G7396" s="94">
        <v>2.1</v>
      </c>
      <c r="H7396" s="95">
        <v>92</v>
      </c>
    </row>
    <row r="7397" spans="6:8" x14ac:dyDescent="0.15">
      <c r="F7397" s="26">
        <v>43774.041666648736</v>
      </c>
      <c r="G7397" s="94">
        <v>1.4</v>
      </c>
      <c r="H7397" s="95">
        <v>87</v>
      </c>
    </row>
    <row r="7398" spans="6:8" x14ac:dyDescent="0.15">
      <c r="F7398" s="26">
        <v>43774.083333315401</v>
      </c>
      <c r="G7398" s="94">
        <v>0.7</v>
      </c>
      <c r="H7398" s="95">
        <v>96</v>
      </c>
    </row>
    <row r="7399" spans="6:8" x14ac:dyDescent="0.15">
      <c r="F7399" s="26">
        <v>43774.124999982065</v>
      </c>
      <c r="G7399" s="94">
        <v>0.3</v>
      </c>
      <c r="H7399" s="95">
        <v>61</v>
      </c>
    </row>
    <row r="7400" spans="6:8" x14ac:dyDescent="0.15">
      <c r="F7400" s="26">
        <v>43774.166666648729</v>
      </c>
      <c r="G7400" s="94">
        <v>0.9</v>
      </c>
      <c r="H7400" s="95">
        <v>98</v>
      </c>
    </row>
    <row r="7401" spans="6:8" x14ac:dyDescent="0.15">
      <c r="F7401" s="26">
        <v>43774.208333315393</v>
      </c>
      <c r="G7401" s="94">
        <v>1.8</v>
      </c>
      <c r="H7401" s="95">
        <v>84</v>
      </c>
    </row>
    <row r="7402" spans="6:8" x14ac:dyDescent="0.15">
      <c r="F7402" s="26">
        <v>43774.249999982057</v>
      </c>
      <c r="G7402" s="94">
        <v>2</v>
      </c>
      <c r="H7402" s="95">
        <v>91</v>
      </c>
    </row>
    <row r="7403" spans="6:8" x14ac:dyDescent="0.15">
      <c r="F7403" s="26">
        <v>43774.291666648722</v>
      </c>
      <c r="G7403" s="94">
        <v>2.2000000000000002</v>
      </c>
      <c r="H7403" s="95">
        <v>90</v>
      </c>
    </row>
    <row r="7404" spans="6:8" x14ac:dyDescent="0.15">
      <c r="F7404" s="26">
        <v>43774.333333315386</v>
      </c>
      <c r="G7404" s="94">
        <v>1.8</v>
      </c>
      <c r="H7404" s="95">
        <v>3</v>
      </c>
    </row>
    <row r="7405" spans="6:8" x14ac:dyDescent="0.15">
      <c r="F7405" s="26">
        <v>43774.37499998205</v>
      </c>
      <c r="G7405" s="94">
        <v>1.5</v>
      </c>
      <c r="H7405" s="95">
        <v>167</v>
      </c>
    </row>
    <row r="7406" spans="6:8" x14ac:dyDescent="0.15">
      <c r="F7406" s="26">
        <v>43774.416666648714</v>
      </c>
      <c r="G7406" s="94">
        <v>2.4</v>
      </c>
      <c r="H7406" s="95">
        <v>7</v>
      </c>
    </row>
    <row r="7407" spans="6:8" x14ac:dyDescent="0.15">
      <c r="F7407" s="26">
        <v>43774.458333315379</v>
      </c>
      <c r="G7407" s="94">
        <v>2.4</v>
      </c>
      <c r="H7407" s="95">
        <v>108</v>
      </c>
    </row>
    <row r="7408" spans="6:8" x14ac:dyDescent="0.15">
      <c r="F7408" s="26">
        <v>43774.499999982043</v>
      </c>
      <c r="G7408" s="94">
        <v>1.9</v>
      </c>
      <c r="H7408" s="95">
        <v>20</v>
      </c>
    </row>
    <row r="7409" spans="6:8" x14ac:dyDescent="0.15">
      <c r="F7409" s="26">
        <v>43774.541666648707</v>
      </c>
      <c r="G7409" s="94">
        <v>2.6</v>
      </c>
      <c r="H7409" s="95">
        <v>53</v>
      </c>
    </row>
    <row r="7410" spans="6:8" x14ac:dyDescent="0.15">
      <c r="F7410" s="26">
        <v>43774.583333315371</v>
      </c>
      <c r="G7410" s="94">
        <v>3.3</v>
      </c>
      <c r="H7410" s="95">
        <v>6</v>
      </c>
    </row>
    <row r="7411" spans="6:8" x14ac:dyDescent="0.15">
      <c r="F7411" s="26">
        <v>43774.624999982036</v>
      </c>
      <c r="G7411" s="94">
        <v>3.4</v>
      </c>
      <c r="H7411" s="95">
        <v>65</v>
      </c>
    </row>
    <row r="7412" spans="6:8" x14ac:dyDescent="0.15">
      <c r="F7412" s="26">
        <v>43774.6666666487</v>
      </c>
      <c r="G7412" s="94">
        <v>2.6</v>
      </c>
      <c r="H7412" s="95">
        <v>61</v>
      </c>
    </row>
    <row r="7413" spans="6:8" x14ac:dyDescent="0.15">
      <c r="F7413" s="26">
        <v>43774.708333315364</v>
      </c>
      <c r="G7413" s="94">
        <v>2.2999999999999998</v>
      </c>
      <c r="H7413" s="95">
        <v>34</v>
      </c>
    </row>
    <row r="7414" spans="6:8" x14ac:dyDescent="0.15">
      <c r="F7414" s="26">
        <v>43774.749999982028</v>
      </c>
      <c r="G7414" s="94">
        <v>2.7</v>
      </c>
      <c r="H7414" s="95">
        <v>84</v>
      </c>
    </row>
    <row r="7415" spans="6:8" x14ac:dyDescent="0.15">
      <c r="F7415" s="26">
        <v>43774.791666648693</v>
      </c>
      <c r="G7415" s="94">
        <v>3.3</v>
      </c>
      <c r="H7415" s="95">
        <v>111</v>
      </c>
    </row>
    <row r="7416" spans="6:8" x14ac:dyDescent="0.15">
      <c r="F7416" s="26">
        <v>43774.833333315357</v>
      </c>
      <c r="G7416" s="94">
        <v>3.3</v>
      </c>
      <c r="H7416" s="95">
        <v>89</v>
      </c>
    </row>
    <row r="7417" spans="6:8" x14ac:dyDescent="0.15">
      <c r="F7417" s="26">
        <v>43774.874999982021</v>
      </c>
      <c r="G7417" s="94">
        <v>3.9</v>
      </c>
      <c r="H7417" s="95">
        <v>90</v>
      </c>
    </row>
    <row r="7418" spans="6:8" x14ac:dyDescent="0.15">
      <c r="F7418" s="26">
        <v>43774.916666648685</v>
      </c>
      <c r="G7418" s="94">
        <v>3.9</v>
      </c>
      <c r="H7418" s="95">
        <v>49</v>
      </c>
    </row>
    <row r="7419" spans="6:8" x14ac:dyDescent="0.15">
      <c r="F7419" s="26">
        <v>43774.95833331535</v>
      </c>
      <c r="G7419" s="94">
        <v>4.0999999999999996</v>
      </c>
      <c r="H7419" s="95">
        <v>78</v>
      </c>
    </row>
    <row r="7420" spans="6:8" x14ac:dyDescent="0.15">
      <c r="F7420" s="26">
        <v>43774.999999982014</v>
      </c>
      <c r="G7420" s="94">
        <v>4.3</v>
      </c>
      <c r="H7420" s="95">
        <v>71</v>
      </c>
    </row>
    <row r="7421" spans="6:8" x14ac:dyDescent="0.15">
      <c r="F7421" s="26">
        <v>43775.041666648678</v>
      </c>
      <c r="G7421" s="94">
        <v>4.3</v>
      </c>
      <c r="H7421" s="95">
        <v>62</v>
      </c>
    </row>
    <row r="7422" spans="6:8" x14ac:dyDescent="0.15">
      <c r="F7422" s="26">
        <v>43775.083333315342</v>
      </c>
      <c r="G7422" s="94">
        <v>4.5999999999999996</v>
      </c>
      <c r="H7422" s="95">
        <v>81</v>
      </c>
    </row>
    <row r="7423" spans="6:8" x14ac:dyDescent="0.15">
      <c r="F7423" s="26">
        <v>43775.124999982007</v>
      </c>
      <c r="G7423" s="94">
        <v>4.7</v>
      </c>
      <c r="H7423" s="95">
        <v>92</v>
      </c>
    </row>
    <row r="7424" spans="6:8" x14ac:dyDescent="0.15">
      <c r="F7424" s="26">
        <v>43775.166666648671</v>
      </c>
      <c r="G7424" s="94">
        <v>4.5</v>
      </c>
      <c r="H7424" s="95">
        <v>79</v>
      </c>
    </row>
    <row r="7425" spans="6:8" x14ac:dyDescent="0.15">
      <c r="F7425" s="26">
        <v>43775.208333315335</v>
      </c>
      <c r="G7425" s="94">
        <v>5.5</v>
      </c>
      <c r="H7425" s="95">
        <v>80</v>
      </c>
    </row>
    <row r="7426" spans="6:8" x14ac:dyDescent="0.15">
      <c r="F7426" s="26">
        <v>43775.249999981999</v>
      </c>
      <c r="G7426" s="94">
        <v>6</v>
      </c>
      <c r="H7426" s="95">
        <v>70</v>
      </c>
    </row>
    <row r="7427" spans="6:8" x14ac:dyDescent="0.15">
      <c r="F7427" s="26">
        <v>43775.291666648664</v>
      </c>
      <c r="G7427" s="94">
        <v>7.1</v>
      </c>
      <c r="H7427" s="95">
        <v>70</v>
      </c>
    </row>
    <row r="7428" spans="6:8" x14ac:dyDescent="0.15">
      <c r="F7428" s="26">
        <v>43775.333333315328</v>
      </c>
      <c r="G7428" s="94">
        <v>6.8</v>
      </c>
      <c r="H7428" s="95">
        <v>72</v>
      </c>
    </row>
    <row r="7429" spans="6:8" x14ac:dyDescent="0.15">
      <c r="F7429" s="26">
        <v>43775.374999981992</v>
      </c>
      <c r="G7429" s="94">
        <v>6.8</v>
      </c>
      <c r="H7429" s="95">
        <v>82</v>
      </c>
    </row>
    <row r="7430" spans="6:8" x14ac:dyDescent="0.15">
      <c r="F7430" s="26">
        <v>43775.416666648656</v>
      </c>
      <c r="G7430" s="94">
        <v>8.1</v>
      </c>
      <c r="H7430" s="95">
        <v>80</v>
      </c>
    </row>
    <row r="7431" spans="6:8" x14ac:dyDescent="0.15">
      <c r="F7431" s="26">
        <v>43775.45833331532</v>
      </c>
      <c r="G7431" s="94">
        <v>7.5</v>
      </c>
      <c r="H7431" s="95">
        <v>81</v>
      </c>
    </row>
    <row r="7432" spans="6:8" x14ac:dyDescent="0.15">
      <c r="F7432" s="26">
        <v>43775.499999981985</v>
      </c>
      <c r="G7432" s="94">
        <v>7.5</v>
      </c>
      <c r="H7432" s="95">
        <v>78</v>
      </c>
    </row>
    <row r="7433" spans="6:8" x14ac:dyDescent="0.15">
      <c r="F7433" s="26">
        <v>43775.541666648649</v>
      </c>
      <c r="G7433" s="94">
        <v>6.3</v>
      </c>
      <c r="H7433" s="95">
        <v>80</v>
      </c>
    </row>
    <row r="7434" spans="6:8" x14ac:dyDescent="0.15">
      <c r="F7434" s="26">
        <v>43775.583333315313</v>
      </c>
      <c r="G7434" s="94">
        <v>7.1</v>
      </c>
      <c r="H7434" s="95">
        <v>79</v>
      </c>
    </row>
    <row r="7435" spans="6:8" x14ac:dyDescent="0.15">
      <c r="F7435" s="26">
        <v>43775.624999981977</v>
      </c>
      <c r="G7435" s="94">
        <v>5.8</v>
      </c>
      <c r="H7435" s="95">
        <v>79</v>
      </c>
    </row>
    <row r="7436" spans="6:8" x14ac:dyDescent="0.15">
      <c r="F7436" s="26">
        <v>43775.666666648642</v>
      </c>
      <c r="G7436" s="94">
        <v>6.3</v>
      </c>
      <c r="H7436" s="95">
        <v>81</v>
      </c>
    </row>
    <row r="7437" spans="6:8" x14ac:dyDescent="0.15">
      <c r="F7437" s="26">
        <v>43775.708333315306</v>
      </c>
      <c r="G7437" s="94">
        <v>6.8</v>
      </c>
      <c r="H7437" s="95">
        <v>80</v>
      </c>
    </row>
    <row r="7438" spans="6:8" x14ac:dyDescent="0.15">
      <c r="F7438" s="26">
        <v>43775.74999998197</v>
      </c>
      <c r="G7438" s="94">
        <v>6.4</v>
      </c>
      <c r="H7438" s="95">
        <v>80</v>
      </c>
    </row>
    <row r="7439" spans="6:8" x14ac:dyDescent="0.15">
      <c r="F7439" s="26">
        <v>43775.791666648634</v>
      </c>
      <c r="G7439" s="94">
        <v>6.5</v>
      </c>
      <c r="H7439" s="95">
        <v>76</v>
      </c>
    </row>
    <row r="7440" spans="6:8" x14ac:dyDescent="0.15">
      <c r="F7440" s="26">
        <v>43775.833333315299</v>
      </c>
      <c r="G7440" s="94">
        <v>6.8</v>
      </c>
      <c r="H7440" s="95">
        <v>78</v>
      </c>
    </row>
    <row r="7441" spans="6:8" x14ac:dyDescent="0.15">
      <c r="F7441" s="26">
        <v>43775.874999981963</v>
      </c>
      <c r="G7441" s="94">
        <v>6.3</v>
      </c>
      <c r="H7441" s="95">
        <v>83</v>
      </c>
    </row>
    <row r="7442" spans="6:8" x14ac:dyDescent="0.15">
      <c r="F7442" s="26">
        <v>43775.916666648627</v>
      </c>
      <c r="G7442" s="94">
        <v>5.8</v>
      </c>
      <c r="H7442" s="95">
        <v>81</v>
      </c>
    </row>
    <row r="7443" spans="6:8" x14ac:dyDescent="0.15">
      <c r="F7443" s="26">
        <v>43775.958333315291</v>
      </c>
      <c r="G7443" s="94">
        <v>5.8</v>
      </c>
      <c r="H7443" s="95">
        <v>79</v>
      </c>
    </row>
    <row r="7444" spans="6:8" x14ac:dyDescent="0.15">
      <c r="F7444" s="26">
        <v>43775.999999981956</v>
      </c>
      <c r="G7444" s="94">
        <v>4.5999999999999996</v>
      </c>
      <c r="H7444" s="95">
        <v>84</v>
      </c>
    </row>
    <row r="7445" spans="6:8" x14ac:dyDescent="0.15">
      <c r="F7445" s="26">
        <v>43776.04166664862</v>
      </c>
      <c r="G7445" s="94">
        <v>5.7</v>
      </c>
      <c r="H7445" s="95">
        <v>81</v>
      </c>
    </row>
    <row r="7446" spans="6:8" x14ac:dyDescent="0.15">
      <c r="F7446" s="26">
        <v>43776.083333315284</v>
      </c>
      <c r="G7446" s="94">
        <v>5.2</v>
      </c>
      <c r="H7446" s="95">
        <v>80</v>
      </c>
    </row>
    <row r="7447" spans="6:8" x14ac:dyDescent="0.15">
      <c r="F7447" s="26">
        <v>43776.124999981948</v>
      </c>
      <c r="G7447" s="94">
        <v>4.9000000000000004</v>
      </c>
      <c r="H7447" s="95">
        <v>70</v>
      </c>
    </row>
    <row r="7448" spans="6:8" x14ac:dyDescent="0.15">
      <c r="F7448" s="26">
        <v>43776.166666648613</v>
      </c>
      <c r="G7448" s="94">
        <v>4.5999999999999996</v>
      </c>
      <c r="H7448" s="95">
        <v>70</v>
      </c>
    </row>
    <row r="7449" spans="6:8" x14ac:dyDescent="0.15">
      <c r="F7449" s="26">
        <v>43776.208333315277</v>
      </c>
      <c r="G7449" s="94">
        <v>5.4</v>
      </c>
      <c r="H7449" s="95">
        <v>80</v>
      </c>
    </row>
    <row r="7450" spans="6:8" x14ac:dyDescent="0.15">
      <c r="F7450" s="26">
        <v>43776.249999981941</v>
      </c>
      <c r="G7450" s="94">
        <v>6</v>
      </c>
      <c r="H7450" s="95">
        <v>80</v>
      </c>
    </row>
    <row r="7451" spans="6:8" x14ac:dyDescent="0.15">
      <c r="F7451" s="26">
        <v>43776.291666648605</v>
      </c>
      <c r="G7451" s="94">
        <v>7</v>
      </c>
      <c r="H7451" s="95">
        <v>79</v>
      </c>
    </row>
    <row r="7452" spans="6:8" x14ac:dyDescent="0.15">
      <c r="F7452" s="26">
        <v>43776.33333331527</v>
      </c>
      <c r="G7452" s="94">
        <v>8.3000000000000007</v>
      </c>
      <c r="H7452" s="95">
        <v>89</v>
      </c>
    </row>
    <row r="7453" spans="6:8" x14ac:dyDescent="0.15">
      <c r="F7453" s="26">
        <v>43776.374999981934</v>
      </c>
      <c r="G7453" s="94">
        <v>6.9</v>
      </c>
      <c r="H7453" s="95">
        <v>89</v>
      </c>
    </row>
    <row r="7454" spans="6:8" x14ac:dyDescent="0.15">
      <c r="F7454" s="26">
        <v>43776.416666648598</v>
      </c>
      <c r="G7454" s="94">
        <v>7.8</v>
      </c>
      <c r="H7454" s="95">
        <v>96</v>
      </c>
    </row>
    <row r="7455" spans="6:8" x14ac:dyDescent="0.15">
      <c r="F7455" s="26">
        <v>43776.458333315262</v>
      </c>
      <c r="G7455" s="94">
        <v>7.2</v>
      </c>
      <c r="H7455" s="95">
        <v>107</v>
      </c>
    </row>
    <row r="7456" spans="6:8" x14ac:dyDescent="0.15">
      <c r="F7456" s="26">
        <v>43776.499999981927</v>
      </c>
      <c r="G7456" s="94">
        <v>7.9</v>
      </c>
      <c r="H7456" s="95">
        <v>107</v>
      </c>
    </row>
    <row r="7457" spans="6:8" x14ac:dyDescent="0.15">
      <c r="F7457" s="26">
        <v>43776.541666648591</v>
      </c>
      <c r="G7457" s="94">
        <v>9.8000000000000007</v>
      </c>
      <c r="H7457" s="95">
        <v>98</v>
      </c>
    </row>
    <row r="7458" spans="6:8" x14ac:dyDescent="0.15">
      <c r="F7458" s="26">
        <v>43776.583333315255</v>
      </c>
      <c r="G7458" s="94">
        <v>7.3</v>
      </c>
      <c r="H7458" s="95">
        <v>106</v>
      </c>
    </row>
    <row r="7459" spans="6:8" x14ac:dyDescent="0.15">
      <c r="F7459" s="26">
        <v>43776.624999981919</v>
      </c>
      <c r="G7459" s="94">
        <v>6.6</v>
      </c>
      <c r="H7459" s="95">
        <v>107</v>
      </c>
    </row>
    <row r="7460" spans="6:8" x14ac:dyDescent="0.15">
      <c r="F7460" s="26">
        <v>43776.666666648583</v>
      </c>
      <c r="G7460" s="94">
        <v>8.6</v>
      </c>
      <c r="H7460" s="95">
        <v>106</v>
      </c>
    </row>
    <row r="7461" spans="6:8" x14ac:dyDescent="0.15">
      <c r="F7461" s="26">
        <v>43776.708333315248</v>
      </c>
      <c r="G7461" s="94">
        <v>5.6</v>
      </c>
      <c r="H7461" s="95">
        <v>98</v>
      </c>
    </row>
    <row r="7462" spans="6:8" x14ac:dyDescent="0.15">
      <c r="F7462" s="26">
        <v>43776.749999981912</v>
      </c>
      <c r="G7462" s="94">
        <v>6.8</v>
      </c>
      <c r="H7462" s="95">
        <v>112</v>
      </c>
    </row>
    <row r="7463" spans="6:8" x14ac:dyDescent="0.15">
      <c r="F7463" s="26">
        <v>43776.791666648576</v>
      </c>
      <c r="G7463" s="94">
        <v>7.4</v>
      </c>
      <c r="H7463" s="95">
        <v>105</v>
      </c>
    </row>
    <row r="7464" spans="6:8" x14ac:dyDescent="0.15">
      <c r="F7464" s="26">
        <v>43776.83333331524</v>
      </c>
      <c r="G7464" s="94">
        <v>8.1999999999999993</v>
      </c>
      <c r="H7464" s="95">
        <v>100</v>
      </c>
    </row>
    <row r="7465" spans="6:8" x14ac:dyDescent="0.15">
      <c r="F7465" s="26">
        <v>43776.874999981905</v>
      </c>
      <c r="G7465" s="94">
        <v>7.8</v>
      </c>
      <c r="H7465" s="95">
        <v>94</v>
      </c>
    </row>
    <row r="7466" spans="6:8" x14ac:dyDescent="0.15">
      <c r="F7466" s="26">
        <v>43776.916666648569</v>
      </c>
      <c r="G7466" s="94">
        <v>7</v>
      </c>
      <c r="H7466" s="95">
        <v>105</v>
      </c>
    </row>
    <row r="7467" spans="6:8" x14ac:dyDescent="0.15">
      <c r="F7467" s="26">
        <v>43776.958333315233</v>
      </c>
      <c r="G7467" s="94">
        <v>7.1</v>
      </c>
      <c r="H7467" s="95">
        <v>124</v>
      </c>
    </row>
    <row r="7468" spans="6:8" x14ac:dyDescent="0.15">
      <c r="F7468" s="26">
        <v>43776.999999981897</v>
      </c>
      <c r="G7468" s="94">
        <v>6.6</v>
      </c>
      <c r="H7468" s="95">
        <v>154</v>
      </c>
    </row>
    <row r="7469" spans="6:8" x14ac:dyDescent="0.15">
      <c r="F7469" s="26">
        <v>43777.041666648562</v>
      </c>
      <c r="G7469" s="94">
        <v>6.7</v>
      </c>
      <c r="H7469" s="95">
        <v>179</v>
      </c>
    </row>
    <row r="7470" spans="6:8" x14ac:dyDescent="0.15">
      <c r="F7470" s="26">
        <v>43777.083333315226</v>
      </c>
      <c r="G7470" s="94">
        <v>7</v>
      </c>
      <c r="H7470" s="95">
        <v>198</v>
      </c>
    </row>
    <row r="7471" spans="6:8" x14ac:dyDescent="0.15">
      <c r="F7471" s="26">
        <v>43777.12499998189</v>
      </c>
      <c r="G7471" s="94">
        <v>6.4</v>
      </c>
      <c r="H7471" s="95">
        <v>196</v>
      </c>
    </row>
    <row r="7472" spans="6:8" x14ac:dyDescent="0.15">
      <c r="F7472" s="26">
        <v>43777.166666648554</v>
      </c>
      <c r="G7472" s="94">
        <v>5.6</v>
      </c>
      <c r="H7472" s="95">
        <v>192</v>
      </c>
    </row>
    <row r="7473" spans="6:8" x14ac:dyDescent="0.15">
      <c r="F7473" s="26">
        <v>43777.208333315219</v>
      </c>
      <c r="G7473" s="94">
        <v>5.5</v>
      </c>
      <c r="H7473" s="95">
        <v>177</v>
      </c>
    </row>
    <row r="7474" spans="6:8" x14ac:dyDescent="0.15">
      <c r="F7474" s="26">
        <v>43777.249999981883</v>
      </c>
      <c r="G7474" s="94">
        <v>5.2</v>
      </c>
      <c r="H7474" s="95">
        <v>180</v>
      </c>
    </row>
    <row r="7475" spans="6:8" x14ac:dyDescent="0.15">
      <c r="F7475" s="26">
        <v>43777.291666648547</v>
      </c>
      <c r="G7475" s="94">
        <v>5</v>
      </c>
      <c r="H7475" s="95">
        <v>170</v>
      </c>
    </row>
    <row r="7476" spans="6:8" x14ac:dyDescent="0.15">
      <c r="F7476" s="26">
        <v>43777.333333315211</v>
      </c>
      <c r="G7476" s="94">
        <v>5.3</v>
      </c>
      <c r="H7476" s="95">
        <v>160</v>
      </c>
    </row>
    <row r="7477" spans="6:8" x14ac:dyDescent="0.15">
      <c r="F7477" s="26">
        <v>43777.374999981876</v>
      </c>
      <c r="G7477" s="94">
        <v>6.2</v>
      </c>
      <c r="H7477" s="95">
        <v>128</v>
      </c>
    </row>
    <row r="7478" spans="6:8" x14ac:dyDescent="0.15">
      <c r="F7478" s="26">
        <v>43777.41666664854</v>
      </c>
      <c r="G7478" s="94">
        <v>4.4000000000000004</v>
      </c>
      <c r="H7478" s="95">
        <v>109</v>
      </c>
    </row>
    <row r="7479" spans="6:8" x14ac:dyDescent="0.15">
      <c r="F7479" s="26">
        <v>43777.458333315204</v>
      </c>
      <c r="G7479" s="94">
        <v>5.5</v>
      </c>
      <c r="H7479" s="95">
        <v>120</v>
      </c>
    </row>
    <row r="7480" spans="6:8" x14ac:dyDescent="0.15">
      <c r="F7480" s="26">
        <v>43777.499999981868</v>
      </c>
      <c r="G7480" s="94">
        <v>4.9000000000000004</v>
      </c>
      <c r="H7480" s="95">
        <v>141</v>
      </c>
    </row>
    <row r="7481" spans="6:8" x14ac:dyDescent="0.15">
      <c r="F7481" s="26">
        <v>43777.541666648533</v>
      </c>
      <c r="G7481" s="94">
        <v>5</v>
      </c>
      <c r="H7481" s="95">
        <v>130</v>
      </c>
    </row>
    <row r="7482" spans="6:8" x14ac:dyDescent="0.15">
      <c r="F7482" s="26">
        <v>43777.583333315197</v>
      </c>
      <c r="G7482" s="94">
        <v>4.5</v>
      </c>
      <c r="H7482" s="95">
        <v>127</v>
      </c>
    </row>
    <row r="7483" spans="6:8" x14ac:dyDescent="0.15">
      <c r="F7483" s="26">
        <v>43777.624999981861</v>
      </c>
      <c r="G7483" s="94">
        <v>4.3</v>
      </c>
      <c r="H7483" s="95">
        <v>169</v>
      </c>
    </row>
    <row r="7484" spans="6:8" x14ac:dyDescent="0.15">
      <c r="F7484" s="26">
        <v>43777.666666648525</v>
      </c>
      <c r="G7484" s="94">
        <v>4.3</v>
      </c>
      <c r="H7484" s="95">
        <v>177</v>
      </c>
    </row>
    <row r="7485" spans="6:8" x14ac:dyDescent="0.15">
      <c r="F7485" s="26">
        <v>43777.70833331519</v>
      </c>
      <c r="G7485" s="94">
        <v>3.9</v>
      </c>
      <c r="H7485" s="95">
        <v>177</v>
      </c>
    </row>
    <row r="7486" spans="6:8" x14ac:dyDescent="0.15">
      <c r="F7486" s="26">
        <v>43777.749999981854</v>
      </c>
      <c r="G7486" s="94">
        <v>3.9</v>
      </c>
      <c r="H7486" s="95">
        <v>176</v>
      </c>
    </row>
    <row r="7487" spans="6:8" x14ac:dyDescent="0.15">
      <c r="F7487" s="26">
        <v>43777.791666648518</v>
      </c>
      <c r="G7487" s="94">
        <v>3.8</v>
      </c>
      <c r="H7487" s="95">
        <v>193</v>
      </c>
    </row>
    <row r="7488" spans="6:8" x14ac:dyDescent="0.15">
      <c r="F7488" s="26">
        <v>43777.833333315182</v>
      </c>
      <c r="G7488" s="94">
        <v>4.9000000000000004</v>
      </c>
      <c r="H7488" s="95">
        <v>220</v>
      </c>
    </row>
    <row r="7489" spans="6:8" x14ac:dyDescent="0.15">
      <c r="F7489" s="26">
        <v>43777.874999981846</v>
      </c>
      <c r="G7489" s="94">
        <v>5.3</v>
      </c>
      <c r="H7489" s="95">
        <v>210</v>
      </c>
    </row>
    <row r="7490" spans="6:8" x14ac:dyDescent="0.15">
      <c r="F7490" s="26">
        <v>43777.916666648511</v>
      </c>
      <c r="G7490" s="94">
        <v>5.3</v>
      </c>
      <c r="H7490" s="95">
        <v>219</v>
      </c>
    </row>
    <row r="7491" spans="6:8" x14ac:dyDescent="0.15">
      <c r="F7491" s="26">
        <v>43777.958333315175</v>
      </c>
      <c r="G7491" s="94">
        <v>5.3</v>
      </c>
      <c r="H7491" s="95">
        <v>209</v>
      </c>
    </row>
    <row r="7492" spans="6:8" x14ac:dyDescent="0.15">
      <c r="F7492" s="26">
        <v>43777.999999981839</v>
      </c>
      <c r="G7492" s="94">
        <v>5.5</v>
      </c>
      <c r="H7492" s="95">
        <v>207</v>
      </c>
    </row>
    <row r="7493" spans="6:8" x14ac:dyDescent="0.15">
      <c r="F7493" s="26">
        <v>43778.041666648503</v>
      </c>
      <c r="G7493" s="94">
        <v>4</v>
      </c>
      <c r="H7493" s="95">
        <v>199</v>
      </c>
    </row>
    <row r="7494" spans="6:8" x14ac:dyDescent="0.15">
      <c r="F7494" s="26">
        <v>43778.083333315168</v>
      </c>
      <c r="G7494" s="94">
        <v>5.5</v>
      </c>
      <c r="H7494" s="95">
        <v>187</v>
      </c>
    </row>
    <row r="7495" spans="6:8" x14ac:dyDescent="0.15">
      <c r="F7495" s="26">
        <v>43778.124999981832</v>
      </c>
      <c r="G7495" s="94">
        <v>5.3</v>
      </c>
      <c r="H7495" s="95">
        <v>197</v>
      </c>
    </row>
    <row r="7496" spans="6:8" x14ac:dyDescent="0.15">
      <c r="F7496" s="26">
        <v>43778.166666648496</v>
      </c>
      <c r="G7496" s="94">
        <v>4.9000000000000004</v>
      </c>
      <c r="H7496" s="95">
        <v>177</v>
      </c>
    </row>
    <row r="7497" spans="6:8" x14ac:dyDescent="0.15">
      <c r="F7497" s="26">
        <v>43778.20833331516</v>
      </c>
      <c r="G7497" s="94">
        <v>5.5</v>
      </c>
      <c r="H7497" s="95">
        <v>158</v>
      </c>
    </row>
    <row r="7498" spans="6:8" x14ac:dyDescent="0.15">
      <c r="F7498" s="26">
        <v>43778.249999981825</v>
      </c>
      <c r="G7498" s="94">
        <v>4.5999999999999996</v>
      </c>
      <c r="H7498" s="95">
        <v>158</v>
      </c>
    </row>
    <row r="7499" spans="6:8" x14ac:dyDescent="0.15">
      <c r="F7499" s="26">
        <v>43778.291666648489</v>
      </c>
      <c r="G7499" s="94">
        <v>6.8</v>
      </c>
      <c r="H7499" s="95">
        <v>149</v>
      </c>
    </row>
    <row r="7500" spans="6:8" x14ac:dyDescent="0.15">
      <c r="F7500" s="26">
        <v>43778.333333315153</v>
      </c>
      <c r="G7500" s="94">
        <v>6.7</v>
      </c>
      <c r="H7500" s="95">
        <v>168</v>
      </c>
    </row>
    <row r="7501" spans="6:8" x14ac:dyDescent="0.15">
      <c r="F7501" s="26">
        <v>43778.374999981817</v>
      </c>
      <c r="G7501" s="94">
        <v>7.3</v>
      </c>
      <c r="H7501" s="95">
        <v>167</v>
      </c>
    </row>
    <row r="7502" spans="6:8" x14ac:dyDescent="0.15">
      <c r="F7502" s="26">
        <v>43778.416666648482</v>
      </c>
      <c r="G7502" s="94">
        <v>7.6</v>
      </c>
      <c r="H7502" s="95">
        <v>156</v>
      </c>
    </row>
    <row r="7503" spans="6:8" x14ac:dyDescent="0.15">
      <c r="F7503" s="26">
        <v>43778.458333315146</v>
      </c>
      <c r="G7503" s="94">
        <v>8.1</v>
      </c>
      <c r="H7503" s="95">
        <v>168</v>
      </c>
    </row>
    <row r="7504" spans="6:8" x14ac:dyDescent="0.15">
      <c r="F7504" s="26">
        <v>43778.49999998181</v>
      </c>
      <c r="G7504" s="94">
        <v>9</v>
      </c>
      <c r="H7504" s="95">
        <v>162</v>
      </c>
    </row>
    <row r="7505" spans="6:8" x14ac:dyDescent="0.15">
      <c r="F7505" s="26">
        <v>43778.541666648474</v>
      </c>
      <c r="G7505" s="94">
        <v>8.8000000000000007</v>
      </c>
      <c r="H7505" s="95">
        <v>168</v>
      </c>
    </row>
    <row r="7506" spans="6:8" x14ac:dyDescent="0.15">
      <c r="F7506" s="26">
        <v>43778.583333315139</v>
      </c>
      <c r="G7506" s="94">
        <v>9.1999999999999993</v>
      </c>
      <c r="H7506" s="95">
        <v>169</v>
      </c>
    </row>
    <row r="7507" spans="6:8" x14ac:dyDescent="0.15">
      <c r="F7507" s="26">
        <v>43778.624999981803</v>
      </c>
      <c r="G7507" s="94">
        <v>9.1999999999999993</v>
      </c>
      <c r="H7507" s="95">
        <v>181</v>
      </c>
    </row>
    <row r="7508" spans="6:8" x14ac:dyDescent="0.15">
      <c r="F7508" s="26">
        <v>43778.666666648467</v>
      </c>
      <c r="G7508" s="94">
        <v>8.8000000000000007</v>
      </c>
      <c r="H7508" s="95">
        <v>192</v>
      </c>
    </row>
    <row r="7509" spans="6:8" x14ac:dyDescent="0.15">
      <c r="F7509" s="26">
        <v>43778.708333315131</v>
      </c>
      <c r="G7509" s="94">
        <v>8.3000000000000007</v>
      </c>
      <c r="H7509" s="95">
        <v>178</v>
      </c>
    </row>
    <row r="7510" spans="6:8" x14ac:dyDescent="0.15">
      <c r="F7510" s="26">
        <v>43778.749999981796</v>
      </c>
      <c r="G7510" s="94">
        <v>7.9</v>
      </c>
      <c r="H7510" s="95">
        <v>177</v>
      </c>
    </row>
    <row r="7511" spans="6:8" x14ac:dyDescent="0.15">
      <c r="F7511" s="26">
        <v>43778.79166664846</v>
      </c>
      <c r="G7511" s="94">
        <v>6.4</v>
      </c>
      <c r="H7511" s="95">
        <v>179</v>
      </c>
    </row>
    <row r="7512" spans="6:8" x14ac:dyDescent="0.15">
      <c r="F7512" s="26">
        <v>43778.833333315124</v>
      </c>
      <c r="G7512" s="94">
        <v>7</v>
      </c>
      <c r="H7512" s="95">
        <v>193</v>
      </c>
    </row>
    <row r="7513" spans="6:8" x14ac:dyDescent="0.15">
      <c r="F7513" s="26">
        <v>43778.874999981788</v>
      </c>
      <c r="G7513" s="94">
        <v>6.8</v>
      </c>
      <c r="H7513" s="95">
        <v>188</v>
      </c>
    </row>
    <row r="7514" spans="6:8" x14ac:dyDescent="0.15">
      <c r="F7514" s="26">
        <v>43778.916666648453</v>
      </c>
      <c r="G7514" s="94">
        <v>7.3</v>
      </c>
      <c r="H7514" s="95">
        <v>199</v>
      </c>
    </row>
    <row r="7515" spans="6:8" x14ac:dyDescent="0.15">
      <c r="F7515" s="26">
        <v>43778.958333315117</v>
      </c>
      <c r="G7515" s="94">
        <v>8</v>
      </c>
      <c r="H7515" s="95">
        <v>186</v>
      </c>
    </row>
    <row r="7516" spans="6:8" x14ac:dyDescent="0.15">
      <c r="F7516" s="26">
        <v>43778.999999981781</v>
      </c>
      <c r="G7516" s="94">
        <v>7.3</v>
      </c>
      <c r="H7516" s="95">
        <v>177</v>
      </c>
    </row>
    <row r="7517" spans="6:8" x14ac:dyDescent="0.15">
      <c r="F7517" s="26">
        <v>43779.041666648445</v>
      </c>
      <c r="G7517" s="94">
        <v>8.1</v>
      </c>
      <c r="H7517" s="95">
        <v>183</v>
      </c>
    </row>
    <row r="7518" spans="6:8" x14ac:dyDescent="0.15">
      <c r="F7518" s="26">
        <v>43779.083333315109</v>
      </c>
      <c r="G7518" s="94">
        <v>6.3</v>
      </c>
      <c r="H7518" s="95">
        <v>170</v>
      </c>
    </row>
    <row r="7519" spans="6:8" x14ac:dyDescent="0.15">
      <c r="F7519" s="26">
        <v>43779.124999981774</v>
      </c>
      <c r="G7519" s="94">
        <v>6.3</v>
      </c>
      <c r="H7519" s="95">
        <v>168</v>
      </c>
    </row>
    <row r="7520" spans="6:8" x14ac:dyDescent="0.15">
      <c r="F7520" s="26">
        <v>43779.166666648438</v>
      </c>
      <c r="G7520" s="94">
        <v>7.1</v>
      </c>
      <c r="H7520" s="95">
        <v>159</v>
      </c>
    </row>
    <row r="7521" spans="6:8" x14ac:dyDescent="0.15">
      <c r="F7521" s="26">
        <v>43779.208333315102</v>
      </c>
      <c r="G7521" s="94">
        <v>6.8</v>
      </c>
      <c r="H7521" s="95">
        <v>183</v>
      </c>
    </row>
    <row r="7522" spans="6:8" x14ac:dyDescent="0.15">
      <c r="F7522" s="26">
        <v>43779.249999981766</v>
      </c>
      <c r="G7522" s="94">
        <v>5</v>
      </c>
      <c r="H7522" s="95">
        <v>184</v>
      </c>
    </row>
    <row r="7523" spans="6:8" x14ac:dyDescent="0.15">
      <c r="F7523" s="26">
        <v>43779.291666648431</v>
      </c>
      <c r="G7523" s="94">
        <v>4.8</v>
      </c>
      <c r="H7523" s="95">
        <v>187</v>
      </c>
    </row>
    <row r="7524" spans="6:8" x14ac:dyDescent="0.15">
      <c r="F7524" s="26">
        <v>43779.333333315095</v>
      </c>
      <c r="G7524" s="94">
        <v>4.2</v>
      </c>
      <c r="H7524" s="95">
        <v>225</v>
      </c>
    </row>
    <row r="7525" spans="6:8" x14ac:dyDescent="0.15">
      <c r="F7525" s="26">
        <v>43779.374999981759</v>
      </c>
      <c r="G7525" s="94">
        <v>3.8</v>
      </c>
      <c r="H7525" s="95">
        <v>227</v>
      </c>
    </row>
    <row r="7526" spans="6:8" x14ac:dyDescent="0.15">
      <c r="F7526" s="26">
        <v>43779.416666648423</v>
      </c>
      <c r="G7526" s="94">
        <v>3.9</v>
      </c>
      <c r="H7526" s="95">
        <v>228</v>
      </c>
    </row>
    <row r="7527" spans="6:8" x14ac:dyDescent="0.15">
      <c r="F7527" s="26">
        <v>43779.458333315088</v>
      </c>
      <c r="G7527" s="94">
        <v>5.3</v>
      </c>
      <c r="H7527" s="95">
        <v>242</v>
      </c>
    </row>
    <row r="7528" spans="6:8" x14ac:dyDescent="0.15">
      <c r="F7528" s="26">
        <v>43779.499999981752</v>
      </c>
      <c r="G7528" s="94">
        <v>4.5</v>
      </c>
      <c r="H7528" s="95">
        <v>229</v>
      </c>
    </row>
    <row r="7529" spans="6:8" x14ac:dyDescent="0.15">
      <c r="F7529" s="26">
        <v>43779.541666648416</v>
      </c>
      <c r="G7529" s="94">
        <v>4.5999999999999996</v>
      </c>
      <c r="H7529" s="95">
        <v>215</v>
      </c>
    </row>
    <row r="7530" spans="6:8" x14ac:dyDescent="0.15">
      <c r="F7530" s="26">
        <v>43779.58333331508</v>
      </c>
      <c r="G7530" s="94">
        <v>5.6</v>
      </c>
      <c r="H7530" s="95">
        <v>201</v>
      </c>
    </row>
    <row r="7531" spans="6:8" x14ac:dyDescent="0.15">
      <c r="F7531" s="26">
        <v>43779.624999981745</v>
      </c>
      <c r="G7531" s="94">
        <v>5.0999999999999996</v>
      </c>
      <c r="H7531" s="95">
        <v>187</v>
      </c>
    </row>
    <row r="7532" spans="6:8" x14ac:dyDescent="0.15">
      <c r="F7532" s="26">
        <v>43779.666666648409</v>
      </c>
      <c r="G7532" s="94">
        <v>2.9</v>
      </c>
      <c r="H7532" s="95">
        <v>180</v>
      </c>
    </row>
    <row r="7533" spans="6:8" x14ac:dyDescent="0.15">
      <c r="F7533" s="26">
        <v>43779.708333315073</v>
      </c>
      <c r="G7533" s="94">
        <v>3</v>
      </c>
      <c r="H7533" s="95">
        <v>181</v>
      </c>
    </row>
    <row r="7534" spans="6:8" x14ac:dyDescent="0.15">
      <c r="F7534" s="26">
        <v>43779.749999981737</v>
      </c>
      <c r="G7534" s="94">
        <v>3</v>
      </c>
      <c r="H7534" s="95">
        <v>168</v>
      </c>
    </row>
    <row r="7535" spans="6:8" x14ac:dyDescent="0.15">
      <c r="F7535" s="26">
        <v>43779.791666648402</v>
      </c>
      <c r="G7535" s="94">
        <v>4.3</v>
      </c>
      <c r="H7535" s="95">
        <v>160</v>
      </c>
    </row>
    <row r="7536" spans="6:8" x14ac:dyDescent="0.15">
      <c r="F7536" s="26">
        <v>43779.833333315066</v>
      </c>
      <c r="G7536" s="94">
        <v>4.9000000000000004</v>
      </c>
      <c r="H7536" s="95">
        <v>153</v>
      </c>
    </row>
    <row r="7537" spans="6:8" x14ac:dyDescent="0.15">
      <c r="F7537" s="26">
        <v>43779.87499998173</v>
      </c>
      <c r="G7537" s="94">
        <v>5</v>
      </c>
      <c r="H7537" s="95">
        <v>160</v>
      </c>
    </row>
    <row r="7538" spans="6:8" x14ac:dyDescent="0.15">
      <c r="F7538" s="26">
        <v>43779.916666648394</v>
      </c>
      <c r="G7538" s="94">
        <v>4.5999999999999996</v>
      </c>
      <c r="H7538" s="95">
        <v>156</v>
      </c>
    </row>
    <row r="7539" spans="6:8" x14ac:dyDescent="0.15">
      <c r="F7539" s="26">
        <v>43779.958333315059</v>
      </c>
      <c r="G7539" s="94">
        <v>4.2</v>
      </c>
      <c r="H7539" s="95">
        <v>146</v>
      </c>
    </row>
    <row r="7540" spans="6:8" x14ac:dyDescent="0.15">
      <c r="F7540" s="26">
        <v>43779.999999981723</v>
      </c>
      <c r="G7540" s="94">
        <v>3.8</v>
      </c>
      <c r="H7540" s="95">
        <v>138</v>
      </c>
    </row>
    <row r="7541" spans="6:8" x14ac:dyDescent="0.15">
      <c r="F7541" s="26">
        <v>43780.041666648387</v>
      </c>
      <c r="G7541" s="94">
        <v>3.9</v>
      </c>
      <c r="H7541" s="95">
        <v>158</v>
      </c>
    </row>
    <row r="7542" spans="6:8" x14ac:dyDescent="0.15">
      <c r="F7542" s="26">
        <v>43780.083333315051</v>
      </c>
      <c r="G7542" s="94">
        <v>4.3</v>
      </c>
      <c r="H7542" s="95">
        <v>158</v>
      </c>
    </row>
    <row r="7543" spans="6:8" x14ac:dyDescent="0.15">
      <c r="F7543" s="26">
        <v>43780.124999981716</v>
      </c>
      <c r="G7543" s="94">
        <v>4.8</v>
      </c>
      <c r="H7543" s="95">
        <v>157</v>
      </c>
    </row>
    <row r="7544" spans="6:8" x14ac:dyDescent="0.15">
      <c r="F7544" s="26">
        <v>43780.16666664838</v>
      </c>
      <c r="G7544" s="94">
        <v>4.5999999999999996</v>
      </c>
      <c r="H7544" s="95">
        <v>167</v>
      </c>
    </row>
    <row r="7545" spans="6:8" x14ac:dyDescent="0.15">
      <c r="F7545" s="26">
        <v>43780.208333315044</v>
      </c>
      <c r="G7545" s="94">
        <v>5.3</v>
      </c>
      <c r="H7545" s="95">
        <v>150</v>
      </c>
    </row>
    <row r="7546" spans="6:8" x14ac:dyDescent="0.15">
      <c r="F7546" s="26">
        <v>43780.249999981708</v>
      </c>
      <c r="G7546" s="94">
        <v>4.8</v>
      </c>
      <c r="H7546" s="95">
        <v>157</v>
      </c>
    </row>
    <row r="7547" spans="6:8" x14ac:dyDescent="0.15">
      <c r="F7547" s="26">
        <v>43780.291666648372</v>
      </c>
      <c r="G7547" s="94">
        <v>5.0999999999999996</v>
      </c>
      <c r="H7547" s="95">
        <v>160</v>
      </c>
    </row>
    <row r="7548" spans="6:8" x14ac:dyDescent="0.15">
      <c r="F7548" s="26">
        <v>43780.333333315037</v>
      </c>
      <c r="G7548" s="94">
        <v>5.4</v>
      </c>
      <c r="H7548" s="95">
        <v>158</v>
      </c>
    </row>
    <row r="7549" spans="6:8" x14ac:dyDescent="0.15">
      <c r="F7549" s="26">
        <v>43780.374999981701</v>
      </c>
      <c r="G7549" s="94">
        <v>5.3</v>
      </c>
      <c r="H7549" s="95">
        <v>169</v>
      </c>
    </row>
    <row r="7550" spans="6:8" x14ac:dyDescent="0.15">
      <c r="F7550" s="26">
        <v>43780.416666648365</v>
      </c>
      <c r="G7550" s="94">
        <v>5.8</v>
      </c>
      <c r="H7550" s="95">
        <v>170</v>
      </c>
    </row>
    <row r="7551" spans="6:8" x14ac:dyDescent="0.15">
      <c r="F7551" s="26">
        <v>43780.458333315029</v>
      </c>
      <c r="G7551" s="94">
        <v>4.9000000000000004</v>
      </c>
      <c r="H7551" s="95">
        <v>180</v>
      </c>
    </row>
    <row r="7552" spans="6:8" x14ac:dyDescent="0.15">
      <c r="F7552" s="26">
        <v>43780.499999981694</v>
      </c>
      <c r="G7552" s="94">
        <v>4.0999999999999996</v>
      </c>
      <c r="H7552" s="95">
        <v>208</v>
      </c>
    </row>
    <row r="7553" spans="6:8" x14ac:dyDescent="0.15">
      <c r="F7553" s="26">
        <v>43780.541666648358</v>
      </c>
      <c r="G7553" s="94">
        <v>4.9000000000000004</v>
      </c>
      <c r="H7553" s="95">
        <v>178</v>
      </c>
    </row>
    <row r="7554" spans="6:8" x14ac:dyDescent="0.15">
      <c r="F7554" s="26">
        <v>43780.583333315022</v>
      </c>
      <c r="G7554" s="94">
        <v>4</v>
      </c>
      <c r="H7554" s="95">
        <v>170</v>
      </c>
    </row>
    <row r="7555" spans="6:8" x14ac:dyDescent="0.15">
      <c r="F7555" s="26">
        <v>43780.624999981686</v>
      </c>
      <c r="G7555" s="94">
        <v>3</v>
      </c>
      <c r="H7555" s="95">
        <v>171</v>
      </c>
    </row>
    <row r="7556" spans="6:8" x14ac:dyDescent="0.15">
      <c r="F7556" s="26">
        <v>43780.666666648351</v>
      </c>
      <c r="G7556" s="94">
        <v>2.4</v>
      </c>
      <c r="H7556" s="95">
        <v>140</v>
      </c>
    </row>
    <row r="7557" spans="6:8" x14ac:dyDescent="0.15">
      <c r="F7557" s="26">
        <v>43780.708333315015</v>
      </c>
      <c r="G7557" s="94">
        <v>2.6</v>
      </c>
      <c r="H7557" s="95">
        <v>145</v>
      </c>
    </row>
    <row r="7558" spans="6:8" x14ac:dyDescent="0.15">
      <c r="F7558" s="26">
        <v>43780.749999981679</v>
      </c>
      <c r="G7558" s="94">
        <v>2.5</v>
      </c>
      <c r="H7558" s="95">
        <v>137</v>
      </c>
    </row>
    <row r="7559" spans="6:8" x14ac:dyDescent="0.15">
      <c r="F7559" s="26">
        <v>43780.791666648343</v>
      </c>
      <c r="G7559" s="94">
        <v>2.4</v>
      </c>
      <c r="H7559" s="95">
        <v>136</v>
      </c>
    </row>
    <row r="7560" spans="6:8" x14ac:dyDescent="0.15">
      <c r="F7560" s="26">
        <v>43780.833333315008</v>
      </c>
      <c r="G7560" s="94">
        <v>2.2999999999999998</v>
      </c>
      <c r="H7560" s="95">
        <v>139</v>
      </c>
    </row>
    <row r="7561" spans="6:8" x14ac:dyDescent="0.15">
      <c r="F7561" s="26">
        <v>43780.874999981672</v>
      </c>
      <c r="G7561" s="94">
        <v>2.4</v>
      </c>
      <c r="H7561" s="95">
        <v>116</v>
      </c>
    </row>
    <row r="7562" spans="6:8" x14ac:dyDescent="0.15">
      <c r="F7562" s="26">
        <v>43780.916666648336</v>
      </c>
      <c r="G7562" s="94">
        <v>3.4</v>
      </c>
      <c r="H7562" s="95">
        <v>151</v>
      </c>
    </row>
    <row r="7563" spans="6:8" x14ac:dyDescent="0.15">
      <c r="F7563" s="26">
        <v>43780.958333315</v>
      </c>
      <c r="G7563" s="94">
        <v>2.4</v>
      </c>
      <c r="H7563" s="95">
        <v>151</v>
      </c>
    </row>
    <row r="7564" spans="6:8" x14ac:dyDescent="0.15">
      <c r="F7564" s="26">
        <v>43780.999999981665</v>
      </c>
      <c r="G7564" s="94">
        <v>2.9</v>
      </c>
      <c r="H7564" s="95">
        <v>121</v>
      </c>
    </row>
    <row r="7565" spans="6:8" x14ac:dyDescent="0.15">
      <c r="F7565" s="26">
        <v>43781.041666648329</v>
      </c>
      <c r="G7565" s="94">
        <v>2</v>
      </c>
      <c r="H7565" s="95">
        <v>122</v>
      </c>
    </row>
    <row r="7566" spans="6:8" x14ac:dyDescent="0.15">
      <c r="F7566" s="26">
        <v>43781.083333314993</v>
      </c>
      <c r="G7566" s="94">
        <v>2.8</v>
      </c>
      <c r="H7566" s="95">
        <v>111</v>
      </c>
    </row>
    <row r="7567" spans="6:8" x14ac:dyDescent="0.15">
      <c r="F7567" s="26">
        <v>43781.124999981657</v>
      </c>
      <c r="G7567" s="94">
        <v>2.8</v>
      </c>
      <c r="H7567" s="95">
        <v>109</v>
      </c>
    </row>
    <row r="7568" spans="6:8" x14ac:dyDescent="0.15">
      <c r="F7568" s="26">
        <v>43781.166666648322</v>
      </c>
      <c r="G7568" s="94">
        <v>3.3</v>
      </c>
      <c r="H7568" s="95">
        <v>111</v>
      </c>
    </row>
    <row r="7569" spans="6:8" x14ac:dyDescent="0.15">
      <c r="F7569" s="26">
        <v>43781.208333314986</v>
      </c>
      <c r="G7569" s="94">
        <v>3.4</v>
      </c>
      <c r="H7569" s="95">
        <v>90</v>
      </c>
    </row>
    <row r="7570" spans="6:8" x14ac:dyDescent="0.15">
      <c r="F7570" s="26">
        <v>43781.24999998165</v>
      </c>
      <c r="G7570" s="94">
        <v>3</v>
      </c>
      <c r="H7570" s="95">
        <v>100</v>
      </c>
    </row>
    <row r="7571" spans="6:8" x14ac:dyDescent="0.15">
      <c r="F7571" s="26">
        <v>43781.291666648314</v>
      </c>
      <c r="G7571" s="94">
        <v>3.7</v>
      </c>
      <c r="H7571" s="95">
        <v>100</v>
      </c>
    </row>
    <row r="7572" spans="6:8" x14ac:dyDescent="0.15">
      <c r="F7572" s="26">
        <v>43781.333333314979</v>
      </c>
      <c r="G7572" s="94">
        <v>4.2</v>
      </c>
      <c r="H7572" s="95">
        <v>87</v>
      </c>
    </row>
    <row r="7573" spans="6:8" x14ac:dyDescent="0.15">
      <c r="F7573" s="26">
        <v>43781.374999981643</v>
      </c>
      <c r="G7573" s="94">
        <v>3.8</v>
      </c>
      <c r="H7573" s="95">
        <v>98</v>
      </c>
    </row>
    <row r="7574" spans="6:8" x14ac:dyDescent="0.15">
      <c r="F7574" s="26">
        <v>43781.416666648307</v>
      </c>
      <c r="G7574" s="94">
        <v>2.1</v>
      </c>
      <c r="H7574" s="95">
        <v>106</v>
      </c>
    </row>
    <row r="7575" spans="6:8" x14ac:dyDescent="0.15">
      <c r="F7575" s="26">
        <v>43781.458333314971</v>
      </c>
      <c r="G7575" s="94">
        <v>2.8</v>
      </c>
      <c r="H7575" s="95">
        <v>92</v>
      </c>
    </row>
    <row r="7576" spans="6:8" x14ac:dyDescent="0.15">
      <c r="F7576" s="26">
        <v>43781.499999981635</v>
      </c>
      <c r="G7576" s="94">
        <v>1.8</v>
      </c>
      <c r="H7576" s="95">
        <v>90</v>
      </c>
    </row>
    <row r="7577" spans="6:8" x14ac:dyDescent="0.15">
      <c r="F7577" s="26">
        <v>43781.5416666483</v>
      </c>
      <c r="G7577" s="94">
        <v>1.9</v>
      </c>
      <c r="H7577" s="95">
        <v>91</v>
      </c>
    </row>
    <row r="7578" spans="6:8" x14ac:dyDescent="0.15">
      <c r="F7578" s="26">
        <v>43781.583333314964</v>
      </c>
      <c r="G7578" s="94">
        <v>1.3</v>
      </c>
      <c r="H7578" s="95">
        <v>82</v>
      </c>
    </row>
    <row r="7579" spans="6:8" x14ac:dyDescent="0.15">
      <c r="F7579" s="26">
        <v>43781.624999981628</v>
      </c>
      <c r="G7579" s="94">
        <v>1.4</v>
      </c>
      <c r="H7579" s="95">
        <v>93</v>
      </c>
    </row>
    <row r="7580" spans="6:8" x14ac:dyDescent="0.15">
      <c r="F7580" s="26">
        <v>43781.666666648292</v>
      </c>
      <c r="G7580" s="94">
        <v>0.8</v>
      </c>
      <c r="H7580" s="95">
        <v>90</v>
      </c>
    </row>
    <row r="7581" spans="6:8" x14ac:dyDescent="0.15">
      <c r="F7581" s="26">
        <v>43781.708333314957</v>
      </c>
      <c r="G7581" s="94">
        <v>0.4</v>
      </c>
      <c r="H7581" s="95">
        <v>77</v>
      </c>
    </row>
    <row r="7582" spans="6:8" x14ac:dyDescent="0.15">
      <c r="F7582" s="26">
        <v>43781.749999981621</v>
      </c>
      <c r="G7582" s="94">
        <v>0.6</v>
      </c>
      <c r="H7582" s="95">
        <v>87</v>
      </c>
    </row>
    <row r="7583" spans="6:8" x14ac:dyDescent="0.15">
      <c r="F7583" s="26">
        <v>43781.791666648285</v>
      </c>
      <c r="G7583" s="94">
        <v>1.4</v>
      </c>
      <c r="H7583" s="95">
        <v>88</v>
      </c>
    </row>
    <row r="7584" spans="6:8" x14ac:dyDescent="0.15">
      <c r="F7584" s="26">
        <v>43781.833333314949</v>
      </c>
      <c r="G7584" s="94">
        <v>1.4</v>
      </c>
      <c r="H7584" s="95">
        <v>28</v>
      </c>
    </row>
    <row r="7585" spans="6:8" x14ac:dyDescent="0.15">
      <c r="F7585" s="26">
        <v>43781.874999981614</v>
      </c>
      <c r="G7585" s="94">
        <v>1.6</v>
      </c>
      <c r="H7585" s="95">
        <v>276</v>
      </c>
    </row>
    <row r="7586" spans="6:8" x14ac:dyDescent="0.15">
      <c r="F7586" s="26">
        <v>43781.916666648278</v>
      </c>
      <c r="G7586" s="94">
        <v>1.4</v>
      </c>
      <c r="H7586" s="95">
        <v>344</v>
      </c>
    </row>
    <row r="7587" spans="6:8" x14ac:dyDescent="0.15">
      <c r="F7587" s="26">
        <v>43781.958333314942</v>
      </c>
      <c r="G7587" s="94">
        <v>2.4</v>
      </c>
      <c r="H7587" s="95">
        <v>13</v>
      </c>
    </row>
    <row r="7588" spans="6:8" x14ac:dyDescent="0.15">
      <c r="F7588" s="26">
        <v>43781.999999981606</v>
      </c>
      <c r="G7588" s="94">
        <v>1.9</v>
      </c>
      <c r="H7588" s="95">
        <v>204</v>
      </c>
    </row>
    <row r="7589" spans="6:8" x14ac:dyDescent="0.15">
      <c r="F7589" s="26">
        <v>43782.041666648271</v>
      </c>
      <c r="G7589" s="94">
        <v>2.1</v>
      </c>
      <c r="H7589" s="95">
        <v>211</v>
      </c>
    </row>
    <row r="7590" spans="6:8" x14ac:dyDescent="0.15">
      <c r="F7590" s="26">
        <v>43782.083333314935</v>
      </c>
      <c r="G7590" s="94">
        <v>2.1</v>
      </c>
      <c r="H7590" s="95">
        <v>206</v>
      </c>
    </row>
    <row r="7591" spans="6:8" x14ac:dyDescent="0.15">
      <c r="F7591" s="26">
        <v>43782.124999981599</v>
      </c>
      <c r="G7591" s="94">
        <v>2</v>
      </c>
      <c r="H7591" s="95">
        <v>208</v>
      </c>
    </row>
    <row r="7592" spans="6:8" x14ac:dyDescent="0.15">
      <c r="F7592" s="26">
        <v>43782.166666648263</v>
      </c>
      <c r="G7592" s="94">
        <v>2.1</v>
      </c>
      <c r="H7592" s="95">
        <v>198</v>
      </c>
    </row>
    <row r="7593" spans="6:8" x14ac:dyDescent="0.15">
      <c r="F7593" s="26">
        <v>43782.208333314928</v>
      </c>
      <c r="G7593" s="94">
        <v>1.4</v>
      </c>
      <c r="H7593" s="95">
        <v>190</v>
      </c>
    </row>
    <row r="7594" spans="6:8" x14ac:dyDescent="0.15">
      <c r="F7594" s="26">
        <v>43782.249999981592</v>
      </c>
      <c r="G7594" s="94">
        <v>2.6</v>
      </c>
      <c r="H7594" s="95">
        <v>211</v>
      </c>
    </row>
    <row r="7595" spans="6:8" x14ac:dyDescent="0.15">
      <c r="F7595" s="26">
        <v>43782.291666648256</v>
      </c>
      <c r="G7595" s="94">
        <v>2.1</v>
      </c>
      <c r="H7595" s="95">
        <v>234</v>
      </c>
    </row>
    <row r="7596" spans="6:8" x14ac:dyDescent="0.15">
      <c r="F7596" s="26">
        <v>43782.33333331492</v>
      </c>
      <c r="G7596" s="94">
        <v>3.5</v>
      </c>
      <c r="H7596" s="95">
        <v>231</v>
      </c>
    </row>
    <row r="7597" spans="6:8" x14ac:dyDescent="0.15">
      <c r="F7597" s="26">
        <v>43782.374999981585</v>
      </c>
      <c r="G7597" s="94">
        <v>3.2</v>
      </c>
      <c r="H7597" s="95">
        <v>159</v>
      </c>
    </row>
    <row r="7598" spans="6:8" x14ac:dyDescent="0.15">
      <c r="F7598" s="26">
        <v>43782.416666648249</v>
      </c>
      <c r="G7598" s="94">
        <v>4</v>
      </c>
      <c r="H7598" s="95">
        <v>230</v>
      </c>
    </row>
    <row r="7599" spans="6:8" x14ac:dyDescent="0.15">
      <c r="F7599" s="26">
        <v>43782.458333314913</v>
      </c>
      <c r="G7599" s="94">
        <v>3.6</v>
      </c>
      <c r="H7599" s="95">
        <v>222</v>
      </c>
    </row>
    <row r="7600" spans="6:8" x14ac:dyDescent="0.15">
      <c r="F7600" s="26">
        <v>43782.499999981577</v>
      </c>
      <c r="G7600" s="94">
        <v>4.2</v>
      </c>
      <c r="H7600" s="95">
        <v>240</v>
      </c>
    </row>
    <row r="7601" spans="6:8" x14ac:dyDescent="0.15">
      <c r="F7601" s="26">
        <v>43782.541666648242</v>
      </c>
      <c r="G7601" s="94">
        <v>4.4000000000000004</v>
      </c>
      <c r="H7601" s="95">
        <v>246</v>
      </c>
    </row>
    <row r="7602" spans="6:8" x14ac:dyDescent="0.15">
      <c r="F7602" s="26">
        <v>43782.583333314906</v>
      </c>
      <c r="G7602" s="94">
        <v>4.5999999999999996</v>
      </c>
      <c r="H7602" s="95">
        <v>238</v>
      </c>
    </row>
    <row r="7603" spans="6:8" x14ac:dyDescent="0.15">
      <c r="F7603" s="26">
        <v>43782.62499998157</v>
      </c>
      <c r="G7603" s="94">
        <v>3.6</v>
      </c>
      <c r="H7603" s="95">
        <v>239</v>
      </c>
    </row>
    <row r="7604" spans="6:8" x14ac:dyDescent="0.15">
      <c r="F7604" s="26">
        <v>43782.666666648234</v>
      </c>
      <c r="G7604" s="94">
        <v>3.8</v>
      </c>
      <c r="H7604" s="95">
        <v>280</v>
      </c>
    </row>
    <row r="7605" spans="6:8" x14ac:dyDescent="0.15">
      <c r="F7605" s="26">
        <v>43782.708333314898</v>
      </c>
      <c r="G7605" s="94">
        <v>4.9000000000000004</v>
      </c>
      <c r="H7605" s="95">
        <v>262</v>
      </c>
    </row>
    <row r="7606" spans="6:8" x14ac:dyDescent="0.15">
      <c r="F7606" s="26">
        <v>43782.749999981563</v>
      </c>
      <c r="G7606" s="94">
        <v>4.7</v>
      </c>
      <c r="H7606" s="95">
        <v>255</v>
      </c>
    </row>
    <row r="7607" spans="6:8" x14ac:dyDescent="0.15">
      <c r="F7607" s="26">
        <v>43782.791666648227</v>
      </c>
      <c r="G7607" s="94">
        <v>5</v>
      </c>
      <c r="H7607" s="95">
        <v>251</v>
      </c>
    </row>
    <row r="7608" spans="6:8" x14ac:dyDescent="0.15">
      <c r="F7608" s="26">
        <v>43782.833333314891</v>
      </c>
      <c r="G7608" s="94">
        <v>5.5</v>
      </c>
      <c r="H7608" s="95">
        <v>263</v>
      </c>
    </row>
    <row r="7609" spans="6:8" x14ac:dyDescent="0.15">
      <c r="F7609" s="26">
        <v>43782.874999981555</v>
      </c>
      <c r="G7609" s="94">
        <v>4</v>
      </c>
      <c r="H7609" s="95">
        <v>250</v>
      </c>
    </row>
    <row r="7610" spans="6:8" x14ac:dyDescent="0.15">
      <c r="F7610" s="26">
        <v>43782.91666664822</v>
      </c>
      <c r="G7610" s="94">
        <v>4.7</v>
      </c>
      <c r="H7610" s="95">
        <v>240</v>
      </c>
    </row>
    <row r="7611" spans="6:8" x14ac:dyDescent="0.15">
      <c r="F7611" s="26">
        <v>43782.958333314884</v>
      </c>
      <c r="G7611" s="94">
        <v>4.8</v>
      </c>
      <c r="H7611" s="95">
        <v>255</v>
      </c>
    </row>
    <row r="7612" spans="6:8" x14ac:dyDescent="0.15">
      <c r="F7612" s="26">
        <v>43782.999999981548</v>
      </c>
      <c r="G7612" s="94">
        <v>5.2</v>
      </c>
      <c r="H7612" s="95">
        <v>257</v>
      </c>
    </row>
    <row r="7613" spans="6:8" x14ac:dyDescent="0.15">
      <c r="F7613" s="26">
        <v>43783.041666648212</v>
      </c>
      <c r="G7613" s="94">
        <v>4.5999999999999996</v>
      </c>
      <c r="H7613" s="95">
        <v>247</v>
      </c>
    </row>
    <row r="7614" spans="6:8" x14ac:dyDescent="0.15">
      <c r="F7614" s="26">
        <v>43783.083333314877</v>
      </c>
      <c r="G7614" s="94">
        <v>4.4000000000000004</v>
      </c>
      <c r="H7614" s="95">
        <v>278</v>
      </c>
    </row>
    <row r="7615" spans="6:8" x14ac:dyDescent="0.15">
      <c r="F7615" s="26">
        <v>43783.124999981541</v>
      </c>
      <c r="G7615" s="94">
        <v>4.5</v>
      </c>
      <c r="H7615" s="95">
        <v>269</v>
      </c>
    </row>
    <row r="7616" spans="6:8" x14ac:dyDescent="0.15">
      <c r="F7616" s="26">
        <v>43783.166666648205</v>
      </c>
      <c r="G7616" s="94">
        <v>4.2</v>
      </c>
      <c r="H7616" s="95">
        <v>238</v>
      </c>
    </row>
    <row r="7617" spans="6:8" x14ac:dyDescent="0.15">
      <c r="F7617" s="26">
        <v>43783.208333314869</v>
      </c>
      <c r="G7617" s="94">
        <v>4.4000000000000004</v>
      </c>
      <c r="H7617" s="95">
        <v>258</v>
      </c>
    </row>
    <row r="7618" spans="6:8" x14ac:dyDescent="0.15">
      <c r="F7618" s="26">
        <v>43783.249999981534</v>
      </c>
      <c r="G7618" s="94">
        <v>5.9</v>
      </c>
      <c r="H7618" s="95">
        <v>259</v>
      </c>
    </row>
    <row r="7619" spans="6:8" x14ac:dyDescent="0.15">
      <c r="F7619" s="26">
        <v>43783.291666648198</v>
      </c>
      <c r="G7619" s="94">
        <v>4.5999999999999996</v>
      </c>
      <c r="H7619" s="95">
        <v>238</v>
      </c>
    </row>
    <row r="7620" spans="6:8" x14ac:dyDescent="0.15">
      <c r="F7620" s="26">
        <v>43783.333333314862</v>
      </c>
      <c r="G7620" s="94">
        <v>5.7</v>
      </c>
      <c r="H7620" s="95">
        <v>260</v>
      </c>
    </row>
    <row r="7621" spans="6:8" x14ac:dyDescent="0.15">
      <c r="F7621" s="26">
        <v>43783.374999981526</v>
      </c>
      <c r="G7621" s="94">
        <v>5.6</v>
      </c>
      <c r="H7621" s="95">
        <v>229</v>
      </c>
    </row>
    <row r="7622" spans="6:8" x14ac:dyDescent="0.15">
      <c r="F7622" s="26">
        <v>43783.416666648191</v>
      </c>
      <c r="G7622" s="94">
        <v>6</v>
      </c>
      <c r="H7622" s="95">
        <v>249</v>
      </c>
    </row>
    <row r="7623" spans="6:8" x14ac:dyDescent="0.15">
      <c r="F7623" s="26">
        <v>43783.458333314855</v>
      </c>
      <c r="G7623" s="94">
        <v>6.1</v>
      </c>
      <c r="H7623" s="95">
        <v>279</v>
      </c>
    </row>
    <row r="7624" spans="6:8" x14ac:dyDescent="0.15">
      <c r="F7624" s="26">
        <v>43783.499999981519</v>
      </c>
      <c r="G7624" s="94">
        <v>7</v>
      </c>
      <c r="H7624" s="95">
        <v>280</v>
      </c>
    </row>
    <row r="7625" spans="6:8" x14ac:dyDescent="0.15">
      <c r="F7625" s="26">
        <v>43783.541666648183</v>
      </c>
      <c r="G7625" s="94">
        <v>5.5</v>
      </c>
      <c r="H7625" s="95">
        <v>299</v>
      </c>
    </row>
    <row r="7626" spans="6:8" x14ac:dyDescent="0.15">
      <c r="F7626" s="26">
        <v>43783.583333314848</v>
      </c>
      <c r="G7626" s="94">
        <v>5.5</v>
      </c>
      <c r="H7626" s="95">
        <v>287</v>
      </c>
    </row>
    <row r="7627" spans="6:8" x14ac:dyDescent="0.15">
      <c r="F7627" s="26">
        <v>43783.624999981512</v>
      </c>
      <c r="G7627" s="94">
        <v>5.9</v>
      </c>
      <c r="H7627" s="95">
        <v>269</v>
      </c>
    </row>
    <row r="7628" spans="6:8" x14ac:dyDescent="0.15">
      <c r="F7628" s="26">
        <v>43783.666666648176</v>
      </c>
      <c r="G7628" s="94">
        <v>3.8</v>
      </c>
      <c r="H7628" s="95">
        <v>269</v>
      </c>
    </row>
    <row r="7629" spans="6:8" x14ac:dyDescent="0.15">
      <c r="F7629" s="26">
        <v>43783.70833331484</v>
      </c>
      <c r="G7629" s="94">
        <v>4.7</v>
      </c>
      <c r="H7629" s="95">
        <v>290</v>
      </c>
    </row>
    <row r="7630" spans="6:8" x14ac:dyDescent="0.15">
      <c r="F7630" s="26">
        <v>43783.749999981505</v>
      </c>
      <c r="G7630" s="94">
        <v>5.5</v>
      </c>
      <c r="H7630" s="95">
        <v>359</v>
      </c>
    </row>
    <row r="7631" spans="6:8" x14ac:dyDescent="0.15">
      <c r="F7631" s="26">
        <v>43783.791666648169</v>
      </c>
      <c r="G7631" s="94">
        <v>4.8</v>
      </c>
      <c r="H7631" s="95">
        <v>1</v>
      </c>
    </row>
    <row r="7632" spans="6:8" x14ac:dyDescent="0.15">
      <c r="F7632" s="26">
        <v>43783.833333314833</v>
      </c>
      <c r="G7632" s="94">
        <v>4.2</v>
      </c>
      <c r="H7632" s="95">
        <v>360</v>
      </c>
    </row>
    <row r="7633" spans="6:8" x14ac:dyDescent="0.15">
      <c r="F7633" s="26">
        <v>43783.874999981497</v>
      </c>
      <c r="G7633" s="94">
        <v>4</v>
      </c>
      <c r="H7633" s="95">
        <v>240</v>
      </c>
    </row>
    <row r="7634" spans="6:8" x14ac:dyDescent="0.15">
      <c r="F7634" s="26">
        <v>43783.916666648161</v>
      </c>
      <c r="G7634" s="94">
        <v>4</v>
      </c>
      <c r="H7634" s="95">
        <v>210</v>
      </c>
    </row>
    <row r="7635" spans="6:8" x14ac:dyDescent="0.15">
      <c r="F7635" s="26">
        <v>43783.958333314826</v>
      </c>
      <c r="G7635" s="94">
        <v>3.2</v>
      </c>
      <c r="H7635" s="95">
        <v>210</v>
      </c>
    </row>
    <row r="7636" spans="6:8" x14ac:dyDescent="0.15">
      <c r="F7636" s="26">
        <v>43783.99999998149</v>
      </c>
      <c r="G7636" s="94">
        <v>3.5</v>
      </c>
      <c r="H7636" s="95">
        <v>209</v>
      </c>
    </row>
    <row r="7637" spans="6:8" x14ac:dyDescent="0.15">
      <c r="F7637" s="26">
        <v>43784.041666648154</v>
      </c>
      <c r="G7637" s="94">
        <v>3.6</v>
      </c>
      <c r="H7637" s="95">
        <v>201</v>
      </c>
    </row>
    <row r="7638" spans="6:8" x14ac:dyDescent="0.15">
      <c r="F7638" s="26">
        <v>43784.083333314818</v>
      </c>
      <c r="G7638" s="94">
        <v>3.4</v>
      </c>
      <c r="H7638" s="95">
        <v>200</v>
      </c>
    </row>
    <row r="7639" spans="6:8" x14ac:dyDescent="0.15">
      <c r="F7639" s="26">
        <v>43784.124999981483</v>
      </c>
      <c r="G7639" s="94">
        <v>3.1</v>
      </c>
      <c r="H7639" s="95">
        <v>188</v>
      </c>
    </row>
    <row r="7640" spans="6:8" x14ac:dyDescent="0.15">
      <c r="F7640" s="26">
        <v>43784.166666648147</v>
      </c>
      <c r="G7640" s="94">
        <v>3</v>
      </c>
      <c r="H7640" s="95">
        <v>191</v>
      </c>
    </row>
    <row r="7641" spans="6:8" x14ac:dyDescent="0.15">
      <c r="F7641" s="26">
        <v>43784.208333314811</v>
      </c>
      <c r="G7641" s="94">
        <v>3</v>
      </c>
      <c r="H7641" s="95">
        <v>170</v>
      </c>
    </row>
    <row r="7642" spans="6:8" x14ac:dyDescent="0.15">
      <c r="F7642" s="26">
        <v>43784.249999981475</v>
      </c>
      <c r="G7642" s="94">
        <v>3.1</v>
      </c>
      <c r="H7642" s="95">
        <v>180</v>
      </c>
    </row>
    <row r="7643" spans="6:8" x14ac:dyDescent="0.15">
      <c r="F7643" s="26">
        <v>43784.29166664814</v>
      </c>
      <c r="G7643" s="94">
        <v>2.6</v>
      </c>
      <c r="H7643" s="95">
        <v>168</v>
      </c>
    </row>
    <row r="7644" spans="6:8" x14ac:dyDescent="0.15">
      <c r="F7644" s="26">
        <v>43784.333333314804</v>
      </c>
      <c r="G7644" s="94">
        <v>2.6</v>
      </c>
      <c r="H7644" s="95">
        <v>159</v>
      </c>
    </row>
    <row r="7645" spans="6:8" x14ac:dyDescent="0.15">
      <c r="F7645" s="26">
        <v>43784.374999981468</v>
      </c>
      <c r="G7645" s="94">
        <v>2.5</v>
      </c>
      <c r="H7645" s="95">
        <v>170</v>
      </c>
    </row>
    <row r="7646" spans="6:8" x14ac:dyDescent="0.15">
      <c r="F7646" s="26">
        <v>43784.416666648132</v>
      </c>
      <c r="G7646" s="94">
        <v>2.6</v>
      </c>
      <c r="H7646" s="95">
        <v>176</v>
      </c>
    </row>
    <row r="7647" spans="6:8" x14ac:dyDescent="0.15">
      <c r="F7647" s="26">
        <v>43784.458333314797</v>
      </c>
      <c r="G7647" s="94">
        <v>2.7</v>
      </c>
      <c r="H7647" s="95">
        <v>173</v>
      </c>
    </row>
    <row r="7648" spans="6:8" x14ac:dyDescent="0.15">
      <c r="F7648" s="26">
        <v>43784.499999981461</v>
      </c>
      <c r="G7648" s="94">
        <v>2.4</v>
      </c>
      <c r="H7648" s="95">
        <v>178</v>
      </c>
    </row>
    <row r="7649" spans="6:8" x14ac:dyDescent="0.15">
      <c r="F7649" s="26">
        <v>43784.541666648125</v>
      </c>
      <c r="G7649" s="94">
        <v>2.5</v>
      </c>
      <c r="H7649" s="95">
        <v>180</v>
      </c>
    </row>
    <row r="7650" spans="6:8" x14ac:dyDescent="0.15">
      <c r="F7650" s="26">
        <v>43784.583333314789</v>
      </c>
      <c r="G7650" s="94">
        <v>2.6</v>
      </c>
      <c r="H7650" s="95">
        <v>178</v>
      </c>
    </row>
    <row r="7651" spans="6:8" x14ac:dyDescent="0.15">
      <c r="F7651" s="26">
        <v>43784.624999981454</v>
      </c>
      <c r="G7651" s="94">
        <v>2.1</v>
      </c>
      <c r="H7651" s="95">
        <v>151</v>
      </c>
    </row>
    <row r="7652" spans="6:8" x14ac:dyDescent="0.15">
      <c r="F7652" s="26">
        <v>43784.666666648118</v>
      </c>
      <c r="G7652" s="94">
        <v>1.7</v>
      </c>
      <c r="H7652" s="95">
        <v>152</v>
      </c>
    </row>
    <row r="7653" spans="6:8" x14ac:dyDescent="0.15">
      <c r="F7653" s="26">
        <v>43784.708333314782</v>
      </c>
      <c r="G7653" s="94">
        <v>2</v>
      </c>
      <c r="H7653" s="95">
        <v>159</v>
      </c>
    </row>
    <row r="7654" spans="6:8" x14ac:dyDescent="0.15">
      <c r="F7654" s="26">
        <v>43784.749999981446</v>
      </c>
      <c r="G7654" s="94">
        <v>2.5</v>
      </c>
      <c r="H7654" s="95">
        <v>153</v>
      </c>
    </row>
    <row r="7655" spans="6:8" x14ac:dyDescent="0.15">
      <c r="F7655" s="26">
        <v>43784.791666648111</v>
      </c>
      <c r="G7655" s="94">
        <v>3.1</v>
      </c>
      <c r="H7655" s="95">
        <v>161</v>
      </c>
    </row>
    <row r="7656" spans="6:8" x14ac:dyDescent="0.15">
      <c r="F7656" s="26">
        <v>43784.833333314775</v>
      </c>
      <c r="G7656" s="94">
        <v>3</v>
      </c>
      <c r="H7656" s="95">
        <v>54</v>
      </c>
    </row>
    <row r="7657" spans="6:8" x14ac:dyDescent="0.15">
      <c r="F7657" s="26">
        <v>43784.874999981439</v>
      </c>
      <c r="G7657" s="94">
        <v>2.8</v>
      </c>
      <c r="H7657" s="95">
        <v>99</v>
      </c>
    </row>
    <row r="7658" spans="6:8" x14ac:dyDescent="0.15">
      <c r="F7658" s="26">
        <v>43784.916666648103</v>
      </c>
      <c r="G7658" s="94">
        <v>3.2</v>
      </c>
      <c r="H7658" s="95">
        <v>79</v>
      </c>
    </row>
    <row r="7659" spans="6:8" x14ac:dyDescent="0.15">
      <c r="F7659" s="26">
        <v>43784.958333314768</v>
      </c>
      <c r="G7659" s="94">
        <v>3.6</v>
      </c>
      <c r="H7659" s="95">
        <v>80</v>
      </c>
    </row>
    <row r="7660" spans="6:8" x14ac:dyDescent="0.15">
      <c r="F7660" s="26">
        <v>43784.999999981432</v>
      </c>
      <c r="G7660" s="94">
        <v>3</v>
      </c>
      <c r="H7660" s="95">
        <v>78</v>
      </c>
    </row>
    <row r="7661" spans="6:8" x14ac:dyDescent="0.15">
      <c r="F7661" s="26">
        <v>43785.041666648096</v>
      </c>
      <c r="G7661" s="94">
        <v>3</v>
      </c>
      <c r="H7661" s="95">
        <v>50</v>
      </c>
    </row>
    <row r="7662" spans="6:8" x14ac:dyDescent="0.15">
      <c r="F7662" s="26">
        <v>43785.08333331476</v>
      </c>
      <c r="G7662" s="94">
        <v>3.1</v>
      </c>
      <c r="H7662" s="95">
        <v>60</v>
      </c>
    </row>
    <row r="7663" spans="6:8" x14ac:dyDescent="0.15">
      <c r="F7663" s="26">
        <v>43785.124999981424</v>
      </c>
      <c r="G7663" s="94">
        <v>3</v>
      </c>
      <c r="H7663" s="95">
        <v>68</v>
      </c>
    </row>
    <row r="7664" spans="6:8" x14ac:dyDescent="0.15">
      <c r="F7664" s="26">
        <v>43785.166666648089</v>
      </c>
      <c r="G7664" s="94">
        <v>2.8</v>
      </c>
      <c r="H7664" s="95">
        <v>66</v>
      </c>
    </row>
    <row r="7665" spans="6:8" x14ac:dyDescent="0.15">
      <c r="F7665" s="26">
        <v>43785.208333314753</v>
      </c>
      <c r="G7665" s="94">
        <v>3.3</v>
      </c>
      <c r="H7665" s="95">
        <v>66</v>
      </c>
    </row>
    <row r="7666" spans="6:8" x14ac:dyDescent="0.15">
      <c r="F7666" s="26">
        <v>43785.249999981417</v>
      </c>
      <c r="G7666" s="94">
        <v>3.1</v>
      </c>
      <c r="H7666" s="95">
        <v>55</v>
      </c>
    </row>
    <row r="7667" spans="6:8" x14ac:dyDescent="0.15">
      <c r="F7667" s="26">
        <v>43785.291666648081</v>
      </c>
      <c r="G7667" s="94">
        <v>3.3</v>
      </c>
      <c r="H7667" s="95">
        <v>60</v>
      </c>
    </row>
    <row r="7668" spans="6:8" x14ac:dyDescent="0.15">
      <c r="F7668" s="26">
        <v>43785.333333314746</v>
      </c>
      <c r="G7668" s="94">
        <v>3.8</v>
      </c>
      <c r="H7668" s="95">
        <v>67</v>
      </c>
    </row>
    <row r="7669" spans="6:8" x14ac:dyDescent="0.15">
      <c r="F7669" s="26">
        <v>43785.37499998141</v>
      </c>
      <c r="G7669" s="94">
        <v>3.3</v>
      </c>
      <c r="H7669" s="95">
        <v>54</v>
      </c>
    </row>
    <row r="7670" spans="6:8" x14ac:dyDescent="0.15">
      <c r="F7670" s="26">
        <v>43785.416666648074</v>
      </c>
      <c r="G7670" s="94">
        <v>3.2</v>
      </c>
      <c r="H7670" s="95">
        <v>42</v>
      </c>
    </row>
    <row r="7671" spans="6:8" x14ac:dyDescent="0.15">
      <c r="F7671" s="26">
        <v>43785.458333314738</v>
      </c>
      <c r="G7671" s="94">
        <v>3.3</v>
      </c>
      <c r="H7671" s="95">
        <v>97</v>
      </c>
    </row>
    <row r="7672" spans="6:8" x14ac:dyDescent="0.15">
      <c r="F7672" s="26">
        <v>43785.499999981403</v>
      </c>
      <c r="G7672" s="94">
        <v>2.7</v>
      </c>
      <c r="H7672" s="95">
        <v>57</v>
      </c>
    </row>
    <row r="7673" spans="6:8" x14ac:dyDescent="0.15">
      <c r="F7673" s="26">
        <v>43785.541666648067</v>
      </c>
      <c r="G7673" s="94">
        <v>4.4000000000000004</v>
      </c>
      <c r="H7673" s="95">
        <v>75</v>
      </c>
    </row>
    <row r="7674" spans="6:8" x14ac:dyDescent="0.15">
      <c r="F7674" s="26">
        <v>43785.583333314731</v>
      </c>
      <c r="G7674" s="94">
        <v>4.5999999999999996</v>
      </c>
      <c r="H7674" s="95">
        <v>83</v>
      </c>
    </row>
    <row r="7675" spans="6:8" x14ac:dyDescent="0.15">
      <c r="F7675" s="26">
        <v>43785.624999981395</v>
      </c>
      <c r="G7675" s="94">
        <v>4.9000000000000004</v>
      </c>
      <c r="H7675" s="95">
        <v>23</v>
      </c>
    </row>
    <row r="7676" spans="6:8" x14ac:dyDescent="0.15">
      <c r="F7676" s="26">
        <v>43785.66666664806</v>
      </c>
      <c r="G7676" s="94">
        <v>4.7</v>
      </c>
      <c r="H7676" s="95">
        <v>29</v>
      </c>
    </row>
    <row r="7677" spans="6:8" x14ac:dyDescent="0.15">
      <c r="F7677" s="26">
        <v>43785.708333314724</v>
      </c>
      <c r="G7677" s="94">
        <v>4.8</v>
      </c>
      <c r="H7677" s="95">
        <v>40</v>
      </c>
    </row>
    <row r="7678" spans="6:8" x14ac:dyDescent="0.15">
      <c r="F7678" s="26">
        <v>43785.749999981388</v>
      </c>
      <c r="G7678" s="94">
        <v>4.7</v>
      </c>
      <c r="H7678" s="95">
        <v>50</v>
      </c>
    </row>
    <row r="7679" spans="6:8" x14ac:dyDescent="0.15">
      <c r="F7679" s="26">
        <v>43785.791666648052</v>
      </c>
      <c r="G7679" s="94">
        <v>5.6</v>
      </c>
      <c r="H7679" s="95">
        <v>45</v>
      </c>
    </row>
    <row r="7680" spans="6:8" x14ac:dyDescent="0.15">
      <c r="F7680" s="26">
        <v>43785.833333314717</v>
      </c>
      <c r="G7680" s="94">
        <v>5.9</v>
      </c>
      <c r="H7680" s="95">
        <v>343</v>
      </c>
    </row>
    <row r="7681" spans="6:8" x14ac:dyDescent="0.15">
      <c r="F7681" s="26">
        <v>43785.874999981381</v>
      </c>
      <c r="G7681" s="94">
        <v>6</v>
      </c>
      <c r="H7681" s="95">
        <v>321</v>
      </c>
    </row>
    <row r="7682" spans="6:8" x14ac:dyDescent="0.15">
      <c r="F7682" s="26">
        <v>43785.916666648045</v>
      </c>
      <c r="G7682" s="94">
        <v>6.1</v>
      </c>
      <c r="H7682" s="95">
        <v>1</v>
      </c>
    </row>
    <row r="7683" spans="6:8" x14ac:dyDescent="0.15">
      <c r="F7683" s="26">
        <v>43785.958333314709</v>
      </c>
      <c r="G7683" s="94">
        <v>6</v>
      </c>
      <c r="H7683" s="95">
        <v>3</v>
      </c>
    </row>
    <row r="7684" spans="6:8" x14ac:dyDescent="0.15">
      <c r="F7684" s="26">
        <v>43785.999999981374</v>
      </c>
      <c r="G7684" s="94">
        <v>6.2</v>
      </c>
      <c r="H7684" s="95">
        <v>14</v>
      </c>
    </row>
    <row r="7685" spans="6:8" x14ac:dyDescent="0.15">
      <c r="F7685" s="26">
        <v>43786.041666648038</v>
      </c>
      <c r="G7685" s="94">
        <v>5.5</v>
      </c>
      <c r="H7685" s="95">
        <v>39</v>
      </c>
    </row>
    <row r="7686" spans="6:8" x14ac:dyDescent="0.15">
      <c r="F7686" s="26">
        <v>43786.083333314702</v>
      </c>
      <c r="G7686" s="94">
        <v>5.8</v>
      </c>
      <c r="H7686" s="95">
        <v>26</v>
      </c>
    </row>
    <row r="7687" spans="6:8" x14ac:dyDescent="0.15">
      <c r="F7687" s="26">
        <v>43786.124999981366</v>
      </c>
      <c r="G7687" s="94">
        <v>6.2</v>
      </c>
      <c r="H7687" s="95">
        <v>52</v>
      </c>
    </row>
    <row r="7688" spans="6:8" x14ac:dyDescent="0.15">
      <c r="F7688" s="26">
        <v>43786.166666648031</v>
      </c>
      <c r="G7688" s="94">
        <v>5.4</v>
      </c>
      <c r="H7688" s="95">
        <v>37</v>
      </c>
    </row>
    <row r="7689" spans="6:8" x14ac:dyDescent="0.15">
      <c r="F7689" s="26">
        <v>43786.208333314695</v>
      </c>
      <c r="G7689" s="94">
        <v>4.9000000000000004</v>
      </c>
      <c r="H7689" s="95">
        <v>54</v>
      </c>
    </row>
    <row r="7690" spans="6:8" x14ac:dyDescent="0.15">
      <c r="F7690" s="26">
        <v>43786.249999981359</v>
      </c>
      <c r="G7690" s="94">
        <v>4.5999999999999996</v>
      </c>
      <c r="H7690" s="95">
        <v>45</v>
      </c>
    </row>
    <row r="7691" spans="6:8" x14ac:dyDescent="0.15">
      <c r="F7691" s="26">
        <v>43786.291666648023</v>
      </c>
      <c r="G7691" s="94">
        <v>4.2</v>
      </c>
      <c r="H7691" s="95">
        <v>34</v>
      </c>
    </row>
    <row r="7692" spans="6:8" x14ac:dyDescent="0.15">
      <c r="F7692" s="26">
        <v>43786.333333314687</v>
      </c>
      <c r="G7692" s="94">
        <v>4.0999999999999996</v>
      </c>
      <c r="H7692" s="95">
        <v>43</v>
      </c>
    </row>
    <row r="7693" spans="6:8" x14ac:dyDescent="0.15">
      <c r="F7693" s="26">
        <v>43786.374999981352</v>
      </c>
      <c r="G7693" s="94">
        <v>3.9</v>
      </c>
      <c r="H7693" s="95">
        <v>53</v>
      </c>
    </row>
    <row r="7694" spans="6:8" x14ac:dyDescent="0.15">
      <c r="F7694" s="26">
        <v>43786.416666648016</v>
      </c>
      <c r="G7694" s="94">
        <v>4.9000000000000004</v>
      </c>
      <c r="H7694" s="95">
        <v>74</v>
      </c>
    </row>
    <row r="7695" spans="6:8" x14ac:dyDescent="0.15">
      <c r="F7695" s="26">
        <v>43786.45833331468</v>
      </c>
      <c r="G7695" s="94">
        <v>5.2</v>
      </c>
      <c r="H7695" s="95">
        <v>83</v>
      </c>
    </row>
    <row r="7696" spans="6:8" x14ac:dyDescent="0.15">
      <c r="F7696" s="26">
        <v>43786.499999981344</v>
      </c>
      <c r="G7696" s="94">
        <v>4.0999999999999996</v>
      </c>
      <c r="H7696" s="95">
        <v>89</v>
      </c>
    </row>
    <row r="7697" spans="6:8" x14ac:dyDescent="0.15">
      <c r="F7697" s="26">
        <v>43786.541666648009</v>
      </c>
      <c r="G7697" s="94">
        <v>6.8</v>
      </c>
      <c r="H7697" s="95">
        <v>93</v>
      </c>
    </row>
    <row r="7698" spans="6:8" x14ac:dyDescent="0.15">
      <c r="F7698" s="26">
        <v>43786.583333314673</v>
      </c>
      <c r="G7698" s="94">
        <v>4.9000000000000004</v>
      </c>
      <c r="H7698" s="95">
        <v>90</v>
      </c>
    </row>
    <row r="7699" spans="6:8" x14ac:dyDescent="0.15">
      <c r="F7699" s="26">
        <v>43786.624999981337</v>
      </c>
      <c r="G7699" s="94">
        <v>4.3</v>
      </c>
      <c r="H7699" s="95">
        <v>94</v>
      </c>
    </row>
    <row r="7700" spans="6:8" x14ac:dyDescent="0.15">
      <c r="F7700" s="26">
        <v>43786.666666648001</v>
      </c>
      <c r="G7700" s="94">
        <v>5</v>
      </c>
      <c r="H7700" s="95">
        <v>91</v>
      </c>
    </row>
    <row r="7701" spans="6:8" x14ac:dyDescent="0.15">
      <c r="F7701" s="26">
        <v>43786.708333314666</v>
      </c>
      <c r="G7701" s="94">
        <v>3.2</v>
      </c>
      <c r="H7701" s="95">
        <v>90</v>
      </c>
    </row>
    <row r="7702" spans="6:8" x14ac:dyDescent="0.15">
      <c r="F7702" s="26">
        <v>43786.74999998133</v>
      </c>
      <c r="G7702" s="94">
        <v>3.8</v>
      </c>
      <c r="H7702" s="95">
        <v>91</v>
      </c>
    </row>
    <row r="7703" spans="6:8" x14ac:dyDescent="0.15">
      <c r="F7703" s="26">
        <v>43786.791666647994</v>
      </c>
      <c r="G7703" s="94">
        <v>4.0999999999999996</v>
      </c>
      <c r="H7703" s="95">
        <v>92</v>
      </c>
    </row>
    <row r="7704" spans="6:8" x14ac:dyDescent="0.15">
      <c r="F7704" s="26">
        <v>43786.833333314658</v>
      </c>
      <c r="G7704" s="94">
        <v>3.6</v>
      </c>
      <c r="H7704" s="95">
        <v>90</v>
      </c>
    </row>
    <row r="7705" spans="6:8" x14ac:dyDescent="0.15">
      <c r="F7705" s="26">
        <v>43786.874999981323</v>
      </c>
      <c r="G7705" s="94">
        <v>3.8</v>
      </c>
      <c r="H7705" s="95">
        <v>92</v>
      </c>
    </row>
    <row r="7706" spans="6:8" x14ac:dyDescent="0.15">
      <c r="F7706" s="26">
        <v>43786.916666647987</v>
      </c>
      <c r="G7706" s="94">
        <v>3.5</v>
      </c>
      <c r="H7706" s="95">
        <v>81</v>
      </c>
    </row>
    <row r="7707" spans="6:8" x14ac:dyDescent="0.15">
      <c r="F7707" s="26">
        <v>43786.958333314651</v>
      </c>
      <c r="G7707" s="94">
        <v>2.5</v>
      </c>
      <c r="H7707" s="95">
        <v>72</v>
      </c>
    </row>
    <row r="7708" spans="6:8" x14ac:dyDescent="0.15">
      <c r="F7708" s="26">
        <v>43786.999999981315</v>
      </c>
      <c r="G7708" s="94">
        <v>1.6</v>
      </c>
      <c r="H7708" s="95">
        <v>82</v>
      </c>
    </row>
    <row r="7709" spans="6:8" x14ac:dyDescent="0.15">
      <c r="F7709" s="26">
        <v>43787.04166664798</v>
      </c>
      <c r="G7709" s="94">
        <v>0.8</v>
      </c>
      <c r="H7709" s="95">
        <v>83</v>
      </c>
    </row>
    <row r="7710" spans="6:8" x14ac:dyDescent="0.15">
      <c r="F7710" s="26">
        <v>43787.083333314644</v>
      </c>
      <c r="G7710" s="94">
        <v>0.8</v>
      </c>
      <c r="H7710" s="95">
        <v>92</v>
      </c>
    </row>
    <row r="7711" spans="6:8" x14ac:dyDescent="0.15">
      <c r="F7711" s="26">
        <v>43787.124999981308</v>
      </c>
      <c r="G7711" s="94">
        <v>0.5</v>
      </c>
      <c r="H7711" s="95">
        <v>73</v>
      </c>
    </row>
    <row r="7712" spans="6:8" x14ac:dyDescent="0.15">
      <c r="F7712" s="26">
        <v>43787.166666647972</v>
      </c>
      <c r="G7712" s="94">
        <v>0.8</v>
      </c>
      <c r="H7712" s="95">
        <v>83</v>
      </c>
    </row>
    <row r="7713" spans="6:8" x14ac:dyDescent="0.15">
      <c r="F7713" s="26">
        <v>43787.208333314637</v>
      </c>
      <c r="G7713" s="94">
        <v>2</v>
      </c>
      <c r="H7713" s="95">
        <v>91</v>
      </c>
    </row>
    <row r="7714" spans="6:8" x14ac:dyDescent="0.15">
      <c r="F7714" s="26">
        <v>43787.249999981301</v>
      </c>
      <c r="G7714" s="94">
        <v>2.5</v>
      </c>
      <c r="H7714" s="95">
        <v>84</v>
      </c>
    </row>
    <row r="7715" spans="6:8" x14ac:dyDescent="0.15">
      <c r="F7715" s="26">
        <v>43787.291666647965</v>
      </c>
      <c r="G7715" s="94">
        <v>2.6</v>
      </c>
      <c r="H7715" s="95">
        <v>92</v>
      </c>
    </row>
    <row r="7716" spans="6:8" x14ac:dyDescent="0.15">
      <c r="F7716" s="26">
        <v>43787.333333314629</v>
      </c>
      <c r="G7716" s="94">
        <v>4.7</v>
      </c>
      <c r="H7716" s="95">
        <v>92</v>
      </c>
    </row>
    <row r="7717" spans="6:8" x14ac:dyDescent="0.15">
      <c r="F7717" s="26">
        <v>43787.374999981294</v>
      </c>
      <c r="G7717" s="94">
        <v>5.8</v>
      </c>
      <c r="H7717" s="95">
        <v>102</v>
      </c>
    </row>
    <row r="7718" spans="6:8" x14ac:dyDescent="0.15">
      <c r="F7718" s="26">
        <v>43787.416666647958</v>
      </c>
      <c r="G7718" s="94">
        <v>5.5</v>
      </c>
      <c r="H7718" s="95">
        <v>99</v>
      </c>
    </row>
    <row r="7719" spans="6:8" x14ac:dyDescent="0.15">
      <c r="F7719" s="26">
        <v>43787.458333314622</v>
      </c>
      <c r="G7719" s="94">
        <v>5.9</v>
      </c>
      <c r="H7719" s="95">
        <v>91</v>
      </c>
    </row>
    <row r="7720" spans="6:8" x14ac:dyDescent="0.15">
      <c r="F7720" s="26">
        <v>43787.499999981286</v>
      </c>
      <c r="G7720" s="94">
        <v>6.2</v>
      </c>
      <c r="H7720" s="95">
        <v>105</v>
      </c>
    </row>
    <row r="7721" spans="6:8" x14ac:dyDescent="0.15">
      <c r="F7721" s="26">
        <v>43787.54166664795</v>
      </c>
      <c r="G7721" s="94">
        <v>5.7</v>
      </c>
      <c r="H7721" s="95">
        <v>73</v>
      </c>
    </row>
    <row r="7722" spans="6:8" x14ac:dyDescent="0.15">
      <c r="F7722" s="26">
        <v>43787.583333314615</v>
      </c>
      <c r="G7722" s="94">
        <v>6.3</v>
      </c>
      <c r="H7722" s="95">
        <v>104</v>
      </c>
    </row>
    <row r="7723" spans="6:8" x14ac:dyDescent="0.15">
      <c r="F7723" s="26">
        <v>43787.624999981279</v>
      </c>
      <c r="G7723" s="94">
        <v>6.9</v>
      </c>
      <c r="H7723" s="95">
        <v>93</v>
      </c>
    </row>
    <row r="7724" spans="6:8" x14ac:dyDescent="0.15">
      <c r="F7724" s="26">
        <v>43787.666666647943</v>
      </c>
      <c r="G7724" s="94">
        <v>5.8</v>
      </c>
      <c r="H7724" s="95">
        <v>94</v>
      </c>
    </row>
    <row r="7725" spans="6:8" x14ac:dyDescent="0.15">
      <c r="F7725" s="26">
        <v>43787.708333314607</v>
      </c>
      <c r="G7725" s="94">
        <v>7</v>
      </c>
      <c r="H7725" s="95">
        <v>83</v>
      </c>
    </row>
    <row r="7726" spans="6:8" x14ac:dyDescent="0.15">
      <c r="F7726" s="26">
        <v>43787.749999981272</v>
      </c>
      <c r="G7726" s="94">
        <v>7.6</v>
      </c>
      <c r="H7726" s="95">
        <v>91</v>
      </c>
    </row>
    <row r="7727" spans="6:8" x14ac:dyDescent="0.15">
      <c r="F7727" s="26">
        <v>43787.791666647936</v>
      </c>
      <c r="G7727" s="94">
        <v>7.5</v>
      </c>
      <c r="H7727" s="95">
        <v>111</v>
      </c>
    </row>
    <row r="7728" spans="6:8" x14ac:dyDescent="0.15">
      <c r="F7728" s="26">
        <v>43787.8333333146</v>
      </c>
      <c r="G7728" s="94">
        <v>7.2</v>
      </c>
      <c r="H7728" s="95">
        <v>101</v>
      </c>
    </row>
    <row r="7729" spans="6:8" x14ac:dyDescent="0.15">
      <c r="F7729" s="26">
        <v>43787.874999981264</v>
      </c>
      <c r="G7729" s="94">
        <v>8</v>
      </c>
      <c r="H7729" s="95">
        <v>101</v>
      </c>
    </row>
    <row r="7730" spans="6:8" x14ac:dyDescent="0.15">
      <c r="F7730" s="26">
        <v>43787.916666647929</v>
      </c>
      <c r="G7730" s="94">
        <v>7.6</v>
      </c>
      <c r="H7730" s="95">
        <v>101</v>
      </c>
    </row>
    <row r="7731" spans="6:8" x14ac:dyDescent="0.15">
      <c r="F7731" s="26">
        <v>43787.958333314593</v>
      </c>
      <c r="G7731" s="94">
        <v>8.6</v>
      </c>
      <c r="H7731" s="95">
        <v>101</v>
      </c>
    </row>
    <row r="7732" spans="6:8" x14ac:dyDescent="0.15">
      <c r="F7732" s="26">
        <v>43787.999999981257</v>
      </c>
      <c r="G7732" s="94">
        <v>8.1</v>
      </c>
      <c r="H7732" s="95">
        <v>111</v>
      </c>
    </row>
    <row r="7733" spans="6:8" x14ac:dyDescent="0.15">
      <c r="F7733" s="26">
        <v>43788.041666647921</v>
      </c>
      <c r="G7733" s="94">
        <v>7.9</v>
      </c>
      <c r="H7733" s="95">
        <v>101</v>
      </c>
    </row>
    <row r="7734" spans="6:8" x14ac:dyDescent="0.15">
      <c r="F7734" s="26">
        <v>43788.083333314586</v>
      </c>
      <c r="G7734" s="94">
        <v>8.9</v>
      </c>
      <c r="H7734" s="95">
        <v>101</v>
      </c>
    </row>
    <row r="7735" spans="6:8" x14ac:dyDescent="0.15">
      <c r="F7735" s="26">
        <v>43788.12499998125</v>
      </c>
      <c r="G7735" s="94">
        <v>9.1999999999999993</v>
      </c>
      <c r="H7735" s="95">
        <v>99</v>
      </c>
    </row>
    <row r="7736" spans="6:8" x14ac:dyDescent="0.15">
      <c r="F7736" s="26">
        <v>43788.166666647914</v>
      </c>
      <c r="G7736" s="94">
        <v>10.199999999999999</v>
      </c>
      <c r="H7736" s="95">
        <v>99</v>
      </c>
    </row>
    <row r="7737" spans="6:8" x14ac:dyDescent="0.15">
      <c r="F7737" s="26">
        <v>43788.208333314578</v>
      </c>
      <c r="G7737" s="94">
        <v>11.7</v>
      </c>
      <c r="H7737" s="95">
        <v>99</v>
      </c>
    </row>
    <row r="7738" spans="6:8" x14ac:dyDescent="0.15">
      <c r="F7738" s="26">
        <v>43788.249999981243</v>
      </c>
      <c r="G7738" s="94">
        <v>9.3000000000000007</v>
      </c>
      <c r="H7738" s="95">
        <v>101</v>
      </c>
    </row>
    <row r="7739" spans="6:8" x14ac:dyDescent="0.15">
      <c r="F7739" s="26">
        <v>43788.291666647907</v>
      </c>
      <c r="G7739" s="94">
        <v>12.2</v>
      </c>
      <c r="H7739" s="95">
        <v>99</v>
      </c>
    </row>
    <row r="7740" spans="6:8" x14ac:dyDescent="0.15">
      <c r="F7740" s="26">
        <v>43788.333333314571</v>
      </c>
      <c r="G7740" s="94">
        <v>10.3</v>
      </c>
      <c r="H7740" s="95">
        <v>110</v>
      </c>
    </row>
    <row r="7741" spans="6:8" x14ac:dyDescent="0.15">
      <c r="F7741" s="26">
        <v>43788.374999981235</v>
      </c>
      <c r="G7741" s="94">
        <v>11.8</v>
      </c>
      <c r="H7741" s="95">
        <v>101</v>
      </c>
    </row>
    <row r="7742" spans="6:8" x14ac:dyDescent="0.15">
      <c r="F7742" s="26">
        <v>43788.4166666479</v>
      </c>
      <c r="G7742" s="94">
        <v>11</v>
      </c>
      <c r="H7742" s="95">
        <v>98</v>
      </c>
    </row>
    <row r="7743" spans="6:8" x14ac:dyDescent="0.15">
      <c r="F7743" s="26">
        <v>43788.458333314564</v>
      </c>
      <c r="G7743" s="94">
        <v>8.3000000000000007</v>
      </c>
      <c r="H7743" s="95">
        <v>97</v>
      </c>
    </row>
    <row r="7744" spans="6:8" x14ac:dyDescent="0.15">
      <c r="F7744" s="26">
        <v>43788.499999981228</v>
      </c>
      <c r="G7744" s="94">
        <v>8.5</v>
      </c>
      <c r="H7744" s="95">
        <v>91</v>
      </c>
    </row>
    <row r="7745" spans="6:8" x14ac:dyDescent="0.15">
      <c r="F7745" s="26">
        <v>43788.541666647892</v>
      </c>
      <c r="G7745" s="94">
        <v>6.9</v>
      </c>
      <c r="H7745" s="95">
        <v>111</v>
      </c>
    </row>
    <row r="7746" spans="6:8" x14ac:dyDescent="0.15">
      <c r="F7746" s="26">
        <v>43788.583333314557</v>
      </c>
      <c r="G7746" s="94">
        <v>6.4</v>
      </c>
      <c r="H7746" s="95">
        <v>101</v>
      </c>
    </row>
    <row r="7747" spans="6:8" x14ac:dyDescent="0.15">
      <c r="F7747" s="26">
        <v>43788.624999981221</v>
      </c>
      <c r="G7747" s="94">
        <v>5.3</v>
      </c>
      <c r="H7747" s="95">
        <v>89</v>
      </c>
    </row>
    <row r="7748" spans="6:8" x14ac:dyDescent="0.15">
      <c r="F7748" s="26">
        <v>43788.666666647885</v>
      </c>
      <c r="G7748" s="94">
        <v>5.0999999999999996</v>
      </c>
      <c r="H7748" s="95">
        <v>91</v>
      </c>
    </row>
    <row r="7749" spans="6:8" x14ac:dyDescent="0.15">
      <c r="F7749" s="26">
        <v>43788.708333314549</v>
      </c>
      <c r="G7749" s="94">
        <v>4.8</v>
      </c>
      <c r="H7749" s="95">
        <v>81</v>
      </c>
    </row>
    <row r="7750" spans="6:8" x14ac:dyDescent="0.15">
      <c r="F7750" s="26">
        <v>43788.749999981213</v>
      </c>
      <c r="G7750" s="94">
        <v>3.3</v>
      </c>
      <c r="H7750" s="95">
        <v>90</v>
      </c>
    </row>
    <row r="7751" spans="6:8" x14ac:dyDescent="0.15">
      <c r="F7751" s="26">
        <v>43788.791666647878</v>
      </c>
      <c r="G7751" s="94">
        <v>4.3</v>
      </c>
      <c r="H7751" s="95">
        <v>90</v>
      </c>
    </row>
    <row r="7752" spans="6:8" x14ac:dyDescent="0.15">
      <c r="F7752" s="26">
        <v>43788.833333314542</v>
      </c>
      <c r="G7752" s="94">
        <v>2.4</v>
      </c>
      <c r="H7752" s="95">
        <v>89</v>
      </c>
    </row>
    <row r="7753" spans="6:8" x14ac:dyDescent="0.15">
      <c r="F7753" s="26">
        <v>43788.874999981206</v>
      </c>
      <c r="G7753" s="94">
        <v>1.6</v>
      </c>
      <c r="H7753" s="95">
        <v>88</v>
      </c>
    </row>
    <row r="7754" spans="6:8" x14ac:dyDescent="0.15">
      <c r="F7754" s="26">
        <v>43788.91666664787</v>
      </c>
      <c r="G7754" s="94">
        <v>0.9</v>
      </c>
      <c r="H7754" s="95">
        <v>92</v>
      </c>
    </row>
    <row r="7755" spans="6:8" x14ac:dyDescent="0.15">
      <c r="F7755" s="26">
        <v>43788.958333314535</v>
      </c>
      <c r="G7755" s="94">
        <v>0.2</v>
      </c>
      <c r="H7755" s="95">
        <v>101</v>
      </c>
    </row>
    <row r="7756" spans="6:8" x14ac:dyDescent="0.15">
      <c r="F7756" s="26">
        <v>43788.999999981199</v>
      </c>
      <c r="G7756" s="94">
        <v>1.5</v>
      </c>
      <c r="H7756" s="95">
        <v>101</v>
      </c>
    </row>
    <row r="7757" spans="6:8" x14ac:dyDescent="0.15">
      <c r="F7757" s="26">
        <v>43789.041666647863</v>
      </c>
      <c r="G7757" s="94">
        <v>1.5</v>
      </c>
      <c r="H7757" s="95">
        <v>101</v>
      </c>
    </row>
    <row r="7758" spans="6:8" x14ac:dyDescent="0.15">
      <c r="F7758" s="26">
        <v>43789.083333314527</v>
      </c>
      <c r="G7758" s="94">
        <v>2.1</v>
      </c>
      <c r="H7758" s="95">
        <v>102</v>
      </c>
    </row>
    <row r="7759" spans="6:8" x14ac:dyDescent="0.15">
      <c r="F7759" s="26">
        <v>43789.124999981192</v>
      </c>
      <c r="G7759" s="94">
        <v>1.9</v>
      </c>
      <c r="H7759" s="95">
        <v>102</v>
      </c>
    </row>
    <row r="7760" spans="6:8" x14ac:dyDescent="0.15">
      <c r="F7760" s="26">
        <v>43789.166666647856</v>
      </c>
      <c r="G7760" s="94">
        <v>2.4</v>
      </c>
      <c r="H7760" s="95">
        <v>103</v>
      </c>
    </row>
    <row r="7761" spans="6:8" x14ac:dyDescent="0.15">
      <c r="F7761" s="26">
        <v>43789.20833331452</v>
      </c>
      <c r="G7761" s="94">
        <v>3.7</v>
      </c>
      <c r="H7761" s="95">
        <v>91</v>
      </c>
    </row>
    <row r="7762" spans="6:8" x14ac:dyDescent="0.15">
      <c r="F7762" s="26">
        <v>43789.249999981184</v>
      </c>
      <c r="G7762" s="94">
        <v>3.5</v>
      </c>
      <c r="H7762" s="95">
        <v>100</v>
      </c>
    </row>
    <row r="7763" spans="6:8" x14ac:dyDescent="0.15">
      <c r="F7763" s="26">
        <v>43789.291666647849</v>
      </c>
      <c r="G7763" s="94">
        <v>3.2</v>
      </c>
      <c r="H7763" s="95">
        <v>101</v>
      </c>
    </row>
    <row r="7764" spans="6:8" x14ac:dyDescent="0.15">
      <c r="F7764" s="26">
        <v>43789.333333314513</v>
      </c>
      <c r="G7764" s="94">
        <v>2.7</v>
      </c>
      <c r="H7764" s="95">
        <v>112</v>
      </c>
    </row>
    <row r="7765" spans="6:8" x14ac:dyDescent="0.15">
      <c r="F7765" s="26">
        <v>43789.374999981177</v>
      </c>
      <c r="G7765" s="94">
        <v>4.2</v>
      </c>
      <c r="H7765" s="95">
        <v>113</v>
      </c>
    </row>
    <row r="7766" spans="6:8" x14ac:dyDescent="0.15">
      <c r="F7766" s="26">
        <v>43789.416666647841</v>
      </c>
      <c r="G7766" s="94">
        <v>3.6</v>
      </c>
      <c r="H7766" s="95">
        <v>110</v>
      </c>
    </row>
    <row r="7767" spans="6:8" x14ac:dyDescent="0.15">
      <c r="F7767" s="26">
        <v>43789.458333314506</v>
      </c>
      <c r="G7767" s="94">
        <v>4.0999999999999996</v>
      </c>
      <c r="H7767" s="95">
        <v>110</v>
      </c>
    </row>
    <row r="7768" spans="6:8" x14ac:dyDescent="0.15">
      <c r="F7768" s="26">
        <v>43789.49999998117</v>
      </c>
      <c r="G7768" s="94">
        <v>5.2</v>
      </c>
      <c r="H7768" s="95">
        <v>108</v>
      </c>
    </row>
    <row r="7769" spans="6:8" x14ac:dyDescent="0.15">
      <c r="F7769" s="26">
        <v>43789.541666647834</v>
      </c>
      <c r="G7769" s="94">
        <v>4.5</v>
      </c>
      <c r="H7769" s="95">
        <v>100</v>
      </c>
    </row>
    <row r="7770" spans="6:8" x14ac:dyDescent="0.15">
      <c r="F7770" s="26">
        <v>43789.583333314498</v>
      </c>
      <c r="G7770" s="94">
        <v>4.7</v>
      </c>
      <c r="H7770" s="95">
        <v>101</v>
      </c>
    </row>
    <row r="7771" spans="6:8" x14ac:dyDescent="0.15">
      <c r="F7771" s="26">
        <v>43789.624999981163</v>
      </c>
      <c r="G7771" s="94">
        <v>4.4000000000000004</v>
      </c>
      <c r="H7771" s="95">
        <v>100</v>
      </c>
    </row>
    <row r="7772" spans="6:8" x14ac:dyDescent="0.15">
      <c r="F7772" s="26">
        <v>43789.666666647827</v>
      </c>
      <c r="G7772" s="94">
        <v>4.3</v>
      </c>
      <c r="H7772" s="95">
        <v>100</v>
      </c>
    </row>
    <row r="7773" spans="6:8" x14ac:dyDescent="0.15">
      <c r="F7773" s="26">
        <v>43789.708333314491</v>
      </c>
      <c r="G7773" s="94">
        <v>4.7</v>
      </c>
      <c r="H7773" s="95">
        <v>101</v>
      </c>
    </row>
    <row r="7774" spans="6:8" x14ac:dyDescent="0.15">
      <c r="F7774" s="26">
        <v>43789.749999981155</v>
      </c>
      <c r="G7774" s="94">
        <v>4.7</v>
      </c>
      <c r="H7774" s="95">
        <v>102</v>
      </c>
    </row>
    <row r="7775" spans="6:8" x14ac:dyDescent="0.15">
      <c r="F7775" s="26">
        <v>43789.79166664782</v>
      </c>
      <c r="G7775" s="94">
        <v>4.9000000000000004</v>
      </c>
      <c r="H7775" s="95">
        <v>101</v>
      </c>
    </row>
    <row r="7776" spans="6:8" x14ac:dyDescent="0.15">
      <c r="F7776" s="26">
        <v>43789.833333314484</v>
      </c>
      <c r="G7776" s="94">
        <v>4.9000000000000004</v>
      </c>
      <c r="H7776" s="95">
        <v>102</v>
      </c>
    </row>
    <row r="7777" spans="6:8" x14ac:dyDescent="0.15">
      <c r="F7777" s="26">
        <v>43789.874999981148</v>
      </c>
      <c r="G7777" s="94">
        <v>4.7</v>
      </c>
      <c r="H7777" s="95">
        <v>102</v>
      </c>
    </row>
    <row r="7778" spans="6:8" x14ac:dyDescent="0.15">
      <c r="F7778" s="26">
        <v>43789.916666647812</v>
      </c>
      <c r="G7778" s="94">
        <v>4.4000000000000004</v>
      </c>
      <c r="H7778" s="95">
        <v>101</v>
      </c>
    </row>
    <row r="7779" spans="6:8" x14ac:dyDescent="0.15">
      <c r="F7779" s="26">
        <v>43789.958333314476</v>
      </c>
      <c r="G7779" s="94">
        <v>3.9</v>
      </c>
      <c r="H7779" s="95">
        <v>101</v>
      </c>
    </row>
    <row r="7780" spans="6:8" x14ac:dyDescent="0.15">
      <c r="F7780" s="26">
        <v>43789.999999981141</v>
      </c>
      <c r="G7780" s="94">
        <v>3.4</v>
      </c>
      <c r="H7780" s="95">
        <v>100</v>
      </c>
    </row>
    <row r="7781" spans="6:8" x14ac:dyDescent="0.15">
      <c r="F7781" s="26">
        <v>43790.041666647805</v>
      </c>
      <c r="G7781" s="94">
        <v>3.1</v>
      </c>
      <c r="H7781" s="95">
        <v>97</v>
      </c>
    </row>
    <row r="7782" spans="6:8" x14ac:dyDescent="0.15">
      <c r="F7782" s="26">
        <v>43790.083333314469</v>
      </c>
      <c r="G7782" s="94">
        <v>3</v>
      </c>
      <c r="H7782" s="95">
        <v>101</v>
      </c>
    </row>
    <row r="7783" spans="6:8" x14ac:dyDescent="0.15">
      <c r="F7783" s="26">
        <v>43790.124999981133</v>
      </c>
      <c r="G7783" s="94">
        <v>3.1</v>
      </c>
      <c r="H7783" s="95">
        <v>99</v>
      </c>
    </row>
    <row r="7784" spans="6:8" x14ac:dyDescent="0.15">
      <c r="F7784" s="26">
        <v>43790.166666647798</v>
      </c>
      <c r="G7784" s="94">
        <v>3.3</v>
      </c>
      <c r="H7784" s="95">
        <v>107</v>
      </c>
    </row>
    <row r="7785" spans="6:8" x14ac:dyDescent="0.15">
      <c r="F7785" s="26">
        <v>43790.208333314462</v>
      </c>
      <c r="G7785" s="94">
        <v>3.7</v>
      </c>
      <c r="H7785" s="95">
        <v>108</v>
      </c>
    </row>
    <row r="7786" spans="6:8" x14ac:dyDescent="0.15">
      <c r="F7786" s="26">
        <v>43790.249999981126</v>
      </c>
      <c r="G7786" s="94">
        <v>3.6</v>
      </c>
      <c r="H7786" s="95">
        <v>97</v>
      </c>
    </row>
    <row r="7787" spans="6:8" x14ac:dyDescent="0.15">
      <c r="F7787" s="26">
        <v>43790.29166664779</v>
      </c>
      <c r="G7787" s="94">
        <v>4.3</v>
      </c>
      <c r="H7787" s="95">
        <v>101</v>
      </c>
    </row>
    <row r="7788" spans="6:8" x14ac:dyDescent="0.15">
      <c r="F7788" s="26">
        <v>43790.333333314455</v>
      </c>
      <c r="G7788" s="94">
        <v>3.3</v>
      </c>
      <c r="H7788" s="95">
        <v>117</v>
      </c>
    </row>
    <row r="7789" spans="6:8" x14ac:dyDescent="0.15">
      <c r="F7789" s="26">
        <v>43790.374999981119</v>
      </c>
      <c r="G7789" s="94">
        <v>3.4</v>
      </c>
      <c r="H7789" s="95">
        <v>99</v>
      </c>
    </row>
    <row r="7790" spans="6:8" x14ac:dyDescent="0.15">
      <c r="F7790" s="26">
        <v>43790.416666647783</v>
      </c>
      <c r="G7790" s="94">
        <v>2.2000000000000002</v>
      </c>
      <c r="H7790" s="95">
        <v>95</v>
      </c>
    </row>
    <row r="7791" spans="6:8" x14ac:dyDescent="0.15">
      <c r="F7791" s="26">
        <v>43790.458333314447</v>
      </c>
      <c r="G7791" s="94">
        <v>2.4</v>
      </c>
      <c r="H7791" s="95">
        <v>85</v>
      </c>
    </row>
    <row r="7792" spans="6:8" x14ac:dyDescent="0.15">
      <c r="F7792" s="26">
        <v>43790.499999981112</v>
      </c>
      <c r="G7792" s="94">
        <v>1.3</v>
      </c>
      <c r="H7792" s="95">
        <v>86</v>
      </c>
    </row>
    <row r="7793" spans="6:8" x14ac:dyDescent="0.15">
      <c r="F7793" s="26">
        <v>43790.541666647776</v>
      </c>
      <c r="G7793" s="94">
        <v>1.7</v>
      </c>
      <c r="H7793" s="95">
        <v>88</v>
      </c>
    </row>
    <row r="7794" spans="6:8" x14ac:dyDescent="0.15">
      <c r="F7794" s="26">
        <v>43790.58333331444</v>
      </c>
      <c r="G7794" s="94">
        <v>2.1</v>
      </c>
      <c r="H7794" s="95">
        <v>89</v>
      </c>
    </row>
    <row r="7795" spans="6:8" x14ac:dyDescent="0.15">
      <c r="F7795" s="26">
        <v>43790.624999981104</v>
      </c>
      <c r="G7795" s="94">
        <v>3.2</v>
      </c>
      <c r="H7795" s="95">
        <v>100</v>
      </c>
    </row>
    <row r="7796" spans="6:8" x14ac:dyDescent="0.15">
      <c r="F7796" s="26">
        <v>43790.666666647769</v>
      </c>
      <c r="G7796" s="94">
        <v>2.9</v>
      </c>
      <c r="H7796" s="95">
        <v>107</v>
      </c>
    </row>
    <row r="7797" spans="6:8" x14ac:dyDescent="0.15">
      <c r="F7797" s="26">
        <v>43790.708333314433</v>
      </c>
      <c r="G7797" s="94">
        <v>3.5</v>
      </c>
      <c r="H7797" s="95">
        <v>99</v>
      </c>
    </row>
    <row r="7798" spans="6:8" x14ac:dyDescent="0.15">
      <c r="F7798" s="26">
        <v>43790.749999981097</v>
      </c>
      <c r="G7798" s="94">
        <v>3.4</v>
      </c>
      <c r="H7798" s="95">
        <v>93</v>
      </c>
    </row>
    <row r="7799" spans="6:8" x14ac:dyDescent="0.15">
      <c r="F7799" s="26">
        <v>43790.791666647761</v>
      </c>
      <c r="G7799" s="94">
        <v>3.1</v>
      </c>
      <c r="H7799" s="95">
        <v>98</v>
      </c>
    </row>
    <row r="7800" spans="6:8" x14ac:dyDescent="0.15">
      <c r="F7800" s="26">
        <v>43790.833333314426</v>
      </c>
      <c r="G7800" s="94">
        <v>2.5</v>
      </c>
      <c r="H7800" s="95">
        <v>95</v>
      </c>
    </row>
    <row r="7801" spans="6:8" x14ac:dyDescent="0.15">
      <c r="F7801" s="26">
        <v>43790.87499998109</v>
      </c>
      <c r="G7801" s="94">
        <v>3</v>
      </c>
      <c r="H7801" s="95">
        <v>92</v>
      </c>
    </row>
    <row r="7802" spans="6:8" x14ac:dyDescent="0.15">
      <c r="F7802" s="26">
        <v>43790.916666647754</v>
      </c>
      <c r="G7802" s="94">
        <v>2.9</v>
      </c>
      <c r="H7802" s="95">
        <v>103</v>
      </c>
    </row>
    <row r="7803" spans="6:8" x14ac:dyDescent="0.15">
      <c r="F7803" s="26">
        <v>43790.958333314418</v>
      </c>
      <c r="G7803" s="94">
        <v>2.4</v>
      </c>
      <c r="H7803" s="95">
        <v>122</v>
      </c>
    </row>
    <row r="7804" spans="6:8" x14ac:dyDescent="0.15">
      <c r="F7804" s="26">
        <v>43790.999999981083</v>
      </c>
      <c r="G7804" s="94">
        <v>1.9</v>
      </c>
      <c r="H7804" s="95">
        <v>145</v>
      </c>
    </row>
    <row r="7805" spans="6:8" x14ac:dyDescent="0.15">
      <c r="F7805" s="26">
        <v>43791.041666647747</v>
      </c>
      <c r="G7805" s="94">
        <v>2.4</v>
      </c>
      <c r="H7805" s="95">
        <v>166</v>
      </c>
    </row>
    <row r="7806" spans="6:8" x14ac:dyDescent="0.15">
      <c r="F7806" s="26">
        <v>43791.083333314411</v>
      </c>
      <c r="G7806" s="94">
        <v>2.2999999999999998</v>
      </c>
      <c r="H7806" s="95">
        <v>181</v>
      </c>
    </row>
    <row r="7807" spans="6:8" x14ac:dyDescent="0.15">
      <c r="F7807" s="26">
        <v>43791.124999981075</v>
      </c>
      <c r="G7807" s="94">
        <v>2.2000000000000002</v>
      </c>
      <c r="H7807" s="95">
        <v>180</v>
      </c>
    </row>
    <row r="7808" spans="6:8" x14ac:dyDescent="0.15">
      <c r="F7808" s="26">
        <v>43791.166666647739</v>
      </c>
      <c r="G7808" s="94">
        <v>2.5</v>
      </c>
      <c r="H7808" s="95">
        <v>181</v>
      </c>
    </row>
    <row r="7809" spans="6:8" x14ac:dyDescent="0.15">
      <c r="F7809" s="26">
        <v>43791.208333314404</v>
      </c>
      <c r="G7809" s="94">
        <v>3.1</v>
      </c>
      <c r="H7809" s="95">
        <v>185</v>
      </c>
    </row>
    <row r="7810" spans="6:8" x14ac:dyDescent="0.15">
      <c r="F7810" s="26">
        <v>43791.249999981068</v>
      </c>
      <c r="G7810" s="94">
        <v>3.1</v>
      </c>
      <c r="H7810" s="95">
        <v>180</v>
      </c>
    </row>
    <row r="7811" spans="6:8" x14ac:dyDescent="0.15">
      <c r="F7811" s="26">
        <v>43791.291666647732</v>
      </c>
      <c r="G7811" s="94">
        <v>2.2000000000000002</v>
      </c>
      <c r="H7811" s="95">
        <v>157</v>
      </c>
    </row>
    <row r="7812" spans="6:8" x14ac:dyDescent="0.15">
      <c r="F7812" s="26">
        <v>43791.333333314396</v>
      </c>
      <c r="G7812" s="94">
        <v>2.5</v>
      </c>
      <c r="H7812" s="95">
        <v>172</v>
      </c>
    </row>
    <row r="7813" spans="6:8" x14ac:dyDescent="0.15">
      <c r="F7813" s="26">
        <v>43791.374999981061</v>
      </c>
      <c r="G7813" s="94">
        <v>1.7</v>
      </c>
      <c r="H7813" s="95">
        <v>146</v>
      </c>
    </row>
    <row r="7814" spans="6:8" x14ac:dyDescent="0.15">
      <c r="F7814" s="26">
        <v>43791.416666647725</v>
      </c>
      <c r="G7814" s="94">
        <v>2.4</v>
      </c>
      <c r="H7814" s="95">
        <v>166</v>
      </c>
    </row>
    <row r="7815" spans="6:8" x14ac:dyDescent="0.15">
      <c r="F7815" s="26">
        <v>43791.458333314389</v>
      </c>
      <c r="G7815" s="94">
        <v>2.1</v>
      </c>
      <c r="H7815" s="95">
        <v>147</v>
      </c>
    </row>
    <row r="7816" spans="6:8" x14ac:dyDescent="0.15">
      <c r="F7816" s="26">
        <v>43791.499999981053</v>
      </c>
      <c r="G7816" s="94">
        <v>2</v>
      </c>
      <c r="H7816" s="95">
        <v>148</v>
      </c>
    </row>
    <row r="7817" spans="6:8" x14ac:dyDescent="0.15">
      <c r="F7817" s="26">
        <v>43791.541666647718</v>
      </c>
      <c r="G7817" s="94">
        <v>1.9</v>
      </c>
      <c r="H7817" s="95">
        <v>139</v>
      </c>
    </row>
    <row r="7818" spans="6:8" x14ac:dyDescent="0.15">
      <c r="F7818" s="26">
        <v>43791.583333314382</v>
      </c>
      <c r="G7818" s="94">
        <v>2.1</v>
      </c>
      <c r="H7818" s="95">
        <v>148</v>
      </c>
    </row>
    <row r="7819" spans="6:8" x14ac:dyDescent="0.15">
      <c r="F7819" s="26">
        <v>43791.624999981046</v>
      </c>
      <c r="G7819" s="94">
        <v>2.7</v>
      </c>
      <c r="H7819" s="95">
        <v>131</v>
      </c>
    </row>
    <row r="7820" spans="6:8" x14ac:dyDescent="0.15">
      <c r="F7820" s="26">
        <v>43791.66666664771</v>
      </c>
      <c r="G7820" s="94">
        <v>3.1</v>
      </c>
      <c r="H7820" s="95">
        <v>136</v>
      </c>
    </row>
    <row r="7821" spans="6:8" x14ac:dyDescent="0.15">
      <c r="F7821" s="26">
        <v>43791.708333314375</v>
      </c>
      <c r="G7821" s="94">
        <v>3.3</v>
      </c>
      <c r="H7821" s="95">
        <v>137</v>
      </c>
    </row>
    <row r="7822" spans="6:8" x14ac:dyDescent="0.15">
      <c r="F7822" s="26">
        <v>43791.749999981039</v>
      </c>
      <c r="G7822" s="94">
        <v>2.1</v>
      </c>
      <c r="H7822" s="95">
        <v>148</v>
      </c>
    </row>
    <row r="7823" spans="6:8" x14ac:dyDescent="0.15">
      <c r="F7823" s="26">
        <v>43791.791666647703</v>
      </c>
      <c r="G7823" s="94">
        <v>2.2999999999999998</v>
      </c>
      <c r="H7823" s="95">
        <v>146</v>
      </c>
    </row>
    <row r="7824" spans="6:8" x14ac:dyDescent="0.15">
      <c r="F7824" s="26">
        <v>43791.833333314367</v>
      </c>
      <c r="G7824" s="94">
        <v>2.6</v>
      </c>
      <c r="H7824" s="95">
        <v>128</v>
      </c>
    </row>
    <row r="7825" spans="6:8" x14ac:dyDescent="0.15">
      <c r="F7825" s="26">
        <v>43791.874999981032</v>
      </c>
      <c r="G7825" s="94">
        <v>2.4</v>
      </c>
      <c r="H7825" s="95">
        <v>138</v>
      </c>
    </row>
    <row r="7826" spans="6:8" x14ac:dyDescent="0.15">
      <c r="F7826" s="26">
        <v>43791.916666647696</v>
      </c>
      <c r="G7826" s="94">
        <v>2.4</v>
      </c>
      <c r="H7826" s="95">
        <v>159</v>
      </c>
    </row>
    <row r="7827" spans="6:8" x14ac:dyDescent="0.15">
      <c r="F7827" s="26">
        <v>43791.95833331436</v>
      </c>
      <c r="G7827" s="94">
        <v>2.2000000000000002</v>
      </c>
      <c r="H7827" s="95">
        <v>168</v>
      </c>
    </row>
    <row r="7828" spans="6:8" x14ac:dyDescent="0.15">
      <c r="F7828" s="26">
        <v>43791.999999981024</v>
      </c>
      <c r="G7828" s="94">
        <v>1.9</v>
      </c>
      <c r="H7828" s="95">
        <v>178</v>
      </c>
    </row>
    <row r="7829" spans="6:8" x14ac:dyDescent="0.15">
      <c r="F7829" s="26">
        <v>43792.041666647689</v>
      </c>
      <c r="G7829" s="94">
        <v>1.8</v>
      </c>
      <c r="H7829" s="95">
        <v>199</v>
      </c>
    </row>
    <row r="7830" spans="6:8" x14ac:dyDescent="0.15">
      <c r="F7830" s="26">
        <v>43792.083333314353</v>
      </c>
      <c r="G7830" s="94">
        <v>1.3</v>
      </c>
      <c r="H7830" s="95">
        <v>201</v>
      </c>
    </row>
    <row r="7831" spans="6:8" x14ac:dyDescent="0.15">
      <c r="F7831" s="26">
        <v>43792.124999981017</v>
      </c>
      <c r="G7831" s="94">
        <v>1.3</v>
      </c>
      <c r="H7831" s="95">
        <v>177</v>
      </c>
    </row>
    <row r="7832" spans="6:8" x14ac:dyDescent="0.15">
      <c r="F7832" s="26">
        <v>43792.166666647681</v>
      </c>
      <c r="G7832" s="94">
        <v>1.8</v>
      </c>
      <c r="H7832" s="95">
        <v>198</v>
      </c>
    </row>
    <row r="7833" spans="6:8" x14ac:dyDescent="0.15">
      <c r="F7833" s="26">
        <v>43792.208333314346</v>
      </c>
      <c r="G7833" s="94">
        <v>1.6</v>
      </c>
      <c r="H7833" s="95">
        <v>191</v>
      </c>
    </row>
    <row r="7834" spans="6:8" x14ac:dyDescent="0.15">
      <c r="F7834" s="26">
        <v>43792.24999998101</v>
      </c>
      <c r="G7834" s="94">
        <v>2.9</v>
      </c>
      <c r="H7834" s="95">
        <v>189</v>
      </c>
    </row>
    <row r="7835" spans="6:8" x14ac:dyDescent="0.15">
      <c r="F7835" s="26">
        <v>43792.291666647674</v>
      </c>
      <c r="G7835" s="94">
        <v>1.9</v>
      </c>
      <c r="H7835" s="95">
        <v>212</v>
      </c>
    </row>
    <row r="7836" spans="6:8" x14ac:dyDescent="0.15">
      <c r="F7836" s="26">
        <v>43792.333333314338</v>
      </c>
      <c r="G7836" s="94">
        <v>1.7</v>
      </c>
      <c r="H7836" s="95">
        <v>208</v>
      </c>
    </row>
    <row r="7837" spans="6:8" x14ac:dyDescent="0.15">
      <c r="F7837" s="26">
        <v>43792.374999981002</v>
      </c>
      <c r="G7837" s="94">
        <v>1.8</v>
      </c>
      <c r="H7837" s="95">
        <v>217</v>
      </c>
    </row>
    <row r="7838" spans="6:8" x14ac:dyDescent="0.15">
      <c r="F7838" s="26">
        <v>43792.416666647667</v>
      </c>
      <c r="G7838" s="94">
        <v>1.7</v>
      </c>
      <c r="H7838" s="95">
        <v>217</v>
      </c>
    </row>
    <row r="7839" spans="6:8" x14ac:dyDescent="0.15">
      <c r="F7839" s="26">
        <v>43792.458333314331</v>
      </c>
      <c r="G7839" s="94">
        <v>1.5</v>
      </c>
      <c r="H7839" s="95">
        <v>249</v>
      </c>
    </row>
    <row r="7840" spans="6:8" x14ac:dyDescent="0.15">
      <c r="F7840" s="26">
        <v>43792.499999980995</v>
      </c>
      <c r="G7840" s="94">
        <v>2</v>
      </c>
      <c r="H7840" s="95">
        <v>269</v>
      </c>
    </row>
    <row r="7841" spans="6:8" x14ac:dyDescent="0.15">
      <c r="F7841" s="26">
        <v>43792.541666647659</v>
      </c>
      <c r="G7841" s="94">
        <v>1.9</v>
      </c>
      <c r="H7841" s="95">
        <v>279</v>
      </c>
    </row>
    <row r="7842" spans="6:8" x14ac:dyDescent="0.15">
      <c r="F7842" s="26">
        <v>43792.583333314324</v>
      </c>
      <c r="G7842" s="94">
        <v>2.4</v>
      </c>
      <c r="H7842" s="95">
        <v>279</v>
      </c>
    </row>
    <row r="7843" spans="6:8" x14ac:dyDescent="0.15">
      <c r="F7843" s="26">
        <v>43792.624999980988</v>
      </c>
      <c r="G7843" s="94">
        <v>3.1</v>
      </c>
      <c r="H7843" s="95">
        <v>289</v>
      </c>
    </row>
    <row r="7844" spans="6:8" x14ac:dyDescent="0.15">
      <c r="F7844" s="26">
        <v>43792.666666647652</v>
      </c>
      <c r="G7844" s="94">
        <v>3</v>
      </c>
      <c r="H7844" s="95">
        <v>290</v>
      </c>
    </row>
    <row r="7845" spans="6:8" x14ac:dyDescent="0.15">
      <c r="F7845" s="26">
        <v>43792.708333314316</v>
      </c>
      <c r="G7845" s="94">
        <v>2</v>
      </c>
      <c r="H7845" s="95">
        <v>290</v>
      </c>
    </row>
    <row r="7846" spans="6:8" x14ac:dyDescent="0.15">
      <c r="F7846" s="26">
        <v>43792.749999980981</v>
      </c>
      <c r="G7846" s="94">
        <v>2.9</v>
      </c>
      <c r="H7846" s="95">
        <v>290</v>
      </c>
    </row>
    <row r="7847" spans="6:8" x14ac:dyDescent="0.15">
      <c r="F7847" s="26">
        <v>43792.791666647645</v>
      </c>
      <c r="G7847" s="94">
        <v>2.7</v>
      </c>
      <c r="H7847" s="95">
        <v>289</v>
      </c>
    </row>
    <row r="7848" spans="6:8" x14ac:dyDescent="0.15">
      <c r="F7848" s="26">
        <v>43792.833333314309</v>
      </c>
      <c r="G7848" s="94">
        <v>2.6</v>
      </c>
      <c r="H7848" s="95">
        <v>300</v>
      </c>
    </row>
    <row r="7849" spans="6:8" x14ac:dyDescent="0.15">
      <c r="F7849" s="26">
        <v>43792.874999980973</v>
      </c>
      <c r="G7849" s="94">
        <v>3</v>
      </c>
      <c r="H7849" s="95">
        <v>280</v>
      </c>
    </row>
    <row r="7850" spans="6:8" x14ac:dyDescent="0.15">
      <c r="F7850" s="26">
        <v>43792.916666647638</v>
      </c>
      <c r="G7850" s="94">
        <v>2.9</v>
      </c>
      <c r="H7850" s="95">
        <v>269</v>
      </c>
    </row>
    <row r="7851" spans="6:8" x14ac:dyDescent="0.15">
      <c r="F7851" s="26">
        <v>43792.958333314302</v>
      </c>
      <c r="G7851" s="94">
        <v>3.3</v>
      </c>
      <c r="H7851" s="95">
        <v>269</v>
      </c>
    </row>
    <row r="7852" spans="6:8" x14ac:dyDescent="0.15">
      <c r="F7852" s="26">
        <v>43792.999999980966</v>
      </c>
      <c r="G7852" s="94">
        <v>3.5</v>
      </c>
      <c r="H7852" s="95">
        <v>261</v>
      </c>
    </row>
    <row r="7853" spans="6:8" x14ac:dyDescent="0.15">
      <c r="F7853" s="26">
        <v>43793.04166664763</v>
      </c>
      <c r="G7853" s="94">
        <v>4</v>
      </c>
      <c r="H7853" s="95">
        <v>250</v>
      </c>
    </row>
    <row r="7854" spans="6:8" x14ac:dyDescent="0.15">
      <c r="F7854" s="26">
        <v>43793.083333314295</v>
      </c>
      <c r="G7854" s="94">
        <v>4.4000000000000004</v>
      </c>
      <c r="H7854" s="95">
        <v>269</v>
      </c>
    </row>
    <row r="7855" spans="6:8" x14ac:dyDescent="0.15">
      <c r="F7855" s="26">
        <v>43793.124999980959</v>
      </c>
      <c r="G7855" s="94">
        <v>5.7</v>
      </c>
      <c r="H7855" s="95">
        <v>290</v>
      </c>
    </row>
    <row r="7856" spans="6:8" x14ac:dyDescent="0.15">
      <c r="F7856" s="26">
        <v>43793.166666647623</v>
      </c>
      <c r="G7856" s="94">
        <v>4.7</v>
      </c>
      <c r="H7856" s="95">
        <v>270</v>
      </c>
    </row>
    <row r="7857" spans="6:8" x14ac:dyDescent="0.15">
      <c r="F7857" s="26">
        <v>43793.208333314287</v>
      </c>
      <c r="G7857" s="94">
        <v>4.3</v>
      </c>
      <c r="H7857" s="95">
        <v>270</v>
      </c>
    </row>
    <row r="7858" spans="6:8" x14ac:dyDescent="0.15">
      <c r="F7858" s="26">
        <v>43793.249999980952</v>
      </c>
      <c r="G7858" s="94">
        <v>3.7</v>
      </c>
      <c r="H7858" s="95">
        <v>269</v>
      </c>
    </row>
    <row r="7859" spans="6:8" x14ac:dyDescent="0.15">
      <c r="F7859" s="26">
        <v>43793.291666647616</v>
      </c>
      <c r="G7859" s="94">
        <v>4.0999999999999996</v>
      </c>
      <c r="H7859" s="95">
        <v>300</v>
      </c>
    </row>
    <row r="7860" spans="6:8" x14ac:dyDescent="0.15">
      <c r="F7860" s="26">
        <v>43793.33333331428</v>
      </c>
      <c r="G7860" s="94">
        <v>4.3</v>
      </c>
      <c r="H7860" s="95">
        <v>301</v>
      </c>
    </row>
    <row r="7861" spans="6:8" x14ac:dyDescent="0.15">
      <c r="F7861" s="26">
        <v>43793.374999980944</v>
      </c>
      <c r="G7861" s="94">
        <v>4.5999999999999996</v>
      </c>
      <c r="H7861" s="95">
        <v>289</v>
      </c>
    </row>
    <row r="7862" spans="6:8" x14ac:dyDescent="0.15">
      <c r="F7862" s="26">
        <v>43793.416666647609</v>
      </c>
      <c r="G7862" s="94">
        <v>3.5</v>
      </c>
      <c r="H7862" s="95">
        <v>270</v>
      </c>
    </row>
    <row r="7863" spans="6:8" x14ac:dyDescent="0.15">
      <c r="F7863" s="26">
        <v>43793.458333314273</v>
      </c>
      <c r="G7863" s="94">
        <v>4.3</v>
      </c>
      <c r="H7863" s="95">
        <v>280</v>
      </c>
    </row>
    <row r="7864" spans="6:8" x14ac:dyDescent="0.15">
      <c r="F7864" s="26">
        <v>43793.499999980937</v>
      </c>
      <c r="G7864" s="94">
        <v>4</v>
      </c>
      <c r="H7864" s="95">
        <v>270</v>
      </c>
    </row>
    <row r="7865" spans="6:8" x14ac:dyDescent="0.15">
      <c r="F7865" s="26">
        <v>43793.541666647601</v>
      </c>
      <c r="G7865" s="94">
        <v>3.1</v>
      </c>
      <c r="H7865" s="95">
        <v>280</v>
      </c>
    </row>
    <row r="7866" spans="6:8" x14ac:dyDescent="0.15">
      <c r="F7866" s="26">
        <v>43793.583333314265</v>
      </c>
      <c r="G7866" s="94">
        <v>3.7</v>
      </c>
      <c r="H7866" s="95">
        <v>280</v>
      </c>
    </row>
    <row r="7867" spans="6:8" x14ac:dyDescent="0.15">
      <c r="F7867" s="26">
        <v>43793.62499998093</v>
      </c>
      <c r="G7867" s="94">
        <v>2.5</v>
      </c>
      <c r="H7867" s="95">
        <v>259</v>
      </c>
    </row>
    <row r="7868" spans="6:8" x14ac:dyDescent="0.15">
      <c r="F7868" s="26">
        <v>43793.666666647594</v>
      </c>
      <c r="G7868" s="94">
        <v>2.7</v>
      </c>
      <c r="H7868" s="95">
        <v>218</v>
      </c>
    </row>
    <row r="7869" spans="6:8" x14ac:dyDescent="0.15">
      <c r="F7869" s="26">
        <v>43793.708333314258</v>
      </c>
      <c r="G7869" s="94">
        <v>3.3</v>
      </c>
      <c r="H7869" s="95">
        <v>211</v>
      </c>
    </row>
    <row r="7870" spans="6:8" x14ac:dyDescent="0.15">
      <c r="F7870" s="26">
        <v>43793.749999980922</v>
      </c>
      <c r="G7870" s="94">
        <v>3.8</v>
      </c>
      <c r="H7870" s="95">
        <v>211</v>
      </c>
    </row>
    <row r="7871" spans="6:8" x14ac:dyDescent="0.15">
      <c r="F7871" s="26">
        <v>43793.791666647587</v>
      </c>
      <c r="G7871" s="94">
        <v>3.5</v>
      </c>
      <c r="H7871" s="95">
        <v>211</v>
      </c>
    </row>
    <row r="7872" spans="6:8" x14ac:dyDescent="0.15">
      <c r="F7872" s="26">
        <v>43793.833333314251</v>
      </c>
      <c r="G7872" s="94">
        <v>3.8</v>
      </c>
      <c r="H7872" s="95">
        <v>209</v>
      </c>
    </row>
    <row r="7873" spans="6:8" x14ac:dyDescent="0.15">
      <c r="F7873" s="26">
        <v>43793.874999980915</v>
      </c>
      <c r="G7873" s="94">
        <v>3.8</v>
      </c>
      <c r="H7873" s="95">
        <v>209</v>
      </c>
    </row>
    <row r="7874" spans="6:8" x14ac:dyDescent="0.15">
      <c r="F7874" s="26">
        <v>43793.916666647579</v>
      </c>
      <c r="G7874" s="94">
        <v>3.8</v>
      </c>
      <c r="H7874" s="95">
        <v>208</v>
      </c>
    </row>
    <row r="7875" spans="6:8" x14ac:dyDescent="0.15">
      <c r="F7875" s="26">
        <v>43793.958333314244</v>
      </c>
      <c r="G7875" s="94">
        <v>5</v>
      </c>
      <c r="H7875" s="95">
        <v>197</v>
      </c>
    </row>
    <row r="7876" spans="6:8" x14ac:dyDescent="0.15">
      <c r="F7876" s="26">
        <v>43793.999999980908</v>
      </c>
      <c r="G7876" s="94">
        <v>4.9000000000000004</v>
      </c>
      <c r="H7876" s="95">
        <v>201</v>
      </c>
    </row>
    <row r="7877" spans="6:8" x14ac:dyDescent="0.15">
      <c r="F7877" s="26">
        <v>43794.041666647572</v>
      </c>
      <c r="G7877" s="94">
        <v>4.7</v>
      </c>
      <c r="H7877" s="95">
        <v>199</v>
      </c>
    </row>
    <row r="7878" spans="6:8" x14ac:dyDescent="0.15">
      <c r="F7878" s="26">
        <v>43794.083333314236</v>
      </c>
      <c r="G7878" s="94">
        <v>5.5</v>
      </c>
      <c r="H7878" s="95">
        <v>220</v>
      </c>
    </row>
    <row r="7879" spans="6:8" x14ac:dyDescent="0.15">
      <c r="F7879" s="26">
        <v>43794.124999980901</v>
      </c>
      <c r="G7879" s="94">
        <v>5.0999999999999996</v>
      </c>
      <c r="H7879" s="95">
        <v>218</v>
      </c>
    </row>
    <row r="7880" spans="6:8" x14ac:dyDescent="0.15">
      <c r="F7880" s="26">
        <v>43794.166666647565</v>
      </c>
      <c r="G7880" s="94">
        <v>4.8</v>
      </c>
      <c r="H7880" s="95">
        <v>217</v>
      </c>
    </row>
    <row r="7881" spans="6:8" x14ac:dyDescent="0.15">
      <c r="F7881" s="26">
        <v>43794.208333314229</v>
      </c>
      <c r="G7881" s="94">
        <v>5.2</v>
      </c>
      <c r="H7881" s="95">
        <v>221</v>
      </c>
    </row>
    <row r="7882" spans="6:8" x14ac:dyDescent="0.15">
      <c r="F7882" s="26">
        <v>43794.249999980893</v>
      </c>
      <c r="G7882" s="94">
        <v>5.5</v>
      </c>
      <c r="H7882" s="95">
        <v>221</v>
      </c>
    </row>
    <row r="7883" spans="6:8" x14ac:dyDescent="0.15">
      <c r="F7883" s="26">
        <v>43794.291666647558</v>
      </c>
      <c r="G7883" s="94">
        <v>5.7</v>
      </c>
      <c r="H7883" s="95">
        <v>229</v>
      </c>
    </row>
    <row r="7884" spans="6:8" x14ac:dyDescent="0.15">
      <c r="F7884" s="26">
        <v>43794.333333314222</v>
      </c>
      <c r="G7884" s="94">
        <v>6.2</v>
      </c>
      <c r="H7884" s="95">
        <v>241</v>
      </c>
    </row>
    <row r="7885" spans="6:8" x14ac:dyDescent="0.15">
      <c r="F7885" s="26">
        <v>43794.374999980886</v>
      </c>
      <c r="G7885" s="94">
        <v>6</v>
      </c>
      <c r="H7885" s="95">
        <v>238</v>
      </c>
    </row>
    <row r="7886" spans="6:8" x14ac:dyDescent="0.15">
      <c r="F7886" s="26">
        <v>43794.41666664755</v>
      </c>
      <c r="G7886" s="94">
        <v>6.2</v>
      </c>
      <c r="H7886" s="95">
        <v>252</v>
      </c>
    </row>
    <row r="7887" spans="6:8" x14ac:dyDescent="0.15">
      <c r="F7887" s="26">
        <v>43794.458333314215</v>
      </c>
      <c r="G7887" s="94">
        <v>5.9</v>
      </c>
      <c r="H7887" s="95">
        <v>246</v>
      </c>
    </row>
    <row r="7888" spans="6:8" x14ac:dyDescent="0.15">
      <c r="F7888" s="26">
        <v>43794.499999980879</v>
      </c>
      <c r="G7888" s="94">
        <v>6.6</v>
      </c>
      <c r="H7888" s="95">
        <v>258</v>
      </c>
    </row>
    <row r="7889" spans="6:8" x14ac:dyDescent="0.15">
      <c r="F7889" s="26">
        <v>43794.541666647543</v>
      </c>
      <c r="G7889" s="94">
        <v>6.3</v>
      </c>
      <c r="H7889" s="95">
        <v>259</v>
      </c>
    </row>
    <row r="7890" spans="6:8" x14ac:dyDescent="0.15">
      <c r="F7890" s="26">
        <v>43794.583333314207</v>
      </c>
      <c r="G7890" s="94">
        <v>6.5</v>
      </c>
      <c r="H7890" s="95">
        <v>258</v>
      </c>
    </row>
    <row r="7891" spans="6:8" x14ac:dyDescent="0.15">
      <c r="F7891" s="26">
        <v>43794.624999980872</v>
      </c>
      <c r="G7891" s="94">
        <v>5.7</v>
      </c>
      <c r="H7891" s="95">
        <v>257</v>
      </c>
    </row>
    <row r="7892" spans="6:8" x14ac:dyDescent="0.15">
      <c r="F7892" s="26">
        <v>43794.666666647536</v>
      </c>
      <c r="G7892" s="94">
        <v>7.5</v>
      </c>
      <c r="H7892" s="95">
        <v>268</v>
      </c>
    </row>
    <row r="7893" spans="6:8" x14ac:dyDescent="0.15">
      <c r="F7893" s="26">
        <v>43794.7083333142</v>
      </c>
      <c r="G7893" s="94">
        <v>5.2</v>
      </c>
      <c r="H7893" s="95">
        <v>270</v>
      </c>
    </row>
    <row r="7894" spans="6:8" x14ac:dyDescent="0.15">
      <c r="F7894" s="26">
        <v>43794.749999980864</v>
      </c>
      <c r="G7894" s="94">
        <v>4.9000000000000004</v>
      </c>
      <c r="H7894" s="95">
        <v>260</v>
      </c>
    </row>
    <row r="7895" spans="6:8" x14ac:dyDescent="0.15">
      <c r="F7895" s="26">
        <v>43794.791666647528</v>
      </c>
      <c r="G7895" s="94">
        <v>6.4</v>
      </c>
      <c r="H7895" s="95">
        <v>269</v>
      </c>
    </row>
    <row r="7896" spans="6:8" x14ac:dyDescent="0.15">
      <c r="F7896" s="26">
        <v>43794.833333314193</v>
      </c>
      <c r="G7896" s="94">
        <v>6.3</v>
      </c>
      <c r="H7896" s="95">
        <v>269</v>
      </c>
    </row>
    <row r="7897" spans="6:8" x14ac:dyDescent="0.15">
      <c r="F7897" s="26">
        <v>43794.874999980857</v>
      </c>
      <c r="G7897" s="94">
        <v>6.7</v>
      </c>
      <c r="H7897" s="95">
        <v>270</v>
      </c>
    </row>
    <row r="7898" spans="6:8" x14ac:dyDescent="0.15">
      <c r="F7898" s="26">
        <v>43794.916666647521</v>
      </c>
      <c r="G7898" s="94">
        <v>6.7</v>
      </c>
      <c r="H7898" s="95">
        <v>269</v>
      </c>
    </row>
    <row r="7899" spans="6:8" x14ac:dyDescent="0.15">
      <c r="F7899" s="26">
        <v>43794.958333314185</v>
      </c>
      <c r="G7899" s="94">
        <v>6.7</v>
      </c>
      <c r="H7899" s="95">
        <v>269</v>
      </c>
    </row>
    <row r="7900" spans="6:8" x14ac:dyDescent="0.15">
      <c r="F7900" s="26">
        <v>43794.99999998085</v>
      </c>
      <c r="G7900" s="94">
        <v>7.1</v>
      </c>
      <c r="H7900" s="95">
        <v>270</v>
      </c>
    </row>
    <row r="7901" spans="6:8" x14ac:dyDescent="0.15">
      <c r="F7901" s="26">
        <v>43795.041666647514</v>
      </c>
      <c r="G7901" s="94">
        <v>7.6</v>
      </c>
      <c r="H7901" s="95">
        <v>270</v>
      </c>
    </row>
    <row r="7902" spans="6:8" x14ac:dyDescent="0.15">
      <c r="F7902" s="26">
        <v>43795.083333314178</v>
      </c>
      <c r="G7902" s="94">
        <v>7.9</v>
      </c>
      <c r="H7902" s="95">
        <v>280</v>
      </c>
    </row>
    <row r="7903" spans="6:8" x14ac:dyDescent="0.15">
      <c r="F7903" s="26">
        <v>43795.124999980842</v>
      </c>
      <c r="G7903" s="94">
        <v>9.4</v>
      </c>
      <c r="H7903" s="95">
        <v>280</v>
      </c>
    </row>
    <row r="7904" spans="6:8" x14ac:dyDescent="0.15">
      <c r="F7904" s="26">
        <v>43795.166666647507</v>
      </c>
      <c r="G7904" s="94">
        <v>9.6</v>
      </c>
      <c r="H7904" s="95">
        <v>290</v>
      </c>
    </row>
    <row r="7905" spans="6:8" x14ac:dyDescent="0.15">
      <c r="F7905" s="26">
        <v>43795.208333314171</v>
      </c>
      <c r="G7905" s="94">
        <v>8.6999999999999993</v>
      </c>
      <c r="H7905" s="95">
        <v>290</v>
      </c>
    </row>
    <row r="7906" spans="6:8" x14ac:dyDescent="0.15">
      <c r="F7906" s="26">
        <v>43795.249999980835</v>
      </c>
      <c r="G7906" s="94">
        <v>7.9</v>
      </c>
      <c r="H7906" s="95">
        <v>290</v>
      </c>
    </row>
    <row r="7907" spans="6:8" x14ac:dyDescent="0.15">
      <c r="F7907" s="26">
        <v>43795.291666647499</v>
      </c>
      <c r="G7907" s="94">
        <v>6.9</v>
      </c>
      <c r="H7907" s="95">
        <v>280</v>
      </c>
    </row>
    <row r="7908" spans="6:8" x14ac:dyDescent="0.15">
      <c r="F7908" s="26">
        <v>43795.333333314164</v>
      </c>
      <c r="G7908" s="94">
        <v>6.3</v>
      </c>
      <c r="H7908" s="95">
        <v>290</v>
      </c>
    </row>
    <row r="7909" spans="6:8" x14ac:dyDescent="0.15">
      <c r="F7909" s="26">
        <v>43795.374999980828</v>
      </c>
      <c r="G7909" s="94">
        <v>7.3</v>
      </c>
      <c r="H7909" s="95">
        <v>291</v>
      </c>
    </row>
    <row r="7910" spans="6:8" x14ac:dyDescent="0.15">
      <c r="F7910" s="26">
        <v>43795.416666647492</v>
      </c>
      <c r="G7910" s="94">
        <v>7.4</v>
      </c>
      <c r="H7910" s="95">
        <v>280</v>
      </c>
    </row>
    <row r="7911" spans="6:8" x14ac:dyDescent="0.15">
      <c r="F7911" s="26">
        <v>43795.458333314156</v>
      </c>
      <c r="G7911" s="94">
        <v>8.4</v>
      </c>
      <c r="H7911" s="95">
        <v>280</v>
      </c>
    </row>
    <row r="7912" spans="6:8" x14ac:dyDescent="0.15">
      <c r="F7912" s="26">
        <v>43795.499999980821</v>
      </c>
      <c r="G7912" s="94">
        <v>8.3000000000000007</v>
      </c>
      <c r="H7912" s="95">
        <v>290</v>
      </c>
    </row>
    <row r="7913" spans="6:8" x14ac:dyDescent="0.15">
      <c r="F7913" s="26">
        <v>43795.541666647485</v>
      </c>
      <c r="G7913" s="94">
        <v>7.8</v>
      </c>
      <c r="H7913" s="95">
        <v>290</v>
      </c>
    </row>
    <row r="7914" spans="6:8" x14ac:dyDescent="0.15">
      <c r="F7914" s="26">
        <v>43795.583333314149</v>
      </c>
      <c r="G7914" s="94">
        <v>7.5</v>
      </c>
      <c r="H7914" s="95">
        <v>280</v>
      </c>
    </row>
    <row r="7915" spans="6:8" x14ac:dyDescent="0.15">
      <c r="F7915" s="26">
        <v>43795.624999980813</v>
      </c>
      <c r="G7915" s="94">
        <v>7.2</v>
      </c>
      <c r="H7915" s="95">
        <v>280</v>
      </c>
    </row>
    <row r="7916" spans="6:8" x14ac:dyDescent="0.15">
      <c r="F7916" s="26">
        <v>43795.666666647478</v>
      </c>
      <c r="G7916" s="94">
        <v>6.5</v>
      </c>
      <c r="H7916" s="95">
        <v>270</v>
      </c>
    </row>
    <row r="7917" spans="6:8" x14ac:dyDescent="0.15">
      <c r="F7917" s="26">
        <v>43795.708333314142</v>
      </c>
      <c r="G7917" s="94">
        <v>5.5</v>
      </c>
      <c r="H7917" s="95">
        <v>270</v>
      </c>
    </row>
    <row r="7918" spans="6:8" x14ac:dyDescent="0.15">
      <c r="F7918" s="26">
        <v>43795.749999980806</v>
      </c>
      <c r="G7918" s="94">
        <v>5.5</v>
      </c>
      <c r="H7918" s="95">
        <v>270</v>
      </c>
    </row>
    <row r="7919" spans="6:8" x14ac:dyDescent="0.15">
      <c r="F7919" s="26">
        <v>43795.79166664747</v>
      </c>
      <c r="G7919" s="94">
        <v>6</v>
      </c>
      <c r="H7919" s="95">
        <v>279</v>
      </c>
    </row>
    <row r="7920" spans="6:8" x14ac:dyDescent="0.15">
      <c r="F7920" s="26">
        <v>43795.833333314135</v>
      </c>
      <c r="G7920" s="94">
        <v>6.7</v>
      </c>
      <c r="H7920" s="95">
        <v>278</v>
      </c>
    </row>
    <row r="7921" spans="6:8" x14ac:dyDescent="0.15">
      <c r="F7921" s="26">
        <v>43795.874999980799</v>
      </c>
      <c r="G7921" s="94">
        <v>6.8</v>
      </c>
      <c r="H7921" s="95">
        <v>279</v>
      </c>
    </row>
    <row r="7922" spans="6:8" x14ac:dyDescent="0.15">
      <c r="F7922" s="26">
        <v>43795.916666647463</v>
      </c>
      <c r="G7922" s="94">
        <v>7.1</v>
      </c>
      <c r="H7922" s="95">
        <v>279</v>
      </c>
    </row>
    <row r="7923" spans="6:8" x14ac:dyDescent="0.15">
      <c r="F7923" s="26">
        <v>43795.958333314127</v>
      </c>
      <c r="G7923" s="94">
        <v>6.7</v>
      </c>
      <c r="H7923" s="95">
        <v>279</v>
      </c>
    </row>
    <row r="7924" spans="6:8" x14ac:dyDescent="0.15">
      <c r="F7924" s="26">
        <v>43795.999999980791</v>
      </c>
      <c r="G7924" s="94">
        <v>7.2</v>
      </c>
      <c r="H7924" s="95">
        <v>279</v>
      </c>
    </row>
    <row r="7925" spans="6:8" x14ac:dyDescent="0.15">
      <c r="F7925" s="26">
        <v>43796.041666647456</v>
      </c>
      <c r="G7925" s="94">
        <v>7</v>
      </c>
      <c r="H7925" s="95">
        <v>279</v>
      </c>
    </row>
    <row r="7926" spans="6:8" x14ac:dyDescent="0.15">
      <c r="F7926" s="26">
        <v>43796.08333331412</v>
      </c>
      <c r="G7926" s="94">
        <v>7.4</v>
      </c>
      <c r="H7926" s="95">
        <v>279</v>
      </c>
    </row>
    <row r="7927" spans="6:8" x14ac:dyDescent="0.15">
      <c r="F7927" s="26">
        <v>43796.124999980784</v>
      </c>
      <c r="G7927" s="94">
        <v>6.5</v>
      </c>
      <c r="H7927" s="95">
        <v>279</v>
      </c>
    </row>
    <row r="7928" spans="6:8" x14ac:dyDescent="0.15">
      <c r="F7928" s="26">
        <v>43796.166666647448</v>
      </c>
      <c r="G7928" s="94">
        <v>6.1</v>
      </c>
      <c r="H7928" s="95">
        <v>280</v>
      </c>
    </row>
    <row r="7929" spans="6:8" x14ac:dyDescent="0.15">
      <c r="F7929" s="26">
        <v>43796.208333314113</v>
      </c>
      <c r="G7929" s="94">
        <v>6.7</v>
      </c>
      <c r="H7929" s="95">
        <v>280</v>
      </c>
    </row>
    <row r="7930" spans="6:8" x14ac:dyDescent="0.15">
      <c r="F7930" s="26">
        <v>43796.249999980777</v>
      </c>
      <c r="G7930" s="94">
        <v>6</v>
      </c>
      <c r="H7930" s="95">
        <v>280</v>
      </c>
    </row>
    <row r="7931" spans="6:8" x14ac:dyDescent="0.15">
      <c r="F7931" s="26">
        <v>43796.291666647441</v>
      </c>
      <c r="G7931" s="94">
        <v>4.5999999999999996</v>
      </c>
      <c r="H7931" s="95">
        <v>280</v>
      </c>
    </row>
    <row r="7932" spans="6:8" x14ac:dyDescent="0.15">
      <c r="F7932" s="26">
        <v>43796.333333314105</v>
      </c>
      <c r="G7932" s="94">
        <v>4.9000000000000004</v>
      </c>
      <c r="H7932" s="95">
        <v>280</v>
      </c>
    </row>
    <row r="7933" spans="6:8" x14ac:dyDescent="0.15">
      <c r="F7933" s="26">
        <v>43796.37499998077</v>
      </c>
      <c r="G7933" s="94">
        <v>5.0999999999999996</v>
      </c>
      <c r="H7933" s="95">
        <v>289</v>
      </c>
    </row>
    <row r="7934" spans="6:8" x14ac:dyDescent="0.15">
      <c r="F7934" s="26">
        <v>43796.416666647434</v>
      </c>
      <c r="G7934" s="94">
        <v>4.5</v>
      </c>
      <c r="H7934" s="95">
        <v>291</v>
      </c>
    </row>
    <row r="7935" spans="6:8" x14ac:dyDescent="0.15">
      <c r="F7935" s="26">
        <v>43796.458333314098</v>
      </c>
      <c r="G7935" s="94">
        <v>4.9000000000000004</v>
      </c>
      <c r="H7935" s="95">
        <v>291</v>
      </c>
    </row>
    <row r="7936" spans="6:8" x14ac:dyDescent="0.15">
      <c r="F7936" s="26">
        <v>43796.499999980762</v>
      </c>
      <c r="G7936" s="94">
        <v>5.4</v>
      </c>
      <c r="H7936" s="95">
        <v>279</v>
      </c>
    </row>
    <row r="7937" spans="6:8" x14ac:dyDescent="0.15">
      <c r="F7937" s="26">
        <v>43796.541666647427</v>
      </c>
      <c r="G7937" s="94">
        <v>5.2</v>
      </c>
      <c r="H7937" s="95">
        <v>300</v>
      </c>
    </row>
    <row r="7938" spans="6:8" x14ac:dyDescent="0.15">
      <c r="F7938" s="26">
        <v>43796.583333314091</v>
      </c>
      <c r="G7938" s="94">
        <v>4.5999999999999996</v>
      </c>
      <c r="H7938" s="95">
        <v>290</v>
      </c>
    </row>
    <row r="7939" spans="6:8" x14ac:dyDescent="0.15">
      <c r="F7939" s="26">
        <v>43796.624999980755</v>
      </c>
      <c r="G7939" s="94">
        <v>4.4000000000000004</v>
      </c>
      <c r="H7939" s="95">
        <v>280</v>
      </c>
    </row>
    <row r="7940" spans="6:8" x14ac:dyDescent="0.15">
      <c r="F7940" s="26">
        <v>43796.666666647419</v>
      </c>
      <c r="G7940" s="94">
        <v>3.7</v>
      </c>
      <c r="H7940" s="95">
        <v>280</v>
      </c>
    </row>
    <row r="7941" spans="6:8" x14ac:dyDescent="0.15">
      <c r="F7941" s="26">
        <v>43796.708333314084</v>
      </c>
      <c r="G7941" s="94">
        <v>4</v>
      </c>
      <c r="H7941" s="95">
        <v>280</v>
      </c>
    </row>
    <row r="7942" spans="6:8" x14ac:dyDescent="0.15">
      <c r="F7942" s="26">
        <v>43796.749999980748</v>
      </c>
      <c r="G7942" s="94">
        <v>3.8</v>
      </c>
      <c r="H7942" s="95">
        <v>290</v>
      </c>
    </row>
    <row r="7943" spans="6:8" x14ac:dyDescent="0.15">
      <c r="F7943" s="26">
        <v>43796.791666647412</v>
      </c>
      <c r="G7943" s="94">
        <v>3.8</v>
      </c>
      <c r="H7943" s="95">
        <v>280</v>
      </c>
    </row>
    <row r="7944" spans="6:8" x14ac:dyDescent="0.15">
      <c r="F7944" s="26">
        <v>43796.833333314076</v>
      </c>
      <c r="G7944" s="94">
        <v>3.7</v>
      </c>
      <c r="H7944" s="95">
        <v>276</v>
      </c>
    </row>
    <row r="7945" spans="6:8" x14ac:dyDescent="0.15">
      <c r="F7945" s="26">
        <v>43796.874999980741</v>
      </c>
      <c r="G7945" s="94">
        <v>2.8</v>
      </c>
      <c r="H7945" s="95">
        <v>275</v>
      </c>
    </row>
    <row r="7946" spans="6:8" x14ac:dyDescent="0.15">
      <c r="F7946" s="26">
        <v>43796.916666647405</v>
      </c>
      <c r="G7946" s="94">
        <v>2.6</v>
      </c>
      <c r="H7946" s="95">
        <v>285</v>
      </c>
    </row>
    <row r="7947" spans="6:8" x14ac:dyDescent="0.15">
      <c r="F7947" s="26">
        <v>43796.958333314069</v>
      </c>
      <c r="G7947" s="94">
        <v>2.2999999999999998</v>
      </c>
      <c r="H7947" s="95">
        <v>285</v>
      </c>
    </row>
    <row r="7948" spans="6:8" x14ac:dyDescent="0.15">
      <c r="F7948" s="26">
        <v>43796.999999980733</v>
      </c>
      <c r="G7948" s="94">
        <v>1.9</v>
      </c>
      <c r="H7948" s="95">
        <v>255</v>
      </c>
    </row>
    <row r="7949" spans="6:8" x14ac:dyDescent="0.15">
      <c r="F7949" s="26">
        <v>43797.041666647398</v>
      </c>
      <c r="G7949" s="94">
        <v>2.2000000000000002</v>
      </c>
      <c r="H7949" s="95">
        <v>227</v>
      </c>
    </row>
    <row r="7950" spans="6:8" x14ac:dyDescent="0.15">
      <c r="F7950" s="26">
        <v>43797.083333314062</v>
      </c>
      <c r="G7950" s="94">
        <v>2.1</v>
      </c>
      <c r="H7950" s="95">
        <v>257</v>
      </c>
    </row>
    <row r="7951" spans="6:8" x14ac:dyDescent="0.15">
      <c r="F7951" s="26">
        <v>43797.124999980726</v>
      </c>
      <c r="G7951" s="94">
        <v>2.2000000000000002</v>
      </c>
      <c r="H7951" s="95">
        <v>238</v>
      </c>
    </row>
    <row r="7952" spans="6:8" x14ac:dyDescent="0.15">
      <c r="F7952" s="26">
        <v>43797.16666664739</v>
      </c>
      <c r="G7952" s="94">
        <v>1.7</v>
      </c>
      <c r="H7952" s="95">
        <v>240</v>
      </c>
    </row>
    <row r="7953" spans="6:8" x14ac:dyDescent="0.15">
      <c r="F7953" s="26">
        <v>43797.208333314054</v>
      </c>
      <c r="G7953" s="94">
        <v>2</v>
      </c>
      <c r="H7953" s="95">
        <v>219</v>
      </c>
    </row>
    <row r="7954" spans="6:8" x14ac:dyDescent="0.15">
      <c r="F7954" s="26">
        <v>43797.249999980719</v>
      </c>
      <c r="G7954" s="94">
        <v>2.2999999999999998</v>
      </c>
      <c r="H7954" s="95">
        <v>210</v>
      </c>
    </row>
    <row r="7955" spans="6:8" x14ac:dyDescent="0.15">
      <c r="F7955" s="26">
        <v>43797.291666647383</v>
      </c>
      <c r="G7955" s="94">
        <v>1.7</v>
      </c>
      <c r="H7955" s="95">
        <v>219</v>
      </c>
    </row>
    <row r="7956" spans="6:8" x14ac:dyDescent="0.15">
      <c r="F7956" s="26">
        <v>43797.333333314047</v>
      </c>
      <c r="G7956" s="94">
        <v>1.9</v>
      </c>
      <c r="H7956" s="95">
        <v>200</v>
      </c>
    </row>
    <row r="7957" spans="6:8" x14ac:dyDescent="0.15">
      <c r="F7957" s="26">
        <v>43797.374999980711</v>
      </c>
      <c r="G7957" s="94">
        <v>1.7</v>
      </c>
      <c r="H7957" s="95">
        <v>199</v>
      </c>
    </row>
    <row r="7958" spans="6:8" x14ac:dyDescent="0.15">
      <c r="F7958" s="26">
        <v>43797.416666647376</v>
      </c>
      <c r="G7958" s="94">
        <v>1.7</v>
      </c>
      <c r="H7958" s="95">
        <v>198</v>
      </c>
    </row>
    <row r="7959" spans="6:8" x14ac:dyDescent="0.15">
      <c r="F7959" s="26">
        <v>43797.45833331404</v>
      </c>
      <c r="G7959" s="94">
        <v>1.1000000000000001</v>
      </c>
      <c r="H7959" s="95">
        <v>218</v>
      </c>
    </row>
    <row r="7960" spans="6:8" x14ac:dyDescent="0.15">
      <c r="F7960" s="26">
        <v>43797.499999980704</v>
      </c>
      <c r="G7960" s="94">
        <v>1.7</v>
      </c>
      <c r="H7960" s="95">
        <v>188</v>
      </c>
    </row>
    <row r="7961" spans="6:8" x14ac:dyDescent="0.15">
      <c r="F7961" s="26">
        <v>43797.541666647368</v>
      </c>
      <c r="G7961" s="94">
        <v>1.4</v>
      </c>
      <c r="H7961" s="95">
        <v>197</v>
      </c>
    </row>
    <row r="7962" spans="6:8" x14ac:dyDescent="0.15">
      <c r="F7962" s="26">
        <v>43797.583333314033</v>
      </c>
      <c r="G7962" s="94">
        <v>2.2000000000000002</v>
      </c>
      <c r="H7962" s="95">
        <v>189</v>
      </c>
    </row>
    <row r="7963" spans="6:8" x14ac:dyDescent="0.15">
      <c r="F7963" s="26">
        <v>43797.624999980697</v>
      </c>
      <c r="G7963" s="94">
        <v>2.2000000000000002</v>
      </c>
      <c r="H7963" s="95">
        <v>198</v>
      </c>
    </row>
    <row r="7964" spans="6:8" x14ac:dyDescent="0.15">
      <c r="F7964" s="26">
        <v>43797.666666647361</v>
      </c>
      <c r="G7964" s="94">
        <v>3.1</v>
      </c>
      <c r="H7964" s="95">
        <v>189</v>
      </c>
    </row>
    <row r="7965" spans="6:8" x14ac:dyDescent="0.15">
      <c r="F7965" s="26">
        <v>43797.708333314025</v>
      </c>
      <c r="G7965" s="94">
        <v>2.2999999999999998</v>
      </c>
      <c r="H7965" s="95">
        <v>189</v>
      </c>
    </row>
    <row r="7966" spans="6:8" x14ac:dyDescent="0.15">
      <c r="F7966" s="26">
        <v>43797.74999998069</v>
      </c>
      <c r="G7966" s="94">
        <v>2.2999999999999998</v>
      </c>
      <c r="H7966" s="95">
        <v>198</v>
      </c>
    </row>
    <row r="7967" spans="6:8" x14ac:dyDescent="0.15">
      <c r="F7967" s="26">
        <v>43797.791666647354</v>
      </c>
      <c r="G7967" s="94">
        <v>3.4</v>
      </c>
      <c r="H7967" s="95">
        <v>199</v>
      </c>
    </row>
    <row r="7968" spans="6:8" x14ac:dyDescent="0.15">
      <c r="F7968" s="26">
        <v>43797.833333314018</v>
      </c>
      <c r="G7968" s="94">
        <v>3.4</v>
      </c>
      <c r="H7968" s="95">
        <v>196</v>
      </c>
    </row>
    <row r="7969" spans="6:8" x14ac:dyDescent="0.15">
      <c r="F7969" s="26">
        <v>43797.874999980682</v>
      </c>
      <c r="G7969" s="94">
        <v>3</v>
      </c>
      <c r="H7969" s="95">
        <v>202</v>
      </c>
    </row>
    <row r="7970" spans="6:8" x14ac:dyDescent="0.15">
      <c r="F7970" s="26">
        <v>43797.916666647347</v>
      </c>
      <c r="G7970" s="94">
        <v>3.3</v>
      </c>
      <c r="H7970" s="95">
        <v>206</v>
      </c>
    </row>
    <row r="7971" spans="6:8" x14ac:dyDescent="0.15">
      <c r="F7971" s="26">
        <v>43797.958333314011</v>
      </c>
      <c r="G7971" s="94">
        <v>2.6</v>
      </c>
      <c r="H7971" s="95">
        <v>198</v>
      </c>
    </row>
    <row r="7972" spans="6:8" x14ac:dyDescent="0.15">
      <c r="F7972" s="26">
        <v>43797.999999980675</v>
      </c>
      <c r="G7972" s="94">
        <v>3</v>
      </c>
      <c r="H7972" s="95">
        <v>198</v>
      </c>
    </row>
    <row r="7973" spans="6:8" x14ac:dyDescent="0.15">
      <c r="F7973" s="26">
        <v>43798.041666647339</v>
      </c>
      <c r="G7973" s="94">
        <v>3.2</v>
      </c>
      <c r="H7973" s="95">
        <v>179</v>
      </c>
    </row>
    <row r="7974" spans="6:8" x14ac:dyDescent="0.15">
      <c r="F7974" s="26">
        <v>43798.083333314004</v>
      </c>
      <c r="G7974" s="94">
        <v>4</v>
      </c>
      <c r="H7974" s="95">
        <v>188</v>
      </c>
    </row>
    <row r="7975" spans="6:8" x14ac:dyDescent="0.15">
      <c r="F7975" s="26">
        <v>43798.124999980668</v>
      </c>
      <c r="G7975" s="94">
        <v>3.6</v>
      </c>
      <c r="H7975" s="95">
        <v>189</v>
      </c>
    </row>
    <row r="7976" spans="6:8" x14ac:dyDescent="0.15">
      <c r="F7976" s="26">
        <v>43798.166666647332</v>
      </c>
      <c r="G7976" s="94">
        <v>4</v>
      </c>
      <c r="H7976" s="95">
        <v>190</v>
      </c>
    </row>
    <row r="7977" spans="6:8" x14ac:dyDescent="0.15">
      <c r="F7977" s="26">
        <v>43798.208333313996</v>
      </c>
      <c r="G7977" s="94">
        <v>3.9</v>
      </c>
      <c r="H7977" s="95">
        <v>191</v>
      </c>
    </row>
    <row r="7978" spans="6:8" x14ac:dyDescent="0.15">
      <c r="F7978" s="26">
        <v>43798.249999980661</v>
      </c>
      <c r="G7978" s="94">
        <v>3.3</v>
      </c>
      <c r="H7978" s="95">
        <v>199</v>
      </c>
    </row>
    <row r="7979" spans="6:8" x14ac:dyDescent="0.15">
      <c r="F7979" s="26">
        <v>43798.291666647325</v>
      </c>
      <c r="G7979" s="94">
        <v>3.8</v>
      </c>
      <c r="H7979" s="95">
        <v>209</v>
      </c>
    </row>
    <row r="7980" spans="6:8" x14ac:dyDescent="0.15">
      <c r="F7980" s="26">
        <v>43798.333333313989</v>
      </c>
      <c r="G7980" s="94">
        <v>3.5</v>
      </c>
      <c r="H7980" s="95">
        <v>218</v>
      </c>
    </row>
    <row r="7981" spans="6:8" x14ac:dyDescent="0.15">
      <c r="F7981" s="26">
        <v>43798.374999980653</v>
      </c>
      <c r="G7981" s="94">
        <v>3.3</v>
      </c>
      <c r="H7981" s="95">
        <v>209</v>
      </c>
    </row>
    <row r="7982" spans="6:8" x14ac:dyDescent="0.15">
      <c r="F7982" s="26">
        <v>43798.416666647317</v>
      </c>
      <c r="G7982" s="94">
        <v>3.8</v>
      </c>
      <c r="H7982" s="95">
        <v>197</v>
      </c>
    </row>
    <row r="7983" spans="6:8" x14ac:dyDescent="0.15">
      <c r="F7983" s="26">
        <v>43798.458333313982</v>
      </c>
      <c r="G7983" s="94">
        <v>3.8</v>
      </c>
      <c r="H7983" s="95">
        <v>210</v>
      </c>
    </row>
    <row r="7984" spans="6:8" x14ac:dyDescent="0.15">
      <c r="F7984" s="26">
        <v>43798.499999980646</v>
      </c>
      <c r="G7984" s="94">
        <v>4.3</v>
      </c>
      <c r="H7984" s="95">
        <v>199</v>
      </c>
    </row>
    <row r="7985" spans="6:8" x14ac:dyDescent="0.15">
      <c r="F7985" s="26">
        <v>43798.54166664731</v>
      </c>
      <c r="G7985" s="94">
        <v>4.2</v>
      </c>
      <c r="H7985" s="95">
        <v>210</v>
      </c>
    </row>
    <row r="7986" spans="6:8" x14ac:dyDescent="0.15">
      <c r="F7986" s="26">
        <v>43798.583333313974</v>
      </c>
      <c r="G7986" s="94">
        <v>3.3</v>
      </c>
      <c r="H7986" s="95">
        <v>209</v>
      </c>
    </row>
    <row r="7987" spans="6:8" x14ac:dyDescent="0.15">
      <c r="F7987" s="26">
        <v>43798.624999980639</v>
      </c>
      <c r="G7987" s="94">
        <v>3.7</v>
      </c>
      <c r="H7987" s="95">
        <v>200</v>
      </c>
    </row>
    <row r="7988" spans="6:8" x14ac:dyDescent="0.15">
      <c r="F7988" s="26">
        <v>43798.666666647303</v>
      </c>
      <c r="G7988" s="94">
        <v>3.7</v>
      </c>
      <c r="H7988" s="95">
        <v>210</v>
      </c>
    </row>
    <row r="7989" spans="6:8" x14ac:dyDescent="0.15">
      <c r="F7989" s="26">
        <v>43798.708333313967</v>
      </c>
      <c r="G7989" s="94">
        <v>4.0999999999999996</v>
      </c>
      <c r="H7989" s="95">
        <v>209</v>
      </c>
    </row>
    <row r="7990" spans="6:8" x14ac:dyDescent="0.15">
      <c r="F7990" s="26">
        <v>43798.749999980631</v>
      </c>
      <c r="G7990" s="94">
        <v>4.4000000000000004</v>
      </c>
      <c r="H7990" s="95">
        <v>209</v>
      </c>
    </row>
    <row r="7991" spans="6:8" x14ac:dyDescent="0.15">
      <c r="F7991" s="26">
        <v>43798.791666647296</v>
      </c>
      <c r="G7991" s="94">
        <v>3.4</v>
      </c>
      <c r="H7991" s="95">
        <v>219</v>
      </c>
    </row>
    <row r="7992" spans="6:8" x14ac:dyDescent="0.15">
      <c r="F7992" s="26">
        <v>43798.83333331396</v>
      </c>
      <c r="G7992" s="94">
        <v>4.2</v>
      </c>
      <c r="H7992" s="95">
        <v>220</v>
      </c>
    </row>
    <row r="7993" spans="6:8" x14ac:dyDescent="0.15">
      <c r="F7993" s="26">
        <v>43798.874999980624</v>
      </c>
      <c r="G7993" s="94">
        <v>4.5999999999999996</v>
      </c>
      <c r="H7993" s="95">
        <v>229</v>
      </c>
    </row>
    <row r="7994" spans="6:8" x14ac:dyDescent="0.15">
      <c r="F7994" s="26">
        <v>43798.916666647288</v>
      </c>
      <c r="G7994" s="94">
        <v>5.7</v>
      </c>
      <c r="H7994" s="95">
        <v>221</v>
      </c>
    </row>
    <row r="7995" spans="6:8" x14ac:dyDescent="0.15">
      <c r="F7995" s="26">
        <v>43798.958333313953</v>
      </c>
      <c r="G7995" s="94">
        <v>5.2</v>
      </c>
      <c r="H7995" s="95">
        <v>230</v>
      </c>
    </row>
    <row r="7996" spans="6:8" x14ac:dyDescent="0.15">
      <c r="F7996" s="26">
        <v>43798.999999980617</v>
      </c>
      <c r="G7996" s="94">
        <v>4.4000000000000004</v>
      </c>
      <c r="H7996" s="95">
        <v>231</v>
      </c>
    </row>
    <row r="7997" spans="6:8" x14ac:dyDescent="0.15">
      <c r="F7997" s="26">
        <v>43799.041666647281</v>
      </c>
      <c r="G7997" s="94">
        <v>4.5999999999999996</v>
      </c>
      <c r="H7997" s="95">
        <v>238</v>
      </c>
    </row>
    <row r="7998" spans="6:8" x14ac:dyDescent="0.15">
      <c r="F7998" s="26">
        <v>43799.083333313945</v>
      </c>
      <c r="G7998" s="94">
        <v>5.3</v>
      </c>
      <c r="H7998" s="95">
        <v>242</v>
      </c>
    </row>
    <row r="7999" spans="6:8" x14ac:dyDescent="0.15">
      <c r="F7999" s="26">
        <v>43799.12499998061</v>
      </c>
      <c r="G7999" s="94">
        <v>5.3</v>
      </c>
      <c r="H7999" s="95">
        <v>249</v>
      </c>
    </row>
    <row r="8000" spans="6:8" x14ac:dyDescent="0.15">
      <c r="F8000" s="26">
        <v>43799.166666647274</v>
      </c>
      <c r="G8000" s="94">
        <v>4.9000000000000004</v>
      </c>
      <c r="H8000" s="95">
        <v>250</v>
      </c>
    </row>
    <row r="8001" spans="6:8" x14ac:dyDescent="0.15">
      <c r="F8001" s="26">
        <v>43799.208333313938</v>
      </c>
      <c r="G8001" s="94">
        <v>5</v>
      </c>
      <c r="H8001" s="95">
        <v>260</v>
      </c>
    </row>
    <row r="8002" spans="6:8" x14ac:dyDescent="0.15">
      <c r="F8002" s="26">
        <v>43799.249999980602</v>
      </c>
      <c r="G8002" s="94">
        <v>5.8</v>
      </c>
      <c r="H8002" s="95">
        <v>260</v>
      </c>
    </row>
    <row r="8003" spans="6:8" x14ac:dyDescent="0.15">
      <c r="F8003" s="26">
        <v>43799.291666647267</v>
      </c>
      <c r="G8003" s="94">
        <v>5.7</v>
      </c>
      <c r="H8003" s="95">
        <v>273</v>
      </c>
    </row>
    <row r="8004" spans="6:8" x14ac:dyDescent="0.15">
      <c r="F8004" s="26">
        <v>43799.333333313931</v>
      </c>
      <c r="G8004" s="94">
        <v>4.3</v>
      </c>
      <c r="H8004" s="95">
        <v>261</v>
      </c>
    </row>
    <row r="8005" spans="6:8" x14ac:dyDescent="0.15">
      <c r="F8005" s="26">
        <v>43799.374999980595</v>
      </c>
      <c r="G8005" s="94">
        <v>6</v>
      </c>
      <c r="H8005" s="95">
        <v>260</v>
      </c>
    </row>
    <row r="8006" spans="6:8" x14ac:dyDescent="0.15">
      <c r="F8006" s="26">
        <v>43799.416666647259</v>
      </c>
      <c r="G8006" s="94">
        <v>5.0999999999999996</v>
      </c>
      <c r="H8006" s="95">
        <v>259</v>
      </c>
    </row>
    <row r="8007" spans="6:8" x14ac:dyDescent="0.15">
      <c r="F8007" s="26">
        <v>43799.458333313924</v>
      </c>
      <c r="G8007" s="94">
        <v>5.0999999999999996</v>
      </c>
      <c r="H8007" s="95">
        <v>259</v>
      </c>
    </row>
    <row r="8008" spans="6:8" x14ac:dyDescent="0.15">
      <c r="F8008" s="26">
        <v>43799.499999980588</v>
      </c>
      <c r="G8008" s="94">
        <v>4.4000000000000004</v>
      </c>
      <c r="H8008" s="95">
        <v>261</v>
      </c>
    </row>
    <row r="8009" spans="6:8" x14ac:dyDescent="0.15">
      <c r="F8009" s="26">
        <v>43799.541666647252</v>
      </c>
      <c r="G8009" s="94">
        <v>5.2</v>
      </c>
      <c r="H8009" s="95">
        <v>258</v>
      </c>
    </row>
    <row r="8010" spans="6:8" x14ac:dyDescent="0.15">
      <c r="F8010" s="26">
        <v>43799.583333313916</v>
      </c>
      <c r="G8010" s="94">
        <v>6</v>
      </c>
      <c r="H8010" s="95">
        <v>264</v>
      </c>
    </row>
    <row r="8011" spans="6:8" x14ac:dyDescent="0.15">
      <c r="F8011" s="26">
        <v>43799.62499998058</v>
      </c>
      <c r="G8011" s="94">
        <v>4.9000000000000004</v>
      </c>
      <c r="H8011" s="95">
        <v>255</v>
      </c>
    </row>
    <row r="8012" spans="6:8" x14ac:dyDescent="0.15">
      <c r="F8012" s="26">
        <v>43799.666666647245</v>
      </c>
      <c r="G8012" s="94">
        <v>4.2</v>
      </c>
      <c r="H8012" s="95">
        <v>253</v>
      </c>
    </row>
    <row r="8013" spans="6:8" x14ac:dyDescent="0.15">
      <c r="F8013" s="26">
        <v>43799.708333313909</v>
      </c>
      <c r="G8013" s="94">
        <v>3.6</v>
      </c>
      <c r="H8013" s="95">
        <v>219</v>
      </c>
    </row>
    <row r="8014" spans="6:8" x14ac:dyDescent="0.15">
      <c r="F8014" s="26">
        <v>43799.749999980573</v>
      </c>
      <c r="G8014" s="94">
        <v>4</v>
      </c>
      <c r="H8014" s="95">
        <v>226</v>
      </c>
    </row>
    <row r="8015" spans="6:8" x14ac:dyDescent="0.15">
      <c r="F8015" s="26">
        <v>43799.791666647237</v>
      </c>
      <c r="G8015" s="94">
        <v>4.0999999999999996</v>
      </c>
      <c r="H8015" s="95">
        <v>230</v>
      </c>
    </row>
    <row r="8016" spans="6:8" x14ac:dyDescent="0.15">
      <c r="F8016" s="26">
        <v>43799.833333313902</v>
      </c>
      <c r="G8016" s="94">
        <v>3.7</v>
      </c>
      <c r="H8016" s="95">
        <v>229</v>
      </c>
    </row>
    <row r="8017" spans="6:8" x14ac:dyDescent="0.15">
      <c r="F8017" s="26">
        <v>43799.874999980566</v>
      </c>
      <c r="G8017" s="94">
        <v>4.3</v>
      </c>
      <c r="H8017" s="95">
        <v>219</v>
      </c>
    </row>
    <row r="8018" spans="6:8" x14ac:dyDescent="0.15">
      <c r="F8018" s="26">
        <v>43799.91666664723</v>
      </c>
      <c r="G8018" s="94">
        <v>3.6</v>
      </c>
      <c r="H8018" s="95">
        <v>209</v>
      </c>
    </row>
    <row r="8019" spans="6:8" x14ac:dyDescent="0.15">
      <c r="F8019" s="26">
        <v>43799.958333313894</v>
      </c>
      <c r="G8019" s="94">
        <v>3.9</v>
      </c>
      <c r="H8019" s="95">
        <v>216</v>
      </c>
    </row>
    <row r="8020" spans="6:8" x14ac:dyDescent="0.15">
      <c r="F8020" s="26">
        <v>43799.999999980559</v>
      </c>
      <c r="G8020" s="94">
        <v>3.6</v>
      </c>
      <c r="H8020" s="95">
        <v>209</v>
      </c>
    </row>
    <row r="8021" spans="6:8" x14ac:dyDescent="0.15">
      <c r="F8021" s="26">
        <v>43800.041666647223</v>
      </c>
      <c r="G8021" s="94">
        <v>4.2</v>
      </c>
      <c r="H8021" s="95">
        <v>209</v>
      </c>
    </row>
    <row r="8022" spans="6:8" x14ac:dyDescent="0.15">
      <c r="F8022" s="26">
        <v>43800.083333313887</v>
      </c>
      <c r="G8022" s="94">
        <v>3.8</v>
      </c>
      <c r="H8022" s="95">
        <v>209</v>
      </c>
    </row>
    <row r="8023" spans="6:8" x14ac:dyDescent="0.15">
      <c r="F8023" s="26">
        <v>43800.124999980551</v>
      </c>
      <c r="G8023" s="94">
        <v>3.8</v>
      </c>
      <c r="H8023" s="95">
        <v>208</v>
      </c>
    </row>
    <row r="8024" spans="6:8" x14ac:dyDescent="0.15">
      <c r="F8024" s="26">
        <v>43800.166666647216</v>
      </c>
      <c r="G8024" s="94">
        <v>4.5</v>
      </c>
      <c r="H8024" s="95">
        <v>219</v>
      </c>
    </row>
    <row r="8025" spans="6:8" x14ac:dyDescent="0.15">
      <c r="F8025" s="26">
        <v>43800.20833331388</v>
      </c>
      <c r="G8025" s="94">
        <v>3.8</v>
      </c>
      <c r="H8025" s="95">
        <v>209</v>
      </c>
    </row>
    <row r="8026" spans="6:8" x14ac:dyDescent="0.15">
      <c r="F8026" s="26">
        <v>43800.249999980544</v>
      </c>
      <c r="G8026" s="94">
        <v>4.9000000000000004</v>
      </c>
      <c r="H8026" s="95">
        <v>209</v>
      </c>
    </row>
    <row r="8027" spans="6:8" x14ac:dyDescent="0.15">
      <c r="F8027" s="26">
        <v>43800.291666647208</v>
      </c>
      <c r="G8027" s="94">
        <v>4.4000000000000004</v>
      </c>
      <c r="H8027" s="95">
        <v>210</v>
      </c>
    </row>
    <row r="8028" spans="6:8" x14ac:dyDescent="0.15">
      <c r="F8028" s="26">
        <v>43800.333333313873</v>
      </c>
      <c r="G8028" s="94">
        <v>4.4000000000000004</v>
      </c>
      <c r="H8028" s="95">
        <v>219</v>
      </c>
    </row>
    <row r="8029" spans="6:8" x14ac:dyDescent="0.15">
      <c r="F8029" s="26">
        <v>43800.374999980537</v>
      </c>
      <c r="G8029" s="94">
        <v>4.8</v>
      </c>
      <c r="H8029" s="95">
        <v>218</v>
      </c>
    </row>
    <row r="8030" spans="6:8" x14ac:dyDescent="0.15">
      <c r="F8030" s="26">
        <v>43800.416666647201</v>
      </c>
      <c r="G8030" s="94">
        <v>4.9000000000000004</v>
      </c>
      <c r="H8030" s="95">
        <v>218</v>
      </c>
    </row>
    <row r="8031" spans="6:8" x14ac:dyDescent="0.15">
      <c r="F8031" s="26">
        <v>43800.458333313865</v>
      </c>
      <c r="G8031" s="94">
        <v>5.5</v>
      </c>
      <c r="H8031" s="95">
        <v>231</v>
      </c>
    </row>
    <row r="8032" spans="6:8" x14ac:dyDescent="0.15">
      <c r="F8032" s="26">
        <v>43800.49999998053</v>
      </c>
      <c r="G8032" s="94">
        <v>5.5</v>
      </c>
      <c r="H8032" s="95">
        <v>228</v>
      </c>
    </row>
    <row r="8033" spans="6:8" x14ac:dyDescent="0.15">
      <c r="F8033" s="26">
        <v>43800.541666647194</v>
      </c>
      <c r="G8033" s="94">
        <v>5.4</v>
      </c>
      <c r="H8033" s="95">
        <v>229</v>
      </c>
    </row>
    <row r="8034" spans="6:8" x14ac:dyDescent="0.15">
      <c r="F8034" s="26">
        <v>43800.583333313858</v>
      </c>
      <c r="G8034" s="94">
        <v>5.8</v>
      </c>
      <c r="H8034" s="95">
        <v>229</v>
      </c>
    </row>
    <row r="8035" spans="6:8" x14ac:dyDescent="0.15">
      <c r="F8035" s="26">
        <v>43800.624999980522</v>
      </c>
      <c r="G8035" s="94">
        <v>5.3</v>
      </c>
      <c r="H8035" s="95">
        <v>228</v>
      </c>
    </row>
    <row r="8036" spans="6:8" x14ac:dyDescent="0.15">
      <c r="F8036" s="26">
        <v>43800.666666647187</v>
      </c>
      <c r="G8036" s="94">
        <v>4.9000000000000004</v>
      </c>
      <c r="H8036" s="95">
        <v>232</v>
      </c>
    </row>
    <row r="8037" spans="6:8" x14ac:dyDescent="0.15">
      <c r="F8037" s="26">
        <v>43800.708333313851</v>
      </c>
      <c r="G8037" s="94">
        <v>4.5</v>
      </c>
      <c r="H8037" s="95">
        <v>224</v>
      </c>
    </row>
    <row r="8038" spans="6:8" x14ac:dyDescent="0.15">
      <c r="F8038" s="26">
        <v>43800.749999980515</v>
      </c>
      <c r="G8038" s="94">
        <v>4.9000000000000004</v>
      </c>
      <c r="H8038" s="95">
        <v>219</v>
      </c>
    </row>
    <row r="8039" spans="6:8" x14ac:dyDescent="0.15">
      <c r="F8039" s="26">
        <v>43800.791666647179</v>
      </c>
      <c r="G8039" s="94">
        <v>4.5</v>
      </c>
      <c r="H8039" s="95">
        <v>220</v>
      </c>
    </row>
    <row r="8040" spans="6:8" x14ac:dyDescent="0.15">
      <c r="F8040" s="26">
        <v>43800.833333313843</v>
      </c>
      <c r="G8040" s="94">
        <v>4.7</v>
      </c>
      <c r="H8040" s="95">
        <v>220</v>
      </c>
    </row>
    <row r="8041" spans="6:8" x14ac:dyDescent="0.15">
      <c r="F8041" s="26">
        <v>43800.874999980508</v>
      </c>
      <c r="G8041" s="94">
        <v>4.5999999999999996</v>
      </c>
      <c r="H8041" s="95">
        <v>219</v>
      </c>
    </row>
    <row r="8042" spans="6:8" x14ac:dyDescent="0.15">
      <c r="F8042" s="26">
        <v>43800.916666647172</v>
      </c>
      <c r="G8042" s="94">
        <v>4.5</v>
      </c>
      <c r="H8042" s="95">
        <v>199</v>
      </c>
    </row>
    <row r="8043" spans="6:8" x14ac:dyDescent="0.15">
      <c r="F8043" s="26">
        <v>43800.958333313836</v>
      </c>
      <c r="G8043" s="94">
        <v>4.5999999999999996</v>
      </c>
      <c r="H8043" s="95">
        <v>169</v>
      </c>
    </row>
    <row r="8044" spans="6:8" x14ac:dyDescent="0.15">
      <c r="F8044" s="26">
        <v>43800.9999999805</v>
      </c>
      <c r="G8044" s="94">
        <v>4.7</v>
      </c>
      <c r="H8044" s="95">
        <v>132</v>
      </c>
    </row>
    <row r="8045" spans="6:8" x14ac:dyDescent="0.15">
      <c r="F8045" s="26">
        <v>43801.041666647165</v>
      </c>
      <c r="G8045" s="94">
        <v>5.0999999999999996</v>
      </c>
      <c r="H8045" s="95">
        <v>101</v>
      </c>
    </row>
    <row r="8046" spans="6:8" x14ac:dyDescent="0.15">
      <c r="F8046" s="26">
        <v>43801.083333313829</v>
      </c>
      <c r="G8046" s="94">
        <v>5.3</v>
      </c>
      <c r="H8046" s="95">
        <v>78</v>
      </c>
    </row>
    <row r="8047" spans="6:8" x14ac:dyDescent="0.15">
      <c r="F8047" s="26">
        <v>43801.124999980493</v>
      </c>
      <c r="G8047" s="94">
        <v>5.0999999999999996</v>
      </c>
      <c r="H8047" s="95">
        <v>76</v>
      </c>
    </row>
    <row r="8048" spans="6:8" x14ac:dyDescent="0.15">
      <c r="F8048" s="26">
        <v>43801.166666647157</v>
      </c>
      <c r="G8048" s="94">
        <v>5.0999999999999996</v>
      </c>
      <c r="H8048" s="95">
        <v>76</v>
      </c>
    </row>
    <row r="8049" spans="6:8" x14ac:dyDescent="0.15">
      <c r="F8049" s="26">
        <v>43801.208333313822</v>
      </c>
      <c r="G8049" s="94">
        <v>5.0999999999999996</v>
      </c>
      <c r="H8049" s="95">
        <v>79</v>
      </c>
    </row>
    <row r="8050" spans="6:8" x14ac:dyDescent="0.15">
      <c r="F8050" s="26">
        <v>43801.249999980486</v>
      </c>
      <c r="G8050" s="94">
        <v>4</v>
      </c>
      <c r="H8050" s="95">
        <v>68</v>
      </c>
    </row>
    <row r="8051" spans="6:8" x14ac:dyDescent="0.15">
      <c r="F8051" s="26">
        <v>43801.29166664715</v>
      </c>
      <c r="G8051" s="94">
        <v>5.4</v>
      </c>
      <c r="H8051" s="95">
        <v>77</v>
      </c>
    </row>
    <row r="8052" spans="6:8" x14ac:dyDescent="0.15">
      <c r="F8052" s="26">
        <v>43801.333333313814</v>
      </c>
      <c r="G8052" s="94">
        <v>4.8</v>
      </c>
      <c r="H8052" s="95">
        <v>79</v>
      </c>
    </row>
    <row r="8053" spans="6:8" x14ac:dyDescent="0.15">
      <c r="F8053" s="26">
        <v>43801.374999980479</v>
      </c>
      <c r="G8053" s="94">
        <v>5.0999999999999996</v>
      </c>
      <c r="H8053" s="95">
        <v>80</v>
      </c>
    </row>
    <row r="8054" spans="6:8" x14ac:dyDescent="0.15">
      <c r="F8054" s="26">
        <v>43801.416666647143</v>
      </c>
      <c r="G8054" s="94">
        <v>5.6</v>
      </c>
      <c r="H8054" s="95">
        <v>77</v>
      </c>
    </row>
    <row r="8055" spans="6:8" x14ac:dyDescent="0.15">
      <c r="F8055" s="26">
        <v>43801.458333313807</v>
      </c>
      <c r="G8055" s="94">
        <v>6.9</v>
      </c>
      <c r="H8055" s="95">
        <v>91</v>
      </c>
    </row>
    <row r="8056" spans="6:8" x14ac:dyDescent="0.15">
      <c r="F8056" s="26">
        <v>43801.499999980471</v>
      </c>
      <c r="G8056" s="94">
        <v>6.6</v>
      </c>
      <c r="H8056" s="95">
        <v>78</v>
      </c>
    </row>
    <row r="8057" spans="6:8" x14ac:dyDescent="0.15">
      <c r="F8057" s="26">
        <v>43801.541666647136</v>
      </c>
      <c r="G8057" s="94">
        <v>5.8</v>
      </c>
      <c r="H8057" s="95">
        <v>80</v>
      </c>
    </row>
    <row r="8058" spans="6:8" x14ac:dyDescent="0.15">
      <c r="F8058" s="26">
        <v>43801.5833333138</v>
      </c>
      <c r="G8058" s="94">
        <v>5.6</v>
      </c>
      <c r="H8058" s="95">
        <v>88</v>
      </c>
    </row>
    <row r="8059" spans="6:8" x14ac:dyDescent="0.15">
      <c r="F8059" s="26">
        <v>43801.624999980464</v>
      </c>
      <c r="G8059" s="94">
        <v>4.9000000000000004</v>
      </c>
      <c r="H8059" s="95">
        <v>90</v>
      </c>
    </row>
    <row r="8060" spans="6:8" x14ac:dyDescent="0.15">
      <c r="F8060" s="26">
        <v>43801.666666647128</v>
      </c>
      <c r="G8060" s="94">
        <v>5</v>
      </c>
      <c r="H8060" s="95">
        <v>90</v>
      </c>
    </row>
    <row r="8061" spans="6:8" x14ac:dyDescent="0.15">
      <c r="F8061" s="26">
        <v>43801.708333313793</v>
      </c>
      <c r="G8061" s="94">
        <v>6</v>
      </c>
      <c r="H8061" s="95">
        <v>89</v>
      </c>
    </row>
    <row r="8062" spans="6:8" x14ac:dyDescent="0.15">
      <c r="F8062" s="26">
        <v>43801.749999980457</v>
      </c>
      <c r="G8062" s="94">
        <v>6</v>
      </c>
      <c r="H8062" s="95">
        <v>88</v>
      </c>
    </row>
    <row r="8063" spans="6:8" x14ac:dyDescent="0.15">
      <c r="F8063" s="26">
        <v>43801.791666647121</v>
      </c>
      <c r="G8063" s="94">
        <v>6.5</v>
      </c>
      <c r="H8063" s="95">
        <v>98</v>
      </c>
    </row>
    <row r="8064" spans="6:8" x14ac:dyDescent="0.15">
      <c r="F8064" s="26">
        <v>43801.833333313785</v>
      </c>
      <c r="G8064" s="94">
        <v>6.9</v>
      </c>
      <c r="H8064" s="95">
        <v>89</v>
      </c>
    </row>
    <row r="8065" spans="6:8" x14ac:dyDescent="0.15">
      <c r="F8065" s="26">
        <v>43801.87499998045</v>
      </c>
      <c r="G8065" s="94">
        <v>7.1</v>
      </c>
      <c r="H8065" s="95">
        <v>94</v>
      </c>
    </row>
    <row r="8066" spans="6:8" x14ac:dyDescent="0.15">
      <c r="F8066" s="26">
        <v>43801.916666647114</v>
      </c>
      <c r="G8066" s="94">
        <v>6.6</v>
      </c>
      <c r="H8066" s="95">
        <v>89</v>
      </c>
    </row>
    <row r="8067" spans="6:8" x14ac:dyDescent="0.15">
      <c r="F8067" s="26">
        <v>43801.958333313778</v>
      </c>
      <c r="G8067" s="94">
        <v>5.8</v>
      </c>
      <c r="H8067" s="95">
        <v>88</v>
      </c>
    </row>
    <row r="8068" spans="6:8" x14ac:dyDescent="0.15">
      <c r="F8068" s="26">
        <v>43801.999999980442</v>
      </c>
      <c r="G8068" s="94">
        <v>4.7</v>
      </c>
      <c r="H8068" s="95">
        <v>81</v>
      </c>
    </row>
    <row r="8069" spans="6:8" x14ac:dyDescent="0.15">
      <c r="F8069" s="26">
        <v>43802.041666647106</v>
      </c>
      <c r="G8069" s="94">
        <v>3.8</v>
      </c>
      <c r="H8069" s="95">
        <v>80</v>
      </c>
    </row>
    <row r="8070" spans="6:8" x14ac:dyDescent="0.15">
      <c r="F8070" s="26">
        <v>43802.083333313771</v>
      </c>
      <c r="G8070" s="94">
        <v>3</v>
      </c>
      <c r="H8070" s="95">
        <v>89</v>
      </c>
    </row>
    <row r="8071" spans="6:8" x14ac:dyDescent="0.15">
      <c r="F8071" s="26">
        <v>43802.124999980435</v>
      </c>
      <c r="G8071" s="94">
        <v>2.8</v>
      </c>
      <c r="H8071" s="95">
        <v>89</v>
      </c>
    </row>
    <row r="8072" spans="6:8" x14ac:dyDescent="0.15">
      <c r="F8072" s="26">
        <v>43802.166666647099</v>
      </c>
      <c r="G8072" s="94">
        <v>2.4</v>
      </c>
      <c r="H8072" s="95">
        <v>90</v>
      </c>
    </row>
    <row r="8073" spans="6:8" x14ac:dyDescent="0.15">
      <c r="F8073" s="26">
        <v>43802.208333313763</v>
      </c>
      <c r="G8073" s="94">
        <v>2.1</v>
      </c>
      <c r="H8073" s="95">
        <v>99</v>
      </c>
    </row>
    <row r="8074" spans="6:8" x14ac:dyDescent="0.15">
      <c r="F8074" s="26">
        <v>43802.249999980428</v>
      </c>
      <c r="G8074" s="94">
        <v>1.1000000000000001</v>
      </c>
      <c r="H8074" s="95">
        <v>99</v>
      </c>
    </row>
    <row r="8075" spans="6:8" x14ac:dyDescent="0.15">
      <c r="F8075" s="26">
        <v>43802.291666647092</v>
      </c>
      <c r="G8075" s="94">
        <v>1.7</v>
      </c>
      <c r="H8075" s="95">
        <v>80</v>
      </c>
    </row>
    <row r="8076" spans="6:8" x14ac:dyDescent="0.15">
      <c r="F8076" s="26">
        <v>43802.333333313756</v>
      </c>
      <c r="G8076" s="94">
        <v>2</v>
      </c>
      <c r="H8076" s="95">
        <v>88</v>
      </c>
    </row>
    <row r="8077" spans="6:8" x14ac:dyDescent="0.15">
      <c r="F8077" s="26">
        <v>43802.37499998042</v>
      </c>
      <c r="G8077" s="94">
        <v>1.2</v>
      </c>
      <c r="H8077" s="95">
        <v>91</v>
      </c>
    </row>
    <row r="8078" spans="6:8" x14ac:dyDescent="0.15">
      <c r="F8078" s="26">
        <v>43802.416666647085</v>
      </c>
      <c r="G8078" s="94">
        <v>1.8</v>
      </c>
      <c r="H8078" s="95">
        <v>80</v>
      </c>
    </row>
    <row r="8079" spans="6:8" x14ac:dyDescent="0.15">
      <c r="F8079" s="26">
        <v>43802.458333313749</v>
      </c>
      <c r="G8079" s="94">
        <v>1.6</v>
      </c>
      <c r="H8079" s="95">
        <v>70</v>
      </c>
    </row>
    <row r="8080" spans="6:8" x14ac:dyDescent="0.15">
      <c r="F8080" s="26">
        <v>43802.499999980413</v>
      </c>
      <c r="G8080" s="94">
        <v>1.2</v>
      </c>
      <c r="H8080" s="95">
        <v>93</v>
      </c>
    </row>
    <row r="8081" spans="6:8" x14ac:dyDescent="0.15">
      <c r="F8081" s="26">
        <v>43802.541666647077</v>
      </c>
      <c r="G8081" s="94">
        <v>0.9</v>
      </c>
      <c r="H8081" s="95">
        <v>61</v>
      </c>
    </row>
    <row r="8082" spans="6:8" x14ac:dyDescent="0.15">
      <c r="F8082" s="26">
        <v>43802.583333313742</v>
      </c>
      <c r="G8082" s="94">
        <v>0.5</v>
      </c>
      <c r="H8082" s="95">
        <v>351</v>
      </c>
    </row>
    <row r="8083" spans="6:8" x14ac:dyDescent="0.15">
      <c r="F8083" s="26">
        <v>43802.624999980406</v>
      </c>
      <c r="G8083" s="94">
        <v>1.2</v>
      </c>
      <c r="H8083" s="95">
        <v>51</v>
      </c>
    </row>
    <row r="8084" spans="6:8" x14ac:dyDescent="0.15">
      <c r="F8084" s="26">
        <v>43802.66666664707</v>
      </c>
      <c r="G8084" s="94">
        <v>0.9</v>
      </c>
      <c r="H8084" s="95">
        <v>110</v>
      </c>
    </row>
    <row r="8085" spans="6:8" x14ac:dyDescent="0.15">
      <c r="F8085" s="26">
        <v>43802.708333313734</v>
      </c>
      <c r="G8085" s="94">
        <v>1.4</v>
      </c>
      <c r="H8085" s="95">
        <v>92</v>
      </c>
    </row>
    <row r="8086" spans="6:8" x14ac:dyDescent="0.15">
      <c r="F8086" s="26">
        <v>43802.749999980399</v>
      </c>
      <c r="G8086" s="94">
        <v>1.6</v>
      </c>
      <c r="H8086" s="95">
        <v>64</v>
      </c>
    </row>
    <row r="8087" spans="6:8" x14ac:dyDescent="0.15">
      <c r="F8087" s="26">
        <v>43802.791666647063</v>
      </c>
      <c r="G8087" s="94">
        <v>1.7</v>
      </c>
      <c r="H8087" s="95">
        <v>88</v>
      </c>
    </row>
    <row r="8088" spans="6:8" x14ac:dyDescent="0.15">
      <c r="F8088" s="26">
        <v>43802.833333313727</v>
      </c>
      <c r="G8088" s="94">
        <v>1.9</v>
      </c>
      <c r="H8088" s="95">
        <v>80</v>
      </c>
    </row>
    <row r="8089" spans="6:8" x14ac:dyDescent="0.15">
      <c r="F8089" s="26">
        <v>43802.874999980391</v>
      </c>
      <c r="G8089" s="94">
        <v>1.8</v>
      </c>
      <c r="H8089" s="95">
        <v>79</v>
      </c>
    </row>
    <row r="8090" spans="6:8" x14ac:dyDescent="0.15">
      <c r="F8090" s="26">
        <v>43802.916666647056</v>
      </c>
      <c r="G8090" s="94">
        <v>1.8</v>
      </c>
      <c r="H8090" s="95">
        <v>88</v>
      </c>
    </row>
    <row r="8091" spans="6:8" x14ac:dyDescent="0.15">
      <c r="F8091" s="26">
        <v>43802.95833331372</v>
      </c>
      <c r="G8091" s="94">
        <v>1.1000000000000001</v>
      </c>
      <c r="H8091" s="95">
        <v>88</v>
      </c>
    </row>
    <row r="8092" spans="6:8" x14ac:dyDescent="0.15">
      <c r="F8092" s="26">
        <v>43802.999999980384</v>
      </c>
      <c r="G8092" s="94">
        <v>1</v>
      </c>
      <c r="H8092" s="95">
        <v>98</v>
      </c>
    </row>
    <row r="8093" spans="6:8" x14ac:dyDescent="0.15">
      <c r="F8093" s="26">
        <v>43803.041666647048</v>
      </c>
      <c r="G8093" s="94">
        <v>1.2</v>
      </c>
      <c r="H8093" s="95">
        <v>91</v>
      </c>
    </row>
    <row r="8094" spans="6:8" x14ac:dyDescent="0.15">
      <c r="F8094" s="26">
        <v>43803.083333313713</v>
      </c>
      <c r="G8094" s="94">
        <v>1.5</v>
      </c>
      <c r="H8094" s="95">
        <v>59</v>
      </c>
    </row>
    <row r="8095" spans="6:8" x14ac:dyDescent="0.15">
      <c r="F8095" s="26">
        <v>43803.124999980377</v>
      </c>
      <c r="G8095" s="94">
        <v>2.1</v>
      </c>
      <c r="H8095" s="95">
        <v>54</v>
      </c>
    </row>
    <row r="8096" spans="6:8" x14ac:dyDescent="0.15">
      <c r="F8096" s="26">
        <v>43803.166666647041</v>
      </c>
      <c r="G8096" s="94">
        <v>1.8</v>
      </c>
      <c r="H8096" s="95">
        <v>63</v>
      </c>
    </row>
    <row r="8097" spans="6:8" x14ac:dyDescent="0.15">
      <c r="F8097" s="26">
        <v>43803.208333313705</v>
      </c>
      <c r="G8097" s="94">
        <v>1.6</v>
      </c>
      <c r="H8097" s="95">
        <v>59</v>
      </c>
    </row>
    <row r="8098" spans="6:8" x14ac:dyDescent="0.15">
      <c r="F8098" s="26">
        <v>43803.249999980369</v>
      </c>
      <c r="G8098" s="94">
        <v>1.9</v>
      </c>
      <c r="H8098" s="95">
        <v>50</v>
      </c>
    </row>
    <row r="8099" spans="6:8" x14ac:dyDescent="0.15">
      <c r="F8099" s="26">
        <v>43803.291666647034</v>
      </c>
      <c r="G8099" s="94">
        <v>2.2000000000000002</v>
      </c>
      <c r="H8099" s="95">
        <v>30</v>
      </c>
    </row>
    <row r="8100" spans="6:8" x14ac:dyDescent="0.15">
      <c r="F8100" s="26">
        <v>43803.333333313698</v>
      </c>
      <c r="G8100" s="94">
        <v>1.8</v>
      </c>
      <c r="H8100" s="95">
        <v>45</v>
      </c>
    </row>
    <row r="8101" spans="6:8" x14ac:dyDescent="0.15">
      <c r="F8101" s="26">
        <v>43803.374999980362</v>
      </c>
      <c r="G8101" s="94">
        <v>2.2999999999999998</v>
      </c>
      <c r="H8101" s="95">
        <v>39</v>
      </c>
    </row>
    <row r="8102" spans="6:8" x14ac:dyDescent="0.15">
      <c r="F8102" s="26">
        <v>43803.416666647026</v>
      </c>
      <c r="G8102" s="94">
        <v>2.6</v>
      </c>
      <c r="H8102" s="95">
        <v>55</v>
      </c>
    </row>
    <row r="8103" spans="6:8" x14ac:dyDescent="0.15">
      <c r="F8103" s="26">
        <v>43803.458333313691</v>
      </c>
      <c r="G8103" s="94">
        <v>2.2999999999999998</v>
      </c>
      <c r="H8103" s="95">
        <v>70</v>
      </c>
    </row>
    <row r="8104" spans="6:8" x14ac:dyDescent="0.15">
      <c r="F8104" s="26">
        <v>43803.499999980355</v>
      </c>
      <c r="G8104" s="94">
        <v>2.2999999999999998</v>
      </c>
      <c r="H8104" s="95">
        <v>63</v>
      </c>
    </row>
    <row r="8105" spans="6:8" x14ac:dyDescent="0.15">
      <c r="F8105" s="26">
        <v>43803.541666647019</v>
      </c>
      <c r="G8105" s="94">
        <v>1.8</v>
      </c>
      <c r="H8105" s="95">
        <v>43</v>
      </c>
    </row>
    <row r="8106" spans="6:8" x14ac:dyDescent="0.15">
      <c r="F8106" s="26">
        <v>43803.583333313683</v>
      </c>
      <c r="G8106" s="94">
        <v>1.3</v>
      </c>
      <c r="H8106" s="95">
        <v>37</v>
      </c>
    </row>
    <row r="8107" spans="6:8" x14ac:dyDescent="0.15">
      <c r="F8107" s="26">
        <v>43803.624999980348</v>
      </c>
      <c r="G8107" s="94">
        <v>1.8</v>
      </c>
      <c r="H8107" s="95">
        <v>23</v>
      </c>
    </row>
    <row r="8108" spans="6:8" x14ac:dyDescent="0.15">
      <c r="F8108" s="26">
        <v>43803.666666647012</v>
      </c>
      <c r="G8108" s="94">
        <v>2.2999999999999998</v>
      </c>
      <c r="H8108" s="95">
        <v>62</v>
      </c>
    </row>
    <row r="8109" spans="6:8" x14ac:dyDescent="0.15">
      <c r="F8109" s="26">
        <v>43803.708333313676</v>
      </c>
      <c r="G8109" s="94">
        <v>1.9</v>
      </c>
      <c r="H8109" s="95">
        <v>73</v>
      </c>
    </row>
    <row r="8110" spans="6:8" x14ac:dyDescent="0.15">
      <c r="F8110" s="26">
        <v>43803.74999998034</v>
      </c>
      <c r="G8110" s="94">
        <v>1.3</v>
      </c>
      <c r="H8110" s="95">
        <v>45</v>
      </c>
    </row>
    <row r="8111" spans="6:8" x14ac:dyDescent="0.15">
      <c r="F8111" s="26">
        <v>43803.791666647005</v>
      </c>
      <c r="G8111" s="94">
        <v>1.2</v>
      </c>
      <c r="H8111" s="95">
        <v>64</v>
      </c>
    </row>
    <row r="8112" spans="6:8" x14ac:dyDescent="0.15">
      <c r="F8112" s="26">
        <v>43803.833333313669</v>
      </c>
      <c r="G8112" s="94">
        <v>0.1</v>
      </c>
      <c r="H8112" s="95">
        <v>359</v>
      </c>
    </row>
    <row r="8113" spans="6:8" x14ac:dyDescent="0.15">
      <c r="F8113" s="26">
        <v>43803.874999980333</v>
      </c>
      <c r="G8113" s="94">
        <v>1.3</v>
      </c>
      <c r="H8113" s="95">
        <v>11</v>
      </c>
    </row>
    <row r="8114" spans="6:8" x14ac:dyDescent="0.15">
      <c r="F8114" s="26">
        <v>43803.916666646997</v>
      </c>
      <c r="G8114" s="94">
        <v>1.5</v>
      </c>
      <c r="H8114" s="95">
        <v>341</v>
      </c>
    </row>
    <row r="8115" spans="6:8" x14ac:dyDescent="0.15">
      <c r="F8115" s="26">
        <v>43803.958333313662</v>
      </c>
      <c r="G8115" s="94">
        <v>2.2000000000000002</v>
      </c>
      <c r="H8115" s="95">
        <v>302</v>
      </c>
    </row>
    <row r="8116" spans="6:8" x14ac:dyDescent="0.15">
      <c r="F8116" s="26">
        <v>43803.999999980326</v>
      </c>
      <c r="G8116" s="94">
        <v>1.8</v>
      </c>
      <c r="H8116" s="95">
        <v>251</v>
      </c>
    </row>
    <row r="8117" spans="6:8" x14ac:dyDescent="0.15">
      <c r="F8117" s="26">
        <v>43804.04166664699</v>
      </c>
      <c r="G8117" s="94">
        <v>2.5</v>
      </c>
      <c r="H8117" s="95">
        <v>260</v>
      </c>
    </row>
    <row r="8118" spans="6:8" x14ac:dyDescent="0.15">
      <c r="F8118" s="26">
        <v>43804.083333313654</v>
      </c>
      <c r="G8118" s="94">
        <v>3.7</v>
      </c>
      <c r="H8118" s="95">
        <v>279</v>
      </c>
    </row>
    <row r="8119" spans="6:8" x14ac:dyDescent="0.15">
      <c r="F8119" s="26">
        <v>43804.124999980319</v>
      </c>
      <c r="G8119" s="94">
        <v>3.8</v>
      </c>
      <c r="H8119" s="95">
        <v>268</v>
      </c>
    </row>
    <row r="8120" spans="6:8" x14ac:dyDescent="0.15">
      <c r="F8120" s="26">
        <v>43804.166666646983</v>
      </c>
      <c r="G8120" s="94">
        <v>4.8</v>
      </c>
      <c r="H8120" s="95">
        <v>268</v>
      </c>
    </row>
    <row r="8121" spans="6:8" x14ac:dyDescent="0.15">
      <c r="F8121" s="26">
        <v>43804.208333313647</v>
      </c>
      <c r="G8121" s="94">
        <v>4.5</v>
      </c>
      <c r="H8121" s="95">
        <v>279</v>
      </c>
    </row>
    <row r="8122" spans="6:8" x14ac:dyDescent="0.15">
      <c r="F8122" s="26">
        <v>43804.249999980311</v>
      </c>
      <c r="G8122" s="94">
        <v>4.8</v>
      </c>
      <c r="H8122" s="95">
        <v>289</v>
      </c>
    </row>
    <row r="8123" spans="6:8" x14ac:dyDescent="0.15">
      <c r="F8123" s="26">
        <v>43804.291666646976</v>
      </c>
      <c r="G8123" s="94">
        <v>4.3</v>
      </c>
      <c r="H8123" s="95">
        <v>268</v>
      </c>
    </row>
    <row r="8124" spans="6:8" x14ac:dyDescent="0.15">
      <c r="F8124" s="26">
        <v>43804.33333331364</v>
      </c>
      <c r="G8124" s="94">
        <v>4</v>
      </c>
      <c r="H8124" s="95">
        <v>266</v>
      </c>
    </row>
    <row r="8125" spans="6:8" x14ac:dyDescent="0.15">
      <c r="F8125" s="26">
        <v>43804.374999980304</v>
      </c>
      <c r="G8125" s="94">
        <v>4.9000000000000004</v>
      </c>
      <c r="H8125" s="95">
        <v>248</v>
      </c>
    </row>
    <row r="8126" spans="6:8" x14ac:dyDescent="0.15">
      <c r="F8126" s="26">
        <v>43804.416666646968</v>
      </c>
      <c r="G8126" s="94">
        <v>4.7</v>
      </c>
      <c r="H8126" s="95">
        <v>259</v>
      </c>
    </row>
    <row r="8127" spans="6:8" x14ac:dyDescent="0.15">
      <c r="F8127" s="26">
        <v>43804.458333313632</v>
      </c>
      <c r="G8127" s="94">
        <v>4.7</v>
      </c>
      <c r="H8127" s="95">
        <v>246</v>
      </c>
    </row>
    <row r="8128" spans="6:8" x14ac:dyDescent="0.15">
      <c r="F8128" s="26">
        <v>43804.499999980297</v>
      </c>
      <c r="G8128" s="94">
        <v>4.7</v>
      </c>
      <c r="H8128" s="95">
        <v>246</v>
      </c>
    </row>
    <row r="8129" spans="6:8" x14ac:dyDescent="0.15">
      <c r="F8129" s="26">
        <v>43804.541666646961</v>
      </c>
      <c r="G8129" s="94">
        <v>4.7</v>
      </c>
      <c r="H8129" s="95">
        <v>256</v>
      </c>
    </row>
    <row r="8130" spans="6:8" x14ac:dyDescent="0.15">
      <c r="F8130" s="26">
        <v>43804.583333313625</v>
      </c>
      <c r="G8130" s="94">
        <v>4.3</v>
      </c>
      <c r="H8130" s="95">
        <v>257</v>
      </c>
    </row>
    <row r="8131" spans="6:8" x14ac:dyDescent="0.15">
      <c r="F8131" s="26">
        <v>43804.624999980289</v>
      </c>
      <c r="G8131" s="94">
        <v>4.5999999999999996</v>
      </c>
      <c r="H8131" s="95">
        <v>258</v>
      </c>
    </row>
    <row r="8132" spans="6:8" x14ac:dyDescent="0.15">
      <c r="F8132" s="26">
        <v>43804.666666646954</v>
      </c>
      <c r="G8132" s="94">
        <v>4.0999999999999996</v>
      </c>
      <c r="H8132" s="95">
        <v>258</v>
      </c>
    </row>
    <row r="8133" spans="6:8" x14ac:dyDescent="0.15">
      <c r="F8133" s="26">
        <v>43804.708333313618</v>
      </c>
      <c r="G8133" s="94">
        <v>4.3</v>
      </c>
      <c r="H8133" s="95">
        <v>248</v>
      </c>
    </row>
    <row r="8134" spans="6:8" x14ac:dyDescent="0.15">
      <c r="F8134" s="26">
        <v>43804.749999980282</v>
      </c>
      <c r="G8134" s="94">
        <v>5.2</v>
      </c>
      <c r="H8134" s="95">
        <v>247</v>
      </c>
    </row>
    <row r="8135" spans="6:8" x14ac:dyDescent="0.15">
      <c r="F8135" s="26">
        <v>43804.791666646946</v>
      </c>
      <c r="G8135" s="94">
        <v>6.2</v>
      </c>
      <c r="H8135" s="95">
        <v>249</v>
      </c>
    </row>
    <row r="8136" spans="6:8" x14ac:dyDescent="0.15">
      <c r="F8136" s="26">
        <v>43804.833333313611</v>
      </c>
      <c r="G8136" s="94">
        <v>7.8</v>
      </c>
      <c r="H8136" s="95">
        <v>249</v>
      </c>
    </row>
    <row r="8137" spans="6:8" x14ac:dyDescent="0.15">
      <c r="F8137" s="26">
        <v>43804.874999980275</v>
      </c>
      <c r="G8137" s="94">
        <v>7.6</v>
      </c>
      <c r="H8137" s="95">
        <v>258</v>
      </c>
    </row>
    <row r="8138" spans="6:8" x14ac:dyDescent="0.15">
      <c r="F8138" s="26">
        <v>43804.916666646939</v>
      </c>
      <c r="G8138" s="94">
        <v>8.8000000000000007</v>
      </c>
      <c r="H8138" s="95">
        <v>259</v>
      </c>
    </row>
    <row r="8139" spans="6:8" x14ac:dyDescent="0.15">
      <c r="F8139" s="26">
        <v>43804.958333313603</v>
      </c>
      <c r="G8139" s="94">
        <v>7.7</v>
      </c>
      <c r="H8139" s="95">
        <v>258</v>
      </c>
    </row>
    <row r="8140" spans="6:8" x14ac:dyDescent="0.15">
      <c r="F8140" s="26">
        <v>43804.999999980268</v>
      </c>
      <c r="G8140" s="94">
        <v>9.1999999999999993</v>
      </c>
      <c r="H8140" s="95">
        <v>260</v>
      </c>
    </row>
    <row r="8141" spans="6:8" x14ac:dyDescent="0.15">
      <c r="F8141" s="26">
        <v>43805.041666646932</v>
      </c>
      <c r="G8141" s="94">
        <v>9.1999999999999993</v>
      </c>
      <c r="H8141" s="95">
        <v>261</v>
      </c>
    </row>
    <row r="8142" spans="6:8" x14ac:dyDescent="0.15">
      <c r="F8142" s="26">
        <v>43805.083333313596</v>
      </c>
      <c r="G8142" s="94">
        <v>10.199999999999999</v>
      </c>
      <c r="H8142" s="95">
        <v>270</v>
      </c>
    </row>
    <row r="8143" spans="6:8" x14ac:dyDescent="0.15">
      <c r="F8143" s="26">
        <v>43805.12499998026</v>
      </c>
      <c r="G8143" s="94">
        <v>10.7</v>
      </c>
      <c r="H8143" s="95">
        <v>273</v>
      </c>
    </row>
    <row r="8144" spans="6:8" x14ac:dyDescent="0.15">
      <c r="F8144" s="26">
        <v>43805.166666646925</v>
      </c>
      <c r="G8144" s="94">
        <v>10.3</v>
      </c>
      <c r="H8144" s="95">
        <v>283</v>
      </c>
    </row>
    <row r="8145" spans="6:8" x14ac:dyDescent="0.15">
      <c r="F8145" s="26">
        <v>43805.208333313589</v>
      </c>
      <c r="G8145" s="94">
        <v>9.4</v>
      </c>
      <c r="H8145" s="95">
        <v>309</v>
      </c>
    </row>
    <row r="8146" spans="6:8" x14ac:dyDescent="0.15">
      <c r="F8146" s="26">
        <v>43805.249999980253</v>
      </c>
      <c r="G8146" s="94">
        <v>8.5</v>
      </c>
      <c r="H8146" s="95">
        <v>300</v>
      </c>
    </row>
    <row r="8147" spans="6:8" x14ac:dyDescent="0.15">
      <c r="F8147" s="26">
        <v>43805.291666646917</v>
      </c>
      <c r="G8147" s="94">
        <v>8.1</v>
      </c>
      <c r="H8147" s="95">
        <v>322</v>
      </c>
    </row>
    <row r="8148" spans="6:8" x14ac:dyDescent="0.15">
      <c r="F8148" s="26">
        <v>43805.333333313582</v>
      </c>
      <c r="G8148" s="94">
        <v>8</v>
      </c>
      <c r="H8148" s="95">
        <v>332</v>
      </c>
    </row>
    <row r="8149" spans="6:8" x14ac:dyDescent="0.15">
      <c r="F8149" s="26">
        <v>43805.374999980246</v>
      </c>
      <c r="G8149" s="94">
        <v>7.4</v>
      </c>
      <c r="H8149" s="95">
        <v>321</v>
      </c>
    </row>
    <row r="8150" spans="6:8" x14ac:dyDescent="0.15">
      <c r="F8150" s="26">
        <v>43805.41666664691</v>
      </c>
      <c r="G8150" s="94">
        <v>8.3000000000000007</v>
      </c>
      <c r="H8150" s="95">
        <v>331</v>
      </c>
    </row>
    <row r="8151" spans="6:8" x14ac:dyDescent="0.15">
      <c r="F8151" s="26">
        <v>43805.458333313574</v>
      </c>
      <c r="G8151" s="94">
        <v>9.4</v>
      </c>
      <c r="H8151" s="95">
        <v>331</v>
      </c>
    </row>
    <row r="8152" spans="6:8" x14ac:dyDescent="0.15">
      <c r="F8152" s="26">
        <v>43805.499999980238</v>
      </c>
      <c r="G8152" s="94">
        <v>9.6999999999999993</v>
      </c>
      <c r="H8152" s="95">
        <v>339</v>
      </c>
    </row>
    <row r="8153" spans="6:8" x14ac:dyDescent="0.15">
      <c r="F8153" s="26">
        <v>43805.541666646903</v>
      </c>
      <c r="G8153" s="94">
        <v>7.4</v>
      </c>
      <c r="H8153" s="95">
        <v>330</v>
      </c>
    </row>
    <row r="8154" spans="6:8" x14ac:dyDescent="0.15">
      <c r="F8154" s="26">
        <v>43805.583333313567</v>
      </c>
      <c r="G8154" s="94">
        <v>7</v>
      </c>
      <c r="H8154" s="95">
        <v>322</v>
      </c>
    </row>
    <row r="8155" spans="6:8" x14ac:dyDescent="0.15">
      <c r="F8155" s="26">
        <v>43805.624999980231</v>
      </c>
      <c r="G8155" s="94">
        <v>5.6</v>
      </c>
      <c r="H8155" s="95">
        <v>332</v>
      </c>
    </row>
    <row r="8156" spans="6:8" x14ac:dyDescent="0.15">
      <c r="F8156" s="26">
        <v>43805.666666646895</v>
      </c>
      <c r="G8156" s="94">
        <v>5.0999999999999996</v>
      </c>
      <c r="H8156" s="95">
        <v>344</v>
      </c>
    </row>
    <row r="8157" spans="6:8" x14ac:dyDescent="0.15">
      <c r="F8157" s="26">
        <v>43805.70833331356</v>
      </c>
      <c r="G8157" s="94">
        <v>4.5999999999999996</v>
      </c>
      <c r="H8157" s="95">
        <v>346</v>
      </c>
    </row>
    <row r="8158" spans="6:8" x14ac:dyDescent="0.15">
      <c r="F8158" s="26">
        <v>43805.749999980224</v>
      </c>
      <c r="G8158" s="94">
        <v>3.2</v>
      </c>
      <c r="H8158" s="95">
        <v>336</v>
      </c>
    </row>
    <row r="8159" spans="6:8" x14ac:dyDescent="0.15">
      <c r="F8159" s="26">
        <v>43805.791666646888</v>
      </c>
      <c r="G8159" s="94">
        <v>2.7</v>
      </c>
      <c r="H8159" s="95">
        <v>314</v>
      </c>
    </row>
    <row r="8160" spans="6:8" x14ac:dyDescent="0.15">
      <c r="F8160" s="26">
        <v>43805.833333313552</v>
      </c>
      <c r="G8160" s="94">
        <v>3.1</v>
      </c>
      <c r="H8160" s="95">
        <v>300</v>
      </c>
    </row>
    <row r="8161" spans="6:8" x14ac:dyDescent="0.15">
      <c r="F8161" s="26">
        <v>43805.874999980217</v>
      </c>
      <c r="G8161" s="94">
        <v>3.4</v>
      </c>
      <c r="H8161" s="95">
        <v>329</v>
      </c>
    </row>
    <row r="8162" spans="6:8" x14ac:dyDescent="0.15">
      <c r="F8162" s="26">
        <v>43805.916666646881</v>
      </c>
      <c r="G8162" s="94">
        <v>3.8</v>
      </c>
      <c r="H8162" s="95">
        <v>343</v>
      </c>
    </row>
    <row r="8163" spans="6:8" x14ac:dyDescent="0.15">
      <c r="F8163" s="26">
        <v>43805.958333313545</v>
      </c>
      <c r="G8163" s="94">
        <v>4.0999999999999996</v>
      </c>
      <c r="H8163" s="95">
        <v>342</v>
      </c>
    </row>
    <row r="8164" spans="6:8" x14ac:dyDescent="0.15">
      <c r="F8164" s="26">
        <v>43805.999999980209</v>
      </c>
      <c r="G8164" s="94">
        <v>2.9</v>
      </c>
      <c r="H8164" s="95">
        <v>351</v>
      </c>
    </row>
    <row r="8165" spans="6:8" x14ac:dyDescent="0.15">
      <c r="F8165" s="26">
        <v>43806.041666646874</v>
      </c>
      <c r="G8165" s="94">
        <v>2.5</v>
      </c>
      <c r="H8165" s="95">
        <v>343</v>
      </c>
    </row>
    <row r="8166" spans="6:8" x14ac:dyDescent="0.15">
      <c r="F8166" s="26">
        <v>43806.083333313538</v>
      </c>
      <c r="G8166" s="94">
        <v>2.5</v>
      </c>
      <c r="H8166" s="95">
        <v>3</v>
      </c>
    </row>
    <row r="8167" spans="6:8" x14ac:dyDescent="0.15">
      <c r="F8167" s="26">
        <v>43806.124999980202</v>
      </c>
      <c r="G8167" s="94">
        <v>2.2999999999999998</v>
      </c>
      <c r="H8167" s="95">
        <v>344</v>
      </c>
    </row>
    <row r="8168" spans="6:8" x14ac:dyDescent="0.15">
      <c r="F8168" s="26">
        <v>43806.166666646866</v>
      </c>
      <c r="G8168" s="94">
        <v>2.5</v>
      </c>
      <c r="H8168" s="95">
        <v>352</v>
      </c>
    </row>
    <row r="8169" spans="6:8" x14ac:dyDescent="0.15">
      <c r="F8169" s="26">
        <v>43806.208333313531</v>
      </c>
      <c r="G8169" s="94">
        <v>2.2000000000000002</v>
      </c>
      <c r="H8169" s="95">
        <v>2</v>
      </c>
    </row>
    <row r="8170" spans="6:8" x14ac:dyDescent="0.15">
      <c r="F8170" s="26">
        <v>43806.249999980195</v>
      </c>
      <c r="G8170" s="94">
        <v>1.5</v>
      </c>
      <c r="H8170" s="95">
        <v>332</v>
      </c>
    </row>
    <row r="8171" spans="6:8" x14ac:dyDescent="0.15">
      <c r="F8171" s="26">
        <v>43806.291666646859</v>
      </c>
      <c r="G8171" s="94">
        <v>1.5</v>
      </c>
      <c r="H8171" s="95">
        <v>309</v>
      </c>
    </row>
    <row r="8172" spans="6:8" x14ac:dyDescent="0.15">
      <c r="F8172" s="26">
        <v>43806.333333313523</v>
      </c>
      <c r="G8172" s="94">
        <v>1.7</v>
      </c>
      <c r="H8172" s="95">
        <v>291</v>
      </c>
    </row>
    <row r="8173" spans="6:8" x14ac:dyDescent="0.15">
      <c r="F8173" s="26">
        <v>43806.374999980188</v>
      </c>
      <c r="G8173" s="94">
        <v>1.5</v>
      </c>
      <c r="H8173" s="95">
        <v>301</v>
      </c>
    </row>
    <row r="8174" spans="6:8" x14ac:dyDescent="0.15">
      <c r="F8174" s="26">
        <v>43806.416666646852</v>
      </c>
      <c r="G8174" s="94">
        <v>1.3</v>
      </c>
      <c r="H8174" s="95">
        <v>310</v>
      </c>
    </row>
    <row r="8175" spans="6:8" x14ac:dyDescent="0.15">
      <c r="F8175" s="26">
        <v>43806.458333313516</v>
      </c>
      <c r="G8175" s="94">
        <v>1.3</v>
      </c>
      <c r="H8175" s="95">
        <v>296</v>
      </c>
    </row>
    <row r="8176" spans="6:8" x14ac:dyDescent="0.15">
      <c r="F8176" s="26">
        <v>43806.49999998018</v>
      </c>
      <c r="G8176" s="94">
        <v>1.5</v>
      </c>
      <c r="H8176" s="95">
        <v>266</v>
      </c>
    </row>
    <row r="8177" spans="6:8" x14ac:dyDescent="0.15">
      <c r="F8177" s="26">
        <v>43806.541666646845</v>
      </c>
      <c r="G8177" s="94">
        <v>2.2999999999999998</v>
      </c>
      <c r="H8177" s="95">
        <v>269</v>
      </c>
    </row>
    <row r="8178" spans="6:8" x14ac:dyDescent="0.15">
      <c r="F8178" s="26">
        <v>43806.583333313509</v>
      </c>
      <c r="G8178" s="94">
        <v>2.4</v>
      </c>
      <c r="H8178" s="95">
        <v>280</v>
      </c>
    </row>
    <row r="8179" spans="6:8" x14ac:dyDescent="0.15">
      <c r="F8179" s="26">
        <v>43806.624999980173</v>
      </c>
      <c r="G8179" s="94">
        <v>2.2999999999999998</v>
      </c>
      <c r="H8179" s="95">
        <v>268</v>
      </c>
    </row>
    <row r="8180" spans="6:8" x14ac:dyDescent="0.15">
      <c r="F8180" s="26">
        <v>43806.666666646837</v>
      </c>
      <c r="G8180" s="94">
        <v>2.2999999999999998</v>
      </c>
      <c r="H8180" s="95">
        <v>266</v>
      </c>
    </row>
    <row r="8181" spans="6:8" x14ac:dyDescent="0.15">
      <c r="F8181" s="26">
        <v>43806.708333313501</v>
      </c>
      <c r="G8181" s="94">
        <v>2.9</v>
      </c>
      <c r="H8181" s="95">
        <v>262</v>
      </c>
    </row>
    <row r="8182" spans="6:8" x14ac:dyDescent="0.15">
      <c r="F8182" s="26">
        <v>43806.749999980166</v>
      </c>
      <c r="G8182" s="94">
        <v>2.7</v>
      </c>
      <c r="H8182" s="95">
        <v>248</v>
      </c>
    </row>
    <row r="8183" spans="6:8" x14ac:dyDescent="0.15">
      <c r="F8183" s="26">
        <v>43806.79166664683</v>
      </c>
      <c r="G8183" s="94">
        <v>2.6</v>
      </c>
      <c r="H8183" s="95">
        <v>237</v>
      </c>
    </row>
    <row r="8184" spans="6:8" x14ac:dyDescent="0.15">
      <c r="F8184" s="26">
        <v>43806.833333313494</v>
      </c>
      <c r="G8184" s="94">
        <v>3</v>
      </c>
      <c r="H8184" s="95">
        <v>247</v>
      </c>
    </row>
    <row r="8185" spans="6:8" x14ac:dyDescent="0.15">
      <c r="F8185" s="26">
        <v>43806.874999980158</v>
      </c>
      <c r="G8185" s="94">
        <v>3.3</v>
      </c>
      <c r="H8185" s="95">
        <v>255</v>
      </c>
    </row>
    <row r="8186" spans="6:8" x14ac:dyDescent="0.15">
      <c r="F8186" s="26">
        <v>43806.916666646823</v>
      </c>
      <c r="G8186" s="94">
        <v>3.8</v>
      </c>
      <c r="H8186" s="95">
        <v>257</v>
      </c>
    </row>
    <row r="8187" spans="6:8" x14ac:dyDescent="0.15">
      <c r="F8187" s="26">
        <v>43806.958333313487</v>
      </c>
      <c r="G8187" s="94">
        <v>3.7</v>
      </c>
      <c r="H8187" s="95">
        <v>246</v>
      </c>
    </row>
    <row r="8188" spans="6:8" x14ac:dyDescent="0.15">
      <c r="F8188" s="26">
        <v>43806.999999980151</v>
      </c>
      <c r="G8188" s="94">
        <v>4.0999999999999996</v>
      </c>
      <c r="H8188" s="95">
        <v>236</v>
      </c>
    </row>
    <row r="8189" spans="6:8" x14ac:dyDescent="0.15">
      <c r="F8189" s="26">
        <v>43807.041666646815</v>
      </c>
      <c r="G8189" s="94">
        <v>3.5</v>
      </c>
      <c r="H8189" s="95">
        <v>236</v>
      </c>
    </row>
    <row r="8190" spans="6:8" x14ac:dyDescent="0.15">
      <c r="F8190" s="26">
        <v>43807.08333331348</v>
      </c>
      <c r="G8190" s="94">
        <v>3.3</v>
      </c>
      <c r="H8190" s="95">
        <v>246</v>
      </c>
    </row>
    <row r="8191" spans="6:8" x14ac:dyDescent="0.15">
      <c r="F8191" s="26">
        <v>43807.124999980144</v>
      </c>
      <c r="G8191" s="94">
        <v>3.4</v>
      </c>
      <c r="H8191" s="95">
        <v>247</v>
      </c>
    </row>
    <row r="8192" spans="6:8" x14ac:dyDescent="0.15">
      <c r="F8192" s="26">
        <v>43807.166666646808</v>
      </c>
      <c r="G8192" s="94">
        <v>3.6</v>
      </c>
      <c r="H8192" s="95">
        <v>247</v>
      </c>
    </row>
    <row r="8193" spans="6:8" x14ac:dyDescent="0.15">
      <c r="F8193" s="26">
        <v>43807.208333313472</v>
      </c>
      <c r="G8193" s="94">
        <v>3.9</v>
      </c>
      <c r="H8193" s="95">
        <v>237</v>
      </c>
    </row>
    <row r="8194" spans="6:8" x14ac:dyDescent="0.15">
      <c r="F8194" s="26">
        <v>43807.249999980137</v>
      </c>
      <c r="G8194" s="94">
        <v>3.1</v>
      </c>
      <c r="H8194" s="95">
        <v>238</v>
      </c>
    </row>
    <row r="8195" spans="6:8" x14ac:dyDescent="0.15">
      <c r="F8195" s="26">
        <v>43807.291666646801</v>
      </c>
      <c r="G8195" s="94">
        <v>3.5</v>
      </c>
      <c r="H8195" s="95">
        <v>257</v>
      </c>
    </row>
    <row r="8196" spans="6:8" x14ac:dyDescent="0.15">
      <c r="F8196" s="26">
        <v>43807.333333313465</v>
      </c>
      <c r="G8196" s="94">
        <v>3.1</v>
      </c>
      <c r="H8196" s="95">
        <v>248</v>
      </c>
    </row>
    <row r="8197" spans="6:8" x14ac:dyDescent="0.15">
      <c r="F8197" s="26">
        <v>43807.374999980129</v>
      </c>
      <c r="G8197" s="94">
        <v>2.7</v>
      </c>
      <c r="H8197" s="95">
        <v>239</v>
      </c>
    </row>
    <row r="8198" spans="6:8" x14ac:dyDescent="0.15">
      <c r="F8198" s="26">
        <v>43807.416666646794</v>
      </c>
      <c r="G8198" s="94">
        <v>3.1</v>
      </c>
      <c r="H8198" s="95">
        <v>226</v>
      </c>
    </row>
    <row r="8199" spans="6:8" x14ac:dyDescent="0.15">
      <c r="F8199" s="26">
        <v>43807.458333313458</v>
      </c>
      <c r="G8199" s="94">
        <v>3.3</v>
      </c>
      <c r="H8199" s="95">
        <v>237</v>
      </c>
    </row>
    <row r="8200" spans="6:8" x14ac:dyDescent="0.15">
      <c r="F8200" s="26">
        <v>43807.499999980122</v>
      </c>
      <c r="G8200" s="94">
        <v>3.4</v>
      </c>
      <c r="H8200" s="95">
        <v>234</v>
      </c>
    </row>
    <row r="8201" spans="6:8" x14ac:dyDescent="0.15">
      <c r="F8201" s="26">
        <v>43807.541666646786</v>
      </c>
      <c r="G8201" s="94">
        <v>3.1</v>
      </c>
      <c r="H8201" s="95">
        <v>236</v>
      </c>
    </row>
    <row r="8202" spans="6:8" x14ac:dyDescent="0.15">
      <c r="F8202" s="26">
        <v>43807.583333313451</v>
      </c>
      <c r="G8202" s="94">
        <v>2.8</v>
      </c>
      <c r="H8202" s="95">
        <v>226</v>
      </c>
    </row>
    <row r="8203" spans="6:8" x14ac:dyDescent="0.15">
      <c r="F8203" s="26">
        <v>43807.624999980115</v>
      </c>
      <c r="G8203" s="94">
        <v>2</v>
      </c>
      <c r="H8203" s="95">
        <v>250</v>
      </c>
    </row>
    <row r="8204" spans="6:8" x14ac:dyDescent="0.15">
      <c r="F8204" s="26">
        <v>43807.666666646779</v>
      </c>
      <c r="G8204" s="94">
        <v>1.9</v>
      </c>
      <c r="H8204" s="95">
        <v>245</v>
      </c>
    </row>
    <row r="8205" spans="6:8" x14ac:dyDescent="0.15">
      <c r="F8205" s="26">
        <v>43807.708333313443</v>
      </c>
      <c r="G8205" s="94">
        <v>2.2999999999999998</v>
      </c>
      <c r="H8205" s="95">
        <v>232</v>
      </c>
    </row>
    <row r="8206" spans="6:8" x14ac:dyDescent="0.15">
      <c r="F8206" s="26">
        <v>43807.749999980108</v>
      </c>
      <c r="G8206" s="94">
        <v>1.7</v>
      </c>
      <c r="H8206" s="95">
        <v>217</v>
      </c>
    </row>
    <row r="8207" spans="6:8" x14ac:dyDescent="0.15">
      <c r="F8207" s="26">
        <v>43807.791666646772</v>
      </c>
      <c r="G8207" s="94">
        <v>2</v>
      </c>
      <c r="H8207" s="95">
        <v>197</v>
      </c>
    </row>
    <row r="8208" spans="6:8" x14ac:dyDescent="0.15">
      <c r="F8208" s="26">
        <v>43807.833333313436</v>
      </c>
      <c r="G8208" s="94">
        <v>2.7</v>
      </c>
      <c r="H8208" s="95">
        <v>189</v>
      </c>
    </row>
    <row r="8209" spans="6:8" x14ac:dyDescent="0.15">
      <c r="F8209" s="26">
        <v>43807.8749999801</v>
      </c>
      <c r="G8209" s="94">
        <v>2.6</v>
      </c>
      <c r="H8209" s="95">
        <v>179</v>
      </c>
    </row>
    <row r="8210" spans="6:8" x14ac:dyDescent="0.15">
      <c r="F8210" s="26">
        <v>43807.916666646764</v>
      </c>
      <c r="G8210" s="94">
        <v>2.9</v>
      </c>
      <c r="H8210" s="95">
        <v>179</v>
      </c>
    </row>
    <row r="8211" spans="6:8" x14ac:dyDescent="0.15">
      <c r="F8211" s="26">
        <v>43807.958333313429</v>
      </c>
      <c r="G8211" s="94">
        <v>2.8</v>
      </c>
      <c r="H8211" s="95">
        <v>179</v>
      </c>
    </row>
    <row r="8212" spans="6:8" x14ac:dyDescent="0.15">
      <c r="F8212" s="26">
        <v>43807.999999980093</v>
      </c>
      <c r="G8212" s="94">
        <v>1.1000000000000001</v>
      </c>
      <c r="H8212" s="95">
        <v>169</v>
      </c>
    </row>
    <row r="8213" spans="6:8" x14ac:dyDescent="0.15">
      <c r="F8213" s="26">
        <v>43808.041666646757</v>
      </c>
      <c r="G8213" s="94">
        <v>2.5</v>
      </c>
      <c r="H8213" s="95">
        <v>159</v>
      </c>
    </row>
    <row r="8214" spans="6:8" x14ac:dyDescent="0.15">
      <c r="F8214" s="26">
        <v>43808.083333313421</v>
      </c>
      <c r="G8214" s="94">
        <v>1.9</v>
      </c>
      <c r="H8214" s="95">
        <v>140</v>
      </c>
    </row>
    <row r="8215" spans="6:8" x14ac:dyDescent="0.15">
      <c r="F8215" s="26">
        <v>43808.124999980086</v>
      </c>
      <c r="G8215" s="94">
        <v>1.5</v>
      </c>
      <c r="H8215" s="95">
        <v>120</v>
      </c>
    </row>
    <row r="8216" spans="6:8" x14ac:dyDescent="0.15">
      <c r="F8216" s="26">
        <v>43808.16666664675</v>
      </c>
      <c r="G8216" s="94">
        <v>2.8</v>
      </c>
      <c r="H8216" s="95">
        <v>120</v>
      </c>
    </row>
    <row r="8217" spans="6:8" x14ac:dyDescent="0.15">
      <c r="F8217" s="26">
        <v>43808.208333313414</v>
      </c>
      <c r="G8217" s="94">
        <v>2.9</v>
      </c>
      <c r="H8217" s="95">
        <v>129</v>
      </c>
    </row>
    <row r="8218" spans="6:8" x14ac:dyDescent="0.15">
      <c r="F8218" s="26">
        <v>43808.249999980078</v>
      </c>
      <c r="G8218" s="94">
        <v>2.5</v>
      </c>
      <c r="H8218" s="95">
        <v>129</v>
      </c>
    </row>
    <row r="8219" spans="6:8" x14ac:dyDescent="0.15">
      <c r="F8219" s="26">
        <v>43808.291666646743</v>
      </c>
      <c r="G8219" s="94">
        <v>3.1</v>
      </c>
      <c r="H8219" s="95">
        <v>119</v>
      </c>
    </row>
    <row r="8220" spans="6:8" x14ac:dyDescent="0.15">
      <c r="F8220" s="26">
        <v>43808.333333313407</v>
      </c>
      <c r="G8220" s="94">
        <v>3.6</v>
      </c>
      <c r="H8220" s="95">
        <v>109</v>
      </c>
    </row>
    <row r="8221" spans="6:8" x14ac:dyDescent="0.15">
      <c r="F8221" s="26">
        <v>43808.374999980071</v>
      </c>
      <c r="G8221" s="94">
        <v>2.7</v>
      </c>
      <c r="H8221" s="95">
        <v>109</v>
      </c>
    </row>
    <row r="8222" spans="6:8" x14ac:dyDescent="0.15">
      <c r="F8222" s="26">
        <v>43808.416666646735</v>
      </c>
      <c r="G8222" s="94">
        <v>1.5</v>
      </c>
      <c r="H8222" s="95">
        <v>99</v>
      </c>
    </row>
    <row r="8223" spans="6:8" x14ac:dyDescent="0.15">
      <c r="F8223" s="26">
        <v>43808.4583333134</v>
      </c>
      <c r="G8223" s="94">
        <v>1.9</v>
      </c>
      <c r="H8223" s="95">
        <v>109</v>
      </c>
    </row>
    <row r="8224" spans="6:8" x14ac:dyDescent="0.15">
      <c r="F8224" s="26">
        <v>43808.499999980064</v>
      </c>
      <c r="G8224" s="94">
        <v>2.6</v>
      </c>
      <c r="H8224" s="95">
        <v>110</v>
      </c>
    </row>
    <row r="8225" spans="6:8" x14ac:dyDescent="0.15">
      <c r="F8225" s="26">
        <v>43808.541666646728</v>
      </c>
      <c r="G8225" s="94">
        <v>1.4</v>
      </c>
      <c r="H8225" s="95">
        <v>120</v>
      </c>
    </row>
    <row r="8226" spans="6:8" x14ac:dyDescent="0.15">
      <c r="F8226" s="26">
        <v>43808.583333313392</v>
      </c>
      <c r="G8226" s="94">
        <v>2.2000000000000002</v>
      </c>
      <c r="H8226" s="95">
        <v>90</v>
      </c>
    </row>
    <row r="8227" spans="6:8" x14ac:dyDescent="0.15">
      <c r="F8227" s="26">
        <v>43808.624999980057</v>
      </c>
      <c r="G8227" s="94">
        <v>3</v>
      </c>
      <c r="H8227" s="95">
        <v>99</v>
      </c>
    </row>
    <row r="8228" spans="6:8" x14ac:dyDescent="0.15">
      <c r="F8228" s="26">
        <v>43808.666666646721</v>
      </c>
      <c r="G8228" s="94">
        <v>3.6</v>
      </c>
      <c r="H8228" s="95">
        <v>101</v>
      </c>
    </row>
    <row r="8229" spans="6:8" x14ac:dyDescent="0.15">
      <c r="F8229" s="26">
        <v>43808.708333313385</v>
      </c>
      <c r="G8229" s="94">
        <v>3.4</v>
      </c>
      <c r="H8229" s="95">
        <v>90</v>
      </c>
    </row>
    <row r="8230" spans="6:8" x14ac:dyDescent="0.15">
      <c r="F8230" s="26">
        <v>43808.749999980049</v>
      </c>
      <c r="G8230" s="94">
        <v>3.9</v>
      </c>
      <c r="H8230" s="95">
        <v>100</v>
      </c>
    </row>
    <row r="8231" spans="6:8" x14ac:dyDescent="0.15">
      <c r="F8231" s="26">
        <v>43808.791666646714</v>
      </c>
      <c r="G8231" s="94">
        <v>4.3</v>
      </c>
      <c r="H8231" s="95">
        <v>99</v>
      </c>
    </row>
    <row r="8232" spans="6:8" x14ac:dyDescent="0.15">
      <c r="F8232" s="26">
        <v>43808.833333313378</v>
      </c>
      <c r="G8232" s="94">
        <v>3.7</v>
      </c>
      <c r="H8232" s="95">
        <v>99</v>
      </c>
    </row>
    <row r="8233" spans="6:8" x14ac:dyDescent="0.15">
      <c r="F8233" s="26">
        <v>43808.874999980042</v>
      </c>
      <c r="G8233" s="94">
        <v>4</v>
      </c>
      <c r="H8233" s="95">
        <v>99</v>
      </c>
    </row>
    <row r="8234" spans="6:8" x14ac:dyDescent="0.15">
      <c r="F8234" s="26">
        <v>43808.916666646706</v>
      </c>
      <c r="G8234" s="94">
        <v>3.5</v>
      </c>
      <c r="H8234" s="95">
        <v>99</v>
      </c>
    </row>
    <row r="8235" spans="6:8" x14ac:dyDescent="0.15">
      <c r="F8235" s="26">
        <v>43808.958333313371</v>
      </c>
      <c r="G8235" s="94">
        <v>4.5</v>
      </c>
      <c r="H8235" s="95">
        <v>101</v>
      </c>
    </row>
    <row r="8236" spans="6:8" x14ac:dyDescent="0.15">
      <c r="F8236" s="26">
        <v>43808.999999980035</v>
      </c>
      <c r="G8236" s="94">
        <v>4.3</v>
      </c>
      <c r="H8236" s="95">
        <v>99</v>
      </c>
    </row>
    <row r="8237" spans="6:8" x14ac:dyDescent="0.15">
      <c r="F8237" s="26">
        <v>43809.041666646699</v>
      </c>
      <c r="G8237" s="94">
        <v>3.5</v>
      </c>
      <c r="H8237" s="95">
        <v>103</v>
      </c>
    </row>
    <row r="8238" spans="6:8" x14ac:dyDescent="0.15">
      <c r="F8238" s="26">
        <v>43809.083333313363</v>
      </c>
      <c r="G8238" s="94">
        <v>4.4000000000000004</v>
      </c>
      <c r="H8238" s="95">
        <v>108</v>
      </c>
    </row>
    <row r="8239" spans="6:8" x14ac:dyDescent="0.15">
      <c r="F8239" s="26">
        <v>43809.124999980027</v>
      </c>
      <c r="G8239" s="94">
        <v>4.0999999999999996</v>
      </c>
      <c r="H8239" s="95">
        <v>99</v>
      </c>
    </row>
    <row r="8240" spans="6:8" x14ac:dyDescent="0.15">
      <c r="F8240" s="26">
        <v>43809.166666646692</v>
      </c>
      <c r="G8240" s="94">
        <v>2.9</v>
      </c>
      <c r="H8240" s="95">
        <v>102</v>
      </c>
    </row>
    <row r="8241" spans="6:8" x14ac:dyDescent="0.15">
      <c r="F8241" s="26">
        <v>43809.208333313356</v>
      </c>
      <c r="G8241" s="94">
        <v>3.5</v>
      </c>
      <c r="H8241" s="95">
        <v>111</v>
      </c>
    </row>
    <row r="8242" spans="6:8" x14ac:dyDescent="0.15">
      <c r="F8242" s="26">
        <v>43809.24999998002</v>
      </c>
      <c r="G8242" s="94">
        <v>4.5999999999999996</v>
      </c>
      <c r="H8242" s="95">
        <v>110</v>
      </c>
    </row>
    <row r="8243" spans="6:8" x14ac:dyDescent="0.15">
      <c r="F8243" s="26">
        <v>43809.291666646684</v>
      </c>
      <c r="G8243" s="94">
        <v>4</v>
      </c>
      <c r="H8243" s="95">
        <v>111</v>
      </c>
    </row>
    <row r="8244" spans="6:8" x14ac:dyDescent="0.15">
      <c r="F8244" s="26">
        <v>43809.333333313349</v>
      </c>
      <c r="G8244" s="94">
        <v>4</v>
      </c>
      <c r="H8244" s="95">
        <v>110</v>
      </c>
    </row>
    <row r="8245" spans="6:8" x14ac:dyDescent="0.15">
      <c r="F8245" s="26">
        <v>43809.374999980013</v>
      </c>
      <c r="G8245" s="94">
        <v>4.5999999999999996</v>
      </c>
      <c r="H8245" s="95">
        <v>100</v>
      </c>
    </row>
    <row r="8246" spans="6:8" x14ac:dyDescent="0.15">
      <c r="F8246" s="26">
        <v>43809.416666646677</v>
      </c>
      <c r="G8246" s="94">
        <v>5.0999999999999996</v>
      </c>
      <c r="H8246" s="95">
        <v>111</v>
      </c>
    </row>
    <row r="8247" spans="6:8" x14ac:dyDescent="0.15">
      <c r="F8247" s="26">
        <v>43809.458333313341</v>
      </c>
      <c r="G8247" s="94">
        <v>3.9</v>
      </c>
      <c r="H8247" s="95">
        <v>112</v>
      </c>
    </row>
    <row r="8248" spans="6:8" x14ac:dyDescent="0.15">
      <c r="F8248" s="26">
        <v>43809.499999980006</v>
      </c>
      <c r="G8248" s="94">
        <v>3.8</v>
      </c>
      <c r="H8248" s="95">
        <v>121</v>
      </c>
    </row>
    <row r="8249" spans="6:8" x14ac:dyDescent="0.15">
      <c r="F8249" s="26">
        <v>43809.54166664667</v>
      </c>
      <c r="G8249" s="94">
        <v>4.3</v>
      </c>
      <c r="H8249" s="95">
        <v>130</v>
      </c>
    </row>
    <row r="8250" spans="6:8" x14ac:dyDescent="0.15">
      <c r="F8250" s="26">
        <v>43809.583333313334</v>
      </c>
      <c r="G8250" s="94">
        <v>4.2</v>
      </c>
      <c r="H8250" s="95">
        <v>121</v>
      </c>
    </row>
    <row r="8251" spans="6:8" x14ac:dyDescent="0.15">
      <c r="F8251" s="26">
        <v>43809.624999979998</v>
      </c>
      <c r="G8251" s="94">
        <v>4.4000000000000004</v>
      </c>
      <c r="H8251" s="95">
        <v>120</v>
      </c>
    </row>
    <row r="8252" spans="6:8" x14ac:dyDescent="0.15">
      <c r="F8252" s="26">
        <v>43809.666666646663</v>
      </c>
      <c r="G8252" s="94">
        <v>4.2</v>
      </c>
      <c r="H8252" s="95">
        <v>121</v>
      </c>
    </row>
    <row r="8253" spans="6:8" x14ac:dyDescent="0.15">
      <c r="F8253" s="26">
        <v>43809.708333313327</v>
      </c>
      <c r="G8253" s="94">
        <v>4</v>
      </c>
      <c r="H8253" s="95">
        <v>134</v>
      </c>
    </row>
    <row r="8254" spans="6:8" x14ac:dyDescent="0.15">
      <c r="F8254" s="26">
        <v>43809.749999979991</v>
      </c>
      <c r="G8254" s="94">
        <v>3.7</v>
      </c>
      <c r="H8254" s="95">
        <v>127</v>
      </c>
    </row>
    <row r="8255" spans="6:8" x14ac:dyDescent="0.15">
      <c r="F8255" s="26">
        <v>43809.791666646655</v>
      </c>
      <c r="G8255" s="94">
        <v>3.8</v>
      </c>
      <c r="H8255" s="95">
        <v>138</v>
      </c>
    </row>
    <row r="8256" spans="6:8" x14ac:dyDescent="0.15">
      <c r="F8256" s="26">
        <v>43809.83333331332</v>
      </c>
      <c r="G8256" s="94">
        <v>3.3</v>
      </c>
      <c r="H8256" s="95">
        <v>148</v>
      </c>
    </row>
    <row r="8257" spans="6:8" x14ac:dyDescent="0.15">
      <c r="F8257" s="26">
        <v>43809.874999979984</v>
      </c>
      <c r="G8257" s="94">
        <v>4.5999999999999996</v>
      </c>
      <c r="H8257" s="95">
        <v>160</v>
      </c>
    </row>
    <row r="8258" spans="6:8" x14ac:dyDescent="0.15">
      <c r="F8258" s="26">
        <v>43809.916666646648</v>
      </c>
      <c r="G8258" s="94">
        <v>3.8</v>
      </c>
      <c r="H8258" s="95">
        <v>157</v>
      </c>
    </row>
    <row r="8259" spans="6:8" x14ac:dyDescent="0.15">
      <c r="F8259" s="26">
        <v>43809.958333313312</v>
      </c>
      <c r="G8259" s="94">
        <v>4.9000000000000004</v>
      </c>
      <c r="H8259" s="95">
        <v>159</v>
      </c>
    </row>
    <row r="8260" spans="6:8" x14ac:dyDescent="0.15">
      <c r="F8260" s="26">
        <v>43809.999999979977</v>
      </c>
      <c r="G8260" s="94">
        <v>3.7</v>
      </c>
      <c r="H8260" s="95">
        <v>166</v>
      </c>
    </row>
    <row r="8261" spans="6:8" x14ac:dyDescent="0.15">
      <c r="F8261" s="26">
        <v>43810.041666646641</v>
      </c>
      <c r="G8261" s="94">
        <v>3.5</v>
      </c>
      <c r="H8261" s="95">
        <v>171</v>
      </c>
    </row>
    <row r="8262" spans="6:8" x14ac:dyDescent="0.15">
      <c r="F8262" s="26">
        <v>43810.083333313305</v>
      </c>
      <c r="G8262" s="94">
        <v>4.4000000000000004</v>
      </c>
      <c r="H8262" s="95">
        <v>179</v>
      </c>
    </row>
    <row r="8263" spans="6:8" x14ac:dyDescent="0.15">
      <c r="F8263" s="26">
        <v>43810.124999979969</v>
      </c>
      <c r="G8263" s="94">
        <v>4.3</v>
      </c>
      <c r="H8263" s="95">
        <v>188</v>
      </c>
    </row>
    <row r="8264" spans="6:8" x14ac:dyDescent="0.15">
      <c r="F8264" s="26">
        <v>43810.166666646634</v>
      </c>
      <c r="G8264" s="94">
        <v>4.3</v>
      </c>
      <c r="H8264" s="95">
        <v>200</v>
      </c>
    </row>
    <row r="8265" spans="6:8" x14ac:dyDescent="0.15">
      <c r="F8265" s="26">
        <v>43810.208333313298</v>
      </c>
      <c r="G8265" s="94">
        <v>4.5999999999999996</v>
      </c>
      <c r="H8265" s="95">
        <v>210</v>
      </c>
    </row>
    <row r="8266" spans="6:8" x14ac:dyDescent="0.15">
      <c r="F8266" s="26">
        <v>43810.249999979962</v>
      </c>
      <c r="G8266" s="94">
        <v>4.4000000000000004</v>
      </c>
      <c r="H8266" s="95">
        <v>208</v>
      </c>
    </row>
    <row r="8267" spans="6:8" x14ac:dyDescent="0.15">
      <c r="F8267" s="26">
        <v>43810.291666646626</v>
      </c>
      <c r="G8267" s="94">
        <v>4.5</v>
      </c>
      <c r="H8267" s="95">
        <v>209</v>
      </c>
    </row>
    <row r="8268" spans="6:8" x14ac:dyDescent="0.15">
      <c r="F8268" s="26">
        <v>43810.33333331329</v>
      </c>
      <c r="G8268" s="94">
        <v>4</v>
      </c>
      <c r="H8268" s="95">
        <v>208</v>
      </c>
    </row>
    <row r="8269" spans="6:8" x14ac:dyDescent="0.15">
      <c r="F8269" s="26">
        <v>43810.374999979955</v>
      </c>
      <c r="G8269" s="94">
        <v>4</v>
      </c>
      <c r="H8269" s="95">
        <v>207</v>
      </c>
    </row>
    <row r="8270" spans="6:8" x14ac:dyDescent="0.15">
      <c r="F8270" s="26">
        <v>43810.416666646619</v>
      </c>
      <c r="G8270" s="94">
        <v>3.3</v>
      </c>
      <c r="H8270" s="95">
        <v>219</v>
      </c>
    </row>
    <row r="8271" spans="6:8" x14ac:dyDescent="0.15">
      <c r="F8271" s="26">
        <v>43810.458333313283</v>
      </c>
      <c r="G8271" s="94">
        <v>3.4</v>
      </c>
      <c r="H8271" s="95">
        <v>207</v>
      </c>
    </row>
    <row r="8272" spans="6:8" x14ac:dyDescent="0.15">
      <c r="F8272" s="26">
        <v>43810.499999979947</v>
      </c>
      <c r="G8272" s="94">
        <v>3.1</v>
      </c>
      <c r="H8272" s="95">
        <v>210</v>
      </c>
    </row>
    <row r="8273" spans="6:8" x14ac:dyDescent="0.15">
      <c r="F8273" s="26">
        <v>43810.541666646612</v>
      </c>
      <c r="G8273" s="94">
        <v>3.7</v>
      </c>
      <c r="H8273" s="95">
        <v>190</v>
      </c>
    </row>
    <row r="8274" spans="6:8" x14ac:dyDescent="0.15">
      <c r="F8274" s="26">
        <v>43810.583333313276</v>
      </c>
      <c r="G8274" s="94">
        <v>3.6</v>
      </c>
      <c r="H8274" s="95">
        <v>200</v>
      </c>
    </row>
    <row r="8275" spans="6:8" x14ac:dyDescent="0.15">
      <c r="F8275" s="26">
        <v>43810.62499997994</v>
      </c>
      <c r="G8275" s="94">
        <v>3.8</v>
      </c>
      <c r="H8275" s="95">
        <v>199</v>
      </c>
    </row>
    <row r="8276" spans="6:8" x14ac:dyDescent="0.15">
      <c r="F8276" s="26">
        <v>43810.666666646604</v>
      </c>
      <c r="G8276" s="94">
        <v>3.8</v>
      </c>
      <c r="H8276" s="95">
        <v>189</v>
      </c>
    </row>
    <row r="8277" spans="6:8" x14ac:dyDescent="0.15">
      <c r="F8277" s="26">
        <v>43810.708333313269</v>
      </c>
      <c r="G8277" s="94">
        <v>3.5</v>
      </c>
      <c r="H8277" s="95">
        <v>189</v>
      </c>
    </row>
    <row r="8278" spans="6:8" x14ac:dyDescent="0.15">
      <c r="F8278" s="26">
        <v>43810.749999979933</v>
      </c>
      <c r="G8278" s="94">
        <v>3.5</v>
      </c>
      <c r="H8278" s="95">
        <v>200</v>
      </c>
    </row>
    <row r="8279" spans="6:8" x14ac:dyDescent="0.15">
      <c r="F8279" s="26">
        <v>43810.791666646597</v>
      </c>
      <c r="G8279" s="94">
        <v>3.5</v>
      </c>
      <c r="H8279" s="95">
        <v>197</v>
      </c>
    </row>
    <row r="8280" spans="6:8" x14ac:dyDescent="0.15">
      <c r="F8280" s="26">
        <v>43810.833333313261</v>
      </c>
      <c r="G8280" s="94">
        <v>3.9</v>
      </c>
      <c r="H8280" s="95">
        <v>211</v>
      </c>
    </row>
    <row r="8281" spans="6:8" x14ac:dyDescent="0.15">
      <c r="F8281" s="26">
        <v>43810.874999979926</v>
      </c>
      <c r="G8281" s="94">
        <v>2.8</v>
      </c>
      <c r="H8281" s="95">
        <v>211</v>
      </c>
    </row>
    <row r="8282" spans="6:8" x14ac:dyDescent="0.15">
      <c r="F8282" s="26">
        <v>43810.91666664659</v>
      </c>
      <c r="G8282" s="94">
        <v>3.5</v>
      </c>
      <c r="H8282" s="95">
        <v>190</v>
      </c>
    </row>
    <row r="8283" spans="6:8" x14ac:dyDescent="0.15">
      <c r="F8283" s="26">
        <v>43810.958333313254</v>
      </c>
      <c r="G8283" s="94">
        <v>3.8</v>
      </c>
      <c r="H8283" s="95">
        <v>197</v>
      </c>
    </row>
    <row r="8284" spans="6:8" x14ac:dyDescent="0.15">
      <c r="F8284" s="26">
        <v>43810.999999979918</v>
      </c>
      <c r="G8284" s="94">
        <v>4.8</v>
      </c>
      <c r="H8284" s="95">
        <v>197</v>
      </c>
    </row>
    <row r="8285" spans="6:8" x14ac:dyDescent="0.15">
      <c r="F8285" s="26">
        <v>43811.041666646583</v>
      </c>
      <c r="G8285" s="94">
        <v>4.4000000000000004</v>
      </c>
      <c r="H8285" s="95">
        <v>210</v>
      </c>
    </row>
    <row r="8286" spans="6:8" x14ac:dyDescent="0.15">
      <c r="F8286" s="26">
        <v>43811.083333313247</v>
      </c>
      <c r="G8286" s="94">
        <v>4.2</v>
      </c>
      <c r="H8286" s="95">
        <v>224</v>
      </c>
    </row>
    <row r="8287" spans="6:8" x14ac:dyDescent="0.15">
      <c r="F8287" s="26">
        <v>43811.124999979911</v>
      </c>
      <c r="G8287" s="94">
        <v>4.8</v>
      </c>
      <c r="H8287" s="95">
        <v>241</v>
      </c>
    </row>
    <row r="8288" spans="6:8" x14ac:dyDescent="0.15">
      <c r="F8288" s="26">
        <v>43811.166666646575</v>
      </c>
      <c r="G8288" s="94">
        <v>5</v>
      </c>
      <c r="H8288" s="95">
        <v>271</v>
      </c>
    </row>
    <row r="8289" spans="6:8" x14ac:dyDescent="0.15">
      <c r="F8289" s="26">
        <v>43811.20833331324</v>
      </c>
      <c r="G8289" s="94">
        <v>5.7</v>
      </c>
      <c r="H8289" s="95">
        <v>283</v>
      </c>
    </row>
    <row r="8290" spans="6:8" x14ac:dyDescent="0.15">
      <c r="F8290" s="26">
        <v>43811.249999979904</v>
      </c>
      <c r="G8290" s="94">
        <v>4.7</v>
      </c>
      <c r="H8290" s="95">
        <v>292</v>
      </c>
    </row>
    <row r="8291" spans="6:8" x14ac:dyDescent="0.15">
      <c r="F8291" s="26">
        <v>43811.291666646568</v>
      </c>
      <c r="G8291" s="94">
        <v>4.3</v>
      </c>
      <c r="H8291" s="95">
        <v>303</v>
      </c>
    </row>
    <row r="8292" spans="6:8" x14ac:dyDescent="0.15">
      <c r="F8292" s="26">
        <v>43811.333333313232</v>
      </c>
      <c r="G8292" s="94">
        <v>4</v>
      </c>
      <c r="H8292" s="95">
        <v>282</v>
      </c>
    </row>
    <row r="8293" spans="6:8" x14ac:dyDescent="0.15">
      <c r="F8293" s="26">
        <v>43811.374999979897</v>
      </c>
      <c r="G8293" s="94">
        <v>4.5999999999999996</v>
      </c>
      <c r="H8293" s="95">
        <v>293</v>
      </c>
    </row>
    <row r="8294" spans="6:8" x14ac:dyDescent="0.15">
      <c r="F8294" s="26">
        <v>43811.416666646561</v>
      </c>
      <c r="G8294" s="94">
        <v>4.5999999999999996</v>
      </c>
      <c r="H8294" s="95">
        <v>292</v>
      </c>
    </row>
    <row r="8295" spans="6:8" x14ac:dyDescent="0.15">
      <c r="F8295" s="26">
        <v>43811.458333313225</v>
      </c>
      <c r="G8295" s="94">
        <v>4.3</v>
      </c>
      <c r="H8295" s="95">
        <v>292</v>
      </c>
    </row>
    <row r="8296" spans="6:8" x14ac:dyDescent="0.15">
      <c r="F8296" s="26">
        <v>43811.499999979889</v>
      </c>
      <c r="G8296" s="94">
        <v>4.2</v>
      </c>
      <c r="H8296" s="95">
        <v>283</v>
      </c>
    </row>
    <row r="8297" spans="6:8" x14ac:dyDescent="0.15">
      <c r="F8297" s="26">
        <v>43811.541666646553</v>
      </c>
      <c r="G8297" s="94">
        <v>4.7</v>
      </c>
      <c r="H8297" s="95">
        <v>281</v>
      </c>
    </row>
    <row r="8298" spans="6:8" x14ac:dyDescent="0.15">
      <c r="F8298" s="26">
        <v>43811.583333313218</v>
      </c>
      <c r="G8298" s="94">
        <v>3.6</v>
      </c>
      <c r="H8298" s="95">
        <v>270</v>
      </c>
    </row>
    <row r="8299" spans="6:8" x14ac:dyDescent="0.15">
      <c r="F8299" s="26">
        <v>43811.624999979882</v>
      </c>
      <c r="G8299" s="94">
        <v>2.9</v>
      </c>
      <c r="H8299" s="95">
        <v>262</v>
      </c>
    </row>
    <row r="8300" spans="6:8" x14ac:dyDescent="0.15">
      <c r="F8300" s="26">
        <v>43811.666666646546</v>
      </c>
      <c r="G8300" s="94">
        <v>2.2000000000000002</v>
      </c>
      <c r="H8300" s="95">
        <v>270</v>
      </c>
    </row>
    <row r="8301" spans="6:8" x14ac:dyDescent="0.15">
      <c r="F8301" s="26">
        <v>43811.70833331321</v>
      </c>
      <c r="G8301" s="94">
        <v>2.5</v>
      </c>
      <c r="H8301" s="95">
        <v>250</v>
      </c>
    </row>
    <row r="8302" spans="6:8" x14ac:dyDescent="0.15">
      <c r="F8302" s="26">
        <v>43811.749999979875</v>
      </c>
      <c r="G8302" s="94">
        <v>2</v>
      </c>
      <c r="H8302" s="95">
        <v>209</v>
      </c>
    </row>
    <row r="8303" spans="6:8" x14ac:dyDescent="0.15">
      <c r="F8303" s="26">
        <v>43811.791666646539</v>
      </c>
      <c r="G8303" s="94">
        <v>2.6</v>
      </c>
      <c r="H8303" s="95">
        <v>195</v>
      </c>
    </row>
    <row r="8304" spans="6:8" x14ac:dyDescent="0.15">
      <c r="F8304" s="26">
        <v>43811.833333313203</v>
      </c>
      <c r="G8304" s="94">
        <v>2.8</v>
      </c>
      <c r="H8304" s="95">
        <v>179</v>
      </c>
    </row>
    <row r="8305" spans="6:8" x14ac:dyDescent="0.15">
      <c r="F8305" s="26">
        <v>43811.874999979867</v>
      </c>
      <c r="G8305" s="94">
        <v>3.2</v>
      </c>
      <c r="H8305" s="95">
        <v>170</v>
      </c>
    </row>
    <row r="8306" spans="6:8" x14ac:dyDescent="0.15">
      <c r="F8306" s="26">
        <v>43811.916666646532</v>
      </c>
      <c r="G8306" s="94">
        <v>3.5</v>
      </c>
      <c r="H8306" s="95">
        <v>183</v>
      </c>
    </row>
    <row r="8307" spans="6:8" x14ac:dyDescent="0.15">
      <c r="F8307" s="26">
        <v>43811.958333313196</v>
      </c>
      <c r="G8307" s="94">
        <v>3.6</v>
      </c>
      <c r="H8307" s="95">
        <v>204</v>
      </c>
    </row>
    <row r="8308" spans="6:8" x14ac:dyDescent="0.15">
      <c r="F8308" s="26">
        <v>43811.99999997986</v>
      </c>
      <c r="G8308" s="94">
        <v>3.6</v>
      </c>
      <c r="H8308" s="95">
        <v>229</v>
      </c>
    </row>
    <row r="8309" spans="6:8" x14ac:dyDescent="0.15">
      <c r="F8309" s="26">
        <v>43812.041666646524</v>
      </c>
      <c r="G8309" s="94">
        <v>3.4</v>
      </c>
      <c r="H8309" s="95">
        <v>246</v>
      </c>
    </row>
    <row r="8310" spans="6:8" x14ac:dyDescent="0.15">
      <c r="F8310" s="26">
        <v>43812.083333313189</v>
      </c>
      <c r="G8310" s="94">
        <v>3.1</v>
      </c>
      <c r="H8310" s="95">
        <v>258</v>
      </c>
    </row>
    <row r="8311" spans="6:8" x14ac:dyDescent="0.15">
      <c r="F8311" s="26">
        <v>43812.124999979853</v>
      </c>
      <c r="G8311" s="94">
        <v>2.9</v>
      </c>
      <c r="H8311" s="95">
        <v>251</v>
      </c>
    </row>
    <row r="8312" spans="6:8" x14ac:dyDescent="0.15">
      <c r="F8312" s="26">
        <v>43812.166666646517</v>
      </c>
      <c r="G8312" s="94">
        <v>2.9</v>
      </c>
      <c r="H8312" s="95">
        <v>247</v>
      </c>
    </row>
    <row r="8313" spans="6:8" x14ac:dyDescent="0.15">
      <c r="F8313" s="26">
        <v>43812.208333313181</v>
      </c>
      <c r="G8313" s="94">
        <v>2.8</v>
      </c>
      <c r="H8313" s="95">
        <v>231</v>
      </c>
    </row>
    <row r="8314" spans="6:8" x14ac:dyDescent="0.15">
      <c r="F8314" s="26">
        <v>43812.249999979846</v>
      </c>
      <c r="G8314" s="94">
        <v>2.6</v>
      </c>
      <c r="H8314" s="95">
        <v>231</v>
      </c>
    </row>
    <row r="8315" spans="6:8" x14ac:dyDescent="0.15">
      <c r="F8315" s="26">
        <v>43812.29166664651</v>
      </c>
      <c r="G8315" s="94">
        <v>2.2999999999999998</v>
      </c>
      <c r="H8315" s="95">
        <v>221</v>
      </c>
    </row>
    <row r="8316" spans="6:8" x14ac:dyDescent="0.15">
      <c r="F8316" s="26">
        <v>43812.333333313174</v>
      </c>
      <c r="G8316" s="94">
        <v>2.6</v>
      </c>
      <c r="H8316" s="95">
        <v>221</v>
      </c>
    </row>
    <row r="8317" spans="6:8" x14ac:dyDescent="0.15">
      <c r="F8317" s="26">
        <v>43812.374999979838</v>
      </c>
      <c r="G8317" s="94">
        <v>1.6</v>
      </c>
      <c r="H8317" s="95">
        <v>220</v>
      </c>
    </row>
    <row r="8318" spans="6:8" x14ac:dyDescent="0.15">
      <c r="F8318" s="26">
        <v>43812.416666646503</v>
      </c>
      <c r="G8318" s="94">
        <v>0.2</v>
      </c>
      <c r="H8318" s="95">
        <v>160</v>
      </c>
    </row>
    <row r="8319" spans="6:8" x14ac:dyDescent="0.15">
      <c r="F8319" s="26">
        <v>43812.458333313167</v>
      </c>
      <c r="G8319" s="94">
        <v>1.3</v>
      </c>
      <c r="H8319" s="95">
        <v>100</v>
      </c>
    </row>
    <row r="8320" spans="6:8" x14ac:dyDescent="0.15">
      <c r="F8320" s="26">
        <v>43812.499999979831</v>
      </c>
      <c r="G8320" s="94">
        <v>1</v>
      </c>
      <c r="H8320" s="95">
        <v>150</v>
      </c>
    </row>
    <row r="8321" spans="6:8" x14ac:dyDescent="0.15">
      <c r="F8321" s="26">
        <v>43812.541666646495</v>
      </c>
      <c r="G8321" s="94">
        <v>1.3</v>
      </c>
      <c r="H8321" s="95">
        <v>140</v>
      </c>
    </row>
    <row r="8322" spans="6:8" x14ac:dyDescent="0.15">
      <c r="F8322" s="26">
        <v>43812.58333331316</v>
      </c>
      <c r="G8322" s="94">
        <v>2.2999999999999998</v>
      </c>
      <c r="H8322" s="95">
        <v>130</v>
      </c>
    </row>
    <row r="8323" spans="6:8" x14ac:dyDescent="0.15">
      <c r="F8323" s="26">
        <v>43812.624999979824</v>
      </c>
      <c r="G8323" s="94">
        <v>1.7</v>
      </c>
      <c r="H8323" s="95">
        <v>141</v>
      </c>
    </row>
    <row r="8324" spans="6:8" x14ac:dyDescent="0.15">
      <c r="F8324" s="26">
        <v>43812.666666646488</v>
      </c>
      <c r="G8324" s="94">
        <v>1.3</v>
      </c>
      <c r="H8324" s="95">
        <v>150</v>
      </c>
    </row>
    <row r="8325" spans="6:8" x14ac:dyDescent="0.15">
      <c r="F8325" s="26">
        <v>43812.708333313152</v>
      </c>
      <c r="G8325" s="94">
        <v>1.5</v>
      </c>
      <c r="H8325" s="95">
        <v>149</v>
      </c>
    </row>
    <row r="8326" spans="6:8" x14ac:dyDescent="0.15">
      <c r="F8326" s="26">
        <v>43812.749999979816</v>
      </c>
      <c r="G8326" s="94">
        <v>1.4</v>
      </c>
      <c r="H8326" s="95">
        <v>130</v>
      </c>
    </row>
    <row r="8327" spans="6:8" x14ac:dyDescent="0.15">
      <c r="F8327" s="26">
        <v>43812.791666646481</v>
      </c>
      <c r="G8327" s="94">
        <v>1.7</v>
      </c>
      <c r="H8327" s="95">
        <v>131</v>
      </c>
    </row>
    <row r="8328" spans="6:8" x14ac:dyDescent="0.15">
      <c r="F8328" s="26">
        <v>43812.833333313145</v>
      </c>
      <c r="G8328" s="94">
        <v>1.8</v>
      </c>
      <c r="H8328" s="95">
        <v>122</v>
      </c>
    </row>
    <row r="8329" spans="6:8" x14ac:dyDescent="0.15">
      <c r="F8329" s="26">
        <v>43812.874999979809</v>
      </c>
      <c r="G8329" s="94">
        <v>1.8</v>
      </c>
      <c r="H8329" s="95">
        <v>132</v>
      </c>
    </row>
    <row r="8330" spans="6:8" x14ac:dyDescent="0.15">
      <c r="F8330" s="26">
        <v>43812.916666646473</v>
      </c>
      <c r="G8330" s="94">
        <v>1.8</v>
      </c>
      <c r="H8330" s="95">
        <v>121</v>
      </c>
    </row>
    <row r="8331" spans="6:8" x14ac:dyDescent="0.15">
      <c r="F8331" s="26">
        <v>43812.958333313138</v>
      </c>
      <c r="G8331" s="94">
        <v>1.7</v>
      </c>
      <c r="H8331" s="95">
        <v>123</v>
      </c>
    </row>
    <row r="8332" spans="6:8" x14ac:dyDescent="0.15">
      <c r="F8332" s="26">
        <v>43812.999999979802</v>
      </c>
      <c r="G8332" s="94">
        <v>2.2000000000000002</v>
      </c>
      <c r="H8332" s="95">
        <v>114</v>
      </c>
    </row>
    <row r="8333" spans="6:8" x14ac:dyDescent="0.15">
      <c r="F8333" s="26">
        <v>43813.041666646466</v>
      </c>
      <c r="G8333" s="94">
        <v>1.4</v>
      </c>
      <c r="H8333" s="95">
        <v>132</v>
      </c>
    </row>
    <row r="8334" spans="6:8" x14ac:dyDescent="0.15">
      <c r="F8334" s="26">
        <v>43813.08333331313</v>
      </c>
      <c r="G8334" s="94">
        <v>1.2</v>
      </c>
      <c r="H8334" s="95">
        <v>141</v>
      </c>
    </row>
    <row r="8335" spans="6:8" x14ac:dyDescent="0.15">
      <c r="F8335" s="26">
        <v>43813.124999979795</v>
      </c>
      <c r="G8335" s="94">
        <v>1.3</v>
      </c>
      <c r="H8335" s="95">
        <v>151</v>
      </c>
    </row>
    <row r="8336" spans="6:8" x14ac:dyDescent="0.15">
      <c r="F8336" s="26">
        <v>43813.166666646459</v>
      </c>
      <c r="G8336" s="94">
        <v>1.7</v>
      </c>
      <c r="H8336" s="95">
        <v>151</v>
      </c>
    </row>
    <row r="8337" spans="6:8" x14ac:dyDescent="0.15">
      <c r="F8337" s="26">
        <v>43813.208333313123</v>
      </c>
      <c r="G8337" s="94">
        <v>1.5</v>
      </c>
      <c r="H8337" s="95">
        <v>170</v>
      </c>
    </row>
    <row r="8338" spans="6:8" x14ac:dyDescent="0.15">
      <c r="F8338" s="26">
        <v>43813.249999979787</v>
      </c>
      <c r="G8338" s="94">
        <v>1.6</v>
      </c>
      <c r="H8338" s="95">
        <v>160</v>
      </c>
    </row>
    <row r="8339" spans="6:8" x14ac:dyDescent="0.15">
      <c r="F8339" s="26">
        <v>43813.291666646452</v>
      </c>
      <c r="G8339" s="94">
        <v>1</v>
      </c>
      <c r="H8339" s="95">
        <v>150</v>
      </c>
    </row>
    <row r="8340" spans="6:8" x14ac:dyDescent="0.15">
      <c r="F8340" s="26">
        <v>43813.333333313116</v>
      </c>
      <c r="G8340" s="94">
        <v>1.7</v>
      </c>
      <c r="H8340" s="95">
        <v>131</v>
      </c>
    </row>
    <row r="8341" spans="6:8" x14ac:dyDescent="0.15">
      <c r="F8341" s="26">
        <v>43813.37499997978</v>
      </c>
      <c r="G8341" s="94">
        <v>1.4</v>
      </c>
      <c r="H8341" s="95">
        <v>131</v>
      </c>
    </row>
    <row r="8342" spans="6:8" x14ac:dyDescent="0.15">
      <c r="F8342" s="26">
        <v>43813.416666646444</v>
      </c>
      <c r="G8342" s="94">
        <v>2.1</v>
      </c>
      <c r="H8342" s="95">
        <v>140</v>
      </c>
    </row>
    <row r="8343" spans="6:8" x14ac:dyDescent="0.15">
      <c r="F8343" s="26">
        <v>43813.458333313109</v>
      </c>
      <c r="G8343" s="94">
        <v>2</v>
      </c>
      <c r="H8343" s="95">
        <v>161</v>
      </c>
    </row>
    <row r="8344" spans="6:8" x14ac:dyDescent="0.15">
      <c r="F8344" s="26">
        <v>43813.499999979773</v>
      </c>
      <c r="G8344" s="94">
        <v>1.7</v>
      </c>
      <c r="H8344" s="95">
        <v>141</v>
      </c>
    </row>
    <row r="8345" spans="6:8" x14ac:dyDescent="0.15">
      <c r="F8345" s="26">
        <v>43813.541666646437</v>
      </c>
      <c r="G8345" s="94">
        <v>2.2999999999999998</v>
      </c>
      <c r="H8345" s="95">
        <v>131</v>
      </c>
    </row>
    <row r="8346" spans="6:8" x14ac:dyDescent="0.15">
      <c r="F8346" s="26">
        <v>43813.583333313101</v>
      </c>
      <c r="G8346" s="94">
        <v>2.7</v>
      </c>
      <c r="H8346" s="95">
        <v>121</v>
      </c>
    </row>
    <row r="8347" spans="6:8" x14ac:dyDescent="0.15">
      <c r="F8347" s="26">
        <v>43813.624999979766</v>
      </c>
      <c r="G8347" s="94">
        <v>2.9</v>
      </c>
      <c r="H8347" s="95">
        <v>121</v>
      </c>
    </row>
    <row r="8348" spans="6:8" x14ac:dyDescent="0.15">
      <c r="F8348" s="26">
        <v>43813.66666664643</v>
      </c>
      <c r="G8348" s="94">
        <v>3.7</v>
      </c>
      <c r="H8348" s="95">
        <v>119</v>
      </c>
    </row>
    <row r="8349" spans="6:8" x14ac:dyDescent="0.15">
      <c r="F8349" s="26">
        <v>43813.708333313094</v>
      </c>
      <c r="G8349" s="94">
        <v>4.0999999999999996</v>
      </c>
      <c r="H8349" s="95">
        <v>120</v>
      </c>
    </row>
    <row r="8350" spans="6:8" x14ac:dyDescent="0.15">
      <c r="F8350" s="26">
        <v>43813.749999979758</v>
      </c>
      <c r="G8350" s="94">
        <v>3.2</v>
      </c>
      <c r="H8350" s="95">
        <v>119</v>
      </c>
    </row>
    <row r="8351" spans="6:8" x14ac:dyDescent="0.15">
      <c r="F8351" s="26">
        <v>43813.791666646423</v>
      </c>
      <c r="G8351" s="94">
        <v>4.0999999999999996</v>
      </c>
      <c r="H8351" s="95">
        <v>119</v>
      </c>
    </row>
    <row r="8352" spans="6:8" x14ac:dyDescent="0.15">
      <c r="F8352" s="26">
        <v>43813.833333313087</v>
      </c>
      <c r="G8352" s="94">
        <v>4</v>
      </c>
      <c r="H8352" s="95">
        <v>109</v>
      </c>
    </row>
    <row r="8353" spans="6:8" x14ac:dyDescent="0.15">
      <c r="F8353" s="26">
        <v>43813.874999979751</v>
      </c>
      <c r="G8353" s="94">
        <v>3.6</v>
      </c>
      <c r="H8353" s="95">
        <v>120</v>
      </c>
    </row>
    <row r="8354" spans="6:8" x14ac:dyDescent="0.15">
      <c r="F8354" s="26">
        <v>43813.916666646415</v>
      </c>
      <c r="G8354" s="94">
        <v>2.8</v>
      </c>
      <c r="H8354" s="95">
        <v>120</v>
      </c>
    </row>
    <row r="8355" spans="6:8" x14ac:dyDescent="0.15">
      <c r="F8355" s="26">
        <v>43813.958333313079</v>
      </c>
      <c r="G8355" s="94">
        <v>3.3</v>
      </c>
      <c r="H8355" s="95">
        <v>110</v>
      </c>
    </row>
    <row r="8356" spans="6:8" x14ac:dyDescent="0.15">
      <c r="F8356" s="26">
        <v>43813.999999979744</v>
      </c>
      <c r="G8356" s="94">
        <v>3.9</v>
      </c>
      <c r="H8356" s="95">
        <v>109</v>
      </c>
    </row>
    <row r="8357" spans="6:8" x14ac:dyDescent="0.15">
      <c r="F8357" s="26">
        <v>43814.041666646408</v>
      </c>
      <c r="G8357" s="94">
        <v>3.1</v>
      </c>
      <c r="H8357" s="95">
        <v>120</v>
      </c>
    </row>
    <row r="8358" spans="6:8" x14ac:dyDescent="0.15">
      <c r="F8358" s="26">
        <v>43814.083333313072</v>
      </c>
      <c r="G8358" s="94">
        <v>3.4</v>
      </c>
      <c r="H8358" s="95">
        <v>109</v>
      </c>
    </row>
    <row r="8359" spans="6:8" x14ac:dyDescent="0.15">
      <c r="F8359" s="26">
        <v>43814.124999979736</v>
      </c>
      <c r="G8359" s="94">
        <v>2.9</v>
      </c>
      <c r="H8359" s="95">
        <v>129</v>
      </c>
    </row>
    <row r="8360" spans="6:8" x14ac:dyDescent="0.15">
      <c r="F8360" s="26">
        <v>43814.166666646401</v>
      </c>
      <c r="G8360" s="94">
        <v>2.5</v>
      </c>
      <c r="H8360" s="95">
        <v>130</v>
      </c>
    </row>
    <row r="8361" spans="6:8" x14ac:dyDescent="0.15">
      <c r="F8361" s="26">
        <v>43814.208333313065</v>
      </c>
      <c r="G8361" s="94">
        <v>3</v>
      </c>
      <c r="H8361" s="95">
        <v>131</v>
      </c>
    </row>
    <row r="8362" spans="6:8" x14ac:dyDescent="0.15">
      <c r="F8362" s="26">
        <v>43814.249999979729</v>
      </c>
      <c r="G8362" s="94">
        <v>2.6</v>
      </c>
      <c r="H8362" s="95">
        <v>131</v>
      </c>
    </row>
    <row r="8363" spans="6:8" x14ac:dyDescent="0.15">
      <c r="F8363" s="26">
        <v>43814.291666646393</v>
      </c>
      <c r="G8363" s="94">
        <v>2.6</v>
      </c>
      <c r="H8363" s="95">
        <v>121</v>
      </c>
    </row>
    <row r="8364" spans="6:8" x14ac:dyDescent="0.15">
      <c r="F8364" s="26">
        <v>43814.333333313058</v>
      </c>
      <c r="G8364" s="94">
        <v>3.3</v>
      </c>
      <c r="H8364" s="95">
        <v>120</v>
      </c>
    </row>
    <row r="8365" spans="6:8" x14ac:dyDescent="0.15">
      <c r="F8365" s="26">
        <v>43814.374999979722</v>
      </c>
      <c r="G8365" s="94">
        <v>3.4</v>
      </c>
      <c r="H8365" s="95">
        <v>122</v>
      </c>
    </row>
    <row r="8366" spans="6:8" x14ac:dyDescent="0.15">
      <c r="F8366" s="26">
        <v>43814.416666646386</v>
      </c>
      <c r="G8366" s="94">
        <v>3.1</v>
      </c>
      <c r="H8366" s="95">
        <v>118</v>
      </c>
    </row>
    <row r="8367" spans="6:8" x14ac:dyDescent="0.15">
      <c r="F8367" s="26">
        <v>43814.45833331305</v>
      </c>
      <c r="G8367" s="94">
        <v>3.2</v>
      </c>
      <c r="H8367" s="95">
        <v>121</v>
      </c>
    </row>
    <row r="8368" spans="6:8" x14ac:dyDescent="0.15">
      <c r="F8368" s="26">
        <v>43814.499999979715</v>
      </c>
      <c r="G8368" s="94">
        <v>3.1</v>
      </c>
      <c r="H8368" s="95">
        <v>121</v>
      </c>
    </row>
    <row r="8369" spans="6:8" x14ac:dyDescent="0.15">
      <c r="F8369" s="26">
        <v>43814.541666646379</v>
      </c>
      <c r="G8369" s="94">
        <v>2.4</v>
      </c>
      <c r="H8369" s="95">
        <v>120</v>
      </c>
    </row>
    <row r="8370" spans="6:8" x14ac:dyDescent="0.15">
      <c r="F8370" s="26">
        <v>43814.583333313043</v>
      </c>
      <c r="G8370" s="94">
        <v>2.6</v>
      </c>
      <c r="H8370" s="95">
        <v>130</v>
      </c>
    </row>
    <row r="8371" spans="6:8" x14ac:dyDescent="0.15">
      <c r="F8371" s="26">
        <v>43814.624999979707</v>
      </c>
      <c r="G8371" s="94">
        <v>3.9</v>
      </c>
      <c r="H8371" s="95">
        <v>120</v>
      </c>
    </row>
    <row r="8372" spans="6:8" x14ac:dyDescent="0.15">
      <c r="F8372" s="26">
        <v>43814.666666646372</v>
      </c>
      <c r="G8372" s="94">
        <v>3.8</v>
      </c>
      <c r="H8372" s="95">
        <v>111</v>
      </c>
    </row>
    <row r="8373" spans="6:8" x14ac:dyDescent="0.15">
      <c r="F8373" s="26">
        <v>43814.708333313036</v>
      </c>
      <c r="G8373" s="94">
        <v>4.2</v>
      </c>
      <c r="H8373" s="95">
        <v>119</v>
      </c>
    </row>
    <row r="8374" spans="6:8" x14ac:dyDescent="0.15">
      <c r="F8374" s="26">
        <v>43814.7499999797</v>
      </c>
      <c r="G8374" s="94">
        <v>4.5999999999999996</v>
      </c>
      <c r="H8374" s="95">
        <v>122</v>
      </c>
    </row>
    <row r="8375" spans="6:8" x14ac:dyDescent="0.15">
      <c r="F8375" s="26">
        <v>43814.791666646364</v>
      </c>
      <c r="G8375" s="94">
        <v>4.8</v>
      </c>
      <c r="H8375" s="95">
        <v>122</v>
      </c>
    </row>
    <row r="8376" spans="6:8" x14ac:dyDescent="0.15">
      <c r="F8376" s="26">
        <v>43814.833333313029</v>
      </c>
      <c r="G8376" s="94">
        <v>5.0999999999999996</v>
      </c>
      <c r="H8376" s="95">
        <v>121</v>
      </c>
    </row>
    <row r="8377" spans="6:8" x14ac:dyDescent="0.15">
      <c r="F8377" s="26">
        <v>43814.874999979693</v>
      </c>
      <c r="G8377" s="94">
        <v>4.4000000000000004</v>
      </c>
      <c r="H8377" s="95">
        <v>122</v>
      </c>
    </row>
    <row r="8378" spans="6:8" x14ac:dyDescent="0.15">
      <c r="F8378" s="26">
        <v>43814.916666646357</v>
      </c>
      <c r="G8378" s="94">
        <v>4.5999999999999996</v>
      </c>
      <c r="H8378" s="95">
        <v>130</v>
      </c>
    </row>
    <row r="8379" spans="6:8" x14ac:dyDescent="0.15">
      <c r="F8379" s="26">
        <v>43814.958333313021</v>
      </c>
      <c r="G8379" s="94">
        <v>4.2</v>
      </c>
      <c r="H8379" s="95">
        <v>140</v>
      </c>
    </row>
    <row r="8380" spans="6:8" x14ac:dyDescent="0.15">
      <c r="F8380" s="26">
        <v>43814.999999979686</v>
      </c>
      <c r="G8380" s="94">
        <v>4.3</v>
      </c>
      <c r="H8380" s="95">
        <v>140</v>
      </c>
    </row>
    <row r="8381" spans="6:8" x14ac:dyDescent="0.15">
      <c r="F8381" s="26">
        <v>43815.04166664635</v>
      </c>
      <c r="G8381" s="94">
        <v>4.4000000000000004</v>
      </c>
      <c r="H8381" s="95">
        <v>140</v>
      </c>
    </row>
    <row r="8382" spans="6:8" x14ac:dyDescent="0.15">
      <c r="F8382" s="26">
        <v>43815.083333313014</v>
      </c>
      <c r="G8382" s="94">
        <v>4.4000000000000004</v>
      </c>
      <c r="H8382" s="95">
        <v>149</v>
      </c>
    </row>
    <row r="8383" spans="6:8" x14ac:dyDescent="0.15">
      <c r="F8383" s="26">
        <v>43815.124999979678</v>
      </c>
      <c r="G8383" s="94">
        <v>4</v>
      </c>
      <c r="H8383" s="95">
        <v>139</v>
      </c>
    </row>
    <row r="8384" spans="6:8" x14ac:dyDescent="0.15">
      <c r="F8384" s="26">
        <v>43815.166666646342</v>
      </c>
      <c r="G8384" s="94">
        <v>4</v>
      </c>
      <c r="H8384" s="95">
        <v>161</v>
      </c>
    </row>
    <row r="8385" spans="6:8" x14ac:dyDescent="0.15">
      <c r="F8385" s="26">
        <v>43815.208333313007</v>
      </c>
      <c r="G8385" s="94">
        <v>4.4000000000000004</v>
      </c>
      <c r="H8385" s="95">
        <v>162</v>
      </c>
    </row>
    <row r="8386" spans="6:8" x14ac:dyDescent="0.15">
      <c r="F8386" s="26">
        <v>43815.249999979671</v>
      </c>
      <c r="G8386" s="94">
        <v>4.5</v>
      </c>
      <c r="H8386" s="95">
        <v>170</v>
      </c>
    </row>
    <row r="8387" spans="6:8" x14ac:dyDescent="0.15">
      <c r="F8387" s="26">
        <v>43815.291666646335</v>
      </c>
      <c r="G8387" s="94">
        <v>3.6</v>
      </c>
      <c r="H8387" s="95">
        <v>168</v>
      </c>
    </row>
    <row r="8388" spans="6:8" x14ac:dyDescent="0.15">
      <c r="F8388" s="26">
        <v>43815.333333312999</v>
      </c>
      <c r="G8388" s="94">
        <v>3.8</v>
      </c>
      <c r="H8388" s="95">
        <v>170</v>
      </c>
    </row>
    <row r="8389" spans="6:8" x14ac:dyDescent="0.15">
      <c r="F8389" s="26">
        <v>43815.374999979664</v>
      </c>
      <c r="G8389" s="94">
        <v>4.0999999999999996</v>
      </c>
      <c r="H8389" s="95">
        <v>179</v>
      </c>
    </row>
    <row r="8390" spans="6:8" x14ac:dyDescent="0.15">
      <c r="F8390" s="26">
        <v>43815.416666646328</v>
      </c>
      <c r="G8390" s="94">
        <v>4</v>
      </c>
      <c r="H8390" s="95">
        <v>188</v>
      </c>
    </row>
    <row r="8391" spans="6:8" x14ac:dyDescent="0.15">
      <c r="F8391" s="26">
        <v>43815.458333312992</v>
      </c>
      <c r="G8391" s="94">
        <v>3.8</v>
      </c>
      <c r="H8391" s="95">
        <v>186</v>
      </c>
    </row>
    <row r="8392" spans="6:8" x14ac:dyDescent="0.15">
      <c r="F8392" s="26">
        <v>43815.499999979656</v>
      </c>
      <c r="G8392" s="94">
        <v>1.9</v>
      </c>
      <c r="H8392" s="95">
        <v>184</v>
      </c>
    </row>
    <row r="8393" spans="6:8" x14ac:dyDescent="0.15">
      <c r="F8393" s="26">
        <v>43815.541666646321</v>
      </c>
      <c r="G8393" s="94">
        <v>3.5</v>
      </c>
      <c r="H8393" s="95">
        <v>191</v>
      </c>
    </row>
    <row r="8394" spans="6:8" x14ac:dyDescent="0.15">
      <c r="F8394" s="26">
        <v>43815.583333312985</v>
      </c>
      <c r="G8394" s="94">
        <v>1.6</v>
      </c>
      <c r="H8394" s="95">
        <v>194</v>
      </c>
    </row>
    <row r="8395" spans="6:8" x14ac:dyDescent="0.15">
      <c r="F8395" s="26">
        <v>43815.624999979649</v>
      </c>
      <c r="G8395" s="94">
        <v>2.4</v>
      </c>
      <c r="H8395" s="95">
        <v>194</v>
      </c>
    </row>
    <row r="8396" spans="6:8" x14ac:dyDescent="0.15">
      <c r="F8396" s="26">
        <v>43815.666666646313</v>
      </c>
      <c r="G8396" s="94">
        <v>3.2</v>
      </c>
      <c r="H8396" s="95">
        <v>205</v>
      </c>
    </row>
    <row r="8397" spans="6:8" x14ac:dyDescent="0.15">
      <c r="F8397" s="26">
        <v>43815.708333312978</v>
      </c>
      <c r="G8397" s="94">
        <v>1.3</v>
      </c>
      <c r="H8397" s="95">
        <v>205</v>
      </c>
    </row>
    <row r="8398" spans="6:8" x14ac:dyDescent="0.15">
      <c r="F8398" s="26">
        <v>43815.749999979642</v>
      </c>
      <c r="G8398" s="94">
        <v>1.1000000000000001</v>
      </c>
      <c r="H8398" s="95">
        <v>211</v>
      </c>
    </row>
    <row r="8399" spans="6:8" x14ac:dyDescent="0.15">
      <c r="F8399" s="26">
        <v>43815.791666646306</v>
      </c>
      <c r="G8399" s="94">
        <v>3.7</v>
      </c>
      <c r="H8399" s="95">
        <v>210</v>
      </c>
    </row>
    <row r="8400" spans="6:8" x14ac:dyDescent="0.15">
      <c r="F8400" s="26">
        <v>43815.83333331297</v>
      </c>
      <c r="G8400" s="94">
        <v>3.4</v>
      </c>
      <c r="H8400" s="95">
        <v>198</v>
      </c>
    </row>
    <row r="8401" spans="6:8" x14ac:dyDescent="0.15">
      <c r="F8401" s="26">
        <v>43815.874999979635</v>
      </c>
      <c r="G8401" s="94">
        <v>1.4</v>
      </c>
      <c r="H8401" s="95">
        <v>209</v>
      </c>
    </row>
    <row r="8402" spans="6:8" x14ac:dyDescent="0.15">
      <c r="F8402" s="26">
        <v>43815.916666646299</v>
      </c>
      <c r="G8402" s="94">
        <v>1.2</v>
      </c>
      <c r="H8402" s="95">
        <v>209</v>
      </c>
    </row>
    <row r="8403" spans="6:8" x14ac:dyDescent="0.15">
      <c r="F8403" s="26">
        <v>43815.958333312963</v>
      </c>
      <c r="G8403" s="94">
        <v>1.1000000000000001</v>
      </c>
      <c r="H8403" s="95">
        <v>199</v>
      </c>
    </row>
    <row r="8404" spans="6:8" x14ac:dyDescent="0.15">
      <c r="F8404" s="26">
        <v>43815.999999979627</v>
      </c>
      <c r="G8404" s="94">
        <v>3.1</v>
      </c>
      <c r="H8404" s="95">
        <v>189</v>
      </c>
    </row>
    <row r="8405" spans="6:8" x14ac:dyDescent="0.15">
      <c r="F8405" s="26">
        <v>43816.041666646292</v>
      </c>
      <c r="G8405" s="94">
        <v>1.4</v>
      </c>
      <c r="H8405" s="95">
        <v>190</v>
      </c>
    </row>
    <row r="8406" spans="6:8" x14ac:dyDescent="0.15">
      <c r="F8406" s="26">
        <v>43816.083333312956</v>
      </c>
      <c r="G8406" s="94">
        <v>3.3</v>
      </c>
      <c r="H8406" s="95">
        <v>189</v>
      </c>
    </row>
    <row r="8407" spans="6:8" x14ac:dyDescent="0.15">
      <c r="F8407" s="26">
        <v>43816.12499997962</v>
      </c>
      <c r="G8407" s="94">
        <v>1.3</v>
      </c>
      <c r="H8407" s="95">
        <v>179</v>
      </c>
    </row>
    <row r="8408" spans="6:8" x14ac:dyDescent="0.15">
      <c r="F8408" s="26">
        <v>43816.166666646284</v>
      </c>
      <c r="G8408" s="94">
        <v>0.9</v>
      </c>
      <c r="H8408" s="95">
        <v>199</v>
      </c>
    </row>
    <row r="8409" spans="6:8" x14ac:dyDescent="0.15">
      <c r="F8409" s="26">
        <v>43816.208333312949</v>
      </c>
      <c r="G8409" s="94">
        <v>1.1000000000000001</v>
      </c>
      <c r="H8409" s="95">
        <v>179</v>
      </c>
    </row>
    <row r="8410" spans="6:8" x14ac:dyDescent="0.15">
      <c r="F8410" s="26">
        <v>43816.249999979613</v>
      </c>
      <c r="G8410" s="94">
        <v>3.5</v>
      </c>
      <c r="H8410" s="95">
        <v>157</v>
      </c>
    </row>
    <row r="8411" spans="6:8" x14ac:dyDescent="0.15">
      <c r="F8411" s="26">
        <v>43816.291666646277</v>
      </c>
      <c r="G8411" s="94">
        <v>1.5</v>
      </c>
      <c r="H8411" s="95">
        <v>178</v>
      </c>
    </row>
    <row r="8412" spans="6:8" x14ac:dyDescent="0.15">
      <c r="F8412" s="26">
        <v>43816.333333312941</v>
      </c>
      <c r="G8412" s="94">
        <v>4.2</v>
      </c>
      <c r="H8412" s="95">
        <v>177</v>
      </c>
    </row>
    <row r="8413" spans="6:8" x14ac:dyDescent="0.15">
      <c r="F8413" s="26">
        <v>43816.374999979605</v>
      </c>
      <c r="G8413" s="94">
        <v>1.2</v>
      </c>
      <c r="H8413" s="95">
        <v>196</v>
      </c>
    </row>
    <row r="8414" spans="6:8" x14ac:dyDescent="0.15">
      <c r="F8414" s="26">
        <v>43816.41666664627</v>
      </c>
      <c r="G8414" s="94">
        <v>3.3</v>
      </c>
      <c r="H8414" s="95">
        <v>188</v>
      </c>
    </row>
    <row r="8415" spans="6:8" x14ac:dyDescent="0.15">
      <c r="F8415" s="26">
        <v>43816.458333312934</v>
      </c>
      <c r="G8415" s="94">
        <v>2.8</v>
      </c>
      <c r="H8415" s="95">
        <v>200</v>
      </c>
    </row>
    <row r="8416" spans="6:8" x14ac:dyDescent="0.15">
      <c r="F8416" s="26">
        <v>43816.499999979598</v>
      </c>
      <c r="G8416" s="94">
        <v>2.6</v>
      </c>
      <c r="H8416" s="95">
        <v>198</v>
      </c>
    </row>
    <row r="8417" spans="6:8" x14ac:dyDescent="0.15">
      <c r="F8417" s="26">
        <v>43816.541666646262</v>
      </c>
      <c r="G8417" s="94">
        <v>2.2999999999999998</v>
      </c>
      <c r="H8417" s="95">
        <v>197</v>
      </c>
    </row>
    <row r="8418" spans="6:8" x14ac:dyDescent="0.15">
      <c r="F8418" s="26">
        <v>43816.583333312927</v>
      </c>
      <c r="G8418" s="94">
        <v>2.4</v>
      </c>
      <c r="H8418" s="95">
        <v>208</v>
      </c>
    </row>
    <row r="8419" spans="6:8" x14ac:dyDescent="0.15">
      <c r="F8419" s="26">
        <v>43816.624999979591</v>
      </c>
      <c r="G8419" s="94">
        <v>0.6</v>
      </c>
      <c r="H8419" s="95">
        <v>197</v>
      </c>
    </row>
    <row r="8420" spans="6:8" x14ac:dyDescent="0.15">
      <c r="F8420" s="26">
        <v>43816.666666646255</v>
      </c>
      <c r="G8420" s="94">
        <v>0.8</v>
      </c>
      <c r="H8420" s="95">
        <v>198</v>
      </c>
    </row>
    <row r="8421" spans="6:8" x14ac:dyDescent="0.15">
      <c r="F8421" s="26">
        <v>43816.708333312919</v>
      </c>
      <c r="G8421" s="94">
        <v>2.9</v>
      </c>
      <c r="H8421" s="95">
        <v>199</v>
      </c>
    </row>
    <row r="8422" spans="6:8" x14ac:dyDescent="0.15">
      <c r="F8422" s="26">
        <v>43816.749999979584</v>
      </c>
      <c r="G8422" s="94">
        <v>1</v>
      </c>
      <c r="H8422" s="95">
        <v>191</v>
      </c>
    </row>
    <row r="8423" spans="6:8" x14ac:dyDescent="0.15">
      <c r="F8423" s="26">
        <v>43816.791666646248</v>
      </c>
      <c r="G8423" s="94">
        <v>1.5</v>
      </c>
      <c r="H8423" s="95">
        <v>178</v>
      </c>
    </row>
    <row r="8424" spans="6:8" x14ac:dyDescent="0.15">
      <c r="F8424" s="26">
        <v>43816.833333312912</v>
      </c>
      <c r="G8424" s="94">
        <v>3.2</v>
      </c>
      <c r="H8424" s="95">
        <v>189</v>
      </c>
    </row>
    <row r="8425" spans="6:8" x14ac:dyDescent="0.15">
      <c r="F8425" s="26">
        <v>43816.874999979576</v>
      </c>
      <c r="G8425" s="94">
        <v>3.2</v>
      </c>
      <c r="H8425" s="95">
        <v>187</v>
      </c>
    </row>
    <row r="8426" spans="6:8" x14ac:dyDescent="0.15">
      <c r="F8426" s="26">
        <v>43816.916666646241</v>
      </c>
      <c r="G8426" s="94">
        <v>1.3</v>
      </c>
      <c r="H8426" s="95">
        <v>192</v>
      </c>
    </row>
    <row r="8427" spans="6:8" x14ac:dyDescent="0.15">
      <c r="F8427" s="26">
        <v>43816.958333312905</v>
      </c>
      <c r="G8427" s="94">
        <v>2.7</v>
      </c>
      <c r="H8427" s="95">
        <v>171</v>
      </c>
    </row>
    <row r="8428" spans="6:8" x14ac:dyDescent="0.15">
      <c r="F8428" s="26">
        <v>43816.999999979569</v>
      </c>
      <c r="G8428" s="94">
        <v>2.9</v>
      </c>
      <c r="H8428" s="95">
        <v>168</v>
      </c>
    </row>
    <row r="8429" spans="6:8" x14ac:dyDescent="0.15">
      <c r="F8429" s="26">
        <v>43817.041666646233</v>
      </c>
      <c r="G8429" s="94">
        <v>0.9</v>
      </c>
      <c r="H8429" s="95">
        <v>180</v>
      </c>
    </row>
    <row r="8430" spans="6:8" x14ac:dyDescent="0.15">
      <c r="F8430" s="26">
        <v>43817.083333312898</v>
      </c>
      <c r="G8430" s="94">
        <v>1.2</v>
      </c>
      <c r="H8430" s="95">
        <v>179</v>
      </c>
    </row>
    <row r="8431" spans="6:8" x14ac:dyDescent="0.15">
      <c r="F8431" s="26">
        <v>43817.124999979562</v>
      </c>
      <c r="G8431" s="94">
        <v>2.6</v>
      </c>
      <c r="H8431" s="95">
        <v>178</v>
      </c>
    </row>
    <row r="8432" spans="6:8" x14ac:dyDescent="0.15">
      <c r="F8432" s="26">
        <v>43817.166666646226</v>
      </c>
      <c r="G8432" s="94">
        <v>2.8</v>
      </c>
      <c r="H8432" s="95">
        <v>182</v>
      </c>
    </row>
    <row r="8433" spans="6:8" x14ac:dyDescent="0.15">
      <c r="F8433" s="26">
        <v>43817.20833331289</v>
      </c>
      <c r="G8433" s="94">
        <v>1.9</v>
      </c>
      <c r="H8433" s="95">
        <v>167</v>
      </c>
    </row>
    <row r="8434" spans="6:8" x14ac:dyDescent="0.15">
      <c r="F8434" s="26">
        <v>43817.249999979555</v>
      </c>
      <c r="G8434" s="94">
        <v>2.6</v>
      </c>
      <c r="H8434" s="95">
        <v>180</v>
      </c>
    </row>
    <row r="8435" spans="6:8" x14ac:dyDescent="0.15">
      <c r="F8435" s="26">
        <v>43817.291666646219</v>
      </c>
      <c r="G8435" s="94">
        <v>2.9</v>
      </c>
      <c r="H8435" s="95">
        <v>164</v>
      </c>
    </row>
    <row r="8436" spans="6:8" x14ac:dyDescent="0.15">
      <c r="F8436" s="26">
        <v>43817.333333312883</v>
      </c>
      <c r="G8436" s="94">
        <v>2.9</v>
      </c>
      <c r="H8436" s="95">
        <v>178</v>
      </c>
    </row>
    <row r="8437" spans="6:8" x14ac:dyDescent="0.15">
      <c r="F8437" s="26">
        <v>43817.374999979547</v>
      </c>
      <c r="G8437" s="94">
        <v>1.3</v>
      </c>
      <c r="H8437" s="95">
        <v>177</v>
      </c>
    </row>
    <row r="8438" spans="6:8" x14ac:dyDescent="0.15">
      <c r="F8438" s="26">
        <v>43817.416666646212</v>
      </c>
      <c r="G8438" s="94">
        <v>2.2999999999999998</v>
      </c>
      <c r="H8438" s="95">
        <v>178</v>
      </c>
    </row>
    <row r="8439" spans="6:8" x14ac:dyDescent="0.15">
      <c r="F8439" s="26">
        <v>43817.458333312876</v>
      </c>
      <c r="G8439" s="94">
        <v>1.6</v>
      </c>
      <c r="H8439" s="95">
        <v>177</v>
      </c>
    </row>
    <row r="8440" spans="6:8" x14ac:dyDescent="0.15">
      <c r="F8440" s="26">
        <v>43817.49999997954</v>
      </c>
      <c r="G8440" s="94">
        <v>1.3</v>
      </c>
      <c r="H8440" s="95">
        <v>163</v>
      </c>
    </row>
    <row r="8441" spans="6:8" x14ac:dyDescent="0.15">
      <c r="F8441" s="26">
        <v>43817.541666646204</v>
      </c>
      <c r="G8441" s="94">
        <v>1.4</v>
      </c>
      <c r="H8441" s="95">
        <v>149</v>
      </c>
    </row>
    <row r="8442" spans="6:8" x14ac:dyDescent="0.15">
      <c r="F8442" s="26">
        <v>43817.583333312868</v>
      </c>
      <c r="G8442" s="94">
        <v>1.9</v>
      </c>
      <c r="H8442" s="95">
        <v>150</v>
      </c>
    </row>
    <row r="8443" spans="6:8" x14ac:dyDescent="0.15">
      <c r="F8443" s="26">
        <v>43817.624999979533</v>
      </c>
      <c r="G8443" s="94">
        <v>2.8</v>
      </c>
      <c r="H8443" s="95">
        <v>139</v>
      </c>
    </row>
    <row r="8444" spans="6:8" x14ac:dyDescent="0.15">
      <c r="F8444" s="26">
        <v>43817.666666646197</v>
      </c>
      <c r="G8444" s="94">
        <v>1.5</v>
      </c>
      <c r="H8444" s="95">
        <v>147</v>
      </c>
    </row>
    <row r="8445" spans="6:8" x14ac:dyDescent="0.15">
      <c r="F8445" s="26">
        <v>43817.708333312861</v>
      </c>
      <c r="G8445" s="94">
        <v>1.6</v>
      </c>
      <c r="H8445" s="95">
        <v>157</v>
      </c>
    </row>
    <row r="8446" spans="6:8" x14ac:dyDescent="0.15">
      <c r="F8446" s="26">
        <v>43817.749999979525</v>
      </c>
      <c r="G8446" s="94">
        <v>2.9</v>
      </c>
      <c r="H8446" s="95">
        <v>145</v>
      </c>
    </row>
    <row r="8447" spans="6:8" x14ac:dyDescent="0.15">
      <c r="F8447" s="26">
        <v>43817.79166664619</v>
      </c>
      <c r="G8447" s="94">
        <v>1.4</v>
      </c>
      <c r="H8447" s="95">
        <v>156</v>
      </c>
    </row>
    <row r="8448" spans="6:8" x14ac:dyDescent="0.15">
      <c r="F8448" s="26">
        <v>43817.833333312854</v>
      </c>
      <c r="G8448" s="94">
        <v>2.4</v>
      </c>
      <c r="H8448" s="95">
        <v>136</v>
      </c>
    </row>
    <row r="8449" spans="6:8" x14ac:dyDescent="0.15">
      <c r="F8449" s="26">
        <v>43817.874999979518</v>
      </c>
      <c r="G8449" s="94">
        <v>2.5</v>
      </c>
      <c r="H8449" s="95">
        <v>138</v>
      </c>
    </row>
    <row r="8450" spans="6:8" x14ac:dyDescent="0.15">
      <c r="F8450" s="26">
        <v>43817.916666646182</v>
      </c>
      <c r="G8450" s="94">
        <v>3.1</v>
      </c>
      <c r="H8450" s="95">
        <v>127</v>
      </c>
    </row>
    <row r="8451" spans="6:8" x14ac:dyDescent="0.15">
      <c r="F8451" s="26">
        <v>43817.958333312847</v>
      </c>
      <c r="G8451" s="94">
        <v>2.8</v>
      </c>
      <c r="H8451" s="95">
        <v>146</v>
      </c>
    </row>
    <row r="8452" spans="6:8" x14ac:dyDescent="0.15">
      <c r="F8452" s="26">
        <v>43817.999999979511</v>
      </c>
      <c r="G8452" s="94">
        <v>2.5</v>
      </c>
      <c r="H8452" s="95">
        <v>148</v>
      </c>
    </row>
    <row r="8453" spans="6:8" x14ac:dyDescent="0.15">
      <c r="F8453" s="26">
        <v>43818.041666646175</v>
      </c>
      <c r="G8453" s="94">
        <v>2.5</v>
      </c>
      <c r="H8453" s="95">
        <v>127</v>
      </c>
    </row>
    <row r="8454" spans="6:8" x14ac:dyDescent="0.15">
      <c r="F8454" s="26">
        <v>43818.083333312839</v>
      </c>
      <c r="G8454" s="94">
        <v>1.3</v>
      </c>
      <c r="H8454" s="95">
        <v>128</v>
      </c>
    </row>
    <row r="8455" spans="6:8" x14ac:dyDescent="0.15">
      <c r="F8455" s="26">
        <v>43818.124999979504</v>
      </c>
      <c r="G8455" s="94">
        <v>2.9</v>
      </c>
      <c r="H8455" s="95">
        <v>127</v>
      </c>
    </row>
    <row r="8456" spans="6:8" x14ac:dyDescent="0.15">
      <c r="F8456" s="26">
        <v>43818.166666646168</v>
      </c>
      <c r="G8456" s="94">
        <v>2.8</v>
      </c>
      <c r="H8456" s="95">
        <v>126</v>
      </c>
    </row>
    <row r="8457" spans="6:8" x14ac:dyDescent="0.15">
      <c r="F8457" s="26">
        <v>43818.208333312832</v>
      </c>
      <c r="G8457" s="94">
        <v>2</v>
      </c>
      <c r="H8457" s="95">
        <v>135</v>
      </c>
    </row>
    <row r="8458" spans="6:8" x14ac:dyDescent="0.15">
      <c r="F8458" s="26">
        <v>43818.249999979496</v>
      </c>
      <c r="G8458" s="94">
        <v>1.7</v>
      </c>
      <c r="H8458" s="95">
        <v>139</v>
      </c>
    </row>
    <row r="8459" spans="6:8" x14ac:dyDescent="0.15">
      <c r="F8459" s="26">
        <v>43818.291666646161</v>
      </c>
      <c r="G8459" s="94">
        <v>2.1</v>
      </c>
      <c r="H8459" s="95">
        <v>108</v>
      </c>
    </row>
    <row r="8460" spans="6:8" x14ac:dyDescent="0.15">
      <c r="F8460" s="26">
        <v>43818.333333312825</v>
      </c>
      <c r="G8460" s="94">
        <v>2.1</v>
      </c>
      <c r="H8460" s="95">
        <v>105</v>
      </c>
    </row>
    <row r="8461" spans="6:8" x14ac:dyDescent="0.15">
      <c r="F8461" s="26">
        <v>43818.374999979489</v>
      </c>
      <c r="G8461" s="94">
        <v>1.8</v>
      </c>
      <c r="H8461" s="95">
        <v>110</v>
      </c>
    </row>
    <row r="8462" spans="6:8" x14ac:dyDescent="0.15">
      <c r="F8462" s="26">
        <v>43818.416666646153</v>
      </c>
      <c r="G8462" s="94">
        <v>1.6</v>
      </c>
      <c r="H8462" s="95">
        <v>107</v>
      </c>
    </row>
    <row r="8463" spans="6:8" x14ac:dyDescent="0.15">
      <c r="F8463" s="26">
        <v>43818.458333312818</v>
      </c>
      <c r="G8463" s="94">
        <v>1.4</v>
      </c>
      <c r="H8463" s="95">
        <v>110</v>
      </c>
    </row>
    <row r="8464" spans="6:8" x14ac:dyDescent="0.15">
      <c r="F8464" s="26">
        <v>43818.499999979482</v>
      </c>
      <c r="G8464" s="94">
        <v>1.1000000000000001</v>
      </c>
      <c r="H8464" s="95">
        <v>114</v>
      </c>
    </row>
    <row r="8465" spans="6:8" x14ac:dyDescent="0.15">
      <c r="F8465" s="26">
        <v>43818.541666646146</v>
      </c>
      <c r="G8465" s="94">
        <v>1.2</v>
      </c>
      <c r="H8465" s="95">
        <v>99</v>
      </c>
    </row>
    <row r="8466" spans="6:8" x14ac:dyDescent="0.15">
      <c r="F8466" s="26">
        <v>43818.58333331281</v>
      </c>
      <c r="G8466" s="94">
        <v>1.2</v>
      </c>
      <c r="H8466" s="95">
        <v>88</v>
      </c>
    </row>
    <row r="8467" spans="6:8" x14ac:dyDescent="0.15">
      <c r="F8467" s="26">
        <v>43818.624999979475</v>
      </c>
      <c r="G8467" s="94">
        <v>0.7</v>
      </c>
      <c r="H8467" s="95">
        <v>70</v>
      </c>
    </row>
    <row r="8468" spans="6:8" x14ac:dyDescent="0.15">
      <c r="F8468" s="26">
        <v>43818.666666646139</v>
      </c>
      <c r="G8468" s="94">
        <v>1.4</v>
      </c>
      <c r="H8468" s="95">
        <v>32</v>
      </c>
    </row>
    <row r="8469" spans="6:8" x14ac:dyDescent="0.15">
      <c r="F8469" s="26">
        <v>43818.708333312803</v>
      </c>
      <c r="G8469" s="94">
        <v>1.1000000000000001</v>
      </c>
      <c r="H8469" s="95">
        <v>51</v>
      </c>
    </row>
    <row r="8470" spans="6:8" x14ac:dyDescent="0.15">
      <c r="F8470" s="26">
        <v>43818.749999979467</v>
      </c>
      <c r="G8470" s="94">
        <v>1.1000000000000001</v>
      </c>
      <c r="H8470" s="95">
        <v>60</v>
      </c>
    </row>
    <row r="8471" spans="6:8" x14ac:dyDescent="0.15">
      <c r="F8471" s="26">
        <v>43818.791666646131</v>
      </c>
      <c r="G8471" s="94">
        <v>0.9</v>
      </c>
      <c r="H8471" s="95">
        <v>31</v>
      </c>
    </row>
    <row r="8472" spans="6:8" x14ac:dyDescent="0.15">
      <c r="F8472" s="26">
        <v>43818.833333312796</v>
      </c>
      <c r="G8472" s="94">
        <v>1.3</v>
      </c>
      <c r="H8472" s="95">
        <v>15</v>
      </c>
    </row>
    <row r="8473" spans="6:8" x14ac:dyDescent="0.15">
      <c r="F8473" s="26">
        <v>43818.87499997946</v>
      </c>
      <c r="G8473" s="94">
        <v>0.7</v>
      </c>
      <c r="H8473" s="95">
        <v>41</v>
      </c>
    </row>
    <row r="8474" spans="6:8" x14ac:dyDescent="0.15">
      <c r="F8474" s="26">
        <v>43818.916666646124</v>
      </c>
      <c r="G8474" s="94">
        <v>1.2</v>
      </c>
      <c r="H8474" s="95">
        <v>21</v>
      </c>
    </row>
    <row r="8475" spans="6:8" x14ac:dyDescent="0.15">
      <c r="F8475" s="26">
        <v>43818.958333312788</v>
      </c>
      <c r="G8475" s="94">
        <v>1.1000000000000001</v>
      </c>
      <c r="H8475" s="95">
        <v>5</v>
      </c>
    </row>
    <row r="8476" spans="6:8" x14ac:dyDescent="0.15">
      <c r="F8476" s="26">
        <v>43818.999999979453</v>
      </c>
      <c r="G8476" s="94">
        <v>0.9</v>
      </c>
      <c r="H8476" s="95">
        <v>33</v>
      </c>
    </row>
    <row r="8477" spans="6:8" x14ac:dyDescent="0.15">
      <c r="F8477" s="26">
        <v>43819.041666646117</v>
      </c>
      <c r="G8477" s="94">
        <v>1.8</v>
      </c>
      <c r="H8477" s="95">
        <v>0</v>
      </c>
    </row>
    <row r="8478" spans="6:8" x14ac:dyDescent="0.15">
      <c r="F8478" s="26">
        <v>43819.083333312781</v>
      </c>
      <c r="G8478" s="94">
        <v>1.7</v>
      </c>
      <c r="H8478" s="95">
        <v>352</v>
      </c>
    </row>
    <row r="8479" spans="6:8" x14ac:dyDescent="0.15">
      <c r="F8479" s="26">
        <v>43819.124999979445</v>
      </c>
      <c r="G8479" s="94">
        <v>1.3</v>
      </c>
      <c r="H8479" s="95">
        <v>13</v>
      </c>
    </row>
    <row r="8480" spans="6:8" x14ac:dyDescent="0.15">
      <c r="F8480" s="26">
        <v>43819.16666664611</v>
      </c>
      <c r="G8480" s="94">
        <v>1.3</v>
      </c>
      <c r="H8480" s="95">
        <v>47</v>
      </c>
    </row>
    <row r="8481" spans="6:8" x14ac:dyDescent="0.15">
      <c r="F8481" s="26">
        <v>43819.208333312774</v>
      </c>
      <c r="G8481" s="94">
        <v>0.9</v>
      </c>
      <c r="H8481" s="95">
        <v>75</v>
      </c>
    </row>
    <row r="8482" spans="6:8" x14ac:dyDescent="0.15">
      <c r="F8482" s="26">
        <v>43819.249999979438</v>
      </c>
      <c r="G8482" s="94">
        <v>1.3</v>
      </c>
      <c r="H8482" s="95">
        <v>330</v>
      </c>
    </row>
    <row r="8483" spans="6:8" x14ac:dyDescent="0.15">
      <c r="F8483" s="26">
        <v>43819.291666646102</v>
      </c>
      <c r="G8483" s="94">
        <v>1.6</v>
      </c>
      <c r="H8483" s="95">
        <v>321</v>
      </c>
    </row>
    <row r="8484" spans="6:8" x14ac:dyDescent="0.15">
      <c r="F8484" s="26">
        <v>43819.333333312767</v>
      </c>
      <c r="G8484" s="94">
        <v>1.1000000000000001</v>
      </c>
      <c r="H8484" s="95">
        <v>350</v>
      </c>
    </row>
    <row r="8485" spans="6:8" x14ac:dyDescent="0.15">
      <c r="F8485" s="26">
        <v>43819.374999979431</v>
      </c>
      <c r="G8485" s="94">
        <v>0.9</v>
      </c>
      <c r="H8485" s="95">
        <v>28</v>
      </c>
    </row>
    <row r="8486" spans="6:8" x14ac:dyDescent="0.15">
      <c r="F8486" s="26">
        <v>43819.416666646095</v>
      </c>
      <c r="G8486" s="94">
        <v>1</v>
      </c>
      <c r="H8486" s="95">
        <v>30</v>
      </c>
    </row>
    <row r="8487" spans="6:8" x14ac:dyDescent="0.15">
      <c r="F8487" s="26">
        <v>43819.458333312759</v>
      </c>
      <c r="G8487" s="94">
        <v>0.8</v>
      </c>
      <c r="H8487" s="95">
        <v>62</v>
      </c>
    </row>
    <row r="8488" spans="6:8" x14ac:dyDescent="0.15">
      <c r="F8488" s="26">
        <v>43819.499999979424</v>
      </c>
      <c r="G8488" s="94">
        <v>0.6</v>
      </c>
      <c r="H8488" s="95">
        <v>303</v>
      </c>
    </row>
    <row r="8489" spans="6:8" x14ac:dyDescent="0.15">
      <c r="F8489" s="26">
        <v>43819.541666646088</v>
      </c>
      <c r="G8489" s="94">
        <v>0.6</v>
      </c>
      <c r="H8489" s="95">
        <v>19</v>
      </c>
    </row>
    <row r="8490" spans="6:8" x14ac:dyDescent="0.15">
      <c r="F8490" s="26">
        <v>43819.583333312752</v>
      </c>
      <c r="G8490" s="94">
        <v>1.2</v>
      </c>
      <c r="H8490" s="95">
        <v>44</v>
      </c>
    </row>
    <row r="8491" spans="6:8" x14ac:dyDescent="0.15">
      <c r="F8491" s="26">
        <v>43819.624999979416</v>
      </c>
      <c r="G8491" s="94">
        <v>1.6</v>
      </c>
      <c r="H8491" s="95">
        <v>41</v>
      </c>
    </row>
    <row r="8492" spans="6:8" x14ac:dyDescent="0.15">
      <c r="F8492" s="26">
        <v>43819.666666646081</v>
      </c>
      <c r="G8492" s="94">
        <v>1.2</v>
      </c>
      <c r="H8492" s="95">
        <v>61</v>
      </c>
    </row>
    <row r="8493" spans="6:8" x14ac:dyDescent="0.15">
      <c r="F8493" s="26">
        <v>43819.708333312745</v>
      </c>
      <c r="G8493" s="94">
        <v>0.5</v>
      </c>
      <c r="H8493" s="95">
        <v>37</v>
      </c>
    </row>
    <row r="8494" spans="6:8" x14ac:dyDescent="0.15">
      <c r="F8494" s="26">
        <v>43819.749999979409</v>
      </c>
      <c r="G8494" s="94">
        <v>0.9</v>
      </c>
      <c r="H8494" s="95">
        <v>72</v>
      </c>
    </row>
    <row r="8495" spans="6:8" x14ac:dyDescent="0.15">
      <c r="F8495" s="26">
        <v>43819.791666646073</v>
      </c>
      <c r="G8495" s="94">
        <v>2.4</v>
      </c>
      <c r="H8495" s="95">
        <v>90</v>
      </c>
    </row>
    <row r="8496" spans="6:8" x14ac:dyDescent="0.15">
      <c r="F8496" s="26">
        <v>43819.833333312738</v>
      </c>
      <c r="G8496" s="94">
        <v>2.5</v>
      </c>
      <c r="H8496" s="95">
        <v>92</v>
      </c>
    </row>
    <row r="8497" spans="6:8" x14ac:dyDescent="0.15">
      <c r="F8497" s="26">
        <v>43819.874999979402</v>
      </c>
      <c r="G8497" s="94">
        <v>2.9</v>
      </c>
      <c r="H8497" s="95">
        <v>89</v>
      </c>
    </row>
    <row r="8498" spans="6:8" x14ac:dyDescent="0.15">
      <c r="F8498" s="26">
        <v>43819.916666646066</v>
      </c>
      <c r="G8498" s="94">
        <v>1.7</v>
      </c>
      <c r="H8498" s="95">
        <v>102</v>
      </c>
    </row>
    <row r="8499" spans="6:8" x14ac:dyDescent="0.15">
      <c r="F8499" s="26">
        <v>43819.95833331273</v>
      </c>
      <c r="G8499" s="94">
        <v>2.2000000000000002</v>
      </c>
      <c r="H8499" s="95">
        <v>104</v>
      </c>
    </row>
    <row r="8500" spans="6:8" x14ac:dyDescent="0.15">
      <c r="F8500" s="26">
        <v>43819.999999979394</v>
      </c>
      <c r="G8500" s="94">
        <v>1.6</v>
      </c>
      <c r="H8500" s="95">
        <v>110</v>
      </c>
    </row>
    <row r="8501" spans="6:8" x14ac:dyDescent="0.15">
      <c r="F8501" s="26">
        <v>43820.041666646059</v>
      </c>
      <c r="G8501" s="94">
        <v>1.6</v>
      </c>
      <c r="H8501" s="95">
        <v>103</v>
      </c>
    </row>
    <row r="8502" spans="6:8" x14ac:dyDescent="0.15">
      <c r="F8502" s="26">
        <v>43820.083333312723</v>
      </c>
      <c r="G8502" s="94">
        <v>2.2000000000000002</v>
      </c>
      <c r="H8502" s="95">
        <v>89</v>
      </c>
    </row>
    <row r="8503" spans="6:8" x14ac:dyDescent="0.15">
      <c r="F8503" s="26">
        <v>43820.124999979387</v>
      </c>
      <c r="G8503" s="94">
        <v>2.5</v>
      </c>
      <c r="H8503" s="95">
        <v>88</v>
      </c>
    </row>
    <row r="8504" spans="6:8" x14ac:dyDescent="0.15">
      <c r="F8504" s="26">
        <v>43820.166666646051</v>
      </c>
      <c r="G8504" s="94">
        <v>2.7</v>
      </c>
      <c r="H8504" s="95">
        <v>86</v>
      </c>
    </row>
    <row r="8505" spans="6:8" x14ac:dyDescent="0.15">
      <c r="F8505" s="26">
        <v>43820.208333312716</v>
      </c>
      <c r="G8505" s="94">
        <v>3.4</v>
      </c>
      <c r="H8505" s="95">
        <v>99</v>
      </c>
    </row>
    <row r="8506" spans="6:8" x14ac:dyDescent="0.15">
      <c r="F8506" s="26">
        <v>43820.24999997938</v>
      </c>
      <c r="G8506" s="94">
        <v>2.5</v>
      </c>
      <c r="H8506" s="95">
        <v>99</v>
      </c>
    </row>
    <row r="8507" spans="6:8" x14ac:dyDescent="0.15">
      <c r="F8507" s="26">
        <v>43820.291666646044</v>
      </c>
      <c r="G8507" s="94">
        <v>2.7</v>
      </c>
      <c r="H8507" s="95">
        <v>99</v>
      </c>
    </row>
    <row r="8508" spans="6:8" x14ac:dyDescent="0.15">
      <c r="F8508" s="26">
        <v>43820.333333312708</v>
      </c>
      <c r="G8508" s="94">
        <v>3.2</v>
      </c>
      <c r="H8508" s="95">
        <v>101</v>
      </c>
    </row>
    <row r="8509" spans="6:8" x14ac:dyDescent="0.15">
      <c r="F8509" s="26">
        <v>43820.374999979373</v>
      </c>
      <c r="G8509" s="94">
        <v>3.5</v>
      </c>
      <c r="H8509" s="95">
        <v>102</v>
      </c>
    </row>
    <row r="8510" spans="6:8" x14ac:dyDescent="0.15">
      <c r="F8510" s="26">
        <v>43820.416666646037</v>
      </c>
      <c r="G8510" s="94">
        <v>2.6</v>
      </c>
      <c r="H8510" s="95">
        <v>101</v>
      </c>
    </row>
    <row r="8511" spans="6:8" x14ac:dyDescent="0.15">
      <c r="F8511" s="26">
        <v>43820.458333312701</v>
      </c>
      <c r="G8511" s="94">
        <v>2.9</v>
      </c>
      <c r="H8511" s="95">
        <v>110</v>
      </c>
    </row>
    <row r="8512" spans="6:8" x14ac:dyDescent="0.15">
      <c r="F8512" s="26">
        <v>43820.499999979365</v>
      </c>
      <c r="G8512" s="94">
        <v>3.8</v>
      </c>
      <c r="H8512" s="95">
        <v>111</v>
      </c>
    </row>
    <row r="8513" spans="6:8" x14ac:dyDescent="0.15">
      <c r="F8513" s="26">
        <v>43820.54166664603</v>
      </c>
      <c r="G8513" s="94">
        <v>3.1</v>
      </c>
      <c r="H8513" s="95">
        <v>101</v>
      </c>
    </row>
    <row r="8514" spans="6:8" x14ac:dyDescent="0.15">
      <c r="F8514" s="26">
        <v>43820.583333312694</v>
      </c>
      <c r="G8514" s="94">
        <v>3.3</v>
      </c>
      <c r="H8514" s="95">
        <v>102</v>
      </c>
    </row>
    <row r="8515" spans="6:8" x14ac:dyDescent="0.15">
      <c r="F8515" s="26">
        <v>43820.624999979358</v>
      </c>
      <c r="G8515" s="94">
        <v>4.5</v>
      </c>
      <c r="H8515" s="95">
        <v>91</v>
      </c>
    </row>
    <row r="8516" spans="6:8" x14ac:dyDescent="0.15">
      <c r="F8516" s="26">
        <v>43820.666666646022</v>
      </c>
      <c r="G8516" s="94">
        <v>5.0999999999999996</v>
      </c>
      <c r="H8516" s="95">
        <v>91</v>
      </c>
    </row>
    <row r="8517" spans="6:8" x14ac:dyDescent="0.15">
      <c r="F8517" s="26">
        <v>43820.708333312687</v>
      </c>
      <c r="G8517" s="94">
        <v>5.9</v>
      </c>
      <c r="H8517" s="95">
        <v>101</v>
      </c>
    </row>
    <row r="8518" spans="6:8" x14ac:dyDescent="0.15">
      <c r="F8518" s="26">
        <v>43820.749999979351</v>
      </c>
      <c r="G8518" s="94">
        <v>4.5999999999999996</v>
      </c>
      <c r="H8518" s="95">
        <v>101</v>
      </c>
    </row>
    <row r="8519" spans="6:8" x14ac:dyDescent="0.15">
      <c r="F8519" s="26">
        <v>43820.791666646015</v>
      </c>
      <c r="G8519" s="94">
        <v>4.5</v>
      </c>
      <c r="H8519" s="95">
        <v>110</v>
      </c>
    </row>
    <row r="8520" spans="6:8" x14ac:dyDescent="0.15">
      <c r="F8520" s="26">
        <v>43820.833333312679</v>
      </c>
      <c r="G8520" s="94">
        <v>4.8</v>
      </c>
      <c r="H8520" s="95">
        <v>110</v>
      </c>
    </row>
    <row r="8521" spans="6:8" x14ac:dyDescent="0.15">
      <c r="F8521" s="26">
        <v>43820.874999979344</v>
      </c>
      <c r="G8521" s="94">
        <v>4.9000000000000004</v>
      </c>
      <c r="H8521" s="95">
        <v>101</v>
      </c>
    </row>
    <row r="8522" spans="6:8" x14ac:dyDescent="0.15">
      <c r="F8522" s="26">
        <v>43820.916666646008</v>
      </c>
      <c r="G8522" s="94">
        <v>5.4</v>
      </c>
      <c r="H8522" s="95">
        <v>102</v>
      </c>
    </row>
    <row r="8523" spans="6:8" x14ac:dyDescent="0.15">
      <c r="F8523" s="26">
        <v>43820.958333312672</v>
      </c>
      <c r="G8523" s="94">
        <v>4.7</v>
      </c>
      <c r="H8523" s="95">
        <v>111</v>
      </c>
    </row>
    <row r="8524" spans="6:8" x14ac:dyDescent="0.15">
      <c r="F8524" s="26">
        <v>43820.999999979336</v>
      </c>
      <c r="G8524" s="94">
        <v>4.0999999999999996</v>
      </c>
      <c r="H8524" s="95">
        <v>101</v>
      </c>
    </row>
    <row r="8525" spans="6:8" x14ac:dyDescent="0.15">
      <c r="F8525" s="26">
        <v>43821.041666646001</v>
      </c>
      <c r="G8525" s="94">
        <v>4</v>
      </c>
      <c r="H8525" s="95">
        <v>111</v>
      </c>
    </row>
    <row r="8526" spans="6:8" x14ac:dyDescent="0.15">
      <c r="F8526" s="26">
        <v>43821.083333312665</v>
      </c>
      <c r="G8526" s="94">
        <v>4.0999999999999996</v>
      </c>
      <c r="H8526" s="95">
        <v>101</v>
      </c>
    </row>
    <row r="8527" spans="6:8" x14ac:dyDescent="0.15">
      <c r="F8527" s="26">
        <v>43821.124999979329</v>
      </c>
      <c r="G8527" s="94">
        <v>4.5</v>
      </c>
      <c r="H8527" s="95">
        <v>90</v>
      </c>
    </row>
    <row r="8528" spans="6:8" x14ac:dyDescent="0.15">
      <c r="F8528" s="26">
        <v>43821.166666645993</v>
      </c>
      <c r="G8528" s="94">
        <v>4.4000000000000004</v>
      </c>
      <c r="H8528" s="95">
        <v>100</v>
      </c>
    </row>
    <row r="8529" spans="6:8" x14ac:dyDescent="0.15">
      <c r="F8529" s="26">
        <v>43821.208333312657</v>
      </c>
      <c r="G8529" s="94">
        <v>3.8</v>
      </c>
      <c r="H8529" s="95">
        <v>92</v>
      </c>
    </row>
    <row r="8530" spans="6:8" x14ac:dyDescent="0.15">
      <c r="F8530" s="26">
        <v>43821.249999979322</v>
      </c>
      <c r="G8530" s="94">
        <v>3.3</v>
      </c>
      <c r="H8530" s="95">
        <v>101</v>
      </c>
    </row>
    <row r="8531" spans="6:8" x14ac:dyDescent="0.15">
      <c r="F8531" s="26">
        <v>43821.291666645986</v>
      </c>
      <c r="G8531" s="94">
        <v>4.2</v>
      </c>
      <c r="H8531" s="95">
        <v>101</v>
      </c>
    </row>
    <row r="8532" spans="6:8" x14ac:dyDescent="0.15">
      <c r="F8532" s="26">
        <v>43821.33333331265</v>
      </c>
      <c r="G8532" s="94">
        <v>4.0999999999999996</v>
      </c>
      <c r="H8532" s="95">
        <v>101</v>
      </c>
    </row>
    <row r="8533" spans="6:8" x14ac:dyDescent="0.15">
      <c r="F8533" s="26">
        <v>43821.374999979314</v>
      </c>
      <c r="G8533" s="94">
        <v>4</v>
      </c>
      <c r="H8533" s="95">
        <v>101</v>
      </c>
    </row>
    <row r="8534" spans="6:8" x14ac:dyDescent="0.15">
      <c r="F8534" s="26">
        <v>43821.416666645979</v>
      </c>
      <c r="G8534" s="94">
        <v>4.2</v>
      </c>
      <c r="H8534" s="95">
        <v>111</v>
      </c>
    </row>
    <row r="8535" spans="6:8" x14ac:dyDescent="0.15">
      <c r="F8535" s="26">
        <v>43821.458333312643</v>
      </c>
      <c r="G8535" s="94">
        <v>4.0999999999999996</v>
      </c>
      <c r="H8535" s="95">
        <v>112</v>
      </c>
    </row>
    <row r="8536" spans="6:8" x14ac:dyDescent="0.15">
      <c r="F8536" s="26">
        <v>43821.499999979307</v>
      </c>
      <c r="G8536" s="94">
        <v>4.8</v>
      </c>
      <c r="H8536" s="95">
        <v>102</v>
      </c>
    </row>
    <row r="8537" spans="6:8" x14ac:dyDescent="0.15">
      <c r="F8537" s="26">
        <v>43821.541666645971</v>
      </c>
      <c r="G8537" s="94">
        <v>3.8</v>
      </c>
      <c r="H8537" s="95">
        <v>102</v>
      </c>
    </row>
    <row r="8538" spans="6:8" x14ac:dyDescent="0.15">
      <c r="F8538" s="26">
        <v>43821.583333312636</v>
      </c>
      <c r="G8538" s="94">
        <v>3.6</v>
      </c>
      <c r="H8538" s="95">
        <v>100</v>
      </c>
    </row>
    <row r="8539" spans="6:8" x14ac:dyDescent="0.15">
      <c r="F8539" s="26">
        <v>43821.6249999793</v>
      </c>
      <c r="G8539" s="94">
        <v>3.4</v>
      </c>
      <c r="H8539" s="95">
        <v>100</v>
      </c>
    </row>
    <row r="8540" spans="6:8" x14ac:dyDescent="0.15">
      <c r="F8540" s="26">
        <v>43821.666666645964</v>
      </c>
      <c r="G8540" s="94">
        <v>3.9</v>
      </c>
      <c r="H8540" s="95">
        <v>82</v>
      </c>
    </row>
    <row r="8541" spans="6:8" x14ac:dyDescent="0.15">
      <c r="F8541" s="26">
        <v>43821.708333312628</v>
      </c>
      <c r="G8541" s="94">
        <v>4</v>
      </c>
      <c r="H8541" s="95">
        <v>91</v>
      </c>
    </row>
    <row r="8542" spans="6:8" x14ac:dyDescent="0.15">
      <c r="F8542" s="26">
        <v>43821.749999979293</v>
      </c>
      <c r="G8542" s="94">
        <v>3.9</v>
      </c>
      <c r="H8542" s="95">
        <v>92</v>
      </c>
    </row>
    <row r="8543" spans="6:8" x14ac:dyDescent="0.15">
      <c r="F8543" s="26">
        <v>43821.791666645957</v>
      </c>
      <c r="G8543" s="94">
        <v>3.7</v>
      </c>
      <c r="H8543" s="95">
        <v>95</v>
      </c>
    </row>
    <row r="8544" spans="6:8" x14ac:dyDescent="0.15">
      <c r="F8544" s="26">
        <v>43821.833333312621</v>
      </c>
      <c r="G8544" s="94">
        <v>3</v>
      </c>
      <c r="H8544" s="95">
        <v>97</v>
      </c>
    </row>
    <row r="8545" spans="6:8" x14ac:dyDescent="0.15">
      <c r="F8545" s="26">
        <v>43821.874999979285</v>
      </c>
      <c r="G8545" s="94">
        <v>3.4</v>
      </c>
      <c r="H8545" s="95">
        <v>98</v>
      </c>
    </row>
    <row r="8546" spans="6:8" x14ac:dyDescent="0.15">
      <c r="F8546" s="26">
        <v>43821.91666664595</v>
      </c>
      <c r="G8546" s="94">
        <v>3.1</v>
      </c>
      <c r="H8546" s="95">
        <v>95</v>
      </c>
    </row>
    <row r="8547" spans="6:8" x14ac:dyDescent="0.15">
      <c r="F8547" s="26">
        <v>43821.958333312614</v>
      </c>
      <c r="G8547" s="94">
        <v>4.3</v>
      </c>
      <c r="H8547" s="95">
        <v>91</v>
      </c>
    </row>
    <row r="8548" spans="6:8" x14ac:dyDescent="0.15">
      <c r="F8548" s="26">
        <v>43821.999999979278</v>
      </c>
      <c r="G8548" s="94">
        <v>4.2</v>
      </c>
      <c r="H8548" s="95">
        <v>83</v>
      </c>
    </row>
    <row r="8549" spans="6:8" x14ac:dyDescent="0.15">
      <c r="F8549" s="26">
        <v>43822.041666645942</v>
      </c>
      <c r="G8549" s="94">
        <v>3.6</v>
      </c>
      <c r="H8549" s="95">
        <v>79</v>
      </c>
    </row>
    <row r="8550" spans="6:8" x14ac:dyDescent="0.15">
      <c r="F8550" s="26">
        <v>43822.083333312607</v>
      </c>
      <c r="G8550" s="94">
        <v>4</v>
      </c>
      <c r="H8550" s="95">
        <v>73</v>
      </c>
    </row>
    <row r="8551" spans="6:8" x14ac:dyDescent="0.15">
      <c r="F8551" s="26">
        <v>43822.124999979271</v>
      </c>
      <c r="G8551" s="94">
        <v>4.2</v>
      </c>
      <c r="H8551" s="95">
        <v>73</v>
      </c>
    </row>
    <row r="8552" spans="6:8" x14ac:dyDescent="0.15">
      <c r="F8552" s="26">
        <v>43822.166666645935</v>
      </c>
      <c r="G8552" s="94">
        <v>4.3</v>
      </c>
      <c r="H8552" s="95">
        <v>72</v>
      </c>
    </row>
    <row r="8553" spans="6:8" x14ac:dyDescent="0.15">
      <c r="F8553" s="26">
        <v>43822.208333312599</v>
      </c>
      <c r="G8553" s="94">
        <v>3.5</v>
      </c>
      <c r="H8553" s="95">
        <v>81</v>
      </c>
    </row>
    <row r="8554" spans="6:8" x14ac:dyDescent="0.15">
      <c r="F8554" s="26">
        <v>43822.249999979264</v>
      </c>
      <c r="G8554" s="94">
        <v>4.2</v>
      </c>
      <c r="H8554" s="95">
        <v>81</v>
      </c>
    </row>
    <row r="8555" spans="6:8" x14ac:dyDescent="0.15">
      <c r="F8555" s="26">
        <v>43822.291666645928</v>
      </c>
      <c r="G8555" s="94">
        <v>3.8</v>
      </c>
      <c r="H8555" s="95">
        <v>81</v>
      </c>
    </row>
    <row r="8556" spans="6:8" x14ac:dyDescent="0.15">
      <c r="F8556" s="26">
        <v>43822.333333312592</v>
      </c>
      <c r="G8556" s="94">
        <v>4.3</v>
      </c>
      <c r="H8556" s="95">
        <v>81</v>
      </c>
    </row>
    <row r="8557" spans="6:8" x14ac:dyDescent="0.15">
      <c r="F8557" s="26">
        <v>43822.374999979256</v>
      </c>
      <c r="G8557" s="94">
        <v>4.0999999999999996</v>
      </c>
      <c r="H8557" s="95">
        <v>90</v>
      </c>
    </row>
    <row r="8558" spans="6:8" x14ac:dyDescent="0.15">
      <c r="F8558" s="26">
        <v>43822.41666664592</v>
      </c>
      <c r="G8558" s="94">
        <v>4.4000000000000004</v>
      </c>
      <c r="H8558" s="95">
        <v>100</v>
      </c>
    </row>
    <row r="8559" spans="6:8" x14ac:dyDescent="0.15">
      <c r="F8559" s="26">
        <v>43822.458333312585</v>
      </c>
      <c r="G8559" s="94">
        <v>4.3</v>
      </c>
      <c r="H8559" s="95">
        <v>94</v>
      </c>
    </row>
    <row r="8560" spans="6:8" x14ac:dyDescent="0.15">
      <c r="F8560" s="26">
        <v>43822.499999979249</v>
      </c>
      <c r="G8560" s="94">
        <v>4.4000000000000004</v>
      </c>
      <c r="H8560" s="95">
        <v>92</v>
      </c>
    </row>
    <row r="8561" spans="6:8" x14ac:dyDescent="0.15">
      <c r="F8561" s="26">
        <v>43822.541666645913</v>
      </c>
      <c r="G8561" s="94">
        <v>4.4000000000000004</v>
      </c>
      <c r="H8561" s="95">
        <v>92</v>
      </c>
    </row>
    <row r="8562" spans="6:8" x14ac:dyDescent="0.15">
      <c r="F8562" s="26">
        <v>43822.583333312577</v>
      </c>
      <c r="G8562" s="94">
        <v>4.3</v>
      </c>
      <c r="H8562" s="95">
        <v>92</v>
      </c>
    </row>
    <row r="8563" spans="6:8" x14ac:dyDescent="0.15">
      <c r="F8563" s="26">
        <v>43822.624999979242</v>
      </c>
      <c r="G8563" s="94">
        <v>4.0999999999999996</v>
      </c>
      <c r="H8563" s="95">
        <v>92</v>
      </c>
    </row>
    <row r="8564" spans="6:8" x14ac:dyDescent="0.15">
      <c r="F8564" s="26">
        <v>43822.666666645906</v>
      </c>
      <c r="G8564" s="94">
        <v>4</v>
      </c>
      <c r="H8564" s="95">
        <v>92</v>
      </c>
    </row>
    <row r="8565" spans="6:8" x14ac:dyDescent="0.15">
      <c r="F8565" s="26">
        <v>43822.70833331257</v>
      </c>
      <c r="G8565" s="94">
        <v>4.0999999999999996</v>
      </c>
      <c r="H8565" s="95">
        <v>92</v>
      </c>
    </row>
    <row r="8566" spans="6:8" x14ac:dyDescent="0.15">
      <c r="F8566" s="26">
        <v>43822.749999979234</v>
      </c>
      <c r="G8566" s="94">
        <v>5</v>
      </c>
      <c r="H8566" s="95">
        <v>103</v>
      </c>
    </row>
    <row r="8567" spans="6:8" x14ac:dyDescent="0.15">
      <c r="F8567" s="26">
        <v>43822.791666645899</v>
      </c>
      <c r="G8567" s="94">
        <v>4.8</v>
      </c>
      <c r="H8567" s="95">
        <v>92</v>
      </c>
    </row>
    <row r="8568" spans="6:8" x14ac:dyDescent="0.15">
      <c r="F8568" s="26">
        <v>43822.833333312563</v>
      </c>
      <c r="G8568" s="94">
        <v>5.0999999999999996</v>
      </c>
      <c r="H8568" s="95">
        <v>92</v>
      </c>
    </row>
    <row r="8569" spans="6:8" x14ac:dyDescent="0.15">
      <c r="F8569" s="26">
        <v>43822.874999979227</v>
      </c>
      <c r="G8569" s="94">
        <v>5.2</v>
      </c>
      <c r="H8569" s="95">
        <v>103</v>
      </c>
    </row>
    <row r="8570" spans="6:8" x14ac:dyDescent="0.15">
      <c r="F8570" s="26">
        <v>43822.916666645891</v>
      </c>
      <c r="G8570" s="94">
        <v>5.6</v>
      </c>
      <c r="H8570" s="95">
        <v>92</v>
      </c>
    </row>
    <row r="8571" spans="6:8" x14ac:dyDescent="0.15">
      <c r="F8571" s="26">
        <v>43822.958333312556</v>
      </c>
      <c r="G8571" s="94">
        <v>6</v>
      </c>
      <c r="H8571" s="95">
        <v>94</v>
      </c>
    </row>
    <row r="8572" spans="6:8" x14ac:dyDescent="0.15">
      <c r="F8572" s="26">
        <v>43822.99999997922</v>
      </c>
      <c r="G8572" s="94">
        <v>6.3</v>
      </c>
      <c r="H8572" s="95">
        <v>103</v>
      </c>
    </row>
    <row r="8573" spans="6:8" x14ac:dyDescent="0.15">
      <c r="F8573" s="26">
        <v>43823.041666645884</v>
      </c>
      <c r="G8573" s="94">
        <v>6.4</v>
      </c>
      <c r="H8573" s="95">
        <v>102</v>
      </c>
    </row>
    <row r="8574" spans="6:8" x14ac:dyDescent="0.15">
      <c r="F8574" s="26">
        <v>43823.083333312548</v>
      </c>
      <c r="G8574" s="94">
        <v>6.5</v>
      </c>
      <c r="H8574" s="95">
        <v>102</v>
      </c>
    </row>
    <row r="8575" spans="6:8" x14ac:dyDescent="0.15">
      <c r="F8575" s="26">
        <v>43823.124999979213</v>
      </c>
      <c r="G8575" s="94">
        <v>6.4</v>
      </c>
      <c r="H8575" s="95">
        <v>102</v>
      </c>
    </row>
    <row r="8576" spans="6:8" x14ac:dyDescent="0.15">
      <c r="F8576" s="26">
        <v>43823.166666645877</v>
      </c>
      <c r="G8576" s="94">
        <v>6.6</v>
      </c>
      <c r="H8576" s="95">
        <v>101</v>
      </c>
    </row>
    <row r="8577" spans="6:8" x14ac:dyDescent="0.15">
      <c r="F8577" s="26">
        <v>43823.208333312541</v>
      </c>
      <c r="G8577" s="94">
        <v>6.8</v>
      </c>
      <c r="H8577" s="95">
        <v>101</v>
      </c>
    </row>
    <row r="8578" spans="6:8" x14ac:dyDescent="0.15">
      <c r="F8578" s="26">
        <v>43823.249999979205</v>
      </c>
      <c r="G8578" s="94">
        <v>7.2</v>
      </c>
      <c r="H8578" s="95">
        <v>92</v>
      </c>
    </row>
    <row r="8579" spans="6:8" x14ac:dyDescent="0.15">
      <c r="F8579" s="26">
        <v>43823.29166664587</v>
      </c>
      <c r="G8579" s="94">
        <v>7.2</v>
      </c>
      <c r="H8579" s="95">
        <v>92</v>
      </c>
    </row>
    <row r="8580" spans="6:8" x14ac:dyDescent="0.15">
      <c r="F8580" s="26">
        <v>43823.333333312534</v>
      </c>
      <c r="G8580" s="94">
        <v>6.4</v>
      </c>
      <c r="H8580" s="95">
        <v>102</v>
      </c>
    </row>
    <row r="8581" spans="6:8" x14ac:dyDescent="0.15">
      <c r="F8581" s="26">
        <v>43823.374999979198</v>
      </c>
      <c r="G8581" s="94">
        <v>7</v>
      </c>
      <c r="H8581" s="95">
        <v>102</v>
      </c>
    </row>
    <row r="8582" spans="6:8" x14ac:dyDescent="0.15">
      <c r="F8582" s="26">
        <v>43823.416666645862</v>
      </c>
      <c r="G8582" s="94">
        <v>7.5</v>
      </c>
      <c r="H8582" s="95">
        <v>100</v>
      </c>
    </row>
    <row r="8583" spans="6:8" x14ac:dyDescent="0.15">
      <c r="F8583" s="26">
        <v>43823.458333312527</v>
      </c>
      <c r="G8583" s="94">
        <v>7.4</v>
      </c>
      <c r="H8583" s="95">
        <v>102</v>
      </c>
    </row>
    <row r="8584" spans="6:8" x14ac:dyDescent="0.15">
      <c r="F8584" s="26">
        <v>43823.499999979191</v>
      </c>
      <c r="G8584" s="94">
        <v>7.3</v>
      </c>
      <c r="H8584" s="95">
        <v>101</v>
      </c>
    </row>
    <row r="8585" spans="6:8" x14ac:dyDescent="0.15">
      <c r="F8585" s="26">
        <v>43823.541666645855</v>
      </c>
      <c r="G8585" s="94">
        <v>6.9</v>
      </c>
      <c r="H8585" s="95">
        <v>112</v>
      </c>
    </row>
    <row r="8586" spans="6:8" x14ac:dyDescent="0.15">
      <c r="F8586" s="26">
        <v>43823.583333312519</v>
      </c>
      <c r="G8586" s="94">
        <v>7.3</v>
      </c>
      <c r="H8586" s="95">
        <v>103</v>
      </c>
    </row>
    <row r="8587" spans="6:8" x14ac:dyDescent="0.15">
      <c r="F8587" s="26">
        <v>43823.624999979183</v>
      </c>
      <c r="G8587" s="94">
        <v>5.7</v>
      </c>
      <c r="H8587" s="95">
        <v>104</v>
      </c>
    </row>
    <row r="8588" spans="6:8" x14ac:dyDescent="0.15">
      <c r="F8588" s="26">
        <v>43823.666666645848</v>
      </c>
      <c r="G8588" s="94">
        <v>5.8</v>
      </c>
      <c r="H8588" s="95">
        <v>103</v>
      </c>
    </row>
    <row r="8589" spans="6:8" x14ac:dyDescent="0.15">
      <c r="F8589" s="26">
        <v>43823.708333312512</v>
      </c>
      <c r="G8589" s="94">
        <v>6.4</v>
      </c>
      <c r="H8589" s="95">
        <v>112</v>
      </c>
    </row>
    <row r="8590" spans="6:8" x14ac:dyDescent="0.15">
      <c r="F8590" s="26">
        <v>43823.749999979176</v>
      </c>
      <c r="G8590" s="94">
        <v>7</v>
      </c>
      <c r="H8590" s="95">
        <v>111</v>
      </c>
    </row>
    <row r="8591" spans="6:8" x14ac:dyDescent="0.15">
      <c r="F8591" s="26">
        <v>43823.79166664584</v>
      </c>
      <c r="G8591" s="94">
        <v>6.7</v>
      </c>
      <c r="H8591" s="95">
        <v>112</v>
      </c>
    </row>
    <row r="8592" spans="6:8" x14ac:dyDescent="0.15">
      <c r="F8592" s="26">
        <v>43823.833333312505</v>
      </c>
      <c r="G8592" s="94">
        <v>6.7</v>
      </c>
      <c r="H8592" s="95">
        <v>112</v>
      </c>
    </row>
    <row r="8593" spans="6:8" x14ac:dyDescent="0.15">
      <c r="F8593" s="26">
        <v>43823.874999979169</v>
      </c>
      <c r="G8593" s="94">
        <v>6.4</v>
      </c>
      <c r="H8593" s="95">
        <v>102</v>
      </c>
    </row>
    <row r="8594" spans="6:8" x14ac:dyDescent="0.15">
      <c r="F8594" s="26">
        <v>43823.916666645833</v>
      </c>
      <c r="G8594" s="94">
        <v>6.1</v>
      </c>
      <c r="H8594" s="95">
        <v>101</v>
      </c>
    </row>
    <row r="8595" spans="6:8" x14ac:dyDescent="0.15">
      <c r="F8595" s="26">
        <v>43823.958333312497</v>
      </c>
      <c r="G8595" s="94">
        <v>5.4</v>
      </c>
      <c r="H8595" s="95">
        <v>111</v>
      </c>
    </row>
    <row r="8596" spans="6:8" x14ac:dyDescent="0.15">
      <c r="F8596" s="26">
        <v>43823.999999979162</v>
      </c>
      <c r="G8596" s="94">
        <v>5.2</v>
      </c>
      <c r="H8596" s="95">
        <v>102</v>
      </c>
    </row>
    <row r="8597" spans="6:8" x14ac:dyDescent="0.15">
      <c r="F8597" s="26">
        <v>43824.041666645826</v>
      </c>
      <c r="G8597" s="94">
        <v>4.9000000000000004</v>
      </c>
      <c r="H8597" s="95">
        <v>101</v>
      </c>
    </row>
    <row r="8598" spans="6:8" x14ac:dyDescent="0.15">
      <c r="F8598" s="26">
        <v>43824.08333331249</v>
      </c>
      <c r="G8598" s="94">
        <v>5.2</v>
      </c>
      <c r="H8598" s="95">
        <v>101</v>
      </c>
    </row>
    <row r="8599" spans="6:8" x14ac:dyDescent="0.15">
      <c r="F8599" s="26">
        <v>43824.124999979154</v>
      </c>
      <c r="G8599" s="94">
        <v>5.5</v>
      </c>
      <c r="H8599" s="95">
        <v>112</v>
      </c>
    </row>
    <row r="8600" spans="6:8" x14ac:dyDescent="0.15">
      <c r="F8600" s="26">
        <v>43824.166666645819</v>
      </c>
      <c r="G8600" s="94">
        <v>5</v>
      </c>
      <c r="H8600" s="95">
        <v>111</v>
      </c>
    </row>
    <row r="8601" spans="6:8" x14ac:dyDescent="0.15">
      <c r="F8601" s="26">
        <v>43824.208333312483</v>
      </c>
      <c r="G8601" s="94">
        <v>4.3</v>
      </c>
      <c r="H8601" s="95">
        <v>113</v>
      </c>
    </row>
    <row r="8602" spans="6:8" x14ac:dyDescent="0.15">
      <c r="F8602" s="26">
        <v>43824.249999979147</v>
      </c>
      <c r="G8602" s="94">
        <v>5.2</v>
      </c>
      <c r="H8602" s="95">
        <v>103</v>
      </c>
    </row>
    <row r="8603" spans="6:8" x14ac:dyDescent="0.15">
      <c r="F8603" s="26">
        <v>43824.291666645811</v>
      </c>
      <c r="G8603" s="94">
        <v>4.4000000000000004</v>
      </c>
      <c r="H8603" s="95">
        <v>101</v>
      </c>
    </row>
    <row r="8604" spans="6:8" x14ac:dyDescent="0.15">
      <c r="F8604" s="26">
        <v>43824.333333312476</v>
      </c>
      <c r="G8604" s="94">
        <v>5.4</v>
      </c>
      <c r="H8604" s="95">
        <v>102</v>
      </c>
    </row>
    <row r="8605" spans="6:8" x14ac:dyDescent="0.15">
      <c r="F8605" s="26">
        <v>43824.37499997914</v>
      </c>
      <c r="G8605" s="94">
        <v>4.2</v>
      </c>
      <c r="H8605" s="95">
        <v>103</v>
      </c>
    </row>
    <row r="8606" spans="6:8" x14ac:dyDescent="0.15">
      <c r="F8606" s="26">
        <v>43824.416666645804</v>
      </c>
      <c r="G8606" s="94">
        <v>3.5</v>
      </c>
      <c r="H8606" s="95">
        <v>107</v>
      </c>
    </row>
    <row r="8607" spans="6:8" x14ac:dyDescent="0.15">
      <c r="F8607" s="26">
        <v>43824.458333312468</v>
      </c>
      <c r="G8607" s="94">
        <v>4.7</v>
      </c>
      <c r="H8607" s="95">
        <v>100</v>
      </c>
    </row>
    <row r="8608" spans="6:8" x14ac:dyDescent="0.15">
      <c r="F8608" s="26">
        <v>43824.499999979133</v>
      </c>
      <c r="G8608" s="94">
        <v>4.5</v>
      </c>
      <c r="H8608" s="95">
        <v>102</v>
      </c>
    </row>
    <row r="8609" spans="6:8" x14ac:dyDescent="0.15">
      <c r="F8609" s="26">
        <v>43824.541666645797</v>
      </c>
      <c r="G8609" s="94">
        <v>4.9000000000000004</v>
      </c>
      <c r="H8609" s="95">
        <v>111</v>
      </c>
    </row>
    <row r="8610" spans="6:8" x14ac:dyDescent="0.15">
      <c r="F8610" s="26">
        <v>43824.583333312461</v>
      </c>
      <c r="G8610" s="94">
        <v>4.7</v>
      </c>
      <c r="H8610" s="95">
        <v>112</v>
      </c>
    </row>
    <row r="8611" spans="6:8" x14ac:dyDescent="0.15">
      <c r="F8611" s="26">
        <v>43824.624999979125</v>
      </c>
      <c r="G8611" s="94">
        <v>3.8</v>
      </c>
      <c r="H8611" s="95">
        <v>112</v>
      </c>
    </row>
    <row r="8612" spans="6:8" x14ac:dyDescent="0.15">
      <c r="F8612" s="26">
        <v>43824.66666664579</v>
      </c>
      <c r="G8612" s="94">
        <v>3.8</v>
      </c>
      <c r="H8612" s="95">
        <v>112</v>
      </c>
    </row>
    <row r="8613" spans="6:8" x14ac:dyDescent="0.15">
      <c r="F8613" s="26">
        <v>43824.708333312454</v>
      </c>
      <c r="G8613" s="94">
        <v>4.0999999999999996</v>
      </c>
      <c r="H8613" s="95">
        <v>112</v>
      </c>
    </row>
    <row r="8614" spans="6:8" x14ac:dyDescent="0.15">
      <c r="F8614" s="26">
        <v>43824.749999979118</v>
      </c>
      <c r="G8614" s="94">
        <v>2.9</v>
      </c>
      <c r="H8614" s="95">
        <v>110</v>
      </c>
    </row>
    <row r="8615" spans="6:8" x14ac:dyDescent="0.15">
      <c r="F8615" s="26">
        <v>43824.791666645782</v>
      </c>
      <c r="G8615" s="94">
        <v>3</v>
      </c>
      <c r="H8615" s="95">
        <v>111</v>
      </c>
    </row>
    <row r="8616" spans="6:8" x14ac:dyDescent="0.15">
      <c r="F8616" s="26">
        <v>43824.833333312446</v>
      </c>
      <c r="G8616" s="94">
        <v>3</v>
      </c>
      <c r="H8616" s="95">
        <v>111</v>
      </c>
    </row>
    <row r="8617" spans="6:8" x14ac:dyDescent="0.15">
      <c r="F8617" s="26">
        <v>43824.874999979111</v>
      </c>
      <c r="G8617" s="94">
        <v>2.9</v>
      </c>
      <c r="H8617" s="95">
        <v>109</v>
      </c>
    </row>
    <row r="8618" spans="6:8" x14ac:dyDescent="0.15">
      <c r="F8618" s="26">
        <v>43824.916666645775</v>
      </c>
      <c r="G8618" s="94">
        <v>2.8</v>
      </c>
      <c r="H8618" s="95">
        <v>119</v>
      </c>
    </row>
    <row r="8619" spans="6:8" x14ac:dyDescent="0.15">
      <c r="F8619" s="26">
        <v>43824.958333312439</v>
      </c>
      <c r="G8619" s="94">
        <v>2.6</v>
      </c>
      <c r="H8619" s="95">
        <v>129</v>
      </c>
    </row>
    <row r="8620" spans="6:8" x14ac:dyDescent="0.15">
      <c r="F8620" s="26">
        <v>43824.999999979103</v>
      </c>
      <c r="G8620" s="94">
        <v>2.7</v>
      </c>
      <c r="H8620" s="95">
        <v>129</v>
      </c>
    </row>
    <row r="8621" spans="6:8" x14ac:dyDescent="0.15">
      <c r="F8621" s="26">
        <v>43825.041666645768</v>
      </c>
      <c r="G8621" s="94">
        <v>2.5</v>
      </c>
      <c r="H8621" s="95">
        <v>120</v>
      </c>
    </row>
    <row r="8622" spans="6:8" x14ac:dyDescent="0.15">
      <c r="F8622" s="26">
        <v>43825.083333312432</v>
      </c>
      <c r="G8622" s="94">
        <v>2.4</v>
      </c>
      <c r="H8622" s="95">
        <v>128</v>
      </c>
    </row>
    <row r="8623" spans="6:8" x14ac:dyDescent="0.15">
      <c r="F8623" s="26">
        <v>43825.124999979096</v>
      </c>
      <c r="G8623" s="94">
        <v>1.9</v>
      </c>
      <c r="H8623" s="95">
        <v>130</v>
      </c>
    </row>
    <row r="8624" spans="6:8" x14ac:dyDescent="0.15">
      <c r="F8624" s="26">
        <v>43825.16666664576</v>
      </c>
      <c r="G8624" s="94">
        <v>2.7</v>
      </c>
      <c r="H8624" s="95">
        <v>120</v>
      </c>
    </row>
    <row r="8625" spans="6:8" x14ac:dyDescent="0.15">
      <c r="F8625" s="26">
        <v>43825.208333312425</v>
      </c>
      <c r="G8625" s="94">
        <v>2.4</v>
      </c>
      <c r="H8625" s="95">
        <v>150</v>
      </c>
    </row>
    <row r="8626" spans="6:8" x14ac:dyDescent="0.15">
      <c r="F8626" s="26">
        <v>43825.249999979089</v>
      </c>
      <c r="G8626" s="94">
        <v>2.2000000000000002</v>
      </c>
      <c r="H8626" s="95">
        <v>149</v>
      </c>
    </row>
    <row r="8627" spans="6:8" x14ac:dyDescent="0.15">
      <c r="F8627" s="26">
        <v>43825.291666645753</v>
      </c>
      <c r="G8627" s="94">
        <v>3.1</v>
      </c>
      <c r="H8627" s="95">
        <v>159</v>
      </c>
    </row>
    <row r="8628" spans="6:8" x14ac:dyDescent="0.15">
      <c r="F8628" s="26">
        <v>43825.333333312417</v>
      </c>
      <c r="G8628" s="94">
        <v>2.7</v>
      </c>
      <c r="H8628" s="95">
        <v>150</v>
      </c>
    </row>
    <row r="8629" spans="6:8" x14ac:dyDescent="0.15">
      <c r="F8629" s="26">
        <v>43825.374999979082</v>
      </c>
      <c r="G8629" s="94">
        <v>3.1</v>
      </c>
      <c r="H8629" s="95">
        <v>148</v>
      </c>
    </row>
    <row r="8630" spans="6:8" x14ac:dyDescent="0.15">
      <c r="F8630" s="26">
        <v>43825.416666645746</v>
      </c>
      <c r="G8630" s="94">
        <v>3.1</v>
      </c>
      <c r="H8630" s="95">
        <v>140</v>
      </c>
    </row>
    <row r="8631" spans="6:8" x14ac:dyDescent="0.15">
      <c r="F8631" s="26">
        <v>43825.45833331241</v>
      </c>
      <c r="G8631" s="94">
        <v>3.5</v>
      </c>
      <c r="H8631" s="95">
        <v>157</v>
      </c>
    </row>
    <row r="8632" spans="6:8" x14ac:dyDescent="0.15">
      <c r="F8632" s="26">
        <v>43825.499999979074</v>
      </c>
      <c r="G8632" s="94">
        <v>2.8</v>
      </c>
      <c r="H8632" s="95">
        <v>142</v>
      </c>
    </row>
    <row r="8633" spans="6:8" x14ac:dyDescent="0.15">
      <c r="F8633" s="26">
        <v>43825.541666645739</v>
      </c>
      <c r="G8633" s="94">
        <v>2.8</v>
      </c>
      <c r="H8633" s="95">
        <v>148</v>
      </c>
    </row>
    <row r="8634" spans="6:8" x14ac:dyDescent="0.15">
      <c r="F8634" s="26">
        <v>43825.583333312403</v>
      </c>
      <c r="G8634" s="94">
        <v>3.2</v>
      </c>
      <c r="H8634" s="95">
        <v>130</v>
      </c>
    </row>
    <row r="8635" spans="6:8" x14ac:dyDescent="0.15">
      <c r="F8635" s="26">
        <v>43825.624999979067</v>
      </c>
      <c r="G8635" s="94">
        <v>2.8</v>
      </c>
      <c r="H8635" s="95">
        <v>121</v>
      </c>
    </row>
    <row r="8636" spans="6:8" x14ac:dyDescent="0.15">
      <c r="F8636" s="26">
        <v>43825.666666645731</v>
      </c>
      <c r="G8636" s="94">
        <v>3.9</v>
      </c>
      <c r="H8636" s="95">
        <v>120</v>
      </c>
    </row>
    <row r="8637" spans="6:8" x14ac:dyDescent="0.15">
      <c r="F8637" s="26">
        <v>43825.708333312396</v>
      </c>
      <c r="G8637" s="94">
        <v>3.5</v>
      </c>
      <c r="H8637" s="95">
        <v>117</v>
      </c>
    </row>
    <row r="8638" spans="6:8" x14ac:dyDescent="0.15">
      <c r="F8638" s="26">
        <v>43825.74999997906</v>
      </c>
      <c r="G8638" s="94">
        <v>4.0999999999999996</v>
      </c>
      <c r="H8638" s="95">
        <v>138</v>
      </c>
    </row>
    <row r="8639" spans="6:8" x14ac:dyDescent="0.15">
      <c r="F8639" s="26">
        <v>43825.791666645724</v>
      </c>
      <c r="G8639" s="94">
        <v>3.9</v>
      </c>
      <c r="H8639" s="95">
        <v>150</v>
      </c>
    </row>
    <row r="8640" spans="6:8" x14ac:dyDescent="0.15">
      <c r="F8640" s="26">
        <v>43825.833333312388</v>
      </c>
      <c r="G8640" s="94">
        <v>3.6</v>
      </c>
      <c r="H8640" s="95">
        <v>150</v>
      </c>
    </row>
    <row r="8641" spans="6:8" x14ac:dyDescent="0.15">
      <c r="F8641" s="26">
        <v>43825.874999979053</v>
      </c>
      <c r="G8641" s="94">
        <v>2.9</v>
      </c>
      <c r="H8641" s="95">
        <v>160</v>
      </c>
    </row>
    <row r="8642" spans="6:8" x14ac:dyDescent="0.15">
      <c r="F8642" s="26">
        <v>43825.916666645717</v>
      </c>
      <c r="G8642" s="94">
        <v>3.1</v>
      </c>
      <c r="H8642" s="95">
        <v>159</v>
      </c>
    </row>
    <row r="8643" spans="6:8" x14ac:dyDescent="0.15">
      <c r="F8643" s="26">
        <v>43825.958333312381</v>
      </c>
      <c r="G8643" s="94">
        <v>3.3</v>
      </c>
      <c r="H8643" s="95">
        <v>157</v>
      </c>
    </row>
    <row r="8644" spans="6:8" x14ac:dyDescent="0.15">
      <c r="F8644" s="26">
        <v>43825.999999979045</v>
      </c>
      <c r="G8644" s="94">
        <v>3.4</v>
      </c>
      <c r="H8644" s="95">
        <v>169</v>
      </c>
    </row>
    <row r="8645" spans="6:8" x14ac:dyDescent="0.15">
      <c r="F8645" s="26">
        <v>43826.041666645709</v>
      </c>
      <c r="G8645" s="94">
        <v>3.7</v>
      </c>
      <c r="H8645" s="95">
        <v>169</v>
      </c>
    </row>
    <row r="8646" spans="6:8" x14ac:dyDescent="0.15">
      <c r="F8646" s="26">
        <v>43826.083333312374</v>
      </c>
      <c r="G8646" s="94">
        <v>3.2</v>
      </c>
      <c r="H8646" s="95">
        <v>179</v>
      </c>
    </row>
    <row r="8647" spans="6:8" x14ac:dyDescent="0.15">
      <c r="F8647" s="26">
        <v>43826.124999979038</v>
      </c>
      <c r="G8647" s="94">
        <v>3.5</v>
      </c>
      <c r="H8647" s="95">
        <v>169</v>
      </c>
    </row>
    <row r="8648" spans="6:8" x14ac:dyDescent="0.15">
      <c r="F8648" s="26">
        <v>43826.166666645702</v>
      </c>
      <c r="G8648" s="94">
        <v>3</v>
      </c>
      <c r="H8648" s="95">
        <v>172</v>
      </c>
    </row>
    <row r="8649" spans="6:8" x14ac:dyDescent="0.15">
      <c r="F8649" s="26">
        <v>43826.208333312366</v>
      </c>
      <c r="G8649" s="94">
        <v>3.2</v>
      </c>
      <c r="H8649" s="95">
        <v>167</v>
      </c>
    </row>
    <row r="8650" spans="6:8" x14ac:dyDescent="0.15">
      <c r="F8650" s="26">
        <v>43826.249999979031</v>
      </c>
      <c r="G8650" s="94">
        <v>3</v>
      </c>
      <c r="H8650" s="95">
        <v>157</v>
      </c>
    </row>
    <row r="8651" spans="6:8" x14ac:dyDescent="0.15">
      <c r="F8651" s="26">
        <v>43826.291666645695</v>
      </c>
      <c r="G8651" s="94">
        <v>3.1</v>
      </c>
      <c r="H8651" s="95">
        <v>148</v>
      </c>
    </row>
    <row r="8652" spans="6:8" x14ac:dyDescent="0.15">
      <c r="F8652" s="26">
        <v>43826.333333312359</v>
      </c>
      <c r="G8652" s="94">
        <v>3.2</v>
      </c>
      <c r="H8652" s="95">
        <v>145</v>
      </c>
    </row>
    <row r="8653" spans="6:8" x14ac:dyDescent="0.15">
      <c r="F8653" s="26">
        <v>43826.374999979023</v>
      </c>
      <c r="G8653" s="94">
        <v>2.7</v>
      </c>
      <c r="H8653" s="95">
        <v>116</v>
      </c>
    </row>
    <row r="8654" spans="6:8" x14ac:dyDescent="0.15">
      <c r="F8654" s="26">
        <v>43826.416666645688</v>
      </c>
      <c r="G8654" s="94">
        <v>2.6</v>
      </c>
      <c r="H8654" s="95">
        <v>139</v>
      </c>
    </row>
    <row r="8655" spans="6:8" x14ac:dyDescent="0.15">
      <c r="F8655" s="26">
        <v>43826.458333312352</v>
      </c>
      <c r="G8655" s="94">
        <v>3</v>
      </c>
      <c r="H8655" s="95">
        <v>153</v>
      </c>
    </row>
    <row r="8656" spans="6:8" x14ac:dyDescent="0.15">
      <c r="F8656" s="26">
        <v>43826.499999979016</v>
      </c>
      <c r="G8656" s="94">
        <v>3</v>
      </c>
      <c r="H8656" s="95">
        <v>137</v>
      </c>
    </row>
    <row r="8657" spans="6:8" x14ac:dyDescent="0.15">
      <c r="F8657" s="26">
        <v>43826.54166664568</v>
      </c>
      <c r="G8657" s="94">
        <v>3.7</v>
      </c>
      <c r="H8657" s="95">
        <v>133</v>
      </c>
    </row>
    <row r="8658" spans="6:8" x14ac:dyDescent="0.15">
      <c r="F8658" s="26">
        <v>43826.583333312345</v>
      </c>
      <c r="G8658" s="94">
        <v>3.6</v>
      </c>
      <c r="H8658" s="95">
        <v>140</v>
      </c>
    </row>
    <row r="8659" spans="6:8" x14ac:dyDescent="0.15">
      <c r="F8659" s="26">
        <v>43826.624999979009</v>
      </c>
      <c r="G8659" s="94">
        <v>4.0999999999999996</v>
      </c>
      <c r="H8659" s="95">
        <v>141</v>
      </c>
    </row>
    <row r="8660" spans="6:8" x14ac:dyDescent="0.15">
      <c r="F8660" s="26">
        <v>43826.666666645673</v>
      </c>
      <c r="G8660" s="94">
        <v>3.5</v>
      </c>
      <c r="H8660" s="95">
        <v>139</v>
      </c>
    </row>
    <row r="8661" spans="6:8" x14ac:dyDescent="0.15">
      <c r="F8661" s="26">
        <v>43826.708333312337</v>
      </c>
      <c r="G8661" s="94">
        <v>3.6</v>
      </c>
      <c r="H8661" s="95">
        <v>132</v>
      </c>
    </row>
    <row r="8662" spans="6:8" x14ac:dyDescent="0.15">
      <c r="F8662" s="26">
        <v>43826.749999979002</v>
      </c>
      <c r="G8662" s="94">
        <v>3.6</v>
      </c>
      <c r="H8662" s="95">
        <v>128</v>
      </c>
    </row>
    <row r="8663" spans="6:8" x14ac:dyDescent="0.15">
      <c r="F8663" s="26">
        <v>43826.791666645666</v>
      </c>
      <c r="G8663" s="94">
        <v>2.8</v>
      </c>
      <c r="H8663" s="95">
        <v>139</v>
      </c>
    </row>
    <row r="8664" spans="6:8" x14ac:dyDescent="0.15">
      <c r="F8664" s="26">
        <v>43826.83333331233</v>
      </c>
      <c r="G8664" s="94">
        <v>2.9</v>
      </c>
      <c r="H8664" s="95">
        <v>138</v>
      </c>
    </row>
    <row r="8665" spans="6:8" x14ac:dyDescent="0.15">
      <c r="F8665" s="26">
        <v>43826.874999978994</v>
      </c>
      <c r="G8665" s="94">
        <v>2.9</v>
      </c>
      <c r="H8665" s="95">
        <v>120</v>
      </c>
    </row>
    <row r="8666" spans="6:8" x14ac:dyDescent="0.15">
      <c r="F8666" s="26">
        <v>43826.916666645659</v>
      </c>
      <c r="G8666" s="94">
        <v>3</v>
      </c>
      <c r="H8666" s="95">
        <v>148</v>
      </c>
    </row>
    <row r="8667" spans="6:8" x14ac:dyDescent="0.15">
      <c r="F8667" s="26">
        <v>43826.958333312323</v>
      </c>
      <c r="G8667" s="94">
        <v>4.0999999999999996</v>
      </c>
      <c r="H8667" s="95">
        <v>149</v>
      </c>
    </row>
    <row r="8668" spans="6:8" x14ac:dyDescent="0.15">
      <c r="F8668" s="26">
        <v>43826.999999978987</v>
      </c>
      <c r="G8668" s="94">
        <v>3.1</v>
      </c>
      <c r="H8668" s="95">
        <v>157</v>
      </c>
    </row>
    <row r="8669" spans="6:8" x14ac:dyDescent="0.15">
      <c r="F8669" s="26">
        <v>43827.041666645651</v>
      </c>
      <c r="G8669" s="94">
        <v>3.1</v>
      </c>
      <c r="H8669" s="95">
        <v>148</v>
      </c>
    </row>
    <row r="8670" spans="6:8" x14ac:dyDescent="0.15">
      <c r="F8670" s="26">
        <v>43827.083333312316</v>
      </c>
      <c r="G8670" s="94">
        <v>3.8</v>
      </c>
      <c r="H8670" s="95">
        <v>168</v>
      </c>
    </row>
    <row r="8671" spans="6:8" x14ac:dyDescent="0.15">
      <c r="F8671" s="26">
        <v>43827.12499997898</v>
      </c>
      <c r="G8671" s="94">
        <v>3</v>
      </c>
      <c r="H8671" s="95">
        <v>157</v>
      </c>
    </row>
    <row r="8672" spans="6:8" x14ac:dyDescent="0.15">
      <c r="F8672" s="26">
        <v>43827.166666645644</v>
      </c>
      <c r="G8672" s="94">
        <v>2.8</v>
      </c>
      <c r="H8672" s="95">
        <v>151</v>
      </c>
    </row>
    <row r="8673" spans="6:8" x14ac:dyDescent="0.15">
      <c r="F8673" s="26">
        <v>43827.208333312308</v>
      </c>
      <c r="G8673" s="94">
        <v>2.8</v>
      </c>
      <c r="H8673" s="95">
        <v>149</v>
      </c>
    </row>
    <row r="8674" spans="6:8" x14ac:dyDescent="0.15">
      <c r="F8674" s="26">
        <v>43827.249999978972</v>
      </c>
      <c r="G8674" s="94">
        <v>3.4</v>
      </c>
      <c r="H8674" s="95">
        <v>162</v>
      </c>
    </row>
    <row r="8675" spans="6:8" x14ac:dyDescent="0.15">
      <c r="F8675" s="26">
        <v>43827.291666645637</v>
      </c>
      <c r="G8675" s="94">
        <v>3.2</v>
      </c>
      <c r="H8675" s="95">
        <v>169</v>
      </c>
    </row>
    <row r="8676" spans="6:8" x14ac:dyDescent="0.15">
      <c r="F8676" s="26">
        <v>43827.333333312301</v>
      </c>
      <c r="G8676" s="94">
        <v>3.5</v>
      </c>
      <c r="H8676" s="95">
        <v>190</v>
      </c>
    </row>
    <row r="8677" spans="6:8" x14ac:dyDescent="0.15">
      <c r="F8677" s="26">
        <v>43827.374999978965</v>
      </c>
      <c r="G8677" s="94">
        <v>3</v>
      </c>
      <c r="H8677" s="95">
        <v>154</v>
      </c>
    </row>
    <row r="8678" spans="6:8" x14ac:dyDescent="0.15">
      <c r="F8678" s="26">
        <v>43827.416666645629</v>
      </c>
      <c r="G8678" s="94">
        <v>2.4</v>
      </c>
      <c r="H8678" s="95">
        <v>141</v>
      </c>
    </row>
    <row r="8679" spans="6:8" x14ac:dyDescent="0.15">
      <c r="F8679" s="26">
        <v>43827.458333312294</v>
      </c>
      <c r="G8679" s="94">
        <v>2.2000000000000002</v>
      </c>
      <c r="H8679" s="95">
        <v>166</v>
      </c>
    </row>
    <row r="8680" spans="6:8" x14ac:dyDescent="0.15">
      <c r="F8680" s="26">
        <v>43827.499999978958</v>
      </c>
      <c r="G8680" s="94">
        <v>3.7</v>
      </c>
      <c r="H8680" s="95">
        <v>177</v>
      </c>
    </row>
    <row r="8681" spans="6:8" x14ac:dyDescent="0.15">
      <c r="F8681" s="26">
        <v>43827.541666645622</v>
      </c>
      <c r="G8681" s="94">
        <v>2.5</v>
      </c>
      <c r="H8681" s="95">
        <v>181</v>
      </c>
    </row>
    <row r="8682" spans="6:8" x14ac:dyDescent="0.15">
      <c r="F8682" s="26">
        <v>43827.583333312286</v>
      </c>
      <c r="G8682" s="94">
        <v>3.2</v>
      </c>
      <c r="H8682" s="95">
        <v>190</v>
      </c>
    </row>
    <row r="8683" spans="6:8" x14ac:dyDescent="0.15">
      <c r="F8683" s="26">
        <v>43827.624999978951</v>
      </c>
      <c r="G8683" s="94">
        <v>2.6</v>
      </c>
      <c r="H8683" s="95">
        <v>199</v>
      </c>
    </row>
    <row r="8684" spans="6:8" x14ac:dyDescent="0.15">
      <c r="F8684" s="26">
        <v>43827.666666645615</v>
      </c>
      <c r="G8684" s="94">
        <v>3.9</v>
      </c>
      <c r="H8684" s="95">
        <v>231</v>
      </c>
    </row>
    <row r="8685" spans="6:8" x14ac:dyDescent="0.15">
      <c r="F8685" s="26">
        <v>43827.708333312279</v>
      </c>
      <c r="G8685" s="94">
        <v>3.5</v>
      </c>
      <c r="H8685" s="95">
        <v>222</v>
      </c>
    </row>
    <row r="8686" spans="6:8" x14ac:dyDescent="0.15">
      <c r="F8686" s="26">
        <v>43827.749999978943</v>
      </c>
      <c r="G8686" s="94">
        <v>3.1</v>
      </c>
      <c r="H8686" s="95">
        <v>224</v>
      </c>
    </row>
    <row r="8687" spans="6:8" x14ac:dyDescent="0.15">
      <c r="F8687" s="26">
        <v>43827.791666645608</v>
      </c>
      <c r="G8687" s="94">
        <v>3.8</v>
      </c>
      <c r="H8687" s="95">
        <v>226</v>
      </c>
    </row>
    <row r="8688" spans="6:8" x14ac:dyDescent="0.15">
      <c r="F8688" s="26">
        <v>43827.833333312272</v>
      </c>
      <c r="G8688" s="94">
        <v>3.3</v>
      </c>
      <c r="H8688" s="95">
        <v>206</v>
      </c>
    </row>
    <row r="8689" spans="6:8" x14ac:dyDescent="0.15">
      <c r="F8689" s="26">
        <v>43827.874999978936</v>
      </c>
      <c r="G8689" s="94">
        <v>4</v>
      </c>
      <c r="H8689" s="95">
        <v>226</v>
      </c>
    </row>
    <row r="8690" spans="6:8" x14ac:dyDescent="0.15">
      <c r="F8690" s="26">
        <v>43827.9166666456</v>
      </c>
      <c r="G8690" s="94">
        <v>3.9</v>
      </c>
      <c r="H8690" s="95">
        <v>227</v>
      </c>
    </row>
    <row r="8691" spans="6:8" x14ac:dyDescent="0.15">
      <c r="F8691" s="26">
        <v>43827.958333312265</v>
      </c>
      <c r="G8691" s="94">
        <v>4.5999999999999996</v>
      </c>
      <c r="H8691" s="95">
        <v>237</v>
      </c>
    </row>
    <row r="8692" spans="6:8" x14ac:dyDescent="0.15">
      <c r="F8692" s="26">
        <v>43827.999999978929</v>
      </c>
      <c r="G8692" s="94">
        <v>4</v>
      </c>
      <c r="H8692" s="95">
        <v>240</v>
      </c>
    </row>
    <row r="8693" spans="6:8" x14ac:dyDescent="0.15">
      <c r="F8693" s="26">
        <v>43828.041666645593</v>
      </c>
      <c r="G8693" s="94">
        <v>3.6</v>
      </c>
      <c r="H8693" s="95">
        <v>236</v>
      </c>
    </row>
    <row r="8694" spans="6:8" x14ac:dyDescent="0.15">
      <c r="F8694" s="26">
        <v>43828.083333312257</v>
      </c>
      <c r="G8694" s="94">
        <v>4.3</v>
      </c>
      <c r="H8694" s="95">
        <v>240</v>
      </c>
    </row>
    <row r="8695" spans="6:8" x14ac:dyDescent="0.15">
      <c r="F8695" s="26">
        <v>43828.124999978922</v>
      </c>
      <c r="G8695" s="94">
        <v>4.5999999999999996</v>
      </c>
      <c r="H8695" s="95">
        <v>226</v>
      </c>
    </row>
    <row r="8696" spans="6:8" x14ac:dyDescent="0.15">
      <c r="F8696" s="26">
        <v>43828.166666645586</v>
      </c>
      <c r="G8696" s="94">
        <v>5</v>
      </c>
      <c r="H8696" s="95">
        <v>237</v>
      </c>
    </row>
    <row r="8697" spans="6:8" x14ac:dyDescent="0.15">
      <c r="F8697" s="26">
        <v>43828.20833331225</v>
      </c>
      <c r="G8697" s="94">
        <v>4.8</v>
      </c>
      <c r="H8697" s="95">
        <v>238</v>
      </c>
    </row>
    <row r="8698" spans="6:8" x14ac:dyDescent="0.15">
      <c r="F8698" s="26">
        <v>43828.249999978914</v>
      </c>
      <c r="G8698" s="94">
        <v>5.2</v>
      </c>
      <c r="H8698" s="95">
        <v>243</v>
      </c>
    </row>
    <row r="8699" spans="6:8" x14ac:dyDescent="0.15">
      <c r="F8699" s="26">
        <v>43828.291666645579</v>
      </c>
      <c r="G8699" s="94">
        <v>6.1</v>
      </c>
      <c r="H8699" s="95">
        <v>249</v>
      </c>
    </row>
    <row r="8700" spans="6:8" x14ac:dyDescent="0.15">
      <c r="F8700" s="26">
        <v>43828.333333312243</v>
      </c>
      <c r="G8700" s="94">
        <v>5</v>
      </c>
      <c r="H8700" s="95">
        <v>255</v>
      </c>
    </row>
    <row r="8701" spans="6:8" x14ac:dyDescent="0.15">
      <c r="F8701" s="26">
        <v>43828.374999978907</v>
      </c>
      <c r="G8701" s="94">
        <v>5.2</v>
      </c>
      <c r="H8701" s="95">
        <v>240</v>
      </c>
    </row>
    <row r="8702" spans="6:8" x14ac:dyDescent="0.15">
      <c r="F8702" s="26">
        <v>43828.416666645571</v>
      </c>
      <c r="G8702" s="94">
        <v>5.3</v>
      </c>
      <c r="H8702" s="95">
        <v>241</v>
      </c>
    </row>
    <row r="8703" spans="6:8" x14ac:dyDescent="0.15">
      <c r="F8703" s="26">
        <v>43828.458333312235</v>
      </c>
      <c r="G8703" s="94">
        <v>5.2</v>
      </c>
      <c r="H8703" s="95">
        <v>230</v>
      </c>
    </row>
    <row r="8704" spans="6:8" x14ac:dyDescent="0.15">
      <c r="F8704" s="26">
        <v>43828.4999999789</v>
      </c>
      <c r="G8704" s="94">
        <v>5.5</v>
      </c>
      <c r="H8704" s="95">
        <v>230</v>
      </c>
    </row>
    <row r="8705" spans="6:8" x14ac:dyDescent="0.15">
      <c r="F8705" s="26">
        <v>43828.541666645564</v>
      </c>
      <c r="G8705" s="94">
        <v>5.4</v>
      </c>
      <c r="H8705" s="95">
        <v>239</v>
      </c>
    </row>
    <row r="8706" spans="6:8" x14ac:dyDescent="0.15">
      <c r="F8706" s="26">
        <v>43828.583333312228</v>
      </c>
      <c r="G8706" s="94">
        <v>6.2</v>
      </c>
      <c r="H8706" s="95">
        <v>239</v>
      </c>
    </row>
    <row r="8707" spans="6:8" x14ac:dyDescent="0.15">
      <c r="F8707" s="26">
        <v>43828.624999978892</v>
      </c>
      <c r="G8707" s="94">
        <v>3.7</v>
      </c>
      <c r="H8707" s="95">
        <v>229</v>
      </c>
    </row>
    <row r="8708" spans="6:8" x14ac:dyDescent="0.15">
      <c r="F8708" s="26">
        <v>43828.666666645557</v>
      </c>
      <c r="G8708" s="94">
        <v>4.4000000000000004</v>
      </c>
      <c r="H8708" s="95">
        <v>229</v>
      </c>
    </row>
    <row r="8709" spans="6:8" x14ac:dyDescent="0.15">
      <c r="F8709" s="26">
        <v>43828.708333312221</v>
      </c>
      <c r="G8709" s="94">
        <v>3.9</v>
      </c>
      <c r="H8709" s="95">
        <v>229</v>
      </c>
    </row>
    <row r="8710" spans="6:8" x14ac:dyDescent="0.15">
      <c r="F8710" s="26">
        <v>43828.749999978885</v>
      </c>
      <c r="G8710" s="94">
        <v>3.8</v>
      </c>
      <c r="H8710" s="95">
        <v>229</v>
      </c>
    </row>
    <row r="8711" spans="6:8" x14ac:dyDescent="0.15">
      <c r="F8711" s="26">
        <v>43828.791666645549</v>
      </c>
      <c r="G8711" s="94">
        <v>3.6</v>
      </c>
      <c r="H8711" s="95">
        <v>218</v>
      </c>
    </row>
    <row r="8712" spans="6:8" x14ac:dyDescent="0.15">
      <c r="F8712" s="26">
        <v>43828.833333312214</v>
      </c>
      <c r="G8712" s="94">
        <v>3.4</v>
      </c>
      <c r="H8712" s="95">
        <v>221</v>
      </c>
    </row>
    <row r="8713" spans="6:8" x14ac:dyDescent="0.15">
      <c r="F8713" s="26">
        <v>43828.874999978878</v>
      </c>
      <c r="G8713" s="94">
        <v>3.4</v>
      </c>
      <c r="H8713" s="95">
        <v>208</v>
      </c>
    </row>
    <row r="8714" spans="6:8" x14ac:dyDescent="0.15">
      <c r="F8714" s="26">
        <v>43828.916666645542</v>
      </c>
      <c r="G8714" s="94">
        <v>3.5</v>
      </c>
      <c r="H8714" s="95">
        <v>200</v>
      </c>
    </row>
    <row r="8715" spans="6:8" x14ac:dyDescent="0.15">
      <c r="F8715" s="26">
        <v>43828.958333312206</v>
      </c>
      <c r="G8715" s="94">
        <v>3.6</v>
      </c>
      <c r="H8715" s="95">
        <v>217</v>
      </c>
    </row>
    <row r="8716" spans="6:8" x14ac:dyDescent="0.15">
      <c r="F8716" s="26">
        <v>43828.999999978871</v>
      </c>
      <c r="G8716" s="94">
        <v>3</v>
      </c>
      <c r="H8716" s="95">
        <v>222</v>
      </c>
    </row>
    <row r="8717" spans="6:8" x14ac:dyDescent="0.15">
      <c r="F8717" s="26">
        <v>43829.041666645535</v>
      </c>
      <c r="G8717" s="94">
        <v>2.5</v>
      </c>
      <c r="H8717" s="95">
        <v>207</v>
      </c>
    </row>
    <row r="8718" spans="6:8" x14ac:dyDescent="0.15">
      <c r="F8718" s="26">
        <v>43829.083333312199</v>
      </c>
      <c r="G8718" s="94">
        <v>2.1</v>
      </c>
      <c r="H8718" s="95">
        <v>218</v>
      </c>
    </row>
    <row r="8719" spans="6:8" x14ac:dyDescent="0.15">
      <c r="F8719" s="26">
        <v>43829.124999978863</v>
      </c>
      <c r="G8719" s="94">
        <v>1.9</v>
      </c>
      <c r="H8719" s="95">
        <v>229</v>
      </c>
    </row>
    <row r="8720" spans="6:8" x14ac:dyDescent="0.15">
      <c r="F8720" s="26">
        <v>43829.166666645528</v>
      </c>
      <c r="G8720" s="94">
        <v>1</v>
      </c>
      <c r="H8720" s="95">
        <v>226</v>
      </c>
    </row>
    <row r="8721" spans="6:8" x14ac:dyDescent="0.15">
      <c r="F8721" s="26">
        <v>43829.208333312192</v>
      </c>
      <c r="G8721" s="94">
        <v>0.9</v>
      </c>
      <c r="H8721" s="95">
        <v>331</v>
      </c>
    </row>
    <row r="8722" spans="6:8" x14ac:dyDescent="0.15">
      <c r="F8722" s="26">
        <v>43829.249999978856</v>
      </c>
      <c r="G8722" s="94">
        <v>1.7</v>
      </c>
      <c r="H8722" s="95">
        <v>15</v>
      </c>
    </row>
    <row r="8723" spans="6:8" x14ac:dyDescent="0.15">
      <c r="F8723" s="26">
        <v>43829.29166664552</v>
      </c>
      <c r="G8723" s="94">
        <v>2.1</v>
      </c>
      <c r="H8723" s="95">
        <v>33</v>
      </c>
    </row>
    <row r="8724" spans="6:8" x14ac:dyDescent="0.15">
      <c r="F8724" s="26">
        <v>43829.333333312185</v>
      </c>
      <c r="G8724" s="94">
        <v>2.4</v>
      </c>
      <c r="H8724" s="95">
        <v>17</v>
      </c>
    </row>
    <row r="8725" spans="6:8" x14ac:dyDescent="0.15">
      <c r="F8725" s="26">
        <v>43829.374999978849</v>
      </c>
      <c r="G8725" s="94">
        <v>2.2999999999999998</v>
      </c>
      <c r="H8725" s="95">
        <v>40</v>
      </c>
    </row>
    <row r="8726" spans="6:8" x14ac:dyDescent="0.15">
      <c r="F8726" s="26">
        <v>43829.416666645513</v>
      </c>
      <c r="G8726" s="94">
        <v>2.8</v>
      </c>
      <c r="H8726" s="95">
        <v>52</v>
      </c>
    </row>
    <row r="8727" spans="6:8" x14ac:dyDescent="0.15">
      <c r="F8727" s="26">
        <v>43829.458333312177</v>
      </c>
      <c r="G8727" s="94">
        <v>1.7</v>
      </c>
      <c r="H8727" s="95">
        <v>21</v>
      </c>
    </row>
    <row r="8728" spans="6:8" x14ac:dyDescent="0.15">
      <c r="F8728" s="26">
        <v>43829.499999978842</v>
      </c>
      <c r="G8728" s="94">
        <v>2.1</v>
      </c>
      <c r="H8728" s="95">
        <v>41</v>
      </c>
    </row>
    <row r="8729" spans="6:8" x14ac:dyDescent="0.15">
      <c r="F8729" s="26">
        <v>43829.541666645506</v>
      </c>
      <c r="G8729" s="94">
        <v>2.6</v>
      </c>
      <c r="H8729" s="95">
        <v>42</v>
      </c>
    </row>
    <row r="8730" spans="6:8" x14ac:dyDescent="0.15">
      <c r="F8730" s="26">
        <v>43829.58333331217</v>
      </c>
      <c r="G8730" s="94">
        <v>2.8</v>
      </c>
      <c r="H8730" s="95">
        <v>62</v>
      </c>
    </row>
    <row r="8731" spans="6:8" x14ac:dyDescent="0.15">
      <c r="F8731" s="26">
        <v>43829.624999978834</v>
      </c>
      <c r="G8731" s="94">
        <v>3.4</v>
      </c>
      <c r="H8731" s="95">
        <v>71</v>
      </c>
    </row>
    <row r="8732" spans="6:8" x14ac:dyDescent="0.15">
      <c r="F8732" s="26">
        <v>43829.666666645498</v>
      </c>
      <c r="G8732" s="94">
        <v>2.9</v>
      </c>
      <c r="H8732" s="95">
        <v>70</v>
      </c>
    </row>
    <row r="8733" spans="6:8" x14ac:dyDescent="0.15">
      <c r="F8733" s="26">
        <v>43829.708333312163</v>
      </c>
      <c r="G8733" s="94">
        <v>3.8</v>
      </c>
      <c r="H8733" s="95">
        <v>61</v>
      </c>
    </row>
    <row r="8734" spans="6:8" x14ac:dyDescent="0.15">
      <c r="F8734" s="26">
        <v>43829.749999978827</v>
      </c>
      <c r="G8734" s="94">
        <v>4.2</v>
      </c>
      <c r="H8734" s="95">
        <v>70</v>
      </c>
    </row>
    <row r="8735" spans="6:8" x14ac:dyDescent="0.15">
      <c r="F8735" s="26">
        <v>43829.791666645491</v>
      </c>
      <c r="G8735" s="94">
        <v>4.3</v>
      </c>
      <c r="H8735" s="95">
        <v>68</v>
      </c>
    </row>
    <row r="8736" spans="6:8" x14ac:dyDescent="0.15">
      <c r="F8736" s="26">
        <v>43829.833333312155</v>
      </c>
      <c r="G8736" s="94">
        <v>3.6</v>
      </c>
      <c r="H8736" s="95">
        <v>69</v>
      </c>
    </row>
    <row r="8737" spans="6:8" x14ac:dyDescent="0.15">
      <c r="F8737" s="26">
        <v>43829.87499997882</v>
      </c>
      <c r="G8737" s="94">
        <v>4.3</v>
      </c>
      <c r="H8737" s="95">
        <v>71</v>
      </c>
    </row>
    <row r="8738" spans="6:8" x14ac:dyDescent="0.15">
      <c r="F8738" s="26">
        <v>43829.916666645484</v>
      </c>
      <c r="G8738" s="94">
        <v>4.4000000000000004</v>
      </c>
      <c r="H8738" s="95">
        <v>69</v>
      </c>
    </row>
    <row r="8739" spans="6:8" x14ac:dyDescent="0.15">
      <c r="F8739" s="26">
        <v>43829.958333312148</v>
      </c>
      <c r="G8739" s="94">
        <v>4.5999999999999996</v>
      </c>
      <c r="H8739" s="95">
        <v>59</v>
      </c>
    </row>
    <row r="8740" spans="6:8" x14ac:dyDescent="0.15">
      <c r="F8740" s="26">
        <v>43829.999999978812</v>
      </c>
      <c r="G8740" s="94">
        <v>4.5999999999999996</v>
      </c>
      <c r="H8740" s="95">
        <v>61</v>
      </c>
    </row>
    <row r="8741" spans="6:8" x14ac:dyDescent="0.15">
      <c r="F8741" s="26">
        <v>43830.041666645477</v>
      </c>
      <c r="G8741" s="94">
        <v>5.3</v>
      </c>
      <c r="H8741" s="95">
        <v>83</v>
      </c>
    </row>
    <row r="8742" spans="6:8" x14ac:dyDescent="0.15">
      <c r="F8742" s="26">
        <v>43830.083333312141</v>
      </c>
      <c r="G8742" s="94">
        <v>5.0999999999999996</v>
      </c>
      <c r="H8742" s="95">
        <v>60</v>
      </c>
    </row>
    <row r="8743" spans="6:8" x14ac:dyDescent="0.15">
      <c r="F8743" s="26">
        <v>43830.124999978805</v>
      </c>
      <c r="G8743" s="94">
        <v>5.2</v>
      </c>
      <c r="H8743" s="95">
        <v>70</v>
      </c>
    </row>
    <row r="8744" spans="6:8" x14ac:dyDescent="0.15">
      <c r="F8744" s="26">
        <v>43830.166666645469</v>
      </c>
      <c r="G8744" s="94">
        <v>4.5999999999999996</v>
      </c>
      <c r="H8744" s="95">
        <v>71</v>
      </c>
    </row>
    <row r="8745" spans="6:8" x14ac:dyDescent="0.15">
      <c r="F8745" s="26">
        <v>43830.208333312134</v>
      </c>
      <c r="G8745" s="94">
        <v>5.0999999999999996</v>
      </c>
      <c r="H8745" s="95">
        <v>73</v>
      </c>
    </row>
    <row r="8746" spans="6:8" x14ac:dyDescent="0.15">
      <c r="F8746" s="26">
        <v>43830.249999978798</v>
      </c>
      <c r="G8746" s="94">
        <v>5.5</v>
      </c>
      <c r="H8746" s="95">
        <v>73</v>
      </c>
    </row>
    <row r="8747" spans="6:8" x14ac:dyDescent="0.15">
      <c r="F8747" s="26">
        <v>43830.291666645462</v>
      </c>
      <c r="G8747" s="94">
        <v>5.3</v>
      </c>
      <c r="H8747" s="95">
        <v>82</v>
      </c>
    </row>
    <row r="8748" spans="6:8" x14ac:dyDescent="0.15">
      <c r="F8748" s="26">
        <v>43830.333333312126</v>
      </c>
      <c r="G8748" s="94">
        <v>4.8</v>
      </c>
      <c r="H8748" s="95">
        <v>73</v>
      </c>
    </row>
    <row r="8749" spans="6:8" x14ac:dyDescent="0.15">
      <c r="F8749" s="26">
        <v>43830.374999978791</v>
      </c>
      <c r="G8749" s="94">
        <v>4.2</v>
      </c>
      <c r="H8749" s="95">
        <v>72</v>
      </c>
    </row>
    <row r="8750" spans="6:8" x14ac:dyDescent="0.15">
      <c r="F8750" s="26">
        <v>43830.416666645455</v>
      </c>
      <c r="G8750" s="94">
        <v>5.7</v>
      </c>
      <c r="H8750" s="95">
        <v>82</v>
      </c>
    </row>
    <row r="8751" spans="6:8" x14ac:dyDescent="0.15">
      <c r="F8751" s="26">
        <v>43830.458333312119</v>
      </c>
      <c r="G8751" s="94">
        <v>4.3</v>
      </c>
      <c r="H8751" s="95">
        <v>82</v>
      </c>
    </row>
    <row r="8752" spans="6:8" x14ac:dyDescent="0.15">
      <c r="F8752" s="26">
        <v>43830.499999978783</v>
      </c>
      <c r="G8752" s="94">
        <v>5.2</v>
      </c>
      <c r="H8752" s="95">
        <v>81</v>
      </c>
    </row>
    <row r="8753" spans="6:8" x14ac:dyDescent="0.15">
      <c r="F8753" s="26">
        <v>43830.541666645448</v>
      </c>
      <c r="G8753" s="94">
        <v>4.5999999999999996</v>
      </c>
      <c r="H8753" s="95">
        <v>81</v>
      </c>
    </row>
    <row r="8754" spans="6:8" x14ac:dyDescent="0.15">
      <c r="F8754" s="26">
        <v>43830.583333312112</v>
      </c>
      <c r="G8754" s="94">
        <v>3.7</v>
      </c>
      <c r="H8754" s="95">
        <v>81</v>
      </c>
    </row>
    <row r="8755" spans="6:8" x14ac:dyDescent="0.15">
      <c r="F8755" s="26">
        <v>43830.624999978776</v>
      </c>
      <c r="G8755" s="94">
        <v>3.3</v>
      </c>
      <c r="H8755" s="95">
        <v>82</v>
      </c>
    </row>
    <row r="8756" spans="6:8" x14ac:dyDescent="0.15">
      <c r="F8756" s="26">
        <v>43830.66666664544</v>
      </c>
      <c r="G8756" s="94">
        <v>2.8</v>
      </c>
      <c r="H8756" s="95">
        <v>71</v>
      </c>
    </row>
    <row r="8757" spans="6:8" x14ac:dyDescent="0.15">
      <c r="F8757" s="26">
        <v>43830.708333312105</v>
      </c>
      <c r="G8757" s="94">
        <v>3.2</v>
      </c>
      <c r="H8757" s="95">
        <v>81</v>
      </c>
    </row>
    <row r="8758" spans="6:8" x14ac:dyDescent="0.15">
      <c r="F8758" s="26">
        <v>43830.749999978769</v>
      </c>
      <c r="G8758" s="94">
        <v>3.2</v>
      </c>
      <c r="H8758" s="95">
        <v>91</v>
      </c>
    </row>
    <row r="8759" spans="6:8" x14ac:dyDescent="0.15">
      <c r="F8759" s="26">
        <v>43830.791666645433</v>
      </c>
      <c r="G8759" s="94">
        <v>3.2</v>
      </c>
      <c r="H8759" s="95">
        <v>96</v>
      </c>
    </row>
    <row r="8760" spans="6:8" x14ac:dyDescent="0.15">
      <c r="F8760" s="26">
        <v>43830.833333312097</v>
      </c>
      <c r="G8760" s="94">
        <v>3.1</v>
      </c>
      <c r="H8760" s="95">
        <v>101</v>
      </c>
    </row>
    <row r="8761" spans="6:8" x14ac:dyDescent="0.15">
      <c r="F8761" s="26">
        <v>43830.874999978761</v>
      </c>
      <c r="G8761" s="94">
        <v>3.2</v>
      </c>
      <c r="H8761" s="95">
        <v>103</v>
      </c>
    </row>
    <row r="8762" spans="6:8" x14ac:dyDescent="0.15">
      <c r="F8762" s="26">
        <v>43830.916666645426</v>
      </c>
      <c r="G8762" s="94">
        <v>3.5</v>
      </c>
      <c r="H8762" s="95">
        <v>131</v>
      </c>
    </row>
    <row r="8763" spans="6:8" x14ac:dyDescent="0.15">
      <c r="F8763" s="26">
        <v>43830.95833331209</v>
      </c>
      <c r="G8763" s="94">
        <v>3.9</v>
      </c>
      <c r="H8763" s="95">
        <v>169</v>
      </c>
    </row>
  </sheetData>
  <mergeCells count="5">
    <mergeCell ref="G2:G3"/>
    <mergeCell ref="H2:H3"/>
    <mergeCell ref="F2:F3"/>
    <mergeCell ref="B13:D15"/>
    <mergeCell ref="B11:D11"/>
  </mergeCells>
  <dataValidations count="1">
    <dataValidation type="list" allowBlank="1" showInputMessage="1" showErrorMessage="1" sqref="C6" xr:uid="{236919CC-2FC1-41C2-A03B-C90323797A4C}">
      <formula1>"Exponentielles Windprofil, Logarithmisches Windprofil"</formula1>
    </dataValidation>
  </dataValidations>
  <hyperlinks>
    <hyperlink ref="B11" location="'Rauhigkeitslänge '!A1" display="Eine Hilfestellung zur Auswahl der Rauhigkeitslänge finden Sie hier" xr:uid="{70E09CA8-FFF6-4CAD-9B25-4E412C21733D}"/>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7652DA1-D913-424D-A77F-65B9E2092AE3}">
          <x14:formula1>
            <xm:f>'Daten WKA'!$B$1:$B$1</xm:f>
          </x14:formula1>
          <xm:sqref>C3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9C1BB-8448-4F17-80E1-F1D385547028}">
  <sheetPr>
    <tabColor rgb="FF113C5D"/>
  </sheetPr>
  <dimension ref="B1:O8764"/>
  <sheetViews>
    <sheetView showGridLines="0" zoomScale="115" zoomScaleNormal="115" workbookViewId="0">
      <selection activeCell="C16" sqref="C16"/>
    </sheetView>
  </sheetViews>
  <sheetFormatPr baseColWidth="10" defaultColWidth="11.5" defaultRowHeight="14" x14ac:dyDescent="0.15"/>
  <cols>
    <col min="1" max="1" width="11.5" style="17"/>
    <col min="2" max="2" width="25.33203125" style="17" bestFit="1" customWidth="1"/>
    <col min="3" max="3" width="30.5" style="17" bestFit="1" customWidth="1"/>
    <col min="4" max="4" width="14.1640625" style="17" customWidth="1"/>
    <col min="5" max="5" width="11.5" style="17"/>
    <col min="6" max="6" width="23.5" style="37" bestFit="1" customWidth="1"/>
    <col min="7" max="7" width="34.83203125" style="36" bestFit="1" customWidth="1"/>
    <col min="8" max="8" width="24.6640625" style="28" bestFit="1" customWidth="1"/>
    <col min="9" max="9" width="3.5" style="25" customWidth="1"/>
    <col min="10" max="10" width="30.6640625" style="25" customWidth="1"/>
    <col min="11" max="11" width="24.6640625" style="25" bestFit="1" customWidth="1"/>
    <col min="12" max="12" width="11.5" style="25"/>
    <col min="13" max="13" width="26.6640625" style="25" customWidth="1"/>
    <col min="14" max="14" width="22.83203125" style="25" bestFit="1" customWidth="1"/>
    <col min="15" max="15" width="22.6640625" style="25" bestFit="1" customWidth="1"/>
    <col min="16" max="16384" width="11.5" style="17"/>
  </cols>
  <sheetData>
    <row r="1" spans="2:11" x14ac:dyDescent="0.15">
      <c r="F1" s="20"/>
      <c r="G1" s="52"/>
      <c r="H1" s="25"/>
    </row>
    <row r="2" spans="2:11" x14ac:dyDescent="0.15">
      <c r="B2" s="113" t="s">
        <v>65</v>
      </c>
      <c r="C2" s="113" t="s">
        <v>34</v>
      </c>
      <c r="D2" s="115"/>
      <c r="F2" s="112" t="s">
        <v>20</v>
      </c>
      <c r="G2" s="110" t="s">
        <v>35</v>
      </c>
      <c r="H2" s="110" t="s">
        <v>36</v>
      </c>
      <c r="J2" s="74"/>
    </row>
    <row r="3" spans="2:11" x14ac:dyDescent="0.15">
      <c r="B3" s="114"/>
      <c r="C3" s="114"/>
      <c r="D3" s="115"/>
      <c r="F3" s="107"/>
      <c r="G3" s="111"/>
      <c r="H3" s="111"/>
      <c r="I3" s="39"/>
      <c r="J3" s="75"/>
      <c r="K3" s="39"/>
    </row>
    <row r="4" spans="2:11" x14ac:dyDescent="0.15">
      <c r="B4" s="29" t="s">
        <v>37</v>
      </c>
      <c r="C4" s="28">
        <f>HLOOKUP(Eingabe!$C$6,Kalkulationen!$N$14:$P$27,Kalkulationen!D2)</f>
        <v>467.33221195882334</v>
      </c>
      <c r="D4" s="25"/>
      <c r="F4" s="26">
        <v>43466</v>
      </c>
      <c r="G4" s="27">
        <f>Kalkulationen!F3</f>
        <v>6.41</v>
      </c>
      <c r="H4" s="28">
        <f>HLOOKUP(Eingabe!$C$6,Kalkulationen!$F$1:$L$8762,Kalkulationen!D3)</f>
        <v>410.790941833408</v>
      </c>
    </row>
    <row r="5" spans="2:11" x14ac:dyDescent="0.15">
      <c r="B5" s="30" t="s">
        <v>38</v>
      </c>
      <c r="C5" s="28">
        <f>HLOOKUP(Eingabe!$C$6,Kalkulationen!$N$14:$P$27,Kalkulationen!D3)</f>
        <v>250.1373973080135</v>
      </c>
      <c r="D5" s="25"/>
      <c r="F5" s="26">
        <v>43466.041666666664</v>
      </c>
      <c r="G5" s="27">
        <f>Kalkulationen!F4</f>
        <v>7.01</v>
      </c>
      <c r="H5" s="28">
        <f>HLOOKUP(Eingabe!$C$6,Kalkulationen!$F$1:$L$8762,Kalkulationen!D4)</f>
        <v>547.54540984378536</v>
      </c>
    </row>
    <row r="6" spans="2:11" x14ac:dyDescent="0.15">
      <c r="B6" s="30" t="s">
        <v>39</v>
      </c>
      <c r="C6" s="28">
        <f>HLOOKUP(Eingabe!$C$6,Kalkulationen!$N$14:$P$27,Kalkulationen!D4)</f>
        <v>321.52470145933881</v>
      </c>
      <c r="D6" s="25"/>
      <c r="F6" s="26">
        <v>43466.083333333328</v>
      </c>
      <c r="G6" s="27">
        <f>Kalkulationen!F5</f>
        <v>7.76</v>
      </c>
      <c r="H6" s="28">
        <f>HLOOKUP(Eingabe!$C$6,Kalkulationen!$F$1:$L$8762,Kalkulationen!D5)</f>
        <v>752.39321657884113</v>
      </c>
    </row>
    <row r="7" spans="2:11" x14ac:dyDescent="0.15">
      <c r="B7" s="30" t="s">
        <v>40</v>
      </c>
      <c r="C7" s="28">
        <f>HLOOKUP(Eingabe!$C$6,Kalkulationen!$N$14:$P$27,Kalkulationen!D5)</f>
        <v>308.16280738575722</v>
      </c>
      <c r="D7" s="25"/>
      <c r="F7" s="26">
        <v>43466.125011574077</v>
      </c>
      <c r="G7" s="27">
        <f>Kalkulationen!F6</f>
        <v>7.91</v>
      </c>
      <c r="H7" s="28">
        <f>HLOOKUP(Eingabe!$C$6,Kalkulationen!$F$1:$L$8762,Kalkulationen!D6)</f>
        <v>797.86398166766901</v>
      </c>
    </row>
    <row r="8" spans="2:11" x14ac:dyDescent="0.15">
      <c r="B8" s="30" t="s">
        <v>41</v>
      </c>
      <c r="C8" s="28">
        <f>HLOOKUP(Eingabe!$C$6,Kalkulationen!$N$14:$P$27,Kalkulationen!D6)</f>
        <v>172.14704461625377</v>
      </c>
      <c r="D8" s="25"/>
      <c r="F8" s="26">
        <v>43466.166666666657</v>
      </c>
      <c r="G8" s="27">
        <f>Kalkulationen!F7</f>
        <v>8.2100000000000009</v>
      </c>
      <c r="H8" s="28">
        <f>HLOOKUP(Eingabe!$C$6,Kalkulationen!$F$1:$L$8762,Kalkulationen!D7)</f>
        <v>893.08647050519346</v>
      </c>
    </row>
    <row r="9" spans="2:11" x14ac:dyDescent="0.15">
      <c r="B9" s="30" t="s">
        <v>42</v>
      </c>
      <c r="C9" s="28">
        <f>HLOOKUP(Eingabe!$C$6,Kalkulationen!$N$14:$P$27,Kalkulationen!D7)</f>
        <v>269.37520026516785</v>
      </c>
      <c r="D9" s="25"/>
      <c r="F9" s="26">
        <v>43466.208333333321</v>
      </c>
      <c r="G9" s="27">
        <f>Kalkulationen!F8</f>
        <v>7.91</v>
      </c>
      <c r="H9" s="28">
        <f>HLOOKUP(Eingabe!$C$6,Kalkulationen!$F$1:$L$8762,Kalkulationen!D8)</f>
        <v>797.86398166766901</v>
      </c>
    </row>
    <row r="10" spans="2:11" x14ac:dyDescent="0.15">
      <c r="B10" s="30" t="s">
        <v>43</v>
      </c>
      <c r="C10" s="28">
        <f>HLOOKUP(Eingabe!$C$6,Kalkulationen!$N$14:$P$27,Kalkulationen!D8)</f>
        <v>201.71788352907092</v>
      </c>
      <c r="D10" s="25"/>
      <c r="F10" s="26">
        <v>43466.250011574077</v>
      </c>
      <c r="G10" s="27">
        <f>Kalkulationen!F9</f>
        <v>8.2100000000000009</v>
      </c>
      <c r="H10" s="28">
        <f>HLOOKUP(Eingabe!$C$6,Kalkulationen!$F$1:$L$8762,Kalkulationen!D9)</f>
        <v>893.08647050519346</v>
      </c>
    </row>
    <row r="11" spans="2:11" x14ac:dyDescent="0.15">
      <c r="B11" s="30" t="s">
        <v>44</v>
      </c>
      <c r="C11" s="28">
        <f>HLOOKUP(Eingabe!$C$6,Kalkulationen!$N$14:$P$27,Kalkulationen!D9)</f>
        <v>176.89732543207805</v>
      </c>
      <c r="D11" s="25"/>
      <c r="F11" s="26">
        <v>43466.29166666665</v>
      </c>
      <c r="G11" s="27">
        <f>Kalkulationen!F10</f>
        <v>9.85</v>
      </c>
      <c r="H11" s="28">
        <f>HLOOKUP(Eingabe!$C$6,Kalkulationen!$F$1:$L$8762,Kalkulationen!D10)</f>
        <v>1440.5486371097504</v>
      </c>
    </row>
    <row r="12" spans="2:11" x14ac:dyDescent="0.15">
      <c r="B12" s="30" t="s">
        <v>45</v>
      </c>
      <c r="C12" s="28">
        <f>HLOOKUP(Eingabe!$C$6,Kalkulationen!$N$14:$P$27,Kalkulationen!D10)</f>
        <v>112.44994498374531</v>
      </c>
      <c r="D12" s="25"/>
      <c r="F12" s="26">
        <v>43466.333333333314</v>
      </c>
      <c r="G12" s="27">
        <f>Kalkulationen!F11</f>
        <v>10.74</v>
      </c>
      <c r="H12" s="28">
        <f>HLOOKUP(Eingabe!$C$6,Kalkulationen!$F$1:$L$8762,Kalkulationen!D11)</f>
        <v>1654.0278486507732</v>
      </c>
    </row>
    <row r="13" spans="2:11" x14ac:dyDescent="0.15">
      <c r="B13" s="30" t="s">
        <v>46</v>
      </c>
      <c r="C13" s="28">
        <f>HLOOKUP(Eingabe!$C$6,Kalkulationen!$N$14:$P$27,Kalkulationen!D11)</f>
        <v>280.55092799345459</v>
      </c>
      <c r="D13" s="25"/>
      <c r="F13" s="26">
        <v>43466.375011574077</v>
      </c>
      <c r="G13" s="27">
        <f>Kalkulationen!F12</f>
        <v>11.93</v>
      </c>
      <c r="H13" s="28">
        <f>HLOOKUP(Eingabe!$C$6,Kalkulationen!$F$1:$L$8762,Kalkulationen!D12)</f>
        <v>1820.191990740117</v>
      </c>
    </row>
    <row r="14" spans="2:11" x14ac:dyDescent="0.15">
      <c r="B14" s="30" t="s">
        <v>47</v>
      </c>
      <c r="C14" s="28">
        <f>HLOOKUP(Eingabe!$C$6,Kalkulationen!$N$14:$P$27,Kalkulationen!D12)</f>
        <v>403.91358270925241</v>
      </c>
      <c r="D14" s="25"/>
      <c r="F14" s="26">
        <v>43466.416666666642</v>
      </c>
      <c r="G14" s="27">
        <f>Kalkulationen!F13</f>
        <v>12.83</v>
      </c>
      <c r="H14" s="28">
        <f>HLOOKUP(Eingabe!$C$6,Kalkulationen!$F$1:$L$8762,Kalkulationen!D13)</f>
        <v>1897.4273492297505</v>
      </c>
    </row>
    <row r="15" spans="2:11" x14ac:dyDescent="0.15">
      <c r="B15" s="31" t="s">
        <v>48</v>
      </c>
      <c r="C15" s="28">
        <f>HLOOKUP(Eingabe!$C$6,Kalkulationen!$N$14:$P$27,Kalkulationen!D13)</f>
        <v>248.25727032122404</v>
      </c>
      <c r="D15" s="25"/>
      <c r="F15" s="26">
        <v>43466.458333333307</v>
      </c>
      <c r="G15" s="27">
        <f>Kalkulationen!F14</f>
        <v>11.79</v>
      </c>
      <c r="H15" s="28">
        <f>HLOOKUP(Eingabe!$C$6,Kalkulationen!$F$1:$L$8762,Kalkulationen!D14)</f>
        <v>1805.6686076594219</v>
      </c>
    </row>
    <row r="16" spans="2:11" x14ac:dyDescent="0.15">
      <c r="B16" s="32" t="s">
        <v>90</v>
      </c>
      <c r="C16" s="28">
        <f>HLOOKUP(Eingabe!$C$6,Kalkulationen!$N$14:$P$27,Kalkulationen!D14)</f>
        <v>3212.4662979621799</v>
      </c>
      <c r="D16" s="25"/>
      <c r="F16" s="26">
        <v>43466.500011574077</v>
      </c>
      <c r="G16" s="27">
        <f>Kalkulationen!F15</f>
        <v>10.44</v>
      </c>
      <c r="H16" s="28">
        <f>HLOOKUP(Eingabe!$C$6,Kalkulationen!$F$1:$L$8762,Kalkulationen!D15)</f>
        <v>1591.679416727636</v>
      </c>
    </row>
    <row r="17" spans="2:8" x14ac:dyDescent="0.15">
      <c r="B17" s="25"/>
      <c r="C17" s="25"/>
      <c r="D17" s="25"/>
      <c r="F17" s="26">
        <v>43466.541666666635</v>
      </c>
      <c r="G17" s="27">
        <f>Kalkulationen!F16</f>
        <v>12.98</v>
      </c>
      <c r="H17" s="28">
        <f>HLOOKUP(Eingabe!$C$6,Kalkulationen!$F$1:$L$8762,Kalkulationen!D16)</f>
        <v>1907.804797603593</v>
      </c>
    </row>
    <row r="18" spans="2:8" x14ac:dyDescent="0.15">
      <c r="B18" s="30" t="s">
        <v>50</v>
      </c>
      <c r="C18" s="28">
        <f>HLOOKUP(Eingabe!C6,Kalkulationen!N14:P30,16)</f>
        <v>1606</v>
      </c>
      <c r="D18" s="25"/>
      <c r="F18" s="26">
        <v>43466.583333333299</v>
      </c>
      <c r="G18" s="27">
        <f>Kalkulationen!F17</f>
        <v>11.04</v>
      </c>
      <c r="H18" s="28">
        <f>HLOOKUP(Eingabe!$C$6,Kalkulationen!$F$1:$L$8762,Kalkulationen!D17)</f>
        <v>1707.1454885667315</v>
      </c>
    </row>
    <row r="19" spans="2:8" x14ac:dyDescent="0.15">
      <c r="B19" s="30" t="s">
        <v>51</v>
      </c>
      <c r="C19" s="33">
        <f>HLOOKUP(Eingabe!$C$6,Kalkulationen!$N$14:$P$30,17)</f>
        <v>0.18333333333333332</v>
      </c>
      <c r="D19" s="73"/>
      <c r="F19" s="26">
        <v>43466.625011574077</v>
      </c>
      <c r="G19" s="27">
        <f>Kalkulationen!F18</f>
        <v>12.83</v>
      </c>
      <c r="H19" s="28">
        <f>HLOOKUP(Eingabe!$C$6,Kalkulationen!$F$1:$L$8762,Kalkulationen!D18)</f>
        <v>1897.4273492297505</v>
      </c>
    </row>
    <row r="20" spans="2:8" x14ac:dyDescent="0.15">
      <c r="B20" s="25"/>
      <c r="C20" s="25"/>
      <c r="D20" s="25"/>
      <c r="F20" s="26">
        <v>43466.666666666628</v>
      </c>
      <c r="G20" s="27">
        <f>Kalkulationen!F19</f>
        <v>12.98</v>
      </c>
      <c r="H20" s="28">
        <f>HLOOKUP(Eingabe!$C$6,Kalkulationen!$F$1:$L$8762,Kalkulationen!D19)</f>
        <v>1907.804797603593</v>
      </c>
    </row>
    <row r="21" spans="2:8" x14ac:dyDescent="0.15">
      <c r="B21" s="96" t="s">
        <v>52</v>
      </c>
      <c r="C21" s="96" t="s">
        <v>18</v>
      </c>
      <c r="D21" s="96" t="s">
        <v>19</v>
      </c>
      <c r="F21" s="26">
        <v>43466.708333333292</v>
      </c>
      <c r="G21" s="27">
        <f>Kalkulationen!F20</f>
        <v>11.49</v>
      </c>
      <c r="H21" s="28">
        <f>HLOOKUP(Eingabe!$C$6,Kalkulationen!$F$1:$L$8762,Kalkulationen!D20)</f>
        <v>1771.1219410987676</v>
      </c>
    </row>
    <row r="22" spans="2:8" x14ac:dyDescent="0.15">
      <c r="B22" s="97" t="s">
        <v>23</v>
      </c>
      <c r="C22" s="34" t="str">
        <f>Eingabe!C3</f>
        <v>Wind Turbine</v>
      </c>
      <c r="D22" s="80" t="s">
        <v>24</v>
      </c>
      <c r="F22" s="26">
        <v>43466.750011574077</v>
      </c>
      <c r="G22" s="27">
        <f>Kalkulationen!F21</f>
        <v>12.23</v>
      </c>
      <c r="H22" s="28">
        <f>HLOOKUP(Eingabe!$C$6,Kalkulationen!$F$1:$L$8762,Kalkulationen!D21)</f>
        <v>1848.8173081676612</v>
      </c>
    </row>
    <row r="23" spans="2:8" x14ac:dyDescent="0.15">
      <c r="B23" s="97" t="s">
        <v>27</v>
      </c>
      <c r="C23" s="34">
        <f>Eingabe!C5</f>
        <v>2</v>
      </c>
      <c r="D23" s="80" t="s">
        <v>28</v>
      </c>
      <c r="F23" s="26">
        <v>43466.791666666621</v>
      </c>
      <c r="G23" s="27">
        <f>Kalkulationen!F22</f>
        <v>9.1</v>
      </c>
      <c r="H23" s="28">
        <f>HLOOKUP(Eingabe!$C$6,Kalkulationen!$F$1:$L$8762,Kalkulationen!D22)</f>
        <v>1197.7332655301136</v>
      </c>
    </row>
    <row r="24" spans="2:8" x14ac:dyDescent="0.15">
      <c r="B24" s="97" t="s">
        <v>25</v>
      </c>
      <c r="C24" s="34">
        <f>Eingabe!C4</f>
        <v>100</v>
      </c>
      <c r="D24" s="80" t="s">
        <v>26</v>
      </c>
      <c r="F24" s="26">
        <v>43466.833333333285</v>
      </c>
      <c r="G24" s="27">
        <f>Kalkulationen!F23</f>
        <v>8.2100000000000009</v>
      </c>
      <c r="H24" s="28">
        <f>HLOOKUP(Eingabe!$C$6,Kalkulationen!$F$1:$L$8762,Kalkulationen!D23)</f>
        <v>893.08647050519346</v>
      </c>
    </row>
    <row r="25" spans="2:8" x14ac:dyDescent="0.15">
      <c r="B25" s="97" t="s">
        <v>13</v>
      </c>
      <c r="C25" s="34">
        <f>Eingabe!C10</f>
        <v>0.1</v>
      </c>
      <c r="D25" s="80" t="s">
        <v>26</v>
      </c>
      <c r="F25" s="26">
        <v>43466.875011574077</v>
      </c>
      <c r="G25" s="27">
        <f>Kalkulationen!F24</f>
        <v>7.46</v>
      </c>
      <c r="H25" s="28">
        <f>HLOOKUP(Eingabe!$C$6,Kalkulationen!$F$1:$L$8762,Kalkulationen!D24)</f>
        <v>665.88406137106449</v>
      </c>
    </row>
    <row r="26" spans="2:8" x14ac:dyDescent="0.15">
      <c r="B26" s="98" t="s">
        <v>29</v>
      </c>
      <c r="C26" s="81" t="str">
        <f>Eingabe!C6</f>
        <v>Exponentielles Windprofil</v>
      </c>
      <c r="D26" s="57" t="s">
        <v>24</v>
      </c>
      <c r="F26" s="26">
        <v>43466.916666666613</v>
      </c>
      <c r="G26" s="27">
        <f>Kalkulationen!F25</f>
        <v>7.01</v>
      </c>
      <c r="H26" s="28">
        <f>HLOOKUP(Eingabe!$C$6,Kalkulationen!$F$1:$L$8762,Kalkulationen!D25)</f>
        <v>547.54540984378536</v>
      </c>
    </row>
    <row r="27" spans="2:8" x14ac:dyDescent="0.15">
      <c r="F27" s="26">
        <v>43466.958333333278</v>
      </c>
      <c r="G27" s="27">
        <f>Kalkulationen!F26</f>
        <v>7.01</v>
      </c>
      <c r="H27" s="28">
        <f>HLOOKUP(Eingabe!$C$6,Kalkulationen!$F$1:$L$8762,Kalkulationen!D26)</f>
        <v>547.54540984378536</v>
      </c>
    </row>
    <row r="28" spans="2:8" x14ac:dyDescent="0.15">
      <c r="F28" s="26">
        <v>43467.000011574077</v>
      </c>
      <c r="G28" s="27">
        <f>Kalkulationen!F27</f>
        <v>7.46</v>
      </c>
      <c r="H28" s="28">
        <f>HLOOKUP(Eingabe!$C$6,Kalkulationen!$F$1:$L$8762,Kalkulationen!D27)</f>
        <v>665.88406137106449</v>
      </c>
    </row>
    <row r="29" spans="2:8" x14ac:dyDescent="0.15">
      <c r="F29" s="26">
        <v>43467.041666666606</v>
      </c>
      <c r="G29" s="27">
        <f>Kalkulationen!F28</f>
        <v>5.22</v>
      </c>
      <c r="H29" s="28">
        <f>HLOOKUP(Eingabe!$C$6,Kalkulationen!$F$1:$L$8762,Kalkulationen!D28)</f>
        <v>212.01452653164606</v>
      </c>
    </row>
    <row r="30" spans="2:8" x14ac:dyDescent="0.15">
      <c r="F30" s="26">
        <v>43467.08333333327</v>
      </c>
      <c r="G30" s="27">
        <f>Kalkulationen!F29</f>
        <v>5.97</v>
      </c>
      <c r="H30" s="28">
        <f>HLOOKUP(Eingabe!$C$6,Kalkulationen!$F$1:$L$8762,Kalkulationen!D29)</f>
        <v>325.486920668631</v>
      </c>
    </row>
    <row r="31" spans="2:8" x14ac:dyDescent="0.15">
      <c r="F31" s="26">
        <v>43467.125011574077</v>
      </c>
      <c r="G31" s="27">
        <f>Kalkulationen!F30</f>
        <v>4.33</v>
      </c>
      <c r="H31" s="28">
        <f>HLOOKUP(Eingabe!$C$6,Kalkulationen!$F$1:$L$8762,Kalkulationen!D30)</f>
        <v>113.35839181095314</v>
      </c>
    </row>
    <row r="32" spans="2:8" x14ac:dyDescent="0.15">
      <c r="F32" s="26">
        <v>43467.166666666599</v>
      </c>
      <c r="G32" s="27">
        <f>Kalkulationen!F31</f>
        <v>4.03</v>
      </c>
      <c r="H32" s="28">
        <f>HLOOKUP(Eingabe!$C$6,Kalkulationen!$F$1:$L$8762,Kalkulationen!D31)</f>
        <v>85.333314530668076</v>
      </c>
    </row>
    <row r="33" spans="6:8" x14ac:dyDescent="0.15">
      <c r="F33" s="26">
        <v>43467.208333333263</v>
      </c>
      <c r="G33" s="27">
        <f>Kalkulationen!F32</f>
        <v>2.69</v>
      </c>
      <c r="H33" s="28">
        <f>HLOOKUP(Eingabe!$C$6,Kalkulationen!$F$1:$L$8762,Kalkulationen!D32)</f>
        <v>7.4302984659264721</v>
      </c>
    </row>
    <row r="34" spans="6:8" x14ac:dyDescent="0.15">
      <c r="F34" s="26">
        <v>43467.250011574077</v>
      </c>
      <c r="G34" s="27">
        <f>Kalkulationen!F33</f>
        <v>2.83</v>
      </c>
      <c r="H34" s="28">
        <f>HLOOKUP(Eingabe!$C$6,Kalkulationen!$F$1:$L$8762,Kalkulationen!D33)</f>
        <v>10.799308393294714</v>
      </c>
    </row>
    <row r="35" spans="6:8" x14ac:dyDescent="0.15">
      <c r="F35" s="26">
        <v>43467.291666666591</v>
      </c>
      <c r="G35" s="27">
        <f>Kalkulationen!F34</f>
        <v>3.28</v>
      </c>
      <c r="H35" s="28">
        <f>HLOOKUP(Eingabe!$C$6,Kalkulationen!$F$1:$L$8762,Kalkulationen!D34)</f>
        <v>28.07247429844973</v>
      </c>
    </row>
    <row r="36" spans="6:8" x14ac:dyDescent="0.15">
      <c r="F36" s="26">
        <v>43467.333333333256</v>
      </c>
      <c r="G36" s="27">
        <f>Kalkulationen!F35</f>
        <v>3.73</v>
      </c>
      <c r="H36" s="28">
        <f>HLOOKUP(Eingabe!$C$6,Kalkulationen!$F$1:$L$8762,Kalkulationen!D35)</f>
        <v>57.90322713773282</v>
      </c>
    </row>
    <row r="37" spans="6:8" x14ac:dyDescent="0.15">
      <c r="F37" s="26">
        <v>43467.375011574077</v>
      </c>
      <c r="G37" s="27">
        <f>Kalkulationen!F36</f>
        <v>1.49</v>
      </c>
      <c r="H37" s="28">
        <f>HLOOKUP(Eingabe!$C$6,Kalkulationen!$F$1:$L$8762,Kalkulationen!D36)</f>
        <v>0.12936521063564776</v>
      </c>
    </row>
    <row r="38" spans="6:8" x14ac:dyDescent="0.15">
      <c r="F38" s="26">
        <v>43467.416666666584</v>
      </c>
      <c r="G38" s="27">
        <f>Kalkulationen!F37</f>
        <v>4.92</v>
      </c>
      <c r="H38" s="28">
        <f>HLOOKUP(Eingabe!$C$6,Kalkulationen!$F$1:$L$8762,Kalkulationen!D37)</f>
        <v>174.15991544051818</v>
      </c>
    </row>
    <row r="39" spans="6:8" x14ac:dyDescent="0.15">
      <c r="F39" s="26">
        <v>43467.458333333248</v>
      </c>
      <c r="G39" s="27">
        <f>Kalkulationen!F38</f>
        <v>6.27</v>
      </c>
      <c r="H39" s="28">
        <f>HLOOKUP(Eingabe!$C$6,Kalkulationen!$F$1:$L$8762,Kalkulationen!D38)</f>
        <v>381.97961946877831</v>
      </c>
    </row>
    <row r="40" spans="6:8" x14ac:dyDescent="0.15">
      <c r="F40" s="26">
        <v>43467.500011574077</v>
      </c>
      <c r="G40" s="27">
        <f>Kalkulationen!F39</f>
        <v>7.61</v>
      </c>
      <c r="H40" s="28">
        <f>HLOOKUP(Eingabe!$C$6,Kalkulationen!$F$1:$L$8762,Kalkulationen!D39)</f>
        <v>708.39409691925232</v>
      </c>
    </row>
    <row r="41" spans="6:8" x14ac:dyDescent="0.15">
      <c r="F41" s="26">
        <v>43467.541666666577</v>
      </c>
      <c r="G41" s="27">
        <f>Kalkulationen!F40</f>
        <v>7.16</v>
      </c>
      <c r="H41" s="28">
        <f>HLOOKUP(Eingabe!$C$6,Kalkulationen!$F$1:$L$8762,Kalkulationen!D40)</f>
        <v>585.42842938631918</v>
      </c>
    </row>
    <row r="42" spans="6:8" x14ac:dyDescent="0.15">
      <c r="F42" s="26">
        <v>43467.583333333241</v>
      </c>
      <c r="G42" s="27">
        <f>Kalkulationen!F41</f>
        <v>7.01</v>
      </c>
      <c r="H42" s="28">
        <f>HLOOKUP(Eingabe!$C$6,Kalkulationen!$F$1:$L$8762,Kalkulationen!D41)</f>
        <v>547.54540984378536</v>
      </c>
    </row>
    <row r="43" spans="6:8" x14ac:dyDescent="0.15">
      <c r="F43" s="26">
        <v>43467.625011574077</v>
      </c>
      <c r="G43" s="27">
        <f>Kalkulationen!F42</f>
        <v>6.56</v>
      </c>
      <c r="H43" s="28">
        <f>HLOOKUP(Eingabe!$C$6,Kalkulationen!$F$1:$L$8762,Kalkulationen!D42)</f>
        <v>442.98824926057142</v>
      </c>
    </row>
    <row r="44" spans="6:8" x14ac:dyDescent="0.15">
      <c r="F44" s="26">
        <v>43467.66666666657</v>
      </c>
      <c r="G44" s="27">
        <f>Kalkulationen!F43</f>
        <v>6.12</v>
      </c>
      <c r="H44" s="28">
        <f>HLOOKUP(Eingabe!$C$6,Kalkulationen!$F$1:$L$8762,Kalkulationen!D43)</f>
        <v>352.73627104706577</v>
      </c>
    </row>
    <row r="45" spans="6:8" x14ac:dyDescent="0.15">
      <c r="F45" s="26">
        <v>43467.708333333234</v>
      </c>
      <c r="G45" s="27">
        <f>Kalkulationen!F44</f>
        <v>5.37</v>
      </c>
      <c r="H45" s="28">
        <f>HLOOKUP(Eingabe!$C$6,Kalkulationen!$F$1:$L$8762,Kalkulationen!D44)</f>
        <v>232.80191638908431</v>
      </c>
    </row>
    <row r="46" spans="6:8" x14ac:dyDescent="0.15">
      <c r="F46" s="26">
        <v>43467.750011574077</v>
      </c>
      <c r="G46" s="27">
        <f>Kalkulationen!F45</f>
        <v>5.97</v>
      </c>
      <c r="H46" s="28">
        <f>HLOOKUP(Eingabe!$C$6,Kalkulationen!$F$1:$L$8762,Kalkulationen!D45)</f>
        <v>325.486920668631</v>
      </c>
    </row>
    <row r="47" spans="6:8" x14ac:dyDescent="0.15">
      <c r="F47" s="26">
        <v>43467.791666666562</v>
      </c>
      <c r="G47" s="27">
        <f>Kalkulationen!F46</f>
        <v>5.07</v>
      </c>
      <c r="H47" s="28">
        <f>HLOOKUP(Eingabe!$C$6,Kalkulationen!$F$1:$L$8762,Kalkulationen!D46)</f>
        <v>192.37195416342232</v>
      </c>
    </row>
    <row r="48" spans="6:8" x14ac:dyDescent="0.15">
      <c r="F48" s="26">
        <v>43467.833333333227</v>
      </c>
      <c r="G48" s="27">
        <f>Kalkulationen!F47</f>
        <v>5.97</v>
      </c>
      <c r="H48" s="28">
        <f>HLOOKUP(Eingabe!$C$6,Kalkulationen!$F$1:$L$8762,Kalkulationen!D47)</f>
        <v>325.486920668631</v>
      </c>
    </row>
    <row r="49" spans="6:8" x14ac:dyDescent="0.15">
      <c r="F49" s="26">
        <v>43467.875011574077</v>
      </c>
      <c r="G49" s="27">
        <f>Kalkulationen!F48</f>
        <v>4.62</v>
      </c>
      <c r="H49" s="28">
        <f>HLOOKUP(Eingabe!$C$6,Kalkulationen!$F$1:$L$8762,Kalkulationen!D48)</f>
        <v>141.66861508672662</v>
      </c>
    </row>
    <row r="50" spans="6:8" x14ac:dyDescent="0.15">
      <c r="F50" s="26">
        <v>43467.916666666555</v>
      </c>
      <c r="G50" s="27">
        <f>Kalkulationen!F49</f>
        <v>4.62</v>
      </c>
      <c r="H50" s="28">
        <f>HLOOKUP(Eingabe!$C$6,Kalkulationen!$F$1:$L$8762,Kalkulationen!D49)</f>
        <v>141.66861508672662</v>
      </c>
    </row>
    <row r="51" spans="6:8" x14ac:dyDescent="0.15">
      <c r="F51" s="26">
        <v>43467.958333333219</v>
      </c>
      <c r="G51" s="27">
        <f>Kalkulationen!F50</f>
        <v>4.62</v>
      </c>
      <c r="H51" s="28">
        <f>HLOOKUP(Eingabe!$C$6,Kalkulationen!$F$1:$L$8762,Kalkulationen!D50)</f>
        <v>141.66861508672662</v>
      </c>
    </row>
    <row r="52" spans="6:8" x14ac:dyDescent="0.15">
      <c r="F52" s="26">
        <v>43468.000011574077</v>
      </c>
      <c r="G52" s="27">
        <f>Kalkulationen!F51</f>
        <v>4.18</v>
      </c>
      <c r="H52" s="28">
        <f>HLOOKUP(Eingabe!$C$6,Kalkulationen!$F$1:$L$8762,Kalkulationen!D51)</f>
        <v>99.286032951741447</v>
      </c>
    </row>
    <row r="53" spans="6:8" x14ac:dyDescent="0.15">
      <c r="F53" s="26">
        <v>43468.041666666548</v>
      </c>
      <c r="G53" s="27">
        <f>Kalkulationen!F52</f>
        <v>5.07</v>
      </c>
      <c r="H53" s="28">
        <f>HLOOKUP(Eingabe!$C$6,Kalkulationen!$F$1:$L$8762,Kalkulationen!D52)</f>
        <v>192.37195416342232</v>
      </c>
    </row>
    <row r="54" spans="6:8" x14ac:dyDescent="0.15">
      <c r="F54" s="26">
        <v>43468.083333333212</v>
      </c>
      <c r="G54" s="27">
        <f>Kalkulationen!F53</f>
        <v>5.07</v>
      </c>
      <c r="H54" s="28">
        <f>HLOOKUP(Eingabe!$C$6,Kalkulationen!$F$1:$L$8762,Kalkulationen!D53)</f>
        <v>192.37195416342232</v>
      </c>
    </row>
    <row r="55" spans="6:8" x14ac:dyDescent="0.15">
      <c r="F55" s="26">
        <v>43468.125011574077</v>
      </c>
      <c r="G55" s="27">
        <f>Kalkulationen!F54</f>
        <v>5.37</v>
      </c>
      <c r="H55" s="28">
        <f>HLOOKUP(Eingabe!$C$6,Kalkulationen!$F$1:$L$8762,Kalkulationen!D54)</f>
        <v>232.80191638908431</v>
      </c>
    </row>
    <row r="56" spans="6:8" x14ac:dyDescent="0.15">
      <c r="F56" s="26">
        <v>43468.166666666541</v>
      </c>
      <c r="G56" s="27">
        <f>Kalkulationen!F55</f>
        <v>5.22</v>
      </c>
      <c r="H56" s="28">
        <f>HLOOKUP(Eingabe!$C$6,Kalkulationen!$F$1:$L$8762,Kalkulationen!D55)</f>
        <v>212.01452653164606</v>
      </c>
    </row>
    <row r="57" spans="6:8" x14ac:dyDescent="0.15">
      <c r="F57" s="26">
        <v>43468.208333333205</v>
      </c>
      <c r="G57" s="27">
        <f>Kalkulationen!F56</f>
        <v>5.67</v>
      </c>
      <c r="H57" s="28">
        <f>HLOOKUP(Eingabe!$C$6,Kalkulationen!$F$1:$L$8762,Kalkulationen!D56)</f>
        <v>276.80098896274217</v>
      </c>
    </row>
    <row r="58" spans="6:8" x14ac:dyDescent="0.15">
      <c r="F58" s="26">
        <v>43468.250011574077</v>
      </c>
      <c r="G58" s="27">
        <f>Kalkulationen!F57</f>
        <v>5.07</v>
      </c>
      <c r="H58" s="28">
        <f>HLOOKUP(Eingabe!$C$6,Kalkulationen!$F$1:$L$8762,Kalkulationen!D57)</f>
        <v>192.37195416342232</v>
      </c>
    </row>
    <row r="59" spans="6:8" x14ac:dyDescent="0.15">
      <c r="F59" s="26">
        <v>43468.291666666533</v>
      </c>
      <c r="G59" s="27">
        <f>Kalkulationen!F58</f>
        <v>3.73</v>
      </c>
      <c r="H59" s="28">
        <f>HLOOKUP(Eingabe!$C$6,Kalkulationen!$F$1:$L$8762,Kalkulationen!D58)</f>
        <v>57.90322713773282</v>
      </c>
    </row>
    <row r="60" spans="6:8" x14ac:dyDescent="0.15">
      <c r="F60" s="26">
        <v>43468.333333333198</v>
      </c>
      <c r="G60" s="27">
        <f>Kalkulationen!F59</f>
        <v>4.7699999999999996</v>
      </c>
      <c r="H60" s="28">
        <f>HLOOKUP(Eingabe!$C$6,Kalkulationen!$F$1:$L$8762,Kalkulationen!D59)</f>
        <v>157.3586998907347</v>
      </c>
    </row>
    <row r="61" spans="6:8" x14ac:dyDescent="0.15">
      <c r="F61" s="26">
        <v>43468.375011574077</v>
      </c>
      <c r="G61" s="27">
        <f>Kalkulationen!F60</f>
        <v>4.33</v>
      </c>
      <c r="H61" s="28">
        <f>HLOOKUP(Eingabe!$C$6,Kalkulationen!$F$1:$L$8762,Kalkulationen!D60)</f>
        <v>113.35839181095314</v>
      </c>
    </row>
    <row r="62" spans="6:8" x14ac:dyDescent="0.15">
      <c r="F62" s="26">
        <v>43468.416666666526</v>
      </c>
      <c r="G62" s="27">
        <f>Kalkulationen!F61</f>
        <v>4.03</v>
      </c>
      <c r="H62" s="28">
        <f>HLOOKUP(Eingabe!$C$6,Kalkulationen!$F$1:$L$8762,Kalkulationen!D61)</f>
        <v>85.333314530668076</v>
      </c>
    </row>
    <row r="63" spans="6:8" x14ac:dyDescent="0.15">
      <c r="F63" s="26">
        <v>43468.45833333319</v>
      </c>
      <c r="G63" s="27">
        <f>Kalkulationen!F62</f>
        <v>4.62</v>
      </c>
      <c r="H63" s="28">
        <f>HLOOKUP(Eingabe!$C$6,Kalkulationen!$F$1:$L$8762,Kalkulationen!D62)</f>
        <v>141.66861508672662</v>
      </c>
    </row>
    <row r="64" spans="6:8" x14ac:dyDescent="0.15">
      <c r="F64" s="26">
        <v>43468.500011574077</v>
      </c>
      <c r="G64" s="27">
        <f>Kalkulationen!F63</f>
        <v>1.79</v>
      </c>
      <c r="H64" s="28">
        <f>HLOOKUP(Eingabe!$C$6,Kalkulationen!$F$1:$L$8762,Kalkulationen!D63)</f>
        <v>0.54640916557928276</v>
      </c>
    </row>
    <row r="65" spans="6:8" x14ac:dyDescent="0.15">
      <c r="F65" s="26">
        <v>43468.541666666519</v>
      </c>
      <c r="G65" s="27">
        <f>Kalkulationen!F64</f>
        <v>3.43</v>
      </c>
      <c r="H65" s="28">
        <f>HLOOKUP(Eingabe!$C$6,Kalkulationen!$F$1:$L$8762,Kalkulationen!D64)</f>
        <v>35.928487146259762</v>
      </c>
    </row>
    <row r="66" spans="6:8" x14ac:dyDescent="0.15">
      <c r="F66" s="26">
        <v>43468.583333333183</v>
      </c>
      <c r="G66" s="27">
        <f>Kalkulationen!F65</f>
        <v>4.03</v>
      </c>
      <c r="H66" s="28">
        <f>HLOOKUP(Eingabe!$C$6,Kalkulationen!$F$1:$L$8762,Kalkulationen!D65)</f>
        <v>85.333314530668076</v>
      </c>
    </row>
    <row r="67" spans="6:8" x14ac:dyDescent="0.15">
      <c r="F67" s="26">
        <v>43468.625011574077</v>
      </c>
      <c r="G67" s="27">
        <f>Kalkulationen!F66</f>
        <v>4.7699999999999996</v>
      </c>
      <c r="H67" s="28">
        <f>HLOOKUP(Eingabe!$C$6,Kalkulationen!$F$1:$L$8762,Kalkulationen!D66)</f>
        <v>157.3586998907347</v>
      </c>
    </row>
    <row r="68" spans="6:8" x14ac:dyDescent="0.15">
      <c r="F68" s="26">
        <v>43468.666666666511</v>
      </c>
      <c r="G68" s="27">
        <f>Kalkulationen!F67</f>
        <v>4.03</v>
      </c>
      <c r="H68" s="28">
        <f>HLOOKUP(Eingabe!$C$6,Kalkulationen!$F$1:$L$8762,Kalkulationen!D67)</f>
        <v>85.333314530668076</v>
      </c>
    </row>
    <row r="69" spans="6:8" x14ac:dyDescent="0.15">
      <c r="F69" s="26">
        <v>43468.708333333176</v>
      </c>
      <c r="G69" s="27">
        <f>Kalkulationen!F68</f>
        <v>2.83</v>
      </c>
      <c r="H69" s="28">
        <f>HLOOKUP(Eingabe!$C$6,Kalkulationen!$F$1:$L$8762,Kalkulationen!D68)</f>
        <v>10.799308393294714</v>
      </c>
    </row>
    <row r="70" spans="6:8" x14ac:dyDescent="0.15">
      <c r="F70" s="26">
        <v>43468.750011574077</v>
      </c>
      <c r="G70" s="27">
        <f>Kalkulationen!F69</f>
        <v>3.28</v>
      </c>
      <c r="H70" s="28">
        <f>HLOOKUP(Eingabe!$C$6,Kalkulationen!$F$1:$L$8762,Kalkulationen!D69)</f>
        <v>28.07247429844973</v>
      </c>
    </row>
    <row r="71" spans="6:8" x14ac:dyDescent="0.15">
      <c r="F71" s="26">
        <v>43468.791666666504</v>
      </c>
      <c r="G71" s="27">
        <f>Kalkulationen!F70</f>
        <v>2.83</v>
      </c>
      <c r="H71" s="28">
        <f>HLOOKUP(Eingabe!$C$6,Kalkulationen!$F$1:$L$8762,Kalkulationen!D70)</f>
        <v>10.799308393294714</v>
      </c>
    </row>
    <row r="72" spans="6:8" x14ac:dyDescent="0.15">
      <c r="F72" s="26">
        <v>43468.833333333168</v>
      </c>
      <c r="G72" s="27">
        <f>Kalkulationen!F71</f>
        <v>2.54</v>
      </c>
      <c r="H72" s="28">
        <f>HLOOKUP(Eingabe!$C$6,Kalkulationen!$F$1:$L$8762,Kalkulationen!D71)</f>
        <v>4.7035428791755116</v>
      </c>
    </row>
    <row r="73" spans="6:8" x14ac:dyDescent="0.15">
      <c r="F73" s="26">
        <v>43468.875011574077</v>
      </c>
      <c r="G73" s="27">
        <f>Kalkulationen!F72</f>
        <v>2.54</v>
      </c>
      <c r="H73" s="28">
        <f>HLOOKUP(Eingabe!$C$6,Kalkulationen!$F$1:$L$8762,Kalkulationen!D72)</f>
        <v>4.7035428791755116</v>
      </c>
    </row>
    <row r="74" spans="6:8" x14ac:dyDescent="0.15">
      <c r="F74" s="26">
        <v>43468.916666666497</v>
      </c>
      <c r="G74" s="27">
        <f>Kalkulationen!F73</f>
        <v>3.13</v>
      </c>
      <c r="H74" s="28">
        <f>HLOOKUP(Eingabe!$C$6,Kalkulationen!$F$1:$L$8762,Kalkulationen!D73)</f>
        <v>21.178652373249626</v>
      </c>
    </row>
    <row r="75" spans="6:8" x14ac:dyDescent="0.15">
      <c r="F75" s="26">
        <v>43468.958333333161</v>
      </c>
      <c r="G75" s="27">
        <f>Kalkulationen!F74</f>
        <v>0.9</v>
      </c>
      <c r="H75" s="28">
        <f>HLOOKUP(Eingabe!$C$6,Kalkulationen!$F$1:$L$8762,Kalkulationen!D74)</f>
        <v>0</v>
      </c>
    </row>
    <row r="76" spans="6:8" x14ac:dyDescent="0.15">
      <c r="F76" s="26">
        <v>43469.000011574077</v>
      </c>
      <c r="G76" s="27">
        <f>Kalkulationen!F75</f>
        <v>2.2400000000000002</v>
      </c>
      <c r="H76" s="28">
        <f>HLOOKUP(Eingabe!$C$6,Kalkulationen!$F$1:$L$8762,Kalkulationen!D75)</f>
        <v>2.2387492384510437</v>
      </c>
    </row>
    <row r="77" spans="6:8" x14ac:dyDescent="0.15">
      <c r="F77" s="26">
        <v>43469.04166666649</v>
      </c>
      <c r="G77" s="27">
        <f>Kalkulationen!F76</f>
        <v>2.69</v>
      </c>
      <c r="H77" s="28">
        <f>HLOOKUP(Eingabe!$C$6,Kalkulationen!$F$1:$L$8762,Kalkulationen!D76)</f>
        <v>7.4302984659264721</v>
      </c>
    </row>
    <row r="78" spans="6:8" x14ac:dyDescent="0.15">
      <c r="F78" s="26">
        <v>43469.083333333154</v>
      </c>
      <c r="G78" s="27">
        <f>Kalkulationen!F77</f>
        <v>2.09</v>
      </c>
      <c r="H78" s="28">
        <f>HLOOKUP(Eingabe!$C$6,Kalkulationen!$F$1:$L$8762,Kalkulationen!D77)</f>
        <v>1.4746487197138975</v>
      </c>
    </row>
    <row r="79" spans="6:8" x14ac:dyDescent="0.15">
      <c r="F79" s="26">
        <v>43469.125011574077</v>
      </c>
      <c r="G79" s="27">
        <f>Kalkulationen!F78</f>
        <v>1.94</v>
      </c>
      <c r="H79" s="28">
        <f>HLOOKUP(Eingabe!$C$6,Kalkulationen!$F$1:$L$8762,Kalkulationen!D78)</f>
        <v>0.92361847068584668</v>
      </c>
    </row>
    <row r="80" spans="6:8" x14ac:dyDescent="0.15">
      <c r="F80" s="26">
        <v>43469.166666666482</v>
      </c>
      <c r="G80" s="27">
        <f>Kalkulationen!F79</f>
        <v>1.34</v>
      </c>
      <c r="H80" s="28">
        <f>HLOOKUP(Eingabe!$C$6,Kalkulationen!$F$1:$L$8762,Kalkulationen!D79)</f>
        <v>0</v>
      </c>
    </row>
    <row r="81" spans="6:8" x14ac:dyDescent="0.15">
      <c r="F81" s="26">
        <v>43469.208333333147</v>
      </c>
      <c r="G81" s="27">
        <f>Kalkulationen!F80</f>
        <v>1.19</v>
      </c>
      <c r="H81" s="28">
        <f>HLOOKUP(Eingabe!$C$6,Kalkulationen!$F$1:$L$8762,Kalkulationen!D80)</f>
        <v>0</v>
      </c>
    </row>
    <row r="82" spans="6:8" x14ac:dyDescent="0.15">
      <c r="F82" s="26">
        <v>43469.250011574077</v>
      </c>
      <c r="G82" s="27">
        <f>Kalkulationen!F81</f>
        <v>1.34</v>
      </c>
      <c r="H82" s="28">
        <f>HLOOKUP(Eingabe!$C$6,Kalkulationen!$F$1:$L$8762,Kalkulationen!D81)</f>
        <v>0</v>
      </c>
    </row>
    <row r="83" spans="6:8" x14ac:dyDescent="0.15">
      <c r="F83" s="26">
        <v>43469.291666666475</v>
      </c>
      <c r="G83" s="27">
        <f>Kalkulationen!F82</f>
        <v>0</v>
      </c>
      <c r="H83" s="28">
        <f>HLOOKUP(Eingabe!$C$6,Kalkulationen!$F$1:$L$8762,Kalkulationen!D82)</f>
        <v>0</v>
      </c>
    </row>
    <row r="84" spans="6:8" x14ac:dyDescent="0.15">
      <c r="F84" s="26">
        <v>43469.333333333139</v>
      </c>
      <c r="G84" s="27">
        <f>Kalkulationen!F83</f>
        <v>1.34</v>
      </c>
      <c r="H84" s="28">
        <f>HLOOKUP(Eingabe!$C$6,Kalkulationen!$F$1:$L$8762,Kalkulationen!D83)</f>
        <v>0</v>
      </c>
    </row>
    <row r="85" spans="6:8" x14ac:dyDescent="0.15">
      <c r="F85" s="26">
        <v>43469.375011574077</v>
      </c>
      <c r="G85" s="27">
        <f>Kalkulationen!F84</f>
        <v>1.94</v>
      </c>
      <c r="H85" s="28">
        <f>HLOOKUP(Eingabe!$C$6,Kalkulationen!$F$1:$L$8762,Kalkulationen!D84)</f>
        <v>0.92361847068584668</v>
      </c>
    </row>
    <row r="86" spans="6:8" x14ac:dyDescent="0.15">
      <c r="F86" s="26">
        <v>43469.416666666468</v>
      </c>
      <c r="G86" s="27">
        <f>Kalkulationen!F85</f>
        <v>0.9</v>
      </c>
      <c r="H86" s="28">
        <f>HLOOKUP(Eingabe!$C$6,Kalkulationen!$F$1:$L$8762,Kalkulationen!D85)</f>
        <v>0</v>
      </c>
    </row>
    <row r="87" spans="6:8" x14ac:dyDescent="0.15">
      <c r="F87" s="26">
        <v>43469.458333333132</v>
      </c>
      <c r="G87" s="27">
        <f>Kalkulationen!F86</f>
        <v>0</v>
      </c>
      <c r="H87" s="28">
        <f>HLOOKUP(Eingabe!$C$6,Kalkulationen!$F$1:$L$8762,Kalkulationen!D86)</f>
        <v>0</v>
      </c>
    </row>
    <row r="88" spans="6:8" x14ac:dyDescent="0.15">
      <c r="F88" s="26">
        <v>43469.500011574077</v>
      </c>
      <c r="G88" s="27">
        <f>Kalkulationen!F87</f>
        <v>2.39</v>
      </c>
      <c r="H88" s="28">
        <f>HLOOKUP(Eingabe!$C$6,Kalkulationen!$F$1:$L$8762,Kalkulationen!D87)</f>
        <v>3.2364376072839534</v>
      </c>
    </row>
    <row r="89" spans="6:8" x14ac:dyDescent="0.15">
      <c r="F89" s="26">
        <v>43469.541666666461</v>
      </c>
      <c r="G89" s="27">
        <f>Kalkulationen!F88</f>
        <v>1.94</v>
      </c>
      <c r="H89" s="28">
        <f>HLOOKUP(Eingabe!$C$6,Kalkulationen!$F$1:$L$8762,Kalkulationen!D88)</f>
        <v>0.92361847068584668</v>
      </c>
    </row>
    <row r="90" spans="6:8" x14ac:dyDescent="0.15">
      <c r="F90" s="26">
        <v>43469.583333333125</v>
      </c>
      <c r="G90" s="27">
        <f>Kalkulationen!F89</f>
        <v>2.69</v>
      </c>
      <c r="H90" s="28">
        <f>HLOOKUP(Eingabe!$C$6,Kalkulationen!$F$1:$L$8762,Kalkulationen!D89)</f>
        <v>7.4302984659264721</v>
      </c>
    </row>
    <row r="91" spans="6:8" x14ac:dyDescent="0.15">
      <c r="F91" s="26">
        <v>43469.625011574077</v>
      </c>
      <c r="G91" s="27">
        <f>Kalkulationen!F90</f>
        <v>2.69</v>
      </c>
      <c r="H91" s="28">
        <f>HLOOKUP(Eingabe!$C$6,Kalkulationen!$F$1:$L$8762,Kalkulationen!D90)</f>
        <v>7.4302984659264721</v>
      </c>
    </row>
    <row r="92" spans="6:8" x14ac:dyDescent="0.15">
      <c r="F92" s="26">
        <v>43469.666666666453</v>
      </c>
      <c r="G92" s="27">
        <f>Kalkulationen!F91</f>
        <v>2.69</v>
      </c>
      <c r="H92" s="28">
        <f>HLOOKUP(Eingabe!$C$6,Kalkulationen!$F$1:$L$8762,Kalkulationen!D91)</f>
        <v>7.4302984659264721</v>
      </c>
    </row>
    <row r="93" spans="6:8" x14ac:dyDescent="0.15">
      <c r="F93" s="26">
        <v>43469.708333333117</v>
      </c>
      <c r="G93" s="27">
        <f>Kalkulationen!F92</f>
        <v>4.03</v>
      </c>
      <c r="H93" s="28">
        <f>HLOOKUP(Eingabe!$C$6,Kalkulationen!$F$1:$L$8762,Kalkulationen!D92)</f>
        <v>85.333314530668076</v>
      </c>
    </row>
    <row r="94" spans="6:8" x14ac:dyDescent="0.15">
      <c r="F94" s="26">
        <v>43469.750011574077</v>
      </c>
      <c r="G94" s="27">
        <f>Kalkulationen!F93</f>
        <v>4.03</v>
      </c>
      <c r="H94" s="28">
        <f>HLOOKUP(Eingabe!$C$6,Kalkulationen!$F$1:$L$8762,Kalkulationen!D93)</f>
        <v>85.333314530668076</v>
      </c>
    </row>
    <row r="95" spans="6:8" x14ac:dyDescent="0.15">
      <c r="F95" s="26">
        <v>43469.791666666446</v>
      </c>
      <c r="G95" s="27">
        <f>Kalkulationen!F94</f>
        <v>4.62</v>
      </c>
      <c r="H95" s="28">
        <f>HLOOKUP(Eingabe!$C$6,Kalkulationen!$F$1:$L$8762,Kalkulationen!D94)</f>
        <v>141.66861508672662</v>
      </c>
    </row>
    <row r="96" spans="6:8" x14ac:dyDescent="0.15">
      <c r="F96" s="26">
        <v>43469.83333333311</v>
      </c>
      <c r="G96" s="27">
        <f>Kalkulationen!F95</f>
        <v>4.03</v>
      </c>
      <c r="H96" s="28">
        <f>HLOOKUP(Eingabe!$C$6,Kalkulationen!$F$1:$L$8762,Kalkulationen!D95)</f>
        <v>85.333314530668076</v>
      </c>
    </row>
    <row r="97" spans="6:8" x14ac:dyDescent="0.15">
      <c r="F97" s="26">
        <v>43469.875011574077</v>
      </c>
      <c r="G97" s="27">
        <f>Kalkulationen!F96</f>
        <v>4.33</v>
      </c>
      <c r="H97" s="28">
        <f>HLOOKUP(Eingabe!$C$6,Kalkulationen!$F$1:$L$8762,Kalkulationen!D96)</f>
        <v>113.35839181095314</v>
      </c>
    </row>
    <row r="98" spans="6:8" x14ac:dyDescent="0.15">
      <c r="F98" s="26">
        <v>43469.916666666439</v>
      </c>
      <c r="G98" s="27">
        <f>Kalkulationen!F97</f>
        <v>3.88</v>
      </c>
      <c r="H98" s="28">
        <f>HLOOKUP(Eingabe!$C$6,Kalkulationen!$F$1:$L$8762,Kalkulationen!D97)</f>
        <v>71.378640628237633</v>
      </c>
    </row>
    <row r="99" spans="6:8" x14ac:dyDescent="0.15">
      <c r="F99" s="26">
        <v>43469.958333333103</v>
      </c>
      <c r="G99" s="27">
        <f>Kalkulationen!F98</f>
        <v>3.88</v>
      </c>
      <c r="H99" s="28">
        <f>HLOOKUP(Eingabe!$C$6,Kalkulationen!$F$1:$L$8762,Kalkulationen!D98)</f>
        <v>71.378640628237633</v>
      </c>
    </row>
    <row r="100" spans="6:8" x14ac:dyDescent="0.15">
      <c r="F100" s="26">
        <v>43470.000011574077</v>
      </c>
      <c r="G100" s="27">
        <f>Kalkulationen!F99</f>
        <v>3.88</v>
      </c>
      <c r="H100" s="28">
        <f>HLOOKUP(Eingabe!$C$6,Kalkulationen!$F$1:$L$8762,Kalkulationen!D99)</f>
        <v>71.378640628237633</v>
      </c>
    </row>
    <row r="101" spans="6:8" x14ac:dyDescent="0.15">
      <c r="F101" s="26">
        <v>43470.041666666431</v>
      </c>
      <c r="G101" s="27">
        <f>Kalkulationen!F100</f>
        <v>4.4800000000000004</v>
      </c>
      <c r="H101" s="28">
        <f>HLOOKUP(Eingabe!$C$6,Kalkulationen!$F$1:$L$8762,Kalkulationen!D100)</f>
        <v>127.75355141684258</v>
      </c>
    </row>
    <row r="102" spans="6:8" x14ac:dyDescent="0.15">
      <c r="F102" s="26">
        <v>43470.083333333096</v>
      </c>
      <c r="G102" s="27">
        <f>Kalkulationen!F101</f>
        <v>4.62</v>
      </c>
      <c r="H102" s="28">
        <f>HLOOKUP(Eingabe!$C$6,Kalkulationen!$F$1:$L$8762,Kalkulationen!D101)</f>
        <v>141.66861508672662</v>
      </c>
    </row>
    <row r="103" spans="6:8" x14ac:dyDescent="0.15">
      <c r="F103" s="26">
        <v>43470.125011574077</v>
      </c>
      <c r="G103" s="27">
        <f>Kalkulationen!F102</f>
        <v>3.58</v>
      </c>
      <c r="H103" s="28">
        <f>HLOOKUP(Eingabe!$C$6,Kalkulationen!$F$1:$L$8762,Kalkulationen!D102)</f>
        <v>45.658471991144815</v>
      </c>
    </row>
    <row r="104" spans="6:8" x14ac:dyDescent="0.15">
      <c r="F104" s="26">
        <v>43470.166666666424</v>
      </c>
      <c r="G104" s="27">
        <f>Kalkulationen!F103</f>
        <v>1.94</v>
      </c>
      <c r="H104" s="28">
        <f>HLOOKUP(Eingabe!$C$6,Kalkulationen!$F$1:$L$8762,Kalkulationen!D103)</f>
        <v>0.92361847068584668</v>
      </c>
    </row>
    <row r="105" spans="6:8" x14ac:dyDescent="0.15">
      <c r="F105" s="26">
        <v>43470.208333333088</v>
      </c>
      <c r="G105" s="27">
        <f>Kalkulationen!F104</f>
        <v>2.83</v>
      </c>
      <c r="H105" s="28">
        <f>HLOOKUP(Eingabe!$C$6,Kalkulationen!$F$1:$L$8762,Kalkulationen!D104)</f>
        <v>10.799308393294714</v>
      </c>
    </row>
    <row r="106" spans="6:8" x14ac:dyDescent="0.15">
      <c r="F106" s="26">
        <v>43470.250011574077</v>
      </c>
      <c r="G106" s="27">
        <f>Kalkulationen!F105</f>
        <v>3.88</v>
      </c>
      <c r="H106" s="28">
        <f>HLOOKUP(Eingabe!$C$6,Kalkulationen!$F$1:$L$8762,Kalkulationen!D105)</f>
        <v>71.378640628237633</v>
      </c>
    </row>
    <row r="107" spans="6:8" x14ac:dyDescent="0.15">
      <c r="F107" s="26">
        <v>43470.291666666417</v>
      </c>
      <c r="G107" s="27">
        <f>Kalkulationen!F106</f>
        <v>4.92</v>
      </c>
      <c r="H107" s="28">
        <f>HLOOKUP(Eingabe!$C$6,Kalkulationen!$F$1:$L$8762,Kalkulationen!D106)</f>
        <v>174.15991544051818</v>
      </c>
    </row>
    <row r="108" spans="6:8" x14ac:dyDescent="0.15">
      <c r="F108" s="26">
        <v>43470.333333333081</v>
      </c>
      <c r="G108" s="27">
        <f>Kalkulationen!F107</f>
        <v>4.4800000000000004</v>
      </c>
      <c r="H108" s="28">
        <f>HLOOKUP(Eingabe!$C$6,Kalkulationen!$F$1:$L$8762,Kalkulationen!D107)</f>
        <v>127.75355141684258</v>
      </c>
    </row>
    <row r="109" spans="6:8" x14ac:dyDescent="0.15">
      <c r="F109" s="26">
        <v>43470.375011574077</v>
      </c>
      <c r="G109" s="27">
        <f>Kalkulationen!F108</f>
        <v>4.18</v>
      </c>
      <c r="H109" s="28">
        <f>HLOOKUP(Eingabe!$C$6,Kalkulationen!$F$1:$L$8762,Kalkulationen!D108)</f>
        <v>99.286032951741447</v>
      </c>
    </row>
    <row r="110" spans="6:8" x14ac:dyDescent="0.15">
      <c r="F110" s="26">
        <v>43470.41666666641</v>
      </c>
      <c r="G110" s="27">
        <f>Kalkulationen!F109</f>
        <v>4.4800000000000004</v>
      </c>
      <c r="H110" s="28">
        <f>HLOOKUP(Eingabe!$C$6,Kalkulationen!$F$1:$L$8762,Kalkulationen!D109)</f>
        <v>127.75355141684258</v>
      </c>
    </row>
    <row r="111" spans="6:8" x14ac:dyDescent="0.15">
      <c r="F111" s="26">
        <v>43470.458333333074</v>
      </c>
      <c r="G111" s="27">
        <f>Kalkulationen!F110</f>
        <v>4.62</v>
      </c>
      <c r="H111" s="28">
        <f>HLOOKUP(Eingabe!$C$6,Kalkulationen!$F$1:$L$8762,Kalkulationen!D110)</f>
        <v>141.66861508672662</v>
      </c>
    </row>
    <row r="112" spans="6:8" x14ac:dyDescent="0.15">
      <c r="F112" s="26">
        <v>43470.500011574077</v>
      </c>
      <c r="G112" s="27">
        <f>Kalkulationen!F111</f>
        <v>4.92</v>
      </c>
      <c r="H112" s="28">
        <f>HLOOKUP(Eingabe!$C$6,Kalkulationen!$F$1:$L$8762,Kalkulationen!D111)</f>
        <v>174.15991544051818</v>
      </c>
    </row>
    <row r="113" spans="6:8" x14ac:dyDescent="0.15">
      <c r="F113" s="26">
        <v>43470.541666666402</v>
      </c>
      <c r="G113" s="27">
        <f>Kalkulationen!F112</f>
        <v>5.82</v>
      </c>
      <c r="H113" s="28">
        <f>HLOOKUP(Eingabe!$C$6,Kalkulationen!$F$1:$L$8762,Kalkulationen!D112)</f>
        <v>300.31867582888367</v>
      </c>
    </row>
    <row r="114" spans="6:8" x14ac:dyDescent="0.15">
      <c r="F114" s="26">
        <v>43470.583333333067</v>
      </c>
      <c r="G114" s="27">
        <f>Kalkulationen!F113</f>
        <v>5.37</v>
      </c>
      <c r="H114" s="28">
        <f>HLOOKUP(Eingabe!$C$6,Kalkulationen!$F$1:$L$8762,Kalkulationen!D113)</f>
        <v>232.80191638908431</v>
      </c>
    </row>
    <row r="115" spans="6:8" x14ac:dyDescent="0.15">
      <c r="F115" s="26">
        <v>43470.625011574077</v>
      </c>
      <c r="G115" s="27">
        <f>Kalkulationen!F114</f>
        <v>4.18</v>
      </c>
      <c r="H115" s="28">
        <f>HLOOKUP(Eingabe!$C$6,Kalkulationen!$F$1:$L$8762,Kalkulationen!D114)</f>
        <v>99.286032951741447</v>
      </c>
    </row>
    <row r="116" spans="6:8" x14ac:dyDescent="0.15">
      <c r="F116" s="26">
        <v>43470.666666666395</v>
      </c>
      <c r="G116" s="27">
        <f>Kalkulationen!F115</f>
        <v>4.62</v>
      </c>
      <c r="H116" s="28">
        <f>HLOOKUP(Eingabe!$C$6,Kalkulationen!$F$1:$L$8762,Kalkulationen!D115)</f>
        <v>141.66861508672662</v>
      </c>
    </row>
    <row r="117" spans="6:8" x14ac:dyDescent="0.15">
      <c r="F117" s="26">
        <v>43470.708333333059</v>
      </c>
      <c r="G117" s="27">
        <f>Kalkulationen!F116</f>
        <v>4.4800000000000004</v>
      </c>
      <c r="H117" s="28">
        <f>HLOOKUP(Eingabe!$C$6,Kalkulationen!$F$1:$L$8762,Kalkulationen!D116)</f>
        <v>127.75355141684258</v>
      </c>
    </row>
    <row r="118" spans="6:8" x14ac:dyDescent="0.15">
      <c r="F118" s="26">
        <v>43470.750011574077</v>
      </c>
      <c r="G118" s="27">
        <f>Kalkulationen!F117</f>
        <v>4.4800000000000004</v>
      </c>
      <c r="H118" s="28">
        <f>HLOOKUP(Eingabe!$C$6,Kalkulationen!$F$1:$L$8762,Kalkulationen!D117)</f>
        <v>127.75355141684258</v>
      </c>
    </row>
    <row r="119" spans="6:8" x14ac:dyDescent="0.15">
      <c r="F119" s="26">
        <v>43470.791666666388</v>
      </c>
      <c r="G119" s="27">
        <f>Kalkulationen!F118</f>
        <v>5.07</v>
      </c>
      <c r="H119" s="28">
        <f>HLOOKUP(Eingabe!$C$6,Kalkulationen!$F$1:$L$8762,Kalkulationen!D118)</f>
        <v>192.37195416342232</v>
      </c>
    </row>
    <row r="120" spans="6:8" x14ac:dyDescent="0.15">
      <c r="F120" s="26">
        <v>43470.833333333052</v>
      </c>
      <c r="G120" s="27">
        <f>Kalkulationen!F119</f>
        <v>5.52</v>
      </c>
      <c r="H120" s="28">
        <f>HLOOKUP(Eingabe!$C$6,Kalkulationen!$F$1:$L$8762,Kalkulationen!D119)</f>
        <v>254.43327038277369</v>
      </c>
    </row>
    <row r="121" spans="6:8" x14ac:dyDescent="0.15">
      <c r="F121" s="26">
        <v>43470.875011574077</v>
      </c>
      <c r="G121" s="27">
        <f>Kalkulationen!F120</f>
        <v>5.67</v>
      </c>
      <c r="H121" s="28">
        <f>HLOOKUP(Eingabe!$C$6,Kalkulationen!$F$1:$L$8762,Kalkulationen!D120)</f>
        <v>276.80098896274217</v>
      </c>
    </row>
    <row r="122" spans="6:8" x14ac:dyDescent="0.15">
      <c r="F122" s="26">
        <v>43470.91666666638</v>
      </c>
      <c r="G122" s="27">
        <f>Kalkulationen!F121</f>
        <v>5.07</v>
      </c>
      <c r="H122" s="28">
        <f>HLOOKUP(Eingabe!$C$6,Kalkulationen!$F$1:$L$8762,Kalkulationen!D121)</f>
        <v>192.37195416342232</v>
      </c>
    </row>
    <row r="123" spans="6:8" x14ac:dyDescent="0.15">
      <c r="F123" s="26">
        <v>43470.958333333045</v>
      </c>
      <c r="G123" s="27">
        <f>Kalkulationen!F122</f>
        <v>5.67</v>
      </c>
      <c r="H123" s="28">
        <f>HLOOKUP(Eingabe!$C$6,Kalkulationen!$F$1:$L$8762,Kalkulationen!D122)</f>
        <v>276.80098896274217</v>
      </c>
    </row>
    <row r="124" spans="6:8" x14ac:dyDescent="0.15">
      <c r="F124" s="26">
        <v>43471.000011574077</v>
      </c>
      <c r="G124" s="27">
        <f>Kalkulationen!F123</f>
        <v>5.37</v>
      </c>
      <c r="H124" s="28">
        <f>HLOOKUP(Eingabe!$C$6,Kalkulationen!$F$1:$L$8762,Kalkulationen!D123)</f>
        <v>232.80191638908431</v>
      </c>
    </row>
    <row r="125" spans="6:8" x14ac:dyDescent="0.15">
      <c r="F125" s="26">
        <v>43471.041666666373</v>
      </c>
      <c r="G125" s="27">
        <f>Kalkulationen!F124</f>
        <v>4.92</v>
      </c>
      <c r="H125" s="28">
        <f>HLOOKUP(Eingabe!$C$6,Kalkulationen!$F$1:$L$8762,Kalkulationen!D124)</f>
        <v>174.15991544051818</v>
      </c>
    </row>
    <row r="126" spans="6:8" x14ac:dyDescent="0.15">
      <c r="F126" s="26">
        <v>43471.083333333037</v>
      </c>
      <c r="G126" s="27">
        <f>Kalkulationen!F125</f>
        <v>5.82</v>
      </c>
      <c r="H126" s="28">
        <f>HLOOKUP(Eingabe!$C$6,Kalkulationen!$F$1:$L$8762,Kalkulationen!D125)</f>
        <v>300.31867582888367</v>
      </c>
    </row>
    <row r="127" spans="6:8" x14ac:dyDescent="0.15">
      <c r="F127" s="26">
        <v>43471.125011574077</v>
      </c>
      <c r="G127" s="27">
        <f>Kalkulationen!F126</f>
        <v>5.97</v>
      </c>
      <c r="H127" s="28">
        <f>HLOOKUP(Eingabe!$C$6,Kalkulationen!$F$1:$L$8762,Kalkulationen!D126)</f>
        <v>325.486920668631</v>
      </c>
    </row>
    <row r="128" spans="6:8" x14ac:dyDescent="0.15">
      <c r="F128" s="26">
        <v>43471.166666666366</v>
      </c>
      <c r="G128" s="27">
        <f>Kalkulationen!F127</f>
        <v>5.97</v>
      </c>
      <c r="H128" s="28">
        <f>HLOOKUP(Eingabe!$C$6,Kalkulationen!$F$1:$L$8762,Kalkulationen!D127)</f>
        <v>325.486920668631</v>
      </c>
    </row>
    <row r="129" spans="6:8" x14ac:dyDescent="0.15">
      <c r="F129" s="26">
        <v>43471.20833333303</v>
      </c>
      <c r="G129" s="27">
        <f>Kalkulationen!F128</f>
        <v>6.12</v>
      </c>
      <c r="H129" s="28">
        <f>HLOOKUP(Eingabe!$C$6,Kalkulationen!$F$1:$L$8762,Kalkulationen!D128)</f>
        <v>352.73627104706577</v>
      </c>
    </row>
    <row r="130" spans="6:8" x14ac:dyDescent="0.15">
      <c r="F130" s="26">
        <v>43471.250011574077</v>
      </c>
      <c r="G130" s="27">
        <f>Kalkulationen!F129</f>
        <v>5.07</v>
      </c>
      <c r="H130" s="28">
        <f>HLOOKUP(Eingabe!$C$6,Kalkulationen!$F$1:$L$8762,Kalkulationen!D129)</f>
        <v>192.37195416342232</v>
      </c>
    </row>
    <row r="131" spans="6:8" x14ac:dyDescent="0.15">
      <c r="F131" s="26">
        <v>43471.291666666359</v>
      </c>
      <c r="G131" s="27">
        <f>Kalkulationen!F130</f>
        <v>5.37</v>
      </c>
      <c r="H131" s="28">
        <f>HLOOKUP(Eingabe!$C$6,Kalkulationen!$F$1:$L$8762,Kalkulationen!D130)</f>
        <v>232.80191638908431</v>
      </c>
    </row>
    <row r="132" spans="6:8" x14ac:dyDescent="0.15">
      <c r="F132" s="26">
        <v>43471.333333333023</v>
      </c>
      <c r="G132" s="27">
        <f>Kalkulationen!F131</f>
        <v>4.7699999999999996</v>
      </c>
      <c r="H132" s="28">
        <f>HLOOKUP(Eingabe!$C$6,Kalkulationen!$F$1:$L$8762,Kalkulationen!D131)</f>
        <v>157.3586998907347</v>
      </c>
    </row>
    <row r="133" spans="6:8" x14ac:dyDescent="0.15">
      <c r="F133" s="26">
        <v>43471.375011574077</v>
      </c>
      <c r="G133" s="27">
        <f>Kalkulationen!F132</f>
        <v>4.18</v>
      </c>
      <c r="H133" s="28">
        <f>HLOOKUP(Eingabe!$C$6,Kalkulationen!$F$1:$L$8762,Kalkulationen!D132)</f>
        <v>99.286032951741447</v>
      </c>
    </row>
    <row r="134" spans="6:8" x14ac:dyDescent="0.15">
      <c r="F134" s="26">
        <v>43471.416666666351</v>
      </c>
      <c r="G134" s="27">
        <f>Kalkulationen!F133</f>
        <v>3.88</v>
      </c>
      <c r="H134" s="28">
        <f>HLOOKUP(Eingabe!$C$6,Kalkulationen!$F$1:$L$8762,Kalkulationen!D133)</f>
        <v>71.378640628237633</v>
      </c>
    </row>
    <row r="135" spans="6:8" x14ac:dyDescent="0.15">
      <c r="F135" s="26">
        <v>43471.458333333016</v>
      </c>
      <c r="G135" s="27">
        <f>Kalkulationen!F134</f>
        <v>4.4800000000000004</v>
      </c>
      <c r="H135" s="28">
        <f>HLOOKUP(Eingabe!$C$6,Kalkulationen!$F$1:$L$8762,Kalkulationen!D134)</f>
        <v>127.75355141684258</v>
      </c>
    </row>
    <row r="136" spans="6:8" x14ac:dyDescent="0.15">
      <c r="F136" s="26">
        <v>43471.500011574077</v>
      </c>
      <c r="G136" s="27">
        <f>Kalkulationen!F135</f>
        <v>3.13</v>
      </c>
      <c r="H136" s="28">
        <f>HLOOKUP(Eingabe!$C$6,Kalkulationen!$F$1:$L$8762,Kalkulationen!D135)</f>
        <v>21.178652373249626</v>
      </c>
    </row>
    <row r="137" spans="6:8" x14ac:dyDescent="0.15">
      <c r="F137" s="26">
        <v>43471.541666666344</v>
      </c>
      <c r="G137" s="27">
        <f>Kalkulationen!F136</f>
        <v>3.43</v>
      </c>
      <c r="H137" s="28">
        <f>HLOOKUP(Eingabe!$C$6,Kalkulationen!$F$1:$L$8762,Kalkulationen!D136)</f>
        <v>35.928487146259762</v>
      </c>
    </row>
    <row r="138" spans="6:8" x14ac:dyDescent="0.15">
      <c r="F138" s="26">
        <v>43471.583333333008</v>
      </c>
      <c r="G138" s="27">
        <f>Kalkulationen!F137</f>
        <v>4.33</v>
      </c>
      <c r="H138" s="28">
        <f>HLOOKUP(Eingabe!$C$6,Kalkulationen!$F$1:$L$8762,Kalkulationen!D137)</f>
        <v>113.35839181095314</v>
      </c>
    </row>
    <row r="139" spans="6:8" x14ac:dyDescent="0.15">
      <c r="F139" s="26">
        <v>43471.625011574077</v>
      </c>
      <c r="G139" s="27">
        <f>Kalkulationen!F138</f>
        <v>2.98</v>
      </c>
      <c r="H139" s="28">
        <f>HLOOKUP(Eingabe!$C$6,Kalkulationen!$F$1:$L$8762,Kalkulationen!D138)</f>
        <v>15.363813474783871</v>
      </c>
    </row>
    <row r="140" spans="6:8" x14ac:dyDescent="0.15">
      <c r="F140" s="26">
        <v>43471.666666666337</v>
      </c>
      <c r="G140" s="27">
        <f>Kalkulationen!F139</f>
        <v>4.18</v>
      </c>
      <c r="H140" s="28">
        <f>HLOOKUP(Eingabe!$C$6,Kalkulationen!$F$1:$L$8762,Kalkulationen!D139)</f>
        <v>99.286032951741447</v>
      </c>
    </row>
    <row r="141" spans="6:8" x14ac:dyDescent="0.15">
      <c r="F141" s="26">
        <v>43471.708333333001</v>
      </c>
      <c r="G141" s="27">
        <f>Kalkulationen!F140</f>
        <v>3.43</v>
      </c>
      <c r="H141" s="28">
        <f>HLOOKUP(Eingabe!$C$6,Kalkulationen!$F$1:$L$8762,Kalkulationen!D140)</f>
        <v>35.928487146259762</v>
      </c>
    </row>
    <row r="142" spans="6:8" x14ac:dyDescent="0.15">
      <c r="F142" s="26">
        <v>43471.750011574077</v>
      </c>
      <c r="G142" s="27">
        <f>Kalkulationen!F141</f>
        <v>3.13</v>
      </c>
      <c r="H142" s="28">
        <f>HLOOKUP(Eingabe!$C$6,Kalkulationen!$F$1:$L$8762,Kalkulationen!D141)</f>
        <v>21.178652373249626</v>
      </c>
    </row>
    <row r="143" spans="6:8" x14ac:dyDescent="0.15">
      <c r="F143" s="26">
        <v>43471.79166666633</v>
      </c>
      <c r="G143" s="27">
        <f>Kalkulationen!F142</f>
        <v>3.58</v>
      </c>
      <c r="H143" s="28">
        <f>HLOOKUP(Eingabe!$C$6,Kalkulationen!$F$1:$L$8762,Kalkulationen!D142)</f>
        <v>45.658471991144815</v>
      </c>
    </row>
    <row r="144" spans="6:8" x14ac:dyDescent="0.15">
      <c r="F144" s="26">
        <v>43471.833333332994</v>
      </c>
      <c r="G144" s="27">
        <f>Kalkulationen!F143</f>
        <v>2.39</v>
      </c>
      <c r="H144" s="28">
        <f>HLOOKUP(Eingabe!$C$6,Kalkulationen!$F$1:$L$8762,Kalkulationen!D143)</f>
        <v>3.2364376072839534</v>
      </c>
    </row>
    <row r="145" spans="6:8" x14ac:dyDescent="0.15">
      <c r="F145" s="26">
        <v>43471.875011574077</v>
      </c>
      <c r="G145" s="27">
        <f>Kalkulationen!F144</f>
        <v>1.94</v>
      </c>
      <c r="H145" s="28">
        <f>HLOOKUP(Eingabe!$C$6,Kalkulationen!$F$1:$L$8762,Kalkulationen!D144)</f>
        <v>0.92361847068584668</v>
      </c>
    </row>
    <row r="146" spans="6:8" x14ac:dyDescent="0.15">
      <c r="F146" s="26">
        <v>43471.916666666322</v>
      </c>
      <c r="G146" s="27">
        <f>Kalkulationen!F145</f>
        <v>2.09</v>
      </c>
      <c r="H146" s="28">
        <f>HLOOKUP(Eingabe!$C$6,Kalkulationen!$F$1:$L$8762,Kalkulationen!D145)</f>
        <v>1.4746487197138975</v>
      </c>
    </row>
    <row r="147" spans="6:8" x14ac:dyDescent="0.15">
      <c r="F147" s="26">
        <v>43471.958333332987</v>
      </c>
      <c r="G147" s="27">
        <f>Kalkulationen!F146</f>
        <v>1.04</v>
      </c>
      <c r="H147" s="28">
        <f>HLOOKUP(Eingabe!$C$6,Kalkulationen!$F$1:$L$8762,Kalkulationen!D146)</f>
        <v>0</v>
      </c>
    </row>
    <row r="148" spans="6:8" x14ac:dyDescent="0.15">
      <c r="F148" s="26">
        <v>43472.000011574077</v>
      </c>
      <c r="G148" s="27">
        <f>Kalkulationen!F147</f>
        <v>0.75</v>
      </c>
      <c r="H148" s="28">
        <f>HLOOKUP(Eingabe!$C$6,Kalkulationen!$F$1:$L$8762,Kalkulationen!D147)</f>
        <v>0</v>
      </c>
    </row>
    <row r="149" spans="6:8" x14ac:dyDescent="0.15">
      <c r="F149" s="26">
        <v>43472.041666666315</v>
      </c>
      <c r="G149" s="27">
        <f>Kalkulationen!F148</f>
        <v>1.94</v>
      </c>
      <c r="H149" s="28">
        <f>HLOOKUP(Eingabe!$C$6,Kalkulationen!$F$1:$L$8762,Kalkulationen!D148)</f>
        <v>0.92361847068584668</v>
      </c>
    </row>
    <row r="150" spans="6:8" x14ac:dyDescent="0.15">
      <c r="F150" s="26">
        <v>43472.083333332979</v>
      </c>
      <c r="G150" s="27">
        <f>Kalkulationen!F149</f>
        <v>1.04</v>
      </c>
      <c r="H150" s="28">
        <f>HLOOKUP(Eingabe!$C$6,Kalkulationen!$F$1:$L$8762,Kalkulationen!D149)</f>
        <v>0</v>
      </c>
    </row>
    <row r="151" spans="6:8" x14ac:dyDescent="0.15">
      <c r="F151" s="26">
        <v>43472.125011574077</v>
      </c>
      <c r="G151" s="27">
        <f>Kalkulationen!F150</f>
        <v>0.15</v>
      </c>
      <c r="H151" s="28">
        <f>HLOOKUP(Eingabe!$C$6,Kalkulationen!$F$1:$L$8762,Kalkulationen!D150)</f>
        <v>0</v>
      </c>
    </row>
    <row r="152" spans="6:8" x14ac:dyDescent="0.15">
      <c r="F152" s="26">
        <v>43472.166666666308</v>
      </c>
      <c r="G152" s="27">
        <f>Kalkulationen!F151</f>
        <v>0</v>
      </c>
      <c r="H152" s="28">
        <f>HLOOKUP(Eingabe!$C$6,Kalkulationen!$F$1:$L$8762,Kalkulationen!D151)</f>
        <v>0</v>
      </c>
    </row>
    <row r="153" spans="6:8" x14ac:dyDescent="0.15">
      <c r="F153" s="26">
        <v>43472.208333332972</v>
      </c>
      <c r="G153" s="27">
        <f>Kalkulationen!F152</f>
        <v>0.9</v>
      </c>
      <c r="H153" s="28">
        <f>HLOOKUP(Eingabe!$C$6,Kalkulationen!$F$1:$L$8762,Kalkulationen!D152)</f>
        <v>0</v>
      </c>
    </row>
    <row r="154" spans="6:8" x14ac:dyDescent="0.15">
      <c r="F154" s="26">
        <v>43472.250011574077</v>
      </c>
      <c r="G154" s="27">
        <f>Kalkulationen!F153</f>
        <v>2.09</v>
      </c>
      <c r="H154" s="28">
        <f>HLOOKUP(Eingabe!$C$6,Kalkulationen!$F$1:$L$8762,Kalkulationen!D153)</f>
        <v>1.4746487197138975</v>
      </c>
    </row>
    <row r="155" spans="6:8" x14ac:dyDescent="0.15">
      <c r="F155" s="26">
        <v>43472.2916666663</v>
      </c>
      <c r="G155" s="27">
        <f>Kalkulationen!F154</f>
        <v>1.49</v>
      </c>
      <c r="H155" s="28">
        <f>HLOOKUP(Eingabe!$C$6,Kalkulationen!$F$1:$L$8762,Kalkulationen!D154)</f>
        <v>0.12936521063564776</v>
      </c>
    </row>
    <row r="156" spans="6:8" x14ac:dyDescent="0.15">
      <c r="F156" s="26">
        <v>43472.333333332965</v>
      </c>
      <c r="G156" s="27">
        <f>Kalkulationen!F155</f>
        <v>0</v>
      </c>
      <c r="H156" s="28">
        <f>HLOOKUP(Eingabe!$C$6,Kalkulationen!$F$1:$L$8762,Kalkulationen!D155)</f>
        <v>0</v>
      </c>
    </row>
    <row r="157" spans="6:8" x14ac:dyDescent="0.15">
      <c r="F157" s="26">
        <v>43472.375011574077</v>
      </c>
      <c r="G157" s="27">
        <f>Kalkulationen!F156</f>
        <v>0</v>
      </c>
      <c r="H157" s="28">
        <f>HLOOKUP(Eingabe!$C$6,Kalkulationen!$F$1:$L$8762,Kalkulationen!D156)</f>
        <v>0</v>
      </c>
    </row>
    <row r="158" spans="6:8" x14ac:dyDescent="0.15">
      <c r="F158" s="26">
        <v>43472.416666666293</v>
      </c>
      <c r="G158" s="27">
        <f>Kalkulationen!F157</f>
        <v>1.79</v>
      </c>
      <c r="H158" s="28">
        <f>HLOOKUP(Eingabe!$C$6,Kalkulationen!$F$1:$L$8762,Kalkulationen!D157)</f>
        <v>0.54640916557928276</v>
      </c>
    </row>
    <row r="159" spans="6:8" x14ac:dyDescent="0.15">
      <c r="F159" s="26">
        <v>43472.458333332957</v>
      </c>
      <c r="G159" s="27">
        <f>Kalkulationen!F158</f>
        <v>0.3</v>
      </c>
      <c r="H159" s="28">
        <f>HLOOKUP(Eingabe!$C$6,Kalkulationen!$F$1:$L$8762,Kalkulationen!D158)</f>
        <v>0</v>
      </c>
    </row>
    <row r="160" spans="6:8" x14ac:dyDescent="0.15">
      <c r="F160" s="26">
        <v>43472.500011574077</v>
      </c>
      <c r="G160" s="27">
        <f>Kalkulationen!F159</f>
        <v>0.15</v>
      </c>
      <c r="H160" s="28">
        <f>HLOOKUP(Eingabe!$C$6,Kalkulationen!$F$1:$L$8762,Kalkulationen!D159)</f>
        <v>0</v>
      </c>
    </row>
    <row r="161" spans="6:8" x14ac:dyDescent="0.15">
      <c r="F161" s="26">
        <v>43472.541666666286</v>
      </c>
      <c r="G161" s="27">
        <f>Kalkulationen!F160</f>
        <v>0.15</v>
      </c>
      <c r="H161" s="28">
        <f>HLOOKUP(Eingabe!$C$6,Kalkulationen!$F$1:$L$8762,Kalkulationen!D160)</f>
        <v>0</v>
      </c>
    </row>
    <row r="162" spans="6:8" x14ac:dyDescent="0.15">
      <c r="F162" s="26">
        <v>43472.58333333295</v>
      </c>
      <c r="G162" s="27">
        <f>Kalkulationen!F161</f>
        <v>1.04</v>
      </c>
      <c r="H162" s="28">
        <f>HLOOKUP(Eingabe!$C$6,Kalkulationen!$F$1:$L$8762,Kalkulationen!D161)</f>
        <v>0</v>
      </c>
    </row>
    <row r="163" spans="6:8" x14ac:dyDescent="0.15">
      <c r="F163" s="26">
        <v>43472.625011574077</v>
      </c>
      <c r="G163" s="27">
        <f>Kalkulationen!F162</f>
        <v>1.64</v>
      </c>
      <c r="H163" s="28">
        <f>HLOOKUP(Eingabe!$C$6,Kalkulationen!$F$1:$L$8762,Kalkulationen!D162)</f>
        <v>0.28936731896601203</v>
      </c>
    </row>
    <row r="164" spans="6:8" x14ac:dyDescent="0.15">
      <c r="F164" s="26">
        <v>43472.666666666279</v>
      </c>
      <c r="G164" s="27">
        <f>Kalkulationen!F163</f>
        <v>2.2400000000000002</v>
      </c>
      <c r="H164" s="28">
        <f>HLOOKUP(Eingabe!$C$6,Kalkulationen!$F$1:$L$8762,Kalkulationen!D163)</f>
        <v>2.2387492384510437</v>
      </c>
    </row>
    <row r="165" spans="6:8" x14ac:dyDescent="0.15">
      <c r="F165" s="26">
        <v>43472.708333332943</v>
      </c>
      <c r="G165" s="27">
        <f>Kalkulationen!F164</f>
        <v>2.39</v>
      </c>
      <c r="H165" s="28">
        <f>HLOOKUP(Eingabe!$C$6,Kalkulationen!$F$1:$L$8762,Kalkulationen!D164)</f>
        <v>3.2364376072839534</v>
      </c>
    </row>
    <row r="166" spans="6:8" x14ac:dyDescent="0.15">
      <c r="F166" s="26">
        <v>43472.750011574077</v>
      </c>
      <c r="G166" s="27">
        <f>Kalkulationen!F165</f>
        <v>2.54</v>
      </c>
      <c r="H166" s="28">
        <f>HLOOKUP(Eingabe!$C$6,Kalkulationen!$F$1:$L$8762,Kalkulationen!D165)</f>
        <v>4.7035428791755116</v>
      </c>
    </row>
    <row r="167" spans="6:8" x14ac:dyDescent="0.15">
      <c r="F167" s="26">
        <v>43472.791666666271</v>
      </c>
      <c r="G167" s="27">
        <f>Kalkulationen!F166</f>
        <v>2.2400000000000002</v>
      </c>
      <c r="H167" s="28">
        <f>HLOOKUP(Eingabe!$C$6,Kalkulationen!$F$1:$L$8762,Kalkulationen!D166)</f>
        <v>2.2387492384510437</v>
      </c>
    </row>
    <row r="168" spans="6:8" x14ac:dyDescent="0.15">
      <c r="F168" s="26">
        <v>43472.833333332936</v>
      </c>
      <c r="G168" s="27">
        <f>Kalkulationen!F167</f>
        <v>2.83</v>
      </c>
      <c r="H168" s="28">
        <f>HLOOKUP(Eingabe!$C$6,Kalkulationen!$F$1:$L$8762,Kalkulationen!D167)</f>
        <v>10.799308393294714</v>
      </c>
    </row>
    <row r="169" spans="6:8" x14ac:dyDescent="0.15">
      <c r="F169" s="26">
        <v>43472.875011574077</v>
      </c>
      <c r="G169" s="27">
        <f>Kalkulationen!F168</f>
        <v>2.83</v>
      </c>
      <c r="H169" s="28">
        <f>HLOOKUP(Eingabe!$C$6,Kalkulationen!$F$1:$L$8762,Kalkulationen!D168)</f>
        <v>10.799308393294714</v>
      </c>
    </row>
    <row r="170" spans="6:8" x14ac:dyDescent="0.15">
      <c r="F170" s="26">
        <v>43472.916666666264</v>
      </c>
      <c r="G170" s="27">
        <f>Kalkulationen!F169</f>
        <v>2.69</v>
      </c>
      <c r="H170" s="28">
        <f>HLOOKUP(Eingabe!$C$6,Kalkulationen!$F$1:$L$8762,Kalkulationen!D169)</f>
        <v>7.4302984659264721</v>
      </c>
    </row>
    <row r="171" spans="6:8" x14ac:dyDescent="0.15">
      <c r="F171" s="26">
        <v>43472.958333332928</v>
      </c>
      <c r="G171" s="27">
        <f>Kalkulationen!F170</f>
        <v>2.69</v>
      </c>
      <c r="H171" s="28">
        <f>HLOOKUP(Eingabe!$C$6,Kalkulationen!$F$1:$L$8762,Kalkulationen!D170)</f>
        <v>7.4302984659264721</v>
      </c>
    </row>
    <row r="172" spans="6:8" x14ac:dyDescent="0.15">
      <c r="F172" s="26">
        <v>43473.000011574077</v>
      </c>
      <c r="G172" s="27">
        <f>Kalkulationen!F171</f>
        <v>2.09</v>
      </c>
      <c r="H172" s="28">
        <f>HLOOKUP(Eingabe!$C$6,Kalkulationen!$F$1:$L$8762,Kalkulationen!D171)</f>
        <v>1.4746487197138975</v>
      </c>
    </row>
    <row r="173" spans="6:8" x14ac:dyDescent="0.15">
      <c r="F173" s="26">
        <v>43473.041666666257</v>
      </c>
      <c r="G173" s="27">
        <f>Kalkulationen!F172</f>
        <v>3.13</v>
      </c>
      <c r="H173" s="28">
        <f>HLOOKUP(Eingabe!$C$6,Kalkulationen!$F$1:$L$8762,Kalkulationen!D172)</f>
        <v>21.178652373249626</v>
      </c>
    </row>
    <row r="174" spans="6:8" x14ac:dyDescent="0.15">
      <c r="F174" s="26">
        <v>43473.083333332921</v>
      </c>
      <c r="G174" s="27">
        <f>Kalkulationen!F173</f>
        <v>2.39</v>
      </c>
      <c r="H174" s="28">
        <f>HLOOKUP(Eingabe!$C$6,Kalkulationen!$F$1:$L$8762,Kalkulationen!D173)</f>
        <v>3.2364376072839534</v>
      </c>
    </row>
    <row r="175" spans="6:8" x14ac:dyDescent="0.15">
      <c r="F175" s="26">
        <v>43473.125011574077</v>
      </c>
      <c r="G175" s="27">
        <f>Kalkulationen!F174</f>
        <v>2.83</v>
      </c>
      <c r="H175" s="28">
        <f>HLOOKUP(Eingabe!$C$6,Kalkulationen!$F$1:$L$8762,Kalkulationen!D174)</f>
        <v>10.799308393294714</v>
      </c>
    </row>
    <row r="176" spans="6:8" x14ac:dyDescent="0.15">
      <c r="F176" s="26">
        <v>43473.16666666625</v>
      </c>
      <c r="G176" s="27">
        <f>Kalkulationen!F175</f>
        <v>3.28</v>
      </c>
      <c r="H176" s="28">
        <f>HLOOKUP(Eingabe!$C$6,Kalkulationen!$F$1:$L$8762,Kalkulationen!D175)</f>
        <v>28.07247429844973</v>
      </c>
    </row>
    <row r="177" spans="6:8" x14ac:dyDescent="0.15">
      <c r="F177" s="26">
        <v>43473.208333332914</v>
      </c>
      <c r="G177" s="27">
        <f>Kalkulationen!F176</f>
        <v>3.73</v>
      </c>
      <c r="H177" s="28">
        <f>HLOOKUP(Eingabe!$C$6,Kalkulationen!$F$1:$L$8762,Kalkulationen!D176)</f>
        <v>57.90322713773282</v>
      </c>
    </row>
    <row r="178" spans="6:8" x14ac:dyDescent="0.15">
      <c r="F178" s="26">
        <v>43473.250011574077</v>
      </c>
      <c r="G178" s="27">
        <f>Kalkulationen!F177</f>
        <v>3.43</v>
      </c>
      <c r="H178" s="28">
        <f>HLOOKUP(Eingabe!$C$6,Kalkulationen!$F$1:$L$8762,Kalkulationen!D177)</f>
        <v>35.928487146259762</v>
      </c>
    </row>
    <row r="179" spans="6:8" x14ac:dyDescent="0.15">
      <c r="F179" s="26">
        <v>43473.291666666242</v>
      </c>
      <c r="G179" s="27">
        <f>Kalkulationen!F178</f>
        <v>4.92</v>
      </c>
      <c r="H179" s="28">
        <f>HLOOKUP(Eingabe!$C$6,Kalkulationen!$F$1:$L$8762,Kalkulationen!D178)</f>
        <v>174.15991544051818</v>
      </c>
    </row>
    <row r="180" spans="6:8" x14ac:dyDescent="0.15">
      <c r="F180" s="26">
        <v>43473.333333332906</v>
      </c>
      <c r="G180" s="27">
        <f>Kalkulationen!F179</f>
        <v>4.03</v>
      </c>
      <c r="H180" s="28">
        <f>HLOOKUP(Eingabe!$C$6,Kalkulationen!$F$1:$L$8762,Kalkulationen!D179)</f>
        <v>85.333314530668076</v>
      </c>
    </row>
    <row r="181" spans="6:8" x14ac:dyDescent="0.15">
      <c r="F181" s="26">
        <v>43473.375011574077</v>
      </c>
      <c r="G181" s="27">
        <f>Kalkulationen!F180</f>
        <v>3.58</v>
      </c>
      <c r="H181" s="28">
        <f>HLOOKUP(Eingabe!$C$6,Kalkulationen!$F$1:$L$8762,Kalkulationen!D180)</f>
        <v>45.658471991144815</v>
      </c>
    </row>
    <row r="182" spans="6:8" x14ac:dyDescent="0.15">
      <c r="F182" s="26">
        <v>43473.416666666235</v>
      </c>
      <c r="G182" s="27">
        <f>Kalkulationen!F181</f>
        <v>3.13</v>
      </c>
      <c r="H182" s="28">
        <f>HLOOKUP(Eingabe!$C$6,Kalkulationen!$F$1:$L$8762,Kalkulationen!D181)</f>
        <v>21.178652373249626</v>
      </c>
    </row>
    <row r="183" spans="6:8" x14ac:dyDescent="0.15">
      <c r="F183" s="26">
        <v>43473.458333332899</v>
      </c>
      <c r="G183" s="27">
        <f>Kalkulationen!F182</f>
        <v>3.43</v>
      </c>
      <c r="H183" s="28">
        <f>HLOOKUP(Eingabe!$C$6,Kalkulationen!$F$1:$L$8762,Kalkulationen!D182)</f>
        <v>35.928487146259762</v>
      </c>
    </row>
    <row r="184" spans="6:8" x14ac:dyDescent="0.15">
      <c r="F184" s="26">
        <v>43473.500011574077</v>
      </c>
      <c r="G184" s="27">
        <f>Kalkulationen!F183</f>
        <v>3.43</v>
      </c>
      <c r="H184" s="28">
        <f>HLOOKUP(Eingabe!$C$6,Kalkulationen!$F$1:$L$8762,Kalkulationen!D183)</f>
        <v>35.928487146259762</v>
      </c>
    </row>
    <row r="185" spans="6:8" x14ac:dyDescent="0.15">
      <c r="F185" s="26">
        <v>43473.541666666228</v>
      </c>
      <c r="G185" s="27">
        <f>Kalkulationen!F184</f>
        <v>3.58</v>
      </c>
      <c r="H185" s="28">
        <f>HLOOKUP(Eingabe!$C$6,Kalkulationen!$F$1:$L$8762,Kalkulationen!D184)</f>
        <v>45.658471991144815</v>
      </c>
    </row>
    <row r="186" spans="6:8" x14ac:dyDescent="0.15">
      <c r="F186" s="26">
        <v>43473.583333332892</v>
      </c>
      <c r="G186" s="27">
        <f>Kalkulationen!F185</f>
        <v>5.67</v>
      </c>
      <c r="H186" s="28">
        <f>HLOOKUP(Eingabe!$C$6,Kalkulationen!$F$1:$L$8762,Kalkulationen!D185)</f>
        <v>276.80098896274217</v>
      </c>
    </row>
    <row r="187" spans="6:8" x14ac:dyDescent="0.15">
      <c r="F187" s="26">
        <v>43473.625011574077</v>
      </c>
      <c r="G187" s="27">
        <f>Kalkulationen!F186</f>
        <v>6.27</v>
      </c>
      <c r="H187" s="28">
        <f>HLOOKUP(Eingabe!$C$6,Kalkulationen!$F$1:$L$8762,Kalkulationen!D186)</f>
        <v>381.97961946877831</v>
      </c>
    </row>
    <row r="188" spans="6:8" x14ac:dyDescent="0.15">
      <c r="F188" s="26">
        <v>43473.66666666622</v>
      </c>
      <c r="G188" s="27">
        <f>Kalkulationen!F187</f>
        <v>4.33</v>
      </c>
      <c r="H188" s="28">
        <f>HLOOKUP(Eingabe!$C$6,Kalkulationen!$F$1:$L$8762,Kalkulationen!D187)</f>
        <v>113.35839181095314</v>
      </c>
    </row>
    <row r="189" spans="6:8" x14ac:dyDescent="0.15">
      <c r="F189" s="26">
        <v>43473.708333332885</v>
      </c>
      <c r="G189" s="27">
        <f>Kalkulationen!F188</f>
        <v>4.33</v>
      </c>
      <c r="H189" s="28">
        <f>HLOOKUP(Eingabe!$C$6,Kalkulationen!$F$1:$L$8762,Kalkulationen!D188)</f>
        <v>113.35839181095314</v>
      </c>
    </row>
    <row r="190" spans="6:8" x14ac:dyDescent="0.15">
      <c r="F190" s="26">
        <v>43473.750011574077</v>
      </c>
      <c r="G190" s="27">
        <f>Kalkulationen!F189</f>
        <v>5.22</v>
      </c>
      <c r="H190" s="28">
        <f>HLOOKUP(Eingabe!$C$6,Kalkulationen!$F$1:$L$8762,Kalkulationen!D189)</f>
        <v>212.01452653164606</v>
      </c>
    </row>
    <row r="191" spans="6:8" x14ac:dyDescent="0.15">
      <c r="F191" s="26">
        <v>43473.791666666213</v>
      </c>
      <c r="G191" s="27">
        <f>Kalkulationen!F190</f>
        <v>4.62</v>
      </c>
      <c r="H191" s="28">
        <f>HLOOKUP(Eingabe!$C$6,Kalkulationen!$F$1:$L$8762,Kalkulationen!D190)</f>
        <v>141.66861508672662</v>
      </c>
    </row>
    <row r="192" spans="6:8" x14ac:dyDescent="0.15">
      <c r="F192" s="26">
        <v>43473.833333332877</v>
      </c>
      <c r="G192" s="27">
        <f>Kalkulationen!F191</f>
        <v>5.67</v>
      </c>
      <c r="H192" s="28">
        <f>HLOOKUP(Eingabe!$C$6,Kalkulationen!$F$1:$L$8762,Kalkulationen!D191)</f>
        <v>276.80098896274217</v>
      </c>
    </row>
    <row r="193" spans="6:8" x14ac:dyDescent="0.15">
      <c r="F193" s="26">
        <v>43473.875011574077</v>
      </c>
      <c r="G193" s="27">
        <f>Kalkulationen!F192</f>
        <v>4.62</v>
      </c>
      <c r="H193" s="28">
        <f>HLOOKUP(Eingabe!$C$6,Kalkulationen!$F$1:$L$8762,Kalkulationen!D192)</f>
        <v>141.66861508672662</v>
      </c>
    </row>
    <row r="194" spans="6:8" x14ac:dyDescent="0.15">
      <c r="F194" s="26">
        <v>43473.916666666206</v>
      </c>
      <c r="G194" s="27">
        <f>Kalkulationen!F193</f>
        <v>4.03</v>
      </c>
      <c r="H194" s="28">
        <f>HLOOKUP(Eingabe!$C$6,Kalkulationen!$F$1:$L$8762,Kalkulationen!D193)</f>
        <v>85.333314530668076</v>
      </c>
    </row>
    <row r="195" spans="6:8" x14ac:dyDescent="0.15">
      <c r="F195" s="26">
        <v>43473.95833333287</v>
      </c>
      <c r="G195" s="27">
        <f>Kalkulationen!F194</f>
        <v>4.18</v>
      </c>
      <c r="H195" s="28">
        <f>HLOOKUP(Eingabe!$C$6,Kalkulationen!$F$1:$L$8762,Kalkulationen!D194)</f>
        <v>99.286032951741447</v>
      </c>
    </row>
    <row r="196" spans="6:8" x14ac:dyDescent="0.15">
      <c r="F196" s="26">
        <v>43474.000011574077</v>
      </c>
      <c r="G196" s="27">
        <f>Kalkulationen!F195</f>
        <v>4.03</v>
      </c>
      <c r="H196" s="28">
        <f>HLOOKUP(Eingabe!$C$6,Kalkulationen!$F$1:$L$8762,Kalkulationen!D195)</f>
        <v>85.333314530668076</v>
      </c>
    </row>
    <row r="197" spans="6:8" x14ac:dyDescent="0.15">
      <c r="F197" s="26">
        <v>43474.041666666199</v>
      </c>
      <c r="G197" s="27">
        <f>Kalkulationen!F196</f>
        <v>4.33</v>
      </c>
      <c r="H197" s="28">
        <f>HLOOKUP(Eingabe!$C$6,Kalkulationen!$F$1:$L$8762,Kalkulationen!D196)</f>
        <v>113.35839181095314</v>
      </c>
    </row>
    <row r="198" spans="6:8" x14ac:dyDescent="0.15">
      <c r="F198" s="26">
        <v>43474.083333332863</v>
      </c>
      <c r="G198" s="27">
        <f>Kalkulationen!F197</f>
        <v>4.7699999999999996</v>
      </c>
      <c r="H198" s="28">
        <f>HLOOKUP(Eingabe!$C$6,Kalkulationen!$F$1:$L$8762,Kalkulationen!D197)</f>
        <v>157.3586998907347</v>
      </c>
    </row>
    <row r="199" spans="6:8" x14ac:dyDescent="0.15">
      <c r="F199" s="26">
        <v>43474.125011574077</v>
      </c>
      <c r="G199" s="27">
        <f>Kalkulationen!F198</f>
        <v>5.07</v>
      </c>
      <c r="H199" s="28">
        <f>HLOOKUP(Eingabe!$C$6,Kalkulationen!$F$1:$L$8762,Kalkulationen!D198)</f>
        <v>192.37195416342232</v>
      </c>
    </row>
    <row r="200" spans="6:8" x14ac:dyDescent="0.15">
      <c r="F200" s="26">
        <v>43474.166666666191</v>
      </c>
      <c r="G200" s="27">
        <f>Kalkulationen!F199</f>
        <v>5.82</v>
      </c>
      <c r="H200" s="28">
        <f>HLOOKUP(Eingabe!$C$6,Kalkulationen!$F$1:$L$8762,Kalkulationen!D199)</f>
        <v>300.31867582888367</v>
      </c>
    </row>
    <row r="201" spans="6:8" x14ac:dyDescent="0.15">
      <c r="F201" s="26">
        <v>43474.208333332856</v>
      </c>
      <c r="G201" s="27">
        <f>Kalkulationen!F200</f>
        <v>5.37</v>
      </c>
      <c r="H201" s="28">
        <f>HLOOKUP(Eingabe!$C$6,Kalkulationen!$F$1:$L$8762,Kalkulationen!D200)</f>
        <v>232.80191638908431</v>
      </c>
    </row>
    <row r="202" spans="6:8" x14ac:dyDescent="0.15">
      <c r="F202" s="26">
        <v>43474.250011574077</v>
      </c>
      <c r="G202" s="27">
        <f>Kalkulationen!F201</f>
        <v>5.07</v>
      </c>
      <c r="H202" s="28">
        <f>HLOOKUP(Eingabe!$C$6,Kalkulationen!$F$1:$L$8762,Kalkulationen!D201)</f>
        <v>192.37195416342232</v>
      </c>
    </row>
    <row r="203" spans="6:8" x14ac:dyDescent="0.15">
      <c r="F203" s="26">
        <v>43474.291666666184</v>
      </c>
      <c r="G203" s="27">
        <f>Kalkulationen!F202</f>
        <v>5.52</v>
      </c>
      <c r="H203" s="28">
        <f>HLOOKUP(Eingabe!$C$6,Kalkulationen!$F$1:$L$8762,Kalkulationen!D202)</f>
        <v>254.43327038277369</v>
      </c>
    </row>
    <row r="204" spans="6:8" x14ac:dyDescent="0.15">
      <c r="F204" s="26">
        <v>43474.333333332848</v>
      </c>
      <c r="G204" s="27">
        <f>Kalkulationen!F203</f>
        <v>5.52</v>
      </c>
      <c r="H204" s="28">
        <f>HLOOKUP(Eingabe!$C$6,Kalkulationen!$F$1:$L$8762,Kalkulationen!D203)</f>
        <v>254.43327038277369</v>
      </c>
    </row>
    <row r="205" spans="6:8" x14ac:dyDescent="0.15">
      <c r="F205" s="26">
        <v>43474.375011574077</v>
      </c>
      <c r="G205" s="27">
        <f>Kalkulationen!F204</f>
        <v>4.4800000000000004</v>
      </c>
      <c r="H205" s="28">
        <f>HLOOKUP(Eingabe!$C$6,Kalkulationen!$F$1:$L$8762,Kalkulationen!D204)</f>
        <v>127.75355141684258</v>
      </c>
    </row>
    <row r="206" spans="6:8" x14ac:dyDescent="0.15">
      <c r="F206" s="26">
        <v>43474.416666666177</v>
      </c>
      <c r="G206" s="27">
        <f>Kalkulationen!F205</f>
        <v>5.67</v>
      </c>
      <c r="H206" s="28">
        <f>HLOOKUP(Eingabe!$C$6,Kalkulationen!$F$1:$L$8762,Kalkulationen!D205)</f>
        <v>276.80098896274217</v>
      </c>
    </row>
    <row r="207" spans="6:8" x14ac:dyDescent="0.15">
      <c r="F207" s="26">
        <v>43474.458333332841</v>
      </c>
      <c r="G207" s="27">
        <f>Kalkulationen!F206</f>
        <v>5.97</v>
      </c>
      <c r="H207" s="28">
        <f>HLOOKUP(Eingabe!$C$6,Kalkulationen!$F$1:$L$8762,Kalkulationen!D206)</f>
        <v>325.486920668631</v>
      </c>
    </row>
    <row r="208" spans="6:8" x14ac:dyDescent="0.15">
      <c r="F208" s="26">
        <v>43474.500011574077</v>
      </c>
      <c r="G208" s="27">
        <f>Kalkulationen!F207</f>
        <v>5.97</v>
      </c>
      <c r="H208" s="28">
        <f>HLOOKUP(Eingabe!$C$6,Kalkulationen!$F$1:$L$8762,Kalkulationen!D207)</f>
        <v>325.486920668631</v>
      </c>
    </row>
    <row r="209" spans="6:8" x14ac:dyDescent="0.15">
      <c r="F209" s="26">
        <v>43474.541666666169</v>
      </c>
      <c r="G209" s="27">
        <f>Kalkulationen!F208</f>
        <v>5.22</v>
      </c>
      <c r="H209" s="28">
        <f>HLOOKUP(Eingabe!$C$6,Kalkulationen!$F$1:$L$8762,Kalkulationen!D208)</f>
        <v>212.01452653164606</v>
      </c>
    </row>
    <row r="210" spans="6:8" x14ac:dyDescent="0.15">
      <c r="F210" s="26">
        <v>43474.583333332834</v>
      </c>
      <c r="G210" s="27">
        <f>Kalkulationen!F209</f>
        <v>5.67</v>
      </c>
      <c r="H210" s="28">
        <f>HLOOKUP(Eingabe!$C$6,Kalkulationen!$F$1:$L$8762,Kalkulationen!D209)</f>
        <v>276.80098896274217</v>
      </c>
    </row>
    <row r="211" spans="6:8" x14ac:dyDescent="0.15">
      <c r="F211" s="26">
        <v>43474.625011574077</v>
      </c>
      <c r="G211" s="27">
        <f>Kalkulationen!F210</f>
        <v>5.07</v>
      </c>
      <c r="H211" s="28">
        <f>HLOOKUP(Eingabe!$C$6,Kalkulationen!$F$1:$L$8762,Kalkulationen!D210)</f>
        <v>192.37195416342232</v>
      </c>
    </row>
    <row r="212" spans="6:8" x14ac:dyDescent="0.15">
      <c r="F212" s="26">
        <v>43474.666666666162</v>
      </c>
      <c r="G212" s="27">
        <f>Kalkulationen!F211</f>
        <v>5.67</v>
      </c>
      <c r="H212" s="28">
        <f>HLOOKUP(Eingabe!$C$6,Kalkulationen!$F$1:$L$8762,Kalkulationen!D211)</f>
        <v>276.80098896274217</v>
      </c>
    </row>
    <row r="213" spans="6:8" x14ac:dyDescent="0.15">
      <c r="F213" s="26">
        <v>43474.708333332826</v>
      </c>
      <c r="G213" s="27">
        <f>Kalkulationen!F212</f>
        <v>5.67</v>
      </c>
      <c r="H213" s="28">
        <f>HLOOKUP(Eingabe!$C$6,Kalkulationen!$F$1:$L$8762,Kalkulationen!D212)</f>
        <v>276.80098896274217</v>
      </c>
    </row>
    <row r="214" spans="6:8" x14ac:dyDescent="0.15">
      <c r="F214" s="26">
        <v>43474.750011574077</v>
      </c>
      <c r="G214" s="27">
        <f>Kalkulationen!F213</f>
        <v>6.41</v>
      </c>
      <c r="H214" s="28">
        <f>HLOOKUP(Eingabe!$C$6,Kalkulationen!$F$1:$L$8762,Kalkulationen!D213)</f>
        <v>410.790941833408</v>
      </c>
    </row>
    <row r="215" spans="6:8" x14ac:dyDescent="0.15">
      <c r="F215" s="26">
        <v>43474.791666666155</v>
      </c>
      <c r="G215" s="27">
        <f>Kalkulationen!F214</f>
        <v>7.16</v>
      </c>
      <c r="H215" s="28">
        <f>HLOOKUP(Eingabe!$C$6,Kalkulationen!$F$1:$L$8762,Kalkulationen!D214)</f>
        <v>585.42842938631918</v>
      </c>
    </row>
    <row r="216" spans="6:8" x14ac:dyDescent="0.15">
      <c r="F216" s="26">
        <v>43474.833333332819</v>
      </c>
      <c r="G216" s="27">
        <f>Kalkulationen!F215</f>
        <v>7.91</v>
      </c>
      <c r="H216" s="28">
        <f>HLOOKUP(Eingabe!$C$6,Kalkulationen!$F$1:$L$8762,Kalkulationen!D215)</f>
        <v>797.86398166766901</v>
      </c>
    </row>
    <row r="217" spans="6:8" x14ac:dyDescent="0.15">
      <c r="F217" s="26">
        <v>43474.875011574077</v>
      </c>
      <c r="G217" s="27">
        <f>Kalkulationen!F216</f>
        <v>7.76</v>
      </c>
      <c r="H217" s="28">
        <f>HLOOKUP(Eingabe!$C$6,Kalkulationen!$F$1:$L$8762,Kalkulationen!D216)</f>
        <v>752.39321657884113</v>
      </c>
    </row>
    <row r="218" spans="6:8" x14ac:dyDescent="0.15">
      <c r="F218" s="26">
        <v>43474.916666666148</v>
      </c>
      <c r="G218" s="27">
        <f>Kalkulationen!F217</f>
        <v>9.5500000000000007</v>
      </c>
      <c r="H218" s="28">
        <f>HLOOKUP(Eingabe!$C$6,Kalkulationen!$F$1:$L$8762,Kalkulationen!D217)</f>
        <v>1349.0390514344356</v>
      </c>
    </row>
    <row r="219" spans="6:8" x14ac:dyDescent="0.15">
      <c r="F219" s="26">
        <v>43474.958333332812</v>
      </c>
      <c r="G219" s="27">
        <f>Kalkulationen!F218</f>
        <v>8.65</v>
      </c>
      <c r="H219" s="28">
        <f>HLOOKUP(Eingabe!$C$6,Kalkulationen!$F$1:$L$8762,Kalkulationen!D218)</f>
        <v>1041.1999722463847</v>
      </c>
    </row>
    <row r="220" spans="6:8" x14ac:dyDescent="0.15">
      <c r="F220" s="26">
        <v>43475.000011574077</v>
      </c>
      <c r="G220" s="27">
        <f>Kalkulationen!F219</f>
        <v>9.25</v>
      </c>
      <c r="H220" s="28">
        <f>HLOOKUP(Eingabe!$C$6,Kalkulationen!$F$1:$L$8762,Kalkulationen!D219)</f>
        <v>1249.4472928565631</v>
      </c>
    </row>
    <row r="221" spans="6:8" x14ac:dyDescent="0.15">
      <c r="F221" s="26">
        <v>43475.04166666614</v>
      </c>
      <c r="G221" s="27">
        <f>Kalkulationen!F220</f>
        <v>10.59</v>
      </c>
      <c r="H221" s="28">
        <f>HLOOKUP(Eingabe!$C$6,Kalkulationen!$F$1:$L$8762,Kalkulationen!D220)</f>
        <v>1624.0229134898696</v>
      </c>
    </row>
    <row r="222" spans="6:8" x14ac:dyDescent="0.15">
      <c r="F222" s="26">
        <v>43475.083333332805</v>
      </c>
      <c r="G222" s="27">
        <f>Kalkulationen!F221</f>
        <v>11.34</v>
      </c>
      <c r="H222" s="28">
        <f>HLOOKUP(Eingabe!$C$6,Kalkulationen!$F$1:$L$8762,Kalkulationen!D221)</f>
        <v>1751.6336390884505</v>
      </c>
    </row>
    <row r="223" spans="6:8" x14ac:dyDescent="0.15">
      <c r="F223" s="26">
        <v>43475.125011574077</v>
      </c>
      <c r="G223" s="27">
        <f>Kalkulationen!F222</f>
        <v>10</v>
      </c>
      <c r="H223" s="28">
        <f>HLOOKUP(Eingabe!$C$6,Kalkulationen!$F$1:$L$8762,Kalkulationen!D222)</f>
        <v>1482.7164616823561</v>
      </c>
    </row>
    <row r="224" spans="6:8" x14ac:dyDescent="0.15">
      <c r="F224" s="26">
        <v>43475.166666666133</v>
      </c>
      <c r="G224" s="27">
        <f>Kalkulationen!F223</f>
        <v>10.59</v>
      </c>
      <c r="H224" s="28">
        <f>HLOOKUP(Eingabe!$C$6,Kalkulationen!$F$1:$L$8762,Kalkulationen!D223)</f>
        <v>1624.0229134898696</v>
      </c>
    </row>
    <row r="225" spans="6:8" x14ac:dyDescent="0.15">
      <c r="F225" s="26">
        <v>43475.208333332797</v>
      </c>
      <c r="G225" s="27">
        <f>Kalkulationen!F224</f>
        <v>11.04</v>
      </c>
      <c r="H225" s="28">
        <f>HLOOKUP(Eingabe!$C$6,Kalkulationen!$F$1:$L$8762,Kalkulationen!D224)</f>
        <v>1707.1454885667315</v>
      </c>
    </row>
    <row r="226" spans="6:8" x14ac:dyDescent="0.15">
      <c r="F226" s="26">
        <v>43475.250011574077</v>
      </c>
      <c r="G226" s="27">
        <f>Kalkulationen!F225</f>
        <v>10.14</v>
      </c>
      <c r="H226" s="28">
        <f>HLOOKUP(Eingabe!$C$6,Kalkulationen!$F$1:$L$8762,Kalkulationen!D225)</f>
        <v>1519.74099376499</v>
      </c>
    </row>
    <row r="227" spans="6:8" x14ac:dyDescent="0.15">
      <c r="F227" s="26">
        <v>43475.291666666126</v>
      </c>
      <c r="G227" s="27">
        <f>Kalkulationen!F226</f>
        <v>11.04</v>
      </c>
      <c r="H227" s="28">
        <f>HLOOKUP(Eingabe!$C$6,Kalkulationen!$F$1:$L$8762,Kalkulationen!D226)</f>
        <v>1707.1454885667315</v>
      </c>
    </row>
    <row r="228" spans="6:8" x14ac:dyDescent="0.15">
      <c r="F228" s="26">
        <v>43475.33333333279</v>
      </c>
      <c r="G228" s="27">
        <f>Kalkulationen!F227</f>
        <v>15.96</v>
      </c>
      <c r="H228" s="28">
        <f>HLOOKUP(Eingabe!$C$6,Kalkulationen!$F$1:$L$8762,Kalkulationen!D227)</f>
        <v>1992.1197096022947</v>
      </c>
    </row>
    <row r="229" spans="6:8" x14ac:dyDescent="0.15">
      <c r="F229" s="26">
        <v>43475.375011574077</v>
      </c>
      <c r="G229" s="27">
        <f>Kalkulationen!F228</f>
        <v>18.350000000000001</v>
      </c>
      <c r="H229" s="28">
        <f>HLOOKUP(Eingabe!$C$6,Kalkulationen!$F$1:$L$8762,Kalkulationen!D228)</f>
        <v>1999.843333787454</v>
      </c>
    </row>
    <row r="230" spans="6:8" x14ac:dyDescent="0.15">
      <c r="F230" s="26">
        <v>43475.416666666119</v>
      </c>
      <c r="G230" s="27">
        <f>Kalkulationen!F229</f>
        <v>17.309999999999999</v>
      </c>
      <c r="H230" s="28">
        <f>HLOOKUP(Eingabe!$C$6,Kalkulationen!$F$1:$L$8762,Kalkulationen!D229)</f>
        <v>2000</v>
      </c>
    </row>
    <row r="231" spans="6:8" x14ac:dyDescent="0.15">
      <c r="F231" s="26">
        <v>43475.458333332783</v>
      </c>
      <c r="G231" s="27">
        <f>Kalkulationen!F230</f>
        <v>17.309999999999999</v>
      </c>
      <c r="H231" s="28">
        <f>HLOOKUP(Eingabe!$C$6,Kalkulationen!$F$1:$L$8762,Kalkulationen!D230)</f>
        <v>2000</v>
      </c>
    </row>
    <row r="232" spans="6:8" x14ac:dyDescent="0.15">
      <c r="F232" s="26">
        <v>43475.500011574077</v>
      </c>
      <c r="G232" s="27">
        <f>Kalkulationen!F231</f>
        <v>18.5</v>
      </c>
      <c r="H232" s="28">
        <f>HLOOKUP(Eingabe!$C$6,Kalkulationen!$F$1:$L$8762,Kalkulationen!D231)</f>
        <v>1999.853256107637</v>
      </c>
    </row>
    <row r="233" spans="6:8" x14ac:dyDescent="0.15">
      <c r="F233" s="26">
        <v>43475.541666666111</v>
      </c>
      <c r="G233" s="27">
        <f>Kalkulationen!F232</f>
        <v>17.16</v>
      </c>
      <c r="H233" s="28">
        <f>HLOOKUP(Eingabe!$C$6,Kalkulationen!$F$1:$L$8762,Kalkulationen!D232)</f>
        <v>2000</v>
      </c>
    </row>
    <row r="234" spans="6:8" x14ac:dyDescent="0.15">
      <c r="F234" s="26">
        <v>43475.583333332776</v>
      </c>
      <c r="G234" s="27">
        <f>Kalkulationen!F233</f>
        <v>16.260000000000002</v>
      </c>
      <c r="H234" s="28">
        <f>HLOOKUP(Eingabe!$C$6,Kalkulationen!$F$1:$L$8762,Kalkulationen!D233)</f>
        <v>1994.9534772649165</v>
      </c>
    </row>
    <row r="235" spans="6:8" x14ac:dyDescent="0.15">
      <c r="F235" s="26">
        <v>43475.625011574077</v>
      </c>
      <c r="G235" s="27">
        <f>Kalkulationen!F234</f>
        <v>15.37</v>
      </c>
      <c r="H235" s="28">
        <f>HLOOKUP(Eingabe!$C$6,Kalkulationen!$F$1:$L$8762,Kalkulationen!D234)</f>
        <v>1985.5116621654324</v>
      </c>
    </row>
    <row r="236" spans="6:8" x14ac:dyDescent="0.15">
      <c r="F236" s="26">
        <v>43475.666666666104</v>
      </c>
      <c r="G236" s="27">
        <f>Kalkulationen!F235</f>
        <v>13.13</v>
      </c>
      <c r="H236" s="28">
        <f>HLOOKUP(Eingabe!$C$6,Kalkulationen!$F$1:$L$8762,Kalkulationen!D235)</f>
        <v>1917.2315830030536</v>
      </c>
    </row>
    <row r="237" spans="6:8" x14ac:dyDescent="0.15">
      <c r="F237" s="26">
        <v>43475.708333332768</v>
      </c>
      <c r="G237" s="27">
        <f>Kalkulationen!F236</f>
        <v>13.13</v>
      </c>
      <c r="H237" s="28">
        <f>HLOOKUP(Eingabe!$C$6,Kalkulationen!$F$1:$L$8762,Kalkulationen!D236)</f>
        <v>1917.2315830030536</v>
      </c>
    </row>
    <row r="238" spans="6:8" x14ac:dyDescent="0.15">
      <c r="F238" s="26">
        <v>43475.750011574077</v>
      </c>
      <c r="G238" s="27">
        <f>Kalkulationen!F237</f>
        <v>14.17</v>
      </c>
      <c r="H238" s="28">
        <f>HLOOKUP(Eingabe!$C$6,Kalkulationen!$F$1:$L$8762,Kalkulationen!D237)</f>
        <v>1963.6557396664002</v>
      </c>
    </row>
    <row r="239" spans="6:8" x14ac:dyDescent="0.15">
      <c r="F239" s="26">
        <v>43475.791666666097</v>
      </c>
      <c r="G239" s="27">
        <f>Kalkulationen!F238</f>
        <v>12.53</v>
      </c>
      <c r="H239" s="28">
        <f>HLOOKUP(Eingabe!$C$6,Kalkulationen!$F$1:$L$8762,Kalkulationen!D238)</f>
        <v>1874.5399154610848</v>
      </c>
    </row>
    <row r="240" spans="6:8" x14ac:dyDescent="0.15">
      <c r="F240" s="26">
        <v>43475.833333332761</v>
      </c>
      <c r="G240" s="27">
        <f>Kalkulationen!F239</f>
        <v>12.98</v>
      </c>
      <c r="H240" s="28">
        <f>HLOOKUP(Eingabe!$C$6,Kalkulationen!$F$1:$L$8762,Kalkulationen!D239)</f>
        <v>1907.804797603593</v>
      </c>
    </row>
    <row r="241" spans="6:8" x14ac:dyDescent="0.15">
      <c r="F241" s="26">
        <v>43475.875011574077</v>
      </c>
      <c r="G241" s="27">
        <f>Kalkulationen!F240</f>
        <v>10.44</v>
      </c>
      <c r="H241" s="28">
        <f>HLOOKUP(Eingabe!$C$6,Kalkulationen!$F$1:$L$8762,Kalkulationen!D240)</f>
        <v>1591.679416727636</v>
      </c>
    </row>
    <row r="242" spans="6:8" x14ac:dyDescent="0.15">
      <c r="F242" s="26">
        <v>43475.916666666089</v>
      </c>
      <c r="G242" s="27">
        <f>Kalkulationen!F241</f>
        <v>10.44</v>
      </c>
      <c r="H242" s="28">
        <f>HLOOKUP(Eingabe!$C$6,Kalkulationen!$F$1:$L$8762,Kalkulationen!D241)</f>
        <v>1591.679416727636</v>
      </c>
    </row>
    <row r="243" spans="6:8" x14ac:dyDescent="0.15">
      <c r="F243" s="26">
        <v>43475.958333332754</v>
      </c>
      <c r="G243" s="27">
        <f>Kalkulationen!F242</f>
        <v>10.29</v>
      </c>
      <c r="H243" s="28">
        <f>HLOOKUP(Eingabe!$C$6,Kalkulationen!$F$1:$L$8762,Kalkulationen!D242)</f>
        <v>1556.9453065826615</v>
      </c>
    </row>
    <row r="244" spans="6:8" x14ac:dyDescent="0.15">
      <c r="F244" s="26">
        <v>43476.000011574077</v>
      </c>
      <c r="G244" s="27">
        <f>Kalkulationen!F243</f>
        <v>8.8000000000000007</v>
      </c>
      <c r="H244" s="28">
        <f>HLOOKUP(Eingabe!$C$6,Kalkulationen!$F$1:$L$8762,Kalkulationen!D243)</f>
        <v>1093.2074995096791</v>
      </c>
    </row>
    <row r="245" spans="6:8" x14ac:dyDescent="0.15">
      <c r="F245" s="26">
        <v>43476.041666666082</v>
      </c>
      <c r="G245" s="27">
        <f>Kalkulationen!F244</f>
        <v>8.9499999999999993</v>
      </c>
      <c r="H245" s="28">
        <f>HLOOKUP(Eingabe!$C$6,Kalkulationen!$F$1:$L$8762,Kalkulationen!D244)</f>
        <v>1145.4953873443787</v>
      </c>
    </row>
    <row r="246" spans="6:8" x14ac:dyDescent="0.15">
      <c r="F246" s="26">
        <v>43476.083333332746</v>
      </c>
      <c r="G246" s="27">
        <f>Kalkulationen!F245</f>
        <v>9.4</v>
      </c>
      <c r="H246" s="28">
        <f>HLOOKUP(Eingabe!$C$6,Kalkulationen!$F$1:$L$8762,Kalkulationen!D245)</f>
        <v>1300.071066184405</v>
      </c>
    </row>
    <row r="247" spans="6:8" x14ac:dyDescent="0.15">
      <c r="F247" s="26">
        <v>43476.125011574077</v>
      </c>
      <c r="G247" s="27">
        <f>Kalkulationen!F246</f>
        <v>8.9499999999999993</v>
      </c>
      <c r="H247" s="28">
        <f>HLOOKUP(Eingabe!$C$6,Kalkulationen!$F$1:$L$8762,Kalkulationen!D246)</f>
        <v>1145.4953873443787</v>
      </c>
    </row>
    <row r="248" spans="6:8" x14ac:dyDescent="0.15">
      <c r="F248" s="26">
        <v>43476.166666666075</v>
      </c>
      <c r="G248" s="27">
        <f>Kalkulationen!F247</f>
        <v>8.9499999999999993</v>
      </c>
      <c r="H248" s="28">
        <f>HLOOKUP(Eingabe!$C$6,Kalkulationen!$F$1:$L$8762,Kalkulationen!D247)</f>
        <v>1145.4953873443787</v>
      </c>
    </row>
    <row r="249" spans="6:8" x14ac:dyDescent="0.15">
      <c r="F249" s="26">
        <v>43476.208333332739</v>
      </c>
      <c r="G249" s="27">
        <f>Kalkulationen!F248</f>
        <v>8.65</v>
      </c>
      <c r="H249" s="28">
        <f>HLOOKUP(Eingabe!$C$6,Kalkulationen!$F$1:$L$8762,Kalkulationen!D248)</f>
        <v>1041.1999722463847</v>
      </c>
    </row>
    <row r="250" spans="6:8" x14ac:dyDescent="0.15">
      <c r="F250" s="26">
        <v>43476.250011574077</v>
      </c>
      <c r="G250" s="27">
        <f>Kalkulationen!F249</f>
        <v>9.85</v>
      </c>
      <c r="H250" s="28">
        <f>HLOOKUP(Eingabe!$C$6,Kalkulationen!$F$1:$L$8762,Kalkulationen!D249)</f>
        <v>1440.5486371097504</v>
      </c>
    </row>
    <row r="251" spans="6:8" x14ac:dyDescent="0.15">
      <c r="F251" s="26">
        <v>43476.291666666068</v>
      </c>
      <c r="G251" s="27">
        <f>Kalkulationen!F250</f>
        <v>11.19</v>
      </c>
      <c r="H251" s="28">
        <f>HLOOKUP(Eingabe!$C$6,Kalkulationen!$F$1:$L$8762,Kalkulationen!D250)</f>
        <v>1730.3804700311273</v>
      </c>
    </row>
    <row r="252" spans="6:8" x14ac:dyDescent="0.15">
      <c r="F252" s="26">
        <v>43476.333333332732</v>
      </c>
      <c r="G252" s="27">
        <f>Kalkulationen!F251</f>
        <v>11.19</v>
      </c>
      <c r="H252" s="28">
        <f>HLOOKUP(Eingabe!$C$6,Kalkulationen!$F$1:$L$8762,Kalkulationen!D251)</f>
        <v>1730.3804700311273</v>
      </c>
    </row>
    <row r="253" spans="6:8" x14ac:dyDescent="0.15">
      <c r="F253" s="26">
        <v>43476.375011574077</v>
      </c>
      <c r="G253" s="27">
        <f>Kalkulationen!F252</f>
        <v>12.08</v>
      </c>
      <c r="H253" s="28">
        <f>HLOOKUP(Eingabe!$C$6,Kalkulationen!$F$1:$L$8762,Kalkulationen!D252)</f>
        <v>1834.8824051484055</v>
      </c>
    </row>
    <row r="254" spans="6:8" x14ac:dyDescent="0.15">
      <c r="F254" s="26">
        <v>43476.41666666606</v>
      </c>
      <c r="G254" s="27">
        <f>Kalkulationen!F253</f>
        <v>14.02</v>
      </c>
      <c r="H254" s="28">
        <f>HLOOKUP(Eingabe!$C$6,Kalkulationen!$F$1:$L$8762,Kalkulationen!D253)</f>
        <v>1959.9650343820451</v>
      </c>
    </row>
    <row r="255" spans="6:8" x14ac:dyDescent="0.15">
      <c r="F255" s="26">
        <v>43476.458333332725</v>
      </c>
      <c r="G255" s="27">
        <f>Kalkulationen!F254</f>
        <v>14.77</v>
      </c>
      <c r="H255" s="28">
        <f>HLOOKUP(Eingabe!$C$6,Kalkulationen!$F$1:$L$8762,Kalkulationen!D254)</f>
        <v>1976.7190248674078</v>
      </c>
    </row>
    <row r="256" spans="6:8" x14ac:dyDescent="0.15">
      <c r="F256" s="26">
        <v>43476.500011574077</v>
      </c>
      <c r="G256" s="27">
        <f>Kalkulationen!F255</f>
        <v>15.37</v>
      </c>
      <c r="H256" s="28">
        <f>HLOOKUP(Eingabe!$C$6,Kalkulationen!$F$1:$L$8762,Kalkulationen!D255)</f>
        <v>1985.5116621654324</v>
      </c>
    </row>
    <row r="257" spans="6:8" x14ac:dyDescent="0.15">
      <c r="F257" s="26">
        <v>43476.541666666053</v>
      </c>
      <c r="G257" s="27">
        <f>Kalkulationen!F256</f>
        <v>14.47</v>
      </c>
      <c r="H257" s="28">
        <f>HLOOKUP(Eingabe!$C$6,Kalkulationen!$F$1:$L$8762,Kalkulationen!D256)</f>
        <v>1970.5882725272506</v>
      </c>
    </row>
    <row r="258" spans="6:8" x14ac:dyDescent="0.15">
      <c r="F258" s="26">
        <v>43476.583333332717</v>
      </c>
      <c r="G258" s="27">
        <f>Kalkulationen!F257</f>
        <v>14.92</v>
      </c>
      <c r="H258" s="28">
        <f>HLOOKUP(Eingabe!$C$6,Kalkulationen!$F$1:$L$8762,Kalkulationen!D257)</f>
        <v>1979.4344269237038</v>
      </c>
    </row>
    <row r="259" spans="6:8" x14ac:dyDescent="0.15">
      <c r="F259" s="26">
        <v>43476.625011574077</v>
      </c>
      <c r="G259" s="27">
        <f>Kalkulationen!F258</f>
        <v>11.64</v>
      </c>
      <c r="H259" s="28">
        <f>HLOOKUP(Eingabe!$C$6,Kalkulationen!$F$1:$L$8762,Kalkulationen!D258)</f>
        <v>1789.0508017627187</v>
      </c>
    </row>
    <row r="260" spans="6:8" x14ac:dyDescent="0.15">
      <c r="F260" s="26">
        <v>43476.666666666046</v>
      </c>
      <c r="G260" s="27">
        <f>Kalkulationen!F259</f>
        <v>13.43</v>
      </c>
      <c r="H260" s="28">
        <f>HLOOKUP(Eingabe!$C$6,Kalkulationen!$F$1:$L$8762,Kalkulationen!D259)</f>
        <v>1934.2569762372586</v>
      </c>
    </row>
    <row r="261" spans="6:8" x14ac:dyDescent="0.15">
      <c r="F261" s="26">
        <v>43476.70833333271</v>
      </c>
      <c r="G261" s="27">
        <f>Kalkulationen!F260</f>
        <v>11.49</v>
      </c>
      <c r="H261" s="28">
        <f>HLOOKUP(Eingabe!$C$6,Kalkulationen!$F$1:$L$8762,Kalkulationen!D260)</f>
        <v>1771.1219410987676</v>
      </c>
    </row>
    <row r="262" spans="6:8" x14ac:dyDescent="0.15">
      <c r="F262" s="26">
        <v>43476.750011574077</v>
      </c>
      <c r="G262" s="27">
        <f>Kalkulationen!F261</f>
        <v>10.44</v>
      </c>
      <c r="H262" s="28">
        <f>HLOOKUP(Eingabe!$C$6,Kalkulationen!$F$1:$L$8762,Kalkulationen!D261)</f>
        <v>1591.679416727636</v>
      </c>
    </row>
    <row r="263" spans="6:8" x14ac:dyDescent="0.15">
      <c r="F263" s="26">
        <v>43476.791666666039</v>
      </c>
      <c r="G263" s="27">
        <f>Kalkulationen!F262</f>
        <v>10.44</v>
      </c>
      <c r="H263" s="28">
        <f>HLOOKUP(Eingabe!$C$6,Kalkulationen!$F$1:$L$8762,Kalkulationen!D262)</f>
        <v>1591.679416727636</v>
      </c>
    </row>
    <row r="264" spans="6:8" x14ac:dyDescent="0.15">
      <c r="F264" s="26">
        <v>43476.833333332703</v>
      </c>
      <c r="G264" s="27">
        <f>Kalkulationen!F263</f>
        <v>10.74</v>
      </c>
      <c r="H264" s="28">
        <f>HLOOKUP(Eingabe!$C$6,Kalkulationen!$F$1:$L$8762,Kalkulationen!D263)</f>
        <v>1654.0278486507732</v>
      </c>
    </row>
    <row r="265" spans="6:8" x14ac:dyDescent="0.15">
      <c r="F265" s="26">
        <v>43476.875011574077</v>
      </c>
      <c r="G265" s="27">
        <f>Kalkulationen!F264</f>
        <v>10.59</v>
      </c>
      <c r="H265" s="28">
        <f>HLOOKUP(Eingabe!$C$6,Kalkulationen!$F$1:$L$8762,Kalkulationen!D264)</f>
        <v>1624.0229134898696</v>
      </c>
    </row>
    <row r="266" spans="6:8" x14ac:dyDescent="0.15">
      <c r="F266" s="26">
        <v>43476.916666666031</v>
      </c>
      <c r="G266" s="27">
        <f>Kalkulationen!F265</f>
        <v>9.1</v>
      </c>
      <c r="H266" s="28">
        <f>HLOOKUP(Eingabe!$C$6,Kalkulationen!$F$1:$L$8762,Kalkulationen!D265)</f>
        <v>1197.7332655301136</v>
      </c>
    </row>
    <row r="267" spans="6:8" x14ac:dyDescent="0.15">
      <c r="F267" s="26">
        <v>43476.958333332695</v>
      </c>
      <c r="G267" s="27">
        <f>Kalkulationen!F266</f>
        <v>9.6999999999999993</v>
      </c>
      <c r="H267" s="28">
        <f>HLOOKUP(Eingabe!$C$6,Kalkulationen!$F$1:$L$8762,Kalkulationen!D266)</f>
        <v>1395.9304200635784</v>
      </c>
    </row>
    <row r="268" spans="6:8" x14ac:dyDescent="0.15">
      <c r="F268" s="26">
        <v>43477.000011574077</v>
      </c>
      <c r="G268" s="27">
        <f>Kalkulationen!F267</f>
        <v>9.1</v>
      </c>
      <c r="H268" s="28">
        <f>HLOOKUP(Eingabe!$C$6,Kalkulationen!$F$1:$L$8762,Kalkulationen!D267)</f>
        <v>1197.7332655301136</v>
      </c>
    </row>
    <row r="269" spans="6:8" x14ac:dyDescent="0.15">
      <c r="F269" s="26">
        <v>43477.041666666024</v>
      </c>
      <c r="G269" s="27">
        <f>Kalkulationen!F268</f>
        <v>8.06</v>
      </c>
      <c r="H269" s="28">
        <f>HLOOKUP(Eingabe!$C$6,Kalkulationen!$F$1:$L$8762,Kalkulationen!D268)</f>
        <v>844.78749676498433</v>
      </c>
    </row>
    <row r="270" spans="6:8" x14ac:dyDescent="0.15">
      <c r="F270" s="26">
        <v>43477.083333332688</v>
      </c>
      <c r="G270" s="27">
        <f>Kalkulationen!F269</f>
        <v>6.27</v>
      </c>
      <c r="H270" s="28">
        <f>HLOOKUP(Eingabe!$C$6,Kalkulationen!$F$1:$L$8762,Kalkulationen!D269)</f>
        <v>381.97961946877831</v>
      </c>
    </row>
    <row r="271" spans="6:8" x14ac:dyDescent="0.15">
      <c r="F271" s="26">
        <v>43477.125011574077</v>
      </c>
      <c r="G271" s="27">
        <f>Kalkulationen!F270</f>
        <v>7.91</v>
      </c>
      <c r="H271" s="28">
        <f>HLOOKUP(Eingabe!$C$6,Kalkulationen!$F$1:$L$8762,Kalkulationen!D270)</f>
        <v>797.86398166766901</v>
      </c>
    </row>
    <row r="272" spans="6:8" x14ac:dyDescent="0.15">
      <c r="F272" s="26">
        <v>43477.166666666017</v>
      </c>
      <c r="G272" s="27">
        <f>Kalkulationen!F271</f>
        <v>7.01</v>
      </c>
      <c r="H272" s="28">
        <f>HLOOKUP(Eingabe!$C$6,Kalkulationen!$F$1:$L$8762,Kalkulationen!D271)</f>
        <v>547.54540984378536</v>
      </c>
    </row>
    <row r="273" spans="6:8" x14ac:dyDescent="0.15">
      <c r="F273" s="26">
        <v>43477.208333332681</v>
      </c>
      <c r="G273" s="27">
        <f>Kalkulationen!F272</f>
        <v>5.97</v>
      </c>
      <c r="H273" s="28">
        <f>HLOOKUP(Eingabe!$C$6,Kalkulationen!$F$1:$L$8762,Kalkulationen!D272)</f>
        <v>325.486920668631</v>
      </c>
    </row>
    <row r="274" spans="6:8" x14ac:dyDescent="0.15">
      <c r="F274" s="26">
        <v>43477.250011574077</v>
      </c>
      <c r="G274" s="27">
        <f>Kalkulationen!F273</f>
        <v>5.97</v>
      </c>
      <c r="H274" s="28">
        <f>HLOOKUP(Eingabe!$C$6,Kalkulationen!$F$1:$L$8762,Kalkulationen!D273)</f>
        <v>325.486920668631</v>
      </c>
    </row>
    <row r="275" spans="6:8" x14ac:dyDescent="0.15">
      <c r="F275" s="26">
        <v>43477.291666666009</v>
      </c>
      <c r="G275" s="27">
        <f>Kalkulationen!F274</f>
        <v>5.97</v>
      </c>
      <c r="H275" s="28">
        <f>HLOOKUP(Eingabe!$C$6,Kalkulationen!$F$1:$L$8762,Kalkulationen!D274)</f>
        <v>325.486920668631</v>
      </c>
    </row>
    <row r="276" spans="6:8" x14ac:dyDescent="0.15">
      <c r="F276" s="26">
        <v>43477.333333332674</v>
      </c>
      <c r="G276" s="27">
        <f>Kalkulationen!F275</f>
        <v>5.52</v>
      </c>
      <c r="H276" s="28">
        <f>HLOOKUP(Eingabe!$C$6,Kalkulationen!$F$1:$L$8762,Kalkulationen!D275)</f>
        <v>254.43327038277369</v>
      </c>
    </row>
    <row r="277" spans="6:8" x14ac:dyDescent="0.15">
      <c r="F277" s="26">
        <v>43477.375011574077</v>
      </c>
      <c r="G277" s="27">
        <f>Kalkulationen!F276</f>
        <v>5.82</v>
      </c>
      <c r="H277" s="28">
        <f>HLOOKUP(Eingabe!$C$6,Kalkulationen!$F$1:$L$8762,Kalkulationen!D276)</f>
        <v>300.31867582888367</v>
      </c>
    </row>
    <row r="278" spans="6:8" x14ac:dyDescent="0.15">
      <c r="F278" s="26">
        <v>43477.416666666002</v>
      </c>
      <c r="G278" s="27">
        <f>Kalkulationen!F277</f>
        <v>6.56</v>
      </c>
      <c r="H278" s="28">
        <f>HLOOKUP(Eingabe!$C$6,Kalkulationen!$F$1:$L$8762,Kalkulationen!D277)</f>
        <v>442.98824926057142</v>
      </c>
    </row>
    <row r="279" spans="6:8" x14ac:dyDescent="0.15">
      <c r="F279" s="26">
        <v>43477.458333332666</v>
      </c>
      <c r="G279" s="27">
        <f>Kalkulationen!F278</f>
        <v>6.86</v>
      </c>
      <c r="H279" s="28">
        <f>HLOOKUP(Eingabe!$C$6,Kalkulationen!$F$1:$L$8762,Kalkulationen!D278)</f>
        <v>511.24640402007304</v>
      </c>
    </row>
    <row r="280" spans="6:8" x14ac:dyDescent="0.15">
      <c r="F280" s="26">
        <v>43477.500011574077</v>
      </c>
      <c r="G280" s="27">
        <f>Kalkulationen!F279</f>
        <v>6.86</v>
      </c>
      <c r="H280" s="28">
        <f>HLOOKUP(Eingabe!$C$6,Kalkulationen!$F$1:$L$8762,Kalkulationen!D279)</f>
        <v>511.24640402007304</v>
      </c>
    </row>
    <row r="281" spans="6:8" x14ac:dyDescent="0.15">
      <c r="F281" s="26">
        <v>43477.541666665995</v>
      </c>
      <c r="G281" s="27">
        <f>Kalkulationen!F280</f>
        <v>7.01</v>
      </c>
      <c r="H281" s="28">
        <f>HLOOKUP(Eingabe!$C$6,Kalkulationen!$F$1:$L$8762,Kalkulationen!D280)</f>
        <v>547.54540984378536</v>
      </c>
    </row>
    <row r="282" spans="6:8" x14ac:dyDescent="0.15">
      <c r="F282" s="26">
        <v>43477.583333332659</v>
      </c>
      <c r="G282" s="27">
        <f>Kalkulationen!F281</f>
        <v>8.2100000000000009</v>
      </c>
      <c r="H282" s="28">
        <f>HLOOKUP(Eingabe!$C$6,Kalkulationen!$F$1:$L$8762,Kalkulationen!D281)</f>
        <v>893.08647050519346</v>
      </c>
    </row>
    <row r="283" spans="6:8" x14ac:dyDescent="0.15">
      <c r="F283" s="26">
        <v>43477.625011574077</v>
      </c>
      <c r="G283" s="27">
        <f>Kalkulationen!F282</f>
        <v>7.31</v>
      </c>
      <c r="H283" s="28">
        <f>HLOOKUP(Eingabe!$C$6,Kalkulationen!$F$1:$L$8762,Kalkulationen!D282)</f>
        <v>624.88523343482666</v>
      </c>
    </row>
    <row r="284" spans="6:8" x14ac:dyDescent="0.15">
      <c r="F284" s="26">
        <v>43477.666666665988</v>
      </c>
      <c r="G284" s="27">
        <f>Kalkulationen!F283</f>
        <v>8.35</v>
      </c>
      <c r="H284" s="28">
        <f>HLOOKUP(Eingabe!$C$6,Kalkulationen!$F$1:$L$8762,Kalkulationen!D283)</f>
        <v>939.27147909968994</v>
      </c>
    </row>
    <row r="285" spans="6:8" x14ac:dyDescent="0.15">
      <c r="F285" s="26">
        <v>43477.708333332652</v>
      </c>
      <c r="G285" s="27">
        <f>Kalkulationen!F284</f>
        <v>7.16</v>
      </c>
      <c r="H285" s="28">
        <f>HLOOKUP(Eingabe!$C$6,Kalkulationen!$F$1:$L$8762,Kalkulationen!D284)</f>
        <v>585.42842938631918</v>
      </c>
    </row>
    <row r="286" spans="6:8" x14ac:dyDescent="0.15">
      <c r="F286" s="26">
        <v>43477.750011574077</v>
      </c>
      <c r="G286" s="27">
        <f>Kalkulationen!F285</f>
        <v>7.31</v>
      </c>
      <c r="H286" s="28">
        <f>HLOOKUP(Eingabe!$C$6,Kalkulationen!$F$1:$L$8762,Kalkulationen!D285)</f>
        <v>624.88523343482666</v>
      </c>
    </row>
    <row r="287" spans="6:8" x14ac:dyDescent="0.15">
      <c r="F287" s="26">
        <v>43477.79166666598</v>
      </c>
      <c r="G287" s="27">
        <f>Kalkulationen!F286</f>
        <v>9.5500000000000007</v>
      </c>
      <c r="H287" s="28">
        <f>HLOOKUP(Eingabe!$C$6,Kalkulationen!$F$1:$L$8762,Kalkulationen!D286)</f>
        <v>1349.0390514344356</v>
      </c>
    </row>
    <row r="288" spans="6:8" x14ac:dyDescent="0.15">
      <c r="F288" s="26">
        <v>43477.833333332645</v>
      </c>
      <c r="G288" s="27">
        <f>Kalkulationen!F287</f>
        <v>7.76</v>
      </c>
      <c r="H288" s="28">
        <f>HLOOKUP(Eingabe!$C$6,Kalkulationen!$F$1:$L$8762,Kalkulationen!D287)</f>
        <v>752.39321657884113</v>
      </c>
    </row>
    <row r="289" spans="6:8" x14ac:dyDescent="0.15">
      <c r="F289" s="26">
        <v>43477.875011574077</v>
      </c>
      <c r="G289" s="27">
        <f>Kalkulationen!F288</f>
        <v>8.5</v>
      </c>
      <c r="H289" s="28">
        <f>HLOOKUP(Eingabe!$C$6,Kalkulationen!$F$1:$L$8762,Kalkulationen!D288)</f>
        <v>989.79083418433356</v>
      </c>
    </row>
    <row r="290" spans="6:8" x14ac:dyDescent="0.15">
      <c r="F290" s="26">
        <v>43477.916666665973</v>
      </c>
      <c r="G290" s="27">
        <f>Kalkulationen!F289</f>
        <v>7.16</v>
      </c>
      <c r="H290" s="28">
        <f>HLOOKUP(Eingabe!$C$6,Kalkulationen!$F$1:$L$8762,Kalkulationen!D289)</f>
        <v>585.42842938631918</v>
      </c>
    </row>
    <row r="291" spans="6:8" x14ac:dyDescent="0.15">
      <c r="F291" s="26">
        <v>43477.958333332637</v>
      </c>
      <c r="G291" s="27">
        <f>Kalkulationen!F290</f>
        <v>5.82</v>
      </c>
      <c r="H291" s="28">
        <f>HLOOKUP(Eingabe!$C$6,Kalkulationen!$F$1:$L$8762,Kalkulationen!D290)</f>
        <v>300.31867582888367</v>
      </c>
    </row>
    <row r="292" spans="6:8" x14ac:dyDescent="0.15">
      <c r="F292" s="26">
        <v>43478.000011574077</v>
      </c>
      <c r="G292" s="27">
        <f>Kalkulationen!F291</f>
        <v>6.71</v>
      </c>
      <c r="H292" s="28">
        <f>HLOOKUP(Eingabe!$C$6,Kalkulationen!$F$1:$L$8762,Kalkulationen!D291)</f>
        <v>476.43639304473675</v>
      </c>
    </row>
    <row r="293" spans="6:8" x14ac:dyDescent="0.15">
      <c r="F293" s="26">
        <v>43478.041666665966</v>
      </c>
      <c r="G293" s="27">
        <f>Kalkulationen!F292</f>
        <v>8.2100000000000009</v>
      </c>
      <c r="H293" s="28">
        <f>HLOOKUP(Eingabe!$C$6,Kalkulationen!$F$1:$L$8762,Kalkulationen!D292)</f>
        <v>893.08647050519346</v>
      </c>
    </row>
    <row r="294" spans="6:8" x14ac:dyDescent="0.15">
      <c r="F294" s="26">
        <v>43478.08333333263</v>
      </c>
      <c r="G294" s="27">
        <f>Kalkulationen!F293</f>
        <v>7.46</v>
      </c>
      <c r="H294" s="28">
        <f>HLOOKUP(Eingabe!$C$6,Kalkulationen!$F$1:$L$8762,Kalkulationen!D293)</f>
        <v>665.88406137106449</v>
      </c>
    </row>
    <row r="295" spans="6:8" x14ac:dyDescent="0.15">
      <c r="F295" s="26">
        <v>43478.125011574077</v>
      </c>
      <c r="G295" s="27">
        <f>Kalkulationen!F294</f>
        <v>5.07</v>
      </c>
      <c r="H295" s="28">
        <f>HLOOKUP(Eingabe!$C$6,Kalkulationen!$F$1:$L$8762,Kalkulationen!D294)</f>
        <v>192.37195416342232</v>
      </c>
    </row>
    <row r="296" spans="6:8" x14ac:dyDescent="0.15">
      <c r="F296" s="26">
        <v>43478.166666665958</v>
      </c>
      <c r="G296" s="27">
        <f>Kalkulationen!F295</f>
        <v>3.88</v>
      </c>
      <c r="H296" s="28">
        <f>HLOOKUP(Eingabe!$C$6,Kalkulationen!$F$1:$L$8762,Kalkulationen!D295)</f>
        <v>71.378640628237633</v>
      </c>
    </row>
    <row r="297" spans="6:8" x14ac:dyDescent="0.15">
      <c r="F297" s="26">
        <v>43478.208333332623</v>
      </c>
      <c r="G297" s="27">
        <f>Kalkulationen!F296</f>
        <v>5.67</v>
      </c>
      <c r="H297" s="28">
        <f>HLOOKUP(Eingabe!$C$6,Kalkulationen!$F$1:$L$8762,Kalkulationen!D296)</f>
        <v>276.80098896274217</v>
      </c>
    </row>
    <row r="298" spans="6:8" x14ac:dyDescent="0.15">
      <c r="F298" s="26">
        <v>43478.250011574077</v>
      </c>
      <c r="G298" s="27">
        <f>Kalkulationen!F297</f>
        <v>4.92</v>
      </c>
      <c r="H298" s="28">
        <f>HLOOKUP(Eingabe!$C$6,Kalkulationen!$F$1:$L$8762,Kalkulationen!D297)</f>
        <v>174.15991544051818</v>
      </c>
    </row>
    <row r="299" spans="6:8" x14ac:dyDescent="0.15">
      <c r="F299" s="26">
        <v>43478.291666665951</v>
      </c>
      <c r="G299" s="27">
        <f>Kalkulationen!F298</f>
        <v>4.4800000000000004</v>
      </c>
      <c r="H299" s="28">
        <f>HLOOKUP(Eingabe!$C$6,Kalkulationen!$F$1:$L$8762,Kalkulationen!D298)</f>
        <v>127.75355141684258</v>
      </c>
    </row>
    <row r="300" spans="6:8" x14ac:dyDescent="0.15">
      <c r="F300" s="26">
        <v>43478.333333332615</v>
      </c>
      <c r="G300" s="27">
        <f>Kalkulationen!F299</f>
        <v>5.67</v>
      </c>
      <c r="H300" s="28">
        <f>HLOOKUP(Eingabe!$C$6,Kalkulationen!$F$1:$L$8762,Kalkulationen!D299)</f>
        <v>276.80098896274217</v>
      </c>
    </row>
    <row r="301" spans="6:8" x14ac:dyDescent="0.15">
      <c r="F301" s="26">
        <v>43478.375011574077</v>
      </c>
      <c r="G301" s="27">
        <f>Kalkulationen!F300</f>
        <v>5.37</v>
      </c>
      <c r="H301" s="28">
        <f>HLOOKUP(Eingabe!$C$6,Kalkulationen!$F$1:$L$8762,Kalkulationen!D300)</f>
        <v>232.80191638908431</v>
      </c>
    </row>
    <row r="302" spans="6:8" x14ac:dyDescent="0.15">
      <c r="F302" s="26">
        <v>43478.416666665944</v>
      </c>
      <c r="G302" s="27">
        <f>Kalkulationen!F301</f>
        <v>5.82</v>
      </c>
      <c r="H302" s="28">
        <f>HLOOKUP(Eingabe!$C$6,Kalkulationen!$F$1:$L$8762,Kalkulationen!D301)</f>
        <v>300.31867582888367</v>
      </c>
    </row>
    <row r="303" spans="6:8" x14ac:dyDescent="0.15">
      <c r="F303" s="26">
        <v>43478.458333332608</v>
      </c>
      <c r="G303" s="27">
        <f>Kalkulationen!F302</f>
        <v>5.97</v>
      </c>
      <c r="H303" s="28">
        <f>HLOOKUP(Eingabe!$C$6,Kalkulationen!$F$1:$L$8762,Kalkulationen!D302)</f>
        <v>325.486920668631</v>
      </c>
    </row>
    <row r="304" spans="6:8" x14ac:dyDescent="0.15">
      <c r="F304" s="26">
        <v>43478.500011574077</v>
      </c>
      <c r="G304" s="27">
        <f>Kalkulationen!F303</f>
        <v>6.12</v>
      </c>
      <c r="H304" s="28">
        <f>HLOOKUP(Eingabe!$C$6,Kalkulationen!$F$1:$L$8762,Kalkulationen!D303)</f>
        <v>352.73627104706577</v>
      </c>
    </row>
    <row r="305" spans="6:8" x14ac:dyDescent="0.15">
      <c r="F305" s="26">
        <v>43478.541666665937</v>
      </c>
      <c r="G305" s="27">
        <f>Kalkulationen!F304</f>
        <v>6.56</v>
      </c>
      <c r="H305" s="28">
        <f>HLOOKUP(Eingabe!$C$6,Kalkulationen!$F$1:$L$8762,Kalkulationen!D304)</f>
        <v>442.98824926057142</v>
      </c>
    </row>
    <row r="306" spans="6:8" x14ac:dyDescent="0.15">
      <c r="F306" s="26">
        <v>43478.583333332601</v>
      </c>
      <c r="G306" s="27">
        <f>Kalkulationen!F305</f>
        <v>6.27</v>
      </c>
      <c r="H306" s="28">
        <f>HLOOKUP(Eingabe!$C$6,Kalkulationen!$F$1:$L$8762,Kalkulationen!D305)</f>
        <v>381.97961946877831</v>
      </c>
    </row>
    <row r="307" spans="6:8" x14ac:dyDescent="0.15">
      <c r="F307" s="26">
        <v>43478.625011574077</v>
      </c>
      <c r="G307" s="27">
        <f>Kalkulationen!F306</f>
        <v>4.7699999999999996</v>
      </c>
      <c r="H307" s="28">
        <f>HLOOKUP(Eingabe!$C$6,Kalkulationen!$F$1:$L$8762,Kalkulationen!D306)</f>
        <v>157.3586998907347</v>
      </c>
    </row>
    <row r="308" spans="6:8" x14ac:dyDescent="0.15">
      <c r="F308" s="26">
        <v>43478.666666665929</v>
      </c>
      <c r="G308" s="27">
        <f>Kalkulationen!F307</f>
        <v>3.13</v>
      </c>
      <c r="H308" s="28">
        <f>HLOOKUP(Eingabe!$C$6,Kalkulationen!$F$1:$L$8762,Kalkulationen!D307)</f>
        <v>21.178652373249626</v>
      </c>
    </row>
    <row r="309" spans="6:8" x14ac:dyDescent="0.15">
      <c r="F309" s="26">
        <v>43478.708333332594</v>
      </c>
      <c r="G309" s="27">
        <f>Kalkulationen!F308</f>
        <v>4.33</v>
      </c>
      <c r="H309" s="28">
        <f>HLOOKUP(Eingabe!$C$6,Kalkulationen!$F$1:$L$8762,Kalkulationen!D308)</f>
        <v>113.35839181095314</v>
      </c>
    </row>
    <row r="310" spans="6:8" x14ac:dyDescent="0.15">
      <c r="F310" s="26">
        <v>43478.750011574077</v>
      </c>
      <c r="G310" s="27">
        <f>Kalkulationen!F309</f>
        <v>4.33</v>
      </c>
      <c r="H310" s="28">
        <f>HLOOKUP(Eingabe!$C$6,Kalkulationen!$F$1:$L$8762,Kalkulationen!D309)</f>
        <v>113.35839181095314</v>
      </c>
    </row>
    <row r="311" spans="6:8" x14ac:dyDescent="0.15">
      <c r="F311" s="26">
        <v>43478.791666665922</v>
      </c>
      <c r="G311" s="27">
        <f>Kalkulationen!F310</f>
        <v>5.22</v>
      </c>
      <c r="H311" s="28">
        <f>HLOOKUP(Eingabe!$C$6,Kalkulationen!$F$1:$L$8762,Kalkulationen!D310)</f>
        <v>212.01452653164606</v>
      </c>
    </row>
    <row r="312" spans="6:8" x14ac:dyDescent="0.15">
      <c r="F312" s="26">
        <v>43478.833333332586</v>
      </c>
      <c r="G312" s="27">
        <f>Kalkulationen!F311</f>
        <v>5.22</v>
      </c>
      <c r="H312" s="28">
        <f>HLOOKUP(Eingabe!$C$6,Kalkulationen!$F$1:$L$8762,Kalkulationen!D311)</f>
        <v>212.01452653164606</v>
      </c>
    </row>
    <row r="313" spans="6:8" x14ac:dyDescent="0.15">
      <c r="F313" s="26">
        <v>43478.875011574077</v>
      </c>
      <c r="G313" s="27">
        <f>Kalkulationen!F312</f>
        <v>4.62</v>
      </c>
      <c r="H313" s="28">
        <f>HLOOKUP(Eingabe!$C$6,Kalkulationen!$F$1:$L$8762,Kalkulationen!D312)</f>
        <v>141.66861508672662</v>
      </c>
    </row>
    <row r="314" spans="6:8" x14ac:dyDescent="0.15">
      <c r="F314" s="26">
        <v>43478.916666665915</v>
      </c>
      <c r="G314" s="27">
        <f>Kalkulationen!F313</f>
        <v>5.07</v>
      </c>
      <c r="H314" s="28">
        <f>HLOOKUP(Eingabe!$C$6,Kalkulationen!$F$1:$L$8762,Kalkulationen!D313)</f>
        <v>192.37195416342232</v>
      </c>
    </row>
    <row r="315" spans="6:8" x14ac:dyDescent="0.15">
      <c r="F315" s="26">
        <v>43478.958333332579</v>
      </c>
      <c r="G315" s="27">
        <f>Kalkulationen!F314</f>
        <v>5.22</v>
      </c>
      <c r="H315" s="28">
        <f>HLOOKUP(Eingabe!$C$6,Kalkulationen!$F$1:$L$8762,Kalkulationen!D314)</f>
        <v>212.01452653164606</v>
      </c>
    </row>
    <row r="316" spans="6:8" x14ac:dyDescent="0.15">
      <c r="F316" s="26">
        <v>43479.000011574077</v>
      </c>
      <c r="G316" s="27">
        <f>Kalkulationen!F315</f>
        <v>4.92</v>
      </c>
      <c r="H316" s="28">
        <f>HLOOKUP(Eingabe!$C$6,Kalkulationen!$F$1:$L$8762,Kalkulationen!D315)</f>
        <v>174.15991544051818</v>
      </c>
    </row>
    <row r="317" spans="6:8" x14ac:dyDescent="0.15">
      <c r="F317" s="26">
        <v>43479.041666665908</v>
      </c>
      <c r="G317" s="27">
        <f>Kalkulationen!F316</f>
        <v>5.07</v>
      </c>
      <c r="H317" s="28">
        <f>HLOOKUP(Eingabe!$C$6,Kalkulationen!$F$1:$L$8762,Kalkulationen!D316)</f>
        <v>192.37195416342232</v>
      </c>
    </row>
    <row r="318" spans="6:8" x14ac:dyDescent="0.15">
      <c r="F318" s="26">
        <v>43479.083333332572</v>
      </c>
      <c r="G318" s="27">
        <f>Kalkulationen!F317</f>
        <v>4.7699999999999996</v>
      </c>
      <c r="H318" s="28">
        <f>HLOOKUP(Eingabe!$C$6,Kalkulationen!$F$1:$L$8762,Kalkulationen!D317)</f>
        <v>157.3586998907347</v>
      </c>
    </row>
    <row r="319" spans="6:8" x14ac:dyDescent="0.15">
      <c r="F319" s="26">
        <v>43479.125011574077</v>
      </c>
      <c r="G319" s="27">
        <f>Kalkulationen!F318</f>
        <v>4.18</v>
      </c>
      <c r="H319" s="28">
        <f>HLOOKUP(Eingabe!$C$6,Kalkulationen!$F$1:$L$8762,Kalkulationen!D318)</f>
        <v>99.286032951741447</v>
      </c>
    </row>
    <row r="320" spans="6:8" x14ac:dyDescent="0.15">
      <c r="F320" s="26">
        <v>43479.1666666659</v>
      </c>
      <c r="G320" s="27">
        <f>Kalkulationen!F319</f>
        <v>3.73</v>
      </c>
      <c r="H320" s="28">
        <f>HLOOKUP(Eingabe!$C$6,Kalkulationen!$F$1:$L$8762,Kalkulationen!D319)</f>
        <v>57.90322713773282</v>
      </c>
    </row>
    <row r="321" spans="6:8" x14ac:dyDescent="0.15">
      <c r="F321" s="26">
        <v>43479.208333332565</v>
      </c>
      <c r="G321" s="27">
        <f>Kalkulationen!F320</f>
        <v>4.33</v>
      </c>
      <c r="H321" s="28">
        <f>HLOOKUP(Eingabe!$C$6,Kalkulationen!$F$1:$L$8762,Kalkulationen!D320)</f>
        <v>113.35839181095314</v>
      </c>
    </row>
    <row r="322" spans="6:8" x14ac:dyDescent="0.15">
      <c r="F322" s="26">
        <v>43479.250011574077</v>
      </c>
      <c r="G322" s="27">
        <f>Kalkulationen!F321</f>
        <v>4.18</v>
      </c>
      <c r="H322" s="28">
        <f>HLOOKUP(Eingabe!$C$6,Kalkulationen!$F$1:$L$8762,Kalkulationen!D321)</f>
        <v>99.286032951741447</v>
      </c>
    </row>
    <row r="323" spans="6:8" x14ac:dyDescent="0.15">
      <c r="F323" s="26">
        <v>43479.291666665893</v>
      </c>
      <c r="G323" s="27">
        <f>Kalkulationen!F322</f>
        <v>4.18</v>
      </c>
      <c r="H323" s="28">
        <f>HLOOKUP(Eingabe!$C$6,Kalkulationen!$F$1:$L$8762,Kalkulationen!D322)</f>
        <v>99.286032951741447</v>
      </c>
    </row>
    <row r="324" spans="6:8" x14ac:dyDescent="0.15">
      <c r="F324" s="26">
        <v>43479.333333332557</v>
      </c>
      <c r="G324" s="27">
        <f>Kalkulationen!F323</f>
        <v>3.88</v>
      </c>
      <c r="H324" s="28">
        <f>HLOOKUP(Eingabe!$C$6,Kalkulationen!$F$1:$L$8762,Kalkulationen!D323)</f>
        <v>71.378640628237633</v>
      </c>
    </row>
    <row r="325" spans="6:8" x14ac:dyDescent="0.15">
      <c r="F325" s="26">
        <v>43479.375011574077</v>
      </c>
      <c r="G325" s="27">
        <f>Kalkulationen!F324</f>
        <v>4.03</v>
      </c>
      <c r="H325" s="28">
        <f>HLOOKUP(Eingabe!$C$6,Kalkulationen!$F$1:$L$8762,Kalkulationen!D324)</f>
        <v>85.333314530668076</v>
      </c>
    </row>
    <row r="326" spans="6:8" x14ac:dyDescent="0.15">
      <c r="F326" s="26">
        <v>43479.416666665886</v>
      </c>
      <c r="G326" s="27">
        <f>Kalkulationen!F325</f>
        <v>3.58</v>
      </c>
      <c r="H326" s="28">
        <f>HLOOKUP(Eingabe!$C$6,Kalkulationen!$F$1:$L$8762,Kalkulationen!D325)</f>
        <v>45.658471991144815</v>
      </c>
    </row>
    <row r="327" spans="6:8" x14ac:dyDescent="0.15">
      <c r="F327" s="26">
        <v>43479.45833333255</v>
      </c>
      <c r="G327" s="27">
        <f>Kalkulationen!F326</f>
        <v>2.98</v>
      </c>
      <c r="H327" s="28">
        <f>HLOOKUP(Eingabe!$C$6,Kalkulationen!$F$1:$L$8762,Kalkulationen!D326)</f>
        <v>15.363813474783871</v>
      </c>
    </row>
    <row r="328" spans="6:8" x14ac:dyDescent="0.15">
      <c r="F328" s="26">
        <v>43479.500011574077</v>
      </c>
      <c r="G328" s="27">
        <f>Kalkulationen!F327</f>
        <v>3.58</v>
      </c>
      <c r="H328" s="28">
        <f>HLOOKUP(Eingabe!$C$6,Kalkulationen!$F$1:$L$8762,Kalkulationen!D327)</f>
        <v>45.658471991144815</v>
      </c>
    </row>
    <row r="329" spans="6:8" x14ac:dyDescent="0.15">
      <c r="F329" s="26">
        <v>43479.541666665878</v>
      </c>
      <c r="G329" s="27">
        <f>Kalkulationen!F328</f>
        <v>4.7699999999999996</v>
      </c>
      <c r="H329" s="28">
        <f>HLOOKUP(Eingabe!$C$6,Kalkulationen!$F$1:$L$8762,Kalkulationen!D328)</f>
        <v>157.3586998907347</v>
      </c>
    </row>
    <row r="330" spans="6:8" x14ac:dyDescent="0.15">
      <c r="F330" s="26">
        <v>43479.583333332543</v>
      </c>
      <c r="G330" s="27">
        <f>Kalkulationen!F329</f>
        <v>4.18</v>
      </c>
      <c r="H330" s="28">
        <f>HLOOKUP(Eingabe!$C$6,Kalkulationen!$F$1:$L$8762,Kalkulationen!D329)</f>
        <v>99.286032951741447</v>
      </c>
    </row>
    <row r="331" spans="6:8" x14ac:dyDescent="0.15">
      <c r="F331" s="26">
        <v>43479.625011574077</v>
      </c>
      <c r="G331" s="27">
        <f>Kalkulationen!F330</f>
        <v>4.33</v>
      </c>
      <c r="H331" s="28">
        <f>HLOOKUP(Eingabe!$C$6,Kalkulationen!$F$1:$L$8762,Kalkulationen!D330)</f>
        <v>113.35839181095314</v>
      </c>
    </row>
    <row r="332" spans="6:8" x14ac:dyDescent="0.15">
      <c r="F332" s="26">
        <v>43479.666666665871</v>
      </c>
      <c r="G332" s="27">
        <f>Kalkulationen!F331</f>
        <v>4.03</v>
      </c>
      <c r="H332" s="28">
        <f>HLOOKUP(Eingabe!$C$6,Kalkulationen!$F$1:$L$8762,Kalkulationen!D331)</f>
        <v>85.333314530668076</v>
      </c>
    </row>
    <row r="333" spans="6:8" x14ac:dyDescent="0.15">
      <c r="F333" s="26">
        <v>43479.708333332535</v>
      </c>
      <c r="G333" s="27">
        <f>Kalkulationen!F332</f>
        <v>4.62</v>
      </c>
      <c r="H333" s="28">
        <f>HLOOKUP(Eingabe!$C$6,Kalkulationen!$F$1:$L$8762,Kalkulationen!D332)</f>
        <v>141.66861508672662</v>
      </c>
    </row>
    <row r="334" spans="6:8" x14ac:dyDescent="0.15">
      <c r="F334" s="26">
        <v>43479.750011574077</v>
      </c>
      <c r="G334" s="27">
        <f>Kalkulationen!F333</f>
        <v>3.73</v>
      </c>
      <c r="H334" s="28">
        <f>HLOOKUP(Eingabe!$C$6,Kalkulationen!$F$1:$L$8762,Kalkulationen!D333)</f>
        <v>57.90322713773282</v>
      </c>
    </row>
    <row r="335" spans="6:8" x14ac:dyDescent="0.15">
      <c r="F335" s="26">
        <v>43479.791666665864</v>
      </c>
      <c r="G335" s="27">
        <f>Kalkulationen!F334</f>
        <v>4.33</v>
      </c>
      <c r="H335" s="28">
        <f>HLOOKUP(Eingabe!$C$6,Kalkulationen!$F$1:$L$8762,Kalkulationen!D334)</f>
        <v>113.35839181095314</v>
      </c>
    </row>
    <row r="336" spans="6:8" x14ac:dyDescent="0.15">
      <c r="F336" s="26">
        <v>43479.833333332528</v>
      </c>
      <c r="G336" s="27">
        <f>Kalkulationen!F335</f>
        <v>3.73</v>
      </c>
      <c r="H336" s="28">
        <f>HLOOKUP(Eingabe!$C$6,Kalkulationen!$F$1:$L$8762,Kalkulationen!D335)</f>
        <v>57.90322713773282</v>
      </c>
    </row>
    <row r="337" spans="6:8" x14ac:dyDescent="0.15">
      <c r="F337" s="26">
        <v>43479.875011574077</v>
      </c>
      <c r="G337" s="27">
        <f>Kalkulationen!F336</f>
        <v>4.7699999999999996</v>
      </c>
      <c r="H337" s="28">
        <f>HLOOKUP(Eingabe!$C$6,Kalkulationen!$F$1:$L$8762,Kalkulationen!D336)</f>
        <v>157.3586998907347</v>
      </c>
    </row>
    <row r="338" spans="6:8" x14ac:dyDescent="0.15">
      <c r="F338" s="26">
        <v>43479.916666665857</v>
      </c>
      <c r="G338" s="27">
        <f>Kalkulationen!F337</f>
        <v>3.58</v>
      </c>
      <c r="H338" s="28">
        <f>HLOOKUP(Eingabe!$C$6,Kalkulationen!$F$1:$L$8762,Kalkulationen!D337)</f>
        <v>45.658471991144815</v>
      </c>
    </row>
    <row r="339" spans="6:8" x14ac:dyDescent="0.15">
      <c r="F339" s="26">
        <v>43479.958333332521</v>
      </c>
      <c r="G339" s="27">
        <f>Kalkulationen!F338</f>
        <v>4.62</v>
      </c>
      <c r="H339" s="28">
        <f>HLOOKUP(Eingabe!$C$6,Kalkulationen!$F$1:$L$8762,Kalkulationen!D338)</f>
        <v>141.66861508672662</v>
      </c>
    </row>
    <row r="340" spans="6:8" x14ac:dyDescent="0.15">
      <c r="F340" s="26">
        <v>43480.000011574077</v>
      </c>
      <c r="G340" s="27">
        <f>Kalkulationen!F339</f>
        <v>4.62</v>
      </c>
      <c r="H340" s="28">
        <f>HLOOKUP(Eingabe!$C$6,Kalkulationen!$F$1:$L$8762,Kalkulationen!D339)</f>
        <v>141.66861508672662</v>
      </c>
    </row>
    <row r="341" spans="6:8" x14ac:dyDescent="0.15">
      <c r="F341" s="26">
        <v>43480.041666665849</v>
      </c>
      <c r="G341" s="27">
        <f>Kalkulationen!F340</f>
        <v>4.92</v>
      </c>
      <c r="H341" s="28">
        <f>HLOOKUP(Eingabe!$C$6,Kalkulationen!$F$1:$L$8762,Kalkulationen!D340)</f>
        <v>174.15991544051818</v>
      </c>
    </row>
    <row r="342" spans="6:8" x14ac:dyDescent="0.15">
      <c r="F342" s="26">
        <v>43480.083333332514</v>
      </c>
      <c r="G342" s="27">
        <f>Kalkulationen!F341</f>
        <v>4.7699999999999996</v>
      </c>
      <c r="H342" s="28">
        <f>HLOOKUP(Eingabe!$C$6,Kalkulationen!$F$1:$L$8762,Kalkulationen!D341)</f>
        <v>157.3586998907347</v>
      </c>
    </row>
    <row r="343" spans="6:8" x14ac:dyDescent="0.15">
      <c r="F343" s="26">
        <v>43480.125011574077</v>
      </c>
      <c r="G343" s="27">
        <f>Kalkulationen!F342</f>
        <v>4.92</v>
      </c>
      <c r="H343" s="28">
        <f>HLOOKUP(Eingabe!$C$6,Kalkulationen!$F$1:$L$8762,Kalkulationen!D342)</f>
        <v>174.15991544051818</v>
      </c>
    </row>
    <row r="344" spans="6:8" x14ac:dyDescent="0.15">
      <c r="F344" s="26">
        <v>43480.166666665842</v>
      </c>
      <c r="G344" s="27">
        <f>Kalkulationen!F343</f>
        <v>4.33</v>
      </c>
      <c r="H344" s="28">
        <f>HLOOKUP(Eingabe!$C$6,Kalkulationen!$F$1:$L$8762,Kalkulationen!D343)</f>
        <v>113.35839181095314</v>
      </c>
    </row>
    <row r="345" spans="6:8" x14ac:dyDescent="0.15">
      <c r="F345" s="26">
        <v>43480.208333332506</v>
      </c>
      <c r="G345" s="27">
        <f>Kalkulationen!F344</f>
        <v>4.03</v>
      </c>
      <c r="H345" s="28">
        <f>HLOOKUP(Eingabe!$C$6,Kalkulationen!$F$1:$L$8762,Kalkulationen!D344)</f>
        <v>85.333314530668076</v>
      </c>
    </row>
    <row r="346" spans="6:8" x14ac:dyDescent="0.15">
      <c r="F346" s="26">
        <v>43480.250011574077</v>
      </c>
      <c r="G346" s="27">
        <f>Kalkulationen!F345</f>
        <v>5.67</v>
      </c>
      <c r="H346" s="28">
        <f>HLOOKUP(Eingabe!$C$6,Kalkulationen!$F$1:$L$8762,Kalkulationen!D345)</f>
        <v>276.80098896274217</v>
      </c>
    </row>
    <row r="347" spans="6:8" x14ac:dyDescent="0.15">
      <c r="F347" s="26">
        <v>43480.291666665835</v>
      </c>
      <c r="G347" s="27">
        <f>Kalkulationen!F346</f>
        <v>5.52</v>
      </c>
      <c r="H347" s="28">
        <f>HLOOKUP(Eingabe!$C$6,Kalkulationen!$F$1:$L$8762,Kalkulationen!D346)</f>
        <v>254.43327038277369</v>
      </c>
    </row>
    <row r="348" spans="6:8" x14ac:dyDescent="0.15">
      <c r="F348" s="26">
        <v>43480.333333332499</v>
      </c>
      <c r="G348" s="27">
        <f>Kalkulationen!F347</f>
        <v>5.37</v>
      </c>
      <c r="H348" s="28">
        <f>HLOOKUP(Eingabe!$C$6,Kalkulationen!$F$1:$L$8762,Kalkulationen!D347)</f>
        <v>232.80191638908431</v>
      </c>
    </row>
    <row r="349" spans="6:8" x14ac:dyDescent="0.15">
      <c r="F349" s="26">
        <v>43480.375011574077</v>
      </c>
      <c r="G349" s="27">
        <f>Kalkulationen!F348</f>
        <v>4.33</v>
      </c>
      <c r="H349" s="28">
        <f>HLOOKUP(Eingabe!$C$6,Kalkulationen!$F$1:$L$8762,Kalkulationen!D348)</f>
        <v>113.35839181095314</v>
      </c>
    </row>
    <row r="350" spans="6:8" x14ac:dyDescent="0.15">
      <c r="F350" s="26">
        <v>43480.416666665828</v>
      </c>
      <c r="G350" s="27">
        <f>Kalkulationen!F349</f>
        <v>4.92</v>
      </c>
      <c r="H350" s="28">
        <f>HLOOKUP(Eingabe!$C$6,Kalkulationen!$F$1:$L$8762,Kalkulationen!D349)</f>
        <v>174.15991544051818</v>
      </c>
    </row>
    <row r="351" spans="6:8" x14ac:dyDescent="0.15">
      <c r="F351" s="26">
        <v>43480.458333332492</v>
      </c>
      <c r="G351" s="27">
        <f>Kalkulationen!F350</f>
        <v>4.62</v>
      </c>
      <c r="H351" s="28">
        <f>HLOOKUP(Eingabe!$C$6,Kalkulationen!$F$1:$L$8762,Kalkulationen!D350)</f>
        <v>141.66861508672662</v>
      </c>
    </row>
    <row r="352" spans="6:8" x14ac:dyDescent="0.15">
      <c r="F352" s="26">
        <v>43480.500011574077</v>
      </c>
      <c r="G352" s="27">
        <f>Kalkulationen!F351</f>
        <v>5.82</v>
      </c>
      <c r="H352" s="28">
        <f>HLOOKUP(Eingabe!$C$6,Kalkulationen!$F$1:$L$8762,Kalkulationen!D351)</f>
        <v>300.31867582888367</v>
      </c>
    </row>
    <row r="353" spans="6:8" x14ac:dyDescent="0.15">
      <c r="F353" s="26">
        <v>43480.54166666582</v>
      </c>
      <c r="G353" s="27">
        <f>Kalkulationen!F352</f>
        <v>4.03</v>
      </c>
      <c r="H353" s="28">
        <f>HLOOKUP(Eingabe!$C$6,Kalkulationen!$F$1:$L$8762,Kalkulationen!D352)</f>
        <v>85.333314530668076</v>
      </c>
    </row>
    <row r="354" spans="6:8" x14ac:dyDescent="0.15">
      <c r="F354" s="26">
        <v>43480.583333332484</v>
      </c>
      <c r="G354" s="27">
        <f>Kalkulationen!F353</f>
        <v>4.92</v>
      </c>
      <c r="H354" s="28">
        <f>HLOOKUP(Eingabe!$C$6,Kalkulationen!$F$1:$L$8762,Kalkulationen!D353)</f>
        <v>174.15991544051818</v>
      </c>
    </row>
    <row r="355" spans="6:8" x14ac:dyDescent="0.15">
      <c r="F355" s="26">
        <v>43480.625011574077</v>
      </c>
      <c r="G355" s="27">
        <f>Kalkulationen!F354</f>
        <v>5.37</v>
      </c>
      <c r="H355" s="28">
        <f>HLOOKUP(Eingabe!$C$6,Kalkulationen!$F$1:$L$8762,Kalkulationen!D354)</f>
        <v>232.80191638908431</v>
      </c>
    </row>
    <row r="356" spans="6:8" x14ac:dyDescent="0.15">
      <c r="F356" s="26">
        <v>43480.666666665813</v>
      </c>
      <c r="G356" s="27">
        <f>Kalkulationen!F355</f>
        <v>5.67</v>
      </c>
      <c r="H356" s="28">
        <f>HLOOKUP(Eingabe!$C$6,Kalkulationen!$F$1:$L$8762,Kalkulationen!D355)</f>
        <v>276.80098896274217</v>
      </c>
    </row>
    <row r="357" spans="6:8" x14ac:dyDescent="0.15">
      <c r="F357" s="26">
        <v>43480.708333332477</v>
      </c>
      <c r="G357" s="27">
        <f>Kalkulationen!F356</f>
        <v>5.07</v>
      </c>
      <c r="H357" s="28">
        <f>HLOOKUP(Eingabe!$C$6,Kalkulationen!$F$1:$L$8762,Kalkulationen!D356)</f>
        <v>192.37195416342232</v>
      </c>
    </row>
    <row r="358" spans="6:8" x14ac:dyDescent="0.15">
      <c r="F358" s="26">
        <v>43480.750011574077</v>
      </c>
      <c r="G358" s="27">
        <f>Kalkulationen!F357</f>
        <v>5.07</v>
      </c>
      <c r="H358" s="28">
        <f>HLOOKUP(Eingabe!$C$6,Kalkulationen!$F$1:$L$8762,Kalkulationen!D357)</f>
        <v>192.37195416342232</v>
      </c>
    </row>
    <row r="359" spans="6:8" x14ac:dyDescent="0.15">
      <c r="F359" s="26">
        <v>43480.791666665806</v>
      </c>
      <c r="G359" s="27">
        <f>Kalkulationen!F358</f>
        <v>4.4800000000000004</v>
      </c>
      <c r="H359" s="28">
        <f>HLOOKUP(Eingabe!$C$6,Kalkulationen!$F$1:$L$8762,Kalkulationen!D358)</f>
        <v>127.75355141684258</v>
      </c>
    </row>
    <row r="360" spans="6:8" x14ac:dyDescent="0.15">
      <c r="F360" s="26">
        <v>43480.83333333247</v>
      </c>
      <c r="G360" s="27">
        <f>Kalkulationen!F359</f>
        <v>4.92</v>
      </c>
      <c r="H360" s="28">
        <f>HLOOKUP(Eingabe!$C$6,Kalkulationen!$F$1:$L$8762,Kalkulationen!D359)</f>
        <v>174.15991544051818</v>
      </c>
    </row>
    <row r="361" spans="6:8" x14ac:dyDescent="0.15">
      <c r="F361" s="26">
        <v>43480.875011574077</v>
      </c>
      <c r="G361" s="27">
        <f>Kalkulationen!F360</f>
        <v>4.7699999999999996</v>
      </c>
      <c r="H361" s="28">
        <f>HLOOKUP(Eingabe!$C$6,Kalkulationen!$F$1:$L$8762,Kalkulationen!D360)</f>
        <v>157.3586998907347</v>
      </c>
    </row>
    <row r="362" spans="6:8" x14ac:dyDescent="0.15">
      <c r="F362" s="26">
        <v>43480.916666665798</v>
      </c>
      <c r="G362" s="27">
        <f>Kalkulationen!F361</f>
        <v>3.88</v>
      </c>
      <c r="H362" s="28">
        <f>HLOOKUP(Eingabe!$C$6,Kalkulationen!$F$1:$L$8762,Kalkulationen!D361)</f>
        <v>71.378640628237633</v>
      </c>
    </row>
    <row r="363" spans="6:8" x14ac:dyDescent="0.15">
      <c r="F363" s="26">
        <v>43480.958333332463</v>
      </c>
      <c r="G363" s="27">
        <f>Kalkulationen!F362</f>
        <v>3.73</v>
      </c>
      <c r="H363" s="28">
        <f>HLOOKUP(Eingabe!$C$6,Kalkulationen!$F$1:$L$8762,Kalkulationen!D362)</f>
        <v>57.90322713773282</v>
      </c>
    </row>
    <row r="364" spans="6:8" x14ac:dyDescent="0.15">
      <c r="F364" s="26">
        <v>43481.000011574077</v>
      </c>
      <c r="G364" s="27">
        <f>Kalkulationen!F363</f>
        <v>3.73</v>
      </c>
      <c r="H364" s="28">
        <f>HLOOKUP(Eingabe!$C$6,Kalkulationen!$F$1:$L$8762,Kalkulationen!D363)</f>
        <v>57.90322713773282</v>
      </c>
    </row>
    <row r="365" spans="6:8" x14ac:dyDescent="0.15">
      <c r="F365" s="26">
        <v>43481.041666665791</v>
      </c>
      <c r="G365" s="27">
        <f>Kalkulationen!F364</f>
        <v>3.28</v>
      </c>
      <c r="H365" s="28">
        <f>HLOOKUP(Eingabe!$C$6,Kalkulationen!$F$1:$L$8762,Kalkulationen!D364)</f>
        <v>28.07247429844973</v>
      </c>
    </row>
    <row r="366" spans="6:8" x14ac:dyDescent="0.15">
      <c r="F366" s="26">
        <v>43481.083333332455</v>
      </c>
      <c r="G366" s="27">
        <f>Kalkulationen!F365</f>
        <v>3.28</v>
      </c>
      <c r="H366" s="28">
        <f>HLOOKUP(Eingabe!$C$6,Kalkulationen!$F$1:$L$8762,Kalkulationen!D365)</f>
        <v>28.07247429844973</v>
      </c>
    </row>
    <row r="367" spans="6:8" x14ac:dyDescent="0.15">
      <c r="F367" s="26">
        <v>43481.125011574077</v>
      </c>
      <c r="G367" s="27">
        <f>Kalkulationen!F366</f>
        <v>3.88</v>
      </c>
      <c r="H367" s="28">
        <f>HLOOKUP(Eingabe!$C$6,Kalkulationen!$F$1:$L$8762,Kalkulationen!D366)</f>
        <v>71.378640628237633</v>
      </c>
    </row>
    <row r="368" spans="6:8" x14ac:dyDescent="0.15">
      <c r="F368" s="26">
        <v>43481.166666665784</v>
      </c>
      <c r="G368" s="27">
        <f>Kalkulationen!F367</f>
        <v>3.43</v>
      </c>
      <c r="H368" s="28">
        <f>HLOOKUP(Eingabe!$C$6,Kalkulationen!$F$1:$L$8762,Kalkulationen!D367)</f>
        <v>35.928487146259762</v>
      </c>
    </row>
    <row r="369" spans="6:8" x14ac:dyDescent="0.15">
      <c r="F369" s="26">
        <v>43481.208333332448</v>
      </c>
      <c r="G369" s="27">
        <f>Kalkulationen!F368</f>
        <v>3.88</v>
      </c>
      <c r="H369" s="28">
        <f>HLOOKUP(Eingabe!$C$6,Kalkulationen!$F$1:$L$8762,Kalkulationen!D368)</f>
        <v>71.378640628237633</v>
      </c>
    </row>
    <row r="370" spans="6:8" x14ac:dyDescent="0.15">
      <c r="F370" s="26">
        <v>43481.250011574077</v>
      </c>
      <c r="G370" s="27">
        <f>Kalkulationen!F369</f>
        <v>3.43</v>
      </c>
      <c r="H370" s="28">
        <f>HLOOKUP(Eingabe!$C$6,Kalkulationen!$F$1:$L$8762,Kalkulationen!D369)</f>
        <v>35.928487146259762</v>
      </c>
    </row>
    <row r="371" spans="6:8" x14ac:dyDescent="0.15">
      <c r="F371" s="26">
        <v>43481.291666665777</v>
      </c>
      <c r="G371" s="27">
        <f>Kalkulationen!F370</f>
        <v>3.88</v>
      </c>
      <c r="H371" s="28">
        <f>HLOOKUP(Eingabe!$C$6,Kalkulationen!$F$1:$L$8762,Kalkulationen!D370)</f>
        <v>71.378640628237633</v>
      </c>
    </row>
    <row r="372" spans="6:8" x14ac:dyDescent="0.15">
      <c r="F372" s="26">
        <v>43481.333333332441</v>
      </c>
      <c r="G372" s="27">
        <f>Kalkulationen!F371</f>
        <v>3.28</v>
      </c>
      <c r="H372" s="28">
        <f>HLOOKUP(Eingabe!$C$6,Kalkulationen!$F$1:$L$8762,Kalkulationen!D371)</f>
        <v>28.07247429844973</v>
      </c>
    </row>
    <row r="373" spans="6:8" x14ac:dyDescent="0.15">
      <c r="F373" s="26">
        <v>43481.375011574077</v>
      </c>
      <c r="G373" s="27">
        <f>Kalkulationen!F372</f>
        <v>3.58</v>
      </c>
      <c r="H373" s="28">
        <f>HLOOKUP(Eingabe!$C$6,Kalkulationen!$F$1:$L$8762,Kalkulationen!D372)</f>
        <v>45.658471991144815</v>
      </c>
    </row>
    <row r="374" spans="6:8" x14ac:dyDescent="0.15">
      <c r="F374" s="26">
        <v>43481.416666665769</v>
      </c>
      <c r="G374" s="27">
        <f>Kalkulationen!F373</f>
        <v>3.13</v>
      </c>
      <c r="H374" s="28">
        <f>HLOOKUP(Eingabe!$C$6,Kalkulationen!$F$1:$L$8762,Kalkulationen!D373)</f>
        <v>21.178652373249626</v>
      </c>
    </row>
    <row r="375" spans="6:8" x14ac:dyDescent="0.15">
      <c r="F375" s="26">
        <v>43481.458333332434</v>
      </c>
      <c r="G375" s="27">
        <f>Kalkulationen!F374</f>
        <v>2.69</v>
      </c>
      <c r="H375" s="28">
        <f>HLOOKUP(Eingabe!$C$6,Kalkulationen!$F$1:$L$8762,Kalkulationen!D374)</f>
        <v>7.4302984659264721</v>
      </c>
    </row>
    <row r="376" spans="6:8" x14ac:dyDescent="0.15">
      <c r="F376" s="26">
        <v>43481.500011574077</v>
      </c>
      <c r="G376" s="27">
        <f>Kalkulationen!F375</f>
        <v>2.98</v>
      </c>
      <c r="H376" s="28">
        <f>HLOOKUP(Eingabe!$C$6,Kalkulationen!$F$1:$L$8762,Kalkulationen!D375)</f>
        <v>15.363813474783871</v>
      </c>
    </row>
    <row r="377" spans="6:8" x14ac:dyDescent="0.15">
      <c r="F377" s="26">
        <v>43481.541666665762</v>
      </c>
      <c r="G377" s="27">
        <f>Kalkulationen!F376</f>
        <v>3.13</v>
      </c>
      <c r="H377" s="28">
        <f>HLOOKUP(Eingabe!$C$6,Kalkulationen!$F$1:$L$8762,Kalkulationen!D376)</f>
        <v>21.178652373249626</v>
      </c>
    </row>
    <row r="378" spans="6:8" x14ac:dyDescent="0.15">
      <c r="F378" s="26">
        <v>43481.583333332426</v>
      </c>
      <c r="G378" s="27">
        <f>Kalkulationen!F377</f>
        <v>3.28</v>
      </c>
      <c r="H378" s="28">
        <f>HLOOKUP(Eingabe!$C$6,Kalkulationen!$F$1:$L$8762,Kalkulationen!D377)</f>
        <v>28.07247429844973</v>
      </c>
    </row>
    <row r="379" spans="6:8" x14ac:dyDescent="0.15">
      <c r="F379" s="26">
        <v>43481.625011574077</v>
      </c>
      <c r="G379" s="27">
        <f>Kalkulationen!F378</f>
        <v>5.37</v>
      </c>
      <c r="H379" s="28">
        <f>HLOOKUP(Eingabe!$C$6,Kalkulationen!$F$1:$L$8762,Kalkulationen!D378)</f>
        <v>232.80191638908431</v>
      </c>
    </row>
    <row r="380" spans="6:8" x14ac:dyDescent="0.15">
      <c r="F380" s="26">
        <v>43481.666666665755</v>
      </c>
      <c r="G380" s="27">
        <f>Kalkulationen!F379</f>
        <v>5.97</v>
      </c>
      <c r="H380" s="28">
        <f>HLOOKUP(Eingabe!$C$6,Kalkulationen!$F$1:$L$8762,Kalkulationen!D379)</f>
        <v>325.486920668631</v>
      </c>
    </row>
    <row r="381" spans="6:8" x14ac:dyDescent="0.15">
      <c r="F381" s="26">
        <v>43481.708333332419</v>
      </c>
      <c r="G381" s="27">
        <f>Kalkulationen!F380</f>
        <v>5.52</v>
      </c>
      <c r="H381" s="28">
        <f>HLOOKUP(Eingabe!$C$6,Kalkulationen!$F$1:$L$8762,Kalkulationen!D380)</f>
        <v>254.43327038277369</v>
      </c>
    </row>
    <row r="382" spans="6:8" x14ac:dyDescent="0.15">
      <c r="F382" s="26">
        <v>43481.750011574077</v>
      </c>
      <c r="G382" s="27">
        <f>Kalkulationen!F381</f>
        <v>5.22</v>
      </c>
      <c r="H382" s="28">
        <f>HLOOKUP(Eingabe!$C$6,Kalkulationen!$F$1:$L$8762,Kalkulationen!D381)</f>
        <v>212.01452653164606</v>
      </c>
    </row>
    <row r="383" spans="6:8" x14ac:dyDescent="0.15">
      <c r="F383" s="26">
        <v>43481.791666665747</v>
      </c>
      <c r="G383" s="27">
        <f>Kalkulationen!F382</f>
        <v>5.82</v>
      </c>
      <c r="H383" s="28">
        <f>HLOOKUP(Eingabe!$C$6,Kalkulationen!$F$1:$L$8762,Kalkulationen!D382)</f>
        <v>300.31867582888367</v>
      </c>
    </row>
    <row r="384" spans="6:8" x14ac:dyDescent="0.15">
      <c r="F384" s="26">
        <v>43481.833333332412</v>
      </c>
      <c r="G384" s="27">
        <f>Kalkulationen!F383</f>
        <v>6.41</v>
      </c>
      <c r="H384" s="28">
        <f>HLOOKUP(Eingabe!$C$6,Kalkulationen!$F$1:$L$8762,Kalkulationen!D383)</f>
        <v>410.790941833408</v>
      </c>
    </row>
    <row r="385" spans="6:8" x14ac:dyDescent="0.15">
      <c r="F385" s="26">
        <v>43481.875011574077</v>
      </c>
      <c r="G385" s="27">
        <f>Kalkulationen!F384</f>
        <v>7.31</v>
      </c>
      <c r="H385" s="28">
        <f>HLOOKUP(Eingabe!$C$6,Kalkulationen!$F$1:$L$8762,Kalkulationen!D384)</f>
        <v>624.88523343482666</v>
      </c>
    </row>
    <row r="386" spans="6:8" x14ac:dyDescent="0.15">
      <c r="F386" s="26">
        <v>43481.91666666574</v>
      </c>
      <c r="G386" s="27">
        <f>Kalkulationen!F385</f>
        <v>7.31</v>
      </c>
      <c r="H386" s="28">
        <f>HLOOKUP(Eingabe!$C$6,Kalkulationen!$F$1:$L$8762,Kalkulationen!D385)</f>
        <v>624.88523343482666</v>
      </c>
    </row>
    <row r="387" spans="6:8" x14ac:dyDescent="0.15">
      <c r="F387" s="26">
        <v>43481.958333332404</v>
      </c>
      <c r="G387" s="27">
        <f>Kalkulationen!F386</f>
        <v>7.31</v>
      </c>
      <c r="H387" s="28">
        <f>HLOOKUP(Eingabe!$C$6,Kalkulationen!$F$1:$L$8762,Kalkulationen!D386)</f>
        <v>624.88523343482666</v>
      </c>
    </row>
    <row r="388" spans="6:8" x14ac:dyDescent="0.15">
      <c r="F388" s="26">
        <v>43482.000011574077</v>
      </c>
      <c r="G388" s="27">
        <f>Kalkulationen!F387</f>
        <v>7.31</v>
      </c>
      <c r="H388" s="28">
        <f>HLOOKUP(Eingabe!$C$6,Kalkulationen!$F$1:$L$8762,Kalkulationen!D387)</f>
        <v>624.88523343482666</v>
      </c>
    </row>
    <row r="389" spans="6:8" x14ac:dyDescent="0.15">
      <c r="F389" s="26">
        <v>43482.041666665733</v>
      </c>
      <c r="G389" s="27">
        <f>Kalkulationen!F388</f>
        <v>6.12</v>
      </c>
      <c r="H389" s="28">
        <f>HLOOKUP(Eingabe!$C$6,Kalkulationen!$F$1:$L$8762,Kalkulationen!D388)</f>
        <v>352.73627104706577</v>
      </c>
    </row>
    <row r="390" spans="6:8" x14ac:dyDescent="0.15">
      <c r="F390" s="26">
        <v>43482.083333332397</v>
      </c>
      <c r="G390" s="27">
        <f>Kalkulationen!F389</f>
        <v>5.97</v>
      </c>
      <c r="H390" s="28">
        <f>HLOOKUP(Eingabe!$C$6,Kalkulationen!$F$1:$L$8762,Kalkulationen!D389)</f>
        <v>325.486920668631</v>
      </c>
    </row>
    <row r="391" spans="6:8" x14ac:dyDescent="0.15">
      <c r="F391" s="26">
        <v>43482.125011574077</v>
      </c>
      <c r="G391" s="27">
        <f>Kalkulationen!F390</f>
        <v>5.82</v>
      </c>
      <c r="H391" s="28">
        <f>HLOOKUP(Eingabe!$C$6,Kalkulationen!$F$1:$L$8762,Kalkulationen!D390)</f>
        <v>300.31867582888367</v>
      </c>
    </row>
    <row r="392" spans="6:8" x14ac:dyDescent="0.15">
      <c r="F392" s="26">
        <v>43482.166666665726</v>
      </c>
      <c r="G392" s="27">
        <f>Kalkulationen!F391</f>
        <v>5.67</v>
      </c>
      <c r="H392" s="28">
        <f>HLOOKUP(Eingabe!$C$6,Kalkulationen!$F$1:$L$8762,Kalkulationen!D391)</f>
        <v>276.80098896274217</v>
      </c>
    </row>
    <row r="393" spans="6:8" x14ac:dyDescent="0.15">
      <c r="F393" s="26">
        <v>43482.20833333239</v>
      </c>
      <c r="G393" s="27">
        <f>Kalkulationen!F392</f>
        <v>5.07</v>
      </c>
      <c r="H393" s="28">
        <f>HLOOKUP(Eingabe!$C$6,Kalkulationen!$F$1:$L$8762,Kalkulationen!D392)</f>
        <v>192.37195416342232</v>
      </c>
    </row>
    <row r="394" spans="6:8" x14ac:dyDescent="0.15">
      <c r="F394" s="26">
        <v>43482.250011574077</v>
      </c>
      <c r="G394" s="27">
        <f>Kalkulationen!F393</f>
        <v>5.82</v>
      </c>
      <c r="H394" s="28">
        <f>HLOOKUP(Eingabe!$C$6,Kalkulationen!$F$1:$L$8762,Kalkulationen!D393)</f>
        <v>300.31867582888367</v>
      </c>
    </row>
    <row r="395" spans="6:8" x14ac:dyDescent="0.15">
      <c r="F395" s="26">
        <v>43482.291666665718</v>
      </c>
      <c r="G395" s="27">
        <f>Kalkulationen!F394</f>
        <v>6.41</v>
      </c>
      <c r="H395" s="28">
        <f>HLOOKUP(Eingabe!$C$6,Kalkulationen!$F$1:$L$8762,Kalkulationen!D394)</f>
        <v>410.790941833408</v>
      </c>
    </row>
    <row r="396" spans="6:8" x14ac:dyDescent="0.15">
      <c r="F396" s="26">
        <v>43482.333333332383</v>
      </c>
      <c r="G396" s="27">
        <f>Kalkulationen!F395</f>
        <v>7.01</v>
      </c>
      <c r="H396" s="28">
        <f>HLOOKUP(Eingabe!$C$6,Kalkulationen!$F$1:$L$8762,Kalkulationen!D395)</f>
        <v>547.54540984378536</v>
      </c>
    </row>
    <row r="397" spans="6:8" x14ac:dyDescent="0.15">
      <c r="F397" s="26">
        <v>43482.375011574077</v>
      </c>
      <c r="G397" s="27">
        <f>Kalkulationen!F396</f>
        <v>8.35</v>
      </c>
      <c r="H397" s="28">
        <f>HLOOKUP(Eingabe!$C$6,Kalkulationen!$F$1:$L$8762,Kalkulationen!D396)</f>
        <v>939.27147909968994</v>
      </c>
    </row>
    <row r="398" spans="6:8" x14ac:dyDescent="0.15">
      <c r="F398" s="26">
        <v>43482.416666665711</v>
      </c>
      <c r="G398" s="27">
        <f>Kalkulationen!F397</f>
        <v>6.12</v>
      </c>
      <c r="H398" s="28">
        <f>HLOOKUP(Eingabe!$C$6,Kalkulationen!$F$1:$L$8762,Kalkulationen!D397)</f>
        <v>352.73627104706577</v>
      </c>
    </row>
    <row r="399" spans="6:8" x14ac:dyDescent="0.15">
      <c r="F399" s="26">
        <v>43482.458333332375</v>
      </c>
      <c r="G399" s="27">
        <f>Kalkulationen!F398</f>
        <v>6.27</v>
      </c>
      <c r="H399" s="28">
        <f>HLOOKUP(Eingabe!$C$6,Kalkulationen!$F$1:$L$8762,Kalkulationen!D398)</f>
        <v>381.97961946877831</v>
      </c>
    </row>
    <row r="400" spans="6:8" x14ac:dyDescent="0.15">
      <c r="F400" s="26">
        <v>43482.500011574077</v>
      </c>
      <c r="G400" s="27">
        <f>Kalkulationen!F399</f>
        <v>5.67</v>
      </c>
      <c r="H400" s="28">
        <f>HLOOKUP(Eingabe!$C$6,Kalkulationen!$F$1:$L$8762,Kalkulationen!D399)</f>
        <v>276.80098896274217</v>
      </c>
    </row>
    <row r="401" spans="6:8" x14ac:dyDescent="0.15">
      <c r="F401" s="26">
        <v>43482.541666665704</v>
      </c>
      <c r="G401" s="27">
        <f>Kalkulationen!F400</f>
        <v>5.67</v>
      </c>
      <c r="H401" s="28">
        <f>HLOOKUP(Eingabe!$C$6,Kalkulationen!$F$1:$L$8762,Kalkulationen!D400)</f>
        <v>276.80098896274217</v>
      </c>
    </row>
    <row r="402" spans="6:8" x14ac:dyDescent="0.15">
      <c r="F402" s="26">
        <v>43482.583333332368</v>
      </c>
      <c r="G402" s="27">
        <f>Kalkulationen!F401</f>
        <v>6.27</v>
      </c>
      <c r="H402" s="28">
        <f>HLOOKUP(Eingabe!$C$6,Kalkulationen!$F$1:$L$8762,Kalkulationen!D401)</f>
        <v>381.97961946877831</v>
      </c>
    </row>
    <row r="403" spans="6:8" x14ac:dyDescent="0.15">
      <c r="F403" s="26">
        <v>43482.625011574077</v>
      </c>
      <c r="G403" s="27">
        <f>Kalkulationen!F402</f>
        <v>6.71</v>
      </c>
      <c r="H403" s="28">
        <f>HLOOKUP(Eingabe!$C$6,Kalkulationen!$F$1:$L$8762,Kalkulationen!D402)</f>
        <v>476.43639304473675</v>
      </c>
    </row>
    <row r="404" spans="6:8" x14ac:dyDescent="0.15">
      <c r="F404" s="26">
        <v>43482.666666665697</v>
      </c>
      <c r="G404" s="27">
        <f>Kalkulationen!F403</f>
        <v>6.12</v>
      </c>
      <c r="H404" s="28">
        <f>HLOOKUP(Eingabe!$C$6,Kalkulationen!$F$1:$L$8762,Kalkulationen!D403)</f>
        <v>352.73627104706577</v>
      </c>
    </row>
    <row r="405" spans="6:8" x14ac:dyDescent="0.15">
      <c r="F405" s="26">
        <v>43482.708333332361</v>
      </c>
      <c r="G405" s="27">
        <f>Kalkulationen!F404</f>
        <v>6.71</v>
      </c>
      <c r="H405" s="28">
        <f>HLOOKUP(Eingabe!$C$6,Kalkulationen!$F$1:$L$8762,Kalkulationen!D404)</f>
        <v>476.43639304473675</v>
      </c>
    </row>
    <row r="406" spans="6:8" x14ac:dyDescent="0.15">
      <c r="F406" s="26">
        <v>43482.750011574077</v>
      </c>
      <c r="G406" s="27">
        <f>Kalkulationen!F405</f>
        <v>6.56</v>
      </c>
      <c r="H406" s="28">
        <f>HLOOKUP(Eingabe!$C$6,Kalkulationen!$F$1:$L$8762,Kalkulationen!D405)</f>
        <v>442.98824926057142</v>
      </c>
    </row>
    <row r="407" spans="6:8" x14ac:dyDescent="0.15">
      <c r="F407" s="26">
        <v>43482.791666665689</v>
      </c>
      <c r="G407" s="27">
        <f>Kalkulationen!F406</f>
        <v>6.12</v>
      </c>
      <c r="H407" s="28">
        <f>HLOOKUP(Eingabe!$C$6,Kalkulationen!$F$1:$L$8762,Kalkulationen!D406)</f>
        <v>352.73627104706577</v>
      </c>
    </row>
    <row r="408" spans="6:8" x14ac:dyDescent="0.15">
      <c r="F408" s="26">
        <v>43482.833333332354</v>
      </c>
      <c r="G408" s="27">
        <f>Kalkulationen!F407</f>
        <v>4.92</v>
      </c>
      <c r="H408" s="28">
        <f>HLOOKUP(Eingabe!$C$6,Kalkulationen!$F$1:$L$8762,Kalkulationen!D407)</f>
        <v>174.15991544051818</v>
      </c>
    </row>
    <row r="409" spans="6:8" x14ac:dyDescent="0.15">
      <c r="F409" s="26">
        <v>43482.875011574077</v>
      </c>
      <c r="G409" s="27">
        <f>Kalkulationen!F408</f>
        <v>5.07</v>
      </c>
      <c r="H409" s="28">
        <f>HLOOKUP(Eingabe!$C$6,Kalkulationen!$F$1:$L$8762,Kalkulationen!D408)</f>
        <v>192.37195416342232</v>
      </c>
    </row>
    <row r="410" spans="6:8" x14ac:dyDescent="0.15">
      <c r="F410" s="26">
        <v>43482.916666665682</v>
      </c>
      <c r="G410" s="27">
        <f>Kalkulationen!F409</f>
        <v>5.22</v>
      </c>
      <c r="H410" s="28">
        <f>HLOOKUP(Eingabe!$C$6,Kalkulationen!$F$1:$L$8762,Kalkulationen!D409)</f>
        <v>212.01452653164606</v>
      </c>
    </row>
    <row r="411" spans="6:8" x14ac:dyDescent="0.15">
      <c r="F411" s="26">
        <v>43482.958333332346</v>
      </c>
      <c r="G411" s="27">
        <f>Kalkulationen!F410</f>
        <v>4.92</v>
      </c>
      <c r="H411" s="28">
        <f>HLOOKUP(Eingabe!$C$6,Kalkulationen!$F$1:$L$8762,Kalkulationen!D410)</f>
        <v>174.15991544051818</v>
      </c>
    </row>
    <row r="412" spans="6:8" x14ac:dyDescent="0.15">
      <c r="F412" s="26">
        <v>43483.000011574077</v>
      </c>
      <c r="G412" s="27">
        <f>Kalkulationen!F411</f>
        <v>4.92</v>
      </c>
      <c r="H412" s="28">
        <f>HLOOKUP(Eingabe!$C$6,Kalkulationen!$F$1:$L$8762,Kalkulationen!D411)</f>
        <v>174.15991544051818</v>
      </c>
    </row>
    <row r="413" spans="6:8" x14ac:dyDescent="0.15">
      <c r="F413" s="26">
        <v>43483.041666665675</v>
      </c>
      <c r="G413" s="27">
        <f>Kalkulationen!F412</f>
        <v>5.22</v>
      </c>
      <c r="H413" s="28">
        <f>HLOOKUP(Eingabe!$C$6,Kalkulationen!$F$1:$L$8762,Kalkulationen!D412)</f>
        <v>212.01452653164606</v>
      </c>
    </row>
    <row r="414" spans="6:8" x14ac:dyDescent="0.15">
      <c r="F414" s="26">
        <v>43483.083333332339</v>
      </c>
      <c r="G414" s="27">
        <f>Kalkulationen!F413</f>
        <v>5.52</v>
      </c>
      <c r="H414" s="28">
        <f>HLOOKUP(Eingabe!$C$6,Kalkulationen!$F$1:$L$8762,Kalkulationen!D413)</f>
        <v>254.43327038277369</v>
      </c>
    </row>
    <row r="415" spans="6:8" x14ac:dyDescent="0.15">
      <c r="F415" s="26">
        <v>43483.125011574077</v>
      </c>
      <c r="G415" s="27">
        <f>Kalkulationen!F414</f>
        <v>6.71</v>
      </c>
      <c r="H415" s="28">
        <f>HLOOKUP(Eingabe!$C$6,Kalkulationen!$F$1:$L$8762,Kalkulationen!D414)</f>
        <v>476.43639304473675</v>
      </c>
    </row>
    <row r="416" spans="6:8" x14ac:dyDescent="0.15">
      <c r="F416" s="26">
        <v>43483.166666665667</v>
      </c>
      <c r="G416" s="27">
        <f>Kalkulationen!F415</f>
        <v>6.86</v>
      </c>
      <c r="H416" s="28">
        <f>HLOOKUP(Eingabe!$C$6,Kalkulationen!$F$1:$L$8762,Kalkulationen!D415)</f>
        <v>511.24640402007304</v>
      </c>
    </row>
    <row r="417" spans="6:8" x14ac:dyDescent="0.15">
      <c r="F417" s="26">
        <v>43483.208333332332</v>
      </c>
      <c r="G417" s="27">
        <f>Kalkulationen!F416</f>
        <v>5.67</v>
      </c>
      <c r="H417" s="28">
        <f>HLOOKUP(Eingabe!$C$6,Kalkulationen!$F$1:$L$8762,Kalkulationen!D416)</f>
        <v>276.80098896274217</v>
      </c>
    </row>
    <row r="418" spans="6:8" x14ac:dyDescent="0.15">
      <c r="F418" s="26">
        <v>43483.250011574077</v>
      </c>
      <c r="G418" s="27">
        <f>Kalkulationen!F417</f>
        <v>6.27</v>
      </c>
      <c r="H418" s="28">
        <f>HLOOKUP(Eingabe!$C$6,Kalkulationen!$F$1:$L$8762,Kalkulationen!D417)</f>
        <v>381.97961946877831</v>
      </c>
    </row>
    <row r="419" spans="6:8" x14ac:dyDescent="0.15">
      <c r="F419" s="26">
        <v>43483.29166666566</v>
      </c>
      <c r="G419" s="27">
        <f>Kalkulationen!F418</f>
        <v>6.56</v>
      </c>
      <c r="H419" s="28">
        <f>HLOOKUP(Eingabe!$C$6,Kalkulationen!$F$1:$L$8762,Kalkulationen!D418)</f>
        <v>442.98824926057142</v>
      </c>
    </row>
    <row r="420" spans="6:8" x14ac:dyDescent="0.15">
      <c r="F420" s="26">
        <v>43483.333333332324</v>
      </c>
      <c r="G420" s="27">
        <f>Kalkulationen!F419</f>
        <v>5.82</v>
      </c>
      <c r="H420" s="28">
        <f>HLOOKUP(Eingabe!$C$6,Kalkulationen!$F$1:$L$8762,Kalkulationen!D419)</f>
        <v>300.31867582888367</v>
      </c>
    </row>
    <row r="421" spans="6:8" x14ac:dyDescent="0.15">
      <c r="F421" s="26">
        <v>43483.375011574077</v>
      </c>
      <c r="G421" s="27">
        <f>Kalkulationen!F420</f>
        <v>6.56</v>
      </c>
      <c r="H421" s="28">
        <f>HLOOKUP(Eingabe!$C$6,Kalkulationen!$F$1:$L$8762,Kalkulationen!D420)</f>
        <v>442.98824926057142</v>
      </c>
    </row>
    <row r="422" spans="6:8" x14ac:dyDescent="0.15">
      <c r="F422" s="26">
        <v>43483.416666665653</v>
      </c>
      <c r="G422" s="27">
        <f>Kalkulationen!F421</f>
        <v>6.12</v>
      </c>
      <c r="H422" s="28">
        <f>HLOOKUP(Eingabe!$C$6,Kalkulationen!$F$1:$L$8762,Kalkulationen!D421)</f>
        <v>352.73627104706577</v>
      </c>
    </row>
    <row r="423" spans="6:8" x14ac:dyDescent="0.15">
      <c r="F423" s="26">
        <v>43483.458333332317</v>
      </c>
      <c r="G423" s="27">
        <f>Kalkulationen!F422</f>
        <v>7.16</v>
      </c>
      <c r="H423" s="28">
        <f>HLOOKUP(Eingabe!$C$6,Kalkulationen!$F$1:$L$8762,Kalkulationen!D422)</f>
        <v>585.42842938631918</v>
      </c>
    </row>
    <row r="424" spans="6:8" x14ac:dyDescent="0.15">
      <c r="F424" s="26">
        <v>43483.500011574077</v>
      </c>
      <c r="G424" s="27">
        <f>Kalkulationen!F423</f>
        <v>7.16</v>
      </c>
      <c r="H424" s="28">
        <f>HLOOKUP(Eingabe!$C$6,Kalkulationen!$F$1:$L$8762,Kalkulationen!D423)</f>
        <v>585.42842938631918</v>
      </c>
    </row>
    <row r="425" spans="6:8" x14ac:dyDescent="0.15">
      <c r="F425" s="26">
        <v>43483.541666665646</v>
      </c>
      <c r="G425" s="27">
        <f>Kalkulationen!F424</f>
        <v>7.16</v>
      </c>
      <c r="H425" s="28">
        <f>HLOOKUP(Eingabe!$C$6,Kalkulationen!$F$1:$L$8762,Kalkulationen!D424)</f>
        <v>585.42842938631918</v>
      </c>
    </row>
    <row r="426" spans="6:8" x14ac:dyDescent="0.15">
      <c r="F426" s="26">
        <v>43483.58333333231</v>
      </c>
      <c r="G426" s="27">
        <f>Kalkulationen!F425</f>
        <v>5.82</v>
      </c>
      <c r="H426" s="28">
        <f>HLOOKUP(Eingabe!$C$6,Kalkulationen!$F$1:$L$8762,Kalkulationen!D425)</f>
        <v>300.31867582888367</v>
      </c>
    </row>
    <row r="427" spans="6:8" x14ac:dyDescent="0.15">
      <c r="F427" s="26">
        <v>43483.625011574077</v>
      </c>
      <c r="G427" s="27">
        <f>Kalkulationen!F426</f>
        <v>5.07</v>
      </c>
      <c r="H427" s="28">
        <f>HLOOKUP(Eingabe!$C$6,Kalkulationen!$F$1:$L$8762,Kalkulationen!D426)</f>
        <v>192.37195416342232</v>
      </c>
    </row>
    <row r="428" spans="6:8" x14ac:dyDescent="0.15">
      <c r="F428" s="26">
        <v>43483.666666665638</v>
      </c>
      <c r="G428" s="27">
        <f>Kalkulationen!F427</f>
        <v>6.71</v>
      </c>
      <c r="H428" s="28">
        <f>HLOOKUP(Eingabe!$C$6,Kalkulationen!$F$1:$L$8762,Kalkulationen!D427)</f>
        <v>476.43639304473675</v>
      </c>
    </row>
    <row r="429" spans="6:8" x14ac:dyDescent="0.15">
      <c r="F429" s="26">
        <v>43483.708333332303</v>
      </c>
      <c r="G429" s="27">
        <f>Kalkulationen!F428</f>
        <v>6.41</v>
      </c>
      <c r="H429" s="28">
        <f>HLOOKUP(Eingabe!$C$6,Kalkulationen!$F$1:$L$8762,Kalkulationen!D428)</f>
        <v>410.790941833408</v>
      </c>
    </row>
    <row r="430" spans="6:8" x14ac:dyDescent="0.15">
      <c r="F430" s="26">
        <v>43483.750011574077</v>
      </c>
      <c r="G430" s="27">
        <f>Kalkulationen!F429</f>
        <v>5.97</v>
      </c>
      <c r="H430" s="28">
        <f>HLOOKUP(Eingabe!$C$6,Kalkulationen!$F$1:$L$8762,Kalkulationen!D429)</f>
        <v>325.486920668631</v>
      </c>
    </row>
    <row r="431" spans="6:8" x14ac:dyDescent="0.15">
      <c r="F431" s="26">
        <v>43483.791666665631</v>
      </c>
      <c r="G431" s="27">
        <f>Kalkulationen!F430</f>
        <v>5.97</v>
      </c>
      <c r="H431" s="28">
        <f>HLOOKUP(Eingabe!$C$6,Kalkulationen!$F$1:$L$8762,Kalkulationen!D430)</f>
        <v>325.486920668631</v>
      </c>
    </row>
    <row r="432" spans="6:8" x14ac:dyDescent="0.15">
      <c r="F432" s="26">
        <v>43483.833333332295</v>
      </c>
      <c r="G432" s="27">
        <f>Kalkulationen!F431</f>
        <v>6.86</v>
      </c>
      <c r="H432" s="28">
        <f>HLOOKUP(Eingabe!$C$6,Kalkulationen!$F$1:$L$8762,Kalkulationen!D431)</f>
        <v>511.24640402007304</v>
      </c>
    </row>
    <row r="433" spans="6:8" x14ac:dyDescent="0.15">
      <c r="F433" s="26">
        <v>43483.875011574077</v>
      </c>
      <c r="G433" s="27">
        <f>Kalkulationen!F432</f>
        <v>6.86</v>
      </c>
      <c r="H433" s="28">
        <f>HLOOKUP(Eingabe!$C$6,Kalkulationen!$F$1:$L$8762,Kalkulationen!D432)</f>
        <v>511.24640402007304</v>
      </c>
    </row>
    <row r="434" spans="6:8" x14ac:dyDescent="0.15">
      <c r="F434" s="26">
        <v>43483.916666665624</v>
      </c>
      <c r="G434" s="27">
        <f>Kalkulationen!F433</f>
        <v>6.86</v>
      </c>
      <c r="H434" s="28">
        <f>HLOOKUP(Eingabe!$C$6,Kalkulationen!$F$1:$L$8762,Kalkulationen!D433)</f>
        <v>511.24640402007304</v>
      </c>
    </row>
    <row r="435" spans="6:8" x14ac:dyDescent="0.15">
      <c r="F435" s="26">
        <v>43483.958333332288</v>
      </c>
      <c r="G435" s="27">
        <f>Kalkulationen!F434</f>
        <v>5.82</v>
      </c>
      <c r="H435" s="28">
        <f>HLOOKUP(Eingabe!$C$6,Kalkulationen!$F$1:$L$8762,Kalkulationen!D434)</f>
        <v>300.31867582888367</v>
      </c>
    </row>
    <row r="436" spans="6:8" x14ac:dyDescent="0.15">
      <c r="F436" s="26">
        <v>43484.000011574077</v>
      </c>
      <c r="G436" s="27">
        <f>Kalkulationen!F435</f>
        <v>5.52</v>
      </c>
      <c r="H436" s="28">
        <f>HLOOKUP(Eingabe!$C$6,Kalkulationen!$F$1:$L$8762,Kalkulationen!D435)</f>
        <v>254.43327038277369</v>
      </c>
    </row>
    <row r="437" spans="6:8" x14ac:dyDescent="0.15">
      <c r="F437" s="26">
        <v>43484.041666665617</v>
      </c>
      <c r="G437" s="27">
        <f>Kalkulationen!F436</f>
        <v>5.67</v>
      </c>
      <c r="H437" s="28">
        <f>HLOOKUP(Eingabe!$C$6,Kalkulationen!$F$1:$L$8762,Kalkulationen!D436)</f>
        <v>276.80098896274217</v>
      </c>
    </row>
    <row r="438" spans="6:8" x14ac:dyDescent="0.15">
      <c r="F438" s="26">
        <v>43484.083333332281</v>
      </c>
      <c r="G438" s="27">
        <f>Kalkulationen!F437</f>
        <v>7.91</v>
      </c>
      <c r="H438" s="28">
        <f>HLOOKUP(Eingabe!$C$6,Kalkulationen!$F$1:$L$8762,Kalkulationen!D437)</f>
        <v>797.86398166766901</v>
      </c>
    </row>
    <row r="439" spans="6:8" x14ac:dyDescent="0.15">
      <c r="F439" s="26">
        <v>43484.125011574077</v>
      </c>
      <c r="G439" s="27">
        <f>Kalkulationen!F438</f>
        <v>6.86</v>
      </c>
      <c r="H439" s="28">
        <f>HLOOKUP(Eingabe!$C$6,Kalkulationen!$F$1:$L$8762,Kalkulationen!D438)</f>
        <v>511.24640402007304</v>
      </c>
    </row>
    <row r="440" spans="6:8" x14ac:dyDescent="0.15">
      <c r="F440" s="26">
        <v>43484.166666665609</v>
      </c>
      <c r="G440" s="27">
        <f>Kalkulationen!F439</f>
        <v>5.07</v>
      </c>
      <c r="H440" s="28">
        <f>HLOOKUP(Eingabe!$C$6,Kalkulationen!$F$1:$L$8762,Kalkulationen!D439)</f>
        <v>192.37195416342232</v>
      </c>
    </row>
    <row r="441" spans="6:8" x14ac:dyDescent="0.15">
      <c r="F441" s="26">
        <v>43484.208333332273</v>
      </c>
      <c r="G441" s="27">
        <f>Kalkulationen!F440</f>
        <v>6.12</v>
      </c>
      <c r="H441" s="28">
        <f>HLOOKUP(Eingabe!$C$6,Kalkulationen!$F$1:$L$8762,Kalkulationen!D440)</f>
        <v>352.73627104706577</v>
      </c>
    </row>
    <row r="442" spans="6:8" x14ac:dyDescent="0.15">
      <c r="F442" s="26">
        <v>43484.250011574077</v>
      </c>
      <c r="G442" s="27">
        <f>Kalkulationen!F441</f>
        <v>5.37</v>
      </c>
      <c r="H442" s="28">
        <f>HLOOKUP(Eingabe!$C$6,Kalkulationen!$F$1:$L$8762,Kalkulationen!D441)</f>
        <v>232.80191638908431</v>
      </c>
    </row>
    <row r="443" spans="6:8" x14ac:dyDescent="0.15">
      <c r="F443" s="26">
        <v>43484.291666665602</v>
      </c>
      <c r="G443" s="27">
        <f>Kalkulationen!F442</f>
        <v>4.18</v>
      </c>
      <c r="H443" s="28">
        <f>HLOOKUP(Eingabe!$C$6,Kalkulationen!$F$1:$L$8762,Kalkulationen!D442)</f>
        <v>99.286032951741447</v>
      </c>
    </row>
    <row r="444" spans="6:8" x14ac:dyDescent="0.15">
      <c r="F444" s="26">
        <v>43484.333333332266</v>
      </c>
      <c r="G444" s="27">
        <f>Kalkulationen!F443</f>
        <v>5.07</v>
      </c>
      <c r="H444" s="28">
        <f>HLOOKUP(Eingabe!$C$6,Kalkulationen!$F$1:$L$8762,Kalkulationen!D443)</f>
        <v>192.37195416342232</v>
      </c>
    </row>
    <row r="445" spans="6:8" x14ac:dyDescent="0.15">
      <c r="F445" s="26">
        <v>43484.375011574077</v>
      </c>
      <c r="G445" s="27">
        <f>Kalkulationen!F444</f>
        <v>5.67</v>
      </c>
      <c r="H445" s="28">
        <f>HLOOKUP(Eingabe!$C$6,Kalkulationen!$F$1:$L$8762,Kalkulationen!D444)</f>
        <v>276.80098896274217</v>
      </c>
    </row>
    <row r="446" spans="6:8" x14ac:dyDescent="0.15">
      <c r="F446" s="26">
        <v>43484.416666665595</v>
      </c>
      <c r="G446" s="27">
        <f>Kalkulationen!F445</f>
        <v>4.62</v>
      </c>
      <c r="H446" s="28">
        <f>HLOOKUP(Eingabe!$C$6,Kalkulationen!$F$1:$L$8762,Kalkulationen!D445)</f>
        <v>141.66861508672662</v>
      </c>
    </row>
    <row r="447" spans="6:8" x14ac:dyDescent="0.15">
      <c r="F447" s="26">
        <v>43484.458333332259</v>
      </c>
      <c r="G447" s="27">
        <f>Kalkulationen!F446</f>
        <v>5.22</v>
      </c>
      <c r="H447" s="28">
        <f>HLOOKUP(Eingabe!$C$6,Kalkulationen!$F$1:$L$8762,Kalkulationen!D446)</f>
        <v>212.01452653164606</v>
      </c>
    </row>
    <row r="448" spans="6:8" x14ac:dyDescent="0.15">
      <c r="F448" s="26">
        <v>43484.500011574077</v>
      </c>
      <c r="G448" s="27">
        <f>Kalkulationen!F447</f>
        <v>4.7699999999999996</v>
      </c>
      <c r="H448" s="28">
        <f>HLOOKUP(Eingabe!$C$6,Kalkulationen!$F$1:$L$8762,Kalkulationen!D447)</f>
        <v>157.3586998907347</v>
      </c>
    </row>
    <row r="449" spans="6:8" x14ac:dyDescent="0.15">
      <c r="F449" s="26">
        <v>43484.541666665587</v>
      </c>
      <c r="G449" s="27">
        <f>Kalkulationen!F448</f>
        <v>3.13</v>
      </c>
      <c r="H449" s="28">
        <f>HLOOKUP(Eingabe!$C$6,Kalkulationen!$F$1:$L$8762,Kalkulationen!D448)</f>
        <v>21.178652373249626</v>
      </c>
    </row>
    <row r="450" spans="6:8" x14ac:dyDescent="0.15">
      <c r="F450" s="26">
        <v>43484.583333332252</v>
      </c>
      <c r="G450" s="27">
        <f>Kalkulationen!F449</f>
        <v>4.03</v>
      </c>
      <c r="H450" s="28">
        <f>HLOOKUP(Eingabe!$C$6,Kalkulationen!$F$1:$L$8762,Kalkulationen!D449)</f>
        <v>85.333314530668076</v>
      </c>
    </row>
    <row r="451" spans="6:8" x14ac:dyDescent="0.15">
      <c r="F451" s="26">
        <v>43484.625011574077</v>
      </c>
      <c r="G451" s="27">
        <f>Kalkulationen!F450</f>
        <v>4.03</v>
      </c>
      <c r="H451" s="28">
        <f>HLOOKUP(Eingabe!$C$6,Kalkulationen!$F$1:$L$8762,Kalkulationen!D450)</f>
        <v>85.333314530668076</v>
      </c>
    </row>
    <row r="452" spans="6:8" x14ac:dyDescent="0.15">
      <c r="F452" s="26">
        <v>43484.66666666558</v>
      </c>
      <c r="G452" s="27">
        <f>Kalkulationen!F451</f>
        <v>4.4800000000000004</v>
      </c>
      <c r="H452" s="28">
        <f>HLOOKUP(Eingabe!$C$6,Kalkulationen!$F$1:$L$8762,Kalkulationen!D451)</f>
        <v>127.75355141684258</v>
      </c>
    </row>
    <row r="453" spans="6:8" x14ac:dyDescent="0.15">
      <c r="F453" s="26">
        <v>43484.708333332244</v>
      </c>
      <c r="G453" s="27">
        <f>Kalkulationen!F452</f>
        <v>2.83</v>
      </c>
      <c r="H453" s="28">
        <f>HLOOKUP(Eingabe!$C$6,Kalkulationen!$F$1:$L$8762,Kalkulationen!D452)</f>
        <v>10.799308393294714</v>
      </c>
    </row>
    <row r="454" spans="6:8" x14ac:dyDescent="0.15">
      <c r="F454" s="26">
        <v>43484.750011574077</v>
      </c>
      <c r="G454" s="27">
        <f>Kalkulationen!F453</f>
        <v>4.4800000000000004</v>
      </c>
      <c r="H454" s="28">
        <f>HLOOKUP(Eingabe!$C$6,Kalkulationen!$F$1:$L$8762,Kalkulationen!D453)</f>
        <v>127.75355141684258</v>
      </c>
    </row>
    <row r="455" spans="6:8" x14ac:dyDescent="0.15">
      <c r="F455" s="26">
        <v>43484.791666665573</v>
      </c>
      <c r="G455" s="27">
        <f>Kalkulationen!F454</f>
        <v>5.07</v>
      </c>
      <c r="H455" s="28">
        <f>HLOOKUP(Eingabe!$C$6,Kalkulationen!$F$1:$L$8762,Kalkulationen!D454)</f>
        <v>192.37195416342232</v>
      </c>
    </row>
    <row r="456" spans="6:8" x14ac:dyDescent="0.15">
      <c r="F456" s="26">
        <v>43484.833333332237</v>
      </c>
      <c r="G456" s="27">
        <f>Kalkulationen!F455</f>
        <v>5.67</v>
      </c>
      <c r="H456" s="28">
        <f>HLOOKUP(Eingabe!$C$6,Kalkulationen!$F$1:$L$8762,Kalkulationen!D455)</f>
        <v>276.80098896274217</v>
      </c>
    </row>
    <row r="457" spans="6:8" x14ac:dyDescent="0.15">
      <c r="F457" s="26">
        <v>43484.875011574077</v>
      </c>
      <c r="G457" s="27">
        <f>Kalkulationen!F456</f>
        <v>6.12</v>
      </c>
      <c r="H457" s="28">
        <f>HLOOKUP(Eingabe!$C$6,Kalkulationen!$F$1:$L$8762,Kalkulationen!D456)</f>
        <v>352.73627104706577</v>
      </c>
    </row>
    <row r="458" spans="6:8" x14ac:dyDescent="0.15">
      <c r="F458" s="26">
        <v>43484.916666665566</v>
      </c>
      <c r="G458" s="27">
        <f>Kalkulationen!F457</f>
        <v>6.71</v>
      </c>
      <c r="H458" s="28">
        <f>HLOOKUP(Eingabe!$C$6,Kalkulationen!$F$1:$L$8762,Kalkulationen!D457)</f>
        <v>476.43639304473675</v>
      </c>
    </row>
    <row r="459" spans="6:8" x14ac:dyDescent="0.15">
      <c r="F459" s="26">
        <v>43484.95833333223</v>
      </c>
      <c r="G459" s="27">
        <f>Kalkulationen!F458</f>
        <v>6.71</v>
      </c>
      <c r="H459" s="28">
        <f>HLOOKUP(Eingabe!$C$6,Kalkulationen!$F$1:$L$8762,Kalkulationen!D458)</f>
        <v>476.43639304473675</v>
      </c>
    </row>
    <row r="460" spans="6:8" x14ac:dyDescent="0.15">
      <c r="F460" s="26">
        <v>43485.000011574077</v>
      </c>
      <c r="G460" s="27">
        <f>Kalkulationen!F459</f>
        <v>6.27</v>
      </c>
      <c r="H460" s="28">
        <f>HLOOKUP(Eingabe!$C$6,Kalkulationen!$F$1:$L$8762,Kalkulationen!D459)</f>
        <v>381.97961946877831</v>
      </c>
    </row>
    <row r="461" spans="6:8" x14ac:dyDescent="0.15">
      <c r="F461" s="26">
        <v>43485.041666665558</v>
      </c>
      <c r="G461" s="27">
        <f>Kalkulationen!F460</f>
        <v>6.27</v>
      </c>
      <c r="H461" s="28">
        <f>HLOOKUP(Eingabe!$C$6,Kalkulationen!$F$1:$L$8762,Kalkulationen!D460)</f>
        <v>381.97961946877831</v>
      </c>
    </row>
    <row r="462" spans="6:8" x14ac:dyDescent="0.15">
      <c r="F462" s="26">
        <v>43485.083333332223</v>
      </c>
      <c r="G462" s="27">
        <f>Kalkulationen!F461</f>
        <v>7.61</v>
      </c>
      <c r="H462" s="28">
        <f>HLOOKUP(Eingabe!$C$6,Kalkulationen!$F$1:$L$8762,Kalkulationen!D461)</f>
        <v>708.39409691925232</v>
      </c>
    </row>
    <row r="463" spans="6:8" x14ac:dyDescent="0.15">
      <c r="F463" s="26">
        <v>43485.125011574077</v>
      </c>
      <c r="G463" s="27">
        <f>Kalkulationen!F462</f>
        <v>7.16</v>
      </c>
      <c r="H463" s="28">
        <f>HLOOKUP(Eingabe!$C$6,Kalkulationen!$F$1:$L$8762,Kalkulationen!D462)</f>
        <v>585.42842938631918</v>
      </c>
    </row>
    <row r="464" spans="6:8" x14ac:dyDescent="0.15">
      <c r="F464" s="26">
        <v>43485.166666665551</v>
      </c>
      <c r="G464" s="27">
        <f>Kalkulationen!F463</f>
        <v>8.2100000000000009</v>
      </c>
      <c r="H464" s="28">
        <f>HLOOKUP(Eingabe!$C$6,Kalkulationen!$F$1:$L$8762,Kalkulationen!D463)</f>
        <v>893.08647050519346</v>
      </c>
    </row>
    <row r="465" spans="6:8" x14ac:dyDescent="0.15">
      <c r="F465" s="26">
        <v>43485.208333332215</v>
      </c>
      <c r="G465" s="27">
        <f>Kalkulationen!F464</f>
        <v>7.46</v>
      </c>
      <c r="H465" s="28">
        <f>HLOOKUP(Eingabe!$C$6,Kalkulationen!$F$1:$L$8762,Kalkulationen!D464)</f>
        <v>665.88406137106449</v>
      </c>
    </row>
    <row r="466" spans="6:8" x14ac:dyDescent="0.15">
      <c r="F466" s="26">
        <v>43485.250011574077</v>
      </c>
      <c r="G466" s="27">
        <f>Kalkulationen!F465</f>
        <v>7.46</v>
      </c>
      <c r="H466" s="28">
        <f>HLOOKUP(Eingabe!$C$6,Kalkulationen!$F$1:$L$8762,Kalkulationen!D465)</f>
        <v>665.88406137106449</v>
      </c>
    </row>
    <row r="467" spans="6:8" x14ac:dyDescent="0.15">
      <c r="F467" s="26">
        <v>43485.291666665544</v>
      </c>
      <c r="G467" s="27">
        <f>Kalkulationen!F466</f>
        <v>7.91</v>
      </c>
      <c r="H467" s="28">
        <f>HLOOKUP(Eingabe!$C$6,Kalkulationen!$F$1:$L$8762,Kalkulationen!D466)</f>
        <v>797.86398166766901</v>
      </c>
    </row>
    <row r="468" spans="6:8" x14ac:dyDescent="0.15">
      <c r="F468" s="26">
        <v>43485.333333332208</v>
      </c>
      <c r="G468" s="27">
        <f>Kalkulationen!F467</f>
        <v>7.16</v>
      </c>
      <c r="H468" s="28">
        <f>HLOOKUP(Eingabe!$C$6,Kalkulationen!$F$1:$L$8762,Kalkulationen!D467)</f>
        <v>585.42842938631918</v>
      </c>
    </row>
    <row r="469" spans="6:8" x14ac:dyDescent="0.15">
      <c r="F469" s="26">
        <v>43485.375011574077</v>
      </c>
      <c r="G469" s="27">
        <f>Kalkulationen!F468</f>
        <v>7.16</v>
      </c>
      <c r="H469" s="28">
        <f>HLOOKUP(Eingabe!$C$6,Kalkulationen!$F$1:$L$8762,Kalkulationen!D468)</f>
        <v>585.42842938631918</v>
      </c>
    </row>
    <row r="470" spans="6:8" x14ac:dyDescent="0.15">
      <c r="F470" s="26">
        <v>43485.416666665536</v>
      </c>
      <c r="G470" s="27">
        <f>Kalkulationen!F469</f>
        <v>7.61</v>
      </c>
      <c r="H470" s="28">
        <f>HLOOKUP(Eingabe!$C$6,Kalkulationen!$F$1:$L$8762,Kalkulationen!D469)</f>
        <v>708.39409691925232</v>
      </c>
    </row>
    <row r="471" spans="6:8" x14ac:dyDescent="0.15">
      <c r="F471" s="26">
        <v>43485.458333332201</v>
      </c>
      <c r="G471" s="27">
        <f>Kalkulationen!F470</f>
        <v>4.4800000000000004</v>
      </c>
      <c r="H471" s="28">
        <f>HLOOKUP(Eingabe!$C$6,Kalkulationen!$F$1:$L$8762,Kalkulationen!D470)</f>
        <v>127.75355141684258</v>
      </c>
    </row>
    <row r="472" spans="6:8" x14ac:dyDescent="0.15">
      <c r="F472" s="26">
        <v>43485.500011574077</v>
      </c>
      <c r="G472" s="27">
        <f>Kalkulationen!F471</f>
        <v>5.37</v>
      </c>
      <c r="H472" s="28">
        <f>HLOOKUP(Eingabe!$C$6,Kalkulationen!$F$1:$L$8762,Kalkulationen!D471)</f>
        <v>232.80191638908431</v>
      </c>
    </row>
    <row r="473" spans="6:8" x14ac:dyDescent="0.15">
      <c r="F473" s="26">
        <v>43485.541666665529</v>
      </c>
      <c r="G473" s="27">
        <f>Kalkulationen!F472</f>
        <v>7.16</v>
      </c>
      <c r="H473" s="28">
        <f>HLOOKUP(Eingabe!$C$6,Kalkulationen!$F$1:$L$8762,Kalkulationen!D472)</f>
        <v>585.42842938631918</v>
      </c>
    </row>
    <row r="474" spans="6:8" x14ac:dyDescent="0.15">
      <c r="F474" s="26">
        <v>43485.583333332193</v>
      </c>
      <c r="G474" s="27">
        <f>Kalkulationen!F473</f>
        <v>7.01</v>
      </c>
      <c r="H474" s="28">
        <f>HLOOKUP(Eingabe!$C$6,Kalkulationen!$F$1:$L$8762,Kalkulationen!D473)</f>
        <v>547.54540984378536</v>
      </c>
    </row>
    <row r="475" spans="6:8" x14ac:dyDescent="0.15">
      <c r="F475" s="26">
        <v>43485.625011574077</v>
      </c>
      <c r="G475" s="27">
        <f>Kalkulationen!F474</f>
        <v>5.82</v>
      </c>
      <c r="H475" s="28">
        <f>HLOOKUP(Eingabe!$C$6,Kalkulationen!$F$1:$L$8762,Kalkulationen!D474)</f>
        <v>300.31867582888367</v>
      </c>
    </row>
    <row r="476" spans="6:8" x14ac:dyDescent="0.15">
      <c r="F476" s="26">
        <v>43485.666666665522</v>
      </c>
      <c r="G476" s="27">
        <f>Kalkulationen!F475</f>
        <v>5.07</v>
      </c>
      <c r="H476" s="28">
        <f>HLOOKUP(Eingabe!$C$6,Kalkulationen!$F$1:$L$8762,Kalkulationen!D475)</f>
        <v>192.37195416342232</v>
      </c>
    </row>
    <row r="477" spans="6:8" x14ac:dyDescent="0.15">
      <c r="F477" s="26">
        <v>43485.708333332186</v>
      </c>
      <c r="G477" s="27">
        <f>Kalkulationen!F476</f>
        <v>7.46</v>
      </c>
      <c r="H477" s="28">
        <f>HLOOKUP(Eingabe!$C$6,Kalkulationen!$F$1:$L$8762,Kalkulationen!D476)</f>
        <v>665.88406137106449</v>
      </c>
    </row>
    <row r="478" spans="6:8" x14ac:dyDescent="0.15">
      <c r="F478" s="26">
        <v>43485.750011574077</v>
      </c>
      <c r="G478" s="27">
        <f>Kalkulationen!F477</f>
        <v>5.67</v>
      </c>
      <c r="H478" s="28">
        <f>HLOOKUP(Eingabe!$C$6,Kalkulationen!$F$1:$L$8762,Kalkulationen!D477)</f>
        <v>276.80098896274217</v>
      </c>
    </row>
    <row r="479" spans="6:8" x14ac:dyDescent="0.15">
      <c r="F479" s="26">
        <v>43485.791666665515</v>
      </c>
      <c r="G479" s="27">
        <f>Kalkulationen!F478</f>
        <v>7.01</v>
      </c>
      <c r="H479" s="28">
        <f>HLOOKUP(Eingabe!$C$6,Kalkulationen!$F$1:$L$8762,Kalkulationen!D478)</f>
        <v>547.54540984378536</v>
      </c>
    </row>
    <row r="480" spans="6:8" x14ac:dyDescent="0.15">
      <c r="F480" s="26">
        <v>43485.833333332179</v>
      </c>
      <c r="G480" s="27">
        <f>Kalkulationen!F479</f>
        <v>5.22</v>
      </c>
      <c r="H480" s="28">
        <f>HLOOKUP(Eingabe!$C$6,Kalkulationen!$F$1:$L$8762,Kalkulationen!D479)</f>
        <v>212.01452653164606</v>
      </c>
    </row>
    <row r="481" spans="6:8" x14ac:dyDescent="0.15">
      <c r="F481" s="26">
        <v>43485.875011574077</v>
      </c>
      <c r="G481" s="27">
        <f>Kalkulationen!F480</f>
        <v>4.33</v>
      </c>
      <c r="H481" s="28">
        <f>HLOOKUP(Eingabe!$C$6,Kalkulationen!$F$1:$L$8762,Kalkulationen!D480)</f>
        <v>113.35839181095314</v>
      </c>
    </row>
    <row r="482" spans="6:8" x14ac:dyDescent="0.15">
      <c r="F482" s="26">
        <v>43485.916666665507</v>
      </c>
      <c r="G482" s="27">
        <f>Kalkulationen!F481</f>
        <v>4.18</v>
      </c>
      <c r="H482" s="28">
        <f>HLOOKUP(Eingabe!$C$6,Kalkulationen!$F$1:$L$8762,Kalkulationen!D481)</f>
        <v>99.286032951741447</v>
      </c>
    </row>
    <row r="483" spans="6:8" x14ac:dyDescent="0.15">
      <c r="F483" s="26">
        <v>43485.958333332172</v>
      </c>
      <c r="G483" s="27">
        <f>Kalkulationen!F482</f>
        <v>4.62</v>
      </c>
      <c r="H483" s="28">
        <f>HLOOKUP(Eingabe!$C$6,Kalkulationen!$F$1:$L$8762,Kalkulationen!D482)</f>
        <v>141.66861508672662</v>
      </c>
    </row>
    <row r="484" spans="6:8" x14ac:dyDescent="0.15">
      <c r="F484" s="26">
        <v>43486.000011574077</v>
      </c>
      <c r="G484" s="27">
        <f>Kalkulationen!F483</f>
        <v>5.82</v>
      </c>
      <c r="H484" s="28">
        <f>HLOOKUP(Eingabe!$C$6,Kalkulationen!$F$1:$L$8762,Kalkulationen!D483)</f>
        <v>300.31867582888367</v>
      </c>
    </row>
    <row r="485" spans="6:8" x14ac:dyDescent="0.15">
      <c r="F485" s="26">
        <v>43486.0416666655</v>
      </c>
      <c r="G485" s="27">
        <f>Kalkulationen!F484</f>
        <v>6.27</v>
      </c>
      <c r="H485" s="28">
        <f>HLOOKUP(Eingabe!$C$6,Kalkulationen!$F$1:$L$8762,Kalkulationen!D484)</f>
        <v>381.97961946877831</v>
      </c>
    </row>
    <row r="486" spans="6:8" x14ac:dyDescent="0.15">
      <c r="F486" s="26">
        <v>43486.083333332164</v>
      </c>
      <c r="G486" s="27">
        <f>Kalkulationen!F485</f>
        <v>5.67</v>
      </c>
      <c r="H486" s="28">
        <f>HLOOKUP(Eingabe!$C$6,Kalkulationen!$F$1:$L$8762,Kalkulationen!D485)</f>
        <v>276.80098896274217</v>
      </c>
    </row>
    <row r="487" spans="6:8" x14ac:dyDescent="0.15">
      <c r="F487" s="26">
        <v>43486.125011574077</v>
      </c>
      <c r="G487" s="27">
        <f>Kalkulationen!F486</f>
        <v>5.67</v>
      </c>
      <c r="H487" s="28">
        <f>HLOOKUP(Eingabe!$C$6,Kalkulationen!$F$1:$L$8762,Kalkulationen!D486)</f>
        <v>276.80098896274217</v>
      </c>
    </row>
    <row r="488" spans="6:8" x14ac:dyDescent="0.15">
      <c r="F488" s="26">
        <v>43486.166666665493</v>
      </c>
      <c r="G488" s="27">
        <f>Kalkulationen!F487</f>
        <v>4.33</v>
      </c>
      <c r="H488" s="28">
        <f>HLOOKUP(Eingabe!$C$6,Kalkulationen!$F$1:$L$8762,Kalkulationen!D487)</f>
        <v>113.35839181095314</v>
      </c>
    </row>
    <row r="489" spans="6:8" x14ac:dyDescent="0.15">
      <c r="F489" s="26">
        <v>43486.208333332157</v>
      </c>
      <c r="G489" s="27">
        <f>Kalkulationen!F488</f>
        <v>4.92</v>
      </c>
      <c r="H489" s="28">
        <f>HLOOKUP(Eingabe!$C$6,Kalkulationen!$F$1:$L$8762,Kalkulationen!D488)</f>
        <v>174.15991544051818</v>
      </c>
    </row>
    <row r="490" spans="6:8" x14ac:dyDescent="0.15">
      <c r="F490" s="26">
        <v>43486.250011574077</v>
      </c>
      <c r="G490" s="27">
        <f>Kalkulationen!F489</f>
        <v>5.22</v>
      </c>
      <c r="H490" s="28">
        <f>HLOOKUP(Eingabe!$C$6,Kalkulationen!$F$1:$L$8762,Kalkulationen!D489)</f>
        <v>212.01452653164606</v>
      </c>
    </row>
    <row r="491" spans="6:8" x14ac:dyDescent="0.15">
      <c r="F491" s="26">
        <v>43486.291666665486</v>
      </c>
      <c r="G491" s="27">
        <f>Kalkulationen!F490</f>
        <v>5.97</v>
      </c>
      <c r="H491" s="28">
        <f>HLOOKUP(Eingabe!$C$6,Kalkulationen!$F$1:$L$8762,Kalkulationen!D490)</f>
        <v>325.486920668631</v>
      </c>
    </row>
    <row r="492" spans="6:8" x14ac:dyDescent="0.15">
      <c r="F492" s="26">
        <v>43486.33333333215</v>
      </c>
      <c r="G492" s="27">
        <f>Kalkulationen!F491</f>
        <v>4.92</v>
      </c>
      <c r="H492" s="28">
        <f>HLOOKUP(Eingabe!$C$6,Kalkulationen!$F$1:$L$8762,Kalkulationen!D491)</f>
        <v>174.15991544051818</v>
      </c>
    </row>
    <row r="493" spans="6:8" x14ac:dyDescent="0.15">
      <c r="F493" s="26">
        <v>43486.375011574077</v>
      </c>
      <c r="G493" s="27">
        <f>Kalkulationen!F492</f>
        <v>4.4800000000000004</v>
      </c>
      <c r="H493" s="28">
        <f>HLOOKUP(Eingabe!$C$6,Kalkulationen!$F$1:$L$8762,Kalkulationen!D492)</f>
        <v>127.75355141684258</v>
      </c>
    </row>
    <row r="494" spans="6:8" x14ac:dyDescent="0.15">
      <c r="F494" s="26">
        <v>43486.416666665478</v>
      </c>
      <c r="G494" s="27">
        <f>Kalkulationen!F493</f>
        <v>5.82</v>
      </c>
      <c r="H494" s="28">
        <f>HLOOKUP(Eingabe!$C$6,Kalkulationen!$F$1:$L$8762,Kalkulationen!D493)</f>
        <v>300.31867582888367</v>
      </c>
    </row>
    <row r="495" spans="6:8" x14ac:dyDescent="0.15">
      <c r="F495" s="26">
        <v>43486.458333332143</v>
      </c>
      <c r="G495" s="27">
        <f>Kalkulationen!F494</f>
        <v>6.12</v>
      </c>
      <c r="H495" s="28">
        <f>HLOOKUP(Eingabe!$C$6,Kalkulationen!$F$1:$L$8762,Kalkulationen!D494)</f>
        <v>352.73627104706577</v>
      </c>
    </row>
    <row r="496" spans="6:8" x14ac:dyDescent="0.15">
      <c r="F496" s="26">
        <v>43486.500011574077</v>
      </c>
      <c r="G496" s="27">
        <f>Kalkulationen!F495</f>
        <v>5.07</v>
      </c>
      <c r="H496" s="28">
        <f>HLOOKUP(Eingabe!$C$6,Kalkulationen!$F$1:$L$8762,Kalkulationen!D495)</f>
        <v>192.37195416342232</v>
      </c>
    </row>
    <row r="497" spans="6:8" x14ac:dyDescent="0.15">
      <c r="F497" s="26">
        <v>43486.541666665471</v>
      </c>
      <c r="G497" s="27">
        <f>Kalkulationen!F496</f>
        <v>5.22</v>
      </c>
      <c r="H497" s="28">
        <f>HLOOKUP(Eingabe!$C$6,Kalkulationen!$F$1:$L$8762,Kalkulationen!D496)</f>
        <v>212.01452653164606</v>
      </c>
    </row>
    <row r="498" spans="6:8" x14ac:dyDescent="0.15">
      <c r="F498" s="26">
        <v>43486.583333332135</v>
      </c>
      <c r="G498" s="27">
        <f>Kalkulationen!F497</f>
        <v>4.62</v>
      </c>
      <c r="H498" s="28">
        <f>HLOOKUP(Eingabe!$C$6,Kalkulationen!$F$1:$L$8762,Kalkulationen!D497)</f>
        <v>141.66861508672662</v>
      </c>
    </row>
    <row r="499" spans="6:8" x14ac:dyDescent="0.15">
      <c r="F499" s="26">
        <v>43486.625011574077</v>
      </c>
      <c r="G499" s="27">
        <f>Kalkulationen!F498</f>
        <v>5.52</v>
      </c>
      <c r="H499" s="28">
        <f>HLOOKUP(Eingabe!$C$6,Kalkulationen!$F$1:$L$8762,Kalkulationen!D498)</f>
        <v>254.43327038277369</v>
      </c>
    </row>
    <row r="500" spans="6:8" x14ac:dyDescent="0.15">
      <c r="F500" s="26">
        <v>43486.666666665464</v>
      </c>
      <c r="G500" s="27">
        <f>Kalkulationen!F499</f>
        <v>5.67</v>
      </c>
      <c r="H500" s="28">
        <f>HLOOKUP(Eingabe!$C$6,Kalkulationen!$F$1:$L$8762,Kalkulationen!D499)</f>
        <v>276.80098896274217</v>
      </c>
    </row>
    <row r="501" spans="6:8" x14ac:dyDescent="0.15">
      <c r="F501" s="26">
        <v>43486.708333332128</v>
      </c>
      <c r="G501" s="27">
        <f>Kalkulationen!F500</f>
        <v>6.41</v>
      </c>
      <c r="H501" s="28">
        <f>HLOOKUP(Eingabe!$C$6,Kalkulationen!$F$1:$L$8762,Kalkulationen!D500)</f>
        <v>410.790941833408</v>
      </c>
    </row>
    <row r="502" spans="6:8" x14ac:dyDescent="0.15">
      <c r="F502" s="26">
        <v>43486.750011574077</v>
      </c>
      <c r="G502" s="27">
        <f>Kalkulationen!F501</f>
        <v>6.86</v>
      </c>
      <c r="H502" s="28">
        <f>HLOOKUP(Eingabe!$C$6,Kalkulationen!$F$1:$L$8762,Kalkulationen!D501)</f>
        <v>511.24640402007304</v>
      </c>
    </row>
    <row r="503" spans="6:8" x14ac:dyDescent="0.15">
      <c r="F503" s="26">
        <v>43486.791666665456</v>
      </c>
      <c r="G503" s="27">
        <f>Kalkulationen!F502</f>
        <v>6.86</v>
      </c>
      <c r="H503" s="28">
        <f>HLOOKUP(Eingabe!$C$6,Kalkulationen!$F$1:$L$8762,Kalkulationen!D502)</f>
        <v>511.24640402007304</v>
      </c>
    </row>
    <row r="504" spans="6:8" x14ac:dyDescent="0.15">
      <c r="F504" s="26">
        <v>43486.833333332121</v>
      </c>
      <c r="G504" s="27">
        <f>Kalkulationen!F503</f>
        <v>7.76</v>
      </c>
      <c r="H504" s="28">
        <f>HLOOKUP(Eingabe!$C$6,Kalkulationen!$F$1:$L$8762,Kalkulationen!D503)</f>
        <v>752.39321657884113</v>
      </c>
    </row>
    <row r="505" spans="6:8" x14ac:dyDescent="0.15">
      <c r="F505" s="26">
        <v>43486.875011574077</v>
      </c>
      <c r="G505" s="27">
        <f>Kalkulationen!F504</f>
        <v>7.46</v>
      </c>
      <c r="H505" s="28">
        <f>HLOOKUP(Eingabe!$C$6,Kalkulationen!$F$1:$L$8762,Kalkulationen!D504)</f>
        <v>665.88406137106449</v>
      </c>
    </row>
    <row r="506" spans="6:8" x14ac:dyDescent="0.15">
      <c r="F506" s="26">
        <v>43486.916666665449</v>
      </c>
      <c r="G506" s="27">
        <f>Kalkulationen!F505</f>
        <v>7.01</v>
      </c>
      <c r="H506" s="28">
        <f>HLOOKUP(Eingabe!$C$6,Kalkulationen!$F$1:$L$8762,Kalkulationen!D505)</f>
        <v>547.54540984378536</v>
      </c>
    </row>
    <row r="507" spans="6:8" x14ac:dyDescent="0.15">
      <c r="F507" s="26">
        <v>43486.958333332113</v>
      </c>
      <c r="G507" s="27">
        <f>Kalkulationen!F506</f>
        <v>6.71</v>
      </c>
      <c r="H507" s="28">
        <f>HLOOKUP(Eingabe!$C$6,Kalkulationen!$F$1:$L$8762,Kalkulationen!D506)</f>
        <v>476.43639304473675</v>
      </c>
    </row>
    <row r="508" spans="6:8" x14ac:dyDescent="0.15">
      <c r="F508" s="26">
        <v>43487.000011574077</v>
      </c>
      <c r="G508" s="27">
        <f>Kalkulationen!F507</f>
        <v>8.9499999999999993</v>
      </c>
      <c r="H508" s="28">
        <f>HLOOKUP(Eingabe!$C$6,Kalkulationen!$F$1:$L$8762,Kalkulationen!D507)</f>
        <v>1145.4953873443787</v>
      </c>
    </row>
    <row r="509" spans="6:8" x14ac:dyDescent="0.15">
      <c r="F509" s="26">
        <v>43487.041666665442</v>
      </c>
      <c r="G509" s="27">
        <f>Kalkulationen!F508</f>
        <v>8.5</v>
      </c>
      <c r="H509" s="28">
        <f>HLOOKUP(Eingabe!$C$6,Kalkulationen!$F$1:$L$8762,Kalkulationen!D508)</f>
        <v>989.79083418433356</v>
      </c>
    </row>
    <row r="510" spans="6:8" x14ac:dyDescent="0.15">
      <c r="F510" s="26">
        <v>43487.083333332106</v>
      </c>
      <c r="G510" s="27">
        <f>Kalkulationen!F509</f>
        <v>9.85</v>
      </c>
      <c r="H510" s="28">
        <f>HLOOKUP(Eingabe!$C$6,Kalkulationen!$F$1:$L$8762,Kalkulationen!D509)</f>
        <v>1440.5486371097504</v>
      </c>
    </row>
    <row r="511" spans="6:8" x14ac:dyDescent="0.15">
      <c r="F511" s="26">
        <v>43487.125011574077</v>
      </c>
      <c r="G511" s="27">
        <f>Kalkulationen!F510</f>
        <v>9.6999999999999993</v>
      </c>
      <c r="H511" s="28">
        <f>HLOOKUP(Eingabe!$C$6,Kalkulationen!$F$1:$L$8762,Kalkulationen!D510)</f>
        <v>1395.9304200635784</v>
      </c>
    </row>
    <row r="512" spans="6:8" x14ac:dyDescent="0.15">
      <c r="F512" s="26">
        <v>43487.166666665435</v>
      </c>
      <c r="G512" s="27">
        <f>Kalkulationen!F511</f>
        <v>10.29</v>
      </c>
      <c r="H512" s="28">
        <f>HLOOKUP(Eingabe!$C$6,Kalkulationen!$F$1:$L$8762,Kalkulationen!D511)</f>
        <v>1556.9453065826615</v>
      </c>
    </row>
    <row r="513" spans="6:8" x14ac:dyDescent="0.15">
      <c r="F513" s="26">
        <v>43487.208333332099</v>
      </c>
      <c r="G513" s="27">
        <f>Kalkulationen!F512</f>
        <v>8.8000000000000007</v>
      </c>
      <c r="H513" s="28">
        <f>HLOOKUP(Eingabe!$C$6,Kalkulationen!$F$1:$L$8762,Kalkulationen!D512)</f>
        <v>1093.2074995096791</v>
      </c>
    </row>
    <row r="514" spans="6:8" x14ac:dyDescent="0.15">
      <c r="F514" s="26">
        <v>43487.250011574077</v>
      </c>
      <c r="G514" s="27">
        <f>Kalkulationen!F513</f>
        <v>9.4</v>
      </c>
      <c r="H514" s="28">
        <f>HLOOKUP(Eingabe!$C$6,Kalkulationen!$F$1:$L$8762,Kalkulationen!D513)</f>
        <v>1300.071066184405</v>
      </c>
    </row>
    <row r="515" spans="6:8" x14ac:dyDescent="0.15">
      <c r="F515" s="26">
        <v>43487.291666665427</v>
      </c>
      <c r="G515" s="27">
        <f>Kalkulationen!F514</f>
        <v>8.35</v>
      </c>
      <c r="H515" s="28">
        <f>HLOOKUP(Eingabe!$C$6,Kalkulationen!$F$1:$L$8762,Kalkulationen!D514)</f>
        <v>939.27147909968994</v>
      </c>
    </row>
    <row r="516" spans="6:8" x14ac:dyDescent="0.15">
      <c r="F516" s="26">
        <v>43487.333333332092</v>
      </c>
      <c r="G516" s="27">
        <f>Kalkulationen!F515</f>
        <v>8.65</v>
      </c>
      <c r="H516" s="28">
        <f>HLOOKUP(Eingabe!$C$6,Kalkulationen!$F$1:$L$8762,Kalkulationen!D515)</f>
        <v>1041.1999722463847</v>
      </c>
    </row>
    <row r="517" spans="6:8" x14ac:dyDescent="0.15">
      <c r="F517" s="26">
        <v>43487.375011574077</v>
      </c>
      <c r="G517" s="27">
        <f>Kalkulationen!F516</f>
        <v>8.2100000000000009</v>
      </c>
      <c r="H517" s="28">
        <f>HLOOKUP(Eingabe!$C$6,Kalkulationen!$F$1:$L$8762,Kalkulationen!D516)</f>
        <v>893.08647050519346</v>
      </c>
    </row>
    <row r="518" spans="6:8" x14ac:dyDescent="0.15">
      <c r="F518" s="26">
        <v>43487.41666666542</v>
      </c>
      <c r="G518" s="27">
        <f>Kalkulationen!F517</f>
        <v>9.1</v>
      </c>
      <c r="H518" s="28">
        <f>HLOOKUP(Eingabe!$C$6,Kalkulationen!$F$1:$L$8762,Kalkulationen!D517)</f>
        <v>1197.7332655301136</v>
      </c>
    </row>
    <row r="519" spans="6:8" x14ac:dyDescent="0.15">
      <c r="F519" s="26">
        <v>43487.458333332084</v>
      </c>
      <c r="G519" s="27">
        <f>Kalkulationen!F518</f>
        <v>11.79</v>
      </c>
      <c r="H519" s="28">
        <f>HLOOKUP(Eingabe!$C$6,Kalkulationen!$F$1:$L$8762,Kalkulationen!D518)</f>
        <v>1805.6686076594219</v>
      </c>
    </row>
    <row r="520" spans="6:8" x14ac:dyDescent="0.15">
      <c r="F520" s="26">
        <v>43487.500011574077</v>
      </c>
      <c r="G520" s="27">
        <f>Kalkulationen!F519</f>
        <v>12.83</v>
      </c>
      <c r="H520" s="28">
        <f>HLOOKUP(Eingabe!$C$6,Kalkulationen!$F$1:$L$8762,Kalkulationen!D519)</f>
        <v>1897.4273492297505</v>
      </c>
    </row>
    <row r="521" spans="6:8" x14ac:dyDescent="0.15">
      <c r="F521" s="26">
        <v>43487.541666665413</v>
      </c>
      <c r="G521" s="27">
        <f>Kalkulationen!F520</f>
        <v>10.44</v>
      </c>
      <c r="H521" s="28">
        <f>HLOOKUP(Eingabe!$C$6,Kalkulationen!$F$1:$L$8762,Kalkulationen!D520)</f>
        <v>1591.679416727636</v>
      </c>
    </row>
    <row r="522" spans="6:8" x14ac:dyDescent="0.15">
      <c r="F522" s="26">
        <v>43487.583333332077</v>
      </c>
      <c r="G522" s="27">
        <f>Kalkulationen!F521</f>
        <v>9.1</v>
      </c>
      <c r="H522" s="28">
        <f>HLOOKUP(Eingabe!$C$6,Kalkulationen!$F$1:$L$8762,Kalkulationen!D521)</f>
        <v>1197.7332655301136</v>
      </c>
    </row>
    <row r="523" spans="6:8" x14ac:dyDescent="0.15">
      <c r="F523" s="26">
        <v>43487.625011574077</v>
      </c>
      <c r="G523" s="27">
        <f>Kalkulationen!F522</f>
        <v>8.06</v>
      </c>
      <c r="H523" s="28">
        <f>HLOOKUP(Eingabe!$C$6,Kalkulationen!$F$1:$L$8762,Kalkulationen!D522)</f>
        <v>844.78749676498433</v>
      </c>
    </row>
    <row r="524" spans="6:8" x14ac:dyDescent="0.15">
      <c r="F524" s="26">
        <v>43487.666666665406</v>
      </c>
      <c r="G524" s="27">
        <f>Kalkulationen!F523</f>
        <v>8.2100000000000009</v>
      </c>
      <c r="H524" s="28">
        <f>HLOOKUP(Eingabe!$C$6,Kalkulationen!$F$1:$L$8762,Kalkulationen!D523)</f>
        <v>893.08647050519346</v>
      </c>
    </row>
    <row r="525" spans="6:8" x14ac:dyDescent="0.15">
      <c r="F525" s="26">
        <v>43487.70833333207</v>
      </c>
      <c r="G525" s="27">
        <f>Kalkulationen!F524</f>
        <v>6.71</v>
      </c>
      <c r="H525" s="28">
        <f>HLOOKUP(Eingabe!$C$6,Kalkulationen!$F$1:$L$8762,Kalkulationen!D524)</f>
        <v>476.43639304473675</v>
      </c>
    </row>
    <row r="526" spans="6:8" x14ac:dyDescent="0.15">
      <c r="F526" s="26">
        <v>43487.750011574077</v>
      </c>
      <c r="G526" s="27">
        <f>Kalkulationen!F525</f>
        <v>4.33</v>
      </c>
      <c r="H526" s="28">
        <f>HLOOKUP(Eingabe!$C$6,Kalkulationen!$F$1:$L$8762,Kalkulationen!D525)</f>
        <v>113.35839181095314</v>
      </c>
    </row>
    <row r="527" spans="6:8" x14ac:dyDescent="0.15">
      <c r="F527" s="26">
        <v>43487.791666665398</v>
      </c>
      <c r="G527" s="27">
        <f>Kalkulationen!F526</f>
        <v>6.41</v>
      </c>
      <c r="H527" s="28">
        <f>HLOOKUP(Eingabe!$C$6,Kalkulationen!$F$1:$L$8762,Kalkulationen!D526)</f>
        <v>410.790941833408</v>
      </c>
    </row>
    <row r="528" spans="6:8" x14ac:dyDescent="0.15">
      <c r="F528" s="26">
        <v>43487.833333332062</v>
      </c>
      <c r="G528" s="27">
        <f>Kalkulationen!F527</f>
        <v>8.06</v>
      </c>
      <c r="H528" s="28">
        <f>HLOOKUP(Eingabe!$C$6,Kalkulationen!$F$1:$L$8762,Kalkulationen!D527)</f>
        <v>844.78749676498433</v>
      </c>
    </row>
    <row r="529" spans="6:8" x14ac:dyDescent="0.15">
      <c r="F529" s="26">
        <v>43487.875011574077</v>
      </c>
      <c r="G529" s="27">
        <f>Kalkulationen!F528</f>
        <v>8.8000000000000007</v>
      </c>
      <c r="H529" s="28">
        <f>HLOOKUP(Eingabe!$C$6,Kalkulationen!$F$1:$L$8762,Kalkulationen!D528)</f>
        <v>1093.2074995096791</v>
      </c>
    </row>
    <row r="530" spans="6:8" x14ac:dyDescent="0.15">
      <c r="F530" s="26">
        <v>43487.916666665391</v>
      </c>
      <c r="G530" s="27">
        <f>Kalkulationen!F529</f>
        <v>9.85</v>
      </c>
      <c r="H530" s="28">
        <f>HLOOKUP(Eingabe!$C$6,Kalkulationen!$F$1:$L$8762,Kalkulationen!D529)</f>
        <v>1440.5486371097504</v>
      </c>
    </row>
    <row r="531" spans="6:8" x14ac:dyDescent="0.15">
      <c r="F531" s="26">
        <v>43487.958333332055</v>
      </c>
      <c r="G531" s="27">
        <f>Kalkulationen!F530</f>
        <v>10</v>
      </c>
      <c r="H531" s="28">
        <f>HLOOKUP(Eingabe!$C$6,Kalkulationen!$F$1:$L$8762,Kalkulationen!D530)</f>
        <v>1482.7164616823561</v>
      </c>
    </row>
    <row r="532" spans="6:8" x14ac:dyDescent="0.15">
      <c r="F532" s="26">
        <v>43488.000011574077</v>
      </c>
      <c r="G532" s="27">
        <f>Kalkulationen!F531</f>
        <v>12.38</v>
      </c>
      <c r="H532" s="28">
        <f>HLOOKUP(Eingabe!$C$6,Kalkulationen!$F$1:$L$8762,Kalkulationen!D531)</f>
        <v>1862.034283239238</v>
      </c>
    </row>
    <row r="533" spans="6:8" x14ac:dyDescent="0.15">
      <c r="F533" s="26">
        <v>43488.041666665384</v>
      </c>
      <c r="G533" s="27">
        <f>Kalkulationen!F532</f>
        <v>11.79</v>
      </c>
      <c r="H533" s="28">
        <f>HLOOKUP(Eingabe!$C$6,Kalkulationen!$F$1:$L$8762,Kalkulationen!D532)</f>
        <v>1805.6686076594219</v>
      </c>
    </row>
    <row r="534" spans="6:8" x14ac:dyDescent="0.15">
      <c r="F534" s="26">
        <v>43488.083333332048</v>
      </c>
      <c r="G534" s="27">
        <f>Kalkulationen!F533</f>
        <v>14.47</v>
      </c>
      <c r="H534" s="28">
        <f>HLOOKUP(Eingabe!$C$6,Kalkulationen!$F$1:$L$8762,Kalkulationen!D533)</f>
        <v>1970.5882725272506</v>
      </c>
    </row>
    <row r="535" spans="6:8" x14ac:dyDescent="0.15">
      <c r="F535" s="26">
        <v>43488.125011574077</v>
      </c>
      <c r="G535" s="27">
        <f>Kalkulationen!F534</f>
        <v>14.77</v>
      </c>
      <c r="H535" s="28">
        <f>HLOOKUP(Eingabe!$C$6,Kalkulationen!$F$1:$L$8762,Kalkulationen!D534)</f>
        <v>1976.7190248674078</v>
      </c>
    </row>
    <row r="536" spans="6:8" x14ac:dyDescent="0.15">
      <c r="F536" s="26">
        <v>43488.166666665376</v>
      </c>
      <c r="G536" s="27">
        <f>Kalkulationen!F535</f>
        <v>16.41</v>
      </c>
      <c r="H536" s="28">
        <f>HLOOKUP(Eingabe!$C$6,Kalkulationen!$F$1:$L$8762,Kalkulationen!D535)</f>
        <v>1996.2772571080147</v>
      </c>
    </row>
    <row r="537" spans="6:8" x14ac:dyDescent="0.15">
      <c r="F537" s="26">
        <v>43488.208333332041</v>
      </c>
      <c r="G537" s="27">
        <f>Kalkulationen!F536</f>
        <v>11.19</v>
      </c>
      <c r="H537" s="28">
        <f>HLOOKUP(Eingabe!$C$6,Kalkulationen!$F$1:$L$8762,Kalkulationen!D536)</f>
        <v>1730.3804700311273</v>
      </c>
    </row>
    <row r="538" spans="6:8" x14ac:dyDescent="0.15">
      <c r="F538" s="26">
        <v>43488.250011574077</v>
      </c>
      <c r="G538" s="27">
        <f>Kalkulationen!F537</f>
        <v>6.56</v>
      </c>
      <c r="H538" s="28">
        <f>HLOOKUP(Eingabe!$C$6,Kalkulationen!$F$1:$L$8762,Kalkulationen!D537)</f>
        <v>442.98824926057142</v>
      </c>
    </row>
    <row r="539" spans="6:8" x14ac:dyDescent="0.15">
      <c r="F539" s="26">
        <v>43488.291666665369</v>
      </c>
      <c r="G539" s="27">
        <f>Kalkulationen!F538</f>
        <v>5.97</v>
      </c>
      <c r="H539" s="28">
        <f>HLOOKUP(Eingabe!$C$6,Kalkulationen!$F$1:$L$8762,Kalkulationen!D538)</f>
        <v>325.486920668631</v>
      </c>
    </row>
    <row r="540" spans="6:8" x14ac:dyDescent="0.15">
      <c r="F540" s="26">
        <v>43488.333333332033</v>
      </c>
      <c r="G540" s="27">
        <f>Kalkulationen!F539</f>
        <v>5.37</v>
      </c>
      <c r="H540" s="28">
        <f>HLOOKUP(Eingabe!$C$6,Kalkulationen!$F$1:$L$8762,Kalkulationen!D539)</f>
        <v>232.80191638908431</v>
      </c>
    </row>
    <row r="541" spans="6:8" x14ac:dyDescent="0.15">
      <c r="F541" s="26">
        <v>43488.375011574077</v>
      </c>
      <c r="G541" s="27">
        <f>Kalkulationen!F540</f>
        <v>9.5500000000000007</v>
      </c>
      <c r="H541" s="28">
        <f>HLOOKUP(Eingabe!$C$6,Kalkulationen!$F$1:$L$8762,Kalkulationen!D540)</f>
        <v>1349.0390514344356</v>
      </c>
    </row>
    <row r="542" spans="6:8" x14ac:dyDescent="0.15">
      <c r="F542" s="26">
        <v>43488.416666665362</v>
      </c>
      <c r="G542" s="27">
        <f>Kalkulationen!F541</f>
        <v>11.04</v>
      </c>
      <c r="H542" s="28">
        <f>HLOOKUP(Eingabe!$C$6,Kalkulationen!$F$1:$L$8762,Kalkulationen!D541)</f>
        <v>1707.1454885667315</v>
      </c>
    </row>
    <row r="543" spans="6:8" x14ac:dyDescent="0.15">
      <c r="F543" s="26">
        <v>43488.458333332026</v>
      </c>
      <c r="G543" s="27">
        <f>Kalkulationen!F542</f>
        <v>11.04</v>
      </c>
      <c r="H543" s="28">
        <f>HLOOKUP(Eingabe!$C$6,Kalkulationen!$F$1:$L$8762,Kalkulationen!D542)</f>
        <v>1707.1454885667315</v>
      </c>
    </row>
    <row r="544" spans="6:8" x14ac:dyDescent="0.15">
      <c r="F544" s="26">
        <v>43488.500011574077</v>
      </c>
      <c r="G544" s="27">
        <f>Kalkulationen!F543</f>
        <v>15.51</v>
      </c>
      <c r="H544" s="28">
        <f>HLOOKUP(Eingabe!$C$6,Kalkulationen!$F$1:$L$8762,Kalkulationen!D543)</f>
        <v>1987.1750625081731</v>
      </c>
    </row>
    <row r="545" spans="6:8" x14ac:dyDescent="0.15">
      <c r="F545" s="26">
        <v>43488.541666665355</v>
      </c>
      <c r="G545" s="27">
        <f>Kalkulationen!F544</f>
        <v>13.58</v>
      </c>
      <c r="H545" s="28">
        <f>HLOOKUP(Eingabe!$C$6,Kalkulationen!$F$1:$L$8762,Kalkulationen!D544)</f>
        <v>1941.8643223140427</v>
      </c>
    </row>
    <row r="546" spans="6:8" x14ac:dyDescent="0.15">
      <c r="F546" s="26">
        <v>43488.583333332019</v>
      </c>
      <c r="G546" s="27">
        <f>Kalkulationen!F545</f>
        <v>14.77</v>
      </c>
      <c r="H546" s="28">
        <f>HLOOKUP(Eingabe!$C$6,Kalkulationen!$F$1:$L$8762,Kalkulationen!D545)</f>
        <v>1976.7190248674078</v>
      </c>
    </row>
    <row r="547" spans="6:8" x14ac:dyDescent="0.15">
      <c r="F547" s="26">
        <v>43488.625011574077</v>
      </c>
      <c r="G547" s="27">
        <f>Kalkulationen!F546</f>
        <v>13.72</v>
      </c>
      <c r="H547" s="28">
        <f>HLOOKUP(Eingabe!$C$6,Kalkulationen!$F$1:$L$8762,Kalkulationen!D546)</f>
        <v>1948.3746435501032</v>
      </c>
    </row>
    <row r="548" spans="6:8" x14ac:dyDescent="0.15">
      <c r="F548" s="26">
        <v>43488.666666665347</v>
      </c>
      <c r="G548" s="27">
        <f>Kalkulationen!F547</f>
        <v>11.79</v>
      </c>
      <c r="H548" s="28">
        <f>HLOOKUP(Eingabe!$C$6,Kalkulationen!$F$1:$L$8762,Kalkulationen!D547)</f>
        <v>1805.6686076594219</v>
      </c>
    </row>
    <row r="549" spans="6:8" x14ac:dyDescent="0.15">
      <c r="F549" s="26">
        <v>43488.708333332012</v>
      </c>
      <c r="G549" s="27">
        <f>Kalkulationen!F548</f>
        <v>9.25</v>
      </c>
      <c r="H549" s="28">
        <f>HLOOKUP(Eingabe!$C$6,Kalkulationen!$F$1:$L$8762,Kalkulationen!D548)</f>
        <v>1249.4472928565631</v>
      </c>
    </row>
    <row r="550" spans="6:8" x14ac:dyDescent="0.15">
      <c r="F550" s="26">
        <v>43488.750011574077</v>
      </c>
      <c r="G550" s="27">
        <f>Kalkulationen!F549</f>
        <v>8.5</v>
      </c>
      <c r="H550" s="28">
        <f>HLOOKUP(Eingabe!$C$6,Kalkulationen!$F$1:$L$8762,Kalkulationen!D549)</f>
        <v>989.79083418433356</v>
      </c>
    </row>
    <row r="551" spans="6:8" x14ac:dyDescent="0.15">
      <c r="F551" s="26">
        <v>43488.79166666534</v>
      </c>
      <c r="G551" s="27">
        <f>Kalkulationen!F550</f>
        <v>9.5500000000000007</v>
      </c>
      <c r="H551" s="28">
        <f>HLOOKUP(Eingabe!$C$6,Kalkulationen!$F$1:$L$8762,Kalkulationen!D550)</f>
        <v>1349.0390514344356</v>
      </c>
    </row>
    <row r="552" spans="6:8" x14ac:dyDescent="0.15">
      <c r="F552" s="26">
        <v>43488.833333332004</v>
      </c>
      <c r="G552" s="27">
        <f>Kalkulationen!F551</f>
        <v>9.5500000000000007</v>
      </c>
      <c r="H552" s="28">
        <f>HLOOKUP(Eingabe!$C$6,Kalkulationen!$F$1:$L$8762,Kalkulationen!D551)</f>
        <v>1349.0390514344356</v>
      </c>
    </row>
    <row r="553" spans="6:8" x14ac:dyDescent="0.15">
      <c r="F553" s="26">
        <v>43488.875011574077</v>
      </c>
      <c r="G553" s="27">
        <f>Kalkulationen!F552</f>
        <v>7.76</v>
      </c>
      <c r="H553" s="28">
        <f>HLOOKUP(Eingabe!$C$6,Kalkulationen!$F$1:$L$8762,Kalkulationen!D552)</f>
        <v>752.39321657884113</v>
      </c>
    </row>
    <row r="554" spans="6:8" x14ac:dyDescent="0.15">
      <c r="F554" s="26">
        <v>43488.916666665333</v>
      </c>
      <c r="G554" s="27">
        <f>Kalkulationen!F553</f>
        <v>10</v>
      </c>
      <c r="H554" s="28">
        <f>HLOOKUP(Eingabe!$C$6,Kalkulationen!$F$1:$L$8762,Kalkulationen!D553)</f>
        <v>1482.7164616823561</v>
      </c>
    </row>
    <row r="555" spans="6:8" x14ac:dyDescent="0.15">
      <c r="F555" s="26">
        <v>43488.958333331997</v>
      </c>
      <c r="G555" s="27">
        <f>Kalkulationen!F554</f>
        <v>10.14</v>
      </c>
      <c r="H555" s="28">
        <f>HLOOKUP(Eingabe!$C$6,Kalkulationen!$F$1:$L$8762,Kalkulationen!D554)</f>
        <v>1519.74099376499</v>
      </c>
    </row>
    <row r="556" spans="6:8" x14ac:dyDescent="0.15">
      <c r="F556" s="26">
        <v>43489.000011574077</v>
      </c>
      <c r="G556" s="27">
        <f>Kalkulationen!F555</f>
        <v>11.04</v>
      </c>
      <c r="H556" s="28">
        <f>HLOOKUP(Eingabe!$C$6,Kalkulationen!$F$1:$L$8762,Kalkulationen!D555)</f>
        <v>1707.1454885667315</v>
      </c>
    </row>
    <row r="557" spans="6:8" x14ac:dyDescent="0.15">
      <c r="F557" s="26">
        <v>43489.041666665325</v>
      </c>
      <c r="G557" s="27">
        <f>Kalkulationen!F556</f>
        <v>11.93</v>
      </c>
      <c r="H557" s="28">
        <f>HLOOKUP(Eingabe!$C$6,Kalkulationen!$F$1:$L$8762,Kalkulationen!D556)</f>
        <v>1820.191990740117</v>
      </c>
    </row>
    <row r="558" spans="6:8" x14ac:dyDescent="0.15">
      <c r="F558" s="26">
        <v>43489.08333333199</v>
      </c>
      <c r="G558" s="27">
        <f>Kalkulationen!F557</f>
        <v>11.93</v>
      </c>
      <c r="H558" s="28">
        <f>HLOOKUP(Eingabe!$C$6,Kalkulationen!$F$1:$L$8762,Kalkulationen!D557)</f>
        <v>1820.191990740117</v>
      </c>
    </row>
    <row r="559" spans="6:8" x14ac:dyDescent="0.15">
      <c r="F559" s="26">
        <v>43489.125011574077</v>
      </c>
      <c r="G559" s="27">
        <f>Kalkulationen!F558</f>
        <v>11.79</v>
      </c>
      <c r="H559" s="28">
        <f>HLOOKUP(Eingabe!$C$6,Kalkulationen!$F$1:$L$8762,Kalkulationen!D558)</f>
        <v>1805.6686076594219</v>
      </c>
    </row>
    <row r="560" spans="6:8" x14ac:dyDescent="0.15">
      <c r="F560" s="26">
        <v>43489.166666665318</v>
      </c>
      <c r="G560" s="27">
        <f>Kalkulationen!F559</f>
        <v>11.93</v>
      </c>
      <c r="H560" s="28">
        <f>HLOOKUP(Eingabe!$C$6,Kalkulationen!$F$1:$L$8762,Kalkulationen!D559)</f>
        <v>1820.191990740117</v>
      </c>
    </row>
    <row r="561" spans="6:8" x14ac:dyDescent="0.15">
      <c r="F561" s="26">
        <v>43489.208333331982</v>
      </c>
      <c r="G561" s="27">
        <f>Kalkulationen!F560</f>
        <v>12.98</v>
      </c>
      <c r="H561" s="28">
        <f>HLOOKUP(Eingabe!$C$6,Kalkulationen!$F$1:$L$8762,Kalkulationen!D560)</f>
        <v>1907.804797603593</v>
      </c>
    </row>
    <row r="562" spans="6:8" x14ac:dyDescent="0.15">
      <c r="F562" s="26">
        <v>43489.250011574077</v>
      </c>
      <c r="G562" s="27">
        <f>Kalkulationen!F561</f>
        <v>13.43</v>
      </c>
      <c r="H562" s="28">
        <f>HLOOKUP(Eingabe!$C$6,Kalkulationen!$F$1:$L$8762,Kalkulationen!D561)</f>
        <v>1934.2569762372586</v>
      </c>
    </row>
    <row r="563" spans="6:8" x14ac:dyDescent="0.15">
      <c r="F563" s="26">
        <v>43489.291666665311</v>
      </c>
      <c r="G563" s="27">
        <f>Kalkulationen!F562</f>
        <v>13.43</v>
      </c>
      <c r="H563" s="28">
        <f>HLOOKUP(Eingabe!$C$6,Kalkulationen!$F$1:$L$8762,Kalkulationen!D562)</f>
        <v>1934.2569762372586</v>
      </c>
    </row>
    <row r="564" spans="6:8" x14ac:dyDescent="0.15">
      <c r="F564" s="26">
        <v>43489.333333331975</v>
      </c>
      <c r="G564" s="27">
        <f>Kalkulationen!F563</f>
        <v>12.38</v>
      </c>
      <c r="H564" s="28">
        <f>HLOOKUP(Eingabe!$C$6,Kalkulationen!$F$1:$L$8762,Kalkulationen!D563)</f>
        <v>1862.034283239238</v>
      </c>
    </row>
    <row r="565" spans="6:8" x14ac:dyDescent="0.15">
      <c r="F565" s="26">
        <v>43489.375011574077</v>
      </c>
      <c r="G565" s="27">
        <f>Kalkulationen!F564</f>
        <v>10.89</v>
      </c>
      <c r="H565" s="28">
        <f>HLOOKUP(Eingabe!$C$6,Kalkulationen!$F$1:$L$8762,Kalkulationen!D564)</f>
        <v>1681.7250755631574</v>
      </c>
    </row>
    <row r="566" spans="6:8" x14ac:dyDescent="0.15">
      <c r="F566" s="26">
        <v>43489.416666665304</v>
      </c>
      <c r="G566" s="27">
        <f>Kalkulationen!F565</f>
        <v>10.14</v>
      </c>
      <c r="H566" s="28">
        <f>HLOOKUP(Eingabe!$C$6,Kalkulationen!$F$1:$L$8762,Kalkulationen!D565)</f>
        <v>1519.74099376499</v>
      </c>
    </row>
    <row r="567" spans="6:8" x14ac:dyDescent="0.15">
      <c r="F567" s="26">
        <v>43489.458333331968</v>
      </c>
      <c r="G567" s="27">
        <f>Kalkulationen!F566</f>
        <v>12.38</v>
      </c>
      <c r="H567" s="28">
        <f>HLOOKUP(Eingabe!$C$6,Kalkulationen!$F$1:$L$8762,Kalkulationen!D566)</f>
        <v>1862.034283239238</v>
      </c>
    </row>
    <row r="568" spans="6:8" x14ac:dyDescent="0.15">
      <c r="F568" s="26">
        <v>43489.500011574077</v>
      </c>
      <c r="G568" s="27">
        <f>Kalkulationen!F567</f>
        <v>11.93</v>
      </c>
      <c r="H568" s="28">
        <f>HLOOKUP(Eingabe!$C$6,Kalkulationen!$F$1:$L$8762,Kalkulationen!D567)</f>
        <v>1820.191990740117</v>
      </c>
    </row>
    <row r="569" spans="6:8" x14ac:dyDescent="0.15">
      <c r="F569" s="26">
        <v>43489.541666665296</v>
      </c>
      <c r="G569" s="27">
        <f>Kalkulationen!F568</f>
        <v>10.74</v>
      </c>
      <c r="H569" s="28">
        <f>HLOOKUP(Eingabe!$C$6,Kalkulationen!$F$1:$L$8762,Kalkulationen!D568)</f>
        <v>1654.0278486507732</v>
      </c>
    </row>
    <row r="570" spans="6:8" x14ac:dyDescent="0.15">
      <c r="F570" s="26">
        <v>43489.583333331961</v>
      </c>
      <c r="G570" s="27">
        <f>Kalkulationen!F569</f>
        <v>11.49</v>
      </c>
      <c r="H570" s="28">
        <f>HLOOKUP(Eingabe!$C$6,Kalkulationen!$F$1:$L$8762,Kalkulationen!D569)</f>
        <v>1771.1219410987676</v>
      </c>
    </row>
    <row r="571" spans="6:8" x14ac:dyDescent="0.15">
      <c r="F571" s="26">
        <v>43489.625011574077</v>
      </c>
      <c r="G571" s="27">
        <f>Kalkulationen!F570</f>
        <v>12.23</v>
      </c>
      <c r="H571" s="28">
        <f>HLOOKUP(Eingabe!$C$6,Kalkulationen!$F$1:$L$8762,Kalkulationen!D570)</f>
        <v>1848.8173081676612</v>
      </c>
    </row>
    <row r="572" spans="6:8" x14ac:dyDescent="0.15">
      <c r="F572" s="26">
        <v>43489.666666665289</v>
      </c>
      <c r="G572" s="27">
        <f>Kalkulationen!F571</f>
        <v>10.59</v>
      </c>
      <c r="H572" s="28">
        <f>HLOOKUP(Eingabe!$C$6,Kalkulationen!$F$1:$L$8762,Kalkulationen!D571)</f>
        <v>1624.0229134898696</v>
      </c>
    </row>
    <row r="573" spans="6:8" x14ac:dyDescent="0.15">
      <c r="F573" s="26">
        <v>43489.708333331953</v>
      </c>
      <c r="G573" s="27">
        <f>Kalkulationen!F572</f>
        <v>13.58</v>
      </c>
      <c r="H573" s="28">
        <f>HLOOKUP(Eingabe!$C$6,Kalkulationen!$F$1:$L$8762,Kalkulationen!D572)</f>
        <v>1941.8643223140427</v>
      </c>
    </row>
    <row r="574" spans="6:8" x14ac:dyDescent="0.15">
      <c r="F574" s="26">
        <v>43489.750011574077</v>
      </c>
      <c r="G574" s="27">
        <f>Kalkulationen!F573</f>
        <v>11.04</v>
      </c>
      <c r="H574" s="28">
        <f>HLOOKUP(Eingabe!$C$6,Kalkulationen!$F$1:$L$8762,Kalkulationen!D573)</f>
        <v>1707.1454885667315</v>
      </c>
    </row>
    <row r="575" spans="6:8" x14ac:dyDescent="0.15">
      <c r="F575" s="26">
        <v>43489.791666665282</v>
      </c>
      <c r="G575" s="27">
        <f>Kalkulationen!F574</f>
        <v>9.25</v>
      </c>
      <c r="H575" s="28">
        <f>HLOOKUP(Eingabe!$C$6,Kalkulationen!$F$1:$L$8762,Kalkulationen!D574)</f>
        <v>1249.4472928565631</v>
      </c>
    </row>
    <row r="576" spans="6:8" x14ac:dyDescent="0.15">
      <c r="F576" s="26">
        <v>43489.833333331946</v>
      </c>
      <c r="G576" s="27">
        <f>Kalkulationen!F575</f>
        <v>8.06</v>
      </c>
      <c r="H576" s="28">
        <f>HLOOKUP(Eingabe!$C$6,Kalkulationen!$F$1:$L$8762,Kalkulationen!D575)</f>
        <v>844.78749676498433</v>
      </c>
    </row>
    <row r="577" spans="6:8" x14ac:dyDescent="0.15">
      <c r="F577" s="26">
        <v>43489.875011574077</v>
      </c>
      <c r="G577" s="27">
        <f>Kalkulationen!F576</f>
        <v>8.9499999999999993</v>
      </c>
      <c r="H577" s="28">
        <f>HLOOKUP(Eingabe!$C$6,Kalkulationen!$F$1:$L$8762,Kalkulationen!D576)</f>
        <v>1145.4953873443787</v>
      </c>
    </row>
    <row r="578" spans="6:8" x14ac:dyDescent="0.15">
      <c r="F578" s="26">
        <v>43489.916666665275</v>
      </c>
      <c r="G578" s="27">
        <f>Kalkulationen!F577</f>
        <v>8.35</v>
      </c>
      <c r="H578" s="28">
        <f>HLOOKUP(Eingabe!$C$6,Kalkulationen!$F$1:$L$8762,Kalkulationen!D577)</f>
        <v>939.27147909968994</v>
      </c>
    </row>
    <row r="579" spans="6:8" x14ac:dyDescent="0.15">
      <c r="F579" s="26">
        <v>43489.958333331939</v>
      </c>
      <c r="G579" s="27">
        <f>Kalkulationen!F578</f>
        <v>7.31</v>
      </c>
      <c r="H579" s="28">
        <f>HLOOKUP(Eingabe!$C$6,Kalkulationen!$F$1:$L$8762,Kalkulationen!D578)</f>
        <v>624.88523343482666</v>
      </c>
    </row>
    <row r="580" spans="6:8" x14ac:dyDescent="0.15">
      <c r="F580" s="26">
        <v>43490.000011574077</v>
      </c>
      <c r="G580" s="27">
        <f>Kalkulationen!F579</f>
        <v>8.9499999999999993</v>
      </c>
      <c r="H580" s="28">
        <f>HLOOKUP(Eingabe!$C$6,Kalkulationen!$F$1:$L$8762,Kalkulationen!D579)</f>
        <v>1145.4953873443787</v>
      </c>
    </row>
    <row r="581" spans="6:8" x14ac:dyDescent="0.15">
      <c r="F581" s="26">
        <v>43490.041666665267</v>
      </c>
      <c r="G581" s="27">
        <f>Kalkulationen!F580</f>
        <v>7.91</v>
      </c>
      <c r="H581" s="28">
        <f>HLOOKUP(Eingabe!$C$6,Kalkulationen!$F$1:$L$8762,Kalkulationen!D580)</f>
        <v>797.86398166766901</v>
      </c>
    </row>
    <row r="582" spans="6:8" x14ac:dyDescent="0.15">
      <c r="F582" s="26">
        <v>43490.083333331931</v>
      </c>
      <c r="G582" s="27">
        <f>Kalkulationen!F581</f>
        <v>7.61</v>
      </c>
      <c r="H582" s="28">
        <f>HLOOKUP(Eingabe!$C$6,Kalkulationen!$F$1:$L$8762,Kalkulationen!D581)</f>
        <v>708.39409691925232</v>
      </c>
    </row>
    <row r="583" spans="6:8" x14ac:dyDescent="0.15">
      <c r="F583" s="26">
        <v>43490.125011574077</v>
      </c>
      <c r="G583" s="27">
        <f>Kalkulationen!F582</f>
        <v>7.61</v>
      </c>
      <c r="H583" s="28">
        <f>HLOOKUP(Eingabe!$C$6,Kalkulationen!$F$1:$L$8762,Kalkulationen!D582)</f>
        <v>708.39409691925232</v>
      </c>
    </row>
    <row r="584" spans="6:8" x14ac:dyDescent="0.15">
      <c r="F584" s="26">
        <v>43490.16666666526</v>
      </c>
      <c r="G584" s="27">
        <f>Kalkulationen!F583</f>
        <v>8.06</v>
      </c>
      <c r="H584" s="28">
        <f>HLOOKUP(Eingabe!$C$6,Kalkulationen!$F$1:$L$8762,Kalkulationen!D583)</f>
        <v>844.78749676498433</v>
      </c>
    </row>
    <row r="585" spans="6:8" x14ac:dyDescent="0.15">
      <c r="F585" s="26">
        <v>43490.208333331924</v>
      </c>
      <c r="G585" s="27">
        <f>Kalkulationen!F584</f>
        <v>7.61</v>
      </c>
      <c r="H585" s="28">
        <f>HLOOKUP(Eingabe!$C$6,Kalkulationen!$F$1:$L$8762,Kalkulationen!D584)</f>
        <v>708.39409691925232</v>
      </c>
    </row>
    <row r="586" spans="6:8" x14ac:dyDescent="0.15">
      <c r="F586" s="26">
        <v>43490.250011574077</v>
      </c>
      <c r="G586" s="27">
        <f>Kalkulationen!F585</f>
        <v>7.01</v>
      </c>
      <c r="H586" s="28">
        <f>HLOOKUP(Eingabe!$C$6,Kalkulationen!$F$1:$L$8762,Kalkulationen!D585)</f>
        <v>547.54540984378536</v>
      </c>
    </row>
    <row r="587" spans="6:8" x14ac:dyDescent="0.15">
      <c r="F587" s="26">
        <v>43490.291666665253</v>
      </c>
      <c r="G587" s="27">
        <f>Kalkulationen!F586</f>
        <v>7.01</v>
      </c>
      <c r="H587" s="28">
        <f>HLOOKUP(Eingabe!$C$6,Kalkulationen!$F$1:$L$8762,Kalkulationen!D586)</f>
        <v>547.54540984378536</v>
      </c>
    </row>
    <row r="588" spans="6:8" x14ac:dyDescent="0.15">
      <c r="F588" s="26">
        <v>43490.333333331917</v>
      </c>
      <c r="G588" s="27">
        <f>Kalkulationen!F587</f>
        <v>6.41</v>
      </c>
      <c r="H588" s="28">
        <f>HLOOKUP(Eingabe!$C$6,Kalkulationen!$F$1:$L$8762,Kalkulationen!D587)</f>
        <v>410.790941833408</v>
      </c>
    </row>
    <row r="589" spans="6:8" x14ac:dyDescent="0.15">
      <c r="F589" s="26">
        <v>43490.375011574077</v>
      </c>
      <c r="G589" s="27">
        <f>Kalkulationen!F588</f>
        <v>5.67</v>
      </c>
      <c r="H589" s="28">
        <f>HLOOKUP(Eingabe!$C$6,Kalkulationen!$F$1:$L$8762,Kalkulationen!D588)</f>
        <v>276.80098896274217</v>
      </c>
    </row>
    <row r="590" spans="6:8" x14ac:dyDescent="0.15">
      <c r="F590" s="26">
        <v>43490.416666665245</v>
      </c>
      <c r="G590" s="27">
        <f>Kalkulationen!F589</f>
        <v>7.01</v>
      </c>
      <c r="H590" s="28">
        <f>HLOOKUP(Eingabe!$C$6,Kalkulationen!$F$1:$L$8762,Kalkulationen!D589)</f>
        <v>547.54540984378536</v>
      </c>
    </row>
    <row r="591" spans="6:8" x14ac:dyDescent="0.15">
      <c r="F591" s="26">
        <v>43490.45833333191</v>
      </c>
      <c r="G591" s="27">
        <f>Kalkulationen!F590</f>
        <v>6.56</v>
      </c>
      <c r="H591" s="28">
        <f>HLOOKUP(Eingabe!$C$6,Kalkulationen!$F$1:$L$8762,Kalkulationen!D590)</f>
        <v>442.98824926057142</v>
      </c>
    </row>
    <row r="592" spans="6:8" x14ac:dyDescent="0.15">
      <c r="F592" s="26">
        <v>43490.500011574077</v>
      </c>
      <c r="G592" s="27">
        <f>Kalkulationen!F591</f>
        <v>5.82</v>
      </c>
      <c r="H592" s="28">
        <f>HLOOKUP(Eingabe!$C$6,Kalkulationen!$F$1:$L$8762,Kalkulationen!D591)</f>
        <v>300.31867582888367</v>
      </c>
    </row>
    <row r="593" spans="6:8" x14ac:dyDescent="0.15">
      <c r="F593" s="26">
        <v>43490.541666665238</v>
      </c>
      <c r="G593" s="27">
        <f>Kalkulationen!F592</f>
        <v>5.97</v>
      </c>
      <c r="H593" s="28">
        <f>HLOOKUP(Eingabe!$C$6,Kalkulationen!$F$1:$L$8762,Kalkulationen!D592)</f>
        <v>325.486920668631</v>
      </c>
    </row>
    <row r="594" spans="6:8" x14ac:dyDescent="0.15">
      <c r="F594" s="26">
        <v>43490.583333331902</v>
      </c>
      <c r="G594" s="27">
        <f>Kalkulationen!F593</f>
        <v>5.07</v>
      </c>
      <c r="H594" s="28">
        <f>HLOOKUP(Eingabe!$C$6,Kalkulationen!$F$1:$L$8762,Kalkulationen!D593)</f>
        <v>192.37195416342232</v>
      </c>
    </row>
    <row r="595" spans="6:8" x14ac:dyDescent="0.15">
      <c r="F595" s="26">
        <v>43490.625011574077</v>
      </c>
      <c r="G595" s="27">
        <f>Kalkulationen!F594</f>
        <v>3.73</v>
      </c>
      <c r="H595" s="28">
        <f>HLOOKUP(Eingabe!$C$6,Kalkulationen!$F$1:$L$8762,Kalkulationen!D594)</f>
        <v>57.90322713773282</v>
      </c>
    </row>
    <row r="596" spans="6:8" x14ac:dyDescent="0.15">
      <c r="F596" s="26">
        <v>43490.666666665231</v>
      </c>
      <c r="G596" s="27">
        <f>Kalkulationen!F595</f>
        <v>3.13</v>
      </c>
      <c r="H596" s="28">
        <f>HLOOKUP(Eingabe!$C$6,Kalkulationen!$F$1:$L$8762,Kalkulationen!D595)</f>
        <v>21.178652373249626</v>
      </c>
    </row>
    <row r="597" spans="6:8" x14ac:dyDescent="0.15">
      <c r="F597" s="26">
        <v>43490.708333331895</v>
      </c>
      <c r="G597" s="27">
        <f>Kalkulationen!F596</f>
        <v>3.13</v>
      </c>
      <c r="H597" s="28">
        <f>HLOOKUP(Eingabe!$C$6,Kalkulationen!$F$1:$L$8762,Kalkulationen!D596)</f>
        <v>21.178652373249626</v>
      </c>
    </row>
    <row r="598" spans="6:8" x14ac:dyDescent="0.15">
      <c r="F598" s="26">
        <v>43490.750011574077</v>
      </c>
      <c r="G598" s="27">
        <f>Kalkulationen!F597</f>
        <v>3.73</v>
      </c>
      <c r="H598" s="28">
        <f>HLOOKUP(Eingabe!$C$6,Kalkulationen!$F$1:$L$8762,Kalkulationen!D597)</f>
        <v>57.90322713773282</v>
      </c>
    </row>
    <row r="599" spans="6:8" x14ac:dyDescent="0.15">
      <c r="F599" s="26">
        <v>43490.791666665224</v>
      </c>
      <c r="G599" s="27">
        <f>Kalkulationen!F598</f>
        <v>2.69</v>
      </c>
      <c r="H599" s="28">
        <f>HLOOKUP(Eingabe!$C$6,Kalkulationen!$F$1:$L$8762,Kalkulationen!D598)</f>
        <v>7.4302984659264721</v>
      </c>
    </row>
    <row r="600" spans="6:8" x14ac:dyDescent="0.15">
      <c r="F600" s="26">
        <v>43490.833333331888</v>
      </c>
      <c r="G600" s="27">
        <f>Kalkulationen!F599</f>
        <v>2.54</v>
      </c>
      <c r="H600" s="28">
        <f>HLOOKUP(Eingabe!$C$6,Kalkulationen!$F$1:$L$8762,Kalkulationen!D599)</f>
        <v>4.7035428791755116</v>
      </c>
    </row>
    <row r="601" spans="6:8" x14ac:dyDescent="0.15">
      <c r="F601" s="26">
        <v>43490.875011574077</v>
      </c>
      <c r="G601" s="27">
        <f>Kalkulationen!F600</f>
        <v>2.98</v>
      </c>
      <c r="H601" s="28">
        <f>HLOOKUP(Eingabe!$C$6,Kalkulationen!$F$1:$L$8762,Kalkulationen!D600)</f>
        <v>15.363813474783871</v>
      </c>
    </row>
    <row r="602" spans="6:8" x14ac:dyDescent="0.15">
      <c r="F602" s="26">
        <v>43490.916666665216</v>
      </c>
      <c r="G602" s="27">
        <f>Kalkulationen!F601</f>
        <v>2.98</v>
      </c>
      <c r="H602" s="28">
        <f>HLOOKUP(Eingabe!$C$6,Kalkulationen!$F$1:$L$8762,Kalkulationen!D601)</f>
        <v>15.363813474783871</v>
      </c>
    </row>
    <row r="603" spans="6:8" x14ac:dyDescent="0.15">
      <c r="F603" s="26">
        <v>43490.958333331881</v>
      </c>
      <c r="G603" s="27">
        <f>Kalkulationen!F602</f>
        <v>2.83</v>
      </c>
      <c r="H603" s="28">
        <f>HLOOKUP(Eingabe!$C$6,Kalkulationen!$F$1:$L$8762,Kalkulationen!D602)</f>
        <v>10.799308393294714</v>
      </c>
    </row>
    <row r="604" spans="6:8" x14ac:dyDescent="0.15">
      <c r="F604" s="26">
        <v>43491.000011574077</v>
      </c>
      <c r="G604" s="27">
        <f>Kalkulationen!F603</f>
        <v>3.13</v>
      </c>
      <c r="H604" s="28">
        <f>HLOOKUP(Eingabe!$C$6,Kalkulationen!$F$1:$L$8762,Kalkulationen!D603)</f>
        <v>21.178652373249626</v>
      </c>
    </row>
    <row r="605" spans="6:8" x14ac:dyDescent="0.15">
      <c r="F605" s="26">
        <v>43491.041666665209</v>
      </c>
      <c r="G605" s="27">
        <f>Kalkulationen!F604</f>
        <v>2.83</v>
      </c>
      <c r="H605" s="28">
        <f>HLOOKUP(Eingabe!$C$6,Kalkulationen!$F$1:$L$8762,Kalkulationen!D604)</f>
        <v>10.799308393294714</v>
      </c>
    </row>
    <row r="606" spans="6:8" x14ac:dyDescent="0.15">
      <c r="F606" s="26">
        <v>43491.083333331873</v>
      </c>
      <c r="G606" s="27">
        <f>Kalkulationen!F605</f>
        <v>2.83</v>
      </c>
      <c r="H606" s="28">
        <f>HLOOKUP(Eingabe!$C$6,Kalkulationen!$F$1:$L$8762,Kalkulationen!D605)</f>
        <v>10.799308393294714</v>
      </c>
    </row>
    <row r="607" spans="6:8" x14ac:dyDescent="0.15">
      <c r="F607" s="26">
        <v>43491.125011574077</v>
      </c>
      <c r="G607" s="27">
        <f>Kalkulationen!F606</f>
        <v>4.7699999999999996</v>
      </c>
      <c r="H607" s="28">
        <f>HLOOKUP(Eingabe!$C$6,Kalkulationen!$F$1:$L$8762,Kalkulationen!D606)</f>
        <v>157.3586998907347</v>
      </c>
    </row>
    <row r="608" spans="6:8" x14ac:dyDescent="0.15">
      <c r="F608" s="26">
        <v>43491.166666665202</v>
      </c>
      <c r="G608" s="27">
        <f>Kalkulationen!F607</f>
        <v>6.41</v>
      </c>
      <c r="H608" s="28">
        <f>HLOOKUP(Eingabe!$C$6,Kalkulationen!$F$1:$L$8762,Kalkulationen!D607)</f>
        <v>410.790941833408</v>
      </c>
    </row>
    <row r="609" spans="6:8" x14ac:dyDescent="0.15">
      <c r="F609" s="26">
        <v>43491.208333331866</v>
      </c>
      <c r="G609" s="27">
        <f>Kalkulationen!F608</f>
        <v>8.5</v>
      </c>
      <c r="H609" s="28">
        <f>HLOOKUP(Eingabe!$C$6,Kalkulationen!$F$1:$L$8762,Kalkulationen!D608)</f>
        <v>989.79083418433356</v>
      </c>
    </row>
    <row r="610" spans="6:8" x14ac:dyDescent="0.15">
      <c r="F610" s="26">
        <v>43491.250011574077</v>
      </c>
      <c r="G610" s="27">
        <f>Kalkulationen!F609</f>
        <v>8.06</v>
      </c>
      <c r="H610" s="28">
        <f>HLOOKUP(Eingabe!$C$6,Kalkulationen!$F$1:$L$8762,Kalkulationen!D609)</f>
        <v>844.78749676498433</v>
      </c>
    </row>
    <row r="611" spans="6:8" x14ac:dyDescent="0.15">
      <c r="F611" s="26">
        <v>43491.291666665194</v>
      </c>
      <c r="G611" s="27">
        <f>Kalkulationen!F610</f>
        <v>9.85</v>
      </c>
      <c r="H611" s="28">
        <f>HLOOKUP(Eingabe!$C$6,Kalkulationen!$F$1:$L$8762,Kalkulationen!D610)</f>
        <v>1440.5486371097504</v>
      </c>
    </row>
    <row r="612" spans="6:8" x14ac:dyDescent="0.15">
      <c r="F612" s="26">
        <v>43491.333333331859</v>
      </c>
      <c r="G612" s="27">
        <f>Kalkulationen!F611</f>
        <v>10</v>
      </c>
      <c r="H612" s="28">
        <f>HLOOKUP(Eingabe!$C$6,Kalkulationen!$F$1:$L$8762,Kalkulationen!D611)</f>
        <v>1482.7164616823561</v>
      </c>
    </row>
    <row r="613" spans="6:8" x14ac:dyDescent="0.15">
      <c r="F613" s="26">
        <v>43491.375011574077</v>
      </c>
      <c r="G613" s="27">
        <f>Kalkulationen!F612</f>
        <v>10.14</v>
      </c>
      <c r="H613" s="28">
        <f>HLOOKUP(Eingabe!$C$6,Kalkulationen!$F$1:$L$8762,Kalkulationen!D612)</f>
        <v>1519.74099376499</v>
      </c>
    </row>
    <row r="614" spans="6:8" x14ac:dyDescent="0.15">
      <c r="F614" s="26">
        <v>43491.416666665187</v>
      </c>
      <c r="G614" s="27">
        <f>Kalkulationen!F613</f>
        <v>11.49</v>
      </c>
      <c r="H614" s="28">
        <f>HLOOKUP(Eingabe!$C$6,Kalkulationen!$F$1:$L$8762,Kalkulationen!D613)</f>
        <v>1771.1219410987676</v>
      </c>
    </row>
    <row r="615" spans="6:8" x14ac:dyDescent="0.15">
      <c r="F615" s="26">
        <v>43491.458333331851</v>
      </c>
      <c r="G615" s="27">
        <f>Kalkulationen!F614</f>
        <v>12.98</v>
      </c>
      <c r="H615" s="28">
        <f>HLOOKUP(Eingabe!$C$6,Kalkulationen!$F$1:$L$8762,Kalkulationen!D614)</f>
        <v>1907.804797603593</v>
      </c>
    </row>
    <row r="616" spans="6:8" x14ac:dyDescent="0.15">
      <c r="F616" s="26">
        <v>43491.500011574077</v>
      </c>
      <c r="G616" s="27">
        <f>Kalkulationen!F615</f>
        <v>11.49</v>
      </c>
      <c r="H616" s="28">
        <f>HLOOKUP(Eingabe!$C$6,Kalkulationen!$F$1:$L$8762,Kalkulationen!D615)</f>
        <v>1771.1219410987676</v>
      </c>
    </row>
    <row r="617" spans="6:8" x14ac:dyDescent="0.15">
      <c r="F617" s="26">
        <v>43491.54166666518</v>
      </c>
      <c r="G617" s="27">
        <f>Kalkulationen!F616</f>
        <v>10.74</v>
      </c>
      <c r="H617" s="28">
        <f>HLOOKUP(Eingabe!$C$6,Kalkulationen!$F$1:$L$8762,Kalkulationen!D616)</f>
        <v>1654.0278486507732</v>
      </c>
    </row>
    <row r="618" spans="6:8" x14ac:dyDescent="0.15">
      <c r="F618" s="26">
        <v>43491.583333331844</v>
      </c>
      <c r="G618" s="27">
        <f>Kalkulationen!F617</f>
        <v>8.06</v>
      </c>
      <c r="H618" s="28">
        <f>HLOOKUP(Eingabe!$C$6,Kalkulationen!$F$1:$L$8762,Kalkulationen!D617)</f>
        <v>844.78749676498433</v>
      </c>
    </row>
    <row r="619" spans="6:8" x14ac:dyDescent="0.15">
      <c r="F619" s="26">
        <v>43491.625011574077</v>
      </c>
      <c r="G619" s="27">
        <f>Kalkulationen!F618</f>
        <v>7.46</v>
      </c>
      <c r="H619" s="28">
        <f>HLOOKUP(Eingabe!$C$6,Kalkulationen!$F$1:$L$8762,Kalkulationen!D618)</f>
        <v>665.88406137106449</v>
      </c>
    </row>
    <row r="620" spans="6:8" x14ac:dyDescent="0.15">
      <c r="F620" s="26">
        <v>43491.666666665173</v>
      </c>
      <c r="G620" s="27">
        <f>Kalkulationen!F619</f>
        <v>7.91</v>
      </c>
      <c r="H620" s="28">
        <f>HLOOKUP(Eingabe!$C$6,Kalkulationen!$F$1:$L$8762,Kalkulationen!D619)</f>
        <v>797.86398166766901</v>
      </c>
    </row>
    <row r="621" spans="6:8" x14ac:dyDescent="0.15">
      <c r="F621" s="26">
        <v>43491.708333331837</v>
      </c>
      <c r="G621" s="27">
        <f>Kalkulationen!F620</f>
        <v>9.4</v>
      </c>
      <c r="H621" s="28">
        <f>HLOOKUP(Eingabe!$C$6,Kalkulationen!$F$1:$L$8762,Kalkulationen!D620)</f>
        <v>1300.071066184405</v>
      </c>
    </row>
    <row r="622" spans="6:8" x14ac:dyDescent="0.15">
      <c r="F622" s="26">
        <v>43491.750011574077</v>
      </c>
      <c r="G622" s="27">
        <f>Kalkulationen!F621</f>
        <v>10.74</v>
      </c>
      <c r="H622" s="28">
        <f>HLOOKUP(Eingabe!$C$6,Kalkulationen!$F$1:$L$8762,Kalkulationen!D621)</f>
        <v>1654.0278486507732</v>
      </c>
    </row>
    <row r="623" spans="6:8" x14ac:dyDescent="0.15">
      <c r="F623" s="26">
        <v>43491.791666665165</v>
      </c>
      <c r="G623" s="27">
        <f>Kalkulationen!F622</f>
        <v>8.9499999999999993</v>
      </c>
      <c r="H623" s="28">
        <f>HLOOKUP(Eingabe!$C$6,Kalkulationen!$F$1:$L$8762,Kalkulationen!D622)</f>
        <v>1145.4953873443787</v>
      </c>
    </row>
    <row r="624" spans="6:8" x14ac:dyDescent="0.15">
      <c r="F624" s="26">
        <v>43491.83333333183</v>
      </c>
      <c r="G624" s="27">
        <f>Kalkulationen!F623</f>
        <v>9.85</v>
      </c>
      <c r="H624" s="28">
        <f>HLOOKUP(Eingabe!$C$6,Kalkulationen!$F$1:$L$8762,Kalkulationen!D623)</f>
        <v>1440.5486371097504</v>
      </c>
    </row>
    <row r="625" spans="6:8" x14ac:dyDescent="0.15">
      <c r="F625" s="26">
        <v>43491.875011574077</v>
      </c>
      <c r="G625" s="27">
        <f>Kalkulationen!F624</f>
        <v>8.06</v>
      </c>
      <c r="H625" s="28">
        <f>HLOOKUP(Eingabe!$C$6,Kalkulationen!$F$1:$L$8762,Kalkulationen!D624)</f>
        <v>844.78749676498433</v>
      </c>
    </row>
    <row r="626" spans="6:8" x14ac:dyDescent="0.15">
      <c r="F626" s="26">
        <v>43491.916666665158</v>
      </c>
      <c r="G626" s="27">
        <f>Kalkulationen!F625</f>
        <v>8.8000000000000007</v>
      </c>
      <c r="H626" s="28">
        <f>HLOOKUP(Eingabe!$C$6,Kalkulationen!$F$1:$L$8762,Kalkulationen!D625)</f>
        <v>1093.2074995096791</v>
      </c>
    </row>
    <row r="627" spans="6:8" x14ac:dyDescent="0.15">
      <c r="F627" s="26">
        <v>43491.958333331822</v>
      </c>
      <c r="G627" s="27">
        <f>Kalkulationen!F626</f>
        <v>8.2100000000000009</v>
      </c>
      <c r="H627" s="28">
        <f>HLOOKUP(Eingabe!$C$6,Kalkulationen!$F$1:$L$8762,Kalkulationen!D626)</f>
        <v>893.08647050519346</v>
      </c>
    </row>
    <row r="628" spans="6:8" x14ac:dyDescent="0.15">
      <c r="F628" s="26">
        <v>43492.000011574077</v>
      </c>
      <c r="G628" s="27">
        <f>Kalkulationen!F627</f>
        <v>11.64</v>
      </c>
      <c r="H628" s="28">
        <f>HLOOKUP(Eingabe!$C$6,Kalkulationen!$F$1:$L$8762,Kalkulationen!D627)</f>
        <v>1789.0508017627187</v>
      </c>
    </row>
    <row r="629" spans="6:8" x14ac:dyDescent="0.15">
      <c r="F629" s="26">
        <v>43492.041666665151</v>
      </c>
      <c r="G629" s="27">
        <f>Kalkulationen!F628</f>
        <v>15.37</v>
      </c>
      <c r="H629" s="28">
        <f>HLOOKUP(Eingabe!$C$6,Kalkulationen!$F$1:$L$8762,Kalkulationen!D628)</f>
        <v>1985.5116621654324</v>
      </c>
    </row>
    <row r="630" spans="6:8" x14ac:dyDescent="0.15">
      <c r="F630" s="26">
        <v>43492.083333331815</v>
      </c>
      <c r="G630" s="27">
        <f>Kalkulationen!F629</f>
        <v>13.72</v>
      </c>
      <c r="H630" s="28">
        <f>HLOOKUP(Eingabe!$C$6,Kalkulationen!$F$1:$L$8762,Kalkulationen!D629)</f>
        <v>1948.3746435501032</v>
      </c>
    </row>
    <row r="631" spans="6:8" x14ac:dyDescent="0.15">
      <c r="F631" s="26">
        <v>43492.125011574077</v>
      </c>
      <c r="G631" s="27">
        <f>Kalkulationen!F630</f>
        <v>13.72</v>
      </c>
      <c r="H631" s="28">
        <f>HLOOKUP(Eingabe!$C$6,Kalkulationen!$F$1:$L$8762,Kalkulationen!D630)</f>
        <v>1948.3746435501032</v>
      </c>
    </row>
    <row r="632" spans="6:8" x14ac:dyDescent="0.15">
      <c r="F632" s="26">
        <v>43492.166666665144</v>
      </c>
      <c r="G632" s="27">
        <f>Kalkulationen!F631</f>
        <v>12.68</v>
      </c>
      <c r="H632" s="28">
        <f>HLOOKUP(Eingabe!$C$6,Kalkulationen!$F$1:$L$8762,Kalkulationen!D631)</f>
        <v>1886.3381993075782</v>
      </c>
    </row>
    <row r="633" spans="6:8" x14ac:dyDescent="0.15">
      <c r="F633" s="26">
        <v>43492.208333331808</v>
      </c>
      <c r="G633" s="27">
        <f>Kalkulationen!F632</f>
        <v>10.29</v>
      </c>
      <c r="H633" s="28">
        <f>HLOOKUP(Eingabe!$C$6,Kalkulationen!$F$1:$L$8762,Kalkulationen!D632)</f>
        <v>1556.9453065826615</v>
      </c>
    </row>
    <row r="634" spans="6:8" x14ac:dyDescent="0.15">
      <c r="F634" s="26">
        <v>43492.250011574077</v>
      </c>
      <c r="G634" s="27">
        <f>Kalkulationen!F633</f>
        <v>11.34</v>
      </c>
      <c r="H634" s="28">
        <f>HLOOKUP(Eingabe!$C$6,Kalkulationen!$F$1:$L$8762,Kalkulationen!D633)</f>
        <v>1751.6336390884505</v>
      </c>
    </row>
    <row r="635" spans="6:8" x14ac:dyDescent="0.15">
      <c r="F635" s="26">
        <v>43492.291666665136</v>
      </c>
      <c r="G635" s="27">
        <f>Kalkulationen!F634</f>
        <v>11.64</v>
      </c>
      <c r="H635" s="28">
        <f>HLOOKUP(Eingabe!$C$6,Kalkulationen!$F$1:$L$8762,Kalkulationen!D634)</f>
        <v>1789.0508017627187</v>
      </c>
    </row>
    <row r="636" spans="6:8" x14ac:dyDescent="0.15">
      <c r="F636" s="26">
        <v>43492.333333331801</v>
      </c>
      <c r="G636" s="27">
        <f>Kalkulationen!F635</f>
        <v>12.53</v>
      </c>
      <c r="H636" s="28">
        <f>HLOOKUP(Eingabe!$C$6,Kalkulationen!$F$1:$L$8762,Kalkulationen!D635)</f>
        <v>1874.5399154610848</v>
      </c>
    </row>
    <row r="637" spans="6:8" x14ac:dyDescent="0.15">
      <c r="F637" s="26">
        <v>43492.375011574077</v>
      </c>
      <c r="G637" s="27">
        <f>Kalkulationen!F636</f>
        <v>14.02</v>
      </c>
      <c r="H637" s="28">
        <f>HLOOKUP(Eingabe!$C$6,Kalkulationen!$F$1:$L$8762,Kalkulationen!D636)</f>
        <v>1959.9650343820451</v>
      </c>
    </row>
    <row r="638" spans="6:8" x14ac:dyDescent="0.15">
      <c r="F638" s="26">
        <v>43492.416666665129</v>
      </c>
      <c r="G638" s="27">
        <f>Kalkulationen!F637</f>
        <v>10.59</v>
      </c>
      <c r="H638" s="28">
        <f>HLOOKUP(Eingabe!$C$6,Kalkulationen!$F$1:$L$8762,Kalkulationen!D637)</f>
        <v>1624.0229134898696</v>
      </c>
    </row>
    <row r="639" spans="6:8" x14ac:dyDescent="0.15">
      <c r="F639" s="26">
        <v>43492.458333331793</v>
      </c>
      <c r="G639" s="27">
        <f>Kalkulationen!F638</f>
        <v>11.19</v>
      </c>
      <c r="H639" s="28">
        <f>HLOOKUP(Eingabe!$C$6,Kalkulationen!$F$1:$L$8762,Kalkulationen!D638)</f>
        <v>1730.3804700311273</v>
      </c>
    </row>
    <row r="640" spans="6:8" x14ac:dyDescent="0.15">
      <c r="F640" s="26">
        <v>43492.500011574077</v>
      </c>
      <c r="G640" s="27">
        <f>Kalkulationen!F639</f>
        <v>10.89</v>
      </c>
      <c r="H640" s="28">
        <f>HLOOKUP(Eingabe!$C$6,Kalkulationen!$F$1:$L$8762,Kalkulationen!D639)</f>
        <v>1681.7250755631574</v>
      </c>
    </row>
    <row r="641" spans="6:8" x14ac:dyDescent="0.15">
      <c r="F641" s="26">
        <v>43492.541666665122</v>
      </c>
      <c r="G641" s="27">
        <f>Kalkulationen!F640</f>
        <v>13.13</v>
      </c>
      <c r="H641" s="28">
        <f>HLOOKUP(Eingabe!$C$6,Kalkulationen!$F$1:$L$8762,Kalkulationen!D640)</f>
        <v>1917.2315830030536</v>
      </c>
    </row>
    <row r="642" spans="6:8" x14ac:dyDescent="0.15">
      <c r="F642" s="26">
        <v>43492.583333331786</v>
      </c>
      <c r="G642" s="27">
        <f>Kalkulationen!F641</f>
        <v>12.53</v>
      </c>
      <c r="H642" s="28">
        <f>HLOOKUP(Eingabe!$C$6,Kalkulationen!$F$1:$L$8762,Kalkulationen!D641)</f>
        <v>1874.5399154610848</v>
      </c>
    </row>
    <row r="643" spans="6:8" x14ac:dyDescent="0.15">
      <c r="F643" s="26">
        <v>43492.625011574077</v>
      </c>
      <c r="G643" s="27">
        <f>Kalkulationen!F642</f>
        <v>11.93</v>
      </c>
      <c r="H643" s="28">
        <f>HLOOKUP(Eingabe!$C$6,Kalkulationen!$F$1:$L$8762,Kalkulationen!D642)</f>
        <v>1820.191990740117</v>
      </c>
    </row>
    <row r="644" spans="6:8" x14ac:dyDescent="0.15">
      <c r="F644" s="26">
        <v>43492.666666665114</v>
      </c>
      <c r="G644" s="27">
        <f>Kalkulationen!F643</f>
        <v>12.23</v>
      </c>
      <c r="H644" s="28">
        <f>HLOOKUP(Eingabe!$C$6,Kalkulationen!$F$1:$L$8762,Kalkulationen!D643)</f>
        <v>1848.8173081676612</v>
      </c>
    </row>
    <row r="645" spans="6:8" x14ac:dyDescent="0.15">
      <c r="F645" s="26">
        <v>43492.708333331779</v>
      </c>
      <c r="G645" s="27">
        <f>Kalkulationen!F644</f>
        <v>10.14</v>
      </c>
      <c r="H645" s="28">
        <f>HLOOKUP(Eingabe!$C$6,Kalkulationen!$F$1:$L$8762,Kalkulationen!D644)</f>
        <v>1519.74099376499</v>
      </c>
    </row>
    <row r="646" spans="6:8" x14ac:dyDescent="0.15">
      <c r="F646" s="26">
        <v>43492.750011574077</v>
      </c>
      <c r="G646" s="27">
        <f>Kalkulationen!F645</f>
        <v>10</v>
      </c>
      <c r="H646" s="28">
        <f>HLOOKUP(Eingabe!$C$6,Kalkulationen!$F$1:$L$8762,Kalkulationen!D645)</f>
        <v>1482.7164616823561</v>
      </c>
    </row>
    <row r="647" spans="6:8" x14ac:dyDescent="0.15">
      <c r="F647" s="26">
        <v>43492.791666665107</v>
      </c>
      <c r="G647" s="27">
        <f>Kalkulationen!F646</f>
        <v>10</v>
      </c>
      <c r="H647" s="28">
        <f>HLOOKUP(Eingabe!$C$6,Kalkulationen!$F$1:$L$8762,Kalkulationen!D646)</f>
        <v>1482.7164616823561</v>
      </c>
    </row>
    <row r="648" spans="6:8" x14ac:dyDescent="0.15">
      <c r="F648" s="26">
        <v>43492.833333331771</v>
      </c>
      <c r="G648" s="27">
        <f>Kalkulationen!F647</f>
        <v>10.74</v>
      </c>
      <c r="H648" s="28">
        <f>HLOOKUP(Eingabe!$C$6,Kalkulationen!$F$1:$L$8762,Kalkulationen!D647)</f>
        <v>1654.0278486507732</v>
      </c>
    </row>
    <row r="649" spans="6:8" x14ac:dyDescent="0.15">
      <c r="F649" s="26">
        <v>43492.875011574077</v>
      </c>
      <c r="G649" s="27">
        <f>Kalkulationen!F648</f>
        <v>9.85</v>
      </c>
      <c r="H649" s="28">
        <f>HLOOKUP(Eingabe!$C$6,Kalkulationen!$F$1:$L$8762,Kalkulationen!D648)</f>
        <v>1440.5486371097504</v>
      </c>
    </row>
    <row r="650" spans="6:8" x14ac:dyDescent="0.15">
      <c r="F650" s="26">
        <v>43492.9166666651</v>
      </c>
      <c r="G650" s="27">
        <f>Kalkulationen!F649</f>
        <v>7.31</v>
      </c>
      <c r="H650" s="28">
        <f>HLOOKUP(Eingabe!$C$6,Kalkulationen!$F$1:$L$8762,Kalkulationen!D649)</f>
        <v>624.88523343482666</v>
      </c>
    </row>
    <row r="651" spans="6:8" x14ac:dyDescent="0.15">
      <c r="F651" s="26">
        <v>43492.958333331764</v>
      </c>
      <c r="G651" s="27">
        <f>Kalkulationen!F650</f>
        <v>6.56</v>
      </c>
      <c r="H651" s="28">
        <f>HLOOKUP(Eingabe!$C$6,Kalkulationen!$F$1:$L$8762,Kalkulationen!D650)</f>
        <v>442.98824926057142</v>
      </c>
    </row>
    <row r="652" spans="6:8" x14ac:dyDescent="0.15">
      <c r="F652" s="26">
        <v>43493.000011574077</v>
      </c>
      <c r="G652" s="27">
        <f>Kalkulationen!F651</f>
        <v>5.82</v>
      </c>
      <c r="H652" s="28">
        <f>HLOOKUP(Eingabe!$C$6,Kalkulationen!$F$1:$L$8762,Kalkulationen!D651)</f>
        <v>300.31867582888367</v>
      </c>
    </row>
    <row r="653" spans="6:8" x14ac:dyDescent="0.15">
      <c r="F653" s="26">
        <v>43493.041666665093</v>
      </c>
      <c r="G653" s="27">
        <f>Kalkulationen!F652</f>
        <v>6.41</v>
      </c>
      <c r="H653" s="28">
        <f>HLOOKUP(Eingabe!$C$6,Kalkulationen!$F$1:$L$8762,Kalkulationen!D652)</f>
        <v>410.790941833408</v>
      </c>
    </row>
    <row r="654" spans="6:8" x14ac:dyDescent="0.15">
      <c r="F654" s="26">
        <v>43493.083333331757</v>
      </c>
      <c r="G654" s="27">
        <f>Kalkulationen!F653</f>
        <v>7.01</v>
      </c>
      <c r="H654" s="28">
        <f>HLOOKUP(Eingabe!$C$6,Kalkulationen!$F$1:$L$8762,Kalkulationen!D653)</f>
        <v>547.54540984378536</v>
      </c>
    </row>
    <row r="655" spans="6:8" x14ac:dyDescent="0.15">
      <c r="F655" s="26">
        <v>43493.125011574077</v>
      </c>
      <c r="G655" s="27">
        <f>Kalkulationen!F654</f>
        <v>6.41</v>
      </c>
      <c r="H655" s="28">
        <f>HLOOKUP(Eingabe!$C$6,Kalkulationen!$F$1:$L$8762,Kalkulationen!D654)</f>
        <v>410.790941833408</v>
      </c>
    </row>
    <row r="656" spans="6:8" x14ac:dyDescent="0.15">
      <c r="F656" s="26">
        <v>43493.166666665085</v>
      </c>
      <c r="G656" s="27">
        <f>Kalkulationen!F655</f>
        <v>7.46</v>
      </c>
      <c r="H656" s="28">
        <f>HLOOKUP(Eingabe!$C$6,Kalkulationen!$F$1:$L$8762,Kalkulationen!D655)</f>
        <v>665.88406137106449</v>
      </c>
    </row>
    <row r="657" spans="6:8" x14ac:dyDescent="0.15">
      <c r="F657" s="26">
        <v>43493.20833333175</v>
      </c>
      <c r="G657" s="27">
        <f>Kalkulationen!F656</f>
        <v>7.91</v>
      </c>
      <c r="H657" s="28">
        <f>HLOOKUP(Eingabe!$C$6,Kalkulationen!$F$1:$L$8762,Kalkulationen!D656)</f>
        <v>797.86398166766901</v>
      </c>
    </row>
    <row r="658" spans="6:8" x14ac:dyDescent="0.15">
      <c r="F658" s="26">
        <v>43493.250011574077</v>
      </c>
      <c r="G658" s="27">
        <f>Kalkulationen!F657</f>
        <v>8.5</v>
      </c>
      <c r="H658" s="28">
        <f>HLOOKUP(Eingabe!$C$6,Kalkulationen!$F$1:$L$8762,Kalkulationen!D657)</f>
        <v>989.79083418433356</v>
      </c>
    </row>
    <row r="659" spans="6:8" x14ac:dyDescent="0.15">
      <c r="F659" s="26">
        <v>43493.291666665078</v>
      </c>
      <c r="G659" s="27">
        <f>Kalkulationen!F658</f>
        <v>8.35</v>
      </c>
      <c r="H659" s="28">
        <f>HLOOKUP(Eingabe!$C$6,Kalkulationen!$F$1:$L$8762,Kalkulationen!D658)</f>
        <v>939.27147909968994</v>
      </c>
    </row>
    <row r="660" spans="6:8" x14ac:dyDescent="0.15">
      <c r="F660" s="26">
        <v>43493.333333331742</v>
      </c>
      <c r="G660" s="27">
        <f>Kalkulationen!F659</f>
        <v>8.06</v>
      </c>
      <c r="H660" s="28">
        <f>HLOOKUP(Eingabe!$C$6,Kalkulationen!$F$1:$L$8762,Kalkulationen!D659)</f>
        <v>844.78749676498433</v>
      </c>
    </row>
    <row r="661" spans="6:8" x14ac:dyDescent="0.15">
      <c r="F661" s="26">
        <v>43493.375011574077</v>
      </c>
      <c r="G661" s="27">
        <f>Kalkulationen!F660</f>
        <v>8.5</v>
      </c>
      <c r="H661" s="28">
        <f>HLOOKUP(Eingabe!$C$6,Kalkulationen!$F$1:$L$8762,Kalkulationen!D660)</f>
        <v>989.79083418433356</v>
      </c>
    </row>
    <row r="662" spans="6:8" x14ac:dyDescent="0.15">
      <c r="F662" s="26">
        <v>43493.416666665071</v>
      </c>
      <c r="G662" s="27">
        <f>Kalkulationen!F661</f>
        <v>9.5500000000000007</v>
      </c>
      <c r="H662" s="28">
        <f>HLOOKUP(Eingabe!$C$6,Kalkulationen!$F$1:$L$8762,Kalkulationen!D661)</f>
        <v>1349.0390514344356</v>
      </c>
    </row>
    <row r="663" spans="6:8" x14ac:dyDescent="0.15">
      <c r="F663" s="26">
        <v>43493.458333331735</v>
      </c>
      <c r="G663" s="27">
        <f>Kalkulationen!F662</f>
        <v>10.74</v>
      </c>
      <c r="H663" s="28">
        <f>HLOOKUP(Eingabe!$C$6,Kalkulationen!$F$1:$L$8762,Kalkulationen!D662)</f>
        <v>1654.0278486507732</v>
      </c>
    </row>
    <row r="664" spans="6:8" x14ac:dyDescent="0.15">
      <c r="F664" s="26">
        <v>43493.500011574077</v>
      </c>
      <c r="G664" s="27">
        <f>Kalkulationen!F663</f>
        <v>10.59</v>
      </c>
      <c r="H664" s="28">
        <f>HLOOKUP(Eingabe!$C$6,Kalkulationen!$F$1:$L$8762,Kalkulationen!D663)</f>
        <v>1624.0229134898696</v>
      </c>
    </row>
    <row r="665" spans="6:8" x14ac:dyDescent="0.15">
      <c r="F665" s="26">
        <v>43493.541666665064</v>
      </c>
      <c r="G665" s="27">
        <f>Kalkulationen!F664</f>
        <v>11.04</v>
      </c>
      <c r="H665" s="28">
        <f>HLOOKUP(Eingabe!$C$6,Kalkulationen!$F$1:$L$8762,Kalkulationen!D664)</f>
        <v>1707.1454885667315</v>
      </c>
    </row>
    <row r="666" spans="6:8" x14ac:dyDescent="0.15">
      <c r="F666" s="26">
        <v>43493.583333331728</v>
      </c>
      <c r="G666" s="27">
        <f>Kalkulationen!F665</f>
        <v>11.19</v>
      </c>
      <c r="H666" s="28">
        <f>HLOOKUP(Eingabe!$C$6,Kalkulationen!$F$1:$L$8762,Kalkulationen!D665)</f>
        <v>1730.3804700311273</v>
      </c>
    </row>
    <row r="667" spans="6:8" x14ac:dyDescent="0.15">
      <c r="F667" s="26">
        <v>43493.625011574077</v>
      </c>
      <c r="G667" s="27">
        <f>Kalkulationen!F666</f>
        <v>10.89</v>
      </c>
      <c r="H667" s="28">
        <f>HLOOKUP(Eingabe!$C$6,Kalkulationen!$F$1:$L$8762,Kalkulationen!D666)</f>
        <v>1681.7250755631574</v>
      </c>
    </row>
    <row r="668" spans="6:8" x14ac:dyDescent="0.15">
      <c r="F668" s="26">
        <v>43493.666666665056</v>
      </c>
      <c r="G668" s="27">
        <f>Kalkulationen!F667</f>
        <v>11.64</v>
      </c>
      <c r="H668" s="28">
        <f>HLOOKUP(Eingabe!$C$6,Kalkulationen!$F$1:$L$8762,Kalkulationen!D667)</f>
        <v>1789.0508017627187</v>
      </c>
    </row>
    <row r="669" spans="6:8" x14ac:dyDescent="0.15">
      <c r="F669" s="26">
        <v>43493.70833333172</v>
      </c>
      <c r="G669" s="27">
        <f>Kalkulationen!F668</f>
        <v>10.89</v>
      </c>
      <c r="H669" s="28">
        <f>HLOOKUP(Eingabe!$C$6,Kalkulationen!$F$1:$L$8762,Kalkulationen!D668)</f>
        <v>1681.7250755631574</v>
      </c>
    </row>
    <row r="670" spans="6:8" x14ac:dyDescent="0.15">
      <c r="F670" s="26">
        <v>43493.750011574077</v>
      </c>
      <c r="G670" s="27">
        <f>Kalkulationen!F669</f>
        <v>14.02</v>
      </c>
      <c r="H670" s="28">
        <f>HLOOKUP(Eingabe!$C$6,Kalkulationen!$F$1:$L$8762,Kalkulationen!D669)</f>
        <v>1959.9650343820451</v>
      </c>
    </row>
    <row r="671" spans="6:8" x14ac:dyDescent="0.15">
      <c r="F671" s="26">
        <v>43493.791666665049</v>
      </c>
      <c r="G671" s="27">
        <f>Kalkulationen!F670</f>
        <v>12.08</v>
      </c>
      <c r="H671" s="28">
        <f>HLOOKUP(Eingabe!$C$6,Kalkulationen!$F$1:$L$8762,Kalkulationen!D670)</f>
        <v>1834.8824051484055</v>
      </c>
    </row>
    <row r="672" spans="6:8" x14ac:dyDescent="0.15">
      <c r="F672" s="26">
        <v>43493.833333331713</v>
      </c>
      <c r="G672" s="27">
        <f>Kalkulationen!F671</f>
        <v>7.31</v>
      </c>
      <c r="H672" s="28">
        <f>HLOOKUP(Eingabe!$C$6,Kalkulationen!$F$1:$L$8762,Kalkulationen!D671)</f>
        <v>624.88523343482666</v>
      </c>
    </row>
    <row r="673" spans="6:8" x14ac:dyDescent="0.15">
      <c r="F673" s="26">
        <v>43493.875011574077</v>
      </c>
      <c r="G673" s="27">
        <f>Kalkulationen!F672</f>
        <v>9.25</v>
      </c>
      <c r="H673" s="28">
        <f>HLOOKUP(Eingabe!$C$6,Kalkulationen!$F$1:$L$8762,Kalkulationen!D672)</f>
        <v>1249.4472928565631</v>
      </c>
    </row>
    <row r="674" spans="6:8" x14ac:dyDescent="0.15">
      <c r="F674" s="26">
        <v>43493.916666665042</v>
      </c>
      <c r="G674" s="27">
        <f>Kalkulationen!F673</f>
        <v>7.16</v>
      </c>
      <c r="H674" s="28">
        <f>HLOOKUP(Eingabe!$C$6,Kalkulationen!$F$1:$L$8762,Kalkulationen!D673)</f>
        <v>585.42842938631918</v>
      </c>
    </row>
    <row r="675" spans="6:8" x14ac:dyDescent="0.15">
      <c r="F675" s="26">
        <v>43493.958333331706</v>
      </c>
      <c r="G675" s="27">
        <f>Kalkulationen!F674</f>
        <v>7.46</v>
      </c>
      <c r="H675" s="28">
        <f>HLOOKUP(Eingabe!$C$6,Kalkulationen!$F$1:$L$8762,Kalkulationen!D674)</f>
        <v>665.88406137106449</v>
      </c>
    </row>
    <row r="676" spans="6:8" x14ac:dyDescent="0.15">
      <c r="F676" s="26">
        <v>43494.000011574077</v>
      </c>
      <c r="G676" s="27">
        <f>Kalkulationen!F675</f>
        <v>7.91</v>
      </c>
      <c r="H676" s="28">
        <f>HLOOKUP(Eingabe!$C$6,Kalkulationen!$F$1:$L$8762,Kalkulationen!D675)</f>
        <v>797.86398166766901</v>
      </c>
    </row>
    <row r="677" spans="6:8" x14ac:dyDescent="0.15">
      <c r="F677" s="26">
        <v>43494.041666665034</v>
      </c>
      <c r="G677" s="27">
        <f>Kalkulationen!F676</f>
        <v>9.4</v>
      </c>
      <c r="H677" s="28">
        <f>HLOOKUP(Eingabe!$C$6,Kalkulationen!$F$1:$L$8762,Kalkulationen!D676)</f>
        <v>1300.071066184405</v>
      </c>
    </row>
    <row r="678" spans="6:8" x14ac:dyDescent="0.15">
      <c r="F678" s="26">
        <v>43494.083333331699</v>
      </c>
      <c r="G678" s="27">
        <f>Kalkulationen!F677</f>
        <v>8.2100000000000009</v>
      </c>
      <c r="H678" s="28">
        <f>HLOOKUP(Eingabe!$C$6,Kalkulationen!$F$1:$L$8762,Kalkulationen!D677)</f>
        <v>893.08647050519346</v>
      </c>
    </row>
    <row r="679" spans="6:8" x14ac:dyDescent="0.15">
      <c r="F679" s="26">
        <v>43494.125011574077</v>
      </c>
      <c r="G679" s="27">
        <f>Kalkulationen!F678</f>
        <v>7.76</v>
      </c>
      <c r="H679" s="28">
        <f>HLOOKUP(Eingabe!$C$6,Kalkulationen!$F$1:$L$8762,Kalkulationen!D678)</f>
        <v>752.39321657884113</v>
      </c>
    </row>
    <row r="680" spans="6:8" x14ac:dyDescent="0.15">
      <c r="F680" s="26">
        <v>43494.166666665027</v>
      </c>
      <c r="G680" s="27">
        <f>Kalkulationen!F679</f>
        <v>8.5</v>
      </c>
      <c r="H680" s="28">
        <f>HLOOKUP(Eingabe!$C$6,Kalkulationen!$F$1:$L$8762,Kalkulationen!D679)</f>
        <v>989.79083418433356</v>
      </c>
    </row>
    <row r="681" spans="6:8" x14ac:dyDescent="0.15">
      <c r="F681" s="26">
        <v>43494.208333331691</v>
      </c>
      <c r="G681" s="27">
        <f>Kalkulationen!F680</f>
        <v>8.65</v>
      </c>
      <c r="H681" s="28">
        <f>HLOOKUP(Eingabe!$C$6,Kalkulationen!$F$1:$L$8762,Kalkulationen!D680)</f>
        <v>1041.1999722463847</v>
      </c>
    </row>
    <row r="682" spans="6:8" x14ac:dyDescent="0.15">
      <c r="F682" s="26">
        <v>43494.250011574077</v>
      </c>
      <c r="G682" s="27">
        <f>Kalkulationen!F681</f>
        <v>8.06</v>
      </c>
      <c r="H682" s="28">
        <f>HLOOKUP(Eingabe!$C$6,Kalkulationen!$F$1:$L$8762,Kalkulationen!D681)</f>
        <v>844.78749676498433</v>
      </c>
    </row>
    <row r="683" spans="6:8" x14ac:dyDescent="0.15">
      <c r="F683" s="26">
        <v>43494.29166666502</v>
      </c>
      <c r="G683" s="27">
        <f>Kalkulationen!F682</f>
        <v>8.06</v>
      </c>
      <c r="H683" s="28">
        <f>HLOOKUP(Eingabe!$C$6,Kalkulationen!$F$1:$L$8762,Kalkulationen!D682)</f>
        <v>844.78749676498433</v>
      </c>
    </row>
    <row r="684" spans="6:8" x14ac:dyDescent="0.15">
      <c r="F684" s="26">
        <v>43494.333333331684</v>
      </c>
      <c r="G684" s="27">
        <f>Kalkulationen!F683</f>
        <v>7.61</v>
      </c>
      <c r="H684" s="28">
        <f>HLOOKUP(Eingabe!$C$6,Kalkulationen!$F$1:$L$8762,Kalkulationen!D683)</f>
        <v>708.39409691925232</v>
      </c>
    </row>
    <row r="685" spans="6:8" x14ac:dyDescent="0.15">
      <c r="F685" s="26">
        <v>43494.375011574077</v>
      </c>
      <c r="G685" s="27">
        <f>Kalkulationen!F684</f>
        <v>7.91</v>
      </c>
      <c r="H685" s="28">
        <f>HLOOKUP(Eingabe!$C$6,Kalkulationen!$F$1:$L$8762,Kalkulationen!D684)</f>
        <v>797.86398166766901</v>
      </c>
    </row>
    <row r="686" spans="6:8" x14ac:dyDescent="0.15">
      <c r="F686" s="26">
        <v>43494.416666665013</v>
      </c>
      <c r="G686" s="27">
        <f>Kalkulationen!F685</f>
        <v>8.65</v>
      </c>
      <c r="H686" s="28">
        <f>HLOOKUP(Eingabe!$C$6,Kalkulationen!$F$1:$L$8762,Kalkulationen!D685)</f>
        <v>1041.1999722463847</v>
      </c>
    </row>
    <row r="687" spans="6:8" x14ac:dyDescent="0.15">
      <c r="F687" s="26">
        <v>43494.458333331677</v>
      </c>
      <c r="G687" s="27">
        <f>Kalkulationen!F686</f>
        <v>8.9499999999999993</v>
      </c>
      <c r="H687" s="28">
        <f>HLOOKUP(Eingabe!$C$6,Kalkulationen!$F$1:$L$8762,Kalkulationen!D686)</f>
        <v>1145.4953873443787</v>
      </c>
    </row>
    <row r="688" spans="6:8" x14ac:dyDescent="0.15">
      <c r="F688" s="26">
        <v>43494.500011574077</v>
      </c>
      <c r="G688" s="27">
        <f>Kalkulationen!F687</f>
        <v>9.85</v>
      </c>
      <c r="H688" s="28">
        <f>HLOOKUP(Eingabe!$C$6,Kalkulationen!$F$1:$L$8762,Kalkulationen!D687)</f>
        <v>1440.5486371097504</v>
      </c>
    </row>
    <row r="689" spans="6:8" x14ac:dyDescent="0.15">
      <c r="F689" s="26">
        <v>43494.541666665005</v>
      </c>
      <c r="G689" s="27">
        <f>Kalkulationen!F688</f>
        <v>8.5</v>
      </c>
      <c r="H689" s="28">
        <f>HLOOKUP(Eingabe!$C$6,Kalkulationen!$F$1:$L$8762,Kalkulationen!D688)</f>
        <v>989.79083418433356</v>
      </c>
    </row>
    <row r="690" spans="6:8" x14ac:dyDescent="0.15">
      <c r="F690" s="26">
        <v>43494.58333333167</v>
      </c>
      <c r="G690" s="27">
        <f>Kalkulationen!F689</f>
        <v>8.35</v>
      </c>
      <c r="H690" s="28">
        <f>HLOOKUP(Eingabe!$C$6,Kalkulationen!$F$1:$L$8762,Kalkulationen!D689)</f>
        <v>939.27147909968994</v>
      </c>
    </row>
    <row r="691" spans="6:8" x14ac:dyDescent="0.15">
      <c r="F691" s="26">
        <v>43494.625011574077</v>
      </c>
      <c r="G691" s="27">
        <f>Kalkulationen!F690</f>
        <v>8.5</v>
      </c>
      <c r="H691" s="28">
        <f>HLOOKUP(Eingabe!$C$6,Kalkulationen!$F$1:$L$8762,Kalkulationen!D690)</f>
        <v>989.79083418433356</v>
      </c>
    </row>
    <row r="692" spans="6:8" x14ac:dyDescent="0.15">
      <c r="F692" s="26">
        <v>43494.666666664998</v>
      </c>
      <c r="G692" s="27">
        <f>Kalkulationen!F691</f>
        <v>7.76</v>
      </c>
      <c r="H692" s="28">
        <f>HLOOKUP(Eingabe!$C$6,Kalkulationen!$F$1:$L$8762,Kalkulationen!D691)</f>
        <v>752.39321657884113</v>
      </c>
    </row>
    <row r="693" spans="6:8" x14ac:dyDescent="0.15">
      <c r="F693" s="26">
        <v>43494.708333331662</v>
      </c>
      <c r="G693" s="27">
        <f>Kalkulationen!F692</f>
        <v>6.12</v>
      </c>
      <c r="H693" s="28">
        <f>HLOOKUP(Eingabe!$C$6,Kalkulationen!$F$1:$L$8762,Kalkulationen!D692)</f>
        <v>352.73627104706577</v>
      </c>
    </row>
    <row r="694" spans="6:8" x14ac:dyDescent="0.15">
      <c r="F694" s="26">
        <v>43494.750011574077</v>
      </c>
      <c r="G694" s="27">
        <f>Kalkulationen!F693</f>
        <v>6.41</v>
      </c>
      <c r="H694" s="28">
        <f>HLOOKUP(Eingabe!$C$6,Kalkulationen!$F$1:$L$8762,Kalkulationen!D693)</f>
        <v>410.790941833408</v>
      </c>
    </row>
    <row r="695" spans="6:8" x14ac:dyDescent="0.15">
      <c r="F695" s="26">
        <v>43494.791666664991</v>
      </c>
      <c r="G695" s="27">
        <f>Kalkulationen!F694</f>
        <v>6.71</v>
      </c>
      <c r="H695" s="28">
        <f>HLOOKUP(Eingabe!$C$6,Kalkulationen!$F$1:$L$8762,Kalkulationen!D694)</f>
        <v>476.43639304473675</v>
      </c>
    </row>
    <row r="696" spans="6:8" x14ac:dyDescent="0.15">
      <c r="F696" s="26">
        <v>43494.833333331655</v>
      </c>
      <c r="G696" s="27">
        <f>Kalkulationen!F695</f>
        <v>6.86</v>
      </c>
      <c r="H696" s="28">
        <f>HLOOKUP(Eingabe!$C$6,Kalkulationen!$F$1:$L$8762,Kalkulationen!D695)</f>
        <v>511.24640402007304</v>
      </c>
    </row>
    <row r="697" spans="6:8" x14ac:dyDescent="0.15">
      <c r="F697" s="26">
        <v>43494.875011574077</v>
      </c>
      <c r="G697" s="27">
        <f>Kalkulationen!F696</f>
        <v>7.16</v>
      </c>
      <c r="H697" s="28">
        <f>HLOOKUP(Eingabe!$C$6,Kalkulationen!$F$1:$L$8762,Kalkulationen!D696)</f>
        <v>585.42842938631918</v>
      </c>
    </row>
    <row r="698" spans="6:8" x14ac:dyDescent="0.15">
      <c r="F698" s="26">
        <v>43494.916666664983</v>
      </c>
      <c r="G698" s="27">
        <f>Kalkulationen!F697</f>
        <v>7.01</v>
      </c>
      <c r="H698" s="28">
        <f>HLOOKUP(Eingabe!$C$6,Kalkulationen!$F$1:$L$8762,Kalkulationen!D697)</f>
        <v>547.54540984378536</v>
      </c>
    </row>
    <row r="699" spans="6:8" x14ac:dyDescent="0.15">
      <c r="F699" s="26">
        <v>43494.958333331648</v>
      </c>
      <c r="G699" s="27">
        <f>Kalkulationen!F698</f>
        <v>6.86</v>
      </c>
      <c r="H699" s="28">
        <f>HLOOKUP(Eingabe!$C$6,Kalkulationen!$F$1:$L$8762,Kalkulationen!D698)</f>
        <v>511.24640402007304</v>
      </c>
    </row>
    <row r="700" spans="6:8" x14ac:dyDescent="0.15">
      <c r="F700" s="26">
        <v>43495.000011574077</v>
      </c>
      <c r="G700" s="27">
        <f>Kalkulationen!F699</f>
        <v>6.41</v>
      </c>
      <c r="H700" s="28">
        <f>HLOOKUP(Eingabe!$C$6,Kalkulationen!$F$1:$L$8762,Kalkulationen!D699)</f>
        <v>410.790941833408</v>
      </c>
    </row>
    <row r="701" spans="6:8" x14ac:dyDescent="0.15">
      <c r="F701" s="26">
        <v>43495.041666664976</v>
      </c>
      <c r="G701" s="27">
        <f>Kalkulationen!F700</f>
        <v>6.12</v>
      </c>
      <c r="H701" s="28">
        <f>HLOOKUP(Eingabe!$C$6,Kalkulationen!$F$1:$L$8762,Kalkulationen!D700)</f>
        <v>352.73627104706577</v>
      </c>
    </row>
    <row r="702" spans="6:8" x14ac:dyDescent="0.15">
      <c r="F702" s="26">
        <v>43495.08333333164</v>
      </c>
      <c r="G702" s="27">
        <f>Kalkulationen!F701</f>
        <v>5.97</v>
      </c>
      <c r="H702" s="28">
        <f>HLOOKUP(Eingabe!$C$6,Kalkulationen!$F$1:$L$8762,Kalkulationen!D701)</f>
        <v>325.486920668631</v>
      </c>
    </row>
    <row r="703" spans="6:8" x14ac:dyDescent="0.15">
      <c r="F703" s="26">
        <v>43495.125011574077</v>
      </c>
      <c r="G703" s="27">
        <f>Kalkulationen!F702</f>
        <v>6.12</v>
      </c>
      <c r="H703" s="28">
        <f>HLOOKUP(Eingabe!$C$6,Kalkulationen!$F$1:$L$8762,Kalkulationen!D702)</f>
        <v>352.73627104706577</v>
      </c>
    </row>
    <row r="704" spans="6:8" x14ac:dyDescent="0.15">
      <c r="F704" s="26">
        <v>43495.166666664969</v>
      </c>
      <c r="G704" s="27">
        <f>Kalkulationen!F703</f>
        <v>6.27</v>
      </c>
      <c r="H704" s="28">
        <f>HLOOKUP(Eingabe!$C$6,Kalkulationen!$F$1:$L$8762,Kalkulationen!D703)</f>
        <v>381.97961946877831</v>
      </c>
    </row>
    <row r="705" spans="6:8" x14ac:dyDescent="0.15">
      <c r="F705" s="26">
        <v>43495.208333331633</v>
      </c>
      <c r="G705" s="27">
        <f>Kalkulationen!F704</f>
        <v>6.41</v>
      </c>
      <c r="H705" s="28">
        <f>HLOOKUP(Eingabe!$C$6,Kalkulationen!$F$1:$L$8762,Kalkulationen!D704)</f>
        <v>410.790941833408</v>
      </c>
    </row>
    <row r="706" spans="6:8" x14ac:dyDescent="0.15">
      <c r="F706" s="26">
        <v>43495.250011574077</v>
      </c>
      <c r="G706" s="27">
        <f>Kalkulationen!F705</f>
        <v>7.01</v>
      </c>
      <c r="H706" s="28">
        <f>HLOOKUP(Eingabe!$C$6,Kalkulationen!$F$1:$L$8762,Kalkulationen!D705)</f>
        <v>547.54540984378536</v>
      </c>
    </row>
    <row r="707" spans="6:8" x14ac:dyDescent="0.15">
      <c r="F707" s="26">
        <v>43495.291666664962</v>
      </c>
      <c r="G707" s="27">
        <f>Kalkulationen!F706</f>
        <v>7.01</v>
      </c>
      <c r="H707" s="28">
        <f>HLOOKUP(Eingabe!$C$6,Kalkulationen!$F$1:$L$8762,Kalkulationen!D706)</f>
        <v>547.54540984378536</v>
      </c>
    </row>
    <row r="708" spans="6:8" x14ac:dyDescent="0.15">
      <c r="F708" s="26">
        <v>43495.333333331626</v>
      </c>
      <c r="G708" s="27">
        <f>Kalkulationen!F707</f>
        <v>8.2100000000000009</v>
      </c>
      <c r="H708" s="28">
        <f>HLOOKUP(Eingabe!$C$6,Kalkulationen!$F$1:$L$8762,Kalkulationen!D707)</f>
        <v>893.08647050519346</v>
      </c>
    </row>
    <row r="709" spans="6:8" x14ac:dyDescent="0.15">
      <c r="F709" s="26">
        <v>43495.375011574077</v>
      </c>
      <c r="G709" s="27">
        <f>Kalkulationen!F708</f>
        <v>7.76</v>
      </c>
      <c r="H709" s="28">
        <f>HLOOKUP(Eingabe!$C$6,Kalkulationen!$F$1:$L$8762,Kalkulationen!D708)</f>
        <v>752.39321657884113</v>
      </c>
    </row>
    <row r="710" spans="6:8" x14ac:dyDescent="0.15">
      <c r="F710" s="26">
        <v>43495.416666664954</v>
      </c>
      <c r="G710" s="27">
        <f>Kalkulationen!F709</f>
        <v>8.35</v>
      </c>
      <c r="H710" s="28">
        <f>HLOOKUP(Eingabe!$C$6,Kalkulationen!$F$1:$L$8762,Kalkulationen!D709)</f>
        <v>939.27147909968994</v>
      </c>
    </row>
    <row r="711" spans="6:8" x14ac:dyDescent="0.15">
      <c r="F711" s="26">
        <v>43495.458333331619</v>
      </c>
      <c r="G711" s="27">
        <f>Kalkulationen!F710</f>
        <v>8.5</v>
      </c>
      <c r="H711" s="28">
        <f>HLOOKUP(Eingabe!$C$6,Kalkulationen!$F$1:$L$8762,Kalkulationen!D710)</f>
        <v>989.79083418433356</v>
      </c>
    </row>
    <row r="712" spans="6:8" x14ac:dyDescent="0.15">
      <c r="F712" s="26">
        <v>43495.500011574077</v>
      </c>
      <c r="G712" s="27">
        <f>Kalkulationen!F711</f>
        <v>8.65</v>
      </c>
      <c r="H712" s="28">
        <f>HLOOKUP(Eingabe!$C$6,Kalkulationen!$F$1:$L$8762,Kalkulationen!D711)</f>
        <v>1041.1999722463847</v>
      </c>
    </row>
    <row r="713" spans="6:8" x14ac:dyDescent="0.15">
      <c r="F713" s="26">
        <v>43495.541666664947</v>
      </c>
      <c r="G713" s="27">
        <f>Kalkulationen!F712</f>
        <v>9.1</v>
      </c>
      <c r="H713" s="28">
        <f>HLOOKUP(Eingabe!$C$6,Kalkulationen!$F$1:$L$8762,Kalkulationen!D712)</f>
        <v>1197.7332655301136</v>
      </c>
    </row>
    <row r="714" spans="6:8" x14ac:dyDescent="0.15">
      <c r="F714" s="26">
        <v>43495.583333331611</v>
      </c>
      <c r="G714" s="27">
        <f>Kalkulationen!F713</f>
        <v>8.65</v>
      </c>
      <c r="H714" s="28">
        <f>HLOOKUP(Eingabe!$C$6,Kalkulationen!$F$1:$L$8762,Kalkulationen!D713)</f>
        <v>1041.1999722463847</v>
      </c>
    </row>
    <row r="715" spans="6:8" x14ac:dyDescent="0.15">
      <c r="F715" s="26">
        <v>43495.625011574077</v>
      </c>
      <c r="G715" s="27">
        <f>Kalkulationen!F714</f>
        <v>7.91</v>
      </c>
      <c r="H715" s="28">
        <f>HLOOKUP(Eingabe!$C$6,Kalkulationen!$F$1:$L$8762,Kalkulationen!D714)</f>
        <v>797.86398166766901</v>
      </c>
    </row>
    <row r="716" spans="6:8" x14ac:dyDescent="0.15">
      <c r="F716" s="26">
        <v>43495.66666666494</v>
      </c>
      <c r="G716" s="27">
        <f>Kalkulationen!F715</f>
        <v>6.56</v>
      </c>
      <c r="H716" s="28">
        <f>HLOOKUP(Eingabe!$C$6,Kalkulationen!$F$1:$L$8762,Kalkulationen!D715)</f>
        <v>442.98824926057142</v>
      </c>
    </row>
    <row r="717" spans="6:8" x14ac:dyDescent="0.15">
      <c r="F717" s="26">
        <v>43495.708333331604</v>
      </c>
      <c r="G717" s="27">
        <f>Kalkulationen!F716</f>
        <v>8.65</v>
      </c>
      <c r="H717" s="28">
        <f>HLOOKUP(Eingabe!$C$6,Kalkulationen!$F$1:$L$8762,Kalkulationen!D716)</f>
        <v>1041.1999722463847</v>
      </c>
    </row>
    <row r="718" spans="6:8" x14ac:dyDescent="0.15">
      <c r="F718" s="26">
        <v>43495.750011574077</v>
      </c>
      <c r="G718" s="27">
        <f>Kalkulationen!F717</f>
        <v>7.46</v>
      </c>
      <c r="H718" s="28">
        <f>HLOOKUP(Eingabe!$C$6,Kalkulationen!$F$1:$L$8762,Kalkulationen!D717)</f>
        <v>665.88406137106449</v>
      </c>
    </row>
    <row r="719" spans="6:8" x14ac:dyDescent="0.15">
      <c r="F719" s="26">
        <v>43495.791666664933</v>
      </c>
      <c r="G719" s="27">
        <f>Kalkulationen!F718</f>
        <v>6.27</v>
      </c>
      <c r="H719" s="28">
        <f>HLOOKUP(Eingabe!$C$6,Kalkulationen!$F$1:$L$8762,Kalkulationen!D718)</f>
        <v>381.97961946877831</v>
      </c>
    </row>
    <row r="720" spans="6:8" x14ac:dyDescent="0.15">
      <c r="F720" s="26">
        <v>43495.833333331597</v>
      </c>
      <c r="G720" s="27">
        <f>Kalkulationen!F719</f>
        <v>7.01</v>
      </c>
      <c r="H720" s="28">
        <f>HLOOKUP(Eingabe!$C$6,Kalkulationen!$F$1:$L$8762,Kalkulationen!D719)</f>
        <v>547.54540984378536</v>
      </c>
    </row>
    <row r="721" spans="6:8" x14ac:dyDescent="0.15">
      <c r="F721" s="26">
        <v>43495.875011574077</v>
      </c>
      <c r="G721" s="27">
        <f>Kalkulationen!F720</f>
        <v>7.16</v>
      </c>
      <c r="H721" s="28">
        <f>HLOOKUP(Eingabe!$C$6,Kalkulationen!$F$1:$L$8762,Kalkulationen!D720)</f>
        <v>585.42842938631918</v>
      </c>
    </row>
    <row r="722" spans="6:8" x14ac:dyDescent="0.15">
      <c r="F722" s="26">
        <v>43495.916666664925</v>
      </c>
      <c r="G722" s="27">
        <f>Kalkulationen!F721</f>
        <v>8.2100000000000009</v>
      </c>
      <c r="H722" s="28">
        <f>HLOOKUP(Eingabe!$C$6,Kalkulationen!$F$1:$L$8762,Kalkulationen!D721)</f>
        <v>893.08647050519346</v>
      </c>
    </row>
    <row r="723" spans="6:8" x14ac:dyDescent="0.15">
      <c r="F723" s="26">
        <v>43495.95833333159</v>
      </c>
      <c r="G723" s="27">
        <f>Kalkulationen!F722</f>
        <v>7.76</v>
      </c>
      <c r="H723" s="28">
        <f>HLOOKUP(Eingabe!$C$6,Kalkulationen!$F$1:$L$8762,Kalkulationen!D722)</f>
        <v>752.39321657884113</v>
      </c>
    </row>
    <row r="724" spans="6:8" x14ac:dyDescent="0.15">
      <c r="F724" s="26">
        <v>43496.000011574077</v>
      </c>
      <c r="G724" s="27">
        <f>Kalkulationen!F723</f>
        <v>8.65</v>
      </c>
      <c r="H724" s="28">
        <f>HLOOKUP(Eingabe!$C$6,Kalkulationen!$F$1:$L$8762,Kalkulationen!D723)</f>
        <v>1041.1999722463847</v>
      </c>
    </row>
    <row r="725" spans="6:8" x14ac:dyDescent="0.15">
      <c r="F725" s="26">
        <v>43496.041666664918</v>
      </c>
      <c r="G725" s="27">
        <f>Kalkulationen!F724</f>
        <v>9.1</v>
      </c>
      <c r="H725" s="28">
        <f>HLOOKUP(Eingabe!$C$6,Kalkulationen!$F$1:$L$8762,Kalkulationen!D724)</f>
        <v>1197.7332655301136</v>
      </c>
    </row>
    <row r="726" spans="6:8" x14ac:dyDescent="0.15">
      <c r="F726" s="26">
        <v>43496.083333331582</v>
      </c>
      <c r="G726" s="27">
        <f>Kalkulationen!F725</f>
        <v>9.1</v>
      </c>
      <c r="H726" s="28">
        <f>HLOOKUP(Eingabe!$C$6,Kalkulationen!$F$1:$L$8762,Kalkulationen!D725)</f>
        <v>1197.7332655301136</v>
      </c>
    </row>
    <row r="727" spans="6:8" x14ac:dyDescent="0.15">
      <c r="F727" s="26">
        <v>43496.125011574077</v>
      </c>
      <c r="G727" s="27">
        <f>Kalkulationen!F726</f>
        <v>9.1</v>
      </c>
      <c r="H727" s="28">
        <f>HLOOKUP(Eingabe!$C$6,Kalkulationen!$F$1:$L$8762,Kalkulationen!D726)</f>
        <v>1197.7332655301136</v>
      </c>
    </row>
    <row r="728" spans="6:8" x14ac:dyDescent="0.15">
      <c r="F728" s="26">
        <v>43496.166666664911</v>
      </c>
      <c r="G728" s="27">
        <f>Kalkulationen!F727</f>
        <v>9.5500000000000007</v>
      </c>
      <c r="H728" s="28">
        <f>HLOOKUP(Eingabe!$C$6,Kalkulationen!$F$1:$L$8762,Kalkulationen!D727)</f>
        <v>1349.0390514344356</v>
      </c>
    </row>
    <row r="729" spans="6:8" x14ac:dyDescent="0.15">
      <c r="F729" s="26">
        <v>43496.208333331575</v>
      </c>
      <c r="G729" s="27">
        <f>Kalkulationen!F728</f>
        <v>10.74</v>
      </c>
      <c r="H729" s="28">
        <f>HLOOKUP(Eingabe!$C$6,Kalkulationen!$F$1:$L$8762,Kalkulationen!D728)</f>
        <v>1654.0278486507732</v>
      </c>
    </row>
    <row r="730" spans="6:8" x14ac:dyDescent="0.15">
      <c r="F730" s="26">
        <v>43496.250011574077</v>
      </c>
      <c r="G730" s="27">
        <f>Kalkulationen!F729</f>
        <v>10</v>
      </c>
      <c r="H730" s="28">
        <f>HLOOKUP(Eingabe!$C$6,Kalkulationen!$F$1:$L$8762,Kalkulationen!D729)</f>
        <v>1482.7164616823561</v>
      </c>
    </row>
    <row r="731" spans="6:8" x14ac:dyDescent="0.15">
      <c r="F731" s="26">
        <v>43496.291666664903</v>
      </c>
      <c r="G731" s="27">
        <f>Kalkulationen!F730</f>
        <v>8.8000000000000007</v>
      </c>
      <c r="H731" s="28">
        <f>HLOOKUP(Eingabe!$C$6,Kalkulationen!$F$1:$L$8762,Kalkulationen!D730)</f>
        <v>1093.2074995096791</v>
      </c>
    </row>
    <row r="732" spans="6:8" x14ac:dyDescent="0.15">
      <c r="F732" s="26">
        <v>43496.333333331568</v>
      </c>
      <c r="G732" s="27">
        <f>Kalkulationen!F731</f>
        <v>8.2100000000000009</v>
      </c>
      <c r="H732" s="28">
        <f>HLOOKUP(Eingabe!$C$6,Kalkulationen!$F$1:$L$8762,Kalkulationen!D731)</f>
        <v>893.08647050519346</v>
      </c>
    </row>
    <row r="733" spans="6:8" x14ac:dyDescent="0.15">
      <c r="F733" s="26">
        <v>43496.375011574077</v>
      </c>
      <c r="G733" s="27">
        <f>Kalkulationen!F732</f>
        <v>8.65</v>
      </c>
      <c r="H733" s="28">
        <f>HLOOKUP(Eingabe!$C$6,Kalkulationen!$F$1:$L$8762,Kalkulationen!D732)</f>
        <v>1041.1999722463847</v>
      </c>
    </row>
    <row r="734" spans="6:8" x14ac:dyDescent="0.15">
      <c r="F734" s="26">
        <v>43496.416666664896</v>
      </c>
      <c r="G734" s="27">
        <f>Kalkulationen!F733</f>
        <v>7.76</v>
      </c>
      <c r="H734" s="28">
        <f>HLOOKUP(Eingabe!$C$6,Kalkulationen!$F$1:$L$8762,Kalkulationen!D733)</f>
        <v>752.39321657884113</v>
      </c>
    </row>
    <row r="735" spans="6:8" x14ac:dyDescent="0.15">
      <c r="F735" s="26">
        <v>43496.45833333156</v>
      </c>
      <c r="G735" s="27">
        <f>Kalkulationen!F734</f>
        <v>6.56</v>
      </c>
      <c r="H735" s="28">
        <f>HLOOKUP(Eingabe!$C$6,Kalkulationen!$F$1:$L$8762,Kalkulationen!D734)</f>
        <v>442.98824926057142</v>
      </c>
    </row>
    <row r="736" spans="6:8" x14ac:dyDescent="0.15">
      <c r="F736" s="26">
        <v>43496.500011574077</v>
      </c>
      <c r="G736" s="27">
        <f>Kalkulationen!F735</f>
        <v>7.61</v>
      </c>
      <c r="H736" s="28">
        <f>HLOOKUP(Eingabe!$C$6,Kalkulationen!$F$1:$L$8762,Kalkulationen!D735)</f>
        <v>708.39409691925232</v>
      </c>
    </row>
    <row r="737" spans="6:8" x14ac:dyDescent="0.15">
      <c r="F737" s="26">
        <v>43496.541666664889</v>
      </c>
      <c r="G737" s="27">
        <f>Kalkulationen!F736</f>
        <v>6.71</v>
      </c>
      <c r="H737" s="28">
        <f>HLOOKUP(Eingabe!$C$6,Kalkulationen!$F$1:$L$8762,Kalkulationen!D736)</f>
        <v>476.43639304473675</v>
      </c>
    </row>
    <row r="738" spans="6:8" x14ac:dyDescent="0.15">
      <c r="F738" s="26">
        <v>43496.583333331553</v>
      </c>
      <c r="G738" s="27">
        <f>Kalkulationen!F737</f>
        <v>6.56</v>
      </c>
      <c r="H738" s="28">
        <f>HLOOKUP(Eingabe!$C$6,Kalkulationen!$F$1:$L$8762,Kalkulationen!D737)</f>
        <v>442.98824926057142</v>
      </c>
    </row>
    <row r="739" spans="6:8" x14ac:dyDescent="0.15">
      <c r="F739" s="26">
        <v>43496.625011574077</v>
      </c>
      <c r="G739" s="27">
        <f>Kalkulationen!F738</f>
        <v>5.37</v>
      </c>
      <c r="H739" s="28">
        <f>HLOOKUP(Eingabe!$C$6,Kalkulationen!$F$1:$L$8762,Kalkulationen!D738)</f>
        <v>232.80191638908431</v>
      </c>
    </row>
    <row r="740" spans="6:8" x14ac:dyDescent="0.15">
      <c r="F740" s="26">
        <v>43496.666666664882</v>
      </c>
      <c r="G740" s="27">
        <f>Kalkulationen!F739</f>
        <v>4.4800000000000004</v>
      </c>
      <c r="H740" s="28">
        <f>HLOOKUP(Eingabe!$C$6,Kalkulationen!$F$1:$L$8762,Kalkulationen!D739)</f>
        <v>127.75355141684258</v>
      </c>
    </row>
    <row r="741" spans="6:8" x14ac:dyDescent="0.15">
      <c r="F741" s="26">
        <v>43496.708333331546</v>
      </c>
      <c r="G741" s="27">
        <f>Kalkulationen!F740</f>
        <v>5.82</v>
      </c>
      <c r="H741" s="28">
        <f>HLOOKUP(Eingabe!$C$6,Kalkulationen!$F$1:$L$8762,Kalkulationen!D740)</f>
        <v>300.31867582888367</v>
      </c>
    </row>
    <row r="742" spans="6:8" x14ac:dyDescent="0.15">
      <c r="F742" s="26">
        <v>43496.750011574077</v>
      </c>
      <c r="G742" s="27">
        <f>Kalkulationen!F741</f>
        <v>4.62</v>
      </c>
      <c r="H742" s="28">
        <f>HLOOKUP(Eingabe!$C$6,Kalkulationen!$F$1:$L$8762,Kalkulationen!D741)</f>
        <v>141.66861508672662</v>
      </c>
    </row>
    <row r="743" spans="6:8" x14ac:dyDescent="0.15">
      <c r="F743" s="26">
        <v>43496.791666664874</v>
      </c>
      <c r="G743" s="27">
        <f>Kalkulationen!F742</f>
        <v>3.58</v>
      </c>
      <c r="H743" s="28">
        <f>HLOOKUP(Eingabe!$C$6,Kalkulationen!$F$1:$L$8762,Kalkulationen!D742)</f>
        <v>45.658471991144815</v>
      </c>
    </row>
    <row r="744" spans="6:8" x14ac:dyDescent="0.15">
      <c r="F744" s="26">
        <v>43496.833333331539</v>
      </c>
      <c r="G744" s="27">
        <f>Kalkulationen!F743</f>
        <v>2.69</v>
      </c>
      <c r="H744" s="28">
        <f>HLOOKUP(Eingabe!$C$6,Kalkulationen!$F$1:$L$8762,Kalkulationen!D743)</f>
        <v>7.4302984659264721</v>
      </c>
    </row>
    <row r="745" spans="6:8" x14ac:dyDescent="0.15">
      <c r="F745" s="26">
        <v>43496.875011574077</v>
      </c>
      <c r="G745" s="27">
        <f>Kalkulationen!F744</f>
        <v>3.88</v>
      </c>
      <c r="H745" s="28">
        <f>HLOOKUP(Eingabe!$C$6,Kalkulationen!$F$1:$L$8762,Kalkulationen!D744)</f>
        <v>71.378640628237633</v>
      </c>
    </row>
    <row r="746" spans="6:8" x14ac:dyDescent="0.15">
      <c r="F746" s="26">
        <v>43496.916666664867</v>
      </c>
      <c r="G746" s="27">
        <f>Kalkulationen!F745</f>
        <v>4.03</v>
      </c>
      <c r="H746" s="28">
        <f>HLOOKUP(Eingabe!$C$6,Kalkulationen!$F$1:$L$8762,Kalkulationen!D745)</f>
        <v>85.333314530668076</v>
      </c>
    </row>
    <row r="747" spans="6:8" x14ac:dyDescent="0.15">
      <c r="F747" s="26">
        <v>43496.958333331531</v>
      </c>
      <c r="G747" s="27">
        <f>Kalkulationen!F746</f>
        <v>4.03</v>
      </c>
      <c r="H747" s="28">
        <f>HLOOKUP(Eingabe!$C$6,Kalkulationen!$F$1:$L$8762,Kalkulationen!D746)</f>
        <v>85.333314530668076</v>
      </c>
    </row>
    <row r="748" spans="6:8" x14ac:dyDescent="0.15">
      <c r="F748" s="26">
        <v>43497.000011574077</v>
      </c>
      <c r="G748" s="27">
        <f>Kalkulationen!F747</f>
        <v>3.58</v>
      </c>
      <c r="H748" s="28">
        <f>HLOOKUP(Eingabe!$C$6,Kalkulationen!$F$1:$L$8762,Kalkulationen!D747)</f>
        <v>45.658471991144815</v>
      </c>
    </row>
    <row r="749" spans="6:8" x14ac:dyDescent="0.15">
      <c r="F749" s="26">
        <v>43497.04166666486</v>
      </c>
      <c r="G749" s="27">
        <f>Kalkulationen!F748</f>
        <v>3.58</v>
      </c>
      <c r="H749" s="28">
        <f>HLOOKUP(Eingabe!$C$6,Kalkulationen!$F$1:$L$8762,Kalkulationen!D748)</f>
        <v>45.658471991144815</v>
      </c>
    </row>
    <row r="750" spans="6:8" x14ac:dyDescent="0.15">
      <c r="F750" s="26">
        <v>43497.083333331524</v>
      </c>
      <c r="G750" s="27">
        <f>Kalkulationen!F749</f>
        <v>3.58</v>
      </c>
      <c r="H750" s="28">
        <f>HLOOKUP(Eingabe!$C$6,Kalkulationen!$F$1:$L$8762,Kalkulationen!D749)</f>
        <v>45.658471991144815</v>
      </c>
    </row>
    <row r="751" spans="6:8" x14ac:dyDescent="0.15">
      <c r="F751" s="26">
        <v>43497.125011574077</v>
      </c>
      <c r="G751" s="27">
        <f>Kalkulationen!F750</f>
        <v>3.43</v>
      </c>
      <c r="H751" s="28">
        <f>HLOOKUP(Eingabe!$C$6,Kalkulationen!$F$1:$L$8762,Kalkulationen!D750)</f>
        <v>35.928487146259762</v>
      </c>
    </row>
    <row r="752" spans="6:8" x14ac:dyDescent="0.15">
      <c r="F752" s="26">
        <v>43497.166666664853</v>
      </c>
      <c r="G752" s="27">
        <f>Kalkulationen!F751</f>
        <v>3.58</v>
      </c>
      <c r="H752" s="28">
        <f>HLOOKUP(Eingabe!$C$6,Kalkulationen!$F$1:$L$8762,Kalkulationen!D751)</f>
        <v>45.658471991144815</v>
      </c>
    </row>
    <row r="753" spans="6:8" x14ac:dyDescent="0.15">
      <c r="F753" s="26">
        <v>43497.208333331517</v>
      </c>
      <c r="G753" s="27">
        <f>Kalkulationen!F752</f>
        <v>4.4800000000000004</v>
      </c>
      <c r="H753" s="28">
        <f>HLOOKUP(Eingabe!$C$6,Kalkulationen!$F$1:$L$8762,Kalkulationen!D752)</f>
        <v>127.75355141684258</v>
      </c>
    </row>
    <row r="754" spans="6:8" x14ac:dyDescent="0.15">
      <c r="F754" s="26">
        <v>43497.250011574077</v>
      </c>
      <c r="G754" s="27">
        <f>Kalkulationen!F753</f>
        <v>4.03</v>
      </c>
      <c r="H754" s="28">
        <f>HLOOKUP(Eingabe!$C$6,Kalkulationen!$F$1:$L$8762,Kalkulationen!D753)</f>
        <v>85.333314530668076</v>
      </c>
    </row>
    <row r="755" spans="6:8" x14ac:dyDescent="0.15">
      <c r="F755" s="26">
        <v>43497.291666664845</v>
      </c>
      <c r="G755" s="27">
        <f>Kalkulationen!F754</f>
        <v>4.03</v>
      </c>
      <c r="H755" s="28">
        <f>HLOOKUP(Eingabe!$C$6,Kalkulationen!$F$1:$L$8762,Kalkulationen!D754)</f>
        <v>85.333314530668076</v>
      </c>
    </row>
    <row r="756" spans="6:8" x14ac:dyDescent="0.15">
      <c r="F756" s="26">
        <v>43497.333333331509</v>
      </c>
      <c r="G756" s="27">
        <f>Kalkulationen!F755</f>
        <v>4.18</v>
      </c>
      <c r="H756" s="28">
        <f>HLOOKUP(Eingabe!$C$6,Kalkulationen!$F$1:$L$8762,Kalkulationen!D755)</f>
        <v>99.286032951741447</v>
      </c>
    </row>
    <row r="757" spans="6:8" x14ac:dyDescent="0.15">
      <c r="F757" s="26">
        <v>43497.375011574077</v>
      </c>
      <c r="G757" s="27">
        <f>Kalkulationen!F756</f>
        <v>3.73</v>
      </c>
      <c r="H757" s="28">
        <f>HLOOKUP(Eingabe!$C$6,Kalkulationen!$F$1:$L$8762,Kalkulationen!D756)</f>
        <v>57.90322713773282</v>
      </c>
    </row>
    <row r="758" spans="6:8" x14ac:dyDescent="0.15">
      <c r="F758" s="26">
        <v>43497.416666664838</v>
      </c>
      <c r="G758" s="27">
        <f>Kalkulationen!F757</f>
        <v>4.62</v>
      </c>
      <c r="H758" s="28">
        <f>HLOOKUP(Eingabe!$C$6,Kalkulationen!$F$1:$L$8762,Kalkulationen!D757)</f>
        <v>141.66861508672662</v>
      </c>
    </row>
    <row r="759" spans="6:8" x14ac:dyDescent="0.15">
      <c r="F759" s="26">
        <v>43497.458333331502</v>
      </c>
      <c r="G759" s="27">
        <f>Kalkulationen!F758</f>
        <v>5.37</v>
      </c>
      <c r="H759" s="28">
        <f>HLOOKUP(Eingabe!$C$6,Kalkulationen!$F$1:$L$8762,Kalkulationen!D758)</f>
        <v>232.80191638908431</v>
      </c>
    </row>
    <row r="760" spans="6:8" x14ac:dyDescent="0.15">
      <c r="F760" s="26">
        <v>43497.500011574077</v>
      </c>
      <c r="G760" s="27">
        <f>Kalkulationen!F759</f>
        <v>4.4800000000000004</v>
      </c>
      <c r="H760" s="28">
        <f>HLOOKUP(Eingabe!$C$6,Kalkulationen!$F$1:$L$8762,Kalkulationen!D759)</f>
        <v>127.75355141684258</v>
      </c>
    </row>
    <row r="761" spans="6:8" x14ac:dyDescent="0.15">
      <c r="F761" s="26">
        <v>43497.541666664831</v>
      </c>
      <c r="G761" s="27">
        <f>Kalkulationen!F760</f>
        <v>5.22</v>
      </c>
      <c r="H761" s="28">
        <f>HLOOKUP(Eingabe!$C$6,Kalkulationen!$F$1:$L$8762,Kalkulationen!D760)</f>
        <v>212.01452653164606</v>
      </c>
    </row>
    <row r="762" spans="6:8" x14ac:dyDescent="0.15">
      <c r="F762" s="26">
        <v>43497.583333331495</v>
      </c>
      <c r="G762" s="27">
        <f>Kalkulationen!F761</f>
        <v>6.27</v>
      </c>
      <c r="H762" s="28">
        <f>HLOOKUP(Eingabe!$C$6,Kalkulationen!$F$1:$L$8762,Kalkulationen!D761)</f>
        <v>381.97961946877831</v>
      </c>
    </row>
    <row r="763" spans="6:8" x14ac:dyDescent="0.15">
      <c r="F763" s="26">
        <v>43497.625011574077</v>
      </c>
      <c r="G763" s="27">
        <f>Kalkulationen!F762</f>
        <v>5.97</v>
      </c>
      <c r="H763" s="28">
        <f>HLOOKUP(Eingabe!$C$6,Kalkulationen!$F$1:$L$8762,Kalkulationen!D762)</f>
        <v>325.486920668631</v>
      </c>
    </row>
    <row r="764" spans="6:8" x14ac:dyDescent="0.15">
      <c r="F764" s="26">
        <v>43497.666666664823</v>
      </c>
      <c r="G764" s="27">
        <f>Kalkulationen!F763</f>
        <v>4.62</v>
      </c>
      <c r="H764" s="28">
        <f>HLOOKUP(Eingabe!$C$6,Kalkulationen!$F$1:$L$8762,Kalkulationen!D763)</f>
        <v>141.66861508672662</v>
      </c>
    </row>
    <row r="765" spans="6:8" x14ac:dyDescent="0.15">
      <c r="F765" s="26">
        <v>43497.708333331488</v>
      </c>
      <c r="G765" s="27">
        <f>Kalkulationen!F764</f>
        <v>3.88</v>
      </c>
      <c r="H765" s="28">
        <f>HLOOKUP(Eingabe!$C$6,Kalkulationen!$F$1:$L$8762,Kalkulationen!D764)</f>
        <v>71.378640628237633</v>
      </c>
    </row>
    <row r="766" spans="6:8" x14ac:dyDescent="0.15">
      <c r="F766" s="26">
        <v>43497.750011574077</v>
      </c>
      <c r="G766" s="27">
        <f>Kalkulationen!F765</f>
        <v>3.58</v>
      </c>
      <c r="H766" s="28">
        <f>HLOOKUP(Eingabe!$C$6,Kalkulationen!$F$1:$L$8762,Kalkulationen!D765)</f>
        <v>45.658471991144815</v>
      </c>
    </row>
    <row r="767" spans="6:8" x14ac:dyDescent="0.15">
      <c r="F767" s="26">
        <v>43497.791666664816</v>
      </c>
      <c r="G767" s="27">
        <f>Kalkulationen!F766</f>
        <v>3.13</v>
      </c>
      <c r="H767" s="28">
        <f>HLOOKUP(Eingabe!$C$6,Kalkulationen!$F$1:$L$8762,Kalkulationen!D766)</f>
        <v>21.178652373249626</v>
      </c>
    </row>
    <row r="768" spans="6:8" x14ac:dyDescent="0.15">
      <c r="F768" s="26">
        <v>43497.83333333148</v>
      </c>
      <c r="G768" s="27">
        <f>Kalkulationen!F767</f>
        <v>2.69</v>
      </c>
      <c r="H768" s="28">
        <f>HLOOKUP(Eingabe!$C$6,Kalkulationen!$F$1:$L$8762,Kalkulationen!D767)</f>
        <v>7.4302984659264721</v>
      </c>
    </row>
    <row r="769" spans="6:8" x14ac:dyDescent="0.15">
      <c r="F769" s="26">
        <v>43497.875011574077</v>
      </c>
      <c r="G769" s="27">
        <f>Kalkulationen!F768</f>
        <v>2.54</v>
      </c>
      <c r="H769" s="28">
        <f>HLOOKUP(Eingabe!$C$6,Kalkulationen!$F$1:$L$8762,Kalkulationen!D768)</f>
        <v>4.7035428791755116</v>
      </c>
    </row>
    <row r="770" spans="6:8" x14ac:dyDescent="0.15">
      <c r="F770" s="26">
        <v>43497.916666664809</v>
      </c>
      <c r="G770" s="27">
        <f>Kalkulationen!F769</f>
        <v>1.94</v>
      </c>
      <c r="H770" s="28">
        <f>HLOOKUP(Eingabe!$C$6,Kalkulationen!$F$1:$L$8762,Kalkulationen!D769)</f>
        <v>0.92361847068584668</v>
      </c>
    </row>
    <row r="771" spans="6:8" x14ac:dyDescent="0.15">
      <c r="F771" s="26">
        <v>43497.958333331473</v>
      </c>
      <c r="G771" s="27">
        <f>Kalkulationen!F770</f>
        <v>1.49</v>
      </c>
      <c r="H771" s="28">
        <f>HLOOKUP(Eingabe!$C$6,Kalkulationen!$F$1:$L$8762,Kalkulationen!D770)</f>
        <v>0.12936521063564776</v>
      </c>
    </row>
    <row r="772" spans="6:8" x14ac:dyDescent="0.15">
      <c r="F772" s="26">
        <v>43498.000011574077</v>
      </c>
      <c r="G772" s="27">
        <f>Kalkulationen!F771</f>
        <v>1.19</v>
      </c>
      <c r="H772" s="28">
        <f>HLOOKUP(Eingabe!$C$6,Kalkulationen!$F$1:$L$8762,Kalkulationen!D771)</f>
        <v>0</v>
      </c>
    </row>
    <row r="773" spans="6:8" x14ac:dyDescent="0.15">
      <c r="F773" s="26">
        <v>43498.041666664802</v>
      </c>
      <c r="G773" s="27">
        <f>Kalkulationen!F772</f>
        <v>1.19</v>
      </c>
      <c r="H773" s="28">
        <f>HLOOKUP(Eingabe!$C$6,Kalkulationen!$F$1:$L$8762,Kalkulationen!D772)</f>
        <v>0</v>
      </c>
    </row>
    <row r="774" spans="6:8" x14ac:dyDescent="0.15">
      <c r="F774" s="26">
        <v>43498.083333331466</v>
      </c>
      <c r="G774" s="27">
        <f>Kalkulationen!F773</f>
        <v>0.6</v>
      </c>
      <c r="H774" s="28">
        <f>HLOOKUP(Eingabe!$C$6,Kalkulationen!$F$1:$L$8762,Kalkulationen!D773)</f>
        <v>0</v>
      </c>
    </row>
    <row r="775" spans="6:8" x14ac:dyDescent="0.15">
      <c r="F775" s="26">
        <v>43498.125011574077</v>
      </c>
      <c r="G775" s="27">
        <f>Kalkulationen!F774</f>
        <v>0.6</v>
      </c>
      <c r="H775" s="28">
        <f>HLOOKUP(Eingabe!$C$6,Kalkulationen!$F$1:$L$8762,Kalkulationen!D774)</f>
        <v>0</v>
      </c>
    </row>
    <row r="776" spans="6:8" x14ac:dyDescent="0.15">
      <c r="F776" s="26">
        <v>43498.166666664794</v>
      </c>
      <c r="G776" s="27">
        <f>Kalkulationen!F775</f>
        <v>0.9</v>
      </c>
      <c r="H776" s="28">
        <f>HLOOKUP(Eingabe!$C$6,Kalkulationen!$F$1:$L$8762,Kalkulationen!D775)</f>
        <v>0</v>
      </c>
    </row>
    <row r="777" spans="6:8" x14ac:dyDescent="0.15">
      <c r="F777" s="26">
        <v>43498.208333331459</v>
      </c>
      <c r="G777" s="27">
        <f>Kalkulationen!F776</f>
        <v>0</v>
      </c>
      <c r="H777" s="28">
        <f>HLOOKUP(Eingabe!$C$6,Kalkulationen!$F$1:$L$8762,Kalkulationen!D776)</f>
        <v>0</v>
      </c>
    </row>
    <row r="778" spans="6:8" x14ac:dyDescent="0.15">
      <c r="F778" s="26">
        <v>43498.250011574077</v>
      </c>
      <c r="G778" s="27">
        <f>Kalkulationen!F777</f>
        <v>0.15</v>
      </c>
      <c r="H778" s="28">
        <f>HLOOKUP(Eingabe!$C$6,Kalkulationen!$F$1:$L$8762,Kalkulationen!D777)</f>
        <v>0</v>
      </c>
    </row>
    <row r="779" spans="6:8" x14ac:dyDescent="0.15">
      <c r="F779" s="26">
        <v>43498.291666664787</v>
      </c>
      <c r="G779" s="27">
        <f>Kalkulationen!F778</f>
        <v>0.9</v>
      </c>
      <c r="H779" s="28">
        <f>HLOOKUP(Eingabe!$C$6,Kalkulationen!$F$1:$L$8762,Kalkulationen!D778)</f>
        <v>0</v>
      </c>
    </row>
    <row r="780" spans="6:8" x14ac:dyDescent="0.15">
      <c r="F780" s="26">
        <v>43498.333333331451</v>
      </c>
      <c r="G780" s="27">
        <f>Kalkulationen!F779</f>
        <v>0.6</v>
      </c>
      <c r="H780" s="28">
        <f>HLOOKUP(Eingabe!$C$6,Kalkulationen!$F$1:$L$8762,Kalkulationen!D779)</f>
        <v>0</v>
      </c>
    </row>
    <row r="781" spans="6:8" x14ac:dyDescent="0.15">
      <c r="F781" s="26">
        <v>43498.375011574077</v>
      </c>
      <c r="G781" s="27">
        <f>Kalkulationen!F780</f>
        <v>3.13</v>
      </c>
      <c r="H781" s="28">
        <f>HLOOKUP(Eingabe!$C$6,Kalkulationen!$F$1:$L$8762,Kalkulationen!D780)</f>
        <v>21.178652373249626</v>
      </c>
    </row>
    <row r="782" spans="6:8" x14ac:dyDescent="0.15">
      <c r="F782" s="26">
        <v>43498.41666666478</v>
      </c>
      <c r="G782" s="27">
        <f>Kalkulationen!F781</f>
        <v>1.34</v>
      </c>
      <c r="H782" s="28">
        <f>HLOOKUP(Eingabe!$C$6,Kalkulationen!$F$1:$L$8762,Kalkulationen!D781)</f>
        <v>0</v>
      </c>
    </row>
    <row r="783" spans="6:8" x14ac:dyDescent="0.15">
      <c r="F783" s="26">
        <v>43498.458333331444</v>
      </c>
      <c r="G783" s="27">
        <f>Kalkulationen!F782</f>
        <v>3.43</v>
      </c>
      <c r="H783" s="28">
        <f>HLOOKUP(Eingabe!$C$6,Kalkulationen!$F$1:$L$8762,Kalkulationen!D782)</f>
        <v>35.928487146259762</v>
      </c>
    </row>
    <row r="784" spans="6:8" x14ac:dyDescent="0.15">
      <c r="F784" s="26">
        <v>43498.500011574077</v>
      </c>
      <c r="G784" s="27">
        <f>Kalkulationen!F783</f>
        <v>4.92</v>
      </c>
      <c r="H784" s="28">
        <f>HLOOKUP(Eingabe!$C$6,Kalkulationen!$F$1:$L$8762,Kalkulationen!D783)</f>
        <v>174.15991544051818</v>
      </c>
    </row>
    <row r="785" spans="6:8" x14ac:dyDescent="0.15">
      <c r="F785" s="26">
        <v>43498.541666664772</v>
      </c>
      <c r="G785" s="27">
        <f>Kalkulationen!F784</f>
        <v>5.07</v>
      </c>
      <c r="H785" s="28">
        <f>HLOOKUP(Eingabe!$C$6,Kalkulationen!$F$1:$L$8762,Kalkulationen!D784)</f>
        <v>192.37195416342232</v>
      </c>
    </row>
    <row r="786" spans="6:8" x14ac:dyDescent="0.15">
      <c r="F786" s="26">
        <v>43498.583333331437</v>
      </c>
      <c r="G786" s="27">
        <f>Kalkulationen!F785</f>
        <v>4.33</v>
      </c>
      <c r="H786" s="28">
        <f>HLOOKUP(Eingabe!$C$6,Kalkulationen!$F$1:$L$8762,Kalkulationen!D785)</f>
        <v>113.35839181095314</v>
      </c>
    </row>
    <row r="787" spans="6:8" x14ac:dyDescent="0.15">
      <c r="F787" s="26">
        <v>43498.625011574077</v>
      </c>
      <c r="G787" s="27">
        <f>Kalkulationen!F786</f>
        <v>5.07</v>
      </c>
      <c r="H787" s="28">
        <f>HLOOKUP(Eingabe!$C$6,Kalkulationen!$F$1:$L$8762,Kalkulationen!D786)</f>
        <v>192.37195416342232</v>
      </c>
    </row>
    <row r="788" spans="6:8" x14ac:dyDescent="0.15">
      <c r="F788" s="26">
        <v>43498.666666664765</v>
      </c>
      <c r="G788" s="27">
        <f>Kalkulationen!F787</f>
        <v>4.33</v>
      </c>
      <c r="H788" s="28">
        <f>HLOOKUP(Eingabe!$C$6,Kalkulationen!$F$1:$L$8762,Kalkulationen!D787)</f>
        <v>113.35839181095314</v>
      </c>
    </row>
    <row r="789" spans="6:8" x14ac:dyDescent="0.15">
      <c r="F789" s="26">
        <v>43498.708333331429</v>
      </c>
      <c r="G789" s="27">
        <f>Kalkulationen!F788</f>
        <v>3.58</v>
      </c>
      <c r="H789" s="28">
        <f>HLOOKUP(Eingabe!$C$6,Kalkulationen!$F$1:$L$8762,Kalkulationen!D788)</f>
        <v>45.658471991144815</v>
      </c>
    </row>
    <row r="790" spans="6:8" x14ac:dyDescent="0.15">
      <c r="F790" s="26">
        <v>43498.750011574077</v>
      </c>
      <c r="G790" s="27">
        <f>Kalkulationen!F789</f>
        <v>3.88</v>
      </c>
      <c r="H790" s="28">
        <f>HLOOKUP(Eingabe!$C$6,Kalkulationen!$F$1:$L$8762,Kalkulationen!D789)</f>
        <v>71.378640628237633</v>
      </c>
    </row>
    <row r="791" spans="6:8" x14ac:dyDescent="0.15">
      <c r="F791" s="26">
        <v>43498.791666664758</v>
      </c>
      <c r="G791" s="27">
        <f>Kalkulationen!F790</f>
        <v>4.33</v>
      </c>
      <c r="H791" s="28">
        <f>HLOOKUP(Eingabe!$C$6,Kalkulationen!$F$1:$L$8762,Kalkulationen!D790)</f>
        <v>113.35839181095314</v>
      </c>
    </row>
    <row r="792" spans="6:8" x14ac:dyDescent="0.15">
      <c r="F792" s="26">
        <v>43498.833333331422</v>
      </c>
      <c r="G792" s="27">
        <f>Kalkulationen!F791</f>
        <v>5.37</v>
      </c>
      <c r="H792" s="28">
        <f>HLOOKUP(Eingabe!$C$6,Kalkulationen!$F$1:$L$8762,Kalkulationen!D791)</f>
        <v>232.80191638908431</v>
      </c>
    </row>
    <row r="793" spans="6:8" x14ac:dyDescent="0.15">
      <c r="F793" s="26">
        <v>43498.875011574077</v>
      </c>
      <c r="G793" s="27">
        <f>Kalkulationen!F792</f>
        <v>4.18</v>
      </c>
      <c r="H793" s="28">
        <f>HLOOKUP(Eingabe!$C$6,Kalkulationen!$F$1:$L$8762,Kalkulationen!D792)</f>
        <v>99.286032951741447</v>
      </c>
    </row>
    <row r="794" spans="6:8" x14ac:dyDescent="0.15">
      <c r="F794" s="26">
        <v>43498.916666664751</v>
      </c>
      <c r="G794" s="27">
        <f>Kalkulationen!F793</f>
        <v>3.58</v>
      </c>
      <c r="H794" s="28">
        <f>HLOOKUP(Eingabe!$C$6,Kalkulationen!$F$1:$L$8762,Kalkulationen!D793)</f>
        <v>45.658471991144815</v>
      </c>
    </row>
    <row r="795" spans="6:8" x14ac:dyDescent="0.15">
      <c r="F795" s="26">
        <v>43498.958333331415</v>
      </c>
      <c r="G795" s="27">
        <f>Kalkulationen!F794</f>
        <v>3.13</v>
      </c>
      <c r="H795" s="28">
        <f>HLOOKUP(Eingabe!$C$6,Kalkulationen!$F$1:$L$8762,Kalkulationen!D794)</f>
        <v>21.178652373249626</v>
      </c>
    </row>
    <row r="796" spans="6:8" x14ac:dyDescent="0.15">
      <c r="F796" s="26">
        <v>43499.000011574077</v>
      </c>
      <c r="G796" s="27">
        <f>Kalkulationen!F795</f>
        <v>0.9</v>
      </c>
      <c r="H796" s="28">
        <f>HLOOKUP(Eingabe!$C$6,Kalkulationen!$F$1:$L$8762,Kalkulationen!D795)</f>
        <v>0</v>
      </c>
    </row>
    <row r="797" spans="6:8" x14ac:dyDescent="0.15">
      <c r="F797" s="26">
        <v>43499.041666664743</v>
      </c>
      <c r="G797" s="27">
        <f>Kalkulationen!F796</f>
        <v>4.4800000000000004</v>
      </c>
      <c r="H797" s="28">
        <f>HLOOKUP(Eingabe!$C$6,Kalkulationen!$F$1:$L$8762,Kalkulationen!D796)</f>
        <v>127.75355141684258</v>
      </c>
    </row>
    <row r="798" spans="6:8" x14ac:dyDescent="0.15">
      <c r="F798" s="26">
        <v>43499.083333331408</v>
      </c>
      <c r="G798" s="27">
        <f>Kalkulationen!F797</f>
        <v>4.62</v>
      </c>
      <c r="H798" s="28">
        <f>HLOOKUP(Eingabe!$C$6,Kalkulationen!$F$1:$L$8762,Kalkulationen!D797)</f>
        <v>141.66861508672662</v>
      </c>
    </row>
    <row r="799" spans="6:8" x14ac:dyDescent="0.15">
      <c r="F799" s="26">
        <v>43499.125011574077</v>
      </c>
      <c r="G799" s="27">
        <f>Kalkulationen!F798</f>
        <v>4.62</v>
      </c>
      <c r="H799" s="28">
        <f>HLOOKUP(Eingabe!$C$6,Kalkulationen!$F$1:$L$8762,Kalkulationen!D798)</f>
        <v>141.66861508672662</v>
      </c>
    </row>
    <row r="800" spans="6:8" x14ac:dyDescent="0.15">
      <c r="F800" s="26">
        <v>43499.166666664736</v>
      </c>
      <c r="G800" s="27">
        <f>Kalkulationen!F799</f>
        <v>4.18</v>
      </c>
      <c r="H800" s="28">
        <f>HLOOKUP(Eingabe!$C$6,Kalkulationen!$F$1:$L$8762,Kalkulationen!D799)</f>
        <v>99.286032951741447</v>
      </c>
    </row>
    <row r="801" spans="6:8" x14ac:dyDescent="0.15">
      <c r="F801" s="26">
        <v>43499.2083333314</v>
      </c>
      <c r="G801" s="27">
        <f>Kalkulationen!F800</f>
        <v>4.62</v>
      </c>
      <c r="H801" s="28">
        <f>HLOOKUP(Eingabe!$C$6,Kalkulationen!$F$1:$L$8762,Kalkulationen!D800)</f>
        <v>141.66861508672662</v>
      </c>
    </row>
    <row r="802" spans="6:8" x14ac:dyDescent="0.15">
      <c r="F802" s="26">
        <v>43499.250011574077</v>
      </c>
      <c r="G802" s="27">
        <f>Kalkulationen!F801</f>
        <v>1.04</v>
      </c>
      <c r="H802" s="28">
        <f>HLOOKUP(Eingabe!$C$6,Kalkulationen!$F$1:$L$8762,Kalkulationen!D801)</f>
        <v>0</v>
      </c>
    </row>
    <row r="803" spans="6:8" x14ac:dyDescent="0.15">
      <c r="F803" s="26">
        <v>43499.291666664729</v>
      </c>
      <c r="G803" s="27">
        <f>Kalkulationen!F802</f>
        <v>4.18</v>
      </c>
      <c r="H803" s="28">
        <f>HLOOKUP(Eingabe!$C$6,Kalkulationen!$F$1:$L$8762,Kalkulationen!D802)</f>
        <v>99.286032951741447</v>
      </c>
    </row>
    <row r="804" spans="6:8" x14ac:dyDescent="0.15">
      <c r="F804" s="26">
        <v>43499.333333331393</v>
      </c>
      <c r="G804" s="27">
        <f>Kalkulationen!F803</f>
        <v>1.04</v>
      </c>
      <c r="H804" s="28">
        <f>HLOOKUP(Eingabe!$C$6,Kalkulationen!$F$1:$L$8762,Kalkulationen!D803)</f>
        <v>0</v>
      </c>
    </row>
    <row r="805" spans="6:8" x14ac:dyDescent="0.15">
      <c r="F805" s="26">
        <v>43499.375011574077</v>
      </c>
      <c r="G805" s="27">
        <f>Kalkulationen!F804</f>
        <v>3.28</v>
      </c>
      <c r="H805" s="28">
        <f>HLOOKUP(Eingabe!$C$6,Kalkulationen!$F$1:$L$8762,Kalkulationen!D804)</f>
        <v>28.07247429844973</v>
      </c>
    </row>
    <row r="806" spans="6:8" x14ac:dyDescent="0.15">
      <c r="F806" s="26">
        <v>43499.416666664722</v>
      </c>
      <c r="G806" s="27">
        <f>Kalkulationen!F805</f>
        <v>4.03</v>
      </c>
      <c r="H806" s="28">
        <f>HLOOKUP(Eingabe!$C$6,Kalkulationen!$F$1:$L$8762,Kalkulationen!D805)</f>
        <v>85.333314530668076</v>
      </c>
    </row>
    <row r="807" spans="6:8" x14ac:dyDescent="0.15">
      <c r="F807" s="26">
        <v>43499.458333331386</v>
      </c>
      <c r="G807" s="27">
        <f>Kalkulationen!F806</f>
        <v>3.73</v>
      </c>
      <c r="H807" s="28">
        <f>HLOOKUP(Eingabe!$C$6,Kalkulationen!$F$1:$L$8762,Kalkulationen!D806)</f>
        <v>57.90322713773282</v>
      </c>
    </row>
    <row r="808" spans="6:8" x14ac:dyDescent="0.15">
      <c r="F808" s="26">
        <v>43499.500011574077</v>
      </c>
      <c r="G808" s="27">
        <f>Kalkulationen!F807</f>
        <v>4.03</v>
      </c>
      <c r="H808" s="28">
        <f>HLOOKUP(Eingabe!$C$6,Kalkulationen!$F$1:$L$8762,Kalkulationen!D807)</f>
        <v>85.333314530668076</v>
      </c>
    </row>
    <row r="809" spans="6:8" x14ac:dyDescent="0.15">
      <c r="F809" s="26">
        <v>43499.541666664714</v>
      </c>
      <c r="G809" s="27">
        <f>Kalkulationen!F808</f>
        <v>4.03</v>
      </c>
      <c r="H809" s="28">
        <f>HLOOKUP(Eingabe!$C$6,Kalkulationen!$F$1:$L$8762,Kalkulationen!D808)</f>
        <v>85.333314530668076</v>
      </c>
    </row>
    <row r="810" spans="6:8" x14ac:dyDescent="0.15">
      <c r="F810" s="26">
        <v>43499.583333331379</v>
      </c>
      <c r="G810" s="27">
        <f>Kalkulationen!F809</f>
        <v>3.58</v>
      </c>
      <c r="H810" s="28">
        <f>HLOOKUP(Eingabe!$C$6,Kalkulationen!$F$1:$L$8762,Kalkulationen!D809)</f>
        <v>45.658471991144815</v>
      </c>
    </row>
    <row r="811" spans="6:8" x14ac:dyDescent="0.15">
      <c r="F811" s="26">
        <v>43499.625011574077</v>
      </c>
      <c r="G811" s="27">
        <f>Kalkulationen!F810</f>
        <v>3.88</v>
      </c>
      <c r="H811" s="28">
        <f>HLOOKUP(Eingabe!$C$6,Kalkulationen!$F$1:$L$8762,Kalkulationen!D810)</f>
        <v>71.378640628237633</v>
      </c>
    </row>
    <row r="812" spans="6:8" x14ac:dyDescent="0.15">
      <c r="F812" s="26">
        <v>43499.666666664707</v>
      </c>
      <c r="G812" s="27">
        <f>Kalkulationen!F811</f>
        <v>3.43</v>
      </c>
      <c r="H812" s="28">
        <f>HLOOKUP(Eingabe!$C$6,Kalkulationen!$F$1:$L$8762,Kalkulationen!D811)</f>
        <v>35.928487146259762</v>
      </c>
    </row>
    <row r="813" spans="6:8" x14ac:dyDescent="0.15">
      <c r="F813" s="26">
        <v>43499.708333331371</v>
      </c>
      <c r="G813" s="27">
        <f>Kalkulationen!F812</f>
        <v>3.28</v>
      </c>
      <c r="H813" s="28">
        <f>HLOOKUP(Eingabe!$C$6,Kalkulationen!$F$1:$L$8762,Kalkulationen!D812)</f>
        <v>28.07247429844973</v>
      </c>
    </row>
    <row r="814" spans="6:8" x14ac:dyDescent="0.15">
      <c r="F814" s="26">
        <v>43499.750011574077</v>
      </c>
      <c r="G814" s="27">
        <f>Kalkulationen!F813</f>
        <v>3.28</v>
      </c>
      <c r="H814" s="28">
        <f>HLOOKUP(Eingabe!$C$6,Kalkulationen!$F$1:$L$8762,Kalkulationen!D813)</f>
        <v>28.07247429844973</v>
      </c>
    </row>
    <row r="815" spans="6:8" x14ac:dyDescent="0.15">
      <c r="F815" s="26">
        <v>43499.7916666647</v>
      </c>
      <c r="G815" s="27">
        <f>Kalkulationen!F814</f>
        <v>3.73</v>
      </c>
      <c r="H815" s="28">
        <f>HLOOKUP(Eingabe!$C$6,Kalkulationen!$F$1:$L$8762,Kalkulationen!D814)</f>
        <v>57.90322713773282</v>
      </c>
    </row>
    <row r="816" spans="6:8" x14ac:dyDescent="0.15">
      <c r="F816" s="26">
        <v>43499.833333331364</v>
      </c>
      <c r="G816" s="27">
        <f>Kalkulationen!F815</f>
        <v>4.18</v>
      </c>
      <c r="H816" s="28">
        <f>HLOOKUP(Eingabe!$C$6,Kalkulationen!$F$1:$L$8762,Kalkulationen!D815)</f>
        <v>99.286032951741447</v>
      </c>
    </row>
    <row r="817" spans="6:8" x14ac:dyDescent="0.15">
      <c r="F817" s="26">
        <v>43499.875011574077</v>
      </c>
      <c r="G817" s="27">
        <f>Kalkulationen!F816</f>
        <v>3.13</v>
      </c>
      <c r="H817" s="28">
        <f>HLOOKUP(Eingabe!$C$6,Kalkulationen!$F$1:$L$8762,Kalkulationen!D816)</f>
        <v>21.178652373249626</v>
      </c>
    </row>
    <row r="818" spans="6:8" x14ac:dyDescent="0.15">
      <c r="F818" s="26">
        <v>43499.916666664692</v>
      </c>
      <c r="G818" s="27">
        <f>Kalkulationen!F817</f>
        <v>4.18</v>
      </c>
      <c r="H818" s="28">
        <f>HLOOKUP(Eingabe!$C$6,Kalkulationen!$F$1:$L$8762,Kalkulationen!D817)</f>
        <v>99.286032951741447</v>
      </c>
    </row>
    <row r="819" spans="6:8" x14ac:dyDescent="0.15">
      <c r="F819" s="26">
        <v>43499.958333331357</v>
      </c>
      <c r="G819" s="27">
        <f>Kalkulationen!F818</f>
        <v>2.54</v>
      </c>
      <c r="H819" s="28">
        <f>HLOOKUP(Eingabe!$C$6,Kalkulationen!$F$1:$L$8762,Kalkulationen!D818)</f>
        <v>4.7035428791755116</v>
      </c>
    </row>
    <row r="820" spans="6:8" x14ac:dyDescent="0.15">
      <c r="F820" s="26">
        <v>43500.000011574077</v>
      </c>
      <c r="G820" s="27">
        <f>Kalkulationen!F819</f>
        <v>3.43</v>
      </c>
      <c r="H820" s="28">
        <f>HLOOKUP(Eingabe!$C$6,Kalkulationen!$F$1:$L$8762,Kalkulationen!D819)</f>
        <v>35.928487146259762</v>
      </c>
    </row>
    <row r="821" spans="6:8" x14ac:dyDescent="0.15">
      <c r="F821" s="26">
        <v>43500.041666664685</v>
      </c>
      <c r="G821" s="27">
        <f>Kalkulationen!F820</f>
        <v>2.98</v>
      </c>
      <c r="H821" s="28">
        <f>HLOOKUP(Eingabe!$C$6,Kalkulationen!$F$1:$L$8762,Kalkulationen!D820)</f>
        <v>15.363813474783871</v>
      </c>
    </row>
    <row r="822" spans="6:8" x14ac:dyDescent="0.15">
      <c r="F822" s="26">
        <v>43500.083333331349</v>
      </c>
      <c r="G822" s="27">
        <f>Kalkulationen!F821</f>
        <v>3.58</v>
      </c>
      <c r="H822" s="28">
        <f>HLOOKUP(Eingabe!$C$6,Kalkulationen!$F$1:$L$8762,Kalkulationen!D821)</f>
        <v>45.658471991144815</v>
      </c>
    </row>
    <row r="823" spans="6:8" x14ac:dyDescent="0.15">
      <c r="F823" s="26">
        <v>43500.125011574077</v>
      </c>
      <c r="G823" s="27">
        <f>Kalkulationen!F822</f>
        <v>4.18</v>
      </c>
      <c r="H823" s="28">
        <f>HLOOKUP(Eingabe!$C$6,Kalkulationen!$F$1:$L$8762,Kalkulationen!D822)</f>
        <v>99.286032951741447</v>
      </c>
    </row>
    <row r="824" spans="6:8" x14ac:dyDescent="0.15">
      <c r="F824" s="26">
        <v>43500.166666664678</v>
      </c>
      <c r="G824" s="27">
        <f>Kalkulationen!F823</f>
        <v>4.62</v>
      </c>
      <c r="H824" s="28">
        <f>HLOOKUP(Eingabe!$C$6,Kalkulationen!$F$1:$L$8762,Kalkulationen!D823)</f>
        <v>141.66861508672662</v>
      </c>
    </row>
    <row r="825" spans="6:8" x14ac:dyDescent="0.15">
      <c r="F825" s="26">
        <v>43500.208333331342</v>
      </c>
      <c r="G825" s="27">
        <f>Kalkulationen!F824</f>
        <v>5.37</v>
      </c>
      <c r="H825" s="28">
        <f>HLOOKUP(Eingabe!$C$6,Kalkulationen!$F$1:$L$8762,Kalkulationen!D824)</f>
        <v>232.80191638908431</v>
      </c>
    </row>
    <row r="826" spans="6:8" x14ac:dyDescent="0.15">
      <c r="F826" s="26">
        <v>43500.250011574077</v>
      </c>
      <c r="G826" s="27">
        <f>Kalkulationen!F825</f>
        <v>4.33</v>
      </c>
      <c r="H826" s="28">
        <f>HLOOKUP(Eingabe!$C$6,Kalkulationen!$F$1:$L$8762,Kalkulationen!D825)</f>
        <v>113.35839181095314</v>
      </c>
    </row>
    <row r="827" spans="6:8" x14ac:dyDescent="0.15">
      <c r="F827" s="26">
        <v>43500.291666664671</v>
      </c>
      <c r="G827" s="27">
        <f>Kalkulationen!F826</f>
        <v>5.37</v>
      </c>
      <c r="H827" s="28">
        <f>HLOOKUP(Eingabe!$C$6,Kalkulationen!$F$1:$L$8762,Kalkulationen!D826)</f>
        <v>232.80191638908431</v>
      </c>
    </row>
    <row r="828" spans="6:8" x14ac:dyDescent="0.15">
      <c r="F828" s="26">
        <v>43500.333333331335</v>
      </c>
      <c r="G828" s="27">
        <f>Kalkulationen!F827</f>
        <v>6.12</v>
      </c>
      <c r="H828" s="28">
        <f>HLOOKUP(Eingabe!$C$6,Kalkulationen!$F$1:$L$8762,Kalkulationen!D827)</f>
        <v>352.73627104706577</v>
      </c>
    </row>
    <row r="829" spans="6:8" x14ac:dyDescent="0.15">
      <c r="F829" s="26">
        <v>43500.375011574077</v>
      </c>
      <c r="G829" s="27">
        <f>Kalkulationen!F828</f>
        <v>6.86</v>
      </c>
      <c r="H829" s="28">
        <f>HLOOKUP(Eingabe!$C$6,Kalkulationen!$F$1:$L$8762,Kalkulationen!D828)</f>
        <v>511.24640402007304</v>
      </c>
    </row>
    <row r="830" spans="6:8" x14ac:dyDescent="0.15">
      <c r="F830" s="26">
        <v>43500.416666664663</v>
      </c>
      <c r="G830" s="27">
        <f>Kalkulationen!F829</f>
        <v>7.91</v>
      </c>
      <c r="H830" s="28">
        <f>HLOOKUP(Eingabe!$C$6,Kalkulationen!$F$1:$L$8762,Kalkulationen!D829)</f>
        <v>797.86398166766901</v>
      </c>
    </row>
    <row r="831" spans="6:8" x14ac:dyDescent="0.15">
      <c r="F831" s="26">
        <v>43500.458333331328</v>
      </c>
      <c r="G831" s="27">
        <f>Kalkulationen!F830</f>
        <v>7.76</v>
      </c>
      <c r="H831" s="28">
        <f>HLOOKUP(Eingabe!$C$6,Kalkulationen!$F$1:$L$8762,Kalkulationen!D830)</f>
        <v>752.39321657884113</v>
      </c>
    </row>
    <row r="832" spans="6:8" x14ac:dyDescent="0.15">
      <c r="F832" s="26">
        <v>43500.500011574077</v>
      </c>
      <c r="G832" s="27">
        <f>Kalkulationen!F831</f>
        <v>8.2100000000000009</v>
      </c>
      <c r="H832" s="28">
        <f>HLOOKUP(Eingabe!$C$6,Kalkulationen!$F$1:$L$8762,Kalkulationen!D831)</f>
        <v>893.08647050519346</v>
      </c>
    </row>
    <row r="833" spans="6:8" x14ac:dyDescent="0.15">
      <c r="F833" s="26">
        <v>43500.541666664656</v>
      </c>
      <c r="G833" s="27">
        <f>Kalkulationen!F832</f>
        <v>6.86</v>
      </c>
      <c r="H833" s="28">
        <f>HLOOKUP(Eingabe!$C$6,Kalkulationen!$F$1:$L$8762,Kalkulationen!D832)</f>
        <v>511.24640402007304</v>
      </c>
    </row>
    <row r="834" spans="6:8" x14ac:dyDescent="0.15">
      <c r="F834" s="26">
        <v>43500.58333333132</v>
      </c>
      <c r="G834" s="27">
        <f>Kalkulationen!F833</f>
        <v>8.5</v>
      </c>
      <c r="H834" s="28">
        <f>HLOOKUP(Eingabe!$C$6,Kalkulationen!$F$1:$L$8762,Kalkulationen!D833)</f>
        <v>989.79083418433356</v>
      </c>
    </row>
    <row r="835" spans="6:8" x14ac:dyDescent="0.15">
      <c r="F835" s="26">
        <v>43500.625011574077</v>
      </c>
      <c r="G835" s="27">
        <f>Kalkulationen!F834</f>
        <v>8.35</v>
      </c>
      <c r="H835" s="28">
        <f>HLOOKUP(Eingabe!$C$6,Kalkulationen!$F$1:$L$8762,Kalkulationen!D834)</f>
        <v>939.27147909968994</v>
      </c>
    </row>
    <row r="836" spans="6:8" x14ac:dyDescent="0.15">
      <c r="F836" s="26">
        <v>43500.666666664649</v>
      </c>
      <c r="G836" s="27">
        <f>Kalkulationen!F835</f>
        <v>8.9499999999999993</v>
      </c>
      <c r="H836" s="28">
        <f>HLOOKUP(Eingabe!$C$6,Kalkulationen!$F$1:$L$8762,Kalkulationen!D835)</f>
        <v>1145.4953873443787</v>
      </c>
    </row>
    <row r="837" spans="6:8" x14ac:dyDescent="0.15">
      <c r="F837" s="26">
        <v>43500.708333331313</v>
      </c>
      <c r="G837" s="27">
        <f>Kalkulationen!F836</f>
        <v>10.44</v>
      </c>
      <c r="H837" s="28">
        <f>HLOOKUP(Eingabe!$C$6,Kalkulationen!$F$1:$L$8762,Kalkulationen!D836)</f>
        <v>1591.679416727636</v>
      </c>
    </row>
    <row r="838" spans="6:8" x14ac:dyDescent="0.15">
      <c r="F838" s="26">
        <v>43500.750011574077</v>
      </c>
      <c r="G838" s="27">
        <f>Kalkulationen!F837</f>
        <v>8.35</v>
      </c>
      <c r="H838" s="28">
        <f>HLOOKUP(Eingabe!$C$6,Kalkulationen!$F$1:$L$8762,Kalkulationen!D837)</f>
        <v>939.27147909968994</v>
      </c>
    </row>
    <row r="839" spans="6:8" x14ac:dyDescent="0.15">
      <c r="F839" s="26">
        <v>43500.791666664642</v>
      </c>
      <c r="G839" s="27">
        <f>Kalkulationen!F838</f>
        <v>9.6999999999999993</v>
      </c>
      <c r="H839" s="28">
        <f>HLOOKUP(Eingabe!$C$6,Kalkulationen!$F$1:$L$8762,Kalkulationen!D838)</f>
        <v>1395.9304200635784</v>
      </c>
    </row>
    <row r="840" spans="6:8" x14ac:dyDescent="0.15">
      <c r="F840" s="26">
        <v>43500.833333331306</v>
      </c>
      <c r="G840" s="27">
        <f>Kalkulationen!F839</f>
        <v>8.65</v>
      </c>
      <c r="H840" s="28">
        <f>HLOOKUP(Eingabe!$C$6,Kalkulationen!$F$1:$L$8762,Kalkulationen!D839)</f>
        <v>1041.1999722463847</v>
      </c>
    </row>
    <row r="841" spans="6:8" x14ac:dyDescent="0.15">
      <c r="F841" s="26">
        <v>43500.875011574077</v>
      </c>
      <c r="G841" s="27">
        <f>Kalkulationen!F840</f>
        <v>9.5500000000000007</v>
      </c>
      <c r="H841" s="28">
        <f>HLOOKUP(Eingabe!$C$6,Kalkulationen!$F$1:$L$8762,Kalkulationen!D840)</f>
        <v>1349.0390514344356</v>
      </c>
    </row>
    <row r="842" spans="6:8" x14ac:dyDescent="0.15">
      <c r="F842" s="26">
        <v>43500.916666664634</v>
      </c>
      <c r="G842" s="27">
        <f>Kalkulationen!F841</f>
        <v>10.74</v>
      </c>
      <c r="H842" s="28">
        <f>HLOOKUP(Eingabe!$C$6,Kalkulationen!$F$1:$L$8762,Kalkulationen!D841)</f>
        <v>1654.0278486507732</v>
      </c>
    </row>
    <row r="843" spans="6:8" x14ac:dyDescent="0.15">
      <c r="F843" s="26">
        <v>43500.958333331298</v>
      </c>
      <c r="G843" s="27">
        <f>Kalkulationen!F842</f>
        <v>9.6999999999999993</v>
      </c>
      <c r="H843" s="28">
        <f>HLOOKUP(Eingabe!$C$6,Kalkulationen!$F$1:$L$8762,Kalkulationen!D842)</f>
        <v>1395.9304200635784</v>
      </c>
    </row>
    <row r="844" spans="6:8" x14ac:dyDescent="0.15">
      <c r="F844" s="26">
        <v>43501.000011574077</v>
      </c>
      <c r="G844" s="27">
        <f>Kalkulationen!F843</f>
        <v>10.89</v>
      </c>
      <c r="H844" s="28">
        <f>HLOOKUP(Eingabe!$C$6,Kalkulationen!$F$1:$L$8762,Kalkulationen!D843)</f>
        <v>1681.7250755631574</v>
      </c>
    </row>
    <row r="845" spans="6:8" x14ac:dyDescent="0.15">
      <c r="F845" s="26">
        <v>43501.041666664627</v>
      </c>
      <c r="G845" s="27">
        <f>Kalkulationen!F844</f>
        <v>10.89</v>
      </c>
      <c r="H845" s="28">
        <f>HLOOKUP(Eingabe!$C$6,Kalkulationen!$F$1:$L$8762,Kalkulationen!D844)</f>
        <v>1681.7250755631574</v>
      </c>
    </row>
    <row r="846" spans="6:8" x14ac:dyDescent="0.15">
      <c r="F846" s="26">
        <v>43501.083333331291</v>
      </c>
      <c r="G846" s="27">
        <f>Kalkulationen!F845</f>
        <v>10.74</v>
      </c>
      <c r="H846" s="28">
        <f>HLOOKUP(Eingabe!$C$6,Kalkulationen!$F$1:$L$8762,Kalkulationen!D845)</f>
        <v>1654.0278486507732</v>
      </c>
    </row>
    <row r="847" spans="6:8" x14ac:dyDescent="0.15">
      <c r="F847" s="26">
        <v>43501.125011574077</v>
      </c>
      <c r="G847" s="27">
        <f>Kalkulationen!F846</f>
        <v>9.85</v>
      </c>
      <c r="H847" s="28">
        <f>HLOOKUP(Eingabe!$C$6,Kalkulationen!$F$1:$L$8762,Kalkulationen!D846)</f>
        <v>1440.5486371097504</v>
      </c>
    </row>
    <row r="848" spans="6:8" x14ac:dyDescent="0.15">
      <c r="F848" s="26">
        <v>43501.16666666462</v>
      </c>
      <c r="G848" s="27">
        <f>Kalkulationen!F847</f>
        <v>9.4</v>
      </c>
      <c r="H848" s="28">
        <f>HLOOKUP(Eingabe!$C$6,Kalkulationen!$F$1:$L$8762,Kalkulationen!D847)</f>
        <v>1300.071066184405</v>
      </c>
    </row>
    <row r="849" spans="6:8" x14ac:dyDescent="0.15">
      <c r="F849" s="26">
        <v>43501.208333331284</v>
      </c>
      <c r="G849" s="27">
        <f>Kalkulationen!F848</f>
        <v>9.5500000000000007</v>
      </c>
      <c r="H849" s="28">
        <f>HLOOKUP(Eingabe!$C$6,Kalkulationen!$F$1:$L$8762,Kalkulationen!D848)</f>
        <v>1349.0390514344356</v>
      </c>
    </row>
    <row r="850" spans="6:8" x14ac:dyDescent="0.15">
      <c r="F850" s="26">
        <v>43501.250011574077</v>
      </c>
      <c r="G850" s="27">
        <f>Kalkulationen!F849</f>
        <v>8.65</v>
      </c>
      <c r="H850" s="28">
        <f>HLOOKUP(Eingabe!$C$6,Kalkulationen!$F$1:$L$8762,Kalkulationen!D849)</f>
        <v>1041.1999722463847</v>
      </c>
    </row>
    <row r="851" spans="6:8" x14ac:dyDescent="0.15">
      <c r="F851" s="26">
        <v>43501.291666664612</v>
      </c>
      <c r="G851" s="27">
        <f>Kalkulationen!F850</f>
        <v>6.86</v>
      </c>
      <c r="H851" s="28">
        <f>HLOOKUP(Eingabe!$C$6,Kalkulationen!$F$1:$L$8762,Kalkulationen!D850)</f>
        <v>511.24640402007304</v>
      </c>
    </row>
    <row r="852" spans="6:8" x14ac:dyDescent="0.15">
      <c r="F852" s="26">
        <v>43501.333333331277</v>
      </c>
      <c r="G852" s="27">
        <f>Kalkulationen!F851</f>
        <v>5.52</v>
      </c>
      <c r="H852" s="28">
        <f>HLOOKUP(Eingabe!$C$6,Kalkulationen!$F$1:$L$8762,Kalkulationen!D851)</f>
        <v>254.43327038277369</v>
      </c>
    </row>
    <row r="853" spans="6:8" x14ac:dyDescent="0.15">
      <c r="F853" s="26">
        <v>43501.375011574077</v>
      </c>
      <c r="G853" s="27">
        <f>Kalkulationen!F852</f>
        <v>4.33</v>
      </c>
      <c r="H853" s="28">
        <f>HLOOKUP(Eingabe!$C$6,Kalkulationen!$F$1:$L$8762,Kalkulationen!D852)</f>
        <v>113.35839181095314</v>
      </c>
    </row>
    <row r="854" spans="6:8" x14ac:dyDescent="0.15">
      <c r="F854" s="26">
        <v>43501.416666664605</v>
      </c>
      <c r="G854" s="27">
        <f>Kalkulationen!F853</f>
        <v>4.33</v>
      </c>
      <c r="H854" s="28">
        <f>HLOOKUP(Eingabe!$C$6,Kalkulationen!$F$1:$L$8762,Kalkulationen!D853)</f>
        <v>113.35839181095314</v>
      </c>
    </row>
    <row r="855" spans="6:8" x14ac:dyDescent="0.15">
      <c r="F855" s="26">
        <v>43501.458333331269</v>
      </c>
      <c r="G855" s="27">
        <f>Kalkulationen!F854</f>
        <v>4.18</v>
      </c>
      <c r="H855" s="28">
        <f>HLOOKUP(Eingabe!$C$6,Kalkulationen!$F$1:$L$8762,Kalkulationen!D854)</f>
        <v>99.286032951741447</v>
      </c>
    </row>
    <row r="856" spans="6:8" x14ac:dyDescent="0.15">
      <c r="F856" s="26">
        <v>43501.500011574077</v>
      </c>
      <c r="G856" s="27">
        <f>Kalkulationen!F855</f>
        <v>4.7699999999999996</v>
      </c>
      <c r="H856" s="28">
        <f>HLOOKUP(Eingabe!$C$6,Kalkulationen!$F$1:$L$8762,Kalkulationen!D855)</f>
        <v>157.3586998907347</v>
      </c>
    </row>
    <row r="857" spans="6:8" x14ac:dyDescent="0.15">
      <c r="F857" s="26">
        <v>43501.541666664598</v>
      </c>
      <c r="G857" s="27">
        <f>Kalkulationen!F856</f>
        <v>4.7699999999999996</v>
      </c>
      <c r="H857" s="28">
        <f>HLOOKUP(Eingabe!$C$6,Kalkulationen!$F$1:$L$8762,Kalkulationen!D856)</f>
        <v>157.3586998907347</v>
      </c>
    </row>
    <row r="858" spans="6:8" x14ac:dyDescent="0.15">
      <c r="F858" s="26">
        <v>43501.583333331262</v>
      </c>
      <c r="G858" s="27">
        <f>Kalkulationen!F857</f>
        <v>4.03</v>
      </c>
      <c r="H858" s="28">
        <f>HLOOKUP(Eingabe!$C$6,Kalkulationen!$F$1:$L$8762,Kalkulationen!D857)</f>
        <v>85.333314530668076</v>
      </c>
    </row>
    <row r="859" spans="6:8" x14ac:dyDescent="0.15">
      <c r="F859" s="26">
        <v>43501.625011574077</v>
      </c>
      <c r="G859" s="27">
        <f>Kalkulationen!F858</f>
        <v>4.4800000000000004</v>
      </c>
      <c r="H859" s="28">
        <f>HLOOKUP(Eingabe!$C$6,Kalkulationen!$F$1:$L$8762,Kalkulationen!D858)</f>
        <v>127.75355141684258</v>
      </c>
    </row>
    <row r="860" spans="6:8" x14ac:dyDescent="0.15">
      <c r="F860" s="26">
        <v>43501.666666664591</v>
      </c>
      <c r="G860" s="27">
        <f>Kalkulationen!F859</f>
        <v>4.7699999999999996</v>
      </c>
      <c r="H860" s="28">
        <f>HLOOKUP(Eingabe!$C$6,Kalkulationen!$F$1:$L$8762,Kalkulationen!D859)</f>
        <v>157.3586998907347</v>
      </c>
    </row>
    <row r="861" spans="6:8" x14ac:dyDescent="0.15">
      <c r="F861" s="26">
        <v>43501.708333331255</v>
      </c>
      <c r="G861" s="27">
        <f>Kalkulationen!F860</f>
        <v>4.03</v>
      </c>
      <c r="H861" s="28">
        <f>HLOOKUP(Eingabe!$C$6,Kalkulationen!$F$1:$L$8762,Kalkulationen!D860)</f>
        <v>85.333314530668076</v>
      </c>
    </row>
    <row r="862" spans="6:8" x14ac:dyDescent="0.15">
      <c r="F862" s="26">
        <v>43501.750011574077</v>
      </c>
      <c r="G862" s="27">
        <f>Kalkulationen!F861</f>
        <v>4.03</v>
      </c>
      <c r="H862" s="28">
        <f>HLOOKUP(Eingabe!$C$6,Kalkulationen!$F$1:$L$8762,Kalkulationen!D861)</f>
        <v>85.333314530668076</v>
      </c>
    </row>
    <row r="863" spans="6:8" x14ac:dyDescent="0.15">
      <c r="F863" s="26">
        <v>43501.791666664583</v>
      </c>
      <c r="G863" s="27">
        <f>Kalkulationen!F862</f>
        <v>3.13</v>
      </c>
      <c r="H863" s="28">
        <f>HLOOKUP(Eingabe!$C$6,Kalkulationen!$F$1:$L$8762,Kalkulationen!D862)</f>
        <v>21.178652373249626</v>
      </c>
    </row>
    <row r="864" spans="6:8" x14ac:dyDescent="0.15">
      <c r="F864" s="26">
        <v>43501.833333331248</v>
      </c>
      <c r="G864" s="27">
        <f>Kalkulationen!F863</f>
        <v>5.07</v>
      </c>
      <c r="H864" s="28">
        <f>HLOOKUP(Eingabe!$C$6,Kalkulationen!$F$1:$L$8762,Kalkulationen!D863)</f>
        <v>192.37195416342232</v>
      </c>
    </row>
    <row r="865" spans="6:8" x14ac:dyDescent="0.15">
      <c r="F865" s="26">
        <v>43501.875011574077</v>
      </c>
      <c r="G865" s="27">
        <f>Kalkulationen!F864</f>
        <v>5.22</v>
      </c>
      <c r="H865" s="28">
        <f>HLOOKUP(Eingabe!$C$6,Kalkulationen!$F$1:$L$8762,Kalkulationen!D864)</f>
        <v>212.01452653164606</v>
      </c>
    </row>
    <row r="866" spans="6:8" x14ac:dyDescent="0.15">
      <c r="F866" s="26">
        <v>43501.916666664576</v>
      </c>
      <c r="G866" s="27">
        <f>Kalkulationen!F865</f>
        <v>5.67</v>
      </c>
      <c r="H866" s="28">
        <f>HLOOKUP(Eingabe!$C$6,Kalkulationen!$F$1:$L$8762,Kalkulationen!D865)</f>
        <v>276.80098896274217</v>
      </c>
    </row>
    <row r="867" spans="6:8" x14ac:dyDescent="0.15">
      <c r="F867" s="26">
        <v>43501.95833333124</v>
      </c>
      <c r="G867" s="27">
        <f>Kalkulationen!F866</f>
        <v>5.22</v>
      </c>
      <c r="H867" s="28">
        <f>HLOOKUP(Eingabe!$C$6,Kalkulationen!$F$1:$L$8762,Kalkulationen!D866)</f>
        <v>212.01452653164606</v>
      </c>
    </row>
    <row r="868" spans="6:8" x14ac:dyDescent="0.15">
      <c r="F868" s="26">
        <v>43502.000011574077</v>
      </c>
      <c r="G868" s="27">
        <f>Kalkulationen!F867</f>
        <v>5.97</v>
      </c>
      <c r="H868" s="28">
        <f>HLOOKUP(Eingabe!$C$6,Kalkulationen!$F$1:$L$8762,Kalkulationen!D867)</f>
        <v>325.486920668631</v>
      </c>
    </row>
    <row r="869" spans="6:8" x14ac:dyDescent="0.15">
      <c r="F869" s="26">
        <v>43502.041666664569</v>
      </c>
      <c r="G869" s="27">
        <f>Kalkulationen!F868</f>
        <v>5.82</v>
      </c>
      <c r="H869" s="28">
        <f>HLOOKUP(Eingabe!$C$6,Kalkulationen!$F$1:$L$8762,Kalkulationen!D868)</f>
        <v>300.31867582888367</v>
      </c>
    </row>
    <row r="870" spans="6:8" x14ac:dyDescent="0.15">
      <c r="F870" s="26">
        <v>43502.083333331233</v>
      </c>
      <c r="G870" s="27">
        <f>Kalkulationen!F869</f>
        <v>6.56</v>
      </c>
      <c r="H870" s="28">
        <f>HLOOKUP(Eingabe!$C$6,Kalkulationen!$F$1:$L$8762,Kalkulationen!D869)</f>
        <v>442.98824926057142</v>
      </c>
    </row>
    <row r="871" spans="6:8" x14ac:dyDescent="0.15">
      <c r="F871" s="26">
        <v>43502.125011574077</v>
      </c>
      <c r="G871" s="27">
        <f>Kalkulationen!F870</f>
        <v>6.71</v>
      </c>
      <c r="H871" s="28">
        <f>HLOOKUP(Eingabe!$C$6,Kalkulationen!$F$1:$L$8762,Kalkulationen!D870)</f>
        <v>476.43639304473675</v>
      </c>
    </row>
    <row r="872" spans="6:8" x14ac:dyDescent="0.15">
      <c r="F872" s="26">
        <v>43502.166666664561</v>
      </c>
      <c r="G872" s="27">
        <f>Kalkulationen!F871</f>
        <v>7.16</v>
      </c>
      <c r="H872" s="28">
        <f>HLOOKUP(Eingabe!$C$6,Kalkulationen!$F$1:$L$8762,Kalkulationen!D871)</f>
        <v>585.42842938631918</v>
      </c>
    </row>
    <row r="873" spans="6:8" x14ac:dyDescent="0.15">
      <c r="F873" s="26">
        <v>43502.208333331226</v>
      </c>
      <c r="G873" s="27">
        <f>Kalkulationen!F872</f>
        <v>5.07</v>
      </c>
      <c r="H873" s="28">
        <f>HLOOKUP(Eingabe!$C$6,Kalkulationen!$F$1:$L$8762,Kalkulationen!D872)</f>
        <v>192.37195416342232</v>
      </c>
    </row>
    <row r="874" spans="6:8" x14ac:dyDescent="0.15">
      <c r="F874" s="26">
        <v>43502.250011574077</v>
      </c>
      <c r="G874" s="27">
        <f>Kalkulationen!F873</f>
        <v>5.82</v>
      </c>
      <c r="H874" s="28">
        <f>HLOOKUP(Eingabe!$C$6,Kalkulationen!$F$1:$L$8762,Kalkulationen!D873)</f>
        <v>300.31867582888367</v>
      </c>
    </row>
    <row r="875" spans="6:8" x14ac:dyDescent="0.15">
      <c r="F875" s="26">
        <v>43502.291666664554</v>
      </c>
      <c r="G875" s="27">
        <f>Kalkulationen!F874</f>
        <v>7.31</v>
      </c>
      <c r="H875" s="28">
        <f>HLOOKUP(Eingabe!$C$6,Kalkulationen!$F$1:$L$8762,Kalkulationen!D874)</f>
        <v>624.88523343482666</v>
      </c>
    </row>
    <row r="876" spans="6:8" x14ac:dyDescent="0.15">
      <c r="F876" s="26">
        <v>43502.333333331218</v>
      </c>
      <c r="G876" s="27">
        <f>Kalkulationen!F875</f>
        <v>5.22</v>
      </c>
      <c r="H876" s="28">
        <f>HLOOKUP(Eingabe!$C$6,Kalkulationen!$F$1:$L$8762,Kalkulationen!D875)</f>
        <v>212.01452653164606</v>
      </c>
    </row>
    <row r="877" spans="6:8" x14ac:dyDescent="0.15">
      <c r="F877" s="26">
        <v>43502.375011574077</v>
      </c>
      <c r="G877" s="27">
        <f>Kalkulationen!F876</f>
        <v>5.82</v>
      </c>
      <c r="H877" s="28">
        <f>HLOOKUP(Eingabe!$C$6,Kalkulationen!$F$1:$L$8762,Kalkulationen!D876)</f>
        <v>300.31867582888367</v>
      </c>
    </row>
    <row r="878" spans="6:8" x14ac:dyDescent="0.15">
      <c r="F878" s="26">
        <v>43502.416666664547</v>
      </c>
      <c r="G878" s="27">
        <f>Kalkulationen!F877</f>
        <v>6.56</v>
      </c>
      <c r="H878" s="28">
        <f>HLOOKUP(Eingabe!$C$6,Kalkulationen!$F$1:$L$8762,Kalkulationen!D877)</f>
        <v>442.98824926057142</v>
      </c>
    </row>
    <row r="879" spans="6:8" x14ac:dyDescent="0.15">
      <c r="F879" s="26">
        <v>43502.458333331211</v>
      </c>
      <c r="G879" s="27">
        <f>Kalkulationen!F878</f>
        <v>6.71</v>
      </c>
      <c r="H879" s="28">
        <f>HLOOKUP(Eingabe!$C$6,Kalkulationen!$F$1:$L$8762,Kalkulationen!D878)</f>
        <v>476.43639304473675</v>
      </c>
    </row>
    <row r="880" spans="6:8" x14ac:dyDescent="0.15">
      <c r="F880" s="26">
        <v>43502.500011574077</v>
      </c>
      <c r="G880" s="27">
        <f>Kalkulationen!F879</f>
        <v>7.16</v>
      </c>
      <c r="H880" s="28">
        <f>HLOOKUP(Eingabe!$C$6,Kalkulationen!$F$1:$L$8762,Kalkulationen!D879)</f>
        <v>585.42842938631918</v>
      </c>
    </row>
    <row r="881" spans="6:8" x14ac:dyDescent="0.15">
      <c r="F881" s="26">
        <v>43502.54166666454</v>
      </c>
      <c r="G881" s="27">
        <f>Kalkulationen!F880</f>
        <v>5.67</v>
      </c>
      <c r="H881" s="28">
        <f>HLOOKUP(Eingabe!$C$6,Kalkulationen!$F$1:$L$8762,Kalkulationen!D880)</f>
        <v>276.80098896274217</v>
      </c>
    </row>
    <row r="882" spans="6:8" x14ac:dyDescent="0.15">
      <c r="F882" s="26">
        <v>43502.583333331204</v>
      </c>
      <c r="G882" s="27">
        <f>Kalkulationen!F881</f>
        <v>6.12</v>
      </c>
      <c r="H882" s="28">
        <f>HLOOKUP(Eingabe!$C$6,Kalkulationen!$F$1:$L$8762,Kalkulationen!D881)</f>
        <v>352.73627104706577</v>
      </c>
    </row>
    <row r="883" spans="6:8" x14ac:dyDescent="0.15">
      <c r="F883" s="26">
        <v>43502.625011574077</v>
      </c>
      <c r="G883" s="27">
        <f>Kalkulationen!F882</f>
        <v>6.12</v>
      </c>
      <c r="H883" s="28">
        <f>HLOOKUP(Eingabe!$C$6,Kalkulationen!$F$1:$L$8762,Kalkulationen!D882)</f>
        <v>352.73627104706577</v>
      </c>
    </row>
    <row r="884" spans="6:8" x14ac:dyDescent="0.15">
      <c r="F884" s="26">
        <v>43502.666666664532</v>
      </c>
      <c r="G884" s="27">
        <f>Kalkulationen!F883</f>
        <v>4.62</v>
      </c>
      <c r="H884" s="28">
        <f>HLOOKUP(Eingabe!$C$6,Kalkulationen!$F$1:$L$8762,Kalkulationen!D883)</f>
        <v>141.66861508672662</v>
      </c>
    </row>
    <row r="885" spans="6:8" x14ac:dyDescent="0.15">
      <c r="F885" s="26">
        <v>43502.708333331197</v>
      </c>
      <c r="G885" s="27">
        <f>Kalkulationen!F884</f>
        <v>5.82</v>
      </c>
      <c r="H885" s="28">
        <f>HLOOKUP(Eingabe!$C$6,Kalkulationen!$F$1:$L$8762,Kalkulationen!D884)</f>
        <v>300.31867582888367</v>
      </c>
    </row>
    <row r="886" spans="6:8" x14ac:dyDescent="0.15">
      <c r="F886" s="26">
        <v>43502.750011574077</v>
      </c>
      <c r="G886" s="27">
        <f>Kalkulationen!F885</f>
        <v>5.97</v>
      </c>
      <c r="H886" s="28">
        <f>HLOOKUP(Eingabe!$C$6,Kalkulationen!$F$1:$L$8762,Kalkulationen!D885)</f>
        <v>325.486920668631</v>
      </c>
    </row>
    <row r="887" spans="6:8" x14ac:dyDescent="0.15">
      <c r="F887" s="26">
        <v>43502.791666664525</v>
      </c>
      <c r="G887" s="27">
        <f>Kalkulationen!F886</f>
        <v>5.82</v>
      </c>
      <c r="H887" s="28">
        <f>HLOOKUP(Eingabe!$C$6,Kalkulationen!$F$1:$L$8762,Kalkulationen!D886)</f>
        <v>300.31867582888367</v>
      </c>
    </row>
    <row r="888" spans="6:8" x14ac:dyDescent="0.15">
      <c r="F888" s="26">
        <v>43502.833333331189</v>
      </c>
      <c r="G888" s="27">
        <f>Kalkulationen!F887</f>
        <v>5.07</v>
      </c>
      <c r="H888" s="28">
        <f>HLOOKUP(Eingabe!$C$6,Kalkulationen!$F$1:$L$8762,Kalkulationen!D887)</f>
        <v>192.37195416342232</v>
      </c>
    </row>
    <row r="889" spans="6:8" x14ac:dyDescent="0.15">
      <c r="F889" s="26">
        <v>43502.875011574077</v>
      </c>
      <c r="G889" s="27">
        <f>Kalkulationen!F888</f>
        <v>5.52</v>
      </c>
      <c r="H889" s="28">
        <f>HLOOKUP(Eingabe!$C$6,Kalkulationen!$F$1:$L$8762,Kalkulationen!D888)</f>
        <v>254.43327038277369</v>
      </c>
    </row>
    <row r="890" spans="6:8" x14ac:dyDescent="0.15">
      <c r="F890" s="26">
        <v>43502.916666664518</v>
      </c>
      <c r="G890" s="27">
        <f>Kalkulationen!F889</f>
        <v>5.37</v>
      </c>
      <c r="H890" s="28">
        <f>HLOOKUP(Eingabe!$C$6,Kalkulationen!$F$1:$L$8762,Kalkulationen!D889)</f>
        <v>232.80191638908431</v>
      </c>
    </row>
    <row r="891" spans="6:8" x14ac:dyDescent="0.15">
      <c r="F891" s="26">
        <v>43502.958333331182</v>
      </c>
      <c r="G891" s="27">
        <f>Kalkulationen!F890</f>
        <v>4.4800000000000004</v>
      </c>
      <c r="H891" s="28">
        <f>HLOOKUP(Eingabe!$C$6,Kalkulationen!$F$1:$L$8762,Kalkulationen!D890)</f>
        <v>127.75355141684258</v>
      </c>
    </row>
    <row r="892" spans="6:8" x14ac:dyDescent="0.15">
      <c r="F892" s="26">
        <v>43503.000011574077</v>
      </c>
      <c r="G892" s="27">
        <f>Kalkulationen!F891</f>
        <v>4.4800000000000004</v>
      </c>
      <c r="H892" s="28">
        <f>HLOOKUP(Eingabe!$C$6,Kalkulationen!$F$1:$L$8762,Kalkulationen!D891)</f>
        <v>127.75355141684258</v>
      </c>
    </row>
    <row r="893" spans="6:8" x14ac:dyDescent="0.15">
      <c r="F893" s="26">
        <v>43503.041666664511</v>
      </c>
      <c r="G893" s="27">
        <f>Kalkulationen!F892</f>
        <v>5.07</v>
      </c>
      <c r="H893" s="28">
        <f>HLOOKUP(Eingabe!$C$6,Kalkulationen!$F$1:$L$8762,Kalkulationen!D892)</f>
        <v>192.37195416342232</v>
      </c>
    </row>
    <row r="894" spans="6:8" x14ac:dyDescent="0.15">
      <c r="F894" s="26">
        <v>43503.083333331175</v>
      </c>
      <c r="G894" s="27">
        <f>Kalkulationen!F893</f>
        <v>5.22</v>
      </c>
      <c r="H894" s="28">
        <f>HLOOKUP(Eingabe!$C$6,Kalkulationen!$F$1:$L$8762,Kalkulationen!D893)</f>
        <v>212.01452653164606</v>
      </c>
    </row>
    <row r="895" spans="6:8" x14ac:dyDescent="0.15">
      <c r="F895" s="26">
        <v>43503.125011574077</v>
      </c>
      <c r="G895" s="27">
        <f>Kalkulationen!F894</f>
        <v>6.27</v>
      </c>
      <c r="H895" s="28">
        <f>HLOOKUP(Eingabe!$C$6,Kalkulationen!$F$1:$L$8762,Kalkulationen!D894)</f>
        <v>381.97961946877831</v>
      </c>
    </row>
    <row r="896" spans="6:8" x14ac:dyDescent="0.15">
      <c r="F896" s="26">
        <v>43503.166666664503</v>
      </c>
      <c r="G896" s="27">
        <f>Kalkulationen!F895</f>
        <v>4.4800000000000004</v>
      </c>
      <c r="H896" s="28">
        <f>HLOOKUP(Eingabe!$C$6,Kalkulationen!$F$1:$L$8762,Kalkulationen!D895)</f>
        <v>127.75355141684258</v>
      </c>
    </row>
    <row r="897" spans="6:8" x14ac:dyDescent="0.15">
      <c r="F897" s="26">
        <v>43503.208333331168</v>
      </c>
      <c r="G897" s="27">
        <f>Kalkulationen!F896</f>
        <v>6.41</v>
      </c>
      <c r="H897" s="28">
        <f>HLOOKUP(Eingabe!$C$6,Kalkulationen!$F$1:$L$8762,Kalkulationen!D896)</f>
        <v>410.790941833408</v>
      </c>
    </row>
    <row r="898" spans="6:8" x14ac:dyDescent="0.15">
      <c r="F898" s="26">
        <v>43503.250011574077</v>
      </c>
      <c r="G898" s="27">
        <f>Kalkulationen!F897</f>
        <v>5.82</v>
      </c>
      <c r="H898" s="28">
        <f>HLOOKUP(Eingabe!$C$6,Kalkulationen!$F$1:$L$8762,Kalkulationen!D897)</f>
        <v>300.31867582888367</v>
      </c>
    </row>
    <row r="899" spans="6:8" x14ac:dyDescent="0.15">
      <c r="F899" s="26">
        <v>43503.291666664496</v>
      </c>
      <c r="G899" s="27">
        <f>Kalkulationen!F898</f>
        <v>7.01</v>
      </c>
      <c r="H899" s="28">
        <f>HLOOKUP(Eingabe!$C$6,Kalkulationen!$F$1:$L$8762,Kalkulationen!D898)</f>
        <v>547.54540984378536</v>
      </c>
    </row>
    <row r="900" spans="6:8" x14ac:dyDescent="0.15">
      <c r="F900" s="26">
        <v>43503.33333333116</v>
      </c>
      <c r="G900" s="27">
        <f>Kalkulationen!F899</f>
        <v>7.01</v>
      </c>
      <c r="H900" s="28">
        <f>HLOOKUP(Eingabe!$C$6,Kalkulationen!$F$1:$L$8762,Kalkulationen!D899)</f>
        <v>547.54540984378536</v>
      </c>
    </row>
    <row r="901" spans="6:8" x14ac:dyDescent="0.15">
      <c r="F901" s="26">
        <v>43503.375011574077</v>
      </c>
      <c r="G901" s="27">
        <f>Kalkulationen!F900</f>
        <v>5.97</v>
      </c>
      <c r="H901" s="28">
        <f>HLOOKUP(Eingabe!$C$6,Kalkulationen!$F$1:$L$8762,Kalkulationen!D900)</f>
        <v>325.486920668631</v>
      </c>
    </row>
    <row r="902" spans="6:8" x14ac:dyDescent="0.15">
      <c r="F902" s="26">
        <v>43503.416666664489</v>
      </c>
      <c r="G902" s="27">
        <f>Kalkulationen!F901</f>
        <v>6.86</v>
      </c>
      <c r="H902" s="28">
        <f>HLOOKUP(Eingabe!$C$6,Kalkulationen!$F$1:$L$8762,Kalkulationen!D901)</f>
        <v>511.24640402007304</v>
      </c>
    </row>
    <row r="903" spans="6:8" x14ac:dyDescent="0.15">
      <c r="F903" s="26">
        <v>43503.458333331153</v>
      </c>
      <c r="G903" s="27">
        <f>Kalkulationen!F902</f>
        <v>7.46</v>
      </c>
      <c r="H903" s="28">
        <f>HLOOKUP(Eingabe!$C$6,Kalkulationen!$F$1:$L$8762,Kalkulationen!D902)</f>
        <v>665.88406137106449</v>
      </c>
    </row>
    <row r="904" spans="6:8" x14ac:dyDescent="0.15">
      <c r="F904" s="26">
        <v>43503.500011574077</v>
      </c>
      <c r="G904" s="27">
        <f>Kalkulationen!F903</f>
        <v>7.46</v>
      </c>
      <c r="H904" s="28">
        <f>HLOOKUP(Eingabe!$C$6,Kalkulationen!$F$1:$L$8762,Kalkulationen!D903)</f>
        <v>665.88406137106449</v>
      </c>
    </row>
    <row r="905" spans="6:8" x14ac:dyDescent="0.15">
      <c r="F905" s="26">
        <v>43503.541666664481</v>
      </c>
      <c r="G905" s="27">
        <f>Kalkulationen!F904</f>
        <v>6.27</v>
      </c>
      <c r="H905" s="28">
        <f>HLOOKUP(Eingabe!$C$6,Kalkulationen!$F$1:$L$8762,Kalkulationen!D904)</f>
        <v>381.97961946877831</v>
      </c>
    </row>
    <row r="906" spans="6:8" x14ac:dyDescent="0.15">
      <c r="F906" s="26">
        <v>43503.583333331146</v>
      </c>
      <c r="G906" s="27">
        <f>Kalkulationen!F905</f>
        <v>7.46</v>
      </c>
      <c r="H906" s="28">
        <f>HLOOKUP(Eingabe!$C$6,Kalkulationen!$F$1:$L$8762,Kalkulationen!D905)</f>
        <v>665.88406137106449</v>
      </c>
    </row>
    <row r="907" spans="6:8" x14ac:dyDescent="0.15">
      <c r="F907" s="26">
        <v>43503.625011574077</v>
      </c>
      <c r="G907" s="27">
        <f>Kalkulationen!F906</f>
        <v>4.92</v>
      </c>
      <c r="H907" s="28">
        <f>HLOOKUP(Eingabe!$C$6,Kalkulationen!$F$1:$L$8762,Kalkulationen!D906)</f>
        <v>174.15991544051818</v>
      </c>
    </row>
    <row r="908" spans="6:8" x14ac:dyDescent="0.15">
      <c r="F908" s="26">
        <v>43503.666666664474</v>
      </c>
      <c r="G908" s="27">
        <f>Kalkulationen!F907</f>
        <v>6.27</v>
      </c>
      <c r="H908" s="28">
        <f>HLOOKUP(Eingabe!$C$6,Kalkulationen!$F$1:$L$8762,Kalkulationen!D907)</f>
        <v>381.97961946877831</v>
      </c>
    </row>
    <row r="909" spans="6:8" x14ac:dyDescent="0.15">
      <c r="F909" s="26">
        <v>43503.708333331138</v>
      </c>
      <c r="G909" s="27">
        <f>Kalkulationen!F908</f>
        <v>6.56</v>
      </c>
      <c r="H909" s="28">
        <f>HLOOKUP(Eingabe!$C$6,Kalkulationen!$F$1:$L$8762,Kalkulationen!D908)</f>
        <v>442.98824926057142</v>
      </c>
    </row>
    <row r="910" spans="6:8" x14ac:dyDescent="0.15">
      <c r="F910" s="26">
        <v>43503.750011574077</v>
      </c>
      <c r="G910" s="27">
        <f>Kalkulationen!F909</f>
        <v>7.16</v>
      </c>
      <c r="H910" s="28">
        <f>HLOOKUP(Eingabe!$C$6,Kalkulationen!$F$1:$L$8762,Kalkulationen!D909)</f>
        <v>585.42842938631918</v>
      </c>
    </row>
    <row r="911" spans="6:8" x14ac:dyDescent="0.15">
      <c r="F911" s="26">
        <v>43503.791666664467</v>
      </c>
      <c r="G911" s="27">
        <f>Kalkulationen!F910</f>
        <v>6.56</v>
      </c>
      <c r="H911" s="28">
        <f>HLOOKUP(Eingabe!$C$6,Kalkulationen!$F$1:$L$8762,Kalkulationen!D910)</f>
        <v>442.98824926057142</v>
      </c>
    </row>
    <row r="912" spans="6:8" x14ac:dyDescent="0.15">
      <c r="F912" s="26">
        <v>43503.833333331131</v>
      </c>
      <c r="G912" s="27">
        <f>Kalkulationen!F911</f>
        <v>7.76</v>
      </c>
      <c r="H912" s="28">
        <f>HLOOKUP(Eingabe!$C$6,Kalkulationen!$F$1:$L$8762,Kalkulationen!D911)</f>
        <v>752.39321657884113</v>
      </c>
    </row>
    <row r="913" spans="6:8" x14ac:dyDescent="0.15">
      <c r="F913" s="26">
        <v>43503.875011574077</v>
      </c>
      <c r="G913" s="27">
        <f>Kalkulationen!F912</f>
        <v>7.31</v>
      </c>
      <c r="H913" s="28">
        <f>HLOOKUP(Eingabe!$C$6,Kalkulationen!$F$1:$L$8762,Kalkulationen!D912)</f>
        <v>624.88523343482666</v>
      </c>
    </row>
    <row r="914" spans="6:8" x14ac:dyDescent="0.15">
      <c r="F914" s="26">
        <v>43503.91666666446</v>
      </c>
      <c r="G914" s="27">
        <f>Kalkulationen!F913</f>
        <v>7.46</v>
      </c>
      <c r="H914" s="28">
        <f>HLOOKUP(Eingabe!$C$6,Kalkulationen!$F$1:$L$8762,Kalkulationen!D913)</f>
        <v>665.88406137106449</v>
      </c>
    </row>
    <row r="915" spans="6:8" x14ac:dyDescent="0.15">
      <c r="F915" s="26">
        <v>43503.958333331124</v>
      </c>
      <c r="G915" s="27">
        <f>Kalkulationen!F914</f>
        <v>8.65</v>
      </c>
      <c r="H915" s="28">
        <f>HLOOKUP(Eingabe!$C$6,Kalkulationen!$F$1:$L$8762,Kalkulationen!D914)</f>
        <v>1041.1999722463847</v>
      </c>
    </row>
    <row r="916" spans="6:8" x14ac:dyDescent="0.15">
      <c r="F916" s="26">
        <v>43504.000011574077</v>
      </c>
      <c r="G916" s="27">
        <f>Kalkulationen!F915</f>
        <v>7.16</v>
      </c>
      <c r="H916" s="28">
        <f>HLOOKUP(Eingabe!$C$6,Kalkulationen!$F$1:$L$8762,Kalkulationen!D915)</f>
        <v>585.42842938631918</v>
      </c>
    </row>
    <row r="917" spans="6:8" x14ac:dyDescent="0.15">
      <c r="F917" s="26">
        <v>43504.041666664452</v>
      </c>
      <c r="G917" s="27">
        <f>Kalkulationen!F916</f>
        <v>6.12</v>
      </c>
      <c r="H917" s="28">
        <f>HLOOKUP(Eingabe!$C$6,Kalkulationen!$F$1:$L$8762,Kalkulationen!D916)</f>
        <v>352.73627104706577</v>
      </c>
    </row>
    <row r="918" spans="6:8" x14ac:dyDescent="0.15">
      <c r="F918" s="26">
        <v>43504.083333331117</v>
      </c>
      <c r="G918" s="27">
        <f>Kalkulationen!F917</f>
        <v>5.97</v>
      </c>
      <c r="H918" s="28">
        <f>HLOOKUP(Eingabe!$C$6,Kalkulationen!$F$1:$L$8762,Kalkulationen!D917)</f>
        <v>325.486920668631</v>
      </c>
    </row>
    <row r="919" spans="6:8" x14ac:dyDescent="0.15">
      <c r="F919" s="26">
        <v>43504.125011574077</v>
      </c>
      <c r="G919" s="27">
        <f>Kalkulationen!F918</f>
        <v>5.52</v>
      </c>
      <c r="H919" s="28">
        <f>HLOOKUP(Eingabe!$C$6,Kalkulationen!$F$1:$L$8762,Kalkulationen!D918)</f>
        <v>254.43327038277369</v>
      </c>
    </row>
    <row r="920" spans="6:8" x14ac:dyDescent="0.15">
      <c r="F920" s="26">
        <v>43504.166666664445</v>
      </c>
      <c r="G920" s="27">
        <f>Kalkulationen!F919</f>
        <v>5.97</v>
      </c>
      <c r="H920" s="28">
        <f>HLOOKUP(Eingabe!$C$6,Kalkulationen!$F$1:$L$8762,Kalkulationen!D919)</f>
        <v>325.486920668631</v>
      </c>
    </row>
    <row r="921" spans="6:8" x14ac:dyDescent="0.15">
      <c r="F921" s="26">
        <v>43504.208333331109</v>
      </c>
      <c r="G921" s="27">
        <f>Kalkulationen!F920</f>
        <v>6.56</v>
      </c>
      <c r="H921" s="28">
        <f>HLOOKUP(Eingabe!$C$6,Kalkulationen!$F$1:$L$8762,Kalkulationen!D920)</f>
        <v>442.98824926057142</v>
      </c>
    </row>
    <row r="922" spans="6:8" x14ac:dyDescent="0.15">
      <c r="F922" s="26">
        <v>43504.250011574077</v>
      </c>
      <c r="G922" s="27">
        <f>Kalkulationen!F921</f>
        <v>5.82</v>
      </c>
      <c r="H922" s="28">
        <f>HLOOKUP(Eingabe!$C$6,Kalkulationen!$F$1:$L$8762,Kalkulationen!D921)</f>
        <v>300.31867582888367</v>
      </c>
    </row>
    <row r="923" spans="6:8" x14ac:dyDescent="0.15">
      <c r="F923" s="26">
        <v>43504.291666664438</v>
      </c>
      <c r="G923" s="27">
        <f>Kalkulationen!F922</f>
        <v>5.97</v>
      </c>
      <c r="H923" s="28">
        <f>HLOOKUP(Eingabe!$C$6,Kalkulationen!$F$1:$L$8762,Kalkulationen!D922)</f>
        <v>325.486920668631</v>
      </c>
    </row>
    <row r="924" spans="6:8" x14ac:dyDescent="0.15">
      <c r="F924" s="26">
        <v>43504.333333331102</v>
      </c>
      <c r="G924" s="27">
        <f>Kalkulationen!F923</f>
        <v>6.86</v>
      </c>
      <c r="H924" s="28">
        <f>HLOOKUP(Eingabe!$C$6,Kalkulationen!$F$1:$L$8762,Kalkulationen!D923)</f>
        <v>511.24640402007304</v>
      </c>
    </row>
    <row r="925" spans="6:8" x14ac:dyDescent="0.15">
      <c r="F925" s="26">
        <v>43504.375011574077</v>
      </c>
      <c r="G925" s="27">
        <f>Kalkulationen!F924</f>
        <v>8.35</v>
      </c>
      <c r="H925" s="28">
        <f>HLOOKUP(Eingabe!$C$6,Kalkulationen!$F$1:$L$8762,Kalkulationen!D924)</f>
        <v>939.27147909968994</v>
      </c>
    </row>
    <row r="926" spans="6:8" x14ac:dyDescent="0.15">
      <c r="F926" s="26">
        <v>43504.416666664431</v>
      </c>
      <c r="G926" s="27">
        <f>Kalkulationen!F925</f>
        <v>9.1</v>
      </c>
      <c r="H926" s="28">
        <f>HLOOKUP(Eingabe!$C$6,Kalkulationen!$F$1:$L$8762,Kalkulationen!D925)</f>
        <v>1197.7332655301136</v>
      </c>
    </row>
    <row r="927" spans="6:8" x14ac:dyDescent="0.15">
      <c r="F927" s="26">
        <v>43504.458333331095</v>
      </c>
      <c r="G927" s="27">
        <f>Kalkulationen!F926</f>
        <v>9.85</v>
      </c>
      <c r="H927" s="28">
        <f>HLOOKUP(Eingabe!$C$6,Kalkulationen!$F$1:$L$8762,Kalkulationen!D926)</f>
        <v>1440.5486371097504</v>
      </c>
    </row>
    <row r="928" spans="6:8" x14ac:dyDescent="0.15">
      <c r="F928" s="26">
        <v>43504.500011574077</v>
      </c>
      <c r="G928" s="27">
        <f>Kalkulationen!F927</f>
        <v>10.89</v>
      </c>
      <c r="H928" s="28">
        <f>HLOOKUP(Eingabe!$C$6,Kalkulationen!$F$1:$L$8762,Kalkulationen!D927)</f>
        <v>1681.7250755631574</v>
      </c>
    </row>
    <row r="929" spans="6:8" x14ac:dyDescent="0.15">
      <c r="F929" s="26">
        <v>43504.541666664423</v>
      </c>
      <c r="G929" s="27">
        <f>Kalkulationen!F928</f>
        <v>9.4</v>
      </c>
      <c r="H929" s="28">
        <f>HLOOKUP(Eingabe!$C$6,Kalkulationen!$F$1:$L$8762,Kalkulationen!D928)</f>
        <v>1300.071066184405</v>
      </c>
    </row>
    <row r="930" spans="6:8" x14ac:dyDescent="0.15">
      <c r="F930" s="26">
        <v>43504.583333331087</v>
      </c>
      <c r="G930" s="27">
        <f>Kalkulationen!F929</f>
        <v>7.46</v>
      </c>
      <c r="H930" s="28">
        <f>HLOOKUP(Eingabe!$C$6,Kalkulationen!$F$1:$L$8762,Kalkulationen!D929)</f>
        <v>665.88406137106449</v>
      </c>
    </row>
    <row r="931" spans="6:8" x14ac:dyDescent="0.15">
      <c r="F931" s="26">
        <v>43504.625011574077</v>
      </c>
      <c r="G931" s="27">
        <f>Kalkulationen!F930</f>
        <v>8.65</v>
      </c>
      <c r="H931" s="28">
        <f>HLOOKUP(Eingabe!$C$6,Kalkulationen!$F$1:$L$8762,Kalkulationen!D930)</f>
        <v>1041.1999722463847</v>
      </c>
    </row>
    <row r="932" spans="6:8" x14ac:dyDescent="0.15">
      <c r="F932" s="26">
        <v>43504.666666664416</v>
      </c>
      <c r="G932" s="27">
        <f>Kalkulationen!F931</f>
        <v>4.92</v>
      </c>
      <c r="H932" s="28">
        <f>HLOOKUP(Eingabe!$C$6,Kalkulationen!$F$1:$L$8762,Kalkulationen!D931)</f>
        <v>174.15991544051818</v>
      </c>
    </row>
    <row r="933" spans="6:8" x14ac:dyDescent="0.15">
      <c r="F933" s="26">
        <v>43504.70833333108</v>
      </c>
      <c r="G933" s="27">
        <f>Kalkulationen!F932</f>
        <v>6.12</v>
      </c>
      <c r="H933" s="28">
        <f>HLOOKUP(Eingabe!$C$6,Kalkulationen!$F$1:$L$8762,Kalkulationen!D932)</f>
        <v>352.73627104706577</v>
      </c>
    </row>
    <row r="934" spans="6:8" x14ac:dyDescent="0.15">
      <c r="F934" s="26">
        <v>43504.750011574077</v>
      </c>
      <c r="G934" s="27">
        <f>Kalkulationen!F933</f>
        <v>4.18</v>
      </c>
      <c r="H934" s="28">
        <f>HLOOKUP(Eingabe!$C$6,Kalkulationen!$F$1:$L$8762,Kalkulationen!D933)</f>
        <v>99.286032951741447</v>
      </c>
    </row>
    <row r="935" spans="6:8" x14ac:dyDescent="0.15">
      <c r="F935" s="26">
        <v>43504.791666664409</v>
      </c>
      <c r="G935" s="27">
        <f>Kalkulationen!F934</f>
        <v>5.67</v>
      </c>
      <c r="H935" s="28">
        <f>HLOOKUP(Eingabe!$C$6,Kalkulationen!$F$1:$L$8762,Kalkulationen!D934)</f>
        <v>276.80098896274217</v>
      </c>
    </row>
    <row r="936" spans="6:8" x14ac:dyDescent="0.15">
      <c r="F936" s="26">
        <v>43504.833333331073</v>
      </c>
      <c r="G936" s="27">
        <f>Kalkulationen!F935</f>
        <v>5.67</v>
      </c>
      <c r="H936" s="28">
        <f>HLOOKUP(Eingabe!$C$6,Kalkulationen!$F$1:$L$8762,Kalkulationen!D935)</f>
        <v>276.80098896274217</v>
      </c>
    </row>
    <row r="937" spans="6:8" x14ac:dyDescent="0.15">
      <c r="F937" s="26">
        <v>43504.875011574077</v>
      </c>
      <c r="G937" s="27">
        <f>Kalkulationen!F936</f>
        <v>5.82</v>
      </c>
      <c r="H937" s="28">
        <f>HLOOKUP(Eingabe!$C$6,Kalkulationen!$F$1:$L$8762,Kalkulationen!D936)</f>
        <v>300.31867582888367</v>
      </c>
    </row>
    <row r="938" spans="6:8" x14ac:dyDescent="0.15">
      <c r="F938" s="26">
        <v>43504.916666664401</v>
      </c>
      <c r="G938" s="27">
        <f>Kalkulationen!F937</f>
        <v>6.71</v>
      </c>
      <c r="H938" s="28">
        <f>HLOOKUP(Eingabe!$C$6,Kalkulationen!$F$1:$L$8762,Kalkulationen!D937)</f>
        <v>476.43639304473675</v>
      </c>
    </row>
    <row r="939" spans="6:8" x14ac:dyDescent="0.15">
      <c r="F939" s="26">
        <v>43504.958333331066</v>
      </c>
      <c r="G939" s="27">
        <f>Kalkulationen!F938</f>
        <v>8.35</v>
      </c>
      <c r="H939" s="28">
        <f>HLOOKUP(Eingabe!$C$6,Kalkulationen!$F$1:$L$8762,Kalkulationen!D938)</f>
        <v>939.27147909968994</v>
      </c>
    </row>
    <row r="940" spans="6:8" x14ac:dyDescent="0.15">
      <c r="F940" s="26">
        <v>43505.000011574077</v>
      </c>
      <c r="G940" s="27">
        <f>Kalkulationen!F939</f>
        <v>10.59</v>
      </c>
      <c r="H940" s="28">
        <f>HLOOKUP(Eingabe!$C$6,Kalkulationen!$F$1:$L$8762,Kalkulationen!D939)</f>
        <v>1624.0229134898696</v>
      </c>
    </row>
    <row r="941" spans="6:8" x14ac:dyDescent="0.15">
      <c r="F941" s="26">
        <v>43505.041666664394</v>
      </c>
      <c r="G941" s="27">
        <f>Kalkulationen!F940</f>
        <v>12.08</v>
      </c>
      <c r="H941" s="28">
        <f>HLOOKUP(Eingabe!$C$6,Kalkulationen!$F$1:$L$8762,Kalkulationen!D940)</f>
        <v>1834.8824051484055</v>
      </c>
    </row>
    <row r="942" spans="6:8" x14ac:dyDescent="0.15">
      <c r="F942" s="26">
        <v>43505.083333331058</v>
      </c>
      <c r="G942" s="27">
        <f>Kalkulationen!F941</f>
        <v>12.98</v>
      </c>
      <c r="H942" s="28">
        <f>HLOOKUP(Eingabe!$C$6,Kalkulationen!$F$1:$L$8762,Kalkulationen!D941)</f>
        <v>1907.804797603593</v>
      </c>
    </row>
    <row r="943" spans="6:8" x14ac:dyDescent="0.15">
      <c r="F943" s="26">
        <v>43505.125011574077</v>
      </c>
      <c r="G943" s="27">
        <f>Kalkulationen!F942</f>
        <v>12.38</v>
      </c>
      <c r="H943" s="28">
        <f>HLOOKUP(Eingabe!$C$6,Kalkulationen!$F$1:$L$8762,Kalkulationen!D942)</f>
        <v>1862.034283239238</v>
      </c>
    </row>
    <row r="944" spans="6:8" x14ac:dyDescent="0.15">
      <c r="F944" s="26">
        <v>43505.166666664387</v>
      </c>
      <c r="G944" s="27">
        <f>Kalkulationen!F943</f>
        <v>12.23</v>
      </c>
      <c r="H944" s="28">
        <f>HLOOKUP(Eingabe!$C$6,Kalkulationen!$F$1:$L$8762,Kalkulationen!D943)</f>
        <v>1848.8173081676612</v>
      </c>
    </row>
    <row r="945" spans="6:8" x14ac:dyDescent="0.15">
      <c r="F945" s="26">
        <v>43505.208333331051</v>
      </c>
      <c r="G945" s="27">
        <f>Kalkulationen!F944</f>
        <v>11.04</v>
      </c>
      <c r="H945" s="28">
        <f>HLOOKUP(Eingabe!$C$6,Kalkulationen!$F$1:$L$8762,Kalkulationen!D944)</f>
        <v>1707.1454885667315</v>
      </c>
    </row>
    <row r="946" spans="6:8" x14ac:dyDescent="0.15">
      <c r="F946" s="26">
        <v>43505.250011574077</v>
      </c>
      <c r="G946" s="27">
        <f>Kalkulationen!F945</f>
        <v>12.53</v>
      </c>
      <c r="H946" s="28">
        <f>HLOOKUP(Eingabe!$C$6,Kalkulationen!$F$1:$L$8762,Kalkulationen!D945)</f>
        <v>1874.5399154610848</v>
      </c>
    </row>
    <row r="947" spans="6:8" x14ac:dyDescent="0.15">
      <c r="F947" s="26">
        <v>43505.29166666438</v>
      </c>
      <c r="G947" s="27">
        <f>Kalkulationen!F946</f>
        <v>13.43</v>
      </c>
      <c r="H947" s="28">
        <f>HLOOKUP(Eingabe!$C$6,Kalkulationen!$F$1:$L$8762,Kalkulationen!D946)</f>
        <v>1934.2569762372586</v>
      </c>
    </row>
    <row r="948" spans="6:8" x14ac:dyDescent="0.15">
      <c r="F948" s="26">
        <v>43505.333333331044</v>
      </c>
      <c r="G948" s="27">
        <f>Kalkulationen!F947</f>
        <v>13.87</v>
      </c>
      <c r="H948" s="28">
        <f>HLOOKUP(Eingabe!$C$6,Kalkulationen!$F$1:$L$8762,Kalkulationen!D947)</f>
        <v>1954.6503874204686</v>
      </c>
    </row>
    <row r="949" spans="6:8" x14ac:dyDescent="0.15">
      <c r="F949" s="26">
        <v>43505.375011574077</v>
      </c>
      <c r="G949" s="27">
        <f>Kalkulationen!F948</f>
        <v>12.98</v>
      </c>
      <c r="H949" s="28">
        <f>HLOOKUP(Eingabe!$C$6,Kalkulationen!$F$1:$L$8762,Kalkulationen!D948)</f>
        <v>1907.804797603593</v>
      </c>
    </row>
    <row r="950" spans="6:8" x14ac:dyDescent="0.15">
      <c r="F950" s="26">
        <v>43505.416666664372</v>
      </c>
      <c r="G950" s="27">
        <f>Kalkulationen!F949</f>
        <v>12.08</v>
      </c>
      <c r="H950" s="28">
        <f>HLOOKUP(Eingabe!$C$6,Kalkulationen!$F$1:$L$8762,Kalkulationen!D949)</f>
        <v>1834.8824051484055</v>
      </c>
    </row>
    <row r="951" spans="6:8" x14ac:dyDescent="0.15">
      <c r="F951" s="26">
        <v>43505.458333331037</v>
      </c>
      <c r="G951" s="27">
        <f>Kalkulationen!F950</f>
        <v>11.04</v>
      </c>
      <c r="H951" s="28">
        <f>HLOOKUP(Eingabe!$C$6,Kalkulationen!$F$1:$L$8762,Kalkulationen!D950)</f>
        <v>1707.1454885667315</v>
      </c>
    </row>
    <row r="952" spans="6:8" x14ac:dyDescent="0.15">
      <c r="F952" s="26">
        <v>43505.500011574077</v>
      </c>
      <c r="G952" s="27">
        <f>Kalkulationen!F951</f>
        <v>12.23</v>
      </c>
      <c r="H952" s="28">
        <f>HLOOKUP(Eingabe!$C$6,Kalkulationen!$F$1:$L$8762,Kalkulationen!D951)</f>
        <v>1848.8173081676612</v>
      </c>
    </row>
    <row r="953" spans="6:8" x14ac:dyDescent="0.15">
      <c r="F953" s="26">
        <v>43505.541666664365</v>
      </c>
      <c r="G953" s="27">
        <f>Kalkulationen!F952</f>
        <v>12.08</v>
      </c>
      <c r="H953" s="28">
        <f>HLOOKUP(Eingabe!$C$6,Kalkulationen!$F$1:$L$8762,Kalkulationen!D952)</f>
        <v>1834.8824051484055</v>
      </c>
    </row>
    <row r="954" spans="6:8" x14ac:dyDescent="0.15">
      <c r="F954" s="26">
        <v>43505.583333331029</v>
      </c>
      <c r="G954" s="27">
        <f>Kalkulationen!F953</f>
        <v>9.5500000000000007</v>
      </c>
      <c r="H954" s="28">
        <f>HLOOKUP(Eingabe!$C$6,Kalkulationen!$F$1:$L$8762,Kalkulationen!D953)</f>
        <v>1349.0390514344356</v>
      </c>
    </row>
    <row r="955" spans="6:8" x14ac:dyDescent="0.15">
      <c r="F955" s="26">
        <v>43505.625011574077</v>
      </c>
      <c r="G955" s="27">
        <f>Kalkulationen!F954</f>
        <v>11.93</v>
      </c>
      <c r="H955" s="28">
        <f>HLOOKUP(Eingabe!$C$6,Kalkulationen!$F$1:$L$8762,Kalkulationen!D954)</f>
        <v>1820.191990740117</v>
      </c>
    </row>
    <row r="956" spans="6:8" x14ac:dyDescent="0.15">
      <c r="F956" s="26">
        <v>43505.666666664358</v>
      </c>
      <c r="G956" s="27">
        <f>Kalkulationen!F955</f>
        <v>10.44</v>
      </c>
      <c r="H956" s="28">
        <f>HLOOKUP(Eingabe!$C$6,Kalkulationen!$F$1:$L$8762,Kalkulationen!D955)</f>
        <v>1591.679416727636</v>
      </c>
    </row>
    <row r="957" spans="6:8" x14ac:dyDescent="0.15">
      <c r="F957" s="26">
        <v>43505.708333331022</v>
      </c>
      <c r="G957" s="27">
        <f>Kalkulationen!F956</f>
        <v>9.6999999999999993</v>
      </c>
      <c r="H957" s="28">
        <f>HLOOKUP(Eingabe!$C$6,Kalkulationen!$F$1:$L$8762,Kalkulationen!D956)</f>
        <v>1395.9304200635784</v>
      </c>
    </row>
    <row r="958" spans="6:8" x14ac:dyDescent="0.15">
      <c r="F958" s="26">
        <v>43505.750011574077</v>
      </c>
      <c r="G958" s="27">
        <f>Kalkulationen!F957</f>
        <v>8.5</v>
      </c>
      <c r="H958" s="28">
        <f>HLOOKUP(Eingabe!$C$6,Kalkulationen!$F$1:$L$8762,Kalkulationen!D957)</f>
        <v>989.79083418433356</v>
      </c>
    </row>
    <row r="959" spans="6:8" x14ac:dyDescent="0.15">
      <c r="F959" s="26">
        <v>43505.79166666435</v>
      </c>
      <c r="G959" s="27">
        <f>Kalkulationen!F958</f>
        <v>7.61</v>
      </c>
      <c r="H959" s="28">
        <f>HLOOKUP(Eingabe!$C$6,Kalkulationen!$F$1:$L$8762,Kalkulationen!D958)</f>
        <v>708.39409691925232</v>
      </c>
    </row>
    <row r="960" spans="6:8" x14ac:dyDescent="0.15">
      <c r="F960" s="26">
        <v>43505.833333331015</v>
      </c>
      <c r="G960" s="27">
        <f>Kalkulationen!F959</f>
        <v>7.16</v>
      </c>
      <c r="H960" s="28">
        <f>HLOOKUP(Eingabe!$C$6,Kalkulationen!$F$1:$L$8762,Kalkulationen!D959)</f>
        <v>585.42842938631918</v>
      </c>
    </row>
    <row r="961" spans="6:8" x14ac:dyDescent="0.15">
      <c r="F961" s="26">
        <v>43505.875011574077</v>
      </c>
      <c r="G961" s="27">
        <f>Kalkulationen!F960</f>
        <v>7.16</v>
      </c>
      <c r="H961" s="28">
        <f>HLOOKUP(Eingabe!$C$6,Kalkulationen!$F$1:$L$8762,Kalkulationen!D960)</f>
        <v>585.42842938631918</v>
      </c>
    </row>
    <row r="962" spans="6:8" x14ac:dyDescent="0.15">
      <c r="F962" s="26">
        <v>43505.916666664343</v>
      </c>
      <c r="G962" s="27">
        <f>Kalkulationen!F961</f>
        <v>8.06</v>
      </c>
      <c r="H962" s="28">
        <f>HLOOKUP(Eingabe!$C$6,Kalkulationen!$F$1:$L$8762,Kalkulationen!D961)</f>
        <v>844.78749676498433</v>
      </c>
    </row>
    <row r="963" spans="6:8" x14ac:dyDescent="0.15">
      <c r="F963" s="26">
        <v>43505.958333331007</v>
      </c>
      <c r="G963" s="27">
        <f>Kalkulationen!F962</f>
        <v>7.31</v>
      </c>
      <c r="H963" s="28">
        <f>HLOOKUP(Eingabe!$C$6,Kalkulationen!$F$1:$L$8762,Kalkulationen!D962)</f>
        <v>624.88523343482666</v>
      </c>
    </row>
    <row r="964" spans="6:8" x14ac:dyDescent="0.15">
      <c r="F964" s="26">
        <v>43506.000011574077</v>
      </c>
      <c r="G964" s="27">
        <f>Kalkulationen!F963</f>
        <v>6.71</v>
      </c>
      <c r="H964" s="28">
        <f>HLOOKUP(Eingabe!$C$6,Kalkulationen!$F$1:$L$8762,Kalkulationen!D963)</f>
        <v>476.43639304473675</v>
      </c>
    </row>
    <row r="965" spans="6:8" x14ac:dyDescent="0.15">
      <c r="F965" s="26">
        <v>43506.041666664336</v>
      </c>
      <c r="G965" s="27">
        <f>Kalkulationen!F964</f>
        <v>5.97</v>
      </c>
      <c r="H965" s="28">
        <f>HLOOKUP(Eingabe!$C$6,Kalkulationen!$F$1:$L$8762,Kalkulationen!D964)</f>
        <v>325.486920668631</v>
      </c>
    </row>
    <row r="966" spans="6:8" x14ac:dyDescent="0.15">
      <c r="F966" s="26">
        <v>43506.083333331</v>
      </c>
      <c r="G966" s="27">
        <f>Kalkulationen!F965</f>
        <v>6.56</v>
      </c>
      <c r="H966" s="28">
        <f>HLOOKUP(Eingabe!$C$6,Kalkulationen!$F$1:$L$8762,Kalkulationen!D965)</f>
        <v>442.98824926057142</v>
      </c>
    </row>
    <row r="967" spans="6:8" x14ac:dyDescent="0.15">
      <c r="F967" s="26">
        <v>43506.125011574077</v>
      </c>
      <c r="G967" s="27">
        <f>Kalkulationen!F966</f>
        <v>5.97</v>
      </c>
      <c r="H967" s="28">
        <f>HLOOKUP(Eingabe!$C$6,Kalkulationen!$F$1:$L$8762,Kalkulationen!D966)</f>
        <v>325.486920668631</v>
      </c>
    </row>
    <row r="968" spans="6:8" x14ac:dyDescent="0.15">
      <c r="F968" s="26">
        <v>43506.166666664329</v>
      </c>
      <c r="G968" s="27">
        <f>Kalkulationen!F967</f>
        <v>5.52</v>
      </c>
      <c r="H968" s="28">
        <f>HLOOKUP(Eingabe!$C$6,Kalkulationen!$F$1:$L$8762,Kalkulationen!D967)</f>
        <v>254.43327038277369</v>
      </c>
    </row>
    <row r="969" spans="6:8" x14ac:dyDescent="0.15">
      <c r="F969" s="26">
        <v>43506.208333330993</v>
      </c>
      <c r="G969" s="27">
        <f>Kalkulationen!F968</f>
        <v>5.67</v>
      </c>
      <c r="H969" s="28">
        <f>HLOOKUP(Eingabe!$C$6,Kalkulationen!$F$1:$L$8762,Kalkulationen!D968)</f>
        <v>276.80098896274217</v>
      </c>
    </row>
    <row r="970" spans="6:8" x14ac:dyDescent="0.15">
      <c r="F970" s="26">
        <v>43506.250011574077</v>
      </c>
      <c r="G970" s="27">
        <f>Kalkulationen!F969</f>
        <v>7.01</v>
      </c>
      <c r="H970" s="28">
        <f>HLOOKUP(Eingabe!$C$6,Kalkulationen!$F$1:$L$8762,Kalkulationen!D969)</f>
        <v>547.54540984378536</v>
      </c>
    </row>
    <row r="971" spans="6:8" x14ac:dyDescent="0.15">
      <c r="F971" s="26">
        <v>43506.291666664321</v>
      </c>
      <c r="G971" s="27">
        <f>Kalkulationen!F970</f>
        <v>6.56</v>
      </c>
      <c r="H971" s="28">
        <f>HLOOKUP(Eingabe!$C$6,Kalkulationen!$F$1:$L$8762,Kalkulationen!D970)</f>
        <v>442.98824926057142</v>
      </c>
    </row>
    <row r="972" spans="6:8" x14ac:dyDescent="0.15">
      <c r="F972" s="26">
        <v>43506.333333330986</v>
      </c>
      <c r="G972" s="27">
        <f>Kalkulationen!F971</f>
        <v>6.56</v>
      </c>
      <c r="H972" s="28">
        <f>HLOOKUP(Eingabe!$C$6,Kalkulationen!$F$1:$L$8762,Kalkulationen!D971)</f>
        <v>442.98824926057142</v>
      </c>
    </row>
    <row r="973" spans="6:8" x14ac:dyDescent="0.15">
      <c r="F973" s="26">
        <v>43506.375011574077</v>
      </c>
      <c r="G973" s="27">
        <f>Kalkulationen!F972</f>
        <v>7.31</v>
      </c>
      <c r="H973" s="28">
        <f>HLOOKUP(Eingabe!$C$6,Kalkulationen!$F$1:$L$8762,Kalkulationen!D972)</f>
        <v>624.88523343482666</v>
      </c>
    </row>
    <row r="974" spans="6:8" x14ac:dyDescent="0.15">
      <c r="F974" s="26">
        <v>43506.416666664314</v>
      </c>
      <c r="G974" s="27">
        <f>Kalkulationen!F973</f>
        <v>8.06</v>
      </c>
      <c r="H974" s="28">
        <f>HLOOKUP(Eingabe!$C$6,Kalkulationen!$F$1:$L$8762,Kalkulationen!D973)</f>
        <v>844.78749676498433</v>
      </c>
    </row>
    <row r="975" spans="6:8" x14ac:dyDescent="0.15">
      <c r="F975" s="26">
        <v>43506.458333330978</v>
      </c>
      <c r="G975" s="27">
        <f>Kalkulationen!F974</f>
        <v>8.2100000000000009</v>
      </c>
      <c r="H975" s="28">
        <f>HLOOKUP(Eingabe!$C$6,Kalkulationen!$F$1:$L$8762,Kalkulationen!D974)</f>
        <v>893.08647050519346</v>
      </c>
    </row>
    <row r="976" spans="6:8" x14ac:dyDescent="0.15">
      <c r="F976" s="26">
        <v>43506.500011574077</v>
      </c>
      <c r="G976" s="27">
        <f>Kalkulationen!F975</f>
        <v>7.61</v>
      </c>
      <c r="H976" s="28">
        <f>HLOOKUP(Eingabe!$C$6,Kalkulationen!$F$1:$L$8762,Kalkulationen!D975)</f>
        <v>708.39409691925232</v>
      </c>
    </row>
    <row r="977" spans="6:8" x14ac:dyDescent="0.15">
      <c r="F977" s="26">
        <v>43506.541666664307</v>
      </c>
      <c r="G977" s="27">
        <f>Kalkulationen!F976</f>
        <v>6.41</v>
      </c>
      <c r="H977" s="28">
        <f>HLOOKUP(Eingabe!$C$6,Kalkulationen!$F$1:$L$8762,Kalkulationen!D976)</f>
        <v>410.790941833408</v>
      </c>
    </row>
    <row r="978" spans="6:8" x14ac:dyDescent="0.15">
      <c r="F978" s="26">
        <v>43506.583333330971</v>
      </c>
      <c r="G978" s="27">
        <f>Kalkulationen!F977</f>
        <v>5.22</v>
      </c>
      <c r="H978" s="28">
        <f>HLOOKUP(Eingabe!$C$6,Kalkulationen!$F$1:$L$8762,Kalkulationen!D977)</f>
        <v>212.01452653164606</v>
      </c>
    </row>
    <row r="979" spans="6:8" x14ac:dyDescent="0.15">
      <c r="F979" s="26">
        <v>43506.625011574077</v>
      </c>
      <c r="G979" s="27">
        <f>Kalkulationen!F978</f>
        <v>6.86</v>
      </c>
      <c r="H979" s="28">
        <f>HLOOKUP(Eingabe!$C$6,Kalkulationen!$F$1:$L$8762,Kalkulationen!D978)</f>
        <v>511.24640402007304</v>
      </c>
    </row>
    <row r="980" spans="6:8" x14ac:dyDescent="0.15">
      <c r="F980" s="26">
        <v>43506.6666666643</v>
      </c>
      <c r="G980" s="27">
        <f>Kalkulationen!F979</f>
        <v>7.16</v>
      </c>
      <c r="H980" s="28">
        <f>HLOOKUP(Eingabe!$C$6,Kalkulationen!$F$1:$L$8762,Kalkulationen!D979)</f>
        <v>585.42842938631918</v>
      </c>
    </row>
    <row r="981" spans="6:8" x14ac:dyDescent="0.15">
      <c r="F981" s="26">
        <v>43506.708333330964</v>
      </c>
      <c r="G981" s="27">
        <f>Kalkulationen!F980</f>
        <v>7.46</v>
      </c>
      <c r="H981" s="28">
        <f>HLOOKUP(Eingabe!$C$6,Kalkulationen!$F$1:$L$8762,Kalkulationen!D980)</f>
        <v>665.88406137106449</v>
      </c>
    </row>
    <row r="982" spans="6:8" x14ac:dyDescent="0.15">
      <c r="F982" s="26">
        <v>43506.750011574077</v>
      </c>
      <c r="G982" s="27">
        <f>Kalkulationen!F981</f>
        <v>7.01</v>
      </c>
      <c r="H982" s="28">
        <f>HLOOKUP(Eingabe!$C$6,Kalkulationen!$F$1:$L$8762,Kalkulationen!D981)</f>
        <v>547.54540984378536</v>
      </c>
    </row>
    <row r="983" spans="6:8" x14ac:dyDescent="0.15">
      <c r="F983" s="26">
        <v>43506.791666664292</v>
      </c>
      <c r="G983" s="27">
        <f>Kalkulationen!F982</f>
        <v>7.76</v>
      </c>
      <c r="H983" s="28">
        <f>HLOOKUP(Eingabe!$C$6,Kalkulationen!$F$1:$L$8762,Kalkulationen!D982)</f>
        <v>752.39321657884113</v>
      </c>
    </row>
    <row r="984" spans="6:8" x14ac:dyDescent="0.15">
      <c r="F984" s="26">
        <v>43506.833333330957</v>
      </c>
      <c r="G984" s="27">
        <f>Kalkulationen!F983</f>
        <v>8.06</v>
      </c>
      <c r="H984" s="28">
        <f>HLOOKUP(Eingabe!$C$6,Kalkulationen!$F$1:$L$8762,Kalkulationen!D983)</f>
        <v>844.78749676498433</v>
      </c>
    </row>
    <row r="985" spans="6:8" x14ac:dyDescent="0.15">
      <c r="F985" s="26">
        <v>43506.875011574077</v>
      </c>
      <c r="G985" s="27">
        <f>Kalkulationen!F984</f>
        <v>7.91</v>
      </c>
      <c r="H985" s="28">
        <f>HLOOKUP(Eingabe!$C$6,Kalkulationen!$F$1:$L$8762,Kalkulationen!D984)</f>
        <v>797.86398166766901</v>
      </c>
    </row>
    <row r="986" spans="6:8" x14ac:dyDescent="0.15">
      <c r="F986" s="26">
        <v>43506.916666664285</v>
      </c>
      <c r="G986" s="27">
        <f>Kalkulationen!F985</f>
        <v>7.76</v>
      </c>
      <c r="H986" s="28">
        <f>HLOOKUP(Eingabe!$C$6,Kalkulationen!$F$1:$L$8762,Kalkulationen!D985)</f>
        <v>752.39321657884113</v>
      </c>
    </row>
    <row r="987" spans="6:8" x14ac:dyDescent="0.15">
      <c r="F987" s="26">
        <v>43506.958333330949</v>
      </c>
      <c r="G987" s="27">
        <f>Kalkulationen!F986</f>
        <v>7.61</v>
      </c>
      <c r="H987" s="28">
        <f>HLOOKUP(Eingabe!$C$6,Kalkulationen!$F$1:$L$8762,Kalkulationen!D986)</f>
        <v>708.39409691925232</v>
      </c>
    </row>
    <row r="988" spans="6:8" x14ac:dyDescent="0.15">
      <c r="F988" s="26">
        <v>43507.000011574077</v>
      </c>
      <c r="G988" s="27">
        <f>Kalkulationen!F987</f>
        <v>5.97</v>
      </c>
      <c r="H988" s="28">
        <f>HLOOKUP(Eingabe!$C$6,Kalkulationen!$F$1:$L$8762,Kalkulationen!D987)</f>
        <v>325.486920668631</v>
      </c>
    </row>
    <row r="989" spans="6:8" x14ac:dyDescent="0.15">
      <c r="F989" s="26">
        <v>43507.041666664278</v>
      </c>
      <c r="G989" s="27">
        <f>Kalkulationen!F988</f>
        <v>5.37</v>
      </c>
      <c r="H989" s="28">
        <f>HLOOKUP(Eingabe!$C$6,Kalkulationen!$F$1:$L$8762,Kalkulationen!D988)</f>
        <v>232.80191638908431</v>
      </c>
    </row>
    <row r="990" spans="6:8" x14ac:dyDescent="0.15">
      <c r="F990" s="26">
        <v>43507.083333330942</v>
      </c>
      <c r="G990" s="27">
        <f>Kalkulationen!F989</f>
        <v>5.22</v>
      </c>
      <c r="H990" s="28">
        <f>HLOOKUP(Eingabe!$C$6,Kalkulationen!$F$1:$L$8762,Kalkulationen!D989)</f>
        <v>212.01452653164606</v>
      </c>
    </row>
    <row r="991" spans="6:8" x14ac:dyDescent="0.15">
      <c r="F991" s="26">
        <v>43507.125011574077</v>
      </c>
      <c r="G991" s="27">
        <f>Kalkulationen!F990</f>
        <v>4.18</v>
      </c>
      <c r="H991" s="28">
        <f>HLOOKUP(Eingabe!$C$6,Kalkulationen!$F$1:$L$8762,Kalkulationen!D990)</f>
        <v>99.286032951741447</v>
      </c>
    </row>
    <row r="992" spans="6:8" x14ac:dyDescent="0.15">
      <c r="F992" s="26">
        <v>43507.16666666427</v>
      </c>
      <c r="G992" s="27">
        <f>Kalkulationen!F991</f>
        <v>2.83</v>
      </c>
      <c r="H992" s="28">
        <f>HLOOKUP(Eingabe!$C$6,Kalkulationen!$F$1:$L$8762,Kalkulationen!D991)</f>
        <v>10.799308393294714</v>
      </c>
    </row>
    <row r="993" spans="6:8" x14ac:dyDescent="0.15">
      <c r="F993" s="26">
        <v>43507.208333330935</v>
      </c>
      <c r="G993" s="27">
        <f>Kalkulationen!F992</f>
        <v>3.58</v>
      </c>
      <c r="H993" s="28">
        <f>HLOOKUP(Eingabe!$C$6,Kalkulationen!$F$1:$L$8762,Kalkulationen!D992)</f>
        <v>45.658471991144815</v>
      </c>
    </row>
    <row r="994" spans="6:8" x14ac:dyDescent="0.15">
      <c r="F994" s="26">
        <v>43507.250011574077</v>
      </c>
      <c r="G994" s="27">
        <f>Kalkulationen!F993</f>
        <v>4.33</v>
      </c>
      <c r="H994" s="28">
        <f>HLOOKUP(Eingabe!$C$6,Kalkulationen!$F$1:$L$8762,Kalkulationen!D993)</f>
        <v>113.35839181095314</v>
      </c>
    </row>
    <row r="995" spans="6:8" x14ac:dyDescent="0.15">
      <c r="F995" s="26">
        <v>43507.291666664263</v>
      </c>
      <c r="G995" s="27">
        <f>Kalkulationen!F994</f>
        <v>5.82</v>
      </c>
      <c r="H995" s="28">
        <f>HLOOKUP(Eingabe!$C$6,Kalkulationen!$F$1:$L$8762,Kalkulationen!D994)</f>
        <v>300.31867582888367</v>
      </c>
    </row>
    <row r="996" spans="6:8" x14ac:dyDescent="0.15">
      <c r="F996" s="26">
        <v>43507.333333330927</v>
      </c>
      <c r="G996" s="27">
        <f>Kalkulationen!F995</f>
        <v>5.07</v>
      </c>
      <c r="H996" s="28">
        <f>HLOOKUP(Eingabe!$C$6,Kalkulationen!$F$1:$L$8762,Kalkulationen!D995)</f>
        <v>192.37195416342232</v>
      </c>
    </row>
    <row r="997" spans="6:8" x14ac:dyDescent="0.15">
      <c r="F997" s="26">
        <v>43507.375011574077</v>
      </c>
      <c r="G997" s="27">
        <f>Kalkulationen!F996</f>
        <v>4.62</v>
      </c>
      <c r="H997" s="28">
        <f>HLOOKUP(Eingabe!$C$6,Kalkulationen!$F$1:$L$8762,Kalkulationen!D996)</f>
        <v>141.66861508672662</v>
      </c>
    </row>
    <row r="998" spans="6:8" x14ac:dyDescent="0.15">
      <c r="F998" s="26">
        <v>43507.416666664256</v>
      </c>
      <c r="G998" s="27">
        <f>Kalkulationen!F997</f>
        <v>5.67</v>
      </c>
      <c r="H998" s="28">
        <f>HLOOKUP(Eingabe!$C$6,Kalkulationen!$F$1:$L$8762,Kalkulationen!D997)</f>
        <v>276.80098896274217</v>
      </c>
    </row>
    <row r="999" spans="6:8" x14ac:dyDescent="0.15">
      <c r="F999" s="26">
        <v>43507.45833333092</v>
      </c>
      <c r="G999" s="27">
        <f>Kalkulationen!F998</f>
        <v>5.67</v>
      </c>
      <c r="H999" s="28">
        <f>HLOOKUP(Eingabe!$C$6,Kalkulationen!$F$1:$L$8762,Kalkulationen!D998)</f>
        <v>276.80098896274217</v>
      </c>
    </row>
    <row r="1000" spans="6:8" x14ac:dyDescent="0.15">
      <c r="F1000" s="26">
        <v>43507.500011574077</v>
      </c>
      <c r="G1000" s="27">
        <f>Kalkulationen!F999</f>
        <v>4.33</v>
      </c>
      <c r="H1000" s="28">
        <f>HLOOKUP(Eingabe!$C$6,Kalkulationen!$F$1:$L$8762,Kalkulationen!D999)</f>
        <v>113.35839181095314</v>
      </c>
    </row>
    <row r="1001" spans="6:8" x14ac:dyDescent="0.15">
      <c r="F1001" s="26">
        <v>43507.541666664249</v>
      </c>
      <c r="G1001" s="27">
        <f>Kalkulationen!F1000</f>
        <v>6.27</v>
      </c>
      <c r="H1001" s="28">
        <f>HLOOKUP(Eingabe!$C$6,Kalkulationen!$F$1:$L$8762,Kalkulationen!D1000)</f>
        <v>381.97961946877831</v>
      </c>
    </row>
    <row r="1002" spans="6:8" x14ac:dyDescent="0.15">
      <c r="F1002" s="26">
        <v>43507.583333330913</v>
      </c>
      <c r="G1002" s="27">
        <f>Kalkulationen!F1001</f>
        <v>5.67</v>
      </c>
      <c r="H1002" s="28">
        <f>HLOOKUP(Eingabe!$C$6,Kalkulationen!$F$1:$L$8762,Kalkulationen!D1001)</f>
        <v>276.80098896274217</v>
      </c>
    </row>
    <row r="1003" spans="6:8" x14ac:dyDescent="0.15">
      <c r="F1003" s="26">
        <v>43507.625011574077</v>
      </c>
      <c r="G1003" s="27">
        <f>Kalkulationen!F1002</f>
        <v>4.4800000000000004</v>
      </c>
      <c r="H1003" s="28">
        <f>HLOOKUP(Eingabe!$C$6,Kalkulationen!$F$1:$L$8762,Kalkulationen!D1002)</f>
        <v>127.75355141684258</v>
      </c>
    </row>
    <row r="1004" spans="6:8" x14ac:dyDescent="0.15">
      <c r="F1004" s="26">
        <v>43507.666666664241</v>
      </c>
      <c r="G1004" s="27">
        <f>Kalkulationen!F1003</f>
        <v>4.92</v>
      </c>
      <c r="H1004" s="28">
        <f>HLOOKUP(Eingabe!$C$6,Kalkulationen!$F$1:$L$8762,Kalkulationen!D1003)</f>
        <v>174.15991544051818</v>
      </c>
    </row>
    <row r="1005" spans="6:8" x14ac:dyDescent="0.15">
      <c r="F1005" s="26">
        <v>43507.708333330906</v>
      </c>
      <c r="G1005" s="27">
        <f>Kalkulationen!F1004</f>
        <v>5.07</v>
      </c>
      <c r="H1005" s="28">
        <f>HLOOKUP(Eingabe!$C$6,Kalkulationen!$F$1:$L$8762,Kalkulationen!D1004)</f>
        <v>192.37195416342232</v>
      </c>
    </row>
    <row r="1006" spans="6:8" x14ac:dyDescent="0.15">
      <c r="F1006" s="26">
        <v>43507.750011574077</v>
      </c>
      <c r="G1006" s="27">
        <f>Kalkulationen!F1005</f>
        <v>4.03</v>
      </c>
      <c r="H1006" s="28">
        <f>HLOOKUP(Eingabe!$C$6,Kalkulationen!$F$1:$L$8762,Kalkulationen!D1005)</f>
        <v>85.333314530668076</v>
      </c>
    </row>
    <row r="1007" spans="6:8" x14ac:dyDescent="0.15">
      <c r="F1007" s="26">
        <v>43507.791666664234</v>
      </c>
      <c r="G1007" s="27">
        <f>Kalkulationen!F1006</f>
        <v>3.13</v>
      </c>
      <c r="H1007" s="28">
        <f>HLOOKUP(Eingabe!$C$6,Kalkulationen!$F$1:$L$8762,Kalkulationen!D1006)</f>
        <v>21.178652373249626</v>
      </c>
    </row>
    <row r="1008" spans="6:8" x14ac:dyDescent="0.15">
      <c r="F1008" s="26">
        <v>43507.833333330898</v>
      </c>
      <c r="G1008" s="27">
        <f>Kalkulationen!F1007</f>
        <v>4.33</v>
      </c>
      <c r="H1008" s="28">
        <f>HLOOKUP(Eingabe!$C$6,Kalkulationen!$F$1:$L$8762,Kalkulationen!D1007)</f>
        <v>113.35839181095314</v>
      </c>
    </row>
    <row r="1009" spans="6:8" x14ac:dyDescent="0.15">
      <c r="F1009" s="26">
        <v>43507.875011574077</v>
      </c>
      <c r="G1009" s="27">
        <f>Kalkulationen!F1008</f>
        <v>2.98</v>
      </c>
      <c r="H1009" s="28">
        <f>HLOOKUP(Eingabe!$C$6,Kalkulationen!$F$1:$L$8762,Kalkulationen!D1008)</f>
        <v>15.363813474783871</v>
      </c>
    </row>
    <row r="1010" spans="6:8" x14ac:dyDescent="0.15">
      <c r="F1010" s="26">
        <v>43507.916666664227</v>
      </c>
      <c r="G1010" s="27">
        <f>Kalkulationen!F1009</f>
        <v>3.43</v>
      </c>
      <c r="H1010" s="28">
        <f>HLOOKUP(Eingabe!$C$6,Kalkulationen!$F$1:$L$8762,Kalkulationen!D1009)</f>
        <v>35.928487146259762</v>
      </c>
    </row>
    <row r="1011" spans="6:8" x14ac:dyDescent="0.15">
      <c r="F1011" s="26">
        <v>43507.958333330891</v>
      </c>
      <c r="G1011" s="27">
        <f>Kalkulationen!F1010</f>
        <v>2.69</v>
      </c>
      <c r="H1011" s="28">
        <f>HLOOKUP(Eingabe!$C$6,Kalkulationen!$F$1:$L$8762,Kalkulationen!D1010)</f>
        <v>7.4302984659264721</v>
      </c>
    </row>
    <row r="1012" spans="6:8" x14ac:dyDescent="0.15">
      <c r="F1012" s="26">
        <v>43508.000011574077</v>
      </c>
      <c r="G1012" s="27">
        <f>Kalkulationen!F1011</f>
        <v>1.94</v>
      </c>
      <c r="H1012" s="28">
        <f>HLOOKUP(Eingabe!$C$6,Kalkulationen!$F$1:$L$8762,Kalkulationen!D1011)</f>
        <v>0.92361847068584668</v>
      </c>
    </row>
    <row r="1013" spans="6:8" x14ac:dyDescent="0.15">
      <c r="F1013" s="26">
        <v>43508.04166666422</v>
      </c>
      <c r="G1013" s="27">
        <f>Kalkulationen!F1012</f>
        <v>1.79</v>
      </c>
      <c r="H1013" s="28">
        <f>HLOOKUP(Eingabe!$C$6,Kalkulationen!$F$1:$L$8762,Kalkulationen!D1012)</f>
        <v>0.54640916557928276</v>
      </c>
    </row>
    <row r="1014" spans="6:8" x14ac:dyDescent="0.15">
      <c r="F1014" s="26">
        <v>43508.083333330884</v>
      </c>
      <c r="G1014" s="27">
        <f>Kalkulationen!F1013</f>
        <v>2.39</v>
      </c>
      <c r="H1014" s="28">
        <f>HLOOKUP(Eingabe!$C$6,Kalkulationen!$F$1:$L$8762,Kalkulationen!D1013)</f>
        <v>3.2364376072839534</v>
      </c>
    </row>
    <row r="1015" spans="6:8" x14ac:dyDescent="0.15">
      <c r="F1015" s="26">
        <v>43508.125011574077</v>
      </c>
      <c r="G1015" s="27">
        <f>Kalkulationen!F1014</f>
        <v>2.69</v>
      </c>
      <c r="H1015" s="28">
        <f>HLOOKUP(Eingabe!$C$6,Kalkulationen!$F$1:$L$8762,Kalkulationen!D1014)</f>
        <v>7.4302984659264721</v>
      </c>
    </row>
    <row r="1016" spans="6:8" x14ac:dyDescent="0.15">
      <c r="F1016" s="26">
        <v>43508.166666664212</v>
      </c>
      <c r="G1016" s="27">
        <f>Kalkulationen!F1015</f>
        <v>2.83</v>
      </c>
      <c r="H1016" s="28">
        <f>HLOOKUP(Eingabe!$C$6,Kalkulationen!$F$1:$L$8762,Kalkulationen!D1015)</f>
        <v>10.799308393294714</v>
      </c>
    </row>
    <row r="1017" spans="6:8" x14ac:dyDescent="0.15">
      <c r="F1017" s="26">
        <v>43508.208333330876</v>
      </c>
      <c r="G1017" s="27">
        <f>Kalkulationen!F1016</f>
        <v>2.83</v>
      </c>
      <c r="H1017" s="28">
        <f>HLOOKUP(Eingabe!$C$6,Kalkulationen!$F$1:$L$8762,Kalkulationen!D1016)</f>
        <v>10.799308393294714</v>
      </c>
    </row>
    <row r="1018" spans="6:8" x14ac:dyDescent="0.15">
      <c r="F1018" s="26">
        <v>43508.250011574077</v>
      </c>
      <c r="G1018" s="27">
        <f>Kalkulationen!F1017</f>
        <v>2.98</v>
      </c>
      <c r="H1018" s="28">
        <f>HLOOKUP(Eingabe!$C$6,Kalkulationen!$F$1:$L$8762,Kalkulationen!D1017)</f>
        <v>15.363813474783871</v>
      </c>
    </row>
    <row r="1019" spans="6:8" x14ac:dyDescent="0.15">
      <c r="F1019" s="26">
        <v>43508.291666664205</v>
      </c>
      <c r="G1019" s="27">
        <f>Kalkulationen!F1018</f>
        <v>2.54</v>
      </c>
      <c r="H1019" s="28">
        <f>HLOOKUP(Eingabe!$C$6,Kalkulationen!$F$1:$L$8762,Kalkulationen!D1018)</f>
        <v>4.7035428791755116</v>
      </c>
    </row>
    <row r="1020" spans="6:8" x14ac:dyDescent="0.15">
      <c r="F1020" s="26">
        <v>43508.333333330869</v>
      </c>
      <c r="G1020" s="27">
        <f>Kalkulationen!F1019</f>
        <v>2.69</v>
      </c>
      <c r="H1020" s="28">
        <f>HLOOKUP(Eingabe!$C$6,Kalkulationen!$F$1:$L$8762,Kalkulationen!D1019)</f>
        <v>7.4302984659264721</v>
      </c>
    </row>
    <row r="1021" spans="6:8" x14ac:dyDescent="0.15">
      <c r="F1021" s="26">
        <v>43508.375011574077</v>
      </c>
      <c r="G1021" s="27">
        <f>Kalkulationen!F1020</f>
        <v>1.64</v>
      </c>
      <c r="H1021" s="28">
        <f>HLOOKUP(Eingabe!$C$6,Kalkulationen!$F$1:$L$8762,Kalkulationen!D1020)</f>
        <v>0.28936731896601203</v>
      </c>
    </row>
    <row r="1022" spans="6:8" x14ac:dyDescent="0.15">
      <c r="F1022" s="26">
        <v>43508.416666664198</v>
      </c>
      <c r="G1022" s="27">
        <f>Kalkulationen!F1021</f>
        <v>2.2400000000000002</v>
      </c>
      <c r="H1022" s="28">
        <f>HLOOKUP(Eingabe!$C$6,Kalkulationen!$F$1:$L$8762,Kalkulationen!D1021)</f>
        <v>2.2387492384510437</v>
      </c>
    </row>
    <row r="1023" spans="6:8" x14ac:dyDescent="0.15">
      <c r="F1023" s="26">
        <v>43508.458333330862</v>
      </c>
      <c r="G1023" s="27">
        <f>Kalkulationen!F1022</f>
        <v>2.69</v>
      </c>
      <c r="H1023" s="28">
        <f>HLOOKUP(Eingabe!$C$6,Kalkulationen!$F$1:$L$8762,Kalkulationen!D1022)</f>
        <v>7.4302984659264721</v>
      </c>
    </row>
    <row r="1024" spans="6:8" x14ac:dyDescent="0.15">
      <c r="F1024" s="26">
        <v>43508.500011574077</v>
      </c>
      <c r="G1024" s="27">
        <f>Kalkulationen!F1023</f>
        <v>1.94</v>
      </c>
      <c r="H1024" s="28">
        <f>HLOOKUP(Eingabe!$C$6,Kalkulationen!$F$1:$L$8762,Kalkulationen!D1023)</f>
        <v>0.92361847068584668</v>
      </c>
    </row>
    <row r="1025" spans="6:8" x14ac:dyDescent="0.15">
      <c r="F1025" s="26">
        <v>43508.54166666419</v>
      </c>
      <c r="G1025" s="27">
        <f>Kalkulationen!F1024</f>
        <v>1.49</v>
      </c>
      <c r="H1025" s="28">
        <f>HLOOKUP(Eingabe!$C$6,Kalkulationen!$F$1:$L$8762,Kalkulationen!D1024)</f>
        <v>0.12936521063564776</v>
      </c>
    </row>
    <row r="1026" spans="6:8" x14ac:dyDescent="0.15">
      <c r="F1026" s="26">
        <v>43508.583333330855</v>
      </c>
      <c r="G1026" s="27">
        <f>Kalkulationen!F1025</f>
        <v>2.2400000000000002</v>
      </c>
      <c r="H1026" s="28">
        <f>HLOOKUP(Eingabe!$C$6,Kalkulationen!$F$1:$L$8762,Kalkulationen!D1025)</f>
        <v>2.2387492384510437</v>
      </c>
    </row>
    <row r="1027" spans="6:8" x14ac:dyDescent="0.15">
      <c r="F1027" s="26">
        <v>43508.625011574077</v>
      </c>
      <c r="G1027" s="27">
        <f>Kalkulationen!F1026</f>
        <v>2.09</v>
      </c>
      <c r="H1027" s="28">
        <f>HLOOKUP(Eingabe!$C$6,Kalkulationen!$F$1:$L$8762,Kalkulationen!D1026)</f>
        <v>1.4746487197138975</v>
      </c>
    </row>
    <row r="1028" spans="6:8" x14ac:dyDescent="0.15">
      <c r="F1028" s="26">
        <v>43508.666666664183</v>
      </c>
      <c r="G1028" s="27">
        <f>Kalkulationen!F1027</f>
        <v>1.34</v>
      </c>
      <c r="H1028" s="28">
        <f>HLOOKUP(Eingabe!$C$6,Kalkulationen!$F$1:$L$8762,Kalkulationen!D1027)</f>
        <v>0</v>
      </c>
    </row>
    <row r="1029" spans="6:8" x14ac:dyDescent="0.15">
      <c r="F1029" s="26">
        <v>43508.708333330847</v>
      </c>
      <c r="G1029" s="27">
        <f>Kalkulationen!F1028</f>
        <v>2.54</v>
      </c>
      <c r="H1029" s="28">
        <f>HLOOKUP(Eingabe!$C$6,Kalkulationen!$F$1:$L$8762,Kalkulationen!D1028)</f>
        <v>4.7035428791755116</v>
      </c>
    </row>
    <row r="1030" spans="6:8" x14ac:dyDescent="0.15">
      <c r="F1030" s="26">
        <v>43508.750011574077</v>
      </c>
      <c r="G1030" s="27">
        <f>Kalkulationen!F1029</f>
        <v>2.54</v>
      </c>
      <c r="H1030" s="28">
        <f>HLOOKUP(Eingabe!$C$6,Kalkulationen!$F$1:$L$8762,Kalkulationen!D1029)</f>
        <v>4.7035428791755116</v>
      </c>
    </row>
    <row r="1031" spans="6:8" x14ac:dyDescent="0.15">
      <c r="F1031" s="26">
        <v>43508.791666664176</v>
      </c>
      <c r="G1031" s="27">
        <f>Kalkulationen!F1030</f>
        <v>2.39</v>
      </c>
      <c r="H1031" s="28">
        <f>HLOOKUP(Eingabe!$C$6,Kalkulationen!$F$1:$L$8762,Kalkulationen!D1030)</f>
        <v>3.2364376072839534</v>
      </c>
    </row>
    <row r="1032" spans="6:8" x14ac:dyDescent="0.15">
      <c r="F1032" s="26">
        <v>43508.83333333084</v>
      </c>
      <c r="G1032" s="27">
        <f>Kalkulationen!F1031</f>
        <v>2.83</v>
      </c>
      <c r="H1032" s="28">
        <f>HLOOKUP(Eingabe!$C$6,Kalkulationen!$F$1:$L$8762,Kalkulationen!D1031)</f>
        <v>10.799308393294714</v>
      </c>
    </row>
    <row r="1033" spans="6:8" x14ac:dyDescent="0.15">
      <c r="F1033" s="26">
        <v>43508.875011574077</v>
      </c>
      <c r="G1033" s="27">
        <f>Kalkulationen!F1032</f>
        <v>3.73</v>
      </c>
      <c r="H1033" s="28">
        <f>HLOOKUP(Eingabe!$C$6,Kalkulationen!$F$1:$L$8762,Kalkulationen!D1032)</f>
        <v>57.90322713773282</v>
      </c>
    </row>
    <row r="1034" spans="6:8" x14ac:dyDescent="0.15">
      <c r="F1034" s="26">
        <v>43508.916666664169</v>
      </c>
      <c r="G1034" s="27">
        <f>Kalkulationen!F1033</f>
        <v>3.13</v>
      </c>
      <c r="H1034" s="28">
        <f>HLOOKUP(Eingabe!$C$6,Kalkulationen!$F$1:$L$8762,Kalkulationen!D1033)</f>
        <v>21.178652373249626</v>
      </c>
    </row>
    <row r="1035" spans="6:8" x14ac:dyDescent="0.15">
      <c r="F1035" s="26">
        <v>43508.958333330833</v>
      </c>
      <c r="G1035" s="27">
        <f>Kalkulationen!F1034</f>
        <v>3.43</v>
      </c>
      <c r="H1035" s="28">
        <f>HLOOKUP(Eingabe!$C$6,Kalkulationen!$F$1:$L$8762,Kalkulationen!D1034)</f>
        <v>35.928487146259762</v>
      </c>
    </row>
    <row r="1036" spans="6:8" x14ac:dyDescent="0.15">
      <c r="F1036" s="26">
        <v>43509.000011574077</v>
      </c>
      <c r="G1036" s="27">
        <f>Kalkulationen!F1035</f>
        <v>3.73</v>
      </c>
      <c r="H1036" s="28">
        <f>HLOOKUP(Eingabe!$C$6,Kalkulationen!$F$1:$L$8762,Kalkulationen!D1035)</f>
        <v>57.90322713773282</v>
      </c>
    </row>
    <row r="1037" spans="6:8" x14ac:dyDescent="0.15">
      <c r="F1037" s="26">
        <v>43509.041666664161</v>
      </c>
      <c r="G1037" s="27">
        <f>Kalkulationen!F1036</f>
        <v>4.33</v>
      </c>
      <c r="H1037" s="28">
        <f>HLOOKUP(Eingabe!$C$6,Kalkulationen!$F$1:$L$8762,Kalkulationen!D1036)</f>
        <v>113.35839181095314</v>
      </c>
    </row>
    <row r="1038" spans="6:8" x14ac:dyDescent="0.15">
      <c r="F1038" s="26">
        <v>43509.083333330826</v>
      </c>
      <c r="G1038" s="27">
        <f>Kalkulationen!F1037</f>
        <v>3.73</v>
      </c>
      <c r="H1038" s="28">
        <f>HLOOKUP(Eingabe!$C$6,Kalkulationen!$F$1:$L$8762,Kalkulationen!D1037)</f>
        <v>57.90322713773282</v>
      </c>
    </row>
    <row r="1039" spans="6:8" x14ac:dyDescent="0.15">
      <c r="F1039" s="26">
        <v>43509.125011574077</v>
      </c>
      <c r="G1039" s="27">
        <f>Kalkulationen!F1038</f>
        <v>1.49</v>
      </c>
      <c r="H1039" s="28">
        <f>HLOOKUP(Eingabe!$C$6,Kalkulationen!$F$1:$L$8762,Kalkulationen!D1038)</f>
        <v>0.12936521063564776</v>
      </c>
    </row>
    <row r="1040" spans="6:8" x14ac:dyDescent="0.15">
      <c r="F1040" s="26">
        <v>43509.166666664154</v>
      </c>
      <c r="G1040" s="27">
        <f>Kalkulationen!F1039</f>
        <v>3.43</v>
      </c>
      <c r="H1040" s="28">
        <f>HLOOKUP(Eingabe!$C$6,Kalkulationen!$F$1:$L$8762,Kalkulationen!D1039)</f>
        <v>35.928487146259762</v>
      </c>
    </row>
    <row r="1041" spans="6:8" x14ac:dyDescent="0.15">
      <c r="F1041" s="26">
        <v>43509.208333330818</v>
      </c>
      <c r="G1041" s="27">
        <f>Kalkulationen!F1040</f>
        <v>4.33</v>
      </c>
      <c r="H1041" s="28">
        <f>HLOOKUP(Eingabe!$C$6,Kalkulationen!$F$1:$L$8762,Kalkulationen!D1040)</f>
        <v>113.35839181095314</v>
      </c>
    </row>
    <row r="1042" spans="6:8" x14ac:dyDescent="0.15">
      <c r="F1042" s="26">
        <v>43509.250011574077</v>
      </c>
      <c r="G1042" s="27">
        <f>Kalkulationen!F1041</f>
        <v>4.18</v>
      </c>
      <c r="H1042" s="28">
        <f>HLOOKUP(Eingabe!$C$6,Kalkulationen!$F$1:$L$8762,Kalkulationen!D1041)</f>
        <v>99.286032951741447</v>
      </c>
    </row>
    <row r="1043" spans="6:8" x14ac:dyDescent="0.15">
      <c r="F1043" s="26">
        <v>43509.291666664147</v>
      </c>
      <c r="G1043" s="27">
        <f>Kalkulationen!F1042</f>
        <v>4.18</v>
      </c>
      <c r="H1043" s="28">
        <f>HLOOKUP(Eingabe!$C$6,Kalkulationen!$F$1:$L$8762,Kalkulationen!D1042)</f>
        <v>99.286032951741447</v>
      </c>
    </row>
    <row r="1044" spans="6:8" x14ac:dyDescent="0.15">
      <c r="F1044" s="26">
        <v>43509.333333330811</v>
      </c>
      <c r="G1044" s="27">
        <f>Kalkulationen!F1043</f>
        <v>3.88</v>
      </c>
      <c r="H1044" s="28">
        <f>HLOOKUP(Eingabe!$C$6,Kalkulationen!$F$1:$L$8762,Kalkulationen!D1043)</f>
        <v>71.378640628237633</v>
      </c>
    </row>
    <row r="1045" spans="6:8" x14ac:dyDescent="0.15">
      <c r="F1045" s="26">
        <v>43509.375011574077</v>
      </c>
      <c r="G1045" s="27">
        <f>Kalkulationen!F1044</f>
        <v>4.92</v>
      </c>
      <c r="H1045" s="28">
        <f>HLOOKUP(Eingabe!$C$6,Kalkulationen!$F$1:$L$8762,Kalkulationen!D1044)</f>
        <v>174.15991544051818</v>
      </c>
    </row>
    <row r="1046" spans="6:8" x14ac:dyDescent="0.15">
      <c r="F1046" s="26">
        <v>43509.416666664139</v>
      </c>
      <c r="G1046" s="27">
        <f>Kalkulationen!F1045</f>
        <v>5.22</v>
      </c>
      <c r="H1046" s="28">
        <f>HLOOKUP(Eingabe!$C$6,Kalkulationen!$F$1:$L$8762,Kalkulationen!D1045)</f>
        <v>212.01452653164606</v>
      </c>
    </row>
    <row r="1047" spans="6:8" x14ac:dyDescent="0.15">
      <c r="F1047" s="26">
        <v>43509.458333330804</v>
      </c>
      <c r="G1047" s="27">
        <f>Kalkulationen!F1046</f>
        <v>5.67</v>
      </c>
      <c r="H1047" s="28">
        <f>HLOOKUP(Eingabe!$C$6,Kalkulationen!$F$1:$L$8762,Kalkulationen!D1046)</f>
        <v>276.80098896274217</v>
      </c>
    </row>
    <row r="1048" spans="6:8" x14ac:dyDescent="0.15">
      <c r="F1048" s="26">
        <v>43509.500011574077</v>
      </c>
      <c r="G1048" s="27">
        <f>Kalkulationen!F1047</f>
        <v>6.56</v>
      </c>
      <c r="H1048" s="28">
        <f>HLOOKUP(Eingabe!$C$6,Kalkulationen!$F$1:$L$8762,Kalkulationen!D1047)</f>
        <v>442.98824926057142</v>
      </c>
    </row>
    <row r="1049" spans="6:8" x14ac:dyDescent="0.15">
      <c r="F1049" s="26">
        <v>43509.541666664132</v>
      </c>
      <c r="G1049" s="27">
        <f>Kalkulationen!F1048</f>
        <v>5.52</v>
      </c>
      <c r="H1049" s="28">
        <f>HLOOKUP(Eingabe!$C$6,Kalkulationen!$F$1:$L$8762,Kalkulationen!D1048)</f>
        <v>254.43327038277369</v>
      </c>
    </row>
    <row r="1050" spans="6:8" x14ac:dyDescent="0.15">
      <c r="F1050" s="26">
        <v>43509.583333330796</v>
      </c>
      <c r="G1050" s="27">
        <f>Kalkulationen!F1049</f>
        <v>6.71</v>
      </c>
      <c r="H1050" s="28">
        <f>HLOOKUP(Eingabe!$C$6,Kalkulationen!$F$1:$L$8762,Kalkulationen!D1049)</f>
        <v>476.43639304473675</v>
      </c>
    </row>
    <row r="1051" spans="6:8" x14ac:dyDescent="0.15">
      <c r="F1051" s="26">
        <v>43509.625011574077</v>
      </c>
      <c r="G1051" s="27">
        <f>Kalkulationen!F1050</f>
        <v>6.12</v>
      </c>
      <c r="H1051" s="28">
        <f>HLOOKUP(Eingabe!$C$6,Kalkulationen!$F$1:$L$8762,Kalkulationen!D1050)</f>
        <v>352.73627104706577</v>
      </c>
    </row>
    <row r="1052" spans="6:8" x14ac:dyDescent="0.15">
      <c r="F1052" s="26">
        <v>43509.666666664125</v>
      </c>
      <c r="G1052" s="27">
        <f>Kalkulationen!F1051</f>
        <v>5.37</v>
      </c>
      <c r="H1052" s="28">
        <f>HLOOKUP(Eingabe!$C$6,Kalkulationen!$F$1:$L$8762,Kalkulationen!D1051)</f>
        <v>232.80191638908431</v>
      </c>
    </row>
    <row r="1053" spans="6:8" x14ac:dyDescent="0.15">
      <c r="F1053" s="26">
        <v>43509.708333330789</v>
      </c>
      <c r="G1053" s="27">
        <f>Kalkulationen!F1052</f>
        <v>4.7699999999999996</v>
      </c>
      <c r="H1053" s="28">
        <f>HLOOKUP(Eingabe!$C$6,Kalkulationen!$F$1:$L$8762,Kalkulationen!D1052)</f>
        <v>157.3586998907347</v>
      </c>
    </row>
    <row r="1054" spans="6:8" x14ac:dyDescent="0.15">
      <c r="F1054" s="26">
        <v>43509.750011574077</v>
      </c>
      <c r="G1054" s="27">
        <f>Kalkulationen!F1053</f>
        <v>4.4800000000000004</v>
      </c>
      <c r="H1054" s="28">
        <f>HLOOKUP(Eingabe!$C$6,Kalkulationen!$F$1:$L$8762,Kalkulationen!D1053)</f>
        <v>127.75355141684258</v>
      </c>
    </row>
    <row r="1055" spans="6:8" x14ac:dyDescent="0.15">
      <c r="F1055" s="26">
        <v>43509.791666664118</v>
      </c>
      <c r="G1055" s="27">
        <f>Kalkulationen!F1054</f>
        <v>4.92</v>
      </c>
      <c r="H1055" s="28">
        <f>HLOOKUP(Eingabe!$C$6,Kalkulationen!$F$1:$L$8762,Kalkulationen!D1054)</f>
        <v>174.15991544051818</v>
      </c>
    </row>
    <row r="1056" spans="6:8" x14ac:dyDescent="0.15">
      <c r="F1056" s="26">
        <v>43509.833333330782</v>
      </c>
      <c r="G1056" s="27">
        <f>Kalkulationen!F1055</f>
        <v>5.07</v>
      </c>
      <c r="H1056" s="28">
        <f>HLOOKUP(Eingabe!$C$6,Kalkulationen!$F$1:$L$8762,Kalkulationen!D1055)</f>
        <v>192.37195416342232</v>
      </c>
    </row>
    <row r="1057" spans="6:8" x14ac:dyDescent="0.15">
      <c r="F1057" s="26">
        <v>43509.875011574077</v>
      </c>
      <c r="G1057" s="27">
        <f>Kalkulationen!F1056</f>
        <v>5.97</v>
      </c>
      <c r="H1057" s="28">
        <f>HLOOKUP(Eingabe!$C$6,Kalkulationen!$F$1:$L$8762,Kalkulationen!D1056)</f>
        <v>325.486920668631</v>
      </c>
    </row>
    <row r="1058" spans="6:8" x14ac:dyDescent="0.15">
      <c r="F1058" s="26">
        <v>43509.91666666411</v>
      </c>
      <c r="G1058" s="27">
        <f>Kalkulationen!F1057</f>
        <v>5.22</v>
      </c>
      <c r="H1058" s="28">
        <f>HLOOKUP(Eingabe!$C$6,Kalkulationen!$F$1:$L$8762,Kalkulationen!D1057)</f>
        <v>212.01452653164606</v>
      </c>
    </row>
    <row r="1059" spans="6:8" x14ac:dyDescent="0.15">
      <c r="F1059" s="26">
        <v>43509.958333330775</v>
      </c>
      <c r="G1059" s="27">
        <f>Kalkulationen!F1058</f>
        <v>4.62</v>
      </c>
      <c r="H1059" s="28">
        <f>HLOOKUP(Eingabe!$C$6,Kalkulationen!$F$1:$L$8762,Kalkulationen!D1058)</f>
        <v>141.66861508672662</v>
      </c>
    </row>
    <row r="1060" spans="6:8" x14ac:dyDescent="0.15">
      <c r="F1060" s="26">
        <v>43510.000011574077</v>
      </c>
      <c r="G1060" s="27">
        <f>Kalkulationen!F1059</f>
        <v>4.7699999999999996</v>
      </c>
      <c r="H1060" s="28">
        <f>HLOOKUP(Eingabe!$C$6,Kalkulationen!$F$1:$L$8762,Kalkulationen!D1059)</f>
        <v>157.3586998907347</v>
      </c>
    </row>
    <row r="1061" spans="6:8" x14ac:dyDescent="0.15">
      <c r="F1061" s="26">
        <v>43510.041666664103</v>
      </c>
      <c r="G1061" s="27">
        <f>Kalkulationen!F1060</f>
        <v>2.54</v>
      </c>
      <c r="H1061" s="28">
        <f>HLOOKUP(Eingabe!$C$6,Kalkulationen!$F$1:$L$8762,Kalkulationen!D1060)</f>
        <v>4.7035428791755116</v>
      </c>
    </row>
    <row r="1062" spans="6:8" x14ac:dyDescent="0.15">
      <c r="F1062" s="26">
        <v>43510.083333330767</v>
      </c>
      <c r="G1062" s="27">
        <f>Kalkulationen!F1061</f>
        <v>1.64</v>
      </c>
      <c r="H1062" s="28">
        <f>HLOOKUP(Eingabe!$C$6,Kalkulationen!$F$1:$L$8762,Kalkulationen!D1061)</f>
        <v>0.28936731896601203</v>
      </c>
    </row>
    <row r="1063" spans="6:8" x14ac:dyDescent="0.15">
      <c r="F1063" s="26">
        <v>43510.125011574077</v>
      </c>
      <c r="G1063" s="27">
        <f>Kalkulationen!F1062</f>
        <v>2.09</v>
      </c>
      <c r="H1063" s="28">
        <f>HLOOKUP(Eingabe!$C$6,Kalkulationen!$F$1:$L$8762,Kalkulationen!D1062)</f>
        <v>1.4746487197138975</v>
      </c>
    </row>
    <row r="1064" spans="6:8" x14ac:dyDescent="0.15">
      <c r="F1064" s="26">
        <v>43510.166666664096</v>
      </c>
      <c r="G1064" s="27">
        <f>Kalkulationen!F1063</f>
        <v>3.58</v>
      </c>
      <c r="H1064" s="28">
        <f>HLOOKUP(Eingabe!$C$6,Kalkulationen!$F$1:$L$8762,Kalkulationen!D1063)</f>
        <v>45.658471991144815</v>
      </c>
    </row>
    <row r="1065" spans="6:8" x14ac:dyDescent="0.15">
      <c r="F1065" s="26">
        <v>43510.20833333076</v>
      </c>
      <c r="G1065" s="27">
        <f>Kalkulationen!F1064</f>
        <v>2.69</v>
      </c>
      <c r="H1065" s="28">
        <f>HLOOKUP(Eingabe!$C$6,Kalkulationen!$F$1:$L$8762,Kalkulationen!D1064)</f>
        <v>7.4302984659264721</v>
      </c>
    </row>
    <row r="1066" spans="6:8" x14ac:dyDescent="0.15">
      <c r="F1066" s="26">
        <v>43510.250011574077</v>
      </c>
      <c r="G1066" s="27">
        <f>Kalkulationen!F1065</f>
        <v>2.69</v>
      </c>
      <c r="H1066" s="28">
        <f>HLOOKUP(Eingabe!$C$6,Kalkulationen!$F$1:$L$8762,Kalkulationen!D1065)</f>
        <v>7.4302984659264721</v>
      </c>
    </row>
    <row r="1067" spans="6:8" x14ac:dyDescent="0.15">
      <c r="F1067" s="26">
        <v>43510.291666664089</v>
      </c>
      <c r="G1067" s="27">
        <f>Kalkulationen!F1066</f>
        <v>4.92</v>
      </c>
      <c r="H1067" s="28">
        <f>HLOOKUP(Eingabe!$C$6,Kalkulationen!$F$1:$L$8762,Kalkulationen!D1066)</f>
        <v>174.15991544051818</v>
      </c>
    </row>
    <row r="1068" spans="6:8" x14ac:dyDescent="0.15">
      <c r="F1068" s="26">
        <v>43510.333333330753</v>
      </c>
      <c r="G1068" s="27">
        <f>Kalkulationen!F1067</f>
        <v>4.4800000000000004</v>
      </c>
      <c r="H1068" s="28">
        <f>HLOOKUP(Eingabe!$C$6,Kalkulationen!$F$1:$L$8762,Kalkulationen!D1067)</f>
        <v>127.75355141684258</v>
      </c>
    </row>
    <row r="1069" spans="6:8" x14ac:dyDescent="0.15">
      <c r="F1069" s="26">
        <v>43510.375011574077</v>
      </c>
      <c r="G1069" s="27">
        <f>Kalkulationen!F1068</f>
        <v>5.52</v>
      </c>
      <c r="H1069" s="28">
        <f>HLOOKUP(Eingabe!$C$6,Kalkulationen!$F$1:$L$8762,Kalkulationen!D1068)</f>
        <v>254.43327038277369</v>
      </c>
    </row>
    <row r="1070" spans="6:8" x14ac:dyDescent="0.15">
      <c r="F1070" s="26">
        <v>43510.416666664081</v>
      </c>
      <c r="G1070" s="27">
        <f>Kalkulationen!F1069</f>
        <v>6.27</v>
      </c>
      <c r="H1070" s="28">
        <f>HLOOKUP(Eingabe!$C$6,Kalkulationen!$F$1:$L$8762,Kalkulationen!D1069)</f>
        <v>381.97961946877831</v>
      </c>
    </row>
    <row r="1071" spans="6:8" x14ac:dyDescent="0.15">
      <c r="F1071" s="26">
        <v>43510.458333330746</v>
      </c>
      <c r="G1071" s="27">
        <f>Kalkulationen!F1070</f>
        <v>5.82</v>
      </c>
      <c r="H1071" s="28">
        <f>HLOOKUP(Eingabe!$C$6,Kalkulationen!$F$1:$L$8762,Kalkulationen!D1070)</f>
        <v>300.31867582888367</v>
      </c>
    </row>
    <row r="1072" spans="6:8" x14ac:dyDescent="0.15">
      <c r="F1072" s="26">
        <v>43510.500011574077</v>
      </c>
      <c r="G1072" s="27">
        <f>Kalkulationen!F1071</f>
        <v>6.27</v>
      </c>
      <c r="H1072" s="28">
        <f>HLOOKUP(Eingabe!$C$6,Kalkulationen!$F$1:$L$8762,Kalkulationen!D1071)</f>
        <v>381.97961946877831</v>
      </c>
    </row>
    <row r="1073" spans="6:8" x14ac:dyDescent="0.15">
      <c r="F1073" s="26">
        <v>43510.541666664074</v>
      </c>
      <c r="G1073" s="27">
        <f>Kalkulationen!F1072</f>
        <v>4.92</v>
      </c>
      <c r="H1073" s="28">
        <f>HLOOKUP(Eingabe!$C$6,Kalkulationen!$F$1:$L$8762,Kalkulationen!D1072)</f>
        <v>174.15991544051818</v>
      </c>
    </row>
    <row r="1074" spans="6:8" x14ac:dyDescent="0.15">
      <c r="F1074" s="26">
        <v>43510.583333330738</v>
      </c>
      <c r="G1074" s="27">
        <f>Kalkulationen!F1073</f>
        <v>5.97</v>
      </c>
      <c r="H1074" s="28">
        <f>HLOOKUP(Eingabe!$C$6,Kalkulationen!$F$1:$L$8762,Kalkulationen!D1073)</f>
        <v>325.486920668631</v>
      </c>
    </row>
    <row r="1075" spans="6:8" x14ac:dyDescent="0.15">
      <c r="F1075" s="26">
        <v>43510.625011574077</v>
      </c>
      <c r="G1075" s="27">
        <f>Kalkulationen!F1074</f>
        <v>6.41</v>
      </c>
      <c r="H1075" s="28">
        <f>HLOOKUP(Eingabe!$C$6,Kalkulationen!$F$1:$L$8762,Kalkulationen!D1074)</f>
        <v>410.790941833408</v>
      </c>
    </row>
    <row r="1076" spans="6:8" x14ac:dyDescent="0.15">
      <c r="F1076" s="26">
        <v>43510.666666664067</v>
      </c>
      <c r="G1076" s="27">
        <f>Kalkulationen!F1075</f>
        <v>6.12</v>
      </c>
      <c r="H1076" s="28">
        <f>HLOOKUP(Eingabe!$C$6,Kalkulationen!$F$1:$L$8762,Kalkulationen!D1075)</f>
        <v>352.73627104706577</v>
      </c>
    </row>
    <row r="1077" spans="6:8" x14ac:dyDescent="0.15">
      <c r="F1077" s="26">
        <v>43510.708333330731</v>
      </c>
      <c r="G1077" s="27">
        <f>Kalkulationen!F1076</f>
        <v>5.37</v>
      </c>
      <c r="H1077" s="28">
        <f>HLOOKUP(Eingabe!$C$6,Kalkulationen!$F$1:$L$8762,Kalkulationen!D1076)</f>
        <v>232.80191638908431</v>
      </c>
    </row>
    <row r="1078" spans="6:8" x14ac:dyDescent="0.15">
      <c r="F1078" s="26">
        <v>43510.750011574077</v>
      </c>
      <c r="G1078" s="27">
        <f>Kalkulationen!F1077</f>
        <v>5.82</v>
      </c>
      <c r="H1078" s="28">
        <f>HLOOKUP(Eingabe!$C$6,Kalkulationen!$F$1:$L$8762,Kalkulationen!D1077)</f>
        <v>300.31867582888367</v>
      </c>
    </row>
    <row r="1079" spans="6:8" x14ac:dyDescent="0.15">
      <c r="F1079" s="26">
        <v>43510.791666664059</v>
      </c>
      <c r="G1079" s="27">
        <f>Kalkulationen!F1078</f>
        <v>4.62</v>
      </c>
      <c r="H1079" s="28">
        <f>HLOOKUP(Eingabe!$C$6,Kalkulationen!$F$1:$L$8762,Kalkulationen!D1078)</f>
        <v>141.66861508672662</v>
      </c>
    </row>
    <row r="1080" spans="6:8" x14ac:dyDescent="0.15">
      <c r="F1080" s="26">
        <v>43510.833333330724</v>
      </c>
      <c r="G1080" s="27">
        <f>Kalkulationen!F1079</f>
        <v>4.7699999999999996</v>
      </c>
      <c r="H1080" s="28">
        <f>HLOOKUP(Eingabe!$C$6,Kalkulationen!$F$1:$L$8762,Kalkulationen!D1079)</f>
        <v>157.3586998907347</v>
      </c>
    </row>
    <row r="1081" spans="6:8" x14ac:dyDescent="0.15">
      <c r="F1081" s="26">
        <v>43510.875011574077</v>
      </c>
      <c r="G1081" s="27">
        <f>Kalkulationen!F1080</f>
        <v>5.52</v>
      </c>
      <c r="H1081" s="28">
        <f>HLOOKUP(Eingabe!$C$6,Kalkulationen!$F$1:$L$8762,Kalkulationen!D1080)</f>
        <v>254.43327038277369</v>
      </c>
    </row>
    <row r="1082" spans="6:8" x14ac:dyDescent="0.15">
      <c r="F1082" s="26">
        <v>43510.916666664052</v>
      </c>
      <c r="G1082" s="27">
        <f>Kalkulationen!F1081</f>
        <v>4.33</v>
      </c>
      <c r="H1082" s="28">
        <f>HLOOKUP(Eingabe!$C$6,Kalkulationen!$F$1:$L$8762,Kalkulationen!D1081)</f>
        <v>113.35839181095314</v>
      </c>
    </row>
    <row r="1083" spans="6:8" x14ac:dyDescent="0.15">
      <c r="F1083" s="26">
        <v>43510.958333330716</v>
      </c>
      <c r="G1083" s="27">
        <f>Kalkulationen!F1082</f>
        <v>4.33</v>
      </c>
      <c r="H1083" s="28">
        <f>HLOOKUP(Eingabe!$C$6,Kalkulationen!$F$1:$L$8762,Kalkulationen!D1082)</f>
        <v>113.35839181095314</v>
      </c>
    </row>
    <row r="1084" spans="6:8" x14ac:dyDescent="0.15">
      <c r="F1084" s="26">
        <v>43511.000011574077</v>
      </c>
      <c r="G1084" s="27">
        <f>Kalkulationen!F1083</f>
        <v>3.28</v>
      </c>
      <c r="H1084" s="28">
        <f>HLOOKUP(Eingabe!$C$6,Kalkulationen!$F$1:$L$8762,Kalkulationen!D1083)</f>
        <v>28.07247429844973</v>
      </c>
    </row>
    <row r="1085" spans="6:8" x14ac:dyDescent="0.15">
      <c r="F1085" s="26">
        <v>43511.041666664045</v>
      </c>
      <c r="G1085" s="27">
        <f>Kalkulationen!F1084</f>
        <v>3.73</v>
      </c>
      <c r="H1085" s="28">
        <f>HLOOKUP(Eingabe!$C$6,Kalkulationen!$F$1:$L$8762,Kalkulationen!D1084)</f>
        <v>57.90322713773282</v>
      </c>
    </row>
    <row r="1086" spans="6:8" x14ac:dyDescent="0.15">
      <c r="F1086" s="26">
        <v>43511.083333330709</v>
      </c>
      <c r="G1086" s="27">
        <f>Kalkulationen!F1085</f>
        <v>4.33</v>
      </c>
      <c r="H1086" s="28">
        <f>HLOOKUP(Eingabe!$C$6,Kalkulationen!$F$1:$L$8762,Kalkulationen!D1085)</f>
        <v>113.35839181095314</v>
      </c>
    </row>
    <row r="1087" spans="6:8" x14ac:dyDescent="0.15">
      <c r="F1087" s="26">
        <v>43511.125011574077</v>
      </c>
      <c r="G1087" s="27">
        <f>Kalkulationen!F1086</f>
        <v>2.2400000000000002</v>
      </c>
      <c r="H1087" s="28">
        <f>HLOOKUP(Eingabe!$C$6,Kalkulationen!$F$1:$L$8762,Kalkulationen!D1086)</f>
        <v>2.2387492384510437</v>
      </c>
    </row>
    <row r="1088" spans="6:8" x14ac:dyDescent="0.15">
      <c r="F1088" s="26">
        <v>43511.166666664038</v>
      </c>
      <c r="G1088" s="27">
        <f>Kalkulationen!F1087</f>
        <v>2.39</v>
      </c>
      <c r="H1088" s="28">
        <f>HLOOKUP(Eingabe!$C$6,Kalkulationen!$F$1:$L$8762,Kalkulationen!D1087)</f>
        <v>3.2364376072839534</v>
      </c>
    </row>
    <row r="1089" spans="6:8" x14ac:dyDescent="0.15">
      <c r="F1089" s="26">
        <v>43511.208333330702</v>
      </c>
      <c r="G1089" s="27">
        <f>Kalkulationen!F1088</f>
        <v>4.4800000000000004</v>
      </c>
      <c r="H1089" s="28">
        <f>HLOOKUP(Eingabe!$C$6,Kalkulationen!$F$1:$L$8762,Kalkulationen!D1088)</f>
        <v>127.75355141684258</v>
      </c>
    </row>
    <row r="1090" spans="6:8" x14ac:dyDescent="0.15">
      <c r="F1090" s="26">
        <v>43511.250011574077</v>
      </c>
      <c r="G1090" s="27">
        <f>Kalkulationen!F1089</f>
        <v>4.7699999999999996</v>
      </c>
      <c r="H1090" s="28">
        <f>HLOOKUP(Eingabe!$C$6,Kalkulationen!$F$1:$L$8762,Kalkulationen!D1089)</f>
        <v>157.3586998907347</v>
      </c>
    </row>
    <row r="1091" spans="6:8" x14ac:dyDescent="0.15">
      <c r="F1091" s="26">
        <v>43511.29166666403</v>
      </c>
      <c r="G1091" s="27">
        <f>Kalkulationen!F1090</f>
        <v>3.43</v>
      </c>
      <c r="H1091" s="28">
        <f>HLOOKUP(Eingabe!$C$6,Kalkulationen!$F$1:$L$8762,Kalkulationen!D1090)</f>
        <v>35.928487146259762</v>
      </c>
    </row>
    <row r="1092" spans="6:8" x14ac:dyDescent="0.15">
      <c r="F1092" s="26">
        <v>43511.333333330695</v>
      </c>
      <c r="G1092" s="27">
        <f>Kalkulationen!F1091</f>
        <v>4.03</v>
      </c>
      <c r="H1092" s="28">
        <f>HLOOKUP(Eingabe!$C$6,Kalkulationen!$F$1:$L$8762,Kalkulationen!D1091)</f>
        <v>85.333314530668076</v>
      </c>
    </row>
    <row r="1093" spans="6:8" x14ac:dyDescent="0.15">
      <c r="F1093" s="26">
        <v>43511.375011574077</v>
      </c>
      <c r="G1093" s="27">
        <f>Kalkulationen!F1092</f>
        <v>5.07</v>
      </c>
      <c r="H1093" s="28">
        <f>HLOOKUP(Eingabe!$C$6,Kalkulationen!$F$1:$L$8762,Kalkulationen!D1092)</f>
        <v>192.37195416342232</v>
      </c>
    </row>
    <row r="1094" spans="6:8" x14ac:dyDescent="0.15">
      <c r="F1094" s="26">
        <v>43511.416666664023</v>
      </c>
      <c r="G1094" s="27">
        <f>Kalkulationen!F1093</f>
        <v>2.98</v>
      </c>
      <c r="H1094" s="28">
        <f>HLOOKUP(Eingabe!$C$6,Kalkulationen!$F$1:$L$8762,Kalkulationen!D1093)</f>
        <v>15.363813474783871</v>
      </c>
    </row>
    <row r="1095" spans="6:8" x14ac:dyDescent="0.15">
      <c r="F1095" s="26">
        <v>43511.458333330687</v>
      </c>
      <c r="G1095" s="27">
        <f>Kalkulationen!F1094</f>
        <v>3.73</v>
      </c>
      <c r="H1095" s="28">
        <f>HLOOKUP(Eingabe!$C$6,Kalkulationen!$F$1:$L$8762,Kalkulationen!D1094)</f>
        <v>57.90322713773282</v>
      </c>
    </row>
    <row r="1096" spans="6:8" x14ac:dyDescent="0.15">
      <c r="F1096" s="26">
        <v>43511.500011574077</v>
      </c>
      <c r="G1096" s="27">
        <f>Kalkulationen!F1095</f>
        <v>3.28</v>
      </c>
      <c r="H1096" s="28">
        <f>HLOOKUP(Eingabe!$C$6,Kalkulationen!$F$1:$L$8762,Kalkulationen!D1095)</f>
        <v>28.07247429844973</v>
      </c>
    </row>
    <row r="1097" spans="6:8" x14ac:dyDescent="0.15">
      <c r="F1097" s="26">
        <v>43511.541666664016</v>
      </c>
      <c r="G1097" s="27">
        <f>Kalkulationen!F1096</f>
        <v>3.58</v>
      </c>
      <c r="H1097" s="28">
        <f>HLOOKUP(Eingabe!$C$6,Kalkulationen!$F$1:$L$8762,Kalkulationen!D1096)</f>
        <v>45.658471991144815</v>
      </c>
    </row>
    <row r="1098" spans="6:8" x14ac:dyDescent="0.15">
      <c r="F1098" s="26">
        <v>43511.58333333068</v>
      </c>
      <c r="G1098" s="27">
        <f>Kalkulationen!F1097</f>
        <v>3.43</v>
      </c>
      <c r="H1098" s="28">
        <f>HLOOKUP(Eingabe!$C$6,Kalkulationen!$F$1:$L$8762,Kalkulationen!D1097)</f>
        <v>35.928487146259762</v>
      </c>
    </row>
    <row r="1099" spans="6:8" x14ac:dyDescent="0.15">
      <c r="F1099" s="26">
        <v>43511.625011574077</v>
      </c>
      <c r="G1099" s="27">
        <f>Kalkulationen!F1098</f>
        <v>4.03</v>
      </c>
      <c r="H1099" s="28">
        <f>HLOOKUP(Eingabe!$C$6,Kalkulationen!$F$1:$L$8762,Kalkulationen!D1098)</f>
        <v>85.333314530668076</v>
      </c>
    </row>
    <row r="1100" spans="6:8" x14ac:dyDescent="0.15">
      <c r="F1100" s="26">
        <v>43511.666666664009</v>
      </c>
      <c r="G1100" s="27">
        <f>Kalkulationen!F1099</f>
        <v>5.22</v>
      </c>
      <c r="H1100" s="28">
        <f>HLOOKUP(Eingabe!$C$6,Kalkulationen!$F$1:$L$8762,Kalkulationen!D1099)</f>
        <v>212.01452653164606</v>
      </c>
    </row>
    <row r="1101" spans="6:8" x14ac:dyDescent="0.15">
      <c r="F1101" s="26">
        <v>43511.708333330673</v>
      </c>
      <c r="G1101" s="27">
        <f>Kalkulationen!F1100</f>
        <v>3.73</v>
      </c>
      <c r="H1101" s="28">
        <f>HLOOKUP(Eingabe!$C$6,Kalkulationen!$F$1:$L$8762,Kalkulationen!D1100)</f>
        <v>57.90322713773282</v>
      </c>
    </row>
    <row r="1102" spans="6:8" x14ac:dyDescent="0.15">
      <c r="F1102" s="26">
        <v>43511.750011574077</v>
      </c>
      <c r="G1102" s="27">
        <f>Kalkulationen!F1101</f>
        <v>4.03</v>
      </c>
      <c r="H1102" s="28">
        <f>HLOOKUP(Eingabe!$C$6,Kalkulationen!$F$1:$L$8762,Kalkulationen!D1101)</f>
        <v>85.333314530668076</v>
      </c>
    </row>
    <row r="1103" spans="6:8" x14ac:dyDescent="0.15">
      <c r="F1103" s="26">
        <v>43511.791666664001</v>
      </c>
      <c r="G1103" s="27">
        <f>Kalkulationen!F1102</f>
        <v>3.73</v>
      </c>
      <c r="H1103" s="28">
        <f>HLOOKUP(Eingabe!$C$6,Kalkulationen!$F$1:$L$8762,Kalkulationen!D1102)</f>
        <v>57.90322713773282</v>
      </c>
    </row>
    <row r="1104" spans="6:8" x14ac:dyDescent="0.15">
      <c r="F1104" s="26">
        <v>43511.833333330665</v>
      </c>
      <c r="G1104" s="27">
        <f>Kalkulationen!F1103</f>
        <v>4.62</v>
      </c>
      <c r="H1104" s="28">
        <f>HLOOKUP(Eingabe!$C$6,Kalkulationen!$F$1:$L$8762,Kalkulationen!D1103)</f>
        <v>141.66861508672662</v>
      </c>
    </row>
    <row r="1105" spans="6:8" x14ac:dyDescent="0.15">
      <c r="F1105" s="26">
        <v>43511.875011574077</v>
      </c>
      <c r="G1105" s="27">
        <f>Kalkulationen!F1104</f>
        <v>6.41</v>
      </c>
      <c r="H1105" s="28">
        <f>HLOOKUP(Eingabe!$C$6,Kalkulationen!$F$1:$L$8762,Kalkulationen!D1104)</f>
        <v>410.790941833408</v>
      </c>
    </row>
    <row r="1106" spans="6:8" x14ac:dyDescent="0.15">
      <c r="F1106" s="26">
        <v>43511.916666663994</v>
      </c>
      <c r="G1106" s="27">
        <f>Kalkulationen!F1105</f>
        <v>6.12</v>
      </c>
      <c r="H1106" s="28">
        <f>HLOOKUP(Eingabe!$C$6,Kalkulationen!$F$1:$L$8762,Kalkulationen!D1105)</f>
        <v>352.73627104706577</v>
      </c>
    </row>
    <row r="1107" spans="6:8" x14ac:dyDescent="0.15">
      <c r="F1107" s="26">
        <v>43511.958333330658</v>
      </c>
      <c r="G1107" s="27">
        <f>Kalkulationen!F1106</f>
        <v>5.82</v>
      </c>
      <c r="H1107" s="28">
        <f>HLOOKUP(Eingabe!$C$6,Kalkulationen!$F$1:$L$8762,Kalkulationen!D1106)</f>
        <v>300.31867582888367</v>
      </c>
    </row>
    <row r="1108" spans="6:8" x14ac:dyDescent="0.15">
      <c r="F1108" s="26">
        <v>43512.000011574077</v>
      </c>
      <c r="G1108" s="27">
        <f>Kalkulationen!F1107</f>
        <v>5.97</v>
      </c>
      <c r="H1108" s="28">
        <f>HLOOKUP(Eingabe!$C$6,Kalkulationen!$F$1:$L$8762,Kalkulationen!D1107)</f>
        <v>325.486920668631</v>
      </c>
    </row>
    <row r="1109" spans="6:8" x14ac:dyDescent="0.15">
      <c r="F1109" s="26">
        <v>43512.041666663987</v>
      </c>
      <c r="G1109" s="27">
        <f>Kalkulationen!F1108</f>
        <v>5.22</v>
      </c>
      <c r="H1109" s="28">
        <f>HLOOKUP(Eingabe!$C$6,Kalkulationen!$F$1:$L$8762,Kalkulationen!D1108)</f>
        <v>212.01452653164606</v>
      </c>
    </row>
    <row r="1110" spans="6:8" x14ac:dyDescent="0.15">
      <c r="F1110" s="26">
        <v>43512.083333330651</v>
      </c>
      <c r="G1110" s="27">
        <f>Kalkulationen!F1109</f>
        <v>5.22</v>
      </c>
      <c r="H1110" s="28">
        <f>HLOOKUP(Eingabe!$C$6,Kalkulationen!$F$1:$L$8762,Kalkulationen!D1109)</f>
        <v>212.01452653164606</v>
      </c>
    </row>
    <row r="1111" spans="6:8" x14ac:dyDescent="0.15">
      <c r="F1111" s="26">
        <v>43512.125011574077</v>
      </c>
      <c r="G1111" s="27">
        <f>Kalkulationen!F1110</f>
        <v>3.73</v>
      </c>
      <c r="H1111" s="28">
        <f>HLOOKUP(Eingabe!$C$6,Kalkulationen!$F$1:$L$8762,Kalkulationen!D1110)</f>
        <v>57.90322713773282</v>
      </c>
    </row>
    <row r="1112" spans="6:8" x14ac:dyDescent="0.15">
      <c r="F1112" s="26">
        <v>43512.166666663979</v>
      </c>
      <c r="G1112" s="27">
        <f>Kalkulationen!F1111</f>
        <v>3.73</v>
      </c>
      <c r="H1112" s="28">
        <f>HLOOKUP(Eingabe!$C$6,Kalkulationen!$F$1:$L$8762,Kalkulationen!D1111)</f>
        <v>57.90322713773282</v>
      </c>
    </row>
    <row r="1113" spans="6:8" x14ac:dyDescent="0.15">
      <c r="F1113" s="26">
        <v>43512.208333330644</v>
      </c>
      <c r="G1113" s="27">
        <f>Kalkulationen!F1112</f>
        <v>3.73</v>
      </c>
      <c r="H1113" s="28">
        <f>HLOOKUP(Eingabe!$C$6,Kalkulationen!$F$1:$L$8762,Kalkulationen!D1112)</f>
        <v>57.90322713773282</v>
      </c>
    </row>
    <row r="1114" spans="6:8" x14ac:dyDescent="0.15">
      <c r="F1114" s="26">
        <v>43512.250011574077</v>
      </c>
      <c r="G1114" s="27">
        <f>Kalkulationen!F1113</f>
        <v>3.28</v>
      </c>
      <c r="H1114" s="28">
        <f>HLOOKUP(Eingabe!$C$6,Kalkulationen!$F$1:$L$8762,Kalkulationen!D1113)</f>
        <v>28.07247429844973</v>
      </c>
    </row>
    <row r="1115" spans="6:8" x14ac:dyDescent="0.15">
      <c r="F1115" s="26">
        <v>43512.291666663972</v>
      </c>
      <c r="G1115" s="27">
        <f>Kalkulationen!F1114</f>
        <v>2.54</v>
      </c>
      <c r="H1115" s="28">
        <f>HLOOKUP(Eingabe!$C$6,Kalkulationen!$F$1:$L$8762,Kalkulationen!D1114)</f>
        <v>4.7035428791755116</v>
      </c>
    </row>
    <row r="1116" spans="6:8" x14ac:dyDescent="0.15">
      <c r="F1116" s="26">
        <v>43512.333333330636</v>
      </c>
      <c r="G1116" s="27">
        <f>Kalkulationen!F1115</f>
        <v>4.03</v>
      </c>
      <c r="H1116" s="28">
        <f>HLOOKUP(Eingabe!$C$6,Kalkulationen!$F$1:$L$8762,Kalkulationen!D1115)</f>
        <v>85.333314530668076</v>
      </c>
    </row>
    <row r="1117" spans="6:8" x14ac:dyDescent="0.15">
      <c r="F1117" s="26">
        <v>43512.375011574077</v>
      </c>
      <c r="G1117" s="27">
        <f>Kalkulationen!F1116</f>
        <v>6.12</v>
      </c>
      <c r="H1117" s="28">
        <f>HLOOKUP(Eingabe!$C$6,Kalkulationen!$F$1:$L$8762,Kalkulationen!D1116)</f>
        <v>352.73627104706577</v>
      </c>
    </row>
    <row r="1118" spans="6:8" x14ac:dyDescent="0.15">
      <c r="F1118" s="26">
        <v>43512.416666663965</v>
      </c>
      <c r="G1118" s="27">
        <f>Kalkulationen!F1117</f>
        <v>6.12</v>
      </c>
      <c r="H1118" s="28">
        <f>HLOOKUP(Eingabe!$C$6,Kalkulationen!$F$1:$L$8762,Kalkulationen!D1117)</f>
        <v>352.73627104706577</v>
      </c>
    </row>
    <row r="1119" spans="6:8" x14ac:dyDescent="0.15">
      <c r="F1119" s="26">
        <v>43512.458333330629</v>
      </c>
      <c r="G1119" s="27">
        <f>Kalkulationen!F1118</f>
        <v>5.52</v>
      </c>
      <c r="H1119" s="28">
        <f>HLOOKUP(Eingabe!$C$6,Kalkulationen!$F$1:$L$8762,Kalkulationen!D1118)</f>
        <v>254.43327038277369</v>
      </c>
    </row>
    <row r="1120" spans="6:8" x14ac:dyDescent="0.15">
      <c r="F1120" s="26">
        <v>43512.500011574077</v>
      </c>
      <c r="G1120" s="27">
        <f>Kalkulationen!F1119</f>
        <v>5.97</v>
      </c>
      <c r="H1120" s="28">
        <f>HLOOKUP(Eingabe!$C$6,Kalkulationen!$F$1:$L$8762,Kalkulationen!D1119)</f>
        <v>325.486920668631</v>
      </c>
    </row>
    <row r="1121" spans="6:8" x14ac:dyDescent="0.15">
      <c r="F1121" s="26">
        <v>43512.541666663958</v>
      </c>
      <c r="G1121" s="27">
        <f>Kalkulationen!F1120</f>
        <v>6.12</v>
      </c>
      <c r="H1121" s="28">
        <f>HLOOKUP(Eingabe!$C$6,Kalkulationen!$F$1:$L$8762,Kalkulationen!D1120)</f>
        <v>352.73627104706577</v>
      </c>
    </row>
    <row r="1122" spans="6:8" x14ac:dyDescent="0.15">
      <c r="F1122" s="26">
        <v>43512.583333330622</v>
      </c>
      <c r="G1122" s="27">
        <f>Kalkulationen!F1121</f>
        <v>4.33</v>
      </c>
      <c r="H1122" s="28">
        <f>HLOOKUP(Eingabe!$C$6,Kalkulationen!$F$1:$L$8762,Kalkulationen!D1121)</f>
        <v>113.35839181095314</v>
      </c>
    </row>
    <row r="1123" spans="6:8" x14ac:dyDescent="0.15">
      <c r="F1123" s="26">
        <v>43512.625011574077</v>
      </c>
      <c r="G1123" s="27">
        <f>Kalkulationen!F1122</f>
        <v>4.7699999999999996</v>
      </c>
      <c r="H1123" s="28">
        <f>HLOOKUP(Eingabe!$C$6,Kalkulationen!$F$1:$L$8762,Kalkulationen!D1122)</f>
        <v>157.3586998907347</v>
      </c>
    </row>
    <row r="1124" spans="6:8" x14ac:dyDescent="0.15">
      <c r="F1124" s="26">
        <v>43512.66666666395</v>
      </c>
      <c r="G1124" s="27">
        <f>Kalkulationen!F1123</f>
        <v>4.18</v>
      </c>
      <c r="H1124" s="28">
        <f>HLOOKUP(Eingabe!$C$6,Kalkulationen!$F$1:$L$8762,Kalkulationen!D1123)</f>
        <v>99.286032951741447</v>
      </c>
    </row>
    <row r="1125" spans="6:8" x14ac:dyDescent="0.15">
      <c r="F1125" s="26">
        <v>43512.708333330615</v>
      </c>
      <c r="G1125" s="27">
        <f>Kalkulationen!F1124</f>
        <v>3.88</v>
      </c>
      <c r="H1125" s="28">
        <f>HLOOKUP(Eingabe!$C$6,Kalkulationen!$F$1:$L$8762,Kalkulationen!D1124)</f>
        <v>71.378640628237633</v>
      </c>
    </row>
    <row r="1126" spans="6:8" x14ac:dyDescent="0.15">
      <c r="F1126" s="26">
        <v>43512.750011574077</v>
      </c>
      <c r="G1126" s="27">
        <f>Kalkulationen!F1125</f>
        <v>4.18</v>
      </c>
      <c r="H1126" s="28">
        <f>HLOOKUP(Eingabe!$C$6,Kalkulationen!$F$1:$L$8762,Kalkulationen!D1125)</f>
        <v>99.286032951741447</v>
      </c>
    </row>
    <row r="1127" spans="6:8" x14ac:dyDescent="0.15">
      <c r="F1127" s="26">
        <v>43512.791666663943</v>
      </c>
      <c r="G1127" s="27">
        <f>Kalkulationen!F1126</f>
        <v>4.03</v>
      </c>
      <c r="H1127" s="28">
        <f>HLOOKUP(Eingabe!$C$6,Kalkulationen!$F$1:$L$8762,Kalkulationen!D1126)</f>
        <v>85.333314530668076</v>
      </c>
    </row>
    <row r="1128" spans="6:8" x14ac:dyDescent="0.15">
      <c r="F1128" s="26">
        <v>43512.833333330607</v>
      </c>
      <c r="G1128" s="27">
        <f>Kalkulationen!F1127</f>
        <v>4.62</v>
      </c>
      <c r="H1128" s="28">
        <f>HLOOKUP(Eingabe!$C$6,Kalkulationen!$F$1:$L$8762,Kalkulationen!D1127)</f>
        <v>141.66861508672662</v>
      </c>
    </row>
    <row r="1129" spans="6:8" x14ac:dyDescent="0.15">
      <c r="F1129" s="26">
        <v>43512.875011574077</v>
      </c>
      <c r="G1129" s="27">
        <f>Kalkulationen!F1128</f>
        <v>4.18</v>
      </c>
      <c r="H1129" s="28">
        <f>HLOOKUP(Eingabe!$C$6,Kalkulationen!$F$1:$L$8762,Kalkulationen!D1128)</f>
        <v>99.286032951741447</v>
      </c>
    </row>
    <row r="1130" spans="6:8" x14ac:dyDescent="0.15">
      <c r="F1130" s="26">
        <v>43512.916666663936</v>
      </c>
      <c r="G1130" s="27">
        <f>Kalkulationen!F1129</f>
        <v>4.7699999999999996</v>
      </c>
      <c r="H1130" s="28">
        <f>HLOOKUP(Eingabe!$C$6,Kalkulationen!$F$1:$L$8762,Kalkulationen!D1129)</f>
        <v>157.3586998907347</v>
      </c>
    </row>
    <row r="1131" spans="6:8" x14ac:dyDescent="0.15">
      <c r="F1131" s="26">
        <v>43512.9583333306</v>
      </c>
      <c r="G1131" s="27">
        <f>Kalkulationen!F1130</f>
        <v>4.33</v>
      </c>
      <c r="H1131" s="28">
        <f>HLOOKUP(Eingabe!$C$6,Kalkulationen!$F$1:$L$8762,Kalkulationen!D1130)</f>
        <v>113.35839181095314</v>
      </c>
    </row>
    <row r="1132" spans="6:8" x14ac:dyDescent="0.15">
      <c r="F1132" s="26">
        <v>43513.000011574077</v>
      </c>
      <c r="G1132" s="27">
        <f>Kalkulationen!F1131</f>
        <v>5.22</v>
      </c>
      <c r="H1132" s="28">
        <f>HLOOKUP(Eingabe!$C$6,Kalkulationen!$F$1:$L$8762,Kalkulationen!D1131)</f>
        <v>212.01452653164606</v>
      </c>
    </row>
    <row r="1133" spans="6:8" x14ac:dyDescent="0.15">
      <c r="F1133" s="26">
        <v>43513.041666663928</v>
      </c>
      <c r="G1133" s="27">
        <f>Kalkulationen!F1132</f>
        <v>4.18</v>
      </c>
      <c r="H1133" s="28">
        <f>HLOOKUP(Eingabe!$C$6,Kalkulationen!$F$1:$L$8762,Kalkulationen!D1132)</f>
        <v>99.286032951741447</v>
      </c>
    </row>
    <row r="1134" spans="6:8" x14ac:dyDescent="0.15">
      <c r="F1134" s="26">
        <v>43513.083333330593</v>
      </c>
      <c r="G1134" s="27">
        <f>Kalkulationen!F1133</f>
        <v>5.37</v>
      </c>
      <c r="H1134" s="28">
        <f>HLOOKUP(Eingabe!$C$6,Kalkulationen!$F$1:$L$8762,Kalkulationen!D1133)</f>
        <v>232.80191638908431</v>
      </c>
    </row>
    <row r="1135" spans="6:8" x14ac:dyDescent="0.15">
      <c r="F1135" s="26">
        <v>43513.125011574077</v>
      </c>
      <c r="G1135" s="27">
        <f>Kalkulationen!F1134</f>
        <v>5.52</v>
      </c>
      <c r="H1135" s="28">
        <f>HLOOKUP(Eingabe!$C$6,Kalkulationen!$F$1:$L$8762,Kalkulationen!D1134)</f>
        <v>254.43327038277369</v>
      </c>
    </row>
    <row r="1136" spans="6:8" x14ac:dyDescent="0.15">
      <c r="F1136" s="26">
        <v>43513.166666663921</v>
      </c>
      <c r="G1136" s="27">
        <f>Kalkulationen!F1135</f>
        <v>5.52</v>
      </c>
      <c r="H1136" s="28">
        <f>HLOOKUP(Eingabe!$C$6,Kalkulationen!$F$1:$L$8762,Kalkulationen!D1135)</f>
        <v>254.43327038277369</v>
      </c>
    </row>
    <row r="1137" spans="6:8" x14ac:dyDescent="0.15">
      <c r="F1137" s="26">
        <v>43513.208333330585</v>
      </c>
      <c r="G1137" s="27">
        <f>Kalkulationen!F1136</f>
        <v>4.92</v>
      </c>
      <c r="H1137" s="28">
        <f>HLOOKUP(Eingabe!$C$6,Kalkulationen!$F$1:$L$8762,Kalkulationen!D1136)</f>
        <v>174.15991544051818</v>
      </c>
    </row>
    <row r="1138" spans="6:8" x14ac:dyDescent="0.15">
      <c r="F1138" s="26">
        <v>43513.250011574077</v>
      </c>
      <c r="G1138" s="27">
        <f>Kalkulationen!F1137</f>
        <v>4.18</v>
      </c>
      <c r="H1138" s="28">
        <f>HLOOKUP(Eingabe!$C$6,Kalkulationen!$F$1:$L$8762,Kalkulationen!D1137)</f>
        <v>99.286032951741447</v>
      </c>
    </row>
    <row r="1139" spans="6:8" x14ac:dyDescent="0.15">
      <c r="F1139" s="26">
        <v>43513.291666663914</v>
      </c>
      <c r="G1139" s="27">
        <f>Kalkulationen!F1138</f>
        <v>5.07</v>
      </c>
      <c r="H1139" s="28">
        <f>HLOOKUP(Eingabe!$C$6,Kalkulationen!$F$1:$L$8762,Kalkulationen!D1138)</f>
        <v>192.37195416342232</v>
      </c>
    </row>
    <row r="1140" spans="6:8" x14ac:dyDescent="0.15">
      <c r="F1140" s="26">
        <v>43513.333333330578</v>
      </c>
      <c r="G1140" s="27">
        <f>Kalkulationen!F1139</f>
        <v>5.82</v>
      </c>
      <c r="H1140" s="28">
        <f>HLOOKUP(Eingabe!$C$6,Kalkulationen!$F$1:$L$8762,Kalkulationen!D1139)</f>
        <v>300.31867582888367</v>
      </c>
    </row>
    <row r="1141" spans="6:8" x14ac:dyDescent="0.15">
      <c r="F1141" s="26">
        <v>43513.375011574077</v>
      </c>
      <c r="G1141" s="27">
        <f>Kalkulationen!F1140</f>
        <v>6.27</v>
      </c>
      <c r="H1141" s="28">
        <f>HLOOKUP(Eingabe!$C$6,Kalkulationen!$F$1:$L$8762,Kalkulationen!D1140)</f>
        <v>381.97961946877831</v>
      </c>
    </row>
    <row r="1142" spans="6:8" x14ac:dyDescent="0.15">
      <c r="F1142" s="26">
        <v>43513.416666663907</v>
      </c>
      <c r="G1142" s="27">
        <f>Kalkulationen!F1141</f>
        <v>7.01</v>
      </c>
      <c r="H1142" s="28">
        <f>HLOOKUP(Eingabe!$C$6,Kalkulationen!$F$1:$L$8762,Kalkulationen!D1141)</f>
        <v>547.54540984378536</v>
      </c>
    </row>
    <row r="1143" spans="6:8" x14ac:dyDescent="0.15">
      <c r="F1143" s="26">
        <v>43513.458333330571</v>
      </c>
      <c r="G1143" s="27">
        <f>Kalkulationen!F1142</f>
        <v>7.46</v>
      </c>
      <c r="H1143" s="28">
        <f>HLOOKUP(Eingabe!$C$6,Kalkulationen!$F$1:$L$8762,Kalkulationen!D1142)</f>
        <v>665.88406137106449</v>
      </c>
    </row>
    <row r="1144" spans="6:8" x14ac:dyDescent="0.15">
      <c r="F1144" s="26">
        <v>43513.500011574077</v>
      </c>
      <c r="G1144" s="27">
        <f>Kalkulationen!F1143</f>
        <v>8.5</v>
      </c>
      <c r="H1144" s="28">
        <f>HLOOKUP(Eingabe!$C$6,Kalkulationen!$F$1:$L$8762,Kalkulationen!D1143)</f>
        <v>989.79083418433356</v>
      </c>
    </row>
    <row r="1145" spans="6:8" x14ac:dyDescent="0.15">
      <c r="F1145" s="26">
        <v>43513.541666663899</v>
      </c>
      <c r="G1145" s="27">
        <f>Kalkulationen!F1144</f>
        <v>9.1</v>
      </c>
      <c r="H1145" s="28">
        <f>HLOOKUP(Eingabe!$C$6,Kalkulationen!$F$1:$L$8762,Kalkulationen!D1144)</f>
        <v>1197.7332655301136</v>
      </c>
    </row>
    <row r="1146" spans="6:8" x14ac:dyDescent="0.15">
      <c r="F1146" s="26">
        <v>43513.583333330564</v>
      </c>
      <c r="G1146" s="27">
        <f>Kalkulationen!F1145</f>
        <v>9.4</v>
      </c>
      <c r="H1146" s="28">
        <f>HLOOKUP(Eingabe!$C$6,Kalkulationen!$F$1:$L$8762,Kalkulationen!D1145)</f>
        <v>1300.071066184405</v>
      </c>
    </row>
    <row r="1147" spans="6:8" x14ac:dyDescent="0.15">
      <c r="F1147" s="26">
        <v>43513.625011574077</v>
      </c>
      <c r="G1147" s="27">
        <f>Kalkulationen!F1146</f>
        <v>8.5</v>
      </c>
      <c r="H1147" s="28">
        <f>HLOOKUP(Eingabe!$C$6,Kalkulationen!$F$1:$L$8762,Kalkulationen!D1146)</f>
        <v>989.79083418433356</v>
      </c>
    </row>
    <row r="1148" spans="6:8" x14ac:dyDescent="0.15">
      <c r="F1148" s="26">
        <v>43513.666666663892</v>
      </c>
      <c r="G1148" s="27">
        <f>Kalkulationen!F1147</f>
        <v>10.44</v>
      </c>
      <c r="H1148" s="28">
        <f>HLOOKUP(Eingabe!$C$6,Kalkulationen!$F$1:$L$8762,Kalkulationen!D1147)</f>
        <v>1591.679416727636</v>
      </c>
    </row>
    <row r="1149" spans="6:8" x14ac:dyDescent="0.15">
      <c r="F1149" s="26">
        <v>43513.708333330556</v>
      </c>
      <c r="G1149" s="27">
        <f>Kalkulationen!F1148</f>
        <v>9.85</v>
      </c>
      <c r="H1149" s="28">
        <f>HLOOKUP(Eingabe!$C$6,Kalkulationen!$F$1:$L$8762,Kalkulationen!D1148)</f>
        <v>1440.5486371097504</v>
      </c>
    </row>
    <row r="1150" spans="6:8" x14ac:dyDescent="0.15">
      <c r="F1150" s="26">
        <v>43513.750011574077</v>
      </c>
      <c r="G1150" s="27">
        <f>Kalkulationen!F1149</f>
        <v>8.35</v>
      </c>
      <c r="H1150" s="28">
        <f>HLOOKUP(Eingabe!$C$6,Kalkulationen!$F$1:$L$8762,Kalkulationen!D1149)</f>
        <v>939.27147909968994</v>
      </c>
    </row>
    <row r="1151" spans="6:8" x14ac:dyDescent="0.15">
      <c r="F1151" s="26">
        <v>43513.791666663885</v>
      </c>
      <c r="G1151" s="27">
        <f>Kalkulationen!F1150</f>
        <v>8.5</v>
      </c>
      <c r="H1151" s="28">
        <f>HLOOKUP(Eingabe!$C$6,Kalkulationen!$F$1:$L$8762,Kalkulationen!D1150)</f>
        <v>989.79083418433356</v>
      </c>
    </row>
    <row r="1152" spans="6:8" x14ac:dyDescent="0.15">
      <c r="F1152" s="26">
        <v>43513.833333330549</v>
      </c>
      <c r="G1152" s="27">
        <f>Kalkulationen!F1151</f>
        <v>7.91</v>
      </c>
      <c r="H1152" s="28">
        <f>HLOOKUP(Eingabe!$C$6,Kalkulationen!$F$1:$L$8762,Kalkulationen!D1151)</f>
        <v>797.86398166766901</v>
      </c>
    </row>
    <row r="1153" spans="6:8" x14ac:dyDescent="0.15">
      <c r="F1153" s="26">
        <v>43513.875011574077</v>
      </c>
      <c r="G1153" s="27">
        <f>Kalkulationen!F1152</f>
        <v>8.5</v>
      </c>
      <c r="H1153" s="28">
        <f>HLOOKUP(Eingabe!$C$6,Kalkulationen!$F$1:$L$8762,Kalkulationen!D1152)</f>
        <v>989.79083418433356</v>
      </c>
    </row>
    <row r="1154" spans="6:8" x14ac:dyDescent="0.15">
      <c r="F1154" s="26">
        <v>43513.916666663878</v>
      </c>
      <c r="G1154" s="27">
        <f>Kalkulationen!F1153</f>
        <v>8.35</v>
      </c>
      <c r="H1154" s="28">
        <f>HLOOKUP(Eingabe!$C$6,Kalkulationen!$F$1:$L$8762,Kalkulationen!D1153)</f>
        <v>939.27147909968994</v>
      </c>
    </row>
    <row r="1155" spans="6:8" x14ac:dyDescent="0.15">
      <c r="F1155" s="26">
        <v>43513.958333330542</v>
      </c>
      <c r="G1155" s="27">
        <f>Kalkulationen!F1154</f>
        <v>9.4</v>
      </c>
      <c r="H1155" s="28">
        <f>HLOOKUP(Eingabe!$C$6,Kalkulationen!$F$1:$L$8762,Kalkulationen!D1154)</f>
        <v>1300.071066184405</v>
      </c>
    </row>
    <row r="1156" spans="6:8" x14ac:dyDescent="0.15">
      <c r="F1156" s="26">
        <v>43514.000011574077</v>
      </c>
      <c r="G1156" s="27">
        <f>Kalkulationen!F1155</f>
        <v>8.2100000000000009</v>
      </c>
      <c r="H1156" s="28">
        <f>HLOOKUP(Eingabe!$C$6,Kalkulationen!$F$1:$L$8762,Kalkulationen!D1155)</f>
        <v>893.08647050519346</v>
      </c>
    </row>
    <row r="1157" spans="6:8" x14ac:dyDescent="0.15">
      <c r="F1157" s="26">
        <v>43514.04166666387</v>
      </c>
      <c r="G1157" s="27">
        <f>Kalkulationen!F1156</f>
        <v>7.76</v>
      </c>
      <c r="H1157" s="28">
        <f>HLOOKUP(Eingabe!$C$6,Kalkulationen!$F$1:$L$8762,Kalkulationen!D1156)</f>
        <v>752.39321657884113</v>
      </c>
    </row>
    <row r="1158" spans="6:8" x14ac:dyDescent="0.15">
      <c r="F1158" s="26">
        <v>43514.083333330535</v>
      </c>
      <c r="G1158" s="27">
        <f>Kalkulationen!F1157</f>
        <v>7.91</v>
      </c>
      <c r="H1158" s="28">
        <f>HLOOKUP(Eingabe!$C$6,Kalkulationen!$F$1:$L$8762,Kalkulationen!D1157)</f>
        <v>797.86398166766901</v>
      </c>
    </row>
    <row r="1159" spans="6:8" x14ac:dyDescent="0.15">
      <c r="F1159" s="26">
        <v>43514.125011574077</v>
      </c>
      <c r="G1159" s="27">
        <f>Kalkulationen!F1158</f>
        <v>7.16</v>
      </c>
      <c r="H1159" s="28">
        <f>HLOOKUP(Eingabe!$C$6,Kalkulationen!$F$1:$L$8762,Kalkulationen!D1158)</f>
        <v>585.42842938631918</v>
      </c>
    </row>
    <row r="1160" spans="6:8" x14ac:dyDescent="0.15">
      <c r="F1160" s="26">
        <v>43514.166666663863</v>
      </c>
      <c r="G1160" s="27">
        <f>Kalkulationen!F1159</f>
        <v>9.5500000000000007</v>
      </c>
      <c r="H1160" s="28">
        <f>HLOOKUP(Eingabe!$C$6,Kalkulationen!$F$1:$L$8762,Kalkulationen!D1159)</f>
        <v>1349.0390514344356</v>
      </c>
    </row>
    <row r="1161" spans="6:8" x14ac:dyDescent="0.15">
      <c r="F1161" s="26">
        <v>43514.208333330527</v>
      </c>
      <c r="G1161" s="27">
        <f>Kalkulationen!F1160</f>
        <v>8.5</v>
      </c>
      <c r="H1161" s="28">
        <f>HLOOKUP(Eingabe!$C$6,Kalkulationen!$F$1:$L$8762,Kalkulationen!D1160)</f>
        <v>989.79083418433356</v>
      </c>
    </row>
    <row r="1162" spans="6:8" x14ac:dyDescent="0.15">
      <c r="F1162" s="26">
        <v>43514.250011574077</v>
      </c>
      <c r="G1162" s="27">
        <f>Kalkulationen!F1161</f>
        <v>9.85</v>
      </c>
      <c r="H1162" s="28">
        <f>HLOOKUP(Eingabe!$C$6,Kalkulationen!$F$1:$L$8762,Kalkulationen!D1161)</f>
        <v>1440.5486371097504</v>
      </c>
    </row>
    <row r="1163" spans="6:8" x14ac:dyDescent="0.15">
      <c r="F1163" s="26">
        <v>43514.291666663856</v>
      </c>
      <c r="G1163" s="27">
        <f>Kalkulationen!F1162</f>
        <v>8.06</v>
      </c>
      <c r="H1163" s="28">
        <f>HLOOKUP(Eingabe!$C$6,Kalkulationen!$F$1:$L$8762,Kalkulationen!D1162)</f>
        <v>844.78749676498433</v>
      </c>
    </row>
    <row r="1164" spans="6:8" x14ac:dyDescent="0.15">
      <c r="F1164" s="26">
        <v>43514.33333333052</v>
      </c>
      <c r="G1164" s="27">
        <f>Kalkulationen!F1163</f>
        <v>7.61</v>
      </c>
      <c r="H1164" s="28">
        <f>HLOOKUP(Eingabe!$C$6,Kalkulationen!$F$1:$L$8762,Kalkulationen!D1163)</f>
        <v>708.39409691925232</v>
      </c>
    </row>
    <row r="1165" spans="6:8" x14ac:dyDescent="0.15">
      <c r="F1165" s="26">
        <v>43514.375011574077</v>
      </c>
      <c r="G1165" s="27">
        <f>Kalkulationen!F1164</f>
        <v>6.27</v>
      </c>
      <c r="H1165" s="28">
        <f>HLOOKUP(Eingabe!$C$6,Kalkulationen!$F$1:$L$8762,Kalkulationen!D1164)</f>
        <v>381.97961946877831</v>
      </c>
    </row>
    <row r="1166" spans="6:8" x14ac:dyDescent="0.15">
      <c r="F1166" s="26">
        <v>43514.416666663848</v>
      </c>
      <c r="G1166" s="27">
        <f>Kalkulationen!F1165</f>
        <v>6.41</v>
      </c>
      <c r="H1166" s="28">
        <f>HLOOKUP(Eingabe!$C$6,Kalkulationen!$F$1:$L$8762,Kalkulationen!D1165)</f>
        <v>410.790941833408</v>
      </c>
    </row>
    <row r="1167" spans="6:8" x14ac:dyDescent="0.15">
      <c r="F1167" s="26">
        <v>43514.458333330513</v>
      </c>
      <c r="G1167" s="27">
        <f>Kalkulationen!F1166</f>
        <v>6.12</v>
      </c>
      <c r="H1167" s="28">
        <f>HLOOKUP(Eingabe!$C$6,Kalkulationen!$F$1:$L$8762,Kalkulationen!D1166)</f>
        <v>352.73627104706577</v>
      </c>
    </row>
    <row r="1168" spans="6:8" x14ac:dyDescent="0.15">
      <c r="F1168" s="26">
        <v>43514.500011574077</v>
      </c>
      <c r="G1168" s="27">
        <f>Kalkulationen!F1167</f>
        <v>6.41</v>
      </c>
      <c r="H1168" s="28">
        <f>HLOOKUP(Eingabe!$C$6,Kalkulationen!$F$1:$L$8762,Kalkulationen!D1167)</f>
        <v>410.790941833408</v>
      </c>
    </row>
    <row r="1169" spans="6:8" x14ac:dyDescent="0.15">
      <c r="F1169" s="26">
        <v>43514.541666663841</v>
      </c>
      <c r="G1169" s="27">
        <f>Kalkulationen!F1168</f>
        <v>6.56</v>
      </c>
      <c r="H1169" s="28">
        <f>HLOOKUP(Eingabe!$C$6,Kalkulationen!$F$1:$L$8762,Kalkulationen!D1168)</f>
        <v>442.98824926057142</v>
      </c>
    </row>
    <row r="1170" spans="6:8" x14ac:dyDescent="0.15">
      <c r="F1170" s="26">
        <v>43514.583333330505</v>
      </c>
      <c r="G1170" s="27">
        <f>Kalkulationen!F1169</f>
        <v>6.41</v>
      </c>
      <c r="H1170" s="28">
        <f>HLOOKUP(Eingabe!$C$6,Kalkulationen!$F$1:$L$8762,Kalkulationen!D1169)</f>
        <v>410.790941833408</v>
      </c>
    </row>
    <row r="1171" spans="6:8" x14ac:dyDescent="0.15">
      <c r="F1171" s="26">
        <v>43514.625011574077</v>
      </c>
      <c r="G1171" s="27">
        <f>Kalkulationen!F1170</f>
        <v>5.37</v>
      </c>
      <c r="H1171" s="28">
        <f>HLOOKUP(Eingabe!$C$6,Kalkulationen!$F$1:$L$8762,Kalkulationen!D1170)</f>
        <v>232.80191638908431</v>
      </c>
    </row>
    <row r="1172" spans="6:8" x14ac:dyDescent="0.15">
      <c r="F1172" s="26">
        <v>43514.666666663834</v>
      </c>
      <c r="G1172" s="27">
        <f>Kalkulationen!F1171</f>
        <v>3.88</v>
      </c>
      <c r="H1172" s="28">
        <f>HLOOKUP(Eingabe!$C$6,Kalkulationen!$F$1:$L$8762,Kalkulationen!D1171)</f>
        <v>71.378640628237633</v>
      </c>
    </row>
    <row r="1173" spans="6:8" x14ac:dyDescent="0.15">
      <c r="F1173" s="26">
        <v>43514.708333330498</v>
      </c>
      <c r="G1173" s="27">
        <f>Kalkulationen!F1172</f>
        <v>4.03</v>
      </c>
      <c r="H1173" s="28">
        <f>HLOOKUP(Eingabe!$C$6,Kalkulationen!$F$1:$L$8762,Kalkulationen!D1172)</f>
        <v>85.333314530668076</v>
      </c>
    </row>
    <row r="1174" spans="6:8" x14ac:dyDescent="0.15">
      <c r="F1174" s="26">
        <v>43514.750011574077</v>
      </c>
      <c r="G1174" s="27">
        <f>Kalkulationen!F1173</f>
        <v>3.73</v>
      </c>
      <c r="H1174" s="28">
        <f>HLOOKUP(Eingabe!$C$6,Kalkulationen!$F$1:$L$8762,Kalkulationen!D1173)</f>
        <v>57.90322713773282</v>
      </c>
    </row>
    <row r="1175" spans="6:8" x14ac:dyDescent="0.15">
      <c r="F1175" s="26">
        <v>43514.791666663827</v>
      </c>
      <c r="G1175" s="27">
        <f>Kalkulationen!F1174</f>
        <v>3.73</v>
      </c>
      <c r="H1175" s="28">
        <f>HLOOKUP(Eingabe!$C$6,Kalkulationen!$F$1:$L$8762,Kalkulationen!D1174)</f>
        <v>57.90322713773282</v>
      </c>
    </row>
    <row r="1176" spans="6:8" x14ac:dyDescent="0.15">
      <c r="F1176" s="26">
        <v>43514.833333330491</v>
      </c>
      <c r="G1176" s="27">
        <f>Kalkulationen!F1175</f>
        <v>3.73</v>
      </c>
      <c r="H1176" s="28">
        <f>HLOOKUP(Eingabe!$C$6,Kalkulationen!$F$1:$L$8762,Kalkulationen!D1175)</f>
        <v>57.90322713773282</v>
      </c>
    </row>
    <row r="1177" spans="6:8" x14ac:dyDescent="0.15">
      <c r="F1177" s="26">
        <v>43514.875011574077</v>
      </c>
      <c r="G1177" s="27">
        <f>Kalkulationen!F1176</f>
        <v>4.03</v>
      </c>
      <c r="H1177" s="28">
        <f>HLOOKUP(Eingabe!$C$6,Kalkulationen!$F$1:$L$8762,Kalkulationen!D1176)</f>
        <v>85.333314530668076</v>
      </c>
    </row>
    <row r="1178" spans="6:8" x14ac:dyDescent="0.15">
      <c r="F1178" s="26">
        <v>43514.916666663819</v>
      </c>
      <c r="G1178" s="27">
        <f>Kalkulationen!F1177</f>
        <v>4.33</v>
      </c>
      <c r="H1178" s="28">
        <f>HLOOKUP(Eingabe!$C$6,Kalkulationen!$F$1:$L$8762,Kalkulationen!D1177)</f>
        <v>113.35839181095314</v>
      </c>
    </row>
    <row r="1179" spans="6:8" x14ac:dyDescent="0.15">
      <c r="F1179" s="26">
        <v>43514.958333330484</v>
      </c>
      <c r="G1179" s="27">
        <f>Kalkulationen!F1178</f>
        <v>4.62</v>
      </c>
      <c r="H1179" s="28">
        <f>HLOOKUP(Eingabe!$C$6,Kalkulationen!$F$1:$L$8762,Kalkulationen!D1178)</f>
        <v>141.66861508672662</v>
      </c>
    </row>
    <row r="1180" spans="6:8" x14ac:dyDescent="0.15">
      <c r="F1180" s="26">
        <v>43515.000011574077</v>
      </c>
      <c r="G1180" s="27">
        <f>Kalkulationen!F1179</f>
        <v>4.92</v>
      </c>
      <c r="H1180" s="28">
        <f>HLOOKUP(Eingabe!$C$6,Kalkulationen!$F$1:$L$8762,Kalkulationen!D1179)</f>
        <v>174.15991544051818</v>
      </c>
    </row>
    <row r="1181" spans="6:8" x14ac:dyDescent="0.15">
      <c r="F1181" s="26">
        <v>43515.041666663812</v>
      </c>
      <c r="G1181" s="27">
        <f>Kalkulationen!F1180</f>
        <v>5.07</v>
      </c>
      <c r="H1181" s="28">
        <f>HLOOKUP(Eingabe!$C$6,Kalkulationen!$F$1:$L$8762,Kalkulationen!D1180)</f>
        <v>192.37195416342232</v>
      </c>
    </row>
    <row r="1182" spans="6:8" x14ac:dyDescent="0.15">
      <c r="F1182" s="26">
        <v>43515.083333330476</v>
      </c>
      <c r="G1182" s="27">
        <f>Kalkulationen!F1181</f>
        <v>5.07</v>
      </c>
      <c r="H1182" s="28">
        <f>HLOOKUP(Eingabe!$C$6,Kalkulationen!$F$1:$L$8762,Kalkulationen!D1181)</f>
        <v>192.37195416342232</v>
      </c>
    </row>
    <row r="1183" spans="6:8" x14ac:dyDescent="0.15">
      <c r="F1183" s="26">
        <v>43515.125011574077</v>
      </c>
      <c r="G1183" s="27">
        <f>Kalkulationen!F1182</f>
        <v>4.92</v>
      </c>
      <c r="H1183" s="28">
        <f>HLOOKUP(Eingabe!$C$6,Kalkulationen!$F$1:$L$8762,Kalkulationen!D1182)</f>
        <v>174.15991544051818</v>
      </c>
    </row>
    <row r="1184" spans="6:8" x14ac:dyDescent="0.15">
      <c r="F1184" s="26">
        <v>43515.166666663805</v>
      </c>
      <c r="G1184" s="27">
        <f>Kalkulationen!F1183</f>
        <v>5.07</v>
      </c>
      <c r="H1184" s="28">
        <f>HLOOKUP(Eingabe!$C$6,Kalkulationen!$F$1:$L$8762,Kalkulationen!D1183)</f>
        <v>192.37195416342232</v>
      </c>
    </row>
    <row r="1185" spans="6:8" x14ac:dyDescent="0.15">
      <c r="F1185" s="26">
        <v>43515.208333330469</v>
      </c>
      <c r="G1185" s="27">
        <f>Kalkulationen!F1184</f>
        <v>4.62</v>
      </c>
      <c r="H1185" s="28">
        <f>HLOOKUP(Eingabe!$C$6,Kalkulationen!$F$1:$L$8762,Kalkulationen!D1184)</f>
        <v>141.66861508672662</v>
      </c>
    </row>
    <row r="1186" spans="6:8" x14ac:dyDescent="0.15">
      <c r="F1186" s="26">
        <v>43515.250011574077</v>
      </c>
      <c r="G1186" s="27">
        <f>Kalkulationen!F1185</f>
        <v>5.37</v>
      </c>
      <c r="H1186" s="28">
        <f>HLOOKUP(Eingabe!$C$6,Kalkulationen!$F$1:$L$8762,Kalkulationen!D1185)</f>
        <v>232.80191638908431</v>
      </c>
    </row>
    <row r="1187" spans="6:8" x14ac:dyDescent="0.15">
      <c r="F1187" s="26">
        <v>43515.291666663798</v>
      </c>
      <c r="G1187" s="27">
        <f>Kalkulationen!F1186</f>
        <v>4.18</v>
      </c>
      <c r="H1187" s="28">
        <f>HLOOKUP(Eingabe!$C$6,Kalkulationen!$F$1:$L$8762,Kalkulationen!D1186)</f>
        <v>99.286032951741447</v>
      </c>
    </row>
    <row r="1188" spans="6:8" x14ac:dyDescent="0.15">
      <c r="F1188" s="26">
        <v>43515.333333330462</v>
      </c>
      <c r="G1188" s="27">
        <f>Kalkulationen!F1187</f>
        <v>4.4800000000000004</v>
      </c>
      <c r="H1188" s="28">
        <f>HLOOKUP(Eingabe!$C$6,Kalkulationen!$F$1:$L$8762,Kalkulationen!D1187)</f>
        <v>127.75355141684258</v>
      </c>
    </row>
    <row r="1189" spans="6:8" x14ac:dyDescent="0.15">
      <c r="F1189" s="26">
        <v>43515.375011574077</v>
      </c>
      <c r="G1189" s="27">
        <f>Kalkulationen!F1188</f>
        <v>3.43</v>
      </c>
      <c r="H1189" s="28">
        <f>HLOOKUP(Eingabe!$C$6,Kalkulationen!$F$1:$L$8762,Kalkulationen!D1188)</f>
        <v>35.928487146259762</v>
      </c>
    </row>
    <row r="1190" spans="6:8" x14ac:dyDescent="0.15">
      <c r="F1190" s="26">
        <v>43515.41666666379</v>
      </c>
      <c r="G1190" s="27">
        <f>Kalkulationen!F1189</f>
        <v>4.03</v>
      </c>
      <c r="H1190" s="28">
        <f>HLOOKUP(Eingabe!$C$6,Kalkulationen!$F$1:$L$8762,Kalkulationen!D1189)</f>
        <v>85.333314530668076</v>
      </c>
    </row>
    <row r="1191" spans="6:8" x14ac:dyDescent="0.15">
      <c r="F1191" s="26">
        <v>43515.458333330454</v>
      </c>
      <c r="G1191" s="27">
        <f>Kalkulationen!F1190</f>
        <v>3.58</v>
      </c>
      <c r="H1191" s="28">
        <f>HLOOKUP(Eingabe!$C$6,Kalkulationen!$F$1:$L$8762,Kalkulationen!D1190)</f>
        <v>45.658471991144815</v>
      </c>
    </row>
    <row r="1192" spans="6:8" x14ac:dyDescent="0.15">
      <c r="F1192" s="26">
        <v>43515.500011574077</v>
      </c>
      <c r="G1192" s="27">
        <f>Kalkulationen!F1191</f>
        <v>2.83</v>
      </c>
      <c r="H1192" s="28">
        <f>HLOOKUP(Eingabe!$C$6,Kalkulationen!$F$1:$L$8762,Kalkulationen!D1191)</f>
        <v>10.799308393294714</v>
      </c>
    </row>
    <row r="1193" spans="6:8" x14ac:dyDescent="0.15">
      <c r="F1193" s="26">
        <v>43515.541666663783</v>
      </c>
      <c r="G1193" s="27">
        <f>Kalkulationen!F1192</f>
        <v>3.13</v>
      </c>
      <c r="H1193" s="28">
        <f>HLOOKUP(Eingabe!$C$6,Kalkulationen!$F$1:$L$8762,Kalkulationen!D1192)</f>
        <v>21.178652373249626</v>
      </c>
    </row>
    <row r="1194" spans="6:8" x14ac:dyDescent="0.15">
      <c r="F1194" s="26">
        <v>43515.583333330447</v>
      </c>
      <c r="G1194" s="27">
        <f>Kalkulationen!F1193</f>
        <v>2.54</v>
      </c>
      <c r="H1194" s="28">
        <f>HLOOKUP(Eingabe!$C$6,Kalkulationen!$F$1:$L$8762,Kalkulationen!D1193)</f>
        <v>4.7035428791755116</v>
      </c>
    </row>
    <row r="1195" spans="6:8" x14ac:dyDescent="0.15">
      <c r="F1195" s="26">
        <v>43515.625011574077</v>
      </c>
      <c r="G1195" s="27">
        <f>Kalkulationen!F1194</f>
        <v>2.39</v>
      </c>
      <c r="H1195" s="28">
        <f>HLOOKUP(Eingabe!$C$6,Kalkulationen!$F$1:$L$8762,Kalkulationen!D1194)</f>
        <v>3.2364376072839534</v>
      </c>
    </row>
    <row r="1196" spans="6:8" x14ac:dyDescent="0.15">
      <c r="F1196" s="26">
        <v>43515.666666663776</v>
      </c>
      <c r="G1196" s="27">
        <f>Kalkulationen!F1195</f>
        <v>1.94</v>
      </c>
      <c r="H1196" s="28">
        <f>HLOOKUP(Eingabe!$C$6,Kalkulationen!$F$1:$L$8762,Kalkulationen!D1195)</f>
        <v>0.92361847068584668</v>
      </c>
    </row>
    <row r="1197" spans="6:8" x14ac:dyDescent="0.15">
      <c r="F1197" s="26">
        <v>43515.70833333044</v>
      </c>
      <c r="G1197" s="27">
        <f>Kalkulationen!F1196</f>
        <v>3.13</v>
      </c>
      <c r="H1197" s="28">
        <f>HLOOKUP(Eingabe!$C$6,Kalkulationen!$F$1:$L$8762,Kalkulationen!D1196)</f>
        <v>21.178652373249626</v>
      </c>
    </row>
    <row r="1198" spans="6:8" x14ac:dyDescent="0.15">
      <c r="F1198" s="26">
        <v>43515.750011574077</v>
      </c>
      <c r="G1198" s="27">
        <f>Kalkulationen!F1197</f>
        <v>2.54</v>
      </c>
      <c r="H1198" s="28">
        <f>HLOOKUP(Eingabe!$C$6,Kalkulationen!$F$1:$L$8762,Kalkulationen!D1197)</f>
        <v>4.7035428791755116</v>
      </c>
    </row>
    <row r="1199" spans="6:8" x14ac:dyDescent="0.15">
      <c r="F1199" s="26">
        <v>43515.791666663768</v>
      </c>
      <c r="G1199" s="27">
        <f>Kalkulationen!F1198</f>
        <v>2.83</v>
      </c>
      <c r="H1199" s="28">
        <f>HLOOKUP(Eingabe!$C$6,Kalkulationen!$F$1:$L$8762,Kalkulationen!D1198)</f>
        <v>10.799308393294714</v>
      </c>
    </row>
    <row r="1200" spans="6:8" x14ac:dyDescent="0.15">
      <c r="F1200" s="26">
        <v>43515.833333330433</v>
      </c>
      <c r="G1200" s="27">
        <f>Kalkulationen!F1199</f>
        <v>5.22</v>
      </c>
      <c r="H1200" s="28">
        <f>HLOOKUP(Eingabe!$C$6,Kalkulationen!$F$1:$L$8762,Kalkulationen!D1199)</f>
        <v>212.01452653164606</v>
      </c>
    </row>
    <row r="1201" spans="6:8" x14ac:dyDescent="0.15">
      <c r="F1201" s="26">
        <v>43515.875011574077</v>
      </c>
      <c r="G1201" s="27">
        <f>Kalkulationen!F1200</f>
        <v>5.52</v>
      </c>
      <c r="H1201" s="28">
        <f>HLOOKUP(Eingabe!$C$6,Kalkulationen!$F$1:$L$8762,Kalkulationen!D1200)</f>
        <v>254.43327038277369</v>
      </c>
    </row>
    <row r="1202" spans="6:8" x14ac:dyDescent="0.15">
      <c r="F1202" s="26">
        <v>43515.916666663761</v>
      </c>
      <c r="G1202" s="27">
        <f>Kalkulationen!F1201</f>
        <v>4.62</v>
      </c>
      <c r="H1202" s="28">
        <f>HLOOKUP(Eingabe!$C$6,Kalkulationen!$F$1:$L$8762,Kalkulationen!D1201)</f>
        <v>141.66861508672662</v>
      </c>
    </row>
    <row r="1203" spans="6:8" x14ac:dyDescent="0.15">
      <c r="F1203" s="26">
        <v>43515.958333330425</v>
      </c>
      <c r="G1203" s="27">
        <f>Kalkulationen!F1202</f>
        <v>7.16</v>
      </c>
      <c r="H1203" s="28">
        <f>HLOOKUP(Eingabe!$C$6,Kalkulationen!$F$1:$L$8762,Kalkulationen!D1202)</f>
        <v>585.42842938631918</v>
      </c>
    </row>
    <row r="1204" spans="6:8" x14ac:dyDescent="0.15">
      <c r="F1204" s="26">
        <v>43516.000011574077</v>
      </c>
      <c r="G1204" s="27">
        <f>Kalkulationen!F1203</f>
        <v>5.97</v>
      </c>
      <c r="H1204" s="28">
        <f>HLOOKUP(Eingabe!$C$6,Kalkulationen!$F$1:$L$8762,Kalkulationen!D1203)</f>
        <v>325.486920668631</v>
      </c>
    </row>
    <row r="1205" spans="6:8" x14ac:dyDescent="0.15">
      <c r="F1205" s="26">
        <v>43516.041666663754</v>
      </c>
      <c r="G1205" s="27">
        <f>Kalkulationen!F1204</f>
        <v>5.52</v>
      </c>
      <c r="H1205" s="28">
        <f>HLOOKUP(Eingabe!$C$6,Kalkulationen!$F$1:$L$8762,Kalkulationen!D1204)</f>
        <v>254.43327038277369</v>
      </c>
    </row>
    <row r="1206" spans="6:8" x14ac:dyDescent="0.15">
      <c r="F1206" s="26">
        <v>43516.083333330418</v>
      </c>
      <c r="G1206" s="27">
        <f>Kalkulationen!F1205</f>
        <v>7.16</v>
      </c>
      <c r="H1206" s="28">
        <f>HLOOKUP(Eingabe!$C$6,Kalkulationen!$F$1:$L$8762,Kalkulationen!D1205)</f>
        <v>585.42842938631918</v>
      </c>
    </row>
    <row r="1207" spans="6:8" x14ac:dyDescent="0.15">
      <c r="F1207" s="26">
        <v>43516.125011574077</v>
      </c>
      <c r="G1207" s="27">
        <f>Kalkulationen!F1206</f>
        <v>6.86</v>
      </c>
      <c r="H1207" s="28">
        <f>HLOOKUP(Eingabe!$C$6,Kalkulationen!$F$1:$L$8762,Kalkulationen!D1206)</f>
        <v>511.24640402007304</v>
      </c>
    </row>
    <row r="1208" spans="6:8" x14ac:dyDescent="0.15">
      <c r="F1208" s="26">
        <v>43516.166666663747</v>
      </c>
      <c r="G1208" s="27">
        <f>Kalkulationen!F1207</f>
        <v>5.82</v>
      </c>
      <c r="H1208" s="28">
        <f>HLOOKUP(Eingabe!$C$6,Kalkulationen!$F$1:$L$8762,Kalkulationen!D1207)</f>
        <v>300.31867582888367</v>
      </c>
    </row>
    <row r="1209" spans="6:8" x14ac:dyDescent="0.15">
      <c r="F1209" s="26">
        <v>43516.208333330411</v>
      </c>
      <c r="G1209" s="27">
        <f>Kalkulationen!F1208</f>
        <v>5.07</v>
      </c>
      <c r="H1209" s="28">
        <f>HLOOKUP(Eingabe!$C$6,Kalkulationen!$F$1:$L$8762,Kalkulationen!D1208)</f>
        <v>192.37195416342232</v>
      </c>
    </row>
    <row r="1210" spans="6:8" x14ac:dyDescent="0.15">
      <c r="F1210" s="26">
        <v>43516.250011574077</v>
      </c>
      <c r="G1210" s="27">
        <f>Kalkulationen!F1209</f>
        <v>5.07</v>
      </c>
      <c r="H1210" s="28">
        <f>HLOOKUP(Eingabe!$C$6,Kalkulationen!$F$1:$L$8762,Kalkulationen!D1209)</f>
        <v>192.37195416342232</v>
      </c>
    </row>
    <row r="1211" spans="6:8" x14ac:dyDescent="0.15">
      <c r="F1211" s="26">
        <v>43516.291666663739</v>
      </c>
      <c r="G1211" s="27">
        <f>Kalkulationen!F1210</f>
        <v>5.97</v>
      </c>
      <c r="H1211" s="28">
        <f>HLOOKUP(Eingabe!$C$6,Kalkulationen!$F$1:$L$8762,Kalkulationen!D1210)</f>
        <v>325.486920668631</v>
      </c>
    </row>
    <row r="1212" spans="6:8" x14ac:dyDescent="0.15">
      <c r="F1212" s="26">
        <v>43516.333333330404</v>
      </c>
      <c r="G1212" s="27">
        <f>Kalkulationen!F1211</f>
        <v>4.92</v>
      </c>
      <c r="H1212" s="28">
        <f>HLOOKUP(Eingabe!$C$6,Kalkulationen!$F$1:$L$8762,Kalkulationen!D1211)</f>
        <v>174.15991544051818</v>
      </c>
    </row>
    <row r="1213" spans="6:8" x14ac:dyDescent="0.15">
      <c r="F1213" s="26">
        <v>43516.375011574077</v>
      </c>
      <c r="G1213" s="27">
        <f>Kalkulationen!F1212</f>
        <v>5.97</v>
      </c>
      <c r="H1213" s="28">
        <f>HLOOKUP(Eingabe!$C$6,Kalkulationen!$F$1:$L$8762,Kalkulationen!D1212)</f>
        <v>325.486920668631</v>
      </c>
    </row>
    <row r="1214" spans="6:8" x14ac:dyDescent="0.15">
      <c r="F1214" s="26">
        <v>43516.416666663732</v>
      </c>
      <c r="G1214" s="27">
        <f>Kalkulationen!F1213</f>
        <v>7.91</v>
      </c>
      <c r="H1214" s="28">
        <f>HLOOKUP(Eingabe!$C$6,Kalkulationen!$F$1:$L$8762,Kalkulationen!D1213)</f>
        <v>797.86398166766901</v>
      </c>
    </row>
    <row r="1215" spans="6:8" x14ac:dyDescent="0.15">
      <c r="F1215" s="26">
        <v>43516.458333330396</v>
      </c>
      <c r="G1215" s="27">
        <f>Kalkulationen!F1214</f>
        <v>6.86</v>
      </c>
      <c r="H1215" s="28">
        <f>HLOOKUP(Eingabe!$C$6,Kalkulationen!$F$1:$L$8762,Kalkulationen!D1214)</f>
        <v>511.24640402007304</v>
      </c>
    </row>
    <row r="1216" spans="6:8" x14ac:dyDescent="0.15">
      <c r="F1216" s="26">
        <v>43516.500011574077</v>
      </c>
      <c r="G1216" s="27">
        <f>Kalkulationen!F1215</f>
        <v>5.67</v>
      </c>
      <c r="H1216" s="28">
        <f>HLOOKUP(Eingabe!$C$6,Kalkulationen!$F$1:$L$8762,Kalkulationen!D1215)</f>
        <v>276.80098896274217</v>
      </c>
    </row>
    <row r="1217" spans="6:8" x14ac:dyDescent="0.15">
      <c r="F1217" s="26">
        <v>43516.541666663725</v>
      </c>
      <c r="G1217" s="27">
        <f>Kalkulationen!F1216</f>
        <v>8.2100000000000009</v>
      </c>
      <c r="H1217" s="28">
        <f>HLOOKUP(Eingabe!$C$6,Kalkulationen!$F$1:$L$8762,Kalkulationen!D1216)</f>
        <v>893.08647050519346</v>
      </c>
    </row>
    <row r="1218" spans="6:8" x14ac:dyDescent="0.15">
      <c r="F1218" s="26">
        <v>43516.583333330389</v>
      </c>
      <c r="G1218" s="27">
        <f>Kalkulationen!F1217</f>
        <v>7.31</v>
      </c>
      <c r="H1218" s="28">
        <f>HLOOKUP(Eingabe!$C$6,Kalkulationen!$F$1:$L$8762,Kalkulationen!D1217)</f>
        <v>624.88523343482666</v>
      </c>
    </row>
    <row r="1219" spans="6:8" x14ac:dyDescent="0.15">
      <c r="F1219" s="26">
        <v>43516.625011574077</v>
      </c>
      <c r="G1219" s="27">
        <f>Kalkulationen!F1218</f>
        <v>7.16</v>
      </c>
      <c r="H1219" s="28">
        <f>HLOOKUP(Eingabe!$C$6,Kalkulationen!$F$1:$L$8762,Kalkulationen!D1218)</f>
        <v>585.42842938631918</v>
      </c>
    </row>
    <row r="1220" spans="6:8" x14ac:dyDescent="0.15">
      <c r="F1220" s="26">
        <v>43516.666666663717</v>
      </c>
      <c r="G1220" s="27">
        <f>Kalkulationen!F1219</f>
        <v>6.27</v>
      </c>
      <c r="H1220" s="28">
        <f>HLOOKUP(Eingabe!$C$6,Kalkulationen!$F$1:$L$8762,Kalkulationen!D1219)</f>
        <v>381.97961946877831</v>
      </c>
    </row>
    <row r="1221" spans="6:8" x14ac:dyDescent="0.15">
      <c r="F1221" s="26">
        <v>43516.708333330382</v>
      </c>
      <c r="G1221" s="27">
        <f>Kalkulationen!F1220</f>
        <v>5.82</v>
      </c>
      <c r="H1221" s="28">
        <f>HLOOKUP(Eingabe!$C$6,Kalkulationen!$F$1:$L$8762,Kalkulationen!D1220)</f>
        <v>300.31867582888367</v>
      </c>
    </row>
    <row r="1222" spans="6:8" x14ac:dyDescent="0.15">
      <c r="F1222" s="26">
        <v>43516.750011574077</v>
      </c>
      <c r="G1222" s="27">
        <f>Kalkulationen!F1221</f>
        <v>3.88</v>
      </c>
      <c r="H1222" s="28">
        <f>HLOOKUP(Eingabe!$C$6,Kalkulationen!$F$1:$L$8762,Kalkulationen!D1221)</f>
        <v>71.378640628237633</v>
      </c>
    </row>
    <row r="1223" spans="6:8" x14ac:dyDescent="0.15">
      <c r="F1223" s="26">
        <v>43516.79166666371</v>
      </c>
      <c r="G1223" s="27">
        <f>Kalkulationen!F1222</f>
        <v>5.22</v>
      </c>
      <c r="H1223" s="28">
        <f>HLOOKUP(Eingabe!$C$6,Kalkulationen!$F$1:$L$8762,Kalkulationen!D1222)</f>
        <v>212.01452653164606</v>
      </c>
    </row>
    <row r="1224" spans="6:8" x14ac:dyDescent="0.15">
      <c r="F1224" s="26">
        <v>43516.833333330374</v>
      </c>
      <c r="G1224" s="27">
        <f>Kalkulationen!F1223</f>
        <v>6.41</v>
      </c>
      <c r="H1224" s="28">
        <f>HLOOKUP(Eingabe!$C$6,Kalkulationen!$F$1:$L$8762,Kalkulationen!D1223)</f>
        <v>410.790941833408</v>
      </c>
    </row>
    <row r="1225" spans="6:8" x14ac:dyDescent="0.15">
      <c r="F1225" s="26">
        <v>43516.875011574077</v>
      </c>
      <c r="G1225" s="27">
        <f>Kalkulationen!F1224</f>
        <v>7.31</v>
      </c>
      <c r="H1225" s="28">
        <f>HLOOKUP(Eingabe!$C$6,Kalkulationen!$F$1:$L$8762,Kalkulationen!D1224)</f>
        <v>624.88523343482666</v>
      </c>
    </row>
    <row r="1226" spans="6:8" x14ac:dyDescent="0.15">
      <c r="F1226" s="26">
        <v>43516.916666663703</v>
      </c>
      <c r="G1226" s="27">
        <f>Kalkulationen!F1225</f>
        <v>6.86</v>
      </c>
      <c r="H1226" s="28">
        <f>HLOOKUP(Eingabe!$C$6,Kalkulationen!$F$1:$L$8762,Kalkulationen!D1225)</f>
        <v>511.24640402007304</v>
      </c>
    </row>
    <row r="1227" spans="6:8" x14ac:dyDescent="0.15">
      <c r="F1227" s="26">
        <v>43516.958333330367</v>
      </c>
      <c r="G1227" s="27">
        <f>Kalkulationen!F1226</f>
        <v>6.27</v>
      </c>
      <c r="H1227" s="28">
        <f>HLOOKUP(Eingabe!$C$6,Kalkulationen!$F$1:$L$8762,Kalkulationen!D1226)</f>
        <v>381.97961946877831</v>
      </c>
    </row>
    <row r="1228" spans="6:8" x14ac:dyDescent="0.15">
      <c r="F1228" s="26">
        <v>43517.000011574077</v>
      </c>
      <c r="G1228" s="27">
        <f>Kalkulationen!F1227</f>
        <v>5.37</v>
      </c>
      <c r="H1228" s="28">
        <f>HLOOKUP(Eingabe!$C$6,Kalkulationen!$F$1:$L$8762,Kalkulationen!D1227)</f>
        <v>232.80191638908431</v>
      </c>
    </row>
    <row r="1229" spans="6:8" x14ac:dyDescent="0.15">
      <c r="F1229" s="26">
        <v>43517.041666663696</v>
      </c>
      <c r="G1229" s="27">
        <f>Kalkulationen!F1228</f>
        <v>6.27</v>
      </c>
      <c r="H1229" s="28">
        <f>HLOOKUP(Eingabe!$C$6,Kalkulationen!$F$1:$L$8762,Kalkulationen!D1228)</f>
        <v>381.97961946877831</v>
      </c>
    </row>
    <row r="1230" spans="6:8" x14ac:dyDescent="0.15">
      <c r="F1230" s="26">
        <v>43517.08333333036</v>
      </c>
      <c r="G1230" s="27">
        <f>Kalkulationen!F1229</f>
        <v>6.56</v>
      </c>
      <c r="H1230" s="28">
        <f>HLOOKUP(Eingabe!$C$6,Kalkulationen!$F$1:$L$8762,Kalkulationen!D1229)</f>
        <v>442.98824926057142</v>
      </c>
    </row>
    <row r="1231" spans="6:8" x14ac:dyDescent="0.15">
      <c r="F1231" s="26">
        <v>43517.125011574077</v>
      </c>
      <c r="G1231" s="27">
        <f>Kalkulationen!F1230</f>
        <v>5.82</v>
      </c>
      <c r="H1231" s="28">
        <f>HLOOKUP(Eingabe!$C$6,Kalkulationen!$F$1:$L$8762,Kalkulationen!D1230)</f>
        <v>300.31867582888367</v>
      </c>
    </row>
    <row r="1232" spans="6:8" x14ac:dyDescent="0.15">
      <c r="F1232" s="26">
        <v>43517.166666663688</v>
      </c>
      <c r="G1232" s="27">
        <f>Kalkulationen!F1231</f>
        <v>5.67</v>
      </c>
      <c r="H1232" s="28">
        <f>HLOOKUP(Eingabe!$C$6,Kalkulationen!$F$1:$L$8762,Kalkulationen!D1231)</f>
        <v>276.80098896274217</v>
      </c>
    </row>
    <row r="1233" spans="6:8" x14ac:dyDescent="0.15">
      <c r="F1233" s="26">
        <v>43517.208333330353</v>
      </c>
      <c r="G1233" s="27">
        <f>Kalkulationen!F1232</f>
        <v>5.82</v>
      </c>
      <c r="H1233" s="28">
        <f>HLOOKUP(Eingabe!$C$6,Kalkulationen!$F$1:$L$8762,Kalkulationen!D1232)</f>
        <v>300.31867582888367</v>
      </c>
    </row>
    <row r="1234" spans="6:8" x14ac:dyDescent="0.15">
      <c r="F1234" s="26">
        <v>43517.250011574077</v>
      </c>
      <c r="G1234" s="27">
        <f>Kalkulationen!F1233</f>
        <v>5.22</v>
      </c>
      <c r="H1234" s="28">
        <f>HLOOKUP(Eingabe!$C$6,Kalkulationen!$F$1:$L$8762,Kalkulationen!D1233)</f>
        <v>212.01452653164606</v>
      </c>
    </row>
    <row r="1235" spans="6:8" x14ac:dyDescent="0.15">
      <c r="F1235" s="26">
        <v>43517.291666663681</v>
      </c>
      <c r="G1235" s="27">
        <f>Kalkulationen!F1234</f>
        <v>4.92</v>
      </c>
      <c r="H1235" s="28">
        <f>HLOOKUP(Eingabe!$C$6,Kalkulationen!$F$1:$L$8762,Kalkulationen!D1234)</f>
        <v>174.15991544051818</v>
      </c>
    </row>
    <row r="1236" spans="6:8" x14ac:dyDescent="0.15">
      <c r="F1236" s="26">
        <v>43517.333333330345</v>
      </c>
      <c r="G1236" s="27">
        <f>Kalkulationen!F1235</f>
        <v>3.28</v>
      </c>
      <c r="H1236" s="28">
        <f>HLOOKUP(Eingabe!$C$6,Kalkulationen!$F$1:$L$8762,Kalkulationen!D1235)</f>
        <v>28.07247429844973</v>
      </c>
    </row>
    <row r="1237" spans="6:8" x14ac:dyDescent="0.15">
      <c r="F1237" s="26">
        <v>43517.375011574077</v>
      </c>
      <c r="G1237" s="27">
        <f>Kalkulationen!F1236</f>
        <v>3.13</v>
      </c>
      <c r="H1237" s="28">
        <f>HLOOKUP(Eingabe!$C$6,Kalkulationen!$F$1:$L$8762,Kalkulationen!D1236)</f>
        <v>21.178652373249626</v>
      </c>
    </row>
    <row r="1238" spans="6:8" x14ac:dyDescent="0.15">
      <c r="F1238" s="26">
        <v>43517.416666663674</v>
      </c>
      <c r="G1238" s="27">
        <f>Kalkulationen!F1237</f>
        <v>2.98</v>
      </c>
      <c r="H1238" s="28">
        <f>HLOOKUP(Eingabe!$C$6,Kalkulationen!$F$1:$L$8762,Kalkulationen!D1237)</f>
        <v>15.363813474783871</v>
      </c>
    </row>
    <row r="1239" spans="6:8" x14ac:dyDescent="0.15">
      <c r="F1239" s="26">
        <v>43517.458333330338</v>
      </c>
      <c r="G1239" s="27">
        <f>Kalkulationen!F1238</f>
        <v>1.79</v>
      </c>
      <c r="H1239" s="28">
        <f>HLOOKUP(Eingabe!$C$6,Kalkulationen!$F$1:$L$8762,Kalkulationen!D1238)</f>
        <v>0.54640916557928276</v>
      </c>
    </row>
    <row r="1240" spans="6:8" x14ac:dyDescent="0.15">
      <c r="F1240" s="26">
        <v>43517.500011574077</v>
      </c>
      <c r="G1240" s="27">
        <f>Kalkulationen!F1239</f>
        <v>1.49</v>
      </c>
      <c r="H1240" s="28">
        <f>HLOOKUP(Eingabe!$C$6,Kalkulationen!$F$1:$L$8762,Kalkulationen!D1239)</f>
        <v>0.12936521063564776</v>
      </c>
    </row>
    <row r="1241" spans="6:8" x14ac:dyDescent="0.15">
      <c r="F1241" s="26">
        <v>43517.541666663667</v>
      </c>
      <c r="G1241" s="27">
        <f>Kalkulationen!F1240</f>
        <v>2.2400000000000002</v>
      </c>
      <c r="H1241" s="28">
        <f>HLOOKUP(Eingabe!$C$6,Kalkulationen!$F$1:$L$8762,Kalkulationen!D1240)</f>
        <v>2.2387492384510437</v>
      </c>
    </row>
    <row r="1242" spans="6:8" x14ac:dyDescent="0.15">
      <c r="F1242" s="26">
        <v>43517.583333330331</v>
      </c>
      <c r="G1242" s="27">
        <f>Kalkulationen!F1241</f>
        <v>2.09</v>
      </c>
      <c r="H1242" s="28">
        <f>HLOOKUP(Eingabe!$C$6,Kalkulationen!$F$1:$L$8762,Kalkulationen!D1241)</f>
        <v>1.4746487197138975</v>
      </c>
    </row>
    <row r="1243" spans="6:8" x14ac:dyDescent="0.15">
      <c r="F1243" s="26">
        <v>43517.625011574077</v>
      </c>
      <c r="G1243" s="27">
        <f>Kalkulationen!F1242</f>
        <v>1.49</v>
      </c>
      <c r="H1243" s="28">
        <f>HLOOKUP(Eingabe!$C$6,Kalkulationen!$F$1:$L$8762,Kalkulationen!D1242)</f>
        <v>0.12936521063564776</v>
      </c>
    </row>
    <row r="1244" spans="6:8" x14ac:dyDescent="0.15">
      <c r="F1244" s="26">
        <v>43517.666666663659</v>
      </c>
      <c r="G1244" s="27">
        <f>Kalkulationen!F1243</f>
        <v>1.34</v>
      </c>
      <c r="H1244" s="28">
        <f>HLOOKUP(Eingabe!$C$6,Kalkulationen!$F$1:$L$8762,Kalkulationen!D1243)</f>
        <v>0</v>
      </c>
    </row>
    <row r="1245" spans="6:8" x14ac:dyDescent="0.15">
      <c r="F1245" s="26">
        <v>43517.708333330324</v>
      </c>
      <c r="G1245" s="27">
        <f>Kalkulationen!F1244</f>
        <v>1.64</v>
      </c>
      <c r="H1245" s="28">
        <f>HLOOKUP(Eingabe!$C$6,Kalkulationen!$F$1:$L$8762,Kalkulationen!D1244)</f>
        <v>0.28936731896601203</v>
      </c>
    </row>
    <row r="1246" spans="6:8" x14ac:dyDescent="0.15">
      <c r="F1246" s="26">
        <v>43517.750011574077</v>
      </c>
      <c r="G1246" s="27">
        <f>Kalkulationen!F1245</f>
        <v>3.73</v>
      </c>
      <c r="H1246" s="28">
        <f>HLOOKUP(Eingabe!$C$6,Kalkulationen!$F$1:$L$8762,Kalkulationen!D1245)</f>
        <v>57.90322713773282</v>
      </c>
    </row>
    <row r="1247" spans="6:8" x14ac:dyDescent="0.15">
      <c r="F1247" s="26">
        <v>43517.791666663652</v>
      </c>
      <c r="G1247" s="27">
        <f>Kalkulationen!F1246</f>
        <v>3.73</v>
      </c>
      <c r="H1247" s="28">
        <f>HLOOKUP(Eingabe!$C$6,Kalkulationen!$F$1:$L$8762,Kalkulationen!D1246)</f>
        <v>57.90322713773282</v>
      </c>
    </row>
    <row r="1248" spans="6:8" x14ac:dyDescent="0.15">
      <c r="F1248" s="26">
        <v>43517.833333330316</v>
      </c>
      <c r="G1248" s="27">
        <f>Kalkulationen!F1247</f>
        <v>1.49</v>
      </c>
      <c r="H1248" s="28">
        <f>HLOOKUP(Eingabe!$C$6,Kalkulationen!$F$1:$L$8762,Kalkulationen!D1247)</f>
        <v>0.12936521063564776</v>
      </c>
    </row>
    <row r="1249" spans="6:8" x14ac:dyDescent="0.15">
      <c r="F1249" s="26">
        <v>43517.875011574077</v>
      </c>
      <c r="G1249" s="27">
        <f>Kalkulationen!F1248</f>
        <v>3.28</v>
      </c>
      <c r="H1249" s="28">
        <f>HLOOKUP(Eingabe!$C$6,Kalkulationen!$F$1:$L$8762,Kalkulationen!D1248)</f>
        <v>28.07247429844973</v>
      </c>
    </row>
    <row r="1250" spans="6:8" x14ac:dyDescent="0.15">
      <c r="F1250" s="26">
        <v>43517.916666663645</v>
      </c>
      <c r="G1250" s="27">
        <f>Kalkulationen!F1249</f>
        <v>3.73</v>
      </c>
      <c r="H1250" s="28">
        <f>HLOOKUP(Eingabe!$C$6,Kalkulationen!$F$1:$L$8762,Kalkulationen!D1249)</f>
        <v>57.90322713773282</v>
      </c>
    </row>
    <row r="1251" spans="6:8" x14ac:dyDescent="0.15">
      <c r="F1251" s="26">
        <v>43517.958333330309</v>
      </c>
      <c r="G1251" s="27">
        <f>Kalkulationen!F1250</f>
        <v>2.69</v>
      </c>
      <c r="H1251" s="28">
        <f>HLOOKUP(Eingabe!$C$6,Kalkulationen!$F$1:$L$8762,Kalkulationen!D1250)</f>
        <v>7.4302984659264721</v>
      </c>
    </row>
    <row r="1252" spans="6:8" x14ac:dyDescent="0.15">
      <c r="F1252" s="26">
        <v>43518.000011574077</v>
      </c>
      <c r="G1252" s="27">
        <f>Kalkulationen!F1251</f>
        <v>3.88</v>
      </c>
      <c r="H1252" s="28">
        <f>HLOOKUP(Eingabe!$C$6,Kalkulationen!$F$1:$L$8762,Kalkulationen!D1251)</f>
        <v>71.378640628237633</v>
      </c>
    </row>
    <row r="1253" spans="6:8" x14ac:dyDescent="0.15">
      <c r="F1253" s="26">
        <v>43518.041666663637</v>
      </c>
      <c r="G1253" s="27">
        <f>Kalkulationen!F1252</f>
        <v>4.4800000000000004</v>
      </c>
      <c r="H1253" s="28">
        <f>HLOOKUP(Eingabe!$C$6,Kalkulationen!$F$1:$L$8762,Kalkulationen!D1252)</f>
        <v>127.75355141684258</v>
      </c>
    </row>
    <row r="1254" spans="6:8" x14ac:dyDescent="0.15">
      <c r="F1254" s="26">
        <v>43518.083333330302</v>
      </c>
      <c r="G1254" s="27">
        <f>Kalkulationen!F1253</f>
        <v>5.07</v>
      </c>
      <c r="H1254" s="28">
        <f>HLOOKUP(Eingabe!$C$6,Kalkulationen!$F$1:$L$8762,Kalkulationen!D1253)</f>
        <v>192.37195416342232</v>
      </c>
    </row>
    <row r="1255" spans="6:8" x14ac:dyDescent="0.15">
      <c r="F1255" s="26">
        <v>43518.125011574077</v>
      </c>
      <c r="G1255" s="27">
        <f>Kalkulationen!F1254</f>
        <v>5.22</v>
      </c>
      <c r="H1255" s="28">
        <f>HLOOKUP(Eingabe!$C$6,Kalkulationen!$F$1:$L$8762,Kalkulationen!D1254)</f>
        <v>212.01452653164606</v>
      </c>
    </row>
    <row r="1256" spans="6:8" x14ac:dyDescent="0.15">
      <c r="F1256" s="26">
        <v>43518.16666666363</v>
      </c>
      <c r="G1256" s="27">
        <f>Kalkulationen!F1255</f>
        <v>6.12</v>
      </c>
      <c r="H1256" s="28">
        <f>HLOOKUP(Eingabe!$C$6,Kalkulationen!$F$1:$L$8762,Kalkulationen!D1255)</f>
        <v>352.73627104706577</v>
      </c>
    </row>
    <row r="1257" spans="6:8" x14ac:dyDescent="0.15">
      <c r="F1257" s="26">
        <v>43518.208333330294</v>
      </c>
      <c r="G1257" s="27">
        <f>Kalkulationen!F1256</f>
        <v>5.82</v>
      </c>
      <c r="H1257" s="28">
        <f>HLOOKUP(Eingabe!$C$6,Kalkulationen!$F$1:$L$8762,Kalkulationen!D1256)</f>
        <v>300.31867582888367</v>
      </c>
    </row>
    <row r="1258" spans="6:8" x14ac:dyDescent="0.15">
      <c r="F1258" s="26">
        <v>43518.250011574077</v>
      </c>
      <c r="G1258" s="27">
        <f>Kalkulationen!F1257</f>
        <v>5.37</v>
      </c>
      <c r="H1258" s="28">
        <f>HLOOKUP(Eingabe!$C$6,Kalkulationen!$F$1:$L$8762,Kalkulationen!D1257)</f>
        <v>232.80191638908431</v>
      </c>
    </row>
    <row r="1259" spans="6:8" x14ac:dyDescent="0.15">
      <c r="F1259" s="26">
        <v>43518.291666663623</v>
      </c>
      <c r="G1259" s="27">
        <f>Kalkulationen!F1258</f>
        <v>5.82</v>
      </c>
      <c r="H1259" s="28">
        <f>HLOOKUP(Eingabe!$C$6,Kalkulationen!$F$1:$L$8762,Kalkulationen!D1258)</f>
        <v>300.31867582888367</v>
      </c>
    </row>
    <row r="1260" spans="6:8" x14ac:dyDescent="0.15">
      <c r="F1260" s="26">
        <v>43518.333333330287</v>
      </c>
      <c r="G1260" s="27">
        <f>Kalkulationen!F1259</f>
        <v>6.71</v>
      </c>
      <c r="H1260" s="28">
        <f>HLOOKUP(Eingabe!$C$6,Kalkulationen!$F$1:$L$8762,Kalkulationen!D1259)</f>
        <v>476.43639304473675</v>
      </c>
    </row>
    <row r="1261" spans="6:8" x14ac:dyDescent="0.15">
      <c r="F1261" s="26">
        <v>43518.375011574077</v>
      </c>
      <c r="G1261" s="27">
        <f>Kalkulationen!F1260</f>
        <v>5.52</v>
      </c>
      <c r="H1261" s="28">
        <f>HLOOKUP(Eingabe!$C$6,Kalkulationen!$F$1:$L$8762,Kalkulationen!D1260)</f>
        <v>254.43327038277369</v>
      </c>
    </row>
    <row r="1262" spans="6:8" x14ac:dyDescent="0.15">
      <c r="F1262" s="26">
        <v>43518.416666663616</v>
      </c>
      <c r="G1262" s="27">
        <f>Kalkulationen!F1261</f>
        <v>6.56</v>
      </c>
      <c r="H1262" s="28">
        <f>HLOOKUP(Eingabe!$C$6,Kalkulationen!$F$1:$L$8762,Kalkulationen!D1261)</f>
        <v>442.98824926057142</v>
      </c>
    </row>
    <row r="1263" spans="6:8" x14ac:dyDescent="0.15">
      <c r="F1263" s="26">
        <v>43518.45833333028</v>
      </c>
      <c r="G1263" s="27">
        <f>Kalkulationen!F1262</f>
        <v>6.86</v>
      </c>
      <c r="H1263" s="28">
        <f>HLOOKUP(Eingabe!$C$6,Kalkulationen!$F$1:$L$8762,Kalkulationen!D1262)</f>
        <v>511.24640402007304</v>
      </c>
    </row>
    <row r="1264" spans="6:8" x14ac:dyDescent="0.15">
      <c r="F1264" s="26">
        <v>43518.500011574077</v>
      </c>
      <c r="G1264" s="27">
        <f>Kalkulationen!F1263</f>
        <v>5.97</v>
      </c>
      <c r="H1264" s="28">
        <f>HLOOKUP(Eingabe!$C$6,Kalkulationen!$F$1:$L$8762,Kalkulationen!D1263)</f>
        <v>325.486920668631</v>
      </c>
    </row>
    <row r="1265" spans="6:8" x14ac:dyDescent="0.15">
      <c r="F1265" s="26">
        <v>43518.541666663608</v>
      </c>
      <c r="G1265" s="27">
        <f>Kalkulationen!F1264</f>
        <v>6.86</v>
      </c>
      <c r="H1265" s="28">
        <f>HLOOKUP(Eingabe!$C$6,Kalkulationen!$F$1:$L$8762,Kalkulationen!D1264)</f>
        <v>511.24640402007304</v>
      </c>
    </row>
    <row r="1266" spans="6:8" x14ac:dyDescent="0.15">
      <c r="F1266" s="26">
        <v>43518.583333330273</v>
      </c>
      <c r="G1266" s="27">
        <f>Kalkulationen!F1265</f>
        <v>5.97</v>
      </c>
      <c r="H1266" s="28">
        <f>HLOOKUP(Eingabe!$C$6,Kalkulationen!$F$1:$L$8762,Kalkulationen!D1265)</f>
        <v>325.486920668631</v>
      </c>
    </row>
    <row r="1267" spans="6:8" x14ac:dyDescent="0.15">
      <c r="F1267" s="26">
        <v>43518.625011574077</v>
      </c>
      <c r="G1267" s="27">
        <f>Kalkulationen!F1266</f>
        <v>7.31</v>
      </c>
      <c r="H1267" s="28">
        <f>HLOOKUP(Eingabe!$C$6,Kalkulationen!$F$1:$L$8762,Kalkulationen!D1266)</f>
        <v>624.88523343482666</v>
      </c>
    </row>
    <row r="1268" spans="6:8" x14ac:dyDescent="0.15">
      <c r="F1268" s="26">
        <v>43518.666666663601</v>
      </c>
      <c r="G1268" s="27">
        <f>Kalkulationen!F1267</f>
        <v>6.27</v>
      </c>
      <c r="H1268" s="28">
        <f>HLOOKUP(Eingabe!$C$6,Kalkulationen!$F$1:$L$8762,Kalkulationen!D1267)</f>
        <v>381.97961946877831</v>
      </c>
    </row>
    <row r="1269" spans="6:8" x14ac:dyDescent="0.15">
      <c r="F1269" s="26">
        <v>43518.708333330265</v>
      </c>
      <c r="G1269" s="27">
        <f>Kalkulationen!F1268</f>
        <v>6.56</v>
      </c>
      <c r="H1269" s="28">
        <f>HLOOKUP(Eingabe!$C$6,Kalkulationen!$F$1:$L$8762,Kalkulationen!D1268)</f>
        <v>442.98824926057142</v>
      </c>
    </row>
    <row r="1270" spans="6:8" x14ac:dyDescent="0.15">
      <c r="F1270" s="26">
        <v>43518.750011574077</v>
      </c>
      <c r="G1270" s="27">
        <f>Kalkulationen!F1269</f>
        <v>6.56</v>
      </c>
      <c r="H1270" s="28">
        <f>HLOOKUP(Eingabe!$C$6,Kalkulationen!$F$1:$L$8762,Kalkulationen!D1269)</f>
        <v>442.98824926057142</v>
      </c>
    </row>
    <row r="1271" spans="6:8" x14ac:dyDescent="0.15">
      <c r="F1271" s="26">
        <v>43518.791666663594</v>
      </c>
      <c r="G1271" s="27">
        <f>Kalkulationen!F1270</f>
        <v>7.16</v>
      </c>
      <c r="H1271" s="28">
        <f>HLOOKUP(Eingabe!$C$6,Kalkulationen!$F$1:$L$8762,Kalkulationen!D1270)</f>
        <v>585.42842938631918</v>
      </c>
    </row>
    <row r="1272" spans="6:8" x14ac:dyDescent="0.15">
      <c r="F1272" s="26">
        <v>43518.833333330258</v>
      </c>
      <c r="G1272" s="27">
        <f>Kalkulationen!F1271</f>
        <v>6.56</v>
      </c>
      <c r="H1272" s="28">
        <f>HLOOKUP(Eingabe!$C$6,Kalkulationen!$F$1:$L$8762,Kalkulationen!D1271)</f>
        <v>442.98824926057142</v>
      </c>
    </row>
    <row r="1273" spans="6:8" x14ac:dyDescent="0.15">
      <c r="F1273" s="26">
        <v>43518.875011574077</v>
      </c>
      <c r="G1273" s="27">
        <f>Kalkulationen!F1272</f>
        <v>6.71</v>
      </c>
      <c r="H1273" s="28">
        <f>HLOOKUP(Eingabe!$C$6,Kalkulationen!$F$1:$L$8762,Kalkulationen!D1272)</f>
        <v>476.43639304473675</v>
      </c>
    </row>
    <row r="1274" spans="6:8" x14ac:dyDescent="0.15">
      <c r="F1274" s="26">
        <v>43518.916666663587</v>
      </c>
      <c r="G1274" s="27">
        <f>Kalkulationen!F1273</f>
        <v>5.97</v>
      </c>
      <c r="H1274" s="28">
        <f>HLOOKUP(Eingabe!$C$6,Kalkulationen!$F$1:$L$8762,Kalkulationen!D1273)</f>
        <v>325.486920668631</v>
      </c>
    </row>
    <row r="1275" spans="6:8" x14ac:dyDescent="0.15">
      <c r="F1275" s="26">
        <v>43518.958333330251</v>
      </c>
      <c r="G1275" s="27">
        <f>Kalkulationen!F1274</f>
        <v>7.01</v>
      </c>
      <c r="H1275" s="28">
        <f>HLOOKUP(Eingabe!$C$6,Kalkulationen!$F$1:$L$8762,Kalkulationen!D1274)</f>
        <v>547.54540984378536</v>
      </c>
    </row>
    <row r="1276" spans="6:8" x14ac:dyDescent="0.15">
      <c r="F1276" s="26">
        <v>43519.000011574077</v>
      </c>
      <c r="G1276" s="27">
        <f>Kalkulationen!F1275</f>
        <v>8.2100000000000009</v>
      </c>
      <c r="H1276" s="28">
        <f>HLOOKUP(Eingabe!$C$6,Kalkulationen!$F$1:$L$8762,Kalkulationen!D1275)</f>
        <v>893.08647050519346</v>
      </c>
    </row>
    <row r="1277" spans="6:8" x14ac:dyDescent="0.15">
      <c r="F1277" s="26">
        <v>43519.041666663579</v>
      </c>
      <c r="G1277" s="27">
        <f>Kalkulationen!F1276</f>
        <v>8.2100000000000009</v>
      </c>
      <c r="H1277" s="28">
        <f>HLOOKUP(Eingabe!$C$6,Kalkulationen!$F$1:$L$8762,Kalkulationen!D1276)</f>
        <v>893.08647050519346</v>
      </c>
    </row>
    <row r="1278" spans="6:8" x14ac:dyDescent="0.15">
      <c r="F1278" s="26">
        <v>43519.083333330243</v>
      </c>
      <c r="G1278" s="27">
        <f>Kalkulationen!F1277</f>
        <v>8.06</v>
      </c>
      <c r="H1278" s="28">
        <f>HLOOKUP(Eingabe!$C$6,Kalkulationen!$F$1:$L$8762,Kalkulationen!D1277)</f>
        <v>844.78749676498433</v>
      </c>
    </row>
    <row r="1279" spans="6:8" x14ac:dyDescent="0.15">
      <c r="F1279" s="26">
        <v>43519.125011574077</v>
      </c>
      <c r="G1279" s="27">
        <f>Kalkulationen!F1278</f>
        <v>8.06</v>
      </c>
      <c r="H1279" s="28">
        <f>HLOOKUP(Eingabe!$C$6,Kalkulationen!$F$1:$L$8762,Kalkulationen!D1278)</f>
        <v>844.78749676498433</v>
      </c>
    </row>
    <row r="1280" spans="6:8" x14ac:dyDescent="0.15">
      <c r="F1280" s="26">
        <v>43519.166666663572</v>
      </c>
      <c r="G1280" s="27">
        <f>Kalkulationen!F1279</f>
        <v>8.06</v>
      </c>
      <c r="H1280" s="28">
        <f>HLOOKUP(Eingabe!$C$6,Kalkulationen!$F$1:$L$8762,Kalkulationen!D1279)</f>
        <v>844.78749676498433</v>
      </c>
    </row>
    <row r="1281" spans="6:8" x14ac:dyDescent="0.15">
      <c r="F1281" s="26">
        <v>43519.208333330236</v>
      </c>
      <c r="G1281" s="27">
        <f>Kalkulationen!F1280</f>
        <v>8.5</v>
      </c>
      <c r="H1281" s="28">
        <f>HLOOKUP(Eingabe!$C$6,Kalkulationen!$F$1:$L$8762,Kalkulationen!D1280)</f>
        <v>989.79083418433356</v>
      </c>
    </row>
    <row r="1282" spans="6:8" x14ac:dyDescent="0.15">
      <c r="F1282" s="26">
        <v>43519.250011574077</v>
      </c>
      <c r="G1282" s="27">
        <f>Kalkulationen!F1281</f>
        <v>7.76</v>
      </c>
      <c r="H1282" s="28">
        <f>HLOOKUP(Eingabe!$C$6,Kalkulationen!$F$1:$L$8762,Kalkulationen!D1281)</f>
        <v>752.39321657884113</v>
      </c>
    </row>
    <row r="1283" spans="6:8" x14ac:dyDescent="0.15">
      <c r="F1283" s="26">
        <v>43519.291666663565</v>
      </c>
      <c r="G1283" s="27">
        <f>Kalkulationen!F1282</f>
        <v>6.86</v>
      </c>
      <c r="H1283" s="28">
        <f>HLOOKUP(Eingabe!$C$6,Kalkulationen!$F$1:$L$8762,Kalkulationen!D1282)</f>
        <v>511.24640402007304</v>
      </c>
    </row>
    <row r="1284" spans="6:8" x14ac:dyDescent="0.15">
      <c r="F1284" s="26">
        <v>43519.333333330229</v>
      </c>
      <c r="G1284" s="27">
        <f>Kalkulationen!F1283</f>
        <v>6.12</v>
      </c>
      <c r="H1284" s="28">
        <f>HLOOKUP(Eingabe!$C$6,Kalkulationen!$F$1:$L$8762,Kalkulationen!D1283)</f>
        <v>352.73627104706577</v>
      </c>
    </row>
    <row r="1285" spans="6:8" x14ac:dyDescent="0.15">
      <c r="F1285" s="26">
        <v>43519.375011574077</v>
      </c>
      <c r="G1285" s="27">
        <f>Kalkulationen!F1284</f>
        <v>6.12</v>
      </c>
      <c r="H1285" s="28">
        <f>HLOOKUP(Eingabe!$C$6,Kalkulationen!$F$1:$L$8762,Kalkulationen!D1284)</f>
        <v>352.73627104706577</v>
      </c>
    </row>
    <row r="1286" spans="6:8" x14ac:dyDescent="0.15">
      <c r="F1286" s="26">
        <v>43519.416666663557</v>
      </c>
      <c r="G1286" s="27">
        <f>Kalkulationen!F1285</f>
        <v>6.71</v>
      </c>
      <c r="H1286" s="28">
        <f>HLOOKUP(Eingabe!$C$6,Kalkulationen!$F$1:$L$8762,Kalkulationen!D1285)</f>
        <v>476.43639304473675</v>
      </c>
    </row>
    <row r="1287" spans="6:8" x14ac:dyDescent="0.15">
      <c r="F1287" s="26">
        <v>43519.458333330222</v>
      </c>
      <c r="G1287" s="27">
        <f>Kalkulationen!F1286</f>
        <v>5.22</v>
      </c>
      <c r="H1287" s="28">
        <f>HLOOKUP(Eingabe!$C$6,Kalkulationen!$F$1:$L$8762,Kalkulationen!D1286)</f>
        <v>212.01452653164606</v>
      </c>
    </row>
    <row r="1288" spans="6:8" x14ac:dyDescent="0.15">
      <c r="F1288" s="26">
        <v>43519.500011574077</v>
      </c>
      <c r="G1288" s="27">
        <f>Kalkulationen!F1287</f>
        <v>5.07</v>
      </c>
      <c r="H1288" s="28">
        <f>HLOOKUP(Eingabe!$C$6,Kalkulationen!$F$1:$L$8762,Kalkulationen!D1287)</f>
        <v>192.37195416342232</v>
      </c>
    </row>
    <row r="1289" spans="6:8" x14ac:dyDescent="0.15">
      <c r="F1289" s="26">
        <v>43519.54166666355</v>
      </c>
      <c r="G1289" s="27">
        <f>Kalkulationen!F1288</f>
        <v>3.88</v>
      </c>
      <c r="H1289" s="28">
        <f>HLOOKUP(Eingabe!$C$6,Kalkulationen!$F$1:$L$8762,Kalkulationen!D1288)</f>
        <v>71.378640628237633</v>
      </c>
    </row>
    <row r="1290" spans="6:8" x14ac:dyDescent="0.15">
      <c r="F1290" s="26">
        <v>43519.583333330214</v>
      </c>
      <c r="G1290" s="27">
        <f>Kalkulationen!F1289</f>
        <v>3.28</v>
      </c>
      <c r="H1290" s="28">
        <f>HLOOKUP(Eingabe!$C$6,Kalkulationen!$F$1:$L$8762,Kalkulationen!D1289)</f>
        <v>28.07247429844973</v>
      </c>
    </row>
    <row r="1291" spans="6:8" x14ac:dyDescent="0.15">
      <c r="F1291" s="26">
        <v>43519.625011574077</v>
      </c>
      <c r="G1291" s="27">
        <f>Kalkulationen!F1290</f>
        <v>4.18</v>
      </c>
      <c r="H1291" s="28">
        <f>HLOOKUP(Eingabe!$C$6,Kalkulationen!$F$1:$L$8762,Kalkulationen!D1290)</f>
        <v>99.286032951741447</v>
      </c>
    </row>
    <row r="1292" spans="6:8" x14ac:dyDescent="0.15">
      <c r="F1292" s="26">
        <v>43519.666666663543</v>
      </c>
      <c r="G1292" s="27">
        <f>Kalkulationen!F1291</f>
        <v>2.69</v>
      </c>
      <c r="H1292" s="28">
        <f>HLOOKUP(Eingabe!$C$6,Kalkulationen!$F$1:$L$8762,Kalkulationen!D1291)</f>
        <v>7.4302984659264721</v>
      </c>
    </row>
    <row r="1293" spans="6:8" x14ac:dyDescent="0.15">
      <c r="F1293" s="26">
        <v>43519.708333330207</v>
      </c>
      <c r="G1293" s="27">
        <f>Kalkulationen!F1292</f>
        <v>2.54</v>
      </c>
      <c r="H1293" s="28">
        <f>HLOOKUP(Eingabe!$C$6,Kalkulationen!$F$1:$L$8762,Kalkulationen!D1292)</f>
        <v>4.7035428791755116</v>
      </c>
    </row>
    <row r="1294" spans="6:8" x14ac:dyDescent="0.15">
      <c r="F1294" s="26">
        <v>43519.750011574077</v>
      </c>
      <c r="G1294" s="27">
        <f>Kalkulationen!F1293</f>
        <v>2.98</v>
      </c>
      <c r="H1294" s="28">
        <f>HLOOKUP(Eingabe!$C$6,Kalkulationen!$F$1:$L$8762,Kalkulationen!D1293)</f>
        <v>15.363813474783871</v>
      </c>
    </row>
    <row r="1295" spans="6:8" x14ac:dyDescent="0.15">
      <c r="F1295" s="26">
        <v>43519.791666663536</v>
      </c>
      <c r="G1295" s="27">
        <f>Kalkulationen!F1294</f>
        <v>3.43</v>
      </c>
      <c r="H1295" s="28">
        <f>HLOOKUP(Eingabe!$C$6,Kalkulationen!$F$1:$L$8762,Kalkulationen!D1294)</f>
        <v>35.928487146259762</v>
      </c>
    </row>
    <row r="1296" spans="6:8" x14ac:dyDescent="0.15">
      <c r="F1296" s="26">
        <v>43519.8333333302</v>
      </c>
      <c r="G1296" s="27">
        <f>Kalkulationen!F1295</f>
        <v>2.83</v>
      </c>
      <c r="H1296" s="28">
        <f>HLOOKUP(Eingabe!$C$6,Kalkulationen!$F$1:$L$8762,Kalkulationen!D1295)</f>
        <v>10.799308393294714</v>
      </c>
    </row>
    <row r="1297" spans="6:8" x14ac:dyDescent="0.15">
      <c r="F1297" s="26">
        <v>43519.875011574077</v>
      </c>
      <c r="G1297" s="27">
        <f>Kalkulationen!F1296</f>
        <v>4.7699999999999996</v>
      </c>
      <c r="H1297" s="28">
        <f>HLOOKUP(Eingabe!$C$6,Kalkulationen!$F$1:$L$8762,Kalkulationen!D1296)</f>
        <v>157.3586998907347</v>
      </c>
    </row>
    <row r="1298" spans="6:8" x14ac:dyDescent="0.15">
      <c r="F1298" s="26">
        <v>43519.916666663528</v>
      </c>
      <c r="G1298" s="27">
        <f>Kalkulationen!F1297</f>
        <v>4.33</v>
      </c>
      <c r="H1298" s="28">
        <f>HLOOKUP(Eingabe!$C$6,Kalkulationen!$F$1:$L$8762,Kalkulationen!D1297)</f>
        <v>113.35839181095314</v>
      </c>
    </row>
    <row r="1299" spans="6:8" x14ac:dyDescent="0.15">
      <c r="F1299" s="26">
        <v>43519.958333330193</v>
      </c>
      <c r="G1299" s="27">
        <f>Kalkulationen!F1298</f>
        <v>5.67</v>
      </c>
      <c r="H1299" s="28">
        <f>HLOOKUP(Eingabe!$C$6,Kalkulationen!$F$1:$L$8762,Kalkulationen!D1298)</f>
        <v>276.80098896274217</v>
      </c>
    </row>
    <row r="1300" spans="6:8" x14ac:dyDescent="0.15">
      <c r="F1300" s="26">
        <v>43520.000011574077</v>
      </c>
      <c r="G1300" s="27">
        <f>Kalkulationen!F1299</f>
        <v>5.52</v>
      </c>
      <c r="H1300" s="28">
        <f>HLOOKUP(Eingabe!$C$6,Kalkulationen!$F$1:$L$8762,Kalkulationen!D1299)</f>
        <v>254.43327038277369</v>
      </c>
    </row>
    <row r="1301" spans="6:8" x14ac:dyDescent="0.15">
      <c r="F1301" s="26">
        <v>43520.041666663521</v>
      </c>
      <c r="G1301" s="27">
        <f>Kalkulationen!F1300</f>
        <v>6.41</v>
      </c>
      <c r="H1301" s="28">
        <f>HLOOKUP(Eingabe!$C$6,Kalkulationen!$F$1:$L$8762,Kalkulationen!D1300)</f>
        <v>410.790941833408</v>
      </c>
    </row>
    <row r="1302" spans="6:8" x14ac:dyDescent="0.15">
      <c r="F1302" s="26">
        <v>43520.083333330185</v>
      </c>
      <c r="G1302" s="27">
        <f>Kalkulationen!F1301</f>
        <v>7.01</v>
      </c>
      <c r="H1302" s="28">
        <f>HLOOKUP(Eingabe!$C$6,Kalkulationen!$F$1:$L$8762,Kalkulationen!D1301)</f>
        <v>547.54540984378536</v>
      </c>
    </row>
    <row r="1303" spans="6:8" x14ac:dyDescent="0.15">
      <c r="F1303" s="26">
        <v>43520.125011574077</v>
      </c>
      <c r="G1303" s="27">
        <f>Kalkulationen!F1302</f>
        <v>5.82</v>
      </c>
      <c r="H1303" s="28">
        <f>HLOOKUP(Eingabe!$C$6,Kalkulationen!$F$1:$L$8762,Kalkulationen!D1302)</f>
        <v>300.31867582888367</v>
      </c>
    </row>
    <row r="1304" spans="6:8" x14ac:dyDescent="0.15">
      <c r="F1304" s="26">
        <v>43520.166666663514</v>
      </c>
      <c r="G1304" s="27">
        <f>Kalkulationen!F1303</f>
        <v>5.37</v>
      </c>
      <c r="H1304" s="28">
        <f>HLOOKUP(Eingabe!$C$6,Kalkulationen!$F$1:$L$8762,Kalkulationen!D1303)</f>
        <v>232.80191638908431</v>
      </c>
    </row>
    <row r="1305" spans="6:8" x14ac:dyDescent="0.15">
      <c r="F1305" s="26">
        <v>43520.208333330178</v>
      </c>
      <c r="G1305" s="27">
        <f>Kalkulationen!F1304</f>
        <v>6.12</v>
      </c>
      <c r="H1305" s="28">
        <f>HLOOKUP(Eingabe!$C$6,Kalkulationen!$F$1:$L$8762,Kalkulationen!D1304)</f>
        <v>352.73627104706577</v>
      </c>
    </row>
    <row r="1306" spans="6:8" x14ac:dyDescent="0.15">
      <c r="F1306" s="26">
        <v>43520.250011574077</v>
      </c>
      <c r="G1306" s="27">
        <f>Kalkulationen!F1305</f>
        <v>6.86</v>
      </c>
      <c r="H1306" s="28">
        <f>HLOOKUP(Eingabe!$C$6,Kalkulationen!$F$1:$L$8762,Kalkulationen!D1305)</f>
        <v>511.24640402007304</v>
      </c>
    </row>
    <row r="1307" spans="6:8" x14ac:dyDescent="0.15">
      <c r="F1307" s="26">
        <v>43520.291666663506</v>
      </c>
      <c r="G1307" s="27">
        <f>Kalkulationen!F1306</f>
        <v>4.7699999999999996</v>
      </c>
      <c r="H1307" s="28">
        <f>HLOOKUP(Eingabe!$C$6,Kalkulationen!$F$1:$L$8762,Kalkulationen!D1306)</f>
        <v>157.3586998907347</v>
      </c>
    </row>
    <row r="1308" spans="6:8" x14ac:dyDescent="0.15">
      <c r="F1308" s="26">
        <v>43520.333333330171</v>
      </c>
      <c r="G1308" s="27">
        <f>Kalkulationen!F1307</f>
        <v>5.67</v>
      </c>
      <c r="H1308" s="28">
        <f>HLOOKUP(Eingabe!$C$6,Kalkulationen!$F$1:$L$8762,Kalkulationen!D1307)</f>
        <v>276.80098896274217</v>
      </c>
    </row>
    <row r="1309" spans="6:8" x14ac:dyDescent="0.15">
      <c r="F1309" s="26">
        <v>43520.375011574077</v>
      </c>
      <c r="G1309" s="27">
        <f>Kalkulationen!F1308</f>
        <v>5.82</v>
      </c>
      <c r="H1309" s="28">
        <f>HLOOKUP(Eingabe!$C$6,Kalkulationen!$F$1:$L$8762,Kalkulationen!D1308)</f>
        <v>300.31867582888367</v>
      </c>
    </row>
    <row r="1310" spans="6:8" x14ac:dyDescent="0.15">
      <c r="F1310" s="26">
        <v>43520.416666663499</v>
      </c>
      <c r="G1310" s="27">
        <f>Kalkulationen!F1309</f>
        <v>5.52</v>
      </c>
      <c r="H1310" s="28">
        <f>HLOOKUP(Eingabe!$C$6,Kalkulationen!$F$1:$L$8762,Kalkulationen!D1309)</f>
        <v>254.43327038277369</v>
      </c>
    </row>
    <row r="1311" spans="6:8" x14ac:dyDescent="0.15">
      <c r="F1311" s="26">
        <v>43520.458333330163</v>
      </c>
      <c r="G1311" s="27">
        <f>Kalkulationen!F1310</f>
        <v>4.62</v>
      </c>
      <c r="H1311" s="28">
        <f>HLOOKUP(Eingabe!$C$6,Kalkulationen!$F$1:$L$8762,Kalkulationen!D1310)</f>
        <v>141.66861508672662</v>
      </c>
    </row>
    <row r="1312" spans="6:8" x14ac:dyDescent="0.15">
      <c r="F1312" s="26">
        <v>43520.500011574077</v>
      </c>
      <c r="G1312" s="27">
        <f>Kalkulationen!F1311</f>
        <v>4.92</v>
      </c>
      <c r="H1312" s="28">
        <f>HLOOKUP(Eingabe!$C$6,Kalkulationen!$F$1:$L$8762,Kalkulationen!D1311)</f>
        <v>174.15991544051818</v>
      </c>
    </row>
    <row r="1313" spans="6:8" x14ac:dyDescent="0.15">
      <c r="F1313" s="26">
        <v>43520.541666663492</v>
      </c>
      <c r="G1313" s="27">
        <f>Kalkulationen!F1312</f>
        <v>3.73</v>
      </c>
      <c r="H1313" s="28">
        <f>HLOOKUP(Eingabe!$C$6,Kalkulationen!$F$1:$L$8762,Kalkulationen!D1312)</f>
        <v>57.90322713773282</v>
      </c>
    </row>
    <row r="1314" spans="6:8" x14ac:dyDescent="0.15">
      <c r="F1314" s="26">
        <v>43520.583333330156</v>
      </c>
      <c r="G1314" s="27">
        <f>Kalkulationen!F1313</f>
        <v>4.92</v>
      </c>
      <c r="H1314" s="28">
        <f>HLOOKUP(Eingabe!$C$6,Kalkulationen!$F$1:$L$8762,Kalkulationen!D1313)</f>
        <v>174.15991544051818</v>
      </c>
    </row>
    <row r="1315" spans="6:8" x14ac:dyDescent="0.15">
      <c r="F1315" s="26">
        <v>43520.625011574077</v>
      </c>
      <c r="G1315" s="27">
        <f>Kalkulationen!F1314</f>
        <v>3.73</v>
      </c>
      <c r="H1315" s="28">
        <f>HLOOKUP(Eingabe!$C$6,Kalkulationen!$F$1:$L$8762,Kalkulationen!D1314)</f>
        <v>57.90322713773282</v>
      </c>
    </row>
    <row r="1316" spans="6:8" x14ac:dyDescent="0.15">
      <c r="F1316" s="26">
        <v>43520.666666663485</v>
      </c>
      <c r="G1316" s="27">
        <f>Kalkulationen!F1315</f>
        <v>3.88</v>
      </c>
      <c r="H1316" s="28">
        <f>HLOOKUP(Eingabe!$C$6,Kalkulationen!$F$1:$L$8762,Kalkulationen!D1315)</f>
        <v>71.378640628237633</v>
      </c>
    </row>
    <row r="1317" spans="6:8" x14ac:dyDescent="0.15">
      <c r="F1317" s="26">
        <v>43520.708333330149</v>
      </c>
      <c r="G1317" s="27">
        <f>Kalkulationen!F1316</f>
        <v>4.18</v>
      </c>
      <c r="H1317" s="28">
        <f>HLOOKUP(Eingabe!$C$6,Kalkulationen!$F$1:$L$8762,Kalkulationen!D1316)</f>
        <v>99.286032951741447</v>
      </c>
    </row>
    <row r="1318" spans="6:8" x14ac:dyDescent="0.15">
      <c r="F1318" s="26">
        <v>43520.750011574077</v>
      </c>
      <c r="G1318" s="27">
        <f>Kalkulationen!F1317</f>
        <v>4.7699999999999996</v>
      </c>
      <c r="H1318" s="28">
        <f>HLOOKUP(Eingabe!$C$6,Kalkulationen!$F$1:$L$8762,Kalkulationen!D1317)</f>
        <v>157.3586998907347</v>
      </c>
    </row>
    <row r="1319" spans="6:8" x14ac:dyDescent="0.15">
      <c r="F1319" s="26">
        <v>43520.791666663477</v>
      </c>
      <c r="G1319" s="27">
        <f>Kalkulationen!F1318</f>
        <v>4.18</v>
      </c>
      <c r="H1319" s="28">
        <f>HLOOKUP(Eingabe!$C$6,Kalkulationen!$F$1:$L$8762,Kalkulationen!D1318)</f>
        <v>99.286032951741447</v>
      </c>
    </row>
    <row r="1320" spans="6:8" x14ac:dyDescent="0.15">
      <c r="F1320" s="26">
        <v>43520.833333330142</v>
      </c>
      <c r="G1320" s="27">
        <f>Kalkulationen!F1319</f>
        <v>5.67</v>
      </c>
      <c r="H1320" s="28">
        <f>HLOOKUP(Eingabe!$C$6,Kalkulationen!$F$1:$L$8762,Kalkulationen!D1319)</f>
        <v>276.80098896274217</v>
      </c>
    </row>
    <row r="1321" spans="6:8" x14ac:dyDescent="0.15">
      <c r="F1321" s="26">
        <v>43520.875011574077</v>
      </c>
      <c r="G1321" s="27">
        <f>Kalkulationen!F1320</f>
        <v>5.22</v>
      </c>
      <c r="H1321" s="28">
        <f>HLOOKUP(Eingabe!$C$6,Kalkulationen!$F$1:$L$8762,Kalkulationen!D1320)</f>
        <v>212.01452653164606</v>
      </c>
    </row>
    <row r="1322" spans="6:8" x14ac:dyDescent="0.15">
      <c r="F1322" s="26">
        <v>43520.91666666347</v>
      </c>
      <c r="G1322" s="27">
        <f>Kalkulationen!F1321</f>
        <v>3.58</v>
      </c>
      <c r="H1322" s="28">
        <f>HLOOKUP(Eingabe!$C$6,Kalkulationen!$F$1:$L$8762,Kalkulationen!D1321)</f>
        <v>45.658471991144815</v>
      </c>
    </row>
    <row r="1323" spans="6:8" x14ac:dyDescent="0.15">
      <c r="F1323" s="26">
        <v>43520.958333330134</v>
      </c>
      <c r="G1323" s="27">
        <f>Kalkulationen!F1322</f>
        <v>5.07</v>
      </c>
      <c r="H1323" s="28">
        <f>HLOOKUP(Eingabe!$C$6,Kalkulationen!$F$1:$L$8762,Kalkulationen!D1322)</f>
        <v>192.37195416342232</v>
      </c>
    </row>
    <row r="1324" spans="6:8" x14ac:dyDescent="0.15">
      <c r="F1324" s="26">
        <v>43521.000011574077</v>
      </c>
      <c r="G1324" s="27">
        <f>Kalkulationen!F1323</f>
        <v>5.67</v>
      </c>
      <c r="H1324" s="28">
        <f>HLOOKUP(Eingabe!$C$6,Kalkulationen!$F$1:$L$8762,Kalkulationen!D1323)</f>
        <v>276.80098896274217</v>
      </c>
    </row>
    <row r="1325" spans="6:8" x14ac:dyDescent="0.15">
      <c r="F1325" s="26">
        <v>43521.041666663463</v>
      </c>
      <c r="G1325" s="27">
        <f>Kalkulationen!F1324</f>
        <v>5.67</v>
      </c>
      <c r="H1325" s="28">
        <f>HLOOKUP(Eingabe!$C$6,Kalkulationen!$F$1:$L$8762,Kalkulationen!D1324)</f>
        <v>276.80098896274217</v>
      </c>
    </row>
    <row r="1326" spans="6:8" x14ac:dyDescent="0.15">
      <c r="F1326" s="26">
        <v>43521.083333330127</v>
      </c>
      <c r="G1326" s="27">
        <f>Kalkulationen!F1325</f>
        <v>5.22</v>
      </c>
      <c r="H1326" s="28">
        <f>HLOOKUP(Eingabe!$C$6,Kalkulationen!$F$1:$L$8762,Kalkulationen!D1325)</f>
        <v>212.01452653164606</v>
      </c>
    </row>
    <row r="1327" spans="6:8" x14ac:dyDescent="0.15">
      <c r="F1327" s="26">
        <v>43521.125011574077</v>
      </c>
      <c r="G1327" s="27">
        <f>Kalkulationen!F1326</f>
        <v>4.92</v>
      </c>
      <c r="H1327" s="28">
        <f>HLOOKUP(Eingabe!$C$6,Kalkulationen!$F$1:$L$8762,Kalkulationen!D1326)</f>
        <v>174.15991544051818</v>
      </c>
    </row>
    <row r="1328" spans="6:8" x14ac:dyDescent="0.15">
      <c r="F1328" s="26">
        <v>43521.166666663456</v>
      </c>
      <c r="G1328" s="27">
        <f>Kalkulationen!F1327</f>
        <v>5.52</v>
      </c>
      <c r="H1328" s="28">
        <f>HLOOKUP(Eingabe!$C$6,Kalkulationen!$F$1:$L$8762,Kalkulationen!D1327)</f>
        <v>254.43327038277369</v>
      </c>
    </row>
    <row r="1329" spans="6:8" x14ac:dyDescent="0.15">
      <c r="F1329" s="26">
        <v>43521.20833333012</v>
      </c>
      <c r="G1329" s="27">
        <f>Kalkulationen!F1328</f>
        <v>5.67</v>
      </c>
      <c r="H1329" s="28">
        <f>HLOOKUP(Eingabe!$C$6,Kalkulationen!$F$1:$L$8762,Kalkulationen!D1328)</f>
        <v>276.80098896274217</v>
      </c>
    </row>
    <row r="1330" spans="6:8" x14ac:dyDescent="0.15">
      <c r="F1330" s="26">
        <v>43521.250011574077</v>
      </c>
      <c r="G1330" s="27">
        <f>Kalkulationen!F1329</f>
        <v>6.27</v>
      </c>
      <c r="H1330" s="28">
        <f>HLOOKUP(Eingabe!$C$6,Kalkulationen!$F$1:$L$8762,Kalkulationen!D1329)</f>
        <v>381.97961946877831</v>
      </c>
    </row>
    <row r="1331" spans="6:8" x14ac:dyDescent="0.15">
      <c r="F1331" s="26">
        <v>43521.291666663448</v>
      </c>
      <c r="G1331" s="27">
        <f>Kalkulationen!F1330</f>
        <v>5.37</v>
      </c>
      <c r="H1331" s="28">
        <f>HLOOKUP(Eingabe!$C$6,Kalkulationen!$F$1:$L$8762,Kalkulationen!D1330)</f>
        <v>232.80191638908431</v>
      </c>
    </row>
    <row r="1332" spans="6:8" x14ac:dyDescent="0.15">
      <c r="F1332" s="26">
        <v>43521.333333330113</v>
      </c>
      <c r="G1332" s="27">
        <f>Kalkulationen!F1331</f>
        <v>5.97</v>
      </c>
      <c r="H1332" s="28">
        <f>HLOOKUP(Eingabe!$C$6,Kalkulationen!$F$1:$L$8762,Kalkulationen!D1331)</f>
        <v>325.486920668631</v>
      </c>
    </row>
    <row r="1333" spans="6:8" x14ac:dyDescent="0.15">
      <c r="F1333" s="26">
        <v>43521.375011574077</v>
      </c>
      <c r="G1333" s="27">
        <f>Kalkulationen!F1332</f>
        <v>6.12</v>
      </c>
      <c r="H1333" s="28">
        <f>HLOOKUP(Eingabe!$C$6,Kalkulationen!$F$1:$L$8762,Kalkulationen!D1332)</f>
        <v>352.73627104706577</v>
      </c>
    </row>
    <row r="1334" spans="6:8" x14ac:dyDescent="0.15">
      <c r="F1334" s="26">
        <v>43521.416666663441</v>
      </c>
      <c r="G1334" s="27">
        <f>Kalkulationen!F1333</f>
        <v>6.71</v>
      </c>
      <c r="H1334" s="28">
        <f>HLOOKUP(Eingabe!$C$6,Kalkulationen!$F$1:$L$8762,Kalkulationen!D1333)</f>
        <v>476.43639304473675</v>
      </c>
    </row>
    <row r="1335" spans="6:8" x14ac:dyDescent="0.15">
      <c r="F1335" s="26">
        <v>43521.458333330105</v>
      </c>
      <c r="G1335" s="27">
        <f>Kalkulationen!F1334</f>
        <v>7.31</v>
      </c>
      <c r="H1335" s="28">
        <f>HLOOKUP(Eingabe!$C$6,Kalkulationen!$F$1:$L$8762,Kalkulationen!D1334)</f>
        <v>624.88523343482666</v>
      </c>
    </row>
    <row r="1336" spans="6:8" x14ac:dyDescent="0.15">
      <c r="F1336" s="26">
        <v>43521.500011574077</v>
      </c>
      <c r="G1336" s="27">
        <f>Kalkulationen!F1335</f>
        <v>7.01</v>
      </c>
      <c r="H1336" s="28">
        <f>HLOOKUP(Eingabe!$C$6,Kalkulationen!$F$1:$L$8762,Kalkulationen!D1335)</f>
        <v>547.54540984378536</v>
      </c>
    </row>
    <row r="1337" spans="6:8" x14ac:dyDescent="0.15">
      <c r="F1337" s="26">
        <v>43521.541666663434</v>
      </c>
      <c r="G1337" s="27">
        <f>Kalkulationen!F1336</f>
        <v>6.86</v>
      </c>
      <c r="H1337" s="28">
        <f>HLOOKUP(Eingabe!$C$6,Kalkulationen!$F$1:$L$8762,Kalkulationen!D1336)</f>
        <v>511.24640402007304</v>
      </c>
    </row>
    <row r="1338" spans="6:8" x14ac:dyDescent="0.15">
      <c r="F1338" s="26">
        <v>43521.583333330098</v>
      </c>
      <c r="G1338" s="27">
        <f>Kalkulationen!F1337</f>
        <v>7.46</v>
      </c>
      <c r="H1338" s="28">
        <f>HLOOKUP(Eingabe!$C$6,Kalkulationen!$F$1:$L$8762,Kalkulationen!D1337)</f>
        <v>665.88406137106449</v>
      </c>
    </row>
    <row r="1339" spans="6:8" x14ac:dyDescent="0.15">
      <c r="F1339" s="26">
        <v>43521.625011574077</v>
      </c>
      <c r="G1339" s="27">
        <f>Kalkulationen!F1338</f>
        <v>4.7699999999999996</v>
      </c>
      <c r="H1339" s="28">
        <f>HLOOKUP(Eingabe!$C$6,Kalkulationen!$F$1:$L$8762,Kalkulationen!D1338)</f>
        <v>157.3586998907347</v>
      </c>
    </row>
    <row r="1340" spans="6:8" x14ac:dyDescent="0.15">
      <c r="F1340" s="26">
        <v>43521.666666663426</v>
      </c>
      <c r="G1340" s="27">
        <f>Kalkulationen!F1339</f>
        <v>4.4800000000000004</v>
      </c>
      <c r="H1340" s="28">
        <f>HLOOKUP(Eingabe!$C$6,Kalkulationen!$F$1:$L$8762,Kalkulationen!D1339)</f>
        <v>127.75355141684258</v>
      </c>
    </row>
    <row r="1341" spans="6:8" x14ac:dyDescent="0.15">
      <c r="F1341" s="26">
        <v>43521.708333330091</v>
      </c>
      <c r="G1341" s="27">
        <f>Kalkulationen!F1340</f>
        <v>5.52</v>
      </c>
      <c r="H1341" s="28">
        <f>HLOOKUP(Eingabe!$C$6,Kalkulationen!$F$1:$L$8762,Kalkulationen!D1340)</f>
        <v>254.43327038277369</v>
      </c>
    </row>
    <row r="1342" spans="6:8" x14ac:dyDescent="0.15">
      <c r="F1342" s="26">
        <v>43521.750011574077</v>
      </c>
      <c r="G1342" s="27">
        <f>Kalkulationen!F1341</f>
        <v>5.67</v>
      </c>
      <c r="H1342" s="28">
        <f>HLOOKUP(Eingabe!$C$6,Kalkulationen!$F$1:$L$8762,Kalkulationen!D1341)</f>
        <v>276.80098896274217</v>
      </c>
    </row>
    <row r="1343" spans="6:8" x14ac:dyDescent="0.15">
      <c r="F1343" s="26">
        <v>43521.791666663419</v>
      </c>
      <c r="G1343" s="27">
        <f>Kalkulationen!F1342</f>
        <v>5.97</v>
      </c>
      <c r="H1343" s="28">
        <f>HLOOKUP(Eingabe!$C$6,Kalkulationen!$F$1:$L$8762,Kalkulationen!D1342)</f>
        <v>325.486920668631</v>
      </c>
    </row>
    <row r="1344" spans="6:8" x14ac:dyDescent="0.15">
      <c r="F1344" s="26">
        <v>43521.833333330083</v>
      </c>
      <c r="G1344" s="27">
        <f>Kalkulationen!F1343</f>
        <v>4.7699999999999996</v>
      </c>
      <c r="H1344" s="28">
        <f>HLOOKUP(Eingabe!$C$6,Kalkulationen!$F$1:$L$8762,Kalkulationen!D1343)</f>
        <v>157.3586998907347</v>
      </c>
    </row>
    <row r="1345" spans="6:8" x14ac:dyDescent="0.15">
      <c r="F1345" s="26">
        <v>43521.875011574077</v>
      </c>
      <c r="G1345" s="27">
        <f>Kalkulationen!F1344</f>
        <v>4.92</v>
      </c>
      <c r="H1345" s="28">
        <f>HLOOKUP(Eingabe!$C$6,Kalkulationen!$F$1:$L$8762,Kalkulationen!D1344)</f>
        <v>174.15991544051818</v>
      </c>
    </row>
    <row r="1346" spans="6:8" x14ac:dyDescent="0.15">
      <c r="F1346" s="26">
        <v>43521.916666663412</v>
      </c>
      <c r="G1346" s="27">
        <f>Kalkulationen!F1345</f>
        <v>5.22</v>
      </c>
      <c r="H1346" s="28">
        <f>HLOOKUP(Eingabe!$C$6,Kalkulationen!$F$1:$L$8762,Kalkulationen!D1345)</f>
        <v>212.01452653164606</v>
      </c>
    </row>
    <row r="1347" spans="6:8" x14ac:dyDescent="0.15">
      <c r="F1347" s="26">
        <v>43521.958333330076</v>
      </c>
      <c r="G1347" s="27">
        <f>Kalkulationen!F1346</f>
        <v>5.37</v>
      </c>
      <c r="H1347" s="28">
        <f>HLOOKUP(Eingabe!$C$6,Kalkulationen!$F$1:$L$8762,Kalkulationen!D1346)</f>
        <v>232.80191638908431</v>
      </c>
    </row>
    <row r="1348" spans="6:8" x14ac:dyDescent="0.15">
      <c r="F1348" s="26">
        <v>43522.000011574077</v>
      </c>
      <c r="G1348" s="27">
        <f>Kalkulationen!F1347</f>
        <v>5.82</v>
      </c>
      <c r="H1348" s="28">
        <f>HLOOKUP(Eingabe!$C$6,Kalkulationen!$F$1:$L$8762,Kalkulationen!D1347)</f>
        <v>300.31867582888367</v>
      </c>
    </row>
    <row r="1349" spans="6:8" x14ac:dyDescent="0.15">
      <c r="F1349" s="26">
        <v>43522.041666663405</v>
      </c>
      <c r="G1349" s="27">
        <f>Kalkulationen!F1348</f>
        <v>4.7699999999999996</v>
      </c>
      <c r="H1349" s="28">
        <f>HLOOKUP(Eingabe!$C$6,Kalkulationen!$F$1:$L$8762,Kalkulationen!D1348)</f>
        <v>157.3586998907347</v>
      </c>
    </row>
    <row r="1350" spans="6:8" x14ac:dyDescent="0.15">
      <c r="F1350" s="26">
        <v>43522.083333330069</v>
      </c>
      <c r="G1350" s="27">
        <f>Kalkulationen!F1349</f>
        <v>4.92</v>
      </c>
      <c r="H1350" s="28">
        <f>HLOOKUP(Eingabe!$C$6,Kalkulationen!$F$1:$L$8762,Kalkulationen!D1349)</f>
        <v>174.15991544051818</v>
      </c>
    </row>
    <row r="1351" spans="6:8" x14ac:dyDescent="0.15">
      <c r="F1351" s="26">
        <v>43522.125011574077</v>
      </c>
      <c r="G1351" s="27">
        <f>Kalkulationen!F1350</f>
        <v>5.37</v>
      </c>
      <c r="H1351" s="28">
        <f>HLOOKUP(Eingabe!$C$6,Kalkulationen!$F$1:$L$8762,Kalkulationen!D1350)</f>
        <v>232.80191638908431</v>
      </c>
    </row>
    <row r="1352" spans="6:8" x14ac:dyDescent="0.15">
      <c r="F1352" s="26">
        <v>43522.166666663397</v>
      </c>
      <c r="G1352" s="27">
        <f>Kalkulationen!F1351</f>
        <v>5.07</v>
      </c>
      <c r="H1352" s="28">
        <f>HLOOKUP(Eingabe!$C$6,Kalkulationen!$F$1:$L$8762,Kalkulationen!D1351)</f>
        <v>192.37195416342232</v>
      </c>
    </row>
    <row r="1353" spans="6:8" x14ac:dyDescent="0.15">
      <c r="F1353" s="26">
        <v>43522.208333330062</v>
      </c>
      <c r="G1353" s="27">
        <f>Kalkulationen!F1352</f>
        <v>4.7699999999999996</v>
      </c>
      <c r="H1353" s="28">
        <f>HLOOKUP(Eingabe!$C$6,Kalkulationen!$F$1:$L$8762,Kalkulationen!D1352)</f>
        <v>157.3586998907347</v>
      </c>
    </row>
    <row r="1354" spans="6:8" x14ac:dyDescent="0.15">
      <c r="F1354" s="26">
        <v>43522.250011574077</v>
      </c>
      <c r="G1354" s="27">
        <f>Kalkulationen!F1353</f>
        <v>4.92</v>
      </c>
      <c r="H1354" s="28">
        <f>HLOOKUP(Eingabe!$C$6,Kalkulationen!$F$1:$L$8762,Kalkulationen!D1353)</f>
        <v>174.15991544051818</v>
      </c>
    </row>
    <row r="1355" spans="6:8" x14ac:dyDescent="0.15">
      <c r="F1355" s="26">
        <v>43522.29166666339</v>
      </c>
      <c r="G1355" s="27">
        <f>Kalkulationen!F1354</f>
        <v>4.7699999999999996</v>
      </c>
      <c r="H1355" s="28">
        <f>HLOOKUP(Eingabe!$C$6,Kalkulationen!$F$1:$L$8762,Kalkulationen!D1354)</f>
        <v>157.3586998907347</v>
      </c>
    </row>
    <row r="1356" spans="6:8" x14ac:dyDescent="0.15">
      <c r="F1356" s="26">
        <v>43522.333333330054</v>
      </c>
      <c r="G1356" s="27">
        <f>Kalkulationen!F1355</f>
        <v>5.37</v>
      </c>
      <c r="H1356" s="28">
        <f>HLOOKUP(Eingabe!$C$6,Kalkulationen!$F$1:$L$8762,Kalkulationen!D1355)</f>
        <v>232.80191638908431</v>
      </c>
    </row>
    <row r="1357" spans="6:8" x14ac:dyDescent="0.15">
      <c r="F1357" s="26">
        <v>43522.375011574077</v>
      </c>
      <c r="G1357" s="27">
        <f>Kalkulationen!F1356</f>
        <v>4.33</v>
      </c>
      <c r="H1357" s="28">
        <f>HLOOKUP(Eingabe!$C$6,Kalkulationen!$F$1:$L$8762,Kalkulationen!D1356)</f>
        <v>113.35839181095314</v>
      </c>
    </row>
    <row r="1358" spans="6:8" x14ac:dyDescent="0.15">
      <c r="F1358" s="26">
        <v>43522.416666663383</v>
      </c>
      <c r="G1358" s="27">
        <f>Kalkulationen!F1357</f>
        <v>4.4800000000000004</v>
      </c>
      <c r="H1358" s="28">
        <f>HLOOKUP(Eingabe!$C$6,Kalkulationen!$F$1:$L$8762,Kalkulationen!D1357)</f>
        <v>127.75355141684258</v>
      </c>
    </row>
    <row r="1359" spans="6:8" x14ac:dyDescent="0.15">
      <c r="F1359" s="26">
        <v>43522.458333330047</v>
      </c>
      <c r="G1359" s="27">
        <f>Kalkulationen!F1358</f>
        <v>5.07</v>
      </c>
      <c r="H1359" s="28">
        <f>HLOOKUP(Eingabe!$C$6,Kalkulationen!$F$1:$L$8762,Kalkulationen!D1358)</f>
        <v>192.37195416342232</v>
      </c>
    </row>
    <row r="1360" spans="6:8" x14ac:dyDescent="0.15">
      <c r="F1360" s="26">
        <v>43522.500011574077</v>
      </c>
      <c r="G1360" s="27">
        <f>Kalkulationen!F1359</f>
        <v>5.07</v>
      </c>
      <c r="H1360" s="28">
        <f>HLOOKUP(Eingabe!$C$6,Kalkulationen!$F$1:$L$8762,Kalkulationen!D1359)</f>
        <v>192.37195416342232</v>
      </c>
    </row>
    <row r="1361" spans="6:8" x14ac:dyDescent="0.15">
      <c r="F1361" s="26">
        <v>43522.541666663376</v>
      </c>
      <c r="G1361" s="27">
        <f>Kalkulationen!F1360</f>
        <v>4.18</v>
      </c>
      <c r="H1361" s="28">
        <f>HLOOKUP(Eingabe!$C$6,Kalkulationen!$F$1:$L$8762,Kalkulationen!D1360)</f>
        <v>99.286032951741447</v>
      </c>
    </row>
    <row r="1362" spans="6:8" x14ac:dyDescent="0.15">
      <c r="F1362" s="26">
        <v>43522.58333333004</v>
      </c>
      <c r="G1362" s="27">
        <f>Kalkulationen!F1361</f>
        <v>4.7699999999999996</v>
      </c>
      <c r="H1362" s="28">
        <f>HLOOKUP(Eingabe!$C$6,Kalkulationen!$F$1:$L$8762,Kalkulationen!D1361)</f>
        <v>157.3586998907347</v>
      </c>
    </row>
    <row r="1363" spans="6:8" x14ac:dyDescent="0.15">
      <c r="F1363" s="26">
        <v>43522.625011574077</v>
      </c>
      <c r="G1363" s="27">
        <f>Kalkulationen!F1362</f>
        <v>4.18</v>
      </c>
      <c r="H1363" s="28">
        <f>HLOOKUP(Eingabe!$C$6,Kalkulationen!$F$1:$L$8762,Kalkulationen!D1362)</f>
        <v>99.286032951741447</v>
      </c>
    </row>
    <row r="1364" spans="6:8" x14ac:dyDescent="0.15">
      <c r="F1364" s="26">
        <v>43522.666666663368</v>
      </c>
      <c r="G1364" s="27">
        <f>Kalkulationen!F1363</f>
        <v>4.7699999999999996</v>
      </c>
      <c r="H1364" s="28">
        <f>HLOOKUP(Eingabe!$C$6,Kalkulationen!$F$1:$L$8762,Kalkulationen!D1363)</f>
        <v>157.3586998907347</v>
      </c>
    </row>
    <row r="1365" spans="6:8" x14ac:dyDescent="0.15">
      <c r="F1365" s="26">
        <v>43522.708333330032</v>
      </c>
      <c r="G1365" s="27">
        <f>Kalkulationen!F1364</f>
        <v>2.54</v>
      </c>
      <c r="H1365" s="28">
        <f>HLOOKUP(Eingabe!$C$6,Kalkulationen!$F$1:$L$8762,Kalkulationen!D1364)</f>
        <v>4.7035428791755116</v>
      </c>
    </row>
    <row r="1366" spans="6:8" x14ac:dyDescent="0.15">
      <c r="F1366" s="26">
        <v>43522.750011574077</v>
      </c>
      <c r="G1366" s="27">
        <f>Kalkulationen!F1365</f>
        <v>6.27</v>
      </c>
      <c r="H1366" s="28">
        <f>HLOOKUP(Eingabe!$C$6,Kalkulationen!$F$1:$L$8762,Kalkulationen!D1365)</f>
        <v>381.97961946877831</v>
      </c>
    </row>
    <row r="1367" spans="6:8" x14ac:dyDescent="0.15">
      <c r="F1367" s="26">
        <v>43522.791666663361</v>
      </c>
      <c r="G1367" s="27">
        <f>Kalkulationen!F1366</f>
        <v>6.41</v>
      </c>
      <c r="H1367" s="28">
        <f>HLOOKUP(Eingabe!$C$6,Kalkulationen!$F$1:$L$8762,Kalkulationen!D1366)</f>
        <v>410.790941833408</v>
      </c>
    </row>
    <row r="1368" spans="6:8" x14ac:dyDescent="0.15">
      <c r="F1368" s="26">
        <v>43522.833333330025</v>
      </c>
      <c r="G1368" s="27">
        <f>Kalkulationen!F1367</f>
        <v>6.41</v>
      </c>
      <c r="H1368" s="28">
        <f>HLOOKUP(Eingabe!$C$6,Kalkulationen!$F$1:$L$8762,Kalkulationen!D1367)</f>
        <v>410.790941833408</v>
      </c>
    </row>
    <row r="1369" spans="6:8" x14ac:dyDescent="0.15">
      <c r="F1369" s="26">
        <v>43522.875011574077</v>
      </c>
      <c r="G1369" s="27">
        <f>Kalkulationen!F1368</f>
        <v>9.5500000000000007</v>
      </c>
      <c r="H1369" s="28">
        <f>HLOOKUP(Eingabe!$C$6,Kalkulationen!$F$1:$L$8762,Kalkulationen!D1368)</f>
        <v>1349.0390514344356</v>
      </c>
    </row>
    <row r="1370" spans="6:8" x14ac:dyDescent="0.15">
      <c r="F1370" s="26">
        <v>43522.916666663354</v>
      </c>
      <c r="G1370" s="27">
        <f>Kalkulationen!F1369</f>
        <v>10.29</v>
      </c>
      <c r="H1370" s="28">
        <f>HLOOKUP(Eingabe!$C$6,Kalkulationen!$F$1:$L$8762,Kalkulationen!D1369)</f>
        <v>1556.9453065826615</v>
      </c>
    </row>
    <row r="1371" spans="6:8" x14ac:dyDescent="0.15">
      <c r="F1371" s="26">
        <v>43522.958333330018</v>
      </c>
      <c r="G1371" s="27">
        <f>Kalkulationen!F1370</f>
        <v>9.4</v>
      </c>
      <c r="H1371" s="28">
        <f>HLOOKUP(Eingabe!$C$6,Kalkulationen!$F$1:$L$8762,Kalkulationen!D1370)</f>
        <v>1300.071066184405</v>
      </c>
    </row>
    <row r="1372" spans="6:8" x14ac:dyDescent="0.15">
      <c r="F1372" s="26">
        <v>43523.000011574077</v>
      </c>
      <c r="G1372" s="27">
        <f>Kalkulationen!F1371</f>
        <v>7.16</v>
      </c>
      <c r="H1372" s="28">
        <f>HLOOKUP(Eingabe!$C$6,Kalkulationen!$F$1:$L$8762,Kalkulationen!D1371)</f>
        <v>585.42842938631918</v>
      </c>
    </row>
    <row r="1373" spans="6:8" x14ac:dyDescent="0.15">
      <c r="F1373" s="26">
        <v>43523.041666663346</v>
      </c>
      <c r="G1373" s="27">
        <f>Kalkulationen!F1372</f>
        <v>6.71</v>
      </c>
      <c r="H1373" s="28">
        <f>HLOOKUP(Eingabe!$C$6,Kalkulationen!$F$1:$L$8762,Kalkulationen!D1372)</f>
        <v>476.43639304473675</v>
      </c>
    </row>
    <row r="1374" spans="6:8" x14ac:dyDescent="0.15">
      <c r="F1374" s="26">
        <v>43523.083333330011</v>
      </c>
      <c r="G1374" s="27">
        <f>Kalkulationen!F1373</f>
        <v>7.46</v>
      </c>
      <c r="H1374" s="28">
        <f>HLOOKUP(Eingabe!$C$6,Kalkulationen!$F$1:$L$8762,Kalkulationen!D1373)</f>
        <v>665.88406137106449</v>
      </c>
    </row>
    <row r="1375" spans="6:8" x14ac:dyDescent="0.15">
      <c r="F1375" s="26">
        <v>43523.125011574077</v>
      </c>
      <c r="G1375" s="27">
        <f>Kalkulationen!F1374</f>
        <v>8.06</v>
      </c>
      <c r="H1375" s="28">
        <f>HLOOKUP(Eingabe!$C$6,Kalkulationen!$F$1:$L$8762,Kalkulationen!D1374)</f>
        <v>844.78749676498433</v>
      </c>
    </row>
    <row r="1376" spans="6:8" x14ac:dyDescent="0.15">
      <c r="F1376" s="26">
        <v>43523.166666663339</v>
      </c>
      <c r="G1376" s="27">
        <f>Kalkulationen!F1375</f>
        <v>7.01</v>
      </c>
      <c r="H1376" s="28">
        <f>HLOOKUP(Eingabe!$C$6,Kalkulationen!$F$1:$L$8762,Kalkulationen!D1375)</f>
        <v>547.54540984378536</v>
      </c>
    </row>
    <row r="1377" spans="6:8" x14ac:dyDescent="0.15">
      <c r="F1377" s="26">
        <v>43523.208333330003</v>
      </c>
      <c r="G1377" s="27">
        <f>Kalkulationen!F1376</f>
        <v>7.61</v>
      </c>
      <c r="H1377" s="28">
        <f>HLOOKUP(Eingabe!$C$6,Kalkulationen!$F$1:$L$8762,Kalkulationen!D1376)</f>
        <v>708.39409691925232</v>
      </c>
    </row>
    <row r="1378" spans="6:8" x14ac:dyDescent="0.15">
      <c r="F1378" s="26">
        <v>43523.250011574077</v>
      </c>
      <c r="G1378" s="27">
        <f>Kalkulationen!F1377</f>
        <v>7.46</v>
      </c>
      <c r="H1378" s="28">
        <f>HLOOKUP(Eingabe!$C$6,Kalkulationen!$F$1:$L$8762,Kalkulationen!D1377)</f>
        <v>665.88406137106449</v>
      </c>
    </row>
    <row r="1379" spans="6:8" x14ac:dyDescent="0.15">
      <c r="F1379" s="26">
        <v>43523.291666663332</v>
      </c>
      <c r="G1379" s="27">
        <f>Kalkulationen!F1378</f>
        <v>7.61</v>
      </c>
      <c r="H1379" s="28">
        <f>HLOOKUP(Eingabe!$C$6,Kalkulationen!$F$1:$L$8762,Kalkulationen!D1378)</f>
        <v>708.39409691925232</v>
      </c>
    </row>
    <row r="1380" spans="6:8" x14ac:dyDescent="0.15">
      <c r="F1380" s="26">
        <v>43523.333333329996</v>
      </c>
      <c r="G1380" s="27">
        <f>Kalkulationen!F1379</f>
        <v>7.31</v>
      </c>
      <c r="H1380" s="28">
        <f>HLOOKUP(Eingabe!$C$6,Kalkulationen!$F$1:$L$8762,Kalkulationen!D1379)</f>
        <v>624.88523343482666</v>
      </c>
    </row>
    <row r="1381" spans="6:8" x14ac:dyDescent="0.15">
      <c r="F1381" s="26">
        <v>43523.375011574077</v>
      </c>
      <c r="G1381" s="27">
        <f>Kalkulationen!F1380</f>
        <v>9.1</v>
      </c>
      <c r="H1381" s="28">
        <f>HLOOKUP(Eingabe!$C$6,Kalkulationen!$F$1:$L$8762,Kalkulationen!D1380)</f>
        <v>1197.7332655301136</v>
      </c>
    </row>
    <row r="1382" spans="6:8" x14ac:dyDescent="0.15">
      <c r="F1382" s="26">
        <v>43523.416666663325</v>
      </c>
      <c r="G1382" s="27">
        <f>Kalkulationen!F1381</f>
        <v>8.9499999999999993</v>
      </c>
      <c r="H1382" s="28">
        <f>HLOOKUP(Eingabe!$C$6,Kalkulationen!$F$1:$L$8762,Kalkulationen!D1381)</f>
        <v>1145.4953873443787</v>
      </c>
    </row>
    <row r="1383" spans="6:8" x14ac:dyDescent="0.15">
      <c r="F1383" s="26">
        <v>43523.458333329989</v>
      </c>
      <c r="G1383" s="27">
        <f>Kalkulationen!F1382</f>
        <v>8.65</v>
      </c>
      <c r="H1383" s="28">
        <f>HLOOKUP(Eingabe!$C$6,Kalkulationen!$F$1:$L$8762,Kalkulationen!D1382)</f>
        <v>1041.1999722463847</v>
      </c>
    </row>
    <row r="1384" spans="6:8" x14ac:dyDescent="0.15">
      <c r="F1384" s="26">
        <v>43523.500011574077</v>
      </c>
      <c r="G1384" s="27">
        <f>Kalkulationen!F1383</f>
        <v>7.91</v>
      </c>
      <c r="H1384" s="28">
        <f>HLOOKUP(Eingabe!$C$6,Kalkulationen!$F$1:$L$8762,Kalkulationen!D1383)</f>
        <v>797.86398166766901</v>
      </c>
    </row>
    <row r="1385" spans="6:8" x14ac:dyDescent="0.15">
      <c r="F1385" s="26">
        <v>43523.541666663317</v>
      </c>
      <c r="G1385" s="27">
        <f>Kalkulationen!F1384</f>
        <v>5.67</v>
      </c>
      <c r="H1385" s="28">
        <f>HLOOKUP(Eingabe!$C$6,Kalkulationen!$F$1:$L$8762,Kalkulationen!D1384)</f>
        <v>276.80098896274217</v>
      </c>
    </row>
    <row r="1386" spans="6:8" x14ac:dyDescent="0.15">
      <c r="F1386" s="26">
        <v>43523.583333329982</v>
      </c>
      <c r="G1386" s="27">
        <f>Kalkulationen!F1385</f>
        <v>7.31</v>
      </c>
      <c r="H1386" s="28">
        <f>HLOOKUP(Eingabe!$C$6,Kalkulationen!$F$1:$L$8762,Kalkulationen!D1385)</f>
        <v>624.88523343482666</v>
      </c>
    </row>
    <row r="1387" spans="6:8" x14ac:dyDescent="0.15">
      <c r="F1387" s="26">
        <v>43523.625011574077</v>
      </c>
      <c r="G1387" s="27">
        <f>Kalkulationen!F1386</f>
        <v>6.27</v>
      </c>
      <c r="H1387" s="28">
        <f>HLOOKUP(Eingabe!$C$6,Kalkulationen!$F$1:$L$8762,Kalkulationen!D1386)</f>
        <v>381.97961946877831</v>
      </c>
    </row>
    <row r="1388" spans="6:8" x14ac:dyDescent="0.15">
      <c r="F1388" s="26">
        <v>43523.66666666331</v>
      </c>
      <c r="G1388" s="27">
        <f>Kalkulationen!F1387</f>
        <v>7.91</v>
      </c>
      <c r="H1388" s="28">
        <f>HLOOKUP(Eingabe!$C$6,Kalkulationen!$F$1:$L$8762,Kalkulationen!D1387)</f>
        <v>797.86398166766901</v>
      </c>
    </row>
    <row r="1389" spans="6:8" x14ac:dyDescent="0.15">
      <c r="F1389" s="26">
        <v>43523.708333329974</v>
      </c>
      <c r="G1389" s="27">
        <f>Kalkulationen!F1388</f>
        <v>5.82</v>
      </c>
      <c r="H1389" s="28">
        <f>HLOOKUP(Eingabe!$C$6,Kalkulationen!$F$1:$L$8762,Kalkulationen!D1388)</f>
        <v>300.31867582888367</v>
      </c>
    </row>
    <row r="1390" spans="6:8" x14ac:dyDescent="0.15">
      <c r="F1390" s="26">
        <v>43523.750011574077</v>
      </c>
      <c r="G1390" s="27">
        <f>Kalkulationen!F1389</f>
        <v>4.7699999999999996</v>
      </c>
      <c r="H1390" s="28">
        <f>HLOOKUP(Eingabe!$C$6,Kalkulationen!$F$1:$L$8762,Kalkulationen!D1389)</f>
        <v>157.3586998907347</v>
      </c>
    </row>
    <row r="1391" spans="6:8" x14ac:dyDescent="0.15">
      <c r="F1391" s="26">
        <v>43523.791666663303</v>
      </c>
      <c r="G1391" s="27">
        <f>Kalkulationen!F1390</f>
        <v>4.4800000000000004</v>
      </c>
      <c r="H1391" s="28">
        <f>HLOOKUP(Eingabe!$C$6,Kalkulationen!$F$1:$L$8762,Kalkulationen!D1390)</f>
        <v>127.75355141684258</v>
      </c>
    </row>
    <row r="1392" spans="6:8" x14ac:dyDescent="0.15">
      <c r="F1392" s="26">
        <v>43523.833333329967</v>
      </c>
      <c r="G1392" s="27">
        <f>Kalkulationen!F1391</f>
        <v>5.67</v>
      </c>
      <c r="H1392" s="28">
        <f>HLOOKUP(Eingabe!$C$6,Kalkulationen!$F$1:$L$8762,Kalkulationen!D1391)</f>
        <v>276.80098896274217</v>
      </c>
    </row>
    <row r="1393" spans="6:8" x14ac:dyDescent="0.15">
      <c r="F1393" s="26">
        <v>43523.875011574077</v>
      </c>
      <c r="G1393" s="27">
        <f>Kalkulationen!F1392</f>
        <v>5.97</v>
      </c>
      <c r="H1393" s="28">
        <f>HLOOKUP(Eingabe!$C$6,Kalkulationen!$F$1:$L$8762,Kalkulationen!D1392)</f>
        <v>325.486920668631</v>
      </c>
    </row>
    <row r="1394" spans="6:8" x14ac:dyDescent="0.15">
      <c r="F1394" s="26">
        <v>43523.916666663295</v>
      </c>
      <c r="G1394" s="27">
        <f>Kalkulationen!F1393</f>
        <v>5.67</v>
      </c>
      <c r="H1394" s="28">
        <f>HLOOKUP(Eingabe!$C$6,Kalkulationen!$F$1:$L$8762,Kalkulationen!D1393)</f>
        <v>276.80098896274217</v>
      </c>
    </row>
    <row r="1395" spans="6:8" x14ac:dyDescent="0.15">
      <c r="F1395" s="26">
        <v>43523.95833332996</v>
      </c>
      <c r="G1395" s="27">
        <f>Kalkulationen!F1394</f>
        <v>5.52</v>
      </c>
      <c r="H1395" s="28">
        <f>HLOOKUP(Eingabe!$C$6,Kalkulationen!$F$1:$L$8762,Kalkulationen!D1394)</f>
        <v>254.43327038277369</v>
      </c>
    </row>
    <row r="1396" spans="6:8" x14ac:dyDescent="0.15">
      <c r="F1396" s="26">
        <v>43524.000011574077</v>
      </c>
      <c r="G1396" s="27">
        <f>Kalkulationen!F1395</f>
        <v>4.33</v>
      </c>
      <c r="H1396" s="28">
        <f>HLOOKUP(Eingabe!$C$6,Kalkulationen!$F$1:$L$8762,Kalkulationen!D1395)</f>
        <v>113.35839181095314</v>
      </c>
    </row>
    <row r="1397" spans="6:8" x14ac:dyDescent="0.15">
      <c r="F1397" s="26">
        <v>43524.041666663288</v>
      </c>
      <c r="G1397" s="27">
        <f>Kalkulationen!F1396</f>
        <v>4.62</v>
      </c>
      <c r="H1397" s="28">
        <f>HLOOKUP(Eingabe!$C$6,Kalkulationen!$F$1:$L$8762,Kalkulationen!D1396)</f>
        <v>141.66861508672662</v>
      </c>
    </row>
    <row r="1398" spans="6:8" x14ac:dyDescent="0.15">
      <c r="F1398" s="26">
        <v>43524.083333329952</v>
      </c>
      <c r="G1398" s="27">
        <f>Kalkulationen!F1397</f>
        <v>4.4800000000000004</v>
      </c>
      <c r="H1398" s="28">
        <f>HLOOKUP(Eingabe!$C$6,Kalkulationen!$F$1:$L$8762,Kalkulationen!D1397)</f>
        <v>127.75355141684258</v>
      </c>
    </row>
    <row r="1399" spans="6:8" x14ac:dyDescent="0.15">
      <c r="F1399" s="26">
        <v>43524.125011574077</v>
      </c>
      <c r="G1399" s="27">
        <f>Kalkulationen!F1398</f>
        <v>5.37</v>
      </c>
      <c r="H1399" s="28">
        <f>HLOOKUP(Eingabe!$C$6,Kalkulationen!$F$1:$L$8762,Kalkulationen!D1398)</f>
        <v>232.80191638908431</v>
      </c>
    </row>
    <row r="1400" spans="6:8" x14ac:dyDescent="0.15">
      <c r="F1400" s="26">
        <v>43524.166666663281</v>
      </c>
      <c r="G1400" s="27">
        <f>Kalkulationen!F1399</f>
        <v>6.27</v>
      </c>
      <c r="H1400" s="28">
        <f>HLOOKUP(Eingabe!$C$6,Kalkulationen!$F$1:$L$8762,Kalkulationen!D1399)</f>
        <v>381.97961946877831</v>
      </c>
    </row>
    <row r="1401" spans="6:8" x14ac:dyDescent="0.15">
      <c r="F1401" s="26">
        <v>43524.208333329945</v>
      </c>
      <c r="G1401" s="27">
        <f>Kalkulationen!F1400</f>
        <v>5.37</v>
      </c>
      <c r="H1401" s="28">
        <f>HLOOKUP(Eingabe!$C$6,Kalkulationen!$F$1:$L$8762,Kalkulationen!D1400)</f>
        <v>232.80191638908431</v>
      </c>
    </row>
    <row r="1402" spans="6:8" x14ac:dyDescent="0.15">
      <c r="F1402" s="26">
        <v>43524.250011574077</v>
      </c>
      <c r="G1402" s="27">
        <f>Kalkulationen!F1401</f>
        <v>5.82</v>
      </c>
      <c r="H1402" s="28">
        <f>HLOOKUP(Eingabe!$C$6,Kalkulationen!$F$1:$L$8762,Kalkulationen!D1401)</f>
        <v>300.31867582888367</v>
      </c>
    </row>
    <row r="1403" spans="6:8" x14ac:dyDescent="0.15">
      <c r="F1403" s="26">
        <v>43524.291666663274</v>
      </c>
      <c r="G1403" s="27">
        <f>Kalkulationen!F1402</f>
        <v>6.27</v>
      </c>
      <c r="H1403" s="28">
        <f>HLOOKUP(Eingabe!$C$6,Kalkulationen!$F$1:$L$8762,Kalkulationen!D1402)</f>
        <v>381.97961946877831</v>
      </c>
    </row>
    <row r="1404" spans="6:8" x14ac:dyDescent="0.15">
      <c r="F1404" s="26">
        <v>43524.333333329938</v>
      </c>
      <c r="G1404" s="27">
        <f>Kalkulationen!F1403</f>
        <v>5.67</v>
      </c>
      <c r="H1404" s="28">
        <f>HLOOKUP(Eingabe!$C$6,Kalkulationen!$F$1:$L$8762,Kalkulationen!D1403)</f>
        <v>276.80098896274217</v>
      </c>
    </row>
    <row r="1405" spans="6:8" x14ac:dyDescent="0.15">
      <c r="F1405" s="26">
        <v>43524.375011574077</v>
      </c>
      <c r="G1405" s="27">
        <f>Kalkulationen!F1404</f>
        <v>5.82</v>
      </c>
      <c r="H1405" s="28">
        <f>HLOOKUP(Eingabe!$C$6,Kalkulationen!$F$1:$L$8762,Kalkulationen!D1404)</f>
        <v>300.31867582888367</v>
      </c>
    </row>
    <row r="1406" spans="6:8" x14ac:dyDescent="0.15">
      <c r="F1406" s="26">
        <v>43524.416666663266</v>
      </c>
      <c r="G1406" s="27">
        <f>Kalkulationen!F1405</f>
        <v>4.7699999999999996</v>
      </c>
      <c r="H1406" s="28">
        <f>HLOOKUP(Eingabe!$C$6,Kalkulationen!$F$1:$L$8762,Kalkulationen!D1405)</f>
        <v>157.3586998907347</v>
      </c>
    </row>
    <row r="1407" spans="6:8" x14ac:dyDescent="0.15">
      <c r="F1407" s="26">
        <v>43524.458333329931</v>
      </c>
      <c r="G1407" s="27">
        <f>Kalkulationen!F1406</f>
        <v>3.73</v>
      </c>
      <c r="H1407" s="28">
        <f>HLOOKUP(Eingabe!$C$6,Kalkulationen!$F$1:$L$8762,Kalkulationen!D1406)</f>
        <v>57.90322713773282</v>
      </c>
    </row>
    <row r="1408" spans="6:8" x14ac:dyDescent="0.15">
      <c r="F1408" s="26">
        <v>43524.500011574077</v>
      </c>
      <c r="G1408" s="27">
        <f>Kalkulationen!F1407</f>
        <v>6.12</v>
      </c>
      <c r="H1408" s="28">
        <f>HLOOKUP(Eingabe!$C$6,Kalkulationen!$F$1:$L$8762,Kalkulationen!D1407)</f>
        <v>352.73627104706577</v>
      </c>
    </row>
    <row r="1409" spans="6:8" x14ac:dyDescent="0.15">
      <c r="F1409" s="26">
        <v>43524.541666663259</v>
      </c>
      <c r="G1409" s="27">
        <f>Kalkulationen!F1408</f>
        <v>5.97</v>
      </c>
      <c r="H1409" s="28">
        <f>HLOOKUP(Eingabe!$C$6,Kalkulationen!$F$1:$L$8762,Kalkulationen!D1408)</f>
        <v>325.486920668631</v>
      </c>
    </row>
    <row r="1410" spans="6:8" x14ac:dyDescent="0.15">
      <c r="F1410" s="26">
        <v>43524.583333329923</v>
      </c>
      <c r="G1410" s="27">
        <f>Kalkulationen!F1409</f>
        <v>5.82</v>
      </c>
      <c r="H1410" s="28">
        <f>HLOOKUP(Eingabe!$C$6,Kalkulationen!$F$1:$L$8762,Kalkulationen!D1409)</f>
        <v>300.31867582888367</v>
      </c>
    </row>
    <row r="1411" spans="6:8" x14ac:dyDescent="0.15">
      <c r="F1411" s="26">
        <v>43524.625011574077</v>
      </c>
      <c r="G1411" s="27">
        <f>Kalkulationen!F1410</f>
        <v>4.33</v>
      </c>
      <c r="H1411" s="28">
        <f>HLOOKUP(Eingabe!$C$6,Kalkulationen!$F$1:$L$8762,Kalkulationen!D1410)</f>
        <v>113.35839181095314</v>
      </c>
    </row>
    <row r="1412" spans="6:8" x14ac:dyDescent="0.15">
      <c r="F1412" s="26">
        <v>43524.666666663252</v>
      </c>
      <c r="G1412" s="27">
        <f>Kalkulationen!F1411</f>
        <v>4.4800000000000004</v>
      </c>
      <c r="H1412" s="28">
        <f>HLOOKUP(Eingabe!$C$6,Kalkulationen!$F$1:$L$8762,Kalkulationen!D1411)</f>
        <v>127.75355141684258</v>
      </c>
    </row>
    <row r="1413" spans="6:8" x14ac:dyDescent="0.15">
      <c r="F1413" s="26">
        <v>43524.708333329916</v>
      </c>
      <c r="G1413" s="27">
        <f>Kalkulationen!F1412</f>
        <v>5.67</v>
      </c>
      <c r="H1413" s="28">
        <f>HLOOKUP(Eingabe!$C$6,Kalkulationen!$F$1:$L$8762,Kalkulationen!D1412)</f>
        <v>276.80098896274217</v>
      </c>
    </row>
    <row r="1414" spans="6:8" x14ac:dyDescent="0.15">
      <c r="F1414" s="26">
        <v>43524.750011574077</v>
      </c>
      <c r="G1414" s="27">
        <f>Kalkulationen!F1413</f>
        <v>9.5500000000000007</v>
      </c>
      <c r="H1414" s="28">
        <f>HLOOKUP(Eingabe!$C$6,Kalkulationen!$F$1:$L$8762,Kalkulationen!D1413)</f>
        <v>1349.0390514344356</v>
      </c>
    </row>
    <row r="1415" spans="6:8" x14ac:dyDescent="0.15">
      <c r="F1415" s="26">
        <v>43524.791666663245</v>
      </c>
      <c r="G1415" s="27">
        <f>Kalkulationen!F1414</f>
        <v>11.49</v>
      </c>
      <c r="H1415" s="28">
        <f>HLOOKUP(Eingabe!$C$6,Kalkulationen!$F$1:$L$8762,Kalkulationen!D1414)</f>
        <v>1771.1219410987676</v>
      </c>
    </row>
    <row r="1416" spans="6:8" x14ac:dyDescent="0.15">
      <c r="F1416" s="26">
        <v>43524.833333329909</v>
      </c>
      <c r="G1416" s="27">
        <f>Kalkulationen!F1415</f>
        <v>12.98</v>
      </c>
      <c r="H1416" s="28">
        <f>HLOOKUP(Eingabe!$C$6,Kalkulationen!$F$1:$L$8762,Kalkulationen!D1415)</f>
        <v>1907.804797603593</v>
      </c>
    </row>
    <row r="1417" spans="6:8" x14ac:dyDescent="0.15">
      <c r="F1417" s="26">
        <v>43524.875011574077</v>
      </c>
      <c r="G1417" s="27">
        <f>Kalkulationen!F1416</f>
        <v>13.58</v>
      </c>
      <c r="H1417" s="28">
        <f>HLOOKUP(Eingabe!$C$6,Kalkulationen!$F$1:$L$8762,Kalkulationen!D1416)</f>
        <v>1941.8643223140427</v>
      </c>
    </row>
    <row r="1418" spans="6:8" x14ac:dyDescent="0.15">
      <c r="F1418" s="26">
        <v>43524.916666663237</v>
      </c>
      <c r="G1418" s="27">
        <f>Kalkulationen!F1417</f>
        <v>13.43</v>
      </c>
      <c r="H1418" s="28">
        <f>HLOOKUP(Eingabe!$C$6,Kalkulationen!$F$1:$L$8762,Kalkulationen!D1417)</f>
        <v>1934.2569762372586</v>
      </c>
    </row>
    <row r="1419" spans="6:8" x14ac:dyDescent="0.15">
      <c r="F1419" s="26">
        <v>43524.958333329902</v>
      </c>
      <c r="G1419" s="27">
        <f>Kalkulationen!F1418</f>
        <v>12.08</v>
      </c>
      <c r="H1419" s="28">
        <f>HLOOKUP(Eingabe!$C$6,Kalkulationen!$F$1:$L$8762,Kalkulationen!D1418)</f>
        <v>1834.8824051484055</v>
      </c>
    </row>
    <row r="1420" spans="6:8" x14ac:dyDescent="0.15">
      <c r="F1420" s="26">
        <v>43525.000011574077</v>
      </c>
      <c r="G1420" s="27">
        <f>Kalkulationen!F1419</f>
        <v>13.58</v>
      </c>
      <c r="H1420" s="28">
        <f>HLOOKUP(Eingabe!$C$6,Kalkulationen!$F$1:$L$8762,Kalkulationen!D1419)</f>
        <v>1941.8643223140427</v>
      </c>
    </row>
    <row r="1421" spans="6:8" x14ac:dyDescent="0.15">
      <c r="F1421" s="26">
        <v>43525.04166666323</v>
      </c>
      <c r="G1421" s="27">
        <f>Kalkulationen!F1420</f>
        <v>14.32</v>
      </c>
      <c r="H1421" s="28">
        <f>HLOOKUP(Eingabe!$C$6,Kalkulationen!$F$1:$L$8762,Kalkulationen!D1420)</f>
        <v>1967.2093820666955</v>
      </c>
    </row>
    <row r="1422" spans="6:8" x14ac:dyDescent="0.15">
      <c r="F1422" s="26">
        <v>43525.083333329894</v>
      </c>
      <c r="G1422" s="27">
        <f>Kalkulationen!F1421</f>
        <v>14.17</v>
      </c>
      <c r="H1422" s="28">
        <f>HLOOKUP(Eingabe!$C$6,Kalkulationen!$F$1:$L$8762,Kalkulationen!D1421)</f>
        <v>1963.6557396664002</v>
      </c>
    </row>
    <row r="1423" spans="6:8" x14ac:dyDescent="0.15">
      <c r="F1423" s="26">
        <v>43525.125011574077</v>
      </c>
      <c r="G1423" s="27">
        <f>Kalkulationen!F1422</f>
        <v>13.87</v>
      </c>
      <c r="H1423" s="28">
        <f>HLOOKUP(Eingabe!$C$6,Kalkulationen!$F$1:$L$8762,Kalkulationen!D1422)</f>
        <v>1954.6503874204686</v>
      </c>
    </row>
    <row r="1424" spans="6:8" x14ac:dyDescent="0.15">
      <c r="F1424" s="26">
        <v>43525.166666663223</v>
      </c>
      <c r="G1424" s="27">
        <f>Kalkulationen!F1423</f>
        <v>16.71</v>
      </c>
      <c r="H1424" s="28">
        <f>HLOOKUP(Eingabe!$C$6,Kalkulationen!$F$1:$L$8762,Kalkulationen!D1423)</f>
        <v>1998.5420247245704</v>
      </c>
    </row>
    <row r="1425" spans="6:8" x14ac:dyDescent="0.15">
      <c r="F1425" s="26">
        <v>43525.208333329887</v>
      </c>
      <c r="G1425" s="27">
        <f>Kalkulationen!F1424</f>
        <v>16.11</v>
      </c>
      <c r="H1425" s="28">
        <f>HLOOKUP(Eingabe!$C$6,Kalkulationen!$F$1:$L$8762,Kalkulationen!D1424)</f>
        <v>1993.5545899773856</v>
      </c>
    </row>
    <row r="1426" spans="6:8" x14ac:dyDescent="0.15">
      <c r="F1426" s="26">
        <v>43525.250011574077</v>
      </c>
      <c r="G1426" s="27">
        <f>Kalkulationen!F1425</f>
        <v>16.71</v>
      </c>
      <c r="H1426" s="28">
        <f>HLOOKUP(Eingabe!$C$6,Kalkulationen!$F$1:$L$8762,Kalkulationen!D1425)</f>
        <v>1998.5420247245704</v>
      </c>
    </row>
    <row r="1427" spans="6:8" x14ac:dyDescent="0.15">
      <c r="F1427" s="26">
        <v>43525.291666663215</v>
      </c>
      <c r="G1427" s="27">
        <f>Kalkulationen!F1426</f>
        <v>14.17</v>
      </c>
      <c r="H1427" s="28">
        <f>HLOOKUP(Eingabe!$C$6,Kalkulationen!$F$1:$L$8762,Kalkulationen!D1426)</f>
        <v>1963.6557396664002</v>
      </c>
    </row>
    <row r="1428" spans="6:8" x14ac:dyDescent="0.15">
      <c r="F1428" s="26">
        <v>43525.33333332988</v>
      </c>
      <c r="G1428" s="27">
        <f>Kalkulationen!F1427</f>
        <v>14.62</v>
      </c>
      <c r="H1428" s="28">
        <f>HLOOKUP(Eingabe!$C$6,Kalkulationen!$F$1:$L$8762,Kalkulationen!D1427)</f>
        <v>1973.7667178576319</v>
      </c>
    </row>
    <row r="1429" spans="6:8" x14ac:dyDescent="0.15">
      <c r="F1429" s="26">
        <v>43525.375011574077</v>
      </c>
      <c r="G1429" s="27">
        <f>Kalkulationen!F1428</f>
        <v>14.47</v>
      </c>
      <c r="H1429" s="28">
        <f>HLOOKUP(Eingabe!$C$6,Kalkulationen!$F$1:$L$8762,Kalkulationen!D1428)</f>
        <v>1970.5882725272506</v>
      </c>
    </row>
    <row r="1430" spans="6:8" x14ac:dyDescent="0.15">
      <c r="F1430" s="26">
        <v>43525.416666663208</v>
      </c>
      <c r="G1430" s="27">
        <f>Kalkulationen!F1429</f>
        <v>12.83</v>
      </c>
      <c r="H1430" s="28">
        <f>HLOOKUP(Eingabe!$C$6,Kalkulationen!$F$1:$L$8762,Kalkulationen!D1429)</f>
        <v>1897.4273492297505</v>
      </c>
    </row>
    <row r="1431" spans="6:8" x14ac:dyDescent="0.15">
      <c r="F1431" s="26">
        <v>43525.458333329872</v>
      </c>
      <c r="G1431" s="27">
        <f>Kalkulationen!F1430</f>
        <v>13.58</v>
      </c>
      <c r="H1431" s="28">
        <f>HLOOKUP(Eingabe!$C$6,Kalkulationen!$F$1:$L$8762,Kalkulationen!D1430)</f>
        <v>1941.8643223140427</v>
      </c>
    </row>
    <row r="1432" spans="6:8" x14ac:dyDescent="0.15">
      <c r="F1432" s="26">
        <v>43525.500011574077</v>
      </c>
      <c r="G1432" s="27">
        <f>Kalkulationen!F1431</f>
        <v>12.98</v>
      </c>
      <c r="H1432" s="28">
        <f>HLOOKUP(Eingabe!$C$6,Kalkulationen!$F$1:$L$8762,Kalkulationen!D1431)</f>
        <v>1907.804797603593</v>
      </c>
    </row>
    <row r="1433" spans="6:8" x14ac:dyDescent="0.15">
      <c r="F1433" s="26">
        <v>43525.541666663201</v>
      </c>
      <c r="G1433" s="27">
        <f>Kalkulationen!F1432</f>
        <v>14.62</v>
      </c>
      <c r="H1433" s="28">
        <f>HLOOKUP(Eingabe!$C$6,Kalkulationen!$F$1:$L$8762,Kalkulationen!D1432)</f>
        <v>1973.7667178576319</v>
      </c>
    </row>
    <row r="1434" spans="6:8" x14ac:dyDescent="0.15">
      <c r="F1434" s="26">
        <v>43525.583333329865</v>
      </c>
      <c r="G1434" s="27">
        <f>Kalkulationen!F1433</f>
        <v>14.32</v>
      </c>
      <c r="H1434" s="28">
        <f>HLOOKUP(Eingabe!$C$6,Kalkulationen!$F$1:$L$8762,Kalkulationen!D1433)</f>
        <v>1967.2093820666955</v>
      </c>
    </row>
    <row r="1435" spans="6:8" x14ac:dyDescent="0.15">
      <c r="F1435" s="26">
        <v>43525.625011574077</v>
      </c>
      <c r="G1435" s="27">
        <f>Kalkulationen!F1434</f>
        <v>11.04</v>
      </c>
      <c r="H1435" s="28">
        <f>HLOOKUP(Eingabe!$C$6,Kalkulationen!$F$1:$L$8762,Kalkulationen!D1434)</f>
        <v>1707.1454885667315</v>
      </c>
    </row>
    <row r="1436" spans="6:8" x14ac:dyDescent="0.15">
      <c r="F1436" s="26">
        <v>43525.666666663194</v>
      </c>
      <c r="G1436" s="27">
        <f>Kalkulationen!F1435</f>
        <v>13.58</v>
      </c>
      <c r="H1436" s="28">
        <f>HLOOKUP(Eingabe!$C$6,Kalkulationen!$F$1:$L$8762,Kalkulationen!D1435)</f>
        <v>1941.8643223140427</v>
      </c>
    </row>
    <row r="1437" spans="6:8" x14ac:dyDescent="0.15">
      <c r="F1437" s="26">
        <v>43525.708333329858</v>
      </c>
      <c r="G1437" s="27">
        <f>Kalkulationen!F1436</f>
        <v>10.44</v>
      </c>
      <c r="H1437" s="28">
        <f>HLOOKUP(Eingabe!$C$6,Kalkulationen!$F$1:$L$8762,Kalkulationen!D1436)</f>
        <v>1591.679416727636</v>
      </c>
    </row>
    <row r="1438" spans="6:8" x14ac:dyDescent="0.15">
      <c r="F1438" s="26">
        <v>43525.750011574077</v>
      </c>
      <c r="G1438" s="27">
        <f>Kalkulationen!F1437</f>
        <v>9.1</v>
      </c>
      <c r="H1438" s="28">
        <f>HLOOKUP(Eingabe!$C$6,Kalkulationen!$F$1:$L$8762,Kalkulationen!D1437)</f>
        <v>1197.7332655301136</v>
      </c>
    </row>
    <row r="1439" spans="6:8" x14ac:dyDescent="0.15">
      <c r="F1439" s="26">
        <v>43525.791666663186</v>
      </c>
      <c r="G1439" s="27">
        <f>Kalkulationen!F1438</f>
        <v>8.5</v>
      </c>
      <c r="H1439" s="28">
        <f>HLOOKUP(Eingabe!$C$6,Kalkulationen!$F$1:$L$8762,Kalkulationen!D1438)</f>
        <v>989.79083418433356</v>
      </c>
    </row>
    <row r="1440" spans="6:8" x14ac:dyDescent="0.15">
      <c r="F1440" s="26">
        <v>43525.833333329851</v>
      </c>
      <c r="G1440" s="27">
        <f>Kalkulationen!F1439</f>
        <v>9.5500000000000007</v>
      </c>
      <c r="H1440" s="28">
        <f>HLOOKUP(Eingabe!$C$6,Kalkulationen!$F$1:$L$8762,Kalkulationen!D1439)</f>
        <v>1349.0390514344356</v>
      </c>
    </row>
    <row r="1441" spans="6:8" x14ac:dyDescent="0.15">
      <c r="F1441" s="26">
        <v>43525.875011574077</v>
      </c>
      <c r="G1441" s="27">
        <f>Kalkulationen!F1440</f>
        <v>8.35</v>
      </c>
      <c r="H1441" s="28">
        <f>HLOOKUP(Eingabe!$C$6,Kalkulationen!$F$1:$L$8762,Kalkulationen!D1440)</f>
        <v>939.27147909968994</v>
      </c>
    </row>
    <row r="1442" spans="6:8" x14ac:dyDescent="0.15">
      <c r="F1442" s="26">
        <v>43525.916666663179</v>
      </c>
      <c r="G1442" s="27">
        <f>Kalkulationen!F1441</f>
        <v>7.91</v>
      </c>
      <c r="H1442" s="28">
        <f>HLOOKUP(Eingabe!$C$6,Kalkulationen!$F$1:$L$8762,Kalkulationen!D1441)</f>
        <v>797.86398166766901</v>
      </c>
    </row>
    <row r="1443" spans="6:8" x14ac:dyDescent="0.15">
      <c r="F1443" s="26">
        <v>43525.958333329843</v>
      </c>
      <c r="G1443" s="27">
        <f>Kalkulationen!F1442</f>
        <v>8.8000000000000007</v>
      </c>
      <c r="H1443" s="28">
        <f>HLOOKUP(Eingabe!$C$6,Kalkulationen!$F$1:$L$8762,Kalkulationen!D1442)</f>
        <v>1093.2074995096791</v>
      </c>
    </row>
    <row r="1444" spans="6:8" x14ac:dyDescent="0.15">
      <c r="F1444" s="26">
        <v>43526.000011574077</v>
      </c>
      <c r="G1444" s="27">
        <f>Kalkulationen!F1443</f>
        <v>7.91</v>
      </c>
      <c r="H1444" s="28">
        <f>HLOOKUP(Eingabe!$C$6,Kalkulationen!$F$1:$L$8762,Kalkulationen!D1443)</f>
        <v>797.86398166766901</v>
      </c>
    </row>
    <row r="1445" spans="6:8" x14ac:dyDescent="0.15">
      <c r="F1445" s="26">
        <v>43526.041666663172</v>
      </c>
      <c r="G1445" s="27">
        <f>Kalkulationen!F1444</f>
        <v>7.46</v>
      </c>
      <c r="H1445" s="28">
        <f>HLOOKUP(Eingabe!$C$6,Kalkulationen!$F$1:$L$8762,Kalkulationen!D1444)</f>
        <v>665.88406137106449</v>
      </c>
    </row>
    <row r="1446" spans="6:8" x14ac:dyDescent="0.15">
      <c r="F1446" s="26">
        <v>43526.083333329836</v>
      </c>
      <c r="G1446" s="27">
        <f>Kalkulationen!F1445</f>
        <v>7.61</v>
      </c>
      <c r="H1446" s="28">
        <f>HLOOKUP(Eingabe!$C$6,Kalkulationen!$F$1:$L$8762,Kalkulationen!D1445)</f>
        <v>708.39409691925232</v>
      </c>
    </row>
    <row r="1447" spans="6:8" x14ac:dyDescent="0.15">
      <c r="F1447" s="26">
        <v>43526.125011574077</v>
      </c>
      <c r="G1447" s="27">
        <f>Kalkulationen!F1446</f>
        <v>6.71</v>
      </c>
      <c r="H1447" s="28">
        <f>HLOOKUP(Eingabe!$C$6,Kalkulationen!$F$1:$L$8762,Kalkulationen!D1446)</f>
        <v>476.43639304473675</v>
      </c>
    </row>
    <row r="1448" spans="6:8" x14ac:dyDescent="0.15">
      <c r="F1448" s="26">
        <v>43526.166666663165</v>
      </c>
      <c r="G1448" s="27">
        <f>Kalkulationen!F1447</f>
        <v>7.76</v>
      </c>
      <c r="H1448" s="28">
        <f>HLOOKUP(Eingabe!$C$6,Kalkulationen!$F$1:$L$8762,Kalkulationen!D1447)</f>
        <v>752.39321657884113</v>
      </c>
    </row>
    <row r="1449" spans="6:8" x14ac:dyDescent="0.15">
      <c r="F1449" s="26">
        <v>43526.208333329829</v>
      </c>
      <c r="G1449" s="27">
        <f>Kalkulationen!F1448</f>
        <v>7.31</v>
      </c>
      <c r="H1449" s="28">
        <f>HLOOKUP(Eingabe!$C$6,Kalkulationen!$F$1:$L$8762,Kalkulationen!D1448)</f>
        <v>624.88523343482666</v>
      </c>
    </row>
    <row r="1450" spans="6:8" x14ac:dyDescent="0.15">
      <c r="F1450" s="26">
        <v>43526.250011574077</v>
      </c>
      <c r="G1450" s="27">
        <f>Kalkulationen!F1449</f>
        <v>8.35</v>
      </c>
      <c r="H1450" s="28">
        <f>HLOOKUP(Eingabe!$C$6,Kalkulationen!$F$1:$L$8762,Kalkulationen!D1449)</f>
        <v>939.27147909968994</v>
      </c>
    </row>
    <row r="1451" spans="6:8" x14ac:dyDescent="0.15">
      <c r="F1451" s="26">
        <v>43526.291666663157</v>
      </c>
      <c r="G1451" s="27">
        <f>Kalkulationen!F1450</f>
        <v>7.91</v>
      </c>
      <c r="H1451" s="28">
        <f>HLOOKUP(Eingabe!$C$6,Kalkulationen!$F$1:$L$8762,Kalkulationen!D1450)</f>
        <v>797.86398166766901</v>
      </c>
    </row>
    <row r="1452" spans="6:8" x14ac:dyDescent="0.15">
      <c r="F1452" s="26">
        <v>43526.333333329821</v>
      </c>
      <c r="G1452" s="27">
        <f>Kalkulationen!F1451</f>
        <v>7.76</v>
      </c>
      <c r="H1452" s="28">
        <f>HLOOKUP(Eingabe!$C$6,Kalkulationen!$F$1:$L$8762,Kalkulationen!D1451)</f>
        <v>752.39321657884113</v>
      </c>
    </row>
    <row r="1453" spans="6:8" x14ac:dyDescent="0.15">
      <c r="F1453" s="26">
        <v>43526.375011574077</v>
      </c>
      <c r="G1453" s="27">
        <f>Kalkulationen!F1452</f>
        <v>8.65</v>
      </c>
      <c r="H1453" s="28">
        <f>HLOOKUP(Eingabe!$C$6,Kalkulationen!$F$1:$L$8762,Kalkulationen!D1452)</f>
        <v>1041.1999722463847</v>
      </c>
    </row>
    <row r="1454" spans="6:8" x14ac:dyDescent="0.15">
      <c r="F1454" s="26">
        <v>43526.41666666315</v>
      </c>
      <c r="G1454" s="27">
        <f>Kalkulationen!F1453</f>
        <v>9.25</v>
      </c>
      <c r="H1454" s="28">
        <f>HLOOKUP(Eingabe!$C$6,Kalkulationen!$F$1:$L$8762,Kalkulationen!D1453)</f>
        <v>1249.4472928565631</v>
      </c>
    </row>
    <row r="1455" spans="6:8" x14ac:dyDescent="0.15">
      <c r="F1455" s="26">
        <v>43526.458333329814</v>
      </c>
      <c r="G1455" s="27">
        <f>Kalkulationen!F1454</f>
        <v>8.9499999999999993</v>
      </c>
      <c r="H1455" s="28">
        <f>HLOOKUP(Eingabe!$C$6,Kalkulationen!$F$1:$L$8762,Kalkulationen!D1454)</f>
        <v>1145.4953873443787</v>
      </c>
    </row>
    <row r="1456" spans="6:8" x14ac:dyDescent="0.15">
      <c r="F1456" s="26">
        <v>43526.500011574077</v>
      </c>
      <c r="G1456" s="27">
        <f>Kalkulationen!F1455</f>
        <v>7.91</v>
      </c>
      <c r="H1456" s="28">
        <f>HLOOKUP(Eingabe!$C$6,Kalkulationen!$F$1:$L$8762,Kalkulationen!D1455)</f>
        <v>797.86398166766901</v>
      </c>
    </row>
    <row r="1457" spans="6:8" x14ac:dyDescent="0.15">
      <c r="F1457" s="26">
        <v>43526.541666663143</v>
      </c>
      <c r="G1457" s="27">
        <f>Kalkulationen!F1456</f>
        <v>8.8000000000000007</v>
      </c>
      <c r="H1457" s="28">
        <f>HLOOKUP(Eingabe!$C$6,Kalkulationen!$F$1:$L$8762,Kalkulationen!D1456)</f>
        <v>1093.2074995096791</v>
      </c>
    </row>
    <row r="1458" spans="6:8" x14ac:dyDescent="0.15">
      <c r="F1458" s="26">
        <v>43526.583333329807</v>
      </c>
      <c r="G1458" s="27">
        <f>Kalkulationen!F1457</f>
        <v>8.9499999999999993</v>
      </c>
      <c r="H1458" s="28">
        <f>HLOOKUP(Eingabe!$C$6,Kalkulationen!$F$1:$L$8762,Kalkulationen!D1457)</f>
        <v>1145.4953873443787</v>
      </c>
    </row>
    <row r="1459" spans="6:8" x14ac:dyDescent="0.15">
      <c r="F1459" s="26">
        <v>43526.625011574077</v>
      </c>
      <c r="G1459" s="27">
        <f>Kalkulationen!F1458</f>
        <v>7.76</v>
      </c>
      <c r="H1459" s="28">
        <f>HLOOKUP(Eingabe!$C$6,Kalkulationen!$F$1:$L$8762,Kalkulationen!D1458)</f>
        <v>752.39321657884113</v>
      </c>
    </row>
    <row r="1460" spans="6:8" x14ac:dyDescent="0.15">
      <c r="F1460" s="26">
        <v>43526.666666663135</v>
      </c>
      <c r="G1460" s="27">
        <f>Kalkulationen!F1459</f>
        <v>7.31</v>
      </c>
      <c r="H1460" s="28">
        <f>HLOOKUP(Eingabe!$C$6,Kalkulationen!$F$1:$L$8762,Kalkulationen!D1459)</f>
        <v>624.88523343482666</v>
      </c>
    </row>
    <row r="1461" spans="6:8" x14ac:dyDescent="0.15">
      <c r="F1461" s="26">
        <v>43526.7083333298</v>
      </c>
      <c r="G1461" s="27">
        <f>Kalkulationen!F1460</f>
        <v>10.59</v>
      </c>
      <c r="H1461" s="28">
        <f>HLOOKUP(Eingabe!$C$6,Kalkulationen!$F$1:$L$8762,Kalkulationen!D1460)</f>
        <v>1624.0229134898696</v>
      </c>
    </row>
    <row r="1462" spans="6:8" x14ac:dyDescent="0.15">
      <c r="F1462" s="26">
        <v>43526.750011574077</v>
      </c>
      <c r="G1462" s="27">
        <f>Kalkulationen!F1461</f>
        <v>6.86</v>
      </c>
      <c r="H1462" s="28">
        <f>HLOOKUP(Eingabe!$C$6,Kalkulationen!$F$1:$L$8762,Kalkulationen!D1461)</f>
        <v>511.24640402007304</v>
      </c>
    </row>
    <row r="1463" spans="6:8" x14ac:dyDescent="0.15">
      <c r="F1463" s="26">
        <v>43526.791666663128</v>
      </c>
      <c r="G1463" s="27">
        <f>Kalkulationen!F1462</f>
        <v>8.35</v>
      </c>
      <c r="H1463" s="28">
        <f>HLOOKUP(Eingabe!$C$6,Kalkulationen!$F$1:$L$8762,Kalkulationen!D1462)</f>
        <v>939.27147909968994</v>
      </c>
    </row>
    <row r="1464" spans="6:8" x14ac:dyDescent="0.15">
      <c r="F1464" s="26">
        <v>43526.833333329792</v>
      </c>
      <c r="G1464" s="27">
        <f>Kalkulationen!F1463</f>
        <v>7.31</v>
      </c>
      <c r="H1464" s="28">
        <f>HLOOKUP(Eingabe!$C$6,Kalkulationen!$F$1:$L$8762,Kalkulationen!D1463)</f>
        <v>624.88523343482666</v>
      </c>
    </row>
    <row r="1465" spans="6:8" x14ac:dyDescent="0.15">
      <c r="F1465" s="26">
        <v>43526.875011574077</v>
      </c>
      <c r="G1465" s="27">
        <f>Kalkulationen!F1464</f>
        <v>7.61</v>
      </c>
      <c r="H1465" s="28">
        <f>HLOOKUP(Eingabe!$C$6,Kalkulationen!$F$1:$L$8762,Kalkulationen!D1464)</f>
        <v>708.39409691925232</v>
      </c>
    </row>
    <row r="1466" spans="6:8" x14ac:dyDescent="0.15">
      <c r="F1466" s="26">
        <v>43526.916666663121</v>
      </c>
      <c r="G1466" s="27">
        <f>Kalkulationen!F1465</f>
        <v>7.01</v>
      </c>
      <c r="H1466" s="28">
        <f>HLOOKUP(Eingabe!$C$6,Kalkulationen!$F$1:$L$8762,Kalkulationen!D1465)</f>
        <v>547.54540984378536</v>
      </c>
    </row>
    <row r="1467" spans="6:8" x14ac:dyDescent="0.15">
      <c r="F1467" s="26">
        <v>43526.958333329785</v>
      </c>
      <c r="G1467" s="27">
        <f>Kalkulationen!F1466</f>
        <v>6.12</v>
      </c>
      <c r="H1467" s="28">
        <f>HLOOKUP(Eingabe!$C$6,Kalkulationen!$F$1:$L$8762,Kalkulationen!D1466)</f>
        <v>352.73627104706577</v>
      </c>
    </row>
    <row r="1468" spans="6:8" x14ac:dyDescent="0.15">
      <c r="F1468" s="26">
        <v>43527.000011574077</v>
      </c>
      <c r="G1468" s="27">
        <f>Kalkulationen!F1467</f>
        <v>5.97</v>
      </c>
      <c r="H1468" s="28">
        <f>HLOOKUP(Eingabe!$C$6,Kalkulationen!$F$1:$L$8762,Kalkulationen!D1467)</f>
        <v>325.486920668631</v>
      </c>
    </row>
    <row r="1469" spans="6:8" x14ac:dyDescent="0.15">
      <c r="F1469" s="26">
        <v>43527.041666663114</v>
      </c>
      <c r="G1469" s="27">
        <f>Kalkulationen!F1468</f>
        <v>5.97</v>
      </c>
      <c r="H1469" s="28">
        <f>HLOOKUP(Eingabe!$C$6,Kalkulationen!$F$1:$L$8762,Kalkulationen!D1468)</f>
        <v>325.486920668631</v>
      </c>
    </row>
    <row r="1470" spans="6:8" x14ac:dyDescent="0.15">
      <c r="F1470" s="26">
        <v>43527.083333329778</v>
      </c>
      <c r="G1470" s="27">
        <f>Kalkulationen!F1469</f>
        <v>4.7699999999999996</v>
      </c>
      <c r="H1470" s="28">
        <f>HLOOKUP(Eingabe!$C$6,Kalkulationen!$F$1:$L$8762,Kalkulationen!D1469)</f>
        <v>157.3586998907347</v>
      </c>
    </row>
    <row r="1471" spans="6:8" x14ac:dyDescent="0.15">
      <c r="F1471" s="26">
        <v>43527.125011574077</v>
      </c>
      <c r="G1471" s="27">
        <f>Kalkulationen!F1470</f>
        <v>5.82</v>
      </c>
      <c r="H1471" s="28">
        <f>HLOOKUP(Eingabe!$C$6,Kalkulationen!$F$1:$L$8762,Kalkulationen!D1470)</f>
        <v>300.31867582888367</v>
      </c>
    </row>
    <row r="1472" spans="6:8" x14ac:dyDescent="0.15">
      <c r="F1472" s="26">
        <v>43527.166666663106</v>
      </c>
      <c r="G1472" s="27">
        <f>Kalkulationen!F1471</f>
        <v>6.41</v>
      </c>
      <c r="H1472" s="28">
        <f>HLOOKUP(Eingabe!$C$6,Kalkulationen!$F$1:$L$8762,Kalkulationen!D1471)</f>
        <v>410.790941833408</v>
      </c>
    </row>
    <row r="1473" spans="6:8" x14ac:dyDescent="0.15">
      <c r="F1473" s="26">
        <v>43527.208333329771</v>
      </c>
      <c r="G1473" s="27">
        <f>Kalkulationen!F1472</f>
        <v>7.76</v>
      </c>
      <c r="H1473" s="28">
        <f>HLOOKUP(Eingabe!$C$6,Kalkulationen!$F$1:$L$8762,Kalkulationen!D1472)</f>
        <v>752.39321657884113</v>
      </c>
    </row>
    <row r="1474" spans="6:8" x14ac:dyDescent="0.15">
      <c r="F1474" s="26">
        <v>43527.250011574077</v>
      </c>
      <c r="G1474" s="27">
        <f>Kalkulationen!F1473</f>
        <v>7.91</v>
      </c>
      <c r="H1474" s="28">
        <f>HLOOKUP(Eingabe!$C$6,Kalkulationen!$F$1:$L$8762,Kalkulationen!D1473)</f>
        <v>797.86398166766901</v>
      </c>
    </row>
    <row r="1475" spans="6:8" x14ac:dyDescent="0.15">
      <c r="F1475" s="26">
        <v>43527.291666663099</v>
      </c>
      <c r="G1475" s="27">
        <f>Kalkulationen!F1474</f>
        <v>6.71</v>
      </c>
      <c r="H1475" s="28">
        <f>HLOOKUP(Eingabe!$C$6,Kalkulationen!$F$1:$L$8762,Kalkulationen!D1474)</f>
        <v>476.43639304473675</v>
      </c>
    </row>
    <row r="1476" spans="6:8" x14ac:dyDescent="0.15">
      <c r="F1476" s="26">
        <v>43527.333333329763</v>
      </c>
      <c r="G1476" s="27">
        <f>Kalkulationen!F1475</f>
        <v>8.8000000000000007</v>
      </c>
      <c r="H1476" s="28">
        <f>HLOOKUP(Eingabe!$C$6,Kalkulationen!$F$1:$L$8762,Kalkulationen!D1475)</f>
        <v>1093.2074995096791</v>
      </c>
    </row>
    <row r="1477" spans="6:8" x14ac:dyDescent="0.15">
      <c r="F1477" s="26">
        <v>43527.375011574077</v>
      </c>
      <c r="G1477" s="27">
        <f>Kalkulationen!F1476</f>
        <v>8.06</v>
      </c>
      <c r="H1477" s="28">
        <f>HLOOKUP(Eingabe!$C$6,Kalkulationen!$F$1:$L$8762,Kalkulationen!D1476)</f>
        <v>844.78749676498433</v>
      </c>
    </row>
    <row r="1478" spans="6:8" x14ac:dyDescent="0.15">
      <c r="F1478" s="26">
        <v>43527.416666663092</v>
      </c>
      <c r="G1478" s="27">
        <f>Kalkulationen!F1477</f>
        <v>8.06</v>
      </c>
      <c r="H1478" s="28">
        <f>HLOOKUP(Eingabe!$C$6,Kalkulationen!$F$1:$L$8762,Kalkulationen!D1477)</f>
        <v>844.78749676498433</v>
      </c>
    </row>
    <row r="1479" spans="6:8" x14ac:dyDescent="0.15">
      <c r="F1479" s="26">
        <v>43527.458333329756</v>
      </c>
      <c r="G1479" s="27">
        <f>Kalkulationen!F1478</f>
        <v>8.2100000000000009</v>
      </c>
      <c r="H1479" s="28">
        <f>HLOOKUP(Eingabe!$C$6,Kalkulationen!$F$1:$L$8762,Kalkulationen!D1478)</f>
        <v>893.08647050519346</v>
      </c>
    </row>
    <row r="1480" spans="6:8" x14ac:dyDescent="0.15">
      <c r="F1480" s="26">
        <v>43527.500011574077</v>
      </c>
      <c r="G1480" s="27">
        <f>Kalkulationen!F1479</f>
        <v>8.06</v>
      </c>
      <c r="H1480" s="28">
        <f>HLOOKUP(Eingabe!$C$6,Kalkulationen!$F$1:$L$8762,Kalkulationen!D1479)</f>
        <v>844.78749676498433</v>
      </c>
    </row>
    <row r="1481" spans="6:8" x14ac:dyDescent="0.15">
      <c r="F1481" s="26">
        <v>43527.541666663084</v>
      </c>
      <c r="G1481" s="27">
        <f>Kalkulationen!F1480</f>
        <v>6.41</v>
      </c>
      <c r="H1481" s="28">
        <f>HLOOKUP(Eingabe!$C$6,Kalkulationen!$F$1:$L$8762,Kalkulationen!D1480)</f>
        <v>410.790941833408</v>
      </c>
    </row>
    <row r="1482" spans="6:8" x14ac:dyDescent="0.15">
      <c r="F1482" s="26">
        <v>43527.583333329749</v>
      </c>
      <c r="G1482" s="27">
        <f>Kalkulationen!F1481</f>
        <v>4.62</v>
      </c>
      <c r="H1482" s="28">
        <f>HLOOKUP(Eingabe!$C$6,Kalkulationen!$F$1:$L$8762,Kalkulationen!D1481)</f>
        <v>141.66861508672662</v>
      </c>
    </row>
    <row r="1483" spans="6:8" x14ac:dyDescent="0.15">
      <c r="F1483" s="26">
        <v>43527.625011574077</v>
      </c>
      <c r="G1483" s="27">
        <f>Kalkulationen!F1482</f>
        <v>4.7699999999999996</v>
      </c>
      <c r="H1483" s="28">
        <f>HLOOKUP(Eingabe!$C$6,Kalkulationen!$F$1:$L$8762,Kalkulationen!D1482)</f>
        <v>157.3586998907347</v>
      </c>
    </row>
    <row r="1484" spans="6:8" x14ac:dyDescent="0.15">
      <c r="F1484" s="26">
        <v>43527.666666663077</v>
      </c>
      <c r="G1484" s="27">
        <f>Kalkulationen!F1483</f>
        <v>3.28</v>
      </c>
      <c r="H1484" s="28">
        <f>HLOOKUP(Eingabe!$C$6,Kalkulationen!$F$1:$L$8762,Kalkulationen!D1483)</f>
        <v>28.07247429844973</v>
      </c>
    </row>
    <row r="1485" spans="6:8" x14ac:dyDescent="0.15">
      <c r="F1485" s="26">
        <v>43527.708333329741</v>
      </c>
      <c r="G1485" s="27">
        <f>Kalkulationen!F1484</f>
        <v>4.7699999999999996</v>
      </c>
      <c r="H1485" s="28">
        <f>HLOOKUP(Eingabe!$C$6,Kalkulationen!$F$1:$L$8762,Kalkulationen!D1484)</f>
        <v>157.3586998907347</v>
      </c>
    </row>
    <row r="1486" spans="6:8" x14ac:dyDescent="0.15">
      <c r="F1486" s="26">
        <v>43527.750011574077</v>
      </c>
      <c r="G1486" s="27">
        <f>Kalkulationen!F1485</f>
        <v>4.03</v>
      </c>
      <c r="H1486" s="28">
        <f>HLOOKUP(Eingabe!$C$6,Kalkulationen!$F$1:$L$8762,Kalkulationen!D1485)</f>
        <v>85.333314530668076</v>
      </c>
    </row>
    <row r="1487" spans="6:8" x14ac:dyDescent="0.15">
      <c r="F1487" s="26">
        <v>43527.79166666307</v>
      </c>
      <c r="G1487" s="27">
        <f>Kalkulationen!F1486</f>
        <v>4.33</v>
      </c>
      <c r="H1487" s="28">
        <f>HLOOKUP(Eingabe!$C$6,Kalkulationen!$F$1:$L$8762,Kalkulationen!D1486)</f>
        <v>113.35839181095314</v>
      </c>
    </row>
    <row r="1488" spans="6:8" x14ac:dyDescent="0.15">
      <c r="F1488" s="26">
        <v>43527.833333329734</v>
      </c>
      <c r="G1488" s="27">
        <f>Kalkulationen!F1487</f>
        <v>3.58</v>
      </c>
      <c r="H1488" s="28">
        <f>HLOOKUP(Eingabe!$C$6,Kalkulationen!$F$1:$L$8762,Kalkulationen!D1487)</f>
        <v>45.658471991144815</v>
      </c>
    </row>
    <row r="1489" spans="6:8" x14ac:dyDescent="0.15">
      <c r="F1489" s="26">
        <v>43527.875011574077</v>
      </c>
      <c r="G1489" s="27">
        <f>Kalkulationen!F1488</f>
        <v>3.13</v>
      </c>
      <c r="H1489" s="28">
        <f>HLOOKUP(Eingabe!$C$6,Kalkulationen!$F$1:$L$8762,Kalkulationen!D1488)</f>
        <v>21.178652373249626</v>
      </c>
    </row>
    <row r="1490" spans="6:8" x14ac:dyDescent="0.15">
      <c r="F1490" s="26">
        <v>43527.916666663063</v>
      </c>
      <c r="G1490" s="27">
        <f>Kalkulationen!F1489</f>
        <v>3.43</v>
      </c>
      <c r="H1490" s="28">
        <f>HLOOKUP(Eingabe!$C$6,Kalkulationen!$F$1:$L$8762,Kalkulationen!D1489)</f>
        <v>35.928487146259762</v>
      </c>
    </row>
    <row r="1491" spans="6:8" x14ac:dyDescent="0.15">
      <c r="F1491" s="26">
        <v>43527.958333329727</v>
      </c>
      <c r="G1491" s="27">
        <f>Kalkulationen!F1490</f>
        <v>3.88</v>
      </c>
      <c r="H1491" s="28">
        <f>HLOOKUP(Eingabe!$C$6,Kalkulationen!$F$1:$L$8762,Kalkulationen!D1490)</f>
        <v>71.378640628237633</v>
      </c>
    </row>
    <row r="1492" spans="6:8" x14ac:dyDescent="0.15">
      <c r="F1492" s="26">
        <v>43528.000011574077</v>
      </c>
      <c r="G1492" s="27">
        <f>Kalkulationen!F1491</f>
        <v>3.73</v>
      </c>
      <c r="H1492" s="28">
        <f>HLOOKUP(Eingabe!$C$6,Kalkulationen!$F$1:$L$8762,Kalkulationen!D1491)</f>
        <v>57.90322713773282</v>
      </c>
    </row>
    <row r="1493" spans="6:8" x14ac:dyDescent="0.15">
      <c r="F1493" s="26">
        <v>43528.041666663055</v>
      </c>
      <c r="G1493" s="27">
        <f>Kalkulationen!F1492</f>
        <v>3.28</v>
      </c>
      <c r="H1493" s="28">
        <f>HLOOKUP(Eingabe!$C$6,Kalkulationen!$F$1:$L$8762,Kalkulationen!D1492)</f>
        <v>28.07247429844973</v>
      </c>
    </row>
    <row r="1494" spans="6:8" x14ac:dyDescent="0.15">
      <c r="F1494" s="26">
        <v>43528.08333332972</v>
      </c>
      <c r="G1494" s="27">
        <f>Kalkulationen!F1493</f>
        <v>2.98</v>
      </c>
      <c r="H1494" s="28">
        <f>HLOOKUP(Eingabe!$C$6,Kalkulationen!$F$1:$L$8762,Kalkulationen!D1493)</f>
        <v>15.363813474783871</v>
      </c>
    </row>
    <row r="1495" spans="6:8" x14ac:dyDescent="0.15">
      <c r="F1495" s="26">
        <v>43528.125011574077</v>
      </c>
      <c r="G1495" s="27">
        <f>Kalkulationen!F1494</f>
        <v>2.98</v>
      </c>
      <c r="H1495" s="28">
        <f>HLOOKUP(Eingabe!$C$6,Kalkulationen!$F$1:$L$8762,Kalkulationen!D1494)</f>
        <v>15.363813474783871</v>
      </c>
    </row>
    <row r="1496" spans="6:8" x14ac:dyDescent="0.15">
      <c r="F1496" s="26">
        <v>43528.166666663048</v>
      </c>
      <c r="G1496" s="27">
        <f>Kalkulationen!F1495</f>
        <v>2.98</v>
      </c>
      <c r="H1496" s="28">
        <f>HLOOKUP(Eingabe!$C$6,Kalkulationen!$F$1:$L$8762,Kalkulationen!D1495)</f>
        <v>15.363813474783871</v>
      </c>
    </row>
    <row r="1497" spans="6:8" x14ac:dyDescent="0.15">
      <c r="F1497" s="26">
        <v>43528.208333329712</v>
      </c>
      <c r="G1497" s="27">
        <f>Kalkulationen!F1496</f>
        <v>3.58</v>
      </c>
      <c r="H1497" s="28">
        <f>HLOOKUP(Eingabe!$C$6,Kalkulationen!$F$1:$L$8762,Kalkulationen!D1496)</f>
        <v>45.658471991144815</v>
      </c>
    </row>
    <row r="1498" spans="6:8" x14ac:dyDescent="0.15">
      <c r="F1498" s="26">
        <v>43528.250011574077</v>
      </c>
      <c r="G1498" s="27">
        <f>Kalkulationen!F1497</f>
        <v>3.43</v>
      </c>
      <c r="H1498" s="28">
        <f>HLOOKUP(Eingabe!$C$6,Kalkulationen!$F$1:$L$8762,Kalkulationen!D1497)</f>
        <v>35.928487146259762</v>
      </c>
    </row>
    <row r="1499" spans="6:8" x14ac:dyDescent="0.15">
      <c r="F1499" s="26">
        <v>43528.291666663041</v>
      </c>
      <c r="G1499" s="27">
        <f>Kalkulationen!F1498</f>
        <v>3.43</v>
      </c>
      <c r="H1499" s="28">
        <f>HLOOKUP(Eingabe!$C$6,Kalkulationen!$F$1:$L$8762,Kalkulationen!D1498)</f>
        <v>35.928487146259762</v>
      </c>
    </row>
    <row r="1500" spans="6:8" x14ac:dyDescent="0.15">
      <c r="F1500" s="26">
        <v>43528.333333329705</v>
      </c>
      <c r="G1500" s="27">
        <f>Kalkulationen!F1499</f>
        <v>2.69</v>
      </c>
      <c r="H1500" s="28">
        <f>HLOOKUP(Eingabe!$C$6,Kalkulationen!$F$1:$L$8762,Kalkulationen!D1499)</f>
        <v>7.4302984659264721</v>
      </c>
    </row>
    <row r="1501" spans="6:8" x14ac:dyDescent="0.15">
      <c r="F1501" s="26">
        <v>43528.375011574077</v>
      </c>
      <c r="G1501" s="27">
        <f>Kalkulationen!F1500</f>
        <v>3.28</v>
      </c>
      <c r="H1501" s="28">
        <f>HLOOKUP(Eingabe!$C$6,Kalkulationen!$F$1:$L$8762,Kalkulationen!D1500)</f>
        <v>28.07247429844973</v>
      </c>
    </row>
    <row r="1502" spans="6:8" x14ac:dyDescent="0.15">
      <c r="F1502" s="26">
        <v>43528.416666663034</v>
      </c>
      <c r="G1502" s="27">
        <f>Kalkulationen!F1501</f>
        <v>5.97</v>
      </c>
      <c r="H1502" s="28">
        <f>HLOOKUP(Eingabe!$C$6,Kalkulationen!$F$1:$L$8762,Kalkulationen!D1501)</f>
        <v>325.486920668631</v>
      </c>
    </row>
    <row r="1503" spans="6:8" x14ac:dyDescent="0.15">
      <c r="F1503" s="26">
        <v>43528.458333329698</v>
      </c>
      <c r="G1503" s="27">
        <f>Kalkulationen!F1502</f>
        <v>5.07</v>
      </c>
      <c r="H1503" s="28">
        <f>HLOOKUP(Eingabe!$C$6,Kalkulationen!$F$1:$L$8762,Kalkulationen!D1502)</f>
        <v>192.37195416342232</v>
      </c>
    </row>
    <row r="1504" spans="6:8" x14ac:dyDescent="0.15">
      <c r="F1504" s="26">
        <v>43528.500011574077</v>
      </c>
      <c r="G1504" s="27">
        <f>Kalkulationen!F1503</f>
        <v>4.92</v>
      </c>
      <c r="H1504" s="28">
        <f>HLOOKUP(Eingabe!$C$6,Kalkulationen!$F$1:$L$8762,Kalkulationen!D1503)</f>
        <v>174.15991544051818</v>
      </c>
    </row>
    <row r="1505" spans="6:8" x14ac:dyDescent="0.15">
      <c r="F1505" s="26">
        <v>43528.541666663026</v>
      </c>
      <c r="G1505" s="27">
        <f>Kalkulationen!F1504</f>
        <v>7.01</v>
      </c>
      <c r="H1505" s="28">
        <f>HLOOKUP(Eingabe!$C$6,Kalkulationen!$F$1:$L$8762,Kalkulationen!D1504)</f>
        <v>547.54540984378536</v>
      </c>
    </row>
    <row r="1506" spans="6:8" x14ac:dyDescent="0.15">
      <c r="F1506" s="26">
        <v>43528.583333329691</v>
      </c>
      <c r="G1506" s="27">
        <f>Kalkulationen!F1505</f>
        <v>5.82</v>
      </c>
      <c r="H1506" s="28">
        <f>HLOOKUP(Eingabe!$C$6,Kalkulationen!$F$1:$L$8762,Kalkulationen!D1505)</f>
        <v>300.31867582888367</v>
      </c>
    </row>
    <row r="1507" spans="6:8" x14ac:dyDescent="0.15">
      <c r="F1507" s="26">
        <v>43528.625011574077</v>
      </c>
      <c r="G1507" s="27">
        <f>Kalkulationen!F1506</f>
        <v>5.97</v>
      </c>
      <c r="H1507" s="28">
        <f>HLOOKUP(Eingabe!$C$6,Kalkulationen!$F$1:$L$8762,Kalkulationen!D1506)</f>
        <v>325.486920668631</v>
      </c>
    </row>
    <row r="1508" spans="6:8" x14ac:dyDescent="0.15">
      <c r="F1508" s="26">
        <v>43528.666666663019</v>
      </c>
      <c r="G1508" s="27">
        <f>Kalkulationen!F1507</f>
        <v>4.92</v>
      </c>
      <c r="H1508" s="28">
        <f>HLOOKUP(Eingabe!$C$6,Kalkulationen!$F$1:$L$8762,Kalkulationen!D1507)</f>
        <v>174.15991544051818</v>
      </c>
    </row>
    <row r="1509" spans="6:8" x14ac:dyDescent="0.15">
      <c r="F1509" s="26">
        <v>43528.708333329683</v>
      </c>
      <c r="G1509" s="27">
        <f>Kalkulationen!F1508</f>
        <v>5.37</v>
      </c>
      <c r="H1509" s="28">
        <f>HLOOKUP(Eingabe!$C$6,Kalkulationen!$F$1:$L$8762,Kalkulationen!D1508)</f>
        <v>232.80191638908431</v>
      </c>
    </row>
    <row r="1510" spans="6:8" x14ac:dyDescent="0.15">
      <c r="F1510" s="26">
        <v>43528.750011574077</v>
      </c>
      <c r="G1510" s="27">
        <f>Kalkulationen!F1509</f>
        <v>6.41</v>
      </c>
      <c r="H1510" s="28">
        <f>HLOOKUP(Eingabe!$C$6,Kalkulationen!$F$1:$L$8762,Kalkulationen!D1509)</f>
        <v>410.790941833408</v>
      </c>
    </row>
    <row r="1511" spans="6:8" x14ac:dyDescent="0.15">
      <c r="F1511" s="26">
        <v>43528.791666663012</v>
      </c>
      <c r="G1511" s="27">
        <f>Kalkulationen!F1510</f>
        <v>5.07</v>
      </c>
      <c r="H1511" s="28">
        <f>HLOOKUP(Eingabe!$C$6,Kalkulationen!$F$1:$L$8762,Kalkulationen!D1510)</f>
        <v>192.37195416342232</v>
      </c>
    </row>
    <row r="1512" spans="6:8" x14ac:dyDescent="0.15">
      <c r="F1512" s="26">
        <v>43528.833333329676</v>
      </c>
      <c r="G1512" s="27">
        <f>Kalkulationen!F1511</f>
        <v>4.92</v>
      </c>
      <c r="H1512" s="28">
        <f>HLOOKUP(Eingabe!$C$6,Kalkulationen!$F$1:$L$8762,Kalkulationen!D1511)</f>
        <v>174.15991544051818</v>
      </c>
    </row>
    <row r="1513" spans="6:8" x14ac:dyDescent="0.15">
      <c r="F1513" s="26">
        <v>43528.875011574077</v>
      </c>
      <c r="G1513" s="27">
        <f>Kalkulationen!F1512</f>
        <v>4.7699999999999996</v>
      </c>
      <c r="H1513" s="28">
        <f>HLOOKUP(Eingabe!$C$6,Kalkulationen!$F$1:$L$8762,Kalkulationen!D1512)</f>
        <v>157.3586998907347</v>
      </c>
    </row>
    <row r="1514" spans="6:8" x14ac:dyDescent="0.15">
      <c r="F1514" s="26">
        <v>43528.916666663004</v>
      </c>
      <c r="G1514" s="27">
        <f>Kalkulationen!F1513</f>
        <v>4.62</v>
      </c>
      <c r="H1514" s="28">
        <f>HLOOKUP(Eingabe!$C$6,Kalkulationen!$F$1:$L$8762,Kalkulationen!D1513)</f>
        <v>141.66861508672662</v>
      </c>
    </row>
    <row r="1515" spans="6:8" x14ac:dyDescent="0.15">
      <c r="F1515" s="26">
        <v>43528.958333329669</v>
      </c>
      <c r="G1515" s="27">
        <f>Kalkulationen!F1514</f>
        <v>4.4800000000000004</v>
      </c>
      <c r="H1515" s="28">
        <f>HLOOKUP(Eingabe!$C$6,Kalkulationen!$F$1:$L$8762,Kalkulationen!D1514)</f>
        <v>127.75355141684258</v>
      </c>
    </row>
    <row r="1516" spans="6:8" x14ac:dyDescent="0.15">
      <c r="F1516" s="26">
        <v>43529.000011574077</v>
      </c>
      <c r="G1516" s="27">
        <f>Kalkulationen!F1515</f>
        <v>4.33</v>
      </c>
      <c r="H1516" s="28">
        <f>HLOOKUP(Eingabe!$C$6,Kalkulationen!$F$1:$L$8762,Kalkulationen!D1515)</f>
        <v>113.35839181095314</v>
      </c>
    </row>
    <row r="1517" spans="6:8" x14ac:dyDescent="0.15">
      <c r="F1517" s="26">
        <v>43529.041666662997</v>
      </c>
      <c r="G1517" s="27">
        <f>Kalkulationen!F1516</f>
        <v>3.88</v>
      </c>
      <c r="H1517" s="28">
        <f>HLOOKUP(Eingabe!$C$6,Kalkulationen!$F$1:$L$8762,Kalkulationen!D1516)</f>
        <v>71.378640628237633</v>
      </c>
    </row>
    <row r="1518" spans="6:8" x14ac:dyDescent="0.15">
      <c r="F1518" s="26">
        <v>43529.083333329661</v>
      </c>
      <c r="G1518" s="27">
        <f>Kalkulationen!F1517</f>
        <v>3.58</v>
      </c>
      <c r="H1518" s="28">
        <f>HLOOKUP(Eingabe!$C$6,Kalkulationen!$F$1:$L$8762,Kalkulationen!D1517)</f>
        <v>45.658471991144815</v>
      </c>
    </row>
    <row r="1519" spans="6:8" x14ac:dyDescent="0.15">
      <c r="F1519" s="26">
        <v>43529.125011574077</v>
      </c>
      <c r="G1519" s="27">
        <f>Kalkulationen!F1518</f>
        <v>3.58</v>
      </c>
      <c r="H1519" s="28">
        <f>HLOOKUP(Eingabe!$C$6,Kalkulationen!$F$1:$L$8762,Kalkulationen!D1518)</f>
        <v>45.658471991144815</v>
      </c>
    </row>
    <row r="1520" spans="6:8" x14ac:dyDescent="0.15">
      <c r="F1520" s="26">
        <v>43529.16666666299</v>
      </c>
      <c r="G1520" s="27">
        <f>Kalkulationen!F1519</f>
        <v>4.33</v>
      </c>
      <c r="H1520" s="28">
        <f>HLOOKUP(Eingabe!$C$6,Kalkulationen!$F$1:$L$8762,Kalkulationen!D1519)</f>
        <v>113.35839181095314</v>
      </c>
    </row>
    <row r="1521" spans="6:8" x14ac:dyDescent="0.15">
      <c r="F1521" s="26">
        <v>43529.208333329654</v>
      </c>
      <c r="G1521" s="27">
        <f>Kalkulationen!F1520</f>
        <v>4.33</v>
      </c>
      <c r="H1521" s="28">
        <f>HLOOKUP(Eingabe!$C$6,Kalkulationen!$F$1:$L$8762,Kalkulationen!D1520)</f>
        <v>113.35839181095314</v>
      </c>
    </row>
    <row r="1522" spans="6:8" x14ac:dyDescent="0.15">
      <c r="F1522" s="26">
        <v>43529.250011574077</v>
      </c>
      <c r="G1522" s="27">
        <f>Kalkulationen!F1521</f>
        <v>5.22</v>
      </c>
      <c r="H1522" s="28">
        <f>HLOOKUP(Eingabe!$C$6,Kalkulationen!$F$1:$L$8762,Kalkulationen!D1521)</f>
        <v>212.01452653164606</v>
      </c>
    </row>
    <row r="1523" spans="6:8" x14ac:dyDescent="0.15">
      <c r="F1523" s="26">
        <v>43529.291666662983</v>
      </c>
      <c r="G1523" s="27">
        <f>Kalkulationen!F1522</f>
        <v>1.64</v>
      </c>
      <c r="H1523" s="28">
        <f>HLOOKUP(Eingabe!$C$6,Kalkulationen!$F$1:$L$8762,Kalkulationen!D1522)</f>
        <v>0.28936731896601203</v>
      </c>
    </row>
    <row r="1524" spans="6:8" x14ac:dyDescent="0.15">
      <c r="F1524" s="26">
        <v>43529.333333329647</v>
      </c>
      <c r="G1524" s="27">
        <f>Kalkulationen!F1523</f>
        <v>3.28</v>
      </c>
      <c r="H1524" s="28">
        <f>HLOOKUP(Eingabe!$C$6,Kalkulationen!$F$1:$L$8762,Kalkulationen!D1523)</f>
        <v>28.07247429844973</v>
      </c>
    </row>
    <row r="1525" spans="6:8" x14ac:dyDescent="0.15">
      <c r="F1525" s="26">
        <v>43529.375011574077</v>
      </c>
      <c r="G1525" s="27">
        <f>Kalkulationen!F1524</f>
        <v>3.73</v>
      </c>
      <c r="H1525" s="28">
        <f>HLOOKUP(Eingabe!$C$6,Kalkulationen!$F$1:$L$8762,Kalkulationen!D1524)</f>
        <v>57.90322713773282</v>
      </c>
    </row>
    <row r="1526" spans="6:8" x14ac:dyDescent="0.15">
      <c r="F1526" s="26">
        <v>43529.416666662975</v>
      </c>
      <c r="G1526" s="27">
        <f>Kalkulationen!F1525</f>
        <v>4.62</v>
      </c>
      <c r="H1526" s="28">
        <f>HLOOKUP(Eingabe!$C$6,Kalkulationen!$F$1:$L$8762,Kalkulationen!D1525)</f>
        <v>141.66861508672662</v>
      </c>
    </row>
    <row r="1527" spans="6:8" x14ac:dyDescent="0.15">
      <c r="F1527" s="26">
        <v>43529.45833332964</v>
      </c>
      <c r="G1527" s="27">
        <f>Kalkulationen!F1526</f>
        <v>5.52</v>
      </c>
      <c r="H1527" s="28">
        <f>HLOOKUP(Eingabe!$C$6,Kalkulationen!$F$1:$L$8762,Kalkulationen!D1526)</f>
        <v>254.43327038277369</v>
      </c>
    </row>
    <row r="1528" spans="6:8" x14ac:dyDescent="0.15">
      <c r="F1528" s="26">
        <v>43529.500011574077</v>
      </c>
      <c r="G1528" s="27">
        <f>Kalkulationen!F1527</f>
        <v>3.73</v>
      </c>
      <c r="H1528" s="28">
        <f>HLOOKUP(Eingabe!$C$6,Kalkulationen!$F$1:$L$8762,Kalkulationen!D1527)</f>
        <v>57.90322713773282</v>
      </c>
    </row>
    <row r="1529" spans="6:8" x14ac:dyDescent="0.15">
      <c r="F1529" s="26">
        <v>43529.541666662968</v>
      </c>
      <c r="G1529" s="27">
        <f>Kalkulationen!F1528</f>
        <v>3.13</v>
      </c>
      <c r="H1529" s="28">
        <f>HLOOKUP(Eingabe!$C$6,Kalkulationen!$F$1:$L$8762,Kalkulationen!D1528)</f>
        <v>21.178652373249626</v>
      </c>
    </row>
    <row r="1530" spans="6:8" x14ac:dyDescent="0.15">
      <c r="F1530" s="26">
        <v>43529.583333329632</v>
      </c>
      <c r="G1530" s="27">
        <f>Kalkulationen!F1529</f>
        <v>2.39</v>
      </c>
      <c r="H1530" s="28">
        <f>HLOOKUP(Eingabe!$C$6,Kalkulationen!$F$1:$L$8762,Kalkulationen!D1529)</f>
        <v>3.2364376072839534</v>
      </c>
    </row>
    <row r="1531" spans="6:8" x14ac:dyDescent="0.15">
      <c r="F1531" s="26">
        <v>43529.625011574077</v>
      </c>
      <c r="G1531" s="27">
        <f>Kalkulationen!F1530</f>
        <v>3.13</v>
      </c>
      <c r="H1531" s="28">
        <f>HLOOKUP(Eingabe!$C$6,Kalkulationen!$F$1:$L$8762,Kalkulationen!D1530)</f>
        <v>21.178652373249626</v>
      </c>
    </row>
    <row r="1532" spans="6:8" x14ac:dyDescent="0.15">
      <c r="F1532" s="26">
        <v>43529.666666662961</v>
      </c>
      <c r="G1532" s="27">
        <f>Kalkulationen!F1531</f>
        <v>2.98</v>
      </c>
      <c r="H1532" s="28">
        <f>HLOOKUP(Eingabe!$C$6,Kalkulationen!$F$1:$L$8762,Kalkulationen!D1531)</f>
        <v>15.363813474783871</v>
      </c>
    </row>
    <row r="1533" spans="6:8" x14ac:dyDescent="0.15">
      <c r="F1533" s="26">
        <v>43529.708333329625</v>
      </c>
      <c r="G1533" s="27">
        <f>Kalkulationen!F1532</f>
        <v>2.69</v>
      </c>
      <c r="H1533" s="28">
        <f>HLOOKUP(Eingabe!$C$6,Kalkulationen!$F$1:$L$8762,Kalkulationen!D1532)</f>
        <v>7.4302984659264721</v>
      </c>
    </row>
    <row r="1534" spans="6:8" x14ac:dyDescent="0.15">
      <c r="F1534" s="26">
        <v>43529.750011574077</v>
      </c>
      <c r="G1534" s="27">
        <f>Kalkulationen!F1533</f>
        <v>3.13</v>
      </c>
      <c r="H1534" s="28">
        <f>HLOOKUP(Eingabe!$C$6,Kalkulationen!$F$1:$L$8762,Kalkulationen!D1533)</f>
        <v>21.178652373249626</v>
      </c>
    </row>
    <row r="1535" spans="6:8" x14ac:dyDescent="0.15">
      <c r="F1535" s="26">
        <v>43529.791666662954</v>
      </c>
      <c r="G1535" s="27">
        <f>Kalkulationen!F1534</f>
        <v>2.98</v>
      </c>
      <c r="H1535" s="28">
        <f>HLOOKUP(Eingabe!$C$6,Kalkulationen!$F$1:$L$8762,Kalkulationen!D1534)</f>
        <v>15.363813474783871</v>
      </c>
    </row>
    <row r="1536" spans="6:8" x14ac:dyDescent="0.15">
      <c r="F1536" s="26">
        <v>43529.833333329618</v>
      </c>
      <c r="G1536" s="27">
        <f>Kalkulationen!F1535</f>
        <v>3.58</v>
      </c>
      <c r="H1536" s="28">
        <f>HLOOKUP(Eingabe!$C$6,Kalkulationen!$F$1:$L$8762,Kalkulationen!D1535)</f>
        <v>45.658471991144815</v>
      </c>
    </row>
    <row r="1537" spans="6:8" x14ac:dyDescent="0.15">
      <c r="F1537" s="26">
        <v>43529.875011574077</v>
      </c>
      <c r="G1537" s="27">
        <f>Kalkulationen!F1536</f>
        <v>3.13</v>
      </c>
      <c r="H1537" s="28">
        <f>HLOOKUP(Eingabe!$C$6,Kalkulationen!$F$1:$L$8762,Kalkulationen!D1536)</f>
        <v>21.178652373249626</v>
      </c>
    </row>
    <row r="1538" spans="6:8" x14ac:dyDescent="0.15">
      <c r="F1538" s="26">
        <v>43529.916666662946</v>
      </c>
      <c r="G1538" s="27">
        <f>Kalkulationen!F1537</f>
        <v>3.58</v>
      </c>
      <c r="H1538" s="28">
        <f>HLOOKUP(Eingabe!$C$6,Kalkulationen!$F$1:$L$8762,Kalkulationen!D1537)</f>
        <v>45.658471991144815</v>
      </c>
    </row>
    <row r="1539" spans="6:8" x14ac:dyDescent="0.15">
      <c r="F1539" s="26">
        <v>43529.95833332961</v>
      </c>
      <c r="G1539" s="27">
        <f>Kalkulationen!F1538</f>
        <v>2.54</v>
      </c>
      <c r="H1539" s="28">
        <f>HLOOKUP(Eingabe!$C$6,Kalkulationen!$F$1:$L$8762,Kalkulationen!D1538)</f>
        <v>4.7035428791755116</v>
      </c>
    </row>
    <row r="1540" spans="6:8" x14ac:dyDescent="0.15">
      <c r="F1540" s="26">
        <v>43530.000011574077</v>
      </c>
      <c r="G1540" s="27">
        <f>Kalkulationen!F1539</f>
        <v>0.9</v>
      </c>
      <c r="H1540" s="28">
        <f>HLOOKUP(Eingabe!$C$6,Kalkulationen!$F$1:$L$8762,Kalkulationen!D1539)</f>
        <v>0</v>
      </c>
    </row>
    <row r="1541" spans="6:8" x14ac:dyDescent="0.15">
      <c r="F1541" s="26">
        <v>43530.041666662939</v>
      </c>
      <c r="G1541" s="27">
        <f>Kalkulationen!F1540</f>
        <v>2.39</v>
      </c>
      <c r="H1541" s="28">
        <f>HLOOKUP(Eingabe!$C$6,Kalkulationen!$F$1:$L$8762,Kalkulationen!D1540)</f>
        <v>3.2364376072839534</v>
      </c>
    </row>
    <row r="1542" spans="6:8" x14ac:dyDescent="0.15">
      <c r="F1542" s="26">
        <v>43530.083333329603</v>
      </c>
      <c r="G1542" s="27">
        <f>Kalkulationen!F1541</f>
        <v>0.45</v>
      </c>
      <c r="H1542" s="28">
        <f>HLOOKUP(Eingabe!$C$6,Kalkulationen!$F$1:$L$8762,Kalkulationen!D1541)</f>
        <v>0</v>
      </c>
    </row>
    <row r="1543" spans="6:8" x14ac:dyDescent="0.15">
      <c r="F1543" s="26">
        <v>43530.125011574077</v>
      </c>
      <c r="G1543" s="27">
        <f>Kalkulationen!F1542</f>
        <v>3.88</v>
      </c>
      <c r="H1543" s="28">
        <f>HLOOKUP(Eingabe!$C$6,Kalkulationen!$F$1:$L$8762,Kalkulationen!D1542)</f>
        <v>71.378640628237633</v>
      </c>
    </row>
    <row r="1544" spans="6:8" x14ac:dyDescent="0.15">
      <c r="F1544" s="26">
        <v>43530.166666662932</v>
      </c>
      <c r="G1544" s="27">
        <f>Kalkulationen!F1543</f>
        <v>4.18</v>
      </c>
      <c r="H1544" s="28">
        <f>HLOOKUP(Eingabe!$C$6,Kalkulationen!$F$1:$L$8762,Kalkulationen!D1543)</f>
        <v>99.286032951741447</v>
      </c>
    </row>
    <row r="1545" spans="6:8" x14ac:dyDescent="0.15">
      <c r="F1545" s="26">
        <v>43530.208333329596</v>
      </c>
      <c r="G1545" s="27">
        <f>Kalkulationen!F1544</f>
        <v>3.73</v>
      </c>
      <c r="H1545" s="28">
        <f>HLOOKUP(Eingabe!$C$6,Kalkulationen!$F$1:$L$8762,Kalkulationen!D1544)</f>
        <v>57.90322713773282</v>
      </c>
    </row>
    <row r="1546" spans="6:8" x14ac:dyDescent="0.15">
      <c r="F1546" s="26">
        <v>43530.250011574077</v>
      </c>
      <c r="G1546" s="27">
        <f>Kalkulationen!F1545</f>
        <v>2.98</v>
      </c>
      <c r="H1546" s="28">
        <f>HLOOKUP(Eingabe!$C$6,Kalkulationen!$F$1:$L$8762,Kalkulationen!D1545)</f>
        <v>15.363813474783871</v>
      </c>
    </row>
    <row r="1547" spans="6:8" x14ac:dyDescent="0.15">
      <c r="F1547" s="26">
        <v>43530.291666662924</v>
      </c>
      <c r="G1547" s="27">
        <f>Kalkulationen!F1546</f>
        <v>2.2400000000000002</v>
      </c>
      <c r="H1547" s="28">
        <f>HLOOKUP(Eingabe!$C$6,Kalkulationen!$F$1:$L$8762,Kalkulationen!D1546)</f>
        <v>2.2387492384510437</v>
      </c>
    </row>
    <row r="1548" spans="6:8" x14ac:dyDescent="0.15">
      <c r="F1548" s="26">
        <v>43530.333333329589</v>
      </c>
      <c r="G1548" s="27">
        <f>Kalkulationen!F1547</f>
        <v>1.94</v>
      </c>
      <c r="H1548" s="28">
        <f>HLOOKUP(Eingabe!$C$6,Kalkulationen!$F$1:$L$8762,Kalkulationen!D1547)</f>
        <v>0.92361847068584668</v>
      </c>
    </row>
    <row r="1549" spans="6:8" x14ac:dyDescent="0.15">
      <c r="F1549" s="26">
        <v>43530.375011574077</v>
      </c>
      <c r="G1549" s="27">
        <f>Kalkulationen!F1548</f>
        <v>3.88</v>
      </c>
      <c r="H1549" s="28">
        <f>HLOOKUP(Eingabe!$C$6,Kalkulationen!$F$1:$L$8762,Kalkulationen!D1548)</f>
        <v>71.378640628237633</v>
      </c>
    </row>
    <row r="1550" spans="6:8" x14ac:dyDescent="0.15">
      <c r="F1550" s="26">
        <v>43530.416666662917</v>
      </c>
      <c r="G1550" s="27">
        <f>Kalkulationen!F1549</f>
        <v>5.67</v>
      </c>
      <c r="H1550" s="28">
        <f>HLOOKUP(Eingabe!$C$6,Kalkulationen!$F$1:$L$8762,Kalkulationen!D1549)</f>
        <v>276.80098896274217</v>
      </c>
    </row>
    <row r="1551" spans="6:8" x14ac:dyDescent="0.15">
      <c r="F1551" s="26">
        <v>43530.458333329581</v>
      </c>
      <c r="G1551" s="27">
        <f>Kalkulationen!F1550</f>
        <v>9.4</v>
      </c>
      <c r="H1551" s="28">
        <f>HLOOKUP(Eingabe!$C$6,Kalkulationen!$F$1:$L$8762,Kalkulationen!D1550)</f>
        <v>1300.071066184405</v>
      </c>
    </row>
    <row r="1552" spans="6:8" x14ac:dyDescent="0.15">
      <c r="F1552" s="26">
        <v>43530.500011574077</v>
      </c>
      <c r="G1552" s="27">
        <f>Kalkulationen!F1551</f>
        <v>8.65</v>
      </c>
      <c r="H1552" s="28">
        <f>HLOOKUP(Eingabe!$C$6,Kalkulationen!$F$1:$L$8762,Kalkulationen!D1551)</f>
        <v>1041.1999722463847</v>
      </c>
    </row>
    <row r="1553" spans="6:8" x14ac:dyDescent="0.15">
      <c r="F1553" s="26">
        <v>43530.54166666291</v>
      </c>
      <c r="G1553" s="27">
        <f>Kalkulationen!F1552</f>
        <v>7.61</v>
      </c>
      <c r="H1553" s="28">
        <f>HLOOKUP(Eingabe!$C$6,Kalkulationen!$F$1:$L$8762,Kalkulationen!D1552)</f>
        <v>708.39409691925232</v>
      </c>
    </row>
    <row r="1554" spans="6:8" x14ac:dyDescent="0.15">
      <c r="F1554" s="26">
        <v>43530.583333329574</v>
      </c>
      <c r="G1554" s="27">
        <f>Kalkulationen!F1553</f>
        <v>7.61</v>
      </c>
      <c r="H1554" s="28">
        <f>HLOOKUP(Eingabe!$C$6,Kalkulationen!$F$1:$L$8762,Kalkulationen!D1553)</f>
        <v>708.39409691925232</v>
      </c>
    </row>
    <row r="1555" spans="6:8" x14ac:dyDescent="0.15">
      <c r="F1555" s="26">
        <v>43530.625011574077</v>
      </c>
      <c r="G1555" s="27">
        <f>Kalkulationen!F1554</f>
        <v>6.27</v>
      </c>
      <c r="H1555" s="28">
        <f>HLOOKUP(Eingabe!$C$6,Kalkulationen!$F$1:$L$8762,Kalkulationen!D1554)</f>
        <v>381.97961946877831</v>
      </c>
    </row>
    <row r="1556" spans="6:8" x14ac:dyDescent="0.15">
      <c r="F1556" s="26">
        <v>43530.666666662903</v>
      </c>
      <c r="G1556" s="27">
        <f>Kalkulationen!F1555</f>
        <v>5.37</v>
      </c>
      <c r="H1556" s="28">
        <f>HLOOKUP(Eingabe!$C$6,Kalkulationen!$F$1:$L$8762,Kalkulationen!D1555)</f>
        <v>232.80191638908431</v>
      </c>
    </row>
    <row r="1557" spans="6:8" x14ac:dyDescent="0.15">
      <c r="F1557" s="26">
        <v>43530.708333329567</v>
      </c>
      <c r="G1557" s="27">
        <f>Kalkulationen!F1556</f>
        <v>3.88</v>
      </c>
      <c r="H1557" s="28">
        <f>HLOOKUP(Eingabe!$C$6,Kalkulationen!$F$1:$L$8762,Kalkulationen!D1556)</f>
        <v>71.378640628237633</v>
      </c>
    </row>
    <row r="1558" spans="6:8" x14ac:dyDescent="0.15">
      <c r="F1558" s="26">
        <v>43530.750011574077</v>
      </c>
      <c r="G1558" s="27">
        <f>Kalkulationen!F1557</f>
        <v>2.83</v>
      </c>
      <c r="H1558" s="28">
        <f>HLOOKUP(Eingabe!$C$6,Kalkulationen!$F$1:$L$8762,Kalkulationen!D1557)</f>
        <v>10.799308393294714</v>
      </c>
    </row>
    <row r="1559" spans="6:8" x14ac:dyDescent="0.15">
      <c r="F1559" s="26">
        <v>43530.791666662895</v>
      </c>
      <c r="G1559" s="27">
        <f>Kalkulationen!F1558</f>
        <v>4.7699999999999996</v>
      </c>
      <c r="H1559" s="28">
        <f>HLOOKUP(Eingabe!$C$6,Kalkulationen!$F$1:$L$8762,Kalkulationen!D1558)</f>
        <v>157.3586998907347</v>
      </c>
    </row>
    <row r="1560" spans="6:8" x14ac:dyDescent="0.15">
      <c r="F1560" s="26">
        <v>43530.83333332956</v>
      </c>
      <c r="G1560" s="27">
        <f>Kalkulationen!F1559</f>
        <v>3.88</v>
      </c>
      <c r="H1560" s="28">
        <f>HLOOKUP(Eingabe!$C$6,Kalkulationen!$F$1:$L$8762,Kalkulationen!D1559)</f>
        <v>71.378640628237633</v>
      </c>
    </row>
    <row r="1561" spans="6:8" x14ac:dyDescent="0.15">
      <c r="F1561" s="26">
        <v>43530.875011574077</v>
      </c>
      <c r="G1561" s="27">
        <f>Kalkulationen!F1560</f>
        <v>3.43</v>
      </c>
      <c r="H1561" s="28">
        <f>HLOOKUP(Eingabe!$C$6,Kalkulationen!$F$1:$L$8762,Kalkulationen!D1560)</f>
        <v>35.928487146259762</v>
      </c>
    </row>
    <row r="1562" spans="6:8" x14ac:dyDescent="0.15">
      <c r="F1562" s="26">
        <v>43530.916666662888</v>
      </c>
      <c r="G1562" s="27">
        <f>Kalkulationen!F1561</f>
        <v>3.43</v>
      </c>
      <c r="H1562" s="28">
        <f>HLOOKUP(Eingabe!$C$6,Kalkulationen!$F$1:$L$8762,Kalkulationen!D1561)</f>
        <v>35.928487146259762</v>
      </c>
    </row>
    <row r="1563" spans="6:8" x14ac:dyDescent="0.15">
      <c r="F1563" s="26">
        <v>43530.958333329552</v>
      </c>
      <c r="G1563" s="27">
        <f>Kalkulationen!F1562</f>
        <v>2.2400000000000002</v>
      </c>
      <c r="H1563" s="28">
        <f>HLOOKUP(Eingabe!$C$6,Kalkulationen!$F$1:$L$8762,Kalkulationen!D1562)</f>
        <v>2.2387492384510437</v>
      </c>
    </row>
    <row r="1564" spans="6:8" x14ac:dyDescent="0.15">
      <c r="F1564" s="26">
        <v>43531.000011574077</v>
      </c>
      <c r="G1564" s="27">
        <f>Kalkulationen!F1563</f>
        <v>1.94</v>
      </c>
      <c r="H1564" s="28">
        <f>HLOOKUP(Eingabe!$C$6,Kalkulationen!$F$1:$L$8762,Kalkulationen!D1563)</f>
        <v>0.92361847068584668</v>
      </c>
    </row>
    <row r="1565" spans="6:8" x14ac:dyDescent="0.15">
      <c r="F1565" s="26">
        <v>43531.041666662881</v>
      </c>
      <c r="G1565" s="27">
        <f>Kalkulationen!F1564</f>
        <v>2.54</v>
      </c>
      <c r="H1565" s="28">
        <f>HLOOKUP(Eingabe!$C$6,Kalkulationen!$F$1:$L$8762,Kalkulationen!D1564)</f>
        <v>4.7035428791755116</v>
      </c>
    </row>
    <row r="1566" spans="6:8" x14ac:dyDescent="0.15">
      <c r="F1566" s="26">
        <v>43531.083333329545</v>
      </c>
      <c r="G1566" s="27">
        <f>Kalkulationen!F1565</f>
        <v>2.54</v>
      </c>
      <c r="H1566" s="28">
        <f>HLOOKUP(Eingabe!$C$6,Kalkulationen!$F$1:$L$8762,Kalkulationen!D1565)</f>
        <v>4.7035428791755116</v>
      </c>
    </row>
    <row r="1567" spans="6:8" x14ac:dyDescent="0.15">
      <c r="F1567" s="26">
        <v>43531.125011574077</v>
      </c>
      <c r="G1567" s="27">
        <f>Kalkulationen!F1566</f>
        <v>0.3</v>
      </c>
      <c r="H1567" s="28">
        <f>HLOOKUP(Eingabe!$C$6,Kalkulationen!$F$1:$L$8762,Kalkulationen!D1566)</f>
        <v>0</v>
      </c>
    </row>
    <row r="1568" spans="6:8" x14ac:dyDescent="0.15">
      <c r="F1568" s="26">
        <v>43531.166666662873</v>
      </c>
      <c r="G1568" s="27">
        <f>Kalkulationen!F1567</f>
        <v>1.94</v>
      </c>
      <c r="H1568" s="28">
        <f>HLOOKUP(Eingabe!$C$6,Kalkulationen!$F$1:$L$8762,Kalkulationen!D1567)</f>
        <v>0.92361847068584668</v>
      </c>
    </row>
    <row r="1569" spans="6:8" x14ac:dyDescent="0.15">
      <c r="F1569" s="26">
        <v>43531.208333329538</v>
      </c>
      <c r="G1569" s="27">
        <f>Kalkulationen!F1568</f>
        <v>1.19</v>
      </c>
      <c r="H1569" s="28">
        <f>HLOOKUP(Eingabe!$C$6,Kalkulationen!$F$1:$L$8762,Kalkulationen!D1568)</f>
        <v>0</v>
      </c>
    </row>
    <row r="1570" spans="6:8" x14ac:dyDescent="0.15">
      <c r="F1570" s="26">
        <v>43531.250011574077</v>
      </c>
      <c r="G1570" s="27">
        <f>Kalkulationen!F1569</f>
        <v>0.3</v>
      </c>
      <c r="H1570" s="28">
        <f>HLOOKUP(Eingabe!$C$6,Kalkulationen!$F$1:$L$8762,Kalkulationen!D1569)</f>
        <v>0</v>
      </c>
    </row>
    <row r="1571" spans="6:8" x14ac:dyDescent="0.15">
      <c r="F1571" s="26">
        <v>43531.291666662866</v>
      </c>
      <c r="G1571" s="27">
        <f>Kalkulationen!F1570</f>
        <v>0.9</v>
      </c>
      <c r="H1571" s="28">
        <f>HLOOKUP(Eingabe!$C$6,Kalkulationen!$F$1:$L$8762,Kalkulationen!D1570)</f>
        <v>0</v>
      </c>
    </row>
    <row r="1572" spans="6:8" x14ac:dyDescent="0.15">
      <c r="F1572" s="26">
        <v>43531.33333332953</v>
      </c>
      <c r="G1572" s="27">
        <f>Kalkulationen!F1571</f>
        <v>2.39</v>
      </c>
      <c r="H1572" s="28">
        <f>HLOOKUP(Eingabe!$C$6,Kalkulationen!$F$1:$L$8762,Kalkulationen!D1571)</f>
        <v>3.2364376072839534</v>
      </c>
    </row>
    <row r="1573" spans="6:8" x14ac:dyDescent="0.15">
      <c r="F1573" s="26">
        <v>43531.375011574077</v>
      </c>
      <c r="G1573" s="27">
        <f>Kalkulationen!F1572</f>
        <v>2.54</v>
      </c>
      <c r="H1573" s="28">
        <f>HLOOKUP(Eingabe!$C$6,Kalkulationen!$F$1:$L$8762,Kalkulationen!D1572)</f>
        <v>4.7035428791755116</v>
      </c>
    </row>
    <row r="1574" spans="6:8" x14ac:dyDescent="0.15">
      <c r="F1574" s="26">
        <v>43531.416666662859</v>
      </c>
      <c r="G1574" s="27">
        <f>Kalkulationen!F1573</f>
        <v>2.09</v>
      </c>
      <c r="H1574" s="28">
        <f>HLOOKUP(Eingabe!$C$6,Kalkulationen!$F$1:$L$8762,Kalkulationen!D1573)</f>
        <v>1.4746487197138975</v>
      </c>
    </row>
    <row r="1575" spans="6:8" x14ac:dyDescent="0.15">
      <c r="F1575" s="26">
        <v>43531.458333329523</v>
      </c>
      <c r="G1575" s="27">
        <f>Kalkulationen!F1574</f>
        <v>2.2400000000000002</v>
      </c>
      <c r="H1575" s="28">
        <f>HLOOKUP(Eingabe!$C$6,Kalkulationen!$F$1:$L$8762,Kalkulationen!D1574)</f>
        <v>2.2387492384510437</v>
      </c>
    </row>
    <row r="1576" spans="6:8" x14ac:dyDescent="0.15">
      <c r="F1576" s="26">
        <v>43531.500011574077</v>
      </c>
      <c r="G1576" s="27">
        <f>Kalkulationen!F1575</f>
        <v>2.54</v>
      </c>
      <c r="H1576" s="28">
        <f>HLOOKUP(Eingabe!$C$6,Kalkulationen!$F$1:$L$8762,Kalkulationen!D1575)</f>
        <v>4.7035428791755116</v>
      </c>
    </row>
    <row r="1577" spans="6:8" x14ac:dyDescent="0.15">
      <c r="F1577" s="26">
        <v>43531.541666662852</v>
      </c>
      <c r="G1577" s="27">
        <f>Kalkulationen!F1576</f>
        <v>3.28</v>
      </c>
      <c r="H1577" s="28">
        <f>HLOOKUP(Eingabe!$C$6,Kalkulationen!$F$1:$L$8762,Kalkulationen!D1576)</f>
        <v>28.07247429844973</v>
      </c>
    </row>
    <row r="1578" spans="6:8" x14ac:dyDescent="0.15">
      <c r="F1578" s="26">
        <v>43531.583333329516</v>
      </c>
      <c r="G1578" s="27">
        <f>Kalkulationen!F1577</f>
        <v>3.28</v>
      </c>
      <c r="H1578" s="28">
        <f>HLOOKUP(Eingabe!$C$6,Kalkulationen!$F$1:$L$8762,Kalkulationen!D1577)</f>
        <v>28.07247429844973</v>
      </c>
    </row>
    <row r="1579" spans="6:8" x14ac:dyDescent="0.15">
      <c r="F1579" s="26">
        <v>43531.625011574077</v>
      </c>
      <c r="G1579" s="27">
        <f>Kalkulationen!F1578</f>
        <v>5.37</v>
      </c>
      <c r="H1579" s="28">
        <f>HLOOKUP(Eingabe!$C$6,Kalkulationen!$F$1:$L$8762,Kalkulationen!D1578)</f>
        <v>232.80191638908431</v>
      </c>
    </row>
    <row r="1580" spans="6:8" x14ac:dyDescent="0.15">
      <c r="F1580" s="26">
        <v>43531.666666662844</v>
      </c>
      <c r="G1580" s="27">
        <f>Kalkulationen!F1579</f>
        <v>2.54</v>
      </c>
      <c r="H1580" s="28">
        <f>HLOOKUP(Eingabe!$C$6,Kalkulationen!$F$1:$L$8762,Kalkulationen!D1579)</f>
        <v>4.7035428791755116</v>
      </c>
    </row>
    <row r="1581" spans="6:8" x14ac:dyDescent="0.15">
      <c r="F1581" s="26">
        <v>43531.708333329509</v>
      </c>
      <c r="G1581" s="27">
        <f>Kalkulationen!F1580</f>
        <v>2.83</v>
      </c>
      <c r="H1581" s="28">
        <f>HLOOKUP(Eingabe!$C$6,Kalkulationen!$F$1:$L$8762,Kalkulationen!D1580)</f>
        <v>10.799308393294714</v>
      </c>
    </row>
    <row r="1582" spans="6:8" x14ac:dyDescent="0.15">
      <c r="F1582" s="26">
        <v>43531.750011574077</v>
      </c>
      <c r="G1582" s="27">
        <f>Kalkulationen!F1581</f>
        <v>3.13</v>
      </c>
      <c r="H1582" s="28">
        <f>HLOOKUP(Eingabe!$C$6,Kalkulationen!$F$1:$L$8762,Kalkulationen!D1581)</f>
        <v>21.178652373249626</v>
      </c>
    </row>
    <row r="1583" spans="6:8" x14ac:dyDescent="0.15">
      <c r="F1583" s="26">
        <v>43531.791666662837</v>
      </c>
      <c r="G1583" s="27">
        <f>Kalkulationen!F1582</f>
        <v>4.03</v>
      </c>
      <c r="H1583" s="28">
        <f>HLOOKUP(Eingabe!$C$6,Kalkulationen!$F$1:$L$8762,Kalkulationen!D1582)</f>
        <v>85.333314530668076</v>
      </c>
    </row>
    <row r="1584" spans="6:8" x14ac:dyDescent="0.15">
      <c r="F1584" s="26">
        <v>43531.833333329501</v>
      </c>
      <c r="G1584" s="27">
        <f>Kalkulationen!F1583</f>
        <v>4.03</v>
      </c>
      <c r="H1584" s="28">
        <f>HLOOKUP(Eingabe!$C$6,Kalkulationen!$F$1:$L$8762,Kalkulationen!D1583)</f>
        <v>85.333314530668076</v>
      </c>
    </row>
    <row r="1585" spans="6:8" x14ac:dyDescent="0.15">
      <c r="F1585" s="26">
        <v>43531.875011574077</v>
      </c>
      <c r="G1585" s="27">
        <f>Kalkulationen!F1584</f>
        <v>5.07</v>
      </c>
      <c r="H1585" s="28">
        <f>HLOOKUP(Eingabe!$C$6,Kalkulationen!$F$1:$L$8762,Kalkulationen!D1584)</f>
        <v>192.37195416342232</v>
      </c>
    </row>
    <row r="1586" spans="6:8" x14ac:dyDescent="0.15">
      <c r="F1586" s="26">
        <v>43531.91666666283</v>
      </c>
      <c r="G1586" s="27">
        <f>Kalkulationen!F1585</f>
        <v>5.07</v>
      </c>
      <c r="H1586" s="28">
        <f>HLOOKUP(Eingabe!$C$6,Kalkulationen!$F$1:$L$8762,Kalkulationen!D1585)</f>
        <v>192.37195416342232</v>
      </c>
    </row>
    <row r="1587" spans="6:8" x14ac:dyDescent="0.15">
      <c r="F1587" s="26">
        <v>43531.958333329494</v>
      </c>
      <c r="G1587" s="27">
        <f>Kalkulationen!F1586</f>
        <v>4.03</v>
      </c>
      <c r="H1587" s="28">
        <f>HLOOKUP(Eingabe!$C$6,Kalkulationen!$F$1:$L$8762,Kalkulationen!D1586)</f>
        <v>85.333314530668076</v>
      </c>
    </row>
    <row r="1588" spans="6:8" x14ac:dyDescent="0.15">
      <c r="F1588" s="26">
        <v>43532.000011574077</v>
      </c>
      <c r="G1588" s="27">
        <f>Kalkulationen!F1587</f>
        <v>5.37</v>
      </c>
      <c r="H1588" s="28">
        <f>HLOOKUP(Eingabe!$C$6,Kalkulationen!$F$1:$L$8762,Kalkulationen!D1587)</f>
        <v>232.80191638908431</v>
      </c>
    </row>
    <row r="1589" spans="6:8" x14ac:dyDescent="0.15">
      <c r="F1589" s="26">
        <v>43532.041666662823</v>
      </c>
      <c r="G1589" s="27">
        <f>Kalkulationen!F1588</f>
        <v>3.28</v>
      </c>
      <c r="H1589" s="28">
        <f>HLOOKUP(Eingabe!$C$6,Kalkulationen!$F$1:$L$8762,Kalkulationen!D1588)</f>
        <v>28.07247429844973</v>
      </c>
    </row>
    <row r="1590" spans="6:8" x14ac:dyDescent="0.15">
      <c r="F1590" s="26">
        <v>43532.083333329487</v>
      </c>
      <c r="G1590" s="27">
        <f>Kalkulationen!F1589</f>
        <v>4.7699999999999996</v>
      </c>
      <c r="H1590" s="28">
        <f>HLOOKUP(Eingabe!$C$6,Kalkulationen!$F$1:$L$8762,Kalkulationen!D1589)</f>
        <v>157.3586998907347</v>
      </c>
    </row>
    <row r="1591" spans="6:8" x14ac:dyDescent="0.15">
      <c r="F1591" s="26">
        <v>43532.125011574077</v>
      </c>
      <c r="G1591" s="27">
        <f>Kalkulationen!F1590</f>
        <v>1.34</v>
      </c>
      <c r="H1591" s="28">
        <f>HLOOKUP(Eingabe!$C$6,Kalkulationen!$F$1:$L$8762,Kalkulationen!D1590)</f>
        <v>0</v>
      </c>
    </row>
    <row r="1592" spans="6:8" x14ac:dyDescent="0.15">
      <c r="F1592" s="26">
        <v>43532.166666662815</v>
      </c>
      <c r="G1592" s="27">
        <f>Kalkulationen!F1591</f>
        <v>0.45</v>
      </c>
      <c r="H1592" s="28">
        <f>HLOOKUP(Eingabe!$C$6,Kalkulationen!$F$1:$L$8762,Kalkulationen!D1591)</f>
        <v>0</v>
      </c>
    </row>
    <row r="1593" spans="6:8" x14ac:dyDescent="0.15">
      <c r="F1593" s="26">
        <v>43532.20833332948</v>
      </c>
      <c r="G1593" s="27">
        <f>Kalkulationen!F1592</f>
        <v>0.6</v>
      </c>
      <c r="H1593" s="28">
        <f>HLOOKUP(Eingabe!$C$6,Kalkulationen!$F$1:$L$8762,Kalkulationen!D1592)</f>
        <v>0</v>
      </c>
    </row>
    <row r="1594" spans="6:8" x14ac:dyDescent="0.15">
      <c r="F1594" s="26">
        <v>43532.250011574077</v>
      </c>
      <c r="G1594" s="27">
        <f>Kalkulationen!F1593</f>
        <v>1.34</v>
      </c>
      <c r="H1594" s="28">
        <f>HLOOKUP(Eingabe!$C$6,Kalkulationen!$F$1:$L$8762,Kalkulationen!D1593)</f>
        <v>0</v>
      </c>
    </row>
    <row r="1595" spans="6:8" x14ac:dyDescent="0.15">
      <c r="F1595" s="26">
        <v>43532.291666662808</v>
      </c>
      <c r="G1595" s="27">
        <f>Kalkulationen!F1594</f>
        <v>5.52</v>
      </c>
      <c r="H1595" s="28">
        <f>HLOOKUP(Eingabe!$C$6,Kalkulationen!$F$1:$L$8762,Kalkulationen!D1594)</f>
        <v>254.43327038277369</v>
      </c>
    </row>
    <row r="1596" spans="6:8" x14ac:dyDescent="0.15">
      <c r="F1596" s="26">
        <v>43532.333333329472</v>
      </c>
      <c r="G1596" s="27">
        <f>Kalkulationen!F1595</f>
        <v>2.98</v>
      </c>
      <c r="H1596" s="28">
        <f>HLOOKUP(Eingabe!$C$6,Kalkulationen!$F$1:$L$8762,Kalkulationen!D1595)</f>
        <v>15.363813474783871</v>
      </c>
    </row>
    <row r="1597" spans="6:8" x14ac:dyDescent="0.15">
      <c r="F1597" s="26">
        <v>43532.375011574077</v>
      </c>
      <c r="G1597" s="27">
        <f>Kalkulationen!F1596</f>
        <v>2.2400000000000002</v>
      </c>
      <c r="H1597" s="28">
        <f>HLOOKUP(Eingabe!$C$6,Kalkulationen!$F$1:$L$8762,Kalkulationen!D1596)</f>
        <v>2.2387492384510437</v>
      </c>
    </row>
    <row r="1598" spans="6:8" x14ac:dyDescent="0.15">
      <c r="F1598" s="26">
        <v>43532.416666662801</v>
      </c>
      <c r="G1598" s="27">
        <f>Kalkulationen!F1597</f>
        <v>3.13</v>
      </c>
      <c r="H1598" s="28">
        <f>HLOOKUP(Eingabe!$C$6,Kalkulationen!$F$1:$L$8762,Kalkulationen!D1597)</f>
        <v>21.178652373249626</v>
      </c>
    </row>
    <row r="1599" spans="6:8" x14ac:dyDescent="0.15">
      <c r="F1599" s="26">
        <v>43532.458333329465</v>
      </c>
      <c r="G1599" s="27">
        <f>Kalkulationen!F1598</f>
        <v>3.13</v>
      </c>
      <c r="H1599" s="28">
        <f>HLOOKUP(Eingabe!$C$6,Kalkulationen!$F$1:$L$8762,Kalkulationen!D1598)</f>
        <v>21.178652373249626</v>
      </c>
    </row>
    <row r="1600" spans="6:8" x14ac:dyDescent="0.15">
      <c r="F1600" s="26">
        <v>43532.500011574077</v>
      </c>
      <c r="G1600" s="27">
        <f>Kalkulationen!F1599</f>
        <v>3.13</v>
      </c>
      <c r="H1600" s="28">
        <f>HLOOKUP(Eingabe!$C$6,Kalkulationen!$F$1:$L$8762,Kalkulationen!D1599)</f>
        <v>21.178652373249626</v>
      </c>
    </row>
    <row r="1601" spans="6:8" x14ac:dyDescent="0.15">
      <c r="F1601" s="26">
        <v>43532.541666662793</v>
      </c>
      <c r="G1601" s="27">
        <f>Kalkulationen!F1600</f>
        <v>3.13</v>
      </c>
      <c r="H1601" s="28">
        <f>HLOOKUP(Eingabe!$C$6,Kalkulationen!$F$1:$L$8762,Kalkulationen!D1600)</f>
        <v>21.178652373249626</v>
      </c>
    </row>
    <row r="1602" spans="6:8" x14ac:dyDescent="0.15">
      <c r="F1602" s="26">
        <v>43532.583333329458</v>
      </c>
      <c r="G1602" s="27">
        <f>Kalkulationen!F1601</f>
        <v>4.18</v>
      </c>
      <c r="H1602" s="28">
        <f>HLOOKUP(Eingabe!$C$6,Kalkulationen!$F$1:$L$8762,Kalkulationen!D1601)</f>
        <v>99.286032951741447</v>
      </c>
    </row>
    <row r="1603" spans="6:8" x14ac:dyDescent="0.15">
      <c r="F1603" s="26">
        <v>43532.625011574077</v>
      </c>
      <c r="G1603" s="27">
        <f>Kalkulationen!F1602</f>
        <v>3.13</v>
      </c>
      <c r="H1603" s="28">
        <f>HLOOKUP(Eingabe!$C$6,Kalkulationen!$F$1:$L$8762,Kalkulationen!D1602)</f>
        <v>21.178652373249626</v>
      </c>
    </row>
    <row r="1604" spans="6:8" x14ac:dyDescent="0.15">
      <c r="F1604" s="26">
        <v>43532.666666662786</v>
      </c>
      <c r="G1604" s="27">
        <f>Kalkulationen!F1603</f>
        <v>2.83</v>
      </c>
      <c r="H1604" s="28">
        <f>HLOOKUP(Eingabe!$C$6,Kalkulationen!$F$1:$L$8762,Kalkulationen!D1603)</f>
        <v>10.799308393294714</v>
      </c>
    </row>
    <row r="1605" spans="6:8" x14ac:dyDescent="0.15">
      <c r="F1605" s="26">
        <v>43532.70833332945</v>
      </c>
      <c r="G1605" s="27">
        <f>Kalkulationen!F1604</f>
        <v>2.09</v>
      </c>
      <c r="H1605" s="28">
        <f>HLOOKUP(Eingabe!$C$6,Kalkulationen!$F$1:$L$8762,Kalkulationen!D1604)</f>
        <v>1.4746487197138975</v>
      </c>
    </row>
    <row r="1606" spans="6:8" x14ac:dyDescent="0.15">
      <c r="F1606" s="26">
        <v>43532.750011574077</v>
      </c>
      <c r="G1606" s="27">
        <f>Kalkulationen!F1605</f>
        <v>2.98</v>
      </c>
      <c r="H1606" s="28">
        <f>HLOOKUP(Eingabe!$C$6,Kalkulationen!$F$1:$L$8762,Kalkulationen!D1605)</f>
        <v>15.363813474783871</v>
      </c>
    </row>
    <row r="1607" spans="6:8" x14ac:dyDescent="0.15">
      <c r="F1607" s="26">
        <v>43532.791666662779</v>
      </c>
      <c r="G1607" s="27">
        <f>Kalkulationen!F1606</f>
        <v>2.54</v>
      </c>
      <c r="H1607" s="28">
        <f>HLOOKUP(Eingabe!$C$6,Kalkulationen!$F$1:$L$8762,Kalkulationen!D1606)</f>
        <v>4.7035428791755116</v>
      </c>
    </row>
    <row r="1608" spans="6:8" x14ac:dyDescent="0.15">
      <c r="F1608" s="26">
        <v>43532.833333329443</v>
      </c>
      <c r="G1608" s="27">
        <f>Kalkulationen!F1607</f>
        <v>2.54</v>
      </c>
      <c r="H1608" s="28">
        <f>HLOOKUP(Eingabe!$C$6,Kalkulationen!$F$1:$L$8762,Kalkulationen!D1607)</f>
        <v>4.7035428791755116</v>
      </c>
    </row>
    <row r="1609" spans="6:8" x14ac:dyDescent="0.15">
      <c r="F1609" s="26">
        <v>43532.875011574077</v>
      </c>
      <c r="G1609" s="27">
        <f>Kalkulationen!F1608</f>
        <v>2.54</v>
      </c>
      <c r="H1609" s="28">
        <f>HLOOKUP(Eingabe!$C$6,Kalkulationen!$F$1:$L$8762,Kalkulationen!D1608)</f>
        <v>4.7035428791755116</v>
      </c>
    </row>
    <row r="1610" spans="6:8" x14ac:dyDescent="0.15">
      <c r="F1610" s="26">
        <v>43532.916666662772</v>
      </c>
      <c r="G1610" s="27">
        <f>Kalkulationen!F1609</f>
        <v>2.69</v>
      </c>
      <c r="H1610" s="28">
        <f>HLOOKUP(Eingabe!$C$6,Kalkulationen!$F$1:$L$8762,Kalkulationen!D1609)</f>
        <v>7.4302984659264721</v>
      </c>
    </row>
    <row r="1611" spans="6:8" x14ac:dyDescent="0.15">
      <c r="F1611" s="26">
        <v>43532.958333329436</v>
      </c>
      <c r="G1611" s="27">
        <f>Kalkulationen!F1610</f>
        <v>1.94</v>
      </c>
      <c r="H1611" s="28">
        <f>HLOOKUP(Eingabe!$C$6,Kalkulationen!$F$1:$L$8762,Kalkulationen!D1610)</f>
        <v>0.92361847068584668</v>
      </c>
    </row>
    <row r="1612" spans="6:8" x14ac:dyDescent="0.15">
      <c r="F1612" s="26">
        <v>43533.000011574077</v>
      </c>
      <c r="G1612" s="27">
        <f>Kalkulationen!F1611</f>
        <v>1.49</v>
      </c>
      <c r="H1612" s="28">
        <f>HLOOKUP(Eingabe!$C$6,Kalkulationen!$F$1:$L$8762,Kalkulationen!D1611)</f>
        <v>0.12936521063564776</v>
      </c>
    </row>
    <row r="1613" spans="6:8" x14ac:dyDescent="0.15">
      <c r="F1613" s="26">
        <v>43533.041666662764</v>
      </c>
      <c r="G1613" s="27">
        <f>Kalkulationen!F1612</f>
        <v>1.04</v>
      </c>
      <c r="H1613" s="28">
        <f>HLOOKUP(Eingabe!$C$6,Kalkulationen!$F$1:$L$8762,Kalkulationen!D1612)</f>
        <v>0</v>
      </c>
    </row>
    <row r="1614" spans="6:8" x14ac:dyDescent="0.15">
      <c r="F1614" s="26">
        <v>43533.083333329429</v>
      </c>
      <c r="G1614" s="27">
        <f>Kalkulationen!F1613</f>
        <v>2.54</v>
      </c>
      <c r="H1614" s="28">
        <f>HLOOKUP(Eingabe!$C$6,Kalkulationen!$F$1:$L$8762,Kalkulationen!D1613)</f>
        <v>4.7035428791755116</v>
      </c>
    </row>
    <row r="1615" spans="6:8" x14ac:dyDescent="0.15">
      <c r="F1615" s="26">
        <v>43533.125011574077</v>
      </c>
      <c r="G1615" s="27">
        <f>Kalkulationen!F1614</f>
        <v>2.83</v>
      </c>
      <c r="H1615" s="28">
        <f>HLOOKUP(Eingabe!$C$6,Kalkulationen!$F$1:$L$8762,Kalkulationen!D1614)</f>
        <v>10.799308393294714</v>
      </c>
    </row>
    <row r="1616" spans="6:8" x14ac:dyDescent="0.15">
      <c r="F1616" s="26">
        <v>43533.166666662757</v>
      </c>
      <c r="G1616" s="27">
        <f>Kalkulationen!F1615</f>
        <v>2.54</v>
      </c>
      <c r="H1616" s="28">
        <f>HLOOKUP(Eingabe!$C$6,Kalkulationen!$F$1:$L$8762,Kalkulationen!D1615)</f>
        <v>4.7035428791755116</v>
      </c>
    </row>
    <row r="1617" spans="6:8" x14ac:dyDescent="0.15">
      <c r="F1617" s="26">
        <v>43533.208333329421</v>
      </c>
      <c r="G1617" s="27">
        <f>Kalkulationen!F1616</f>
        <v>3.28</v>
      </c>
      <c r="H1617" s="28">
        <f>HLOOKUP(Eingabe!$C$6,Kalkulationen!$F$1:$L$8762,Kalkulationen!D1616)</f>
        <v>28.07247429844973</v>
      </c>
    </row>
    <row r="1618" spans="6:8" x14ac:dyDescent="0.15">
      <c r="F1618" s="26">
        <v>43533.250011574077</v>
      </c>
      <c r="G1618" s="27">
        <f>Kalkulationen!F1617</f>
        <v>2.54</v>
      </c>
      <c r="H1618" s="28">
        <f>HLOOKUP(Eingabe!$C$6,Kalkulationen!$F$1:$L$8762,Kalkulationen!D1617)</f>
        <v>4.7035428791755116</v>
      </c>
    </row>
    <row r="1619" spans="6:8" x14ac:dyDescent="0.15">
      <c r="F1619" s="26">
        <v>43533.29166666275</v>
      </c>
      <c r="G1619" s="27">
        <f>Kalkulationen!F1618</f>
        <v>1.49</v>
      </c>
      <c r="H1619" s="28">
        <f>HLOOKUP(Eingabe!$C$6,Kalkulationen!$F$1:$L$8762,Kalkulationen!D1618)</f>
        <v>0.12936521063564776</v>
      </c>
    </row>
    <row r="1620" spans="6:8" x14ac:dyDescent="0.15">
      <c r="F1620" s="26">
        <v>43533.333333329414</v>
      </c>
      <c r="G1620" s="27">
        <f>Kalkulationen!F1619</f>
        <v>1.94</v>
      </c>
      <c r="H1620" s="28">
        <f>HLOOKUP(Eingabe!$C$6,Kalkulationen!$F$1:$L$8762,Kalkulationen!D1619)</f>
        <v>0.92361847068584668</v>
      </c>
    </row>
    <row r="1621" spans="6:8" x14ac:dyDescent="0.15">
      <c r="F1621" s="26">
        <v>43533.375011574077</v>
      </c>
      <c r="G1621" s="27">
        <f>Kalkulationen!F1620</f>
        <v>1.79</v>
      </c>
      <c r="H1621" s="28">
        <f>HLOOKUP(Eingabe!$C$6,Kalkulationen!$F$1:$L$8762,Kalkulationen!D1620)</f>
        <v>0.54640916557928276</v>
      </c>
    </row>
    <row r="1622" spans="6:8" x14ac:dyDescent="0.15">
      <c r="F1622" s="26">
        <v>43533.416666662743</v>
      </c>
      <c r="G1622" s="27">
        <f>Kalkulationen!F1621</f>
        <v>1.79</v>
      </c>
      <c r="H1622" s="28">
        <f>HLOOKUP(Eingabe!$C$6,Kalkulationen!$F$1:$L$8762,Kalkulationen!D1621)</f>
        <v>0.54640916557928276</v>
      </c>
    </row>
    <row r="1623" spans="6:8" x14ac:dyDescent="0.15">
      <c r="F1623" s="26">
        <v>43533.458333329407</v>
      </c>
      <c r="G1623" s="27">
        <f>Kalkulationen!F1622</f>
        <v>1.94</v>
      </c>
      <c r="H1623" s="28">
        <f>HLOOKUP(Eingabe!$C$6,Kalkulationen!$F$1:$L$8762,Kalkulationen!D1622)</f>
        <v>0.92361847068584668</v>
      </c>
    </row>
    <row r="1624" spans="6:8" x14ac:dyDescent="0.15">
      <c r="F1624" s="26">
        <v>43533.500011574077</v>
      </c>
      <c r="G1624" s="27">
        <f>Kalkulationen!F1623</f>
        <v>2.09</v>
      </c>
      <c r="H1624" s="28">
        <f>HLOOKUP(Eingabe!$C$6,Kalkulationen!$F$1:$L$8762,Kalkulationen!D1623)</f>
        <v>1.4746487197138975</v>
      </c>
    </row>
    <row r="1625" spans="6:8" x14ac:dyDescent="0.15">
      <c r="F1625" s="26">
        <v>43533.541666662735</v>
      </c>
      <c r="G1625" s="27">
        <f>Kalkulationen!F1624</f>
        <v>2.83</v>
      </c>
      <c r="H1625" s="28">
        <f>HLOOKUP(Eingabe!$C$6,Kalkulationen!$F$1:$L$8762,Kalkulationen!D1624)</f>
        <v>10.799308393294714</v>
      </c>
    </row>
    <row r="1626" spans="6:8" x14ac:dyDescent="0.15">
      <c r="F1626" s="26">
        <v>43533.583333329399</v>
      </c>
      <c r="G1626" s="27">
        <f>Kalkulationen!F1625</f>
        <v>3.28</v>
      </c>
      <c r="H1626" s="28">
        <f>HLOOKUP(Eingabe!$C$6,Kalkulationen!$F$1:$L$8762,Kalkulationen!D1625)</f>
        <v>28.07247429844973</v>
      </c>
    </row>
    <row r="1627" spans="6:8" x14ac:dyDescent="0.15">
      <c r="F1627" s="26">
        <v>43533.625011574077</v>
      </c>
      <c r="G1627" s="27">
        <f>Kalkulationen!F1626</f>
        <v>2.09</v>
      </c>
      <c r="H1627" s="28">
        <f>HLOOKUP(Eingabe!$C$6,Kalkulationen!$F$1:$L$8762,Kalkulationen!D1626)</f>
        <v>1.4746487197138975</v>
      </c>
    </row>
    <row r="1628" spans="6:8" x14ac:dyDescent="0.15">
      <c r="F1628" s="26">
        <v>43533.666666662728</v>
      </c>
      <c r="G1628" s="27">
        <f>Kalkulationen!F1627</f>
        <v>2.69</v>
      </c>
      <c r="H1628" s="28">
        <f>HLOOKUP(Eingabe!$C$6,Kalkulationen!$F$1:$L$8762,Kalkulationen!D1627)</f>
        <v>7.4302984659264721</v>
      </c>
    </row>
    <row r="1629" spans="6:8" x14ac:dyDescent="0.15">
      <c r="F1629" s="26">
        <v>43533.708333329392</v>
      </c>
      <c r="G1629" s="27">
        <f>Kalkulationen!F1628</f>
        <v>2.54</v>
      </c>
      <c r="H1629" s="28">
        <f>HLOOKUP(Eingabe!$C$6,Kalkulationen!$F$1:$L$8762,Kalkulationen!D1628)</f>
        <v>4.7035428791755116</v>
      </c>
    </row>
    <row r="1630" spans="6:8" x14ac:dyDescent="0.15">
      <c r="F1630" s="26">
        <v>43533.750011574077</v>
      </c>
      <c r="G1630" s="27">
        <f>Kalkulationen!F1629</f>
        <v>2.98</v>
      </c>
      <c r="H1630" s="28">
        <f>HLOOKUP(Eingabe!$C$6,Kalkulationen!$F$1:$L$8762,Kalkulationen!D1629)</f>
        <v>15.363813474783871</v>
      </c>
    </row>
    <row r="1631" spans="6:8" x14ac:dyDescent="0.15">
      <c r="F1631" s="26">
        <v>43533.791666662721</v>
      </c>
      <c r="G1631" s="27">
        <f>Kalkulationen!F1630</f>
        <v>3.43</v>
      </c>
      <c r="H1631" s="28">
        <f>HLOOKUP(Eingabe!$C$6,Kalkulationen!$F$1:$L$8762,Kalkulationen!D1630)</f>
        <v>35.928487146259762</v>
      </c>
    </row>
    <row r="1632" spans="6:8" x14ac:dyDescent="0.15">
      <c r="F1632" s="26">
        <v>43533.833333329385</v>
      </c>
      <c r="G1632" s="27">
        <f>Kalkulationen!F1631</f>
        <v>3.58</v>
      </c>
      <c r="H1632" s="28">
        <f>HLOOKUP(Eingabe!$C$6,Kalkulationen!$F$1:$L$8762,Kalkulationen!D1631)</f>
        <v>45.658471991144815</v>
      </c>
    </row>
    <row r="1633" spans="6:8" x14ac:dyDescent="0.15">
      <c r="F1633" s="26">
        <v>43533.875011574077</v>
      </c>
      <c r="G1633" s="27">
        <f>Kalkulationen!F1632</f>
        <v>3.88</v>
      </c>
      <c r="H1633" s="28">
        <f>HLOOKUP(Eingabe!$C$6,Kalkulationen!$F$1:$L$8762,Kalkulationen!D1632)</f>
        <v>71.378640628237633</v>
      </c>
    </row>
    <row r="1634" spans="6:8" x14ac:dyDescent="0.15">
      <c r="F1634" s="26">
        <v>43533.916666662713</v>
      </c>
      <c r="G1634" s="27">
        <f>Kalkulationen!F1633</f>
        <v>4.18</v>
      </c>
      <c r="H1634" s="28">
        <f>HLOOKUP(Eingabe!$C$6,Kalkulationen!$F$1:$L$8762,Kalkulationen!D1633)</f>
        <v>99.286032951741447</v>
      </c>
    </row>
    <row r="1635" spans="6:8" x14ac:dyDescent="0.15">
      <c r="F1635" s="26">
        <v>43533.958333329378</v>
      </c>
      <c r="G1635" s="27">
        <f>Kalkulationen!F1634</f>
        <v>0.3</v>
      </c>
      <c r="H1635" s="28">
        <f>HLOOKUP(Eingabe!$C$6,Kalkulationen!$F$1:$L$8762,Kalkulationen!D1634)</f>
        <v>0</v>
      </c>
    </row>
    <row r="1636" spans="6:8" x14ac:dyDescent="0.15">
      <c r="F1636" s="26">
        <v>43534.000011574077</v>
      </c>
      <c r="G1636" s="27">
        <f>Kalkulationen!F1635</f>
        <v>1.34</v>
      </c>
      <c r="H1636" s="28">
        <f>HLOOKUP(Eingabe!$C$6,Kalkulationen!$F$1:$L$8762,Kalkulationen!D1635)</f>
        <v>0</v>
      </c>
    </row>
    <row r="1637" spans="6:8" x14ac:dyDescent="0.15">
      <c r="F1637" s="26">
        <v>43534.041666662706</v>
      </c>
      <c r="G1637" s="27">
        <f>Kalkulationen!F1636</f>
        <v>1.64</v>
      </c>
      <c r="H1637" s="28">
        <f>HLOOKUP(Eingabe!$C$6,Kalkulationen!$F$1:$L$8762,Kalkulationen!D1636)</f>
        <v>0.28936731896601203</v>
      </c>
    </row>
    <row r="1638" spans="6:8" x14ac:dyDescent="0.15">
      <c r="F1638" s="26">
        <v>43534.08333332937</v>
      </c>
      <c r="G1638" s="27">
        <f>Kalkulationen!F1637</f>
        <v>1.49</v>
      </c>
      <c r="H1638" s="28">
        <f>HLOOKUP(Eingabe!$C$6,Kalkulationen!$F$1:$L$8762,Kalkulationen!D1637)</f>
        <v>0.12936521063564776</v>
      </c>
    </row>
    <row r="1639" spans="6:8" x14ac:dyDescent="0.15">
      <c r="F1639" s="26">
        <v>43534.125011574077</v>
      </c>
      <c r="G1639" s="27">
        <f>Kalkulationen!F1638</f>
        <v>0.75</v>
      </c>
      <c r="H1639" s="28">
        <f>HLOOKUP(Eingabe!$C$6,Kalkulationen!$F$1:$L$8762,Kalkulationen!D1638)</f>
        <v>0</v>
      </c>
    </row>
    <row r="1640" spans="6:8" x14ac:dyDescent="0.15">
      <c r="F1640" s="26">
        <v>43534.166666662699</v>
      </c>
      <c r="G1640" s="27">
        <f>Kalkulationen!F1639</f>
        <v>0.75</v>
      </c>
      <c r="H1640" s="28">
        <f>HLOOKUP(Eingabe!$C$6,Kalkulationen!$F$1:$L$8762,Kalkulationen!D1639)</f>
        <v>0</v>
      </c>
    </row>
    <row r="1641" spans="6:8" x14ac:dyDescent="0.15">
      <c r="F1641" s="26">
        <v>43534.208333329363</v>
      </c>
      <c r="G1641" s="27">
        <f>Kalkulationen!F1640</f>
        <v>0.6</v>
      </c>
      <c r="H1641" s="28">
        <f>HLOOKUP(Eingabe!$C$6,Kalkulationen!$F$1:$L$8762,Kalkulationen!D1640)</f>
        <v>0</v>
      </c>
    </row>
    <row r="1642" spans="6:8" x14ac:dyDescent="0.15">
      <c r="F1642" s="26">
        <v>43534.250011574077</v>
      </c>
      <c r="G1642" s="27">
        <f>Kalkulationen!F1641</f>
        <v>1.04</v>
      </c>
      <c r="H1642" s="28">
        <f>HLOOKUP(Eingabe!$C$6,Kalkulationen!$F$1:$L$8762,Kalkulationen!D1641)</f>
        <v>0</v>
      </c>
    </row>
    <row r="1643" spans="6:8" x14ac:dyDescent="0.15">
      <c r="F1643" s="26">
        <v>43534.291666662692</v>
      </c>
      <c r="G1643" s="27">
        <f>Kalkulationen!F1642</f>
        <v>3.73</v>
      </c>
      <c r="H1643" s="28">
        <f>HLOOKUP(Eingabe!$C$6,Kalkulationen!$F$1:$L$8762,Kalkulationen!D1642)</f>
        <v>57.90322713773282</v>
      </c>
    </row>
    <row r="1644" spans="6:8" x14ac:dyDescent="0.15">
      <c r="F1644" s="26">
        <v>43534.333333329356</v>
      </c>
      <c r="G1644" s="27">
        <f>Kalkulationen!F1643</f>
        <v>3.43</v>
      </c>
      <c r="H1644" s="28">
        <f>HLOOKUP(Eingabe!$C$6,Kalkulationen!$F$1:$L$8762,Kalkulationen!D1643)</f>
        <v>35.928487146259762</v>
      </c>
    </row>
    <row r="1645" spans="6:8" x14ac:dyDescent="0.15">
      <c r="F1645" s="26">
        <v>43534.375011574077</v>
      </c>
      <c r="G1645" s="27">
        <f>Kalkulationen!F1644</f>
        <v>2.2400000000000002</v>
      </c>
      <c r="H1645" s="28">
        <f>HLOOKUP(Eingabe!$C$6,Kalkulationen!$F$1:$L$8762,Kalkulationen!D1644)</f>
        <v>2.2387492384510437</v>
      </c>
    </row>
    <row r="1646" spans="6:8" x14ac:dyDescent="0.15">
      <c r="F1646" s="26">
        <v>43534.416666662684</v>
      </c>
      <c r="G1646" s="27">
        <f>Kalkulationen!F1645</f>
        <v>2.98</v>
      </c>
      <c r="H1646" s="28">
        <f>HLOOKUP(Eingabe!$C$6,Kalkulationen!$F$1:$L$8762,Kalkulationen!D1645)</f>
        <v>15.363813474783871</v>
      </c>
    </row>
    <row r="1647" spans="6:8" x14ac:dyDescent="0.15">
      <c r="F1647" s="26">
        <v>43534.458333329349</v>
      </c>
      <c r="G1647" s="27">
        <f>Kalkulationen!F1646</f>
        <v>4.7699999999999996</v>
      </c>
      <c r="H1647" s="28">
        <f>HLOOKUP(Eingabe!$C$6,Kalkulationen!$F$1:$L$8762,Kalkulationen!D1646)</f>
        <v>157.3586998907347</v>
      </c>
    </row>
    <row r="1648" spans="6:8" x14ac:dyDescent="0.15">
      <c r="F1648" s="26">
        <v>43534.500011574077</v>
      </c>
      <c r="G1648" s="27">
        <f>Kalkulationen!F1647</f>
        <v>3.88</v>
      </c>
      <c r="H1648" s="28">
        <f>HLOOKUP(Eingabe!$C$6,Kalkulationen!$F$1:$L$8762,Kalkulationen!D1647)</f>
        <v>71.378640628237633</v>
      </c>
    </row>
    <row r="1649" spans="6:8" x14ac:dyDescent="0.15">
      <c r="F1649" s="26">
        <v>43534.541666662677</v>
      </c>
      <c r="G1649" s="27">
        <f>Kalkulationen!F1648</f>
        <v>5.07</v>
      </c>
      <c r="H1649" s="28">
        <f>HLOOKUP(Eingabe!$C$6,Kalkulationen!$F$1:$L$8762,Kalkulationen!D1648)</f>
        <v>192.37195416342232</v>
      </c>
    </row>
    <row r="1650" spans="6:8" x14ac:dyDescent="0.15">
      <c r="F1650" s="26">
        <v>43534.583333329341</v>
      </c>
      <c r="G1650" s="27">
        <f>Kalkulationen!F1649</f>
        <v>3.88</v>
      </c>
      <c r="H1650" s="28">
        <f>HLOOKUP(Eingabe!$C$6,Kalkulationen!$F$1:$L$8762,Kalkulationen!D1649)</f>
        <v>71.378640628237633</v>
      </c>
    </row>
    <row r="1651" spans="6:8" x14ac:dyDescent="0.15">
      <c r="F1651" s="26">
        <v>43534.625011574077</v>
      </c>
      <c r="G1651" s="27">
        <f>Kalkulationen!F1650</f>
        <v>4.33</v>
      </c>
      <c r="H1651" s="28">
        <f>HLOOKUP(Eingabe!$C$6,Kalkulationen!$F$1:$L$8762,Kalkulationen!D1650)</f>
        <v>113.35839181095314</v>
      </c>
    </row>
    <row r="1652" spans="6:8" x14ac:dyDescent="0.15">
      <c r="F1652" s="26">
        <v>43534.66666666267</v>
      </c>
      <c r="G1652" s="27">
        <f>Kalkulationen!F1651</f>
        <v>3.43</v>
      </c>
      <c r="H1652" s="28">
        <f>HLOOKUP(Eingabe!$C$6,Kalkulationen!$F$1:$L$8762,Kalkulationen!D1651)</f>
        <v>35.928487146259762</v>
      </c>
    </row>
    <row r="1653" spans="6:8" x14ac:dyDescent="0.15">
      <c r="F1653" s="26">
        <v>43534.708333329334</v>
      </c>
      <c r="G1653" s="27">
        <f>Kalkulationen!F1652</f>
        <v>3.13</v>
      </c>
      <c r="H1653" s="28">
        <f>HLOOKUP(Eingabe!$C$6,Kalkulationen!$F$1:$L$8762,Kalkulationen!D1652)</f>
        <v>21.178652373249626</v>
      </c>
    </row>
    <row r="1654" spans="6:8" x14ac:dyDescent="0.15">
      <c r="F1654" s="26">
        <v>43534.750011574077</v>
      </c>
      <c r="G1654" s="27">
        <f>Kalkulationen!F1653</f>
        <v>3.73</v>
      </c>
      <c r="H1654" s="28">
        <f>HLOOKUP(Eingabe!$C$6,Kalkulationen!$F$1:$L$8762,Kalkulationen!D1653)</f>
        <v>57.90322713773282</v>
      </c>
    </row>
    <row r="1655" spans="6:8" x14ac:dyDescent="0.15">
      <c r="F1655" s="26">
        <v>43534.791666662662</v>
      </c>
      <c r="G1655" s="27">
        <f>Kalkulationen!F1654</f>
        <v>3.73</v>
      </c>
      <c r="H1655" s="28">
        <f>HLOOKUP(Eingabe!$C$6,Kalkulationen!$F$1:$L$8762,Kalkulationen!D1654)</f>
        <v>57.90322713773282</v>
      </c>
    </row>
    <row r="1656" spans="6:8" x14ac:dyDescent="0.15">
      <c r="F1656" s="26">
        <v>43534.833333329327</v>
      </c>
      <c r="G1656" s="27">
        <f>Kalkulationen!F1655</f>
        <v>4.18</v>
      </c>
      <c r="H1656" s="28">
        <f>HLOOKUP(Eingabe!$C$6,Kalkulationen!$F$1:$L$8762,Kalkulationen!D1655)</f>
        <v>99.286032951741447</v>
      </c>
    </row>
    <row r="1657" spans="6:8" x14ac:dyDescent="0.15">
      <c r="F1657" s="26">
        <v>43534.875011574077</v>
      </c>
      <c r="G1657" s="27">
        <f>Kalkulationen!F1656</f>
        <v>4.7699999999999996</v>
      </c>
      <c r="H1657" s="28">
        <f>HLOOKUP(Eingabe!$C$6,Kalkulationen!$F$1:$L$8762,Kalkulationen!D1656)</f>
        <v>157.3586998907347</v>
      </c>
    </row>
    <row r="1658" spans="6:8" x14ac:dyDescent="0.15">
      <c r="F1658" s="26">
        <v>43534.916666662655</v>
      </c>
      <c r="G1658" s="27">
        <f>Kalkulationen!F1657</f>
        <v>4.62</v>
      </c>
      <c r="H1658" s="28">
        <f>HLOOKUP(Eingabe!$C$6,Kalkulationen!$F$1:$L$8762,Kalkulationen!D1657)</f>
        <v>141.66861508672662</v>
      </c>
    </row>
    <row r="1659" spans="6:8" x14ac:dyDescent="0.15">
      <c r="F1659" s="26">
        <v>43534.958333329319</v>
      </c>
      <c r="G1659" s="27">
        <f>Kalkulationen!F1658</f>
        <v>4.18</v>
      </c>
      <c r="H1659" s="28">
        <f>HLOOKUP(Eingabe!$C$6,Kalkulationen!$F$1:$L$8762,Kalkulationen!D1658)</f>
        <v>99.286032951741447</v>
      </c>
    </row>
    <row r="1660" spans="6:8" x14ac:dyDescent="0.15">
      <c r="F1660" s="26">
        <v>43535.000011574077</v>
      </c>
      <c r="G1660" s="27">
        <f>Kalkulationen!F1659</f>
        <v>1.49</v>
      </c>
      <c r="H1660" s="28">
        <f>HLOOKUP(Eingabe!$C$6,Kalkulationen!$F$1:$L$8762,Kalkulationen!D1659)</f>
        <v>0.12936521063564776</v>
      </c>
    </row>
    <row r="1661" spans="6:8" x14ac:dyDescent="0.15">
      <c r="F1661" s="26">
        <v>43535.041666662648</v>
      </c>
      <c r="G1661" s="27">
        <f>Kalkulationen!F1660</f>
        <v>0.9</v>
      </c>
      <c r="H1661" s="28">
        <f>HLOOKUP(Eingabe!$C$6,Kalkulationen!$F$1:$L$8762,Kalkulationen!D1660)</f>
        <v>0</v>
      </c>
    </row>
    <row r="1662" spans="6:8" x14ac:dyDescent="0.15">
      <c r="F1662" s="26">
        <v>43535.083333329312</v>
      </c>
      <c r="G1662" s="27">
        <f>Kalkulationen!F1661</f>
        <v>0.75</v>
      </c>
      <c r="H1662" s="28">
        <f>HLOOKUP(Eingabe!$C$6,Kalkulationen!$F$1:$L$8762,Kalkulationen!D1661)</f>
        <v>0</v>
      </c>
    </row>
    <row r="1663" spans="6:8" x14ac:dyDescent="0.15">
      <c r="F1663" s="26">
        <v>43535.125011574077</v>
      </c>
      <c r="G1663" s="27">
        <f>Kalkulationen!F1662</f>
        <v>5.52</v>
      </c>
      <c r="H1663" s="28">
        <f>HLOOKUP(Eingabe!$C$6,Kalkulationen!$F$1:$L$8762,Kalkulationen!D1662)</f>
        <v>254.43327038277369</v>
      </c>
    </row>
    <row r="1664" spans="6:8" x14ac:dyDescent="0.15">
      <c r="F1664" s="26">
        <v>43535.166666662641</v>
      </c>
      <c r="G1664" s="27">
        <f>Kalkulationen!F1663</f>
        <v>0.15</v>
      </c>
      <c r="H1664" s="28">
        <f>HLOOKUP(Eingabe!$C$6,Kalkulationen!$F$1:$L$8762,Kalkulationen!D1663)</f>
        <v>0</v>
      </c>
    </row>
    <row r="1665" spans="6:8" x14ac:dyDescent="0.15">
      <c r="F1665" s="26">
        <v>43535.208333329305</v>
      </c>
      <c r="G1665" s="27">
        <f>Kalkulationen!F1664</f>
        <v>3.28</v>
      </c>
      <c r="H1665" s="28">
        <f>HLOOKUP(Eingabe!$C$6,Kalkulationen!$F$1:$L$8762,Kalkulationen!D1664)</f>
        <v>28.07247429844973</v>
      </c>
    </row>
    <row r="1666" spans="6:8" x14ac:dyDescent="0.15">
      <c r="F1666" s="26">
        <v>43535.250011574077</v>
      </c>
      <c r="G1666" s="27">
        <f>Kalkulationen!F1665</f>
        <v>4.33</v>
      </c>
      <c r="H1666" s="28">
        <f>HLOOKUP(Eingabe!$C$6,Kalkulationen!$F$1:$L$8762,Kalkulationen!D1665)</f>
        <v>113.35839181095314</v>
      </c>
    </row>
    <row r="1667" spans="6:8" x14ac:dyDescent="0.15">
      <c r="F1667" s="26">
        <v>43535.291666662633</v>
      </c>
      <c r="G1667" s="27">
        <f>Kalkulationen!F1666</f>
        <v>4.4800000000000004</v>
      </c>
      <c r="H1667" s="28">
        <f>HLOOKUP(Eingabe!$C$6,Kalkulationen!$F$1:$L$8762,Kalkulationen!D1666)</f>
        <v>127.75355141684258</v>
      </c>
    </row>
    <row r="1668" spans="6:8" x14ac:dyDescent="0.15">
      <c r="F1668" s="26">
        <v>43535.333333329298</v>
      </c>
      <c r="G1668" s="27">
        <f>Kalkulationen!F1667</f>
        <v>3.58</v>
      </c>
      <c r="H1668" s="28">
        <f>HLOOKUP(Eingabe!$C$6,Kalkulationen!$F$1:$L$8762,Kalkulationen!D1667)</f>
        <v>45.658471991144815</v>
      </c>
    </row>
    <row r="1669" spans="6:8" x14ac:dyDescent="0.15">
      <c r="F1669" s="26">
        <v>43535.375011574077</v>
      </c>
      <c r="G1669" s="27">
        <f>Kalkulationen!F1668</f>
        <v>3.43</v>
      </c>
      <c r="H1669" s="28">
        <f>HLOOKUP(Eingabe!$C$6,Kalkulationen!$F$1:$L$8762,Kalkulationen!D1668)</f>
        <v>35.928487146259762</v>
      </c>
    </row>
    <row r="1670" spans="6:8" x14ac:dyDescent="0.15">
      <c r="F1670" s="26">
        <v>43535.416666662626</v>
      </c>
      <c r="G1670" s="27">
        <f>Kalkulationen!F1669</f>
        <v>3.88</v>
      </c>
      <c r="H1670" s="28">
        <f>HLOOKUP(Eingabe!$C$6,Kalkulationen!$F$1:$L$8762,Kalkulationen!D1669)</f>
        <v>71.378640628237633</v>
      </c>
    </row>
    <row r="1671" spans="6:8" x14ac:dyDescent="0.15">
      <c r="F1671" s="26">
        <v>43535.45833332929</v>
      </c>
      <c r="G1671" s="27">
        <f>Kalkulationen!F1670</f>
        <v>4.4800000000000004</v>
      </c>
      <c r="H1671" s="28">
        <f>HLOOKUP(Eingabe!$C$6,Kalkulationen!$F$1:$L$8762,Kalkulationen!D1670)</f>
        <v>127.75355141684258</v>
      </c>
    </row>
    <row r="1672" spans="6:8" x14ac:dyDescent="0.15">
      <c r="F1672" s="26">
        <v>43535.500011574077</v>
      </c>
      <c r="G1672" s="27">
        <f>Kalkulationen!F1671</f>
        <v>5.52</v>
      </c>
      <c r="H1672" s="28">
        <f>HLOOKUP(Eingabe!$C$6,Kalkulationen!$F$1:$L$8762,Kalkulationen!D1671)</f>
        <v>254.43327038277369</v>
      </c>
    </row>
    <row r="1673" spans="6:8" x14ac:dyDescent="0.15">
      <c r="F1673" s="26">
        <v>43535.541666662619</v>
      </c>
      <c r="G1673" s="27">
        <f>Kalkulationen!F1672</f>
        <v>5.07</v>
      </c>
      <c r="H1673" s="28">
        <f>HLOOKUP(Eingabe!$C$6,Kalkulationen!$F$1:$L$8762,Kalkulationen!D1672)</f>
        <v>192.37195416342232</v>
      </c>
    </row>
    <row r="1674" spans="6:8" x14ac:dyDescent="0.15">
      <c r="F1674" s="26">
        <v>43535.583333329283</v>
      </c>
      <c r="G1674" s="27">
        <f>Kalkulationen!F1673</f>
        <v>5.67</v>
      </c>
      <c r="H1674" s="28">
        <f>HLOOKUP(Eingabe!$C$6,Kalkulationen!$F$1:$L$8762,Kalkulationen!D1673)</f>
        <v>276.80098896274217</v>
      </c>
    </row>
    <row r="1675" spans="6:8" x14ac:dyDescent="0.15">
      <c r="F1675" s="26">
        <v>43535.625011574077</v>
      </c>
      <c r="G1675" s="27">
        <f>Kalkulationen!F1674</f>
        <v>6.12</v>
      </c>
      <c r="H1675" s="28">
        <f>HLOOKUP(Eingabe!$C$6,Kalkulationen!$F$1:$L$8762,Kalkulationen!D1674)</f>
        <v>352.73627104706577</v>
      </c>
    </row>
    <row r="1676" spans="6:8" x14ac:dyDescent="0.15">
      <c r="F1676" s="26">
        <v>43535.666666662612</v>
      </c>
      <c r="G1676" s="27">
        <f>Kalkulationen!F1675</f>
        <v>7.01</v>
      </c>
      <c r="H1676" s="28">
        <f>HLOOKUP(Eingabe!$C$6,Kalkulationen!$F$1:$L$8762,Kalkulationen!D1675)</f>
        <v>547.54540984378536</v>
      </c>
    </row>
    <row r="1677" spans="6:8" x14ac:dyDescent="0.15">
      <c r="F1677" s="26">
        <v>43535.708333329276</v>
      </c>
      <c r="G1677" s="27">
        <f>Kalkulationen!F1676</f>
        <v>5.97</v>
      </c>
      <c r="H1677" s="28">
        <f>HLOOKUP(Eingabe!$C$6,Kalkulationen!$F$1:$L$8762,Kalkulationen!D1676)</f>
        <v>325.486920668631</v>
      </c>
    </row>
    <row r="1678" spans="6:8" x14ac:dyDescent="0.15">
      <c r="F1678" s="26">
        <v>43535.750011574077</v>
      </c>
      <c r="G1678" s="27">
        <f>Kalkulationen!F1677</f>
        <v>5.22</v>
      </c>
      <c r="H1678" s="28">
        <f>HLOOKUP(Eingabe!$C$6,Kalkulationen!$F$1:$L$8762,Kalkulationen!D1677)</f>
        <v>212.01452653164606</v>
      </c>
    </row>
    <row r="1679" spans="6:8" x14ac:dyDescent="0.15">
      <c r="F1679" s="26">
        <v>43535.791666662604</v>
      </c>
      <c r="G1679" s="27">
        <f>Kalkulationen!F1678</f>
        <v>5.52</v>
      </c>
      <c r="H1679" s="28">
        <f>HLOOKUP(Eingabe!$C$6,Kalkulationen!$F$1:$L$8762,Kalkulationen!D1678)</f>
        <v>254.43327038277369</v>
      </c>
    </row>
    <row r="1680" spans="6:8" x14ac:dyDescent="0.15">
      <c r="F1680" s="26">
        <v>43535.833333329268</v>
      </c>
      <c r="G1680" s="27">
        <f>Kalkulationen!F1679</f>
        <v>4.33</v>
      </c>
      <c r="H1680" s="28">
        <f>HLOOKUP(Eingabe!$C$6,Kalkulationen!$F$1:$L$8762,Kalkulationen!D1679)</f>
        <v>113.35839181095314</v>
      </c>
    </row>
    <row r="1681" spans="6:8" x14ac:dyDescent="0.15">
      <c r="F1681" s="26">
        <v>43535.875011574077</v>
      </c>
      <c r="G1681" s="27">
        <f>Kalkulationen!F1680</f>
        <v>4.03</v>
      </c>
      <c r="H1681" s="28">
        <f>HLOOKUP(Eingabe!$C$6,Kalkulationen!$F$1:$L$8762,Kalkulationen!D1680)</f>
        <v>85.333314530668076</v>
      </c>
    </row>
    <row r="1682" spans="6:8" x14ac:dyDescent="0.15">
      <c r="F1682" s="26">
        <v>43535.916666662597</v>
      </c>
      <c r="G1682" s="27">
        <f>Kalkulationen!F1681</f>
        <v>2.98</v>
      </c>
      <c r="H1682" s="28">
        <f>HLOOKUP(Eingabe!$C$6,Kalkulationen!$F$1:$L$8762,Kalkulationen!D1681)</f>
        <v>15.363813474783871</v>
      </c>
    </row>
    <row r="1683" spans="6:8" x14ac:dyDescent="0.15">
      <c r="F1683" s="26">
        <v>43535.958333329261</v>
      </c>
      <c r="G1683" s="27">
        <f>Kalkulationen!F1682</f>
        <v>2.98</v>
      </c>
      <c r="H1683" s="28">
        <f>HLOOKUP(Eingabe!$C$6,Kalkulationen!$F$1:$L$8762,Kalkulationen!D1682)</f>
        <v>15.363813474783871</v>
      </c>
    </row>
    <row r="1684" spans="6:8" x14ac:dyDescent="0.15">
      <c r="F1684" s="26">
        <v>43536.000011574077</v>
      </c>
      <c r="G1684" s="27">
        <f>Kalkulationen!F1683</f>
        <v>2.09</v>
      </c>
      <c r="H1684" s="28">
        <f>HLOOKUP(Eingabe!$C$6,Kalkulationen!$F$1:$L$8762,Kalkulationen!D1683)</f>
        <v>1.4746487197138975</v>
      </c>
    </row>
    <row r="1685" spans="6:8" x14ac:dyDescent="0.15">
      <c r="F1685" s="26">
        <v>43536.04166666259</v>
      </c>
      <c r="G1685" s="27">
        <f>Kalkulationen!F1684</f>
        <v>2.09</v>
      </c>
      <c r="H1685" s="28">
        <f>HLOOKUP(Eingabe!$C$6,Kalkulationen!$F$1:$L$8762,Kalkulationen!D1684)</f>
        <v>1.4746487197138975</v>
      </c>
    </row>
    <row r="1686" spans="6:8" x14ac:dyDescent="0.15">
      <c r="F1686" s="26">
        <v>43536.083333329254</v>
      </c>
      <c r="G1686" s="27">
        <f>Kalkulationen!F1685</f>
        <v>0.9</v>
      </c>
      <c r="H1686" s="28">
        <f>HLOOKUP(Eingabe!$C$6,Kalkulationen!$F$1:$L$8762,Kalkulationen!D1685)</f>
        <v>0</v>
      </c>
    </row>
    <row r="1687" spans="6:8" x14ac:dyDescent="0.15">
      <c r="F1687" s="26">
        <v>43536.125011574077</v>
      </c>
      <c r="G1687" s="27">
        <f>Kalkulationen!F1686</f>
        <v>0.45</v>
      </c>
      <c r="H1687" s="28">
        <f>HLOOKUP(Eingabe!$C$6,Kalkulationen!$F$1:$L$8762,Kalkulationen!D1686)</f>
        <v>0</v>
      </c>
    </row>
    <row r="1688" spans="6:8" x14ac:dyDescent="0.15">
      <c r="F1688" s="26">
        <v>43536.166666662582</v>
      </c>
      <c r="G1688" s="27">
        <f>Kalkulationen!F1687</f>
        <v>0.3</v>
      </c>
      <c r="H1688" s="28">
        <f>HLOOKUP(Eingabe!$C$6,Kalkulationen!$F$1:$L$8762,Kalkulationen!D1687)</f>
        <v>0</v>
      </c>
    </row>
    <row r="1689" spans="6:8" x14ac:dyDescent="0.15">
      <c r="F1689" s="26">
        <v>43536.208333329247</v>
      </c>
      <c r="G1689" s="27">
        <f>Kalkulationen!F1688</f>
        <v>0.75</v>
      </c>
      <c r="H1689" s="28">
        <f>HLOOKUP(Eingabe!$C$6,Kalkulationen!$F$1:$L$8762,Kalkulationen!D1688)</f>
        <v>0</v>
      </c>
    </row>
    <row r="1690" spans="6:8" x14ac:dyDescent="0.15">
      <c r="F1690" s="26">
        <v>43536.250011574077</v>
      </c>
      <c r="G1690" s="27">
        <f>Kalkulationen!F1689</f>
        <v>0.15</v>
      </c>
      <c r="H1690" s="28">
        <f>HLOOKUP(Eingabe!$C$6,Kalkulationen!$F$1:$L$8762,Kalkulationen!D1689)</f>
        <v>0</v>
      </c>
    </row>
    <row r="1691" spans="6:8" x14ac:dyDescent="0.15">
      <c r="F1691" s="26">
        <v>43536.291666662575</v>
      </c>
      <c r="G1691" s="27">
        <f>Kalkulationen!F1690</f>
        <v>0.3</v>
      </c>
      <c r="H1691" s="28">
        <f>HLOOKUP(Eingabe!$C$6,Kalkulationen!$F$1:$L$8762,Kalkulationen!D1690)</f>
        <v>0</v>
      </c>
    </row>
    <row r="1692" spans="6:8" x14ac:dyDescent="0.15">
      <c r="F1692" s="26">
        <v>43536.333333329239</v>
      </c>
      <c r="G1692" s="27">
        <f>Kalkulationen!F1691</f>
        <v>1.94</v>
      </c>
      <c r="H1692" s="28">
        <f>HLOOKUP(Eingabe!$C$6,Kalkulationen!$F$1:$L$8762,Kalkulationen!D1691)</f>
        <v>0.92361847068584668</v>
      </c>
    </row>
    <row r="1693" spans="6:8" x14ac:dyDescent="0.15">
      <c r="F1693" s="26">
        <v>43536.375011574077</v>
      </c>
      <c r="G1693" s="27">
        <f>Kalkulationen!F1692</f>
        <v>2.2400000000000002</v>
      </c>
      <c r="H1693" s="28">
        <f>HLOOKUP(Eingabe!$C$6,Kalkulationen!$F$1:$L$8762,Kalkulationen!D1692)</f>
        <v>2.2387492384510437</v>
      </c>
    </row>
    <row r="1694" spans="6:8" x14ac:dyDescent="0.15">
      <c r="F1694" s="26">
        <v>43536.416666662568</v>
      </c>
      <c r="G1694" s="27">
        <f>Kalkulationen!F1693</f>
        <v>1.79</v>
      </c>
      <c r="H1694" s="28">
        <f>HLOOKUP(Eingabe!$C$6,Kalkulationen!$F$1:$L$8762,Kalkulationen!D1693)</f>
        <v>0.54640916557928276</v>
      </c>
    </row>
    <row r="1695" spans="6:8" x14ac:dyDescent="0.15">
      <c r="F1695" s="26">
        <v>43536.458333329232</v>
      </c>
      <c r="G1695" s="27">
        <f>Kalkulationen!F1694</f>
        <v>2.2400000000000002</v>
      </c>
      <c r="H1695" s="28">
        <f>HLOOKUP(Eingabe!$C$6,Kalkulationen!$F$1:$L$8762,Kalkulationen!D1694)</f>
        <v>2.2387492384510437</v>
      </c>
    </row>
    <row r="1696" spans="6:8" x14ac:dyDescent="0.15">
      <c r="F1696" s="26">
        <v>43536.500011574077</v>
      </c>
      <c r="G1696" s="27">
        <f>Kalkulationen!F1695</f>
        <v>3.28</v>
      </c>
      <c r="H1696" s="28">
        <f>HLOOKUP(Eingabe!$C$6,Kalkulationen!$F$1:$L$8762,Kalkulationen!D1695)</f>
        <v>28.07247429844973</v>
      </c>
    </row>
    <row r="1697" spans="6:8" x14ac:dyDescent="0.15">
      <c r="F1697" s="26">
        <v>43536.541666662561</v>
      </c>
      <c r="G1697" s="27">
        <f>Kalkulationen!F1696</f>
        <v>3.28</v>
      </c>
      <c r="H1697" s="28">
        <f>HLOOKUP(Eingabe!$C$6,Kalkulationen!$F$1:$L$8762,Kalkulationen!D1696)</f>
        <v>28.07247429844973</v>
      </c>
    </row>
    <row r="1698" spans="6:8" x14ac:dyDescent="0.15">
      <c r="F1698" s="26">
        <v>43536.583333329225</v>
      </c>
      <c r="G1698" s="27">
        <f>Kalkulationen!F1697</f>
        <v>3.28</v>
      </c>
      <c r="H1698" s="28">
        <f>HLOOKUP(Eingabe!$C$6,Kalkulationen!$F$1:$L$8762,Kalkulationen!D1697)</f>
        <v>28.07247429844973</v>
      </c>
    </row>
    <row r="1699" spans="6:8" x14ac:dyDescent="0.15">
      <c r="F1699" s="26">
        <v>43536.625011574077</v>
      </c>
      <c r="G1699" s="27">
        <f>Kalkulationen!F1698</f>
        <v>3.13</v>
      </c>
      <c r="H1699" s="28">
        <f>HLOOKUP(Eingabe!$C$6,Kalkulationen!$F$1:$L$8762,Kalkulationen!D1698)</f>
        <v>21.178652373249626</v>
      </c>
    </row>
    <row r="1700" spans="6:8" x14ac:dyDescent="0.15">
      <c r="F1700" s="26">
        <v>43536.666666662553</v>
      </c>
      <c r="G1700" s="27">
        <f>Kalkulationen!F1699</f>
        <v>1.79</v>
      </c>
      <c r="H1700" s="28">
        <f>HLOOKUP(Eingabe!$C$6,Kalkulationen!$F$1:$L$8762,Kalkulationen!D1699)</f>
        <v>0.54640916557928276</v>
      </c>
    </row>
    <row r="1701" spans="6:8" x14ac:dyDescent="0.15">
      <c r="F1701" s="26">
        <v>43536.708333329218</v>
      </c>
      <c r="G1701" s="27">
        <f>Kalkulationen!F1700</f>
        <v>1.79</v>
      </c>
      <c r="H1701" s="28">
        <f>HLOOKUP(Eingabe!$C$6,Kalkulationen!$F$1:$L$8762,Kalkulationen!D1700)</f>
        <v>0.54640916557928276</v>
      </c>
    </row>
    <row r="1702" spans="6:8" x14ac:dyDescent="0.15">
      <c r="F1702" s="26">
        <v>43536.750011574077</v>
      </c>
      <c r="G1702" s="27">
        <f>Kalkulationen!F1701</f>
        <v>2.2400000000000002</v>
      </c>
      <c r="H1702" s="28">
        <f>HLOOKUP(Eingabe!$C$6,Kalkulationen!$F$1:$L$8762,Kalkulationen!D1701)</f>
        <v>2.2387492384510437</v>
      </c>
    </row>
    <row r="1703" spans="6:8" x14ac:dyDescent="0.15">
      <c r="F1703" s="26">
        <v>43536.791666662546</v>
      </c>
      <c r="G1703" s="27">
        <f>Kalkulationen!F1702</f>
        <v>3.58</v>
      </c>
      <c r="H1703" s="28">
        <f>HLOOKUP(Eingabe!$C$6,Kalkulationen!$F$1:$L$8762,Kalkulationen!D1702)</f>
        <v>45.658471991144815</v>
      </c>
    </row>
    <row r="1704" spans="6:8" x14ac:dyDescent="0.15">
      <c r="F1704" s="26">
        <v>43536.83333332921</v>
      </c>
      <c r="G1704" s="27">
        <f>Kalkulationen!F1703</f>
        <v>2.98</v>
      </c>
      <c r="H1704" s="28">
        <f>HLOOKUP(Eingabe!$C$6,Kalkulationen!$F$1:$L$8762,Kalkulationen!D1703)</f>
        <v>15.363813474783871</v>
      </c>
    </row>
    <row r="1705" spans="6:8" x14ac:dyDescent="0.15">
      <c r="F1705" s="26">
        <v>43536.875011574077</v>
      </c>
      <c r="G1705" s="27">
        <f>Kalkulationen!F1704</f>
        <v>4.92</v>
      </c>
      <c r="H1705" s="28">
        <f>HLOOKUP(Eingabe!$C$6,Kalkulationen!$F$1:$L$8762,Kalkulationen!D1704)</f>
        <v>174.15991544051818</v>
      </c>
    </row>
    <row r="1706" spans="6:8" x14ac:dyDescent="0.15">
      <c r="F1706" s="26">
        <v>43536.916666662539</v>
      </c>
      <c r="G1706" s="27">
        <f>Kalkulationen!F1705</f>
        <v>4.03</v>
      </c>
      <c r="H1706" s="28">
        <f>HLOOKUP(Eingabe!$C$6,Kalkulationen!$F$1:$L$8762,Kalkulationen!D1705)</f>
        <v>85.333314530668076</v>
      </c>
    </row>
    <row r="1707" spans="6:8" x14ac:dyDescent="0.15">
      <c r="F1707" s="26">
        <v>43536.958333329203</v>
      </c>
      <c r="G1707" s="27">
        <f>Kalkulationen!F1706</f>
        <v>3.88</v>
      </c>
      <c r="H1707" s="28">
        <f>HLOOKUP(Eingabe!$C$6,Kalkulationen!$F$1:$L$8762,Kalkulationen!D1706)</f>
        <v>71.378640628237633</v>
      </c>
    </row>
    <row r="1708" spans="6:8" x14ac:dyDescent="0.15">
      <c r="F1708" s="26">
        <v>43537.000011574077</v>
      </c>
      <c r="G1708" s="27">
        <f>Kalkulationen!F1707</f>
        <v>4.62</v>
      </c>
      <c r="H1708" s="28">
        <f>HLOOKUP(Eingabe!$C$6,Kalkulationen!$F$1:$L$8762,Kalkulationen!D1707)</f>
        <v>141.66861508672662</v>
      </c>
    </row>
    <row r="1709" spans="6:8" x14ac:dyDescent="0.15">
      <c r="F1709" s="26">
        <v>43537.041666662531</v>
      </c>
      <c r="G1709" s="27">
        <f>Kalkulationen!F1708</f>
        <v>5.82</v>
      </c>
      <c r="H1709" s="28">
        <f>HLOOKUP(Eingabe!$C$6,Kalkulationen!$F$1:$L$8762,Kalkulationen!D1708)</f>
        <v>300.31867582888367</v>
      </c>
    </row>
    <row r="1710" spans="6:8" x14ac:dyDescent="0.15">
      <c r="F1710" s="26">
        <v>43537.083333329196</v>
      </c>
      <c r="G1710" s="27">
        <f>Kalkulationen!F1709</f>
        <v>6.86</v>
      </c>
      <c r="H1710" s="28">
        <f>HLOOKUP(Eingabe!$C$6,Kalkulationen!$F$1:$L$8762,Kalkulationen!D1709)</f>
        <v>511.24640402007304</v>
      </c>
    </row>
    <row r="1711" spans="6:8" x14ac:dyDescent="0.15">
      <c r="F1711" s="26">
        <v>43537.125011574077</v>
      </c>
      <c r="G1711" s="27">
        <f>Kalkulationen!F1710</f>
        <v>5.97</v>
      </c>
      <c r="H1711" s="28">
        <f>HLOOKUP(Eingabe!$C$6,Kalkulationen!$F$1:$L$8762,Kalkulationen!D1710)</f>
        <v>325.486920668631</v>
      </c>
    </row>
    <row r="1712" spans="6:8" x14ac:dyDescent="0.15">
      <c r="F1712" s="26">
        <v>43537.166666662524</v>
      </c>
      <c r="G1712" s="27">
        <f>Kalkulationen!F1711</f>
        <v>7.31</v>
      </c>
      <c r="H1712" s="28">
        <f>HLOOKUP(Eingabe!$C$6,Kalkulationen!$F$1:$L$8762,Kalkulationen!D1711)</f>
        <v>624.88523343482666</v>
      </c>
    </row>
    <row r="1713" spans="6:8" x14ac:dyDescent="0.15">
      <c r="F1713" s="26">
        <v>43537.208333329188</v>
      </c>
      <c r="G1713" s="27">
        <f>Kalkulationen!F1712</f>
        <v>8.2100000000000009</v>
      </c>
      <c r="H1713" s="28">
        <f>HLOOKUP(Eingabe!$C$6,Kalkulationen!$F$1:$L$8762,Kalkulationen!D1712)</f>
        <v>893.08647050519346</v>
      </c>
    </row>
    <row r="1714" spans="6:8" x14ac:dyDescent="0.15">
      <c r="F1714" s="26">
        <v>43537.250011574077</v>
      </c>
      <c r="G1714" s="27">
        <f>Kalkulationen!F1713</f>
        <v>8.9499999999999993</v>
      </c>
      <c r="H1714" s="28">
        <f>HLOOKUP(Eingabe!$C$6,Kalkulationen!$F$1:$L$8762,Kalkulationen!D1713)</f>
        <v>1145.4953873443787</v>
      </c>
    </row>
    <row r="1715" spans="6:8" x14ac:dyDescent="0.15">
      <c r="F1715" s="26">
        <v>43537.291666662517</v>
      </c>
      <c r="G1715" s="27">
        <f>Kalkulationen!F1714</f>
        <v>8.65</v>
      </c>
      <c r="H1715" s="28">
        <f>HLOOKUP(Eingabe!$C$6,Kalkulationen!$F$1:$L$8762,Kalkulationen!D1714)</f>
        <v>1041.1999722463847</v>
      </c>
    </row>
    <row r="1716" spans="6:8" x14ac:dyDescent="0.15">
      <c r="F1716" s="26">
        <v>43537.333333329181</v>
      </c>
      <c r="G1716" s="27">
        <f>Kalkulationen!F1715</f>
        <v>8.35</v>
      </c>
      <c r="H1716" s="28">
        <f>HLOOKUP(Eingabe!$C$6,Kalkulationen!$F$1:$L$8762,Kalkulationen!D1715)</f>
        <v>939.27147909968994</v>
      </c>
    </row>
    <row r="1717" spans="6:8" x14ac:dyDescent="0.15">
      <c r="F1717" s="26">
        <v>43537.375011574077</v>
      </c>
      <c r="G1717" s="27">
        <f>Kalkulationen!F1716</f>
        <v>7.76</v>
      </c>
      <c r="H1717" s="28">
        <f>HLOOKUP(Eingabe!$C$6,Kalkulationen!$F$1:$L$8762,Kalkulationen!D1716)</f>
        <v>752.39321657884113</v>
      </c>
    </row>
    <row r="1718" spans="6:8" x14ac:dyDescent="0.15">
      <c r="F1718" s="26">
        <v>43537.41666666251</v>
      </c>
      <c r="G1718" s="27">
        <f>Kalkulationen!F1717</f>
        <v>8.8000000000000007</v>
      </c>
      <c r="H1718" s="28">
        <f>HLOOKUP(Eingabe!$C$6,Kalkulationen!$F$1:$L$8762,Kalkulationen!D1717)</f>
        <v>1093.2074995096791</v>
      </c>
    </row>
    <row r="1719" spans="6:8" x14ac:dyDescent="0.15">
      <c r="F1719" s="26">
        <v>43537.458333329174</v>
      </c>
      <c r="G1719" s="27">
        <f>Kalkulationen!F1718</f>
        <v>7.01</v>
      </c>
      <c r="H1719" s="28">
        <f>HLOOKUP(Eingabe!$C$6,Kalkulationen!$F$1:$L$8762,Kalkulationen!D1718)</f>
        <v>547.54540984378536</v>
      </c>
    </row>
    <row r="1720" spans="6:8" x14ac:dyDescent="0.15">
      <c r="F1720" s="26">
        <v>43537.500011574077</v>
      </c>
      <c r="G1720" s="27">
        <f>Kalkulationen!F1719</f>
        <v>8.2100000000000009</v>
      </c>
      <c r="H1720" s="28">
        <f>HLOOKUP(Eingabe!$C$6,Kalkulationen!$F$1:$L$8762,Kalkulationen!D1719)</f>
        <v>893.08647050519346</v>
      </c>
    </row>
    <row r="1721" spans="6:8" x14ac:dyDescent="0.15">
      <c r="F1721" s="26">
        <v>43537.541666662502</v>
      </c>
      <c r="G1721" s="27">
        <f>Kalkulationen!F1720</f>
        <v>7.46</v>
      </c>
      <c r="H1721" s="28">
        <f>HLOOKUP(Eingabe!$C$6,Kalkulationen!$F$1:$L$8762,Kalkulationen!D1720)</f>
        <v>665.88406137106449</v>
      </c>
    </row>
    <row r="1722" spans="6:8" x14ac:dyDescent="0.15">
      <c r="F1722" s="26">
        <v>43537.583333329167</v>
      </c>
      <c r="G1722" s="27">
        <f>Kalkulationen!F1721</f>
        <v>7.76</v>
      </c>
      <c r="H1722" s="28">
        <f>HLOOKUP(Eingabe!$C$6,Kalkulationen!$F$1:$L$8762,Kalkulationen!D1721)</f>
        <v>752.39321657884113</v>
      </c>
    </row>
    <row r="1723" spans="6:8" x14ac:dyDescent="0.15">
      <c r="F1723" s="26">
        <v>43537.625011574077</v>
      </c>
      <c r="G1723" s="27">
        <f>Kalkulationen!F1722</f>
        <v>7.31</v>
      </c>
      <c r="H1723" s="28">
        <f>HLOOKUP(Eingabe!$C$6,Kalkulationen!$F$1:$L$8762,Kalkulationen!D1722)</f>
        <v>624.88523343482666</v>
      </c>
    </row>
    <row r="1724" spans="6:8" x14ac:dyDescent="0.15">
      <c r="F1724" s="26">
        <v>43537.666666662495</v>
      </c>
      <c r="G1724" s="27">
        <f>Kalkulationen!F1723</f>
        <v>8.8000000000000007</v>
      </c>
      <c r="H1724" s="28">
        <f>HLOOKUP(Eingabe!$C$6,Kalkulationen!$F$1:$L$8762,Kalkulationen!D1723)</f>
        <v>1093.2074995096791</v>
      </c>
    </row>
    <row r="1725" spans="6:8" x14ac:dyDescent="0.15">
      <c r="F1725" s="26">
        <v>43537.708333329159</v>
      </c>
      <c r="G1725" s="27">
        <f>Kalkulationen!F1724</f>
        <v>9.5500000000000007</v>
      </c>
      <c r="H1725" s="28">
        <f>HLOOKUP(Eingabe!$C$6,Kalkulationen!$F$1:$L$8762,Kalkulationen!D1724)</f>
        <v>1349.0390514344356</v>
      </c>
    </row>
    <row r="1726" spans="6:8" x14ac:dyDescent="0.15">
      <c r="F1726" s="26">
        <v>43537.750011574077</v>
      </c>
      <c r="G1726" s="27">
        <f>Kalkulationen!F1725</f>
        <v>6.71</v>
      </c>
      <c r="H1726" s="28">
        <f>HLOOKUP(Eingabe!$C$6,Kalkulationen!$F$1:$L$8762,Kalkulationen!D1725)</f>
        <v>476.43639304473675</v>
      </c>
    </row>
    <row r="1727" spans="6:8" x14ac:dyDescent="0.15">
      <c r="F1727" s="26">
        <v>43537.791666662488</v>
      </c>
      <c r="G1727" s="27">
        <f>Kalkulationen!F1726</f>
        <v>5.37</v>
      </c>
      <c r="H1727" s="28">
        <f>HLOOKUP(Eingabe!$C$6,Kalkulationen!$F$1:$L$8762,Kalkulationen!D1726)</f>
        <v>232.80191638908431</v>
      </c>
    </row>
    <row r="1728" spans="6:8" x14ac:dyDescent="0.15">
      <c r="F1728" s="26">
        <v>43537.833333329152</v>
      </c>
      <c r="G1728" s="27">
        <f>Kalkulationen!F1727</f>
        <v>5.37</v>
      </c>
      <c r="H1728" s="28">
        <f>HLOOKUP(Eingabe!$C$6,Kalkulationen!$F$1:$L$8762,Kalkulationen!D1727)</f>
        <v>232.80191638908431</v>
      </c>
    </row>
    <row r="1729" spans="6:8" x14ac:dyDescent="0.15">
      <c r="F1729" s="26">
        <v>43537.875011574077</v>
      </c>
      <c r="G1729" s="27">
        <f>Kalkulationen!F1728</f>
        <v>5.82</v>
      </c>
      <c r="H1729" s="28">
        <f>HLOOKUP(Eingabe!$C$6,Kalkulationen!$F$1:$L$8762,Kalkulationen!D1728)</f>
        <v>300.31867582888367</v>
      </c>
    </row>
    <row r="1730" spans="6:8" x14ac:dyDescent="0.15">
      <c r="F1730" s="26">
        <v>43537.916666662481</v>
      </c>
      <c r="G1730" s="27">
        <f>Kalkulationen!F1729</f>
        <v>5.82</v>
      </c>
      <c r="H1730" s="28">
        <f>HLOOKUP(Eingabe!$C$6,Kalkulationen!$F$1:$L$8762,Kalkulationen!D1729)</f>
        <v>300.31867582888367</v>
      </c>
    </row>
    <row r="1731" spans="6:8" x14ac:dyDescent="0.15">
      <c r="F1731" s="26">
        <v>43537.958333329145</v>
      </c>
      <c r="G1731" s="27">
        <f>Kalkulationen!F1730</f>
        <v>6.41</v>
      </c>
      <c r="H1731" s="28">
        <f>HLOOKUP(Eingabe!$C$6,Kalkulationen!$F$1:$L$8762,Kalkulationen!D1730)</f>
        <v>410.790941833408</v>
      </c>
    </row>
    <row r="1732" spans="6:8" x14ac:dyDescent="0.15">
      <c r="F1732" s="26">
        <v>43538.000011574077</v>
      </c>
      <c r="G1732" s="27">
        <f>Kalkulationen!F1731</f>
        <v>6.71</v>
      </c>
      <c r="H1732" s="28">
        <f>HLOOKUP(Eingabe!$C$6,Kalkulationen!$F$1:$L$8762,Kalkulationen!D1731)</f>
        <v>476.43639304473675</v>
      </c>
    </row>
    <row r="1733" spans="6:8" x14ac:dyDescent="0.15">
      <c r="F1733" s="26">
        <v>43538.041666662473</v>
      </c>
      <c r="G1733" s="27">
        <f>Kalkulationen!F1732</f>
        <v>6.71</v>
      </c>
      <c r="H1733" s="28">
        <f>HLOOKUP(Eingabe!$C$6,Kalkulationen!$F$1:$L$8762,Kalkulationen!D1732)</f>
        <v>476.43639304473675</v>
      </c>
    </row>
    <row r="1734" spans="6:8" x14ac:dyDescent="0.15">
      <c r="F1734" s="26">
        <v>43538.083333329138</v>
      </c>
      <c r="G1734" s="27">
        <f>Kalkulationen!F1733</f>
        <v>6.71</v>
      </c>
      <c r="H1734" s="28">
        <f>HLOOKUP(Eingabe!$C$6,Kalkulationen!$F$1:$L$8762,Kalkulationen!D1733)</f>
        <v>476.43639304473675</v>
      </c>
    </row>
    <row r="1735" spans="6:8" x14ac:dyDescent="0.15">
      <c r="F1735" s="26">
        <v>43538.125011574077</v>
      </c>
      <c r="G1735" s="27">
        <f>Kalkulationen!F1734</f>
        <v>7.46</v>
      </c>
      <c r="H1735" s="28">
        <f>HLOOKUP(Eingabe!$C$6,Kalkulationen!$F$1:$L$8762,Kalkulationen!D1734)</f>
        <v>665.88406137106449</v>
      </c>
    </row>
    <row r="1736" spans="6:8" x14ac:dyDescent="0.15">
      <c r="F1736" s="26">
        <v>43538.166666662466</v>
      </c>
      <c r="G1736" s="27">
        <f>Kalkulationen!F1735</f>
        <v>7.31</v>
      </c>
      <c r="H1736" s="28">
        <f>HLOOKUP(Eingabe!$C$6,Kalkulationen!$F$1:$L$8762,Kalkulationen!D1735)</f>
        <v>624.88523343482666</v>
      </c>
    </row>
    <row r="1737" spans="6:8" x14ac:dyDescent="0.15">
      <c r="F1737" s="26">
        <v>43538.20833332913</v>
      </c>
      <c r="G1737" s="27">
        <f>Kalkulationen!F1736</f>
        <v>7.91</v>
      </c>
      <c r="H1737" s="28">
        <f>HLOOKUP(Eingabe!$C$6,Kalkulationen!$F$1:$L$8762,Kalkulationen!D1736)</f>
        <v>797.86398166766901</v>
      </c>
    </row>
    <row r="1738" spans="6:8" x14ac:dyDescent="0.15">
      <c r="F1738" s="26">
        <v>43538.250011574077</v>
      </c>
      <c r="G1738" s="27">
        <f>Kalkulationen!F1737</f>
        <v>7.31</v>
      </c>
      <c r="H1738" s="28">
        <f>HLOOKUP(Eingabe!$C$6,Kalkulationen!$F$1:$L$8762,Kalkulationen!D1737)</f>
        <v>624.88523343482666</v>
      </c>
    </row>
    <row r="1739" spans="6:8" x14ac:dyDescent="0.15">
      <c r="F1739" s="26">
        <v>43538.291666662459</v>
      </c>
      <c r="G1739" s="27">
        <f>Kalkulationen!F1738</f>
        <v>7.91</v>
      </c>
      <c r="H1739" s="28">
        <f>HLOOKUP(Eingabe!$C$6,Kalkulationen!$F$1:$L$8762,Kalkulationen!D1738)</f>
        <v>797.86398166766901</v>
      </c>
    </row>
    <row r="1740" spans="6:8" x14ac:dyDescent="0.15">
      <c r="F1740" s="26">
        <v>43538.333333329123</v>
      </c>
      <c r="G1740" s="27">
        <f>Kalkulationen!F1739</f>
        <v>7.76</v>
      </c>
      <c r="H1740" s="28">
        <f>HLOOKUP(Eingabe!$C$6,Kalkulationen!$F$1:$L$8762,Kalkulationen!D1739)</f>
        <v>752.39321657884113</v>
      </c>
    </row>
    <row r="1741" spans="6:8" x14ac:dyDescent="0.15">
      <c r="F1741" s="26">
        <v>43538.375011574077</v>
      </c>
      <c r="G1741" s="27">
        <f>Kalkulationen!F1740</f>
        <v>9.5500000000000007</v>
      </c>
      <c r="H1741" s="28">
        <f>HLOOKUP(Eingabe!$C$6,Kalkulationen!$F$1:$L$8762,Kalkulationen!D1740)</f>
        <v>1349.0390514344356</v>
      </c>
    </row>
    <row r="1742" spans="6:8" x14ac:dyDescent="0.15">
      <c r="F1742" s="26">
        <v>43538.416666662451</v>
      </c>
      <c r="G1742" s="27">
        <f>Kalkulationen!F1741</f>
        <v>8.8000000000000007</v>
      </c>
      <c r="H1742" s="28">
        <f>HLOOKUP(Eingabe!$C$6,Kalkulationen!$F$1:$L$8762,Kalkulationen!D1741)</f>
        <v>1093.2074995096791</v>
      </c>
    </row>
    <row r="1743" spans="6:8" x14ac:dyDescent="0.15">
      <c r="F1743" s="26">
        <v>43538.458333329116</v>
      </c>
      <c r="G1743" s="27">
        <f>Kalkulationen!F1742</f>
        <v>9.1</v>
      </c>
      <c r="H1743" s="28">
        <f>HLOOKUP(Eingabe!$C$6,Kalkulationen!$F$1:$L$8762,Kalkulationen!D1742)</f>
        <v>1197.7332655301136</v>
      </c>
    </row>
    <row r="1744" spans="6:8" x14ac:dyDescent="0.15">
      <c r="F1744" s="26">
        <v>43538.500011574077</v>
      </c>
      <c r="G1744" s="27">
        <f>Kalkulationen!F1743</f>
        <v>8.9499999999999993</v>
      </c>
      <c r="H1744" s="28">
        <f>HLOOKUP(Eingabe!$C$6,Kalkulationen!$F$1:$L$8762,Kalkulationen!D1743)</f>
        <v>1145.4953873443787</v>
      </c>
    </row>
    <row r="1745" spans="6:8" x14ac:dyDescent="0.15">
      <c r="F1745" s="26">
        <v>43538.541666662444</v>
      </c>
      <c r="G1745" s="27">
        <f>Kalkulationen!F1744</f>
        <v>9.85</v>
      </c>
      <c r="H1745" s="28">
        <f>HLOOKUP(Eingabe!$C$6,Kalkulationen!$F$1:$L$8762,Kalkulationen!D1744)</f>
        <v>1440.5486371097504</v>
      </c>
    </row>
    <row r="1746" spans="6:8" x14ac:dyDescent="0.15">
      <c r="F1746" s="26">
        <v>43538.583333329108</v>
      </c>
      <c r="G1746" s="27">
        <f>Kalkulationen!F1745</f>
        <v>7.91</v>
      </c>
      <c r="H1746" s="28">
        <f>HLOOKUP(Eingabe!$C$6,Kalkulationen!$F$1:$L$8762,Kalkulationen!D1745)</f>
        <v>797.86398166766901</v>
      </c>
    </row>
    <row r="1747" spans="6:8" x14ac:dyDescent="0.15">
      <c r="F1747" s="26">
        <v>43538.625011574077</v>
      </c>
      <c r="G1747" s="27">
        <f>Kalkulationen!F1746</f>
        <v>8.2100000000000009</v>
      </c>
      <c r="H1747" s="28">
        <f>HLOOKUP(Eingabe!$C$6,Kalkulationen!$F$1:$L$8762,Kalkulationen!D1746)</f>
        <v>893.08647050519346</v>
      </c>
    </row>
    <row r="1748" spans="6:8" x14ac:dyDescent="0.15">
      <c r="F1748" s="26">
        <v>43538.666666662437</v>
      </c>
      <c r="G1748" s="27">
        <f>Kalkulationen!F1747</f>
        <v>8.35</v>
      </c>
      <c r="H1748" s="28">
        <f>HLOOKUP(Eingabe!$C$6,Kalkulationen!$F$1:$L$8762,Kalkulationen!D1747)</f>
        <v>939.27147909968994</v>
      </c>
    </row>
    <row r="1749" spans="6:8" x14ac:dyDescent="0.15">
      <c r="F1749" s="26">
        <v>43538.708333329101</v>
      </c>
      <c r="G1749" s="27">
        <f>Kalkulationen!F1748</f>
        <v>8.5</v>
      </c>
      <c r="H1749" s="28">
        <f>HLOOKUP(Eingabe!$C$6,Kalkulationen!$F$1:$L$8762,Kalkulationen!D1748)</f>
        <v>989.79083418433356</v>
      </c>
    </row>
    <row r="1750" spans="6:8" x14ac:dyDescent="0.15">
      <c r="F1750" s="26">
        <v>43538.750011574077</v>
      </c>
      <c r="G1750" s="27">
        <f>Kalkulationen!F1749</f>
        <v>6.71</v>
      </c>
      <c r="H1750" s="28">
        <f>HLOOKUP(Eingabe!$C$6,Kalkulationen!$F$1:$L$8762,Kalkulationen!D1749)</f>
        <v>476.43639304473675</v>
      </c>
    </row>
    <row r="1751" spans="6:8" x14ac:dyDescent="0.15">
      <c r="F1751" s="26">
        <v>43538.79166666243</v>
      </c>
      <c r="G1751" s="27">
        <f>Kalkulationen!F1750</f>
        <v>6.56</v>
      </c>
      <c r="H1751" s="28">
        <f>HLOOKUP(Eingabe!$C$6,Kalkulationen!$F$1:$L$8762,Kalkulationen!D1750)</f>
        <v>442.98824926057142</v>
      </c>
    </row>
    <row r="1752" spans="6:8" x14ac:dyDescent="0.15">
      <c r="F1752" s="26">
        <v>43538.833333329094</v>
      </c>
      <c r="G1752" s="27">
        <f>Kalkulationen!F1751</f>
        <v>6.56</v>
      </c>
      <c r="H1752" s="28">
        <f>HLOOKUP(Eingabe!$C$6,Kalkulationen!$F$1:$L$8762,Kalkulationen!D1751)</f>
        <v>442.98824926057142</v>
      </c>
    </row>
    <row r="1753" spans="6:8" x14ac:dyDescent="0.15">
      <c r="F1753" s="26">
        <v>43538.875011574077</v>
      </c>
      <c r="G1753" s="27">
        <f>Kalkulationen!F1752</f>
        <v>6.56</v>
      </c>
      <c r="H1753" s="28">
        <f>HLOOKUP(Eingabe!$C$6,Kalkulationen!$F$1:$L$8762,Kalkulationen!D1752)</f>
        <v>442.98824926057142</v>
      </c>
    </row>
    <row r="1754" spans="6:8" x14ac:dyDescent="0.15">
      <c r="F1754" s="26">
        <v>43538.916666662422</v>
      </c>
      <c r="G1754" s="27">
        <f>Kalkulationen!F1753</f>
        <v>7.46</v>
      </c>
      <c r="H1754" s="28">
        <f>HLOOKUP(Eingabe!$C$6,Kalkulationen!$F$1:$L$8762,Kalkulationen!D1753)</f>
        <v>665.88406137106449</v>
      </c>
    </row>
    <row r="1755" spans="6:8" x14ac:dyDescent="0.15">
      <c r="F1755" s="26">
        <v>43538.958333329087</v>
      </c>
      <c r="G1755" s="27">
        <f>Kalkulationen!F1754</f>
        <v>6.12</v>
      </c>
      <c r="H1755" s="28">
        <f>HLOOKUP(Eingabe!$C$6,Kalkulationen!$F$1:$L$8762,Kalkulationen!D1754)</f>
        <v>352.73627104706577</v>
      </c>
    </row>
    <row r="1756" spans="6:8" x14ac:dyDescent="0.15">
      <c r="F1756" s="26">
        <v>43539.000011574077</v>
      </c>
      <c r="G1756" s="27">
        <f>Kalkulationen!F1755</f>
        <v>6.41</v>
      </c>
      <c r="H1756" s="28">
        <f>HLOOKUP(Eingabe!$C$6,Kalkulationen!$F$1:$L$8762,Kalkulationen!D1755)</f>
        <v>410.790941833408</v>
      </c>
    </row>
    <row r="1757" spans="6:8" x14ac:dyDescent="0.15">
      <c r="F1757" s="26">
        <v>43539.041666662415</v>
      </c>
      <c r="G1757" s="27">
        <f>Kalkulationen!F1756</f>
        <v>5.97</v>
      </c>
      <c r="H1757" s="28">
        <f>HLOOKUP(Eingabe!$C$6,Kalkulationen!$F$1:$L$8762,Kalkulationen!D1756)</f>
        <v>325.486920668631</v>
      </c>
    </row>
    <row r="1758" spans="6:8" x14ac:dyDescent="0.15">
      <c r="F1758" s="26">
        <v>43539.083333329079</v>
      </c>
      <c r="G1758" s="27">
        <f>Kalkulationen!F1757</f>
        <v>7.46</v>
      </c>
      <c r="H1758" s="28">
        <f>HLOOKUP(Eingabe!$C$6,Kalkulationen!$F$1:$L$8762,Kalkulationen!D1757)</f>
        <v>665.88406137106449</v>
      </c>
    </row>
    <row r="1759" spans="6:8" x14ac:dyDescent="0.15">
      <c r="F1759" s="26">
        <v>43539.125011574077</v>
      </c>
      <c r="G1759" s="27">
        <f>Kalkulationen!F1758</f>
        <v>6.27</v>
      </c>
      <c r="H1759" s="28">
        <f>HLOOKUP(Eingabe!$C$6,Kalkulationen!$F$1:$L$8762,Kalkulationen!D1758)</f>
        <v>381.97961946877831</v>
      </c>
    </row>
    <row r="1760" spans="6:8" x14ac:dyDescent="0.15">
      <c r="F1760" s="26">
        <v>43539.166666662408</v>
      </c>
      <c r="G1760" s="27">
        <f>Kalkulationen!F1759</f>
        <v>6.71</v>
      </c>
      <c r="H1760" s="28">
        <f>HLOOKUP(Eingabe!$C$6,Kalkulationen!$F$1:$L$8762,Kalkulationen!D1759)</f>
        <v>476.43639304473675</v>
      </c>
    </row>
    <row r="1761" spans="6:8" x14ac:dyDescent="0.15">
      <c r="F1761" s="26">
        <v>43539.208333329072</v>
      </c>
      <c r="G1761" s="27">
        <f>Kalkulationen!F1760</f>
        <v>7.01</v>
      </c>
      <c r="H1761" s="28">
        <f>HLOOKUP(Eingabe!$C$6,Kalkulationen!$F$1:$L$8762,Kalkulationen!D1760)</f>
        <v>547.54540984378536</v>
      </c>
    </row>
    <row r="1762" spans="6:8" x14ac:dyDescent="0.15">
      <c r="F1762" s="26">
        <v>43539.250011574077</v>
      </c>
      <c r="G1762" s="27">
        <f>Kalkulationen!F1761</f>
        <v>7.31</v>
      </c>
      <c r="H1762" s="28">
        <f>HLOOKUP(Eingabe!$C$6,Kalkulationen!$F$1:$L$8762,Kalkulationen!D1761)</f>
        <v>624.88523343482666</v>
      </c>
    </row>
    <row r="1763" spans="6:8" x14ac:dyDescent="0.15">
      <c r="F1763" s="26">
        <v>43539.291666662401</v>
      </c>
      <c r="G1763" s="27">
        <f>Kalkulationen!F1762</f>
        <v>7.46</v>
      </c>
      <c r="H1763" s="28">
        <f>HLOOKUP(Eingabe!$C$6,Kalkulationen!$F$1:$L$8762,Kalkulationen!D1762)</f>
        <v>665.88406137106449</v>
      </c>
    </row>
    <row r="1764" spans="6:8" x14ac:dyDescent="0.15">
      <c r="F1764" s="26">
        <v>43539.333333329065</v>
      </c>
      <c r="G1764" s="27">
        <f>Kalkulationen!F1763</f>
        <v>8.2100000000000009</v>
      </c>
      <c r="H1764" s="28">
        <f>HLOOKUP(Eingabe!$C$6,Kalkulationen!$F$1:$L$8762,Kalkulationen!D1763)</f>
        <v>893.08647050519346</v>
      </c>
    </row>
    <row r="1765" spans="6:8" x14ac:dyDescent="0.15">
      <c r="F1765" s="26">
        <v>43539.375011574077</v>
      </c>
      <c r="G1765" s="27">
        <f>Kalkulationen!F1764</f>
        <v>8.35</v>
      </c>
      <c r="H1765" s="28">
        <f>HLOOKUP(Eingabe!$C$6,Kalkulationen!$F$1:$L$8762,Kalkulationen!D1764)</f>
        <v>939.27147909968994</v>
      </c>
    </row>
    <row r="1766" spans="6:8" x14ac:dyDescent="0.15">
      <c r="F1766" s="26">
        <v>43539.416666662393</v>
      </c>
      <c r="G1766" s="27">
        <f>Kalkulationen!F1765</f>
        <v>10.29</v>
      </c>
      <c r="H1766" s="28">
        <f>HLOOKUP(Eingabe!$C$6,Kalkulationen!$F$1:$L$8762,Kalkulationen!D1765)</f>
        <v>1556.9453065826615</v>
      </c>
    </row>
    <row r="1767" spans="6:8" x14ac:dyDescent="0.15">
      <c r="F1767" s="26">
        <v>43539.458333329057</v>
      </c>
      <c r="G1767" s="27">
        <f>Kalkulationen!F1766</f>
        <v>9.1</v>
      </c>
      <c r="H1767" s="28">
        <f>HLOOKUP(Eingabe!$C$6,Kalkulationen!$F$1:$L$8762,Kalkulationen!D1766)</f>
        <v>1197.7332655301136</v>
      </c>
    </row>
    <row r="1768" spans="6:8" x14ac:dyDescent="0.15">
      <c r="F1768" s="26">
        <v>43539.500011574077</v>
      </c>
      <c r="G1768" s="27">
        <f>Kalkulationen!F1767</f>
        <v>9.6999999999999993</v>
      </c>
      <c r="H1768" s="28">
        <f>HLOOKUP(Eingabe!$C$6,Kalkulationen!$F$1:$L$8762,Kalkulationen!D1767)</f>
        <v>1395.9304200635784</v>
      </c>
    </row>
    <row r="1769" spans="6:8" x14ac:dyDescent="0.15">
      <c r="F1769" s="26">
        <v>43539.541666662386</v>
      </c>
      <c r="G1769" s="27">
        <f>Kalkulationen!F1768</f>
        <v>10.44</v>
      </c>
      <c r="H1769" s="28">
        <f>HLOOKUP(Eingabe!$C$6,Kalkulationen!$F$1:$L$8762,Kalkulationen!D1768)</f>
        <v>1591.679416727636</v>
      </c>
    </row>
    <row r="1770" spans="6:8" x14ac:dyDescent="0.15">
      <c r="F1770" s="26">
        <v>43539.58333332905</v>
      </c>
      <c r="G1770" s="27">
        <f>Kalkulationen!F1769</f>
        <v>10.59</v>
      </c>
      <c r="H1770" s="28">
        <f>HLOOKUP(Eingabe!$C$6,Kalkulationen!$F$1:$L$8762,Kalkulationen!D1769)</f>
        <v>1624.0229134898696</v>
      </c>
    </row>
    <row r="1771" spans="6:8" x14ac:dyDescent="0.15">
      <c r="F1771" s="26">
        <v>43539.625011574077</v>
      </c>
      <c r="G1771" s="27">
        <f>Kalkulationen!F1770</f>
        <v>9.85</v>
      </c>
      <c r="H1771" s="28">
        <f>HLOOKUP(Eingabe!$C$6,Kalkulationen!$F$1:$L$8762,Kalkulationen!D1770)</f>
        <v>1440.5486371097504</v>
      </c>
    </row>
    <row r="1772" spans="6:8" x14ac:dyDescent="0.15">
      <c r="F1772" s="26">
        <v>43539.666666662379</v>
      </c>
      <c r="G1772" s="27">
        <f>Kalkulationen!F1771</f>
        <v>8.2100000000000009</v>
      </c>
      <c r="H1772" s="28">
        <f>HLOOKUP(Eingabe!$C$6,Kalkulationen!$F$1:$L$8762,Kalkulationen!D1771)</f>
        <v>893.08647050519346</v>
      </c>
    </row>
    <row r="1773" spans="6:8" x14ac:dyDescent="0.15">
      <c r="F1773" s="26">
        <v>43539.708333329043</v>
      </c>
      <c r="G1773" s="27">
        <f>Kalkulationen!F1772</f>
        <v>8.06</v>
      </c>
      <c r="H1773" s="28">
        <f>HLOOKUP(Eingabe!$C$6,Kalkulationen!$F$1:$L$8762,Kalkulationen!D1772)</f>
        <v>844.78749676498433</v>
      </c>
    </row>
    <row r="1774" spans="6:8" x14ac:dyDescent="0.15">
      <c r="F1774" s="26">
        <v>43539.750011574077</v>
      </c>
      <c r="G1774" s="27">
        <f>Kalkulationen!F1773</f>
        <v>9.6999999999999993</v>
      </c>
      <c r="H1774" s="28">
        <f>HLOOKUP(Eingabe!$C$6,Kalkulationen!$F$1:$L$8762,Kalkulationen!D1773)</f>
        <v>1395.9304200635784</v>
      </c>
    </row>
    <row r="1775" spans="6:8" x14ac:dyDescent="0.15">
      <c r="F1775" s="26">
        <v>43539.791666662371</v>
      </c>
      <c r="G1775" s="27">
        <f>Kalkulationen!F1774</f>
        <v>10.14</v>
      </c>
      <c r="H1775" s="28">
        <f>HLOOKUP(Eingabe!$C$6,Kalkulationen!$F$1:$L$8762,Kalkulationen!D1774)</f>
        <v>1519.74099376499</v>
      </c>
    </row>
    <row r="1776" spans="6:8" x14ac:dyDescent="0.15">
      <c r="F1776" s="26">
        <v>43539.833333329036</v>
      </c>
      <c r="G1776" s="27">
        <f>Kalkulationen!F1775</f>
        <v>9.1</v>
      </c>
      <c r="H1776" s="28">
        <f>HLOOKUP(Eingabe!$C$6,Kalkulationen!$F$1:$L$8762,Kalkulationen!D1775)</f>
        <v>1197.7332655301136</v>
      </c>
    </row>
    <row r="1777" spans="6:8" x14ac:dyDescent="0.15">
      <c r="F1777" s="26">
        <v>43539.875011574077</v>
      </c>
      <c r="G1777" s="27">
        <f>Kalkulationen!F1776</f>
        <v>8.9499999999999993</v>
      </c>
      <c r="H1777" s="28">
        <f>HLOOKUP(Eingabe!$C$6,Kalkulationen!$F$1:$L$8762,Kalkulationen!D1776)</f>
        <v>1145.4953873443787</v>
      </c>
    </row>
    <row r="1778" spans="6:8" x14ac:dyDescent="0.15">
      <c r="F1778" s="26">
        <v>43539.916666662364</v>
      </c>
      <c r="G1778" s="27">
        <f>Kalkulationen!F1777</f>
        <v>9.4</v>
      </c>
      <c r="H1778" s="28">
        <f>HLOOKUP(Eingabe!$C$6,Kalkulationen!$F$1:$L$8762,Kalkulationen!D1777)</f>
        <v>1300.071066184405</v>
      </c>
    </row>
    <row r="1779" spans="6:8" x14ac:dyDescent="0.15">
      <c r="F1779" s="26">
        <v>43539.958333329028</v>
      </c>
      <c r="G1779" s="27">
        <f>Kalkulationen!F1778</f>
        <v>7.76</v>
      </c>
      <c r="H1779" s="28">
        <f>HLOOKUP(Eingabe!$C$6,Kalkulationen!$F$1:$L$8762,Kalkulationen!D1778)</f>
        <v>752.39321657884113</v>
      </c>
    </row>
    <row r="1780" spans="6:8" x14ac:dyDescent="0.15">
      <c r="F1780" s="26">
        <v>43540.000011574077</v>
      </c>
      <c r="G1780" s="27">
        <f>Kalkulationen!F1779</f>
        <v>6.27</v>
      </c>
      <c r="H1780" s="28">
        <f>HLOOKUP(Eingabe!$C$6,Kalkulationen!$F$1:$L$8762,Kalkulationen!D1779)</f>
        <v>381.97961946877831</v>
      </c>
    </row>
    <row r="1781" spans="6:8" x14ac:dyDescent="0.15">
      <c r="F1781" s="26">
        <v>43540.041666662357</v>
      </c>
      <c r="G1781" s="27">
        <f>Kalkulationen!F1780</f>
        <v>6.27</v>
      </c>
      <c r="H1781" s="28">
        <f>HLOOKUP(Eingabe!$C$6,Kalkulationen!$F$1:$L$8762,Kalkulationen!D1780)</f>
        <v>381.97961946877831</v>
      </c>
    </row>
    <row r="1782" spans="6:8" x14ac:dyDescent="0.15">
      <c r="F1782" s="26">
        <v>43540.083333329021</v>
      </c>
      <c r="G1782" s="27">
        <f>Kalkulationen!F1781</f>
        <v>6.56</v>
      </c>
      <c r="H1782" s="28">
        <f>HLOOKUP(Eingabe!$C$6,Kalkulationen!$F$1:$L$8762,Kalkulationen!D1781)</f>
        <v>442.98824926057142</v>
      </c>
    </row>
    <row r="1783" spans="6:8" x14ac:dyDescent="0.15">
      <c r="F1783" s="26">
        <v>43540.125011574077</v>
      </c>
      <c r="G1783" s="27">
        <f>Kalkulationen!F1782</f>
        <v>7.01</v>
      </c>
      <c r="H1783" s="28">
        <f>HLOOKUP(Eingabe!$C$6,Kalkulationen!$F$1:$L$8762,Kalkulationen!D1782)</f>
        <v>547.54540984378536</v>
      </c>
    </row>
    <row r="1784" spans="6:8" x14ac:dyDescent="0.15">
      <c r="F1784" s="26">
        <v>43540.16666666235</v>
      </c>
      <c r="G1784" s="27">
        <f>Kalkulationen!F1783</f>
        <v>7.91</v>
      </c>
      <c r="H1784" s="28">
        <f>HLOOKUP(Eingabe!$C$6,Kalkulationen!$F$1:$L$8762,Kalkulationen!D1783)</f>
        <v>797.86398166766901</v>
      </c>
    </row>
    <row r="1785" spans="6:8" x14ac:dyDescent="0.15">
      <c r="F1785" s="26">
        <v>43540.208333329014</v>
      </c>
      <c r="G1785" s="27">
        <f>Kalkulationen!F1784</f>
        <v>6.56</v>
      </c>
      <c r="H1785" s="28">
        <f>HLOOKUP(Eingabe!$C$6,Kalkulationen!$F$1:$L$8762,Kalkulationen!D1784)</f>
        <v>442.98824926057142</v>
      </c>
    </row>
    <row r="1786" spans="6:8" x14ac:dyDescent="0.15">
      <c r="F1786" s="26">
        <v>43540.250011574077</v>
      </c>
      <c r="G1786" s="27">
        <f>Kalkulationen!F1785</f>
        <v>6.12</v>
      </c>
      <c r="H1786" s="28">
        <f>HLOOKUP(Eingabe!$C$6,Kalkulationen!$F$1:$L$8762,Kalkulationen!D1785)</f>
        <v>352.73627104706577</v>
      </c>
    </row>
    <row r="1787" spans="6:8" x14ac:dyDescent="0.15">
      <c r="F1787" s="26">
        <v>43540.291666662342</v>
      </c>
      <c r="G1787" s="27">
        <f>Kalkulationen!F1786</f>
        <v>5.67</v>
      </c>
      <c r="H1787" s="28">
        <f>HLOOKUP(Eingabe!$C$6,Kalkulationen!$F$1:$L$8762,Kalkulationen!D1786)</f>
        <v>276.80098896274217</v>
      </c>
    </row>
    <row r="1788" spans="6:8" x14ac:dyDescent="0.15">
      <c r="F1788" s="26">
        <v>43540.333333329007</v>
      </c>
      <c r="G1788" s="27">
        <f>Kalkulationen!F1787</f>
        <v>5.67</v>
      </c>
      <c r="H1788" s="28">
        <f>HLOOKUP(Eingabe!$C$6,Kalkulationen!$F$1:$L$8762,Kalkulationen!D1787)</f>
        <v>276.80098896274217</v>
      </c>
    </row>
    <row r="1789" spans="6:8" x14ac:dyDescent="0.15">
      <c r="F1789" s="26">
        <v>43540.375011574077</v>
      </c>
      <c r="G1789" s="27">
        <f>Kalkulationen!F1788</f>
        <v>5.97</v>
      </c>
      <c r="H1789" s="28">
        <f>HLOOKUP(Eingabe!$C$6,Kalkulationen!$F$1:$L$8762,Kalkulationen!D1788)</f>
        <v>325.486920668631</v>
      </c>
    </row>
    <row r="1790" spans="6:8" x14ac:dyDescent="0.15">
      <c r="F1790" s="26">
        <v>43540.416666662335</v>
      </c>
      <c r="G1790" s="27">
        <f>Kalkulationen!F1789</f>
        <v>4.33</v>
      </c>
      <c r="H1790" s="28">
        <f>HLOOKUP(Eingabe!$C$6,Kalkulationen!$F$1:$L$8762,Kalkulationen!D1789)</f>
        <v>113.35839181095314</v>
      </c>
    </row>
    <row r="1791" spans="6:8" x14ac:dyDescent="0.15">
      <c r="F1791" s="26">
        <v>43540.458333328999</v>
      </c>
      <c r="G1791" s="27">
        <f>Kalkulationen!F1790</f>
        <v>5.22</v>
      </c>
      <c r="H1791" s="28">
        <f>HLOOKUP(Eingabe!$C$6,Kalkulationen!$F$1:$L$8762,Kalkulationen!D1790)</f>
        <v>212.01452653164606</v>
      </c>
    </row>
    <row r="1792" spans="6:8" x14ac:dyDescent="0.15">
      <c r="F1792" s="26">
        <v>43540.500011574077</v>
      </c>
      <c r="G1792" s="27">
        <f>Kalkulationen!F1791</f>
        <v>4.18</v>
      </c>
      <c r="H1792" s="28">
        <f>HLOOKUP(Eingabe!$C$6,Kalkulationen!$F$1:$L$8762,Kalkulationen!D1791)</f>
        <v>99.286032951741447</v>
      </c>
    </row>
    <row r="1793" spans="6:8" x14ac:dyDescent="0.15">
      <c r="F1793" s="26">
        <v>43540.541666662328</v>
      </c>
      <c r="G1793" s="27">
        <f>Kalkulationen!F1792</f>
        <v>4.03</v>
      </c>
      <c r="H1793" s="28">
        <f>HLOOKUP(Eingabe!$C$6,Kalkulationen!$F$1:$L$8762,Kalkulationen!D1792)</f>
        <v>85.333314530668076</v>
      </c>
    </row>
    <row r="1794" spans="6:8" x14ac:dyDescent="0.15">
      <c r="F1794" s="26">
        <v>43540.583333328992</v>
      </c>
      <c r="G1794" s="27">
        <f>Kalkulationen!F1793</f>
        <v>4.62</v>
      </c>
      <c r="H1794" s="28">
        <f>HLOOKUP(Eingabe!$C$6,Kalkulationen!$F$1:$L$8762,Kalkulationen!D1793)</f>
        <v>141.66861508672662</v>
      </c>
    </row>
    <row r="1795" spans="6:8" x14ac:dyDescent="0.15">
      <c r="F1795" s="26">
        <v>43540.625011574077</v>
      </c>
      <c r="G1795" s="27">
        <f>Kalkulationen!F1794</f>
        <v>4.18</v>
      </c>
      <c r="H1795" s="28">
        <f>HLOOKUP(Eingabe!$C$6,Kalkulationen!$F$1:$L$8762,Kalkulationen!D1794)</f>
        <v>99.286032951741447</v>
      </c>
    </row>
    <row r="1796" spans="6:8" x14ac:dyDescent="0.15">
      <c r="F1796" s="26">
        <v>43540.66666666232</v>
      </c>
      <c r="G1796" s="27">
        <f>Kalkulationen!F1795</f>
        <v>2.83</v>
      </c>
      <c r="H1796" s="28">
        <f>HLOOKUP(Eingabe!$C$6,Kalkulationen!$F$1:$L$8762,Kalkulationen!D1795)</f>
        <v>10.799308393294714</v>
      </c>
    </row>
    <row r="1797" spans="6:8" x14ac:dyDescent="0.15">
      <c r="F1797" s="26">
        <v>43540.708333328985</v>
      </c>
      <c r="G1797" s="27">
        <f>Kalkulationen!F1796</f>
        <v>2.69</v>
      </c>
      <c r="H1797" s="28">
        <f>HLOOKUP(Eingabe!$C$6,Kalkulationen!$F$1:$L$8762,Kalkulationen!D1796)</f>
        <v>7.4302984659264721</v>
      </c>
    </row>
    <row r="1798" spans="6:8" x14ac:dyDescent="0.15">
      <c r="F1798" s="26">
        <v>43540.750011574077</v>
      </c>
      <c r="G1798" s="27">
        <f>Kalkulationen!F1797</f>
        <v>3.13</v>
      </c>
      <c r="H1798" s="28">
        <f>HLOOKUP(Eingabe!$C$6,Kalkulationen!$F$1:$L$8762,Kalkulationen!D1797)</f>
        <v>21.178652373249626</v>
      </c>
    </row>
    <row r="1799" spans="6:8" x14ac:dyDescent="0.15">
      <c r="F1799" s="26">
        <v>43540.791666662313</v>
      </c>
      <c r="G1799" s="27">
        <f>Kalkulationen!F1798</f>
        <v>1.79</v>
      </c>
      <c r="H1799" s="28">
        <f>HLOOKUP(Eingabe!$C$6,Kalkulationen!$F$1:$L$8762,Kalkulationen!D1798)</f>
        <v>0.54640916557928276</v>
      </c>
    </row>
    <row r="1800" spans="6:8" x14ac:dyDescent="0.15">
      <c r="F1800" s="26">
        <v>43540.833333328977</v>
      </c>
      <c r="G1800" s="27">
        <f>Kalkulationen!F1799</f>
        <v>2.98</v>
      </c>
      <c r="H1800" s="28">
        <f>HLOOKUP(Eingabe!$C$6,Kalkulationen!$F$1:$L$8762,Kalkulationen!D1799)</f>
        <v>15.363813474783871</v>
      </c>
    </row>
    <row r="1801" spans="6:8" x14ac:dyDescent="0.15">
      <c r="F1801" s="26">
        <v>43540.875011574077</v>
      </c>
      <c r="G1801" s="27">
        <f>Kalkulationen!F1800</f>
        <v>4.18</v>
      </c>
      <c r="H1801" s="28">
        <f>HLOOKUP(Eingabe!$C$6,Kalkulationen!$F$1:$L$8762,Kalkulationen!D1800)</f>
        <v>99.286032951741447</v>
      </c>
    </row>
    <row r="1802" spans="6:8" x14ac:dyDescent="0.15">
      <c r="F1802" s="26">
        <v>43540.916666662306</v>
      </c>
      <c r="G1802" s="27">
        <f>Kalkulationen!F1801</f>
        <v>1.64</v>
      </c>
      <c r="H1802" s="28">
        <f>HLOOKUP(Eingabe!$C$6,Kalkulationen!$F$1:$L$8762,Kalkulationen!D1801)</f>
        <v>0.28936731896601203</v>
      </c>
    </row>
    <row r="1803" spans="6:8" x14ac:dyDescent="0.15">
      <c r="F1803" s="26">
        <v>43540.95833332897</v>
      </c>
      <c r="G1803" s="27">
        <f>Kalkulationen!F1802</f>
        <v>2.09</v>
      </c>
      <c r="H1803" s="28">
        <f>HLOOKUP(Eingabe!$C$6,Kalkulationen!$F$1:$L$8762,Kalkulationen!D1802)</f>
        <v>1.4746487197138975</v>
      </c>
    </row>
    <row r="1804" spans="6:8" x14ac:dyDescent="0.15">
      <c r="F1804" s="26">
        <v>43541.000011574077</v>
      </c>
      <c r="G1804" s="27">
        <f>Kalkulationen!F1803</f>
        <v>1.64</v>
      </c>
      <c r="H1804" s="28">
        <f>HLOOKUP(Eingabe!$C$6,Kalkulationen!$F$1:$L$8762,Kalkulationen!D1803)</f>
        <v>0.28936731896601203</v>
      </c>
    </row>
    <row r="1805" spans="6:8" x14ac:dyDescent="0.15">
      <c r="F1805" s="26">
        <v>43541.041666662299</v>
      </c>
      <c r="G1805" s="27">
        <f>Kalkulationen!F1804</f>
        <v>1.04</v>
      </c>
      <c r="H1805" s="28">
        <f>HLOOKUP(Eingabe!$C$6,Kalkulationen!$F$1:$L$8762,Kalkulationen!D1804)</f>
        <v>0</v>
      </c>
    </row>
    <row r="1806" spans="6:8" x14ac:dyDescent="0.15">
      <c r="F1806" s="26">
        <v>43541.083333328963</v>
      </c>
      <c r="G1806" s="27">
        <f>Kalkulationen!F1805</f>
        <v>0.15</v>
      </c>
      <c r="H1806" s="28">
        <f>HLOOKUP(Eingabe!$C$6,Kalkulationen!$F$1:$L$8762,Kalkulationen!D1805)</f>
        <v>0</v>
      </c>
    </row>
    <row r="1807" spans="6:8" x14ac:dyDescent="0.15">
      <c r="F1807" s="26">
        <v>43541.125011574077</v>
      </c>
      <c r="G1807" s="27">
        <f>Kalkulationen!F1806</f>
        <v>1.49</v>
      </c>
      <c r="H1807" s="28">
        <f>HLOOKUP(Eingabe!$C$6,Kalkulationen!$F$1:$L$8762,Kalkulationen!D1806)</f>
        <v>0.12936521063564776</v>
      </c>
    </row>
    <row r="1808" spans="6:8" x14ac:dyDescent="0.15">
      <c r="F1808" s="26">
        <v>43541.166666662291</v>
      </c>
      <c r="G1808" s="27">
        <f>Kalkulationen!F1807</f>
        <v>1.79</v>
      </c>
      <c r="H1808" s="28">
        <f>HLOOKUP(Eingabe!$C$6,Kalkulationen!$F$1:$L$8762,Kalkulationen!D1807)</f>
        <v>0.54640916557928276</v>
      </c>
    </row>
    <row r="1809" spans="6:8" x14ac:dyDescent="0.15">
      <c r="F1809" s="26">
        <v>43541.208333328956</v>
      </c>
      <c r="G1809" s="27">
        <f>Kalkulationen!F1808</f>
        <v>2.69</v>
      </c>
      <c r="H1809" s="28">
        <f>HLOOKUP(Eingabe!$C$6,Kalkulationen!$F$1:$L$8762,Kalkulationen!D1808)</f>
        <v>7.4302984659264721</v>
      </c>
    </row>
    <row r="1810" spans="6:8" x14ac:dyDescent="0.15">
      <c r="F1810" s="26">
        <v>43541.250011574077</v>
      </c>
      <c r="G1810" s="27">
        <f>Kalkulationen!F1809</f>
        <v>3.28</v>
      </c>
      <c r="H1810" s="28">
        <f>HLOOKUP(Eingabe!$C$6,Kalkulationen!$F$1:$L$8762,Kalkulationen!D1809)</f>
        <v>28.07247429844973</v>
      </c>
    </row>
    <row r="1811" spans="6:8" x14ac:dyDescent="0.15">
      <c r="F1811" s="26">
        <v>43541.291666662284</v>
      </c>
      <c r="G1811" s="27">
        <f>Kalkulationen!F1810</f>
        <v>1.49</v>
      </c>
      <c r="H1811" s="28">
        <f>HLOOKUP(Eingabe!$C$6,Kalkulationen!$F$1:$L$8762,Kalkulationen!D1810)</f>
        <v>0.12936521063564776</v>
      </c>
    </row>
    <row r="1812" spans="6:8" x14ac:dyDescent="0.15">
      <c r="F1812" s="26">
        <v>43541.333333328948</v>
      </c>
      <c r="G1812" s="27">
        <f>Kalkulationen!F1811</f>
        <v>1.64</v>
      </c>
      <c r="H1812" s="28">
        <f>HLOOKUP(Eingabe!$C$6,Kalkulationen!$F$1:$L$8762,Kalkulationen!D1811)</f>
        <v>0.28936731896601203</v>
      </c>
    </row>
    <row r="1813" spans="6:8" x14ac:dyDescent="0.15">
      <c r="F1813" s="26">
        <v>43541.375011574077</v>
      </c>
      <c r="G1813" s="27">
        <f>Kalkulationen!F1812</f>
        <v>2.2400000000000002</v>
      </c>
      <c r="H1813" s="28">
        <f>HLOOKUP(Eingabe!$C$6,Kalkulationen!$F$1:$L$8762,Kalkulationen!D1812)</f>
        <v>2.2387492384510437</v>
      </c>
    </row>
    <row r="1814" spans="6:8" x14ac:dyDescent="0.15">
      <c r="F1814" s="26">
        <v>43541.416666662277</v>
      </c>
      <c r="G1814" s="27">
        <f>Kalkulationen!F1813</f>
        <v>2.2400000000000002</v>
      </c>
      <c r="H1814" s="28">
        <f>HLOOKUP(Eingabe!$C$6,Kalkulationen!$F$1:$L$8762,Kalkulationen!D1813)</f>
        <v>2.2387492384510437</v>
      </c>
    </row>
    <row r="1815" spans="6:8" x14ac:dyDescent="0.15">
      <c r="F1815" s="26">
        <v>43541.458333328941</v>
      </c>
      <c r="G1815" s="27">
        <f>Kalkulationen!F1814</f>
        <v>2.83</v>
      </c>
      <c r="H1815" s="28">
        <f>HLOOKUP(Eingabe!$C$6,Kalkulationen!$F$1:$L$8762,Kalkulationen!D1814)</f>
        <v>10.799308393294714</v>
      </c>
    </row>
    <row r="1816" spans="6:8" x14ac:dyDescent="0.15">
      <c r="F1816" s="26">
        <v>43541.500011574077</v>
      </c>
      <c r="G1816" s="27">
        <f>Kalkulationen!F1815</f>
        <v>3.58</v>
      </c>
      <c r="H1816" s="28">
        <f>HLOOKUP(Eingabe!$C$6,Kalkulationen!$F$1:$L$8762,Kalkulationen!D1815)</f>
        <v>45.658471991144815</v>
      </c>
    </row>
    <row r="1817" spans="6:8" x14ac:dyDescent="0.15">
      <c r="F1817" s="26">
        <v>43541.54166666227</v>
      </c>
      <c r="G1817" s="27">
        <f>Kalkulationen!F1816</f>
        <v>4.18</v>
      </c>
      <c r="H1817" s="28">
        <f>HLOOKUP(Eingabe!$C$6,Kalkulationen!$F$1:$L$8762,Kalkulationen!D1816)</f>
        <v>99.286032951741447</v>
      </c>
    </row>
    <row r="1818" spans="6:8" x14ac:dyDescent="0.15">
      <c r="F1818" s="26">
        <v>43541.583333328934</v>
      </c>
      <c r="G1818" s="27">
        <f>Kalkulationen!F1817</f>
        <v>3.43</v>
      </c>
      <c r="H1818" s="28">
        <f>HLOOKUP(Eingabe!$C$6,Kalkulationen!$F$1:$L$8762,Kalkulationen!D1817)</f>
        <v>35.928487146259762</v>
      </c>
    </row>
    <row r="1819" spans="6:8" x14ac:dyDescent="0.15">
      <c r="F1819" s="26">
        <v>43541.625011574077</v>
      </c>
      <c r="G1819" s="27">
        <f>Kalkulationen!F1818</f>
        <v>6.27</v>
      </c>
      <c r="H1819" s="28">
        <f>HLOOKUP(Eingabe!$C$6,Kalkulationen!$F$1:$L$8762,Kalkulationen!D1818)</f>
        <v>381.97961946877831</v>
      </c>
    </row>
    <row r="1820" spans="6:8" x14ac:dyDescent="0.15">
      <c r="F1820" s="26">
        <v>43541.666666662262</v>
      </c>
      <c r="G1820" s="27">
        <f>Kalkulationen!F1819</f>
        <v>7.16</v>
      </c>
      <c r="H1820" s="28">
        <f>HLOOKUP(Eingabe!$C$6,Kalkulationen!$F$1:$L$8762,Kalkulationen!D1819)</f>
        <v>585.42842938631918</v>
      </c>
    </row>
    <row r="1821" spans="6:8" x14ac:dyDescent="0.15">
      <c r="F1821" s="26">
        <v>43541.708333328927</v>
      </c>
      <c r="G1821" s="27">
        <f>Kalkulationen!F1820</f>
        <v>5.22</v>
      </c>
      <c r="H1821" s="28">
        <f>HLOOKUP(Eingabe!$C$6,Kalkulationen!$F$1:$L$8762,Kalkulationen!D1820)</f>
        <v>212.01452653164606</v>
      </c>
    </row>
    <row r="1822" spans="6:8" x14ac:dyDescent="0.15">
      <c r="F1822" s="26">
        <v>43541.750011574077</v>
      </c>
      <c r="G1822" s="27">
        <f>Kalkulationen!F1821</f>
        <v>5.07</v>
      </c>
      <c r="H1822" s="28">
        <f>HLOOKUP(Eingabe!$C$6,Kalkulationen!$F$1:$L$8762,Kalkulationen!D1821)</f>
        <v>192.37195416342232</v>
      </c>
    </row>
    <row r="1823" spans="6:8" x14ac:dyDescent="0.15">
      <c r="F1823" s="26">
        <v>43541.791666662255</v>
      </c>
      <c r="G1823" s="27">
        <f>Kalkulationen!F1822</f>
        <v>4.33</v>
      </c>
      <c r="H1823" s="28">
        <f>HLOOKUP(Eingabe!$C$6,Kalkulationen!$F$1:$L$8762,Kalkulationen!D1822)</f>
        <v>113.35839181095314</v>
      </c>
    </row>
    <row r="1824" spans="6:8" x14ac:dyDescent="0.15">
      <c r="F1824" s="26">
        <v>43541.833333328919</v>
      </c>
      <c r="G1824" s="27">
        <f>Kalkulationen!F1823</f>
        <v>4.18</v>
      </c>
      <c r="H1824" s="28">
        <f>HLOOKUP(Eingabe!$C$6,Kalkulationen!$F$1:$L$8762,Kalkulationen!D1823)</f>
        <v>99.286032951741447</v>
      </c>
    </row>
    <row r="1825" spans="6:8" x14ac:dyDescent="0.15">
      <c r="F1825" s="26">
        <v>43541.875011574077</v>
      </c>
      <c r="G1825" s="27">
        <f>Kalkulationen!F1824</f>
        <v>3.28</v>
      </c>
      <c r="H1825" s="28">
        <f>HLOOKUP(Eingabe!$C$6,Kalkulationen!$F$1:$L$8762,Kalkulationen!D1824)</f>
        <v>28.07247429844973</v>
      </c>
    </row>
    <row r="1826" spans="6:8" x14ac:dyDescent="0.15">
      <c r="F1826" s="26">
        <v>43541.916666662248</v>
      </c>
      <c r="G1826" s="27">
        <f>Kalkulationen!F1825</f>
        <v>2.83</v>
      </c>
      <c r="H1826" s="28">
        <f>HLOOKUP(Eingabe!$C$6,Kalkulationen!$F$1:$L$8762,Kalkulationen!D1825)</f>
        <v>10.799308393294714</v>
      </c>
    </row>
    <row r="1827" spans="6:8" x14ac:dyDescent="0.15">
      <c r="F1827" s="26">
        <v>43541.958333328912</v>
      </c>
      <c r="G1827" s="27">
        <f>Kalkulationen!F1826</f>
        <v>3.58</v>
      </c>
      <c r="H1827" s="28">
        <f>HLOOKUP(Eingabe!$C$6,Kalkulationen!$F$1:$L$8762,Kalkulationen!D1826)</f>
        <v>45.658471991144815</v>
      </c>
    </row>
    <row r="1828" spans="6:8" x14ac:dyDescent="0.15">
      <c r="F1828" s="26">
        <v>43542.000011574077</v>
      </c>
      <c r="G1828" s="27">
        <f>Kalkulationen!F1827</f>
        <v>1.49</v>
      </c>
      <c r="H1828" s="28">
        <f>HLOOKUP(Eingabe!$C$6,Kalkulationen!$F$1:$L$8762,Kalkulationen!D1827)</f>
        <v>0.12936521063564776</v>
      </c>
    </row>
    <row r="1829" spans="6:8" x14ac:dyDescent="0.15">
      <c r="F1829" s="26">
        <v>43542.04166666224</v>
      </c>
      <c r="G1829" s="27">
        <f>Kalkulationen!F1828</f>
        <v>1.49</v>
      </c>
      <c r="H1829" s="28">
        <f>HLOOKUP(Eingabe!$C$6,Kalkulationen!$F$1:$L$8762,Kalkulationen!D1828)</f>
        <v>0.12936521063564776</v>
      </c>
    </row>
    <row r="1830" spans="6:8" x14ac:dyDescent="0.15">
      <c r="F1830" s="26">
        <v>43542.083333328905</v>
      </c>
      <c r="G1830" s="27">
        <f>Kalkulationen!F1829</f>
        <v>0.45</v>
      </c>
      <c r="H1830" s="28">
        <f>HLOOKUP(Eingabe!$C$6,Kalkulationen!$F$1:$L$8762,Kalkulationen!D1829)</f>
        <v>0</v>
      </c>
    </row>
    <row r="1831" spans="6:8" x14ac:dyDescent="0.15">
      <c r="F1831" s="26">
        <v>43542.125011574077</v>
      </c>
      <c r="G1831" s="27">
        <f>Kalkulationen!F1830</f>
        <v>0</v>
      </c>
      <c r="H1831" s="28">
        <f>HLOOKUP(Eingabe!$C$6,Kalkulationen!$F$1:$L$8762,Kalkulationen!D1830)</f>
        <v>0</v>
      </c>
    </row>
    <row r="1832" spans="6:8" x14ac:dyDescent="0.15">
      <c r="F1832" s="26">
        <v>43542.166666662233</v>
      </c>
      <c r="G1832" s="27">
        <f>Kalkulationen!F1831</f>
        <v>0</v>
      </c>
      <c r="H1832" s="28">
        <f>HLOOKUP(Eingabe!$C$6,Kalkulationen!$F$1:$L$8762,Kalkulationen!D1831)</f>
        <v>0</v>
      </c>
    </row>
    <row r="1833" spans="6:8" x14ac:dyDescent="0.15">
      <c r="F1833" s="26">
        <v>43542.208333328897</v>
      </c>
      <c r="G1833" s="27">
        <f>Kalkulationen!F1832</f>
        <v>1.34</v>
      </c>
      <c r="H1833" s="28">
        <f>HLOOKUP(Eingabe!$C$6,Kalkulationen!$F$1:$L$8762,Kalkulationen!D1832)</f>
        <v>0</v>
      </c>
    </row>
    <row r="1834" spans="6:8" x14ac:dyDescent="0.15">
      <c r="F1834" s="26">
        <v>43542.250011574077</v>
      </c>
      <c r="G1834" s="27">
        <f>Kalkulationen!F1833</f>
        <v>1.94</v>
      </c>
      <c r="H1834" s="28">
        <f>HLOOKUP(Eingabe!$C$6,Kalkulationen!$F$1:$L$8762,Kalkulationen!D1833)</f>
        <v>0.92361847068584668</v>
      </c>
    </row>
    <row r="1835" spans="6:8" x14ac:dyDescent="0.15">
      <c r="F1835" s="26">
        <v>43542.291666662226</v>
      </c>
      <c r="G1835" s="27">
        <f>Kalkulationen!F1834</f>
        <v>0.6</v>
      </c>
      <c r="H1835" s="28">
        <f>HLOOKUP(Eingabe!$C$6,Kalkulationen!$F$1:$L$8762,Kalkulationen!D1834)</f>
        <v>0</v>
      </c>
    </row>
    <row r="1836" spans="6:8" x14ac:dyDescent="0.15">
      <c r="F1836" s="26">
        <v>43542.33333332889</v>
      </c>
      <c r="G1836" s="27">
        <f>Kalkulationen!F1835</f>
        <v>1.49</v>
      </c>
      <c r="H1836" s="28">
        <f>HLOOKUP(Eingabe!$C$6,Kalkulationen!$F$1:$L$8762,Kalkulationen!D1835)</f>
        <v>0.12936521063564776</v>
      </c>
    </row>
    <row r="1837" spans="6:8" x14ac:dyDescent="0.15">
      <c r="F1837" s="26">
        <v>43542.375011574077</v>
      </c>
      <c r="G1837" s="27">
        <f>Kalkulationen!F1836</f>
        <v>3.13</v>
      </c>
      <c r="H1837" s="28">
        <f>HLOOKUP(Eingabe!$C$6,Kalkulationen!$F$1:$L$8762,Kalkulationen!D1836)</f>
        <v>21.178652373249626</v>
      </c>
    </row>
    <row r="1838" spans="6:8" x14ac:dyDescent="0.15">
      <c r="F1838" s="26">
        <v>43542.416666662219</v>
      </c>
      <c r="G1838" s="27">
        <f>Kalkulationen!F1837</f>
        <v>5.97</v>
      </c>
      <c r="H1838" s="28">
        <f>HLOOKUP(Eingabe!$C$6,Kalkulationen!$F$1:$L$8762,Kalkulationen!D1837)</f>
        <v>325.486920668631</v>
      </c>
    </row>
    <row r="1839" spans="6:8" x14ac:dyDescent="0.15">
      <c r="F1839" s="26">
        <v>43542.458333328883</v>
      </c>
      <c r="G1839" s="27">
        <f>Kalkulationen!F1838</f>
        <v>5.07</v>
      </c>
      <c r="H1839" s="28">
        <f>HLOOKUP(Eingabe!$C$6,Kalkulationen!$F$1:$L$8762,Kalkulationen!D1838)</f>
        <v>192.37195416342232</v>
      </c>
    </row>
    <row r="1840" spans="6:8" x14ac:dyDescent="0.15">
      <c r="F1840" s="26">
        <v>43542.500011574077</v>
      </c>
      <c r="G1840" s="27">
        <f>Kalkulationen!F1839</f>
        <v>6.41</v>
      </c>
      <c r="H1840" s="28">
        <f>HLOOKUP(Eingabe!$C$6,Kalkulationen!$F$1:$L$8762,Kalkulationen!D1839)</f>
        <v>410.790941833408</v>
      </c>
    </row>
    <row r="1841" spans="6:8" x14ac:dyDescent="0.15">
      <c r="F1841" s="26">
        <v>43542.541666662211</v>
      </c>
      <c r="G1841" s="27">
        <f>Kalkulationen!F1840</f>
        <v>6.56</v>
      </c>
      <c r="H1841" s="28">
        <f>HLOOKUP(Eingabe!$C$6,Kalkulationen!$F$1:$L$8762,Kalkulationen!D1840)</f>
        <v>442.98824926057142</v>
      </c>
    </row>
    <row r="1842" spans="6:8" x14ac:dyDescent="0.15">
      <c r="F1842" s="26">
        <v>43542.583333328876</v>
      </c>
      <c r="G1842" s="27">
        <f>Kalkulationen!F1841</f>
        <v>6.27</v>
      </c>
      <c r="H1842" s="28">
        <f>HLOOKUP(Eingabe!$C$6,Kalkulationen!$F$1:$L$8762,Kalkulationen!D1841)</f>
        <v>381.97961946877831</v>
      </c>
    </row>
    <row r="1843" spans="6:8" x14ac:dyDescent="0.15">
      <c r="F1843" s="26">
        <v>43542.625011574077</v>
      </c>
      <c r="G1843" s="27">
        <f>Kalkulationen!F1842</f>
        <v>5.67</v>
      </c>
      <c r="H1843" s="28">
        <f>HLOOKUP(Eingabe!$C$6,Kalkulationen!$F$1:$L$8762,Kalkulationen!D1842)</f>
        <v>276.80098896274217</v>
      </c>
    </row>
    <row r="1844" spans="6:8" x14ac:dyDescent="0.15">
      <c r="F1844" s="26">
        <v>43542.666666662204</v>
      </c>
      <c r="G1844" s="27">
        <f>Kalkulationen!F1843</f>
        <v>6.41</v>
      </c>
      <c r="H1844" s="28">
        <f>HLOOKUP(Eingabe!$C$6,Kalkulationen!$F$1:$L$8762,Kalkulationen!D1843)</f>
        <v>410.790941833408</v>
      </c>
    </row>
    <row r="1845" spans="6:8" x14ac:dyDescent="0.15">
      <c r="F1845" s="26">
        <v>43542.708333328868</v>
      </c>
      <c r="G1845" s="27">
        <f>Kalkulationen!F1844</f>
        <v>6.12</v>
      </c>
      <c r="H1845" s="28">
        <f>HLOOKUP(Eingabe!$C$6,Kalkulationen!$F$1:$L$8762,Kalkulationen!D1844)</f>
        <v>352.73627104706577</v>
      </c>
    </row>
    <row r="1846" spans="6:8" x14ac:dyDescent="0.15">
      <c r="F1846" s="26">
        <v>43542.750011574077</v>
      </c>
      <c r="G1846" s="27">
        <f>Kalkulationen!F1845</f>
        <v>5.67</v>
      </c>
      <c r="H1846" s="28">
        <f>HLOOKUP(Eingabe!$C$6,Kalkulationen!$F$1:$L$8762,Kalkulationen!D1845)</f>
        <v>276.80098896274217</v>
      </c>
    </row>
    <row r="1847" spans="6:8" x14ac:dyDescent="0.15">
      <c r="F1847" s="26">
        <v>43542.791666662197</v>
      </c>
      <c r="G1847" s="27">
        <f>Kalkulationen!F1846</f>
        <v>6.12</v>
      </c>
      <c r="H1847" s="28">
        <f>HLOOKUP(Eingabe!$C$6,Kalkulationen!$F$1:$L$8762,Kalkulationen!D1846)</f>
        <v>352.73627104706577</v>
      </c>
    </row>
    <row r="1848" spans="6:8" x14ac:dyDescent="0.15">
      <c r="F1848" s="26">
        <v>43542.833333328861</v>
      </c>
      <c r="G1848" s="27">
        <f>Kalkulationen!F1847</f>
        <v>6.86</v>
      </c>
      <c r="H1848" s="28">
        <f>HLOOKUP(Eingabe!$C$6,Kalkulationen!$F$1:$L$8762,Kalkulationen!D1847)</f>
        <v>511.24640402007304</v>
      </c>
    </row>
    <row r="1849" spans="6:8" x14ac:dyDescent="0.15">
      <c r="F1849" s="26">
        <v>43542.875011574077</v>
      </c>
      <c r="G1849" s="27">
        <f>Kalkulationen!F1848</f>
        <v>7.46</v>
      </c>
      <c r="H1849" s="28">
        <f>HLOOKUP(Eingabe!$C$6,Kalkulationen!$F$1:$L$8762,Kalkulationen!D1848)</f>
        <v>665.88406137106449</v>
      </c>
    </row>
    <row r="1850" spans="6:8" x14ac:dyDescent="0.15">
      <c r="F1850" s="26">
        <v>43542.91666666219</v>
      </c>
      <c r="G1850" s="27">
        <f>Kalkulationen!F1849</f>
        <v>6.27</v>
      </c>
      <c r="H1850" s="28">
        <f>HLOOKUP(Eingabe!$C$6,Kalkulationen!$F$1:$L$8762,Kalkulationen!D1849)</f>
        <v>381.97961946877831</v>
      </c>
    </row>
    <row r="1851" spans="6:8" x14ac:dyDescent="0.15">
      <c r="F1851" s="26">
        <v>43542.958333328854</v>
      </c>
      <c r="G1851" s="27">
        <f>Kalkulationen!F1850</f>
        <v>7.76</v>
      </c>
      <c r="H1851" s="28">
        <f>HLOOKUP(Eingabe!$C$6,Kalkulationen!$F$1:$L$8762,Kalkulationen!D1850)</f>
        <v>752.39321657884113</v>
      </c>
    </row>
    <row r="1852" spans="6:8" x14ac:dyDescent="0.15">
      <c r="F1852" s="26">
        <v>43543.000011574077</v>
      </c>
      <c r="G1852" s="27">
        <f>Kalkulationen!F1851</f>
        <v>6.71</v>
      </c>
      <c r="H1852" s="28">
        <f>HLOOKUP(Eingabe!$C$6,Kalkulationen!$F$1:$L$8762,Kalkulationen!D1851)</f>
        <v>476.43639304473675</v>
      </c>
    </row>
    <row r="1853" spans="6:8" x14ac:dyDescent="0.15">
      <c r="F1853" s="26">
        <v>43543.041666662182</v>
      </c>
      <c r="G1853" s="27">
        <f>Kalkulationen!F1852</f>
        <v>6.41</v>
      </c>
      <c r="H1853" s="28">
        <f>HLOOKUP(Eingabe!$C$6,Kalkulationen!$F$1:$L$8762,Kalkulationen!D1852)</f>
        <v>410.790941833408</v>
      </c>
    </row>
    <row r="1854" spans="6:8" x14ac:dyDescent="0.15">
      <c r="F1854" s="26">
        <v>43543.083333328846</v>
      </c>
      <c r="G1854" s="27">
        <f>Kalkulationen!F1853</f>
        <v>5.97</v>
      </c>
      <c r="H1854" s="28">
        <f>HLOOKUP(Eingabe!$C$6,Kalkulationen!$F$1:$L$8762,Kalkulationen!D1853)</f>
        <v>325.486920668631</v>
      </c>
    </row>
    <row r="1855" spans="6:8" x14ac:dyDescent="0.15">
      <c r="F1855" s="26">
        <v>43543.125011574077</v>
      </c>
      <c r="G1855" s="27">
        <f>Kalkulationen!F1854</f>
        <v>5.22</v>
      </c>
      <c r="H1855" s="28">
        <f>HLOOKUP(Eingabe!$C$6,Kalkulationen!$F$1:$L$8762,Kalkulationen!D1854)</f>
        <v>212.01452653164606</v>
      </c>
    </row>
    <row r="1856" spans="6:8" x14ac:dyDescent="0.15">
      <c r="F1856" s="26">
        <v>43543.166666662175</v>
      </c>
      <c r="G1856" s="27">
        <f>Kalkulationen!F1855</f>
        <v>2.98</v>
      </c>
      <c r="H1856" s="28">
        <f>HLOOKUP(Eingabe!$C$6,Kalkulationen!$F$1:$L$8762,Kalkulationen!D1855)</f>
        <v>15.363813474783871</v>
      </c>
    </row>
    <row r="1857" spans="6:8" x14ac:dyDescent="0.15">
      <c r="F1857" s="26">
        <v>43543.208333328839</v>
      </c>
      <c r="G1857" s="27">
        <f>Kalkulationen!F1856</f>
        <v>2.83</v>
      </c>
      <c r="H1857" s="28">
        <f>HLOOKUP(Eingabe!$C$6,Kalkulationen!$F$1:$L$8762,Kalkulationen!D1856)</f>
        <v>10.799308393294714</v>
      </c>
    </row>
    <row r="1858" spans="6:8" x14ac:dyDescent="0.15">
      <c r="F1858" s="26">
        <v>43543.250011574077</v>
      </c>
      <c r="G1858" s="27">
        <f>Kalkulationen!F1857</f>
        <v>3.13</v>
      </c>
      <c r="H1858" s="28">
        <f>HLOOKUP(Eingabe!$C$6,Kalkulationen!$F$1:$L$8762,Kalkulationen!D1857)</f>
        <v>21.178652373249626</v>
      </c>
    </row>
    <row r="1859" spans="6:8" x14ac:dyDescent="0.15">
      <c r="F1859" s="26">
        <v>43543.291666662168</v>
      </c>
      <c r="G1859" s="27">
        <f>Kalkulationen!F1858</f>
        <v>3.88</v>
      </c>
      <c r="H1859" s="28">
        <f>HLOOKUP(Eingabe!$C$6,Kalkulationen!$F$1:$L$8762,Kalkulationen!D1858)</f>
        <v>71.378640628237633</v>
      </c>
    </row>
    <row r="1860" spans="6:8" x14ac:dyDescent="0.15">
      <c r="F1860" s="26">
        <v>43543.333333328832</v>
      </c>
      <c r="G1860" s="27">
        <f>Kalkulationen!F1859</f>
        <v>5.37</v>
      </c>
      <c r="H1860" s="28">
        <f>HLOOKUP(Eingabe!$C$6,Kalkulationen!$F$1:$L$8762,Kalkulationen!D1859)</f>
        <v>232.80191638908431</v>
      </c>
    </row>
    <row r="1861" spans="6:8" x14ac:dyDescent="0.15">
      <c r="F1861" s="26">
        <v>43543.375011574077</v>
      </c>
      <c r="G1861" s="27">
        <f>Kalkulationen!F1860</f>
        <v>5.07</v>
      </c>
      <c r="H1861" s="28">
        <f>HLOOKUP(Eingabe!$C$6,Kalkulationen!$F$1:$L$8762,Kalkulationen!D1860)</f>
        <v>192.37195416342232</v>
      </c>
    </row>
    <row r="1862" spans="6:8" x14ac:dyDescent="0.15">
      <c r="F1862" s="26">
        <v>43543.41666666216</v>
      </c>
      <c r="G1862" s="27">
        <f>Kalkulationen!F1861</f>
        <v>2.98</v>
      </c>
      <c r="H1862" s="28">
        <f>HLOOKUP(Eingabe!$C$6,Kalkulationen!$F$1:$L$8762,Kalkulationen!D1861)</f>
        <v>15.363813474783871</v>
      </c>
    </row>
    <row r="1863" spans="6:8" x14ac:dyDescent="0.15">
      <c r="F1863" s="26">
        <v>43543.458333328825</v>
      </c>
      <c r="G1863" s="27">
        <f>Kalkulationen!F1862</f>
        <v>2.98</v>
      </c>
      <c r="H1863" s="28">
        <f>HLOOKUP(Eingabe!$C$6,Kalkulationen!$F$1:$L$8762,Kalkulationen!D1862)</f>
        <v>15.363813474783871</v>
      </c>
    </row>
    <row r="1864" spans="6:8" x14ac:dyDescent="0.15">
      <c r="F1864" s="26">
        <v>43543.500011574077</v>
      </c>
      <c r="G1864" s="27">
        <f>Kalkulationen!F1863</f>
        <v>1.19</v>
      </c>
      <c r="H1864" s="28">
        <f>HLOOKUP(Eingabe!$C$6,Kalkulationen!$F$1:$L$8762,Kalkulationen!D1863)</f>
        <v>0</v>
      </c>
    </row>
    <row r="1865" spans="6:8" x14ac:dyDescent="0.15">
      <c r="F1865" s="26">
        <v>43543.541666662153</v>
      </c>
      <c r="G1865" s="27">
        <f>Kalkulationen!F1864</f>
        <v>1.34</v>
      </c>
      <c r="H1865" s="28">
        <f>HLOOKUP(Eingabe!$C$6,Kalkulationen!$F$1:$L$8762,Kalkulationen!D1864)</f>
        <v>0</v>
      </c>
    </row>
    <row r="1866" spans="6:8" x14ac:dyDescent="0.15">
      <c r="F1866" s="26">
        <v>43543.583333328817</v>
      </c>
      <c r="G1866" s="27">
        <f>Kalkulationen!F1865</f>
        <v>3.88</v>
      </c>
      <c r="H1866" s="28">
        <f>HLOOKUP(Eingabe!$C$6,Kalkulationen!$F$1:$L$8762,Kalkulationen!D1865)</f>
        <v>71.378640628237633</v>
      </c>
    </row>
    <row r="1867" spans="6:8" x14ac:dyDescent="0.15">
      <c r="F1867" s="26">
        <v>43543.625011574077</v>
      </c>
      <c r="G1867" s="27">
        <f>Kalkulationen!F1866</f>
        <v>5.52</v>
      </c>
      <c r="H1867" s="28">
        <f>HLOOKUP(Eingabe!$C$6,Kalkulationen!$F$1:$L$8762,Kalkulationen!D1866)</f>
        <v>254.43327038277369</v>
      </c>
    </row>
    <row r="1868" spans="6:8" x14ac:dyDescent="0.15">
      <c r="F1868" s="26">
        <v>43543.666666662146</v>
      </c>
      <c r="G1868" s="27">
        <f>Kalkulationen!F1867</f>
        <v>5.97</v>
      </c>
      <c r="H1868" s="28">
        <f>HLOOKUP(Eingabe!$C$6,Kalkulationen!$F$1:$L$8762,Kalkulationen!D1867)</f>
        <v>325.486920668631</v>
      </c>
    </row>
    <row r="1869" spans="6:8" x14ac:dyDescent="0.15">
      <c r="F1869" s="26">
        <v>43543.70833332881</v>
      </c>
      <c r="G1869" s="27">
        <f>Kalkulationen!F1868</f>
        <v>6.71</v>
      </c>
      <c r="H1869" s="28">
        <f>HLOOKUP(Eingabe!$C$6,Kalkulationen!$F$1:$L$8762,Kalkulationen!D1868)</f>
        <v>476.43639304473675</v>
      </c>
    </row>
    <row r="1870" spans="6:8" x14ac:dyDescent="0.15">
      <c r="F1870" s="26">
        <v>43543.750011574077</v>
      </c>
      <c r="G1870" s="27">
        <f>Kalkulationen!F1869</f>
        <v>5.97</v>
      </c>
      <c r="H1870" s="28">
        <f>HLOOKUP(Eingabe!$C$6,Kalkulationen!$F$1:$L$8762,Kalkulationen!D1869)</f>
        <v>325.486920668631</v>
      </c>
    </row>
    <row r="1871" spans="6:8" x14ac:dyDescent="0.15">
      <c r="F1871" s="26">
        <v>43543.791666662139</v>
      </c>
      <c r="G1871" s="27">
        <f>Kalkulationen!F1870</f>
        <v>7.61</v>
      </c>
      <c r="H1871" s="28">
        <f>HLOOKUP(Eingabe!$C$6,Kalkulationen!$F$1:$L$8762,Kalkulationen!D1870)</f>
        <v>708.39409691925232</v>
      </c>
    </row>
    <row r="1872" spans="6:8" x14ac:dyDescent="0.15">
      <c r="F1872" s="26">
        <v>43543.833333328803</v>
      </c>
      <c r="G1872" s="27">
        <f>Kalkulationen!F1871</f>
        <v>5.82</v>
      </c>
      <c r="H1872" s="28">
        <f>HLOOKUP(Eingabe!$C$6,Kalkulationen!$F$1:$L$8762,Kalkulationen!D1871)</f>
        <v>300.31867582888367</v>
      </c>
    </row>
    <row r="1873" spans="6:8" x14ac:dyDescent="0.15">
      <c r="F1873" s="26">
        <v>43543.875011574077</v>
      </c>
      <c r="G1873" s="27">
        <f>Kalkulationen!F1872</f>
        <v>7.16</v>
      </c>
      <c r="H1873" s="28">
        <f>HLOOKUP(Eingabe!$C$6,Kalkulationen!$F$1:$L$8762,Kalkulationen!D1872)</f>
        <v>585.42842938631918</v>
      </c>
    </row>
    <row r="1874" spans="6:8" x14ac:dyDescent="0.15">
      <c r="F1874" s="26">
        <v>43543.916666662131</v>
      </c>
      <c r="G1874" s="27">
        <f>Kalkulationen!F1873</f>
        <v>5.52</v>
      </c>
      <c r="H1874" s="28">
        <f>HLOOKUP(Eingabe!$C$6,Kalkulationen!$F$1:$L$8762,Kalkulationen!D1873)</f>
        <v>254.43327038277369</v>
      </c>
    </row>
    <row r="1875" spans="6:8" x14ac:dyDescent="0.15">
      <c r="F1875" s="26">
        <v>43543.958333328796</v>
      </c>
      <c r="G1875" s="27">
        <f>Kalkulationen!F1874</f>
        <v>6.41</v>
      </c>
      <c r="H1875" s="28">
        <f>HLOOKUP(Eingabe!$C$6,Kalkulationen!$F$1:$L$8762,Kalkulationen!D1874)</f>
        <v>410.790941833408</v>
      </c>
    </row>
    <row r="1876" spans="6:8" x14ac:dyDescent="0.15">
      <c r="F1876" s="26">
        <v>43544.000011574077</v>
      </c>
      <c r="G1876" s="27">
        <f>Kalkulationen!F1875</f>
        <v>4.03</v>
      </c>
      <c r="H1876" s="28">
        <f>HLOOKUP(Eingabe!$C$6,Kalkulationen!$F$1:$L$8762,Kalkulationen!D1875)</f>
        <v>85.333314530668076</v>
      </c>
    </row>
    <row r="1877" spans="6:8" x14ac:dyDescent="0.15">
      <c r="F1877" s="26">
        <v>43544.041666662124</v>
      </c>
      <c r="G1877" s="27">
        <f>Kalkulationen!F1876</f>
        <v>3.88</v>
      </c>
      <c r="H1877" s="28">
        <f>HLOOKUP(Eingabe!$C$6,Kalkulationen!$F$1:$L$8762,Kalkulationen!D1876)</f>
        <v>71.378640628237633</v>
      </c>
    </row>
    <row r="1878" spans="6:8" x14ac:dyDescent="0.15">
      <c r="F1878" s="26">
        <v>43544.083333328788</v>
      </c>
      <c r="G1878" s="27">
        <f>Kalkulationen!F1877</f>
        <v>4.92</v>
      </c>
      <c r="H1878" s="28">
        <f>HLOOKUP(Eingabe!$C$6,Kalkulationen!$F$1:$L$8762,Kalkulationen!D1877)</f>
        <v>174.15991544051818</v>
      </c>
    </row>
    <row r="1879" spans="6:8" x14ac:dyDescent="0.15">
      <c r="F1879" s="26">
        <v>43544.125011574077</v>
      </c>
      <c r="G1879" s="27">
        <f>Kalkulationen!F1878</f>
        <v>4.03</v>
      </c>
      <c r="H1879" s="28">
        <f>HLOOKUP(Eingabe!$C$6,Kalkulationen!$F$1:$L$8762,Kalkulationen!D1878)</f>
        <v>85.333314530668076</v>
      </c>
    </row>
    <row r="1880" spans="6:8" x14ac:dyDescent="0.15">
      <c r="F1880" s="26">
        <v>43544.166666662117</v>
      </c>
      <c r="G1880" s="27">
        <f>Kalkulationen!F1879</f>
        <v>4.18</v>
      </c>
      <c r="H1880" s="28">
        <f>HLOOKUP(Eingabe!$C$6,Kalkulationen!$F$1:$L$8762,Kalkulationen!D1879)</f>
        <v>99.286032951741447</v>
      </c>
    </row>
    <row r="1881" spans="6:8" x14ac:dyDescent="0.15">
      <c r="F1881" s="26">
        <v>43544.208333328781</v>
      </c>
      <c r="G1881" s="27">
        <f>Kalkulationen!F1880</f>
        <v>3.13</v>
      </c>
      <c r="H1881" s="28">
        <f>HLOOKUP(Eingabe!$C$6,Kalkulationen!$F$1:$L$8762,Kalkulationen!D1880)</f>
        <v>21.178652373249626</v>
      </c>
    </row>
    <row r="1882" spans="6:8" x14ac:dyDescent="0.15">
      <c r="F1882" s="26">
        <v>43544.250011574077</v>
      </c>
      <c r="G1882" s="27">
        <f>Kalkulationen!F1881</f>
        <v>1.64</v>
      </c>
      <c r="H1882" s="28">
        <f>HLOOKUP(Eingabe!$C$6,Kalkulationen!$F$1:$L$8762,Kalkulationen!D1881)</f>
        <v>0.28936731896601203</v>
      </c>
    </row>
    <row r="1883" spans="6:8" x14ac:dyDescent="0.15">
      <c r="F1883" s="26">
        <v>43544.291666662109</v>
      </c>
      <c r="G1883" s="27">
        <f>Kalkulationen!F1882</f>
        <v>1.49</v>
      </c>
      <c r="H1883" s="28">
        <f>HLOOKUP(Eingabe!$C$6,Kalkulationen!$F$1:$L$8762,Kalkulationen!D1882)</f>
        <v>0.12936521063564776</v>
      </c>
    </row>
    <row r="1884" spans="6:8" x14ac:dyDescent="0.15">
      <c r="F1884" s="26">
        <v>43544.333333328774</v>
      </c>
      <c r="G1884" s="27">
        <f>Kalkulationen!F1883</f>
        <v>2.09</v>
      </c>
      <c r="H1884" s="28">
        <f>HLOOKUP(Eingabe!$C$6,Kalkulationen!$F$1:$L$8762,Kalkulationen!D1883)</f>
        <v>1.4746487197138975</v>
      </c>
    </row>
    <row r="1885" spans="6:8" x14ac:dyDescent="0.15">
      <c r="F1885" s="26">
        <v>43544.375011574077</v>
      </c>
      <c r="G1885" s="27">
        <f>Kalkulationen!F1884</f>
        <v>2.2400000000000002</v>
      </c>
      <c r="H1885" s="28">
        <f>HLOOKUP(Eingabe!$C$6,Kalkulationen!$F$1:$L$8762,Kalkulationen!D1884)</f>
        <v>2.2387492384510437</v>
      </c>
    </row>
    <row r="1886" spans="6:8" x14ac:dyDescent="0.15">
      <c r="F1886" s="26">
        <v>43544.416666662102</v>
      </c>
      <c r="G1886" s="27">
        <f>Kalkulationen!F1885</f>
        <v>3.28</v>
      </c>
      <c r="H1886" s="28">
        <f>HLOOKUP(Eingabe!$C$6,Kalkulationen!$F$1:$L$8762,Kalkulationen!D1885)</f>
        <v>28.07247429844973</v>
      </c>
    </row>
    <row r="1887" spans="6:8" x14ac:dyDescent="0.15">
      <c r="F1887" s="26">
        <v>43544.458333328766</v>
      </c>
      <c r="G1887" s="27">
        <f>Kalkulationen!F1886</f>
        <v>2.09</v>
      </c>
      <c r="H1887" s="28">
        <f>HLOOKUP(Eingabe!$C$6,Kalkulationen!$F$1:$L$8762,Kalkulationen!D1886)</f>
        <v>1.4746487197138975</v>
      </c>
    </row>
    <row r="1888" spans="6:8" x14ac:dyDescent="0.15">
      <c r="F1888" s="26">
        <v>43544.500011574077</v>
      </c>
      <c r="G1888" s="27">
        <f>Kalkulationen!F1887</f>
        <v>2.69</v>
      </c>
      <c r="H1888" s="28">
        <f>HLOOKUP(Eingabe!$C$6,Kalkulationen!$F$1:$L$8762,Kalkulationen!D1887)</f>
        <v>7.4302984659264721</v>
      </c>
    </row>
    <row r="1889" spans="6:8" x14ac:dyDescent="0.15">
      <c r="F1889" s="26">
        <v>43544.541666662095</v>
      </c>
      <c r="G1889" s="27">
        <f>Kalkulationen!F1888</f>
        <v>3.28</v>
      </c>
      <c r="H1889" s="28">
        <f>HLOOKUP(Eingabe!$C$6,Kalkulationen!$F$1:$L$8762,Kalkulationen!D1888)</f>
        <v>28.07247429844973</v>
      </c>
    </row>
    <row r="1890" spans="6:8" x14ac:dyDescent="0.15">
      <c r="F1890" s="26">
        <v>43544.583333328759</v>
      </c>
      <c r="G1890" s="27">
        <f>Kalkulationen!F1889</f>
        <v>3.73</v>
      </c>
      <c r="H1890" s="28">
        <f>HLOOKUP(Eingabe!$C$6,Kalkulationen!$F$1:$L$8762,Kalkulationen!D1889)</f>
        <v>57.90322713773282</v>
      </c>
    </row>
    <row r="1891" spans="6:8" x14ac:dyDescent="0.15">
      <c r="F1891" s="26">
        <v>43544.625011574077</v>
      </c>
      <c r="G1891" s="27">
        <f>Kalkulationen!F1890</f>
        <v>3.28</v>
      </c>
      <c r="H1891" s="28">
        <f>HLOOKUP(Eingabe!$C$6,Kalkulationen!$F$1:$L$8762,Kalkulationen!D1890)</f>
        <v>28.07247429844973</v>
      </c>
    </row>
    <row r="1892" spans="6:8" x14ac:dyDescent="0.15">
      <c r="F1892" s="26">
        <v>43544.666666662088</v>
      </c>
      <c r="G1892" s="27">
        <f>Kalkulationen!F1891</f>
        <v>3.58</v>
      </c>
      <c r="H1892" s="28">
        <f>HLOOKUP(Eingabe!$C$6,Kalkulationen!$F$1:$L$8762,Kalkulationen!D1891)</f>
        <v>45.658471991144815</v>
      </c>
    </row>
    <row r="1893" spans="6:8" x14ac:dyDescent="0.15">
      <c r="F1893" s="26">
        <v>43544.708333328752</v>
      </c>
      <c r="G1893" s="27">
        <f>Kalkulationen!F1892</f>
        <v>1.79</v>
      </c>
      <c r="H1893" s="28">
        <f>HLOOKUP(Eingabe!$C$6,Kalkulationen!$F$1:$L$8762,Kalkulationen!D1892)</f>
        <v>0.54640916557928276</v>
      </c>
    </row>
    <row r="1894" spans="6:8" x14ac:dyDescent="0.15">
      <c r="F1894" s="26">
        <v>43544.750011574077</v>
      </c>
      <c r="G1894" s="27">
        <f>Kalkulationen!F1893</f>
        <v>1.64</v>
      </c>
      <c r="H1894" s="28">
        <f>HLOOKUP(Eingabe!$C$6,Kalkulationen!$F$1:$L$8762,Kalkulationen!D1893)</f>
        <v>0.28936731896601203</v>
      </c>
    </row>
    <row r="1895" spans="6:8" x14ac:dyDescent="0.15">
      <c r="F1895" s="26">
        <v>43544.79166666208</v>
      </c>
      <c r="G1895" s="27">
        <f>Kalkulationen!F1894</f>
        <v>2.09</v>
      </c>
      <c r="H1895" s="28">
        <f>HLOOKUP(Eingabe!$C$6,Kalkulationen!$F$1:$L$8762,Kalkulationen!D1894)</f>
        <v>1.4746487197138975</v>
      </c>
    </row>
    <row r="1896" spans="6:8" x14ac:dyDescent="0.15">
      <c r="F1896" s="26">
        <v>43544.833333328745</v>
      </c>
      <c r="G1896" s="27">
        <f>Kalkulationen!F1895</f>
        <v>2.69</v>
      </c>
      <c r="H1896" s="28">
        <f>HLOOKUP(Eingabe!$C$6,Kalkulationen!$F$1:$L$8762,Kalkulationen!D1895)</f>
        <v>7.4302984659264721</v>
      </c>
    </row>
    <row r="1897" spans="6:8" x14ac:dyDescent="0.15">
      <c r="F1897" s="26">
        <v>43544.875011574077</v>
      </c>
      <c r="G1897" s="27">
        <f>Kalkulationen!F1896</f>
        <v>4.03</v>
      </c>
      <c r="H1897" s="28">
        <f>HLOOKUP(Eingabe!$C$6,Kalkulationen!$F$1:$L$8762,Kalkulationen!D1896)</f>
        <v>85.333314530668076</v>
      </c>
    </row>
    <row r="1898" spans="6:8" x14ac:dyDescent="0.15">
      <c r="F1898" s="26">
        <v>43544.916666662073</v>
      </c>
      <c r="G1898" s="27">
        <f>Kalkulationen!F1897</f>
        <v>4.92</v>
      </c>
      <c r="H1898" s="28">
        <f>HLOOKUP(Eingabe!$C$6,Kalkulationen!$F$1:$L$8762,Kalkulationen!D1897)</f>
        <v>174.15991544051818</v>
      </c>
    </row>
    <row r="1899" spans="6:8" x14ac:dyDescent="0.15">
      <c r="F1899" s="26">
        <v>43544.958333328737</v>
      </c>
      <c r="G1899" s="27">
        <f>Kalkulationen!F1898</f>
        <v>4.33</v>
      </c>
      <c r="H1899" s="28">
        <f>HLOOKUP(Eingabe!$C$6,Kalkulationen!$F$1:$L$8762,Kalkulationen!D1898)</f>
        <v>113.35839181095314</v>
      </c>
    </row>
    <row r="1900" spans="6:8" x14ac:dyDescent="0.15">
      <c r="F1900" s="26">
        <v>43545.000011574077</v>
      </c>
      <c r="G1900" s="27">
        <f>Kalkulationen!F1899</f>
        <v>2.39</v>
      </c>
      <c r="H1900" s="28">
        <f>HLOOKUP(Eingabe!$C$6,Kalkulationen!$F$1:$L$8762,Kalkulationen!D1899)</f>
        <v>3.2364376072839534</v>
      </c>
    </row>
    <row r="1901" spans="6:8" x14ac:dyDescent="0.15">
      <c r="F1901" s="26">
        <v>43545.041666662066</v>
      </c>
      <c r="G1901" s="27">
        <f>Kalkulationen!F1900</f>
        <v>4.4800000000000004</v>
      </c>
      <c r="H1901" s="28">
        <f>HLOOKUP(Eingabe!$C$6,Kalkulationen!$F$1:$L$8762,Kalkulationen!D1900)</f>
        <v>127.75355141684258</v>
      </c>
    </row>
    <row r="1902" spans="6:8" x14ac:dyDescent="0.15">
      <c r="F1902" s="26">
        <v>43545.08333332873</v>
      </c>
      <c r="G1902" s="27">
        <f>Kalkulationen!F1901</f>
        <v>4.92</v>
      </c>
      <c r="H1902" s="28">
        <f>HLOOKUP(Eingabe!$C$6,Kalkulationen!$F$1:$L$8762,Kalkulationen!D1901)</f>
        <v>174.15991544051818</v>
      </c>
    </row>
    <row r="1903" spans="6:8" x14ac:dyDescent="0.15">
      <c r="F1903" s="26">
        <v>43545.125011574077</v>
      </c>
      <c r="G1903" s="27">
        <f>Kalkulationen!F1902</f>
        <v>3.88</v>
      </c>
      <c r="H1903" s="28">
        <f>HLOOKUP(Eingabe!$C$6,Kalkulationen!$F$1:$L$8762,Kalkulationen!D1902)</f>
        <v>71.378640628237633</v>
      </c>
    </row>
    <row r="1904" spans="6:8" x14ac:dyDescent="0.15">
      <c r="F1904" s="26">
        <v>43545.166666662059</v>
      </c>
      <c r="G1904" s="27">
        <f>Kalkulationen!F1903</f>
        <v>3.88</v>
      </c>
      <c r="H1904" s="28">
        <f>HLOOKUP(Eingabe!$C$6,Kalkulationen!$F$1:$L$8762,Kalkulationen!D1903)</f>
        <v>71.378640628237633</v>
      </c>
    </row>
    <row r="1905" spans="6:8" x14ac:dyDescent="0.15">
      <c r="F1905" s="26">
        <v>43545.208333328723</v>
      </c>
      <c r="G1905" s="27">
        <f>Kalkulationen!F1904</f>
        <v>5.07</v>
      </c>
      <c r="H1905" s="28">
        <f>HLOOKUP(Eingabe!$C$6,Kalkulationen!$F$1:$L$8762,Kalkulationen!D1904)</f>
        <v>192.37195416342232</v>
      </c>
    </row>
    <row r="1906" spans="6:8" x14ac:dyDescent="0.15">
      <c r="F1906" s="26">
        <v>43545.250011574077</v>
      </c>
      <c r="G1906" s="27">
        <f>Kalkulationen!F1905</f>
        <v>4.18</v>
      </c>
      <c r="H1906" s="28">
        <f>HLOOKUP(Eingabe!$C$6,Kalkulationen!$F$1:$L$8762,Kalkulationen!D1905)</f>
        <v>99.286032951741447</v>
      </c>
    </row>
    <row r="1907" spans="6:8" x14ac:dyDescent="0.15">
      <c r="F1907" s="26">
        <v>43545.291666662051</v>
      </c>
      <c r="G1907" s="27">
        <f>Kalkulationen!F1906</f>
        <v>2.54</v>
      </c>
      <c r="H1907" s="28">
        <f>HLOOKUP(Eingabe!$C$6,Kalkulationen!$F$1:$L$8762,Kalkulationen!D1906)</f>
        <v>4.7035428791755116</v>
      </c>
    </row>
    <row r="1908" spans="6:8" x14ac:dyDescent="0.15">
      <c r="F1908" s="26">
        <v>43545.333333328716</v>
      </c>
      <c r="G1908" s="27">
        <f>Kalkulationen!F1907</f>
        <v>2.2400000000000002</v>
      </c>
      <c r="H1908" s="28">
        <f>HLOOKUP(Eingabe!$C$6,Kalkulationen!$F$1:$L$8762,Kalkulationen!D1907)</f>
        <v>2.2387492384510437</v>
      </c>
    </row>
    <row r="1909" spans="6:8" x14ac:dyDescent="0.15">
      <c r="F1909" s="26">
        <v>43545.375011574077</v>
      </c>
      <c r="G1909" s="27">
        <f>Kalkulationen!F1908</f>
        <v>2.83</v>
      </c>
      <c r="H1909" s="28">
        <f>HLOOKUP(Eingabe!$C$6,Kalkulationen!$F$1:$L$8762,Kalkulationen!D1908)</f>
        <v>10.799308393294714</v>
      </c>
    </row>
    <row r="1910" spans="6:8" x14ac:dyDescent="0.15">
      <c r="F1910" s="26">
        <v>43545.416666662044</v>
      </c>
      <c r="G1910" s="27">
        <f>Kalkulationen!F1909</f>
        <v>3.28</v>
      </c>
      <c r="H1910" s="28">
        <f>HLOOKUP(Eingabe!$C$6,Kalkulationen!$F$1:$L$8762,Kalkulationen!D1909)</f>
        <v>28.07247429844973</v>
      </c>
    </row>
    <row r="1911" spans="6:8" x14ac:dyDescent="0.15">
      <c r="F1911" s="26">
        <v>43545.458333328708</v>
      </c>
      <c r="G1911" s="27">
        <f>Kalkulationen!F1910</f>
        <v>3.88</v>
      </c>
      <c r="H1911" s="28">
        <f>HLOOKUP(Eingabe!$C$6,Kalkulationen!$F$1:$L$8762,Kalkulationen!D1910)</f>
        <v>71.378640628237633</v>
      </c>
    </row>
    <row r="1912" spans="6:8" x14ac:dyDescent="0.15">
      <c r="F1912" s="26">
        <v>43545.500011574077</v>
      </c>
      <c r="G1912" s="27">
        <f>Kalkulationen!F1911</f>
        <v>4.03</v>
      </c>
      <c r="H1912" s="28">
        <f>HLOOKUP(Eingabe!$C$6,Kalkulationen!$F$1:$L$8762,Kalkulationen!D1911)</f>
        <v>85.333314530668076</v>
      </c>
    </row>
    <row r="1913" spans="6:8" x14ac:dyDescent="0.15">
      <c r="F1913" s="26">
        <v>43545.541666662037</v>
      </c>
      <c r="G1913" s="27">
        <f>Kalkulationen!F1912</f>
        <v>2.98</v>
      </c>
      <c r="H1913" s="28">
        <f>HLOOKUP(Eingabe!$C$6,Kalkulationen!$F$1:$L$8762,Kalkulationen!D1912)</f>
        <v>15.363813474783871</v>
      </c>
    </row>
    <row r="1914" spans="6:8" x14ac:dyDescent="0.15">
      <c r="F1914" s="26">
        <v>43545.583333328701</v>
      </c>
      <c r="G1914" s="27">
        <f>Kalkulationen!F1913</f>
        <v>2.2400000000000002</v>
      </c>
      <c r="H1914" s="28">
        <f>HLOOKUP(Eingabe!$C$6,Kalkulationen!$F$1:$L$8762,Kalkulationen!D1913)</f>
        <v>2.2387492384510437</v>
      </c>
    </row>
    <row r="1915" spans="6:8" x14ac:dyDescent="0.15">
      <c r="F1915" s="26">
        <v>43545.625011574077</v>
      </c>
      <c r="G1915" s="27">
        <f>Kalkulationen!F1914</f>
        <v>1.49</v>
      </c>
      <c r="H1915" s="28">
        <f>HLOOKUP(Eingabe!$C$6,Kalkulationen!$F$1:$L$8762,Kalkulationen!D1914)</f>
        <v>0.12936521063564776</v>
      </c>
    </row>
    <row r="1916" spans="6:8" x14ac:dyDescent="0.15">
      <c r="F1916" s="26">
        <v>43545.666666662029</v>
      </c>
      <c r="G1916" s="27">
        <f>Kalkulationen!F1915</f>
        <v>1.04</v>
      </c>
      <c r="H1916" s="28">
        <f>HLOOKUP(Eingabe!$C$6,Kalkulationen!$F$1:$L$8762,Kalkulationen!D1915)</f>
        <v>0</v>
      </c>
    </row>
    <row r="1917" spans="6:8" x14ac:dyDescent="0.15">
      <c r="F1917" s="26">
        <v>43545.708333328694</v>
      </c>
      <c r="G1917" s="27">
        <f>Kalkulationen!F1916</f>
        <v>2.2400000000000002</v>
      </c>
      <c r="H1917" s="28">
        <f>HLOOKUP(Eingabe!$C$6,Kalkulationen!$F$1:$L$8762,Kalkulationen!D1916)</f>
        <v>2.2387492384510437</v>
      </c>
    </row>
    <row r="1918" spans="6:8" x14ac:dyDescent="0.15">
      <c r="F1918" s="26">
        <v>43545.750011574077</v>
      </c>
      <c r="G1918" s="27">
        <f>Kalkulationen!F1917</f>
        <v>2.39</v>
      </c>
      <c r="H1918" s="28">
        <f>HLOOKUP(Eingabe!$C$6,Kalkulationen!$F$1:$L$8762,Kalkulationen!D1917)</f>
        <v>3.2364376072839534</v>
      </c>
    </row>
    <row r="1919" spans="6:8" x14ac:dyDescent="0.15">
      <c r="F1919" s="26">
        <v>43545.791666662022</v>
      </c>
      <c r="G1919" s="27">
        <f>Kalkulationen!F1918</f>
        <v>4.18</v>
      </c>
      <c r="H1919" s="28">
        <f>HLOOKUP(Eingabe!$C$6,Kalkulationen!$F$1:$L$8762,Kalkulationen!D1918)</f>
        <v>99.286032951741447</v>
      </c>
    </row>
    <row r="1920" spans="6:8" x14ac:dyDescent="0.15">
      <c r="F1920" s="26">
        <v>43545.833333328686</v>
      </c>
      <c r="G1920" s="27">
        <f>Kalkulationen!F1919</f>
        <v>2.2400000000000002</v>
      </c>
      <c r="H1920" s="28">
        <f>HLOOKUP(Eingabe!$C$6,Kalkulationen!$F$1:$L$8762,Kalkulationen!D1919)</f>
        <v>2.2387492384510437</v>
      </c>
    </row>
    <row r="1921" spans="6:8" x14ac:dyDescent="0.15">
      <c r="F1921" s="26">
        <v>43545.875011574077</v>
      </c>
      <c r="G1921" s="27">
        <f>Kalkulationen!F1920</f>
        <v>2.69</v>
      </c>
      <c r="H1921" s="28">
        <f>HLOOKUP(Eingabe!$C$6,Kalkulationen!$F$1:$L$8762,Kalkulationen!D1920)</f>
        <v>7.4302984659264721</v>
      </c>
    </row>
    <row r="1922" spans="6:8" x14ac:dyDescent="0.15">
      <c r="F1922" s="26">
        <v>43545.916666662015</v>
      </c>
      <c r="G1922" s="27">
        <f>Kalkulationen!F1921</f>
        <v>3.43</v>
      </c>
      <c r="H1922" s="28">
        <f>HLOOKUP(Eingabe!$C$6,Kalkulationen!$F$1:$L$8762,Kalkulationen!D1921)</f>
        <v>35.928487146259762</v>
      </c>
    </row>
    <row r="1923" spans="6:8" x14ac:dyDescent="0.15">
      <c r="F1923" s="26">
        <v>43545.958333328679</v>
      </c>
      <c r="G1923" s="27">
        <f>Kalkulationen!F1922</f>
        <v>3.58</v>
      </c>
      <c r="H1923" s="28">
        <f>HLOOKUP(Eingabe!$C$6,Kalkulationen!$F$1:$L$8762,Kalkulationen!D1922)</f>
        <v>45.658471991144815</v>
      </c>
    </row>
    <row r="1924" spans="6:8" x14ac:dyDescent="0.15">
      <c r="F1924" s="26">
        <v>43546.000011574077</v>
      </c>
      <c r="G1924" s="27">
        <f>Kalkulationen!F1923</f>
        <v>5.07</v>
      </c>
      <c r="H1924" s="28">
        <f>HLOOKUP(Eingabe!$C$6,Kalkulationen!$F$1:$L$8762,Kalkulationen!D1923)</f>
        <v>192.37195416342232</v>
      </c>
    </row>
    <row r="1925" spans="6:8" x14ac:dyDescent="0.15">
      <c r="F1925" s="26">
        <v>43546.041666662008</v>
      </c>
      <c r="G1925" s="27">
        <f>Kalkulationen!F1924</f>
        <v>4.62</v>
      </c>
      <c r="H1925" s="28">
        <f>HLOOKUP(Eingabe!$C$6,Kalkulationen!$F$1:$L$8762,Kalkulationen!D1924)</f>
        <v>141.66861508672662</v>
      </c>
    </row>
    <row r="1926" spans="6:8" x14ac:dyDescent="0.15">
      <c r="F1926" s="26">
        <v>43546.083333328672</v>
      </c>
      <c r="G1926" s="27">
        <f>Kalkulationen!F1925</f>
        <v>3.73</v>
      </c>
      <c r="H1926" s="28">
        <f>HLOOKUP(Eingabe!$C$6,Kalkulationen!$F$1:$L$8762,Kalkulationen!D1925)</f>
        <v>57.90322713773282</v>
      </c>
    </row>
    <row r="1927" spans="6:8" x14ac:dyDescent="0.15">
      <c r="F1927" s="26">
        <v>43546.125011574077</v>
      </c>
      <c r="G1927" s="27">
        <f>Kalkulationen!F1926</f>
        <v>3.73</v>
      </c>
      <c r="H1927" s="28">
        <f>HLOOKUP(Eingabe!$C$6,Kalkulationen!$F$1:$L$8762,Kalkulationen!D1926)</f>
        <v>57.90322713773282</v>
      </c>
    </row>
    <row r="1928" spans="6:8" x14ac:dyDescent="0.15">
      <c r="F1928" s="26">
        <v>43546.166666662</v>
      </c>
      <c r="G1928" s="27">
        <f>Kalkulationen!F1927</f>
        <v>4.03</v>
      </c>
      <c r="H1928" s="28">
        <f>HLOOKUP(Eingabe!$C$6,Kalkulationen!$F$1:$L$8762,Kalkulationen!D1927)</f>
        <v>85.333314530668076</v>
      </c>
    </row>
    <row r="1929" spans="6:8" x14ac:dyDescent="0.15">
      <c r="F1929" s="26">
        <v>43546.208333328665</v>
      </c>
      <c r="G1929" s="27">
        <f>Kalkulationen!F1928</f>
        <v>2.98</v>
      </c>
      <c r="H1929" s="28">
        <f>HLOOKUP(Eingabe!$C$6,Kalkulationen!$F$1:$L$8762,Kalkulationen!D1928)</f>
        <v>15.363813474783871</v>
      </c>
    </row>
    <row r="1930" spans="6:8" x14ac:dyDescent="0.15">
      <c r="F1930" s="26">
        <v>43546.250011574077</v>
      </c>
      <c r="G1930" s="27">
        <f>Kalkulationen!F1929</f>
        <v>3.13</v>
      </c>
      <c r="H1930" s="28">
        <f>HLOOKUP(Eingabe!$C$6,Kalkulationen!$F$1:$L$8762,Kalkulationen!D1929)</f>
        <v>21.178652373249626</v>
      </c>
    </row>
    <row r="1931" spans="6:8" x14ac:dyDescent="0.15">
      <c r="F1931" s="26">
        <v>43546.291666661993</v>
      </c>
      <c r="G1931" s="27">
        <f>Kalkulationen!F1930</f>
        <v>3.43</v>
      </c>
      <c r="H1931" s="28">
        <f>HLOOKUP(Eingabe!$C$6,Kalkulationen!$F$1:$L$8762,Kalkulationen!D1930)</f>
        <v>35.928487146259762</v>
      </c>
    </row>
    <row r="1932" spans="6:8" x14ac:dyDescent="0.15">
      <c r="F1932" s="26">
        <v>43546.333333328657</v>
      </c>
      <c r="G1932" s="27">
        <f>Kalkulationen!F1931</f>
        <v>5.37</v>
      </c>
      <c r="H1932" s="28">
        <f>HLOOKUP(Eingabe!$C$6,Kalkulationen!$F$1:$L$8762,Kalkulationen!D1931)</f>
        <v>232.80191638908431</v>
      </c>
    </row>
    <row r="1933" spans="6:8" x14ac:dyDescent="0.15">
      <c r="F1933" s="26">
        <v>43546.375011574077</v>
      </c>
      <c r="G1933" s="27">
        <f>Kalkulationen!F1932</f>
        <v>4.92</v>
      </c>
      <c r="H1933" s="28">
        <f>HLOOKUP(Eingabe!$C$6,Kalkulationen!$F$1:$L$8762,Kalkulationen!D1932)</f>
        <v>174.15991544051818</v>
      </c>
    </row>
    <row r="1934" spans="6:8" x14ac:dyDescent="0.15">
      <c r="F1934" s="26">
        <v>43546.416666661986</v>
      </c>
      <c r="G1934" s="27">
        <f>Kalkulationen!F1933</f>
        <v>5.82</v>
      </c>
      <c r="H1934" s="28">
        <f>HLOOKUP(Eingabe!$C$6,Kalkulationen!$F$1:$L$8762,Kalkulationen!D1933)</f>
        <v>300.31867582888367</v>
      </c>
    </row>
    <row r="1935" spans="6:8" x14ac:dyDescent="0.15">
      <c r="F1935" s="26">
        <v>43546.45833332865</v>
      </c>
      <c r="G1935" s="27">
        <f>Kalkulationen!F1934</f>
        <v>6.86</v>
      </c>
      <c r="H1935" s="28">
        <f>HLOOKUP(Eingabe!$C$6,Kalkulationen!$F$1:$L$8762,Kalkulationen!D1934)</f>
        <v>511.24640402007304</v>
      </c>
    </row>
    <row r="1936" spans="6:8" x14ac:dyDescent="0.15">
      <c r="F1936" s="26">
        <v>43546.500011574077</v>
      </c>
      <c r="G1936" s="27">
        <f>Kalkulationen!F1935</f>
        <v>6.71</v>
      </c>
      <c r="H1936" s="28">
        <f>HLOOKUP(Eingabe!$C$6,Kalkulationen!$F$1:$L$8762,Kalkulationen!D1935)</f>
        <v>476.43639304473675</v>
      </c>
    </row>
    <row r="1937" spans="6:8" x14ac:dyDescent="0.15">
      <c r="F1937" s="26">
        <v>43546.541666661979</v>
      </c>
      <c r="G1937" s="27">
        <f>Kalkulationen!F1936</f>
        <v>6.12</v>
      </c>
      <c r="H1937" s="28">
        <f>HLOOKUP(Eingabe!$C$6,Kalkulationen!$F$1:$L$8762,Kalkulationen!D1936)</f>
        <v>352.73627104706577</v>
      </c>
    </row>
    <row r="1938" spans="6:8" x14ac:dyDescent="0.15">
      <c r="F1938" s="26">
        <v>43546.583333328643</v>
      </c>
      <c r="G1938" s="27">
        <f>Kalkulationen!F1937</f>
        <v>5.82</v>
      </c>
      <c r="H1938" s="28">
        <f>HLOOKUP(Eingabe!$C$6,Kalkulationen!$F$1:$L$8762,Kalkulationen!D1937)</f>
        <v>300.31867582888367</v>
      </c>
    </row>
    <row r="1939" spans="6:8" x14ac:dyDescent="0.15">
      <c r="F1939" s="26">
        <v>43546.625011574077</v>
      </c>
      <c r="G1939" s="27">
        <f>Kalkulationen!F1938</f>
        <v>6.12</v>
      </c>
      <c r="H1939" s="28">
        <f>HLOOKUP(Eingabe!$C$6,Kalkulationen!$F$1:$L$8762,Kalkulationen!D1938)</f>
        <v>352.73627104706577</v>
      </c>
    </row>
    <row r="1940" spans="6:8" x14ac:dyDescent="0.15">
      <c r="F1940" s="26">
        <v>43546.666666661971</v>
      </c>
      <c r="G1940" s="27">
        <f>Kalkulationen!F1939</f>
        <v>5.97</v>
      </c>
      <c r="H1940" s="28">
        <f>HLOOKUP(Eingabe!$C$6,Kalkulationen!$F$1:$L$8762,Kalkulationen!D1939)</f>
        <v>325.486920668631</v>
      </c>
    </row>
    <row r="1941" spans="6:8" x14ac:dyDescent="0.15">
      <c r="F1941" s="26">
        <v>43546.708333328635</v>
      </c>
      <c r="G1941" s="27">
        <f>Kalkulationen!F1940</f>
        <v>4.18</v>
      </c>
      <c r="H1941" s="28">
        <f>HLOOKUP(Eingabe!$C$6,Kalkulationen!$F$1:$L$8762,Kalkulationen!D1940)</f>
        <v>99.286032951741447</v>
      </c>
    </row>
    <row r="1942" spans="6:8" x14ac:dyDescent="0.15">
      <c r="F1942" s="26">
        <v>43546.750011574077</v>
      </c>
      <c r="G1942" s="27">
        <f>Kalkulationen!F1941</f>
        <v>3.43</v>
      </c>
      <c r="H1942" s="28">
        <f>HLOOKUP(Eingabe!$C$6,Kalkulationen!$F$1:$L$8762,Kalkulationen!D1941)</f>
        <v>35.928487146259762</v>
      </c>
    </row>
    <row r="1943" spans="6:8" x14ac:dyDescent="0.15">
      <c r="F1943" s="26">
        <v>43546.791666661964</v>
      </c>
      <c r="G1943" s="27">
        <f>Kalkulationen!F1942</f>
        <v>2.54</v>
      </c>
      <c r="H1943" s="28">
        <f>HLOOKUP(Eingabe!$C$6,Kalkulationen!$F$1:$L$8762,Kalkulationen!D1942)</f>
        <v>4.7035428791755116</v>
      </c>
    </row>
    <row r="1944" spans="6:8" x14ac:dyDescent="0.15">
      <c r="F1944" s="26">
        <v>43546.833333328628</v>
      </c>
      <c r="G1944" s="27">
        <f>Kalkulationen!F1943</f>
        <v>2.39</v>
      </c>
      <c r="H1944" s="28">
        <f>HLOOKUP(Eingabe!$C$6,Kalkulationen!$F$1:$L$8762,Kalkulationen!D1943)</f>
        <v>3.2364376072839534</v>
      </c>
    </row>
    <row r="1945" spans="6:8" x14ac:dyDescent="0.15">
      <c r="F1945" s="26">
        <v>43546.875011574077</v>
      </c>
      <c r="G1945" s="27">
        <f>Kalkulationen!F1944</f>
        <v>2.09</v>
      </c>
      <c r="H1945" s="28">
        <f>HLOOKUP(Eingabe!$C$6,Kalkulationen!$F$1:$L$8762,Kalkulationen!D1944)</f>
        <v>1.4746487197138975</v>
      </c>
    </row>
    <row r="1946" spans="6:8" x14ac:dyDescent="0.15">
      <c r="F1946" s="26">
        <v>43546.916666661957</v>
      </c>
      <c r="G1946" s="27">
        <f>Kalkulationen!F1945</f>
        <v>0</v>
      </c>
      <c r="H1946" s="28">
        <f>HLOOKUP(Eingabe!$C$6,Kalkulationen!$F$1:$L$8762,Kalkulationen!D1945)</f>
        <v>0</v>
      </c>
    </row>
    <row r="1947" spans="6:8" x14ac:dyDescent="0.15">
      <c r="F1947" s="26">
        <v>43546.958333328621</v>
      </c>
      <c r="G1947" s="27">
        <f>Kalkulationen!F1946</f>
        <v>2.69</v>
      </c>
      <c r="H1947" s="28">
        <f>HLOOKUP(Eingabe!$C$6,Kalkulationen!$F$1:$L$8762,Kalkulationen!D1946)</f>
        <v>7.4302984659264721</v>
      </c>
    </row>
    <row r="1948" spans="6:8" x14ac:dyDescent="0.15">
      <c r="F1948" s="26">
        <v>43547.000011574077</v>
      </c>
      <c r="G1948" s="27">
        <f>Kalkulationen!F1947</f>
        <v>0.9</v>
      </c>
      <c r="H1948" s="28">
        <f>HLOOKUP(Eingabe!$C$6,Kalkulationen!$F$1:$L$8762,Kalkulationen!D1947)</f>
        <v>0</v>
      </c>
    </row>
    <row r="1949" spans="6:8" x14ac:dyDescent="0.15">
      <c r="F1949" s="26">
        <v>43547.041666661949</v>
      </c>
      <c r="G1949" s="27">
        <f>Kalkulationen!F1948</f>
        <v>3.13</v>
      </c>
      <c r="H1949" s="28">
        <f>HLOOKUP(Eingabe!$C$6,Kalkulationen!$F$1:$L$8762,Kalkulationen!D1948)</f>
        <v>21.178652373249626</v>
      </c>
    </row>
    <row r="1950" spans="6:8" x14ac:dyDescent="0.15">
      <c r="F1950" s="26">
        <v>43547.083333328614</v>
      </c>
      <c r="G1950" s="27">
        <f>Kalkulationen!F1949</f>
        <v>3.13</v>
      </c>
      <c r="H1950" s="28">
        <f>HLOOKUP(Eingabe!$C$6,Kalkulationen!$F$1:$L$8762,Kalkulationen!D1949)</f>
        <v>21.178652373249626</v>
      </c>
    </row>
    <row r="1951" spans="6:8" x14ac:dyDescent="0.15">
      <c r="F1951" s="26">
        <v>43547.125011574077</v>
      </c>
      <c r="G1951" s="27">
        <f>Kalkulationen!F1950</f>
        <v>3.73</v>
      </c>
      <c r="H1951" s="28">
        <f>HLOOKUP(Eingabe!$C$6,Kalkulationen!$F$1:$L$8762,Kalkulationen!D1950)</f>
        <v>57.90322713773282</v>
      </c>
    </row>
    <row r="1952" spans="6:8" x14ac:dyDescent="0.15">
      <c r="F1952" s="26">
        <v>43547.166666661942</v>
      </c>
      <c r="G1952" s="27">
        <f>Kalkulationen!F1951</f>
        <v>4.4800000000000004</v>
      </c>
      <c r="H1952" s="28">
        <f>HLOOKUP(Eingabe!$C$6,Kalkulationen!$F$1:$L$8762,Kalkulationen!D1951)</f>
        <v>127.75355141684258</v>
      </c>
    </row>
    <row r="1953" spans="6:8" x14ac:dyDescent="0.15">
      <c r="F1953" s="26">
        <v>43547.208333328606</v>
      </c>
      <c r="G1953" s="27">
        <f>Kalkulationen!F1952</f>
        <v>3.73</v>
      </c>
      <c r="H1953" s="28">
        <f>HLOOKUP(Eingabe!$C$6,Kalkulationen!$F$1:$L$8762,Kalkulationen!D1952)</f>
        <v>57.90322713773282</v>
      </c>
    </row>
    <row r="1954" spans="6:8" x14ac:dyDescent="0.15">
      <c r="F1954" s="26">
        <v>43547.250011574077</v>
      </c>
      <c r="G1954" s="27">
        <f>Kalkulationen!F1953</f>
        <v>3.73</v>
      </c>
      <c r="H1954" s="28">
        <f>HLOOKUP(Eingabe!$C$6,Kalkulationen!$F$1:$L$8762,Kalkulationen!D1953)</f>
        <v>57.90322713773282</v>
      </c>
    </row>
    <row r="1955" spans="6:8" x14ac:dyDescent="0.15">
      <c r="F1955" s="26">
        <v>43547.291666661935</v>
      </c>
      <c r="G1955" s="27">
        <f>Kalkulationen!F1954</f>
        <v>4.62</v>
      </c>
      <c r="H1955" s="28">
        <f>HLOOKUP(Eingabe!$C$6,Kalkulationen!$F$1:$L$8762,Kalkulationen!D1954)</f>
        <v>141.66861508672662</v>
      </c>
    </row>
    <row r="1956" spans="6:8" x14ac:dyDescent="0.15">
      <c r="F1956" s="26">
        <v>43547.333333328599</v>
      </c>
      <c r="G1956" s="27">
        <f>Kalkulationen!F1955</f>
        <v>4.92</v>
      </c>
      <c r="H1956" s="28">
        <f>HLOOKUP(Eingabe!$C$6,Kalkulationen!$F$1:$L$8762,Kalkulationen!D1955)</f>
        <v>174.15991544051818</v>
      </c>
    </row>
    <row r="1957" spans="6:8" x14ac:dyDescent="0.15">
      <c r="F1957" s="26">
        <v>43547.375011574077</v>
      </c>
      <c r="G1957" s="27">
        <f>Kalkulationen!F1956</f>
        <v>5.22</v>
      </c>
      <c r="H1957" s="28">
        <f>HLOOKUP(Eingabe!$C$6,Kalkulationen!$F$1:$L$8762,Kalkulationen!D1956)</f>
        <v>212.01452653164606</v>
      </c>
    </row>
    <row r="1958" spans="6:8" x14ac:dyDescent="0.15">
      <c r="F1958" s="26">
        <v>43547.416666661928</v>
      </c>
      <c r="G1958" s="27">
        <f>Kalkulationen!F1957</f>
        <v>4.92</v>
      </c>
      <c r="H1958" s="28">
        <f>HLOOKUP(Eingabe!$C$6,Kalkulationen!$F$1:$L$8762,Kalkulationen!D1957)</f>
        <v>174.15991544051818</v>
      </c>
    </row>
    <row r="1959" spans="6:8" x14ac:dyDescent="0.15">
      <c r="F1959" s="26">
        <v>43547.458333328592</v>
      </c>
      <c r="G1959" s="27">
        <f>Kalkulationen!F1958</f>
        <v>4.92</v>
      </c>
      <c r="H1959" s="28">
        <f>HLOOKUP(Eingabe!$C$6,Kalkulationen!$F$1:$L$8762,Kalkulationen!D1958)</f>
        <v>174.15991544051818</v>
      </c>
    </row>
    <row r="1960" spans="6:8" x14ac:dyDescent="0.15">
      <c r="F1960" s="26">
        <v>43547.500011574077</v>
      </c>
      <c r="G1960" s="27">
        <f>Kalkulationen!F1959</f>
        <v>4.03</v>
      </c>
      <c r="H1960" s="28">
        <f>HLOOKUP(Eingabe!$C$6,Kalkulationen!$F$1:$L$8762,Kalkulationen!D1959)</f>
        <v>85.333314530668076</v>
      </c>
    </row>
    <row r="1961" spans="6:8" x14ac:dyDescent="0.15">
      <c r="F1961" s="26">
        <v>43547.54166666192</v>
      </c>
      <c r="G1961" s="27">
        <f>Kalkulationen!F1960</f>
        <v>5.67</v>
      </c>
      <c r="H1961" s="28">
        <f>HLOOKUP(Eingabe!$C$6,Kalkulationen!$F$1:$L$8762,Kalkulationen!D1960)</f>
        <v>276.80098896274217</v>
      </c>
    </row>
    <row r="1962" spans="6:8" x14ac:dyDescent="0.15">
      <c r="F1962" s="26">
        <v>43547.583333328585</v>
      </c>
      <c r="G1962" s="27">
        <f>Kalkulationen!F1961</f>
        <v>6.27</v>
      </c>
      <c r="H1962" s="28">
        <f>HLOOKUP(Eingabe!$C$6,Kalkulationen!$F$1:$L$8762,Kalkulationen!D1961)</f>
        <v>381.97961946877831</v>
      </c>
    </row>
    <row r="1963" spans="6:8" x14ac:dyDescent="0.15">
      <c r="F1963" s="26">
        <v>43547.625011574077</v>
      </c>
      <c r="G1963" s="27">
        <f>Kalkulationen!F1962</f>
        <v>5.67</v>
      </c>
      <c r="H1963" s="28">
        <f>HLOOKUP(Eingabe!$C$6,Kalkulationen!$F$1:$L$8762,Kalkulationen!D1962)</f>
        <v>276.80098896274217</v>
      </c>
    </row>
    <row r="1964" spans="6:8" x14ac:dyDescent="0.15">
      <c r="F1964" s="26">
        <v>43547.666666661913</v>
      </c>
      <c r="G1964" s="27">
        <f>Kalkulationen!F1963</f>
        <v>4.4800000000000004</v>
      </c>
      <c r="H1964" s="28">
        <f>HLOOKUP(Eingabe!$C$6,Kalkulationen!$F$1:$L$8762,Kalkulationen!D1963)</f>
        <v>127.75355141684258</v>
      </c>
    </row>
    <row r="1965" spans="6:8" x14ac:dyDescent="0.15">
      <c r="F1965" s="26">
        <v>43547.708333328577</v>
      </c>
      <c r="G1965" s="27">
        <f>Kalkulationen!F1964</f>
        <v>4.92</v>
      </c>
      <c r="H1965" s="28">
        <f>HLOOKUP(Eingabe!$C$6,Kalkulationen!$F$1:$L$8762,Kalkulationen!D1964)</f>
        <v>174.15991544051818</v>
      </c>
    </row>
    <row r="1966" spans="6:8" x14ac:dyDescent="0.15">
      <c r="F1966" s="26">
        <v>43547.750011574077</v>
      </c>
      <c r="G1966" s="27">
        <f>Kalkulationen!F1965</f>
        <v>5.82</v>
      </c>
      <c r="H1966" s="28">
        <f>HLOOKUP(Eingabe!$C$6,Kalkulationen!$F$1:$L$8762,Kalkulationen!D1965)</f>
        <v>300.31867582888367</v>
      </c>
    </row>
    <row r="1967" spans="6:8" x14ac:dyDescent="0.15">
      <c r="F1967" s="26">
        <v>43547.791666661906</v>
      </c>
      <c r="G1967" s="27">
        <f>Kalkulationen!F1966</f>
        <v>3.73</v>
      </c>
      <c r="H1967" s="28">
        <f>HLOOKUP(Eingabe!$C$6,Kalkulationen!$F$1:$L$8762,Kalkulationen!D1966)</f>
        <v>57.90322713773282</v>
      </c>
    </row>
    <row r="1968" spans="6:8" x14ac:dyDescent="0.15">
      <c r="F1968" s="26">
        <v>43547.83333332857</v>
      </c>
      <c r="G1968" s="27">
        <f>Kalkulationen!F1967</f>
        <v>5.37</v>
      </c>
      <c r="H1968" s="28">
        <f>HLOOKUP(Eingabe!$C$6,Kalkulationen!$F$1:$L$8762,Kalkulationen!D1967)</f>
        <v>232.80191638908431</v>
      </c>
    </row>
    <row r="1969" spans="6:8" x14ac:dyDescent="0.15">
      <c r="F1969" s="26">
        <v>43547.875011574077</v>
      </c>
      <c r="G1969" s="27">
        <f>Kalkulationen!F1968</f>
        <v>6.56</v>
      </c>
      <c r="H1969" s="28">
        <f>HLOOKUP(Eingabe!$C$6,Kalkulationen!$F$1:$L$8762,Kalkulationen!D1968)</f>
        <v>442.98824926057142</v>
      </c>
    </row>
    <row r="1970" spans="6:8" x14ac:dyDescent="0.15">
      <c r="F1970" s="26">
        <v>43547.916666661898</v>
      </c>
      <c r="G1970" s="27">
        <f>Kalkulationen!F1969</f>
        <v>6.56</v>
      </c>
      <c r="H1970" s="28">
        <f>HLOOKUP(Eingabe!$C$6,Kalkulationen!$F$1:$L$8762,Kalkulationen!D1969)</f>
        <v>442.98824926057142</v>
      </c>
    </row>
    <row r="1971" spans="6:8" x14ac:dyDescent="0.15">
      <c r="F1971" s="26">
        <v>43547.958333328563</v>
      </c>
      <c r="G1971" s="27">
        <f>Kalkulationen!F1970</f>
        <v>5.52</v>
      </c>
      <c r="H1971" s="28">
        <f>HLOOKUP(Eingabe!$C$6,Kalkulationen!$F$1:$L$8762,Kalkulationen!D1970)</f>
        <v>254.43327038277369</v>
      </c>
    </row>
    <row r="1972" spans="6:8" x14ac:dyDescent="0.15">
      <c r="F1972" s="26">
        <v>43548.000011574077</v>
      </c>
      <c r="G1972" s="27">
        <f>Kalkulationen!F1971</f>
        <v>5.82</v>
      </c>
      <c r="H1972" s="28">
        <f>HLOOKUP(Eingabe!$C$6,Kalkulationen!$F$1:$L$8762,Kalkulationen!D1971)</f>
        <v>300.31867582888367</v>
      </c>
    </row>
    <row r="1973" spans="6:8" x14ac:dyDescent="0.15">
      <c r="F1973" s="26">
        <v>43548.041666661891</v>
      </c>
      <c r="G1973" s="27">
        <f>Kalkulationen!F1972</f>
        <v>5.82</v>
      </c>
      <c r="H1973" s="28">
        <f>HLOOKUP(Eingabe!$C$6,Kalkulationen!$F$1:$L$8762,Kalkulationen!D1972)</f>
        <v>300.31867582888367</v>
      </c>
    </row>
    <row r="1974" spans="6:8" x14ac:dyDescent="0.15">
      <c r="F1974" s="26">
        <v>43548.083333328555</v>
      </c>
      <c r="G1974" s="27">
        <f>Kalkulationen!F1973</f>
        <v>5.82</v>
      </c>
      <c r="H1974" s="28">
        <f>HLOOKUP(Eingabe!$C$6,Kalkulationen!$F$1:$L$8762,Kalkulationen!D1973)</f>
        <v>300.31867582888367</v>
      </c>
    </row>
    <row r="1975" spans="6:8" x14ac:dyDescent="0.15">
      <c r="F1975" s="26">
        <v>43548.125011574077</v>
      </c>
      <c r="G1975" s="27">
        <f>Kalkulationen!F1974</f>
        <v>5.67</v>
      </c>
      <c r="H1975" s="28">
        <f>HLOOKUP(Eingabe!$C$6,Kalkulationen!$F$1:$L$8762,Kalkulationen!D1974)</f>
        <v>276.80098896274217</v>
      </c>
    </row>
    <row r="1976" spans="6:8" x14ac:dyDescent="0.15">
      <c r="F1976" s="26">
        <v>43548.166666661884</v>
      </c>
      <c r="G1976" s="27">
        <f>Kalkulationen!F1975</f>
        <v>6.27</v>
      </c>
      <c r="H1976" s="28">
        <f>HLOOKUP(Eingabe!$C$6,Kalkulationen!$F$1:$L$8762,Kalkulationen!D1975)</f>
        <v>381.97961946877831</v>
      </c>
    </row>
    <row r="1977" spans="6:8" x14ac:dyDescent="0.15">
      <c r="F1977" s="26">
        <v>43548.208333328548</v>
      </c>
      <c r="G1977" s="27">
        <f>Kalkulationen!F1976</f>
        <v>6.86</v>
      </c>
      <c r="H1977" s="28">
        <f>HLOOKUP(Eingabe!$C$6,Kalkulationen!$F$1:$L$8762,Kalkulationen!D1976)</f>
        <v>511.24640402007304</v>
      </c>
    </row>
    <row r="1978" spans="6:8" x14ac:dyDescent="0.15">
      <c r="F1978" s="26">
        <v>43548.250011574077</v>
      </c>
      <c r="G1978" s="27">
        <f>Kalkulationen!F1977</f>
        <v>6.27</v>
      </c>
      <c r="H1978" s="28">
        <f>HLOOKUP(Eingabe!$C$6,Kalkulationen!$F$1:$L$8762,Kalkulationen!D1977)</f>
        <v>381.97961946877831</v>
      </c>
    </row>
    <row r="1979" spans="6:8" x14ac:dyDescent="0.15">
      <c r="F1979" s="26">
        <v>43548.291666661877</v>
      </c>
      <c r="G1979" s="27">
        <f>Kalkulationen!F1978</f>
        <v>5.37</v>
      </c>
      <c r="H1979" s="28">
        <f>HLOOKUP(Eingabe!$C$6,Kalkulationen!$F$1:$L$8762,Kalkulationen!D1978)</f>
        <v>232.80191638908431</v>
      </c>
    </row>
    <row r="1980" spans="6:8" x14ac:dyDescent="0.15">
      <c r="F1980" s="26">
        <v>43548.333333328541</v>
      </c>
      <c r="G1980" s="27">
        <f>Kalkulationen!F1979</f>
        <v>6.56</v>
      </c>
      <c r="H1980" s="28">
        <f>HLOOKUP(Eingabe!$C$6,Kalkulationen!$F$1:$L$8762,Kalkulationen!D1979)</f>
        <v>442.98824926057142</v>
      </c>
    </row>
    <row r="1981" spans="6:8" x14ac:dyDescent="0.15">
      <c r="F1981" s="26">
        <v>43548.375011574077</v>
      </c>
      <c r="G1981" s="27">
        <f>Kalkulationen!F1980</f>
        <v>6.27</v>
      </c>
      <c r="H1981" s="28">
        <f>HLOOKUP(Eingabe!$C$6,Kalkulationen!$F$1:$L$8762,Kalkulationen!D1980)</f>
        <v>381.97961946877831</v>
      </c>
    </row>
    <row r="1982" spans="6:8" x14ac:dyDescent="0.15">
      <c r="F1982" s="26">
        <v>43548.416666661869</v>
      </c>
      <c r="G1982" s="27">
        <f>Kalkulationen!F1981</f>
        <v>5.97</v>
      </c>
      <c r="H1982" s="28">
        <f>HLOOKUP(Eingabe!$C$6,Kalkulationen!$F$1:$L$8762,Kalkulationen!D1981)</f>
        <v>325.486920668631</v>
      </c>
    </row>
    <row r="1983" spans="6:8" x14ac:dyDescent="0.15">
      <c r="F1983" s="26">
        <v>43548.458333328534</v>
      </c>
      <c r="G1983" s="27">
        <f>Kalkulationen!F1982</f>
        <v>5.97</v>
      </c>
      <c r="H1983" s="28">
        <f>HLOOKUP(Eingabe!$C$6,Kalkulationen!$F$1:$L$8762,Kalkulationen!D1982)</f>
        <v>325.486920668631</v>
      </c>
    </row>
    <row r="1984" spans="6:8" x14ac:dyDescent="0.15">
      <c r="F1984" s="26">
        <v>43548.500011574077</v>
      </c>
      <c r="G1984" s="27">
        <f>Kalkulationen!F1983</f>
        <v>6.41</v>
      </c>
      <c r="H1984" s="28">
        <f>HLOOKUP(Eingabe!$C$6,Kalkulationen!$F$1:$L$8762,Kalkulationen!D1983)</f>
        <v>410.790941833408</v>
      </c>
    </row>
    <row r="1985" spans="6:8" x14ac:dyDescent="0.15">
      <c r="F1985" s="26">
        <v>43548.541666661862</v>
      </c>
      <c r="G1985" s="27">
        <f>Kalkulationen!F1984</f>
        <v>5.67</v>
      </c>
      <c r="H1985" s="28">
        <f>HLOOKUP(Eingabe!$C$6,Kalkulationen!$F$1:$L$8762,Kalkulationen!D1984)</f>
        <v>276.80098896274217</v>
      </c>
    </row>
    <row r="1986" spans="6:8" x14ac:dyDescent="0.15">
      <c r="F1986" s="26">
        <v>43548.583333328526</v>
      </c>
      <c r="G1986" s="27">
        <f>Kalkulationen!F1985</f>
        <v>4.4800000000000004</v>
      </c>
      <c r="H1986" s="28">
        <f>HLOOKUP(Eingabe!$C$6,Kalkulationen!$F$1:$L$8762,Kalkulationen!D1985)</f>
        <v>127.75355141684258</v>
      </c>
    </row>
    <row r="1987" spans="6:8" x14ac:dyDescent="0.15">
      <c r="F1987" s="26">
        <v>43548.625011574077</v>
      </c>
      <c r="G1987" s="27">
        <f>Kalkulationen!F1986</f>
        <v>4.18</v>
      </c>
      <c r="H1987" s="28">
        <f>HLOOKUP(Eingabe!$C$6,Kalkulationen!$F$1:$L$8762,Kalkulationen!D1986)</f>
        <v>99.286032951741447</v>
      </c>
    </row>
    <row r="1988" spans="6:8" x14ac:dyDescent="0.15">
      <c r="F1988" s="26">
        <v>43548.666666661855</v>
      </c>
      <c r="G1988" s="27">
        <f>Kalkulationen!F1987</f>
        <v>4.33</v>
      </c>
      <c r="H1988" s="28">
        <f>HLOOKUP(Eingabe!$C$6,Kalkulationen!$F$1:$L$8762,Kalkulationen!D1987)</f>
        <v>113.35839181095314</v>
      </c>
    </row>
    <row r="1989" spans="6:8" x14ac:dyDescent="0.15">
      <c r="F1989" s="26">
        <v>43548.708333328519</v>
      </c>
      <c r="G1989" s="27">
        <f>Kalkulationen!F1988</f>
        <v>3.58</v>
      </c>
      <c r="H1989" s="28">
        <f>HLOOKUP(Eingabe!$C$6,Kalkulationen!$F$1:$L$8762,Kalkulationen!D1988)</f>
        <v>45.658471991144815</v>
      </c>
    </row>
    <row r="1990" spans="6:8" x14ac:dyDescent="0.15">
      <c r="F1990" s="26">
        <v>43548.750011574077</v>
      </c>
      <c r="G1990" s="27">
        <f>Kalkulationen!F1989</f>
        <v>3.43</v>
      </c>
      <c r="H1990" s="28">
        <f>HLOOKUP(Eingabe!$C$6,Kalkulationen!$F$1:$L$8762,Kalkulationen!D1989)</f>
        <v>35.928487146259762</v>
      </c>
    </row>
    <row r="1991" spans="6:8" x14ac:dyDescent="0.15">
      <c r="F1991" s="26">
        <v>43548.791666661848</v>
      </c>
      <c r="G1991" s="27">
        <f>Kalkulationen!F1990</f>
        <v>4.4800000000000004</v>
      </c>
      <c r="H1991" s="28">
        <f>HLOOKUP(Eingabe!$C$6,Kalkulationen!$F$1:$L$8762,Kalkulationen!D1990)</f>
        <v>127.75355141684258</v>
      </c>
    </row>
    <row r="1992" spans="6:8" x14ac:dyDescent="0.15">
      <c r="F1992" s="26">
        <v>43548.833333328512</v>
      </c>
      <c r="G1992" s="27">
        <f>Kalkulationen!F1991</f>
        <v>5.52</v>
      </c>
      <c r="H1992" s="28">
        <f>HLOOKUP(Eingabe!$C$6,Kalkulationen!$F$1:$L$8762,Kalkulationen!D1991)</f>
        <v>254.43327038277369</v>
      </c>
    </row>
    <row r="1993" spans="6:8" x14ac:dyDescent="0.15">
      <c r="F1993" s="26">
        <v>43548.875011574077</v>
      </c>
      <c r="G1993" s="27">
        <f>Kalkulationen!F1992</f>
        <v>5.67</v>
      </c>
      <c r="H1993" s="28">
        <f>HLOOKUP(Eingabe!$C$6,Kalkulationen!$F$1:$L$8762,Kalkulationen!D1992)</f>
        <v>276.80098896274217</v>
      </c>
    </row>
    <row r="1994" spans="6:8" x14ac:dyDescent="0.15">
      <c r="F1994" s="26">
        <v>43548.91666666184</v>
      </c>
      <c r="G1994" s="27">
        <f>Kalkulationen!F1993</f>
        <v>6.27</v>
      </c>
      <c r="H1994" s="28">
        <f>HLOOKUP(Eingabe!$C$6,Kalkulationen!$F$1:$L$8762,Kalkulationen!D1993)</f>
        <v>381.97961946877831</v>
      </c>
    </row>
    <row r="1995" spans="6:8" x14ac:dyDescent="0.15">
      <c r="F1995" s="26">
        <v>43548.958333328505</v>
      </c>
      <c r="G1995" s="27">
        <f>Kalkulationen!F1994</f>
        <v>6.86</v>
      </c>
      <c r="H1995" s="28">
        <f>HLOOKUP(Eingabe!$C$6,Kalkulationen!$F$1:$L$8762,Kalkulationen!D1994)</f>
        <v>511.24640402007304</v>
      </c>
    </row>
    <row r="1996" spans="6:8" x14ac:dyDescent="0.15">
      <c r="F1996" s="26">
        <v>43549.000011574077</v>
      </c>
      <c r="G1996" s="27">
        <f>Kalkulationen!F1995</f>
        <v>6.71</v>
      </c>
      <c r="H1996" s="28">
        <f>HLOOKUP(Eingabe!$C$6,Kalkulationen!$F$1:$L$8762,Kalkulationen!D1995)</f>
        <v>476.43639304473675</v>
      </c>
    </row>
    <row r="1997" spans="6:8" x14ac:dyDescent="0.15">
      <c r="F1997" s="26">
        <v>43549.041666661833</v>
      </c>
      <c r="G1997" s="27">
        <f>Kalkulationen!F1996</f>
        <v>6.71</v>
      </c>
      <c r="H1997" s="28">
        <f>HLOOKUP(Eingabe!$C$6,Kalkulationen!$F$1:$L$8762,Kalkulationen!D1996)</f>
        <v>476.43639304473675</v>
      </c>
    </row>
    <row r="1998" spans="6:8" x14ac:dyDescent="0.15">
      <c r="F1998" s="26">
        <v>43549.083333328497</v>
      </c>
      <c r="G1998" s="27">
        <f>Kalkulationen!F1997</f>
        <v>6.71</v>
      </c>
      <c r="H1998" s="28">
        <f>HLOOKUP(Eingabe!$C$6,Kalkulationen!$F$1:$L$8762,Kalkulationen!D1997)</f>
        <v>476.43639304473675</v>
      </c>
    </row>
    <row r="1999" spans="6:8" x14ac:dyDescent="0.15">
      <c r="F1999" s="26">
        <v>43549.125011574077</v>
      </c>
      <c r="G1999" s="27">
        <f>Kalkulationen!F1998</f>
        <v>6.12</v>
      </c>
      <c r="H1999" s="28">
        <f>HLOOKUP(Eingabe!$C$6,Kalkulationen!$F$1:$L$8762,Kalkulationen!D1998)</f>
        <v>352.73627104706577</v>
      </c>
    </row>
    <row r="2000" spans="6:8" x14ac:dyDescent="0.15">
      <c r="F2000" s="26">
        <v>43549.166666661826</v>
      </c>
      <c r="G2000" s="27">
        <f>Kalkulationen!F1999</f>
        <v>5.97</v>
      </c>
      <c r="H2000" s="28">
        <f>HLOOKUP(Eingabe!$C$6,Kalkulationen!$F$1:$L$8762,Kalkulationen!D1999)</f>
        <v>325.486920668631</v>
      </c>
    </row>
    <row r="2001" spans="6:8" x14ac:dyDescent="0.15">
      <c r="F2001" s="26">
        <v>43549.20833332849</v>
      </c>
      <c r="G2001" s="27">
        <f>Kalkulationen!F2000</f>
        <v>5.97</v>
      </c>
      <c r="H2001" s="28">
        <f>HLOOKUP(Eingabe!$C$6,Kalkulationen!$F$1:$L$8762,Kalkulationen!D2000)</f>
        <v>325.486920668631</v>
      </c>
    </row>
    <row r="2002" spans="6:8" x14ac:dyDescent="0.15">
      <c r="F2002" s="26">
        <v>43549.250011574077</v>
      </c>
      <c r="G2002" s="27">
        <f>Kalkulationen!F2001</f>
        <v>5.52</v>
      </c>
      <c r="H2002" s="28">
        <f>HLOOKUP(Eingabe!$C$6,Kalkulationen!$F$1:$L$8762,Kalkulationen!D2001)</f>
        <v>254.43327038277369</v>
      </c>
    </row>
    <row r="2003" spans="6:8" x14ac:dyDescent="0.15">
      <c r="F2003" s="26">
        <v>43549.291666661818</v>
      </c>
      <c r="G2003" s="27">
        <f>Kalkulationen!F2002</f>
        <v>5.37</v>
      </c>
      <c r="H2003" s="28">
        <f>HLOOKUP(Eingabe!$C$6,Kalkulationen!$F$1:$L$8762,Kalkulationen!D2002)</f>
        <v>232.80191638908431</v>
      </c>
    </row>
    <row r="2004" spans="6:8" x14ac:dyDescent="0.15">
      <c r="F2004" s="26">
        <v>43549.333333328483</v>
      </c>
      <c r="G2004" s="27">
        <f>Kalkulationen!F2003</f>
        <v>5.52</v>
      </c>
      <c r="H2004" s="28">
        <f>HLOOKUP(Eingabe!$C$6,Kalkulationen!$F$1:$L$8762,Kalkulationen!D2003)</f>
        <v>254.43327038277369</v>
      </c>
    </row>
    <row r="2005" spans="6:8" x14ac:dyDescent="0.15">
      <c r="F2005" s="26">
        <v>43549.375011574077</v>
      </c>
      <c r="G2005" s="27">
        <f>Kalkulationen!F2004</f>
        <v>5.07</v>
      </c>
      <c r="H2005" s="28">
        <f>HLOOKUP(Eingabe!$C$6,Kalkulationen!$F$1:$L$8762,Kalkulationen!D2004)</f>
        <v>192.37195416342232</v>
      </c>
    </row>
    <row r="2006" spans="6:8" x14ac:dyDescent="0.15">
      <c r="F2006" s="26">
        <v>43549.416666661811</v>
      </c>
      <c r="G2006" s="27">
        <f>Kalkulationen!F2005</f>
        <v>5.52</v>
      </c>
      <c r="H2006" s="28">
        <f>HLOOKUP(Eingabe!$C$6,Kalkulationen!$F$1:$L$8762,Kalkulationen!D2005)</f>
        <v>254.43327038277369</v>
      </c>
    </row>
    <row r="2007" spans="6:8" x14ac:dyDescent="0.15">
      <c r="F2007" s="26">
        <v>43549.458333328475</v>
      </c>
      <c r="G2007" s="27">
        <f>Kalkulationen!F2006</f>
        <v>5.07</v>
      </c>
      <c r="H2007" s="28">
        <f>HLOOKUP(Eingabe!$C$6,Kalkulationen!$F$1:$L$8762,Kalkulationen!D2006)</f>
        <v>192.37195416342232</v>
      </c>
    </row>
    <row r="2008" spans="6:8" x14ac:dyDescent="0.15">
      <c r="F2008" s="26">
        <v>43549.500011574077</v>
      </c>
      <c r="G2008" s="27">
        <f>Kalkulationen!F2007</f>
        <v>5.37</v>
      </c>
      <c r="H2008" s="28">
        <f>HLOOKUP(Eingabe!$C$6,Kalkulationen!$F$1:$L$8762,Kalkulationen!D2007)</f>
        <v>232.80191638908431</v>
      </c>
    </row>
    <row r="2009" spans="6:8" x14ac:dyDescent="0.15">
      <c r="F2009" s="26">
        <v>43549.541666661804</v>
      </c>
      <c r="G2009" s="27">
        <f>Kalkulationen!F2008</f>
        <v>5.22</v>
      </c>
      <c r="H2009" s="28">
        <f>HLOOKUP(Eingabe!$C$6,Kalkulationen!$F$1:$L$8762,Kalkulationen!D2008)</f>
        <v>212.01452653164606</v>
      </c>
    </row>
    <row r="2010" spans="6:8" x14ac:dyDescent="0.15">
      <c r="F2010" s="26">
        <v>43549.583333328468</v>
      </c>
      <c r="G2010" s="27">
        <f>Kalkulationen!F2009</f>
        <v>4.7699999999999996</v>
      </c>
      <c r="H2010" s="28">
        <f>HLOOKUP(Eingabe!$C$6,Kalkulationen!$F$1:$L$8762,Kalkulationen!D2009)</f>
        <v>157.3586998907347</v>
      </c>
    </row>
    <row r="2011" spans="6:8" x14ac:dyDescent="0.15">
      <c r="F2011" s="26">
        <v>43549.625011574077</v>
      </c>
      <c r="G2011" s="27">
        <f>Kalkulationen!F2010</f>
        <v>3.88</v>
      </c>
      <c r="H2011" s="28">
        <f>HLOOKUP(Eingabe!$C$6,Kalkulationen!$F$1:$L$8762,Kalkulationen!D2010)</f>
        <v>71.378640628237633</v>
      </c>
    </row>
    <row r="2012" spans="6:8" x14ac:dyDescent="0.15">
      <c r="F2012" s="26">
        <v>43549.666666661797</v>
      </c>
      <c r="G2012" s="27">
        <f>Kalkulationen!F2011</f>
        <v>3.13</v>
      </c>
      <c r="H2012" s="28">
        <f>HLOOKUP(Eingabe!$C$6,Kalkulationen!$F$1:$L$8762,Kalkulationen!D2011)</f>
        <v>21.178652373249626</v>
      </c>
    </row>
    <row r="2013" spans="6:8" x14ac:dyDescent="0.15">
      <c r="F2013" s="26">
        <v>43549.708333328461</v>
      </c>
      <c r="G2013" s="27">
        <f>Kalkulationen!F2012</f>
        <v>4.03</v>
      </c>
      <c r="H2013" s="28">
        <f>HLOOKUP(Eingabe!$C$6,Kalkulationen!$F$1:$L$8762,Kalkulationen!D2012)</f>
        <v>85.333314530668076</v>
      </c>
    </row>
    <row r="2014" spans="6:8" x14ac:dyDescent="0.15">
      <c r="F2014" s="26">
        <v>43549.750011574077</v>
      </c>
      <c r="G2014" s="27">
        <f>Kalkulationen!F2013</f>
        <v>4.03</v>
      </c>
      <c r="H2014" s="28">
        <f>HLOOKUP(Eingabe!$C$6,Kalkulationen!$F$1:$L$8762,Kalkulationen!D2013)</f>
        <v>85.333314530668076</v>
      </c>
    </row>
    <row r="2015" spans="6:8" x14ac:dyDescent="0.15">
      <c r="F2015" s="26">
        <v>43549.791666661789</v>
      </c>
      <c r="G2015" s="27">
        <f>Kalkulationen!F2014</f>
        <v>3.58</v>
      </c>
      <c r="H2015" s="28">
        <f>HLOOKUP(Eingabe!$C$6,Kalkulationen!$F$1:$L$8762,Kalkulationen!D2014)</f>
        <v>45.658471991144815</v>
      </c>
    </row>
    <row r="2016" spans="6:8" x14ac:dyDescent="0.15">
      <c r="F2016" s="26">
        <v>43549.833333328454</v>
      </c>
      <c r="G2016" s="27">
        <f>Kalkulationen!F2015</f>
        <v>3.73</v>
      </c>
      <c r="H2016" s="28">
        <f>HLOOKUP(Eingabe!$C$6,Kalkulationen!$F$1:$L$8762,Kalkulationen!D2015)</f>
        <v>57.90322713773282</v>
      </c>
    </row>
    <row r="2017" spans="6:8" x14ac:dyDescent="0.15">
      <c r="F2017" s="26">
        <v>43549.875011574077</v>
      </c>
      <c r="G2017" s="27">
        <f>Kalkulationen!F2016</f>
        <v>3.88</v>
      </c>
      <c r="H2017" s="28">
        <f>HLOOKUP(Eingabe!$C$6,Kalkulationen!$F$1:$L$8762,Kalkulationen!D2016)</f>
        <v>71.378640628237633</v>
      </c>
    </row>
    <row r="2018" spans="6:8" x14ac:dyDescent="0.15">
      <c r="F2018" s="26">
        <v>43549.916666661782</v>
      </c>
      <c r="G2018" s="27">
        <f>Kalkulationen!F2017</f>
        <v>4.62</v>
      </c>
      <c r="H2018" s="28">
        <f>HLOOKUP(Eingabe!$C$6,Kalkulationen!$F$1:$L$8762,Kalkulationen!D2017)</f>
        <v>141.66861508672662</v>
      </c>
    </row>
    <row r="2019" spans="6:8" x14ac:dyDescent="0.15">
      <c r="F2019" s="26">
        <v>43549.958333328446</v>
      </c>
      <c r="G2019" s="27">
        <f>Kalkulationen!F2018</f>
        <v>4.62</v>
      </c>
      <c r="H2019" s="28">
        <f>HLOOKUP(Eingabe!$C$6,Kalkulationen!$F$1:$L$8762,Kalkulationen!D2018)</f>
        <v>141.66861508672662</v>
      </c>
    </row>
    <row r="2020" spans="6:8" x14ac:dyDescent="0.15">
      <c r="F2020" s="26">
        <v>43550.000011574077</v>
      </c>
      <c r="G2020" s="27">
        <f>Kalkulationen!F2019</f>
        <v>5.07</v>
      </c>
      <c r="H2020" s="28">
        <f>HLOOKUP(Eingabe!$C$6,Kalkulationen!$F$1:$L$8762,Kalkulationen!D2019)</f>
        <v>192.37195416342232</v>
      </c>
    </row>
    <row r="2021" spans="6:8" x14ac:dyDescent="0.15">
      <c r="F2021" s="26">
        <v>43550.041666661775</v>
      </c>
      <c r="G2021" s="27">
        <f>Kalkulationen!F2020</f>
        <v>3.43</v>
      </c>
      <c r="H2021" s="28">
        <f>HLOOKUP(Eingabe!$C$6,Kalkulationen!$F$1:$L$8762,Kalkulationen!D2020)</f>
        <v>35.928487146259762</v>
      </c>
    </row>
    <row r="2022" spans="6:8" x14ac:dyDescent="0.15">
      <c r="F2022" s="26">
        <v>43550.083333328439</v>
      </c>
      <c r="G2022" s="27">
        <f>Kalkulationen!F2021</f>
        <v>4.92</v>
      </c>
      <c r="H2022" s="28">
        <f>HLOOKUP(Eingabe!$C$6,Kalkulationen!$F$1:$L$8762,Kalkulationen!D2021)</f>
        <v>174.15991544051818</v>
      </c>
    </row>
    <row r="2023" spans="6:8" x14ac:dyDescent="0.15">
      <c r="F2023" s="26">
        <v>43550.125011574077</v>
      </c>
      <c r="G2023" s="27">
        <f>Kalkulationen!F2022</f>
        <v>3.88</v>
      </c>
      <c r="H2023" s="28">
        <f>HLOOKUP(Eingabe!$C$6,Kalkulationen!$F$1:$L$8762,Kalkulationen!D2022)</f>
        <v>71.378640628237633</v>
      </c>
    </row>
    <row r="2024" spans="6:8" x14ac:dyDescent="0.15">
      <c r="F2024" s="26">
        <v>43550.166666661768</v>
      </c>
      <c r="G2024" s="27">
        <f>Kalkulationen!F2023</f>
        <v>5.52</v>
      </c>
      <c r="H2024" s="28">
        <f>HLOOKUP(Eingabe!$C$6,Kalkulationen!$F$1:$L$8762,Kalkulationen!D2023)</f>
        <v>254.43327038277369</v>
      </c>
    </row>
    <row r="2025" spans="6:8" x14ac:dyDescent="0.15">
      <c r="F2025" s="26">
        <v>43550.208333328432</v>
      </c>
      <c r="G2025" s="27">
        <f>Kalkulationen!F2024</f>
        <v>3.43</v>
      </c>
      <c r="H2025" s="28">
        <f>HLOOKUP(Eingabe!$C$6,Kalkulationen!$F$1:$L$8762,Kalkulationen!D2024)</f>
        <v>35.928487146259762</v>
      </c>
    </row>
    <row r="2026" spans="6:8" x14ac:dyDescent="0.15">
      <c r="F2026" s="26">
        <v>43550.250011574077</v>
      </c>
      <c r="G2026" s="27">
        <f>Kalkulationen!F2025</f>
        <v>3.88</v>
      </c>
      <c r="H2026" s="28">
        <f>HLOOKUP(Eingabe!$C$6,Kalkulationen!$F$1:$L$8762,Kalkulationen!D2025)</f>
        <v>71.378640628237633</v>
      </c>
    </row>
    <row r="2027" spans="6:8" x14ac:dyDescent="0.15">
      <c r="F2027" s="26">
        <v>43550.29166666176</v>
      </c>
      <c r="G2027" s="27">
        <f>Kalkulationen!F2026</f>
        <v>4.33</v>
      </c>
      <c r="H2027" s="28">
        <f>HLOOKUP(Eingabe!$C$6,Kalkulationen!$F$1:$L$8762,Kalkulationen!D2026)</f>
        <v>113.35839181095314</v>
      </c>
    </row>
    <row r="2028" spans="6:8" x14ac:dyDescent="0.15">
      <c r="F2028" s="26">
        <v>43550.333333328424</v>
      </c>
      <c r="G2028" s="27">
        <f>Kalkulationen!F2027</f>
        <v>2.98</v>
      </c>
      <c r="H2028" s="28">
        <f>HLOOKUP(Eingabe!$C$6,Kalkulationen!$F$1:$L$8762,Kalkulationen!D2027)</f>
        <v>15.363813474783871</v>
      </c>
    </row>
    <row r="2029" spans="6:8" x14ac:dyDescent="0.15">
      <c r="F2029" s="26">
        <v>43550.375011574077</v>
      </c>
      <c r="G2029" s="27">
        <f>Kalkulationen!F2028</f>
        <v>3.28</v>
      </c>
      <c r="H2029" s="28">
        <f>HLOOKUP(Eingabe!$C$6,Kalkulationen!$F$1:$L$8762,Kalkulationen!D2028)</f>
        <v>28.07247429844973</v>
      </c>
    </row>
    <row r="2030" spans="6:8" x14ac:dyDescent="0.15">
      <c r="F2030" s="26">
        <v>43550.416666661753</v>
      </c>
      <c r="G2030" s="27">
        <f>Kalkulationen!F2029</f>
        <v>5.22</v>
      </c>
      <c r="H2030" s="28">
        <f>HLOOKUP(Eingabe!$C$6,Kalkulationen!$F$1:$L$8762,Kalkulationen!D2029)</f>
        <v>212.01452653164606</v>
      </c>
    </row>
    <row r="2031" spans="6:8" x14ac:dyDescent="0.15">
      <c r="F2031" s="26">
        <v>43550.458333328417</v>
      </c>
      <c r="G2031" s="27">
        <f>Kalkulationen!F2030</f>
        <v>4.7699999999999996</v>
      </c>
      <c r="H2031" s="28">
        <f>HLOOKUP(Eingabe!$C$6,Kalkulationen!$F$1:$L$8762,Kalkulationen!D2030)</f>
        <v>157.3586998907347</v>
      </c>
    </row>
    <row r="2032" spans="6:8" x14ac:dyDescent="0.15">
      <c r="F2032" s="26">
        <v>43550.500011574077</v>
      </c>
      <c r="G2032" s="27">
        <f>Kalkulationen!F2031</f>
        <v>5.97</v>
      </c>
      <c r="H2032" s="28">
        <f>HLOOKUP(Eingabe!$C$6,Kalkulationen!$F$1:$L$8762,Kalkulationen!D2031)</f>
        <v>325.486920668631</v>
      </c>
    </row>
    <row r="2033" spans="6:8" x14ac:dyDescent="0.15">
      <c r="F2033" s="26">
        <v>43550.541666661746</v>
      </c>
      <c r="G2033" s="27">
        <f>Kalkulationen!F2032</f>
        <v>5.37</v>
      </c>
      <c r="H2033" s="28">
        <f>HLOOKUP(Eingabe!$C$6,Kalkulationen!$F$1:$L$8762,Kalkulationen!D2032)</f>
        <v>232.80191638908431</v>
      </c>
    </row>
    <row r="2034" spans="6:8" x14ac:dyDescent="0.15">
      <c r="F2034" s="26">
        <v>43550.58333332841</v>
      </c>
      <c r="G2034" s="27">
        <f>Kalkulationen!F2033</f>
        <v>7.31</v>
      </c>
      <c r="H2034" s="28">
        <f>HLOOKUP(Eingabe!$C$6,Kalkulationen!$F$1:$L$8762,Kalkulationen!D2033)</f>
        <v>624.88523343482666</v>
      </c>
    </row>
    <row r="2035" spans="6:8" x14ac:dyDescent="0.15">
      <c r="F2035" s="26">
        <v>43550.625011574077</v>
      </c>
      <c r="G2035" s="27">
        <f>Kalkulationen!F2034</f>
        <v>5.07</v>
      </c>
      <c r="H2035" s="28">
        <f>HLOOKUP(Eingabe!$C$6,Kalkulationen!$F$1:$L$8762,Kalkulationen!D2034)</f>
        <v>192.37195416342232</v>
      </c>
    </row>
    <row r="2036" spans="6:8" x14ac:dyDescent="0.15">
      <c r="F2036" s="26">
        <v>43550.666666661738</v>
      </c>
      <c r="G2036" s="27">
        <f>Kalkulationen!F2035</f>
        <v>5.37</v>
      </c>
      <c r="H2036" s="28">
        <f>HLOOKUP(Eingabe!$C$6,Kalkulationen!$F$1:$L$8762,Kalkulationen!D2035)</f>
        <v>232.80191638908431</v>
      </c>
    </row>
    <row r="2037" spans="6:8" x14ac:dyDescent="0.15">
      <c r="F2037" s="26">
        <v>43550.708333328403</v>
      </c>
      <c r="G2037" s="27">
        <f>Kalkulationen!F2036</f>
        <v>4.62</v>
      </c>
      <c r="H2037" s="28">
        <f>HLOOKUP(Eingabe!$C$6,Kalkulationen!$F$1:$L$8762,Kalkulationen!D2036)</f>
        <v>141.66861508672662</v>
      </c>
    </row>
    <row r="2038" spans="6:8" x14ac:dyDescent="0.15">
      <c r="F2038" s="26">
        <v>43550.750011574077</v>
      </c>
      <c r="G2038" s="27">
        <f>Kalkulationen!F2037</f>
        <v>4.4800000000000004</v>
      </c>
      <c r="H2038" s="28">
        <f>HLOOKUP(Eingabe!$C$6,Kalkulationen!$F$1:$L$8762,Kalkulationen!D2037)</f>
        <v>127.75355141684258</v>
      </c>
    </row>
    <row r="2039" spans="6:8" x14ac:dyDescent="0.15">
      <c r="F2039" s="26">
        <v>43550.791666661731</v>
      </c>
      <c r="G2039" s="27">
        <f>Kalkulationen!F2038</f>
        <v>7.31</v>
      </c>
      <c r="H2039" s="28">
        <f>HLOOKUP(Eingabe!$C$6,Kalkulationen!$F$1:$L$8762,Kalkulationen!D2038)</f>
        <v>624.88523343482666</v>
      </c>
    </row>
    <row r="2040" spans="6:8" x14ac:dyDescent="0.15">
      <c r="F2040" s="26">
        <v>43550.833333328395</v>
      </c>
      <c r="G2040" s="27">
        <f>Kalkulationen!F2039</f>
        <v>7.01</v>
      </c>
      <c r="H2040" s="28">
        <f>HLOOKUP(Eingabe!$C$6,Kalkulationen!$F$1:$L$8762,Kalkulationen!D2039)</f>
        <v>547.54540984378536</v>
      </c>
    </row>
    <row r="2041" spans="6:8" x14ac:dyDescent="0.15">
      <c r="F2041" s="26">
        <v>43550.875011574077</v>
      </c>
      <c r="G2041" s="27">
        <f>Kalkulationen!F2040</f>
        <v>7.46</v>
      </c>
      <c r="H2041" s="28">
        <f>HLOOKUP(Eingabe!$C$6,Kalkulationen!$F$1:$L$8762,Kalkulationen!D2040)</f>
        <v>665.88406137106449</v>
      </c>
    </row>
    <row r="2042" spans="6:8" x14ac:dyDescent="0.15">
      <c r="F2042" s="26">
        <v>43550.916666661724</v>
      </c>
      <c r="G2042" s="27">
        <f>Kalkulationen!F2041</f>
        <v>7.91</v>
      </c>
      <c r="H2042" s="28">
        <f>HLOOKUP(Eingabe!$C$6,Kalkulationen!$F$1:$L$8762,Kalkulationen!D2041)</f>
        <v>797.86398166766901</v>
      </c>
    </row>
    <row r="2043" spans="6:8" x14ac:dyDescent="0.15">
      <c r="F2043" s="26">
        <v>43550.958333328388</v>
      </c>
      <c r="G2043" s="27">
        <f>Kalkulationen!F2042</f>
        <v>8.35</v>
      </c>
      <c r="H2043" s="28">
        <f>HLOOKUP(Eingabe!$C$6,Kalkulationen!$F$1:$L$8762,Kalkulationen!D2042)</f>
        <v>939.27147909968994</v>
      </c>
    </row>
    <row r="2044" spans="6:8" x14ac:dyDescent="0.15">
      <c r="F2044" s="26">
        <v>43551.000011574077</v>
      </c>
      <c r="G2044" s="27">
        <f>Kalkulationen!F2043</f>
        <v>10.14</v>
      </c>
      <c r="H2044" s="28">
        <f>HLOOKUP(Eingabe!$C$6,Kalkulationen!$F$1:$L$8762,Kalkulationen!D2043)</f>
        <v>1519.74099376499</v>
      </c>
    </row>
    <row r="2045" spans="6:8" x14ac:dyDescent="0.15">
      <c r="F2045" s="26">
        <v>43551.041666661717</v>
      </c>
      <c r="G2045" s="27">
        <f>Kalkulationen!F2044</f>
        <v>9.5500000000000007</v>
      </c>
      <c r="H2045" s="28">
        <f>HLOOKUP(Eingabe!$C$6,Kalkulationen!$F$1:$L$8762,Kalkulationen!D2044)</f>
        <v>1349.0390514344356</v>
      </c>
    </row>
    <row r="2046" spans="6:8" x14ac:dyDescent="0.15">
      <c r="F2046" s="26">
        <v>43551.083333328381</v>
      </c>
      <c r="G2046" s="27">
        <f>Kalkulationen!F2045</f>
        <v>10.44</v>
      </c>
      <c r="H2046" s="28">
        <f>HLOOKUP(Eingabe!$C$6,Kalkulationen!$F$1:$L$8762,Kalkulationen!D2045)</f>
        <v>1591.679416727636</v>
      </c>
    </row>
    <row r="2047" spans="6:8" x14ac:dyDescent="0.15">
      <c r="F2047" s="26">
        <v>43551.125011574077</v>
      </c>
      <c r="G2047" s="27">
        <f>Kalkulationen!F2046</f>
        <v>10.89</v>
      </c>
      <c r="H2047" s="28">
        <f>HLOOKUP(Eingabe!$C$6,Kalkulationen!$F$1:$L$8762,Kalkulationen!D2046)</f>
        <v>1681.7250755631574</v>
      </c>
    </row>
    <row r="2048" spans="6:8" x14ac:dyDescent="0.15">
      <c r="F2048" s="26">
        <v>43551.166666661709</v>
      </c>
      <c r="G2048" s="27">
        <f>Kalkulationen!F2047</f>
        <v>8.5</v>
      </c>
      <c r="H2048" s="28">
        <f>HLOOKUP(Eingabe!$C$6,Kalkulationen!$F$1:$L$8762,Kalkulationen!D2047)</f>
        <v>989.79083418433356</v>
      </c>
    </row>
    <row r="2049" spans="6:8" x14ac:dyDescent="0.15">
      <c r="F2049" s="26">
        <v>43551.208333328374</v>
      </c>
      <c r="G2049" s="27">
        <f>Kalkulationen!F2048</f>
        <v>8.35</v>
      </c>
      <c r="H2049" s="28">
        <f>HLOOKUP(Eingabe!$C$6,Kalkulationen!$F$1:$L$8762,Kalkulationen!D2048)</f>
        <v>939.27147909968994</v>
      </c>
    </row>
    <row r="2050" spans="6:8" x14ac:dyDescent="0.15">
      <c r="F2050" s="26">
        <v>43551.250011574077</v>
      </c>
      <c r="G2050" s="27">
        <f>Kalkulationen!F2049</f>
        <v>8.35</v>
      </c>
      <c r="H2050" s="28">
        <f>HLOOKUP(Eingabe!$C$6,Kalkulationen!$F$1:$L$8762,Kalkulationen!D2049)</f>
        <v>939.27147909968994</v>
      </c>
    </row>
    <row r="2051" spans="6:8" x14ac:dyDescent="0.15">
      <c r="F2051" s="26">
        <v>43551.291666661702</v>
      </c>
      <c r="G2051" s="27">
        <f>Kalkulationen!F2050</f>
        <v>10</v>
      </c>
      <c r="H2051" s="28">
        <f>HLOOKUP(Eingabe!$C$6,Kalkulationen!$F$1:$L$8762,Kalkulationen!D2050)</f>
        <v>1482.7164616823561</v>
      </c>
    </row>
    <row r="2052" spans="6:8" x14ac:dyDescent="0.15">
      <c r="F2052" s="26">
        <v>43551.333333328366</v>
      </c>
      <c r="G2052" s="27">
        <f>Kalkulationen!F2051</f>
        <v>11.49</v>
      </c>
      <c r="H2052" s="28">
        <f>HLOOKUP(Eingabe!$C$6,Kalkulationen!$F$1:$L$8762,Kalkulationen!D2051)</f>
        <v>1771.1219410987676</v>
      </c>
    </row>
    <row r="2053" spans="6:8" x14ac:dyDescent="0.15">
      <c r="F2053" s="26">
        <v>43551.375011574077</v>
      </c>
      <c r="G2053" s="27">
        <f>Kalkulationen!F2052</f>
        <v>12.83</v>
      </c>
      <c r="H2053" s="28">
        <f>HLOOKUP(Eingabe!$C$6,Kalkulationen!$F$1:$L$8762,Kalkulationen!D2052)</f>
        <v>1897.4273492297505</v>
      </c>
    </row>
    <row r="2054" spans="6:8" x14ac:dyDescent="0.15">
      <c r="F2054" s="26">
        <v>43551.416666661695</v>
      </c>
      <c r="G2054" s="27">
        <f>Kalkulationen!F2053</f>
        <v>17.010000000000002</v>
      </c>
      <c r="H2054" s="28">
        <f>HLOOKUP(Eingabe!$C$6,Kalkulationen!$F$1:$L$8762,Kalkulationen!D2053)</f>
        <v>2000</v>
      </c>
    </row>
    <row r="2055" spans="6:8" x14ac:dyDescent="0.15">
      <c r="F2055" s="26">
        <v>43551.458333328359</v>
      </c>
      <c r="G2055" s="27">
        <f>Kalkulationen!F2054</f>
        <v>13.72</v>
      </c>
      <c r="H2055" s="28">
        <f>HLOOKUP(Eingabe!$C$6,Kalkulationen!$F$1:$L$8762,Kalkulationen!D2054)</f>
        <v>1948.3746435501032</v>
      </c>
    </row>
    <row r="2056" spans="6:8" x14ac:dyDescent="0.15">
      <c r="F2056" s="26">
        <v>43551.500011574077</v>
      </c>
      <c r="G2056" s="27">
        <f>Kalkulationen!F2055</f>
        <v>17.45</v>
      </c>
      <c r="H2056" s="28">
        <f>HLOOKUP(Eingabe!$C$6,Kalkulationen!$F$1:$L$8762,Kalkulationen!D2055)</f>
        <v>2000</v>
      </c>
    </row>
    <row r="2057" spans="6:8" x14ac:dyDescent="0.15">
      <c r="F2057" s="26">
        <v>43551.541666661687</v>
      </c>
      <c r="G2057" s="27">
        <f>Kalkulationen!F2056</f>
        <v>13.28</v>
      </c>
      <c r="H2057" s="28">
        <f>HLOOKUP(Eingabe!$C$6,Kalkulationen!$F$1:$L$8762,Kalkulationen!D2056)</f>
        <v>1926.0490297516683</v>
      </c>
    </row>
    <row r="2058" spans="6:8" x14ac:dyDescent="0.15">
      <c r="F2058" s="26">
        <v>43551.583333328352</v>
      </c>
      <c r="G2058" s="27">
        <f>Kalkulationen!F2057</f>
        <v>12.38</v>
      </c>
      <c r="H2058" s="28">
        <f>HLOOKUP(Eingabe!$C$6,Kalkulationen!$F$1:$L$8762,Kalkulationen!D2057)</f>
        <v>1862.034283239238</v>
      </c>
    </row>
    <row r="2059" spans="6:8" x14ac:dyDescent="0.15">
      <c r="F2059" s="26">
        <v>43551.625011574077</v>
      </c>
      <c r="G2059" s="27">
        <f>Kalkulationen!F2058</f>
        <v>12.38</v>
      </c>
      <c r="H2059" s="28">
        <f>HLOOKUP(Eingabe!$C$6,Kalkulationen!$F$1:$L$8762,Kalkulationen!D2058)</f>
        <v>1862.034283239238</v>
      </c>
    </row>
    <row r="2060" spans="6:8" x14ac:dyDescent="0.15">
      <c r="F2060" s="26">
        <v>43551.66666666168</v>
      </c>
      <c r="G2060" s="27">
        <f>Kalkulationen!F2059</f>
        <v>11.79</v>
      </c>
      <c r="H2060" s="28">
        <f>HLOOKUP(Eingabe!$C$6,Kalkulationen!$F$1:$L$8762,Kalkulationen!D2059)</f>
        <v>1805.6686076594219</v>
      </c>
    </row>
    <row r="2061" spans="6:8" x14ac:dyDescent="0.15">
      <c r="F2061" s="26">
        <v>43551.708333328344</v>
      </c>
      <c r="G2061" s="27">
        <f>Kalkulationen!F2060</f>
        <v>10.59</v>
      </c>
      <c r="H2061" s="28">
        <f>HLOOKUP(Eingabe!$C$6,Kalkulationen!$F$1:$L$8762,Kalkulationen!D2060)</f>
        <v>1624.0229134898696</v>
      </c>
    </row>
    <row r="2062" spans="6:8" x14ac:dyDescent="0.15">
      <c r="F2062" s="26">
        <v>43551.750011574077</v>
      </c>
      <c r="G2062" s="27">
        <f>Kalkulationen!F2061</f>
        <v>8.9499999999999993</v>
      </c>
      <c r="H2062" s="28">
        <f>HLOOKUP(Eingabe!$C$6,Kalkulationen!$F$1:$L$8762,Kalkulationen!D2061)</f>
        <v>1145.4953873443787</v>
      </c>
    </row>
    <row r="2063" spans="6:8" x14ac:dyDescent="0.15">
      <c r="F2063" s="26">
        <v>43551.791666661673</v>
      </c>
      <c r="G2063" s="27">
        <f>Kalkulationen!F2062</f>
        <v>8.35</v>
      </c>
      <c r="H2063" s="28">
        <f>HLOOKUP(Eingabe!$C$6,Kalkulationen!$F$1:$L$8762,Kalkulationen!D2062)</f>
        <v>939.27147909968994</v>
      </c>
    </row>
    <row r="2064" spans="6:8" x14ac:dyDescent="0.15">
      <c r="F2064" s="26">
        <v>43551.833333328337</v>
      </c>
      <c r="G2064" s="27">
        <f>Kalkulationen!F2063</f>
        <v>9.85</v>
      </c>
      <c r="H2064" s="28">
        <f>HLOOKUP(Eingabe!$C$6,Kalkulationen!$F$1:$L$8762,Kalkulationen!D2063)</f>
        <v>1440.5486371097504</v>
      </c>
    </row>
    <row r="2065" spans="6:8" x14ac:dyDescent="0.15">
      <c r="F2065" s="26">
        <v>43551.875011574077</v>
      </c>
      <c r="G2065" s="27">
        <f>Kalkulationen!F2064</f>
        <v>10.89</v>
      </c>
      <c r="H2065" s="28">
        <f>HLOOKUP(Eingabe!$C$6,Kalkulationen!$F$1:$L$8762,Kalkulationen!D2064)</f>
        <v>1681.7250755631574</v>
      </c>
    </row>
    <row r="2066" spans="6:8" x14ac:dyDescent="0.15">
      <c r="F2066" s="26">
        <v>43551.916666661666</v>
      </c>
      <c r="G2066" s="27">
        <f>Kalkulationen!F2065</f>
        <v>3.43</v>
      </c>
      <c r="H2066" s="28">
        <f>HLOOKUP(Eingabe!$C$6,Kalkulationen!$F$1:$L$8762,Kalkulationen!D2065)</f>
        <v>35.928487146259762</v>
      </c>
    </row>
    <row r="2067" spans="6:8" x14ac:dyDescent="0.15">
      <c r="F2067" s="26">
        <v>43551.95833332833</v>
      </c>
      <c r="G2067" s="27">
        <f>Kalkulationen!F2066</f>
        <v>4.62</v>
      </c>
      <c r="H2067" s="28">
        <f>HLOOKUP(Eingabe!$C$6,Kalkulationen!$F$1:$L$8762,Kalkulationen!D2066)</f>
        <v>141.66861508672662</v>
      </c>
    </row>
    <row r="2068" spans="6:8" x14ac:dyDescent="0.15">
      <c r="F2068" s="26">
        <v>43552.000011574077</v>
      </c>
      <c r="G2068" s="27">
        <f>Kalkulationen!F2067</f>
        <v>4.4800000000000004</v>
      </c>
      <c r="H2068" s="28">
        <f>HLOOKUP(Eingabe!$C$6,Kalkulationen!$F$1:$L$8762,Kalkulationen!D2067)</f>
        <v>127.75355141684258</v>
      </c>
    </row>
    <row r="2069" spans="6:8" x14ac:dyDescent="0.15">
      <c r="F2069" s="26">
        <v>43552.041666661658</v>
      </c>
      <c r="G2069" s="27">
        <f>Kalkulationen!F2068</f>
        <v>5.97</v>
      </c>
      <c r="H2069" s="28">
        <f>HLOOKUP(Eingabe!$C$6,Kalkulationen!$F$1:$L$8762,Kalkulationen!D2068)</f>
        <v>325.486920668631</v>
      </c>
    </row>
    <row r="2070" spans="6:8" x14ac:dyDescent="0.15">
      <c r="F2070" s="26">
        <v>43552.083333328323</v>
      </c>
      <c r="G2070" s="27">
        <f>Kalkulationen!F2069</f>
        <v>7.16</v>
      </c>
      <c r="H2070" s="28">
        <f>HLOOKUP(Eingabe!$C$6,Kalkulationen!$F$1:$L$8762,Kalkulationen!D2069)</f>
        <v>585.42842938631918</v>
      </c>
    </row>
    <row r="2071" spans="6:8" x14ac:dyDescent="0.15">
      <c r="F2071" s="26">
        <v>43552.125011574077</v>
      </c>
      <c r="G2071" s="27">
        <f>Kalkulationen!F2070</f>
        <v>9.25</v>
      </c>
      <c r="H2071" s="28">
        <f>HLOOKUP(Eingabe!$C$6,Kalkulationen!$F$1:$L$8762,Kalkulationen!D2070)</f>
        <v>1249.4472928565631</v>
      </c>
    </row>
    <row r="2072" spans="6:8" x14ac:dyDescent="0.15">
      <c r="F2072" s="26">
        <v>43552.166666661651</v>
      </c>
      <c r="G2072" s="27">
        <f>Kalkulationen!F2071</f>
        <v>11.04</v>
      </c>
      <c r="H2072" s="28">
        <f>HLOOKUP(Eingabe!$C$6,Kalkulationen!$F$1:$L$8762,Kalkulationen!D2071)</f>
        <v>1707.1454885667315</v>
      </c>
    </row>
    <row r="2073" spans="6:8" x14ac:dyDescent="0.15">
      <c r="F2073" s="26">
        <v>43552.208333328315</v>
      </c>
      <c r="G2073" s="27">
        <f>Kalkulationen!F2072</f>
        <v>13.58</v>
      </c>
      <c r="H2073" s="28">
        <f>HLOOKUP(Eingabe!$C$6,Kalkulationen!$F$1:$L$8762,Kalkulationen!D2072)</f>
        <v>1941.8643223140427</v>
      </c>
    </row>
    <row r="2074" spans="6:8" x14ac:dyDescent="0.15">
      <c r="F2074" s="26">
        <v>43552.250011574077</v>
      </c>
      <c r="G2074" s="27">
        <f>Kalkulationen!F2073</f>
        <v>18.649999999999999</v>
      </c>
      <c r="H2074" s="28">
        <f>HLOOKUP(Eingabe!$C$6,Kalkulationen!$F$1:$L$8762,Kalkulationen!D2073)</f>
        <v>1999.8895923284456</v>
      </c>
    </row>
    <row r="2075" spans="6:8" x14ac:dyDescent="0.15">
      <c r="F2075" s="26">
        <v>43552.291666661644</v>
      </c>
      <c r="G2075" s="27">
        <f>Kalkulationen!F2074</f>
        <v>25.96</v>
      </c>
      <c r="H2075" s="28">
        <f>HLOOKUP(Eingabe!$C$6,Kalkulationen!$F$1:$L$8762,Kalkulationen!D2074)</f>
        <v>0</v>
      </c>
    </row>
    <row r="2076" spans="6:8" x14ac:dyDescent="0.15">
      <c r="F2076" s="26">
        <v>43552.333333328308</v>
      </c>
      <c r="G2076" s="27">
        <f>Kalkulationen!F2075</f>
        <v>19.84</v>
      </c>
      <c r="H2076" s="28">
        <f>HLOOKUP(Eingabe!$C$6,Kalkulationen!$F$1:$L$8762,Kalkulationen!D2075)</f>
        <v>2000</v>
      </c>
    </row>
    <row r="2077" spans="6:8" x14ac:dyDescent="0.15">
      <c r="F2077" s="26">
        <v>43552.375011574077</v>
      </c>
      <c r="G2077" s="27">
        <f>Kalkulationen!F2076</f>
        <v>15.96</v>
      </c>
      <c r="H2077" s="28">
        <f>HLOOKUP(Eingabe!$C$6,Kalkulationen!$F$1:$L$8762,Kalkulationen!D2076)</f>
        <v>1992.1197096022947</v>
      </c>
    </row>
    <row r="2078" spans="6:8" x14ac:dyDescent="0.15">
      <c r="F2078" s="26">
        <v>43552.416666661637</v>
      </c>
      <c r="G2078" s="27">
        <f>Kalkulationen!F2077</f>
        <v>15.81</v>
      </c>
      <c r="H2078" s="28">
        <f>HLOOKUP(Eingabe!$C$6,Kalkulationen!$F$1:$L$8762,Kalkulationen!D2077)</f>
        <v>1990.5198216246893</v>
      </c>
    </row>
    <row r="2079" spans="6:8" x14ac:dyDescent="0.15">
      <c r="F2079" s="26">
        <v>43552.458333328301</v>
      </c>
      <c r="G2079" s="27">
        <f>Kalkulationen!F2078</f>
        <v>15.81</v>
      </c>
      <c r="H2079" s="28">
        <f>HLOOKUP(Eingabe!$C$6,Kalkulationen!$F$1:$L$8762,Kalkulationen!D2078)</f>
        <v>1990.5198216246893</v>
      </c>
    </row>
    <row r="2080" spans="6:8" x14ac:dyDescent="0.15">
      <c r="F2080" s="26">
        <v>43552.500011574077</v>
      </c>
      <c r="G2080" s="27">
        <f>Kalkulationen!F2079</f>
        <v>18.05</v>
      </c>
      <c r="H2080" s="28">
        <f>HLOOKUP(Eingabe!$C$6,Kalkulationen!$F$1:$L$8762,Kalkulationen!D2079)</f>
        <v>1999.9709086807686</v>
      </c>
    </row>
    <row r="2081" spans="6:8" x14ac:dyDescent="0.15">
      <c r="F2081" s="26">
        <v>43552.541666661629</v>
      </c>
      <c r="G2081" s="27">
        <f>Kalkulationen!F2080</f>
        <v>16.11</v>
      </c>
      <c r="H2081" s="28">
        <f>HLOOKUP(Eingabe!$C$6,Kalkulationen!$F$1:$L$8762,Kalkulationen!D2080)</f>
        <v>1993.5545899773856</v>
      </c>
    </row>
    <row r="2082" spans="6:8" x14ac:dyDescent="0.15">
      <c r="F2082" s="26">
        <v>43552.583333328294</v>
      </c>
      <c r="G2082" s="27">
        <f>Kalkulationen!F2081</f>
        <v>14.47</v>
      </c>
      <c r="H2082" s="28">
        <f>HLOOKUP(Eingabe!$C$6,Kalkulationen!$F$1:$L$8762,Kalkulationen!D2081)</f>
        <v>1970.5882725272506</v>
      </c>
    </row>
    <row r="2083" spans="6:8" x14ac:dyDescent="0.15">
      <c r="F2083" s="26">
        <v>43552.625011574077</v>
      </c>
      <c r="G2083" s="27">
        <f>Kalkulationen!F2082</f>
        <v>15.81</v>
      </c>
      <c r="H2083" s="28">
        <f>HLOOKUP(Eingabe!$C$6,Kalkulationen!$F$1:$L$8762,Kalkulationen!D2082)</f>
        <v>1990.5198216246893</v>
      </c>
    </row>
    <row r="2084" spans="6:8" x14ac:dyDescent="0.15">
      <c r="F2084" s="26">
        <v>43552.666666661622</v>
      </c>
      <c r="G2084" s="27">
        <f>Kalkulationen!F2083</f>
        <v>14.02</v>
      </c>
      <c r="H2084" s="28">
        <f>HLOOKUP(Eingabe!$C$6,Kalkulationen!$F$1:$L$8762,Kalkulationen!D2083)</f>
        <v>1959.9650343820451</v>
      </c>
    </row>
    <row r="2085" spans="6:8" x14ac:dyDescent="0.15">
      <c r="F2085" s="26">
        <v>43552.708333328286</v>
      </c>
      <c r="G2085" s="27">
        <f>Kalkulationen!F2084</f>
        <v>17.309999999999999</v>
      </c>
      <c r="H2085" s="28">
        <f>HLOOKUP(Eingabe!$C$6,Kalkulationen!$F$1:$L$8762,Kalkulationen!D2084)</f>
        <v>2000</v>
      </c>
    </row>
    <row r="2086" spans="6:8" x14ac:dyDescent="0.15">
      <c r="F2086" s="26">
        <v>43552.750011574077</v>
      </c>
      <c r="G2086" s="27">
        <f>Kalkulationen!F2085</f>
        <v>13.87</v>
      </c>
      <c r="H2086" s="28">
        <f>HLOOKUP(Eingabe!$C$6,Kalkulationen!$F$1:$L$8762,Kalkulationen!D2085)</f>
        <v>1954.6503874204686</v>
      </c>
    </row>
    <row r="2087" spans="6:8" x14ac:dyDescent="0.15">
      <c r="F2087" s="26">
        <v>43552.791666661615</v>
      </c>
      <c r="G2087" s="27">
        <f>Kalkulationen!F2086</f>
        <v>9.85</v>
      </c>
      <c r="H2087" s="28">
        <f>HLOOKUP(Eingabe!$C$6,Kalkulationen!$F$1:$L$8762,Kalkulationen!D2086)</f>
        <v>1440.5486371097504</v>
      </c>
    </row>
    <row r="2088" spans="6:8" x14ac:dyDescent="0.15">
      <c r="F2088" s="26">
        <v>43552.833333328279</v>
      </c>
      <c r="G2088" s="27">
        <f>Kalkulationen!F2087</f>
        <v>12.83</v>
      </c>
      <c r="H2088" s="28">
        <f>HLOOKUP(Eingabe!$C$6,Kalkulationen!$F$1:$L$8762,Kalkulationen!D2087)</f>
        <v>1897.4273492297505</v>
      </c>
    </row>
    <row r="2089" spans="6:8" x14ac:dyDescent="0.15">
      <c r="F2089" s="26">
        <v>43552.875011574077</v>
      </c>
      <c r="G2089" s="27">
        <f>Kalkulationen!F2088</f>
        <v>11.93</v>
      </c>
      <c r="H2089" s="28">
        <f>HLOOKUP(Eingabe!$C$6,Kalkulationen!$F$1:$L$8762,Kalkulationen!D2088)</f>
        <v>1820.191990740117</v>
      </c>
    </row>
    <row r="2090" spans="6:8" x14ac:dyDescent="0.15">
      <c r="F2090" s="26">
        <v>43552.916666661607</v>
      </c>
      <c r="G2090" s="27">
        <f>Kalkulationen!F2089</f>
        <v>10.89</v>
      </c>
      <c r="H2090" s="28">
        <f>HLOOKUP(Eingabe!$C$6,Kalkulationen!$F$1:$L$8762,Kalkulationen!D2089)</f>
        <v>1681.7250755631574</v>
      </c>
    </row>
    <row r="2091" spans="6:8" x14ac:dyDescent="0.15">
      <c r="F2091" s="26">
        <v>43552.958333328272</v>
      </c>
      <c r="G2091" s="27">
        <f>Kalkulationen!F2090</f>
        <v>11.49</v>
      </c>
      <c r="H2091" s="28">
        <f>HLOOKUP(Eingabe!$C$6,Kalkulationen!$F$1:$L$8762,Kalkulationen!D2090)</f>
        <v>1771.1219410987676</v>
      </c>
    </row>
    <row r="2092" spans="6:8" x14ac:dyDescent="0.15">
      <c r="F2092" s="26">
        <v>43553.000011574077</v>
      </c>
      <c r="G2092" s="27">
        <f>Kalkulationen!F2091</f>
        <v>9.6999999999999993</v>
      </c>
      <c r="H2092" s="28">
        <f>HLOOKUP(Eingabe!$C$6,Kalkulationen!$F$1:$L$8762,Kalkulationen!D2091)</f>
        <v>1395.9304200635784</v>
      </c>
    </row>
    <row r="2093" spans="6:8" x14ac:dyDescent="0.15">
      <c r="F2093" s="26">
        <v>43553.0416666616</v>
      </c>
      <c r="G2093" s="27">
        <f>Kalkulationen!F2092</f>
        <v>10.14</v>
      </c>
      <c r="H2093" s="28">
        <f>HLOOKUP(Eingabe!$C$6,Kalkulationen!$F$1:$L$8762,Kalkulationen!D2092)</f>
        <v>1519.74099376499</v>
      </c>
    </row>
    <row r="2094" spans="6:8" x14ac:dyDescent="0.15">
      <c r="F2094" s="26">
        <v>43553.083333328264</v>
      </c>
      <c r="G2094" s="27">
        <f>Kalkulationen!F2093</f>
        <v>9.5500000000000007</v>
      </c>
      <c r="H2094" s="28">
        <f>HLOOKUP(Eingabe!$C$6,Kalkulationen!$F$1:$L$8762,Kalkulationen!D2093)</f>
        <v>1349.0390514344356</v>
      </c>
    </row>
    <row r="2095" spans="6:8" x14ac:dyDescent="0.15">
      <c r="F2095" s="26">
        <v>43553.125011574077</v>
      </c>
      <c r="G2095" s="27">
        <f>Kalkulationen!F2094</f>
        <v>8.06</v>
      </c>
      <c r="H2095" s="28">
        <f>HLOOKUP(Eingabe!$C$6,Kalkulationen!$F$1:$L$8762,Kalkulationen!D2094)</f>
        <v>844.78749676498433</v>
      </c>
    </row>
    <row r="2096" spans="6:8" x14ac:dyDescent="0.15">
      <c r="F2096" s="26">
        <v>43553.166666661593</v>
      </c>
      <c r="G2096" s="27">
        <f>Kalkulationen!F2095</f>
        <v>10.29</v>
      </c>
      <c r="H2096" s="28">
        <f>HLOOKUP(Eingabe!$C$6,Kalkulationen!$F$1:$L$8762,Kalkulationen!D2095)</f>
        <v>1556.9453065826615</v>
      </c>
    </row>
    <row r="2097" spans="6:8" x14ac:dyDescent="0.15">
      <c r="F2097" s="26">
        <v>43553.208333328257</v>
      </c>
      <c r="G2097" s="27">
        <f>Kalkulationen!F2096</f>
        <v>10.14</v>
      </c>
      <c r="H2097" s="28">
        <f>HLOOKUP(Eingabe!$C$6,Kalkulationen!$F$1:$L$8762,Kalkulationen!D2096)</f>
        <v>1519.74099376499</v>
      </c>
    </row>
    <row r="2098" spans="6:8" x14ac:dyDescent="0.15">
      <c r="F2098" s="26">
        <v>43553.250011574077</v>
      </c>
      <c r="G2098" s="27">
        <f>Kalkulationen!F2097</f>
        <v>9.85</v>
      </c>
      <c r="H2098" s="28">
        <f>HLOOKUP(Eingabe!$C$6,Kalkulationen!$F$1:$L$8762,Kalkulationen!D2097)</f>
        <v>1440.5486371097504</v>
      </c>
    </row>
    <row r="2099" spans="6:8" x14ac:dyDescent="0.15">
      <c r="F2099" s="26">
        <v>43553.291666661586</v>
      </c>
      <c r="G2099" s="27">
        <f>Kalkulationen!F2098</f>
        <v>10.14</v>
      </c>
      <c r="H2099" s="28">
        <f>HLOOKUP(Eingabe!$C$6,Kalkulationen!$F$1:$L$8762,Kalkulationen!D2098)</f>
        <v>1519.74099376499</v>
      </c>
    </row>
    <row r="2100" spans="6:8" x14ac:dyDescent="0.15">
      <c r="F2100" s="26">
        <v>43553.33333332825</v>
      </c>
      <c r="G2100" s="27">
        <f>Kalkulationen!F2099</f>
        <v>10.44</v>
      </c>
      <c r="H2100" s="28">
        <f>HLOOKUP(Eingabe!$C$6,Kalkulationen!$F$1:$L$8762,Kalkulationen!D2099)</f>
        <v>1591.679416727636</v>
      </c>
    </row>
    <row r="2101" spans="6:8" x14ac:dyDescent="0.15">
      <c r="F2101" s="26">
        <v>43553.375011574077</v>
      </c>
      <c r="G2101" s="27">
        <f>Kalkulationen!F2100</f>
        <v>10.74</v>
      </c>
      <c r="H2101" s="28">
        <f>HLOOKUP(Eingabe!$C$6,Kalkulationen!$F$1:$L$8762,Kalkulationen!D2100)</f>
        <v>1654.0278486507732</v>
      </c>
    </row>
    <row r="2102" spans="6:8" x14ac:dyDescent="0.15">
      <c r="F2102" s="26">
        <v>43553.416666661578</v>
      </c>
      <c r="G2102" s="27">
        <f>Kalkulationen!F2101</f>
        <v>9.1</v>
      </c>
      <c r="H2102" s="28">
        <f>HLOOKUP(Eingabe!$C$6,Kalkulationen!$F$1:$L$8762,Kalkulationen!D2101)</f>
        <v>1197.7332655301136</v>
      </c>
    </row>
    <row r="2103" spans="6:8" x14ac:dyDescent="0.15">
      <c r="F2103" s="26">
        <v>43553.458333328243</v>
      </c>
      <c r="G2103" s="27">
        <f>Kalkulationen!F2102</f>
        <v>12.68</v>
      </c>
      <c r="H2103" s="28">
        <f>HLOOKUP(Eingabe!$C$6,Kalkulationen!$F$1:$L$8762,Kalkulationen!D2102)</f>
        <v>1886.3381993075782</v>
      </c>
    </row>
    <row r="2104" spans="6:8" x14ac:dyDescent="0.15">
      <c r="F2104" s="26">
        <v>43553.500011574077</v>
      </c>
      <c r="G2104" s="27">
        <f>Kalkulationen!F2103</f>
        <v>13.28</v>
      </c>
      <c r="H2104" s="28">
        <f>HLOOKUP(Eingabe!$C$6,Kalkulationen!$F$1:$L$8762,Kalkulationen!D2103)</f>
        <v>1926.0490297516683</v>
      </c>
    </row>
    <row r="2105" spans="6:8" x14ac:dyDescent="0.15">
      <c r="F2105" s="26">
        <v>43553.541666661571</v>
      </c>
      <c r="G2105" s="27">
        <f>Kalkulationen!F2104</f>
        <v>10.74</v>
      </c>
      <c r="H2105" s="28">
        <f>HLOOKUP(Eingabe!$C$6,Kalkulationen!$F$1:$L$8762,Kalkulationen!D2104)</f>
        <v>1654.0278486507732</v>
      </c>
    </row>
    <row r="2106" spans="6:8" x14ac:dyDescent="0.15">
      <c r="F2106" s="26">
        <v>43553.583333328235</v>
      </c>
      <c r="G2106" s="27">
        <f>Kalkulationen!F2105</f>
        <v>12.23</v>
      </c>
      <c r="H2106" s="28">
        <f>HLOOKUP(Eingabe!$C$6,Kalkulationen!$F$1:$L$8762,Kalkulationen!D2105)</f>
        <v>1848.8173081676612</v>
      </c>
    </row>
    <row r="2107" spans="6:8" x14ac:dyDescent="0.15">
      <c r="F2107" s="26">
        <v>43553.625011574077</v>
      </c>
      <c r="G2107" s="27">
        <f>Kalkulationen!F2106</f>
        <v>10.14</v>
      </c>
      <c r="H2107" s="28">
        <f>HLOOKUP(Eingabe!$C$6,Kalkulationen!$F$1:$L$8762,Kalkulationen!D2106)</f>
        <v>1519.74099376499</v>
      </c>
    </row>
    <row r="2108" spans="6:8" x14ac:dyDescent="0.15">
      <c r="F2108" s="26">
        <v>43553.666666661564</v>
      </c>
      <c r="G2108" s="27">
        <f>Kalkulationen!F2107</f>
        <v>10.74</v>
      </c>
      <c r="H2108" s="28">
        <f>HLOOKUP(Eingabe!$C$6,Kalkulationen!$F$1:$L$8762,Kalkulationen!D2107)</f>
        <v>1654.0278486507732</v>
      </c>
    </row>
    <row r="2109" spans="6:8" x14ac:dyDescent="0.15">
      <c r="F2109" s="26">
        <v>43553.708333328228</v>
      </c>
      <c r="G2109" s="27">
        <f>Kalkulationen!F2108</f>
        <v>8.06</v>
      </c>
      <c r="H2109" s="28">
        <f>HLOOKUP(Eingabe!$C$6,Kalkulationen!$F$1:$L$8762,Kalkulationen!D2108)</f>
        <v>844.78749676498433</v>
      </c>
    </row>
    <row r="2110" spans="6:8" x14ac:dyDescent="0.15">
      <c r="F2110" s="26">
        <v>43553.750011574077</v>
      </c>
      <c r="G2110" s="27">
        <f>Kalkulationen!F2109</f>
        <v>7.61</v>
      </c>
      <c r="H2110" s="28">
        <f>HLOOKUP(Eingabe!$C$6,Kalkulationen!$F$1:$L$8762,Kalkulationen!D2109)</f>
        <v>708.39409691925232</v>
      </c>
    </row>
    <row r="2111" spans="6:8" x14ac:dyDescent="0.15">
      <c r="F2111" s="26">
        <v>43553.791666661557</v>
      </c>
      <c r="G2111" s="27">
        <f>Kalkulationen!F2110</f>
        <v>5.22</v>
      </c>
      <c r="H2111" s="28">
        <f>HLOOKUP(Eingabe!$C$6,Kalkulationen!$F$1:$L$8762,Kalkulationen!D2110)</f>
        <v>212.01452653164606</v>
      </c>
    </row>
    <row r="2112" spans="6:8" x14ac:dyDescent="0.15">
      <c r="F2112" s="26">
        <v>43553.833333328221</v>
      </c>
      <c r="G2112" s="27">
        <f>Kalkulationen!F2111</f>
        <v>7.31</v>
      </c>
      <c r="H2112" s="28">
        <f>HLOOKUP(Eingabe!$C$6,Kalkulationen!$F$1:$L$8762,Kalkulationen!D2111)</f>
        <v>624.88523343482666</v>
      </c>
    </row>
    <row r="2113" spans="6:8" x14ac:dyDescent="0.15">
      <c r="F2113" s="26">
        <v>43553.875011574077</v>
      </c>
      <c r="G2113" s="27">
        <f>Kalkulationen!F2112</f>
        <v>6.86</v>
      </c>
      <c r="H2113" s="28">
        <f>HLOOKUP(Eingabe!$C$6,Kalkulationen!$F$1:$L$8762,Kalkulationen!D2112)</f>
        <v>511.24640402007304</v>
      </c>
    </row>
    <row r="2114" spans="6:8" x14ac:dyDescent="0.15">
      <c r="F2114" s="26">
        <v>43553.916666661549</v>
      </c>
      <c r="G2114" s="27">
        <f>Kalkulationen!F2113</f>
        <v>6.27</v>
      </c>
      <c r="H2114" s="28">
        <f>HLOOKUP(Eingabe!$C$6,Kalkulationen!$F$1:$L$8762,Kalkulationen!D2113)</f>
        <v>381.97961946877831</v>
      </c>
    </row>
    <row r="2115" spans="6:8" x14ac:dyDescent="0.15">
      <c r="F2115" s="26">
        <v>43553.958333328213</v>
      </c>
      <c r="G2115" s="27">
        <f>Kalkulationen!F2114</f>
        <v>7.46</v>
      </c>
      <c r="H2115" s="28">
        <f>HLOOKUP(Eingabe!$C$6,Kalkulationen!$F$1:$L$8762,Kalkulationen!D2114)</f>
        <v>665.88406137106449</v>
      </c>
    </row>
    <row r="2116" spans="6:8" x14ac:dyDescent="0.15">
      <c r="F2116" s="26">
        <v>43554.000011574077</v>
      </c>
      <c r="G2116" s="27">
        <f>Kalkulationen!F2115</f>
        <v>6.86</v>
      </c>
      <c r="H2116" s="28">
        <f>HLOOKUP(Eingabe!$C$6,Kalkulationen!$F$1:$L$8762,Kalkulationen!D2115)</f>
        <v>511.24640402007304</v>
      </c>
    </row>
    <row r="2117" spans="6:8" x14ac:dyDescent="0.15">
      <c r="F2117" s="26">
        <v>43554.041666661542</v>
      </c>
      <c r="G2117" s="27">
        <f>Kalkulationen!F2116</f>
        <v>6.27</v>
      </c>
      <c r="H2117" s="28">
        <f>HLOOKUP(Eingabe!$C$6,Kalkulationen!$F$1:$L$8762,Kalkulationen!D2116)</f>
        <v>381.97961946877831</v>
      </c>
    </row>
    <row r="2118" spans="6:8" x14ac:dyDescent="0.15">
      <c r="F2118" s="26">
        <v>43554.083333328206</v>
      </c>
      <c r="G2118" s="27">
        <f>Kalkulationen!F2117</f>
        <v>6.86</v>
      </c>
      <c r="H2118" s="28">
        <f>HLOOKUP(Eingabe!$C$6,Kalkulationen!$F$1:$L$8762,Kalkulationen!D2117)</f>
        <v>511.24640402007304</v>
      </c>
    </row>
    <row r="2119" spans="6:8" x14ac:dyDescent="0.15">
      <c r="F2119" s="26">
        <v>43554.125011574077</v>
      </c>
      <c r="G2119" s="27">
        <f>Kalkulationen!F2118</f>
        <v>5.67</v>
      </c>
      <c r="H2119" s="28">
        <f>HLOOKUP(Eingabe!$C$6,Kalkulationen!$F$1:$L$8762,Kalkulationen!D2118)</f>
        <v>276.80098896274217</v>
      </c>
    </row>
    <row r="2120" spans="6:8" x14ac:dyDescent="0.15">
      <c r="F2120" s="26">
        <v>43554.166666661535</v>
      </c>
      <c r="G2120" s="27">
        <f>Kalkulationen!F2119</f>
        <v>6.71</v>
      </c>
      <c r="H2120" s="28">
        <f>HLOOKUP(Eingabe!$C$6,Kalkulationen!$F$1:$L$8762,Kalkulationen!D2119)</f>
        <v>476.43639304473675</v>
      </c>
    </row>
    <row r="2121" spans="6:8" x14ac:dyDescent="0.15">
      <c r="F2121" s="26">
        <v>43554.208333328199</v>
      </c>
      <c r="G2121" s="27">
        <f>Kalkulationen!F2120</f>
        <v>5.52</v>
      </c>
      <c r="H2121" s="28">
        <f>HLOOKUP(Eingabe!$C$6,Kalkulationen!$F$1:$L$8762,Kalkulationen!D2120)</f>
        <v>254.43327038277369</v>
      </c>
    </row>
    <row r="2122" spans="6:8" x14ac:dyDescent="0.15">
      <c r="F2122" s="26">
        <v>43554.250011574077</v>
      </c>
      <c r="G2122" s="27">
        <f>Kalkulationen!F2121</f>
        <v>5.22</v>
      </c>
      <c r="H2122" s="28">
        <f>HLOOKUP(Eingabe!$C$6,Kalkulationen!$F$1:$L$8762,Kalkulationen!D2121)</f>
        <v>212.01452653164606</v>
      </c>
    </row>
    <row r="2123" spans="6:8" x14ac:dyDescent="0.15">
      <c r="F2123" s="26">
        <v>43554.291666661527</v>
      </c>
      <c r="G2123" s="27">
        <f>Kalkulationen!F2122</f>
        <v>7.16</v>
      </c>
      <c r="H2123" s="28">
        <f>HLOOKUP(Eingabe!$C$6,Kalkulationen!$F$1:$L$8762,Kalkulationen!D2122)</f>
        <v>585.42842938631918</v>
      </c>
    </row>
    <row r="2124" spans="6:8" x14ac:dyDescent="0.15">
      <c r="F2124" s="26">
        <v>43554.333333328192</v>
      </c>
      <c r="G2124" s="27">
        <f>Kalkulationen!F2123</f>
        <v>5.82</v>
      </c>
      <c r="H2124" s="28">
        <f>HLOOKUP(Eingabe!$C$6,Kalkulationen!$F$1:$L$8762,Kalkulationen!D2123)</f>
        <v>300.31867582888367</v>
      </c>
    </row>
    <row r="2125" spans="6:8" x14ac:dyDescent="0.15">
      <c r="F2125" s="26">
        <v>43554.375011574077</v>
      </c>
      <c r="G2125" s="27">
        <f>Kalkulationen!F2124</f>
        <v>6.56</v>
      </c>
      <c r="H2125" s="28">
        <f>HLOOKUP(Eingabe!$C$6,Kalkulationen!$F$1:$L$8762,Kalkulationen!D2124)</f>
        <v>442.98824926057142</v>
      </c>
    </row>
    <row r="2126" spans="6:8" x14ac:dyDescent="0.15">
      <c r="F2126" s="26">
        <v>43554.41666666152</v>
      </c>
      <c r="G2126" s="27">
        <f>Kalkulationen!F2125</f>
        <v>6.12</v>
      </c>
      <c r="H2126" s="28">
        <f>HLOOKUP(Eingabe!$C$6,Kalkulationen!$F$1:$L$8762,Kalkulationen!D2125)</f>
        <v>352.73627104706577</v>
      </c>
    </row>
    <row r="2127" spans="6:8" x14ac:dyDescent="0.15">
      <c r="F2127" s="26">
        <v>43554.458333328184</v>
      </c>
      <c r="G2127" s="27">
        <f>Kalkulationen!F2126</f>
        <v>5.97</v>
      </c>
      <c r="H2127" s="28">
        <f>HLOOKUP(Eingabe!$C$6,Kalkulationen!$F$1:$L$8762,Kalkulationen!D2126)</f>
        <v>325.486920668631</v>
      </c>
    </row>
    <row r="2128" spans="6:8" x14ac:dyDescent="0.15">
      <c r="F2128" s="26">
        <v>43554.500011574077</v>
      </c>
      <c r="G2128" s="27">
        <f>Kalkulationen!F2127</f>
        <v>5.82</v>
      </c>
      <c r="H2128" s="28">
        <f>HLOOKUP(Eingabe!$C$6,Kalkulationen!$F$1:$L$8762,Kalkulationen!D2127)</f>
        <v>300.31867582888367</v>
      </c>
    </row>
    <row r="2129" spans="6:8" x14ac:dyDescent="0.15">
      <c r="F2129" s="26">
        <v>43554.541666661513</v>
      </c>
      <c r="G2129" s="27">
        <f>Kalkulationen!F2128</f>
        <v>8.06</v>
      </c>
      <c r="H2129" s="28">
        <f>HLOOKUP(Eingabe!$C$6,Kalkulationen!$F$1:$L$8762,Kalkulationen!D2128)</f>
        <v>844.78749676498433</v>
      </c>
    </row>
    <row r="2130" spans="6:8" x14ac:dyDescent="0.15">
      <c r="F2130" s="26">
        <v>43554.583333328177</v>
      </c>
      <c r="G2130" s="27">
        <f>Kalkulationen!F2129</f>
        <v>6.71</v>
      </c>
      <c r="H2130" s="28">
        <f>HLOOKUP(Eingabe!$C$6,Kalkulationen!$F$1:$L$8762,Kalkulationen!D2129)</f>
        <v>476.43639304473675</v>
      </c>
    </row>
    <row r="2131" spans="6:8" x14ac:dyDescent="0.15">
      <c r="F2131" s="26">
        <v>43554.625011574077</v>
      </c>
      <c r="G2131" s="27">
        <f>Kalkulationen!F2130</f>
        <v>7.61</v>
      </c>
      <c r="H2131" s="28">
        <f>HLOOKUP(Eingabe!$C$6,Kalkulationen!$F$1:$L$8762,Kalkulationen!D2130)</f>
        <v>708.39409691925232</v>
      </c>
    </row>
    <row r="2132" spans="6:8" x14ac:dyDescent="0.15">
      <c r="F2132" s="26">
        <v>43554.666666661506</v>
      </c>
      <c r="G2132" s="27">
        <f>Kalkulationen!F2131</f>
        <v>7.46</v>
      </c>
      <c r="H2132" s="28">
        <f>HLOOKUP(Eingabe!$C$6,Kalkulationen!$F$1:$L$8762,Kalkulationen!D2131)</f>
        <v>665.88406137106449</v>
      </c>
    </row>
    <row r="2133" spans="6:8" x14ac:dyDescent="0.15">
      <c r="F2133" s="26">
        <v>43554.70833332817</v>
      </c>
      <c r="G2133" s="27">
        <f>Kalkulationen!F2132</f>
        <v>5.07</v>
      </c>
      <c r="H2133" s="28">
        <f>HLOOKUP(Eingabe!$C$6,Kalkulationen!$F$1:$L$8762,Kalkulationen!D2132)</f>
        <v>192.37195416342232</v>
      </c>
    </row>
    <row r="2134" spans="6:8" x14ac:dyDescent="0.15">
      <c r="F2134" s="26">
        <v>43554.750011574077</v>
      </c>
      <c r="G2134" s="27">
        <f>Kalkulationen!F2133</f>
        <v>5.37</v>
      </c>
      <c r="H2134" s="28">
        <f>HLOOKUP(Eingabe!$C$6,Kalkulationen!$F$1:$L$8762,Kalkulationen!D2133)</f>
        <v>232.80191638908431</v>
      </c>
    </row>
    <row r="2135" spans="6:8" x14ac:dyDescent="0.15">
      <c r="F2135" s="26">
        <v>43554.791666661498</v>
      </c>
      <c r="G2135" s="27">
        <f>Kalkulationen!F2134</f>
        <v>5.67</v>
      </c>
      <c r="H2135" s="28">
        <f>HLOOKUP(Eingabe!$C$6,Kalkulationen!$F$1:$L$8762,Kalkulationen!D2134)</f>
        <v>276.80098896274217</v>
      </c>
    </row>
    <row r="2136" spans="6:8" x14ac:dyDescent="0.15">
      <c r="F2136" s="26">
        <v>43554.833333328163</v>
      </c>
      <c r="G2136" s="27">
        <f>Kalkulationen!F2135</f>
        <v>5.67</v>
      </c>
      <c r="H2136" s="28">
        <f>HLOOKUP(Eingabe!$C$6,Kalkulationen!$F$1:$L$8762,Kalkulationen!D2135)</f>
        <v>276.80098896274217</v>
      </c>
    </row>
    <row r="2137" spans="6:8" x14ac:dyDescent="0.15">
      <c r="F2137" s="26">
        <v>43554.875011574077</v>
      </c>
      <c r="G2137" s="27">
        <f>Kalkulationen!F2136</f>
        <v>5.97</v>
      </c>
      <c r="H2137" s="28">
        <f>HLOOKUP(Eingabe!$C$6,Kalkulationen!$F$1:$L$8762,Kalkulationen!D2136)</f>
        <v>325.486920668631</v>
      </c>
    </row>
    <row r="2138" spans="6:8" x14ac:dyDescent="0.15">
      <c r="F2138" s="26">
        <v>43554.916666661491</v>
      </c>
      <c r="G2138" s="27">
        <f>Kalkulationen!F2137</f>
        <v>5.37</v>
      </c>
      <c r="H2138" s="28">
        <f>HLOOKUP(Eingabe!$C$6,Kalkulationen!$F$1:$L$8762,Kalkulationen!D2137)</f>
        <v>232.80191638908431</v>
      </c>
    </row>
    <row r="2139" spans="6:8" x14ac:dyDescent="0.15">
      <c r="F2139" s="26">
        <v>43554.958333328155</v>
      </c>
      <c r="G2139" s="27">
        <f>Kalkulationen!F2138</f>
        <v>5.97</v>
      </c>
      <c r="H2139" s="28">
        <f>HLOOKUP(Eingabe!$C$6,Kalkulationen!$F$1:$L$8762,Kalkulationen!D2138)</f>
        <v>325.486920668631</v>
      </c>
    </row>
    <row r="2140" spans="6:8" x14ac:dyDescent="0.15">
      <c r="F2140" s="26">
        <v>43555.000011574077</v>
      </c>
      <c r="G2140" s="27">
        <f>Kalkulationen!F2139</f>
        <v>6.71</v>
      </c>
      <c r="H2140" s="28">
        <f>HLOOKUP(Eingabe!$C$6,Kalkulationen!$F$1:$L$8762,Kalkulationen!D2139)</f>
        <v>476.43639304473675</v>
      </c>
    </row>
    <row r="2141" spans="6:8" x14ac:dyDescent="0.15">
      <c r="F2141" s="26">
        <v>43555.041666661484</v>
      </c>
      <c r="G2141" s="27">
        <f>Kalkulationen!F2140</f>
        <v>7.31</v>
      </c>
      <c r="H2141" s="28">
        <f>HLOOKUP(Eingabe!$C$6,Kalkulationen!$F$1:$L$8762,Kalkulationen!D2140)</f>
        <v>624.88523343482666</v>
      </c>
    </row>
    <row r="2142" spans="6:8" x14ac:dyDescent="0.15">
      <c r="F2142" s="26">
        <v>43555.083333328148</v>
      </c>
      <c r="G2142" s="27">
        <f>Kalkulationen!F2141</f>
        <v>6.41</v>
      </c>
      <c r="H2142" s="28">
        <f>HLOOKUP(Eingabe!$C$6,Kalkulationen!$F$1:$L$8762,Kalkulationen!D2141)</f>
        <v>410.790941833408</v>
      </c>
    </row>
    <row r="2143" spans="6:8" x14ac:dyDescent="0.15">
      <c r="F2143" s="26">
        <v>43555.125011574077</v>
      </c>
      <c r="G2143" s="27">
        <f>Kalkulationen!F2142</f>
        <v>7.46</v>
      </c>
      <c r="H2143" s="28">
        <f>HLOOKUP(Eingabe!$C$6,Kalkulationen!$F$1:$L$8762,Kalkulationen!D2142)</f>
        <v>665.88406137106449</v>
      </c>
    </row>
    <row r="2144" spans="6:8" x14ac:dyDescent="0.15">
      <c r="F2144" s="26">
        <v>43555.166666661476</v>
      </c>
      <c r="G2144" s="27">
        <f>Kalkulationen!F2143</f>
        <v>6.86</v>
      </c>
      <c r="H2144" s="28">
        <f>HLOOKUP(Eingabe!$C$6,Kalkulationen!$F$1:$L$8762,Kalkulationen!D2143)</f>
        <v>511.24640402007304</v>
      </c>
    </row>
    <row r="2145" spans="6:8" x14ac:dyDescent="0.15">
      <c r="F2145" s="26">
        <v>43555.208333328141</v>
      </c>
      <c r="G2145" s="27">
        <f>Kalkulationen!F2144</f>
        <v>8.8000000000000007</v>
      </c>
      <c r="H2145" s="28">
        <f>HLOOKUP(Eingabe!$C$6,Kalkulationen!$F$1:$L$8762,Kalkulationen!D2144)</f>
        <v>1093.2074995096791</v>
      </c>
    </row>
    <row r="2146" spans="6:8" x14ac:dyDescent="0.15">
      <c r="F2146" s="26">
        <v>43555.250011574077</v>
      </c>
      <c r="G2146" s="27">
        <f>Kalkulationen!F2145</f>
        <v>7.01</v>
      </c>
      <c r="H2146" s="28">
        <f>HLOOKUP(Eingabe!$C$6,Kalkulationen!$F$1:$L$8762,Kalkulationen!D2145)</f>
        <v>547.54540984378536</v>
      </c>
    </row>
    <row r="2147" spans="6:8" x14ac:dyDescent="0.15">
      <c r="F2147" s="26">
        <v>43555.291666661469</v>
      </c>
      <c r="G2147" s="27">
        <f>Kalkulationen!F2146</f>
        <v>7.61</v>
      </c>
      <c r="H2147" s="28">
        <f>HLOOKUP(Eingabe!$C$6,Kalkulationen!$F$1:$L$8762,Kalkulationen!D2146)</f>
        <v>708.39409691925232</v>
      </c>
    </row>
    <row r="2148" spans="6:8" x14ac:dyDescent="0.15">
      <c r="F2148" s="26">
        <v>43555.333333328133</v>
      </c>
      <c r="G2148" s="27">
        <f>Kalkulationen!F2147</f>
        <v>8.8000000000000007</v>
      </c>
      <c r="H2148" s="28">
        <f>HLOOKUP(Eingabe!$C$6,Kalkulationen!$F$1:$L$8762,Kalkulationen!D2147)</f>
        <v>1093.2074995096791</v>
      </c>
    </row>
    <row r="2149" spans="6:8" x14ac:dyDescent="0.15">
      <c r="F2149" s="26">
        <v>43555.375011574077</v>
      </c>
      <c r="G2149" s="27">
        <f>Kalkulationen!F2148</f>
        <v>6.86</v>
      </c>
      <c r="H2149" s="28">
        <f>HLOOKUP(Eingabe!$C$6,Kalkulationen!$F$1:$L$8762,Kalkulationen!D2148)</f>
        <v>511.24640402007304</v>
      </c>
    </row>
    <row r="2150" spans="6:8" x14ac:dyDescent="0.15">
      <c r="F2150" s="26">
        <v>43555.416666661462</v>
      </c>
      <c r="G2150" s="27">
        <f>Kalkulationen!F2149</f>
        <v>7.61</v>
      </c>
      <c r="H2150" s="28">
        <f>HLOOKUP(Eingabe!$C$6,Kalkulationen!$F$1:$L$8762,Kalkulationen!D2149)</f>
        <v>708.39409691925232</v>
      </c>
    </row>
    <row r="2151" spans="6:8" x14ac:dyDescent="0.15">
      <c r="F2151" s="26">
        <v>43555.458333328126</v>
      </c>
      <c r="G2151" s="27">
        <f>Kalkulationen!F2150</f>
        <v>8.9499999999999993</v>
      </c>
      <c r="H2151" s="28">
        <f>HLOOKUP(Eingabe!$C$6,Kalkulationen!$F$1:$L$8762,Kalkulationen!D2150)</f>
        <v>1145.4953873443787</v>
      </c>
    </row>
    <row r="2152" spans="6:8" x14ac:dyDescent="0.15">
      <c r="F2152" s="26">
        <v>43555.500011574077</v>
      </c>
      <c r="G2152" s="27">
        <f>Kalkulationen!F2151</f>
        <v>8.9499999999999993</v>
      </c>
      <c r="H2152" s="28">
        <f>HLOOKUP(Eingabe!$C$6,Kalkulationen!$F$1:$L$8762,Kalkulationen!D2151)</f>
        <v>1145.4953873443787</v>
      </c>
    </row>
    <row r="2153" spans="6:8" x14ac:dyDescent="0.15">
      <c r="F2153" s="26">
        <v>43555.541666661455</v>
      </c>
      <c r="G2153" s="27">
        <f>Kalkulationen!F2152</f>
        <v>7.76</v>
      </c>
      <c r="H2153" s="28">
        <f>HLOOKUP(Eingabe!$C$6,Kalkulationen!$F$1:$L$8762,Kalkulationen!D2152)</f>
        <v>752.39321657884113</v>
      </c>
    </row>
    <row r="2154" spans="6:8" x14ac:dyDescent="0.15">
      <c r="F2154" s="26">
        <v>43555.583333328119</v>
      </c>
      <c r="G2154" s="27">
        <f>Kalkulationen!F2153</f>
        <v>7.46</v>
      </c>
      <c r="H2154" s="28">
        <f>HLOOKUP(Eingabe!$C$6,Kalkulationen!$F$1:$L$8762,Kalkulationen!D2153)</f>
        <v>665.88406137106449</v>
      </c>
    </row>
    <row r="2155" spans="6:8" x14ac:dyDescent="0.15">
      <c r="F2155" s="26">
        <v>43555.625011574077</v>
      </c>
      <c r="G2155" s="27">
        <f>Kalkulationen!F2154</f>
        <v>8.5</v>
      </c>
      <c r="H2155" s="28">
        <f>HLOOKUP(Eingabe!$C$6,Kalkulationen!$F$1:$L$8762,Kalkulationen!D2154)</f>
        <v>989.79083418433356</v>
      </c>
    </row>
    <row r="2156" spans="6:8" x14ac:dyDescent="0.15">
      <c r="F2156" s="26">
        <v>43555.666666661447</v>
      </c>
      <c r="G2156" s="27">
        <f>Kalkulationen!F2155</f>
        <v>9.5500000000000007</v>
      </c>
      <c r="H2156" s="28">
        <f>HLOOKUP(Eingabe!$C$6,Kalkulationen!$F$1:$L$8762,Kalkulationen!D2155)</f>
        <v>1349.0390514344356</v>
      </c>
    </row>
    <row r="2157" spans="6:8" x14ac:dyDescent="0.15">
      <c r="F2157" s="26">
        <v>43555.708333328112</v>
      </c>
      <c r="G2157" s="27">
        <f>Kalkulationen!F2156</f>
        <v>7.31</v>
      </c>
      <c r="H2157" s="28">
        <f>HLOOKUP(Eingabe!$C$6,Kalkulationen!$F$1:$L$8762,Kalkulationen!D2156)</f>
        <v>624.88523343482666</v>
      </c>
    </row>
    <row r="2158" spans="6:8" x14ac:dyDescent="0.15">
      <c r="F2158" s="26">
        <v>43555.750011574077</v>
      </c>
      <c r="G2158" s="27">
        <f>Kalkulationen!F2157</f>
        <v>5.22</v>
      </c>
      <c r="H2158" s="28">
        <f>HLOOKUP(Eingabe!$C$6,Kalkulationen!$F$1:$L$8762,Kalkulationen!D2157)</f>
        <v>212.01452653164606</v>
      </c>
    </row>
    <row r="2159" spans="6:8" x14ac:dyDescent="0.15">
      <c r="F2159" s="26">
        <v>43555.79166666144</v>
      </c>
      <c r="G2159" s="27">
        <f>Kalkulationen!F2158</f>
        <v>4.18</v>
      </c>
      <c r="H2159" s="28">
        <f>HLOOKUP(Eingabe!$C$6,Kalkulationen!$F$1:$L$8762,Kalkulationen!D2158)</f>
        <v>99.286032951741447</v>
      </c>
    </row>
    <row r="2160" spans="6:8" x14ac:dyDescent="0.15">
      <c r="F2160" s="26">
        <v>43555.833333328104</v>
      </c>
      <c r="G2160" s="27">
        <f>Kalkulationen!F2159</f>
        <v>5.07</v>
      </c>
      <c r="H2160" s="28">
        <f>HLOOKUP(Eingabe!$C$6,Kalkulationen!$F$1:$L$8762,Kalkulationen!D2159)</f>
        <v>192.37195416342232</v>
      </c>
    </row>
    <row r="2161" spans="6:8" x14ac:dyDescent="0.15">
      <c r="F2161" s="26">
        <v>43555.875011574077</v>
      </c>
      <c r="G2161" s="27">
        <f>Kalkulationen!F2160</f>
        <v>5.67</v>
      </c>
      <c r="H2161" s="28">
        <f>HLOOKUP(Eingabe!$C$6,Kalkulationen!$F$1:$L$8762,Kalkulationen!D2160)</f>
        <v>276.80098896274217</v>
      </c>
    </row>
    <row r="2162" spans="6:8" x14ac:dyDescent="0.15">
      <c r="F2162" s="26">
        <v>43555.916666661433</v>
      </c>
      <c r="G2162" s="27">
        <f>Kalkulationen!F2161</f>
        <v>5.67</v>
      </c>
      <c r="H2162" s="28">
        <f>HLOOKUP(Eingabe!$C$6,Kalkulationen!$F$1:$L$8762,Kalkulationen!D2161)</f>
        <v>276.80098896274217</v>
      </c>
    </row>
    <row r="2163" spans="6:8" x14ac:dyDescent="0.15">
      <c r="F2163" s="26">
        <v>43555.958333328097</v>
      </c>
      <c r="G2163" s="27">
        <f>Kalkulationen!F2162</f>
        <v>5.52</v>
      </c>
      <c r="H2163" s="28">
        <f>HLOOKUP(Eingabe!$C$6,Kalkulationen!$F$1:$L$8762,Kalkulationen!D2162)</f>
        <v>254.43327038277369</v>
      </c>
    </row>
    <row r="2164" spans="6:8" x14ac:dyDescent="0.15">
      <c r="F2164" s="26">
        <v>43556.000011574077</v>
      </c>
      <c r="G2164" s="27">
        <f>Kalkulationen!F2163</f>
        <v>5.82</v>
      </c>
      <c r="H2164" s="28">
        <f>HLOOKUP(Eingabe!$C$6,Kalkulationen!$F$1:$L$8762,Kalkulationen!D2163)</f>
        <v>300.31867582888367</v>
      </c>
    </row>
    <row r="2165" spans="6:8" x14ac:dyDescent="0.15">
      <c r="F2165" s="26">
        <v>43556.041666661426</v>
      </c>
      <c r="G2165" s="27">
        <f>Kalkulationen!F2164</f>
        <v>6.41</v>
      </c>
      <c r="H2165" s="28">
        <f>HLOOKUP(Eingabe!$C$6,Kalkulationen!$F$1:$L$8762,Kalkulationen!D2164)</f>
        <v>410.790941833408</v>
      </c>
    </row>
    <row r="2166" spans="6:8" x14ac:dyDescent="0.15">
      <c r="F2166" s="26">
        <v>43556.08333332809</v>
      </c>
      <c r="G2166" s="27">
        <f>Kalkulationen!F2165</f>
        <v>5.22</v>
      </c>
      <c r="H2166" s="28">
        <f>HLOOKUP(Eingabe!$C$6,Kalkulationen!$F$1:$L$8762,Kalkulationen!D2165)</f>
        <v>212.01452653164606</v>
      </c>
    </row>
    <row r="2167" spans="6:8" x14ac:dyDescent="0.15">
      <c r="F2167" s="26">
        <v>43556.125011574077</v>
      </c>
      <c r="G2167" s="27">
        <f>Kalkulationen!F2166</f>
        <v>4.62</v>
      </c>
      <c r="H2167" s="28">
        <f>HLOOKUP(Eingabe!$C$6,Kalkulationen!$F$1:$L$8762,Kalkulationen!D2166)</f>
        <v>141.66861508672662</v>
      </c>
    </row>
    <row r="2168" spans="6:8" x14ac:dyDescent="0.15">
      <c r="F2168" s="26">
        <v>43556.166666661418</v>
      </c>
      <c r="G2168" s="27">
        <f>Kalkulationen!F2167</f>
        <v>4.4800000000000004</v>
      </c>
      <c r="H2168" s="28">
        <f>HLOOKUP(Eingabe!$C$6,Kalkulationen!$F$1:$L$8762,Kalkulationen!D2167)</f>
        <v>127.75355141684258</v>
      </c>
    </row>
    <row r="2169" spans="6:8" x14ac:dyDescent="0.15">
      <c r="F2169" s="26">
        <v>43556.208333328083</v>
      </c>
      <c r="G2169" s="27">
        <f>Kalkulationen!F2168</f>
        <v>3.88</v>
      </c>
      <c r="H2169" s="28">
        <f>HLOOKUP(Eingabe!$C$6,Kalkulationen!$F$1:$L$8762,Kalkulationen!D2168)</f>
        <v>71.378640628237633</v>
      </c>
    </row>
    <row r="2170" spans="6:8" x14ac:dyDescent="0.15">
      <c r="F2170" s="26">
        <v>43556.250011574077</v>
      </c>
      <c r="G2170" s="27">
        <f>Kalkulationen!F2169</f>
        <v>4.03</v>
      </c>
      <c r="H2170" s="28">
        <f>HLOOKUP(Eingabe!$C$6,Kalkulationen!$F$1:$L$8762,Kalkulationen!D2169)</f>
        <v>85.333314530668076</v>
      </c>
    </row>
    <row r="2171" spans="6:8" x14ac:dyDescent="0.15">
      <c r="F2171" s="26">
        <v>43556.291666661411</v>
      </c>
      <c r="G2171" s="27">
        <f>Kalkulationen!F2170</f>
        <v>4.18</v>
      </c>
      <c r="H2171" s="28">
        <f>HLOOKUP(Eingabe!$C$6,Kalkulationen!$F$1:$L$8762,Kalkulationen!D2170)</f>
        <v>99.286032951741447</v>
      </c>
    </row>
    <row r="2172" spans="6:8" x14ac:dyDescent="0.15">
      <c r="F2172" s="26">
        <v>43556.333333328075</v>
      </c>
      <c r="G2172" s="27">
        <f>Kalkulationen!F2171</f>
        <v>5.37</v>
      </c>
      <c r="H2172" s="28">
        <f>HLOOKUP(Eingabe!$C$6,Kalkulationen!$F$1:$L$8762,Kalkulationen!D2171)</f>
        <v>232.80191638908431</v>
      </c>
    </row>
    <row r="2173" spans="6:8" x14ac:dyDescent="0.15">
      <c r="F2173" s="26">
        <v>43556.375011574077</v>
      </c>
      <c r="G2173" s="27">
        <f>Kalkulationen!F2172</f>
        <v>7.01</v>
      </c>
      <c r="H2173" s="28">
        <f>HLOOKUP(Eingabe!$C$6,Kalkulationen!$F$1:$L$8762,Kalkulationen!D2172)</f>
        <v>547.54540984378536</v>
      </c>
    </row>
    <row r="2174" spans="6:8" x14ac:dyDescent="0.15">
      <c r="F2174" s="26">
        <v>43556.416666661404</v>
      </c>
      <c r="G2174" s="27">
        <f>Kalkulationen!F2173</f>
        <v>7.31</v>
      </c>
      <c r="H2174" s="28">
        <f>HLOOKUP(Eingabe!$C$6,Kalkulationen!$F$1:$L$8762,Kalkulationen!D2173)</f>
        <v>624.88523343482666</v>
      </c>
    </row>
    <row r="2175" spans="6:8" x14ac:dyDescent="0.15">
      <c r="F2175" s="26">
        <v>43556.458333328068</v>
      </c>
      <c r="G2175" s="27">
        <f>Kalkulationen!F2174</f>
        <v>7.91</v>
      </c>
      <c r="H2175" s="28">
        <f>HLOOKUP(Eingabe!$C$6,Kalkulationen!$F$1:$L$8762,Kalkulationen!D2174)</f>
        <v>797.86398166766901</v>
      </c>
    </row>
    <row r="2176" spans="6:8" x14ac:dyDescent="0.15">
      <c r="F2176" s="26">
        <v>43556.500011574077</v>
      </c>
      <c r="G2176" s="27">
        <f>Kalkulationen!F2175</f>
        <v>6.86</v>
      </c>
      <c r="H2176" s="28">
        <f>HLOOKUP(Eingabe!$C$6,Kalkulationen!$F$1:$L$8762,Kalkulationen!D2175)</f>
        <v>511.24640402007304</v>
      </c>
    </row>
    <row r="2177" spans="6:8" x14ac:dyDescent="0.15">
      <c r="F2177" s="26">
        <v>43556.541666661396</v>
      </c>
      <c r="G2177" s="27">
        <f>Kalkulationen!F2176</f>
        <v>7.91</v>
      </c>
      <c r="H2177" s="28">
        <f>HLOOKUP(Eingabe!$C$6,Kalkulationen!$F$1:$L$8762,Kalkulationen!D2176)</f>
        <v>797.86398166766901</v>
      </c>
    </row>
    <row r="2178" spans="6:8" x14ac:dyDescent="0.15">
      <c r="F2178" s="26">
        <v>43556.583333328061</v>
      </c>
      <c r="G2178" s="27">
        <f>Kalkulationen!F2177</f>
        <v>6.86</v>
      </c>
      <c r="H2178" s="28">
        <f>HLOOKUP(Eingabe!$C$6,Kalkulationen!$F$1:$L$8762,Kalkulationen!D2177)</f>
        <v>511.24640402007304</v>
      </c>
    </row>
    <row r="2179" spans="6:8" x14ac:dyDescent="0.15">
      <c r="F2179" s="26">
        <v>43556.625011574077</v>
      </c>
      <c r="G2179" s="27">
        <f>Kalkulationen!F2178</f>
        <v>6.41</v>
      </c>
      <c r="H2179" s="28">
        <f>HLOOKUP(Eingabe!$C$6,Kalkulationen!$F$1:$L$8762,Kalkulationen!D2178)</f>
        <v>410.790941833408</v>
      </c>
    </row>
    <row r="2180" spans="6:8" x14ac:dyDescent="0.15">
      <c r="F2180" s="26">
        <v>43556.666666661389</v>
      </c>
      <c r="G2180" s="27">
        <f>Kalkulationen!F2179</f>
        <v>5.67</v>
      </c>
      <c r="H2180" s="28">
        <f>HLOOKUP(Eingabe!$C$6,Kalkulationen!$F$1:$L$8762,Kalkulationen!D2179)</f>
        <v>276.80098896274217</v>
      </c>
    </row>
    <row r="2181" spans="6:8" x14ac:dyDescent="0.15">
      <c r="F2181" s="26">
        <v>43556.708333328053</v>
      </c>
      <c r="G2181" s="27">
        <f>Kalkulationen!F2180</f>
        <v>5.82</v>
      </c>
      <c r="H2181" s="28">
        <f>HLOOKUP(Eingabe!$C$6,Kalkulationen!$F$1:$L$8762,Kalkulationen!D2180)</f>
        <v>300.31867582888367</v>
      </c>
    </row>
    <row r="2182" spans="6:8" x14ac:dyDescent="0.15">
      <c r="F2182" s="26">
        <v>43556.750011574077</v>
      </c>
      <c r="G2182" s="27">
        <f>Kalkulationen!F2181</f>
        <v>4.03</v>
      </c>
      <c r="H2182" s="28">
        <f>HLOOKUP(Eingabe!$C$6,Kalkulationen!$F$1:$L$8762,Kalkulationen!D2181)</f>
        <v>85.333314530668076</v>
      </c>
    </row>
    <row r="2183" spans="6:8" x14ac:dyDescent="0.15">
      <c r="F2183" s="26">
        <v>43556.791666661382</v>
      </c>
      <c r="G2183" s="27">
        <f>Kalkulationen!F2182</f>
        <v>4.7699999999999996</v>
      </c>
      <c r="H2183" s="28">
        <f>HLOOKUP(Eingabe!$C$6,Kalkulationen!$F$1:$L$8762,Kalkulationen!D2182)</f>
        <v>157.3586998907347</v>
      </c>
    </row>
    <row r="2184" spans="6:8" x14ac:dyDescent="0.15">
      <c r="F2184" s="26">
        <v>43556.833333328046</v>
      </c>
      <c r="G2184" s="27">
        <f>Kalkulationen!F2183</f>
        <v>5.07</v>
      </c>
      <c r="H2184" s="28">
        <f>HLOOKUP(Eingabe!$C$6,Kalkulationen!$F$1:$L$8762,Kalkulationen!D2183)</f>
        <v>192.37195416342232</v>
      </c>
    </row>
    <row r="2185" spans="6:8" x14ac:dyDescent="0.15">
      <c r="F2185" s="26">
        <v>43556.875011574077</v>
      </c>
      <c r="G2185" s="27">
        <f>Kalkulationen!F2184</f>
        <v>4.92</v>
      </c>
      <c r="H2185" s="28">
        <f>HLOOKUP(Eingabe!$C$6,Kalkulationen!$F$1:$L$8762,Kalkulationen!D2184)</f>
        <v>174.15991544051818</v>
      </c>
    </row>
    <row r="2186" spans="6:8" x14ac:dyDescent="0.15">
      <c r="F2186" s="26">
        <v>43556.916666661375</v>
      </c>
      <c r="G2186" s="27">
        <f>Kalkulationen!F2185</f>
        <v>5.07</v>
      </c>
      <c r="H2186" s="28">
        <f>HLOOKUP(Eingabe!$C$6,Kalkulationen!$F$1:$L$8762,Kalkulationen!D2185)</f>
        <v>192.37195416342232</v>
      </c>
    </row>
    <row r="2187" spans="6:8" x14ac:dyDescent="0.15">
      <c r="F2187" s="26">
        <v>43556.958333328039</v>
      </c>
      <c r="G2187" s="27">
        <f>Kalkulationen!F2186</f>
        <v>3.88</v>
      </c>
      <c r="H2187" s="28">
        <f>HLOOKUP(Eingabe!$C$6,Kalkulationen!$F$1:$L$8762,Kalkulationen!D2186)</f>
        <v>71.378640628237633</v>
      </c>
    </row>
    <row r="2188" spans="6:8" x14ac:dyDescent="0.15">
      <c r="F2188" s="26">
        <v>43557.000011574077</v>
      </c>
      <c r="G2188" s="27">
        <f>Kalkulationen!F2187</f>
        <v>3.43</v>
      </c>
      <c r="H2188" s="28">
        <f>HLOOKUP(Eingabe!$C$6,Kalkulationen!$F$1:$L$8762,Kalkulationen!D2187)</f>
        <v>35.928487146259762</v>
      </c>
    </row>
    <row r="2189" spans="6:8" x14ac:dyDescent="0.15">
      <c r="F2189" s="26">
        <v>43557.041666661367</v>
      </c>
      <c r="G2189" s="27">
        <f>Kalkulationen!F2188</f>
        <v>2.83</v>
      </c>
      <c r="H2189" s="28">
        <f>HLOOKUP(Eingabe!$C$6,Kalkulationen!$F$1:$L$8762,Kalkulationen!D2188)</f>
        <v>10.799308393294714</v>
      </c>
    </row>
    <row r="2190" spans="6:8" x14ac:dyDescent="0.15">
      <c r="F2190" s="26">
        <v>43557.083333328032</v>
      </c>
      <c r="G2190" s="27">
        <f>Kalkulationen!F2189</f>
        <v>4.03</v>
      </c>
      <c r="H2190" s="28">
        <f>HLOOKUP(Eingabe!$C$6,Kalkulationen!$F$1:$L$8762,Kalkulationen!D2189)</f>
        <v>85.333314530668076</v>
      </c>
    </row>
    <row r="2191" spans="6:8" x14ac:dyDescent="0.15">
      <c r="F2191" s="26">
        <v>43557.125011574077</v>
      </c>
      <c r="G2191" s="27">
        <f>Kalkulationen!F2190</f>
        <v>3.43</v>
      </c>
      <c r="H2191" s="28">
        <f>HLOOKUP(Eingabe!$C$6,Kalkulationen!$F$1:$L$8762,Kalkulationen!D2190)</f>
        <v>35.928487146259762</v>
      </c>
    </row>
    <row r="2192" spans="6:8" x14ac:dyDescent="0.15">
      <c r="F2192" s="26">
        <v>43557.16666666136</v>
      </c>
      <c r="G2192" s="27">
        <f>Kalkulationen!F2191</f>
        <v>1.04</v>
      </c>
      <c r="H2192" s="28">
        <f>HLOOKUP(Eingabe!$C$6,Kalkulationen!$F$1:$L$8762,Kalkulationen!D2191)</f>
        <v>0</v>
      </c>
    </row>
    <row r="2193" spans="6:8" x14ac:dyDescent="0.15">
      <c r="F2193" s="26">
        <v>43557.208333328024</v>
      </c>
      <c r="G2193" s="27">
        <f>Kalkulationen!F2192</f>
        <v>4.03</v>
      </c>
      <c r="H2193" s="28">
        <f>HLOOKUP(Eingabe!$C$6,Kalkulationen!$F$1:$L$8762,Kalkulationen!D2192)</f>
        <v>85.333314530668076</v>
      </c>
    </row>
    <row r="2194" spans="6:8" x14ac:dyDescent="0.15">
      <c r="F2194" s="26">
        <v>43557.250011574077</v>
      </c>
      <c r="G2194" s="27">
        <f>Kalkulationen!F2193</f>
        <v>4.03</v>
      </c>
      <c r="H2194" s="28">
        <f>HLOOKUP(Eingabe!$C$6,Kalkulationen!$F$1:$L$8762,Kalkulationen!D2193)</f>
        <v>85.333314530668076</v>
      </c>
    </row>
    <row r="2195" spans="6:8" x14ac:dyDescent="0.15">
      <c r="F2195" s="26">
        <v>43557.291666661353</v>
      </c>
      <c r="G2195" s="27">
        <f>Kalkulationen!F2194</f>
        <v>3.73</v>
      </c>
      <c r="H2195" s="28">
        <f>HLOOKUP(Eingabe!$C$6,Kalkulationen!$F$1:$L$8762,Kalkulationen!D2194)</f>
        <v>57.90322713773282</v>
      </c>
    </row>
    <row r="2196" spans="6:8" x14ac:dyDescent="0.15">
      <c r="F2196" s="26">
        <v>43557.333333328017</v>
      </c>
      <c r="G2196" s="27">
        <f>Kalkulationen!F2195</f>
        <v>4.03</v>
      </c>
      <c r="H2196" s="28">
        <f>HLOOKUP(Eingabe!$C$6,Kalkulationen!$F$1:$L$8762,Kalkulationen!D2195)</f>
        <v>85.333314530668076</v>
      </c>
    </row>
    <row r="2197" spans="6:8" x14ac:dyDescent="0.15">
      <c r="F2197" s="26">
        <v>43557.375011574077</v>
      </c>
      <c r="G2197" s="27">
        <f>Kalkulationen!F2196</f>
        <v>4.7699999999999996</v>
      </c>
      <c r="H2197" s="28">
        <f>HLOOKUP(Eingabe!$C$6,Kalkulationen!$F$1:$L$8762,Kalkulationen!D2196)</f>
        <v>157.3586998907347</v>
      </c>
    </row>
    <row r="2198" spans="6:8" x14ac:dyDescent="0.15">
      <c r="F2198" s="26">
        <v>43557.416666661346</v>
      </c>
      <c r="G2198" s="27">
        <f>Kalkulationen!F2197</f>
        <v>4.33</v>
      </c>
      <c r="H2198" s="28">
        <f>HLOOKUP(Eingabe!$C$6,Kalkulationen!$F$1:$L$8762,Kalkulationen!D2197)</f>
        <v>113.35839181095314</v>
      </c>
    </row>
    <row r="2199" spans="6:8" x14ac:dyDescent="0.15">
      <c r="F2199" s="26">
        <v>43557.45833332801</v>
      </c>
      <c r="G2199" s="27">
        <f>Kalkulationen!F2198</f>
        <v>4.33</v>
      </c>
      <c r="H2199" s="28">
        <f>HLOOKUP(Eingabe!$C$6,Kalkulationen!$F$1:$L$8762,Kalkulationen!D2198)</f>
        <v>113.35839181095314</v>
      </c>
    </row>
    <row r="2200" spans="6:8" x14ac:dyDescent="0.15">
      <c r="F2200" s="26">
        <v>43557.500011574077</v>
      </c>
      <c r="G2200" s="27">
        <f>Kalkulationen!F2199</f>
        <v>4.4800000000000004</v>
      </c>
      <c r="H2200" s="28">
        <f>HLOOKUP(Eingabe!$C$6,Kalkulationen!$F$1:$L$8762,Kalkulationen!D2199)</f>
        <v>127.75355141684258</v>
      </c>
    </row>
    <row r="2201" spans="6:8" x14ac:dyDescent="0.15">
      <c r="F2201" s="26">
        <v>43557.541666661338</v>
      </c>
      <c r="G2201" s="27">
        <f>Kalkulationen!F2200</f>
        <v>5.67</v>
      </c>
      <c r="H2201" s="28">
        <f>HLOOKUP(Eingabe!$C$6,Kalkulationen!$F$1:$L$8762,Kalkulationen!D2200)</f>
        <v>276.80098896274217</v>
      </c>
    </row>
    <row r="2202" spans="6:8" x14ac:dyDescent="0.15">
      <c r="F2202" s="26">
        <v>43557.583333328002</v>
      </c>
      <c r="G2202" s="27">
        <f>Kalkulationen!F2201</f>
        <v>3.88</v>
      </c>
      <c r="H2202" s="28">
        <f>HLOOKUP(Eingabe!$C$6,Kalkulationen!$F$1:$L$8762,Kalkulationen!D2201)</f>
        <v>71.378640628237633</v>
      </c>
    </row>
    <row r="2203" spans="6:8" x14ac:dyDescent="0.15">
      <c r="F2203" s="26">
        <v>43557.625011574077</v>
      </c>
      <c r="G2203" s="27">
        <f>Kalkulationen!F2202</f>
        <v>3.58</v>
      </c>
      <c r="H2203" s="28">
        <f>HLOOKUP(Eingabe!$C$6,Kalkulationen!$F$1:$L$8762,Kalkulationen!D2202)</f>
        <v>45.658471991144815</v>
      </c>
    </row>
    <row r="2204" spans="6:8" x14ac:dyDescent="0.15">
      <c r="F2204" s="26">
        <v>43557.666666661331</v>
      </c>
      <c r="G2204" s="27">
        <f>Kalkulationen!F2203</f>
        <v>4.62</v>
      </c>
      <c r="H2204" s="28">
        <f>HLOOKUP(Eingabe!$C$6,Kalkulationen!$F$1:$L$8762,Kalkulationen!D2203)</f>
        <v>141.66861508672662</v>
      </c>
    </row>
    <row r="2205" spans="6:8" x14ac:dyDescent="0.15">
      <c r="F2205" s="26">
        <v>43557.708333327995</v>
      </c>
      <c r="G2205" s="27">
        <f>Kalkulationen!F2204</f>
        <v>4.62</v>
      </c>
      <c r="H2205" s="28">
        <f>HLOOKUP(Eingabe!$C$6,Kalkulationen!$F$1:$L$8762,Kalkulationen!D2204)</f>
        <v>141.66861508672662</v>
      </c>
    </row>
    <row r="2206" spans="6:8" x14ac:dyDescent="0.15">
      <c r="F2206" s="26">
        <v>43557.750011574077</v>
      </c>
      <c r="G2206" s="27">
        <f>Kalkulationen!F2205</f>
        <v>2.83</v>
      </c>
      <c r="H2206" s="28">
        <f>HLOOKUP(Eingabe!$C$6,Kalkulationen!$F$1:$L$8762,Kalkulationen!D2205)</f>
        <v>10.799308393294714</v>
      </c>
    </row>
    <row r="2207" spans="6:8" x14ac:dyDescent="0.15">
      <c r="F2207" s="26">
        <v>43557.791666661324</v>
      </c>
      <c r="G2207" s="27">
        <f>Kalkulationen!F2206</f>
        <v>2.54</v>
      </c>
      <c r="H2207" s="28">
        <f>HLOOKUP(Eingabe!$C$6,Kalkulationen!$F$1:$L$8762,Kalkulationen!D2206)</f>
        <v>4.7035428791755116</v>
      </c>
    </row>
    <row r="2208" spans="6:8" x14ac:dyDescent="0.15">
      <c r="F2208" s="26">
        <v>43557.833333327988</v>
      </c>
      <c r="G2208" s="27">
        <f>Kalkulationen!F2207</f>
        <v>2.83</v>
      </c>
      <c r="H2208" s="28">
        <f>HLOOKUP(Eingabe!$C$6,Kalkulationen!$F$1:$L$8762,Kalkulationen!D2207)</f>
        <v>10.799308393294714</v>
      </c>
    </row>
    <row r="2209" spans="6:8" x14ac:dyDescent="0.15">
      <c r="F2209" s="26">
        <v>43557.875011574077</v>
      </c>
      <c r="G2209" s="27">
        <f>Kalkulationen!F2208</f>
        <v>3.28</v>
      </c>
      <c r="H2209" s="28">
        <f>HLOOKUP(Eingabe!$C$6,Kalkulationen!$F$1:$L$8762,Kalkulationen!D2208)</f>
        <v>28.07247429844973</v>
      </c>
    </row>
    <row r="2210" spans="6:8" x14ac:dyDescent="0.15">
      <c r="F2210" s="26">
        <v>43557.916666661316</v>
      </c>
      <c r="G2210" s="27">
        <f>Kalkulationen!F2209</f>
        <v>2.69</v>
      </c>
      <c r="H2210" s="28">
        <f>HLOOKUP(Eingabe!$C$6,Kalkulationen!$F$1:$L$8762,Kalkulationen!D2209)</f>
        <v>7.4302984659264721</v>
      </c>
    </row>
    <row r="2211" spans="6:8" x14ac:dyDescent="0.15">
      <c r="F2211" s="26">
        <v>43557.958333327981</v>
      </c>
      <c r="G2211" s="27">
        <f>Kalkulationen!F2210</f>
        <v>0.45</v>
      </c>
      <c r="H2211" s="28">
        <f>HLOOKUP(Eingabe!$C$6,Kalkulationen!$F$1:$L$8762,Kalkulationen!D2210)</f>
        <v>0</v>
      </c>
    </row>
    <row r="2212" spans="6:8" x14ac:dyDescent="0.15">
      <c r="F2212" s="26">
        <v>43558.000011574077</v>
      </c>
      <c r="G2212" s="27">
        <f>Kalkulationen!F2211</f>
        <v>1.34</v>
      </c>
      <c r="H2212" s="28">
        <f>HLOOKUP(Eingabe!$C$6,Kalkulationen!$F$1:$L$8762,Kalkulationen!D2211)</f>
        <v>0</v>
      </c>
    </row>
    <row r="2213" spans="6:8" x14ac:dyDescent="0.15">
      <c r="F2213" s="26">
        <v>43558.041666661309</v>
      </c>
      <c r="G2213" s="27">
        <f>Kalkulationen!F2212</f>
        <v>0</v>
      </c>
      <c r="H2213" s="28">
        <f>HLOOKUP(Eingabe!$C$6,Kalkulationen!$F$1:$L$8762,Kalkulationen!D2212)</f>
        <v>0</v>
      </c>
    </row>
    <row r="2214" spans="6:8" x14ac:dyDescent="0.15">
      <c r="F2214" s="26">
        <v>43558.083333327973</v>
      </c>
      <c r="G2214" s="27">
        <f>Kalkulationen!F2213</f>
        <v>0</v>
      </c>
      <c r="H2214" s="28">
        <f>HLOOKUP(Eingabe!$C$6,Kalkulationen!$F$1:$L$8762,Kalkulationen!D2213)</f>
        <v>0</v>
      </c>
    </row>
    <row r="2215" spans="6:8" x14ac:dyDescent="0.15">
      <c r="F2215" s="26">
        <v>43558.125011574077</v>
      </c>
      <c r="G2215" s="27">
        <f>Kalkulationen!F2214</f>
        <v>0.75</v>
      </c>
      <c r="H2215" s="28">
        <f>HLOOKUP(Eingabe!$C$6,Kalkulationen!$F$1:$L$8762,Kalkulationen!D2214)</f>
        <v>0</v>
      </c>
    </row>
    <row r="2216" spans="6:8" x14ac:dyDescent="0.15">
      <c r="F2216" s="26">
        <v>43558.166666661302</v>
      </c>
      <c r="G2216" s="27">
        <f>Kalkulationen!F2215</f>
        <v>4.33</v>
      </c>
      <c r="H2216" s="28">
        <f>HLOOKUP(Eingabe!$C$6,Kalkulationen!$F$1:$L$8762,Kalkulationen!D2215)</f>
        <v>113.35839181095314</v>
      </c>
    </row>
    <row r="2217" spans="6:8" x14ac:dyDescent="0.15">
      <c r="F2217" s="26">
        <v>43558.208333327966</v>
      </c>
      <c r="G2217" s="27">
        <f>Kalkulationen!F2216</f>
        <v>1.34</v>
      </c>
      <c r="H2217" s="28">
        <f>HLOOKUP(Eingabe!$C$6,Kalkulationen!$F$1:$L$8762,Kalkulationen!D2216)</f>
        <v>0</v>
      </c>
    </row>
    <row r="2218" spans="6:8" x14ac:dyDescent="0.15">
      <c r="F2218" s="26">
        <v>43558.250011574077</v>
      </c>
      <c r="G2218" s="27">
        <f>Kalkulationen!F2217</f>
        <v>1.64</v>
      </c>
      <c r="H2218" s="28">
        <f>HLOOKUP(Eingabe!$C$6,Kalkulationen!$F$1:$L$8762,Kalkulationen!D2217)</f>
        <v>0.28936731896601203</v>
      </c>
    </row>
    <row r="2219" spans="6:8" x14ac:dyDescent="0.15">
      <c r="F2219" s="26">
        <v>43558.291666661295</v>
      </c>
      <c r="G2219" s="27">
        <f>Kalkulationen!F2218</f>
        <v>5.07</v>
      </c>
      <c r="H2219" s="28">
        <f>HLOOKUP(Eingabe!$C$6,Kalkulationen!$F$1:$L$8762,Kalkulationen!D2218)</f>
        <v>192.37195416342232</v>
      </c>
    </row>
    <row r="2220" spans="6:8" x14ac:dyDescent="0.15">
      <c r="F2220" s="26">
        <v>43558.333333327959</v>
      </c>
      <c r="G2220" s="27">
        <f>Kalkulationen!F2219</f>
        <v>6.41</v>
      </c>
      <c r="H2220" s="28">
        <f>HLOOKUP(Eingabe!$C$6,Kalkulationen!$F$1:$L$8762,Kalkulationen!D2219)</f>
        <v>410.790941833408</v>
      </c>
    </row>
    <row r="2221" spans="6:8" x14ac:dyDescent="0.15">
      <c r="F2221" s="26">
        <v>43558.375011574077</v>
      </c>
      <c r="G2221" s="27">
        <f>Kalkulationen!F2220</f>
        <v>8.65</v>
      </c>
      <c r="H2221" s="28">
        <f>HLOOKUP(Eingabe!$C$6,Kalkulationen!$F$1:$L$8762,Kalkulationen!D2220)</f>
        <v>1041.1999722463847</v>
      </c>
    </row>
    <row r="2222" spans="6:8" x14ac:dyDescent="0.15">
      <c r="F2222" s="26">
        <v>43558.416666661287</v>
      </c>
      <c r="G2222" s="27">
        <f>Kalkulationen!F2221</f>
        <v>8.5</v>
      </c>
      <c r="H2222" s="28">
        <f>HLOOKUP(Eingabe!$C$6,Kalkulationen!$F$1:$L$8762,Kalkulationen!D2221)</f>
        <v>989.79083418433356</v>
      </c>
    </row>
    <row r="2223" spans="6:8" x14ac:dyDescent="0.15">
      <c r="F2223" s="26">
        <v>43558.458333327952</v>
      </c>
      <c r="G2223" s="27">
        <f>Kalkulationen!F2222</f>
        <v>9.1</v>
      </c>
      <c r="H2223" s="28">
        <f>HLOOKUP(Eingabe!$C$6,Kalkulationen!$F$1:$L$8762,Kalkulationen!D2222)</f>
        <v>1197.7332655301136</v>
      </c>
    </row>
    <row r="2224" spans="6:8" x14ac:dyDescent="0.15">
      <c r="F2224" s="26">
        <v>43558.500011574077</v>
      </c>
      <c r="G2224" s="27">
        <f>Kalkulationen!F2223</f>
        <v>9.6999999999999993</v>
      </c>
      <c r="H2224" s="28">
        <f>HLOOKUP(Eingabe!$C$6,Kalkulationen!$F$1:$L$8762,Kalkulationen!D2223)</f>
        <v>1395.9304200635784</v>
      </c>
    </row>
    <row r="2225" spans="6:8" x14ac:dyDescent="0.15">
      <c r="F2225" s="26">
        <v>43558.54166666128</v>
      </c>
      <c r="G2225" s="27">
        <f>Kalkulationen!F2224</f>
        <v>10.74</v>
      </c>
      <c r="H2225" s="28">
        <f>HLOOKUP(Eingabe!$C$6,Kalkulationen!$F$1:$L$8762,Kalkulationen!D2224)</f>
        <v>1654.0278486507732</v>
      </c>
    </row>
    <row r="2226" spans="6:8" x14ac:dyDescent="0.15">
      <c r="F2226" s="26">
        <v>43558.583333327944</v>
      </c>
      <c r="G2226" s="27">
        <f>Kalkulationen!F2225</f>
        <v>9.4</v>
      </c>
      <c r="H2226" s="28">
        <f>HLOOKUP(Eingabe!$C$6,Kalkulationen!$F$1:$L$8762,Kalkulationen!D2225)</f>
        <v>1300.071066184405</v>
      </c>
    </row>
    <row r="2227" spans="6:8" x14ac:dyDescent="0.15">
      <c r="F2227" s="26">
        <v>43558.625011574077</v>
      </c>
      <c r="G2227" s="27">
        <f>Kalkulationen!F2226</f>
        <v>10</v>
      </c>
      <c r="H2227" s="28">
        <f>HLOOKUP(Eingabe!$C$6,Kalkulationen!$F$1:$L$8762,Kalkulationen!D2226)</f>
        <v>1482.7164616823561</v>
      </c>
    </row>
    <row r="2228" spans="6:8" x14ac:dyDescent="0.15">
      <c r="F2228" s="26">
        <v>43558.666666661273</v>
      </c>
      <c r="G2228" s="27">
        <f>Kalkulationen!F2227</f>
        <v>10.89</v>
      </c>
      <c r="H2228" s="28">
        <f>HLOOKUP(Eingabe!$C$6,Kalkulationen!$F$1:$L$8762,Kalkulationen!D2227)</f>
        <v>1681.7250755631574</v>
      </c>
    </row>
    <row r="2229" spans="6:8" x14ac:dyDescent="0.15">
      <c r="F2229" s="26">
        <v>43558.708333327937</v>
      </c>
      <c r="G2229" s="27">
        <f>Kalkulationen!F2228</f>
        <v>13.13</v>
      </c>
      <c r="H2229" s="28">
        <f>HLOOKUP(Eingabe!$C$6,Kalkulationen!$F$1:$L$8762,Kalkulationen!D2228)</f>
        <v>1917.2315830030536</v>
      </c>
    </row>
    <row r="2230" spans="6:8" x14ac:dyDescent="0.15">
      <c r="F2230" s="26">
        <v>43558.750011574077</v>
      </c>
      <c r="G2230" s="27">
        <f>Kalkulationen!F2229</f>
        <v>11.04</v>
      </c>
      <c r="H2230" s="28">
        <f>HLOOKUP(Eingabe!$C$6,Kalkulationen!$F$1:$L$8762,Kalkulationen!D2229)</f>
        <v>1707.1454885667315</v>
      </c>
    </row>
    <row r="2231" spans="6:8" x14ac:dyDescent="0.15">
      <c r="F2231" s="26">
        <v>43558.791666661265</v>
      </c>
      <c r="G2231" s="27">
        <f>Kalkulationen!F2230</f>
        <v>10.74</v>
      </c>
      <c r="H2231" s="28">
        <f>HLOOKUP(Eingabe!$C$6,Kalkulationen!$F$1:$L$8762,Kalkulationen!D2230)</f>
        <v>1654.0278486507732</v>
      </c>
    </row>
    <row r="2232" spans="6:8" x14ac:dyDescent="0.15">
      <c r="F2232" s="26">
        <v>43558.83333332793</v>
      </c>
      <c r="G2232" s="27">
        <f>Kalkulationen!F2231</f>
        <v>10.44</v>
      </c>
      <c r="H2232" s="28">
        <f>HLOOKUP(Eingabe!$C$6,Kalkulationen!$F$1:$L$8762,Kalkulationen!D2231)</f>
        <v>1591.679416727636</v>
      </c>
    </row>
    <row r="2233" spans="6:8" x14ac:dyDescent="0.15">
      <c r="F2233" s="26">
        <v>43558.875011574077</v>
      </c>
      <c r="G2233" s="27">
        <f>Kalkulationen!F2232</f>
        <v>10.59</v>
      </c>
      <c r="H2233" s="28">
        <f>HLOOKUP(Eingabe!$C$6,Kalkulationen!$F$1:$L$8762,Kalkulationen!D2232)</f>
        <v>1624.0229134898696</v>
      </c>
    </row>
    <row r="2234" spans="6:8" x14ac:dyDescent="0.15">
      <c r="F2234" s="26">
        <v>43558.916666661258</v>
      </c>
      <c r="G2234" s="27">
        <f>Kalkulationen!F2233</f>
        <v>9.5500000000000007</v>
      </c>
      <c r="H2234" s="28">
        <f>HLOOKUP(Eingabe!$C$6,Kalkulationen!$F$1:$L$8762,Kalkulationen!D2233)</f>
        <v>1349.0390514344356</v>
      </c>
    </row>
    <row r="2235" spans="6:8" x14ac:dyDescent="0.15">
      <c r="F2235" s="26">
        <v>43558.958333327922</v>
      </c>
      <c r="G2235" s="27">
        <f>Kalkulationen!F2234</f>
        <v>8.06</v>
      </c>
      <c r="H2235" s="28">
        <f>HLOOKUP(Eingabe!$C$6,Kalkulationen!$F$1:$L$8762,Kalkulationen!D2234)</f>
        <v>844.78749676498433</v>
      </c>
    </row>
    <row r="2236" spans="6:8" x14ac:dyDescent="0.15">
      <c r="F2236" s="26">
        <v>43559.000011574077</v>
      </c>
      <c r="G2236" s="27">
        <f>Kalkulationen!F2235</f>
        <v>6.12</v>
      </c>
      <c r="H2236" s="28">
        <f>HLOOKUP(Eingabe!$C$6,Kalkulationen!$F$1:$L$8762,Kalkulationen!D2235)</f>
        <v>352.73627104706577</v>
      </c>
    </row>
    <row r="2237" spans="6:8" x14ac:dyDescent="0.15">
      <c r="F2237" s="26">
        <v>43559.041666661251</v>
      </c>
      <c r="G2237" s="27">
        <f>Kalkulationen!F2236</f>
        <v>4.18</v>
      </c>
      <c r="H2237" s="28">
        <f>HLOOKUP(Eingabe!$C$6,Kalkulationen!$F$1:$L$8762,Kalkulationen!D2236)</f>
        <v>99.286032951741447</v>
      </c>
    </row>
    <row r="2238" spans="6:8" x14ac:dyDescent="0.15">
      <c r="F2238" s="26">
        <v>43559.083333327915</v>
      </c>
      <c r="G2238" s="27">
        <f>Kalkulationen!F2237</f>
        <v>2.83</v>
      </c>
      <c r="H2238" s="28">
        <f>HLOOKUP(Eingabe!$C$6,Kalkulationen!$F$1:$L$8762,Kalkulationen!D2237)</f>
        <v>10.799308393294714</v>
      </c>
    </row>
    <row r="2239" spans="6:8" x14ac:dyDescent="0.15">
      <c r="F2239" s="26">
        <v>43559.125011574077</v>
      </c>
      <c r="G2239" s="27">
        <f>Kalkulationen!F2238</f>
        <v>2.83</v>
      </c>
      <c r="H2239" s="28">
        <f>HLOOKUP(Eingabe!$C$6,Kalkulationen!$F$1:$L$8762,Kalkulationen!D2238)</f>
        <v>10.799308393294714</v>
      </c>
    </row>
    <row r="2240" spans="6:8" x14ac:dyDescent="0.15">
      <c r="F2240" s="26">
        <v>43559.166666661244</v>
      </c>
      <c r="G2240" s="27">
        <f>Kalkulationen!F2239</f>
        <v>2.98</v>
      </c>
      <c r="H2240" s="28">
        <f>HLOOKUP(Eingabe!$C$6,Kalkulationen!$F$1:$L$8762,Kalkulationen!D2239)</f>
        <v>15.363813474783871</v>
      </c>
    </row>
    <row r="2241" spans="6:8" x14ac:dyDescent="0.15">
      <c r="F2241" s="26">
        <v>43559.208333327908</v>
      </c>
      <c r="G2241" s="27">
        <f>Kalkulationen!F2240</f>
        <v>3.28</v>
      </c>
      <c r="H2241" s="28">
        <f>HLOOKUP(Eingabe!$C$6,Kalkulationen!$F$1:$L$8762,Kalkulationen!D2240)</f>
        <v>28.07247429844973</v>
      </c>
    </row>
    <row r="2242" spans="6:8" x14ac:dyDescent="0.15">
      <c r="F2242" s="26">
        <v>43559.250011574077</v>
      </c>
      <c r="G2242" s="27">
        <f>Kalkulationen!F2241</f>
        <v>1.04</v>
      </c>
      <c r="H2242" s="28">
        <f>HLOOKUP(Eingabe!$C$6,Kalkulationen!$F$1:$L$8762,Kalkulationen!D2241)</f>
        <v>0</v>
      </c>
    </row>
    <row r="2243" spans="6:8" x14ac:dyDescent="0.15">
      <c r="F2243" s="26">
        <v>43559.291666661236</v>
      </c>
      <c r="G2243" s="27">
        <f>Kalkulationen!F2242</f>
        <v>1.19</v>
      </c>
      <c r="H2243" s="28">
        <f>HLOOKUP(Eingabe!$C$6,Kalkulationen!$F$1:$L$8762,Kalkulationen!D2242)</f>
        <v>0</v>
      </c>
    </row>
    <row r="2244" spans="6:8" x14ac:dyDescent="0.15">
      <c r="F2244" s="26">
        <v>43559.333333327901</v>
      </c>
      <c r="G2244" s="27">
        <f>Kalkulationen!F2243</f>
        <v>0.15</v>
      </c>
      <c r="H2244" s="28">
        <f>HLOOKUP(Eingabe!$C$6,Kalkulationen!$F$1:$L$8762,Kalkulationen!D2243)</f>
        <v>0</v>
      </c>
    </row>
    <row r="2245" spans="6:8" x14ac:dyDescent="0.15">
      <c r="F2245" s="26">
        <v>43559.375011574077</v>
      </c>
      <c r="G2245" s="27">
        <f>Kalkulationen!F2244</f>
        <v>2.54</v>
      </c>
      <c r="H2245" s="28">
        <f>HLOOKUP(Eingabe!$C$6,Kalkulationen!$F$1:$L$8762,Kalkulationen!D2244)</f>
        <v>4.7035428791755116</v>
      </c>
    </row>
    <row r="2246" spans="6:8" x14ac:dyDescent="0.15">
      <c r="F2246" s="26">
        <v>43559.416666661229</v>
      </c>
      <c r="G2246" s="27">
        <f>Kalkulationen!F2245</f>
        <v>2.69</v>
      </c>
      <c r="H2246" s="28">
        <f>HLOOKUP(Eingabe!$C$6,Kalkulationen!$F$1:$L$8762,Kalkulationen!D2245)</f>
        <v>7.4302984659264721</v>
      </c>
    </row>
    <row r="2247" spans="6:8" x14ac:dyDescent="0.15">
      <c r="F2247" s="26">
        <v>43559.458333327893</v>
      </c>
      <c r="G2247" s="27">
        <f>Kalkulationen!F2246</f>
        <v>4.92</v>
      </c>
      <c r="H2247" s="28">
        <f>HLOOKUP(Eingabe!$C$6,Kalkulationen!$F$1:$L$8762,Kalkulationen!D2246)</f>
        <v>174.15991544051818</v>
      </c>
    </row>
    <row r="2248" spans="6:8" x14ac:dyDescent="0.15">
      <c r="F2248" s="26">
        <v>43559.500011574077</v>
      </c>
      <c r="G2248" s="27">
        <f>Kalkulationen!F2247</f>
        <v>2.69</v>
      </c>
      <c r="H2248" s="28">
        <f>HLOOKUP(Eingabe!$C$6,Kalkulationen!$F$1:$L$8762,Kalkulationen!D2247)</f>
        <v>7.4302984659264721</v>
      </c>
    </row>
    <row r="2249" spans="6:8" x14ac:dyDescent="0.15">
      <c r="F2249" s="26">
        <v>43559.541666661222</v>
      </c>
      <c r="G2249" s="27">
        <f>Kalkulationen!F2248</f>
        <v>3.58</v>
      </c>
      <c r="H2249" s="28">
        <f>HLOOKUP(Eingabe!$C$6,Kalkulationen!$F$1:$L$8762,Kalkulationen!D2248)</f>
        <v>45.658471991144815</v>
      </c>
    </row>
    <row r="2250" spans="6:8" x14ac:dyDescent="0.15">
      <c r="F2250" s="26">
        <v>43559.583333327886</v>
      </c>
      <c r="G2250" s="27">
        <f>Kalkulationen!F2249</f>
        <v>3.28</v>
      </c>
      <c r="H2250" s="28">
        <f>HLOOKUP(Eingabe!$C$6,Kalkulationen!$F$1:$L$8762,Kalkulationen!D2249)</f>
        <v>28.07247429844973</v>
      </c>
    </row>
    <row r="2251" spans="6:8" x14ac:dyDescent="0.15">
      <c r="F2251" s="26">
        <v>43559.625011574077</v>
      </c>
      <c r="G2251" s="27">
        <f>Kalkulationen!F2250</f>
        <v>3.58</v>
      </c>
      <c r="H2251" s="28">
        <f>HLOOKUP(Eingabe!$C$6,Kalkulationen!$F$1:$L$8762,Kalkulationen!D2250)</f>
        <v>45.658471991144815</v>
      </c>
    </row>
    <row r="2252" spans="6:8" x14ac:dyDescent="0.15">
      <c r="F2252" s="26">
        <v>43559.666666661215</v>
      </c>
      <c r="G2252" s="27">
        <f>Kalkulationen!F2251</f>
        <v>3.73</v>
      </c>
      <c r="H2252" s="28">
        <f>HLOOKUP(Eingabe!$C$6,Kalkulationen!$F$1:$L$8762,Kalkulationen!D2251)</f>
        <v>57.90322713773282</v>
      </c>
    </row>
    <row r="2253" spans="6:8" x14ac:dyDescent="0.15">
      <c r="F2253" s="26">
        <v>43559.708333327879</v>
      </c>
      <c r="G2253" s="27">
        <f>Kalkulationen!F2252</f>
        <v>2.54</v>
      </c>
      <c r="H2253" s="28">
        <f>HLOOKUP(Eingabe!$C$6,Kalkulationen!$F$1:$L$8762,Kalkulationen!D2252)</f>
        <v>4.7035428791755116</v>
      </c>
    </row>
    <row r="2254" spans="6:8" x14ac:dyDescent="0.15">
      <c r="F2254" s="26">
        <v>43559.750011574077</v>
      </c>
      <c r="G2254" s="27">
        <f>Kalkulationen!F2253</f>
        <v>3.73</v>
      </c>
      <c r="H2254" s="28">
        <f>HLOOKUP(Eingabe!$C$6,Kalkulationen!$F$1:$L$8762,Kalkulationen!D2253)</f>
        <v>57.90322713773282</v>
      </c>
    </row>
    <row r="2255" spans="6:8" x14ac:dyDescent="0.15">
      <c r="F2255" s="26">
        <v>43559.791666661207</v>
      </c>
      <c r="G2255" s="27">
        <f>Kalkulationen!F2254</f>
        <v>3.73</v>
      </c>
      <c r="H2255" s="28">
        <f>HLOOKUP(Eingabe!$C$6,Kalkulationen!$F$1:$L$8762,Kalkulationen!D2254)</f>
        <v>57.90322713773282</v>
      </c>
    </row>
    <row r="2256" spans="6:8" x14ac:dyDescent="0.15">
      <c r="F2256" s="26">
        <v>43559.833333327872</v>
      </c>
      <c r="G2256" s="27">
        <f>Kalkulationen!F2255</f>
        <v>2.98</v>
      </c>
      <c r="H2256" s="28">
        <f>HLOOKUP(Eingabe!$C$6,Kalkulationen!$F$1:$L$8762,Kalkulationen!D2255)</f>
        <v>15.363813474783871</v>
      </c>
    </row>
    <row r="2257" spans="6:8" x14ac:dyDescent="0.15">
      <c r="F2257" s="26">
        <v>43559.875011574077</v>
      </c>
      <c r="G2257" s="27">
        <f>Kalkulationen!F2256</f>
        <v>2.69</v>
      </c>
      <c r="H2257" s="28">
        <f>HLOOKUP(Eingabe!$C$6,Kalkulationen!$F$1:$L$8762,Kalkulationen!D2256)</f>
        <v>7.4302984659264721</v>
      </c>
    </row>
    <row r="2258" spans="6:8" x14ac:dyDescent="0.15">
      <c r="F2258" s="26">
        <v>43559.9166666612</v>
      </c>
      <c r="G2258" s="27">
        <f>Kalkulationen!F2257</f>
        <v>4.62</v>
      </c>
      <c r="H2258" s="28">
        <f>HLOOKUP(Eingabe!$C$6,Kalkulationen!$F$1:$L$8762,Kalkulationen!D2257)</f>
        <v>141.66861508672662</v>
      </c>
    </row>
    <row r="2259" spans="6:8" x14ac:dyDescent="0.15">
      <c r="F2259" s="26">
        <v>43559.958333327864</v>
      </c>
      <c r="G2259" s="27">
        <f>Kalkulationen!F2258</f>
        <v>2.54</v>
      </c>
      <c r="H2259" s="28">
        <f>HLOOKUP(Eingabe!$C$6,Kalkulationen!$F$1:$L$8762,Kalkulationen!D2258)</f>
        <v>4.7035428791755116</v>
      </c>
    </row>
    <row r="2260" spans="6:8" x14ac:dyDescent="0.15">
      <c r="F2260" s="26">
        <v>43560.000011574077</v>
      </c>
      <c r="G2260" s="27">
        <f>Kalkulationen!F2259</f>
        <v>2.83</v>
      </c>
      <c r="H2260" s="28">
        <f>HLOOKUP(Eingabe!$C$6,Kalkulationen!$F$1:$L$8762,Kalkulationen!D2259)</f>
        <v>10.799308393294714</v>
      </c>
    </row>
    <row r="2261" spans="6:8" x14ac:dyDescent="0.15">
      <c r="F2261" s="26">
        <v>43560.041666661193</v>
      </c>
      <c r="G2261" s="27">
        <f>Kalkulationen!F2260</f>
        <v>1.79</v>
      </c>
      <c r="H2261" s="28">
        <f>HLOOKUP(Eingabe!$C$6,Kalkulationen!$F$1:$L$8762,Kalkulationen!D2260)</f>
        <v>0.54640916557928276</v>
      </c>
    </row>
    <row r="2262" spans="6:8" x14ac:dyDescent="0.15">
      <c r="F2262" s="26">
        <v>43560.083333327857</v>
      </c>
      <c r="G2262" s="27">
        <f>Kalkulationen!F2261</f>
        <v>2.83</v>
      </c>
      <c r="H2262" s="28">
        <f>HLOOKUP(Eingabe!$C$6,Kalkulationen!$F$1:$L$8762,Kalkulationen!D2261)</f>
        <v>10.799308393294714</v>
      </c>
    </row>
    <row r="2263" spans="6:8" x14ac:dyDescent="0.15">
      <c r="F2263" s="26">
        <v>43560.125011574077</v>
      </c>
      <c r="G2263" s="27">
        <f>Kalkulationen!F2262</f>
        <v>3.73</v>
      </c>
      <c r="H2263" s="28">
        <f>HLOOKUP(Eingabe!$C$6,Kalkulationen!$F$1:$L$8762,Kalkulationen!D2262)</f>
        <v>57.90322713773282</v>
      </c>
    </row>
    <row r="2264" spans="6:8" x14ac:dyDescent="0.15">
      <c r="F2264" s="26">
        <v>43560.166666661185</v>
      </c>
      <c r="G2264" s="27">
        <f>Kalkulationen!F2263</f>
        <v>3.88</v>
      </c>
      <c r="H2264" s="28">
        <f>HLOOKUP(Eingabe!$C$6,Kalkulationen!$F$1:$L$8762,Kalkulationen!D2263)</f>
        <v>71.378640628237633</v>
      </c>
    </row>
    <row r="2265" spans="6:8" x14ac:dyDescent="0.15">
      <c r="F2265" s="26">
        <v>43560.20833332785</v>
      </c>
      <c r="G2265" s="27">
        <f>Kalkulationen!F2264</f>
        <v>2.69</v>
      </c>
      <c r="H2265" s="28">
        <f>HLOOKUP(Eingabe!$C$6,Kalkulationen!$F$1:$L$8762,Kalkulationen!D2264)</f>
        <v>7.4302984659264721</v>
      </c>
    </row>
    <row r="2266" spans="6:8" x14ac:dyDescent="0.15">
      <c r="F2266" s="26">
        <v>43560.250011574077</v>
      </c>
      <c r="G2266" s="27">
        <f>Kalkulationen!F2265</f>
        <v>2.54</v>
      </c>
      <c r="H2266" s="28">
        <f>HLOOKUP(Eingabe!$C$6,Kalkulationen!$F$1:$L$8762,Kalkulationen!D2265)</f>
        <v>4.7035428791755116</v>
      </c>
    </row>
    <row r="2267" spans="6:8" x14ac:dyDescent="0.15">
      <c r="F2267" s="26">
        <v>43560.291666661178</v>
      </c>
      <c r="G2267" s="27">
        <f>Kalkulationen!F2266</f>
        <v>1.34</v>
      </c>
      <c r="H2267" s="28">
        <f>HLOOKUP(Eingabe!$C$6,Kalkulationen!$F$1:$L$8762,Kalkulationen!D2266)</f>
        <v>0</v>
      </c>
    </row>
    <row r="2268" spans="6:8" x14ac:dyDescent="0.15">
      <c r="F2268" s="26">
        <v>43560.333333327842</v>
      </c>
      <c r="G2268" s="27">
        <f>Kalkulationen!F2267</f>
        <v>1.49</v>
      </c>
      <c r="H2268" s="28">
        <f>HLOOKUP(Eingabe!$C$6,Kalkulationen!$F$1:$L$8762,Kalkulationen!D2267)</f>
        <v>0.12936521063564776</v>
      </c>
    </row>
    <row r="2269" spans="6:8" x14ac:dyDescent="0.15">
      <c r="F2269" s="26">
        <v>43560.375011574077</v>
      </c>
      <c r="G2269" s="27">
        <f>Kalkulationen!F2268</f>
        <v>1.64</v>
      </c>
      <c r="H2269" s="28">
        <f>HLOOKUP(Eingabe!$C$6,Kalkulationen!$F$1:$L$8762,Kalkulationen!D2268)</f>
        <v>0.28936731896601203</v>
      </c>
    </row>
    <row r="2270" spans="6:8" x14ac:dyDescent="0.15">
      <c r="F2270" s="26">
        <v>43560.416666661171</v>
      </c>
      <c r="G2270" s="27">
        <f>Kalkulationen!F2269</f>
        <v>2.83</v>
      </c>
      <c r="H2270" s="28">
        <f>HLOOKUP(Eingabe!$C$6,Kalkulationen!$F$1:$L$8762,Kalkulationen!D2269)</f>
        <v>10.799308393294714</v>
      </c>
    </row>
    <row r="2271" spans="6:8" x14ac:dyDescent="0.15">
      <c r="F2271" s="26">
        <v>43560.458333327835</v>
      </c>
      <c r="G2271" s="27">
        <f>Kalkulationen!F2270</f>
        <v>2.83</v>
      </c>
      <c r="H2271" s="28">
        <f>HLOOKUP(Eingabe!$C$6,Kalkulationen!$F$1:$L$8762,Kalkulationen!D2270)</f>
        <v>10.799308393294714</v>
      </c>
    </row>
    <row r="2272" spans="6:8" x14ac:dyDescent="0.15">
      <c r="F2272" s="26">
        <v>43560.500011574077</v>
      </c>
      <c r="G2272" s="27">
        <f>Kalkulationen!F2271</f>
        <v>2.83</v>
      </c>
      <c r="H2272" s="28">
        <f>HLOOKUP(Eingabe!$C$6,Kalkulationen!$F$1:$L$8762,Kalkulationen!D2271)</f>
        <v>10.799308393294714</v>
      </c>
    </row>
    <row r="2273" spans="6:8" x14ac:dyDescent="0.15">
      <c r="F2273" s="26">
        <v>43560.541666661164</v>
      </c>
      <c r="G2273" s="27">
        <f>Kalkulationen!F2272</f>
        <v>2.98</v>
      </c>
      <c r="H2273" s="28">
        <f>HLOOKUP(Eingabe!$C$6,Kalkulationen!$F$1:$L$8762,Kalkulationen!D2272)</f>
        <v>15.363813474783871</v>
      </c>
    </row>
    <row r="2274" spans="6:8" x14ac:dyDescent="0.15">
      <c r="F2274" s="26">
        <v>43560.583333327828</v>
      </c>
      <c r="G2274" s="27">
        <f>Kalkulationen!F2273</f>
        <v>4.4800000000000004</v>
      </c>
      <c r="H2274" s="28">
        <f>HLOOKUP(Eingabe!$C$6,Kalkulationen!$F$1:$L$8762,Kalkulationen!D2273)</f>
        <v>127.75355141684258</v>
      </c>
    </row>
    <row r="2275" spans="6:8" x14ac:dyDescent="0.15">
      <c r="F2275" s="26">
        <v>43560.625011574077</v>
      </c>
      <c r="G2275" s="27">
        <f>Kalkulationen!F2274</f>
        <v>4.4800000000000004</v>
      </c>
      <c r="H2275" s="28">
        <f>HLOOKUP(Eingabe!$C$6,Kalkulationen!$F$1:$L$8762,Kalkulationen!D2274)</f>
        <v>127.75355141684258</v>
      </c>
    </row>
    <row r="2276" spans="6:8" x14ac:dyDescent="0.15">
      <c r="F2276" s="26">
        <v>43560.666666661156</v>
      </c>
      <c r="G2276" s="27">
        <f>Kalkulationen!F2275</f>
        <v>5.37</v>
      </c>
      <c r="H2276" s="28">
        <f>HLOOKUP(Eingabe!$C$6,Kalkulationen!$F$1:$L$8762,Kalkulationen!D2275)</f>
        <v>232.80191638908431</v>
      </c>
    </row>
    <row r="2277" spans="6:8" x14ac:dyDescent="0.15">
      <c r="F2277" s="26">
        <v>43560.708333327821</v>
      </c>
      <c r="G2277" s="27">
        <f>Kalkulationen!F2276</f>
        <v>6.27</v>
      </c>
      <c r="H2277" s="28">
        <f>HLOOKUP(Eingabe!$C$6,Kalkulationen!$F$1:$L$8762,Kalkulationen!D2276)</f>
        <v>381.97961946877831</v>
      </c>
    </row>
    <row r="2278" spans="6:8" x14ac:dyDescent="0.15">
      <c r="F2278" s="26">
        <v>43560.750011574077</v>
      </c>
      <c r="G2278" s="27">
        <f>Kalkulationen!F2277</f>
        <v>4.03</v>
      </c>
      <c r="H2278" s="28">
        <f>HLOOKUP(Eingabe!$C$6,Kalkulationen!$F$1:$L$8762,Kalkulationen!D2277)</f>
        <v>85.333314530668076</v>
      </c>
    </row>
    <row r="2279" spans="6:8" x14ac:dyDescent="0.15">
      <c r="F2279" s="26">
        <v>43560.791666661149</v>
      </c>
      <c r="G2279" s="27">
        <f>Kalkulationen!F2278</f>
        <v>4.7699999999999996</v>
      </c>
      <c r="H2279" s="28">
        <f>HLOOKUP(Eingabe!$C$6,Kalkulationen!$F$1:$L$8762,Kalkulationen!D2278)</f>
        <v>157.3586998907347</v>
      </c>
    </row>
    <row r="2280" spans="6:8" x14ac:dyDescent="0.15">
      <c r="F2280" s="26">
        <v>43560.833333327813</v>
      </c>
      <c r="G2280" s="27">
        <f>Kalkulationen!F2279</f>
        <v>6.12</v>
      </c>
      <c r="H2280" s="28">
        <f>HLOOKUP(Eingabe!$C$6,Kalkulationen!$F$1:$L$8762,Kalkulationen!D2279)</f>
        <v>352.73627104706577</v>
      </c>
    </row>
    <row r="2281" spans="6:8" x14ac:dyDescent="0.15">
      <c r="F2281" s="26">
        <v>43560.875011574077</v>
      </c>
      <c r="G2281" s="27">
        <f>Kalkulationen!F2280</f>
        <v>6.27</v>
      </c>
      <c r="H2281" s="28">
        <f>HLOOKUP(Eingabe!$C$6,Kalkulationen!$F$1:$L$8762,Kalkulationen!D2280)</f>
        <v>381.97961946877831</v>
      </c>
    </row>
    <row r="2282" spans="6:8" x14ac:dyDescent="0.15">
      <c r="F2282" s="26">
        <v>43560.916666661142</v>
      </c>
      <c r="G2282" s="27">
        <f>Kalkulationen!F2281</f>
        <v>5.37</v>
      </c>
      <c r="H2282" s="28">
        <f>HLOOKUP(Eingabe!$C$6,Kalkulationen!$F$1:$L$8762,Kalkulationen!D2281)</f>
        <v>232.80191638908431</v>
      </c>
    </row>
    <row r="2283" spans="6:8" x14ac:dyDescent="0.15">
      <c r="F2283" s="26">
        <v>43560.958333327806</v>
      </c>
      <c r="G2283" s="27">
        <f>Kalkulationen!F2282</f>
        <v>6.27</v>
      </c>
      <c r="H2283" s="28">
        <f>HLOOKUP(Eingabe!$C$6,Kalkulationen!$F$1:$L$8762,Kalkulationen!D2282)</f>
        <v>381.97961946877831</v>
      </c>
    </row>
    <row r="2284" spans="6:8" x14ac:dyDescent="0.15">
      <c r="F2284" s="26">
        <v>43561.000011574077</v>
      </c>
      <c r="G2284" s="27">
        <f>Kalkulationen!F2283</f>
        <v>6.12</v>
      </c>
      <c r="H2284" s="28">
        <f>HLOOKUP(Eingabe!$C$6,Kalkulationen!$F$1:$L$8762,Kalkulationen!D2283)</f>
        <v>352.73627104706577</v>
      </c>
    </row>
    <row r="2285" spans="6:8" x14ac:dyDescent="0.15">
      <c r="F2285" s="26">
        <v>43561.041666661135</v>
      </c>
      <c r="G2285" s="27">
        <f>Kalkulationen!F2284</f>
        <v>6.12</v>
      </c>
      <c r="H2285" s="28">
        <f>HLOOKUP(Eingabe!$C$6,Kalkulationen!$F$1:$L$8762,Kalkulationen!D2284)</f>
        <v>352.73627104706577</v>
      </c>
    </row>
    <row r="2286" spans="6:8" x14ac:dyDescent="0.15">
      <c r="F2286" s="26">
        <v>43561.083333327799</v>
      </c>
      <c r="G2286" s="27">
        <f>Kalkulationen!F2285</f>
        <v>6.86</v>
      </c>
      <c r="H2286" s="28">
        <f>HLOOKUP(Eingabe!$C$6,Kalkulationen!$F$1:$L$8762,Kalkulationen!D2285)</f>
        <v>511.24640402007304</v>
      </c>
    </row>
    <row r="2287" spans="6:8" x14ac:dyDescent="0.15">
      <c r="F2287" s="26">
        <v>43561.125011574077</v>
      </c>
      <c r="G2287" s="27">
        <f>Kalkulationen!F2286</f>
        <v>5.82</v>
      </c>
      <c r="H2287" s="28">
        <f>HLOOKUP(Eingabe!$C$6,Kalkulationen!$F$1:$L$8762,Kalkulationen!D2286)</f>
        <v>300.31867582888367</v>
      </c>
    </row>
    <row r="2288" spans="6:8" x14ac:dyDescent="0.15">
      <c r="F2288" s="26">
        <v>43561.166666661127</v>
      </c>
      <c r="G2288" s="27">
        <f>Kalkulationen!F2287</f>
        <v>5.82</v>
      </c>
      <c r="H2288" s="28">
        <f>HLOOKUP(Eingabe!$C$6,Kalkulationen!$F$1:$L$8762,Kalkulationen!D2287)</f>
        <v>300.31867582888367</v>
      </c>
    </row>
    <row r="2289" spans="6:8" x14ac:dyDescent="0.15">
      <c r="F2289" s="26">
        <v>43561.208333327791</v>
      </c>
      <c r="G2289" s="27">
        <f>Kalkulationen!F2288</f>
        <v>5.97</v>
      </c>
      <c r="H2289" s="28">
        <f>HLOOKUP(Eingabe!$C$6,Kalkulationen!$F$1:$L$8762,Kalkulationen!D2288)</f>
        <v>325.486920668631</v>
      </c>
    </row>
    <row r="2290" spans="6:8" x14ac:dyDescent="0.15">
      <c r="F2290" s="26">
        <v>43561.250011574077</v>
      </c>
      <c r="G2290" s="27">
        <f>Kalkulationen!F2289</f>
        <v>5.82</v>
      </c>
      <c r="H2290" s="28">
        <f>HLOOKUP(Eingabe!$C$6,Kalkulationen!$F$1:$L$8762,Kalkulationen!D2289)</f>
        <v>300.31867582888367</v>
      </c>
    </row>
    <row r="2291" spans="6:8" x14ac:dyDescent="0.15">
      <c r="F2291" s="26">
        <v>43561.29166666112</v>
      </c>
      <c r="G2291" s="27">
        <f>Kalkulationen!F2290</f>
        <v>5.97</v>
      </c>
      <c r="H2291" s="28">
        <f>HLOOKUP(Eingabe!$C$6,Kalkulationen!$F$1:$L$8762,Kalkulationen!D2290)</f>
        <v>325.486920668631</v>
      </c>
    </row>
    <row r="2292" spans="6:8" x14ac:dyDescent="0.15">
      <c r="F2292" s="26">
        <v>43561.333333327784</v>
      </c>
      <c r="G2292" s="27">
        <f>Kalkulationen!F2291</f>
        <v>7.46</v>
      </c>
      <c r="H2292" s="28">
        <f>HLOOKUP(Eingabe!$C$6,Kalkulationen!$F$1:$L$8762,Kalkulationen!D2291)</f>
        <v>665.88406137106449</v>
      </c>
    </row>
    <row r="2293" spans="6:8" x14ac:dyDescent="0.15">
      <c r="F2293" s="26">
        <v>43561.375011574077</v>
      </c>
      <c r="G2293" s="27">
        <f>Kalkulationen!F2292</f>
        <v>6.86</v>
      </c>
      <c r="H2293" s="28">
        <f>HLOOKUP(Eingabe!$C$6,Kalkulationen!$F$1:$L$8762,Kalkulationen!D2292)</f>
        <v>511.24640402007304</v>
      </c>
    </row>
    <row r="2294" spans="6:8" x14ac:dyDescent="0.15">
      <c r="F2294" s="26">
        <v>43561.416666661113</v>
      </c>
      <c r="G2294" s="27">
        <f>Kalkulationen!F2293</f>
        <v>6.71</v>
      </c>
      <c r="H2294" s="28">
        <f>HLOOKUP(Eingabe!$C$6,Kalkulationen!$F$1:$L$8762,Kalkulationen!D2293)</f>
        <v>476.43639304473675</v>
      </c>
    </row>
    <row r="2295" spans="6:8" x14ac:dyDescent="0.15">
      <c r="F2295" s="26">
        <v>43561.458333327777</v>
      </c>
      <c r="G2295" s="27">
        <f>Kalkulationen!F2294</f>
        <v>8.2100000000000009</v>
      </c>
      <c r="H2295" s="28">
        <f>HLOOKUP(Eingabe!$C$6,Kalkulationen!$F$1:$L$8762,Kalkulationen!D2294)</f>
        <v>893.08647050519346</v>
      </c>
    </row>
    <row r="2296" spans="6:8" x14ac:dyDescent="0.15">
      <c r="F2296" s="26">
        <v>43561.500011574077</v>
      </c>
      <c r="G2296" s="27">
        <f>Kalkulationen!F2295</f>
        <v>9.5500000000000007</v>
      </c>
      <c r="H2296" s="28">
        <f>HLOOKUP(Eingabe!$C$6,Kalkulationen!$F$1:$L$8762,Kalkulationen!D2295)</f>
        <v>1349.0390514344356</v>
      </c>
    </row>
    <row r="2297" spans="6:8" x14ac:dyDescent="0.15">
      <c r="F2297" s="26">
        <v>43561.541666661105</v>
      </c>
      <c r="G2297" s="27">
        <f>Kalkulationen!F2296</f>
        <v>9.25</v>
      </c>
      <c r="H2297" s="28">
        <f>HLOOKUP(Eingabe!$C$6,Kalkulationen!$F$1:$L$8762,Kalkulationen!D2296)</f>
        <v>1249.4472928565631</v>
      </c>
    </row>
    <row r="2298" spans="6:8" x14ac:dyDescent="0.15">
      <c r="F2298" s="26">
        <v>43561.58333332777</v>
      </c>
      <c r="G2298" s="27">
        <f>Kalkulationen!F2297</f>
        <v>8.06</v>
      </c>
      <c r="H2298" s="28">
        <f>HLOOKUP(Eingabe!$C$6,Kalkulationen!$F$1:$L$8762,Kalkulationen!D2297)</f>
        <v>844.78749676498433</v>
      </c>
    </row>
    <row r="2299" spans="6:8" x14ac:dyDescent="0.15">
      <c r="F2299" s="26">
        <v>43561.625011574077</v>
      </c>
      <c r="G2299" s="27">
        <f>Kalkulationen!F2298</f>
        <v>7.76</v>
      </c>
      <c r="H2299" s="28">
        <f>HLOOKUP(Eingabe!$C$6,Kalkulationen!$F$1:$L$8762,Kalkulationen!D2298)</f>
        <v>752.39321657884113</v>
      </c>
    </row>
    <row r="2300" spans="6:8" x14ac:dyDescent="0.15">
      <c r="F2300" s="26">
        <v>43561.666666661098</v>
      </c>
      <c r="G2300" s="27">
        <f>Kalkulationen!F2299</f>
        <v>6.56</v>
      </c>
      <c r="H2300" s="28">
        <f>HLOOKUP(Eingabe!$C$6,Kalkulationen!$F$1:$L$8762,Kalkulationen!D2299)</f>
        <v>442.98824926057142</v>
      </c>
    </row>
    <row r="2301" spans="6:8" x14ac:dyDescent="0.15">
      <c r="F2301" s="26">
        <v>43561.708333327762</v>
      </c>
      <c r="G2301" s="27">
        <f>Kalkulationen!F2300</f>
        <v>5.37</v>
      </c>
      <c r="H2301" s="28">
        <f>HLOOKUP(Eingabe!$C$6,Kalkulationen!$F$1:$L$8762,Kalkulationen!D2300)</f>
        <v>232.80191638908431</v>
      </c>
    </row>
    <row r="2302" spans="6:8" x14ac:dyDescent="0.15">
      <c r="F2302" s="26">
        <v>43561.750011574077</v>
      </c>
      <c r="G2302" s="27">
        <f>Kalkulationen!F2301</f>
        <v>4.7699999999999996</v>
      </c>
      <c r="H2302" s="28">
        <f>HLOOKUP(Eingabe!$C$6,Kalkulationen!$F$1:$L$8762,Kalkulationen!D2301)</f>
        <v>157.3586998907347</v>
      </c>
    </row>
    <row r="2303" spans="6:8" x14ac:dyDescent="0.15">
      <c r="F2303" s="26">
        <v>43561.791666661091</v>
      </c>
      <c r="G2303" s="27">
        <f>Kalkulationen!F2302</f>
        <v>5.67</v>
      </c>
      <c r="H2303" s="28">
        <f>HLOOKUP(Eingabe!$C$6,Kalkulationen!$F$1:$L$8762,Kalkulationen!D2302)</f>
        <v>276.80098896274217</v>
      </c>
    </row>
    <row r="2304" spans="6:8" x14ac:dyDescent="0.15">
      <c r="F2304" s="26">
        <v>43561.833333327755</v>
      </c>
      <c r="G2304" s="27">
        <f>Kalkulationen!F2303</f>
        <v>8.65</v>
      </c>
      <c r="H2304" s="28">
        <f>HLOOKUP(Eingabe!$C$6,Kalkulationen!$F$1:$L$8762,Kalkulationen!D2303)</f>
        <v>1041.1999722463847</v>
      </c>
    </row>
    <row r="2305" spans="6:8" x14ac:dyDescent="0.15">
      <c r="F2305" s="26">
        <v>43561.875011574077</v>
      </c>
      <c r="G2305" s="27">
        <f>Kalkulationen!F2304</f>
        <v>8.06</v>
      </c>
      <c r="H2305" s="28">
        <f>HLOOKUP(Eingabe!$C$6,Kalkulationen!$F$1:$L$8762,Kalkulationen!D2304)</f>
        <v>844.78749676498433</v>
      </c>
    </row>
    <row r="2306" spans="6:8" x14ac:dyDescent="0.15">
      <c r="F2306" s="26">
        <v>43561.916666661084</v>
      </c>
      <c r="G2306" s="27">
        <f>Kalkulationen!F2305</f>
        <v>9.4</v>
      </c>
      <c r="H2306" s="28">
        <f>HLOOKUP(Eingabe!$C$6,Kalkulationen!$F$1:$L$8762,Kalkulationen!D2305)</f>
        <v>1300.071066184405</v>
      </c>
    </row>
    <row r="2307" spans="6:8" x14ac:dyDescent="0.15">
      <c r="F2307" s="26">
        <v>43561.958333327748</v>
      </c>
      <c r="G2307" s="27">
        <f>Kalkulationen!F2306</f>
        <v>9.25</v>
      </c>
      <c r="H2307" s="28">
        <f>HLOOKUP(Eingabe!$C$6,Kalkulationen!$F$1:$L$8762,Kalkulationen!D2306)</f>
        <v>1249.4472928565631</v>
      </c>
    </row>
    <row r="2308" spans="6:8" x14ac:dyDescent="0.15">
      <c r="F2308" s="26">
        <v>43562.000011574077</v>
      </c>
      <c r="G2308" s="27">
        <f>Kalkulationen!F2307</f>
        <v>7.16</v>
      </c>
      <c r="H2308" s="28">
        <f>HLOOKUP(Eingabe!$C$6,Kalkulationen!$F$1:$L$8762,Kalkulationen!D2307)</f>
        <v>585.42842938631918</v>
      </c>
    </row>
    <row r="2309" spans="6:8" x14ac:dyDescent="0.15">
      <c r="F2309" s="26">
        <v>43562.041666661076</v>
      </c>
      <c r="G2309" s="27">
        <f>Kalkulationen!F2308</f>
        <v>6.12</v>
      </c>
      <c r="H2309" s="28">
        <f>HLOOKUP(Eingabe!$C$6,Kalkulationen!$F$1:$L$8762,Kalkulationen!D2308)</f>
        <v>352.73627104706577</v>
      </c>
    </row>
    <row r="2310" spans="6:8" x14ac:dyDescent="0.15">
      <c r="F2310" s="26">
        <v>43562.083333327741</v>
      </c>
      <c r="G2310" s="27">
        <f>Kalkulationen!F2309</f>
        <v>5.97</v>
      </c>
      <c r="H2310" s="28">
        <f>HLOOKUP(Eingabe!$C$6,Kalkulationen!$F$1:$L$8762,Kalkulationen!D2309)</f>
        <v>325.486920668631</v>
      </c>
    </row>
    <row r="2311" spans="6:8" x14ac:dyDescent="0.15">
      <c r="F2311" s="26">
        <v>43562.125011574077</v>
      </c>
      <c r="G2311" s="27">
        <f>Kalkulationen!F2310</f>
        <v>7.01</v>
      </c>
      <c r="H2311" s="28">
        <f>HLOOKUP(Eingabe!$C$6,Kalkulationen!$F$1:$L$8762,Kalkulationen!D2310)</f>
        <v>547.54540984378536</v>
      </c>
    </row>
    <row r="2312" spans="6:8" x14ac:dyDescent="0.15">
      <c r="F2312" s="26">
        <v>43562.166666661069</v>
      </c>
      <c r="G2312" s="27">
        <f>Kalkulationen!F2311</f>
        <v>5.97</v>
      </c>
      <c r="H2312" s="28">
        <f>HLOOKUP(Eingabe!$C$6,Kalkulationen!$F$1:$L$8762,Kalkulationen!D2311)</f>
        <v>325.486920668631</v>
      </c>
    </row>
    <row r="2313" spans="6:8" x14ac:dyDescent="0.15">
      <c r="F2313" s="26">
        <v>43562.208333327733</v>
      </c>
      <c r="G2313" s="27">
        <f>Kalkulationen!F2312</f>
        <v>7.61</v>
      </c>
      <c r="H2313" s="28">
        <f>HLOOKUP(Eingabe!$C$6,Kalkulationen!$F$1:$L$8762,Kalkulationen!D2312)</f>
        <v>708.39409691925232</v>
      </c>
    </row>
    <row r="2314" spans="6:8" x14ac:dyDescent="0.15">
      <c r="F2314" s="26">
        <v>43562.250011574077</v>
      </c>
      <c r="G2314" s="27">
        <f>Kalkulationen!F2313</f>
        <v>7.31</v>
      </c>
      <c r="H2314" s="28">
        <f>HLOOKUP(Eingabe!$C$6,Kalkulationen!$F$1:$L$8762,Kalkulationen!D2313)</f>
        <v>624.88523343482666</v>
      </c>
    </row>
    <row r="2315" spans="6:8" x14ac:dyDescent="0.15">
      <c r="F2315" s="26">
        <v>43562.291666661062</v>
      </c>
      <c r="G2315" s="27">
        <f>Kalkulationen!F2314</f>
        <v>7.76</v>
      </c>
      <c r="H2315" s="28">
        <f>HLOOKUP(Eingabe!$C$6,Kalkulationen!$F$1:$L$8762,Kalkulationen!D2314)</f>
        <v>752.39321657884113</v>
      </c>
    </row>
    <row r="2316" spans="6:8" x14ac:dyDescent="0.15">
      <c r="F2316" s="26">
        <v>43562.333333327726</v>
      </c>
      <c r="G2316" s="27">
        <f>Kalkulationen!F2315</f>
        <v>7.91</v>
      </c>
      <c r="H2316" s="28">
        <f>HLOOKUP(Eingabe!$C$6,Kalkulationen!$F$1:$L$8762,Kalkulationen!D2315)</f>
        <v>797.86398166766901</v>
      </c>
    </row>
    <row r="2317" spans="6:8" x14ac:dyDescent="0.15">
      <c r="F2317" s="26">
        <v>43562.375011574077</v>
      </c>
      <c r="G2317" s="27">
        <f>Kalkulationen!F2316</f>
        <v>7.16</v>
      </c>
      <c r="H2317" s="28">
        <f>HLOOKUP(Eingabe!$C$6,Kalkulationen!$F$1:$L$8762,Kalkulationen!D2316)</f>
        <v>585.42842938631918</v>
      </c>
    </row>
    <row r="2318" spans="6:8" x14ac:dyDescent="0.15">
      <c r="F2318" s="26">
        <v>43562.416666661054</v>
      </c>
      <c r="G2318" s="27">
        <f>Kalkulationen!F2317</f>
        <v>9.1</v>
      </c>
      <c r="H2318" s="28">
        <f>HLOOKUP(Eingabe!$C$6,Kalkulationen!$F$1:$L$8762,Kalkulationen!D2317)</f>
        <v>1197.7332655301136</v>
      </c>
    </row>
    <row r="2319" spans="6:8" x14ac:dyDescent="0.15">
      <c r="F2319" s="26">
        <v>43562.458333327719</v>
      </c>
      <c r="G2319" s="27">
        <f>Kalkulationen!F2318</f>
        <v>10.44</v>
      </c>
      <c r="H2319" s="28">
        <f>HLOOKUP(Eingabe!$C$6,Kalkulationen!$F$1:$L$8762,Kalkulationen!D2318)</f>
        <v>1591.679416727636</v>
      </c>
    </row>
    <row r="2320" spans="6:8" x14ac:dyDescent="0.15">
      <c r="F2320" s="26">
        <v>43562.500011574077</v>
      </c>
      <c r="G2320" s="27">
        <f>Kalkulationen!F2319</f>
        <v>10.14</v>
      </c>
      <c r="H2320" s="28">
        <f>HLOOKUP(Eingabe!$C$6,Kalkulationen!$F$1:$L$8762,Kalkulationen!D2319)</f>
        <v>1519.74099376499</v>
      </c>
    </row>
    <row r="2321" spans="6:8" x14ac:dyDescent="0.15">
      <c r="F2321" s="26">
        <v>43562.541666661047</v>
      </c>
      <c r="G2321" s="27">
        <f>Kalkulationen!F2320</f>
        <v>13.87</v>
      </c>
      <c r="H2321" s="28">
        <f>HLOOKUP(Eingabe!$C$6,Kalkulationen!$F$1:$L$8762,Kalkulationen!D2320)</f>
        <v>1954.6503874204686</v>
      </c>
    </row>
    <row r="2322" spans="6:8" x14ac:dyDescent="0.15">
      <c r="F2322" s="26">
        <v>43562.583333327711</v>
      </c>
      <c r="G2322" s="27">
        <f>Kalkulationen!F2321</f>
        <v>10</v>
      </c>
      <c r="H2322" s="28">
        <f>HLOOKUP(Eingabe!$C$6,Kalkulationen!$F$1:$L$8762,Kalkulationen!D2321)</f>
        <v>1482.7164616823561</v>
      </c>
    </row>
    <row r="2323" spans="6:8" x14ac:dyDescent="0.15">
      <c r="F2323" s="26">
        <v>43562.625011574077</v>
      </c>
      <c r="G2323" s="27">
        <f>Kalkulationen!F2322</f>
        <v>10.89</v>
      </c>
      <c r="H2323" s="28">
        <f>HLOOKUP(Eingabe!$C$6,Kalkulationen!$F$1:$L$8762,Kalkulationen!D2322)</f>
        <v>1681.7250755631574</v>
      </c>
    </row>
    <row r="2324" spans="6:8" x14ac:dyDescent="0.15">
      <c r="F2324" s="26">
        <v>43562.66666666104</v>
      </c>
      <c r="G2324" s="27">
        <f>Kalkulationen!F2323</f>
        <v>7.76</v>
      </c>
      <c r="H2324" s="28">
        <f>HLOOKUP(Eingabe!$C$6,Kalkulationen!$F$1:$L$8762,Kalkulationen!D2323)</f>
        <v>752.39321657884113</v>
      </c>
    </row>
    <row r="2325" spans="6:8" x14ac:dyDescent="0.15">
      <c r="F2325" s="26">
        <v>43562.708333327704</v>
      </c>
      <c r="G2325" s="27">
        <f>Kalkulationen!F2324</f>
        <v>8.06</v>
      </c>
      <c r="H2325" s="28">
        <f>HLOOKUP(Eingabe!$C$6,Kalkulationen!$F$1:$L$8762,Kalkulationen!D2324)</f>
        <v>844.78749676498433</v>
      </c>
    </row>
    <row r="2326" spans="6:8" x14ac:dyDescent="0.15">
      <c r="F2326" s="26">
        <v>43562.750011574077</v>
      </c>
      <c r="G2326" s="27">
        <f>Kalkulationen!F2325</f>
        <v>7.01</v>
      </c>
      <c r="H2326" s="28">
        <f>HLOOKUP(Eingabe!$C$6,Kalkulationen!$F$1:$L$8762,Kalkulationen!D2325)</f>
        <v>547.54540984378536</v>
      </c>
    </row>
    <row r="2327" spans="6:8" x14ac:dyDescent="0.15">
      <c r="F2327" s="26">
        <v>43562.791666661033</v>
      </c>
      <c r="G2327" s="27">
        <f>Kalkulationen!F2326</f>
        <v>5.22</v>
      </c>
      <c r="H2327" s="28">
        <f>HLOOKUP(Eingabe!$C$6,Kalkulationen!$F$1:$L$8762,Kalkulationen!D2326)</f>
        <v>212.01452653164606</v>
      </c>
    </row>
    <row r="2328" spans="6:8" x14ac:dyDescent="0.15">
      <c r="F2328" s="26">
        <v>43562.833333327697</v>
      </c>
      <c r="G2328" s="27">
        <f>Kalkulationen!F2327</f>
        <v>6.41</v>
      </c>
      <c r="H2328" s="28">
        <f>HLOOKUP(Eingabe!$C$6,Kalkulationen!$F$1:$L$8762,Kalkulationen!D2327)</f>
        <v>410.790941833408</v>
      </c>
    </row>
    <row r="2329" spans="6:8" x14ac:dyDescent="0.15">
      <c r="F2329" s="26">
        <v>43562.875011574077</v>
      </c>
      <c r="G2329" s="27">
        <f>Kalkulationen!F2328</f>
        <v>7.46</v>
      </c>
      <c r="H2329" s="28">
        <f>HLOOKUP(Eingabe!$C$6,Kalkulationen!$F$1:$L$8762,Kalkulationen!D2328)</f>
        <v>665.88406137106449</v>
      </c>
    </row>
    <row r="2330" spans="6:8" x14ac:dyDescent="0.15">
      <c r="F2330" s="26">
        <v>43562.916666661025</v>
      </c>
      <c r="G2330" s="27">
        <f>Kalkulationen!F2329</f>
        <v>7.31</v>
      </c>
      <c r="H2330" s="28">
        <f>HLOOKUP(Eingabe!$C$6,Kalkulationen!$F$1:$L$8762,Kalkulationen!D2329)</f>
        <v>624.88523343482666</v>
      </c>
    </row>
    <row r="2331" spans="6:8" x14ac:dyDescent="0.15">
      <c r="F2331" s="26">
        <v>43562.95833332769</v>
      </c>
      <c r="G2331" s="27">
        <f>Kalkulationen!F2330</f>
        <v>7.16</v>
      </c>
      <c r="H2331" s="28">
        <f>HLOOKUP(Eingabe!$C$6,Kalkulationen!$F$1:$L$8762,Kalkulationen!D2330)</f>
        <v>585.42842938631918</v>
      </c>
    </row>
    <row r="2332" spans="6:8" x14ac:dyDescent="0.15">
      <c r="F2332" s="26">
        <v>43563.000011574077</v>
      </c>
      <c r="G2332" s="27">
        <f>Kalkulationen!F2331</f>
        <v>7.31</v>
      </c>
      <c r="H2332" s="28">
        <f>HLOOKUP(Eingabe!$C$6,Kalkulationen!$F$1:$L$8762,Kalkulationen!D2331)</f>
        <v>624.88523343482666</v>
      </c>
    </row>
    <row r="2333" spans="6:8" x14ac:dyDescent="0.15">
      <c r="F2333" s="26">
        <v>43563.041666661018</v>
      </c>
      <c r="G2333" s="27">
        <f>Kalkulationen!F2332</f>
        <v>7.31</v>
      </c>
      <c r="H2333" s="28">
        <f>HLOOKUP(Eingabe!$C$6,Kalkulationen!$F$1:$L$8762,Kalkulationen!D2332)</f>
        <v>624.88523343482666</v>
      </c>
    </row>
    <row r="2334" spans="6:8" x14ac:dyDescent="0.15">
      <c r="F2334" s="26">
        <v>43563.083333327682</v>
      </c>
      <c r="G2334" s="27">
        <f>Kalkulationen!F2333</f>
        <v>7.61</v>
      </c>
      <c r="H2334" s="28">
        <f>HLOOKUP(Eingabe!$C$6,Kalkulationen!$F$1:$L$8762,Kalkulationen!D2333)</f>
        <v>708.39409691925232</v>
      </c>
    </row>
    <row r="2335" spans="6:8" x14ac:dyDescent="0.15">
      <c r="F2335" s="26">
        <v>43563.125011574077</v>
      </c>
      <c r="G2335" s="27">
        <f>Kalkulationen!F2334</f>
        <v>7.61</v>
      </c>
      <c r="H2335" s="28">
        <f>HLOOKUP(Eingabe!$C$6,Kalkulationen!$F$1:$L$8762,Kalkulationen!D2334)</f>
        <v>708.39409691925232</v>
      </c>
    </row>
    <row r="2336" spans="6:8" x14ac:dyDescent="0.15">
      <c r="F2336" s="26">
        <v>43563.166666661011</v>
      </c>
      <c r="G2336" s="27">
        <f>Kalkulationen!F2335</f>
        <v>7.61</v>
      </c>
      <c r="H2336" s="28">
        <f>HLOOKUP(Eingabe!$C$6,Kalkulationen!$F$1:$L$8762,Kalkulationen!D2335)</f>
        <v>708.39409691925232</v>
      </c>
    </row>
    <row r="2337" spans="6:8" x14ac:dyDescent="0.15">
      <c r="F2337" s="26">
        <v>43563.208333327675</v>
      </c>
      <c r="G2337" s="27">
        <f>Kalkulationen!F2336</f>
        <v>6.56</v>
      </c>
      <c r="H2337" s="28">
        <f>HLOOKUP(Eingabe!$C$6,Kalkulationen!$F$1:$L$8762,Kalkulationen!D2336)</f>
        <v>442.98824926057142</v>
      </c>
    </row>
    <row r="2338" spans="6:8" x14ac:dyDescent="0.15">
      <c r="F2338" s="26">
        <v>43563.250011574077</v>
      </c>
      <c r="G2338" s="27">
        <f>Kalkulationen!F2337</f>
        <v>7.61</v>
      </c>
      <c r="H2338" s="28">
        <f>HLOOKUP(Eingabe!$C$6,Kalkulationen!$F$1:$L$8762,Kalkulationen!D2337)</f>
        <v>708.39409691925232</v>
      </c>
    </row>
    <row r="2339" spans="6:8" x14ac:dyDescent="0.15">
      <c r="F2339" s="26">
        <v>43563.291666661004</v>
      </c>
      <c r="G2339" s="27">
        <f>Kalkulationen!F2338</f>
        <v>8.65</v>
      </c>
      <c r="H2339" s="28">
        <f>HLOOKUP(Eingabe!$C$6,Kalkulationen!$F$1:$L$8762,Kalkulationen!D2338)</f>
        <v>1041.1999722463847</v>
      </c>
    </row>
    <row r="2340" spans="6:8" x14ac:dyDescent="0.15">
      <c r="F2340" s="26">
        <v>43563.333333327668</v>
      </c>
      <c r="G2340" s="27">
        <f>Kalkulationen!F2339</f>
        <v>7.91</v>
      </c>
      <c r="H2340" s="28">
        <f>HLOOKUP(Eingabe!$C$6,Kalkulationen!$F$1:$L$8762,Kalkulationen!D2339)</f>
        <v>797.86398166766901</v>
      </c>
    </row>
    <row r="2341" spans="6:8" x14ac:dyDescent="0.15">
      <c r="F2341" s="26">
        <v>43563.375011574077</v>
      </c>
      <c r="G2341" s="27">
        <f>Kalkulationen!F2340</f>
        <v>6.71</v>
      </c>
      <c r="H2341" s="28">
        <f>HLOOKUP(Eingabe!$C$6,Kalkulationen!$F$1:$L$8762,Kalkulationen!D2340)</f>
        <v>476.43639304473675</v>
      </c>
    </row>
    <row r="2342" spans="6:8" x14ac:dyDescent="0.15">
      <c r="F2342" s="26">
        <v>43563.416666660996</v>
      </c>
      <c r="G2342" s="27">
        <f>Kalkulationen!F2341</f>
        <v>7.91</v>
      </c>
      <c r="H2342" s="28">
        <f>HLOOKUP(Eingabe!$C$6,Kalkulationen!$F$1:$L$8762,Kalkulationen!D2341)</f>
        <v>797.86398166766901</v>
      </c>
    </row>
    <row r="2343" spans="6:8" x14ac:dyDescent="0.15">
      <c r="F2343" s="26">
        <v>43563.458333327661</v>
      </c>
      <c r="G2343" s="27">
        <f>Kalkulationen!F2342</f>
        <v>8.8000000000000007</v>
      </c>
      <c r="H2343" s="28">
        <f>HLOOKUP(Eingabe!$C$6,Kalkulationen!$F$1:$L$8762,Kalkulationen!D2342)</f>
        <v>1093.2074995096791</v>
      </c>
    </row>
    <row r="2344" spans="6:8" x14ac:dyDescent="0.15">
      <c r="F2344" s="26">
        <v>43563.500011574077</v>
      </c>
      <c r="G2344" s="27">
        <f>Kalkulationen!F2343</f>
        <v>5.67</v>
      </c>
      <c r="H2344" s="28">
        <f>HLOOKUP(Eingabe!$C$6,Kalkulationen!$F$1:$L$8762,Kalkulationen!D2343)</f>
        <v>276.80098896274217</v>
      </c>
    </row>
    <row r="2345" spans="6:8" x14ac:dyDescent="0.15">
      <c r="F2345" s="26">
        <v>43563.541666660989</v>
      </c>
      <c r="G2345" s="27">
        <f>Kalkulationen!F2344</f>
        <v>6.56</v>
      </c>
      <c r="H2345" s="28">
        <f>HLOOKUP(Eingabe!$C$6,Kalkulationen!$F$1:$L$8762,Kalkulationen!D2344)</f>
        <v>442.98824926057142</v>
      </c>
    </row>
    <row r="2346" spans="6:8" x14ac:dyDescent="0.15">
      <c r="F2346" s="26">
        <v>43563.583333327653</v>
      </c>
      <c r="G2346" s="27">
        <f>Kalkulationen!F2345</f>
        <v>5.37</v>
      </c>
      <c r="H2346" s="28">
        <f>HLOOKUP(Eingabe!$C$6,Kalkulationen!$F$1:$L$8762,Kalkulationen!D2345)</f>
        <v>232.80191638908431</v>
      </c>
    </row>
    <row r="2347" spans="6:8" x14ac:dyDescent="0.15">
      <c r="F2347" s="26">
        <v>43563.625011574077</v>
      </c>
      <c r="G2347" s="27">
        <f>Kalkulationen!F2346</f>
        <v>6.12</v>
      </c>
      <c r="H2347" s="28">
        <f>HLOOKUP(Eingabe!$C$6,Kalkulationen!$F$1:$L$8762,Kalkulationen!D2346)</f>
        <v>352.73627104706577</v>
      </c>
    </row>
    <row r="2348" spans="6:8" x14ac:dyDescent="0.15">
      <c r="F2348" s="26">
        <v>43563.666666660982</v>
      </c>
      <c r="G2348" s="27">
        <f>Kalkulationen!F2347</f>
        <v>4.7699999999999996</v>
      </c>
      <c r="H2348" s="28">
        <f>HLOOKUP(Eingabe!$C$6,Kalkulationen!$F$1:$L$8762,Kalkulationen!D2347)</f>
        <v>157.3586998907347</v>
      </c>
    </row>
    <row r="2349" spans="6:8" x14ac:dyDescent="0.15">
      <c r="F2349" s="26">
        <v>43563.708333327646</v>
      </c>
      <c r="G2349" s="27">
        <f>Kalkulationen!F2348</f>
        <v>3.73</v>
      </c>
      <c r="H2349" s="28">
        <f>HLOOKUP(Eingabe!$C$6,Kalkulationen!$F$1:$L$8762,Kalkulationen!D2348)</f>
        <v>57.90322713773282</v>
      </c>
    </row>
    <row r="2350" spans="6:8" x14ac:dyDescent="0.15">
      <c r="F2350" s="26">
        <v>43563.750011574077</v>
      </c>
      <c r="G2350" s="27">
        <f>Kalkulationen!F2349</f>
        <v>3.43</v>
      </c>
      <c r="H2350" s="28">
        <f>HLOOKUP(Eingabe!$C$6,Kalkulationen!$F$1:$L$8762,Kalkulationen!D2349)</f>
        <v>35.928487146259762</v>
      </c>
    </row>
    <row r="2351" spans="6:8" x14ac:dyDescent="0.15">
      <c r="F2351" s="26">
        <v>43563.791666660974</v>
      </c>
      <c r="G2351" s="27">
        <f>Kalkulationen!F2350</f>
        <v>2.09</v>
      </c>
      <c r="H2351" s="28">
        <f>HLOOKUP(Eingabe!$C$6,Kalkulationen!$F$1:$L$8762,Kalkulationen!D2350)</f>
        <v>1.4746487197138975</v>
      </c>
    </row>
    <row r="2352" spans="6:8" x14ac:dyDescent="0.15">
      <c r="F2352" s="26">
        <v>43563.833333327639</v>
      </c>
      <c r="G2352" s="27">
        <f>Kalkulationen!F2351</f>
        <v>2.2400000000000002</v>
      </c>
      <c r="H2352" s="28">
        <f>HLOOKUP(Eingabe!$C$6,Kalkulationen!$F$1:$L$8762,Kalkulationen!D2351)</f>
        <v>2.2387492384510437</v>
      </c>
    </row>
    <row r="2353" spans="6:8" x14ac:dyDescent="0.15">
      <c r="F2353" s="26">
        <v>43563.875011574077</v>
      </c>
      <c r="G2353" s="27">
        <f>Kalkulationen!F2352</f>
        <v>2.54</v>
      </c>
      <c r="H2353" s="28">
        <f>HLOOKUP(Eingabe!$C$6,Kalkulationen!$F$1:$L$8762,Kalkulationen!D2352)</f>
        <v>4.7035428791755116</v>
      </c>
    </row>
    <row r="2354" spans="6:8" x14ac:dyDescent="0.15">
      <c r="F2354" s="26">
        <v>43563.916666660967</v>
      </c>
      <c r="G2354" s="27">
        <f>Kalkulationen!F2353</f>
        <v>2.39</v>
      </c>
      <c r="H2354" s="28">
        <f>HLOOKUP(Eingabe!$C$6,Kalkulationen!$F$1:$L$8762,Kalkulationen!D2353)</f>
        <v>3.2364376072839534</v>
      </c>
    </row>
    <row r="2355" spans="6:8" x14ac:dyDescent="0.15">
      <c r="F2355" s="26">
        <v>43563.958333327631</v>
      </c>
      <c r="G2355" s="27">
        <f>Kalkulationen!F2354</f>
        <v>3.73</v>
      </c>
      <c r="H2355" s="28">
        <f>HLOOKUP(Eingabe!$C$6,Kalkulationen!$F$1:$L$8762,Kalkulationen!D2354)</f>
        <v>57.90322713773282</v>
      </c>
    </row>
    <row r="2356" spans="6:8" x14ac:dyDescent="0.15">
      <c r="F2356" s="26">
        <v>43564.000011574077</v>
      </c>
      <c r="G2356" s="27">
        <f>Kalkulationen!F2355</f>
        <v>4.03</v>
      </c>
      <c r="H2356" s="28">
        <f>HLOOKUP(Eingabe!$C$6,Kalkulationen!$F$1:$L$8762,Kalkulationen!D2355)</f>
        <v>85.333314530668076</v>
      </c>
    </row>
    <row r="2357" spans="6:8" x14ac:dyDescent="0.15">
      <c r="F2357" s="26">
        <v>43564.04166666096</v>
      </c>
      <c r="G2357" s="27">
        <f>Kalkulationen!F2356</f>
        <v>5.22</v>
      </c>
      <c r="H2357" s="28">
        <f>HLOOKUP(Eingabe!$C$6,Kalkulationen!$F$1:$L$8762,Kalkulationen!D2356)</f>
        <v>212.01452653164606</v>
      </c>
    </row>
    <row r="2358" spans="6:8" x14ac:dyDescent="0.15">
      <c r="F2358" s="26">
        <v>43564.083333327624</v>
      </c>
      <c r="G2358" s="27">
        <f>Kalkulationen!F2357</f>
        <v>5.22</v>
      </c>
      <c r="H2358" s="28">
        <f>HLOOKUP(Eingabe!$C$6,Kalkulationen!$F$1:$L$8762,Kalkulationen!D2357)</f>
        <v>212.01452653164606</v>
      </c>
    </row>
    <row r="2359" spans="6:8" x14ac:dyDescent="0.15">
      <c r="F2359" s="26">
        <v>43564.125011574077</v>
      </c>
      <c r="G2359" s="27">
        <f>Kalkulationen!F2358</f>
        <v>5.37</v>
      </c>
      <c r="H2359" s="28">
        <f>HLOOKUP(Eingabe!$C$6,Kalkulationen!$F$1:$L$8762,Kalkulationen!D2358)</f>
        <v>232.80191638908431</v>
      </c>
    </row>
    <row r="2360" spans="6:8" x14ac:dyDescent="0.15">
      <c r="F2360" s="26">
        <v>43564.166666660953</v>
      </c>
      <c r="G2360" s="27">
        <f>Kalkulationen!F2359</f>
        <v>5.52</v>
      </c>
      <c r="H2360" s="28">
        <f>HLOOKUP(Eingabe!$C$6,Kalkulationen!$F$1:$L$8762,Kalkulationen!D2359)</f>
        <v>254.43327038277369</v>
      </c>
    </row>
    <row r="2361" spans="6:8" x14ac:dyDescent="0.15">
      <c r="F2361" s="26">
        <v>43564.208333327617</v>
      </c>
      <c r="G2361" s="27">
        <f>Kalkulationen!F2360</f>
        <v>6.56</v>
      </c>
      <c r="H2361" s="28">
        <f>HLOOKUP(Eingabe!$C$6,Kalkulationen!$F$1:$L$8762,Kalkulationen!D2360)</f>
        <v>442.98824926057142</v>
      </c>
    </row>
    <row r="2362" spans="6:8" x14ac:dyDescent="0.15">
      <c r="F2362" s="26">
        <v>43564.250011574077</v>
      </c>
      <c r="G2362" s="27">
        <f>Kalkulationen!F2361</f>
        <v>6.56</v>
      </c>
      <c r="H2362" s="28">
        <f>HLOOKUP(Eingabe!$C$6,Kalkulationen!$F$1:$L$8762,Kalkulationen!D2361)</f>
        <v>442.98824926057142</v>
      </c>
    </row>
    <row r="2363" spans="6:8" x14ac:dyDescent="0.15">
      <c r="F2363" s="26">
        <v>43564.291666660945</v>
      </c>
      <c r="G2363" s="27">
        <f>Kalkulationen!F2362</f>
        <v>6.56</v>
      </c>
      <c r="H2363" s="28">
        <f>HLOOKUP(Eingabe!$C$6,Kalkulationen!$F$1:$L$8762,Kalkulationen!D2362)</f>
        <v>442.98824926057142</v>
      </c>
    </row>
    <row r="2364" spans="6:8" x14ac:dyDescent="0.15">
      <c r="F2364" s="26">
        <v>43564.33333332761</v>
      </c>
      <c r="G2364" s="27">
        <f>Kalkulationen!F2363</f>
        <v>6.86</v>
      </c>
      <c r="H2364" s="28">
        <f>HLOOKUP(Eingabe!$C$6,Kalkulationen!$F$1:$L$8762,Kalkulationen!D2363)</f>
        <v>511.24640402007304</v>
      </c>
    </row>
    <row r="2365" spans="6:8" x14ac:dyDescent="0.15">
      <c r="F2365" s="26">
        <v>43564.375011574077</v>
      </c>
      <c r="G2365" s="27">
        <f>Kalkulationen!F2364</f>
        <v>6.86</v>
      </c>
      <c r="H2365" s="28">
        <f>HLOOKUP(Eingabe!$C$6,Kalkulationen!$F$1:$L$8762,Kalkulationen!D2364)</f>
        <v>511.24640402007304</v>
      </c>
    </row>
    <row r="2366" spans="6:8" x14ac:dyDescent="0.15">
      <c r="F2366" s="26">
        <v>43564.416666660938</v>
      </c>
      <c r="G2366" s="27">
        <f>Kalkulationen!F2365</f>
        <v>6.86</v>
      </c>
      <c r="H2366" s="28">
        <f>HLOOKUP(Eingabe!$C$6,Kalkulationen!$F$1:$L$8762,Kalkulationen!D2365)</f>
        <v>511.24640402007304</v>
      </c>
    </row>
    <row r="2367" spans="6:8" x14ac:dyDescent="0.15">
      <c r="F2367" s="26">
        <v>43564.458333327602</v>
      </c>
      <c r="G2367" s="27">
        <f>Kalkulationen!F2366</f>
        <v>6.86</v>
      </c>
      <c r="H2367" s="28">
        <f>HLOOKUP(Eingabe!$C$6,Kalkulationen!$F$1:$L$8762,Kalkulationen!D2366)</f>
        <v>511.24640402007304</v>
      </c>
    </row>
    <row r="2368" spans="6:8" x14ac:dyDescent="0.15">
      <c r="F2368" s="26">
        <v>43564.500011574077</v>
      </c>
      <c r="G2368" s="27">
        <f>Kalkulationen!F2367</f>
        <v>7.01</v>
      </c>
      <c r="H2368" s="28">
        <f>HLOOKUP(Eingabe!$C$6,Kalkulationen!$F$1:$L$8762,Kalkulationen!D2367)</f>
        <v>547.54540984378536</v>
      </c>
    </row>
    <row r="2369" spans="6:8" x14ac:dyDescent="0.15">
      <c r="F2369" s="26">
        <v>43564.541666660931</v>
      </c>
      <c r="G2369" s="27">
        <f>Kalkulationen!F2368</f>
        <v>5.97</v>
      </c>
      <c r="H2369" s="28">
        <f>HLOOKUP(Eingabe!$C$6,Kalkulationen!$F$1:$L$8762,Kalkulationen!D2368)</f>
        <v>325.486920668631</v>
      </c>
    </row>
    <row r="2370" spans="6:8" x14ac:dyDescent="0.15">
      <c r="F2370" s="26">
        <v>43564.583333327595</v>
      </c>
      <c r="G2370" s="27">
        <f>Kalkulationen!F2369</f>
        <v>7.01</v>
      </c>
      <c r="H2370" s="28">
        <f>HLOOKUP(Eingabe!$C$6,Kalkulationen!$F$1:$L$8762,Kalkulationen!D2369)</f>
        <v>547.54540984378536</v>
      </c>
    </row>
    <row r="2371" spans="6:8" x14ac:dyDescent="0.15">
      <c r="F2371" s="26">
        <v>43564.625011574077</v>
      </c>
      <c r="G2371" s="27">
        <f>Kalkulationen!F2370</f>
        <v>6.86</v>
      </c>
      <c r="H2371" s="28">
        <f>HLOOKUP(Eingabe!$C$6,Kalkulationen!$F$1:$L$8762,Kalkulationen!D2370)</f>
        <v>511.24640402007304</v>
      </c>
    </row>
    <row r="2372" spans="6:8" x14ac:dyDescent="0.15">
      <c r="F2372" s="26">
        <v>43564.666666660924</v>
      </c>
      <c r="G2372" s="27">
        <f>Kalkulationen!F2371</f>
        <v>6.71</v>
      </c>
      <c r="H2372" s="28">
        <f>HLOOKUP(Eingabe!$C$6,Kalkulationen!$F$1:$L$8762,Kalkulationen!D2371)</f>
        <v>476.43639304473675</v>
      </c>
    </row>
    <row r="2373" spans="6:8" x14ac:dyDescent="0.15">
      <c r="F2373" s="26">
        <v>43564.708333327588</v>
      </c>
      <c r="G2373" s="27">
        <f>Kalkulationen!F2372</f>
        <v>5.22</v>
      </c>
      <c r="H2373" s="28">
        <f>HLOOKUP(Eingabe!$C$6,Kalkulationen!$F$1:$L$8762,Kalkulationen!D2372)</f>
        <v>212.01452653164606</v>
      </c>
    </row>
    <row r="2374" spans="6:8" x14ac:dyDescent="0.15">
      <c r="F2374" s="26">
        <v>43564.750011574077</v>
      </c>
      <c r="G2374" s="27">
        <f>Kalkulationen!F2373</f>
        <v>3.88</v>
      </c>
      <c r="H2374" s="28">
        <f>HLOOKUP(Eingabe!$C$6,Kalkulationen!$F$1:$L$8762,Kalkulationen!D2373)</f>
        <v>71.378640628237633</v>
      </c>
    </row>
    <row r="2375" spans="6:8" x14ac:dyDescent="0.15">
      <c r="F2375" s="26">
        <v>43564.791666660916</v>
      </c>
      <c r="G2375" s="27">
        <f>Kalkulationen!F2374</f>
        <v>3.73</v>
      </c>
      <c r="H2375" s="28">
        <f>HLOOKUP(Eingabe!$C$6,Kalkulationen!$F$1:$L$8762,Kalkulationen!D2374)</f>
        <v>57.90322713773282</v>
      </c>
    </row>
    <row r="2376" spans="6:8" x14ac:dyDescent="0.15">
      <c r="F2376" s="26">
        <v>43564.83333332758</v>
      </c>
      <c r="G2376" s="27">
        <f>Kalkulationen!F2375</f>
        <v>3.58</v>
      </c>
      <c r="H2376" s="28">
        <f>HLOOKUP(Eingabe!$C$6,Kalkulationen!$F$1:$L$8762,Kalkulationen!D2375)</f>
        <v>45.658471991144815</v>
      </c>
    </row>
    <row r="2377" spans="6:8" x14ac:dyDescent="0.15">
      <c r="F2377" s="26">
        <v>43564.875011574077</v>
      </c>
      <c r="G2377" s="27">
        <f>Kalkulationen!F2376</f>
        <v>4.7699999999999996</v>
      </c>
      <c r="H2377" s="28">
        <f>HLOOKUP(Eingabe!$C$6,Kalkulationen!$F$1:$L$8762,Kalkulationen!D2376)</f>
        <v>157.3586998907347</v>
      </c>
    </row>
    <row r="2378" spans="6:8" x14ac:dyDescent="0.15">
      <c r="F2378" s="26">
        <v>43564.916666660909</v>
      </c>
      <c r="G2378" s="27">
        <f>Kalkulationen!F2377</f>
        <v>4.62</v>
      </c>
      <c r="H2378" s="28">
        <f>HLOOKUP(Eingabe!$C$6,Kalkulationen!$F$1:$L$8762,Kalkulationen!D2377)</f>
        <v>141.66861508672662</v>
      </c>
    </row>
    <row r="2379" spans="6:8" x14ac:dyDescent="0.15">
      <c r="F2379" s="26">
        <v>43564.958333327573</v>
      </c>
      <c r="G2379" s="27">
        <f>Kalkulationen!F2378</f>
        <v>5.52</v>
      </c>
      <c r="H2379" s="28">
        <f>HLOOKUP(Eingabe!$C$6,Kalkulationen!$F$1:$L$8762,Kalkulationen!D2378)</f>
        <v>254.43327038277369</v>
      </c>
    </row>
    <row r="2380" spans="6:8" x14ac:dyDescent="0.15">
      <c r="F2380" s="26">
        <v>43565.000011574077</v>
      </c>
      <c r="G2380" s="27">
        <f>Kalkulationen!F2379</f>
        <v>3.43</v>
      </c>
      <c r="H2380" s="28">
        <f>HLOOKUP(Eingabe!$C$6,Kalkulationen!$F$1:$L$8762,Kalkulationen!D2379)</f>
        <v>35.928487146259762</v>
      </c>
    </row>
    <row r="2381" spans="6:8" x14ac:dyDescent="0.15">
      <c r="F2381" s="26">
        <v>43565.041666660902</v>
      </c>
      <c r="G2381" s="27">
        <f>Kalkulationen!F2380</f>
        <v>4.4800000000000004</v>
      </c>
      <c r="H2381" s="28">
        <f>HLOOKUP(Eingabe!$C$6,Kalkulationen!$F$1:$L$8762,Kalkulationen!D2380)</f>
        <v>127.75355141684258</v>
      </c>
    </row>
    <row r="2382" spans="6:8" x14ac:dyDescent="0.15">
      <c r="F2382" s="26">
        <v>43565.083333327566</v>
      </c>
      <c r="G2382" s="27">
        <f>Kalkulationen!F2381</f>
        <v>5.52</v>
      </c>
      <c r="H2382" s="28">
        <f>HLOOKUP(Eingabe!$C$6,Kalkulationen!$F$1:$L$8762,Kalkulationen!D2381)</f>
        <v>254.43327038277369</v>
      </c>
    </row>
    <row r="2383" spans="6:8" x14ac:dyDescent="0.15">
      <c r="F2383" s="26">
        <v>43565.125011574077</v>
      </c>
      <c r="G2383" s="27">
        <f>Kalkulationen!F2382</f>
        <v>5.67</v>
      </c>
      <c r="H2383" s="28">
        <f>HLOOKUP(Eingabe!$C$6,Kalkulationen!$F$1:$L$8762,Kalkulationen!D2382)</f>
        <v>276.80098896274217</v>
      </c>
    </row>
    <row r="2384" spans="6:8" x14ac:dyDescent="0.15">
      <c r="F2384" s="26">
        <v>43565.166666660894</v>
      </c>
      <c r="G2384" s="27">
        <f>Kalkulationen!F2383</f>
        <v>4.62</v>
      </c>
      <c r="H2384" s="28">
        <f>HLOOKUP(Eingabe!$C$6,Kalkulationen!$F$1:$L$8762,Kalkulationen!D2383)</f>
        <v>141.66861508672662</v>
      </c>
    </row>
    <row r="2385" spans="6:8" x14ac:dyDescent="0.15">
      <c r="F2385" s="26">
        <v>43565.208333327559</v>
      </c>
      <c r="G2385" s="27">
        <f>Kalkulationen!F2384</f>
        <v>4.62</v>
      </c>
      <c r="H2385" s="28">
        <f>HLOOKUP(Eingabe!$C$6,Kalkulationen!$F$1:$L$8762,Kalkulationen!D2384)</f>
        <v>141.66861508672662</v>
      </c>
    </row>
    <row r="2386" spans="6:8" x14ac:dyDescent="0.15">
      <c r="F2386" s="26">
        <v>43565.250011574077</v>
      </c>
      <c r="G2386" s="27">
        <f>Kalkulationen!F2385</f>
        <v>4.62</v>
      </c>
      <c r="H2386" s="28">
        <f>HLOOKUP(Eingabe!$C$6,Kalkulationen!$F$1:$L$8762,Kalkulationen!D2385)</f>
        <v>141.66861508672662</v>
      </c>
    </row>
    <row r="2387" spans="6:8" x14ac:dyDescent="0.15">
      <c r="F2387" s="26">
        <v>43565.291666660887</v>
      </c>
      <c r="G2387" s="27">
        <f>Kalkulationen!F2386</f>
        <v>6.12</v>
      </c>
      <c r="H2387" s="28">
        <f>HLOOKUP(Eingabe!$C$6,Kalkulationen!$F$1:$L$8762,Kalkulationen!D2386)</f>
        <v>352.73627104706577</v>
      </c>
    </row>
    <row r="2388" spans="6:8" x14ac:dyDescent="0.15">
      <c r="F2388" s="26">
        <v>43565.333333327551</v>
      </c>
      <c r="G2388" s="27">
        <f>Kalkulationen!F2387</f>
        <v>8.65</v>
      </c>
      <c r="H2388" s="28">
        <f>HLOOKUP(Eingabe!$C$6,Kalkulationen!$F$1:$L$8762,Kalkulationen!D2387)</f>
        <v>1041.1999722463847</v>
      </c>
    </row>
    <row r="2389" spans="6:8" x14ac:dyDescent="0.15">
      <c r="F2389" s="26">
        <v>43565.375011574077</v>
      </c>
      <c r="G2389" s="27">
        <f>Kalkulationen!F2388</f>
        <v>6.71</v>
      </c>
      <c r="H2389" s="28">
        <f>HLOOKUP(Eingabe!$C$6,Kalkulationen!$F$1:$L$8762,Kalkulationen!D2388)</f>
        <v>476.43639304473675</v>
      </c>
    </row>
    <row r="2390" spans="6:8" x14ac:dyDescent="0.15">
      <c r="F2390" s="26">
        <v>43565.41666666088</v>
      </c>
      <c r="G2390" s="27">
        <f>Kalkulationen!F2389</f>
        <v>6.71</v>
      </c>
      <c r="H2390" s="28">
        <f>HLOOKUP(Eingabe!$C$6,Kalkulationen!$F$1:$L$8762,Kalkulationen!D2389)</f>
        <v>476.43639304473675</v>
      </c>
    </row>
    <row r="2391" spans="6:8" x14ac:dyDescent="0.15">
      <c r="F2391" s="26">
        <v>43565.458333327544</v>
      </c>
      <c r="G2391" s="27">
        <f>Kalkulationen!F2390</f>
        <v>6.86</v>
      </c>
      <c r="H2391" s="28">
        <f>HLOOKUP(Eingabe!$C$6,Kalkulationen!$F$1:$L$8762,Kalkulationen!D2390)</f>
        <v>511.24640402007304</v>
      </c>
    </row>
    <row r="2392" spans="6:8" x14ac:dyDescent="0.15">
      <c r="F2392" s="26">
        <v>43565.499999994208</v>
      </c>
      <c r="G2392" s="27">
        <f>Kalkulationen!F2391</f>
        <v>6.86</v>
      </c>
      <c r="H2392" s="28">
        <f>HLOOKUP(Eingabe!$C$6,Kalkulationen!$F$1:$L$8762,Kalkulationen!D2391)</f>
        <v>511.24640402007304</v>
      </c>
    </row>
    <row r="2393" spans="6:8" x14ac:dyDescent="0.15">
      <c r="F2393" s="26">
        <v>43565.541666660873</v>
      </c>
      <c r="G2393" s="27">
        <f>Kalkulationen!F2392</f>
        <v>5.97</v>
      </c>
      <c r="H2393" s="28">
        <f>HLOOKUP(Eingabe!$C$6,Kalkulationen!$F$1:$L$8762,Kalkulationen!D2392)</f>
        <v>325.486920668631</v>
      </c>
    </row>
    <row r="2394" spans="6:8" x14ac:dyDescent="0.15">
      <c r="F2394" s="26">
        <v>43565.583333327537</v>
      </c>
      <c r="G2394" s="27">
        <f>Kalkulationen!F2393</f>
        <v>6.86</v>
      </c>
      <c r="H2394" s="28">
        <f>HLOOKUP(Eingabe!$C$6,Kalkulationen!$F$1:$L$8762,Kalkulationen!D2393)</f>
        <v>511.24640402007304</v>
      </c>
    </row>
    <row r="2395" spans="6:8" x14ac:dyDescent="0.15">
      <c r="F2395" s="26">
        <v>43565.624999994201</v>
      </c>
      <c r="G2395" s="27">
        <f>Kalkulationen!F2394</f>
        <v>5.67</v>
      </c>
      <c r="H2395" s="28">
        <f>HLOOKUP(Eingabe!$C$6,Kalkulationen!$F$1:$L$8762,Kalkulationen!D2394)</f>
        <v>276.80098896274217</v>
      </c>
    </row>
    <row r="2396" spans="6:8" x14ac:dyDescent="0.15">
      <c r="F2396" s="26">
        <v>43565.666666660865</v>
      </c>
      <c r="G2396" s="27">
        <f>Kalkulationen!F2395</f>
        <v>5.37</v>
      </c>
      <c r="H2396" s="28">
        <f>HLOOKUP(Eingabe!$C$6,Kalkulationen!$F$1:$L$8762,Kalkulationen!D2395)</f>
        <v>232.80191638908431</v>
      </c>
    </row>
    <row r="2397" spans="6:8" x14ac:dyDescent="0.15">
      <c r="F2397" s="26">
        <v>43565.70833332753</v>
      </c>
      <c r="G2397" s="27">
        <f>Kalkulationen!F2396</f>
        <v>4.03</v>
      </c>
      <c r="H2397" s="28">
        <f>HLOOKUP(Eingabe!$C$6,Kalkulationen!$F$1:$L$8762,Kalkulationen!D2396)</f>
        <v>85.333314530668076</v>
      </c>
    </row>
    <row r="2398" spans="6:8" x14ac:dyDescent="0.15">
      <c r="F2398" s="26">
        <v>43565.749999994194</v>
      </c>
      <c r="G2398" s="27">
        <f>Kalkulationen!F2397</f>
        <v>3.58</v>
      </c>
      <c r="H2398" s="28">
        <f>HLOOKUP(Eingabe!$C$6,Kalkulationen!$F$1:$L$8762,Kalkulationen!D2397)</f>
        <v>45.658471991144815</v>
      </c>
    </row>
    <row r="2399" spans="6:8" x14ac:dyDescent="0.15">
      <c r="F2399" s="26">
        <v>43565.791666660858</v>
      </c>
      <c r="G2399" s="27">
        <f>Kalkulationen!F2398</f>
        <v>3.43</v>
      </c>
      <c r="H2399" s="28">
        <f>HLOOKUP(Eingabe!$C$6,Kalkulationen!$F$1:$L$8762,Kalkulationen!D2398)</f>
        <v>35.928487146259762</v>
      </c>
    </row>
    <row r="2400" spans="6:8" x14ac:dyDescent="0.15">
      <c r="F2400" s="26">
        <v>43565.833333327522</v>
      </c>
      <c r="G2400" s="27">
        <f>Kalkulationen!F2399</f>
        <v>4.4800000000000004</v>
      </c>
      <c r="H2400" s="28">
        <f>HLOOKUP(Eingabe!$C$6,Kalkulationen!$F$1:$L$8762,Kalkulationen!D2399)</f>
        <v>127.75355141684258</v>
      </c>
    </row>
    <row r="2401" spans="6:8" x14ac:dyDescent="0.15">
      <c r="F2401" s="26">
        <v>43565.874999994187</v>
      </c>
      <c r="G2401" s="27">
        <f>Kalkulationen!F2400</f>
        <v>4.4800000000000004</v>
      </c>
      <c r="H2401" s="28">
        <f>HLOOKUP(Eingabe!$C$6,Kalkulationen!$F$1:$L$8762,Kalkulationen!D2400)</f>
        <v>127.75355141684258</v>
      </c>
    </row>
    <row r="2402" spans="6:8" x14ac:dyDescent="0.15">
      <c r="F2402" s="26">
        <v>43565.916666660851</v>
      </c>
      <c r="G2402" s="27">
        <f>Kalkulationen!F2401</f>
        <v>4.33</v>
      </c>
      <c r="H2402" s="28">
        <f>HLOOKUP(Eingabe!$C$6,Kalkulationen!$F$1:$L$8762,Kalkulationen!D2401)</f>
        <v>113.35839181095314</v>
      </c>
    </row>
    <row r="2403" spans="6:8" x14ac:dyDescent="0.15">
      <c r="F2403" s="26">
        <v>43565.958333327515</v>
      </c>
      <c r="G2403" s="27">
        <f>Kalkulationen!F2402</f>
        <v>5.37</v>
      </c>
      <c r="H2403" s="28">
        <f>HLOOKUP(Eingabe!$C$6,Kalkulationen!$F$1:$L$8762,Kalkulationen!D2402)</f>
        <v>232.80191638908431</v>
      </c>
    </row>
    <row r="2404" spans="6:8" x14ac:dyDescent="0.15">
      <c r="F2404" s="26">
        <v>43565.999999994179</v>
      </c>
      <c r="G2404" s="27">
        <f>Kalkulationen!F2403</f>
        <v>5.67</v>
      </c>
      <c r="H2404" s="28">
        <f>HLOOKUP(Eingabe!$C$6,Kalkulationen!$F$1:$L$8762,Kalkulationen!D2403)</f>
        <v>276.80098896274217</v>
      </c>
    </row>
    <row r="2405" spans="6:8" x14ac:dyDescent="0.15">
      <c r="F2405" s="26">
        <v>43566.041666660843</v>
      </c>
      <c r="G2405" s="27">
        <f>Kalkulationen!F2404</f>
        <v>5.67</v>
      </c>
      <c r="H2405" s="28">
        <f>HLOOKUP(Eingabe!$C$6,Kalkulationen!$F$1:$L$8762,Kalkulationen!D2404)</f>
        <v>276.80098896274217</v>
      </c>
    </row>
    <row r="2406" spans="6:8" x14ac:dyDescent="0.15">
      <c r="F2406" s="26">
        <v>43566.083333327508</v>
      </c>
      <c r="G2406" s="27">
        <f>Kalkulationen!F2405</f>
        <v>4.7699999999999996</v>
      </c>
      <c r="H2406" s="28">
        <f>HLOOKUP(Eingabe!$C$6,Kalkulationen!$F$1:$L$8762,Kalkulationen!D2405)</f>
        <v>157.3586998907347</v>
      </c>
    </row>
    <row r="2407" spans="6:8" x14ac:dyDescent="0.15">
      <c r="F2407" s="26">
        <v>43566.124999994172</v>
      </c>
      <c r="G2407" s="27">
        <f>Kalkulationen!F2406</f>
        <v>4.7699999999999996</v>
      </c>
      <c r="H2407" s="28">
        <f>HLOOKUP(Eingabe!$C$6,Kalkulationen!$F$1:$L$8762,Kalkulationen!D2406)</f>
        <v>157.3586998907347</v>
      </c>
    </row>
    <row r="2408" spans="6:8" x14ac:dyDescent="0.15">
      <c r="F2408" s="26">
        <v>43566.166666660836</v>
      </c>
      <c r="G2408" s="27">
        <f>Kalkulationen!F2407</f>
        <v>5.07</v>
      </c>
      <c r="H2408" s="28">
        <f>HLOOKUP(Eingabe!$C$6,Kalkulationen!$F$1:$L$8762,Kalkulationen!D2407)</f>
        <v>192.37195416342232</v>
      </c>
    </row>
    <row r="2409" spans="6:8" x14ac:dyDescent="0.15">
      <c r="F2409" s="26">
        <v>43566.2083333275</v>
      </c>
      <c r="G2409" s="27">
        <f>Kalkulationen!F2408</f>
        <v>4.62</v>
      </c>
      <c r="H2409" s="28">
        <f>HLOOKUP(Eingabe!$C$6,Kalkulationen!$F$1:$L$8762,Kalkulationen!D2408)</f>
        <v>141.66861508672662</v>
      </c>
    </row>
    <row r="2410" spans="6:8" x14ac:dyDescent="0.15">
      <c r="F2410" s="26">
        <v>43566.249999994165</v>
      </c>
      <c r="G2410" s="27">
        <f>Kalkulationen!F2409</f>
        <v>4.62</v>
      </c>
      <c r="H2410" s="28">
        <f>HLOOKUP(Eingabe!$C$6,Kalkulationen!$F$1:$L$8762,Kalkulationen!D2409)</f>
        <v>141.66861508672662</v>
      </c>
    </row>
    <row r="2411" spans="6:8" x14ac:dyDescent="0.15">
      <c r="F2411" s="26">
        <v>43566.291666660829</v>
      </c>
      <c r="G2411" s="27">
        <f>Kalkulationen!F2410</f>
        <v>4.7699999999999996</v>
      </c>
      <c r="H2411" s="28">
        <f>HLOOKUP(Eingabe!$C$6,Kalkulationen!$F$1:$L$8762,Kalkulationen!D2410)</f>
        <v>157.3586998907347</v>
      </c>
    </row>
    <row r="2412" spans="6:8" x14ac:dyDescent="0.15">
      <c r="F2412" s="26">
        <v>43566.333333327493</v>
      </c>
      <c r="G2412" s="27">
        <f>Kalkulationen!F2411</f>
        <v>7.01</v>
      </c>
      <c r="H2412" s="28">
        <f>HLOOKUP(Eingabe!$C$6,Kalkulationen!$F$1:$L$8762,Kalkulationen!D2411)</f>
        <v>547.54540984378536</v>
      </c>
    </row>
    <row r="2413" spans="6:8" x14ac:dyDescent="0.15">
      <c r="F2413" s="26">
        <v>43566.374999994157</v>
      </c>
      <c r="G2413" s="27">
        <f>Kalkulationen!F2412</f>
        <v>6.27</v>
      </c>
      <c r="H2413" s="28">
        <f>HLOOKUP(Eingabe!$C$6,Kalkulationen!$F$1:$L$8762,Kalkulationen!D2412)</f>
        <v>381.97961946877831</v>
      </c>
    </row>
    <row r="2414" spans="6:8" x14ac:dyDescent="0.15">
      <c r="F2414" s="26">
        <v>43566.416666660822</v>
      </c>
      <c r="G2414" s="27">
        <f>Kalkulationen!F2413</f>
        <v>5.37</v>
      </c>
      <c r="H2414" s="28">
        <f>HLOOKUP(Eingabe!$C$6,Kalkulationen!$F$1:$L$8762,Kalkulationen!D2413)</f>
        <v>232.80191638908431</v>
      </c>
    </row>
    <row r="2415" spans="6:8" x14ac:dyDescent="0.15">
      <c r="F2415" s="26">
        <v>43566.458333327486</v>
      </c>
      <c r="G2415" s="27">
        <f>Kalkulationen!F2414</f>
        <v>6.86</v>
      </c>
      <c r="H2415" s="28">
        <f>HLOOKUP(Eingabe!$C$6,Kalkulationen!$F$1:$L$8762,Kalkulationen!D2414)</f>
        <v>511.24640402007304</v>
      </c>
    </row>
    <row r="2416" spans="6:8" x14ac:dyDescent="0.15">
      <c r="F2416" s="26">
        <v>43566.49999999415</v>
      </c>
      <c r="G2416" s="27">
        <f>Kalkulationen!F2415</f>
        <v>8.2100000000000009</v>
      </c>
      <c r="H2416" s="28">
        <f>HLOOKUP(Eingabe!$C$6,Kalkulationen!$F$1:$L$8762,Kalkulationen!D2415)</f>
        <v>893.08647050519346</v>
      </c>
    </row>
    <row r="2417" spans="6:8" x14ac:dyDescent="0.15">
      <c r="F2417" s="26">
        <v>43566.541666660814</v>
      </c>
      <c r="G2417" s="27">
        <f>Kalkulationen!F2416</f>
        <v>8.5</v>
      </c>
      <c r="H2417" s="28">
        <f>HLOOKUP(Eingabe!$C$6,Kalkulationen!$F$1:$L$8762,Kalkulationen!D2416)</f>
        <v>989.79083418433356</v>
      </c>
    </row>
    <row r="2418" spans="6:8" x14ac:dyDescent="0.15">
      <c r="F2418" s="26">
        <v>43566.583333327479</v>
      </c>
      <c r="G2418" s="27">
        <f>Kalkulationen!F2417</f>
        <v>11.49</v>
      </c>
      <c r="H2418" s="28">
        <f>HLOOKUP(Eingabe!$C$6,Kalkulationen!$F$1:$L$8762,Kalkulationen!D2417)</f>
        <v>1771.1219410987676</v>
      </c>
    </row>
    <row r="2419" spans="6:8" x14ac:dyDescent="0.15">
      <c r="F2419" s="26">
        <v>43566.624999994143</v>
      </c>
      <c r="G2419" s="27">
        <f>Kalkulationen!F2418</f>
        <v>11.64</v>
      </c>
      <c r="H2419" s="28">
        <f>HLOOKUP(Eingabe!$C$6,Kalkulationen!$F$1:$L$8762,Kalkulationen!D2418)</f>
        <v>1789.0508017627187</v>
      </c>
    </row>
    <row r="2420" spans="6:8" x14ac:dyDescent="0.15">
      <c r="F2420" s="26">
        <v>43566.666666660807</v>
      </c>
      <c r="G2420" s="27">
        <f>Kalkulationen!F2419</f>
        <v>8.9499999999999993</v>
      </c>
      <c r="H2420" s="28">
        <f>HLOOKUP(Eingabe!$C$6,Kalkulationen!$F$1:$L$8762,Kalkulationen!D2419)</f>
        <v>1145.4953873443787</v>
      </c>
    </row>
    <row r="2421" spans="6:8" x14ac:dyDescent="0.15">
      <c r="F2421" s="26">
        <v>43566.708333327471</v>
      </c>
      <c r="G2421" s="27">
        <f>Kalkulationen!F2420</f>
        <v>8.9499999999999993</v>
      </c>
      <c r="H2421" s="28">
        <f>HLOOKUP(Eingabe!$C$6,Kalkulationen!$F$1:$L$8762,Kalkulationen!D2420)</f>
        <v>1145.4953873443787</v>
      </c>
    </row>
    <row r="2422" spans="6:8" x14ac:dyDescent="0.15">
      <c r="F2422" s="26">
        <v>43566.749999994136</v>
      </c>
      <c r="G2422" s="27">
        <f>Kalkulationen!F2421</f>
        <v>8.65</v>
      </c>
      <c r="H2422" s="28">
        <f>HLOOKUP(Eingabe!$C$6,Kalkulationen!$F$1:$L$8762,Kalkulationen!D2421)</f>
        <v>1041.1999722463847</v>
      </c>
    </row>
    <row r="2423" spans="6:8" x14ac:dyDescent="0.15">
      <c r="F2423" s="26">
        <v>43566.7916666608</v>
      </c>
      <c r="G2423" s="27">
        <f>Kalkulationen!F2422</f>
        <v>10.59</v>
      </c>
      <c r="H2423" s="28">
        <f>HLOOKUP(Eingabe!$C$6,Kalkulationen!$F$1:$L$8762,Kalkulationen!D2422)</f>
        <v>1624.0229134898696</v>
      </c>
    </row>
    <row r="2424" spans="6:8" x14ac:dyDescent="0.15">
      <c r="F2424" s="26">
        <v>43566.833333327464</v>
      </c>
      <c r="G2424" s="27">
        <f>Kalkulationen!F2423</f>
        <v>7.31</v>
      </c>
      <c r="H2424" s="28">
        <f>HLOOKUP(Eingabe!$C$6,Kalkulationen!$F$1:$L$8762,Kalkulationen!D2423)</f>
        <v>624.88523343482666</v>
      </c>
    </row>
    <row r="2425" spans="6:8" x14ac:dyDescent="0.15">
      <c r="F2425" s="26">
        <v>43566.874999994128</v>
      </c>
      <c r="G2425" s="27">
        <f>Kalkulationen!F2424</f>
        <v>8.2100000000000009</v>
      </c>
      <c r="H2425" s="28">
        <f>HLOOKUP(Eingabe!$C$6,Kalkulationen!$F$1:$L$8762,Kalkulationen!D2424)</f>
        <v>893.08647050519346</v>
      </c>
    </row>
    <row r="2426" spans="6:8" x14ac:dyDescent="0.15">
      <c r="F2426" s="26">
        <v>43566.916666660793</v>
      </c>
      <c r="G2426" s="27">
        <f>Kalkulationen!F2425</f>
        <v>7.16</v>
      </c>
      <c r="H2426" s="28">
        <f>HLOOKUP(Eingabe!$C$6,Kalkulationen!$F$1:$L$8762,Kalkulationen!D2425)</f>
        <v>585.42842938631918</v>
      </c>
    </row>
    <row r="2427" spans="6:8" x14ac:dyDescent="0.15">
      <c r="F2427" s="26">
        <v>43566.958333327457</v>
      </c>
      <c r="G2427" s="27">
        <f>Kalkulationen!F2426</f>
        <v>6.12</v>
      </c>
      <c r="H2427" s="28">
        <f>HLOOKUP(Eingabe!$C$6,Kalkulationen!$F$1:$L$8762,Kalkulationen!D2426)</f>
        <v>352.73627104706577</v>
      </c>
    </row>
    <row r="2428" spans="6:8" x14ac:dyDescent="0.15">
      <c r="F2428" s="26">
        <v>43566.999999994121</v>
      </c>
      <c r="G2428" s="27">
        <f>Kalkulationen!F2427</f>
        <v>7.16</v>
      </c>
      <c r="H2428" s="28">
        <f>HLOOKUP(Eingabe!$C$6,Kalkulationen!$F$1:$L$8762,Kalkulationen!D2427)</f>
        <v>585.42842938631918</v>
      </c>
    </row>
    <row r="2429" spans="6:8" x14ac:dyDescent="0.15">
      <c r="F2429" s="26">
        <v>43567.041666660785</v>
      </c>
      <c r="G2429" s="27">
        <f>Kalkulationen!F2428</f>
        <v>7.31</v>
      </c>
      <c r="H2429" s="28">
        <f>HLOOKUP(Eingabe!$C$6,Kalkulationen!$F$1:$L$8762,Kalkulationen!D2428)</f>
        <v>624.88523343482666</v>
      </c>
    </row>
    <row r="2430" spans="6:8" x14ac:dyDescent="0.15">
      <c r="F2430" s="26">
        <v>43567.08333332745</v>
      </c>
      <c r="G2430" s="27">
        <f>Kalkulationen!F2429</f>
        <v>7.16</v>
      </c>
      <c r="H2430" s="28">
        <f>HLOOKUP(Eingabe!$C$6,Kalkulationen!$F$1:$L$8762,Kalkulationen!D2429)</f>
        <v>585.42842938631918</v>
      </c>
    </row>
    <row r="2431" spans="6:8" x14ac:dyDescent="0.15">
      <c r="F2431" s="26">
        <v>43567.124999994114</v>
      </c>
      <c r="G2431" s="27">
        <f>Kalkulationen!F2430</f>
        <v>5.82</v>
      </c>
      <c r="H2431" s="28">
        <f>HLOOKUP(Eingabe!$C$6,Kalkulationen!$F$1:$L$8762,Kalkulationen!D2430)</f>
        <v>300.31867582888367</v>
      </c>
    </row>
    <row r="2432" spans="6:8" x14ac:dyDescent="0.15">
      <c r="F2432" s="26">
        <v>43567.166666660778</v>
      </c>
      <c r="G2432" s="27">
        <f>Kalkulationen!F2431</f>
        <v>5.82</v>
      </c>
      <c r="H2432" s="28">
        <f>HLOOKUP(Eingabe!$C$6,Kalkulationen!$F$1:$L$8762,Kalkulationen!D2431)</f>
        <v>300.31867582888367</v>
      </c>
    </row>
    <row r="2433" spans="6:8" x14ac:dyDescent="0.15">
      <c r="F2433" s="26">
        <v>43567.208333327442</v>
      </c>
      <c r="G2433" s="27">
        <f>Kalkulationen!F2432</f>
        <v>5.82</v>
      </c>
      <c r="H2433" s="28">
        <f>HLOOKUP(Eingabe!$C$6,Kalkulationen!$F$1:$L$8762,Kalkulationen!D2432)</f>
        <v>300.31867582888367</v>
      </c>
    </row>
    <row r="2434" spans="6:8" x14ac:dyDescent="0.15">
      <c r="F2434" s="26">
        <v>43567.249999994106</v>
      </c>
      <c r="G2434" s="27">
        <f>Kalkulationen!F2433</f>
        <v>6.12</v>
      </c>
      <c r="H2434" s="28">
        <f>HLOOKUP(Eingabe!$C$6,Kalkulationen!$F$1:$L$8762,Kalkulationen!D2433)</f>
        <v>352.73627104706577</v>
      </c>
    </row>
    <row r="2435" spans="6:8" x14ac:dyDescent="0.15">
      <c r="F2435" s="26">
        <v>43567.291666660771</v>
      </c>
      <c r="G2435" s="27">
        <f>Kalkulationen!F2434</f>
        <v>6.86</v>
      </c>
      <c r="H2435" s="28">
        <f>HLOOKUP(Eingabe!$C$6,Kalkulationen!$F$1:$L$8762,Kalkulationen!D2434)</f>
        <v>511.24640402007304</v>
      </c>
    </row>
    <row r="2436" spans="6:8" x14ac:dyDescent="0.15">
      <c r="F2436" s="26">
        <v>43567.333333327435</v>
      </c>
      <c r="G2436" s="27">
        <f>Kalkulationen!F2435</f>
        <v>7.61</v>
      </c>
      <c r="H2436" s="28">
        <f>HLOOKUP(Eingabe!$C$6,Kalkulationen!$F$1:$L$8762,Kalkulationen!D2435)</f>
        <v>708.39409691925232</v>
      </c>
    </row>
    <row r="2437" spans="6:8" x14ac:dyDescent="0.15">
      <c r="F2437" s="26">
        <v>43567.374999994099</v>
      </c>
      <c r="G2437" s="27">
        <f>Kalkulationen!F2436</f>
        <v>7.76</v>
      </c>
      <c r="H2437" s="28">
        <f>HLOOKUP(Eingabe!$C$6,Kalkulationen!$F$1:$L$8762,Kalkulationen!D2436)</f>
        <v>752.39321657884113</v>
      </c>
    </row>
    <row r="2438" spans="6:8" x14ac:dyDescent="0.15">
      <c r="F2438" s="26">
        <v>43567.416666660763</v>
      </c>
      <c r="G2438" s="27">
        <f>Kalkulationen!F2437</f>
        <v>8.65</v>
      </c>
      <c r="H2438" s="28">
        <f>HLOOKUP(Eingabe!$C$6,Kalkulationen!$F$1:$L$8762,Kalkulationen!D2437)</f>
        <v>1041.1999722463847</v>
      </c>
    </row>
    <row r="2439" spans="6:8" x14ac:dyDescent="0.15">
      <c r="F2439" s="26">
        <v>43567.458333327428</v>
      </c>
      <c r="G2439" s="27">
        <f>Kalkulationen!F2438</f>
        <v>8.5</v>
      </c>
      <c r="H2439" s="28">
        <f>HLOOKUP(Eingabe!$C$6,Kalkulationen!$F$1:$L$8762,Kalkulationen!D2438)</f>
        <v>989.79083418433356</v>
      </c>
    </row>
    <row r="2440" spans="6:8" x14ac:dyDescent="0.15">
      <c r="F2440" s="26">
        <v>43567.499999994092</v>
      </c>
      <c r="G2440" s="27">
        <f>Kalkulationen!F2439</f>
        <v>10.74</v>
      </c>
      <c r="H2440" s="28">
        <f>HLOOKUP(Eingabe!$C$6,Kalkulationen!$F$1:$L$8762,Kalkulationen!D2439)</f>
        <v>1654.0278486507732</v>
      </c>
    </row>
    <row r="2441" spans="6:8" x14ac:dyDescent="0.15">
      <c r="F2441" s="26">
        <v>43567.541666660756</v>
      </c>
      <c r="G2441" s="27">
        <f>Kalkulationen!F2440</f>
        <v>12.98</v>
      </c>
      <c r="H2441" s="28">
        <f>HLOOKUP(Eingabe!$C$6,Kalkulationen!$F$1:$L$8762,Kalkulationen!D2440)</f>
        <v>1907.804797603593</v>
      </c>
    </row>
    <row r="2442" spans="6:8" x14ac:dyDescent="0.15">
      <c r="F2442" s="26">
        <v>43567.58333332742</v>
      </c>
      <c r="G2442" s="27">
        <f>Kalkulationen!F2441</f>
        <v>12.08</v>
      </c>
      <c r="H2442" s="28">
        <f>HLOOKUP(Eingabe!$C$6,Kalkulationen!$F$1:$L$8762,Kalkulationen!D2441)</f>
        <v>1834.8824051484055</v>
      </c>
    </row>
    <row r="2443" spans="6:8" x14ac:dyDescent="0.15">
      <c r="F2443" s="26">
        <v>43567.624999994085</v>
      </c>
      <c r="G2443" s="27">
        <f>Kalkulationen!F2442</f>
        <v>9.25</v>
      </c>
      <c r="H2443" s="28">
        <f>HLOOKUP(Eingabe!$C$6,Kalkulationen!$F$1:$L$8762,Kalkulationen!D2442)</f>
        <v>1249.4472928565631</v>
      </c>
    </row>
    <row r="2444" spans="6:8" x14ac:dyDescent="0.15">
      <c r="F2444" s="26">
        <v>43567.666666660749</v>
      </c>
      <c r="G2444" s="27">
        <f>Kalkulationen!F2443</f>
        <v>9.25</v>
      </c>
      <c r="H2444" s="28">
        <f>HLOOKUP(Eingabe!$C$6,Kalkulationen!$F$1:$L$8762,Kalkulationen!D2443)</f>
        <v>1249.4472928565631</v>
      </c>
    </row>
    <row r="2445" spans="6:8" x14ac:dyDescent="0.15">
      <c r="F2445" s="26">
        <v>43567.708333327413</v>
      </c>
      <c r="G2445" s="27">
        <f>Kalkulationen!F2444</f>
        <v>6.27</v>
      </c>
      <c r="H2445" s="28">
        <f>HLOOKUP(Eingabe!$C$6,Kalkulationen!$F$1:$L$8762,Kalkulationen!D2444)</f>
        <v>381.97961946877831</v>
      </c>
    </row>
    <row r="2446" spans="6:8" x14ac:dyDescent="0.15">
      <c r="F2446" s="26">
        <v>43567.749999994077</v>
      </c>
      <c r="G2446" s="27">
        <f>Kalkulationen!F2445</f>
        <v>8.9499999999999993</v>
      </c>
      <c r="H2446" s="28">
        <f>HLOOKUP(Eingabe!$C$6,Kalkulationen!$F$1:$L$8762,Kalkulationen!D2445)</f>
        <v>1145.4953873443787</v>
      </c>
    </row>
    <row r="2447" spans="6:8" x14ac:dyDescent="0.15">
      <c r="F2447" s="26">
        <v>43567.791666660742</v>
      </c>
      <c r="G2447" s="27">
        <f>Kalkulationen!F2446</f>
        <v>6.71</v>
      </c>
      <c r="H2447" s="28">
        <f>HLOOKUP(Eingabe!$C$6,Kalkulationen!$F$1:$L$8762,Kalkulationen!D2446)</f>
        <v>476.43639304473675</v>
      </c>
    </row>
    <row r="2448" spans="6:8" x14ac:dyDescent="0.15">
      <c r="F2448" s="26">
        <v>43567.833333327406</v>
      </c>
      <c r="G2448" s="27">
        <f>Kalkulationen!F2447</f>
        <v>6.41</v>
      </c>
      <c r="H2448" s="28">
        <f>HLOOKUP(Eingabe!$C$6,Kalkulationen!$F$1:$L$8762,Kalkulationen!D2447)</f>
        <v>410.790941833408</v>
      </c>
    </row>
    <row r="2449" spans="6:8" x14ac:dyDescent="0.15">
      <c r="F2449" s="26">
        <v>43567.87499999407</v>
      </c>
      <c r="G2449" s="27">
        <f>Kalkulationen!F2448</f>
        <v>6.27</v>
      </c>
      <c r="H2449" s="28">
        <f>HLOOKUP(Eingabe!$C$6,Kalkulationen!$F$1:$L$8762,Kalkulationen!D2448)</f>
        <v>381.97961946877831</v>
      </c>
    </row>
    <row r="2450" spans="6:8" x14ac:dyDescent="0.15">
      <c r="F2450" s="26">
        <v>43567.916666660734</v>
      </c>
      <c r="G2450" s="27">
        <f>Kalkulationen!F2449</f>
        <v>7.31</v>
      </c>
      <c r="H2450" s="28">
        <f>HLOOKUP(Eingabe!$C$6,Kalkulationen!$F$1:$L$8762,Kalkulationen!D2449)</f>
        <v>624.88523343482666</v>
      </c>
    </row>
    <row r="2451" spans="6:8" x14ac:dyDescent="0.15">
      <c r="F2451" s="26">
        <v>43567.958333327399</v>
      </c>
      <c r="G2451" s="27">
        <f>Kalkulationen!F2450</f>
        <v>5.07</v>
      </c>
      <c r="H2451" s="28">
        <f>HLOOKUP(Eingabe!$C$6,Kalkulationen!$F$1:$L$8762,Kalkulationen!D2450)</f>
        <v>192.37195416342232</v>
      </c>
    </row>
    <row r="2452" spans="6:8" x14ac:dyDescent="0.15">
      <c r="F2452" s="26">
        <v>43567.999999994063</v>
      </c>
      <c r="G2452" s="27">
        <f>Kalkulationen!F2451</f>
        <v>5.67</v>
      </c>
      <c r="H2452" s="28">
        <f>HLOOKUP(Eingabe!$C$6,Kalkulationen!$F$1:$L$8762,Kalkulationen!D2451)</f>
        <v>276.80098896274217</v>
      </c>
    </row>
    <row r="2453" spans="6:8" x14ac:dyDescent="0.15">
      <c r="F2453" s="26">
        <v>43568.041666660727</v>
      </c>
      <c r="G2453" s="27">
        <f>Kalkulationen!F2452</f>
        <v>5.67</v>
      </c>
      <c r="H2453" s="28">
        <f>HLOOKUP(Eingabe!$C$6,Kalkulationen!$F$1:$L$8762,Kalkulationen!D2452)</f>
        <v>276.80098896274217</v>
      </c>
    </row>
    <row r="2454" spans="6:8" x14ac:dyDescent="0.15">
      <c r="F2454" s="26">
        <v>43568.083333327391</v>
      </c>
      <c r="G2454" s="27">
        <f>Kalkulationen!F2453</f>
        <v>5.67</v>
      </c>
      <c r="H2454" s="28">
        <f>HLOOKUP(Eingabe!$C$6,Kalkulationen!$F$1:$L$8762,Kalkulationen!D2453)</f>
        <v>276.80098896274217</v>
      </c>
    </row>
    <row r="2455" spans="6:8" x14ac:dyDescent="0.15">
      <c r="F2455" s="26">
        <v>43568.124999994056</v>
      </c>
      <c r="G2455" s="27">
        <f>Kalkulationen!F2454</f>
        <v>6.56</v>
      </c>
      <c r="H2455" s="28">
        <f>HLOOKUP(Eingabe!$C$6,Kalkulationen!$F$1:$L$8762,Kalkulationen!D2454)</f>
        <v>442.98824926057142</v>
      </c>
    </row>
    <row r="2456" spans="6:8" x14ac:dyDescent="0.15">
      <c r="F2456" s="26">
        <v>43568.16666666072</v>
      </c>
      <c r="G2456" s="27">
        <f>Kalkulationen!F2455</f>
        <v>5.52</v>
      </c>
      <c r="H2456" s="28">
        <f>HLOOKUP(Eingabe!$C$6,Kalkulationen!$F$1:$L$8762,Kalkulationen!D2455)</f>
        <v>254.43327038277369</v>
      </c>
    </row>
    <row r="2457" spans="6:8" x14ac:dyDescent="0.15">
      <c r="F2457" s="26">
        <v>43568.208333327384</v>
      </c>
      <c r="G2457" s="27">
        <f>Kalkulationen!F2456</f>
        <v>5.37</v>
      </c>
      <c r="H2457" s="28">
        <f>HLOOKUP(Eingabe!$C$6,Kalkulationen!$F$1:$L$8762,Kalkulationen!D2456)</f>
        <v>232.80191638908431</v>
      </c>
    </row>
    <row r="2458" spans="6:8" x14ac:dyDescent="0.15">
      <c r="F2458" s="26">
        <v>43568.249999994048</v>
      </c>
      <c r="G2458" s="27">
        <f>Kalkulationen!F2457</f>
        <v>5.52</v>
      </c>
      <c r="H2458" s="28">
        <f>HLOOKUP(Eingabe!$C$6,Kalkulationen!$F$1:$L$8762,Kalkulationen!D2457)</f>
        <v>254.43327038277369</v>
      </c>
    </row>
    <row r="2459" spans="6:8" x14ac:dyDescent="0.15">
      <c r="F2459" s="26">
        <v>43568.291666660713</v>
      </c>
      <c r="G2459" s="27">
        <f>Kalkulationen!F2458</f>
        <v>6.12</v>
      </c>
      <c r="H2459" s="28">
        <f>HLOOKUP(Eingabe!$C$6,Kalkulationen!$F$1:$L$8762,Kalkulationen!D2458)</f>
        <v>352.73627104706577</v>
      </c>
    </row>
    <row r="2460" spans="6:8" x14ac:dyDescent="0.15">
      <c r="F2460" s="26">
        <v>43568.333333327377</v>
      </c>
      <c r="G2460" s="27">
        <f>Kalkulationen!F2459</f>
        <v>7.61</v>
      </c>
      <c r="H2460" s="28">
        <f>HLOOKUP(Eingabe!$C$6,Kalkulationen!$F$1:$L$8762,Kalkulationen!D2459)</f>
        <v>708.39409691925232</v>
      </c>
    </row>
    <row r="2461" spans="6:8" x14ac:dyDescent="0.15">
      <c r="F2461" s="26">
        <v>43568.374999994041</v>
      </c>
      <c r="G2461" s="27">
        <f>Kalkulationen!F2460</f>
        <v>7.91</v>
      </c>
      <c r="H2461" s="28">
        <f>HLOOKUP(Eingabe!$C$6,Kalkulationen!$F$1:$L$8762,Kalkulationen!D2460)</f>
        <v>797.86398166766901</v>
      </c>
    </row>
    <row r="2462" spans="6:8" x14ac:dyDescent="0.15">
      <c r="F2462" s="26">
        <v>43568.416666660705</v>
      </c>
      <c r="G2462" s="27">
        <f>Kalkulationen!F2461</f>
        <v>8.06</v>
      </c>
      <c r="H2462" s="28">
        <f>HLOOKUP(Eingabe!$C$6,Kalkulationen!$F$1:$L$8762,Kalkulationen!D2461)</f>
        <v>844.78749676498433</v>
      </c>
    </row>
    <row r="2463" spans="6:8" x14ac:dyDescent="0.15">
      <c r="F2463" s="26">
        <v>43568.458333327369</v>
      </c>
      <c r="G2463" s="27">
        <f>Kalkulationen!F2462</f>
        <v>10.14</v>
      </c>
      <c r="H2463" s="28">
        <f>HLOOKUP(Eingabe!$C$6,Kalkulationen!$F$1:$L$8762,Kalkulationen!D2462)</f>
        <v>1519.74099376499</v>
      </c>
    </row>
    <row r="2464" spans="6:8" x14ac:dyDescent="0.15">
      <c r="F2464" s="26">
        <v>43568.499999994034</v>
      </c>
      <c r="G2464" s="27">
        <f>Kalkulationen!F2463</f>
        <v>10.14</v>
      </c>
      <c r="H2464" s="28">
        <f>HLOOKUP(Eingabe!$C$6,Kalkulationen!$F$1:$L$8762,Kalkulationen!D2463)</f>
        <v>1519.74099376499</v>
      </c>
    </row>
    <row r="2465" spans="6:8" x14ac:dyDescent="0.15">
      <c r="F2465" s="26">
        <v>43568.541666660698</v>
      </c>
      <c r="G2465" s="27">
        <f>Kalkulationen!F2464</f>
        <v>8.5</v>
      </c>
      <c r="H2465" s="28">
        <f>HLOOKUP(Eingabe!$C$6,Kalkulationen!$F$1:$L$8762,Kalkulationen!D2464)</f>
        <v>989.79083418433356</v>
      </c>
    </row>
    <row r="2466" spans="6:8" x14ac:dyDescent="0.15">
      <c r="F2466" s="26">
        <v>43568.583333327362</v>
      </c>
      <c r="G2466" s="27">
        <f>Kalkulationen!F2465</f>
        <v>9.25</v>
      </c>
      <c r="H2466" s="28">
        <f>HLOOKUP(Eingabe!$C$6,Kalkulationen!$F$1:$L$8762,Kalkulationen!D2465)</f>
        <v>1249.4472928565631</v>
      </c>
    </row>
    <row r="2467" spans="6:8" x14ac:dyDescent="0.15">
      <c r="F2467" s="26">
        <v>43568.624999994026</v>
      </c>
      <c r="G2467" s="27">
        <f>Kalkulationen!F2466</f>
        <v>10.44</v>
      </c>
      <c r="H2467" s="28">
        <f>HLOOKUP(Eingabe!$C$6,Kalkulationen!$F$1:$L$8762,Kalkulationen!D2466)</f>
        <v>1591.679416727636</v>
      </c>
    </row>
    <row r="2468" spans="6:8" x14ac:dyDescent="0.15">
      <c r="F2468" s="26">
        <v>43568.666666660691</v>
      </c>
      <c r="G2468" s="27">
        <f>Kalkulationen!F2467</f>
        <v>8.65</v>
      </c>
      <c r="H2468" s="28">
        <f>HLOOKUP(Eingabe!$C$6,Kalkulationen!$F$1:$L$8762,Kalkulationen!D2467)</f>
        <v>1041.1999722463847</v>
      </c>
    </row>
    <row r="2469" spans="6:8" x14ac:dyDescent="0.15">
      <c r="F2469" s="26">
        <v>43568.708333327355</v>
      </c>
      <c r="G2469" s="27">
        <f>Kalkulationen!F2468</f>
        <v>9.85</v>
      </c>
      <c r="H2469" s="28">
        <f>HLOOKUP(Eingabe!$C$6,Kalkulationen!$F$1:$L$8762,Kalkulationen!D2468)</f>
        <v>1440.5486371097504</v>
      </c>
    </row>
    <row r="2470" spans="6:8" x14ac:dyDescent="0.15">
      <c r="F2470" s="26">
        <v>43568.749999994019</v>
      </c>
      <c r="G2470" s="27">
        <f>Kalkulationen!F2469</f>
        <v>7.61</v>
      </c>
      <c r="H2470" s="28">
        <f>HLOOKUP(Eingabe!$C$6,Kalkulationen!$F$1:$L$8762,Kalkulationen!D2469)</f>
        <v>708.39409691925232</v>
      </c>
    </row>
    <row r="2471" spans="6:8" x14ac:dyDescent="0.15">
      <c r="F2471" s="26">
        <v>43568.791666660683</v>
      </c>
      <c r="G2471" s="27">
        <f>Kalkulationen!F2470</f>
        <v>6.12</v>
      </c>
      <c r="H2471" s="28">
        <f>HLOOKUP(Eingabe!$C$6,Kalkulationen!$F$1:$L$8762,Kalkulationen!D2470)</f>
        <v>352.73627104706577</v>
      </c>
    </row>
    <row r="2472" spans="6:8" x14ac:dyDescent="0.15">
      <c r="F2472" s="26">
        <v>43568.833333327348</v>
      </c>
      <c r="G2472" s="27">
        <f>Kalkulationen!F2471</f>
        <v>5.97</v>
      </c>
      <c r="H2472" s="28">
        <f>HLOOKUP(Eingabe!$C$6,Kalkulationen!$F$1:$L$8762,Kalkulationen!D2471)</f>
        <v>325.486920668631</v>
      </c>
    </row>
    <row r="2473" spans="6:8" x14ac:dyDescent="0.15">
      <c r="F2473" s="26">
        <v>43568.874999994012</v>
      </c>
      <c r="G2473" s="27">
        <f>Kalkulationen!F2472</f>
        <v>4.62</v>
      </c>
      <c r="H2473" s="28">
        <f>HLOOKUP(Eingabe!$C$6,Kalkulationen!$F$1:$L$8762,Kalkulationen!D2472)</f>
        <v>141.66861508672662</v>
      </c>
    </row>
    <row r="2474" spans="6:8" x14ac:dyDescent="0.15">
      <c r="F2474" s="26">
        <v>43568.916666660676</v>
      </c>
      <c r="G2474" s="27">
        <f>Kalkulationen!F2473</f>
        <v>4.33</v>
      </c>
      <c r="H2474" s="28">
        <f>HLOOKUP(Eingabe!$C$6,Kalkulationen!$F$1:$L$8762,Kalkulationen!D2473)</f>
        <v>113.35839181095314</v>
      </c>
    </row>
    <row r="2475" spans="6:8" x14ac:dyDescent="0.15">
      <c r="F2475" s="26">
        <v>43568.95833332734</v>
      </c>
      <c r="G2475" s="27">
        <f>Kalkulationen!F2474</f>
        <v>4.18</v>
      </c>
      <c r="H2475" s="28">
        <f>HLOOKUP(Eingabe!$C$6,Kalkulationen!$F$1:$L$8762,Kalkulationen!D2474)</f>
        <v>99.286032951741447</v>
      </c>
    </row>
    <row r="2476" spans="6:8" x14ac:dyDescent="0.15">
      <c r="F2476" s="26">
        <v>43568.999999994005</v>
      </c>
      <c r="G2476" s="27">
        <f>Kalkulationen!F2475</f>
        <v>4.4800000000000004</v>
      </c>
      <c r="H2476" s="28">
        <f>HLOOKUP(Eingabe!$C$6,Kalkulationen!$F$1:$L$8762,Kalkulationen!D2475)</f>
        <v>127.75355141684258</v>
      </c>
    </row>
    <row r="2477" spans="6:8" x14ac:dyDescent="0.15">
      <c r="F2477" s="26">
        <v>43569.041666660669</v>
      </c>
      <c r="G2477" s="27">
        <f>Kalkulationen!F2476</f>
        <v>4.18</v>
      </c>
      <c r="H2477" s="28">
        <f>HLOOKUP(Eingabe!$C$6,Kalkulationen!$F$1:$L$8762,Kalkulationen!D2476)</f>
        <v>99.286032951741447</v>
      </c>
    </row>
    <row r="2478" spans="6:8" x14ac:dyDescent="0.15">
      <c r="F2478" s="26">
        <v>43569.083333327333</v>
      </c>
      <c r="G2478" s="27">
        <f>Kalkulationen!F2477</f>
        <v>1.49</v>
      </c>
      <c r="H2478" s="28">
        <f>HLOOKUP(Eingabe!$C$6,Kalkulationen!$F$1:$L$8762,Kalkulationen!D2477)</f>
        <v>0.12936521063564776</v>
      </c>
    </row>
    <row r="2479" spans="6:8" x14ac:dyDescent="0.15">
      <c r="F2479" s="26">
        <v>43569.124999993997</v>
      </c>
      <c r="G2479" s="27">
        <f>Kalkulationen!F2478</f>
        <v>4.03</v>
      </c>
      <c r="H2479" s="28">
        <f>HLOOKUP(Eingabe!$C$6,Kalkulationen!$F$1:$L$8762,Kalkulationen!D2478)</f>
        <v>85.333314530668076</v>
      </c>
    </row>
    <row r="2480" spans="6:8" x14ac:dyDescent="0.15">
      <c r="F2480" s="26">
        <v>43569.166666660662</v>
      </c>
      <c r="G2480" s="27">
        <f>Kalkulationen!F2479</f>
        <v>2.98</v>
      </c>
      <c r="H2480" s="28">
        <f>HLOOKUP(Eingabe!$C$6,Kalkulationen!$F$1:$L$8762,Kalkulationen!D2479)</f>
        <v>15.363813474783871</v>
      </c>
    </row>
    <row r="2481" spans="6:8" x14ac:dyDescent="0.15">
      <c r="F2481" s="26">
        <v>43569.208333327326</v>
      </c>
      <c r="G2481" s="27">
        <f>Kalkulationen!F2480</f>
        <v>2.2400000000000002</v>
      </c>
      <c r="H2481" s="28">
        <f>HLOOKUP(Eingabe!$C$6,Kalkulationen!$F$1:$L$8762,Kalkulationen!D2480)</f>
        <v>2.2387492384510437</v>
      </c>
    </row>
    <row r="2482" spans="6:8" x14ac:dyDescent="0.15">
      <c r="F2482" s="26">
        <v>43569.24999999399</v>
      </c>
      <c r="G2482" s="27">
        <f>Kalkulationen!F2481</f>
        <v>1.64</v>
      </c>
      <c r="H2482" s="28">
        <f>HLOOKUP(Eingabe!$C$6,Kalkulationen!$F$1:$L$8762,Kalkulationen!D2481)</f>
        <v>0.28936731896601203</v>
      </c>
    </row>
    <row r="2483" spans="6:8" x14ac:dyDescent="0.15">
      <c r="F2483" s="26">
        <v>43569.291666660654</v>
      </c>
      <c r="G2483" s="27">
        <f>Kalkulationen!F2482</f>
        <v>3.43</v>
      </c>
      <c r="H2483" s="28">
        <f>HLOOKUP(Eingabe!$C$6,Kalkulationen!$F$1:$L$8762,Kalkulationen!D2482)</f>
        <v>35.928487146259762</v>
      </c>
    </row>
    <row r="2484" spans="6:8" x14ac:dyDescent="0.15">
      <c r="F2484" s="26">
        <v>43569.333333327319</v>
      </c>
      <c r="G2484" s="27">
        <f>Kalkulationen!F2483</f>
        <v>5.82</v>
      </c>
      <c r="H2484" s="28">
        <f>HLOOKUP(Eingabe!$C$6,Kalkulationen!$F$1:$L$8762,Kalkulationen!D2483)</f>
        <v>300.31867582888367</v>
      </c>
    </row>
    <row r="2485" spans="6:8" x14ac:dyDescent="0.15">
      <c r="F2485" s="26">
        <v>43569.374999993983</v>
      </c>
      <c r="G2485" s="27">
        <f>Kalkulationen!F2484</f>
        <v>10.59</v>
      </c>
      <c r="H2485" s="28">
        <f>HLOOKUP(Eingabe!$C$6,Kalkulationen!$F$1:$L$8762,Kalkulationen!D2484)</f>
        <v>1624.0229134898696</v>
      </c>
    </row>
    <row r="2486" spans="6:8" x14ac:dyDescent="0.15">
      <c r="F2486" s="26">
        <v>43569.416666660647</v>
      </c>
      <c r="G2486" s="27">
        <f>Kalkulationen!F2485</f>
        <v>6.41</v>
      </c>
      <c r="H2486" s="28">
        <f>HLOOKUP(Eingabe!$C$6,Kalkulationen!$F$1:$L$8762,Kalkulationen!D2485)</f>
        <v>410.790941833408</v>
      </c>
    </row>
    <row r="2487" spans="6:8" x14ac:dyDescent="0.15">
      <c r="F2487" s="26">
        <v>43569.458333327311</v>
      </c>
      <c r="G2487" s="27">
        <f>Kalkulationen!F2486</f>
        <v>4.18</v>
      </c>
      <c r="H2487" s="28">
        <f>HLOOKUP(Eingabe!$C$6,Kalkulationen!$F$1:$L$8762,Kalkulationen!D2486)</f>
        <v>99.286032951741447</v>
      </c>
    </row>
    <row r="2488" spans="6:8" x14ac:dyDescent="0.15">
      <c r="F2488" s="26">
        <v>43569.499999993976</v>
      </c>
      <c r="G2488" s="27">
        <f>Kalkulationen!F2487</f>
        <v>7.91</v>
      </c>
      <c r="H2488" s="28">
        <f>HLOOKUP(Eingabe!$C$6,Kalkulationen!$F$1:$L$8762,Kalkulationen!D2487)</f>
        <v>797.86398166766901</v>
      </c>
    </row>
    <row r="2489" spans="6:8" x14ac:dyDescent="0.15">
      <c r="F2489" s="26">
        <v>43569.54166666064</v>
      </c>
      <c r="G2489" s="27">
        <f>Kalkulationen!F2488</f>
        <v>7.01</v>
      </c>
      <c r="H2489" s="28">
        <f>HLOOKUP(Eingabe!$C$6,Kalkulationen!$F$1:$L$8762,Kalkulationen!D2488)</f>
        <v>547.54540984378536</v>
      </c>
    </row>
    <row r="2490" spans="6:8" x14ac:dyDescent="0.15">
      <c r="F2490" s="26">
        <v>43569.583333327304</v>
      </c>
      <c r="G2490" s="27">
        <f>Kalkulationen!F2489</f>
        <v>7.91</v>
      </c>
      <c r="H2490" s="28">
        <f>HLOOKUP(Eingabe!$C$6,Kalkulationen!$F$1:$L$8762,Kalkulationen!D2489)</f>
        <v>797.86398166766901</v>
      </c>
    </row>
    <row r="2491" spans="6:8" x14ac:dyDescent="0.15">
      <c r="F2491" s="26">
        <v>43569.624999993968</v>
      </c>
      <c r="G2491" s="27">
        <f>Kalkulationen!F2490</f>
        <v>5.67</v>
      </c>
      <c r="H2491" s="28">
        <f>HLOOKUP(Eingabe!$C$6,Kalkulationen!$F$1:$L$8762,Kalkulationen!D2490)</f>
        <v>276.80098896274217</v>
      </c>
    </row>
    <row r="2492" spans="6:8" x14ac:dyDescent="0.15">
      <c r="F2492" s="26">
        <v>43569.666666660632</v>
      </c>
      <c r="G2492" s="27">
        <f>Kalkulationen!F2491</f>
        <v>5.52</v>
      </c>
      <c r="H2492" s="28">
        <f>HLOOKUP(Eingabe!$C$6,Kalkulationen!$F$1:$L$8762,Kalkulationen!D2491)</f>
        <v>254.43327038277369</v>
      </c>
    </row>
    <row r="2493" spans="6:8" x14ac:dyDescent="0.15">
      <c r="F2493" s="26">
        <v>43569.708333327297</v>
      </c>
      <c r="G2493" s="27">
        <f>Kalkulationen!F2492</f>
        <v>5.97</v>
      </c>
      <c r="H2493" s="28">
        <f>HLOOKUP(Eingabe!$C$6,Kalkulationen!$F$1:$L$8762,Kalkulationen!D2492)</f>
        <v>325.486920668631</v>
      </c>
    </row>
    <row r="2494" spans="6:8" x14ac:dyDescent="0.15">
      <c r="F2494" s="26">
        <v>43569.749999993961</v>
      </c>
      <c r="G2494" s="27">
        <f>Kalkulationen!F2493</f>
        <v>3.43</v>
      </c>
      <c r="H2494" s="28">
        <f>HLOOKUP(Eingabe!$C$6,Kalkulationen!$F$1:$L$8762,Kalkulationen!D2493)</f>
        <v>35.928487146259762</v>
      </c>
    </row>
    <row r="2495" spans="6:8" x14ac:dyDescent="0.15">
      <c r="F2495" s="26">
        <v>43569.791666660625</v>
      </c>
      <c r="G2495" s="27">
        <f>Kalkulationen!F2494</f>
        <v>4.62</v>
      </c>
      <c r="H2495" s="28">
        <f>HLOOKUP(Eingabe!$C$6,Kalkulationen!$F$1:$L$8762,Kalkulationen!D2494)</f>
        <v>141.66861508672662</v>
      </c>
    </row>
    <row r="2496" spans="6:8" x14ac:dyDescent="0.15">
      <c r="F2496" s="26">
        <v>43569.833333327289</v>
      </c>
      <c r="G2496" s="27">
        <f>Kalkulationen!F2495</f>
        <v>5.07</v>
      </c>
      <c r="H2496" s="28">
        <f>HLOOKUP(Eingabe!$C$6,Kalkulationen!$F$1:$L$8762,Kalkulationen!D2495)</f>
        <v>192.37195416342232</v>
      </c>
    </row>
    <row r="2497" spans="6:8" x14ac:dyDescent="0.15">
      <c r="F2497" s="26">
        <v>43569.874999993954</v>
      </c>
      <c r="G2497" s="27">
        <f>Kalkulationen!F2496</f>
        <v>6.12</v>
      </c>
      <c r="H2497" s="28">
        <f>HLOOKUP(Eingabe!$C$6,Kalkulationen!$F$1:$L$8762,Kalkulationen!D2496)</f>
        <v>352.73627104706577</v>
      </c>
    </row>
    <row r="2498" spans="6:8" x14ac:dyDescent="0.15">
      <c r="F2498" s="26">
        <v>43569.916666660618</v>
      </c>
      <c r="G2498" s="27">
        <f>Kalkulationen!F2497</f>
        <v>5.07</v>
      </c>
      <c r="H2498" s="28">
        <f>HLOOKUP(Eingabe!$C$6,Kalkulationen!$F$1:$L$8762,Kalkulationen!D2497)</f>
        <v>192.37195416342232</v>
      </c>
    </row>
    <row r="2499" spans="6:8" x14ac:dyDescent="0.15">
      <c r="F2499" s="26">
        <v>43569.958333327282</v>
      </c>
      <c r="G2499" s="27">
        <f>Kalkulationen!F2498</f>
        <v>6.12</v>
      </c>
      <c r="H2499" s="28">
        <f>HLOOKUP(Eingabe!$C$6,Kalkulationen!$F$1:$L$8762,Kalkulationen!D2498)</f>
        <v>352.73627104706577</v>
      </c>
    </row>
    <row r="2500" spans="6:8" x14ac:dyDescent="0.15">
      <c r="F2500" s="26">
        <v>43569.999999993946</v>
      </c>
      <c r="G2500" s="27">
        <f>Kalkulationen!F2499</f>
        <v>7.91</v>
      </c>
      <c r="H2500" s="28">
        <f>HLOOKUP(Eingabe!$C$6,Kalkulationen!$F$1:$L$8762,Kalkulationen!D2499)</f>
        <v>797.86398166766901</v>
      </c>
    </row>
    <row r="2501" spans="6:8" x14ac:dyDescent="0.15">
      <c r="F2501" s="26">
        <v>43570.041666660611</v>
      </c>
      <c r="G2501" s="27">
        <f>Kalkulationen!F2500</f>
        <v>8.9499999999999993</v>
      </c>
      <c r="H2501" s="28">
        <f>HLOOKUP(Eingabe!$C$6,Kalkulationen!$F$1:$L$8762,Kalkulationen!D2500)</f>
        <v>1145.4953873443787</v>
      </c>
    </row>
    <row r="2502" spans="6:8" x14ac:dyDescent="0.15">
      <c r="F2502" s="26">
        <v>43570.083333327275</v>
      </c>
      <c r="G2502" s="27">
        <f>Kalkulationen!F2501</f>
        <v>6.71</v>
      </c>
      <c r="H2502" s="28">
        <f>HLOOKUP(Eingabe!$C$6,Kalkulationen!$F$1:$L$8762,Kalkulationen!D2501)</f>
        <v>476.43639304473675</v>
      </c>
    </row>
    <row r="2503" spans="6:8" x14ac:dyDescent="0.15">
      <c r="F2503" s="26">
        <v>43570.124999993939</v>
      </c>
      <c r="G2503" s="27">
        <f>Kalkulationen!F2502</f>
        <v>8.65</v>
      </c>
      <c r="H2503" s="28">
        <f>HLOOKUP(Eingabe!$C$6,Kalkulationen!$F$1:$L$8762,Kalkulationen!D2502)</f>
        <v>1041.1999722463847</v>
      </c>
    </row>
    <row r="2504" spans="6:8" x14ac:dyDescent="0.15">
      <c r="F2504" s="26">
        <v>43570.166666660603</v>
      </c>
      <c r="G2504" s="27">
        <f>Kalkulationen!F2503</f>
        <v>9.1</v>
      </c>
      <c r="H2504" s="28">
        <f>HLOOKUP(Eingabe!$C$6,Kalkulationen!$F$1:$L$8762,Kalkulationen!D2503)</f>
        <v>1197.7332655301136</v>
      </c>
    </row>
    <row r="2505" spans="6:8" x14ac:dyDescent="0.15">
      <c r="F2505" s="26">
        <v>43570.208333327268</v>
      </c>
      <c r="G2505" s="27">
        <f>Kalkulationen!F2504</f>
        <v>9.85</v>
      </c>
      <c r="H2505" s="28">
        <f>HLOOKUP(Eingabe!$C$6,Kalkulationen!$F$1:$L$8762,Kalkulationen!D2504)</f>
        <v>1440.5486371097504</v>
      </c>
    </row>
    <row r="2506" spans="6:8" x14ac:dyDescent="0.15">
      <c r="F2506" s="26">
        <v>43570.249999993932</v>
      </c>
      <c r="G2506" s="27">
        <f>Kalkulationen!F2505</f>
        <v>13.13</v>
      </c>
      <c r="H2506" s="28">
        <f>HLOOKUP(Eingabe!$C$6,Kalkulationen!$F$1:$L$8762,Kalkulationen!D2505)</f>
        <v>1917.2315830030536</v>
      </c>
    </row>
    <row r="2507" spans="6:8" x14ac:dyDescent="0.15">
      <c r="F2507" s="26">
        <v>43570.291666660596</v>
      </c>
      <c r="G2507" s="27">
        <f>Kalkulationen!F2506</f>
        <v>11.04</v>
      </c>
      <c r="H2507" s="28">
        <f>HLOOKUP(Eingabe!$C$6,Kalkulationen!$F$1:$L$8762,Kalkulationen!D2506)</f>
        <v>1707.1454885667315</v>
      </c>
    </row>
    <row r="2508" spans="6:8" x14ac:dyDescent="0.15">
      <c r="F2508" s="26">
        <v>43570.33333332726</v>
      </c>
      <c r="G2508" s="27">
        <f>Kalkulationen!F2507</f>
        <v>10.44</v>
      </c>
      <c r="H2508" s="28">
        <f>HLOOKUP(Eingabe!$C$6,Kalkulationen!$F$1:$L$8762,Kalkulationen!D2507)</f>
        <v>1591.679416727636</v>
      </c>
    </row>
    <row r="2509" spans="6:8" x14ac:dyDescent="0.15">
      <c r="F2509" s="26">
        <v>43570.374999993925</v>
      </c>
      <c r="G2509" s="27">
        <f>Kalkulationen!F2508</f>
        <v>7.76</v>
      </c>
      <c r="H2509" s="28">
        <f>HLOOKUP(Eingabe!$C$6,Kalkulationen!$F$1:$L$8762,Kalkulationen!D2508)</f>
        <v>752.39321657884113</v>
      </c>
    </row>
    <row r="2510" spans="6:8" x14ac:dyDescent="0.15">
      <c r="F2510" s="26">
        <v>43570.416666660589</v>
      </c>
      <c r="G2510" s="27">
        <f>Kalkulationen!F2509</f>
        <v>6.56</v>
      </c>
      <c r="H2510" s="28">
        <f>HLOOKUP(Eingabe!$C$6,Kalkulationen!$F$1:$L$8762,Kalkulationen!D2509)</f>
        <v>442.98824926057142</v>
      </c>
    </row>
    <row r="2511" spans="6:8" x14ac:dyDescent="0.15">
      <c r="F2511" s="26">
        <v>43570.458333327253</v>
      </c>
      <c r="G2511" s="27">
        <f>Kalkulationen!F2510</f>
        <v>4.4800000000000004</v>
      </c>
      <c r="H2511" s="28">
        <f>HLOOKUP(Eingabe!$C$6,Kalkulationen!$F$1:$L$8762,Kalkulationen!D2510)</f>
        <v>127.75355141684258</v>
      </c>
    </row>
    <row r="2512" spans="6:8" x14ac:dyDescent="0.15">
      <c r="F2512" s="26">
        <v>43570.499999993917</v>
      </c>
      <c r="G2512" s="27">
        <f>Kalkulationen!F2511</f>
        <v>5.07</v>
      </c>
      <c r="H2512" s="28">
        <f>HLOOKUP(Eingabe!$C$6,Kalkulationen!$F$1:$L$8762,Kalkulationen!D2511)</f>
        <v>192.37195416342232</v>
      </c>
    </row>
    <row r="2513" spans="6:8" x14ac:dyDescent="0.15">
      <c r="F2513" s="26">
        <v>43570.541666660582</v>
      </c>
      <c r="G2513" s="27">
        <f>Kalkulationen!F2512</f>
        <v>4.92</v>
      </c>
      <c r="H2513" s="28">
        <f>HLOOKUP(Eingabe!$C$6,Kalkulationen!$F$1:$L$8762,Kalkulationen!D2512)</f>
        <v>174.15991544051818</v>
      </c>
    </row>
    <row r="2514" spans="6:8" x14ac:dyDescent="0.15">
      <c r="F2514" s="26">
        <v>43570.583333327246</v>
      </c>
      <c r="G2514" s="27">
        <f>Kalkulationen!F2513</f>
        <v>4.18</v>
      </c>
      <c r="H2514" s="28">
        <f>HLOOKUP(Eingabe!$C$6,Kalkulationen!$F$1:$L$8762,Kalkulationen!D2513)</f>
        <v>99.286032951741447</v>
      </c>
    </row>
    <row r="2515" spans="6:8" x14ac:dyDescent="0.15">
      <c r="F2515" s="26">
        <v>43570.62499999391</v>
      </c>
      <c r="G2515" s="27">
        <f>Kalkulationen!F2514</f>
        <v>5.52</v>
      </c>
      <c r="H2515" s="28">
        <f>HLOOKUP(Eingabe!$C$6,Kalkulationen!$F$1:$L$8762,Kalkulationen!D2514)</f>
        <v>254.43327038277369</v>
      </c>
    </row>
    <row r="2516" spans="6:8" x14ac:dyDescent="0.15">
      <c r="F2516" s="26">
        <v>43570.666666660574</v>
      </c>
      <c r="G2516" s="27">
        <f>Kalkulationen!F2515</f>
        <v>3.88</v>
      </c>
      <c r="H2516" s="28">
        <f>HLOOKUP(Eingabe!$C$6,Kalkulationen!$F$1:$L$8762,Kalkulationen!D2515)</f>
        <v>71.378640628237633</v>
      </c>
    </row>
    <row r="2517" spans="6:8" x14ac:dyDescent="0.15">
      <c r="F2517" s="26">
        <v>43570.708333327239</v>
      </c>
      <c r="G2517" s="27">
        <f>Kalkulationen!F2516</f>
        <v>2.39</v>
      </c>
      <c r="H2517" s="28">
        <f>HLOOKUP(Eingabe!$C$6,Kalkulationen!$F$1:$L$8762,Kalkulationen!D2516)</f>
        <v>3.2364376072839534</v>
      </c>
    </row>
    <row r="2518" spans="6:8" x14ac:dyDescent="0.15">
      <c r="F2518" s="26">
        <v>43570.749999993903</v>
      </c>
      <c r="G2518" s="27">
        <f>Kalkulationen!F2517</f>
        <v>1.64</v>
      </c>
      <c r="H2518" s="28">
        <f>HLOOKUP(Eingabe!$C$6,Kalkulationen!$F$1:$L$8762,Kalkulationen!D2517)</f>
        <v>0.28936731896601203</v>
      </c>
    </row>
    <row r="2519" spans="6:8" x14ac:dyDescent="0.15">
      <c r="F2519" s="26">
        <v>43570.791666660567</v>
      </c>
      <c r="G2519" s="27">
        <f>Kalkulationen!F2518</f>
        <v>2.54</v>
      </c>
      <c r="H2519" s="28">
        <f>HLOOKUP(Eingabe!$C$6,Kalkulationen!$F$1:$L$8762,Kalkulationen!D2518)</f>
        <v>4.7035428791755116</v>
      </c>
    </row>
    <row r="2520" spans="6:8" x14ac:dyDescent="0.15">
      <c r="F2520" s="26">
        <v>43570.833333327231</v>
      </c>
      <c r="G2520" s="27">
        <f>Kalkulationen!F2519</f>
        <v>3.58</v>
      </c>
      <c r="H2520" s="28">
        <f>HLOOKUP(Eingabe!$C$6,Kalkulationen!$F$1:$L$8762,Kalkulationen!D2519)</f>
        <v>45.658471991144815</v>
      </c>
    </row>
    <row r="2521" spans="6:8" x14ac:dyDescent="0.15">
      <c r="F2521" s="26">
        <v>43570.874999993895</v>
      </c>
      <c r="G2521" s="27">
        <f>Kalkulationen!F2520</f>
        <v>4.4800000000000004</v>
      </c>
      <c r="H2521" s="28">
        <f>HLOOKUP(Eingabe!$C$6,Kalkulationen!$F$1:$L$8762,Kalkulationen!D2520)</f>
        <v>127.75355141684258</v>
      </c>
    </row>
    <row r="2522" spans="6:8" x14ac:dyDescent="0.15">
      <c r="F2522" s="26">
        <v>43570.91666666056</v>
      </c>
      <c r="G2522" s="27">
        <f>Kalkulationen!F2521</f>
        <v>4.4800000000000004</v>
      </c>
      <c r="H2522" s="28">
        <f>HLOOKUP(Eingabe!$C$6,Kalkulationen!$F$1:$L$8762,Kalkulationen!D2521)</f>
        <v>127.75355141684258</v>
      </c>
    </row>
    <row r="2523" spans="6:8" x14ac:dyDescent="0.15">
      <c r="F2523" s="26">
        <v>43570.958333327224</v>
      </c>
      <c r="G2523" s="27">
        <f>Kalkulationen!F2522</f>
        <v>3.58</v>
      </c>
      <c r="H2523" s="28">
        <f>HLOOKUP(Eingabe!$C$6,Kalkulationen!$F$1:$L$8762,Kalkulationen!D2522)</f>
        <v>45.658471991144815</v>
      </c>
    </row>
    <row r="2524" spans="6:8" x14ac:dyDescent="0.15">
      <c r="F2524" s="26">
        <v>43570.999999993888</v>
      </c>
      <c r="G2524" s="27">
        <f>Kalkulationen!F2523</f>
        <v>4.7699999999999996</v>
      </c>
      <c r="H2524" s="28">
        <f>HLOOKUP(Eingabe!$C$6,Kalkulationen!$F$1:$L$8762,Kalkulationen!D2523)</f>
        <v>157.3586998907347</v>
      </c>
    </row>
    <row r="2525" spans="6:8" x14ac:dyDescent="0.15">
      <c r="F2525" s="26">
        <v>43571.041666660552</v>
      </c>
      <c r="G2525" s="27">
        <f>Kalkulationen!F2524</f>
        <v>4.62</v>
      </c>
      <c r="H2525" s="28">
        <f>HLOOKUP(Eingabe!$C$6,Kalkulationen!$F$1:$L$8762,Kalkulationen!D2524)</f>
        <v>141.66861508672662</v>
      </c>
    </row>
    <row r="2526" spans="6:8" x14ac:dyDescent="0.15">
      <c r="F2526" s="26">
        <v>43571.083333327217</v>
      </c>
      <c r="G2526" s="27">
        <f>Kalkulationen!F2525</f>
        <v>4.7699999999999996</v>
      </c>
      <c r="H2526" s="28">
        <f>HLOOKUP(Eingabe!$C$6,Kalkulationen!$F$1:$L$8762,Kalkulationen!D2525)</f>
        <v>157.3586998907347</v>
      </c>
    </row>
    <row r="2527" spans="6:8" x14ac:dyDescent="0.15">
      <c r="F2527" s="26">
        <v>43571.124999993881</v>
      </c>
      <c r="G2527" s="27">
        <f>Kalkulationen!F2526</f>
        <v>4.7699999999999996</v>
      </c>
      <c r="H2527" s="28">
        <f>HLOOKUP(Eingabe!$C$6,Kalkulationen!$F$1:$L$8762,Kalkulationen!D2526)</f>
        <v>157.3586998907347</v>
      </c>
    </row>
    <row r="2528" spans="6:8" x14ac:dyDescent="0.15">
      <c r="F2528" s="26">
        <v>43571.166666660545</v>
      </c>
      <c r="G2528" s="27">
        <f>Kalkulationen!F2527</f>
        <v>4.92</v>
      </c>
      <c r="H2528" s="28">
        <f>HLOOKUP(Eingabe!$C$6,Kalkulationen!$F$1:$L$8762,Kalkulationen!D2527)</f>
        <v>174.15991544051818</v>
      </c>
    </row>
    <row r="2529" spans="6:8" x14ac:dyDescent="0.15">
      <c r="F2529" s="26">
        <v>43571.208333327209</v>
      </c>
      <c r="G2529" s="27">
        <f>Kalkulationen!F2528</f>
        <v>4.03</v>
      </c>
      <c r="H2529" s="28">
        <f>HLOOKUP(Eingabe!$C$6,Kalkulationen!$F$1:$L$8762,Kalkulationen!D2528)</f>
        <v>85.333314530668076</v>
      </c>
    </row>
    <row r="2530" spans="6:8" x14ac:dyDescent="0.15">
      <c r="F2530" s="26">
        <v>43571.249999993874</v>
      </c>
      <c r="G2530" s="27">
        <f>Kalkulationen!F2529</f>
        <v>3.13</v>
      </c>
      <c r="H2530" s="28">
        <f>HLOOKUP(Eingabe!$C$6,Kalkulationen!$F$1:$L$8762,Kalkulationen!D2529)</f>
        <v>21.178652373249626</v>
      </c>
    </row>
    <row r="2531" spans="6:8" x14ac:dyDescent="0.15">
      <c r="F2531" s="26">
        <v>43571.291666660538</v>
      </c>
      <c r="G2531" s="27">
        <f>Kalkulationen!F2530</f>
        <v>3.43</v>
      </c>
      <c r="H2531" s="28">
        <f>HLOOKUP(Eingabe!$C$6,Kalkulationen!$F$1:$L$8762,Kalkulationen!D2530)</f>
        <v>35.928487146259762</v>
      </c>
    </row>
    <row r="2532" spans="6:8" x14ac:dyDescent="0.15">
      <c r="F2532" s="26">
        <v>43571.333333327202</v>
      </c>
      <c r="G2532" s="27">
        <f>Kalkulationen!F2531</f>
        <v>4.4800000000000004</v>
      </c>
      <c r="H2532" s="28">
        <f>HLOOKUP(Eingabe!$C$6,Kalkulationen!$F$1:$L$8762,Kalkulationen!D2531)</f>
        <v>127.75355141684258</v>
      </c>
    </row>
    <row r="2533" spans="6:8" x14ac:dyDescent="0.15">
      <c r="F2533" s="26">
        <v>43571.374999993866</v>
      </c>
      <c r="G2533" s="27">
        <f>Kalkulationen!F2532</f>
        <v>2.83</v>
      </c>
      <c r="H2533" s="28">
        <f>HLOOKUP(Eingabe!$C$6,Kalkulationen!$F$1:$L$8762,Kalkulationen!D2532)</f>
        <v>10.799308393294714</v>
      </c>
    </row>
    <row r="2534" spans="6:8" x14ac:dyDescent="0.15">
      <c r="F2534" s="26">
        <v>43571.416666660531</v>
      </c>
      <c r="G2534" s="27">
        <f>Kalkulationen!F2533</f>
        <v>4.92</v>
      </c>
      <c r="H2534" s="28">
        <f>HLOOKUP(Eingabe!$C$6,Kalkulationen!$F$1:$L$8762,Kalkulationen!D2533)</f>
        <v>174.15991544051818</v>
      </c>
    </row>
    <row r="2535" spans="6:8" x14ac:dyDescent="0.15">
      <c r="F2535" s="26">
        <v>43571.458333327195</v>
      </c>
      <c r="G2535" s="27">
        <f>Kalkulationen!F2534</f>
        <v>1.64</v>
      </c>
      <c r="H2535" s="28">
        <f>HLOOKUP(Eingabe!$C$6,Kalkulationen!$F$1:$L$8762,Kalkulationen!D2534)</f>
        <v>0.28936731896601203</v>
      </c>
    </row>
    <row r="2536" spans="6:8" x14ac:dyDescent="0.15">
      <c r="F2536" s="26">
        <v>43571.499999993859</v>
      </c>
      <c r="G2536" s="27">
        <f>Kalkulationen!F2535</f>
        <v>3.73</v>
      </c>
      <c r="H2536" s="28">
        <f>HLOOKUP(Eingabe!$C$6,Kalkulationen!$F$1:$L$8762,Kalkulationen!D2535)</f>
        <v>57.90322713773282</v>
      </c>
    </row>
    <row r="2537" spans="6:8" x14ac:dyDescent="0.15">
      <c r="F2537" s="26">
        <v>43571.541666660523</v>
      </c>
      <c r="G2537" s="27">
        <f>Kalkulationen!F2536</f>
        <v>2.69</v>
      </c>
      <c r="H2537" s="28">
        <f>HLOOKUP(Eingabe!$C$6,Kalkulationen!$F$1:$L$8762,Kalkulationen!D2536)</f>
        <v>7.4302984659264721</v>
      </c>
    </row>
    <row r="2538" spans="6:8" x14ac:dyDescent="0.15">
      <c r="F2538" s="26">
        <v>43571.583333327188</v>
      </c>
      <c r="G2538" s="27">
        <f>Kalkulationen!F2537</f>
        <v>2.54</v>
      </c>
      <c r="H2538" s="28">
        <f>HLOOKUP(Eingabe!$C$6,Kalkulationen!$F$1:$L$8762,Kalkulationen!D2537)</f>
        <v>4.7035428791755116</v>
      </c>
    </row>
    <row r="2539" spans="6:8" x14ac:dyDescent="0.15">
      <c r="F2539" s="26">
        <v>43571.624999993852</v>
      </c>
      <c r="G2539" s="27">
        <f>Kalkulationen!F2538</f>
        <v>3.73</v>
      </c>
      <c r="H2539" s="28">
        <f>HLOOKUP(Eingabe!$C$6,Kalkulationen!$F$1:$L$8762,Kalkulationen!D2538)</f>
        <v>57.90322713773282</v>
      </c>
    </row>
    <row r="2540" spans="6:8" x14ac:dyDescent="0.15">
      <c r="F2540" s="26">
        <v>43571.666666660516</v>
      </c>
      <c r="G2540" s="27">
        <f>Kalkulationen!F2539</f>
        <v>4.92</v>
      </c>
      <c r="H2540" s="28">
        <f>HLOOKUP(Eingabe!$C$6,Kalkulationen!$F$1:$L$8762,Kalkulationen!D2539)</f>
        <v>174.15991544051818</v>
      </c>
    </row>
    <row r="2541" spans="6:8" x14ac:dyDescent="0.15">
      <c r="F2541" s="26">
        <v>43571.70833332718</v>
      </c>
      <c r="G2541" s="27">
        <f>Kalkulationen!F2540</f>
        <v>5.07</v>
      </c>
      <c r="H2541" s="28">
        <f>HLOOKUP(Eingabe!$C$6,Kalkulationen!$F$1:$L$8762,Kalkulationen!D2540)</f>
        <v>192.37195416342232</v>
      </c>
    </row>
    <row r="2542" spans="6:8" x14ac:dyDescent="0.15">
      <c r="F2542" s="26">
        <v>43571.749999993845</v>
      </c>
      <c r="G2542" s="27">
        <f>Kalkulationen!F2541</f>
        <v>5.82</v>
      </c>
      <c r="H2542" s="28">
        <f>HLOOKUP(Eingabe!$C$6,Kalkulationen!$F$1:$L$8762,Kalkulationen!D2541)</f>
        <v>300.31867582888367</v>
      </c>
    </row>
    <row r="2543" spans="6:8" x14ac:dyDescent="0.15">
      <c r="F2543" s="26">
        <v>43571.791666660509</v>
      </c>
      <c r="G2543" s="27">
        <f>Kalkulationen!F2542</f>
        <v>4.7699999999999996</v>
      </c>
      <c r="H2543" s="28">
        <f>HLOOKUP(Eingabe!$C$6,Kalkulationen!$F$1:$L$8762,Kalkulationen!D2542)</f>
        <v>157.3586998907347</v>
      </c>
    </row>
    <row r="2544" spans="6:8" x14ac:dyDescent="0.15">
      <c r="F2544" s="26">
        <v>43571.833333327173</v>
      </c>
      <c r="G2544" s="27">
        <f>Kalkulationen!F2543</f>
        <v>2.54</v>
      </c>
      <c r="H2544" s="28">
        <f>HLOOKUP(Eingabe!$C$6,Kalkulationen!$F$1:$L$8762,Kalkulationen!D2543)</f>
        <v>4.7035428791755116</v>
      </c>
    </row>
    <row r="2545" spans="6:8" x14ac:dyDescent="0.15">
      <c r="F2545" s="26">
        <v>43571.874999993837</v>
      </c>
      <c r="G2545" s="27">
        <f>Kalkulationen!F2544</f>
        <v>2.39</v>
      </c>
      <c r="H2545" s="28">
        <f>HLOOKUP(Eingabe!$C$6,Kalkulationen!$F$1:$L$8762,Kalkulationen!D2544)</f>
        <v>3.2364376072839534</v>
      </c>
    </row>
    <row r="2546" spans="6:8" x14ac:dyDescent="0.15">
      <c r="F2546" s="26">
        <v>43571.916666660502</v>
      </c>
      <c r="G2546" s="27">
        <f>Kalkulationen!F2545</f>
        <v>3.43</v>
      </c>
      <c r="H2546" s="28">
        <f>HLOOKUP(Eingabe!$C$6,Kalkulationen!$F$1:$L$8762,Kalkulationen!D2545)</f>
        <v>35.928487146259762</v>
      </c>
    </row>
    <row r="2547" spans="6:8" x14ac:dyDescent="0.15">
      <c r="F2547" s="26">
        <v>43571.958333327166</v>
      </c>
      <c r="G2547" s="27">
        <f>Kalkulationen!F2546</f>
        <v>3.43</v>
      </c>
      <c r="H2547" s="28">
        <f>HLOOKUP(Eingabe!$C$6,Kalkulationen!$F$1:$L$8762,Kalkulationen!D2546)</f>
        <v>35.928487146259762</v>
      </c>
    </row>
    <row r="2548" spans="6:8" x14ac:dyDescent="0.15">
      <c r="F2548" s="26">
        <v>43571.99999999383</v>
      </c>
      <c r="G2548" s="27">
        <f>Kalkulationen!F2547</f>
        <v>4.18</v>
      </c>
      <c r="H2548" s="28">
        <f>HLOOKUP(Eingabe!$C$6,Kalkulationen!$F$1:$L$8762,Kalkulationen!D2547)</f>
        <v>99.286032951741447</v>
      </c>
    </row>
    <row r="2549" spans="6:8" x14ac:dyDescent="0.15">
      <c r="F2549" s="26">
        <v>43572.041666660494</v>
      </c>
      <c r="G2549" s="27">
        <f>Kalkulationen!F2548</f>
        <v>5.22</v>
      </c>
      <c r="H2549" s="28">
        <f>HLOOKUP(Eingabe!$C$6,Kalkulationen!$F$1:$L$8762,Kalkulationen!D2548)</f>
        <v>212.01452653164606</v>
      </c>
    </row>
    <row r="2550" spans="6:8" x14ac:dyDescent="0.15">
      <c r="F2550" s="26">
        <v>43572.083333327158</v>
      </c>
      <c r="G2550" s="27">
        <f>Kalkulationen!F2549</f>
        <v>6.71</v>
      </c>
      <c r="H2550" s="28">
        <f>HLOOKUP(Eingabe!$C$6,Kalkulationen!$F$1:$L$8762,Kalkulationen!D2549)</f>
        <v>476.43639304473675</v>
      </c>
    </row>
    <row r="2551" spans="6:8" x14ac:dyDescent="0.15">
      <c r="F2551" s="26">
        <v>43572.124999993823</v>
      </c>
      <c r="G2551" s="27">
        <f>Kalkulationen!F2550</f>
        <v>5.67</v>
      </c>
      <c r="H2551" s="28">
        <f>HLOOKUP(Eingabe!$C$6,Kalkulationen!$F$1:$L$8762,Kalkulationen!D2550)</f>
        <v>276.80098896274217</v>
      </c>
    </row>
    <row r="2552" spans="6:8" x14ac:dyDescent="0.15">
      <c r="F2552" s="26">
        <v>43572.166666660487</v>
      </c>
      <c r="G2552" s="27">
        <f>Kalkulationen!F2551</f>
        <v>6.71</v>
      </c>
      <c r="H2552" s="28">
        <f>HLOOKUP(Eingabe!$C$6,Kalkulationen!$F$1:$L$8762,Kalkulationen!D2551)</f>
        <v>476.43639304473675</v>
      </c>
    </row>
    <row r="2553" spans="6:8" x14ac:dyDescent="0.15">
      <c r="F2553" s="26">
        <v>43572.208333327151</v>
      </c>
      <c r="G2553" s="27">
        <f>Kalkulationen!F2552</f>
        <v>7.76</v>
      </c>
      <c r="H2553" s="28">
        <f>HLOOKUP(Eingabe!$C$6,Kalkulationen!$F$1:$L$8762,Kalkulationen!D2552)</f>
        <v>752.39321657884113</v>
      </c>
    </row>
    <row r="2554" spans="6:8" x14ac:dyDescent="0.15">
      <c r="F2554" s="26">
        <v>43572.249999993815</v>
      </c>
      <c r="G2554" s="27">
        <f>Kalkulationen!F2553</f>
        <v>7.61</v>
      </c>
      <c r="H2554" s="28">
        <f>HLOOKUP(Eingabe!$C$6,Kalkulationen!$F$1:$L$8762,Kalkulationen!D2553)</f>
        <v>708.39409691925232</v>
      </c>
    </row>
    <row r="2555" spans="6:8" x14ac:dyDescent="0.15">
      <c r="F2555" s="26">
        <v>43572.29166666048</v>
      </c>
      <c r="G2555" s="27">
        <f>Kalkulationen!F2554</f>
        <v>7.76</v>
      </c>
      <c r="H2555" s="28">
        <f>HLOOKUP(Eingabe!$C$6,Kalkulationen!$F$1:$L$8762,Kalkulationen!D2554)</f>
        <v>752.39321657884113</v>
      </c>
    </row>
    <row r="2556" spans="6:8" x14ac:dyDescent="0.15">
      <c r="F2556" s="26">
        <v>43572.333333327144</v>
      </c>
      <c r="G2556" s="27">
        <f>Kalkulationen!F2555</f>
        <v>7.01</v>
      </c>
      <c r="H2556" s="28">
        <f>HLOOKUP(Eingabe!$C$6,Kalkulationen!$F$1:$L$8762,Kalkulationen!D2555)</f>
        <v>547.54540984378536</v>
      </c>
    </row>
    <row r="2557" spans="6:8" x14ac:dyDescent="0.15">
      <c r="F2557" s="26">
        <v>43572.374999993808</v>
      </c>
      <c r="G2557" s="27">
        <f>Kalkulationen!F2556</f>
        <v>7.46</v>
      </c>
      <c r="H2557" s="28">
        <f>HLOOKUP(Eingabe!$C$6,Kalkulationen!$F$1:$L$8762,Kalkulationen!D2556)</f>
        <v>665.88406137106449</v>
      </c>
    </row>
    <row r="2558" spans="6:8" x14ac:dyDescent="0.15">
      <c r="F2558" s="26">
        <v>43572.416666660472</v>
      </c>
      <c r="G2558" s="27">
        <f>Kalkulationen!F2557</f>
        <v>7.46</v>
      </c>
      <c r="H2558" s="28">
        <f>HLOOKUP(Eingabe!$C$6,Kalkulationen!$F$1:$L$8762,Kalkulationen!D2557)</f>
        <v>665.88406137106449</v>
      </c>
    </row>
    <row r="2559" spans="6:8" x14ac:dyDescent="0.15">
      <c r="F2559" s="26">
        <v>43572.458333327137</v>
      </c>
      <c r="G2559" s="27">
        <f>Kalkulationen!F2558</f>
        <v>8.5</v>
      </c>
      <c r="H2559" s="28">
        <f>HLOOKUP(Eingabe!$C$6,Kalkulationen!$F$1:$L$8762,Kalkulationen!D2558)</f>
        <v>989.79083418433356</v>
      </c>
    </row>
    <row r="2560" spans="6:8" x14ac:dyDescent="0.15">
      <c r="F2560" s="26">
        <v>43572.499999993801</v>
      </c>
      <c r="G2560" s="27">
        <f>Kalkulationen!F2559</f>
        <v>10.59</v>
      </c>
      <c r="H2560" s="28">
        <f>HLOOKUP(Eingabe!$C$6,Kalkulationen!$F$1:$L$8762,Kalkulationen!D2559)</f>
        <v>1624.0229134898696</v>
      </c>
    </row>
    <row r="2561" spans="6:8" x14ac:dyDescent="0.15">
      <c r="F2561" s="26">
        <v>43572.541666660465</v>
      </c>
      <c r="G2561" s="27">
        <f>Kalkulationen!F2560</f>
        <v>7.31</v>
      </c>
      <c r="H2561" s="28">
        <f>HLOOKUP(Eingabe!$C$6,Kalkulationen!$F$1:$L$8762,Kalkulationen!D2560)</f>
        <v>624.88523343482666</v>
      </c>
    </row>
    <row r="2562" spans="6:8" x14ac:dyDescent="0.15">
      <c r="F2562" s="26">
        <v>43572.583333327129</v>
      </c>
      <c r="G2562" s="27">
        <f>Kalkulationen!F2561</f>
        <v>7.01</v>
      </c>
      <c r="H2562" s="28">
        <f>HLOOKUP(Eingabe!$C$6,Kalkulationen!$F$1:$L$8762,Kalkulationen!D2561)</f>
        <v>547.54540984378536</v>
      </c>
    </row>
    <row r="2563" spans="6:8" x14ac:dyDescent="0.15">
      <c r="F2563" s="26">
        <v>43572.624999993794</v>
      </c>
      <c r="G2563" s="27">
        <f>Kalkulationen!F2562</f>
        <v>8.2100000000000009</v>
      </c>
      <c r="H2563" s="28">
        <f>HLOOKUP(Eingabe!$C$6,Kalkulationen!$F$1:$L$8762,Kalkulationen!D2562)</f>
        <v>893.08647050519346</v>
      </c>
    </row>
    <row r="2564" spans="6:8" x14ac:dyDescent="0.15">
      <c r="F2564" s="26">
        <v>43572.666666660458</v>
      </c>
      <c r="G2564" s="27">
        <f>Kalkulationen!F2563</f>
        <v>6.86</v>
      </c>
      <c r="H2564" s="28">
        <f>HLOOKUP(Eingabe!$C$6,Kalkulationen!$F$1:$L$8762,Kalkulationen!D2563)</f>
        <v>511.24640402007304</v>
      </c>
    </row>
    <row r="2565" spans="6:8" x14ac:dyDescent="0.15">
      <c r="F2565" s="26">
        <v>43572.708333327122</v>
      </c>
      <c r="G2565" s="27">
        <f>Kalkulationen!F2564</f>
        <v>5.67</v>
      </c>
      <c r="H2565" s="28">
        <f>HLOOKUP(Eingabe!$C$6,Kalkulationen!$F$1:$L$8762,Kalkulationen!D2564)</f>
        <v>276.80098896274217</v>
      </c>
    </row>
    <row r="2566" spans="6:8" x14ac:dyDescent="0.15">
      <c r="F2566" s="26">
        <v>43572.749999993786</v>
      </c>
      <c r="G2566" s="27">
        <f>Kalkulationen!F2565</f>
        <v>5.82</v>
      </c>
      <c r="H2566" s="28">
        <f>HLOOKUP(Eingabe!$C$6,Kalkulationen!$F$1:$L$8762,Kalkulationen!D2565)</f>
        <v>300.31867582888367</v>
      </c>
    </row>
    <row r="2567" spans="6:8" x14ac:dyDescent="0.15">
      <c r="F2567" s="26">
        <v>43572.791666660451</v>
      </c>
      <c r="G2567" s="27">
        <f>Kalkulationen!F2566</f>
        <v>7.76</v>
      </c>
      <c r="H2567" s="28">
        <f>HLOOKUP(Eingabe!$C$6,Kalkulationen!$F$1:$L$8762,Kalkulationen!D2566)</f>
        <v>752.39321657884113</v>
      </c>
    </row>
    <row r="2568" spans="6:8" x14ac:dyDescent="0.15">
      <c r="F2568" s="26">
        <v>43572.833333327115</v>
      </c>
      <c r="G2568" s="27">
        <f>Kalkulationen!F2567</f>
        <v>8.5</v>
      </c>
      <c r="H2568" s="28">
        <f>HLOOKUP(Eingabe!$C$6,Kalkulationen!$F$1:$L$8762,Kalkulationen!D2567)</f>
        <v>989.79083418433356</v>
      </c>
    </row>
    <row r="2569" spans="6:8" x14ac:dyDescent="0.15">
      <c r="F2569" s="26">
        <v>43572.874999993779</v>
      </c>
      <c r="G2569" s="27">
        <f>Kalkulationen!F2568</f>
        <v>7.16</v>
      </c>
      <c r="H2569" s="28">
        <f>HLOOKUP(Eingabe!$C$6,Kalkulationen!$F$1:$L$8762,Kalkulationen!D2568)</f>
        <v>585.42842938631918</v>
      </c>
    </row>
    <row r="2570" spans="6:8" x14ac:dyDescent="0.15">
      <c r="F2570" s="26">
        <v>43572.916666660443</v>
      </c>
      <c r="G2570" s="27">
        <f>Kalkulationen!F2569</f>
        <v>7.01</v>
      </c>
      <c r="H2570" s="28">
        <f>HLOOKUP(Eingabe!$C$6,Kalkulationen!$F$1:$L$8762,Kalkulationen!D2569)</f>
        <v>547.54540984378536</v>
      </c>
    </row>
    <row r="2571" spans="6:8" x14ac:dyDescent="0.15">
      <c r="F2571" s="26">
        <v>43572.958333327108</v>
      </c>
      <c r="G2571" s="27">
        <f>Kalkulationen!F2570</f>
        <v>6.12</v>
      </c>
      <c r="H2571" s="28">
        <f>HLOOKUP(Eingabe!$C$6,Kalkulationen!$F$1:$L$8762,Kalkulationen!D2570)</f>
        <v>352.73627104706577</v>
      </c>
    </row>
    <row r="2572" spans="6:8" x14ac:dyDescent="0.15">
      <c r="F2572" s="26">
        <v>43572.999999993772</v>
      </c>
      <c r="G2572" s="27">
        <f>Kalkulationen!F2571</f>
        <v>5.82</v>
      </c>
      <c r="H2572" s="28">
        <f>HLOOKUP(Eingabe!$C$6,Kalkulationen!$F$1:$L$8762,Kalkulationen!D2571)</f>
        <v>300.31867582888367</v>
      </c>
    </row>
    <row r="2573" spans="6:8" x14ac:dyDescent="0.15">
      <c r="F2573" s="26">
        <v>43573.041666660436</v>
      </c>
      <c r="G2573" s="27">
        <f>Kalkulationen!F2572</f>
        <v>7.01</v>
      </c>
      <c r="H2573" s="28">
        <f>HLOOKUP(Eingabe!$C$6,Kalkulationen!$F$1:$L$8762,Kalkulationen!D2572)</f>
        <v>547.54540984378536</v>
      </c>
    </row>
    <row r="2574" spans="6:8" x14ac:dyDescent="0.15">
      <c r="F2574" s="26">
        <v>43573.0833333271</v>
      </c>
      <c r="G2574" s="27">
        <f>Kalkulationen!F2573</f>
        <v>9.1</v>
      </c>
      <c r="H2574" s="28">
        <f>HLOOKUP(Eingabe!$C$6,Kalkulationen!$F$1:$L$8762,Kalkulationen!D2573)</f>
        <v>1197.7332655301136</v>
      </c>
    </row>
    <row r="2575" spans="6:8" x14ac:dyDescent="0.15">
      <c r="F2575" s="26">
        <v>43573.124999993765</v>
      </c>
      <c r="G2575" s="27">
        <f>Kalkulationen!F2574</f>
        <v>9.25</v>
      </c>
      <c r="H2575" s="28">
        <f>HLOOKUP(Eingabe!$C$6,Kalkulationen!$F$1:$L$8762,Kalkulationen!D2574)</f>
        <v>1249.4472928565631</v>
      </c>
    </row>
    <row r="2576" spans="6:8" x14ac:dyDescent="0.15">
      <c r="F2576" s="26">
        <v>43573.166666660429</v>
      </c>
      <c r="G2576" s="27">
        <f>Kalkulationen!F2575</f>
        <v>9.5500000000000007</v>
      </c>
      <c r="H2576" s="28">
        <f>HLOOKUP(Eingabe!$C$6,Kalkulationen!$F$1:$L$8762,Kalkulationen!D2575)</f>
        <v>1349.0390514344356</v>
      </c>
    </row>
    <row r="2577" spans="6:8" x14ac:dyDescent="0.15">
      <c r="F2577" s="26">
        <v>43573.208333327093</v>
      </c>
      <c r="G2577" s="27">
        <f>Kalkulationen!F2576</f>
        <v>9.85</v>
      </c>
      <c r="H2577" s="28">
        <f>HLOOKUP(Eingabe!$C$6,Kalkulationen!$F$1:$L$8762,Kalkulationen!D2576)</f>
        <v>1440.5486371097504</v>
      </c>
    </row>
    <row r="2578" spans="6:8" x14ac:dyDescent="0.15">
      <c r="F2578" s="26">
        <v>43573.249999993757</v>
      </c>
      <c r="G2578" s="27">
        <f>Kalkulationen!F2577</f>
        <v>8.65</v>
      </c>
      <c r="H2578" s="28">
        <f>HLOOKUP(Eingabe!$C$6,Kalkulationen!$F$1:$L$8762,Kalkulationen!D2577)</f>
        <v>1041.1999722463847</v>
      </c>
    </row>
    <row r="2579" spans="6:8" x14ac:dyDescent="0.15">
      <c r="F2579" s="26">
        <v>43573.291666660421</v>
      </c>
      <c r="G2579" s="27">
        <f>Kalkulationen!F2578</f>
        <v>10.14</v>
      </c>
      <c r="H2579" s="28">
        <f>HLOOKUP(Eingabe!$C$6,Kalkulationen!$F$1:$L$8762,Kalkulationen!D2578)</f>
        <v>1519.74099376499</v>
      </c>
    </row>
    <row r="2580" spans="6:8" x14ac:dyDescent="0.15">
      <c r="F2580" s="26">
        <v>43573.333333327086</v>
      </c>
      <c r="G2580" s="27">
        <f>Kalkulationen!F2579</f>
        <v>11.34</v>
      </c>
      <c r="H2580" s="28">
        <f>HLOOKUP(Eingabe!$C$6,Kalkulationen!$F$1:$L$8762,Kalkulationen!D2579)</f>
        <v>1751.6336390884505</v>
      </c>
    </row>
    <row r="2581" spans="6:8" x14ac:dyDescent="0.15">
      <c r="F2581" s="26">
        <v>43573.37499999375</v>
      </c>
      <c r="G2581" s="27">
        <f>Kalkulationen!F2580</f>
        <v>12.23</v>
      </c>
      <c r="H2581" s="28">
        <f>HLOOKUP(Eingabe!$C$6,Kalkulationen!$F$1:$L$8762,Kalkulationen!D2580)</f>
        <v>1848.8173081676612</v>
      </c>
    </row>
    <row r="2582" spans="6:8" x14ac:dyDescent="0.15">
      <c r="F2582" s="26">
        <v>43573.416666660414</v>
      </c>
      <c r="G2582" s="27">
        <f>Kalkulationen!F2581</f>
        <v>10.29</v>
      </c>
      <c r="H2582" s="28">
        <f>HLOOKUP(Eingabe!$C$6,Kalkulationen!$F$1:$L$8762,Kalkulationen!D2581)</f>
        <v>1556.9453065826615</v>
      </c>
    </row>
    <row r="2583" spans="6:8" x14ac:dyDescent="0.15">
      <c r="F2583" s="26">
        <v>43573.458333327078</v>
      </c>
      <c r="G2583" s="27">
        <f>Kalkulationen!F2582</f>
        <v>12.68</v>
      </c>
      <c r="H2583" s="28">
        <f>HLOOKUP(Eingabe!$C$6,Kalkulationen!$F$1:$L$8762,Kalkulationen!D2582)</f>
        <v>1886.3381993075782</v>
      </c>
    </row>
    <row r="2584" spans="6:8" x14ac:dyDescent="0.15">
      <c r="F2584" s="26">
        <v>43573.499999993743</v>
      </c>
      <c r="G2584" s="27">
        <f>Kalkulationen!F2583</f>
        <v>12.98</v>
      </c>
      <c r="H2584" s="28">
        <f>HLOOKUP(Eingabe!$C$6,Kalkulationen!$F$1:$L$8762,Kalkulationen!D2583)</f>
        <v>1907.804797603593</v>
      </c>
    </row>
    <row r="2585" spans="6:8" x14ac:dyDescent="0.15">
      <c r="F2585" s="26">
        <v>43573.541666660407</v>
      </c>
      <c r="G2585" s="27">
        <f>Kalkulationen!F2584</f>
        <v>12.68</v>
      </c>
      <c r="H2585" s="28">
        <f>HLOOKUP(Eingabe!$C$6,Kalkulationen!$F$1:$L$8762,Kalkulationen!D2584)</f>
        <v>1886.3381993075782</v>
      </c>
    </row>
    <row r="2586" spans="6:8" x14ac:dyDescent="0.15">
      <c r="F2586" s="26">
        <v>43573.583333327071</v>
      </c>
      <c r="G2586" s="27">
        <f>Kalkulationen!F2585</f>
        <v>10.59</v>
      </c>
      <c r="H2586" s="28">
        <f>HLOOKUP(Eingabe!$C$6,Kalkulationen!$F$1:$L$8762,Kalkulationen!D2585)</f>
        <v>1624.0229134898696</v>
      </c>
    </row>
    <row r="2587" spans="6:8" x14ac:dyDescent="0.15">
      <c r="F2587" s="26">
        <v>43573.624999993735</v>
      </c>
      <c r="G2587" s="27">
        <f>Kalkulationen!F2586</f>
        <v>10.59</v>
      </c>
      <c r="H2587" s="28">
        <f>HLOOKUP(Eingabe!$C$6,Kalkulationen!$F$1:$L$8762,Kalkulationen!D2586)</f>
        <v>1624.0229134898696</v>
      </c>
    </row>
    <row r="2588" spans="6:8" x14ac:dyDescent="0.15">
      <c r="F2588" s="26">
        <v>43573.6666666604</v>
      </c>
      <c r="G2588" s="27">
        <f>Kalkulationen!F2587</f>
        <v>10.44</v>
      </c>
      <c r="H2588" s="28">
        <f>HLOOKUP(Eingabe!$C$6,Kalkulationen!$F$1:$L$8762,Kalkulationen!D2587)</f>
        <v>1591.679416727636</v>
      </c>
    </row>
    <row r="2589" spans="6:8" x14ac:dyDescent="0.15">
      <c r="F2589" s="26">
        <v>43573.708333327064</v>
      </c>
      <c r="G2589" s="27">
        <f>Kalkulationen!F2588</f>
        <v>9.6999999999999993</v>
      </c>
      <c r="H2589" s="28">
        <f>HLOOKUP(Eingabe!$C$6,Kalkulationen!$F$1:$L$8762,Kalkulationen!D2588)</f>
        <v>1395.9304200635784</v>
      </c>
    </row>
    <row r="2590" spans="6:8" x14ac:dyDescent="0.15">
      <c r="F2590" s="26">
        <v>43573.749999993728</v>
      </c>
      <c r="G2590" s="27">
        <f>Kalkulationen!F2589</f>
        <v>9.25</v>
      </c>
      <c r="H2590" s="28">
        <f>HLOOKUP(Eingabe!$C$6,Kalkulationen!$F$1:$L$8762,Kalkulationen!D2589)</f>
        <v>1249.4472928565631</v>
      </c>
    </row>
    <row r="2591" spans="6:8" x14ac:dyDescent="0.15">
      <c r="F2591" s="26">
        <v>43573.791666660392</v>
      </c>
      <c r="G2591" s="27">
        <f>Kalkulationen!F2590</f>
        <v>8.06</v>
      </c>
      <c r="H2591" s="28">
        <f>HLOOKUP(Eingabe!$C$6,Kalkulationen!$F$1:$L$8762,Kalkulationen!D2590)</f>
        <v>844.78749676498433</v>
      </c>
    </row>
    <row r="2592" spans="6:8" x14ac:dyDescent="0.15">
      <c r="F2592" s="26">
        <v>43573.833333327057</v>
      </c>
      <c r="G2592" s="27">
        <f>Kalkulationen!F2591</f>
        <v>8.9499999999999993</v>
      </c>
      <c r="H2592" s="28">
        <f>HLOOKUP(Eingabe!$C$6,Kalkulationen!$F$1:$L$8762,Kalkulationen!D2591)</f>
        <v>1145.4953873443787</v>
      </c>
    </row>
    <row r="2593" spans="6:8" x14ac:dyDescent="0.15">
      <c r="F2593" s="26">
        <v>43573.874999993721</v>
      </c>
      <c r="G2593" s="27">
        <f>Kalkulationen!F2592</f>
        <v>7.76</v>
      </c>
      <c r="H2593" s="28">
        <f>HLOOKUP(Eingabe!$C$6,Kalkulationen!$F$1:$L$8762,Kalkulationen!D2592)</f>
        <v>752.39321657884113</v>
      </c>
    </row>
    <row r="2594" spans="6:8" x14ac:dyDescent="0.15">
      <c r="F2594" s="26">
        <v>43573.916666660385</v>
      </c>
      <c r="G2594" s="27">
        <f>Kalkulationen!F2593</f>
        <v>7.76</v>
      </c>
      <c r="H2594" s="28">
        <f>HLOOKUP(Eingabe!$C$6,Kalkulationen!$F$1:$L$8762,Kalkulationen!D2593)</f>
        <v>752.39321657884113</v>
      </c>
    </row>
    <row r="2595" spans="6:8" x14ac:dyDescent="0.15">
      <c r="F2595" s="26">
        <v>43573.958333327049</v>
      </c>
      <c r="G2595" s="27">
        <f>Kalkulationen!F2594</f>
        <v>6.56</v>
      </c>
      <c r="H2595" s="28">
        <f>HLOOKUP(Eingabe!$C$6,Kalkulationen!$F$1:$L$8762,Kalkulationen!D2594)</f>
        <v>442.98824926057142</v>
      </c>
    </row>
    <row r="2596" spans="6:8" x14ac:dyDescent="0.15">
      <c r="F2596" s="26">
        <v>43573.999999993714</v>
      </c>
      <c r="G2596" s="27">
        <f>Kalkulationen!F2595</f>
        <v>5.82</v>
      </c>
      <c r="H2596" s="28">
        <f>HLOOKUP(Eingabe!$C$6,Kalkulationen!$F$1:$L$8762,Kalkulationen!D2595)</f>
        <v>300.31867582888367</v>
      </c>
    </row>
    <row r="2597" spans="6:8" x14ac:dyDescent="0.15">
      <c r="F2597" s="26">
        <v>43574.041666660378</v>
      </c>
      <c r="G2597" s="27">
        <f>Kalkulationen!F2596</f>
        <v>6.27</v>
      </c>
      <c r="H2597" s="28">
        <f>HLOOKUP(Eingabe!$C$6,Kalkulationen!$F$1:$L$8762,Kalkulationen!D2596)</f>
        <v>381.97961946877831</v>
      </c>
    </row>
    <row r="2598" spans="6:8" x14ac:dyDescent="0.15">
      <c r="F2598" s="26">
        <v>43574.083333327042</v>
      </c>
      <c r="G2598" s="27">
        <f>Kalkulationen!F2597</f>
        <v>6.27</v>
      </c>
      <c r="H2598" s="28">
        <f>HLOOKUP(Eingabe!$C$6,Kalkulationen!$F$1:$L$8762,Kalkulationen!D2597)</f>
        <v>381.97961946877831</v>
      </c>
    </row>
    <row r="2599" spans="6:8" x14ac:dyDescent="0.15">
      <c r="F2599" s="26">
        <v>43574.124999993706</v>
      </c>
      <c r="G2599" s="27">
        <f>Kalkulationen!F2598</f>
        <v>5.97</v>
      </c>
      <c r="H2599" s="28">
        <f>HLOOKUP(Eingabe!$C$6,Kalkulationen!$F$1:$L$8762,Kalkulationen!D2598)</f>
        <v>325.486920668631</v>
      </c>
    </row>
    <row r="2600" spans="6:8" x14ac:dyDescent="0.15">
      <c r="F2600" s="26">
        <v>43574.166666660371</v>
      </c>
      <c r="G2600" s="27">
        <f>Kalkulationen!F2599</f>
        <v>7.31</v>
      </c>
      <c r="H2600" s="28">
        <f>HLOOKUP(Eingabe!$C$6,Kalkulationen!$F$1:$L$8762,Kalkulationen!D2599)</f>
        <v>624.88523343482666</v>
      </c>
    </row>
    <row r="2601" spans="6:8" x14ac:dyDescent="0.15">
      <c r="F2601" s="26">
        <v>43574.208333327035</v>
      </c>
      <c r="G2601" s="27">
        <f>Kalkulationen!F2600</f>
        <v>6.12</v>
      </c>
      <c r="H2601" s="28">
        <f>HLOOKUP(Eingabe!$C$6,Kalkulationen!$F$1:$L$8762,Kalkulationen!D2600)</f>
        <v>352.73627104706577</v>
      </c>
    </row>
    <row r="2602" spans="6:8" x14ac:dyDescent="0.15">
      <c r="F2602" s="26">
        <v>43574.249999993699</v>
      </c>
      <c r="G2602" s="27">
        <f>Kalkulationen!F2601</f>
        <v>5.07</v>
      </c>
      <c r="H2602" s="28">
        <f>HLOOKUP(Eingabe!$C$6,Kalkulationen!$F$1:$L$8762,Kalkulationen!D2601)</f>
        <v>192.37195416342232</v>
      </c>
    </row>
    <row r="2603" spans="6:8" x14ac:dyDescent="0.15">
      <c r="F2603" s="26">
        <v>43574.291666660363</v>
      </c>
      <c r="G2603" s="27">
        <f>Kalkulationen!F2602</f>
        <v>5.22</v>
      </c>
      <c r="H2603" s="28">
        <f>HLOOKUP(Eingabe!$C$6,Kalkulationen!$F$1:$L$8762,Kalkulationen!D2602)</f>
        <v>212.01452653164606</v>
      </c>
    </row>
    <row r="2604" spans="6:8" x14ac:dyDescent="0.15">
      <c r="F2604" s="26">
        <v>43574.333333327028</v>
      </c>
      <c r="G2604" s="27">
        <f>Kalkulationen!F2603</f>
        <v>6.56</v>
      </c>
      <c r="H2604" s="28">
        <f>HLOOKUP(Eingabe!$C$6,Kalkulationen!$F$1:$L$8762,Kalkulationen!D2603)</f>
        <v>442.98824926057142</v>
      </c>
    </row>
    <row r="2605" spans="6:8" x14ac:dyDescent="0.15">
      <c r="F2605" s="26">
        <v>43574.374999993692</v>
      </c>
      <c r="G2605" s="27">
        <f>Kalkulationen!F2604</f>
        <v>4.62</v>
      </c>
      <c r="H2605" s="28">
        <f>HLOOKUP(Eingabe!$C$6,Kalkulationen!$F$1:$L$8762,Kalkulationen!D2604)</f>
        <v>141.66861508672662</v>
      </c>
    </row>
    <row r="2606" spans="6:8" x14ac:dyDescent="0.15">
      <c r="F2606" s="26">
        <v>43574.416666660356</v>
      </c>
      <c r="G2606" s="27">
        <f>Kalkulationen!F2605</f>
        <v>5.82</v>
      </c>
      <c r="H2606" s="28">
        <f>HLOOKUP(Eingabe!$C$6,Kalkulationen!$F$1:$L$8762,Kalkulationen!D2605)</f>
        <v>300.31867582888367</v>
      </c>
    </row>
    <row r="2607" spans="6:8" x14ac:dyDescent="0.15">
      <c r="F2607" s="26">
        <v>43574.45833332702</v>
      </c>
      <c r="G2607" s="27">
        <f>Kalkulationen!F2606</f>
        <v>6.71</v>
      </c>
      <c r="H2607" s="28">
        <f>HLOOKUP(Eingabe!$C$6,Kalkulationen!$F$1:$L$8762,Kalkulationen!D2606)</f>
        <v>476.43639304473675</v>
      </c>
    </row>
    <row r="2608" spans="6:8" x14ac:dyDescent="0.15">
      <c r="F2608" s="26">
        <v>43574.499999993684</v>
      </c>
      <c r="G2608" s="27">
        <f>Kalkulationen!F2607</f>
        <v>7.76</v>
      </c>
      <c r="H2608" s="28">
        <f>HLOOKUP(Eingabe!$C$6,Kalkulationen!$F$1:$L$8762,Kalkulationen!D2607)</f>
        <v>752.39321657884113</v>
      </c>
    </row>
    <row r="2609" spans="6:8" x14ac:dyDescent="0.15">
      <c r="F2609" s="26">
        <v>43574.541666660349</v>
      </c>
      <c r="G2609" s="27">
        <f>Kalkulationen!F2608</f>
        <v>2.83</v>
      </c>
      <c r="H2609" s="28">
        <f>HLOOKUP(Eingabe!$C$6,Kalkulationen!$F$1:$L$8762,Kalkulationen!D2608)</f>
        <v>10.799308393294714</v>
      </c>
    </row>
    <row r="2610" spans="6:8" x14ac:dyDescent="0.15">
      <c r="F2610" s="26">
        <v>43574.583333327013</v>
      </c>
      <c r="G2610" s="27">
        <f>Kalkulationen!F2609</f>
        <v>6.41</v>
      </c>
      <c r="H2610" s="28">
        <f>HLOOKUP(Eingabe!$C$6,Kalkulationen!$F$1:$L$8762,Kalkulationen!D2609)</f>
        <v>410.790941833408</v>
      </c>
    </row>
    <row r="2611" spans="6:8" x14ac:dyDescent="0.15">
      <c r="F2611" s="26">
        <v>43574.624999993677</v>
      </c>
      <c r="G2611" s="27">
        <f>Kalkulationen!F2610</f>
        <v>4.33</v>
      </c>
      <c r="H2611" s="28">
        <f>HLOOKUP(Eingabe!$C$6,Kalkulationen!$F$1:$L$8762,Kalkulationen!D2610)</f>
        <v>113.35839181095314</v>
      </c>
    </row>
    <row r="2612" spans="6:8" x14ac:dyDescent="0.15">
      <c r="F2612" s="26">
        <v>43574.666666660341</v>
      </c>
      <c r="G2612" s="27">
        <f>Kalkulationen!F2611</f>
        <v>4.03</v>
      </c>
      <c r="H2612" s="28">
        <f>HLOOKUP(Eingabe!$C$6,Kalkulationen!$F$1:$L$8762,Kalkulationen!D2611)</f>
        <v>85.333314530668076</v>
      </c>
    </row>
    <row r="2613" spans="6:8" x14ac:dyDescent="0.15">
      <c r="F2613" s="26">
        <v>43574.708333327006</v>
      </c>
      <c r="G2613" s="27">
        <f>Kalkulationen!F2612</f>
        <v>4.92</v>
      </c>
      <c r="H2613" s="28">
        <f>HLOOKUP(Eingabe!$C$6,Kalkulationen!$F$1:$L$8762,Kalkulationen!D2612)</f>
        <v>174.15991544051818</v>
      </c>
    </row>
    <row r="2614" spans="6:8" x14ac:dyDescent="0.15">
      <c r="F2614" s="26">
        <v>43574.74999999367</v>
      </c>
      <c r="G2614" s="27">
        <f>Kalkulationen!F2613</f>
        <v>3.58</v>
      </c>
      <c r="H2614" s="28">
        <f>HLOOKUP(Eingabe!$C$6,Kalkulationen!$F$1:$L$8762,Kalkulationen!D2613)</f>
        <v>45.658471991144815</v>
      </c>
    </row>
    <row r="2615" spans="6:8" x14ac:dyDescent="0.15">
      <c r="F2615" s="26">
        <v>43574.791666660334</v>
      </c>
      <c r="G2615" s="27">
        <f>Kalkulationen!F2614</f>
        <v>2.2400000000000002</v>
      </c>
      <c r="H2615" s="28">
        <f>HLOOKUP(Eingabe!$C$6,Kalkulationen!$F$1:$L$8762,Kalkulationen!D2614)</f>
        <v>2.2387492384510437</v>
      </c>
    </row>
    <row r="2616" spans="6:8" x14ac:dyDescent="0.15">
      <c r="F2616" s="26">
        <v>43574.833333326998</v>
      </c>
      <c r="G2616" s="27">
        <f>Kalkulationen!F2615</f>
        <v>2.2400000000000002</v>
      </c>
      <c r="H2616" s="28">
        <f>HLOOKUP(Eingabe!$C$6,Kalkulationen!$F$1:$L$8762,Kalkulationen!D2615)</f>
        <v>2.2387492384510437</v>
      </c>
    </row>
    <row r="2617" spans="6:8" x14ac:dyDescent="0.15">
      <c r="F2617" s="26">
        <v>43574.874999993663</v>
      </c>
      <c r="G2617" s="27">
        <f>Kalkulationen!F2616</f>
        <v>1.04</v>
      </c>
      <c r="H2617" s="28">
        <f>HLOOKUP(Eingabe!$C$6,Kalkulationen!$F$1:$L$8762,Kalkulationen!D2616)</f>
        <v>0</v>
      </c>
    </row>
    <row r="2618" spans="6:8" x14ac:dyDescent="0.15">
      <c r="F2618" s="26">
        <v>43574.916666660327</v>
      </c>
      <c r="G2618" s="27">
        <f>Kalkulationen!F2617</f>
        <v>2.09</v>
      </c>
      <c r="H2618" s="28">
        <f>HLOOKUP(Eingabe!$C$6,Kalkulationen!$F$1:$L$8762,Kalkulationen!D2617)</f>
        <v>1.4746487197138975</v>
      </c>
    </row>
    <row r="2619" spans="6:8" x14ac:dyDescent="0.15">
      <c r="F2619" s="26">
        <v>43574.958333326991</v>
      </c>
      <c r="G2619" s="27">
        <f>Kalkulationen!F2618</f>
        <v>1.79</v>
      </c>
      <c r="H2619" s="28">
        <f>HLOOKUP(Eingabe!$C$6,Kalkulationen!$F$1:$L$8762,Kalkulationen!D2618)</f>
        <v>0.54640916557928276</v>
      </c>
    </row>
    <row r="2620" spans="6:8" x14ac:dyDescent="0.15">
      <c r="F2620" s="26">
        <v>43574.999999993655</v>
      </c>
      <c r="G2620" s="27">
        <f>Kalkulationen!F2619</f>
        <v>2.39</v>
      </c>
      <c r="H2620" s="28">
        <f>HLOOKUP(Eingabe!$C$6,Kalkulationen!$F$1:$L$8762,Kalkulationen!D2619)</f>
        <v>3.2364376072839534</v>
      </c>
    </row>
    <row r="2621" spans="6:8" x14ac:dyDescent="0.15">
      <c r="F2621" s="26">
        <v>43575.04166666032</v>
      </c>
      <c r="G2621" s="27">
        <f>Kalkulationen!F2620</f>
        <v>2.2400000000000002</v>
      </c>
      <c r="H2621" s="28">
        <f>HLOOKUP(Eingabe!$C$6,Kalkulationen!$F$1:$L$8762,Kalkulationen!D2620)</f>
        <v>2.2387492384510437</v>
      </c>
    </row>
    <row r="2622" spans="6:8" x14ac:dyDescent="0.15">
      <c r="F2622" s="26">
        <v>43575.083333326984</v>
      </c>
      <c r="G2622" s="27">
        <f>Kalkulationen!F2621</f>
        <v>1.19</v>
      </c>
      <c r="H2622" s="28">
        <f>HLOOKUP(Eingabe!$C$6,Kalkulationen!$F$1:$L$8762,Kalkulationen!D2621)</f>
        <v>0</v>
      </c>
    </row>
    <row r="2623" spans="6:8" x14ac:dyDescent="0.15">
      <c r="F2623" s="26">
        <v>43575.124999993648</v>
      </c>
      <c r="G2623" s="27">
        <f>Kalkulationen!F2622</f>
        <v>1.19</v>
      </c>
      <c r="H2623" s="28">
        <f>HLOOKUP(Eingabe!$C$6,Kalkulationen!$F$1:$L$8762,Kalkulationen!D2622)</f>
        <v>0</v>
      </c>
    </row>
    <row r="2624" spans="6:8" x14ac:dyDescent="0.15">
      <c r="F2624" s="26">
        <v>43575.166666660312</v>
      </c>
      <c r="G2624" s="27">
        <f>Kalkulationen!F2623</f>
        <v>0.3</v>
      </c>
      <c r="H2624" s="28">
        <f>HLOOKUP(Eingabe!$C$6,Kalkulationen!$F$1:$L$8762,Kalkulationen!D2623)</f>
        <v>0</v>
      </c>
    </row>
    <row r="2625" spans="6:8" x14ac:dyDescent="0.15">
      <c r="F2625" s="26">
        <v>43575.208333326977</v>
      </c>
      <c r="G2625" s="27">
        <f>Kalkulationen!F2624</f>
        <v>0.15</v>
      </c>
      <c r="H2625" s="28">
        <f>HLOOKUP(Eingabe!$C$6,Kalkulationen!$F$1:$L$8762,Kalkulationen!D2624)</f>
        <v>0</v>
      </c>
    </row>
    <row r="2626" spans="6:8" x14ac:dyDescent="0.15">
      <c r="F2626" s="26">
        <v>43575.249999993641</v>
      </c>
      <c r="G2626" s="27">
        <f>Kalkulationen!F2625</f>
        <v>0.3</v>
      </c>
      <c r="H2626" s="28">
        <f>HLOOKUP(Eingabe!$C$6,Kalkulationen!$F$1:$L$8762,Kalkulationen!D2625)</f>
        <v>0</v>
      </c>
    </row>
    <row r="2627" spans="6:8" x14ac:dyDescent="0.15">
      <c r="F2627" s="26">
        <v>43575.291666660305</v>
      </c>
      <c r="G2627" s="27">
        <f>Kalkulationen!F2626</f>
        <v>0.45</v>
      </c>
      <c r="H2627" s="28">
        <f>HLOOKUP(Eingabe!$C$6,Kalkulationen!$F$1:$L$8762,Kalkulationen!D2626)</f>
        <v>0</v>
      </c>
    </row>
    <row r="2628" spans="6:8" x14ac:dyDescent="0.15">
      <c r="F2628" s="26">
        <v>43575.333333326969</v>
      </c>
      <c r="G2628" s="27">
        <f>Kalkulationen!F2627</f>
        <v>0.6</v>
      </c>
      <c r="H2628" s="28">
        <f>HLOOKUP(Eingabe!$C$6,Kalkulationen!$F$1:$L$8762,Kalkulationen!D2627)</f>
        <v>0</v>
      </c>
    </row>
    <row r="2629" spans="6:8" x14ac:dyDescent="0.15">
      <c r="F2629" s="26">
        <v>43575.374999993634</v>
      </c>
      <c r="G2629" s="27">
        <f>Kalkulationen!F2628</f>
        <v>0.75</v>
      </c>
      <c r="H2629" s="28">
        <f>HLOOKUP(Eingabe!$C$6,Kalkulationen!$F$1:$L$8762,Kalkulationen!D2628)</f>
        <v>0</v>
      </c>
    </row>
    <row r="2630" spans="6:8" x14ac:dyDescent="0.15">
      <c r="F2630" s="26">
        <v>43575.416666660298</v>
      </c>
      <c r="G2630" s="27">
        <f>Kalkulationen!F2629</f>
        <v>1.94</v>
      </c>
      <c r="H2630" s="28">
        <f>HLOOKUP(Eingabe!$C$6,Kalkulationen!$F$1:$L$8762,Kalkulationen!D2629)</f>
        <v>0.92361847068584668</v>
      </c>
    </row>
    <row r="2631" spans="6:8" x14ac:dyDescent="0.15">
      <c r="F2631" s="26">
        <v>43575.458333326962</v>
      </c>
      <c r="G2631" s="27">
        <f>Kalkulationen!F2630</f>
        <v>3.13</v>
      </c>
      <c r="H2631" s="28">
        <f>HLOOKUP(Eingabe!$C$6,Kalkulationen!$F$1:$L$8762,Kalkulationen!D2630)</f>
        <v>21.178652373249626</v>
      </c>
    </row>
    <row r="2632" spans="6:8" x14ac:dyDescent="0.15">
      <c r="F2632" s="26">
        <v>43575.499999993626</v>
      </c>
      <c r="G2632" s="27">
        <f>Kalkulationen!F2631</f>
        <v>3.13</v>
      </c>
      <c r="H2632" s="28">
        <f>HLOOKUP(Eingabe!$C$6,Kalkulationen!$F$1:$L$8762,Kalkulationen!D2631)</f>
        <v>21.178652373249626</v>
      </c>
    </row>
    <row r="2633" spans="6:8" x14ac:dyDescent="0.15">
      <c r="F2633" s="26">
        <v>43575.541666660291</v>
      </c>
      <c r="G2633" s="27">
        <f>Kalkulationen!F2632</f>
        <v>4.33</v>
      </c>
      <c r="H2633" s="28">
        <f>HLOOKUP(Eingabe!$C$6,Kalkulationen!$F$1:$L$8762,Kalkulationen!D2632)</f>
        <v>113.35839181095314</v>
      </c>
    </row>
    <row r="2634" spans="6:8" x14ac:dyDescent="0.15">
      <c r="F2634" s="26">
        <v>43575.583333326955</v>
      </c>
      <c r="G2634" s="27">
        <f>Kalkulationen!F2633</f>
        <v>2.98</v>
      </c>
      <c r="H2634" s="28">
        <f>HLOOKUP(Eingabe!$C$6,Kalkulationen!$F$1:$L$8762,Kalkulationen!D2633)</f>
        <v>15.363813474783871</v>
      </c>
    </row>
    <row r="2635" spans="6:8" x14ac:dyDescent="0.15">
      <c r="F2635" s="26">
        <v>43575.624999993619</v>
      </c>
      <c r="G2635" s="27">
        <f>Kalkulationen!F2634</f>
        <v>1.94</v>
      </c>
      <c r="H2635" s="28">
        <f>HLOOKUP(Eingabe!$C$6,Kalkulationen!$F$1:$L$8762,Kalkulationen!D2634)</f>
        <v>0.92361847068584668</v>
      </c>
    </row>
    <row r="2636" spans="6:8" x14ac:dyDescent="0.15">
      <c r="F2636" s="26">
        <v>43575.666666660283</v>
      </c>
      <c r="G2636" s="27">
        <f>Kalkulationen!F2635</f>
        <v>2.83</v>
      </c>
      <c r="H2636" s="28">
        <f>HLOOKUP(Eingabe!$C$6,Kalkulationen!$F$1:$L$8762,Kalkulationen!D2635)</f>
        <v>10.799308393294714</v>
      </c>
    </row>
    <row r="2637" spans="6:8" x14ac:dyDescent="0.15">
      <c r="F2637" s="26">
        <v>43575.708333326947</v>
      </c>
      <c r="G2637" s="27">
        <f>Kalkulationen!F2636</f>
        <v>1.94</v>
      </c>
      <c r="H2637" s="28">
        <f>HLOOKUP(Eingabe!$C$6,Kalkulationen!$F$1:$L$8762,Kalkulationen!D2636)</f>
        <v>0.92361847068584668</v>
      </c>
    </row>
    <row r="2638" spans="6:8" x14ac:dyDescent="0.15">
      <c r="F2638" s="26">
        <v>43575.749999993612</v>
      </c>
      <c r="G2638" s="27">
        <f>Kalkulationen!F2637</f>
        <v>0.75</v>
      </c>
      <c r="H2638" s="28">
        <f>HLOOKUP(Eingabe!$C$6,Kalkulationen!$F$1:$L$8762,Kalkulationen!D2637)</f>
        <v>0</v>
      </c>
    </row>
    <row r="2639" spans="6:8" x14ac:dyDescent="0.15">
      <c r="F2639" s="26">
        <v>43575.791666660276</v>
      </c>
      <c r="G2639" s="27">
        <f>Kalkulationen!F2638</f>
        <v>1.94</v>
      </c>
      <c r="H2639" s="28">
        <f>HLOOKUP(Eingabe!$C$6,Kalkulationen!$F$1:$L$8762,Kalkulationen!D2638)</f>
        <v>0.92361847068584668</v>
      </c>
    </row>
    <row r="2640" spans="6:8" x14ac:dyDescent="0.15">
      <c r="F2640" s="26">
        <v>43575.83333332694</v>
      </c>
      <c r="G2640" s="27">
        <f>Kalkulationen!F2639</f>
        <v>2.83</v>
      </c>
      <c r="H2640" s="28">
        <f>HLOOKUP(Eingabe!$C$6,Kalkulationen!$F$1:$L$8762,Kalkulationen!D2639)</f>
        <v>10.799308393294714</v>
      </c>
    </row>
    <row r="2641" spans="6:8" x14ac:dyDescent="0.15">
      <c r="F2641" s="26">
        <v>43575.874999993604</v>
      </c>
      <c r="G2641" s="27">
        <f>Kalkulationen!F2640</f>
        <v>4.4800000000000004</v>
      </c>
      <c r="H2641" s="28">
        <f>HLOOKUP(Eingabe!$C$6,Kalkulationen!$F$1:$L$8762,Kalkulationen!D2640)</f>
        <v>127.75355141684258</v>
      </c>
    </row>
    <row r="2642" spans="6:8" x14ac:dyDescent="0.15">
      <c r="F2642" s="26">
        <v>43575.916666660269</v>
      </c>
      <c r="G2642" s="27">
        <f>Kalkulationen!F2641</f>
        <v>5.37</v>
      </c>
      <c r="H2642" s="28">
        <f>HLOOKUP(Eingabe!$C$6,Kalkulationen!$F$1:$L$8762,Kalkulationen!D2641)</f>
        <v>232.80191638908431</v>
      </c>
    </row>
    <row r="2643" spans="6:8" x14ac:dyDescent="0.15">
      <c r="F2643" s="26">
        <v>43575.958333326933</v>
      </c>
      <c r="G2643" s="27">
        <f>Kalkulationen!F2642</f>
        <v>5.37</v>
      </c>
      <c r="H2643" s="28">
        <f>HLOOKUP(Eingabe!$C$6,Kalkulationen!$F$1:$L$8762,Kalkulationen!D2642)</f>
        <v>232.80191638908431</v>
      </c>
    </row>
    <row r="2644" spans="6:8" x14ac:dyDescent="0.15">
      <c r="F2644" s="26">
        <v>43575.999999993597</v>
      </c>
      <c r="G2644" s="27">
        <f>Kalkulationen!F2643</f>
        <v>5.07</v>
      </c>
      <c r="H2644" s="28">
        <f>HLOOKUP(Eingabe!$C$6,Kalkulationen!$F$1:$L$8762,Kalkulationen!D2643)</f>
        <v>192.37195416342232</v>
      </c>
    </row>
    <row r="2645" spans="6:8" x14ac:dyDescent="0.15">
      <c r="F2645" s="26">
        <v>43576.041666660261</v>
      </c>
      <c r="G2645" s="27">
        <f>Kalkulationen!F2644</f>
        <v>5.37</v>
      </c>
      <c r="H2645" s="28">
        <f>HLOOKUP(Eingabe!$C$6,Kalkulationen!$F$1:$L$8762,Kalkulationen!D2644)</f>
        <v>232.80191638908431</v>
      </c>
    </row>
    <row r="2646" spans="6:8" x14ac:dyDescent="0.15">
      <c r="F2646" s="26">
        <v>43576.083333326926</v>
      </c>
      <c r="G2646" s="27">
        <f>Kalkulationen!F2645</f>
        <v>5.37</v>
      </c>
      <c r="H2646" s="28">
        <f>HLOOKUP(Eingabe!$C$6,Kalkulationen!$F$1:$L$8762,Kalkulationen!D2645)</f>
        <v>232.80191638908431</v>
      </c>
    </row>
    <row r="2647" spans="6:8" x14ac:dyDescent="0.15">
      <c r="F2647" s="26">
        <v>43576.12499999359</v>
      </c>
      <c r="G2647" s="27">
        <f>Kalkulationen!F2646</f>
        <v>2.83</v>
      </c>
      <c r="H2647" s="28">
        <f>HLOOKUP(Eingabe!$C$6,Kalkulationen!$F$1:$L$8762,Kalkulationen!D2646)</f>
        <v>10.799308393294714</v>
      </c>
    </row>
    <row r="2648" spans="6:8" x14ac:dyDescent="0.15">
      <c r="F2648" s="26">
        <v>43576.166666660254</v>
      </c>
      <c r="G2648" s="27">
        <f>Kalkulationen!F2647</f>
        <v>2.54</v>
      </c>
      <c r="H2648" s="28">
        <f>HLOOKUP(Eingabe!$C$6,Kalkulationen!$F$1:$L$8762,Kalkulationen!D2647)</f>
        <v>4.7035428791755116</v>
      </c>
    </row>
    <row r="2649" spans="6:8" x14ac:dyDescent="0.15">
      <c r="F2649" s="26">
        <v>43576.208333326918</v>
      </c>
      <c r="G2649" s="27">
        <f>Kalkulationen!F2648</f>
        <v>7.31</v>
      </c>
      <c r="H2649" s="28">
        <f>HLOOKUP(Eingabe!$C$6,Kalkulationen!$F$1:$L$8762,Kalkulationen!D2648)</f>
        <v>624.88523343482666</v>
      </c>
    </row>
    <row r="2650" spans="6:8" x14ac:dyDescent="0.15">
      <c r="F2650" s="26">
        <v>43576.249999993583</v>
      </c>
      <c r="G2650" s="27">
        <f>Kalkulationen!F2649</f>
        <v>6.12</v>
      </c>
      <c r="H2650" s="28">
        <f>HLOOKUP(Eingabe!$C$6,Kalkulationen!$F$1:$L$8762,Kalkulationen!D2649)</f>
        <v>352.73627104706577</v>
      </c>
    </row>
    <row r="2651" spans="6:8" x14ac:dyDescent="0.15">
      <c r="F2651" s="26">
        <v>43576.291666660247</v>
      </c>
      <c r="G2651" s="27">
        <f>Kalkulationen!F2650</f>
        <v>4.4800000000000004</v>
      </c>
      <c r="H2651" s="28">
        <f>HLOOKUP(Eingabe!$C$6,Kalkulationen!$F$1:$L$8762,Kalkulationen!D2650)</f>
        <v>127.75355141684258</v>
      </c>
    </row>
    <row r="2652" spans="6:8" x14ac:dyDescent="0.15">
      <c r="F2652" s="26">
        <v>43576.333333326911</v>
      </c>
      <c r="G2652" s="27">
        <f>Kalkulationen!F2651</f>
        <v>4.62</v>
      </c>
      <c r="H2652" s="28">
        <f>HLOOKUP(Eingabe!$C$6,Kalkulationen!$F$1:$L$8762,Kalkulationen!D2651)</f>
        <v>141.66861508672662</v>
      </c>
    </row>
    <row r="2653" spans="6:8" x14ac:dyDescent="0.15">
      <c r="F2653" s="26">
        <v>43576.374999993575</v>
      </c>
      <c r="G2653" s="27">
        <f>Kalkulationen!F2652</f>
        <v>5.82</v>
      </c>
      <c r="H2653" s="28">
        <f>HLOOKUP(Eingabe!$C$6,Kalkulationen!$F$1:$L$8762,Kalkulationen!D2652)</f>
        <v>300.31867582888367</v>
      </c>
    </row>
    <row r="2654" spans="6:8" x14ac:dyDescent="0.15">
      <c r="F2654" s="26">
        <v>43576.41666666024</v>
      </c>
      <c r="G2654" s="27">
        <f>Kalkulationen!F2653</f>
        <v>5.97</v>
      </c>
      <c r="H2654" s="28">
        <f>HLOOKUP(Eingabe!$C$6,Kalkulationen!$F$1:$L$8762,Kalkulationen!D2653)</f>
        <v>325.486920668631</v>
      </c>
    </row>
    <row r="2655" spans="6:8" x14ac:dyDescent="0.15">
      <c r="F2655" s="26">
        <v>43576.458333326904</v>
      </c>
      <c r="G2655" s="27">
        <f>Kalkulationen!F2654</f>
        <v>5.82</v>
      </c>
      <c r="H2655" s="28">
        <f>HLOOKUP(Eingabe!$C$6,Kalkulationen!$F$1:$L$8762,Kalkulationen!D2654)</f>
        <v>300.31867582888367</v>
      </c>
    </row>
    <row r="2656" spans="6:8" x14ac:dyDescent="0.15">
      <c r="F2656" s="26">
        <v>43576.499999993568</v>
      </c>
      <c r="G2656" s="27">
        <f>Kalkulationen!F2655</f>
        <v>6.71</v>
      </c>
      <c r="H2656" s="28">
        <f>HLOOKUP(Eingabe!$C$6,Kalkulationen!$F$1:$L$8762,Kalkulationen!D2655)</f>
        <v>476.43639304473675</v>
      </c>
    </row>
    <row r="2657" spans="6:8" x14ac:dyDescent="0.15">
      <c r="F2657" s="26">
        <v>43576.541666660232</v>
      </c>
      <c r="G2657" s="27">
        <f>Kalkulationen!F2656</f>
        <v>5.82</v>
      </c>
      <c r="H2657" s="28">
        <f>HLOOKUP(Eingabe!$C$6,Kalkulationen!$F$1:$L$8762,Kalkulationen!D2656)</f>
        <v>300.31867582888367</v>
      </c>
    </row>
    <row r="2658" spans="6:8" x14ac:dyDescent="0.15">
      <c r="F2658" s="26">
        <v>43576.583333326897</v>
      </c>
      <c r="G2658" s="27">
        <f>Kalkulationen!F2657</f>
        <v>5.52</v>
      </c>
      <c r="H2658" s="28">
        <f>HLOOKUP(Eingabe!$C$6,Kalkulationen!$F$1:$L$8762,Kalkulationen!D2657)</f>
        <v>254.43327038277369</v>
      </c>
    </row>
    <row r="2659" spans="6:8" x14ac:dyDescent="0.15">
      <c r="F2659" s="26">
        <v>43576.624999993561</v>
      </c>
      <c r="G2659" s="27">
        <f>Kalkulationen!F2658</f>
        <v>4.18</v>
      </c>
      <c r="H2659" s="28">
        <f>HLOOKUP(Eingabe!$C$6,Kalkulationen!$F$1:$L$8762,Kalkulationen!D2658)</f>
        <v>99.286032951741447</v>
      </c>
    </row>
    <row r="2660" spans="6:8" x14ac:dyDescent="0.15">
      <c r="F2660" s="26">
        <v>43576.666666660225</v>
      </c>
      <c r="G2660" s="27">
        <f>Kalkulationen!F2659</f>
        <v>4.03</v>
      </c>
      <c r="H2660" s="28">
        <f>HLOOKUP(Eingabe!$C$6,Kalkulationen!$F$1:$L$8762,Kalkulationen!D2659)</f>
        <v>85.333314530668076</v>
      </c>
    </row>
    <row r="2661" spans="6:8" x14ac:dyDescent="0.15">
      <c r="F2661" s="26">
        <v>43576.708333326889</v>
      </c>
      <c r="G2661" s="27">
        <f>Kalkulationen!F2660</f>
        <v>3.88</v>
      </c>
      <c r="H2661" s="28">
        <f>HLOOKUP(Eingabe!$C$6,Kalkulationen!$F$1:$L$8762,Kalkulationen!D2660)</f>
        <v>71.378640628237633</v>
      </c>
    </row>
    <row r="2662" spans="6:8" x14ac:dyDescent="0.15">
      <c r="F2662" s="26">
        <v>43576.749999993554</v>
      </c>
      <c r="G2662" s="27">
        <f>Kalkulationen!F2661</f>
        <v>2.98</v>
      </c>
      <c r="H2662" s="28">
        <f>HLOOKUP(Eingabe!$C$6,Kalkulationen!$F$1:$L$8762,Kalkulationen!D2661)</f>
        <v>15.363813474783871</v>
      </c>
    </row>
    <row r="2663" spans="6:8" x14ac:dyDescent="0.15">
      <c r="F2663" s="26">
        <v>43576.791666660218</v>
      </c>
      <c r="G2663" s="27">
        <f>Kalkulationen!F2662</f>
        <v>3.13</v>
      </c>
      <c r="H2663" s="28">
        <f>HLOOKUP(Eingabe!$C$6,Kalkulationen!$F$1:$L$8762,Kalkulationen!D2662)</f>
        <v>21.178652373249626</v>
      </c>
    </row>
    <row r="2664" spans="6:8" x14ac:dyDescent="0.15">
      <c r="F2664" s="26">
        <v>43576.833333326882</v>
      </c>
      <c r="G2664" s="27">
        <f>Kalkulationen!F2663</f>
        <v>3.13</v>
      </c>
      <c r="H2664" s="28">
        <f>HLOOKUP(Eingabe!$C$6,Kalkulationen!$F$1:$L$8762,Kalkulationen!D2663)</f>
        <v>21.178652373249626</v>
      </c>
    </row>
    <row r="2665" spans="6:8" x14ac:dyDescent="0.15">
      <c r="F2665" s="26">
        <v>43576.874999993546</v>
      </c>
      <c r="G2665" s="27">
        <f>Kalkulationen!F2664</f>
        <v>3.13</v>
      </c>
      <c r="H2665" s="28">
        <f>HLOOKUP(Eingabe!$C$6,Kalkulationen!$F$1:$L$8762,Kalkulationen!D2664)</f>
        <v>21.178652373249626</v>
      </c>
    </row>
    <row r="2666" spans="6:8" x14ac:dyDescent="0.15">
      <c r="F2666" s="26">
        <v>43576.91666666021</v>
      </c>
      <c r="G2666" s="27">
        <f>Kalkulationen!F2665</f>
        <v>3.13</v>
      </c>
      <c r="H2666" s="28">
        <f>HLOOKUP(Eingabe!$C$6,Kalkulationen!$F$1:$L$8762,Kalkulationen!D2665)</f>
        <v>21.178652373249626</v>
      </c>
    </row>
    <row r="2667" spans="6:8" x14ac:dyDescent="0.15">
      <c r="F2667" s="26">
        <v>43576.958333326875</v>
      </c>
      <c r="G2667" s="27">
        <f>Kalkulationen!F2666</f>
        <v>3.28</v>
      </c>
      <c r="H2667" s="28">
        <f>HLOOKUP(Eingabe!$C$6,Kalkulationen!$F$1:$L$8762,Kalkulationen!D2666)</f>
        <v>28.07247429844973</v>
      </c>
    </row>
    <row r="2668" spans="6:8" x14ac:dyDescent="0.15">
      <c r="F2668" s="26">
        <v>43576.999999993539</v>
      </c>
      <c r="G2668" s="27">
        <f>Kalkulationen!F2667</f>
        <v>3.73</v>
      </c>
      <c r="H2668" s="28">
        <f>HLOOKUP(Eingabe!$C$6,Kalkulationen!$F$1:$L$8762,Kalkulationen!D2667)</f>
        <v>57.90322713773282</v>
      </c>
    </row>
    <row r="2669" spans="6:8" x14ac:dyDescent="0.15">
      <c r="F2669" s="26">
        <v>43577.041666660203</v>
      </c>
      <c r="G2669" s="27">
        <f>Kalkulationen!F2668</f>
        <v>3.88</v>
      </c>
      <c r="H2669" s="28">
        <f>HLOOKUP(Eingabe!$C$6,Kalkulationen!$F$1:$L$8762,Kalkulationen!D2668)</f>
        <v>71.378640628237633</v>
      </c>
    </row>
    <row r="2670" spans="6:8" x14ac:dyDescent="0.15">
      <c r="F2670" s="26">
        <v>43577.083333326867</v>
      </c>
      <c r="G2670" s="27">
        <f>Kalkulationen!F2669</f>
        <v>4.33</v>
      </c>
      <c r="H2670" s="28">
        <f>HLOOKUP(Eingabe!$C$6,Kalkulationen!$F$1:$L$8762,Kalkulationen!D2669)</f>
        <v>113.35839181095314</v>
      </c>
    </row>
    <row r="2671" spans="6:8" x14ac:dyDescent="0.15">
      <c r="F2671" s="26">
        <v>43577.124999993532</v>
      </c>
      <c r="G2671" s="27">
        <f>Kalkulationen!F2670</f>
        <v>4.92</v>
      </c>
      <c r="H2671" s="28">
        <f>HLOOKUP(Eingabe!$C$6,Kalkulationen!$F$1:$L$8762,Kalkulationen!D2670)</f>
        <v>174.15991544051818</v>
      </c>
    </row>
    <row r="2672" spans="6:8" x14ac:dyDescent="0.15">
      <c r="F2672" s="26">
        <v>43577.166666660196</v>
      </c>
      <c r="G2672" s="27">
        <f>Kalkulationen!F2671</f>
        <v>5.07</v>
      </c>
      <c r="H2672" s="28">
        <f>HLOOKUP(Eingabe!$C$6,Kalkulationen!$F$1:$L$8762,Kalkulationen!D2671)</f>
        <v>192.37195416342232</v>
      </c>
    </row>
    <row r="2673" spans="6:8" x14ac:dyDescent="0.15">
      <c r="F2673" s="26">
        <v>43577.20833332686</v>
      </c>
      <c r="G2673" s="27">
        <f>Kalkulationen!F2672</f>
        <v>6.41</v>
      </c>
      <c r="H2673" s="28">
        <f>HLOOKUP(Eingabe!$C$6,Kalkulationen!$F$1:$L$8762,Kalkulationen!D2672)</f>
        <v>410.790941833408</v>
      </c>
    </row>
    <row r="2674" spans="6:8" x14ac:dyDescent="0.15">
      <c r="F2674" s="26">
        <v>43577.249999993524</v>
      </c>
      <c r="G2674" s="27">
        <f>Kalkulationen!F2673</f>
        <v>5.97</v>
      </c>
      <c r="H2674" s="28">
        <f>HLOOKUP(Eingabe!$C$6,Kalkulationen!$F$1:$L$8762,Kalkulationen!D2673)</f>
        <v>325.486920668631</v>
      </c>
    </row>
    <row r="2675" spans="6:8" x14ac:dyDescent="0.15">
      <c r="F2675" s="26">
        <v>43577.291666660189</v>
      </c>
      <c r="G2675" s="27">
        <f>Kalkulationen!F2674</f>
        <v>6.56</v>
      </c>
      <c r="H2675" s="28">
        <f>HLOOKUP(Eingabe!$C$6,Kalkulationen!$F$1:$L$8762,Kalkulationen!D2674)</f>
        <v>442.98824926057142</v>
      </c>
    </row>
    <row r="2676" spans="6:8" x14ac:dyDescent="0.15">
      <c r="F2676" s="26">
        <v>43577.333333326853</v>
      </c>
      <c r="G2676" s="27">
        <f>Kalkulationen!F2675</f>
        <v>9.1</v>
      </c>
      <c r="H2676" s="28">
        <f>HLOOKUP(Eingabe!$C$6,Kalkulationen!$F$1:$L$8762,Kalkulationen!D2675)</f>
        <v>1197.7332655301136</v>
      </c>
    </row>
    <row r="2677" spans="6:8" x14ac:dyDescent="0.15">
      <c r="F2677" s="26">
        <v>43577.374999993517</v>
      </c>
      <c r="G2677" s="27">
        <f>Kalkulationen!F2676</f>
        <v>13.13</v>
      </c>
      <c r="H2677" s="28">
        <f>HLOOKUP(Eingabe!$C$6,Kalkulationen!$F$1:$L$8762,Kalkulationen!D2676)</f>
        <v>1917.2315830030536</v>
      </c>
    </row>
    <row r="2678" spans="6:8" x14ac:dyDescent="0.15">
      <c r="F2678" s="26">
        <v>43577.416666660181</v>
      </c>
      <c r="G2678" s="27">
        <f>Kalkulationen!F2677</f>
        <v>11.49</v>
      </c>
      <c r="H2678" s="28">
        <f>HLOOKUP(Eingabe!$C$6,Kalkulationen!$F$1:$L$8762,Kalkulationen!D2677)</f>
        <v>1771.1219410987676</v>
      </c>
    </row>
    <row r="2679" spans="6:8" x14ac:dyDescent="0.15">
      <c r="F2679" s="26">
        <v>43577.458333326846</v>
      </c>
      <c r="G2679" s="27">
        <f>Kalkulationen!F2678</f>
        <v>10.29</v>
      </c>
      <c r="H2679" s="28">
        <f>HLOOKUP(Eingabe!$C$6,Kalkulationen!$F$1:$L$8762,Kalkulationen!D2678)</f>
        <v>1556.9453065826615</v>
      </c>
    </row>
    <row r="2680" spans="6:8" x14ac:dyDescent="0.15">
      <c r="F2680" s="26">
        <v>43577.49999999351</v>
      </c>
      <c r="G2680" s="27">
        <f>Kalkulationen!F2679</f>
        <v>10.14</v>
      </c>
      <c r="H2680" s="28">
        <f>HLOOKUP(Eingabe!$C$6,Kalkulationen!$F$1:$L$8762,Kalkulationen!D2679)</f>
        <v>1519.74099376499</v>
      </c>
    </row>
    <row r="2681" spans="6:8" x14ac:dyDescent="0.15">
      <c r="F2681" s="26">
        <v>43577.541666660174</v>
      </c>
      <c r="G2681" s="27">
        <f>Kalkulationen!F2680</f>
        <v>11.34</v>
      </c>
      <c r="H2681" s="28">
        <f>HLOOKUP(Eingabe!$C$6,Kalkulationen!$F$1:$L$8762,Kalkulationen!D2680)</f>
        <v>1751.6336390884505</v>
      </c>
    </row>
    <row r="2682" spans="6:8" x14ac:dyDescent="0.15">
      <c r="F2682" s="26">
        <v>43577.583333326838</v>
      </c>
      <c r="G2682" s="27">
        <f>Kalkulationen!F2681</f>
        <v>11.93</v>
      </c>
      <c r="H2682" s="28">
        <f>HLOOKUP(Eingabe!$C$6,Kalkulationen!$F$1:$L$8762,Kalkulationen!D2681)</f>
        <v>1820.191990740117</v>
      </c>
    </row>
    <row r="2683" spans="6:8" x14ac:dyDescent="0.15">
      <c r="F2683" s="26">
        <v>43577.624999993503</v>
      </c>
      <c r="G2683" s="27">
        <f>Kalkulationen!F2682</f>
        <v>12.08</v>
      </c>
      <c r="H2683" s="28">
        <f>HLOOKUP(Eingabe!$C$6,Kalkulationen!$F$1:$L$8762,Kalkulationen!D2682)</f>
        <v>1834.8824051484055</v>
      </c>
    </row>
    <row r="2684" spans="6:8" x14ac:dyDescent="0.15">
      <c r="F2684" s="26">
        <v>43577.666666660167</v>
      </c>
      <c r="G2684" s="27">
        <f>Kalkulationen!F2683</f>
        <v>9.85</v>
      </c>
      <c r="H2684" s="28">
        <f>HLOOKUP(Eingabe!$C$6,Kalkulationen!$F$1:$L$8762,Kalkulationen!D2683)</f>
        <v>1440.5486371097504</v>
      </c>
    </row>
    <row r="2685" spans="6:8" x14ac:dyDescent="0.15">
      <c r="F2685" s="26">
        <v>43577.708333326831</v>
      </c>
      <c r="G2685" s="27">
        <f>Kalkulationen!F2684</f>
        <v>11.64</v>
      </c>
      <c r="H2685" s="28">
        <f>HLOOKUP(Eingabe!$C$6,Kalkulationen!$F$1:$L$8762,Kalkulationen!D2684)</f>
        <v>1789.0508017627187</v>
      </c>
    </row>
    <row r="2686" spans="6:8" x14ac:dyDescent="0.15">
      <c r="F2686" s="26">
        <v>43577.749999993495</v>
      </c>
      <c r="G2686" s="27">
        <f>Kalkulationen!F2685</f>
        <v>9.25</v>
      </c>
      <c r="H2686" s="28">
        <f>HLOOKUP(Eingabe!$C$6,Kalkulationen!$F$1:$L$8762,Kalkulationen!D2685)</f>
        <v>1249.4472928565631</v>
      </c>
    </row>
    <row r="2687" spans="6:8" x14ac:dyDescent="0.15">
      <c r="F2687" s="26">
        <v>43577.79166666016</v>
      </c>
      <c r="G2687" s="27">
        <f>Kalkulationen!F2686</f>
        <v>10</v>
      </c>
      <c r="H2687" s="28">
        <f>HLOOKUP(Eingabe!$C$6,Kalkulationen!$F$1:$L$8762,Kalkulationen!D2686)</f>
        <v>1482.7164616823561</v>
      </c>
    </row>
    <row r="2688" spans="6:8" x14ac:dyDescent="0.15">
      <c r="F2688" s="26">
        <v>43577.833333326824</v>
      </c>
      <c r="G2688" s="27">
        <f>Kalkulationen!F2687</f>
        <v>8.2100000000000009</v>
      </c>
      <c r="H2688" s="28">
        <f>HLOOKUP(Eingabe!$C$6,Kalkulationen!$F$1:$L$8762,Kalkulationen!D2687)</f>
        <v>893.08647050519346</v>
      </c>
    </row>
    <row r="2689" spans="6:8" x14ac:dyDescent="0.15">
      <c r="F2689" s="26">
        <v>43577.874999993488</v>
      </c>
      <c r="G2689" s="27">
        <f>Kalkulationen!F2688</f>
        <v>9.25</v>
      </c>
      <c r="H2689" s="28">
        <f>HLOOKUP(Eingabe!$C$6,Kalkulationen!$F$1:$L$8762,Kalkulationen!D2688)</f>
        <v>1249.4472928565631</v>
      </c>
    </row>
    <row r="2690" spans="6:8" x14ac:dyDescent="0.15">
      <c r="F2690" s="26">
        <v>43577.916666660152</v>
      </c>
      <c r="G2690" s="27">
        <f>Kalkulationen!F2689</f>
        <v>9.85</v>
      </c>
      <c r="H2690" s="28">
        <f>HLOOKUP(Eingabe!$C$6,Kalkulationen!$F$1:$L$8762,Kalkulationen!D2689)</f>
        <v>1440.5486371097504</v>
      </c>
    </row>
    <row r="2691" spans="6:8" x14ac:dyDescent="0.15">
      <c r="F2691" s="26">
        <v>43577.958333326817</v>
      </c>
      <c r="G2691" s="27">
        <f>Kalkulationen!F2690</f>
        <v>10.29</v>
      </c>
      <c r="H2691" s="28">
        <f>HLOOKUP(Eingabe!$C$6,Kalkulationen!$F$1:$L$8762,Kalkulationen!D2690)</f>
        <v>1556.9453065826615</v>
      </c>
    </row>
    <row r="2692" spans="6:8" x14ac:dyDescent="0.15">
      <c r="F2692" s="26">
        <v>43577.999999993481</v>
      </c>
      <c r="G2692" s="27">
        <f>Kalkulationen!F2691</f>
        <v>10.59</v>
      </c>
      <c r="H2692" s="28">
        <f>HLOOKUP(Eingabe!$C$6,Kalkulationen!$F$1:$L$8762,Kalkulationen!D2691)</f>
        <v>1624.0229134898696</v>
      </c>
    </row>
    <row r="2693" spans="6:8" x14ac:dyDescent="0.15">
      <c r="F2693" s="26">
        <v>43578.041666660145</v>
      </c>
      <c r="G2693" s="27">
        <f>Kalkulationen!F2692</f>
        <v>10.89</v>
      </c>
      <c r="H2693" s="28">
        <f>HLOOKUP(Eingabe!$C$6,Kalkulationen!$F$1:$L$8762,Kalkulationen!D2692)</f>
        <v>1681.7250755631574</v>
      </c>
    </row>
    <row r="2694" spans="6:8" x14ac:dyDescent="0.15">
      <c r="F2694" s="26">
        <v>43578.083333326809</v>
      </c>
      <c r="G2694" s="27">
        <f>Kalkulationen!F2693</f>
        <v>10.44</v>
      </c>
      <c r="H2694" s="28">
        <f>HLOOKUP(Eingabe!$C$6,Kalkulationen!$F$1:$L$8762,Kalkulationen!D2693)</f>
        <v>1591.679416727636</v>
      </c>
    </row>
    <row r="2695" spans="6:8" x14ac:dyDescent="0.15">
      <c r="F2695" s="26">
        <v>43578.124999993473</v>
      </c>
      <c r="G2695" s="27">
        <f>Kalkulationen!F2694</f>
        <v>9.6999999999999993</v>
      </c>
      <c r="H2695" s="28">
        <f>HLOOKUP(Eingabe!$C$6,Kalkulationen!$F$1:$L$8762,Kalkulationen!D2694)</f>
        <v>1395.9304200635784</v>
      </c>
    </row>
    <row r="2696" spans="6:8" x14ac:dyDescent="0.15">
      <c r="F2696" s="26">
        <v>43578.166666660138</v>
      </c>
      <c r="G2696" s="27">
        <f>Kalkulationen!F2695</f>
        <v>10.89</v>
      </c>
      <c r="H2696" s="28">
        <f>HLOOKUP(Eingabe!$C$6,Kalkulationen!$F$1:$L$8762,Kalkulationen!D2695)</f>
        <v>1681.7250755631574</v>
      </c>
    </row>
    <row r="2697" spans="6:8" x14ac:dyDescent="0.15">
      <c r="F2697" s="26">
        <v>43578.208333326802</v>
      </c>
      <c r="G2697" s="27">
        <f>Kalkulationen!F2696</f>
        <v>10.44</v>
      </c>
      <c r="H2697" s="28">
        <f>HLOOKUP(Eingabe!$C$6,Kalkulationen!$F$1:$L$8762,Kalkulationen!D2696)</f>
        <v>1591.679416727636</v>
      </c>
    </row>
    <row r="2698" spans="6:8" x14ac:dyDescent="0.15">
      <c r="F2698" s="26">
        <v>43578.249999993466</v>
      </c>
      <c r="G2698" s="27">
        <f>Kalkulationen!F2697</f>
        <v>9.6999999999999993</v>
      </c>
      <c r="H2698" s="28">
        <f>HLOOKUP(Eingabe!$C$6,Kalkulationen!$F$1:$L$8762,Kalkulationen!D2697)</f>
        <v>1395.9304200635784</v>
      </c>
    </row>
    <row r="2699" spans="6:8" x14ac:dyDescent="0.15">
      <c r="F2699" s="26">
        <v>43578.29166666013</v>
      </c>
      <c r="G2699" s="27">
        <f>Kalkulationen!F2698</f>
        <v>11.93</v>
      </c>
      <c r="H2699" s="28">
        <f>HLOOKUP(Eingabe!$C$6,Kalkulationen!$F$1:$L$8762,Kalkulationen!D2698)</f>
        <v>1820.191990740117</v>
      </c>
    </row>
    <row r="2700" spans="6:8" x14ac:dyDescent="0.15">
      <c r="F2700" s="26">
        <v>43578.333333326795</v>
      </c>
      <c r="G2700" s="27">
        <f>Kalkulationen!F2699</f>
        <v>10.89</v>
      </c>
      <c r="H2700" s="28">
        <f>HLOOKUP(Eingabe!$C$6,Kalkulationen!$F$1:$L$8762,Kalkulationen!D2699)</f>
        <v>1681.7250755631574</v>
      </c>
    </row>
    <row r="2701" spans="6:8" x14ac:dyDescent="0.15">
      <c r="F2701" s="26">
        <v>43578.374999993459</v>
      </c>
      <c r="G2701" s="27">
        <f>Kalkulationen!F2700</f>
        <v>12.08</v>
      </c>
      <c r="H2701" s="28">
        <f>HLOOKUP(Eingabe!$C$6,Kalkulationen!$F$1:$L$8762,Kalkulationen!D2700)</f>
        <v>1834.8824051484055</v>
      </c>
    </row>
    <row r="2702" spans="6:8" x14ac:dyDescent="0.15">
      <c r="F2702" s="26">
        <v>43578.416666660123</v>
      </c>
      <c r="G2702" s="27">
        <f>Kalkulationen!F2701</f>
        <v>12.53</v>
      </c>
      <c r="H2702" s="28">
        <f>HLOOKUP(Eingabe!$C$6,Kalkulationen!$F$1:$L$8762,Kalkulationen!D2701)</f>
        <v>1874.5399154610848</v>
      </c>
    </row>
    <row r="2703" spans="6:8" x14ac:dyDescent="0.15">
      <c r="F2703" s="26">
        <v>43578.458333326787</v>
      </c>
      <c r="G2703" s="27">
        <f>Kalkulationen!F2702</f>
        <v>11.19</v>
      </c>
      <c r="H2703" s="28">
        <f>HLOOKUP(Eingabe!$C$6,Kalkulationen!$F$1:$L$8762,Kalkulationen!D2702)</f>
        <v>1730.3804700311273</v>
      </c>
    </row>
    <row r="2704" spans="6:8" x14ac:dyDescent="0.15">
      <c r="F2704" s="26">
        <v>43578.499999993452</v>
      </c>
      <c r="G2704" s="27">
        <f>Kalkulationen!F2703</f>
        <v>12.23</v>
      </c>
      <c r="H2704" s="28">
        <f>HLOOKUP(Eingabe!$C$6,Kalkulationen!$F$1:$L$8762,Kalkulationen!D2703)</f>
        <v>1848.8173081676612</v>
      </c>
    </row>
    <row r="2705" spans="6:8" x14ac:dyDescent="0.15">
      <c r="F2705" s="26">
        <v>43578.541666660116</v>
      </c>
      <c r="G2705" s="27">
        <f>Kalkulationen!F2704</f>
        <v>10.29</v>
      </c>
      <c r="H2705" s="28">
        <f>HLOOKUP(Eingabe!$C$6,Kalkulationen!$F$1:$L$8762,Kalkulationen!D2704)</f>
        <v>1556.9453065826615</v>
      </c>
    </row>
    <row r="2706" spans="6:8" x14ac:dyDescent="0.15">
      <c r="F2706" s="26">
        <v>43578.58333332678</v>
      </c>
      <c r="G2706" s="27">
        <f>Kalkulationen!F2705</f>
        <v>9.6999999999999993</v>
      </c>
      <c r="H2706" s="28">
        <f>HLOOKUP(Eingabe!$C$6,Kalkulationen!$F$1:$L$8762,Kalkulationen!D2705)</f>
        <v>1395.9304200635784</v>
      </c>
    </row>
    <row r="2707" spans="6:8" x14ac:dyDescent="0.15">
      <c r="F2707" s="26">
        <v>43578.624999993444</v>
      </c>
      <c r="G2707" s="27">
        <f>Kalkulationen!F2706</f>
        <v>9.1</v>
      </c>
      <c r="H2707" s="28">
        <f>HLOOKUP(Eingabe!$C$6,Kalkulationen!$F$1:$L$8762,Kalkulationen!D2706)</f>
        <v>1197.7332655301136</v>
      </c>
    </row>
    <row r="2708" spans="6:8" x14ac:dyDescent="0.15">
      <c r="F2708" s="26">
        <v>43578.666666660109</v>
      </c>
      <c r="G2708" s="27">
        <f>Kalkulationen!F2707</f>
        <v>7.16</v>
      </c>
      <c r="H2708" s="28">
        <f>HLOOKUP(Eingabe!$C$6,Kalkulationen!$F$1:$L$8762,Kalkulationen!D2707)</f>
        <v>585.42842938631918</v>
      </c>
    </row>
    <row r="2709" spans="6:8" x14ac:dyDescent="0.15">
      <c r="F2709" s="26">
        <v>43578.708333326773</v>
      </c>
      <c r="G2709" s="27">
        <f>Kalkulationen!F2708</f>
        <v>7.61</v>
      </c>
      <c r="H2709" s="28">
        <f>HLOOKUP(Eingabe!$C$6,Kalkulationen!$F$1:$L$8762,Kalkulationen!D2708)</f>
        <v>708.39409691925232</v>
      </c>
    </row>
    <row r="2710" spans="6:8" x14ac:dyDescent="0.15">
      <c r="F2710" s="26">
        <v>43578.749999993437</v>
      </c>
      <c r="G2710" s="27">
        <f>Kalkulationen!F2709</f>
        <v>8.35</v>
      </c>
      <c r="H2710" s="28">
        <f>HLOOKUP(Eingabe!$C$6,Kalkulationen!$F$1:$L$8762,Kalkulationen!D2709)</f>
        <v>939.27147909968994</v>
      </c>
    </row>
    <row r="2711" spans="6:8" x14ac:dyDescent="0.15">
      <c r="F2711" s="26">
        <v>43578.791666660101</v>
      </c>
      <c r="G2711" s="27">
        <f>Kalkulationen!F2710</f>
        <v>6.71</v>
      </c>
      <c r="H2711" s="28">
        <f>HLOOKUP(Eingabe!$C$6,Kalkulationen!$F$1:$L$8762,Kalkulationen!D2710)</f>
        <v>476.43639304473675</v>
      </c>
    </row>
    <row r="2712" spans="6:8" x14ac:dyDescent="0.15">
      <c r="F2712" s="26">
        <v>43578.833333326766</v>
      </c>
      <c r="G2712" s="27">
        <f>Kalkulationen!F2711</f>
        <v>4.92</v>
      </c>
      <c r="H2712" s="28">
        <f>HLOOKUP(Eingabe!$C$6,Kalkulationen!$F$1:$L$8762,Kalkulationen!D2711)</f>
        <v>174.15991544051818</v>
      </c>
    </row>
    <row r="2713" spans="6:8" x14ac:dyDescent="0.15">
      <c r="F2713" s="26">
        <v>43578.87499999343</v>
      </c>
      <c r="G2713" s="27">
        <f>Kalkulationen!F2712</f>
        <v>3.88</v>
      </c>
      <c r="H2713" s="28">
        <f>HLOOKUP(Eingabe!$C$6,Kalkulationen!$F$1:$L$8762,Kalkulationen!D2712)</f>
        <v>71.378640628237633</v>
      </c>
    </row>
    <row r="2714" spans="6:8" x14ac:dyDescent="0.15">
      <c r="F2714" s="26">
        <v>43578.916666660094</v>
      </c>
      <c r="G2714" s="27">
        <f>Kalkulationen!F2713</f>
        <v>3.13</v>
      </c>
      <c r="H2714" s="28">
        <f>HLOOKUP(Eingabe!$C$6,Kalkulationen!$F$1:$L$8762,Kalkulationen!D2713)</f>
        <v>21.178652373249626</v>
      </c>
    </row>
    <row r="2715" spans="6:8" x14ac:dyDescent="0.15">
      <c r="F2715" s="26">
        <v>43578.958333326758</v>
      </c>
      <c r="G2715" s="27">
        <f>Kalkulationen!F2714</f>
        <v>4.03</v>
      </c>
      <c r="H2715" s="28">
        <f>HLOOKUP(Eingabe!$C$6,Kalkulationen!$F$1:$L$8762,Kalkulationen!D2714)</f>
        <v>85.333314530668076</v>
      </c>
    </row>
    <row r="2716" spans="6:8" x14ac:dyDescent="0.15">
      <c r="F2716" s="26">
        <v>43578.999999993423</v>
      </c>
      <c r="G2716" s="27">
        <f>Kalkulationen!F2715</f>
        <v>3.73</v>
      </c>
      <c r="H2716" s="28">
        <f>HLOOKUP(Eingabe!$C$6,Kalkulationen!$F$1:$L$8762,Kalkulationen!D2715)</f>
        <v>57.90322713773282</v>
      </c>
    </row>
    <row r="2717" spans="6:8" x14ac:dyDescent="0.15">
      <c r="F2717" s="26">
        <v>43579.041666660087</v>
      </c>
      <c r="G2717" s="27">
        <f>Kalkulationen!F2716</f>
        <v>3.43</v>
      </c>
      <c r="H2717" s="28">
        <f>HLOOKUP(Eingabe!$C$6,Kalkulationen!$F$1:$L$8762,Kalkulationen!D2716)</f>
        <v>35.928487146259762</v>
      </c>
    </row>
    <row r="2718" spans="6:8" x14ac:dyDescent="0.15">
      <c r="F2718" s="26">
        <v>43579.083333326751</v>
      </c>
      <c r="G2718" s="27">
        <f>Kalkulationen!F2717</f>
        <v>3.13</v>
      </c>
      <c r="H2718" s="28">
        <f>HLOOKUP(Eingabe!$C$6,Kalkulationen!$F$1:$L$8762,Kalkulationen!D2717)</f>
        <v>21.178652373249626</v>
      </c>
    </row>
    <row r="2719" spans="6:8" x14ac:dyDescent="0.15">
      <c r="F2719" s="26">
        <v>43579.124999993415</v>
      </c>
      <c r="G2719" s="27">
        <f>Kalkulationen!F2718</f>
        <v>3.28</v>
      </c>
      <c r="H2719" s="28">
        <f>HLOOKUP(Eingabe!$C$6,Kalkulationen!$F$1:$L$8762,Kalkulationen!D2718)</f>
        <v>28.07247429844973</v>
      </c>
    </row>
    <row r="2720" spans="6:8" x14ac:dyDescent="0.15">
      <c r="F2720" s="26">
        <v>43579.166666660079</v>
      </c>
      <c r="G2720" s="27">
        <f>Kalkulationen!F2719</f>
        <v>2.39</v>
      </c>
      <c r="H2720" s="28">
        <f>HLOOKUP(Eingabe!$C$6,Kalkulationen!$F$1:$L$8762,Kalkulationen!D2719)</f>
        <v>3.2364376072839534</v>
      </c>
    </row>
    <row r="2721" spans="6:8" x14ac:dyDescent="0.15">
      <c r="F2721" s="26">
        <v>43579.208333326744</v>
      </c>
      <c r="G2721" s="27">
        <f>Kalkulationen!F2720</f>
        <v>2.2400000000000002</v>
      </c>
      <c r="H2721" s="28">
        <f>HLOOKUP(Eingabe!$C$6,Kalkulationen!$F$1:$L$8762,Kalkulationen!D2720)</f>
        <v>2.2387492384510437</v>
      </c>
    </row>
    <row r="2722" spans="6:8" x14ac:dyDescent="0.15">
      <c r="F2722" s="26">
        <v>43579.249999993408</v>
      </c>
      <c r="G2722" s="27">
        <f>Kalkulationen!F2721</f>
        <v>1.94</v>
      </c>
      <c r="H2722" s="28">
        <f>HLOOKUP(Eingabe!$C$6,Kalkulationen!$F$1:$L$8762,Kalkulationen!D2721)</f>
        <v>0.92361847068584668</v>
      </c>
    </row>
    <row r="2723" spans="6:8" x14ac:dyDescent="0.15">
      <c r="F2723" s="26">
        <v>43579.291666660072</v>
      </c>
      <c r="G2723" s="27">
        <f>Kalkulationen!F2722</f>
        <v>1.04</v>
      </c>
      <c r="H2723" s="28">
        <f>HLOOKUP(Eingabe!$C$6,Kalkulationen!$F$1:$L$8762,Kalkulationen!D2722)</f>
        <v>0</v>
      </c>
    </row>
    <row r="2724" spans="6:8" x14ac:dyDescent="0.15">
      <c r="F2724" s="26">
        <v>43579.333333326736</v>
      </c>
      <c r="G2724" s="27">
        <f>Kalkulationen!F2723</f>
        <v>0.6</v>
      </c>
      <c r="H2724" s="28">
        <f>HLOOKUP(Eingabe!$C$6,Kalkulationen!$F$1:$L$8762,Kalkulationen!D2723)</f>
        <v>0</v>
      </c>
    </row>
    <row r="2725" spans="6:8" x14ac:dyDescent="0.15">
      <c r="F2725" s="26">
        <v>43579.374999993401</v>
      </c>
      <c r="G2725" s="27">
        <f>Kalkulationen!F2724</f>
        <v>1.94</v>
      </c>
      <c r="H2725" s="28">
        <f>HLOOKUP(Eingabe!$C$6,Kalkulationen!$F$1:$L$8762,Kalkulationen!D2724)</f>
        <v>0.92361847068584668</v>
      </c>
    </row>
    <row r="2726" spans="6:8" x14ac:dyDescent="0.15">
      <c r="F2726" s="26">
        <v>43579.416666660065</v>
      </c>
      <c r="G2726" s="27">
        <f>Kalkulationen!F2725</f>
        <v>2.39</v>
      </c>
      <c r="H2726" s="28">
        <f>HLOOKUP(Eingabe!$C$6,Kalkulationen!$F$1:$L$8762,Kalkulationen!D2725)</f>
        <v>3.2364376072839534</v>
      </c>
    </row>
    <row r="2727" spans="6:8" x14ac:dyDescent="0.15">
      <c r="F2727" s="26">
        <v>43579.458333326729</v>
      </c>
      <c r="G2727" s="27">
        <f>Kalkulationen!F2726</f>
        <v>4.18</v>
      </c>
      <c r="H2727" s="28">
        <f>HLOOKUP(Eingabe!$C$6,Kalkulationen!$F$1:$L$8762,Kalkulationen!D2726)</f>
        <v>99.286032951741447</v>
      </c>
    </row>
    <row r="2728" spans="6:8" x14ac:dyDescent="0.15">
      <c r="F2728" s="26">
        <v>43579.499999993393</v>
      </c>
      <c r="G2728" s="27">
        <f>Kalkulationen!F2727</f>
        <v>3.88</v>
      </c>
      <c r="H2728" s="28">
        <f>HLOOKUP(Eingabe!$C$6,Kalkulationen!$F$1:$L$8762,Kalkulationen!D2727)</f>
        <v>71.378640628237633</v>
      </c>
    </row>
    <row r="2729" spans="6:8" x14ac:dyDescent="0.15">
      <c r="F2729" s="26">
        <v>43579.541666660058</v>
      </c>
      <c r="G2729" s="27">
        <f>Kalkulationen!F2728</f>
        <v>3.13</v>
      </c>
      <c r="H2729" s="28">
        <f>HLOOKUP(Eingabe!$C$6,Kalkulationen!$F$1:$L$8762,Kalkulationen!D2728)</f>
        <v>21.178652373249626</v>
      </c>
    </row>
    <row r="2730" spans="6:8" x14ac:dyDescent="0.15">
      <c r="F2730" s="26">
        <v>43579.583333326722</v>
      </c>
      <c r="G2730" s="27">
        <f>Kalkulationen!F2729</f>
        <v>3.58</v>
      </c>
      <c r="H2730" s="28">
        <f>HLOOKUP(Eingabe!$C$6,Kalkulationen!$F$1:$L$8762,Kalkulationen!D2729)</f>
        <v>45.658471991144815</v>
      </c>
    </row>
    <row r="2731" spans="6:8" x14ac:dyDescent="0.15">
      <c r="F2731" s="26">
        <v>43579.624999993386</v>
      </c>
      <c r="G2731" s="27">
        <f>Kalkulationen!F2730</f>
        <v>2.39</v>
      </c>
      <c r="H2731" s="28">
        <f>HLOOKUP(Eingabe!$C$6,Kalkulationen!$F$1:$L$8762,Kalkulationen!D2730)</f>
        <v>3.2364376072839534</v>
      </c>
    </row>
    <row r="2732" spans="6:8" x14ac:dyDescent="0.15">
      <c r="F2732" s="26">
        <v>43579.66666666005</v>
      </c>
      <c r="G2732" s="27">
        <f>Kalkulationen!F2731</f>
        <v>2.39</v>
      </c>
      <c r="H2732" s="28">
        <f>HLOOKUP(Eingabe!$C$6,Kalkulationen!$F$1:$L$8762,Kalkulationen!D2731)</f>
        <v>3.2364376072839534</v>
      </c>
    </row>
    <row r="2733" spans="6:8" x14ac:dyDescent="0.15">
      <c r="F2733" s="26">
        <v>43579.708333326715</v>
      </c>
      <c r="G2733" s="27">
        <f>Kalkulationen!F2732</f>
        <v>2.2400000000000002</v>
      </c>
      <c r="H2733" s="28">
        <f>HLOOKUP(Eingabe!$C$6,Kalkulationen!$F$1:$L$8762,Kalkulationen!D2732)</f>
        <v>2.2387492384510437</v>
      </c>
    </row>
    <row r="2734" spans="6:8" x14ac:dyDescent="0.15">
      <c r="F2734" s="26">
        <v>43579.749999993379</v>
      </c>
      <c r="G2734" s="27">
        <f>Kalkulationen!F2733</f>
        <v>2.54</v>
      </c>
      <c r="H2734" s="28">
        <f>HLOOKUP(Eingabe!$C$6,Kalkulationen!$F$1:$L$8762,Kalkulationen!D2733)</f>
        <v>4.7035428791755116</v>
      </c>
    </row>
    <row r="2735" spans="6:8" x14ac:dyDescent="0.15">
      <c r="F2735" s="26">
        <v>43579.791666660043</v>
      </c>
      <c r="G2735" s="27">
        <f>Kalkulationen!F2734</f>
        <v>2.09</v>
      </c>
      <c r="H2735" s="28">
        <f>HLOOKUP(Eingabe!$C$6,Kalkulationen!$F$1:$L$8762,Kalkulationen!D2734)</f>
        <v>1.4746487197138975</v>
      </c>
    </row>
    <row r="2736" spans="6:8" x14ac:dyDescent="0.15">
      <c r="F2736" s="26">
        <v>43579.833333326707</v>
      </c>
      <c r="G2736" s="27">
        <f>Kalkulationen!F2735</f>
        <v>2.09</v>
      </c>
      <c r="H2736" s="28">
        <f>HLOOKUP(Eingabe!$C$6,Kalkulationen!$F$1:$L$8762,Kalkulationen!D2735)</f>
        <v>1.4746487197138975</v>
      </c>
    </row>
    <row r="2737" spans="6:8" x14ac:dyDescent="0.15">
      <c r="F2737" s="26">
        <v>43579.874999993372</v>
      </c>
      <c r="G2737" s="27">
        <f>Kalkulationen!F2736</f>
        <v>4.62</v>
      </c>
      <c r="H2737" s="28">
        <f>HLOOKUP(Eingabe!$C$6,Kalkulationen!$F$1:$L$8762,Kalkulationen!D2736)</f>
        <v>141.66861508672662</v>
      </c>
    </row>
    <row r="2738" spans="6:8" x14ac:dyDescent="0.15">
      <c r="F2738" s="26">
        <v>43579.916666660036</v>
      </c>
      <c r="G2738" s="27">
        <f>Kalkulationen!F2737</f>
        <v>3.73</v>
      </c>
      <c r="H2738" s="28">
        <f>HLOOKUP(Eingabe!$C$6,Kalkulationen!$F$1:$L$8762,Kalkulationen!D2737)</f>
        <v>57.90322713773282</v>
      </c>
    </row>
    <row r="2739" spans="6:8" x14ac:dyDescent="0.15">
      <c r="F2739" s="26">
        <v>43579.9583333267</v>
      </c>
      <c r="G2739" s="27">
        <f>Kalkulationen!F2738</f>
        <v>3.58</v>
      </c>
      <c r="H2739" s="28">
        <f>HLOOKUP(Eingabe!$C$6,Kalkulationen!$F$1:$L$8762,Kalkulationen!D2738)</f>
        <v>45.658471991144815</v>
      </c>
    </row>
    <row r="2740" spans="6:8" x14ac:dyDescent="0.15">
      <c r="F2740" s="26">
        <v>43579.999999993364</v>
      </c>
      <c r="G2740" s="27">
        <f>Kalkulationen!F2739</f>
        <v>2.98</v>
      </c>
      <c r="H2740" s="28">
        <f>HLOOKUP(Eingabe!$C$6,Kalkulationen!$F$1:$L$8762,Kalkulationen!D2739)</f>
        <v>15.363813474783871</v>
      </c>
    </row>
    <row r="2741" spans="6:8" x14ac:dyDescent="0.15">
      <c r="F2741" s="26">
        <v>43580.041666660029</v>
      </c>
      <c r="G2741" s="27">
        <f>Kalkulationen!F2740</f>
        <v>3.43</v>
      </c>
      <c r="H2741" s="28">
        <f>HLOOKUP(Eingabe!$C$6,Kalkulationen!$F$1:$L$8762,Kalkulationen!D2740)</f>
        <v>35.928487146259762</v>
      </c>
    </row>
    <row r="2742" spans="6:8" x14ac:dyDescent="0.15">
      <c r="F2742" s="26">
        <v>43580.083333326693</v>
      </c>
      <c r="G2742" s="27">
        <f>Kalkulationen!F2741</f>
        <v>4.03</v>
      </c>
      <c r="H2742" s="28">
        <f>HLOOKUP(Eingabe!$C$6,Kalkulationen!$F$1:$L$8762,Kalkulationen!D2741)</f>
        <v>85.333314530668076</v>
      </c>
    </row>
    <row r="2743" spans="6:8" x14ac:dyDescent="0.15">
      <c r="F2743" s="26">
        <v>43580.124999993357</v>
      </c>
      <c r="G2743" s="27">
        <f>Kalkulationen!F2742</f>
        <v>0.9</v>
      </c>
      <c r="H2743" s="28">
        <f>HLOOKUP(Eingabe!$C$6,Kalkulationen!$F$1:$L$8762,Kalkulationen!D2742)</f>
        <v>0</v>
      </c>
    </row>
    <row r="2744" spans="6:8" x14ac:dyDescent="0.15">
      <c r="F2744" s="26">
        <v>43580.166666660021</v>
      </c>
      <c r="G2744" s="27">
        <f>Kalkulationen!F2743</f>
        <v>3.58</v>
      </c>
      <c r="H2744" s="28">
        <f>HLOOKUP(Eingabe!$C$6,Kalkulationen!$F$1:$L$8762,Kalkulationen!D2743)</f>
        <v>45.658471991144815</v>
      </c>
    </row>
    <row r="2745" spans="6:8" x14ac:dyDescent="0.15">
      <c r="F2745" s="26">
        <v>43580.208333326686</v>
      </c>
      <c r="G2745" s="27">
        <f>Kalkulationen!F2744</f>
        <v>1.79</v>
      </c>
      <c r="H2745" s="28">
        <f>HLOOKUP(Eingabe!$C$6,Kalkulationen!$F$1:$L$8762,Kalkulationen!D2744)</f>
        <v>0.54640916557928276</v>
      </c>
    </row>
    <row r="2746" spans="6:8" x14ac:dyDescent="0.15">
      <c r="F2746" s="26">
        <v>43580.24999999335</v>
      </c>
      <c r="G2746" s="27">
        <f>Kalkulationen!F2745</f>
        <v>2.54</v>
      </c>
      <c r="H2746" s="28">
        <f>HLOOKUP(Eingabe!$C$6,Kalkulationen!$F$1:$L$8762,Kalkulationen!D2745)</f>
        <v>4.7035428791755116</v>
      </c>
    </row>
    <row r="2747" spans="6:8" x14ac:dyDescent="0.15">
      <c r="F2747" s="26">
        <v>43580.291666660014</v>
      </c>
      <c r="G2747" s="27">
        <f>Kalkulationen!F2746</f>
        <v>1.64</v>
      </c>
      <c r="H2747" s="28">
        <f>HLOOKUP(Eingabe!$C$6,Kalkulationen!$F$1:$L$8762,Kalkulationen!D2746)</f>
        <v>0.28936731896601203</v>
      </c>
    </row>
    <row r="2748" spans="6:8" x14ac:dyDescent="0.15">
      <c r="F2748" s="26">
        <v>43580.333333326678</v>
      </c>
      <c r="G2748" s="27">
        <f>Kalkulationen!F2747</f>
        <v>0.9</v>
      </c>
      <c r="H2748" s="28">
        <f>HLOOKUP(Eingabe!$C$6,Kalkulationen!$F$1:$L$8762,Kalkulationen!D2747)</f>
        <v>0</v>
      </c>
    </row>
    <row r="2749" spans="6:8" x14ac:dyDescent="0.15">
      <c r="F2749" s="26">
        <v>43580.374999993342</v>
      </c>
      <c r="G2749" s="27">
        <f>Kalkulationen!F2748</f>
        <v>3.58</v>
      </c>
      <c r="H2749" s="28">
        <f>HLOOKUP(Eingabe!$C$6,Kalkulationen!$F$1:$L$8762,Kalkulationen!D2748)</f>
        <v>45.658471991144815</v>
      </c>
    </row>
    <row r="2750" spans="6:8" x14ac:dyDescent="0.15">
      <c r="F2750" s="26">
        <v>43580.416666660007</v>
      </c>
      <c r="G2750" s="27">
        <f>Kalkulationen!F2749</f>
        <v>4.18</v>
      </c>
      <c r="H2750" s="28">
        <f>HLOOKUP(Eingabe!$C$6,Kalkulationen!$F$1:$L$8762,Kalkulationen!D2749)</f>
        <v>99.286032951741447</v>
      </c>
    </row>
    <row r="2751" spans="6:8" x14ac:dyDescent="0.15">
      <c r="F2751" s="26">
        <v>43580.458333326671</v>
      </c>
      <c r="G2751" s="27">
        <f>Kalkulationen!F2750</f>
        <v>5.07</v>
      </c>
      <c r="H2751" s="28">
        <f>HLOOKUP(Eingabe!$C$6,Kalkulationen!$F$1:$L$8762,Kalkulationen!D2750)</f>
        <v>192.37195416342232</v>
      </c>
    </row>
    <row r="2752" spans="6:8" x14ac:dyDescent="0.15">
      <c r="F2752" s="26">
        <v>43580.499999993335</v>
      </c>
      <c r="G2752" s="27">
        <f>Kalkulationen!F2751</f>
        <v>5.37</v>
      </c>
      <c r="H2752" s="28">
        <f>HLOOKUP(Eingabe!$C$6,Kalkulationen!$F$1:$L$8762,Kalkulationen!D2751)</f>
        <v>232.80191638908431</v>
      </c>
    </row>
    <row r="2753" spans="6:8" x14ac:dyDescent="0.15">
      <c r="F2753" s="26">
        <v>43580.541666659999</v>
      </c>
      <c r="G2753" s="27">
        <f>Kalkulationen!F2752</f>
        <v>4.62</v>
      </c>
      <c r="H2753" s="28">
        <f>HLOOKUP(Eingabe!$C$6,Kalkulationen!$F$1:$L$8762,Kalkulationen!D2752)</f>
        <v>141.66861508672662</v>
      </c>
    </row>
    <row r="2754" spans="6:8" x14ac:dyDescent="0.15">
      <c r="F2754" s="26">
        <v>43580.583333326664</v>
      </c>
      <c r="G2754" s="27">
        <f>Kalkulationen!F2753</f>
        <v>3.43</v>
      </c>
      <c r="H2754" s="28">
        <f>HLOOKUP(Eingabe!$C$6,Kalkulationen!$F$1:$L$8762,Kalkulationen!D2753)</f>
        <v>35.928487146259762</v>
      </c>
    </row>
    <row r="2755" spans="6:8" x14ac:dyDescent="0.15">
      <c r="F2755" s="26">
        <v>43580.624999993328</v>
      </c>
      <c r="G2755" s="27">
        <f>Kalkulationen!F2754</f>
        <v>3.13</v>
      </c>
      <c r="H2755" s="28">
        <f>HLOOKUP(Eingabe!$C$6,Kalkulationen!$F$1:$L$8762,Kalkulationen!D2754)</f>
        <v>21.178652373249626</v>
      </c>
    </row>
    <row r="2756" spans="6:8" x14ac:dyDescent="0.15">
      <c r="F2756" s="26">
        <v>43580.666666659992</v>
      </c>
      <c r="G2756" s="27">
        <f>Kalkulationen!F2755</f>
        <v>2.54</v>
      </c>
      <c r="H2756" s="28">
        <f>HLOOKUP(Eingabe!$C$6,Kalkulationen!$F$1:$L$8762,Kalkulationen!D2755)</f>
        <v>4.7035428791755116</v>
      </c>
    </row>
    <row r="2757" spans="6:8" x14ac:dyDescent="0.15">
      <c r="F2757" s="26">
        <v>43580.708333326656</v>
      </c>
      <c r="G2757" s="27">
        <f>Kalkulationen!F2756</f>
        <v>3.28</v>
      </c>
      <c r="H2757" s="28">
        <f>HLOOKUP(Eingabe!$C$6,Kalkulationen!$F$1:$L$8762,Kalkulationen!D2756)</f>
        <v>28.07247429844973</v>
      </c>
    </row>
    <row r="2758" spans="6:8" x14ac:dyDescent="0.15">
      <c r="F2758" s="26">
        <v>43580.749999993321</v>
      </c>
      <c r="G2758" s="27">
        <f>Kalkulationen!F2757</f>
        <v>2.54</v>
      </c>
      <c r="H2758" s="28">
        <f>HLOOKUP(Eingabe!$C$6,Kalkulationen!$F$1:$L$8762,Kalkulationen!D2757)</f>
        <v>4.7035428791755116</v>
      </c>
    </row>
    <row r="2759" spans="6:8" x14ac:dyDescent="0.15">
      <c r="F2759" s="26">
        <v>43580.791666659985</v>
      </c>
      <c r="G2759" s="27">
        <f>Kalkulationen!F2758</f>
        <v>2.98</v>
      </c>
      <c r="H2759" s="28">
        <f>HLOOKUP(Eingabe!$C$6,Kalkulationen!$F$1:$L$8762,Kalkulationen!D2758)</f>
        <v>15.363813474783871</v>
      </c>
    </row>
    <row r="2760" spans="6:8" x14ac:dyDescent="0.15">
      <c r="F2760" s="26">
        <v>43580.833333326649</v>
      </c>
      <c r="G2760" s="27">
        <f>Kalkulationen!F2759</f>
        <v>3.58</v>
      </c>
      <c r="H2760" s="28">
        <f>HLOOKUP(Eingabe!$C$6,Kalkulationen!$F$1:$L$8762,Kalkulationen!D2759)</f>
        <v>45.658471991144815</v>
      </c>
    </row>
    <row r="2761" spans="6:8" x14ac:dyDescent="0.15">
      <c r="F2761" s="26">
        <v>43580.874999993313</v>
      </c>
      <c r="G2761" s="27">
        <f>Kalkulationen!F2760</f>
        <v>4.92</v>
      </c>
      <c r="H2761" s="28">
        <f>HLOOKUP(Eingabe!$C$6,Kalkulationen!$F$1:$L$8762,Kalkulationen!D2760)</f>
        <v>174.15991544051818</v>
      </c>
    </row>
    <row r="2762" spans="6:8" x14ac:dyDescent="0.15">
      <c r="F2762" s="26">
        <v>43580.916666659978</v>
      </c>
      <c r="G2762" s="27">
        <f>Kalkulationen!F2761</f>
        <v>3.88</v>
      </c>
      <c r="H2762" s="28">
        <f>HLOOKUP(Eingabe!$C$6,Kalkulationen!$F$1:$L$8762,Kalkulationen!D2761)</f>
        <v>71.378640628237633</v>
      </c>
    </row>
    <row r="2763" spans="6:8" x14ac:dyDescent="0.15">
      <c r="F2763" s="26">
        <v>43580.958333326642</v>
      </c>
      <c r="G2763" s="27">
        <f>Kalkulationen!F2762</f>
        <v>5.07</v>
      </c>
      <c r="H2763" s="28">
        <f>HLOOKUP(Eingabe!$C$6,Kalkulationen!$F$1:$L$8762,Kalkulationen!D2762)</f>
        <v>192.37195416342232</v>
      </c>
    </row>
    <row r="2764" spans="6:8" x14ac:dyDescent="0.15">
      <c r="F2764" s="26">
        <v>43580.999999993306</v>
      </c>
      <c r="G2764" s="27">
        <f>Kalkulationen!F2763</f>
        <v>5.97</v>
      </c>
      <c r="H2764" s="28">
        <f>HLOOKUP(Eingabe!$C$6,Kalkulationen!$F$1:$L$8762,Kalkulationen!D2763)</f>
        <v>325.486920668631</v>
      </c>
    </row>
    <row r="2765" spans="6:8" x14ac:dyDescent="0.15">
      <c r="F2765" s="26">
        <v>43581.04166665997</v>
      </c>
      <c r="G2765" s="27">
        <f>Kalkulationen!F2764</f>
        <v>4.62</v>
      </c>
      <c r="H2765" s="28">
        <f>HLOOKUP(Eingabe!$C$6,Kalkulationen!$F$1:$L$8762,Kalkulationen!D2764)</f>
        <v>141.66861508672662</v>
      </c>
    </row>
    <row r="2766" spans="6:8" x14ac:dyDescent="0.15">
      <c r="F2766" s="26">
        <v>43581.083333326635</v>
      </c>
      <c r="G2766" s="27">
        <f>Kalkulationen!F2765</f>
        <v>4.92</v>
      </c>
      <c r="H2766" s="28">
        <f>HLOOKUP(Eingabe!$C$6,Kalkulationen!$F$1:$L$8762,Kalkulationen!D2765)</f>
        <v>174.15991544051818</v>
      </c>
    </row>
    <row r="2767" spans="6:8" x14ac:dyDescent="0.15">
      <c r="F2767" s="26">
        <v>43581.124999993299</v>
      </c>
      <c r="G2767" s="27">
        <f>Kalkulationen!F2766</f>
        <v>8.06</v>
      </c>
      <c r="H2767" s="28">
        <f>HLOOKUP(Eingabe!$C$6,Kalkulationen!$F$1:$L$8762,Kalkulationen!D2766)</f>
        <v>844.78749676498433</v>
      </c>
    </row>
    <row r="2768" spans="6:8" x14ac:dyDescent="0.15">
      <c r="F2768" s="26">
        <v>43581.166666659963</v>
      </c>
      <c r="G2768" s="27">
        <f>Kalkulationen!F2767</f>
        <v>4.33</v>
      </c>
      <c r="H2768" s="28">
        <f>HLOOKUP(Eingabe!$C$6,Kalkulationen!$F$1:$L$8762,Kalkulationen!D2767)</f>
        <v>113.35839181095314</v>
      </c>
    </row>
    <row r="2769" spans="6:8" x14ac:dyDescent="0.15">
      <c r="F2769" s="26">
        <v>43581.208333326627</v>
      </c>
      <c r="G2769" s="27">
        <f>Kalkulationen!F2768</f>
        <v>7.16</v>
      </c>
      <c r="H2769" s="28">
        <f>HLOOKUP(Eingabe!$C$6,Kalkulationen!$F$1:$L$8762,Kalkulationen!D2768)</f>
        <v>585.42842938631918</v>
      </c>
    </row>
    <row r="2770" spans="6:8" x14ac:dyDescent="0.15">
      <c r="F2770" s="26">
        <v>43581.249999993292</v>
      </c>
      <c r="G2770" s="27">
        <f>Kalkulationen!F2769</f>
        <v>7.91</v>
      </c>
      <c r="H2770" s="28">
        <f>HLOOKUP(Eingabe!$C$6,Kalkulationen!$F$1:$L$8762,Kalkulationen!D2769)</f>
        <v>797.86398166766901</v>
      </c>
    </row>
    <row r="2771" spans="6:8" x14ac:dyDescent="0.15">
      <c r="F2771" s="26">
        <v>43581.291666659956</v>
      </c>
      <c r="G2771" s="27">
        <f>Kalkulationen!F2770</f>
        <v>7.91</v>
      </c>
      <c r="H2771" s="28">
        <f>HLOOKUP(Eingabe!$C$6,Kalkulationen!$F$1:$L$8762,Kalkulationen!D2770)</f>
        <v>797.86398166766901</v>
      </c>
    </row>
    <row r="2772" spans="6:8" x14ac:dyDescent="0.15">
      <c r="F2772" s="26">
        <v>43581.33333332662</v>
      </c>
      <c r="G2772" s="27">
        <f>Kalkulationen!F2771</f>
        <v>8.35</v>
      </c>
      <c r="H2772" s="28">
        <f>HLOOKUP(Eingabe!$C$6,Kalkulationen!$F$1:$L$8762,Kalkulationen!D2771)</f>
        <v>939.27147909968994</v>
      </c>
    </row>
    <row r="2773" spans="6:8" x14ac:dyDescent="0.15">
      <c r="F2773" s="26">
        <v>43581.374999993284</v>
      </c>
      <c r="G2773" s="27">
        <f>Kalkulationen!F2772</f>
        <v>6.71</v>
      </c>
      <c r="H2773" s="28">
        <f>HLOOKUP(Eingabe!$C$6,Kalkulationen!$F$1:$L$8762,Kalkulationen!D2772)</f>
        <v>476.43639304473675</v>
      </c>
    </row>
    <row r="2774" spans="6:8" x14ac:dyDescent="0.15">
      <c r="F2774" s="26">
        <v>43581.416666659949</v>
      </c>
      <c r="G2774" s="27">
        <f>Kalkulationen!F2773</f>
        <v>7.91</v>
      </c>
      <c r="H2774" s="28">
        <f>HLOOKUP(Eingabe!$C$6,Kalkulationen!$F$1:$L$8762,Kalkulationen!D2773)</f>
        <v>797.86398166766901</v>
      </c>
    </row>
    <row r="2775" spans="6:8" x14ac:dyDescent="0.15">
      <c r="F2775" s="26">
        <v>43581.458333326613</v>
      </c>
      <c r="G2775" s="27">
        <f>Kalkulationen!F2774</f>
        <v>8.65</v>
      </c>
      <c r="H2775" s="28">
        <f>HLOOKUP(Eingabe!$C$6,Kalkulationen!$F$1:$L$8762,Kalkulationen!D2774)</f>
        <v>1041.1999722463847</v>
      </c>
    </row>
    <row r="2776" spans="6:8" x14ac:dyDescent="0.15">
      <c r="F2776" s="26">
        <v>43581.499999993277</v>
      </c>
      <c r="G2776" s="27">
        <f>Kalkulationen!F2775</f>
        <v>6.71</v>
      </c>
      <c r="H2776" s="28">
        <f>HLOOKUP(Eingabe!$C$6,Kalkulationen!$F$1:$L$8762,Kalkulationen!D2775)</f>
        <v>476.43639304473675</v>
      </c>
    </row>
    <row r="2777" spans="6:8" x14ac:dyDescent="0.15">
      <c r="F2777" s="26">
        <v>43581.541666659941</v>
      </c>
      <c r="G2777" s="27">
        <f>Kalkulationen!F2776</f>
        <v>7.61</v>
      </c>
      <c r="H2777" s="28">
        <f>HLOOKUP(Eingabe!$C$6,Kalkulationen!$F$1:$L$8762,Kalkulationen!D2776)</f>
        <v>708.39409691925232</v>
      </c>
    </row>
    <row r="2778" spans="6:8" x14ac:dyDescent="0.15">
      <c r="F2778" s="26">
        <v>43581.583333326605</v>
      </c>
      <c r="G2778" s="27">
        <f>Kalkulationen!F2777</f>
        <v>6.27</v>
      </c>
      <c r="H2778" s="28">
        <f>HLOOKUP(Eingabe!$C$6,Kalkulationen!$F$1:$L$8762,Kalkulationen!D2777)</f>
        <v>381.97961946877831</v>
      </c>
    </row>
    <row r="2779" spans="6:8" x14ac:dyDescent="0.15">
      <c r="F2779" s="26">
        <v>43581.62499999327</v>
      </c>
      <c r="G2779" s="27">
        <f>Kalkulationen!F2778</f>
        <v>5.97</v>
      </c>
      <c r="H2779" s="28">
        <f>HLOOKUP(Eingabe!$C$6,Kalkulationen!$F$1:$L$8762,Kalkulationen!D2778)</f>
        <v>325.486920668631</v>
      </c>
    </row>
    <row r="2780" spans="6:8" x14ac:dyDescent="0.15">
      <c r="F2780" s="26">
        <v>43581.666666659934</v>
      </c>
      <c r="G2780" s="27">
        <f>Kalkulationen!F2779</f>
        <v>5.07</v>
      </c>
      <c r="H2780" s="28">
        <f>HLOOKUP(Eingabe!$C$6,Kalkulationen!$F$1:$L$8762,Kalkulationen!D2779)</f>
        <v>192.37195416342232</v>
      </c>
    </row>
    <row r="2781" spans="6:8" x14ac:dyDescent="0.15">
      <c r="F2781" s="26">
        <v>43581.708333326598</v>
      </c>
      <c r="G2781" s="27">
        <f>Kalkulationen!F2780</f>
        <v>3.43</v>
      </c>
      <c r="H2781" s="28">
        <f>HLOOKUP(Eingabe!$C$6,Kalkulationen!$F$1:$L$8762,Kalkulationen!D2780)</f>
        <v>35.928487146259762</v>
      </c>
    </row>
    <row r="2782" spans="6:8" x14ac:dyDescent="0.15">
      <c r="F2782" s="26">
        <v>43581.749999993262</v>
      </c>
      <c r="G2782" s="27">
        <f>Kalkulationen!F2781</f>
        <v>2.09</v>
      </c>
      <c r="H2782" s="28">
        <f>HLOOKUP(Eingabe!$C$6,Kalkulationen!$F$1:$L$8762,Kalkulationen!D2781)</f>
        <v>1.4746487197138975</v>
      </c>
    </row>
    <row r="2783" spans="6:8" x14ac:dyDescent="0.15">
      <c r="F2783" s="26">
        <v>43581.791666659927</v>
      </c>
      <c r="G2783" s="27">
        <f>Kalkulationen!F2782</f>
        <v>1.49</v>
      </c>
      <c r="H2783" s="28">
        <f>HLOOKUP(Eingabe!$C$6,Kalkulationen!$F$1:$L$8762,Kalkulationen!D2782)</f>
        <v>0.12936521063564776</v>
      </c>
    </row>
    <row r="2784" spans="6:8" x14ac:dyDescent="0.15">
      <c r="F2784" s="26">
        <v>43581.833333326591</v>
      </c>
      <c r="G2784" s="27">
        <f>Kalkulationen!F2783</f>
        <v>2.98</v>
      </c>
      <c r="H2784" s="28">
        <f>HLOOKUP(Eingabe!$C$6,Kalkulationen!$F$1:$L$8762,Kalkulationen!D2783)</f>
        <v>15.363813474783871</v>
      </c>
    </row>
    <row r="2785" spans="6:8" x14ac:dyDescent="0.15">
      <c r="F2785" s="26">
        <v>43581.874999993255</v>
      </c>
      <c r="G2785" s="27">
        <f>Kalkulationen!F2784</f>
        <v>3.73</v>
      </c>
      <c r="H2785" s="28">
        <f>HLOOKUP(Eingabe!$C$6,Kalkulationen!$F$1:$L$8762,Kalkulationen!D2784)</f>
        <v>57.90322713773282</v>
      </c>
    </row>
    <row r="2786" spans="6:8" x14ac:dyDescent="0.15">
      <c r="F2786" s="26">
        <v>43581.916666659919</v>
      </c>
      <c r="G2786" s="27">
        <f>Kalkulationen!F2785</f>
        <v>3.13</v>
      </c>
      <c r="H2786" s="28">
        <f>HLOOKUP(Eingabe!$C$6,Kalkulationen!$F$1:$L$8762,Kalkulationen!D2785)</f>
        <v>21.178652373249626</v>
      </c>
    </row>
    <row r="2787" spans="6:8" x14ac:dyDescent="0.15">
      <c r="F2787" s="26">
        <v>43581.958333326584</v>
      </c>
      <c r="G2787" s="27">
        <f>Kalkulationen!F2786</f>
        <v>3.13</v>
      </c>
      <c r="H2787" s="28">
        <f>HLOOKUP(Eingabe!$C$6,Kalkulationen!$F$1:$L$8762,Kalkulationen!D2786)</f>
        <v>21.178652373249626</v>
      </c>
    </row>
    <row r="2788" spans="6:8" x14ac:dyDescent="0.15">
      <c r="F2788" s="26">
        <v>43581.999999993248</v>
      </c>
      <c r="G2788" s="27">
        <f>Kalkulationen!F2787</f>
        <v>3.58</v>
      </c>
      <c r="H2788" s="28">
        <f>HLOOKUP(Eingabe!$C$6,Kalkulationen!$F$1:$L$8762,Kalkulationen!D2787)</f>
        <v>45.658471991144815</v>
      </c>
    </row>
    <row r="2789" spans="6:8" x14ac:dyDescent="0.15">
      <c r="F2789" s="26">
        <v>43582.041666659912</v>
      </c>
      <c r="G2789" s="27">
        <f>Kalkulationen!F2788</f>
        <v>3.73</v>
      </c>
      <c r="H2789" s="28">
        <f>HLOOKUP(Eingabe!$C$6,Kalkulationen!$F$1:$L$8762,Kalkulationen!D2788)</f>
        <v>57.90322713773282</v>
      </c>
    </row>
    <row r="2790" spans="6:8" x14ac:dyDescent="0.15">
      <c r="F2790" s="26">
        <v>43582.083333326576</v>
      </c>
      <c r="G2790" s="27">
        <f>Kalkulationen!F2789</f>
        <v>3.58</v>
      </c>
      <c r="H2790" s="28">
        <f>HLOOKUP(Eingabe!$C$6,Kalkulationen!$F$1:$L$8762,Kalkulationen!D2789)</f>
        <v>45.658471991144815</v>
      </c>
    </row>
    <row r="2791" spans="6:8" x14ac:dyDescent="0.15">
      <c r="F2791" s="26">
        <v>43582.124999993241</v>
      </c>
      <c r="G2791" s="27">
        <f>Kalkulationen!F2790</f>
        <v>3.73</v>
      </c>
      <c r="H2791" s="28">
        <f>HLOOKUP(Eingabe!$C$6,Kalkulationen!$F$1:$L$8762,Kalkulationen!D2790)</f>
        <v>57.90322713773282</v>
      </c>
    </row>
    <row r="2792" spans="6:8" x14ac:dyDescent="0.15">
      <c r="F2792" s="26">
        <v>43582.166666659905</v>
      </c>
      <c r="G2792" s="27">
        <f>Kalkulationen!F2791</f>
        <v>3.43</v>
      </c>
      <c r="H2792" s="28">
        <f>HLOOKUP(Eingabe!$C$6,Kalkulationen!$F$1:$L$8762,Kalkulationen!D2791)</f>
        <v>35.928487146259762</v>
      </c>
    </row>
    <row r="2793" spans="6:8" x14ac:dyDescent="0.15">
      <c r="F2793" s="26">
        <v>43582.208333326569</v>
      </c>
      <c r="G2793" s="27">
        <f>Kalkulationen!F2792</f>
        <v>2.98</v>
      </c>
      <c r="H2793" s="28">
        <f>HLOOKUP(Eingabe!$C$6,Kalkulationen!$F$1:$L$8762,Kalkulationen!D2792)</f>
        <v>15.363813474783871</v>
      </c>
    </row>
    <row r="2794" spans="6:8" x14ac:dyDescent="0.15">
      <c r="F2794" s="26">
        <v>43582.249999993233</v>
      </c>
      <c r="G2794" s="27">
        <f>Kalkulationen!F2793</f>
        <v>2.54</v>
      </c>
      <c r="H2794" s="28">
        <f>HLOOKUP(Eingabe!$C$6,Kalkulationen!$F$1:$L$8762,Kalkulationen!D2793)</f>
        <v>4.7035428791755116</v>
      </c>
    </row>
    <row r="2795" spans="6:8" x14ac:dyDescent="0.15">
      <c r="F2795" s="26">
        <v>43582.291666659898</v>
      </c>
      <c r="G2795" s="27">
        <f>Kalkulationen!F2794</f>
        <v>2.54</v>
      </c>
      <c r="H2795" s="28">
        <f>HLOOKUP(Eingabe!$C$6,Kalkulationen!$F$1:$L$8762,Kalkulationen!D2794)</f>
        <v>4.7035428791755116</v>
      </c>
    </row>
    <row r="2796" spans="6:8" x14ac:dyDescent="0.15">
      <c r="F2796" s="26">
        <v>43582.333333326562</v>
      </c>
      <c r="G2796" s="27">
        <f>Kalkulationen!F2795</f>
        <v>1.94</v>
      </c>
      <c r="H2796" s="28">
        <f>HLOOKUP(Eingabe!$C$6,Kalkulationen!$F$1:$L$8762,Kalkulationen!D2795)</f>
        <v>0.92361847068584668</v>
      </c>
    </row>
    <row r="2797" spans="6:8" x14ac:dyDescent="0.15">
      <c r="F2797" s="26">
        <v>43582.374999993226</v>
      </c>
      <c r="G2797" s="27">
        <f>Kalkulationen!F2796</f>
        <v>3.13</v>
      </c>
      <c r="H2797" s="28">
        <f>HLOOKUP(Eingabe!$C$6,Kalkulationen!$F$1:$L$8762,Kalkulationen!D2796)</f>
        <v>21.178652373249626</v>
      </c>
    </row>
    <row r="2798" spans="6:8" x14ac:dyDescent="0.15">
      <c r="F2798" s="26">
        <v>43582.41666665989</v>
      </c>
      <c r="G2798" s="27">
        <f>Kalkulationen!F2797</f>
        <v>4.33</v>
      </c>
      <c r="H2798" s="28">
        <f>HLOOKUP(Eingabe!$C$6,Kalkulationen!$F$1:$L$8762,Kalkulationen!D2797)</f>
        <v>113.35839181095314</v>
      </c>
    </row>
    <row r="2799" spans="6:8" x14ac:dyDescent="0.15">
      <c r="F2799" s="26">
        <v>43582.458333326555</v>
      </c>
      <c r="G2799" s="27">
        <f>Kalkulationen!F2798</f>
        <v>4.33</v>
      </c>
      <c r="H2799" s="28">
        <f>HLOOKUP(Eingabe!$C$6,Kalkulationen!$F$1:$L$8762,Kalkulationen!D2798)</f>
        <v>113.35839181095314</v>
      </c>
    </row>
    <row r="2800" spans="6:8" x14ac:dyDescent="0.15">
      <c r="F2800" s="26">
        <v>43582.499999993219</v>
      </c>
      <c r="G2800" s="27">
        <f>Kalkulationen!F2799</f>
        <v>5.22</v>
      </c>
      <c r="H2800" s="28">
        <f>HLOOKUP(Eingabe!$C$6,Kalkulationen!$F$1:$L$8762,Kalkulationen!D2799)</f>
        <v>212.01452653164606</v>
      </c>
    </row>
    <row r="2801" spans="6:8" x14ac:dyDescent="0.15">
      <c r="F2801" s="26">
        <v>43582.541666659883</v>
      </c>
      <c r="G2801" s="27">
        <f>Kalkulationen!F2800</f>
        <v>3.58</v>
      </c>
      <c r="H2801" s="28">
        <f>HLOOKUP(Eingabe!$C$6,Kalkulationen!$F$1:$L$8762,Kalkulationen!D2800)</f>
        <v>45.658471991144815</v>
      </c>
    </row>
    <row r="2802" spans="6:8" x14ac:dyDescent="0.15">
      <c r="F2802" s="26">
        <v>43582.583333326547</v>
      </c>
      <c r="G2802" s="27">
        <f>Kalkulationen!F2801</f>
        <v>3.43</v>
      </c>
      <c r="H2802" s="28">
        <f>HLOOKUP(Eingabe!$C$6,Kalkulationen!$F$1:$L$8762,Kalkulationen!D2801)</f>
        <v>35.928487146259762</v>
      </c>
    </row>
    <row r="2803" spans="6:8" x14ac:dyDescent="0.15">
      <c r="F2803" s="26">
        <v>43582.624999993212</v>
      </c>
      <c r="G2803" s="27">
        <f>Kalkulationen!F2802</f>
        <v>2.2400000000000002</v>
      </c>
      <c r="H2803" s="28">
        <f>HLOOKUP(Eingabe!$C$6,Kalkulationen!$F$1:$L$8762,Kalkulationen!D2802)</f>
        <v>2.2387492384510437</v>
      </c>
    </row>
    <row r="2804" spans="6:8" x14ac:dyDescent="0.15">
      <c r="F2804" s="26">
        <v>43582.666666659876</v>
      </c>
      <c r="G2804" s="27">
        <f>Kalkulationen!F2803</f>
        <v>3.28</v>
      </c>
      <c r="H2804" s="28">
        <f>HLOOKUP(Eingabe!$C$6,Kalkulationen!$F$1:$L$8762,Kalkulationen!D2803)</f>
        <v>28.07247429844973</v>
      </c>
    </row>
    <row r="2805" spans="6:8" x14ac:dyDescent="0.15">
      <c r="F2805" s="26">
        <v>43582.70833332654</v>
      </c>
      <c r="G2805" s="27">
        <f>Kalkulationen!F2804</f>
        <v>1.64</v>
      </c>
      <c r="H2805" s="28">
        <f>HLOOKUP(Eingabe!$C$6,Kalkulationen!$F$1:$L$8762,Kalkulationen!D2804)</f>
        <v>0.28936731896601203</v>
      </c>
    </row>
    <row r="2806" spans="6:8" x14ac:dyDescent="0.15">
      <c r="F2806" s="26">
        <v>43582.749999993204</v>
      </c>
      <c r="G2806" s="27">
        <f>Kalkulationen!F2805</f>
        <v>0.6</v>
      </c>
      <c r="H2806" s="28">
        <f>HLOOKUP(Eingabe!$C$6,Kalkulationen!$F$1:$L$8762,Kalkulationen!D2805)</f>
        <v>0</v>
      </c>
    </row>
    <row r="2807" spans="6:8" x14ac:dyDescent="0.15">
      <c r="F2807" s="26">
        <v>43582.791666659868</v>
      </c>
      <c r="G2807" s="27">
        <f>Kalkulationen!F2806</f>
        <v>0.15</v>
      </c>
      <c r="H2807" s="28">
        <f>HLOOKUP(Eingabe!$C$6,Kalkulationen!$F$1:$L$8762,Kalkulationen!D2806)</f>
        <v>0</v>
      </c>
    </row>
    <row r="2808" spans="6:8" x14ac:dyDescent="0.15">
      <c r="F2808" s="26">
        <v>43582.833333326533</v>
      </c>
      <c r="G2808" s="27">
        <f>Kalkulationen!F2807</f>
        <v>0.75</v>
      </c>
      <c r="H2808" s="28">
        <f>HLOOKUP(Eingabe!$C$6,Kalkulationen!$F$1:$L$8762,Kalkulationen!D2807)</f>
        <v>0</v>
      </c>
    </row>
    <row r="2809" spans="6:8" x14ac:dyDescent="0.15">
      <c r="F2809" s="26">
        <v>43582.874999993197</v>
      </c>
      <c r="G2809" s="27">
        <f>Kalkulationen!F2808</f>
        <v>2.54</v>
      </c>
      <c r="H2809" s="28">
        <f>HLOOKUP(Eingabe!$C$6,Kalkulationen!$F$1:$L$8762,Kalkulationen!D2808)</f>
        <v>4.7035428791755116</v>
      </c>
    </row>
    <row r="2810" spans="6:8" x14ac:dyDescent="0.15">
      <c r="F2810" s="26">
        <v>43582.916666659861</v>
      </c>
      <c r="G2810" s="27">
        <f>Kalkulationen!F2809</f>
        <v>1.04</v>
      </c>
      <c r="H2810" s="28">
        <f>HLOOKUP(Eingabe!$C$6,Kalkulationen!$F$1:$L$8762,Kalkulationen!D2809)</f>
        <v>0</v>
      </c>
    </row>
    <row r="2811" spans="6:8" x14ac:dyDescent="0.15">
      <c r="F2811" s="26">
        <v>43582.958333326525</v>
      </c>
      <c r="G2811" s="27">
        <f>Kalkulationen!F2810</f>
        <v>3.43</v>
      </c>
      <c r="H2811" s="28">
        <f>HLOOKUP(Eingabe!$C$6,Kalkulationen!$F$1:$L$8762,Kalkulationen!D2810)</f>
        <v>35.928487146259762</v>
      </c>
    </row>
    <row r="2812" spans="6:8" x14ac:dyDescent="0.15">
      <c r="F2812" s="26">
        <v>43582.99999999319</v>
      </c>
      <c r="G2812" s="27">
        <f>Kalkulationen!F2811</f>
        <v>4.62</v>
      </c>
      <c r="H2812" s="28">
        <f>HLOOKUP(Eingabe!$C$6,Kalkulationen!$F$1:$L$8762,Kalkulationen!D2811)</f>
        <v>141.66861508672662</v>
      </c>
    </row>
    <row r="2813" spans="6:8" x14ac:dyDescent="0.15">
      <c r="F2813" s="26">
        <v>43583.041666659854</v>
      </c>
      <c r="G2813" s="27">
        <f>Kalkulationen!F2812</f>
        <v>4.18</v>
      </c>
      <c r="H2813" s="28">
        <f>HLOOKUP(Eingabe!$C$6,Kalkulationen!$F$1:$L$8762,Kalkulationen!D2812)</f>
        <v>99.286032951741447</v>
      </c>
    </row>
    <row r="2814" spans="6:8" x14ac:dyDescent="0.15">
      <c r="F2814" s="26">
        <v>43583.083333326518</v>
      </c>
      <c r="G2814" s="27">
        <f>Kalkulationen!F2813</f>
        <v>5.22</v>
      </c>
      <c r="H2814" s="28">
        <f>HLOOKUP(Eingabe!$C$6,Kalkulationen!$F$1:$L$8762,Kalkulationen!D2813)</f>
        <v>212.01452653164606</v>
      </c>
    </row>
    <row r="2815" spans="6:8" x14ac:dyDescent="0.15">
      <c r="F2815" s="26">
        <v>43583.124999993182</v>
      </c>
      <c r="G2815" s="27">
        <f>Kalkulationen!F2814</f>
        <v>2.39</v>
      </c>
      <c r="H2815" s="28">
        <f>HLOOKUP(Eingabe!$C$6,Kalkulationen!$F$1:$L$8762,Kalkulationen!D2814)</f>
        <v>3.2364376072839534</v>
      </c>
    </row>
    <row r="2816" spans="6:8" x14ac:dyDescent="0.15">
      <c r="F2816" s="26">
        <v>43583.166666659847</v>
      </c>
      <c r="G2816" s="27">
        <f>Kalkulationen!F2815</f>
        <v>1.94</v>
      </c>
      <c r="H2816" s="28">
        <f>HLOOKUP(Eingabe!$C$6,Kalkulationen!$F$1:$L$8762,Kalkulationen!D2815)</f>
        <v>0.92361847068584668</v>
      </c>
    </row>
    <row r="2817" spans="6:8" x14ac:dyDescent="0.15">
      <c r="F2817" s="26">
        <v>43583.208333326511</v>
      </c>
      <c r="G2817" s="27">
        <f>Kalkulationen!F2816</f>
        <v>3.73</v>
      </c>
      <c r="H2817" s="28">
        <f>HLOOKUP(Eingabe!$C$6,Kalkulationen!$F$1:$L$8762,Kalkulationen!D2816)</f>
        <v>57.90322713773282</v>
      </c>
    </row>
    <row r="2818" spans="6:8" x14ac:dyDescent="0.15">
      <c r="F2818" s="26">
        <v>43583.249999993175</v>
      </c>
      <c r="G2818" s="27">
        <f>Kalkulationen!F2817</f>
        <v>3.13</v>
      </c>
      <c r="H2818" s="28">
        <f>HLOOKUP(Eingabe!$C$6,Kalkulationen!$F$1:$L$8762,Kalkulationen!D2817)</f>
        <v>21.178652373249626</v>
      </c>
    </row>
    <row r="2819" spans="6:8" x14ac:dyDescent="0.15">
      <c r="F2819" s="26">
        <v>43583.291666659839</v>
      </c>
      <c r="G2819" s="27">
        <f>Kalkulationen!F2818</f>
        <v>3.13</v>
      </c>
      <c r="H2819" s="28">
        <f>HLOOKUP(Eingabe!$C$6,Kalkulationen!$F$1:$L$8762,Kalkulationen!D2818)</f>
        <v>21.178652373249626</v>
      </c>
    </row>
    <row r="2820" spans="6:8" x14ac:dyDescent="0.15">
      <c r="F2820" s="26">
        <v>43583.333333326504</v>
      </c>
      <c r="G2820" s="27">
        <f>Kalkulationen!F2819</f>
        <v>4.4800000000000004</v>
      </c>
      <c r="H2820" s="28">
        <f>HLOOKUP(Eingabe!$C$6,Kalkulationen!$F$1:$L$8762,Kalkulationen!D2819)</f>
        <v>127.75355141684258</v>
      </c>
    </row>
    <row r="2821" spans="6:8" x14ac:dyDescent="0.15">
      <c r="F2821" s="26">
        <v>43583.374999993168</v>
      </c>
      <c r="G2821" s="27">
        <f>Kalkulationen!F2820</f>
        <v>4.18</v>
      </c>
      <c r="H2821" s="28">
        <f>HLOOKUP(Eingabe!$C$6,Kalkulationen!$F$1:$L$8762,Kalkulationen!D2820)</f>
        <v>99.286032951741447</v>
      </c>
    </row>
    <row r="2822" spans="6:8" x14ac:dyDescent="0.15">
      <c r="F2822" s="26">
        <v>43583.416666659832</v>
      </c>
      <c r="G2822" s="27">
        <f>Kalkulationen!F2821</f>
        <v>4.4800000000000004</v>
      </c>
      <c r="H2822" s="28">
        <f>HLOOKUP(Eingabe!$C$6,Kalkulationen!$F$1:$L$8762,Kalkulationen!D2821)</f>
        <v>127.75355141684258</v>
      </c>
    </row>
    <row r="2823" spans="6:8" x14ac:dyDescent="0.15">
      <c r="F2823" s="26">
        <v>43583.458333326496</v>
      </c>
      <c r="G2823" s="27">
        <f>Kalkulationen!F2822</f>
        <v>3.73</v>
      </c>
      <c r="H2823" s="28">
        <f>HLOOKUP(Eingabe!$C$6,Kalkulationen!$F$1:$L$8762,Kalkulationen!D2822)</f>
        <v>57.90322713773282</v>
      </c>
    </row>
    <row r="2824" spans="6:8" x14ac:dyDescent="0.15">
      <c r="F2824" s="26">
        <v>43583.499999993161</v>
      </c>
      <c r="G2824" s="27">
        <f>Kalkulationen!F2823</f>
        <v>4.03</v>
      </c>
      <c r="H2824" s="28">
        <f>HLOOKUP(Eingabe!$C$6,Kalkulationen!$F$1:$L$8762,Kalkulationen!D2823)</f>
        <v>85.333314530668076</v>
      </c>
    </row>
    <row r="2825" spans="6:8" x14ac:dyDescent="0.15">
      <c r="F2825" s="26">
        <v>43583.541666659825</v>
      </c>
      <c r="G2825" s="27">
        <f>Kalkulationen!F2824</f>
        <v>3.43</v>
      </c>
      <c r="H2825" s="28">
        <f>HLOOKUP(Eingabe!$C$6,Kalkulationen!$F$1:$L$8762,Kalkulationen!D2824)</f>
        <v>35.928487146259762</v>
      </c>
    </row>
    <row r="2826" spans="6:8" x14ac:dyDescent="0.15">
      <c r="F2826" s="26">
        <v>43583.583333326489</v>
      </c>
      <c r="G2826" s="27">
        <f>Kalkulationen!F2825</f>
        <v>3.88</v>
      </c>
      <c r="H2826" s="28">
        <f>HLOOKUP(Eingabe!$C$6,Kalkulationen!$F$1:$L$8762,Kalkulationen!D2825)</f>
        <v>71.378640628237633</v>
      </c>
    </row>
    <row r="2827" spans="6:8" x14ac:dyDescent="0.15">
      <c r="F2827" s="26">
        <v>43583.624999993153</v>
      </c>
      <c r="G2827" s="27">
        <f>Kalkulationen!F2826</f>
        <v>4.7699999999999996</v>
      </c>
      <c r="H2827" s="28">
        <f>HLOOKUP(Eingabe!$C$6,Kalkulationen!$F$1:$L$8762,Kalkulationen!D2826)</f>
        <v>157.3586998907347</v>
      </c>
    </row>
    <row r="2828" spans="6:8" x14ac:dyDescent="0.15">
      <c r="F2828" s="26">
        <v>43583.666666659818</v>
      </c>
      <c r="G2828" s="27">
        <f>Kalkulationen!F2827</f>
        <v>3.58</v>
      </c>
      <c r="H2828" s="28">
        <f>HLOOKUP(Eingabe!$C$6,Kalkulationen!$F$1:$L$8762,Kalkulationen!D2827)</f>
        <v>45.658471991144815</v>
      </c>
    </row>
    <row r="2829" spans="6:8" x14ac:dyDescent="0.15">
      <c r="F2829" s="26">
        <v>43583.708333326482</v>
      </c>
      <c r="G2829" s="27">
        <f>Kalkulationen!F2828</f>
        <v>3.28</v>
      </c>
      <c r="H2829" s="28">
        <f>HLOOKUP(Eingabe!$C$6,Kalkulationen!$F$1:$L$8762,Kalkulationen!D2828)</f>
        <v>28.07247429844973</v>
      </c>
    </row>
    <row r="2830" spans="6:8" x14ac:dyDescent="0.15">
      <c r="F2830" s="26">
        <v>43583.749999993146</v>
      </c>
      <c r="G2830" s="27">
        <f>Kalkulationen!F2829</f>
        <v>1.94</v>
      </c>
      <c r="H2830" s="28">
        <f>HLOOKUP(Eingabe!$C$6,Kalkulationen!$F$1:$L$8762,Kalkulationen!D2829)</f>
        <v>0.92361847068584668</v>
      </c>
    </row>
    <row r="2831" spans="6:8" x14ac:dyDescent="0.15">
      <c r="F2831" s="26">
        <v>43583.79166665981</v>
      </c>
      <c r="G2831" s="27">
        <f>Kalkulationen!F2830</f>
        <v>2.98</v>
      </c>
      <c r="H2831" s="28">
        <f>HLOOKUP(Eingabe!$C$6,Kalkulationen!$F$1:$L$8762,Kalkulationen!D2830)</f>
        <v>15.363813474783871</v>
      </c>
    </row>
    <row r="2832" spans="6:8" x14ac:dyDescent="0.15">
      <c r="F2832" s="26">
        <v>43583.833333326475</v>
      </c>
      <c r="G2832" s="27">
        <f>Kalkulationen!F2831</f>
        <v>3.88</v>
      </c>
      <c r="H2832" s="28">
        <f>HLOOKUP(Eingabe!$C$6,Kalkulationen!$F$1:$L$8762,Kalkulationen!D2831)</f>
        <v>71.378640628237633</v>
      </c>
    </row>
    <row r="2833" spans="6:8" x14ac:dyDescent="0.15">
      <c r="F2833" s="26">
        <v>43583.874999993139</v>
      </c>
      <c r="G2833" s="27">
        <f>Kalkulationen!F2832</f>
        <v>4.62</v>
      </c>
      <c r="H2833" s="28">
        <f>HLOOKUP(Eingabe!$C$6,Kalkulationen!$F$1:$L$8762,Kalkulationen!D2832)</f>
        <v>141.66861508672662</v>
      </c>
    </row>
    <row r="2834" spans="6:8" x14ac:dyDescent="0.15">
      <c r="F2834" s="26">
        <v>43583.916666659803</v>
      </c>
      <c r="G2834" s="27">
        <f>Kalkulationen!F2833</f>
        <v>5.22</v>
      </c>
      <c r="H2834" s="28">
        <f>HLOOKUP(Eingabe!$C$6,Kalkulationen!$F$1:$L$8762,Kalkulationen!D2833)</f>
        <v>212.01452653164606</v>
      </c>
    </row>
    <row r="2835" spans="6:8" x14ac:dyDescent="0.15">
      <c r="F2835" s="26">
        <v>43583.958333326467</v>
      </c>
      <c r="G2835" s="27">
        <f>Kalkulationen!F2834</f>
        <v>5.82</v>
      </c>
      <c r="H2835" s="28">
        <f>HLOOKUP(Eingabe!$C$6,Kalkulationen!$F$1:$L$8762,Kalkulationen!D2834)</f>
        <v>300.31867582888367</v>
      </c>
    </row>
    <row r="2836" spans="6:8" x14ac:dyDescent="0.15">
      <c r="F2836" s="26">
        <v>43583.999999993131</v>
      </c>
      <c r="G2836" s="27">
        <f>Kalkulationen!F2835</f>
        <v>5.67</v>
      </c>
      <c r="H2836" s="28">
        <f>HLOOKUP(Eingabe!$C$6,Kalkulationen!$F$1:$L$8762,Kalkulationen!D2835)</f>
        <v>276.80098896274217</v>
      </c>
    </row>
    <row r="2837" spans="6:8" x14ac:dyDescent="0.15">
      <c r="F2837" s="26">
        <v>43584.041666659796</v>
      </c>
      <c r="G2837" s="27">
        <f>Kalkulationen!F2836</f>
        <v>5.82</v>
      </c>
      <c r="H2837" s="28">
        <f>HLOOKUP(Eingabe!$C$6,Kalkulationen!$F$1:$L$8762,Kalkulationen!D2836)</f>
        <v>300.31867582888367</v>
      </c>
    </row>
    <row r="2838" spans="6:8" x14ac:dyDescent="0.15">
      <c r="F2838" s="26">
        <v>43584.08333332646</v>
      </c>
      <c r="G2838" s="27">
        <f>Kalkulationen!F2837</f>
        <v>5.97</v>
      </c>
      <c r="H2838" s="28">
        <f>HLOOKUP(Eingabe!$C$6,Kalkulationen!$F$1:$L$8762,Kalkulationen!D2837)</f>
        <v>325.486920668631</v>
      </c>
    </row>
    <row r="2839" spans="6:8" x14ac:dyDescent="0.15">
      <c r="F2839" s="26">
        <v>43584.124999993124</v>
      </c>
      <c r="G2839" s="27">
        <f>Kalkulationen!F2838</f>
        <v>5.82</v>
      </c>
      <c r="H2839" s="28">
        <f>HLOOKUP(Eingabe!$C$6,Kalkulationen!$F$1:$L$8762,Kalkulationen!D2838)</f>
        <v>300.31867582888367</v>
      </c>
    </row>
    <row r="2840" spans="6:8" x14ac:dyDescent="0.15">
      <c r="F2840" s="26">
        <v>43584.166666659788</v>
      </c>
      <c r="G2840" s="27">
        <f>Kalkulationen!F2839</f>
        <v>6.41</v>
      </c>
      <c r="H2840" s="28">
        <f>HLOOKUP(Eingabe!$C$6,Kalkulationen!$F$1:$L$8762,Kalkulationen!D2839)</f>
        <v>410.790941833408</v>
      </c>
    </row>
    <row r="2841" spans="6:8" x14ac:dyDescent="0.15">
      <c r="F2841" s="26">
        <v>43584.208333326453</v>
      </c>
      <c r="G2841" s="27">
        <f>Kalkulationen!F2840</f>
        <v>6.41</v>
      </c>
      <c r="H2841" s="28">
        <f>HLOOKUP(Eingabe!$C$6,Kalkulationen!$F$1:$L$8762,Kalkulationen!D2840)</f>
        <v>410.790941833408</v>
      </c>
    </row>
    <row r="2842" spans="6:8" x14ac:dyDescent="0.15">
      <c r="F2842" s="26">
        <v>43584.249999993117</v>
      </c>
      <c r="G2842" s="27">
        <f>Kalkulationen!F2841</f>
        <v>4.92</v>
      </c>
      <c r="H2842" s="28">
        <f>HLOOKUP(Eingabe!$C$6,Kalkulationen!$F$1:$L$8762,Kalkulationen!D2841)</f>
        <v>174.15991544051818</v>
      </c>
    </row>
    <row r="2843" spans="6:8" x14ac:dyDescent="0.15">
      <c r="F2843" s="26">
        <v>43584.291666659781</v>
      </c>
      <c r="G2843" s="27">
        <f>Kalkulationen!F2842</f>
        <v>5.67</v>
      </c>
      <c r="H2843" s="28">
        <f>HLOOKUP(Eingabe!$C$6,Kalkulationen!$F$1:$L$8762,Kalkulationen!D2842)</f>
        <v>276.80098896274217</v>
      </c>
    </row>
    <row r="2844" spans="6:8" x14ac:dyDescent="0.15">
      <c r="F2844" s="26">
        <v>43584.333333326445</v>
      </c>
      <c r="G2844" s="27">
        <f>Kalkulationen!F2843</f>
        <v>6.86</v>
      </c>
      <c r="H2844" s="28">
        <f>HLOOKUP(Eingabe!$C$6,Kalkulationen!$F$1:$L$8762,Kalkulationen!D2843)</f>
        <v>511.24640402007304</v>
      </c>
    </row>
    <row r="2845" spans="6:8" x14ac:dyDescent="0.15">
      <c r="F2845" s="26">
        <v>43584.37499999311</v>
      </c>
      <c r="G2845" s="27">
        <f>Kalkulationen!F2844</f>
        <v>7.16</v>
      </c>
      <c r="H2845" s="28">
        <f>HLOOKUP(Eingabe!$C$6,Kalkulationen!$F$1:$L$8762,Kalkulationen!D2844)</f>
        <v>585.42842938631918</v>
      </c>
    </row>
    <row r="2846" spans="6:8" x14ac:dyDescent="0.15">
      <c r="F2846" s="26">
        <v>43584.416666659774</v>
      </c>
      <c r="G2846" s="27">
        <f>Kalkulationen!F2845</f>
        <v>8.65</v>
      </c>
      <c r="H2846" s="28">
        <f>HLOOKUP(Eingabe!$C$6,Kalkulationen!$F$1:$L$8762,Kalkulationen!D2845)</f>
        <v>1041.1999722463847</v>
      </c>
    </row>
    <row r="2847" spans="6:8" x14ac:dyDescent="0.15">
      <c r="F2847" s="26">
        <v>43584.458333326438</v>
      </c>
      <c r="G2847" s="27">
        <f>Kalkulationen!F2846</f>
        <v>9.4</v>
      </c>
      <c r="H2847" s="28">
        <f>HLOOKUP(Eingabe!$C$6,Kalkulationen!$F$1:$L$8762,Kalkulationen!D2846)</f>
        <v>1300.071066184405</v>
      </c>
    </row>
    <row r="2848" spans="6:8" x14ac:dyDescent="0.15">
      <c r="F2848" s="26">
        <v>43584.499999993102</v>
      </c>
      <c r="G2848" s="27">
        <f>Kalkulationen!F2847</f>
        <v>8.9499999999999993</v>
      </c>
      <c r="H2848" s="28">
        <f>HLOOKUP(Eingabe!$C$6,Kalkulationen!$F$1:$L$8762,Kalkulationen!D2847)</f>
        <v>1145.4953873443787</v>
      </c>
    </row>
    <row r="2849" spans="6:8" x14ac:dyDescent="0.15">
      <c r="F2849" s="26">
        <v>43584.541666659767</v>
      </c>
      <c r="G2849" s="27">
        <f>Kalkulationen!F2848</f>
        <v>9.1</v>
      </c>
      <c r="H2849" s="28">
        <f>HLOOKUP(Eingabe!$C$6,Kalkulationen!$F$1:$L$8762,Kalkulationen!D2848)</f>
        <v>1197.7332655301136</v>
      </c>
    </row>
    <row r="2850" spans="6:8" x14ac:dyDescent="0.15">
      <c r="F2850" s="26">
        <v>43584.583333326431</v>
      </c>
      <c r="G2850" s="27">
        <f>Kalkulationen!F2849</f>
        <v>7.31</v>
      </c>
      <c r="H2850" s="28">
        <f>HLOOKUP(Eingabe!$C$6,Kalkulationen!$F$1:$L$8762,Kalkulationen!D2849)</f>
        <v>624.88523343482666</v>
      </c>
    </row>
    <row r="2851" spans="6:8" x14ac:dyDescent="0.15">
      <c r="F2851" s="26">
        <v>43584.624999993095</v>
      </c>
      <c r="G2851" s="27">
        <f>Kalkulationen!F2850</f>
        <v>8.5</v>
      </c>
      <c r="H2851" s="28">
        <f>HLOOKUP(Eingabe!$C$6,Kalkulationen!$F$1:$L$8762,Kalkulationen!D2850)</f>
        <v>989.79083418433356</v>
      </c>
    </row>
    <row r="2852" spans="6:8" x14ac:dyDescent="0.15">
      <c r="F2852" s="26">
        <v>43584.666666659759</v>
      </c>
      <c r="G2852" s="27">
        <f>Kalkulationen!F2851</f>
        <v>7.31</v>
      </c>
      <c r="H2852" s="28">
        <f>HLOOKUP(Eingabe!$C$6,Kalkulationen!$F$1:$L$8762,Kalkulationen!D2851)</f>
        <v>624.88523343482666</v>
      </c>
    </row>
    <row r="2853" spans="6:8" x14ac:dyDescent="0.15">
      <c r="F2853" s="26">
        <v>43584.708333326424</v>
      </c>
      <c r="G2853" s="27">
        <f>Kalkulationen!F2852</f>
        <v>5.67</v>
      </c>
      <c r="H2853" s="28">
        <f>HLOOKUP(Eingabe!$C$6,Kalkulationen!$F$1:$L$8762,Kalkulationen!D2852)</f>
        <v>276.80098896274217</v>
      </c>
    </row>
    <row r="2854" spans="6:8" x14ac:dyDescent="0.15">
      <c r="F2854" s="26">
        <v>43584.749999993088</v>
      </c>
      <c r="G2854" s="27">
        <f>Kalkulationen!F2853</f>
        <v>4.92</v>
      </c>
      <c r="H2854" s="28">
        <f>HLOOKUP(Eingabe!$C$6,Kalkulationen!$F$1:$L$8762,Kalkulationen!D2853)</f>
        <v>174.15991544051818</v>
      </c>
    </row>
    <row r="2855" spans="6:8" x14ac:dyDescent="0.15">
      <c r="F2855" s="26">
        <v>43584.791666659752</v>
      </c>
      <c r="G2855" s="27">
        <f>Kalkulationen!F2854</f>
        <v>5.22</v>
      </c>
      <c r="H2855" s="28">
        <f>HLOOKUP(Eingabe!$C$6,Kalkulationen!$F$1:$L$8762,Kalkulationen!D2854)</f>
        <v>212.01452653164606</v>
      </c>
    </row>
    <row r="2856" spans="6:8" x14ac:dyDescent="0.15">
      <c r="F2856" s="26">
        <v>43584.833333326416</v>
      </c>
      <c r="G2856" s="27">
        <f>Kalkulationen!F2855</f>
        <v>5.52</v>
      </c>
      <c r="H2856" s="28">
        <f>HLOOKUP(Eingabe!$C$6,Kalkulationen!$F$1:$L$8762,Kalkulationen!D2855)</f>
        <v>254.43327038277369</v>
      </c>
    </row>
    <row r="2857" spans="6:8" x14ac:dyDescent="0.15">
      <c r="F2857" s="26">
        <v>43584.874999993081</v>
      </c>
      <c r="G2857" s="27">
        <f>Kalkulationen!F2856</f>
        <v>6.56</v>
      </c>
      <c r="H2857" s="28">
        <f>HLOOKUP(Eingabe!$C$6,Kalkulationen!$F$1:$L$8762,Kalkulationen!D2856)</f>
        <v>442.98824926057142</v>
      </c>
    </row>
    <row r="2858" spans="6:8" x14ac:dyDescent="0.15">
      <c r="F2858" s="26">
        <v>43584.916666659745</v>
      </c>
      <c r="G2858" s="27">
        <f>Kalkulationen!F2857</f>
        <v>5.07</v>
      </c>
      <c r="H2858" s="28">
        <f>HLOOKUP(Eingabe!$C$6,Kalkulationen!$F$1:$L$8762,Kalkulationen!D2857)</f>
        <v>192.37195416342232</v>
      </c>
    </row>
    <row r="2859" spans="6:8" x14ac:dyDescent="0.15">
      <c r="F2859" s="26">
        <v>43584.958333326409</v>
      </c>
      <c r="G2859" s="27">
        <f>Kalkulationen!F2858</f>
        <v>5.37</v>
      </c>
      <c r="H2859" s="28">
        <f>HLOOKUP(Eingabe!$C$6,Kalkulationen!$F$1:$L$8762,Kalkulationen!D2858)</f>
        <v>232.80191638908431</v>
      </c>
    </row>
    <row r="2860" spans="6:8" x14ac:dyDescent="0.15">
      <c r="F2860" s="26">
        <v>43584.999999993073</v>
      </c>
      <c r="G2860" s="27">
        <f>Kalkulationen!F2859</f>
        <v>3.28</v>
      </c>
      <c r="H2860" s="28">
        <f>HLOOKUP(Eingabe!$C$6,Kalkulationen!$F$1:$L$8762,Kalkulationen!D2859)</f>
        <v>28.07247429844973</v>
      </c>
    </row>
    <row r="2861" spans="6:8" x14ac:dyDescent="0.15">
      <c r="F2861" s="26">
        <v>43585.041666659738</v>
      </c>
      <c r="G2861" s="27">
        <f>Kalkulationen!F2860</f>
        <v>4.03</v>
      </c>
      <c r="H2861" s="28">
        <f>HLOOKUP(Eingabe!$C$6,Kalkulationen!$F$1:$L$8762,Kalkulationen!D2860)</f>
        <v>85.333314530668076</v>
      </c>
    </row>
    <row r="2862" spans="6:8" x14ac:dyDescent="0.15">
      <c r="F2862" s="26">
        <v>43585.083333326402</v>
      </c>
      <c r="G2862" s="27">
        <f>Kalkulationen!F2861</f>
        <v>2.98</v>
      </c>
      <c r="H2862" s="28">
        <f>HLOOKUP(Eingabe!$C$6,Kalkulationen!$F$1:$L$8762,Kalkulationen!D2861)</f>
        <v>15.363813474783871</v>
      </c>
    </row>
    <row r="2863" spans="6:8" x14ac:dyDescent="0.15">
      <c r="F2863" s="26">
        <v>43585.124999993066</v>
      </c>
      <c r="G2863" s="27">
        <f>Kalkulationen!F2862</f>
        <v>1.79</v>
      </c>
      <c r="H2863" s="28">
        <f>HLOOKUP(Eingabe!$C$6,Kalkulationen!$F$1:$L$8762,Kalkulationen!D2862)</f>
        <v>0.54640916557928276</v>
      </c>
    </row>
    <row r="2864" spans="6:8" x14ac:dyDescent="0.15">
      <c r="F2864" s="26">
        <v>43585.16666665973</v>
      </c>
      <c r="G2864" s="27">
        <f>Kalkulationen!F2863</f>
        <v>1.19</v>
      </c>
      <c r="H2864" s="28">
        <f>HLOOKUP(Eingabe!$C$6,Kalkulationen!$F$1:$L$8762,Kalkulationen!D2863)</f>
        <v>0</v>
      </c>
    </row>
    <row r="2865" spans="6:8" x14ac:dyDescent="0.15">
      <c r="F2865" s="26">
        <v>43585.208333326394</v>
      </c>
      <c r="G2865" s="27">
        <f>Kalkulationen!F2864</f>
        <v>3.43</v>
      </c>
      <c r="H2865" s="28">
        <f>HLOOKUP(Eingabe!$C$6,Kalkulationen!$F$1:$L$8762,Kalkulationen!D2864)</f>
        <v>35.928487146259762</v>
      </c>
    </row>
    <row r="2866" spans="6:8" x14ac:dyDescent="0.15">
      <c r="F2866" s="26">
        <v>43585.249999993059</v>
      </c>
      <c r="G2866" s="27">
        <f>Kalkulationen!F2865</f>
        <v>3.43</v>
      </c>
      <c r="H2866" s="28">
        <f>HLOOKUP(Eingabe!$C$6,Kalkulationen!$F$1:$L$8762,Kalkulationen!D2865)</f>
        <v>35.928487146259762</v>
      </c>
    </row>
    <row r="2867" spans="6:8" x14ac:dyDescent="0.15">
      <c r="F2867" s="26">
        <v>43585.291666659723</v>
      </c>
      <c r="G2867" s="27">
        <f>Kalkulationen!F2866</f>
        <v>3.88</v>
      </c>
      <c r="H2867" s="28">
        <f>HLOOKUP(Eingabe!$C$6,Kalkulationen!$F$1:$L$8762,Kalkulationen!D2866)</f>
        <v>71.378640628237633</v>
      </c>
    </row>
    <row r="2868" spans="6:8" x14ac:dyDescent="0.15">
      <c r="F2868" s="26">
        <v>43585.333333326387</v>
      </c>
      <c r="G2868" s="27">
        <f>Kalkulationen!F2867</f>
        <v>3.43</v>
      </c>
      <c r="H2868" s="28">
        <f>HLOOKUP(Eingabe!$C$6,Kalkulationen!$F$1:$L$8762,Kalkulationen!D2867)</f>
        <v>35.928487146259762</v>
      </c>
    </row>
    <row r="2869" spans="6:8" x14ac:dyDescent="0.15">
      <c r="F2869" s="26">
        <v>43585.374999993051</v>
      </c>
      <c r="G2869" s="27">
        <f>Kalkulationen!F2868</f>
        <v>5.07</v>
      </c>
      <c r="H2869" s="28">
        <f>HLOOKUP(Eingabe!$C$6,Kalkulationen!$F$1:$L$8762,Kalkulationen!D2868)</f>
        <v>192.37195416342232</v>
      </c>
    </row>
    <row r="2870" spans="6:8" x14ac:dyDescent="0.15">
      <c r="F2870" s="26">
        <v>43585.416666659716</v>
      </c>
      <c r="G2870" s="27">
        <f>Kalkulationen!F2869</f>
        <v>4.7699999999999996</v>
      </c>
      <c r="H2870" s="28">
        <f>HLOOKUP(Eingabe!$C$6,Kalkulationen!$F$1:$L$8762,Kalkulationen!D2869)</f>
        <v>157.3586998907347</v>
      </c>
    </row>
    <row r="2871" spans="6:8" x14ac:dyDescent="0.15">
      <c r="F2871" s="26">
        <v>43585.45833332638</v>
      </c>
      <c r="G2871" s="27">
        <f>Kalkulationen!F2870</f>
        <v>6.27</v>
      </c>
      <c r="H2871" s="28">
        <f>HLOOKUP(Eingabe!$C$6,Kalkulationen!$F$1:$L$8762,Kalkulationen!D2870)</f>
        <v>381.97961946877831</v>
      </c>
    </row>
    <row r="2872" spans="6:8" x14ac:dyDescent="0.15">
      <c r="F2872" s="26">
        <v>43585.499999993044</v>
      </c>
      <c r="G2872" s="27">
        <f>Kalkulationen!F2871</f>
        <v>4.03</v>
      </c>
      <c r="H2872" s="28">
        <f>HLOOKUP(Eingabe!$C$6,Kalkulationen!$F$1:$L$8762,Kalkulationen!D2871)</f>
        <v>85.333314530668076</v>
      </c>
    </row>
    <row r="2873" spans="6:8" x14ac:dyDescent="0.15">
      <c r="F2873" s="26">
        <v>43585.541666659708</v>
      </c>
      <c r="G2873" s="27">
        <f>Kalkulationen!F2872</f>
        <v>5.37</v>
      </c>
      <c r="H2873" s="28">
        <f>HLOOKUP(Eingabe!$C$6,Kalkulationen!$F$1:$L$8762,Kalkulationen!D2872)</f>
        <v>232.80191638908431</v>
      </c>
    </row>
    <row r="2874" spans="6:8" x14ac:dyDescent="0.15">
      <c r="F2874" s="26">
        <v>43585.583333326373</v>
      </c>
      <c r="G2874" s="27">
        <f>Kalkulationen!F2873</f>
        <v>4.62</v>
      </c>
      <c r="H2874" s="28">
        <f>HLOOKUP(Eingabe!$C$6,Kalkulationen!$F$1:$L$8762,Kalkulationen!D2873)</f>
        <v>141.66861508672662</v>
      </c>
    </row>
    <row r="2875" spans="6:8" x14ac:dyDescent="0.15">
      <c r="F2875" s="26">
        <v>43585.624999993037</v>
      </c>
      <c r="G2875" s="27">
        <f>Kalkulationen!F2874</f>
        <v>5.07</v>
      </c>
      <c r="H2875" s="28">
        <f>HLOOKUP(Eingabe!$C$6,Kalkulationen!$F$1:$L$8762,Kalkulationen!D2874)</f>
        <v>192.37195416342232</v>
      </c>
    </row>
    <row r="2876" spans="6:8" x14ac:dyDescent="0.15">
      <c r="F2876" s="26">
        <v>43585.666666659701</v>
      </c>
      <c r="G2876" s="27">
        <f>Kalkulationen!F2875</f>
        <v>2.2400000000000002</v>
      </c>
      <c r="H2876" s="28">
        <f>HLOOKUP(Eingabe!$C$6,Kalkulationen!$F$1:$L$8762,Kalkulationen!D2875)</f>
        <v>2.2387492384510437</v>
      </c>
    </row>
    <row r="2877" spans="6:8" x14ac:dyDescent="0.15">
      <c r="F2877" s="26">
        <v>43585.708333326365</v>
      </c>
      <c r="G2877" s="27">
        <f>Kalkulationen!F2876</f>
        <v>4.18</v>
      </c>
      <c r="H2877" s="28">
        <f>HLOOKUP(Eingabe!$C$6,Kalkulationen!$F$1:$L$8762,Kalkulationen!D2876)</f>
        <v>99.286032951741447</v>
      </c>
    </row>
    <row r="2878" spans="6:8" x14ac:dyDescent="0.15">
      <c r="F2878" s="26">
        <v>43585.74999999303</v>
      </c>
      <c r="G2878" s="27">
        <f>Kalkulationen!F2877</f>
        <v>4.03</v>
      </c>
      <c r="H2878" s="28">
        <f>HLOOKUP(Eingabe!$C$6,Kalkulationen!$F$1:$L$8762,Kalkulationen!D2877)</f>
        <v>85.333314530668076</v>
      </c>
    </row>
    <row r="2879" spans="6:8" x14ac:dyDescent="0.15">
      <c r="F2879" s="26">
        <v>43585.791666659694</v>
      </c>
      <c r="G2879" s="27">
        <f>Kalkulationen!F2878</f>
        <v>1.64</v>
      </c>
      <c r="H2879" s="28">
        <f>HLOOKUP(Eingabe!$C$6,Kalkulationen!$F$1:$L$8762,Kalkulationen!D2878)</f>
        <v>0.28936731896601203</v>
      </c>
    </row>
    <row r="2880" spans="6:8" x14ac:dyDescent="0.15">
      <c r="F2880" s="26">
        <v>43585.833333326358</v>
      </c>
      <c r="G2880" s="27">
        <f>Kalkulationen!F2879</f>
        <v>0.9</v>
      </c>
      <c r="H2880" s="28">
        <f>HLOOKUP(Eingabe!$C$6,Kalkulationen!$F$1:$L$8762,Kalkulationen!D2879)</f>
        <v>0</v>
      </c>
    </row>
    <row r="2881" spans="6:8" x14ac:dyDescent="0.15">
      <c r="F2881" s="26">
        <v>43585.874999993022</v>
      </c>
      <c r="G2881" s="27">
        <f>Kalkulationen!F2880</f>
        <v>0.9</v>
      </c>
      <c r="H2881" s="28">
        <f>HLOOKUP(Eingabe!$C$6,Kalkulationen!$F$1:$L$8762,Kalkulationen!D2880)</f>
        <v>0</v>
      </c>
    </row>
    <row r="2882" spans="6:8" x14ac:dyDescent="0.15">
      <c r="F2882" s="26">
        <v>43585.916666659687</v>
      </c>
      <c r="G2882" s="27">
        <f>Kalkulationen!F2881</f>
        <v>0.15</v>
      </c>
      <c r="H2882" s="28">
        <f>HLOOKUP(Eingabe!$C$6,Kalkulationen!$F$1:$L$8762,Kalkulationen!D2881)</f>
        <v>0</v>
      </c>
    </row>
    <row r="2883" spans="6:8" x14ac:dyDescent="0.15">
      <c r="F2883" s="26">
        <v>43585.958333326351</v>
      </c>
      <c r="G2883" s="27">
        <f>Kalkulationen!F2882</f>
        <v>1.49</v>
      </c>
      <c r="H2883" s="28">
        <f>HLOOKUP(Eingabe!$C$6,Kalkulationen!$F$1:$L$8762,Kalkulationen!D2882)</f>
        <v>0.12936521063564776</v>
      </c>
    </row>
    <row r="2884" spans="6:8" x14ac:dyDescent="0.15">
      <c r="F2884" s="26">
        <v>43585.999999993015</v>
      </c>
      <c r="G2884" s="27">
        <f>Kalkulationen!F2883</f>
        <v>2.39</v>
      </c>
      <c r="H2884" s="28">
        <f>HLOOKUP(Eingabe!$C$6,Kalkulationen!$F$1:$L$8762,Kalkulationen!D2883)</f>
        <v>3.2364376072839534</v>
      </c>
    </row>
    <row r="2885" spans="6:8" x14ac:dyDescent="0.15">
      <c r="F2885" s="26">
        <v>43586.041666659679</v>
      </c>
      <c r="G2885" s="27">
        <f>Kalkulationen!F2884</f>
        <v>2.54</v>
      </c>
      <c r="H2885" s="28">
        <f>HLOOKUP(Eingabe!$C$6,Kalkulationen!$F$1:$L$8762,Kalkulationen!D2884)</f>
        <v>4.7035428791755116</v>
      </c>
    </row>
    <row r="2886" spans="6:8" x14ac:dyDescent="0.15">
      <c r="F2886" s="26">
        <v>43586.083333326344</v>
      </c>
      <c r="G2886" s="27">
        <f>Kalkulationen!F2885</f>
        <v>0</v>
      </c>
      <c r="H2886" s="28">
        <f>HLOOKUP(Eingabe!$C$6,Kalkulationen!$F$1:$L$8762,Kalkulationen!D2885)</f>
        <v>0</v>
      </c>
    </row>
    <row r="2887" spans="6:8" x14ac:dyDescent="0.15">
      <c r="F2887" s="26">
        <v>43586.124999993008</v>
      </c>
      <c r="G2887" s="27">
        <f>Kalkulationen!F2886</f>
        <v>1.94</v>
      </c>
      <c r="H2887" s="28">
        <f>HLOOKUP(Eingabe!$C$6,Kalkulationen!$F$1:$L$8762,Kalkulationen!D2886)</f>
        <v>0.92361847068584668</v>
      </c>
    </row>
    <row r="2888" spans="6:8" x14ac:dyDescent="0.15">
      <c r="F2888" s="26">
        <v>43586.166666659672</v>
      </c>
      <c r="G2888" s="27">
        <f>Kalkulationen!F2887</f>
        <v>2.2400000000000002</v>
      </c>
      <c r="H2888" s="28">
        <f>HLOOKUP(Eingabe!$C$6,Kalkulationen!$F$1:$L$8762,Kalkulationen!D2887)</f>
        <v>2.2387492384510437</v>
      </c>
    </row>
    <row r="2889" spans="6:8" x14ac:dyDescent="0.15">
      <c r="F2889" s="26">
        <v>43586.208333326336</v>
      </c>
      <c r="G2889" s="27">
        <f>Kalkulationen!F2888</f>
        <v>1.04</v>
      </c>
      <c r="H2889" s="28">
        <f>HLOOKUP(Eingabe!$C$6,Kalkulationen!$F$1:$L$8762,Kalkulationen!D2888)</f>
        <v>0</v>
      </c>
    </row>
    <row r="2890" spans="6:8" x14ac:dyDescent="0.15">
      <c r="F2890" s="26">
        <v>43586.249999993001</v>
      </c>
      <c r="G2890" s="27">
        <f>Kalkulationen!F2889</f>
        <v>3.58</v>
      </c>
      <c r="H2890" s="28">
        <f>HLOOKUP(Eingabe!$C$6,Kalkulationen!$F$1:$L$8762,Kalkulationen!D2889)</f>
        <v>45.658471991144815</v>
      </c>
    </row>
    <row r="2891" spans="6:8" x14ac:dyDescent="0.15">
      <c r="F2891" s="26">
        <v>43586.291666659665</v>
      </c>
      <c r="G2891" s="27">
        <f>Kalkulationen!F2890</f>
        <v>3.13</v>
      </c>
      <c r="H2891" s="28">
        <f>HLOOKUP(Eingabe!$C$6,Kalkulationen!$F$1:$L$8762,Kalkulationen!D2890)</f>
        <v>21.178652373249626</v>
      </c>
    </row>
    <row r="2892" spans="6:8" x14ac:dyDescent="0.15">
      <c r="F2892" s="26">
        <v>43586.333333326329</v>
      </c>
      <c r="G2892" s="27">
        <f>Kalkulationen!F2891</f>
        <v>2.83</v>
      </c>
      <c r="H2892" s="28">
        <f>HLOOKUP(Eingabe!$C$6,Kalkulationen!$F$1:$L$8762,Kalkulationen!D2891)</f>
        <v>10.799308393294714</v>
      </c>
    </row>
    <row r="2893" spans="6:8" x14ac:dyDescent="0.15">
      <c r="F2893" s="26">
        <v>43586.374999992993</v>
      </c>
      <c r="G2893" s="27">
        <f>Kalkulationen!F2892</f>
        <v>3.43</v>
      </c>
      <c r="H2893" s="28">
        <f>HLOOKUP(Eingabe!$C$6,Kalkulationen!$F$1:$L$8762,Kalkulationen!D2892)</f>
        <v>35.928487146259762</v>
      </c>
    </row>
    <row r="2894" spans="6:8" x14ac:dyDescent="0.15">
      <c r="F2894" s="26">
        <v>43586.416666659657</v>
      </c>
      <c r="G2894" s="27">
        <f>Kalkulationen!F2893</f>
        <v>3.58</v>
      </c>
      <c r="H2894" s="28">
        <f>HLOOKUP(Eingabe!$C$6,Kalkulationen!$F$1:$L$8762,Kalkulationen!D2893)</f>
        <v>45.658471991144815</v>
      </c>
    </row>
    <row r="2895" spans="6:8" x14ac:dyDescent="0.15">
      <c r="F2895" s="26">
        <v>43586.458333326322</v>
      </c>
      <c r="G2895" s="27">
        <f>Kalkulationen!F2894</f>
        <v>4.4800000000000004</v>
      </c>
      <c r="H2895" s="28">
        <f>HLOOKUP(Eingabe!$C$6,Kalkulationen!$F$1:$L$8762,Kalkulationen!D2894)</f>
        <v>127.75355141684258</v>
      </c>
    </row>
    <row r="2896" spans="6:8" x14ac:dyDescent="0.15">
      <c r="F2896" s="26">
        <v>43586.499999992986</v>
      </c>
      <c r="G2896" s="27">
        <f>Kalkulationen!F2895</f>
        <v>5.22</v>
      </c>
      <c r="H2896" s="28">
        <f>HLOOKUP(Eingabe!$C$6,Kalkulationen!$F$1:$L$8762,Kalkulationen!D2895)</f>
        <v>212.01452653164606</v>
      </c>
    </row>
    <row r="2897" spans="6:8" x14ac:dyDescent="0.15">
      <c r="F2897" s="26">
        <v>43586.54166665965</v>
      </c>
      <c r="G2897" s="27">
        <f>Kalkulationen!F2896</f>
        <v>4.18</v>
      </c>
      <c r="H2897" s="28">
        <f>HLOOKUP(Eingabe!$C$6,Kalkulationen!$F$1:$L$8762,Kalkulationen!D2896)</f>
        <v>99.286032951741447</v>
      </c>
    </row>
    <row r="2898" spans="6:8" x14ac:dyDescent="0.15">
      <c r="F2898" s="26">
        <v>43586.583333326314</v>
      </c>
      <c r="G2898" s="27">
        <f>Kalkulationen!F2897</f>
        <v>4.92</v>
      </c>
      <c r="H2898" s="28">
        <f>HLOOKUP(Eingabe!$C$6,Kalkulationen!$F$1:$L$8762,Kalkulationen!D2897)</f>
        <v>174.15991544051818</v>
      </c>
    </row>
    <row r="2899" spans="6:8" x14ac:dyDescent="0.15">
      <c r="F2899" s="26">
        <v>43586.624999992979</v>
      </c>
      <c r="G2899" s="27">
        <f>Kalkulationen!F2898</f>
        <v>4.4800000000000004</v>
      </c>
      <c r="H2899" s="28">
        <f>HLOOKUP(Eingabe!$C$6,Kalkulationen!$F$1:$L$8762,Kalkulationen!D2898)</f>
        <v>127.75355141684258</v>
      </c>
    </row>
    <row r="2900" spans="6:8" x14ac:dyDescent="0.15">
      <c r="F2900" s="26">
        <v>43586.666666659643</v>
      </c>
      <c r="G2900" s="27">
        <f>Kalkulationen!F2899</f>
        <v>3.88</v>
      </c>
      <c r="H2900" s="28">
        <f>HLOOKUP(Eingabe!$C$6,Kalkulationen!$F$1:$L$8762,Kalkulationen!D2899)</f>
        <v>71.378640628237633</v>
      </c>
    </row>
    <row r="2901" spans="6:8" x14ac:dyDescent="0.15">
      <c r="F2901" s="26">
        <v>43586.708333326307</v>
      </c>
      <c r="G2901" s="27">
        <f>Kalkulationen!F2900</f>
        <v>3.43</v>
      </c>
      <c r="H2901" s="28">
        <f>HLOOKUP(Eingabe!$C$6,Kalkulationen!$F$1:$L$8762,Kalkulationen!D2900)</f>
        <v>35.928487146259762</v>
      </c>
    </row>
    <row r="2902" spans="6:8" x14ac:dyDescent="0.15">
      <c r="F2902" s="26">
        <v>43586.749999992971</v>
      </c>
      <c r="G2902" s="27">
        <f>Kalkulationen!F2901</f>
        <v>2.09</v>
      </c>
      <c r="H2902" s="28">
        <f>HLOOKUP(Eingabe!$C$6,Kalkulationen!$F$1:$L$8762,Kalkulationen!D2901)</f>
        <v>1.4746487197138975</v>
      </c>
    </row>
    <row r="2903" spans="6:8" x14ac:dyDescent="0.15">
      <c r="F2903" s="26">
        <v>43586.791666659636</v>
      </c>
      <c r="G2903" s="27">
        <f>Kalkulationen!F2902</f>
        <v>3.43</v>
      </c>
      <c r="H2903" s="28">
        <f>HLOOKUP(Eingabe!$C$6,Kalkulationen!$F$1:$L$8762,Kalkulationen!D2902)</f>
        <v>35.928487146259762</v>
      </c>
    </row>
    <row r="2904" spans="6:8" x14ac:dyDescent="0.15">
      <c r="F2904" s="26">
        <v>43586.8333333263</v>
      </c>
      <c r="G2904" s="27">
        <f>Kalkulationen!F2903</f>
        <v>3.43</v>
      </c>
      <c r="H2904" s="28">
        <f>HLOOKUP(Eingabe!$C$6,Kalkulationen!$F$1:$L$8762,Kalkulationen!D2903)</f>
        <v>35.928487146259762</v>
      </c>
    </row>
    <row r="2905" spans="6:8" x14ac:dyDescent="0.15">
      <c r="F2905" s="26">
        <v>43586.874999992964</v>
      </c>
      <c r="G2905" s="27">
        <f>Kalkulationen!F2904</f>
        <v>4.18</v>
      </c>
      <c r="H2905" s="28">
        <f>HLOOKUP(Eingabe!$C$6,Kalkulationen!$F$1:$L$8762,Kalkulationen!D2904)</f>
        <v>99.286032951741447</v>
      </c>
    </row>
    <row r="2906" spans="6:8" x14ac:dyDescent="0.15">
      <c r="F2906" s="26">
        <v>43586.916666659628</v>
      </c>
      <c r="G2906" s="27">
        <f>Kalkulationen!F2905</f>
        <v>4.4800000000000004</v>
      </c>
      <c r="H2906" s="28">
        <f>HLOOKUP(Eingabe!$C$6,Kalkulationen!$F$1:$L$8762,Kalkulationen!D2905)</f>
        <v>127.75355141684258</v>
      </c>
    </row>
    <row r="2907" spans="6:8" x14ac:dyDescent="0.15">
      <c r="F2907" s="26">
        <v>43586.958333326293</v>
      </c>
      <c r="G2907" s="27">
        <f>Kalkulationen!F2906</f>
        <v>3.88</v>
      </c>
      <c r="H2907" s="28">
        <f>HLOOKUP(Eingabe!$C$6,Kalkulationen!$F$1:$L$8762,Kalkulationen!D2906)</f>
        <v>71.378640628237633</v>
      </c>
    </row>
    <row r="2908" spans="6:8" x14ac:dyDescent="0.15">
      <c r="F2908" s="26">
        <v>43586.999999992957</v>
      </c>
      <c r="G2908" s="27">
        <f>Kalkulationen!F2907</f>
        <v>4.18</v>
      </c>
      <c r="H2908" s="28">
        <f>HLOOKUP(Eingabe!$C$6,Kalkulationen!$F$1:$L$8762,Kalkulationen!D2907)</f>
        <v>99.286032951741447</v>
      </c>
    </row>
    <row r="2909" spans="6:8" x14ac:dyDescent="0.15">
      <c r="F2909" s="26">
        <v>43587.041666659621</v>
      </c>
      <c r="G2909" s="27">
        <f>Kalkulationen!F2908</f>
        <v>6.41</v>
      </c>
      <c r="H2909" s="28">
        <f>HLOOKUP(Eingabe!$C$6,Kalkulationen!$F$1:$L$8762,Kalkulationen!D2908)</f>
        <v>410.790941833408</v>
      </c>
    </row>
    <row r="2910" spans="6:8" x14ac:dyDescent="0.15">
      <c r="F2910" s="26">
        <v>43587.083333326285</v>
      </c>
      <c r="G2910" s="27">
        <f>Kalkulationen!F2909</f>
        <v>5.37</v>
      </c>
      <c r="H2910" s="28">
        <f>HLOOKUP(Eingabe!$C$6,Kalkulationen!$F$1:$L$8762,Kalkulationen!D2909)</f>
        <v>232.80191638908431</v>
      </c>
    </row>
    <row r="2911" spans="6:8" x14ac:dyDescent="0.15">
      <c r="F2911" s="26">
        <v>43587.12499999295</v>
      </c>
      <c r="G2911" s="27">
        <f>Kalkulationen!F2910</f>
        <v>6.71</v>
      </c>
      <c r="H2911" s="28">
        <f>HLOOKUP(Eingabe!$C$6,Kalkulationen!$F$1:$L$8762,Kalkulationen!D2910)</f>
        <v>476.43639304473675</v>
      </c>
    </row>
    <row r="2912" spans="6:8" x14ac:dyDescent="0.15">
      <c r="F2912" s="26">
        <v>43587.166666659614</v>
      </c>
      <c r="G2912" s="27">
        <f>Kalkulationen!F2911</f>
        <v>5.37</v>
      </c>
      <c r="H2912" s="28">
        <f>HLOOKUP(Eingabe!$C$6,Kalkulationen!$F$1:$L$8762,Kalkulationen!D2911)</f>
        <v>232.80191638908431</v>
      </c>
    </row>
    <row r="2913" spans="6:8" x14ac:dyDescent="0.15">
      <c r="F2913" s="26">
        <v>43587.208333326278</v>
      </c>
      <c r="G2913" s="27">
        <f>Kalkulationen!F2912</f>
        <v>5.52</v>
      </c>
      <c r="H2913" s="28">
        <f>HLOOKUP(Eingabe!$C$6,Kalkulationen!$F$1:$L$8762,Kalkulationen!D2912)</f>
        <v>254.43327038277369</v>
      </c>
    </row>
    <row r="2914" spans="6:8" x14ac:dyDescent="0.15">
      <c r="F2914" s="26">
        <v>43587.249999992942</v>
      </c>
      <c r="G2914" s="27">
        <f>Kalkulationen!F2913</f>
        <v>5.97</v>
      </c>
      <c r="H2914" s="28">
        <f>HLOOKUP(Eingabe!$C$6,Kalkulationen!$F$1:$L$8762,Kalkulationen!D2913)</f>
        <v>325.486920668631</v>
      </c>
    </row>
    <row r="2915" spans="6:8" x14ac:dyDescent="0.15">
      <c r="F2915" s="26">
        <v>43587.291666659607</v>
      </c>
      <c r="G2915" s="27">
        <f>Kalkulationen!F2914</f>
        <v>5.07</v>
      </c>
      <c r="H2915" s="28">
        <f>HLOOKUP(Eingabe!$C$6,Kalkulationen!$F$1:$L$8762,Kalkulationen!D2914)</f>
        <v>192.37195416342232</v>
      </c>
    </row>
    <row r="2916" spans="6:8" x14ac:dyDescent="0.15">
      <c r="F2916" s="26">
        <v>43587.333333326271</v>
      </c>
      <c r="G2916" s="27">
        <f>Kalkulationen!F2915</f>
        <v>4.18</v>
      </c>
      <c r="H2916" s="28">
        <f>HLOOKUP(Eingabe!$C$6,Kalkulationen!$F$1:$L$8762,Kalkulationen!D2915)</f>
        <v>99.286032951741447</v>
      </c>
    </row>
    <row r="2917" spans="6:8" x14ac:dyDescent="0.15">
      <c r="F2917" s="26">
        <v>43587.374999992935</v>
      </c>
      <c r="G2917" s="27">
        <f>Kalkulationen!F2916</f>
        <v>3.43</v>
      </c>
      <c r="H2917" s="28">
        <f>HLOOKUP(Eingabe!$C$6,Kalkulationen!$F$1:$L$8762,Kalkulationen!D2916)</f>
        <v>35.928487146259762</v>
      </c>
    </row>
    <row r="2918" spans="6:8" x14ac:dyDescent="0.15">
      <c r="F2918" s="26">
        <v>43587.416666659599</v>
      </c>
      <c r="G2918" s="27">
        <f>Kalkulationen!F2917</f>
        <v>2.39</v>
      </c>
      <c r="H2918" s="28">
        <f>HLOOKUP(Eingabe!$C$6,Kalkulationen!$F$1:$L$8762,Kalkulationen!D2917)</f>
        <v>3.2364376072839534</v>
      </c>
    </row>
    <row r="2919" spans="6:8" x14ac:dyDescent="0.15">
      <c r="F2919" s="26">
        <v>43587.458333326264</v>
      </c>
      <c r="G2919" s="27">
        <f>Kalkulationen!F2918</f>
        <v>2.98</v>
      </c>
      <c r="H2919" s="28">
        <f>HLOOKUP(Eingabe!$C$6,Kalkulationen!$F$1:$L$8762,Kalkulationen!D2918)</f>
        <v>15.363813474783871</v>
      </c>
    </row>
    <row r="2920" spans="6:8" x14ac:dyDescent="0.15">
      <c r="F2920" s="26">
        <v>43587.499999992928</v>
      </c>
      <c r="G2920" s="27">
        <f>Kalkulationen!F2919</f>
        <v>4.03</v>
      </c>
      <c r="H2920" s="28">
        <f>HLOOKUP(Eingabe!$C$6,Kalkulationen!$F$1:$L$8762,Kalkulationen!D2919)</f>
        <v>85.333314530668076</v>
      </c>
    </row>
    <row r="2921" spans="6:8" x14ac:dyDescent="0.15">
      <c r="F2921" s="26">
        <v>43587.541666659592</v>
      </c>
      <c r="G2921" s="27">
        <f>Kalkulationen!F2920</f>
        <v>3.73</v>
      </c>
      <c r="H2921" s="28">
        <f>HLOOKUP(Eingabe!$C$6,Kalkulationen!$F$1:$L$8762,Kalkulationen!D2920)</f>
        <v>57.90322713773282</v>
      </c>
    </row>
    <row r="2922" spans="6:8" x14ac:dyDescent="0.15">
      <c r="F2922" s="26">
        <v>43587.583333326256</v>
      </c>
      <c r="G2922" s="27">
        <f>Kalkulationen!F2921</f>
        <v>4.18</v>
      </c>
      <c r="H2922" s="28">
        <f>HLOOKUP(Eingabe!$C$6,Kalkulationen!$F$1:$L$8762,Kalkulationen!D2921)</f>
        <v>99.286032951741447</v>
      </c>
    </row>
    <row r="2923" spans="6:8" x14ac:dyDescent="0.15">
      <c r="F2923" s="26">
        <v>43587.62499999292</v>
      </c>
      <c r="G2923" s="27">
        <f>Kalkulationen!F2922</f>
        <v>3.88</v>
      </c>
      <c r="H2923" s="28">
        <f>HLOOKUP(Eingabe!$C$6,Kalkulationen!$F$1:$L$8762,Kalkulationen!D2922)</f>
        <v>71.378640628237633</v>
      </c>
    </row>
    <row r="2924" spans="6:8" x14ac:dyDescent="0.15">
      <c r="F2924" s="26">
        <v>43587.666666659585</v>
      </c>
      <c r="G2924" s="27">
        <f>Kalkulationen!F2923</f>
        <v>4.7699999999999996</v>
      </c>
      <c r="H2924" s="28">
        <f>HLOOKUP(Eingabe!$C$6,Kalkulationen!$F$1:$L$8762,Kalkulationen!D2923)</f>
        <v>157.3586998907347</v>
      </c>
    </row>
    <row r="2925" spans="6:8" x14ac:dyDescent="0.15">
      <c r="F2925" s="26">
        <v>43587.708333326249</v>
      </c>
      <c r="G2925" s="27">
        <f>Kalkulationen!F2924</f>
        <v>4.03</v>
      </c>
      <c r="H2925" s="28">
        <f>HLOOKUP(Eingabe!$C$6,Kalkulationen!$F$1:$L$8762,Kalkulationen!D2924)</f>
        <v>85.333314530668076</v>
      </c>
    </row>
    <row r="2926" spans="6:8" x14ac:dyDescent="0.15">
      <c r="F2926" s="26">
        <v>43587.749999992913</v>
      </c>
      <c r="G2926" s="27">
        <f>Kalkulationen!F2925</f>
        <v>1.79</v>
      </c>
      <c r="H2926" s="28">
        <f>HLOOKUP(Eingabe!$C$6,Kalkulationen!$F$1:$L$8762,Kalkulationen!D2925)</f>
        <v>0.54640916557928276</v>
      </c>
    </row>
    <row r="2927" spans="6:8" x14ac:dyDescent="0.15">
      <c r="F2927" s="26">
        <v>43587.791666659577</v>
      </c>
      <c r="G2927" s="27">
        <f>Kalkulationen!F2926</f>
        <v>1.19</v>
      </c>
      <c r="H2927" s="28">
        <f>HLOOKUP(Eingabe!$C$6,Kalkulationen!$F$1:$L$8762,Kalkulationen!D2926)</f>
        <v>0</v>
      </c>
    </row>
    <row r="2928" spans="6:8" x14ac:dyDescent="0.15">
      <c r="F2928" s="26">
        <v>43587.833333326242</v>
      </c>
      <c r="G2928" s="27">
        <f>Kalkulationen!F2927</f>
        <v>2.54</v>
      </c>
      <c r="H2928" s="28">
        <f>HLOOKUP(Eingabe!$C$6,Kalkulationen!$F$1:$L$8762,Kalkulationen!D2927)</f>
        <v>4.7035428791755116</v>
      </c>
    </row>
    <row r="2929" spans="6:8" x14ac:dyDescent="0.15">
      <c r="F2929" s="26">
        <v>43587.874999992906</v>
      </c>
      <c r="G2929" s="27">
        <f>Kalkulationen!F2928</f>
        <v>2.54</v>
      </c>
      <c r="H2929" s="28">
        <f>HLOOKUP(Eingabe!$C$6,Kalkulationen!$F$1:$L$8762,Kalkulationen!D2928)</f>
        <v>4.7035428791755116</v>
      </c>
    </row>
    <row r="2930" spans="6:8" x14ac:dyDescent="0.15">
      <c r="F2930" s="26">
        <v>43587.91666665957</v>
      </c>
      <c r="G2930" s="27">
        <f>Kalkulationen!F2929</f>
        <v>2.09</v>
      </c>
      <c r="H2930" s="28">
        <f>HLOOKUP(Eingabe!$C$6,Kalkulationen!$F$1:$L$8762,Kalkulationen!D2929)</f>
        <v>1.4746487197138975</v>
      </c>
    </row>
    <row r="2931" spans="6:8" x14ac:dyDescent="0.15">
      <c r="F2931" s="26">
        <v>43587.958333326234</v>
      </c>
      <c r="G2931" s="27">
        <f>Kalkulationen!F2930</f>
        <v>2.09</v>
      </c>
      <c r="H2931" s="28">
        <f>HLOOKUP(Eingabe!$C$6,Kalkulationen!$F$1:$L$8762,Kalkulationen!D2930)</f>
        <v>1.4746487197138975</v>
      </c>
    </row>
    <row r="2932" spans="6:8" x14ac:dyDescent="0.15">
      <c r="F2932" s="26">
        <v>43587.999999992899</v>
      </c>
      <c r="G2932" s="27">
        <f>Kalkulationen!F2931</f>
        <v>4.18</v>
      </c>
      <c r="H2932" s="28">
        <f>HLOOKUP(Eingabe!$C$6,Kalkulationen!$F$1:$L$8762,Kalkulationen!D2931)</f>
        <v>99.286032951741447</v>
      </c>
    </row>
    <row r="2933" spans="6:8" x14ac:dyDescent="0.15">
      <c r="F2933" s="26">
        <v>43588.041666659563</v>
      </c>
      <c r="G2933" s="27">
        <f>Kalkulationen!F2932</f>
        <v>3.13</v>
      </c>
      <c r="H2933" s="28">
        <f>HLOOKUP(Eingabe!$C$6,Kalkulationen!$F$1:$L$8762,Kalkulationen!D2932)</f>
        <v>21.178652373249626</v>
      </c>
    </row>
    <row r="2934" spans="6:8" x14ac:dyDescent="0.15">
      <c r="F2934" s="26">
        <v>43588.083333326227</v>
      </c>
      <c r="G2934" s="27">
        <f>Kalkulationen!F2933</f>
        <v>2.83</v>
      </c>
      <c r="H2934" s="28">
        <f>HLOOKUP(Eingabe!$C$6,Kalkulationen!$F$1:$L$8762,Kalkulationen!D2933)</f>
        <v>10.799308393294714</v>
      </c>
    </row>
    <row r="2935" spans="6:8" x14ac:dyDescent="0.15">
      <c r="F2935" s="26">
        <v>43588.124999992891</v>
      </c>
      <c r="G2935" s="27">
        <f>Kalkulationen!F2934</f>
        <v>1.79</v>
      </c>
      <c r="H2935" s="28">
        <f>HLOOKUP(Eingabe!$C$6,Kalkulationen!$F$1:$L$8762,Kalkulationen!D2934)</f>
        <v>0.54640916557928276</v>
      </c>
    </row>
    <row r="2936" spans="6:8" x14ac:dyDescent="0.15">
      <c r="F2936" s="26">
        <v>43588.166666659556</v>
      </c>
      <c r="G2936" s="27">
        <f>Kalkulationen!F2935</f>
        <v>2.54</v>
      </c>
      <c r="H2936" s="28">
        <f>HLOOKUP(Eingabe!$C$6,Kalkulationen!$F$1:$L$8762,Kalkulationen!D2935)</f>
        <v>4.7035428791755116</v>
      </c>
    </row>
    <row r="2937" spans="6:8" x14ac:dyDescent="0.15">
      <c r="F2937" s="26">
        <v>43588.20833332622</v>
      </c>
      <c r="G2937" s="27">
        <f>Kalkulationen!F2936</f>
        <v>2.54</v>
      </c>
      <c r="H2937" s="28">
        <f>HLOOKUP(Eingabe!$C$6,Kalkulationen!$F$1:$L$8762,Kalkulationen!D2936)</f>
        <v>4.7035428791755116</v>
      </c>
    </row>
    <row r="2938" spans="6:8" x14ac:dyDescent="0.15">
      <c r="F2938" s="26">
        <v>43588.249999992884</v>
      </c>
      <c r="G2938" s="27">
        <f>Kalkulationen!F2937</f>
        <v>2.2400000000000002</v>
      </c>
      <c r="H2938" s="28">
        <f>HLOOKUP(Eingabe!$C$6,Kalkulationen!$F$1:$L$8762,Kalkulationen!D2937)</f>
        <v>2.2387492384510437</v>
      </c>
    </row>
    <row r="2939" spans="6:8" x14ac:dyDescent="0.15">
      <c r="F2939" s="26">
        <v>43588.291666659548</v>
      </c>
      <c r="G2939" s="27">
        <f>Kalkulationen!F2938</f>
        <v>2.98</v>
      </c>
      <c r="H2939" s="28">
        <f>HLOOKUP(Eingabe!$C$6,Kalkulationen!$F$1:$L$8762,Kalkulationen!D2938)</f>
        <v>15.363813474783871</v>
      </c>
    </row>
    <row r="2940" spans="6:8" x14ac:dyDescent="0.15">
      <c r="F2940" s="26">
        <v>43588.333333326213</v>
      </c>
      <c r="G2940" s="27">
        <f>Kalkulationen!F2939</f>
        <v>2.2400000000000002</v>
      </c>
      <c r="H2940" s="28">
        <f>HLOOKUP(Eingabe!$C$6,Kalkulationen!$F$1:$L$8762,Kalkulationen!D2939)</f>
        <v>2.2387492384510437</v>
      </c>
    </row>
    <row r="2941" spans="6:8" x14ac:dyDescent="0.15">
      <c r="F2941" s="26">
        <v>43588.374999992877</v>
      </c>
      <c r="G2941" s="27">
        <f>Kalkulationen!F2940</f>
        <v>2.83</v>
      </c>
      <c r="H2941" s="28">
        <f>HLOOKUP(Eingabe!$C$6,Kalkulationen!$F$1:$L$8762,Kalkulationen!D2940)</f>
        <v>10.799308393294714</v>
      </c>
    </row>
    <row r="2942" spans="6:8" x14ac:dyDescent="0.15">
      <c r="F2942" s="26">
        <v>43588.416666659541</v>
      </c>
      <c r="G2942" s="27">
        <f>Kalkulationen!F2941</f>
        <v>3.43</v>
      </c>
      <c r="H2942" s="28">
        <f>HLOOKUP(Eingabe!$C$6,Kalkulationen!$F$1:$L$8762,Kalkulationen!D2941)</f>
        <v>35.928487146259762</v>
      </c>
    </row>
    <row r="2943" spans="6:8" x14ac:dyDescent="0.15">
      <c r="F2943" s="26">
        <v>43588.458333326205</v>
      </c>
      <c r="G2943" s="27">
        <f>Kalkulationen!F2942</f>
        <v>3.43</v>
      </c>
      <c r="H2943" s="28">
        <f>HLOOKUP(Eingabe!$C$6,Kalkulationen!$F$1:$L$8762,Kalkulationen!D2942)</f>
        <v>35.928487146259762</v>
      </c>
    </row>
    <row r="2944" spans="6:8" x14ac:dyDescent="0.15">
      <c r="F2944" s="26">
        <v>43588.49999999287</v>
      </c>
      <c r="G2944" s="27">
        <f>Kalkulationen!F2943</f>
        <v>2.83</v>
      </c>
      <c r="H2944" s="28">
        <f>HLOOKUP(Eingabe!$C$6,Kalkulationen!$F$1:$L$8762,Kalkulationen!D2943)</f>
        <v>10.799308393294714</v>
      </c>
    </row>
    <row r="2945" spans="6:8" x14ac:dyDescent="0.15">
      <c r="F2945" s="26">
        <v>43588.541666659534</v>
      </c>
      <c r="G2945" s="27">
        <f>Kalkulationen!F2944</f>
        <v>6.71</v>
      </c>
      <c r="H2945" s="28">
        <f>HLOOKUP(Eingabe!$C$6,Kalkulationen!$F$1:$L$8762,Kalkulationen!D2944)</f>
        <v>476.43639304473675</v>
      </c>
    </row>
    <row r="2946" spans="6:8" x14ac:dyDescent="0.15">
      <c r="F2946" s="26">
        <v>43588.583333326198</v>
      </c>
      <c r="G2946" s="27">
        <f>Kalkulationen!F2945</f>
        <v>3.88</v>
      </c>
      <c r="H2946" s="28">
        <f>HLOOKUP(Eingabe!$C$6,Kalkulationen!$F$1:$L$8762,Kalkulationen!D2945)</f>
        <v>71.378640628237633</v>
      </c>
    </row>
    <row r="2947" spans="6:8" x14ac:dyDescent="0.15">
      <c r="F2947" s="26">
        <v>43588.624999992862</v>
      </c>
      <c r="G2947" s="27">
        <f>Kalkulationen!F2946</f>
        <v>4.62</v>
      </c>
      <c r="H2947" s="28">
        <f>HLOOKUP(Eingabe!$C$6,Kalkulationen!$F$1:$L$8762,Kalkulationen!D2946)</f>
        <v>141.66861508672662</v>
      </c>
    </row>
    <row r="2948" spans="6:8" x14ac:dyDescent="0.15">
      <c r="F2948" s="26">
        <v>43588.666666659527</v>
      </c>
      <c r="G2948" s="27">
        <f>Kalkulationen!F2947</f>
        <v>5.82</v>
      </c>
      <c r="H2948" s="28">
        <f>HLOOKUP(Eingabe!$C$6,Kalkulationen!$F$1:$L$8762,Kalkulationen!D2947)</f>
        <v>300.31867582888367</v>
      </c>
    </row>
    <row r="2949" spans="6:8" x14ac:dyDescent="0.15">
      <c r="F2949" s="26">
        <v>43588.708333326191</v>
      </c>
      <c r="G2949" s="27">
        <f>Kalkulationen!F2948</f>
        <v>2.39</v>
      </c>
      <c r="H2949" s="28">
        <f>HLOOKUP(Eingabe!$C$6,Kalkulationen!$F$1:$L$8762,Kalkulationen!D2948)</f>
        <v>3.2364376072839534</v>
      </c>
    </row>
    <row r="2950" spans="6:8" x14ac:dyDescent="0.15">
      <c r="F2950" s="26">
        <v>43588.749999992855</v>
      </c>
      <c r="G2950" s="27">
        <f>Kalkulationen!F2949</f>
        <v>1.94</v>
      </c>
      <c r="H2950" s="28">
        <f>HLOOKUP(Eingabe!$C$6,Kalkulationen!$F$1:$L$8762,Kalkulationen!D2949)</f>
        <v>0.92361847068584668</v>
      </c>
    </row>
    <row r="2951" spans="6:8" x14ac:dyDescent="0.15">
      <c r="F2951" s="26">
        <v>43588.791666659519</v>
      </c>
      <c r="G2951" s="27">
        <f>Kalkulationen!F2950</f>
        <v>2.83</v>
      </c>
      <c r="H2951" s="28">
        <f>HLOOKUP(Eingabe!$C$6,Kalkulationen!$F$1:$L$8762,Kalkulationen!D2950)</f>
        <v>10.799308393294714</v>
      </c>
    </row>
    <row r="2952" spans="6:8" x14ac:dyDescent="0.15">
      <c r="F2952" s="26">
        <v>43588.833333326183</v>
      </c>
      <c r="G2952" s="27">
        <f>Kalkulationen!F2951</f>
        <v>2.39</v>
      </c>
      <c r="H2952" s="28">
        <f>HLOOKUP(Eingabe!$C$6,Kalkulationen!$F$1:$L$8762,Kalkulationen!D2951)</f>
        <v>3.2364376072839534</v>
      </c>
    </row>
    <row r="2953" spans="6:8" x14ac:dyDescent="0.15">
      <c r="F2953" s="26">
        <v>43588.874999992848</v>
      </c>
      <c r="G2953" s="27">
        <f>Kalkulationen!F2952</f>
        <v>3.28</v>
      </c>
      <c r="H2953" s="28">
        <f>HLOOKUP(Eingabe!$C$6,Kalkulationen!$F$1:$L$8762,Kalkulationen!D2952)</f>
        <v>28.07247429844973</v>
      </c>
    </row>
    <row r="2954" spans="6:8" x14ac:dyDescent="0.15">
      <c r="F2954" s="26">
        <v>43588.916666659512</v>
      </c>
      <c r="G2954" s="27">
        <f>Kalkulationen!F2953</f>
        <v>2.83</v>
      </c>
      <c r="H2954" s="28">
        <f>HLOOKUP(Eingabe!$C$6,Kalkulationen!$F$1:$L$8762,Kalkulationen!D2953)</f>
        <v>10.799308393294714</v>
      </c>
    </row>
    <row r="2955" spans="6:8" x14ac:dyDescent="0.15">
      <c r="F2955" s="26">
        <v>43588.958333326176</v>
      </c>
      <c r="G2955" s="27">
        <f>Kalkulationen!F2954</f>
        <v>3.13</v>
      </c>
      <c r="H2955" s="28">
        <f>HLOOKUP(Eingabe!$C$6,Kalkulationen!$F$1:$L$8762,Kalkulationen!D2954)</f>
        <v>21.178652373249626</v>
      </c>
    </row>
    <row r="2956" spans="6:8" x14ac:dyDescent="0.15">
      <c r="F2956" s="26">
        <v>43588.99999999284</v>
      </c>
      <c r="G2956" s="27">
        <f>Kalkulationen!F2955</f>
        <v>2.83</v>
      </c>
      <c r="H2956" s="28">
        <f>HLOOKUP(Eingabe!$C$6,Kalkulationen!$F$1:$L$8762,Kalkulationen!D2955)</f>
        <v>10.799308393294714</v>
      </c>
    </row>
    <row r="2957" spans="6:8" x14ac:dyDescent="0.15">
      <c r="F2957" s="26">
        <v>43589.041666659505</v>
      </c>
      <c r="G2957" s="27">
        <f>Kalkulationen!F2956</f>
        <v>3.88</v>
      </c>
      <c r="H2957" s="28">
        <f>HLOOKUP(Eingabe!$C$6,Kalkulationen!$F$1:$L$8762,Kalkulationen!D2956)</f>
        <v>71.378640628237633</v>
      </c>
    </row>
    <row r="2958" spans="6:8" x14ac:dyDescent="0.15">
      <c r="F2958" s="26">
        <v>43589.083333326169</v>
      </c>
      <c r="G2958" s="27">
        <f>Kalkulationen!F2957</f>
        <v>4.18</v>
      </c>
      <c r="H2958" s="28">
        <f>HLOOKUP(Eingabe!$C$6,Kalkulationen!$F$1:$L$8762,Kalkulationen!D2957)</f>
        <v>99.286032951741447</v>
      </c>
    </row>
    <row r="2959" spans="6:8" x14ac:dyDescent="0.15">
      <c r="F2959" s="26">
        <v>43589.124999992833</v>
      </c>
      <c r="G2959" s="27">
        <f>Kalkulationen!F2958</f>
        <v>4.18</v>
      </c>
      <c r="H2959" s="28">
        <f>HLOOKUP(Eingabe!$C$6,Kalkulationen!$F$1:$L$8762,Kalkulationen!D2958)</f>
        <v>99.286032951741447</v>
      </c>
    </row>
    <row r="2960" spans="6:8" x14ac:dyDescent="0.15">
      <c r="F2960" s="26">
        <v>43589.166666659497</v>
      </c>
      <c r="G2960" s="27">
        <f>Kalkulationen!F2959</f>
        <v>3.73</v>
      </c>
      <c r="H2960" s="28">
        <f>HLOOKUP(Eingabe!$C$6,Kalkulationen!$F$1:$L$8762,Kalkulationen!D2959)</f>
        <v>57.90322713773282</v>
      </c>
    </row>
    <row r="2961" spans="6:8" x14ac:dyDescent="0.15">
      <c r="F2961" s="26">
        <v>43589.208333326162</v>
      </c>
      <c r="G2961" s="27">
        <f>Kalkulationen!F2960</f>
        <v>3.13</v>
      </c>
      <c r="H2961" s="28">
        <f>HLOOKUP(Eingabe!$C$6,Kalkulationen!$F$1:$L$8762,Kalkulationen!D2960)</f>
        <v>21.178652373249626</v>
      </c>
    </row>
    <row r="2962" spans="6:8" x14ac:dyDescent="0.15">
      <c r="F2962" s="26">
        <v>43589.249999992826</v>
      </c>
      <c r="G2962" s="27">
        <f>Kalkulationen!F2961</f>
        <v>1.04</v>
      </c>
      <c r="H2962" s="28">
        <f>HLOOKUP(Eingabe!$C$6,Kalkulationen!$F$1:$L$8762,Kalkulationen!D2961)</f>
        <v>0</v>
      </c>
    </row>
    <row r="2963" spans="6:8" x14ac:dyDescent="0.15">
      <c r="F2963" s="26">
        <v>43589.29166665949</v>
      </c>
      <c r="G2963" s="27">
        <f>Kalkulationen!F2962</f>
        <v>1.94</v>
      </c>
      <c r="H2963" s="28">
        <f>HLOOKUP(Eingabe!$C$6,Kalkulationen!$F$1:$L$8762,Kalkulationen!D2962)</f>
        <v>0.92361847068584668</v>
      </c>
    </row>
    <row r="2964" spans="6:8" x14ac:dyDescent="0.15">
      <c r="F2964" s="26">
        <v>43589.333333326154</v>
      </c>
      <c r="G2964" s="27">
        <f>Kalkulationen!F2963</f>
        <v>2.2400000000000002</v>
      </c>
      <c r="H2964" s="28">
        <f>HLOOKUP(Eingabe!$C$6,Kalkulationen!$F$1:$L$8762,Kalkulationen!D2963)</f>
        <v>2.2387492384510437</v>
      </c>
    </row>
    <row r="2965" spans="6:8" x14ac:dyDescent="0.15">
      <c r="F2965" s="26">
        <v>43589.374999992819</v>
      </c>
      <c r="G2965" s="27">
        <f>Kalkulationen!F2964</f>
        <v>3.13</v>
      </c>
      <c r="H2965" s="28">
        <f>HLOOKUP(Eingabe!$C$6,Kalkulationen!$F$1:$L$8762,Kalkulationen!D2964)</f>
        <v>21.178652373249626</v>
      </c>
    </row>
    <row r="2966" spans="6:8" x14ac:dyDescent="0.15">
      <c r="F2966" s="26">
        <v>43589.416666659483</v>
      </c>
      <c r="G2966" s="27">
        <f>Kalkulationen!F2965</f>
        <v>4.62</v>
      </c>
      <c r="H2966" s="28">
        <f>HLOOKUP(Eingabe!$C$6,Kalkulationen!$F$1:$L$8762,Kalkulationen!D2965)</f>
        <v>141.66861508672662</v>
      </c>
    </row>
    <row r="2967" spans="6:8" x14ac:dyDescent="0.15">
      <c r="F2967" s="26">
        <v>43589.458333326147</v>
      </c>
      <c r="G2967" s="27">
        <f>Kalkulationen!F2966</f>
        <v>4.7699999999999996</v>
      </c>
      <c r="H2967" s="28">
        <f>HLOOKUP(Eingabe!$C$6,Kalkulationen!$F$1:$L$8762,Kalkulationen!D2966)</f>
        <v>157.3586998907347</v>
      </c>
    </row>
    <row r="2968" spans="6:8" x14ac:dyDescent="0.15">
      <c r="F2968" s="26">
        <v>43589.499999992811</v>
      </c>
      <c r="G2968" s="27">
        <f>Kalkulationen!F2967</f>
        <v>6.12</v>
      </c>
      <c r="H2968" s="28">
        <f>HLOOKUP(Eingabe!$C$6,Kalkulationen!$F$1:$L$8762,Kalkulationen!D2967)</f>
        <v>352.73627104706577</v>
      </c>
    </row>
    <row r="2969" spans="6:8" x14ac:dyDescent="0.15">
      <c r="F2969" s="26">
        <v>43589.541666659476</v>
      </c>
      <c r="G2969" s="27">
        <f>Kalkulationen!F2968</f>
        <v>5.67</v>
      </c>
      <c r="H2969" s="28">
        <f>HLOOKUP(Eingabe!$C$6,Kalkulationen!$F$1:$L$8762,Kalkulationen!D2968)</f>
        <v>276.80098896274217</v>
      </c>
    </row>
    <row r="2970" spans="6:8" x14ac:dyDescent="0.15">
      <c r="F2970" s="26">
        <v>43589.58333332614</v>
      </c>
      <c r="G2970" s="27">
        <f>Kalkulationen!F2969</f>
        <v>5.37</v>
      </c>
      <c r="H2970" s="28">
        <f>HLOOKUP(Eingabe!$C$6,Kalkulationen!$F$1:$L$8762,Kalkulationen!D2969)</f>
        <v>232.80191638908431</v>
      </c>
    </row>
    <row r="2971" spans="6:8" x14ac:dyDescent="0.15">
      <c r="F2971" s="26">
        <v>43589.624999992804</v>
      </c>
      <c r="G2971" s="27">
        <f>Kalkulationen!F2970</f>
        <v>5.52</v>
      </c>
      <c r="H2971" s="28">
        <f>HLOOKUP(Eingabe!$C$6,Kalkulationen!$F$1:$L$8762,Kalkulationen!D2970)</f>
        <v>254.43327038277369</v>
      </c>
    </row>
    <row r="2972" spans="6:8" x14ac:dyDescent="0.15">
      <c r="F2972" s="26">
        <v>43589.666666659468</v>
      </c>
      <c r="G2972" s="27">
        <f>Kalkulationen!F2971</f>
        <v>4.7699999999999996</v>
      </c>
      <c r="H2972" s="28">
        <f>HLOOKUP(Eingabe!$C$6,Kalkulationen!$F$1:$L$8762,Kalkulationen!D2971)</f>
        <v>157.3586998907347</v>
      </c>
    </row>
    <row r="2973" spans="6:8" x14ac:dyDescent="0.15">
      <c r="F2973" s="26">
        <v>43589.708333326133</v>
      </c>
      <c r="G2973" s="27">
        <f>Kalkulationen!F2972</f>
        <v>2.69</v>
      </c>
      <c r="H2973" s="28">
        <f>HLOOKUP(Eingabe!$C$6,Kalkulationen!$F$1:$L$8762,Kalkulationen!D2972)</f>
        <v>7.4302984659264721</v>
      </c>
    </row>
    <row r="2974" spans="6:8" x14ac:dyDescent="0.15">
      <c r="F2974" s="26">
        <v>43589.749999992797</v>
      </c>
      <c r="G2974" s="27">
        <f>Kalkulationen!F2973</f>
        <v>3.13</v>
      </c>
      <c r="H2974" s="28">
        <f>HLOOKUP(Eingabe!$C$6,Kalkulationen!$F$1:$L$8762,Kalkulationen!D2973)</f>
        <v>21.178652373249626</v>
      </c>
    </row>
    <row r="2975" spans="6:8" x14ac:dyDescent="0.15">
      <c r="F2975" s="26">
        <v>43589.791666659461</v>
      </c>
      <c r="G2975" s="27">
        <f>Kalkulationen!F2974</f>
        <v>2.39</v>
      </c>
      <c r="H2975" s="28">
        <f>HLOOKUP(Eingabe!$C$6,Kalkulationen!$F$1:$L$8762,Kalkulationen!D2974)</f>
        <v>3.2364376072839534</v>
      </c>
    </row>
    <row r="2976" spans="6:8" x14ac:dyDescent="0.15">
      <c r="F2976" s="26">
        <v>43589.833333326125</v>
      </c>
      <c r="G2976" s="27">
        <f>Kalkulationen!F2975</f>
        <v>2.54</v>
      </c>
      <c r="H2976" s="28">
        <f>HLOOKUP(Eingabe!$C$6,Kalkulationen!$F$1:$L$8762,Kalkulationen!D2975)</f>
        <v>4.7035428791755116</v>
      </c>
    </row>
    <row r="2977" spans="6:8" x14ac:dyDescent="0.15">
      <c r="F2977" s="26">
        <v>43589.87499999279</v>
      </c>
      <c r="G2977" s="27">
        <f>Kalkulationen!F2976</f>
        <v>2.83</v>
      </c>
      <c r="H2977" s="28">
        <f>HLOOKUP(Eingabe!$C$6,Kalkulationen!$F$1:$L$8762,Kalkulationen!D2976)</f>
        <v>10.799308393294714</v>
      </c>
    </row>
    <row r="2978" spans="6:8" x14ac:dyDescent="0.15">
      <c r="F2978" s="26">
        <v>43589.916666659454</v>
      </c>
      <c r="G2978" s="27">
        <f>Kalkulationen!F2977</f>
        <v>2.54</v>
      </c>
      <c r="H2978" s="28">
        <f>HLOOKUP(Eingabe!$C$6,Kalkulationen!$F$1:$L$8762,Kalkulationen!D2977)</f>
        <v>4.7035428791755116</v>
      </c>
    </row>
    <row r="2979" spans="6:8" x14ac:dyDescent="0.15">
      <c r="F2979" s="26">
        <v>43589.958333326118</v>
      </c>
      <c r="G2979" s="27">
        <f>Kalkulationen!F2978</f>
        <v>3.58</v>
      </c>
      <c r="H2979" s="28">
        <f>HLOOKUP(Eingabe!$C$6,Kalkulationen!$F$1:$L$8762,Kalkulationen!D2978)</f>
        <v>45.658471991144815</v>
      </c>
    </row>
    <row r="2980" spans="6:8" x14ac:dyDescent="0.15">
      <c r="F2980" s="26">
        <v>43589.999999992782</v>
      </c>
      <c r="G2980" s="27">
        <f>Kalkulationen!F2979</f>
        <v>3.58</v>
      </c>
      <c r="H2980" s="28">
        <f>HLOOKUP(Eingabe!$C$6,Kalkulationen!$F$1:$L$8762,Kalkulationen!D2979)</f>
        <v>45.658471991144815</v>
      </c>
    </row>
    <row r="2981" spans="6:8" x14ac:dyDescent="0.15">
      <c r="F2981" s="26">
        <v>43590.041666659446</v>
      </c>
      <c r="G2981" s="27">
        <f>Kalkulationen!F2980</f>
        <v>2.69</v>
      </c>
      <c r="H2981" s="28">
        <f>HLOOKUP(Eingabe!$C$6,Kalkulationen!$F$1:$L$8762,Kalkulationen!D2980)</f>
        <v>7.4302984659264721</v>
      </c>
    </row>
    <row r="2982" spans="6:8" x14ac:dyDescent="0.15">
      <c r="F2982" s="26">
        <v>43590.083333326111</v>
      </c>
      <c r="G2982" s="27">
        <f>Kalkulationen!F2981</f>
        <v>2.54</v>
      </c>
      <c r="H2982" s="28">
        <f>HLOOKUP(Eingabe!$C$6,Kalkulationen!$F$1:$L$8762,Kalkulationen!D2981)</f>
        <v>4.7035428791755116</v>
      </c>
    </row>
    <row r="2983" spans="6:8" x14ac:dyDescent="0.15">
      <c r="F2983" s="26">
        <v>43590.124999992775</v>
      </c>
      <c r="G2983" s="27">
        <f>Kalkulationen!F2982</f>
        <v>2.54</v>
      </c>
      <c r="H2983" s="28">
        <f>HLOOKUP(Eingabe!$C$6,Kalkulationen!$F$1:$L$8762,Kalkulationen!D2982)</f>
        <v>4.7035428791755116</v>
      </c>
    </row>
    <row r="2984" spans="6:8" x14ac:dyDescent="0.15">
      <c r="F2984" s="26">
        <v>43590.166666659439</v>
      </c>
      <c r="G2984" s="27">
        <f>Kalkulationen!F2983</f>
        <v>2.39</v>
      </c>
      <c r="H2984" s="28">
        <f>HLOOKUP(Eingabe!$C$6,Kalkulationen!$F$1:$L$8762,Kalkulationen!D2983)</f>
        <v>3.2364376072839534</v>
      </c>
    </row>
    <row r="2985" spans="6:8" x14ac:dyDescent="0.15">
      <c r="F2985" s="26">
        <v>43590.208333326103</v>
      </c>
      <c r="G2985" s="27">
        <f>Kalkulationen!F2984</f>
        <v>2.98</v>
      </c>
      <c r="H2985" s="28">
        <f>HLOOKUP(Eingabe!$C$6,Kalkulationen!$F$1:$L$8762,Kalkulationen!D2984)</f>
        <v>15.363813474783871</v>
      </c>
    </row>
    <row r="2986" spans="6:8" x14ac:dyDescent="0.15">
      <c r="F2986" s="26">
        <v>43590.249999992768</v>
      </c>
      <c r="G2986" s="27">
        <f>Kalkulationen!F2985</f>
        <v>2.39</v>
      </c>
      <c r="H2986" s="28">
        <f>HLOOKUP(Eingabe!$C$6,Kalkulationen!$F$1:$L$8762,Kalkulationen!D2985)</f>
        <v>3.2364376072839534</v>
      </c>
    </row>
    <row r="2987" spans="6:8" x14ac:dyDescent="0.15">
      <c r="F2987" s="26">
        <v>43590.291666659432</v>
      </c>
      <c r="G2987" s="27">
        <f>Kalkulationen!F2986</f>
        <v>2.54</v>
      </c>
      <c r="H2987" s="28">
        <f>HLOOKUP(Eingabe!$C$6,Kalkulationen!$F$1:$L$8762,Kalkulationen!D2986)</f>
        <v>4.7035428791755116</v>
      </c>
    </row>
    <row r="2988" spans="6:8" x14ac:dyDescent="0.15">
      <c r="F2988" s="26">
        <v>43590.333333326096</v>
      </c>
      <c r="G2988" s="27">
        <f>Kalkulationen!F2987</f>
        <v>3.43</v>
      </c>
      <c r="H2988" s="28">
        <f>HLOOKUP(Eingabe!$C$6,Kalkulationen!$F$1:$L$8762,Kalkulationen!D2987)</f>
        <v>35.928487146259762</v>
      </c>
    </row>
    <row r="2989" spans="6:8" x14ac:dyDescent="0.15">
      <c r="F2989" s="26">
        <v>43590.37499999276</v>
      </c>
      <c r="G2989" s="27">
        <f>Kalkulationen!F2988</f>
        <v>4.62</v>
      </c>
      <c r="H2989" s="28">
        <f>HLOOKUP(Eingabe!$C$6,Kalkulationen!$F$1:$L$8762,Kalkulationen!D2988)</f>
        <v>141.66861508672662</v>
      </c>
    </row>
    <row r="2990" spans="6:8" x14ac:dyDescent="0.15">
      <c r="F2990" s="26">
        <v>43590.416666659425</v>
      </c>
      <c r="G2990" s="27">
        <f>Kalkulationen!F2989</f>
        <v>4.92</v>
      </c>
      <c r="H2990" s="28">
        <f>HLOOKUP(Eingabe!$C$6,Kalkulationen!$F$1:$L$8762,Kalkulationen!D2989)</f>
        <v>174.15991544051818</v>
      </c>
    </row>
    <row r="2991" spans="6:8" x14ac:dyDescent="0.15">
      <c r="F2991" s="26">
        <v>43590.458333326089</v>
      </c>
      <c r="G2991" s="27">
        <f>Kalkulationen!F2990</f>
        <v>4.62</v>
      </c>
      <c r="H2991" s="28">
        <f>HLOOKUP(Eingabe!$C$6,Kalkulationen!$F$1:$L$8762,Kalkulationen!D2990)</f>
        <v>141.66861508672662</v>
      </c>
    </row>
    <row r="2992" spans="6:8" x14ac:dyDescent="0.15">
      <c r="F2992" s="26">
        <v>43590.499999992753</v>
      </c>
      <c r="G2992" s="27">
        <f>Kalkulationen!F2991</f>
        <v>4.4800000000000004</v>
      </c>
      <c r="H2992" s="28">
        <f>HLOOKUP(Eingabe!$C$6,Kalkulationen!$F$1:$L$8762,Kalkulationen!D2991)</f>
        <v>127.75355141684258</v>
      </c>
    </row>
    <row r="2993" spans="6:8" x14ac:dyDescent="0.15">
      <c r="F2993" s="26">
        <v>43590.541666659417</v>
      </c>
      <c r="G2993" s="27">
        <f>Kalkulationen!F2992</f>
        <v>4.92</v>
      </c>
      <c r="H2993" s="28">
        <f>HLOOKUP(Eingabe!$C$6,Kalkulationen!$F$1:$L$8762,Kalkulationen!D2992)</f>
        <v>174.15991544051818</v>
      </c>
    </row>
    <row r="2994" spans="6:8" x14ac:dyDescent="0.15">
      <c r="F2994" s="26">
        <v>43590.583333326082</v>
      </c>
      <c r="G2994" s="27">
        <f>Kalkulationen!F2993</f>
        <v>3.73</v>
      </c>
      <c r="H2994" s="28">
        <f>HLOOKUP(Eingabe!$C$6,Kalkulationen!$F$1:$L$8762,Kalkulationen!D2993)</f>
        <v>57.90322713773282</v>
      </c>
    </row>
    <row r="2995" spans="6:8" x14ac:dyDescent="0.15">
      <c r="F2995" s="26">
        <v>43590.624999992746</v>
      </c>
      <c r="G2995" s="27">
        <f>Kalkulationen!F2994</f>
        <v>4.92</v>
      </c>
      <c r="H2995" s="28">
        <f>HLOOKUP(Eingabe!$C$6,Kalkulationen!$F$1:$L$8762,Kalkulationen!D2994)</f>
        <v>174.15991544051818</v>
      </c>
    </row>
    <row r="2996" spans="6:8" x14ac:dyDescent="0.15">
      <c r="F2996" s="26">
        <v>43590.66666665941</v>
      </c>
      <c r="G2996" s="27">
        <f>Kalkulationen!F2995</f>
        <v>5.67</v>
      </c>
      <c r="H2996" s="28">
        <f>HLOOKUP(Eingabe!$C$6,Kalkulationen!$F$1:$L$8762,Kalkulationen!D2995)</f>
        <v>276.80098896274217</v>
      </c>
    </row>
    <row r="2997" spans="6:8" x14ac:dyDescent="0.15">
      <c r="F2997" s="26">
        <v>43590.708333326074</v>
      </c>
      <c r="G2997" s="27">
        <f>Kalkulationen!F2996</f>
        <v>4.92</v>
      </c>
      <c r="H2997" s="28">
        <f>HLOOKUP(Eingabe!$C$6,Kalkulationen!$F$1:$L$8762,Kalkulationen!D2996)</f>
        <v>174.15991544051818</v>
      </c>
    </row>
    <row r="2998" spans="6:8" x14ac:dyDescent="0.15">
      <c r="F2998" s="26">
        <v>43590.749999992739</v>
      </c>
      <c r="G2998" s="27">
        <f>Kalkulationen!F2997</f>
        <v>3.28</v>
      </c>
      <c r="H2998" s="28">
        <f>HLOOKUP(Eingabe!$C$6,Kalkulationen!$F$1:$L$8762,Kalkulationen!D2997)</f>
        <v>28.07247429844973</v>
      </c>
    </row>
    <row r="2999" spans="6:8" x14ac:dyDescent="0.15">
      <c r="F2999" s="26">
        <v>43590.791666659403</v>
      </c>
      <c r="G2999" s="27">
        <f>Kalkulationen!F2998</f>
        <v>3.58</v>
      </c>
      <c r="H2999" s="28">
        <f>HLOOKUP(Eingabe!$C$6,Kalkulationen!$F$1:$L$8762,Kalkulationen!D2998)</f>
        <v>45.658471991144815</v>
      </c>
    </row>
    <row r="3000" spans="6:8" x14ac:dyDescent="0.15">
      <c r="F3000" s="26">
        <v>43590.833333326067</v>
      </c>
      <c r="G3000" s="27">
        <f>Kalkulationen!F2999</f>
        <v>3.43</v>
      </c>
      <c r="H3000" s="28">
        <f>HLOOKUP(Eingabe!$C$6,Kalkulationen!$F$1:$L$8762,Kalkulationen!D2999)</f>
        <v>35.928487146259762</v>
      </c>
    </row>
    <row r="3001" spans="6:8" x14ac:dyDescent="0.15">
      <c r="F3001" s="26">
        <v>43590.874999992731</v>
      </c>
      <c r="G3001" s="27">
        <f>Kalkulationen!F3000</f>
        <v>3.43</v>
      </c>
      <c r="H3001" s="28">
        <f>HLOOKUP(Eingabe!$C$6,Kalkulationen!$F$1:$L$8762,Kalkulationen!D3000)</f>
        <v>35.928487146259762</v>
      </c>
    </row>
    <row r="3002" spans="6:8" x14ac:dyDescent="0.15">
      <c r="F3002" s="26">
        <v>43590.916666659396</v>
      </c>
      <c r="G3002" s="27">
        <f>Kalkulationen!F3001</f>
        <v>4.03</v>
      </c>
      <c r="H3002" s="28">
        <f>HLOOKUP(Eingabe!$C$6,Kalkulationen!$F$1:$L$8762,Kalkulationen!D3001)</f>
        <v>85.333314530668076</v>
      </c>
    </row>
    <row r="3003" spans="6:8" x14ac:dyDescent="0.15">
      <c r="F3003" s="26">
        <v>43590.95833332606</v>
      </c>
      <c r="G3003" s="27">
        <f>Kalkulationen!F3002</f>
        <v>4.4800000000000004</v>
      </c>
      <c r="H3003" s="28">
        <f>HLOOKUP(Eingabe!$C$6,Kalkulationen!$F$1:$L$8762,Kalkulationen!D3002)</f>
        <v>127.75355141684258</v>
      </c>
    </row>
    <row r="3004" spans="6:8" x14ac:dyDescent="0.15">
      <c r="F3004" s="26">
        <v>43590.999999992724</v>
      </c>
      <c r="G3004" s="27">
        <f>Kalkulationen!F3003</f>
        <v>5.07</v>
      </c>
      <c r="H3004" s="28">
        <f>HLOOKUP(Eingabe!$C$6,Kalkulationen!$F$1:$L$8762,Kalkulationen!D3003)</f>
        <v>192.37195416342232</v>
      </c>
    </row>
    <row r="3005" spans="6:8" x14ac:dyDescent="0.15">
      <c r="F3005" s="26">
        <v>43591.041666659388</v>
      </c>
      <c r="G3005" s="27">
        <f>Kalkulationen!F3004</f>
        <v>5.67</v>
      </c>
      <c r="H3005" s="28">
        <f>HLOOKUP(Eingabe!$C$6,Kalkulationen!$F$1:$L$8762,Kalkulationen!D3004)</f>
        <v>276.80098896274217</v>
      </c>
    </row>
    <row r="3006" spans="6:8" x14ac:dyDescent="0.15">
      <c r="F3006" s="26">
        <v>43591.083333326053</v>
      </c>
      <c r="G3006" s="27">
        <f>Kalkulationen!F3005</f>
        <v>5.97</v>
      </c>
      <c r="H3006" s="28">
        <f>HLOOKUP(Eingabe!$C$6,Kalkulationen!$F$1:$L$8762,Kalkulationen!D3005)</f>
        <v>325.486920668631</v>
      </c>
    </row>
    <row r="3007" spans="6:8" x14ac:dyDescent="0.15">
      <c r="F3007" s="26">
        <v>43591.124999992717</v>
      </c>
      <c r="G3007" s="27">
        <f>Kalkulationen!F3006</f>
        <v>5.82</v>
      </c>
      <c r="H3007" s="28">
        <f>HLOOKUP(Eingabe!$C$6,Kalkulationen!$F$1:$L$8762,Kalkulationen!D3006)</f>
        <v>300.31867582888367</v>
      </c>
    </row>
    <row r="3008" spans="6:8" x14ac:dyDescent="0.15">
      <c r="F3008" s="26">
        <v>43591.166666659381</v>
      </c>
      <c r="G3008" s="27">
        <f>Kalkulationen!F3007</f>
        <v>6.12</v>
      </c>
      <c r="H3008" s="28">
        <f>HLOOKUP(Eingabe!$C$6,Kalkulationen!$F$1:$L$8762,Kalkulationen!D3007)</f>
        <v>352.73627104706577</v>
      </c>
    </row>
    <row r="3009" spans="6:8" x14ac:dyDescent="0.15">
      <c r="F3009" s="26">
        <v>43591.208333326045</v>
      </c>
      <c r="G3009" s="27">
        <f>Kalkulationen!F3008</f>
        <v>5.97</v>
      </c>
      <c r="H3009" s="28">
        <f>HLOOKUP(Eingabe!$C$6,Kalkulationen!$F$1:$L$8762,Kalkulationen!D3008)</f>
        <v>325.486920668631</v>
      </c>
    </row>
    <row r="3010" spans="6:8" x14ac:dyDescent="0.15">
      <c r="F3010" s="26">
        <v>43591.249999992709</v>
      </c>
      <c r="G3010" s="27">
        <f>Kalkulationen!F3009</f>
        <v>7.31</v>
      </c>
      <c r="H3010" s="28">
        <f>HLOOKUP(Eingabe!$C$6,Kalkulationen!$F$1:$L$8762,Kalkulationen!D3009)</f>
        <v>624.88523343482666</v>
      </c>
    </row>
    <row r="3011" spans="6:8" x14ac:dyDescent="0.15">
      <c r="F3011" s="26">
        <v>43591.291666659374</v>
      </c>
      <c r="G3011" s="27">
        <f>Kalkulationen!F3010</f>
        <v>9.5500000000000007</v>
      </c>
      <c r="H3011" s="28">
        <f>HLOOKUP(Eingabe!$C$6,Kalkulationen!$F$1:$L$8762,Kalkulationen!D3010)</f>
        <v>1349.0390514344356</v>
      </c>
    </row>
    <row r="3012" spans="6:8" x14ac:dyDescent="0.15">
      <c r="F3012" s="26">
        <v>43591.333333326038</v>
      </c>
      <c r="G3012" s="27">
        <f>Kalkulationen!F3011</f>
        <v>9.6999999999999993</v>
      </c>
      <c r="H3012" s="28">
        <f>HLOOKUP(Eingabe!$C$6,Kalkulationen!$F$1:$L$8762,Kalkulationen!D3011)</f>
        <v>1395.9304200635784</v>
      </c>
    </row>
    <row r="3013" spans="6:8" x14ac:dyDescent="0.15">
      <c r="F3013" s="26">
        <v>43591.374999992702</v>
      </c>
      <c r="G3013" s="27">
        <f>Kalkulationen!F3012</f>
        <v>9.5500000000000007</v>
      </c>
      <c r="H3013" s="28">
        <f>HLOOKUP(Eingabe!$C$6,Kalkulationen!$F$1:$L$8762,Kalkulationen!D3012)</f>
        <v>1349.0390514344356</v>
      </c>
    </row>
    <row r="3014" spans="6:8" x14ac:dyDescent="0.15">
      <c r="F3014" s="26">
        <v>43591.416666659366</v>
      </c>
      <c r="G3014" s="27">
        <f>Kalkulationen!F3013</f>
        <v>9.5500000000000007</v>
      </c>
      <c r="H3014" s="28">
        <f>HLOOKUP(Eingabe!$C$6,Kalkulationen!$F$1:$L$8762,Kalkulationen!D3013)</f>
        <v>1349.0390514344356</v>
      </c>
    </row>
    <row r="3015" spans="6:8" x14ac:dyDescent="0.15">
      <c r="F3015" s="26">
        <v>43591.458333326031</v>
      </c>
      <c r="G3015" s="27">
        <f>Kalkulationen!F3014</f>
        <v>9.4</v>
      </c>
      <c r="H3015" s="28">
        <f>HLOOKUP(Eingabe!$C$6,Kalkulationen!$F$1:$L$8762,Kalkulationen!D3014)</f>
        <v>1300.071066184405</v>
      </c>
    </row>
    <row r="3016" spans="6:8" x14ac:dyDescent="0.15">
      <c r="F3016" s="26">
        <v>43591.499999992695</v>
      </c>
      <c r="G3016" s="27">
        <f>Kalkulationen!F3015</f>
        <v>7.61</v>
      </c>
      <c r="H3016" s="28">
        <f>HLOOKUP(Eingabe!$C$6,Kalkulationen!$F$1:$L$8762,Kalkulationen!D3015)</f>
        <v>708.39409691925232</v>
      </c>
    </row>
    <row r="3017" spans="6:8" x14ac:dyDescent="0.15">
      <c r="F3017" s="26">
        <v>43591.541666659359</v>
      </c>
      <c r="G3017" s="27">
        <f>Kalkulationen!F3016</f>
        <v>8.65</v>
      </c>
      <c r="H3017" s="28">
        <f>HLOOKUP(Eingabe!$C$6,Kalkulationen!$F$1:$L$8762,Kalkulationen!D3016)</f>
        <v>1041.1999722463847</v>
      </c>
    </row>
    <row r="3018" spans="6:8" x14ac:dyDescent="0.15">
      <c r="F3018" s="26">
        <v>43591.583333326023</v>
      </c>
      <c r="G3018" s="27">
        <f>Kalkulationen!F3017</f>
        <v>4.18</v>
      </c>
      <c r="H3018" s="28">
        <f>HLOOKUP(Eingabe!$C$6,Kalkulationen!$F$1:$L$8762,Kalkulationen!D3017)</f>
        <v>99.286032951741447</v>
      </c>
    </row>
    <row r="3019" spans="6:8" x14ac:dyDescent="0.15">
      <c r="F3019" s="26">
        <v>43591.624999992688</v>
      </c>
      <c r="G3019" s="27">
        <f>Kalkulationen!F3018</f>
        <v>7.76</v>
      </c>
      <c r="H3019" s="28">
        <f>HLOOKUP(Eingabe!$C$6,Kalkulationen!$F$1:$L$8762,Kalkulationen!D3018)</f>
        <v>752.39321657884113</v>
      </c>
    </row>
    <row r="3020" spans="6:8" x14ac:dyDescent="0.15">
      <c r="F3020" s="26">
        <v>43591.666666659352</v>
      </c>
      <c r="G3020" s="27">
        <f>Kalkulationen!F3019</f>
        <v>5.52</v>
      </c>
      <c r="H3020" s="28">
        <f>HLOOKUP(Eingabe!$C$6,Kalkulationen!$F$1:$L$8762,Kalkulationen!D3019)</f>
        <v>254.43327038277369</v>
      </c>
    </row>
    <row r="3021" spans="6:8" x14ac:dyDescent="0.15">
      <c r="F3021" s="26">
        <v>43591.708333326016</v>
      </c>
      <c r="G3021" s="27">
        <f>Kalkulationen!F3020</f>
        <v>3.58</v>
      </c>
      <c r="H3021" s="28">
        <f>HLOOKUP(Eingabe!$C$6,Kalkulationen!$F$1:$L$8762,Kalkulationen!D3020)</f>
        <v>45.658471991144815</v>
      </c>
    </row>
    <row r="3022" spans="6:8" x14ac:dyDescent="0.15">
      <c r="F3022" s="26">
        <v>43591.74999999268</v>
      </c>
      <c r="G3022" s="27">
        <f>Kalkulationen!F3021</f>
        <v>2.09</v>
      </c>
      <c r="H3022" s="28">
        <f>HLOOKUP(Eingabe!$C$6,Kalkulationen!$F$1:$L$8762,Kalkulationen!D3021)</f>
        <v>1.4746487197138975</v>
      </c>
    </row>
    <row r="3023" spans="6:8" x14ac:dyDescent="0.15">
      <c r="F3023" s="26">
        <v>43591.791666659345</v>
      </c>
      <c r="G3023" s="27">
        <f>Kalkulationen!F3022</f>
        <v>5.82</v>
      </c>
      <c r="H3023" s="28">
        <f>HLOOKUP(Eingabe!$C$6,Kalkulationen!$F$1:$L$8762,Kalkulationen!D3022)</f>
        <v>300.31867582888367</v>
      </c>
    </row>
    <row r="3024" spans="6:8" x14ac:dyDescent="0.15">
      <c r="F3024" s="26">
        <v>43591.833333326009</v>
      </c>
      <c r="G3024" s="27">
        <f>Kalkulationen!F3023</f>
        <v>5.67</v>
      </c>
      <c r="H3024" s="28">
        <f>HLOOKUP(Eingabe!$C$6,Kalkulationen!$F$1:$L$8762,Kalkulationen!D3023)</f>
        <v>276.80098896274217</v>
      </c>
    </row>
    <row r="3025" spans="6:8" x14ac:dyDescent="0.15">
      <c r="F3025" s="26">
        <v>43591.874999992673</v>
      </c>
      <c r="G3025" s="27">
        <f>Kalkulationen!F3024</f>
        <v>7.76</v>
      </c>
      <c r="H3025" s="28">
        <f>HLOOKUP(Eingabe!$C$6,Kalkulationen!$F$1:$L$8762,Kalkulationen!D3024)</f>
        <v>752.39321657884113</v>
      </c>
    </row>
    <row r="3026" spans="6:8" x14ac:dyDescent="0.15">
      <c r="F3026" s="26">
        <v>43591.916666659337</v>
      </c>
      <c r="G3026" s="27">
        <f>Kalkulationen!F3025</f>
        <v>7.76</v>
      </c>
      <c r="H3026" s="28">
        <f>HLOOKUP(Eingabe!$C$6,Kalkulationen!$F$1:$L$8762,Kalkulationen!D3025)</f>
        <v>752.39321657884113</v>
      </c>
    </row>
    <row r="3027" spans="6:8" x14ac:dyDescent="0.15">
      <c r="F3027" s="26">
        <v>43591.958333326002</v>
      </c>
      <c r="G3027" s="27">
        <f>Kalkulationen!F3026</f>
        <v>8.65</v>
      </c>
      <c r="H3027" s="28">
        <f>HLOOKUP(Eingabe!$C$6,Kalkulationen!$F$1:$L$8762,Kalkulationen!D3026)</f>
        <v>1041.1999722463847</v>
      </c>
    </row>
    <row r="3028" spans="6:8" x14ac:dyDescent="0.15">
      <c r="F3028" s="26">
        <v>43591.999999992666</v>
      </c>
      <c r="G3028" s="27">
        <f>Kalkulationen!F3027</f>
        <v>8.65</v>
      </c>
      <c r="H3028" s="28">
        <f>HLOOKUP(Eingabe!$C$6,Kalkulationen!$F$1:$L$8762,Kalkulationen!D3027)</f>
        <v>1041.1999722463847</v>
      </c>
    </row>
    <row r="3029" spans="6:8" x14ac:dyDescent="0.15">
      <c r="F3029" s="26">
        <v>43592.04166665933</v>
      </c>
      <c r="G3029" s="27">
        <f>Kalkulationen!F3028</f>
        <v>9.25</v>
      </c>
      <c r="H3029" s="28">
        <f>HLOOKUP(Eingabe!$C$6,Kalkulationen!$F$1:$L$8762,Kalkulationen!D3028)</f>
        <v>1249.4472928565631</v>
      </c>
    </row>
    <row r="3030" spans="6:8" x14ac:dyDescent="0.15">
      <c r="F3030" s="26">
        <v>43592.083333325994</v>
      </c>
      <c r="G3030" s="27">
        <f>Kalkulationen!F3029</f>
        <v>6.27</v>
      </c>
      <c r="H3030" s="28">
        <f>HLOOKUP(Eingabe!$C$6,Kalkulationen!$F$1:$L$8762,Kalkulationen!D3029)</f>
        <v>381.97961946877831</v>
      </c>
    </row>
    <row r="3031" spans="6:8" x14ac:dyDescent="0.15">
      <c r="F3031" s="26">
        <v>43592.124999992659</v>
      </c>
      <c r="G3031" s="27">
        <f>Kalkulationen!F3030</f>
        <v>8.2100000000000009</v>
      </c>
      <c r="H3031" s="28">
        <f>HLOOKUP(Eingabe!$C$6,Kalkulationen!$F$1:$L$8762,Kalkulationen!D3030)</f>
        <v>893.08647050519346</v>
      </c>
    </row>
    <row r="3032" spans="6:8" x14ac:dyDescent="0.15">
      <c r="F3032" s="26">
        <v>43592.166666659323</v>
      </c>
      <c r="G3032" s="27">
        <f>Kalkulationen!F3031</f>
        <v>8.65</v>
      </c>
      <c r="H3032" s="28">
        <f>HLOOKUP(Eingabe!$C$6,Kalkulationen!$F$1:$L$8762,Kalkulationen!D3031)</f>
        <v>1041.1999722463847</v>
      </c>
    </row>
    <row r="3033" spans="6:8" x14ac:dyDescent="0.15">
      <c r="F3033" s="26">
        <v>43592.208333325987</v>
      </c>
      <c r="G3033" s="27">
        <f>Kalkulationen!F3032</f>
        <v>8.2100000000000009</v>
      </c>
      <c r="H3033" s="28">
        <f>HLOOKUP(Eingabe!$C$6,Kalkulationen!$F$1:$L$8762,Kalkulationen!D3032)</f>
        <v>893.08647050519346</v>
      </c>
    </row>
    <row r="3034" spans="6:8" x14ac:dyDescent="0.15">
      <c r="F3034" s="26">
        <v>43592.249999992651</v>
      </c>
      <c r="G3034" s="27">
        <f>Kalkulationen!F3033</f>
        <v>8.8000000000000007</v>
      </c>
      <c r="H3034" s="28">
        <f>HLOOKUP(Eingabe!$C$6,Kalkulationen!$F$1:$L$8762,Kalkulationen!D3033)</f>
        <v>1093.2074995096791</v>
      </c>
    </row>
    <row r="3035" spans="6:8" x14ac:dyDescent="0.15">
      <c r="F3035" s="26">
        <v>43592.291666659316</v>
      </c>
      <c r="G3035" s="27">
        <f>Kalkulationen!F3034</f>
        <v>6.86</v>
      </c>
      <c r="H3035" s="28">
        <f>HLOOKUP(Eingabe!$C$6,Kalkulationen!$F$1:$L$8762,Kalkulationen!D3034)</f>
        <v>511.24640402007304</v>
      </c>
    </row>
    <row r="3036" spans="6:8" x14ac:dyDescent="0.15">
      <c r="F3036" s="26">
        <v>43592.33333332598</v>
      </c>
      <c r="G3036" s="27">
        <f>Kalkulationen!F3035</f>
        <v>9.1</v>
      </c>
      <c r="H3036" s="28">
        <f>HLOOKUP(Eingabe!$C$6,Kalkulationen!$F$1:$L$8762,Kalkulationen!D3035)</f>
        <v>1197.7332655301136</v>
      </c>
    </row>
    <row r="3037" spans="6:8" x14ac:dyDescent="0.15">
      <c r="F3037" s="26">
        <v>43592.374999992644</v>
      </c>
      <c r="G3037" s="27">
        <f>Kalkulationen!F3036</f>
        <v>7.61</v>
      </c>
      <c r="H3037" s="28">
        <f>HLOOKUP(Eingabe!$C$6,Kalkulationen!$F$1:$L$8762,Kalkulationen!D3036)</f>
        <v>708.39409691925232</v>
      </c>
    </row>
    <row r="3038" spans="6:8" x14ac:dyDescent="0.15">
      <c r="F3038" s="26">
        <v>43592.416666659308</v>
      </c>
      <c r="G3038" s="27">
        <f>Kalkulationen!F3037</f>
        <v>9.6999999999999993</v>
      </c>
      <c r="H3038" s="28">
        <f>HLOOKUP(Eingabe!$C$6,Kalkulationen!$F$1:$L$8762,Kalkulationen!D3037)</f>
        <v>1395.9304200635784</v>
      </c>
    </row>
    <row r="3039" spans="6:8" x14ac:dyDescent="0.15">
      <c r="F3039" s="26">
        <v>43592.458333325972</v>
      </c>
      <c r="G3039" s="27">
        <f>Kalkulationen!F3038</f>
        <v>7.01</v>
      </c>
      <c r="H3039" s="28">
        <f>HLOOKUP(Eingabe!$C$6,Kalkulationen!$F$1:$L$8762,Kalkulationen!D3038)</f>
        <v>547.54540984378536</v>
      </c>
    </row>
    <row r="3040" spans="6:8" x14ac:dyDescent="0.15">
      <c r="F3040" s="26">
        <v>43592.499999992637</v>
      </c>
      <c r="G3040" s="27">
        <f>Kalkulationen!F3039</f>
        <v>6.86</v>
      </c>
      <c r="H3040" s="28">
        <f>HLOOKUP(Eingabe!$C$6,Kalkulationen!$F$1:$L$8762,Kalkulationen!D3039)</f>
        <v>511.24640402007304</v>
      </c>
    </row>
    <row r="3041" spans="6:8" x14ac:dyDescent="0.15">
      <c r="F3041" s="26">
        <v>43592.541666659301</v>
      </c>
      <c r="G3041" s="27">
        <f>Kalkulationen!F3040</f>
        <v>5.37</v>
      </c>
      <c r="H3041" s="28">
        <f>HLOOKUP(Eingabe!$C$6,Kalkulationen!$F$1:$L$8762,Kalkulationen!D3040)</f>
        <v>232.80191638908431</v>
      </c>
    </row>
    <row r="3042" spans="6:8" x14ac:dyDescent="0.15">
      <c r="F3042" s="26">
        <v>43592.583333325965</v>
      </c>
      <c r="G3042" s="27">
        <f>Kalkulationen!F3041</f>
        <v>5.22</v>
      </c>
      <c r="H3042" s="28">
        <f>HLOOKUP(Eingabe!$C$6,Kalkulationen!$F$1:$L$8762,Kalkulationen!D3041)</f>
        <v>212.01452653164606</v>
      </c>
    </row>
    <row r="3043" spans="6:8" x14ac:dyDescent="0.15">
      <c r="F3043" s="26">
        <v>43592.624999992629</v>
      </c>
      <c r="G3043" s="27">
        <f>Kalkulationen!F3042</f>
        <v>4.62</v>
      </c>
      <c r="H3043" s="28">
        <f>HLOOKUP(Eingabe!$C$6,Kalkulationen!$F$1:$L$8762,Kalkulationen!D3042)</f>
        <v>141.66861508672662</v>
      </c>
    </row>
    <row r="3044" spans="6:8" x14ac:dyDescent="0.15">
      <c r="F3044" s="26">
        <v>43592.666666659294</v>
      </c>
      <c r="G3044" s="27">
        <f>Kalkulationen!F3043</f>
        <v>4.18</v>
      </c>
      <c r="H3044" s="28">
        <f>HLOOKUP(Eingabe!$C$6,Kalkulationen!$F$1:$L$8762,Kalkulationen!D3043)</f>
        <v>99.286032951741447</v>
      </c>
    </row>
    <row r="3045" spans="6:8" x14ac:dyDescent="0.15">
      <c r="F3045" s="26">
        <v>43592.708333325958</v>
      </c>
      <c r="G3045" s="27">
        <f>Kalkulationen!F3044</f>
        <v>4.7699999999999996</v>
      </c>
      <c r="H3045" s="28">
        <f>HLOOKUP(Eingabe!$C$6,Kalkulationen!$F$1:$L$8762,Kalkulationen!D3044)</f>
        <v>157.3586998907347</v>
      </c>
    </row>
    <row r="3046" spans="6:8" x14ac:dyDescent="0.15">
      <c r="F3046" s="26">
        <v>43592.749999992622</v>
      </c>
      <c r="G3046" s="27">
        <f>Kalkulationen!F3045</f>
        <v>3.28</v>
      </c>
      <c r="H3046" s="28">
        <f>HLOOKUP(Eingabe!$C$6,Kalkulationen!$F$1:$L$8762,Kalkulationen!D3045)</f>
        <v>28.07247429844973</v>
      </c>
    </row>
    <row r="3047" spans="6:8" x14ac:dyDescent="0.15">
      <c r="F3047" s="26">
        <v>43592.791666659286</v>
      </c>
      <c r="G3047" s="27">
        <f>Kalkulationen!F3046</f>
        <v>1.49</v>
      </c>
      <c r="H3047" s="28">
        <f>HLOOKUP(Eingabe!$C$6,Kalkulationen!$F$1:$L$8762,Kalkulationen!D3046)</f>
        <v>0.12936521063564776</v>
      </c>
    </row>
    <row r="3048" spans="6:8" x14ac:dyDescent="0.15">
      <c r="F3048" s="26">
        <v>43592.833333325951</v>
      </c>
      <c r="G3048" s="27">
        <f>Kalkulationen!F3047</f>
        <v>2.69</v>
      </c>
      <c r="H3048" s="28">
        <f>HLOOKUP(Eingabe!$C$6,Kalkulationen!$F$1:$L$8762,Kalkulationen!D3047)</f>
        <v>7.4302984659264721</v>
      </c>
    </row>
    <row r="3049" spans="6:8" x14ac:dyDescent="0.15">
      <c r="F3049" s="26">
        <v>43592.874999992615</v>
      </c>
      <c r="G3049" s="27">
        <f>Kalkulationen!F3048</f>
        <v>2.09</v>
      </c>
      <c r="H3049" s="28">
        <f>HLOOKUP(Eingabe!$C$6,Kalkulationen!$F$1:$L$8762,Kalkulationen!D3048)</f>
        <v>1.4746487197138975</v>
      </c>
    </row>
    <row r="3050" spans="6:8" x14ac:dyDescent="0.15">
      <c r="F3050" s="26">
        <v>43592.916666659279</v>
      </c>
      <c r="G3050" s="27">
        <f>Kalkulationen!F3049</f>
        <v>4.62</v>
      </c>
      <c r="H3050" s="28">
        <f>HLOOKUP(Eingabe!$C$6,Kalkulationen!$F$1:$L$8762,Kalkulationen!D3049)</f>
        <v>141.66861508672662</v>
      </c>
    </row>
    <row r="3051" spans="6:8" x14ac:dyDescent="0.15">
      <c r="F3051" s="26">
        <v>43592.958333325943</v>
      </c>
      <c r="G3051" s="27">
        <f>Kalkulationen!F3050</f>
        <v>1.34</v>
      </c>
      <c r="H3051" s="28">
        <f>HLOOKUP(Eingabe!$C$6,Kalkulationen!$F$1:$L$8762,Kalkulationen!D3050)</f>
        <v>0</v>
      </c>
    </row>
    <row r="3052" spans="6:8" x14ac:dyDescent="0.15">
      <c r="F3052" s="26">
        <v>43592.999999992608</v>
      </c>
      <c r="G3052" s="27">
        <f>Kalkulationen!F3051</f>
        <v>5.22</v>
      </c>
      <c r="H3052" s="28">
        <f>HLOOKUP(Eingabe!$C$6,Kalkulationen!$F$1:$L$8762,Kalkulationen!D3051)</f>
        <v>212.01452653164606</v>
      </c>
    </row>
    <row r="3053" spans="6:8" x14ac:dyDescent="0.15">
      <c r="F3053" s="26">
        <v>43593.041666659272</v>
      </c>
      <c r="G3053" s="27">
        <f>Kalkulationen!F3052</f>
        <v>2.39</v>
      </c>
      <c r="H3053" s="28">
        <f>HLOOKUP(Eingabe!$C$6,Kalkulationen!$F$1:$L$8762,Kalkulationen!D3052)</f>
        <v>3.2364376072839534</v>
      </c>
    </row>
    <row r="3054" spans="6:8" x14ac:dyDescent="0.15">
      <c r="F3054" s="26">
        <v>43593.083333325936</v>
      </c>
      <c r="G3054" s="27">
        <f>Kalkulationen!F3053</f>
        <v>5.22</v>
      </c>
      <c r="H3054" s="28">
        <f>HLOOKUP(Eingabe!$C$6,Kalkulationen!$F$1:$L$8762,Kalkulationen!D3053)</f>
        <v>212.01452653164606</v>
      </c>
    </row>
    <row r="3055" spans="6:8" x14ac:dyDescent="0.15">
      <c r="F3055" s="26">
        <v>43593.1249999926</v>
      </c>
      <c r="G3055" s="27">
        <f>Kalkulationen!F3054</f>
        <v>2.54</v>
      </c>
      <c r="H3055" s="28">
        <f>HLOOKUP(Eingabe!$C$6,Kalkulationen!$F$1:$L$8762,Kalkulationen!D3054)</f>
        <v>4.7035428791755116</v>
      </c>
    </row>
    <row r="3056" spans="6:8" x14ac:dyDescent="0.15">
      <c r="F3056" s="26">
        <v>43593.166666659265</v>
      </c>
      <c r="G3056" s="27">
        <f>Kalkulationen!F3055</f>
        <v>5.22</v>
      </c>
      <c r="H3056" s="28">
        <f>HLOOKUP(Eingabe!$C$6,Kalkulationen!$F$1:$L$8762,Kalkulationen!D3055)</f>
        <v>212.01452653164606</v>
      </c>
    </row>
    <row r="3057" spans="6:8" x14ac:dyDescent="0.15">
      <c r="F3057" s="26">
        <v>43593.208333325929</v>
      </c>
      <c r="G3057" s="27">
        <f>Kalkulationen!F3056</f>
        <v>4.4800000000000004</v>
      </c>
      <c r="H3057" s="28">
        <f>HLOOKUP(Eingabe!$C$6,Kalkulationen!$F$1:$L$8762,Kalkulationen!D3056)</f>
        <v>127.75355141684258</v>
      </c>
    </row>
    <row r="3058" spans="6:8" x14ac:dyDescent="0.15">
      <c r="F3058" s="26">
        <v>43593.249999992593</v>
      </c>
      <c r="G3058" s="27">
        <f>Kalkulationen!F3057</f>
        <v>4.18</v>
      </c>
      <c r="H3058" s="28">
        <f>HLOOKUP(Eingabe!$C$6,Kalkulationen!$F$1:$L$8762,Kalkulationen!D3057)</f>
        <v>99.286032951741447</v>
      </c>
    </row>
    <row r="3059" spans="6:8" x14ac:dyDescent="0.15">
      <c r="F3059" s="26">
        <v>43593.291666659257</v>
      </c>
      <c r="G3059" s="27">
        <f>Kalkulationen!F3058</f>
        <v>4.4800000000000004</v>
      </c>
      <c r="H3059" s="28">
        <f>HLOOKUP(Eingabe!$C$6,Kalkulationen!$F$1:$L$8762,Kalkulationen!D3058)</f>
        <v>127.75355141684258</v>
      </c>
    </row>
    <row r="3060" spans="6:8" x14ac:dyDescent="0.15">
      <c r="F3060" s="26">
        <v>43593.333333325922</v>
      </c>
      <c r="G3060" s="27">
        <f>Kalkulationen!F3059</f>
        <v>6.56</v>
      </c>
      <c r="H3060" s="28">
        <f>HLOOKUP(Eingabe!$C$6,Kalkulationen!$F$1:$L$8762,Kalkulationen!D3059)</f>
        <v>442.98824926057142</v>
      </c>
    </row>
    <row r="3061" spans="6:8" x14ac:dyDescent="0.15">
      <c r="F3061" s="26">
        <v>43593.374999992586</v>
      </c>
      <c r="G3061" s="27">
        <f>Kalkulationen!F3060</f>
        <v>7.01</v>
      </c>
      <c r="H3061" s="28">
        <f>HLOOKUP(Eingabe!$C$6,Kalkulationen!$F$1:$L$8762,Kalkulationen!D3060)</f>
        <v>547.54540984378536</v>
      </c>
    </row>
    <row r="3062" spans="6:8" x14ac:dyDescent="0.15">
      <c r="F3062" s="26">
        <v>43593.41666665925</v>
      </c>
      <c r="G3062" s="27">
        <f>Kalkulationen!F3061</f>
        <v>4.92</v>
      </c>
      <c r="H3062" s="28">
        <f>HLOOKUP(Eingabe!$C$6,Kalkulationen!$F$1:$L$8762,Kalkulationen!D3061)</f>
        <v>174.15991544051818</v>
      </c>
    </row>
    <row r="3063" spans="6:8" x14ac:dyDescent="0.15">
      <c r="F3063" s="26">
        <v>43593.458333325914</v>
      </c>
      <c r="G3063" s="27">
        <f>Kalkulationen!F3062</f>
        <v>6.12</v>
      </c>
      <c r="H3063" s="28">
        <f>HLOOKUP(Eingabe!$C$6,Kalkulationen!$F$1:$L$8762,Kalkulationen!D3062)</f>
        <v>352.73627104706577</v>
      </c>
    </row>
    <row r="3064" spans="6:8" x14ac:dyDescent="0.15">
      <c r="F3064" s="26">
        <v>43593.499999992579</v>
      </c>
      <c r="G3064" s="27">
        <f>Kalkulationen!F3063</f>
        <v>5.37</v>
      </c>
      <c r="H3064" s="28">
        <f>HLOOKUP(Eingabe!$C$6,Kalkulationen!$F$1:$L$8762,Kalkulationen!D3063)</f>
        <v>232.80191638908431</v>
      </c>
    </row>
    <row r="3065" spans="6:8" x14ac:dyDescent="0.15">
      <c r="F3065" s="26">
        <v>43593.541666659243</v>
      </c>
      <c r="G3065" s="27">
        <f>Kalkulationen!F3064</f>
        <v>4.33</v>
      </c>
      <c r="H3065" s="28">
        <f>HLOOKUP(Eingabe!$C$6,Kalkulationen!$F$1:$L$8762,Kalkulationen!D3064)</f>
        <v>113.35839181095314</v>
      </c>
    </row>
    <row r="3066" spans="6:8" x14ac:dyDescent="0.15">
      <c r="F3066" s="26">
        <v>43593.583333325907</v>
      </c>
      <c r="G3066" s="27">
        <f>Kalkulationen!F3065</f>
        <v>4.7699999999999996</v>
      </c>
      <c r="H3066" s="28">
        <f>HLOOKUP(Eingabe!$C$6,Kalkulationen!$F$1:$L$8762,Kalkulationen!D3065)</f>
        <v>157.3586998907347</v>
      </c>
    </row>
    <row r="3067" spans="6:8" x14ac:dyDescent="0.15">
      <c r="F3067" s="26">
        <v>43593.624999992571</v>
      </c>
      <c r="G3067" s="27">
        <f>Kalkulationen!F3066</f>
        <v>3.88</v>
      </c>
      <c r="H3067" s="28">
        <f>HLOOKUP(Eingabe!$C$6,Kalkulationen!$F$1:$L$8762,Kalkulationen!D3066)</f>
        <v>71.378640628237633</v>
      </c>
    </row>
    <row r="3068" spans="6:8" x14ac:dyDescent="0.15">
      <c r="F3068" s="26">
        <v>43593.666666659235</v>
      </c>
      <c r="G3068" s="27">
        <f>Kalkulationen!F3067</f>
        <v>5.37</v>
      </c>
      <c r="H3068" s="28">
        <f>HLOOKUP(Eingabe!$C$6,Kalkulationen!$F$1:$L$8762,Kalkulationen!D3067)</f>
        <v>232.80191638908431</v>
      </c>
    </row>
    <row r="3069" spans="6:8" x14ac:dyDescent="0.15">
      <c r="F3069" s="26">
        <v>43593.7083333259</v>
      </c>
      <c r="G3069" s="27">
        <f>Kalkulationen!F3068</f>
        <v>4.33</v>
      </c>
      <c r="H3069" s="28">
        <f>HLOOKUP(Eingabe!$C$6,Kalkulationen!$F$1:$L$8762,Kalkulationen!D3068)</f>
        <v>113.35839181095314</v>
      </c>
    </row>
    <row r="3070" spans="6:8" x14ac:dyDescent="0.15">
      <c r="F3070" s="26">
        <v>43593.749999992564</v>
      </c>
      <c r="G3070" s="27">
        <f>Kalkulationen!F3069</f>
        <v>4.18</v>
      </c>
      <c r="H3070" s="28">
        <f>HLOOKUP(Eingabe!$C$6,Kalkulationen!$F$1:$L$8762,Kalkulationen!D3069)</f>
        <v>99.286032951741447</v>
      </c>
    </row>
    <row r="3071" spans="6:8" x14ac:dyDescent="0.15">
      <c r="F3071" s="26">
        <v>43593.791666659228</v>
      </c>
      <c r="G3071" s="27">
        <f>Kalkulationen!F3070</f>
        <v>3.13</v>
      </c>
      <c r="H3071" s="28">
        <f>HLOOKUP(Eingabe!$C$6,Kalkulationen!$F$1:$L$8762,Kalkulationen!D3070)</f>
        <v>21.178652373249626</v>
      </c>
    </row>
    <row r="3072" spans="6:8" x14ac:dyDescent="0.15">
      <c r="F3072" s="26">
        <v>43593.833333325892</v>
      </c>
      <c r="G3072" s="27">
        <f>Kalkulationen!F3071</f>
        <v>2.83</v>
      </c>
      <c r="H3072" s="28">
        <f>HLOOKUP(Eingabe!$C$6,Kalkulationen!$F$1:$L$8762,Kalkulationen!D3071)</f>
        <v>10.799308393294714</v>
      </c>
    </row>
    <row r="3073" spans="6:8" x14ac:dyDescent="0.15">
      <c r="F3073" s="26">
        <v>43593.874999992557</v>
      </c>
      <c r="G3073" s="27">
        <f>Kalkulationen!F3072</f>
        <v>1.34</v>
      </c>
      <c r="H3073" s="28">
        <f>HLOOKUP(Eingabe!$C$6,Kalkulationen!$F$1:$L$8762,Kalkulationen!D3072)</f>
        <v>0</v>
      </c>
    </row>
    <row r="3074" spans="6:8" x14ac:dyDescent="0.15">
      <c r="F3074" s="26">
        <v>43593.916666659221</v>
      </c>
      <c r="G3074" s="27">
        <f>Kalkulationen!F3073</f>
        <v>0.75</v>
      </c>
      <c r="H3074" s="28">
        <f>HLOOKUP(Eingabe!$C$6,Kalkulationen!$F$1:$L$8762,Kalkulationen!D3073)</f>
        <v>0</v>
      </c>
    </row>
    <row r="3075" spans="6:8" x14ac:dyDescent="0.15">
      <c r="F3075" s="26">
        <v>43593.958333325885</v>
      </c>
      <c r="G3075" s="27">
        <f>Kalkulationen!F3074</f>
        <v>2.39</v>
      </c>
      <c r="H3075" s="28">
        <f>HLOOKUP(Eingabe!$C$6,Kalkulationen!$F$1:$L$8762,Kalkulationen!D3074)</f>
        <v>3.2364376072839534</v>
      </c>
    </row>
    <row r="3076" spans="6:8" x14ac:dyDescent="0.15">
      <c r="F3076" s="26">
        <v>43593.999999992549</v>
      </c>
      <c r="G3076" s="27">
        <f>Kalkulationen!F3075</f>
        <v>1.19</v>
      </c>
      <c r="H3076" s="28">
        <f>HLOOKUP(Eingabe!$C$6,Kalkulationen!$F$1:$L$8762,Kalkulationen!D3075)</f>
        <v>0</v>
      </c>
    </row>
    <row r="3077" spans="6:8" x14ac:dyDescent="0.15">
      <c r="F3077" s="26">
        <v>43594.041666659214</v>
      </c>
      <c r="G3077" s="27">
        <f>Kalkulationen!F3076</f>
        <v>0.9</v>
      </c>
      <c r="H3077" s="28">
        <f>HLOOKUP(Eingabe!$C$6,Kalkulationen!$F$1:$L$8762,Kalkulationen!D3076)</f>
        <v>0</v>
      </c>
    </row>
    <row r="3078" spans="6:8" x14ac:dyDescent="0.15">
      <c r="F3078" s="26">
        <v>43594.083333325878</v>
      </c>
      <c r="G3078" s="27">
        <f>Kalkulationen!F3077</f>
        <v>0.9</v>
      </c>
      <c r="H3078" s="28">
        <f>HLOOKUP(Eingabe!$C$6,Kalkulationen!$F$1:$L$8762,Kalkulationen!D3077)</f>
        <v>0</v>
      </c>
    </row>
    <row r="3079" spans="6:8" x14ac:dyDescent="0.15">
      <c r="F3079" s="26">
        <v>43594.124999992542</v>
      </c>
      <c r="G3079" s="27">
        <f>Kalkulationen!F3078</f>
        <v>2.2400000000000002</v>
      </c>
      <c r="H3079" s="28">
        <f>HLOOKUP(Eingabe!$C$6,Kalkulationen!$F$1:$L$8762,Kalkulationen!D3078)</f>
        <v>2.2387492384510437</v>
      </c>
    </row>
    <row r="3080" spans="6:8" x14ac:dyDescent="0.15">
      <c r="F3080" s="26">
        <v>43594.166666659206</v>
      </c>
      <c r="G3080" s="27">
        <f>Kalkulationen!F3079</f>
        <v>4.4800000000000004</v>
      </c>
      <c r="H3080" s="28">
        <f>HLOOKUP(Eingabe!$C$6,Kalkulationen!$F$1:$L$8762,Kalkulationen!D3079)</f>
        <v>127.75355141684258</v>
      </c>
    </row>
    <row r="3081" spans="6:8" x14ac:dyDescent="0.15">
      <c r="F3081" s="26">
        <v>43594.208333325871</v>
      </c>
      <c r="G3081" s="27">
        <f>Kalkulationen!F3080</f>
        <v>4.62</v>
      </c>
      <c r="H3081" s="28">
        <f>HLOOKUP(Eingabe!$C$6,Kalkulationen!$F$1:$L$8762,Kalkulationen!D3080)</f>
        <v>141.66861508672662</v>
      </c>
    </row>
    <row r="3082" spans="6:8" x14ac:dyDescent="0.15">
      <c r="F3082" s="26">
        <v>43594.249999992535</v>
      </c>
      <c r="G3082" s="27">
        <f>Kalkulationen!F3081</f>
        <v>3.58</v>
      </c>
      <c r="H3082" s="28">
        <f>HLOOKUP(Eingabe!$C$6,Kalkulationen!$F$1:$L$8762,Kalkulationen!D3081)</f>
        <v>45.658471991144815</v>
      </c>
    </row>
    <row r="3083" spans="6:8" x14ac:dyDescent="0.15">
      <c r="F3083" s="26">
        <v>43594.291666659199</v>
      </c>
      <c r="G3083" s="27">
        <f>Kalkulationen!F3082</f>
        <v>4.33</v>
      </c>
      <c r="H3083" s="28">
        <f>HLOOKUP(Eingabe!$C$6,Kalkulationen!$F$1:$L$8762,Kalkulationen!D3082)</f>
        <v>113.35839181095314</v>
      </c>
    </row>
    <row r="3084" spans="6:8" x14ac:dyDescent="0.15">
      <c r="F3084" s="26">
        <v>43594.333333325863</v>
      </c>
      <c r="G3084" s="27">
        <f>Kalkulationen!F3083</f>
        <v>4.03</v>
      </c>
      <c r="H3084" s="28">
        <f>HLOOKUP(Eingabe!$C$6,Kalkulationen!$F$1:$L$8762,Kalkulationen!D3083)</f>
        <v>85.333314530668076</v>
      </c>
    </row>
    <row r="3085" spans="6:8" x14ac:dyDescent="0.15">
      <c r="F3085" s="26">
        <v>43594.374999992528</v>
      </c>
      <c r="G3085" s="27">
        <f>Kalkulationen!F3084</f>
        <v>4.92</v>
      </c>
      <c r="H3085" s="28">
        <f>HLOOKUP(Eingabe!$C$6,Kalkulationen!$F$1:$L$8762,Kalkulationen!D3084)</f>
        <v>174.15991544051818</v>
      </c>
    </row>
    <row r="3086" spans="6:8" x14ac:dyDescent="0.15">
      <c r="F3086" s="26">
        <v>43594.416666659192</v>
      </c>
      <c r="G3086" s="27">
        <f>Kalkulationen!F3085</f>
        <v>7.16</v>
      </c>
      <c r="H3086" s="28">
        <f>HLOOKUP(Eingabe!$C$6,Kalkulationen!$F$1:$L$8762,Kalkulationen!D3085)</f>
        <v>585.42842938631918</v>
      </c>
    </row>
    <row r="3087" spans="6:8" x14ac:dyDescent="0.15">
      <c r="F3087" s="26">
        <v>43594.458333325856</v>
      </c>
      <c r="G3087" s="27">
        <f>Kalkulationen!F3086</f>
        <v>6.71</v>
      </c>
      <c r="H3087" s="28">
        <f>HLOOKUP(Eingabe!$C$6,Kalkulationen!$F$1:$L$8762,Kalkulationen!D3086)</f>
        <v>476.43639304473675</v>
      </c>
    </row>
    <row r="3088" spans="6:8" x14ac:dyDescent="0.15">
      <c r="F3088" s="26">
        <v>43594.49999999252</v>
      </c>
      <c r="G3088" s="27">
        <f>Kalkulationen!F3087</f>
        <v>7.01</v>
      </c>
      <c r="H3088" s="28">
        <f>HLOOKUP(Eingabe!$C$6,Kalkulationen!$F$1:$L$8762,Kalkulationen!D3087)</f>
        <v>547.54540984378536</v>
      </c>
    </row>
    <row r="3089" spans="6:8" x14ac:dyDescent="0.15">
      <c r="F3089" s="26">
        <v>43594.541666659185</v>
      </c>
      <c r="G3089" s="27">
        <f>Kalkulationen!F3088</f>
        <v>8.2100000000000009</v>
      </c>
      <c r="H3089" s="28">
        <f>HLOOKUP(Eingabe!$C$6,Kalkulationen!$F$1:$L$8762,Kalkulationen!D3088)</f>
        <v>893.08647050519346</v>
      </c>
    </row>
    <row r="3090" spans="6:8" x14ac:dyDescent="0.15">
      <c r="F3090" s="26">
        <v>43594.583333325849</v>
      </c>
      <c r="G3090" s="27">
        <f>Kalkulationen!F3089</f>
        <v>9.85</v>
      </c>
      <c r="H3090" s="28">
        <f>HLOOKUP(Eingabe!$C$6,Kalkulationen!$F$1:$L$8762,Kalkulationen!D3089)</f>
        <v>1440.5486371097504</v>
      </c>
    </row>
    <row r="3091" spans="6:8" x14ac:dyDescent="0.15">
      <c r="F3091" s="26">
        <v>43594.624999992513</v>
      </c>
      <c r="G3091" s="27">
        <f>Kalkulationen!F3090</f>
        <v>8.9499999999999993</v>
      </c>
      <c r="H3091" s="28">
        <f>HLOOKUP(Eingabe!$C$6,Kalkulationen!$F$1:$L$8762,Kalkulationen!D3090)</f>
        <v>1145.4953873443787</v>
      </c>
    </row>
    <row r="3092" spans="6:8" x14ac:dyDescent="0.15">
      <c r="F3092" s="26">
        <v>43594.666666659177</v>
      </c>
      <c r="G3092" s="27">
        <f>Kalkulationen!F3091</f>
        <v>10</v>
      </c>
      <c r="H3092" s="28">
        <f>HLOOKUP(Eingabe!$C$6,Kalkulationen!$F$1:$L$8762,Kalkulationen!D3091)</f>
        <v>1482.7164616823561</v>
      </c>
    </row>
    <row r="3093" spans="6:8" x14ac:dyDescent="0.15">
      <c r="F3093" s="26">
        <v>43594.708333325842</v>
      </c>
      <c r="G3093" s="27">
        <f>Kalkulationen!F3092</f>
        <v>8.5</v>
      </c>
      <c r="H3093" s="28">
        <f>HLOOKUP(Eingabe!$C$6,Kalkulationen!$F$1:$L$8762,Kalkulationen!D3092)</f>
        <v>989.79083418433356</v>
      </c>
    </row>
    <row r="3094" spans="6:8" x14ac:dyDescent="0.15">
      <c r="F3094" s="26">
        <v>43594.749999992506</v>
      </c>
      <c r="G3094" s="27">
        <f>Kalkulationen!F3093</f>
        <v>5.52</v>
      </c>
      <c r="H3094" s="28">
        <f>HLOOKUP(Eingabe!$C$6,Kalkulationen!$F$1:$L$8762,Kalkulationen!D3093)</f>
        <v>254.43327038277369</v>
      </c>
    </row>
    <row r="3095" spans="6:8" x14ac:dyDescent="0.15">
      <c r="F3095" s="26">
        <v>43594.79166665917</v>
      </c>
      <c r="G3095" s="27">
        <f>Kalkulationen!F3094</f>
        <v>9.1</v>
      </c>
      <c r="H3095" s="28">
        <f>HLOOKUP(Eingabe!$C$6,Kalkulationen!$F$1:$L$8762,Kalkulationen!D3094)</f>
        <v>1197.7332655301136</v>
      </c>
    </row>
    <row r="3096" spans="6:8" x14ac:dyDescent="0.15">
      <c r="F3096" s="26">
        <v>43594.833333325834</v>
      </c>
      <c r="G3096" s="27">
        <f>Kalkulationen!F3095</f>
        <v>5.97</v>
      </c>
      <c r="H3096" s="28">
        <f>HLOOKUP(Eingabe!$C$6,Kalkulationen!$F$1:$L$8762,Kalkulationen!D3095)</f>
        <v>325.486920668631</v>
      </c>
    </row>
    <row r="3097" spans="6:8" x14ac:dyDescent="0.15">
      <c r="F3097" s="26">
        <v>43594.874999992498</v>
      </c>
      <c r="G3097" s="27">
        <f>Kalkulationen!F3096</f>
        <v>6.27</v>
      </c>
      <c r="H3097" s="28">
        <f>HLOOKUP(Eingabe!$C$6,Kalkulationen!$F$1:$L$8762,Kalkulationen!D3096)</f>
        <v>381.97961946877831</v>
      </c>
    </row>
    <row r="3098" spans="6:8" x14ac:dyDescent="0.15">
      <c r="F3098" s="26">
        <v>43594.916666659163</v>
      </c>
      <c r="G3098" s="27">
        <f>Kalkulationen!F3097</f>
        <v>7.01</v>
      </c>
      <c r="H3098" s="28">
        <f>HLOOKUP(Eingabe!$C$6,Kalkulationen!$F$1:$L$8762,Kalkulationen!D3097)</f>
        <v>547.54540984378536</v>
      </c>
    </row>
    <row r="3099" spans="6:8" x14ac:dyDescent="0.15">
      <c r="F3099" s="26">
        <v>43594.958333325827</v>
      </c>
      <c r="G3099" s="27">
        <f>Kalkulationen!F3098</f>
        <v>6.71</v>
      </c>
      <c r="H3099" s="28">
        <f>HLOOKUP(Eingabe!$C$6,Kalkulationen!$F$1:$L$8762,Kalkulationen!D3098)</f>
        <v>476.43639304473675</v>
      </c>
    </row>
    <row r="3100" spans="6:8" x14ac:dyDescent="0.15">
      <c r="F3100" s="26">
        <v>43594.999999992491</v>
      </c>
      <c r="G3100" s="27">
        <f>Kalkulationen!F3099</f>
        <v>6.56</v>
      </c>
      <c r="H3100" s="28">
        <f>HLOOKUP(Eingabe!$C$6,Kalkulationen!$F$1:$L$8762,Kalkulationen!D3099)</f>
        <v>442.98824926057142</v>
      </c>
    </row>
    <row r="3101" spans="6:8" x14ac:dyDescent="0.15">
      <c r="F3101" s="26">
        <v>43595.041666659155</v>
      </c>
      <c r="G3101" s="27">
        <f>Kalkulationen!F3100</f>
        <v>5.67</v>
      </c>
      <c r="H3101" s="28">
        <f>HLOOKUP(Eingabe!$C$6,Kalkulationen!$F$1:$L$8762,Kalkulationen!D3100)</f>
        <v>276.80098896274217</v>
      </c>
    </row>
    <row r="3102" spans="6:8" x14ac:dyDescent="0.15">
      <c r="F3102" s="26">
        <v>43595.08333332582</v>
      </c>
      <c r="G3102" s="27">
        <f>Kalkulationen!F3101</f>
        <v>5.22</v>
      </c>
      <c r="H3102" s="28">
        <f>HLOOKUP(Eingabe!$C$6,Kalkulationen!$F$1:$L$8762,Kalkulationen!D3101)</f>
        <v>212.01452653164606</v>
      </c>
    </row>
    <row r="3103" spans="6:8" x14ac:dyDescent="0.15">
      <c r="F3103" s="26">
        <v>43595.124999992484</v>
      </c>
      <c r="G3103" s="27">
        <f>Kalkulationen!F3102</f>
        <v>5.52</v>
      </c>
      <c r="H3103" s="28">
        <f>HLOOKUP(Eingabe!$C$6,Kalkulationen!$F$1:$L$8762,Kalkulationen!D3102)</f>
        <v>254.43327038277369</v>
      </c>
    </row>
    <row r="3104" spans="6:8" x14ac:dyDescent="0.15">
      <c r="F3104" s="26">
        <v>43595.166666659148</v>
      </c>
      <c r="G3104" s="27">
        <f>Kalkulationen!F3103</f>
        <v>5.52</v>
      </c>
      <c r="H3104" s="28">
        <f>HLOOKUP(Eingabe!$C$6,Kalkulationen!$F$1:$L$8762,Kalkulationen!D3103)</f>
        <v>254.43327038277369</v>
      </c>
    </row>
    <row r="3105" spans="6:8" x14ac:dyDescent="0.15">
      <c r="F3105" s="26">
        <v>43595.208333325812</v>
      </c>
      <c r="G3105" s="27">
        <f>Kalkulationen!F3104</f>
        <v>5.37</v>
      </c>
      <c r="H3105" s="28">
        <f>HLOOKUP(Eingabe!$C$6,Kalkulationen!$F$1:$L$8762,Kalkulationen!D3104)</f>
        <v>232.80191638908431</v>
      </c>
    </row>
    <row r="3106" spans="6:8" x14ac:dyDescent="0.15">
      <c r="F3106" s="26">
        <v>43595.249999992477</v>
      </c>
      <c r="G3106" s="27">
        <f>Kalkulationen!F3105</f>
        <v>4.7699999999999996</v>
      </c>
      <c r="H3106" s="28">
        <f>HLOOKUP(Eingabe!$C$6,Kalkulationen!$F$1:$L$8762,Kalkulationen!D3105)</f>
        <v>157.3586998907347</v>
      </c>
    </row>
    <row r="3107" spans="6:8" x14ac:dyDescent="0.15">
      <c r="F3107" s="26">
        <v>43595.291666659141</v>
      </c>
      <c r="G3107" s="27">
        <f>Kalkulationen!F3106</f>
        <v>6.56</v>
      </c>
      <c r="H3107" s="28">
        <f>HLOOKUP(Eingabe!$C$6,Kalkulationen!$F$1:$L$8762,Kalkulationen!D3106)</f>
        <v>442.98824926057142</v>
      </c>
    </row>
    <row r="3108" spans="6:8" x14ac:dyDescent="0.15">
      <c r="F3108" s="26">
        <v>43595.333333325805</v>
      </c>
      <c r="G3108" s="27">
        <f>Kalkulationen!F3107</f>
        <v>8.35</v>
      </c>
      <c r="H3108" s="28">
        <f>HLOOKUP(Eingabe!$C$6,Kalkulationen!$F$1:$L$8762,Kalkulationen!D3107)</f>
        <v>939.27147909968994</v>
      </c>
    </row>
    <row r="3109" spans="6:8" x14ac:dyDescent="0.15">
      <c r="F3109" s="26">
        <v>43595.374999992469</v>
      </c>
      <c r="G3109" s="27">
        <f>Kalkulationen!F3108</f>
        <v>7.46</v>
      </c>
      <c r="H3109" s="28">
        <f>HLOOKUP(Eingabe!$C$6,Kalkulationen!$F$1:$L$8762,Kalkulationen!D3108)</f>
        <v>665.88406137106449</v>
      </c>
    </row>
    <row r="3110" spans="6:8" x14ac:dyDescent="0.15">
      <c r="F3110" s="26">
        <v>43595.416666659134</v>
      </c>
      <c r="G3110" s="27">
        <f>Kalkulationen!F3109</f>
        <v>8.2100000000000009</v>
      </c>
      <c r="H3110" s="28">
        <f>HLOOKUP(Eingabe!$C$6,Kalkulationen!$F$1:$L$8762,Kalkulationen!D3109)</f>
        <v>893.08647050519346</v>
      </c>
    </row>
    <row r="3111" spans="6:8" x14ac:dyDescent="0.15">
      <c r="F3111" s="26">
        <v>43595.458333325798</v>
      </c>
      <c r="G3111" s="27">
        <f>Kalkulationen!F3110</f>
        <v>8.2100000000000009</v>
      </c>
      <c r="H3111" s="28">
        <f>HLOOKUP(Eingabe!$C$6,Kalkulationen!$F$1:$L$8762,Kalkulationen!D3110)</f>
        <v>893.08647050519346</v>
      </c>
    </row>
    <row r="3112" spans="6:8" x14ac:dyDescent="0.15">
      <c r="F3112" s="26">
        <v>43595.499999992462</v>
      </c>
      <c r="G3112" s="27">
        <f>Kalkulationen!F3111</f>
        <v>8.9499999999999993</v>
      </c>
      <c r="H3112" s="28">
        <f>HLOOKUP(Eingabe!$C$6,Kalkulationen!$F$1:$L$8762,Kalkulationen!D3111)</f>
        <v>1145.4953873443787</v>
      </c>
    </row>
    <row r="3113" spans="6:8" x14ac:dyDescent="0.15">
      <c r="F3113" s="26">
        <v>43595.541666659126</v>
      </c>
      <c r="G3113" s="27">
        <f>Kalkulationen!F3112</f>
        <v>8.5</v>
      </c>
      <c r="H3113" s="28">
        <f>HLOOKUP(Eingabe!$C$6,Kalkulationen!$F$1:$L$8762,Kalkulationen!D3112)</f>
        <v>989.79083418433356</v>
      </c>
    </row>
    <row r="3114" spans="6:8" x14ac:dyDescent="0.15">
      <c r="F3114" s="26">
        <v>43595.583333325791</v>
      </c>
      <c r="G3114" s="27">
        <f>Kalkulationen!F3113</f>
        <v>6.12</v>
      </c>
      <c r="H3114" s="28">
        <f>HLOOKUP(Eingabe!$C$6,Kalkulationen!$F$1:$L$8762,Kalkulationen!D3113)</f>
        <v>352.73627104706577</v>
      </c>
    </row>
    <row r="3115" spans="6:8" x14ac:dyDescent="0.15">
      <c r="F3115" s="26">
        <v>43595.624999992455</v>
      </c>
      <c r="G3115" s="27">
        <f>Kalkulationen!F3114</f>
        <v>7.61</v>
      </c>
      <c r="H3115" s="28">
        <f>HLOOKUP(Eingabe!$C$6,Kalkulationen!$F$1:$L$8762,Kalkulationen!D3114)</f>
        <v>708.39409691925232</v>
      </c>
    </row>
    <row r="3116" spans="6:8" x14ac:dyDescent="0.15">
      <c r="F3116" s="26">
        <v>43595.666666659119</v>
      </c>
      <c r="G3116" s="27">
        <f>Kalkulationen!F3115</f>
        <v>6.56</v>
      </c>
      <c r="H3116" s="28">
        <f>HLOOKUP(Eingabe!$C$6,Kalkulationen!$F$1:$L$8762,Kalkulationen!D3115)</f>
        <v>442.98824926057142</v>
      </c>
    </row>
    <row r="3117" spans="6:8" x14ac:dyDescent="0.15">
      <c r="F3117" s="26">
        <v>43595.708333325783</v>
      </c>
      <c r="G3117" s="27">
        <f>Kalkulationen!F3116</f>
        <v>5.07</v>
      </c>
      <c r="H3117" s="28">
        <f>HLOOKUP(Eingabe!$C$6,Kalkulationen!$F$1:$L$8762,Kalkulationen!D3116)</f>
        <v>192.37195416342232</v>
      </c>
    </row>
    <row r="3118" spans="6:8" x14ac:dyDescent="0.15">
      <c r="F3118" s="26">
        <v>43595.749999992448</v>
      </c>
      <c r="G3118" s="27">
        <f>Kalkulationen!F3117</f>
        <v>5.07</v>
      </c>
      <c r="H3118" s="28">
        <f>HLOOKUP(Eingabe!$C$6,Kalkulationen!$F$1:$L$8762,Kalkulationen!D3117)</f>
        <v>192.37195416342232</v>
      </c>
    </row>
    <row r="3119" spans="6:8" x14ac:dyDescent="0.15">
      <c r="F3119" s="26">
        <v>43595.791666659112</v>
      </c>
      <c r="G3119" s="27">
        <f>Kalkulationen!F3118</f>
        <v>1.94</v>
      </c>
      <c r="H3119" s="28">
        <f>HLOOKUP(Eingabe!$C$6,Kalkulationen!$F$1:$L$8762,Kalkulationen!D3118)</f>
        <v>0.92361847068584668</v>
      </c>
    </row>
    <row r="3120" spans="6:8" x14ac:dyDescent="0.15">
      <c r="F3120" s="26">
        <v>43595.833333325776</v>
      </c>
      <c r="G3120" s="27">
        <f>Kalkulationen!F3119</f>
        <v>3.43</v>
      </c>
      <c r="H3120" s="28">
        <f>HLOOKUP(Eingabe!$C$6,Kalkulationen!$F$1:$L$8762,Kalkulationen!D3119)</f>
        <v>35.928487146259762</v>
      </c>
    </row>
    <row r="3121" spans="6:8" x14ac:dyDescent="0.15">
      <c r="F3121" s="26">
        <v>43595.87499999244</v>
      </c>
      <c r="G3121" s="27">
        <f>Kalkulationen!F3120</f>
        <v>5.37</v>
      </c>
      <c r="H3121" s="28">
        <f>HLOOKUP(Eingabe!$C$6,Kalkulationen!$F$1:$L$8762,Kalkulationen!D3120)</f>
        <v>232.80191638908431</v>
      </c>
    </row>
    <row r="3122" spans="6:8" x14ac:dyDescent="0.15">
      <c r="F3122" s="26">
        <v>43595.916666659105</v>
      </c>
      <c r="G3122" s="27">
        <f>Kalkulationen!F3121</f>
        <v>5.52</v>
      </c>
      <c r="H3122" s="28">
        <f>HLOOKUP(Eingabe!$C$6,Kalkulationen!$F$1:$L$8762,Kalkulationen!D3121)</f>
        <v>254.43327038277369</v>
      </c>
    </row>
    <row r="3123" spans="6:8" x14ac:dyDescent="0.15">
      <c r="F3123" s="26">
        <v>43595.958333325769</v>
      </c>
      <c r="G3123" s="27">
        <f>Kalkulationen!F3122</f>
        <v>5.52</v>
      </c>
      <c r="H3123" s="28">
        <f>HLOOKUP(Eingabe!$C$6,Kalkulationen!$F$1:$L$8762,Kalkulationen!D3122)</f>
        <v>254.43327038277369</v>
      </c>
    </row>
    <row r="3124" spans="6:8" x14ac:dyDescent="0.15">
      <c r="F3124" s="26">
        <v>43595.999999992433</v>
      </c>
      <c r="G3124" s="27">
        <f>Kalkulationen!F3123</f>
        <v>3.13</v>
      </c>
      <c r="H3124" s="28">
        <f>HLOOKUP(Eingabe!$C$6,Kalkulationen!$F$1:$L$8762,Kalkulationen!D3123)</f>
        <v>21.178652373249626</v>
      </c>
    </row>
    <row r="3125" spans="6:8" x14ac:dyDescent="0.15">
      <c r="F3125" s="26">
        <v>43596.041666659097</v>
      </c>
      <c r="G3125" s="27">
        <f>Kalkulationen!F3124</f>
        <v>5.37</v>
      </c>
      <c r="H3125" s="28">
        <f>HLOOKUP(Eingabe!$C$6,Kalkulationen!$F$1:$L$8762,Kalkulationen!D3124)</f>
        <v>232.80191638908431</v>
      </c>
    </row>
    <row r="3126" spans="6:8" x14ac:dyDescent="0.15">
      <c r="F3126" s="26">
        <v>43596.083333325761</v>
      </c>
      <c r="G3126" s="27">
        <f>Kalkulationen!F3125</f>
        <v>5.37</v>
      </c>
      <c r="H3126" s="28">
        <f>HLOOKUP(Eingabe!$C$6,Kalkulationen!$F$1:$L$8762,Kalkulationen!D3125)</f>
        <v>232.80191638908431</v>
      </c>
    </row>
    <row r="3127" spans="6:8" x14ac:dyDescent="0.15">
      <c r="F3127" s="26">
        <v>43596.124999992426</v>
      </c>
      <c r="G3127" s="27">
        <f>Kalkulationen!F3126</f>
        <v>4.92</v>
      </c>
      <c r="H3127" s="28">
        <f>HLOOKUP(Eingabe!$C$6,Kalkulationen!$F$1:$L$8762,Kalkulationen!D3126)</f>
        <v>174.15991544051818</v>
      </c>
    </row>
    <row r="3128" spans="6:8" x14ac:dyDescent="0.15">
      <c r="F3128" s="26">
        <v>43596.16666665909</v>
      </c>
      <c r="G3128" s="27">
        <f>Kalkulationen!F3127</f>
        <v>5.37</v>
      </c>
      <c r="H3128" s="28">
        <f>HLOOKUP(Eingabe!$C$6,Kalkulationen!$F$1:$L$8762,Kalkulationen!D3127)</f>
        <v>232.80191638908431</v>
      </c>
    </row>
    <row r="3129" spans="6:8" x14ac:dyDescent="0.15">
      <c r="F3129" s="26">
        <v>43596.208333325754</v>
      </c>
      <c r="G3129" s="27">
        <f>Kalkulationen!F3128</f>
        <v>4.92</v>
      </c>
      <c r="H3129" s="28">
        <f>HLOOKUP(Eingabe!$C$6,Kalkulationen!$F$1:$L$8762,Kalkulationen!D3128)</f>
        <v>174.15991544051818</v>
      </c>
    </row>
    <row r="3130" spans="6:8" x14ac:dyDescent="0.15">
      <c r="F3130" s="26">
        <v>43596.249999992418</v>
      </c>
      <c r="G3130" s="27">
        <f>Kalkulationen!F3129</f>
        <v>5.82</v>
      </c>
      <c r="H3130" s="28">
        <f>HLOOKUP(Eingabe!$C$6,Kalkulationen!$F$1:$L$8762,Kalkulationen!D3129)</f>
        <v>300.31867582888367</v>
      </c>
    </row>
    <row r="3131" spans="6:8" x14ac:dyDescent="0.15">
      <c r="F3131" s="26">
        <v>43596.291666659083</v>
      </c>
      <c r="G3131" s="27">
        <f>Kalkulationen!F3130</f>
        <v>4.92</v>
      </c>
      <c r="H3131" s="28">
        <f>HLOOKUP(Eingabe!$C$6,Kalkulationen!$F$1:$L$8762,Kalkulationen!D3130)</f>
        <v>174.15991544051818</v>
      </c>
    </row>
    <row r="3132" spans="6:8" x14ac:dyDescent="0.15">
      <c r="F3132" s="26">
        <v>43596.333333325747</v>
      </c>
      <c r="G3132" s="27">
        <f>Kalkulationen!F3131</f>
        <v>4.92</v>
      </c>
      <c r="H3132" s="28">
        <f>HLOOKUP(Eingabe!$C$6,Kalkulationen!$F$1:$L$8762,Kalkulationen!D3131)</f>
        <v>174.15991544051818</v>
      </c>
    </row>
    <row r="3133" spans="6:8" x14ac:dyDescent="0.15">
      <c r="F3133" s="26">
        <v>43596.374999992411</v>
      </c>
      <c r="G3133" s="27">
        <f>Kalkulationen!F3132</f>
        <v>5.22</v>
      </c>
      <c r="H3133" s="28">
        <f>HLOOKUP(Eingabe!$C$6,Kalkulationen!$F$1:$L$8762,Kalkulationen!D3132)</f>
        <v>212.01452653164606</v>
      </c>
    </row>
    <row r="3134" spans="6:8" x14ac:dyDescent="0.15">
      <c r="F3134" s="26">
        <v>43596.416666659075</v>
      </c>
      <c r="G3134" s="27">
        <f>Kalkulationen!F3133</f>
        <v>4.7699999999999996</v>
      </c>
      <c r="H3134" s="28">
        <f>HLOOKUP(Eingabe!$C$6,Kalkulationen!$F$1:$L$8762,Kalkulationen!D3133)</f>
        <v>157.3586998907347</v>
      </c>
    </row>
    <row r="3135" spans="6:8" x14ac:dyDescent="0.15">
      <c r="F3135" s="26">
        <v>43596.45833332574</v>
      </c>
      <c r="G3135" s="27">
        <f>Kalkulationen!F3134</f>
        <v>5.37</v>
      </c>
      <c r="H3135" s="28">
        <f>HLOOKUP(Eingabe!$C$6,Kalkulationen!$F$1:$L$8762,Kalkulationen!D3134)</f>
        <v>232.80191638908431</v>
      </c>
    </row>
    <row r="3136" spans="6:8" x14ac:dyDescent="0.15">
      <c r="F3136" s="26">
        <v>43596.499999992404</v>
      </c>
      <c r="G3136" s="27">
        <f>Kalkulationen!F3135</f>
        <v>5.97</v>
      </c>
      <c r="H3136" s="28">
        <f>HLOOKUP(Eingabe!$C$6,Kalkulationen!$F$1:$L$8762,Kalkulationen!D3135)</f>
        <v>325.486920668631</v>
      </c>
    </row>
    <row r="3137" spans="6:8" x14ac:dyDescent="0.15">
      <c r="F3137" s="26">
        <v>43596.541666659068</v>
      </c>
      <c r="G3137" s="27">
        <f>Kalkulationen!F3136</f>
        <v>6.71</v>
      </c>
      <c r="H3137" s="28">
        <f>HLOOKUP(Eingabe!$C$6,Kalkulationen!$F$1:$L$8762,Kalkulationen!D3136)</f>
        <v>476.43639304473675</v>
      </c>
    </row>
    <row r="3138" spans="6:8" x14ac:dyDescent="0.15">
      <c r="F3138" s="26">
        <v>43596.583333325732</v>
      </c>
      <c r="G3138" s="27">
        <f>Kalkulationen!F3137</f>
        <v>7.76</v>
      </c>
      <c r="H3138" s="28">
        <f>HLOOKUP(Eingabe!$C$6,Kalkulationen!$F$1:$L$8762,Kalkulationen!D3137)</f>
        <v>752.39321657884113</v>
      </c>
    </row>
    <row r="3139" spans="6:8" x14ac:dyDescent="0.15">
      <c r="F3139" s="26">
        <v>43596.624999992397</v>
      </c>
      <c r="G3139" s="27">
        <f>Kalkulationen!F3138</f>
        <v>9.1</v>
      </c>
      <c r="H3139" s="28">
        <f>HLOOKUP(Eingabe!$C$6,Kalkulationen!$F$1:$L$8762,Kalkulationen!D3138)</f>
        <v>1197.7332655301136</v>
      </c>
    </row>
    <row r="3140" spans="6:8" x14ac:dyDescent="0.15">
      <c r="F3140" s="26">
        <v>43596.666666659061</v>
      </c>
      <c r="G3140" s="27">
        <f>Kalkulationen!F3139</f>
        <v>8.06</v>
      </c>
      <c r="H3140" s="28">
        <f>HLOOKUP(Eingabe!$C$6,Kalkulationen!$F$1:$L$8762,Kalkulationen!D3139)</f>
        <v>844.78749676498433</v>
      </c>
    </row>
    <row r="3141" spans="6:8" x14ac:dyDescent="0.15">
      <c r="F3141" s="26">
        <v>43596.708333325725</v>
      </c>
      <c r="G3141" s="27">
        <f>Kalkulationen!F3140</f>
        <v>5.07</v>
      </c>
      <c r="H3141" s="28">
        <f>HLOOKUP(Eingabe!$C$6,Kalkulationen!$F$1:$L$8762,Kalkulationen!D3140)</f>
        <v>192.37195416342232</v>
      </c>
    </row>
    <row r="3142" spans="6:8" x14ac:dyDescent="0.15">
      <c r="F3142" s="26">
        <v>43596.749999992389</v>
      </c>
      <c r="G3142" s="27">
        <f>Kalkulationen!F3141</f>
        <v>5.22</v>
      </c>
      <c r="H3142" s="28">
        <f>HLOOKUP(Eingabe!$C$6,Kalkulationen!$F$1:$L$8762,Kalkulationen!D3141)</f>
        <v>212.01452653164606</v>
      </c>
    </row>
    <row r="3143" spans="6:8" x14ac:dyDescent="0.15">
      <c r="F3143" s="26">
        <v>43596.791666659054</v>
      </c>
      <c r="G3143" s="27">
        <f>Kalkulationen!F3142</f>
        <v>5.22</v>
      </c>
      <c r="H3143" s="28">
        <f>HLOOKUP(Eingabe!$C$6,Kalkulationen!$F$1:$L$8762,Kalkulationen!D3142)</f>
        <v>212.01452653164606</v>
      </c>
    </row>
    <row r="3144" spans="6:8" x14ac:dyDescent="0.15">
      <c r="F3144" s="26">
        <v>43596.833333325718</v>
      </c>
      <c r="G3144" s="27">
        <f>Kalkulationen!F3143</f>
        <v>5.97</v>
      </c>
      <c r="H3144" s="28">
        <f>HLOOKUP(Eingabe!$C$6,Kalkulationen!$F$1:$L$8762,Kalkulationen!D3143)</f>
        <v>325.486920668631</v>
      </c>
    </row>
    <row r="3145" spans="6:8" x14ac:dyDescent="0.15">
      <c r="F3145" s="26">
        <v>43596.874999992382</v>
      </c>
      <c r="G3145" s="27">
        <f>Kalkulationen!F3144</f>
        <v>7.61</v>
      </c>
      <c r="H3145" s="28">
        <f>HLOOKUP(Eingabe!$C$6,Kalkulationen!$F$1:$L$8762,Kalkulationen!D3144)</f>
        <v>708.39409691925232</v>
      </c>
    </row>
    <row r="3146" spans="6:8" x14ac:dyDescent="0.15">
      <c r="F3146" s="26">
        <v>43596.916666659046</v>
      </c>
      <c r="G3146" s="27">
        <f>Kalkulationen!F3145</f>
        <v>7.01</v>
      </c>
      <c r="H3146" s="28">
        <f>HLOOKUP(Eingabe!$C$6,Kalkulationen!$F$1:$L$8762,Kalkulationen!D3145)</f>
        <v>547.54540984378536</v>
      </c>
    </row>
    <row r="3147" spans="6:8" x14ac:dyDescent="0.15">
      <c r="F3147" s="26">
        <v>43596.958333325711</v>
      </c>
      <c r="G3147" s="27">
        <f>Kalkulationen!F3146</f>
        <v>6.56</v>
      </c>
      <c r="H3147" s="28">
        <f>HLOOKUP(Eingabe!$C$6,Kalkulationen!$F$1:$L$8762,Kalkulationen!D3146)</f>
        <v>442.98824926057142</v>
      </c>
    </row>
    <row r="3148" spans="6:8" x14ac:dyDescent="0.15">
      <c r="F3148" s="26">
        <v>43596.999999992375</v>
      </c>
      <c r="G3148" s="27">
        <f>Kalkulationen!F3147</f>
        <v>3.13</v>
      </c>
      <c r="H3148" s="28">
        <f>HLOOKUP(Eingabe!$C$6,Kalkulationen!$F$1:$L$8762,Kalkulationen!D3147)</f>
        <v>21.178652373249626</v>
      </c>
    </row>
    <row r="3149" spans="6:8" x14ac:dyDescent="0.15">
      <c r="F3149" s="26">
        <v>43597.041666659039</v>
      </c>
      <c r="G3149" s="27">
        <f>Kalkulationen!F3148</f>
        <v>3.73</v>
      </c>
      <c r="H3149" s="28">
        <f>HLOOKUP(Eingabe!$C$6,Kalkulationen!$F$1:$L$8762,Kalkulationen!D3148)</f>
        <v>57.90322713773282</v>
      </c>
    </row>
    <row r="3150" spans="6:8" x14ac:dyDescent="0.15">
      <c r="F3150" s="26">
        <v>43597.083333325703</v>
      </c>
      <c r="G3150" s="27">
        <f>Kalkulationen!F3149</f>
        <v>1.49</v>
      </c>
      <c r="H3150" s="28">
        <f>HLOOKUP(Eingabe!$C$6,Kalkulationen!$F$1:$L$8762,Kalkulationen!D3149)</f>
        <v>0.12936521063564776</v>
      </c>
    </row>
    <row r="3151" spans="6:8" x14ac:dyDescent="0.15">
      <c r="F3151" s="26">
        <v>43597.124999992368</v>
      </c>
      <c r="G3151" s="27">
        <f>Kalkulationen!F3150</f>
        <v>2.54</v>
      </c>
      <c r="H3151" s="28">
        <f>HLOOKUP(Eingabe!$C$6,Kalkulationen!$F$1:$L$8762,Kalkulationen!D3150)</f>
        <v>4.7035428791755116</v>
      </c>
    </row>
    <row r="3152" spans="6:8" x14ac:dyDescent="0.15">
      <c r="F3152" s="26">
        <v>43597.166666659032</v>
      </c>
      <c r="G3152" s="27">
        <f>Kalkulationen!F3151</f>
        <v>0.45</v>
      </c>
      <c r="H3152" s="28">
        <f>HLOOKUP(Eingabe!$C$6,Kalkulationen!$F$1:$L$8762,Kalkulationen!D3151)</f>
        <v>0</v>
      </c>
    </row>
    <row r="3153" spans="6:8" x14ac:dyDescent="0.15">
      <c r="F3153" s="26">
        <v>43597.208333325696</v>
      </c>
      <c r="G3153" s="27">
        <f>Kalkulationen!F3152</f>
        <v>2.83</v>
      </c>
      <c r="H3153" s="28">
        <f>HLOOKUP(Eingabe!$C$6,Kalkulationen!$F$1:$L$8762,Kalkulationen!D3152)</f>
        <v>10.799308393294714</v>
      </c>
    </row>
    <row r="3154" spans="6:8" x14ac:dyDescent="0.15">
      <c r="F3154" s="26">
        <v>43597.24999999236</v>
      </c>
      <c r="G3154" s="27">
        <f>Kalkulationen!F3153</f>
        <v>2.2400000000000002</v>
      </c>
      <c r="H3154" s="28">
        <f>HLOOKUP(Eingabe!$C$6,Kalkulationen!$F$1:$L$8762,Kalkulationen!D3153)</f>
        <v>2.2387492384510437</v>
      </c>
    </row>
    <row r="3155" spans="6:8" x14ac:dyDescent="0.15">
      <c r="F3155" s="26">
        <v>43597.291666659024</v>
      </c>
      <c r="G3155" s="27">
        <f>Kalkulationen!F3154</f>
        <v>2.54</v>
      </c>
      <c r="H3155" s="28">
        <f>HLOOKUP(Eingabe!$C$6,Kalkulationen!$F$1:$L$8762,Kalkulationen!D3154)</f>
        <v>4.7035428791755116</v>
      </c>
    </row>
    <row r="3156" spans="6:8" x14ac:dyDescent="0.15">
      <c r="F3156" s="26">
        <v>43597.333333325689</v>
      </c>
      <c r="G3156" s="27">
        <f>Kalkulationen!F3155</f>
        <v>8.2100000000000009</v>
      </c>
      <c r="H3156" s="28">
        <f>HLOOKUP(Eingabe!$C$6,Kalkulationen!$F$1:$L$8762,Kalkulationen!D3155)</f>
        <v>893.08647050519346</v>
      </c>
    </row>
    <row r="3157" spans="6:8" x14ac:dyDescent="0.15">
      <c r="F3157" s="26">
        <v>43597.374999992353</v>
      </c>
      <c r="G3157" s="27">
        <f>Kalkulationen!F3156</f>
        <v>4.62</v>
      </c>
      <c r="H3157" s="28">
        <f>HLOOKUP(Eingabe!$C$6,Kalkulationen!$F$1:$L$8762,Kalkulationen!D3156)</f>
        <v>141.66861508672662</v>
      </c>
    </row>
    <row r="3158" spans="6:8" x14ac:dyDescent="0.15">
      <c r="F3158" s="26">
        <v>43597.416666659017</v>
      </c>
      <c r="G3158" s="27">
        <f>Kalkulationen!F3157</f>
        <v>6.12</v>
      </c>
      <c r="H3158" s="28">
        <f>HLOOKUP(Eingabe!$C$6,Kalkulationen!$F$1:$L$8762,Kalkulationen!D3157)</f>
        <v>352.73627104706577</v>
      </c>
    </row>
    <row r="3159" spans="6:8" x14ac:dyDescent="0.15">
      <c r="F3159" s="26">
        <v>43597.458333325681</v>
      </c>
      <c r="G3159" s="27">
        <f>Kalkulationen!F3158</f>
        <v>5.97</v>
      </c>
      <c r="H3159" s="28">
        <f>HLOOKUP(Eingabe!$C$6,Kalkulationen!$F$1:$L$8762,Kalkulationen!D3158)</f>
        <v>325.486920668631</v>
      </c>
    </row>
    <row r="3160" spans="6:8" x14ac:dyDescent="0.15">
      <c r="F3160" s="26">
        <v>43597.499999992346</v>
      </c>
      <c r="G3160" s="27">
        <f>Kalkulationen!F3159</f>
        <v>6.41</v>
      </c>
      <c r="H3160" s="28">
        <f>HLOOKUP(Eingabe!$C$6,Kalkulationen!$F$1:$L$8762,Kalkulationen!D3159)</f>
        <v>410.790941833408</v>
      </c>
    </row>
    <row r="3161" spans="6:8" x14ac:dyDescent="0.15">
      <c r="F3161" s="26">
        <v>43597.54166665901</v>
      </c>
      <c r="G3161" s="27">
        <f>Kalkulationen!F3160</f>
        <v>5.82</v>
      </c>
      <c r="H3161" s="28">
        <f>HLOOKUP(Eingabe!$C$6,Kalkulationen!$F$1:$L$8762,Kalkulationen!D3160)</f>
        <v>300.31867582888367</v>
      </c>
    </row>
    <row r="3162" spans="6:8" x14ac:dyDescent="0.15">
      <c r="F3162" s="26">
        <v>43597.583333325674</v>
      </c>
      <c r="G3162" s="27">
        <f>Kalkulationen!F3161</f>
        <v>5.67</v>
      </c>
      <c r="H3162" s="28">
        <f>HLOOKUP(Eingabe!$C$6,Kalkulationen!$F$1:$L$8762,Kalkulationen!D3161)</f>
        <v>276.80098896274217</v>
      </c>
    </row>
    <row r="3163" spans="6:8" x14ac:dyDescent="0.15">
      <c r="F3163" s="26">
        <v>43597.624999992338</v>
      </c>
      <c r="G3163" s="27">
        <f>Kalkulationen!F3162</f>
        <v>6.12</v>
      </c>
      <c r="H3163" s="28">
        <f>HLOOKUP(Eingabe!$C$6,Kalkulationen!$F$1:$L$8762,Kalkulationen!D3162)</f>
        <v>352.73627104706577</v>
      </c>
    </row>
    <row r="3164" spans="6:8" x14ac:dyDescent="0.15">
      <c r="F3164" s="26">
        <v>43597.666666659003</v>
      </c>
      <c r="G3164" s="27">
        <f>Kalkulationen!F3163</f>
        <v>4.4800000000000004</v>
      </c>
      <c r="H3164" s="28">
        <f>HLOOKUP(Eingabe!$C$6,Kalkulationen!$F$1:$L$8762,Kalkulationen!D3163)</f>
        <v>127.75355141684258</v>
      </c>
    </row>
    <row r="3165" spans="6:8" x14ac:dyDescent="0.15">
      <c r="F3165" s="26">
        <v>43597.708333325667</v>
      </c>
      <c r="G3165" s="27">
        <f>Kalkulationen!F3164</f>
        <v>3.73</v>
      </c>
      <c r="H3165" s="28">
        <f>HLOOKUP(Eingabe!$C$6,Kalkulationen!$F$1:$L$8762,Kalkulationen!D3164)</f>
        <v>57.90322713773282</v>
      </c>
    </row>
    <row r="3166" spans="6:8" x14ac:dyDescent="0.15">
      <c r="F3166" s="26">
        <v>43597.749999992331</v>
      </c>
      <c r="G3166" s="27">
        <f>Kalkulationen!F3165</f>
        <v>2.2400000000000002</v>
      </c>
      <c r="H3166" s="28">
        <f>HLOOKUP(Eingabe!$C$6,Kalkulationen!$F$1:$L$8762,Kalkulationen!D3165)</f>
        <v>2.2387492384510437</v>
      </c>
    </row>
    <row r="3167" spans="6:8" x14ac:dyDescent="0.15">
      <c r="F3167" s="26">
        <v>43597.791666658995</v>
      </c>
      <c r="G3167" s="27">
        <f>Kalkulationen!F3166</f>
        <v>1.94</v>
      </c>
      <c r="H3167" s="28">
        <f>HLOOKUP(Eingabe!$C$6,Kalkulationen!$F$1:$L$8762,Kalkulationen!D3166)</f>
        <v>0.92361847068584668</v>
      </c>
    </row>
    <row r="3168" spans="6:8" x14ac:dyDescent="0.15">
      <c r="F3168" s="26">
        <v>43597.83333332566</v>
      </c>
      <c r="G3168" s="27">
        <f>Kalkulationen!F3167</f>
        <v>1.64</v>
      </c>
      <c r="H3168" s="28">
        <f>HLOOKUP(Eingabe!$C$6,Kalkulationen!$F$1:$L$8762,Kalkulationen!D3167)</f>
        <v>0.28936731896601203</v>
      </c>
    </row>
    <row r="3169" spans="6:8" x14ac:dyDescent="0.15">
      <c r="F3169" s="26">
        <v>43597.874999992324</v>
      </c>
      <c r="G3169" s="27">
        <f>Kalkulationen!F3168</f>
        <v>1.49</v>
      </c>
      <c r="H3169" s="28">
        <f>HLOOKUP(Eingabe!$C$6,Kalkulationen!$F$1:$L$8762,Kalkulationen!D3168)</f>
        <v>0.12936521063564776</v>
      </c>
    </row>
    <row r="3170" spans="6:8" x14ac:dyDescent="0.15">
      <c r="F3170" s="26">
        <v>43597.916666658988</v>
      </c>
      <c r="G3170" s="27">
        <f>Kalkulationen!F3169</f>
        <v>2.09</v>
      </c>
      <c r="H3170" s="28">
        <f>HLOOKUP(Eingabe!$C$6,Kalkulationen!$F$1:$L$8762,Kalkulationen!D3169)</f>
        <v>1.4746487197138975</v>
      </c>
    </row>
    <row r="3171" spans="6:8" x14ac:dyDescent="0.15">
      <c r="F3171" s="26">
        <v>43597.958333325652</v>
      </c>
      <c r="G3171" s="27">
        <f>Kalkulationen!F3170</f>
        <v>0.45</v>
      </c>
      <c r="H3171" s="28">
        <f>HLOOKUP(Eingabe!$C$6,Kalkulationen!$F$1:$L$8762,Kalkulationen!D3170)</f>
        <v>0</v>
      </c>
    </row>
    <row r="3172" spans="6:8" x14ac:dyDescent="0.15">
      <c r="F3172" s="26">
        <v>43597.999999992317</v>
      </c>
      <c r="G3172" s="27">
        <f>Kalkulationen!F3171</f>
        <v>2.09</v>
      </c>
      <c r="H3172" s="28">
        <f>HLOOKUP(Eingabe!$C$6,Kalkulationen!$F$1:$L$8762,Kalkulationen!D3171)</f>
        <v>1.4746487197138975</v>
      </c>
    </row>
    <row r="3173" spans="6:8" x14ac:dyDescent="0.15">
      <c r="F3173" s="26">
        <v>43598.041666658981</v>
      </c>
      <c r="G3173" s="27">
        <f>Kalkulationen!F3172</f>
        <v>1.49</v>
      </c>
      <c r="H3173" s="28">
        <f>HLOOKUP(Eingabe!$C$6,Kalkulationen!$F$1:$L$8762,Kalkulationen!D3172)</f>
        <v>0.12936521063564776</v>
      </c>
    </row>
    <row r="3174" spans="6:8" x14ac:dyDescent="0.15">
      <c r="F3174" s="26">
        <v>43598.083333325645</v>
      </c>
      <c r="G3174" s="27">
        <f>Kalkulationen!F3173</f>
        <v>1.64</v>
      </c>
      <c r="H3174" s="28">
        <f>HLOOKUP(Eingabe!$C$6,Kalkulationen!$F$1:$L$8762,Kalkulationen!D3173)</f>
        <v>0.28936731896601203</v>
      </c>
    </row>
    <row r="3175" spans="6:8" x14ac:dyDescent="0.15">
      <c r="F3175" s="26">
        <v>43598.124999992309</v>
      </c>
      <c r="G3175" s="27">
        <f>Kalkulationen!F3174</f>
        <v>1.64</v>
      </c>
      <c r="H3175" s="28">
        <f>HLOOKUP(Eingabe!$C$6,Kalkulationen!$F$1:$L$8762,Kalkulationen!D3174)</f>
        <v>0.28936731896601203</v>
      </c>
    </row>
    <row r="3176" spans="6:8" x14ac:dyDescent="0.15">
      <c r="F3176" s="26">
        <v>43598.166666658974</v>
      </c>
      <c r="G3176" s="27">
        <f>Kalkulationen!F3175</f>
        <v>1.49</v>
      </c>
      <c r="H3176" s="28">
        <f>HLOOKUP(Eingabe!$C$6,Kalkulationen!$F$1:$L$8762,Kalkulationen!D3175)</f>
        <v>0.12936521063564776</v>
      </c>
    </row>
    <row r="3177" spans="6:8" x14ac:dyDescent="0.15">
      <c r="F3177" s="26">
        <v>43598.208333325638</v>
      </c>
      <c r="G3177" s="27">
        <f>Kalkulationen!F3176</f>
        <v>3.13</v>
      </c>
      <c r="H3177" s="28">
        <f>HLOOKUP(Eingabe!$C$6,Kalkulationen!$F$1:$L$8762,Kalkulationen!D3176)</f>
        <v>21.178652373249626</v>
      </c>
    </row>
    <row r="3178" spans="6:8" x14ac:dyDescent="0.15">
      <c r="F3178" s="26">
        <v>43598.249999992302</v>
      </c>
      <c r="G3178" s="27">
        <f>Kalkulationen!F3177</f>
        <v>2.83</v>
      </c>
      <c r="H3178" s="28">
        <f>HLOOKUP(Eingabe!$C$6,Kalkulationen!$F$1:$L$8762,Kalkulationen!D3177)</f>
        <v>10.799308393294714</v>
      </c>
    </row>
    <row r="3179" spans="6:8" x14ac:dyDescent="0.15">
      <c r="F3179" s="26">
        <v>43598.291666658966</v>
      </c>
      <c r="G3179" s="27">
        <f>Kalkulationen!F3178</f>
        <v>2.69</v>
      </c>
      <c r="H3179" s="28">
        <f>HLOOKUP(Eingabe!$C$6,Kalkulationen!$F$1:$L$8762,Kalkulationen!D3178)</f>
        <v>7.4302984659264721</v>
      </c>
    </row>
    <row r="3180" spans="6:8" x14ac:dyDescent="0.15">
      <c r="F3180" s="26">
        <v>43598.333333325631</v>
      </c>
      <c r="G3180" s="27">
        <f>Kalkulationen!F3179</f>
        <v>3.43</v>
      </c>
      <c r="H3180" s="28">
        <f>HLOOKUP(Eingabe!$C$6,Kalkulationen!$F$1:$L$8762,Kalkulationen!D3179)</f>
        <v>35.928487146259762</v>
      </c>
    </row>
    <row r="3181" spans="6:8" x14ac:dyDescent="0.15">
      <c r="F3181" s="26">
        <v>43598.374999992295</v>
      </c>
      <c r="G3181" s="27">
        <f>Kalkulationen!F3180</f>
        <v>3.88</v>
      </c>
      <c r="H3181" s="28">
        <f>HLOOKUP(Eingabe!$C$6,Kalkulationen!$F$1:$L$8762,Kalkulationen!D3180)</f>
        <v>71.378640628237633</v>
      </c>
    </row>
    <row r="3182" spans="6:8" x14ac:dyDescent="0.15">
      <c r="F3182" s="26">
        <v>43598.416666658959</v>
      </c>
      <c r="G3182" s="27">
        <f>Kalkulationen!F3181</f>
        <v>4.03</v>
      </c>
      <c r="H3182" s="28">
        <f>HLOOKUP(Eingabe!$C$6,Kalkulationen!$F$1:$L$8762,Kalkulationen!D3181)</f>
        <v>85.333314530668076</v>
      </c>
    </row>
    <row r="3183" spans="6:8" x14ac:dyDescent="0.15">
      <c r="F3183" s="26">
        <v>43598.458333325623</v>
      </c>
      <c r="G3183" s="27">
        <f>Kalkulationen!F3182</f>
        <v>3.43</v>
      </c>
      <c r="H3183" s="28">
        <f>HLOOKUP(Eingabe!$C$6,Kalkulationen!$F$1:$L$8762,Kalkulationen!D3182)</f>
        <v>35.928487146259762</v>
      </c>
    </row>
    <row r="3184" spans="6:8" x14ac:dyDescent="0.15">
      <c r="F3184" s="26">
        <v>43598.499999992287</v>
      </c>
      <c r="G3184" s="27">
        <f>Kalkulationen!F3183</f>
        <v>3.43</v>
      </c>
      <c r="H3184" s="28">
        <f>HLOOKUP(Eingabe!$C$6,Kalkulationen!$F$1:$L$8762,Kalkulationen!D3183)</f>
        <v>35.928487146259762</v>
      </c>
    </row>
    <row r="3185" spans="6:8" x14ac:dyDescent="0.15">
      <c r="F3185" s="26">
        <v>43598.541666658952</v>
      </c>
      <c r="G3185" s="27">
        <f>Kalkulationen!F3184</f>
        <v>3.43</v>
      </c>
      <c r="H3185" s="28">
        <f>HLOOKUP(Eingabe!$C$6,Kalkulationen!$F$1:$L$8762,Kalkulationen!D3184)</f>
        <v>35.928487146259762</v>
      </c>
    </row>
    <row r="3186" spans="6:8" x14ac:dyDescent="0.15">
      <c r="F3186" s="26">
        <v>43598.583333325616</v>
      </c>
      <c r="G3186" s="27">
        <f>Kalkulationen!F3185</f>
        <v>3.43</v>
      </c>
      <c r="H3186" s="28">
        <f>HLOOKUP(Eingabe!$C$6,Kalkulationen!$F$1:$L$8762,Kalkulationen!D3185)</f>
        <v>35.928487146259762</v>
      </c>
    </row>
    <row r="3187" spans="6:8" x14ac:dyDescent="0.15">
      <c r="F3187" s="26">
        <v>43598.62499999228</v>
      </c>
      <c r="G3187" s="27">
        <f>Kalkulationen!F3186</f>
        <v>2.39</v>
      </c>
      <c r="H3187" s="28">
        <f>HLOOKUP(Eingabe!$C$6,Kalkulationen!$F$1:$L$8762,Kalkulationen!D3186)</f>
        <v>3.2364376072839534</v>
      </c>
    </row>
    <row r="3188" spans="6:8" x14ac:dyDescent="0.15">
      <c r="F3188" s="26">
        <v>43598.666666658944</v>
      </c>
      <c r="G3188" s="27">
        <f>Kalkulationen!F3187</f>
        <v>4.4800000000000004</v>
      </c>
      <c r="H3188" s="28">
        <f>HLOOKUP(Eingabe!$C$6,Kalkulationen!$F$1:$L$8762,Kalkulationen!D3187)</f>
        <v>127.75355141684258</v>
      </c>
    </row>
    <row r="3189" spans="6:8" x14ac:dyDescent="0.15">
      <c r="F3189" s="26">
        <v>43598.708333325609</v>
      </c>
      <c r="G3189" s="27">
        <f>Kalkulationen!F3188</f>
        <v>5.22</v>
      </c>
      <c r="H3189" s="28">
        <f>HLOOKUP(Eingabe!$C$6,Kalkulationen!$F$1:$L$8762,Kalkulationen!D3188)</f>
        <v>212.01452653164606</v>
      </c>
    </row>
    <row r="3190" spans="6:8" x14ac:dyDescent="0.15">
      <c r="F3190" s="26">
        <v>43598.749999992273</v>
      </c>
      <c r="G3190" s="27">
        <f>Kalkulationen!F3189</f>
        <v>4.62</v>
      </c>
      <c r="H3190" s="28">
        <f>HLOOKUP(Eingabe!$C$6,Kalkulationen!$F$1:$L$8762,Kalkulationen!D3189)</f>
        <v>141.66861508672662</v>
      </c>
    </row>
    <row r="3191" spans="6:8" x14ac:dyDescent="0.15">
      <c r="F3191" s="26">
        <v>43598.791666658937</v>
      </c>
      <c r="G3191" s="27">
        <f>Kalkulationen!F3190</f>
        <v>4.62</v>
      </c>
      <c r="H3191" s="28">
        <f>HLOOKUP(Eingabe!$C$6,Kalkulationen!$F$1:$L$8762,Kalkulationen!D3190)</f>
        <v>141.66861508672662</v>
      </c>
    </row>
    <row r="3192" spans="6:8" x14ac:dyDescent="0.15">
      <c r="F3192" s="26">
        <v>43598.833333325601</v>
      </c>
      <c r="G3192" s="27">
        <f>Kalkulationen!F3191</f>
        <v>5.07</v>
      </c>
      <c r="H3192" s="28">
        <f>HLOOKUP(Eingabe!$C$6,Kalkulationen!$F$1:$L$8762,Kalkulationen!D3191)</f>
        <v>192.37195416342232</v>
      </c>
    </row>
    <row r="3193" spans="6:8" x14ac:dyDescent="0.15">
      <c r="F3193" s="26">
        <v>43598.874999992266</v>
      </c>
      <c r="G3193" s="27">
        <f>Kalkulationen!F3192</f>
        <v>3.58</v>
      </c>
      <c r="H3193" s="28">
        <f>HLOOKUP(Eingabe!$C$6,Kalkulationen!$F$1:$L$8762,Kalkulationen!D3192)</f>
        <v>45.658471991144815</v>
      </c>
    </row>
    <row r="3194" spans="6:8" x14ac:dyDescent="0.15">
      <c r="F3194" s="26">
        <v>43598.91666665893</v>
      </c>
      <c r="G3194" s="27">
        <f>Kalkulationen!F3193</f>
        <v>5.37</v>
      </c>
      <c r="H3194" s="28">
        <f>HLOOKUP(Eingabe!$C$6,Kalkulationen!$F$1:$L$8762,Kalkulationen!D3193)</f>
        <v>232.80191638908431</v>
      </c>
    </row>
    <row r="3195" spans="6:8" x14ac:dyDescent="0.15">
      <c r="F3195" s="26">
        <v>43598.958333325594</v>
      </c>
      <c r="G3195" s="27">
        <f>Kalkulationen!F3194</f>
        <v>5.97</v>
      </c>
      <c r="H3195" s="28">
        <f>HLOOKUP(Eingabe!$C$6,Kalkulationen!$F$1:$L$8762,Kalkulationen!D3194)</f>
        <v>325.486920668631</v>
      </c>
    </row>
    <row r="3196" spans="6:8" x14ac:dyDescent="0.15">
      <c r="F3196" s="26">
        <v>43598.999999992258</v>
      </c>
      <c r="G3196" s="27">
        <f>Kalkulationen!F3195</f>
        <v>4.62</v>
      </c>
      <c r="H3196" s="28">
        <f>HLOOKUP(Eingabe!$C$6,Kalkulationen!$F$1:$L$8762,Kalkulationen!D3195)</f>
        <v>141.66861508672662</v>
      </c>
    </row>
    <row r="3197" spans="6:8" x14ac:dyDescent="0.15">
      <c r="F3197" s="26">
        <v>43599.041666658923</v>
      </c>
      <c r="G3197" s="27">
        <f>Kalkulationen!F3196</f>
        <v>5.37</v>
      </c>
      <c r="H3197" s="28">
        <f>HLOOKUP(Eingabe!$C$6,Kalkulationen!$F$1:$L$8762,Kalkulationen!D3196)</f>
        <v>232.80191638908431</v>
      </c>
    </row>
    <row r="3198" spans="6:8" x14ac:dyDescent="0.15">
      <c r="F3198" s="26">
        <v>43599.083333325587</v>
      </c>
      <c r="G3198" s="27">
        <f>Kalkulationen!F3197</f>
        <v>5.67</v>
      </c>
      <c r="H3198" s="28">
        <f>HLOOKUP(Eingabe!$C$6,Kalkulationen!$F$1:$L$8762,Kalkulationen!D3197)</f>
        <v>276.80098896274217</v>
      </c>
    </row>
    <row r="3199" spans="6:8" x14ac:dyDescent="0.15">
      <c r="F3199" s="26">
        <v>43599.124999992251</v>
      </c>
      <c r="G3199" s="27">
        <f>Kalkulationen!F3198</f>
        <v>7.01</v>
      </c>
      <c r="H3199" s="28">
        <f>HLOOKUP(Eingabe!$C$6,Kalkulationen!$F$1:$L$8762,Kalkulationen!D3198)</f>
        <v>547.54540984378536</v>
      </c>
    </row>
    <row r="3200" spans="6:8" x14ac:dyDescent="0.15">
      <c r="F3200" s="26">
        <v>43599.166666658915</v>
      </c>
      <c r="G3200" s="27">
        <f>Kalkulationen!F3199</f>
        <v>7.61</v>
      </c>
      <c r="H3200" s="28">
        <f>HLOOKUP(Eingabe!$C$6,Kalkulationen!$F$1:$L$8762,Kalkulationen!D3199)</f>
        <v>708.39409691925232</v>
      </c>
    </row>
    <row r="3201" spans="6:8" x14ac:dyDescent="0.15">
      <c r="F3201" s="26">
        <v>43599.20833332558</v>
      </c>
      <c r="G3201" s="27">
        <f>Kalkulationen!F3200</f>
        <v>7.76</v>
      </c>
      <c r="H3201" s="28">
        <f>HLOOKUP(Eingabe!$C$6,Kalkulationen!$F$1:$L$8762,Kalkulationen!D3200)</f>
        <v>752.39321657884113</v>
      </c>
    </row>
    <row r="3202" spans="6:8" x14ac:dyDescent="0.15">
      <c r="F3202" s="26">
        <v>43599.249999992244</v>
      </c>
      <c r="G3202" s="27">
        <f>Kalkulationen!F3201</f>
        <v>7.91</v>
      </c>
      <c r="H3202" s="28">
        <f>HLOOKUP(Eingabe!$C$6,Kalkulationen!$F$1:$L$8762,Kalkulationen!D3201)</f>
        <v>797.86398166766901</v>
      </c>
    </row>
    <row r="3203" spans="6:8" x14ac:dyDescent="0.15">
      <c r="F3203" s="26">
        <v>43599.291666658908</v>
      </c>
      <c r="G3203" s="27">
        <f>Kalkulationen!F3202</f>
        <v>7.46</v>
      </c>
      <c r="H3203" s="28">
        <f>HLOOKUP(Eingabe!$C$6,Kalkulationen!$F$1:$L$8762,Kalkulationen!D3202)</f>
        <v>665.88406137106449</v>
      </c>
    </row>
    <row r="3204" spans="6:8" x14ac:dyDescent="0.15">
      <c r="F3204" s="26">
        <v>43599.333333325572</v>
      </c>
      <c r="G3204" s="27">
        <f>Kalkulationen!F3203</f>
        <v>6.56</v>
      </c>
      <c r="H3204" s="28">
        <f>HLOOKUP(Eingabe!$C$6,Kalkulationen!$F$1:$L$8762,Kalkulationen!D3203)</f>
        <v>442.98824926057142</v>
      </c>
    </row>
    <row r="3205" spans="6:8" x14ac:dyDescent="0.15">
      <c r="F3205" s="26">
        <v>43599.374999992237</v>
      </c>
      <c r="G3205" s="27">
        <f>Kalkulationen!F3204</f>
        <v>6.12</v>
      </c>
      <c r="H3205" s="28">
        <f>HLOOKUP(Eingabe!$C$6,Kalkulationen!$F$1:$L$8762,Kalkulationen!D3204)</f>
        <v>352.73627104706577</v>
      </c>
    </row>
    <row r="3206" spans="6:8" x14ac:dyDescent="0.15">
      <c r="F3206" s="26">
        <v>43599.416666658901</v>
      </c>
      <c r="G3206" s="27">
        <f>Kalkulationen!F3205</f>
        <v>6.71</v>
      </c>
      <c r="H3206" s="28">
        <f>HLOOKUP(Eingabe!$C$6,Kalkulationen!$F$1:$L$8762,Kalkulationen!D3205)</f>
        <v>476.43639304473675</v>
      </c>
    </row>
    <row r="3207" spans="6:8" x14ac:dyDescent="0.15">
      <c r="F3207" s="26">
        <v>43599.458333325565</v>
      </c>
      <c r="G3207" s="27">
        <f>Kalkulationen!F3206</f>
        <v>6.71</v>
      </c>
      <c r="H3207" s="28">
        <f>HLOOKUP(Eingabe!$C$6,Kalkulationen!$F$1:$L$8762,Kalkulationen!D3206)</f>
        <v>476.43639304473675</v>
      </c>
    </row>
    <row r="3208" spans="6:8" x14ac:dyDescent="0.15">
      <c r="F3208" s="26">
        <v>43599.499999992229</v>
      </c>
      <c r="G3208" s="27">
        <f>Kalkulationen!F3207</f>
        <v>7.91</v>
      </c>
      <c r="H3208" s="28">
        <f>HLOOKUP(Eingabe!$C$6,Kalkulationen!$F$1:$L$8762,Kalkulationen!D3207)</f>
        <v>797.86398166766901</v>
      </c>
    </row>
    <row r="3209" spans="6:8" x14ac:dyDescent="0.15">
      <c r="F3209" s="26">
        <v>43599.541666658894</v>
      </c>
      <c r="G3209" s="27">
        <f>Kalkulationen!F3208</f>
        <v>6.41</v>
      </c>
      <c r="H3209" s="28">
        <f>HLOOKUP(Eingabe!$C$6,Kalkulationen!$F$1:$L$8762,Kalkulationen!D3208)</f>
        <v>410.790941833408</v>
      </c>
    </row>
    <row r="3210" spans="6:8" x14ac:dyDescent="0.15">
      <c r="F3210" s="26">
        <v>43599.583333325558</v>
      </c>
      <c r="G3210" s="27">
        <f>Kalkulationen!F3209</f>
        <v>6.86</v>
      </c>
      <c r="H3210" s="28">
        <f>HLOOKUP(Eingabe!$C$6,Kalkulationen!$F$1:$L$8762,Kalkulationen!D3209)</f>
        <v>511.24640402007304</v>
      </c>
    </row>
    <row r="3211" spans="6:8" x14ac:dyDescent="0.15">
      <c r="F3211" s="26">
        <v>43599.624999992222</v>
      </c>
      <c r="G3211" s="27">
        <f>Kalkulationen!F3210</f>
        <v>4.62</v>
      </c>
      <c r="H3211" s="28">
        <f>HLOOKUP(Eingabe!$C$6,Kalkulationen!$F$1:$L$8762,Kalkulationen!D3210)</f>
        <v>141.66861508672662</v>
      </c>
    </row>
    <row r="3212" spans="6:8" x14ac:dyDescent="0.15">
      <c r="F3212" s="26">
        <v>43599.666666658886</v>
      </c>
      <c r="G3212" s="27">
        <f>Kalkulationen!F3211</f>
        <v>5.22</v>
      </c>
      <c r="H3212" s="28">
        <f>HLOOKUP(Eingabe!$C$6,Kalkulationen!$F$1:$L$8762,Kalkulationen!D3211)</f>
        <v>212.01452653164606</v>
      </c>
    </row>
    <row r="3213" spans="6:8" x14ac:dyDescent="0.15">
      <c r="F3213" s="26">
        <v>43599.70833332555</v>
      </c>
      <c r="G3213" s="27">
        <f>Kalkulationen!F3212</f>
        <v>5.37</v>
      </c>
      <c r="H3213" s="28">
        <f>HLOOKUP(Eingabe!$C$6,Kalkulationen!$F$1:$L$8762,Kalkulationen!D3212)</f>
        <v>232.80191638908431</v>
      </c>
    </row>
    <row r="3214" spans="6:8" x14ac:dyDescent="0.15">
      <c r="F3214" s="26">
        <v>43599.749999992215</v>
      </c>
      <c r="G3214" s="27">
        <f>Kalkulationen!F3213</f>
        <v>0.75</v>
      </c>
      <c r="H3214" s="28">
        <f>HLOOKUP(Eingabe!$C$6,Kalkulationen!$F$1:$L$8762,Kalkulationen!D3213)</f>
        <v>0</v>
      </c>
    </row>
    <row r="3215" spans="6:8" x14ac:dyDescent="0.15">
      <c r="F3215" s="26">
        <v>43599.791666658879</v>
      </c>
      <c r="G3215" s="27">
        <f>Kalkulationen!F3214</f>
        <v>2.54</v>
      </c>
      <c r="H3215" s="28">
        <f>HLOOKUP(Eingabe!$C$6,Kalkulationen!$F$1:$L$8762,Kalkulationen!D3214)</f>
        <v>4.7035428791755116</v>
      </c>
    </row>
    <row r="3216" spans="6:8" x14ac:dyDescent="0.15">
      <c r="F3216" s="26">
        <v>43599.833333325543</v>
      </c>
      <c r="G3216" s="27">
        <f>Kalkulationen!F3215</f>
        <v>3.58</v>
      </c>
      <c r="H3216" s="28">
        <f>HLOOKUP(Eingabe!$C$6,Kalkulationen!$F$1:$L$8762,Kalkulationen!D3215)</f>
        <v>45.658471991144815</v>
      </c>
    </row>
    <row r="3217" spans="6:8" x14ac:dyDescent="0.15">
      <c r="F3217" s="26">
        <v>43599.874999992207</v>
      </c>
      <c r="G3217" s="27">
        <f>Kalkulationen!F3216</f>
        <v>2.98</v>
      </c>
      <c r="H3217" s="28">
        <f>HLOOKUP(Eingabe!$C$6,Kalkulationen!$F$1:$L$8762,Kalkulationen!D3216)</f>
        <v>15.363813474783871</v>
      </c>
    </row>
    <row r="3218" spans="6:8" x14ac:dyDescent="0.15">
      <c r="F3218" s="26">
        <v>43599.916666658872</v>
      </c>
      <c r="G3218" s="27">
        <f>Kalkulationen!F3217</f>
        <v>3.28</v>
      </c>
      <c r="H3218" s="28">
        <f>HLOOKUP(Eingabe!$C$6,Kalkulationen!$F$1:$L$8762,Kalkulationen!D3217)</f>
        <v>28.07247429844973</v>
      </c>
    </row>
    <row r="3219" spans="6:8" x14ac:dyDescent="0.15">
      <c r="F3219" s="26">
        <v>43599.958333325536</v>
      </c>
      <c r="G3219" s="27">
        <f>Kalkulationen!F3218</f>
        <v>3.88</v>
      </c>
      <c r="H3219" s="28">
        <f>HLOOKUP(Eingabe!$C$6,Kalkulationen!$F$1:$L$8762,Kalkulationen!D3218)</f>
        <v>71.378640628237633</v>
      </c>
    </row>
    <row r="3220" spans="6:8" x14ac:dyDescent="0.15">
      <c r="F3220" s="26">
        <v>43599.9999999922</v>
      </c>
      <c r="G3220" s="27">
        <f>Kalkulationen!F3219</f>
        <v>2.69</v>
      </c>
      <c r="H3220" s="28">
        <f>HLOOKUP(Eingabe!$C$6,Kalkulationen!$F$1:$L$8762,Kalkulationen!D3219)</f>
        <v>7.4302984659264721</v>
      </c>
    </row>
    <row r="3221" spans="6:8" x14ac:dyDescent="0.15">
      <c r="F3221" s="26">
        <v>43600.041666658864</v>
      </c>
      <c r="G3221" s="27">
        <f>Kalkulationen!F3220</f>
        <v>1.34</v>
      </c>
      <c r="H3221" s="28">
        <f>HLOOKUP(Eingabe!$C$6,Kalkulationen!$F$1:$L$8762,Kalkulationen!D3220)</f>
        <v>0</v>
      </c>
    </row>
    <row r="3222" spans="6:8" x14ac:dyDescent="0.15">
      <c r="F3222" s="26">
        <v>43600.083333325529</v>
      </c>
      <c r="G3222" s="27">
        <f>Kalkulationen!F3221</f>
        <v>3.28</v>
      </c>
      <c r="H3222" s="28">
        <f>HLOOKUP(Eingabe!$C$6,Kalkulationen!$F$1:$L$8762,Kalkulationen!D3221)</f>
        <v>28.07247429844973</v>
      </c>
    </row>
    <row r="3223" spans="6:8" x14ac:dyDescent="0.15">
      <c r="F3223" s="26">
        <v>43600.124999992193</v>
      </c>
      <c r="G3223" s="27">
        <f>Kalkulationen!F3222</f>
        <v>2.54</v>
      </c>
      <c r="H3223" s="28">
        <f>HLOOKUP(Eingabe!$C$6,Kalkulationen!$F$1:$L$8762,Kalkulationen!D3222)</f>
        <v>4.7035428791755116</v>
      </c>
    </row>
    <row r="3224" spans="6:8" x14ac:dyDescent="0.15">
      <c r="F3224" s="26">
        <v>43600.166666658857</v>
      </c>
      <c r="G3224" s="27">
        <f>Kalkulationen!F3223</f>
        <v>3.73</v>
      </c>
      <c r="H3224" s="28">
        <f>HLOOKUP(Eingabe!$C$6,Kalkulationen!$F$1:$L$8762,Kalkulationen!D3223)</f>
        <v>57.90322713773282</v>
      </c>
    </row>
    <row r="3225" spans="6:8" x14ac:dyDescent="0.15">
      <c r="F3225" s="26">
        <v>43600.208333325521</v>
      </c>
      <c r="G3225" s="27">
        <f>Kalkulationen!F3224</f>
        <v>1.49</v>
      </c>
      <c r="H3225" s="28">
        <f>HLOOKUP(Eingabe!$C$6,Kalkulationen!$F$1:$L$8762,Kalkulationen!D3224)</f>
        <v>0.12936521063564776</v>
      </c>
    </row>
    <row r="3226" spans="6:8" x14ac:dyDescent="0.15">
      <c r="F3226" s="26">
        <v>43600.249999992186</v>
      </c>
      <c r="G3226" s="27">
        <f>Kalkulationen!F3225</f>
        <v>1.49</v>
      </c>
      <c r="H3226" s="28">
        <f>HLOOKUP(Eingabe!$C$6,Kalkulationen!$F$1:$L$8762,Kalkulationen!D3225)</f>
        <v>0.12936521063564776</v>
      </c>
    </row>
    <row r="3227" spans="6:8" x14ac:dyDescent="0.15">
      <c r="F3227" s="26">
        <v>43600.29166665885</v>
      </c>
      <c r="G3227" s="27">
        <f>Kalkulationen!F3226</f>
        <v>4.33</v>
      </c>
      <c r="H3227" s="28">
        <f>HLOOKUP(Eingabe!$C$6,Kalkulationen!$F$1:$L$8762,Kalkulationen!D3226)</f>
        <v>113.35839181095314</v>
      </c>
    </row>
    <row r="3228" spans="6:8" x14ac:dyDescent="0.15">
      <c r="F3228" s="26">
        <v>43600.333333325514</v>
      </c>
      <c r="G3228" s="27">
        <f>Kalkulationen!F3227</f>
        <v>4.62</v>
      </c>
      <c r="H3228" s="28">
        <f>HLOOKUP(Eingabe!$C$6,Kalkulationen!$F$1:$L$8762,Kalkulationen!D3227)</f>
        <v>141.66861508672662</v>
      </c>
    </row>
    <row r="3229" spans="6:8" x14ac:dyDescent="0.15">
      <c r="F3229" s="26">
        <v>43600.374999992178</v>
      </c>
      <c r="G3229" s="27">
        <f>Kalkulationen!F3228</f>
        <v>6.27</v>
      </c>
      <c r="H3229" s="28">
        <f>HLOOKUP(Eingabe!$C$6,Kalkulationen!$F$1:$L$8762,Kalkulationen!D3228)</f>
        <v>381.97961946877831</v>
      </c>
    </row>
    <row r="3230" spans="6:8" x14ac:dyDescent="0.15">
      <c r="F3230" s="26">
        <v>43600.416666658843</v>
      </c>
      <c r="G3230" s="27">
        <f>Kalkulationen!F3229</f>
        <v>3.88</v>
      </c>
      <c r="H3230" s="28">
        <f>HLOOKUP(Eingabe!$C$6,Kalkulationen!$F$1:$L$8762,Kalkulationen!D3229)</f>
        <v>71.378640628237633</v>
      </c>
    </row>
    <row r="3231" spans="6:8" x14ac:dyDescent="0.15">
      <c r="F3231" s="26">
        <v>43600.458333325507</v>
      </c>
      <c r="G3231" s="27">
        <f>Kalkulationen!F3230</f>
        <v>3.73</v>
      </c>
      <c r="H3231" s="28">
        <f>HLOOKUP(Eingabe!$C$6,Kalkulationen!$F$1:$L$8762,Kalkulationen!D3230)</f>
        <v>57.90322713773282</v>
      </c>
    </row>
    <row r="3232" spans="6:8" x14ac:dyDescent="0.15">
      <c r="F3232" s="26">
        <v>43600.499999992171</v>
      </c>
      <c r="G3232" s="27">
        <f>Kalkulationen!F3231</f>
        <v>3.73</v>
      </c>
      <c r="H3232" s="28">
        <f>HLOOKUP(Eingabe!$C$6,Kalkulationen!$F$1:$L$8762,Kalkulationen!D3231)</f>
        <v>57.90322713773282</v>
      </c>
    </row>
    <row r="3233" spans="6:8" x14ac:dyDescent="0.15">
      <c r="F3233" s="26">
        <v>43600.541666658835</v>
      </c>
      <c r="G3233" s="27">
        <f>Kalkulationen!F3232</f>
        <v>4.03</v>
      </c>
      <c r="H3233" s="28">
        <f>HLOOKUP(Eingabe!$C$6,Kalkulationen!$F$1:$L$8762,Kalkulationen!D3232)</f>
        <v>85.333314530668076</v>
      </c>
    </row>
    <row r="3234" spans="6:8" x14ac:dyDescent="0.15">
      <c r="F3234" s="26">
        <v>43600.5833333255</v>
      </c>
      <c r="G3234" s="27">
        <f>Kalkulationen!F3233</f>
        <v>3.43</v>
      </c>
      <c r="H3234" s="28">
        <f>HLOOKUP(Eingabe!$C$6,Kalkulationen!$F$1:$L$8762,Kalkulationen!D3233)</f>
        <v>35.928487146259762</v>
      </c>
    </row>
    <row r="3235" spans="6:8" x14ac:dyDescent="0.15">
      <c r="F3235" s="26">
        <v>43600.624999992164</v>
      </c>
      <c r="G3235" s="27">
        <f>Kalkulationen!F3234</f>
        <v>2.98</v>
      </c>
      <c r="H3235" s="28">
        <f>HLOOKUP(Eingabe!$C$6,Kalkulationen!$F$1:$L$8762,Kalkulationen!D3234)</f>
        <v>15.363813474783871</v>
      </c>
    </row>
    <row r="3236" spans="6:8" x14ac:dyDescent="0.15">
      <c r="F3236" s="26">
        <v>43600.666666658828</v>
      </c>
      <c r="G3236" s="27">
        <f>Kalkulationen!F3235</f>
        <v>3.58</v>
      </c>
      <c r="H3236" s="28">
        <f>HLOOKUP(Eingabe!$C$6,Kalkulationen!$F$1:$L$8762,Kalkulationen!D3235)</f>
        <v>45.658471991144815</v>
      </c>
    </row>
    <row r="3237" spans="6:8" x14ac:dyDescent="0.15">
      <c r="F3237" s="26">
        <v>43600.708333325492</v>
      </c>
      <c r="G3237" s="27">
        <f>Kalkulationen!F3236</f>
        <v>3.73</v>
      </c>
      <c r="H3237" s="28">
        <f>HLOOKUP(Eingabe!$C$6,Kalkulationen!$F$1:$L$8762,Kalkulationen!D3236)</f>
        <v>57.90322713773282</v>
      </c>
    </row>
    <row r="3238" spans="6:8" x14ac:dyDescent="0.15">
      <c r="F3238" s="26">
        <v>43600.749999992157</v>
      </c>
      <c r="G3238" s="27">
        <f>Kalkulationen!F3237</f>
        <v>3.28</v>
      </c>
      <c r="H3238" s="28">
        <f>HLOOKUP(Eingabe!$C$6,Kalkulationen!$F$1:$L$8762,Kalkulationen!D3237)</f>
        <v>28.07247429844973</v>
      </c>
    </row>
    <row r="3239" spans="6:8" x14ac:dyDescent="0.15">
      <c r="F3239" s="26">
        <v>43600.791666658821</v>
      </c>
      <c r="G3239" s="27">
        <f>Kalkulationen!F3238</f>
        <v>4.7699999999999996</v>
      </c>
      <c r="H3239" s="28">
        <f>HLOOKUP(Eingabe!$C$6,Kalkulationen!$F$1:$L$8762,Kalkulationen!D3238)</f>
        <v>157.3586998907347</v>
      </c>
    </row>
    <row r="3240" spans="6:8" x14ac:dyDescent="0.15">
      <c r="F3240" s="26">
        <v>43600.833333325485</v>
      </c>
      <c r="G3240" s="27">
        <f>Kalkulationen!F3239</f>
        <v>4.7699999999999996</v>
      </c>
      <c r="H3240" s="28">
        <f>HLOOKUP(Eingabe!$C$6,Kalkulationen!$F$1:$L$8762,Kalkulationen!D3239)</f>
        <v>157.3586998907347</v>
      </c>
    </row>
    <row r="3241" spans="6:8" x14ac:dyDescent="0.15">
      <c r="F3241" s="26">
        <v>43600.874999992149</v>
      </c>
      <c r="G3241" s="27">
        <f>Kalkulationen!F3240</f>
        <v>4.92</v>
      </c>
      <c r="H3241" s="28">
        <f>HLOOKUP(Eingabe!$C$6,Kalkulationen!$F$1:$L$8762,Kalkulationen!D3240)</f>
        <v>174.15991544051818</v>
      </c>
    </row>
    <row r="3242" spans="6:8" x14ac:dyDescent="0.15">
      <c r="F3242" s="26">
        <v>43600.916666658813</v>
      </c>
      <c r="G3242" s="27">
        <f>Kalkulationen!F3241</f>
        <v>5.37</v>
      </c>
      <c r="H3242" s="28">
        <f>HLOOKUP(Eingabe!$C$6,Kalkulationen!$F$1:$L$8762,Kalkulationen!D3241)</f>
        <v>232.80191638908431</v>
      </c>
    </row>
    <row r="3243" spans="6:8" x14ac:dyDescent="0.15">
      <c r="F3243" s="26">
        <v>43600.958333325478</v>
      </c>
      <c r="G3243" s="27">
        <f>Kalkulationen!F3242</f>
        <v>4.7699999999999996</v>
      </c>
      <c r="H3243" s="28">
        <f>HLOOKUP(Eingabe!$C$6,Kalkulationen!$F$1:$L$8762,Kalkulationen!D3242)</f>
        <v>157.3586998907347</v>
      </c>
    </row>
    <row r="3244" spans="6:8" x14ac:dyDescent="0.15">
      <c r="F3244" s="26">
        <v>43600.999999992142</v>
      </c>
      <c r="G3244" s="27">
        <f>Kalkulationen!F3243</f>
        <v>4.92</v>
      </c>
      <c r="H3244" s="28">
        <f>HLOOKUP(Eingabe!$C$6,Kalkulationen!$F$1:$L$8762,Kalkulationen!D3243)</f>
        <v>174.15991544051818</v>
      </c>
    </row>
    <row r="3245" spans="6:8" x14ac:dyDescent="0.15">
      <c r="F3245" s="26">
        <v>43601.041666658806</v>
      </c>
      <c r="G3245" s="27">
        <f>Kalkulationen!F3244</f>
        <v>4.7699999999999996</v>
      </c>
      <c r="H3245" s="28">
        <f>HLOOKUP(Eingabe!$C$6,Kalkulationen!$F$1:$L$8762,Kalkulationen!D3244)</f>
        <v>157.3586998907347</v>
      </c>
    </row>
    <row r="3246" spans="6:8" x14ac:dyDescent="0.15">
      <c r="F3246" s="26">
        <v>43601.08333332547</v>
      </c>
      <c r="G3246" s="27">
        <f>Kalkulationen!F3245</f>
        <v>4.33</v>
      </c>
      <c r="H3246" s="28">
        <f>HLOOKUP(Eingabe!$C$6,Kalkulationen!$F$1:$L$8762,Kalkulationen!D3245)</f>
        <v>113.35839181095314</v>
      </c>
    </row>
    <row r="3247" spans="6:8" x14ac:dyDescent="0.15">
      <c r="F3247" s="26">
        <v>43601.124999992135</v>
      </c>
      <c r="G3247" s="27">
        <f>Kalkulationen!F3246</f>
        <v>5.37</v>
      </c>
      <c r="H3247" s="28">
        <f>HLOOKUP(Eingabe!$C$6,Kalkulationen!$F$1:$L$8762,Kalkulationen!D3246)</f>
        <v>232.80191638908431</v>
      </c>
    </row>
    <row r="3248" spans="6:8" x14ac:dyDescent="0.15">
      <c r="F3248" s="26">
        <v>43601.166666658799</v>
      </c>
      <c r="G3248" s="27">
        <f>Kalkulationen!F3247</f>
        <v>4.33</v>
      </c>
      <c r="H3248" s="28">
        <f>HLOOKUP(Eingabe!$C$6,Kalkulationen!$F$1:$L$8762,Kalkulationen!D3247)</f>
        <v>113.35839181095314</v>
      </c>
    </row>
    <row r="3249" spans="6:8" x14ac:dyDescent="0.15">
      <c r="F3249" s="26">
        <v>43601.208333325463</v>
      </c>
      <c r="G3249" s="27">
        <f>Kalkulationen!F3248</f>
        <v>4.4800000000000004</v>
      </c>
      <c r="H3249" s="28">
        <f>HLOOKUP(Eingabe!$C$6,Kalkulationen!$F$1:$L$8762,Kalkulationen!D3248)</f>
        <v>127.75355141684258</v>
      </c>
    </row>
    <row r="3250" spans="6:8" x14ac:dyDescent="0.15">
      <c r="F3250" s="26">
        <v>43601.249999992127</v>
      </c>
      <c r="G3250" s="27">
        <f>Kalkulationen!F3249</f>
        <v>6.56</v>
      </c>
      <c r="H3250" s="28">
        <f>HLOOKUP(Eingabe!$C$6,Kalkulationen!$F$1:$L$8762,Kalkulationen!D3249)</f>
        <v>442.98824926057142</v>
      </c>
    </row>
    <row r="3251" spans="6:8" x14ac:dyDescent="0.15">
      <c r="F3251" s="26">
        <v>43601.291666658792</v>
      </c>
      <c r="G3251" s="27">
        <f>Kalkulationen!F3250</f>
        <v>8.06</v>
      </c>
      <c r="H3251" s="28">
        <f>HLOOKUP(Eingabe!$C$6,Kalkulationen!$F$1:$L$8762,Kalkulationen!D3250)</f>
        <v>844.78749676498433</v>
      </c>
    </row>
    <row r="3252" spans="6:8" x14ac:dyDescent="0.15">
      <c r="F3252" s="26">
        <v>43601.333333325456</v>
      </c>
      <c r="G3252" s="27">
        <f>Kalkulationen!F3251</f>
        <v>7.61</v>
      </c>
      <c r="H3252" s="28">
        <f>HLOOKUP(Eingabe!$C$6,Kalkulationen!$F$1:$L$8762,Kalkulationen!D3251)</f>
        <v>708.39409691925232</v>
      </c>
    </row>
    <row r="3253" spans="6:8" x14ac:dyDescent="0.15">
      <c r="F3253" s="26">
        <v>43601.37499999212</v>
      </c>
      <c r="G3253" s="27">
        <f>Kalkulationen!F3252</f>
        <v>5.97</v>
      </c>
      <c r="H3253" s="28">
        <f>HLOOKUP(Eingabe!$C$6,Kalkulationen!$F$1:$L$8762,Kalkulationen!D3252)</f>
        <v>325.486920668631</v>
      </c>
    </row>
    <row r="3254" spans="6:8" x14ac:dyDescent="0.15">
      <c r="F3254" s="26">
        <v>43601.416666658784</v>
      </c>
      <c r="G3254" s="27">
        <f>Kalkulationen!F3253</f>
        <v>6.86</v>
      </c>
      <c r="H3254" s="28">
        <f>HLOOKUP(Eingabe!$C$6,Kalkulationen!$F$1:$L$8762,Kalkulationen!D3253)</f>
        <v>511.24640402007304</v>
      </c>
    </row>
    <row r="3255" spans="6:8" x14ac:dyDescent="0.15">
      <c r="F3255" s="26">
        <v>43601.458333325449</v>
      </c>
      <c r="G3255" s="27">
        <f>Kalkulationen!F3254</f>
        <v>8.06</v>
      </c>
      <c r="H3255" s="28">
        <f>HLOOKUP(Eingabe!$C$6,Kalkulationen!$F$1:$L$8762,Kalkulationen!D3254)</f>
        <v>844.78749676498433</v>
      </c>
    </row>
    <row r="3256" spans="6:8" x14ac:dyDescent="0.15">
      <c r="F3256" s="26">
        <v>43601.499999992113</v>
      </c>
      <c r="G3256" s="27">
        <f>Kalkulationen!F3255</f>
        <v>8.5</v>
      </c>
      <c r="H3256" s="28">
        <f>HLOOKUP(Eingabe!$C$6,Kalkulationen!$F$1:$L$8762,Kalkulationen!D3255)</f>
        <v>989.79083418433356</v>
      </c>
    </row>
    <row r="3257" spans="6:8" x14ac:dyDescent="0.15">
      <c r="F3257" s="26">
        <v>43601.541666658777</v>
      </c>
      <c r="G3257" s="27">
        <f>Kalkulationen!F3256</f>
        <v>8.9499999999999993</v>
      </c>
      <c r="H3257" s="28">
        <f>HLOOKUP(Eingabe!$C$6,Kalkulationen!$F$1:$L$8762,Kalkulationen!D3256)</f>
        <v>1145.4953873443787</v>
      </c>
    </row>
    <row r="3258" spans="6:8" x14ac:dyDescent="0.15">
      <c r="F3258" s="26">
        <v>43601.583333325441</v>
      </c>
      <c r="G3258" s="27">
        <f>Kalkulationen!F3257</f>
        <v>9.25</v>
      </c>
      <c r="H3258" s="28">
        <f>HLOOKUP(Eingabe!$C$6,Kalkulationen!$F$1:$L$8762,Kalkulationen!D3257)</f>
        <v>1249.4472928565631</v>
      </c>
    </row>
    <row r="3259" spans="6:8" x14ac:dyDescent="0.15">
      <c r="F3259" s="26">
        <v>43601.624999992106</v>
      </c>
      <c r="G3259" s="27">
        <f>Kalkulationen!F3258</f>
        <v>8.06</v>
      </c>
      <c r="H3259" s="28">
        <f>HLOOKUP(Eingabe!$C$6,Kalkulationen!$F$1:$L$8762,Kalkulationen!D3258)</f>
        <v>844.78749676498433</v>
      </c>
    </row>
    <row r="3260" spans="6:8" x14ac:dyDescent="0.15">
      <c r="F3260" s="26">
        <v>43601.66666665877</v>
      </c>
      <c r="G3260" s="27">
        <f>Kalkulationen!F3259</f>
        <v>8.2100000000000009</v>
      </c>
      <c r="H3260" s="28">
        <f>HLOOKUP(Eingabe!$C$6,Kalkulationen!$F$1:$L$8762,Kalkulationen!D3259)</f>
        <v>893.08647050519346</v>
      </c>
    </row>
    <row r="3261" spans="6:8" x14ac:dyDescent="0.15">
      <c r="F3261" s="26">
        <v>43601.708333325434</v>
      </c>
      <c r="G3261" s="27">
        <f>Kalkulationen!F3260</f>
        <v>8.2100000000000009</v>
      </c>
      <c r="H3261" s="28">
        <f>HLOOKUP(Eingabe!$C$6,Kalkulationen!$F$1:$L$8762,Kalkulationen!D3260)</f>
        <v>893.08647050519346</v>
      </c>
    </row>
    <row r="3262" spans="6:8" x14ac:dyDescent="0.15">
      <c r="F3262" s="26">
        <v>43601.749999992098</v>
      </c>
      <c r="G3262" s="27">
        <f>Kalkulationen!F3261</f>
        <v>7.46</v>
      </c>
      <c r="H3262" s="28">
        <f>HLOOKUP(Eingabe!$C$6,Kalkulationen!$F$1:$L$8762,Kalkulationen!D3261)</f>
        <v>665.88406137106449</v>
      </c>
    </row>
    <row r="3263" spans="6:8" x14ac:dyDescent="0.15">
      <c r="F3263" s="26">
        <v>43601.791666658763</v>
      </c>
      <c r="G3263" s="27">
        <f>Kalkulationen!F3262</f>
        <v>7.91</v>
      </c>
      <c r="H3263" s="28">
        <f>HLOOKUP(Eingabe!$C$6,Kalkulationen!$F$1:$L$8762,Kalkulationen!D3262)</f>
        <v>797.86398166766901</v>
      </c>
    </row>
    <row r="3264" spans="6:8" x14ac:dyDescent="0.15">
      <c r="F3264" s="26">
        <v>43601.833333325427</v>
      </c>
      <c r="G3264" s="27">
        <f>Kalkulationen!F3263</f>
        <v>7.91</v>
      </c>
      <c r="H3264" s="28">
        <f>HLOOKUP(Eingabe!$C$6,Kalkulationen!$F$1:$L$8762,Kalkulationen!D3263)</f>
        <v>797.86398166766901</v>
      </c>
    </row>
    <row r="3265" spans="6:8" x14ac:dyDescent="0.15">
      <c r="F3265" s="26">
        <v>43601.874999992091</v>
      </c>
      <c r="G3265" s="27">
        <f>Kalkulationen!F3264</f>
        <v>8.06</v>
      </c>
      <c r="H3265" s="28">
        <f>HLOOKUP(Eingabe!$C$6,Kalkulationen!$F$1:$L$8762,Kalkulationen!D3264)</f>
        <v>844.78749676498433</v>
      </c>
    </row>
    <row r="3266" spans="6:8" x14ac:dyDescent="0.15">
      <c r="F3266" s="26">
        <v>43601.916666658755</v>
      </c>
      <c r="G3266" s="27">
        <f>Kalkulationen!F3265</f>
        <v>8.8000000000000007</v>
      </c>
      <c r="H3266" s="28">
        <f>HLOOKUP(Eingabe!$C$6,Kalkulationen!$F$1:$L$8762,Kalkulationen!D3265)</f>
        <v>1093.2074995096791</v>
      </c>
    </row>
    <row r="3267" spans="6:8" x14ac:dyDescent="0.15">
      <c r="F3267" s="26">
        <v>43601.95833332542</v>
      </c>
      <c r="G3267" s="27">
        <f>Kalkulationen!F3266</f>
        <v>7.61</v>
      </c>
      <c r="H3267" s="28">
        <f>HLOOKUP(Eingabe!$C$6,Kalkulationen!$F$1:$L$8762,Kalkulationen!D3266)</f>
        <v>708.39409691925232</v>
      </c>
    </row>
    <row r="3268" spans="6:8" x14ac:dyDescent="0.15">
      <c r="F3268" s="26">
        <v>43601.999999992084</v>
      </c>
      <c r="G3268" s="27">
        <f>Kalkulationen!F3267</f>
        <v>8.5</v>
      </c>
      <c r="H3268" s="28">
        <f>HLOOKUP(Eingabe!$C$6,Kalkulationen!$F$1:$L$8762,Kalkulationen!D3267)</f>
        <v>989.79083418433356</v>
      </c>
    </row>
    <row r="3269" spans="6:8" x14ac:dyDescent="0.15">
      <c r="F3269" s="26">
        <v>43602.041666658748</v>
      </c>
      <c r="G3269" s="27">
        <f>Kalkulationen!F3268</f>
        <v>8.35</v>
      </c>
      <c r="H3269" s="28">
        <f>HLOOKUP(Eingabe!$C$6,Kalkulationen!$F$1:$L$8762,Kalkulationen!D3268)</f>
        <v>939.27147909968994</v>
      </c>
    </row>
    <row r="3270" spans="6:8" x14ac:dyDescent="0.15">
      <c r="F3270" s="26">
        <v>43602.083333325412</v>
      </c>
      <c r="G3270" s="27">
        <f>Kalkulationen!F3269</f>
        <v>9.4</v>
      </c>
      <c r="H3270" s="28">
        <f>HLOOKUP(Eingabe!$C$6,Kalkulationen!$F$1:$L$8762,Kalkulationen!D3269)</f>
        <v>1300.071066184405</v>
      </c>
    </row>
    <row r="3271" spans="6:8" x14ac:dyDescent="0.15">
      <c r="F3271" s="26">
        <v>43602.124999992076</v>
      </c>
      <c r="G3271" s="27">
        <f>Kalkulationen!F3270</f>
        <v>7.76</v>
      </c>
      <c r="H3271" s="28">
        <f>HLOOKUP(Eingabe!$C$6,Kalkulationen!$F$1:$L$8762,Kalkulationen!D3270)</f>
        <v>752.39321657884113</v>
      </c>
    </row>
    <row r="3272" spans="6:8" x14ac:dyDescent="0.15">
      <c r="F3272" s="26">
        <v>43602.166666658741</v>
      </c>
      <c r="G3272" s="27">
        <f>Kalkulationen!F3271</f>
        <v>7.16</v>
      </c>
      <c r="H3272" s="28">
        <f>HLOOKUP(Eingabe!$C$6,Kalkulationen!$F$1:$L$8762,Kalkulationen!D3271)</f>
        <v>585.42842938631918</v>
      </c>
    </row>
    <row r="3273" spans="6:8" x14ac:dyDescent="0.15">
      <c r="F3273" s="26">
        <v>43602.208333325405</v>
      </c>
      <c r="G3273" s="27">
        <f>Kalkulationen!F3272</f>
        <v>8.5</v>
      </c>
      <c r="H3273" s="28">
        <f>HLOOKUP(Eingabe!$C$6,Kalkulationen!$F$1:$L$8762,Kalkulationen!D3272)</f>
        <v>989.79083418433356</v>
      </c>
    </row>
    <row r="3274" spans="6:8" x14ac:dyDescent="0.15">
      <c r="F3274" s="26">
        <v>43602.249999992069</v>
      </c>
      <c r="G3274" s="27">
        <f>Kalkulationen!F3273</f>
        <v>8.9499999999999993</v>
      </c>
      <c r="H3274" s="28">
        <f>HLOOKUP(Eingabe!$C$6,Kalkulationen!$F$1:$L$8762,Kalkulationen!D3273)</f>
        <v>1145.4953873443787</v>
      </c>
    </row>
    <row r="3275" spans="6:8" x14ac:dyDescent="0.15">
      <c r="F3275" s="26">
        <v>43602.291666658733</v>
      </c>
      <c r="G3275" s="27">
        <f>Kalkulationen!F3274</f>
        <v>7.31</v>
      </c>
      <c r="H3275" s="28">
        <f>HLOOKUP(Eingabe!$C$6,Kalkulationen!$F$1:$L$8762,Kalkulationen!D3274)</f>
        <v>624.88523343482666</v>
      </c>
    </row>
    <row r="3276" spans="6:8" x14ac:dyDescent="0.15">
      <c r="F3276" s="26">
        <v>43602.333333325398</v>
      </c>
      <c r="G3276" s="27">
        <f>Kalkulationen!F3275</f>
        <v>6.86</v>
      </c>
      <c r="H3276" s="28">
        <f>HLOOKUP(Eingabe!$C$6,Kalkulationen!$F$1:$L$8762,Kalkulationen!D3275)</f>
        <v>511.24640402007304</v>
      </c>
    </row>
    <row r="3277" spans="6:8" x14ac:dyDescent="0.15">
      <c r="F3277" s="26">
        <v>43602.374999992062</v>
      </c>
      <c r="G3277" s="27">
        <f>Kalkulationen!F3276</f>
        <v>6.71</v>
      </c>
      <c r="H3277" s="28">
        <f>HLOOKUP(Eingabe!$C$6,Kalkulationen!$F$1:$L$8762,Kalkulationen!D3276)</f>
        <v>476.43639304473675</v>
      </c>
    </row>
    <row r="3278" spans="6:8" x14ac:dyDescent="0.15">
      <c r="F3278" s="26">
        <v>43602.416666658726</v>
      </c>
      <c r="G3278" s="27">
        <f>Kalkulationen!F3277</f>
        <v>7.91</v>
      </c>
      <c r="H3278" s="28">
        <f>HLOOKUP(Eingabe!$C$6,Kalkulationen!$F$1:$L$8762,Kalkulationen!D3277)</f>
        <v>797.86398166766901</v>
      </c>
    </row>
    <row r="3279" spans="6:8" x14ac:dyDescent="0.15">
      <c r="F3279" s="26">
        <v>43602.45833332539</v>
      </c>
      <c r="G3279" s="27">
        <f>Kalkulationen!F3278</f>
        <v>7.16</v>
      </c>
      <c r="H3279" s="28">
        <f>HLOOKUP(Eingabe!$C$6,Kalkulationen!$F$1:$L$8762,Kalkulationen!D3278)</f>
        <v>585.42842938631918</v>
      </c>
    </row>
    <row r="3280" spans="6:8" x14ac:dyDescent="0.15">
      <c r="F3280" s="26">
        <v>43602.499999992055</v>
      </c>
      <c r="G3280" s="27">
        <f>Kalkulationen!F3279</f>
        <v>7.31</v>
      </c>
      <c r="H3280" s="28">
        <f>HLOOKUP(Eingabe!$C$6,Kalkulationen!$F$1:$L$8762,Kalkulationen!D3279)</f>
        <v>624.88523343482666</v>
      </c>
    </row>
    <row r="3281" spans="6:8" x14ac:dyDescent="0.15">
      <c r="F3281" s="26">
        <v>43602.541666658719</v>
      </c>
      <c r="G3281" s="27">
        <f>Kalkulationen!F3280</f>
        <v>6.56</v>
      </c>
      <c r="H3281" s="28">
        <f>HLOOKUP(Eingabe!$C$6,Kalkulationen!$F$1:$L$8762,Kalkulationen!D3280)</f>
        <v>442.98824926057142</v>
      </c>
    </row>
    <row r="3282" spans="6:8" x14ac:dyDescent="0.15">
      <c r="F3282" s="26">
        <v>43602.583333325383</v>
      </c>
      <c r="G3282" s="27">
        <f>Kalkulationen!F3281</f>
        <v>6.86</v>
      </c>
      <c r="H3282" s="28">
        <f>HLOOKUP(Eingabe!$C$6,Kalkulationen!$F$1:$L$8762,Kalkulationen!D3281)</f>
        <v>511.24640402007304</v>
      </c>
    </row>
    <row r="3283" spans="6:8" x14ac:dyDescent="0.15">
      <c r="F3283" s="26">
        <v>43602.624999992047</v>
      </c>
      <c r="G3283" s="27">
        <f>Kalkulationen!F3282</f>
        <v>6.41</v>
      </c>
      <c r="H3283" s="28">
        <f>HLOOKUP(Eingabe!$C$6,Kalkulationen!$F$1:$L$8762,Kalkulationen!D3282)</f>
        <v>410.790941833408</v>
      </c>
    </row>
    <row r="3284" spans="6:8" x14ac:dyDescent="0.15">
      <c r="F3284" s="26">
        <v>43602.666666658712</v>
      </c>
      <c r="G3284" s="27">
        <f>Kalkulationen!F3283</f>
        <v>7.61</v>
      </c>
      <c r="H3284" s="28">
        <f>HLOOKUP(Eingabe!$C$6,Kalkulationen!$F$1:$L$8762,Kalkulationen!D3283)</f>
        <v>708.39409691925232</v>
      </c>
    </row>
    <row r="3285" spans="6:8" x14ac:dyDescent="0.15">
      <c r="F3285" s="26">
        <v>43602.708333325376</v>
      </c>
      <c r="G3285" s="27">
        <f>Kalkulationen!F3284</f>
        <v>9.1</v>
      </c>
      <c r="H3285" s="28">
        <f>HLOOKUP(Eingabe!$C$6,Kalkulationen!$F$1:$L$8762,Kalkulationen!D3284)</f>
        <v>1197.7332655301136</v>
      </c>
    </row>
    <row r="3286" spans="6:8" x14ac:dyDescent="0.15">
      <c r="F3286" s="26">
        <v>43602.74999999204</v>
      </c>
      <c r="G3286" s="27">
        <f>Kalkulationen!F3285</f>
        <v>6.41</v>
      </c>
      <c r="H3286" s="28">
        <f>HLOOKUP(Eingabe!$C$6,Kalkulationen!$F$1:$L$8762,Kalkulationen!D3285)</f>
        <v>410.790941833408</v>
      </c>
    </row>
    <row r="3287" spans="6:8" x14ac:dyDescent="0.15">
      <c r="F3287" s="26">
        <v>43602.791666658704</v>
      </c>
      <c r="G3287" s="27">
        <f>Kalkulationen!F3286</f>
        <v>6.86</v>
      </c>
      <c r="H3287" s="28">
        <f>HLOOKUP(Eingabe!$C$6,Kalkulationen!$F$1:$L$8762,Kalkulationen!D3286)</f>
        <v>511.24640402007304</v>
      </c>
    </row>
    <row r="3288" spans="6:8" x14ac:dyDescent="0.15">
      <c r="F3288" s="26">
        <v>43602.833333325369</v>
      </c>
      <c r="G3288" s="27">
        <f>Kalkulationen!F3287</f>
        <v>5.67</v>
      </c>
      <c r="H3288" s="28">
        <f>HLOOKUP(Eingabe!$C$6,Kalkulationen!$F$1:$L$8762,Kalkulationen!D3287)</f>
        <v>276.80098896274217</v>
      </c>
    </row>
    <row r="3289" spans="6:8" x14ac:dyDescent="0.15">
      <c r="F3289" s="26">
        <v>43602.874999992033</v>
      </c>
      <c r="G3289" s="27">
        <f>Kalkulationen!F3288</f>
        <v>6.27</v>
      </c>
      <c r="H3289" s="28">
        <f>HLOOKUP(Eingabe!$C$6,Kalkulationen!$F$1:$L$8762,Kalkulationen!D3288)</f>
        <v>381.97961946877831</v>
      </c>
    </row>
    <row r="3290" spans="6:8" x14ac:dyDescent="0.15">
      <c r="F3290" s="26">
        <v>43602.916666658697</v>
      </c>
      <c r="G3290" s="27">
        <f>Kalkulationen!F3289</f>
        <v>6.27</v>
      </c>
      <c r="H3290" s="28">
        <f>HLOOKUP(Eingabe!$C$6,Kalkulationen!$F$1:$L$8762,Kalkulationen!D3289)</f>
        <v>381.97961946877831</v>
      </c>
    </row>
    <row r="3291" spans="6:8" x14ac:dyDescent="0.15">
      <c r="F3291" s="26">
        <v>43602.958333325361</v>
      </c>
      <c r="G3291" s="27">
        <f>Kalkulationen!F3290</f>
        <v>7.16</v>
      </c>
      <c r="H3291" s="28">
        <f>HLOOKUP(Eingabe!$C$6,Kalkulationen!$F$1:$L$8762,Kalkulationen!D3290)</f>
        <v>585.42842938631918</v>
      </c>
    </row>
    <row r="3292" spans="6:8" x14ac:dyDescent="0.15">
      <c r="F3292" s="26">
        <v>43602.999999992026</v>
      </c>
      <c r="G3292" s="27">
        <f>Kalkulationen!F3291</f>
        <v>6.56</v>
      </c>
      <c r="H3292" s="28">
        <f>HLOOKUP(Eingabe!$C$6,Kalkulationen!$F$1:$L$8762,Kalkulationen!D3291)</f>
        <v>442.98824926057142</v>
      </c>
    </row>
    <row r="3293" spans="6:8" x14ac:dyDescent="0.15">
      <c r="F3293" s="26">
        <v>43603.04166665869</v>
      </c>
      <c r="G3293" s="27">
        <f>Kalkulationen!F3292</f>
        <v>7.31</v>
      </c>
      <c r="H3293" s="28">
        <f>HLOOKUP(Eingabe!$C$6,Kalkulationen!$F$1:$L$8762,Kalkulationen!D3292)</f>
        <v>624.88523343482666</v>
      </c>
    </row>
    <row r="3294" spans="6:8" x14ac:dyDescent="0.15">
      <c r="F3294" s="26">
        <v>43603.083333325354</v>
      </c>
      <c r="G3294" s="27">
        <f>Kalkulationen!F3293</f>
        <v>4.18</v>
      </c>
      <c r="H3294" s="28">
        <f>HLOOKUP(Eingabe!$C$6,Kalkulationen!$F$1:$L$8762,Kalkulationen!D3293)</f>
        <v>99.286032951741447</v>
      </c>
    </row>
    <row r="3295" spans="6:8" x14ac:dyDescent="0.15">
      <c r="F3295" s="26">
        <v>43603.124999992018</v>
      </c>
      <c r="G3295" s="27">
        <f>Kalkulationen!F3294</f>
        <v>4.18</v>
      </c>
      <c r="H3295" s="28">
        <f>HLOOKUP(Eingabe!$C$6,Kalkulationen!$F$1:$L$8762,Kalkulationen!D3294)</f>
        <v>99.286032951741447</v>
      </c>
    </row>
    <row r="3296" spans="6:8" x14ac:dyDescent="0.15">
      <c r="F3296" s="26">
        <v>43603.166666658683</v>
      </c>
      <c r="G3296" s="27">
        <f>Kalkulationen!F3295</f>
        <v>3.73</v>
      </c>
      <c r="H3296" s="28">
        <f>HLOOKUP(Eingabe!$C$6,Kalkulationen!$F$1:$L$8762,Kalkulationen!D3295)</f>
        <v>57.90322713773282</v>
      </c>
    </row>
    <row r="3297" spans="6:8" x14ac:dyDescent="0.15">
      <c r="F3297" s="26">
        <v>43603.208333325347</v>
      </c>
      <c r="G3297" s="27">
        <f>Kalkulationen!F3296</f>
        <v>5.07</v>
      </c>
      <c r="H3297" s="28">
        <f>HLOOKUP(Eingabe!$C$6,Kalkulationen!$F$1:$L$8762,Kalkulationen!D3296)</f>
        <v>192.37195416342232</v>
      </c>
    </row>
    <row r="3298" spans="6:8" x14ac:dyDescent="0.15">
      <c r="F3298" s="26">
        <v>43603.249999992011</v>
      </c>
      <c r="G3298" s="27">
        <f>Kalkulationen!F3297</f>
        <v>3.88</v>
      </c>
      <c r="H3298" s="28">
        <f>HLOOKUP(Eingabe!$C$6,Kalkulationen!$F$1:$L$8762,Kalkulationen!D3297)</f>
        <v>71.378640628237633</v>
      </c>
    </row>
    <row r="3299" spans="6:8" x14ac:dyDescent="0.15">
      <c r="F3299" s="26">
        <v>43603.291666658675</v>
      </c>
      <c r="G3299" s="27">
        <f>Kalkulationen!F3298</f>
        <v>4.62</v>
      </c>
      <c r="H3299" s="28">
        <f>HLOOKUP(Eingabe!$C$6,Kalkulationen!$F$1:$L$8762,Kalkulationen!D3298)</f>
        <v>141.66861508672662</v>
      </c>
    </row>
    <row r="3300" spans="6:8" x14ac:dyDescent="0.15">
      <c r="F3300" s="26">
        <v>43603.333333325339</v>
      </c>
      <c r="G3300" s="27">
        <f>Kalkulationen!F3299</f>
        <v>5.82</v>
      </c>
      <c r="H3300" s="28">
        <f>HLOOKUP(Eingabe!$C$6,Kalkulationen!$F$1:$L$8762,Kalkulationen!D3299)</f>
        <v>300.31867582888367</v>
      </c>
    </row>
    <row r="3301" spans="6:8" x14ac:dyDescent="0.15">
      <c r="F3301" s="26">
        <v>43603.374999992004</v>
      </c>
      <c r="G3301" s="27">
        <f>Kalkulationen!F3300</f>
        <v>4.62</v>
      </c>
      <c r="H3301" s="28">
        <f>HLOOKUP(Eingabe!$C$6,Kalkulationen!$F$1:$L$8762,Kalkulationen!D3300)</f>
        <v>141.66861508672662</v>
      </c>
    </row>
    <row r="3302" spans="6:8" x14ac:dyDescent="0.15">
      <c r="F3302" s="26">
        <v>43603.416666658668</v>
      </c>
      <c r="G3302" s="27">
        <f>Kalkulationen!F3301</f>
        <v>3.28</v>
      </c>
      <c r="H3302" s="28">
        <f>HLOOKUP(Eingabe!$C$6,Kalkulationen!$F$1:$L$8762,Kalkulationen!D3301)</f>
        <v>28.07247429844973</v>
      </c>
    </row>
    <row r="3303" spans="6:8" x14ac:dyDescent="0.15">
      <c r="F3303" s="26">
        <v>43603.458333325332</v>
      </c>
      <c r="G3303" s="27">
        <f>Kalkulationen!F3302</f>
        <v>5.07</v>
      </c>
      <c r="H3303" s="28">
        <f>HLOOKUP(Eingabe!$C$6,Kalkulationen!$F$1:$L$8762,Kalkulationen!D3302)</f>
        <v>192.37195416342232</v>
      </c>
    </row>
    <row r="3304" spans="6:8" x14ac:dyDescent="0.15">
      <c r="F3304" s="26">
        <v>43603.499999991996</v>
      </c>
      <c r="G3304" s="27">
        <f>Kalkulationen!F3303</f>
        <v>5.52</v>
      </c>
      <c r="H3304" s="28">
        <f>HLOOKUP(Eingabe!$C$6,Kalkulationen!$F$1:$L$8762,Kalkulationen!D3303)</f>
        <v>254.43327038277369</v>
      </c>
    </row>
    <row r="3305" spans="6:8" x14ac:dyDescent="0.15">
      <c r="F3305" s="26">
        <v>43603.541666658661</v>
      </c>
      <c r="G3305" s="27">
        <f>Kalkulationen!F3304</f>
        <v>4.18</v>
      </c>
      <c r="H3305" s="28">
        <f>HLOOKUP(Eingabe!$C$6,Kalkulationen!$F$1:$L$8762,Kalkulationen!D3304)</f>
        <v>99.286032951741447</v>
      </c>
    </row>
    <row r="3306" spans="6:8" x14ac:dyDescent="0.15">
      <c r="F3306" s="26">
        <v>43603.583333325325</v>
      </c>
      <c r="G3306" s="27">
        <f>Kalkulationen!F3305</f>
        <v>2.2400000000000002</v>
      </c>
      <c r="H3306" s="28">
        <f>HLOOKUP(Eingabe!$C$6,Kalkulationen!$F$1:$L$8762,Kalkulationen!D3305)</f>
        <v>2.2387492384510437</v>
      </c>
    </row>
    <row r="3307" spans="6:8" x14ac:dyDescent="0.15">
      <c r="F3307" s="26">
        <v>43603.624999991989</v>
      </c>
      <c r="G3307" s="27">
        <f>Kalkulationen!F3306</f>
        <v>3.58</v>
      </c>
      <c r="H3307" s="28">
        <f>HLOOKUP(Eingabe!$C$6,Kalkulationen!$F$1:$L$8762,Kalkulationen!D3306)</f>
        <v>45.658471991144815</v>
      </c>
    </row>
    <row r="3308" spans="6:8" x14ac:dyDescent="0.15">
      <c r="F3308" s="26">
        <v>43603.666666658653</v>
      </c>
      <c r="G3308" s="27">
        <f>Kalkulationen!F3307</f>
        <v>3.88</v>
      </c>
      <c r="H3308" s="28">
        <f>HLOOKUP(Eingabe!$C$6,Kalkulationen!$F$1:$L$8762,Kalkulationen!D3307)</f>
        <v>71.378640628237633</v>
      </c>
    </row>
    <row r="3309" spans="6:8" x14ac:dyDescent="0.15">
      <c r="F3309" s="26">
        <v>43603.708333325318</v>
      </c>
      <c r="G3309" s="27">
        <f>Kalkulationen!F3308</f>
        <v>4.7699999999999996</v>
      </c>
      <c r="H3309" s="28">
        <f>HLOOKUP(Eingabe!$C$6,Kalkulationen!$F$1:$L$8762,Kalkulationen!D3308)</f>
        <v>157.3586998907347</v>
      </c>
    </row>
    <row r="3310" spans="6:8" x14ac:dyDescent="0.15">
      <c r="F3310" s="26">
        <v>43603.749999991982</v>
      </c>
      <c r="G3310" s="27">
        <f>Kalkulationen!F3309</f>
        <v>3.73</v>
      </c>
      <c r="H3310" s="28">
        <f>HLOOKUP(Eingabe!$C$6,Kalkulationen!$F$1:$L$8762,Kalkulationen!D3309)</f>
        <v>57.90322713773282</v>
      </c>
    </row>
    <row r="3311" spans="6:8" x14ac:dyDescent="0.15">
      <c r="F3311" s="26">
        <v>43603.791666658646</v>
      </c>
      <c r="G3311" s="27">
        <f>Kalkulationen!F3310</f>
        <v>3.88</v>
      </c>
      <c r="H3311" s="28">
        <f>HLOOKUP(Eingabe!$C$6,Kalkulationen!$F$1:$L$8762,Kalkulationen!D3310)</f>
        <v>71.378640628237633</v>
      </c>
    </row>
    <row r="3312" spans="6:8" x14ac:dyDescent="0.15">
      <c r="F3312" s="26">
        <v>43603.83333332531</v>
      </c>
      <c r="G3312" s="27">
        <f>Kalkulationen!F3311</f>
        <v>4.7699999999999996</v>
      </c>
      <c r="H3312" s="28">
        <f>HLOOKUP(Eingabe!$C$6,Kalkulationen!$F$1:$L$8762,Kalkulationen!D3311)</f>
        <v>157.3586998907347</v>
      </c>
    </row>
    <row r="3313" spans="6:8" x14ac:dyDescent="0.15">
      <c r="F3313" s="26">
        <v>43603.874999991975</v>
      </c>
      <c r="G3313" s="27">
        <f>Kalkulationen!F3312</f>
        <v>4.33</v>
      </c>
      <c r="H3313" s="28">
        <f>HLOOKUP(Eingabe!$C$6,Kalkulationen!$F$1:$L$8762,Kalkulationen!D3312)</f>
        <v>113.35839181095314</v>
      </c>
    </row>
    <row r="3314" spans="6:8" x14ac:dyDescent="0.15">
      <c r="F3314" s="26">
        <v>43603.916666658639</v>
      </c>
      <c r="G3314" s="27">
        <f>Kalkulationen!F3313</f>
        <v>7.46</v>
      </c>
      <c r="H3314" s="28">
        <f>HLOOKUP(Eingabe!$C$6,Kalkulationen!$F$1:$L$8762,Kalkulationen!D3313)</f>
        <v>665.88406137106449</v>
      </c>
    </row>
    <row r="3315" spans="6:8" x14ac:dyDescent="0.15">
      <c r="F3315" s="26">
        <v>43603.958333325303</v>
      </c>
      <c r="G3315" s="27">
        <f>Kalkulationen!F3314</f>
        <v>8.06</v>
      </c>
      <c r="H3315" s="28">
        <f>HLOOKUP(Eingabe!$C$6,Kalkulationen!$F$1:$L$8762,Kalkulationen!D3314)</f>
        <v>844.78749676498433</v>
      </c>
    </row>
    <row r="3316" spans="6:8" x14ac:dyDescent="0.15">
      <c r="F3316" s="26">
        <v>43603.999999991967</v>
      </c>
      <c r="G3316" s="27">
        <f>Kalkulationen!F3315</f>
        <v>5.97</v>
      </c>
      <c r="H3316" s="28">
        <f>HLOOKUP(Eingabe!$C$6,Kalkulationen!$F$1:$L$8762,Kalkulationen!D3315)</f>
        <v>325.486920668631</v>
      </c>
    </row>
    <row r="3317" spans="6:8" x14ac:dyDescent="0.15">
      <c r="F3317" s="26">
        <v>43604.041666658632</v>
      </c>
      <c r="G3317" s="27">
        <f>Kalkulationen!F3316</f>
        <v>6.12</v>
      </c>
      <c r="H3317" s="28">
        <f>HLOOKUP(Eingabe!$C$6,Kalkulationen!$F$1:$L$8762,Kalkulationen!D3316)</f>
        <v>352.73627104706577</v>
      </c>
    </row>
    <row r="3318" spans="6:8" x14ac:dyDescent="0.15">
      <c r="F3318" s="26">
        <v>43604.083333325296</v>
      </c>
      <c r="G3318" s="27">
        <f>Kalkulationen!F3317</f>
        <v>5.97</v>
      </c>
      <c r="H3318" s="28">
        <f>HLOOKUP(Eingabe!$C$6,Kalkulationen!$F$1:$L$8762,Kalkulationen!D3317)</f>
        <v>325.486920668631</v>
      </c>
    </row>
    <row r="3319" spans="6:8" x14ac:dyDescent="0.15">
      <c r="F3319" s="26">
        <v>43604.12499999196</v>
      </c>
      <c r="G3319" s="27">
        <f>Kalkulationen!F3318</f>
        <v>5.97</v>
      </c>
      <c r="H3319" s="28">
        <f>HLOOKUP(Eingabe!$C$6,Kalkulationen!$F$1:$L$8762,Kalkulationen!D3318)</f>
        <v>325.486920668631</v>
      </c>
    </row>
    <row r="3320" spans="6:8" x14ac:dyDescent="0.15">
      <c r="F3320" s="26">
        <v>43604.166666658624</v>
      </c>
      <c r="G3320" s="27">
        <f>Kalkulationen!F3319</f>
        <v>5.52</v>
      </c>
      <c r="H3320" s="28">
        <f>HLOOKUP(Eingabe!$C$6,Kalkulationen!$F$1:$L$8762,Kalkulationen!D3319)</f>
        <v>254.43327038277369</v>
      </c>
    </row>
    <row r="3321" spans="6:8" x14ac:dyDescent="0.15">
      <c r="F3321" s="26">
        <v>43604.208333325289</v>
      </c>
      <c r="G3321" s="27">
        <f>Kalkulationen!F3320</f>
        <v>7.31</v>
      </c>
      <c r="H3321" s="28">
        <f>HLOOKUP(Eingabe!$C$6,Kalkulationen!$F$1:$L$8762,Kalkulationen!D3320)</f>
        <v>624.88523343482666</v>
      </c>
    </row>
    <row r="3322" spans="6:8" x14ac:dyDescent="0.15">
      <c r="F3322" s="26">
        <v>43604.249999991953</v>
      </c>
      <c r="G3322" s="27">
        <f>Kalkulationen!F3321</f>
        <v>5.67</v>
      </c>
      <c r="H3322" s="28">
        <f>HLOOKUP(Eingabe!$C$6,Kalkulationen!$F$1:$L$8762,Kalkulationen!D3321)</f>
        <v>276.80098896274217</v>
      </c>
    </row>
    <row r="3323" spans="6:8" x14ac:dyDescent="0.15">
      <c r="F3323" s="26">
        <v>43604.291666658617</v>
      </c>
      <c r="G3323" s="27">
        <f>Kalkulationen!F3322</f>
        <v>9.1</v>
      </c>
      <c r="H3323" s="28">
        <f>HLOOKUP(Eingabe!$C$6,Kalkulationen!$F$1:$L$8762,Kalkulationen!D3322)</f>
        <v>1197.7332655301136</v>
      </c>
    </row>
    <row r="3324" spans="6:8" x14ac:dyDescent="0.15">
      <c r="F3324" s="26">
        <v>43604.333333325281</v>
      </c>
      <c r="G3324" s="27">
        <f>Kalkulationen!F3323</f>
        <v>6.71</v>
      </c>
      <c r="H3324" s="28">
        <f>HLOOKUP(Eingabe!$C$6,Kalkulationen!$F$1:$L$8762,Kalkulationen!D3323)</f>
        <v>476.43639304473675</v>
      </c>
    </row>
    <row r="3325" spans="6:8" x14ac:dyDescent="0.15">
      <c r="F3325" s="26">
        <v>43604.374999991946</v>
      </c>
      <c r="G3325" s="27">
        <f>Kalkulationen!F3324</f>
        <v>8.5</v>
      </c>
      <c r="H3325" s="28">
        <f>HLOOKUP(Eingabe!$C$6,Kalkulationen!$F$1:$L$8762,Kalkulationen!D3324)</f>
        <v>989.79083418433356</v>
      </c>
    </row>
    <row r="3326" spans="6:8" x14ac:dyDescent="0.15">
      <c r="F3326" s="26">
        <v>43604.41666665861</v>
      </c>
      <c r="G3326" s="27">
        <f>Kalkulationen!F3325</f>
        <v>6.41</v>
      </c>
      <c r="H3326" s="28">
        <f>HLOOKUP(Eingabe!$C$6,Kalkulationen!$F$1:$L$8762,Kalkulationen!D3325)</f>
        <v>410.790941833408</v>
      </c>
    </row>
    <row r="3327" spans="6:8" x14ac:dyDescent="0.15">
      <c r="F3327" s="26">
        <v>43604.458333325274</v>
      </c>
      <c r="G3327" s="27">
        <f>Kalkulationen!F3326</f>
        <v>6.41</v>
      </c>
      <c r="H3327" s="28">
        <f>HLOOKUP(Eingabe!$C$6,Kalkulationen!$F$1:$L$8762,Kalkulationen!D3326)</f>
        <v>410.790941833408</v>
      </c>
    </row>
    <row r="3328" spans="6:8" x14ac:dyDescent="0.15">
      <c r="F3328" s="26">
        <v>43604.499999991938</v>
      </c>
      <c r="G3328" s="27">
        <f>Kalkulationen!F3327</f>
        <v>8.2100000000000009</v>
      </c>
      <c r="H3328" s="28">
        <f>HLOOKUP(Eingabe!$C$6,Kalkulationen!$F$1:$L$8762,Kalkulationen!D3327)</f>
        <v>893.08647050519346</v>
      </c>
    </row>
    <row r="3329" spans="6:8" x14ac:dyDescent="0.15">
      <c r="F3329" s="26">
        <v>43604.541666658602</v>
      </c>
      <c r="G3329" s="27">
        <f>Kalkulationen!F3328</f>
        <v>6.86</v>
      </c>
      <c r="H3329" s="28">
        <f>HLOOKUP(Eingabe!$C$6,Kalkulationen!$F$1:$L$8762,Kalkulationen!D3328)</f>
        <v>511.24640402007304</v>
      </c>
    </row>
    <row r="3330" spans="6:8" x14ac:dyDescent="0.15">
      <c r="F3330" s="26">
        <v>43604.583333325267</v>
      </c>
      <c r="G3330" s="27">
        <f>Kalkulationen!F3329</f>
        <v>7.46</v>
      </c>
      <c r="H3330" s="28">
        <f>HLOOKUP(Eingabe!$C$6,Kalkulationen!$F$1:$L$8762,Kalkulationen!D3329)</f>
        <v>665.88406137106449</v>
      </c>
    </row>
    <row r="3331" spans="6:8" x14ac:dyDescent="0.15">
      <c r="F3331" s="26">
        <v>43604.624999991931</v>
      </c>
      <c r="G3331" s="27">
        <f>Kalkulationen!F3330</f>
        <v>7.31</v>
      </c>
      <c r="H3331" s="28">
        <f>HLOOKUP(Eingabe!$C$6,Kalkulationen!$F$1:$L$8762,Kalkulationen!D3330)</f>
        <v>624.88523343482666</v>
      </c>
    </row>
    <row r="3332" spans="6:8" x14ac:dyDescent="0.15">
      <c r="F3332" s="26">
        <v>43604.666666658595</v>
      </c>
      <c r="G3332" s="27">
        <f>Kalkulationen!F3331</f>
        <v>5.37</v>
      </c>
      <c r="H3332" s="28">
        <f>HLOOKUP(Eingabe!$C$6,Kalkulationen!$F$1:$L$8762,Kalkulationen!D3331)</f>
        <v>232.80191638908431</v>
      </c>
    </row>
    <row r="3333" spans="6:8" x14ac:dyDescent="0.15">
      <c r="F3333" s="26">
        <v>43604.708333325259</v>
      </c>
      <c r="G3333" s="27">
        <f>Kalkulationen!F3332</f>
        <v>3.58</v>
      </c>
      <c r="H3333" s="28">
        <f>HLOOKUP(Eingabe!$C$6,Kalkulationen!$F$1:$L$8762,Kalkulationen!D3332)</f>
        <v>45.658471991144815</v>
      </c>
    </row>
    <row r="3334" spans="6:8" x14ac:dyDescent="0.15">
      <c r="F3334" s="26">
        <v>43604.749999991924</v>
      </c>
      <c r="G3334" s="27">
        <f>Kalkulationen!F3333</f>
        <v>2.39</v>
      </c>
      <c r="H3334" s="28">
        <f>HLOOKUP(Eingabe!$C$6,Kalkulationen!$F$1:$L$8762,Kalkulationen!D3333)</f>
        <v>3.2364376072839534</v>
      </c>
    </row>
    <row r="3335" spans="6:8" x14ac:dyDescent="0.15">
      <c r="F3335" s="26">
        <v>43604.791666658588</v>
      </c>
      <c r="G3335" s="27">
        <f>Kalkulationen!F3334</f>
        <v>0.6</v>
      </c>
      <c r="H3335" s="28">
        <f>HLOOKUP(Eingabe!$C$6,Kalkulationen!$F$1:$L$8762,Kalkulationen!D3334)</f>
        <v>0</v>
      </c>
    </row>
    <row r="3336" spans="6:8" x14ac:dyDescent="0.15">
      <c r="F3336" s="26">
        <v>43604.833333325252</v>
      </c>
      <c r="G3336" s="27">
        <f>Kalkulationen!F3335</f>
        <v>1.64</v>
      </c>
      <c r="H3336" s="28">
        <f>HLOOKUP(Eingabe!$C$6,Kalkulationen!$F$1:$L$8762,Kalkulationen!D3335)</f>
        <v>0.28936731896601203</v>
      </c>
    </row>
    <row r="3337" spans="6:8" x14ac:dyDescent="0.15">
      <c r="F3337" s="26">
        <v>43604.874999991916</v>
      </c>
      <c r="G3337" s="27">
        <f>Kalkulationen!F3336</f>
        <v>1.49</v>
      </c>
      <c r="H3337" s="28">
        <f>HLOOKUP(Eingabe!$C$6,Kalkulationen!$F$1:$L$8762,Kalkulationen!D3336)</f>
        <v>0.12936521063564776</v>
      </c>
    </row>
    <row r="3338" spans="6:8" x14ac:dyDescent="0.15">
      <c r="F3338" s="26">
        <v>43604.916666658581</v>
      </c>
      <c r="G3338" s="27">
        <f>Kalkulationen!F3337</f>
        <v>0.3</v>
      </c>
      <c r="H3338" s="28">
        <f>HLOOKUP(Eingabe!$C$6,Kalkulationen!$F$1:$L$8762,Kalkulationen!D3337)</f>
        <v>0</v>
      </c>
    </row>
    <row r="3339" spans="6:8" x14ac:dyDescent="0.15">
      <c r="F3339" s="26">
        <v>43604.958333325245</v>
      </c>
      <c r="G3339" s="27">
        <f>Kalkulationen!F3338</f>
        <v>0.15</v>
      </c>
      <c r="H3339" s="28">
        <f>HLOOKUP(Eingabe!$C$6,Kalkulationen!$F$1:$L$8762,Kalkulationen!D3338)</f>
        <v>0</v>
      </c>
    </row>
    <row r="3340" spans="6:8" x14ac:dyDescent="0.15">
      <c r="F3340" s="26">
        <v>43604.999999991909</v>
      </c>
      <c r="G3340" s="27">
        <f>Kalkulationen!F3339</f>
        <v>0.15</v>
      </c>
      <c r="H3340" s="28">
        <f>HLOOKUP(Eingabe!$C$6,Kalkulationen!$F$1:$L$8762,Kalkulationen!D3339)</f>
        <v>0</v>
      </c>
    </row>
    <row r="3341" spans="6:8" x14ac:dyDescent="0.15">
      <c r="F3341" s="26">
        <v>43605.041666658573</v>
      </c>
      <c r="G3341" s="27">
        <f>Kalkulationen!F3340</f>
        <v>2.39</v>
      </c>
      <c r="H3341" s="28">
        <f>HLOOKUP(Eingabe!$C$6,Kalkulationen!$F$1:$L$8762,Kalkulationen!D3340)</f>
        <v>3.2364376072839534</v>
      </c>
    </row>
    <row r="3342" spans="6:8" x14ac:dyDescent="0.15">
      <c r="F3342" s="26">
        <v>43605.083333325238</v>
      </c>
      <c r="G3342" s="27">
        <f>Kalkulationen!F3341</f>
        <v>3.73</v>
      </c>
      <c r="H3342" s="28">
        <f>HLOOKUP(Eingabe!$C$6,Kalkulationen!$F$1:$L$8762,Kalkulationen!D3341)</f>
        <v>57.90322713773282</v>
      </c>
    </row>
    <row r="3343" spans="6:8" x14ac:dyDescent="0.15">
      <c r="F3343" s="26">
        <v>43605.124999991902</v>
      </c>
      <c r="G3343" s="27">
        <f>Kalkulationen!F3342</f>
        <v>4.03</v>
      </c>
      <c r="H3343" s="28">
        <f>HLOOKUP(Eingabe!$C$6,Kalkulationen!$F$1:$L$8762,Kalkulationen!D3342)</f>
        <v>85.333314530668076</v>
      </c>
    </row>
    <row r="3344" spans="6:8" x14ac:dyDescent="0.15">
      <c r="F3344" s="26">
        <v>43605.166666658566</v>
      </c>
      <c r="G3344" s="27">
        <f>Kalkulationen!F3343</f>
        <v>4.4800000000000004</v>
      </c>
      <c r="H3344" s="28">
        <f>HLOOKUP(Eingabe!$C$6,Kalkulationen!$F$1:$L$8762,Kalkulationen!D3343)</f>
        <v>127.75355141684258</v>
      </c>
    </row>
    <row r="3345" spans="6:8" x14ac:dyDescent="0.15">
      <c r="F3345" s="26">
        <v>43605.20833332523</v>
      </c>
      <c r="G3345" s="27">
        <f>Kalkulationen!F3344</f>
        <v>2.54</v>
      </c>
      <c r="H3345" s="28">
        <f>HLOOKUP(Eingabe!$C$6,Kalkulationen!$F$1:$L$8762,Kalkulationen!D3344)</f>
        <v>4.7035428791755116</v>
      </c>
    </row>
    <row r="3346" spans="6:8" x14ac:dyDescent="0.15">
      <c r="F3346" s="26">
        <v>43605.249999991895</v>
      </c>
      <c r="G3346" s="27">
        <f>Kalkulationen!F3345</f>
        <v>4.33</v>
      </c>
      <c r="H3346" s="28">
        <f>HLOOKUP(Eingabe!$C$6,Kalkulationen!$F$1:$L$8762,Kalkulationen!D3345)</f>
        <v>113.35839181095314</v>
      </c>
    </row>
    <row r="3347" spans="6:8" x14ac:dyDescent="0.15">
      <c r="F3347" s="26">
        <v>43605.291666658559</v>
      </c>
      <c r="G3347" s="27">
        <f>Kalkulationen!F3346</f>
        <v>1.04</v>
      </c>
      <c r="H3347" s="28">
        <f>HLOOKUP(Eingabe!$C$6,Kalkulationen!$F$1:$L$8762,Kalkulationen!D3346)</f>
        <v>0</v>
      </c>
    </row>
    <row r="3348" spans="6:8" x14ac:dyDescent="0.15">
      <c r="F3348" s="26">
        <v>43605.333333325223</v>
      </c>
      <c r="G3348" s="27">
        <f>Kalkulationen!F3347</f>
        <v>1.19</v>
      </c>
      <c r="H3348" s="28">
        <f>HLOOKUP(Eingabe!$C$6,Kalkulationen!$F$1:$L$8762,Kalkulationen!D3347)</f>
        <v>0</v>
      </c>
    </row>
    <row r="3349" spans="6:8" x14ac:dyDescent="0.15">
      <c r="F3349" s="26">
        <v>43605.374999991887</v>
      </c>
      <c r="G3349" s="27">
        <f>Kalkulationen!F3348</f>
        <v>1.19</v>
      </c>
      <c r="H3349" s="28">
        <f>HLOOKUP(Eingabe!$C$6,Kalkulationen!$F$1:$L$8762,Kalkulationen!D3348)</f>
        <v>0</v>
      </c>
    </row>
    <row r="3350" spans="6:8" x14ac:dyDescent="0.15">
      <c r="F3350" s="26">
        <v>43605.416666658552</v>
      </c>
      <c r="G3350" s="27">
        <f>Kalkulationen!F3349</f>
        <v>1.19</v>
      </c>
      <c r="H3350" s="28">
        <f>HLOOKUP(Eingabe!$C$6,Kalkulationen!$F$1:$L$8762,Kalkulationen!D3349)</f>
        <v>0</v>
      </c>
    </row>
    <row r="3351" spans="6:8" x14ac:dyDescent="0.15">
      <c r="F3351" s="26">
        <v>43605.458333325216</v>
      </c>
      <c r="G3351" s="27">
        <f>Kalkulationen!F3350</f>
        <v>1.34</v>
      </c>
      <c r="H3351" s="28">
        <f>HLOOKUP(Eingabe!$C$6,Kalkulationen!$F$1:$L$8762,Kalkulationen!D3350)</f>
        <v>0</v>
      </c>
    </row>
    <row r="3352" spans="6:8" x14ac:dyDescent="0.15">
      <c r="F3352" s="26">
        <v>43605.49999999188</v>
      </c>
      <c r="G3352" s="27">
        <f>Kalkulationen!F3351</f>
        <v>2.09</v>
      </c>
      <c r="H3352" s="28">
        <f>HLOOKUP(Eingabe!$C$6,Kalkulationen!$F$1:$L$8762,Kalkulationen!D3351)</f>
        <v>1.4746487197138975</v>
      </c>
    </row>
    <row r="3353" spans="6:8" x14ac:dyDescent="0.15">
      <c r="F3353" s="26">
        <v>43605.541666658544</v>
      </c>
      <c r="G3353" s="27">
        <f>Kalkulationen!F3352</f>
        <v>1.79</v>
      </c>
      <c r="H3353" s="28">
        <f>HLOOKUP(Eingabe!$C$6,Kalkulationen!$F$1:$L$8762,Kalkulationen!D3352)</f>
        <v>0.54640916557928276</v>
      </c>
    </row>
    <row r="3354" spans="6:8" x14ac:dyDescent="0.15">
      <c r="F3354" s="26">
        <v>43605.583333325209</v>
      </c>
      <c r="G3354" s="27">
        <f>Kalkulationen!F3353</f>
        <v>2.39</v>
      </c>
      <c r="H3354" s="28">
        <f>HLOOKUP(Eingabe!$C$6,Kalkulationen!$F$1:$L$8762,Kalkulationen!D3353)</f>
        <v>3.2364376072839534</v>
      </c>
    </row>
    <row r="3355" spans="6:8" x14ac:dyDescent="0.15">
      <c r="F3355" s="26">
        <v>43605.624999991873</v>
      </c>
      <c r="G3355" s="27">
        <f>Kalkulationen!F3354</f>
        <v>5.52</v>
      </c>
      <c r="H3355" s="28">
        <f>HLOOKUP(Eingabe!$C$6,Kalkulationen!$F$1:$L$8762,Kalkulationen!D3354)</f>
        <v>254.43327038277369</v>
      </c>
    </row>
    <row r="3356" spans="6:8" x14ac:dyDescent="0.15">
      <c r="F3356" s="26">
        <v>43605.666666658537</v>
      </c>
      <c r="G3356" s="27">
        <f>Kalkulationen!F3355</f>
        <v>3.58</v>
      </c>
      <c r="H3356" s="28">
        <f>HLOOKUP(Eingabe!$C$6,Kalkulationen!$F$1:$L$8762,Kalkulationen!D3355)</f>
        <v>45.658471991144815</v>
      </c>
    </row>
    <row r="3357" spans="6:8" x14ac:dyDescent="0.15">
      <c r="F3357" s="26">
        <v>43605.708333325201</v>
      </c>
      <c r="G3357" s="27">
        <f>Kalkulationen!F3356</f>
        <v>2.69</v>
      </c>
      <c r="H3357" s="28">
        <f>HLOOKUP(Eingabe!$C$6,Kalkulationen!$F$1:$L$8762,Kalkulationen!D3356)</f>
        <v>7.4302984659264721</v>
      </c>
    </row>
    <row r="3358" spans="6:8" x14ac:dyDescent="0.15">
      <c r="F3358" s="26">
        <v>43605.749999991865</v>
      </c>
      <c r="G3358" s="27">
        <f>Kalkulationen!F3357</f>
        <v>3.13</v>
      </c>
      <c r="H3358" s="28">
        <f>HLOOKUP(Eingabe!$C$6,Kalkulationen!$F$1:$L$8762,Kalkulationen!D3357)</f>
        <v>21.178652373249626</v>
      </c>
    </row>
    <row r="3359" spans="6:8" x14ac:dyDescent="0.15">
      <c r="F3359" s="26">
        <v>43605.79166665853</v>
      </c>
      <c r="G3359" s="27">
        <f>Kalkulationen!F3358</f>
        <v>3.88</v>
      </c>
      <c r="H3359" s="28">
        <f>HLOOKUP(Eingabe!$C$6,Kalkulationen!$F$1:$L$8762,Kalkulationen!D3358)</f>
        <v>71.378640628237633</v>
      </c>
    </row>
    <row r="3360" spans="6:8" x14ac:dyDescent="0.15">
      <c r="F3360" s="26">
        <v>43605.833333325194</v>
      </c>
      <c r="G3360" s="27">
        <f>Kalkulationen!F3359</f>
        <v>3.73</v>
      </c>
      <c r="H3360" s="28">
        <f>HLOOKUP(Eingabe!$C$6,Kalkulationen!$F$1:$L$8762,Kalkulationen!D3359)</f>
        <v>57.90322713773282</v>
      </c>
    </row>
    <row r="3361" spans="6:8" x14ac:dyDescent="0.15">
      <c r="F3361" s="26">
        <v>43605.874999991858</v>
      </c>
      <c r="G3361" s="27">
        <f>Kalkulationen!F3360</f>
        <v>5.37</v>
      </c>
      <c r="H3361" s="28">
        <f>HLOOKUP(Eingabe!$C$6,Kalkulationen!$F$1:$L$8762,Kalkulationen!D3360)</f>
        <v>232.80191638908431</v>
      </c>
    </row>
    <row r="3362" spans="6:8" x14ac:dyDescent="0.15">
      <c r="F3362" s="26">
        <v>43605.916666658522</v>
      </c>
      <c r="G3362" s="27">
        <f>Kalkulationen!F3361</f>
        <v>5.22</v>
      </c>
      <c r="H3362" s="28">
        <f>HLOOKUP(Eingabe!$C$6,Kalkulationen!$F$1:$L$8762,Kalkulationen!D3361)</f>
        <v>212.01452653164606</v>
      </c>
    </row>
    <row r="3363" spans="6:8" x14ac:dyDescent="0.15">
      <c r="F3363" s="26">
        <v>43605.958333325187</v>
      </c>
      <c r="G3363" s="27">
        <f>Kalkulationen!F3362</f>
        <v>4.7699999999999996</v>
      </c>
      <c r="H3363" s="28">
        <f>HLOOKUP(Eingabe!$C$6,Kalkulationen!$F$1:$L$8762,Kalkulationen!D3362)</f>
        <v>157.3586998907347</v>
      </c>
    </row>
    <row r="3364" spans="6:8" x14ac:dyDescent="0.15">
      <c r="F3364" s="26">
        <v>43605.999999991851</v>
      </c>
      <c r="G3364" s="27">
        <f>Kalkulationen!F3363</f>
        <v>5.97</v>
      </c>
      <c r="H3364" s="28">
        <f>HLOOKUP(Eingabe!$C$6,Kalkulationen!$F$1:$L$8762,Kalkulationen!D3363)</f>
        <v>325.486920668631</v>
      </c>
    </row>
    <row r="3365" spans="6:8" x14ac:dyDescent="0.15">
      <c r="F3365" s="26">
        <v>43606.041666658515</v>
      </c>
      <c r="G3365" s="27">
        <f>Kalkulationen!F3364</f>
        <v>5.67</v>
      </c>
      <c r="H3365" s="28">
        <f>HLOOKUP(Eingabe!$C$6,Kalkulationen!$F$1:$L$8762,Kalkulationen!D3364)</f>
        <v>276.80098896274217</v>
      </c>
    </row>
    <row r="3366" spans="6:8" x14ac:dyDescent="0.15">
      <c r="F3366" s="26">
        <v>43606.083333325179</v>
      </c>
      <c r="G3366" s="27">
        <f>Kalkulationen!F3365</f>
        <v>7.31</v>
      </c>
      <c r="H3366" s="28">
        <f>HLOOKUP(Eingabe!$C$6,Kalkulationen!$F$1:$L$8762,Kalkulationen!D3365)</f>
        <v>624.88523343482666</v>
      </c>
    </row>
    <row r="3367" spans="6:8" x14ac:dyDescent="0.15">
      <c r="F3367" s="26">
        <v>43606.124999991844</v>
      </c>
      <c r="G3367" s="27">
        <f>Kalkulationen!F3366</f>
        <v>8.35</v>
      </c>
      <c r="H3367" s="28">
        <f>HLOOKUP(Eingabe!$C$6,Kalkulationen!$F$1:$L$8762,Kalkulationen!D3366)</f>
        <v>939.27147909968994</v>
      </c>
    </row>
    <row r="3368" spans="6:8" x14ac:dyDescent="0.15">
      <c r="F3368" s="26">
        <v>43606.166666658508</v>
      </c>
      <c r="G3368" s="27">
        <f>Kalkulationen!F3367</f>
        <v>8.06</v>
      </c>
      <c r="H3368" s="28">
        <f>HLOOKUP(Eingabe!$C$6,Kalkulationen!$F$1:$L$8762,Kalkulationen!D3367)</f>
        <v>844.78749676498433</v>
      </c>
    </row>
    <row r="3369" spans="6:8" x14ac:dyDescent="0.15">
      <c r="F3369" s="26">
        <v>43606.208333325172</v>
      </c>
      <c r="G3369" s="27">
        <f>Kalkulationen!F3368</f>
        <v>6.71</v>
      </c>
      <c r="H3369" s="28">
        <f>HLOOKUP(Eingabe!$C$6,Kalkulationen!$F$1:$L$8762,Kalkulationen!D3368)</f>
        <v>476.43639304473675</v>
      </c>
    </row>
    <row r="3370" spans="6:8" x14ac:dyDescent="0.15">
      <c r="F3370" s="26">
        <v>43606.249999991836</v>
      </c>
      <c r="G3370" s="27">
        <f>Kalkulationen!F3369</f>
        <v>6.56</v>
      </c>
      <c r="H3370" s="28">
        <f>HLOOKUP(Eingabe!$C$6,Kalkulationen!$F$1:$L$8762,Kalkulationen!D3369)</f>
        <v>442.98824926057142</v>
      </c>
    </row>
    <row r="3371" spans="6:8" x14ac:dyDescent="0.15">
      <c r="F3371" s="26">
        <v>43606.291666658501</v>
      </c>
      <c r="G3371" s="27">
        <f>Kalkulationen!F3370</f>
        <v>6.71</v>
      </c>
      <c r="H3371" s="28">
        <f>HLOOKUP(Eingabe!$C$6,Kalkulationen!$F$1:$L$8762,Kalkulationen!D3370)</f>
        <v>476.43639304473675</v>
      </c>
    </row>
    <row r="3372" spans="6:8" x14ac:dyDescent="0.15">
      <c r="F3372" s="26">
        <v>43606.333333325165</v>
      </c>
      <c r="G3372" s="27">
        <f>Kalkulationen!F3371</f>
        <v>8.06</v>
      </c>
      <c r="H3372" s="28">
        <f>HLOOKUP(Eingabe!$C$6,Kalkulationen!$F$1:$L$8762,Kalkulationen!D3371)</f>
        <v>844.78749676498433</v>
      </c>
    </row>
    <row r="3373" spans="6:8" x14ac:dyDescent="0.15">
      <c r="F3373" s="26">
        <v>43606.374999991829</v>
      </c>
      <c r="G3373" s="27">
        <f>Kalkulationen!F3372</f>
        <v>7.76</v>
      </c>
      <c r="H3373" s="28">
        <f>HLOOKUP(Eingabe!$C$6,Kalkulationen!$F$1:$L$8762,Kalkulationen!D3372)</f>
        <v>752.39321657884113</v>
      </c>
    </row>
    <row r="3374" spans="6:8" x14ac:dyDescent="0.15">
      <c r="F3374" s="26">
        <v>43606.416666658493</v>
      </c>
      <c r="G3374" s="27">
        <f>Kalkulationen!F3373</f>
        <v>7.16</v>
      </c>
      <c r="H3374" s="28">
        <f>HLOOKUP(Eingabe!$C$6,Kalkulationen!$F$1:$L$8762,Kalkulationen!D3373)</f>
        <v>585.42842938631918</v>
      </c>
    </row>
    <row r="3375" spans="6:8" x14ac:dyDescent="0.15">
      <c r="F3375" s="26">
        <v>43606.458333325158</v>
      </c>
      <c r="G3375" s="27">
        <f>Kalkulationen!F3374</f>
        <v>8.06</v>
      </c>
      <c r="H3375" s="28">
        <f>HLOOKUP(Eingabe!$C$6,Kalkulationen!$F$1:$L$8762,Kalkulationen!D3374)</f>
        <v>844.78749676498433</v>
      </c>
    </row>
    <row r="3376" spans="6:8" x14ac:dyDescent="0.15">
      <c r="F3376" s="26">
        <v>43606.499999991822</v>
      </c>
      <c r="G3376" s="27">
        <f>Kalkulationen!F3375</f>
        <v>4.92</v>
      </c>
      <c r="H3376" s="28">
        <f>HLOOKUP(Eingabe!$C$6,Kalkulationen!$F$1:$L$8762,Kalkulationen!D3375)</f>
        <v>174.15991544051818</v>
      </c>
    </row>
    <row r="3377" spans="6:8" x14ac:dyDescent="0.15">
      <c r="F3377" s="26">
        <v>43606.541666658486</v>
      </c>
      <c r="G3377" s="27">
        <f>Kalkulationen!F3376</f>
        <v>7.91</v>
      </c>
      <c r="H3377" s="28">
        <f>HLOOKUP(Eingabe!$C$6,Kalkulationen!$F$1:$L$8762,Kalkulationen!D3376)</f>
        <v>797.86398166766901</v>
      </c>
    </row>
    <row r="3378" spans="6:8" x14ac:dyDescent="0.15">
      <c r="F3378" s="26">
        <v>43606.58333332515</v>
      </c>
      <c r="G3378" s="27">
        <f>Kalkulationen!F3377</f>
        <v>5.82</v>
      </c>
      <c r="H3378" s="28">
        <f>HLOOKUP(Eingabe!$C$6,Kalkulationen!$F$1:$L$8762,Kalkulationen!D3377)</f>
        <v>300.31867582888367</v>
      </c>
    </row>
    <row r="3379" spans="6:8" x14ac:dyDescent="0.15">
      <c r="F3379" s="26">
        <v>43606.624999991815</v>
      </c>
      <c r="G3379" s="27">
        <f>Kalkulationen!F3378</f>
        <v>8.35</v>
      </c>
      <c r="H3379" s="28">
        <f>HLOOKUP(Eingabe!$C$6,Kalkulationen!$F$1:$L$8762,Kalkulationen!D3378)</f>
        <v>939.27147909968994</v>
      </c>
    </row>
    <row r="3380" spans="6:8" x14ac:dyDescent="0.15">
      <c r="F3380" s="26">
        <v>43606.666666658479</v>
      </c>
      <c r="G3380" s="27">
        <f>Kalkulationen!F3379</f>
        <v>5.22</v>
      </c>
      <c r="H3380" s="28">
        <f>HLOOKUP(Eingabe!$C$6,Kalkulationen!$F$1:$L$8762,Kalkulationen!D3379)</f>
        <v>212.01452653164606</v>
      </c>
    </row>
    <row r="3381" spans="6:8" x14ac:dyDescent="0.15">
      <c r="F3381" s="26">
        <v>43606.708333325143</v>
      </c>
      <c r="G3381" s="27">
        <f>Kalkulationen!F3380</f>
        <v>4.62</v>
      </c>
      <c r="H3381" s="28">
        <f>HLOOKUP(Eingabe!$C$6,Kalkulationen!$F$1:$L$8762,Kalkulationen!D3380)</f>
        <v>141.66861508672662</v>
      </c>
    </row>
    <row r="3382" spans="6:8" x14ac:dyDescent="0.15">
      <c r="F3382" s="26">
        <v>43606.749999991807</v>
      </c>
      <c r="G3382" s="27">
        <f>Kalkulationen!F3381</f>
        <v>3.28</v>
      </c>
      <c r="H3382" s="28">
        <f>HLOOKUP(Eingabe!$C$6,Kalkulationen!$F$1:$L$8762,Kalkulationen!D3381)</f>
        <v>28.07247429844973</v>
      </c>
    </row>
    <row r="3383" spans="6:8" x14ac:dyDescent="0.15">
      <c r="F3383" s="26">
        <v>43606.791666658472</v>
      </c>
      <c r="G3383" s="27">
        <f>Kalkulationen!F3382</f>
        <v>0.9</v>
      </c>
      <c r="H3383" s="28">
        <f>HLOOKUP(Eingabe!$C$6,Kalkulationen!$F$1:$L$8762,Kalkulationen!D3382)</f>
        <v>0</v>
      </c>
    </row>
    <row r="3384" spans="6:8" x14ac:dyDescent="0.15">
      <c r="F3384" s="26">
        <v>43606.833333325136</v>
      </c>
      <c r="G3384" s="27">
        <f>Kalkulationen!F3383</f>
        <v>2.98</v>
      </c>
      <c r="H3384" s="28">
        <f>HLOOKUP(Eingabe!$C$6,Kalkulationen!$F$1:$L$8762,Kalkulationen!D3383)</f>
        <v>15.363813474783871</v>
      </c>
    </row>
    <row r="3385" spans="6:8" x14ac:dyDescent="0.15">
      <c r="F3385" s="26">
        <v>43606.8749999918</v>
      </c>
      <c r="G3385" s="27">
        <f>Kalkulationen!F3384</f>
        <v>3.58</v>
      </c>
      <c r="H3385" s="28">
        <f>HLOOKUP(Eingabe!$C$6,Kalkulationen!$F$1:$L$8762,Kalkulationen!D3384)</f>
        <v>45.658471991144815</v>
      </c>
    </row>
    <row r="3386" spans="6:8" x14ac:dyDescent="0.15">
      <c r="F3386" s="26">
        <v>43606.916666658464</v>
      </c>
      <c r="G3386" s="27">
        <f>Kalkulationen!F3385</f>
        <v>2.69</v>
      </c>
      <c r="H3386" s="28">
        <f>HLOOKUP(Eingabe!$C$6,Kalkulationen!$F$1:$L$8762,Kalkulationen!D3385)</f>
        <v>7.4302984659264721</v>
      </c>
    </row>
    <row r="3387" spans="6:8" x14ac:dyDescent="0.15">
      <c r="F3387" s="26">
        <v>43606.958333325128</v>
      </c>
      <c r="G3387" s="27">
        <f>Kalkulationen!F3386</f>
        <v>2.2400000000000002</v>
      </c>
      <c r="H3387" s="28">
        <f>HLOOKUP(Eingabe!$C$6,Kalkulationen!$F$1:$L$8762,Kalkulationen!D3386)</f>
        <v>2.2387492384510437</v>
      </c>
    </row>
    <row r="3388" spans="6:8" x14ac:dyDescent="0.15">
      <c r="F3388" s="26">
        <v>43606.999999991793</v>
      </c>
      <c r="G3388" s="27">
        <f>Kalkulationen!F3387</f>
        <v>1.79</v>
      </c>
      <c r="H3388" s="28">
        <f>HLOOKUP(Eingabe!$C$6,Kalkulationen!$F$1:$L$8762,Kalkulationen!D3387)</f>
        <v>0.54640916557928276</v>
      </c>
    </row>
    <row r="3389" spans="6:8" x14ac:dyDescent="0.15">
      <c r="F3389" s="26">
        <v>43607.041666658457</v>
      </c>
      <c r="G3389" s="27">
        <f>Kalkulationen!F3388</f>
        <v>0.6</v>
      </c>
      <c r="H3389" s="28">
        <f>HLOOKUP(Eingabe!$C$6,Kalkulationen!$F$1:$L$8762,Kalkulationen!D3388)</f>
        <v>0</v>
      </c>
    </row>
    <row r="3390" spans="6:8" x14ac:dyDescent="0.15">
      <c r="F3390" s="26">
        <v>43607.083333325121</v>
      </c>
      <c r="G3390" s="27">
        <f>Kalkulationen!F3389</f>
        <v>2.2400000000000002</v>
      </c>
      <c r="H3390" s="28">
        <f>HLOOKUP(Eingabe!$C$6,Kalkulationen!$F$1:$L$8762,Kalkulationen!D3389)</f>
        <v>2.2387492384510437</v>
      </c>
    </row>
    <row r="3391" spans="6:8" x14ac:dyDescent="0.15">
      <c r="F3391" s="26">
        <v>43607.124999991785</v>
      </c>
      <c r="G3391" s="27">
        <f>Kalkulationen!F3390</f>
        <v>2.83</v>
      </c>
      <c r="H3391" s="28">
        <f>HLOOKUP(Eingabe!$C$6,Kalkulationen!$F$1:$L$8762,Kalkulationen!D3390)</f>
        <v>10.799308393294714</v>
      </c>
    </row>
    <row r="3392" spans="6:8" x14ac:dyDescent="0.15">
      <c r="F3392" s="26">
        <v>43607.16666665845</v>
      </c>
      <c r="G3392" s="27">
        <f>Kalkulationen!F3391</f>
        <v>3.58</v>
      </c>
      <c r="H3392" s="28">
        <f>HLOOKUP(Eingabe!$C$6,Kalkulationen!$F$1:$L$8762,Kalkulationen!D3391)</f>
        <v>45.658471991144815</v>
      </c>
    </row>
    <row r="3393" spans="6:8" x14ac:dyDescent="0.15">
      <c r="F3393" s="26">
        <v>43607.208333325114</v>
      </c>
      <c r="G3393" s="27">
        <f>Kalkulationen!F3392</f>
        <v>3.58</v>
      </c>
      <c r="H3393" s="28">
        <f>HLOOKUP(Eingabe!$C$6,Kalkulationen!$F$1:$L$8762,Kalkulationen!D3392)</f>
        <v>45.658471991144815</v>
      </c>
    </row>
    <row r="3394" spans="6:8" x14ac:dyDescent="0.15">
      <c r="F3394" s="26">
        <v>43607.249999991778</v>
      </c>
      <c r="G3394" s="27">
        <f>Kalkulationen!F3393</f>
        <v>3.58</v>
      </c>
      <c r="H3394" s="28">
        <f>HLOOKUP(Eingabe!$C$6,Kalkulationen!$F$1:$L$8762,Kalkulationen!D3393)</f>
        <v>45.658471991144815</v>
      </c>
    </row>
    <row r="3395" spans="6:8" x14ac:dyDescent="0.15">
      <c r="F3395" s="26">
        <v>43607.291666658442</v>
      </c>
      <c r="G3395" s="27">
        <f>Kalkulationen!F3394</f>
        <v>4.62</v>
      </c>
      <c r="H3395" s="28">
        <f>HLOOKUP(Eingabe!$C$6,Kalkulationen!$F$1:$L$8762,Kalkulationen!D3394)</f>
        <v>141.66861508672662</v>
      </c>
    </row>
    <row r="3396" spans="6:8" x14ac:dyDescent="0.15">
      <c r="F3396" s="26">
        <v>43607.333333325107</v>
      </c>
      <c r="G3396" s="27">
        <f>Kalkulationen!F3395</f>
        <v>3.43</v>
      </c>
      <c r="H3396" s="28">
        <f>HLOOKUP(Eingabe!$C$6,Kalkulationen!$F$1:$L$8762,Kalkulationen!D3395)</f>
        <v>35.928487146259762</v>
      </c>
    </row>
    <row r="3397" spans="6:8" x14ac:dyDescent="0.15">
      <c r="F3397" s="26">
        <v>43607.374999991771</v>
      </c>
      <c r="G3397" s="27">
        <f>Kalkulationen!F3396</f>
        <v>3.58</v>
      </c>
      <c r="H3397" s="28">
        <f>HLOOKUP(Eingabe!$C$6,Kalkulationen!$F$1:$L$8762,Kalkulationen!D3396)</f>
        <v>45.658471991144815</v>
      </c>
    </row>
    <row r="3398" spans="6:8" x14ac:dyDescent="0.15">
      <c r="F3398" s="26">
        <v>43607.416666658435</v>
      </c>
      <c r="G3398" s="27">
        <f>Kalkulationen!F3397</f>
        <v>3.43</v>
      </c>
      <c r="H3398" s="28">
        <f>HLOOKUP(Eingabe!$C$6,Kalkulationen!$F$1:$L$8762,Kalkulationen!D3397)</f>
        <v>35.928487146259762</v>
      </c>
    </row>
    <row r="3399" spans="6:8" x14ac:dyDescent="0.15">
      <c r="F3399" s="26">
        <v>43607.458333325099</v>
      </c>
      <c r="G3399" s="27">
        <f>Kalkulationen!F3398</f>
        <v>3.28</v>
      </c>
      <c r="H3399" s="28">
        <f>HLOOKUP(Eingabe!$C$6,Kalkulationen!$F$1:$L$8762,Kalkulationen!D3398)</f>
        <v>28.07247429844973</v>
      </c>
    </row>
    <row r="3400" spans="6:8" x14ac:dyDescent="0.15">
      <c r="F3400" s="26">
        <v>43607.499999991764</v>
      </c>
      <c r="G3400" s="27">
        <f>Kalkulationen!F3399</f>
        <v>3.43</v>
      </c>
      <c r="H3400" s="28">
        <f>HLOOKUP(Eingabe!$C$6,Kalkulationen!$F$1:$L$8762,Kalkulationen!D3399)</f>
        <v>35.928487146259762</v>
      </c>
    </row>
    <row r="3401" spans="6:8" x14ac:dyDescent="0.15">
      <c r="F3401" s="26">
        <v>43607.541666658428</v>
      </c>
      <c r="G3401" s="27">
        <f>Kalkulationen!F3400</f>
        <v>4.03</v>
      </c>
      <c r="H3401" s="28">
        <f>HLOOKUP(Eingabe!$C$6,Kalkulationen!$F$1:$L$8762,Kalkulationen!D3400)</f>
        <v>85.333314530668076</v>
      </c>
    </row>
    <row r="3402" spans="6:8" x14ac:dyDescent="0.15">
      <c r="F3402" s="26">
        <v>43607.583333325092</v>
      </c>
      <c r="G3402" s="27">
        <f>Kalkulationen!F3401</f>
        <v>3.43</v>
      </c>
      <c r="H3402" s="28">
        <f>HLOOKUP(Eingabe!$C$6,Kalkulationen!$F$1:$L$8762,Kalkulationen!D3401)</f>
        <v>35.928487146259762</v>
      </c>
    </row>
    <row r="3403" spans="6:8" x14ac:dyDescent="0.15">
      <c r="F3403" s="26">
        <v>43607.624999991756</v>
      </c>
      <c r="G3403" s="27">
        <f>Kalkulationen!F3402</f>
        <v>4.33</v>
      </c>
      <c r="H3403" s="28">
        <f>HLOOKUP(Eingabe!$C$6,Kalkulationen!$F$1:$L$8762,Kalkulationen!D3402)</f>
        <v>113.35839181095314</v>
      </c>
    </row>
    <row r="3404" spans="6:8" x14ac:dyDescent="0.15">
      <c r="F3404" s="26">
        <v>43607.666666658421</v>
      </c>
      <c r="G3404" s="27">
        <f>Kalkulationen!F3403</f>
        <v>0.9</v>
      </c>
      <c r="H3404" s="28">
        <f>HLOOKUP(Eingabe!$C$6,Kalkulationen!$F$1:$L$8762,Kalkulationen!D3403)</f>
        <v>0</v>
      </c>
    </row>
    <row r="3405" spans="6:8" x14ac:dyDescent="0.15">
      <c r="F3405" s="26">
        <v>43607.708333325085</v>
      </c>
      <c r="G3405" s="27">
        <f>Kalkulationen!F3404</f>
        <v>2.39</v>
      </c>
      <c r="H3405" s="28">
        <f>HLOOKUP(Eingabe!$C$6,Kalkulationen!$F$1:$L$8762,Kalkulationen!D3404)</f>
        <v>3.2364376072839534</v>
      </c>
    </row>
    <row r="3406" spans="6:8" x14ac:dyDescent="0.15">
      <c r="F3406" s="26">
        <v>43607.749999991749</v>
      </c>
      <c r="G3406" s="27">
        <f>Kalkulationen!F3405</f>
        <v>2.83</v>
      </c>
      <c r="H3406" s="28">
        <f>HLOOKUP(Eingabe!$C$6,Kalkulationen!$F$1:$L$8762,Kalkulationen!D3405)</f>
        <v>10.799308393294714</v>
      </c>
    </row>
    <row r="3407" spans="6:8" x14ac:dyDescent="0.15">
      <c r="F3407" s="26">
        <v>43607.791666658413</v>
      </c>
      <c r="G3407" s="27">
        <f>Kalkulationen!F3406</f>
        <v>2.39</v>
      </c>
      <c r="H3407" s="28">
        <f>HLOOKUP(Eingabe!$C$6,Kalkulationen!$F$1:$L$8762,Kalkulationen!D3406)</f>
        <v>3.2364376072839534</v>
      </c>
    </row>
    <row r="3408" spans="6:8" x14ac:dyDescent="0.15">
      <c r="F3408" s="26">
        <v>43607.833333325078</v>
      </c>
      <c r="G3408" s="27">
        <f>Kalkulationen!F3407</f>
        <v>2.39</v>
      </c>
      <c r="H3408" s="28">
        <f>HLOOKUP(Eingabe!$C$6,Kalkulationen!$F$1:$L$8762,Kalkulationen!D3407)</f>
        <v>3.2364376072839534</v>
      </c>
    </row>
    <row r="3409" spans="6:8" x14ac:dyDescent="0.15">
      <c r="F3409" s="26">
        <v>43607.874999991742</v>
      </c>
      <c r="G3409" s="27">
        <f>Kalkulationen!F3408</f>
        <v>1.79</v>
      </c>
      <c r="H3409" s="28">
        <f>HLOOKUP(Eingabe!$C$6,Kalkulationen!$F$1:$L$8762,Kalkulationen!D3408)</f>
        <v>0.54640916557928276</v>
      </c>
    </row>
    <row r="3410" spans="6:8" x14ac:dyDescent="0.15">
      <c r="F3410" s="26">
        <v>43607.916666658406</v>
      </c>
      <c r="G3410" s="27">
        <f>Kalkulationen!F3409</f>
        <v>2.2400000000000002</v>
      </c>
      <c r="H3410" s="28">
        <f>HLOOKUP(Eingabe!$C$6,Kalkulationen!$F$1:$L$8762,Kalkulationen!D3409)</f>
        <v>2.2387492384510437</v>
      </c>
    </row>
    <row r="3411" spans="6:8" x14ac:dyDescent="0.15">
      <c r="F3411" s="26">
        <v>43607.95833332507</v>
      </c>
      <c r="G3411" s="27">
        <f>Kalkulationen!F3410</f>
        <v>2.2400000000000002</v>
      </c>
      <c r="H3411" s="28">
        <f>HLOOKUP(Eingabe!$C$6,Kalkulationen!$F$1:$L$8762,Kalkulationen!D3410)</f>
        <v>2.2387492384510437</v>
      </c>
    </row>
    <row r="3412" spans="6:8" x14ac:dyDescent="0.15">
      <c r="F3412" s="26">
        <v>43607.999999991735</v>
      </c>
      <c r="G3412" s="27">
        <f>Kalkulationen!F3411</f>
        <v>1.49</v>
      </c>
      <c r="H3412" s="28">
        <f>HLOOKUP(Eingabe!$C$6,Kalkulationen!$F$1:$L$8762,Kalkulationen!D3411)</f>
        <v>0.12936521063564776</v>
      </c>
    </row>
    <row r="3413" spans="6:8" x14ac:dyDescent="0.15">
      <c r="F3413" s="26">
        <v>43608.041666658399</v>
      </c>
      <c r="G3413" s="27">
        <f>Kalkulationen!F3412</f>
        <v>2.09</v>
      </c>
      <c r="H3413" s="28">
        <f>HLOOKUP(Eingabe!$C$6,Kalkulationen!$F$1:$L$8762,Kalkulationen!D3412)</f>
        <v>1.4746487197138975</v>
      </c>
    </row>
    <row r="3414" spans="6:8" x14ac:dyDescent="0.15">
      <c r="F3414" s="26">
        <v>43608.083333325063</v>
      </c>
      <c r="G3414" s="27">
        <f>Kalkulationen!F3413</f>
        <v>2.2400000000000002</v>
      </c>
      <c r="H3414" s="28">
        <f>HLOOKUP(Eingabe!$C$6,Kalkulationen!$F$1:$L$8762,Kalkulationen!D3413)</f>
        <v>2.2387492384510437</v>
      </c>
    </row>
    <row r="3415" spans="6:8" x14ac:dyDescent="0.15">
      <c r="F3415" s="26">
        <v>43608.124999991727</v>
      </c>
      <c r="G3415" s="27">
        <f>Kalkulationen!F3414</f>
        <v>1.79</v>
      </c>
      <c r="H3415" s="28">
        <f>HLOOKUP(Eingabe!$C$6,Kalkulationen!$F$1:$L$8762,Kalkulationen!D3414)</f>
        <v>0.54640916557928276</v>
      </c>
    </row>
    <row r="3416" spans="6:8" x14ac:dyDescent="0.15">
      <c r="F3416" s="26">
        <v>43608.166666658391</v>
      </c>
      <c r="G3416" s="27">
        <f>Kalkulationen!F3415</f>
        <v>1.79</v>
      </c>
      <c r="H3416" s="28">
        <f>HLOOKUP(Eingabe!$C$6,Kalkulationen!$F$1:$L$8762,Kalkulationen!D3415)</f>
        <v>0.54640916557928276</v>
      </c>
    </row>
    <row r="3417" spans="6:8" x14ac:dyDescent="0.15">
      <c r="F3417" s="26">
        <v>43608.208333325056</v>
      </c>
      <c r="G3417" s="27">
        <f>Kalkulationen!F3416</f>
        <v>1.79</v>
      </c>
      <c r="H3417" s="28">
        <f>HLOOKUP(Eingabe!$C$6,Kalkulationen!$F$1:$L$8762,Kalkulationen!D3416)</f>
        <v>0.54640916557928276</v>
      </c>
    </row>
    <row r="3418" spans="6:8" x14ac:dyDescent="0.15">
      <c r="F3418" s="26">
        <v>43608.24999999172</v>
      </c>
      <c r="G3418" s="27">
        <f>Kalkulationen!F3417</f>
        <v>3.13</v>
      </c>
      <c r="H3418" s="28">
        <f>HLOOKUP(Eingabe!$C$6,Kalkulationen!$F$1:$L$8762,Kalkulationen!D3417)</f>
        <v>21.178652373249626</v>
      </c>
    </row>
    <row r="3419" spans="6:8" x14ac:dyDescent="0.15">
      <c r="F3419" s="26">
        <v>43608.291666658384</v>
      </c>
      <c r="G3419" s="27">
        <f>Kalkulationen!F3418</f>
        <v>2.54</v>
      </c>
      <c r="H3419" s="28">
        <f>HLOOKUP(Eingabe!$C$6,Kalkulationen!$F$1:$L$8762,Kalkulationen!D3418)</f>
        <v>4.7035428791755116</v>
      </c>
    </row>
    <row r="3420" spans="6:8" x14ac:dyDescent="0.15">
      <c r="F3420" s="26">
        <v>43608.333333325048</v>
      </c>
      <c r="G3420" s="27">
        <f>Kalkulationen!F3419</f>
        <v>1.94</v>
      </c>
      <c r="H3420" s="28">
        <f>HLOOKUP(Eingabe!$C$6,Kalkulationen!$F$1:$L$8762,Kalkulationen!D3419)</f>
        <v>0.92361847068584668</v>
      </c>
    </row>
    <row r="3421" spans="6:8" x14ac:dyDescent="0.15">
      <c r="F3421" s="26">
        <v>43608.374999991713</v>
      </c>
      <c r="G3421" s="27">
        <f>Kalkulationen!F3420</f>
        <v>2.69</v>
      </c>
      <c r="H3421" s="28">
        <f>HLOOKUP(Eingabe!$C$6,Kalkulationen!$F$1:$L$8762,Kalkulationen!D3420)</f>
        <v>7.4302984659264721</v>
      </c>
    </row>
    <row r="3422" spans="6:8" x14ac:dyDescent="0.15">
      <c r="F3422" s="26">
        <v>43608.416666658377</v>
      </c>
      <c r="G3422" s="27">
        <f>Kalkulationen!F3421</f>
        <v>2.69</v>
      </c>
      <c r="H3422" s="28">
        <f>HLOOKUP(Eingabe!$C$6,Kalkulationen!$F$1:$L$8762,Kalkulationen!D3421)</f>
        <v>7.4302984659264721</v>
      </c>
    </row>
    <row r="3423" spans="6:8" x14ac:dyDescent="0.15">
      <c r="F3423" s="26">
        <v>43608.458333325041</v>
      </c>
      <c r="G3423" s="27">
        <f>Kalkulationen!F3422</f>
        <v>2.83</v>
      </c>
      <c r="H3423" s="28">
        <f>HLOOKUP(Eingabe!$C$6,Kalkulationen!$F$1:$L$8762,Kalkulationen!D3422)</f>
        <v>10.799308393294714</v>
      </c>
    </row>
    <row r="3424" spans="6:8" x14ac:dyDescent="0.15">
      <c r="F3424" s="26">
        <v>43608.499999991705</v>
      </c>
      <c r="G3424" s="27">
        <f>Kalkulationen!F3423</f>
        <v>1.94</v>
      </c>
      <c r="H3424" s="28">
        <f>HLOOKUP(Eingabe!$C$6,Kalkulationen!$F$1:$L$8762,Kalkulationen!D3423)</f>
        <v>0.92361847068584668</v>
      </c>
    </row>
    <row r="3425" spans="6:8" x14ac:dyDescent="0.15">
      <c r="F3425" s="26">
        <v>43608.54166665837</v>
      </c>
      <c r="G3425" s="27">
        <f>Kalkulationen!F3424</f>
        <v>2.39</v>
      </c>
      <c r="H3425" s="28">
        <f>HLOOKUP(Eingabe!$C$6,Kalkulationen!$F$1:$L$8762,Kalkulationen!D3424)</f>
        <v>3.2364376072839534</v>
      </c>
    </row>
    <row r="3426" spans="6:8" x14ac:dyDescent="0.15">
      <c r="F3426" s="26">
        <v>43608.583333325034</v>
      </c>
      <c r="G3426" s="27">
        <f>Kalkulationen!F3425</f>
        <v>2.54</v>
      </c>
      <c r="H3426" s="28">
        <f>HLOOKUP(Eingabe!$C$6,Kalkulationen!$F$1:$L$8762,Kalkulationen!D3425)</f>
        <v>4.7035428791755116</v>
      </c>
    </row>
    <row r="3427" spans="6:8" x14ac:dyDescent="0.15">
      <c r="F3427" s="26">
        <v>43608.624999991698</v>
      </c>
      <c r="G3427" s="27">
        <f>Kalkulationen!F3426</f>
        <v>1.49</v>
      </c>
      <c r="H3427" s="28">
        <f>HLOOKUP(Eingabe!$C$6,Kalkulationen!$F$1:$L$8762,Kalkulationen!D3426)</f>
        <v>0.12936521063564776</v>
      </c>
    </row>
    <row r="3428" spans="6:8" x14ac:dyDescent="0.15">
      <c r="F3428" s="26">
        <v>43608.666666658362</v>
      </c>
      <c r="G3428" s="27">
        <f>Kalkulationen!F3427</f>
        <v>2.98</v>
      </c>
      <c r="H3428" s="28">
        <f>HLOOKUP(Eingabe!$C$6,Kalkulationen!$F$1:$L$8762,Kalkulationen!D3427)</f>
        <v>15.363813474783871</v>
      </c>
    </row>
    <row r="3429" spans="6:8" x14ac:dyDescent="0.15">
      <c r="F3429" s="26">
        <v>43608.708333325027</v>
      </c>
      <c r="G3429" s="27">
        <f>Kalkulationen!F3428</f>
        <v>3.13</v>
      </c>
      <c r="H3429" s="28">
        <f>HLOOKUP(Eingabe!$C$6,Kalkulationen!$F$1:$L$8762,Kalkulationen!D3428)</f>
        <v>21.178652373249626</v>
      </c>
    </row>
    <row r="3430" spans="6:8" x14ac:dyDescent="0.15">
      <c r="F3430" s="26">
        <v>43608.749999991691</v>
      </c>
      <c r="G3430" s="27">
        <f>Kalkulationen!F3429</f>
        <v>3.28</v>
      </c>
      <c r="H3430" s="28">
        <f>HLOOKUP(Eingabe!$C$6,Kalkulationen!$F$1:$L$8762,Kalkulationen!D3429)</f>
        <v>28.07247429844973</v>
      </c>
    </row>
    <row r="3431" spans="6:8" x14ac:dyDescent="0.15">
      <c r="F3431" s="26">
        <v>43608.791666658355</v>
      </c>
      <c r="G3431" s="27">
        <f>Kalkulationen!F3430</f>
        <v>2.83</v>
      </c>
      <c r="H3431" s="28">
        <f>HLOOKUP(Eingabe!$C$6,Kalkulationen!$F$1:$L$8762,Kalkulationen!D3430)</f>
        <v>10.799308393294714</v>
      </c>
    </row>
    <row r="3432" spans="6:8" x14ac:dyDescent="0.15">
      <c r="F3432" s="26">
        <v>43608.833333325019</v>
      </c>
      <c r="G3432" s="27">
        <f>Kalkulationen!F3431</f>
        <v>3.13</v>
      </c>
      <c r="H3432" s="28">
        <f>HLOOKUP(Eingabe!$C$6,Kalkulationen!$F$1:$L$8762,Kalkulationen!D3431)</f>
        <v>21.178652373249626</v>
      </c>
    </row>
    <row r="3433" spans="6:8" x14ac:dyDescent="0.15">
      <c r="F3433" s="26">
        <v>43608.874999991684</v>
      </c>
      <c r="G3433" s="27">
        <f>Kalkulationen!F3432</f>
        <v>2.2400000000000002</v>
      </c>
      <c r="H3433" s="28">
        <f>HLOOKUP(Eingabe!$C$6,Kalkulationen!$F$1:$L$8762,Kalkulationen!D3432)</f>
        <v>2.2387492384510437</v>
      </c>
    </row>
    <row r="3434" spans="6:8" x14ac:dyDescent="0.15">
      <c r="F3434" s="26">
        <v>43608.916666658348</v>
      </c>
      <c r="G3434" s="27">
        <f>Kalkulationen!F3433</f>
        <v>2.2400000000000002</v>
      </c>
      <c r="H3434" s="28">
        <f>HLOOKUP(Eingabe!$C$6,Kalkulationen!$F$1:$L$8762,Kalkulationen!D3433)</f>
        <v>2.2387492384510437</v>
      </c>
    </row>
    <row r="3435" spans="6:8" x14ac:dyDescent="0.15">
      <c r="F3435" s="26">
        <v>43608.958333325012</v>
      </c>
      <c r="G3435" s="27">
        <f>Kalkulationen!F3434</f>
        <v>2.09</v>
      </c>
      <c r="H3435" s="28">
        <f>HLOOKUP(Eingabe!$C$6,Kalkulationen!$F$1:$L$8762,Kalkulationen!D3434)</f>
        <v>1.4746487197138975</v>
      </c>
    </row>
    <row r="3436" spans="6:8" x14ac:dyDescent="0.15">
      <c r="F3436" s="26">
        <v>43608.999999991676</v>
      </c>
      <c r="G3436" s="27">
        <f>Kalkulationen!F3435</f>
        <v>2.98</v>
      </c>
      <c r="H3436" s="28">
        <f>HLOOKUP(Eingabe!$C$6,Kalkulationen!$F$1:$L$8762,Kalkulationen!D3435)</f>
        <v>15.363813474783871</v>
      </c>
    </row>
    <row r="3437" spans="6:8" x14ac:dyDescent="0.15">
      <c r="F3437" s="26">
        <v>43609.041666658341</v>
      </c>
      <c r="G3437" s="27">
        <f>Kalkulationen!F3436</f>
        <v>2.39</v>
      </c>
      <c r="H3437" s="28">
        <f>HLOOKUP(Eingabe!$C$6,Kalkulationen!$F$1:$L$8762,Kalkulationen!D3436)</f>
        <v>3.2364376072839534</v>
      </c>
    </row>
    <row r="3438" spans="6:8" x14ac:dyDescent="0.15">
      <c r="F3438" s="26">
        <v>43609.083333325005</v>
      </c>
      <c r="G3438" s="27">
        <f>Kalkulationen!F3437</f>
        <v>1.34</v>
      </c>
      <c r="H3438" s="28">
        <f>HLOOKUP(Eingabe!$C$6,Kalkulationen!$F$1:$L$8762,Kalkulationen!D3437)</f>
        <v>0</v>
      </c>
    </row>
    <row r="3439" spans="6:8" x14ac:dyDescent="0.15">
      <c r="F3439" s="26">
        <v>43609.124999991669</v>
      </c>
      <c r="G3439" s="27">
        <f>Kalkulationen!F3438</f>
        <v>2.2400000000000002</v>
      </c>
      <c r="H3439" s="28">
        <f>HLOOKUP(Eingabe!$C$6,Kalkulationen!$F$1:$L$8762,Kalkulationen!D3438)</f>
        <v>2.2387492384510437</v>
      </c>
    </row>
    <row r="3440" spans="6:8" x14ac:dyDescent="0.15">
      <c r="F3440" s="26">
        <v>43609.166666658333</v>
      </c>
      <c r="G3440" s="27">
        <f>Kalkulationen!F3439</f>
        <v>2.2400000000000002</v>
      </c>
      <c r="H3440" s="28">
        <f>HLOOKUP(Eingabe!$C$6,Kalkulationen!$F$1:$L$8762,Kalkulationen!D3439)</f>
        <v>2.2387492384510437</v>
      </c>
    </row>
    <row r="3441" spans="6:8" x14ac:dyDescent="0.15">
      <c r="F3441" s="26">
        <v>43609.208333324998</v>
      </c>
      <c r="G3441" s="27">
        <f>Kalkulationen!F3440</f>
        <v>2.09</v>
      </c>
      <c r="H3441" s="28">
        <f>HLOOKUP(Eingabe!$C$6,Kalkulationen!$F$1:$L$8762,Kalkulationen!D3440)</f>
        <v>1.4746487197138975</v>
      </c>
    </row>
    <row r="3442" spans="6:8" x14ac:dyDescent="0.15">
      <c r="F3442" s="26">
        <v>43609.249999991662</v>
      </c>
      <c r="G3442" s="27">
        <f>Kalkulationen!F3441</f>
        <v>1.64</v>
      </c>
      <c r="H3442" s="28">
        <f>HLOOKUP(Eingabe!$C$6,Kalkulationen!$F$1:$L$8762,Kalkulationen!D3441)</f>
        <v>0.28936731896601203</v>
      </c>
    </row>
    <row r="3443" spans="6:8" x14ac:dyDescent="0.15">
      <c r="F3443" s="26">
        <v>43609.291666658326</v>
      </c>
      <c r="G3443" s="27">
        <f>Kalkulationen!F3442</f>
        <v>3.13</v>
      </c>
      <c r="H3443" s="28">
        <f>HLOOKUP(Eingabe!$C$6,Kalkulationen!$F$1:$L$8762,Kalkulationen!D3442)</f>
        <v>21.178652373249626</v>
      </c>
    </row>
    <row r="3444" spans="6:8" x14ac:dyDescent="0.15">
      <c r="F3444" s="26">
        <v>43609.33333332499</v>
      </c>
      <c r="G3444" s="27">
        <f>Kalkulationen!F3443</f>
        <v>2.98</v>
      </c>
      <c r="H3444" s="28">
        <f>HLOOKUP(Eingabe!$C$6,Kalkulationen!$F$1:$L$8762,Kalkulationen!D3443)</f>
        <v>15.363813474783871</v>
      </c>
    </row>
    <row r="3445" spans="6:8" x14ac:dyDescent="0.15">
      <c r="F3445" s="26">
        <v>43609.374999991654</v>
      </c>
      <c r="G3445" s="27">
        <f>Kalkulationen!F3444</f>
        <v>4.03</v>
      </c>
      <c r="H3445" s="28">
        <f>HLOOKUP(Eingabe!$C$6,Kalkulationen!$F$1:$L$8762,Kalkulationen!D3444)</f>
        <v>85.333314530668076</v>
      </c>
    </row>
    <row r="3446" spans="6:8" x14ac:dyDescent="0.15">
      <c r="F3446" s="26">
        <v>43609.416666658319</v>
      </c>
      <c r="G3446" s="27">
        <f>Kalkulationen!F3445</f>
        <v>4.7699999999999996</v>
      </c>
      <c r="H3446" s="28">
        <f>HLOOKUP(Eingabe!$C$6,Kalkulationen!$F$1:$L$8762,Kalkulationen!D3445)</f>
        <v>157.3586998907347</v>
      </c>
    </row>
    <row r="3447" spans="6:8" x14ac:dyDescent="0.15">
      <c r="F3447" s="26">
        <v>43609.458333324983</v>
      </c>
      <c r="G3447" s="27">
        <f>Kalkulationen!F3446</f>
        <v>4.92</v>
      </c>
      <c r="H3447" s="28">
        <f>HLOOKUP(Eingabe!$C$6,Kalkulationen!$F$1:$L$8762,Kalkulationen!D3446)</f>
        <v>174.15991544051818</v>
      </c>
    </row>
    <row r="3448" spans="6:8" x14ac:dyDescent="0.15">
      <c r="F3448" s="26">
        <v>43609.499999991647</v>
      </c>
      <c r="G3448" s="27">
        <f>Kalkulationen!F3447</f>
        <v>6.71</v>
      </c>
      <c r="H3448" s="28">
        <f>HLOOKUP(Eingabe!$C$6,Kalkulationen!$F$1:$L$8762,Kalkulationen!D3447)</f>
        <v>476.43639304473675</v>
      </c>
    </row>
    <row r="3449" spans="6:8" x14ac:dyDescent="0.15">
      <c r="F3449" s="26">
        <v>43609.541666658311</v>
      </c>
      <c r="G3449" s="27">
        <f>Kalkulationen!F3448</f>
        <v>6.12</v>
      </c>
      <c r="H3449" s="28">
        <f>HLOOKUP(Eingabe!$C$6,Kalkulationen!$F$1:$L$8762,Kalkulationen!D3448)</f>
        <v>352.73627104706577</v>
      </c>
    </row>
    <row r="3450" spans="6:8" x14ac:dyDescent="0.15">
      <c r="F3450" s="26">
        <v>43609.583333324976</v>
      </c>
      <c r="G3450" s="27">
        <f>Kalkulationen!F3449</f>
        <v>5.52</v>
      </c>
      <c r="H3450" s="28">
        <f>HLOOKUP(Eingabe!$C$6,Kalkulationen!$F$1:$L$8762,Kalkulationen!D3449)</f>
        <v>254.43327038277369</v>
      </c>
    </row>
    <row r="3451" spans="6:8" x14ac:dyDescent="0.15">
      <c r="F3451" s="26">
        <v>43609.62499999164</v>
      </c>
      <c r="G3451" s="27">
        <f>Kalkulationen!F3450</f>
        <v>2.83</v>
      </c>
      <c r="H3451" s="28">
        <f>HLOOKUP(Eingabe!$C$6,Kalkulationen!$F$1:$L$8762,Kalkulationen!D3450)</f>
        <v>10.799308393294714</v>
      </c>
    </row>
    <row r="3452" spans="6:8" x14ac:dyDescent="0.15">
      <c r="F3452" s="26">
        <v>43609.666666658304</v>
      </c>
      <c r="G3452" s="27">
        <f>Kalkulationen!F3451</f>
        <v>4.92</v>
      </c>
      <c r="H3452" s="28">
        <f>HLOOKUP(Eingabe!$C$6,Kalkulationen!$F$1:$L$8762,Kalkulationen!D3451)</f>
        <v>174.15991544051818</v>
      </c>
    </row>
    <row r="3453" spans="6:8" x14ac:dyDescent="0.15">
      <c r="F3453" s="26">
        <v>43609.708333324968</v>
      </c>
      <c r="G3453" s="27">
        <f>Kalkulationen!F3452</f>
        <v>5.82</v>
      </c>
      <c r="H3453" s="28">
        <f>HLOOKUP(Eingabe!$C$6,Kalkulationen!$F$1:$L$8762,Kalkulationen!D3452)</f>
        <v>300.31867582888367</v>
      </c>
    </row>
    <row r="3454" spans="6:8" x14ac:dyDescent="0.15">
      <c r="F3454" s="26">
        <v>43609.749999991633</v>
      </c>
      <c r="G3454" s="27">
        <f>Kalkulationen!F3453</f>
        <v>4.7699999999999996</v>
      </c>
      <c r="H3454" s="28">
        <f>HLOOKUP(Eingabe!$C$6,Kalkulationen!$F$1:$L$8762,Kalkulationen!D3453)</f>
        <v>157.3586998907347</v>
      </c>
    </row>
    <row r="3455" spans="6:8" x14ac:dyDescent="0.15">
      <c r="F3455" s="26">
        <v>43609.791666658297</v>
      </c>
      <c r="G3455" s="27">
        <f>Kalkulationen!F3454</f>
        <v>4.4800000000000004</v>
      </c>
      <c r="H3455" s="28">
        <f>HLOOKUP(Eingabe!$C$6,Kalkulationen!$F$1:$L$8762,Kalkulationen!D3454)</f>
        <v>127.75355141684258</v>
      </c>
    </row>
    <row r="3456" spans="6:8" x14ac:dyDescent="0.15">
      <c r="F3456" s="26">
        <v>43609.833333324961</v>
      </c>
      <c r="G3456" s="27">
        <f>Kalkulationen!F3455</f>
        <v>4.4800000000000004</v>
      </c>
      <c r="H3456" s="28">
        <f>HLOOKUP(Eingabe!$C$6,Kalkulationen!$F$1:$L$8762,Kalkulationen!D3455)</f>
        <v>127.75355141684258</v>
      </c>
    </row>
    <row r="3457" spans="6:8" x14ac:dyDescent="0.15">
      <c r="F3457" s="26">
        <v>43609.874999991625</v>
      </c>
      <c r="G3457" s="27">
        <f>Kalkulationen!F3456</f>
        <v>4.4800000000000004</v>
      </c>
      <c r="H3457" s="28">
        <f>HLOOKUP(Eingabe!$C$6,Kalkulationen!$F$1:$L$8762,Kalkulationen!D3456)</f>
        <v>127.75355141684258</v>
      </c>
    </row>
    <row r="3458" spans="6:8" x14ac:dyDescent="0.15">
      <c r="F3458" s="26">
        <v>43609.91666665829</v>
      </c>
      <c r="G3458" s="27">
        <f>Kalkulationen!F3457</f>
        <v>4.18</v>
      </c>
      <c r="H3458" s="28">
        <f>HLOOKUP(Eingabe!$C$6,Kalkulationen!$F$1:$L$8762,Kalkulationen!D3457)</f>
        <v>99.286032951741447</v>
      </c>
    </row>
    <row r="3459" spans="6:8" x14ac:dyDescent="0.15">
      <c r="F3459" s="26">
        <v>43609.958333324954</v>
      </c>
      <c r="G3459" s="27">
        <f>Kalkulationen!F3458</f>
        <v>3.88</v>
      </c>
      <c r="H3459" s="28">
        <f>HLOOKUP(Eingabe!$C$6,Kalkulationen!$F$1:$L$8762,Kalkulationen!D3458)</f>
        <v>71.378640628237633</v>
      </c>
    </row>
    <row r="3460" spans="6:8" x14ac:dyDescent="0.15">
      <c r="F3460" s="26">
        <v>43609.999999991618</v>
      </c>
      <c r="G3460" s="27">
        <f>Kalkulationen!F3459</f>
        <v>2.98</v>
      </c>
      <c r="H3460" s="28">
        <f>HLOOKUP(Eingabe!$C$6,Kalkulationen!$F$1:$L$8762,Kalkulationen!D3459)</f>
        <v>15.363813474783871</v>
      </c>
    </row>
    <row r="3461" spans="6:8" x14ac:dyDescent="0.15">
      <c r="F3461" s="26">
        <v>43610.041666658282</v>
      </c>
      <c r="G3461" s="27">
        <f>Kalkulationen!F3460</f>
        <v>3.88</v>
      </c>
      <c r="H3461" s="28">
        <f>HLOOKUP(Eingabe!$C$6,Kalkulationen!$F$1:$L$8762,Kalkulationen!D3460)</f>
        <v>71.378640628237633</v>
      </c>
    </row>
    <row r="3462" spans="6:8" x14ac:dyDescent="0.15">
      <c r="F3462" s="26">
        <v>43610.083333324947</v>
      </c>
      <c r="G3462" s="27">
        <f>Kalkulationen!F3461</f>
        <v>3.88</v>
      </c>
      <c r="H3462" s="28">
        <f>HLOOKUP(Eingabe!$C$6,Kalkulationen!$F$1:$L$8762,Kalkulationen!D3461)</f>
        <v>71.378640628237633</v>
      </c>
    </row>
    <row r="3463" spans="6:8" x14ac:dyDescent="0.15">
      <c r="F3463" s="26">
        <v>43610.124999991611</v>
      </c>
      <c r="G3463" s="27">
        <f>Kalkulationen!F3462</f>
        <v>2.69</v>
      </c>
      <c r="H3463" s="28">
        <f>HLOOKUP(Eingabe!$C$6,Kalkulationen!$F$1:$L$8762,Kalkulationen!D3462)</f>
        <v>7.4302984659264721</v>
      </c>
    </row>
    <row r="3464" spans="6:8" x14ac:dyDescent="0.15">
      <c r="F3464" s="26">
        <v>43610.166666658275</v>
      </c>
      <c r="G3464" s="27">
        <f>Kalkulationen!F3463</f>
        <v>2.69</v>
      </c>
      <c r="H3464" s="28">
        <f>HLOOKUP(Eingabe!$C$6,Kalkulationen!$F$1:$L$8762,Kalkulationen!D3463)</f>
        <v>7.4302984659264721</v>
      </c>
    </row>
    <row r="3465" spans="6:8" x14ac:dyDescent="0.15">
      <c r="F3465" s="26">
        <v>43610.208333324939</v>
      </c>
      <c r="G3465" s="27">
        <f>Kalkulationen!F3464</f>
        <v>2.09</v>
      </c>
      <c r="H3465" s="28">
        <f>HLOOKUP(Eingabe!$C$6,Kalkulationen!$F$1:$L$8762,Kalkulationen!D3464)</f>
        <v>1.4746487197138975</v>
      </c>
    </row>
    <row r="3466" spans="6:8" x14ac:dyDescent="0.15">
      <c r="F3466" s="26">
        <v>43610.249999991604</v>
      </c>
      <c r="G3466" s="27">
        <f>Kalkulationen!F3465</f>
        <v>2.2400000000000002</v>
      </c>
      <c r="H3466" s="28">
        <f>HLOOKUP(Eingabe!$C$6,Kalkulationen!$F$1:$L$8762,Kalkulationen!D3465)</f>
        <v>2.2387492384510437</v>
      </c>
    </row>
    <row r="3467" spans="6:8" x14ac:dyDescent="0.15">
      <c r="F3467" s="26">
        <v>43610.291666658268</v>
      </c>
      <c r="G3467" s="27">
        <f>Kalkulationen!F3466</f>
        <v>1.94</v>
      </c>
      <c r="H3467" s="28">
        <f>HLOOKUP(Eingabe!$C$6,Kalkulationen!$F$1:$L$8762,Kalkulationen!D3466)</f>
        <v>0.92361847068584668</v>
      </c>
    </row>
    <row r="3468" spans="6:8" x14ac:dyDescent="0.15">
      <c r="F3468" s="26">
        <v>43610.333333324932</v>
      </c>
      <c r="G3468" s="27">
        <f>Kalkulationen!F3467</f>
        <v>1.49</v>
      </c>
      <c r="H3468" s="28">
        <f>HLOOKUP(Eingabe!$C$6,Kalkulationen!$F$1:$L$8762,Kalkulationen!D3467)</f>
        <v>0.12936521063564776</v>
      </c>
    </row>
    <row r="3469" spans="6:8" x14ac:dyDescent="0.15">
      <c r="F3469" s="26">
        <v>43610.374999991596</v>
      </c>
      <c r="G3469" s="27">
        <f>Kalkulationen!F3468</f>
        <v>2.83</v>
      </c>
      <c r="H3469" s="28">
        <f>HLOOKUP(Eingabe!$C$6,Kalkulationen!$F$1:$L$8762,Kalkulationen!D3468)</f>
        <v>10.799308393294714</v>
      </c>
    </row>
    <row r="3470" spans="6:8" x14ac:dyDescent="0.15">
      <c r="F3470" s="26">
        <v>43610.416666658261</v>
      </c>
      <c r="G3470" s="27">
        <f>Kalkulationen!F3469</f>
        <v>1.79</v>
      </c>
      <c r="H3470" s="28">
        <f>HLOOKUP(Eingabe!$C$6,Kalkulationen!$F$1:$L$8762,Kalkulationen!D3469)</f>
        <v>0.54640916557928276</v>
      </c>
    </row>
    <row r="3471" spans="6:8" x14ac:dyDescent="0.15">
      <c r="F3471" s="26">
        <v>43610.458333324925</v>
      </c>
      <c r="G3471" s="27">
        <f>Kalkulationen!F3470</f>
        <v>3.28</v>
      </c>
      <c r="H3471" s="28">
        <f>HLOOKUP(Eingabe!$C$6,Kalkulationen!$F$1:$L$8762,Kalkulationen!D3470)</f>
        <v>28.07247429844973</v>
      </c>
    </row>
    <row r="3472" spans="6:8" x14ac:dyDescent="0.15">
      <c r="F3472" s="26">
        <v>43610.499999991589</v>
      </c>
      <c r="G3472" s="27">
        <f>Kalkulationen!F3471</f>
        <v>3.43</v>
      </c>
      <c r="H3472" s="28">
        <f>HLOOKUP(Eingabe!$C$6,Kalkulationen!$F$1:$L$8762,Kalkulationen!D3471)</f>
        <v>35.928487146259762</v>
      </c>
    </row>
    <row r="3473" spans="6:8" x14ac:dyDescent="0.15">
      <c r="F3473" s="26">
        <v>43610.541666658253</v>
      </c>
      <c r="G3473" s="27">
        <f>Kalkulationen!F3472</f>
        <v>2.98</v>
      </c>
      <c r="H3473" s="28">
        <f>HLOOKUP(Eingabe!$C$6,Kalkulationen!$F$1:$L$8762,Kalkulationen!D3472)</f>
        <v>15.363813474783871</v>
      </c>
    </row>
    <row r="3474" spans="6:8" x14ac:dyDescent="0.15">
      <c r="F3474" s="26">
        <v>43610.583333324917</v>
      </c>
      <c r="G3474" s="27">
        <f>Kalkulationen!F3473</f>
        <v>1.94</v>
      </c>
      <c r="H3474" s="28">
        <f>HLOOKUP(Eingabe!$C$6,Kalkulationen!$F$1:$L$8762,Kalkulationen!D3473)</f>
        <v>0.92361847068584668</v>
      </c>
    </row>
    <row r="3475" spans="6:8" x14ac:dyDescent="0.15">
      <c r="F3475" s="26">
        <v>43610.624999991582</v>
      </c>
      <c r="G3475" s="27">
        <f>Kalkulationen!F3474</f>
        <v>0.6</v>
      </c>
      <c r="H3475" s="28">
        <f>HLOOKUP(Eingabe!$C$6,Kalkulationen!$F$1:$L$8762,Kalkulationen!D3474)</f>
        <v>0</v>
      </c>
    </row>
    <row r="3476" spans="6:8" x14ac:dyDescent="0.15">
      <c r="F3476" s="26">
        <v>43610.666666658246</v>
      </c>
      <c r="G3476" s="27">
        <f>Kalkulationen!F3475</f>
        <v>1.64</v>
      </c>
      <c r="H3476" s="28">
        <f>HLOOKUP(Eingabe!$C$6,Kalkulationen!$F$1:$L$8762,Kalkulationen!D3475)</f>
        <v>0.28936731896601203</v>
      </c>
    </row>
    <row r="3477" spans="6:8" x14ac:dyDescent="0.15">
      <c r="F3477" s="26">
        <v>43610.70833332491</v>
      </c>
      <c r="G3477" s="27">
        <f>Kalkulationen!F3476</f>
        <v>1.49</v>
      </c>
      <c r="H3477" s="28">
        <f>HLOOKUP(Eingabe!$C$6,Kalkulationen!$F$1:$L$8762,Kalkulationen!D3476)</f>
        <v>0.12936521063564776</v>
      </c>
    </row>
    <row r="3478" spans="6:8" x14ac:dyDescent="0.15">
      <c r="F3478" s="26">
        <v>43610.749999991574</v>
      </c>
      <c r="G3478" s="27">
        <f>Kalkulationen!F3477</f>
        <v>1.34</v>
      </c>
      <c r="H3478" s="28">
        <f>HLOOKUP(Eingabe!$C$6,Kalkulationen!$F$1:$L$8762,Kalkulationen!D3477)</f>
        <v>0</v>
      </c>
    </row>
    <row r="3479" spans="6:8" x14ac:dyDescent="0.15">
      <c r="F3479" s="26">
        <v>43610.791666658239</v>
      </c>
      <c r="G3479" s="27">
        <f>Kalkulationen!F3478</f>
        <v>0.9</v>
      </c>
      <c r="H3479" s="28">
        <f>HLOOKUP(Eingabe!$C$6,Kalkulationen!$F$1:$L$8762,Kalkulationen!D3478)</f>
        <v>0</v>
      </c>
    </row>
    <row r="3480" spans="6:8" x14ac:dyDescent="0.15">
      <c r="F3480" s="26">
        <v>43610.833333324903</v>
      </c>
      <c r="G3480" s="27">
        <f>Kalkulationen!F3479</f>
        <v>0.75</v>
      </c>
      <c r="H3480" s="28">
        <f>HLOOKUP(Eingabe!$C$6,Kalkulationen!$F$1:$L$8762,Kalkulationen!D3479)</f>
        <v>0</v>
      </c>
    </row>
    <row r="3481" spans="6:8" x14ac:dyDescent="0.15">
      <c r="F3481" s="26">
        <v>43610.874999991567</v>
      </c>
      <c r="G3481" s="27">
        <f>Kalkulationen!F3480</f>
        <v>0.6</v>
      </c>
      <c r="H3481" s="28">
        <f>HLOOKUP(Eingabe!$C$6,Kalkulationen!$F$1:$L$8762,Kalkulationen!D3480)</f>
        <v>0</v>
      </c>
    </row>
    <row r="3482" spans="6:8" x14ac:dyDescent="0.15">
      <c r="F3482" s="26">
        <v>43610.916666658231</v>
      </c>
      <c r="G3482" s="27">
        <f>Kalkulationen!F3481</f>
        <v>0.9</v>
      </c>
      <c r="H3482" s="28">
        <f>HLOOKUP(Eingabe!$C$6,Kalkulationen!$F$1:$L$8762,Kalkulationen!D3481)</f>
        <v>0</v>
      </c>
    </row>
    <row r="3483" spans="6:8" x14ac:dyDescent="0.15">
      <c r="F3483" s="26">
        <v>43610.958333324896</v>
      </c>
      <c r="G3483" s="27">
        <f>Kalkulationen!F3482</f>
        <v>1.04</v>
      </c>
      <c r="H3483" s="28">
        <f>HLOOKUP(Eingabe!$C$6,Kalkulationen!$F$1:$L$8762,Kalkulationen!D3482)</f>
        <v>0</v>
      </c>
    </row>
    <row r="3484" spans="6:8" x14ac:dyDescent="0.15">
      <c r="F3484" s="26">
        <v>43610.99999999156</v>
      </c>
      <c r="G3484" s="27">
        <f>Kalkulationen!F3483</f>
        <v>1.19</v>
      </c>
      <c r="H3484" s="28">
        <f>HLOOKUP(Eingabe!$C$6,Kalkulationen!$F$1:$L$8762,Kalkulationen!D3483)</f>
        <v>0</v>
      </c>
    </row>
    <row r="3485" spans="6:8" x14ac:dyDescent="0.15">
      <c r="F3485" s="26">
        <v>43611.041666658224</v>
      </c>
      <c r="G3485" s="27">
        <f>Kalkulationen!F3484</f>
        <v>1.34</v>
      </c>
      <c r="H3485" s="28">
        <f>HLOOKUP(Eingabe!$C$6,Kalkulationen!$F$1:$L$8762,Kalkulationen!D3484)</f>
        <v>0</v>
      </c>
    </row>
    <row r="3486" spans="6:8" x14ac:dyDescent="0.15">
      <c r="F3486" s="26">
        <v>43611.083333324888</v>
      </c>
      <c r="G3486" s="27">
        <f>Kalkulationen!F3485</f>
        <v>1.34</v>
      </c>
      <c r="H3486" s="28">
        <f>HLOOKUP(Eingabe!$C$6,Kalkulationen!$F$1:$L$8762,Kalkulationen!D3485)</f>
        <v>0</v>
      </c>
    </row>
    <row r="3487" spans="6:8" x14ac:dyDescent="0.15">
      <c r="F3487" s="26">
        <v>43611.124999991553</v>
      </c>
      <c r="G3487" s="27">
        <f>Kalkulationen!F3486</f>
        <v>1.19</v>
      </c>
      <c r="H3487" s="28">
        <f>HLOOKUP(Eingabe!$C$6,Kalkulationen!$F$1:$L$8762,Kalkulationen!D3486)</f>
        <v>0</v>
      </c>
    </row>
    <row r="3488" spans="6:8" x14ac:dyDescent="0.15">
      <c r="F3488" s="26">
        <v>43611.166666658217</v>
      </c>
      <c r="G3488" s="27">
        <f>Kalkulationen!F3487</f>
        <v>1.04</v>
      </c>
      <c r="H3488" s="28">
        <f>HLOOKUP(Eingabe!$C$6,Kalkulationen!$F$1:$L$8762,Kalkulationen!D3487)</f>
        <v>0</v>
      </c>
    </row>
    <row r="3489" spans="6:8" x14ac:dyDescent="0.15">
      <c r="F3489" s="26">
        <v>43611.208333324881</v>
      </c>
      <c r="G3489" s="27">
        <f>Kalkulationen!F3488</f>
        <v>1.19</v>
      </c>
      <c r="H3489" s="28">
        <f>HLOOKUP(Eingabe!$C$6,Kalkulationen!$F$1:$L$8762,Kalkulationen!D3488)</f>
        <v>0</v>
      </c>
    </row>
    <row r="3490" spans="6:8" x14ac:dyDescent="0.15">
      <c r="F3490" s="26">
        <v>43611.249999991545</v>
      </c>
      <c r="G3490" s="27">
        <f>Kalkulationen!F3489</f>
        <v>0.3</v>
      </c>
      <c r="H3490" s="28">
        <f>HLOOKUP(Eingabe!$C$6,Kalkulationen!$F$1:$L$8762,Kalkulationen!D3489)</f>
        <v>0</v>
      </c>
    </row>
    <row r="3491" spans="6:8" x14ac:dyDescent="0.15">
      <c r="F3491" s="26">
        <v>43611.29166665821</v>
      </c>
      <c r="G3491" s="27">
        <f>Kalkulationen!F3490</f>
        <v>0.6</v>
      </c>
      <c r="H3491" s="28">
        <f>HLOOKUP(Eingabe!$C$6,Kalkulationen!$F$1:$L$8762,Kalkulationen!D3490)</f>
        <v>0</v>
      </c>
    </row>
    <row r="3492" spans="6:8" x14ac:dyDescent="0.15">
      <c r="F3492" s="26">
        <v>43611.333333324874</v>
      </c>
      <c r="G3492" s="27">
        <f>Kalkulationen!F3491</f>
        <v>1.34</v>
      </c>
      <c r="H3492" s="28">
        <f>HLOOKUP(Eingabe!$C$6,Kalkulationen!$F$1:$L$8762,Kalkulationen!D3491)</f>
        <v>0</v>
      </c>
    </row>
    <row r="3493" spans="6:8" x14ac:dyDescent="0.15">
      <c r="F3493" s="26">
        <v>43611.374999991538</v>
      </c>
      <c r="G3493" s="27">
        <f>Kalkulationen!F3492</f>
        <v>2.54</v>
      </c>
      <c r="H3493" s="28">
        <f>HLOOKUP(Eingabe!$C$6,Kalkulationen!$F$1:$L$8762,Kalkulationen!D3492)</f>
        <v>4.7035428791755116</v>
      </c>
    </row>
    <row r="3494" spans="6:8" x14ac:dyDescent="0.15">
      <c r="F3494" s="26">
        <v>43611.416666658202</v>
      </c>
      <c r="G3494" s="27">
        <f>Kalkulationen!F3493</f>
        <v>2.2400000000000002</v>
      </c>
      <c r="H3494" s="28">
        <f>HLOOKUP(Eingabe!$C$6,Kalkulationen!$F$1:$L$8762,Kalkulationen!D3493)</f>
        <v>2.2387492384510437</v>
      </c>
    </row>
    <row r="3495" spans="6:8" x14ac:dyDescent="0.15">
      <c r="F3495" s="26">
        <v>43611.458333324867</v>
      </c>
      <c r="G3495" s="27">
        <f>Kalkulationen!F3494</f>
        <v>2.39</v>
      </c>
      <c r="H3495" s="28">
        <f>HLOOKUP(Eingabe!$C$6,Kalkulationen!$F$1:$L$8762,Kalkulationen!D3494)</f>
        <v>3.2364376072839534</v>
      </c>
    </row>
    <row r="3496" spans="6:8" x14ac:dyDescent="0.15">
      <c r="F3496" s="26">
        <v>43611.499999991531</v>
      </c>
      <c r="G3496" s="27">
        <f>Kalkulationen!F3495</f>
        <v>2.09</v>
      </c>
      <c r="H3496" s="28">
        <f>HLOOKUP(Eingabe!$C$6,Kalkulationen!$F$1:$L$8762,Kalkulationen!D3495)</f>
        <v>1.4746487197138975</v>
      </c>
    </row>
    <row r="3497" spans="6:8" x14ac:dyDescent="0.15">
      <c r="F3497" s="26">
        <v>43611.541666658195</v>
      </c>
      <c r="G3497" s="27">
        <f>Kalkulationen!F3496</f>
        <v>3.28</v>
      </c>
      <c r="H3497" s="28">
        <f>HLOOKUP(Eingabe!$C$6,Kalkulationen!$F$1:$L$8762,Kalkulationen!D3496)</f>
        <v>28.07247429844973</v>
      </c>
    </row>
    <row r="3498" spans="6:8" x14ac:dyDescent="0.15">
      <c r="F3498" s="26">
        <v>43611.583333324859</v>
      </c>
      <c r="G3498" s="27">
        <f>Kalkulationen!F3497</f>
        <v>2.39</v>
      </c>
      <c r="H3498" s="28">
        <f>HLOOKUP(Eingabe!$C$6,Kalkulationen!$F$1:$L$8762,Kalkulationen!D3497)</f>
        <v>3.2364376072839534</v>
      </c>
    </row>
    <row r="3499" spans="6:8" x14ac:dyDescent="0.15">
      <c r="F3499" s="26">
        <v>43611.624999991524</v>
      </c>
      <c r="G3499" s="27">
        <f>Kalkulationen!F3498</f>
        <v>1.04</v>
      </c>
      <c r="H3499" s="28">
        <f>HLOOKUP(Eingabe!$C$6,Kalkulationen!$F$1:$L$8762,Kalkulationen!D3498)</f>
        <v>0</v>
      </c>
    </row>
    <row r="3500" spans="6:8" x14ac:dyDescent="0.15">
      <c r="F3500" s="26">
        <v>43611.666666658188</v>
      </c>
      <c r="G3500" s="27">
        <f>Kalkulationen!F3499</f>
        <v>2.2400000000000002</v>
      </c>
      <c r="H3500" s="28">
        <f>HLOOKUP(Eingabe!$C$6,Kalkulationen!$F$1:$L$8762,Kalkulationen!D3499)</f>
        <v>2.2387492384510437</v>
      </c>
    </row>
    <row r="3501" spans="6:8" x14ac:dyDescent="0.15">
      <c r="F3501" s="26">
        <v>43611.708333324852</v>
      </c>
      <c r="G3501" s="27">
        <f>Kalkulationen!F3500</f>
        <v>0.6</v>
      </c>
      <c r="H3501" s="28">
        <f>HLOOKUP(Eingabe!$C$6,Kalkulationen!$F$1:$L$8762,Kalkulationen!D3500)</f>
        <v>0</v>
      </c>
    </row>
    <row r="3502" spans="6:8" x14ac:dyDescent="0.15">
      <c r="F3502" s="26">
        <v>43611.749999991516</v>
      </c>
      <c r="G3502" s="27">
        <f>Kalkulationen!F3501</f>
        <v>0</v>
      </c>
      <c r="H3502" s="28">
        <f>HLOOKUP(Eingabe!$C$6,Kalkulationen!$F$1:$L$8762,Kalkulationen!D3501)</f>
        <v>0</v>
      </c>
    </row>
    <row r="3503" spans="6:8" x14ac:dyDescent="0.15">
      <c r="F3503" s="26">
        <v>43611.79166665818</v>
      </c>
      <c r="G3503" s="27">
        <f>Kalkulationen!F3502</f>
        <v>1.19</v>
      </c>
      <c r="H3503" s="28">
        <f>HLOOKUP(Eingabe!$C$6,Kalkulationen!$F$1:$L$8762,Kalkulationen!D3502)</f>
        <v>0</v>
      </c>
    </row>
    <row r="3504" spans="6:8" x14ac:dyDescent="0.15">
      <c r="F3504" s="26">
        <v>43611.833333324845</v>
      </c>
      <c r="G3504" s="27">
        <f>Kalkulationen!F3503</f>
        <v>1.34</v>
      </c>
      <c r="H3504" s="28">
        <f>HLOOKUP(Eingabe!$C$6,Kalkulationen!$F$1:$L$8762,Kalkulationen!D3503)</f>
        <v>0</v>
      </c>
    </row>
    <row r="3505" spans="6:8" x14ac:dyDescent="0.15">
      <c r="F3505" s="26">
        <v>43611.874999991509</v>
      </c>
      <c r="G3505" s="27">
        <f>Kalkulationen!F3504</f>
        <v>2.83</v>
      </c>
      <c r="H3505" s="28">
        <f>HLOOKUP(Eingabe!$C$6,Kalkulationen!$F$1:$L$8762,Kalkulationen!D3504)</f>
        <v>10.799308393294714</v>
      </c>
    </row>
    <row r="3506" spans="6:8" x14ac:dyDescent="0.15">
      <c r="F3506" s="26">
        <v>43611.916666658173</v>
      </c>
      <c r="G3506" s="27">
        <f>Kalkulationen!F3505</f>
        <v>3.43</v>
      </c>
      <c r="H3506" s="28">
        <f>HLOOKUP(Eingabe!$C$6,Kalkulationen!$F$1:$L$8762,Kalkulationen!D3505)</f>
        <v>35.928487146259762</v>
      </c>
    </row>
    <row r="3507" spans="6:8" x14ac:dyDescent="0.15">
      <c r="F3507" s="26">
        <v>43611.958333324837</v>
      </c>
      <c r="G3507" s="27">
        <f>Kalkulationen!F3506</f>
        <v>3.58</v>
      </c>
      <c r="H3507" s="28">
        <f>HLOOKUP(Eingabe!$C$6,Kalkulationen!$F$1:$L$8762,Kalkulationen!D3506)</f>
        <v>45.658471991144815</v>
      </c>
    </row>
    <row r="3508" spans="6:8" x14ac:dyDescent="0.15">
      <c r="F3508" s="26">
        <v>43611.999999991502</v>
      </c>
      <c r="G3508" s="27">
        <f>Kalkulationen!F3507</f>
        <v>4.18</v>
      </c>
      <c r="H3508" s="28">
        <f>HLOOKUP(Eingabe!$C$6,Kalkulationen!$F$1:$L$8762,Kalkulationen!D3507)</f>
        <v>99.286032951741447</v>
      </c>
    </row>
    <row r="3509" spans="6:8" x14ac:dyDescent="0.15">
      <c r="F3509" s="26">
        <v>43612.041666658166</v>
      </c>
      <c r="G3509" s="27">
        <f>Kalkulationen!F3508</f>
        <v>3.73</v>
      </c>
      <c r="H3509" s="28">
        <f>HLOOKUP(Eingabe!$C$6,Kalkulationen!$F$1:$L$8762,Kalkulationen!D3508)</f>
        <v>57.90322713773282</v>
      </c>
    </row>
    <row r="3510" spans="6:8" x14ac:dyDescent="0.15">
      <c r="F3510" s="26">
        <v>43612.08333332483</v>
      </c>
      <c r="G3510" s="27">
        <f>Kalkulationen!F3509</f>
        <v>2.83</v>
      </c>
      <c r="H3510" s="28">
        <f>HLOOKUP(Eingabe!$C$6,Kalkulationen!$F$1:$L$8762,Kalkulationen!D3509)</f>
        <v>10.799308393294714</v>
      </c>
    </row>
    <row r="3511" spans="6:8" x14ac:dyDescent="0.15">
      <c r="F3511" s="26">
        <v>43612.124999991494</v>
      </c>
      <c r="G3511" s="27">
        <f>Kalkulationen!F3510</f>
        <v>1.49</v>
      </c>
      <c r="H3511" s="28">
        <f>HLOOKUP(Eingabe!$C$6,Kalkulationen!$F$1:$L$8762,Kalkulationen!D3510)</f>
        <v>0.12936521063564776</v>
      </c>
    </row>
    <row r="3512" spans="6:8" x14ac:dyDescent="0.15">
      <c r="F3512" s="26">
        <v>43612.166666658159</v>
      </c>
      <c r="G3512" s="27">
        <f>Kalkulationen!F3511</f>
        <v>4.18</v>
      </c>
      <c r="H3512" s="28">
        <f>HLOOKUP(Eingabe!$C$6,Kalkulationen!$F$1:$L$8762,Kalkulationen!D3511)</f>
        <v>99.286032951741447</v>
      </c>
    </row>
    <row r="3513" spans="6:8" x14ac:dyDescent="0.15">
      <c r="F3513" s="26">
        <v>43612.208333324823</v>
      </c>
      <c r="G3513" s="27">
        <f>Kalkulationen!F3512</f>
        <v>2.54</v>
      </c>
      <c r="H3513" s="28">
        <f>HLOOKUP(Eingabe!$C$6,Kalkulationen!$F$1:$L$8762,Kalkulationen!D3512)</f>
        <v>4.7035428791755116</v>
      </c>
    </row>
    <row r="3514" spans="6:8" x14ac:dyDescent="0.15">
      <c r="F3514" s="26">
        <v>43612.249999991487</v>
      </c>
      <c r="G3514" s="27">
        <f>Kalkulationen!F3513</f>
        <v>1.49</v>
      </c>
      <c r="H3514" s="28">
        <f>HLOOKUP(Eingabe!$C$6,Kalkulationen!$F$1:$L$8762,Kalkulationen!D3513)</f>
        <v>0.12936521063564776</v>
      </c>
    </row>
    <row r="3515" spans="6:8" x14ac:dyDescent="0.15">
      <c r="F3515" s="26">
        <v>43612.291666658151</v>
      </c>
      <c r="G3515" s="27">
        <f>Kalkulationen!F3514</f>
        <v>0.3</v>
      </c>
      <c r="H3515" s="28">
        <f>HLOOKUP(Eingabe!$C$6,Kalkulationen!$F$1:$L$8762,Kalkulationen!D3514)</f>
        <v>0</v>
      </c>
    </row>
    <row r="3516" spans="6:8" x14ac:dyDescent="0.15">
      <c r="F3516" s="26">
        <v>43612.333333324816</v>
      </c>
      <c r="G3516" s="27">
        <f>Kalkulationen!F3515</f>
        <v>2.09</v>
      </c>
      <c r="H3516" s="28">
        <f>HLOOKUP(Eingabe!$C$6,Kalkulationen!$F$1:$L$8762,Kalkulationen!D3515)</f>
        <v>1.4746487197138975</v>
      </c>
    </row>
    <row r="3517" spans="6:8" x14ac:dyDescent="0.15">
      <c r="F3517" s="26">
        <v>43612.37499999148</v>
      </c>
      <c r="G3517" s="27">
        <f>Kalkulationen!F3516</f>
        <v>0.3</v>
      </c>
      <c r="H3517" s="28">
        <f>HLOOKUP(Eingabe!$C$6,Kalkulationen!$F$1:$L$8762,Kalkulationen!D3516)</f>
        <v>0</v>
      </c>
    </row>
    <row r="3518" spans="6:8" x14ac:dyDescent="0.15">
      <c r="F3518" s="26">
        <v>43612.416666658144</v>
      </c>
      <c r="G3518" s="27">
        <f>Kalkulationen!F3517</f>
        <v>1.79</v>
      </c>
      <c r="H3518" s="28">
        <f>HLOOKUP(Eingabe!$C$6,Kalkulationen!$F$1:$L$8762,Kalkulationen!D3517)</f>
        <v>0.54640916557928276</v>
      </c>
    </row>
    <row r="3519" spans="6:8" x14ac:dyDescent="0.15">
      <c r="F3519" s="26">
        <v>43612.458333324808</v>
      </c>
      <c r="G3519" s="27">
        <f>Kalkulationen!F3518</f>
        <v>2.54</v>
      </c>
      <c r="H3519" s="28">
        <f>HLOOKUP(Eingabe!$C$6,Kalkulationen!$F$1:$L$8762,Kalkulationen!D3518)</f>
        <v>4.7035428791755116</v>
      </c>
    </row>
    <row r="3520" spans="6:8" x14ac:dyDescent="0.15">
      <c r="F3520" s="26">
        <v>43612.499999991473</v>
      </c>
      <c r="G3520" s="27">
        <f>Kalkulationen!F3519</f>
        <v>1.19</v>
      </c>
      <c r="H3520" s="28">
        <f>HLOOKUP(Eingabe!$C$6,Kalkulationen!$F$1:$L$8762,Kalkulationen!D3519)</f>
        <v>0</v>
      </c>
    </row>
    <row r="3521" spans="6:8" x14ac:dyDescent="0.15">
      <c r="F3521" s="26">
        <v>43612.541666658137</v>
      </c>
      <c r="G3521" s="27">
        <f>Kalkulationen!F3520</f>
        <v>2.09</v>
      </c>
      <c r="H3521" s="28">
        <f>HLOOKUP(Eingabe!$C$6,Kalkulationen!$F$1:$L$8762,Kalkulationen!D3520)</f>
        <v>1.4746487197138975</v>
      </c>
    </row>
    <row r="3522" spans="6:8" x14ac:dyDescent="0.15">
      <c r="F3522" s="26">
        <v>43612.583333324801</v>
      </c>
      <c r="G3522" s="27">
        <f>Kalkulationen!F3521</f>
        <v>1.79</v>
      </c>
      <c r="H3522" s="28">
        <f>HLOOKUP(Eingabe!$C$6,Kalkulationen!$F$1:$L$8762,Kalkulationen!D3521)</f>
        <v>0.54640916557928276</v>
      </c>
    </row>
    <row r="3523" spans="6:8" x14ac:dyDescent="0.15">
      <c r="F3523" s="26">
        <v>43612.624999991465</v>
      </c>
      <c r="G3523" s="27">
        <f>Kalkulationen!F3522</f>
        <v>1.49</v>
      </c>
      <c r="H3523" s="28">
        <f>HLOOKUP(Eingabe!$C$6,Kalkulationen!$F$1:$L$8762,Kalkulationen!D3522)</f>
        <v>0.12936521063564776</v>
      </c>
    </row>
    <row r="3524" spans="6:8" x14ac:dyDescent="0.15">
      <c r="F3524" s="26">
        <v>43612.66666665813</v>
      </c>
      <c r="G3524" s="27">
        <f>Kalkulationen!F3523</f>
        <v>2.39</v>
      </c>
      <c r="H3524" s="28">
        <f>HLOOKUP(Eingabe!$C$6,Kalkulationen!$F$1:$L$8762,Kalkulationen!D3523)</f>
        <v>3.2364376072839534</v>
      </c>
    </row>
    <row r="3525" spans="6:8" x14ac:dyDescent="0.15">
      <c r="F3525" s="26">
        <v>43612.708333324794</v>
      </c>
      <c r="G3525" s="27">
        <f>Kalkulationen!F3524</f>
        <v>3.28</v>
      </c>
      <c r="H3525" s="28">
        <f>HLOOKUP(Eingabe!$C$6,Kalkulationen!$F$1:$L$8762,Kalkulationen!D3524)</f>
        <v>28.07247429844973</v>
      </c>
    </row>
    <row r="3526" spans="6:8" x14ac:dyDescent="0.15">
      <c r="F3526" s="26">
        <v>43612.749999991458</v>
      </c>
      <c r="G3526" s="27">
        <f>Kalkulationen!F3525</f>
        <v>3.58</v>
      </c>
      <c r="H3526" s="28">
        <f>HLOOKUP(Eingabe!$C$6,Kalkulationen!$F$1:$L$8762,Kalkulationen!D3525)</f>
        <v>45.658471991144815</v>
      </c>
    </row>
    <row r="3527" spans="6:8" x14ac:dyDescent="0.15">
      <c r="F3527" s="26">
        <v>43612.791666658122</v>
      </c>
      <c r="G3527" s="27">
        <f>Kalkulationen!F3526</f>
        <v>2.39</v>
      </c>
      <c r="H3527" s="28">
        <f>HLOOKUP(Eingabe!$C$6,Kalkulationen!$F$1:$L$8762,Kalkulationen!D3526)</f>
        <v>3.2364376072839534</v>
      </c>
    </row>
    <row r="3528" spans="6:8" x14ac:dyDescent="0.15">
      <c r="F3528" s="26">
        <v>43612.833333324787</v>
      </c>
      <c r="G3528" s="27">
        <f>Kalkulationen!F3527</f>
        <v>2.54</v>
      </c>
      <c r="H3528" s="28">
        <f>HLOOKUP(Eingabe!$C$6,Kalkulationen!$F$1:$L$8762,Kalkulationen!D3527)</f>
        <v>4.7035428791755116</v>
      </c>
    </row>
    <row r="3529" spans="6:8" x14ac:dyDescent="0.15">
      <c r="F3529" s="26">
        <v>43612.874999991451</v>
      </c>
      <c r="G3529" s="27">
        <f>Kalkulationen!F3528</f>
        <v>3.43</v>
      </c>
      <c r="H3529" s="28">
        <f>HLOOKUP(Eingabe!$C$6,Kalkulationen!$F$1:$L$8762,Kalkulationen!D3528)</f>
        <v>35.928487146259762</v>
      </c>
    </row>
    <row r="3530" spans="6:8" x14ac:dyDescent="0.15">
      <c r="F3530" s="26">
        <v>43612.916666658115</v>
      </c>
      <c r="G3530" s="27">
        <f>Kalkulationen!F3529</f>
        <v>3.88</v>
      </c>
      <c r="H3530" s="28">
        <f>HLOOKUP(Eingabe!$C$6,Kalkulationen!$F$1:$L$8762,Kalkulationen!D3529)</f>
        <v>71.378640628237633</v>
      </c>
    </row>
    <row r="3531" spans="6:8" x14ac:dyDescent="0.15">
      <c r="F3531" s="26">
        <v>43612.958333324779</v>
      </c>
      <c r="G3531" s="27">
        <f>Kalkulationen!F3530</f>
        <v>3.28</v>
      </c>
      <c r="H3531" s="28">
        <f>HLOOKUP(Eingabe!$C$6,Kalkulationen!$F$1:$L$8762,Kalkulationen!D3530)</f>
        <v>28.07247429844973</v>
      </c>
    </row>
    <row r="3532" spans="6:8" x14ac:dyDescent="0.15">
      <c r="F3532" s="26">
        <v>43612.999999991443</v>
      </c>
      <c r="G3532" s="27">
        <f>Kalkulationen!F3531</f>
        <v>3.13</v>
      </c>
      <c r="H3532" s="28">
        <f>HLOOKUP(Eingabe!$C$6,Kalkulationen!$F$1:$L$8762,Kalkulationen!D3531)</f>
        <v>21.178652373249626</v>
      </c>
    </row>
    <row r="3533" spans="6:8" x14ac:dyDescent="0.15">
      <c r="F3533" s="26">
        <v>43613.041666658108</v>
      </c>
      <c r="G3533" s="27">
        <f>Kalkulationen!F3532</f>
        <v>3.13</v>
      </c>
      <c r="H3533" s="28">
        <f>HLOOKUP(Eingabe!$C$6,Kalkulationen!$F$1:$L$8762,Kalkulationen!D3532)</f>
        <v>21.178652373249626</v>
      </c>
    </row>
    <row r="3534" spans="6:8" x14ac:dyDescent="0.15">
      <c r="F3534" s="26">
        <v>43613.083333324772</v>
      </c>
      <c r="G3534" s="27">
        <f>Kalkulationen!F3533</f>
        <v>3.28</v>
      </c>
      <c r="H3534" s="28">
        <f>HLOOKUP(Eingabe!$C$6,Kalkulationen!$F$1:$L$8762,Kalkulationen!D3533)</f>
        <v>28.07247429844973</v>
      </c>
    </row>
    <row r="3535" spans="6:8" x14ac:dyDescent="0.15">
      <c r="F3535" s="26">
        <v>43613.124999991436</v>
      </c>
      <c r="G3535" s="27">
        <f>Kalkulationen!F3534</f>
        <v>2.83</v>
      </c>
      <c r="H3535" s="28">
        <f>HLOOKUP(Eingabe!$C$6,Kalkulationen!$F$1:$L$8762,Kalkulationen!D3534)</f>
        <v>10.799308393294714</v>
      </c>
    </row>
    <row r="3536" spans="6:8" x14ac:dyDescent="0.15">
      <c r="F3536" s="26">
        <v>43613.1666666581</v>
      </c>
      <c r="G3536" s="27">
        <f>Kalkulationen!F3535</f>
        <v>2.2400000000000002</v>
      </c>
      <c r="H3536" s="28">
        <f>HLOOKUP(Eingabe!$C$6,Kalkulationen!$F$1:$L$8762,Kalkulationen!D3535)</f>
        <v>2.2387492384510437</v>
      </c>
    </row>
    <row r="3537" spans="6:8" x14ac:dyDescent="0.15">
      <c r="F3537" s="26">
        <v>43613.208333324765</v>
      </c>
      <c r="G3537" s="27">
        <f>Kalkulationen!F3536</f>
        <v>2.09</v>
      </c>
      <c r="H3537" s="28">
        <f>HLOOKUP(Eingabe!$C$6,Kalkulationen!$F$1:$L$8762,Kalkulationen!D3536)</f>
        <v>1.4746487197138975</v>
      </c>
    </row>
    <row r="3538" spans="6:8" x14ac:dyDescent="0.15">
      <c r="F3538" s="26">
        <v>43613.249999991429</v>
      </c>
      <c r="G3538" s="27">
        <f>Kalkulationen!F3537</f>
        <v>3.43</v>
      </c>
      <c r="H3538" s="28">
        <f>HLOOKUP(Eingabe!$C$6,Kalkulationen!$F$1:$L$8762,Kalkulationen!D3537)</f>
        <v>35.928487146259762</v>
      </c>
    </row>
    <row r="3539" spans="6:8" x14ac:dyDescent="0.15">
      <c r="F3539" s="26">
        <v>43613.291666658093</v>
      </c>
      <c r="G3539" s="27">
        <f>Kalkulationen!F3538</f>
        <v>4.03</v>
      </c>
      <c r="H3539" s="28">
        <f>HLOOKUP(Eingabe!$C$6,Kalkulationen!$F$1:$L$8762,Kalkulationen!D3538)</f>
        <v>85.333314530668076</v>
      </c>
    </row>
    <row r="3540" spans="6:8" x14ac:dyDescent="0.15">
      <c r="F3540" s="26">
        <v>43613.333333324757</v>
      </c>
      <c r="G3540" s="27">
        <f>Kalkulationen!F3539</f>
        <v>3.28</v>
      </c>
      <c r="H3540" s="28">
        <f>HLOOKUP(Eingabe!$C$6,Kalkulationen!$F$1:$L$8762,Kalkulationen!D3539)</f>
        <v>28.07247429844973</v>
      </c>
    </row>
    <row r="3541" spans="6:8" x14ac:dyDescent="0.15">
      <c r="F3541" s="26">
        <v>43613.374999991422</v>
      </c>
      <c r="G3541" s="27">
        <f>Kalkulationen!F3540</f>
        <v>2.69</v>
      </c>
      <c r="H3541" s="28">
        <f>HLOOKUP(Eingabe!$C$6,Kalkulationen!$F$1:$L$8762,Kalkulationen!D3540)</f>
        <v>7.4302984659264721</v>
      </c>
    </row>
    <row r="3542" spans="6:8" x14ac:dyDescent="0.15">
      <c r="F3542" s="26">
        <v>43613.416666658086</v>
      </c>
      <c r="G3542" s="27">
        <f>Kalkulationen!F3541</f>
        <v>2.09</v>
      </c>
      <c r="H3542" s="28">
        <f>HLOOKUP(Eingabe!$C$6,Kalkulationen!$F$1:$L$8762,Kalkulationen!D3541)</f>
        <v>1.4746487197138975</v>
      </c>
    </row>
    <row r="3543" spans="6:8" x14ac:dyDescent="0.15">
      <c r="F3543" s="26">
        <v>43613.45833332475</v>
      </c>
      <c r="G3543" s="27">
        <f>Kalkulationen!F3542</f>
        <v>2.69</v>
      </c>
      <c r="H3543" s="28">
        <f>HLOOKUP(Eingabe!$C$6,Kalkulationen!$F$1:$L$8762,Kalkulationen!D3542)</f>
        <v>7.4302984659264721</v>
      </c>
    </row>
    <row r="3544" spans="6:8" x14ac:dyDescent="0.15">
      <c r="F3544" s="26">
        <v>43613.499999991414</v>
      </c>
      <c r="G3544" s="27">
        <f>Kalkulationen!F3543</f>
        <v>3.88</v>
      </c>
      <c r="H3544" s="28">
        <f>HLOOKUP(Eingabe!$C$6,Kalkulationen!$F$1:$L$8762,Kalkulationen!D3543)</f>
        <v>71.378640628237633</v>
      </c>
    </row>
    <row r="3545" spans="6:8" x14ac:dyDescent="0.15">
      <c r="F3545" s="26">
        <v>43613.541666658079</v>
      </c>
      <c r="G3545" s="27">
        <f>Kalkulationen!F3544</f>
        <v>4.18</v>
      </c>
      <c r="H3545" s="28">
        <f>HLOOKUP(Eingabe!$C$6,Kalkulationen!$F$1:$L$8762,Kalkulationen!D3544)</f>
        <v>99.286032951741447</v>
      </c>
    </row>
    <row r="3546" spans="6:8" x14ac:dyDescent="0.15">
      <c r="F3546" s="26">
        <v>43613.583333324743</v>
      </c>
      <c r="G3546" s="27">
        <f>Kalkulationen!F3545</f>
        <v>4.18</v>
      </c>
      <c r="H3546" s="28">
        <f>HLOOKUP(Eingabe!$C$6,Kalkulationen!$F$1:$L$8762,Kalkulationen!D3545)</f>
        <v>99.286032951741447</v>
      </c>
    </row>
    <row r="3547" spans="6:8" x14ac:dyDescent="0.15">
      <c r="F3547" s="26">
        <v>43613.624999991407</v>
      </c>
      <c r="G3547" s="27">
        <f>Kalkulationen!F3546</f>
        <v>5.22</v>
      </c>
      <c r="H3547" s="28">
        <f>HLOOKUP(Eingabe!$C$6,Kalkulationen!$F$1:$L$8762,Kalkulationen!D3546)</f>
        <v>212.01452653164606</v>
      </c>
    </row>
    <row r="3548" spans="6:8" x14ac:dyDescent="0.15">
      <c r="F3548" s="26">
        <v>43613.666666658071</v>
      </c>
      <c r="G3548" s="27">
        <f>Kalkulationen!F3547</f>
        <v>5.37</v>
      </c>
      <c r="H3548" s="28">
        <f>HLOOKUP(Eingabe!$C$6,Kalkulationen!$F$1:$L$8762,Kalkulationen!D3547)</f>
        <v>232.80191638908431</v>
      </c>
    </row>
    <row r="3549" spans="6:8" x14ac:dyDescent="0.15">
      <c r="F3549" s="26">
        <v>43613.708333324736</v>
      </c>
      <c r="G3549" s="27">
        <f>Kalkulationen!F3548</f>
        <v>5.52</v>
      </c>
      <c r="H3549" s="28">
        <f>HLOOKUP(Eingabe!$C$6,Kalkulationen!$F$1:$L$8762,Kalkulationen!D3548)</f>
        <v>254.43327038277369</v>
      </c>
    </row>
    <row r="3550" spans="6:8" x14ac:dyDescent="0.15">
      <c r="F3550" s="26">
        <v>43613.7499999914</v>
      </c>
      <c r="G3550" s="27">
        <f>Kalkulationen!F3549</f>
        <v>6.12</v>
      </c>
      <c r="H3550" s="28">
        <f>HLOOKUP(Eingabe!$C$6,Kalkulationen!$F$1:$L$8762,Kalkulationen!D3549)</f>
        <v>352.73627104706577</v>
      </c>
    </row>
    <row r="3551" spans="6:8" x14ac:dyDescent="0.15">
      <c r="F3551" s="26">
        <v>43613.791666658064</v>
      </c>
      <c r="G3551" s="27">
        <f>Kalkulationen!F3550</f>
        <v>6.12</v>
      </c>
      <c r="H3551" s="28">
        <f>HLOOKUP(Eingabe!$C$6,Kalkulationen!$F$1:$L$8762,Kalkulationen!D3550)</f>
        <v>352.73627104706577</v>
      </c>
    </row>
    <row r="3552" spans="6:8" x14ac:dyDescent="0.15">
      <c r="F3552" s="26">
        <v>43613.833333324728</v>
      </c>
      <c r="G3552" s="27">
        <f>Kalkulationen!F3551</f>
        <v>5.97</v>
      </c>
      <c r="H3552" s="28">
        <f>HLOOKUP(Eingabe!$C$6,Kalkulationen!$F$1:$L$8762,Kalkulationen!D3551)</f>
        <v>325.486920668631</v>
      </c>
    </row>
    <row r="3553" spans="6:8" x14ac:dyDescent="0.15">
      <c r="F3553" s="26">
        <v>43613.874999991393</v>
      </c>
      <c r="G3553" s="27">
        <f>Kalkulationen!F3552</f>
        <v>5.52</v>
      </c>
      <c r="H3553" s="28">
        <f>HLOOKUP(Eingabe!$C$6,Kalkulationen!$F$1:$L$8762,Kalkulationen!D3552)</f>
        <v>254.43327038277369</v>
      </c>
    </row>
    <row r="3554" spans="6:8" x14ac:dyDescent="0.15">
      <c r="F3554" s="26">
        <v>43613.916666658057</v>
      </c>
      <c r="G3554" s="27">
        <f>Kalkulationen!F3553</f>
        <v>5.52</v>
      </c>
      <c r="H3554" s="28">
        <f>HLOOKUP(Eingabe!$C$6,Kalkulationen!$F$1:$L$8762,Kalkulationen!D3553)</f>
        <v>254.43327038277369</v>
      </c>
    </row>
    <row r="3555" spans="6:8" x14ac:dyDescent="0.15">
      <c r="F3555" s="26">
        <v>43613.958333324721</v>
      </c>
      <c r="G3555" s="27">
        <f>Kalkulationen!F3554</f>
        <v>5.67</v>
      </c>
      <c r="H3555" s="28">
        <f>HLOOKUP(Eingabe!$C$6,Kalkulationen!$F$1:$L$8762,Kalkulationen!D3554)</f>
        <v>276.80098896274217</v>
      </c>
    </row>
    <row r="3556" spans="6:8" x14ac:dyDescent="0.15">
      <c r="F3556" s="26">
        <v>43613.999999991385</v>
      </c>
      <c r="G3556" s="27">
        <f>Kalkulationen!F3555</f>
        <v>5.97</v>
      </c>
      <c r="H3556" s="28">
        <f>HLOOKUP(Eingabe!$C$6,Kalkulationen!$F$1:$L$8762,Kalkulationen!D3555)</f>
        <v>325.486920668631</v>
      </c>
    </row>
    <row r="3557" spans="6:8" x14ac:dyDescent="0.15">
      <c r="F3557" s="26">
        <v>43614.04166665805</v>
      </c>
      <c r="G3557" s="27">
        <f>Kalkulationen!F3556</f>
        <v>6.27</v>
      </c>
      <c r="H3557" s="28">
        <f>HLOOKUP(Eingabe!$C$6,Kalkulationen!$F$1:$L$8762,Kalkulationen!D3556)</f>
        <v>381.97961946877831</v>
      </c>
    </row>
    <row r="3558" spans="6:8" x14ac:dyDescent="0.15">
      <c r="F3558" s="26">
        <v>43614.083333324714</v>
      </c>
      <c r="G3558" s="27">
        <f>Kalkulationen!F3557</f>
        <v>6.56</v>
      </c>
      <c r="H3558" s="28">
        <f>HLOOKUP(Eingabe!$C$6,Kalkulationen!$F$1:$L$8762,Kalkulationen!D3557)</f>
        <v>442.98824926057142</v>
      </c>
    </row>
    <row r="3559" spans="6:8" x14ac:dyDescent="0.15">
      <c r="F3559" s="26">
        <v>43614.124999991378</v>
      </c>
      <c r="G3559" s="27">
        <f>Kalkulationen!F3558</f>
        <v>5.52</v>
      </c>
      <c r="H3559" s="28">
        <f>HLOOKUP(Eingabe!$C$6,Kalkulationen!$F$1:$L$8762,Kalkulationen!D3558)</f>
        <v>254.43327038277369</v>
      </c>
    </row>
    <row r="3560" spans="6:8" x14ac:dyDescent="0.15">
      <c r="F3560" s="26">
        <v>43614.166666658042</v>
      </c>
      <c r="G3560" s="27">
        <f>Kalkulationen!F3559</f>
        <v>4.7699999999999996</v>
      </c>
      <c r="H3560" s="28">
        <f>HLOOKUP(Eingabe!$C$6,Kalkulationen!$F$1:$L$8762,Kalkulationen!D3559)</f>
        <v>157.3586998907347</v>
      </c>
    </row>
    <row r="3561" spans="6:8" x14ac:dyDescent="0.15">
      <c r="F3561" s="26">
        <v>43614.208333324706</v>
      </c>
      <c r="G3561" s="27">
        <f>Kalkulationen!F3560</f>
        <v>4.62</v>
      </c>
      <c r="H3561" s="28">
        <f>HLOOKUP(Eingabe!$C$6,Kalkulationen!$F$1:$L$8762,Kalkulationen!D3560)</f>
        <v>141.66861508672662</v>
      </c>
    </row>
    <row r="3562" spans="6:8" x14ac:dyDescent="0.15">
      <c r="F3562" s="26">
        <v>43614.249999991371</v>
      </c>
      <c r="G3562" s="27">
        <f>Kalkulationen!F3561</f>
        <v>4.92</v>
      </c>
      <c r="H3562" s="28">
        <f>HLOOKUP(Eingabe!$C$6,Kalkulationen!$F$1:$L$8762,Kalkulationen!D3561)</f>
        <v>174.15991544051818</v>
      </c>
    </row>
    <row r="3563" spans="6:8" x14ac:dyDescent="0.15">
      <c r="F3563" s="26">
        <v>43614.291666658035</v>
      </c>
      <c r="G3563" s="27">
        <f>Kalkulationen!F3562</f>
        <v>5.82</v>
      </c>
      <c r="H3563" s="28">
        <f>HLOOKUP(Eingabe!$C$6,Kalkulationen!$F$1:$L$8762,Kalkulationen!D3562)</f>
        <v>300.31867582888367</v>
      </c>
    </row>
    <row r="3564" spans="6:8" x14ac:dyDescent="0.15">
      <c r="F3564" s="26">
        <v>43614.333333324699</v>
      </c>
      <c r="G3564" s="27">
        <f>Kalkulationen!F3563</f>
        <v>5.97</v>
      </c>
      <c r="H3564" s="28">
        <f>HLOOKUP(Eingabe!$C$6,Kalkulationen!$F$1:$L$8762,Kalkulationen!D3563)</f>
        <v>325.486920668631</v>
      </c>
    </row>
    <row r="3565" spans="6:8" x14ac:dyDescent="0.15">
      <c r="F3565" s="26">
        <v>43614.374999991363</v>
      </c>
      <c r="G3565" s="27">
        <f>Kalkulationen!F3564</f>
        <v>6.86</v>
      </c>
      <c r="H3565" s="28">
        <f>HLOOKUP(Eingabe!$C$6,Kalkulationen!$F$1:$L$8762,Kalkulationen!D3564)</f>
        <v>511.24640402007304</v>
      </c>
    </row>
    <row r="3566" spans="6:8" x14ac:dyDescent="0.15">
      <c r="F3566" s="26">
        <v>43614.416666658028</v>
      </c>
      <c r="G3566" s="27">
        <f>Kalkulationen!F3565</f>
        <v>7.16</v>
      </c>
      <c r="H3566" s="28">
        <f>HLOOKUP(Eingabe!$C$6,Kalkulationen!$F$1:$L$8762,Kalkulationen!D3565)</f>
        <v>585.42842938631918</v>
      </c>
    </row>
    <row r="3567" spans="6:8" x14ac:dyDescent="0.15">
      <c r="F3567" s="26">
        <v>43614.458333324692</v>
      </c>
      <c r="G3567" s="27">
        <f>Kalkulationen!F3566</f>
        <v>6.71</v>
      </c>
      <c r="H3567" s="28">
        <f>HLOOKUP(Eingabe!$C$6,Kalkulationen!$F$1:$L$8762,Kalkulationen!D3566)</f>
        <v>476.43639304473675</v>
      </c>
    </row>
    <row r="3568" spans="6:8" x14ac:dyDescent="0.15">
      <c r="F3568" s="26">
        <v>43614.499999991356</v>
      </c>
      <c r="G3568" s="27">
        <f>Kalkulationen!F3567</f>
        <v>4.7699999999999996</v>
      </c>
      <c r="H3568" s="28">
        <f>HLOOKUP(Eingabe!$C$6,Kalkulationen!$F$1:$L$8762,Kalkulationen!D3567)</f>
        <v>157.3586998907347</v>
      </c>
    </row>
    <row r="3569" spans="6:8" x14ac:dyDescent="0.15">
      <c r="F3569" s="26">
        <v>43614.54166665802</v>
      </c>
      <c r="G3569" s="27">
        <f>Kalkulationen!F3568</f>
        <v>7.01</v>
      </c>
      <c r="H3569" s="28">
        <f>HLOOKUP(Eingabe!$C$6,Kalkulationen!$F$1:$L$8762,Kalkulationen!D3568)</f>
        <v>547.54540984378536</v>
      </c>
    </row>
    <row r="3570" spans="6:8" x14ac:dyDescent="0.15">
      <c r="F3570" s="26">
        <v>43614.583333324685</v>
      </c>
      <c r="G3570" s="27">
        <f>Kalkulationen!F3569</f>
        <v>8.2100000000000009</v>
      </c>
      <c r="H3570" s="28">
        <f>HLOOKUP(Eingabe!$C$6,Kalkulationen!$F$1:$L$8762,Kalkulationen!D3569)</f>
        <v>893.08647050519346</v>
      </c>
    </row>
    <row r="3571" spans="6:8" x14ac:dyDescent="0.15">
      <c r="F3571" s="26">
        <v>43614.624999991349</v>
      </c>
      <c r="G3571" s="27">
        <f>Kalkulationen!F3570</f>
        <v>10.44</v>
      </c>
      <c r="H3571" s="28">
        <f>HLOOKUP(Eingabe!$C$6,Kalkulationen!$F$1:$L$8762,Kalkulationen!D3570)</f>
        <v>1591.679416727636</v>
      </c>
    </row>
    <row r="3572" spans="6:8" x14ac:dyDescent="0.15">
      <c r="F3572" s="26">
        <v>43614.666666658013</v>
      </c>
      <c r="G3572" s="27">
        <f>Kalkulationen!F3571</f>
        <v>9.5500000000000007</v>
      </c>
      <c r="H3572" s="28">
        <f>HLOOKUP(Eingabe!$C$6,Kalkulationen!$F$1:$L$8762,Kalkulationen!D3571)</f>
        <v>1349.0390514344356</v>
      </c>
    </row>
    <row r="3573" spans="6:8" x14ac:dyDescent="0.15">
      <c r="F3573" s="26">
        <v>43614.708333324677</v>
      </c>
      <c r="G3573" s="27">
        <f>Kalkulationen!F3572</f>
        <v>8.2100000000000009</v>
      </c>
      <c r="H3573" s="28">
        <f>HLOOKUP(Eingabe!$C$6,Kalkulationen!$F$1:$L$8762,Kalkulationen!D3572)</f>
        <v>893.08647050519346</v>
      </c>
    </row>
    <row r="3574" spans="6:8" x14ac:dyDescent="0.15">
      <c r="F3574" s="26">
        <v>43614.749999991342</v>
      </c>
      <c r="G3574" s="27">
        <f>Kalkulationen!F3573</f>
        <v>7.61</v>
      </c>
      <c r="H3574" s="28">
        <f>HLOOKUP(Eingabe!$C$6,Kalkulationen!$F$1:$L$8762,Kalkulationen!D3573)</f>
        <v>708.39409691925232</v>
      </c>
    </row>
    <row r="3575" spans="6:8" x14ac:dyDescent="0.15">
      <c r="F3575" s="26">
        <v>43614.791666658006</v>
      </c>
      <c r="G3575" s="27">
        <f>Kalkulationen!F3574</f>
        <v>6.41</v>
      </c>
      <c r="H3575" s="28">
        <f>HLOOKUP(Eingabe!$C$6,Kalkulationen!$F$1:$L$8762,Kalkulationen!D3574)</f>
        <v>410.790941833408</v>
      </c>
    </row>
    <row r="3576" spans="6:8" x14ac:dyDescent="0.15">
      <c r="F3576" s="26">
        <v>43614.83333332467</v>
      </c>
      <c r="G3576" s="27">
        <f>Kalkulationen!F3575</f>
        <v>4.62</v>
      </c>
      <c r="H3576" s="28">
        <f>HLOOKUP(Eingabe!$C$6,Kalkulationen!$F$1:$L$8762,Kalkulationen!D3575)</f>
        <v>141.66861508672662</v>
      </c>
    </row>
    <row r="3577" spans="6:8" x14ac:dyDescent="0.15">
      <c r="F3577" s="26">
        <v>43614.874999991334</v>
      </c>
      <c r="G3577" s="27">
        <f>Kalkulationen!F3576</f>
        <v>3.58</v>
      </c>
      <c r="H3577" s="28">
        <f>HLOOKUP(Eingabe!$C$6,Kalkulationen!$F$1:$L$8762,Kalkulationen!D3576)</f>
        <v>45.658471991144815</v>
      </c>
    </row>
    <row r="3578" spans="6:8" x14ac:dyDescent="0.15">
      <c r="F3578" s="26">
        <v>43614.916666657999</v>
      </c>
      <c r="G3578" s="27">
        <f>Kalkulationen!F3577</f>
        <v>4.7699999999999996</v>
      </c>
      <c r="H3578" s="28">
        <f>HLOOKUP(Eingabe!$C$6,Kalkulationen!$F$1:$L$8762,Kalkulationen!D3577)</f>
        <v>157.3586998907347</v>
      </c>
    </row>
    <row r="3579" spans="6:8" x14ac:dyDescent="0.15">
      <c r="F3579" s="26">
        <v>43614.958333324663</v>
      </c>
      <c r="G3579" s="27">
        <f>Kalkulationen!F3578</f>
        <v>5.97</v>
      </c>
      <c r="H3579" s="28">
        <f>HLOOKUP(Eingabe!$C$6,Kalkulationen!$F$1:$L$8762,Kalkulationen!D3578)</f>
        <v>325.486920668631</v>
      </c>
    </row>
    <row r="3580" spans="6:8" x14ac:dyDescent="0.15">
      <c r="F3580" s="26">
        <v>43614.999999991327</v>
      </c>
      <c r="G3580" s="27">
        <f>Kalkulationen!F3579</f>
        <v>5.22</v>
      </c>
      <c r="H3580" s="28">
        <f>HLOOKUP(Eingabe!$C$6,Kalkulationen!$F$1:$L$8762,Kalkulationen!D3579)</f>
        <v>212.01452653164606</v>
      </c>
    </row>
    <row r="3581" spans="6:8" x14ac:dyDescent="0.15">
      <c r="F3581" s="26">
        <v>43615.041666657991</v>
      </c>
      <c r="G3581" s="27">
        <f>Kalkulationen!F3580</f>
        <v>5.52</v>
      </c>
      <c r="H3581" s="28">
        <f>HLOOKUP(Eingabe!$C$6,Kalkulationen!$F$1:$L$8762,Kalkulationen!D3580)</f>
        <v>254.43327038277369</v>
      </c>
    </row>
    <row r="3582" spans="6:8" x14ac:dyDescent="0.15">
      <c r="F3582" s="26">
        <v>43615.083333324656</v>
      </c>
      <c r="G3582" s="27">
        <f>Kalkulationen!F3581</f>
        <v>6.12</v>
      </c>
      <c r="H3582" s="28">
        <f>HLOOKUP(Eingabe!$C$6,Kalkulationen!$F$1:$L$8762,Kalkulationen!D3581)</f>
        <v>352.73627104706577</v>
      </c>
    </row>
    <row r="3583" spans="6:8" x14ac:dyDescent="0.15">
      <c r="F3583" s="26">
        <v>43615.12499999132</v>
      </c>
      <c r="G3583" s="27">
        <f>Kalkulationen!F3582</f>
        <v>5.22</v>
      </c>
      <c r="H3583" s="28">
        <f>HLOOKUP(Eingabe!$C$6,Kalkulationen!$F$1:$L$8762,Kalkulationen!D3582)</f>
        <v>212.01452653164606</v>
      </c>
    </row>
    <row r="3584" spans="6:8" x14ac:dyDescent="0.15">
      <c r="F3584" s="26">
        <v>43615.166666657984</v>
      </c>
      <c r="G3584" s="27">
        <f>Kalkulationen!F3583</f>
        <v>5.07</v>
      </c>
      <c r="H3584" s="28">
        <f>HLOOKUP(Eingabe!$C$6,Kalkulationen!$F$1:$L$8762,Kalkulationen!D3583)</f>
        <v>192.37195416342232</v>
      </c>
    </row>
    <row r="3585" spans="6:8" x14ac:dyDescent="0.15">
      <c r="F3585" s="26">
        <v>43615.208333324648</v>
      </c>
      <c r="G3585" s="27">
        <f>Kalkulationen!F3584</f>
        <v>5.22</v>
      </c>
      <c r="H3585" s="28">
        <f>HLOOKUP(Eingabe!$C$6,Kalkulationen!$F$1:$L$8762,Kalkulationen!D3584)</f>
        <v>212.01452653164606</v>
      </c>
    </row>
    <row r="3586" spans="6:8" x14ac:dyDescent="0.15">
      <c r="F3586" s="26">
        <v>43615.249999991313</v>
      </c>
      <c r="G3586" s="27">
        <f>Kalkulationen!F3585</f>
        <v>6.12</v>
      </c>
      <c r="H3586" s="28">
        <f>HLOOKUP(Eingabe!$C$6,Kalkulationen!$F$1:$L$8762,Kalkulationen!D3585)</f>
        <v>352.73627104706577</v>
      </c>
    </row>
    <row r="3587" spans="6:8" x14ac:dyDescent="0.15">
      <c r="F3587" s="26">
        <v>43615.291666657977</v>
      </c>
      <c r="G3587" s="27">
        <f>Kalkulationen!F3586</f>
        <v>6.71</v>
      </c>
      <c r="H3587" s="28">
        <f>HLOOKUP(Eingabe!$C$6,Kalkulationen!$F$1:$L$8762,Kalkulationen!D3586)</f>
        <v>476.43639304473675</v>
      </c>
    </row>
    <row r="3588" spans="6:8" x14ac:dyDescent="0.15">
      <c r="F3588" s="26">
        <v>43615.333333324641</v>
      </c>
      <c r="G3588" s="27">
        <f>Kalkulationen!F3587</f>
        <v>5.52</v>
      </c>
      <c r="H3588" s="28">
        <f>HLOOKUP(Eingabe!$C$6,Kalkulationen!$F$1:$L$8762,Kalkulationen!D3587)</f>
        <v>254.43327038277369</v>
      </c>
    </row>
    <row r="3589" spans="6:8" x14ac:dyDescent="0.15">
      <c r="F3589" s="26">
        <v>43615.374999991305</v>
      </c>
      <c r="G3589" s="27">
        <f>Kalkulationen!F3588</f>
        <v>5.37</v>
      </c>
      <c r="H3589" s="28">
        <f>HLOOKUP(Eingabe!$C$6,Kalkulationen!$F$1:$L$8762,Kalkulationen!D3588)</f>
        <v>232.80191638908431</v>
      </c>
    </row>
    <row r="3590" spans="6:8" x14ac:dyDescent="0.15">
      <c r="F3590" s="26">
        <v>43615.416666657969</v>
      </c>
      <c r="G3590" s="27">
        <f>Kalkulationen!F3589</f>
        <v>4.7699999999999996</v>
      </c>
      <c r="H3590" s="28">
        <f>HLOOKUP(Eingabe!$C$6,Kalkulationen!$F$1:$L$8762,Kalkulationen!D3589)</f>
        <v>157.3586998907347</v>
      </c>
    </row>
    <row r="3591" spans="6:8" x14ac:dyDescent="0.15">
      <c r="F3591" s="26">
        <v>43615.458333324634</v>
      </c>
      <c r="G3591" s="27">
        <f>Kalkulationen!F3590</f>
        <v>6.41</v>
      </c>
      <c r="H3591" s="28">
        <f>HLOOKUP(Eingabe!$C$6,Kalkulationen!$F$1:$L$8762,Kalkulationen!D3590)</f>
        <v>410.790941833408</v>
      </c>
    </row>
    <row r="3592" spans="6:8" x14ac:dyDescent="0.15">
      <c r="F3592" s="26">
        <v>43615.499999991298</v>
      </c>
      <c r="G3592" s="27">
        <f>Kalkulationen!F3591</f>
        <v>5.22</v>
      </c>
      <c r="H3592" s="28">
        <f>HLOOKUP(Eingabe!$C$6,Kalkulationen!$F$1:$L$8762,Kalkulationen!D3591)</f>
        <v>212.01452653164606</v>
      </c>
    </row>
    <row r="3593" spans="6:8" x14ac:dyDescent="0.15">
      <c r="F3593" s="26">
        <v>43615.541666657962</v>
      </c>
      <c r="G3593" s="27">
        <f>Kalkulationen!F3592</f>
        <v>5.82</v>
      </c>
      <c r="H3593" s="28">
        <f>HLOOKUP(Eingabe!$C$6,Kalkulationen!$F$1:$L$8762,Kalkulationen!D3592)</f>
        <v>300.31867582888367</v>
      </c>
    </row>
    <row r="3594" spans="6:8" x14ac:dyDescent="0.15">
      <c r="F3594" s="26">
        <v>43615.583333324626</v>
      </c>
      <c r="G3594" s="27">
        <f>Kalkulationen!F3593</f>
        <v>5.37</v>
      </c>
      <c r="H3594" s="28">
        <f>HLOOKUP(Eingabe!$C$6,Kalkulationen!$F$1:$L$8762,Kalkulationen!D3593)</f>
        <v>232.80191638908431</v>
      </c>
    </row>
    <row r="3595" spans="6:8" x14ac:dyDescent="0.15">
      <c r="F3595" s="26">
        <v>43615.624999991291</v>
      </c>
      <c r="G3595" s="27">
        <f>Kalkulationen!F3594</f>
        <v>4.33</v>
      </c>
      <c r="H3595" s="28">
        <f>HLOOKUP(Eingabe!$C$6,Kalkulationen!$F$1:$L$8762,Kalkulationen!D3594)</f>
        <v>113.35839181095314</v>
      </c>
    </row>
    <row r="3596" spans="6:8" x14ac:dyDescent="0.15">
      <c r="F3596" s="26">
        <v>43615.666666657955</v>
      </c>
      <c r="G3596" s="27">
        <f>Kalkulationen!F3595</f>
        <v>4.18</v>
      </c>
      <c r="H3596" s="28">
        <f>HLOOKUP(Eingabe!$C$6,Kalkulationen!$F$1:$L$8762,Kalkulationen!D3595)</f>
        <v>99.286032951741447</v>
      </c>
    </row>
    <row r="3597" spans="6:8" x14ac:dyDescent="0.15">
      <c r="F3597" s="26">
        <v>43615.708333324619</v>
      </c>
      <c r="G3597" s="27">
        <f>Kalkulationen!F3596</f>
        <v>4.7699999999999996</v>
      </c>
      <c r="H3597" s="28">
        <f>HLOOKUP(Eingabe!$C$6,Kalkulationen!$F$1:$L$8762,Kalkulationen!D3596)</f>
        <v>157.3586998907347</v>
      </c>
    </row>
    <row r="3598" spans="6:8" x14ac:dyDescent="0.15">
      <c r="F3598" s="26">
        <v>43615.749999991283</v>
      </c>
      <c r="G3598" s="27">
        <f>Kalkulationen!F3597</f>
        <v>3.13</v>
      </c>
      <c r="H3598" s="28">
        <f>HLOOKUP(Eingabe!$C$6,Kalkulationen!$F$1:$L$8762,Kalkulationen!D3597)</f>
        <v>21.178652373249626</v>
      </c>
    </row>
    <row r="3599" spans="6:8" x14ac:dyDescent="0.15">
      <c r="F3599" s="26">
        <v>43615.791666657948</v>
      </c>
      <c r="G3599" s="27">
        <f>Kalkulationen!F3598</f>
        <v>1.19</v>
      </c>
      <c r="H3599" s="28">
        <f>HLOOKUP(Eingabe!$C$6,Kalkulationen!$F$1:$L$8762,Kalkulationen!D3598)</f>
        <v>0</v>
      </c>
    </row>
    <row r="3600" spans="6:8" x14ac:dyDescent="0.15">
      <c r="F3600" s="26">
        <v>43615.833333324612</v>
      </c>
      <c r="G3600" s="27">
        <f>Kalkulationen!F3599</f>
        <v>0</v>
      </c>
      <c r="H3600" s="28">
        <f>HLOOKUP(Eingabe!$C$6,Kalkulationen!$F$1:$L$8762,Kalkulationen!D3599)</f>
        <v>0</v>
      </c>
    </row>
    <row r="3601" spans="6:8" x14ac:dyDescent="0.15">
      <c r="F3601" s="26">
        <v>43615.874999991276</v>
      </c>
      <c r="G3601" s="27">
        <f>Kalkulationen!F3600</f>
        <v>0</v>
      </c>
      <c r="H3601" s="28">
        <f>HLOOKUP(Eingabe!$C$6,Kalkulationen!$F$1:$L$8762,Kalkulationen!D3600)</f>
        <v>0</v>
      </c>
    </row>
    <row r="3602" spans="6:8" x14ac:dyDescent="0.15">
      <c r="F3602" s="26">
        <v>43615.91666665794</v>
      </c>
      <c r="G3602" s="27">
        <f>Kalkulationen!F3601</f>
        <v>2.09</v>
      </c>
      <c r="H3602" s="28">
        <f>HLOOKUP(Eingabe!$C$6,Kalkulationen!$F$1:$L$8762,Kalkulationen!D3601)</f>
        <v>1.4746487197138975</v>
      </c>
    </row>
    <row r="3603" spans="6:8" x14ac:dyDescent="0.15">
      <c r="F3603" s="26">
        <v>43615.958333324605</v>
      </c>
      <c r="G3603" s="27">
        <f>Kalkulationen!F3602</f>
        <v>2.09</v>
      </c>
      <c r="H3603" s="28">
        <f>HLOOKUP(Eingabe!$C$6,Kalkulationen!$F$1:$L$8762,Kalkulationen!D3602)</f>
        <v>1.4746487197138975</v>
      </c>
    </row>
    <row r="3604" spans="6:8" x14ac:dyDescent="0.15">
      <c r="F3604" s="26">
        <v>43615.999999991269</v>
      </c>
      <c r="G3604" s="27">
        <f>Kalkulationen!F3603</f>
        <v>1.94</v>
      </c>
      <c r="H3604" s="28">
        <f>HLOOKUP(Eingabe!$C$6,Kalkulationen!$F$1:$L$8762,Kalkulationen!D3603)</f>
        <v>0.92361847068584668</v>
      </c>
    </row>
    <row r="3605" spans="6:8" x14ac:dyDescent="0.15">
      <c r="F3605" s="26">
        <v>43616.041666657933</v>
      </c>
      <c r="G3605" s="27">
        <f>Kalkulationen!F3604</f>
        <v>2.2400000000000002</v>
      </c>
      <c r="H3605" s="28">
        <f>HLOOKUP(Eingabe!$C$6,Kalkulationen!$F$1:$L$8762,Kalkulationen!D3604)</f>
        <v>2.2387492384510437</v>
      </c>
    </row>
    <row r="3606" spans="6:8" x14ac:dyDescent="0.15">
      <c r="F3606" s="26">
        <v>43616.083333324597</v>
      </c>
      <c r="G3606" s="27">
        <f>Kalkulationen!F3605</f>
        <v>2.98</v>
      </c>
      <c r="H3606" s="28">
        <f>HLOOKUP(Eingabe!$C$6,Kalkulationen!$F$1:$L$8762,Kalkulationen!D3605)</f>
        <v>15.363813474783871</v>
      </c>
    </row>
    <row r="3607" spans="6:8" x14ac:dyDescent="0.15">
      <c r="F3607" s="26">
        <v>43616.124999991262</v>
      </c>
      <c r="G3607" s="27">
        <f>Kalkulationen!F3606</f>
        <v>2.2400000000000002</v>
      </c>
      <c r="H3607" s="28">
        <f>HLOOKUP(Eingabe!$C$6,Kalkulationen!$F$1:$L$8762,Kalkulationen!D3606)</f>
        <v>2.2387492384510437</v>
      </c>
    </row>
    <row r="3608" spans="6:8" x14ac:dyDescent="0.15">
      <c r="F3608" s="26">
        <v>43616.166666657926</v>
      </c>
      <c r="G3608" s="27">
        <f>Kalkulationen!F3607</f>
        <v>1.04</v>
      </c>
      <c r="H3608" s="28">
        <f>HLOOKUP(Eingabe!$C$6,Kalkulationen!$F$1:$L$8762,Kalkulationen!D3607)</f>
        <v>0</v>
      </c>
    </row>
    <row r="3609" spans="6:8" x14ac:dyDescent="0.15">
      <c r="F3609" s="26">
        <v>43616.20833332459</v>
      </c>
      <c r="G3609" s="27">
        <f>Kalkulationen!F3608</f>
        <v>2.2400000000000002</v>
      </c>
      <c r="H3609" s="28">
        <f>HLOOKUP(Eingabe!$C$6,Kalkulationen!$F$1:$L$8762,Kalkulationen!D3608)</f>
        <v>2.2387492384510437</v>
      </c>
    </row>
    <row r="3610" spans="6:8" x14ac:dyDescent="0.15">
      <c r="F3610" s="26">
        <v>43616.249999991254</v>
      </c>
      <c r="G3610" s="27">
        <f>Kalkulationen!F3609</f>
        <v>0.75</v>
      </c>
      <c r="H3610" s="28">
        <f>HLOOKUP(Eingabe!$C$6,Kalkulationen!$F$1:$L$8762,Kalkulationen!D3609)</f>
        <v>0</v>
      </c>
    </row>
    <row r="3611" spans="6:8" x14ac:dyDescent="0.15">
      <c r="F3611" s="26">
        <v>43616.291666657919</v>
      </c>
      <c r="G3611" s="27">
        <f>Kalkulationen!F3610</f>
        <v>1.04</v>
      </c>
      <c r="H3611" s="28">
        <f>HLOOKUP(Eingabe!$C$6,Kalkulationen!$F$1:$L$8762,Kalkulationen!D3610)</f>
        <v>0</v>
      </c>
    </row>
    <row r="3612" spans="6:8" x14ac:dyDescent="0.15">
      <c r="F3612" s="26">
        <v>43616.333333324583</v>
      </c>
      <c r="G3612" s="27">
        <f>Kalkulationen!F3611</f>
        <v>2.2400000000000002</v>
      </c>
      <c r="H3612" s="28">
        <f>HLOOKUP(Eingabe!$C$6,Kalkulationen!$F$1:$L$8762,Kalkulationen!D3611)</f>
        <v>2.2387492384510437</v>
      </c>
    </row>
    <row r="3613" spans="6:8" x14ac:dyDescent="0.15">
      <c r="F3613" s="26">
        <v>43616.374999991247</v>
      </c>
      <c r="G3613" s="27">
        <f>Kalkulationen!F3612</f>
        <v>3.58</v>
      </c>
      <c r="H3613" s="28">
        <f>HLOOKUP(Eingabe!$C$6,Kalkulationen!$F$1:$L$8762,Kalkulationen!D3612)</f>
        <v>45.658471991144815</v>
      </c>
    </row>
    <row r="3614" spans="6:8" x14ac:dyDescent="0.15">
      <c r="F3614" s="26">
        <v>43616.416666657911</v>
      </c>
      <c r="G3614" s="27">
        <f>Kalkulationen!F3613</f>
        <v>4.62</v>
      </c>
      <c r="H3614" s="28">
        <f>HLOOKUP(Eingabe!$C$6,Kalkulationen!$F$1:$L$8762,Kalkulationen!D3613)</f>
        <v>141.66861508672662</v>
      </c>
    </row>
    <row r="3615" spans="6:8" x14ac:dyDescent="0.15">
      <c r="F3615" s="26">
        <v>43616.458333324576</v>
      </c>
      <c r="G3615" s="27">
        <f>Kalkulationen!F3614</f>
        <v>6.12</v>
      </c>
      <c r="H3615" s="28">
        <f>HLOOKUP(Eingabe!$C$6,Kalkulationen!$F$1:$L$8762,Kalkulationen!D3614)</f>
        <v>352.73627104706577</v>
      </c>
    </row>
    <row r="3616" spans="6:8" x14ac:dyDescent="0.15">
      <c r="F3616" s="26">
        <v>43616.49999999124</v>
      </c>
      <c r="G3616" s="27">
        <f>Kalkulationen!F3615</f>
        <v>7.16</v>
      </c>
      <c r="H3616" s="28">
        <f>HLOOKUP(Eingabe!$C$6,Kalkulationen!$F$1:$L$8762,Kalkulationen!D3615)</f>
        <v>585.42842938631918</v>
      </c>
    </row>
    <row r="3617" spans="6:8" x14ac:dyDescent="0.15">
      <c r="F3617" s="26">
        <v>43616.541666657904</v>
      </c>
      <c r="G3617" s="27">
        <f>Kalkulationen!F3616</f>
        <v>5.67</v>
      </c>
      <c r="H3617" s="28">
        <f>HLOOKUP(Eingabe!$C$6,Kalkulationen!$F$1:$L$8762,Kalkulationen!D3616)</f>
        <v>276.80098896274217</v>
      </c>
    </row>
    <row r="3618" spans="6:8" x14ac:dyDescent="0.15">
      <c r="F3618" s="26">
        <v>43616.583333324568</v>
      </c>
      <c r="G3618" s="27">
        <f>Kalkulationen!F3617</f>
        <v>6.71</v>
      </c>
      <c r="H3618" s="28">
        <f>HLOOKUP(Eingabe!$C$6,Kalkulationen!$F$1:$L$8762,Kalkulationen!D3617)</f>
        <v>476.43639304473675</v>
      </c>
    </row>
    <row r="3619" spans="6:8" x14ac:dyDescent="0.15">
      <c r="F3619" s="26">
        <v>43616.624999991232</v>
      </c>
      <c r="G3619" s="27">
        <f>Kalkulationen!F3618</f>
        <v>4.7699999999999996</v>
      </c>
      <c r="H3619" s="28">
        <f>HLOOKUP(Eingabe!$C$6,Kalkulationen!$F$1:$L$8762,Kalkulationen!D3618)</f>
        <v>157.3586998907347</v>
      </c>
    </row>
    <row r="3620" spans="6:8" x14ac:dyDescent="0.15">
      <c r="F3620" s="26">
        <v>43616.666666657897</v>
      </c>
      <c r="G3620" s="27">
        <f>Kalkulationen!F3619</f>
        <v>5.97</v>
      </c>
      <c r="H3620" s="28">
        <f>HLOOKUP(Eingabe!$C$6,Kalkulationen!$F$1:$L$8762,Kalkulationen!D3619)</f>
        <v>325.486920668631</v>
      </c>
    </row>
    <row r="3621" spans="6:8" x14ac:dyDescent="0.15">
      <c r="F3621" s="26">
        <v>43616.708333324561</v>
      </c>
      <c r="G3621" s="27">
        <f>Kalkulationen!F3620</f>
        <v>8.06</v>
      </c>
      <c r="H3621" s="28">
        <f>HLOOKUP(Eingabe!$C$6,Kalkulationen!$F$1:$L$8762,Kalkulationen!D3620)</f>
        <v>844.78749676498433</v>
      </c>
    </row>
    <row r="3622" spans="6:8" x14ac:dyDescent="0.15">
      <c r="F3622" s="26">
        <v>43616.749999991225</v>
      </c>
      <c r="G3622" s="27">
        <f>Kalkulationen!F3621</f>
        <v>7.91</v>
      </c>
      <c r="H3622" s="28">
        <f>HLOOKUP(Eingabe!$C$6,Kalkulationen!$F$1:$L$8762,Kalkulationen!D3621)</f>
        <v>797.86398166766901</v>
      </c>
    </row>
    <row r="3623" spans="6:8" x14ac:dyDescent="0.15">
      <c r="F3623" s="26">
        <v>43616.791666657889</v>
      </c>
      <c r="G3623" s="27">
        <f>Kalkulationen!F3622</f>
        <v>4.4800000000000004</v>
      </c>
      <c r="H3623" s="28">
        <f>HLOOKUP(Eingabe!$C$6,Kalkulationen!$F$1:$L$8762,Kalkulationen!D3622)</f>
        <v>127.75355141684258</v>
      </c>
    </row>
    <row r="3624" spans="6:8" x14ac:dyDescent="0.15">
      <c r="F3624" s="26">
        <v>43616.833333324554</v>
      </c>
      <c r="G3624" s="27">
        <f>Kalkulationen!F3623</f>
        <v>3.43</v>
      </c>
      <c r="H3624" s="28">
        <f>HLOOKUP(Eingabe!$C$6,Kalkulationen!$F$1:$L$8762,Kalkulationen!D3623)</f>
        <v>35.928487146259762</v>
      </c>
    </row>
    <row r="3625" spans="6:8" x14ac:dyDescent="0.15">
      <c r="F3625" s="26">
        <v>43616.874999991218</v>
      </c>
      <c r="G3625" s="27">
        <f>Kalkulationen!F3624</f>
        <v>4.4800000000000004</v>
      </c>
      <c r="H3625" s="28">
        <f>HLOOKUP(Eingabe!$C$6,Kalkulationen!$F$1:$L$8762,Kalkulationen!D3624)</f>
        <v>127.75355141684258</v>
      </c>
    </row>
    <row r="3626" spans="6:8" x14ac:dyDescent="0.15">
      <c r="F3626" s="26">
        <v>43616.916666657882</v>
      </c>
      <c r="G3626" s="27">
        <f>Kalkulationen!F3625</f>
        <v>4.92</v>
      </c>
      <c r="H3626" s="28">
        <f>HLOOKUP(Eingabe!$C$6,Kalkulationen!$F$1:$L$8762,Kalkulationen!D3625)</f>
        <v>174.15991544051818</v>
      </c>
    </row>
    <row r="3627" spans="6:8" x14ac:dyDescent="0.15">
      <c r="F3627" s="26">
        <v>43616.958333324546</v>
      </c>
      <c r="G3627" s="27">
        <f>Kalkulationen!F3626</f>
        <v>5.82</v>
      </c>
      <c r="H3627" s="28">
        <f>HLOOKUP(Eingabe!$C$6,Kalkulationen!$F$1:$L$8762,Kalkulationen!D3626)</f>
        <v>300.31867582888367</v>
      </c>
    </row>
    <row r="3628" spans="6:8" x14ac:dyDescent="0.15">
      <c r="F3628" s="26">
        <v>43616.999999991211</v>
      </c>
      <c r="G3628" s="27">
        <f>Kalkulationen!F3627</f>
        <v>5.82</v>
      </c>
      <c r="H3628" s="28">
        <f>HLOOKUP(Eingabe!$C$6,Kalkulationen!$F$1:$L$8762,Kalkulationen!D3627)</f>
        <v>300.31867582888367</v>
      </c>
    </row>
    <row r="3629" spans="6:8" x14ac:dyDescent="0.15">
      <c r="F3629" s="26">
        <v>43617.041666657875</v>
      </c>
      <c r="G3629" s="27">
        <f>Kalkulationen!F3628</f>
        <v>5.52</v>
      </c>
      <c r="H3629" s="28">
        <f>HLOOKUP(Eingabe!$C$6,Kalkulationen!$F$1:$L$8762,Kalkulationen!D3628)</f>
        <v>254.43327038277369</v>
      </c>
    </row>
    <row r="3630" spans="6:8" x14ac:dyDescent="0.15">
      <c r="F3630" s="26">
        <v>43617.083333324539</v>
      </c>
      <c r="G3630" s="27">
        <f>Kalkulationen!F3629</f>
        <v>5.22</v>
      </c>
      <c r="H3630" s="28">
        <f>HLOOKUP(Eingabe!$C$6,Kalkulationen!$F$1:$L$8762,Kalkulationen!D3629)</f>
        <v>212.01452653164606</v>
      </c>
    </row>
    <row r="3631" spans="6:8" x14ac:dyDescent="0.15">
      <c r="F3631" s="26">
        <v>43617.124999991203</v>
      </c>
      <c r="G3631" s="27">
        <f>Kalkulationen!F3630</f>
        <v>4.92</v>
      </c>
      <c r="H3631" s="28">
        <f>HLOOKUP(Eingabe!$C$6,Kalkulationen!$F$1:$L$8762,Kalkulationen!D3630)</f>
        <v>174.15991544051818</v>
      </c>
    </row>
    <row r="3632" spans="6:8" x14ac:dyDescent="0.15">
      <c r="F3632" s="26">
        <v>43617.166666657868</v>
      </c>
      <c r="G3632" s="27">
        <f>Kalkulationen!F3631</f>
        <v>4.62</v>
      </c>
      <c r="H3632" s="28">
        <f>HLOOKUP(Eingabe!$C$6,Kalkulationen!$F$1:$L$8762,Kalkulationen!D3631)</f>
        <v>141.66861508672662</v>
      </c>
    </row>
    <row r="3633" spans="6:8" x14ac:dyDescent="0.15">
      <c r="F3633" s="26">
        <v>43617.208333324532</v>
      </c>
      <c r="G3633" s="27">
        <f>Kalkulationen!F3632</f>
        <v>4.62</v>
      </c>
      <c r="H3633" s="28">
        <f>HLOOKUP(Eingabe!$C$6,Kalkulationen!$F$1:$L$8762,Kalkulationen!D3632)</f>
        <v>141.66861508672662</v>
      </c>
    </row>
    <row r="3634" spans="6:8" x14ac:dyDescent="0.15">
      <c r="F3634" s="26">
        <v>43617.249999991196</v>
      </c>
      <c r="G3634" s="27">
        <f>Kalkulationen!F3633</f>
        <v>4.4800000000000004</v>
      </c>
      <c r="H3634" s="28">
        <f>HLOOKUP(Eingabe!$C$6,Kalkulationen!$F$1:$L$8762,Kalkulationen!D3633)</f>
        <v>127.75355141684258</v>
      </c>
    </row>
    <row r="3635" spans="6:8" x14ac:dyDescent="0.15">
      <c r="F3635" s="26">
        <v>43617.29166665786</v>
      </c>
      <c r="G3635" s="27">
        <f>Kalkulationen!F3634</f>
        <v>5.52</v>
      </c>
      <c r="H3635" s="28">
        <f>HLOOKUP(Eingabe!$C$6,Kalkulationen!$F$1:$L$8762,Kalkulationen!D3634)</f>
        <v>254.43327038277369</v>
      </c>
    </row>
    <row r="3636" spans="6:8" x14ac:dyDescent="0.15">
      <c r="F3636" s="26">
        <v>43617.333333324525</v>
      </c>
      <c r="G3636" s="27">
        <f>Kalkulationen!F3635</f>
        <v>7.01</v>
      </c>
      <c r="H3636" s="28">
        <f>HLOOKUP(Eingabe!$C$6,Kalkulationen!$F$1:$L$8762,Kalkulationen!D3635)</f>
        <v>547.54540984378536</v>
      </c>
    </row>
    <row r="3637" spans="6:8" x14ac:dyDescent="0.15">
      <c r="F3637" s="26">
        <v>43617.374999991189</v>
      </c>
      <c r="G3637" s="27">
        <f>Kalkulationen!F3636</f>
        <v>6.86</v>
      </c>
      <c r="H3637" s="28">
        <f>HLOOKUP(Eingabe!$C$6,Kalkulationen!$F$1:$L$8762,Kalkulationen!D3636)</f>
        <v>511.24640402007304</v>
      </c>
    </row>
    <row r="3638" spans="6:8" x14ac:dyDescent="0.15">
      <c r="F3638" s="26">
        <v>43617.416666657853</v>
      </c>
      <c r="G3638" s="27">
        <f>Kalkulationen!F3637</f>
        <v>6.56</v>
      </c>
      <c r="H3638" s="28">
        <f>HLOOKUP(Eingabe!$C$6,Kalkulationen!$F$1:$L$8762,Kalkulationen!D3637)</f>
        <v>442.98824926057142</v>
      </c>
    </row>
    <row r="3639" spans="6:8" x14ac:dyDescent="0.15">
      <c r="F3639" s="26">
        <v>43617.458333324517</v>
      </c>
      <c r="G3639" s="27">
        <f>Kalkulationen!F3638</f>
        <v>6.56</v>
      </c>
      <c r="H3639" s="28">
        <f>HLOOKUP(Eingabe!$C$6,Kalkulationen!$F$1:$L$8762,Kalkulationen!D3638)</f>
        <v>442.98824926057142</v>
      </c>
    </row>
    <row r="3640" spans="6:8" x14ac:dyDescent="0.15">
      <c r="F3640" s="26">
        <v>43617.499999991182</v>
      </c>
      <c r="G3640" s="27">
        <f>Kalkulationen!F3639</f>
        <v>5.82</v>
      </c>
      <c r="H3640" s="28">
        <f>HLOOKUP(Eingabe!$C$6,Kalkulationen!$F$1:$L$8762,Kalkulationen!D3639)</f>
        <v>300.31867582888367</v>
      </c>
    </row>
    <row r="3641" spans="6:8" x14ac:dyDescent="0.15">
      <c r="F3641" s="26">
        <v>43617.541666657846</v>
      </c>
      <c r="G3641" s="27">
        <f>Kalkulationen!F3640</f>
        <v>7.16</v>
      </c>
      <c r="H3641" s="28">
        <f>HLOOKUP(Eingabe!$C$6,Kalkulationen!$F$1:$L$8762,Kalkulationen!D3640)</f>
        <v>585.42842938631918</v>
      </c>
    </row>
    <row r="3642" spans="6:8" x14ac:dyDescent="0.15">
      <c r="F3642" s="26">
        <v>43617.58333332451</v>
      </c>
      <c r="G3642" s="27">
        <f>Kalkulationen!F3641</f>
        <v>7.91</v>
      </c>
      <c r="H3642" s="28">
        <f>HLOOKUP(Eingabe!$C$6,Kalkulationen!$F$1:$L$8762,Kalkulationen!D3641)</f>
        <v>797.86398166766901</v>
      </c>
    </row>
    <row r="3643" spans="6:8" x14ac:dyDescent="0.15">
      <c r="F3643" s="26">
        <v>43617.624999991174</v>
      </c>
      <c r="G3643" s="27">
        <f>Kalkulationen!F3642</f>
        <v>7.01</v>
      </c>
      <c r="H3643" s="28">
        <f>HLOOKUP(Eingabe!$C$6,Kalkulationen!$F$1:$L$8762,Kalkulationen!D3642)</f>
        <v>547.54540984378536</v>
      </c>
    </row>
    <row r="3644" spans="6:8" x14ac:dyDescent="0.15">
      <c r="F3644" s="26">
        <v>43617.666666657839</v>
      </c>
      <c r="G3644" s="27">
        <f>Kalkulationen!F3643</f>
        <v>6.12</v>
      </c>
      <c r="H3644" s="28">
        <f>HLOOKUP(Eingabe!$C$6,Kalkulationen!$F$1:$L$8762,Kalkulationen!D3643)</f>
        <v>352.73627104706577</v>
      </c>
    </row>
    <row r="3645" spans="6:8" x14ac:dyDescent="0.15">
      <c r="F3645" s="26">
        <v>43617.708333324503</v>
      </c>
      <c r="G3645" s="27">
        <f>Kalkulationen!F3644</f>
        <v>7.46</v>
      </c>
      <c r="H3645" s="28">
        <f>HLOOKUP(Eingabe!$C$6,Kalkulationen!$F$1:$L$8762,Kalkulationen!D3644)</f>
        <v>665.88406137106449</v>
      </c>
    </row>
    <row r="3646" spans="6:8" x14ac:dyDescent="0.15">
      <c r="F3646" s="26">
        <v>43617.749999991167</v>
      </c>
      <c r="G3646" s="27">
        <f>Kalkulationen!F3645</f>
        <v>5.37</v>
      </c>
      <c r="H3646" s="28">
        <f>HLOOKUP(Eingabe!$C$6,Kalkulationen!$F$1:$L$8762,Kalkulationen!D3645)</f>
        <v>232.80191638908431</v>
      </c>
    </row>
    <row r="3647" spans="6:8" x14ac:dyDescent="0.15">
      <c r="F3647" s="26">
        <v>43617.791666657831</v>
      </c>
      <c r="G3647" s="27">
        <f>Kalkulationen!F3646</f>
        <v>3.73</v>
      </c>
      <c r="H3647" s="28">
        <f>HLOOKUP(Eingabe!$C$6,Kalkulationen!$F$1:$L$8762,Kalkulationen!D3646)</f>
        <v>57.90322713773282</v>
      </c>
    </row>
    <row r="3648" spans="6:8" x14ac:dyDescent="0.15">
      <c r="F3648" s="26">
        <v>43617.833333324495</v>
      </c>
      <c r="G3648" s="27">
        <f>Kalkulationen!F3647</f>
        <v>3.58</v>
      </c>
      <c r="H3648" s="28">
        <f>HLOOKUP(Eingabe!$C$6,Kalkulationen!$F$1:$L$8762,Kalkulationen!D3647)</f>
        <v>45.658471991144815</v>
      </c>
    </row>
    <row r="3649" spans="6:8" x14ac:dyDescent="0.15">
      <c r="F3649" s="26">
        <v>43617.87499999116</v>
      </c>
      <c r="G3649" s="27">
        <f>Kalkulationen!F3648</f>
        <v>2.98</v>
      </c>
      <c r="H3649" s="28">
        <f>HLOOKUP(Eingabe!$C$6,Kalkulationen!$F$1:$L$8762,Kalkulationen!D3648)</f>
        <v>15.363813474783871</v>
      </c>
    </row>
    <row r="3650" spans="6:8" x14ac:dyDescent="0.15">
      <c r="F3650" s="26">
        <v>43617.916666657824</v>
      </c>
      <c r="G3650" s="27">
        <f>Kalkulationen!F3649</f>
        <v>2.69</v>
      </c>
      <c r="H3650" s="28">
        <f>HLOOKUP(Eingabe!$C$6,Kalkulationen!$F$1:$L$8762,Kalkulationen!D3649)</f>
        <v>7.4302984659264721</v>
      </c>
    </row>
    <row r="3651" spans="6:8" x14ac:dyDescent="0.15">
      <c r="F3651" s="26">
        <v>43617.958333324488</v>
      </c>
      <c r="G3651" s="27">
        <f>Kalkulationen!F3650</f>
        <v>2.69</v>
      </c>
      <c r="H3651" s="28">
        <f>HLOOKUP(Eingabe!$C$6,Kalkulationen!$F$1:$L$8762,Kalkulationen!D3650)</f>
        <v>7.4302984659264721</v>
      </c>
    </row>
    <row r="3652" spans="6:8" x14ac:dyDescent="0.15">
      <c r="F3652" s="26">
        <v>43617.999999991152</v>
      </c>
      <c r="G3652" s="27">
        <f>Kalkulationen!F3651</f>
        <v>3.13</v>
      </c>
      <c r="H3652" s="28">
        <f>HLOOKUP(Eingabe!$C$6,Kalkulationen!$F$1:$L$8762,Kalkulationen!D3651)</f>
        <v>21.178652373249626</v>
      </c>
    </row>
    <row r="3653" spans="6:8" x14ac:dyDescent="0.15">
      <c r="F3653" s="26">
        <v>43618.041666657817</v>
      </c>
      <c r="G3653" s="27">
        <f>Kalkulationen!F3652</f>
        <v>2.54</v>
      </c>
      <c r="H3653" s="28">
        <f>HLOOKUP(Eingabe!$C$6,Kalkulationen!$F$1:$L$8762,Kalkulationen!D3652)</f>
        <v>4.7035428791755116</v>
      </c>
    </row>
    <row r="3654" spans="6:8" x14ac:dyDescent="0.15">
      <c r="F3654" s="26">
        <v>43618.083333324481</v>
      </c>
      <c r="G3654" s="27">
        <f>Kalkulationen!F3653</f>
        <v>2.98</v>
      </c>
      <c r="H3654" s="28">
        <f>HLOOKUP(Eingabe!$C$6,Kalkulationen!$F$1:$L$8762,Kalkulationen!D3653)</f>
        <v>15.363813474783871</v>
      </c>
    </row>
    <row r="3655" spans="6:8" x14ac:dyDescent="0.15">
      <c r="F3655" s="26">
        <v>43618.124999991145</v>
      </c>
      <c r="G3655" s="27">
        <f>Kalkulationen!F3654</f>
        <v>2.69</v>
      </c>
      <c r="H3655" s="28">
        <f>HLOOKUP(Eingabe!$C$6,Kalkulationen!$F$1:$L$8762,Kalkulationen!D3654)</f>
        <v>7.4302984659264721</v>
      </c>
    </row>
    <row r="3656" spans="6:8" x14ac:dyDescent="0.15">
      <c r="F3656" s="26">
        <v>43618.166666657809</v>
      </c>
      <c r="G3656" s="27">
        <f>Kalkulationen!F3655</f>
        <v>3.13</v>
      </c>
      <c r="H3656" s="28">
        <f>HLOOKUP(Eingabe!$C$6,Kalkulationen!$F$1:$L$8762,Kalkulationen!D3655)</f>
        <v>21.178652373249626</v>
      </c>
    </row>
    <row r="3657" spans="6:8" x14ac:dyDescent="0.15">
      <c r="F3657" s="26">
        <v>43618.208333324474</v>
      </c>
      <c r="G3657" s="27">
        <f>Kalkulationen!F3656</f>
        <v>2.69</v>
      </c>
      <c r="H3657" s="28">
        <f>HLOOKUP(Eingabe!$C$6,Kalkulationen!$F$1:$L$8762,Kalkulationen!D3656)</f>
        <v>7.4302984659264721</v>
      </c>
    </row>
    <row r="3658" spans="6:8" x14ac:dyDescent="0.15">
      <c r="F3658" s="26">
        <v>43618.249999991138</v>
      </c>
      <c r="G3658" s="27">
        <f>Kalkulationen!F3657</f>
        <v>2.83</v>
      </c>
      <c r="H3658" s="28">
        <f>HLOOKUP(Eingabe!$C$6,Kalkulationen!$F$1:$L$8762,Kalkulationen!D3657)</f>
        <v>10.799308393294714</v>
      </c>
    </row>
    <row r="3659" spans="6:8" x14ac:dyDescent="0.15">
      <c r="F3659" s="26">
        <v>43618.291666657802</v>
      </c>
      <c r="G3659" s="27">
        <f>Kalkulationen!F3658</f>
        <v>3.28</v>
      </c>
      <c r="H3659" s="28">
        <f>HLOOKUP(Eingabe!$C$6,Kalkulationen!$F$1:$L$8762,Kalkulationen!D3658)</f>
        <v>28.07247429844973</v>
      </c>
    </row>
    <row r="3660" spans="6:8" x14ac:dyDescent="0.15">
      <c r="F3660" s="26">
        <v>43618.333333324466</v>
      </c>
      <c r="G3660" s="27">
        <f>Kalkulationen!F3659</f>
        <v>3.73</v>
      </c>
      <c r="H3660" s="28">
        <f>HLOOKUP(Eingabe!$C$6,Kalkulationen!$F$1:$L$8762,Kalkulationen!D3659)</f>
        <v>57.90322713773282</v>
      </c>
    </row>
    <row r="3661" spans="6:8" x14ac:dyDescent="0.15">
      <c r="F3661" s="26">
        <v>43618.374999991131</v>
      </c>
      <c r="G3661" s="27">
        <f>Kalkulationen!F3660</f>
        <v>4.4800000000000004</v>
      </c>
      <c r="H3661" s="28">
        <f>HLOOKUP(Eingabe!$C$6,Kalkulationen!$F$1:$L$8762,Kalkulationen!D3660)</f>
        <v>127.75355141684258</v>
      </c>
    </row>
    <row r="3662" spans="6:8" x14ac:dyDescent="0.15">
      <c r="F3662" s="26">
        <v>43618.416666657795</v>
      </c>
      <c r="G3662" s="27">
        <f>Kalkulationen!F3661</f>
        <v>4.62</v>
      </c>
      <c r="H3662" s="28">
        <f>HLOOKUP(Eingabe!$C$6,Kalkulationen!$F$1:$L$8762,Kalkulationen!D3661)</f>
        <v>141.66861508672662</v>
      </c>
    </row>
    <row r="3663" spans="6:8" x14ac:dyDescent="0.15">
      <c r="F3663" s="26">
        <v>43618.458333324459</v>
      </c>
      <c r="G3663" s="27">
        <f>Kalkulationen!F3662</f>
        <v>4.33</v>
      </c>
      <c r="H3663" s="28">
        <f>HLOOKUP(Eingabe!$C$6,Kalkulationen!$F$1:$L$8762,Kalkulationen!D3662)</f>
        <v>113.35839181095314</v>
      </c>
    </row>
    <row r="3664" spans="6:8" x14ac:dyDescent="0.15">
      <c r="F3664" s="26">
        <v>43618.499999991123</v>
      </c>
      <c r="G3664" s="27">
        <f>Kalkulationen!F3663</f>
        <v>3.88</v>
      </c>
      <c r="H3664" s="28">
        <f>HLOOKUP(Eingabe!$C$6,Kalkulationen!$F$1:$L$8762,Kalkulationen!D3663)</f>
        <v>71.378640628237633</v>
      </c>
    </row>
    <row r="3665" spans="6:8" x14ac:dyDescent="0.15">
      <c r="F3665" s="26">
        <v>43618.541666657788</v>
      </c>
      <c r="G3665" s="27">
        <f>Kalkulationen!F3664</f>
        <v>4.7699999999999996</v>
      </c>
      <c r="H3665" s="28">
        <f>HLOOKUP(Eingabe!$C$6,Kalkulationen!$F$1:$L$8762,Kalkulationen!D3664)</f>
        <v>157.3586998907347</v>
      </c>
    </row>
    <row r="3666" spans="6:8" x14ac:dyDescent="0.15">
      <c r="F3666" s="26">
        <v>43618.583333324452</v>
      </c>
      <c r="G3666" s="27">
        <f>Kalkulationen!F3665</f>
        <v>3.58</v>
      </c>
      <c r="H3666" s="28">
        <f>HLOOKUP(Eingabe!$C$6,Kalkulationen!$F$1:$L$8762,Kalkulationen!D3665)</f>
        <v>45.658471991144815</v>
      </c>
    </row>
    <row r="3667" spans="6:8" x14ac:dyDescent="0.15">
      <c r="F3667" s="26">
        <v>43618.624999991116</v>
      </c>
      <c r="G3667" s="27">
        <f>Kalkulationen!F3666</f>
        <v>3.88</v>
      </c>
      <c r="H3667" s="28">
        <f>HLOOKUP(Eingabe!$C$6,Kalkulationen!$F$1:$L$8762,Kalkulationen!D3666)</f>
        <v>71.378640628237633</v>
      </c>
    </row>
    <row r="3668" spans="6:8" x14ac:dyDescent="0.15">
      <c r="F3668" s="26">
        <v>43618.66666665778</v>
      </c>
      <c r="G3668" s="27">
        <f>Kalkulationen!F3667</f>
        <v>5.67</v>
      </c>
      <c r="H3668" s="28">
        <f>HLOOKUP(Eingabe!$C$6,Kalkulationen!$F$1:$L$8762,Kalkulationen!D3667)</f>
        <v>276.80098896274217</v>
      </c>
    </row>
    <row r="3669" spans="6:8" x14ac:dyDescent="0.15">
      <c r="F3669" s="26">
        <v>43618.708333324445</v>
      </c>
      <c r="G3669" s="27">
        <f>Kalkulationen!F3668</f>
        <v>4.4800000000000004</v>
      </c>
      <c r="H3669" s="28">
        <f>HLOOKUP(Eingabe!$C$6,Kalkulationen!$F$1:$L$8762,Kalkulationen!D3668)</f>
        <v>127.75355141684258</v>
      </c>
    </row>
    <row r="3670" spans="6:8" x14ac:dyDescent="0.15">
      <c r="F3670" s="26">
        <v>43618.749999991109</v>
      </c>
      <c r="G3670" s="27">
        <f>Kalkulationen!F3669</f>
        <v>4.4800000000000004</v>
      </c>
      <c r="H3670" s="28">
        <f>HLOOKUP(Eingabe!$C$6,Kalkulationen!$F$1:$L$8762,Kalkulationen!D3669)</f>
        <v>127.75355141684258</v>
      </c>
    </row>
    <row r="3671" spans="6:8" x14ac:dyDescent="0.15">
      <c r="F3671" s="26">
        <v>43618.791666657773</v>
      </c>
      <c r="G3671" s="27">
        <f>Kalkulationen!F3670</f>
        <v>3.43</v>
      </c>
      <c r="H3671" s="28">
        <f>HLOOKUP(Eingabe!$C$6,Kalkulationen!$F$1:$L$8762,Kalkulationen!D3670)</f>
        <v>35.928487146259762</v>
      </c>
    </row>
    <row r="3672" spans="6:8" x14ac:dyDescent="0.15">
      <c r="F3672" s="26">
        <v>43618.833333324437</v>
      </c>
      <c r="G3672" s="27">
        <f>Kalkulationen!F3671</f>
        <v>4.92</v>
      </c>
      <c r="H3672" s="28">
        <f>HLOOKUP(Eingabe!$C$6,Kalkulationen!$F$1:$L$8762,Kalkulationen!D3671)</f>
        <v>174.15991544051818</v>
      </c>
    </row>
    <row r="3673" spans="6:8" x14ac:dyDescent="0.15">
      <c r="F3673" s="26">
        <v>43618.874999991102</v>
      </c>
      <c r="G3673" s="27">
        <f>Kalkulationen!F3672</f>
        <v>4.03</v>
      </c>
      <c r="H3673" s="28">
        <f>HLOOKUP(Eingabe!$C$6,Kalkulationen!$F$1:$L$8762,Kalkulationen!D3672)</f>
        <v>85.333314530668076</v>
      </c>
    </row>
    <row r="3674" spans="6:8" x14ac:dyDescent="0.15">
      <c r="F3674" s="26">
        <v>43618.916666657766</v>
      </c>
      <c r="G3674" s="27">
        <f>Kalkulationen!F3673</f>
        <v>3.58</v>
      </c>
      <c r="H3674" s="28">
        <f>HLOOKUP(Eingabe!$C$6,Kalkulationen!$F$1:$L$8762,Kalkulationen!D3673)</f>
        <v>45.658471991144815</v>
      </c>
    </row>
    <row r="3675" spans="6:8" x14ac:dyDescent="0.15">
      <c r="F3675" s="26">
        <v>43618.95833332443</v>
      </c>
      <c r="G3675" s="27">
        <f>Kalkulationen!F3674</f>
        <v>4.4800000000000004</v>
      </c>
      <c r="H3675" s="28">
        <f>HLOOKUP(Eingabe!$C$6,Kalkulationen!$F$1:$L$8762,Kalkulationen!D3674)</f>
        <v>127.75355141684258</v>
      </c>
    </row>
    <row r="3676" spans="6:8" x14ac:dyDescent="0.15">
      <c r="F3676" s="26">
        <v>43618.999999991094</v>
      </c>
      <c r="G3676" s="27">
        <f>Kalkulationen!F3675</f>
        <v>4.33</v>
      </c>
      <c r="H3676" s="28">
        <f>HLOOKUP(Eingabe!$C$6,Kalkulationen!$F$1:$L$8762,Kalkulationen!D3675)</f>
        <v>113.35839181095314</v>
      </c>
    </row>
    <row r="3677" spans="6:8" x14ac:dyDescent="0.15">
      <c r="F3677" s="26">
        <v>43619.041666657758</v>
      </c>
      <c r="G3677" s="27">
        <f>Kalkulationen!F3676</f>
        <v>3.88</v>
      </c>
      <c r="H3677" s="28">
        <f>HLOOKUP(Eingabe!$C$6,Kalkulationen!$F$1:$L$8762,Kalkulationen!D3676)</f>
        <v>71.378640628237633</v>
      </c>
    </row>
    <row r="3678" spans="6:8" x14ac:dyDescent="0.15">
      <c r="F3678" s="26">
        <v>43619.083333324423</v>
      </c>
      <c r="G3678" s="27">
        <f>Kalkulationen!F3677</f>
        <v>3.73</v>
      </c>
      <c r="H3678" s="28">
        <f>HLOOKUP(Eingabe!$C$6,Kalkulationen!$F$1:$L$8762,Kalkulationen!D3677)</f>
        <v>57.90322713773282</v>
      </c>
    </row>
    <row r="3679" spans="6:8" x14ac:dyDescent="0.15">
      <c r="F3679" s="26">
        <v>43619.124999991087</v>
      </c>
      <c r="G3679" s="27">
        <f>Kalkulationen!F3678</f>
        <v>3.58</v>
      </c>
      <c r="H3679" s="28">
        <f>HLOOKUP(Eingabe!$C$6,Kalkulationen!$F$1:$L$8762,Kalkulationen!D3678)</f>
        <v>45.658471991144815</v>
      </c>
    </row>
    <row r="3680" spans="6:8" x14ac:dyDescent="0.15">
      <c r="F3680" s="26">
        <v>43619.166666657751</v>
      </c>
      <c r="G3680" s="27">
        <f>Kalkulationen!F3679</f>
        <v>4.03</v>
      </c>
      <c r="H3680" s="28">
        <f>HLOOKUP(Eingabe!$C$6,Kalkulationen!$F$1:$L$8762,Kalkulationen!D3679)</f>
        <v>85.333314530668076</v>
      </c>
    </row>
    <row r="3681" spans="6:8" x14ac:dyDescent="0.15">
      <c r="F3681" s="26">
        <v>43619.208333324415</v>
      </c>
      <c r="G3681" s="27">
        <f>Kalkulationen!F3680</f>
        <v>3.43</v>
      </c>
      <c r="H3681" s="28">
        <f>HLOOKUP(Eingabe!$C$6,Kalkulationen!$F$1:$L$8762,Kalkulationen!D3680)</f>
        <v>35.928487146259762</v>
      </c>
    </row>
    <row r="3682" spans="6:8" x14ac:dyDescent="0.15">
      <c r="F3682" s="26">
        <v>43619.24999999108</v>
      </c>
      <c r="G3682" s="27">
        <f>Kalkulationen!F3681</f>
        <v>2.98</v>
      </c>
      <c r="H3682" s="28">
        <f>HLOOKUP(Eingabe!$C$6,Kalkulationen!$F$1:$L$8762,Kalkulationen!D3681)</f>
        <v>15.363813474783871</v>
      </c>
    </row>
    <row r="3683" spans="6:8" x14ac:dyDescent="0.15">
      <c r="F3683" s="26">
        <v>43619.291666657744</v>
      </c>
      <c r="G3683" s="27">
        <f>Kalkulationen!F3682</f>
        <v>2.69</v>
      </c>
      <c r="H3683" s="28">
        <f>HLOOKUP(Eingabe!$C$6,Kalkulationen!$F$1:$L$8762,Kalkulationen!D3682)</f>
        <v>7.4302984659264721</v>
      </c>
    </row>
    <row r="3684" spans="6:8" x14ac:dyDescent="0.15">
      <c r="F3684" s="26">
        <v>43619.333333324408</v>
      </c>
      <c r="G3684" s="27">
        <f>Kalkulationen!F3683</f>
        <v>4.03</v>
      </c>
      <c r="H3684" s="28">
        <f>HLOOKUP(Eingabe!$C$6,Kalkulationen!$F$1:$L$8762,Kalkulationen!D3683)</f>
        <v>85.333314530668076</v>
      </c>
    </row>
    <row r="3685" spans="6:8" x14ac:dyDescent="0.15">
      <c r="F3685" s="26">
        <v>43619.374999991072</v>
      </c>
      <c r="G3685" s="27">
        <f>Kalkulationen!F3684</f>
        <v>3.88</v>
      </c>
      <c r="H3685" s="28">
        <f>HLOOKUP(Eingabe!$C$6,Kalkulationen!$F$1:$L$8762,Kalkulationen!D3684)</f>
        <v>71.378640628237633</v>
      </c>
    </row>
    <row r="3686" spans="6:8" x14ac:dyDescent="0.15">
      <c r="F3686" s="26">
        <v>43619.416666657737</v>
      </c>
      <c r="G3686" s="27">
        <f>Kalkulationen!F3685</f>
        <v>5.07</v>
      </c>
      <c r="H3686" s="28">
        <f>HLOOKUP(Eingabe!$C$6,Kalkulationen!$F$1:$L$8762,Kalkulationen!D3685)</f>
        <v>192.37195416342232</v>
      </c>
    </row>
    <row r="3687" spans="6:8" x14ac:dyDescent="0.15">
      <c r="F3687" s="26">
        <v>43619.458333324401</v>
      </c>
      <c r="G3687" s="27">
        <f>Kalkulationen!F3686</f>
        <v>4.03</v>
      </c>
      <c r="H3687" s="28">
        <f>HLOOKUP(Eingabe!$C$6,Kalkulationen!$F$1:$L$8762,Kalkulationen!D3686)</f>
        <v>85.333314530668076</v>
      </c>
    </row>
    <row r="3688" spans="6:8" x14ac:dyDescent="0.15">
      <c r="F3688" s="26">
        <v>43619.499999991065</v>
      </c>
      <c r="G3688" s="27">
        <f>Kalkulationen!F3687</f>
        <v>3.88</v>
      </c>
      <c r="H3688" s="28">
        <f>HLOOKUP(Eingabe!$C$6,Kalkulationen!$F$1:$L$8762,Kalkulationen!D3687)</f>
        <v>71.378640628237633</v>
      </c>
    </row>
    <row r="3689" spans="6:8" x14ac:dyDescent="0.15">
      <c r="F3689" s="26">
        <v>43619.541666657729</v>
      </c>
      <c r="G3689" s="27">
        <f>Kalkulationen!F3688</f>
        <v>4.4800000000000004</v>
      </c>
      <c r="H3689" s="28">
        <f>HLOOKUP(Eingabe!$C$6,Kalkulationen!$F$1:$L$8762,Kalkulationen!D3688)</f>
        <v>127.75355141684258</v>
      </c>
    </row>
    <row r="3690" spans="6:8" x14ac:dyDescent="0.15">
      <c r="F3690" s="26">
        <v>43619.583333324394</v>
      </c>
      <c r="G3690" s="27">
        <f>Kalkulationen!F3689</f>
        <v>5.22</v>
      </c>
      <c r="H3690" s="28">
        <f>HLOOKUP(Eingabe!$C$6,Kalkulationen!$F$1:$L$8762,Kalkulationen!D3689)</f>
        <v>212.01452653164606</v>
      </c>
    </row>
    <row r="3691" spans="6:8" x14ac:dyDescent="0.15">
      <c r="F3691" s="26">
        <v>43619.624999991058</v>
      </c>
      <c r="G3691" s="27">
        <f>Kalkulationen!F3690</f>
        <v>3.58</v>
      </c>
      <c r="H3691" s="28">
        <f>HLOOKUP(Eingabe!$C$6,Kalkulationen!$F$1:$L$8762,Kalkulationen!D3690)</f>
        <v>45.658471991144815</v>
      </c>
    </row>
    <row r="3692" spans="6:8" x14ac:dyDescent="0.15">
      <c r="F3692" s="26">
        <v>43619.666666657722</v>
      </c>
      <c r="G3692" s="27">
        <f>Kalkulationen!F3691</f>
        <v>3.88</v>
      </c>
      <c r="H3692" s="28">
        <f>HLOOKUP(Eingabe!$C$6,Kalkulationen!$F$1:$L$8762,Kalkulationen!D3691)</f>
        <v>71.378640628237633</v>
      </c>
    </row>
    <row r="3693" spans="6:8" x14ac:dyDescent="0.15">
      <c r="F3693" s="26">
        <v>43619.708333324386</v>
      </c>
      <c r="G3693" s="27">
        <f>Kalkulationen!F3692</f>
        <v>3.88</v>
      </c>
      <c r="H3693" s="28">
        <f>HLOOKUP(Eingabe!$C$6,Kalkulationen!$F$1:$L$8762,Kalkulationen!D3692)</f>
        <v>71.378640628237633</v>
      </c>
    </row>
    <row r="3694" spans="6:8" x14ac:dyDescent="0.15">
      <c r="F3694" s="26">
        <v>43619.749999991051</v>
      </c>
      <c r="G3694" s="27">
        <f>Kalkulationen!F3693</f>
        <v>2.98</v>
      </c>
      <c r="H3694" s="28">
        <f>HLOOKUP(Eingabe!$C$6,Kalkulationen!$F$1:$L$8762,Kalkulationen!D3693)</f>
        <v>15.363813474783871</v>
      </c>
    </row>
    <row r="3695" spans="6:8" x14ac:dyDescent="0.15">
      <c r="F3695" s="26">
        <v>43619.791666657715</v>
      </c>
      <c r="G3695" s="27">
        <f>Kalkulationen!F3694</f>
        <v>4.03</v>
      </c>
      <c r="H3695" s="28">
        <f>HLOOKUP(Eingabe!$C$6,Kalkulationen!$F$1:$L$8762,Kalkulationen!D3694)</f>
        <v>85.333314530668076</v>
      </c>
    </row>
    <row r="3696" spans="6:8" x14ac:dyDescent="0.15">
      <c r="F3696" s="26">
        <v>43619.833333324379</v>
      </c>
      <c r="G3696" s="27">
        <f>Kalkulationen!F3695</f>
        <v>3.58</v>
      </c>
      <c r="H3696" s="28">
        <f>HLOOKUP(Eingabe!$C$6,Kalkulationen!$F$1:$L$8762,Kalkulationen!D3695)</f>
        <v>45.658471991144815</v>
      </c>
    </row>
    <row r="3697" spans="6:8" x14ac:dyDescent="0.15">
      <c r="F3697" s="26">
        <v>43619.874999991043</v>
      </c>
      <c r="G3697" s="27">
        <f>Kalkulationen!F3696</f>
        <v>3.73</v>
      </c>
      <c r="H3697" s="28">
        <f>HLOOKUP(Eingabe!$C$6,Kalkulationen!$F$1:$L$8762,Kalkulationen!D3696)</f>
        <v>57.90322713773282</v>
      </c>
    </row>
    <row r="3698" spans="6:8" x14ac:dyDescent="0.15">
      <c r="F3698" s="26">
        <v>43619.916666657708</v>
      </c>
      <c r="G3698" s="27">
        <f>Kalkulationen!F3697</f>
        <v>4.4800000000000004</v>
      </c>
      <c r="H3698" s="28">
        <f>HLOOKUP(Eingabe!$C$6,Kalkulationen!$F$1:$L$8762,Kalkulationen!D3697)</f>
        <v>127.75355141684258</v>
      </c>
    </row>
    <row r="3699" spans="6:8" x14ac:dyDescent="0.15">
      <c r="F3699" s="26">
        <v>43619.958333324372</v>
      </c>
      <c r="G3699" s="27">
        <f>Kalkulationen!F3698</f>
        <v>4.62</v>
      </c>
      <c r="H3699" s="28">
        <f>HLOOKUP(Eingabe!$C$6,Kalkulationen!$F$1:$L$8762,Kalkulationen!D3698)</f>
        <v>141.66861508672662</v>
      </c>
    </row>
    <row r="3700" spans="6:8" x14ac:dyDescent="0.15">
      <c r="F3700" s="26">
        <v>43619.999999991036</v>
      </c>
      <c r="G3700" s="27">
        <f>Kalkulationen!F3699</f>
        <v>5.22</v>
      </c>
      <c r="H3700" s="28">
        <f>HLOOKUP(Eingabe!$C$6,Kalkulationen!$F$1:$L$8762,Kalkulationen!D3699)</f>
        <v>212.01452653164606</v>
      </c>
    </row>
    <row r="3701" spans="6:8" x14ac:dyDescent="0.15">
      <c r="F3701" s="26">
        <v>43620.0416666577</v>
      </c>
      <c r="G3701" s="27">
        <f>Kalkulationen!F3700</f>
        <v>5.52</v>
      </c>
      <c r="H3701" s="28">
        <f>HLOOKUP(Eingabe!$C$6,Kalkulationen!$F$1:$L$8762,Kalkulationen!D3700)</f>
        <v>254.43327038277369</v>
      </c>
    </row>
    <row r="3702" spans="6:8" x14ac:dyDescent="0.15">
      <c r="F3702" s="26">
        <v>43620.083333324365</v>
      </c>
      <c r="G3702" s="27">
        <f>Kalkulationen!F3701</f>
        <v>2.69</v>
      </c>
      <c r="H3702" s="28">
        <f>HLOOKUP(Eingabe!$C$6,Kalkulationen!$F$1:$L$8762,Kalkulationen!D3701)</f>
        <v>7.4302984659264721</v>
      </c>
    </row>
    <row r="3703" spans="6:8" x14ac:dyDescent="0.15">
      <c r="F3703" s="26">
        <v>43620.124999991029</v>
      </c>
      <c r="G3703" s="27">
        <f>Kalkulationen!F3702</f>
        <v>2.83</v>
      </c>
      <c r="H3703" s="28">
        <f>HLOOKUP(Eingabe!$C$6,Kalkulationen!$F$1:$L$8762,Kalkulationen!D3702)</f>
        <v>10.799308393294714</v>
      </c>
    </row>
    <row r="3704" spans="6:8" x14ac:dyDescent="0.15">
      <c r="F3704" s="26">
        <v>43620.166666657693</v>
      </c>
      <c r="G3704" s="27">
        <f>Kalkulationen!F3703</f>
        <v>5.67</v>
      </c>
      <c r="H3704" s="28">
        <f>HLOOKUP(Eingabe!$C$6,Kalkulationen!$F$1:$L$8762,Kalkulationen!D3703)</f>
        <v>276.80098896274217</v>
      </c>
    </row>
    <row r="3705" spans="6:8" x14ac:dyDescent="0.15">
      <c r="F3705" s="26">
        <v>43620.208333324357</v>
      </c>
      <c r="G3705" s="27">
        <f>Kalkulationen!F3704</f>
        <v>2.98</v>
      </c>
      <c r="H3705" s="28">
        <f>HLOOKUP(Eingabe!$C$6,Kalkulationen!$F$1:$L$8762,Kalkulationen!D3704)</f>
        <v>15.363813474783871</v>
      </c>
    </row>
    <row r="3706" spans="6:8" x14ac:dyDescent="0.15">
      <c r="F3706" s="26">
        <v>43620.249999991021</v>
      </c>
      <c r="G3706" s="27">
        <f>Kalkulationen!F3705</f>
        <v>3.88</v>
      </c>
      <c r="H3706" s="28">
        <f>HLOOKUP(Eingabe!$C$6,Kalkulationen!$F$1:$L$8762,Kalkulationen!D3705)</f>
        <v>71.378640628237633</v>
      </c>
    </row>
    <row r="3707" spans="6:8" x14ac:dyDescent="0.15">
      <c r="F3707" s="26">
        <v>43620.291666657686</v>
      </c>
      <c r="G3707" s="27">
        <f>Kalkulationen!F3706</f>
        <v>2.83</v>
      </c>
      <c r="H3707" s="28">
        <f>HLOOKUP(Eingabe!$C$6,Kalkulationen!$F$1:$L$8762,Kalkulationen!D3706)</f>
        <v>10.799308393294714</v>
      </c>
    </row>
    <row r="3708" spans="6:8" x14ac:dyDescent="0.15">
      <c r="F3708" s="26">
        <v>43620.33333332435</v>
      </c>
      <c r="G3708" s="27">
        <f>Kalkulationen!F3707</f>
        <v>3.73</v>
      </c>
      <c r="H3708" s="28">
        <f>HLOOKUP(Eingabe!$C$6,Kalkulationen!$F$1:$L$8762,Kalkulationen!D3707)</f>
        <v>57.90322713773282</v>
      </c>
    </row>
    <row r="3709" spans="6:8" x14ac:dyDescent="0.15">
      <c r="F3709" s="26">
        <v>43620.374999991014</v>
      </c>
      <c r="G3709" s="27">
        <f>Kalkulationen!F3708</f>
        <v>4.4800000000000004</v>
      </c>
      <c r="H3709" s="28">
        <f>HLOOKUP(Eingabe!$C$6,Kalkulationen!$F$1:$L$8762,Kalkulationen!D3708)</f>
        <v>127.75355141684258</v>
      </c>
    </row>
    <row r="3710" spans="6:8" x14ac:dyDescent="0.15">
      <c r="F3710" s="26">
        <v>43620.416666657678</v>
      </c>
      <c r="G3710" s="27">
        <f>Kalkulationen!F3709</f>
        <v>4.4800000000000004</v>
      </c>
      <c r="H3710" s="28">
        <f>HLOOKUP(Eingabe!$C$6,Kalkulationen!$F$1:$L$8762,Kalkulationen!D3709)</f>
        <v>127.75355141684258</v>
      </c>
    </row>
    <row r="3711" spans="6:8" x14ac:dyDescent="0.15">
      <c r="F3711" s="26">
        <v>43620.458333324343</v>
      </c>
      <c r="G3711" s="27">
        <f>Kalkulationen!F3710</f>
        <v>4.03</v>
      </c>
      <c r="H3711" s="28">
        <f>HLOOKUP(Eingabe!$C$6,Kalkulationen!$F$1:$L$8762,Kalkulationen!D3710)</f>
        <v>85.333314530668076</v>
      </c>
    </row>
    <row r="3712" spans="6:8" x14ac:dyDescent="0.15">
      <c r="F3712" s="26">
        <v>43620.499999991007</v>
      </c>
      <c r="G3712" s="27">
        <f>Kalkulationen!F3711</f>
        <v>5.07</v>
      </c>
      <c r="H3712" s="28">
        <f>HLOOKUP(Eingabe!$C$6,Kalkulationen!$F$1:$L$8762,Kalkulationen!D3711)</f>
        <v>192.37195416342232</v>
      </c>
    </row>
    <row r="3713" spans="6:8" x14ac:dyDescent="0.15">
      <c r="F3713" s="26">
        <v>43620.541666657671</v>
      </c>
      <c r="G3713" s="27">
        <f>Kalkulationen!F3712</f>
        <v>4.92</v>
      </c>
      <c r="H3713" s="28">
        <f>HLOOKUP(Eingabe!$C$6,Kalkulationen!$F$1:$L$8762,Kalkulationen!D3712)</f>
        <v>174.15991544051818</v>
      </c>
    </row>
    <row r="3714" spans="6:8" x14ac:dyDescent="0.15">
      <c r="F3714" s="26">
        <v>43620.583333324335</v>
      </c>
      <c r="G3714" s="27">
        <f>Kalkulationen!F3713</f>
        <v>4.92</v>
      </c>
      <c r="H3714" s="28">
        <f>HLOOKUP(Eingabe!$C$6,Kalkulationen!$F$1:$L$8762,Kalkulationen!D3713)</f>
        <v>174.15991544051818</v>
      </c>
    </row>
    <row r="3715" spans="6:8" x14ac:dyDescent="0.15">
      <c r="F3715" s="26">
        <v>43620.624999991</v>
      </c>
      <c r="G3715" s="27">
        <f>Kalkulationen!F3714</f>
        <v>5.52</v>
      </c>
      <c r="H3715" s="28">
        <f>HLOOKUP(Eingabe!$C$6,Kalkulationen!$F$1:$L$8762,Kalkulationen!D3714)</f>
        <v>254.43327038277369</v>
      </c>
    </row>
    <row r="3716" spans="6:8" x14ac:dyDescent="0.15">
      <c r="F3716" s="26">
        <v>43620.666666657664</v>
      </c>
      <c r="G3716" s="27">
        <f>Kalkulationen!F3715</f>
        <v>5.67</v>
      </c>
      <c r="H3716" s="28">
        <f>HLOOKUP(Eingabe!$C$6,Kalkulationen!$F$1:$L$8762,Kalkulationen!D3715)</f>
        <v>276.80098896274217</v>
      </c>
    </row>
    <row r="3717" spans="6:8" x14ac:dyDescent="0.15">
      <c r="F3717" s="26">
        <v>43620.708333324328</v>
      </c>
      <c r="G3717" s="27">
        <f>Kalkulationen!F3716</f>
        <v>2.69</v>
      </c>
      <c r="H3717" s="28">
        <f>HLOOKUP(Eingabe!$C$6,Kalkulationen!$F$1:$L$8762,Kalkulationen!D3716)</f>
        <v>7.4302984659264721</v>
      </c>
    </row>
    <row r="3718" spans="6:8" x14ac:dyDescent="0.15">
      <c r="F3718" s="26">
        <v>43620.749999990992</v>
      </c>
      <c r="G3718" s="27">
        <f>Kalkulationen!F3717</f>
        <v>4.33</v>
      </c>
      <c r="H3718" s="28">
        <f>HLOOKUP(Eingabe!$C$6,Kalkulationen!$F$1:$L$8762,Kalkulationen!D3717)</f>
        <v>113.35839181095314</v>
      </c>
    </row>
    <row r="3719" spans="6:8" x14ac:dyDescent="0.15">
      <c r="F3719" s="26">
        <v>43620.791666657657</v>
      </c>
      <c r="G3719" s="27">
        <f>Kalkulationen!F3718</f>
        <v>4.03</v>
      </c>
      <c r="H3719" s="28">
        <f>HLOOKUP(Eingabe!$C$6,Kalkulationen!$F$1:$L$8762,Kalkulationen!D3718)</f>
        <v>85.333314530668076</v>
      </c>
    </row>
    <row r="3720" spans="6:8" x14ac:dyDescent="0.15">
      <c r="F3720" s="26">
        <v>43620.833333324321</v>
      </c>
      <c r="G3720" s="27">
        <f>Kalkulationen!F3719</f>
        <v>4.33</v>
      </c>
      <c r="H3720" s="28">
        <f>HLOOKUP(Eingabe!$C$6,Kalkulationen!$F$1:$L$8762,Kalkulationen!D3719)</f>
        <v>113.35839181095314</v>
      </c>
    </row>
    <row r="3721" spans="6:8" x14ac:dyDescent="0.15">
      <c r="F3721" s="26">
        <v>43620.874999990985</v>
      </c>
      <c r="G3721" s="27">
        <f>Kalkulationen!F3720</f>
        <v>5.07</v>
      </c>
      <c r="H3721" s="28">
        <f>HLOOKUP(Eingabe!$C$6,Kalkulationen!$F$1:$L$8762,Kalkulationen!D3720)</f>
        <v>192.37195416342232</v>
      </c>
    </row>
    <row r="3722" spans="6:8" x14ac:dyDescent="0.15">
      <c r="F3722" s="26">
        <v>43620.916666657649</v>
      </c>
      <c r="G3722" s="27">
        <f>Kalkulationen!F3721</f>
        <v>4.92</v>
      </c>
      <c r="H3722" s="28">
        <f>HLOOKUP(Eingabe!$C$6,Kalkulationen!$F$1:$L$8762,Kalkulationen!D3721)</f>
        <v>174.15991544051818</v>
      </c>
    </row>
    <row r="3723" spans="6:8" x14ac:dyDescent="0.15">
      <c r="F3723" s="26">
        <v>43620.958333324314</v>
      </c>
      <c r="G3723" s="27">
        <f>Kalkulationen!F3722</f>
        <v>5.22</v>
      </c>
      <c r="H3723" s="28">
        <f>HLOOKUP(Eingabe!$C$6,Kalkulationen!$F$1:$L$8762,Kalkulationen!D3722)</f>
        <v>212.01452653164606</v>
      </c>
    </row>
    <row r="3724" spans="6:8" x14ac:dyDescent="0.15">
      <c r="F3724" s="26">
        <v>43620.999999990978</v>
      </c>
      <c r="G3724" s="27">
        <f>Kalkulationen!F3723</f>
        <v>5.07</v>
      </c>
      <c r="H3724" s="28">
        <f>HLOOKUP(Eingabe!$C$6,Kalkulationen!$F$1:$L$8762,Kalkulationen!D3723)</f>
        <v>192.37195416342232</v>
      </c>
    </row>
    <row r="3725" spans="6:8" x14ac:dyDescent="0.15">
      <c r="F3725" s="26">
        <v>43621.041666657642</v>
      </c>
      <c r="G3725" s="27">
        <f>Kalkulationen!F3724</f>
        <v>4.7699999999999996</v>
      </c>
      <c r="H3725" s="28">
        <f>HLOOKUP(Eingabe!$C$6,Kalkulationen!$F$1:$L$8762,Kalkulationen!D3724)</f>
        <v>157.3586998907347</v>
      </c>
    </row>
    <row r="3726" spans="6:8" x14ac:dyDescent="0.15">
      <c r="F3726" s="26">
        <v>43621.083333324306</v>
      </c>
      <c r="G3726" s="27">
        <f>Kalkulationen!F3725</f>
        <v>5.67</v>
      </c>
      <c r="H3726" s="28">
        <f>HLOOKUP(Eingabe!$C$6,Kalkulationen!$F$1:$L$8762,Kalkulationen!D3725)</f>
        <v>276.80098896274217</v>
      </c>
    </row>
    <row r="3727" spans="6:8" x14ac:dyDescent="0.15">
      <c r="F3727" s="26">
        <v>43621.124999990971</v>
      </c>
      <c r="G3727" s="27">
        <f>Kalkulationen!F3726</f>
        <v>5.97</v>
      </c>
      <c r="H3727" s="28">
        <f>HLOOKUP(Eingabe!$C$6,Kalkulationen!$F$1:$L$8762,Kalkulationen!D3726)</f>
        <v>325.486920668631</v>
      </c>
    </row>
    <row r="3728" spans="6:8" x14ac:dyDescent="0.15">
      <c r="F3728" s="26">
        <v>43621.166666657635</v>
      </c>
      <c r="G3728" s="27">
        <f>Kalkulationen!F3727</f>
        <v>5.97</v>
      </c>
      <c r="H3728" s="28">
        <f>HLOOKUP(Eingabe!$C$6,Kalkulationen!$F$1:$L$8762,Kalkulationen!D3727)</f>
        <v>325.486920668631</v>
      </c>
    </row>
    <row r="3729" spans="6:8" x14ac:dyDescent="0.15">
      <c r="F3729" s="26">
        <v>43621.208333324299</v>
      </c>
      <c r="G3729" s="27">
        <f>Kalkulationen!F3728</f>
        <v>5.52</v>
      </c>
      <c r="H3729" s="28">
        <f>HLOOKUP(Eingabe!$C$6,Kalkulationen!$F$1:$L$8762,Kalkulationen!D3728)</f>
        <v>254.43327038277369</v>
      </c>
    </row>
    <row r="3730" spans="6:8" x14ac:dyDescent="0.15">
      <c r="F3730" s="26">
        <v>43621.249999990963</v>
      </c>
      <c r="G3730" s="27">
        <f>Kalkulationen!F3729</f>
        <v>6.12</v>
      </c>
      <c r="H3730" s="28">
        <f>HLOOKUP(Eingabe!$C$6,Kalkulationen!$F$1:$L$8762,Kalkulationen!D3729)</f>
        <v>352.73627104706577</v>
      </c>
    </row>
    <row r="3731" spans="6:8" x14ac:dyDescent="0.15">
      <c r="F3731" s="26">
        <v>43621.291666657628</v>
      </c>
      <c r="G3731" s="27">
        <f>Kalkulationen!F3730</f>
        <v>7.76</v>
      </c>
      <c r="H3731" s="28">
        <f>HLOOKUP(Eingabe!$C$6,Kalkulationen!$F$1:$L$8762,Kalkulationen!D3730)</f>
        <v>752.39321657884113</v>
      </c>
    </row>
    <row r="3732" spans="6:8" x14ac:dyDescent="0.15">
      <c r="F3732" s="26">
        <v>43621.333333324292</v>
      </c>
      <c r="G3732" s="27">
        <f>Kalkulationen!F3731</f>
        <v>9.6999999999999993</v>
      </c>
      <c r="H3732" s="28">
        <f>HLOOKUP(Eingabe!$C$6,Kalkulationen!$F$1:$L$8762,Kalkulationen!D3731)</f>
        <v>1395.9304200635784</v>
      </c>
    </row>
    <row r="3733" spans="6:8" x14ac:dyDescent="0.15">
      <c r="F3733" s="26">
        <v>43621.374999990956</v>
      </c>
      <c r="G3733" s="27">
        <f>Kalkulationen!F3732</f>
        <v>10.89</v>
      </c>
      <c r="H3733" s="28">
        <f>HLOOKUP(Eingabe!$C$6,Kalkulationen!$F$1:$L$8762,Kalkulationen!D3732)</f>
        <v>1681.7250755631574</v>
      </c>
    </row>
    <row r="3734" spans="6:8" x14ac:dyDescent="0.15">
      <c r="F3734" s="26">
        <v>43621.41666665762</v>
      </c>
      <c r="G3734" s="27">
        <f>Kalkulationen!F3733</f>
        <v>10.74</v>
      </c>
      <c r="H3734" s="28">
        <f>HLOOKUP(Eingabe!$C$6,Kalkulationen!$F$1:$L$8762,Kalkulationen!D3733)</f>
        <v>1654.0278486507732</v>
      </c>
    </row>
    <row r="3735" spans="6:8" x14ac:dyDescent="0.15">
      <c r="F3735" s="26">
        <v>43621.458333324284</v>
      </c>
      <c r="G3735" s="27">
        <f>Kalkulationen!F3734</f>
        <v>10.74</v>
      </c>
      <c r="H3735" s="28">
        <f>HLOOKUP(Eingabe!$C$6,Kalkulationen!$F$1:$L$8762,Kalkulationen!D3734)</f>
        <v>1654.0278486507732</v>
      </c>
    </row>
    <row r="3736" spans="6:8" x14ac:dyDescent="0.15">
      <c r="F3736" s="26">
        <v>43621.499999990949</v>
      </c>
      <c r="G3736" s="27">
        <f>Kalkulationen!F3735</f>
        <v>12.83</v>
      </c>
      <c r="H3736" s="28">
        <f>HLOOKUP(Eingabe!$C$6,Kalkulationen!$F$1:$L$8762,Kalkulationen!D3735)</f>
        <v>1897.4273492297505</v>
      </c>
    </row>
    <row r="3737" spans="6:8" x14ac:dyDescent="0.15">
      <c r="F3737" s="26">
        <v>43621.541666657613</v>
      </c>
      <c r="G3737" s="27">
        <f>Kalkulationen!F3736</f>
        <v>12.53</v>
      </c>
      <c r="H3737" s="28">
        <f>HLOOKUP(Eingabe!$C$6,Kalkulationen!$F$1:$L$8762,Kalkulationen!D3736)</f>
        <v>1874.5399154610848</v>
      </c>
    </row>
    <row r="3738" spans="6:8" x14ac:dyDescent="0.15">
      <c r="F3738" s="26">
        <v>43621.583333324277</v>
      </c>
      <c r="G3738" s="27">
        <f>Kalkulationen!F3737</f>
        <v>13.13</v>
      </c>
      <c r="H3738" s="28">
        <f>HLOOKUP(Eingabe!$C$6,Kalkulationen!$F$1:$L$8762,Kalkulationen!D3737)</f>
        <v>1917.2315830030536</v>
      </c>
    </row>
    <row r="3739" spans="6:8" x14ac:dyDescent="0.15">
      <c r="F3739" s="26">
        <v>43621.624999990941</v>
      </c>
      <c r="G3739" s="27">
        <f>Kalkulationen!F3738</f>
        <v>11.79</v>
      </c>
      <c r="H3739" s="28">
        <f>HLOOKUP(Eingabe!$C$6,Kalkulationen!$F$1:$L$8762,Kalkulationen!D3738)</f>
        <v>1805.6686076594219</v>
      </c>
    </row>
    <row r="3740" spans="6:8" x14ac:dyDescent="0.15">
      <c r="F3740" s="26">
        <v>43621.666666657606</v>
      </c>
      <c r="G3740" s="27">
        <f>Kalkulationen!F3739</f>
        <v>9.5500000000000007</v>
      </c>
      <c r="H3740" s="28">
        <f>HLOOKUP(Eingabe!$C$6,Kalkulationen!$F$1:$L$8762,Kalkulationen!D3739)</f>
        <v>1349.0390514344356</v>
      </c>
    </row>
    <row r="3741" spans="6:8" x14ac:dyDescent="0.15">
      <c r="F3741" s="26">
        <v>43621.70833332427</v>
      </c>
      <c r="G3741" s="27">
        <f>Kalkulationen!F3740</f>
        <v>10.59</v>
      </c>
      <c r="H3741" s="28">
        <f>HLOOKUP(Eingabe!$C$6,Kalkulationen!$F$1:$L$8762,Kalkulationen!D3740)</f>
        <v>1624.0229134898696</v>
      </c>
    </row>
    <row r="3742" spans="6:8" x14ac:dyDescent="0.15">
      <c r="F3742" s="26">
        <v>43621.749999990934</v>
      </c>
      <c r="G3742" s="27">
        <f>Kalkulationen!F3741</f>
        <v>9.85</v>
      </c>
      <c r="H3742" s="28">
        <f>HLOOKUP(Eingabe!$C$6,Kalkulationen!$F$1:$L$8762,Kalkulationen!D3741)</f>
        <v>1440.5486371097504</v>
      </c>
    </row>
    <row r="3743" spans="6:8" x14ac:dyDescent="0.15">
      <c r="F3743" s="26">
        <v>43621.791666657598</v>
      </c>
      <c r="G3743" s="27">
        <f>Kalkulationen!F3742</f>
        <v>7.31</v>
      </c>
      <c r="H3743" s="28">
        <f>HLOOKUP(Eingabe!$C$6,Kalkulationen!$F$1:$L$8762,Kalkulationen!D3742)</f>
        <v>624.88523343482666</v>
      </c>
    </row>
    <row r="3744" spans="6:8" x14ac:dyDescent="0.15">
      <c r="F3744" s="26">
        <v>43621.833333324263</v>
      </c>
      <c r="G3744" s="27">
        <f>Kalkulationen!F3743</f>
        <v>9.25</v>
      </c>
      <c r="H3744" s="28">
        <f>HLOOKUP(Eingabe!$C$6,Kalkulationen!$F$1:$L$8762,Kalkulationen!D3743)</f>
        <v>1249.4472928565631</v>
      </c>
    </row>
    <row r="3745" spans="6:8" x14ac:dyDescent="0.15">
      <c r="F3745" s="26">
        <v>43621.874999990927</v>
      </c>
      <c r="G3745" s="27">
        <f>Kalkulationen!F3744</f>
        <v>8.9499999999999993</v>
      </c>
      <c r="H3745" s="28">
        <f>HLOOKUP(Eingabe!$C$6,Kalkulationen!$F$1:$L$8762,Kalkulationen!D3744)</f>
        <v>1145.4953873443787</v>
      </c>
    </row>
    <row r="3746" spans="6:8" x14ac:dyDescent="0.15">
      <c r="F3746" s="26">
        <v>43621.916666657591</v>
      </c>
      <c r="G3746" s="27">
        <f>Kalkulationen!F3745</f>
        <v>9.4</v>
      </c>
      <c r="H3746" s="28">
        <f>HLOOKUP(Eingabe!$C$6,Kalkulationen!$F$1:$L$8762,Kalkulationen!D3745)</f>
        <v>1300.071066184405</v>
      </c>
    </row>
    <row r="3747" spans="6:8" x14ac:dyDescent="0.15">
      <c r="F3747" s="26">
        <v>43621.958333324255</v>
      </c>
      <c r="G3747" s="27">
        <f>Kalkulationen!F3746</f>
        <v>8.35</v>
      </c>
      <c r="H3747" s="28">
        <f>HLOOKUP(Eingabe!$C$6,Kalkulationen!$F$1:$L$8762,Kalkulationen!D3746)</f>
        <v>939.27147909968994</v>
      </c>
    </row>
    <row r="3748" spans="6:8" x14ac:dyDescent="0.15">
      <c r="F3748" s="26">
        <v>43621.99999999092</v>
      </c>
      <c r="G3748" s="27">
        <f>Kalkulationen!F3747</f>
        <v>7.91</v>
      </c>
      <c r="H3748" s="28">
        <f>HLOOKUP(Eingabe!$C$6,Kalkulationen!$F$1:$L$8762,Kalkulationen!D3747)</f>
        <v>797.86398166766901</v>
      </c>
    </row>
    <row r="3749" spans="6:8" x14ac:dyDescent="0.15">
      <c r="F3749" s="26">
        <v>43622.041666657584</v>
      </c>
      <c r="G3749" s="27">
        <f>Kalkulationen!F3748</f>
        <v>8.06</v>
      </c>
      <c r="H3749" s="28">
        <f>HLOOKUP(Eingabe!$C$6,Kalkulationen!$F$1:$L$8762,Kalkulationen!D3748)</f>
        <v>844.78749676498433</v>
      </c>
    </row>
    <row r="3750" spans="6:8" x14ac:dyDescent="0.15">
      <c r="F3750" s="26">
        <v>43622.083333324248</v>
      </c>
      <c r="G3750" s="27">
        <f>Kalkulationen!F3749</f>
        <v>7.46</v>
      </c>
      <c r="H3750" s="28">
        <f>HLOOKUP(Eingabe!$C$6,Kalkulationen!$F$1:$L$8762,Kalkulationen!D3749)</f>
        <v>665.88406137106449</v>
      </c>
    </row>
    <row r="3751" spans="6:8" x14ac:dyDescent="0.15">
      <c r="F3751" s="26">
        <v>43622.124999990912</v>
      </c>
      <c r="G3751" s="27">
        <f>Kalkulationen!F3750</f>
        <v>7.91</v>
      </c>
      <c r="H3751" s="28">
        <f>HLOOKUP(Eingabe!$C$6,Kalkulationen!$F$1:$L$8762,Kalkulationen!D3750)</f>
        <v>797.86398166766901</v>
      </c>
    </row>
    <row r="3752" spans="6:8" x14ac:dyDescent="0.15">
      <c r="F3752" s="26">
        <v>43622.166666657577</v>
      </c>
      <c r="G3752" s="27">
        <f>Kalkulationen!F3751</f>
        <v>8.65</v>
      </c>
      <c r="H3752" s="28">
        <f>HLOOKUP(Eingabe!$C$6,Kalkulationen!$F$1:$L$8762,Kalkulationen!D3751)</f>
        <v>1041.1999722463847</v>
      </c>
    </row>
    <row r="3753" spans="6:8" x14ac:dyDescent="0.15">
      <c r="F3753" s="26">
        <v>43622.208333324241</v>
      </c>
      <c r="G3753" s="27">
        <f>Kalkulationen!F3752</f>
        <v>9.85</v>
      </c>
      <c r="H3753" s="28">
        <f>HLOOKUP(Eingabe!$C$6,Kalkulationen!$F$1:$L$8762,Kalkulationen!D3752)</f>
        <v>1440.5486371097504</v>
      </c>
    </row>
    <row r="3754" spans="6:8" x14ac:dyDescent="0.15">
      <c r="F3754" s="26">
        <v>43622.249999990905</v>
      </c>
      <c r="G3754" s="27">
        <f>Kalkulationen!F3753</f>
        <v>9.1</v>
      </c>
      <c r="H3754" s="28">
        <f>HLOOKUP(Eingabe!$C$6,Kalkulationen!$F$1:$L$8762,Kalkulationen!D3753)</f>
        <v>1197.7332655301136</v>
      </c>
    </row>
    <row r="3755" spans="6:8" x14ac:dyDescent="0.15">
      <c r="F3755" s="26">
        <v>43622.291666657569</v>
      </c>
      <c r="G3755" s="27">
        <f>Kalkulationen!F3754</f>
        <v>10.59</v>
      </c>
      <c r="H3755" s="28">
        <f>HLOOKUP(Eingabe!$C$6,Kalkulationen!$F$1:$L$8762,Kalkulationen!D3754)</f>
        <v>1624.0229134898696</v>
      </c>
    </row>
    <row r="3756" spans="6:8" x14ac:dyDescent="0.15">
      <c r="F3756" s="26">
        <v>43622.333333324234</v>
      </c>
      <c r="G3756" s="27">
        <f>Kalkulationen!F3755</f>
        <v>9.5500000000000007</v>
      </c>
      <c r="H3756" s="28">
        <f>HLOOKUP(Eingabe!$C$6,Kalkulationen!$F$1:$L$8762,Kalkulationen!D3755)</f>
        <v>1349.0390514344356</v>
      </c>
    </row>
    <row r="3757" spans="6:8" x14ac:dyDescent="0.15">
      <c r="F3757" s="26">
        <v>43622.374999990898</v>
      </c>
      <c r="G3757" s="27">
        <f>Kalkulationen!F3756</f>
        <v>9.6999999999999993</v>
      </c>
      <c r="H3757" s="28">
        <f>HLOOKUP(Eingabe!$C$6,Kalkulationen!$F$1:$L$8762,Kalkulationen!D3756)</f>
        <v>1395.9304200635784</v>
      </c>
    </row>
    <row r="3758" spans="6:8" x14ac:dyDescent="0.15">
      <c r="F3758" s="26">
        <v>43622.416666657562</v>
      </c>
      <c r="G3758" s="27">
        <f>Kalkulationen!F3757</f>
        <v>9.25</v>
      </c>
      <c r="H3758" s="28">
        <f>HLOOKUP(Eingabe!$C$6,Kalkulationen!$F$1:$L$8762,Kalkulationen!D3757)</f>
        <v>1249.4472928565631</v>
      </c>
    </row>
    <row r="3759" spans="6:8" x14ac:dyDescent="0.15">
      <c r="F3759" s="26">
        <v>43622.458333324226</v>
      </c>
      <c r="G3759" s="27">
        <f>Kalkulationen!F3758</f>
        <v>11.19</v>
      </c>
      <c r="H3759" s="28">
        <f>HLOOKUP(Eingabe!$C$6,Kalkulationen!$F$1:$L$8762,Kalkulationen!D3758)</f>
        <v>1730.3804700311273</v>
      </c>
    </row>
    <row r="3760" spans="6:8" x14ac:dyDescent="0.15">
      <c r="F3760" s="26">
        <v>43622.499999990891</v>
      </c>
      <c r="G3760" s="27">
        <f>Kalkulationen!F3759</f>
        <v>11.19</v>
      </c>
      <c r="H3760" s="28">
        <f>HLOOKUP(Eingabe!$C$6,Kalkulationen!$F$1:$L$8762,Kalkulationen!D3759)</f>
        <v>1730.3804700311273</v>
      </c>
    </row>
    <row r="3761" spans="6:8" x14ac:dyDescent="0.15">
      <c r="F3761" s="26">
        <v>43622.541666657555</v>
      </c>
      <c r="G3761" s="27">
        <f>Kalkulationen!F3760</f>
        <v>10.14</v>
      </c>
      <c r="H3761" s="28">
        <f>HLOOKUP(Eingabe!$C$6,Kalkulationen!$F$1:$L$8762,Kalkulationen!D3760)</f>
        <v>1519.74099376499</v>
      </c>
    </row>
    <row r="3762" spans="6:8" x14ac:dyDescent="0.15">
      <c r="F3762" s="26">
        <v>43622.583333324219</v>
      </c>
      <c r="G3762" s="27">
        <f>Kalkulationen!F3761</f>
        <v>10.29</v>
      </c>
      <c r="H3762" s="28">
        <f>HLOOKUP(Eingabe!$C$6,Kalkulationen!$F$1:$L$8762,Kalkulationen!D3761)</f>
        <v>1556.9453065826615</v>
      </c>
    </row>
    <row r="3763" spans="6:8" x14ac:dyDescent="0.15">
      <c r="F3763" s="26">
        <v>43622.624999990883</v>
      </c>
      <c r="G3763" s="27">
        <f>Kalkulationen!F3762</f>
        <v>8.5</v>
      </c>
      <c r="H3763" s="28">
        <f>HLOOKUP(Eingabe!$C$6,Kalkulationen!$F$1:$L$8762,Kalkulationen!D3762)</f>
        <v>989.79083418433356</v>
      </c>
    </row>
    <row r="3764" spans="6:8" x14ac:dyDescent="0.15">
      <c r="F3764" s="26">
        <v>43622.666666657547</v>
      </c>
      <c r="G3764" s="27">
        <f>Kalkulationen!F3763</f>
        <v>8.2100000000000009</v>
      </c>
      <c r="H3764" s="28">
        <f>HLOOKUP(Eingabe!$C$6,Kalkulationen!$F$1:$L$8762,Kalkulationen!D3763)</f>
        <v>893.08647050519346</v>
      </c>
    </row>
    <row r="3765" spans="6:8" x14ac:dyDescent="0.15">
      <c r="F3765" s="26">
        <v>43622.708333324212</v>
      </c>
      <c r="G3765" s="27">
        <f>Kalkulationen!F3764</f>
        <v>8.8000000000000007</v>
      </c>
      <c r="H3765" s="28">
        <f>HLOOKUP(Eingabe!$C$6,Kalkulationen!$F$1:$L$8762,Kalkulationen!D3764)</f>
        <v>1093.2074995096791</v>
      </c>
    </row>
    <row r="3766" spans="6:8" x14ac:dyDescent="0.15">
      <c r="F3766" s="26">
        <v>43622.749999990876</v>
      </c>
      <c r="G3766" s="27">
        <f>Kalkulationen!F3765</f>
        <v>6.27</v>
      </c>
      <c r="H3766" s="28">
        <f>HLOOKUP(Eingabe!$C$6,Kalkulationen!$F$1:$L$8762,Kalkulationen!D3765)</f>
        <v>381.97961946877831</v>
      </c>
    </row>
    <row r="3767" spans="6:8" x14ac:dyDescent="0.15">
      <c r="F3767" s="26">
        <v>43622.79166665754</v>
      </c>
      <c r="G3767" s="27">
        <f>Kalkulationen!F3766</f>
        <v>7.16</v>
      </c>
      <c r="H3767" s="28">
        <f>HLOOKUP(Eingabe!$C$6,Kalkulationen!$F$1:$L$8762,Kalkulationen!D3766)</f>
        <v>585.42842938631918</v>
      </c>
    </row>
    <row r="3768" spans="6:8" x14ac:dyDescent="0.15">
      <c r="F3768" s="26">
        <v>43622.833333324204</v>
      </c>
      <c r="G3768" s="27">
        <f>Kalkulationen!F3767</f>
        <v>8.35</v>
      </c>
      <c r="H3768" s="28">
        <f>HLOOKUP(Eingabe!$C$6,Kalkulationen!$F$1:$L$8762,Kalkulationen!D3767)</f>
        <v>939.27147909968994</v>
      </c>
    </row>
    <row r="3769" spans="6:8" x14ac:dyDescent="0.15">
      <c r="F3769" s="26">
        <v>43622.874999990869</v>
      </c>
      <c r="G3769" s="27">
        <f>Kalkulationen!F3768</f>
        <v>9.4</v>
      </c>
      <c r="H3769" s="28">
        <f>HLOOKUP(Eingabe!$C$6,Kalkulationen!$F$1:$L$8762,Kalkulationen!D3768)</f>
        <v>1300.071066184405</v>
      </c>
    </row>
    <row r="3770" spans="6:8" x14ac:dyDescent="0.15">
      <c r="F3770" s="26">
        <v>43622.916666657533</v>
      </c>
      <c r="G3770" s="27">
        <f>Kalkulationen!F3769</f>
        <v>8.8000000000000007</v>
      </c>
      <c r="H3770" s="28">
        <f>HLOOKUP(Eingabe!$C$6,Kalkulationen!$F$1:$L$8762,Kalkulationen!D3769)</f>
        <v>1093.2074995096791</v>
      </c>
    </row>
    <row r="3771" spans="6:8" x14ac:dyDescent="0.15">
      <c r="F3771" s="26">
        <v>43622.958333324197</v>
      </c>
      <c r="G3771" s="27">
        <f>Kalkulationen!F3770</f>
        <v>8.35</v>
      </c>
      <c r="H3771" s="28">
        <f>HLOOKUP(Eingabe!$C$6,Kalkulationen!$F$1:$L$8762,Kalkulationen!D3770)</f>
        <v>939.27147909968994</v>
      </c>
    </row>
    <row r="3772" spans="6:8" x14ac:dyDescent="0.15">
      <c r="F3772" s="26">
        <v>43622.999999990861</v>
      </c>
      <c r="G3772" s="27">
        <f>Kalkulationen!F3771</f>
        <v>7.91</v>
      </c>
      <c r="H3772" s="28">
        <f>HLOOKUP(Eingabe!$C$6,Kalkulationen!$F$1:$L$8762,Kalkulationen!D3771)</f>
        <v>797.86398166766901</v>
      </c>
    </row>
    <row r="3773" spans="6:8" x14ac:dyDescent="0.15">
      <c r="F3773" s="26">
        <v>43623.041666657526</v>
      </c>
      <c r="G3773" s="27">
        <f>Kalkulationen!F3772</f>
        <v>7.46</v>
      </c>
      <c r="H3773" s="28">
        <f>HLOOKUP(Eingabe!$C$6,Kalkulationen!$F$1:$L$8762,Kalkulationen!D3772)</f>
        <v>665.88406137106449</v>
      </c>
    </row>
    <row r="3774" spans="6:8" x14ac:dyDescent="0.15">
      <c r="F3774" s="26">
        <v>43623.08333332419</v>
      </c>
      <c r="G3774" s="27">
        <f>Kalkulationen!F3773</f>
        <v>8.35</v>
      </c>
      <c r="H3774" s="28">
        <f>HLOOKUP(Eingabe!$C$6,Kalkulationen!$F$1:$L$8762,Kalkulationen!D3773)</f>
        <v>939.27147909968994</v>
      </c>
    </row>
    <row r="3775" spans="6:8" x14ac:dyDescent="0.15">
      <c r="F3775" s="26">
        <v>43623.124999990854</v>
      </c>
      <c r="G3775" s="27">
        <f>Kalkulationen!F3774</f>
        <v>7.16</v>
      </c>
      <c r="H3775" s="28">
        <f>HLOOKUP(Eingabe!$C$6,Kalkulationen!$F$1:$L$8762,Kalkulationen!D3774)</f>
        <v>585.42842938631918</v>
      </c>
    </row>
    <row r="3776" spans="6:8" x14ac:dyDescent="0.15">
      <c r="F3776" s="26">
        <v>43623.166666657518</v>
      </c>
      <c r="G3776" s="27">
        <f>Kalkulationen!F3775</f>
        <v>6.41</v>
      </c>
      <c r="H3776" s="28">
        <f>HLOOKUP(Eingabe!$C$6,Kalkulationen!$F$1:$L$8762,Kalkulationen!D3775)</f>
        <v>410.790941833408</v>
      </c>
    </row>
    <row r="3777" spans="6:8" x14ac:dyDescent="0.15">
      <c r="F3777" s="26">
        <v>43623.208333324183</v>
      </c>
      <c r="G3777" s="27">
        <f>Kalkulationen!F3776</f>
        <v>7.91</v>
      </c>
      <c r="H3777" s="28">
        <f>HLOOKUP(Eingabe!$C$6,Kalkulationen!$F$1:$L$8762,Kalkulationen!D3776)</f>
        <v>797.86398166766901</v>
      </c>
    </row>
    <row r="3778" spans="6:8" x14ac:dyDescent="0.15">
      <c r="F3778" s="26">
        <v>43623.249999990847</v>
      </c>
      <c r="G3778" s="27">
        <f>Kalkulationen!F3777</f>
        <v>7.91</v>
      </c>
      <c r="H3778" s="28">
        <f>HLOOKUP(Eingabe!$C$6,Kalkulationen!$F$1:$L$8762,Kalkulationen!D3777)</f>
        <v>797.86398166766901</v>
      </c>
    </row>
    <row r="3779" spans="6:8" x14ac:dyDescent="0.15">
      <c r="F3779" s="26">
        <v>43623.291666657511</v>
      </c>
      <c r="G3779" s="27">
        <f>Kalkulationen!F3778</f>
        <v>7.61</v>
      </c>
      <c r="H3779" s="28">
        <f>HLOOKUP(Eingabe!$C$6,Kalkulationen!$F$1:$L$8762,Kalkulationen!D3778)</f>
        <v>708.39409691925232</v>
      </c>
    </row>
    <row r="3780" spans="6:8" x14ac:dyDescent="0.15">
      <c r="F3780" s="26">
        <v>43623.333333324175</v>
      </c>
      <c r="G3780" s="27">
        <f>Kalkulationen!F3779</f>
        <v>8.2100000000000009</v>
      </c>
      <c r="H3780" s="28">
        <f>HLOOKUP(Eingabe!$C$6,Kalkulationen!$F$1:$L$8762,Kalkulationen!D3779)</f>
        <v>893.08647050519346</v>
      </c>
    </row>
    <row r="3781" spans="6:8" x14ac:dyDescent="0.15">
      <c r="F3781" s="26">
        <v>43623.37499999084</v>
      </c>
      <c r="G3781" s="27">
        <f>Kalkulationen!F3780</f>
        <v>8.2100000000000009</v>
      </c>
      <c r="H3781" s="28">
        <f>HLOOKUP(Eingabe!$C$6,Kalkulationen!$F$1:$L$8762,Kalkulationen!D3780)</f>
        <v>893.08647050519346</v>
      </c>
    </row>
    <row r="3782" spans="6:8" x14ac:dyDescent="0.15">
      <c r="F3782" s="26">
        <v>43623.416666657504</v>
      </c>
      <c r="G3782" s="27">
        <f>Kalkulationen!F3781</f>
        <v>7.61</v>
      </c>
      <c r="H3782" s="28">
        <f>HLOOKUP(Eingabe!$C$6,Kalkulationen!$F$1:$L$8762,Kalkulationen!D3781)</f>
        <v>708.39409691925232</v>
      </c>
    </row>
    <row r="3783" spans="6:8" x14ac:dyDescent="0.15">
      <c r="F3783" s="26">
        <v>43623.458333324168</v>
      </c>
      <c r="G3783" s="27">
        <f>Kalkulationen!F3782</f>
        <v>7.16</v>
      </c>
      <c r="H3783" s="28">
        <f>HLOOKUP(Eingabe!$C$6,Kalkulationen!$F$1:$L$8762,Kalkulationen!D3782)</f>
        <v>585.42842938631918</v>
      </c>
    </row>
    <row r="3784" spans="6:8" x14ac:dyDescent="0.15">
      <c r="F3784" s="26">
        <v>43623.499999990832</v>
      </c>
      <c r="G3784" s="27">
        <f>Kalkulationen!F3783</f>
        <v>9.1</v>
      </c>
      <c r="H3784" s="28">
        <f>HLOOKUP(Eingabe!$C$6,Kalkulationen!$F$1:$L$8762,Kalkulationen!D3783)</f>
        <v>1197.7332655301136</v>
      </c>
    </row>
    <row r="3785" spans="6:8" x14ac:dyDescent="0.15">
      <c r="F3785" s="26">
        <v>43623.541666657497</v>
      </c>
      <c r="G3785" s="27">
        <f>Kalkulationen!F3784</f>
        <v>7.61</v>
      </c>
      <c r="H3785" s="28">
        <f>HLOOKUP(Eingabe!$C$6,Kalkulationen!$F$1:$L$8762,Kalkulationen!D3784)</f>
        <v>708.39409691925232</v>
      </c>
    </row>
    <row r="3786" spans="6:8" x14ac:dyDescent="0.15">
      <c r="F3786" s="26">
        <v>43623.583333324161</v>
      </c>
      <c r="G3786" s="27">
        <f>Kalkulationen!F3785</f>
        <v>7.61</v>
      </c>
      <c r="H3786" s="28">
        <f>HLOOKUP(Eingabe!$C$6,Kalkulationen!$F$1:$L$8762,Kalkulationen!D3785)</f>
        <v>708.39409691925232</v>
      </c>
    </row>
    <row r="3787" spans="6:8" x14ac:dyDescent="0.15">
      <c r="F3787" s="26">
        <v>43623.624999990825</v>
      </c>
      <c r="G3787" s="27">
        <f>Kalkulationen!F3786</f>
        <v>5.97</v>
      </c>
      <c r="H3787" s="28">
        <f>HLOOKUP(Eingabe!$C$6,Kalkulationen!$F$1:$L$8762,Kalkulationen!D3786)</f>
        <v>325.486920668631</v>
      </c>
    </row>
    <row r="3788" spans="6:8" x14ac:dyDescent="0.15">
      <c r="F3788" s="26">
        <v>43623.666666657489</v>
      </c>
      <c r="G3788" s="27">
        <f>Kalkulationen!F3787</f>
        <v>6.56</v>
      </c>
      <c r="H3788" s="28">
        <f>HLOOKUP(Eingabe!$C$6,Kalkulationen!$F$1:$L$8762,Kalkulationen!D3787)</f>
        <v>442.98824926057142</v>
      </c>
    </row>
    <row r="3789" spans="6:8" x14ac:dyDescent="0.15">
      <c r="F3789" s="26">
        <v>43623.708333324154</v>
      </c>
      <c r="G3789" s="27">
        <f>Kalkulationen!F3788</f>
        <v>4.03</v>
      </c>
      <c r="H3789" s="28">
        <f>HLOOKUP(Eingabe!$C$6,Kalkulationen!$F$1:$L$8762,Kalkulationen!D3788)</f>
        <v>85.333314530668076</v>
      </c>
    </row>
    <row r="3790" spans="6:8" x14ac:dyDescent="0.15">
      <c r="F3790" s="26">
        <v>43623.749999990818</v>
      </c>
      <c r="G3790" s="27">
        <f>Kalkulationen!F3789</f>
        <v>4.18</v>
      </c>
      <c r="H3790" s="28">
        <f>HLOOKUP(Eingabe!$C$6,Kalkulationen!$F$1:$L$8762,Kalkulationen!D3789)</f>
        <v>99.286032951741447</v>
      </c>
    </row>
    <row r="3791" spans="6:8" x14ac:dyDescent="0.15">
      <c r="F3791" s="26">
        <v>43623.791666657482</v>
      </c>
      <c r="G3791" s="27">
        <f>Kalkulationen!F3790</f>
        <v>3.88</v>
      </c>
      <c r="H3791" s="28">
        <f>HLOOKUP(Eingabe!$C$6,Kalkulationen!$F$1:$L$8762,Kalkulationen!D3790)</f>
        <v>71.378640628237633</v>
      </c>
    </row>
    <row r="3792" spans="6:8" x14ac:dyDescent="0.15">
      <c r="F3792" s="26">
        <v>43623.833333324146</v>
      </c>
      <c r="G3792" s="27">
        <f>Kalkulationen!F3791</f>
        <v>3.88</v>
      </c>
      <c r="H3792" s="28">
        <f>HLOOKUP(Eingabe!$C$6,Kalkulationen!$F$1:$L$8762,Kalkulationen!D3791)</f>
        <v>71.378640628237633</v>
      </c>
    </row>
    <row r="3793" spans="6:8" x14ac:dyDescent="0.15">
      <c r="F3793" s="26">
        <v>43623.87499999081</v>
      </c>
      <c r="G3793" s="27">
        <f>Kalkulationen!F3792</f>
        <v>4.18</v>
      </c>
      <c r="H3793" s="28">
        <f>HLOOKUP(Eingabe!$C$6,Kalkulationen!$F$1:$L$8762,Kalkulationen!D3792)</f>
        <v>99.286032951741447</v>
      </c>
    </row>
    <row r="3794" spans="6:8" x14ac:dyDescent="0.15">
      <c r="F3794" s="26">
        <v>43623.916666657475</v>
      </c>
      <c r="G3794" s="27">
        <f>Kalkulationen!F3793</f>
        <v>4.62</v>
      </c>
      <c r="H3794" s="28">
        <f>HLOOKUP(Eingabe!$C$6,Kalkulationen!$F$1:$L$8762,Kalkulationen!D3793)</f>
        <v>141.66861508672662</v>
      </c>
    </row>
    <row r="3795" spans="6:8" x14ac:dyDescent="0.15">
      <c r="F3795" s="26">
        <v>43623.958333324139</v>
      </c>
      <c r="G3795" s="27">
        <f>Kalkulationen!F3794</f>
        <v>5.22</v>
      </c>
      <c r="H3795" s="28">
        <f>HLOOKUP(Eingabe!$C$6,Kalkulationen!$F$1:$L$8762,Kalkulationen!D3794)</f>
        <v>212.01452653164606</v>
      </c>
    </row>
    <row r="3796" spans="6:8" x14ac:dyDescent="0.15">
      <c r="F3796" s="26">
        <v>43623.999999990803</v>
      </c>
      <c r="G3796" s="27">
        <f>Kalkulationen!F3795</f>
        <v>5.67</v>
      </c>
      <c r="H3796" s="28">
        <f>HLOOKUP(Eingabe!$C$6,Kalkulationen!$F$1:$L$8762,Kalkulationen!D3795)</f>
        <v>276.80098896274217</v>
      </c>
    </row>
    <row r="3797" spans="6:8" x14ac:dyDescent="0.15">
      <c r="F3797" s="26">
        <v>43624.041666657467</v>
      </c>
      <c r="G3797" s="27">
        <f>Kalkulationen!F3796</f>
        <v>5.82</v>
      </c>
      <c r="H3797" s="28">
        <f>HLOOKUP(Eingabe!$C$6,Kalkulationen!$F$1:$L$8762,Kalkulationen!D3796)</f>
        <v>300.31867582888367</v>
      </c>
    </row>
    <row r="3798" spans="6:8" x14ac:dyDescent="0.15">
      <c r="F3798" s="26">
        <v>43624.083333324132</v>
      </c>
      <c r="G3798" s="27">
        <f>Kalkulationen!F3797</f>
        <v>5.67</v>
      </c>
      <c r="H3798" s="28">
        <f>HLOOKUP(Eingabe!$C$6,Kalkulationen!$F$1:$L$8762,Kalkulationen!D3797)</f>
        <v>276.80098896274217</v>
      </c>
    </row>
    <row r="3799" spans="6:8" x14ac:dyDescent="0.15">
      <c r="F3799" s="26">
        <v>43624.124999990796</v>
      </c>
      <c r="G3799" s="27">
        <f>Kalkulationen!F3798</f>
        <v>5.37</v>
      </c>
      <c r="H3799" s="28">
        <f>HLOOKUP(Eingabe!$C$6,Kalkulationen!$F$1:$L$8762,Kalkulationen!D3798)</f>
        <v>232.80191638908431</v>
      </c>
    </row>
    <row r="3800" spans="6:8" x14ac:dyDescent="0.15">
      <c r="F3800" s="26">
        <v>43624.16666665746</v>
      </c>
      <c r="G3800" s="27">
        <f>Kalkulationen!F3799</f>
        <v>5.22</v>
      </c>
      <c r="H3800" s="28">
        <f>HLOOKUP(Eingabe!$C$6,Kalkulationen!$F$1:$L$8762,Kalkulationen!D3799)</f>
        <v>212.01452653164606</v>
      </c>
    </row>
    <row r="3801" spans="6:8" x14ac:dyDescent="0.15">
      <c r="F3801" s="26">
        <v>43624.208333324124</v>
      </c>
      <c r="G3801" s="27">
        <f>Kalkulationen!F3800</f>
        <v>5.37</v>
      </c>
      <c r="H3801" s="28">
        <f>HLOOKUP(Eingabe!$C$6,Kalkulationen!$F$1:$L$8762,Kalkulationen!D3800)</f>
        <v>232.80191638908431</v>
      </c>
    </row>
    <row r="3802" spans="6:8" x14ac:dyDescent="0.15">
      <c r="F3802" s="26">
        <v>43624.249999990789</v>
      </c>
      <c r="G3802" s="27">
        <f>Kalkulationen!F3801</f>
        <v>4.4800000000000004</v>
      </c>
      <c r="H3802" s="28">
        <f>HLOOKUP(Eingabe!$C$6,Kalkulationen!$F$1:$L$8762,Kalkulationen!D3801)</f>
        <v>127.75355141684258</v>
      </c>
    </row>
    <row r="3803" spans="6:8" x14ac:dyDescent="0.15">
      <c r="F3803" s="26">
        <v>43624.291666657453</v>
      </c>
      <c r="G3803" s="27">
        <f>Kalkulationen!F3802</f>
        <v>5.22</v>
      </c>
      <c r="H3803" s="28">
        <f>HLOOKUP(Eingabe!$C$6,Kalkulationen!$F$1:$L$8762,Kalkulationen!D3802)</f>
        <v>212.01452653164606</v>
      </c>
    </row>
    <row r="3804" spans="6:8" x14ac:dyDescent="0.15">
      <c r="F3804" s="26">
        <v>43624.333333324117</v>
      </c>
      <c r="G3804" s="27">
        <f>Kalkulationen!F3803</f>
        <v>5.97</v>
      </c>
      <c r="H3804" s="28">
        <f>HLOOKUP(Eingabe!$C$6,Kalkulationen!$F$1:$L$8762,Kalkulationen!D3803)</f>
        <v>325.486920668631</v>
      </c>
    </row>
    <row r="3805" spans="6:8" x14ac:dyDescent="0.15">
      <c r="F3805" s="26">
        <v>43624.374999990781</v>
      </c>
      <c r="G3805" s="27">
        <f>Kalkulationen!F3804</f>
        <v>7.46</v>
      </c>
      <c r="H3805" s="28">
        <f>HLOOKUP(Eingabe!$C$6,Kalkulationen!$F$1:$L$8762,Kalkulationen!D3804)</f>
        <v>665.88406137106449</v>
      </c>
    </row>
    <row r="3806" spans="6:8" x14ac:dyDescent="0.15">
      <c r="F3806" s="26">
        <v>43624.416666657446</v>
      </c>
      <c r="G3806" s="27">
        <f>Kalkulationen!F3805</f>
        <v>8.8000000000000007</v>
      </c>
      <c r="H3806" s="28">
        <f>HLOOKUP(Eingabe!$C$6,Kalkulationen!$F$1:$L$8762,Kalkulationen!D3805)</f>
        <v>1093.2074995096791</v>
      </c>
    </row>
    <row r="3807" spans="6:8" x14ac:dyDescent="0.15">
      <c r="F3807" s="26">
        <v>43624.45833332411</v>
      </c>
      <c r="G3807" s="27">
        <f>Kalkulationen!F3806</f>
        <v>8.8000000000000007</v>
      </c>
      <c r="H3807" s="28">
        <f>HLOOKUP(Eingabe!$C$6,Kalkulationen!$F$1:$L$8762,Kalkulationen!D3806)</f>
        <v>1093.2074995096791</v>
      </c>
    </row>
    <row r="3808" spans="6:8" x14ac:dyDescent="0.15">
      <c r="F3808" s="26">
        <v>43624.499999990774</v>
      </c>
      <c r="G3808" s="27">
        <f>Kalkulationen!F3807</f>
        <v>8.06</v>
      </c>
      <c r="H3808" s="28">
        <f>HLOOKUP(Eingabe!$C$6,Kalkulationen!$F$1:$L$8762,Kalkulationen!D3807)</f>
        <v>844.78749676498433</v>
      </c>
    </row>
    <row r="3809" spans="6:8" x14ac:dyDescent="0.15">
      <c r="F3809" s="26">
        <v>43624.541666657438</v>
      </c>
      <c r="G3809" s="27">
        <f>Kalkulationen!F3808</f>
        <v>7.46</v>
      </c>
      <c r="H3809" s="28">
        <f>HLOOKUP(Eingabe!$C$6,Kalkulationen!$F$1:$L$8762,Kalkulationen!D3808)</f>
        <v>665.88406137106449</v>
      </c>
    </row>
    <row r="3810" spans="6:8" x14ac:dyDescent="0.15">
      <c r="F3810" s="26">
        <v>43624.583333324103</v>
      </c>
      <c r="G3810" s="27">
        <f>Kalkulationen!F3809</f>
        <v>5.07</v>
      </c>
      <c r="H3810" s="28">
        <f>HLOOKUP(Eingabe!$C$6,Kalkulationen!$F$1:$L$8762,Kalkulationen!D3809)</f>
        <v>192.37195416342232</v>
      </c>
    </row>
    <row r="3811" spans="6:8" x14ac:dyDescent="0.15">
      <c r="F3811" s="26">
        <v>43624.624999990767</v>
      </c>
      <c r="G3811" s="27">
        <f>Kalkulationen!F3810</f>
        <v>7.61</v>
      </c>
      <c r="H3811" s="28">
        <f>HLOOKUP(Eingabe!$C$6,Kalkulationen!$F$1:$L$8762,Kalkulationen!D3810)</f>
        <v>708.39409691925232</v>
      </c>
    </row>
    <row r="3812" spans="6:8" x14ac:dyDescent="0.15">
      <c r="F3812" s="26">
        <v>43624.666666657431</v>
      </c>
      <c r="G3812" s="27">
        <f>Kalkulationen!F3811</f>
        <v>4.62</v>
      </c>
      <c r="H3812" s="28">
        <f>HLOOKUP(Eingabe!$C$6,Kalkulationen!$F$1:$L$8762,Kalkulationen!D3811)</f>
        <v>141.66861508672662</v>
      </c>
    </row>
    <row r="3813" spans="6:8" x14ac:dyDescent="0.15">
      <c r="F3813" s="26">
        <v>43624.708333324095</v>
      </c>
      <c r="G3813" s="27">
        <f>Kalkulationen!F3812</f>
        <v>4.18</v>
      </c>
      <c r="H3813" s="28">
        <f>HLOOKUP(Eingabe!$C$6,Kalkulationen!$F$1:$L$8762,Kalkulationen!D3812)</f>
        <v>99.286032951741447</v>
      </c>
    </row>
    <row r="3814" spans="6:8" x14ac:dyDescent="0.15">
      <c r="F3814" s="26">
        <v>43624.74999999076</v>
      </c>
      <c r="G3814" s="27">
        <f>Kalkulationen!F3813</f>
        <v>4.92</v>
      </c>
      <c r="H3814" s="28">
        <f>HLOOKUP(Eingabe!$C$6,Kalkulationen!$F$1:$L$8762,Kalkulationen!D3813)</f>
        <v>174.15991544051818</v>
      </c>
    </row>
    <row r="3815" spans="6:8" x14ac:dyDescent="0.15">
      <c r="F3815" s="26">
        <v>43624.791666657424</v>
      </c>
      <c r="G3815" s="27">
        <f>Kalkulationen!F3814</f>
        <v>4.18</v>
      </c>
      <c r="H3815" s="28">
        <f>HLOOKUP(Eingabe!$C$6,Kalkulationen!$F$1:$L$8762,Kalkulationen!D3814)</f>
        <v>99.286032951741447</v>
      </c>
    </row>
    <row r="3816" spans="6:8" x14ac:dyDescent="0.15">
      <c r="F3816" s="26">
        <v>43624.833333324088</v>
      </c>
      <c r="G3816" s="27">
        <f>Kalkulationen!F3815</f>
        <v>3.58</v>
      </c>
      <c r="H3816" s="28">
        <f>HLOOKUP(Eingabe!$C$6,Kalkulationen!$F$1:$L$8762,Kalkulationen!D3815)</f>
        <v>45.658471991144815</v>
      </c>
    </row>
    <row r="3817" spans="6:8" x14ac:dyDescent="0.15">
      <c r="F3817" s="26">
        <v>43624.874999990752</v>
      </c>
      <c r="G3817" s="27">
        <f>Kalkulationen!F3816</f>
        <v>3.13</v>
      </c>
      <c r="H3817" s="28">
        <f>HLOOKUP(Eingabe!$C$6,Kalkulationen!$F$1:$L$8762,Kalkulationen!D3816)</f>
        <v>21.178652373249626</v>
      </c>
    </row>
    <row r="3818" spans="6:8" x14ac:dyDescent="0.15">
      <c r="F3818" s="26">
        <v>43624.916666657416</v>
      </c>
      <c r="G3818" s="27">
        <f>Kalkulationen!F3817</f>
        <v>3.28</v>
      </c>
      <c r="H3818" s="28">
        <f>HLOOKUP(Eingabe!$C$6,Kalkulationen!$F$1:$L$8762,Kalkulationen!D3817)</f>
        <v>28.07247429844973</v>
      </c>
    </row>
    <row r="3819" spans="6:8" x14ac:dyDescent="0.15">
      <c r="F3819" s="26">
        <v>43624.958333324081</v>
      </c>
      <c r="G3819" s="27">
        <f>Kalkulationen!F3818</f>
        <v>3.28</v>
      </c>
      <c r="H3819" s="28">
        <f>HLOOKUP(Eingabe!$C$6,Kalkulationen!$F$1:$L$8762,Kalkulationen!D3818)</f>
        <v>28.07247429844973</v>
      </c>
    </row>
    <row r="3820" spans="6:8" x14ac:dyDescent="0.15">
      <c r="F3820" s="26">
        <v>43624.999999990745</v>
      </c>
      <c r="G3820" s="27">
        <f>Kalkulationen!F3819</f>
        <v>2.39</v>
      </c>
      <c r="H3820" s="28">
        <f>HLOOKUP(Eingabe!$C$6,Kalkulationen!$F$1:$L$8762,Kalkulationen!D3819)</f>
        <v>3.2364376072839534</v>
      </c>
    </row>
    <row r="3821" spans="6:8" x14ac:dyDescent="0.15">
      <c r="F3821" s="26">
        <v>43625.041666657409</v>
      </c>
      <c r="G3821" s="27">
        <f>Kalkulationen!F3820</f>
        <v>1.64</v>
      </c>
      <c r="H3821" s="28">
        <f>HLOOKUP(Eingabe!$C$6,Kalkulationen!$F$1:$L$8762,Kalkulationen!D3820)</f>
        <v>0.28936731896601203</v>
      </c>
    </row>
    <row r="3822" spans="6:8" x14ac:dyDescent="0.15">
      <c r="F3822" s="26">
        <v>43625.083333324073</v>
      </c>
      <c r="G3822" s="27">
        <f>Kalkulationen!F3821</f>
        <v>2.98</v>
      </c>
      <c r="H3822" s="28">
        <f>HLOOKUP(Eingabe!$C$6,Kalkulationen!$F$1:$L$8762,Kalkulationen!D3821)</f>
        <v>15.363813474783871</v>
      </c>
    </row>
    <row r="3823" spans="6:8" x14ac:dyDescent="0.15">
      <c r="F3823" s="26">
        <v>43625.124999990738</v>
      </c>
      <c r="G3823" s="27">
        <f>Kalkulationen!F3822</f>
        <v>5.67</v>
      </c>
      <c r="H3823" s="28">
        <f>HLOOKUP(Eingabe!$C$6,Kalkulationen!$F$1:$L$8762,Kalkulationen!D3822)</f>
        <v>276.80098896274217</v>
      </c>
    </row>
    <row r="3824" spans="6:8" x14ac:dyDescent="0.15">
      <c r="F3824" s="26">
        <v>43625.166666657402</v>
      </c>
      <c r="G3824" s="27">
        <f>Kalkulationen!F3823</f>
        <v>5.37</v>
      </c>
      <c r="H3824" s="28">
        <f>HLOOKUP(Eingabe!$C$6,Kalkulationen!$F$1:$L$8762,Kalkulationen!D3823)</f>
        <v>232.80191638908431</v>
      </c>
    </row>
    <row r="3825" spans="6:8" x14ac:dyDescent="0.15">
      <c r="F3825" s="26">
        <v>43625.208333324066</v>
      </c>
      <c r="G3825" s="27">
        <f>Kalkulationen!F3824</f>
        <v>5.07</v>
      </c>
      <c r="H3825" s="28">
        <f>HLOOKUP(Eingabe!$C$6,Kalkulationen!$F$1:$L$8762,Kalkulationen!D3824)</f>
        <v>192.37195416342232</v>
      </c>
    </row>
    <row r="3826" spans="6:8" x14ac:dyDescent="0.15">
      <c r="F3826" s="26">
        <v>43625.24999999073</v>
      </c>
      <c r="G3826" s="27">
        <f>Kalkulationen!F3825</f>
        <v>5.07</v>
      </c>
      <c r="H3826" s="28">
        <f>HLOOKUP(Eingabe!$C$6,Kalkulationen!$F$1:$L$8762,Kalkulationen!D3825)</f>
        <v>192.37195416342232</v>
      </c>
    </row>
    <row r="3827" spans="6:8" x14ac:dyDescent="0.15">
      <c r="F3827" s="26">
        <v>43625.291666657395</v>
      </c>
      <c r="G3827" s="27">
        <f>Kalkulationen!F3826</f>
        <v>5.37</v>
      </c>
      <c r="H3827" s="28">
        <f>HLOOKUP(Eingabe!$C$6,Kalkulationen!$F$1:$L$8762,Kalkulationen!D3826)</f>
        <v>232.80191638908431</v>
      </c>
    </row>
    <row r="3828" spans="6:8" x14ac:dyDescent="0.15">
      <c r="F3828" s="26">
        <v>43625.333333324059</v>
      </c>
      <c r="G3828" s="27">
        <f>Kalkulationen!F3827</f>
        <v>8.2100000000000009</v>
      </c>
      <c r="H3828" s="28">
        <f>HLOOKUP(Eingabe!$C$6,Kalkulationen!$F$1:$L$8762,Kalkulationen!D3827)</f>
        <v>893.08647050519346</v>
      </c>
    </row>
    <row r="3829" spans="6:8" x14ac:dyDescent="0.15">
      <c r="F3829" s="26">
        <v>43625.374999990723</v>
      </c>
      <c r="G3829" s="27">
        <f>Kalkulationen!F3828</f>
        <v>9.6999999999999993</v>
      </c>
      <c r="H3829" s="28">
        <f>HLOOKUP(Eingabe!$C$6,Kalkulationen!$F$1:$L$8762,Kalkulationen!D3828)</f>
        <v>1395.9304200635784</v>
      </c>
    </row>
    <row r="3830" spans="6:8" x14ac:dyDescent="0.15">
      <c r="F3830" s="26">
        <v>43625.416666657387</v>
      </c>
      <c r="G3830" s="27">
        <f>Kalkulationen!F3829</f>
        <v>9.6999999999999993</v>
      </c>
      <c r="H3830" s="28">
        <f>HLOOKUP(Eingabe!$C$6,Kalkulationen!$F$1:$L$8762,Kalkulationen!D3829)</f>
        <v>1395.9304200635784</v>
      </c>
    </row>
    <row r="3831" spans="6:8" x14ac:dyDescent="0.15">
      <c r="F3831" s="26">
        <v>43625.458333324052</v>
      </c>
      <c r="G3831" s="27">
        <f>Kalkulationen!F3830</f>
        <v>9.6999999999999993</v>
      </c>
      <c r="H3831" s="28">
        <f>HLOOKUP(Eingabe!$C$6,Kalkulationen!$F$1:$L$8762,Kalkulationen!D3830)</f>
        <v>1395.9304200635784</v>
      </c>
    </row>
    <row r="3832" spans="6:8" x14ac:dyDescent="0.15">
      <c r="F3832" s="26">
        <v>43625.499999990716</v>
      </c>
      <c r="G3832" s="27">
        <f>Kalkulationen!F3831</f>
        <v>9.6999999999999993</v>
      </c>
      <c r="H3832" s="28">
        <f>HLOOKUP(Eingabe!$C$6,Kalkulationen!$F$1:$L$8762,Kalkulationen!D3831)</f>
        <v>1395.9304200635784</v>
      </c>
    </row>
    <row r="3833" spans="6:8" x14ac:dyDescent="0.15">
      <c r="F3833" s="26">
        <v>43625.54166665738</v>
      </c>
      <c r="G3833" s="27">
        <f>Kalkulationen!F3832</f>
        <v>9.6999999999999993</v>
      </c>
      <c r="H3833" s="28">
        <f>HLOOKUP(Eingabe!$C$6,Kalkulationen!$F$1:$L$8762,Kalkulationen!D3832)</f>
        <v>1395.9304200635784</v>
      </c>
    </row>
    <row r="3834" spans="6:8" x14ac:dyDescent="0.15">
      <c r="F3834" s="26">
        <v>43625.583333324044</v>
      </c>
      <c r="G3834" s="27">
        <f>Kalkulationen!F3833</f>
        <v>8.2100000000000009</v>
      </c>
      <c r="H3834" s="28">
        <f>HLOOKUP(Eingabe!$C$6,Kalkulationen!$F$1:$L$8762,Kalkulationen!D3833)</f>
        <v>893.08647050519346</v>
      </c>
    </row>
    <row r="3835" spans="6:8" x14ac:dyDescent="0.15">
      <c r="F3835" s="26">
        <v>43625.624999990709</v>
      </c>
      <c r="G3835" s="27">
        <f>Kalkulationen!F3834</f>
        <v>8.2100000000000009</v>
      </c>
      <c r="H3835" s="28">
        <f>HLOOKUP(Eingabe!$C$6,Kalkulationen!$F$1:$L$8762,Kalkulationen!D3834)</f>
        <v>893.08647050519346</v>
      </c>
    </row>
    <row r="3836" spans="6:8" x14ac:dyDescent="0.15">
      <c r="F3836" s="26">
        <v>43625.666666657373</v>
      </c>
      <c r="G3836" s="27">
        <f>Kalkulationen!F3835</f>
        <v>5.97</v>
      </c>
      <c r="H3836" s="28">
        <f>HLOOKUP(Eingabe!$C$6,Kalkulationen!$F$1:$L$8762,Kalkulationen!D3835)</f>
        <v>325.486920668631</v>
      </c>
    </row>
    <row r="3837" spans="6:8" x14ac:dyDescent="0.15">
      <c r="F3837" s="26">
        <v>43625.708333324037</v>
      </c>
      <c r="G3837" s="27">
        <f>Kalkulationen!F3836</f>
        <v>7.46</v>
      </c>
      <c r="H3837" s="28">
        <f>HLOOKUP(Eingabe!$C$6,Kalkulationen!$F$1:$L$8762,Kalkulationen!D3836)</f>
        <v>665.88406137106449</v>
      </c>
    </row>
    <row r="3838" spans="6:8" x14ac:dyDescent="0.15">
      <c r="F3838" s="26">
        <v>43625.749999990701</v>
      </c>
      <c r="G3838" s="27">
        <f>Kalkulationen!F3837</f>
        <v>6.71</v>
      </c>
      <c r="H3838" s="28">
        <f>HLOOKUP(Eingabe!$C$6,Kalkulationen!$F$1:$L$8762,Kalkulationen!D3837)</f>
        <v>476.43639304473675</v>
      </c>
    </row>
    <row r="3839" spans="6:8" x14ac:dyDescent="0.15">
      <c r="F3839" s="26">
        <v>43625.791666657366</v>
      </c>
      <c r="G3839" s="27">
        <f>Kalkulationen!F3838</f>
        <v>5.37</v>
      </c>
      <c r="H3839" s="28">
        <f>HLOOKUP(Eingabe!$C$6,Kalkulationen!$F$1:$L$8762,Kalkulationen!D3838)</f>
        <v>232.80191638908431</v>
      </c>
    </row>
    <row r="3840" spans="6:8" x14ac:dyDescent="0.15">
      <c r="F3840" s="26">
        <v>43625.83333332403</v>
      </c>
      <c r="G3840" s="27">
        <f>Kalkulationen!F3839</f>
        <v>4.18</v>
      </c>
      <c r="H3840" s="28">
        <f>HLOOKUP(Eingabe!$C$6,Kalkulationen!$F$1:$L$8762,Kalkulationen!D3839)</f>
        <v>99.286032951741447</v>
      </c>
    </row>
    <row r="3841" spans="6:8" x14ac:dyDescent="0.15">
      <c r="F3841" s="26">
        <v>43625.874999990694</v>
      </c>
      <c r="G3841" s="27">
        <f>Kalkulationen!F3840</f>
        <v>5.07</v>
      </c>
      <c r="H3841" s="28">
        <f>HLOOKUP(Eingabe!$C$6,Kalkulationen!$F$1:$L$8762,Kalkulationen!D3840)</f>
        <v>192.37195416342232</v>
      </c>
    </row>
    <row r="3842" spans="6:8" x14ac:dyDescent="0.15">
      <c r="F3842" s="26">
        <v>43625.916666657358</v>
      </c>
      <c r="G3842" s="27">
        <f>Kalkulationen!F3841</f>
        <v>3.73</v>
      </c>
      <c r="H3842" s="28">
        <f>HLOOKUP(Eingabe!$C$6,Kalkulationen!$F$1:$L$8762,Kalkulationen!D3841)</f>
        <v>57.90322713773282</v>
      </c>
    </row>
    <row r="3843" spans="6:8" x14ac:dyDescent="0.15">
      <c r="F3843" s="26">
        <v>43625.958333324023</v>
      </c>
      <c r="G3843" s="27">
        <f>Kalkulationen!F3842</f>
        <v>3.88</v>
      </c>
      <c r="H3843" s="28">
        <f>HLOOKUP(Eingabe!$C$6,Kalkulationen!$F$1:$L$8762,Kalkulationen!D3842)</f>
        <v>71.378640628237633</v>
      </c>
    </row>
    <row r="3844" spans="6:8" x14ac:dyDescent="0.15">
      <c r="F3844" s="26">
        <v>43625.999999990687</v>
      </c>
      <c r="G3844" s="27">
        <f>Kalkulationen!F3843</f>
        <v>3.88</v>
      </c>
      <c r="H3844" s="28">
        <f>HLOOKUP(Eingabe!$C$6,Kalkulationen!$F$1:$L$8762,Kalkulationen!D3843)</f>
        <v>71.378640628237633</v>
      </c>
    </row>
    <row r="3845" spans="6:8" x14ac:dyDescent="0.15">
      <c r="F3845" s="26">
        <v>43626.041666657351</v>
      </c>
      <c r="G3845" s="27">
        <f>Kalkulationen!F3844</f>
        <v>3.73</v>
      </c>
      <c r="H3845" s="28">
        <f>HLOOKUP(Eingabe!$C$6,Kalkulationen!$F$1:$L$8762,Kalkulationen!D3844)</f>
        <v>57.90322713773282</v>
      </c>
    </row>
    <row r="3846" spans="6:8" x14ac:dyDescent="0.15">
      <c r="F3846" s="26">
        <v>43626.083333324015</v>
      </c>
      <c r="G3846" s="27">
        <f>Kalkulationen!F3845</f>
        <v>4.92</v>
      </c>
      <c r="H3846" s="28">
        <f>HLOOKUP(Eingabe!$C$6,Kalkulationen!$F$1:$L$8762,Kalkulationen!D3845)</f>
        <v>174.15991544051818</v>
      </c>
    </row>
    <row r="3847" spans="6:8" x14ac:dyDescent="0.15">
      <c r="F3847" s="26">
        <v>43626.124999990679</v>
      </c>
      <c r="G3847" s="27">
        <f>Kalkulationen!F3846</f>
        <v>4.4800000000000004</v>
      </c>
      <c r="H3847" s="28">
        <f>HLOOKUP(Eingabe!$C$6,Kalkulationen!$F$1:$L$8762,Kalkulationen!D3846)</f>
        <v>127.75355141684258</v>
      </c>
    </row>
    <row r="3848" spans="6:8" x14ac:dyDescent="0.15">
      <c r="F3848" s="26">
        <v>43626.166666657344</v>
      </c>
      <c r="G3848" s="27">
        <f>Kalkulationen!F3847</f>
        <v>5.37</v>
      </c>
      <c r="H3848" s="28">
        <f>HLOOKUP(Eingabe!$C$6,Kalkulationen!$F$1:$L$8762,Kalkulationen!D3847)</f>
        <v>232.80191638908431</v>
      </c>
    </row>
    <row r="3849" spans="6:8" x14ac:dyDescent="0.15">
      <c r="F3849" s="26">
        <v>43626.208333324008</v>
      </c>
      <c r="G3849" s="27">
        <f>Kalkulationen!F3848</f>
        <v>5.67</v>
      </c>
      <c r="H3849" s="28">
        <f>HLOOKUP(Eingabe!$C$6,Kalkulationen!$F$1:$L$8762,Kalkulationen!D3848)</f>
        <v>276.80098896274217</v>
      </c>
    </row>
    <row r="3850" spans="6:8" x14ac:dyDescent="0.15">
      <c r="F3850" s="26">
        <v>43626.249999990672</v>
      </c>
      <c r="G3850" s="27">
        <f>Kalkulationen!F3849</f>
        <v>6.12</v>
      </c>
      <c r="H3850" s="28">
        <f>HLOOKUP(Eingabe!$C$6,Kalkulationen!$F$1:$L$8762,Kalkulationen!D3849)</f>
        <v>352.73627104706577</v>
      </c>
    </row>
    <row r="3851" spans="6:8" x14ac:dyDescent="0.15">
      <c r="F3851" s="26">
        <v>43626.291666657336</v>
      </c>
      <c r="G3851" s="27">
        <f>Kalkulationen!F3850</f>
        <v>5.07</v>
      </c>
      <c r="H3851" s="28">
        <f>HLOOKUP(Eingabe!$C$6,Kalkulationen!$F$1:$L$8762,Kalkulationen!D3850)</f>
        <v>192.37195416342232</v>
      </c>
    </row>
    <row r="3852" spans="6:8" x14ac:dyDescent="0.15">
      <c r="F3852" s="26">
        <v>43626.333333324001</v>
      </c>
      <c r="G3852" s="27">
        <f>Kalkulationen!F3851</f>
        <v>6.41</v>
      </c>
      <c r="H3852" s="28">
        <f>HLOOKUP(Eingabe!$C$6,Kalkulationen!$F$1:$L$8762,Kalkulationen!D3851)</f>
        <v>410.790941833408</v>
      </c>
    </row>
    <row r="3853" spans="6:8" x14ac:dyDescent="0.15">
      <c r="F3853" s="26">
        <v>43626.374999990665</v>
      </c>
      <c r="G3853" s="27">
        <f>Kalkulationen!F3852</f>
        <v>6.71</v>
      </c>
      <c r="H3853" s="28">
        <f>HLOOKUP(Eingabe!$C$6,Kalkulationen!$F$1:$L$8762,Kalkulationen!D3852)</f>
        <v>476.43639304473675</v>
      </c>
    </row>
    <row r="3854" spans="6:8" x14ac:dyDescent="0.15">
      <c r="F3854" s="26">
        <v>43626.416666657329</v>
      </c>
      <c r="G3854" s="27">
        <f>Kalkulationen!F3853</f>
        <v>6.56</v>
      </c>
      <c r="H3854" s="28">
        <f>HLOOKUP(Eingabe!$C$6,Kalkulationen!$F$1:$L$8762,Kalkulationen!D3853)</f>
        <v>442.98824926057142</v>
      </c>
    </row>
    <row r="3855" spans="6:8" x14ac:dyDescent="0.15">
      <c r="F3855" s="26">
        <v>43626.458333323993</v>
      </c>
      <c r="G3855" s="27">
        <f>Kalkulationen!F3854</f>
        <v>7.16</v>
      </c>
      <c r="H3855" s="28">
        <f>HLOOKUP(Eingabe!$C$6,Kalkulationen!$F$1:$L$8762,Kalkulationen!D3854)</f>
        <v>585.42842938631918</v>
      </c>
    </row>
    <row r="3856" spans="6:8" x14ac:dyDescent="0.15">
      <c r="F3856" s="26">
        <v>43626.499999990658</v>
      </c>
      <c r="G3856" s="27">
        <f>Kalkulationen!F3855</f>
        <v>7.31</v>
      </c>
      <c r="H3856" s="28">
        <f>HLOOKUP(Eingabe!$C$6,Kalkulationen!$F$1:$L$8762,Kalkulationen!D3855)</f>
        <v>624.88523343482666</v>
      </c>
    </row>
    <row r="3857" spans="6:8" x14ac:dyDescent="0.15">
      <c r="F3857" s="26">
        <v>43626.541666657322</v>
      </c>
      <c r="G3857" s="27">
        <f>Kalkulationen!F3856</f>
        <v>5.37</v>
      </c>
      <c r="H3857" s="28">
        <f>HLOOKUP(Eingabe!$C$6,Kalkulationen!$F$1:$L$8762,Kalkulationen!D3856)</f>
        <v>232.80191638908431</v>
      </c>
    </row>
    <row r="3858" spans="6:8" x14ac:dyDescent="0.15">
      <c r="F3858" s="26">
        <v>43626.583333323986</v>
      </c>
      <c r="G3858" s="27">
        <f>Kalkulationen!F3857</f>
        <v>7.76</v>
      </c>
      <c r="H3858" s="28">
        <f>HLOOKUP(Eingabe!$C$6,Kalkulationen!$F$1:$L$8762,Kalkulationen!D3857)</f>
        <v>752.39321657884113</v>
      </c>
    </row>
    <row r="3859" spans="6:8" x14ac:dyDescent="0.15">
      <c r="F3859" s="26">
        <v>43626.62499999065</v>
      </c>
      <c r="G3859" s="27">
        <f>Kalkulationen!F3858</f>
        <v>7.61</v>
      </c>
      <c r="H3859" s="28">
        <f>HLOOKUP(Eingabe!$C$6,Kalkulationen!$F$1:$L$8762,Kalkulationen!D3858)</f>
        <v>708.39409691925232</v>
      </c>
    </row>
    <row r="3860" spans="6:8" x14ac:dyDescent="0.15">
      <c r="F3860" s="26">
        <v>43626.666666657315</v>
      </c>
      <c r="G3860" s="27">
        <f>Kalkulationen!F3859</f>
        <v>3.28</v>
      </c>
      <c r="H3860" s="28">
        <f>HLOOKUP(Eingabe!$C$6,Kalkulationen!$F$1:$L$8762,Kalkulationen!D3859)</f>
        <v>28.07247429844973</v>
      </c>
    </row>
    <row r="3861" spans="6:8" x14ac:dyDescent="0.15">
      <c r="F3861" s="26">
        <v>43626.708333323979</v>
      </c>
      <c r="G3861" s="27">
        <f>Kalkulationen!F3860</f>
        <v>4.62</v>
      </c>
      <c r="H3861" s="28">
        <f>HLOOKUP(Eingabe!$C$6,Kalkulationen!$F$1:$L$8762,Kalkulationen!D3860)</f>
        <v>141.66861508672662</v>
      </c>
    </row>
    <row r="3862" spans="6:8" x14ac:dyDescent="0.15">
      <c r="F3862" s="26">
        <v>43626.749999990643</v>
      </c>
      <c r="G3862" s="27">
        <f>Kalkulationen!F3861</f>
        <v>4.33</v>
      </c>
      <c r="H3862" s="28">
        <f>HLOOKUP(Eingabe!$C$6,Kalkulationen!$F$1:$L$8762,Kalkulationen!D3861)</f>
        <v>113.35839181095314</v>
      </c>
    </row>
    <row r="3863" spans="6:8" x14ac:dyDescent="0.15">
      <c r="F3863" s="26">
        <v>43626.791666657307</v>
      </c>
      <c r="G3863" s="27">
        <f>Kalkulationen!F3862</f>
        <v>4.7699999999999996</v>
      </c>
      <c r="H3863" s="28">
        <f>HLOOKUP(Eingabe!$C$6,Kalkulationen!$F$1:$L$8762,Kalkulationen!D3862)</f>
        <v>157.3586998907347</v>
      </c>
    </row>
    <row r="3864" spans="6:8" x14ac:dyDescent="0.15">
      <c r="F3864" s="26">
        <v>43626.833333323972</v>
      </c>
      <c r="G3864" s="27">
        <f>Kalkulationen!F3863</f>
        <v>5.52</v>
      </c>
      <c r="H3864" s="28">
        <f>HLOOKUP(Eingabe!$C$6,Kalkulationen!$F$1:$L$8762,Kalkulationen!D3863)</f>
        <v>254.43327038277369</v>
      </c>
    </row>
    <row r="3865" spans="6:8" x14ac:dyDescent="0.15">
      <c r="F3865" s="26">
        <v>43626.874999990636</v>
      </c>
      <c r="G3865" s="27">
        <f>Kalkulationen!F3864</f>
        <v>5.52</v>
      </c>
      <c r="H3865" s="28">
        <f>HLOOKUP(Eingabe!$C$6,Kalkulationen!$F$1:$L$8762,Kalkulationen!D3864)</f>
        <v>254.43327038277369</v>
      </c>
    </row>
    <row r="3866" spans="6:8" x14ac:dyDescent="0.15">
      <c r="F3866" s="26">
        <v>43626.9166666573</v>
      </c>
      <c r="G3866" s="27">
        <f>Kalkulationen!F3865</f>
        <v>4.33</v>
      </c>
      <c r="H3866" s="28">
        <f>HLOOKUP(Eingabe!$C$6,Kalkulationen!$F$1:$L$8762,Kalkulationen!D3865)</f>
        <v>113.35839181095314</v>
      </c>
    </row>
    <row r="3867" spans="6:8" x14ac:dyDescent="0.15">
      <c r="F3867" s="26">
        <v>43626.958333323964</v>
      </c>
      <c r="G3867" s="27">
        <f>Kalkulationen!F3866</f>
        <v>4.18</v>
      </c>
      <c r="H3867" s="28">
        <f>HLOOKUP(Eingabe!$C$6,Kalkulationen!$F$1:$L$8762,Kalkulationen!D3866)</f>
        <v>99.286032951741447</v>
      </c>
    </row>
    <row r="3868" spans="6:8" x14ac:dyDescent="0.15">
      <c r="F3868" s="26">
        <v>43626.999999990629</v>
      </c>
      <c r="G3868" s="27">
        <f>Kalkulationen!F3867</f>
        <v>5.67</v>
      </c>
      <c r="H3868" s="28">
        <f>HLOOKUP(Eingabe!$C$6,Kalkulationen!$F$1:$L$8762,Kalkulationen!D3867)</f>
        <v>276.80098896274217</v>
      </c>
    </row>
    <row r="3869" spans="6:8" x14ac:dyDescent="0.15">
      <c r="F3869" s="26">
        <v>43627.041666657293</v>
      </c>
      <c r="G3869" s="27">
        <f>Kalkulationen!F3868</f>
        <v>5.07</v>
      </c>
      <c r="H3869" s="28">
        <f>HLOOKUP(Eingabe!$C$6,Kalkulationen!$F$1:$L$8762,Kalkulationen!D3868)</f>
        <v>192.37195416342232</v>
      </c>
    </row>
    <row r="3870" spans="6:8" x14ac:dyDescent="0.15">
      <c r="F3870" s="26">
        <v>43627.083333323957</v>
      </c>
      <c r="G3870" s="27">
        <f>Kalkulationen!F3869</f>
        <v>3.43</v>
      </c>
      <c r="H3870" s="28">
        <f>HLOOKUP(Eingabe!$C$6,Kalkulationen!$F$1:$L$8762,Kalkulationen!D3869)</f>
        <v>35.928487146259762</v>
      </c>
    </row>
    <row r="3871" spans="6:8" x14ac:dyDescent="0.15">
      <c r="F3871" s="26">
        <v>43627.124999990621</v>
      </c>
      <c r="G3871" s="27">
        <f>Kalkulationen!F3870</f>
        <v>3.73</v>
      </c>
      <c r="H3871" s="28">
        <f>HLOOKUP(Eingabe!$C$6,Kalkulationen!$F$1:$L$8762,Kalkulationen!D3870)</f>
        <v>57.90322713773282</v>
      </c>
    </row>
    <row r="3872" spans="6:8" x14ac:dyDescent="0.15">
      <c r="F3872" s="26">
        <v>43627.166666657286</v>
      </c>
      <c r="G3872" s="27">
        <f>Kalkulationen!F3871</f>
        <v>3.43</v>
      </c>
      <c r="H3872" s="28">
        <f>HLOOKUP(Eingabe!$C$6,Kalkulationen!$F$1:$L$8762,Kalkulationen!D3871)</f>
        <v>35.928487146259762</v>
      </c>
    </row>
    <row r="3873" spans="6:8" x14ac:dyDescent="0.15">
      <c r="F3873" s="26">
        <v>43627.20833332395</v>
      </c>
      <c r="G3873" s="27">
        <f>Kalkulationen!F3872</f>
        <v>2.2400000000000002</v>
      </c>
      <c r="H3873" s="28">
        <f>HLOOKUP(Eingabe!$C$6,Kalkulationen!$F$1:$L$8762,Kalkulationen!D3872)</f>
        <v>2.2387492384510437</v>
      </c>
    </row>
    <row r="3874" spans="6:8" x14ac:dyDescent="0.15">
      <c r="F3874" s="26">
        <v>43627.249999990614</v>
      </c>
      <c r="G3874" s="27">
        <f>Kalkulationen!F3873</f>
        <v>0</v>
      </c>
      <c r="H3874" s="28">
        <f>HLOOKUP(Eingabe!$C$6,Kalkulationen!$F$1:$L$8762,Kalkulationen!D3873)</f>
        <v>0</v>
      </c>
    </row>
    <row r="3875" spans="6:8" x14ac:dyDescent="0.15">
      <c r="F3875" s="26">
        <v>43627.291666657278</v>
      </c>
      <c r="G3875" s="27">
        <f>Kalkulationen!F3874</f>
        <v>1.04</v>
      </c>
      <c r="H3875" s="28">
        <f>HLOOKUP(Eingabe!$C$6,Kalkulationen!$F$1:$L$8762,Kalkulationen!D3874)</f>
        <v>0</v>
      </c>
    </row>
    <row r="3876" spans="6:8" x14ac:dyDescent="0.15">
      <c r="F3876" s="26">
        <v>43627.333333323942</v>
      </c>
      <c r="G3876" s="27">
        <f>Kalkulationen!F3875</f>
        <v>1.79</v>
      </c>
      <c r="H3876" s="28">
        <f>HLOOKUP(Eingabe!$C$6,Kalkulationen!$F$1:$L$8762,Kalkulationen!D3875)</f>
        <v>0.54640916557928276</v>
      </c>
    </row>
    <row r="3877" spans="6:8" x14ac:dyDescent="0.15">
      <c r="F3877" s="26">
        <v>43627.374999990607</v>
      </c>
      <c r="G3877" s="27">
        <f>Kalkulationen!F3876</f>
        <v>1.49</v>
      </c>
      <c r="H3877" s="28">
        <f>HLOOKUP(Eingabe!$C$6,Kalkulationen!$F$1:$L$8762,Kalkulationen!D3876)</f>
        <v>0.12936521063564776</v>
      </c>
    </row>
    <row r="3878" spans="6:8" x14ac:dyDescent="0.15">
      <c r="F3878" s="26">
        <v>43627.416666657271</v>
      </c>
      <c r="G3878" s="27">
        <f>Kalkulationen!F3877</f>
        <v>0.3</v>
      </c>
      <c r="H3878" s="28">
        <f>HLOOKUP(Eingabe!$C$6,Kalkulationen!$F$1:$L$8762,Kalkulationen!D3877)</f>
        <v>0</v>
      </c>
    </row>
    <row r="3879" spans="6:8" x14ac:dyDescent="0.15">
      <c r="F3879" s="26">
        <v>43627.458333323935</v>
      </c>
      <c r="G3879" s="27">
        <f>Kalkulationen!F3878</f>
        <v>1.19</v>
      </c>
      <c r="H3879" s="28">
        <f>HLOOKUP(Eingabe!$C$6,Kalkulationen!$F$1:$L$8762,Kalkulationen!D3878)</f>
        <v>0</v>
      </c>
    </row>
    <row r="3880" spans="6:8" x14ac:dyDescent="0.15">
      <c r="F3880" s="26">
        <v>43627.499999990599</v>
      </c>
      <c r="G3880" s="27">
        <f>Kalkulationen!F3879</f>
        <v>1.34</v>
      </c>
      <c r="H3880" s="28">
        <f>HLOOKUP(Eingabe!$C$6,Kalkulationen!$F$1:$L$8762,Kalkulationen!D3879)</f>
        <v>0</v>
      </c>
    </row>
    <row r="3881" spans="6:8" x14ac:dyDescent="0.15">
      <c r="F3881" s="26">
        <v>43627.541666657264</v>
      </c>
      <c r="G3881" s="27">
        <f>Kalkulationen!F3880</f>
        <v>0.9</v>
      </c>
      <c r="H3881" s="28">
        <f>HLOOKUP(Eingabe!$C$6,Kalkulationen!$F$1:$L$8762,Kalkulationen!D3880)</f>
        <v>0</v>
      </c>
    </row>
    <row r="3882" spans="6:8" x14ac:dyDescent="0.15">
      <c r="F3882" s="26">
        <v>43627.583333323928</v>
      </c>
      <c r="G3882" s="27">
        <f>Kalkulationen!F3881</f>
        <v>1.04</v>
      </c>
      <c r="H3882" s="28">
        <f>HLOOKUP(Eingabe!$C$6,Kalkulationen!$F$1:$L$8762,Kalkulationen!D3881)</f>
        <v>0</v>
      </c>
    </row>
    <row r="3883" spans="6:8" x14ac:dyDescent="0.15">
      <c r="F3883" s="26">
        <v>43627.624999990592</v>
      </c>
      <c r="G3883" s="27">
        <f>Kalkulationen!F3882</f>
        <v>1.34</v>
      </c>
      <c r="H3883" s="28">
        <f>HLOOKUP(Eingabe!$C$6,Kalkulationen!$F$1:$L$8762,Kalkulationen!D3882)</f>
        <v>0</v>
      </c>
    </row>
    <row r="3884" spans="6:8" x14ac:dyDescent="0.15">
      <c r="F3884" s="26">
        <v>43627.666666657256</v>
      </c>
      <c r="G3884" s="27">
        <f>Kalkulationen!F3883</f>
        <v>0.75</v>
      </c>
      <c r="H3884" s="28">
        <f>HLOOKUP(Eingabe!$C$6,Kalkulationen!$F$1:$L$8762,Kalkulationen!D3883)</f>
        <v>0</v>
      </c>
    </row>
    <row r="3885" spans="6:8" x14ac:dyDescent="0.15">
      <c r="F3885" s="26">
        <v>43627.708333323921</v>
      </c>
      <c r="G3885" s="27">
        <f>Kalkulationen!F3884</f>
        <v>0.15</v>
      </c>
      <c r="H3885" s="28">
        <f>HLOOKUP(Eingabe!$C$6,Kalkulationen!$F$1:$L$8762,Kalkulationen!D3884)</f>
        <v>0</v>
      </c>
    </row>
    <row r="3886" spans="6:8" x14ac:dyDescent="0.15">
      <c r="F3886" s="26">
        <v>43627.749999990585</v>
      </c>
      <c r="G3886" s="27">
        <f>Kalkulationen!F3885</f>
        <v>0.9</v>
      </c>
      <c r="H3886" s="28">
        <f>HLOOKUP(Eingabe!$C$6,Kalkulationen!$F$1:$L$8762,Kalkulationen!D3885)</f>
        <v>0</v>
      </c>
    </row>
    <row r="3887" spans="6:8" x14ac:dyDescent="0.15">
      <c r="F3887" s="26">
        <v>43627.791666657249</v>
      </c>
      <c r="G3887" s="27">
        <f>Kalkulationen!F3886</f>
        <v>3.58</v>
      </c>
      <c r="H3887" s="28">
        <f>HLOOKUP(Eingabe!$C$6,Kalkulationen!$F$1:$L$8762,Kalkulationen!D3886)</f>
        <v>45.658471991144815</v>
      </c>
    </row>
    <row r="3888" spans="6:8" x14ac:dyDescent="0.15">
      <c r="F3888" s="26">
        <v>43627.833333323913</v>
      </c>
      <c r="G3888" s="27">
        <f>Kalkulationen!F3887</f>
        <v>3.13</v>
      </c>
      <c r="H3888" s="28">
        <f>HLOOKUP(Eingabe!$C$6,Kalkulationen!$F$1:$L$8762,Kalkulationen!D3887)</f>
        <v>21.178652373249626</v>
      </c>
    </row>
    <row r="3889" spans="6:8" x14ac:dyDescent="0.15">
      <c r="F3889" s="26">
        <v>43627.874999990578</v>
      </c>
      <c r="G3889" s="27">
        <f>Kalkulationen!F3888</f>
        <v>0</v>
      </c>
      <c r="H3889" s="28">
        <f>HLOOKUP(Eingabe!$C$6,Kalkulationen!$F$1:$L$8762,Kalkulationen!D3888)</f>
        <v>0</v>
      </c>
    </row>
    <row r="3890" spans="6:8" x14ac:dyDescent="0.15">
      <c r="F3890" s="26">
        <v>43627.916666657242</v>
      </c>
      <c r="G3890" s="27">
        <f>Kalkulationen!F3889</f>
        <v>1.49</v>
      </c>
      <c r="H3890" s="28">
        <f>HLOOKUP(Eingabe!$C$6,Kalkulationen!$F$1:$L$8762,Kalkulationen!D3889)</f>
        <v>0.12936521063564776</v>
      </c>
    </row>
    <row r="3891" spans="6:8" x14ac:dyDescent="0.15">
      <c r="F3891" s="26">
        <v>43627.958333323906</v>
      </c>
      <c r="G3891" s="27">
        <f>Kalkulationen!F3890</f>
        <v>4.33</v>
      </c>
      <c r="H3891" s="28">
        <f>HLOOKUP(Eingabe!$C$6,Kalkulationen!$F$1:$L$8762,Kalkulationen!D3890)</f>
        <v>113.35839181095314</v>
      </c>
    </row>
    <row r="3892" spans="6:8" x14ac:dyDescent="0.15">
      <c r="F3892" s="26">
        <v>43627.99999999057</v>
      </c>
      <c r="G3892" s="27">
        <f>Kalkulationen!F3891</f>
        <v>2.83</v>
      </c>
      <c r="H3892" s="28">
        <f>HLOOKUP(Eingabe!$C$6,Kalkulationen!$F$1:$L$8762,Kalkulationen!D3891)</f>
        <v>10.799308393294714</v>
      </c>
    </row>
    <row r="3893" spans="6:8" x14ac:dyDescent="0.15">
      <c r="F3893" s="26">
        <v>43628.041666657235</v>
      </c>
      <c r="G3893" s="27">
        <f>Kalkulationen!F3892</f>
        <v>1.79</v>
      </c>
      <c r="H3893" s="28">
        <f>HLOOKUP(Eingabe!$C$6,Kalkulationen!$F$1:$L$8762,Kalkulationen!D3892)</f>
        <v>0.54640916557928276</v>
      </c>
    </row>
    <row r="3894" spans="6:8" x14ac:dyDescent="0.15">
      <c r="F3894" s="26">
        <v>43628.083333323899</v>
      </c>
      <c r="G3894" s="27">
        <f>Kalkulationen!F3893</f>
        <v>1.94</v>
      </c>
      <c r="H3894" s="28">
        <f>HLOOKUP(Eingabe!$C$6,Kalkulationen!$F$1:$L$8762,Kalkulationen!D3893)</f>
        <v>0.92361847068584668</v>
      </c>
    </row>
    <row r="3895" spans="6:8" x14ac:dyDescent="0.15">
      <c r="F3895" s="26">
        <v>43628.124999990563</v>
      </c>
      <c r="G3895" s="27">
        <f>Kalkulationen!F3894</f>
        <v>2.2400000000000002</v>
      </c>
      <c r="H3895" s="28">
        <f>HLOOKUP(Eingabe!$C$6,Kalkulationen!$F$1:$L$8762,Kalkulationen!D3894)</f>
        <v>2.2387492384510437</v>
      </c>
    </row>
    <row r="3896" spans="6:8" x14ac:dyDescent="0.15">
      <c r="F3896" s="26">
        <v>43628.166666657227</v>
      </c>
      <c r="G3896" s="27">
        <f>Kalkulationen!F3895</f>
        <v>3.13</v>
      </c>
      <c r="H3896" s="28">
        <f>HLOOKUP(Eingabe!$C$6,Kalkulationen!$F$1:$L$8762,Kalkulationen!D3895)</f>
        <v>21.178652373249626</v>
      </c>
    </row>
    <row r="3897" spans="6:8" x14ac:dyDescent="0.15">
      <c r="F3897" s="26">
        <v>43628.208333323892</v>
      </c>
      <c r="G3897" s="27">
        <f>Kalkulationen!F3896</f>
        <v>0.15</v>
      </c>
      <c r="H3897" s="28">
        <f>HLOOKUP(Eingabe!$C$6,Kalkulationen!$F$1:$L$8762,Kalkulationen!D3896)</f>
        <v>0</v>
      </c>
    </row>
    <row r="3898" spans="6:8" x14ac:dyDescent="0.15">
      <c r="F3898" s="26">
        <v>43628.249999990556</v>
      </c>
      <c r="G3898" s="27">
        <f>Kalkulationen!F3897</f>
        <v>1.04</v>
      </c>
      <c r="H3898" s="28">
        <f>HLOOKUP(Eingabe!$C$6,Kalkulationen!$F$1:$L$8762,Kalkulationen!D3897)</f>
        <v>0</v>
      </c>
    </row>
    <row r="3899" spans="6:8" x14ac:dyDescent="0.15">
      <c r="F3899" s="26">
        <v>43628.29166665722</v>
      </c>
      <c r="G3899" s="27">
        <f>Kalkulationen!F3898</f>
        <v>0.9</v>
      </c>
      <c r="H3899" s="28">
        <f>HLOOKUP(Eingabe!$C$6,Kalkulationen!$F$1:$L$8762,Kalkulationen!D3898)</f>
        <v>0</v>
      </c>
    </row>
    <row r="3900" spans="6:8" x14ac:dyDescent="0.15">
      <c r="F3900" s="26">
        <v>43628.333333323884</v>
      </c>
      <c r="G3900" s="27">
        <f>Kalkulationen!F3899</f>
        <v>0.15</v>
      </c>
      <c r="H3900" s="28">
        <f>HLOOKUP(Eingabe!$C$6,Kalkulationen!$F$1:$L$8762,Kalkulationen!D3899)</f>
        <v>0</v>
      </c>
    </row>
    <row r="3901" spans="6:8" x14ac:dyDescent="0.15">
      <c r="F3901" s="26">
        <v>43628.374999990549</v>
      </c>
      <c r="G3901" s="27">
        <f>Kalkulationen!F3900</f>
        <v>0.6</v>
      </c>
      <c r="H3901" s="28">
        <f>HLOOKUP(Eingabe!$C$6,Kalkulationen!$F$1:$L$8762,Kalkulationen!D3900)</f>
        <v>0</v>
      </c>
    </row>
    <row r="3902" spans="6:8" x14ac:dyDescent="0.15">
      <c r="F3902" s="26">
        <v>43628.416666657213</v>
      </c>
      <c r="G3902" s="27">
        <f>Kalkulationen!F3901</f>
        <v>0.15</v>
      </c>
      <c r="H3902" s="28">
        <f>HLOOKUP(Eingabe!$C$6,Kalkulationen!$F$1:$L$8762,Kalkulationen!D3901)</f>
        <v>0</v>
      </c>
    </row>
    <row r="3903" spans="6:8" x14ac:dyDescent="0.15">
      <c r="F3903" s="26">
        <v>43628.458333323877</v>
      </c>
      <c r="G3903" s="27">
        <f>Kalkulationen!F3902</f>
        <v>0.9</v>
      </c>
      <c r="H3903" s="28">
        <f>HLOOKUP(Eingabe!$C$6,Kalkulationen!$F$1:$L$8762,Kalkulationen!D3902)</f>
        <v>0</v>
      </c>
    </row>
    <row r="3904" spans="6:8" x14ac:dyDescent="0.15">
      <c r="F3904" s="26">
        <v>43628.499999990541</v>
      </c>
      <c r="G3904" s="27">
        <f>Kalkulationen!F3903</f>
        <v>1.49</v>
      </c>
      <c r="H3904" s="28">
        <f>HLOOKUP(Eingabe!$C$6,Kalkulationen!$F$1:$L$8762,Kalkulationen!D3903)</f>
        <v>0.12936521063564776</v>
      </c>
    </row>
    <row r="3905" spans="6:8" x14ac:dyDescent="0.15">
      <c r="F3905" s="26">
        <v>43628.541666657205</v>
      </c>
      <c r="G3905" s="27">
        <f>Kalkulationen!F3904</f>
        <v>2.98</v>
      </c>
      <c r="H3905" s="28">
        <f>HLOOKUP(Eingabe!$C$6,Kalkulationen!$F$1:$L$8762,Kalkulationen!D3904)</f>
        <v>15.363813474783871</v>
      </c>
    </row>
    <row r="3906" spans="6:8" x14ac:dyDescent="0.15">
      <c r="F3906" s="26">
        <v>43628.58333332387</v>
      </c>
      <c r="G3906" s="27">
        <f>Kalkulationen!F3905</f>
        <v>4.4800000000000004</v>
      </c>
      <c r="H3906" s="28">
        <f>HLOOKUP(Eingabe!$C$6,Kalkulationen!$F$1:$L$8762,Kalkulationen!D3905)</f>
        <v>127.75355141684258</v>
      </c>
    </row>
    <row r="3907" spans="6:8" x14ac:dyDescent="0.15">
      <c r="F3907" s="26">
        <v>43628.624999990534</v>
      </c>
      <c r="G3907" s="27">
        <f>Kalkulationen!F3906</f>
        <v>3.73</v>
      </c>
      <c r="H3907" s="28">
        <f>HLOOKUP(Eingabe!$C$6,Kalkulationen!$F$1:$L$8762,Kalkulationen!D3906)</f>
        <v>57.90322713773282</v>
      </c>
    </row>
    <row r="3908" spans="6:8" x14ac:dyDescent="0.15">
      <c r="F3908" s="26">
        <v>43628.666666657198</v>
      </c>
      <c r="G3908" s="27">
        <f>Kalkulationen!F3907</f>
        <v>3.73</v>
      </c>
      <c r="H3908" s="28">
        <f>HLOOKUP(Eingabe!$C$6,Kalkulationen!$F$1:$L$8762,Kalkulationen!D3907)</f>
        <v>57.90322713773282</v>
      </c>
    </row>
    <row r="3909" spans="6:8" x14ac:dyDescent="0.15">
      <c r="F3909" s="26">
        <v>43628.708333323862</v>
      </c>
      <c r="G3909" s="27">
        <f>Kalkulationen!F3908</f>
        <v>2.98</v>
      </c>
      <c r="H3909" s="28">
        <f>HLOOKUP(Eingabe!$C$6,Kalkulationen!$F$1:$L$8762,Kalkulationen!D3908)</f>
        <v>15.363813474783871</v>
      </c>
    </row>
    <row r="3910" spans="6:8" x14ac:dyDescent="0.15">
      <c r="F3910" s="26">
        <v>43628.749999990527</v>
      </c>
      <c r="G3910" s="27">
        <f>Kalkulationen!F3909</f>
        <v>9.6999999999999993</v>
      </c>
      <c r="H3910" s="28">
        <f>HLOOKUP(Eingabe!$C$6,Kalkulationen!$F$1:$L$8762,Kalkulationen!D3909)</f>
        <v>1395.9304200635784</v>
      </c>
    </row>
    <row r="3911" spans="6:8" x14ac:dyDescent="0.15">
      <c r="F3911" s="26">
        <v>43628.791666657191</v>
      </c>
      <c r="G3911" s="27">
        <f>Kalkulationen!F3910</f>
        <v>9.85</v>
      </c>
      <c r="H3911" s="28">
        <f>HLOOKUP(Eingabe!$C$6,Kalkulationen!$F$1:$L$8762,Kalkulationen!D3910)</f>
        <v>1440.5486371097504</v>
      </c>
    </row>
    <row r="3912" spans="6:8" x14ac:dyDescent="0.15">
      <c r="F3912" s="26">
        <v>43628.833333323855</v>
      </c>
      <c r="G3912" s="27">
        <f>Kalkulationen!F3911</f>
        <v>10</v>
      </c>
      <c r="H3912" s="28">
        <f>HLOOKUP(Eingabe!$C$6,Kalkulationen!$F$1:$L$8762,Kalkulationen!D3911)</f>
        <v>1482.7164616823561</v>
      </c>
    </row>
    <row r="3913" spans="6:8" x14ac:dyDescent="0.15">
      <c r="F3913" s="26">
        <v>43628.874999990519</v>
      </c>
      <c r="G3913" s="27">
        <f>Kalkulationen!F3912</f>
        <v>9.85</v>
      </c>
      <c r="H3913" s="28">
        <f>HLOOKUP(Eingabe!$C$6,Kalkulationen!$F$1:$L$8762,Kalkulationen!D3912)</f>
        <v>1440.5486371097504</v>
      </c>
    </row>
    <row r="3914" spans="6:8" x14ac:dyDescent="0.15">
      <c r="F3914" s="26">
        <v>43628.916666657184</v>
      </c>
      <c r="G3914" s="27">
        <f>Kalkulationen!F3913</f>
        <v>9.4</v>
      </c>
      <c r="H3914" s="28">
        <f>HLOOKUP(Eingabe!$C$6,Kalkulationen!$F$1:$L$8762,Kalkulationen!D3913)</f>
        <v>1300.071066184405</v>
      </c>
    </row>
    <row r="3915" spans="6:8" x14ac:dyDescent="0.15">
      <c r="F3915" s="26">
        <v>43628.958333323848</v>
      </c>
      <c r="G3915" s="27">
        <f>Kalkulationen!F3914</f>
        <v>8.8000000000000007</v>
      </c>
      <c r="H3915" s="28">
        <f>HLOOKUP(Eingabe!$C$6,Kalkulationen!$F$1:$L$8762,Kalkulationen!D3914)</f>
        <v>1093.2074995096791</v>
      </c>
    </row>
    <row r="3916" spans="6:8" x14ac:dyDescent="0.15">
      <c r="F3916" s="26">
        <v>43628.999999990512</v>
      </c>
      <c r="G3916" s="27">
        <f>Kalkulationen!F3915</f>
        <v>9.4</v>
      </c>
      <c r="H3916" s="28">
        <f>HLOOKUP(Eingabe!$C$6,Kalkulationen!$F$1:$L$8762,Kalkulationen!D3915)</f>
        <v>1300.071066184405</v>
      </c>
    </row>
    <row r="3917" spans="6:8" x14ac:dyDescent="0.15">
      <c r="F3917" s="26">
        <v>43629.041666657176</v>
      </c>
      <c r="G3917" s="27">
        <f>Kalkulationen!F3916</f>
        <v>8.35</v>
      </c>
      <c r="H3917" s="28">
        <f>HLOOKUP(Eingabe!$C$6,Kalkulationen!$F$1:$L$8762,Kalkulationen!D3916)</f>
        <v>939.27147909968994</v>
      </c>
    </row>
    <row r="3918" spans="6:8" x14ac:dyDescent="0.15">
      <c r="F3918" s="26">
        <v>43629.083333323841</v>
      </c>
      <c r="G3918" s="27">
        <f>Kalkulationen!F3917</f>
        <v>9.5500000000000007</v>
      </c>
      <c r="H3918" s="28">
        <f>HLOOKUP(Eingabe!$C$6,Kalkulationen!$F$1:$L$8762,Kalkulationen!D3917)</f>
        <v>1349.0390514344356</v>
      </c>
    </row>
    <row r="3919" spans="6:8" x14ac:dyDescent="0.15">
      <c r="F3919" s="26">
        <v>43629.124999990505</v>
      </c>
      <c r="G3919" s="27">
        <f>Kalkulationen!F3918</f>
        <v>9.4</v>
      </c>
      <c r="H3919" s="28">
        <f>HLOOKUP(Eingabe!$C$6,Kalkulationen!$F$1:$L$8762,Kalkulationen!D3918)</f>
        <v>1300.071066184405</v>
      </c>
    </row>
    <row r="3920" spans="6:8" x14ac:dyDescent="0.15">
      <c r="F3920" s="26">
        <v>43629.166666657169</v>
      </c>
      <c r="G3920" s="27">
        <f>Kalkulationen!F3919</f>
        <v>8.9499999999999993</v>
      </c>
      <c r="H3920" s="28">
        <f>HLOOKUP(Eingabe!$C$6,Kalkulationen!$F$1:$L$8762,Kalkulationen!D3919)</f>
        <v>1145.4953873443787</v>
      </c>
    </row>
    <row r="3921" spans="6:8" x14ac:dyDescent="0.15">
      <c r="F3921" s="26">
        <v>43629.208333323833</v>
      </c>
      <c r="G3921" s="27">
        <f>Kalkulationen!F3920</f>
        <v>8.9499999999999993</v>
      </c>
      <c r="H3921" s="28">
        <f>HLOOKUP(Eingabe!$C$6,Kalkulationen!$F$1:$L$8762,Kalkulationen!D3920)</f>
        <v>1145.4953873443787</v>
      </c>
    </row>
    <row r="3922" spans="6:8" x14ac:dyDescent="0.15">
      <c r="F3922" s="26">
        <v>43629.249999990498</v>
      </c>
      <c r="G3922" s="27">
        <f>Kalkulationen!F3921</f>
        <v>8.8000000000000007</v>
      </c>
      <c r="H3922" s="28">
        <f>HLOOKUP(Eingabe!$C$6,Kalkulationen!$F$1:$L$8762,Kalkulationen!D3921)</f>
        <v>1093.2074995096791</v>
      </c>
    </row>
    <row r="3923" spans="6:8" x14ac:dyDescent="0.15">
      <c r="F3923" s="26">
        <v>43629.291666657162</v>
      </c>
      <c r="G3923" s="27">
        <f>Kalkulationen!F3922</f>
        <v>8.35</v>
      </c>
      <c r="H3923" s="28">
        <f>HLOOKUP(Eingabe!$C$6,Kalkulationen!$F$1:$L$8762,Kalkulationen!D3922)</f>
        <v>939.27147909968994</v>
      </c>
    </row>
    <row r="3924" spans="6:8" x14ac:dyDescent="0.15">
      <c r="F3924" s="26">
        <v>43629.333333323826</v>
      </c>
      <c r="G3924" s="27">
        <f>Kalkulationen!F3923</f>
        <v>7.91</v>
      </c>
      <c r="H3924" s="28">
        <f>HLOOKUP(Eingabe!$C$6,Kalkulationen!$F$1:$L$8762,Kalkulationen!D3923)</f>
        <v>797.86398166766901</v>
      </c>
    </row>
    <row r="3925" spans="6:8" x14ac:dyDescent="0.15">
      <c r="F3925" s="26">
        <v>43629.37499999049</v>
      </c>
      <c r="G3925" s="27">
        <f>Kalkulationen!F3924</f>
        <v>6.27</v>
      </c>
      <c r="H3925" s="28">
        <f>HLOOKUP(Eingabe!$C$6,Kalkulationen!$F$1:$L$8762,Kalkulationen!D3924)</f>
        <v>381.97961946877831</v>
      </c>
    </row>
    <row r="3926" spans="6:8" x14ac:dyDescent="0.15">
      <c r="F3926" s="26">
        <v>43629.416666657155</v>
      </c>
      <c r="G3926" s="27">
        <f>Kalkulationen!F3925</f>
        <v>7.46</v>
      </c>
      <c r="H3926" s="28">
        <f>HLOOKUP(Eingabe!$C$6,Kalkulationen!$F$1:$L$8762,Kalkulationen!D3925)</f>
        <v>665.88406137106449</v>
      </c>
    </row>
    <row r="3927" spans="6:8" x14ac:dyDescent="0.15">
      <c r="F3927" s="26">
        <v>43629.458333323819</v>
      </c>
      <c r="G3927" s="27">
        <f>Kalkulationen!F3926</f>
        <v>5.52</v>
      </c>
      <c r="H3927" s="28">
        <f>HLOOKUP(Eingabe!$C$6,Kalkulationen!$F$1:$L$8762,Kalkulationen!D3926)</f>
        <v>254.43327038277369</v>
      </c>
    </row>
    <row r="3928" spans="6:8" x14ac:dyDescent="0.15">
      <c r="F3928" s="26">
        <v>43629.499999990483</v>
      </c>
      <c r="G3928" s="27">
        <f>Kalkulationen!F3927</f>
        <v>7.46</v>
      </c>
      <c r="H3928" s="28">
        <f>HLOOKUP(Eingabe!$C$6,Kalkulationen!$F$1:$L$8762,Kalkulationen!D3927)</f>
        <v>665.88406137106449</v>
      </c>
    </row>
    <row r="3929" spans="6:8" x14ac:dyDescent="0.15">
      <c r="F3929" s="26">
        <v>43629.541666657147</v>
      </c>
      <c r="G3929" s="27">
        <f>Kalkulationen!F3928</f>
        <v>7.31</v>
      </c>
      <c r="H3929" s="28">
        <f>HLOOKUP(Eingabe!$C$6,Kalkulationen!$F$1:$L$8762,Kalkulationen!D3928)</f>
        <v>624.88523343482666</v>
      </c>
    </row>
    <row r="3930" spans="6:8" x14ac:dyDescent="0.15">
      <c r="F3930" s="26">
        <v>43629.583333323812</v>
      </c>
      <c r="G3930" s="27">
        <f>Kalkulationen!F3929</f>
        <v>5.07</v>
      </c>
      <c r="H3930" s="28">
        <f>HLOOKUP(Eingabe!$C$6,Kalkulationen!$F$1:$L$8762,Kalkulationen!D3929)</f>
        <v>192.37195416342232</v>
      </c>
    </row>
    <row r="3931" spans="6:8" x14ac:dyDescent="0.15">
      <c r="F3931" s="26">
        <v>43629.624999990476</v>
      </c>
      <c r="G3931" s="27">
        <f>Kalkulationen!F3930</f>
        <v>5.07</v>
      </c>
      <c r="H3931" s="28">
        <f>HLOOKUP(Eingabe!$C$6,Kalkulationen!$F$1:$L$8762,Kalkulationen!D3930)</f>
        <v>192.37195416342232</v>
      </c>
    </row>
    <row r="3932" spans="6:8" x14ac:dyDescent="0.15">
      <c r="F3932" s="26">
        <v>43629.66666665714</v>
      </c>
      <c r="G3932" s="27">
        <f>Kalkulationen!F3931</f>
        <v>4.33</v>
      </c>
      <c r="H3932" s="28">
        <f>HLOOKUP(Eingabe!$C$6,Kalkulationen!$F$1:$L$8762,Kalkulationen!D3931)</f>
        <v>113.35839181095314</v>
      </c>
    </row>
    <row r="3933" spans="6:8" x14ac:dyDescent="0.15">
      <c r="F3933" s="26">
        <v>43629.708333323804</v>
      </c>
      <c r="G3933" s="27">
        <f>Kalkulationen!F3932</f>
        <v>5.07</v>
      </c>
      <c r="H3933" s="28">
        <f>HLOOKUP(Eingabe!$C$6,Kalkulationen!$F$1:$L$8762,Kalkulationen!D3932)</f>
        <v>192.37195416342232</v>
      </c>
    </row>
    <row r="3934" spans="6:8" x14ac:dyDescent="0.15">
      <c r="F3934" s="26">
        <v>43629.749999990468</v>
      </c>
      <c r="G3934" s="27">
        <f>Kalkulationen!F3933</f>
        <v>1.49</v>
      </c>
      <c r="H3934" s="28">
        <f>HLOOKUP(Eingabe!$C$6,Kalkulationen!$F$1:$L$8762,Kalkulationen!D3933)</f>
        <v>0.12936521063564776</v>
      </c>
    </row>
    <row r="3935" spans="6:8" x14ac:dyDescent="0.15">
      <c r="F3935" s="26">
        <v>43629.791666657133</v>
      </c>
      <c r="G3935" s="27">
        <f>Kalkulationen!F3934</f>
        <v>2.54</v>
      </c>
      <c r="H3935" s="28">
        <f>HLOOKUP(Eingabe!$C$6,Kalkulationen!$F$1:$L$8762,Kalkulationen!D3934)</f>
        <v>4.7035428791755116</v>
      </c>
    </row>
    <row r="3936" spans="6:8" x14ac:dyDescent="0.15">
      <c r="F3936" s="26">
        <v>43629.833333323797</v>
      </c>
      <c r="G3936" s="27">
        <f>Kalkulationen!F3935</f>
        <v>1.94</v>
      </c>
      <c r="H3936" s="28">
        <f>HLOOKUP(Eingabe!$C$6,Kalkulationen!$F$1:$L$8762,Kalkulationen!D3935)</f>
        <v>0.92361847068584668</v>
      </c>
    </row>
    <row r="3937" spans="6:8" x14ac:dyDescent="0.15">
      <c r="F3937" s="26">
        <v>43629.874999990461</v>
      </c>
      <c r="G3937" s="27">
        <f>Kalkulationen!F3936</f>
        <v>1.49</v>
      </c>
      <c r="H3937" s="28">
        <f>HLOOKUP(Eingabe!$C$6,Kalkulationen!$F$1:$L$8762,Kalkulationen!D3936)</f>
        <v>0.12936521063564776</v>
      </c>
    </row>
    <row r="3938" spans="6:8" x14ac:dyDescent="0.15">
      <c r="F3938" s="26">
        <v>43629.916666657125</v>
      </c>
      <c r="G3938" s="27">
        <f>Kalkulationen!F3937</f>
        <v>2.09</v>
      </c>
      <c r="H3938" s="28">
        <f>HLOOKUP(Eingabe!$C$6,Kalkulationen!$F$1:$L$8762,Kalkulationen!D3937)</f>
        <v>1.4746487197138975</v>
      </c>
    </row>
    <row r="3939" spans="6:8" x14ac:dyDescent="0.15">
      <c r="F3939" s="26">
        <v>43629.95833332379</v>
      </c>
      <c r="G3939" s="27">
        <f>Kalkulationen!F3938</f>
        <v>2.09</v>
      </c>
      <c r="H3939" s="28">
        <f>HLOOKUP(Eingabe!$C$6,Kalkulationen!$F$1:$L$8762,Kalkulationen!D3938)</f>
        <v>1.4746487197138975</v>
      </c>
    </row>
    <row r="3940" spans="6:8" x14ac:dyDescent="0.15">
      <c r="F3940" s="26">
        <v>43629.999999990454</v>
      </c>
      <c r="G3940" s="27">
        <f>Kalkulationen!F3939</f>
        <v>0.75</v>
      </c>
      <c r="H3940" s="28">
        <f>HLOOKUP(Eingabe!$C$6,Kalkulationen!$F$1:$L$8762,Kalkulationen!D3939)</f>
        <v>0</v>
      </c>
    </row>
    <row r="3941" spans="6:8" x14ac:dyDescent="0.15">
      <c r="F3941" s="26">
        <v>43630.041666657118</v>
      </c>
      <c r="G3941" s="27">
        <f>Kalkulationen!F3940</f>
        <v>0.6</v>
      </c>
      <c r="H3941" s="28">
        <f>HLOOKUP(Eingabe!$C$6,Kalkulationen!$F$1:$L$8762,Kalkulationen!D3940)</f>
        <v>0</v>
      </c>
    </row>
    <row r="3942" spans="6:8" x14ac:dyDescent="0.15">
      <c r="F3942" s="26">
        <v>43630.083333323782</v>
      </c>
      <c r="G3942" s="27">
        <f>Kalkulationen!F3941</f>
        <v>0.3</v>
      </c>
      <c r="H3942" s="28">
        <f>HLOOKUP(Eingabe!$C$6,Kalkulationen!$F$1:$L$8762,Kalkulationen!D3941)</f>
        <v>0</v>
      </c>
    </row>
    <row r="3943" spans="6:8" x14ac:dyDescent="0.15">
      <c r="F3943" s="26">
        <v>43630.124999990447</v>
      </c>
      <c r="G3943" s="27">
        <f>Kalkulationen!F3942</f>
        <v>1.04</v>
      </c>
      <c r="H3943" s="28">
        <f>HLOOKUP(Eingabe!$C$6,Kalkulationen!$F$1:$L$8762,Kalkulationen!D3942)</f>
        <v>0</v>
      </c>
    </row>
    <row r="3944" spans="6:8" x14ac:dyDescent="0.15">
      <c r="F3944" s="26">
        <v>43630.166666657111</v>
      </c>
      <c r="G3944" s="27">
        <f>Kalkulationen!F3943</f>
        <v>2.83</v>
      </c>
      <c r="H3944" s="28">
        <f>HLOOKUP(Eingabe!$C$6,Kalkulationen!$F$1:$L$8762,Kalkulationen!D3943)</f>
        <v>10.799308393294714</v>
      </c>
    </row>
    <row r="3945" spans="6:8" x14ac:dyDescent="0.15">
      <c r="F3945" s="26">
        <v>43630.208333323775</v>
      </c>
      <c r="G3945" s="27">
        <f>Kalkulationen!F3944</f>
        <v>3.58</v>
      </c>
      <c r="H3945" s="28">
        <f>HLOOKUP(Eingabe!$C$6,Kalkulationen!$F$1:$L$8762,Kalkulationen!D3944)</f>
        <v>45.658471991144815</v>
      </c>
    </row>
    <row r="3946" spans="6:8" x14ac:dyDescent="0.15">
      <c r="F3946" s="26">
        <v>43630.249999990439</v>
      </c>
      <c r="G3946" s="27">
        <f>Kalkulationen!F3945</f>
        <v>3.43</v>
      </c>
      <c r="H3946" s="28">
        <f>HLOOKUP(Eingabe!$C$6,Kalkulationen!$F$1:$L$8762,Kalkulationen!D3945)</f>
        <v>35.928487146259762</v>
      </c>
    </row>
    <row r="3947" spans="6:8" x14ac:dyDescent="0.15">
      <c r="F3947" s="26">
        <v>43630.291666657104</v>
      </c>
      <c r="G3947" s="27">
        <f>Kalkulationen!F3946</f>
        <v>4.03</v>
      </c>
      <c r="H3947" s="28">
        <f>HLOOKUP(Eingabe!$C$6,Kalkulationen!$F$1:$L$8762,Kalkulationen!D3946)</f>
        <v>85.333314530668076</v>
      </c>
    </row>
    <row r="3948" spans="6:8" x14ac:dyDescent="0.15">
      <c r="F3948" s="26">
        <v>43630.333333323768</v>
      </c>
      <c r="G3948" s="27">
        <f>Kalkulationen!F3947</f>
        <v>3.58</v>
      </c>
      <c r="H3948" s="28">
        <f>HLOOKUP(Eingabe!$C$6,Kalkulationen!$F$1:$L$8762,Kalkulationen!D3947)</f>
        <v>45.658471991144815</v>
      </c>
    </row>
    <row r="3949" spans="6:8" x14ac:dyDescent="0.15">
      <c r="F3949" s="26">
        <v>43630.374999990432</v>
      </c>
      <c r="G3949" s="27">
        <f>Kalkulationen!F3948</f>
        <v>5.22</v>
      </c>
      <c r="H3949" s="28">
        <f>HLOOKUP(Eingabe!$C$6,Kalkulationen!$F$1:$L$8762,Kalkulationen!D3948)</f>
        <v>212.01452653164606</v>
      </c>
    </row>
    <row r="3950" spans="6:8" x14ac:dyDescent="0.15">
      <c r="F3950" s="26">
        <v>43630.416666657096</v>
      </c>
      <c r="G3950" s="27">
        <f>Kalkulationen!F3949</f>
        <v>4.33</v>
      </c>
      <c r="H3950" s="28">
        <f>HLOOKUP(Eingabe!$C$6,Kalkulationen!$F$1:$L$8762,Kalkulationen!D3949)</f>
        <v>113.35839181095314</v>
      </c>
    </row>
    <row r="3951" spans="6:8" x14ac:dyDescent="0.15">
      <c r="F3951" s="26">
        <v>43630.458333323761</v>
      </c>
      <c r="G3951" s="27">
        <f>Kalkulationen!F3950</f>
        <v>2.98</v>
      </c>
      <c r="H3951" s="28">
        <f>HLOOKUP(Eingabe!$C$6,Kalkulationen!$F$1:$L$8762,Kalkulationen!D3950)</f>
        <v>15.363813474783871</v>
      </c>
    </row>
    <row r="3952" spans="6:8" x14ac:dyDescent="0.15">
      <c r="F3952" s="26">
        <v>43630.499999990425</v>
      </c>
      <c r="G3952" s="27">
        <f>Kalkulationen!F3951</f>
        <v>4.62</v>
      </c>
      <c r="H3952" s="28">
        <f>HLOOKUP(Eingabe!$C$6,Kalkulationen!$F$1:$L$8762,Kalkulationen!D3951)</f>
        <v>141.66861508672662</v>
      </c>
    </row>
    <row r="3953" spans="6:8" x14ac:dyDescent="0.15">
      <c r="F3953" s="26">
        <v>43630.541666657089</v>
      </c>
      <c r="G3953" s="27">
        <f>Kalkulationen!F3952</f>
        <v>4.92</v>
      </c>
      <c r="H3953" s="28">
        <f>HLOOKUP(Eingabe!$C$6,Kalkulationen!$F$1:$L$8762,Kalkulationen!D3952)</f>
        <v>174.15991544051818</v>
      </c>
    </row>
    <row r="3954" spans="6:8" x14ac:dyDescent="0.15">
      <c r="F3954" s="26">
        <v>43630.583333323753</v>
      </c>
      <c r="G3954" s="27">
        <f>Kalkulationen!F3953</f>
        <v>4.7699999999999996</v>
      </c>
      <c r="H3954" s="28">
        <f>HLOOKUP(Eingabe!$C$6,Kalkulationen!$F$1:$L$8762,Kalkulationen!D3953)</f>
        <v>157.3586998907347</v>
      </c>
    </row>
    <row r="3955" spans="6:8" x14ac:dyDescent="0.15">
      <c r="F3955" s="26">
        <v>43630.624999990418</v>
      </c>
      <c r="G3955" s="27">
        <f>Kalkulationen!F3954</f>
        <v>4.33</v>
      </c>
      <c r="H3955" s="28">
        <f>HLOOKUP(Eingabe!$C$6,Kalkulationen!$F$1:$L$8762,Kalkulationen!D3954)</f>
        <v>113.35839181095314</v>
      </c>
    </row>
    <row r="3956" spans="6:8" x14ac:dyDescent="0.15">
      <c r="F3956" s="26">
        <v>43630.666666657082</v>
      </c>
      <c r="G3956" s="27">
        <f>Kalkulationen!F3955</f>
        <v>3.13</v>
      </c>
      <c r="H3956" s="28">
        <f>HLOOKUP(Eingabe!$C$6,Kalkulationen!$F$1:$L$8762,Kalkulationen!D3955)</f>
        <v>21.178652373249626</v>
      </c>
    </row>
    <row r="3957" spans="6:8" x14ac:dyDescent="0.15">
      <c r="F3957" s="26">
        <v>43630.708333323746</v>
      </c>
      <c r="G3957" s="27">
        <f>Kalkulationen!F3956</f>
        <v>3.58</v>
      </c>
      <c r="H3957" s="28">
        <f>HLOOKUP(Eingabe!$C$6,Kalkulationen!$F$1:$L$8762,Kalkulationen!D3956)</f>
        <v>45.658471991144815</v>
      </c>
    </row>
    <row r="3958" spans="6:8" x14ac:dyDescent="0.15">
      <c r="F3958" s="26">
        <v>43630.74999999041</v>
      </c>
      <c r="G3958" s="27">
        <f>Kalkulationen!F3957</f>
        <v>2.98</v>
      </c>
      <c r="H3958" s="28">
        <f>HLOOKUP(Eingabe!$C$6,Kalkulationen!$F$1:$L$8762,Kalkulationen!D3957)</f>
        <v>15.363813474783871</v>
      </c>
    </row>
    <row r="3959" spans="6:8" x14ac:dyDescent="0.15">
      <c r="F3959" s="26">
        <v>43630.791666657075</v>
      </c>
      <c r="G3959" s="27">
        <f>Kalkulationen!F3958</f>
        <v>2.83</v>
      </c>
      <c r="H3959" s="28">
        <f>HLOOKUP(Eingabe!$C$6,Kalkulationen!$F$1:$L$8762,Kalkulationen!D3958)</f>
        <v>10.799308393294714</v>
      </c>
    </row>
    <row r="3960" spans="6:8" x14ac:dyDescent="0.15">
      <c r="F3960" s="26">
        <v>43630.833333323739</v>
      </c>
      <c r="G3960" s="27">
        <f>Kalkulationen!F3959</f>
        <v>3.28</v>
      </c>
      <c r="H3960" s="28">
        <f>HLOOKUP(Eingabe!$C$6,Kalkulationen!$F$1:$L$8762,Kalkulationen!D3959)</f>
        <v>28.07247429844973</v>
      </c>
    </row>
    <row r="3961" spans="6:8" x14ac:dyDescent="0.15">
      <c r="F3961" s="26">
        <v>43630.874999990403</v>
      </c>
      <c r="G3961" s="27">
        <f>Kalkulationen!F3960</f>
        <v>3.58</v>
      </c>
      <c r="H3961" s="28">
        <f>HLOOKUP(Eingabe!$C$6,Kalkulationen!$F$1:$L$8762,Kalkulationen!D3960)</f>
        <v>45.658471991144815</v>
      </c>
    </row>
    <row r="3962" spans="6:8" x14ac:dyDescent="0.15">
      <c r="F3962" s="26">
        <v>43630.916666657067</v>
      </c>
      <c r="G3962" s="27">
        <f>Kalkulationen!F3961</f>
        <v>3.13</v>
      </c>
      <c r="H3962" s="28">
        <f>HLOOKUP(Eingabe!$C$6,Kalkulationen!$F$1:$L$8762,Kalkulationen!D3961)</f>
        <v>21.178652373249626</v>
      </c>
    </row>
    <row r="3963" spans="6:8" x14ac:dyDescent="0.15">
      <c r="F3963" s="26">
        <v>43630.958333323731</v>
      </c>
      <c r="G3963" s="27">
        <f>Kalkulationen!F3962</f>
        <v>3.73</v>
      </c>
      <c r="H3963" s="28">
        <f>HLOOKUP(Eingabe!$C$6,Kalkulationen!$F$1:$L$8762,Kalkulationen!D3962)</f>
        <v>57.90322713773282</v>
      </c>
    </row>
    <row r="3964" spans="6:8" x14ac:dyDescent="0.15">
      <c r="F3964" s="26">
        <v>43630.999999990396</v>
      </c>
      <c r="G3964" s="27">
        <f>Kalkulationen!F3963</f>
        <v>3.73</v>
      </c>
      <c r="H3964" s="28">
        <f>HLOOKUP(Eingabe!$C$6,Kalkulationen!$F$1:$L$8762,Kalkulationen!D3963)</f>
        <v>57.90322713773282</v>
      </c>
    </row>
    <row r="3965" spans="6:8" x14ac:dyDescent="0.15">
      <c r="F3965" s="26">
        <v>43631.04166665706</v>
      </c>
      <c r="G3965" s="27">
        <f>Kalkulationen!F3964</f>
        <v>4.92</v>
      </c>
      <c r="H3965" s="28">
        <f>HLOOKUP(Eingabe!$C$6,Kalkulationen!$F$1:$L$8762,Kalkulationen!D3964)</f>
        <v>174.15991544051818</v>
      </c>
    </row>
    <row r="3966" spans="6:8" x14ac:dyDescent="0.15">
      <c r="F3966" s="26">
        <v>43631.083333323724</v>
      </c>
      <c r="G3966" s="27">
        <f>Kalkulationen!F3965</f>
        <v>4.62</v>
      </c>
      <c r="H3966" s="28">
        <f>HLOOKUP(Eingabe!$C$6,Kalkulationen!$F$1:$L$8762,Kalkulationen!D3965)</f>
        <v>141.66861508672662</v>
      </c>
    </row>
    <row r="3967" spans="6:8" x14ac:dyDescent="0.15">
      <c r="F3967" s="26">
        <v>43631.124999990388</v>
      </c>
      <c r="G3967" s="27">
        <f>Kalkulationen!F3966</f>
        <v>3.88</v>
      </c>
      <c r="H3967" s="28">
        <f>HLOOKUP(Eingabe!$C$6,Kalkulationen!$F$1:$L$8762,Kalkulationen!D3966)</f>
        <v>71.378640628237633</v>
      </c>
    </row>
    <row r="3968" spans="6:8" x14ac:dyDescent="0.15">
      <c r="F3968" s="26">
        <v>43631.166666657053</v>
      </c>
      <c r="G3968" s="27">
        <f>Kalkulationen!F3967</f>
        <v>3.73</v>
      </c>
      <c r="H3968" s="28">
        <f>HLOOKUP(Eingabe!$C$6,Kalkulationen!$F$1:$L$8762,Kalkulationen!D3967)</f>
        <v>57.90322713773282</v>
      </c>
    </row>
    <row r="3969" spans="6:8" x14ac:dyDescent="0.15">
      <c r="F3969" s="26">
        <v>43631.208333323717</v>
      </c>
      <c r="G3969" s="27">
        <f>Kalkulationen!F3968</f>
        <v>2.83</v>
      </c>
      <c r="H3969" s="28">
        <f>HLOOKUP(Eingabe!$C$6,Kalkulationen!$F$1:$L$8762,Kalkulationen!D3968)</f>
        <v>10.799308393294714</v>
      </c>
    </row>
    <row r="3970" spans="6:8" x14ac:dyDescent="0.15">
      <c r="F3970" s="26">
        <v>43631.249999990381</v>
      </c>
      <c r="G3970" s="27">
        <f>Kalkulationen!F3969</f>
        <v>2.98</v>
      </c>
      <c r="H3970" s="28">
        <f>HLOOKUP(Eingabe!$C$6,Kalkulationen!$F$1:$L$8762,Kalkulationen!D3969)</f>
        <v>15.363813474783871</v>
      </c>
    </row>
    <row r="3971" spans="6:8" x14ac:dyDescent="0.15">
      <c r="F3971" s="26">
        <v>43631.291666657045</v>
      </c>
      <c r="G3971" s="27">
        <f>Kalkulationen!F3970</f>
        <v>0</v>
      </c>
      <c r="H3971" s="28">
        <f>HLOOKUP(Eingabe!$C$6,Kalkulationen!$F$1:$L$8762,Kalkulationen!D3970)</f>
        <v>0</v>
      </c>
    </row>
    <row r="3972" spans="6:8" x14ac:dyDescent="0.15">
      <c r="F3972" s="26">
        <v>43631.33333332371</v>
      </c>
      <c r="G3972" s="27">
        <f>Kalkulationen!F3971</f>
        <v>1.64</v>
      </c>
      <c r="H3972" s="28">
        <f>HLOOKUP(Eingabe!$C$6,Kalkulationen!$F$1:$L$8762,Kalkulationen!D3971)</f>
        <v>0.28936731896601203</v>
      </c>
    </row>
    <row r="3973" spans="6:8" x14ac:dyDescent="0.15">
      <c r="F3973" s="26">
        <v>43631.374999990374</v>
      </c>
      <c r="G3973" s="27">
        <f>Kalkulationen!F3972</f>
        <v>1.04</v>
      </c>
      <c r="H3973" s="28">
        <f>HLOOKUP(Eingabe!$C$6,Kalkulationen!$F$1:$L$8762,Kalkulationen!D3972)</f>
        <v>0</v>
      </c>
    </row>
    <row r="3974" spans="6:8" x14ac:dyDescent="0.15">
      <c r="F3974" s="26">
        <v>43631.416666657038</v>
      </c>
      <c r="G3974" s="27">
        <f>Kalkulationen!F3973</f>
        <v>2.69</v>
      </c>
      <c r="H3974" s="28">
        <f>HLOOKUP(Eingabe!$C$6,Kalkulationen!$F$1:$L$8762,Kalkulationen!D3973)</f>
        <v>7.4302984659264721</v>
      </c>
    </row>
    <row r="3975" spans="6:8" x14ac:dyDescent="0.15">
      <c r="F3975" s="26">
        <v>43631.458333323702</v>
      </c>
      <c r="G3975" s="27">
        <f>Kalkulationen!F3974</f>
        <v>2.98</v>
      </c>
      <c r="H3975" s="28">
        <f>HLOOKUP(Eingabe!$C$6,Kalkulationen!$F$1:$L$8762,Kalkulationen!D3974)</f>
        <v>15.363813474783871</v>
      </c>
    </row>
    <row r="3976" spans="6:8" x14ac:dyDescent="0.15">
      <c r="F3976" s="26">
        <v>43631.499999990367</v>
      </c>
      <c r="G3976" s="27">
        <f>Kalkulationen!F3975</f>
        <v>3.58</v>
      </c>
      <c r="H3976" s="28">
        <f>HLOOKUP(Eingabe!$C$6,Kalkulationen!$F$1:$L$8762,Kalkulationen!D3975)</f>
        <v>45.658471991144815</v>
      </c>
    </row>
    <row r="3977" spans="6:8" x14ac:dyDescent="0.15">
      <c r="F3977" s="26">
        <v>43631.541666657031</v>
      </c>
      <c r="G3977" s="27">
        <f>Kalkulationen!F3976</f>
        <v>4.18</v>
      </c>
      <c r="H3977" s="28">
        <f>HLOOKUP(Eingabe!$C$6,Kalkulationen!$F$1:$L$8762,Kalkulationen!D3976)</f>
        <v>99.286032951741447</v>
      </c>
    </row>
    <row r="3978" spans="6:8" x14ac:dyDescent="0.15">
      <c r="F3978" s="26">
        <v>43631.583333323695</v>
      </c>
      <c r="G3978" s="27">
        <f>Kalkulationen!F3977</f>
        <v>3.58</v>
      </c>
      <c r="H3978" s="28">
        <f>HLOOKUP(Eingabe!$C$6,Kalkulationen!$F$1:$L$8762,Kalkulationen!D3977)</f>
        <v>45.658471991144815</v>
      </c>
    </row>
    <row r="3979" spans="6:8" x14ac:dyDescent="0.15">
      <c r="F3979" s="26">
        <v>43631.624999990359</v>
      </c>
      <c r="G3979" s="27">
        <f>Kalkulationen!F3978</f>
        <v>4.18</v>
      </c>
      <c r="H3979" s="28">
        <f>HLOOKUP(Eingabe!$C$6,Kalkulationen!$F$1:$L$8762,Kalkulationen!D3978)</f>
        <v>99.286032951741447</v>
      </c>
    </row>
    <row r="3980" spans="6:8" x14ac:dyDescent="0.15">
      <c r="F3980" s="26">
        <v>43631.666666657024</v>
      </c>
      <c r="G3980" s="27">
        <f>Kalkulationen!F3979</f>
        <v>3.73</v>
      </c>
      <c r="H3980" s="28">
        <f>HLOOKUP(Eingabe!$C$6,Kalkulationen!$F$1:$L$8762,Kalkulationen!D3979)</f>
        <v>57.90322713773282</v>
      </c>
    </row>
    <row r="3981" spans="6:8" x14ac:dyDescent="0.15">
      <c r="F3981" s="26">
        <v>43631.708333323688</v>
      </c>
      <c r="G3981" s="27">
        <f>Kalkulationen!F3980</f>
        <v>3.43</v>
      </c>
      <c r="H3981" s="28">
        <f>HLOOKUP(Eingabe!$C$6,Kalkulationen!$F$1:$L$8762,Kalkulationen!D3980)</f>
        <v>35.928487146259762</v>
      </c>
    </row>
    <row r="3982" spans="6:8" x14ac:dyDescent="0.15">
      <c r="F3982" s="26">
        <v>43631.749999990352</v>
      </c>
      <c r="G3982" s="27">
        <f>Kalkulationen!F3981</f>
        <v>2.83</v>
      </c>
      <c r="H3982" s="28">
        <f>HLOOKUP(Eingabe!$C$6,Kalkulationen!$F$1:$L$8762,Kalkulationen!D3981)</f>
        <v>10.799308393294714</v>
      </c>
    </row>
    <row r="3983" spans="6:8" x14ac:dyDescent="0.15">
      <c r="F3983" s="26">
        <v>43631.791666657016</v>
      </c>
      <c r="G3983" s="27">
        <f>Kalkulationen!F3982</f>
        <v>2.2400000000000002</v>
      </c>
      <c r="H3983" s="28">
        <f>HLOOKUP(Eingabe!$C$6,Kalkulationen!$F$1:$L$8762,Kalkulationen!D3982)</f>
        <v>2.2387492384510437</v>
      </c>
    </row>
    <row r="3984" spans="6:8" x14ac:dyDescent="0.15">
      <c r="F3984" s="26">
        <v>43631.833333323681</v>
      </c>
      <c r="G3984" s="27">
        <f>Kalkulationen!F3983</f>
        <v>1.64</v>
      </c>
      <c r="H3984" s="28">
        <f>HLOOKUP(Eingabe!$C$6,Kalkulationen!$F$1:$L$8762,Kalkulationen!D3983)</f>
        <v>0.28936731896601203</v>
      </c>
    </row>
    <row r="3985" spans="6:8" x14ac:dyDescent="0.15">
      <c r="F3985" s="26">
        <v>43631.874999990345</v>
      </c>
      <c r="G3985" s="27">
        <f>Kalkulationen!F3984</f>
        <v>0</v>
      </c>
      <c r="H3985" s="28">
        <f>HLOOKUP(Eingabe!$C$6,Kalkulationen!$F$1:$L$8762,Kalkulationen!D3984)</f>
        <v>0</v>
      </c>
    </row>
    <row r="3986" spans="6:8" x14ac:dyDescent="0.15">
      <c r="F3986" s="26">
        <v>43631.916666657009</v>
      </c>
      <c r="G3986" s="27">
        <f>Kalkulationen!F3985</f>
        <v>1.49</v>
      </c>
      <c r="H3986" s="28">
        <f>HLOOKUP(Eingabe!$C$6,Kalkulationen!$F$1:$L$8762,Kalkulationen!D3985)</f>
        <v>0.12936521063564776</v>
      </c>
    </row>
    <row r="3987" spans="6:8" x14ac:dyDescent="0.15">
      <c r="F3987" s="26">
        <v>43631.958333323673</v>
      </c>
      <c r="G3987" s="27">
        <f>Kalkulationen!F3986</f>
        <v>0</v>
      </c>
      <c r="H3987" s="28">
        <f>HLOOKUP(Eingabe!$C$6,Kalkulationen!$F$1:$L$8762,Kalkulationen!D3986)</f>
        <v>0</v>
      </c>
    </row>
    <row r="3988" spans="6:8" x14ac:dyDescent="0.15">
      <c r="F3988" s="26">
        <v>43631.999999990338</v>
      </c>
      <c r="G3988" s="27">
        <f>Kalkulationen!F3987</f>
        <v>1.79</v>
      </c>
      <c r="H3988" s="28">
        <f>HLOOKUP(Eingabe!$C$6,Kalkulationen!$F$1:$L$8762,Kalkulationen!D3987)</f>
        <v>0.54640916557928276</v>
      </c>
    </row>
    <row r="3989" spans="6:8" x14ac:dyDescent="0.15">
      <c r="F3989" s="26">
        <v>43632.041666657002</v>
      </c>
      <c r="G3989" s="27">
        <f>Kalkulationen!F3988</f>
        <v>0</v>
      </c>
      <c r="H3989" s="28">
        <f>HLOOKUP(Eingabe!$C$6,Kalkulationen!$F$1:$L$8762,Kalkulationen!D3988)</f>
        <v>0</v>
      </c>
    </row>
    <row r="3990" spans="6:8" x14ac:dyDescent="0.15">
      <c r="F3990" s="26">
        <v>43632.083333323666</v>
      </c>
      <c r="G3990" s="27">
        <f>Kalkulationen!F3989</f>
        <v>3.43</v>
      </c>
      <c r="H3990" s="28">
        <f>HLOOKUP(Eingabe!$C$6,Kalkulationen!$F$1:$L$8762,Kalkulationen!D3989)</f>
        <v>35.928487146259762</v>
      </c>
    </row>
    <row r="3991" spans="6:8" x14ac:dyDescent="0.15">
      <c r="F3991" s="26">
        <v>43632.12499999033</v>
      </c>
      <c r="G3991" s="27">
        <f>Kalkulationen!F3990</f>
        <v>3.88</v>
      </c>
      <c r="H3991" s="28">
        <f>HLOOKUP(Eingabe!$C$6,Kalkulationen!$F$1:$L$8762,Kalkulationen!D3990)</f>
        <v>71.378640628237633</v>
      </c>
    </row>
    <row r="3992" spans="6:8" x14ac:dyDescent="0.15">
      <c r="F3992" s="26">
        <v>43632.166666656994</v>
      </c>
      <c r="G3992" s="27">
        <f>Kalkulationen!F3991</f>
        <v>4.62</v>
      </c>
      <c r="H3992" s="28">
        <f>HLOOKUP(Eingabe!$C$6,Kalkulationen!$F$1:$L$8762,Kalkulationen!D3991)</f>
        <v>141.66861508672662</v>
      </c>
    </row>
    <row r="3993" spans="6:8" x14ac:dyDescent="0.15">
      <c r="F3993" s="26">
        <v>43632.208333323659</v>
      </c>
      <c r="G3993" s="27">
        <f>Kalkulationen!F3992</f>
        <v>5.07</v>
      </c>
      <c r="H3993" s="28">
        <f>HLOOKUP(Eingabe!$C$6,Kalkulationen!$F$1:$L$8762,Kalkulationen!D3992)</f>
        <v>192.37195416342232</v>
      </c>
    </row>
    <row r="3994" spans="6:8" x14ac:dyDescent="0.15">
      <c r="F3994" s="26">
        <v>43632.249999990323</v>
      </c>
      <c r="G3994" s="27">
        <f>Kalkulationen!F3993</f>
        <v>6.12</v>
      </c>
      <c r="H3994" s="28">
        <f>HLOOKUP(Eingabe!$C$6,Kalkulationen!$F$1:$L$8762,Kalkulationen!D3993)</f>
        <v>352.73627104706577</v>
      </c>
    </row>
    <row r="3995" spans="6:8" x14ac:dyDescent="0.15">
      <c r="F3995" s="26">
        <v>43632.291666656987</v>
      </c>
      <c r="G3995" s="27">
        <f>Kalkulationen!F3994</f>
        <v>6.12</v>
      </c>
      <c r="H3995" s="28">
        <f>HLOOKUP(Eingabe!$C$6,Kalkulationen!$F$1:$L$8762,Kalkulationen!D3994)</f>
        <v>352.73627104706577</v>
      </c>
    </row>
    <row r="3996" spans="6:8" x14ac:dyDescent="0.15">
      <c r="F3996" s="26">
        <v>43632.333333323651</v>
      </c>
      <c r="G3996" s="27">
        <f>Kalkulationen!F3995</f>
        <v>6.41</v>
      </c>
      <c r="H3996" s="28">
        <f>HLOOKUP(Eingabe!$C$6,Kalkulationen!$F$1:$L$8762,Kalkulationen!D3995)</f>
        <v>410.790941833408</v>
      </c>
    </row>
    <row r="3997" spans="6:8" x14ac:dyDescent="0.15">
      <c r="F3997" s="26">
        <v>43632.374999990316</v>
      </c>
      <c r="G3997" s="27">
        <f>Kalkulationen!F3996</f>
        <v>7.61</v>
      </c>
      <c r="H3997" s="28">
        <f>HLOOKUP(Eingabe!$C$6,Kalkulationen!$F$1:$L$8762,Kalkulationen!D3996)</f>
        <v>708.39409691925232</v>
      </c>
    </row>
    <row r="3998" spans="6:8" x14ac:dyDescent="0.15">
      <c r="F3998" s="26">
        <v>43632.41666665698</v>
      </c>
      <c r="G3998" s="27">
        <f>Kalkulationen!F3997</f>
        <v>6.86</v>
      </c>
      <c r="H3998" s="28">
        <f>HLOOKUP(Eingabe!$C$6,Kalkulationen!$F$1:$L$8762,Kalkulationen!D3997)</f>
        <v>511.24640402007304</v>
      </c>
    </row>
    <row r="3999" spans="6:8" x14ac:dyDescent="0.15">
      <c r="F3999" s="26">
        <v>43632.458333323644</v>
      </c>
      <c r="G3999" s="27">
        <f>Kalkulationen!F3998</f>
        <v>5.22</v>
      </c>
      <c r="H3999" s="28">
        <f>HLOOKUP(Eingabe!$C$6,Kalkulationen!$F$1:$L$8762,Kalkulationen!D3998)</f>
        <v>212.01452653164606</v>
      </c>
    </row>
    <row r="4000" spans="6:8" x14ac:dyDescent="0.15">
      <c r="F4000" s="26">
        <v>43632.499999990308</v>
      </c>
      <c r="G4000" s="27">
        <f>Kalkulationen!F3999</f>
        <v>5.37</v>
      </c>
      <c r="H4000" s="28">
        <f>HLOOKUP(Eingabe!$C$6,Kalkulationen!$F$1:$L$8762,Kalkulationen!D3999)</f>
        <v>232.80191638908431</v>
      </c>
    </row>
    <row r="4001" spans="6:8" x14ac:dyDescent="0.15">
      <c r="F4001" s="26">
        <v>43632.541666656973</v>
      </c>
      <c r="G4001" s="27">
        <f>Kalkulationen!F4000</f>
        <v>7.76</v>
      </c>
      <c r="H4001" s="28">
        <f>HLOOKUP(Eingabe!$C$6,Kalkulationen!$F$1:$L$8762,Kalkulationen!D4000)</f>
        <v>752.39321657884113</v>
      </c>
    </row>
    <row r="4002" spans="6:8" x14ac:dyDescent="0.15">
      <c r="F4002" s="26">
        <v>43632.583333323637</v>
      </c>
      <c r="G4002" s="27">
        <f>Kalkulationen!F4001</f>
        <v>7.76</v>
      </c>
      <c r="H4002" s="28">
        <f>HLOOKUP(Eingabe!$C$6,Kalkulationen!$F$1:$L$8762,Kalkulationen!D4001)</f>
        <v>752.39321657884113</v>
      </c>
    </row>
    <row r="4003" spans="6:8" x14ac:dyDescent="0.15">
      <c r="F4003" s="26">
        <v>43632.624999990301</v>
      </c>
      <c r="G4003" s="27">
        <f>Kalkulationen!F4002</f>
        <v>5.52</v>
      </c>
      <c r="H4003" s="28">
        <f>HLOOKUP(Eingabe!$C$6,Kalkulationen!$F$1:$L$8762,Kalkulationen!D4002)</f>
        <v>254.43327038277369</v>
      </c>
    </row>
    <row r="4004" spans="6:8" x14ac:dyDescent="0.15">
      <c r="F4004" s="26">
        <v>43632.666666656965</v>
      </c>
      <c r="G4004" s="27">
        <f>Kalkulationen!F4003</f>
        <v>7.91</v>
      </c>
      <c r="H4004" s="28">
        <f>HLOOKUP(Eingabe!$C$6,Kalkulationen!$F$1:$L$8762,Kalkulationen!D4003)</f>
        <v>797.86398166766901</v>
      </c>
    </row>
    <row r="4005" spans="6:8" x14ac:dyDescent="0.15">
      <c r="F4005" s="26">
        <v>43632.70833332363</v>
      </c>
      <c r="G4005" s="27">
        <f>Kalkulationen!F4004</f>
        <v>9.25</v>
      </c>
      <c r="H4005" s="28">
        <f>HLOOKUP(Eingabe!$C$6,Kalkulationen!$F$1:$L$8762,Kalkulationen!D4004)</f>
        <v>1249.4472928565631</v>
      </c>
    </row>
    <row r="4006" spans="6:8" x14ac:dyDescent="0.15">
      <c r="F4006" s="26">
        <v>43632.749999990294</v>
      </c>
      <c r="G4006" s="27">
        <f>Kalkulationen!F4005</f>
        <v>8.06</v>
      </c>
      <c r="H4006" s="28">
        <f>HLOOKUP(Eingabe!$C$6,Kalkulationen!$F$1:$L$8762,Kalkulationen!D4005)</f>
        <v>844.78749676498433</v>
      </c>
    </row>
    <row r="4007" spans="6:8" x14ac:dyDescent="0.15">
      <c r="F4007" s="26">
        <v>43632.791666656958</v>
      </c>
      <c r="G4007" s="27">
        <f>Kalkulationen!F4006</f>
        <v>6.86</v>
      </c>
      <c r="H4007" s="28">
        <f>HLOOKUP(Eingabe!$C$6,Kalkulationen!$F$1:$L$8762,Kalkulationen!D4006)</f>
        <v>511.24640402007304</v>
      </c>
    </row>
    <row r="4008" spans="6:8" x14ac:dyDescent="0.15">
      <c r="F4008" s="26">
        <v>43632.833333323622</v>
      </c>
      <c r="G4008" s="27">
        <f>Kalkulationen!F4007</f>
        <v>6.56</v>
      </c>
      <c r="H4008" s="28">
        <f>HLOOKUP(Eingabe!$C$6,Kalkulationen!$F$1:$L$8762,Kalkulationen!D4007)</f>
        <v>442.98824926057142</v>
      </c>
    </row>
    <row r="4009" spans="6:8" x14ac:dyDescent="0.15">
      <c r="F4009" s="26">
        <v>43632.874999990287</v>
      </c>
      <c r="G4009" s="27">
        <f>Kalkulationen!F4008</f>
        <v>7.16</v>
      </c>
      <c r="H4009" s="28">
        <f>HLOOKUP(Eingabe!$C$6,Kalkulationen!$F$1:$L$8762,Kalkulationen!D4008)</f>
        <v>585.42842938631918</v>
      </c>
    </row>
    <row r="4010" spans="6:8" x14ac:dyDescent="0.15">
      <c r="F4010" s="26">
        <v>43632.916666656951</v>
      </c>
      <c r="G4010" s="27">
        <f>Kalkulationen!F4009</f>
        <v>8.06</v>
      </c>
      <c r="H4010" s="28">
        <f>HLOOKUP(Eingabe!$C$6,Kalkulationen!$F$1:$L$8762,Kalkulationen!D4009)</f>
        <v>844.78749676498433</v>
      </c>
    </row>
    <row r="4011" spans="6:8" x14ac:dyDescent="0.15">
      <c r="F4011" s="26">
        <v>43632.958333323615</v>
      </c>
      <c r="G4011" s="27">
        <f>Kalkulationen!F4010</f>
        <v>8.65</v>
      </c>
      <c r="H4011" s="28">
        <f>HLOOKUP(Eingabe!$C$6,Kalkulationen!$F$1:$L$8762,Kalkulationen!D4010)</f>
        <v>1041.1999722463847</v>
      </c>
    </row>
    <row r="4012" spans="6:8" x14ac:dyDescent="0.15">
      <c r="F4012" s="26">
        <v>43632.999999990279</v>
      </c>
      <c r="G4012" s="27">
        <f>Kalkulationen!F4011</f>
        <v>9.1</v>
      </c>
      <c r="H4012" s="28">
        <f>HLOOKUP(Eingabe!$C$6,Kalkulationen!$F$1:$L$8762,Kalkulationen!D4011)</f>
        <v>1197.7332655301136</v>
      </c>
    </row>
    <row r="4013" spans="6:8" x14ac:dyDescent="0.15">
      <c r="F4013" s="26">
        <v>43633.041666656944</v>
      </c>
      <c r="G4013" s="27">
        <f>Kalkulationen!F4012</f>
        <v>9.4</v>
      </c>
      <c r="H4013" s="28">
        <f>HLOOKUP(Eingabe!$C$6,Kalkulationen!$F$1:$L$8762,Kalkulationen!D4012)</f>
        <v>1300.071066184405</v>
      </c>
    </row>
    <row r="4014" spans="6:8" x14ac:dyDescent="0.15">
      <c r="F4014" s="26">
        <v>43633.083333323608</v>
      </c>
      <c r="G4014" s="27">
        <f>Kalkulationen!F4013</f>
        <v>9.4</v>
      </c>
      <c r="H4014" s="28">
        <f>HLOOKUP(Eingabe!$C$6,Kalkulationen!$F$1:$L$8762,Kalkulationen!D4013)</f>
        <v>1300.071066184405</v>
      </c>
    </row>
    <row r="4015" spans="6:8" x14ac:dyDescent="0.15">
      <c r="F4015" s="26">
        <v>43633.124999990272</v>
      </c>
      <c r="G4015" s="27">
        <f>Kalkulationen!F4014</f>
        <v>8.9499999999999993</v>
      </c>
      <c r="H4015" s="28">
        <f>HLOOKUP(Eingabe!$C$6,Kalkulationen!$F$1:$L$8762,Kalkulationen!D4014)</f>
        <v>1145.4953873443787</v>
      </c>
    </row>
    <row r="4016" spans="6:8" x14ac:dyDescent="0.15">
      <c r="F4016" s="26">
        <v>43633.166666656936</v>
      </c>
      <c r="G4016" s="27">
        <f>Kalkulationen!F4015</f>
        <v>10.14</v>
      </c>
      <c r="H4016" s="28">
        <f>HLOOKUP(Eingabe!$C$6,Kalkulationen!$F$1:$L$8762,Kalkulationen!D4015)</f>
        <v>1519.74099376499</v>
      </c>
    </row>
    <row r="4017" spans="6:8" x14ac:dyDescent="0.15">
      <c r="F4017" s="26">
        <v>43633.208333323601</v>
      </c>
      <c r="G4017" s="27">
        <f>Kalkulationen!F4016</f>
        <v>9.6999999999999993</v>
      </c>
      <c r="H4017" s="28">
        <f>HLOOKUP(Eingabe!$C$6,Kalkulationen!$F$1:$L$8762,Kalkulationen!D4016)</f>
        <v>1395.9304200635784</v>
      </c>
    </row>
    <row r="4018" spans="6:8" x14ac:dyDescent="0.15">
      <c r="F4018" s="26">
        <v>43633.249999990265</v>
      </c>
      <c r="G4018" s="27">
        <f>Kalkulationen!F4017</f>
        <v>11.04</v>
      </c>
      <c r="H4018" s="28">
        <f>HLOOKUP(Eingabe!$C$6,Kalkulationen!$F$1:$L$8762,Kalkulationen!D4017)</f>
        <v>1707.1454885667315</v>
      </c>
    </row>
    <row r="4019" spans="6:8" x14ac:dyDescent="0.15">
      <c r="F4019" s="26">
        <v>43633.291666656929</v>
      </c>
      <c r="G4019" s="27">
        <f>Kalkulationen!F4018</f>
        <v>12.53</v>
      </c>
      <c r="H4019" s="28">
        <f>HLOOKUP(Eingabe!$C$6,Kalkulationen!$F$1:$L$8762,Kalkulationen!D4018)</f>
        <v>1874.5399154610848</v>
      </c>
    </row>
    <row r="4020" spans="6:8" x14ac:dyDescent="0.15">
      <c r="F4020" s="26">
        <v>43633.333333323593</v>
      </c>
      <c r="G4020" s="27">
        <f>Kalkulationen!F4019</f>
        <v>13.43</v>
      </c>
      <c r="H4020" s="28">
        <f>HLOOKUP(Eingabe!$C$6,Kalkulationen!$F$1:$L$8762,Kalkulationen!D4019)</f>
        <v>1934.2569762372586</v>
      </c>
    </row>
    <row r="4021" spans="6:8" x14ac:dyDescent="0.15">
      <c r="F4021" s="26">
        <v>43633.374999990257</v>
      </c>
      <c r="G4021" s="27">
        <f>Kalkulationen!F4020</f>
        <v>12.23</v>
      </c>
      <c r="H4021" s="28">
        <f>HLOOKUP(Eingabe!$C$6,Kalkulationen!$F$1:$L$8762,Kalkulationen!D4020)</f>
        <v>1848.8173081676612</v>
      </c>
    </row>
    <row r="4022" spans="6:8" x14ac:dyDescent="0.15">
      <c r="F4022" s="26">
        <v>43633.416666656922</v>
      </c>
      <c r="G4022" s="27">
        <f>Kalkulationen!F4021</f>
        <v>11.34</v>
      </c>
      <c r="H4022" s="28">
        <f>HLOOKUP(Eingabe!$C$6,Kalkulationen!$F$1:$L$8762,Kalkulationen!D4021)</f>
        <v>1751.6336390884505</v>
      </c>
    </row>
    <row r="4023" spans="6:8" x14ac:dyDescent="0.15">
      <c r="F4023" s="26">
        <v>43633.458333323586</v>
      </c>
      <c r="G4023" s="27">
        <f>Kalkulationen!F4022</f>
        <v>12.38</v>
      </c>
      <c r="H4023" s="28">
        <f>HLOOKUP(Eingabe!$C$6,Kalkulationen!$F$1:$L$8762,Kalkulationen!D4022)</f>
        <v>1862.034283239238</v>
      </c>
    </row>
    <row r="4024" spans="6:8" x14ac:dyDescent="0.15">
      <c r="F4024" s="26">
        <v>43633.49999999025</v>
      </c>
      <c r="G4024" s="27">
        <f>Kalkulationen!F4023</f>
        <v>11.79</v>
      </c>
      <c r="H4024" s="28">
        <f>HLOOKUP(Eingabe!$C$6,Kalkulationen!$F$1:$L$8762,Kalkulationen!D4023)</f>
        <v>1805.6686076594219</v>
      </c>
    </row>
    <row r="4025" spans="6:8" x14ac:dyDescent="0.15">
      <c r="F4025" s="26">
        <v>43633.541666656914</v>
      </c>
      <c r="G4025" s="27">
        <f>Kalkulationen!F4024</f>
        <v>11.79</v>
      </c>
      <c r="H4025" s="28">
        <f>HLOOKUP(Eingabe!$C$6,Kalkulationen!$F$1:$L$8762,Kalkulationen!D4024)</f>
        <v>1805.6686076594219</v>
      </c>
    </row>
    <row r="4026" spans="6:8" x14ac:dyDescent="0.15">
      <c r="F4026" s="26">
        <v>43633.583333323579</v>
      </c>
      <c r="G4026" s="27">
        <f>Kalkulationen!F4025</f>
        <v>12.08</v>
      </c>
      <c r="H4026" s="28">
        <f>HLOOKUP(Eingabe!$C$6,Kalkulationen!$F$1:$L$8762,Kalkulationen!D4025)</f>
        <v>1834.8824051484055</v>
      </c>
    </row>
    <row r="4027" spans="6:8" x14ac:dyDescent="0.15">
      <c r="F4027" s="26">
        <v>43633.624999990243</v>
      </c>
      <c r="G4027" s="27">
        <f>Kalkulationen!F4026</f>
        <v>11.19</v>
      </c>
      <c r="H4027" s="28">
        <f>HLOOKUP(Eingabe!$C$6,Kalkulationen!$F$1:$L$8762,Kalkulationen!D4026)</f>
        <v>1730.3804700311273</v>
      </c>
    </row>
    <row r="4028" spans="6:8" x14ac:dyDescent="0.15">
      <c r="F4028" s="26">
        <v>43633.666666656907</v>
      </c>
      <c r="G4028" s="27">
        <f>Kalkulationen!F4027</f>
        <v>10.89</v>
      </c>
      <c r="H4028" s="28">
        <f>HLOOKUP(Eingabe!$C$6,Kalkulationen!$F$1:$L$8762,Kalkulationen!D4027)</f>
        <v>1681.7250755631574</v>
      </c>
    </row>
    <row r="4029" spans="6:8" x14ac:dyDescent="0.15">
      <c r="F4029" s="26">
        <v>43633.708333323571</v>
      </c>
      <c r="G4029" s="27">
        <f>Kalkulationen!F4028</f>
        <v>10.59</v>
      </c>
      <c r="H4029" s="28">
        <f>HLOOKUP(Eingabe!$C$6,Kalkulationen!$F$1:$L$8762,Kalkulationen!D4028)</f>
        <v>1624.0229134898696</v>
      </c>
    </row>
    <row r="4030" spans="6:8" x14ac:dyDescent="0.15">
      <c r="F4030" s="26">
        <v>43633.749999990236</v>
      </c>
      <c r="G4030" s="27">
        <f>Kalkulationen!F4029</f>
        <v>12.23</v>
      </c>
      <c r="H4030" s="28">
        <f>HLOOKUP(Eingabe!$C$6,Kalkulationen!$F$1:$L$8762,Kalkulationen!D4029)</f>
        <v>1848.8173081676612</v>
      </c>
    </row>
    <row r="4031" spans="6:8" x14ac:dyDescent="0.15">
      <c r="F4031" s="26">
        <v>43633.7916666569</v>
      </c>
      <c r="G4031" s="27">
        <f>Kalkulationen!F4030</f>
        <v>7.91</v>
      </c>
      <c r="H4031" s="28">
        <f>HLOOKUP(Eingabe!$C$6,Kalkulationen!$F$1:$L$8762,Kalkulationen!D4030)</f>
        <v>797.86398166766901</v>
      </c>
    </row>
    <row r="4032" spans="6:8" x14ac:dyDescent="0.15">
      <c r="F4032" s="26">
        <v>43633.833333323564</v>
      </c>
      <c r="G4032" s="27">
        <f>Kalkulationen!F4031</f>
        <v>7.61</v>
      </c>
      <c r="H4032" s="28">
        <f>HLOOKUP(Eingabe!$C$6,Kalkulationen!$F$1:$L$8762,Kalkulationen!D4031)</f>
        <v>708.39409691925232</v>
      </c>
    </row>
    <row r="4033" spans="6:8" x14ac:dyDescent="0.15">
      <c r="F4033" s="26">
        <v>43633.874999990228</v>
      </c>
      <c r="G4033" s="27">
        <f>Kalkulationen!F4032</f>
        <v>7.01</v>
      </c>
      <c r="H4033" s="28">
        <f>HLOOKUP(Eingabe!$C$6,Kalkulationen!$F$1:$L$8762,Kalkulationen!D4032)</f>
        <v>547.54540984378536</v>
      </c>
    </row>
    <row r="4034" spans="6:8" x14ac:dyDescent="0.15">
      <c r="F4034" s="26">
        <v>43633.916666656893</v>
      </c>
      <c r="G4034" s="27">
        <f>Kalkulationen!F4033</f>
        <v>7.01</v>
      </c>
      <c r="H4034" s="28">
        <f>HLOOKUP(Eingabe!$C$6,Kalkulationen!$F$1:$L$8762,Kalkulationen!D4033)</f>
        <v>547.54540984378536</v>
      </c>
    </row>
    <row r="4035" spans="6:8" x14ac:dyDescent="0.15">
      <c r="F4035" s="26">
        <v>43633.958333323557</v>
      </c>
      <c r="G4035" s="27">
        <f>Kalkulationen!F4034</f>
        <v>6.41</v>
      </c>
      <c r="H4035" s="28">
        <f>HLOOKUP(Eingabe!$C$6,Kalkulationen!$F$1:$L$8762,Kalkulationen!D4034)</f>
        <v>410.790941833408</v>
      </c>
    </row>
    <row r="4036" spans="6:8" x14ac:dyDescent="0.15">
      <c r="F4036" s="26">
        <v>43633.999999990221</v>
      </c>
      <c r="G4036" s="27">
        <f>Kalkulationen!F4035</f>
        <v>6.56</v>
      </c>
      <c r="H4036" s="28">
        <f>HLOOKUP(Eingabe!$C$6,Kalkulationen!$F$1:$L$8762,Kalkulationen!D4035)</f>
        <v>442.98824926057142</v>
      </c>
    </row>
    <row r="4037" spans="6:8" x14ac:dyDescent="0.15">
      <c r="F4037" s="26">
        <v>43634.041666656885</v>
      </c>
      <c r="G4037" s="27">
        <f>Kalkulationen!F4036</f>
        <v>5.97</v>
      </c>
      <c r="H4037" s="28">
        <f>HLOOKUP(Eingabe!$C$6,Kalkulationen!$F$1:$L$8762,Kalkulationen!D4036)</f>
        <v>325.486920668631</v>
      </c>
    </row>
    <row r="4038" spans="6:8" x14ac:dyDescent="0.15">
      <c r="F4038" s="26">
        <v>43634.08333332355</v>
      </c>
      <c r="G4038" s="27">
        <f>Kalkulationen!F4037</f>
        <v>5.67</v>
      </c>
      <c r="H4038" s="28">
        <f>HLOOKUP(Eingabe!$C$6,Kalkulationen!$F$1:$L$8762,Kalkulationen!D4037)</f>
        <v>276.80098896274217</v>
      </c>
    </row>
    <row r="4039" spans="6:8" x14ac:dyDescent="0.15">
      <c r="F4039" s="26">
        <v>43634.124999990214</v>
      </c>
      <c r="G4039" s="27">
        <f>Kalkulationen!F4038</f>
        <v>4.7699999999999996</v>
      </c>
      <c r="H4039" s="28">
        <f>HLOOKUP(Eingabe!$C$6,Kalkulationen!$F$1:$L$8762,Kalkulationen!D4038)</f>
        <v>157.3586998907347</v>
      </c>
    </row>
    <row r="4040" spans="6:8" x14ac:dyDescent="0.15">
      <c r="F4040" s="26">
        <v>43634.166666656878</v>
      </c>
      <c r="G4040" s="27">
        <f>Kalkulationen!F4039</f>
        <v>4.33</v>
      </c>
      <c r="H4040" s="28">
        <f>HLOOKUP(Eingabe!$C$6,Kalkulationen!$F$1:$L$8762,Kalkulationen!D4039)</f>
        <v>113.35839181095314</v>
      </c>
    </row>
    <row r="4041" spans="6:8" x14ac:dyDescent="0.15">
      <c r="F4041" s="26">
        <v>43634.208333323542</v>
      </c>
      <c r="G4041" s="27">
        <f>Kalkulationen!F4040</f>
        <v>4.62</v>
      </c>
      <c r="H4041" s="28">
        <f>HLOOKUP(Eingabe!$C$6,Kalkulationen!$F$1:$L$8762,Kalkulationen!D4040)</f>
        <v>141.66861508672662</v>
      </c>
    </row>
    <row r="4042" spans="6:8" x14ac:dyDescent="0.15">
      <c r="F4042" s="26">
        <v>43634.249999990207</v>
      </c>
      <c r="G4042" s="27">
        <f>Kalkulationen!F4041</f>
        <v>4.18</v>
      </c>
      <c r="H4042" s="28">
        <f>HLOOKUP(Eingabe!$C$6,Kalkulationen!$F$1:$L$8762,Kalkulationen!D4041)</f>
        <v>99.286032951741447</v>
      </c>
    </row>
    <row r="4043" spans="6:8" x14ac:dyDescent="0.15">
      <c r="F4043" s="26">
        <v>43634.291666656871</v>
      </c>
      <c r="G4043" s="27">
        <f>Kalkulationen!F4042</f>
        <v>3.88</v>
      </c>
      <c r="H4043" s="28">
        <f>HLOOKUP(Eingabe!$C$6,Kalkulationen!$F$1:$L$8762,Kalkulationen!D4042)</f>
        <v>71.378640628237633</v>
      </c>
    </row>
    <row r="4044" spans="6:8" x14ac:dyDescent="0.15">
      <c r="F4044" s="26">
        <v>43634.333333323535</v>
      </c>
      <c r="G4044" s="27">
        <f>Kalkulationen!F4043</f>
        <v>5.97</v>
      </c>
      <c r="H4044" s="28">
        <f>HLOOKUP(Eingabe!$C$6,Kalkulationen!$F$1:$L$8762,Kalkulationen!D4043)</f>
        <v>325.486920668631</v>
      </c>
    </row>
    <row r="4045" spans="6:8" x14ac:dyDescent="0.15">
      <c r="F4045" s="26">
        <v>43634.374999990199</v>
      </c>
      <c r="G4045" s="27">
        <f>Kalkulationen!F4044</f>
        <v>5.37</v>
      </c>
      <c r="H4045" s="28">
        <f>HLOOKUP(Eingabe!$C$6,Kalkulationen!$F$1:$L$8762,Kalkulationen!D4044)</f>
        <v>232.80191638908431</v>
      </c>
    </row>
    <row r="4046" spans="6:8" x14ac:dyDescent="0.15">
      <c r="F4046" s="26">
        <v>43634.416666656864</v>
      </c>
      <c r="G4046" s="27">
        <f>Kalkulationen!F4045</f>
        <v>4.62</v>
      </c>
      <c r="H4046" s="28">
        <f>HLOOKUP(Eingabe!$C$6,Kalkulationen!$F$1:$L$8762,Kalkulationen!D4045)</f>
        <v>141.66861508672662</v>
      </c>
    </row>
    <row r="4047" spans="6:8" x14ac:dyDescent="0.15">
      <c r="F4047" s="26">
        <v>43634.458333323528</v>
      </c>
      <c r="G4047" s="27">
        <f>Kalkulationen!F4046</f>
        <v>6.27</v>
      </c>
      <c r="H4047" s="28">
        <f>HLOOKUP(Eingabe!$C$6,Kalkulationen!$F$1:$L$8762,Kalkulationen!D4046)</f>
        <v>381.97961946877831</v>
      </c>
    </row>
    <row r="4048" spans="6:8" x14ac:dyDescent="0.15">
      <c r="F4048" s="26">
        <v>43634.499999990192</v>
      </c>
      <c r="G4048" s="27">
        <f>Kalkulationen!F4047</f>
        <v>5.82</v>
      </c>
      <c r="H4048" s="28">
        <f>HLOOKUP(Eingabe!$C$6,Kalkulationen!$F$1:$L$8762,Kalkulationen!D4047)</f>
        <v>300.31867582888367</v>
      </c>
    </row>
    <row r="4049" spans="6:8" x14ac:dyDescent="0.15">
      <c r="F4049" s="26">
        <v>43634.541666656856</v>
      </c>
      <c r="G4049" s="27">
        <f>Kalkulationen!F4048</f>
        <v>8.2100000000000009</v>
      </c>
      <c r="H4049" s="28">
        <f>HLOOKUP(Eingabe!$C$6,Kalkulationen!$F$1:$L$8762,Kalkulationen!D4048)</f>
        <v>893.08647050519346</v>
      </c>
    </row>
    <row r="4050" spans="6:8" x14ac:dyDescent="0.15">
      <c r="F4050" s="26">
        <v>43634.58333332352</v>
      </c>
      <c r="G4050" s="27">
        <f>Kalkulationen!F4049</f>
        <v>6.56</v>
      </c>
      <c r="H4050" s="28">
        <f>HLOOKUP(Eingabe!$C$6,Kalkulationen!$F$1:$L$8762,Kalkulationen!D4049)</f>
        <v>442.98824926057142</v>
      </c>
    </row>
    <row r="4051" spans="6:8" x14ac:dyDescent="0.15">
      <c r="F4051" s="26">
        <v>43634.624999990185</v>
      </c>
      <c r="G4051" s="27">
        <f>Kalkulationen!F4050</f>
        <v>7.16</v>
      </c>
      <c r="H4051" s="28">
        <f>HLOOKUP(Eingabe!$C$6,Kalkulationen!$F$1:$L$8762,Kalkulationen!D4050)</f>
        <v>585.42842938631918</v>
      </c>
    </row>
    <row r="4052" spans="6:8" x14ac:dyDescent="0.15">
      <c r="F4052" s="26">
        <v>43634.666666656849</v>
      </c>
      <c r="G4052" s="27">
        <f>Kalkulationen!F4051</f>
        <v>5.22</v>
      </c>
      <c r="H4052" s="28">
        <f>HLOOKUP(Eingabe!$C$6,Kalkulationen!$F$1:$L$8762,Kalkulationen!D4051)</f>
        <v>212.01452653164606</v>
      </c>
    </row>
    <row r="4053" spans="6:8" x14ac:dyDescent="0.15">
      <c r="F4053" s="26">
        <v>43634.708333323513</v>
      </c>
      <c r="G4053" s="27">
        <f>Kalkulationen!F4052</f>
        <v>5.07</v>
      </c>
      <c r="H4053" s="28">
        <f>HLOOKUP(Eingabe!$C$6,Kalkulationen!$F$1:$L$8762,Kalkulationen!D4052)</f>
        <v>192.37195416342232</v>
      </c>
    </row>
    <row r="4054" spans="6:8" x14ac:dyDescent="0.15">
      <c r="F4054" s="26">
        <v>43634.749999990177</v>
      </c>
      <c r="G4054" s="27">
        <f>Kalkulationen!F4053</f>
        <v>4.7699999999999996</v>
      </c>
      <c r="H4054" s="28">
        <f>HLOOKUP(Eingabe!$C$6,Kalkulationen!$F$1:$L$8762,Kalkulationen!D4053)</f>
        <v>157.3586998907347</v>
      </c>
    </row>
    <row r="4055" spans="6:8" x14ac:dyDescent="0.15">
      <c r="F4055" s="26">
        <v>43634.791666656842</v>
      </c>
      <c r="G4055" s="27">
        <f>Kalkulationen!F4054</f>
        <v>4.18</v>
      </c>
      <c r="H4055" s="28">
        <f>HLOOKUP(Eingabe!$C$6,Kalkulationen!$F$1:$L$8762,Kalkulationen!D4054)</f>
        <v>99.286032951741447</v>
      </c>
    </row>
    <row r="4056" spans="6:8" x14ac:dyDescent="0.15">
      <c r="F4056" s="26">
        <v>43634.833333323506</v>
      </c>
      <c r="G4056" s="27">
        <f>Kalkulationen!F4055</f>
        <v>2.2400000000000002</v>
      </c>
      <c r="H4056" s="28">
        <f>HLOOKUP(Eingabe!$C$6,Kalkulationen!$F$1:$L$8762,Kalkulationen!D4055)</f>
        <v>2.2387492384510437</v>
      </c>
    </row>
    <row r="4057" spans="6:8" x14ac:dyDescent="0.15">
      <c r="F4057" s="26">
        <v>43634.87499999017</v>
      </c>
      <c r="G4057" s="27">
        <f>Kalkulationen!F4056</f>
        <v>1.64</v>
      </c>
      <c r="H4057" s="28">
        <f>HLOOKUP(Eingabe!$C$6,Kalkulationen!$F$1:$L$8762,Kalkulationen!D4056)</f>
        <v>0.28936731896601203</v>
      </c>
    </row>
    <row r="4058" spans="6:8" x14ac:dyDescent="0.15">
      <c r="F4058" s="26">
        <v>43634.916666656834</v>
      </c>
      <c r="G4058" s="27">
        <f>Kalkulationen!F4057</f>
        <v>0</v>
      </c>
      <c r="H4058" s="28">
        <f>HLOOKUP(Eingabe!$C$6,Kalkulationen!$F$1:$L$8762,Kalkulationen!D4057)</f>
        <v>0</v>
      </c>
    </row>
    <row r="4059" spans="6:8" x14ac:dyDescent="0.15">
      <c r="F4059" s="26">
        <v>43634.958333323499</v>
      </c>
      <c r="G4059" s="27">
        <f>Kalkulationen!F4058</f>
        <v>3.88</v>
      </c>
      <c r="H4059" s="28">
        <f>HLOOKUP(Eingabe!$C$6,Kalkulationen!$F$1:$L$8762,Kalkulationen!D4058)</f>
        <v>71.378640628237633</v>
      </c>
    </row>
    <row r="4060" spans="6:8" x14ac:dyDescent="0.15">
      <c r="F4060" s="26">
        <v>43634.999999990163</v>
      </c>
      <c r="G4060" s="27">
        <f>Kalkulationen!F4059</f>
        <v>3.58</v>
      </c>
      <c r="H4060" s="28">
        <f>HLOOKUP(Eingabe!$C$6,Kalkulationen!$F$1:$L$8762,Kalkulationen!D4059)</f>
        <v>45.658471991144815</v>
      </c>
    </row>
    <row r="4061" spans="6:8" x14ac:dyDescent="0.15">
      <c r="F4061" s="26">
        <v>43635.041666656827</v>
      </c>
      <c r="G4061" s="27">
        <f>Kalkulationen!F4060</f>
        <v>3.43</v>
      </c>
      <c r="H4061" s="28">
        <f>HLOOKUP(Eingabe!$C$6,Kalkulationen!$F$1:$L$8762,Kalkulationen!D4060)</f>
        <v>35.928487146259762</v>
      </c>
    </row>
    <row r="4062" spans="6:8" x14ac:dyDescent="0.15">
      <c r="F4062" s="26">
        <v>43635.083333323491</v>
      </c>
      <c r="G4062" s="27">
        <f>Kalkulationen!F4061</f>
        <v>2.2400000000000002</v>
      </c>
      <c r="H4062" s="28">
        <f>HLOOKUP(Eingabe!$C$6,Kalkulationen!$F$1:$L$8762,Kalkulationen!D4061)</f>
        <v>2.2387492384510437</v>
      </c>
    </row>
    <row r="4063" spans="6:8" x14ac:dyDescent="0.15">
      <c r="F4063" s="26">
        <v>43635.124999990156</v>
      </c>
      <c r="G4063" s="27">
        <f>Kalkulationen!F4062</f>
        <v>2.83</v>
      </c>
      <c r="H4063" s="28">
        <f>HLOOKUP(Eingabe!$C$6,Kalkulationen!$F$1:$L$8762,Kalkulationen!D4062)</f>
        <v>10.799308393294714</v>
      </c>
    </row>
    <row r="4064" spans="6:8" x14ac:dyDescent="0.15">
      <c r="F4064" s="26">
        <v>43635.16666665682</v>
      </c>
      <c r="G4064" s="27">
        <f>Kalkulationen!F4063</f>
        <v>2.69</v>
      </c>
      <c r="H4064" s="28">
        <f>HLOOKUP(Eingabe!$C$6,Kalkulationen!$F$1:$L$8762,Kalkulationen!D4063)</f>
        <v>7.4302984659264721</v>
      </c>
    </row>
    <row r="4065" spans="6:8" x14ac:dyDescent="0.15">
      <c r="F4065" s="26">
        <v>43635.208333323484</v>
      </c>
      <c r="G4065" s="27">
        <f>Kalkulationen!F4064</f>
        <v>0</v>
      </c>
      <c r="H4065" s="28">
        <f>HLOOKUP(Eingabe!$C$6,Kalkulationen!$F$1:$L$8762,Kalkulationen!D4064)</f>
        <v>0</v>
      </c>
    </row>
    <row r="4066" spans="6:8" x14ac:dyDescent="0.15">
      <c r="F4066" s="26">
        <v>43635.249999990148</v>
      </c>
      <c r="G4066" s="27">
        <f>Kalkulationen!F4065</f>
        <v>2.09</v>
      </c>
      <c r="H4066" s="28">
        <f>HLOOKUP(Eingabe!$C$6,Kalkulationen!$F$1:$L$8762,Kalkulationen!D4065)</f>
        <v>1.4746487197138975</v>
      </c>
    </row>
    <row r="4067" spans="6:8" x14ac:dyDescent="0.15">
      <c r="F4067" s="26">
        <v>43635.291666656813</v>
      </c>
      <c r="G4067" s="27">
        <f>Kalkulationen!F4066</f>
        <v>2.39</v>
      </c>
      <c r="H4067" s="28">
        <f>HLOOKUP(Eingabe!$C$6,Kalkulationen!$F$1:$L$8762,Kalkulationen!D4066)</f>
        <v>3.2364376072839534</v>
      </c>
    </row>
    <row r="4068" spans="6:8" x14ac:dyDescent="0.15">
      <c r="F4068" s="26">
        <v>43635.333333323477</v>
      </c>
      <c r="G4068" s="27">
        <f>Kalkulationen!F4067</f>
        <v>3.13</v>
      </c>
      <c r="H4068" s="28">
        <f>HLOOKUP(Eingabe!$C$6,Kalkulationen!$F$1:$L$8762,Kalkulationen!D4067)</f>
        <v>21.178652373249626</v>
      </c>
    </row>
    <row r="4069" spans="6:8" x14ac:dyDescent="0.15">
      <c r="F4069" s="26">
        <v>43635.374999990141</v>
      </c>
      <c r="G4069" s="27">
        <f>Kalkulationen!F4068</f>
        <v>5.67</v>
      </c>
      <c r="H4069" s="28">
        <f>HLOOKUP(Eingabe!$C$6,Kalkulationen!$F$1:$L$8762,Kalkulationen!D4068)</f>
        <v>276.80098896274217</v>
      </c>
    </row>
    <row r="4070" spans="6:8" x14ac:dyDescent="0.15">
      <c r="F4070" s="26">
        <v>43635.416666656805</v>
      </c>
      <c r="G4070" s="27">
        <f>Kalkulationen!F4069</f>
        <v>5.22</v>
      </c>
      <c r="H4070" s="28">
        <f>HLOOKUP(Eingabe!$C$6,Kalkulationen!$F$1:$L$8762,Kalkulationen!D4069)</f>
        <v>212.01452653164606</v>
      </c>
    </row>
    <row r="4071" spans="6:8" x14ac:dyDescent="0.15">
      <c r="F4071" s="26">
        <v>43635.45833332347</v>
      </c>
      <c r="G4071" s="27">
        <f>Kalkulationen!F4070</f>
        <v>5.67</v>
      </c>
      <c r="H4071" s="28">
        <f>HLOOKUP(Eingabe!$C$6,Kalkulationen!$F$1:$L$8762,Kalkulationen!D4070)</f>
        <v>276.80098896274217</v>
      </c>
    </row>
    <row r="4072" spans="6:8" x14ac:dyDescent="0.15">
      <c r="F4072" s="26">
        <v>43635.499999990134</v>
      </c>
      <c r="G4072" s="27">
        <f>Kalkulationen!F4071</f>
        <v>4.62</v>
      </c>
      <c r="H4072" s="28">
        <f>HLOOKUP(Eingabe!$C$6,Kalkulationen!$F$1:$L$8762,Kalkulationen!D4071)</f>
        <v>141.66861508672662</v>
      </c>
    </row>
    <row r="4073" spans="6:8" x14ac:dyDescent="0.15">
      <c r="F4073" s="26">
        <v>43635.541666656798</v>
      </c>
      <c r="G4073" s="27">
        <f>Kalkulationen!F4072</f>
        <v>7.46</v>
      </c>
      <c r="H4073" s="28">
        <f>HLOOKUP(Eingabe!$C$6,Kalkulationen!$F$1:$L$8762,Kalkulationen!D4072)</f>
        <v>665.88406137106449</v>
      </c>
    </row>
    <row r="4074" spans="6:8" x14ac:dyDescent="0.15">
      <c r="F4074" s="26">
        <v>43635.583333323462</v>
      </c>
      <c r="G4074" s="27">
        <f>Kalkulationen!F4073</f>
        <v>8.65</v>
      </c>
      <c r="H4074" s="28">
        <f>HLOOKUP(Eingabe!$C$6,Kalkulationen!$F$1:$L$8762,Kalkulationen!D4073)</f>
        <v>1041.1999722463847</v>
      </c>
    </row>
    <row r="4075" spans="6:8" x14ac:dyDescent="0.15">
      <c r="F4075" s="26">
        <v>43635.624999990127</v>
      </c>
      <c r="G4075" s="27">
        <f>Kalkulationen!F4074</f>
        <v>8.06</v>
      </c>
      <c r="H4075" s="28">
        <f>HLOOKUP(Eingabe!$C$6,Kalkulationen!$F$1:$L$8762,Kalkulationen!D4074)</f>
        <v>844.78749676498433</v>
      </c>
    </row>
    <row r="4076" spans="6:8" x14ac:dyDescent="0.15">
      <c r="F4076" s="26">
        <v>43635.666666656791</v>
      </c>
      <c r="G4076" s="27">
        <f>Kalkulationen!F4075</f>
        <v>7.31</v>
      </c>
      <c r="H4076" s="28">
        <f>HLOOKUP(Eingabe!$C$6,Kalkulationen!$F$1:$L$8762,Kalkulationen!D4075)</f>
        <v>624.88523343482666</v>
      </c>
    </row>
    <row r="4077" spans="6:8" x14ac:dyDescent="0.15">
      <c r="F4077" s="26">
        <v>43635.708333323455</v>
      </c>
      <c r="G4077" s="27">
        <f>Kalkulationen!F4076</f>
        <v>6.27</v>
      </c>
      <c r="H4077" s="28">
        <f>HLOOKUP(Eingabe!$C$6,Kalkulationen!$F$1:$L$8762,Kalkulationen!D4076)</f>
        <v>381.97961946877831</v>
      </c>
    </row>
    <row r="4078" spans="6:8" x14ac:dyDescent="0.15">
      <c r="F4078" s="26">
        <v>43635.749999990119</v>
      </c>
      <c r="G4078" s="27">
        <f>Kalkulationen!F4077</f>
        <v>5.22</v>
      </c>
      <c r="H4078" s="28">
        <f>HLOOKUP(Eingabe!$C$6,Kalkulationen!$F$1:$L$8762,Kalkulationen!D4077)</f>
        <v>212.01452653164606</v>
      </c>
    </row>
    <row r="4079" spans="6:8" x14ac:dyDescent="0.15">
      <c r="F4079" s="26">
        <v>43635.791666656783</v>
      </c>
      <c r="G4079" s="27">
        <f>Kalkulationen!F4078</f>
        <v>5.37</v>
      </c>
      <c r="H4079" s="28">
        <f>HLOOKUP(Eingabe!$C$6,Kalkulationen!$F$1:$L$8762,Kalkulationen!D4078)</f>
        <v>232.80191638908431</v>
      </c>
    </row>
    <row r="4080" spans="6:8" x14ac:dyDescent="0.15">
      <c r="F4080" s="26">
        <v>43635.833333323448</v>
      </c>
      <c r="G4080" s="27">
        <f>Kalkulationen!F4079</f>
        <v>4.62</v>
      </c>
      <c r="H4080" s="28">
        <f>HLOOKUP(Eingabe!$C$6,Kalkulationen!$F$1:$L$8762,Kalkulationen!D4079)</f>
        <v>141.66861508672662</v>
      </c>
    </row>
    <row r="4081" spans="6:8" x14ac:dyDescent="0.15">
      <c r="F4081" s="26">
        <v>43635.874999990112</v>
      </c>
      <c r="G4081" s="27">
        <f>Kalkulationen!F4080</f>
        <v>4.18</v>
      </c>
      <c r="H4081" s="28">
        <f>HLOOKUP(Eingabe!$C$6,Kalkulationen!$F$1:$L$8762,Kalkulationen!D4080)</f>
        <v>99.286032951741447</v>
      </c>
    </row>
    <row r="4082" spans="6:8" x14ac:dyDescent="0.15">
      <c r="F4082" s="26">
        <v>43635.916666656776</v>
      </c>
      <c r="G4082" s="27">
        <f>Kalkulationen!F4081</f>
        <v>4.62</v>
      </c>
      <c r="H4082" s="28">
        <f>HLOOKUP(Eingabe!$C$6,Kalkulationen!$F$1:$L$8762,Kalkulationen!D4081)</f>
        <v>141.66861508672662</v>
      </c>
    </row>
    <row r="4083" spans="6:8" x14ac:dyDescent="0.15">
      <c r="F4083" s="26">
        <v>43635.95833332344</v>
      </c>
      <c r="G4083" s="27">
        <f>Kalkulationen!F4082</f>
        <v>4.18</v>
      </c>
      <c r="H4083" s="28">
        <f>HLOOKUP(Eingabe!$C$6,Kalkulationen!$F$1:$L$8762,Kalkulationen!D4082)</f>
        <v>99.286032951741447</v>
      </c>
    </row>
    <row r="4084" spans="6:8" x14ac:dyDescent="0.15">
      <c r="F4084" s="26">
        <v>43635.999999990105</v>
      </c>
      <c r="G4084" s="27">
        <f>Kalkulationen!F4083</f>
        <v>3.58</v>
      </c>
      <c r="H4084" s="28">
        <f>HLOOKUP(Eingabe!$C$6,Kalkulationen!$F$1:$L$8762,Kalkulationen!D4083)</f>
        <v>45.658471991144815</v>
      </c>
    </row>
    <row r="4085" spans="6:8" x14ac:dyDescent="0.15">
      <c r="F4085" s="26">
        <v>43636.041666656769</v>
      </c>
      <c r="G4085" s="27">
        <f>Kalkulationen!F4084</f>
        <v>4.33</v>
      </c>
      <c r="H4085" s="28">
        <f>HLOOKUP(Eingabe!$C$6,Kalkulationen!$F$1:$L$8762,Kalkulationen!D4084)</f>
        <v>113.35839181095314</v>
      </c>
    </row>
    <row r="4086" spans="6:8" x14ac:dyDescent="0.15">
      <c r="F4086" s="26">
        <v>43636.083333323433</v>
      </c>
      <c r="G4086" s="27">
        <f>Kalkulationen!F4085</f>
        <v>3.73</v>
      </c>
      <c r="H4086" s="28">
        <f>HLOOKUP(Eingabe!$C$6,Kalkulationen!$F$1:$L$8762,Kalkulationen!D4085)</f>
        <v>57.90322713773282</v>
      </c>
    </row>
    <row r="4087" spans="6:8" x14ac:dyDescent="0.15">
      <c r="F4087" s="26">
        <v>43636.124999990097</v>
      </c>
      <c r="G4087" s="27">
        <f>Kalkulationen!F4086</f>
        <v>2.98</v>
      </c>
      <c r="H4087" s="28">
        <f>HLOOKUP(Eingabe!$C$6,Kalkulationen!$F$1:$L$8762,Kalkulationen!D4086)</f>
        <v>15.363813474783871</v>
      </c>
    </row>
    <row r="4088" spans="6:8" x14ac:dyDescent="0.15">
      <c r="F4088" s="26">
        <v>43636.166666656762</v>
      </c>
      <c r="G4088" s="27">
        <f>Kalkulationen!F4087</f>
        <v>2.2400000000000002</v>
      </c>
      <c r="H4088" s="28">
        <f>HLOOKUP(Eingabe!$C$6,Kalkulationen!$F$1:$L$8762,Kalkulationen!D4087)</f>
        <v>2.2387492384510437</v>
      </c>
    </row>
    <row r="4089" spans="6:8" x14ac:dyDescent="0.15">
      <c r="F4089" s="26">
        <v>43636.208333323426</v>
      </c>
      <c r="G4089" s="27">
        <f>Kalkulationen!F4088</f>
        <v>3.88</v>
      </c>
      <c r="H4089" s="28">
        <f>HLOOKUP(Eingabe!$C$6,Kalkulationen!$F$1:$L$8762,Kalkulationen!D4088)</f>
        <v>71.378640628237633</v>
      </c>
    </row>
    <row r="4090" spans="6:8" x14ac:dyDescent="0.15">
      <c r="F4090" s="26">
        <v>43636.24999999009</v>
      </c>
      <c r="G4090" s="27">
        <f>Kalkulationen!F4089</f>
        <v>4.7699999999999996</v>
      </c>
      <c r="H4090" s="28">
        <f>HLOOKUP(Eingabe!$C$6,Kalkulationen!$F$1:$L$8762,Kalkulationen!D4089)</f>
        <v>157.3586998907347</v>
      </c>
    </row>
    <row r="4091" spans="6:8" x14ac:dyDescent="0.15">
      <c r="F4091" s="26">
        <v>43636.291666656754</v>
      </c>
      <c r="G4091" s="27">
        <f>Kalkulationen!F4090</f>
        <v>5.22</v>
      </c>
      <c r="H4091" s="28">
        <f>HLOOKUP(Eingabe!$C$6,Kalkulationen!$F$1:$L$8762,Kalkulationen!D4090)</f>
        <v>212.01452653164606</v>
      </c>
    </row>
    <row r="4092" spans="6:8" x14ac:dyDescent="0.15">
      <c r="F4092" s="26">
        <v>43636.333333323419</v>
      </c>
      <c r="G4092" s="27">
        <f>Kalkulationen!F4091</f>
        <v>5.52</v>
      </c>
      <c r="H4092" s="28">
        <f>HLOOKUP(Eingabe!$C$6,Kalkulationen!$F$1:$L$8762,Kalkulationen!D4091)</f>
        <v>254.43327038277369</v>
      </c>
    </row>
    <row r="4093" spans="6:8" x14ac:dyDescent="0.15">
      <c r="F4093" s="26">
        <v>43636.374999990083</v>
      </c>
      <c r="G4093" s="27">
        <f>Kalkulationen!F4092</f>
        <v>6.12</v>
      </c>
      <c r="H4093" s="28">
        <f>HLOOKUP(Eingabe!$C$6,Kalkulationen!$F$1:$L$8762,Kalkulationen!D4092)</f>
        <v>352.73627104706577</v>
      </c>
    </row>
    <row r="4094" spans="6:8" x14ac:dyDescent="0.15">
      <c r="F4094" s="26">
        <v>43636.416666656747</v>
      </c>
      <c r="G4094" s="27">
        <f>Kalkulationen!F4093</f>
        <v>5.67</v>
      </c>
      <c r="H4094" s="28">
        <f>HLOOKUP(Eingabe!$C$6,Kalkulationen!$F$1:$L$8762,Kalkulationen!D4093)</f>
        <v>276.80098896274217</v>
      </c>
    </row>
    <row r="4095" spans="6:8" x14ac:dyDescent="0.15">
      <c r="F4095" s="26">
        <v>43636.458333323411</v>
      </c>
      <c r="G4095" s="27">
        <f>Kalkulationen!F4094</f>
        <v>6.27</v>
      </c>
      <c r="H4095" s="28">
        <f>HLOOKUP(Eingabe!$C$6,Kalkulationen!$F$1:$L$8762,Kalkulationen!D4094)</f>
        <v>381.97961946877831</v>
      </c>
    </row>
    <row r="4096" spans="6:8" x14ac:dyDescent="0.15">
      <c r="F4096" s="26">
        <v>43636.499999990076</v>
      </c>
      <c r="G4096" s="27">
        <f>Kalkulationen!F4095</f>
        <v>7.01</v>
      </c>
      <c r="H4096" s="28">
        <f>HLOOKUP(Eingabe!$C$6,Kalkulationen!$F$1:$L$8762,Kalkulationen!D4095)</f>
        <v>547.54540984378536</v>
      </c>
    </row>
    <row r="4097" spans="6:8" x14ac:dyDescent="0.15">
      <c r="F4097" s="26">
        <v>43636.54166665674</v>
      </c>
      <c r="G4097" s="27">
        <f>Kalkulationen!F4096</f>
        <v>6.71</v>
      </c>
      <c r="H4097" s="28">
        <f>HLOOKUP(Eingabe!$C$6,Kalkulationen!$F$1:$L$8762,Kalkulationen!D4096)</f>
        <v>476.43639304473675</v>
      </c>
    </row>
    <row r="4098" spans="6:8" x14ac:dyDescent="0.15">
      <c r="F4098" s="26">
        <v>43636.583333323404</v>
      </c>
      <c r="G4098" s="27">
        <f>Kalkulationen!F4097</f>
        <v>6.86</v>
      </c>
      <c r="H4098" s="28">
        <f>HLOOKUP(Eingabe!$C$6,Kalkulationen!$F$1:$L$8762,Kalkulationen!D4097)</f>
        <v>511.24640402007304</v>
      </c>
    </row>
    <row r="4099" spans="6:8" x14ac:dyDescent="0.15">
      <c r="F4099" s="26">
        <v>43636.624999990068</v>
      </c>
      <c r="G4099" s="27">
        <f>Kalkulationen!F4098</f>
        <v>6.27</v>
      </c>
      <c r="H4099" s="28">
        <f>HLOOKUP(Eingabe!$C$6,Kalkulationen!$F$1:$L$8762,Kalkulationen!D4098)</f>
        <v>381.97961946877831</v>
      </c>
    </row>
    <row r="4100" spans="6:8" x14ac:dyDescent="0.15">
      <c r="F4100" s="26">
        <v>43636.666666656733</v>
      </c>
      <c r="G4100" s="27">
        <f>Kalkulationen!F4099</f>
        <v>7.31</v>
      </c>
      <c r="H4100" s="28">
        <f>HLOOKUP(Eingabe!$C$6,Kalkulationen!$F$1:$L$8762,Kalkulationen!D4099)</f>
        <v>624.88523343482666</v>
      </c>
    </row>
    <row r="4101" spans="6:8" x14ac:dyDescent="0.15">
      <c r="F4101" s="26">
        <v>43636.708333323397</v>
      </c>
      <c r="G4101" s="27">
        <f>Kalkulationen!F4100</f>
        <v>5.52</v>
      </c>
      <c r="H4101" s="28">
        <f>HLOOKUP(Eingabe!$C$6,Kalkulationen!$F$1:$L$8762,Kalkulationen!D4100)</f>
        <v>254.43327038277369</v>
      </c>
    </row>
    <row r="4102" spans="6:8" x14ac:dyDescent="0.15">
      <c r="F4102" s="26">
        <v>43636.749999990061</v>
      </c>
      <c r="G4102" s="27">
        <f>Kalkulationen!F4101</f>
        <v>4.7699999999999996</v>
      </c>
      <c r="H4102" s="28">
        <f>HLOOKUP(Eingabe!$C$6,Kalkulationen!$F$1:$L$8762,Kalkulationen!D4101)</f>
        <v>157.3586998907347</v>
      </c>
    </row>
    <row r="4103" spans="6:8" x14ac:dyDescent="0.15">
      <c r="F4103" s="26">
        <v>43636.791666656725</v>
      </c>
      <c r="G4103" s="27">
        <f>Kalkulationen!F4102</f>
        <v>4.33</v>
      </c>
      <c r="H4103" s="28">
        <f>HLOOKUP(Eingabe!$C$6,Kalkulationen!$F$1:$L$8762,Kalkulationen!D4102)</f>
        <v>113.35839181095314</v>
      </c>
    </row>
    <row r="4104" spans="6:8" x14ac:dyDescent="0.15">
      <c r="F4104" s="26">
        <v>43636.83333332339</v>
      </c>
      <c r="G4104" s="27">
        <f>Kalkulationen!F4103</f>
        <v>3.58</v>
      </c>
      <c r="H4104" s="28">
        <f>HLOOKUP(Eingabe!$C$6,Kalkulationen!$F$1:$L$8762,Kalkulationen!D4103)</f>
        <v>45.658471991144815</v>
      </c>
    </row>
    <row r="4105" spans="6:8" x14ac:dyDescent="0.15">
      <c r="F4105" s="26">
        <v>43636.874999990054</v>
      </c>
      <c r="G4105" s="27">
        <f>Kalkulationen!F4104</f>
        <v>3.28</v>
      </c>
      <c r="H4105" s="28">
        <f>HLOOKUP(Eingabe!$C$6,Kalkulationen!$F$1:$L$8762,Kalkulationen!D4104)</f>
        <v>28.07247429844973</v>
      </c>
    </row>
    <row r="4106" spans="6:8" x14ac:dyDescent="0.15">
      <c r="F4106" s="26">
        <v>43636.916666656718</v>
      </c>
      <c r="G4106" s="27">
        <f>Kalkulationen!F4105</f>
        <v>1.64</v>
      </c>
      <c r="H4106" s="28">
        <f>HLOOKUP(Eingabe!$C$6,Kalkulationen!$F$1:$L$8762,Kalkulationen!D4105)</f>
        <v>0.28936731896601203</v>
      </c>
    </row>
    <row r="4107" spans="6:8" x14ac:dyDescent="0.15">
      <c r="F4107" s="26">
        <v>43636.958333323382</v>
      </c>
      <c r="G4107" s="27">
        <f>Kalkulationen!F4106</f>
        <v>2.39</v>
      </c>
      <c r="H4107" s="28">
        <f>HLOOKUP(Eingabe!$C$6,Kalkulationen!$F$1:$L$8762,Kalkulationen!D4106)</f>
        <v>3.2364376072839534</v>
      </c>
    </row>
    <row r="4108" spans="6:8" x14ac:dyDescent="0.15">
      <c r="F4108" s="26">
        <v>43636.999999990046</v>
      </c>
      <c r="G4108" s="27">
        <f>Kalkulationen!F4107</f>
        <v>0.75</v>
      </c>
      <c r="H4108" s="28">
        <f>HLOOKUP(Eingabe!$C$6,Kalkulationen!$F$1:$L$8762,Kalkulationen!D4107)</f>
        <v>0</v>
      </c>
    </row>
    <row r="4109" spans="6:8" x14ac:dyDescent="0.15">
      <c r="F4109" s="26">
        <v>43637.041666656711</v>
      </c>
      <c r="G4109" s="27">
        <f>Kalkulationen!F4108</f>
        <v>0.9</v>
      </c>
      <c r="H4109" s="28">
        <f>HLOOKUP(Eingabe!$C$6,Kalkulationen!$F$1:$L$8762,Kalkulationen!D4108)</f>
        <v>0</v>
      </c>
    </row>
    <row r="4110" spans="6:8" x14ac:dyDescent="0.15">
      <c r="F4110" s="26">
        <v>43637.083333323375</v>
      </c>
      <c r="G4110" s="27">
        <f>Kalkulationen!F4109</f>
        <v>0.3</v>
      </c>
      <c r="H4110" s="28">
        <f>HLOOKUP(Eingabe!$C$6,Kalkulationen!$F$1:$L$8762,Kalkulationen!D4109)</f>
        <v>0</v>
      </c>
    </row>
    <row r="4111" spans="6:8" x14ac:dyDescent="0.15">
      <c r="F4111" s="26">
        <v>43637.124999990039</v>
      </c>
      <c r="G4111" s="27">
        <f>Kalkulationen!F4110</f>
        <v>1.19</v>
      </c>
      <c r="H4111" s="28">
        <f>HLOOKUP(Eingabe!$C$6,Kalkulationen!$F$1:$L$8762,Kalkulationen!D4110)</f>
        <v>0</v>
      </c>
    </row>
    <row r="4112" spans="6:8" x14ac:dyDescent="0.15">
      <c r="F4112" s="26">
        <v>43637.166666656703</v>
      </c>
      <c r="G4112" s="27">
        <f>Kalkulationen!F4111</f>
        <v>1.94</v>
      </c>
      <c r="H4112" s="28">
        <f>HLOOKUP(Eingabe!$C$6,Kalkulationen!$F$1:$L$8762,Kalkulationen!D4111)</f>
        <v>0.92361847068584668</v>
      </c>
    </row>
    <row r="4113" spans="6:8" x14ac:dyDescent="0.15">
      <c r="F4113" s="26">
        <v>43637.208333323368</v>
      </c>
      <c r="G4113" s="27">
        <f>Kalkulationen!F4112</f>
        <v>0</v>
      </c>
      <c r="H4113" s="28">
        <f>HLOOKUP(Eingabe!$C$6,Kalkulationen!$F$1:$L$8762,Kalkulationen!D4112)</f>
        <v>0</v>
      </c>
    </row>
    <row r="4114" spans="6:8" x14ac:dyDescent="0.15">
      <c r="F4114" s="26">
        <v>43637.249999990032</v>
      </c>
      <c r="G4114" s="27">
        <f>Kalkulationen!F4113</f>
        <v>1.19</v>
      </c>
      <c r="H4114" s="28">
        <f>HLOOKUP(Eingabe!$C$6,Kalkulationen!$F$1:$L$8762,Kalkulationen!D4113)</f>
        <v>0</v>
      </c>
    </row>
    <row r="4115" spans="6:8" x14ac:dyDescent="0.15">
      <c r="F4115" s="26">
        <v>43637.291666656696</v>
      </c>
      <c r="G4115" s="27">
        <f>Kalkulationen!F4114</f>
        <v>2.2400000000000002</v>
      </c>
      <c r="H4115" s="28">
        <f>HLOOKUP(Eingabe!$C$6,Kalkulationen!$F$1:$L$8762,Kalkulationen!D4114)</f>
        <v>2.2387492384510437</v>
      </c>
    </row>
    <row r="4116" spans="6:8" x14ac:dyDescent="0.15">
      <c r="F4116" s="26">
        <v>43637.33333332336</v>
      </c>
      <c r="G4116" s="27">
        <f>Kalkulationen!F4115</f>
        <v>0.6</v>
      </c>
      <c r="H4116" s="28">
        <f>HLOOKUP(Eingabe!$C$6,Kalkulationen!$F$1:$L$8762,Kalkulationen!D4115)</f>
        <v>0</v>
      </c>
    </row>
    <row r="4117" spans="6:8" x14ac:dyDescent="0.15">
      <c r="F4117" s="26">
        <v>43637.374999990025</v>
      </c>
      <c r="G4117" s="27">
        <f>Kalkulationen!F4116</f>
        <v>0.6</v>
      </c>
      <c r="H4117" s="28">
        <f>HLOOKUP(Eingabe!$C$6,Kalkulationen!$F$1:$L$8762,Kalkulationen!D4116)</f>
        <v>0</v>
      </c>
    </row>
    <row r="4118" spans="6:8" x14ac:dyDescent="0.15">
      <c r="F4118" s="26">
        <v>43637.416666656689</v>
      </c>
      <c r="G4118" s="27">
        <f>Kalkulationen!F4117</f>
        <v>1.64</v>
      </c>
      <c r="H4118" s="28">
        <f>HLOOKUP(Eingabe!$C$6,Kalkulationen!$F$1:$L$8762,Kalkulationen!D4117)</f>
        <v>0.28936731896601203</v>
      </c>
    </row>
    <row r="4119" spans="6:8" x14ac:dyDescent="0.15">
      <c r="F4119" s="26">
        <v>43637.458333323353</v>
      </c>
      <c r="G4119" s="27">
        <f>Kalkulationen!F4118</f>
        <v>2.39</v>
      </c>
      <c r="H4119" s="28">
        <f>HLOOKUP(Eingabe!$C$6,Kalkulationen!$F$1:$L$8762,Kalkulationen!D4118)</f>
        <v>3.2364376072839534</v>
      </c>
    </row>
    <row r="4120" spans="6:8" x14ac:dyDescent="0.15">
      <c r="F4120" s="26">
        <v>43637.499999990017</v>
      </c>
      <c r="G4120" s="27">
        <f>Kalkulationen!F4119</f>
        <v>1.19</v>
      </c>
      <c r="H4120" s="28">
        <f>HLOOKUP(Eingabe!$C$6,Kalkulationen!$F$1:$L$8762,Kalkulationen!D4119)</f>
        <v>0</v>
      </c>
    </row>
    <row r="4121" spans="6:8" x14ac:dyDescent="0.15">
      <c r="F4121" s="26">
        <v>43637.541666656682</v>
      </c>
      <c r="G4121" s="27">
        <f>Kalkulationen!F4120</f>
        <v>1.19</v>
      </c>
      <c r="H4121" s="28">
        <f>HLOOKUP(Eingabe!$C$6,Kalkulationen!$F$1:$L$8762,Kalkulationen!D4120)</f>
        <v>0</v>
      </c>
    </row>
    <row r="4122" spans="6:8" x14ac:dyDescent="0.15">
      <c r="F4122" s="26">
        <v>43637.583333323346</v>
      </c>
      <c r="G4122" s="27">
        <f>Kalkulationen!F4121</f>
        <v>2.83</v>
      </c>
      <c r="H4122" s="28">
        <f>HLOOKUP(Eingabe!$C$6,Kalkulationen!$F$1:$L$8762,Kalkulationen!D4121)</f>
        <v>10.799308393294714</v>
      </c>
    </row>
    <row r="4123" spans="6:8" x14ac:dyDescent="0.15">
      <c r="F4123" s="26">
        <v>43637.62499999001</v>
      </c>
      <c r="G4123" s="27">
        <f>Kalkulationen!F4122</f>
        <v>4.03</v>
      </c>
      <c r="H4123" s="28">
        <f>HLOOKUP(Eingabe!$C$6,Kalkulationen!$F$1:$L$8762,Kalkulationen!D4122)</f>
        <v>85.333314530668076</v>
      </c>
    </row>
    <row r="4124" spans="6:8" x14ac:dyDescent="0.15">
      <c r="F4124" s="26">
        <v>43637.666666656674</v>
      </c>
      <c r="G4124" s="27">
        <f>Kalkulationen!F4123</f>
        <v>1.49</v>
      </c>
      <c r="H4124" s="28">
        <f>HLOOKUP(Eingabe!$C$6,Kalkulationen!$F$1:$L$8762,Kalkulationen!D4123)</f>
        <v>0.12936521063564776</v>
      </c>
    </row>
    <row r="4125" spans="6:8" x14ac:dyDescent="0.15">
      <c r="F4125" s="26">
        <v>43637.708333323339</v>
      </c>
      <c r="G4125" s="27">
        <f>Kalkulationen!F4124</f>
        <v>3.58</v>
      </c>
      <c r="H4125" s="28">
        <f>HLOOKUP(Eingabe!$C$6,Kalkulationen!$F$1:$L$8762,Kalkulationen!D4124)</f>
        <v>45.658471991144815</v>
      </c>
    </row>
    <row r="4126" spans="6:8" x14ac:dyDescent="0.15">
      <c r="F4126" s="26">
        <v>43637.749999990003</v>
      </c>
      <c r="G4126" s="27">
        <f>Kalkulationen!F4125</f>
        <v>2.54</v>
      </c>
      <c r="H4126" s="28">
        <f>HLOOKUP(Eingabe!$C$6,Kalkulationen!$F$1:$L$8762,Kalkulationen!D4125)</f>
        <v>4.7035428791755116</v>
      </c>
    </row>
    <row r="4127" spans="6:8" x14ac:dyDescent="0.15">
      <c r="F4127" s="26">
        <v>43637.791666656667</v>
      </c>
      <c r="G4127" s="27">
        <f>Kalkulationen!F4126</f>
        <v>3.13</v>
      </c>
      <c r="H4127" s="28">
        <f>HLOOKUP(Eingabe!$C$6,Kalkulationen!$F$1:$L$8762,Kalkulationen!D4126)</f>
        <v>21.178652373249626</v>
      </c>
    </row>
    <row r="4128" spans="6:8" x14ac:dyDescent="0.15">
      <c r="F4128" s="26">
        <v>43637.833333323331</v>
      </c>
      <c r="G4128" s="27">
        <f>Kalkulationen!F4127</f>
        <v>1.94</v>
      </c>
      <c r="H4128" s="28">
        <f>HLOOKUP(Eingabe!$C$6,Kalkulationen!$F$1:$L$8762,Kalkulationen!D4127)</f>
        <v>0.92361847068584668</v>
      </c>
    </row>
    <row r="4129" spans="6:8" x14ac:dyDescent="0.15">
      <c r="F4129" s="26">
        <v>43637.874999989996</v>
      </c>
      <c r="G4129" s="27">
        <f>Kalkulationen!F4128</f>
        <v>5.37</v>
      </c>
      <c r="H4129" s="28">
        <f>HLOOKUP(Eingabe!$C$6,Kalkulationen!$F$1:$L$8762,Kalkulationen!D4128)</f>
        <v>232.80191638908431</v>
      </c>
    </row>
    <row r="4130" spans="6:8" x14ac:dyDescent="0.15">
      <c r="F4130" s="26">
        <v>43637.91666665666</v>
      </c>
      <c r="G4130" s="27">
        <f>Kalkulationen!F4129</f>
        <v>3.13</v>
      </c>
      <c r="H4130" s="28">
        <f>HLOOKUP(Eingabe!$C$6,Kalkulationen!$F$1:$L$8762,Kalkulationen!D4129)</f>
        <v>21.178652373249626</v>
      </c>
    </row>
    <row r="4131" spans="6:8" x14ac:dyDescent="0.15">
      <c r="F4131" s="26">
        <v>43637.958333323324</v>
      </c>
      <c r="G4131" s="27">
        <f>Kalkulationen!F4130</f>
        <v>2.98</v>
      </c>
      <c r="H4131" s="28">
        <f>HLOOKUP(Eingabe!$C$6,Kalkulationen!$F$1:$L$8762,Kalkulationen!D4130)</f>
        <v>15.363813474783871</v>
      </c>
    </row>
    <row r="4132" spans="6:8" x14ac:dyDescent="0.15">
      <c r="F4132" s="26">
        <v>43637.999999989988</v>
      </c>
      <c r="G4132" s="27">
        <f>Kalkulationen!F4131</f>
        <v>5.52</v>
      </c>
      <c r="H4132" s="28">
        <f>HLOOKUP(Eingabe!$C$6,Kalkulationen!$F$1:$L$8762,Kalkulationen!D4131)</f>
        <v>254.43327038277369</v>
      </c>
    </row>
    <row r="4133" spans="6:8" x14ac:dyDescent="0.15">
      <c r="F4133" s="26">
        <v>43638.041666656653</v>
      </c>
      <c r="G4133" s="27">
        <f>Kalkulationen!F4132</f>
        <v>6.27</v>
      </c>
      <c r="H4133" s="28">
        <f>HLOOKUP(Eingabe!$C$6,Kalkulationen!$F$1:$L$8762,Kalkulationen!D4132)</f>
        <v>381.97961946877831</v>
      </c>
    </row>
    <row r="4134" spans="6:8" x14ac:dyDescent="0.15">
      <c r="F4134" s="26">
        <v>43638.083333323317</v>
      </c>
      <c r="G4134" s="27">
        <f>Kalkulationen!F4133</f>
        <v>1.79</v>
      </c>
      <c r="H4134" s="28">
        <f>HLOOKUP(Eingabe!$C$6,Kalkulationen!$F$1:$L$8762,Kalkulationen!D4133)</f>
        <v>0.54640916557928276</v>
      </c>
    </row>
    <row r="4135" spans="6:8" x14ac:dyDescent="0.15">
      <c r="F4135" s="26">
        <v>43638.124999989981</v>
      </c>
      <c r="G4135" s="27">
        <f>Kalkulationen!F4134</f>
        <v>6.56</v>
      </c>
      <c r="H4135" s="28">
        <f>HLOOKUP(Eingabe!$C$6,Kalkulationen!$F$1:$L$8762,Kalkulationen!D4134)</f>
        <v>442.98824926057142</v>
      </c>
    </row>
    <row r="4136" spans="6:8" x14ac:dyDescent="0.15">
      <c r="F4136" s="26">
        <v>43638.166666656645</v>
      </c>
      <c r="G4136" s="27">
        <f>Kalkulationen!F4135</f>
        <v>7.91</v>
      </c>
      <c r="H4136" s="28">
        <f>HLOOKUP(Eingabe!$C$6,Kalkulationen!$F$1:$L$8762,Kalkulationen!D4135)</f>
        <v>797.86398166766901</v>
      </c>
    </row>
    <row r="4137" spans="6:8" x14ac:dyDescent="0.15">
      <c r="F4137" s="26">
        <v>43638.208333323309</v>
      </c>
      <c r="G4137" s="27">
        <f>Kalkulationen!F4136</f>
        <v>3.73</v>
      </c>
      <c r="H4137" s="28">
        <f>HLOOKUP(Eingabe!$C$6,Kalkulationen!$F$1:$L$8762,Kalkulationen!D4136)</f>
        <v>57.90322713773282</v>
      </c>
    </row>
    <row r="4138" spans="6:8" x14ac:dyDescent="0.15">
      <c r="F4138" s="26">
        <v>43638.249999989974</v>
      </c>
      <c r="G4138" s="27">
        <f>Kalkulationen!F4137</f>
        <v>3.88</v>
      </c>
      <c r="H4138" s="28">
        <f>HLOOKUP(Eingabe!$C$6,Kalkulationen!$F$1:$L$8762,Kalkulationen!D4137)</f>
        <v>71.378640628237633</v>
      </c>
    </row>
    <row r="4139" spans="6:8" x14ac:dyDescent="0.15">
      <c r="F4139" s="26">
        <v>43638.291666656638</v>
      </c>
      <c r="G4139" s="27">
        <f>Kalkulationen!F4138</f>
        <v>1.34</v>
      </c>
      <c r="H4139" s="28">
        <f>HLOOKUP(Eingabe!$C$6,Kalkulationen!$F$1:$L$8762,Kalkulationen!D4138)</f>
        <v>0</v>
      </c>
    </row>
    <row r="4140" spans="6:8" x14ac:dyDescent="0.15">
      <c r="F4140" s="26">
        <v>43638.333333323302</v>
      </c>
      <c r="G4140" s="27">
        <f>Kalkulationen!F4139</f>
        <v>2.83</v>
      </c>
      <c r="H4140" s="28">
        <f>HLOOKUP(Eingabe!$C$6,Kalkulationen!$F$1:$L$8762,Kalkulationen!D4139)</f>
        <v>10.799308393294714</v>
      </c>
    </row>
    <row r="4141" spans="6:8" x14ac:dyDescent="0.15">
      <c r="F4141" s="26">
        <v>43638.374999989966</v>
      </c>
      <c r="G4141" s="27">
        <f>Kalkulationen!F4140</f>
        <v>6.12</v>
      </c>
      <c r="H4141" s="28">
        <f>HLOOKUP(Eingabe!$C$6,Kalkulationen!$F$1:$L$8762,Kalkulationen!D4140)</f>
        <v>352.73627104706577</v>
      </c>
    </row>
    <row r="4142" spans="6:8" x14ac:dyDescent="0.15">
      <c r="F4142" s="26">
        <v>43638.416666656631</v>
      </c>
      <c r="G4142" s="27">
        <f>Kalkulationen!F4141</f>
        <v>11.34</v>
      </c>
      <c r="H4142" s="28">
        <f>HLOOKUP(Eingabe!$C$6,Kalkulationen!$F$1:$L$8762,Kalkulationen!D4141)</f>
        <v>1751.6336390884505</v>
      </c>
    </row>
    <row r="4143" spans="6:8" x14ac:dyDescent="0.15">
      <c r="F4143" s="26">
        <v>43638.458333323295</v>
      </c>
      <c r="G4143" s="27">
        <f>Kalkulationen!F4142</f>
        <v>9.6999999999999993</v>
      </c>
      <c r="H4143" s="28">
        <f>HLOOKUP(Eingabe!$C$6,Kalkulationen!$F$1:$L$8762,Kalkulationen!D4142)</f>
        <v>1395.9304200635784</v>
      </c>
    </row>
    <row r="4144" spans="6:8" x14ac:dyDescent="0.15">
      <c r="F4144" s="26">
        <v>43638.499999989959</v>
      </c>
      <c r="G4144" s="27">
        <f>Kalkulationen!F4143</f>
        <v>10.74</v>
      </c>
      <c r="H4144" s="28">
        <f>HLOOKUP(Eingabe!$C$6,Kalkulationen!$F$1:$L$8762,Kalkulationen!D4143)</f>
        <v>1654.0278486507732</v>
      </c>
    </row>
    <row r="4145" spans="6:8" x14ac:dyDescent="0.15">
      <c r="F4145" s="26">
        <v>43638.541666656623</v>
      </c>
      <c r="G4145" s="27">
        <f>Kalkulationen!F4144</f>
        <v>10</v>
      </c>
      <c r="H4145" s="28">
        <f>HLOOKUP(Eingabe!$C$6,Kalkulationen!$F$1:$L$8762,Kalkulationen!D4144)</f>
        <v>1482.7164616823561</v>
      </c>
    </row>
    <row r="4146" spans="6:8" x14ac:dyDescent="0.15">
      <c r="F4146" s="26">
        <v>43638.583333323288</v>
      </c>
      <c r="G4146" s="27">
        <f>Kalkulationen!F4145</f>
        <v>8.35</v>
      </c>
      <c r="H4146" s="28">
        <f>HLOOKUP(Eingabe!$C$6,Kalkulationen!$F$1:$L$8762,Kalkulationen!D4145)</f>
        <v>939.27147909968994</v>
      </c>
    </row>
    <row r="4147" spans="6:8" x14ac:dyDescent="0.15">
      <c r="F4147" s="26">
        <v>43638.624999989952</v>
      </c>
      <c r="G4147" s="27">
        <f>Kalkulationen!F4146</f>
        <v>10.74</v>
      </c>
      <c r="H4147" s="28">
        <f>HLOOKUP(Eingabe!$C$6,Kalkulationen!$F$1:$L$8762,Kalkulationen!D4146)</f>
        <v>1654.0278486507732</v>
      </c>
    </row>
    <row r="4148" spans="6:8" x14ac:dyDescent="0.15">
      <c r="F4148" s="26">
        <v>43638.666666656616</v>
      </c>
      <c r="G4148" s="27">
        <f>Kalkulationen!F4147</f>
        <v>11.34</v>
      </c>
      <c r="H4148" s="28">
        <f>HLOOKUP(Eingabe!$C$6,Kalkulationen!$F$1:$L$8762,Kalkulationen!D4147)</f>
        <v>1751.6336390884505</v>
      </c>
    </row>
    <row r="4149" spans="6:8" x14ac:dyDescent="0.15">
      <c r="F4149" s="26">
        <v>43638.70833332328</v>
      </c>
      <c r="G4149" s="27">
        <f>Kalkulationen!F4148</f>
        <v>10.44</v>
      </c>
      <c r="H4149" s="28">
        <f>HLOOKUP(Eingabe!$C$6,Kalkulationen!$F$1:$L$8762,Kalkulationen!D4148)</f>
        <v>1591.679416727636</v>
      </c>
    </row>
    <row r="4150" spans="6:8" x14ac:dyDescent="0.15">
      <c r="F4150" s="26">
        <v>43638.749999989945</v>
      </c>
      <c r="G4150" s="27">
        <f>Kalkulationen!F4149</f>
        <v>9.85</v>
      </c>
      <c r="H4150" s="28">
        <f>HLOOKUP(Eingabe!$C$6,Kalkulationen!$F$1:$L$8762,Kalkulationen!D4149)</f>
        <v>1440.5486371097504</v>
      </c>
    </row>
    <row r="4151" spans="6:8" x14ac:dyDescent="0.15">
      <c r="F4151" s="26">
        <v>43638.791666656609</v>
      </c>
      <c r="G4151" s="27">
        <f>Kalkulationen!F4150</f>
        <v>9.5500000000000007</v>
      </c>
      <c r="H4151" s="28">
        <f>HLOOKUP(Eingabe!$C$6,Kalkulationen!$F$1:$L$8762,Kalkulationen!D4150)</f>
        <v>1349.0390514344356</v>
      </c>
    </row>
    <row r="4152" spans="6:8" x14ac:dyDescent="0.15">
      <c r="F4152" s="26">
        <v>43638.833333323273</v>
      </c>
      <c r="G4152" s="27">
        <f>Kalkulationen!F4151</f>
        <v>8.8000000000000007</v>
      </c>
      <c r="H4152" s="28">
        <f>HLOOKUP(Eingabe!$C$6,Kalkulationen!$F$1:$L$8762,Kalkulationen!D4151)</f>
        <v>1093.2074995096791</v>
      </c>
    </row>
    <row r="4153" spans="6:8" x14ac:dyDescent="0.15">
      <c r="F4153" s="26">
        <v>43638.874999989937</v>
      </c>
      <c r="G4153" s="27">
        <f>Kalkulationen!F4152</f>
        <v>8.06</v>
      </c>
      <c r="H4153" s="28">
        <f>HLOOKUP(Eingabe!$C$6,Kalkulationen!$F$1:$L$8762,Kalkulationen!D4152)</f>
        <v>844.78749676498433</v>
      </c>
    </row>
    <row r="4154" spans="6:8" x14ac:dyDescent="0.15">
      <c r="F4154" s="26">
        <v>43638.916666656602</v>
      </c>
      <c r="G4154" s="27">
        <f>Kalkulationen!F4153</f>
        <v>7.61</v>
      </c>
      <c r="H4154" s="28">
        <f>HLOOKUP(Eingabe!$C$6,Kalkulationen!$F$1:$L$8762,Kalkulationen!D4153)</f>
        <v>708.39409691925232</v>
      </c>
    </row>
    <row r="4155" spans="6:8" x14ac:dyDescent="0.15">
      <c r="F4155" s="26">
        <v>43638.958333323266</v>
      </c>
      <c r="G4155" s="27">
        <f>Kalkulationen!F4154</f>
        <v>7.46</v>
      </c>
      <c r="H4155" s="28">
        <f>HLOOKUP(Eingabe!$C$6,Kalkulationen!$F$1:$L$8762,Kalkulationen!D4154)</f>
        <v>665.88406137106449</v>
      </c>
    </row>
    <row r="4156" spans="6:8" x14ac:dyDescent="0.15">
      <c r="F4156" s="26">
        <v>43638.99999998993</v>
      </c>
      <c r="G4156" s="27">
        <f>Kalkulationen!F4155</f>
        <v>7.31</v>
      </c>
      <c r="H4156" s="28">
        <f>HLOOKUP(Eingabe!$C$6,Kalkulationen!$F$1:$L$8762,Kalkulationen!D4155)</f>
        <v>624.88523343482666</v>
      </c>
    </row>
    <row r="4157" spans="6:8" x14ac:dyDescent="0.15">
      <c r="F4157" s="26">
        <v>43639.041666656594</v>
      </c>
      <c r="G4157" s="27">
        <f>Kalkulationen!F4156</f>
        <v>7.31</v>
      </c>
      <c r="H4157" s="28">
        <f>HLOOKUP(Eingabe!$C$6,Kalkulationen!$F$1:$L$8762,Kalkulationen!D4156)</f>
        <v>624.88523343482666</v>
      </c>
    </row>
    <row r="4158" spans="6:8" x14ac:dyDescent="0.15">
      <c r="F4158" s="26">
        <v>43639.083333323259</v>
      </c>
      <c r="G4158" s="27">
        <f>Kalkulationen!F4157</f>
        <v>7.01</v>
      </c>
      <c r="H4158" s="28">
        <f>HLOOKUP(Eingabe!$C$6,Kalkulationen!$F$1:$L$8762,Kalkulationen!D4157)</f>
        <v>547.54540984378536</v>
      </c>
    </row>
    <row r="4159" spans="6:8" x14ac:dyDescent="0.15">
      <c r="F4159" s="26">
        <v>43639.124999989923</v>
      </c>
      <c r="G4159" s="27">
        <f>Kalkulationen!F4158</f>
        <v>6.86</v>
      </c>
      <c r="H4159" s="28">
        <f>HLOOKUP(Eingabe!$C$6,Kalkulationen!$F$1:$L$8762,Kalkulationen!D4158)</f>
        <v>511.24640402007304</v>
      </c>
    </row>
    <row r="4160" spans="6:8" x14ac:dyDescent="0.15">
      <c r="F4160" s="26">
        <v>43639.166666656587</v>
      </c>
      <c r="G4160" s="27">
        <f>Kalkulationen!F4159</f>
        <v>6.71</v>
      </c>
      <c r="H4160" s="28">
        <f>HLOOKUP(Eingabe!$C$6,Kalkulationen!$F$1:$L$8762,Kalkulationen!D4159)</f>
        <v>476.43639304473675</v>
      </c>
    </row>
    <row r="4161" spans="6:8" x14ac:dyDescent="0.15">
      <c r="F4161" s="26">
        <v>43639.208333323251</v>
      </c>
      <c r="G4161" s="27">
        <f>Kalkulationen!F4160</f>
        <v>6.86</v>
      </c>
      <c r="H4161" s="28">
        <f>HLOOKUP(Eingabe!$C$6,Kalkulationen!$F$1:$L$8762,Kalkulationen!D4160)</f>
        <v>511.24640402007304</v>
      </c>
    </row>
    <row r="4162" spans="6:8" x14ac:dyDescent="0.15">
      <c r="F4162" s="26">
        <v>43639.249999989916</v>
      </c>
      <c r="G4162" s="27">
        <f>Kalkulationen!F4161</f>
        <v>6.86</v>
      </c>
      <c r="H4162" s="28">
        <f>HLOOKUP(Eingabe!$C$6,Kalkulationen!$F$1:$L$8762,Kalkulationen!D4161)</f>
        <v>511.24640402007304</v>
      </c>
    </row>
    <row r="4163" spans="6:8" x14ac:dyDescent="0.15">
      <c r="F4163" s="26">
        <v>43639.29166665658</v>
      </c>
      <c r="G4163" s="27">
        <f>Kalkulationen!F4162</f>
        <v>5.97</v>
      </c>
      <c r="H4163" s="28">
        <f>HLOOKUP(Eingabe!$C$6,Kalkulationen!$F$1:$L$8762,Kalkulationen!D4162)</f>
        <v>325.486920668631</v>
      </c>
    </row>
    <row r="4164" spans="6:8" x14ac:dyDescent="0.15">
      <c r="F4164" s="26">
        <v>43639.333333323244</v>
      </c>
      <c r="G4164" s="27">
        <f>Kalkulationen!F4163</f>
        <v>8.2100000000000009</v>
      </c>
      <c r="H4164" s="28">
        <f>HLOOKUP(Eingabe!$C$6,Kalkulationen!$F$1:$L$8762,Kalkulationen!D4163)</f>
        <v>893.08647050519346</v>
      </c>
    </row>
    <row r="4165" spans="6:8" x14ac:dyDescent="0.15">
      <c r="F4165" s="26">
        <v>43639.374999989908</v>
      </c>
      <c r="G4165" s="27">
        <f>Kalkulationen!F4164</f>
        <v>6.12</v>
      </c>
      <c r="H4165" s="28">
        <f>HLOOKUP(Eingabe!$C$6,Kalkulationen!$F$1:$L$8762,Kalkulationen!D4164)</f>
        <v>352.73627104706577</v>
      </c>
    </row>
    <row r="4166" spans="6:8" x14ac:dyDescent="0.15">
      <c r="F4166" s="26">
        <v>43639.416666656572</v>
      </c>
      <c r="G4166" s="27">
        <f>Kalkulationen!F4165</f>
        <v>7.61</v>
      </c>
      <c r="H4166" s="28">
        <f>HLOOKUP(Eingabe!$C$6,Kalkulationen!$F$1:$L$8762,Kalkulationen!D4165)</f>
        <v>708.39409691925232</v>
      </c>
    </row>
    <row r="4167" spans="6:8" x14ac:dyDescent="0.15">
      <c r="F4167" s="26">
        <v>43639.458333323237</v>
      </c>
      <c r="G4167" s="27">
        <f>Kalkulationen!F4166</f>
        <v>8.5</v>
      </c>
      <c r="H4167" s="28">
        <f>HLOOKUP(Eingabe!$C$6,Kalkulationen!$F$1:$L$8762,Kalkulationen!D4166)</f>
        <v>989.79083418433356</v>
      </c>
    </row>
    <row r="4168" spans="6:8" x14ac:dyDescent="0.15">
      <c r="F4168" s="26">
        <v>43639.499999989901</v>
      </c>
      <c r="G4168" s="27">
        <f>Kalkulationen!F4167</f>
        <v>7.91</v>
      </c>
      <c r="H4168" s="28">
        <f>HLOOKUP(Eingabe!$C$6,Kalkulationen!$F$1:$L$8762,Kalkulationen!D4167)</f>
        <v>797.86398166766901</v>
      </c>
    </row>
    <row r="4169" spans="6:8" x14ac:dyDescent="0.15">
      <c r="F4169" s="26">
        <v>43639.541666656565</v>
      </c>
      <c r="G4169" s="27">
        <f>Kalkulationen!F4168</f>
        <v>5.22</v>
      </c>
      <c r="H4169" s="28">
        <f>HLOOKUP(Eingabe!$C$6,Kalkulationen!$F$1:$L$8762,Kalkulationen!D4168)</f>
        <v>212.01452653164606</v>
      </c>
    </row>
    <row r="4170" spans="6:8" x14ac:dyDescent="0.15">
      <c r="F4170" s="26">
        <v>43639.583333323229</v>
      </c>
      <c r="G4170" s="27">
        <f>Kalkulationen!F4169</f>
        <v>8.5</v>
      </c>
      <c r="H4170" s="28">
        <f>HLOOKUP(Eingabe!$C$6,Kalkulationen!$F$1:$L$8762,Kalkulationen!D4169)</f>
        <v>989.79083418433356</v>
      </c>
    </row>
    <row r="4171" spans="6:8" x14ac:dyDescent="0.15">
      <c r="F4171" s="26">
        <v>43639.624999989894</v>
      </c>
      <c r="G4171" s="27">
        <f>Kalkulationen!F4170</f>
        <v>6.71</v>
      </c>
      <c r="H4171" s="28">
        <f>HLOOKUP(Eingabe!$C$6,Kalkulationen!$F$1:$L$8762,Kalkulationen!D4170)</f>
        <v>476.43639304473675</v>
      </c>
    </row>
    <row r="4172" spans="6:8" x14ac:dyDescent="0.15">
      <c r="F4172" s="26">
        <v>43639.666666656558</v>
      </c>
      <c r="G4172" s="27">
        <f>Kalkulationen!F4171</f>
        <v>4.03</v>
      </c>
      <c r="H4172" s="28">
        <f>HLOOKUP(Eingabe!$C$6,Kalkulationen!$F$1:$L$8762,Kalkulationen!D4171)</f>
        <v>85.333314530668076</v>
      </c>
    </row>
    <row r="4173" spans="6:8" x14ac:dyDescent="0.15">
      <c r="F4173" s="26">
        <v>43639.708333323222</v>
      </c>
      <c r="G4173" s="27">
        <f>Kalkulationen!F4172</f>
        <v>7.46</v>
      </c>
      <c r="H4173" s="28">
        <f>HLOOKUP(Eingabe!$C$6,Kalkulationen!$F$1:$L$8762,Kalkulationen!D4172)</f>
        <v>665.88406137106449</v>
      </c>
    </row>
    <row r="4174" spans="6:8" x14ac:dyDescent="0.15">
      <c r="F4174" s="26">
        <v>43639.749999989886</v>
      </c>
      <c r="G4174" s="27">
        <f>Kalkulationen!F4173</f>
        <v>4.4800000000000004</v>
      </c>
      <c r="H4174" s="28">
        <f>HLOOKUP(Eingabe!$C$6,Kalkulationen!$F$1:$L$8762,Kalkulationen!D4173)</f>
        <v>127.75355141684258</v>
      </c>
    </row>
    <row r="4175" spans="6:8" x14ac:dyDescent="0.15">
      <c r="F4175" s="26">
        <v>43639.791666656551</v>
      </c>
      <c r="G4175" s="27">
        <f>Kalkulationen!F4174</f>
        <v>4.03</v>
      </c>
      <c r="H4175" s="28">
        <f>HLOOKUP(Eingabe!$C$6,Kalkulationen!$F$1:$L$8762,Kalkulationen!D4174)</f>
        <v>85.333314530668076</v>
      </c>
    </row>
    <row r="4176" spans="6:8" x14ac:dyDescent="0.15">
      <c r="F4176" s="26">
        <v>43639.833333323215</v>
      </c>
      <c r="G4176" s="27">
        <f>Kalkulationen!F4175</f>
        <v>4.33</v>
      </c>
      <c r="H4176" s="28">
        <f>HLOOKUP(Eingabe!$C$6,Kalkulationen!$F$1:$L$8762,Kalkulationen!D4175)</f>
        <v>113.35839181095314</v>
      </c>
    </row>
    <row r="4177" spans="6:8" x14ac:dyDescent="0.15">
      <c r="F4177" s="26">
        <v>43639.874999989879</v>
      </c>
      <c r="G4177" s="27">
        <f>Kalkulationen!F4176</f>
        <v>5.07</v>
      </c>
      <c r="H4177" s="28">
        <f>HLOOKUP(Eingabe!$C$6,Kalkulationen!$F$1:$L$8762,Kalkulationen!D4176)</f>
        <v>192.37195416342232</v>
      </c>
    </row>
    <row r="4178" spans="6:8" x14ac:dyDescent="0.15">
      <c r="F4178" s="26">
        <v>43639.916666656543</v>
      </c>
      <c r="G4178" s="27">
        <f>Kalkulationen!F4177</f>
        <v>4.92</v>
      </c>
      <c r="H4178" s="28">
        <f>HLOOKUP(Eingabe!$C$6,Kalkulationen!$F$1:$L$8762,Kalkulationen!D4177)</f>
        <v>174.15991544051818</v>
      </c>
    </row>
    <row r="4179" spans="6:8" x14ac:dyDescent="0.15">
      <c r="F4179" s="26">
        <v>43639.958333323208</v>
      </c>
      <c r="G4179" s="27">
        <f>Kalkulationen!F4178</f>
        <v>5.37</v>
      </c>
      <c r="H4179" s="28">
        <f>HLOOKUP(Eingabe!$C$6,Kalkulationen!$F$1:$L$8762,Kalkulationen!D4178)</f>
        <v>232.80191638908431</v>
      </c>
    </row>
    <row r="4180" spans="6:8" x14ac:dyDescent="0.15">
      <c r="F4180" s="26">
        <v>43639.999999989872</v>
      </c>
      <c r="G4180" s="27">
        <f>Kalkulationen!F4179</f>
        <v>4.62</v>
      </c>
      <c r="H4180" s="28">
        <f>HLOOKUP(Eingabe!$C$6,Kalkulationen!$F$1:$L$8762,Kalkulationen!D4179)</f>
        <v>141.66861508672662</v>
      </c>
    </row>
    <row r="4181" spans="6:8" x14ac:dyDescent="0.15">
      <c r="F4181" s="26">
        <v>43640.041666656536</v>
      </c>
      <c r="G4181" s="27">
        <f>Kalkulationen!F4180</f>
        <v>4.4800000000000004</v>
      </c>
      <c r="H4181" s="28">
        <f>HLOOKUP(Eingabe!$C$6,Kalkulationen!$F$1:$L$8762,Kalkulationen!D4180)</f>
        <v>127.75355141684258</v>
      </c>
    </row>
    <row r="4182" spans="6:8" x14ac:dyDescent="0.15">
      <c r="F4182" s="26">
        <v>43640.0833333232</v>
      </c>
      <c r="G4182" s="27">
        <f>Kalkulationen!F4181</f>
        <v>4.92</v>
      </c>
      <c r="H4182" s="28">
        <f>HLOOKUP(Eingabe!$C$6,Kalkulationen!$F$1:$L$8762,Kalkulationen!D4181)</f>
        <v>174.15991544051818</v>
      </c>
    </row>
    <row r="4183" spans="6:8" x14ac:dyDescent="0.15">
      <c r="F4183" s="26">
        <v>43640.124999989865</v>
      </c>
      <c r="G4183" s="27">
        <f>Kalkulationen!F4182</f>
        <v>4.92</v>
      </c>
      <c r="H4183" s="28">
        <f>HLOOKUP(Eingabe!$C$6,Kalkulationen!$F$1:$L$8762,Kalkulationen!D4182)</f>
        <v>174.15991544051818</v>
      </c>
    </row>
    <row r="4184" spans="6:8" x14ac:dyDescent="0.15">
      <c r="F4184" s="26">
        <v>43640.166666656529</v>
      </c>
      <c r="G4184" s="27">
        <f>Kalkulationen!F4183</f>
        <v>5.37</v>
      </c>
      <c r="H4184" s="28">
        <f>HLOOKUP(Eingabe!$C$6,Kalkulationen!$F$1:$L$8762,Kalkulationen!D4183)</f>
        <v>232.80191638908431</v>
      </c>
    </row>
    <row r="4185" spans="6:8" x14ac:dyDescent="0.15">
      <c r="F4185" s="26">
        <v>43640.208333323193</v>
      </c>
      <c r="G4185" s="27">
        <f>Kalkulationen!F4184</f>
        <v>4.92</v>
      </c>
      <c r="H4185" s="28">
        <f>HLOOKUP(Eingabe!$C$6,Kalkulationen!$F$1:$L$8762,Kalkulationen!D4184)</f>
        <v>174.15991544051818</v>
      </c>
    </row>
    <row r="4186" spans="6:8" x14ac:dyDescent="0.15">
      <c r="F4186" s="26">
        <v>43640.249999989857</v>
      </c>
      <c r="G4186" s="27">
        <f>Kalkulationen!F4185</f>
        <v>6.12</v>
      </c>
      <c r="H4186" s="28">
        <f>HLOOKUP(Eingabe!$C$6,Kalkulationen!$F$1:$L$8762,Kalkulationen!D4185)</f>
        <v>352.73627104706577</v>
      </c>
    </row>
    <row r="4187" spans="6:8" x14ac:dyDescent="0.15">
      <c r="F4187" s="26">
        <v>43640.291666656522</v>
      </c>
      <c r="G4187" s="27">
        <f>Kalkulationen!F4186</f>
        <v>6.41</v>
      </c>
      <c r="H4187" s="28">
        <f>HLOOKUP(Eingabe!$C$6,Kalkulationen!$F$1:$L$8762,Kalkulationen!D4186)</f>
        <v>410.790941833408</v>
      </c>
    </row>
    <row r="4188" spans="6:8" x14ac:dyDescent="0.15">
      <c r="F4188" s="26">
        <v>43640.333333323186</v>
      </c>
      <c r="G4188" s="27">
        <f>Kalkulationen!F4187</f>
        <v>8.35</v>
      </c>
      <c r="H4188" s="28">
        <f>HLOOKUP(Eingabe!$C$6,Kalkulationen!$F$1:$L$8762,Kalkulationen!D4187)</f>
        <v>939.27147909968994</v>
      </c>
    </row>
    <row r="4189" spans="6:8" x14ac:dyDescent="0.15">
      <c r="F4189" s="26">
        <v>43640.37499998985</v>
      </c>
      <c r="G4189" s="27">
        <f>Kalkulationen!F4188</f>
        <v>6.71</v>
      </c>
      <c r="H4189" s="28">
        <f>HLOOKUP(Eingabe!$C$6,Kalkulationen!$F$1:$L$8762,Kalkulationen!D4188)</f>
        <v>476.43639304473675</v>
      </c>
    </row>
    <row r="4190" spans="6:8" x14ac:dyDescent="0.15">
      <c r="F4190" s="26">
        <v>43640.416666656514</v>
      </c>
      <c r="G4190" s="27">
        <f>Kalkulationen!F4189</f>
        <v>6.71</v>
      </c>
      <c r="H4190" s="28">
        <f>HLOOKUP(Eingabe!$C$6,Kalkulationen!$F$1:$L$8762,Kalkulationen!D4189)</f>
        <v>476.43639304473675</v>
      </c>
    </row>
    <row r="4191" spans="6:8" x14ac:dyDescent="0.15">
      <c r="F4191" s="26">
        <v>43640.458333323179</v>
      </c>
      <c r="G4191" s="27">
        <f>Kalkulationen!F4190</f>
        <v>10.74</v>
      </c>
      <c r="H4191" s="28">
        <f>HLOOKUP(Eingabe!$C$6,Kalkulationen!$F$1:$L$8762,Kalkulationen!D4190)</f>
        <v>1654.0278486507732</v>
      </c>
    </row>
    <row r="4192" spans="6:8" x14ac:dyDescent="0.15">
      <c r="F4192" s="26">
        <v>43640.499999989843</v>
      </c>
      <c r="G4192" s="27">
        <f>Kalkulationen!F4191</f>
        <v>7.31</v>
      </c>
      <c r="H4192" s="28">
        <f>HLOOKUP(Eingabe!$C$6,Kalkulationen!$F$1:$L$8762,Kalkulationen!D4191)</f>
        <v>624.88523343482666</v>
      </c>
    </row>
    <row r="4193" spans="6:8" x14ac:dyDescent="0.15">
      <c r="F4193" s="26">
        <v>43640.541666656507</v>
      </c>
      <c r="G4193" s="27">
        <f>Kalkulationen!F4192</f>
        <v>7.76</v>
      </c>
      <c r="H4193" s="28">
        <f>HLOOKUP(Eingabe!$C$6,Kalkulationen!$F$1:$L$8762,Kalkulationen!D4192)</f>
        <v>752.39321657884113</v>
      </c>
    </row>
    <row r="4194" spans="6:8" x14ac:dyDescent="0.15">
      <c r="F4194" s="26">
        <v>43640.583333323171</v>
      </c>
      <c r="G4194" s="27">
        <f>Kalkulationen!F4193</f>
        <v>7.61</v>
      </c>
      <c r="H4194" s="28">
        <f>HLOOKUP(Eingabe!$C$6,Kalkulationen!$F$1:$L$8762,Kalkulationen!D4193)</f>
        <v>708.39409691925232</v>
      </c>
    </row>
    <row r="4195" spans="6:8" x14ac:dyDescent="0.15">
      <c r="F4195" s="26">
        <v>43640.624999989835</v>
      </c>
      <c r="G4195" s="27">
        <f>Kalkulationen!F4194</f>
        <v>7.91</v>
      </c>
      <c r="H4195" s="28">
        <f>HLOOKUP(Eingabe!$C$6,Kalkulationen!$F$1:$L$8762,Kalkulationen!D4194)</f>
        <v>797.86398166766901</v>
      </c>
    </row>
    <row r="4196" spans="6:8" x14ac:dyDescent="0.15">
      <c r="F4196" s="26">
        <v>43640.6666666565</v>
      </c>
      <c r="G4196" s="27">
        <f>Kalkulationen!F4195</f>
        <v>5.37</v>
      </c>
      <c r="H4196" s="28">
        <f>HLOOKUP(Eingabe!$C$6,Kalkulationen!$F$1:$L$8762,Kalkulationen!D4195)</f>
        <v>232.80191638908431</v>
      </c>
    </row>
    <row r="4197" spans="6:8" x14ac:dyDescent="0.15">
      <c r="F4197" s="26">
        <v>43640.708333323164</v>
      </c>
      <c r="G4197" s="27">
        <f>Kalkulationen!F4196</f>
        <v>5.22</v>
      </c>
      <c r="H4197" s="28">
        <f>HLOOKUP(Eingabe!$C$6,Kalkulationen!$F$1:$L$8762,Kalkulationen!D4196)</f>
        <v>212.01452653164606</v>
      </c>
    </row>
    <row r="4198" spans="6:8" x14ac:dyDescent="0.15">
      <c r="F4198" s="26">
        <v>43640.749999989828</v>
      </c>
      <c r="G4198" s="27">
        <f>Kalkulationen!F4197</f>
        <v>5.22</v>
      </c>
      <c r="H4198" s="28">
        <f>HLOOKUP(Eingabe!$C$6,Kalkulationen!$F$1:$L$8762,Kalkulationen!D4197)</f>
        <v>212.01452653164606</v>
      </c>
    </row>
    <row r="4199" spans="6:8" x14ac:dyDescent="0.15">
      <c r="F4199" s="26">
        <v>43640.791666656492</v>
      </c>
      <c r="G4199" s="27">
        <f>Kalkulationen!F4198</f>
        <v>3.43</v>
      </c>
      <c r="H4199" s="28">
        <f>HLOOKUP(Eingabe!$C$6,Kalkulationen!$F$1:$L$8762,Kalkulationen!D4198)</f>
        <v>35.928487146259762</v>
      </c>
    </row>
    <row r="4200" spans="6:8" x14ac:dyDescent="0.15">
      <c r="F4200" s="26">
        <v>43640.833333323157</v>
      </c>
      <c r="G4200" s="27">
        <f>Kalkulationen!F4199</f>
        <v>5.07</v>
      </c>
      <c r="H4200" s="28">
        <f>HLOOKUP(Eingabe!$C$6,Kalkulationen!$F$1:$L$8762,Kalkulationen!D4199)</f>
        <v>192.37195416342232</v>
      </c>
    </row>
    <row r="4201" spans="6:8" x14ac:dyDescent="0.15">
      <c r="F4201" s="26">
        <v>43640.874999989821</v>
      </c>
      <c r="G4201" s="27">
        <f>Kalkulationen!F4200</f>
        <v>4.62</v>
      </c>
      <c r="H4201" s="28">
        <f>HLOOKUP(Eingabe!$C$6,Kalkulationen!$F$1:$L$8762,Kalkulationen!D4200)</f>
        <v>141.66861508672662</v>
      </c>
    </row>
    <row r="4202" spans="6:8" x14ac:dyDescent="0.15">
      <c r="F4202" s="26">
        <v>43640.916666656485</v>
      </c>
      <c r="G4202" s="27">
        <f>Kalkulationen!F4201</f>
        <v>5.22</v>
      </c>
      <c r="H4202" s="28">
        <f>HLOOKUP(Eingabe!$C$6,Kalkulationen!$F$1:$L$8762,Kalkulationen!D4201)</f>
        <v>212.01452653164606</v>
      </c>
    </row>
    <row r="4203" spans="6:8" x14ac:dyDescent="0.15">
      <c r="F4203" s="26">
        <v>43640.958333323149</v>
      </c>
      <c r="G4203" s="27">
        <f>Kalkulationen!F4202</f>
        <v>5.82</v>
      </c>
      <c r="H4203" s="28">
        <f>HLOOKUP(Eingabe!$C$6,Kalkulationen!$F$1:$L$8762,Kalkulationen!D4202)</f>
        <v>300.31867582888367</v>
      </c>
    </row>
    <row r="4204" spans="6:8" x14ac:dyDescent="0.15">
      <c r="F4204" s="26">
        <v>43640.999999989814</v>
      </c>
      <c r="G4204" s="27">
        <f>Kalkulationen!F4203</f>
        <v>8.06</v>
      </c>
      <c r="H4204" s="28">
        <f>HLOOKUP(Eingabe!$C$6,Kalkulationen!$F$1:$L$8762,Kalkulationen!D4203)</f>
        <v>844.78749676498433</v>
      </c>
    </row>
    <row r="4205" spans="6:8" x14ac:dyDescent="0.15">
      <c r="F4205" s="26">
        <v>43641.041666656478</v>
      </c>
      <c r="G4205" s="27">
        <f>Kalkulationen!F4204</f>
        <v>5.22</v>
      </c>
      <c r="H4205" s="28">
        <f>HLOOKUP(Eingabe!$C$6,Kalkulationen!$F$1:$L$8762,Kalkulationen!D4204)</f>
        <v>212.01452653164606</v>
      </c>
    </row>
    <row r="4206" spans="6:8" x14ac:dyDescent="0.15">
      <c r="F4206" s="26">
        <v>43641.083333323142</v>
      </c>
      <c r="G4206" s="27">
        <f>Kalkulationen!F4205</f>
        <v>4.4800000000000004</v>
      </c>
      <c r="H4206" s="28">
        <f>HLOOKUP(Eingabe!$C$6,Kalkulationen!$F$1:$L$8762,Kalkulationen!D4205)</f>
        <v>127.75355141684258</v>
      </c>
    </row>
    <row r="4207" spans="6:8" x14ac:dyDescent="0.15">
      <c r="F4207" s="26">
        <v>43641.124999989806</v>
      </c>
      <c r="G4207" s="27">
        <f>Kalkulationen!F4206</f>
        <v>5.67</v>
      </c>
      <c r="H4207" s="28">
        <f>HLOOKUP(Eingabe!$C$6,Kalkulationen!$F$1:$L$8762,Kalkulationen!D4206)</f>
        <v>276.80098896274217</v>
      </c>
    </row>
    <row r="4208" spans="6:8" x14ac:dyDescent="0.15">
      <c r="F4208" s="26">
        <v>43641.166666656471</v>
      </c>
      <c r="G4208" s="27">
        <f>Kalkulationen!F4207</f>
        <v>5.67</v>
      </c>
      <c r="H4208" s="28">
        <f>HLOOKUP(Eingabe!$C$6,Kalkulationen!$F$1:$L$8762,Kalkulationen!D4207)</f>
        <v>276.80098896274217</v>
      </c>
    </row>
    <row r="4209" spans="6:8" x14ac:dyDescent="0.15">
      <c r="F4209" s="26">
        <v>43641.208333323135</v>
      </c>
      <c r="G4209" s="27">
        <f>Kalkulationen!F4208</f>
        <v>6.27</v>
      </c>
      <c r="H4209" s="28">
        <f>HLOOKUP(Eingabe!$C$6,Kalkulationen!$F$1:$L$8762,Kalkulationen!D4208)</f>
        <v>381.97961946877831</v>
      </c>
    </row>
    <row r="4210" spans="6:8" x14ac:dyDescent="0.15">
      <c r="F4210" s="26">
        <v>43641.249999989799</v>
      </c>
      <c r="G4210" s="27">
        <f>Kalkulationen!F4209</f>
        <v>6.41</v>
      </c>
      <c r="H4210" s="28">
        <f>HLOOKUP(Eingabe!$C$6,Kalkulationen!$F$1:$L$8762,Kalkulationen!D4209)</f>
        <v>410.790941833408</v>
      </c>
    </row>
    <row r="4211" spans="6:8" x14ac:dyDescent="0.15">
      <c r="F4211" s="26">
        <v>43641.291666656463</v>
      </c>
      <c r="G4211" s="27">
        <f>Kalkulationen!F4210</f>
        <v>6.86</v>
      </c>
      <c r="H4211" s="28">
        <f>HLOOKUP(Eingabe!$C$6,Kalkulationen!$F$1:$L$8762,Kalkulationen!D4210)</f>
        <v>511.24640402007304</v>
      </c>
    </row>
    <row r="4212" spans="6:8" x14ac:dyDescent="0.15">
      <c r="F4212" s="26">
        <v>43641.333333323128</v>
      </c>
      <c r="G4212" s="27">
        <f>Kalkulationen!F4211</f>
        <v>7.76</v>
      </c>
      <c r="H4212" s="28">
        <f>HLOOKUP(Eingabe!$C$6,Kalkulationen!$F$1:$L$8762,Kalkulationen!D4211)</f>
        <v>752.39321657884113</v>
      </c>
    </row>
    <row r="4213" spans="6:8" x14ac:dyDescent="0.15">
      <c r="F4213" s="26">
        <v>43641.374999989792</v>
      </c>
      <c r="G4213" s="27">
        <f>Kalkulationen!F4212</f>
        <v>7.61</v>
      </c>
      <c r="H4213" s="28">
        <f>HLOOKUP(Eingabe!$C$6,Kalkulationen!$F$1:$L$8762,Kalkulationen!D4212)</f>
        <v>708.39409691925232</v>
      </c>
    </row>
    <row r="4214" spans="6:8" x14ac:dyDescent="0.15">
      <c r="F4214" s="26">
        <v>43641.416666656456</v>
      </c>
      <c r="G4214" s="27">
        <f>Kalkulationen!F4213</f>
        <v>6.56</v>
      </c>
      <c r="H4214" s="28">
        <f>HLOOKUP(Eingabe!$C$6,Kalkulationen!$F$1:$L$8762,Kalkulationen!D4213)</f>
        <v>442.98824926057142</v>
      </c>
    </row>
    <row r="4215" spans="6:8" x14ac:dyDescent="0.15">
      <c r="F4215" s="26">
        <v>43641.45833332312</v>
      </c>
      <c r="G4215" s="27">
        <f>Kalkulationen!F4214</f>
        <v>7.91</v>
      </c>
      <c r="H4215" s="28">
        <f>HLOOKUP(Eingabe!$C$6,Kalkulationen!$F$1:$L$8762,Kalkulationen!D4214)</f>
        <v>797.86398166766901</v>
      </c>
    </row>
    <row r="4216" spans="6:8" x14ac:dyDescent="0.15">
      <c r="F4216" s="26">
        <v>43641.499999989785</v>
      </c>
      <c r="G4216" s="27">
        <f>Kalkulationen!F4215</f>
        <v>7.46</v>
      </c>
      <c r="H4216" s="28">
        <f>HLOOKUP(Eingabe!$C$6,Kalkulationen!$F$1:$L$8762,Kalkulationen!D4215)</f>
        <v>665.88406137106449</v>
      </c>
    </row>
    <row r="4217" spans="6:8" x14ac:dyDescent="0.15">
      <c r="F4217" s="26">
        <v>43641.541666656449</v>
      </c>
      <c r="G4217" s="27">
        <f>Kalkulationen!F4216</f>
        <v>7.61</v>
      </c>
      <c r="H4217" s="28">
        <f>HLOOKUP(Eingabe!$C$6,Kalkulationen!$F$1:$L$8762,Kalkulationen!D4216)</f>
        <v>708.39409691925232</v>
      </c>
    </row>
    <row r="4218" spans="6:8" x14ac:dyDescent="0.15">
      <c r="F4218" s="26">
        <v>43641.583333323113</v>
      </c>
      <c r="G4218" s="27">
        <f>Kalkulationen!F4217</f>
        <v>8.9499999999999993</v>
      </c>
      <c r="H4218" s="28">
        <f>HLOOKUP(Eingabe!$C$6,Kalkulationen!$F$1:$L$8762,Kalkulationen!D4217)</f>
        <v>1145.4953873443787</v>
      </c>
    </row>
    <row r="4219" spans="6:8" x14ac:dyDescent="0.15">
      <c r="F4219" s="26">
        <v>43641.624999989777</v>
      </c>
      <c r="G4219" s="27">
        <f>Kalkulationen!F4218</f>
        <v>7.46</v>
      </c>
      <c r="H4219" s="28">
        <f>HLOOKUP(Eingabe!$C$6,Kalkulationen!$F$1:$L$8762,Kalkulationen!D4218)</f>
        <v>665.88406137106449</v>
      </c>
    </row>
    <row r="4220" spans="6:8" x14ac:dyDescent="0.15">
      <c r="F4220" s="26">
        <v>43641.666666656442</v>
      </c>
      <c r="G4220" s="27">
        <f>Kalkulationen!F4219</f>
        <v>6.12</v>
      </c>
      <c r="H4220" s="28">
        <f>HLOOKUP(Eingabe!$C$6,Kalkulationen!$F$1:$L$8762,Kalkulationen!D4219)</f>
        <v>352.73627104706577</v>
      </c>
    </row>
    <row r="4221" spans="6:8" x14ac:dyDescent="0.15">
      <c r="F4221" s="26">
        <v>43641.708333323106</v>
      </c>
      <c r="G4221" s="27">
        <f>Kalkulationen!F4220</f>
        <v>5.37</v>
      </c>
      <c r="H4221" s="28">
        <f>HLOOKUP(Eingabe!$C$6,Kalkulationen!$F$1:$L$8762,Kalkulationen!D4220)</f>
        <v>232.80191638908431</v>
      </c>
    </row>
    <row r="4222" spans="6:8" x14ac:dyDescent="0.15">
      <c r="F4222" s="26">
        <v>43641.74999998977</v>
      </c>
      <c r="G4222" s="27">
        <f>Kalkulationen!F4221</f>
        <v>5.52</v>
      </c>
      <c r="H4222" s="28">
        <f>HLOOKUP(Eingabe!$C$6,Kalkulationen!$F$1:$L$8762,Kalkulationen!D4221)</f>
        <v>254.43327038277369</v>
      </c>
    </row>
    <row r="4223" spans="6:8" x14ac:dyDescent="0.15">
      <c r="F4223" s="26">
        <v>43641.791666656434</v>
      </c>
      <c r="G4223" s="27">
        <f>Kalkulationen!F4222</f>
        <v>5.52</v>
      </c>
      <c r="H4223" s="28">
        <f>HLOOKUP(Eingabe!$C$6,Kalkulationen!$F$1:$L$8762,Kalkulationen!D4222)</f>
        <v>254.43327038277369</v>
      </c>
    </row>
    <row r="4224" spans="6:8" x14ac:dyDescent="0.15">
      <c r="F4224" s="26">
        <v>43641.833333323098</v>
      </c>
      <c r="G4224" s="27">
        <f>Kalkulationen!F4223</f>
        <v>4.7699999999999996</v>
      </c>
      <c r="H4224" s="28">
        <f>HLOOKUP(Eingabe!$C$6,Kalkulationen!$F$1:$L$8762,Kalkulationen!D4223)</f>
        <v>157.3586998907347</v>
      </c>
    </row>
    <row r="4225" spans="6:8" x14ac:dyDescent="0.15">
      <c r="F4225" s="26">
        <v>43641.874999989763</v>
      </c>
      <c r="G4225" s="27">
        <f>Kalkulationen!F4224</f>
        <v>4.03</v>
      </c>
      <c r="H4225" s="28">
        <f>HLOOKUP(Eingabe!$C$6,Kalkulationen!$F$1:$L$8762,Kalkulationen!D4224)</f>
        <v>85.333314530668076</v>
      </c>
    </row>
    <row r="4226" spans="6:8" x14ac:dyDescent="0.15">
      <c r="F4226" s="26">
        <v>43641.916666656427</v>
      </c>
      <c r="G4226" s="27">
        <f>Kalkulationen!F4225</f>
        <v>5.67</v>
      </c>
      <c r="H4226" s="28">
        <f>HLOOKUP(Eingabe!$C$6,Kalkulationen!$F$1:$L$8762,Kalkulationen!D4225)</f>
        <v>276.80098896274217</v>
      </c>
    </row>
    <row r="4227" spans="6:8" x14ac:dyDescent="0.15">
      <c r="F4227" s="26">
        <v>43641.958333323091</v>
      </c>
      <c r="G4227" s="27">
        <f>Kalkulationen!F4226</f>
        <v>3.13</v>
      </c>
      <c r="H4227" s="28">
        <f>HLOOKUP(Eingabe!$C$6,Kalkulationen!$F$1:$L$8762,Kalkulationen!D4226)</f>
        <v>21.178652373249626</v>
      </c>
    </row>
    <row r="4228" spans="6:8" x14ac:dyDescent="0.15">
      <c r="F4228" s="26">
        <v>43641.999999989755</v>
      </c>
      <c r="G4228" s="27">
        <f>Kalkulationen!F4227</f>
        <v>3.73</v>
      </c>
      <c r="H4228" s="28">
        <f>HLOOKUP(Eingabe!$C$6,Kalkulationen!$F$1:$L$8762,Kalkulationen!D4227)</f>
        <v>57.90322713773282</v>
      </c>
    </row>
    <row r="4229" spans="6:8" x14ac:dyDescent="0.15">
      <c r="F4229" s="26">
        <v>43642.04166665642</v>
      </c>
      <c r="G4229" s="27">
        <f>Kalkulationen!F4228</f>
        <v>3.58</v>
      </c>
      <c r="H4229" s="28">
        <f>HLOOKUP(Eingabe!$C$6,Kalkulationen!$F$1:$L$8762,Kalkulationen!D4228)</f>
        <v>45.658471991144815</v>
      </c>
    </row>
    <row r="4230" spans="6:8" x14ac:dyDescent="0.15">
      <c r="F4230" s="26">
        <v>43642.083333323084</v>
      </c>
      <c r="G4230" s="27">
        <f>Kalkulationen!F4229</f>
        <v>2.69</v>
      </c>
      <c r="H4230" s="28">
        <f>HLOOKUP(Eingabe!$C$6,Kalkulationen!$F$1:$L$8762,Kalkulationen!D4229)</f>
        <v>7.4302984659264721</v>
      </c>
    </row>
    <row r="4231" spans="6:8" x14ac:dyDescent="0.15">
      <c r="F4231" s="26">
        <v>43642.124999989748</v>
      </c>
      <c r="G4231" s="27">
        <f>Kalkulationen!F4230</f>
        <v>1.94</v>
      </c>
      <c r="H4231" s="28">
        <f>HLOOKUP(Eingabe!$C$6,Kalkulationen!$F$1:$L$8762,Kalkulationen!D4230)</f>
        <v>0.92361847068584668</v>
      </c>
    </row>
    <row r="4232" spans="6:8" x14ac:dyDescent="0.15">
      <c r="F4232" s="26">
        <v>43642.166666656412</v>
      </c>
      <c r="G4232" s="27">
        <f>Kalkulationen!F4231</f>
        <v>2.39</v>
      </c>
      <c r="H4232" s="28">
        <f>HLOOKUP(Eingabe!$C$6,Kalkulationen!$F$1:$L$8762,Kalkulationen!D4231)</f>
        <v>3.2364376072839534</v>
      </c>
    </row>
    <row r="4233" spans="6:8" x14ac:dyDescent="0.15">
      <c r="F4233" s="26">
        <v>43642.208333323077</v>
      </c>
      <c r="G4233" s="27">
        <f>Kalkulationen!F4232</f>
        <v>2.54</v>
      </c>
      <c r="H4233" s="28">
        <f>HLOOKUP(Eingabe!$C$6,Kalkulationen!$F$1:$L$8762,Kalkulationen!D4232)</f>
        <v>4.7035428791755116</v>
      </c>
    </row>
    <row r="4234" spans="6:8" x14ac:dyDescent="0.15">
      <c r="F4234" s="26">
        <v>43642.249999989741</v>
      </c>
      <c r="G4234" s="27">
        <f>Kalkulationen!F4233</f>
        <v>3.28</v>
      </c>
      <c r="H4234" s="28">
        <f>HLOOKUP(Eingabe!$C$6,Kalkulationen!$F$1:$L$8762,Kalkulationen!D4233)</f>
        <v>28.07247429844973</v>
      </c>
    </row>
    <row r="4235" spans="6:8" x14ac:dyDescent="0.15">
      <c r="F4235" s="26">
        <v>43642.291666656405</v>
      </c>
      <c r="G4235" s="27">
        <f>Kalkulationen!F4234</f>
        <v>2.54</v>
      </c>
      <c r="H4235" s="28">
        <f>HLOOKUP(Eingabe!$C$6,Kalkulationen!$F$1:$L$8762,Kalkulationen!D4234)</f>
        <v>4.7035428791755116</v>
      </c>
    </row>
    <row r="4236" spans="6:8" x14ac:dyDescent="0.15">
      <c r="F4236" s="26">
        <v>43642.333333323069</v>
      </c>
      <c r="G4236" s="27">
        <f>Kalkulationen!F4235</f>
        <v>2.2400000000000002</v>
      </c>
      <c r="H4236" s="28">
        <f>HLOOKUP(Eingabe!$C$6,Kalkulationen!$F$1:$L$8762,Kalkulationen!D4235)</f>
        <v>2.2387492384510437</v>
      </c>
    </row>
    <row r="4237" spans="6:8" x14ac:dyDescent="0.15">
      <c r="F4237" s="26">
        <v>43642.374999989734</v>
      </c>
      <c r="G4237" s="27">
        <f>Kalkulationen!F4236</f>
        <v>2.98</v>
      </c>
      <c r="H4237" s="28">
        <f>HLOOKUP(Eingabe!$C$6,Kalkulationen!$F$1:$L$8762,Kalkulationen!D4236)</f>
        <v>15.363813474783871</v>
      </c>
    </row>
    <row r="4238" spans="6:8" x14ac:dyDescent="0.15">
      <c r="F4238" s="26">
        <v>43642.416666656398</v>
      </c>
      <c r="G4238" s="27">
        <f>Kalkulationen!F4237</f>
        <v>4.4800000000000004</v>
      </c>
      <c r="H4238" s="28">
        <f>HLOOKUP(Eingabe!$C$6,Kalkulationen!$F$1:$L$8762,Kalkulationen!D4237)</f>
        <v>127.75355141684258</v>
      </c>
    </row>
    <row r="4239" spans="6:8" x14ac:dyDescent="0.15">
      <c r="F4239" s="26">
        <v>43642.458333323062</v>
      </c>
      <c r="G4239" s="27">
        <f>Kalkulationen!F4238</f>
        <v>3.28</v>
      </c>
      <c r="H4239" s="28">
        <f>HLOOKUP(Eingabe!$C$6,Kalkulationen!$F$1:$L$8762,Kalkulationen!D4238)</f>
        <v>28.07247429844973</v>
      </c>
    </row>
    <row r="4240" spans="6:8" x14ac:dyDescent="0.15">
      <c r="F4240" s="26">
        <v>43642.499999989726</v>
      </c>
      <c r="G4240" s="27">
        <f>Kalkulationen!F4239</f>
        <v>2.54</v>
      </c>
      <c r="H4240" s="28">
        <f>HLOOKUP(Eingabe!$C$6,Kalkulationen!$F$1:$L$8762,Kalkulationen!D4239)</f>
        <v>4.7035428791755116</v>
      </c>
    </row>
    <row r="4241" spans="6:8" x14ac:dyDescent="0.15">
      <c r="F4241" s="26">
        <v>43642.541666656391</v>
      </c>
      <c r="G4241" s="27">
        <f>Kalkulationen!F4240</f>
        <v>3.58</v>
      </c>
      <c r="H4241" s="28">
        <f>HLOOKUP(Eingabe!$C$6,Kalkulationen!$F$1:$L$8762,Kalkulationen!D4240)</f>
        <v>45.658471991144815</v>
      </c>
    </row>
    <row r="4242" spans="6:8" x14ac:dyDescent="0.15">
      <c r="F4242" s="26">
        <v>43642.583333323055</v>
      </c>
      <c r="G4242" s="27">
        <f>Kalkulationen!F4241</f>
        <v>2.98</v>
      </c>
      <c r="H4242" s="28">
        <f>HLOOKUP(Eingabe!$C$6,Kalkulationen!$F$1:$L$8762,Kalkulationen!D4241)</f>
        <v>15.363813474783871</v>
      </c>
    </row>
    <row r="4243" spans="6:8" x14ac:dyDescent="0.15">
      <c r="F4243" s="26">
        <v>43642.624999989719</v>
      </c>
      <c r="G4243" s="27">
        <f>Kalkulationen!F4242</f>
        <v>3.88</v>
      </c>
      <c r="H4243" s="28">
        <f>HLOOKUP(Eingabe!$C$6,Kalkulationen!$F$1:$L$8762,Kalkulationen!D4242)</f>
        <v>71.378640628237633</v>
      </c>
    </row>
    <row r="4244" spans="6:8" x14ac:dyDescent="0.15">
      <c r="F4244" s="26">
        <v>43642.666666656383</v>
      </c>
      <c r="G4244" s="27">
        <f>Kalkulationen!F4243</f>
        <v>2.83</v>
      </c>
      <c r="H4244" s="28">
        <f>HLOOKUP(Eingabe!$C$6,Kalkulationen!$F$1:$L$8762,Kalkulationen!D4243)</f>
        <v>10.799308393294714</v>
      </c>
    </row>
    <row r="4245" spans="6:8" x14ac:dyDescent="0.15">
      <c r="F4245" s="26">
        <v>43642.708333323048</v>
      </c>
      <c r="G4245" s="27">
        <f>Kalkulationen!F4244</f>
        <v>2.54</v>
      </c>
      <c r="H4245" s="28">
        <f>HLOOKUP(Eingabe!$C$6,Kalkulationen!$F$1:$L$8762,Kalkulationen!D4244)</f>
        <v>4.7035428791755116</v>
      </c>
    </row>
    <row r="4246" spans="6:8" x14ac:dyDescent="0.15">
      <c r="F4246" s="26">
        <v>43642.749999989712</v>
      </c>
      <c r="G4246" s="27">
        <f>Kalkulationen!F4245</f>
        <v>2.54</v>
      </c>
      <c r="H4246" s="28">
        <f>HLOOKUP(Eingabe!$C$6,Kalkulationen!$F$1:$L$8762,Kalkulationen!D4245)</f>
        <v>4.7035428791755116</v>
      </c>
    </row>
    <row r="4247" spans="6:8" x14ac:dyDescent="0.15">
      <c r="F4247" s="26">
        <v>43642.791666656376</v>
      </c>
      <c r="G4247" s="27">
        <f>Kalkulationen!F4246</f>
        <v>2.39</v>
      </c>
      <c r="H4247" s="28">
        <f>HLOOKUP(Eingabe!$C$6,Kalkulationen!$F$1:$L$8762,Kalkulationen!D4246)</f>
        <v>3.2364376072839534</v>
      </c>
    </row>
    <row r="4248" spans="6:8" x14ac:dyDescent="0.15">
      <c r="F4248" s="26">
        <v>43642.83333332304</v>
      </c>
      <c r="G4248" s="27">
        <f>Kalkulationen!F4247</f>
        <v>2.54</v>
      </c>
      <c r="H4248" s="28">
        <f>HLOOKUP(Eingabe!$C$6,Kalkulationen!$F$1:$L$8762,Kalkulationen!D4247)</f>
        <v>4.7035428791755116</v>
      </c>
    </row>
    <row r="4249" spans="6:8" x14ac:dyDescent="0.15">
      <c r="F4249" s="26">
        <v>43642.874999989705</v>
      </c>
      <c r="G4249" s="27">
        <f>Kalkulationen!F4248</f>
        <v>2.2400000000000002</v>
      </c>
      <c r="H4249" s="28">
        <f>HLOOKUP(Eingabe!$C$6,Kalkulationen!$F$1:$L$8762,Kalkulationen!D4248)</f>
        <v>2.2387492384510437</v>
      </c>
    </row>
    <row r="4250" spans="6:8" x14ac:dyDescent="0.15">
      <c r="F4250" s="26">
        <v>43642.916666656369</v>
      </c>
      <c r="G4250" s="27">
        <f>Kalkulationen!F4249</f>
        <v>1.94</v>
      </c>
      <c r="H4250" s="28">
        <f>HLOOKUP(Eingabe!$C$6,Kalkulationen!$F$1:$L$8762,Kalkulationen!D4249)</f>
        <v>0.92361847068584668</v>
      </c>
    </row>
    <row r="4251" spans="6:8" x14ac:dyDescent="0.15">
      <c r="F4251" s="26">
        <v>43642.958333323033</v>
      </c>
      <c r="G4251" s="27">
        <f>Kalkulationen!F4250</f>
        <v>2.39</v>
      </c>
      <c r="H4251" s="28">
        <f>HLOOKUP(Eingabe!$C$6,Kalkulationen!$F$1:$L$8762,Kalkulationen!D4250)</f>
        <v>3.2364376072839534</v>
      </c>
    </row>
    <row r="4252" spans="6:8" x14ac:dyDescent="0.15">
      <c r="F4252" s="26">
        <v>43642.999999989697</v>
      </c>
      <c r="G4252" s="27">
        <f>Kalkulationen!F4251</f>
        <v>3.13</v>
      </c>
      <c r="H4252" s="28">
        <f>HLOOKUP(Eingabe!$C$6,Kalkulationen!$F$1:$L$8762,Kalkulationen!D4251)</f>
        <v>21.178652373249626</v>
      </c>
    </row>
    <row r="4253" spans="6:8" x14ac:dyDescent="0.15">
      <c r="F4253" s="26">
        <v>43643.041666656361</v>
      </c>
      <c r="G4253" s="27">
        <f>Kalkulationen!F4252</f>
        <v>2.83</v>
      </c>
      <c r="H4253" s="28">
        <f>HLOOKUP(Eingabe!$C$6,Kalkulationen!$F$1:$L$8762,Kalkulationen!D4252)</f>
        <v>10.799308393294714</v>
      </c>
    </row>
    <row r="4254" spans="6:8" x14ac:dyDescent="0.15">
      <c r="F4254" s="26">
        <v>43643.083333323026</v>
      </c>
      <c r="G4254" s="27">
        <f>Kalkulationen!F4253</f>
        <v>2.83</v>
      </c>
      <c r="H4254" s="28">
        <f>HLOOKUP(Eingabe!$C$6,Kalkulationen!$F$1:$L$8762,Kalkulationen!D4253)</f>
        <v>10.799308393294714</v>
      </c>
    </row>
    <row r="4255" spans="6:8" x14ac:dyDescent="0.15">
      <c r="F4255" s="26">
        <v>43643.12499998969</v>
      </c>
      <c r="G4255" s="27">
        <f>Kalkulationen!F4254</f>
        <v>3.13</v>
      </c>
      <c r="H4255" s="28">
        <f>HLOOKUP(Eingabe!$C$6,Kalkulationen!$F$1:$L$8762,Kalkulationen!D4254)</f>
        <v>21.178652373249626</v>
      </c>
    </row>
    <row r="4256" spans="6:8" x14ac:dyDescent="0.15">
      <c r="F4256" s="26">
        <v>43643.166666656354</v>
      </c>
      <c r="G4256" s="27">
        <f>Kalkulationen!F4255</f>
        <v>2.39</v>
      </c>
      <c r="H4256" s="28">
        <f>HLOOKUP(Eingabe!$C$6,Kalkulationen!$F$1:$L$8762,Kalkulationen!D4255)</f>
        <v>3.2364376072839534</v>
      </c>
    </row>
    <row r="4257" spans="6:8" x14ac:dyDescent="0.15">
      <c r="F4257" s="26">
        <v>43643.208333323018</v>
      </c>
      <c r="G4257" s="27">
        <f>Kalkulationen!F4256</f>
        <v>2.39</v>
      </c>
      <c r="H4257" s="28">
        <f>HLOOKUP(Eingabe!$C$6,Kalkulationen!$F$1:$L$8762,Kalkulationen!D4256)</f>
        <v>3.2364376072839534</v>
      </c>
    </row>
    <row r="4258" spans="6:8" x14ac:dyDescent="0.15">
      <c r="F4258" s="26">
        <v>43643.249999989683</v>
      </c>
      <c r="G4258" s="27">
        <f>Kalkulationen!F4257</f>
        <v>2.2400000000000002</v>
      </c>
      <c r="H4258" s="28">
        <f>HLOOKUP(Eingabe!$C$6,Kalkulationen!$F$1:$L$8762,Kalkulationen!D4257)</f>
        <v>2.2387492384510437</v>
      </c>
    </row>
    <row r="4259" spans="6:8" x14ac:dyDescent="0.15">
      <c r="F4259" s="26">
        <v>43643.291666656347</v>
      </c>
      <c r="G4259" s="27">
        <f>Kalkulationen!F4258</f>
        <v>2.54</v>
      </c>
      <c r="H4259" s="28">
        <f>HLOOKUP(Eingabe!$C$6,Kalkulationen!$F$1:$L$8762,Kalkulationen!D4258)</f>
        <v>4.7035428791755116</v>
      </c>
    </row>
    <row r="4260" spans="6:8" x14ac:dyDescent="0.15">
      <c r="F4260" s="26">
        <v>43643.333333323011</v>
      </c>
      <c r="G4260" s="27">
        <f>Kalkulationen!F4259</f>
        <v>1.94</v>
      </c>
      <c r="H4260" s="28">
        <f>HLOOKUP(Eingabe!$C$6,Kalkulationen!$F$1:$L$8762,Kalkulationen!D4259)</f>
        <v>0.92361847068584668</v>
      </c>
    </row>
    <row r="4261" spans="6:8" x14ac:dyDescent="0.15">
      <c r="F4261" s="26">
        <v>43643.374999989675</v>
      </c>
      <c r="G4261" s="27">
        <f>Kalkulationen!F4260</f>
        <v>2.09</v>
      </c>
      <c r="H4261" s="28">
        <f>HLOOKUP(Eingabe!$C$6,Kalkulationen!$F$1:$L$8762,Kalkulationen!D4260)</f>
        <v>1.4746487197138975</v>
      </c>
    </row>
    <row r="4262" spans="6:8" x14ac:dyDescent="0.15">
      <c r="F4262" s="26">
        <v>43643.41666665634</v>
      </c>
      <c r="G4262" s="27">
        <f>Kalkulationen!F4261</f>
        <v>2.69</v>
      </c>
      <c r="H4262" s="28">
        <f>HLOOKUP(Eingabe!$C$6,Kalkulationen!$F$1:$L$8762,Kalkulationen!D4261)</f>
        <v>7.4302984659264721</v>
      </c>
    </row>
    <row r="4263" spans="6:8" x14ac:dyDescent="0.15">
      <c r="F4263" s="26">
        <v>43643.458333323004</v>
      </c>
      <c r="G4263" s="27">
        <f>Kalkulationen!F4262</f>
        <v>2.98</v>
      </c>
      <c r="H4263" s="28">
        <f>HLOOKUP(Eingabe!$C$6,Kalkulationen!$F$1:$L$8762,Kalkulationen!D4262)</f>
        <v>15.363813474783871</v>
      </c>
    </row>
    <row r="4264" spans="6:8" x14ac:dyDescent="0.15">
      <c r="F4264" s="26">
        <v>43643.499999989668</v>
      </c>
      <c r="G4264" s="27">
        <f>Kalkulationen!F4263</f>
        <v>3.28</v>
      </c>
      <c r="H4264" s="28">
        <f>HLOOKUP(Eingabe!$C$6,Kalkulationen!$F$1:$L$8762,Kalkulationen!D4263)</f>
        <v>28.07247429844973</v>
      </c>
    </row>
    <row r="4265" spans="6:8" x14ac:dyDescent="0.15">
      <c r="F4265" s="26">
        <v>43643.541666656332</v>
      </c>
      <c r="G4265" s="27">
        <f>Kalkulationen!F4264</f>
        <v>3.88</v>
      </c>
      <c r="H4265" s="28">
        <f>HLOOKUP(Eingabe!$C$6,Kalkulationen!$F$1:$L$8762,Kalkulationen!D4264)</f>
        <v>71.378640628237633</v>
      </c>
    </row>
    <row r="4266" spans="6:8" x14ac:dyDescent="0.15">
      <c r="F4266" s="26">
        <v>43643.583333322997</v>
      </c>
      <c r="G4266" s="27">
        <f>Kalkulationen!F4265</f>
        <v>3.58</v>
      </c>
      <c r="H4266" s="28">
        <f>HLOOKUP(Eingabe!$C$6,Kalkulationen!$F$1:$L$8762,Kalkulationen!D4265)</f>
        <v>45.658471991144815</v>
      </c>
    </row>
    <row r="4267" spans="6:8" x14ac:dyDescent="0.15">
      <c r="F4267" s="26">
        <v>43643.624999989661</v>
      </c>
      <c r="G4267" s="27">
        <f>Kalkulationen!F4266</f>
        <v>2.39</v>
      </c>
      <c r="H4267" s="28">
        <f>HLOOKUP(Eingabe!$C$6,Kalkulationen!$F$1:$L$8762,Kalkulationen!D4266)</f>
        <v>3.2364376072839534</v>
      </c>
    </row>
    <row r="4268" spans="6:8" x14ac:dyDescent="0.15">
      <c r="F4268" s="26">
        <v>43643.666666656325</v>
      </c>
      <c r="G4268" s="27">
        <f>Kalkulationen!F4267</f>
        <v>3.58</v>
      </c>
      <c r="H4268" s="28">
        <f>HLOOKUP(Eingabe!$C$6,Kalkulationen!$F$1:$L$8762,Kalkulationen!D4267)</f>
        <v>45.658471991144815</v>
      </c>
    </row>
    <row r="4269" spans="6:8" x14ac:dyDescent="0.15">
      <c r="F4269" s="26">
        <v>43643.708333322989</v>
      </c>
      <c r="G4269" s="27">
        <f>Kalkulationen!F4268</f>
        <v>3.58</v>
      </c>
      <c r="H4269" s="28">
        <f>HLOOKUP(Eingabe!$C$6,Kalkulationen!$F$1:$L$8762,Kalkulationen!D4268)</f>
        <v>45.658471991144815</v>
      </c>
    </row>
    <row r="4270" spans="6:8" x14ac:dyDescent="0.15">
      <c r="F4270" s="26">
        <v>43643.749999989654</v>
      </c>
      <c r="G4270" s="27">
        <f>Kalkulationen!F4269</f>
        <v>4.18</v>
      </c>
      <c r="H4270" s="28">
        <f>HLOOKUP(Eingabe!$C$6,Kalkulationen!$F$1:$L$8762,Kalkulationen!D4269)</f>
        <v>99.286032951741447</v>
      </c>
    </row>
    <row r="4271" spans="6:8" x14ac:dyDescent="0.15">
      <c r="F4271" s="26">
        <v>43643.791666656318</v>
      </c>
      <c r="G4271" s="27">
        <f>Kalkulationen!F4270</f>
        <v>4.03</v>
      </c>
      <c r="H4271" s="28">
        <f>HLOOKUP(Eingabe!$C$6,Kalkulationen!$F$1:$L$8762,Kalkulationen!D4270)</f>
        <v>85.333314530668076</v>
      </c>
    </row>
    <row r="4272" spans="6:8" x14ac:dyDescent="0.15">
      <c r="F4272" s="26">
        <v>43643.833333322982</v>
      </c>
      <c r="G4272" s="27">
        <f>Kalkulationen!F4271</f>
        <v>3.73</v>
      </c>
      <c r="H4272" s="28">
        <f>HLOOKUP(Eingabe!$C$6,Kalkulationen!$F$1:$L$8762,Kalkulationen!D4271)</f>
        <v>57.90322713773282</v>
      </c>
    </row>
    <row r="4273" spans="6:8" x14ac:dyDescent="0.15">
      <c r="F4273" s="26">
        <v>43643.874999989646</v>
      </c>
      <c r="G4273" s="27">
        <f>Kalkulationen!F4272</f>
        <v>4.03</v>
      </c>
      <c r="H4273" s="28">
        <f>HLOOKUP(Eingabe!$C$6,Kalkulationen!$F$1:$L$8762,Kalkulationen!D4272)</f>
        <v>85.333314530668076</v>
      </c>
    </row>
    <row r="4274" spans="6:8" x14ac:dyDescent="0.15">
      <c r="F4274" s="26">
        <v>43643.916666656311</v>
      </c>
      <c r="G4274" s="27">
        <f>Kalkulationen!F4273</f>
        <v>3.58</v>
      </c>
      <c r="H4274" s="28">
        <f>HLOOKUP(Eingabe!$C$6,Kalkulationen!$F$1:$L$8762,Kalkulationen!D4273)</f>
        <v>45.658471991144815</v>
      </c>
    </row>
    <row r="4275" spans="6:8" x14ac:dyDescent="0.15">
      <c r="F4275" s="26">
        <v>43643.958333322975</v>
      </c>
      <c r="G4275" s="27">
        <f>Kalkulationen!F4274</f>
        <v>5.22</v>
      </c>
      <c r="H4275" s="28">
        <f>HLOOKUP(Eingabe!$C$6,Kalkulationen!$F$1:$L$8762,Kalkulationen!D4274)</f>
        <v>212.01452653164606</v>
      </c>
    </row>
    <row r="4276" spans="6:8" x14ac:dyDescent="0.15">
      <c r="F4276" s="26">
        <v>43643.999999989639</v>
      </c>
      <c r="G4276" s="27">
        <f>Kalkulationen!F4275</f>
        <v>5.07</v>
      </c>
      <c r="H4276" s="28">
        <f>HLOOKUP(Eingabe!$C$6,Kalkulationen!$F$1:$L$8762,Kalkulationen!D4275)</f>
        <v>192.37195416342232</v>
      </c>
    </row>
    <row r="4277" spans="6:8" x14ac:dyDescent="0.15">
      <c r="F4277" s="26">
        <v>43644.041666656303</v>
      </c>
      <c r="G4277" s="27">
        <f>Kalkulationen!F4276</f>
        <v>4.03</v>
      </c>
      <c r="H4277" s="28">
        <f>HLOOKUP(Eingabe!$C$6,Kalkulationen!$F$1:$L$8762,Kalkulationen!D4276)</f>
        <v>85.333314530668076</v>
      </c>
    </row>
    <row r="4278" spans="6:8" x14ac:dyDescent="0.15">
      <c r="F4278" s="26">
        <v>43644.083333322968</v>
      </c>
      <c r="G4278" s="27">
        <f>Kalkulationen!F4277</f>
        <v>4.18</v>
      </c>
      <c r="H4278" s="28">
        <f>HLOOKUP(Eingabe!$C$6,Kalkulationen!$F$1:$L$8762,Kalkulationen!D4277)</f>
        <v>99.286032951741447</v>
      </c>
    </row>
    <row r="4279" spans="6:8" x14ac:dyDescent="0.15">
      <c r="F4279" s="26">
        <v>43644.124999989632</v>
      </c>
      <c r="G4279" s="27">
        <f>Kalkulationen!F4278</f>
        <v>4.4800000000000004</v>
      </c>
      <c r="H4279" s="28">
        <f>HLOOKUP(Eingabe!$C$6,Kalkulationen!$F$1:$L$8762,Kalkulationen!D4278)</f>
        <v>127.75355141684258</v>
      </c>
    </row>
    <row r="4280" spans="6:8" x14ac:dyDescent="0.15">
      <c r="F4280" s="26">
        <v>43644.166666656296</v>
      </c>
      <c r="G4280" s="27">
        <f>Kalkulationen!F4279</f>
        <v>4.33</v>
      </c>
      <c r="H4280" s="28">
        <f>HLOOKUP(Eingabe!$C$6,Kalkulationen!$F$1:$L$8762,Kalkulationen!D4279)</f>
        <v>113.35839181095314</v>
      </c>
    </row>
    <row r="4281" spans="6:8" x14ac:dyDescent="0.15">
      <c r="F4281" s="26">
        <v>43644.20833332296</v>
      </c>
      <c r="G4281" s="27">
        <f>Kalkulationen!F4280</f>
        <v>4.03</v>
      </c>
      <c r="H4281" s="28">
        <f>HLOOKUP(Eingabe!$C$6,Kalkulationen!$F$1:$L$8762,Kalkulationen!D4280)</f>
        <v>85.333314530668076</v>
      </c>
    </row>
    <row r="4282" spans="6:8" x14ac:dyDescent="0.15">
      <c r="F4282" s="26">
        <v>43644.249999989624</v>
      </c>
      <c r="G4282" s="27">
        <f>Kalkulationen!F4281</f>
        <v>4.18</v>
      </c>
      <c r="H4282" s="28">
        <f>HLOOKUP(Eingabe!$C$6,Kalkulationen!$F$1:$L$8762,Kalkulationen!D4281)</f>
        <v>99.286032951741447</v>
      </c>
    </row>
    <row r="4283" spans="6:8" x14ac:dyDescent="0.15">
      <c r="F4283" s="26">
        <v>43644.291666656289</v>
      </c>
      <c r="G4283" s="27">
        <f>Kalkulationen!F4282</f>
        <v>3.43</v>
      </c>
      <c r="H4283" s="28">
        <f>HLOOKUP(Eingabe!$C$6,Kalkulationen!$F$1:$L$8762,Kalkulationen!D4282)</f>
        <v>35.928487146259762</v>
      </c>
    </row>
    <row r="4284" spans="6:8" x14ac:dyDescent="0.15">
      <c r="F4284" s="26">
        <v>43644.333333322953</v>
      </c>
      <c r="G4284" s="27">
        <f>Kalkulationen!F4283</f>
        <v>3.28</v>
      </c>
      <c r="H4284" s="28">
        <f>HLOOKUP(Eingabe!$C$6,Kalkulationen!$F$1:$L$8762,Kalkulationen!D4283)</f>
        <v>28.07247429844973</v>
      </c>
    </row>
    <row r="4285" spans="6:8" x14ac:dyDescent="0.15">
      <c r="F4285" s="26">
        <v>43644.374999989617</v>
      </c>
      <c r="G4285" s="27">
        <f>Kalkulationen!F4284</f>
        <v>3.88</v>
      </c>
      <c r="H4285" s="28">
        <f>HLOOKUP(Eingabe!$C$6,Kalkulationen!$F$1:$L$8762,Kalkulationen!D4284)</f>
        <v>71.378640628237633</v>
      </c>
    </row>
    <row r="4286" spans="6:8" x14ac:dyDescent="0.15">
      <c r="F4286" s="26">
        <v>43644.416666656281</v>
      </c>
      <c r="G4286" s="27">
        <f>Kalkulationen!F4285</f>
        <v>4.4800000000000004</v>
      </c>
      <c r="H4286" s="28">
        <f>HLOOKUP(Eingabe!$C$6,Kalkulationen!$F$1:$L$8762,Kalkulationen!D4285)</f>
        <v>127.75355141684258</v>
      </c>
    </row>
    <row r="4287" spans="6:8" x14ac:dyDescent="0.15">
      <c r="F4287" s="26">
        <v>43644.458333322946</v>
      </c>
      <c r="G4287" s="27">
        <f>Kalkulationen!F4286</f>
        <v>4.4800000000000004</v>
      </c>
      <c r="H4287" s="28">
        <f>HLOOKUP(Eingabe!$C$6,Kalkulationen!$F$1:$L$8762,Kalkulationen!D4286)</f>
        <v>127.75355141684258</v>
      </c>
    </row>
    <row r="4288" spans="6:8" x14ac:dyDescent="0.15">
      <c r="F4288" s="26">
        <v>43644.49999998961</v>
      </c>
      <c r="G4288" s="27">
        <f>Kalkulationen!F4287</f>
        <v>4.18</v>
      </c>
      <c r="H4288" s="28">
        <f>HLOOKUP(Eingabe!$C$6,Kalkulationen!$F$1:$L$8762,Kalkulationen!D4287)</f>
        <v>99.286032951741447</v>
      </c>
    </row>
    <row r="4289" spans="6:8" x14ac:dyDescent="0.15">
      <c r="F4289" s="26">
        <v>43644.541666656274</v>
      </c>
      <c r="G4289" s="27">
        <f>Kalkulationen!F4288</f>
        <v>4.03</v>
      </c>
      <c r="H4289" s="28">
        <f>HLOOKUP(Eingabe!$C$6,Kalkulationen!$F$1:$L$8762,Kalkulationen!D4288)</f>
        <v>85.333314530668076</v>
      </c>
    </row>
    <row r="4290" spans="6:8" x14ac:dyDescent="0.15">
      <c r="F4290" s="26">
        <v>43644.583333322938</v>
      </c>
      <c r="G4290" s="27">
        <f>Kalkulationen!F4289</f>
        <v>3.73</v>
      </c>
      <c r="H4290" s="28">
        <f>HLOOKUP(Eingabe!$C$6,Kalkulationen!$F$1:$L$8762,Kalkulationen!D4289)</f>
        <v>57.90322713773282</v>
      </c>
    </row>
    <row r="4291" spans="6:8" x14ac:dyDescent="0.15">
      <c r="F4291" s="26">
        <v>43644.624999989603</v>
      </c>
      <c r="G4291" s="27">
        <f>Kalkulationen!F4290</f>
        <v>4.03</v>
      </c>
      <c r="H4291" s="28">
        <f>HLOOKUP(Eingabe!$C$6,Kalkulationen!$F$1:$L$8762,Kalkulationen!D4290)</f>
        <v>85.333314530668076</v>
      </c>
    </row>
    <row r="4292" spans="6:8" x14ac:dyDescent="0.15">
      <c r="F4292" s="26">
        <v>43644.666666656267</v>
      </c>
      <c r="G4292" s="27">
        <f>Kalkulationen!F4291</f>
        <v>3.58</v>
      </c>
      <c r="H4292" s="28">
        <f>HLOOKUP(Eingabe!$C$6,Kalkulationen!$F$1:$L$8762,Kalkulationen!D4291)</f>
        <v>45.658471991144815</v>
      </c>
    </row>
    <row r="4293" spans="6:8" x14ac:dyDescent="0.15">
      <c r="F4293" s="26">
        <v>43644.708333322931</v>
      </c>
      <c r="G4293" s="27">
        <f>Kalkulationen!F4292</f>
        <v>4.18</v>
      </c>
      <c r="H4293" s="28">
        <f>HLOOKUP(Eingabe!$C$6,Kalkulationen!$F$1:$L$8762,Kalkulationen!D4292)</f>
        <v>99.286032951741447</v>
      </c>
    </row>
    <row r="4294" spans="6:8" x14ac:dyDescent="0.15">
      <c r="F4294" s="26">
        <v>43644.749999989595</v>
      </c>
      <c r="G4294" s="27">
        <f>Kalkulationen!F4293</f>
        <v>5.07</v>
      </c>
      <c r="H4294" s="28">
        <f>HLOOKUP(Eingabe!$C$6,Kalkulationen!$F$1:$L$8762,Kalkulationen!D4293)</f>
        <v>192.37195416342232</v>
      </c>
    </row>
    <row r="4295" spans="6:8" x14ac:dyDescent="0.15">
      <c r="F4295" s="26">
        <v>43644.79166665626</v>
      </c>
      <c r="G4295" s="27">
        <f>Kalkulationen!F4294</f>
        <v>4.33</v>
      </c>
      <c r="H4295" s="28">
        <f>HLOOKUP(Eingabe!$C$6,Kalkulationen!$F$1:$L$8762,Kalkulationen!D4294)</f>
        <v>113.35839181095314</v>
      </c>
    </row>
    <row r="4296" spans="6:8" x14ac:dyDescent="0.15">
      <c r="F4296" s="26">
        <v>43644.833333322924</v>
      </c>
      <c r="G4296" s="27">
        <f>Kalkulationen!F4295</f>
        <v>4.62</v>
      </c>
      <c r="H4296" s="28">
        <f>HLOOKUP(Eingabe!$C$6,Kalkulationen!$F$1:$L$8762,Kalkulationen!D4295)</f>
        <v>141.66861508672662</v>
      </c>
    </row>
    <row r="4297" spans="6:8" x14ac:dyDescent="0.15">
      <c r="F4297" s="26">
        <v>43644.874999989588</v>
      </c>
      <c r="G4297" s="27">
        <f>Kalkulationen!F4296</f>
        <v>4.4800000000000004</v>
      </c>
      <c r="H4297" s="28">
        <f>HLOOKUP(Eingabe!$C$6,Kalkulationen!$F$1:$L$8762,Kalkulationen!D4296)</f>
        <v>127.75355141684258</v>
      </c>
    </row>
    <row r="4298" spans="6:8" x14ac:dyDescent="0.15">
      <c r="F4298" s="26">
        <v>43644.916666656252</v>
      </c>
      <c r="G4298" s="27">
        <f>Kalkulationen!F4297</f>
        <v>4.18</v>
      </c>
      <c r="H4298" s="28">
        <f>HLOOKUP(Eingabe!$C$6,Kalkulationen!$F$1:$L$8762,Kalkulationen!D4297)</f>
        <v>99.286032951741447</v>
      </c>
    </row>
    <row r="4299" spans="6:8" x14ac:dyDescent="0.15">
      <c r="F4299" s="26">
        <v>43644.958333322917</v>
      </c>
      <c r="G4299" s="27">
        <f>Kalkulationen!F4298</f>
        <v>4.33</v>
      </c>
      <c r="H4299" s="28">
        <f>HLOOKUP(Eingabe!$C$6,Kalkulationen!$F$1:$L$8762,Kalkulationen!D4298)</f>
        <v>113.35839181095314</v>
      </c>
    </row>
    <row r="4300" spans="6:8" x14ac:dyDescent="0.15">
      <c r="F4300" s="26">
        <v>43644.999999989581</v>
      </c>
      <c r="G4300" s="27">
        <f>Kalkulationen!F4299</f>
        <v>5.37</v>
      </c>
      <c r="H4300" s="28">
        <f>HLOOKUP(Eingabe!$C$6,Kalkulationen!$F$1:$L$8762,Kalkulationen!D4299)</f>
        <v>232.80191638908431</v>
      </c>
    </row>
    <row r="4301" spans="6:8" x14ac:dyDescent="0.15">
      <c r="F4301" s="26">
        <v>43645.041666656245</v>
      </c>
      <c r="G4301" s="27">
        <f>Kalkulationen!F4300</f>
        <v>5.22</v>
      </c>
      <c r="H4301" s="28">
        <f>HLOOKUP(Eingabe!$C$6,Kalkulationen!$F$1:$L$8762,Kalkulationen!D4300)</f>
        <v>212.01452653164606</v>
      </c>
    </row>
    <row r="4302" spans="6:8" x14ac:dyDescent="0.15">
      <c r="F4302" s="26">
        <v>43645.083333322909</v>
      </c>
      <c r="G4302" s="27">
        <f>Kalkulationen!F4301</f>
        <v>5.22</v>
      </c>
      <c r="H4302" s="28">
        <f>HLOOKUP(Eingabe!$C$6,Kalkulationen!$F$1:$L$8762,Kalkulationen!D4301)</f>
        <v>212.01452653164606</v>
      </c>
    </row>
    <row r="4303" spans="6:8" x14ac:dyDescent="0.15">
      <c r="F4303" s="26">
        <v>43645.124999989574</v>
      </c>
      <c r="G4303" s="27">
        <f>Kalkulationen!F4302</f>
        <v>2.69</v>
      </c>
      <c r="H4303" s="28">
        <f>HLOOKUP(Eingabe!$C$6,Kalkulationen!$F$1:$L$8762,Kalkulationen!D4302)</f>
        <v>7.4302984659264721</v>
      </c>
    </row>
    <row r="4304" spans="6:8" x14ac:dyDescent="0.15">
      <c r="F4304" s="26">
        <v>43645.166666656238</v>
      </c>
      <c r="G4304" s="27">
        <f>Kalkulationen!F4303</f>
        <v>4.92</v>
      </c>
      <c r="H4304" s="28">
        <f>HLOOKUP(Eingabe!$C$6,Kalkulationen!$F$1:$L$8762,Kalkulationen!D4303)</f>
        <v>174.15991544051818</v>
      </c>
    </row>
    <row r="4305" spans="6:8" x14ac:dyDescent="0.15">
      <c r="F4305" s="26">
        <v>43645.208333322902</v>
      </c>
      <c r="G4305" s="27">
        <f>Kalkulationen!F4304</f>
        <v>4.33</v>
      </c>
      <c r="H4305" s="28">
        <f>HLOOKUP(Eingabe!$C$6,Kalkulationen!$F$1:$L$8762,Kalkulationen!D4304)</f>
        <v>113.35839181095314</v>
      </c>
    </row>
    <row r="4306" spans="6:8" x14ac:dyDescent="0.15">
      <c r="F4306" s="26">
        <v>43645.249999989566</v>
      </c>
      <c r="G4306" s="27">
        <f>Kalkulationen!F4305</f>
        <v>3.13</v>
      </c>
      <c r="H4306" s="28">
        <f>HLOOKUP(Eingabe!$C$6,Kalkulationen!$F$1:$L$8762,Kalkulationen!D4305)</f>
        <v>21.178652373249626</v>
      </c>
    </row>
    <row r="4307" spans="6:8" x14ac:dyDescent="0.15">
      <c r="F4307" s="26">
        <v>43645.291666656231</v>
      </c>
      <c r="G4307" s="27">
        <f>Kalkulationen!F4306</f>
        <v>2.69</v>
      </c>
      <c r="H4307" s="28">
        <f>HLOOKUP(Eingabe!$C$6,Kalkulationen!$F$1:$L$8762,Kalkulationen!D4306)</f>
        <v>7.4302984659264721</v>
      </c>
    </row>
    <row r="4308" spans="6:8" x14ac:dyDescent="0.15">
      <c r="F4308" s="26">
        <v>43645.333333322895</v>
      </c>
      <c r="G4308" s="27">
        <f>Kalkulationen!F4307</f>
        <v>1.94</v>
      </c>
      <c r="H4308" s="28">
        <f>HLOOKUP(Eingabe!$C$6,Kalkulationen!$F$1:$L$8762,Kalkulationen!D4307)</f>
        <v>0.92361847068584668</v>
      </c>
    </row>
    <row r="4309" spans="6:8" x14ac:dyDescent="0.15">
      <c r="F4309" s="26">
        <v>43645.374999989559</v>
      </c>
      <c r="G4309" s="27">
        <f>Kalkulationen!F4308</f>
        <v>2.83</v>
      </c>
      <c r="H4309" s="28">
        <f>HLOOKUP(Eingabe!$C$6,Kalkulationen!$F$1:$L$8762,Kalkulationen!D4308)</f>
        <v>10.799308393294714</v>
      </c>
    </row>
    <row r="4310" spans="6:8" x14ac:dyDescent="0.15">
      <c r="F4310" s="26">
        <v>43645.416666656223</v>
      </c>
      <c r="G4310" s="27">
        <f>Kalkulationen!F4309</f>
        <v>3.73</v>
      </c>
      <c r="H4310" s="28">
        <f>HLOOKUP(Eingabe!$C$6,Kalkulationen!$F$1:$L$8762,Kalkulationen!D4309)</f>
        <v>57.90322713773282</v>
      </c>
    </row>
    <row r="4311" spans="6:8" x14ac:dyDescent="0.15">
      <c r="F4311" s="26">
        <v>43645.458333322887</v>
      </c>
      <c r="G4311" s="27">
        <f>Kalkulationen!F4310</f>
        <v>3.58</v>
      </c>
      <c r="H4311" s="28">
        <f>HLOOKUP(Eingabe!$C$6,Kalkulationen!$F$1:$L$8762,Kalkulationen!D4310)</f>
        <v>45.658471991144815</v>
      </c>
    </row>
    <row r="4312" spans="6:8" x14ac:dyDescent="0.15">
      <c r="F4312" s="26">
        <v>43645.499999989552</v>
      </c>
      <c r="G4312" s="27">
        <f>Kalkulationen!F4311</f>
        <v>1.94</v>
      </c>
      <c r="H4312" s="28">
        <f>HLOOKUP(Eingabe!$C$6,Kalkulationen!$F$1:$L$8762,Kalkulationen!D4311)</f>
        <v>0.92361847068584668</v>
      </c>
    </row>
    <row r="4313" spans="6:8" x14ac:dyDescent="0.15">
      <c r="F4313" s="26">
        <v>43645.541666656216</v>
      </c>
      <c r="G4313" s="27">
        <f>Kalkulationen!F4312</f>
        <v>3.28</v>
      </c>
      <c r="H4313" s="28">
        <f>HLOOKUP(Eingabe!$C$6,Kalkulationen!$F$1:$L$8762,Kalkulationen!D4312)</f>
        <v>28.07247429844973</v>
      </c>
    </row>
    <row r="4314" spans="6:8" x14ac:dyDescent="0.15">
      <c r="F4314" s="26">
        <v>43645.58333332288</v>
      </c>
      <c r="G4314" s="27">
        <f>Kalkulationen!F4313</f>
        <v>3.58</v>
      </c>
      <c r="H4314" s="28">
        <f>HLOOKUP(Eingabe!$C$6,Kalkulationen!$F$1:$L$8762,Kalkulationen!D4313)</f>
        <v>45.658471991144815</v>
      </c>
    </row>
    <row r="4315" spans="6:8" x14ac:dyDescent="0.15">
      <c r="F4315" s="26">
        <v>43645.624999989544</v>
      </c>
      <c r="G4315" s="27">
        <f>Kalkulationen!F4314</f>
        <v>2.83</v>
      </c>
      <c r="H4315" s="28">
        <f>HLOOKUP(Eingabe!$C$6,Kalkulationen!$F$1:$L$8762,Kalkulationen!D4314)</f>
        <v>10.799308393294714</v>
      </c>
    </row>
    <row r="4316" spans="6:8" x14ac:dyDescent="0.15">
      <c r="F4316" s="26">
        <v>43645.666666656209</v>
      </c>
      <c r="G4316" s="27">
        <f>Kalkulationen!F4315</f>
        <v>1.94</v>
      </c>
      <c r="H4316" s="28">
        <f>HLOOKUP(Eingabe!$C$6,Kalkulationen!$F$1:$L$8762,Kalkulationen!D4315)</f>
        <v>0.92361847068584668</v>
      </c>
    </row>
    <row r="4317" spans="6:8" x14ac:dyDescent="0.15">
      <c r="F4317" s="26">
        <v>43645.708333322873</v>
      </c>
      <c r="G4317" s="27">
        <f>Kalkulationen!F4316</f>
        <v>1.79</v>
      </c>
      <c r="H4317" s="28">
        <f>HLOOKUP(Eingabe!$C$6,Kalkulationen!$F$1:$L$8762,Kalkulationen!D4316)</f>
        <v>0.54640916557928276</v>
      </c>
    </row>
    <row r="4318" spans="6:8" x14ac:dyDescent="0.15">
      <c r="F4318" s="26">
        <v>43645.749999989537</v>
      </c>
      <c r="G4318" s="27">
        <f>Kalkulationen!F4317</f>
        <v>2.83</v>
      </c>
      <c r="H4318" s="28">
        <f>HLOOKUP(Eingabe!$C$6,Kalkulationen!$F$1:$L$8762,Kalkulationen!D4317)</f>
        <v>10.799308393294714</v>
      </c>
    </row>
    <row r="4319" spans="6:8" x14ac:dyDescent="0.15">
      <c r="F4319" s="26">
        <v>43645.791666656201</v>
      </c>
      <c r="G4319" s="27">
        <f>Kalkulationen!F4318</f>
        <v>3.13</v>
      </c>
      <c r="H4319" s="28">
        <f>HLOOKUP(Eingabe!$C$6,Kalkulationen!$F$1:$L$8762,Kalkulationen!D4318)</f>
        <v>21.178652373249626</v>
      </c>
    </row>
    <row r="4320" spans="6:8" x14ac:dyDescent="0.15">
      <c r="F4320" s="26">
        <v>43645.833333322866</v>
      </c>
      <c r="G4320" s="27">
        <f>Kalkulationen!F4319</f>
        <v>2.83</v>
      </c>
      <c r="H4320" s="28">
        <f>HLOOKUP(Eingabe!$C$6,Kalkulationen!$F$1:$L$8762,Kalkulationen!D4319)</f>
        <v>10.799308393294714</v>
      </c>
    </row>
    <row r="4321" spans="6:8" x14ac:dyDescent="0.15">
      <c r="F4321" s="26">
        <v>43645.87499998953</v>
      </c>
      <c r="G4321" s="27">
        <f>Kalkulationen!F4320</f>
        <v>2.83</v>
      </c>
      <c r="H4321" s="28">
        <f>HLOOKUP(Eingabe!$C$6,Kalkulationen!$F$1:$L$8762,Kalkulationen!D4320)</f>
        <v>10.799308393294714</v>
      </c>
    </row>
    <row r="4322" spans="6:8" x14ac:dyDescent="0.15">
      <c r="F4322" s="26">
        <v>43645.916666656194</v>
      </c>
      <c r="G4322" s="27">
        <f>Kalkulationen!F4321</f>
        <v>2.39</v>
      </c>
      <c r="H4322" s="28">
        <f>HLOOKUP(Eingabe!$C$6,Kalkulationen!$F$1:$L$8762,Kalkulationen!D4321)</f>
        <v>3.2364376072839534</v>
      </c>
    </row>
    <row r="4323" spans="6:8" x14ac:dyDescent="0.15">
      <c r="F4323" s="26">
        <v>43645.958333322858</v>
      </c>
      <c r="G4323" s="27">
        <f>Kalkulationen!F4322</f>
        <v>3.43</v>
      </c>
      <c r="H4323" s="28">
        <f>HLOOKUP(Eingabe!$C$6,Kalkulationen!$F$1:$L$8762,Kalkulationen!D4322)</f>
        <v>35.928487146259762</v>
      </c>
    </row>
    <row r="4324" spans="6:8" x14ac:dyDescent="0.15">
      <c r="F4324" s="26">
        <v>43645.999999989523</v>
      </c>
      <c r="G4324" s="27">
        <f>Kalkulationen!F4323</f>
        <v>4.4800000000000004</v>
      </c>
      <c r="H4324" s="28">
        <f>HLOOKUP(Eingabe!$C$6,Kalkulationen!$F$1:$L$8762,Kalkulationen!D4323)</f>
        <v>127.75355141684258</v>
      </c>
    </row>
    <row r="4325" spans="6:8" x14ac:dyDescent="0.15">
      <c r="F4325" s="26">
        <v>43646.041666656187</v>
      </c>
      <c r="G4325" s="27">
        <f>Kalkulationen!F4324</f>
        <v>5.07</v>
      </c>
      <c r="H4325" s="28">
        <f>HLOOKUP(Eingabe!$C$6,Kalkulationen!$F$1:$L$8762,Kalkulationen!D4324)</f>
        <v>192.37195416342232</v>
      </c>
    </row>
    <row r="4326" spans="6:8" x14ac:dyDescent="0.15">
      <c r="F4326" s="26">
        <v>43646.083333322851</v>
      </c>
      <c r="G4326" s="27">
        <f>Kalkulationen!F4325</f>
        <v>6.56</v>
      </c>
      <c r="H4326" s="28">
        <f>HLOOKUP(Eingabe!$C$6,Kalkulationen!$F$1:$L$8762,Kalkulationen!D4325)</f>
        <v>442.98824926057142</v>
      </c>
    </row>
    <row r="4327" spans="6:8" x14ac:dyDescent="0.15">
      <c r="F4327" s="26">
        <v>43646.124999989515</v>
      </c>
      <c r="G4327" s="27">
        <f>Kalkulationen!F4326</f>
        <v>7.31</v>
      </c>
      <c r="H4327" s="28">
        <f>HLOOKUP(Eingabe!$C$6,Kalkulationen!$F$1:$L$8762,Kalkulationen!D4326)</f>
        <v>624.88523343482666</v>
      </c>
    </row>
    <row r="4328" spans="6:8" x14ac:dyDescent="0.15">
      <c r="F4328" s="26">
        <v>43646.16666665618</v>
      </c>
      <c r="G4328" s="27">
        <f>Kalkulationen!F4327</f>
        <v>7.76</v>
      </c>
      <c r="H4328" s="28">
        <f>HLOOKUP(Eingabe!$C$6,Kalkulationen!$F$1:$L$8762,Kalkulationen!D4327)</f>
        <v>752.39321657884113</v>
      </c>
    </row>
    <row r="4329" spans="6:8" x14ac:dyDescent="0.15">
      <c r="F4329" s="26">
        <v>43646.208333322844</v>
      </c>
      <c r="G4329" s="27">
        <f>Kalkulationen!F4328</f>
        <v>8.35</v>
      </c>
      <c r="H4329" s="28">
        <f>HLOOKUP(Eingabe!$C$6,Kalkulationen!$F$1:$L$8762,Kalkulationen!D4328)</f>
        <v>939.27147909968994</v>
      </c>
    </row>
    <row r="4330" spans="6:8" x14ac:dyDescent="0.15">
      <c r="F4330" s="26">
        <v>43646.249999989508</v>
      </c>
      <c r="G4330" s="27">
        <f>Kalkulationen!F4329</f>
        <v>8.2100000000000009</v>
      </c>
      <c r="H4330" s="28">
        <f>HLOOKUP(Eingabe!$C$6,Kalkulationen!$F$1:$L$8762,Kalkulationen!D4329)</f>
        <v>893.08647050519346</v>
      </c>
    </row>
    <row r="4331" spans="6:8" x14ac:dyDescent="0.15">
      <c r="F4331" s="26">
        <v>43646.291666656172</v>
      </c>
      <c r="G4331" s="27">
        <f>Kalkulationen!F4330</f>
        <v>7.61</v>
      </c>
      <c r="H4331" s="28">
        <f>HLOOKUP(Eingabe!$C$6,Kalkulationen!$F$1:$L$8762,Kalkulationen!D4330)</f>
        <v>708.39409691925232</v>
      </c>
    </row>
    <row r="4332" spans="6:8" x14ac:dyDescent="0.15">
      <c r="F4332" s="26">
        <v>43646.333333322837</v>
      </c>
      <c r="G4332" s="27">
        <f>Kalkulationen!F4331</f>
        <v>6.86</v>
      </c>
      <c r="H4332" s="28">
        <f>HLOOKUP(Eingabe!$C$6,Kalkulationen!$F$1:$L$8762,Kalkulationen!D4331)</f>
        <v>511.24640402007304</v>
      </c>
    </row>
    <row r="4333" spans="6:8" x14ac:dyDescent="0.15">
      <c r="F4333" s="26">
        <v>43646.374999989501</v>
      </c>
      <c r="G4333" s="27">
        <f>Kalkulationen!F4332</f>
        <v>8.35</v>
      </c>
      <c r="H4333" s="28">
        <f>HLOOKUP(Eingabe!$C$6,Kalkulationen!$F$1:$L$8762,Kalkulationen!D4332)</f>
        <v>939.27147909968994</v>
      </c>
    </row>
    <row r="4334" spans="6:8" x14ac:dyDescent="0.15">
      <c r="F4334" s="26">
        <v>43646.416666656165</v>
      </c>
      <c r="G4334" s="27">
        <f>Kalkulationen!F4333</f>
        <v>8.8000000000000007</v>
      </c>
      <c r="H4334" s="28">
        <f>HLOOKUP(Eingabe!$C$6,Kalkulationen!$F$1:$L$8762,Kalkulationen!D4333)</f>
        <v>1093.2074995096791</v>
      </c>
    </row>
    <row r="4335" spans="6:8" x14ac:dyDescent="0.15">
      <c r="F4335" s="26">
        <v>43646.458333322829</v>
      </c>
      <c r="G4335" s="27">
        <f>Kalkulationen!F4334</f>
        <v>9.6999999999999993</v>
      </c>
      <c r="H4335" s="28">
        <f>HLOOKUP(Eingabe!$C$6,Kalkulationen!$F$1:$L$8762,Kalkulationen!D4334)</f>
        <v>1395.9304200635784</v>
      </c>
    </row>
    <row r="4336" spans="6:8" x14ac:dyDescent="0.15">
      <c r="F4336" s="26">
        <v>43646.499999989494</v>
      </c>
      <c r="G4336" s="27">
        <f>Kalkulationen!F4335</f>
        <v>9.4</v>
      </c>
      <c r="H4336" s="28">
        <f>HLOOKUP(Eingabe!$C$6,Kalkulationen!$F$1:$L$8762,Kalkulationen!D4335)</f>
        <v>1300.071066184405</v>
      </c>
    </row>
    <row r="4337" spans="6:8" x14ac:dyDescent="0.15">
      <c r="F4337" s="26">
        <v>43646.541666656158</v>
      </c>
      <c r="G4337" s="27">
        <f>Kalkulationen!F4336</f>
        <v>8.8000000000000007</v>
      </c>
      <c r="H4337" s="28">
        <f>HLOOKUP(Eingabe!$C$6,Kalkulationen!$F$1:$L$8762,Kalkulationen!D4336)</f>
        <v>1093.2074995096791</v>
      </c>
    </row>
    <row r="4338" spans="6:8" x14ac:dyDescent="0.15">
      <c r="F4338" s="26">
        <v>43646.583333322822</v>
      </c>
      <c r="G4338" s="27">
        <f>Kalkulationen!F4337</f>
        <v>8.8000000000000007</v>
      </c>
      <c r="H4338" s="28">
        <f>HLOOKUP(Eingabe!$C$6,Kalkulationen!$F$1:$L$8762,Kalkulationen!D4337)</f>
        <v>1093.2074995096791</v>
      </c>
    </row>
    <row r="4339" spans="6:8" x14ac:dyDescent="0.15">
      <c r="F4339" s="26">
        <v>43646.624999989486</v>
      </c>
      <c r="G4339" s="27">
        <f>Kalkulationen!F4338</f>
        <v>8.9499999999999993</v>
      </c>
      <c r="H4339" s="28">
        <f>HLOOKUP(Eingabe!$C$6,Kalkulationen!$F$1:$L$8762,Kalkulationen!D4338)</f>
        <v>1145.4953873443787</v>
      </c>
    </row>
    <row r="4340" spans="6:8" x14ac:dyDescent="0.15">
      <c r="F4340" s="26">
        <v>43646.66666665615</v>
      </c>
      <c r="G4340" s="27">
        <f>Kalkulationen!F4339</f>
        <v>7.31</v>
      </c>
      <c r="H4340" s="28">
        <f>HLOOKUP(Eingabe!$C$6,Kalkulationen!$F$1:$L$8762,Kalkulationen!D4339)</f>
        <v>624.88523343482666</v>
      </c>
    </row>
    <row r="4341" spans="6:8" x14ac:dyDescent="0.15">
      <c r="F4341" s="26">
        <v>43646.708333322815</v>
      </c>
      <c r="G4341" s="27">
        <f>Kalkulationen!F4340</f>
        <v>7.46</v>
      </c>
      <c r="H4341" s="28">
        <f>HLOOKUP(Eingabe!$C$6,Kalkulationen!$F$1:$L$8762,Kalkulationen!D4340)</f>
        <v>665.88406137106449</v>
      </c>
    </row>
    <row r="4342" spans="6:8" x14ac:dyDescent="0.15">
      <c r="F4342" s="26">
        <v>43646.749999989479</v>
      </c>
      <c r="G4342" s="27">
        <f>Kalkulationen!F4341</f>
        <v>6.27</v>
      </c>
      <c r="H4342" s="28">
        <f>HLOOKUP(Eingabe!$C$6,Kalkulationen!$F$1:$L$8762,Kalkulationen!D4341)</f>
        <v>381.97961946877831</v>
      </c>
    </row>
    <row r="4343" spans="6:8" x14ac:dyDescent="0.15">
      <c r="F4343" s="26">
        <v>43646.791666656143</v>
      </c>
      <c r="G4343" s="27">
        <f>Kalkulationen!F4342</f>
        <v>5.07</v>
      </c>
      <c r="H4343" s="28">
        <f>HLOOKUP(Eingabe!$C$6,Kalkulationen!$F$1:$L$8762,Kalkulationen!D4342)</f>
        <v>192.37195416342232</v>
      </c>
    </row>
    <row r="4344" spans="6:8" x14ac:dyDescent="0.15">
      <c r="F4344" s="26">
        <v>43646.833333322807</v>
      </c>
      <c r="G4344" s="27">
        <f>Kalkulationen!F4343</f>
        <v>5.67</v>
      </c>
      <c r="H4344" s="28">
        <f>HLOOKUP(Eingabe!$C$6,Kalkulationen!$F$1:$L$8762,Kalkulationen!D4343)</f>
        <v>276.80098896274217</v>
      </c>
    </row>
    <row r="4345" spans="6:8" x14ac:dyDescent="0.15">
      <c r="F4345" s="26">
        <v>43646.874999989472</v>
      </c>
      <c r="G4345" s="27">
        <f>Kalkulationen!F4344</f>
        <v>6.86</v>
      </c>
      <c r="H4345" s="28">
        <f>HLOOKUP(Eingabe!$C$6,Kalkulationen!$F$1:$L$8762,Kalkulationen!D4344)</f>
        <v>511.24640402007304</v>
      </c>
    </row>
    <row r="4346" spans="6:8" x14ac:dyDescent="0.15">
      <c r="F4346" s="26">
        <v>43646.916666656136</v>
      </c>
      <c r="G4346" s="27">
        <f>Kalkulationen!F4345</f>
        <v>5.22</v>
      </c>
      <c r="H4346" s="28">
        <f>HLOOKUP(Eingabe!$C$6,Kalkulationen!$F$1:$L$8762,Kalkulationen!D4345)</f>
        <v>212.01452653164606</v>
      </c>
    </row>
    <row r="4347" spans="6:8" x14ac:dyDescent="0.15">
      <c r="F4347" s="26">
        <v>43646.9583333228</v>
      </c>
      <c r="G4347" s="27">
        <f>Kalkulationen!F4346</f>
        <v>5.97</v>
      </c>
      <c r="H4347" s="28">
        <f>HLOOKUP(Eingabe!$C$6,Kalkulationen!$F$1:$L$8762,Kalkulationen!D4346)</f>
        <v>325.486920668631</v>
      </c>
    </row>
    <row r="4348" spans="6:8" x14ac:dyDescent="0.15">
      <c r="F4348" s="26">
        <v>43646.999999989464</v>
      </c>
      <c r="G4348" s="27">
        <f>Kalkulationen!F4347</f>
        <v>5.52</v>
      </c>
      <c r="H4348" s="28">
        <f>HLOOKUP(Eingabe!$C$6,Kalkulationen!$F$1:$L$8762,Kalkulationen!D4347)</f>
        <v>254.43327038277369</v>
      </c>
    </row>
    <row r="4349" spans="6:8" x14ac:dyDescent="0.15">
      <c r="F4349" s="26">
        <v>43647.041666656129</v>
      </c>
      <c r="G4349" s="27">
        <f>Kalkulationen!F4348</f>
        <v>4.92</v>
      </c>
      <c r="H4349" s="28">
        <f>HLOOKUP(Eingabe!$C$6,Kalkulationen!$F$1:$L$8762,Kalkulationen!D4348)</f>
        <v>174.15991544051818</v>
      </c>
    </row>
    <row r="4350" spans="6:8" x14ac:dyDescent="0.15">
      <c r="F4350" s="26">
        <v>43647.083333322793</v>
      </c>
      <c r="G4350" s="27">
        <f>Kalkulationen!F4349</f>
        <v>4.62</v>
      </c>
      <c r="H4350" s="28">
        <f>HLOOKUP(Eingabe!$C$6,Kalkulationen!$F$1:$L$8762,Kalkulationen!D4349)</f>
        <v>141.66861508672662</v>
      </c>
    </row>
    <row r="4351" spans="6:8" x14ac:dyDescent="0.15">
      <c r="F4351" s="26">
        <v>43647.124999989457</v>
      </c>
      <c r="G4351" s="27">
        <f>Kalkulationen!F4350</f>
        <v>4.7699999999999996</v>
      </c>
      <c r="H4351" s="28">
        <f>HLOOKUP(Eingabe!$C$6,Kalkulationen!$F$1:$L$8762,Kalkulationen!D4350)</f>
        <v>157.3586998907347</v>
      </c>
    </row>
    <row r="4352" spans="6:8" x14ac:dyDescent="0.15">
      <c r="F4352" s="26">
        <v>43647.166666656121</v>
      </c>
      <c r="G4352" s="27">
        <f>Kalkulationen!F4351</f>
        <v>4.92</v>
      </c>
      <c r="H4352" s="28">
        <f>HLOOKUP(Eingabe!$C$6,Kalkulationen!$F$1:$L$8762,Kalkulationen!D4351)</f>
        <v>174.15991544051818</v>
      </c>
    </row>
    <row r="4353" spans="6:8" x14ac:dyDescent="0.15">
      <c r="F4353" s="26">
        <v>43647.208333322786</v>
      </c>
      <c r="G4353" s="27">
        <f>Kalkulationen!F4352</f>
        <v>5.82</v>
      </c>
      <c r="H4353" s="28">
        <f>HLOOKUP(Eingabe!$C$6,Kalkulationen!$F$1:$L$8762,Kalkulationen!D4352)</f>
        <v>300.31867582888367</v>
      </c>
    </row>
    <row r="4354" spans="6:8" x14ac:dyDescent="0.15">
      <c r="F4354" s="26">
        <v>43647.24999998945</v>
      </c>
      <c r="G4354" s="27">
        <f>Kalkulationen!F4353</f>
        <v>4.18</v>
      </c>
      <c r="H4354" s="28">
        <f>HLOOKUP(Eingabe!$C$6,Kalkulationen!$F$1:$L$8762,Kalkulationen!D4353)</f>
        <v>99.286032951741447</v>
      </c>
    </row>
    <row r="4355" spans="6:8" x14ac:dyDescent="0.15">
      <c r="F4355" s="26">
        <v>43647.291666656114</v>
      </c>
      <c r="G4355" s="27">
        <f>Kalkulationen!F4354</f>
        <v>5.07</v>
      </c>
      <c r="H4355" s="28">
        <f>HLOOKUP(Eingabe!$C$6,Kalkulationen!$F$1:$L$8762,Kalkulationen!D4354)</f>
        <v>192.37195416342232</v>
      </c>
    </row>
    <row r="4356" spans="6:8" x14ac:dyDescent="0.15">
      <c r="F4356" s="26">
        <v>43647.333333322778</v>
      </c>
      <c r="G4356" s="27">
        <f>Kalkulationen!F4355</f>
        <v>4.92</v>
      </c>
      <c r="H4356" s="28">
        <f>HLOOKUP(Eingabe!$C$6,Kalkulationen!$F$1:$L$8762,Kalkulationen!D4355)</f>
        <v>174.15991544051818</v>
      </c>
    </row>
    <row r="4357" spans="6:8" x14ac:dyDescent="0.15">
      <c r="F4357" s="26">
        <v>43647.374999989443</v>
      </c>
      <c r="G4357" s="27">
        <f>Kalkulationen!F4356</f>
        <v>6.27</v>
      </c>
      <c r="H4357" s="28">
        <f>HLOOKUP(Eingabe!$C$6,Kalkulationen!$F$1:$L$8762,Kalkulationen!D4356)</f>
        <v>381.97961946877831</v>
      </c>
    </row>
    <row r="4358" spans="6:8" x14ac:dyDescent="0.15">
      <c r="F4358" s="26">
        <v>43647.416666656107</v>
      </c>
      <c r="G4358" s="27">
        <f>Kalkulationen!F4357</f>
        <v>5.52</v>
      </c>
      <c r="H4358" s="28">
        <f>HLOOKUP(Eingabe!$C$6,Kalkulationen!$F$1:$L$8762,Kalkulationen!D4357)</f>
        <v>254.43327038277369</v>
      </c>
    </row>
    <row r="4359" spans="6:8" x14ac:dyDescent="0.15">
      <c r="F4359" s="26">
        <v>43647.458333322771</v>
      </c>
      <c r="G4359" s="27">
        <f>Kalkulationen!F4358</f>
        <v>5.22</v>
      </c>
      <c r="H4359" s="28">
        <f>HLOOKUP(Eingabe!$C$6,Kalkulationen!$F$1:$L$8762,Kalkulationen!D4358)</f>
        <v>212.01452653164606</v>
      </c>
    </row>
    <row r="4360" spans="6:8" x14ac:dyDescent="0.15">
      <c r="F4360" s="26">
        <v>43647.499999989435</v>
      </c>
      <c r="G4360" s="27">
        <f>Kalkulationen!F4359</f>
        <v>6.56</v>
      </c>
      <c r="H4360" s="28">
        <f>HLOOKUP(Eingabe!$C$6,Kalkulationen!$F$1:$L$8762,Kalkulationen!D4359)</f>
        <v>442.98824926057142</v>
      </c>
    </row>
    <row r="4361" spans="6:8" x14ac:dyDescent="0.15">
      <c r="F4361" s="26">
        <v>43647.5416666561</v>
      </c>
      <c r="G4361" s="27">
        <f>Kalkulationen!F4360</f>
        <v>5.97</v>
      </c>
      <c r="H4361" s="28">
        <f>HLOOKUP(Eingabe!$C$6,Kalkulationen!$F$1:$L$8762,Kalkulationen!D4360)</f>
        <v>325.486920668631</v>
      </c>
    </row>
    <row r="4362" spans="6:8" x14ac:dyDescent="0.15">
      <c r="F4362" s="26">
        <v>43647.583333322764</v>
      </c>
      <c r="G4362" s="27">
        <f>Kalkulationen!F4361</f>
        <v>6.56</v>
      </c>
      <c r="H4362" s="28">
        <f>HLOOKUP(Eingabe!$C$6,Kalkulationen!$F$1:$L$8762,Kalkulationen!D4361)</f>
        <v>442.98824926057142</v>
      </c>
    </row>
    <row r="4363" spans="6:8" x14ac:dyDescent="0.15">
      <c r="F4363" s="26">
        <v>43647.624999989428</v>
      </c>
      <c r="G4363" s="27">
        <f>Kalkulationen!F4362</f>
        <v>7.01</v>
      </c>
      <c r="H4363" s="28">
        <f>HLOOKUP(Eingabe!$C$6,Kalkulationen!$F$1:$L$8762,Kalkulationen!D4362)</f>
        <v>547.54540984378536</v>
      </c>
    </row>
    <row r="4364" spans="6:8" x14ac:dyDescent="0.15">
      <c r="F4364" s="26">
        <v>43647.666666656092</v>
      </c>
      <c r="G4364" s="27">
        <f>Kalkulationen!F4363</f>
        <v>8.35</v>
      </c>
      <c r="H4364" s="28">
        <f>HLOOKUP(Eingabe!$C$6,Kalkulationen!$F$1:$L$8762,Kalkulationen!D4363)</f>
        <v>939.27147909968994</v>
      </c>
    </row>
    <row r="4365" spans="6:8" x14ac:dyDescent="0.15">
      <c r="F4365" s="26">
        <v>43647.708333322757</v>
      </c>
      <c r="G4365" s="27">
        <f>Kalkulationen!F4364</f>
        <v>6.41</v>
      </c>
      <c r="H4365" s="28">
        <f>HLOOKUP(Eingabe!$C$6,Kalkulationen!$F$1:$L$8762,Kalkulationen!D4364)</f>
        <v>410.790941833408</v>
      </c>
    </row>
    <row r="4366" spans="6:8" x14ac:dyDescent="0.15">
      <c r="F4366" s="26">
        <v>43647.749999989421</v>
      </c>
      <c r="G4366" s="27">
        <f>Kalkulationen!F4365</f>
        <v>6.86</v>
      </c>
      <c r="H4366" s="28">
        <f>HLOOKUP(Eingabe!$C$6,Kalkulationen!$F$1:$L$8762,Kalkulationen!D4365)</f>
        <v>511.24640402007304</v>
      </c>
    </row>
    <row r="4367" spans="6:8" x14ac:dyDescent="0.15">
      <c r="F4367" s="26">
        <v>43647.791666656085</v>
      </c>
      <c r="G4367" s="27">
        <f>Kalkulationen!F4366</f>
        <v>5.37</v>
      </c>
      <c r="H4367" s="28">
        <f>HLOOKUP(Eingabe!$C$6,Kalkulationen!$F$1:$L$8762,Kalkulationen!D4366)</f>
        <v>232.80191638908431</v>
      </c>
    </row>
    <row r="4368" spans="6:8" x14ac:dyDescent="0.15">
      <c r="F4368" s="26">
        <v>43647.833333322749</v>
      </c>
      <c r="G4368" s="27">
        <f>Kalkulationen!F4367</f>
        <v>5.67</v>
      </c>
      <c r="H4368" s="28">
        <f>HLOOKUP(Eingabe!$C$6,Kalkulationen!$F$1:$L$8762,Kalkulationen!D4367)</f>
        <v>276.80098896274217</v>
      </c>
    </row>
    <row r="4369" spans="6:8" x14ac:dyDescent="0.15">
      <c r="F4369" s="26">
        <v>43647.874999989413</v>
      </c>
      <c r="G4369" s="27">
        <f>Kalkulationen!F4368</f>
        <v>6.86</v>
      </c>
      <c r="H4369" s="28">
        <f>HLOOKUP(Eingabe!$C$6,Kalkulationen!$F$1:$L$8762,Kalkulationen!D4368)</f>
        <v>511.24640402007304</v>
      </c>
    </row>
    <row r="4370" spans="6:8" x14ac:dyDescent="0.15">
      <c r="F4370" s="26">
        <v>43647.916666656078</v>
      </c>
      <c r="G4370" s="27">
        <f>Kalkulationen!F4369</f>
        <v>6.56</v>
      </c>
      <c r="H4370" s="28">
        <f>HLOOKUP(Eingabe!$C$6,Kalkulationen!$F$1:$L$8762,Kalkulationen!D4369)</f>
        <v>442.98824926057142</v>
      </c>
    </row>
    <row r="4371" spans="6:8" x14ac:dyDescent="0.15">
      <c r="F4371" s="26">
        <v>43647.958333322742</v>
      </c>
      <c r="G4371" s="27">
        <f>Kalkulationen!F4370</f>
        <v>7.31</v>
      </c>
      <c r="H4371" s="28">
        <f>HLOOKUP(Eingabe!$C$6,Kalkulationen!$F$1:$L$8762,Kalkulationen!D4370)</f>
        <v>624.88523343482666</v>
      </c>
    </row>
    <row r="4372" spans="6:8" x14ac:dyDescent="0.15">
      <c r="F4372" s="26">
        <v>43647.999999989406</v>
      </c>
      <c r="G4372" s="27">
        <f>Kalkulationen!F4371</f>
        <v>7.91</v>
      </c>
      <c r="H4372" s="28">
        <f>HLOOKUP(Eingabe!$C$6,Kalkulationen!$F$1:$L$8762,Kalkulationen!D4371)</f>
        <v>797.86398166766901</v>
      </c>
    </row>
    <row r="4373" spans="6:8" x14ac:dyDescent="0.15">
      <c r="F4373" s="26">
        <v>43648.04166665607</v>
      </c>
      <c r="G4373" s="27">
        <f>Kalkulationen!F4372</f>
        <v>7.76</v>
      </c>
      <c r="H4373" s="28">
        <f>HLOOKUP(Eingabe!$C$6,Kalkulationen!$F$1:$L$8762,Kalkulationen!D4372)</f>
        <v>752.39321657884113</v>
      </c>
    </row>
    <row r="4374" spans="6:8" x14ac:dyDescent="0.15">
      <c r="F4374" s="26">
        <v>43648.083333322735</v>
      </c>
      <c r="G4374" s="27">
        <f>Kalkulationen!F4373</f>
        <v>7.16</v>
      </c>
      <c r="H4374" s="28">
        <f>HLOOKUP(Eingabe!$C$6,Kalkulationen!$F$1:$L$8762,Kalkulationen!D4373)</f>
        <v>585.42842938631918</v>
      </c>
    </row>
    <row r="4375" spans="6:8" x14ac:dyDescent="0.15">
      <c r="F4375" s="26">
        <v>43648.124999989399</v>
      </c>
      <c r="G4375" s="27">
        <f>Kalkulationen!F4374</f>
        <v>8.2100000000000009</v>
      </c>
      <c r="H4375" s="28">
        <f>HLOOKUP(Eingabe!$C$6,Kalkulationen!$F$1:$L$8762,Kalkulationen!D4374)</f>
        <v>893.08647050519346</v>
      </c>
    </row>
    <row r="4376" spans="6:8" x14ac:dyDescent="0.15">
      <c r="F4376" s="26">
        <v>43648.166666656063</v>
      </c>
      <c r="G4376" s="27">
        <f>Kalkulationen!F4375</f>
        <v>8.65</v>
      </c>
      <c r="H4376" s="28">
        <f>HLOOKUP(Eingabe!$C$6,Kalkulationen!$F$1:$L$8762,Kalkulationen!D4375)</f>
        <v>1041.1999722463847</v>
      </c>
    </row>
    <row r="4377" spans="6:8" x14ac:dyDescent="0.15">
      <c r="F4377" s="26">
        <v>43648.208333322727</v>
      </c>
      <c r="G4377" s="27">
        <f>Kalkulationen!F4376</f>
        <v>7.31</v>
      </c>
      <c r="H4377" s="28">
        <f>HLOOKUP(Eingabe!$C$6,Kalkulationen!$F$1:$L$8762,Kalkulationen!D4376)</f>
        <v>624.88523343482666</v>
      </c>
    </row>
    <row r="4378" spans="6:8" x14ac:dyDescent="0.15">
      <c r="F4378" s="26">
        <v>43648.249999989392</v>
      </c>
      <c r="G4378" s="27">
        <f>Kalkulationen!F4377</f>
        <v>8.65</v>
      </c>
      <c r="H4378" s="28">
        <f>HLOOKUP(Eingabe!$C$6,Kalkulationen!$F$1:$L$8762,Kalkulationen!D4377)</f>
        <v>1041.1999722463847</v>
      </c>
    </row>
    <row r="4379" spans="6:8" x14ac:dyDescent="0.15">
      <c r="F4379" s="26">
        <v>43648.291666656056</v>
      </c>
      <c r="G4379" s="27">
        <f>Kalkulationen!F4378</f>
        <v>7.46</v>
      </c>
      <c r="H4379" s="28">
        <f>HLOOKUP(Eingabe!$C$6,Kalkulationen!$F$1:$L$8762,Kalkulationen!D4378)</f>
        <v>665.88406137106449</v>
      </c>
    </row>
    <row r="4380" spans="6:8" x14ac:dyDescent="0.15">
      <c r="F4380" s="26">
        <v>43648.33333332272</v>
      </c>
      <c r="G4380" s="27">
        <f>Kalkulationen!F4379</f>
        <v>7.61</v>
      </c>
      <c r="H4380" s="28">
        <f>HLOOKUP(Eingabe!$C$6,Kalkulationen!$F$1:$L$8762,Kalkulationen!D4379)</f>
        <v>708.39409691925232</v>
      </c>
    </row>
    <row r="4381" spans="6:8" x14ac:dyDescent="0.15">
      <c r="F4381" s="26">
        <v>43648.374999989384</v>
      </c>
      <c r="G4381" s="27">
        <f>Kalkulationen!F4380</f>
        <v>8.5</v>
      </c>
      <c r="H4381" s="28">
        <f>HLOOKUP(Eingabe!$C$6,Kalkulationen!$F$1:$L$8762,Kalkulationen!D4380)</f>
        <v>989.79083418433356</v>
      </c>
    </row>
    <row r="4382" spans="6:8" x14ac:dyDescent="0.15">
      <c r="F4382" s="26">
        <v>43648.416666656049</v>
      </c>
      <c r="G4382" s="27">
        <f>Kalkulationen!F4381</f>
        <v>9.1</v>
      </c>
      <c r="H4382" s="28">
        <f>HLOOKUP(Eingabe!$C$6,Kalkulationen!$F$1:$L$8762,Kalkulationen!D4381)</f>
        <v>1197.7332655301136</v>
      </c>
    </row>
    <row r="4383" spans="6:8" x14ac:dyDescent="0.15">
      <c r="F4383" s="26">
        <v>43648.458333322713</v>
      </c>
      <c r="G4383" s="27">
        <f>Kalkulationen!F4382</f>
        <v>9.1</v>
      </c>
      <c r="H4383" s="28">
        <f>HLOOKUP(Eingabe!$C$6,Kalkulationen!$F$1:$L$8762,Kalkulationen!D4382)</f>
        <v>1197.7332655301136</v>
      </c>
    </row>
    <row r="4384" spans="6:8" x14ac:dyDescent="0.15">
      <c r="F4384" s="26">
        <v>43648.499999989377</v>
      </c>
      <c r="G4384" s="27">
        <f>Kalkulationen!F4383</f>
        <v>10.14</v>
      </c>
      <c r="H4384" s="28">
        <f>HLOOKUP(Eingabe!$C$6,Kalkulationen!$F$1:$L$8762,Kalkulationen!D4383)</f>
        <v>1519.74099376499</v>
      </c>
    </row>
    <row r="4385" spans="6:8" x14ac:dyDescent="0.15">
      <c r="F4385" s="26">
        <v>43648.541666656041</v>
      </c>
      <c r="G4385" s="27">
        <f>Kalkulationen!F4384</f>
        <v>10.74</v>
      </c>
      <c r="H4385" s="28">
        <f>HLOOKUP(Eingabe!$C$6,Kalkulationen!$F$1:$L$8762,Kalkulationen!D4384)</f>
        <v>1654.0278486507732</v>
      </c>
    </row>
    <row r="4386" spans="6:8" x14ac:dyDescent="0.15">
      <c r="F4386" s="26">
        <v>43648.583333322706</v>
      </c>
      <c r="G4386" s="27">
        <f>Kalkulationen!F4385</f>
        <v>11.49</v>
      </c>
      <c r="H4386" s="28">
        <f>HLOOKUP(Eingabe!$C$6,Kalkulationen!$F$1:$L$8762,Kalkulationen!D4385)</f>
        <v>1771.1219410987676</v>
      </c>
    </row>
    <row r="4387" spans="6:8" x14ac:dyDescent="0.15">
      <c r="F4387" s="26">
        <v>43648.62499998937</v>
      </c>
      <c r="G4387" s="27">
        <f>Kalkulationen!F4386</f>
        <v>12.53</v>
      </c>
      <c r="H4387" s="28">
        <f>HLOOKUP(Eingabe!$C$6,Kalkulationen!$F$1:$L$8762,Kalkulationen!D4386)</f>
        <v>1874.5399154610848</v>
      </c>
    </row>
    <row r="4388" spans="6:8" x14ac:dyDescent="0.15">
      <c r="F4388" s="26">
        <v>43648.666666656034</v>
      </c>
      <c r="G4388" s="27">
        <f>Kalkulationen!F4387</f>
        <v>11.79</v>
      </c>
      <c r="H4388" s="28">
        <f>HLOOKUP(Eingabe!$C$6,Kalkulationen!$F$1:$L$8762,Kalkulationen!D4387)</f>
        <v>1805.6686076594219</v>
      </c>
    </row>
    <row r="4389" spans="6:8" x14ac:dyDescent="0.15">
      <c r="F4389" s="26">
        <v>43648.708333322698</v>
      </c>
      <c r="G4389" s="27">
        <f>Kalkulationen!F4388</f>
        <v>11.93</v>
      </c>
      <c r="H4389" s="28">
        <f>HLOOKUP(Eingabe!$C$6,Kalkulationen!$F$1:$L$8762,Kalkulationen!D4388)</f>
        <v>1820.191990740117</v>
      </c>
    </row>
    <row r="4390" spans="6:8" x14ac:dyDescent="0.15">
      <c r="F4390" s="26">
        <v>43648.749999989363</v>
      </c>
      <c r="G4390" s="27">
        <f>Kalkulationen!F4389</f>
        <v>12.83</v>
      </c>
      <c r="H4390" s="28">
        <f>HLOOKUP(Eingabe!$C$6,Kalkulationen!$F$1:$L$8762,Kalkulationen!D4389)</f>
        <v>1897.4273492297505</v>
      </c>
    </row>
    <row r="4391" spans="6:8" x14ac:dyDescent="0.15">
      <c r="F4391" s="26">
        <v>43648.791666656027</v>
      </c>
      <c r="G4391" s="27">
        <f>Kalkulationen!F4390</f>
        <v>12.53</v>
      </c>
      <c r="H4391" s="28">
        <f>HLOOKUP(Eingabe!$C$6,Kalkulationen!$F$1:$L$8762,Kalkulationen!D4390)</f>
        <v>1874.5399154610848</v>
      </c>
    </row>
    <row r="4392" spans="6:8" x14ac:dyDescent="0.15">
      <c r="F4392" s="26">
        <v>43648.833333322691</v>
      </c>
      <c r="G4392" s="27">
        <f>Kalkulationen!F4391</f>
        <v>11.04</v>
      </c>
      <c r="H4392" s="28">
        <f>HLOOKUP(Eingabe!$C$6,Kalkulationen!$F$1:$L$8762,Kalkulationen!D4391)</f>
        <v>1707.1454885667315</v>
      </c>
    </row>
    <row r="4393" spans="6:8" x14ac:dyDescent="0.15">
      <c r="F4393" s="26">
        <v>43648.874999989355</v>
      </c>
      <c r="G4393" s="27">
        <f>Kalkulationen!F4392</f>
        <v>9.5500000000000007</v>
      </c>
      <c r="H4393" s="28">
        <f>HLOOKUP(Eingabe!$C$6,Kalkulationen!$F$1:$L$8762,Kalkulationen!D4392)</f>
        <v>1349.0390514344356</v>
      </c>
    </row>
    <row r="4394" spans="6:8" x14ac:dyDescent="0.15">
      <c r="F4394" s="26">
        <v>43648.91666665602</v>
      </c>
      <c r="G4394" s="27">
        <f>Kalkulationen!F4393</f>
        <v>8.9499999999999993</v>
      </c>
      <c r="H4394" s="28">
        <f>HLOOKUP(Eingabe!$C$6,Kalkulationen!$F$1:$L$8762,Kalkulationen!D4393)</f>
        <v>1145.4953873443787</v>
      </c>
    </row>
    <row r="4395" spans="6:8" x14ac:dyDescent="0.15">
      <c r="F4395" s="26">
        <v>43648.958333322684</v>
      </c>
      <c r="G4395" s="27">
        <f>Kalkulationen!F4394</f>
        <v>8.9499999999999993</v>
      </c>
      <c r="H4395" s="28">
        <f>HLOOKUP(Eingabe!$C$6,Kalkulationen!$F$1:$L$8762,Kalkulationen!D4394)</f>
        <v>1145.4953873443787</v>
      </c>
    </row>
    <row r="4396" spans="6:8" x14ac:dyDescent="0.15">
      <c r="F4396" s="26">
        <v>43648.999999989348</v>
      </c>
      <c r="G4396" s="27">
        <f>Kalkulationen!F4395</f>
        <v>8.9499999999999993</v>
      </c>
      <c r="H4396" s="28">
        <f>HLOOKUP(Eingabe!$C$6,Kalkulationen!$F$1:$L$8762,Kalkulationen!D4395)</f>
        <v>1145.4953873443787</v>
      </c>
    </row>
    <row r="4397" spans="6:8" x14ac:dyDescent="0.15">
      <c r="F4397" s="26">
        <v>43649.041666656012</v>
      </c>
      <c r="G4397" s="27">
        <f>Kalkulationen!F4396</f>
        <v>8.8000000000000007</v>
      </c>
      <c r="H4397" s="28">
        <f>HLOOKUP(Eingabe!$C$6,Kalkulationen!$F$1:$L$8762,Kalkulationen!D4396)</f>
        <v>1093.2074995096791</v>
      </c>
    </row>
    <row r="4398" spans="6:8" x14ac:dyDescent="0.15">
      <c r="F4398" s="26">
        <v>43649.083333322676</v>
      </c>
      <c r="G4398" s="27">
        <f>Kalkulationen!F4397</f>
        <v>8.9499999999999993</v>
      </c>
      <c r="H4398" s="28">
        <f>HLOOKUP(Eingabe!$C$6,Kalkulationen!$F$1:$L$8762,Kalkulationen!D4397)</f>
        <v>1145.4953873443787</v>
      </c>
    </row>
    <row r="4399" spans="6:8" x14ac:dyDescent="0.15">
      <c r="F4399" s="26">
        <v>43649.124999989341</v>
      </c>
      <c r="G4399" s="27">
        <f>Kalkulationen!F4398</f>
        <v>9.25</v>
      </c>
      <c r="H4399" s="28">
        <f>HLOOKUP(Eingabe!$C$6,Kalkulationen!$F$1:$L$8762,Kalkulationen!D4398)</f>
        <v>1249.4472928565631</v>
      </c>
    </row>
    <row r="4400" spans="6:8" x14ac:dyDescent="0.15">
      <c r="F4400" s="26">
        <v>43649.166666656005</v>
      </c>
      <c r="G4400" s="27">
        <f>Kalkulationen!F4399</f>
        <v>8.5</v>
      </c>
      <c r="H4400" s="28">
        <f>HLOOKUP(Eingabe!$C$6,Kalkulationen!$F$1:$L$8762,Kalkulationen!D4399)</f>
        <v>989.79083418433356</v>
      </c>
    </row>
    <row r="4401" spans="6:8" x14ac:dyDescent="0.15">
      <c r="F4401" s="26">
        <v>43649.208333322669</v>
      </c>
      <c r="G4401" s="27">
        <f>Kalkulationen!F4400</f>
        <v>9.4</v>
      </c>
      <c r="H4401" s="28">
        <f>HLOOKUP(Eingabe!$C$6,Kalkulationen!$F$1:$L$8762,Kalkulationen!D4400)</f>
        <v>1300.071066184405</v>
      </c>
    </row>
    <row r="4402" spans="6:8" x14ac:dyDescent="0.15">
      <c r="F4402" s="26">
        <v>43649.249999989333</v>
      </c>
      <c r="G4402" s="27">
        <f>Kalkulationen!F4401</f>
        <v>9.25</v>
      </c>
      <c r="H4402" s="28">
        <f>HLOOKUP(Eingabe!$C$6,Kalkulationen!$F$1:$L$8762,Kalkulationen!D4401)</f>
        <v>1249.4472928565631</v>
      </c>
    </row>
    <row r="4403" spans="6:8" x14ac:dyDescent="0.15">
      <c r="F4403" s="26">
        <v>43649.291666655998</v>
      </c>
      <c r="G4403" s="27">
        <f>Kalkulationen!F4402</f>
        <v>9.1</v>
      </c>
      <c r="H4403" s="28">
        <f>HLOOKUP(Eingabe!$C$6,Kalkulationen!$F$1:$L$8762,Kalkulationen!D4402)</f>
        <v>1197.7332655301136</v>
      </c>
    </row>
    <row r="4404" spans="6:8" x14ac:dyDescent="0.15">
      <c r="F4404" s="26">
        <v>43649.333333322662</v>
      </c>
      <c r="G4404" s="27">
        <f>Kalkulationen!F4403</f>
        <v>10.14</v>
      </c>
      <c r="H4404" s="28">
        <f>HLOOKUP(Eingabe!$C$6,Kalkulationen!$F$1:$L$8762,Kalkulationen!D4403)</f>
        <v>1519.74099376499</v>
      </c>
    </row>
    <row r="4405" spans="6:8" x14ac:dyDescent="0.15">
      <c r="F4405" s="26">
        <v>43649.374999989326</v>
      </c>
      <c r="G4405" s="27">
        <f>Kalkulationen!F4404</f>
        <v>9.25</v>
      </c>
      <c r="H4405" s="28">
        <f>HLOOKUP(Eingabe!$C$6,Kalkulationen!$F$1:$L$8762,Kalkulationen!D4404)</f>
        <v>1249.4472928565631</v>
      </c>
    </row>
    <row r="4406" spans="6:8" x14ac:dyDescent="0.15">
      <c r="F4406" s="26">
        <v>43649.41666665599</v>
      </c>
      <c r="G4406" s="27">
        <f>Kalkulationen!F4405</f>
        <v>9.1</v>
      </c>
      <c r="H4406" s="28">
        <f>HLOOKUP(Eingabe!$C$6,Kalkulationen!$F$1:$L$8762,Kalkulationen!D4405)</f>
        <v>1197.7332655301136</v>
      </c>
    </row>
    <row r="4407" spans="6:8" x14ac:dyDescent="0.15">
      <c r="F4407" s="26">
        <v>43649.458333322655</v>
      </c>
      <c r="G4407" s="27">
        <f>Kalkulationen!F4406</f>
        <v>9.85</v>
      </c>
      <c r="H4407" s="28">
        <f>HLOOKUP(Eingabe!$C$6,Kalkulationen!$F$1:$L$8762,Kalkulationen!D4406)</f>
        <v>1440.5486371097504</v>
      </c>
    </row>
    <row r="4408" spans="6:8" x14ac:dyDescent="0.15">
      <c r="F4408" s="26">
        <v>43649.499999989319</v>
      </c>
      <c r="G4408" s="27">
        <f>Kalkulationen!F4407</f>
        <v>10</v>
      </c>
      <c r="H4408" s="28">
        <f>HLOOKUP(Eingabe!$C$6,Kalkulationen!$F$1:$L$8762,Kalkulationen!D4407)</f>
        <v>1482.7164616823561</v>
      </c>
    </row>
    <row r="4409" spans="6:8" x14ac:dyDescent="0.15">
      <c r="F4409" s="26">
        <v>43649.541666655983</v>
      </c>
      <c r="G4409" s="27">
        <f>Kalkulationen!F4408</f>
        <v>8.8000000000000007</v>
      </c>
      <c r="H4409" s="28">
        <f>HLOOKUP(Eingabe!$C$6,Kalkulationen!$F$1:$L$8762,Kalkulationen!D4408)</f>
        <v>1093.2074995096791</v>
      </c>
    </row>
    <row r="4410" spans="6:8" x14ac:dyDescent="0.15">
      <c r="F4410" s="26">
        <v>43649.583333322647</v>
      </c>
      <c r="G4410" s="27">
        <f>Kalkulationen!F4409</f>
        <v>8.5</v>
      </c>
      <c r="H4410" s="28">
        <f>HLOOKUP(Eingabe!$C$6,Kalkulationen!$F$1:$L$8762,Kalkulationen!D4409)</f>
        <v>989.79083418433356</v>
      </c>
    </row>
    <row r="4411" spans="6:8" x14ac:dyDescent="0.15">
      <c r="F4411" s="26">
        <v>43649.624999989312</v>
      </c>
      <c r="G4411" s="27">
        <f>Kalkulationen!F4410</f>
        <v>7.91</v>
      </c>
      <c r="H4411" s="28">
        <f>HLOOKUP(Eingabe!$C$6,Kalkulationen!$F$1:$L$8762,Kalkulationen!D4410)</f>
        <v>797.86398166766901</v>
      </c>
    </row>
    <row r="4412" spans="6:8" x14ac:dyDescent="0.15">
      <c r="F4412" s="26">
        <v>43649.666666655976</v>
      </c>
      <c r="G4412" s="27">
        <f>Kalkulationen!F4411</f>
        <v>7.31</v>
      </c>
      <c r="H4412" s="28">
        <f>HLOOKUP(Eingabe!$C$6,Kalkulationen!$F$1:$L$8762,Kalkulationen!D4411)</f>
        <v>624.88523343482666</v>
      </c>
    </row>
    <row r="4413" spans="6:8" x14ac:dyDescent="0.15">
      <c r="F4413" s="26">
        <v>43649.70833332264</v>
      </c>
      <c r="G4413" s="27">
        <f>Kalkulationen!F4412</f>
        <v>8.5</v>
      </c>
      <c r="H4413" s="28">
        <f>HLOOKUP(Eingabe!$C$6,Kalkulationen!$F$1:$L$8762,Kalkulationen!D4412)</f>
        <v>989.79083418433356</v>
      </c>
    </row>
    <row r="4414" spans="6:8" x14ac:dyDescent="0.15">
      <c r="F4414" s="26">
        <v>43649.749999989304</v>
      </c>
      <c r="G4414" s="27">
        <f>Kalkulationen!F4413</f>
        <v>7.46</v>
      </c>
      <c r="H4414" s="28">
        <f>HLOOKUP(Eingabe!$C$6,Kalkulationen!$F$1:$L$8762,Kalkulationen!D4413)</f>
        <v>665.88406137106449</v>
      </c>
    </row>
    <row r="4415" spans="6:8" x14ac:dyDescent="0.15">
      <c r="F4415" s="26">
        <v>43649.791666655969</v>
      </c>
      <c r="G4415" s="27">
        <f>Kalkulationen!F4414</f>
        <v>7.01</v>
      </c>
      <c r="H4415" s="28">
        <f>HLOOKUP(Eingabe!$C$6,Kalkulationen!$F$1:$L$8762,Kalkulationen!D4414)</f>
        <v>547.54540984378536</v>
      </c>
    </row>
    <row r="4416" spans="6:8" x14ac:dyDescent="0.15">
      <c r="F4416" s="26">
        <v>43649.833333322633</v>
      </c>
      <c r="G4416" s="27">
        <f>Kalkulationen!F4415</f>
        <v>7.16</v>
      </c>
      <c r="H4416" s="28">
        <f>HLOOKUP(Eingabe!$C$6,Kalkulationen!$F$1:$L$8762,Kalkulationen!D4415)</f>
        <v>585.42842938631918</v>
      </c>
    </row>
    <row r="4417" spans="6:8" x14ac:dyDescent="0.15">
      <c r="F4417" s="26">
        <v>43649.874999989297</v>
      </c>
      <c r="G4417" s="27">
        <f>Kalkulationen!F4416</f>
        <v>7.31</v>
      </c>
      <c r="H4417" s="28">
        <f>HLOOKUP(Eingabe!$C$6,Kalkulationen!$F$1:$L$8762,Kalkulationen!D4416)</f>
        <v>624.88523343482666</v>
      </c>
    </row>
    <row r="4418" spans="6:8" x14ac:dyDescent="0.15">
      <c r="F4418" s="26">
        <v>43649.916666655961</v>
      </c>
      <c r="G4418" s="27">
        <f>Kalkulationen!F4417</f>
        <v>7.31</v>
      </c>
      <c r="H4418" s="28">
        <f>HLOOKUP(Eingabe!$C$6,Kalkulationen!$F$1:$L$8762,Kalkulationen!D4417)</f>
        <v>624.88523343482666</v>
      </c>
    </row>
    <row r="4419" spans="6:8" x14ac:dyDescent="0.15">
      <c r="F4419" s="26">
        <v>43649.958333322626</v>
      </c>
      <c r="G4419" s="27">
        <f>Kalkulationen!F4418</f>
        <v>6.56</v>
      </c>
      <c r="H4419" s="28">
        <f>HLOOKUP(Eingabe!$C$6,Kalkulationen!$F$1:$L$8762,Kalkulationen!D4418)</f>
        <v>442.98824926057142</v>
      </c>
    </row>
    <row r="4420" spans="6:8" x14ac:dyDescent="0.15">
      <c r="F4420" s="26">
        <v>43649.99999998929</v>
      </c>
      <c r="G4420" s="27">
        <f>Kalkulationen!F4419</f>
        <v>6.41</v>
      </c>
      <c r="H4420" s="28">
        <f>HLOOKUP(Eingabe!$C$6,Kalkulationen!$F$1:$L$8762,Kalkulationen!D4419)</f>
        <v>410.790941833408</v>
      </c>
    </row>
    <row r="4421" spans="6:8" x14ac:dyDescent="0.15">
      <c r="F4421" s="26">
        <v>43650.041666655954</v>
      </c>
      <c r="G4421" s="27">
        <f>Kalkulationen!F4420</f>
        <v>7.16</v>
      </c>
      <c r="H4421" s="28">
        <f>HLOOKUP(Eingabe!$C$6,Kalkulationen!$F$1:$L$8762,Kalkulationen!D4420)</f>
        <v>585.42842938631918</v>
      </c>
    </row>
    <row r="4422" spans="6:8" x14ac:dyDescent="0.15">
      <c r="F4422" s="26">
        <v>43650.083333322618</v>
      </c>
      <c r="G4422" s="27">
        <f>Kalkulationen!F4421</f>
        <v>6.86</v>
      </c>
      <c r="H4422" s="28">
        <f>HLOOKUP(Eingabe!$C$6,Kalkulationen!$F$1:$L$8762,Kalkulationen!D4421)</f>
        <v>511.24640402007304</v>
      </c>
    </row>
    <row r="4423" spans="6:8" x14ac:dyDescent="0.15">
      <c r="F4423" s="26">
        <v>43650.124999989283</v>
      </c>
      <c r="G4423" s="27">
        <f>Kalkulationen!F4422</f>
        <v>7.31</v>
      </c>
      <c r="H4423" s="28">
        <f>HLOOKUP(Eingabe!$C$6,Kalkulationen!$F$1:$L$8762,Kalkulationen!D4422)</f>
        <v>624.88523343482666</v>
      </c>
    </row>
    <row r="4424" spans="6:8" x14ac:dyDescent="0.15">
      <c r="F4424" s="26">
        <v>43650.166666655947</v>
      </c>
      <c r="G4424" s="27">
        <f>Kalkulationen!F4423</f>
        <v>7.01</v>
      </c>
      <c r="H4424" s="28">
        <f>HLOOKUP(Eingabe!$C$6,Kalkulationen!$F$1:$L$8762,Kalkulationen!D4423)</f>
        <v>547.54540984378536</v>
      </c>
    </row>
    <row r="4425" spans="6:8" x14ac:dyDescent="0.15">
      <c r="F4425" s="26">
        <v>43650.208333322611</v>
      </c>
      <c r="G4425" s="27">
        <f>Kalkulationen!F4424</f>
        <v>6.86</v>
      </c>
      <c r="H4425" s="28">
        <f>HLOOKUP(Eingabe!$C$6,Kalkulationen!$F$1:$L$8762,Kalkulationen!D4424)</f>
        <v>511.24640402007304</v>
      </c>
    </row>
    <row r="4426" spans="6:8" x14ac:dyDescent="0.15">
      <c r="F4426" s="26">
        <v>43650.249999989275</v>
      </c>
      <c r="G4426" s="27">
        <f>Kalkulationen!F4425</f>
        <v>8.06</v>
      </c>
      <c r="H4426" s="28">
        <f>HLOOKUP(Eingabe!$C$6,Kalkulationen!$F$1:$L$8762,Kalkulationen!D4425)</f>
        <v>844.78749676498433</v>
      </c>
    </row>
    <row r="4427" spans="6:8" x14ac:dyDescent="0.15">
      <c r="F4427" s="26">
        <v>43650.291666655939</v>
      </c>
      <c r="G4427" s="27">
        <f>Kalkulationen!F4426</f>
        <v>7.76</v>
      </c>
      <c r="H4427" s="28">
        <f>HLOOKUP(Eingabe!$C$6,Kalkulationen!$F$1:$L$8762,Kalkulationen!D4426)</f>
        <v>752.39321657884113</v>
      </c>
    </row>
    <row r="4428" spans="6:8" x14ac:dyDescent="0.15">
      <c r="F4428" s="26">
        <v>43650.333333322604</v>
      </c>
      <c r="G4428" s="27">
        <f>Kalkulationen!F4427</f>
        <v>5.82</v>
      </c>
      <c r="H4428" s="28">
        <f>HLOOKUP(Eingabe!$C$6,Kalkulationen!$F$1:$L$8762,Kalkulationen!D4427)</f>
        <v>300.31867582888367</v>
      </c>
    </row>
    <row r="4429" spans="6:8" x14ac:dyDescent="0.15">
      <c r="F4429" s="26">
        <v>43650.374999989268</v>
      </c>
      <c r="G4429" s="27">
        <f>Kalkulationen!F4428</f>
        <v>7.61</v>
      </c>
      <c r="H4429" s="28">
        <f>HLOOKUP(Eingabe!$C$6,Kalkulationen!$F$1:$L$8762,Kalkulationen!D4428)</f>
        <v>708.39409691925232</v>
      </c>
    </row>
    <row r="4430" spans="6:8" x14ac:dyDescent="0.15">
      <c r="F4430" s="26">
        <v>43650.416666655932</v>
      </c>
      <c r="G4430" s="27">
        <f>Kalkulationen!F4429</f>
        <v>8.35</v>
      </c>
      <c r="H4430" s="28">
        <f>HLOOKUP(Eingabe!$C$6,Kalkulationen!$F$1:$L$8762,Kalkulationen!D4429)</f>
        <v>939.27147909968994</v>
      </c>
    </row>
    <row r="4431" spans="6:8" x14ac:dyDescent="0.15">
      <c r="F4431" s="26">
        <v>43650.458333322596</v>
      </c>
      <c r="G4431" s="27">
        <f>Kalkulationen!F4430</f>
        <v>8.2100000000000009</v>
      </c>
      <c r="H4431" s="28">
        <f>HLOOKUP(Eingabe!$C$6,Kalkulationen!$F$1:$L$8762,Kalkulationen!D4430)</f>
        <v>893.08647050519346</v>
      </c>
    </row>
    <row r="4432" spans="6:8" x14ac:dyDescent="0.15">
      <c r="F4432" s="26">
        <v>43650.499999989261</v>
      </c>
      <c r="G4432" s="27">
        <f>Kalkulationen!F4431</f>
        <v>7.76</v>
      </c>
      <c r="H4432" s="28">
        <f>HLOOKUP(Eingabe!$C$6,Kalkulationen!$F$1:$L$8762,Kalkulationen!D4431)</f>
        <v>752.39321657884113</v>
      </c>
    </row>
    <row r="4433" spans="6:8" x14ac:dyDescent="0.15">
      <c r="F4433" s="26">
        <v>43650.541666655925</v>
      </c>
      <c r="G4433" s="27">
        <f>Kalkulationen!F4432</f>
        <v>6.41</v>
      </c>
      <c r="H4433" s="28">
        <f>HLOOKUP(Eingabe!$C$6,Kalkulationen!$F$1:$L$8762,Kalkulationen!D4432)</f>
        <v>410.790941833408</v>
      </c>
    </row>
    <row r="4434" spans="6:8" x14ac:dyDescent="0.15">
      <c r="F4434" s="26">
        <v>43650.583333322589</v>
      </c>
      <c r="G4434" s="27">
        <f>Kalkulationen!F4433</f>
        <v>5.22</v>
      </c>
      <c r="H4434" s="28">
        <f>HLOOKUP(Eingabe!$C$6,Kalkulationen!$F$1:$L$8762,Kalkulationen!D4433)</f>
        <v>212.01452653164606</v>
      </c>
    </row>
    <row r="4435" spans="6:8" x14ac:dyDescent="0.15">
      <c r="F4435" s="26">
        <v>43650.624999989253</v>
      </c>
      <c r="G4435" s="27">
        <f>Kalkulationen!F4434</f>
        <v>6.71</v>
      </c>
      <c r="H4435" s="28">
        <f>HLOOKUP(Eingabe!$C$6,Kalkulationen!$F$1:$L$8762,Kalkulationen!D4434)</f>
        <v>476.43639304473675</v>
      </c>
    </row>
    <row r="4436" spans="6:8" x14ac:dyDescent="0.15">
      <c r="F4436" s="26">
        <v>43650.666666655918</v>
      </c>
      <c r="G4436" s="27">
        <f>Kalkulationen!F4435</f>
        <v>6.56</v>
      </c>
      <c r="H4436" s="28">
        <f>HLOOKUP(Eingabe!$C$6,Kalkulationen!$F$1:$L$8762,Kalkulationen!D4435)</f>
        <v>442.98824926057142</v>
      </c>
    </row>
    <row r="4437" spans="6:8" x14ac:dyDescent="0.15">
      <c r="F4437" s="26">
        <v>43650.708333322582</v>
      </c>
      <c r="G4437" s="27">
        <f>Kalkulationen!F4436</f>
        <v>6.41</v>
      </c>
      <c r="H4437" s="28">
        <f>HLOOKUP(Eingabe!$C$6,Kalkulationen!$F$1:$L$8762,Kalkulationen!D4436)</f>
        <v>410.790941833408</v>
      </c>
    </row>
    <row r="4438" spans="6:8" x14ac:dyDescent="0.15">
      <c r="F4438" s="26">
        <v>43650.749999989246</v>
      </c>
      <c r="G4438" s="27">
        <f>Kalkulationen!F4437</f>
        <v>4.4800000000000004</v>
      </c>
      <c r="H4438" s="28">
        <f>HLOOKUP(Eingabe!$C$6,Kalkulationen!$F$1:$L$8762,Kalkulationen!D4437)</f>
        <v>127.75355141684258</v>
      </c>
    </row>
    <row r="4439" spans="6:8" x14ac:dyDescent="0.15">
      <c r="F4439" s="26">
        <v>43650.79166665591</v>
      </c>
      <c r="G4439" s="27">
        <f>Kalkulationen!F4438</f>
        <v>4.7699999999999996</v>
      </c>
      <c r="H4439" s="28">
        <f>HLOOKUP(Eingabe!$C$6,Kalkulationen!$F$1:$L$8762,Kalkulationen!D4438)</f>
        <v>157.3586998907347</v>
      </c>
    </row>
    <row r="4440" spans="6:8" x14ac:dyDescent="0.15">
      <c r="F4440" s="26">
        <v>43650.833333322575</v>
      </c>
      <c r="G4440" s="27">
        <f>Kalkulationen!F4439</f>
        <v>4.03</v>
      </c>
      <c r="H4440" s="28">
        <f>HLOOKUP(Eingabe!$C$6,Kalkulationen!$F$1:$L$8762,Kalkulationen!D4439)</f>
        <v>85.333314530668076</v>
      </c>
    </row>
    <row r="4441" spans="6:8" x14ac:dyDescent="0.15">
      <c r="F4441" s="26">
        <v>43650.874999989239</v>
      </c>
      <c r="G4441" s="27">
        <f>Kalkulationen!F4440</f>
        <v>3.13</v>
      </c>
      <c r="H4441" s="28">
        <f>HLOOKUP(Eingabe!$C$6,Kalkulationen!$F$1:$L$8762,Kalkulationen!D4440)</f>
        <v>21.178652373249626</v>
      </c>
    </row>
    <row r="4442" spans="6:8" x14ac:dyDescent="0.15">
      <c r="F4442" s="26">
        <v>43650.916666655903</v>
      </c>
      <c r="G4442" s="27">
        <f>Kalkulationen!F4441</f>
        <v>3.28</v>
      </c>
      <c r="H4442" s="28">
        <f>HLOOKUP(Eingabe!$C$6,Kalkulationen!$F$1:$L$8762,Kalkulationen!D4441)</f>
        <v>28.07247429844973</v>
      </c>
    </row>
    <row r="4443" spans="6:8" x14ac:dyDescent="0.15">
      <c r="F4443" s="26">
        <v>43650.958333322567</v>
      </c>
      <c r="G4443" s="27">
        <f>Kalkulationen!F4442</f>
        <v>3.13</v>
      </c>
      <c r="H4443" s="28">
        <f>HLOOKUP(Eingabe!$C$6,Kalkulationen!$F$1:$L$8762,Kalkulationen!D4442)</f>
        <v>21.178652373249626</v>
      </c>
    </row>
    <row r="4444" spans="6:8" x14ac:dyDescent="0.15">
      <c r="F4444" s="26">
        <v>43650.999999989232</v>
      </c>
      <c r="G4444" s="27">
        <f>Kalkulationen!F4443</f>
        <v>2.83</v>
      </c>
      <c r="H4444" s="28">
        <f>HLOOKUP(Eingabe!$C$6,Kalkulationen!$F$1:$L$8762,Kalkulationen!D4443)</f>
        <v>10.799308393294714</v>
      </c>
    </row>
    <row r="4445" spans="6:8" x14ac:dyDescent="0.15">
      <c r="F4445" s="26">
        <v>43651.041666655896</v>
      </c>
      <c r="G4445" s="27">
        <f>Kalkulationen!F4444</f>
        <v>1.49</v>
      </c>
      <c r="H4445" s="28">
        <f>HLOOKUP(Eingabe!$C$6,Kalkulationen!$F$1:$L$8762,Kalkulationen!D4444)</f>
        <v>0.12936521063564776</v>
      </c>
    </row>
    <row r="4446" spans="6:8" x14ac:dyDescent="0.15">
      <c r="F4446" s="26">
        <v>43651.08333332256</v>
      </c>
      <c r="G4446" s="27">
        <f>Kalkulationen!F4445</f>
        <v>1.49</v>
      </c>
      <c r="H4446" s="28">
        <f>HLOOKUP(Eingabe!$C$6,Kalkulationen!$F$1:$L$8762,Kalkulationen!D4445)</f>
        <v>0.12936521063564776</v>
      </c>
    </row>
    <row r="4447" spans="6:8" x14ac:dyDescent="0.15">
      <c r="F4447" s="26">
        <v>43651.124999989224</v>
      </c>
      <c r="G4447" s="27">
        <f>Kalkulationen!F4446</f>
        <v>1.49</v>
      </c>
      <c r="H4447" s="28">
        <f>HLOOKUP(Eingabe!$C$6,Kalkulationen!$F$1:$L$8762,Kalkulationen!D4446)</f>
        <v>0.12936521063564776</v>
      </c>
    </row>
    <row r="4448" spans="6:8" x14ac:dyDescent="0.15">
      <c r="F4448" s="26">
        <v>43651.166666655889</v>
      </c>
      <c r="G4448" s="27">
        <f>Kalkulationen!F4447</f>
        <v>1.64</v>
      </c>
      <c r="H4448" s="28">
        <f>HLOOKUP(Eingabe!$C$6,Kalkulationen!$F$1:$L$8762,Kalkulationen!D4447)</f>
        <v>0.28936731896601203</v>
      </c>
    </row>
    <row r="4449" spans="6:8" x14ac:dyDescent="0.15">
      <c r="F4449" s="26">
        <v>43651.208333322553</v>
      </c>
      <c r="G4449" s="27">
        <f>Kalkulationen!F4448</f>
        <v>1.34</v>
      </c>
      <c r="H4449" s="28">
        <f>HLOOKUP(Eingabe!$C$6,Kalkulationen!$F$1:$L$8762,Kalkulationen!D4448)</f>
        <v>0</v>
      </c>
    </row>
    <row r="4450" spans="6:8" x14ac:dyDescent="0.15">
      <c r="F4450" s="26">
        <v>43651.249999989217</v>
      </c>
      <c r="G4450" s="27">
        <f>Kalkulationen!F4449</f>
        <v>1.94</v>
      </c>
      <c r="H4450" s="28">
        <f>HLOOKUP(Eingabe!$C$6,Kalkulationen!$F$1:$L$8762,Kalkulationen!D4449)</f>
        <v>0.92361847068584668</v>
      </c>
    </row>
    <row r="4451" spans="6:8" x14ac:dyDescent="0.15">
      <c r="F4451" s="26">
        <v>43651.291666655881</v>
      </c>
      <c r="G4451" s="27">
        <f>Kalkulationen!F4450</f>
        <v>1.64</v>
      </c>
      <c r="H4451" s="28">
        <f>HLOOKUP(Eingabe!$C$6,Kalkulationen!$F$1:$L$8762,Kalkulationen!D4450)</f>
        <v>0.28936731896601203</v>
      </c>
    </row>
    <row r="4452" spans="6:8" x14ac:dyDescent="0.15">
      <c r="F4452" s="26">
        <v>43651.333333322546</v>
      </c>
      <c r="G4452" s="27">
        <f>Kalkulationen!F4451</f>
        <v>2.39</v>
      </c>
      <c r="H4452" s="28">
        <f>HLOOKUP(Eingabe!$C$6,Kalkulationen!$F$1:$L$8762,Kalkulationen!D4451)</f>
        <v>3.2364376072839534</v>
      </c>
    </row>
    <row r="4453" spans="6:8" x14ac:dyDescent="0.15">
      <c r="F4453" s="26">
        <v>43651.37499998921</v>
      </c>
      <c r="G4453" s="27">
        <f>Kalkulationen!F4452</f>
        <v>1.49</v>
      </c>
      <c r="H4453" s="28">
        <f>HLOOKUP(Eingabe!$C$6,Kalkulationen!$F$1:$L$8762,Kalkulationen!D4452)</f>
        <v>0.12936521063564776</v>
      </c>
    </row>
    <row r="4454" spans="6:8" x14ac:dyDescent="0.15">
      <c r="F4454" s="26">
        <v>43651.416666655874</v>
      </c>
      <c r="G4454" s="27">
        <f>Kalkulationen!F4453</f>
        <v>1.49</v>
      </c>
      <c r="H4454" s="28">
        <f>HLOOKUP(Eingabe!$C$6,Kalkulationen!$F$1:$L$8762,Kalkulationen!D4453)</f>
        <v>0.12936521063564776</v>
      </c>
    </row>
    <row r="4455" spans="6:8" x14ac:dyDescent="0.15">
      <c r="F4455" s="26">
        <v>43651.458333322538</v>
      </c>
      <c r="G4455" s="27">
        <f>Kalkulationen!F4454</f>
        <v>2.83</v>
      </c>
      <c r="H4455" s="28">
        <f>HLOOKUP(Eingabe!$C$6,Kalkulationen!$F$1:$L$8762,Kalkulationen!D4454)</f>
        <v>10.799308393294714</v>
      </c>
    </row>
    <row r="4456" spans="6:8" x14ac:dyDescent="0.15">
      <c r="F4456" s="26">
        <v>43651.499999989202</v>
      </c>
      <c r="G4456" s="27">
        <f>Kalkulationen!F4455</f>
        <v>1.94</v>
      </c>
      <c r="H4456" s="28">
        <f>HLOOKUP(Eingabe!$C$6,Kalkulationen!$F$1:$L$8762,Kalkulationen!D4455)</f>
        <v>0.92361847068584668</v>
      </c>
    </row>
    <row r="4457" spans="6:8" x14ac:dyDescent="0.15">
      <c r="F4457" s="26">
        <v>43651.541666655867</v>
      </c>
      <c r="G4457" s="27">
        <f>Kalkulationen!F4456</f>
        <v>1.79</v>
      </c>
      <c r="H4457" s="28">
        <f>HLOOKUP(Eingabe!$C$6,Kalkulationen!$F$1:$L$8762,Kalkulationen!D4456)</f>
        <v>0.54640916557928276</v>
      </c>
    </row>
    <row r="4458" spans="6:8" x14ac:dyDescent="0.15">
      <c r="F4458" s="26">
        <v>43651.583333322531</v>
      </c>
      <c r="G4458" s="27">
        <f>Kalkulationen!F4457</f>
        <v>2.09</v>
      </c>
      <c r="H4458" s="28">
        <f>HLOOKUP(Eingabe!$C$6,Kalkulationen!$F$1:$L$8762,Kalkulationen!D4457)</f>
        <v>1.4746487197138975</v>
      </c>
    </row>
    <row r="4459" spans="6:8" x14ac:dyDescent="0.15">
      <c r="F4459" s="26">
        <v>43651.624999989195</v>
      </c>
      <c r="G4459" s="27">
        <f>Kalkulationen!F4458</f>
        <v>1.79</v>
      </c>
      <c r="H4459" s="28">
        <f>HLOOKUP(Eingabe!$C$6,Kalkulationen!$F$1:$L$8762,Kalkulationen!D4458)</f>
        <v>0.54640916557928276</v>
      </c>
    </row>
    <row r="4460" spans="6:8" x14ac:dyDescent="0.15">
      <c r="F4460" s="26">
        <v>43651.666666655859</v>
      </c>
      <c r="G4460" s="27">
        <f>Kalkulationen!F4459</f>
        <v>0.9</v>
      </c>
      <c r="H4460" s="28">
        <f>HLOOKUP(Eingabe!$C$6,Kalkulationen!$F$1:$L$8762,Kalkulationen!D4459)</f>
        <v>0</v>
      </c>
    </row>
    <row r="4461" spans="6:8" x14ac:dyDescent="0.15">
      <c r="F4461" s="26">
        <v>43651.708333322524</v>
      </c>
      <c r="G4461" s="27">
        <f>Kalkulationen!F4460</f>
        <v>1.34</v>
      </c>
      <c r="H4461" s="28">
        <f>HLOOKUP(Eingabe!$C$6,Kalkulationen!$F$1:$L$8762,Kalkulationen!D4460)</f>
        <v>0</v>
      </c>
    </row>
    <row r="4462" spans="6:8" x14ac:dyDescent="0.15">
      <c r="F4462" s="26">
        <v>43651.749999989188</v>
      </c>
      <c r="G4462" s="27">
        <f>Kalkulationen!F4461</f>
        <v>0.9</v>
      </c>
      <c r="H4462" s="28">
        <f>HLOOKUP(Eingabe!$C$6,Kalkulationen!$F$1:$L$8762,Kalkulationen!D4461)</f>
        <v>0</v>
      </c>
    </row>
    <row r="4463" spans="6:8" x14ac:dyDescent="0.15">
      <c r="F4463" s="26">
        <v>43651.791666655852</v>
      </c>
      <c r="G4463" s="27">
        <f>Kalkulationen!F4462</f>
        <v>2.09</v>
      </c>
      <c r="H4463" s="28">
        <f>HLOOKUP(Eingabe!$C$6,Kalkulationen!$F$1:$L$8762,Kalkulationen!D4462)</f>
        <v>1.4746487197138975</v>
      </c>
    </row>
    <row r="4464" spans="6:8" x14ac:dyDescent="0.15">
      <c r="F4464" s="26">
        <v>43651.833333322516</v>
      </c>
      <c r="G4464" s="27">
        <f>Kalkulationen!F4463</f>
        <v>1.34</v>
      </c>
      <c r="H4464" s="28">
        <f>HLOOKUP(Eingabe!$C$6,Kalkulationen!$F$1:$L$8762,Kalkulationen!D4463)</f>
        <v>0</v>
      </c>
    </row>
    <row r="4465" spans="6:8" x14ac:dyDescent="0.15">
      <c r="F4465" s="26">
        <v>43651.874999989181</v>
      </c>
      <c r="G4465" s="27">
        <f>Kalkulationen!F4464</f>
        <v>1.64</v>
      </c>
      <c r="H4465" s="28">
        <f>HLOOKUP(Eingabe!$C$6,Kalkulationen!$F$1:$L$8762,Kalkulationen!D4464)</f>
        <v>0.28936731896601203</v>
      </c>
    </row>
    <row r="4466" spans="6:8" x14ac:dyDescent="0.15">
      <c r="F4466" s="26">
        <v>43651.916666655845</v>
      </c>
      <c r="G4466" s="27">
        <f>Kalkulationen!F4465</f>
        <v>2.69</v>
      </c>
      <c r="H4466" s="28">
        <f>HLOOKUP(Eingabe!$C$6,Kalkulationen!$F$1:$L$8762,Kalkulationen!D4465)</f>
        <v>7.4302984659264721</v>
      </c>
    </row>
    <row r="4467" spans="6:8" x14ac:dyDescent="0.15">
      <c r="F4467" s="26">
        <v>43651.958333322509</v>
      </c>
      <c r="G4467" s="27">
        <f>Kalkulationen!F4466</f>
        <v>4.18</v>
      </c>
      <c r="H4467" s="28">
        <f>HLOOKUP(Eingabe!$C$6,Kalkulationen!$F$1:$L$8762,Kalkulationen!D4466)</f>
        <v>99.286032951741447</v>
      </c>
    </row>
    <row r="4468" spans="6:8" x14ac:dyDescent="0.15">
      <c r="F4468" s="26">
        <v>43651.999999989173</v>
      </c>
      <c r="G4468" s="27">
        <f>Kalkulationen!F4467</f>
        <v>3.73</v>
      </c>
      <c r="H4468" s="28">
        <f>HLOOKUP(Eingabe!$C$6,Kalkulationen!$F$1:$L$8762,Kalkulationen!D4467)</f>
        <v>57.90322713773282</v>
      </c>
    </row>
    <row r="4469" spans="6:8" x14ac:dyDescent="0.15">
      <c r="F4469" s="26">
        <v>43652.041666655838</v>
      </c>
      <c r="G4469" s="27">
        <f>Kalkulationen!F4468</f>
        <v>1.34</v>
      </c>
      <c r="H4469" s="28">
        <f>HLOOKUP(Eingabe!$C$6,Kalkulationen!$F$1:$L$8762,Kalkulationen!D4468)</f>
        <v>0</v>
      </c>
    </row>
    <row r="4470" spans="6:8" x14ac:dyDescent="0.15">
      <c r="F4470" s="26">
        <v>43652.083333322502</v>
      </c>
      <c r="G4470" s="27">
        <f>Kalkulationen!F4469</f>
        <v>1.19</v>
      </c>
      <c r="H4470" s="28">
        <f>HLOOKUP(Eingabe!$C$6,Kalkulationen!$F$1:$L$8762,Kalkulationen!D4469)</f>
        <v>0</v>
      </c>
    </row>
    <row r="4471" spans="6:8" x14ac:dyDescent="0.15">
      <c r="F4471" s="26">
        <v>43652.124999989166</v>
      </c>
      <c r="G4471" s="27">
        <f>Kalkulationen!F4470</f>
        <v>0.9</v>
      </c>
      <c r="H4471" s="28">
        <f>HLOOKUP(Eingabe!$C$6,Kalkulationen!$F$1:$L$8762,Kalkulationen!D4470)</f>
        <v>0</v>
      </c>
    </row>
    <row r="4472" spans="6:8" x14ac:dyDescent="0.15">
      <c r="F4472" s="26">
        <v>43652.16666665583</v>
      </c>
      <c r="G4472" s="27">
        <f>Kalkulationen!F4471</f>
        <v>1.19</v>
      </c>
      <c r="H4472" s="28">
        <f>HLOOKUP(Eingabe!$C$6,Kalkulationen!$F$1:$L$8762,Kalkulationen!D4471)</f>
        <v>0</v>
      </c>
    </row>
    <row r="4473" spans="6:8" x14ac:dyDescent="0.15">
      <c r="F4473" s="26">
        <v>43652.208333322495</v>
      </c>
      <c r="G4473" s="27">
        <f>Kalkulationen!F4472</f>
        <v>1.64</v>
      </c>
      <c r="H4473" s="28">
        <f>HLOOKUP(Eingabe!$C$6,Kalkulationen!$F$1:$L$8762,Kalkulationen!D4472)</f>
        <v>0.28936731896601203</v>
      </c>
    </row>
    <row r="4474" spans="6:8" x14ac:dyDescent="0.15">
      <c r="F4474" s="26">
        <v>43652.249999989159</v>
      </c>
      <c r="G4474" s="27">
        <f>Kalkulationen!F4473</f>
        <v>2.2400000000000002</v>
      </c>
      <c r="H4474" s="28">
        <f>HLOOKUP(Eingabe!$C$6,Kalkulationen!$F$1:$L$8762,Kalkulationen!D4473)</f>
        <v>2.2387492384510437</v>
      </c>
    </row>
    <row r="4475" spans="6:8" x14ac:dyDescent="0.15">
      <c r="F4475" s="26">
        <v>43652.291666655823</v>
      </c>
      <c r="G4475" s="27">
        <f>Kalkulationen!F4474</f>
        <v>2.69</v>
      </c>
      <c r="H4475" s="28">
        <f>HLOOKUP(Eingabe!$C$6,Kalkulationen!$F$1:$L$8762,Kalkulationen!D4474)</f>
        <v>7.4302984659264721</v>
      </c>
    </row>
    <row r="4476" spans="6:8" x14ac:dyDescent="0.15">
      <c r="F4476" s="26">
        <v>43652.333333322487</v>
      </c>
      <c r="G4476" s="27">
        <f>Kalkulationen!F4475</f>
        <v>2.69</v>
      </c>
      <c r="H4476" s="28">
        <f>HLOOKUP(Eingabe!$C$6,Kalkulationen!$F$1:$L$8762,Kalkulationen!D4475)</f>
        <v>7.4302984659264721</v>
      </c>
    </row>
    <row r="4477" spans="6:8" x14ac:dyDescent="0.15">
      <c r="F4477" s="26">
        <v>43652.374999989152</v>
      </c>
      <c r="G4477" s="27">
        <f>Kalkulationen!F4476</f>
        <v>3.13</v>
      </c>
      <c r="H4477" s="28">
        <f>HLOOKUP(Eingabe!$C$6,Kalkulationen!$F$1:$L$8762,Kalkulationen!D4476)</f>
        <v>21.178652373249626</v>
      </c>
    </row>
    <row r="4478" spans="6:8" x14ac:dyDescent="0.15">
      <c r="F4478" s="26">
        <v>43652.416666655816</v>
      </c>
      <c r="G4478" s="27">
        <f>Kalkulationen!F4477</f>
        <v>2.83</v>
      </c>
      <c r="H4478" s="28">
        <f>HLOOKUP(Eingabe!$C$6,Kalkulationen!$F$1:$L$8762,Kalkulationen!D4477)</f>
        <v>10.799308393294714</v>
      </c>
    </row>
    <row r="4479" spans="6:8" x14ac:dyDescent="0.15">
      <c r="F4479" s="26">
        <v>43652.45833332248</v>
      </c>
      <c r="G4479" s="27">
        <f>Kalkulationen!F4478</f>
        <v>3.13</v>
      </c>
      <c r="H4479" s="28">
        <f>HLOOKUP(Eingabe!$C$6,Kalkulationen!$F$1:$L$8762,Kalkulationen!D4478)</f>
        <v>21.178652373249626</v>
      </c>
    </row>
    <row r="4480" spans="6:8" x14ac:dyDescent="0.15">
      <c r="F4480" s="26">
        <v>43652.499999989144</v>
      </c>
      <c r="G4480" s="27">
        <f>Kalkulationen!F4479</f>
        <v>3.58</v>
      </c>
      <c r="H4480" s="28">
        <f>HLOOKUP(Eingabe!$C$6,Kalkulationen!$F$1:$L$8762,Kalkulationen!D4479)</f>
        <v>45.658471991144815</v>
      </c>
    </row>
    <row r="4481" spans="6:8" x14ac:dyDescent="0.15">
      <c r="F4481" s="26">
        <v>43652.541666655809</v>
      </c>
      <c r="G4481" s="27">
        <f>Kalkulationen!F4480</f>
        <v>2.83</v>
      </c>
      <c r="H4481" s="28">
        <f>HLOOKUP(Eingabe!$C$6,Kalkulationen!$F$1:$L$8762,Kalkulationen!D4480)</f>
        <v>10.799308393294714</v>
      </c>
    </row>
    <row r="4482" spans="6:8" x14ac:dyDescent="0.15">
      <c r="F4482" s="26">
        <v>43652.583333322473</v>
      </c>
      <c r="G4482" s="27">
        <f>Kalkulationen!F4481</f>
        <v>1.64</v>
      </c>
      <c r="H4482" s="28">
        <f>HLOOKUP(Eingabe!$C$6,Kalkulationen!$F$1:$L$8762,Kalkulationen!D4481)</f>
        <v>0.28936731896601203</v>
      </c>
    </row>
    <row r="4483" spans="6:8" x14ac:dyDescent="0.15">
      <c r="F4483" s="26">
        <v>43652.624999989137</v>
      </c>
      <c r="G4483" s="27">
        <f>Kalkulationen!F4482</f>
        <v>2.09</v>
      </c>
      <c r="H4483" s="28">
        <f>HLOOKUP(Eingabe!$C$6,Kalkulationen!$F$1:$L$8762,Kalkulationen!D4482)</f>
        <v>1.4746487197138975</v>
      </c>
    </row>
    <row r="4484" spans="6:8" x14ac:dyDescent="0.15">
      <c r="F4484" s="26">
        <v>43652.666666655801</v>
      </c>
      <c r="G4484" s="27">
        <f>Kalkulationen!F4483</f>
        <v>1.94</v>
      </c>
      <c r="H4484" s="28">
        <f>HLOOKUP(Eingabe!$C$6,Kalkulationen!$F$1:$L$8762,Kalkulationen!D4483)</f>
        <v>0.92361847068584668</v>
      </c>
    </row>
    <row r="4485" spans="6:8" x14ac:dyDescent="0.15">
      <c r="F4485" s="26">
        <v>43652.708333322465</v>
      </c>
      <c r="G4485" s="27">
        <f>Kalkulationen!F4484</f>
        <v>2.98</v>
      </c>
      <c r="H4485" s="28">
        <f>HLOOKUP(Eingabe!$C$6,Kalkulationen!$F$1:$L$8762,Kalkulationen!D4484)</f>
        <v>15.363813474783871</v>
      </c>
    </row>
    <row r="4486" spans="6:8" x14ac:dyDescent="0.15">
      <c r="F4486" s="26">
        <v>43652.74999998913</v>
      </c>
      <c r="G4486" s="27">
        <f>Kalkulationen!F4485</f>
        <v>3.73</v>
      </c>
      <c r="H4486" s="28">
        <f>HLOOKUP(Eingabe!$C$6,Kalkulationen!$F$1:$L$8762,Kalkulationen!D4485)</f>
        <v>57.90322713773282</v>
      </c>
    </row>
    <row r="4487" spans="6:8" x14ac:dyDescent="0.15">
      <c r="F4487" s="26">
        <v>43652.791666655794</v>
      </c>
      <c r="G4487" s="27">
        <f>Kalkulationen!F4486</f>
        <v>7.46</v>
      </c>
      <c r="H4487" s="28">
        <f>HLOOKUP(Eingabe!$C$6,Kalkulationen!$F$1:$L$8762,Kalkulationen!D4486)</f>
        <v>665.88406137106449</v>
      </c>
    </row>
    <row r="4488" spans="6:8" x14ac:dyDescent="0.15">
      <c r="F4488" s="26">
        <v>43652.833333322458</v>
      </c>
      <c r="G4488" s="27">
        <f>Kalkulationen!F4487</f>
        <v>2.54</v>
      </c>
      <c r="H4488" s="28">
        <f>HLOOKUP(Eingabe!$C$6,Kalkulationen!$F$1:$L$8762,Kalkulationen!D4487)</f>
        <v>4.7035428791755116</v>
      </c>
    </row>
    <row r="4489" spans="6:8" x14ac:dyDescent="0.15">
      <c r="F4489" s="26">
        <v>43652.874999989122</v>
      </c>
      <c r="G4489" s="27">
        <f>Kalkulationen!F4488</f>
        <v>2.69</v>
      </c>
      <c r="H4489" s="28">
        <f>HLOOKUP(Eingabe!$C$6,Kalkulationen!$F$1:$L$8762,Kalkulationen!D4488)</f>
        <v>7.4302984659264721</v>
      </c>
    </row>
    <row r="4490" spans="6:8" x14ac:dyDescent="0.15">
      <c r="F4490" s="26">
        <v>43652.916666655787</v>
      </c>
      <c r="G4490" s="27">
        <f>Kalkulationen!F4489</f>
        <v>2.54</v>
      </c>
      <c r="H4490" s="28">
        <f>HLOOKUP(Eingabe!$C$6,Kalkulationen!$F$1:$L$8762,Kalkulationen!D4489)</f>
        <v>4.7035428791755116</v>
      </c>
    </row>
    <row r="4491" spans="6:8" x14ac:dyDescent="0.15">
      <c r="F4491" s="26">
        <v>43652.958333322451</v>
      </c>
      <c r="G4491" s="27">
        <f>Kalkulationen!F4490</f>
        <v>3.43</v>
      </c>
      <c r="H4491" s="28">
        <f>HLOOKUP(Eingabe!$C$6,Kalkulationen!$F$1:$L$8762,Kalkulationen!D4490)</f>
        <v>35.928487146259762</v>
      </c>
    </row>
    <row r="4492" spans="6:8" x14ac:dyDescent="0.15">
      <c r="F4492" s="26">
        <v>43652.999999989115</v>
      </c>
      <c r="G4492" s="27">
        <f>Kalkulationen!F4491</f>
        <v>5.37</v>
      </c>
      <c r="H4492" s="28">
        <f>HLOOKUP(Eingabe!$C$6,Kalkulationen!$F$1:$L$8762,Kalkulationen!D4491)</f>
        <v>232.80191638908431</v>
      </c>
    </row>
    <row r="4493" spans="6:8" x14ac:dyDescent="0.15">
      <c r="F4493" s="26">
        <v>43653.041666655779</v>
      </c>
      <c r="G4493" s="27">
        <f>Kalkulationen!F4492</f>
        <v>3.58</v>
      </c>
      <c r="H4493" s="28">
        <f>HLOOKUP(Eingabe!$C$6,Kalkulationen!$F$1:$L$8762,Kalkulationen!D4492)</f>
        <v>45.658471991144815</v>
      </c>
    </row>
    <row r="4494" spans="6:8" x14ac:dyDescent="0.15">
      <c r="F4494" s="26">
        <v>43653.083333322444</v>
      </c>
      <c r="G4494" s="27">
        <f>Kalkulationen!F4493</f>
        <v>4.18</v>
      </c>
      <c r="H4494" s="28">
        <f>HLOOKUP(Eingabe!$C$6,Kalkulationen!$F$1:$L$8762,Kalkulationen!D4493)</f>
        <v>99.286032951741447</v>
      </c>
    </row>
    <row r="4495" spans="6:8" x14ac:dyDescent="0.15">
      <c r="F4495" s="26">
        <v>43653.124999989108</v>
      </c>
      <c r="G4495" s="27">
        <f>Kalkulationen!F4494</f>
        <v>3.88</v>
      </c>
      <c r="H4495" s="28">
        <f>HLOOKUP(Eingabe!$C$6,Kalkulationen!$F$1:$L$8762,Kalkulationen!D4494)</f>
        <v>71.378640628237633</v>
      </c>
    </row>
    <row r="4496" spans="6:8" x14ac:dyDescent="0.15">
      <c r="F4496" s="26">
        <v>43653.166666655772</v>
      </c>
      <c r="G4496" s="27">
        <f>Kalkulationen!F4495</f>
        <v>3.28</v>
      </c>
      <c r="H4496" s="28">
        <f>HLOOKUP(Eingabe!$C$6,Kalkulationen!$F$1:$L$8762,Kalkulationen!D4495)</f>
        <v>28.07247429844973</v>
      </c>
    </row>
    <row r="4497" spans="6:8" x14ac:dyDescent="0.15">
      <c r="F4497" s="26">
        <v>43653.208333322436</v>
      </c>
      <c r="G4497" s="27">
        <f>Kalkulationen!F4496</f>
        <v>3.88</v>
      </c>
      <c r="H4497" s="28">
        <f>HLOOKUP(Eingabe!$C$6,Kalkulationen!$F$1:$L$8762,Kalkulationen!D4496)</f>
        <v>71.378640628237633</v>
      </c>
    </row>
    <row r="4498" spans="6:8" x14ac:dyDescent="0.15">
      <c r="F4498" s="26">
        <v>43653.249999989101</v>
      </c>
      <c r="G4498" s="27">
        <f>Kalkulationen!F4497</f>
        <v>4.4800000000000004</v>
      </c>
      <c r="H4498" s="28">
        <f>HLOOKUP(Eingabe!$C$6,Kalkulationen!$F$1:$L$8762,Kalkulationen!D4497)</f>
        <v>127.75355141684258</v>
      </c>
    </row>
    <row r="4499" spans="6:8" x14ac:dyDescent="0.15">
      <c r="F4499" s="26">
        <v>43653.291666655765</v>
      </c>
      <c r="G4499" s="27">
        <f>Kalkulationen!F4498</f>
        <v>4.18</v>
      </c>
      <c r="H4499" s="28">
        <f>HLOOKUP(Eingabe!$C$6,Kalkulationen!$F$1:$L$8762,Kalkulationen!D4498)</f>
        <v>99.286032951741447</v>
      </c>
    </row>
    <row r="4500" spans="6:8" x14ac:dyDescent="0.15">
      <c r="F4500" s="26">
        <v>43653.333333322429</v>
      </c>
      <c r="G4500" s="27">
        <f>Kalkulationen!F4499</f>
        <v>3.28</v>
      </c>
      <c r="H4500" s="28">
        <f>HLOOKUP(Eingabe!$C$6,Kalkulationen!$F$1:$L$8762,Kalkulationen!D4499)</f>
        <v>28.07247429844973</v>
      </c>
    </row>
    <row r="4501" spans="6:8" x14ac:dyDescent="0.15">
      <c r="F4501" s="26">
        <v>43653.374999989093</v>
      </c>
      <c r="G4501" s="27">
        <f>Kalkulationen!F4500</f>
        <v>2.09</v>
      </c>
      <c r="H4501" s="28">
        <f>HLOOKUP(Eingabe!$C$6,Kalkulationen!$F$1:$L$8762,Kalkulationen!D4500)</f>
        <v>1.4746487197138975</v>
      </c>
    </row>
    <row r="4502" spans="6:8" x14ac:dyDescent="0.15">
      <c r="F4502" s="26">
        <v>43653.416666655758</v>
      </c>
      <c r="G4502" s="27">
        <f>Kalkulationen!F4501</f>
        <v>1.34</v>
      </c>
      <c r="H4502" s="28">
        <f>HLOOKUP(Eingabe!$C$6,Kalkulationen!$F$1:$L$8762,Kalkulationen!D4501)</f>
        <v>0</v>
      </c>
    </row>
    <row r="4503" spans="6:8" x14ac:dyDescent="0.15">
      <c r="F4503" s="26">
        <v>43653.458333322422</v>
      </c>
      <c r="G4503" s="27">
        <f>Kalkulationen!F4502</f>
        <v>2.2400000000000002</v>
      </c>
      <c r="H4503" s="28">
        <f>HLOOKUP(Eingabe!$C$6,Kalkulationen!$F$1:$L$8762,Kalkulationen!D4502)</f>
        <v>2.2387492384510437</v>
      </c>
    </row>
    <row r="4504" spans="6:8" x14ac:dyDescent="0.15">
      <c r="F4504" s="26">
        <v>43653.499999989086</v>
      </c>
      <c r="G4504" s="27">
        <f>Kalkulationen!F4503</f>
        <v>1.94</v>
      </c>
      <c r="H4504" s="28">
        <f>HLOOKUP(Eingabe!$C$6,Kalkulationen!$F$1:$L$8762,Kalkulationen!D4503)</f>
        <v>0.92361847068584668</v>
      </c>
    </row>
    <row r="4505" spans="6:8" x14ac:dyDescent="0.15">
      <c r="F4505" s="26">
        <v>43653.54166665575</v>
      </c>
      <c r="G4505" s="27">
        <f>Kalkulationen!F4504</f>
        <v>2.09</v>
      </c>
      <c r="H4505" s="28">
        <f>HLOOKUP(Eingabe!$C$6,Kalkulationen!$F$1:$L$8762,Kalkulationen!D4504)</f>
        <v>1.4746487197138975</v>
      </c>
    </row>
    <row r="4506" spans="6:8" x14ac:dyDescent="0.15">
      <c r="F4506" s="26">
        <v>43653.583333322415</v>
      </c>
      <c r="G4506" s="27">
        <f>Kalkulationen!F4505</f>
        <v>2.2400000000000002</v>
      </c>
      <c r="H4506" s="28">
        <f>HLOOKUP(Eingabe!$C$6,Kalkulationen!$F$1:$L$8762,Kalkulationen!D4505)</f>
        <v>2.2387492384510437</v>
      </c>
    </row>
    <row r="4507" spans="6:8" x14ac:dyDescent="0.15">
      <c r="F4507" s="26">
        <v>43653.624999989079</v>
      </c>
      <c r="G4507" s="27">
        <f>Kalkulationen!F4506</f>
        <v>1.79</v>
      </c>
      <c r="H4507" s="28">
        <f>HLOOKUP(Eingabe!$C$6,Kalkulationen!$F$1:$L$8762,Kalkulationen!D4506)</f>
        <v>0.54640916557928276</v>
      </c>
    </row>
    <row r="4508" spans="6:8" x14ac:dyDescent="0.15">
      <c r="F4508" s="26">
        <v>43653.666666655743</v>
      </c>
      <c r="G4508" s="27">
        <f>Kalkulationen!F4507</f>
        <v>2.2400000000000002</v>
      </c>
      <c r="H4508" s="28">
        <f>HLOOKUP(Eingabe!$C$6,Kalkulationen!$F$1:$L$8762,Kalkulationen!D4507)</f>
        <v>2.2387492384510437</v>
      </c>
    </row>
    <row r="4509" spans="6:8" x14ac:dyDescent="0.15">
      <c r="F4509" s="26">
        <v>43653.708333322407</v>
      </c>
      <c r="G4509" s="27">
        <f>Kalkulationen!F4508</f>
        <v>2.2400000000000002</v>
      </c>
      <c r="H4509" s="28">
        <f>HLOOKUP(Eingabe!$C$6,Kalkulationen!$F$1:$L$8762,Kalkulationen!D4508)</f>
        <v>2.2387492384510437</v>
      </c>
    </row>
    <row r="4510" spans="6:8" x14ac:dyDescent="0.15">
      <c r="F4510" s="26">
        <v>43653.749999989072</v>
      </c>
      <c r="G4510" s="27">
        <f>Kalkulationen!F4509</f>
        <v>3.43</v>
      </c>
      <c r="H4510" s="28">
        <f>HLOOKUP(Eingabe!$C$6,Kalkulationen!$F$1:$L$8762,Kalkulationen!D4509)</f>
        <v>35.928487146259762</v>
      </c>
    </row>
    <row r="4511" spans="6:8" x14ac:dyDescent="0.15">
      <c r="F4511" s="26">
        <v>43653.791666655736</v>
      </c>
      <c r="G4511" s="27">
        <f>Kalkulationen!F4510</f>
        <v>4.33</v>
      </c>
      <c r="H4511" s="28">
        <f>HLOOKUP(Eingabe!$C$6,Kalkulationen!$F$1:$L$8762,Kalkulationen!D4510)</f>
        <v>113.35839181095314</v>
      </c>
    </row>
    <row r="4512" spans="6:8" x14ac:dyDescent="0.15">
      <c r="F4512" s="26">
        <v>43653.8333333224</v>
      </c>
      <c r="G4512" s="27">
        <f>Kalkulationen!F4511</f>
        <v>4.62</v>
      </c>
      <c r="H4512" s="28">
        <f>HLOOKUP(Eingabe!$C$6,Kalkulationen!$F$1:$L$8762,Kalkulationen!D4511)</f>
        <v>141.66861508672662</v>
      </c>
    </row>
    <row r="4513" spans="6:8" x14ac:dyDescent="0.15">
      <c r="F4513" s="26">
        <v>43653.874999989064</v>
      </c>
      <c r="G4513" s="27">
        <f>Kalkulationen!F4512</f>
        <v>5.07</v>
      </c>
      <c r="H4513" s="28">
        <f>HLOOKUP(Eingabe!$C$6,Kalkulationen!$F$1:$L$8762,Kalkulationen!D4512)</f>
        <v>192.37195416342232</v>
      </c>
    </row>
    <row r="4514" spans="6:8" x14ac:dyDescent="0.15">
      <c r="F4514" s="26">
        <v>43653.916666655728</v>
      </c>
      <c r="G4514" s="27">
        <f>Kalkulationen!F4513</f>
        <v>5.07</v>
      </c>
      <c r="H4514" s="28">
        <f>HLOOKUP(Eingabe!$C$6,Kalkulationen!$F$1:$L$8762,Kalkulationen!D4513)</f>
        <v>192.37195416342232</v>
      </c>
    </row>
    <row r="4515" spans="6:8" x14ac:dyDescent="0.15">
      <c r="F4515" s="26">
        <v>43653.958333322393</v>
      </c>
      <c r="G4515" s="27">
        <f>Kalkulationen!F4514</f>
        <v>4.92</v>
      </c>
      <c r="H4515" s="28">
        <f>HLOOKUP(Eingabe!$C$6,Kalkulationen!$F$1:$L$8762,Kalkulationen!D4514)</f>
        <v>174.15991544051818</v>
      </c>
    </row>
    <row r="4516" spans="6:8" x14ac:dyDescent="0.15">
      <c r="F4516" s="26">
        <v>43653.999999989057</v>
      </c>
      <c r="G4516" s="27">
        <f>Kalkulationen!F4515</f>
        <v>5.07</v>
      </c>
      <c r="H4516" s="28">
        <f>HLOOKUP(Eingabe!$C$6,Kalkulationen!$F$1:$L$8762,Kalkulationen!D4515)</f>
        <v>192.37195416342232</v>
      </c>
    </row>
    <row r="4517" spans="6:8" x14ac:dyDescent="0.15">
      <c r="F4517" s="26">
        <v>43654.041666655721</v>
      </c>
      <c r="G4517" s="27">
        <f>Kalkulationen!F4516</f>
        <v>3.13</v>
      </c>
      <c r="H4517" s="28">
        <f>HLOOKUP(Eingabe!$C$6,Kalkulationen!$F$1:$L$8762,Kalkulationen!D4516)</f>
        <v>21.178652373249626</v>
      </c>
    </row>
    <row r="4518" spans="6:8" x14ac:dyDescent="0.15">
      <c r="F4518" s="26">
        <v>43654.083333322385</v>
      </c>
      <c r="G4518" s="27">
        <f>Kalkulationen!F4517</f>
        <v>3.88</v>
      </c>
      <c r="H4518" s="28">
        <f>HLOOKUP(Eingabe!$C$6,Kalkulationen!$F$1:$L$8762,Kalkulationen!D4517)</f>
        <v>71.378640628237633</v>
      </c>
    </row>
    <row r="4519" spans="6:8" x14ac:dyDescent="0.15">
      <c r="F4519" s="26">
        <v>43654.12499998905</v>
      </c>
      <c r="G4519" s="27">
        <f>Kalkulationen!F4518</f>
        <v>2.98</v>
      </c>
      <c r="H4519" s="28">
        <f>HLOOKUP(Eingabe!$C$6,Kalkulationen!$F$1:$L$8762,Kalkulationen!D4518)</f>
        <v>15.363813474783871</v>
      </c>
    </row>
    <row r="4520" spans="6:8" x14ac:dyDescent="0.15">
      <c r="F4520" s="26">
        <v>43654.166666655714</v>
      </c>
      <c r="G4520" s="27">
        <f>Kalkulationen!F4519</f>
        <v>4.18</v>
      </c>
      <c r="H4520" s="28">
        <f>HLOOKUP(Eingabe!$C$6,Kalkulationen!$F$1:$L$8762,Kalkulationen!D4519)</f>
        <v>99.286032951741447</v>
      </c>
    </row>
    <row r="4521" spans="6:8" x14ac:dyDescent="0.15">
      <c r="F4521" s="26">
        <v>43654.208333322378</v>
      </c>
      <c r="G4521" s="27">
        <f>Kalkulationen!F4520</f>
        <v>2.39</v>
      </c>
      <c r="H4521" s="28">
        <f>HLOOKUP(Eingabe!$C$6,Kalkulationen!$F$1:$L$8762,Kalkulationen!D4520)</f>
        <v>3.2364376072839534</v>
      </c>
    </row>
    <row r="4522" spans="6:8" x14ac:dyDescent="0.15">
      <c r="F4522" s="26">
        <v>43654.249999989042</v>
      </c>
      <c r="G4522" s="27">
        <f>Kalkulationen!F4521</f>
        <v>2.2400000000000002</v>
      </c>
      <c r="H4522" s="28">
        <f>HLOOKUP(Eingabe!$C$6,Kalkulationen!$F$1:$L$8762,Kalkulationen!D4521)</f>
        <v>2.2387492384510437</v>
      </c>
    </row>
    <row r="4523" spans="6:8" x14ac:dyDescent="0.15">
      <c r="F4523" s="26">
        <v>43654.291666655707</v>
      </c>
      <c r="G4523" s="27">
        <f>Kalkulationen!F4522</f>
        <v>2.54</v>
      </c>
      <c r="H4523" s="28">
        <f>HLOOKUP(Eingabe!$C$6,Kalkulationen!$F$1:$L$8762,Kalkulationen!D4522)</f>
        <v>4.7035428791755116</v>
      </c>
    </row>
    <row r="4524" spans="6:8" x14ac:dyDescent="0.15">
      <c r="F4524" s="26">
        <v>43654.333333322371</v>
      </c>
      <c r="G4524" s="27">
        <f>Kalkulationen!F4523</f>
        <v>4.03</v>
      </c>
      <c r="H4524" s="28">
        <f>HLOOKUP(Eingabe!$C$6,Kalkulationen!$F$1:$L$8762,Kalkulationen!D4523)</f>
        <v>85.333314530668076</v>
      </c>
    </row>
    <row r="4525" spans="6:8" x14ac:dyDescent="0.15">
      <c r="F4525" s="26">
        <v>43654.374999989035</v>
      </c>
      <c r="G4525" s="27">
        <f>Kalkulationen!F4524</f>
        <v>7.01</v>
      </c>
      <c r="H4525" s="28">
        <f>HLOOKUP(Eingabe!$C$6,Kalkulationen!$F$1:$L$8762,Kalkulationen!D4524)</f>
        <v>547.54540984378536</v>
      </c>
    </row>
    <row r="4526" spans="6:8" x14ac:dyDescent="0.15">
      <c r="F4526" s="26">
        <v>43654.416666655699</v>
      </c>
      <c r="G4526" s="27">
        <f>Kalkulationen!F4525</f>
        <v>8.2100000000000009</v>
      </c>
      <c r="H4526" s="28">
        <f>HLOOKUP(Eingabe!$C$6,Kalkulationen!$F$1:$L$8762,Kalkulationen!D4525)</f>
        <v>893.08647050519346</v>
      </c>
    </row>
    <row r="4527" spans="6:8" x14ac:dyDescent="0.15">
      <c r="F4527" s="26">
        <v>43654.458333322364</v>
      </c>
      <c r="G4527" s="27">
        <f>Kalkulationen!F4526</f>
        <v>7.16</v>
      </c>
      <c r="H4527" s="28">
        <f>HLOOKUP(Eingabe!$C$6,Kalkulationen!$F$1:$L$8762,Kalkulationen!D4526)</f>
        <v>585.42842938631918</v>
      </c>
    </row>
    <row r="4528" spans="6:8" x14ac:dyDescent="0.15">
      <c r="F4528" s="26">
        <v>43654.499999989028</v>
      </c>
      <c r="G4528" s="27">
        <f>Kalkulationen!F4527</f>
        <v>7.76</v>
      </c>
      <c r="H4528" s="28">
        <f>HLOOKUP(Eingabe!$C$6,Kalkulationen!$F$1:$L$8762,Kalkulationen!D4527)</f>
        <v>752.39321657884113</v>
      </c>
    </row>
    <row r="4529" spans="6:8" x14ac:dyDescent="0.15">
      <c r="F4529" s="26">
        <v>43654.541666655692</v>
      </c>
      <c r="G4529" s="27">
        <f>Kalkulationen!F4528</f>
        <v>7.01</v>
      </c>
      <c r="H4529" s="28">
        <f>HLOOKUP(Eingabe!$C$6,Kalkulationen!$F$1:$L$8762,Kalkulationen!D4528)</f>
        <v>547.54540984378536</v>
      </c>
    </row>
    <row r="4530" spans="6:8" x14ac:dyDescent="0.15">
      <c r="F4530" s="26">
        <v>43654.583333322356</v>
      </c>
      <c r="G4530" s="27">
        <f>Kalkulationen!F4529</f>
        <v>6.12</v>
      </c>
      <c r="H4530" s="28">
        <f>HLOOKUP(Eingabe!$C$6,Kalkulationen!$F$1:$L$8762,Kalkulationen!D4529)</f>
        <v>352.73627104706577</v>
      </c>
    </row>
    <row r="4531" spans="6:8" x14ac:dyDescent="0.15">
      <c r="F4531" s="26">
        <v>43654.624999989021</v>
      </c>
      <c r="G4531" s="27">
        <f>Kalkulationen!F4530</f>
        <v>6.27</v>
      </c>
      <c r="H4531" s="28">
        <f>HLOOKUP(Eingabe!$C$6,Kalkulationen!$F$1:$L$8762,Kalkulationen!D4530)</f>
        <v>381.97961946877831</v>
      </c>
    </row>
    <row r="4532" spans="6:8" x14ac:dyDescent="0.15">
      <c r="F4532" s="26">
        <v>43654.666666655685</v>
      </c>
      <c r="G4532" s="27">
        <f>Kalkulationen!F4531</f>
        <v>6.12</v>
      </c>
      <c r="H4532" s="28">
        <f>HLOOKUP(Eingabe!$C$6,Kalkulationen!$F$1:$L$8762,Kalkulationen!D4531)</f>
        <v>352.73627104706577</v>
      </c>
    </row>
    <row r="4533" spans="6:8" x14ac:dyDescent="0.15">
      <c r="F4533" s="26">
        <v>43654.708333322349</v>
      </c>
      <c r="G4533" s="27">
        <f>Kalkulationen!F4532</f>
        <v>3.73</v>
      </c>
      <c r="H4533" s="28">
        <f>HLOOKUP(Eingabe!$C$6,Kalkulationen!$F$1:$L$8762,Kalkulationen!D4532)</f>
        <v>57.90322713773282</v>
      </c>
    </row>
    <row r="4534" spans="6:8" x14ac:dyDescent="0.15">
      <c r="F4534" s="26">
        <v>43654.749999989013</v>
      </c>
      <c r="G4534" s="27">
        <f>Kalkulationen!F4533</f>
        <v>3.58</v>
      </c>
      <c r="H4534" s="28">
        <f>HLOOKUP(Eingabe!$C$6,Kalkulationen!$F$1:$L$8762,Kalkulationen!D4533)</f>
        <v>45.658471991144815</v>
      </c>
    </row>
    <row r="4535" spans="6:8" x14ac:dyDescent="0.15">
      <c r="F4535" s="26">
        <v>43654.791666655678</v>
      </c>
      <c r="G4535" s="27">
        <f>Kalkulationen!F4534</f>
        <v>3.58</v>
      </c>
      <c r="H4535" s="28">
        <f>HLOOKUP(Eingabe!$C$6,Kalkulationen!$F$1:$L$8762,Kalkulationen!D4534)</f>
        <v>45.658471991144815</v>
      </c>
    </row>
    <row r="4536" spans="6:8" x14ac:dyDescent="0.15">
      <c r="F4536" s="26">
        <v>43654.833333322342</v>
      </c>
      <c r="G4536" s="27">
        <f>Kalkulationen!F4535</f>
        <v>4.33</v>
      </c>
      <c r="H4536" s="28">
        <f>HLOOKUP(Eingabe!$C$6,Kalkulationen!$F$1:$L$8762,Kalkulationen!D4535)</f>
        <v>113.35839181095314</v>
      </c>
    </row>
    <row r="4537" spans="6:8" x14ac:dyDescent="0.15">
      <c r="F4537" s="26">
        <v>43654.874999989006</v>
      </c>
      <c r="G4537" s="27">
        <f>Kalkulationen!F4536</f>
        <v>5.07</v>
      </c>
      <c r="H4537" s="28">
        <f>HLOOKUP(Eingabe!$C$6,Kalkulationen!$F$1:$L$8762,Kalkulationen!D4536)</f>
        <v>192.37195416342232</v>
      </c>
    </row>
    <row r="4538" spans="6:8" x14ac:dyDescent="0.15">
      <c r="F4538" s="26">
        <v>43654.91666665567</v>
      </c>
      <c r="G4538" s="27">
        <f>Kalkulationen!F4537</f>
        <v>4.92</v>
      </c>
      <c r="H4538" s="28">
        <f>HLOOKUP(Eingabe!$C$6,Kalkulationen!$F$1:$L$8762,Kalkulationen!D4537)</f>
        <v>174.15991544051818</v>
      </c>
    </row>
    <row r="4539" spans="6:8" x14ac:dyDescent="0.15">
      <c r="F4539" s="26">
        <v>43654.958333322335</v>
      </c>
      <c r="G4539" s="27">
        <f>Kalkulationen!F4538</f>
        <v>2.2400000000000002</v>
      </c>
      <c r="H4539" s="28">
        <f>HLOOKUP(Eingabe!$C$6,Kalkulationen!$F$1:$L$8762,Kalkulationen!D4538)</f>
        <v>2.2387492384510437</v>
      </c>
    </row>
    <row r="4540" spans="6:8" x14ac:dyDescent="0.15">
      <c r="F4540" s="26">
        <v>43654.999999988999</v>
      </c>
      <c r="G4540" s="27">
        <f>Kalkulationen!F4539</f>
        <v>4.7699999999999996</v>
      </c>
      <c r="H4540" s="28">
        <f>HLOOKUP(Eingabe!$C$6,Kalkulationen!$F$1:$L$8762,Kalkulationen!D4539)</f>
        <v>157.3586998907347</v>
      </c>
    </row>
    <row r="4541" spans="6:8" x14ac:dyDescent="0.15">
      <c r="F4541" s="26">
        <v>43655.041666655663</v>
      </c>
      <c r="G4541" s="27">
        <f>Kalkulationen!F4540</f>
        <v>1.79</v>
      </c>
      <c r="H4541" s="28">
        <f>HLOOKUP(Eingabe!$C$6,Kalkulationen!$F$1:$L$8762,Kalkulationen!D4540)</f>
        <v>0.54640916557928276</v>
      </c>
    </row>
    <row r="4542" spans="6:8" x14ac:dyDescent="0.15">
      <c r="F4542" s="26">
        <v>43655.083333322327</v>
      </c>
      <c r="G4542" s="27">
        <f>Kalkulationen!F4541</f>
        <v>4.18</v>
      </c>
      <c r="H4542" s="28">
        <f>HLOOKUP(Eingabe!$C$6,Kalkulationen!$F$1:$L$8762,Kalkulationen!D4541)</f>
        <v>99.286032951741447</v>
      </c>
    </row>
    <row r="4543" spans="6:8" x14ac:dyDescent="0.15">
      <c r="F4543" s="26">
        <v>43655.124999988991</v>
      </c>
      <c r="G4543" s="27">
        <f>Kalkulationen!F4542</f>
        <v>3.88</v>
      </c>
      <c r="H4543" s="28">
        <f>HLOOKUP(Eingabe!$C$6,Kalkulationen!$F$1:$L$8762,Kalkulationen!D4542)</f>
        <v>71.378640628237633</v>
      </c>
    </row>
    <row r="4544" spans="6:8" x14ac:dyDescent="0.15">
      <c r="F4544" s="26">
        <v>43655.166666655656</v>
      </c>
      <c r="G4544" s="27">
        <f>Kalkulationen!F4543</f>
        <v>1.49</v>
      </c>
      <c r="H4544" s="28">
        <f>HLOOKUP(Eingabe!$C$6,Kalkulationen!$F$1:$L$8762,Kalkulationen!D4543)</f>
        <v>0.12936521063564776</v>
      </c>
    </row>
    <row r="4545" spans="6:8" x14ac:dyDescent="0.15">
      <c r="F4545" s="26">
        <v>43655.20833332232</v>
      </c>
      <c r="G4545" s="27">
        <f>Kalkulationen!F4544</f>
        <v>1.19</v>
      </c>
      <c r="H4545" s="28">
        <f>HLOOKUP(Eingabe!$C$6,Kalkulationen!$F$1:$L$8762,Kalkulationen!D4544)</f>
        <v>0</v>
      </c>
    </row>
    <row r="4546" spans="6:8" x14ac:dyDescent="0.15">
      <c r="F4546" s="26">
        <v>43655.249999988984</v>
      </c>
      <c r="G4546" s="27">
        <f>Kalkulationen!F4545</f>
        <v>2.2400000000000002</v>
      </c>
      <c r="H4546" s="28">
        <f>HLOOKUP(Eingabe!$C$6,Kalkulationen!$F$1:$L$8762,Kalkulationen!D4545)</f>
        <v>2.2387492384510437</v>
      </c>
    </row>
    <row r="4547" spans="6:8" x14ac:dyDescent="0.15">
      <c r="F4547" s="26">
        <v>43655.291666655648</v>
      </c>
      <c r="G4547" s="27">
        <f>Kalkulationen!F4546</f>
        <v>3.58</v>
      </c>
      <c r="H4547" s="28">
        <f>HLOOKUP(Eingabe!$C$6,Kalkulationen!$F$1:$L$8762,Kalkulationen!D4546)</f>
        <v>45.658471991144815</v>
      </c>
    </row>
    <row r="4548" spans="6:8" x14ac:dyDescent="0.15">
      <c r="F4548" s="26">
        <v>43655.333333322313</v>
      </c>
      <c r="G4548" s="27">
        <f>Kalkulationen!F4547</f>
        <v>3.88</v>
      </c>
      <c r="H4548" s="28">
        <f>HLOOKUP(Eingabe!$C$6,Kalkulationen!$F$1:$L$8762,Kalkulationen!D4547)</f>
        <v>71.378640628237633</v>
      </c>
    </row>
    <row r="4549" spans="6:8" x14ac:dyDescent="0.15">
      <c r="F4549" s="26">
        <v>43655.374999988977</v>
      </c>
      <c r="G4549" s="27">
        <f>Kalkulationen!F4548</f>
        <v>4.7699999999999996</v>
      </c>
      <c r="H4549" s="28">
        <f>HLOOKUP(Eingabe!$C$6,Kalkulationen!$F$1:$L$8762,Kalkulationen!D4548)</f>
        <v>157.3586998907347</v>
      </c>
    </row>
    <row r="4550" spans="6:8" x14ac:dyDescent="0.15">
      <c r="F4550" s="26">
        <v>43655.416666655641</v>
      </c>
      <c r="G4550" s="27">
        <f>Kalkulationen!F4549</f>
        <v>7.91</v>
      </c>
      <c r="H4550" s="28">
        <f>HLOOKUP(Eingabe!$C$6,Kalkulationen!$F$1:$L$8762,Kalkulationen!D4549)</f>
        <v>797.86398166766901</v>
      </c>
    </row>
    <row r="4551" spans="6:8" x14ac:dyDescent="0.15">
      <c r="F4551" s="26">
        <v>43655.458333322305</v>
      </c>
      <c r="G4551" s="27">
        <f>Kalkulationen!F4550</f>
        <v>7.91</v>
      </c>
      <c r="H4551" s="28">
        <f>HLOOKUP(Eingabe!$C$6,Kalkulationen!$F$1:$L$8762,Kalkulationen!D4550)</f>
        <v>797.86398166766901</v>
      </c>
    </row>
    <row r="4552" spans="6:8" x14ac:dyDescent="0.15">
      <c r="F4552" s="26">
        <v>43655.49999998897</v>
      </c>
      <c r="G4552" s="27">
        <f>Kalkulationen!F4551</f>
        <v>7.16</v>
      </c>
      <c r="H4552" s="28">
        <f>HLOOKUP(Eingabe!$C$6,Kalkulationen!$F$1:$L$8762,Kalkulationen!D4551)</f>
        <v>585.42842938631918</v>
      </c>
    </row>
    <row r="4553" spans="6:8" x14ac:dyDescent="0.15">
      <c r="F4553" s="26">
        <v>43655.541666655634</v>
      </c>
      <c r="G4553" s="27">
        <f>Kalkulationen!F4552</f>
        <v>8.5</v>
      </c>
      <c r="H4553" s="28">
        <f>HLOOKUP(Eingabe!$C$6,Kalkulationen!$F$1:$L$8762,Kalkulationen!D4552)</f>
        <v>989.79083418433356</v>
      </c>
    </row>
    <row r="4554" spans="6:8" x14ac:dyDescent="0.15">
      <c r="F4554" s="26">
        <v>43655.583333322298</v>
      </c>
      <c r="G4554" s="27">
        <f>Kalkulationen!F4553</f>
        <v>6.71</v>
      </c>
      <c r="H4554" s="28">
        <f>HLOOKUP(Eingabe!$C$6,Kalkulationen!$F$1:$L$8762,Kalkulationen!D4553)</f>
        <v>476.43639304473675</v>
      </c>
    </row>
    <row r="4555" spans="6:8" x14ac:dyDescent="0.15">
      <c r="F4555" s="26">
        <v>43655.624999988962</v>
      </c>
      <c r="G4555" s="27">
        <f>Kalkulationen!F4554</f>
        <v>5.82</v>
      </c>
      <c r="H4555" s="28">
        <f>HLOOKUP(Eingabe!$C$6,Kalkulationen!$F$1:$L$8762,Kalkulationen!D4554)</f>
        <v>300.31867582888367</v>
      </c>
    </row>
    <row r="4556" spans="6:8" x14ac:dyDescent="0.15">
      <c r="F4556" s="26">
        <v>43655.666666655627</v>
      </c>
      <c r="G4556" s="27">
        <f>Kalkulationen!F4555</f>
        <v>2.54</v>
      </c>
      <c r="H4556" s="28">
        <f>HLOOKUP(Eingabe!$C$6,Kalkulationen!$F$1:$L$8762,Kalkulationen!D4555)</f>
        <v>4.7035428791755116</v>
      </c>
    </row>
    <row r="4557" spans="6:8" x14ac:dyDescent="0.15">
      <c r="F4557" s="26">
        <v>43655.708333322291</v>
      </c>
      <c r="G4557" s="27">
        <f>Kalkulationen!F4556</f>
        <v>3.88</v>
      </c>
      <c r="H4557" s="28">
        <f>HLOOKUP(Eingabe!$C$6,Kalkulationen!$F$1:$L$8762,Kalkulationen!D4556)</f>
        <v>71.378640628237633</v>
      </c>
    </row>
    <row r="4558" spans="6:8" x14ac:dyDescent="0.15">
      <c r="F4558" s="26">
        <v>43655.749999988955</v>
      </c>
      <c r="G4558" s="27">
        <f>Kalkulationen!F4557</f>
        <v>6.41</v>
      </c>
      <c r="H4558" s="28">
        <f>HLOOKUP(Eingabe!$C$6,Kalkulationen!$F$1:$L$8762,Kalkulationen!D4557)</f>
        <v>410.790941833408</v>
      </c>
    </row>
    <row r="4559" spans="6:8" x14ac:dyDescent="0.15">
      <c r="F4559" s="26">
        <v>43655.791666655619</v>
      </c>
      <c r="G4559" s="27">
        <f>Kalkulationen!F4558</f>
        <v>4.03</v>
      </c>
      <c r="H4559" s="28">
        <f>HLOOKUP(Eingabe!$C$6,Kalkulationen!$F$1:$L$8762,Kalkulationen!D4558)</f>
        <v>85.333314530668076</v>
      </c>
    </row>
    <row r="4560" spans="6:8" x14ac:dyDescent="0.15">
      <c r="F4560" s="26">
        <v>43655.833333322284</v>
      </c>
      <c r="G4560" s="27">
        <f>Kalkulationen!F4559</f>
        <v>3.88</v>
      </c>
      <c r="H4560" s="28">
        <f>HLOOKUP(Eingabe!$C$6,Kalkulationen!$F$1:$L$8762,Kalkulationen!D4559)</f>
        <v>71.378640628237633</v>
      </c>
    </row>
    <row r="4561" spans="6:8" x14ac:dyDescent="0.15">
      <c r="F4561" s="26">
        <v>43655.874999988948</v>
      </c>
      <c r="G4561" s="27">
        <f>Kalkulationen!F4560</f>
        <v>5.07</v>
      </c>
      <c r="H4561" s="28">
        <f>HLOOKUP(Eingabe!$C$6,Kalkulationen!$F$1:$L$8762,Kalkulationen!D4560)</f>
        <v>192.37195416342232</v>
      </c>
    </row>
    <row r="4562" spans="6:8" x14ac:dyDescent="0.15">
      <c r="F4562" s="26">
        <v>43655.916666655612</v>
      </c>
      <c r="G4562" s="27">
        <f>Kalkulationen!F4561</f>
        <v>3.43</v>
      </c>
      <c r="H4562" s="28">
        <f>HLOOKUP(Eingabe!$C$6,Kalkulationen!$F$1:$L$8762,Kalkulationen!D4561)</f>
        <v>35.928487146259762</v>
      </c>
    </row>
    <row r="4563" spans="6:8" x14ac:dyDescent="0.15">
      <c r="F4563" s="26">
        <v>43655.958333322276</v>
      </c>
      <c r="G4563" s="27">
        <f>Kalkulationen!F4562</f>
        <v>4.33</v>
      </c>
      <c r="H4563" s="28">
        <f>HLOOKUP(Eingabe!$C$6,Kalkulationen!$F$1:$L$8762,Kalkulationen!D4562)</f>
        <v>113.35839181095314</v>
      </c>
    </row>
    <row r="4564" spans="6:8" x14ac:dyDescent="0.15">
      <c r="F4564" s="26">
        <v>43655.999999988941</v>
      </c>
      <c r="G4564" s="27">
        <f>Kalkulationen!F4563</f>
        <v>3.88</v>
      </c>
      <c r="H4564" s="28">
        <f>HLOOKUP(Eingabe!$C$6,Kalkulationen!$F$1:$L$8762,Kalkulationen!D4563)</f>
        <v>71.378640628237633</v>
      </c>
    </row>
    <row r="4565" spans="6:8" x14ac:dyDescent="0.15">
      <c r="F4565" s="26">
        <v>43656.041666655605</v>
      </c>
      <c r="G4565" s="27">
        <f>Kalkulationen!F4564</f>
        <v>4.7699999999999996</v>
      </c>
      <c r="H4565" s="28">
        <f>HLOOKUP(Eingabe!$C$6,Kalkulationen!$F$1:$L$8762,Kalkulationen!D4564)</f>
        <v>157.3586998907347</v>
      </c>
    </row>
    <row r="4566" spans="6:8" x14ac:dyDescent="0.15">
      <c r="F4566" s="26">
        <v>43656.083333322269</v>
      </c>
      <c r="G4566" s="27">
        <f>Kalkulationen!F4565</f>
        <v>4.18</v>
      </c>
      <c r="H4566" s="28">
        <f>HLOOKUP(Eingabe!$C$6,Kalkulationen!$F$1:$L$8762,Kalkulationen!D4565)</f>
        <v>99.286032951741447</v>
      </c>
    </row>
    <row r="4567" spans="6:8" x14ac:dyDescent="0.15">
      <c r="F4567" s="26">
        <v>43656.124999988933</v>
      </c>
      <c r="G4567" s="27">
        <f>Kalkulationen!F4566</f>
        <v>4.4800000000000004</v>
      </c>
      <c r="H4567" s="28">
        <f>HLOOKUP(Eingabe!$C$6,Kalkulationen!$F$1:$L$8762,Kalkulationen!D4566)</f>
        <v>127.75355141684258</v>
      </c>
    </row>
    <row r="4568" spans="6:8" x14ac:dyDescent="0.15">
      <c r="F4568" s="26">
        <v>43656.166666655598</v>
      </c>
      <c r="G4568" s="27">
        <f>Kalkulationen!F4567</f>
        <v>2.69</v>
      </c>
      <c r="H4568" s="28">
        <f>HLOOKUP(Eingabe!$C$6,Kalkulationen!$F$1:$L$8762,Kalkulationen!D4567)</f>
        <v>7.4302984659264721</v>
      </c>
    </row>
    <row r="4569" spans="6:8" x14ac:dyDescent="0.15">
      <c r="F4569" s="26">
        <v>43656.208333322262</v>
      </c>
      <c r="G4569" s="27">
        <f>Kalkulationen!F4568</f>
        <v>3.13</v>
      </c>
      <c r="H4569" s="28">
        <f>HLOOKUP(Eingabe!$C$6,Kalkulationen!$F$1:$L$8762,Kalkulationen!D4568)</f>
        <v>21.178652373249626</v>
      </c>
    </row>
    <row r="4570" spans="6:8" x14ac:dyDescent="0.15">
      <c r="F4570" s="26">
        <v>43656.249999988926</v>
      </c>
      <c r="G4570" s="27">
        <f>Kalkulationen!F4569</f>
        <v>3.73</v>
      </c>
      <c r="H4570" s="28">
        <f>HLOOKUP(Eingabe!$C$6,Kalkulationen!$F$1:$L$8762,Kalkulationen!D4569)</f>
        <v>57.90322713773282</v>
      </c>
    </row>
    <row r="4571" spans="6:8" x14ac:dyDescent="0.15">
      <c r="F4571" s="26">
        <v>43656.29166665559</v>
      </c>
      <c r="G4571" s="27">
        <f>Kalkulationen!F4570</f>
        <v>5.07</v>
      </c>
      <c r="H4571" s="28">
        <f>HLOOKUP(Eingabe!$C$6,Kalkulationen!$F$1:$L$8762,Kalkulationen!D4570)</f>
        <v>192.37195416342232</v>
      </c>
    </row>
    <row r="4572" spans="6:8" x14ac:dyDescent="0.15">
      <c r="F4572" s="26">
        <v>43656.333333322254</v>
      </c>
      <c r="G4572" s="27">
        <f>Kalkulationen!F4571</f>
        <v>3.73</v>
      </c>
      <c r="H4572" s="28">
        <f>HLOOKUP(Eingabe!$C$6,Kalkulationen!$F$1:$L$8762,Kalkulationen!D4571)</f>
        <v>57.90322713773282</v>
      </c>
    </row>
    <row r="4573" spans="6:8" x14ac:dyDescent="0.15">
      <c r="F4573" s="26">
        <v>43656.374999988919</v>
      </c>
      <c r="G4573" s="27">
        <f>Kalkulationen!F4572</f>
        <v>4.33</v>
      </c>
      <c r="H4573" s="28">
        <f>HLOOKUP(Eingabe!$C$6,Kalkulationen!$F$1:$L$8762,Kalkulationen!D4572)</f>
        <v>113.35839181095314</v>
      </c>
    </row>
    <row r="4574" spans="6:8" x14ac:dyDescent="0.15">
      <c r="F4574" s="26">
        <v>43656.416666655583</v>
      </c>
      <c r="G4574" s="27">
        <f>Kalkulationen!F4573</f>
        <v>4.62</v>
      </c>
      <c r="H4574" s="28">
        <f>HLOOKUP(Eingabe!$C$6,Kalkulationen!$F$1:$L$8762,Kalkulationen!D4573)</f>
        <v>141.66861508672662</v>
      </c>
    </row>
    <row r="4575" spans="6:8" x14ac:dyDescent="0.15">
      <c r="F4575" s="26">
        <v>43656.458333322247</v>
      </c>
      <c r="G4575" s="27">
        <f>Kalkulationen!F4574</f>
        <v>3.28</v>
      </c>
      <c r="H4575" s="28">
        <f>HLOOKUP(Eingabe!$C$6,Kalkulationen!$F$1:$L$8762,Kalkulationen!D4574)</f>
        <v>28.07247429844973</v>
      </c>
    </row>
    <row r="4576" spans="6:8" x14ac:dyDescent="0.15">
      <c r="F4576" s="26">
        <v>43656.499999988911</v>
      </c>
      <c r="G4576" s="27">
        <f>Kalkulationen!F4575</f>
        <v>2.54</v>
      </c>
      <c r="H4576" s="28">
        <f>HLOOKUP(Eingabe!$C$6,Kalkulationen!$F$1:$L$8762,Kalkulationen!D4575)</f>
        <v>4.7035428791755116</v>
      </c>
    </row>
    <row r="4577" spans="6:8" x14ac:dyDescent="0.15">
      <c r="F4577" s="26">
        <v>43656.541666655576</v>
      </c>
      <c r="G4577" s="27">
        <f>Kalkulationen!F4576</f>
        <v>2.09</v>
      </c>
      <c r="H4577" s="28">
        <f>HLOOKUP(Eingabe!$C$6,Kalkulationen!$F$1:$L$8762,Kalkulationen!D4576)</f>
        <v>1.4746487197138975</v>
      </c>
    </row>
    <row r="4578" spans="6:8" x14ac:dyDescent="0.15">
      <c r="F4578" s="26">
        <v>43656.58333332224</v>
      </c>
      <c r="G4578" s="27">
        <f>Kalkulationen!F4577</f>
        <v>3.13</v>
      </c>
      <c r="H4578" s="28">
        <f>HLOOKUP(Eingabe!$C$6,Kalkulationen!$F$1:$L$8762,Kalkulationen!D4577)</f>
        <v>21.178652373249626</v>
      </c>
    </row>
    <row r="4579" spans="6:8" x14ac:dyDescent="0.15">
      <c r="F4579" s="26">
        <v>43656.624999988904</v>
      </c>
      <c r="G4579" s="27">
        <f>Kalkulationen!F4578</f>
        <v>4.03</v>
      </c>
      <c r="H4579" s="28">
        <f>HLOOKUP(Eingabe!$C$6,Kalkulationen!$F$1:$L$8762,Kalkulationen!D4578)</f>
        <v>85.333314530668076</v>
      </c>
    </row>
    <row r="4580" spans="6:8" x14ac:dyDescent="0.15">
      <c r="F4580" s="26">
        <v>43656.666666655568</v>
      </c>
      <c r="G4580" s="27">
        <f>Kalkulationen!F4579</f>
        <v>4.4800000000000004</v>
      </c>
      <c r="H4580" s="28">
        <f>HLOOKUP(Eingabe!$C$6,Kalkulationen!$F$1:$L$8762,Kalkulationen!D4579)</f>
        <v>127.75355141684258</v>
      </c>
    </row>
    <row r="4581" spans="6:8" x14ac:dyDescent="0.15">
      <c r="F4581" s="26">
        <v>43656.708333322233</v>
      </c>
      <c r="G4581" s="27">
        <f>Kalkulationen!F4580</f>
        <v>4.92</v>
      </c>
      <c r="H4581" s="28">
        <f>HLOOKUP(Eingabe!$C$6,Kalkulationen!$F$1:$L$8762,Kalkulationen!D4580)</f>
        <v>174.15991544051818</v>
      </c>
    </row>
    <row r="4582" spans="6:8" x14ac:dyDescent="0.15">
      <c r="F4582" s="26">
        <v>43656.749999988897</v>
      </c>
      <c r="G4582" s="27">
        <f>Kalkulationen!F4581</f>
        <v>4.62</v>
      </c>
      <c r="H4582" s="28">
        <f>HLOOKUP(Eingabe!$C$6,Kalkulationen!$F$1:$L$8762,Kalkulationen!D4581)</f>
        <v>141.66861508672662</v>
      </c>
    </row>
    <row r="4583" spans="6:8" x14ac:dyDescent="0.15">
      <c r="F4583" s="26">
        <v>43656.791666655561</v>
      </c>
      <c r="G4583" s="27">
        <f>Kalkulationen!F4582</f>
        <v>4.03</v>
      </c>
      <c r="H4583" s="28">
        <f>HLOOKUP(Eingabe!$C$6,Kalkulationen!$F$1:$L$8762,Kalkulationen!D4582)</f>
        <v>85.333314530668076</v>
      </c>
    </row>
    <row r="4584" spans="6:8" x14ac:dyDescent="0.15">
      <c r="F4584" s="26">
        <v>43656.833333322225</v>
      </c>
      <c r="G4584" s="27">
        <f>Kalkulationen!F4583</f>
        <v>4.7699999999999996</v>
      </c>
      <c r="H4584" s="28">
        <f>HLOOKUP(Eingabe!$C$6,Kalkulationen!$F$1:$L$8762,Kalkulationen!D4583)</f>
        <v>157.3586998907347</v>
      </c>
    </row>
    <row r="4585" spans="6:8" x14ac:dyDescent="0.15">
      <c r="F4585" s="26">
        <v>43656.87499998889</v>
      </c>
      <c r="G4585" s="27">
        <f>Kalkulationen!F4584</f>
        <v>4.7699999999999996</v>
      </c>
      <c r="H4585" s="28">
        <f>HLOOKUP(Eingabe!$C$6,Kalkulationen!$F$1:$L$8762,Kalkulationen!D4584)</f>
        <v>157.3586998907347</v>
      </c>
    </row>
    <row r="4586" spans="6:8" x14ac:dyDescent="0.15">
      <c r="F4586" s="26">
        <v>43656.916666655554</v>
      </c>
      <c r="G4586" s="27">
        <f>Kalkulationen!F4585</f>
        <v>3.88</v>
      </c>
      <c r="H4586" s="28">
        <f>HLOOKUP(Eingabe!$C$6,Kalkulationen!$F$1:$L$8762,Kalkulationen!D4585)</f>
        <v>71.378640628237633</v>
      </c>
    </row>
    <row r="4587" spans="6:8" x14ac:dyDescent="0.15">
      <c r="F4587" s="26">
        <v>43656.958333322218</v>
      </c>
      <c r="G4587" s="27">
        <f>Kalkulationen!F4586</f>
        <v>5.07</v>
      </c>
      <c r="H4587" s="28">
        <f>HLOOKUP(Eingabe!$C$6,Kalkulationen!$F$1:$L$8762,Kalkulationen!D4586)</f>
        <v>192.37195416342232</v>
      </c>
    </row>
    <row r="4588" spans="6:8" x14ac:dyDescent="0.15">
      <c r="F4588" s="26">
        <v>43656.999999988882</v>
      </c>
      <c r="G4588" s="27">
        <f>Kalkulationen!F4587</f>
        <v>3.73</v>
      </c>
      <c r="H4588" s="28">
        <f>HLOOKUP(Eingabe!$C$6,Kalkulationen!$F$1:$L$8762,Kalkulationen!D4587)</f>
        <v>57.90322713773282</v>
      </c>
    </row>
    <row r="4589" spans="6:8" x14ac:dyDescent="0.15">
      <c r="F4589" s="26">
        <v>43657.041666655547</v>
      </c>
      <c r="G4589" s="27">
        <f>Kalkulationen!F4588</f>
        <v>2.09</v>
      </c>
      <c r="H4589" s="28">
        <f>HLOOKUP(Eingabe!$C$6,Kalkulationen!$F$1:$L$8762,Kalkulationen!D4588)</f>
        <v>1.4746487197138975</v>
      </c>
    </row>
    <row r="4590" spans="6:8" x14ac:dyDescent="0.15">
      <c r="F4590" s="26">
        <v>43657.083333322211</v>
      </c>
      <c r="G4590" s="27">
        <f>Kalkulationen!F4589</f>
        <v>3.43</v>
      </c>
      <c r="H4590" s="28">
        <f>HLOOKUP(Eingabe!$C$6,Kalkulationen!$F$1:$L$8762,Kalkulationen!D4589)</f>
        <v>35.928487146259762</v>
      </c>
    </row>
    <row r="4591" spans="6:8" x14ac:dyDescent="0.15">
      <c r="F4591" s="26">
        <v>43657.124999988875</v>
      </c>
      <c r="G4591" s="27">
        <f>Kalkulationen!F4590</f>
        <v>4.62</v>
      </c>
      <c r="H4591" s="28">
        <f>HLOOKUP(Eingabe!$C$6,Kalkulationen!$F$1:$L$8762,Kalkulationen!D4590)</f>
        <v>141.66861508672662</v>
      </c>
    </row>
    <row r="4592" spans="6:8" x14ac:dyDescent="0.15">
      <c r="F4592" s="26">
        <v>43657.166666655539</v>
      </c>
      <c r="G4592" s="27">
        <f>Kalkulationen!F4591</f>
        <v>4.62</v>
      </c>
      <c r="H4592" s="28">
        <f>HLOOKUP(Eingabe!$C$6,Kalkulationen!$F$1:$L$8762,Kalkulationen!D4591)</f>
        <v>141.66861508672662</v>
      </c>
    </row>
    <row r="4593" spans="6:8" x14ac:dyDescent="0.15">
      <c r="F4593" s="26">
        <v>43657.208333322204</v>
      </c>
      <c r="G4593" s="27">
        <f>Kalkulationen!F4592</f>
        <v>3.13</v>
      </c>
      <c r="H4593" s="28">
        <f>HLOOKUP(Eingabe!$C$6,Kalkulationen!$F$1:$L$8762,Kalkulationen!D4592)</f>
        <v>21.178652373249626</v>
      </c>
    </row>
    <row r="4594" spans="6:8" x14ac:dyDescent="0.15">
      <c r="F4594" s="26">
        <v>43657.249999988868</v>
      </c>
      <c r="G4594" s="27">
        <f>Kalkulationen!F4593</f>
        <v>3.73</v>
      </c>
      <c r="H4594" s="28">
        <f>HLOOKUP(Eingabe!$C$6,Kalkulationen!$F$1:$L$8762,Kalkulationen!D4593)</f>
        <v>57.90322713773282</v>
      </c>
    </row>
    <row r="4595" spans="6:8" x14ac:dyDescent="0.15">
      <c r="F4595" s="26">
        <v>43657.291666655532</v>
      </c>
      <c r="G4595" s="27">
        <f>Kalkulationen!F4594</f>
        <v>3.88</v>
      </c>
      <c r="H4595" s="28">
        <f>HLOOKUP(Eingabe!$C$6,Kalkulationen!$F$1:$L$8762,Kalkulationen!D4594)</f>
        <v>71.378640628237633</v>
      </c>
    </row>
    <row r="4596" spans="6:8" x14ac:dyDescent="0.15">
      <c r="F4596" s="26">
        <v>43657.333333322196</v>
      </c>
      <c r="G4596" s="27">
        <f>Kalkulationen!F4595</f>
        <v>3.73</v>
      </c>
      <c r="H4596" s="28">
        <f>HLOOKUP(Eingabe!$C$6,Kalkulationen!$F$1:$L$8762,Kalkulationen!D4595)</f>
        <v>57.90322713773282</v>
      </c>
    </row>
    <row r="4597" spans="6:8" x14ac:dyDescent="0.15">
      <c r="F4597" s="26">
        <v>43657.374999988861</v>
      </c>
      <c r="G4597" s="27">
        <f>Kalkulationen!F4596</f>
        <v>2.83</v>
      </c>
      <c r="H4597" s="28">
        <f>HLOOKUP(Eingabe!$C$6,Kalkulationen!$F$1:$L$8762,Kalkulationen!D4596)</f>
        <v>10.799308393294714</v>
      </c>
    </row>
    <row r="4598" spans="6:8" x14ac:dyDescent="0.15">
      <c r="F4598" s="26">
        <v>43657.416666655525</v>
      </c>
      <c r="G4598" s="27">
        <f>Kalkulationen!F4597</f>
        <v>1.94</v>
      </c>
      <c r="H4598" s="28">
        <f>HLOOKUP(Eingabe!$C$6,Kalkulationen!$F$1:$L$8762,Kalkulationen!D4597)</f>
        <v>0.92361847068584668</v>
      </c>
    </row>
    <row r="4599" spans="6:8" x14ac:dyDescent="0.15">
      <c r="F4599" s="26">
        <v>43657.458333322189</v>
      </c>
      <c r="G4599" s="27">
        <f>Kalkulationen!F4598</f>
        <v>3.13</v>
      </c>
      <c r="H4599" s="28">
        <f>HLOOKUP(Eingabe!$C$6,Kalkulationen!$F$1:$L$8762,Kalkulationen!D4598)</f>
        <v>21.178652373249626</v>
      </c>
    </row>
    <row r="4600" spans="6:8" x14ac:dyDescent="0.15">
      <c r="F4600" s="26">
        <v>43657.499999988853</v>
      </c>
      <c r="G4600" s="27">
        <f>Kalkulationen!F4599</f>
        <v>3.58</v>
      </c>
      <c r="H4600" s="28">
        <f>HLOOKUP(Eingabe!$C$6,Kalkulationen!$F$1:$L$8762,Kalkulationen!D4599)</f>
        <v>45.658471991144815</v>
      </c>
    </row>
    <row r="4601" spans="6:8" x14ac:dyDescent="0.15">
      <c r="F4601" s="26">
        <v>43657.541666655517</v>
      </c>
      <c r="G4601" s="27">
        <f>Kalkulationen!F4600</f>
        <v>3.73</v>
      </c>
      <c r="H4601" s="28">
        <f>HLOOKUP(Eingabe!$C$6,Kalkulationen!$F$1:$L$8762,Kalkulationen!D4600)</f>
        <v>57.90322713773282</v>
      </c>
    </row>
    <row r="4602" spans="6:8" x14ac:dyDescent="0.15">
      <c r="F4602" s="26">
        <v>43657.583333322182</v>
      </c>
      <c r="G4602" s="27">
        <f>Kalkulationen!F4601</f>
        <v>1.94</v>
      </c>
      <c r="H4602" s="28">
        <f>HLOOKUP(Eingabe!$C$6,Kalkulationen!$F$1:$L$8762,Kalkulationen!D4601)</f>
        <v>0.92361847068584668</v>
      </c>
    </row>
    <row r="4603" spans="6:8" x14ac:dyDescent="0.15">
      <c r="F4603" s="26">
        <v>43657.624999988846</v>
      </c>
      <c r="G4603" s="27">
        <f>Kalkulationen!F4602</f>
        <v>3.73</v>
      </c>
      <c r="H4603" s="28">
        <f>HLOOKUP(Eingabe!$C$6,Kalkulationen!$F$1:$L$8762,Kalkulationen!D4602)</f>
        <v>57.90322713773282</v>
      </c>
    </row>
    <row r="4604" spans="6:8" x14ac:dyDescent="0.15">
      <c r="F4604" s="26">
        <v>43657.66666665551</v>
      </c>
      <c r="G4604" s="27">
        <f>Kalkulationen!F4603</f>
        <v>3.58</v>
      </c>
      <c r="H4604" s="28">
        <f>HLOOKUP(Eingabe!$C$6,Kalkulationen!$F$1:$L$8762,Kalkulationen!D4603)</f>
        <v>45.658471991144815</v>
      </c>
    </row>
    <row r="4605" spans="6:8" x14ac:dyDescent="0.15">
      <c r="F4605" s="26">
        <v>43657.708333322174</v>
      </c>
      <c r="G4605" s="27">
        <f>Kalkulationen!F4604</f>
        <v>3.28</v>
      </c>
      <c r="H4605" s="28">
        <f>HLOOKUP(Eingabe!$C$6,Kalkulationen!$F$1:$L$8762,Kalkulationen!D4604)</f>
        <v>28.07247429844973</v>
      </c>
    </row>
    <row r="4606" spans="6:8" x14ac:dyDescent="0.15">
      <c r="F4606" s="26">
        <v>43657.749999988839</v>
      </c>
      <c r="G4606" s="27">
        <f>Kalkulationen!F4605</f>
        <v>3.28</v>
      </c>
      <c r="H4606" s="28">
        <f>HLOOKUP(Eingabe!$C$6,Kalkulationen!$F$1:$L$8762,Kalkulationen!D4605)</f>
        <v>28.07247429844973</v>
      </c>
    </row>
    <row r="4607" spans="6:8" x14ac:dyDescent="0.15">
      <c r="F4607" s="26">
        <v>43657.791666655503</v>
      </c>
      <c r="G4607" s="27">
        <f>Kalkulationen!F4606</f>
        <v>2.39</v>
      </c>
      <c r="H4607" s="28">
        <f>HLOOKUP(Eingabe!$C$6,Kalkulationen!$F$1:$L$8762,Kalkulationen!D4606)</f>
        <v>3.2364376072839534</v>
      </c>
    </row>
    <row r="4608" spans="6:8" x14ac:dyDescent="0.15">
      <c r="F4608" s="26">
        <v>43657.833333322167</v>
      </c>
      <c r="G4608" s="27">
        <f>Kalkulationen!F4607</f>
        <v>1.79</v>
      </c>
      <c r="H4608" s="28">
        <f>HLOOKUP(Eingabe!$C$6,Kalkulationen!$F$1:$L$8762,Kalkulationen!D4607)</f>
        <v>0.54640916557928276</v>
      </c>
    </row>
    <row r="4609" spans="6:8" x14ac:dyDescent="0.15">
      <c r="F4609" s="26">
        <v>43657.874999988831</v>
      </c>
      <c r="G4609" s="27">
        <f>Kalkulationen!F4608</f>
        <v>2.54</v>
      </c>
      <c r="H4609" s="28">
        <f>HLOOKUP(Eingabe!$C$6,Kalkulationen!$F$1:$L$8762,Kalkulationen!D4608)</f>
        <v>4.7035428791755116</v>
      </c>
    </row>
    <row r="4610" spans="6:8" x14ac:dyDescent="0.15">
      <c r="F4610" s="26">
        <v>43657.916666655496</v>
      </c>
      <c r="G4610" s="27">
        <f>Kalkulationen!F4609</f>
        <v>1.04</v>
      </c>
      <c r="H4610" s="28">
        <f>HLOOKUP(Eingabe!$C$6,Kalkulationen!$F$1:$L$8762,Kalkulationen!D4609)</f>
        <v>0</v>
      </c>
    </row>
    <row r="4611" spans="6:8" x14ac:dyDescent="0.15">
      <c r="F4611" s="26">
        <v>43657.95833332216</v>
      </c>
      <c r="G4611" s="27">
        <f>Kalkulationen!F4610</f>
        <v>0.3</v>
      </c>
      <c r="H4611" s="28">
        <f>HLOOKUP(Eingabe!$C$6,Kalkulationen!$F$1:$L$8762,Kalkulationen!D4610)</f>
        <v>0</v>
      </c>
    </row>
    <row r="4612" spans="6:8" x14ac:dyDescent="0.15">
      <c r="F4612" s="26">
        <v>43657.999999988824</v>
      </c>
      <c r="G4612" s="27">
        <f>Kalkulationen!F4611</f>
        <v>0.75</v>
      </c>
      <c r="H4612" s="28">
        <f>HLOOKUP(Eingabe!$C$6,Kalkulationen!$F$1:$L$8762,Kalkulationen!D4611)</f>
        <v>0</v>
      </c>
    </row>
    <row r="4613" spans="6:8" x14ac:dyDescent="0.15">
      <c r="F4613" s="26">
        <v>43658.041666655488</v>
      </c>
      <c r="G4613" s="27">
        <f>Kalkulationen!F4612</f>
        <v>0.9</v>
      </c>
      <c r="H4613" s="28">
        <f>HLOOKUP(Eingabe!$C$6,Kalkulationen!$F$1:$L$8762,Kalkulationen!D4612)</f>
        <v>0</v>
      </c>
    </row>
    <row r="4614" spans="6:8" x14ac:dyDescent="0.15">
      <c r="F4614" s="26">
        <v>43658.083333322153</v>
      </c>
      <c r="G4614" s="27">
        <f>Kalkulationen!F4613</f>
        <v>0.3</v>
      </c>
      <c r="H4614" s="28">
        <f>HLOOKUP(Eingabe!$C$6,Kalkulationen!$F$1:$L$8762,Kalkulationen!D4613)</f>
        <v>0</v>
      </c>
    </row>
    <row r="4615" spans="6:8" x14ac:dyDescent="0.15">
      <c r="F4615" s="26">
        <v>43658.124999988817</v>
      </c>
      <c r="G4615" s="27">
        <f>Kalkulationen!F4614</f>
        <v>0.6</v>
      </c>
      <c r="H4615" s="28">
        <f>HLOOKUP(Eingabe!$C$6,Kalkulationen!$F$1:$L$8762,Kalkulationen!D4614)</f>
        <v>0</v>
      </c>
    </row>
    <row r="4616" spans="6:8" x14ac:dyDescent="0.15">
      <c r="F4616" s="26">
        <v>43658.166666655481</v>
      </c>
      <c r="G4616" s="27">
        <f>Kalkulationen!F4615</f>
        <v>1.19</v>
      </c>
      <c r="H4616" s="28">
        <f>HLOOKUP(Eingabe!$C$6,Kalkulationen!$F$1:$L$8762,Kalkulationen!D4615)</f>
        <v>0</v>
      </c>
    </row>
    <row r="4617" spans="6:8" x14ac:dyDescent="0.15">
      <c r="F4617" s="26">
        <v>43658.208333322145</v>
      </c>
      <c r="G4617" s="27">
        <f>Kalkulationen!F4616</f>
        <v>1.34</v>
      </c>
      <c r="H4617" s="28">
        <f>HLOOKUP(Eingabe!$C$6,Kalkulationen!$F$1:$L$8762,Kalkulationen!D4616)</f>
        <v>0</v>
      </c>
    </row>
    <row r="4618" spans="6:8" x14ac:dyDescent="0.15">
      <c r="F4618" s="26">
        <v>43658.24999998881</v>
      </c>
      <c r="G4618" s="27">
        <f>Kalkulationen!F4617</f>
        <v>1.79</v>
      </c>
      <c r="H4618" s="28">
        <f>HLOOKUP(Eingabe!$C$6,Kalkulationen!$F$1:$L$8762,Kalkulationen!D4617)</f>
        <v>0.54640916557928276</v>
      </c>
    </row>
    <row r="4619" spans="6:8" x14ac:dyDescent="0.15">
      <c r="F4619" s="26">
        <v>43658.291666655474</v>
      </c>
      <c r="G4619" s="27">
        <f>Kalkulationen!F4618</f>
        <v>2.39</v>
      </c>
      <c r="H4619" s="28">
        <f>HLOOKUP(Eingabe!$C$6,Kalkulationen!$F$1:$L$8762,Kalkulationen!D4618)</f>
        <v>3.2364376072839534</v>
      </c>
    </row>
    <row r="4620" spans="6:8" x14ac:dyDescent="0.15">
      <c r="F4620" s="26">
        <v>43658.333333322138</v>
      </c>
      <c r="G4620" s="27">
        <f>Kalkulationen!F4619</f>
        <v>1.49</v>
      </c>
      <c r="H4620" s="28">
        <f>HLOOKUP(Eingabe!$C$6,Kalkulationen!$F$1:$L$8762,Kalkulationen!D4619)</f>
        <v>0.12936521063564776</v>
      </c>
    </row>
    <row r="4621" spans="6:8" x14ac:dyDescent="0.15">
      <c r="F4621" s="26">
        <v>43658.374999988802</v>
      </c>
      <c r="G4621" s="27">
        <f>Kalkulationen!F4620</f>
        <v>2.98</v>
      </c>
      <c r="H4621" s="28">
        <f>HLOOKUP(Eingabe!$C$6,Kalkulationen!$F$1:$L$8762,Kalkulationen!D4620)</f>
        <v>15.363813474783871</v>
      </c>
    </row>
    <row r="4622" spans="6:8" x14ac:dyDescent="0.15">
      <c r="F4622" s="26">
        <v>43658.416666655467</v>
      </c>
      <c r="G4622" s="27">
        <f>Kalkulationen!F4621</f>
        <v>1.79</v>
      </c>
      <c r="H4622" s="28">
        <f>HLOOKUP(Eingabe!$C$6,Kalkulationen!$F$1:$L$8762,Kalkulationen!D4621)</f>
        <v>0.54640916557928276</v>
      </c>
    </row>
    <row r="4623" spans="6:8" x14ac:dyDescent="0.15">
      <c r="F4623" s="26">
        <v>43658.458333322131</v>
      </c>
      <c r="G4623" s="27">
        <f>Kalkulationen!F4622</f>
        <v>2.39</v>
      </c>
      <c r="H4623" s="28">
        <f>HLOOKUP(Eingabe!$C$6,Kalkulationen!$F$1:$L$8762,Kalkulationen!D4622)</f>
        <v>3.2364376072839534</v>
      </c>
    </row>
    <row r="4624" spans="6:8" x14ac:dyDescent="0.15">
      <c r="F4624" s="26">
        <v>43658.499999988795</v>
      </c>
      <c r="G4624" s="27">
        <f>Kalkulationen!F4623</f>
        <v>2.54</v>
      </c>
      <c r="H4624" s="28">
        <f>HLOOKUP(Eingabe!$C$6,Kalkulationen!$F$1:$L$8762,Kalkulationen!D4623)</f>
        <v>4.7035428791755116</v>
      </c>
    </row>
    <row r="4625" spans="6:8" x14ac:dyDescent="0.15">
      <c r="F4625" s="26">
        <v>43658.541666655459</v>
      </c>
      <c r="G4625" s="27">
        <f>Kalkulationen!F4624</f>
        <v>2.98</v>
      </c>
      <c r="H4625" s="28">
        <f>HLOOKUP(Eingabe!$C$6,Kalkulationen!$F$1:$L$8762,Kalkulationen!D4624)</f>
        <v>15.363813474783871</v>
      </c>
    </row>
    <row r="4626" spans="6:8" x14ac:dyDescent="0.15">
      <c r="F4626" s="26">
        <v>43658.583333322124</v>
      </c>
      <c r="G4626" s="27">
        <f>Kalkulationen!F4625</f>
        <v>2.98</v>
      </c>
      <c r="H4626" s="28">
        <f>HLOOKUP(Eingabe!$C$6,Kalkulationen!$F$1:$L$8762,Kalkulationen!D4625)</f>
        <v>15.363813474783871</v>
      </c>
    </row>
    <row r="4627" spans="6:8" x14ac:dyDescent="0.15">
      <c r="F4627" s="26">
        <v>43658.624999988788</v>
      </c>
      <c r="G4627" s="27">
        <f>Kalkulationen!F4626</f>
        <v>2.09</v>
      </c>
      <c r="H4627" s="28">
        <f>HLOOKUP(Eingabe!$C$6,Kalkulationen!$F$1:$L$8762,Kalkulationen!D4626)</f>
        <v>1.4746487197138975</v>
      </c>
    </row>
    <row r="4628" spans="6:8" x14ac:dyDescent="0.15">
      <c r="F4628" s="26">
        <v>43658.666666655452</v>
      </c>
      <c r="G4628" s="27">
        <f>Kalkulationen!F4627</f>
        <v>2.69</v>
      </c>
      <c r="H4628" s="28">
        <f>HLOOKUP(Eingabe!$C$6,Kalkulationen!$F$1:$L$8762,Kalkulationen!D4627)</f>
        <v>7.4302984659264721</v>
      </c>
    </row>
    <row r="4629" spans="6:8" x14ac:dyDescent="0.15">
      <c r="F4629" s="26">
        <v>43658.708333322116</v>
      </c>
      <c r="G4629" s="27">
        <f>Kalkulationen!F4628</f>
        <v>3.88</v>
      </c>
      <c r="H4629" s="28">
        <f>HLOOKUP(Eingabe!$C$6,Kalkulationen!$F$1:$L$8762,Kalkulationen!D4628)</f>
        <v>71.378640628237633</v>
      </c>
    </row>
    <row r="4630" spans="6:8" x14ac:dyDescent="0.15">
      <c r="F4630" s="26">
        <v>43658.74999998878</v>
      </c>
      <c r="G4630" s="27">
        <f>Kalkulationen!F4629</f>
        <v>3.73</v>
      </c>
      <c r="H4630" s="28">
        <f>HLOOKUP(Eingabe!$C$6,Kalkulationen!$F$1:$L$8762,Kalkulationen!D4629)</f>
        <v>57.90322713773282</v>
      </c>
    </row>
    <row r="4631" spans="6:8" x14ac:dyDescent="0.15">
      <c r="F4631" s="26">
        <v>43658.791666655445</v>
      </c>
      <c r="G4631" s="27">
        <f>Kalkulationen!F4630</f>
        <v>3.73</v>
      </c>
      <c r="H4631" s="28">
        <f>HLOOKUP(Eingabe!$C$6,Kalkulationen!$F$1:$L$8762,Kalkulationen!D4630)</f>
        <v>57.90322713773282</v>
      </c>
    </row>
    <row r="4632" spans="6:8" x14ac:dyDescent="0.15">
      <c r="F4632" s="26">
        <v>43658.833333322109</v>
      </c>
      <c r="G4632" s="27">
        <f>Kalkulationen!F4631</f>
        <v>3.88</v>
      </c>
      <c r="H4632" s="28">
        <f>HLOOKUP(Eingabe!$C$6,Kalkulationen!$F$1:$L$8762,Kalkulationen!D4631)</f>
        <v>71.378640628237633</v>
      </c>
    </row>
    <row r="4633" spans="6:8" x14ac:dyDescent="0.15">
      <c r="F4633" s="26">
        <v>43658.874999988773</v>
      </c>
      <c r="G4633" s="27">
        <f>Kalkulationen!F4632</f>
        <v>4.33</v>
      </c>
      <c r="H4633" s="28">
        <f>HLOOKUP(Eingabe!$C$6,Kalkulationen!$F$1:$L$8762,Kalkulationen!D4632)</f>
        <v>113.35839181095314</v>
      </c>
    </row>
    <row r="4634" spans="6:8" x14ac:dyDescent="0.15">
      <c r="F4634" s="26">
        <v>43658.916666655437</v>
      </c>
      <c r="G4634" s="27">
        <f>Kalkulationen!F4633</f>
        <v>4.7699999999999996</v>
      </c>
      <c r="H4634" s="28">
        <f>HLOOKUP(Eingabe!$C$6,Kalkulationen!$F$1:$L$8762,Kalkulationen!D4633)</f>
        <v>157.3586998907347</v>
      </c>
    </row>
    <row r="4635" spans="6:8" x14ac:dyDescent="0.15">
      <c r="F4635" s="26">
        <v>43658.958333322102</v>
      </c>
      <c r="G4635" s="27">
        <f>Kalkulationen!F4634</f>
        <v>5.52</v>
      </c>
      <c r="H4635" s="28">
        <f>HLOOKUP(Eingabe!$C$6,Kalkulationen!$F$1:$L$8762,Kalkulationen!D4634)</f>
        <v>254.43327038277369</v>
      </c>
    </row>
    <row r="4636" spans="6:8" x14ac:dyDescent="0.15">
      <c r="F4636" s="26">
        <v>43658.999999988766</v>
      </c>
      <c r="G4636" s="27">
        <f>Kalkulationen!F4635</f>
        <v>3.58</v>
      </c>
      <c r="H4636" s="28">
        <f>HLOOKUP(Eingabe!$C$6,Kalkulationen!$F$1:$L$8762,Kalkulationen!D4635)</f>
        <v>45.658471991144815</v>
      </c>
    </row>
    <row r="4637" spans="6:8" x14ac:dyDescent="0.15">
      <c r="F4637" s="26">
        <v>43659.04166665543</v>
      </c>
      <c r="G4637" s="27">
        <f>Kalkulationen!F4636</f>
        <v>4.03</v>
      </c>
      <c r="H4637" s="28">
        <f>HLOOKUP(Eingabe!$C$6,Kalkulationen!$F$1:$L$8762,Kalkulationen!D4636)</f>
        <v>85.333314530668076</v>
      </c>
    </row>
    <row r="4638" spans="6:8" x14ac:dyDescent="0.15">
      <c r="F4638" s="26">
        <v>43659.083333322094</v>
      </c>
      <c r="G4638" s="27">
        <f>Kalkulationen!F4637</f>
        <v>4.7699999999999996</v>
      </c>
      <c r="H4638" s="28">
        <f>HLOOKUP(Eingabe!$C$6,Kalkulationen!$F$1:$L$8762,Kalkulationen!D4637)</f>
        <v>157.3586998907347</v>
      </c>
    </row>
    <row r="4639" spans="6:8" x14ac:dyDescent="0.15">
      <c r="F4639" s="26">
        <v>43659.124999988759</v>
      </c>
      <c r="G4639" s="27">
        <f>Kalkulationen!F4638</f>
        <v>4.92</v>
      </c>
      <c r="H4639" s="28">
        <f>HLOOKUP(Eingabe!$C$6,Kalkulationen!$F$1:$L$8762,Kalkulationen!D4638)</f>
        <v>174.15991544051818</v>
      </c>
    </row>
    <row r="4640" spans="6:8" x14ac:dyDescent="0.15">
      <c r="F4640" s="26">
        <v>43659.166666655423</v>
      </c>
      <c r="G4640" s="27">
        <f>Kalkulationen!F4639</f>
        <v>5.37</v>
      </c>
      <c r="H4640" s="28">
        <f>HLOOKUP(Eingabe!$C$6,Kalkulationen!$F$1:$L$8762,Kalkulationen!D4639)</f>
        <v>232.80191638908431</v>
      </c>
    </row>
    <row r="4641" spans="6:8" x14ac:dyDescent="0.15">
      <c r="F4641" s="26">
        <v>43659.208333322087</v>
      </c>
      <c r="G4641" s="27">
        <f>Kalkulationen!F4640</f>
        <v>5.97</v>
      </c>
      <c r="H4641" s="28">
        <f>HLOOKUP(Eingabe!$C$6,Kalkulationen!$F$1:$L$8762,Kalkulationen!D4640)</f>
        <v>325.486920668631</v>
      </c>
    </row>
    <row r="4642" spans="6:8" x14ac:dyDescent="0.15">
      <c r="F4642" s="26">
        <v>43659.249999988751</v>
      </c>
      <c r="G4642" s="27">
        <f>Kalkulationen!F4641</f>
        <v>5.07</v>
      </c>
      <c r="H4642" s="28">
        <f>HLOOKUP(Eingabe!$C$6,Kalkulationen!$F$1:$L$8762,Kalkulationen!D4641)</f>
        <v>192.37195416342232</v>
      </c>
    </row>
    <row r="4643" spans="6:8" x14ac:dyDescent="0.15">
      <c r="F4643" s="26">
        <v>43659.291666655416</v>
      </c>
      <c r="G4643" s="27">
        <f>Kalkulationen!F4642</f>
        <v>5.52</v>
      </c>
      <c r="H4643" s="28">
        <f>HLOOKUP(Eingabe!$C$6,Kalkulationen!$F$1:$L$8762,Kalkulationen!D4642)</f>
        <v>254.43327038277369</v>
      </c>
    </row>
    <row r="4644" spans="6:8" x14ac:dyDescent="0.15">
      <c r="F4644" s="26">
        <v>43659.33333332208</v>
      </c>
      <c r="G4644" s="27">
        <f>Kalkulationen!F4643</f>
        <v>5.37</v>
      </c>
      <c r="H4644" s="28">
        <f>HLOOKUP(Eingabe!$C$6,Kalkulationen!$F$1:$L$8762,Kalkulationen!D4643)</f>
        <v>232.80191638908431</v>
      </c>
    </row>
    <row r="4645" spans="6:8" x14ac:dyDescent="0.15">
      <c r="F4645" s="26">
        <v>43659.374999988744</v>
      </c>
      <c r="G4645" s="27">
        <f>Kalkulationen!F4644</f>
        <v>7.46</v>
      </c>
      <c r="H4645" s="28">
        <f>HLOOKUP(Eingabe!$C$6,Kalkulationen!$F$1:$L$8762,Kalkulationen!D4644)</f>
        <v>665.88406137106449</v>
      </c>
    </row>
    <row r="4646" spans="6:8" x14ac:dyDescent="0.15">
      <c r="F4646" s="26">
        <v>43659.416666655408</v>
      </c>
      <c r="G4646" s="27">
        <f>Kalkulationen!F4645</f>
        <v>6.27</v>
      </c>
      <c r="H4646" s="28">
        <f>HLOOKUP(Eingabe!$C$6,Kalkulationen!$F$1:$L$8762,Kalkulationen!D4645)</f>
        <v>381.97961946877831</v>
      </c>
    </row>
    <row r="4647" spans="6:8" x14ac:dyDescent="0.15">
      <c r="F4647" s="26">
        <v>43659.458333322073</v>
      </c>
      <c r="G4647" s="27">
        <f>Kalkulationen!F4646</f>
        <v>4.7699999999999996</v>
      </c>
      <c r="H4647" s="28">
        <f>HLOOKUP(Eingabe!$C$6,Kalkulationen!$F$1:$L$8762,Kalkulationen!D4646)</f>
        <v>157.3586998907347</v>
      </c>
    </row>
    <row r="4648" spans="6:8" x14ac:dyDescent="0.15">
      <c r="F4648" s="26">
        <v>43659.499999988737</v>
      </c>
      <c r="G4648" s="27">
        <f>Kalkulationen!F4647</f>
        <v>5.82</v>
      </c>
      <c r="H4648" s="28">
        <f>HLOOKUP(Eingabe!$C$6,Kalkulationen!$F$1:$L$8762,Kalkulationen!D4647)</f>
        <v>300.31867582888367</v>
      </c>
    </row>
    <row r="4649" spans="6:8" x14ac:dyDescent="0.15">
      <c r="F4649" s="26">
        <v>43659.541666655401</v>
      </c>
      <c r="G4649" s="27">
        <f>Kalkulationen!F4648</f>
        <v>5.82</v>
      </c>
      <c r="H4649" s="28">
        <f>HLOOKUP(Eingabe!$C$6,Kalkulationen!$F$1:$L$8762,Kalkulationen!D4648)</f>
        <v>300.31867582888367</v>
      </c>
    </row>
    <row r="4650" spans="6:8" x14ac:dyDescent="0.15">
      <c r="F4650" s="26">
        <v>43659.583333322065</v>
      </c>
      <c r="G4650" s="27">
        <f>Kalkulationen!F4649</f>
        <v>5.52</v>
      </c>
      <c r="H4650" s="28">
        <f>HLOOKUP(Eingabe!$C$6,Kalkulationen!$F$1:$L$8762,Kalkulationen!D4649)</f>
        <v>254.43327038277369</v>
      </c>
    </row>
    <row r="4651" spans="6:8" x14ac:dyDescent="0.15">
      <c r="F4651" s="26">
        <v>43659.62499998873</v>
      </c>
      <c r="G4651" s="27">
        <f>Kalkulationen!F4650</f>
        <v>5.22</v>
      </c>
      <c r="H4651" s="28">
        <f>HLOOKUP(Eingabe!$C$6,Kalkulationen!$F$1:$L$8762,Kalkulationen!D4650)</f>
        <v>212.01452653164606</v>
      </c>
    </row>
    <row r="4652" spans="6:8" x14ac:dyDescent="0.15">
      <c r="F4652" s="26">
        <v>43659.666666655394</v>
      </c>
      <c r="G4652" s="27">
        <f>Kalkulationen!F4651</f>
        <v>4.33</v>
      </c>
      <c r="H4652" s="28">
        <f>HLOOKUP(Eingabe!$C$6,Kalkulationen!$F$1:$L$8762,Kalkulationen!D4651)</f>
        <v>113.35839181095314</v>
      </c>
    </row>
    <row r="4653" spans="6:8" x14ac:dyDescent="0.15">
      <c r="F4653" s="26">
        <v>43659.708333322058</v>
      </c>
      <c r="G4653" s="27">
        <f>Kalkulationen!F4652</f>
        <v>2.83</v>
      </c>
      <c r="H4653" s="28">
        <f>HLOOKUP(Eingabe!$C$6,Kalkulationen!$F$1:$L$8762,Kalkulationen!D4652)</f>
        <v>10.799308393294714</v>
      </c>
    </row>
    <row r="4654" spans="6:8" x14ac:dyDescent="0.15">
      <c r="F4654" s="26">
        <v>43659.749999988722</v>
      </c>
      <c r="G4654" s="27">
        <f>Kalkulationen!F4653</f>
        <v>4.33</v>
      </c>
      <c r="H4654" s="28">
        <f>HLOOKUP(Eingabe!$C$6,Kalkulationen!$F$1:$L$8762,Kalkulationen!D4653)</f>
        <v>113.35839181095314</v>
      </c>
    </row>
    <row r="4655" spans="6:8" x14ac:dyDescent="0.15">
      <c r="F4655" s="26">
        <v>43659.791666655387</v>
      </c>
      <c r="G4655" s="27">
        <f>Kalkulationen!F4654</f>
        <v>4.33</v>
      </c>
      <c r="H4655" s="28">
        <f>HLOOKUP(Eingabe!$C$6,Kalkulationen!$F$1:$L$8762,Kalkulationen!D4654)</f>
        <v>113.35839181095314</v>
      </c>
    </row>
    <row r="4656" spans="6:8" x14ac:dyDescent="0.15">
      <c r="F4656" s="26">
        <v>43659.833333322051</v>
      </c>
      <c r="G4656" s="27">
        <f>Kalkulationen!F4655</f>
        <v>4.92</v>
      </c>
      <c r="H4656" s="28">
        <f>HLOOKUP(Eingabe!$C$6,Kalkulationen!$F$1:$L$8762,Kalkulationen!D4655)</f>
        <v>174.15991544051818</v>
      </c>
    </row>
    <row r="4657" spans="6:8" x14ac:dyDescent="0.15">
      <c r="F4657" s="26">
        <v>43659.874999988715</v>
      </c>
      <c r="G4657" s="27">
        <f>Kalkulationen!F4656</f>
        <v>4.7699999999999996</v>
      </c>
      <c r="H4657" s="28">
        <f>HLOOKUP(Eingabe!$C$6,Kalkulationen!$F$1:$L$8762,Kalkulationen!D4656)</f>
        <v>157.3586998907347</v>
      </c>
    </row>
    <row r="4658" spans="6:8" x14ac:dyDescent="0.15">
      <c r="F4658" s="26">
        <v>43659.916666655379</v>
      </c>
      <c r="G4658" s="27">
        <f>Kalkulationen!F4657</f>
        <v>4.4800000000000004</v>
      </c>
      <c r="H4658" s="28">
        <f>HLOOKUP(Eingabe!$C$6,Kalkulationen!$F$1:$L$8762,Kalkulationen!D4657)</f>
        <v>127.75355141684258</v>
      </c>
    </row>
    <row r="4659" spans="6:8" x14ac:dyDescent="0.15">
      <c r="F4659" s="26">
        <v>43659.958333322043</v>
      </c>
      <c r="G4659" s="27">
        <f>Kalkulationen!F4658</f>
        <v>3.73</v>
      </c>
      <c r="H4659" s="28">
        <f>HLOOKUP(Eingabe!$C$6,Kalkulationen!$F$1:$L$8762,Kalkulationen!D4658)</f>
        <v>57.90322713773282</v>
      </c>
    </row>
    <row r="4660" spans="6:8" x14ac:dyDescent="0.15">
      <c r="F4660" s="26">
        <v>43659.999999988708</v>
      </c>
      <c r="G4660" s="27">
        <f>Kalkulationen!F4659</f>
        <v>3.43</v>
      </c>
      <c r="H4660" s="28">
        <f>HLOOKUP(Eingabe!$C$6,Kalkulationen!$F$1:$L$8762,Kalkulationen!D4659)</f>
        <v>35.928487146259762</v>
      </c>
    </row>
    <row r="4661" spans="6:8" x14ac:dyDescent="0.15">
      <c r="F4661" s="26">
        <v>43660.041666655372</v>
      </c>
      <c r="G4661" s="27">
        <f>Kalkulationen!F4660</f>
        <v>2.98</v>
      </c>
      <c r="H4661" s="28">
        <f>HLOOKUP(Eingabe!$C$6,Kalkulationen!$F$1:$L$8762,Kalkulationen!D4660)</f>
        <v>15.363813474783871</v>
      </c>
    </row>
    <row r="4662" spans="6:8" x14ac:dyDescent="0.15">
      <c r="F4662" s="26">
        <v>43660.083333322036</v>
      </c>
      <c r="G4662" s="27">
        <f>Kalkulationen!F4661</f>
        <v>3.28</v>
      </c>
      <c r="H4662" s="28">
        <f>HLOOKUP(Eingabe!$C$6,Kalkulationen!$F$1:$L$8762,Kalkulationen!D4661)</f>
        <v>28.07247429844973</v>
      </c>
    </row>
    <row r="4663" spans="6:8" x14ac:dyDescent="0.15">
      <c r="F4663" s="26">
        <v>43660.1249999887</v>
      </c>
      <c r="G4663" s="27">
        <f>Kalkulationen!F4662</f>
        <v>3.43</v>
      </c>
      <c r="H4663" s="28">
        <f>HLOOKUP(Eingabe!$C$6,Kalkulationen!$F$1:$L$8762,Kalkulationen!D4662)</f>
        <v>35.928487146259762</v>
      </c>
    </row>
    <row r="4664" spans="6:8" x14ac:dyDescent="0.15">
      <c r="F4664" s="26">
        <v>43660.166666655365</v>
      </c>
      <c r="G4664" s="27">
        <f>Kalkulationen!F4663</f>
        <v>3.58</v>
      </c>
      <c r="H4664" s="28">
        <f>HLOOKUP(Eingabe!$C$6,Kalkulationen!$F$1:$L$8762,Kalkulationen!D4663)</f>
        <v>45.658471991144815</v>
      </c>
    </row>
    <row r="4665" spans="6:8" x14ac:dyDescent="0.15">
      <c r="F4665" s="26">
        <v>43660.208333322029</v>
      </c>
      <c r="G4665" s="27">
        <f>Kalkulationen!F4664</f>
        <v>3.58</v>
      </c>
      <c r="H4665" s="28">
        <f>HLOOKUP(Eingabe!$C$6,Kalkulationen!$F$1:$L$8762,Kalkulationen!D4664)</f>
        <v>45.658471991144815</v>
      </c>
    </row>
    <row r="4666" spans="6:8" x14ac:dyDescent="0.15">
      <c r="F4666" s="26">
        <v>43660.249999988693</v>
      </c>
      <c r="G4666" s="27">
        <f>Kalkulationen!F4665</f>
        <v>1.94</v>
      </c>
      <c r="H4666" s="28">
        <f>HLOOKUP(Eingabe!$C$6,Kalkulationen!$F$1:$L$8762,Kalkulationen!D4665)</f>
        <v>0.92361847068584668</v>
      </c>
    </row>
    <row r="4667" spans="6:8" x14ac:dyDescent="0.15">
      <c r="F4667" s="26">
        <v>43660.291666655357</v>
      </c>
      <c r="G4667" s="27">
        <f>Kalkulationen!F4666</f>
        <v>2.39</v>
      </c>
      <c r="H4667" s="28">
        <f>HLOOKUP(Eingabe!$C$6,Kalkulationen!$F$1:$L$8762,Kalkulationen!D4666)</f>
        <v>3.2364376072839534</v>
      </c>
    </row>
    <row r="4668" spans="6:8" x14ac:dyDescent="0.15">
      <c r="F4668" s="26">
        <v>43660.333333322022</v>
      </c>
      <c r="G4668" s="27">
        <f>Kalkulationen!F4667</f>
        <v>2.69</v>
      </c>
      <c r="H4668" s="28">
        <f>HLOOKUP(Eingabe!$C$6,Kalkulationen!$F$1:$L$8762,Kalkulationen!D4667)</f>
        <v>7.4302984659264721</v>
      </c>
    </row>
    <row r="4669" spans="6:8" x14ac:dyDescent="0.15">
      <c r="F4669" s="26">
        <v>43660.374999988686</v>
      </c>
      <c r="G4669" s="27">
        <f>Kalkulationen!F4668</f>
        <v>2.54</v>
      </c>
      <c r="H4669" s="28">
        <f>HLOOKUP(Eingabe!$C$6,Kalkulationen!$F$1:$L$8762,Kalkulationen!D4668)</f>
        <v>4.7035428791755116</v>
      </c>
    </row>
    <row r="4670" spans="6:8" x14ac:dyDescent="0.15">
      <c r="F4670" s="26">
        <v>43660.41666665535</v>
      </c>
      <c r="G4670" s="27">
        <f>Kalkulationen!F4669</f>
        <v>2.83</v>
      </c>
      <c r="H4670" s="28">
        <f>HLOOKUP(Eingabe!$C$6,Kalkulationen!$F$1:$L$8762,Kalkulationen!D4669)</f>
        <v>10.799308393294714</v>
      </c>
    </row>
    <row r="4671" spans="6:8" x14ac:dyDescent="0.15">
      <c r="F4671" s="26">
        <v>43660.458333322014</v>
      </c>
      <c r="G4671" s="27">
        <f>Kalkulationen!F4670</f>
        <v>4.18</v>
      </c>
      <c r="H4671" s="28">
        <f>HLOOKUP(Eingabe!$C$6,Kalkulationen!$F$1:$L$8762,Kalkulationen!D4670)</f>
        <v>99.286032951741447</v>
      </c>
    </row>
    <row r="4672" spans="6:8" x14ac:dyDescent="0.15">
      <c r="F4672" s="26">
        <v>43660.499999988679</v>
      </c>
      <c r="G4672" s="27">
        <f>Kalkulationen!F4671</f>
        <v>6.56</v>
      </c>
      <c r="H4672" s="28">
        <f>HLOOKUP(Eingabe!$C$6,Kalkulationen!$F$1:$L$8762,Kalkulationen!D4671)</f>
        <v>442.98824926057142</v>
      </c>
    </row>
    <row r="4673" spans="6:8" x14ac:dyDescent="0.15">
      <c r="F4673" s="26">
        <v>43660.541666655343</v>
      </c>
      <c r="G4673" s="27">
        <f>Kalkulationen!F4672</f>
        <v>5.52</v>
      </c>
      <c r="H4673" s="28">
        <f>HLOOKUP(Eingabe!$C$6,Kalkulationen!$F$1:$L$8762,Kalkulationen!D4672)</f>
        <v>254.43327038277369</v>
      </c>
    </row>
    <row r="4674" spans="6:8" x14ac:dyDescent="0.15">
      <c r="F4674" s="26">
        <v>43660.583333322007</v>
      </c>
      <c r="G4674" s="27">
        <f>Kalkulationen!F4673</f>
        <v>4.18</v>
      </c>
      <c r="H4674" s="28">
        <f>HLOOKUP(Eingabe!$C$6,Kalkulationen!$F$1:$L$8762,Kalkulationen!D4673)</f>
        <v>99.286032951741447</v>
      </c>
    </row>
    <row r="4675" spans="6:8" x14ac:dyDescent="0.15">
      <c r="F4675" s="26">
        <v>43660.624999988671</v>
      </c>
      <c r="G4675" s="27">
        <f>Kalkulationen!F4674</f>
        <v>4.03</v>
      </c>
      <c r="H4675" s="28">
        <f>HLOOKUP(Eingabe!$C$6,Kalkulationen!$F$1:$L$8762,Kalkulationen!D4674)</f>
        <v>85.333314530668076</v>
      </c>
    </row>
    <row r="4676" spans="6:8" x14ac:dyDescent="0.15">
      <c r="F4676" s="26">
        <v>43660.666666655336</v>
      </c>
      <c r="G4676" s="27">
        <f>Kalkulationen!F4675</f>
        <v>1.94</v>
      </c>
      <c r="H4676" s="28">
        <f>HLOOKUP(Eingabe!$C$6,Kalkulationen!$F$1:$L$8762,Kalkulationen!D4675)</f>
        <v>0.92361847068584668</v>
      </c>
    </row>
    <row r="4677" spans="6:8" x14ac:dyDescent="0.15">
      <c r="F4677" s="26">
        <v>43660.708333322</v>
      </c>
      <c r="G4677" s="27">
        <f>Kalkulationen!F4676</f>
        <v>1.94</v>
      </c>
      <c r="H4677" s="28">
        <f>HLOOKUP(Eingabe!$C$6,Kalkulationen!$F$1:$L$8762,Kalkulationen!D4676)</f>
        <v>0.92361847068584668</v>
      </c>
    </row>
    <row r="4678" spans="6:8" x14ac:dyDescent="0.15">
      <c r="F4678" s="26">
        <v>43660.749999988664</v>
      </c>
      <c r="G4678" s="27">
        <f>Kalkulationen!F4677</f>
        <v>2.98</v>
      </c>
      <c r="H4678" s="28">
        <f>HLOOKUP(Eingabe!$C$6,Kalkulationen!$F$1:$L$8762,Kalkulationen!D4677)</f>
        <v>15.363813474783871</v>
      </c>
    </row>
    <row r="4679" spans="6:8" x14ac:dyDescent="0.15">
      <c r="F4679" s="26">
        <v>43660.791666655328</v>
      </c>
      <c r="G4679" s="27">
        <f>Kalkulationen!F4678</f>
        <v>3.88</v>
      </c>
      <c r="H4679" s="28">
        <f>HLOOKUP(Eingabe!$C$6,Kalkulationen!$F$1:$L$8762,Kalkulationen!D4678)</f>
        <v>71.378640628237633</v>
      </c>
    </row>
    <row r="4680" spans="6:8" x14ac:dyDescent="0.15">
      <c r="F4680" s="26">
        <v>43660.833333321993</v>
      </c>
      <c r="G4680" s="27">
        <f>Kalkulationen!F4679</f>
        <v>4.03</v>
      </c>
      <c r="H4680" s="28">
        <f>HLOOKUP(Eingabe!$C$6,Kalkulationen!$F$1:$L$8762,Kalkulationen!D4679)</f>
        <v>85.333314530668076</v>
      </c>
    </row>
    <row r="4681" spans="6:8" x14ac:dyDescent="0.15">
      <c r="F4681" s="26">
        <v>43660.874999988657</v>
      </c>
      <c r="G4681" s="27">
        <f>Kalkulationen!F4680</f>
        <v>4.18</v>
      </c>
      <c r="H4681" s="28">
        <f>HLOOKUP(Eingabe!$C$6,Kalkulationen!$F$1:$L$8762,Kalkulationen!D4680)</f>
        <v>99.286032951741447</v>
      </c>
    </row>
    <row r="4682" spans="6:8" x14ac:dyDescent="0.15">
      <c r="F4682" s="26">
        <v>43660.916666655321</v>
      </c>
      <c r="G4682" s="27">
        <f>Kalkulationen!F4681</f>
        <v>4.62</v>
      </c>
      <c r="H4682" s="28">
        <f>HLOOKUP(Eingabe!$C$6,Kalkulationen!$F$1:$L$8762,Kalkulationen!D4681)</f>
        <v>141.66861508672662</v>
      </c>
    </row>
    <row r="4683" spans="6:8" x14ac:dyDescent="0.15">
      <c r="F4683" s="26">
        <v>43660.958333321985</v>
      </c>
      <c r="G4683" s="27">
        <f>Kalkulationen!F4682</f>
        <v>1.34</v>
      </c>
      <c r="H4683" s="28">
        <f>HLOOKUP(Eingabe!$C$6,Kalkulationen!$F$1:$L$8762,Kalkulationen!D4682)</f>
        <v>0</v>
      </c>
    </row>
    <row r="4684" spans="6:8" x14ac:dyDescent="0.15">
      <c r="F4684" s="26">
        <v>43660.99999998865</v>
      </c>
      <c r="G4684" s="27">
        <f>Kalkulationen!F4683</f>
        <v>4.18</v>
      </c>
      <c r="H4684" s="28">
        <f>HLOOKUP(Eingabe!$C$6,Kalkulationen!$F$1:$L$8762,Kalkulationen!D4683)</f>
        <v>99.286032951741447</v>
      </c>
    </row>
    <row r="4685" spans="6:8" x14ac:dyDescent="0.15">
      <c r="F4685" s="26">
        <v>43661.041666655314</v>
      </c>
      <c r="G4685" s="27">
        <f>Kalkulationen!F4684</f>
        <v>1.64</v>
      </c>
      <c r="H4685" s="28">
        <f>HLOOKUP(Eingabe!$C$6,Kalkulationen!$F$1:$L$8762,Kalkulationen!D4684)</f>
        <v>0.28936731896601203</v>
      </c>
    </row>
    <row r="4686" spans="6:8" x14ac:dyDescent="0.15">
      <c r="F4686" s="26">
        <v>43661.083333321978</v>
      </c>
      <c r="G4686" s="27">
        <f>Kalkulationen!F4685</f>
        <v>4.18</v>
      </c>
      <c r="H4686" s="28">
        <f>HLOOKUP(Eingabe!$C$6,Kalkulationen!$F$1:$L$8762,Kalkulationen!D4685)</f>
        <v>99.286032951741447</v>
      </c>
    </row>
    <row r="4687" spans="6:8" x14ac:dyDescent="0.15">
      <c r="F4687" s="26">
        <v>43661.124999988642</v>
      </c>
      <c r="G4687" s="27">
        <f>Kalkulationen!F4686</f>
        <v>4.03</v>
      </c>
      <c r="H4687" s="28">
        <f>HLOOKUP(Eingabe!$C$6,Kalkulationen!$F$1:$L$8762,Kalkulationen!D4686)</f>
        <v>85.333314530668076</v>
      </c>
    </row>
    <row r="4688" spans="6:8" x14ac:dyDescent="0.15">
      <c r="F4688" s="26">
        <v>43661.166666655306</v>
      </c>
      <c r="G4688" s="27">
        <f>Kalkulationen!F4687</f>
        <v>5.07</v>
      </c>
      <c r="H4688" s="28">
        <f>HLOOKUP(Eingabe!$C$6,Kalkulationen!$F$1:$L$8762,Kalkulationen!D4687)</f>
        <v>192.37195416342232</v>
      </c>
    </row>
    <row r="4689" spans="6:8" x14ac:dyDescent="0.15">
      <c r="F4689" s="26">
        <v>43661.208333321971</v>
      </c>
      <c r="G4689" s="27">
        <f>Kalkulationen!F4688</f>
        <v>4.18</v>
      </c>
      <c r="H4689" s="28">
        <f>HLOOKUP(Eingabe!$C$6,Kalkulationen!$F$1:$L$8762,Kalkulationen!D4688)</f>
        <v>99.286032951741447</v>
      </c>
    </row>
    <row r="4690" spans="6:8" x14ac:dyDescent="0.15">
      <c r="F4690" s="26">
        <v>43661.249999988635</v>
      </c>
      <c r="G4690" s="27">
        <f>Kalkulationen!F4689</f>
        <v>3.13</v>
      </c>
      <c r="H4690" s="28">
        <f>HLOOKUP(Eingabe!$C$6,Kalkulationen!$F$1:$L$8762,Kalkulationen!D4689)</f>
        <v>21.178652373249626</v>
      </c>
    </row>
    <row r="4691" spans="6:8" x14ac:dyDescent="0.15">
      <c r="F4691" s="26">
        <v>43661.291666655299</v>
      </c>
      <c r="G4691" s="27">
        <f>Kalkulationen!F4690</f>
        <v>4.4800000000000004</v>
      </c>
      <c r="H4691" s="28">
        <f>HLOOKUP(Eingabe!$C$6,Kalkulationen!$F$1:$L$8762,Kalkulationen!D4690)</f>
        <v>127.75355141684258</v>
      </c>
    </row>
    <row r="4692" spans="6:8" x14ac:dyDescent="0.15">
      <c r="F4692" s="26">
        <v>43661.333333321963</v>
      </c>
      <c r="G4692" s="27">
        <f>Kalkulationen!F4691</f>
        <v>4.7699999999999996</v>
      </c>
      <c r="H4692" s="28">
        <f>HLOOKUP(Eingabe!$C$6,Kalkulationen!$F$1:$L$8762,Kalkulationen!D4691)</f>
        <v>157.3586998907347</v>
      </c>
    </row>
    <row r="4693" spans="6:8" x14ac:dyDescent="0.15">
      <c r="F4693" s="26">
        <v>43661.374999988628</v>
      </c>
      <c r="G4693" s="27">
        <f>Kalkulationen!F4692</f>
        <v>3.43</v>
      </c>
      <c r="H4693" s="28">
        <f>HLOOKUP(Eingabe!$C$6,Kalkulationen!$F$1:$L$8762,Kalkulationen!D4692)</f>
        <v>35.928487146259762</v>
      </c>
    </row>
    <row r="4694" spans="6:8" x14ac:dyDescent="0.15">
      <c r="F4694" s="26">
        <v>43661.416666655292</v>
      </c>
      <c r="G4694" s="27">
        <f>Kalkulationen!F4693</f>
        <v>3.58</v>
      </c>
      <c r="H4694" s="28">
        <f>HLOOKUP(Eingabe!$C$6,Kalkulationen!$F$1:$L$8762,Kalkulationen!D4693)</f>
        <v>45.658471991144815</v>
      </c>
    </row>
    <row r="4695" spans="6:8" x14ac:dyDescent="0.15">
      <c r="F4695" s="26">
        <v>43661.458333321956</v>
      </c>
      <c r="G4695" s="27">
        <f>Kalkulationen!F4694</f>
        <v>4.92</v>
      </c>
      <c r="H4695" s="28">
        <f>HLOOKUP(Eingabe!$C$6,Kalkulationen!$F$1:$L$8762,Kalkulationen!D4694)</f>
        <v>174.15991544051818</v>
      </c>
    </row>
    <row r="4696" spans="6:8" x14ac:dyDescent="0.15">
      <c r="F4696" s="26">
        <v>43661.49999998862</v>
      </c>
      <c r="G4696" s="27">
        <f>Kalkulationen!F4695</f>
        <v>4.62</v>
      </c>
      <c r="H4696" s="28">
        <f>HLOOKUP(Eingabe!$C$6,Kalkulationen!$F$1:$L$8762,Kalkulationen!D4695)</f>
        <v>141.66861508672662</v>
      </c>
    </row>
    <row r="4697" spans="6:8" x14ac:dyDescent="0.15">
      <c r="F4697" s="26">
        <v>43661.541666655285</v>
      </c>
      <c r="G4697" s="27">
        <f>Kalkulationen!F4696</f>
        <v>5.52</v>
      </c>
      <c r="H4697" s="28">
        <f>HLOOKUP(Eingabe!$C$6,Kalkulationen!$F$1:$L$8762,Kalkulationen!D4696)</f>
        <v>254.43327038277369</v>
      </c>
    </row>
    <row r="4698" spans="6:8" x14ac:dyDescent="0.15">
      <c r="F4698" s="26">
        <v>43661.583333321949</v>
      </c>
      <c r="G4698" s="27">
        <f>Kalkulationen!F4697</f>
        <v>6.27</v>
      </c>
      <c r="H4698" s="28">
        <f>HLOOKUP(Eingabe!$C$6,Kalkulationen!$F$1:$L$8762,Kalkulationen!D4697)</f>
        <v>381.97961946877831</v>
      </c>
    </row>
    <row r="4699" spans="6:8" x14ac:dyDescent="0.15">
      <c r="F4699" s="26">
        <v>43661.624999988613</v>
      </c>
      <c r="G4699" s="27">
        <f>Kalkulationen!F4698</f>
        <v>5.82</v>
      </c>
      <c r="H4699" s="28">
        <f>HLOOKUP(Eingabe!$C$6,Kalkulationen!$F$1:$L$8762,Kalkulationen!D4698)</f>
        <v>300.31867582888367</v>
      </c>
    </row>
    <row r="4700" spans="6:8" x14ac:dyDescent="0.15">
      <c r="F4700" s="26">
        <v>43661.666666655277</v>
      </c>
      <c r="G4700" s="27">
        <f>Kalkulationen!F4699</f>
        <v>5.22</v>
      </c>
      <c r="H4700" s="28">
        <f>HLOOKUP(Eingabe!$C$6,Kalkulationen!$F$1:$L$8762,Kalkulationen!D4699)</f>
        <v>212.01452653164606</v>
      </c>
    </row>
    <row r="4701" spans="6:8" x14ac:dyDescent="0.15">
      <c r="F4701" s="26">
        <v>43661.708333321942</v>
      </c>
      <c r="G4701" s="27">
        <f>Kalkulationen!F4700</f>
        <v>6.27</v>
      </c>
      <c r="H4701" s="28">
        <f>HLOOKUP(Eingabe!$C$6,Kalkulationen!$F$1:$L$8762,Kalkulationen!D4700)</f>
        <v>381.97961946877831</v>
      </c>
    </row>
    <row r="4702" spans="6:8" x14ac:dyDescent="0.15">
      <c r="F4702" s="26">
        <v>43661.749999988606</v>
      </c>
      <c r="G4702" s="27">
        <f>Kalkulationen!F4701</f>
        <v>5.37</v>
      </c>
      <c r="H4702" s="28">
        <f>HLOOKUP(Eingabe!$C$6,Kalkulationen!$F$1:$L$8762,Kalkulationen!D4701)</f>
        <v>232.80191638908431</v>
      </c>
    </row>
    <row r="4703" spans="6:8" x14ac:dyDescent="0.15">
      <c r="F4703" s="26">
        <v>43661.79166665527</v>
      </c>
      <c r="G4703" s="27">
        <f>Kalkulationen!F4702</f>
        <v>5.37</v>
      </c>
      <c r="H4703" s="28">
        <f>HLOOKUP(Eingabe!$C$6,Kalkulationen!$F$1:$L$8762,Kalkulationen!D4702)</f>
        <v>232.80191638908431</v>
      </c>
    </row>
    <row r="4704" spans="6:8" x14ac:dyDescent="0.15">
      <c r="F4704" s="26">
        <v>43661.833333321934</v>
      </c>
      <c r="G4704" s="27">
        <f>Kalkulationen!F4703</f>
        <v>5.97</v>
      </c>
      <c r="H4704" s="28">
        <f>HLOOKUP(Eingabe!$C$6,Kalkulationen!$F$1:$L$8762,Kalkulationen!D4703)</f>
        <v>325.486920668631</v>
      </c>
    </row>
    <row r="4705" spans="6:8" x14ac:dyDescent="0.15">
      <c r="F4705" s="26">
        <v>43661.874999988599</v>
      </c>
      <c r="G4705" s="27">
        <f>Kalkulationen!F4704</f>
        <v>4.62</v>
      </c>
      <c r="H4705" s="28">
        <f>HLOOKUP(Eingabe!$C$6,Kalkulationen!$F$1:$L$8762,Kalkulationen!D4704)</f>
        <v>141.66861508672662</v>
      </c>
    </row>
    <row r="4706" spans="6:8" x14ac:dyDescent="0.15">
      <c r="F4706" s="26">
        <v>43661.916666655263</v>
      </c>
      <c r="G4706" s="27">
        <f>Kalkulationen!F4705</f>
        <v>5.22</v>
      </c>
      <c r="H4706" s="28">
        <f>HLOOKUP(Eingabe!$C$6,Kalkulationen!$F$1:$L$8762,Kalkulationen!D4705)</f>
        <v>212.01452653164606</v>
      </c>
    </row>
    <row r="4707" spans="6:8" x14ac:dyDescent="0.15">
      <c r="F4707" s="26">
        <v>43661.958333321927</v>
      </c>
      <c r="G4707" s="27">
        <f>Kalkulationen!F4706</f>
        <v>5.82</v>
      </c>
      <c r="H4707" s="28">
        <f>HLOOKUP(Eingabe!$C$6,Kalkulationen!$F$1:$L$8762,Kalkulationen!D4706)</f>
        <v>300.31867582888367</v>
      </c>
    </row>
    <row r="4708" spans="6:8" x14ac:dyDescent="0.15">
      <c r="F4708" s="26">
        <v>43661.999999988591</v>
      </c>
      <c r="G4708" s="27">
        <f>Kalkulationen!F4707</f>
        <v>3.73</v>
      </c>
      <c r="H4708" s="28">
        <f>HLOOKUP(Eingabe!$C$6,Kalkulationen!$F$1:$L$8762,Kalkulationen!D4707)</f>
        <v>57.90322713773282</v>
      </c>
    </row>
    <row r="4709" spans="6:8" x14ac:dyDescent="0.15">
      <c r="F4709" s="26">
        <v>43662.041666655256</v>
      </c>
      <c r="G4709" s="27">
        <f>Kalkulationen!F4708</f>
        <v>4.33</v>
      </c>
      <c r="H4709" s="28">
        <f>HLOOKUP(Eingabe!$C$6,Kalkulationen!$F$1:$L$8762,Kalkulationen!D4708)</f>
        <v>113.35839181095314</v>
      </c>
    </row>
    <row r="4710" spans="6:8" x14ac:dyDescent="0.15">
      <c r="F4710" s="26">
        <v>43662.08333332192</v>
      </c>
      <c r="G4710" s="27">
        <f>Kalkulationen!F4709</f>
        <v>4.03</v>
      </c>
      <c r="H4710" s="28">
        <f>HLOOKUP(Eingabe!$C$6,Kalkulationen!$F$1:$L$8762,Kalkulationen!D4709)</f>
        <v>85.333314530668076</v>
      </c>
    </row>
    <row r="4711" spans="6:8" x14ac:dyDescent="0.15">
      <c r="F4711" s="26">
        <v>43662.124999988584</v>
      </c>
      <c r="G4711" s="27">
        <f>Kalkulationen!F4710</f>
        <v>3.88</v>
      </c>
      <c r="H4711" s="28">
        <f>HLOOKUP(Eingabe!$C$6,Kalkulationen!$F$1:$L$8762,Kalkulationen!D4710)</f>
        <v>71.378640628237633</v>
      </c>
    </row>
    <row r="4712" spans="6:8" x14ac:dyDescent="0.15">
      <c r="F4712" s="26">
        <v>43662.166666655248</v>
      </c>
      <c r="G4712" s="27">
        <f>Kalkulationen!F4711</f>
        <v>3.58</v>
      </c>
      <c r="H4712" s="28">
        <f>HLOOKUP(Eingabe!$C$6,Kalkulationen!$F$1:$L$8762,Kalkulationen!D4711)</f>
        <v>45.658471991144815</v>
      </c>
    </row>
    <row r="4713" spans="6:8" x14ac:dyDescent="0.15">
      <c r="F4713" s="26">
        <v>43662.208333321913</v>
      </c>
      <c r="G4713" s="27">
        <f>Kalkulationen!F4712</f>
        <v>2.54</v>
      </c>
      <c r="H4713" s="28">
        <f>HLOOKUP(Eingabe!$C$6,Kalkulationen!$F$1:$L$8762,Kalkulationen!D4712)</f>
        <v>4.7035428791755116</v>
      </c>
    </row>
    <row r="4714" spans="6:8" x14ac:dyDescent="0.15">
      <c r="F4714" s="26">
        <v>43662.249999988577</v>
      </c>
      <c r="G4714" s="27">
        <f>Kalkulationen!F4713</f>
        <v>3.28</v>
      </c>
      <c r="H4714" s="28">
        <f>HLOOKUP(Eingabe!$C$6,Kalkulationen!$F$1:$L$8762,Kalkulationen!D4713)</f>
        <v>28.07247429844973</v>
      </c>
    </row>
    <row r="4715" spans="6:8" x14ac:dyDescent="0.15">
      <c r="F4715" s="26">
        <v>43662.291666655241</v>
      </c>
      <c r="G4715" s="27">
        <f>Kalkulationen!F4714</f>
        <v>3.43</v>
      </c>
      <c r="H4715" s="28">
        <f>HLOOKUP(Eingabe!$C$6,Kalkulationen!$F$1:$L$8762,Kalkulationen!D4714)</f>
        <v>35.928487146259762</v>
      </c>
    </row>
    <row r="4716" spans="6:8" x14ac:dyDescent="0.15">
      <c r="F4716" s="26">
        <v>43662.333333321905</v>
      </c>
      <c r="G4716" s="27">
        <f>Kalkulationen!F4715</f>
        <v>2.54</v>
      </c>
      <c r="H4716" s="28">
        <f>HLOOKUP(Eingabe!$C$6,Kalkulationen!$F$1:$L$8762,Kalkulationen!D4715)</f>
        <v>4.7035428791755116</v>
      </c>
    </row>
    <row r="4717" spans="6:8" x14ac:dyDescent="0.15">
      <c r="F4717" s="26">
        <v>43662.374999988569</v>
      </c>
      <c r="G4717" s="27">
        <f>Kalkulationen!F4716</f>
        <v>3.13</v>
      </c>
      <c r="H4717" s="28">
        <f>HLOOKUP(Eingabe!$C$6,Kalkulationen!$F$1:$L$8762,Kalkulationen!D4716)</f>
        <v>21.178652373249626</v>
      </c>
    </row>
    <row r="4718" spans="6:8" x14ac:dyDescent="0.15">
      <c r="F4718" s="26">
        <v>43662.416666655234</v>
      </c>
      <c r="G4718" s="27">
        <f>Kalkulationen!F4717</f>
        <v>3.58</v>
      </c>
      <c r="H4718" s="28">
        <f>HLOOKUP(Eingabe!$C$6,Kalkulationen!$F$1:$L$8762,Kalkulationen!D4717)</f>
        <v>45.658471991144815</v>
      </c>
    </row>
    <row r="4719" spans="6:8" x14ac:dyDescent="0.15">
      <c r="F4719" s="26">
        <v>43662.458333321898</v>
      </c>
      <c r="G4719" s="27">
        <f>Kalkulationen!F4718</f>
        <v>5.52</v>
      </c>
      <c r="H4719" s="28">
        <f>HLOOKUP(Eingabe!$C$6,Kalkulationen!$F$1:$L$8762,Kalkulationen!D4718)</f>
        <v>254.43327038277369</v>
      </c>
    </row>
    <row r="4720" spans="6:8" x14ac:dyDescent="0.15">
      <c r="F4720" s="26">
        <v>43662.499999988562</v>
      </c>
      <c r="G4720" s="27">
        <f>Kalkulationen!F4719</f>
        <v>4.18</v>
      </c>
      <c r="H4720" s="28">
        <f>HLOOKUP(Eingabe!$C$6,Kalkulationen!$F$1:$L$8762,Kalkulationen!D4719)</f>
        <v>99.286032951741447</v>
      </c>
    </row>
    <row r="4721" spans="6:8" x14ac:dyDescent="0.15">
      <c r="F4721" s="26">
        <v>43662.541666655226</v>
      </c>
      <c r="G4721" s="27">
        <f>Kalkulationen!F4720</f>
        <v>4.33</v>
      </c>
      <c r="H4721" s="28">
        <f>HLOOKUP(Eingabe!$C$6,Kalkulationen!$F$1:$L$8762,Kalkulationen!D4720)</f>
        <v>113.35839181095314</v>
      </c>
    </row>
    <row r="4722" spans="6:8" x14ac:dyDescent="0.15">
      <c r="F4722" s="26">
        <v>43662.583333321891</v>
      </c>
      <c r="G4722" s="27">
        <f>Kalkulationen!F4721</f>
        <v>3.58</v>
      </c>
      <c r="H4722" s="28">
        <f>HLOOKUP(Eingabe!$C$6,Kalkulationen!$F$1:$L$8762,Kalkulationen!D4721)</f>
        <v>45.658471991144815</v>
      </c>
    </row>
    <row r="4723" spans="6:8" x14ac:dyDescent="0.15">
      <c r="F4723" s="26">
        <v>43662.624999988555</v>
      </c>
      <c r="G4723" s="27">
        <f>Kalkulationen!F4722</f>
        <v>3.28</v>
      </c>
      <c r="H4723" s="28">
        <f>HLOOKUP(Eingabe!$C$6,Kalkulationen!$F$1:$L$8762,Kalkulationen!D4722)</f>
        <v>28.07247429844973</v>
      </c>
    </row>
    <row r="4724" spans="6:8" x14ac:dyDescent="0.15">
      <c r="F4724" s="26">
        <v>43662.666666655219</v>
      </c>
      <c r="G4724" s="27">
        <f>Kalkulationen!F4723</f>
        <v>2.69</v>
      </c>
      <c r="H4724" s="28">
        <f>HLOOKUP(Eingabe!$C$6,Kalkulationen!$F$1:$L$8762,Kalkulationen!D4723)</f>
        <v>7.4302984659264721</v>
      </c>
    </row>
    <row r="4725" spans="6:8" x14ac:dyDescent="0.15">
      <c r="F4725" s="26">
        <v>43662.708333321883</v>
      </c>
      <c r="G4725" s="27">
        <f>Kalkulationen!F4724</f>
        <v>2.98</v>
      </c>
      <c r="H4725" s="28">
        <f>HLOOKUP(Eingabe!$C$6,Kalkulationen!$F$1:$L$8762,Kalkulationen!D4724)</f>
        <v>15.363813474783871</v>
      </c>
    </row>
    <row r="4726" spans="6:8" x14ac:dyDescent="0.15">
      <c r="F4726" s="26">
        <v>43662.749999988548</v>
      </c>
      <c r="G4726" s="27">
        <f>Kalkulationen!F4725</f>
        <v>2.39</v>
      </c>
      <c r="H4726" s="28">
        <f>HLOOKUP(Eingabe!$C$6,Kalkulationen!$F$1:$L$8762,Kalkulationen!D4725)</f>
        <v>3.2364376072839534</v>
      </c>
    </row>
    <row r="4727" spans="6:8" x14ac:dyDescent="0.15">
      <c r="F4727" s="26">
        <v>43662.791666655212</v>
      </c>
      <c r="G4727" s="27">
        <f>Kalkulationen!F4726</f>
        <v>2.39</v>
      </c>
      <c r="H4727" s="28">
        <f>HLOOKUP(Eingabe!$C$6,Kalkulationen!$F$1:$L$8762,Kalkulationen!D4726)</f>
        <v>3.2364376072839534</v>
      </c>
    </row>
    <row r="4728" spans="6:8" x14ac:dyDescent="0.15">
      <c r="F4728" s="26">
        <v>43662.833333321876</v>
      </c>
      <c r="G4728" s="27">
        <f>Kalkulationen!F4727</f>
        <v>3.13</v>
      </c>
      <c r="H4728" s="28">
        <f>HLOOKUP(Eingabe!$C$6,Kalkulationen!$F$1:$L$8762,Kalkulationen!D4727)</f>
        <v>21.178652373249626</v>
      </c>
    </row>
    <row r="4729" spans="6:8" x14ac:dyDescent="0.15">
      <c r="F4729" s="26">
        <v>43662.87499998854</v>
      </c>
      <c r="G4729" s="27">
        <f>Kalkulationen!F4728</f>
        <v>2.98</v>
      </c>
      <c r="H4729" s="28">
        <f>HLOOKUP(Eingabe!$C$6,Kalkulationen!$F$1:$L$8762,Kalkulationen!D4728)</f>
        <v>15.363813474783871</v>
      </c>
    </row>
    <row r="4730" spans="6:8" x14ac:dyDescent="0.15">
      <c r="F4730" s="26">
        <v>43662.916666655205</v>
      </c>
      <c r="G4730" s="27">
        <f>Kalkulationen!F4729</f>
        <v>4.03</v>
      </c>
      <c r="H4730" s="28">
        <f>HLOOKUP(Eingabe!$C$6,Kalkulationen!$F$1:$L$8762,Kalkulationen!D4729)</f>
        <v>85.333314530668076</v>
      </c>
    </row>
    <row r="4731" spans="6:8" x14ac:dyDescent="0.15">
      <c r="F4731" s="26">
        <v>43662.958333321869</v>
      </c>
      <c r="G4731" s="27">
        <f>Kalkulationen!F4730</f>
        <v>4.4800000000000004</v>
      </c>
      <c r="H4731" s="28">
        <f>HLOOKUP(Eingabe!$C$6,Kalkulationen!$F$1:$L$8762,Kalkulationen!D4730)</f>
        <v>127.75355141684258</v>
      </c>
    </row>
    <row r="4732" spans="6:8" x14ac:dyDescent="0.15">
      <c r="F4732" s="26">
        <v>43662.999999988533</v>
      </c>
      <c r="G4732" s="27">
        <f>Kalkulationen!F4731</f>
        <v>4.62</v>
      </c>
      <c r="H4732" s="28">
        <f>HLOOKUP(Eingabe!$C$6,Kalkulationen!$F$1:$L$8762,Kalkulationen!D4731)</f>
        <v>141.66861508672662</v>
      </c>
    </row>
    <row r="4733" spans="6:8" x14ac:dyDescent="0.15">
      <c r="F4733" s="26">
        <v>43663.041666655197</v>
      </c>
      <c r="G4733" s="27">
        <f>Kalkulationen!F4732</f>
        <v>4.18</v>
      </c>
      <c r="H4733" s="28">
        <f>HLOOKUP(Eingabe!$C$6,Kalkulationen!$F$1:$L$8762,Kalkulationen!D4732)</f>
        <v>99.286032951741447</v>
      </c>
    </row>
    <row r="4734" spans="6:8" x14ac:dyDescent="0.15">
      <c r="F4734" s="26">
        <v>43663.083333321862</v>
      </c>
      <c r="G4734" s="27">
        <f>Kalkulationen!F4733</f>
        <v>4.4800000000000004</v>
      </c>
      <c r="H4734" s="28">
        <f>HLOOKUP(Eingabe!$C$6,Kalkulationen!$F$1:$L$8762,Kalkulationen!D4733)</f>
        <v>127.75355141684258</v>
      </c>
    </row>
    <row r="4735" spans="6:8" x14ac:dyDescent="0.15">
      <c r="F4735" s="26">
        <v>43663.124999988526</v>
      </c>
      <c r="G4735" s="27">
        <f>Kalkulationen!F4734</f>
        <v>4.7699999999999996</v>
      </c>
      <c r="H4735" s="28">
        <f>HLOOKUP(Eingabe!$C$6,Kalkulationen!$F$1:$L$8762,Kalkulationen!D4734)</f>
        <v>157.3586998907347</v>
      </c>
    </row>
    <row r="4736" spans="6:8" x14ac:dyDescent="0.15">
      <c r="F4736" s="26">
        <v>43663.16666665519</v>
      </c>
      <c r="G4736" s="27">
        <f>Kalkulationen!F4735</f>
        <v>4.92</v>
      </c>
      <c r="H4736" s="28">
        <f>HLOOKUP(Eingabe!$C$6,Kalkulationen!$F$1:$L$8762,Kalkulationen!D4735)</f>
        <v>174.15991544051818</v>
      </c>
    </row>
    <row r="4737" spans="6:8" x14ac:dyDescent="0.15">
      <c r="F4737" s="26">
        <v>43663.208333321854</v>
      </c>
      <c r="G4737" s="27">
        <f>Kalkulationen!F4736</f>
        <v>4.4800000000000004</v>
      </c>
      <c r="H4737" s="28">
        <f>HLOOKUP(Eingabe!$C$6,Kalkulationen!$F$1:$L$8762,Kalkulationen!D4736)</f>
        <v>127.75355141684258</v>
      </c>
    </row>
    <row r="4738" spans="6:8" x14ac:dyDescent="0.15">
      <c r="F4738" s="26">
        <v>43663.249999988519</v>
      </c>
      <c r="G4738" s="27">
        <f>Kalkulationen!F4737</f>
        <v>4.4800000000000004</v>
      </c>
      <c r="H4738" s="28">
        <f>HLOOKUP(Eingabe!$C$6,Kalkulationen!$F$1:$L$8762,Kalkulationen!D4737)</f>
        <v>127.75355141684258</v>
      </c>
    </row>
    <row r="4739" spans="6:8" x14ac:dyDescent="0.15">
      <c r="F4739" s="26">
        <v>43663.291666655183</v>
      </c>
      <c r="G4739" s="27">
        <f>Kalkulationen!F4738</f>
        <v>5.07</v>
      </c>
      <c r="H4739" s="28">
        <f>HLOOKUP(Eingabe!$C$6,Kalkulationen!$F$1:$L$8762,Kalkulationen!D4738)</f>
        <v>192.37195416342232</v>
      </c>
    </row>
    <row r="4740" spans="6:8" x14ac:dyDescent="0.15">
      <c r="F4740" s="26">
        <v>43663.333333321847</v>
      </c>
      <c r="G4740" s="27">
        <f>Kalkulationen!F4739</f>
        <v>6.41</v>
      </c>
      <c r="H4740" s="28">
        <f>HLOOKUP(Eingabe!$C$6,Kalkulationen!$F$1:$L$8762,Kalkulationen!D4739)</f>
        <v>410.790941833408</v>
      </c>
    </row>
    <row r="4741" spans="6:8" x14ac:dyDescent="0.15">
      <c r="F4741" s="26">
        <v>43663.374999988511</v>
      </c>
      <c r="G4741" s="27">
        <f>Kalkulationen!F4740</f>
        <v>6.86</v>
      </c>
      <c r="H4741" s="28">
        <f>HLOOKUP(Eingabe!$C$6,Kalkulationen!$F$1:$L$8762,Kalkulationen!D4740)</f>
        <v>511.24640402007304</v>
      </c>
    </row>
    <row r="4742" spans="6:8" x14ac:dyDescent="0.15">
      <c r="F4742" s="26">
        <v>43663.416666655176</v>
      </c>
      <c r="G4742" s="27">
        <f>Kalkulationen!F4741</f>
        <v>6.41</v>
      </c>
      <c r="H4742" s="28">
        <f>HLOOKUP(Eingabe!$C$6,Kalkulationen!$F$1:$L$8762,Kalkulationen!D4741)</f>
        <v>410.790941833408</v>
      </c>
    </row>
    <row r="4743" spans="6:8" x14ac:dyDescent="0.15">
      <c r="F4743" s="26">
        <v>43663.45833332184</v>
      </c>
      <c r="G4743" s="27">
        <f>Kalkulationen!F4742</f>
        <v>6.56</v>
      </c>
      <c r="H4743" s="28">
        <f>HLOOKUP(Eingabe!$C$6,Kalkulationen!$F$1:$L$8762,Kalkulationen!D4742)</f>
        <v>442.98824926057142</v>
      </c>
    </row>
    <row r="4744" spans="6:8" x14ac:dyDescent="0.15">
      <c r="F4744" s="26">
        <v>43663.499999988504</v>
      </c>
      <c r="G4744" s="27">
        <f>Kalkulationen!F4743</f>
        <v>5.07</v>
      </c>
      <c r="H4744" s="28">
        <f>HLOOKUP(Eingabe!$C$6,Kalkulationen!$F$1:$L$8762,Kalkulationen!D4743)</f>
        <v>192.37195416342232</v>
      </c>
    </row>
    <row r="4745" spans="6:8" x14ac:dyDescent="0.15">
      <c r="F4745" s="26">
        <v>43663.541666655168</v>
      </c>
      <c r="G4745" s="27">
        <f>Kalkulationen!F4744</f>
        <v>5.22</v>
      </c>
      <c r="H4745" s="28">
        <f>HLOOKUP(Eingabe!$C$6,Kalkulationen!$F$1:$L$8762,Kalkulationen!D4744)</f>
        <v>212.01452653164606</v>
      </c>
    </row>
    <row r="4746" spans="6:8" x14ac:dyDescent="0.15">
      <c r="F4746" s="26">
        <v>43663.583333321832</v>
      </c>
      <c r="G4746" s="27">
        <f>Kalkulationen!F4745</f>
        <v>6.27</v>
      </c>
      <c r="H4746" s="28">
        <f>HLOOKUP(Eingabe!$C$6,Kalkulationen!$F$1:$L$8762,Kalkulationen!D4745)</f>
        <v>381.97961946877831</v>
      </c>
    </row>
    <row r="4747" spans="6:8" x14ac:dyDescent="0.15">
      <c r="F4747" s="26">
        <v>43663.624999988497</v>
      </c>
      <c r="G4747" s="27">
        <f>Kalkulationen!F4746</f>
        <v>5.22</v>
      </c>
      <c r="H4747" s="28">
        <f>HLOOKUP(Eingabe!$C$6,Kalkulationen!$F$1:$L$8762,Kalkulationen!D4746)</f>
        <v>212.01452653164606</v>
      </c>
    </row>
    <row r="4748" spans="6:8" x14ac:dyDescent="0.15">
      <c r="F4748" s="26">
        <v>43663.666666655161</v>
      </c>
      <c r="G4748" s="27">
        <f>Kalkulationen!F4747</f>
        <v>1.34</v>
      </c>
      <c r="H4748" s="28">
        <f>HLOOKUP(Eingabe!$C$6,Kalkulationen!$F$1:$L$8762,Kalkulationen!D4747)</f>
        <v>0</v>
      </c>
    </row>
    <row r="4749" spans="6:8" x14ac:dyDescent="0.15">
      <c r="F4749" s="26">
        <v>43663.708333321825</v>
      </c>
      <c r="G4749" s="27">
        <f>Kalkulationen!F4748</f>
        <v>1.94</v>
      </c>
      <c r="H4749" s="28">
        <f>HLOOKUP(Eingabe!$C$6,Kalkulationen!$F$1:$L$8762,Kalkulationen!D4748)</f>
        <v>0.92361847068584668</v>
      </c>
    </row>
    <row r="4750" spans="6:8" x14ac:dyDescent="0.15">
      <c r="F4750" s="26">
        <v>43663.749999988489</v>
      </c>
      <c r="G4750" s="27">
        <f>Kalkulationen!F4749</f>
        <v>1.64</v>
      </c>
      <c r="H4750" s="28">
        <f>HLOOKUP(Eingabe!$C$6,Kalkulationen!$F$1:$L$8762,Kalkulationen!D4749)</f>
        <v>0.28936731896601203</v>
      </c>
    </row>
    <row r="4751" spans="6:8" x14ac:dyDescent="0.15">
      <c r="F4751" s="26">
        <v>43663.791666655154</v>
      </c>
      <c r="G4751" s="27">
        <f>Kalkulationen!F4750</f>
        <v>1.49</v>
      </c>
      <c r="H4751" s="28">
        <f>HLOOKUP(Eingabe!$C$6,Kalkulationen!$F$1:$L$8762,Kalkulationen!D4750)</f>
        <v>0.12936521063564776</v>
      </c>
    </row>
    <row r="4752" spans="6:8" x14ac:dyDescent="0.15">
      <c r="F4752" s="26">
        <v>43663.833333321818</v>
      </c>
      <c r="G4752" s="27">
        <f>Kalkulationen!F4751</f>
        <v>3.88</v>
      </c>
      <c r="H4752" s="28">
        <f>HLOOKUP(Eingabe!$C$6,Kalkulationen!$F$1:$L$8762,Kalkulationen!D4751)</f>
        <v>71.378640628237633</v>
      </c>
    </row>
    <row r="4753" spans="6:8" x14ac:dyDescent="0.15">
      <c r="F4753" s="26">
        <v>43663.874999988482</v>
      </c>
      <c r="G4753" s="27">
        <f>Kalkulationen!F4752</f>
        <v>1.94</v>
      </c>
      <c r="H4753" s="28">
        <f>HLOOKUP(Eingabe!$C$6,Kalkulationen!$F$1:$L$8762,Kalkulationen!D4752)</f>
        <v>0.92361847068584668</v>
      </c>
    </row>
    <row r="4754" spans="6:8" x14ac:dyDescent="0.15">
      <c r="F4754" s="26">
        <v>43663.916666655146</v>
      </c>
      <c r="G4754" s="27">
        <f>Kalkulationen!F4753</f>
        <v>2.69</v>
      </c>
      <c r="H4754" s="28">
        <f>HLOOKUP(Eingabe!$C$6,Kalkulationen!$F$1:$L$8762,Kalkulationen!D4753)</f>
        <v>7.4302984659264721</v>
      </c>
    </row>
    <row r="4755" spans="6:8" x14ac:dyDescent="0.15">
      <c r="F4755" s="26">
        <v>43663.958333321811</v>
      </c>
      <c r="G4755" s="27">
        <f>Kalkulationen!F4754</f>
        <v>4.18</v>
      </c>
      <c r="H4755" s="28">
        <f>HLOOKUP(Eingabe!$C$6,Kalkulationen!$F$1:$L$8762,Kalkulationen!D4754)</f>
        <v>99.286032951741447</v>
      </c>
    </row>
    <row r="4756" spans="6:8" x14ac:dyDescent="0.15">
      <c r="F4756" s="26">
        <v>43663.999999988475</v>
      </c>
      <c r="G4756" s="27">
        <f>Kalkulationen!F4755</f>
        <v>1.34</v>
      </c>
      <c r="H4756" s="28">
        <f>HLOOKUP(Eingabe!$C$6,Kalkulationen!$F$1:$L$8762,Kalkulationen!D4755)</f>
        <v>0</v>
      </c>
    </row>
    <row r="4757" spans="6:8" x14ac:dyDescent="0.15">
      <c r="F4757" s="26">
        <v>43664.041666655139</v>
      </c>
      <c r="G4757" s="27">
        <f>Kalkulationen!F4756</f>
        <v>3.13</v>
      </c>
      <c r="H4757" s="28">
        <f>HLOOKUP(Eingabe!$C$6,Kalkulationen!$F$1:$L$8762,Kalkulationen!D4756)</f>
        <v>21.178652373249626</v>
      </c>
    </row>
    <row r="4758" spans="6:8" x14ac:dyDescent="0.15">
      <c r="F4758" s="26">
        <v>43664.083333321803</v>
      </c>
      <c r="G4758" s="27">
        <f>Kalkulationen!F4757</f>
        <v>2.83</v>
      </c>
      <c r="H4758" s="28">
        <f>HLOOKUP(Eingabe!$C$6,Kalkulationen!$F$1:$L$8762,Kalkulationen!D4757)</f>
        <v>10.799308393294714</v>
      </c>
    </row>
    <row r="4759" spans="6:8" x14ac:dyDescent="0.15">
      <c r="F4759" s="26">
        <v>43664.124999988468</v>
      </c>
      <c r="G4759" s="27">
        <f>Kalkulationen!F4758</f>
        <v>3.88</v>
      </c>
      <c r="H4759" s="28">
        <f>HLOOKUP(Eingabe!$C$6,Kalkulationen!$F$1:$L$8762,Kalkulationen!D4758)</f>
        <v>71.378640628237633</v>
      </c>
    </row>
    <row r="4760" spans="6:8" x14ac:dyDescent="0.15">
      <c r="F4760" s="26">
        <v>43664.166666655132</v>
      </c>
      <c r="G4760" s="27">
        <f>Kalkulationen!F4759</f>
        <v>9.5500000000000007</v>
      </c>
      <c r="H4760" s="28">
        <f>HLOOKUP(Eingabe!$C$6,Kalkulationen!$F$1:$L$8762,Kalkulationen!D4759)</f>
        <v>1349.0390514344356</v>
      </c>
    </row>
    <row r="4761" spans="6:8" x14ac:dyDescent="0.15">
      <c r="F4761" s="26">
        <v>43664.208333321796</v>
      </c>
      <c r="G4761" s="27">
        <f>Kalkulationen!F4760</f>
        <v>7.91</v>
      </c>
      <c r="H4761" s="28">
        <f>HLOOKUP(Eingabe!$C$6,Kalkulationen!$F$1:$L$8762,Kalkulationen!D4760)</f>
        <v>797.86398166766901</v>
      </c>
    </row>
    <row r="4762" spans="6:8" x14ac:dyDescent="0.15">
      <c r="F4762" s="26">
        <v>43664.24999998846</v>
      </c>
      <c r="G4762" s="27">
        <f>Kalkulationen!F4761</f>
        <v>8.2100000000000009</v>
      </c>
      <c r="H4762" s="28">
        <f>HLOOKUP(Eingabe!$C$6,Kalkulationen!$F$1:$L$8762,Kalkulationen!D4761)</f>
        <v>893.08647050519346</v>
      </c>
    </row>
    <row r="4763" spans="6:8" x14ac:dyDescent="0.15">
      <c r="F4763" s="26">
        <v>43664.291666655125</v>
      </c>
      <c r="G4763" s="27">
        <f>Kalkulationen!F4762</f>
        <v>9.5500000000000007</v>
      </c>
      <c r="H4763" s="28">
        <f>HLOOKUP(Eingabe!$C$6,Kalkulationen!$F$1:$L$8762,Kalkulationen!D4762)</f>
        <v>1349.0390514344356</v>
      </c>
    </row>
    <row r="4764" spans="6:8" x14ac:dyDescent="0.15">
      <c r="F4764" s="26">
        <v>43664.333333321789</v>
      </c>
      <c r="G4764" s="27">
        <f>Kalkulationen!F4763</f>
        <v>8.5</v>
      </c>
      <c r="H4764" s="28">
        <f>HLOOKUP(Eingabe!$C$6,Kalkulationen!$F$1:$L$8762,Kalkulationen!D4763)</f>
        <v>989.79083418433356</v>
      </c>
    </row>
    <row r="4765" spans="6:8" x14ac:dyDescent="0.15">
      <c r="F4765" s="26">
        <v>43664.374999988453</v>
      </c>
      <c r="G4765" s="27">
        <f>Kalkulationen!F4764</f>
        <v>7.76</v>
      </c>
      <c r="H4765" s="28">
        <f>HLOOKUP(Eingabe!$C$6,Kalkulationen!$F$1:$L$8762,Kalkulationen!D4764)</f>
        <v>752.39321657884113</v>
      </c>
    </row>
    <row r="4766" spans="6:8" x14ac:dyDescent="0.15">
      <c r="F4766" s="26">
        <v>43664.416666655117</v>
      </c>
      <c r="G4766" s="27">
        <f>Kalkulationen!F4765</f>
        <v>6.86</v>
      </c>
      <c r="H4766" s="28">
        <f>HLOOKUP(Eingabe!$C$6,Kalkulationen!$F$1:$L$8762,Kalkulationen!D4765)</f>
        <v>511.24640402007304</v>
      </c>
    </row>
    <row r="4767" spans="6:8" x14ac:dyDescent="0.15">
      <c r="F4767" s="26">
        <v>43664.458333321782</v>
      </c>
      <c r="G4767" s="27">
        <f>Kalkulationen!F4766</f>
        <v>7.01</v>
      </c>
      <c r="H4767" s="28">
        <f>HLOOKUP(Eingabe!$C$6,Kalkulationen!$F$1:$L$8762,Kalkulationen!D4766)</f>
        <v>547.54540984378536</v>
      </c>
    </row>
    <row r="4768" spans="6:8" x14ac:dyDescent="0.15">
      <c r="F4768" s="26">
        <v>43664.499999988446</v>
      </c>
      <c r="G4768" s="27">
        <f>Kalkulationen!F4767</f>
        <v>5.97</v>
      </c>
      <c r="H4768" s="28">
        <f>HLOOKUP(Eingabe!$C$6,Kalkulationen!$F$1:$L$8762,Kalkulationen!D4767)</f>
        <v>325.486920668631</v>
      </c>
    </row>
    <row r="4769" spans="6:8" x14ac:dyDescent="0.15">
      <c r="F4769" s="26">
        <v>43664.54166665511</v>
      </c>
      <c r="G4769" s="27">
        <f>Kalkulationen!F4768</f>
        <v>4.33</v>
      </c>
      <c r="H4769" s="28">
        <f>HLOOKUP(Eingabe!$C$6,Kalkulationen!$F$1:$L$8762,Kalkulationen!D4768)</f>
        <v>113.35839181095314</v>
      </c>
    </row>
    <row r="4770" spans="6:8" x14ac:dyDescent="0.15">
      <c r="F4770" s="26">
        <v>43664.583333321774</v>
      </c>
      <c r="G4770" s="27">
        <f>Kalkulationen!F4769</f>
        <v>4.62</v>
      </c>
      <c r="H4770" s="28">
        <f>HLOOKUP(Eingabe!$C$6,Kalkulationen!$F$1:$L$8762,Kalkulationen!D4769)</f>
        <v>141.66861508672662</v>
      </c>
    </row>
    <row r="4771" spans="6:8" x14ac:dyDescent="0.15">
      <c r="F4771" s="26">
        <v>43664.624999988439</v>
      </c>
      <c r="G4771" s="27">
        <f>Kalkulationen!F4770</f>
        <v>2.98</v>
      </c>
      <c r="H4771" s="28">
        <f>HLOOKUP(Eingabe!$C$6,Kalkulationen!$F$1:$L$8762,Kalkulationen!D4770)</f>
        <v>15.363813474783871</v>
      </c>
    </row>
    <row r="4772" spans="6:8" x14ac:dyDescent="0.15">
      <c r="F4772" s="26">
        <v>43664.666666655103</v>
      </c>
      <c r="G4772" s="27">
        <f>Kalkulationen!F4771</f>
        <v>3.43</v>
      </c>
      <c r="H4772" s="28">
        <f>HLOOKUP(Eingabe!$C$6,Kalkulationen!$F$1:$L$8762,Kalkulationen!D4771)</f>
        <v>35.928487146259762</v>
      </c>
    </row>
    <row r="4773" spans="6:8" x14ac:dyDescent="0.15">
      <c r="F4773" s="26">
        <v>43664.708333321767</v>
      </c>
      <c r="G4773" s="27">
        <f>Kalkulationen!F4772</f>
        <v>2.98</v>
      </c>
      <c r="H4773" s="28">
        <f>HLOOKUP(Eingabe!$C$6,Kalkulationen!$F$1:$L$8762,Kalkulationen!D4772)</f>
        <v>15.363813474783871</v>
      </c>
    </row>
    <row r="4774" spans="6:8" x14ac:dyDescent="0.15">
      <c r="F4774" s="26">
        <v>43664.749999988431</v>
      </c>
      <c r="G4774" s="27">
        <f>Kalkulationen!F4773</f>
        <v>2.98</v>
      </c>
      <c r="H4774" s="28">
        <f>HLOOKUP(Eingabe!$C$6,Kalkulationen!$F$1:$L$8762,Kalkulationen!D4773)</f>
        <v>15.363813474783871</v>
      </c>
    </row>
    <row r="4775" spans="6:8" x14ac:dyDescent="0.15">
      <c r="F4775" s="26">
        <v>43664.791666655095</v>
      </c>
      <c r="G4775" s="27">
        <f>Kalkulationen!F4774</f>
        <v>3.28</v>
      </c>
      <c r="H4775" s="28">
        <f>HLOOKUP(Eingabe!$C$6,Kalkulationen!$F$1:$L$8762,Kalkulationen!D4774)</f>
        <v>28.07247429844973</v>
      </c>
    </row>
    <row r="4776" spans="6:8" x14ac:dyDescent="0.15">
      <c r="F4776" s="26">
        <v>43664.83333332176</v>
      </c>
      <c r="G4776" s="27">
        <f>Kalkulationen!F4775</f>
        <v>2.98</v>
      </c>
      <c r="H4776" s="28">
        <f>HLOOKUP(Eingabe!$C$6,Kalkulationen!$F$1:$L$8762,Kalkulationen!D4775)</f>
        <v>15.363813474783871</v>
      </c>
    </row>
    <row r="4777" spans="6:8" x14ac:dyDescent="0.15">
      <c r="F4777" s="26">
        <v>43664.874999988424</v>
      </c>
      <c r="G4777" s="27">
        <f>Kalkulationen!F4776</f>
        <v>4.33</v>
      </c>
      <c r="H4777" s="28">
        <f>HLOOKUP(Eingabe!$C$6,Kalkulationen!$F$1:$L$8762,Kalkulationen!D4776)</f>
        <v>113.35839181095314</v>
      </c>
    </row>
    <row r="4778" spans="6:8" x14ac:dyDescent="0.15">
      <c r="F4778" s="26">
        <v>43664.916666655088</v>
      </c>
      <c r="G4778" s="27">
        <f>Kalkulationen!F4777</f>
        <v>5.82</v>
      </c>
      <c r="H4778" s="28">
        <f>HLOOKUP(Eingabe!$C$6,Kalkulationen!$F$1:$L$8762,Kalkulationen!D4777)</f>
        <v>300.31867582888367</v>
      </c>
    </row>
    <row r="4779" spans="6:8" x14ac:dyDescent="0.15">
      <c r="F4779" s="26">
        <v>43664.958333321752</v>
      </c>
      <c r="G4779" s="27">
        <f>Kalkulationen!F4778</f>
        <v>7.01</v>
      </c>
      <c r="H4779" s="28">
        <f>HLOOKUP(Eingabe!$C$6,Kalkulationen!$F$1:$L$8762,Kalkulationen!D4778)</f>
        <v>547.54540984378536</v>
      </c>
    </row>
    <row r="4780" spans="6:8" x14ac:dyDescent="0.15">
      <c r="F4780" s="26">
        <v>43664.999999988417</v>
      </c>
      <c r="G4780" s="27">
        <f>Kalkulationen!F4779</f>
        <v>7.01</v>
      </c>
      <c r="H4780" s="28">
        <f>HLOOKUP(Eingabe!$C$6,Kalkulationen!$F$1:$L$8762,Kalkulationen!D4779)</f>
        <v>547.54540984378536</v>
      </c>
    </row>
    <row r="4781" spans="6:8" x14ac:dyDescent="0.15">
      <c r="F4781" s="26">
        <v>43665.041666655081</v>
      </c>
      <c r="G4781" s="27">
        <f>Kalkulationen!F4780</f>
        <v>6.71</v>
      </c>
      <c r="H4781" s="28">
        <f>HLOOKUP(Eingabe!$C$6,Kalkulationen!$F$1:$L$8762,Kalkulationen!D4780)</f>
        <v>476.43639304473675</v>
      </c>
    </row>
    <row r="4782" spans="6:8" x14ac:dyDescent="0.15">
      <c r="F4782" s="26">
        <v>43665.083333321745</v>
      </c>
      <c r="G4782" s="27">
        <f>Kalkulationen!F4781</f>
        <v>5.82</v>
      </c>
      <c r="H4782" s="28">
        <f>HLOOKUP(Eingabe!$C$6,Kalkulationen!$F$1:$L$8762,Kalkulationen!D4781)</f>
        <v>300.31867582888367</v>
      </c>
    </row>
    <row r="4783" spans="6:8" x14ac:dyDescent="0.15">
      <c r="F4783" s="26">
        <v>43665.124999988409</v>
      </c>
      <c r="G4783" s="27">
        <f>Kalkulationen!F4782</f>
        <v>5.82</v>
      </c>
      <c r="H4783" s="28">
        <f>HLOOKUP(Eingabe!$C$6,Kalkulationen!$F$1:$L$8762,Kalkulationen!D4782)</f>
        <v>300.31867582888367</v>
      </c>
    </row>
    <row r="4784" spans="6:8" x14ac:dyDescent="0.15">
      <c r="F4784" s="26">
        <v>43665.166666655074</v>
      </c>
      <c r="G4784" s="27">
        <f>Kalkulationen!F4783</f>
        <v>4.62</v>
      </c>
      <c r="H4784" s="28">
        <f>HLOOKUP(Eingabe!$C$6,Kalkulationen!$F$1:$L$8762,Kalkulationen!D4783)</f>
        <v>141.66861508672662</v>
      </c>
    </row>
    <row r="4785" spans="6:8" x14ac:dyDescent="0.15">
      <c r="F4785" s="26">
        <v>43665.208333321738</v>
      </c>
      <c r="G4785" s="27">
        <f>Kalkulationen!F4784</f>
        <v>4.33</v>
      </c>
      <c r="H4785" s="28">
        <f>HLOOKUP(Eingabe!$C$6,Kalkulationen!$F$1:$L$8762,Kalkulationen!D4784)</f>
        <v>113.35839181095314</v>
      </c>
    </row>
    <row r="4786" spans="6:8" x14ac:dyDescent="0.15">
      <c r="F4786" s="26">
        <v>43665.249999988402</v>
      </c>
      <c r="G4786" s="27">
        <f>Kalkulationen!F4785</f>
        <v>4.62</v>
      </c>
      <c r="H4786" s="28">
        <f>HLOOKUP(Eingabe!$C$6,Kalkulationen!$F$1:$L$8762,Kalkulationen!D4785)</f>
        <v>141.66861508672662</v>
      </c>
    </row>
    <row r="4787" spans="6:8" x14ac:dyDescent="0.15">
      <c r="F4787" s="26">
        <v>43665.291666655066</v>
      </c>
      <c r="G4787" s="27">
        <f>Kalkulationen!F4786</f>
        <v>5.22</v>
      </c>
      <c r="H4787" s="28">
        <f>HLOOKUP(Eingabe!$C$6,Kalkulationen!$F$1:$L$8762,Kalkulationen!D4786)</f>
        <v>212.01452653164606</v>
      </c>
    </row>
    <row r="4788" spans="6:8" x14ac:dyDescent="0.15">
      <c r="F4788" s="26">
        <v>43665.333333321731</v>
      </c>
      <c r="G4788" s="27">
        <f>Kalkulationen!F4787</f>
        <v>6.86</v>
      </c>
      <c r="H4788" s="28">
        <f>HLOOKUP(Eingabe!$C$6,Kalkulationen!$F$1:$L$8762,Kalkulationen!D4787)</f>
        <v>511.24640402007304</v>
      </c>
    </row>
    <row r="4789" spans="6:8" x14ac:dyDescent="0.15">
      <c r="F4789" s="26">
        <v>43665.374999988395</v>
      </c>
      <c r="G4789" s="27">
        <f>Kalkulationen!F4788</f>
        <v>6.71</v>
      </c>
      <c r="H4789" s="28">
        <f>HLOOKUP(Eingabe!$C$6,Kalkulationen!$F$1:$L$8762,Kalkulationen!D4788)</f>
        <v>476.43639304473675</v>
      </c>
    </row>
    <row r="4790" spans="6:8" x14ac:dyDescent="0.15">
      <c r="F4790" s="26">
        <v>43665.416666655059</v>
      </c>
      <c r="G4790" s="27">
        <f>Kalkulationen!F4789</f>
        <v>5.37</v>
      </c>
      <c r="H4790" s="28">
        <f>HLOOKUP(Eingabe!$C$6,Kalkulationen!$F$1:$L$8762,Kalkulationen!D4789)</f>
        <v>232.80191638908431</v>
      </c>
    </row>
    <row r="4791" spans="6:8" x14ac:dyDescent="0.15">
      <c r="F4791" s="26">
        <v>43665.458333321723</v>
      </c>
      <c r="G4791" s="27">
        <f>Kalkulationen!F4790</f>
        <v>4.7699999999999996</v>
      </c>
      <c r="H4791" s="28">
        <f>HLOOKUP(Eingabe!$C$6,Kalkulationen!$F$1:$L$8762,Kalkulationen!D4790)</f>
        <v>157.3586998907347</v>
      </c>
    </row>
    <row r="4792" spans="6:8" x14ac:dyDescent="0.15">
      <c r="F4792" s="26">
        <v>43665.499999988388</v>
      </c>
      <c r="G4792" s="27">
        <f>Kalkulationen!F4791</f>
        <v>4.62</v>
      </c>
      <c r="H4792" s="28">
        <f>HLOOKUP(Eingabe!$C$6,Kalkulationen!$F$1:$L$8762,Kalkulationen!D4791)</f>
        <v>141.66861508672662</v>
      </c>
    </row>
    <row r="4793" spans="6:8" x14ac:dyDescent="0.15">
      <c r="F4793" s="26">
        <v>43665.541666655052</v>
      </c>
      <c r="G4793" s="27">
        <f>Kalkulationen!F4792</f>
        <v>4.62</v>
      </c>
      <c r="H4793" s="28">
        <f>HLOOKUP(Eingabe!$C$6,Kalkulationen!$F$1:$L$8762,Kalkulationen!D4792)</f>
        <v>141.66861508672662</v>
      </c>
    </row>
    <row r="4794" spans="6:8" x14ac:dyDescent="0.15">
      <c r="F4794" s="26">
        <v>43665.583333321716</v>
      </c>
      <c r="G4794" s="27">
        <f>Kalkulationen!F4793</f>
        <v>4.92</v>
      </c>
      <c r="H4794" s="28">
        <f>HLOOKUP(Eingabe!$C$6,Kalkulationen!$F$1:$L$8762,Kalkulationen!D4793)</f>
        <v>174.15991544051818</v>
      </c>
    </row>
    <row r="4795" spans="6:8" x14ac:dyDescent="0.15">
      <c r="F4795" s="26">
        <v>43665.62499998838</v>
      </c>
      <c r="G4795" s="27">
        <f>Kalkulationen!F4794</f>
        <v>3.73</v>
      </c>
      <c r="H4795" s="28">
        <f>HLOOKUP(Eingabe!$C$6,Kalkulationen!$F$1:$L$8762,Kalkulationen!D4794)</f>
        <v>57.90322713773282</v>
      </c>
    </row>
    <row r="4796" spans="6:8" x14ac:dyDescent="0.15">
      <c r="F4796" s="26">
        <v>43665.666666655045</v>
      </c>
      <c r="G4796" s="27">
        <f>Kalkulationen!F4795</f>
        <v>5.52</v>
      </c>
      <c r="H4796" s="28">
        <f>HLOOKUP(Eingabe!$C$6,Kalkulationen!$F$1:$L$8762,Kalkulationen!D4795)</f>
        <v>254.43327038277369</v>
      </c>
    </row>
    <row r="4797" spans="6:8" x14ac:dyDescent="0.15">
      <c r="F4797" s="26">
        <v>43665.708333321709</v>
      </c>
      <c r="G4797" s="27">
        <f>Kalkulationen!F4796</f>
        <v>4.4800000000000004</v>
      </c>
      <c r="H4797" s="28">
        <f>HLOOKUP(Eingabe!$C$6,Kalkulationen!$F$1:$L$8762,Kalkulationen!D4796)</f>
        <v>127.75355141684258</v>
      </c>
    </row>
    <row r="4798" spans="6:8" x14ac:dyDescent="0.15">
      <c r="F4798" s="26">
        <v>43665.749999988373</v>
      </c>
      <c r="G4798" s="27">
        <f>Kalkulationen!F4797</f>
        <v>5.37</v>
      </c>
      <c r="H4798" s="28">
        <f>HLOOKUP(Eingabe!$C$6,Kalkulationen!$F$1:$L$8762,Kalkulationen!D4797)</f>
        <v>232.80191638908431</v>
      </c>
    </row>
    <row r="4799" spans="6:8" x14ac:dyDescent="0.15">
      <c r="F4799" s="26">
        <v>43665.791666655037</v>
      </c>
      <c r="G4799" s="27">
        <f>Kalkulationen!F4798</f>
        <v>3.88</v>
      </c>
      <c r="H4799" s="28">
        <f>HLOOKUP(Eingabe!$C$6,Kalkulationen!$F$1:$L$8762,Kalkulationen!D4798)</f>
        <v>71.378640628237633</v>
      </c>
    </row>
    <row r="4800" spans="6:8" x14ac:dyDescent="0.15">
      <c r="F4800" s="26">
        <v>43665.833333321702</v>
      </c>
      <c r="G4800" s="27">
        <f>Kalkulationen!F4799</f>
        <v>4.62</v>
      </c>
      <c r="H4800" s="28">
        <f>HLOOKUP(Eingabe!$C$6,Kalkulationen!$F$1:$L$8762,Kalkulationen!D4799)</f>
        <v>141.66861508672662</v>
      </c>
    </row>
    <row r="4801" spans="6:8" x14ac:dyDescent="0.15">
      <c r="F4801" s="26">
        <v>43665.874999988366</v>
      </c>
      <c r="G4801" s="27">
        <f>Kalkulationen!F4800</f>
        <v>5.07</v>
      </c>
      <c r="H4801" s="28">
        <f>HLOOKUP(Eingabe!$C$6,Kalkulationen!$F$1:$L$8762,Kalkulationen!D4800)</f>
        <v>192.37195416342232</v>
      </c>
    </row>
    <row r="4802" spans="6:8" x14ac:dyDescent="0.15">
      <c r="F4802" s="26">
        <v>43665.91666665503</v>
      </c>
      <c r="G4802" s="27">
        <f>Kalkulationen!F4801</f>
        <v>6.27</v>
      </c>
      <c r="H4802" s="28">
        <f>HLOOKUP(Eingabe!$C$6,Kalkulationen!$F$1:$L$8762,Kalkulationen!D4801)</f>
        <v>381.97961946877831</v>
      </c>
    </row>
    <row r="4803" spans="6:8" x14ac:dyDescent="0.15">
      <c r="F4803" s="26">
        <v>43665.958333321694</v>
      </c>
      <c r="G4803" s="27">
        <f>Kalkulationen!F4802</f>
        <v>6.41</v>
      </c>
      <c r="H4803" s="28">
        <f>HLOOKUP(Eingabe!$C$6,Kalkulationen!$F$1:$L$8762,Kalkulationen!D4802)</f>
        <v>410.790941833408</v>
      </c>
    </row>
    <row r="4804" spans="6:8" x14ac:dyDescent="0.15">
      <c r="F4804" s="26">
        <v>43665.999999988358</v>
      </c>
      <c r="G4804" s="27">
        <f>Kalkulationen!F4803</f>
        <v>5.22</v>
      </c>
      <c r="H4804" s="28">
        <f>HLOOKUP(Eingabe!$C$6,Kalkulationen!$F$1:$L$8762,Kalkulationen!D4803)</f>
        <v>212.01452653164606</v>
      </c>
    </row>
    <row r="4805" spans="6:8" x14ac:dyDescent="0.15">
      <c r="F4805" s="26">
        <v>43666.041666655023</v>
      </c>
      <c r="G4805" s="27">
        <f>Kalkulationen!F4804</f>
        <v>4.7699999999999996</v>
      </c>
      <c r="H4805" s="28">
        <f>HLOOKUP(Eingabe!$C$6,Kalkulationen!$F$1:$L$8762,Kalkulationen!D4804)</f>
        <v>157.3586998907347</v>
      </c>
    </row>
    <row r="4806" spans="6:8" x14ac:dyDescent="0.15">
      <c r="F4806" s="26">
        <v>43666.083333321687</v>
      </c>
      <c r="G4806" s="27">
        <f>Kalkulationen!F4805</f>
        <v>5.07</v>
      </c>
      <c r="H4806" s="28">
        <f>HLOOKUP(Eingabe!$C$6,Kalkulationen!$F$1:$L$8762,Kalkulationen!D4805)</f>
        <v>192.37195416342232</v>
      </c>
    </row>
    <row r="4807" spans="6:8" x14ac:dyDescent="0.15">
      <c r="F4807" s="26">
        <v>43666.124999988351</v>
      </c>
      <c r="G4807" s="27">
        <f>Kalkulationen!F4806</f>
        <v>4.33</v>
      </c>
      <c r="H4807" s="28">
        <f>HLOOKUP(Eingabe!$C$6,Kalkulationen!$F$1:$L$8762,Kalkulationen!D4806)</f>
        <v>113.35839181095314</v>
      </c>
    </row>
    <row r="4808" spans="6:8" x14ac:dyDescent="0.15">
      <c r="F4808" s="26">
        <v>43666.166666655015</v>
      </c>
      <c r="G4808" s="27">
        <f>Kalkulationen!F4807</f>
        <v>4.18</v>
      </c>
      <c r="H4808" s="28">
        <f>HLOOKUP(Eingabe!$C$6,Kalkulationen!$F$1:$L$8762,Kalkulationen!D4807)</f>
        <v>99.286032951741447</v>
      </c>
    </row>
    <row r="4809" spans="6:8" x14ac:dyDescent="0.15">
      <c r="F4809" s="26">
        <v>43666.20833332168</v>
      </c>
      <c r="G4809" s="27">
        <f>Kalkulationen!F4808</f>
        <v>3.43</v>
      </c>
      <c r="H4809" s="28">
        <f>HLOOKUP(Eingabe!$C$6,Kalkulationen!$F$1:$L$8762,Kalkulationen!D4808)</f>
        <v>35.928487146259762</v>
      </c>
    </row>
    <row r="4810" spans="6:8" x14ac:dyDescent="0.15">
      <c r="F4810" s="26">
        <v>43666.249999988344</v>
      </c>
      <c r="G4810" s="27">
        <f>Kalkulationen!F4809</f>
        <v>5.22</v>
      </c>
      <c r="H4810" s="28">
        <f>HLOOKUP(Eingabe!$C$6,Kalkulationen!$F$1:$L$8762,Kalkulationen!D4809)</f>
        <v>212.01452653164606</v>
      </c>
    </row>
    <row r="4811" spans="6:8" x14ac:dyDescent="0.15">
      <c r="F4811" s="26">
        <v>43666.291666655008</v>
      </c>
      <c r="G4811" s="27">
        <f>Kalkulationen!F4810</f>
        <v>4.7699999999999996</v>
      </c>
      <c r="H4811" s="28">
        <f>HLOOKUP(Eingabe!$C$6,Kalkulationen!$F$1:$L$8762,Kalkulationen!D4810)</f>
        <v>157.3586998907347</v>
      </c>
    </row>
    <row r="4812" spans="6:8" x14ac:dyDescent="0.15">
      <c r="F4812" s="26">
        <v>43666.333333321672</v>
      </c>
      <c r="G4812" s="27">
        <f>Kalkulationen!F4811</f>
        <v>6.71</v>
      </c>
      <c r="H4812" s="28">
        <f>HLOOKUP(Eingabe!$C$6,Kalkulationen!$F$1:$L$8762,Kalkulationen!D4811)</f>
        <v>476.43639304473675</v>
      </c>
    </row>
    <row r="4813" spans="6:8" x14ac:dyDescent="0.15">
      <c r="F4813" s="26">
        <v>43666.374999988337</v>
      </c>
      <c r="G4813" s="27">
        <f>Kalkulationen!F4812</f>
        <v>7.61</v>
      </c>
      <c r="H4813" s="28">
        <f>HLOOKUP(Eingabe!$C$6,Kalkulationen!$F$1:$L$8762,Kalkulationen!D4812)</f>
        <v>708.39409691925232</v>
      </c>
    </row>
    <row r="4814" spans="6:8" x14ac:dyDescent="0.15">
      <c r="F4814" s="26">
        <v>43666.416666655001</v>
      </c>
      <c r="G4814" s="27">
        <f>Kalkulationen!F4813</f>
        <v>6.56</v>
      </c>
      <c r="H4814" s="28">
        <f>HLOOKUP(Eingabe!$C$6,Kalkulationen!$F$1:$L$8762,Kalkulationen!D4813)</f>
        <v>442.98824926057142</v>
      </c>
    </row>
    <row r="4815" spans="6:8" x14ac:dyDescent="0.15">
      <c r="F4815" s="26">
        <v>43666.458333321665</v>
      </c>
      <c r="G4815" s="27">
        <f>Kalkulationen!F4814</f>
        <v>8.06</v>
      </c>
      <c r="H4815" s="28">
        <f>HLOOKUP(Eingabe!$C$6,Kalkulationen!$F$1:$L$8762,Kalkulationen!D4814)</f>
        <v>844.78749676498433</v>
      </c>
    </row>
    <row r="4816" spans="6:8" x14ac:dyDescent="0.15">
      <c r="F4816" s="26">
        <v>43666.499999988329</v>
      </c>
      <c r="G4816" s="27">
        <f>Kalkulationen!F4815</f>
        <v>8.65</v>
      </c>
      <c r="H4816" s="28">
        <f>HLOOKUP(Eingabe!$C$6,Kalkulationen!$F$1:$L$8762,Kalkulationen!D4815)</f>
        <v>1041.1999722463847</v>
      </c>
    </row>
    <row r="4817" spans="6:8" x14ac:dyDescent="0.15">
      <c r="F4817" s="26">
        <v>43666.541666654994</v>
      </c>
      <c r="G4817" s="27">
        <f>Kalkulationen!F4816</f>
        <v>7.61</v>
      </c>
      <c r="H4817" s="28">
        <f>HLOOKUP(Eingabe!$C$6,Kalkulationen!$F$1:$L$8762,Kalkulationen!D4816)</f>
        <v>708.39409691925232</v>
      </c>
    </row>
    <row r="4818" spans="6:8" x14ac:dyDescent="0.15">
      <c r="F4818" s="26">
        <v>43666.583333321658</v>
      </c>
      <c r="G4818" s="27">
        <f>Kalkulationen!F4817</f>
        <v>6.86</v>
      </c>
      <c r="H4818" s="28">
        <f>HLOOKUP(Eingabe!$C$6,Kalkulationen!$F$1:$L$8762,Kalkulationen!D4817)</f>
        <v>511.24640402007304</v>
      </c>
    </row>
    <row r="4819" spans="6:8" x14ac:dyDescent="0.15">
      <c r="F4819" s="26">
        <v>43666.624999988322</v>
      </c>
      <c r="G4819" s="27">
        <f>Kalkulationen!F4818</f>
        <v>5.67</v>
      </c>
      <c r="H4819" s="28">
        <f>HLOOKUP(Eingabe!$C$6,Kalkulationen!$F$1:$L$8762,Kalkulationen!D4818)</f>
        <v>276.80098896274217</v>
      </c>
    </row>
    <row r="4820" spans="6:8" x14ac:dyDescent="0.15">
      <c r="F4820" s="26">
        <v>43666.666666654986</v>
      </c>
      <c r="G4820" s="27">
        <f>Kalkulationen!F4819</f>
        <v>5.97</v>
      </c>
      <c r="H4820" s="28">
        <f>HLOOKUP(Eingabe!$C$6,Kalkulationen!$F$1:$L$8762,Kalkulationen!D4819)</f>
        <v>325.486920668631</v>
      </c>
    </row>
    <row r="4821" spans="6:8" x14ac:dyDescent="0.15">
      <c r="F4821" s="26">
        <v>43666.708333321651</v>
      </c>
      <c r="G4821" s="27">
        <f>Kalkulationen!F4820</f>
        <v>7.16</v>
      </c>
      <c r="H4821" s="28">
        <f>HLOOKUP(Eingabe!$C$6,Kalkulationen!$F$1:$L$8762,Kalkulationen!D4820)</f>
        <v>585.42842938631918</v>
      </c>
    </row>
    <row r="4822" spans="6:8" x14ac:dyDescent="0.15">
      <c r="F4822" s="26">
        <v>43666.749999988315</v>
      </c>
      <c r="G4822" s="27">
        <f>Kalkulationen!F4821</f>
        <v>5.37</v>
      </c>
      <c r="H4822" s="28">
        <f>HLOOKUP(Eingabe!$C$6,Kalkulationen!$F$1:$L$8762,Kalkulationen!D4821)</f>
        <v>232.80191638908431</v>
      </c>
    </row>
    <row r="4823" spans="6:8" x14ac:dyDescent="0.15">
      <c r="F4823" s="26">
        <v>43666.791666654979</v>
      </c>
      <c r="G4823" s="27">
        <f>Kalkulationen!F4822</f>
        <v>4.92</v>
      </c>
      <c r="H4823" s="28">
        <f>HLOOKUP(Eingabe!$C$6,Kalkulationen!$F$1:$L$8762,Kalkulationen!D4822)</f>
        <v>174.15991544051818</v>
      </c>
    </row>
    <row r="4824" spans="6:8" x14ac:dyDescent="0.15">
      <c r="F4824" s="26">
        <v>43666.833333321643</v>
      </c>
      <c r="G4824" s="27">
        <f>Kalkulationen!F4823</f>
        <v>5.67</v>
      </c>
      <c r="H4824" s="28">
        <f>HLOOKUP(Eingabe!$C$6,Kalkulationen!$F$1:$L$8762,Kalkulationen!D4823)</f>
        <v>276.80098896274217</v>
      </c>
    </row>
    <row r="4825" spans="6:8" x14ac:dyDescent="0.15">
      <c r="F4825" s="26">
        <v>43666.874999988308</v>
      </c>
      <c r="G4825" s="27">
        <f>Kalkulationen!F4824</f>
        <v>5.07</v>
      </c>
      <c r="H4825" s="28">
        <f>HLOOKUP(Eingabe!$C$6,Kalkulationen!$F$1:$L$8762,Kalkulationen!D4824)</f>
        <v>192.37195416342232</v>
      </c>
    </row>
    <row r="4826" spans="6:8" x14ac:dyDescent="0.15">
      <c r="F4826" s="26">
        <v>43666.916666654972</v>
      </c>
      <c r="G4826" s="27">
        <f>Kalkulationen!F4825</f>
        <v>5.07</v>
      </c>
      <c r="H4826" s="28">
        <f>HLOOKUP(Eingabe!$C$6,Kalkulationen!$F$1:$L$8762,Kalkulationen!D4825)</f>
        <v>192.37195416342232</v>
      </c>
    </row>
    <row r="4827" spans="6:8" x14ac:dyDescent="0.15">
      <c r="F4827" s="26">
        <v>43666.958333321636</v>
      </c>
      <c r="G4827" s="27">
        <f>Kalkulationen!F4826</f>
        <v>5.22</v>
      </c>
      <c r="H4827" s="28">
        <f>HLOOKUP(Eingabe!$C$6,Kalkulationen!$F$1:$L$8762,Kalkulationen!D4826)</f>
        <v>212.01452653164606</v>
      </c>
    </row>
    <row r="4828" spans="6:8" x14ac:dyDescent="0.15">
      <c r="F4828" s="26">
        <v>43666.9999999883</v>
      </c>
      <c r="G4828" s="27">
        <f>Kalkulationen!F4827</f>
        <v>4.33</v>
      </c>
      <c r="H4828" s="28">
        <f>HLOOKUP(Eingabe!$C$6,Kalkulationen!$F$1:$L$8762,Kalkulationen!D4827)</f>
        <v>113.35839181095314</v>
      </c>
    </row>
    <row r="4829" spans="6:8" x14ac:dyDescent="0.15">
      <c r="F4829" s="26">
        <v>43667.041666654965</v>
      </c>
      <c r="G4829" s="27">
        <f>Kalkulationen!F4828</f>
        <v>3.88</v>
      </c>
      <c r="H4829" s="28">
        <f>HLOOKUP(Eingabe!$C$6,Kalkulationen!$F$1:$L$8762,Kalkulationen!D4828)</f>
        <v>71.378640628237633</v>
      </c>
    </row>
    <row r="4830" spans="6:8" x14ac:dyDescent="0.15">
      <c r="F4830" s="26">
        <v>43667.083333321629</v>
      </c>
      <c r="G4830" s="27">
        <f>Kalkulationen!F4829</f>
        <v>4.18</v>
      </c>
      <c r="H4830" s="28">
        <f>HLOOKUP(Eingabe!$C$6,Kalkulationen!$F$1:$L$8762,Kalkulationen!D4829)</f>
        <v>99.286032951741447</v>
      </c>
    </row>
    <row r="4831" spans="6:8" x14ac:dyDescent="0.15">
      <c r="F4831" s="26">
        <v>43667.124999988293</v>
      </c>
      <c r="G4831" s="27">
        <f>Kalkulationen!F4830</f>
        <v>4.03</v>
      </c>
      <c r="H4831" s="28">
        <f>HLOOKUP(Eingabe!$C$6,Kalkulationen!$F$1:$L$8762,Kalkulationen!D4830)</f>
        <v>85.333314530668076</v>
      </c>
    </row>
    <row r="4832" spans="6:8" x14ac:dyDescent="0.15">
      <c r="F4832" s="26">
        <v>43667.166666654957</v>
      </c>
      <c r="G4832" s="27">
        <f>Kalkulationen!F4831</f>
        <v>2.83</v>
      </c>
      <c r="H4832" s="28">
        <f>HLOOKUP(Eingabe!$C$6,Kalkulationen!$F$1:$L$8762,Kalkulationen!D4831)</f>
        <v>10.799308393294714</v>
      </c>
    </row>
    <row r="4833" spans="6:8" x14ac:dyDescent="0.15">
      <c r="F4833" s="26">
        <v>43667.208333321621</v>
      </c>
      <c r="G4833" s="27">
        <f>Kalkulationen!F4832</f>
        <v>1.64</v>
      </c>
      <c r="H4833" s="28">
        <f>HLOOKUP(Eingabe!$C$6,Kalkulationen!$F$1:$L$8762,Kalkulationen!D4832)</f>
        <v>0.28936731896601203</v>
      </c>
    </row>
    <row r="4834" spans="6:8" x14ac:dyDescent="0.15">
      <c r="F4834" s="26">
        <v>43667.249999988286</v>
      </c>
      <c r="G4834" s="27">
        <f>Kalkulationen!F4833</f>
        <v>2.69</v>
      </c>
      <c r="H4834" s="28">
        <f>HLOOKUP(Eingabe!$C$6,Kalkulationen!$F$1:$L$8762,Kalkulationen!D4833)</f>
        <v>7.4302984659264721</v>
      </c>
    </row>
    <row r="4835" spans="6:8" x14ac:dyDescent="0.15">
      <c r="F4835" s="26">
        <v>43667.29166665495</v>
      </c>
      <c r="G4835" s="27">
        <f>Kalkulationen!F4834</f>
        <v>1.79</v>
      </c>
      <c r="H4835" s="28">
        <f>HLOOKUP(Eingabe!$C$6,Kalkulationen!$F$1:$L$8762,Kalkulationen!D4834)</f>
        <v>0.54640916557928276</v>
      </c>
    </row>
    <row r="4836" spans="6:8" x14ac:dyDescent="0.15">
      <c r="F4836" s="26">
        <v>43667.333333321614</v>
      </c>
      <c r="G4836" s="27">
        <f>Kalkulationen!F4835</f>
        <v>1.64</v>
      </c>
      <c r="H4836" s="28">
        <f>HLOOKUP(Eingabe!$C$6,Kalkulationen!$F$1:$L$8762,Kalkulationen!D4835)</f>
        <v>0.28936731896601203</v>
      </c>
    </row>
    <row r="4837" spans="6:8" x14ac:dyDescent="0.15">
      <c r="F4837" s="26">
        <v>43667.374999988278</v>
      </c>
      <c r="G4837" s="27">
        <f>Kalkulationen!F4836</f>
        <v>3.13</v>
      </c>
      <c r="H4837" s="28">
        <f>HLOOKUP(Eingabe!$C$6,Kalkulationen!$F$1:$L$8762,Kalkulationen!D4836)</f>
        <v>21.178652373249626</v>
      </c>
    </row>
    <row r="4838" spans="6:8" x14ac:dyDescent="0.15">
      <c r="F4838" s="26">
        <v>43667.416666654943</v>
      </c>
      <c r="G4838" s="27">
        <f>Kalkulationen!F4837</f>
        <v>4.7699999999999996</v>
      </c>
      <c r="H4838" s="28">
        <f>HLOOKUP(Eingabe!$C$6,Kalkulationen!$F$1:$L$8762,Kalkulationen!D4837)</f>
        <v>157.3586998907347</v>
      </c>
    </row>
    <row r="4839" spans="6:8" x14ac:dyDescent="0.15">
      <c r="F4839" s="26">
        <v>43667.458333321607</v>
      </c>
      <c r="G4839" s="27">
        <f>Kalkulationen!F4838</f>
        <v>5.82</v>
      </c>
      <c r="H4839" s="28">
        <f>HLOOKUP(Eingabe!$C$6,Kalkulationen!$F$1:$L$8762,Kalkulationen!D4838)</f>
        <v>300.31867582888367</v>
      </c>
    </row>
    <row r="4840" spans="6:8" x14ac:dyDescent="0.15">
      <c r="F4840" s="26">
        <v>43667.499999988271</v>
      </c>
      <c r="G4840" s="27">
        <f>Kalkulationen!F4839</f>
        <v>4.62</v>
      </c>
      <c r="H4840" s="28">
        <f>HLOOKUP(Eingabe!$C$6,Kalkulationen!$F$1:$L$8762,Kalkulationen!D4839)</f>
        <v>141.66861508672662</v>
      </c>
    </row>
    <row r="4841" spans="6:8" x14ac:dyDescent="0.15">
      <c r="F4841" s="26">
        <v>43667.541666654935</v>
      </c>
      <c r="G4841" s="27">
        <f>Kalkulationen!F4840</f>
        <v>4.03</v>
      </c>
      <c r="H4841" s="28">
        <f>HLOOKUP(Eingabe!$C$6,Kalkulationen!$F$1:$L$8762,Kalkulationen!D4840)</f>
        <v>85.333314530668076</v>
      </c>
    </row>
    <row r="4842" spans="6:8" x14ac:dyDescent="0.15">
      <c r="F4842" s="26">
        <v>43667.5833333216</v>
      </c>
      <c r="G4842" s="27">
        <f>Kalkulationen!F4841</f>
        <v>4.62</v>
      </c>
      <c r="H4842" s="28">
        <f>HLOOKUP(Eingabe!$C$6,Kalkulationen!$F$1:$L$8762,Kalkulationen!D4841)</f>
        <v>141.66861508672662</v>
      </c>
    </row>
    <row r="4843" spans="6:8" x14ac:dyDescent="0.15">
      <c r="F4843" s="26">
        <v>43667.624999988264</v>
      </c>
      <c r="G4843" s="27">
        <f>Kalkulationen!F4842</f>
        <v>4.62</v>
      </c>
      <c r="H4843" s="28">
        <f>HLOOKUP(Eingabe!$C$6,Kalkulationen!$F$1:$L$8762,Kalkulationen!D4842)</f>
        <v>141.66861508672662</v>
      </c>
    </row>
    <row r="4844" spans="6:8" x14ac:dyDescent="0.15">
      <c r="F4844" s="26">
        <v>43667.666666654928</v>
      </c>
      <c r="G4844" s="27">
        <f>Kalkulationen!F4843</f>
        <v>5.97</v>
      </c>
      <c r="H4844" s="28">
        <f>HLOOKUP(Eingabe!$C$6,Kalkulationen!$F$1:$L$8762,Kalkulationen!D4843)</f>
        <v>325.486920668631</v>
      </c>
    </row>
    <row r="4845" spans="6:8" x14ac:dyDescent="0.15">
      <c r="F4845" s="26">
        <v>43667.708333321592</v>
      </c>
      <c r="G4845" s="27">
        <f>Kalkulationen!F4844</f>
        <v>4.33</v>
      </c>
      <c r="H4845" s="28">
        <f>HLOOKUP(Eingabe!$C$6,Kalkulationen!$F$1:$L$8762,Kalkulationen!D4844)</f>
        <v>113.35839181095314</v>
      </c>
    </row>
    <row r="4846" spans="6:8" x14ac:dyDescent="0.15">
      <c r="F4846" s="26">
        <v>43667.749999988257</v>
      </c>
      <c r="G4846" s="27">
        <f>Kalkulationen!F4845</f>
        <v>2.98</v>
      </c>
      <c r="H4846" s="28">
        <f>HLOOKUP(Eingabe!$C$6,Kalkulationen!$F$1:$L$8762,Kalkulationen!D4845)</f>
        <v>15.363813474783871</v>
      </c>
    </row>
    <row r="4847" spans="6:8" x14ac:dyDescent="0.15">
      <c r="F4847" s="26">
        <v>43667.791666654921</v>
      </c>
      <c r="G4847" s="27">
        <f>Kalkulationen!F4846</f>
        <v>3.43</v>
      </c>
      <c r="H4847" s="28">
        <f>HLOOKUP(Eingabe!$C$6,Kalkulationen!$F$1:$L$8762,Kalkulationen!D4846)</f>
        <v>35.928487146259762</v>
      </c>
    </row>
    <row r="4848" spans="6:8" x14ac:dyDescent="0.15">
      <c r="F4848" s="26">
        <v>43667.833333321585</v>
      </c>
      <c r="G4848" s="27">
        <f>Kalkulationen!F4847</f>
        <v>1.04</v>
      </c>
      <c r="H4848" s="28">
        <f>HLOOKUP(Eingabe!$C$6,Kalkulationen!$F$1:$L$8762,Kalkulationen!D4847)</f>
        <v>0</v>
      </c>
    </row>
    <row r="4849" spans="6:8" x14ac:dyDescent="0.15">
      <c r="F4849" s="26">
        <v>43667.874999988249</v>
      </c>
      <c r="G4849" s="27">
        <f>Kalkulationen!F4848</f>
        <v>1.49</v>
      </c>
      <c r="H4849" s="28">
        <f>HLOOKUP(Eingabe!$C$6,Kalkulationen!$F$1:$L$8762,Kalkulationen!D4848)</f>
        <v>0.12936521063564776</v>
      </c>
    </row>
    <row r="4850" spans="6:8" x14ac:dyDescent="0.15">
      <c r="F4850" s="26">
        <v>43667.916666654914</v>
      </c>
      <c r="G4850" s="27">
        <f>Kalkulationen!F4849</f>
        <v>1.04</v>
      </c>
      <c r="H4850" s="28">
        <f>HLOOKUP(Eingabe!$C$6,Kalkulationen!$F$1:$L$8762,Kalkulationen!D4849)</f>
        <v>0</v>
      </c>
    </row>
    <row r="4851" spans="6:8" x14ac:dyDescent="0.15">
      <c r="F4851" s="26">
        <v>43667.958333321578</v>
      </c>
      <c r="G4851" s="27">
        <f>Kalkulationen!F4850</f>
        <v>0.75</v>
      </c>
      <c r="H4851" s="28">
        <f>HLOOKUP(Eingabe!$C$6,Kalkulationen!$F$1:$L$8762,Kalkulationen!D4850)</f>
        <v>0</v>
      </c>
    </row>
    <row r="4852" spans="6:8" x14ac:dyDescent="0.15">
      <c r="F4852" s="26">
        <v>43667.999999988242</v>
      </c>
      <c r="G4852" s="27">
        <f>Kalkulationen!F4851</f>
        <v>2.98</v>
      </c>
      <c r="H4852" s="28">
        <f>HLOOKUP(Eingabe!$C$6,Kalkulationen!$F$1:$L$8762,Kalkulationen!D4851)</f>
        <v>15.363813474783871</v>
      </c>
    </row>
    <row r="4853" spans="6:8" x14ac:dyDescent="0.15">
      <c r="F4853" s="26">
        <v>43668.041666654906</v>
      </c>
      <c r="G4853" s="27">
        <f>Kalkulationen!F4852</f>
        <v>3.73</v>
      </c>
      <c r="H4853" s="28">
        <f>HLOOKUP(Eingabe!$C$6,Kalkulationen!$F$1:$L$8762,Kalkulationen!D4852)</f>
        <v>57.90322713773282</v>
      </c>
    </row>
    <row r="4854" spans="6:8" x14ac:dyDescent="0.15">
      <c r="F4854" s="26">
        <v>43668.083333321571</v>
      </c>
      <c r="G4854" s="27">
        <f>Kalkulationen!F4853</f>
        <v>5.67</v>
      </c>
      <c r="H4854" s="28">
        <f>HLOOKUP(Eingabe!$C$6,Kalkulationen!$F$1:$L$8762,Kalkulationen!D4853)</f>
        <v>276.80098896274217</v>
      </c>
    </row>
    <row r="4855" spans="6:8" x14ac:dyDescent="0.15">
      <c r="F4855" s="26">
        <v>43668.124999988235</v>
      </c>
      <c r="G4855" s="27">
        <f>Kalkulationen!F4854</f>
        <v>2.98</v>
      </c>
      <c r="H4855" s="28">
        <f>HLOOKUP(Eingabe!$C$6,Kalkulationen!$F$1:$L$8762,Kalkulationen!D4854)</f>
        <v>15.363813474783871</v>
      </c>
    </row>
    <row r="4856" spans="6:8" x14ac:dyDescent="0.15">
      <c r="F4856" s="26">
        <v>43668.166666654899</v>
      </c>
      <c r="G4856" s="27">
        <f>Kalkulationen!F4855</f>
        <v>3.88</v>
      </c>
      <c r="H4856" s="28">
        <f>HLOOKUP(Eingabe!$C$6,Kalkulationen!$F$1:$L$8762,Kalkulationen!D4855)</f>
        <v>71.378640628237633</v>
      </c>
    </row>
    <row r="4857" spans="6:8" x14ac:dyDescent="0.15">
      <c r="F4857" s="26">
        <v>43668.208333321563</v>
      </c>
      <c r="G4857" s="27">
        <f>Kalkulationen!F4856</f>
        <v>4.92</v>
      </c>
      <c r="H4857" s="28">
        <f>HLOOKUP(Eingabe!$C$6,Kalkulationen!$F$1:$L$8762,Kalkulationen!D4856)</f>
        <v>174.15991544051818</v>
      </c>
    </row>
    <row r="4858" spans="6:8" x14ac:dyDescent="0.15">
      <c r="F4858" s="26">
        <v>43668.249999988228</v>
      </c>
      <c r="G4858" s="27">
        <f>Kalkulationen!F4857</f>
        <v>5.82</v>
      </c>
      <c r="H4858" s="28">
        <f>HLOOKUP(Eingabe!$C$6,Kalkulationen!$F$1:$L$8762,Kalkulationen!D4857)</f>
        <v>300.31867582888367</v>
      </c>
    </row>
    <row r="4859" spans="6:8" x14ac:dyDescent="0.15">
      <c r="F4859" s="26">
        <v>43668.291666654892</v>
      </c>
      <c r="G4859" s="27">
        <f>Kalkulationen!F4858</f>
        <v>6.27</v>
      </c>
      <c r="H4859" s="28">
        <f>HLOOKUP(Eingabe!$C$6,Kalkulationen!$F$1:$L$8762,Kalkulationen!D4858)</f>
        <v>381.97961946877831</v>
      </c>
    </row>
    <row r="4860" spans="6:8" x14ac:dyDescent="0.15">
      <c r="F4860" s="26">
        <v>43668.333333321556</v>
      </c>
      <c r="G4860" s="27">
        <f>Kalkulationen!F4859</f>
        <v>5.07</v>
      </c>
      <c r="H4860" s="28">
        <f>HLOOKUP(Eingabe!$C$6,Kalkulationen!$F$1:$L$8762,Kalkulationen!D4859)</f>
        <v>192.37195416342232</v>
      </c>
    </row>
    <row r="4861" spans="6:8" x14ac:dyDescent="0.15">
      <c r="F4861" s="26">
        <v>43668.37499998822</v>
      </c>
      <c r="G4861" s="27">
        <f>Kalkulationen!F4860</f>
        <v>3.58</v>
      </c>
      <c r="H4861" s="28">
        <f>HLOOKUP(Eingabe!$C$6,Kalkulationen!$F$1:$L$8762,Kalkulationen!D4860)</f>
        <v>45.658471991144815</v>
      </c>
    </row>
    <row r="4862" spans="6:8" x14ac:dyDescent="0.15">
      <c r="F4862" s="26">
        <v>43668.416666654884</v>
      </c>
      <c r="G4862" s="27">
        <f>Kalkulationen!F4861</f>
        <v>6.56</v>
      </c>
      <c r="H4862" s="28">
        <f>HLOOKUP(Eingabe!$C$6,Kalkulationen!$F$1:$L$8762,Kalkulationen!D4861)</f>
        <v>442.98824926057142</v>
      </c>
    </row>
    <row r="4863" spans="6:8" x14ac:dyDescent="0.15">
      <c r="F4863" s="26">
        <v>43668.458333321549</v>
      </c>
      <c r="G4863" s="27">
        <f>Kalkulationen!F4862</f>
        <v>4.92</v>
      </c>
      <c r="H4863" s="28">
        <f>HLOOKUP(Eingabe!$C$6,Kalkulationen!$F$1:$L$8762,Kalkulationen!D4862)</f>
        <v>174.15991544051818</v>
      </c>
    </row>
    <row r="4864" spans="6:8" x14ac:dyDescent="0.15">
      <c r="F4864" s="26">
        <v>43668.499999988213</v>
      </c>
      <c r="G4864" s="27">
        <f>Kalkulationen!F4863</f>
        <v>5.67</v>
      </c>
      <c r="H4864" s="28">
        <f>HLOOKUP(Eingabe!$C$6,Kalkulationen!$F$1:$L$8762,Kalkulationen!D4863)</f>
        <v>276.80098896274217</v>
      </c>
    </row>
    <row r="4865" spans="6:8" x14ac:dyDescent="0.15">
      <c r="F4865" s="26">
        <v>43668.541666654877</v>
      </c>
      <c r="G4865" s="27">
        <f>Kalkulationen!F4864</f>
        <v>6.71</v>
      </c>
      <c r="H4865" s="28">
        <f>HLOOKUP(Eingabe!$C$6,Kalkulationen!$F$1:$L$8762,Kalkulationen!D4864)</f>
        <v>476.43639304473675</v>
      </c>
    </row>
    <row r="4866" spans="6:8" x14ac:dyDescent="0.15">
      <c r="F4866" s="26">
        <v>43668.583333321541</v>
      </c>
      <c r="G4866" s="27">
        <f>Kalkulationen!F4865</f>
        <v>5.37</v>
      </c>
      <c r="H4866" s="28">
        <f>HLOOKUP(Eingabe!$C$6,Kalkulationen!$F$1:$L$8762,Kalkulationen!D4865)</f>
        <v>232.80191638908431</v>
      </c>
    </row>
    <row r="4867" spans="6:8" x14ac:dyDescent="0.15">
      <c r="F4867" s="26">
        <v>43668.624999988206</v>
      </c>
      <c r="G4867" s="27">
        <f>Kalkulationen!F4866</f>
        <v>4.92</v>
      </c>
      <c r="H4867" s="28">
        <f>HLOOKUP(Eingabe!$C$6,Kalkulationen!$F$1:$L$8762,Kalkulationen!D4866)</f>
        <v>174.15991544051818</v>
      </c>
    </row>
    <row r="4868" spans="6:8" x14ac:dyDescent="0.15">
      <c r="F4868" s="26">
        <v>43668.66666665487</v>
      </c>
      <c r="G4868" s="27">
        <f>Kalkulationen!F4867</f>
        <v>3.43</v>
      </c>
      <c r="H4868" s="28">
        <f>HLOOKUP(Eingabe!$C$6,Kalkulationen!$F$1:$L$8762,Kalkulationen!D4867)</f>
        <v>35.928487146259762</v>
      </c>
    </row>
    <row r="4869" spans="6:8" x14ac:dyDescent="0.15">
      <c r="F4869" s="26">
        <v>43668.708333321534</v>
      </c>
      <c r="G4869" s="27">
        <f>Kalkulationen!F4868</f>
        <v>2.83</v>
      </c>
      <c r="H4869" s="28">
        <f>HLOOKUP(Eingabe!$C$6,Kalkulationen!$F$1:$L$8762,Kalkulationen!D4868)</f>
        <v>10.799308393294714</v>
      </c>
    </row>
    <row r="4870" spans="6:8" x14ac:dyDescent="0.15">
      <c r="F4870" s="26">
        <v>43668.749999988198</v>
      </c>
      <c r="G4870" s="27">
        <f>Kalkulationen!F4869</f>
        <v>0.6</v>
      </c>
      <c r="H4870" s="28">
        <f>HLOOKUP(Eingabe!$C$6,Kalkulationen!$F$1:$L$8762,Kalkulationen!D4869)</f>
        <v>0</v>
      </c>
    </row>
    <row r="4871" spans="6:8" x14ac:dyDescent="0.15">
      <c r="F4871" s="26">
        <v>43668.791666654863</v>
      </c>
      <c r="G4871" s="27">
        <f>Kalkulationen!F4870</f>
        <v>0.9</v>
      </c>
      <c r="H4871" s="28">
        <f>HLOOKUP(Eingabe!$C$6,Kalkulationen!$F$1:$L$8762,Kalkulationen!D4870)</f>
        <v>0</v>
      </c>
    </row>
    <row r="4872" spans="6:8" x14ac:dyDescent="0.15">
      <c r="F4872" s="26">
        <v>43668.833333321527</v>
      </c>
      <c r="G4872" s="27">
        <f>Kalkulationen!F4871</f>
        <v>2.98</v>
      </c>
      <c r="H4872" s="28">
        <f>HLOOKUP(Eingabe!$C$6,Kalkulationen!$F$1:$L$8762,Kalkulationen!D4871)</f>
        <v>15.363813474783871</v>
      </c>
    </row>
    <row r="4873" spans="6:8" x14ac:dyDescent="0.15">
      <c r="F4873" s="26">
        <v>43668.874999988191</v>
      </c>
      <c r="G4873" s="27">
        <f>Kalkulationen!F4872</f>
        <v>2.98</v>
      </c>
      <c r="H4873" s="28">
        <f>HLOOKUP(Eingabe!$C$6,Kalkulationen!$F$1:$L$8762,Kalkulationen!D4872)</f>
        <v>15.363813474783871</v>
      </c>
    </row>
    <row r="4874" spans="6:8" x14ac:dyDescent="0.15">
      <c r="F4874" s="26">
        <v>43668.916666654855</v>
      </c>
      <c r="G4874" s="27">
        <f>Kalkulationen!F4873</f>
        <v>3.58</v>
      </c>
      <c r="H4874" s="28">
        <f>HLOOKUP(Eingabe!$C$6,Kalkulationen!$F$1:$L$8762,Kalkulationen!D4873)</f>
        <v>45.658471991144815</v>
      </c>
    </row>
    <row r="4875" spans="6:8" x14ac:dyDescent="0.15">
      <c r="F4875" s="26">
        <v>43668.95833332152</v>
      </c>
      <c r="G4875" s="27">
        <f>Kalkulationen!F4874</f>
        <v>5.37</v>
      </c>
      <c r="H4875" s="28">
        <f>HLOOKUP(Eingabe!$C$6,Kalkulationen!$F$1:$L$8762,Kalkulationen!D4874)</f>
        <v>232.80191638908431</v>
      </c>
    </row>
    <row r="4876" spans="6:8" x14ac:dyDescent="0.15">
      <c r="F4876" s="26">
        <v>43668.999999988184</v>
      </c>
      <c r="G4876" s="27">
        <f>Kalkulationen!F4875</f>
        <v>5.67</v>
      </c>
      <c r="H4876" s="28">
        <f>HLOOKUP(Eingabe!$C$6,Kalkulationen!$F$1:$L$8762,Kalkulationen!D4875)</f>
        <v>276.80098896274217</v>
      </c>
    </row>
    <row r="4877" spans="6:8" x14ac:dyDescent="0.15">
      <c r="F4877" s="26">
        <v>43669.041666654848</v>
      </c>
      <c r="G4877" s="27">
        <f>Kalkulationen!F4876</f>
        <v>4.18</v>
      </c>
      <c r="H4877" s="28">
        <f>HLOOKUP(Eingabe!$C$6,Kalkulationen!$F$1:$L$8762,Kalkulationen!D4876)</f>
        <v>99.286032951741447</v>
      </c>
    </row>
    <row r="4878" spans="6:8" x14ac:dyDescent="0.15">
      <c r="F4878" s="26">
        <v>43669.083333321512</v>
      </c>
      <c r="G4878" s="27">
        <f>Kalkulationen!F4877</f>
        <v>2.83</v>
      </c>
      <c r="H4878" s="28">
        <f>HLOOKUP(Eingabe!$C$6,Kalkulationen!$F$1:$L$8762,Kalkulationen!D4877)</f>
        <v>10.799308393294714</v>
      </c>
    </row>
    <row r="4879" spans="6:8" x14ac:dyDescent="0.15">
      <c r="F4879" s="26">
        <v>43669.124999988177</v>
      </c>
      <c r="G4879" s="27">
        <f>Kalkulationen!F4878</f>
        <v>5.07</v>
      </c>
      <c r="H4879" s="28">
        <f>HLOOKUP(Eingabe!$C$6,Kalkulationen!$F$1:$L$8762,Kalkulationen!D4878)</f>
        <v>192.37195416342232</v>
      </c>
    </row>
    <row r="4880" spans="6:8" x14ac:dyDescent="0.15">
      <c r="F4880" s="26">
        <v>43669.166666654841</v>
      </c>
      <c r="G4880" s="27">
        <f>Kalkulationen!F4879</f>
        <v>4.33</v>
      </c>
      <c r="H4880" s="28">
        <f>HLOOKUP(Eingabe!$C$6,Kalkulationen!$F$1:$L$8762,Kalkulationen!D4879)</f>
        <v>113.35839181095314</v>
      </c>
    </row>
    <row r="4881" spans="6:8" x14ac:dyDescent="0.15">
      <c r="F4881" s="26">
        <v>43669.208333321505</v>
      </c>
      <c r="G4881" s="27">
        <f>Kalkulationen!F4880</f>
        <v>3.88</v>
      </c>
      <c r="H4881" s="28">
        <f>HLOOKUP(Eingabe!$C$6,Kalkulationen!$F$1:$L$8762,Kalkulationen!D4880)</f>
        <v>71.378640628237633</v>
      </c>
    </row>
    <row r="4882" spans="6:8" x14ac:dyDescent="0.15">
      <c r="F4882" s="26">
        <v>43669.249999988169</v>
      </c>
      <c r="G4882" s="27">
        <f>Kalkulationen!F4881</f>
        <v>2.09</v>
      </c>
      <c r="H4882" s="28">
        <f>HLOOKUP(Eingabe!$C$6,Kalkulationen!$F$1:$L$8762,Kalkulationen!D4881)</f>
        <v>1.4746487197138975</v>
      </c>
    </row>
    <row r="4883" spans="6:8" x14ac:dyDescent="0.15">
      <c r="F4883" s="26">
        <v>43669.291666654834</v>
      </c>
      <c r="G4883" s="27">
        <f>Kalkulationen!F4882</f>
        <v>5.22</v>
      </c>
      <c r="H4883" s="28">
        <f>HLOOKUP(Eingabe!$C$6,Kalkulationen!$F$1:$L$8762,Kalkulationen!D4882)</f>
        <v>212.01452653164606</v>
      </c>
    </row>
    <row r="4884" spans="6:8" x14ac:dyDescent="0.15">
      <c r="F4884" s="26">
        <v>43669.333333321498</v>
      </c>
      <c r="G4884" s="27">
        <f>Kalkulationen!F4883</f>
        <v>4.18</v>
      </c>
      <c r="H4884" s="28">
        <f>HLOOKUP(Eingabe!$C$6,Kalkulationen!$F$1:$L$8762,Kalkulationen!D4883)</f>
        <v>99.286032951741447</v>
      </c>
    </row>
    <row r="4885" spans="6:8" x14ac:dyDescent="0.15">
      <c r="F4885" s="26">
        <v>43669.374999988162</v>
      </c>
      <c r="G4885" s="27">
        <f>Kalkulationen!F4884</f>
        <v>5.37</v>
      </c>
      <c r="H4885" s="28">
        <f>HLOOKUP(Eingabe!$C$6,Kalkulationen!$F$1:$L$8762,Kalkulationen!D4884)</f>
        <v>232.80191638908431</v>
      </c>
    </row>
    <row r="4886" spans="6:8" x14ac:dyDescent="0.15">
      <c r="F4886" s="26">
        <v>43669.416666654826</v>
      </c>
      <c r="G4886" s="27">
        <f>Kalkulationen!F4885</f>
        <v>3.88</v>
      </c>
      <c r="H4886" s="28">
        <f>HLOOKUP(Eingabe!$C$6,Kalkulationen!$F$1:$L$8762,Kalkulationen!D4885)</f>
        <v>71.378640628237633</v>
      </c>
    </row>
    <row r="4887" spans="6:8" x14ac:dyDescent="0.15">
      <c r="F4887" s="26">
        <v>43669.45833332149</v>
      </c>
      <c r="G4887" s="27">
        <f>Kalkulationen!F4886</f>
        <v>6.41</v>
      </c>
      <c r="H4887" s="28">
        <f>HLOOKUP(Eingabe!$C$6,Kalkulationen!$F$1:$L$8762,Kalkulationen!D4886)</f>
        <v>410.790941833408</v>
      </c>
    </row>
    <row r="4888" spans="6:8" x14ac:dyDescent="0.15">
      <c r="F4888" s="26">
        <v>43669.499999988155</v>
      </c>
      <c r="G4888" s="27">
        <f>Kalkulationen!F4887</f>
        <v>5.37</v>
      </c>
      <c r="H4888" s="28">
        <f>HLOOKUP(Eingabe!$C$6,Kalkulationen!$F$1:$L$8762,Kalkulationen!D4887)</f>
        <v>232.80191638908431</v>
      </c>
    </row>
    <row r="4889" spans="6:8" x14ac:dyDescent="0.15">
      <c r="F4889" s="26">
        <v>43669.541666654819</v>
      </c>
      <c r="G4889" s="27">
        <f>Kalkulationen!F4888</f>
        <v>3.58</v>
      </c>
      <c r="H4889" s="28">
        <f>HLOOKUP(Eingabe!$C$6,Kalkulationen!$F$1:$L$8762,Kalkulationen!D4888)</f>
        <v>45.658471991144815</v>
      </c>
    </row>
    <row r="4890" spans="6:8" x14ac:dyDescent="0.15">
      <c r="F4890" s="26">
        <v>43669.583333321483</v>
      </c>
      <c r="G4890" s="27">
        <f>Kalkulationen!F4889</f>
        <v>7.16</v>
      </c>
      <c r="H4890" s="28">
        <f>HLOOKUP(Eingabe!$C$6,Kalkulationen!$F$1:$L$8762,Kalkulationen!D4889)</f>
        <v>585.42842938631918</v>
      </c>
    </row>
    <row r="4891" spans="6:8" x14ac:dyDescent="0.15">
      <c r="F4891" s="26">
        <v>43669.624999988147</v>
      </c>
      <c r="G4891" s="27">
        <f>Kalkulationen!F4890</f>
        <v>8.35</v>
      </c>
      <c r="H4891" s="28">
        <f>HLOOKUP(Eingabe!$C$6,Kalkulationen!$F$1:$L$8762,Kalkulationen!D4890)</f>
        <v>939.27147909968994</v>
      </c>
    </row>
    <row r="4892" spans="6:8" x14ac:dyDescent="0.15">
      <c r="F4892" s="26">
        <v>43669.666666654812</v>
      </c>
      <c r="G4892" s="27">
        <f>Kalkulationen!F4891</f>
        <v>9.4</v>
      </c>
      <c r="H4892" s="28">
        <f>HLOOKUP(Eingabe!$C$6,Kalkulationen!$F$1:$L$8762,Kalkulationen!D4891)</f>
        <v>1300.071066184405</v>
      </c>
    </row>
    <row r="4893" spans="6:8" x14ac:dyDescent="0.15">
      <c r="F4893" s="26">
        <v>43669.708333321476</v>
      </c>
      <c r="G4893" s="27">
        <f>Kalkulationen!F4892</f>
        <v>8.35</v>
      </c>
      <c r="H4893" s="28">
        <f>HLOOKUP(Eingabe!$C$6,Kalkulationen!$F$1:$L$8762,Kalkulationen!D4892)</f>
        <v>939.27147909968994</v>
      </c>
    </row>
    <row r="4894" spans="6:8" x14ac:dyDescent="0.15">
      <c r="F4894" s="26">
        <v>43669.74999998814</v>
      </c>
      <c r="G4894" s="27">
        <f>Kalkulationen!F4893</f>
        <v>7.91</v>
      </c>
      <c r="H4894" s="28">
        <f>HLOOKUP(Eingabe!$C$6,Kalkulationen!$F$1:$L$8762,Kalkulationen!D4893)</f>
        <v>797.86398166766901</v>
      </c>
    </row>
    <row r="4895" spans="6:8" x14ac:dyDescent="0.15">
      <c r="F4895" s="26">
        <v>43669.791666654804</v>
      </c>
      <c r="G4895" s="27">
        <f>Kalkulationen!F4894</f>
        <v>10.44</v>
      </c>
      <c r="H4895" s="28">
        <f>HLOOKUP(Eingabe!$C$6,Kalkulationen!$F$1:$L$8762,Kalkulationen!D4894)</f>
        <v>1591.679416727636</v>
      </c>
    </row>
    <row r="4896" spans="6:8" x14ac:dyDescent="0.15">
      <c r="F4896" s="26">
        <v>43669.833333321469</v>
      </c>
      <c r="G4896" s="27">
        <f>Kalkulationen!F4895</f>
        <v>7.76</v>
      </c>
      <c r="H4896" s="28">
        <f>HLOOKUP(Eingabe!$C$6,Kalkulationen!$F$1:$L$8762,Kalkulationen!D4895)</f>
        <v>752.39321657884113</v>
      </c>
    </row>
    <row r="4897" spans="6:8" x14ac:dyDescent="0.15">
      <c r="F4897" s="26">
        <v>43669.874999988133</v>
      </c>
      <c r="G4897" s="27">
        <f>Kalkulationen!F4896</f>
        <v>7.46</v>
      </c>
      <c r="H4897" s="28">
        <f>HLOOKUP(Eingabe!$C$6,Kalkulationen!$F$1:$L$8762,Kalkulationen!D4896)</f>
        <v>665.88406137106449</v>
      </c>
    </row>
    <row r="4898" spans="6:8" x14ac:dyDescent="0.15">
      <c r="F4898" s="26">
        <v>43669.916666654797</v>
      </c>
      <c r="G4898" s="27">
        <f>Kalkulationen!F4897</f>
        <v>5.37</v>
      </c>
      <c r="H4898" s="28">
        <f>HLOOKUP(Eingabe!$C$6,Kalkulationen!$F$1:$L$8762,Kalkulationen!D4897)</f>
        <v>232.80191638908431</v>
      </c>
    </row>
    <row r="4899" spans="6:8" x14ac:dyDescent="0.15">
      <c r="F4899" s="26">
        <v>43669.958333321461</v>
      </c>
      <c r="G4899" s="27">
        <f>Kalkulationen!F4898</f>
        <v>3.28</v>
      </c>
      <c r="H4899" s="28">
        <f>HLOOKUP(Eingabe!$C$6,Kalkulationen!$F$1:$L$8762,Kalkulationen!D4898)</f>
        <v>28.07247429844973</v>
      </c>
    </row>
    <row r="4900" spans="6:8" x14ac:dyDescent="0.15">
      <c r="F4900" s="26">
        <v>43669.999999988126</v>
      </c>
      <c r="G4900" s="27">
        <f>Kalkulationen!F4899</f>
        <v>6.12</v>
      </c>
      <c r="H4900" s="28">
        <f>HLOOKUP(Eingabe!$C$6,Kalkulationen!$F$1:$L$8762,Kalkulationen!D4899)</f>
        <v>352.73627104706577</v>
      </c>
    </row>
    <row r="4901" spans="6:8" x14ac:dyDescent="0.15">
      <c r="F4901" s="26">
        <v>43670.04166665479</v>
      </c>
      <c r="G4901" s="27">
        <f>Kalkulationen!F4900</f>
        <v>5.82</v>
      </c>
      <c r="H4901" s="28">
        <f>HLOOKUP(Eingabe!$C$6,Kalkulationen!$F$1:$L$8762,Kalkulationen!D4900)</f>
        <v>300.31867582888367</v>
      </c>
    </row>
    <row r="4902" spans="6:8" x14ac:dyDescent="0.15">
      <c r="F4902" s="26">
        <v>43670.083333321454</v>
      </c>
      <c r="G4902" s="27">
        <f>Kalkulationen!F4901</f>
        <v>4.7699999999999996</v>
      </c>
      <c r="H4902" s="28">
        <f>HLOOKUP(Eingabe!$C$6,Kalkulationen!$F$1:$L$8762,Kalkulationen!D4901)</f>
        <v>157.3586998907347</v>
      </c>
    </row>
    <row r="4903" spans="6:8" x14ac:dyDescent="0.15">
      <c r="F4903" s="26">
        <v>43670.124999988118</v>
      </c>
      <c r="G4903" s="27">
        <f>Kalkulationen!F4902</f>
        <v>3.73</v>
      </c>
      <c r="H4903" s="28">
        <f>HLOOKUP(Eingabe!$C$6,Kalkulationen!$F$1:$L$8762,Kalkulationen!D4902)</f>
        <v>57.90322713773282</v>
      </c>
    </row>
    <row r="4904" spans="6:8" x14ac:dyDescent="0.15">
      <c r="F4904" s="26">
        <v>43670.166666654783</v>
      </c>
      <c r="G4904" s="27">
        <f>Kalkulationen!F4903</f>
        <v>3.88</v>
      </c>
      <c r="H4904" s="28">
        <f>HLOOKUP(Eingabe!$C$6,Kalkulationen!$F$1:$L$8762,Kalkulationen!D4903)</f>
        <v>71.378640628237633</v>
      </c>
    </row>
    <row r="4905" spans="6:8" x14ac:dyDescent="0.15">
      <c r="F4905" s="26">
        <v>43670.208333321447</v>
      </c>
      <c r="G4905" s="27">
        <f>Kalkulationen!F4904</f>
        <v>3.43</v>
      </c>
      <c r="H4905" s="28">
        <f>HLOOKUP(Eingabe!$C$6,Kalkulationen!$F$1:$L$8762,Kalkulationen!D4904)</f>
        <v>35.928487146259762</v>
      </c>
    </row>
    <row r="4906" spans="6:8" x14ac:dyDescent="0.15">
      <c r="F4906" s="26">
        <v>43670.249999988111</v>
      </c>
      <c r="G4906" s="27">
        <f>Kalkulationen!F4905</f>
        <v>3.73</v>
      </c>
      <c r="H4906" s="28">
        <f>HLOOKUP(Eingabe!$C$6,Kalkulationen!$F$1:$L$8762,Kalkulationen!D4905)</f>
        <v>57.90322713773282</v>
      </c>
    </row>
    <row r="4907" spans="6:8" x14ac:dyDescent="0.15">
      <c r="F4907" s="26">
        <v>43670.291666654775</v>
      </c>
      <c r="G4907" s="27">
        <f>Kalkulationen!F4906</f>
        <v>3.28</v>
      </c>
      <c r="H4907" s="28">
        <f>HLOOKUP(Eingabe!$C$6,Kalkulationen!$F$1:$L$8762,Kalkulationen!D4906)</f>
        <v>28.07247429844973</v>
      </c>
    </row>
    <row r="4908" spans="6:8" x14ac:dyDescent="0.15">
      <c r="F4908" s="26">
        <v>43670.33333332144</v>
      </c>
      <c r="G4908" s="27">
        <f>Kalkulationen!F4907</f>
        <v>3.28</v>
      </c>
      <c r="H4908" s="28">
        <f>HLOOKUP(Eingabe!$C$6,Kalkulationen!$F$1:$L$8762,Kalkulationen!D4907)</f>
        <v>28.07247429844973</v>
      </c>
    </row>
    <row r="4909" spans="6:8" x14ac:dyDescent="0.15">
      <c r="F4909" s="26">
        <v>43670.374999988104</v>
      </c>
      <c r="G4909" s="27">
        <f>Kalkulationen!F4908</f>
        <v>2.39</v>
      </c>
      <c r="H4909" s="28">
        <f>HLOOKUP(Eingabe!$C$6,Kalkulationen!$F$1:$L$8762,Kalkulationen!D4908)</f>
        <v>3.2364376072839534</v>
      </c>
    </row>
    <row r="4910" spans="6:8" x14ac:dyDescent="0.15">
      <c r="F4910" s="26">
        <v>43670.416666654768</v>
      </c>
      <c r="G4910" s="27">
        <f>Kalkulationen!F4909</f>
        <v>4.33</v>
      </c>
      <c r="H4910" s="28">
        <f>HLOOKUP(Eingabe!$C$6,Kalkulationen!$F$1:$L$8762,Kalkulationen!D4909)</f>
        <v>113.35839181095314</v>
      </c>
    </row>
    <row r="4911" spans="6:8" x14ac:dyDescent="0.15">
      <c r="F4911" s="26">
        <v>43670.458333321432</v>
      </c>
      <c r="G4911" s="27">
        <f>Kalkulationen!F4910</f>
        <v>2.54</v>
      </c>
      <c r="H4911" s="28">
        <f>HLOOKUP(Eingabe!$C$6,Kalkulationen!$F$1:$L$8762,Kalkulationen!D4910)</f>
        <v>4.7035428791755116</v>
      </c>
    </row>
    <row r="4912" spans="6:8" x14ac:dyDescent="0.15">
      <c r="F4912" s="26">
        <v>43670.499999988097</v>
      </c>
      <c r="G4912" s="27">
        <f>Kalkulationen!F4911</f>
        <v>3.58</v>
      </c>
      <c r="H4912" s="28">
        <f>HLOOKUP(Eingabe!$C$6,Kalkulationen!$F$1:$L$8762,Kalkulationen!D4911)</f>
        <v>45.658471991144815</v>
      </c>
    </row>
    <row r="4913" spans="6:8" x14ac:dyDescent="0.15">
      <c r="F4913" s="26">
        <v>43670.541666654761</v>
      </c>
      <c r="G4913" s="27">
        <f>Kalkulationen!F4912</f>
        <v>3.58</v>
      </c>
      <c r="H4913" s="28">
        <f>HLOOKUP(Eingabe!$C$6,Kalkulationen!$F$1:$L$8762,Kalkulationen!D4912)</f>
        <v>45.658471991144815</v>
      </c>
    </row>
    <row r="4914" spans="6:8" x14ac:dyDescent="0.15">
      <c r="F4914" s="26">
        <v>43670.583333321425</v>
      </c>
      <c r="G4914" s="27">
        <f>Kalkulationen!F4913</f>
        <v>4.4800000000000004</v>
      </c>
      <c r="H4914" s="28">
        <f>HLOOKUP(Eingabe!$C$6,Kalkulationen!$F$1:$L$8762,Kalkulationen!D4913)</f>
        <v>127.75355141684258</v>
      </c>
    </row>
    <row r="4915" spans="6:8" x14ac:dyDescent="0.15">
      <c r="F4915" s="26">
        <v>43670.624999988089</v>
      </c>
      <c r="G4915" s="27">
        <f>Kalkulationen!F4914</f>
        <v>5.67</v>
      </c>
      <c r="H4915" s="28">
        <f>HLOOKUP(Eingabe!$C$6,Kalkulationen!$F$1:$L$8762,Kalkulationen!D4914)</f>
        <v>276.80098896274217</v>
      </c>
    </row>
    <row r="4916" spans="6:8" x14ac:dyDescent="0.15">
      <c r="F4916" s="26">
        <v>43670.666666654753</v>
      </c>
      <c r="G4916" s="27">
        <f>Kalkulationen!F4915</f>
        <v>8.2100000000000009</v>
      </c>
      <c r="H4916" s="28">
        <f>HLOOKUP(Eingabe!$C$6,Kalkulationen!$F$1:$L$8762,Kalkulationen!D4915)</f>
        <v>893.08647050519346</v>
      </c>
    </row>
    <row r="4917" spans="6:8" x14ac:dyDescent="0.15">
      <c r="F4917" s="26">
        <v>43670.708333321418</v>
      </c>
      <c r="G4917" s="27">
        <f>Kalkulationen!F4916</f>
        <v>5.67</v>
      </c>
      <c r="H4917" s="28">
        <f>HLOOKUP(Eingabe!$C$6,Kalkulationen!$F$1:$L$8762,Kalkulationen!D4916)</f>
        <v>276.80098896274217</v>
      </c>
    </row>
    <row r="4918" spans="6:8" x14ac:dyDescent="0.15">
      <c r="F4918" s="26">
        <v>43670.749999988082</v>
      </c>
      <c r="G4918" s="27">
        <f>Kalkulationen!F4917</f>
        <v>6.12</v>
      </c>
      <c r="H4918" s="28">
        <f>HLOOKUP(Eingabe!$C$6,Kalkulationen!$F$1:$L$8762,Kalkulationen!D4917)</f>
        <v>352.73627104706577</v>
      </c>
    </row>
    <row r="4919" spans="6:8" x14ac:dyDescent="0.15">
      <c r="F4919" s="26">
        <v>43670.791666654746</v>
      </c>
      <c r="G4919" s="27">
        <f>Kalkulationen!F4918</f>
        <v>6.56</v>
      </c>
      <c r="H4919" s="28">
        <f>HLOOKUP(Eingabe!$C$6,Kalkulationen!$F$1:$L$8762,Kalkulationen!D4918)</f>
        <v>442.98824926057142</v>
      </c>
    </row>
    <row r="4920" spans="6:8" x14ac:dyDescent="0.15">
      <c r="F4920" s="26">
        <v>43670.83333332141</v>
      </c>
      <c r="G4920" s="27">
        <f>Kalkulationen!F4919</f>
        <v>2.83</v>
      </c>
      <c r="H4920" s="28">
        <f>HLOOKUP(Eingabe!$C$6,Kalkulationen!$F$1:$L$8762,Kalkulationen!D4919)</f>
        <v>10.799308393294714</v>
      </c>
    </row>
    <row r="4921" spans="6:8" x14ac:dyDescent="0.15">
      <c r="F4921" s="26">
        <v>43670.874999988075</v>
      </c>
      <c r="G4921" s="27">
        <f>Kalkulationen!F4920</f>
        <v>4.7699999999999996</v>
      </c>
      <c r="H4921" s="28">
        <f>HLOOKUP(Eingabe!$C$6,Kalkulationen!$F$1:$L$8762,Kalkulationen!D4920)</f>
        <v>157.3586998907347</v>
      </c>
    </row>
    <row r="4922" spans="6:8" x14ac:dyDescent="0.15">
      <c r="F4922" s="26">
        <v>43670.916666654739</v>
      </c>
      <c r="G4922" s="27">
        <f>Kalkulationen!F4921</f>
        <v>4.03</v>
      </c>
      <c r="H4922" s="28">
        <f>HLOOKUP(Eingabe!$C$6,Kalkulationen!$F$1:$L$8762,Kalkulationen!D4921)</f>
        <v>85.333314530668076</v>
      </c>
    </row>
    <row r="4923" spans="6:8" x14ac:dyDescent="0.15">
      <c r="F4923" s="26">
        <v>43670.958333321403</v>
      </c>
      <c r="G4923" s="27">
        <f>Kalkulationen!F4922</f>
        <v>5.07</v>
      </c>
      <c r="H4923" s="28">
        <f>HLOOKUP(Eingabe!$C$6,Kalkulationen!$F$1:$L$8762,Kalkulationen!D4922)</f>
        <v>192.37195416342232</v>
      </c>
    </row>
    <row r="4924" spans="6:8" x14ac:dyDescent="0.15">
      <c r="F4924" s="26">
        <v>43670.999999988067</v>
      </c>
      <c r="G4924" s="27">
        <f>Kalkulationen!F4923</f>
        <v>4.7699999999999996</v>
      </c>
      <c r="H4924" s="28">
        <f>HLOOKUP(Eingabe!$C$6,Kalkulationen!$F$1:$L$8762,Kalkulationen!D4923)</f>
        <v>157.3586998907347</v>
      </c>
    </row>
    <row r="4925" spans="6:8" x14ac:dyDescent="0.15">
      <c r="F4925" s="26">
        <v>43671.041666654732</v>
      </c>
      <c r="G4925" s="27">
        <f>Kalkulationen!F4924</f>
        <v>5.37</v>
      </c>
      <c r="H4925" s="28">
        <f>HLOOKUP(Eingabe!$C$6,Kalkulationen!$F$1:$L$8762,Kalkulationen!D4924)</f>
        <v>232.80191638908431</v>
      </c>
    </row>
    <row r="4926" spans="6:8" x14ac:dyDescent="0.15">
      <c r="F4926" s="26">
        <v>43671.083333321396</v>
      </c>
      <c r="G4926" s="27">
        <f>Kalkulationen!F4925</f>
        <v>4.92</v>
      </c>
      <c r="H4926" s="28">
        <f>HLOOKUP(Eingabe!$C$6,Kalkulationen!$F$1:$L$8762,Kalkulationen!D4925)</f>
        <v>174.15991544051818</v>
      </c>
    </row>
    <row r="4927" spans="6:8" x14ac:dyDescent="0.15">
      <c r="F4927" s="26">
        <v>43671.12499998806</v>
      </c>
      <c r="G4927" s="27">
        <f>Kalkulationen!F4926</f>
        <v>4.33</v>
      </c>
      <c r="H4927" s="28">
        <f>HLOOKUP(Eingabe!$C$6,Kalkulationen!$F$1:$L$8762,Kalkulationen!D4926)</f>
        <v>113.35839181095314</v>
      </c>
    </row>
    <row r="4928" spans="6:8" x14ac:dyDescent="0.15">
      <c r="F4928" s="26">
        <v>43671.166666654724</v>
      </c>
      <c r="G4928" s="27">
        <f>Kalkulationen!F4927</f>
        <v>4.62</v>
      </c>
      <c r="H4928" s="28">
        <f>HLOOKUP(Eingabe!$C$6,Kalkulationen!$F$1:$L$8762,Kalkulationen!D4927)</f>
        <v>141.66861508672662</v>
      </c>
    </row>
    <row r="4929" spans="6:8" x14ac:dyDescent="0.15">
      <c r="F4929" s="26">
        <v>43671.208333321389</v>
      </c>
      <c r="G4929" s="27">
        <f>Kalkulationen!F4928</f>
        <v>6.71</v>
      </c>
      <c r="H4929" s="28">
        <f>HLOOKUP(Eingabe!$C$6,Kalkulationen!$F$1:$L$8762,Kalkulationen!D4928)</f>
        <v>476.43639304473675</v>
      </c>
    </row>
    <row r="4930" spans="6:8" x14ac:dyDescent="0.15">
      <c r="F4930" s="26">
        <v>43671.249999988053</v>
      </c>
      <c r="G4930" s="27">
        <f>Kalkulationen!F4929</f>
        <v>5.67</v>
      </c>
      <c r="H4930" s="28">
        <f>HLOOKUP(Eingabe!$C$6,Kalkulationen!$F$1:$L$8762,Kalkulationen!D4929)</f>
        <v>276.80098896274217</v>
      </c>
    </row>
    <row r="4931" spans="6:8" x14ac:dyDescent="0.15">
      <c r="F4931" s="26">
        <v>43671.291666654717</v>
      </c>
      <c r="G4931" s="27">
        <f>Kalkulationen!F4930</f>
        <v>5.22</v>
      </c>
      <c r="H4931" s="28">
        <f>HLOOKUP(Eingabe!$C$6,Kalkulationen!$F$1:$L$8762,Kalkulationen!D4930)</f>
        <v>212.01452653164606</v>
      </c>
    </row>
    <row r="4932" spans="6:8" x14ac:dyDescent="0.15">
      <c r="F4932" s="26">
        <v>43671.333333321381</v>
      </c>
      <c r="G4932" s="27">
        <f>Kalkulationen!F4931</f>
        <v>5.97</v>
      </c>
      <c r="H4932" s="28">
        <f>HLOOKUP(Eingabe!$C$6,Kalkulationen!$F$1:$L$8762,Kalkulationen!D4931)</f>
        <v>325.486920668631</v>
      </c>
    </row>
    <row r="4933" spans="6:8" x14ac:dyDescent="0.15">
      <c r="F4933" s="26">
        <v>43671.374999988046</v>
      </c>
      <c r="G4933" s="27">
        <f>Kalkulationen!F4932</f>
        <v>7.31</v>
      </c>
      <c r="H4933" s="28">
        <f>HLOOKUP(Eingabe!$C$6,Kalkulationen!$F$1:$L$8762,Kalkulationen!D4932)</f>
        <v>624.88523343482666</v>
      </c>
    </row>
    <row r="4934" spans="6:8" x14ac:dyDescent="0.15">
      <c r="F4934" s="26">
        <v>43671.41666665471</v>
      </c>
      <c r="G4934" s="27">
        <f>Kalkulationen!F4933</f>
        <v>7.91</v>
      </c>
      <c r="H4934" s="28">
        <f>HLOOKUP(Eingabe!$C$6,Kalkulationen!$F$1:$L$8762,Kalkulationen!D4933)</f>
        <v>797.86398166766901</v>
      </c>
    </row>
    <row r="4935" spans="6:8" x14ac:dyDescent="0.15">
      <c r="F4935" s="26">
        <v>43671.458333321374</v>
      </c>
      <c r="G4935" s="27">
        <f>Kalkulationen!F4934</f>
        <v>11.04</v>
      </c>
      <c r="H4935" s="28">
        <f>HLOOKUP(Eingabe!$C$6,Kalkulationen!$F$1:$L$8762,Kalkulationen!D4934)</f>
        <v>1707.1454885667315</v>
      </c>
    </row>
    <row r="4936" spans="6:8" x14ac:dyDescent="0.15">
      <c r="F4936" s="26">
        <v>43671.499999988038</v>
      </c>
      <c r="G4936" s="27">
        <f>Kalkulationen!F4935</f>
        <v>6.71</v>
      </c>
      <c r="H4936" s="28">
        <f>HLOOKUP(Eingabe!$C$6,Kalkulationen!$F$1:$L$8762,Kalkulationen!D4935)</f>
        <v>476.43639304473675</v>
      </c>
    </row>
    <row r="4937" spans="6:8" x14ac:dyDescent="0.15">
      <c r="F4937" s="26">
        <v>43671.541666654703</v>
      </c>
      <c r="G4937" s="27">
        <f>Kalkulationen!F4936</f>
        <v>6.56</v>
      </c>
      <c r="H4937" s="28">
        <f>HLOOKUP(Eingabe!$C$6,Kalkulationen!$F$1:$L$8762,Kalkulationen!D4936)</f>
        <v>442.98824926057142</v>
      </c>
    </row>
    <row r="4938" spans="6:8" x14ac:dyDescent="0.15">
      <c r="F4938" s="26">
        <v>43671.583333321367</v>
      </c>
      <c r="G4938" s="27">
        <f>Kalkulationen!F4937</f>
        <v>8.5</v>
      </c>
      <c r="H4938" s="28">
        <f>HLOOKUP(Eingabe!$C$6,Kalkulationen!$F$1:$L$8762,Kalkulationen!D4937)</f>
        <v>989.79083418433356</v>
      </c>
    </row>
    <row r="4939" spans="6:8" x14ac:dyDescent="0.15">
      <c r="F4939" s="26">
        <v>43671.624999988031</v>
      </c>
      <c r="G4939" s="27">
        <f>Kalkulationen!F4938</f>
        <v>8.5</v>
      </c>
      <c r="H4939" s="28">
        <f>HLOOKUP(Eingabe!$C$6,Kalkulationen!$F$1:$L$8762,Kalkulationen!D4938)</f>
        <v>989.79083418433356</v>
      </c>
    </row>
    <row r="4940" spans="6:8" x14ac:dyDescent="0.15">
      <c r="F4940" s="26">
        <v>43671.666666654695</v>
      </c>
      <c r="G4940" s="27">
        <f>Kalkulationen!F4939</f>
        <v>8.8000000000000007</v>
      </c>
      <c r="H4940" s="28">
        <f>HLOOKUP(Eingabe!$C$6,Kalkulationen!$F$1:$L$8762,Kalkulationen!D4939)</f>
        <v>1093.2074995096791</v>
      </c>
    </row>
    <row r="4941" spans="6:8" x14ac:dyDescent="0.15">
      <c r="F4941" s="26">
        <v>43671.70833332136</v>
      </c>
      <c r="G4941" s="27">
        <f>Kalkulationen!F4940</f>
        <v>8.9499999999999993</v>
      </c>
      <c r="H4941" s="28">
        <f>HLOOKUP(Eingabe!$C$6,Kalkulationen!$F$1:$L$8762,Kalkulationen!D4940)</f>
        <v>1145.4953873443787</v>
      </c>
    </row>
    <row r="4942" spans="6:8" x14ac:dyDescent="0.15">
      <c r="F4942" s="26">
        <v>43671.749999988024</v>
      </c>
      <c r="G4942" s="27">
        <f>Kalkulationen!F4941</f>
        <v>7.61</v>
      </c>
      <c r="H4942" s="28">
        <f>HLOOKUP(Eingabe!$C$6,Kalkulationen!$F$1:$L$8762,Kalkulationen!D4941)</f>
        <v>708.39409691925232</v>
      </c>
    </row>
    <row r="4943" spans="6:8" x14ac:dyDescent="0.15">
      <c r="F4943" s="26">
        <v>43671.791666654688</v>
      </c>
      <c r="G4943" s="27">
        <f>Kalkulationen!F4942</f>
        <v>8.06</v>
      </c>
      <c r="H4943" s="28">
        <f>HLOOKUP(Eingabe!$C$6,Kalkulationen!$F$1:$L$8762,Kalkulationen!D4942)</f>
        <v>844.78749676498433</v>
      </c>
    </row>
    <row r="4944" spans="6:8" x14ac:dyDescent="0.15">
      <c r="F4944" s="26">
        <v>43671.833333321352</v>
      </c>
      <c r="G4944" s="27">
        <f>Kalkulationen!F4943</f>
        <v>7.61</v>
      </c>
      <c r="H4944" s="28">
        <f>HLOOKUP(Eingabe!$C$6,Kalkulationen!$F$1:$L$8762,Kalkulationen!D4943)</f>
        <v>708.39409691925232</v>
      </c>
    </row>
    <row r="4945" spans="6:8" x14ac:dyDescent="0.15">
      <c r="F4945" s="26">
        <v>43671.874999988016</v>
      </c>
      <c r="G4945" s="27">
        <f>Kalkulationen!F4944</f>
        <v>8.5</v>
      </c>
      <c r="H4945" s="28">
        <f>HLOOKUP(Eingabe!$C$6,Kalkulationen!$F$1:$L$8762,Kalkulationen!D4944)</f>
        <v>989.79083418433356</v>
      </c>
    </row>
    <row r="4946" spans="6:8" x14ac:dyDescent="0.15">
      <c r="F4946" s="26">
        <v>43671.916666654681</v>
      </c>
      <c r="G4946" s="27">
        <f>Kalkulationen!F4945</f>
        <v>7.76</v>
      </c>
      <c r="H4946" s="28">
        <f>HLOOKUP(Eingabe!$C$6,Kalkulationen!$F$1:$L$8762,Kalkulationen!D4945)</f>
        <v>752.39321657884113</v>
      </c>
    </row>
    <row r="4947" spans="6:8" x14ac:dyDescent="0.15">
      <c r="F4947" s="26">
        <v>43671.958333321345</v>
      </c>
      <c r="G4947" s="27">
        <f>Kalkulationen!F4946</f>
        <v>7.91</v>
      </c>
      <c r="H4947" s="28">
        <f>HLOOKUP(Eingabe!$C$6,Kalkulationen!$F$1:$L$8762,Kalkulationen!D4946)</f>
        <v>797.86398166766901</v>
      </c>
    </row>
    <row r="4948" spans="6:8" x14ac:dyDescent="0.15">
      <c r="F4948" s="26">
        <v>43671.999999988009</v>
      </c>
      <c r="G4948" s="27">
        <f>Kalkulationen!F4947</f>
        <v>7.91</v>
      </c>
      <c r="H4948" s="28">
        <f>HLOOKUP(Eingabe!$C$6,Kalkulationen!$F$1:$L$8762,Kalkulationen!D4947)</f>
        <v>797.86398166766901</v>
      </c>
    </row>
    <row r="4949" spans="6:8" x14ac:dyDescent="0.15">
      <c r="F4949" s="26">
        <v>43672.041666654673</v>
      </c>
      <c r="G4949" s="27">
        <f>Kalkulationen!F4948</f>
        <v>6.86</v>
      </c>
      <c r="H4949" s="28">
        <f>HLOOKUP(Eingabe!$C$6,Kalkulationen!$F$1:$L$8762,Kalkulationen!D4948)</f>
        <v>511.24640402007304</v>
      </c>
    </row>
    <row r="4950" spans="6:8" x14ac:dyDescent="0.15">
      <c r="F4950" s="26">
        <v>43672.083333321338</v>
      </c>
      <c r="G4950" s="27">
        <f>Kalkulationen!F4949</f>
        <v>6.56</v>
      </c>
      <c r="H4950" s="28">
        <f>HLOOKUP(Eingabe!$C$6,Kalkulationen!$F$1:$L$8762,Kalkulationen!D4949)</f>
        <v>442.98824926057142</v>
      </c>
    </row>
    <row r="4951" spans="6:8" x14ac:dyDescent="0.15">
      <c r="F4951" s="26">
        <v>43672.124999988002</v>
      </c>
      <c r="G4951" s="27">
        <f>Kalkulationen!F4950</f>
        <v>5.52</v>
      </c>
      <c r="H4951" s="28">
        <f>HLOOKUP(Eingabe!$C$6,Kalkulationen!$F$1:$L$8762,Kalkulationen!D4950)</f>
        <v>254.43327038277369</v>
      </c>
    </row>
    <row r="4952" spans="6:8" x14ac:dyDescent="0.15">
      <c r="F4952" s="26">
        <v>43672.166666654666</v>
      </c>
      <c r="G4952" s="27">
        <f>Kalkulationen!F4951</f>
        <v>5.07</v>
      </c>
      <c r="H4952" s="28">
        <f>HLOOKUP(Eingabe!$C$6,Kalkulationen!$F$1:$L$8762,Kalkulationen!D4951)</f>
        <v>192.37195416342232</v>
      </c>
    </row>
    <row r="4953" spans="6:8" x14ac:dyDescent="0.15">
      <c r="F4953" s="26">
        <v>43672.20833332133</v>
      </c>
      <c r="G4953" s="27">
        <f>Kalkulationen!F4952</f>
        <v>5.07</v>
      </c>
      <c r="H4953" s="28">
        <f>HLOOKUP(Eingabe!$C$6,Kalkulationen!$F$1:$L$8762,Kalkulationen!D4952)</f>
        <v>192.37195416342232</v>
      </c>
    </row>
    <row r="4954" spans="6:8" x14ac:dyDescent="0.15">
      <c r="F4954" s="26">
        <v>43672.249999987995</v>
      </c>
      <c r="G4954" s="27">
        <f>Kalkulationen!F4953</f>
        <v>6.71</v>
      </c>
      <c r="H4954" s="28">
        <f>HLOOKUP(Eingabe!$C$6,Kalkulationen!$F$1:$L$8762,Kalkulationen!D4953)</f>
        <v>476.43639304473675</v>
      </c>
    </row>
    <row r="4955" spans="6:8" x14ac:dyDescent="0.15">
      <c r="F4955" s="26">
        <v>43672.291666654659</v>
      </c>
      <c r="G4955" s="27">
        <f>Kalkulationen!F4954</f>
        <v>6.41</v>
      </c>
      <c r="H4955" s="28">
        <f>HLOOKUP(Eingabe!$C$6,Kalkulationen!$F$1:$L$8762,Kalkulationen!D4954)</f>
        <v>410.790941833408</v>
      </c>
    </row>
    <row r="4956" spans="6:8" x14ac:dyDescent="0.15">
      <c r="F4956" s="26">
        <v>43672.333333321323</v>
      </c>
      <c r="G4956" s="27">
        <f>Kalkulationen!F4955</f>
        <v>6.12</v>
      </c>
      <c r="H4956" s="28">
        <f>HLOOKUP(Eingabe!$C$6,Kalkulationen!$F$1:$L$8762,Kalkulationen!D4955)</f>
        <v>352.73627104706577</v>
      </c>
    </row>
    <row r="4957" spans="6:8" x14ac:dyDescent="0.15">
      <c r="F4957" s="26">
        <v>43672.374999987987</v>
      </c>
      <c r="G4957" s="27">
        <f>Kalkulationen!F4956</f>
        <v>5.97</v>
      </c>
      <c r="H4957" s="28">
        <f>HLOOKUP(Eingabe!$C$6,Kalkulationen!$F$1:$L$8762,Kalkulationen!D4956)</f>
        <v>325.486920668631</v>
      </c>
    </row>
    <row r="4958" spans="6:8" x14ac:dyDescent="0.15">
      <c r="F4958" s="26">
        <v>43672.416666654652</v>
      </c>
      <c r="G4958" s="27">
        <f>Kalkulationen!F4957</f>
        <v>7.46</v>
      </c>
      <c r="H4958" s="28">
        <f>HLOOKUP(Eingabe!$C$6,Kalkulationen!$F$1:$L$8762,Kalkulationen!D4957)</f>
        <v>665.88406137106449</v>
      </c>
    </row>
    <row r="4959" spans="6:8" x14ac:dyDescent="0.15">
      <c r="F4959" s="26">
        <v>43672.458333321316</v>
      </c>
      <c r="G4959" s="27">
        <f>Kalkulationen!F4958</f>
        <v>7.76</v>
      </c>
      <c r="H4959" s="28">
        <f>HLOOKUP(Eingabe!$C$6,Kalkulationen!$F$1:$L$8762,Kalkulationen!D4958)</f>
        <v>752.39321657884113</v>
      </c>
    </row>
    <row r="4960" spans="6:8" x14ac:dyDescent="0.15">
      <c r="F4960" s="26">
        <v>43672.49999998798</v>
      </c>
      <c r="G4960" s="27">
        <f>Kalkulationen!F4959</f>
        <v>7.61</v>
      </c>
      <c r="H4960" s="28">
        <f>HLOOKUP(Eingabe!$C$6,Kalkulationen!$F$1:$L$8762,Kalkulationen!D4959)</f>
        <v>708.39409691925232</v>
      </c>
    </row>
    <row r="4961" spans="6:8" x14ac:dyDescent="0.15">
      <c r="F4961" s="26">
        <v>43672.541666654644</v>
      </c>
      <c r="G4961" s="27">
        <f>Kalkulationen!F4960</f>
        <v>7.76</v>
      </c>
      <c r="H4961" s="28">
        <f>HLOOKUP(Eingabe!$C$6,Kalkulationen!$F$1:$L$8762,Kalkulationen!D4960)</f>
        <v>752.39321657884113</v>
      </c>
    </row>
    <row r="4962" spans="6:8" x14ac:dyDescent="0.15">
      <c r="F4962" s="26">
        <v>43672.583333321309</v>
      </c>
      <c r="G4962" s="27">
        <f>Kalkulationen!F4961</f>
        <v>4.03</v>
      </c>
      <c r="H4962" s="28">
        <f>HLOOKUP(Eingabe!$C$6,Kalkulationen!$F$1:$L$8762,Kalkulationen!D4961)</f>
        <v>85.333314530668076</v>
      </c>
    </row>
    <row r="4963" spans="6:8" x14ac:dyDescent="0.15">
      <c r="F4963" s="26">
        <v>43672.624999987973</v>
      </c>
      <c r="G4963" s="27">
        <f>Kalkulationen!F4962</f>
        <v>6.27</v>
      </c>
      <c r="H4963" s="28">
        <f>HLOOKUP(Eingabe!$C$6,Kalkulationen!$F$1:$L$8762,Kalkulationen!D4962)</f>
        <v>381.97961946877831</v>
      </c>
    </row>
    <row r="4964" spans="6:8" x14ac:dyDescent="0.15">
      <c r="F4964" s="26">
        <v>43672.666666654637</v>
      </c>
      <c r="G4964" s="27">
        <f>Kalkulationen!F4963</f>
        <v>7.61</v>
      </c>
      <c r="H4964" s="28">
        <f>HLOOKUP(Eingabe!$C$6,Kalkulationen!$F$1:$L$8762,Kalkulationen!D4963)</f>
        <v>708.39409691925232</v>
      </c>
    </row>
    <row r="4965" spans="6:8" x14ac:dyDescent="0.15">
      <c r="F4965" s="26">
        <v>43672.708333321301</v>
      </c>
      <c r="G4965" s="27">
        <f>Kalkulationen!F4964</f>
        <v>4.62</v>
      </c>
      <c r="H4965" s="28">
        <f>HLOOKUP(Eingabe!$C$6,Kalkulationen!$F$1:$L$8762,Kalkulationen!D4964)</f>
        <v>141.66861508672662</v>
      </c>
    </row>
    <row r="4966" spans="6:8" x14ac:dyDescent="0.15">
      <c r="F4966" s="26">
        <v>43672.749999987966</v>
      </c>
      <c r="G4966" s="27">
        <f>Kalkulationen!F4965</f>
        <v>3.73</v>
      </c>
      <c r="H4966" s="28">
        <f>HLOOKUP(Eingabe!$C$6,Kalkulationen!$F$1:$L$8762,Kalkulationen!D4965)</f>
        <v>57.90322713773282</v>
      </c>
    </row>
    <row r="4967" spans="6:8" x14ac:dyDescent="0.15">
      <c r="F4967" s="26">
        <v>43672.79166665463</v>
      </c>
      <c r="G4967" s="27">
        <f>Kalkulationen!F4966</f>
        <v>1.94</v>
      </c>
      <c r="H4967" s="28">
        <f>HLOOKUP(Eingabe!$C$6,Kalkulationen!$F$1:$L$8762,Kalkulationen!D4966)</f>
        <v>0.92361847068584668</v>
      </c>
    </row>
    <row r="4968" spans="6:8" x14ac:dyDescent="0.15">
      <c r="F4968" s="26">
        <v>43672.833333321294</v>
      </c>
      <c r="G4968" s="27">
        <f>Kalkulationen!F4967</f>
        <v>1.34</v>
      </c>
      <c r="H4968" s="28">
        <f>HLOOKUP(Eingabe!$C$6,Kalkulationen!$F$1:$L$8762,Kalkulationen!D4967)</f>
        <v>0</v>
      </c>
    </row>
    <row r="4969" spans="6:8" x14ac:dyDescent="0.15">
      <c r="F4969" s="26">
        <v>43672.874999987958</v>
      </c>
      <c r="G4969" s="27">
        <f>Kalkulationen!F4968</f>
        <v>2.2400000000000002</v>
      </c>
      <c r="H4969" s="28">
        <f>HLOOKUP(Eingabe!$C$6,Kalkulationen!$F$1:$L$8762,Kalkulationen!D4968)</f>
        <v>2.2387492384510437</v>
      </c>
    </row>
    <row r="4970" spans="6:8" x14ac:dyDescent="0.15">
      <c r="F4970" s="26">
        <v>43672.916666654623</v>
      </c>
      <c r="G4970" s="27">
        <f>Kalkulationen!F4969</f>
        <v>0.75</v>
      </c>
      <c r="H4970" s="28">
        <f>HLOOKUP(Eingabe!$C$6,Kalkulationen!$F$1:$L$8762,Kalkulationen!D4969)</f>
        <v>0</v>
      </c>
    </row>
    <row r="4971" spans="6:8" x14ac:dyDescent="0.15">
      <c r="F4971" s="26">
        <v>43672.958333321287</v>
      </c>
      <c r="G4971" s="27">
        <f>Kalkulationen!F4970</f>
        <v>0.6</v>
      </c>
      <c r="H4971" s="28">
        <f>HLOOKUP(Eingabe!$C$6,Kalkulationen!$F$1:$L$8762,Kalkulationen!D4970)</f>
        <v>0</v>
      </c>
    </row>
    <row r="4972" spans="6:8" x14ac:dyDescent="0.15">
      <c r="F4972" s="26">
        <v>43672.999999987951</v>
      </c>
      <c r="G4972" s="27">
        <f>Kalkulationen!F4971</f>
        <v>1.34</v>
      </c>
      <c r="H4972" s="28">
        <f>HLOOKUP(Eingabe!$C$6,Kalkulationen!$F$1:$L$8762,Kalkulationen!D4971)</f>
        <v>0</v>
      </c>
    </row>
    <row r="4973" spans="6:8" x14ac:dyDescent="0.15">
      <c r="F4973" s="26">
        <v>43673.041666654615</v>
      </c>
      <c r="G4973" s="27">
        <f>Kalkulationen!F4972</f>
        <v>1.94</v>
      </c>
      <c r="H4973" s="28">
        <f>HLOOKUP(Eingabe!$C$6,Kalkulationen!$F$1:$L$8762,Kalkulationen!D4972)</f>
        <v>0.92361847068584668</v>
      </c>
    </row>
    <row r="4974" spans="6:8" x14ac:dyDescent="0.15">
      <c r="F4974" s="26">
        <v>43673.083333321279</v>
      </c>
      <c r="G4974" s="27">
        <f>Kalkulationen!F4973</f>
        <v>1.79</v>
      </c>
      <c r="H4974" s="28">
        <f>HLOOKUP(Eingabe!$C$6,Kalkulationen!$F$1:$L$8762,Kalkulationen!D4973)</f>
        <v>0.54640916557928276</v>
      </c>
    </row>
    <row r="4975" spans="6:8" x14ac:dyDescent="0.15">
      <c r="F4975" s="26">
        <v>43673.124999987944</v>
      </c>
      <c r="G4975" s="27">
        <f>Kalkulationen!F4974</f>
        <v>2.54</v>
      </c>
      <c r="H4975" s="28">
        <f>HLOOKUP(Eingabe!$C$6,Kalkulationen!$F$1:$L$8762,Kalkulationen!D4974)</f>
        <v>4.7035428791755116</v>
      </c>
    </row>
    <row r="4976" spans="6:8" x14ac:dyDescent="0.15">
      <c r="F4976" s="26">
        <v>43673.166666654608</v>
      </c>
      <c r="G4976" s="27">
        <f>Kalkulationen!F4975</f>
        <v>4.4800000000000004</v>
      </c>
      <c r="H4976" s="28">
        <f>HLOOKUP(Eingabe!$C$6,Kalkulationen!$F$1:$L$8762,Kalkulationen!D4975)</f>
        <v>127.75355141684258</v>
      </c>
    </row>
    <row r="4977" spans="6:8" x14ac:dyDescent="0.15">
      <c r="F4977" s="26">
        <v>43673.208333321272</v>
      </c>
      <c r="G4977" s="27">
        <f>Kalkulationen!F4976</f>
        <v>3.13</v>
      </c>
      <c r="H4977" s="28">
        <f>HLOOKUP(Eingabe!$C$6,Kalkulationen!$F$1:$L$8762,Kalkulationen!D4976)</f>
        <v>21.178652373249626</v>
      </c>
    </row>
    <row r="4978" spans="6:8" x14ac:dyDescent="0.15">
      <c r="F4978" s="26">
        <v>43673.249999987936</v>
      </c>
      <c r="G4978" s="27">
        <f>Kalkulationen!F4977</f>
        <v>4.4800000000000004</v>
      </c>
      <c r="H4978" s="28">
        <f>HLOOKUP(Eingabe!$C$6,Kalkulationen!$F$1:$L$8762,Kalkulationen!D4977)</f>
        <v>127.75355141684258</v>
      </c>
    </row>
    <row r="4979" spans="6:8" x14ac:dyDescent="0.15">
      <c r="F4979" s="26">
        <v>43673.291666654601</v>
      </c>
      <c r="G4979" s="27">
        <f>Kalkulationen!F4978</f>
        <v>4.7699999999999996</v>
      </c>
      <c r="H4979" s="28">
        <f>HLOOKUP(Eingabe!$C$6,Kalkulationen!$F$1:$L$8762,Kalkulationen!D4978)</f>
        <v>157.3586998907347</v>
      </c>
    </row>
    <row r="4980" spans="6:8" x14ac:dyDescent="0.15">
      <c r="F4980" s="26">
        <v>43673.333333321265</v>
      </c>
      <c r="G4980" s="27">
        <f>Kalkulationen!F4979</f>
        <v>5.22</v>
      </c>
      <c r="H4980" s="28">
        <f>HLOOKUP(Eingabe!$C$6,Kalkulationen!$F$1:$L$8762,Kalkulationen!D4979)</f>
        <v>212.01452653164606</v>
      </c>
    </row>
    <row r="4981" spans="6:8" x14ac:dyDescent="0.15">
      <c r="F4981" s="26">
        <v>43673.374999987929</v>
      </c>
      <c r="G4981" s="27">
        <f>Kalkulationen!F4980</f>
        <v>4.33</v>
      </c>
      <c r="H4981" s="28">
        <f>HLOOKUP(Eingabe!$C$6,Kalkulationen!$F$1:$L$8762,Kalkulationen!D4980)</f>
        <v>113.35839181095314</v>
      </c>
    </row>
    <row r="4982" spans="6:8" x14ac:dyDescent="0.15">
      <c r="F4982" s="26">
        <v>43673.416666654593</v>
      </c>
      <c r="G4982" s="27">
        <f>Kalkulationen!F4981</f>
        <v>5.52</v>
      </c>
      <c r="H4982" s="28">
        <f>HLOOKUP(Eingabe!$C$6,Kalkulationen!$F$1:$L$8762,Kalkulationen!D4981)</f>
        <v>254.43327038277369</v>
      </c>
    </row>
    <row r="4983" spans="6:8" x14ac:dyDescent="0.15">
      <c r="F4983" s="26">
        <v>43673.458333321258</v>
      </c>
      <c r="G4983" s="27">
        <f>Kalkulationen!F4982</f>
        <v>4.62</v>
      </c>
      <c r="H4983" s="28">
        <f>HLOOKUP(Eingabe!$C$6,Kalkulationen!$F$1:$L$8762,Kalkulationen!D4982)</f>
        <v>141.66861508672662</v>
      </c>
    </row>
    <row r="4984" spans="6:8" x14ac:dyDescent="0.15">
      <c r="F4984" s="26">
        <v>43673.499999987922</v>
      </c>
      <c r="G4984" s="27">
        <f>Kalkulationen!F4983</f>
        <v>5.97</v>
      </c>
      <c r="H4984" s="28">
        <f>HLOOKUP(Eingabe!$C$6,Kalkulationen!$F$1:$L$8762,Kalkulationen!D4983)</f>
        <v>325.486920668631</v>
      </c>
    </row>
    <row r="4985" spans="6:8" x14ac:dyDescent="0.15">
      <c r="F4985" s="26">
        <v>43673.541666654586</v>
      </c>
      <c r="G4985" s="27">
        <f>Kalkulationen!F4984</f>
        <v>5.37</v>
      </c>
      <c r="H4985" s="28">
        <f>HLOOKUP(Eingabe!$C$6,Kalkulationen!$F$1:$L$8762,Kalkulationen!D4984)</f>
        <v>232.80191638908431</v>
      </c>
    </row>
    <row r="4986" spans="6:8" x14ac:dyDescent="0.15">
      <c r="F4986" s="26">
        <v>43673.58333332125</v>
      </c>
      <c r="G4986" s="27">
        <f>Kalkulationen!F4985</f>
        <v>4.33</v>
      </c>
      <c r="H4986" s="28">
        <f>HLOOKUP(Eingabe!$C$6,Kalkulationen!$F$1:$L$8762,Kalkulationen!D4985)</f>
        <v>113.35839181095314</v>
      </c>
    </row>
    <row r="4987" spans="6:8" x14ac:dyDescent="0.15">
      <c r="F4987" s="26">
        <v>43673.624999987915</v>
      </c>
      <c r="G4987" s="27">
        <f>Kalkulationen!F4986</f>
        <v>5.22</v>
      </c>
      <c r="H4987" s="28">
        <f>HLOOKUP(Eingabe!$C$6,Kalkulationen!$F$1:$L$8762,Kalkulationen!D4986)</f>
        <v>212.01452653164606</v>
      </c>
    </row>
    <row r="4988" spans="6:8" x14ac:dyDescent="0.15">
      <c r="F4988" s="26">
        <v>43673.666666654579</v>
      </c>
      <c r="G4988" s="27">
        <f>Kalkulationen!F4987</f>
        <v>5.67</v>
      </c>
      <c r="H4988" s="28">
        <f>HLOOKUP(Eingabe!$C$6,Kalkulationen!$F$1:$L$8762,Kalkulationen!D4987)</f>
        <v>276.80098896274217</v>
      </c>
    </row>
    <row r="4989" spans="6:8" x14ac:dyDescent="0.15">
      <c r="F4989" s="26">
        <v>43673.708333321243</v>
      </c>
      <c r="G4989" s="27">
        <f>Kalkulationen!F4988</f>
        <v>5.07</v>
      </c>
      <c r="H4989" s="28">
        <f>HLOOKUP(Eingabe!$C$6,Kalkulationen!$F$1:$L$8762,Kalkulationen!D4988)</f>
        <v>192.37195416342232</v>
      </c>
    </row>
    <row r="4990" spans="6:8" x14ac:dyDescent="0.15">
      <c r="F4990" s="26">
        <v>43673.749999987907</v>
      </c>
      <c r="G4990" s="27">
        <f>Kalkulationen!F4989</f>
        <v>4.18</v>
      </c>
      <c r="H4990" s="28">
        <f>HLOOKUP(Eingabe!$C$6,Kalkulationen!$F$1:$L$8762,Kalkulationen!D4989)</f>
        <v>99.286032951741447</v>
      </c>
    </row>
    <row r="4991" spans="6:8" x14ac:dyDescent="0.15">
      <c r="F4991" s="26">
        <v>43673.791666654572</v>
      </c>
      <c r="G4991" s="27">
        <f>Kalkulationen!F4990</f>
        <v>5.07</v>
      </c>
      <c r="H4991" s="28">
        <f>HLOOKUP(Eingabe!$C$6,Kalkulationen!$F$1:$L$8762,Kalkulationen!D4990)</f>
        <v>192.37195416342232</v>
      </c>
    </row>
    <row r="4992" spans="6:8" x14ac:dyDescent="0.15">
      <c r="F4992" s="26">
        <v>43673.833333321236</v>
      </c>
      <c r="G4992" s="27">
        <f>Kalkulationen!F4991</f>
        <v>4.4800000000000004</v>
      </c>
      <c r="H4992" s="28">
        <f>HLOOKUP(Eingabe!$C$6,Kalkulationen!$F$1:$L$8762,Kalkulationen!D4991)</f>
        <v>127.75355141684258</v>
      </c>
    </row>
    <row r="4993" spans="6:8" x14ac:dyDescent="0.15">
      <c r="F4993" s="26">
        <v>43673.8749999879</v>
      </c>
      <c r="G4993" s="27">
        <f>Kalkulationen!F4992</f>
        <v>4.18</v>
      </c>
      <c r="H4993" s="28">
        <f>HLOOKUP(Eingabe!$C$6,Kalkulationen!$F$1:$L$8762,Kalkulationen!D4992)</f>
        <v>99.286032951741447</v>
      </c>
    </row>
    <row r="4994" spans="6:8" x14ac:dyDescent="0.15">
      <c r="F4994" s="26">
        <v>43673.916666654564</v>
      </c>
      <c r="G4994" s="27">
        <f>Kalkulationen!F4993</f>
        <v>4.4800000000000004</v>
      </c>
      <c r="H4994" s="28">
        <f>HLOOKUP(Eingabe!$C$6,Kalkulationen!$F$1:$L$8762,Kalkulationen!D4993)</f>
        <v>127.75355141684258</v>
      </c>
    </row>
    <row r="4995" spans="6:8" x14ac:dyDescent="0.15">
      <c r="F4995" s="26">
        <v>43673.958333321229</v>
      </c>
      <c r="G4995" s="27">
        <f>Kalkulationen!F4994</f>
        <v>4.92</v>
      </c>
      <c r="H4995" s="28">
        <f>HLOOKUP(Eingabe!$C$6,Kalkulationen!$F$1:$L$8762,Kalkulationen!D4994)</f>
        <v>174.15991544051818</v>
      </c>
    </row>
    <row r="4996" spans="6:8" x14ac:dyDescent="0.15">
      <c r="F4996" s="26">
        <v>43673.999999987893</v>
      </c>
      <c r="G4996" s="27">
        <f>Kalkulationen!F4995</f>
        <v>6.27</v>
      </c>
      <c r="H4996" s="28">
        <f>HLOOKUP(Eingabe!$C$6,Kalkulationen!$F$1:$L$8762,Kalkulationen!D4995)</f>
        <v>381.97961946877831</v>
      </c>
    </row>
    <row r="4997" spans="6:8" x14ac:dyDescent="0.15">
      <c r="F4997" s="26">
        <v>43674.041666654557</v>
      </c>
      <c r="G4997" s="27">
        <f>Kalkulationen!F4996</f>
        <v>7.91</v>
      </c>
      <c r="H4997" s="28">
        <f>HLOOKUP(Eingabe!$C$6,Kalkulationen!$F$1:$L$8762,Kalkulationen!D4996)</f>
        <v>797.86398166766901</v>
      </c>
    </row>
    <row r="4998" spans="6:8" x14ac:dyDescent="0.15">
      <c r="F4998" s="26">
        <v>43674.083333321221</v>
      </c>
      <c r="G4998" s="27">
        <f>Kalkulationen!F4997</f>
        <v>8.35</v>
      </c>
      <c r="H4998" s="28">
        <f>HLOOKUP(Eingabe!$C$6,Kalkulationen!$F$1:$L$8762,Kalkulationen!D4997)</f>
        <v>939.27147909968994</v>
      </c>
    </row>
    <row r="4999" spans="6:8" x14ac:dyDescent="0.15">
      <c r="F4999" s="26">
        <v>43674.124999987886</v>
      </c>
      <c r="G4999" s="27">
        <f>Kalkulationen!F4998</f>
        <v>6.41</v>
      </c>
      <c r="H4999" s="28">
        <f>HLOOKUP(Eingabe!$C$6,Kalkulationen!$F$1:$L$8762,Kalkulationen!D4998)</f>
        <v>410.790941833408</v>
      </c>
    </row>
    <row r="5000" spans="6:8" x14ac:dyDescent="0.15">
      <c r="F5000" s="26">
        <v>43674.16666665455</v>
      </c>
      <c r="G5000" s="27">
        <f>Kalkulationen!F4999</f>
        <v>8.35</v>
      </c>
      <c r="H5000" s="28">
        <f>HLOOKUP(Eingabe!$C$6,Kalkulationen!$F$1:$L$8762,Kalkulationen!D4999)</f>
        <v>939.27147909968994</v>
      </c>
    </row>
    <row r="5001" spans="6:8" x14ac:dyDescent="0.15">
      <c r="F5001" s="26">
        <v>43674.208333321214</v>
      </c>
      <c r="G5001" s="27">
        <f>Kalkulationen!F5000</f>
        <v>8.5</v>
      </c>
      <c r="H5001" s="28">
        <f>HLOOKUP(Eingabe!$C$6,Kalkulationen!$F$1:$L$8762,Kalkulationen!D5000)</f>
        <v>989.79083418433356</v>
      </c>
    </row>
    <row r="5002" spans="6:8" x14ac:dyDescent="0.15">
      <c r="F5002" s="26">
        <v>43674.249999987878</v>
      </c>
      <c r="G5002" s="27">
        <f>Kalkulationen!F5001</f>
        <v>7.01</v>
      </c>
      <c r="H5002" s="28">
        <f>HLOOKUP(Eingabe!$C$6,Kalkulationen!$F$1:$L$8762,Kalkulationen!D5001)</f>
        <v>547.54540984378536</v>
      </c>
    </row>
    <row r="5003" spans="6:8" x14ac:dyDescent="0.15">
      <c r="F5003" s="26">
        <v>43674.291666654542</v>
      </c>
      <c r="G5003" s="27">
        <f>Kalkulationen!F5002</f>
        <v>7.31</v>
      </c>
      <c r="H5003" s="28">
        <f>HLOOKUP(Eingabe!$C$6,Kalkulationen!$F$1:$L$8762,Kalkulationen!D5002)</f>
        <v>624.88523343482666</v>
      </c>
    </row>
    <row r="5004" spans="6:8" x14ac:dyDescent="0.15">
      <c r="F5004" s="26">
        <v>43674.333333321207</v>
      </c>
      <c r="G5004" s="27">
        <f>Kalkulationen!F5003</f>
        <v>7.61</v>
      </c>
      <c r="H5004" s="28">
        <f>HLOOKUP(Eingabe!$C$6,Kalkulationen!$F$1:$L$8762,Kalkulationen!D5003)</f>
        <v>708.39409691925232</v>
      </c>
    </row>
    <row r="5005" spans="6:8" x14ac:dyDescent="0.15">
      <c r="F5005" s="26">
        <v>43674.374999987871</v>
      </c>
      <c r="G5005" s="27">
        <f>Kalkulationen!F5004</f>
        <v>7.16</v>
      </c>
      <c r="H5005" s="28">
        <f>HLOOKUP(Eingabe!$C$6,Kalkulationen!$F$1:$L$8762,Kalkulationen!D5004)</f>
        <v>585.42842938631918</v>
      </c>
    </row>
    <row r="5006" spans="6:8" x14ac:dyDescent="0.15">
      <c r="F5006" s="26">
        <v>43674.416666654535</v>
      </c>
      <c r="G5006" s="27">
        <f>Kalkulationen!F5005</f>
        <v>7.01</v>
      </c>
      <c r="H5006" s="28">
        <f>HLOOKUP(Eingabe!$C$6,Kalkulationen!$F$1:$L$8762,Kalkulationen!D5005)</f>
        <v>547.54540984378536</v>
      </c>
    </row>
    <row r="5007" spans="6:8" x14ac:dyDescent="0.15">
      <c r="F5007" s="26">
        <v>43674.458333321199</v>
      </c>
      <c r="G5007" s="27">
        <f>Kalkulationen!F5006</f>
        <v>5.67</v>
      </c>
      <c r="H5007" s="28">
        <f>HLOOKUP(Eingabe!$C$6,Kalkulationen!$F$1:$L$8762,Kalkulationen!D5006)</f>
        <v>276.80098896274217</v>
      </c>
    </row>
    <row r="5008" spans="6:8" x14ac:dyDescent="0.15">
      <c r="F5008" s="26">
        <v>43674.499999987864</v>
      </c>
      <c r="G5008" s="27">
        <f>Kalkulationen!F5007</f>
        <v>6.71</v>
      </c>
      <c r="H5008" s="28">
        <f>HLOOKUP(Eingabe!$C$6,Kalkulationen!$F$1:$L$8762,Kalkulationen!D5007)</f>
        <v>476.43639304473675</v>
      </c>
    </row>
    <row r="5009" spans="6:8" x14ac:dyDescent="0.15">
      <c r="F5009" s="26">
        <v>43674.541666654528</v>
      </c>
      <c r="G5009" s="27">
        <f>Kalkulationen!F5008</f>
        <v>6.27</v>
      </c>
      <c r="H5009" s="28">
        <f>HLOOKUP(Eingabe!$C$6,Kalkulationen!$F$1:$L$8762,Kalkulationen!D5008)</f>
        <v>381.97961946877831</v>
      </c>
    </row>
    <row r="5010" spans="6:8" x14ac:dyDescent="0.15">
      <c r="F5010" s="26">
        <v>43674.583333321192</v>
      </c>
      <c r="G5010" s="27">
        <f>Kalkulationen!F5009</f>
        <v>5.82</v>
      </c>
      <c r="H5010" s="28">
        <f>HLOOKUP(Eingabe!$C$6,Kalkulationen!$F$1:$L$8762,Kalkulationen!D5009)</f>
        <v>300.31867582888367</v>
      </c>
    </row>
    <row r="5011" spans="6:8" x14ac:dyDescent="0.15">
      <c r="F5011" s="26">
        <v>43674.624999987856</v>
      </c>
      <c r="G5011" s="27">
        <f>Kalkulationen!F5010</f>
        <v>3.13</v>
      </c>
      <c r="H5011" s="28">
        <f>HLOOKUP(Eingabe!$C$6,Kalkulationen!$F$1:$L$8762,Kalkulationen!D5010)</f>
        <v>21.178652373249626</v>
      </c>
    </row>
    <row r="5012" spans="6:8" x14ac:dyDescent="0.15">
      <c r="F5012" s="26">
        <v>43674.666666654521</v>
      </c>
      <c r="G5012" s="27">
        <f>Kalkulationen!F5011</f>
        <v>4.18</v>
      </c>
      <c r="H5012" s="28">
        <f>HLOOKUP(Eingabe!$C$6,Kalkulationen!$F$1:$L$8762,Kalkulationen!D5011)</f>
        <v>99.286032951741447</v>
      </c>
    </row>
    <row r="5013" spans="6:8" x14ac:dyDescent="0.15">
      <c r="F5013" s="26">
        <v>43674.708333321185</v>
      </c>
      <c r="G5013" s="27">
        <f>Kalkulationen!F5012</f>
        <v>2.09</v>
      </c>
      <c r="H5013" s="28">
        <f>HLOOKUP(Eingabe!$C$6,Kalkulationen!$F$1:$L$8762,Kalkulationen!D5012)</f>
        <v>1.4746487197138975</v>
      </c>
    </row>
    <row r="5014" spans="6:8" x14ac:dyDescent="0.15">
      <c r="F5014" s="26">
        <v>43674.749999987849</v>
      </c>
      <c r="G5014" s="27">
        <f>Kalkulationen!F5013</f>
        <v>1.34</v>
      </c>
      <c r="H5014" s="28">
        <f>HLOOKUP(Eingabe!$C$6,Kalkulationen!$F$1:$L$8762,Kalkulationen!D5013)</f>
        <v>0</v>
      </c>
    </row>
    <row r="5015" spans="6:8" x14ac:dyDescent="0.15">
      <c r="F5015" s="26">
        <v>43674.791666654513</v>
      </c>
      <c r="G5015" s="27">
        <f>Kalkulationen!F5014</f>
        <v>1.19</v>
      </c>
      <c r="H5015" s="28">
        <f>HLOOKUP(Eingabe!$C$6,Kalkulationen!$F$1:$L$8762,Kalkulationen!D5014)</f>
        <v>0</v>
      </c>
    </row>
    <row r="5016" spans="6:8" x14ac:dyDescent="0.15">
      <c r="F5016" s="26">
        <v>43674.833333321178</v>
      </c>
      <c r="G5016" s="27">
        <f>Kalkulationen!F5015</f>
        <v>0.6</v>
      </c>
      <c r="H5016" s="28">
        <f>HLOOKUP(Eingabe!$C$6,Kalkulationen!$F$1:$L$8762,Kalkulationen!D5015)</f>
        <v>0</v>
      </c>
    </row>
    <row r="5017" spans="6:8" x14ac:dyDescent="0.15">
      <c r="F5017" s="26">
        <v>43674.874999987842</v>
      </c>
      <c r="G5017" s="27">
        <f>Kalkulationen!F5016</f>
        <v>0.75</v>
      </c>
      <c r="H5017" s="28">
        <f>HLOOKUP(Eingabe!$C$6,Kalkulationen!$F$1:$L$8762,Kalkulationen!D5016)</f>
        <v>0</v>
      </c>
    </row>
    <row r="5018" spans="6:8" x14ac:dyDescent="0.15">
      <c r="F5018" s="26">
        <v>43674.916666654506</v>
      </c>
      <c r="G5018" s="27">
        <f>Kalkulationen!F5017</f>
        <v>2.69</v>
      </c>
      <c r="H5018" s="28">
        <f>HLOOKUP(Eingabe!$C$6,Kalkulationen!$F$1:$L$8762,Kalkulationen!D5017)</f>
        <v>7.4302984659264721</v>
      </c>
    </row>
    <row r="5019" spans="6:8" x14ac:dyDescent="0.15">
      <c r="F5019" s="26">
        <v>43674.95833332117</v>
      </c>
      <c r="G5019" s="27">
        <f>Kalkulationen!F5018</f>
        <v>3.73</v>
      </c>
      <c r="H5019" s="28">
        <f>HLOOKUP(Eingabe!$C$6,Kalkulationen!$F$1:$L$8762,Kalkulationen!D5018)</f>
        <v>57.90322713773282</v>
      </c>
    </row>
    <row r="5020" spans="6:8" x14ac:dyDescent="0.15">
      <c r="F5020" s="26">
        <v>43674.999999987835</v>
      </c>
      <c r="G5020" s="27">
        <f>Kalkulationen!F5019</f>
        <v>2.98</v>
      </c>
      <c r="H5020" s="28">
        <f>HLOOKUP(Eingabe!$C$6,Kalkulationen!$F$1:$L$8762,Kalkulationen!D5019)</f>
        <v>15.363813474783871</v>
      </c>
    </row>
    <row r="5021" spans="6:8" x14ac:dyDescent="0.15">
      <c r="F5021" s="26">
        <v>43675.041666654499</v>
      </c>
      <c r="G5021" s="27">
        <f>Kalkulationen!F5020</f>
        <v>3.73</v>
      </c>
      <c r="H5021" s="28">
        <f>HLOOKUP(Eingabe!$C$6,Kalkulationen!$F$1:$L$8762,Kalkulationen!D5020)</f>
        <v>57.90322713773282</v>
      </c>
    </row>
    <row r="5022" spans="6:8" x14ac:dyDescent="0.15">
      <c r="F5022" s="26">
        <v>43675.083333321163</v>
      </c>
      <c r="G5022" s="27">
        <f>Kalkulationen!F5021</f>
        <v>3.73</v>
      </c>
      <c r="H5022" s="28">
        <f>HLOOKUP(Eingabe!$C$6,Kalkulationen!$F$1:$L$8762,Kalkulationen!D5021)</f>
        <v>57.90322713773282</v>
      </c>
    </row>
    <row r="5023" spans="6:8" x14ac:dyDescent="0.15">
      <c r="F5023" s="26">
        <v>43675.124999987827</v>
      </c>
      <c r="G5023" s="27">
        <f>Kalkulationen!F5022</f>
        <v>3.88</v>
      </c>
      <c r="H5023" s="28">
        <f>HLOOKUP(Eingabe!$C$6,Kalkulationen!$F$1:$L$8762,Kalkulationen!D5022)</f>
        <v>71.378640628237633</v>
      </c>
    </row>
    <row r="5024" spans="6:8" x14ac:dyDescent="0.15">
      <c r="F5024" s="26">
        <v>43675.166666654492</v>
      </c>
      <c r="G5024" s="27">
        <f>Kalkulationen!F5023</f>
        <v>3.28</v>
      </c>
      <c r="H5024" s="28">
        <f>HLOOKUP(Eingabe!$C$6,Kalkulationen!$F$1:$L$8762,Kalkulationen!D5023)</f>
        <v>28.07247429844973</v>
      </c>
    </row>
    <row r="5025" spans="6:8" x14ac:dyDescent="0.15">
      <c r="F5025" s="26">
        <v>43675.208333321156</v>
      </c>
      <c r="G5025" s="27">
        <f>Kalkulationen!F5024</f>
        <v>1.19</v>
      </c>
      <c r="H5025" s="28">
        <f>HLOOKUP(Eingabe!$C$6,Kalkulationen!$F$1:$L$8762,Kalkulationen!D5024)</f>
        <v>0</v>
      </c>
    </row>
    <row r="5026" spans="6:8" x14ac:dyDescent="0.15">
      <c r="F5026" s="26">
        <v>43675.24999998782</v>
      </c>
      <c r="G5026" s="27">
        <f>Kalkulationen!F5025</f>
        <v>1.49</v>
      </c>
      <c r="H5026" s="28">
        <f>HLOOKUP(Eingabe!$C$6,Kalkulationen!$F$1:$L$8762,Kalkulationen!D5025)</f>
        <v>0.12936521063564776</v>
      </c>
    </row>
    <row r="5027" spans="6:8" x14ac:dyDescent="0.15">
      <c r="F5027" s="26">
        <v>43675.291666654484</v>
      </c>
      <c r="G5027" s="27">
        <f>Kalkulationen!F5026</f>
        <v>2.39</v>
      </c>
      <c r="H5027" s="28">
        <f>HLOOKUP(Eingabe!$C$6,Kalkulationen!$F$1:$L$8762,Kalkulationen!D5026)</f>
        <v>3.2364376072839534</v>
      </c>
    </row>
    <row r="5028" spans="6:8" x14ac:dyDescent="0.15">
      <c r="F5028" s="26">
        <v>43675.333333321149</v>
      </c>
      <c r="G5028" s="27">
        <f>Kalkulationen!F5027</f>
        <v>4.4800000000000004</v>
      </c>
      <c r="H5028" s="28">
        <f>HLOOKUP(Eingabe!$C$6,Kalkulationen!$F$1:$L$8762,Kalkulationen!D5027)</f>
        <v>127.75355141684258</v>
      </c>
    </row>
    <row r="5029" spans="6:8" x14ac:dyDescent="0.15">
      <c r="F5029" s="26">
        <v>43675.374999987813</v>
      </c>
      <c r="G5029" s="27">
        <f>Kalkulationen!F5028</f>
        <v>4.03</v>
      </c>
      <c r="H5029" s="28">
        <f>HLOOKUP(Eingabe!$C$6,Kalkulationen!$F$1:$L$8762,Kalkulationen!D5028)</f>
        <v>85.333314530668076</v>
      </c>
    </row>
    <row r="5030" spans="6:8" x14ac:dyDescent="0.15">
      <c r="F5030" s="26">
        <v>43675.416666654477</v>
      </c>
      <c r="G5030" s="27">
        <f>Kalkulationen!F5029</f>
        <v>5.67</v>
      </c>
      <c r="H5030" s="28">
        <f>HLOOKUP(Eingabe!$C$6,Kalkulationen!$F$1:$L$8762,Kalkulationen!D5029)</f>
        <v>276.80098896274217</v>
      </c>
    </row>
    <row r="5031" spans="6:8" x14ac:dyDescent="0.15">
      <c r="F5031" s="26">
        <v>43675.458333321141</v>
      </c>
      <c r="G5031" s="27">
        <f>Kalkulationen!F5030</f>
        <v>6.12</v>
      </c>
      <c r="H5031" s="28">
        <f>HLOOKUP(Eingabe!$C$6,Kalkulationen!$F$1:$L$8762,Kalkulationen!D5030)</f>
        <v>352.73627104706577</v>
      </c>
    </row>
    <row r="5032" spans="6:8" x14ac:dyDescent="0.15">
      <c r="F5032" s="26">
        <v>43675.499999987805</v>
      </c>
      <c r="G5032" s="27">
        <f>Kalkulationen!F5031</f>
        <v>5.67</v>
      </c>
      <c r="H5032" s="28">
        <f>HLOOKUP(Eingabe!$C$6,Kalkulationen!$F$1:$L$8762,Kalkulationen!D5031)</f>
        <v>276.80098896274217</v>
      </c>
    </row>
    <row r="5033" spans="6:8" x14ac:dyDescent="0.15">
      <c r="F5033" s="26">
        <v>43675.54166665447</v>
      </c>
      <c r="G5033" s="27">
        <f>Kalkulationen!F5032</f>
        <v>5.37</v>
      </c>
      <c r="H5033" s="28">
        <f>HLOOKUP(Eingabe!$C$6,Kalkulationen!$F$1:$L$8762,Kalkulationen!D5032)</f>
        <v>232.80191638908431</v>
      </c>
    </row>
    <row r="5034" spans="6:8" x14ac:dyDescent="0.15">
      <c r="F5034" s="26">
        <v>43675.583333321134</v>
      </c>
      <c r="G5034" s="27">
        <f>Kalkulationen!F5033</f>
        <v>4.4800000000000004</v>
      </c>
      <c r="H5034" s="28">
        <f>HLOOKUP(Eingabe!$C$6,Kalkulationen!$F$1:$L$8762,Kalkulationen!D5033)</f>
        <v>127.75355141684258</v>
      </c>
    </row>
    <row r="5035" spans="6:8" x14ac:dyDescent="0.15">
      <c r="F5035" s="26">
        <v>43675.624999987798</v>
      </c>
      <c r="G5035" s="27">
        <f>Kalkulationen!F5034</f>
        <v>5.37</v>
      </c>
      <c r="H5035" s="28">
        <f>HLOOKUP(Eingabe!$C$6,Kalkulationen!$F$1:$L$8762,Kalkulationen!D5034)</f>
        <v>232.80191638908431</v>
      </c>
    </row>
    <row r="5036" spans="6:8" x14ac:dyDescent="0.15">
      <c r="F5036" s="26">
        <v>43675.666666654462</v>
      </c>
      <c r="G5036" s="27">
        <f>Kalkulationen!F5035</f>
        <v>5.07</v>
      </c>
      <c r="H5036" s="28">
        <f>HLOOKUP(Eingabe!$C$6,Kalkulationen!$F$1:$L$8762,Kalkulationen!D5035)</f>
        <v>192.37195416342232</v>
      </c>
    </row>
    <row r="5037" spans="6:8" x14ac:dyDescent="0.15">
      <c r="F5037" s="26">
        <v>43675.708333321127</v>
      </c>
      <c r="G5037" s="27">
        <f>Kalkulationen!F5036</f>
        <v>4.03</v>
      </c>
      <c r="H5037" s="28">
        <f>HLOOKUP(Eingabe!$C$6,Kalkulationen!$F$1:$L$8762,Kalkulationen!D5036)</f>
        <v>85.333314530668076</v>
      </c>
    </row>
    <row r="5038" spans="6:8" x14ac:dyDescent="0.15">
      <c r="F5038" s="26">
        <v>43675.749999987791</v>
      </c>
      <c r="G5038" s="27">
        <f>Kalkulationen!F5037</f>
        <v>3.73</v>
      </c>
      <c r="H5038" s="28">
        <f>HLOOKUP(Eingabe!$C$6,Kalkulationen!$F$1:$L$8762,Kalkulationen!D5037)</f>
        <v>57.90322713773282</v>
      </c>
    </row>
    <row r="5039" spans="6:8" x14ac:dyDescent="0.15">
      <c r="F5039" s="26">
        <v>43675.791666654455</v>
      </c>
      <c r="G5039" s="27">
        <f>Kalkulationen!F5038</f>
        <v>4.62</v>
      </c>
      <c r="H5039" s="28">
        <f>HLOOKUP(Eingabe!$C$6,Kalkulationen!$F$1:$L$8762,Kalkulationen!D5038)</f>
        <v>141.66861508672662</v>
      </c>
    </row>
    <row r="5040" spans="6:8" x14ac:dyDescent="0.15">
      <c r="F5040" s="26">
        <v>43675.833333321119</v>
      </c>
      <c r="G5040" s="27">
        <f>Kalkulationen!F5039</f>
        <v>4.18</v>
      </c>
      <c r="H5040" s="28">
        <f>HLOOKUP(Eingabe!$C$6,Kalkulationen!$F$1:$L$8762,Kalkulationen!D5039)</f>
        <v>99.286032951741447</v>
      </c>
    </row>
    <row r="5041" spans="6:8" x14ac:dyDescent="0.15">
      <c r="F5041" s="26">
        <v>43675.874999987784</v>
      </c>
      <c r="G5041" s="27">
        <f>Kalkulationen!F5040</f>
        <v>4.62</v>
      </c>
      <c r="H5041" s="28">
        <f>HLOOKUP(Eingabe!$C$6,Kalkulationen!$F$1:$L$8762,Kalkulationen!D5040)</f>
        <v>141.66861508672662</v>
      </c>
    </row>
    <row r="5042" spans="6:8" x14ac:dyDescent="0.15">
      <c r="F5042" s="26">
        <v>43675.916666654448</v>
      </c>
      <c r="G5042" s="27">
        <f>Kalkulationen!F5041</f>
        <v>5.37</v>
      </c>
      <c r="H5042" s="28">
        <f>HLOOKUP(Eingabe!$C$6,Kalkulationen!$F$1:$L$8762,Kalkulationen!D5041)</f>
        <v>232.80191638908431</v>
      </c>
    </row>
    <row r="5043" spans="6:8" x14ac:dyDescent="0.15">
      <c r="F5043" s="26">
        <v>43675.958333321112</v>
      </c>
      <c r="G5043" s="27">
        <f>Kalkulationen!F5042</f>
        <v>5.37</v>
      </c>
      <c r="H5043" s="28">
        <f>HLOOKUP(Eingabe!$C$6,Kalkulationen!$F$1:$L$8762,Kalkulationen!D5042)</f>
        <v>232.80191638908431</v>
      </c>
    </row>
    <row r="5044" spans="6:8" x14ac:dyDescent="0.15">
      <c r="F5044" s="26">
        <v>43675.999999987776</v>
      </c>
      <c r="G5044" s="27">
        <f>Kalkulationen!F5043</f>
        <v>5.07</v>
      </c>
      <c r="H5044" s="28">
        <f>HLOOKUP(Eingabe!$C$6,Kalkulationen!$F$1:$L$8762,Kalkulationen!D5043)</f>
        <v>192.37195416342232</v>
      </c>
    </row>
    <row r="5045" spans="6:8" x14ac:dyDescent="0.15">
      <c r="F5045" s="26">
        <v>43676.041666654441</v>
      </c>
      <c r="G5045" s="27">
        <f>Kalkulationen!F5044</f>
        <v>5.67</v>
      </c>
      <c r="H5045" s="28">
        <f>HLOOKUP(Eingabe!$C$6,Kalkulationen!$F$1:$L$8762,Kalkulationen!D5044)</f>
        <v>276.80098896274217</v>
      </c>
    </row>
    <row r="5046" spans="6:8" x14ac:dyDescent="0.15">
      <c r="F5046" s="26">
        <v>43676.083333321105</v>
      </c>
      <c r="G5046" s="27">
        <f>Kalkulationen!F5045</f>
        <v>5.97</v>
      </c>
      <c r="H5046" s="28">
        <f>HLOOKUP(Eingabe!$C$6,Kalkulationen!$F$1:$L$8762,Kalkulationen!D5045)</f>
        <v>325.486920668631</v>
      </c>
    </row>
    <row r="5047" spans="6:8" x14ac:dyDescent="0.15">
      <c r="F5047" s="26">
        <v>43676.124999987769</v>
      </c>
      <c r="G5047" s="27">
        <f>Kalkulationen!F5046</f>
        <v>5.22</v>
      </c>
      <c r="H5047" s="28">
        <f>HLOOKUP(Eingabe!$C$6,Kalkulationen!$F$1:$L$8762,Kalkulationen!D5046)</f>
        <v>212.01452653164606</v>
      </c>
    </row>
    <row r="5048" spans="6:8" x14ac:dyDescent="0.15">
      <c r="F5048" s="26">
        <v>43676.166666654433</v>
      </c>
      <c r="G5048" s="27">
        <f>Kalkulationen!F5047</f>
        <v>4.03</v>
      </c>
      <c r="H5048" s="28">
        <f>HLOOKUP(Eingabe!$C$6,Kalkulationen!$F$1:$L$8762,Kalkulationen!D5047)</f>
        <v>85.333314530668076</v>
      </c>
    </row>
    <row r="5049" spans="6:8" x14ac:dyDescent="0.15">
      <c r="F5049" s="26">
        <v>43676.208333321098</v>
      </c>
      <c r="G5049" s="27">
        <f>Kalkulationen!F5048</f>
        <v>4.33</v>
      </c>
      <c r="H5049" s="28">
        <f>HLOOKUP(Eingabe!$C$6,Kalkulationen!$F$1:$L$8762,Kalkulationen!D5048)</f>
        <v>113.35839181095314</v>
      </c>
    </row>
    <row r="5050" spans="6:8" x14ac:dyDescent="0.15">
      <c r="F5050" s="26">
        <v>43676.249999987762</v>
      </c>
      <c r="G5050" s="27">
        <f>Kalkulationen!F5049</f>
        <v>4.4800000000000004</v>
      </c>
      <c r="H5050" s="28">
        <f>HLOOKUP(Eingabe!$C$6,Kalkulationen!$F$1:$L$8762,Kalkulationen!D5049)</f>
        <v>127.75355141684258</v>
      </c>
    </row>
    <row r="5051" spans="6:8" x14ac:dyDescent="0.15">
      <c r="F5051" s="26">
        <v>43676.291666654426</v>
      </c>
      <c r="G5051" s="27">
        <f>Kalkulationen!F5050</f>
        <v>4.03</v>
      </c>
      <c r="H5051" s="28">
        <f>HLOOKUP(Eingabe!$C$6,Kalkulationen!$F$1:$L$8762,Kalkulationen!D5050)</f>
        <v>85.333314530668076</v>
      </c>
    </row>
    <row r="5052" spans="6:8" x14ac:dyDescent="0.15">
      <c r="F5052" s="26">
        <v>43676.33333332109</v>
      </c>
      <c r="G5052" s="27">
        <f>Kalkulationen!F5051</f>
        <v>2.54</v>
      </c>
      <c r="H5052" s="28">
        <f>HLOOKUP(Eingabe!$C$6,Kalkulationen!$F$1:$L$8762,Kalkulationen!D5051)</f>
        <v>4.7035428791755116</v>
      </c>
    </row>
    <row r="5053" spans="6:8" x14ac:dyDescent="0.15">
      <c r="F5053" s="26">
        <v>43676.374999987755</v>
      </c>
      <c r="G5053" s="27">
        <f>Kalkulationen!F5052</f>
        <v>4.92</v>
      </c>
      <c r="H5053" s="28">
        <f>HLOOKUP(Eingabe!$C$6,Kalkulationen!$F$1:$L$8762,Kalkulationen!D5052)</f>
        <v>174.15991544051818</v>
      </c>
    </row>
    <row r="5054" spans="6:8" x14ac:dyDescent="0.15">
      <c r="F5054" s="26">
        <v>43676.416666654419</v>
      </c>
      <c r="G5054" s="27">
        <f>Kalkulationen!F5053</f>
        <v>5.67</v>
      </c>
      <c r="H5054" s="28">
        <f>HLOOKUP(Eingabe!$C$6,Kalkulationen!$F$1:$L$8762,Kalkulationen!D5053)</f>
        <v>276.80098896274217</v>
      </c>
    </row>
    <row r="5055" spans="6:8" x14ac:dyDescent="0.15">
      <c r="F5055" s="26">
        <v>43676.458333321083</v>
      </c>
      <c r="G5055" s="27">
        <f>Kalkulationen!F5054</f>
        <v>9.5500000000000007</v>
      </c>
      <c r="H5055" s="28">
        <f>HLOOKUP(Eingabe!$C$6,Kalkulationen!$F$1:$L$8762,Kalkulationen!D5054)</f>
        <v>1349.0390514344356</v>
      </c>
    </row>
    <row r="5056" spans="6:8" x14ac:dyDescent="0.15">
      <c r="F5056" s="26">
        <v>43676.499999987747</v>
      </c>
      <c r="G5056" s="27">
        <f>Kalkulationen!F5055</f>
        <v>10</v>
      </c>
      <c r="H5056" s="28">
        <f>HLOOKUP(Eingabe!$C$6,Kalkulationen!$F$1:$L$8762,Kalkulationen!D5055)</f>
        <v>1482.7164616823561</v>
      </c>
    </row>
    <row r="5057" spans="6:8" x14ac:dyDescent="0.15">
      <c r="F5057" s="26">
        <v>43676.541666654412</v>
      </c>
      <c r="G5057" s="27">
        <f>Kalkulationen!F5056</f>
        <v>7.61</v>
      </c>
      <c r="H5057" s="28">
        <f>HLOOKUP(Eingabe!$C$6,Kalkulationen!$F$1:$L$8762,Kalkulationen!D5056)</f>
        <v>708.39409691925232</v>
      </c>
    </row>
    <row r="5058" spans="6:8" x14ac:dyDescent="0.15">
      <c r="F5058" s="26">
        <v>43676.583333321076</v>
      </c>
      <c r="G5058" s="27">
        <f>Kalkulationen!F5057</f>
        <v>10.44</v>
      </c>
      <c r="H5058" s="28">
        <f>HLOOKUP(Eingabe!$C$6,Kalkulationen!$F$1:$L$8762,Kalkulationen!D5057)</f>
        <v>1591.679416727636</v>
      </c>
    </row>
    <row r="5059" spans="6:8" x14ac:dyDescent="0.15">
      <c r="F5059" s="26">
        <v>43676.62499998774</v>
      </c>
      <c r="G5059" s="27">
        <f>Kalkulationen!F5058</f>
        <v>9.6999999999999993</v>
      </c>
      <c r="H5059" s="28">
        <f>HLOOKUP(Eingabe!$C$6,Kalkulationen!$F$1:$L$8762,Kalkulationen!D5058)</f>
        <v>1395.9304200635784</v>
      </c>
    </row>
    <row r="5060" spans="6:8" x14ac:dyDescent="0.15">
      <c r="F5060" s="26">
        <v>43676.666666654404</v>
      </c>
      <c r="G5060" s="27">
        <f>Kalkulationen!F5059</f>
        <v>8.5</v>
      </c>
      <c r="H5060" s="28">
        <f>HLOOKUP(Eingabe!$C$6,Kalkulationen!$F$1:$L$8762,Kalkulationen!D5059)</f>
        <v>989.79083418433356</v>
      </c>
    </row>
    <row r="5061" spans="6:8" x14ac:dyDescent="0.15">
      <c r="F5061" s="26">
        <v>43676.708333321068</v>
      </c>
      <c r="G5061" s="27">
        <f>Kalkulationen!F5060</f>
        <v>6.41</v>
      </c>
      <c r="H5061" s="28">
        <f>HLOOKUP(Eingabe!$C$6,Kalkulationen!$F$1:$L$8762,Kalkulationen!D5060)</f>
        <v>410.790941833408</v>
      </c>
    </row>
    <row r="5062" spans="6:8" x14ac:dyDescent="0.15">
      <c r="F5062" s="26">
        <v>43676.749999987733</v>
      </c>
      <c r="G5062" s="27">
        <f>Kalkulationen!F5061</f>
        <v>5.22</v>
      </c>
      <c r="H5062" s="28">
        <f>HLOOKUP(Eingabe!$C$6,Kalkulationen!$F$1:$L$8762,Kalkulationen!D5061)</f>
        <v>212.01452653164606</v>
      </c>
    </row>
    <row r="5063" spans="6:8" x14ac:dyDescent="0.15">
      <c r="F5063" s="26">
        <v>43676.791666654397</v>
      </c>
      <c r="G5063" s="27">
        <f>Kalkulationen!F5062</f>
        <v>5.07</v>
      </c>
      <c r="H5063" s="28">
        <f>HLOOKUP(Eingabe!$C$6,Kalkulationen!$F$1:$L$8762,Kalkulationen!D5062)</f>
        <v>192.37195416342232</v>
      </c>
    </row>
    <row r="5064" spans="6:8" x14ac:dyDescent="0.15">
      <c r="F5064" s="26">
        <v>43676.833333321061</v>
      </c>
      <c r="G5064" s="27">
        <f>Kalkulationen!F5063</f>
        <v>4.33</v>
      </c>
      <c r="H5064" s="28">
        <f>HLOOKUP(Eingabe!$C$6,Kalkulationen!$F$1:$L$8762,Kalkulationen!D5063)</f>
        <v>113.35839181095314</v>
      </c>
    </row>
    <row r="5065" spans="6:8" x14ac:dyDescent="0.15">
      <c r="F5065" s="26">
        <v>43676.874999987725</v>
      </c>
      <c r="G5065" s="27">
        <f>Kalkulationen!F5064</f>
        <v>1.49</v>
      </c>
      <c r="H5065" s="28">
        <f>HLOOKUP(Eingabe!$C$6,Kalkulationen!$F$1:$L$8762,Kalkulationen!D5064)</f>
        <v>0.12936521063564776</v>
      </c>
    </row>
    <row r="5066" spans="6:8" x14ac:dyDescent="0.15">
      <c r="F5066" s="26">
        <v>43676.91666665439</v>
      </c>
      <c r="G5066" s="27">
        <f>Kalkulationen!F5065</f>
        <v>1.19</v>
      </c>
      <c r="H5066" s="28">
        <f>HLOOKUP(Eingabe!$C$6,Kalkulationen!$F$1:$L$8762,Kalkulationen!D5065)</f>
        <v>0</v>
      </c>
    </row>
    <row r="5067" spans="6:8" x14ac:dyDescent="0.15">
      <c r="F5067" s="26">
        <v>43676.958333321054</v>
      </c>
      <c r="G5067" s="27">
        <f>Kalkulationen!F5066</f>
        <v>0.9</v>
      </c>
      <c r="H5067" s="28">
        <f>HLOOKUP(Eingabe!$C$6,Kalkulationen!$F$1:$L$8762,Kalkulationen!D5066)</f>
        <v>0</v>
      </c>
    </row>
    <row r="5068" spans="6:8" x14ac:dyDescent="0.15">
      <c r="F5068" s="26">
        <v>43676.999999987718</v>
      </c>
      <c r="G5068" s="27">
        <f>Kalkulationen!F5067</f>
        <v>4.18</v>
      </c>
      <c r="H5068" s="28">
        <f>HLOOKUP(Eingabe!$C$6,Kalkulationen!$F$1:$L$8762,Kalkulationen!D5067)</f>
        <v>99.286032951741447</v>
      </c>
    </row>
    <row r="5069" spans="6:8" x14ac:dyDescent="0.15">
      <c r="F5069" s="26">
        <v>43677.041666654382</v>
      </c>
      <c r="G5069" s="27">
        <f>Kalkulationen!F5068</f>
        <v>4.03</v>
      </c>
      <c r="H5069" s="28">
        <f>HLOOKUP(Eingabe!$C$6,Kalkulationen!$F$1:$L$8762,Kalkulationen!D5068)</f>
        <v>85.333314530668076</v>
      </c>
    </row>
    <row r="5070" spans="6:8" x14ac:dyDescent="0.15">
      <c r="F5070" s="26">
        <v>43677.083333321047</v>
      </c>
      <c r="G5070" s="27">
        <f>Kalkulationen!F5069</f>
        <v>4.18</v>
      </c>
      <c r="H5070" s="28">
        <f>HLOOKUP(Eingabe!$C$6,Kalkulationen!$F$1:$L$8762,Kalkulationen!D5069)</f>
        <v>99.286032951741447</v>
      </c>
    </row>
    <row r="5071" spans="6:8" x14ac:dyDescent="0.15">
      <c r="F5071" s="26">
        <v>43677.124999987711</v>
      </c>
      <c r="G5071" s="27">
        <f>Kalkulationen!F5070</f>
        <v>3.58</v>
      </c>
      <c r="H5071" s="28">
        <f>HLOOKUP(Eingabe!$C$6,Kalkulationen!$F$1:$L$8762,Kalkulationen!D5070)</f>
        <v>45.658471991144815</v>
      </c>
    </row>
    <row r="5072" spans="6:8" x14ac:dyDescent="0.15">
      <c r="F5072" s="26">
        <v>43677.166666654375</v>
      </c>
      <c r="G5072" s="27">
        <f>Kalkulationen!F5071</f>
        <v>4.7699999999999996</v>
      </c>
      <c r="H5072" s="28">
        <f>HLOOKUP(Eingabe!$C$6,Kalkulationen!$F$1:$L$8762,Kalkulationen!D5071)</f>
        <v>157.3586998907347</v>
      </c>
    </row>
    <row r="5073" spans="6:8" x14ac:dyDescent="0.15">
      <c r="F5073" s="26">
        <v>43677.208333321039</v>
      </c>
      <c r="G5073" s="27">
        <f>Kalkulationen!F5072</f>
        <v>3.58</v>
      </c>
      <c r="H5073" s="28">
        <f>HLOOKUP(Eingabe!$C$6,Kalkulationen!$F$1:$L$8762,Kalkulationen!D5072)</f>
        <v>45.658471991144815</v>
      </c>
    </row>
    <row r="5074" spans="6:8" x14ac:dyDescent="0.15">
      <c r="F5074" s="26">
        <v>43677.249999987704</v>
      </c>
      <c r="G5074" s="27">
        <f>Kalkulationen!F5073</f>
        <v>5.37</v>
      </c>
      <c r="H5074" s="28">
        <f>HLOOKUP(Eingabe!$C$6,Kalkulationen!$F$1:$L$8762,Kalkulationen!D5073)</f>
        <v>232.80191638908431</v>
      </c>
    </row>
    <row r="5075" spans="6:8" x14ac:dyDescent="0.15">
      <c r="F5075" s="26">
        <v>43677.291666654368</v>
      </c>
      <c r="G5075" s="27">
        <f>Kalkulationen!F5074</f>
        <v>5.97</v>
      </c>
      <c r="H5075" s="28">
        <f>HLOOKUP(Eingabe!$C$6,Kalkulationen!$F$1:$L$8762,Kalkulationen!D5074)</f>
        <v>325.486920668631</v>
      </c>
    </row>
    <row r="5076" spans="6:8" x14ac:dyDescent="0.15">
      <c r="F5076" s="26">
        <v>43677.333333321032</v>
      </c>
      <c r="G5076" s="27">
        <f>Kalkulationen!F5075</f>
        <v>6.27</v>
      </c>
      <c r="H5076" s="28">
        <f>HLOOKUP(Eingabe!$C$6,Kalkulationen!$F$1:$L$8762,Kalkulationen!D5075)</f>
        <v>381.97961946877831</v>
      </c>
    </row>
    <row r="5077" spans="6:8" x14ac:dyDescent="0.15">
      <c r="F5077" s="26">
        <v>43677.374999987696</v>
      </c>
      <c r="G5077" s="27">
        <f>Kalkulationen!F5076</f>
        <v>4.4800000000000004</v>
      </c>
      <c r="H5077" s="28">
        <f>HLOOKUP(Eingabe!$C$6,Kalkulationen!$F$1:$L$8762,Kalkulationen!D5076)</f>
        <v>127.75355141684258</v>
      </c>
    </row>
    <row r="5078" spans="6:8" x14ac:dyDescent="0.15">
      <c r="F5078" s="26">
        <v>43677.416666654361</v>
      </c>
      <c r="G5078" s="27">
        <f>Kalkulationen!F5077</f>
        <v>5.37</v>
      </c>
      <c r="H5078" s="28">
        <f>HLOOKUP(Eingabe!$C$6,Kalkulationen!$F$1:$L$8762,Kalkulationen!D5077)</f>
        <v>232.80191638908431</v>
      </c>
    </row>
    <row r="5079" spans="6:8" x14ac:dyDescent="0.15">
      <c r="F5079" s="26">
        <v>43677.458333321025</v>
      </c>
      <c r="G5079" s="27">
        <f>Kalkulationen!F5078</f>
        <v>5.07</v>
      </c>
      <c r="H5079" s="28">
        <f>HLOOKUP(Eingabe!$C$6,Kalkulationen!$F$1:$L$8762,Kalkulationen!D5078)</f>
        <v>192.37195416342232</v>
      </c>
    </row>
    <row r="5080" spans="6:8" x14ac:dyDescent="0.15">
      <c r="F5080" s="26">
        <v>43677.499999987689</v>
      </c>
      <c r="G5080" s="27">
        <f>Kalkulationen!F5079</f>
        <v>3.58</v>
      </c>
      <c r="H5080" s="28">
        <f>HLOOKUP(Eingabe!$C$6,Kalkulationen!$F$1:$L$8762,Kalkulationen!D5079)</f>
        <v>45.658471991144815</v>
      </c>
    </row>
    <row r="5081" spans="6:8" x14ac:dyDescent="0.15">
      <c r="F5081" s="26">
        <v>43677.541666654353</v>
      </c>
      <c r="G5081" s="27">
        <f>Kalkulationen!F5080</f>
        <v>3.73</v>
      </c>
      <c r="H5081" s="28">
        <f>HLOOKUP(Eingabe!$C$6,Kalkulationen!$F$1:$L$8762,Kalkulationen!D5080)</f>
        <v>57.90322713773282</v>
      </c>
    </row>
    <row r="5082" spans="6:8" x14ac:dyDescent="0.15">
      <c r="F5082" s="26">
        <v>43677.583333321018</v>
      </c>
      <c r="G5082" s="27">
        <f>Kalkulationen!F5081</f>
        <v>2.2400000000000002</v>
      </c>
      <c r="H5082" s="28">
        <f>HLOOKUP(Eingabe!$C$6,Kalkulationen!$F$1:$L$8762,Kalkulationen!D5081)</f>
        <v>2.2387492384510437</v>
      </c>
    </row>
    <row r="5083" spans="6:8" x14ac:dyDescent="0.15">
      <c r="F5083" s="26">
        <v>43677.624999987682</v>
      </c>
      <c r="G5083" s="27">
        <f>Kalkulationen!F5082</f>
        <v>2.98</v>
      </c>
      <c r="H5083" s="28">
        <f>HLOOKUP(Eingabe!$C$6,Kalkulationen!$F$1:$L$8762,Kalkulationen!D5082)</f>
        <v>15.363813474783871</v>
      </c>
    </row>
    <row r="5084" spans="6:8" x14ac:dyDescent="0.15">
      <c r="F5084" s="26">
        <v>43677.666666654346</v>
      </c>
      <c r="G5084" s="27">
        <f>Kalkulationen!F5083</f>
        <v>2.39</v>
      </c>
      <c r="H5084" s="28">
        <f>HLOOKUP(Eingabe!$C$6,Kalkulationen!$F$1:$L$8762,Kalkulationen!D5083)</f>
        <v>3.2364376072839534</v>
      </c>
    </row>
    <row r="5085" spans="6:8" x14ac:dyDescent="0.15">
      <c r="F5085" s="26">
        <v>43677.70833332101</v>
      </c>
      <c r="G5085" s="27">
        <f>Kalkulationen!F5084</f>
        <v>2.39</v>
      </c>
      <c r="H5085" s="28">
        <f>HLOOKUP(Eingabe!$C$6,Kalkulationen!$F$1:$L$8762,Kalkulationen!D5084)</f>
        <v>3.2364376072839534</v>
      </c>
    </row>
    <row r="5086" spans="6:8" x14ac:dyDescent="0.15">
      <c r="F5086" s="26">
        <v>43677.749999987675</v>
      </c>
      <c r="G5086" s="27">
        <f>Kalkulationen!F5085</f>
        <v>0.75</v>
      </c>
      <c r="H5086" s="28">
        <f>HLOOKUP(Eingabe!$C$6,Kalkulationen!$F$1:$L$8762,Kalkulationen!D5085)</f>
        <v>0</v>
      </c>
    </row>
    <row r="5087" spans="6:8" x14ac:dyDescent="0.15">
      <c r="F5087" s="26">
        <v>43677.791666654339</v>
      </c>
      <c r="G5087" s="27">
        <f>Kalkulationen!F5086</f>
        <v>1.64</v>
      </c>
      <c r="H5087" s="28">
        <f>HLOOKUP(Eingabe!$C$6,Kalkulationen!$F$1:$L$8762,Kalkulationen!D5086)</f>
        <v>0.28936731896601203</v>
      </c>
    </row>
    <row r="5088" spans="6:8" x14ac:dyDescent="0.15">
      <c r="F5088" s="26">
        <v>43677.833333321003</v>
      </c>
      <c r="G5088" s="27">
        <f>Kalkulationen!F5087</f>
        <v>1.94</v>
      </c>
      <c r="H5088" s="28">
        <f>HLOOKUP(Eingabe!$C$6,Kalkulationen!$F$1:$L$8762,Kalkulationen!D5087)</f>
        <v>0.92361847068584668</v>
      </c>
    </row>
    <row r="5089" spans="6:8" x14ac:dyDescent="0.15">
      <c r="F5089" s="26">
        <v>43677.874999987667</v>
      </c>
      <c r="G5089" s="27">
        <f>Kalkulationen!F5088</f>
        <v>2.54</v>
      </c>
      <c r="H5089" s="28">
        <f>HLOOKUP(Eingabe!$C$6,Kalkulationen!$F$1:$L$8762,Kalkulationen!D5088)</f>
        <v>4.7035428791755116</v>
      </c>
    </row>
    <row r="5090" spans="6:8" x14ac:dyDescent="0.15">
      <c r="F5090" s="26">
        <v>43677.916666654331</v>
      </c>
      <c r="G5090" s="27">
        <f>Kalkulationen!F5089</f>
        <v>2.98</v>
      </c>
      <c r="H5090" s="28">
        <f>HLOOKUP(Eingabe!$C$6,Kalkulationen!$F$1:$L$8762,Kalkulationen!D5089)</f>
        <v>15.363813474783871</v>
      </c>
    </row>
    <row r="5091" spans="6:8" x14ac:dyDescent="0.15">
      <c r="F5091" s="26">
        <v>43677.958333320996</v>
      </c>
      <c r="G5091" s="27">
        <f>Kalkulationen!F5090</f>
        <v>3.73</v>
      </c>
      <c r="H5091" s="28">
        <f>HLOOKUP(Eingabe!$C$6,Kalkulationen!$F$1:$L$8762,Kalkulationen!D5090)</f>
        <v>57.90322713773282</v>
      </c>
    </row>
    <row r="5092" spans="6:8" x14ac:dyDescent="0.15">
      <c r="F5092" s="26">
        <v>43677.99999998766</v>
      </c>
      <c r="G5092" s="27">
        <f>Kalkulationen!F5091</f>
        <v>4.18</v>
      </c>
      <c r="H5092" s="28">
        <f>HLOOKUP(Eingabe!$C$6,Kalkulationen!$F$1:$L$8762,Kalkulationen!D5091)</f>
        <v>99.286032951741447</v>
      </c>
    </row>
    <row r="5093" spans="6:8" x14ac:dyDescent="0.15">
      <c r="F5093" s="26">
        <v>43678.041666654324</v>
      </c>
      <c r="G5093" s="27">
        <f>Kalkulationen!F5092</f>
        <v>4.62</v>
      </c>
      <c r="H5093" s="28">
        <f>HLOOKUP(Eingabe!$C$6,Kalkulationen!$F$1:$L$8762,Kalkulationen!D5092)</f>
        <v>141.66861508672662</v>
      </c>
    </row>
    <row r="5094" spans="6:8" x14ac:dyDescent="0.15">
      <c r="F5094" s="26">
        <v>43678.083333320988</v>
      </c>
      <c r="G5094" s="27">
        <f>Kalkulationen!F5093</f>
        <v>4.92</v>
      </c>
      <c r="H5094" s="28">
        <f>HLOOKUP(Eingabe!$C$6,Kalkulationen!$F$1:$L$8762,Kalkulationen!D5093)</f>
        <v>174.15991544051818</v>
      </c>
    </row>
    <row r="5095" spans="6:8" x14ac:dyDescent="0.15">
      <c r="F5095" s="26">
        <v>43678.124999987653</v>
      </c>
      <c r="G5095" s="27">
        <f>Kalkulationen!F5094</f>
        <v>5.22</v>
      </c>
      <c r="H5095" s="28">
        <f>HLOOKUP(Eingabe!$C$6,Kalkulationen!$F$1:$L$8762,Kalkulationen!D5094)</f>
        <v>212.01452653164606</v>
      </c>
    </row>
    <row r="5096" spans="6:8" x14ac:dyDescent="0.15">
      <c r="F5096" s="26">
        <v>43678.166666654317</v>
      </c>
      <c r="G5096" s="27">
        <f>Kalkulationen!F5095</f>
        <v>5.07</v>
      </c>
      <c r="H5096" s="28">
        <f>HLOOKUP(Eingabe!$C$6,Kalkulationen!$F$1:$L$8762,Kalkulationen!D5095)</f>
        <v>192.37195416342232</v>
      </c>
    </row>
    <row r="5097" spans="6:8" x14ac:dyDescent="0.15">
      <c r="F5097" s="26">
        <v>43678.208333320981</v>
      </c>
      <c r="G5097" s="27">
        <f>Kalkulationen!F5096</f>
        <v>5.22</v>
      </c>
      <c r="H5097" s="28">
        <f>HLOOKUP(Eingabe!$C$6,Kalkulationen!$F$1:$L$8762,Kalkulationen!D5096)</f>
        <v>212.01452653164606</v>
      </c>
    </row>
    <row r="5098" spans="6:8" x14ac:dyDescent="0.15">
      <c r="F5098" s="26">
        <v>43678.249999987645</v>
      </c>
      <c r="G5098" s="27">
        <f>Kalkulationen!F5097</f>
        <v>5.67</v>
      </c>
      <c r="H5098" s="28">
        <f>HLOOKUP(Eingabe!$C$6,Kalkulationen!$F$1:$L$8762,Kalkulationen!D5097)</f>
        <v>276.80098896274217</v>
      </c>
    </row>
    <row r="5099" spans="6:8" x14ac:dyDescent="0.15">
      <c r="F5099" s="26">
        <v>43678.29166665431</v>
      </c>
      <c r="G5099" s="27">
        <f>Kalkulationen!F5098</f>
        <v>4.7699999999999996</v>
      </c>
      <c r="H5099" s="28">
        <f>HLOOKUP(Eingabe!$C$6,Kalkulationen!$F$1:$L$8762,Kalkulationen!D5098)</f>
        <v>157.3586998907347</v>
      </c>
    </row>
    <row r="5100" spans="6:8" x14ac:dyDescent="0.15">
      <c r="F5100" s="26">
        <v>43678.333333320974</v>
      </c>
      <c r="G5100" s="27">
        <f>Kalkulationen!F5099</f>
        <v>4.92</v>
      </c>
      <c r="H5100" s="28">
        <f>HLOOKUP(Eingabe!$C$6,Kalkulationen!$F$1:$L$8762,Kalkulationen!D5099)</f>
        <v>174.15991544051818</v>
      </c>
    </row>
    <row r="5101" spans="6:8" x14ac:dyDescent="0.15">
      <c r="F5101" s="26">
        <v>43678.374999987638</v>
      </c>
      <c r="G5101" s="27">
        <f>Kalkulationen!F5100</f>
        <v>5.22</v>
      </c>
      <c r="H5101" s="28">
        <f>HLOOKUP(Eingabe!$C$6,Kalkulationen!$F$1:$L$8762,Kalkulationen!D5100)</f>
        <v>212.01452653164606</v>
      </c>
    </row>
    <row r="5102" spans="6:8" x14ac:dyDescent="0.15">
      <c r="F5102" s="26">
        <v>43678.416666654302</v>
      </c>
      <c r="G5102" s="27">
        <f>Kalkulationen!F5101</f>
        <v>6.41</v>
      </c>
      <c r="H5102" s="28">
        <f>HLOOKUP(Eingabe!$C$6,Kalkulationen!$F$1:$L$8762,Kalkulationen!D5101)</f>
        <v>410.790941833408</v>
      </c>
    </row>
    <row r="5103" spans="6:8" x14ac:dyDescent="0.15">
      <c r="F5103" s="26">
        <v>43678.458333320967</v>
      </c>
      <c r="G5103" s="27">
        <f>Kalkulationen!F5102</f>
        <v>8.65</v>
      </c>
      <c r="H5103" s="28">
        <f>HLOOKUP(Eingabe!$C$6,Kalkulationen!$F$1:$L$8762,Kalkulationen!D5102)</f>
        <v>1041.1999722463847</v>
      </c>
    </row>
    <row r="5104" spans="6:8" x14ac:dyDescent="0.15">
      <c r="F5104" s="26">
        <v>43678.499999987631</v>
      </c>
      <c r="G5104" s="27">
        <f>Kalkulationen!F5103</f>
        <v>7.46</v>
      </c>
      <c r="H5104" s="28">
        <f>HLOOKUP(Eingabe!$C$6,Kalkulationen!$F$1:$L$8762,Kalkulationen!D5103)</f>
        <v>665.88406137106449</v>
      </c>
    </row>
    <row r="5105" spans="6:8" x14ac:dyDescent="0.15">
      <c r="F5105" s="26">
        <v>43678.541666654295</v>
      </c>
      <c r="G5105" s="27">
        <f>Kalkulationen!F5104</f>
        <v>7.46</v>
      </c>
      <c r="H5105" s="28">
        <f>HLOOKUP(Eingabe!$C$6,Kalkulationen!$F$1:$L$8762,Kalkulationen!D5104)</f>
        <v>665.88406137106449</v>
      </c>
    </row>
    <row r="5106" spans="6:8" x14ac:dyDescent="0.15">
      <c r="F5106" s="26">
        <v>43678.583333320959</v>
      </c>
      <c r="G5106" s="27">
        <f>Kalkulationen!F5105</f>
        <v>7.31</v>
      </c>
      <c r="H5106" s="28">
        <f>HLOOKUP(Eingabe!$C$6,Kalkulationen!$F$1:$L$8762,Kalkulationen!D5105)</f>
        <v>624.88523343482666</v>
      </c>
    </row>
    <row r="5107" spans="6:8" x14ac:dyDescent="0.15">
      <c r="F5107" s="26">
        <v>43678.624999987624</v>
      </c>
      <c r="G5107" s="27">
        <f>Kalkulationen!F5106</f>
        <v>5.82</v>
      </c>
      <c r="H5107" s="28">
        <f>HLOOKUP(Eingabe!$C$6,Kalkulationen!$F$1:$L$8762,Kalkulationen!D5106)</f>
        <v>300.31867582888367</v>
      </c>
    </row>
    <row r="5108" spans="6:8" x14ac:dyDescent="0.15">
      <c r="F5108" s="26">
        <v>43678.666666654288</v>
      </c>
      <c r="G5108" s="27">
        <f>Kalkulationen!F5107</f>
        <v>4.92</v>
      </c>
      <c r="H5108" s="28">
        <f>HLOOKUP(Eingabe!$C$6,Kalkulationen!$F$1:$L$8762,Kalkulationen!D5107)</f>
        <v>174.15991544051818</v>
      </c>
    </row>
    <row r="5109" spans="6:8" x14ac:dyDescent="0.15">
      <c r="F5109" s="26">
        <v>43678.708333320952</v>
      </c>
      <c r="G5109" s="27">
        <f>Kalkulationen!F5108</f>
        <v>4.7699999999999996</v>
      </c>
      <c r="H5109" s="28">
        <f>HLOOKUP(Eingabe!$C$6,Kalkulationen!$F$1:$L$8762,Kalkulationen!D5108)</f>
        <v>157.3586998907347</v>
      </c>
    </row>
    <row r="5110" spans="6:8" x14ac:dyDescent="0.15">
      <c r="F5110" s="26">
        <v>43678.749999987616</v>
      </c>
      <c r="G5110" s="27">
        <f>Kalkulationen!F5109</f>
        <v>5.67</v>
      </c>
      <c r="H5110" s="28">
        <f>HLOOKUP(Eingabe!$C$6,Kalkulationen!$F$1:$L$8762,Kalkulationen!D5109)</f>
        <v>276.80098896274217</v>
      </c>
    </row>
    <row r="5111" spans="6:8" x14ac:dyDescent="0.15">
      <c r="F5111" s="26">
        <v>43678.791666654281</v>
      </c>
      <c r="G5111" s="27">
        <f>Kalkulationen!F5110</f>
        <v>4.4800000000000004</v>
      </c>
      <c r="H5111" s="28">
        <f>HLOOKUP(Eingabe!$C$6,Kalkulationen!$F$1:$L$8762,Kalkulationen!D5110)</f>
        <v>127.75355141684258</v>
      </c>
    </row>
    <row r="5112" spans="6:8" x14ac:dyDescent="0.15">
      <c r="F5112" s="26">
        <v>43678.833333320945</v>
      </c>
      <c r="G5112" s="27">
        <f>Kalkulationen!F5111</f>
        <v>4.33</v>
      </c>
      <c r="H5112" s="28">
        <f>HLOOKUP(Eingabe!$C$6,Kalkulationen!$F$1:$L$8762,Kalkulationen!D5111)</f>
        <v>113.35839181095314</v>
      </c>
    </row>
    <row r="5113" spans="6:8" x14ac:dyDescent="0.15">
      <c r="F5113" s="26">
        <v>43678.874999987609</v>
      </c>
      <c r="G5113" s="27">
        <f>Kalkulationen!F5112</f>
        <v>5.52</v>
      </c>
      <c r="H5113" s="28">
        <f>HLOOKUP(Eingabe!$C$6,Kalkulationen!$F$1:$L$8762,Kalkulationen!D5112)</f>
        <v>254.43327038277369</v>
      </c>
    </row>
    <row r="5114" spans="6:8" x14ac:dyDescent="0.15">
      <c r="F5114" s="26">
        <v>43678.916666654273</v>
      </c>
      <c r="G5114" s="27">
        <f>Kalkulationen!F5113</f>
        <v>4.4800000000000004</v>
      </c>
      <c r="H5114" s="28">
        <f>HLOOKUP(Eingabe!$C$6,Kalkulationen!$F$1:$L$8762,Kalkulationen!D5113)</f>
        <v>127.75355141684258</v>
      </c>
    </row>
    <row r="5115" spans="6:8" x14ac:dyDescent="0.15">
      <c r="F5115" s="26">
        <v>43678.958333320938</v>
      </c>
      <c r="G5115" s="27">
        <f>Kalkulationen!F5114</f>
        <v>4.4800000000000004</v>
      </c>
      <c r="H5115" s="28">
        <f>HLOOKUP(Eingabe!$C$6,Kalkulationen!$F$1:$L$8762,Kalkulationen!D5114)</f>
        <v>127.75355141684258</v>
      </c>
    </row>
    <row r="5116" spans="6:8" x14ac:dyDescent="0.15">
      <c r="F5116" s="26">
        <v>43678.999999987602</v>
      </c>
      <c r="G5116" s="27">
        <f>Kalkulationen!F5115</f>
        <v>4.4800000000000004</v>
      </c>
      <c r="H5116" s="28">
        <f>HLOOKUP(Eingabe!$C$6,Kalkulationen!$F$1:$L$8762,Kalkulationen!D5115)</f>
        <v>127.75355141684258</v>
      </c>
    </row>
    <row r="5117" spans="6:8" x14ac:dyDescent="0.15">
      <c r="F5117" s="26">
        <v>43679.041666654266</v>
      </c>
      <c r="G5117" s="27">
        <f>Kalkulationen!F5116</f>
        <v>5.22</v>
      </c>
      <c r="H5117" s="28">
        <f>HLOOKUP(Eingabe!$C$6,Kalkulationen!$F$1:$L$8762,Kalkulationen!D5116)</f>
        <v>212.01452653164606</v>
      </c>
    </row>
    <row r="5118" spans="6:8" x14ac:dyDescent="0.15">
      <c r="F5118" s="26">
        <v>43679.08333332093</v>
      </c>
      <c r="G5118" s="27">
        <f>Kalkulationen!F5117</f>
        <v>5.07</v>
      </c>
      <c r="H5118" s="28">
        <f>HLOOKUP(Eingabe!$C$6,Kalkulationen!$F$1:$L$8762,Kalkulationen!D5117)</f>
        <v>192.37195416342232</v>
      </c>
    </row>
    <row r="5119" spans="6:8" x14ac:dyDescent="0.15">
      <c r="F5119" s="26">
        <v>43679.124999987594</v>
      </c>
      <c r="G5119" s="27">
        <f>Kalkulationen!F5118</f>
        <v>5.07</v>
      </c>
      <c r="H5119" s="28">
        <f>HLOOKUP(Eingabe!$C$6,Kalkulationen!$F$1:$L$8762,Kalkulationen!D5118)</f>
        <v>192.37195416342232</v>
      </c>
    </row>
    <row r="5120" spans="6:8" x14ac:dyDescent="0.15">
      <c r="F5120" s="26">
        <v>43679.166666654259</v>
      </c>
      <c r="G5120" s="27">
        <f>Kalkulationen!F5119</f>
        <v>4.92</v>
      </c>
      <c r="H5120" s="28">
        <f>HLOOKUP(Eingabe!$C$6,Kalkulationen!$F$1:$L$8762,Kalkulationen!D5119)</f>
        <v>174.15991544051818</v>
      </c>
    </row>
    <row r="5121" spans="6:8" x14ac:dyDescent="0.15">
      <c r="F5121" s="26">
        <v>43679.208333320923</v>
      </c>
      <c r="G5121" s="27">
        <f>Kalkulationen!F5120</f>
        <v>4.92</v>
      </c>
      <c r="H5121" s="28">
        <f>HLOOKUP(Eingabe!$C$6,Kalkulationen!$F$1:$L$8762,Kalkulationen!D5120)</f>
        <v>174.15991544051818</v>
      </c>
    </row>
    <row r="5122" spans="6:8" x14ac:dyDescent="0.15">
      <c r="F5122" s="26">
        <v>43679.249999987587</v>
      </c>
      <c r="G5122" s="27">
        <f>Kalkulationen!F5121</f>
        <v>5.37</v>
      </c>
      <c r="H5122" s="28">
        <f>HLOOKUP(Eingabe!$C$6,Kalkulationen!$F$1:$L$8762,Kalkulationen!D5121)</f>
        <v>232.80191638908431</v>
      </c>
    </row>
    <row r="5123" spans="6:8" x14ac:dyDescent="0.15">
      <c r="F5123" s="26">
        <v>43679.291666654251</v>
      </c>
      <c r="G5123" s="27">
        <f>Kalkulationen!F5122</f>
        <v>4.92</v>
      </c>
      <c r="H5123" s="28">
        <f>HLOOKUP(Eingabe!$C$6,Kalkulationen!$F$1:$L$8762,Kalkulationen!D5122)</f>
        <v>174.15991544051818</v>
      </c>
    </row>
    <row r="5124" spans="6:8" x14ac:dyDescent="0.15">
      <c r="F5124" s="26">
        <v>43679.333333320916</v>
      </c>
      <c r="G5124" s="27">
        <f>Kalkulationen!F5123</f>
        <v>5.07</v>
      </c>
      <c r="H5124" s="28">
        <f>HLOOKUP(Eingabe!$C$6,Kalkulationen!$F$1:$L$8762,Kalkulationen!D5123)</f>
        <v>192.37195416342232</v>
      </c>
    </row>
    <row r="5125" spans="6:8" x14ac:dyDescent="0.15">
      <c r="F5125" s="26">
        <v>43679.37499998758</v>
      </c>
      <c r="G5125" s="27">
        <f>Kalkulationen!F5124</f>
        <v>5.07</v>
      </c>
      <c r="H5125" s="28">
        <f>HLOOKUP(Eingabe!$C$6,Kalkulationen!$F$1:$L$8762,Kalkulationen!D5124)</f>
        <v>192.37195416342232</v>
      </c>
    </row>
    <row r="5126" spans="6:8" x14ac:dyDescent="0.15">
      <c r="F5126" s="26">
        <v>43679.416666654244</v>
      </c>
      <c r="G5126" s="27">
        <f>Kalkulationen!F5125</f>
        <v>4.18</v>
      </c>
      <c r="H5126" s="28">
        <f>HLOOKUP(Eingabe!$C$6,Kalkulationen!$F$1:$L$8762,Kalkulationen!D5125)</f>
        <v>99.286032951741447</v>
      </c>
    </row>
    <row r="5127" spans="6:8" x14ac:dyDescent="0.15">
      <c r="F5127" s="26">
        <v>43679.458333320908</v>
      </c>
      <c r="G5127" s="27">
        <f>Kalkulationen!F5126</f>
        <v>4.03</v>
      </c>
      <c r="H5127" s="28">
        <f>HLOOKUP(Eingabe!$C$6,Kalkulationen!$F$1:$L$8762,Kalkulationen!D5126)</f>
        <v>85.333314530668076</v>
      </c>
    </row>
    <row r="5128" spans="6:8" x14ac:dyDescent="0.15">
      <c r="F5128" s="26">
        <v>43679.499999987573</v>
      </c>
      <c r="G5128" s="27">
        <f>Kalkulationen!F5127</f>
        <v>5.07</v>
      </c>
      <c r="H5128" s="28">
        <f>HLOOKUP(Eingabe!$C$6,Kalkulationen!$F$1:$L$8762,Kalkulationen!D5127)</f>
        <v>192.37195416342232</v>
      </c>
    </row>
    <row r="5129" spans="6:8" x14ac:dyDescent="0.15">
      <c r="F5129" s="26">
        <v>43679.541666654237</v>
      </c>
      <c r="G5129" s="27">
        <f>Kalkulationen!F5128</f>
        <v>3.58</v>
      </c>
      <c r="H5129" s="28">
        <f>HLOOKUP(Eingabe!$C$6,Kalkulationen!$F$1:$L$8762,Kalkulationen!D5128)</f>
        <v>45.658471991144815</v>
      </c>
    </row>
    <row r="5130" spans="6:8" x14ac:dyDescent="0.15">
      <c r="F5130" s="26">
        <v>43679.583333320901</v>
      </c>
      <c r="G5130" s="27">
        <f>Kalkulationen!F5129</f>
        <v>4.62</v>
      </c>
      <c r="H5130" s="28">
        <f>HLOOKUP(Eingabe!$C$6,Kalkulationen!$F$1:$L$8762,Kalkulationen!D5129)</f>
        <v>141.66861508672662</v>
      </c>
    </row>
    <row r="5131" spans="6:8" x14ac:dyDescent="0.15">
      <c r="F5131" s="26">
        <v>43679.624999987565</v>
      </c>
      <c r="G5131" s="27">
        <f>Kalkulationen!F5130</f>
        <v>5.67</v>
      </c>
      <c r="H5131" s="28">
        <f>HLOOKUP(Eingabe!$C$6,Kalkulationen!$F$1:$L$8762,Kalkulationen!D5130)</f>
        <v>276.80098896274217</v>
      </c>
    </row>
    <row r="5132" spans="6:8" x14ac:dyDescent="0.15">
      <c r="F5132" s="26">
        <v>43679.66666665423</v>
      </c>
      <c r="G5132" s="27">
        <f>Kalkulationen!F5131</f>
        <v>3.58</v>
      </c>
      <c r="H5132" s="28">
        <f>HLOOKUP(Eingabe!$C$6,Kalkulationen!$F$1:$L$8762,Kalkulationen!D5131)</f>
        <v>45.658471991144815</v>
      </c>
    </row>
    <row r="5133" spans="6:8" x14ac:dyDescent="0.15">
      <c r="F5133" s="26">
        <v>43679.708333320894</v>
      </c>
      <c r="G5133" s="27">
        <f>Kalkulationen!F5132</f>
        <v>5.67</v>
      </c>
      <c r="H5133" s="28">
        <f>HLOOKUP(Eingabe!$C$6,Kalkulationen!$F$1:$L$8762,Kalkulationen!D5132)</f>
        <v>276.80098896274217</v>
      </c>
    </row>
    <row r="5134" spans="6:8" x14ac:dyDescent="0.15">
      <c r="F5134" s="26">
        <v>43679.749999987558</v>
      </c>
      <c r="G5134" s="27">
        <f>Kalkulationen!F5133</f>
        <v>4.33</v>
      </c>
      <c r="H5134" s="28">
        <f>HLOOKUP(Eingabe!$C$6,Kalkulationen!$F$1:$L$8762,Kalkulationen!D5133)</f>
        <v>113.35839181095314</v>
      </c>
    </row>
    <row r="5135" spans="6:8" x14ac:dyDescent="0.15">
      <c r="F5135" s="26">
        <v>43679.791666654222</v>
      </c>
      <c r="G5135" s="27">
        <f>Kalkulationen!F5134</f>
        <v>4.33</v>
      </c>
      <c r="H5135" s="28">
        <f>HLOOKUP(Eingabe!$C$6,Kalkulationen!$F$1:$L$8762,Kalkulationen!D5134)</f>
        <v>113.35839181095314</v>
      </c>
    </row>
    <row r="5136" spans="6:8" x14ac:dyDescent="0.15">
      <c r="F5136" s="26">
        <v>43679.833333320887</v>
      </c>
      <c r="G5136" s="27">
        <f>Kalkulationen!F5135</f>
        <v>4.03</v>
      </c>
      <c r="H5136" s="28">
        <f>HLOOKUP(Eingabe!$C$6,Kalkulationen!$F$1:$L$8762,Kalkulationen!D5135)</f>
        <v>85.333314530668076</v>
      </c>
    </row>
    <row r="5137" spans="6:8" x14ac:dyDescent="0.15">
      <c r="F5137" s="26">
        <v>43679.874999987551</v>
      </c>
      <c r="G5137" s="27">
        <f>Kalkulationen!F5136</f>
        <v>3.88</v>
      </c>
      <c r="H5137" s="28">
        <f>HLOOKUP(Eingabe!$C$6,Kalkulationen!$F$1:$L$8762,Kalkulationen!D5136)</f>
        <v>71.378640628237633</v>
      </c>
    </row>
    <row r="5138" spans="6:8" x14ac:dyDescent="0.15">
      <c r="F5138" s="26">
        <v>43679.916666654215</v>
      </c>
      <c r="G5138" s="27">
        <f>Kalkulationen!F5137</f>
        <v>4.92</v>
      </c>
      <c r="H5138" s="28">
        <f>HLOOKUP(Eingabe!$C$6,Kalkulationen!$F$1:$L$8762,Kalkulationen!D5137)</f>
        <v>174.15991544051818</v>
      </c>
    </row>
    <row r="5139" spans="6:8" x14ac:dyDescent="0.15">
      <c r="F5139" s="26">
        <v>43679.958333320879</v>
      </c>
      <c r="G5139" s="27">
        <f>Kalkulationen!F5138</f>
        <v>2.69</v>
      </c>
      <c r="H5139" s="28">
        <f>HLOOKUP(Eingabe!$C$6,Kalkulationen!$F$1:$L$8762,Kalkulationen!D5138)</f>
        <v>7.4302984659264721</v>
      </c>
    </row>
    <row r="5140" spans="6:8" x14ac:dyDescent="0.15">
      <c r="F5140" s="26">
        <v>43679.999999987544</v>
      </c>
      <c r="G5140" s="27">
        <f>Kalkulationen!F5139</f>
        <v>4.18</v>
      </c>
      <c r="H5140" s="28">
        <f>HLOOKUP(Eingabe!$C$6,Kalkulationen!$F$1:$L$8762,Kalkulationen!D5139)</f>
        <v>99.286032951741447</v>
      </c>
    </row>
    <row r="5141" spans="6:8" x14ac:dyDescent="0.15">
      <c r="F5141" s="26">
        <v>43680.041666654208</v>
      </c>
      <c r="G5141" s="27">
        <f>Kalkulationen!F5140</f>
        <v>1.64</v>
      </c>
      <c r="H5141" s="28">
        <f>HLOOKUP(Eingabe!$C$6,Kalkulationen!$F$1:$L$8762,Kalkulationen!D5140)</f>
        <v>0.28936731896601203</v>
      </c>
    </row>
    <row r="5142" spans="6:8" x14ac:dyDescent="0.15">
      <c r="F5142" s="26">
        <v>43680.083333320872</v>
      </c>
      <c r="G5142" s="27">
        <f>Kalkulationen!F5141</f>
        <v>2.69</v>
      </c>
      <c r="H5142" s="28">
        <f>HLOOKUP(Eingabe!$C$6,Kalkulationen!$F$1:$L$8762,Kalkulationen!D5141)</f>
        <v>7.4302984659264721</v>
      </c>
    </row>
    <row r="5143" spans="6:8" x14ac:dyDescent="0.15">
      <c r="F5143" s="26">
        <v>43680.124999987536</v>
      </c>
      <c r="G5143" s="27">
        <f>Kalkulationen!F5142</f>
        <v>5.37</v>
      </c>
      <c r="H5143" s="28">
        <f>HLOOKUP(Eingabe!$C$6,Kalkulationen!$F$1:$L$8762,Kalkulationen!D5142)</f>
        <v>232.80191638908431</v>
      </c>
    </row>
    <row r="5144" spans="6:8" x14ac:dyDescent="0.15">
      <c r="F5144" s="26">
        <v>43680.166666654201</v>
      </c>
      <c r="G5144" s="27">
        <f>Kalkulationen!F5143</f>
        <v>1.79</v>
      </c>
      <c r="H5144" s="28">
        <f>HLOOKUP(Eingabe!$C$6,Kalkulationen!$F$1:$L$8762,Kalkulationen!D5143)</f>
        <v>0.54640916557928276</v>
      </c>
    </row>
    <row r="5145" spans="6:8" x14ac:dyDescent="0.15">
      <c r="F5145" s="26">
        <v>43680.208333320865</v>
      </c>
      <c r="G5145" s="27">
        <f>Kalkulationen!F5144</f>
        <v>5.22</v>
      </c>
      <c r="H5145" s="28">
        <f>HLOOKUP(Eingabe!$C$6,Kalkulationen!$F$1:$L$8762,Kalkulationen!D5144)</f>
        <v>212.01452653164606</v>
      </c>
    </row>
    <row r="5146" spans="6:8" x14ac:dyDescent="0.15">
      <c r="F5146" s="26">
        <v>43680.249999987529</v>
      </c>
      <c r="G5146" s="27">
        <f>Kalkulationen!F5145</f>
        <v>3.88</v>
      </c>
      <c r="H5146" s="28">
        <f>HLOOKUP(Eingabe!$C$6,Kalkulationen!$F$1:$L$8762,Kalkulationen!D5145)</f>
        <v>71.378640628237633</v>
      </c>
    </row>
    <row r="5147" spans="6:8" x14ac:dyDescent="0.15">
      <c r="F5147" s="26">
        <v>43680.291666654193</v>
      </c>
      <c r="G5147" s="27">
        <f>Kalkulationen!F5146</f>
        <v>3.28</v>
      </c>
      <c r="H5147" s="28">
        <f>HLOOKUP(Eingabe!$C$6,Kalkulationen!$F$1:$L$8762,Kalkulationen!D5146)</f>
        <v>28.07247429844973</v>
      </c>
    </row>
    <row r="5148" spans="6:8" x14ac:dyDescent="0.15">
      <c r="F5148" s="26">
        <v>43680.333333320857</v>
      </c>
      <c r="G5148" s="27">
        <f>Kalkulationen!F5147</f>
        <v>2.54</v>
      </c>
      <c r="H5148" s="28">
        <f>HLOOKUP(Eingabe!$C$6,Kalkulationen!$F$1:$L$8762,Kalkulationen!D5147)</f>
        <v>4.7035428791755116</v>
      </c>
    </row>
    <row r="5149" spans="6:8" x14ac:dyDescent="0.15">
      <c r="F5149" s="26">
        <v>43680.374999987522</v>
      </c>
      <c r="G5149" s="27">
        <f>Kalkulationen!F5148</f>
        <v>2.69</v>
      </c>
      <c r="H5149" s="28">
        <f>HLOOKUP(Eingabe!$C$6,Kalkulationen!$F$1:$L$8762,Kalkulationen!D5148)</f>
        <v>7.4302984659264721</v>
      </c>
    </row>
    <row r="5150" spans="6:8" x14ac:dyDescent="0.15">
      <c r="F5150" s="26">
        <v>43680.416666654186</v>
      </c>
      <c r="G5150" s="27">
        <f>Kalkulationen!F5149</f>
        <v>2.83</v>
      </c>
      <c r="H5150" s="28">
        <f>HLOOKUP(Eingabe!$C$6,Kalkulationen!$F$1:$L$8762,Kalkulationen!D5149)</f>
        <v>10.799308393294714</v>
      </c>
    </row>
    <row r="5151" spans="6:8" x14ac:dyDescent="0.15">
      <c r="F5151" s="26">
        <v>43680.45833332085</v>
      </c>
      <c r="G5151" s="27">
        <f>Kalkulationen!F5150</f>
        <v>5.22</v>
      </c>
      <c r="H5151" s="28">
        <f>HLOOKUP(Eingabe!$C$6,Kalkulationen!$F$1:$L$8762,Kalkulationen!D5150)</f>
        <v>212.01452653164606</v>
      </c>
    </row>
    <row r="5152" spans="6:8" x14ac:dyDescent="0.15">
      <c r="F5152" s="26">
        <v>43680.499999987514</v>
      </c>
      <c r="G5152" s="27">
        <f>Kalkulationen!F5151</f>
        <v>6.12</v>
      </c>
      <c r="H5152" s="28">
        <f>HLOOKUP(Eingabe!$C$6,Kalkulationen!$F$1:$L$8762,Kalkulationen!D5151)</f>
        <v>352.73627104706577</v>
      </c>
    </row>
    <row r="5153" spans="6:8" x14ac:dyDescent="0.15">
      <c r="F5153" s="26">
        <v>43680.541666654179</v>
      </c>
      <c r="G5153" s="27">
        <f>Kalkulationen!F5152</f>
        <v>5.07</v>
      </c>
      <c r="H5153" s="28">
        <f>HLOOKUP(Eingabe!$C$6,Kalkulationen!$F$1:$L$8762,Kalkulationen!D5152)</f>
        <v>192.37195416342232</v>
      </c>
    </row>
    <row r="5154" spans="6:8" x14ac:dyDescent="0.15">
      <c r="F5154" s="26">
        <v>43680.583333320843</v>
      </c>
      <c r="G5154" s="27">
        <f>Kalkulationen!F5153</f>
        <v>5.07</v>
      </c>
      <c r="H5154" s="28">
        <f>HLOOKUP(Eingabe!$C$6,Kalkulationen!$F$1:$L$8762,Kalkulationen!D5153)</f>
        <v>192.37195416342232</v>
      </c>
    </row>
    <row r="5155" spans="6:8" x14ac:dyDescent="0.15">
      <c r="F5155" s="26">
        <v>43680.624999987507</v>
      </c>
      <c r="G5155" s="27">
        <f>Kalkulationen!F5154</f>
        <v>2.69</v>
      </c>
      <c r="H5155" s="28">
        <f>HLOOKUP(Eingabe!$C$6,Kalkulationen!$F$1:$L$8762,Kalkulationen!D5154)</f>
        <v>7.4302984659264721</v>
      </c>
    </row>
    <row r="5156" spans="6:8" x14ac:dyDescent="0.15">
      <c r="F5156" s="26">
        <v>43680.666666654171</v>
      </c>
      <c r="G5156" s="27">
        <f>Kalkulationen!F5155</f>
        <v>3.58</v>
      </c>
      <c r="H5156" s="28">
        <f>HLOOKUP(Eingabe!$C$6,Kalkulationen!$F$1:$L$8762,Kalkulationen!D5155)</f>
        <v>45.658471991144815</v>
      </c>
    </row>
    <row r="5157" spans="6:8" x14ac:dyDescent="0.15">
      <c r="F5157" s="26">
        <v>43680.708333320836</v>
      </c>
      <c r="G5157" s="27">
        <f>Kalkulationen!F5156</f>
        <v>4.62</v>
      </c>
      <c r="H5157" s="28">
        <f>HLOOKUP(Eingabe!$C$6,Kalkulationen!$F$1:$L$8762,Kalkulationen!D5156)</f>
        <v>141.66861508672662</v>
      </c>
    </row>
    <row r="5158" spans="6:8" x14ac:dyDescent="0.15">
      <c r="F5158" s="26">
        <v>43680.7499999875</v>
      </c>
      <c r="G5158" s="27">
        <f>Kalkulationen!F5157</f>
        <v>3.28</v>
      </c>
      <c r="H5158" s="28">
        <f>HLOOKUP(Eingabe!$C$6,Kalkulationen!$F$1:$L$8762,Kalkulationen!D5157)</f>
        <v>28.07247429844973</v>
      </c>
    </row>
    <row r="5159" spans="6:8" x14ac:dyDescent="0.15">
      <c r="F5159" s="26">
        <v>43680.791666654164</v>
      </c>
      <c r="G5159" s="27">
        <f>Kalkulationen!F5158</f>
        <v>4.33</v>
      </c>
      <c r="H5159" s="28">
        <f>HLOOKUP(Eingabe!$C$6,Kalkulationen!$F$1:$L$8762,Kalkulationen!D5158)</f>
        <v>113.35839181095314</v>
      </c>
    </row>
    <row r="5160" spans="6:8" x14ac:dyDescent="0.15">
      <c r="F5160" s="26">
        <v>43680.833333320828</v>
      </c>
      <c r="G5160" s="27">
        <f>Kalkulationen!F5159</f>
        <v>3.88</v>
      </c>
      <c r="H5160" s="28">
        <f>HLOOKUP(Eingabe!$C$6,Kalkulationen!$F$1:$L$8762,Kalkulationen!D5159)</f>
        <v>71.378640628237633</v>
      </c>
    </row>
    <row r="5161" spans="6:8" x14ac:dyDescent="0.15">
      <c r="F5161" s="26">
        <v>43680.874999987493</v>
      </c>
      <c r="G5161" s="27">
        <f>Kalkulationen!F5160</f>
        <v>4.18</v>
      </c>
      <c r="H5161" s="28">
        <f>HLOOKUP(Eingabe!$C$6,Kalkulationen!$F$1:$L$8762,Kalkulationen!D5160)</f>
        <v>99.286032951741447</v>
      </c>
    </row>
    <row r="5162" spans="6:8" x14ac:dyDescent="0.15">
      <c r="F5162" s="26">
        <v>43680.916666654157</v>
      </c>
      <c r="G5162" s="27">
        <f>Kalkulationen!F5161</f>
        <v>4.18</v>
      </c>
      <c r="H5162" s="28">
        <f>HLOOKUP(Eingabe!$C$6,Kalkulationen!$F$1:$L$8762,Kalkulationen!D5161)</f>
        <v>99.286032951741447</v>
      </c>
    </row>
    <row r="5163" spans="6:8" x14ac:dyDescent="0.15">
      <c r="F5163" s="26">
        <v>43680.958333320821</v>
      </c>
      <c r="G5163" s="27">
        <f>Kalkulationen!F5162</f>
        <v>4.18</v>
      </c>
      <c r="H5163" s="28">
        <f>HLOOKUP(Eingabe!$C$6,Kalkulationen!$F$1:$L$8762,Kalkulationen!D5162)</f>
        <v>99.286032951741447</v>
      </c>
    </row>
    <row r="5164" spans="6:8" x14ac:dyDescent="0.15">
      <c r="F5164" s="26">
        <v>43680.999999987485</v>
      </c>
      <c r="G5164" s="27">
        <f>Kalkulationen!F5163</f>
        <v>5.37</v>
      </c>
      <c r="H5164" s="28">
        <f>HLOOKUP(Eingabe!$C$6,Kalkulationen!$F$1:$L$8762,Kalkulationen!D5163)</f>
        <v>232.80191638908431</v>
      </c>
    </row>
    <row r="5165" spans="6:8" x14ac:dyDescent="0.15">
      <c r="F5165" s="26">
        <v>43681.04166665415</v>
      </c>
      <c r="G5165" s="27">
        <f>Kalkulationen!F5164</f>
        <v>1.64</v>
      </c>
      <c r="H5165" s="28">
        <f>HLOOKUP(Eingabe!$C$6,Kalkulationen!$F$1:$L$8762,Kalkulationen!D5164)</f>
        <v>0.28936731896601203</v>
      </c>
    </row>
    <row r="5166" spans="6:8" x14ac:dyDescent="0.15">
      <c r="F5166" s="26">
        <v>43681.083333320814</v>
      </c>
      <c r="G5166" s="27">
        <f>Kalkulationen!F5165</f>
        <v>4.03</v>
      </c>
      <c r="H5166" s="28">
        <f>HLOOKUP(Eingabe!$C$6,Kalkulationen!$F$1:$L$8762,Kalkulationen!D5165)</f>
        <v>85.333314530668076</v>
      </c>
    </row>
    <row r="5167" spans="6:8" x14ac:dyDescent="0.15">
      <c r="F5167" s="26">
        <v>43681.124999987478</v>
      </c>
      <c r="G5167" s="27">
        <f>Kalkulationen!F5166</f>
        <v>1.94</v>
      </c>
      <c r="H5167" s="28">
        <f>HLOOKUP(Eingabe!$C$6,Kalkulationen!$F$1:$L$8762,Kalkulationen!D5166)</f>
        <v>0.92361847068584668</v>
      </c>
    </row>
    <row r="5168" spans="6:8" x14ac:dyDescent="0.15">
      <c r="F5168" s="26">
        <v>43681.166666654142</v>
      </c>
      <c r="G5168" s="27">
        <f>Kalkulationen!F5167</f>
        <v>0.45</v>
      </c>
      <c r="H5168" s="28">
        <f>HLOOKUP(Eingabe!$C$6,Kalkulationen!$F$1:$L$8762,Kalkulationen!D5167)</f>
        <v>0</v>
      </c>
    </row>
    <row r="5169" spans="6:8" x14ac:dyDescent="0.15">
      <c r="F5169" s="26">
        <v>43681.208333320807</v>
      </c>
      <c r="G5169" s="27">
        <f>Kalkulationen!F5168</f>
        <v>1.64</v>
      </c>
      <c r="H5169" s="28">
        <f>HLOOKUP(Eingabe!$C$6,Kalkulationen!$F$1:$L$8762,Kalkulationen!D5168)</f>
        <v>0.28936731896601203</v>
      </c>
    </row>
    <row r="5170" spans="6:8" x14ac:dyDescent="0.15">
      <c r="F5170" s="26">
        <v>43681.249999987471</v>
      </c>
      <c r="G5170" s="27">
        <f>Kalkulationen!F5169</f>
        <v>4.03</v>
      </c>
      <c r="H5170" s="28">
        <f>HLOOKUP(Eingabe!$C$6,Kalkulationen!$F$1:$L$8762,Kalkulationen!D5169)</f>
        <v>85.333314530668076</v>
      </c>
    </row>
    <row r="5171" spans="6:8" x14ac:dyDescent="0.15">
      <c r="F5171" s="26">
        <v>43681.291666654135</v>
      </c>
      <c r="G5171" s="27">
        <f>Kalkulationen!F5170</f>
        <v>3.28</v>
      </c>
      <c r="H5171" s="28">
        <f>HLOOKUP(Eingabe!$C$6,Kalkulationen!$F$1:$L$8762,Kalkulationen!D5170)</f>
        <v>28.07247429844973</v>
      </c>
    </row>
    <row r="5172" spans="6:8" x14ac:dyDescent="0.15">
      <c r="F5172" s="26">
        <v>43681.333333320799</v>
      </c>
      <c r="G5172" s="27">
        <f>Kalkulationen!F5171</f>
        <v>2.54</v>
      </c>
      <c r="H5172" s="28">
        <f>HLOOKUP(Eingabe!$C$6,Kalkulationen!$F$1:$L$8762,Kalkulationen!D5171)</f>
        <v>4.7035428791755116</v>
      </c>
    </row>
    <row r="5173" spans="6:8" x14ac:dyDescent="0.15">
      <c r="F5173" s="26">
        <v>43681.374999987464</v>
      </c>
      <c r="G5173" s="27">
        <f>Kalkulationen!F5172</f>
        <v>2.83</v>
      </c>
      <c r="H5173" s="28">
        <f>HLOOKUP(Eingabe!$C$6,Kalkulationen!$F$1:$L$8762,Kalkulationen!D5172)</f>
        <v>10.799308393294714</v>
      </c>
    </row>
    <row r="5174" spans="6:8" x14ac:dyDescent="0.15">
      <c r="F5174" s="26">
        <v>43681.416666654128</v>
      </c>
      <c r="G5174" s="27">
        <f>Kalkulationen!F5173</f>
        <v>4.18</v>
      </c>
      <c r="H5174" s="28">
        <f>HLOOKUP(Eingabe!$C$6,Kalkulationen!$F$1:$L$8762,Kalkulationen!D5173)</f>
        <v>99.286032951741447</v>
      </c>
    </row>
    <row r="5175" spans="6:8" x14ac:dyDescent="0.15">
      <c r="F5175" s="26">
        <v>43681.458333320792</v>
      </c>
      <c r="G5175" s="27">
        <f>Kalkulationen!F5174</f>
        <v>4.18</v>
      </c>
      <c r="H5175" s="28">
        <f>HLOOKUP(Eingabe!$C$6,Kalkulationen!$F$1:$L$8762,Kalkulationen!D5174)</f>
        <v>99.286032951741447</v>
      </c>
    </row>
    <row r="5176" spans="6:8" x14ac:dyDescent="0.15">
      <c r="F5176" s="26">
        <v>43681.499999987456</v>
      </c>
      <c r="G5176" s="27">
        <f>Kalkulationen!F5175</f>
        <v>2.98</v>
      </c>
      <c r="H5176" s="28">
        <f>HLOOKUP(Eingabe!$C$6,Kalkulationen!$F$1:$L$8762,Kalkulationen!D5175)</f>
        <v>15.363813474783871</v>
      </c>
    </row>
    <row r="5177" spans="6:8" x14ac:dyDescent="0.15">
      <c r="F5177" s="26">
        <v>43681.54166665412</v>
      </c>
      <c r="G5177" s="27">
        <f>Kalkulationen!F5176</f>
        <v>4.7699999999999996</v>
      </c>
      <c r="H5177" s="28">
        <f>HLOOKUP(Eingabe!$C$6,Kalkulationen!$F$1:$L$8762,Kalkulationen!D5176)</f>
        <v>157.3586998907347</v>
      </c>
    </row>
    <row r="5178" spans="6:8" x14ac:dyDescent="0.15">
      <c r="F5178" s="26">
        <v>43681.583333320785</v>
      </c>
      <c r="G5178" s="27">
        <f>Kalkulationen!F5177</f>
        <v>3.13</v>
      </c>
      <c r="H5178" s="28">
        <f>HLOOKUP(Eingabe!$C$6,Kalkulationen!$F$1:$L$8762,Kalkulationen!D5177)</f>
        <v>21.178652373249626</v>
      </c>
    </row>
    <row r="5179" spans="6:8" x14ac:dyDescent="0.15">
      <c r="F5179" s="26">
        <v>43681.624999987449</v>
      </c>
      <c r="G5179" s="27">
        <f>Kalkulationen!F5178</f>
        <v>2.69</v>
      </c>
      <c r="H5179" s="28">
        <f>HLOOKUP(Eingabe!$C$6,Kalkulationen!$F$1:$L$8762,Kalkulationen!D5178)</f>
        <v>7.4302984659264721</v>
      </c>
    </row>
    <row r="5180" spans="6:8" x14ac:dyDescent="0.15">
      <c r="F5180" s="26">
        <v>43681.666666654113</v>
      </c>
      <c r="G5180" s="27">
        <f>Kalkulationen!F5179</f>
        <v>3.88</v>
      </c>
      <c r="H5180" s="28">
        <f>HLOOKUP(Eingabe!$C$6,Kalkulationen!$F$1:$L$8762,Kalkulationen!D5179)</f>
        <v>71.378640628237633</v>
      </c>
    </row>
    <row r="5181" spans="6:8" x14ac:dyDescent="0.15">
      <c r="F5181" s="26">
        <v>43681.708333320777</v>
      </c>
      <c r="G5181" s="27">
        <f>Kalkulationen!F5180</f>
        <v>3.73</v>
      </c>
      <c r="H5181" s="28">
        <f>HLOOKUP(Eingabe!$C$6,Kalkulationen!$F$1:$L$8762,Kalkulationen!D5180)</f>
        <v>57.90322713773282</v>
      </c>
    </row>
    <row r="5182" spans="6:8" x14ac:dyDescent="0.15">
      <c r="F5182" s="26">
        <v>43681.749999987442</v>
      </c>
      <c r="G5182" s="27">
        <f>Kalkulationen!F5181</f>
        <v>3.43</v>
      </c>
      <c r="H5182" s="28">
        <f>HLOOKUP(Eingabe!$C$6,Kalkulationen!$F$1:$L$8762,Kalkulationen!D5181)</f>
        <v>35.928487146259762</v>
      </c>
    </row>
    <row r="5183" spans="6:8" x14ac:dyDescent="0.15">
      <c r="F5183" s="26">
        <v>43681.791666654106</v>
      </c>
      <c r="G5183" s="27">
        <f>Kalkulationen!F5182</f>
        <v>1.64</v>
      </c>
      <c r="H5183" s="28">
        <f>HLOOKUP(Eingabe!$C$6,Kalkulationen!$F$1:$L$8762,Kalkulationen!D5182)</f>
        <v>0.28936731896601203</v>
      </c>
    </row>
    <row r="5184" spans="6:8" x14ac:dyDescent="0.15">
      <c r="F5184" s="26">
        <v>43681.83333332077</v>
      </c>
      <c r="G5184" s="27">
        <f>Kalkulationen!F5183</f>
        <v>1.64</v>
      </c>
      <c r="H5184" s="28">
        <f>HLOOKUP(Eingabe!$C$6,Kalkulationen!$F$1:$L$8762,Kalkulationen!D5183)</f>
        <v>0.28936731896601203</v>
      </c>
    </row>
    <row r="5185" spans="6:8" x14ac:dyDescent="0.15">
      <c r="F5185" s="26">
        <v>43681.874999987434</v>
      </c>
      <c r="G5185" s="27">
        <f>Kalkulationen!F5184</f>
        <v>4.18</v>
      </c>
      <c r="H5185" s="28">
        <f>HLOOKUP(Eingabe!$C$6,Kalkulationen!$F$1:$L$8762,Kalkulationen!D5184)</f>
        <v>99.286032951741447</v>
      </c>
    </row>
    <row r="5186" spans="6:8" x14ac:dyDescent="0.15">
      <c r="F5186" s="26">
        <v>43681.916666654099</v>
      </c>
      <c r="G5186" s="27">
        <f>Kalkulationen!F5185</f>
        <v>1.79</v>
      </c>
      <c r="H5186" s="28">
        <f>HLOOKUP(Eingabe!$C$6,Kalkulationen!$F$1:$L$8762,Kalkulationen!D5185)</f>
        <v>0.54640916557928276</v>
      </c>
    </row>
    <row r="5187" spans="6:8" x14ac:dyDescent="0.15">
      <c r="F5187" s="26">
        <v>43681.958333320763</v>
      </c>
      <c r="G5187" s="27">
        <f>Kalkulationen!F5186</f>
        <v>1.34</v>
      </c>
      <c r="H5187" s="28">
        <f>HLOOKUP(Eingabe!$C$6,Kalkulationen!$F$1:$L$8762,Kalkulationen!D5186)</f>
        <v>0</v>
      </c>
    </row>
    <row r="5188" spans="6:8" x14ac:dyDescent="0.15">
      <c r="F5188" s="26">
        <v>43681.999999987427</v>
      </c>
      <c r="G5188" s="27">
        <f>Kalkulationen!F5187</f>
        <v>1.94</v>
      </c>
      <c r="H5188" s="28">
        <f>HLOOKUP(Eingabe!$C$6,Kalkulationen!$F$1:$L$8762,Kalkulationen!D5187)</f>
        <v>0.92361847068584668</v>
      </c>
    </row>
    <row r="5189" spans="6:8" x14ac:dyDescent="0.15">
      <c r="F5189" s="26">
        <v>43682.041666654091</v>
      </c>
      <c r="G5189" s="27">
        <f>Kalkulationen!F5188</f>
        <v>0.75</v>
      </c>
      <c r="H5189" s="28">
        <f>HLOOKUP(Eingabe!$C$6,Kalkulationen!$F$1:$L$8762,Kalkulationen!D5188)</f>
        <v>0</v>
      </c>
    </row>
    <row r="5190" spans="6:8" x14ac:dyDescent="0.15">
      <c r="F5190" s="26">
        <v>43682.083333320756</v>
      </c>
      <c r="G5190" s="27">
        <f>Kalkulationen!F5189</f>
        <v>0.3</v>
      </c>
      <c r="H5190" s="28">
        <f>HLOOKUP(Eingabe!$C$6,Kalkulationen!$F$1:$L$8762,Kalkulationen!D5189)</f>
        <v>0</v>
      </c>
    </row>
    <row r="5191" spans="6:8" x14ac:dyDescent="0.15">
      <c r="F5191" s="26">
        <v>43682.12499998742</v>
      </c>
      <c r="G5191" s="27">
        <f>Kalkulationen!F5190</f>
        <v>5.22</v>
      </c>
      <c r="H5191" s="28">
        <f>HLOOKUP(Eingabe!$C$6,Kalkulationen!$F$1:$L$8762,Kalkulationen!D5190)</f>
        <v>212.01452653164606</v>
      </c>
    </row>
    <row r="5192" spans="6:8" x14ac:dyDescent="0.15">
      <c r="F5192" s="26">
        <v>43682.166666654084</v>
      </c>
      <c r="G5192" s="27">
        <f>Kalkulationen!F5191</f>
        <v>1.34</v>
      </c>
      <c r="H5192" s="28">
        <f>HLOOKUP(Eingabe!$C$6,Kalkulationen!$F$1:$L$8762,Kalkulationen!D5191)</f>
        <v>0</v>
      </c>
    </row>
    <row r="5193" spans="6:8" x14ac:dyDescent="0.15">
      <c r="F5193" s="26">
        <v>43682.208333320748</v>
      </c>
      <c r="G5193" s="27">
        <f>Kalkulationen!F5192</f>
        <v>1.64</v>
      </c>
      <c r="H5193" s="28">
        <f>HLOOKUP(Eingabe!$C$6,Kalkulationen!$F$1:$L$8762,Kalkulationen!D5192)</f>
        <v>0.28936731896601203</v>
      </c>
    </row>
    <row r="5194" spans="6:8" x14ac:dyDescent="0.15">
      <c r="F5194" s="26">
        <v>43682.249999987413</v>
      </c>
      <c r="G5194" s="27">
        <f>Kalkulationen!F5193</f>
        <v>5.52</v>
      </c>
      <c r="H5194" s="28">
        <f>HLOOKUP(Eingabe!$C$6,Kalkulationen!$F$1:$L$8762,Kalkulationen!D5193)</f>
        <v>254.43327038277369</v>
      </c>
    </row>
    <row r="5195" spans="6:8" x14ac:dyDescent="0.15">
      <c r="F5195" s="26">
        <v>43682.291666654077</v>
      </c>
      <c r="G5195" s="27">
        <f>Kalkulationen!F5194</f>
        <v>4.7699999999999996</v>
      </c>
      <c r="H5195" s="28">
        <f>HLOOKUP(Eingabe!$C$6,Kalkulationen!$F$1:$L$8762,Kalkulationen!D5194)</f>
        <v>157.3586998907347</v>
      </c>
    </row>
    <row r="5196" spans="6:8" x14ac:dyDescent="0.15">
      <c r="F5196" s="26">
        <v>43682.333333320741</v>
      </c>
      <c r="G5196" s="27">
        <f>Kalkulationen!F5195</f>
        <v>4.03</v>
      </c>
      <c r="H5196" s="28">
        <f>HLOOKUP(Eingabe!$C$6,Kalkulationen!$F$1:$L$8762,Kalkulationen!D5195)</f>
        <v>85.333314530668076</v>
      </c>
    </row>
    <row r="5197" spans="6:8" x14ac:dyDescent="0.15">
      <c r="F5197" s="26">
        <v>43682.374999987405</v>
      </c>
      <c r="G5197" s="27">
        <f>Kalkulationen!F5196</f>
        <v>5.37</v>
      </c>
      <c r="H5197" s="28">
        <f>HLOOKUP(Eingabe!$C$6,Kalkulationen!$F$1:$L$8762,Kalkulationen!D5196)</f>
        <v>232.80191638908431</v>
      </c>
    </row>
    <row r="5198" spans="6:8" x14ac:dyDescent="0.15">
      <c r="F5198" s="26">
        <v>43682.41666665407</v>
      </c>
      <c r="G5198" s="27">
        <f>Kalkulationen!F5197</f>
        <v>5.67</v>
      </c>
      <c r="H5198" s="28">
        <f>HLOOKUP(Eingabe!$C$6,Kalkulationen!$F$1:$L$8762,Kalkulationen!D5197)</f>
        <v>276.80098896274217</v>
      </c>
    </row>
    <row r="5199" spans="6:8" x14ac:dyDescent="0.15">
      <c r="F5199" s="26">
        <v>43682.458333320734</v>
      </c>
      <c r="G5199" s="27">
        <f>Kalkulationen!F5198</f>
        <v>7.76</v>
      </c>
      <c r="H5199" s="28">
        <f>HLOOKUP(Eingabe!$C$6,Kalkulationen!$F$1:$L$8762,Kalkulationen!D5198)</f>
        <v>752.39321657884113</v>
      </c>
    </row>
    <row r="5200" spans="6:8" x14ac:dyDescent="0.15">
      <c r="F5200" s="26">
        <v>43682.499999987398</v>
      </c>
      <c r="G5200" s="27">
        <f>Kalkulationen!F5199</f>
        <v>8.06</v>
      </c>
      <c r="H5200" s="28">
        <f>HLOOKUP(Eingabe!$C$6,Kalkulationen!$F$1:$L$8762,Kalkulationen!D5199)</f>
        <v>844.78749676498433</v>
      </c>
    </row>
    <row r="5201" spans="6:8" x14ac:dyDescent="0.15">
      <c r="F5201" s="26">
        <v>43682.541666654062</v>
      </c>
      <c r="G5201" s="27">
        <f>Kalkulationen!F5200</f>
        <v>8.06</v>
      </c>
      <c r="H5201" s="28">
        <f>HLOOKUP(Eingabe!$C$6,Kalkulationen!$F$1:$L$8762,Kalkulationen!D5200)</f>
        <v>844.78749676498433</v>
      </c>
    </row>
    <row r="5202" spans="6:8" x14ac:dyDescent="0.15">
      <c r="F5202" s="26">
        <v>43682.583333320727</v>
      </c>
      <c r="G5202" s="27">
        <f>Kalkulationen!F5201</f>
        <v>6.12</v>
      </c>
      <c r="H5202" s="28">
        <f>HLOOKUP(Eingabe!$C$6,Kalkulationen!$F$1:$L$8762,Kalkulationen!D5201)</f>
        <v>352.73627104706577</v>
      </c>
    </row>
    <row r="5203" spans="6:8" x14ac:dyDescent="0.15">
      <c r="F5203" s="26">
        <v>43682.624999987391</v>
      </c>
      <c r="G5203" s="27">
        <f>Kalkulationen!F5202</f>
        <v>5.97</v>
      </c>
      <c r="H5203" s="28">
        <f>HLOOKUP(Eingabe!$C$6,Kalkulationen!$F$1:$L$8762,Kalkulationen!D5202)</f>
        <v>325.486920668631</v>
      </c>
    </row>
    <row r="5204" spans="6:8" x14ac:dyDescent="0.15">
      <c r="F5204" s="26">
        <v>43682.666666654055</v>
      </c>
      <c r="G5204" s="27">
        <f>Kalkulationen!F5203</f>
        <v>5.67</v>
      </c>
      <c r="H5204" s="28">
        <f>HLOOKUP(Eingabe!$C$6,Kalkulationen!$F$1:$L$8762,Kalkulationen!D5203)</f>
        <v>276.80098896274217</v>
      </c>
    </row>
    <row r="5205" spans="6:8" x14ac:dyDescent="0.15">
      <c r="F5205" s="26">
        <v>43682.708333320719</v>
      </c>
      <c r="G5205" s="27">
        <f>Kalkulationen!F5204</f>
        <v>5.82</v>
      </c>
      <c r="H5205" s="28">
        <f>HLOOKUP(Eingabe!$C$6,Kalkulationen!$F$1:$L$8762,Kalkulationen!D5204)</f>
        <v>300.31867582888367</v>
      </c>
    </row>
    <row r="5206" spans="6:8" x14ac:dyDescent="0.15">
      <c r="F5206" s="26">
        <v>43682.749999987383</v>
      </c>
      <c r="G5206" s="27">
        <f>Kalkulationen!F5205</f>
        <v>5.07</v>
      </c>
      <c r="H5206" s="28">
        <f>HLOOKUP(Eingabe!$C$6,Kalkulationen!$F$1:$L$8762,Kalkulationen!D5205)</f>
        <v>192.37195416342232</v>
      </c>
    </row>
    <row r="5207" spans="6:8" x14ac:dyDescent="0.15">
      <c r="F5207" s="26">
        <v>43682.791666654048</v>
      </c>
      <c r="G5207" s="27">
        <f>Kalkulationen!F5206</f>
        <v>2.83</v>
      </c>
      <c r="H5207" s="28">
        <f>HLOOKUP(Eingabe!$C$6,Kalkulationen!$F$1:$L$8762,Kalkulationen!D5206)</f>
        <v>10.799308393294714</v>
      </c>
    </row>
    <row r="5208" spans="6:8" x14ac:dyDescent="0.15">
      <c r="F5208" s="26">
        <v>43682.833333320712</v>
      </c>
      <c r="G5208" s="27">
        <f>Kalkulationen!F5207</f>
        <v>2.54</v>
      </c>
      <c r="H5208" s="28">
        <f>HLOOKUP(Eingabe!$C$6,Kalkulationen!$F$1:$L$8762,Kalkulationen!D5207)</f>
        <v>4.7035428791755116</v>
      </c>
    </row>
    <row r="5209" spans="6:8" x14ac:dyDescent="0.15">
      <c r="F5209" s="26">
        <v>43682.874999987376</v>
      </c>
      <c r="G5209" s="27">
        <f>Kalkulationen!F5208</f>
        <v>2.39</v>
      </c>
      <c r="H5209" s="28">
        <f>HLOOKUP(Eingabe!$C$6,Kalkulationen!$F$1:$L$8762,Kalkulationen!D5208)</f>
        <v>3.2364376072839534</v>
      </c>
    </row>
    <row r="5210" spans="6:8" x14ac:dyDescent="0.15">
      <c r="F5210" s="26">
        <v>43682.91666665404</v>
      </c>
      <c r="G5210" s="27">
        <f>Kalkulationen!F5209</f>
        <v>3.43</v>
      </c>
      <c r="H5210" s="28">
        <f>HLOOKUP(Eingabe!$C$6,Kalkulationen!$F$1:$L$8762,Kalkulationen!D5209)</f>
        <v>35.928487146259762</v>
      </c>
    </row>
    <row r="5211" spans="6:8" x14ac:dyDescent="0.15">
      <c r="F5211" s="26">
        <v>43682.958333320705</v>
      </c>
      <c r="G5211" s="27">
        <f>Kalkulationen!F5210</f>
        <v>3.28</v>
      </c>
      <c r="H5211" s="28">
        <f>HLOOKUP(Eingabe!$C$6,Kalkulationen!$F$1:$L$8762,Kalkulationen!D5210)</f>
        <v>28.07247429844973</v>
      </c>
    </row>
    <row r="5212" spans="6:8" x14ac:dyDescent="0.15">
      <c r="F5212" s="26">
        <v>43682.999999987369</v>
      </c>
      <c r="G5212" s="27">
        <f>Kalkulationen!F5211</f>
        <v>1.94</v>
      </c>
      <c r="H5212" s="28">
        <f>HLOOKUP(Eingabe!$C$6,Kalkulationen!$F$1:$L$8762,Kalkulationen!D5211)</f>
        <v>0.92361847068584668</v>
      </c>
    </row>
    <row r="5213" spans="6:8" x14ac:dyDescent="0.15">
      <c r="F5213" s="26">
        <v>43683.041666654033</v>
      </c>
      <c r="G5213" s="27">
        <f>Kalkulationen!F5212</f>
        <v>1.94</v>
      </c>
      <c r="H5213" s="28">
        <f>HLOOKUP(Eingabe!$C$6,Kalkulationen!$F$1:$L$8762,Kalkulationen!D5212)</f>
        <v>0.92361847068584668</v>
      </c>
    </row>
    <row r="5214" spans="6:8" x14ac:dyDescent="0.15">
      <c r="F5214" s="26">
        <v>43683.083333320697</v>
      </c>
      <c r="G5214" s="27">
        <f>Kalkulationen!F5213</f>
        <v>2.98</v>
      </c>
      <c r="H5214" s="28">
        <f>HLOOKUP(Eingabe!$C$6,Kalkulationen!$F$1:$L$8762,Kalkulationen!D5213)</f>
        <v>15.363813474783871</v>
      </c>
    </row>
    <row r="5215" spans="6:8" x14ac:dyDescent="0.15">
      <c r="F5215" s="26">
        <v>43683.124999987362</v>
      </c>
      <c r="G5215" s="27">
        <f>Kalkulationen!F5214</f>
        <v>3.13</v>
      </c>
      <c r="H5215" s="28">
        <f>HLOOKUP(Eingabe!$C$6,Kalkulationen!$F$1:$L$8762,Kalkulationen!D5214)</f>
        <v>21.178652373249626</v>
      </c>
    </row>
    <row r="5216" spans="6:8" x14ac:dyDescent="0.15">
      <c r="F5216" s="26">
        <v>43683.166666654026</v>
      </c>
      <c r="G5216" s="27">
        <f>Kalkulationen!F5215</f>
        <v>5.37</v>
      </c>
      <c r="H5216" s="28">
        <f>HLOOKUP(Eingabe!$C$6,Kalkulationen!$F$1:$L$8762,Kalkulationen!D5215)</f>
        <v>232.80191638908431</v>
      </c>
    </row>
    <row r="5217" spans="6:8" x14ac:dyDescent="0.15">
      <c r="F5217" s="26">
        <v>43683.20833332069</v>
      </c>
      <c r="G5217" s="27">
        <f>Kalkulationen!F5216</f>
        <v>5.52</v>
      </c>
      <c r="H5217" s="28">
        <f>HLOOKUP(Eingabe!$C$6,Kalkulationen!$F$1:$L$8762,Kalkulationen!D5216)</f>
        <v>254.43327038277369</v>
      </c>
    </row>
    <row r="5218" spans="6:8" x14ac:dyDescent="0.15">
      <c r="F5218" s="26">
        <v>43683.249999987354</v>
      </c>
      <c r="G5218" s="27">
        <f>Kalkulationen!F5217</f>
        <v>6.86</v>
      </c>
      <c r="H5218" s="28">
        <f>HLOOKUP(Eingabe!$C$6,Kalkulationen!$F$1:$L$8762,Kalkulationen!D5217)</f>
        <v>511.24640402007304</v>
      </c>
    </row>
    <row r="5219" spans="6:8" x14ac:dyDescent="0.15">
      <c r="F5219" s="26">
        <v>43683.291666654019</v>
      </c>
      <c r="G5219" s="27">
        <f>Kalkulationen!F5218</f>
        <v>6.56</v>
      </c>
      <c r="H5219" s="28">
        <f>HLOOKUP(Eingabe!$C$6,Kalkulationen!$F$1:$L$8762,Kalkulationen!D5218)</f>
        <v>442.98824926057142</v>
      </c>
    </row>
    <row r="5220" spans="6:8" x14ac:dyDescent="0.15">
      <c r="F5220" s="26">
        <v>43683.333333320683</v>
      </c>
      <c r="G5220" s="27">
        <f>Kalkulationen!F5219</f>
        <v>7.76</v>
      </c>
      <c r="H5220" s="28">
        <f>HLOOKUP(Eingabe!$C$6,Kalkulationen!$F$1:$L$8762,Kalkulationen!D5219)</f>
        <v>752.39321657884113</v>
      </c>
    </row>
    <row r="5221" spans="6:8" x14ac:dyDescent="0.15">
      <c r="F5221" s="26">
        <v>43683.374999987347</v>
      </c>
      <c r="G5221" s="27">
        <f>Kalkulationen!F5220</f>
        <v>5.67</v>
      </c>
      <c r="H5221" s="28">
        <f>HLOOKUP(Eingabe!$C$6,Kalkulationen!$F$1:$L$8762,Kalkulationen!D5220)</f>
        <v>276.80098896274217</v>
      </c>
    </row>
    <row r="5222" spans="6:8" x14ac:dyDescent="0.15">
      <c r="F5222" s="26">
        <v>43683.416666654011</v>
      </c>
      <c r="G5222" s="27">
        <f>Kalkulationen!F5221</f>
        <v>4.7699999999999996</v>
      </c>
      <c r="H5222" s="28">
        <f>HLOOKUP(Eingabe!$C$6,Kalkulationen!$F$1:$L$8762,Kalkulationen!D5221)</f>
        <v>157.3586998907347</v>
      </c>
    </row>
    <row r="5223" spans="6:8" x14ac:dyDescent="0.15">
      <c r="F5223" s="26">
        <v>43683.458333320676</v>
      </c>
      <c r="G5223" s="27">
        <f>Kalkulationen!F5222</f>
        <v>4.62</v>
      </c>
      <c r="H5223" s="28">
        <f>HLOOKUP(Eingabe!$C$6,Kalkulationen!$F$1:$L$8762,Kalkulationen!D5222)</f>
        <v>141.66861508672662</v>
      </c>
    </row>
    <row r="5224" spans="6:8" x14ac:dyDescent="0.15">
      <c r="F5224" s="26">
        <v>43683.49999998734</v>
      </c>
      <c r="G5224" s="27">
        <f>Kalkulationen!F5223</f>
        <v>5.52</v>
      </c>
      <c r="H5224" s="28">
        <f>HLOOKUP(Eingabe!$C$6,Kalkulationen!$F$1:$L$8762,Kalkulationen!D5223)</f>
        <v>254.43327038277369</v>
      </c>
    </row>
    <row r="5225" spans="6:8" x14ac:dyDescent="0.15">
      <c r="F5225" s="26">
        <v>43683.541666654004</v>
      </c>
      <c r="G5225" s="27">
        <f>Kalkulationen!F5224</f>
        <v>4.62</v>
      </c>
      <c r="H5225" s="28">
        <f>HLOOKUP(Eingabe!$C$6,Kalkulationen!$F$1:$L$8762,Kalkulationen!D5224)</f>
        <v>141.66861508672662</v>
      </c>
    </row>
    <row r="5226" spans="6:8" x14ac:dyDescent="0.15">
      <c r="F5226" s="26">
        <v>43683.583333320668</v>
      </c>
      <c r="G5226" s="27">
        <f>Kalkulationen!F5225</f>
        <v>5.52</v>
      </c>
      <c r="H5226" s="28">
        <f>HLOOKUP(Eingabe!$C$6,Kalkulationen!$F$1:$L$8762,Kalkulationen!D5225)</f>
        <v>254.43327038277369</v>
      </c>
    </row>
    <row r="5227" spans="6:8" x14ac:dyDescent="0.15">
      <c r="F5227" s="26">
        <v>43683.624999987333</v>
      </c>
      <c r="G5227" s="27">
        <f>Kalkulationen!F5226</f>
        <v>5.22</v>
      </c>
      <c r="H5227" s="28">
        <f>HLOOKUP(Eingabe!$C$6,Kalkulationen!$F$1:$L$8762,Kalkulationen!D5226)</f>
        <v>212.01452653164606</v>
      </c>
    </row>
    <row r="5228" spans="6:8" x14ac:dyDescent="0.15">
      <c r="F5228" s="26">
        <v>43683.666666653997</v>
      </c>
      <c r="G5228" s="27">
        <f>Kalkulationen!F5227</f>
        <v>5.37</v>
      </c>
      <c r="H5228" s="28">
        <f>HLOOKUP(Eingabe!$C$6,Kalkulationen!$F$1:$L$8762,Kalkulationen!D5227)</f>
        <v>232.80191638908431</v>
      </c>
    </row>
    <row r="5229" spans="6:8" x14ac:dyDescent="0.15">
      <c r="F5229" s="26">
        <v>43683.708333320661</v>
      </c>
      <c r="G5229" s="27">
        <f>Kalkulationen!F5228</f>
        <v>5.22</v>
      </c>
      <c r="H5229" s="28">
        <f>HLOOKUP(Eingabe!$C$6,Kalkulationen!$F$1:$L$8762,Kalkulationen!D5228)</f>
        <v>212.01452653164606</v>
      </c>
    </row>
    <row r="5230" spans="6:8" x14ac:dyDescent="0.15">
      <c r="F5230" s="26">
        <v>43683.749999987325</v>
      </c>
      <c r="G5230" s="27">
        <f>Kalkulationen!F5229</f>
        <v>3.43</v>
      </c>
      <c r="H5230" s="28">
        <f>HLOOKUP(Eingabe!$C$6,Kalkulationen!$F$1:$L$8762,Kalkulationen!D5229)</f>
        <v>35.928487146259762</v>
      </c>
    </row>
    <row r="5231" spans="6:8" x14ac:dyDescent="0.15">
      <c r="F5231" s="26">
        <v>43683.79166665399</v>
      </c>
      <c r="G5231" s="27">
        <f>Kalkulationen!F5230</f>
        <v>2.39</v>
      </c>
      <c r="H5231" s="28">
        <f>HLOOKUP(Eingabe!$C$6,Kalkulationen!$F$1:$L$8762,Kalkulationen!D5230)</f>
        <v>3.2364376072839534</v>
      </c>
    </row>
    <row r="5232" spans="6:8" x14ac:dyDescent="0.15">
      <c r="F5232" s="26">
        <v>43683.833333320654</v>
      </c>
      <c r="G5232" s="27">
        <f>Kalkulationen!F5231</f>
        <v>2.09</v>
      </c>
      <c r="H5232" s="28">
        <f>HLOOKUP(Eingabe!$C$6,Kalkulationen!$F$1:$L$8762,Kalkulationen!D5231)</f>
        <v>1.4746487197138975</v>
      </c>
    </row>
    <row r="5233" spans="6:8" x14ac:dyDescent="0.15">
      <c r="F5233" s="26">
        <v>43683.874999987318</v>
      </c>
      <c r="G5233" s="27">
        <f>Kalkulationen!F5232</f>
        <v>3.13</v>
      </c>
      <c r="H5233" s="28">
        <f>HLOOKUP(Eingabe!$C$6,Kalkulationen!$F$1:$L$8762,Kalkulationen!D5232)</f>
        <v>21.178652373249626</v>
      </c>
    </row>
    <row r="5234" spans="6:8" x14ac:dyDescent="0.15">
      <c r="F5234" s="26">
        <v>43683.916666653982</v>
      </c>
      <c r="G5234" s="27">
        <f>Kalkulationen!F5233</f>
        <v>1.94</v>
      </c>
      <c r="H5234" s="28">
        <f>HLOOKUP(Eingabe!$C$6,Kalkulationen!$F$1:$L$8762,Kalkulationen!D5233)</f>
        <v>0.92361847068584668</v>
      </c>
    </row>
    <row r="5235" spans="6:8" x14ac:dyDescent="0.15">
      <c r="F5235" s="26">
        <v>43683.958333320646</v>
      </c>
      <c r="G5235" s="27">
        <f>Kalkulationen!F5234</f>
        <v>2.98</v>
      </c>
      <c r="H5235" s="28">
        <f>HLOOKUP(Eingabe!$C$6,Kalkulationen!$F$1:$L$8762,Kalkulationen!D5234)</f>
        <v>15.363813474783871</v>
      </c>
    </row>
    <row r="5236" spans="6:8" x14ac:dyDescent="0.15">
      <c r="F5236" s="26">
        <v>43683.999999987311</v>
      </c>
      <c r="G5236" s="27">
        <f>Kalkulationen!F5235</f>
        <v>4.18</v>
      </c>
      <c r="H5236" s="28">
        <f>HLOOKUP(Eingabe!$C$6,Kalkulationen!$F$1:$L$8762,Kalkulationen!D5235)</f>
        <v>99.286032951741447</v>
      </c>
    </row>
    <row r="5237" spans="6:8" x14ac:dyDescent="0.15">
      <c r="F5237" s="26">
        <v>43684.041666653975</v>
      </c>
      <c r="G5237" s="27">
        <f>Kalkulationen!F5236</f>
        <v>0.45</v>
      </c>
      <c r="H5237" s="28">
        <f>HLOOKUP(Eingabe!$C$6,Kalkulationen!$F$1:$L$8762,Kalkulationen!D5236)</f>
        <v>0</v>
      </c>
    </row>
    <row r="5238" spans="6:8" x14ac:dyDescent="0.15">
      <c r="F5238" s="26">
        <v>43684.083333320639</v>
      </c>
      <c r="G5238" s="27">
        <f>Kalkulationen!F5237</f>
        <v>4.03</v>
      </c>
      <c r="H5238" s="28">
        <f>HLOOKUP(Eingabe!$C$6,Kalkulationen!$F$1:$L$8762,Kalkulationen!D5237)</f>
        <v>85.333314530668076</v>
      </c>
    </row>
    <row r="5239" spans="6:8" x14ac:dyDescent="0.15">
      <c r="F5239" s="26">
        <v>43684.124999987303</v>
      </c>
      <c r="G5239" s="27">
        <f>Kalkulationen!F5238</f>
        <v>4.03</v>
      </c>
      <c r="H5239" s="28">
        <f>HLOOKUP(Eingabe!$C$6,Kalkulationen!$F$1:$L$8762,Kalkulationen!D5238)</f>
        <v>85.333314530668076</v>
      </c>
    </row>
    <row r="5240" spans="6:8" x14ac:dyDescent="0.15">
      <c r="F5240" s="26">
        <v>43684.166666653968</v>
      </c>
      <c r="G5240" s="27">
        <f>Kalkulationen!F5239</f>
        <v>0.6</v>
      </c>
      <c r="H5240" s="28">
        <f>HLOOKUP(Eingabe!$C$6,Kalkulationen!$F$1:$L$8762,Kalkulationen!D5239)</f>
        <v>0</v>
      </c>
    </row>
    <row r="5241" spans="6:8" x14ac:dyDescent="0.15">
      <c r="F5241" s="26">
        <v>43684.208333320632</v>
      </c>
      <c r="G5241" s="27">
        <f>Kalkulationen!F5240</f>
        <v>4.33</v>
      </c>
      <c r="H5241" s="28">
        <f>HLOOKUP(Eingabe!$C$6,Kalkulationen!$F$1:$L$8762,Kalkulationen!D5240)</f>
        <v>113.35839181095314</v>
      </c>
    </row>
    <row r="5242" spans="6:8" x14ac:dyDescent="0.15">
      <c r="F5242" s="26">
        <v>43684.249999987296</v>
      </c>
      <c r="G5242" s="27">
        <f>Kalkulationen!F5241</f>
        <v>4.33</v>
      </c>
      <c r="H5242" s="28">
        <f>HLOOKUP(Eingabe!$C$6,Kalkulationen!$F$1:$L$8762,Kalkulationen!D5241)</f>
        <v>113.35839181095314</v>
      </c>
    </row>
    <row r="5243" spans="6:8" x14ac:dyDescent="0.15">
      <c r="F5243" s="26">
        <v>43684.29166665396</v>
      </c>
      <c r="G5243" s="27">
        <f>Kalkulationen!F5242</f>
        <v>2.69</v>
      </c>
      <c r="H5243" s="28">
        <f>HLOOKUP(Eingabe!$C$6,Kalkulationen!$F$1:$L$8762,Kalkulationen!D5242)</f>
        <v>7.4302984659264721</v>
      </c>
    </row>
    <row r="5244" spans="6:8" x14ac:dyDescent="0.15">
      <c r="F5244" s="26">
        <v>43684.333333320625</v>
      </c>
      <c r="G5244" s="27">
        <f>Kalkulationen!F5243</f>
        <v>4.92</v>
      </c>
      <c r="H5244" s="28">
        <f>HLOOKUP(Eingabe!$C$6,Kalkulationen!$F$1:$L$8762,Kalkulationen!D5243)</f>
        <v>174.15991544051818</v>
      </c>
    </row>
    <row r="5245" spans="6:8" x14ac:dyDescent="0.15">
      <c r="F5245" s="26">
        <v>43684.374999987289</v>
      </c>
      <c r="G5245" s="27">
        <f>Kalkulationen!F5244</f>
        <v>5.07</v>
      </c>
      <c r="H5245" s="28">
        <f>HLOOKUP(Eingabe!$C$6,Kalkulationen!$F$1:$L$8762,Kalkulationen!D5244)</f>
        <v>192.37195416342232</v>
      </c>
    </row>
    <row r="5246" spans="6:8" x14ac:dyDescent="0.15">
      <c r="F5246" s="26">
        <v>43684.416666653953</v>
      </c>
      <c r="G5246" s="27">
        <f>Kalkulationen!F5245</f>
        <v>5.07</v>
      </c>
      <c r="H5246" s="28">
        <f>HLOOKUP(Eingabe!$C$6,Kalkulationen!$F$1:$L$8762,Kalkulationen!D5245)</f>
        <v>192.37195416342232</v>
      </c>
    </row>
    <row r="5247" spans="6:8" x14ac:dyDescent="0.15">
      <c r="F5247" s="26">
        <v>43684.458333320617</v>
      </c>
      <c r="G5247" s="27">
        <f>Kalkulationen!F5246</f>
        <v>5.22</v>
      </c>
      <c r="H5247" s="28">
        <f>HLOOKUP(Eingabe!$C$6,Kalkulationen!$F$1:$L$8762,Kalkulationen!D5246)</f>
        <v>212.01452653164606</v>
      </c>
    </row>
    <row r="5248" spans="6:8" x14ac:dyDescent="0.15">
      <c r="F5248" s="26">
        <v>43684.499999987282</v>
      </c>
      <c r="G5248" s="27">
        <f>Kalkulationen!F5247</f>
        <v>4.33</v>
      </c>
      <c r="H5248" s="28">
        <f>HLOOKUP(Eingabe!$C$6,Kalkulationen!$F$1:$L$8762,Kalkulationen!D5247)</f>
        <v>113.35839181095314</v>
      </c>
    </row>
    <row r="5249" spans="6:8" x14ac:dyDescent="0.15">
      <c r="F5249" s="26">
        <v>43684.541666653946</v>
      </c>
      <c r="G5249" s="27">
        <f>Kalkulationen!F5248</f>
        <v>5.22</v>
      </c>
      <c r="H5249" s="28">
        <f>HLOOKUP(Eingabe!$C$6,Kalkulationen!$F$1:$L$8762,Kalkulationen!D5248)</f>
        <v>212.01452653164606</v>
      </c>
    </row>
    <row r="5250" spans="6:8" x14ac:dyDescent="0.15">
      <c r="F5250" s="26">
        <v>43684.58333332061</v>
      </c>
      <c r="G5250" s="27">
        <f>Kalkulationen!F5249</f>
        <v>4.33</v>
      </c>
      <c r="H5250" s="28">
        <f>HLOOKUP(Eingabe!$C$6,Kalkulationen!$F$1:$L$8762,Kalkulationen!D5249)</f>
        <v>113.35839181095314</v>
      </c>
    </row>
    <row r="5251" spans="6:8" x14ac:dyDescent="0.15">
      <c r="F5251" s="26">
        <v>43684.624999987274</v>
      </c>
      <c r="G5251" s="27">
        <f>Kalkulationen!F5250</f>
        <v>3.28</v>
      </c>
      <c r="H5251" s="28">
        <f>HLOOKUP(Eingabe!$C$6,Kalkulationen!$F$1:$L$8762,Kalkulationen!D5250)</f>
        <v>28.07247429844973</v>
      </c>
    </row>
    <row r="5252" spans="6:8" x14ac:dyDescent="0.15">
      <c r="F5252" s="26">
        <v>43684.666666653939</v>
      </c>
      <c r="G5252" s="27">
        <f>Kalkulationen!F5251</f>
        <v>1.79</v>
      </c>
      <c r="H5252" s="28">
        <f>HLOOKUP(Eingabe!$C$6,Kalkulationen!$F$1:$L$8762,Kalkulationen!D5251)</f>
        <v>0.54640916557928276</v>
      </c>
    </row>
    <row r="5253" spans="6:8" x14ac:dyDescent="0.15">
      <c r="F5253" s="26">
        <v>43684.708333320603</v>
      </c>
      <c r="G5253" s="27">
        <f>Kalkulationen!F5252</f>
        <v>2.54</v>
      </c>
      <c r="H5253" s="28">
        <f>HLOOKUP(Eingabe!$C$6,Kalkulationen!$F$1:$L$8762,Kalkulationen!D5252)</f>
        <v>4.7035428791755116</v>
      </c>
    </row>
    <row r="5254" spans="6:8" x14ac:dyDescent="0.15">
      <c r="F5254" s="26">
        <v>43684.749999987267</v>
      </c>
      <c r="G5254" s="27">
        <f>Kalkulationen!F5253</f>
        <v>2.39</v>
      </c>
      <c r="H5254" s="28">
        <f>HLOOKUP(Eingabe!$C$6,Kalkulationen!$F$1:$L$8762,Kalkulationen!D5253)</f>
        <v>3.2364376072839534</v>
      </c>
    </row>
    <row r="5255" spans="6:8" x14ac:dyDescent="0.15">
      <c r="F5255" s="26">
        <v>43684.791666653931</v>
      </c>
      <c r="G5255" s="27">
        <f>Kalkulationen!F5254</f>
        <v>3.28</v>
      </c>
      <c r="H5255" s="28">
        <f>HLOOKUP(Eingabe!$C$6,Kalkulationen!$F$1:$L$8762,Kalkulationen!D5254)</f>
        <v>28.07247429844973</v>
      </c>
    </row>
    <row r="5256" spans="6:8" x14ac:dyDescent="0.15">
      <c r="F5256" s="26">
        <v>43684.833333320596</v>
      </c>
      <c r="G5256" s="27">
        <f>Kalkulationen!F5255</f>
        <v>3.13</v>
      </c>
      <c r="H5256" s="28">
        <f>HLOOKUP(Eingabe!$C$6,Kalkulationen!$F$1:$L$8762,Kalkulationen!D5255)</f>
        <v>21.178652373249626</v>
      </c>
    </row>
    <row r="5257" spans="6:8" x14ac:dyDescent="0.15">
      <c r="F5257" s="26">
        <v>43684.87499998726</v>
      </c>
      <c r="G5257" s="27">
        <f>Kalkulationen!F5256</f>
        <v>2.54</v>
      </c>
      <c r="H5257" s="28">
        <f>HLOOKUP(Eingabe!$C$6,Kalkulationen!$F$1:$L$8762,Kalkulationen!D5256)</f>
        <v>4.7035428791755116</v>
      </c>
    </row>
    <row r="5258" spans="6:8" x14ac:dyDescent="0.15">
      <c r="F5258" s="26">
        <v>43684.916666653924</v>
      </c>
      <c r="G5258" s="27">
        <f>Kalkulationen!F5257</f>
        <v>4.33</v>
      </c>
      <c r="H5258" s="28">
        <f>HLOOKUP(Eingabe!$C$6,Kalkulationen!$F$1:$L$8762,Kalkulationen!D5257)</f>
        <v>113.35839181095314</v>
      </c>
    </row>
    <row r="5259" spans="6:8" x14ac:dyDescent="0.15">
      <c r="F5259" s="26">
        <v>43684.958333320588</v>
      </c>
      <c r="G5259" s="27">
        <f>Kalkulationen!F5258</f>
        <v>3.13</v>
      </c>
      <c r="H5259" s="28">
        <f>HLOOKUP(Eingabe!$C$6,Kalkulationen!$F$1:$L$8762,Kalkulationen!D5258)</f>
        <v>21.178652373249626</v>
      </c>
    </row>
    <row r="5260" spans="6:8" x14ac:dyDescent="0.15">
      <c r="F5260" s="26">
        <v>43684.999999987253</v>
      </c>
      <c r="G5260" s="27">
        <f>Kalkulationen!F5259</f>
        <v>3.28</v>
      </c>
      <c r="H5260" s="28">
        <f>HLOOKUP(Eingabe!$C$6,Kalkulationen!$F$1:$L$8762,Kalkulationen!D5259)</f>
        <v>28.07247429844973</v>
      </c>
    </row>
    <row r="5261" spans="6:8" x14ac:dyDescent="0.15">
      <c r="F5261" s="26">
        <v>43685.041666653917</v>
      </c>
      <c r="G5261" s="27">
        <f>Kalkulationen!F5260</f>
        <v>3.13</v>
      </c>
      <c r="H5261" s="28">
        <f>HLOOKUP(Eingabe!$C$6,Kalkulationen!$F$1:$L$8762,Kalkulationen!D5260)</f>
        <v>21.178652373249626</v>
      </c>
    </row>
    <row r="5262" spans="6:8" x14ac:dyDescent="0.15">
      <c r="F5262" s="26">
        <v>43685.083333320581</v>
      </c>
      <c r="G5262" s="27">
        <f>Kalkulationen!F5261</f>
        <v>2.69</v>
      </c>
      <c r="H5262" s="28">
        <f>HLOOKUP(Eingabe!$C$6,Kalkulationen!$F$1:$L$8762,Kalkulationen!D5261)</f>
        <v>7.4302984659264721</v>
      </c>
    </row>
    <row r="5263" spans="6:8" x14ac:dyDescent="0.15">
      <c r="F5263" s="26">
        <v>43685.124999987245</v>
      </c>
      <c r="G5263" s="27">
        <f>Kalkulationen!F5262</f>
        <v>2.83</v>
      </c>
      <c r="H5263" s="28">
        <f>HLOOKUP(Eingabe!$C$6,Kalkulationen!$F$1:$L$8762,Kalkulationen!D5262)</f>
        <v>10.799308393294714</v>
      </c>
    </row>
    <row r="5264" spans="6:8" x14ac:dyDescent="0.15">
      <c r="F5264" s="26">
        <v>43685.166666653909</v>
      </c>
      <c r="G5264" s="27">
        <f>Kalkulationen!F5263</f>
        <v>2.54</v>
      </c>
      <c r="H5264" s="28">
        <f>HLOOKUP(Eingabe!$C$6,Kalkulationen!$F$1:$L$8762,Kalkulationen!D5263)</f>
        <v>4.7035428791755116</v>
      </c>
    </row>
    <row r="5265" spans="6:8" x14ac:dyDescent="0.15">
      <c r="F5265" s="26">
        <v>43685.208333320574</v>
      </c>
      <c r="G5265" s="27">
        <f>Kalkulationen!F5264</f>
        <v>2.69</v>
      </c>
      <c r="H5265" s="28">
        <f>HLOOKUP(Eingabe!$C$6,Kalkulationen!$F$1:$L$8762,Kalkulationen!D5264)</f>
        <v>7.4302984659264721</v>
      </c>
    </row>
    <row r="5266" spans="6:8" x14ac:dyDescent="0.15">
      <c r="F5266" s="26">
        <v>43685.249999987238</v>
      </c>
      <c r="G5266" s="27">
        <f>Kalkulationen!F5265</f>
        <v>2.98</v>
      </c>
      <c r="H5266" s="28">
        <f>HLOOKUP(Eingabe!$C$6,Kalkulationen!$F$1:$L$8762,Kalkulationen!D5265)</f>
        <v>15.363813474783871</v>
      </c>
    </row>
    <row r="5267" spans="6:8" x14ac:dyDescent="0.15">
      <c r="F5267" s="26">
        <v>43685.291666653902</v>
      </c>
      <c r="G5267" s="27">
        <f>Kalkulationen!F5266</f>
        <v>3.58</v>
      </c>
      <c r="H5267" s="28">
        <f>HLOOKUP(Eingabe!$C$6,Kalkulationen!$F$1:$L$8762,Kalkulationen!D5266)</f>
        <v>45.658471991144815</v>
      </c>
    </row>
    <row r="5268" spans="6:8" x14ac:dyDescent="0.15">
      <c r="F5268" s="26">
        <v>43685.333333320566</v>
      </c>
      <c r="G5268" s="27">
        <f>Kalkulationen!F5267</f>
        <v>4.7699999999999996</v>
      </c>
      <c r="H5268" s="28">
        <f>HLOOKUP(Eingabe!$C$6,Kalkulationen!$F$1:$L$8762,Kalkulationen!D5267)</f>
        <v>157.3586998907347</v>
      </c>
    </row>
    <row r="5269" spans="6:8" x14ac:dyDescent="0.15">
      <c r="F5269" s="26">
        <v>43685.374999987231</v>
      </c>
      <c r="G5269" s="27">
        <f>Kalkulationen!F5268</f>
        <v>5.22</v>
      </c>
      <c r="H5269" s="28">
        <f>HLOOKUP(Eingabe!$C$6,Kalkulationen!$F$1:$L$8762,Kalkulationen!D5268)</f>
        <v>212.01452653164606</v>
      </c>
    </row>
    <row r="5270" spans="6:8" x14ac:dyDescent="0.15">
      <c r="F5270" s="26">
        <v>43685.416666653895</v>
      </c>
      <c r="G5270" s="27">
        <f>Kalkulationen!F5269</f>
        <v>7.46</v>
      </c>
      <c r="H5270" s="28">
        <f>HLOOKUP(Eingabe!$C$6,Kalkulationen!$F$1:$L$8762,Kalkulationen!D5269)</f>
        <v>665.88406137106449</v>
      </c>
    </row>
    <row r="5271" spans="6:8" x14ac:dyDescent="0.15">
      <c r="F5271" s="26">
        <v>43685.458333320559</v>
      </c>
      <c r="G5271" s="27">
        <f>Kalkulationen!F5270</f>
        <v>6.71</v>
      </c>
      <c r="H5271" s="28">
        <f>HLOOKUP(Eingabe!$C$6,Kalkulationen!$F$1:$L$8762,Kalkulationen!D5270)</f>
        <v>476.43639304473675</v>
      </c>
    </row>
    <row r="5272" spans="6:8" x14ac:dyDescent="0.15">
      <c r="F5272" s="26">
        <v>43685.499999987223</v>
      </c>
      <c r="G5272" s="27">
        <f>Kalkulationen!F5271</f>
        <v>7.31</v>
      </c>
      <c r="H5272" s="28">
        <f>HLOOKUP(Eingabe!$C$6,Kalkulationen!$F$1:$L$8762,Kalkulationen!D5271)</f>
        <v>624.88523343482666</v>
      </c>
    </row>
    <row r="5273" spans="6:8" x14ac:dyDescent="0.15">
      <c r="F5273" s="26">
        <v>43685.541666653888</v>
      </c>
      <c r="G5273" s="27">
        <f>Kalkulationen!F5272</f>
        <v>6.56</v>
      </c>
      <c r="H5273" s="28">
        <f>HLOOKUP(Eingabe!$C$6,Kalkulationen!$F$1:$L$8762,Kalkulationen!D5272)</f>
        <v>442.98824926057142</v>
      </c>
    </row>
    <row r="5274" spans="6:8" x14ac:dyDescent="0.15">
      <c r="F5274" s="26">
        <v>43685.583333320552</v>
      </c>
      <c r="G5274" s="27">
        <f>Kalkulationen!F5273</f>
        <v>6.27</v>
      </c>
      <c r="H5274" s="28">
        <f>HLOOKUP(Eingabe!$C$6,Kalkulationen!$F$1:$L$8762,Kalkulationen!D5273)</f>
        <v>381.97961946877831</v>
      </c>
    </row>
    <row r="5275" spans="6:8" x14ac:dyDescent="0.15">
      <c r="F5275" s="26">
        <v>43685.624999987216</v>
      </c>
      <c r="G5275" s="27">
        <f>Kalkulationen!F5274</f>
        <v>8.5</v>
      </c>
      <c r="H5275" s="28">
        <f>HLOOKUP(Eingabe!$C$6,Kalkulationen!$F$1:$L$8762,Kalkulationen!D5274)</f>
        <v>989.79083418433356</v>
      </c>
    </row>
    <row r="5276" spans="6:8" x14ac:dyDescent="0.15">
      <c r="F5276" s="26">
        <v>43685.66666665388</v>
      </c>
      <c r="G5276" s="27">
        <f>Kalkulationen!F5275</f>
        <v>5.52</v>
      </c>
      <c r="H5276" s="28">
        <f>HLOOKUP(Eingabe!$C$6,Kalkulationen!$F$1:$L$8762,Kalkulationen!D5275)</f>
        <v>254.43327038277369</v>
      </c>
    </row>
    <row r="5277" spans="6:8" x14ac:dyDescent="0.15">
      <c r="F5277" s="26">
        <v>43685.708333320545</v>
      </c>
      <c r="G5277" s="27">
        <f>Kalkulationen!F5276</f>
        <v>5.37</v>
      </c>
      <c r="H5277" s="28">
        <f>HLOOKUP(Eingabe!$C$6,Kalkulationen!$F$1:$L$8762,Kalkulationen!D5276)</f>
        <v>232.80191638908431</v>
      </c>
    </row>
    <row r="5278" spans="6:8" x14ac:dyDescent="0.15">
      <c r="F5278" s="26">
        <v>43685.749999987209</v>
      </c>
      <c r="G5278" s="27">
        <f>Kalkulationen!F5277</f>
        <v>2.83</v>
      </c>
      <c r="H5278" s="28">
        <f>HLOOKUP(Eingabe!$C$6,Kalkulationen!$F$1:$L$8762,Kalkulationen!D5277)</f>
        <v>10.799308393294714</v>
      </c>
    </row>
    <row r="5279" spans="6:8" x14ac:dyDescent="0.15">
      <c r="F5279" s="26">
        <v>43685.791666653873</v>
      </c>
      <c r="G5279" s="27">
        <f>Kalkulationen!F5278</f>
        <v>1.19</v>
      </c>
      <c r="H5279" s="28">
        <f>HLOOKUP(Eingabe!$C$6,Kalkulationen!$F$1:$L$8762,Kalkulationen!D5278)</f>
        <v>0</v>
      </c>
    </row>
    <row r="5280" spans="6:8" x14ac:dyDescent="0.15">
      <c r="F5280" s="26">
        <v>43685.833333320537</v>
      </c>
      <c r="G5280" s="27">
        <f>Kalkulationen!F5279</f>
        <v>4.18</v>
      </c>
      <c r="H5280" s="28">
        <f>HLOOKUP(Eingabe!$C$6,Kalkulationen!$F$1:$L$8762,Kalkulationen!D5279)</f>
        <v>99.286032951741447</v>
      </c>
    </row>
    <row r="5281" spans="6:8" x14ac:dyDescent="0.15">
      <c r="F5281" s="26">
        <v>43685.874999987202</v>
      </c>
      <c r="G5281" s="27">
        <f>Kalkulationen!F5280</f>
        <v>3.73</v>
      </c>
      <c r="H5281" s="28">
        <f>HLOOKUP(Eingabe!$C$6,Kalkulationen!$F$1:$L$8762,Kalkulationen!D5280)</f>
        <v>57.90322713773282</v>
      </c>
    </row>
    <row r="5282" spans="6:8" x14ac:dyDescent="0.15">
      <c r="F5282" s="26">
        <v>43685.916666653866</v>
      </c>
      <c r="G5282" s="27">
        <f>Kalkulationen!F5281</f>
        <v>5.22</v>
      </c>
      <c r="H5282" s="28">
        <f>HLOOKUP(Eingabe!$C$6,Kalkulationen!$F$1:$L$8762,Kalkulationen!D5281)</f>
        <v>212.01452653164606</v>
      </c>
    </row>
    <row r="5283" spans="6:8" x14ac:dyDescent="0.15">
      <c r="F5283" s="26">
        <v>43685.95833332053</v>
      </c>
      <c r="G5283" s="27">
        <f>Kalkulationen!F5282</f>
        <v>5.22</v>
      </c>
      <c r="H5283" s="28">
        <f>HLOOKUP(Eingabe!$C$6,Kalkulationen!$F$1:$L$8762,Kalkulationen!D5282)</f>
        <v>212.01452653164606</v>
      </c>
    </row>
    <row r="5284" spans="6:8" x14ac:dyDescent="0.15">
      <c r="F5284" s="26">
        <v>43685.999999987194</v>
      </c>
      <c r="G5284" s="27">
        <f>Kalkulationen!F5283</f>
        <v>4.62</v>
      </c>
      <c r="H5284" s="28">
        <f>HLOOKUP(Eingabe!$C$6,Kalkulationen!$F$1:$L$8762,Kalkulationen!D5283)</f>
        <v>141.66861508672662</v>
      </c>
    </row>
    <row r="5285" spans="6:8" x14ac:dyDescent="0.15">
      <c r="F5285" s="26">
        <v>43686.041666653859</v>
      </c>
      <c r="G5285" s="27">
        <f>Kalkulationen!F5284</f>
        <v>4.03</v>
      </c>
      <c r="H5285" s="28">
        <f>HLOOKUP(Eingabe!$C$6,Kalkulationen!$F$1:$L$8762,Kalkulationen!D5284)</f>
        <v>85.333314530668076</v>
      </c>
    </row>
    <row r="5286" spans="6:8" x14ac:dyDescent="0.15">
      <c r="F5286" s="26">
        <v>43686.083333320523</v>
      </c>
      <c r="G5286" s="27">
        <f>Kalkulationen!F5285</f>
        <v>4.03</v>
      </c>
      <c r="H5286" s="28">
        <f>HLOOKUP(Eingabe!$C$6,Kalkulationen!$F$1:$L$8762,Kalkulationen!D5285)</f>
        <v>85.333314530668076</v>
      </c>
    </row>
    <row r="5287" spans="6:8" x14ac:dyDescent="0.15">
      <c r="F5287" s="26">
        <v>43686.124999987187</v>
      </c>
      <c r="G5287" s="27">
        <f>Kalkulationen!F5286</f>
        <v>5.07</v>
      </c>
      <c r="H5287" s="28">
        <f>HLOOKUP(Eingabe!$C$6,Kalkulationen!$F$1:$L$8762,Kalkulationen!D5286)</f>
        <v>192.37195416342232</v>
      </c>
    </row>
    <row r="5288" spans="6:8" x14ac:dyDescent="0.15">
      <c r="F5288" s="26">
        <v>43686.166666653851</v>
      </c>
      <c r="G5288" s="27">
        <f>Kalkulationen!F5287</f>
        <v>4.7699999999999996</v>
      </c>
      <c r="H5288" s="28">
        <f>HLOOKUP(Eingabe!$C$6,Kalkulationen!$F$1:$L$8762,Kalkulationen!D5287)</f>
        <v>157.3586998907347</v>
      </c>
    </row>
    <row r="5289" spans="6:8" x14ac:dyDescent="0.15">
      <c r="F5289" s="26">
        <v>43686.208333320516</v>
      </c>
      <c r="G5289" s="27">
        <f>Kalkulationen!F5288</f>
        <v>3.88</v>
      </c>
      <c r="H5289" s="28">
        <f>HLOOKUP(Eingabe!$C$6,Kalkulationen!$F$1:$L$8762,Kalkulationen!D5288)</f>
        <v>71.378640628237633</v>
      </c>
    </row>
    <row r="5290" spans="6:8" x14ac:dyDescent="0.15">
      <c r="F5290" s="26">
        <v>43686.24999998718</v>
      </c>
      <c r="G5290" s="27">
        <f>Kalkulationen!F5289</f>
        <v>2.83</v>
      </c>
      <c r="H5290" s="28">
        <f>HLOOKUP(Eingabe!$C$6,Kalkulationen!$F$1:$L$8762,Kalkulationen!D5289)</f>
        <v>10.799308393294714</v>
      </c>
    </row>
    <row r="5291" spans="6:8" x14ac:dyDescent="0.15">
      <c r="F5291" s="26">
        <v>43686.291666653844</v>
      </c>
      <c r="G5291" s="27">
        <f>Kalkulationen!F5290</f>
        <v>2.98</v>
      </c>
      <c r="H5291" s="28">
        <f>HLOOKUP(Eingabe!$C$6,Kalkulationen!$F$1:$L$8762,Kalkulationen!D5290)</f>
        <v>15.363813474783871</v>
      </c>
    </row>
    <row r="5292" spans="6:8" x14ac:dyDescent="0.15">
      <c r="F5292" s="26">
        <v>43686.333333320508</v>
      </c>
      <c r="G5292" s="27">
        <f>Kalkulationen!F5291</f>
        <v>3.28</v>
      </c>
      <c r="H5292" s="28">
        <f>HLOOKUP(Eingabe!$C$6,Kalkulationen!$F$1:$L$8762,Kalkulationen!D5291)</f>
        <v>28.07247429844973</v>
      </c>
    </row>
    <row r="5293" spans="6:8" x14ac:dyDescent="0.15">
      <c r="F5293" s="26">
        <v>43686.374999987172</v>
      </c>
      <c r="G5293" s="27">
        <f>Kalkulationen!F5292</f>
        <v>5.37</v>
      </c>
      <c r="H5293" s="28">
        <f>HLOOKUP(Eingabe!$C$6,Kalkulationen!$F$1:$L$8762,Kalkulationen!D5292)</f>
        <v>232.80191638908431</v>
      </c>
    </row>
    <row r="5294" spans="6:8" x14ac:dyDescent="0.15">
      <c r="F5294" s="26">
        <v>43686.416666653837</v>
      </c>
      <c r="G5294" s="27">
        <f>Kalkulationen!F5293</f>
        <v>3.58</v>
      </c>
      <c r="H5294" s="28">
        <f>HLOOKUP(Eingabe!$C$6,Kalkulationen!$F$1:$L$8762,Kalkulationen!D5293)</f>
        <v>45.658471991144815</v>
      </c>
    </row>
    <row r="5295" spans="6:8" x14ac:dyDescent="0.15">
      <c r="F5295" s="26">
        <v>43686.458333320501</v>
      </c>
      <c r="G5295" s="27">
        <f>Kalkulationen!F5294</f>
        <v>7.16</v>
      </c>
      <c r="H5295" s="28">
        <f>HLOOKUP(Eingabe!$C$6,Kalkulationen!$F$1:$L$8762,Kalkulationen!D5294)</f>
        <v>585.42842938631918</v>
      </c>
    </row>
    <row r="5296" spans="6:8" x14ac:dyDescent="0.15">
      <c r="F5296" s="26">
        <v>43686.499999987165</v>
      </c>
      <c r="G5296" s="27">
        <f>Kalkulationen!F5295</f>
        <v>7.31</v>
      </c>
      <c r="H5296" s="28">
        <f>HLOOKUP(Eingabe!$C$6,Kalkulationen!$F$1:$L$8762,Kalkulationen!D5295)</f>
        <v>624.88523343482666</v>
      </c>
    </row>
    <row r="5297" spans="6:8" x14ac:dyDescent="0.15">
      <c r="F5297" s="26">
        <v>43686.541666653829</v>
      </c>
      <c r="G5297" s="27">
        <f>Kalkulationen!F5296</f>
        <v>7.16</v>
      </c>
      <c r="H5297" s="28">
        <f>HLOOKUP(Eingabe!$C$6,Kalkulationen!$F$1:$L$8762,Kalkulationen!D5296)</f>
        <v>585.42842938631918</v>
      </c>
    </row>
    <row r="5298" spans="6:8" x14ac:dyDescent="0.15">
      <c r="F5298" s="26">
        <v>43686.583333320494</v>
      </c>
      <c r="G5298" s="27">
        <f>Kalkulationen!F5297</f>
        <v>7.16</v>
      </c>
      <c r="H5298" s="28">
        <f>HLOOKUP(Eingabe!$C$6,Kalkulationen!$F$1:$L$8762,Kalkulationen!D5297)</f>
        <v>585.42842938631918</v>
      </c>
    </row>
    <row r="5299" spans="6:8" x14ac:dyDescent="0.15">
      <c r="F5299" s="26">
        <v>43686.624999987158</v>
      </c>
      <c r="G5299" s="27">
        <f>Kalkulationen!F5298</f>
        <v>7.76</v>
      </c>
      <c r="H5299" s="28">
        <f>HLOOKUP(Eingabe!$C$6,Kalkulationen!$F$1:$L$8762,Kalkulationen!D5298)</f>
        <v>752.39321657884113</v>
      </c>
    </row>
    <row r="5300" spans="6:8" x14ac:dyDescent="0.15">
      <c r="F5300" s="26">
        <v>43686.666666653822</v>
      </c>
      <c r="G5300" s="27">
        <f>Kalkulationen!F5299</f>
        <v>7.01</v>
      </c>
      <c r="H5300" s="28">
        <f>HLOOKUP(Eingabe!$C$6,Kalkulationen!$F$1:$L$8762,Kalkulationen!D5299)</f>
        <v>547.54540984378536</v>
      </c>
    </row>
    <row r="5301" spans="6:8" x14ac:dyDescent="0.15">
      <c r="F5301" s="26">
        <v>43686.708333320486</v>
      </c>
      <c r="G5301" s="27">
        <f>Kalkulationen!F5300</f>
        <v>6.27</v>
      </c>
      <c r="H5301" s="28">
        <f>HLOOKUP(Eingabe!$C$6,Kalkulationen!$F$1:$L$8762,Kalkulationen!D5300)</f>
        <v>381.97961946877831</v>
      </c>
    </row>
    <row r="5302" spans="6:8" x14ac:dyDescent="0.15">
      <c r="F5302" s="26">
        <v>43686.749999987151</v>
      </c>
      <c r="G5302" s="27">
        <f>Kalkulationen!F5301</f>
        <v>2.98</v>
      </c>
      <c r="H5302" s="28">
        <f>HLOOKUP(Eingabe!$C$6,Kalkulationen!$F$1:$L$8762,Kalkulationen!D5301)</f>
        <v>15.363813474783871</v>
      </c>
    </row>
    <row r="5303" spans="6:8" x14ac:dyDescent="0.15">
      <c r="F5303" s="26">
        <v>43686.791666653815</v>
      </c>
      <c r="G5303" s="27">
        <f>Kalkulationen!F5302</f>
        <v>3.88</v>
      </c>
      <c r="H5303" s="28">
        <f>HLOOKUP(Eingabe!$C$6,Kalkulationen!$F$1:$L$8762,Kalkulationen!D5302)</f>
        <v>71.378640628237633</v>
      </c>
    </row>
    <row r="5304" spans="6:8" x14ac:dyDescent="0.15">
      <c r="F5304" s="26">
        <v>43686.833333320479</v>
      </c>
      <c r="G5304" s="27">
        <f>Kalkulationen!F5303</f>
        <v>3.43</v>
      </c>
      <c r="H5304" s="28">
        <f>HLOOKUP(Eingabe!$C$6,Kalkulationen!$F$1:$L$8762,Kalkulationen!D5303)</f>
        <v>35.928487146259762</v>
      </c>
    </row>
    <row r="5305" spans="6:8" x14ac:dyDescent="0.15">
      <c r="F5305" s="26">
        <v>43686.874999987143</v>
      </c>
      <c r="G5305" s="27">
        <f>Kalkulationen!F5304</f>
        <v>3.43</v>
      </c>
      <c r="H5305" s="28">
        <f>HLOOKUP(Eingabe!$C$6,Kalkulationen!$F$1:$L$8762,Kalkulationen!D5304)</f>
        <v>35.928487146259762</v>
      </c>
    </row>
    <row r="5306" spans="6:8" x14ac:dyDescent="0.15">
      <c r="F5306" s="26">
        <v>43686.916666653808</v>
      </c>
      <c r="G5306" s="27">
        <f>Kalkulationen!F5305</f>
        <v>2.2400000000000002</v>
      </c>
      <c r="H5306" s="28">
        <f>HLOOKUP(Eingabe!$C$6,Kalkulationen!$F$1:$L$8762,Kalkulationen!D5305)</f>
        <v>2.2387492384510437</v>
      </c>
    </row>
    <row r="5307" spans="6:8" x14ac:dyDescent="0.15">
      <c r="F5307" s="26">
        <v>43686.958333320472</v>
      </c>
      <c r="G5307" s="27">
        <f>Kalkulationen!F5306</f>
        <v>3.43</v>
      </c>
      <c r="H5307" s="28">
        <f>HLOOKUP(Eingabe!$C$6,Kalkulationen!$F$1:$L$8762,Kalkulationen!D5306)</f>
        <v>35.928487146259762</v>
      </c>
    </row>
    <row r="5308" spans="6:8" x14ac:dyDescent="0.15">
      <c r="F5308" s="26">
        <v>43686.999999987136</v>
      </c>
      <c r="G5308" s="27">
        <f>Kalkulationen!F5307</f>
        <v>3.43</v>
      </c>
      <c r="H5308" s="28">
        <f>HLOOKUP(Eingabe!$C$6,Kalkulationen!$F$1:$L$8762,Kalkulationen!D5307)</f>
        <v>35.928487146259762</v>
      </c>
    </row>
    <row r="5309" spans="6:8" x14ac:dyDescent="0.15">
      <c r="F5309" s="26">
        <v>43687.0416666538</v>
      </c>
      <c r="G5309" s="27">
        <f>Kalkulationen!F5308</f>
        <v>1.34</v>
      </c>
      <c r="H5309" s="28">
        <f>HLOOKUP(Eingabe!$C$6,Kalkulationen!$F$1:$L$8762,Kalkulationen!D5308)</f>
        <v>0</v>
      </c>
    </row>
    <row r="5310" spans="6:8" x14ac:dyDescent="0.15">
      <c r="F5310" s="26">
        <v>43687.083333320465</v>
      </c>
      <c r="G5310" s="27">
        <f>Kalkulationen!F5309</f>
        <v>3.43</v>
      </c>
      <c r="H5310" s="28">
        <f>HLOOKUP(Eingabe!$C$6,Kalkulationen!$F$1:$L$8762,Kalkulationen!D5309)</f>
        <v>35.928487146259762</v>
      </c>
    </row>
    <row r="5311" spans="6:8" x14ac:dyDescent="0.15">
      <c r="F5311" s="26">
        <v>43687.124999987129</v>
      </c>
      <c r="G5311" s="27">
        <f>Kalkulationen!F5310</f>
        <v>3.13</v>
      </c>
      <c r="H5311" s="28">
        <f>HLOOKUP(Eingabe!$C$6,Kalkulationen!$F$1:$L$8762,Kalkulationen!D5310)</f>
        <v>21.178652373249626</v>
      </c>
    </row>
    <row r="5312" spans="6:8" x14ac:dyDescent="0.15">
      <c r="F5312" s="26">
        <v>43687.166666653793</v>
      </c>
      <c r="G5312" s="27">
        <f>Kalkulationen!F5311</f>
        <v>1.94</v>
      </c>
      <c r="H5312" s="28">
        <f>HLOOKUP(Eingabe!$C$6,Kalkulationen!$F$1:$L$8762,Kalkulationen!D5311)</f>
        <v>0.92361847068584668</v>
      </c>
    </row>
    <row r="5313" spans="6:8" x14ac:dyDescent="0.15">
      <c r="F5313" s="26">
        <v>43687.208333320457</v>
      </c>
      <c r="G5313" s="27">
        <f>Kalkulationen!F5312</f>
        <v>4.4800000000000004</v>
      </c>
      <c r="H5313" s="28">
        <f>HLOOKUP(Eingabe!$C$6,Kalkulationen!$F$1:$L$8762,Kalkulationen!D5312)</f>
        <v>127.75355141684258</v>
      </c>
    </row>
    <row r="5314" spans="6:8" x14ac:dyDescent="0.15">
      <c r="F5314" s="26">
        <v>43687.249999987122</v>
      </c>
      <c r="G5314" s="27">
        <f>Kalkulationen!F5313</f>
        <v>3.28</v>
      </c>
      <c r="H5314" s="28">
        <f>HLOOKUP(Eingabe!$C$6,Kalkulationen!$F$1:$L$8762,Kalkulationen!D5313)</f>
        <v>28.07247429844973</v>
      </c>
    </row>
    <row r="5315" spans="6:8" x14ac:dyDescent="0.15">
      <c r="F5315" s="26">
        <v>43687.291666653786</v>
      </c>
      <c r="G5315" s="27">
        <f>Kalkulationen!F5314</f>
        <v>2.39</v>
      </c>
      <c r="H5315" s="28">
        <f>HLOOKUP(Eingabe!$C$6,Kalkulationen!$F$1:$L$8762,Kalkulationen!D5314)</f>
        <v>3.2364376072839534</v>
      </c>
    </row>
    <row r="5316" spans="6:8" x14ac:dyDescent="0.15">
      <c r="F5316" s="26">
        <v>43687.33333332045</v>
      </c>
      <c r="G5316" s="27">
        <f>Kalkulationen!F5315</f>
        <v>3.88</v>
      </c>
      <c r="H5316" s="28">
        <f>HLOOKUP(Eingabe!$C$6,Kalkulationen!$F$1:$L$8762,Kalkulationen!D5315)</f>
        <v>71.378640628237633</v>
      </c>
    </row>
    <row r="5317" spans="6:8" x14ac:dyDescent="0.15">
      <c r="F5317" s="26">
        <v>43687.374999987114</v>
      </c>
      <c r="G5317" s="27">
        <f>Kalkulationen!F5316</f>
        <v>5.22</v>
      </c>
      <c r="H5317" s="28">
        <f>HLOOKUP(Eingabe!$C$6,Kalkulationen!$F$1:$L$8762,Kalkulationen!D5316)</f>
        <v>212.01452653164606</v>
      </c>
    </row>
    <row r="5318" spans="6:8" x14ac:dyDescent="0.15">
      <c r="F5318" s="26">
        <v>43687.416666653779</v>
      </c>
      <c r="G5318" s="27">
        <f>Kalkulationen!F5317</f>
        <v>5.52</v>
      </c>
      <c r="H5318" s="28">
        <f>HLOOKUP(Eingabe!$C$6,Kalkulationen!$F$1:$L$8762,Kalkulationen!D5317)</f>
        <v>254.43327038277369</v>
      </c>
    </row>
    <row r="5319" spans="6:8" x14ac:dyDescent="0.15">
      <c r="F5319" s="26">
        <v>43687.458333320443</v>
      </c>
      <c r="G5319" s="27">
        <f>Kalkulationen!F5318</f>
        <v>5.67</v>
      </c>
      <c r="H5319" s="28">
        <f>HLOOKUP(Eingabe!$C$6,Kalkulationen!$F$1:$L$8762,Kalkulationen!D5318)</f>
        <v>276.80098896274217</v>
      </c>
    </row>
    <row r="5320" spans="6:8" x14ac:dyDescent="0.15">
      <c r="F5320" s="26">
        <v>43687.499999987107</v>
      </c>
      <c r="G5320" s="27">
        <f>Kalkulationen!F5319</f>
        <v>7.16</v>
      </c>
      <c r="H5320" s="28">
        <f>HLOOKUP(Eingabe!$C$6,Kalkulationen!$F$1:$L$8762,Kalkulationen!D5319)</f>
        <v>585.42842938631918</v>
      </c>
    </row>
    <row r="5321" spans="6:8" x14ac:dyDescent="0.15">
      <c r="F5321" s="26">
        <v>43687.541666653771</v>
      </c>
      <c r="G5321" s="27">
        <f>Kalkulationen!F5320</f>
        <v>5.52</v>
      </c>
      <c r="H5321" s="28">
        <f>HLOOKUP(Eingabe!$C$6,Kalkulationen!$F$1:$L$8762,Kalkulationen!D5320)</f>
        <v>254.43327038277369</v>
      </c>
    </row>
    <row r="5322" spans="6:8" x14ac:dyDescent="0.15">
      <c r="F5322" s="26">
        <v>43687.583333320435</v>
      </c>
      <c r="G5322" s="27">
        <f>Kalkulationen!F5321</f>
        <v>4.7699999999999996</v>
      </c>
      <c r="H5322" s="28">
        <f>HLOOKUP(Eingabe!$C$6,Kalkulationen!$F$1:$L$8762,Kalkulationen!D5321)</f>
        <v>157.3586998907347</v>
      </c>
    </row>
    <row r="5323" spans="6:8" x14ac:dyDescent="0.15">
      <c r="F5323" s="26">
        <v>43687.6249999871</v>
      </c>
      <c r="G5323" s="27">
        <f>Kalkulationen!F5322</f>
        <v>3.28</v>
      </c>
      <c r="H5323" s="28">
        <f>HLOOKUP(Eingabe!$C$6,Kalkulationen!$F$1:$L$8762,Kalkulationen!D5322)</f>
        <v>28.07247429844973</v>
      </c>
    </row>
    <row r="5324" spans="6:8" x14ac:dyDescent="0.15">
      <c r="F5324" s="26">
        <v>43687.666666653764</v>
      </c>
      <c r="G5324" s="27">
        <f>Kalkulationen!F5323</f>
        <v>2.98</v>
      </c>
      <c r="H5324" s="28">
        <f>HLOOKUP(Eingabe!$C$6,Kalkulationen!$F$1:$L$8762,Kalkulationen!D5323)</f>
        <v>15.363813474783871</v>
      </c>
    </row>
    <row r="5325" spans="6:8" x14ac:dyDescent="0.15">
      <c r="F5325" s="26">
        <v>43687.708333320428</v>
      </c>
      <c r="G5325" s="27">
        <f>Kalkulationen!F5324</f>
        <v>5.67</v>
      </c>
      <c r="H5325" s="28">
        <f>HLOOKUP(Eingabe!$C$6,Kalkulationen!$F$1:$L$8762,Kalkulationen!D5324)</f>
        <v>276.80098896274217</v>
      </c>
    </row>
    <row r="5326" spans="6:8" x14ac:dyDescent="0.15">
      <c r="F5326" s="26">
        <v>43687.749999987092</v>
      </c>
      <c r="G5326" s="27">
        <f>Kalkulationen!F5325</f>
        <v>4.62</v>
      </c>
      <c r="H5326" s="28">
        <f>HLOOKUP(Eingabe!$C$6,Kalkulationen!$F$1:$L$8762,Kalkulationen!D5325)</f>
        <v>141.66861508672662</v>
      </c>
    </row>
    <row r="5327" spans="6:8" x14ac:dyDescent="0.15">
      <c r="F5327" s="26">
        <v>43687.791666653757</v>
      </c>
      <c r="G5327" s="27">
        <f>Kalkulationen!F5326</f>
        <v>5.67</v>
      </c>
      <c r="H5327" s="28">
        <f>HLOOKUP(Eingabe!$C$6,Kalkulationen!$F$1:$L$8762,Kalkulationen!D5326)</f>
        <v>276.80098896274217</v>
      </c>
    </row>
    <row r="5328" spans="6:8" x14ac:dyDescent="0.15">
      <c r="F5328" s="26">
        <v>43687.833333320421</v>
      </c>
      <c r="G5328" s="27">
        <f>Kalkulationen!F5327</f>
        <v>4.62</v>
      </c>
      <c r="H5328" s="28">
        <f>HLOOKUP(Eingabe!$C$6,Kalkulationen!$F$1:$L$8762,Kalkulationen!D5327)</f>
        <v>141.66861508672662</v>
      </c>
    </row>
    <row r="5329" spans="6:8" x14ac:dyDescent="0.15">
      <c r="F5329" s="26">
        <v>43687.874999987085</v>
      </c>
      <c r="G5329" s="27">
        <f>Kalkulationen!F5328</f>
        <v>4.33</v>
      </c>
      <c r="H5329" s="28">
        <f>HLOOKUP(Eingabe!$C$6,Kalkulationen!$F$1:$L$8762,Kalkulationen!D5328)</f>
        <v>113.35839181095314</v>
      </c>
    </row>
    <row r="5330" spans="6:8" x14ac:dyDescent="0.15">
      <c r="F5330" s="26">
        <v>43687.916666653749</v>
      </c>
      <c r="G5330" s="27">
        <f>Kalkulationen!F5329</f>
        <v>3.58</v>
      </c>
      <c r="H5330" s="28">
        <f>HLOOKUP(Eingabe!$C$6,Kalkulationen!$F$1:$L$8762,Kalkulationen!D5329)</f>
        <v>45.658471991144815</v>
      </c>
    </row>
    <row r="5331" spans="6:8" x14ac:dyDescent="0.15">
      <c r="F5331" s="26">
        <v>43687.958333320414</v>
      </c>
      <c r="G5331" s="27">
        <f>Kalkulationen!F5330</f>
        <v>5.67</v>
      </c>
      <c r="H5331" s="28">
        <f>HLOOKUP(Eingabe!$C$6,Kalkulationen!$F$1:$L$8762,Kalkulationen!D5330)</f>
        <v>276.80098896274217</v>
      </c>
    </row>
    <row r="5332" spans="6:8" x14ac:dyDescent="0.15">
      <c r="F5332" s="26">
        <v>43687.999999987078</v>
      </c>
      <c r="G5332" s="27">
        <f>Kalkulationen!F5331</f>
        <v>4.7699999999999996</v>
      </c>
      <c r="H5332" s="28">
        <f>HLOOKUP(Eingabe!$C$6,Kalkulationen!$F$1:$L$8762,Kalkulationen!D5331)</f>
        <v>157.3586998907347</v>
      </c>
    </row>
    <row r="5333" spans="6:8" x14ac:dyDescent="0.15">
      <c r="F5333" s="26">
        <v>43688.041666653742</v>
      </c>
      <c r="G5333" s="27">
        <f>Kalkulationen!F5332</f>
        <v>5.82</v>
      </c>
      <c r="H5333" s="28">
        <f>HLOOKUP(Eingabe!$C$6,Kalkulationen!$F$1:$L$8762,Kalkulationen!D5332)</f>
        <v>300.31867582888367</v>
      </c>
    </row>
    <row r="5334" spans="6:8" x14ac:dyDescent="0.15">
      <c r="F5334" s="26">
        <v>43688.083333320406</v>
      </c>
      <c r="G5334" s="27">
        <f>Kalkulationen!F5333</f>
        <v>5.07</v>
      </c>
      <c r="H5334" s="28">
        <f>HLOOKUP(Eingabe!$C$6,Kalkulationen!$F$1:$L$8762,Kalkulationen!D5333)</f>
        <v>192.37195416342232</v>
      </c>
    </row>
    <row r="5335" spans="6:8" x14ac:dyDescent="0.15">
      <c r="F5335" s="26">
        <v>43688.124999987071</v>
      </c>
      <c r="G5335" s="27">
        <f>Kalkulationen!F5334</f>
        <v>5.22</v>
      </c>
      <c r="H5335" s="28">
        <f>HLOOKUP(Eingabe!$C$6,Kalkulationen!$F$1:$L$8762,Kalkulationen!D5334)</f>
        <v>212.01452653164606</v>
      </c>
    </row>
    <row r="5336" spans="6:8" x14ac:dyDescent="0.15">
      <c r="F5336" s="26">
        <v>43688.166666653735</v>
      </c>
      <c r="G5336" s="27">
        <f>Kalkulationen!F5335</f>
        <v>6.27</v>
      </c>
      <c r="H5336" s="28">
        <f>HLOOKUP(Eingabe!$C$6,Kalkulationen!$F$1:$L$8762,Kalkulationen!D5335)</f>
        <v>381.97961946877831</v>
      </c>
    </row>
    <row r="5337" spans="6:8" x14ac:dyDescent="0.15">
      <c r="F5337" s="26">
        <v>43688.208333320399</v>
      </c>
      <c r="G5337" s="27">
        <f>Kalkulationen!F5336</f>
        <v>6.27</v>
      </c>
      <c r="H5337" s="28">
        <f>HLOOKUP(Eingabe!$C$6,Kalkulationen!$F$1:$L$8762,Kalkulationen!D5336)</f>
        <v>381.97961946877831</v>
      </c>
    </row>
    <row r="5338" spans="6:8" x14ac:dyDescent="0.15">
      <c r="F5338" s="26">
        <v>43688.249999987063</v>
      </c>
      <c r="G5338" s="27">
        <f>Kalkulationen!F5337</f>
        <v>7.61</v>
      </c>
      <c r="H5338" s="28">
        <f>HLOOKUP(Eingabe!$C$6,Kalkulationen!$F$1:$L$8762,Kalkulationen!D5337)</f>
        <v>708.39409691925232</v>
      </c>
    </row>
    <row r="5339" spans="6:8" x14ac:dyDescent="0.15">
      <c r="F5339" s="26">
        <v>43688.291666653728</v>
      </c>
      <c r="G5339" s="27">
        <f>Kalkulationen!F5338</f>
        <v>8.5</v>
      </c>
      <c r="H5339" s="28">
        <f>HLOOKUP(Eingabe!$C$6,Kalkulationen!$F$1:$L$8762,Kalkulationen!D5338)</f>
        <v>989.79083418433356</v>
      </c>
    </row>
    <row r="5340" spans="6:8" x14ac:dyDescent="0.15">
      <c r="F5340" s="26">
        <v>43688.333333320392</v>
      </c>
      <c r="G5340" s="27">
        <f>Kalkulationen!F5339</f>
        <v>8.9499999999999993</v>
      </c>
      <c r="H5340" s="28">
        <f>HLOOKUP(Eingabe!$C$6,Kalkulationen!$F$1:$L$8762,Kalkulationen!D5339)</f>
        <v>1145.4953873443787</v>
      </c>
    </row>
    <row r="5341" spans="6:8" x14ac:dyDescent="0.15">
      <c r="F5341" s="26">
        <v>43688.374999987056</v>
      </c>
      <c r="G5341" s="27">
        <f>Kalkulationen!F5340</f>
        <v>7.01</v>
      </c>
      <c r="H5341" s="28">
        <f>HLOOKUP(Eingabe!$C$6,Kalkulationen!$F$1:$L$8762,Kalkulationen!D5340)</f>
        <v>547.54540984378536</v>
      </c>
    </row>
    <row r="5342" spans="6:8" x14ac:dyDescent="0.15">
      <c r="F5342" s="26">
        <v>43688.41666665372</v>
      </c>
      <c r="G5342" s="27">
        <f>Kalkulationen!F5341</f>
        <v>8.06</v>
      </c>
      <c r="H5342" s="28">
        <f>HLOOKUP(Eingabe!$C$6,Kalkulationen!$F$1:$L$8762,Kalkulationen!D5341)</f>
        <v>844.78749676498433</v>
      </c>
    </row>
    <row r="5343" spans="6:8" x14ac:dyDescent="0.15">
      <c r="F5343" s="26">
        <v>43688.458333320385</v>
      </c>
      <c r="G5343" s="27">
        <f>Kalkulationen!F5342</f>
        <v>8.8000000000000007</v>
      </c>
      <c r="H5343" s="28">
        <f>HLOOKUP(Eingabe!$C$6,Kalkulationen!$F$1:$L$8762,Kalkulationen!D5342)</f>
        <v>1093.2074995096791</v>
      </c>
    </row>
    <row r="5344" spans="6:8" x14ac:dyDescent="0.15">
      <c r="F5344" s="26">
        <v>43688.499999987049</v>
      </c>
      <c r="G5344" s="27">
        <f>Kalkulationen!F5343</f>
        <v>7.91</v>
      </c>
      <c r="H5344" s="28">
        <f>HLOOKUP(Eingabe!$C$6,Kalkulationen!$F$1:$L$8762,Kalkulationen!D5343)</f>
        <v>797.86398166766901</v>
      </c>
    </row>
    <row r="5345" spans="6:8" x14ac:dyDescent="0.15">
      <c r="F5345" s="26">
        <v>43688.541666653713</v>
      </c>
      <c r="G5345" s="27">
        <f>Kalkulationen!F5344</f>
        <v>9.25</v>
      </c>
      <c r="H5345" s="28">
        <f>HLOOKUP(Eingabe!$C$6,Kalkulationen!$F$1:$L$8762,Kalkulationen!D5344)</f>
        <v>1249.4472928565631</v>
      </c>
    </row>
    <row r="5346" spans="6:8" x14ac:dyDescent="0.15">
      <c r="F5346" s="26">
        <v>43688.583333320377</v>
      </c>
      <c r="G5346" s="27">
        <f>Kalkulationen!F5345</f>
        <v>8.5</v>
      </c>
      <c r="H5346" s="28">
        <f>HLOOKUP(Eingabe!$C$6,Kalkulationen!$F$1:$L$8762,Kalkulationen!D5345)</f>
        <v>989.79083418433356</v>
      </c>
    </row>
    <row r="5347" spans="6:8" x14ac:dyDescent="0.15">
      <c r="F5347" s="26">
        <v>43688.624999987042</v>
      </c>
      <c r="G5347" s="27">
        <f>Kalkulationen!F5346</f>
        <v>9.6999999999999993</v>
      </c>
      <c r="H5347" s="28">
        <f>HLOOKUP(Eingabe!$C$6,Kalkulationen!$F$1:$L$8762,Kalkulationen!D5346)</f>
        <v>1395.9304200635784</v>
      </c>
    </row>
    <row r="5348" spans="6:8" x14ac:dyDescent="0.15">
      <c r="F5348" s="26">
        <v>43688.666666653706</v>
      </c>
      <c r="G5348" s="27">
        <f>Kalkulationen!F5347</f>
        <v>8.35</v>
      </c>
      <c r="H5348" s="28">
        <f>HLOOKUP(Eingabe!$C$6,Kalkulationen!$F$1:$L$8762,Kalkulationen!D5347)</f>
        <v>939.27147909968994</v>
      </c>
    </row>
    <row r="5349" spans="6:8" x14ac:dyDescent="0.15">
      <c r="F5349" s="26">
        <v>43688.70833332037</v>
      </c>
      <c r="G5349" s="27">
        <f>Kalkulationen!F5348</f>
        <v>6.86</v>
      </c>
      <c r="H5349" s="28">
        <f>HLOOKUP(Eingabe!$C$6,Kalkulationen!$F$1:$L$8762,Kalkulationen!D5348)</f>
        <v>511.24640402007304</v>
      </c>
    </row>
    <row r="5350" spans="6:8" x14ac:dyDescent="0.15">
      <c r="F5350" s="26">
        <v>43688.749999987034</v>
      </c>
      <c r="G5350" s="27">
        <f>Kalkulationen!F5349</f>
        <v>5.97</v>
      </c>
      <c r="H5350" s="28">
        <f>HLOOKUP(Eingabe!$C$6,Kalkulationen!$F$1:$L$8762,Kalkulationen!D5349)</f>
        <v>325.486920668631</v>
      </c>
    </row>
    <row r="5351" spans="6:8" x14ac:dyDescent="0.15">
      <c r="F5351" s="26">
        <v>43688.791666653698</v>
      </c>
      <c r="G5351" s="27">
        <f>Kalkulationen!F5350</f>
        <v>5.37</v>
      </c>
      <c r="H5351" s="28">
        <f>HLOOKUP(Eingabe!$C$6,Kalkulationen!$F$1:$L$8762,Kalkulationen!D5350)</f>
        <v>232.80191638908431</v>
      </c>
    </row>
    <row r="5352" spans="6:8" x14ac:dyDescent="0.15">
      <c r="F5352" s="26">
        <v>43688.833333320363</v>
      </c>
      <c r="G5352" s="27">
        <f>Kalkulationen!F5351</f>
        <v>6.41</v>
      </c>
      <c r="H5352" s="28">
        <f>HLOOKUP(Eingabe!$C$6,Kalkulationen!$F$1:$L$8762,Kalkulationen!D5351)</f>
        <v>410.790941833408</v>
      </c>
    </row>
    <row r="5353" spans="6:8" x14ac:dyDescent="0.15">
      <c r="F5353" s="26">
        <v>43688.874999987027</v>
      </c>
      <c r="G5353" s="27">
        <f>Kalkulationen!F5352</f>
        <v>6.27</v>
      </c>
      <c r="H5353" s="28">
        <f>HLOOKUP(Eingabe!$C$6,Kalkulationen!$F$1:$L$8762,Kalkulationen!D5352)</f>
        <v>381.97961946877831</v>
      </c>
    </row>
    <row r="5354" spans="6:8" x14ac:dyDescent="0.15">
      <c r="F5354" s="26">
        <v>43688.916666653691</v>
      </c>
      <c r="G5354" s="27">
        <f>Kalkulationen!F5353</f>
        <v>7.31</v>
      </c>
      <c r="H5354" s="28">
        <f>HLOOKUP(Eingabe!$C$6,Kalkulationen!$F$1:$L$8762,Kalkulationen!D5353)</f>
        <v>624.88523343482666</v>
      </c>
    </row>
    <row r="5355" spans="6:8" x14ac:dyDescent="0.15">
      <c r="F5355" s="26">
        <v>43688.958333320355</v>
      </c>
      <c r="G5355" s="27">
        <f>Kalkulationen!F5354</f>
        <v>6.41</v>
      </c>
      <c r="H5355" s="28">
        <f>HLOOKUP(Eingabe!$C$6,Kalkulationen!$F$1:$L$8762,Kalkulationen!D5354)</f>
        <v>410.790941833408</v>
      </c>
    </row>
    <row r="5356" spans="6:8" x14ac:dyDescent="0.15">
      <c r="F5356" s="26">
        <v>43688.99999998702</v>
      </c>
      <c r="G5356" s="27">
        <f>Kalkulationen!F5355</f>
        <v>7.46</v>
      </c>
      <c r="H5356" s="28">
        <f>HLOOKUP(Eingabe!$C$6,Kalkulationen!$F$1:$L$8762,Kalkulationen!D5355)</f>
        <v>665.88406137106449</v>
      </c>
    </row>
    <row r="5357" spans="6:8" x14ac:dyDescent="0.15">
      <c r="F5357" s="26">
        <v>43689.041666653684</v>
      </c>
      <c r="G5357" s="27">
        <f>Kalkulationen!F5356</f>
        <v>7.61</v>
      </c>
      <c r="H5357" s="28">
        <f>HLOOKUP(Eingabe!$C$6,Kalkulationen!$F$1:$L$8762,Kalkulationen!D5356)</f>
        <v>708.39409691925232</v>
      </c>
    </row>
    <row r="5358" spans="6:8" x14ac:dyDescent="0.15">
      <c r="F5358" s="26">
        <v>43689.083333320348</v>
      </c>
      <c r="G5358" s="27">
        <f>Kalkulationen!F5357</f>
        <v>7.31</v>
      </c>
      <c r="H5358" s="28">
        <f>HLOOKUP(Eingabe!$C$6,Kalkulationen!$F$1:$L$8762,Kalkulationen!D5357)</f>
        <v>624.88523343482666</v>
      </c>
    </row>
    <row r="5359" spans="6:8" x14ac:dyDescent="0.15">
      <c r="F5359" s="26">
        <v>43689.124999987012</v>
      </c>
      <c r="G5359" s="27">
        <f>Kalkulationen!F5358</f>
        <v>7.46</v>
      </c>
      <c r="H5359" s="28">
        <f>HLOOKUP(Eingabe!$C$6,Kalkulationen!$F$1:$L$8762,Kalkulationen!D5358)</f>
        <v>665.88406137106449</v>
      </c>
    </row>
    <row r="5360" spans="6:8" x14ac:dyDescent="0.15">
      <c r="F5360" s="26">
        <v>43689.166666653677</v>
      </c>
      <c r="G5360" s="27">
        <f>Kalkulationen!F5359</f>
        <v>7.46</v>
      </c>
      <c r="H5360" s="28">
        <f>HLOOKUP(Eingabe!$C$6,Kalkulationen!$F$1:$L$8762,Kalkulationen!D5359)</f>
        <v>665.88406137106449</v>
      </c>
    </row>
    <row r="5361" spans="6:8" x14ac:dyDescent="0.15">
      <c r="F5361" s="26">
        <v>43689.208333320341</v>
      </c>
      <c r="G5361" s="27">
        <f>Kalkulationen!F5360</f>
        <v>7.46</v>
      </c>
      <c r="H5361" s="28">
        <f>HLOOKUP(Eingabe!$C$6,Kalkulationen!$F$1:$L$8762,Kalkulationen!D5360)</f>
        <v>665.88406137106449</v>
      </c>
    </row>
    <row r="5362" spans="6:8" x14ac:dyDescent="0.15">
      <c r="F5362" s="26">
        <v>43689.249999987005</v>
      </c>
      <c r="G5362" s="27">
        <f>Kalkulationen!F5361</f>
        <v>6.86</v>
      </c>
      <c r="H5362" s="28">
        <f>HLOOKUP(Eingabe!$C$6,Kalkulationen!$F$1:$L$8762,Kalkulationen!D5361)</f>
        <v>511.24640402007304</v>
      </c>
    </row>
    <row r="5363" spans="6:8" x14ac:dyDescent="0.15">
      <c r="F5363" s="26">
        <v>43689.291666653669</v>
      </c>
      <c r="G5363" s="27">
        <f>Kalkulationen!F5362</f>
        <v>7.01</v>
      </c>
      <c r="H5363" s="28">
        <f>HLOOKUP(Eingabe!$C$6,Kalkulationen!$F$1:$L$8762,Kalkulationen!D5362)</f>
        <v>547.54540984378536</v>
      </c>
    </row>
    <row r="5364" spans="6:8" x14ac:dyDescent="0.15">
      <c r="F5364" s="26">
        <v>43689.333333320334</v>
      </c>
      <c r="G5364" s="27">
        <f>Kalkulationen!F5363</f>
        <v>7.16</v>
      </c>
      <c r="H5364" s="28">
        <f>HLOOKUP(Eingabe!$C$6,Kalkulationen!$F$1:$L$8762,Kalkulationen!D5363)</f>
        <v>585.42842938631918</v>
      </c>
    </row>
    <row r="5365" spans="6:8" x14ac:dyDescent="0.15">
      <c r="F5365" s="26">
        <v>43689.374999986998</v>
      </c>
      <c r="G5365" s="27">
        <f>Kalkulationen!F5364</f>
        <v>8.35</v>
      </c>
      <c r="H5365" s="28">
        <f>HLOOKUP(Eingabe!$C$6,Kalkulationen!$F$1:$L$8762,Kalkulationen!D5364)</f>
        <v>939.27147909968994</v>
      </c>
    </row>
    <row r="5366" spans="6:8" x14ac:dyDescent="0.15">
      <c r="F5366" s="26">
        <v>43689.416666653662</v>
      </c>
      <c r="G5366" s="27">
        <f>Kalkulationen!F5365</f>
        <v>7.16</v>
      </c>
      <c r="H5366" s="28">
        <f>HLOOKUP(Eingabe!$C$6,Kalkulationen!$F$1:$L$8762,Kalkulationen!D5365)</f>
        <v>585.42842938631918</v>
      </c>
    </row>
    <row r="5367" spans="6:8" x14ac:dyDescent="0.15">
      <c r="F5367" s="26">
        <v>43689.458333320326</v>
      </c>
      <c r="G5367" s="27">
        <f>Kalkulationen!F5366</f>
        <v>7.01</v>
      </c>
      <c r="H5367" s="28">
        <f>HLOOKUP(Eingabe!$C$6,Kalkulationen!$F$1:$L$8762,Kalkulationen!D5366)</f>
        <v>547.54540984378536</v>
      </c>
    </row>
    <row r="5368" spans="6:8" x14ac:dyDescent="0.15">
      <c r="F5368" s="26">
        <v>43689.499999986991</v>
      </c>
      <c r="G5368" s="27">
        <f>Kalkulationen!F5367</f>
        <v>7.91</v>
      </c>
      <c r="H5368" s="28">
        <f>HLOOKUP(Eingabe!$C$6,Kalkulationen!$F$1:$L$8762,Kalkulationen!D5367)</f>
        <v>797.86398166766901</v>
      </c>
    </row>
    <row r="5369" spans="6:8" x14ac:dyDescent="0.15">
      <c r="F5369" s="26">
        <v>43689.541666653655</v>
      </c>
      <c r="G5369" s="27">
        <f>Kalkulationen!F5368</f>
        <v>7.91</v>
      </c>
      <c r="H5369" s="28">
        <f>HLOOKUP(Eingabe!$C$6,Kalkulationen!$F$1:$L$8762,Kalkulationen!D5368)</f>
        <v>797.86398166766901</v>
      </c>
    </row>
    <row r="5370" spans="6:8" x14ac:dyDescent="0.15">
      <c r="F5370" s="26">
        <v>43689.583333320319</v>
      </c>
      <c r="G5370" s="27">
        <f>Kalkulationen!F5369</f>
        <v>7.61</v>
      </c>
      <c r="H5370" s="28">
        <f>HLOOKUP(Eingabe!$C$6,Kalkulationen!$F$1:$L$8762,Kalkulationen!D5369)</f>
        <v>708.39409691925232</v>
      </c>
    </row>
    <row r="5371" spans="6:8" x14ac:dyDescent="0.15">
      <c r="F5371" s="26">
        <v>43689.624999986983</v>
      </c>
      <c r="G5371" s="27">
        <f>Kalkulationen!F5370</f>
        <v>5.52</v>
      </c>
      <c r="H5371" s="28">
        <f>HLOOKUP(Eingabe!$C$6,Kalkulationen!$F$1:$L$8762,Kalkulationen!D5370)</f>
        <v>254.43327038277369</v>
      </c>
    </row>
    <row r="5372" spans="6:8" x14ac:dyDescent="0.15">
      <c r="F5372" s="26">
        <v>43689.666666653648</v>
      </c>
      <c r="G5372" s="27">
        <f>Kalkulationen!F5371</f>
        <v>5.22</v>
      </c>
      <c r="H5372" s="28">
        <f>HLOOKUP(Eingabe!$C$6,Kalkulationen!$F$1:$L$8762,Kalkulationen!D5371)</f>
        <v>212.01452653164606</v>
      </c>
    </row>
    <row r="5373" spans="6:8" x14ac:dyDescent="0.15">
      <c r="F5373" s="26">
        <v>43689.708333320312</v>
      </c>
      <c r="G5373" s="27">
        <f>Kalkulationen!F5372</f>
        <v>4.92</v>
      </c>
      <c r="H5373" s="28">
        <f>HLOOKUP(Eingabe!$C$6,Kalkulationen!$F$1:$L$8762,Kalkulationen!D5372)</f>
        <v>174.15991544051818</v>
      </c>
    </row>
    <row r="5374" spans="6:8" x14ac:dyDescent="0.15">
      <c r="F5374" s="26">
        <v>43689.749999986976</v>
      </c>
      <c r="G5374" s="27">
        <f>Kalkulationen!F5373</f>
        <v>3.58</v>
      </c>
      <c r="H5374" s="28">
        <f>HLOOKUP(Eingabe!$C$6,Kalkulationen!$F$1:$L$8762,Kalkulationen!D5373)</f>
        <v>45.658471991144815</v>
      </c>
    </row>
    <row r="5375" spans="6:8" x14ac:dyDescent="0.15">
      <c r="F5375" s="26">
        <v>43689.79166665364</v>
      </c>
      <c r="G5375" s="27">
        <f>Kalkulationen!F5374</f>
        <v>3.58</v>
      </c>
      <c r="H5375" s="28">
        <f>HLOOKUP(Eingabe!$C$6,Kalkulationen!$F$1:$L$8762,Kalkulationen!D5374)</f>
        <v>45.658471991144815</v>
      </c>
    </row>
    <row r="5376" spans="6:8" x14ac:dyDescent="0.15">
      <c r="F5376" s="26">
        <v>43689.833333320305</v>
      </c>
      <c r="G5376" s="27">
        <f>Kalkulationen!F5375</f>
        <v>3.43</v>
      </c>
      <c r="H5376" s="28">
        <f>HLOOKUP(Eingabe!$C$6,Kalkulationen!$F$1:$L$8762,Kalkulationen!D5375)</f>
        <v>35.928487146259762</v>
      </c>
    </row>
    <row r="5377" spans="6:8" x14ac:dyDescent="0.15">
      <c r="F5377" s="26">
        <v>43689.874999986969</v>
      </c>
      <c r="G5377" s="27">
        <f>Kalkulationen!F5376</f>
        <v>3.73</v>
      </c>
      <c r="H5377" s="28">
        <f>HLOOKUP(Eingabe!$C$6,Kalkulationen!$F$1:$L$8762,Kalkulationen!D5376)</f>
        <v>57.90322713773282</v>
      </c>
    </row>
    <row r="5378" spans="6:8" x14ac:dyDescent="0.15">
      <c r="F5378" s="26">
        <v>43689.916666653633</v>
      </c>
      <c r="G5378" s="27">
        <f>Kalkulationen!F5377</f>
        <v>3.58</v>
      </c>
      <c r="H5378" s="28">
        <f>HLOOKUP(Eingabe!$C$6,Kalkulationen!$F$1:$L$8762,Kalkulationen!D5377)</f>
        <v>45.658471991144815</v>
      </c>
    </row>
    <row r="5379" spans="6:8" x14ac:dyDescent="0.15">
      <c r="F5379" s="26">
        <v>43689.958333320297</v>
      </c>
      <c r="G5379" s="27">
        <f>Kalkulationen!F5378</f>
        <v>3.58</v>
      </c>
      <c r="H5379" s="28">
        <f>HLOOKUP(Eingabe!$C$6,Kalkulationen!$F$1:$L$8762,Kalkulationen!D5378)</f>
        <v>45.658471991144815</v>
      </c>
    </row>
    <row r="5380" spans="6:8" x14ac:dyDescent="0.15">
      <c r="F5380" s="26">
        <v>43689.999999986961</v>
      </c>
      <c r="G5380" s="27">
        <f>Kalkulationen!F5379</f>
        <v>4.7699999999999996</v>
      </c>
      <c r="H5380" s="28">
        <f>HLOOKUP(Eingabe!$C$6,Kalkulationen!$F$1:$L$8762,Kalkulationen!D5379)</f>
        <v>157.3586998907347</v>
      </c>
    </row>
    <row r="5381" spans="6:8" x14ac:dyDescent="0.15">
      <c r="F5381" s="26">
        <v>43690.041666653626</v>
      </c>
      <c r="G5381" s="27">
        <f>Kalkulationen!F5380</f>
        <v>4.62</v>
      </c>
      <c r="H5381" s="28">
        <f>HLOOKUP(Eingabe!$C$6,Kalkulationen!$F$1:$L$8762,Kalkulationen!D5380)</f>
        <v>141.66861508672662</v>
      </c>
    </row>
    <row r="5382" spans="6:8" x14ac:dyDescent="0.15">
      <c r="F5382" s="26">
        <v>43690.08333332029</v>
      </c>
      <c r="G5382" s="27">
        <f>Kalkulationen!F5381</f>
        <v>5.82</v>
      </c>
      <c r="H5382" s="28">
        <f>HLOOKUP(Eingabe!$C$6,Kalkulationen!$F$1:$L$8762,Kalkulationen!D5381)</f>
        <v>300.31867582888367</v>
      </c>
    </row>
    <row r="5383" spans="6:8" x14ac:dyDescent="0.15">
      <c r="F5383" s="26">
        <v>43690.124999986954</v>
      </c>
      <c r="G5383" s="27">
        <f>Kalkulationen!F5382</f>
        <v>3.58</v>
      </c>
      <c r="H5383" s="28">
        <f>HLOOKUP(Eingabe!$C$6,Kalkulationen!$F$1:$L$8762,Kalkulationen!D5382)</f>
        <v>45.658471991144815</v>
      </c>
    </row>
    <row r="5384" spans="6:8" x14ac:dyDescent="0.15">
      <c r="F5384" s="26">
        <v>43690.166666653618</v>
      </c>
      <c r="G5384" s="27">
        <f>Kalkulationen!F5383</f>
        <v>3.58</v>
      </c>
      <c r="H5384" s="28">
        <f>HLOOKUP(Eingabe!$C$6,Kalkulationen!$F$1:$L$8762,Kalkulationen!D5383)</f>
        <v>45.658471991144815</v>
      </c>
    </row>
    <row r="5385" spans="6:8" x14ac:dyDescent="0.15">
      <c r="F5385" s="26">
        <v>43690.208333320283</v>
      </c>
      <c r="G5385" s="27">
        <f>Kalkulationen!F5384</f>
        <v>3.43</v>
      </c>
      <c r="H5385" s="28">
        <f>HLOOKUP(Eingabe!$C$6,Kalkulationen!$F$1:$L$8762,Kalkulationen!D5384)</f>
        <v>35.928487146259762</v>
      </c>
    </row>
    <row r="5386" spans="6:8" x14ac:dyDescent="0.15">
      <c r="F5386" s="26">
        <v>43690.249999986947</v>
      </c>
      <c r="G5386" s="27">
        <f>Kalkulationen!F5385</f>
        <v>3.73</v>
      </c>
      <c r="H5386" s="28">
        <f>HLOOKUP(Eingabe!$C$6,Kalkulationen!$F$1:$L$8762,Kalkulationen!D5385)</f>
        <v>57.90322713773282</v>
      </c>
    </row>
    <row r="5387" spans="6:8" x14ac:dyDescent="0.15">
      <c r="F5387" s="26">
        <v>43690.291666653611</v>
      </c>
      <c r="G5387" s="27">
        <f>Kalkulationen!F5386</f>
        <v>3.88</v>
      </c>
      <c r="H5387" s="28">
        <f>HLOOKUP(Eingabe!$C$6,Kalkulationen!$F$1:$L$8762,Kalkulationen!D5386)</f>
        <v>71.378640628237633</v>
      </c>
    </row>
    <row r="5388" spans="6:8" x14ac:dyDescent="0.15">
      <c r="F5388" s="26">
        <v>43690.333333320275</v>
      </c>
      <c r="G5388" s="27">
        <f>Kalkulationen!F5387</f>
        <v>6.27</v>
      </c>
      <c r="H5388" s="28">
        <f>HLOOKUP(Eingabe!$C$6,Kalkulationen!$F$1:$L$8762,Kalkulationen!D5387)</f>
        <v>381.97961946877831</v>
      </c>
    </row>
    <row r="5389" spans="6:8" x14ac:dyDescent="0.15">
      <c r="F5389" s="26">
        <v>43690.37499998694</v>
      </c>
      <c r="G5389" s="27">
        <f>Kalkulationen!F5388</f>
        <v>6.41</v>
      </c>
      <c r="H5389" s="28">
        <f>HLOOKUP(Eingabe!$C$6,Kalkulationen!$F$1:$L$8762,Kalkulationen!D5388)</f>
        <v>410.790941833408</v>
      </c>
    </row>
    <row r="5390" spans="6:8" x14ac:dyDescent="0.15">
      <c r="F5390" s="26">
        <v>43690.416666653604</v>
      </c>
      <c r="G5390" s="27">
        <f>Kalkulationen!F5389</f>
        <v>6.71</v>
      </c>
      <c r="H5390" s="28">
        <f>HLOOKUP(Eingabe!$C$6,Kalkulationen!$F$1:$L$8762,Kalkulationen!D5389)</f>
        <v>476.43639304473675</v>
      </c>
    </row>
    <row r="5391" spans="6:8" x14ac:dyDescent="0.15">
      <c r="F5391" s="26">
        <v>43690.458333320268</v>
      </c>
      <c r="G5391" s="27">
        <f>Kalkulationen!F5390</f>
        <v>6.56</v>
      </c>
      <c r="H5391" s="28">
        <f>HLOOKUP(Eingabe!$C$6,Kalkulationen!$F$1:$L$8762,Kalkulationen!D5390)</f>
        <v>442.98824926057142</v>
      </c>
    </row>
    <row r="5392" spans="6:8" x14ac:dyDescent="0.15">
      <c r="F5392" s="26">
        <v>43690.499999986932</v>
      </c>
      <c r="G5392" s="27">
        <f>Kalkulationen!F5391</f>
        <v>6.41</v>
      </c>
      <c r="H5392" s="28">
        <f>HLOOKUP(Eingabe!$C$6,Kalkulationen!$F$1:$L$8762,Kalkulationen!D5391)</f>
        <v>410.790941833408</v>
      </c>
    </row>
    <row r="5393" spans="6:8" x14ac:dyDescent="0.15">
      <c r="F5393" s="26">
        <v>43690.541666653597</v>
      </c>
      <c r="G5393" s="27">
        <f>Kalkulationen!F5392</f>
        <v>6.86</v>
      </c>
      <c r="H5393" s="28">
        <f>HLOOKUP(Eingabe!$C$6,Kalkulationen!$F$1:$L$8762,Kalkulationen!D5392)</f>
        <v>511.24640402007304</v>
      </c>
    </row>
    <row r="5394" spans="6:8" x14ac:dyDescent="0.15">
      <c r="F5394" s="26">
        <v>43690.583333320261</v>
      </c>
      <c r="G5394" s="27">
        <f>Kalkulationen!F5393</f>
        <v>7.01</v>
      </c>
      <c r="H5394" s="28">
        <f>HLOOKUP(Eingabe!$C$6,Kalkulationen!$F$1:$L$8762,Kalkulationen!D5393)</f>
        <v>547.54540984378536</v>
      </c>
    </row>
    <row r="5395" spans="6:8" x14ac:dyDescent="0.15">
      <c r="F5395" s="26">
        <v>43690.624999986925</v>
      </c>
      <c r="G5395" s="27">
        <f>Kalkulationen!F5394</f>
        <v>6.71</v>
      </c>
      <c r="H5395" s="28">
        <f>HLOOKUP(Eingabe!$C$6,Kalkulationen!$F$1:$L$8762,Kalkulationen!D5394)</f>
        <v>476.43639304473675</v>
      </c>
    </row>
    <row r="5396" spans="6:8" x14ac:dyDescent="0.15">
      <c r="F5396" s="26">
        <v>43690.666666653589</v>
      </c>
      <c r="G5396" s="27">
        <f>Kalkulationen!F5395</f>
        <v>4.03</v>
      </c>
      <c r="H5396" s="28">
        <f>HLOOKUP(Eingabe!$C$6,Kalkulationen!$F$1:$L$8762,Kalkulationen!D5395)</f>
        <v>85.333314530668076</v>
      </c>
    </row>
    <row r="5397" spans="6:8" x14ac:dyDescent="0.15">
      <c r="F5397" s="26">
        <v>43690.708333320254</v>
      </c>
      <c r="G5397" s="27">
        <f>Kalkulationen!F5396</f>
        <v>3.13</v>
      </c>
      <c r="H5397" s="28">
        <f>HLOOKUP(Eingabe!$C$6,Kalkulationen!$F$1:$L$8762,Kalkulationen!D5396)</f>
        <v>21.178652373249626</v>
      </c>
    </row>
    <row r="5398" spans="6:8" x14ac:dyDescent="0.15">
      <c r="F5398" s="26">
        <v>43690.749999986918</v>
      </c>
      <c r="G5398" s="27">
        <f>Kalkulationen!F5397</f>
        <v>3.88</v>
      </c>
      <c r="H5398" s="28">
        <f>HLOOKUP(Eingabe!$C$6,Kalkulationen!$F$1:$L$8762,Kalkulationen!D5397)</f>
        <v>71.378640628237633</v>
      </c>
    </row>
    <row r="5399" spans="6:8" x14ac:dyDescent="0.15">
      <c r="F5399" s="26">
        <v>43690.791666653582</v>
      </c>
      <c r="G5399" s="27">
        <f>Kalkulationen!F5398</f>
        <v>3.43</v>
      </c>
      <c r="H5399" s="28">
        <f>HLOOKUP(Eingabe!$C$6,Kalkulationen!$F$1:$L$8762,Kalkulationen!D5398)</f>
        <v>35.928487146259762</v>
      </c>
    </row>
    <row r="5400" spans="6:8" x14ac:dyDescent="0.15">
      <c r="F5400" s="26">
        <v>43690.833333320246</v>
      </c>
      <c r="G5400" s="27">
        <f>Kalkulationen!F5399</f>
        <v>3.13</v>
      </c>
      <c r="H5400" s="28">
        <f>HLOOKUP(Eingabe!$C$6,Kalkulationen!$F$1:$L$8762,Kalkulationen!D5399)</f>
        <v>21.178652373249626</v>
      </c>
    </row>
    <row r="5401" spans="6:8" x14ac:dyDescent="0.15">
      <c r="F5401" s="26">
        <v>43690.874999986911</v>
      </c>
      <c r="G5401" s="27">
        <f>Kalkulationen!F5400</f>
        <v>1.64</v>
      </c>
      <c r="H5401" s="28">
        <f>HLOOKUP(Eingabe!$C$6,Kalkulationen!$F$1:$L$8762,Kalkulationen!D5400)</f>
        <v>0.28936731896601203</v>
      </c>
    </row>
    <row r="5402" spans="6:8" x14ac:dyDescent="0.15">
      <c r="F5402" s="26">
        <v>43690.916666653575</v>
      </c>
      <c r="G5402" s="27">
        <f>Kalkulationen!F5401</f>
        <v>0.45</v>
      </c>
      <c r="H5402" s="28">
        <f>HLOOKUP(Eingabe!$C$6,Kalkulationen!$F$1:$L$8762,Kalkulationen!D5401)</f>
        <v>0</v>
      </c>
    </row>
    <row r="5403" spans="6:8" x14ac:dyDescent="0.15">
      <c r="F5403" s="26">
        <v>43690.958333320239</v>
      </c>
      <c r="G5403" s="27">
        <f>Kalkulationen!F5402</f>
        <v>0.6</v>
      </c>
      <c r="H5403" s="28">
        <f>HLOOKUP(Eingabe!$C$6,Kalkulationen!$F$1:$L$8762,Kalkulationen!D5402)</f>
        <v>0</v>
      </c>
    </row>
    <row r="5404" spans="6:8" x14ac:dyDescent="0.15">
      <c r="F5404" s="26">
        <v>43690.999999986903</v>
      </c>
      <c r="G5404" s="27">
        <f>Kalkulationen!F5403</f>
        <v>1.79</v>
      </c>
      <c r="H5404" s="28">
        <f>HLOOKUP(Eingabe!$C$6,Kalkulationen!$F$1:$L$8762,Kalkulationen!D5403)</f>
        <v>0.54640916557928276</v>
      </c>
    </row>
    <row r="5405" spans="6:8" x14ac:dyDescent="0.15">
      <c r="F5405" s="26">
        <v>43691.041666653568</v>
      </c>
      <c r="G5405" s="27">
        <f>Kalkulationen!F5404</f>
        <v>2.83</v>
      </c>
      <c r="H5405" s="28">
        <f>HLOOKUP(Eingabe!$C$6,Kalkulationen!$F$1:$L$8762,Kalkulationen!D5404)</f>
        <v>10.799308393294714</v>
      </c>
    </row>
    <row r="5406" spans="6:8" x14ac:dyDescent="0.15">
      <c r="F5406" s="26">
        <v>43691.083333320232</v>
      </c>
      <c r="G5406" s="27">
        <f>Kalkulationen!F5405</f>
        <v>2.98</v>
      </c>
      <c r="H5406" s="28">
        <f>HLOOKUP(Eingabe!$C$6,Kalkulationen!$F$1:$L$8762,Kalkulationen!D5405)</f>
        <v>15.363813474783871</v>
      </c>
    </row>
    <row r="5407" spans="6:8" x14ac:dyDescent="0.15">
      <c r="F5407" s="26">
        <v>43691.124999986896</v>
      </c>
      <c r="G5407" s="27">
        <f>Kalkulationen!F5406</f>
        <v>2.98</v>
      </c>
      <c r="H5407" s="28">
        <f>HLOOKUP(Eingabe!$C$6,Kalkulationen!$F$1:$L$8762,Kalkulationen!D5406)</f>
        <v>15.363813474783871</v>
      </c>
    </row>
    <row r="5408" spans="6:8" x14ac:dyDescent="0.15">
      <c r="F5408" s="26">
        <v>43691.16666665356</v>
      </c>
      <c r="G5408" s="27">
        <f>Kalkulationen!F5407</f>
        <v>0.15</v>
      </c>
      <c r="H5408" s="28">
        <f>HLOOKUP(Eingabe!$C$6,Kalkulationen!$F$1:$L$8762,Kalkulationen!D5407)</f>
        <v>0</v>
      </c>
    </row>
    <row r="5409" spans="6:8" x14ac:dyDescent="0.15">
      <c r="F5409" s="26">
        <v>43691.208333320224</v>
      </c>
      <c r="G5409" s="27">
        <f>Kalkulationen!F5408</f>
        <v>2.83</v>
      </c>
      <c r="H5409" s="28">
        <f>HLOOKUP(Eingabe!$C$6,Kalkulationen!$F$1:$L$8762,Kalkulationen!D5408)</f>
        <v>10.799308393294714</v>
      </c>
    </row>
    <row r="5410" spans="6:8" x14ac:dyDescent="0.15">
      <c r="F5410" s="26">
        <v>43691.249999986889</v>
      </c>
      <c r="G5410" s="27">
        <f>Kalkulationen!F5409</f>
        <v>2.98</v>
      </c>
      <c r="H5410" s="28">
        <f>HLOOKUP(Eingabe!$C$6,Kalkulationen!$F$1:$L$8762,Kalkulationen!D5409)</f>
        <v>15.363813474783871</v>
      </c>
    </row>
    <row r="5411" spans="6:8" x14ac:dyDescent="0.15">
      <c r="F5411" s="26">
        <v>43691.291666653553</v>
      </c>
      <c r="G5411" s="27">
        <f>Kalkulationen!F5410</f>
        <v>2.54</v>
      </c>
      <c r="H5411" s="28">
        <f>HLOOKUP(Eingabe!$C$6,Kalkulationen!$F$1:$L$8762,Kalkulationen!D5410)</f>
        <v>4.7035428791755116</v>
      </c>
    </row>
    <row r="5412" spans="6:8" x14ac:dyDescent="0.15">
      <c r="F5412" s="26">
        <v>43691.333333320217</v>
      </c>
      <c r="G5412" s="27">
        <f>Kalkulationen!F5411</f>
        <v>3.43</v>
      </c>
      <c r="H5412" s="28">
        <f>HLOOKUP(Eingabe!$C$6,Kalkulationen!$F$1:$L$8762,Kalkulationen!D5411)</f>
        <v>35.928487146259762</v>
      </c>
    </row>
    <row r="5413" spans="6:8" x14ac:dyDescent="0.15">
      <c r="F5413" s="26">
        <v>43691.374999986881</v>
      </c>
      <c r="G5413" s="27">
        <f>Kalkulationen!F5412</f>
        <v>2.69</v>
      </c>
      <c r="H5413" s="28">
        <f>HLOOKUP(Eingabe!$C$6,Kalkulationen!$F$1:$L$8762,Kalkulationen!D5412)</f>
        <v>7.4302984659264721</v>
      </c>
    </row>
    <row r="5414" spans="6:8" x14ac:dyDescent="0.15">
      <c r="F5414" s="26">
        <v>43691.416666653546</v>
      </c>
      <c r="G5414" s="27">
        <f>Kalkulationen!F5413</f>
        <v>5.07</v>
      </c>
      <c r="H5414" s="28">
        <f>HLOOKUP(Eingabe!$C$6,Kalkulationen!$F$1:$L$8762,Kalkulationen!D5413)</f>
        <v>192.37195416342232</v>
      </c>
    </row>
    <row r="5415" spans="6:8" x14ac:dyDescent="0.15">
      <c r="F5415" s="26">
        <v>43691.45833332021</v>
      </c>
      <c r="G5415" s="27">
        <f>Kalkulationen!F5414</f>
        <v>6.27</v>
      </c>
      <c r="H5415" s="28">
        <f>HLOOKUP(Eingabe!$C$6,Kalkulationen!$F$1:$L$8762,Kalkulationen!D5414)</f>
        <v>381.97961946877831</v>
      </c>
    </row>
    <row r="5416" spans="6:8" x14ac:dyDescent="0.15">
      <c r="F5416" s="26">
        <v>43691.499999986874</v>
      </c>
      <c r="G5416" s="27">
        <f>Kalkulationen!F5415</f>
        <v>6.27</v>
      </c>
      <c r="H5416" s="28">
        <f>HLOOKUP(Eingabe!$C$6,Kalkulationen!$F$1:$L$8762,Kalkulationen!D5415)</f>
        <v>381.97961946877831</v>
      </c>
    </row>
    <row r="5417" spans="6:8" x14ac:dyDescent="0.15">
      <c r="F5417" s="26">
        <v>43691.541666653538</v>
      </c>
      <c r="G5417" s="27">
        <f>Kalkulationen!F5416</f>
        <v>4.92</v>
      </c>
      <c r="H5417" s="28">
        <f>HLOOKUP(Eingabe!$C$6,Kalkulationen!$F$1:$L$8762,Kalkulationen!D5416)</f>
        <v>174.15991544051818</v>
      </c>
    </row>
    <row r="5418" spans="6:8" x14ac:dyDescent="0.15">
      <c r="F5418" s="26">
        <v>43691.583333320203</v>
      </c>
      <c r="G5418" s="27">
        <f>Kalkulationen!F5417</f>
        <v>5.37</v>
      </c>
      <c r="H5418" s="28">
        <f>HLOOKUP(Eingabe!$C$6,Kalkulationen!$F$1:$L$8762,Kalkulationen!D5417)</f>
        <v>232.80191638908431</v>
      </c>
    </row>
    <row r="5419" spans="6:8" x14ac:dyDescent="0.15">
      <c r="F5419" s="26">
        <v>43691.624999986867</v>
      </c>
      <c r="G5419" s="27">
        <f>Kalkulationen!F5418</f>
        <v>6.12</v>
      </c>
      <c r="H5419" s="28">
        <f>HLOOKUP(Eingabe!$C$6,Kalkulationen!$F$1:$L$8762,Kalkulationen!D5418)</f>
        <v>352.73627104706577</v>
      </c>
    </row>
    <row r="5420" spans="6:8" x14ac:dyDescent="0.15">
      <c r="F5420" s="26">
        <v>43691.666666653531</v>
      </c>
      <c r="G5420" s="27">
        <f>Kalkulationen!F5419</f>
        <v>8.2100000000000009</v>
      </c>
      <c r="H5420" s="28">
        <f>HLOOKUP(Eingabe!$C$6,Kalkulationen!$F$1:$L$8762,Kalkulationen!D5419)</f>
        <v>893.08647050519346</v>
      </c>
    </row>
    <row r="5421" spans="6:8" x14ac:dyDescent="0.15">
      <c r="F5421" s="26">
        <v>43691.708333320195</v>
      </c>
      <c r="G5421" s="27">
        <f>Kalkulationen!F5420</f>
        <v>3.88</v>
      </c>
      <c r="H5421" s="28">
        <f>HLOOKUP(Eingabe!$C$6,Kalkulationen!$F$1:$L$8762,Kalkulationen!D5420)</f>
        <v>71.378640628237633</v>
      </c>
    </row>
    <row r="5422" spans="6:8" x14ac:dyDescent="0.15">
      <c r="F5422" s="26">
        <v>43691.74999998686</v>
      </c>
      <c r="G5422" s="27">
        <f>Kalkulationen!F5421</f>
        <v>4.33</v>
      </c>
      <c r="H5422" s="28">
        <f>HLOOKUP(Eingabe!$C$6,Kalkulationen!$F$1:$L$8762,Kalkulationen!D5421)</f>
        <v>113.35839181095314</v>
      </c>
    </row>
    <row r="5423" spans="6:8" x14ac:dyDescent="0.15">
      <c r="F5423" s="26">
        <v>43691.791666653524</v>
      </c>
      <c r="G5423" s="27">
        <f>Kalkulationen!F5422</f>
        <v>4.4800000000000004</v>
      </c>
      <c r="H5423" s="28">
        <f>HLOOKUP(Eingabe!$C$6,Kalkulationen!$F$1:$L$8762,Kalkulationen!D5422)</f>
        <v>127.75355141684258</v>
      </c>
    </row>
    <row r="5424" spans="6:8" x14ac:dyDescent="0.15">
      <c r="F5424" s="26">
        <v>43691.833333320188</v>
      </c>
      <c r="G5424" s="27">
        <f>Kalkulationen!F5423</f>
        <v>4.62</v>
      </c>
      <c r="H5424" s="28">
        <f>HLOOKUP(Eingabe!$C$6,Kalkulationen!$F$1:$L$8762,Kalkulationen!D5423)</f>
        <v>141.66861508672662</v>
      </c>
    </row>
    <row r="5425" spans="6:8" x14ac:dyDescent="0.15">
      <c r="F5425" s="26">
        <v>43691.874999986852</v>
      </c>
      <c r="G5425" s="27">
        <f>Kalkulationen!F5424</f>
        <v>6.41</v>
      </c>
      <c r="H5425" s="28">
        <f>HLOOKUP(Eingabe!$C$6,Kalkulationen!$F$1:$L$8762,Kalkulationen!D5424)</f>
        <v>410.790941833408</v>
      </c>
    </row>
    <row r="5426" spans="6:8" x14ac:dyDescent="0.15">
      <c r="F5426" s="26">
        <v>43691.916666653517</v>
      </c>
      <c r="G5426" s="27">
        <f>Kalkulationen!F5425</f>
        <v>6.12</v>
      </c>
      <c r="H5426" s="28">
        <f>HLOOKUP(Eingabe!$C$6,Kalkulationen!$F$1:$L$8762,Kalkulationen!D5425)</f>
        <v>352.73627104706577</v>
      </c>
    </row>
    <row r="5427" spans="6:8" x14ac:dyDescent="0.15">
      <c r="F5427" s="26">
        <v>43691.958333320181</v>
      </c>
      <c r="G5427" s="27">
        <f>Kalkulationen!F5426</f>
        <v>5.82</v>
      </c>
      <c r="H5427" s="28">
        <f>HLOOKUP(Eingabe!$C$6,Kalkulationen!$F$1:$L$8762,Kalkulationen!D5426)</f>
        <v>300.31867582888367</v>
      </c>
    </row>
    <row r="5428" spans="6:8" x14ac:dyDescent="0.15">
      <c r="F5428" s="26">
        <v>43691.999999986845</v>
      </c>
      <c r="G5428" s="27">
        <f>Kalkulationen!F5427</f>
        <v>4.4800000000000004</v>
      </c>
      <c r="H5428" s="28">
        <f>HLOOKUP(Eingabe!$C$6,Kalkulationen!$F$1:$L$8762,Kalkulationen!D5427)</f>
        <v>127.75355141684258</v>
      </c>
    </row>
    <row r="5429" spans="6:8" x14ac:dyDescent="0.15">
      <c r="F5429" s="26">
        <v>43692.041666653509</v>
      </c>
      <c r="G5429" s="27">
        <f>Kalkulationen!F5428</f>
        <v>5.67</v>
      </c>
      <c r="H5429" s="28">
        <f>HLOOKUP(Eingabe!$C$6,Kalkulationen!$F$1:$L$8762,Kalkulationen!D5428)</f>
        <v>276.80098896274217</v>
      </c>
    </row>
    <row r="5430" spans="6:8" x14ac:dyDescent="0.15">
      <c r="F5430" s="26">
        <v>43692.083333320174</v>
      </c>
      <c r="G5430" s="27">
        <f>Kalkulationen!F5429</f>
        <v>5.52</v>
      </c>
      <c r="H5430" s="28">
        <f>HLOOKUP(Eingabe!$C$6,Kalkulationen!$F$1:$L$8762,Kalkulationen!D5429)</f>
        <v>254.43327038277369</v>
      </c>
    </row>
    <row r="5431" spans="6:8" x14ac:dyDescent="0.15">
      <c r="F5431" s="26">
        <v>43692.124999986838</v>
      </c>
      <c r="G5431" s="27">
        <f>Kalkulationen!F5430</f>
        <v>5.07</v>
      </c>
      <c r="H5431" s="28">
        <f>HLOOKUP(Eingabe!$C$6,Kalkulationen!$F$1:$L$8762,Kalkulationen!D5430)</f>
        <v>192.37195416342232</v>
      </c>
    </row>
    <row r="5432" spans="6:8" x14ac:dyDescent="0.15">
      <c r="F5432" s="26">
        <v>43692.166666653502</v>
      </c>
      <c r="G5432" s="27">
        <f>Kalkulationen!F5431</f>
        <v>5.97</v>
      </c>
      <c r="H5432" s="28">
        <f>HLOOKUP(Eingabe!$C$6,Kalkulationen!$F$1:$L$8762,Kalkulationen!D5431)</f>
        <v>325.486920668631</v>
      </c>
    </row>
    <row r="5433" spans="6:8" x14ac:dyDescent="0.15">
      <c r="F5433" s="26">
        <v>43692.208333320166</v>
      </c>
      <c r="G5433" s="27">
        <f>Kalkulationen!F5432</f>
        <v>5.22</v>
      </c>
      <c r="H5433" s="28">
        <f>HLOOKUP(Eingabe!$C$6,Kalkulationen!$F$1:$L$8762,Kalkulationen!D5432)</f>
        <v>212.01452653164606</v>
      </c>
    </row>
    <row r="5434" spans="6:8" x14ac:dyDescent="0.15">
      <c r="F5434" s="26">
        <v>43692.249999986831</v>
      </c>
      <c r="G5434" s="27">
        <f>Kalkulationen!F5433</f>
        <v>8.8000000000000007</v>
      </c>
      <c r="H5434" s="28">
        <f>HLOOKUP(Eingabe!$C$6,Kalkulationen!$F$1:$L$8762,Kalkulationen!D5433)</f>
        <v>1093.2074995096791</v>
      </c>
    </row>
    <row r="5435" spans="6:8" x14ac:dyDescent="0.15">
      <c r="F5435" s="26">
        <v>43692.291666653495</v>
      </c>
      <c r="G5435" s="27">
        <f>Kalkulationen!F5434</f>
        <v>10.44</v>
      </c>
      <c r="H5435" s="28">
        <f>HLOOKUP(Eingabe!$C$6,Kalkulationen!$F$1:$L$8762,Kalkulationen!D5434)</f>
        <v>1591.679416727636</v>
      </c>
    </row>
    <row r="5436" spans="6:8" x14ac:dyDescent="0.15">
      <c r="F5436" s="26">
        <v>43692.333333320159</v>
      </c>
      <c r="G5436" s="27">
        <f>Kalkulationen!F5435</f>
        <v>13.58</v>
      </c>
      <c r="H5436" s="28">
        <f>HLOOKUP(Eingabe!$C$6,Kalkulationen!$F$1:$L$8762,Kalkulationen!D5435)</f>
        <v>1941.8643223140427</v>
      </c>
    </row>
    <row r="5437" spans="6:8" x14ac:dyDescent="0.15">
      <c r="F5437" s="26">
        <v>43692.374999986823</v>
      </c>
      <c r="G5437" s="27">
        <f>Kalkulationen!F5436</f>
        <v>15.81</v>
      </c>
      <c r="H5437" s="28">
        <f>HLOOKUP(Eingabe!$C$6,Kalkulationen!$F$1:$L$8762,Kalkulationen!D5436)</f>
        <v>1990.5198216246893</v>
      </c>
    </row>
    <row r="5438" spans="6:8" x14ac:dyDescent="0.15">
      <c r="F5438" s="26">
        <v>43692.416666653487</v>
      </c>
      <c r="G5438" s="27">
        <f>Kalkulationen!F5437</f>
        <v>13.43</v>
      </c>
      <c r="H5438" s="28">
        <f>HLOOKUP(Eingabe!$C$6,Kalkulationen!$F$1:$L$8762,Kalkulationen!D5437)</f>
        <v>1934.2569762372586</v>
      </c>
    </row>
    <row r="5439" spans="6:8" x14ac:dyDescent="0.15">
      <c r="F5439" s="26">
        <v>43692.458333320152</v>
      </c>
      <c r="G5439" s="27">
        <f>Kalkulationen!F5438</f>
        <v>14.17</v>
      </c>
      <c r="H5439" s="28">
        <f>HLOOKUP(Eingabe!$C$6,Kalkulationen!$F$1:$L$8762,Kalkulationen!D5438)</f>
        <v>1963.6557396664002</v>
      </c>
    </row>
    <row r="5440" spans="6:8" x14ac:dyDescent="0.15">
      <c r="F5440" s="26">
        <v>43692.499999986816</v>
      </c>
      <c r="G5440" s="27">
        <f>Kalkulationen!F5439</f>
        <v>15.37</v>
      </c>
      <c r="H5440" s="28">
        <f>HLOOKUP(Eingabe!$C$6,Kalkulationen!$F$1:$L$8762,Kalkulationen!D5439)</f>
        <v>1985.5116621654324</v>
      </c>
    </row>
    <row r="5441" spans="6:8" x14ac:dyDescent="0.15">
      <c r="F5441" s="26">
        <v>43692.54166665348</v>
      </c>
      <c r="G5441" s="27">
        <f>Kalkulationen!F5440</f>
        <v>13.13</v>
      </c>
      <c r="H5441" s="28">
        <f>HLOOKUP(Eingabe!$C$6,Kalkulationen!$F$1:$L$8762,Kalkulationen!D5440)</f>
        <v>1917.2315830030536</v>
      </c>
    </row>
    <row r="5442" spans="6:8" x14ac:dyDescent="0.15">
      <c r="F5442" s="26">
        <v>43692.583333320144</v>
      </c>
      <c r="G5442" s="27">
        <f>Kalkulationen!F5441</f>
        <v>12.83</v>
      </c>
      <c r="H5442" s="28">
        <f>HLOOKUP(Eingabe!$C$6,Kalkulationen!$F$1:$L$8762,Kalkulationen!D5441)</f>
        <v>1897.4273492297505</v>
      </c>
    </row>
    <row r="5443" spans="6:8" x14ac:dyDescent="0.15">
      <c r="F5443" s="26">
        <v>43692.624999986809</v>
      </c>
      <c r="G5443" s="27">
        <f>Kalkulationen!F5442</f>
        <v>10.44</v>
      </c>
      <c r="H5443" s="28">
        <f>HLOOKUP(Eingabe!$C$6,Kalkulationen!$F$1:$L$8762,Kalkulationen!D5442)</f>
        <v>1591.679416727636</v>
      </c>
    </row>
    <row r="5444" spans="6:8" x14ac:dyDescent="0.15">
      <c r="F5444" s="26">
        <v>43692.666666653473</v>
      </c>
      <c r="G5444" s="27">
        <f>Kalkulationen!F5443</f>
        <v>15.22</v>
      </c>
      <c r="H5444" s="28">
        <f>HLOOKUP(Eingabe!$C$6,Kalkulationen!$F$1:$L$8762,Kalkulationen!D5443)</f>
        <v>1983.6480572792218</v>
      </c>
    </row>
    <row r="5445" spans="6:8" x14ac:dyDescent="0.15">
      <c r="F5445" s="26">
        <v>43692.708333320137</v>
      </c>
      <c r="G5445" s="27">
        <f>Kalkulationen!F5444</f>
        <v>6.56</v>
      </c>
      <c r="H5445" s="28">
        <f>HLOOKUP(Eingabe!$C$6,Kalkulationen!$F$1:$L$8762,Kalkulationen!D5444)</f>
        <v>442.98824926057142</v>
      </c>
    </row>
    <row r="5446" spans="6:8" x14ac:dyDescent="0.15">
      <c r="F5446" s="26">
        <v>43692.749999986801</v>
      </c>
      <c r="G5446" s="27">
        <f>Kalkulationen!F5445</f>
        <v>9.4</v>
      </c>
      <c r="H5446" s="28">
        <f>HLOOKUP(Eingabe!$C$6,Kalkulationen!$F$1:$L$8762,Kalkulationen!D5445)</f>
        <v>1300.071066184405</v>
      </c>
    </row>
    <row r="5447" spans="6:8" x14ac:dyDescent="0.15">
      <c r="F5447" s="26">
        <v>43692.791666653466</v>
      </c>
      <c r="G5447" s="27">
        <f>Kalkulationen!F5446</f>
        <v>6.12</v>
      </c>
      <c r="H5447" s="28">
        <f>HLOOKUP(Eingabe!$C$6,Kalkulationen!$F$1:$L$8762,Kalkulationen!D5446)</f>
        <v>352.73627104706577</v>
      </c>
    </row>
    <row r="5448" spans="6:8" x14ac:dyDescent="0.15">
      <c r="F5448" s="26">
        <v>43692.83333332013</v>
      </c>
      <c r="G5448" s="27">
        <f>Kalkulationen!F5447</f>
        <v>5.07</v>
      </c>
      <c r="H5448" s="28">
        <f>HLOOKUP(Eingabe!$C$6,Kalkulationen!$F$1:$L$8762,Kalkulationen!D5447)</f>
        <v>192.37195416342232</v>
      </c>
    </row>
    <row r="5449" spans="6:8" x14ac:dyDescent="0.15">
      <c r="F5449" s="26">
        <v>43692.874999986794</v>
      </c>
      <c r="G5449" s="27">
        <f>Kalkulationen!F5448</f>
        <v>5.82</v>
      </c>
      <c r="H5449" s="28">
        <f>HLOOKUP(Eingabe!$C$6,Kalkulationen!$F$1:$L$8762,Kalkulationen!D5448)</f>
        <v>300.31867582888367</v>
      </c>
    </row>
    <row r="5450" spans="6:8" x14ac:dyDescent="0.15">
      <c r="F5450" s="26">
        <v>43692.916666653458</v>
      </c>
      <c r="G5450" s="27">
        <f>Kalkulationen!F5449</f>
        <v>6.86</v>
      </c>
      <c r="H5450" s="28">
        <f>HLOOKUP(Eingabe!$C$6,Kalkulationen!$F$1:$L$8762,Kalkulationen!D5449)</f>
        <v>511.24640402007304</v>
      </c>
    </row>
    <row r="5451" spans="6:8" x14ac:dyDescent="0.15">
      <c r="F5451" s="26">
        <v>43692.958333320123</v>
      </c>
      <c r="G5451" s="27">
        <f>Kalkulationen!F5450</f>
        <v>4.03</v>
      </c>
      <c r="H5451" s="28">
        <f>HLOOKUP(Eingabe!$C$6,Kalkulationen!$F$1:$L$8762,Kalkulationen!D5450)</f>
        <v>85.333314530668076</v>
      </c>
    </row>
    <row r="5452" spans="6:8" x14ac:dyDescent="0.15">
      <c r="F5452" s="26">
        <v>43692.999999986787</v>
      </c>
      <c r="G5452" s="27">
        <f>Kalkulationen!F5451</f>
        <v>7.01</v>
      </c>
      <c r="H5452" s="28">
        <f>HLOOKUP(Eingabe!$C$6,Kalkulationen!$F$1:$L$8762,Kalkulationen!D5451)</f>
        <v>547.54540984378536</v>
      </c>
    </row>
    <row r="5453" spans="6:8" x14ac:dyDescent="0.15">
      <c r="F5453" s="26">
        <v>43693.041666653451</v>
      </c>
      <c r="G5453" s="27">
        <f>Kalkulationen!F5452</f>
        <v>7.01</v>
      </c>
      <c r="H5453" s="28">
        <f>HLOOKUP(Eingabe!$C$6,Kalkulationen!$F$1:$L$8762,Kalkulationen!D5452)</f>
        <v>547.54540984378536</v>
      </c>
    </row>
    <row r="5454" spans="6:8" x14ac:dyDescent="0.15">
      <c r="F5454" s="26">
        <v>43693.083333320115</v>
      </c>
      <c r="G5454" s="27">
        <f>Kalkulationen!F5453</f>
        <v>5.82</v>
      </c>
      <c r="H5454" s="28">
        <f>HLOOKUP(Eingabe!$C$6,Kalkulationen!$F$1:$L$8762,Kalkulationen!D5453)</f>
        <v>300.31867582888367</v>
      </c>
    </row>
    <row r="5455" spans="6:8" x14ac:dyDescent="0.15">
      <c r="F5455" s="26">
        <v>43693.12499998678</v>
      </c>
      <c r="G5455" s="27">
        <f>Kalkulationen!F5454</f>
        <v>5.97</v>
      </c>
      <c r="H5455" s="28">
        <f>HLOOKUP(Eingabe!$C$6,Kalkulationen!$F$1:$L$8762,Kalkulationen!D5454)</f>
        <v>325.486920668631</v>
      </c>
    </row>
    <row r="5456" spans="6:8" x14ac:dyDescent="0.15">
      <c r="F5456" s="26">
        <v>43693.166666653444</v>
      </c>
      <c r="G5456" s="27">
        <f>Kalkulationen!F5455</f>
        <v>5.82</v>
      </c>
      <c r="H5456" s="28">
        <f>HLOOKUP(Eingabe!$C$6,Kalkulationen!$F$1:$L$8762,Kalkulationen!D5455)</f>
        <v>300.31867582888367</v>
      </c>
    </row>
    <row r="5457" spans="6:8" x14ac:dyDescent="0.15">
      <c r="F5457" s="26">
        <v>43693.208333320108</v>
      </c>
      <c r="G5457" s="27">
        <f>Kalkulationen!F5456</f>
        <v>5.82</v>
      </c>
      <c r="H5457" s="28">
        <f>HLOOKUP(Eingabe!$C$6,Kalkulationen!$F$1:$L$8762,Kalkulationen!D5456)</f>
        <v>300.31867582888367</v>
      </c>
    </row>
    <row r="5458" spans="6:8" x14ac:dyDescent="0.15">
      <c r="F5458" s="26">
        <v>43693.249999986772</v>
      </c>
      <c r="G5458" s="27">
        <f>Kalkulationen!F5457</f>
        <v>6.12</v>
      </c>
      <c r="H5458" s="28">
        <f>HLOOKUP(Eingabe!$C$6,Kalkulationen!$F$1:$L$8762,Kalkulationen!D5457)</f>
        <v>352.73627104706577</v>
      </c>
    </row>
    <row r="5459" spans="6:8" x14ac:dyDescent="0.15">
      <c r="F5459" s="26">
        <v>43693.291666653437</v>
      </c>
      <c r="G5459" s="27">
        <f>Kalkulationen!F5458</f>
        <v>6.41</v>
      </c>
      <c r="H5459" s="28">
        <f>HLOOKUP(Eingabe!$C$6,Kalkulationen!$F$1:$L$8762,Kalkulationen!D5458)</f>
        <v>410.790941833408</v>
      </c>
    </row>
    <row r="5460" spans="6:8" x14ac:dyDescent="0.15">
      <c r="F5460" s="26">
        <v>43693.333333320101</v>
      </c>
      <c r="G5460" s="27">
        <f>Kalkulationen!F5459</f>
        <v>8.65</v>
      </c>
      <c r="H5460" s="28">
        <f>HLOOKUP(Eingabe!$C$6,Kalkulationen!$F$1:$L$8762,Kalkulationen!D5459)</f>
        <v>1041.1999722463847</v>
      </c>
    </row>
    <row r="5461" spans="6:8" x14ac:dyDescent="0.15">
      <c r="F5461" s="26">
        <v>43693.374999986765</v>
      </c>
      <c r="G5461" s="27">
        <f>Kalkulationen!F5460</f>
        <v>8.8000000000000007</v>
      </c>
      <c r="H5461" s="28">
        <f>HLOOKUP(Eingabe!$C$6,Kalkulationen!$F$1:$L$8762,Kalkulationen!D5460)</f>
        <v>1093.2074995096791</v>
      </c>
    </row>
    <row r="5462" spans="6:8" x14ac:dyDescent="0.15">
      <c r="F5462" s="26">
        <v>43693.416666653429</v>
      </c>
      <c r="G5462" s="27">
        <f>Kalkulationen!F5461</f>
        <v>8.65</v>
      </c>
      <c r="H5462" s="28">
        <f>HLOOKUP(Eingabe!$C$6,Kalkulationen!$F$1:$L$8762,Kalkulationen!D5461)</f>
        <v>1041.1999722463847</v>
      </c>
    </row>
    <row r="5463" spans="6:8" x14ac:dyDescent="0.15">
      <c r="F5463" s="26">
        <v>43693.458333320094</v>
      </c>
      <c r="G5463" s="27">
        <f>Kalkulationen!F5462</f>
        <v>7.76</v>
      </c>
      <c r="H5463" s="28">
        <f>HLOOKUP(Eingabe!$C$6,Kalkulationen!$F$1:$L$8762,Kalkulationen!D5462)</f>
        <v>752.39321657884113</v>
      </c>
    </row>
    <row r="5464" spans="6:8" x14ac:dyDescent="0.15">
      <c r="F5464" s="26">
        <v>43693.499999986758</v>
      </c>
      <c r="G5464" s="27">
        <f>Kalkulationen!F5463</f>
        <v>7.61</v>
      </c>
      <c r="H5464" s="28">
        <f>HLOOKUP(Eingabe!$C$6,Kalkulationen!$F$1:$L$8762,Kalkulationen!D5463)</f>
        <v>708.39409691925232</v>
      </c>
    </row>
    <row r="5465" spans="6:8" x14ac:dyDescent="0.15">
      <c r="F5465" s="26">
        <v>43693.541666653422</v>
      </c>
      <c r="G5465" s="27">
        <f>Kalkulationen!F5464</f>
        <v>5.82</v>
      </c>
      <c r="H5465" s="28">
        <f>HLOOKUP(Eingabe!$C$6,Kalkulationen!$F$1:$L$8762,Kalkulationen!D5464)</f>
        <v>300.31867582888367</v>
      </c>
    </row>
    <row r="5466" spans="6:8" x14ac:dyDescent="0.15">
      <c r="F5466" s="26">
        <v>43693.583333320086</v>
      </c>
      <c r="G5466" s="27">
        <f>Kalkulationen!F5465</f>
        <v>6.56</v>
      </c>
      <c r="H5466" s="28">
        <f>HLOOKUP(Eingabe!$C$6,Kalkulationen!$F$1:$L$8762,Kalkulationen!D5465)</f>
        <v>442.98824926057142</v>
      </c>
    </row>
    <row r="5467" spans="6:8" x14ac:dyDescent="0.15">
      <c r="F5467" s="26">
        <v>43693.62499998675</v>
      </c>
      <c r="G5467" s="27">
        <f>Kalkulationen!F5466</f>
        <v>5.52</v>
      </c>
      <c r="H5467" s="28">
        <f>HLOOKUP(Eingabe!$C$6,Kalkulationen!$F$1:$L$8762,Kalkulationen!D5466)</f>
        <v>254.43327038277369</v>
      </c>
    </row>
    <row r="5468" spans="6:8" x14ac:dyDescent="0.15">
      <c r="F5468" s="26">
        <v>43693.666666653415</v>
      </c>
      <c r="G5468" s="27">
        <f>Kalkulationen!F5467</f>
        <v>5.37</v>
      </c>
      <c r="H5468" s="28">
        <f>HLOOKUP(Eingabe!$C$6,Kalkulationen!$F$1:$L$8762,Kalkulationen!D5467)</f>
        <v>232.80191638908431</v>
      </c>
    </row>
    <row r="5469" spans="6:8" x14ac:dyDescent="0.15">
      <c r="F5469" s="26">
        <v>43693.708333320079</v>
      </c>
      <c r="G5469" s="27">
        <f>Kalkulationen!F5468</f>
        <v>4.18</v>
      </c>
      <c r="H5469" s="28">
        <f>HLOOKUP(Eingabe!$C$6,Kalkulationen!$F$1:$L$8762,Kalkulationen!D5468)</f>
        <v>99.286032951741447</v>
      </c>
    </row>
    <row r="5470" spans="6:8" x14ac:dyDescent="0.15">
      <c r="F5470" s="26">
        <v>43693.749999986743</v>
      </c>
      <c r="G5470" s="27">
        <f>Kalkulationen!F5469</f>
        <v>1.49</v>
      </c>
      <c r="H5470" s="28">
        <f>HLOOKUP(Eingabe!$C$6,Kalkulationen!$F$1:$L$8762,Kalkulationen!D5469)</f>
        <v>0.12936521063564776</v>
      </c>
    </row>
    <row r="5471" spans="6:8" x14ac:dyDescent="0.15">
      <c r="F5471" s="26">
        <v>43693.791666653407</v>
      </c>
      <c r="G5471" s="27">
        <f>Kalkulationen!F5470</f>
        <v>1.49</v>
      </c>
      <c r="H5471" s="28">
        <f>HLOOKUP(Eingabe!$C$6,Kalkulationen!$F$1:$L$8762,Kalkulationen!D5470)</f>
        <v>0.12936521063564776</v>
      </c>
    </row>
    <row r="5472" spans="6:8" x14ac:dyDescent="0.15">
      <c r="F5472" s="26">
        <v>43693.833333320072</v>
      </c>
      <c r="G5472" s="27">
        <f>Kalkulationen!F5471</f>
        <v>0.6</v>
      </c>
      <c r="H5472" s="28">
        <f>HLOOKUP(Eingabe!$C$6,Kalkulationen!$F$1:$L$8762,Kalkulationen!D5471)</f>
        <v>0</v>
      </c>
    </row>
    <row r="5473" spans="6:8" x14ac:dyDescent="0.15">
      <c r="F5473" s="26">
        <v>43693.874999986736</v>
      </c>
      <c r="G5473" s="27">
        <f>Kalkulationen!F5472</f>
        <v>1.19</v>
      </c>
      <c r="H5473" s="28">
        <f>HLOOKUP(Eingabe!$C$6,Kalkulationen!$F$1:$L$8762,Kalkulationen!D5472)</f>
        <v>0</v>
      </c>
    </row>
    <row r="5474" spans="6:8" x14ac:dyDescent="0.15">
      <c r="F5474" s="26">
        <v>43693.9166666534</v>
      </c>
      <c r="G5474" s="27">
        <f>Kalkulationen!F5473</f>
        <v>1.64</v>
      </c>
      <c r="H5474" s="28">
        <f>HLOOKUP(Eingabe!$C$6,Kalkulationen!$F$1:$L$8762,Kalkulationen!D5473)</f>
        <v>0.28936731896601203</v>
      </c>
    </row>
    <row r="5475" spans="6:8" x14ac:dyDescent="0.15">
      <c r="F5475" s="26">
        <v>43693.958333320064</v>
      </c>
      <c r="G5475" s="27">
        <f>Kalkulationen!F5474</f>
        <v>2.54</v>
      </c>
      <c r="H5475" s="28">
        <f>HLOOKUP(Eingabe!$C$6,Kalkulationen!$F$1:$L$8762,Kalkulationen!D5474)</f>
        <v>4.7035428791755116</v>
      </c>
    </row>
    <row r="5476" spans="6:8" x14ac:dyDescent="0.15">
      <c r="F5476" s="26">
        <v>43693.999999986729</v>
      </c>
      <c r="G5476" s="27">
        <f>Kalkulationen!F5475</f>
        <v>4.03</v>
      </c>
      <c r="H5476" s="28">
        <f>HLOOKUP(Eingabe!$C$6,Kalkulationen!$F$1:$L$8762,Kalkulationen!D5475)</f>
        <v>85.333314530668076</v>
      </c>
    </row>
    <row r="5477" spans="6:8" x14ac:dyDescent="0.15">
      <c r="F5477" s="26">
        <v>43694.041666653393</v>
      </c>
      <c r="G5477" s="27">
        <f>Kalkulationen!F5476</f>
        <v>2.09</v>
      </c>
      <c r="H5477" s="28">
        <f>HLOOKUP(Eingabe!$C$6,Kalkulationen!$F$1:$L$8762,Kalkulationen!D5476)</f>
        <v>1.4746487197138975</v>
      </c>
    </row>
    <row r="5478" spans="6:8" x14ac:dyDescent="0.15">
      <c r="F5478" s="26">
        <v>43694.083333320057</v>
      </c>
      <c r="G5478" s="27">
        <f>Kalkulationen!F5477</f>
        <v>3.13</v>
      </c>
      <c r="H5478" s="28">
        <f>HLOOKUP(Eingabe!$C$6,Kalkulationen!$F$1:$L$8762,Kalkulationen!D5477)</f>
        <v>21.178652373249626</v>
      </c>
    </row>
    <row r="5479" spans="6:8" x14ac:dyDescent="0.15">
      <c r="F5479" s="26">
        <v>43694.124999986721</v>
      </c>
      <c r="G5479" s="27">
        <f>Kalkulationen!F5478</f>
        <v>2.83</v>
      </c>
      <c r="H5479" s="28">
        <f>HLOOKUP(Eingabe!$C$6,Kalkulationen!$F$1:$L$8762,Kalkulationen!D5478)</f>
        <v>10.799308393294714</v>
      </c>
    </row>
    <row r="5480" spans="6:8" x14ac:dyDescent="0.15">
      <c r="F5480" s="26">
        <v>43694.166666653386</v>
      </c>
      <c r="G5480" s="27">
        <f>Kalkulationen!F5479</f>
        <v>0.9</v>
      </c>
      <c r="H5480" s="28">
        <f>HLOOKUP(Eingabe!$C$6,Kalkulationen!$F$1:$L$8762,Kalkulationen!D5479)</f>
        <v>0</v>
      </c>
    </row>
    <row r="5481" spans="6:8" x14ac:dyDescent="0.15">
      <c r="F5481" s="26">
        <v>43694.20833332005</v>
      </c>
      <c r="G5481" s="27">
        <f>Kalkulationen!F5480</f>
        <v>2.98</v>
      </c>
      <c r="H5481" s="28">
        <f>HLOOKUP(Eingabe!$C$6,Kalkulationen!$F$1:$L$8762,Kalkulationen!D5480)</f>
        <v>15.363813474783871</v>
      </c>
    </row>
    <row r="5482" spans="6:8" x14ac:dyDescent="0.15">
      <c r="F5482" s="26">
        <v>43694.249999986714</v>
      </c>
      <c r="G5482" s="27">
        <f>Kalkulationen!F5481</f>
        <v>3.28</v>
      </c>
      <c r="H5482" s="28">
        <f>HLOOKUP(Eingabe!$C$6,Kalkulationen!$F$1:$L$8762,Kalkulationen!D5481)</f>
        <v>28.07247429844973</v>
      </c>
    </row>
    <row r="5483" spans="6:8" x14ac:dyDescent="0.15">
      <c r="F5483" s="26">
        <v>43694.291666653378</v>
      </c>
      <c r="G5483" s="27">
        <f>Kalkulationen!F5482</f>
        <v>4.4800000000000004</v>
      </c>
      <c r="H5483" s="28">
        <f>HLOOKUP(Eingabe!$C$6,Kalkulationen!$F$1:$L$8762,Kalkulationen!D5482)</f>
        <v>127.75355141684258</v>
      </c>
    </row>
    <row r="5484" spans="6:8" x14ac:dyDescent="0.15">
      <c r="F5484" s="26">
        <v>43694.333333320043</v>
      </c>
      <c r="G5484" s="27">
        <f>Kalkulationen!F5483</f>
        <v>5.67</v>
      </c>
      <c r="H5484" s="28">
        <f>HLOOKUP(Eingabe!$C$6,Kalkulationen!$F$1:$L$8762,Kalkulationen!D5483)</f>
        <v>276.80098896274217</v>
      </c>
    </row>
    <row r="5485" spans="6:8" x14ac:dyDescent="0.15">
      <c r="F5485" s="26">
        <v>43694.374999986707</v>
      </c>
      <c r="G5485" s="27">
        <f>Kalkulationen!F5484</f>
        <v>4.7699999999999996</v>
      </c>
      <c r="H5485" s="28">
        <f>HLOOKUP(Eingabe!$C$6,Kalkulationen!$F$1:$L$8762,Kalkulationen!D5484)</f>
        <v>157.3586998907347</v>
      </c>
    </row>
    <row r="5486" spans="6:8" x14ac:dyDescent="0.15">
      <c r="F5486" s="26">
        <v>43694.416666653371</v>
      </c>
      <c r="G5486" s="27">
        <f>Kalkulationen!F5485</f>
        <v>4.92</v>
      </c>
      <c r="H5486" s="28">
        <f>HLOOKUP(Eingabe!$C$6,Kalkulationen!$F$1:$L$8762,Kalkulationen!D5485)</f>
        <v>174.15991544051818</v>
      </c>
    </row>
    <row r="5487" spans="6:8" x14ac:dyDescent="0.15">
      <c r="F5487" s="26">
        <v>43694.458333320035</v>
      </c>
      <c r="G5487" s="27">
        <f>Kalkulationen!F5486</f>
        <v>2.69</v>
      </c>
      <c r="H5487" s="28">
        <f>HLOOKUP(Eingabe!$C$6,Kalkulationen!$F$1:$L$8762,Kalkulationen!D5486)</f>
        <v>7.4302984659264721</v>
      </c>
    </row>
    <row r="5488" spans="6:8" x14ac:dyDescent="0.15">
      <c r="F5488" s="26">
        <v>43694.4999999867</v>
      </c>
      <c r="G5488" s="27">
        <f>Kalkulationen!F5487</f>
        <v>3.58</v>
      </c>
      <c r="H5488" s="28">
        <f>HLOOKUP(Eingabe!$C$6,Kalkulationen!$F$1:$L$8762,Kalkulationen!D5487)</f>
        <v>45.658471991144815</v>
      </c>
    </row>
    <row r="5489" spans="6:8" x14ac:dyDescent="0.15">
      <c r="F5489" s="26">
        <v>43694.541666653364</v>
      </c>
      <c r="G5489" s="27">
        <f>Kalkulationen!F5488</f>
        <v>3.88</v>
      </c>
      <c r="H5489" s="28">
        <f>HLOOKUP(Eingabe!$C$6,Kalkulationen!$F$1:$L$8762,Kalkulationen!D5488)</f>
        <v>71.378640628237633</v>
      </c>
    </row>
    <row r="5490" spans="6:8" x14ac:dyDescent="0.15">
      <c r="F5490" s="26">
        <v>43694.583333320028</v>
      </c>
      <c r="G5490" s="27">
        <f>Kalkulationen!F5489</f>
        <v>3.73</v>
      </c>
      <c r="H5490" s="28">
        <f>HLOOKUP(Eingabe!$C$6,Kalkulationen!$F$1:$L$8762,Kalkulationen!D5489)</f>
        <v>57.90322713773282</v>
      </c>
    </row>
    <row r="5491" spans="6:8" x14ac:dyDescent="0.15">
      <c r="F5491" s="26">
        <v>43694.624999986692</v>
      </c>
      <c r="G5491" s="27">
        <f>Kalkulationen!F5490</f>
        <v>3.73</v>
      </c>
      <c r="H5491" s="28">
        <f>HLOOKUP(Eingabe!$C$6,Kalkulationen!$F$1:$L$8762,Kalkulationen!D5490)</f>
        <v>57.90322713773282</v>
      </c>
    </row>
    <row r="5492" spans="6:8" x14ac:dyDescent="0.15">
      <c r="F5492" s="26">
        <v>43694.666666653357</v>
      </c>
      <c r="G5492" s="27">
        <f>Kalkulationen!F5491</f>
        <v>2.83</v>
      </c>
      <c r="H5492" s="28">
        <f>HLOOKUP(Eingabe!$C$6,Kalkulationen!$F$1:$L$8762,Kalkulationen!D5491)</f>
        <v>10.799308393294714</v>
      </c>
    </row>
    <row r="5493" spans="6:8" x14ac:dyDescent="0.15">
      <c r="F5493" s="26">
        <v>43694.708333320021</v>
      </c>
      <c r="G5493" s="27">
        <f>Kalkulationen!F5492</f>
        <v>4.7699999999999996</v>
      </c>
      <c r="H5493" s="28">
        <f>HLOOKUP(Eingabe!$C$6,Kalkulationen!$F$1:$L$8762,Kalkulationen!D5492)</f>
        <v>157.3586998907347</v>
      </c>
    </row>
    <row r="5494" spans="6:8" x14ac:dyDescent="0.15">
      <c r="F5494" s="26">
        <v>43694.749999986685</v>
      </c>
      <c r="G5494" s="27">
        <f>Kalkulationen!F5493</f>
        <v>3.28</v>
      </c>
      <c r="H5494" s="28">
        <f>HLOOKUP(Eingabe!$C$6,Kalkulationen!$F$1:$L$8762,Kalkulationen!D5493)</f>
        <v>28.07247429844973</v>
      </c>
    </row>
    <row r="5495" spans="6:8" x14ac:dyDescent="0.15">
      <c r="F5495" s="26">
        <v>43694.791666653349</v>
      </c>
      <c r="G5495" s="27">
        <f>Kalkulationen!F5494</f>
        <v>3.88</v>
      </c>
      <c r="H5495" s="28">
        <f>HLOOKUP(Eingabe!$C$6,Kalkulationen!$F$1:$L$8762,Kalkulationen!D5494)</f>
        <v>71.378640628237633</v>
      </c>
    </row>
    <row r="5496" spans="6:8" x14ac:dyDescent="0.15">
      <c r="F5496" s="26">
        <v>43694.833333320013</v>
      </c>
      <c r="G5496" s="27">
        <f>Kalkulationen!F5495</f>
        <v>3.73</v>
      </c>
      <c r="H5496" s="28">
        <f>HLOOKUP(Eingabe!$C$6,Kalkulationen!$F$1:$L$8762,Kalkulationen!D5495)</f>
        <v>57.90322713773282</v>
      </c>
    </row>
    <row r="5497" spans="6:8" x14ac:dyDescent="0.15">
      <c r="F5497" s="26">
        <v>43694.874999986678</v>
      </c>
      <c r="G5497" s="27">
        <f>Kalkulationen!F5496</f>
        <v>4.03</v>
      </c>
      <c r="H5497" s="28">
        <f>HLOOKUP(Eingabe!$C$6,Kalkulationen!$F$1:$L$8762,Kalkulationen!D5496)</f>
        <v>85.333314530668076</v>
      </c>
    </row>
    <row r="5498" spans="6:8" x14ac:dyDescent="0.15">
      <c r="F5498" s="26">
        <v>43694.916666653342</v>
      </c>
      <c r="G5498" s="27">
        <f>Kalkulationen!F5497</f>
        <v>4.03</v>
      </c>
      <c r="H5498" s="28">
        <f>HLOOKUP(Eingabe!$C$6,Kalkulationen!$F$1:$L$8762,Kalkulationen!D5497)</f>
        <v>85.333314530668076</v>
      </c>
    </row>
    <row r="5499" spans="6:8" x14ac:dyDescent="0.15">
      <c r="F5499" s="26">
        <v>43694.958333320006</v>
      </c>
      <c r="G5499" s="27">
        <f>Kalkulationen!F5498</f>
        <v>4.18</v>
      </c>
      <c r="H5499" s="28">
        <f>HLOOKUP(Eingabe!$C$6,Kalkulationen!$F$1:$L$8762,Kalkulationen!D5498)</f>
        <v>99.286032951741447</v>
      </c>
    </row>
    <row r="5500" spans="6:8" x14ac:dyDescent="0.15">
      <c r="F5500" s="26">
        <v>43694.99999998667</v>
      </c>
      <c r="G5500" s="27">
        <f>Kalkulationen!F5499</f>
        <v>4.03</v>
      </c>
      <c r="H5500" s="28">
        <f>HLOOKUP(Eingabe!$C$6,Kalkulationen!$F$1:$L$8762,Kalkulationen!D5499)</f>
        <v>85.333314530668076</v>
      </c>
    </row>
    <row r="5501" spans="6:8" x14ac:dyDescent="0.15">
      <c r="F5501" s="26">
        <v>43695.041666653335</v>
      </c>
      <c r="G5501" s="27">
        <f>Kalkulationen!F5500</f>
        <v>4.03</v>
      </c>
      <c r="H5501" s="28">
        <f>HLOOKUP(Eingabe!$C$6,Kalkulationen!$F$1:$L$8762,Kalkulationen!D5500)</f>
        <v>85.333314530668076</v>
      </c>
    </row>
    <row r="5502" spans="6:8" x14ac:dyDescent="0.15">
      <c r="F5502" s="26">
        <v>43695.083333319999</v>
      </c>
      <c r="G5502" s="27">
        <f>Kalkulationen!F5501</f>
        <v>3.88</v>
      </c>
      <c r="H5502" s="28">
        <f>HLOOKUP(Eingabe!$C$6,Kalkulationen!$F$1:$L$8762,Kalkulationen!D5501)</f>
        <v>71.378640628237633</v>
      </c>
    </row>
    <row r="5503" spans="6:8" x14ac:dyDescent="0.15">
      <c r="F5503" s="26">
        <v>43695.124999986663</v>
      </c>
      <c r="G5503" s="27">
        <f>Kalkulationen!F5502</f>
        <v>3.88</v>
      </c>
      <c r="H5503" s="28">
        <f>HLOOKUP(Eingabe!$C$6,Kalkulationen!$F$1:$L$8762,Kalkulationen!D5502)</f>
        <v>71.378640628237633</v>
      </c>
    </row>
    <row r="5504" spans="6:8" x14ac:dyDescent="0.15">
      <c r="F5504" s="26">
        <v>43695.166666653327</v>
      </c>
      <c r="G5504" s="27">
        <f>Kalkulationen!F5503</f>
        <v>3.58</v>
      </c>
      <c r="H5504" s="28">
        <f>HLOOKUP(Eingabe!$C$6,Kalkulationen!$F$1:$L$8762,Kalkulationen!D5503)</f>
        <v>45.658471991144815</v>
      </c>
    </row>
    <row r="5505" spans="6:8" x14ac:dyDescent="0.15">
      <c r="F5505" s="26">
        <v>43695.208333319992</v>
      </c>
      <c r="G5505" s="27">
        <f>Kalkulationen!F5504</f>
        <v>3.43</v>
      </c>
      <c r="H5505" s="28">
        <f>HLOOKUP(Eingabe!$C$6,Kalkulationen!$F$1:$L$8762,Kalkulationen!D5504)</f>
        <v>35.928487146259762</v>
      </c>
    </row>
    <row r="5506" spans="6:8" x14ac:dyDescent="0.15">
      <c r="F5506" s="26">
        <v>43695.249999986656</v>
      </c>
      <c r="G5506" s="27">
        <f>Kalkulationen!F5505</f>
        <v>2.54</v>
      </c>
      <c r="H5506" s="28">
        <f>HLOOKUP(Eingabe!$C$6,Kalkulationen!$F$1:$L$8762,Kalkulationen!D5505)</f>
        <v>4.7035428791755116</v>
      </c>
    </row>
    <row r="5507" spans="6:8" x14ac:dyDescent="0.15">
      <c r="F5507" s="26">
        <v>43695.29166665332</v>
      </c>
      <c r="G5507" s="27">
        <f>Kalkulationen!F5506</f>
        <v>1.34</v>
      </c>
      <c r="H5507" s="28">
        <f>HLOOKUP(Eingabe!$C$6,Kalkulationen!$F$1:$L$8762,Kalkulationen!D5506)</f>
        <v>0</v>
      </c>
    </row>
    <row r="5508" spans="6:8" x14ac:dyDescent="0.15">
      <c r="F5508" s="26">
        <v>43695.333333319984</v>
      </c>
      <c r="G5508" s="27">
        <f>Kalkulationen!F5507</f>
        <v>3.43</v>
      </c>
      <c r="H5508" s="28">
        <f>HLOOKUP(Eingabe!$C$6,Kalkulationen!$F$1:$L$8762,Kalkulationen!D5507)</f>
        <v>35.928487146259762</v>
      </c>
    </row>
    <row r="5509" spans="6:8" x14ac:dyDescent="0.15">
      <c r="F5509" s="26">
        <v>43695.374999986649</v>
      </c>
      <c r="G5509" s="27">
        <f>Kalkulationen!F5508</f>
        <v>3.43</v>
      </c>
      <c r="H5509" s="28">
        <f>HLOOKUP(Eingabe!$C$6,Kalkulationen!$F$1:$L$8762,Kalkulationen!D5508)</f>
        <v>35.928487146259762</v>
      </c>
    </row>
    <row r="5510" spans="6:8" x14ac:dyDescent="0.15">
      <c r="F5510" s="26">
        <v>43695.416666653313</v>
      </c>
      <c r="G5510" s="27">
        <f>Kalkulationen!F5509</f>
        <v>5.37</v>
      </c>
      <c r="H5510" s="28">
        <f>HLOOKUP(Eingabe!$C$6,Kalkulationen!$F$1:$L$8762,Kalkulationen!D5509)</f>
        <v>232.80191638908431</v>
      </c>
    </row>
    <row r="5511" spans="6:8" x14ac:dyDescent="0.15">
      <c r="F5511" s="26">
        <v>43695.458333319977</v>
      </c>
      <c r="G5511" s="27">
        <f>Kalkulationen!F5510</f>
        <v>5.52</v>
      </c>
      <c r="H5511" s="28">
        <f>HLOOKUP(Eingabe!$C$6,Kalkulationen!$F$1:$L$8762,Kalkulationen!D5510)</f>
        <v>254.43327038277369</v>
      </c>
    </row>
    <row r="5512" spans="6:8" x14ac:dyDescent="0.15">
      <c r="F5512" s="26">
        <v>43695.499999986641</v>
      </c>
      <c r="G5512" s="27">
        <f>Kalkulationen!F5511</f>
        <v>4.62</v>
      </c>
      <c r="H5512" s="28">
        <f>HLOOKUP(Eingabe!$C$6,Kalkulationen!$F$1:$L$8762,Kalkulationen!D5511)</f>
        <v>141.66861508672662</v>
      </c>
    </row>
    <row r="5513" spans="6:8" x14ac:dyDescent="0.15">
      <c r="F5513" s="26">
        <v>43695.541666653306</v>
      </c>
      <c r="G5513" s="27">
        <f>Kalkulationen!F5512</f>
        <v>4.7699999999999996</v>
      </c>
      <c r="H5513" s="28">
        <f>HLOOKUP(Eingabe!$C$6,Kalkulationen!$F$1:$L$8762,Kalkulationen!D5512)</f>
        <v>157.3586998907347</v>
      </c>
    </row>
    <row r="5514" spans="6:8" x14ac:dyDescent="0.15">
      <c r="F5514" s="26">
        <v>43695.58333331997</v>
      </c>
      <c r="G5514" s="27">
        <f>Kalkulationen!F5513</f>
        <v>4.18</v>
      </c>
      <c r="H5514" s="28">
        <f>HLOOKUP(Eingabe!$C$6,Kalkulationen!$F$1:$L$8762,Kalkulationen!D5513)</f>
        <v>99.286032951741447</v>
      </c>
    </row>
    <row r="5515" spans="6:8" x14ac:dyDescent="0.15">
      <c r="F5515" s="26">
        <v>43695.624999986634</v>
      </c>
      <c r="G5515" s="27">
        <f>Kalkulationen!F5514</f>
        <v>4.62</v>
      </c>
      <c r="H5515" s="28">
        <f>HLOOKUP(Eingabe!$C$6,Kalkulationen!$F$1:$L$8762,Kalkulationen!D5514)</f>
        <v>141.66861508672662</v>
      </c>
    </row>
    <row r="5516" spans="6:8" x14ac:dyDescent="0.15">
      <c r="F5516" s="26">
        <v>43695.666666653298</v>
      </c>
      <c r="G5516" s="27">
        <f>Kalkulationen!F5515</f>
        <v>4.4800000000000004</v>
      </c>
      <c r="H5516" s="28">
        <f>HLOOKUP(Eingabe!$C$6,Kalkulationen!$F$1:$L$8762,Kalkulationen!D5515)</f>
        <v>127.75355141684258</v>
      </c>
    </row>
    <row r="5517" spans="6:8" x14ac:dyDescent="0.15">
      <c r="F5517" s="26">
        <v>43695.708333319963</v>
      </c>
      <c r="G5517" s="27">
        <f>Kalkulationen!F5516</f>
        <v>3.88</v>
      </c>
      <c r="H5517" s="28">
        <f>HLOOKUP(Eingabe!$C$6,Kalkulationen!$F$1:$L$8762,Kalkulationen!D5516)</f>
        <v>71.378640628237633</v>
      </c>
    </row>
    <row r="5518" spans="6:8" x14ac:dyDescent="0.15">
      <c r="F5518" s="26">
        <v>43695.749999986627</v>
      </c>
      <c r="G5518" s="27">
        <f>Kalkulationen!F5517</f>
        <v>3.28</v>
      </c>
      <c r="H5518" s="28">
        <f>HLOOKUP(Eingabe!$C$6,Kalkulationen!$F$1:$L$8762,Kalkulationen!D5517)</f>
        <v>28.07247429844973</v>
      </c>
    </row>
    <row r="5519" spans="6:8" x14ac:dyDescent="0.15">
      <c r="F5519" s="26">
        <v>43695.791666653291</v>
      </c>
      <c r="G5519" s="27">
        <f>Kalkulationen!F5518</f>
        <v>3.13</v>
      </c>
      <c r="H5519" s="28">
        <f>HLOOKUP(Eingabe!$C$6,Kalkulationen!$F$1:$L$8762,Kalkulationen!D5518)</f>
        <v>21.178652373249626</v>
      </c>
    </row>
    <row r="5520" spans="6:8" x14ac:dyDescent="0.15">
      <c r="F5520" s="26">
        <v>43695.833333319955</v>
      </c>
      <c r="G5520" s="27">
        <f>Kalkulationen!F5519</f>
        <v>3.73</v>
      </c>
      <c r="H5520" s="28">
        <f>HLOOKUP(Eingabe!$C$6,Kalkulationen!$F$1:$L$8762,Kalkulationen!D5519)</f>
        <v>57.90322713773282</v>
      </c>
    </row>
    <row r="5521" spans="6:8" x14ac:dyDescent="0.15">
      <c r="F5521" s="26">
        <v>43695.87499998662</v>
      </c>
      <c r="G5521" s="27">
        <f>Kalkulationen!F5520</f>
        <v>4.33</v>
      </c>
      <c r="H5521" s="28">
        <f>HLOOKUP(Eingabe!$C$6,Kalkulationen!$F$1:$L$8762,Kalkulationen!D5520)</f>
        <v>113.35839181095314</v>
      </c>
    </row>
    <row r="5522" spans="6:8" x14ac:dyDescent="0.15">
      <c r="F5522" s="26">
        <v>43695.916666653284</v>
      </c>
      <c r="G5522" s="27">
        <f>Kalkulationen!F5521</f>
        <v>4.03</v>
      </c>
      <c r="H5522" s="28">
        <f>HLOOKUP(Eingabe!$C$6,Kalkulationen!$F$1:$L$8762,Kalkulationen!D5521)</f>
        <v>85.333314530668076</v>
      </c>
    </row>
    <row r="5523" spans="6:8" x14ac:dyDescent="0.15">
      <c r="F5523" s="26">
        <v>43695.958333319948</v>
      </c>
      <c r="G5523" s="27">
        <f>Kalkulationen!F5522</f>
        <v>4.33</v>
      </c>
      <c r="H5523" s="28">
        <f>HLOOKUP(Eingabe!$C$6,Kalkulationen!$F$1:$L$8762,Kalkulationen!D5522)</f>
        <v>113.35839181095314</v>
      </c>
    </row>
    <row r="5524" spans="6:8" x14ac:dyDescent="0.15">
      <c r="F5524" s="26">
        <v>43695.999999986612</v>
      </c>
      <c r="G5524" s="27">
        <f>Kalkulationen!F5523</f>
        <v>4.7699999999999996</v>
      </c>
      <c r="H5524" s="28">
        <f>HLOOKUP(Eingabe!$C$6,Kalkulationen!$F$1:$L$8762,Kalkulationen!D5523)</f>
        <v>157.3586998907347</v>
      </c>
    </row>
    <row r="5525" spans="6:8" x14ac:dyDescent="0.15">
      <c r="F5525" s="26">
        <v>43696.041666653276</v>
      </c>
      <c r="G5525" s="27">
        <f>Kalkulationen!F5524</f>
        <v>4.4800000000000004</v>
      </c>
      <c r="H5525" s="28">
        <f>HLOOKUP(Eingabe!$C$6,Kalkulationen!$F$1:$L$8762,Kalkulationen!D5524)</f>
        <v>127.75355141684258</v>
      </c>
    </row>
    <row r="5526" spans="6:8" x14ac:dyDescent="0.15">
      <c r="F5526" s="26">
        <v>43696.083333319941</v>
      </c>
      <c r="G5526" s="27">
        <f>Kalkulationen!F5525</f>
        <v>5.07</v>
      </c>
      <c r="H5526" s="28">
        <f>HLOOKUP(Eingabe!$C$6,Kalkulationen!$F$1:$L$8762,Kalkulationen!D5525)</f>
        <v>192.37195416342232</v>
      </c>
    </row>
    <row r="5527" spans="6:8" x14ac:dyDescent="0.15">
      <c r="F5527" s="26">
        <v>43696.124999986605</v>
      </c>
      <c r="G5527" s="27">
        <f>Kalkulationen!F5526</f>
        <v>5.07</v>
      </c>
      <c r="H5527" s="28">
        <f>HLOOKUP(Eingabe!$C$6,Kalkulationen!$F$1:$L$8762,Kalkulationen!D5526)</f>
        <v>192.37195416342232</v>
      </c>
    </row>
    <row r="5528" spans="6:8" x14ac:dyDescent="0.15">
      <c r="F5528" s="26">
        <v>43696.166666653269</v>
      </c>
      <c r="G5528" s="27">
        <f>Kalkulationen!F5527</f>
        <v>5.22</v>
      </c>
      <c r="H5528" s="28">
        <f>HLOOKUP(Eingabe!$C$6,Kalkulationen!$F$1:$L$8762,Kalkulationen!D5527)</f>
        <v>212.01452653164606</v>
      </c>
    </row>
    <row r="5529" spans="6:8" x14ac:dyDescent="0.15">
      <c r="F5529" s="26">
        <v>43696.208333319933</v>
      </c>
      <c r="G5529" s="27">
        <f>Kalkulationen!F5528</f>
        <v>4.92</v>
      </c>
      <c r="H5529" s="28">
        <f>HLOOKUP(Eingabe!$C$6,Kalkulationen!$F$1:$L$8762,Kalkulationen!D5528)</f>
        <v>174.15991544051818</v>
      </c>
    </row>
    <row r="5530" spans="6:8" x14ac:dyDescent="0.15">
      <c r="F5530" s="26">
        <v>43696.249999986598</v>
      </c>
      <c r="G5530" s="27">
        <f>Kalkulationen!F5529</f>
        <v>4.7699999999999996</v>
      </c>
      <c r="H5530" s="28">
        <f>HLOOKUP(Eingabe!$C$6,Kalkulationen!$F$1:$L$8762,Kalkulationen!D5529)</f>
        <v>157.3586998907347</v>
      </c>
    </row>
    <row r="5531" spans="6:8" x14ac:dyDescent="0.15">
      <c r="F5531" s="26">
        <v>43696.291666653262</v>
      </c>
      <c r="G5531" s="27">
        <f>Kalkulationen!F5530</f>
        <v>4.92</v>
      </c>
      <c r="H5531" s="28">
        <f>HLOOKUP(Eingabe!$C$6,Kalkulationen!$F$1:$L$8762,Kalkulationen!D5530)</f>
        <v>174.15991544051818</v>
      </c>
    </row>
    <row r="5532" spans="6:8" x14ac:dyDescent="0.15">
      <c r="F5532" s="26">
        <v>43696.333333319926</v>
      </c>
      <c r="G5532" s="27">
        <f>Kalkulationen!F5531</f>
        <v>4.33</v>
      </c>
      <c r="H5532" s="28">
        <f>HLOOKUP(Eingabe!$C$6,Kalkulationen!$F$1:$L$8762,Kalkulationen!D5531)</f>
        <v>113.35839181095314</v>
      </c>
    </row>
    <row r="5533" spans="6:8" x14ac:dyDescent="0.15">
      <c r="F5533" s="26">
        <v>43696.37499998659</v>
      </c>
      <c r="G5533" s="27">
        <f>Kalkulationen!F5532</f>
        <v>3.73</v>
      </c>
      <c r="H5533" s="28">
        <f>HLOOKUP(Eingabe!$C$6,Kalkulationen!$F$1:$L$8762,Kalkulationen!D5532)</f>
        <v>57.90322713773282</v>
      </c>
    </row>
    <row r="5534" spans="6:8" x14ac:dyDescent="0.15">
      <c r="F5534" s="26">
        <v>43696.416666653255</v>
      </c>
      <c r="G5534" s="27">
        <f>Kalkulationen!F5533</f>
        <v>4.18</v>
      </c>
      <c r="H5534" s="28">
        <f>HLOOKUP(Eingabe!$C$6,Kalkulationen!$F$1:$L$8762,Kalkulationen!D5533)</f>
        <v>99.286032951741447</v>
      </c>
    </row>
    <row r="5535" spans="6:8" x14ac:dyDescent="0.15">
      <c r="F5535" s="26">
        <v>43696.458333319919</v>
      </c>
      <c r="G5535" s="27">
        <f>Kalkulationen!F5534</f>
        <v>5.52</v>
      </c>
      <c r="H5535" s="28">
        <f>HLOOKUP(Eingabe!$C$6,Kalkulationen!$F$1:$L$8762,Kalkulationen!D5534)</f>
        <v>254.43327038277369</v>
      </c>
    </row>
    <row r="5536" spans="6:8" x14ac:dyDescent="0.15">
      <c r="F5536" s="26">
        <v>43696.499999986583</v>
      </c>
      <c r="G5536" s="27">
        <f>Kalkulationen!F5535</f>
        <v>5.82</v>
      </c>
      <c r="H5536" s="28">
        <f>HLOOKUP(Eingabe!$C$6,Kalkulationen!$F$1:$L$8762,Kalkulationen!D5535)</f>
        <v>300.31867582888367</v>
      </c>
    </row>
    <row r="5537" spans="6:8" x14ac:dyDescent="0.15">
      <c r="F5537" s="26">
        <v>43696.541666653247</v>
      </c>
      <c r="G5537" s="27">
        <f>Kalkulationen!F5536</f>
        <v>5.07</v>
      </c>
      <c r="H5537" s="28">
        <f>HLOOKUP(Eingabe!$C$6,Kalkulationen!$F$1:$L$8762,Kalkulationen!D5536)</f>
        <v>192.37195416342232</v>
      </c>
    </row>
    <row r="5538" spans="6:8" x14ac:dyDescent="0.15">
      <c r="F5538" s="26">
        <v>43696.583333319912</v>
      </c>
      <c r="G5538" s="27">
        <f>Kalkulationen!F5537</f>
        <v>4.92</v>
      </c>
      <c r="H5538" s="28">
        <f>HLOOKUP(Eingabe!$C$6,Kalkulationen!$F$1:$L$8762,Kalkulationen!D5537)</f>
        <v>174.15991544051818</v>
      </c>
    </row>
    <row r="5539" spans="6:8" x14ac:dyDescent="0.15">
      <c r="F5539" s="26">
        <v>43696.624999986576</v>
      </c>
      <c r="G5539" s="27">
        <f>Kalkulationen!F5538</f>
        <v>3.88</v>
      </c>
      <c r="H5539" s="28">
        <f>HLOOKUP(Eingabe!$C$6,Kalkulationen!$F$1:$L$8762,Kalkulationen!D5538)</f>
        <v>71.378640628237633</v>
      </c>
    </row>
    <row r="5540" spans="6:8" x14ac:dyDescent="0.15">
      <c r="F5540" s="26">
        <v>43696.66666665324</v>
      </c>
      <c r="G5540" s="27">
        <f>Kalkulationen!F5539</f>
        <v>3.13</v>
      </c>
      <c r="H5540" s="28">
        <f>HLOOKUP(Eingabe!$C$6,Kalkulationen!$F$1:$L$8762,Kalkulationen!D5539)</f>
        <v>21.178652373249626</v>
      </c>
    </row>
    <row r="5541" spans="6:8" x14ac:dyDescent="0.15">
      <c r="F5541" s="26">
        <v>43696.708333319904</v>
      </c>
      <c r="G5541" s="27">
        <f>Kalkulationen!F5540</f>
        <v>4.7699999999999996</v>
      </c>
      <c r="H5541" s="28">
        <f>HLOOKUP(Eingabe!$C$6,Kalkulationen!$F$1:$L$8762,Kalkulationen!D5540)</f>
        <v>157.3586998907347</v>
      </c>
    </row>
    <row r="5542" spans="6:8" x14ac:dyDescent="0.15">
      <c r="F5542" s="26">
        <v>43696.749999986569</v>
      </c>
      <c r="G5542" s="27">
        <f>Kalkulationen!F5541</f>
        <v>4.03</v>
      </c>
      <c r="H5542" s="28">
        <f>HLOOKUP(Eingabe!$C$6,Kalkulationen!$F$1:$L$8762,Kalkulationen!D5541)</f>
        <v>85.333314530668076</v>
      </c>
    </row>
    <row r="5543" spans="6:8" x14ac:dyDescent="0.15">
      <c r="F5543" s="26">
        <v>43696.791666653233</v>
      </c>
      <c r="G5543" s="27">
        <f>Kalkulationen!F5542</f>
        <v>3.73</v>
      </c>
      <c r="H5543" s="28">
        <f>HLOOKUP(Eingabe!$C$6,Kalkulationen!$F$1:$L$8762,Kalkulationen!D5542)</f>
        <v>57.90322713773282</v>
      </c>
    </row>
    <row r="5544" spans="6:8" x14ac:dyDescent="0.15">
      <c r="F5544" s="26">
        <v>43696.833333319897</v>
      </c>
      <c r="G5544" s="27">
        <f>Kalkulationen!F5543</f>
        <v>4.18</v>
      </c>
      <c r="H5544" s="28">
        <f>HLOOKUP(Eingabe!$C$6,Kalkulationen!$F$1:$L$8762,Kalkulationen!D5543)</f>
        <v>99.286032951741447</v>
      </c>
    </row>
    <row r="5545" spans="6:8" x14ac:dyDescent="0.15">
      <c r="F5545" s="26">
        <v>43696.874999986561</v>
      </c>
      <c r="G5545" s="27">
        <f>Kalkulationen!F5544</f>
        <v>3.73</v>
      </c>
      <c r="H5545" s="28">
        <f>HLOOKUP(Eingabe!$C$6,Kalkulationen!$F$1:$L$8762,Kalkulationen!D5544)</f>
        <v>57.90322713773282</v>
      </c>
    </row>
    <row r="5546" spans="6:8" x14ac:dyDescent="0.15">
      <c r="F5546" s="26">
        <v>43696.916666653226</v>
      </c>
      <c r="G5546" s="27">
        <f>Kalkulationen!F5545</f>
        <v>3.88</v>
      </c>
      <c r="H5546" s="28">
        <f>HLOOKUP(Eingabe!$C$6,Kalkulationen!$F$1:$L$8762,Kalkulationen!D5545)</f>
        <v>71.378640628237633</v>
      </c>
    </row>
    <row r="5547" spans="6:8" x14ac:dyDescent="0.15">
      <c r="F5547" s="26">
        <v>43696.95833331989</v>
      </c>
      <c r="G5547" s="27">
        <f>Kalkulationen!F5546</f>
        <v>3.88</v>
      </c>
      <c r="H5547" s="28">
        <f>HLOOKUP(Eingabe!$C$6,Kalkulationen!$F$1:$L$8762,Kalkulationen!D5546)</f>
        <v>71.378640628237633</v>
      </c>
    </row>
    <row r="5548" spans="6:8" x14ac:dyDescent="0.15">
      <c r="F5548" s="26">
        <v>43696.999999986554</v>
      </c>
      <c r="G5548" s="27">
        <f>Kalkulationen!F5547</f>
        <v>4.4800000000000004</v>
      </c>
      <c r="H5548" s="28">
        <f>HLOOKUP(Eingabe!$C$6,Kalkulationen!$F$1:$L$8762,Kalkulationen!D5547)</f>
        <v>127.75355141684258</v>
      </c>
    </row>
    <row r="5549" spans="6:8" x14ac:dyDescent="0.15">
      <c r="F5549" s="26">
        <v>43697.041666653218</v>
      </c>
      <c r="G5549" s="27">
        <f>Kalkulationen!F5548</f>
        <v>4.7699999999999996</v>
      </c>
      <c r="H5549" s="28">
        <f>HLOOKUP(Eingabe!$C$6,Kalkulationen!$F$1:$L$8762,Kalkulationen!D5548)</f>
        <v>157.3586998907347</v>
      </c>
    </row>
    <row r="5550" spans="6:8" x14ac:dyDescent="0.15">
      <c r="F5550" s="26">
        <v>43697.083333319883</v>
      </c>
      <c r="G5550" s="27">
        <f>Kalkulationen!F5549</f>
        <v>4.7699999999999996</v>
      </c>
      <c r="H5550" s="28">
        <f>HLOOKUP(Eingabe!$C$6,Kalkulationen!$F$1:$L$8762,Kalkulationen!D5549)</f>
        <v>157.3586998907347</v>
      </c>
    </row>
    <row r="5551" spans="6:8" x14ac:dyDescent="0.15">
      <c r="F5551" s="26">
        <v>43697.124999986547</v>
      </c>
      <c r="G5551" s="27">
        <f>Kalkulationen!F5550</f>
        <v>5.37</v>
      </c>
      <c r="H5551" s="28">
        <f>HLOOKUP(Eingabe!$C$6,Kalkulationen!$F$1:$L$8762,Kalkulationen!D5550)</f>
        <v>232.80191638908431</v>
      </c>
    </row>
    <row r="5552" spans="6:8" x14ac:dyDescent="0.15">
      <c r="F5552" s="26">
        <v>43697.166666653211</v>
      </c>
      <c r="G5552" s="27">
        <f>Kalkulationen!F5551</f>
        <v>4.92</v>
      </c>
      <c r="H5552" s="28">
        <f>HLOOKUP(Eingabe!$C$6,Kalkulationen!$F$1:$L$8762,Kalkulationen!D5551)</f>
        <v>174.15991544051818</v>
      </c>
    </row>
    <row r="5553" spans="6:8" x14ac:dyDescent="0.15">
      <c r="F5553" s="26">
        <v>43697.208333319875</v>
      </c>
      <c r="G5553" s="27">
        <f>Kalkulationen!F5552</f>
        <v>4.92</v>
      </c>
      <c r="H5553" s="28">
        <f>HLOOKUP(Eingabe!$C$6,Kalkulationen!$F$1:$L$8762,Kalkulationen!D5552)</f>
        <v>174.15991544051818</v>
      </c>
    </row>
    <row r="5554" spans="6:8" x14ac:dyDescent="0.15">
      <c r="F5554" s="26">
        <v>43697.249999986539</v>
      </c>
      <c r="G5554" s="27">
        <f>Kalkulationen!F5553</f>
        <v>5.22</v>
      </c>
      <c r="H5554" s="28">
        <f>HLOOKUP(Eingabe!$C$6,Kalkulationen!$F$1:$L$8762,Kalkulationen!D5553)</f>
        <v>212.01452653164606</v>
      </c>
    </row>
    <row r="5555" spans="6:8" x14ac:dyDescent="0.15">
      <c r="F5555" s="26">
        <v>43697.291666653204</v>
      </c>
      <c r="G5555" s="27">
        <f>Kalkulationen!F5554</f>
        <v>4.18</v>
      </c>
      <c r="H5555" s="28">
        <f>HLOOKUP(Eingabe!$C$6,Kalkulationen!$F$1:$L$8762,Kalkulationen!D5554)</f>
        <v>99.286032951741447</v>
      </c>
    </row>
    <row r="5556" spans="6:8" x14ac:dyDescent="0.15">
      <c r="F5556" s="26">
        <v>43697.333333319868</v>
      </c>
      <c r="G5556" s="27">
        <f>Kalkulationen!F5555</f>
        <v>3.73</v>
      </c>
      <c r="H5556" s="28">
        <f>HLOOKUP(Eingabe!$C$6,Kalkulationen!$F$1:$L$8762,Kalkulationen!D5555)</f>
        <v>57.90322713773282</v>
      </c>
    </row>
    <row r="5557" spans="6:8" x14ac:dyDescent="0.15">
      <c r="F5557" s="26">
        <v>43697.374999986532</v>
      </c>
      <c r="G5557" s="27">
        <f>Kalkulationen!F5556</f>
        <v>4.18</v>
      </c>
      <c r="H5557" s="28">
        <f>HLOOKUP(Eingabe!$C$6,Kalkulationen!$F$1:$L$8762,Kalkulationen!D5556)</f>
        <v>99.286032951741447</v>
      </c>
    </row>
    <row r="5558" spans="6:8" x14ac:dyDescent="0.15">
      <c r="F5558" s="26">
        <v>43697.416666653196</v>
      </c>
      <c r="G5558" s="27">
        <f>Kalkulationen!F5557</f>
        <v>2.69</v>
      </c>
      <c r="H5558" s="28">
        <f>HLOOKUP(Eingabe!$C$6,Kalkulationen!$F$1:$L$8762,Kalkulationen!D5557)</f>
        <v>7.4302984659264721</v>
      </c>
    </row>
    <row r="5559" spans="6:8" x14ac:dyDescent="0.15">
      <c r="F5559" s="26">
        <v>43697.458333319861</v>
      </c>
      <c r="G5559" s="27">
        <f>Kalkulationen!F5558</f>
        <v>3.13</v>
      </c>
      <c r="H5559" s="28">
        <f>HLOOKUP(Eingabe!$C$6,Kalkulationen!$F$1:$L$8762,Kalkulationen!D5558)</f>
        <v>21.178652373249626</v>
      </c>
    </row>
    <row r="5560" spans="6:8" x14ac:dyDescent="0.15">
      <c r="F5560" s="26">
        <v>43697.499999986525</v>
      </c>
      <c r="G5560" s="27">
        <f>Kalkulationen!F5559</f>
        <v>1.49</v>
      </c>
      <c r="H5560" s="28">
        <f>HLOOKUP(Eingabe!$C$6,Kalkulationen!$F$1:$L$8762,Kalkulationen!D5559)</f>
        <v>0.12936521063564776</v>
      </c>
    </row>
    <row r="5561" spans="6:8" x14ac:dyDescent="0.15">
      <c r="F5561" s="26">
        <v>43697.541666653189</v>
      </c>
      <c r="G5561" s="27">
        <f>Kalkulationen!F5560</f>
        <v>1.94</v>
      </c>
      <c r="H5561" s="28">
        <f>HLOOKUP(Eingabe!$C$6,Kalkulationen!$F$1:$L$8762,Kalkulationen!D5560)</f>
        <v>0.92361847068584668</v>
      </c>
    </row>
    <row r="5562" spans="6:8" x14ac:dyDescent="0.15">
      <c r="F5562" s="26">
        <v>43697.583333319853</v>
      </c>
      <c r="G5562" s="27">
        <f>Kalkulationen!F5561</f>
        <v>3.28</v>
      </c>
      <c r="H5562" s="28">
        <f>HLOOKUP(Eingabe!$C$6,Kalkulationen!$F$1:$L$8762,Kalkulationen!D5561)</f>
        <v>28.07247429844973</v>
      </c>
    </row>
    <row r="5563" spans="6:8" x14ac:dyDescent="0.15">
      <c r="F5563" s="26">
        <v>43697.624999986518</v>
      </c>
      <c r="G5563" s="27">
        <f>Kalkulationen!F5562</f>
        <v>1.79</v>
      </c>
      <c r="H5563" s="28">
        <f>HLOOKUP(Eingabe!$C$6,Kalkulationen!$F$1:$L$8762,Kalkulationen!D5562)</f>
        <v>0.54640916557928276</v>
      </c>
    </row>
    <row r="5564" spans="6:8" x14ac:dyDescent="0.15">
      <c r="F5564" s="26">
        <v>43697.666666653182</v>
      </c>
      <c r="G5564" s="27">
        <f>Kalkulationen!F5563</f>
        <v>1.04</v>
      </c>
      <c r="H5564" s="28">
        <f>HLOOKUP(Eingabe!$C$6,Kalkulationen!$F$1:$L$8762,Kalkulationen!D5563)</f>
        <v>0</v>
      </c>
    </row>
    <row r="5565" spans="6:8" x14ac:dyDescent="0.15">
      <c r="F5565" s="26">
        <v>43697.708333319846</v>
      </c>
      <c r="G5565" s="27">
        <f>Kalkulationen!F5564</f>
        <v>1.49</v>
      </c>
      <c r="H5565" s="28">
        <f>HLOOKUP(Eingabe!$C$6,Kalkulationen!$F$1:$L$8762,Kalkulationen!D5564)</f>
        <v>0.12936521063564776</v>
      </c>
    </row>
    <row r="5566" spans="6:8" x14ac:dyDescent="0.15">
      <c r="F5566" s="26">
        <v>43697.74999998651</v>
      </c>
      <c r="G5566" s="27">
        <f>Kalkulationen!F5565</f>
        <v>1.94</v>
      </c>
      <c r="H5566" s="28">
        <f>HLOOKUP(Eingabe!$C$6,Kalkulationen!$F$1:$L$8762,Kalkulationen!D5565)</f>
        <v>0.92361847068584668</v>
      </c>
    </row>
    <row r="5567" spans="6:8" x14ac:dyDescent="0.15">
      <c r="F5567" s="26">
        <v>43697.791666653175</v>
      </c>
      <c r="G5567" s="27">
        <f>Kalkulationen!F5566</f>
        <v>2.83</v>
      </c>
      <c r="H5567" s="28">
        <f>HLOOKUP(Eingabe!$C$6,Kalkulationen!$F$1:$L$8762,Kalkulationen!D5566)</f>
        <v>10.799308393294714</v>
      </c>
    </row>
    <row r="5568" spans="6:8" x14ac:dyDescent="0.15">
      <c r="F5568" s="26">
        <v>43697.833333319839</v>
      </c>
      <c r="G5568" s="27">
        <f>Kalkulationen!F5567</f>
        <v>2.2400000000000002</v>
      </c>
      <c r="H5568" s="28">
        <f>HLOOKUP(Eingabe!$C$6,Kalkulationen!$F$1:$L$8762,Kalkulationen!D5567)</f>
        <v>2.2387492384510437</v>
      </c>
    </row>
    <row r="5569" spans="6:8" x14ac:dyDescent="0.15">
      <c r="F5569" s="26">
        <v>43697.874999986503</v>
      </c>
      <c r="G5569" s="27">
        <f>Kalkulationen!F5568</f>
        <v>2.39</v>
      </c>
      <c r="H5569" s="28">
        <f>HLOOKUP(Eingabe!$C$6,Kalkulationen!$F$1:$L$8762,Kalkulationen!D5568)</f>
        <v>3.2364376072839534</v>
      </c>
    </row>
    <row r="5570" spans="6:8" x14ac:dyDescent="0.15">
      <c r="F5570" s="26">
        <v>43697.916666653167</v>
      </c>
      <c r="G5570" s="27">
        <f>Kalkulationen!F5569</f>
        <v>2.98</v>
      </c>
      <c r="H5570" s="28">
        <f>HLOOKUP(Eingabe!$C$6,Kalkulationen!$F$1:$L$8762,Kalkulationen!D5569)</f>
        <v>15.363813474783871</v>
      </c>
    </row>
    <row r="5571" spans="6:8" x14ac:dyDescent="0.15">
      <c r="F5571" s="26">
        <v>43697.958333319832</v>
      </c>
      <c r="G5571" s="27">
        <f>Kalkulationen!F5570</f>
        <v>6.27</v>
      </c>
      <c r="H5571" s="28">
        <f>HLOOKUP(Eingabe!$C$6,Kalkulationen!$F$1:$L$8762,Kalkulationen!D5570)</f>
        <v>381.97961946877831</v>
      </c>
    </row>
    <row r="5572" spans="6:8" x14ac:dyDescent="0.15">
      <c r="F5572" s="26">
        <v>43697.999999986496</v>
      </c>
      <c r="G5572" s="27">
        <f>Kalkulationen!F5571</f>
        <v>1.34</v>
      </c>
      <c r="H5572" s="28">
        <f>HLOOKUP(Eingabe!$C$6,Kalkulationen!$F$1:$L$8762,Kalkulationen!D5571)</f>
        <v>0</v>
      </c>
    </row>
    <row r="5573" spans="6:8" x14ac:dyDescent="0.15">
      <c r="F5573" s="26">
        <v>43698.04166665316</v>
      </c>
      <c r="G5573" s="27">
        <f>Kalkulationen!F5572</f>
        <v>1.94</v>
      </c>
      <c r="H5573" s="28">
        <f>HLOOKUP(Eingabe!$C$6,Kalkulationen!$F$1:$L$8762,Kalkulationen!D5572)</f>
        <v>0.92361847068584668</v>
      </c>
    </row>
    <row r="5574" spans="6:8" x14ac:dyDescent="0.15">
      <c r="F5574" s="26">
        <v>43698.083333319824</v>
      </c>
      <c r="G5574" s="27">
        <f>Kalkulationen!F5573</f>
        <v>1.64</v>
      </c>
      <c r="H5574" s="28">
        <f>HLOOKUP(Eingabe!$C$6,Kalkulationen!$F$1:$L$8762,Kalkulationen!D5573)</f>
        <v>0.28936731896601203</v>
      </c>
    </row>
    <row r="5575" spans="6:8" x14ac:dyDescent="0.15">
      <c r="F5575" s="26">
        <v>43698.124999986489</v>
      </c>
      <c r="G5575" s="27">
        <f>Kalkulationen!F5574</f>
        <v>2.54</v>
      </c>
      <c r="H5575" s="28">
        <f>HLOOKUP(Eingabe!$C$6,Kalkulationen!$F$1:$L$8762,Kalkulationen!D5574)</f>
        <v>4.7035428791755116</v>
      </c>
    </row>
    <row r="5576" spans="6:8" x14ac:dyDescent="0.15">
      <c r="F5576" s="26">
        <v>43698.166666653153</v>
      </c>
      <c r="G5576" s="27">
        <f>Kalkulationen!F5575</f>
        <v>2.54</v>
      </c>
      <c r="H5576" s="28">
        <f>HLOOKUP(Eingabe!$C$6,Kalkulationen!$F$1:$L$8762,Kalkulationen!D5575)</f>
        <v>4.7035428791755116</v>
      </c>
    </row>
    <row r="5577" spans="6:8" x14ac:dyDescent="0.15">
      <c r="F5577" s="26">
        <v>43698.208333319817</v>
      </c>
      <c r="G5577" s="27">
        <f>Kalkulationen!F5576</f>
        <v>2.98</v>
      </c>
      <c r="H5577" s="28">
        <f>HLOOKUP(Eingabe!$C$6,Kalkulationen!$F$1:$L$8762,Kalkulationen!D5576)</f>
        <v>15.363813474783871</v>
      </c>
    </row>
    <row r="5578" spans="6:8" x14ac:dyDescent="0.15">
      <c r="F5578" s="26">
        <v>43698.249999986481</v>
      </c>
      <c r="G5578" s="27">
        <f>Kalkulationen!F5577</f>
        <v>2.2400000000000002</v>
      </c>
      <c r="H5578" s="28">
        <f>HLOOKUP(Eingabe!$C$6,Kalkulationen!$F$1:$L$8762,Kalkulationen!D5577)</f>
        <v>2.2387492384510437</v>
      </c>
    </row>
    <row r="5579" spans="6:8" x14ac:dyDescent="0.15">
      <c r="F5579" s="26">
        <v>43698.291666653146</v>
      </c>
      <c r="G5579" s="27">
        <f>Kalkulationen!F5578</f>
        <v>0.45</v>
      </c>
      <c r="H5579" s="28">
        <f>HLOOKUP(Eingabe!$C$6,Kalkulationen!$F$1:$L$8762,Kalkulationen!D5578)</f>
        <v>0</v>
      </c>
    </row>
    <row r="5580" spans="6:8" x14ac:dyDescent="0.15">
      <c r="F5580" s="26">
        <v>43698.33333331981</v>
      </c>
      <c r="G5580" s="27">
        <f>Kalkulationen!F5579</f>
        <v>0.9</v>
      </c>
      <c r="H5580" s="28">
        <f>HLOOKUP(Eingabe!$C$6,Kalkulationen!$F$1:$L$8762,Kalkulationen!D5579)</f>
        <v>0</v>
      </c>
    </row>
    <row r="5581" spans="6:8" x14ac:dyDescent="0.15">
      <c r="F5581" s="26">
        <v>43698.374999986474</v>
      </c>
      <c r="G5581" s="27">
        <f>Kalkulationen!F5580</f>
        <v>0.9</v>
      </c>
      <c r="H5581" s="28">
        <f>HLOOKUP(Eingabe!$C$6,Kalkulationen!$F$1:$L$8762,Kalkulationen!D5580)</f>
        <v>0</v>
      </c>
    </row>
    <row r="5582" spans="6:8" x14ac:dyDescent="0.15">
      <c r="F5582" s="26">
        <v>43698.416666653138</v>
      </c>
      <c r="G5582" s="27">
        <f>Kalkulationen!F5581</f>
        <v>0.75</v>
      </c>
      <c r="H5582" s="28">
        <f>HLOOKUP(Eingabe!$C$6,Kalkulationen!$F$1:$L$8762,Kalkulationen!D5581)</f>
        <v>0</v>
      </c>
    </row>
    <row r="5583" spans="6:8" x14ac:dyDescent="0.15">
      <c r="F5583" s="26">
        <v>43698.458333319802</v>
      </c>
      <c r="G5583" s="27">
        <f>Kalkulationen!F5582</f>
        <v>1.34</v>
      </c>
      <c r="H5583" s="28">
        <f>HLOOKUP(Eingabe!$C$6,Kalkulationen!$F$1:$L$8762,Kalkulationen!D5582)</f>
        <v>0</v>
      </c>
    </row>
    <row r="5584" spans="6:8" x14ac:dyDescent="0.15">
      <c r="F5584" s="26">
        <v>43698.499999986467</v>
      </c>
      <c r="G5584" s="27">
        <f>Kalkulationen!F5583</f>
        <v>1.64</v>
      </c>
      <c r="H5584" s="28">
        <f>HLOOKUP(Eingabe!$C$6,Kalkulationen!$F$1:$L$8762,Kalkulationen!D5583)</f>
        <v>0.28936731896601203</v>
      </c>
    </row>
    <row r="5585" spans="6:8" x14ac:dyDescent="0.15">
      <c r="F5585" s="26">
        <v>43698.541666653131</v>
      </c>
      <c r="G5585" s="27">
        <f>Kalkulationen!F5584</f>
        <v>1.64</v>
      </c>
      <c r="H5585" s="28">
        <f>HLOOKUP(Eingabe!$C$6,Kalkulationen!$F$1:$L$8762,Kalkulationen!D5584)</f>
        <v>0.28936731896601203</v>
      </c>
    </row>
    <row r="5586" spans="6:8" x14ac:dyDescent="0.15">
      <c r="F5586" s="26">
        <v>43698.583333319795</v>
      </c>
      <c r="G5586" s="27">
        <f>Kalkulationen!F5585</f>
        <v>3.28</v>
      </c>
      <c r="H5586" s="28">
        <f>HLOOKUP(Eingabe!$C$6,Kalkulationen!$F$1:$L$8762,Kalkulationen!D5585)</f>
        <v>28.07247429844973</v>
      </c>
    </row>
    <row r="5587" spans="6:8" x14ac:dyDescent="0.15">
      <c r="F5587" s="26">
        <v>43698.624999986459</v>
      </c>
      <c r="G5587" s="27">
        <f>Kalkulationen!F5586</f>
        <v>3.58</v>
      </c>
      <c r="H5587" s="28">
        <f>HLOOKUP(Eingabe!$C$6,Kalkulationen!$F$1:$L$8762,Kalkulationen!D5586)</f>
        <v>45.658471991144815</v>
      </c>
    </row>
    <row r="5588" spans="6:8" x14ac:dyDescent="0.15">
      <c r="F5588" s="26">
        <v>43698.666666653124</v>
      </c>
      <c r="G5588" s="27">
        <f>Kalkulationen!F5587</f>
        <v>3.88</v>
      </c>
      <c r="H5588" s="28">
        <f>HLOOKUP(Eingabe!$C$6,Kalkulationen!$F$1:$L$8762,Kalkulationen!D5587)</f>
        <v>71.378640628237633</v>
      </c>
    </row>
    <row r="5589" spans="6:8" x14ac:dyDescent="0.15">
      <c r="F5589" s="26">
        <v>43698.708333319788</v>
      </c>
      <c r="G5589" s="27">
        <f>Kalkulationen!F5588</f>
        <v>3.28</v>
      </c>
      <c r="H5589" s="28">
        <f>HLOOKUP(Eingabe!$C$6,Kalkulationen!$F$1:$L$8762,Kalkulationen!D5588)</f>
        <v>28.07247429844973</v>
      </c>
    </row>
    <row r="5590" spans="6:8" x14ac:dyDescent="0.15">
      <c r="F5590" s="26">
        <v>43698.749999986452</v>
      </c>
      <c r="G5590" s="27">
        <f>Kalkulationen!F5589</f>
        <v>3.88</v>
      </c>
      <c r="H5590" s="28">
        <f>HLOOKUP(Eingabe!$C$6,Kalkulationen!$F$1:$L$8762,Kalkulationen!D5589)</f>
        <v>71.378640628237633</v>
      </c>
    </row>
    <row r="5591" spans="6:8" x14ac:dyDescent="0.15">
      <c r="F5591" s="26">
        <v>43698.791666653116</v>
      </c>
      <c r="G5591" s="27">
        <f>Kalkulationen!F5590</f>
        <v>3.73</v>
      </c>
      <c r="H5591" s="28">
        <f>HLOOKUP(Eingabe!$C$6,Kalkulationen!$F$1:$L$8762,Kalkulationen!D5590)</f>
        <v>57.90322713773282</v>
      </c>
    </row>
    <row r="5592" spans="6:8" x14ac:dyDescent="0.15">
      <c r="F5592" s="26">
        <v>43698.833333319781</v>
      </c>
      <c r="G5592" s="27">
        <f>Kalkulationen!F5591</f>
        <v>4.18</v>
      </c>
      <c r="H5592" s="28">
        <f>HLOOKUP(Eingabe!$C$6,Kalkulationen!$F$1:$L$8762,Kalkulationen!D5591)</f>
        <v>99.286032951741447</v>
      </c>
    </row>
    <row r="5593" spans="6:8" x14ac:dyDescent="0.15">
      <c r="F5593" s="26">
        <v>43698.874999986445</v>
      </c>
      <c r="G5593" s="27">
        <f>Kalkulationen!F5592</f>
        <v>4.4800000000000004</v>
      </c>
      <c r="H5593" s="28">
        <f>HLOOKUP(Eingabe!$C$6,Kalkulationen!$F$1:$L$8762,Kalkulationen!D5592)</f>
        <v>127.75355141684258</v>
      </c>
    </row>
    <row r="5594" spans="6:8" x14ac:dyDescent="0.15">
      <c r="F5594" s="26">
        <v>43698.916666653109</v>
      </c>
      <c r="G5594" s="27">
        <f>Kalkulationen!F5593</f>
        <v>4.92</v>
      </c>
      <c r="H5594" s="28">
        <f>HLOOKUP(Eingabe!$C$6,Kalkulationen!$F$1:$L$8762,Kalkulationen!D5593)</f>
        <v>174.15991544051818</v>
      </c>
    </row>
    <row r="5595" spans="6:8" x14ac:dyDescent="0.15">
      <c r="F5595" s="26">
        <v>43698.958333319773</v>
      </c>
      <c r="G5595" s="27">
        <f>Kalkulationen!F5594</f>
        <v>4.18</v>
      </c>
      <c r="H5595" s="28">
        <f>HLOOKUP(Eingabe!$C$6,Kalkulationen!$F$1:$L$8762,Kalkulationen!D5594)</f>
        <v>99.286032951741447</v>
      </c>
    </row>
    <row r="5596" spans="6:8" x14ac:dyDescent="0.15">
      <c r="F5596" s="26">
        <v>43698.999999986438</v>
      </c>
      <c r="G5596" s="27">
        <f>Kalkulationen!F5595</f>
        <v>3.73</v>
      </c>
      <c r="H5596" s="28">
        <f>HLOOKUP(Eingabe!$C$6,Kalkulationen!$F$1:$L$8762,Kalkulationen!D5595)</f>
        <v>57.90322713773282</v>
      </c>
    </row>
    <row r="5597" spans="6:8" x14ac:dyDescent="0.15">
      <c r="F5597" s="26">
        <v>43699.041666653102</v>
      </c>
      <c r="G5597" s="27">
        <f>Kalkulationen!F5596</f>
        <v>3.43</v>
      </c>
      <c r="H5597" s="28">
        <f>HLOOKUP(Eingabe!$C$6,Kalkulationen!$F$1:$L$8762,Kalkulationen!D5596)</f>
        <v>35.928487146259762</v>
      </c>
    </row>
    <row r="5598" spans="6:8" x14ac:dyDescent="0.15">
      <c r="F5598" s="26">
        <v>43699.083333319766</v>
      </c>
      <c r="G5598" s="27">
        <f>Kalkulationen!F5597</f>
        <v>4.03</v>
      </c>
      <c r="H5598" s="28">
        <f>HLOOKUP(Eingabe!$C$6,Kalkulationen!$F$1:$L$8762,Kalkulationen!D5597)</f>
        <v>85.333314530668076</v>
      </c>
    </row>
    <row r="5599" spans="6:8" x14ac:dyDescent="0.15">
      <c r="F5599" s="26">
        <v>43699.12499998643</v>
      </c>
      <c r="G5599" s="27">
        <f>Kalkulationen!F5598</f>
        <v>4.03</v>
      </c>
      <c r="H5599" s="28">
        <f>HLOOKUP(Eingabe!$C$6,Kalkulationen!$F$1:$L$8762,Kalkulationen!D5598)</f>
        <v>85.333314530668076</v>
      </c>
    </row>
    <row r="5600" spans="6:8" x14ac:dyDescent="0.15">
      <c r="F5600" s="26">
        <v>43699.166666653095</v>
      </c>
      <c r="G5600" s="27">
        <f>Kalkulationen!F5599</f>
        <v>3.73</v>
      </c>
      <c r="H5600" s="28">
        <f>HLOOKUP(Eingabe!$C$6,Kalkulationen!$F$1:$L$8762,Kalkulationen!D5599)</f>
        <v>57.90322713773282</v>
      </c>
    </row>
    <row r="5601" spans="6:8" x14ac:dyDescent="0.15">
      <c r="F5601" s="26">
        <v>43699.208333319759</v>
      </c>
      <c r="G5601" s="27">
        <f>Kalkulationen!F5600</f>
        <v>3.58</v>
      </c>
      <c r="H5601" s="28">
        <f>HLOOKUP(Eingabe!$C$6,Kalkulationen!$F$1:$L$8762,Kalkulationen!D5600)</f>
        <v>45.658471991144815</v>
      </c>
    </row>
    <row r="5602" spans="6:8" x14ac:dyDescent="0.15">
      <c r="F5602" s="26">
        <v>43699.249999986423</v>
      </c>
      <c r="G5602" s="27">
        <f>Kalkulationen!F5601</f>
        <v>2.39</v>
      </c>
      <c r="H5602" s="28">
        <f>HLOOKUP(Eingabe!$C$6,Kalkulationen!$F$1:$L$8762,Kalkulationen!D5601)</f>
        <v>3.2364376072839534</v>
      </c>
    </row>
    <row r="5603" spans="6:8" x14ac:dyDescent="0.15">
      <c r="F5603" s="26">
        <v>43699.291666653087</v>
      </c>
      <c r="G5603" s="27">
        <f>Kalkulationen!F5602</f>
        <v>2.39</v>
      </c>
      <c r="H5603" s="28">
        <f>HLOOKUP(Eingabe!$C$6,Kalkulationen!$F$1:$L$8762,Kalkulationen!D5602)</f>
        <v>3.2364376072839534</v>
      </c>
    </row>
    <row r="5604" spans="6:8" x14ac:dyDescent="0.15">
      <c r="F5604" s="26">
        <v>43699.333333319752</v>
      </c>
      <c r="G5604" s="27">
        <f>Kalkulationen!F5603</f>
        <v>3.13</v>
      </c>
      <c r="H5604" s="28">
        <f>HLOOKUP(Eingabe!$C$6,Kalkulationen!$F$1:$L$8762,Kalkulationen!D5603)</f>
        <v>21.178652373249626</v>
      </c>
    </row>
    <row r="5605" spans="6:8" x14ac:dyDescent="0.15">
      <c r="F5605" s="26">
        <v>43699.374999986416</v>
      </c>
      <c r="G5605" s="27">
        <f>Kalkulationen!F5604</f>
        <v>3.58</v>
      </c>
      <c r="H5605" s="28">
        <f>HLOOKUP(Eingabe!$C$6,Kalkulationen!$F$1:$L$8762,Kalkulationen!D5604)</f>
        <v>45.658471991144815</v>
      </c>
    </row>
    <row r="5606" spans="6:8" x14ac:dyDescent="0.15">
      <c r="F5606" s="26">
        <v>43699.41666665308</v>
      </c>
      <c r="G5606" s="27">
        <f>Kalkulationen!F5605</f>
        <v>4.92</v>
      </c>
      <c r="H5606" s="28">
        <f>HLOOKUP(Eingabe!$C$6,Kalkulationen!$F$1:$L$8762,Kalkulationen!D5605)</f>
        <v>174.15991544051818</v>
      </c>
    </row>
    <row r="5607" spans="6:8" x14ac:dyDescent="0.15">
      <c r="F5607" s="26">
        <v>43699.458333319744</v>
      </c>
      <c r="G5607" s="27">
        <f>Kalkulationen!F5606</f>
        <v>5.07</v>
      </c>
      <c r="H5607" s="28">
        <f>HLOOKUP(Eingabe!$C$6,Kalkulationen!$F$1:$L$8762,Kalkulationen!D5606)</f>
        <v>192.37195416342232</v>
      </c>
    </row>
    <row r="5608" spans="6:8" x14ac:dyDescent="0.15">
      <c r="F5608" s="26">
        <v>43699.499999986409</v>
      </c>
      <c r="G5608" s="27">
        <f>Kalkulationen!F5607</f>
        <v>5.22</v>
      </c>
      <c r="H5608" s="28">
        <f>HLOOKUP(Eingabe!$C$6,Kalkulationen!$F$1:$L$8762,Kalkulationen!D5607)</f>
        <v>212.01452653164606</v>
      </c>
    </row>
    <row r="5609" spans="6:8" x14ac:dyDescent="0.15">
      <c r="F5609" s="26">
        <v>43699.541666653073</v>
      </c>
      <c r="G5609" s="27">
        <f>Kalkulationen!F5608</f>
        <v>5.37</v>
      </c>
      <c r="H5609" s="28">
        <f>HLOOKUP(Eingabe!$C$6,Kalkulationen!$F$1:$L$8762,Kalkulationen!D5608)</f>
        <v>232.80191638908431</v>
      </c>
    </row>
    <row r="5610" spans="6:8" x14ac:dyDescent="0.15">
      <c r="F5610" s="26">
        <v>43699.583333319737</v>
      </c>
      <c r="G5610" s="27">
        <f>Kalkulationen!F5609</f>
        <v>4.7699999999999996</v>
      </c>
      <c r="H5610" s="28">
        <f>HLOOKUP(Eingabe!$C$6,Kalkulationen!$F$1:$L$8762,Kalkulationen!D5609)</f>
        <v>157.3586998907347</v>
      </c>
    </row>
    <row r="5611" spans="6:8" x14ac:dyDescent="0.15">
      <c r="F5611" s="26">
        <v>43699.624999986401</v>
      </c>
      <c r="G5611" s="27">
        <f>Kalkulationen!F5610</f>
        <v>6.27</v>
      </c>
      <c r="H5611" s="28">
        <f>HLOOKUP(Eingabe!$C$6,Kalkulationen!$F$1:$L$8762,Kalkulationen!D5610)</f>
        <v>381.97961946877831</v>
      </c>
    </row>
    <row r="5612" spans="6:8" x14ac:dyDescent="0.15">
      <c r="F5612" s="26">
        <v>43699.666666653065</v>
      </c>
      <c r="G5612" s="27">
        <f>Kalkulationen!F5611</f>
        <v>5.82</v>
      </c>
      <c r="H5612" s="28">
        <f>HLOOKUP(Eingabe!$C$6,Kalkulationen!$F$1:$L$8762,Kalkulationen!D5611)</f>
        <v>300.31867582888367</v>
      </c>
    </row>
    <row r="5613" spans="6:8" x14ac:dyDescent="0.15">
      <c r="F5613" s="26">
        <v>43699.70833331973</v>
      </c>
      <c r="G5613" s="27">
        <f>Kalkulationen!F5612</f>
        <v>4.18</v>
      </c>
      <c r="H5613" s="28">
        <f>HLOOKUP(Eingabe!$C$6,Kalkulationen!$F$1:$L$8762,Kalkulationen!D5612)</f>
        <v>99.286032951741447</v>
      </c>
    </row>
    <row r="5614" spans="6:8" x14ac:dyDescent="0.15">
      <c r="F5614" s="26">
        <v>43699.749999986394</v>
      </c>
      <c r="G5614" s="27">
        <f>Kalkulationen!F5613</f>
        <v>3.73</v>
      </c>
      <c r="H5614" s="28">
        <f>HLOOKUP(Eingabe!$C$6,Kalkulationen!$F$1:$L$8762,Kalkulationen!D5613)</f>
        <v>57.90322713773282</v>
      </c>
    </row>
    <row r="5615" spans="6:8" x14ac:dyDescent="0.15">
      <c r="F5615" s="26">
        <v>43699.791666653058</v>
      </c>
      <c r="G5615" s="27">
        <f>Kalkulationen!F5614</f>
        <v>3.28</v>
      </c>
      <c r="H5615" s="28">
        <f>HLOOKUP(Eingabe!$C$6,Kalkulationen!$F$1:$L$8762,Kalkulationen!D5614)</f>
        <v>28.07247429844973</v>
      </c>
    </row>
    <row r="5616" spans="6:8" x14ac:dyDescent="0.15">
      <c r="F5616" s="26">
        <v>43699.833333319722</v>
      </c>
      <c r="G5616" s="27">
        <f>Kalkulationen!F5615</f>
        <v>4.03</v>
      </c>
      <c r="H5616" s="28">
        <f>HLOOKUP(Eingabe!$C$6,Kalkulationen!$F$1:$L$8762,Kalkulationen!D5615)</f>
        <v>85.333314530668076</v>
      </c>
    </row>
    <row r="5617" spans="6:8" x14ac:dyDescent="0.15">
      <c r="F5617" s="26">
        <v>43699.874999986387</v>
      </c>
      <c r="G5617" s="27">
        <f>Kalkulationen!F5616</f>
        <v>4.4800000000000004</v>
      </c>
      <c r="H5617" s="28">
        <f>HLOOKUP(Eingabe!$C$6,Kalkulationen!$F$1:$L$8762,Kalkulationen!D5616)</f>
        <v>127.75355141684258</v>
      </c>
    </row>
    <row r="5618" spans="6:8" x14ac:dyDescent="0.15">
      <c r="F5618" s="26">
        <v>43699.916666653051</v>
      </c>
      <c r="G5618" s="27">
        <f>Kalkulationen!F5617</f>
        <v>3.73</v>
      </c>
      <c r="H5618" s="28">
        <f>HLOOKUP(Eingabe!$C$6,Kalkulationen!$F$1:$L$8762,Kalkulationen!D5617)</f>
        <v>57.90322713773282</v>
      </c>
    </row>
    <row r="5619" spans="6:8" x14ac:dyDescent="0.15">
      <c r="F5619" s="26">
        <v>43699.958333319715</v>
      </c>
      <c r="G5619" s="27">
        <f>Kalkulationen!F5618</f>
        <v>3.43</v>
      </c>
      <c r="H5619" s="28">
        <f>HLOOKUP(Eingabe!$C$6,Kalkulationen!$F$1:$L$8762,Kalkulationen!D5618)</f>
        <v>35.928487146259762</v>
      </c>
    </row>
    <row r="5620" spans="6:8" x14ac:dyDescent="0.15">
      <c r="F5620" s="26">
        <v>43699.999999986379</v>
      </c>
      <c r="G5620" s="27">
        <f>Kalkulationen!F5619</f>
        <v>3.73</v>
      </c>
      <c r="H5620" s="28">
        <f>HLOOKUP(Eingabe!$C$6,Kalkulationen!$F$1:$L$8762,Kalkulationen!D5619)</f>
        <v>57.90322713773282</v>
      </c>
    </row>
    <row r="5621" spans="6:8" x14ac:dyDescent="0.15">
      <c r="F5621" s="26">
        <v>43700.041666653044</v>
      </c>
      <c r="G5621" s="27">
        <f>Kalkulationen!F5620</f>
        <v>3.28</v>
      </c>
      <c r="H5621" s="28">
        <f>HLOOKUP(Eingabe!$C$6,Kalkulationen!$F$1:$L$8762,Kalkulationen!D5620)</f>
        <v>28.07247429844973</v>
      </c>
    </row>
    <row r="5622" spans="6:8" x14ac:dyDescent="0.15">
      <c r="F5622" s="26">
        <v>43700.083333319708</v>
      </c>
      <c r="G5622" s="27">
        <f>Kalkulationen!F5621</f>
        <v>2.98</v>
      </c>
      <c r="H5622" s="28">
        <f>HLOOKUP(Eingabe!$C$6,Kalkulationen!$F$1:$L$8762,Kalkulationen!D5621)</f>
        <v>15.363813474783871</v>
      </c>
    </row>
    <row r="5623" spans="6:8" x14ac:dyDescent="0.15">
      <c r="F5623" s="26">
        <v>43700.124999986372</v>
      </c>
      <c r="G5623" s="27">
        <f>Kalkulationen!F5622</f>
        <v>2.83</v>
      </c>
      <c r="H5623" s="28">
        <f>HLOOKUP(Eingabe!$C$6,Kalkulationen!$F$1:$L$8762,Kalkulationen!D5622)</f>
        <v>10.799308393294714</v>
      </c>
    </row>
    <row r="5624" spans="6:8" x14ac:dyDescent="0.15">
      <c r="F5624" s="26">
        <v>43700.166666653036</v>
      </c>
      <c r="G5624" s="27">
        <f>Kalkulationen!F5623</f>
        <v>2.69</v>
      </c>
      <c r="H5624" s="28">
        <f>HLOOKUP(Eingabe!$C$6,Kalkulationen!$F$1:$L$8762,Kalkulationen!D5623)</f>
        <v>7.4302984659264721</v>
      </c>
    </row>
    <row r="5625" spans="6:8" x14ac:dyDescent="0.15">
      <c r="F5625" s="26">
        <v>43700.208333319701</v>
      </c>
      <c r="G5625" s="27">
        <f>Kalkulationen!F5624</f>
        <v>2.83</v>
      </c>
      <c r="H5625" s="28">
        <f>HLOOKUP(Eingabe!$C$6,Kalkulationen!$F$1:$L$8762,Kalkulationen!D5624)</f>
        <v>10.799308393294714</v>
      </c>
    </row>
    <row r="5626" spans="6:8" x14ac:dyDescent="0.15">
      <c r="F5626" s="26">
        <v>43700.249999986365</v>
      </c>
      <c r="G5626" s="27">
        <f>Kalkulationen!F5625</f>
        <v>1.19</v>
      </c>
      <c r="H5626" s="28">
        <f>HLOOKUP(Eingabe!$C$6,Kalkulationen!$F$1:$L$8762,Kalkulationen!D5625)</f>
        <v>0</v>
      </c>
    </row>
    <row r="5627" spans="6:8" x14ac:dyDescent="0.15">
      <c r="F5627" s="26">
        <v>43700.291666653029</v>
      </c>
      <c r="G5627" s="27">
        <f>Kalkulationen!F5626</f>
        <v>4.18</v>
      </c>
      <c r="H5627" s="28">
        <f>HLOOKUP(Eingabe!$C$6,Kalkulationen!$F$1:$L$8762,Kalkulationen!D5626)</f>
        <v>99.286032951741447</v>
      </c>
    </row>
    <row r="5628" spans="6:8" x14ac:dyDescent="0.15">
      <c r="F5628" s="26">
        <v>43700.333333319693</v>
      </c>
      <c r="G5628" s="27">
        <f>Kalkulationen!F5627</f>
        <v>2.39</v>
      </c>
      <c r="H5628" s="28">
        <f>HLOOKUP(Eingabe!$C$6,Kalkulationen!$F$1:$L$8762,Kalkulationen!D5627)</f>
        <v>3.2364376072839534</v>
      </c>
    </row>
    <row r="5629" spans="6:8" x14ac:dyDescent="0.15">
      <c r="F5629" s="26">
        <v>43700.374999986358</v>
      </c>
      <c r="G5629" s="27">
        <f>Kalkulationen!F5628</f>
        <v>2.54</v>
      </c>
      <c r="H5629" s="28">
        <f>HLOOKUP(Eingabe!$C$6,Kalkulationen!$F$1:$L$8762,Kalkulationen!D5628)</f>
        <v>4.7035428791755116</v>
      </c>
    </row>
    <row r="5630" spans="6:8" x14ac:dyDescent="0.15">
      <c r="F5630" s="26">
        <v>43700.416666653022</v>
      </c>
      <c r="G5630" s="27">
        <f>Kalkulationen!F5629</f>
        <v>5.07</v>
      </c>
      <c r="H5630" s="28">
        <f>HLOOKUP(Eingabe!$C$6,Kalkulationen!$F$1:$L$8762,Kalkulationen!D5629)</f>
        <v>192.37195416342232</v>
      </c>
    </row>
    <row r="5631" spans="6:8" x14ac:dyDescent="0.15">
      <c r="F5631" s="26">
        <v>43700.458333319686</v>
      </c>
      <c r="G5631" s="27">
        <f>Kalkulationen!F5630</f>
        <v>6.41</v>
      </c>
      <c r="H5631" s="28">
        <f>HLOOKUP(Eingabe!$C$6,Kalkulationen!$F$1:$L$8762,Kalkulationen!D5630)</f>
        <v>410.790941833408</v>
      </c>
    </row>
    <row r="5632" spans="6:8" x14ac:dyDescent="0.15">
      <c r="F5632" s="26">
        <v>43700.49999998635</v>
      </c>
      <c r="G5632" s="27">
        <f>Kalkulationen!F5631</f>
        <v>5.97</v>
      </c>
      <c r="H5632" s="28">
        <f>HLOOKUP(Eingabe!$C$6,Kalkulationen!$F$1:$L$8762,Kalkulationen!D5631)</f>
        <v>325.486920668631</v>
      </c>
    </row>
    <row r="5633" spans="6:8" x14ac:dyDescent="0.15">
      <c r="F5633" s="26">
        <v>43700.541666653015</v>
      </c>
      <c r="G5633" s="27">
        <f>Kalkulationen!F5632</f>
        <v>5.52</v>
      </c>
      <c r="H5633" s="28">
        <f>HLOOKUP(Eingabe!$C$6,Kalkulationen!$F$1:$L$8762,Kalkulationen!D5632)</f>
        <v>254.43327038277369</v>
      </c>
    </row>
    <row r="5634" spans="6:8" x14ac:dyDescent="0.15">
      <c r="F5634" s="26">
        <v>43700.583333319679</v>
      </c>
      <c r="G5634" s="27">
        <f>Kalkulationen!F5633</f>
        <v>5.37</v>
      </c>
      <c r="H5634" s="28">
        <f>HLOOKUP(Eingabe!$C$6,Kalkulationen!$F$1:$L$8762,Kalkulationen!D5633)</f>
        <v>232.80191638908431</v>
      </c>
    </row>
    <row r="5635" spans="6:8" x14ac:dyDescent="0.15">
      <c r="F5635" s="26">
        <v>43700.624999986343</v>
      </c>
      <c r="G5635" s="27">
        <f>Kalkulationen!F5634</f>
        <v>7.31</v>
      </c>
      <c r="H5635" s="28">
        <f>HLOOKUP(Eingabe!$C$6,Kalkulationen!$F$1:$L$8762,Kalkulationen!D5634)</f>
        <v>624.88523343482666</v>
      </c>
    </row>
    <row r="5636" spans="6:8" x14ac:dyDescent="0.15">
      <c r="F5636" s="26">
        <v>43700.666666653007</v>
      </c>
      <c r="G5636" s="27">
        <f>Kalkulationen!F5635</f>
        <v>6.41</v>
      </c>
      <c r="H5636" s="28">
        <f>HLOOKUP(Eingabe!$C$6,Kalkulationen!$F$1:$L$8762,Kalkulationen!D5635)</f>
        <v>410.790941833408</v>
      </c>
    </row>
    <row r="5637" spans="6:8" x14ac:dyDescent="0.15">
      <c r="F5637" s="26">
        <v>43700.708333319672</v>
      </c>
      <c r="G5637" s="27">
        <f>Kalkulationen!F5636</f>
        <v>6.41</v>
      </c>
      <c r="H5637" s="28">
        <f>HLOOKUP(Eingabe!$C$6,Kalkulationen!$F$1:$L$8762,Kalkulationen!D5636)</f>
        <v>410.790941833408</v>
      </c>
    </row>
    <row r="5638" spans="6:8" x14ac:dyDescent="0.15">
      <c r="F5638" s="26">
        <v>43700.749999986336</v>
      </c>
      <c r="G5638" s="27">
        <f>Kalkulationen!F5637</f>
        <v>5.37</v>
      </c>
      <c r="H5638" s="28">
        <f>HLOOKUP(Eingabe!$C$6,Kalkulationen!$F$1:$L$8762,Kalkulationen!D5637)</f>
        <v>232.80191638908431</v>
      </c>
    </row>
    <row r="5639" spans="6:8" x14ac:dyDescent="0.15">
      <c r="F5639" s="26">
        <v>43700.791666653</v>
      </c>
      <c r="G5639" s="27">
        <f>Kalkulationen!F5638</f>
        <v>5.67</v>
      </c>
      <c r="H5639" s="28">
        <f>HLOOKUP(Eingabe!$C$6,Kalkulationen!$F$1:$L$8762,Kalkulationen!D5638)</f>
        <v>276.80098896274217</v>
      </c>
    </row>
    <row r="5640" spans="6:8" x14ac:dyDescent="0.15">
      <c r="F5640" s="26">
        <v>43700.833333319664</v>
      </c>
      <c r="G5640" s="27">
        <f>Kalkulationen!F5639</f>
        <v>3.58</v>
      </c>
      <c r="H5640" s="28">
        <f>HLOOKUP(Eingabe!$C$6,Kalkulationen!$F$1:$L$8762,Kalkulationen!D5639)</f>
        <v>45.658471991144815</v>
      </c>
    </row>
    <row r="5641" spans="6:8" x14ac:dyDescent="0.15">
      <c r="F5641" s="26">
        <v>43700.874999986328</v>
      </c>
      <c r="G5641" s="27">
        <f>Kalkulationen!F5640</f>
        <v>3.73</v>
      </c>
      <c r="H5641" s="28">
        <f>HLOOKUP(Eingabe!$C$6,Kalkulationen!$F$1:$L$8762,Kalkulationen!D5640)</f>
        <v>57.90322713773282</v>
      </c>
    </row>
    <row r="5642" spans="6:8" x14ac:dyDescent="0.15">
      <c r="F5642" s="26">
        <v>43700.916666652993</v>
      </c>
      <c r="G5642" s="27">
        <f>Kalkulationen!F5641</f>
        <v>4.33</v>
      </c>
      <c r="H5642" s="28">
        <f>HLOOKUP(Eingabe!$C$6,Kalkulationen!$F$1:$L$8762,Kalkulationen!D5641)</f>
        <v>113.35839181095314</v>
      </c>
    </row>
    <row r="5643" spans="6:8" x14ac:dyDescent="0.15">
      <c r="F5643" s="26">
        <v>43700.958333319657</v>
      </c>
      <c r="G5643" s="27">
        <f>Kalkulationen!F5642</f>
        <v>4.92</v>
      </c>
      <c r="H5643" s="28">
        <f>HLOOKUP(Eingabe!$C$6,Kalkulationen!$F$1:$L$8762,Kalkulationen!D5642)</f>
        <v>174.15991544051818</v>
      </c>
    </row>
    <row r="5644" spans="6:8" x14ac:dyDescent="0.15">
      <c r="F5644" s="26">
        <v>43700.999999986321</v>
      </c>
      <c r="G5644" s="27">
        <f>Kalkulationen!F5643</f>
        <v>4.7699999999999996</v>
      </c>
      <c r="H5644" s="28">
        <f>HLOOKUP(Eingabe!$C$6,Kalkulationen!$F$1:$L$8762,Kalkulationen!D5643)</f>
        <v>157.3586998907347</v>
      </c>
    </row>
    <row r="5645" spans="6:8" x14ac:dyDescent="0.15">
      <c r="F5645" s="26">
        <v>43701.041666652985</v>
      </c>
      <c r="G5645" s="27">
        <f>Kalkulationen!F5644</f>
        <v>4.62</v>
      </c>
      <c r="H5645" s="28">
        <f>HLOOKUP(Eingabe!$C$6,Kalkulationen!$F$1:$L$8762,Kalkulationen!D5644)</f>
        <v>141.66861508672662</v>
      </c>
    </row>
    <row r="5646" spans="6:8" x14ac:dyDescent="0.15">
      <c r="F5646" s="26">
        <v>43701.08333331965</v>
      </c>
      <c r="G5646" s="27">
        <f>Kalkulationen!F5645</f>
        <v>4.7699999999999996</v>
      </c>
      <c r="H5646" s="28">
        <f>HLOOKUP(Eingabe!$C$6,Kalkulationen!$F$1:$L$8762,Kalkulationen!D5645)</f>
        <v>157.3586998907347</v>
      </c>
    </row>
    <row r="5647" spans="6:8" x14ac:dyDescent="0.15">
      <c r="F5647" s="26">
        <v>43701.124999986314</v>
      </c>
      <c r="G5647" s="27">
        <f>Kalkulationen!F5646</f>
        <v>4.4800000000000004</v>
      </c>
      <c r="H5647" s="28">
        <f>HLOOKUP(Eingabe!$C$6,Kalkulationen!$F$1:$L$8762,Kalkulationen!D5646)</f>
        <v>127.75355141684258</v>
      </c>
    </row>
    <row r="5648" spans="6:8" x14ac:dyDescent="0.15">
      <c r="F5648" s="26">
        <v>43701.166666652978</v>
      </c>
      <c r="G5648" s="27">
        <f>Kalkulationen!F5647</f>
        <v>3.28</v>
      </c>
      <c r="H5648" s="28">
        <f>HLOOKUP(Eingabe!$C$6,Kalkulationen!$F$1:$L$8762,Kalkulationen!D5647)</f>
        <v>28.07247429844973</v>
      </c>
    </row>
    <row r="5649" spans="6:8" x14ac:dyDescent="0.15">
      <c r="F5649" s="26">
        <v>43701.208333319642</v>
      </c>
      <c r="G5649" s="27">
        <f>Kalkulationen!F5648</f>
        <v>3.58</v>
      </c>
      <c r="H5649" s="28">
        <f>HLOOKUP(Eingabe!$C$6,Kalkulationen!$F$1:$L$8762,Kalkulationen!D5648)</f>
        <v>45.658471991144815</v>
      </c>
    </row>
    <row r="5650" spans="6:8" x14ac:dyDescent="0.15">
      <c r="F5650" s="26">
        <v>43701.249999986307</v>
      </c>
      <c r="G5650" s="27">
        <f>Kalkulationen!F5649</f>
        <v>4.62</v>
      </c>
      <c r="H5650" s="28">
        <f>HLOOKUP(Eingabe!$C$6,Kalkulationen!$F$1:$L$8762,Kalkulationen!D5649)</f>
        <v>141.66861508672662</v>
      </c>
    </row>
    <row r="5651" spans="6:8" x14ac:dyDescent="0.15">
      <c r="F5651" s="26">
        <v>43701.291666652971</v>
      </c>
      <c r="G5651" s="27">
        <f>Kalkulationen!F5650</f>
        <v>3.58</v>
      </c>
      <c r="H5651" s="28">
        <f>HLOOKUP(Eingabe!$C$6,Kalkulationen!$F$1:$L$8762,Kalkulationen!D5650)</f>
        <v>45.658471991144815</v>
      </c>
    </row>
    <row r="5652" spans="6:8" x14ac:dyDescent="0.15">
      <c r="F5652" s="26">
        <v>43701.333333319635</v>
      </c>
      <c r="G5652" s="27">
        <f>Kalkulationen!F5651</f>
        <v>4.92</v>
      </c>
      <c r="H5652" s="28">
        <f>HLOOKUP(Eingabe!$C$6,Kalkulationen!$F$1:$L$8762,Kalkulationen!D5651)</f>
        <v>174.15991544051818</v>
      </c>
    </row>
    <row r="5653" spans="6:8" x14ac:dyDescent="0.15">
      <c r="F5653" s="26">
        <v>43701.374999986299</v>
      </c>
      <c r="G5653" s="27">
        <f>Kalkulationen!F5652</f>
        <v>4.4800000000000004</v>
      </c>
      <c r="H5653" s="28">
        <f>HLOOKUP(Eingabe!$C$6,Kalkulationen!$F$1:$L$8762,Kalkulationen!D5652)</f>
        <v>127.75355141684258</v>
      </c>
    </row>
    <row r="5654" spans="6:8" x14ac:dyDescent="0.15">
      <c r="F5654" s="26">
        <v>43701.416666652964</v>
      </c>
      <c r="G5654" s="27">
        <f>Kalkulationen!F5653</f>
        <v>4.92</v>
      </c>
      <c r="H5654" s="28">
        <f>HLOOKUP(Eingabe!$C$6,Kalkulationen!$F$1:$L$8762,Kalkulationen!D5653)</f>
        <v>174.15991544051818</v>
      </c>
    </row>
    <row r="5655" spans="6:8" x14ac:dyDescent="0.15">
      <c r="F5655" s="26">
        <v>43701.458333319628</v>
      </c>
      <c r="G5655" s="27">
        <f>Kalkulationen!F5654</f>
        <v>3.43</v>
      </c>
      <c r="H5655" s="28">
        <f>HLOOKUP(Eingabe!$C$6,Kalkulationen!$F$1:$L$8762,Kalkulationen!D5654)</f>
        <v>35.928487146259762</v>
      </c>
    </row>
    <row r="5656" spans="6:8" x14ac:dyDescent="0.15">
      <c r="F5656" s="26">
        <v>43701.499999986292</v>
      </c>
      <c r="G5656" s="27">
        <f>Kalkulationen!F5655</f>
        <v>3.73</v>
      </c>
      <c r="H5656" s="28">
        <f>HLOOKUP(Eingabe!$C$6,Kalkulationen!$F$1:$L$8762,Kalkulationen!D5655)</f>
        <v>57.90322713773282</v>
      </c>
    </row>
    <row r="5657" spans="6:8" x14ac:dyDescent="0.15">
      <c r="F5657" s="26">
        <v>43701.541666652956</v>
      </c>
      <c r="G5657" s="27">
        <f>Kalkulationen!F5656</f>
        <v>5.37</v>
      </c>
      <c r="H5657" s="28">
        <f>HLOOKUP(Eingabe!$C$6,Kalkulationen!$F$1:$L$8762,Kalkulationen!D5656)</f>
        <v>232.80191638908431</v>
      </c>
    </row>
    <row r="5658" spans="6:8" x14ac:dyDescent="0.15">
      <c r="F5658" s="26">
        <v>43701.583333319621</v>
      </c>
      <c r="G5658" s="27">
        <f>Kalkulationen!F5657</f>
        <v>4.92</v>
      </c>
      <c r="H5658" s="28">
        <f>HLOOKUP(Eingabe!$C$6,Kalkulationen!$F$1:$L$8762,Kalkulationen!D5657)</f>
        <v>174.15991544051818</v>
      </c>
    </row>
    <row r="5659" spans="6:8" x14ac:dyDescent="0.15">
      <c r="F5659" s="26">
        <v>43701.624999986285</v>
      </c>
      <c r="G5659" s="27">
        <f>Kalkulationen!F5658</f>
        <v>4.92</v>
      </c>
      <c r="H5659" s="28">
        <f>HLOOKUP(Eingabe!$C$6,Kalkulationen!$F$1:$L$8762,Kalkulationen!D5658)</f>
        <v>174.15991544051818</v>
      </c>
    </row>
    <row r="5660" spans="6:8" x14ac:dyDescent="0.15">
      <c r="F5660" s="26">
        <v>43701.666666652949</v>
      </c>
      <c r="G5660" s="27">
        <f>Kalkulationen!F5659</f>
        <v>3.58</v>
      </c>
      <c r="H5660" s="28">
        <f>HLOOKUP(Eingabe!$C$6,Kalkulationen!$F$1:$L$8762,Kalkulationen!D5659)</f>
        <v>45.658471991144815</v>
      </c>
    </row>
    <row r="5661" spans="6:8" x14ac:dyDescent="0.15">
      <c r="F5661" s="26">
        <v>43701.708333319613</v>
      </c>
      <c r="G5661" s="27">
        <f>Kalkulationen!F5660</f>
        <v>2.98</v>
      </c>
      <c r="H5661" s="28">
        <f>HLOOKUP(Eingabe!$C$6,Kalkulationen!$F$1:$L$8762,Kalkulationen!D5660)</f>
        <v>15.363813474783871</v>
      </c>
    </row>
    <row r="5662" spans="6:8" x14ac:dyDescent="0.15">
      <c r="F5662" s="26">
        <v>43701.749999986278</v>
      </c>
      <c r="G5662" s="27">
        <f>Kalkulationen!F5661</f>
        <v>3.28</v>
      </c>
      <c r="H5662" s="28">
        <f>HLOOKUP(Eingabe!$C$6,Kalkulationen!$F$1:$L$8762,Kalkulationen!D5661)</f>
        <v>28.07247429844973</v>
      </c>
    </row>
    <row r="5663" spans="6:8" x14ac:dyDescent="0.15">
      <c r="F5663" s="26">
        <v>43701.791666652942</v>
      </c>
      <c r="G5663" s="27">
        <f>Kalkulationen!F5662</f>
        <v>3.88</v>
      </c>
      <c r="H5663" s="28">
        <f>HLOOKUP(Eingabe!$C$6,Kalkulationen!$F$1:$L$8762,Kalkulationen!D5662)</f>
        <v>71.378640628237633</v>
      </c>
    </row>
    <row r="5664" spans="6:8" x14ac:dyDescent="0.15">
      <c r="F5664" s="26">
        <v>43701.833333319606</v>
      </c>
      <c r="G5664" s="27">
        <f>Kalkulationen!F5663</f>
        <v>4.18</v>
      </c>
      <c r="H5664" s="28">
        <f>HLOOKUP(Eingabe!$C$6,Kalkulationen!$F$1:$L$8762,Kalkulationen!D5663)</f>
        <v>99.286032951741447</v>
      </c>
    </row>
    <row r="5665" spans="6:8" x14ac:dyDescent="0.15">
      <c r="F5665" s="26">
        <v>43701.87499998627</v>
      </c>
      <c r="G5665" s="27">
        <f>Kalkulationen!F5664</f>
        <v>4.18</v>
      </c>
      <c r="H5665" s="28">
        <f>HLOOKUP(Eingabe!$C$6,Kalkulationen!$F$1:$L$8762,Kalkulationen!D5664)</f>
        <v>99.286032951741447</v>
      </c>
    </row>
    <row r="5666" spans="6:8" x14ac:dyDescent="0.15">
      <c r="F5666" s="26">
        <v>43701.916666652935</v>
      </c>
      <c r="G5666" s="27">
        <f>Kalkulationen!F5665</f>
        <v>5.07</v>
      </c>
      <c r="H5666" s="28">
        <f>HLOOKUP(Eingabe!$C$6,Kalkulationen!$F$1:$L$8762,Kalkulationen!D5665)</f>
        <v>192.37195416342232</v>
      </c>
    </row>
    <row r="5667" spans="6:8" x14ac:dyDescent="0.15">
      <c r="F5667" s="26">
        <v>43701.958333319599</v>
      </c>
      <c r="G5667" s="27">
        <f>Kalkulationen!F5666</f>
        <v>5.52</v>
      </c>
      <c r="H5667" s="28">
        <f>HLOOKUP(Eingabe!$C$6,Kalkulationen!$F$1:$L$8762,Kalkulationen!D5666)</f>
        <v>254.43327038277369</v>
      </c>
    </row>
    <row r="5668" spans="6:8" x14ac:dyDescent="0.15">
      <c r="F5668" s="26">
        <v>43701.999999986263</v>
      </c>
      <c r="G5668" s="27">
        <f>Kalkulationen!F5667</f>
        <v>6.12</v>
      </c>
      <c r="H5668" s="28">
        <f>HLOOKUP(Eingabe!$C$6,Kalkulationen!$F$1:$L$8762,Kalkulationen!D5667)</f>
        <v>352.73627104706577</v>
      </c>
    </row>
    <row r="5669" spans="6:8" x14ac:dyDescent="0.15">
      <c r="F5669" s="26">
        <v>43702.041666652927</v>
      </c>
      <c r="G5669" s="27">
        <f>Kalkulationen!F5668</f>
        <v>5.67</v>
      </c>
      <c r="H5669" s="28">
        <f>HLOOKUP(Eingabe!$C$6,Kalkulationen!$F$1:$L$8762,Kalkulationen!D5668)</f>
        <v>276.80098896274217</v>
      </c>
    </row>
    <row r="5670" spans="6:8" x14ac:dyDescent="0.15">
      <c r="F5670" s="26">
        <v>43702.083333319591</v>
      </c>
      <c r="G5670" s="27">
        <f>Kalkulationen!F5669</f>
        <v>5.37</v>
      </c>
      <c r="H5670" s="28">
        <f>HLOOKUP(Eingabe!$C$6,Kalkulationen!$F$1:$L$8762,Kalkulationen!D5669)</f>
        <v>232.80191638908431</v>
      </c>
    </row>
    <row r="5671" spans="6:8" x14ac:dyDescent="0.15">
      <c r="F5671" s="26">
        <v>43702.124999986256</v>
      </c>
      <c r="G5671" s="27">
        <f>Kalkulationen!F5670</f>
        <v>4.18</v>
      </c>
      <c r="H5671" s="28">
        <f>HLOOKUP(Eingabe!$C$6,Kalkulationen!$F$1:$L$8762,Kalkulationen!D5670)</f>
        <v>99.286032951741447</v>
      </c>
    </row>
    <row r="5672" spans="6:8" x14ac:dyDescent="0.15">
      <c r="F5672" s="26">
        <v>43702.16666665292</v>
      </c>
      <c r="G5672" s="27">
        <f>Kalkulationen!F5671</f>
        <v>4.7699999999999996</v>
      </c>
      <c r="H5672" s="28">
        <f>HLOOKUP(Eingabe!$C$6,Kalkulationen!$F$1:$L$8762,Kalkulationen!D5671)</f>
        <v>157.3586998907347</v>
      </c>
    </row>
    <row r="5673" spans="6:8" x14ac:dyDescent="0.15">
      <c r="F5673" s="26">
        <v>43702.208333319584</v>
      </c>
      <c r="G5673" s="27">
        <f>Kalkulationen!F5672</f>
        <v>5.37</v>
      </c>
      <c r="H5673" s="28">
        <f>HLOOKUP(Eingabe!$C$6,Kalkulationen!$F$1:$L$8762,Kalkulationen!D5672)</f>
        <v>232.80191638908431</v>
      </c>
    </row>
    <row r="5674" spans="6:8" x14ac:dyDescent="0.15">
      <c r="F5674" s="26">
        <v>43702.249999986248</v>
      </c>
      <c r="G5674" s="27">
        <f>Kalkulationen!F5673</f>
        <v>5.52</v>
      </c>
      <c r="H5674" s="28">
        <f>HLOOKUP(Eingabe!$C$6,Kalkulationen!$F$1:$L$8762,Kalkulationen!D5673)</f>
        <v>254.43327038277369</v>
      </c>
    </row>
    <row r="5675" spans="6:8" x14ac:dyDescent="0.15">
      <c r="F5675" s="26">
        <v>43702.291666652913</v>
      </c>
      <c r="G5675" s="27">
        <f>Kalkulationen!F5674</f>
        <v>4.92</v>
      </c>
      <c r="H5675" s="28">
        <f>HLOOKUP(Eingabe!$C$6,Kalkulationen!$F$1:$L$8762,Kalkulationen!D5674)</f>
        <v>174.15991544051818</v>
      </c>
    </row>
    <row r="5676" spans="6:8" x14ac:dyDescent="0.15">
      <c r="F5676" s="26">
        <v>43702.333333319577</v>
      </c>
      <c r="G5676" s="27">
        <f>Kalkulationen!F5675</f>
        <v>4.7699999999999996</v>
      </c>
      <c r="H5676" s="28">
        <f>HLOOKUP(Eingabe!$C$6,Kalkulationen!$F$1:$L$8762,Kalkulationen!D5675)</f>
        <v>157.3586998907347</v>
      </c>
    </row>
    <row r="5677" spans="6:8" x14ac:dyDescent="0.15">
      <c r="F5677" s="26">
        <v>43702.374999986241</v>
      </c>
      <c r="G5677" s="27">
        <f>Kalkulationen!F5676</f>
        <v>4.62</v>
      </c>
      <c r="H5677" s="28">
        <f>HLOOKUP(Eingabe!$C$6,Kalkulationen!$F$1:$L$8762,Kalkulationen!D5676)</f>
        <v>141.66861508672662</v>
      </c>
    </row>
    <row r="5678" spans="6:8" x14ac:dyDescent="0.15">
      <c r="F5678" s="26">
        <v>43702.416666652905</v>
      </c>
      <c r="G5678" s="27">
        <f>Kalkulationen!F5677</f>
        <v>4.62</v>
      </c>
      <c r="H5678" s="28">
        <f>HLOOKUP(Eingabe!$C$6,Kalkulationen!$F$1:$L$8762,Kalkulationen!D5677)</f>
        <v>141.66861508672662</v>
      </c>
    </row>
    <row r="5679" spans="6:8" x14ac:dyDescent="0.15">
      <c r="F5679" s="26">
        <v>43702.45833331957</v>
      </c>
      <c r="G5679" s="27">
        <f>Kalkulationen!F5678</f>
        <v>5.82</v>
      </c>
      <c r="H5679" s="28">
        <f>HLOOKUP(Eingabe!$C$6,Kalkulationen!$F$1:$L$8762,Kalkulationen!D5678)</f>
        <v>300.31867582888367</v>
      </c>
    </row>
    <row r="5680" spans="6:8" x14ac:dyDescent="0.15">
      <c r="F5680" s="26">
        <v>43702.499999986234</v>
      </c>
      <c r="G5680" s="27">
        <f>Kalkulationen!F5679</f>
        <v>4.92</v>
      </c>
      <c r="H5680" s="28">
        <f>HLOOKUP(Eingabe!$C$6,Kalkulationen!$F$1:$L$8762,Kalkulationen!D5679)</f>
        <v>174.15991544051818</v>
      </c>
    </row>
    <row r="5681" spans="6:8" x14ac:dyDescent="0.15">
      <c r="F5681" s="26">
        <v>43702.541666652898</v>
      </c>
      <c r="G5681" s="27">
        <f>Kalkulationen!F5680</f>
        <v>5.07</v>
      </c>
      <c r="H5681" s="28">
        <f>HLOOKUP(Eingabe!$C$6,Kalkulationen!$F$1:$L$8762,Kalkulationen!D5680)</f>
        <v>192.37195416342232</v>
      </c>
    </row>
    <row r="5682" spans="6:8" x14ac:dyDescent="0.15">
      <c r="F5682" s="26">
        <v>43702.583333319562</v>
      </c>
      <c r="G5682" s="27">
        <f>Kalkulationen!F5681</f>
        <v>7.91</v>
      </c>
      <c r="H5682" s="28">
        <f>HLOOKUP(Eingabe!$C$6,Kalkulationen!$F$1:$L$8762,Kalkulationen!D5681)</f>
        <v>797.86398166766901</v>
      </c>
    </row>
    <row r="5683" spans="6:8" x14ac:dyDescent="0.15">
      <c r="F5683" s="26">
        <v>43702.624999986227</v>
      </c>
      <c r="G5683" s="27">
        <f>Kalkulationen!F5682</f>
        <v>4.7699999999999996</v>
      </c>
      <c r="H5683" s="28">
        <f>HLOOKUP(Eingabe!$C$6,Kalkulationen!$F$1:$L$8762,Kalkulationen!D5682)</f>
        <v>157.3586998907347</v>
      </c>
    </row>
    <row r="5684" spans="6:8" x14ac:dyDescent="0.15">
      <c r="F5684" s="26">
        <v>43702.666666652891</v>
      </c>
      <c r="G5684" s="27">
        <f>Kalkulationen!F5683</f>
        <v>5.37</v>
      </c>
      <c r="H5684" s="28">
        <f>HLOOKUP(Eingabe!$C$6,Kalkulationen!$F$1:$L$8762,Kalkulationen!D5683)</f>
        <v>232.80191638908431</v>
      </c>
    </row>
    <row r="5685" spans="6:8" x14ac:dyDescent="0.15">
      <c r="F5685" s="26">
        <v>43702.708333319555</v>
      </c>
      <c r="G5685" s="27">
        <f>Kalkulationen!F5684</f>
        <v>7.31</v>
      </c>
      <c r="H5685" s="28">
        <f>HLOOKUP(Eingabe!$C$6,Kalkulationen!$F$1:$L$8762,Kalkulationen!D5684)</f>
        <v>624.88523343482666</v>
      </c>
    </row>
    <row r="5686" spans="6:8" x14ac:dyDescent="0.15">
      <c r="F5686" s="26">
        <v>43702.749999986219</v>
      </c>
      <c r="G5686" s="27">
        <f>Kalkulationen!F5685</f>
        <v>6.12</v>
      </c>
      <c r="H5686" s="28">
        <f>HLOOKUP(Eingabe!$C$6,Kalkulationen!$F$1:$L$8762,Kalkulationen!D5685)</f>
        <v>352.73627104706577</v>
      </c>
    </row>
    <row r="5687" spans="6:8" x14ac:dyDescent="0.15">
      <c r="F5687" s="26">
        <v>43702.791666652884</v>
      </c>
      <c r="G5687" s="27">
        <f>Kalkulationen!F5686</f>
        <v>7.31</v>
      </c>
      <c r="H5687" s="28">
        <f>HLOOKUP(Eingabe!$C$6,Kalkulationen!$F$1:$L$8762,Kalkulationen!D5686)</f>
        <v>624.88523343482666</v>
      </c>
    </row>
    <row r="5688" spans="6:8" x14ac:dyDescent="0.15">
      <c r="F5688" s="26">
        <v>43702.833333319548</v>
      </c>
      <c r="G5688" s="27">
        <f>Kalkulationen!F5687</f>
        <v>5.82</v>
      </c>
      <c r="H5688" s="28">
        <f>HLOOKUP(Eingabe!$C$6,Kalkulationen!$F$1:$L$8762,Kalkulationen!D5687)</f>
        <v>300.31867582888367</v>
      </c>
    </row>
    <row r="5689" spans="6:8" x14ac:dyDescent="0.15">
      <c r="F5689" s="26">
        <v>43702.874999986212</v>
      </c>
      <c r="G5689" s="27">
        <f>Kalkulationen!F5688</f>
        <v>5.52</v>
      </c>
      <c r="H5689" s="28">
        <f>HLOOKUP(Eingabe!$C$6,Kalkulationen!$F$1:$L$8762,Kalkulationen!D5688)</f>
        <v>254.43327038277369</v>
      </c>
    </row>
    <row r="5690" spans="6:8" x14ac:dyDescent="0.15">
      <c r="F5690" s="26">
        <v>43702.916666652876</v>
      </c>
      <c r="G5690" s="27">
        <f>Kalkulationen!F5689</f>
        <v>4.62</v>
      </c>
      <c r="H5690" s="28">
        <f>HLOOKUP(Eingabe!$C$6,Kalkulationen!$F$1:$L$8762,Kalkulationen!D5689)</f>
        <v>141.66861508672662</v>
      </c>
    </row>
    <row r="5691" spans="6:8" x14ac:dyDescent="0.15">
      <c r="F5691" s="26">
        <v>43702.958333319541</v>
      </c>
      <c r="G5691" s="27">
        <f>Kalkulationen!F5690</f>
        <v>7.16</v>
      </c>
      <c r="H5691" s="28">
        <f>HLOOKUP(Eingabe!$C$6,Kalkulationen!$F$1:$L$8762,Kalkulationen!D5690)</f>
        <v>585.42842938631918</v>
      </c>
    </row>
    <row r="5692" spans="6:8" x14ac:dyDescent="0.15">
      <c r="F5692" s="26">
        <v>43702.999999986205</v>
      </c>
      <c r="G5692" s="27">
        <f>Kalkulationen!F5691</f>
        <v>4.33</v>
      </c>
      <c r="H5692" s="28">
        <f>HLOOKUP(Eingabe!$C$6,Kalkulationen!$F$1:$L$8762,Kalkulationen!D5691)</f>
        <v>113.35839181095314</v>
      </c>
    </row>
    <row r="5693" spans="6:8" x14ac:dyDescent="0.15">
      <c r="F5693" s="26">
        <v>43703.041666652869</v>
      </c>
      <c r="G5693" s="27">
        <f>Kalkulationen!F5692</f>
        <v>7.61</v>
      </c>
      <c r="H5693" s="28">
        <f>HLOOKUP(Eingabe!$C$6,Kalkulationen!$F$1:$L$8762,Kalkulationen!D5692)</f>
        <v>708.39409691925232</v>
      </c>
    </row>
    <row r="5694" spans="6:8" x14ac:dyDescent="0.15">
      <c r="F5694" s="26">
        <v>43703.083333319533</v>
      </c>
      <c r="G5694" s="27">
        <f>Kalkulationen!F5693</f>
        <v>7.31</v>
      </c>
      <c r="H5694" s="28">
        <f>HLOOKUP(Eingabe!$C$6,Kalkulationen!$F$1:$L$8762,Kalkulationen!D5693)</f>
        <v>624.88523343482666</v>
      </c>
    </row>
    <row r="5695" spans="6:8" x14ac:dyDescent="0.15">
      <c r="F5695" s="26">
        <v>43703.124999986198</v>
      </c>
      <c r="G5695" s="27">
        <f>Kalkulationen!F5694</f>
        <v>7.46</v>
      </c>
      <c r="H5695" s="28">
        <f>HLOOKUP(Eingabe!$C$6,Kalkulationen!$F$1:$L$8762,Kalkulationen!D5694)</f>
        <v>665.88406137106449</v>
      </c>
    </row>
    <row r="5696" spans="6:8" x14ac:dyDescent="0.15">
      <c r="F5696" s="26">
        <v>43703.166666652862</v>
      </c>
      <c r="G5696" s="27">
        <f>Kalkulationen!F5695</f>
        <v>7.61</v>
      </c>
      <c r="H5696" s="28">
        <f>HLOOKUP(Eingabe!$C$6,Kalkulationen!$F$1:$L$8762,Kalkulationen!D5695)</f>
        <v>708.39409691925232</v>
      </c>
    </row>
    <row r="5697" spans="6:8" x14ac:dyDescent="0.15">
      <c r="F5697" s="26">
        <v>43703.208333319526</v>
      </c>
      <c r="G5697" s="27">
        <f>Kalkulationen!F5696</f>
        <v>7.61</v>
      </c>
      <c r="H5697" s="28">
        <f>HLOOKUP(Eingabe!$C$6,Kalkulationen!$F$1:$L$8762,Kalkulationen!D5696)</f>
        <v>708.39409691925232</v>
      </c>
    </row>
    <row r="5698" spans="6:8" x14ac:dyDescent="0.15">
      <c r="F5698" s="26">
        <v>43703.24999998619</v>
      </c>
      <c r="G5698" s="27">
        <f>Kalkulationen!F5697</f>
        <v>8.8000000000000007</v>
      </c>
      <c r="H5698" s="28">
        <f>HLOOKUP(Eingabe!$C$6,Kalkulationen!$F$1:$L$8762,Kalkulationen!D5697)</f>
        <v>1093.2074995096791</v>
      </c>
    </row>
    <row r="5699" spans="6:8" x14ac:dyDescent="0.15">
      <c r="F5699" s="26">
        <v>43703.291666652854</v>
      </c>
      <c r="G5699" s="27">
        <f>Kalkulationen!F5698</f>
        <v>10.44</v>
      </c>
      <c r="H5699" s="28">
        <f>HLOOKUP(Eingabe!$C$6,Kalkulationen!$F$1:$L$8762,Kalkulationen!D5698)</f>
        <v>1591.679416727636</v>
      </c>
    </row>
    <row r="5700" spans="6:8" x14ac:dyDescent="0.15">
      <c r="F5700" s="26">
        <v>43703.333333319519</v>
      </c>
      <c r="G5700" s="27">
        <f>Kalkulationen!F5699</f>
        <v>9.1</v>
      </c>
      <c r="H5700" s="28">
        <f>HLOOKUP(Eingabe!$C$6,Kalkulationen!$F$1:$L$8762,Kalkulationen!D5699)</f>
        <v>1197.7332655301136</v>
      </c>
    </row>
    <row r="5701" spans="6:8" x14ac:dyDescent="0.15">
      <c r="F5701" s="26">
        <v>43703.374999986183</v>
      </c>
      <c r="G5701" s="27">
        <f>Kalkulationen!F5700</f>
        <v>8.35</v>
      </c>
      <c r="H5701" s="28">
        <f>HLOOKUP(Eingabe!$C$6,Kalkulationen!$F$1:$L$8762,Kalkulationen!D5700)</f>
        <v>939.27147909968994</v>
      </c>
    </row>
    <row r="5702" spans="6:8" x14ac:dyDescent="0.15">
      <c r="F5702" s="26">
        <v>43703.416666652847</v>
      </c>
      <c r="G5702" s="27">
        <f>Kalkulationen!F5701</f>
        <v>8.8000000000000007</v>
      </c>
      <c r="H5702" s="28">
        <f>HLOOKUP(Eingabe!$C$6,Kalkulationen!$F$1:$L$8762,Kalkulationen!D5701)</f>
        <v>1093.2074995096791</v>
      </c>
    </row>
    <row r="5703" spans="6:8" x14ac:dyDescent="0.15">
      <c r="F5703" s="26">
        <v>43703.458333319511</v>
      </c>
      <c r="G5703" s="27">
        <f>Kalkulationen!F5702</f>
        <v>7.91</v>
      </c>
      <c r="H5703" s="28">
        <f>HLOOKUP(Eingabe!$C$6,Kalkulationen!$F$1:$L$8762,Kalkulationen!D5702)</f>
        <v>797.86398166766901</v>
      </c>
    </row>
    <row r="5704" spans="6:8" x14ac:dyDescent="0.15">
      <c r="F5704" s="26">
        <v>43703.499999986176</v>
      </c>
      <c r="G5704" s="27">
        <f>Kalkulationen!F5703</f>
        <v>7.31</v>
      </c>
      <c r="H5704" s="28">
        <f>HLOOKUP(Eingabe!$C$6,Kalkulationen!$F$1:$L$8762,Kalkulationen!D5703)</f>
        <v>624.88523343482666</v>
      </c>
    </row>
    <row r="5705" spans="6:8" x14ac:dyDescent="0.15">
      <c r="F5705" s="26">
        <v>43703.54166665284</v>
      </c>
      <c r="G5705" s="27">
        <f>Kalkulationen!F5704</f>
        <v>4.92</v>
      </c>
      <c r="H5705" s="28">
        <f>HLOOKUP(Eingabe!$C$6,Kalkulationen!$F$1:$L$8762,Kalkulationen!D5704)</f>
        <v>174.15991544051818</v>
      </c>
    </row>
    <row r="5706" spans="6:8" x14ac:dyDescent="0.15">
      <c r="F5706" s="26">
        <v>43703.583333319504</v>
      </c>
      <c r="G5706" s="27">
        <f>Kalkulationen!F5705</f>
        <v>5.52</v>
      </c>
      <c r="H5706" s="28">
        <f>HLOOKUP(Eingabe!$C$6,Kalkulationen!$F$1:$L$8762,Kalkulationen!D5705)</f>
        <v>254.43327038277369</v>
      </c>
    </row>
    <row r="5707" spans="6:8" x14ac:dyDescent="0.15">
      <c r="F5707" s="26">
        <v>43703.624999986168</v>
      </c>
      <c r="G5707" s="27">
        <f>Kalkulationen!F5706</f>
        <v>5.37</v>
      </c>
      <c r="H5707" s="28">
        <f>HLOOKUP(Eingabe!$C$6,Kalkulationen!$F$1:$L$8762,Kalkulationen!D5706)</f>
        <v>232.80191638908431</v>
      </c>
    </row>
    <row r="5708" spans="6:8" x14ac:dyDescent="0.15">
      <c r="F5708" s="26">
        <v>43703.666666652833</v>
      </c>
      <c r="G5708" s="27">
        <f>Kalkulationen!F5707</f>
        <v>8.8000000000000007</v>
      </c>
      <c r="H5708" s="28">
        <f>HLOOKUP(Eingabe!$C$6,Kalkulationen!$F$1:$L$8762,Kalkulationen!D5707)</f>
        <v>1093.2074995096791</v>
      </c>
    </row>
    <row r="5709" spans="6:8" x14ac:dyDescent="0.15">
      <c r="F5709" s="26">
        <v>43703.708333319497</v>
      </c>
      <c r="G5709" s="27">
        <f>Kalkulationen!F5708</f>
        <v>8.5</v>
      </c>
      <c r="H5709" s="28">
        <f>HLOOKUP(Eingabe!$C$6,Kalkulationen!$F$1:$L$8762,Kalkulationen!D5708)</f>
        <v>989.79083418433356</v>
      </c>
    </row>
    <row r="5710" spans="6:8" x14ac:dyDescent="0.15">
      <c r="F5710" s="26">
        <v>43703.749999986161</v>
      </c>
      <c r="G5710" s="27">
        <f>Kalkulationen!F5709</f>
        <v>7.61</v>
      </c>
      <c r="H5710" s="28">
        <f>HLOOKUP(Eingabe!$C$6,Kalkulationen!$F$1:$L$8762,Kalkulationen!D5709)</f>
        <v>708.39409691925232</v>
      </c>
    </row>
    <row r="5711" spans="6:8" x14ac:dyDescent="0.15">
      <c r="F5711" s="26">
        <v>43703.791666652825</v>
      </c>
      <c r="G5711" s="27">
        <f>Kalkulationen!F5710</f>
        <v>4.62</v>
      </c>
      <c r="H5711" s="28">
        <f>HLOOKUP(Eingabe!$C$6,Kalkulationen!$F$1:$L$8762,Kalkulationen!D5710)</f>
        <v>141.66861508672662</v>
      </c>
    </row>
    <row r="5712" spans="6:8" x14ac:dyDescent="0.15">
      <c r="F5712" s="26">
        <v>43703.83333331949</v>
      </c>
      <c r="G5712" s="27">
        <f>Kalkulationen!F5711</f>
        <v>4.33</v>
      </c>
      <c r="H5712" s="28">
        <f>HLOOKUP(Eingabe!$C$6,Kalkulationen!$F$1:$L$8762,Kalkulationen!D5711)</f>
        <v>113.35839181095314</v>
      </c>
    </row>
    <row r="5713" spans="6:8" x14ac:dyDescent="0.15">
      <c r="F5713" s="26">
        <v>43703.874999986154</v>
      </c>
      <c r="G5713" s="27">
        <f>Kalkulationen!F5712</f>
        <v>3.88</v>
      </c>
      <c r="H5713" s="28">
        <f>HLOOKUP(Eingabe!$C$6,Kalkulationen!$F$1:$L$8762,Kalkulationen!D5712)</f>
        <v>71.378640628237633</v>
      </c>
    </row>
    <row r="5714" spans="6:8" x14ac:dyDescent="0.15">
      <c r="F5714" s="26">
        <v>43703.916666652818</v>
      </c>
      <c r="G5714" s="27">
        <f>Kalkulationen!F5713</f>
        <v>3.28</v>
      </c>
      <c r="H5714" s="28">
        <f>HLOOKUP(Eingabe!$C$6,Kalkulationen!$F$1:$L$8762,Kalkulationen!D5713)</f>
        <v>28.07247429844973</v>
      </c>
    </row>
    <row r="5715" spans="6:8" x14ac:dyDescent="0.15">
      <c r="F5715" s="26">
        <v>43703.958333319482</v>
      </c>
      <c r="G5715" s="27">
        <f>Kalkulationen!F5714</f>
        <v>4.33</v>
      </c>
      <c r="H5715" s="28">
        <f>HLOOKUP(Eingabe!$C$6,Kalkulationen!$F$1:$L$8762,Kalkulationen!D5714)</f>
        <v>113.35839181095314</v>
      </c>
    </row>
    <row r="5716" spans="6:8" x14ac:dyDescent="0.15">
      <c r="F5716" s="26">
        <v>43703.999999986147</v>
      </c>
      <c r="G5716" s="27">
        <f>Kalkulationen!F5715</f>
        <v>5.37</v>
      </c>
      <c r="H5716" s="28">
        <f>HLOOKUP(Eingabe!$C$6,Kalkulationen!$F$1:$L$8762,Kalkulationen!D5715)</f>
        <v>232.80191638908431</v>
      </c>
    </row>
    <row r="5717" spans="6:8" x14ac:dyDescent="0.15">
      <c r="F5717" s="26">
        <v>43704.041666652811</v>
      </c>
      <c r="G5717" s="27">
        <f>Kalkulationen!F5716</f>
        <v>5.82</v>
      </c>
      <c r="H5717" s="28">
        <f>HLOOKUP(Eingabe!$C$6,Kalkulationen!$F$1:$L$8762,Kalkulationen!D5716)</f>
        <v>300.31867582888367</v>
      </c>
    </row>
    <row r="5718" spans="6:8" x14ac:dyDescent="0.15">
      <c r="F5718" s="26">
        <v>43704.083333319475</v>
      </c>
      <c r="G5718" s="27">
        <f>Kalkulationen!F5717</f>
        <v>1.64</v>
      </c>
      <c r="H5718" s="28">
        <f>HLOOKUP(Eingabe!$C$6,Kalkulationen!$F$1:$L$8762,Kalkulationen!D5717)</f>
        <v>0.28936731896601203</v>
      </c>
    </row>
    <row r="5719" spans="6:8" x14ac:dyDescent="0.15">
      <c r="F5719" s="26">
        <v>43704.124999986139</v>
      </c>
      <c r="G5719" s="27">
        <f>Kalkulationen!F5718</f>
        <v>5.07</v>
      </c>
      <c r="H5719" s="28">
        <f>HLOOKUP(Eingabe!$C$6,Kalkulationen!$F$1:$L$8762,Kalkulationen!D5718)</f>
        <v>192.37195416342232</v>
      </c>
    </row>
    <row r="5720" spans="6:8" x14ac:dyDescent="0.15">
      <c r="F5720" s="26">
        <v>43704.166666652804</v>
      </c>
      <c r="G5720" s="27">
        <f>Kalkulationen!F5719</f>
        <v>3.58</v>
      </c>
      <c r="H5720" s="28">
        <f>HLOOKUP(Eingabe!$C$6,Kalkulationen!$F$1:$L$8762,Kalkulationen!D5719)</f>
        <v>45.658471991144815</v>
      </c>
    </row>
    <row r="5721" spans="6:8" x14ac:dyDescent="0.15">
      <c r="F5721" s="26">
        <v>43704.208333319468</v>
      </c>
      <c r="G5721" s="27">
        <f>Kalkulationen!F5720</f>
        <v>4.18</v>
      </c>
      <c r="H5721" s="28">
        <f>HLOOKUP(Eingabe!$C$6,Kalkulationen!$F$1:$L$8762,Kalkulationen!D5720)</f>
        <v>99.286032951741447</v>
      </c>
    </row>
    <row r="5722" spans="6:8" x14ac:dyDescent="0.15">
      <c r="F5722" s="26">
        <v>43704.249999986132</v>
      </c>
      <c r="G5722" s="27">
        <f>Kalkulationen!F5721</f>
        <v>3.43</v>
      </c>
      <c r="H5722" s="28">
        <f>HLOOKUP(Eingabe!$C$6,Kalkulationen!$F$1:$L$8762,Kalkulationen!D5721)</f>
        <v>35.928487146259762</v>
      </c>
    </row>
    <row r="5723" spans="6:8" x14ac:dyDescent="0.15">
      <c r="F5723" s="26">
        <v>43704.291666652796</v>
      </c>
      <c r="G5723" s="27">
        <f>Kalkulationen!F5722</f>
        <v>3.58</v>
      </c>
      <c r="H5723" s="28">
        <f>HLOOKUP(Eingabe!$C$6,Kalkulationen!$F$1:$L$8762,Kalkulationen!D5722)</f>
        <v>45.658471991144815</v>
      </c>
    </row>
    <row r="5724" spans="6:8" x14ac:dyDescent="0.15">
      <c r="F5724" s="26">
        <v>43704.333333319461</v>
      </c>
      <c r="G5724" s="27">
        <f>Kalkulationen!F5723</f>
        <v>3.13</v>
      </c>
      <c r="H5724" s="28">
        <f>HLOOKUP(Eingabe!$C$6,Kalkulationen!$F$1:$L$8762,Kalkulationen!D5723)</f>
        <v>21.178652373249626</v>
      </c>
    </row>
    <row r="5725" spans="6:8" x14ac:dyDescent="0.15">
      <c r="F5725" s="26">
        <v>43704.374999986125</v>
      </c>
      <c r="G5725" s="27">
        <f>Kalkulationen!F5724</f>
        <v>3.58</v>
      </c>
      <c r="H5725" s="28">
        <f>HLOOKUP(Eingabe!$C$6,Kalkulationen!$F$1:$L$8762,Kalkulationen!D5724)</f>
        <v>45.658471991144815</v>
      </c>
    </row>
    <row r="5726" spans="6:8" x14ac:dyDescent="0.15">
      <c r="F5726" s="26">
        <v>43704.416666652789</v>
      </c>
      <c r="G5726" s="27">
        <f>Kalkulationen!F5725</f>
        <v>4.18</v>
      </c>
      <c r="H5726" s="28">
        <f>HLOOKUP(Eingabe!$C$6,Kalkulationen!$F$1:$L$8762,Kalkulationen!D5725)</f>
        <v>99.286032951741447</v>
      </c>
    </row>
    <row r="5727" spans="6:8" x14ac:dyDescent="0.15">
      <c r="F5727" s="26">
        <v>43704.458333319453</v>
      </c>
      <c r="G5727" s="27">
        <f>Kalkulationen!F5726</f>
        <v>4.62</v>
      </c>
      <c r="H5727" s="28">
        <f>HLOOKUP(Eingabe!$C$6,Kalkulationen!$F$1:$L$8762,Kalkulationen!D5726)</f>
        <v>141.66861508672662</v>
      </c>
    </row>
    <row r="5728" spans="6:8" x14ac:dyDescent="0.15">
      <c r="F5728" s="26">
        <v>43704.499999986117</v>
      </c>
      <c r="G5728" s="27">
        <f>Kalkulationen!F5727</f>
        <v>4.33</v>
      </c>
      <c r="H5728" s="28">
        <f>HLOOKUP(Eingabe!$C$6,Kalkulationen!$F$1:$L$8762,Kalkulationen!D5727)</f>
        <v>113.35839181095314</v>
      </c>
    </row>
    <row r="5729" spans="6:8" x14ac:dyDescent="0.15">
      <c r="F5729" s="26">
        <v>43704.541666652782</v>
      </c>
      <c r="G5729" s="27">
        <f>Kalkulationen!F5728</f>
        <v>3.43</v>
      </c>
      <c r="H5729" s="28">
        <f>HLOOKUP(Eingabe!$C$6,Kalkulationen!$F$1:$L$8762,Kalkulationen!D5728)</f>
        <v>35.928487146259762</v>
      </c>
    </row>
    <row r="5730" spans="6:8" x14ac:dyDescent="0.15">
      <c r="F5730" s="26">
        <v>43704.583333319446</v>
      </c>
      <c r="G5730" s="27">
        <f>Kalkulationen!F5729</f>
        <v>3.28</v>
      </c>
      <c r="H5730" s="28">
        <f>HLOOKUP(Eingabe!$C$6,Kalkulationen!$F$1:$L$8762,Kalkulationen!D5729)</f>
        <v>28.07247429844973</v>
      </c>
    </row>
    <row r="5731" spans="6:8" x14ac:dyDescent="0.15">
      <c r="F5731" s="26">
        <v>43704.62499998611</v>
      </c>
      <c r="G5731" s="27">
        <f>Kalkulationen!F5730</f>
        <v>2.54</v>
      </c>
      <c r="H5731" s="28">
        <f>HLOOKUP(Eingabe!$C$6,Kalkulationen!$F$1:$L$8762,Kalkulationen!D5730)</f>
        <v>4.7035428791755116</v>
      </c>
    </row>
    <row r="5732" spans="6:8" x14ac:dyDescent="0.15">
      <c r="F5732" s="26">
        <v>43704.666666652774</v>
      </c>
      <c r="G5732" s="27">
        <f>Kalkulationen!F5731</f>
        <v>1.94</v>
      </c>
      <c r="H5732" s="28">
        <f>HLOOKUP(Eingabe!$C$6,Kalkulationen!$F$1:$L$8762,Kalkulationen!D5731)</f>
        <v>0.92361847068584668</v>
      </c>
    </row>
    <row r="5733" spans="6:8" x14ac:dyDescent="0.15">
      <c r="F5733" s="26">
        <v>43704.708333319439</v>
      </c>
      <c r="G5733" s="27">
        <f>Kalkulationen!F5732</f>
        <v>0.6</v>
      </c>
      <c r="H5733" s="28">
        <f>HLOOKUP(Eingabe!$C$6,Kalkulationen!$F$1:$L$8762,Kalkulationen!D5732)</f>
        <v>0</v>
      </c>
    </row>
    <row r="5734" spans="6:8" x14ac:dyDescent="0.15">
      <c r="F5734" s="26">
        <v>43704.749999986103</v>
      </c>
      <c r="G5734" s="27">
        <f>Kalkulationen!F5733</f>
        <v>1.94</v>
      </c>
      <c r="H5734" s="28">
        <f>HLOOKUP(Eingabe!$C$6,Kalkulationen!$F$1:$L$8762,Kalkulationen!D5733)</f>
        <v>0.92361847068584668</v>
      </c>
    </row>
    <row r="5735" spans="6:8" x14ac:dyDescent="0.15">
      <c r="F5735" s="26">
        <v>43704.791666652767</v>
      </c>
      <c r="G5735" s="27">
        <f>Kalkulationen!F5734</f>
        <v>2.54</v>
      </c>
      <c r="H5735" s="28">
        <f>HLOOKUP(Eingabe!$C$6,Kalkulationen!$F$1:$L$8762,Kalkulationen!D5734)</f>
        <v>4.7035428791755116</v>
      </c>
    </row>
    <row r="5736" spans="6:8" x14ac:dyDescent="0.15">
      <c r="F5736" s="26">
        <v>43704.833333319431</v>
      </c>
      <c r="G5736" s="27">
        <f>Kalkulationen!F5735</f>
        <v>3.13</v>
      </c>
      <c r="H5736" s="28">
        <f>HLOOKUP(Eingabe!$C$6,Kalkulationen!$F$1:$L$8762,Kalkulationen!D5735)</f>
        <v>21.178652373249626</v>
      </c>
    </row>
    <row r="5737" spans="6:8" x14ac:dyDescent="0.15">
      <c r="F5737" s="26">
        <v>43704.874999986096</v>
      </c>
      <c r="G5737" s="27">
        <f>Kalkulationen!F5736</f>
        <v>3.73</v>
      </c>
      <c r="H5737" s="28">
        <f>HLOOKUP(Eingabe!$C$6,Kalkulationen!$F$1:$L$8762,Kalkulationen!D5736)</f>
        <v>57.90322713773282</v>
      </c>
    </row>
    <row r="5738" spans="6:8" x14ac:dyDescent="0.15">
      <c r="F5738" s="26">
        <v>43704.91666665276</v>
      </c>
      <c r="G5738" s="27">
        <f>Kalkulationen!F5737</f>
        <v>3.88</v>
      </c>
      <c r="H5738" s="28">
        <f>HLOOKUP(Eingabe!$C$6,Kalkulationen!$F$1:$L$8762,Kalkulationen!D5737)</f>
        <v>71.378640628237633</v>
      </c>
    </row>
    <row r="5739" spans="6:8" x14ac:dyDescent="0.15">
      <c r="F5739" s="26">
        <v>43704.958333319424</v>
      </c>
      <c r="G5739" s="27">
        <f>Kalkulationen!F5738</f>
        <v>3.88</v>
      </c>
      <c r="H5739" s="28">
        <f>HLOOKUP(Eingabe!$C$6,Kalkulationen!$F$1:$L$8762,Kalkulationen!D5738)</f>
        <v>71.378640628237633</v>
      </c>
    </row>
    <row r="5740" spans="6:8" x14ac:dyDescent="0.15">
      <c r="F5740" s="26">
        <v>43704.999999986088</v>
      </c>
      <c r="G5740" s="27">
        <f>Kalkulationen!F5739</f>
        <v>3.73</v>
      </c>
      <c r="H5740" s="28">
        <f>HLOOKUP(Eingabe!$C$6,Kalkulationen!$F$1:$L$8762,Kalkulationen!D5739)</f>
        <v>57.90322713773282</v>
      </c>
    </row>
    <row r="5741" spans="6:8" x14ac:dyDescent="0.15">
      <c r="F5741" s="26">
        <v>43705.041666652753</v>
      </c>
      <c r="G5741" s="27">
        <f>Kalkulationen!F5740</f>
        <v>3.58</v>
      </c>
      <c r="H5741" s="28">
        <f>HLOOKUP(Eingabe!$C$6,Kalkulationen!$F$1:$L$8762,Kalkulationen!D5740)</f>
        <v>45.658471991144815</v>
      </c>
    </row>
    <row r="5742" spans="6:8" x14ac:dyDescent="0.15">
      <c r="F5742" s="26">
        <v>43705.083333319417</v>
      </c>
      <c r="G5742" s="27">
        <f>Kalkulationen!F5741</f>
        <v>3.58</v>
      </c>
      <c r="H5742" s="28">
        <f>HLOOKUP(Eingabe!$C$6,Kalkulationen!$F$1:$L$8762,Kalkulationen!D5741)</f>
        <v>45.658471991144815</v>
      </c>
    </row>
    <row r="5743" spans="6:8" x14ac:dyDescent="0.15">
      <c r="F5743" s="26">
        <v>43705.124999986081</v>
      </c>
      <c r="G5743" s="27">
        <f>Kalkulationen!F5742</f>
        <v>3.73</v>
      </c>
      <c r="H5743" s="28">
        <f>HLOOKUP(Eingabe!$C$6,Kalkulationen!$F$1:$L$8762,Kalkulationen!D5742)</f>
        <v>57.90322713773282</v>
      </c>
    </row>
    <row r="5744" spans="6:8" x14ac:dyDescent="0.15">
      <c r="F5744" s="26">
        <v>43705.166666652745</v>
      </c>
      <c r="G5744" s="27">
        <f>Kalkulationen!F5743</f>
        <v>3.58</v>
      </c>
      <c r="H5744" s="28">
        <f>HLOOKUP(Eingabe!$C$6,Kalkulationen!$F$1:$L$8762,Kalkulationen!D5743)</f>
        <v>45.658471991144815</v>
      </c>
    </row>
    <row r="5745" spans="6:8" x14ac:dyDescent="0.15">
      <c r="F5745" s="26">
        <v>43705.20833331941</v>
      </c>
      <c r="G5745" s="27">
        <f>Kalkulationen!F5744</f>
        <v>3.73</v>
      </c>
      <c r="H5745" s="28">
        <f>HLOOKUP(Eingabe!$C$6,Kalkulationen!$F$1:$L$8762,Kalkulationen!D5744)</f>
        <v>57.90322713773282</v>
      </c>
    </row>
    <row r="5746" spans="6:8" x14ac:dyDescent="0.15">
      <c r="F5746" s="26">
        <v>43705.249999986074</v>
      </c>
      <c r="G5746" s="27">
        <f>Kalkulationen!F5745</f>
        <v>3.58</v>
      </c>
      <c r="H5746" s="28">
        <f>HLOOKUP(Eingabe!$C$6,Kalkulationen!$F$1:$L$8762,Kalkulationen!D5745)</f>
        <v>45.658471991144815</v>
      </c>
    </row>
    <row r="5747" spans="6:8" x14ac:dyDescent="0.15">
      <c r="F5747" s="26">
        <v>43705.291666652738</v>
      </c>
      <c r="G5747" s="27">
        <f>Kalkulationen!F5746</f>
        <v>3.88</v>
      </c>
      <c r="H5747" s="28">
        <f>HLOOKUP(Eingabe!$C$6,Kalkulationen!$F$1:$L$8762,Kalkulationen!D5746)</f>
        <v>71.378640628237633</v>
      </c>
    </row>
    <row r="5748" spans="6:8" x14ac:dyDescent="0.15">
      <c r="F5748" s="26">
        <v>43705.333333319402</v>
      </c>
      <c r="G5748" s="27">
        <f>Kalkulationen!F5747</f>
        <v>4.92</v>
      </c>
      <c r="H5748" s="28">
        <f>HLOOKUP(Eingabe!$C$6,Kalkulationen!$F$1:$L$8762,Kalkulationen!D5747)</f>
        <v>174.15991544051818</v>
      </c>
    </row>
    <row r="5749" spans="6:8" x14ac:dyDescent="0.15">
      <c r="F5749" s="26">
        <v>43705.374999986067</v>
      </c>
      <c r="G5749" s="27">
        <f>Kalkulationen!F5748</f>
        <v>5.97</v>
      </c>
      <c r="H5749" s="28">
        <f>HLOOKUP(Eingabe!$C$6,Kalkulationen!$F$1:$L$8762,Kalkulationen!D5748)</f>
        <v>325.486920668631</v>
      </c>
    </row>
    <row r="5750" spans="6:8" x14ac:dyDescent="0.15">
      <c r="F5750" s="26">
        <v>43705.416666652731</v>
      </c>
      <c r="G5750" s="27">
        <f>Kalkulationen!F5749</f>
        <v>6.56</v>
      </c>
      <c r="H5750" s="28">
        <f>HLOOKUP(Eingabe!$C$6,Kalkulationen!$F$1:$L$8762,Kalkulationen!D5749)</f>
        <v>442.98824926057142</v>
      </c>
    </row>
    <row r="5751" spans="6:8" x14ac:dyDescent="0.15">
      <c r="F5751" s="26">
        <v>43705.458333319395</v>
      </c>
      <c r="G5751" s="27">
        <f>Kalkulationen!F5750</f>
        <v>5.67</v>
      </c>
      <c r="H5751" s="28">
        <f>HLOOKUP(Eingabe!$C$6,Kalkulationen!$F$1:$L$8762,Kalkulationen!D5750)</f>
        <v>276.80098896274217</v>
      </c>
    </row>
    <row r="5752" spans="6:8" x14ac:dyDescent="0.15">
      <c r="F5752" s="26">
        <v>43705.499999986059</v>
      </c>
      <c r="G5752" s="27">
        <f>Kalkulationen!F5751</f>
        <v>7.16</v>
      </c>
      <c r="H5752" s="28">
        <f>HLOOKUP(Eingabe!$C$6,Kalkulationen!$F$1:$L$8762,Kalkulationen!D5751)</f>
        <v>585.42842938631918</v>
      </c>
    </row>
    <row r="5753" spans="6:8" x14ac:dyDescent="0.15">
      <c r="F5753" s="26">
        <v>43705.541666652724</v>
      </c>
      <c r="G5753" s="27">
        <f>Kalkulationen!F5752</f>
        <v>6.12</v>
      </c>
      <c r="H5753" s="28">
        <f>HLOOKUP(Eingabe!$C$6,Kalkulationen!$F$1:$L$8762,Kalkulationen!D5752)</f>
        <v>352.73627104706577</v>
      </c>
    </row>
    <row r="5754" spans="6:8" x14ac:dyDescent="0.15">
      <c r="F5754" s="26">
        <v>43705.583333319388</v>
      </c>
      <c r="G5754" s="27">
        <f>Kalkulationen!F5753</f>
        <v>5.67</v>
      </c>
      <c r="H5754" s="28">
        <f>HLOOKUP(Eingabe!$C$6,Kalkulationen!$F$1:$L$8762,Kalkulationen!D5753)</f>
        <v>276.80098896274217</v>
      </c>
    </row>
    <row r="5755" spans="6:8" x14ac:dyDescent="0.15">
      <c r="F5755" s="26">
        <v>43705.624999986052</v>
      </c>
      <c r="G5755" s="27">
        <f>Kalkulationen!F5754</f>
        <v>4.4800000000000004</v>
      </c>
      <c r="H5755" s="28">
        <f>HLOOKUP(Eingabe!$C$6,Kalkulationen!$F$1:$L$8762,Kalkulationen!D5754)</f>
        <v>127.75355141684258</v>
      </c>
    </row>
    <row r="5756" spans="6:8" x14ac:dyDescent="0.15">
      <c r="F5756" s="26">
        <v>43705.666666652716</v>
      </c>
      <c r="G5756" s="27">
        <f>Kalkulationen!F5755</f>
        <v>5.22</v>
      </c>
      <c r="H5756" s="28">
        <f>HLOOKUP(Eingabe!$C$6,Kalkulationen!$F$1:$L$8762,Kalkulationen!D5755)</f>
        <v>212.01452653164606</v>
      </c>
    </row>
    <row r="5757" spans="6:8" x14ac:dyDescent="0.15">
      <c r="F5757" s="26">
        <v>43705.70833331938</v>
      </c>
      <c r="G5757" s="27">
        <f>Kalkulationen!F5756</f>
        <v>5.52</v>
      </c>
      <c r="H5757" s="28">
        <f>HLOOKUP(Eingabe!$C$6,Kalkulationen!$F$1:$L$8762,Kalkulationen!D5756)</f>
        <v>254.43327038277369</v>
      </c>
    </row>
    <row r="5758" spans="6:8" x14ac:dyDescent="0.15">
      <c r="F5758" s="26">
        <v>43705.749999986045</v>
      </c>
      <c r="G5758" s="27">
        <f>Kalkulationen!F5757</f>
        <v>5.37</v>
      </c>
      <c r="H5758" s="28">
        <f>HLOOKUP(Eingabe!$C$6,Kalkulationen!$F$1:$L$8762,Kalkulationen!D5757)</f>
        <v>232.80191638908431</v>
      </c>
    </row>
    <row r="5759" spans="6:8" x14ac:dyDescent="0.15">
      <c r="F5759" s="26">
        <v>43705.791666652709</v>
      </c>
      <c r="G5759" s="27">
        <f>Kalkulationen!F5758</f>
        <v>4.4800000000000004</v>
      </c>
      <c r="H5759" s="28">
        <f>HLOOKUP(Eingabe!$C$6,Kalkulationen!$F$1:$L$8762,Kalkulationen!D5758)</f>
        <v>127.75355141684258</v>
      </c>
    </row>
    <row r="5760" spans="6:8" x14ac:dyDescent="0.15">
      <c r="F5760" s="26">
        <v>43705.833333319373</v>
      </c>
      <c r="G5760" s="27">
        <f>Kalkulationen!F5759</f>
        <v>5.37</v>
      </c>
      <c r="H5760" s="28">
        <f>HLOOKUP(Eingabe!$C$6,Kalkulationen!$F$1:$L$8762,Kalkulationen!D5759)</f>
        <v>232.80191638908431</v>
      </c>
    </row>
    <row r="5761" spans="6:8" x14ac:dyDescent="0.15">
      <c r="F5761" s="26">
        <v>43705.874999986037</v>
      </c>
      <c r="G5761" s="27">
        <f>Kalkulationen!F5760</f>
        <v>4.18</v>
      </c>
      <c r="H5761" s="28">
        <f>HLOOKUP(Eingabe!$C$6,Kalkulationen!$F$1:$L$8762,Kalkulationen!D5760)</f>
        <v>99.286032951741447</v>
      </c>
    </row>
    <row r="5762" spans="6:8" x14ac:dyDescent="0.15">
      <c r="F5762" s="26">
        <v>43705.916666652702</v>
      </c>
      <c r="G5762" s="27">
        <f>Kalkulationen!F5761</f>
        <v>4.4800000000000004</v>
      </c>
      <c r="H5762" s="28">
        <f>HLOOKUP(Eingabe!$C$6,Kalkulationen!$F$1:$L$8762,Kalkulationen!D5761)</f>
        <v>127.75355141684258</v>
      </c>
    </row>
    <row r="5763" spans="6:8" x14ac:dyDescent="0.15">
      <c r="F5763" s="26">
        <v>43705.958333319366</v>
      </c>
      <c r="G5763" s="27">
        <f>Kalkulationen!F5762</f>
        <v>5.37</v>
      </c>
      <c r="H5763" s="28">
        <f>HLOOKUP(Eingabe!$C$6,Kalkulationen!$F$1:$L$8762,Kalkulationen!D5762)</f>
        <v>232.80191638908431</v>
      </c>
    </row>
    <row r="5764" spans="6:8" x14ac:dyDescent="0.15">
      <c r="F5764" s="26">
        <v>43705.99999998603</v>
      </c>
      <c r="G5764" s="27">
        <f>Kalkulationen!F5763</f>
        <v>4.92</v>
      </c>
      <c r="H5764" s="28">
        <f>HLOOKUP(Eingabe!$C$6,Kalkulationen!$F$1:$L$8762,Kalkulationen!D5763)</f>
        <v>174.15991544051818</v>
      </c>
    </row>
    <row r="5765" spans="6:8" x14ac:dyDescent="0.15">
      <c r="F5765" s="26">
        <v>43706.041666652694</v>
      </c>
      <c r="G5765" s="27">
        <f>Kalkulationen!F5764</f>
        <v>5.37</v>
      </c>
      <c r="H5765" s="28">
        <f>HLOOKUP(Eingabe!$C$6,Kalkulationen!$F$1:$L$8762,Kalkulationen!D5764)</f>
        <v>232.80191638908431</v>
      </c>
    </row>
    <row r="5766" spans="6:8" x14ac:dyDescent="0.15">
      <c r="F5766" s="26">
        <v>43706.083333319359</v>
      </c>
      <c r="G5766" s="27">
        <f>Kalkulationen!F5765</f>
        <v>6.56</v>
      </c>
      <c r="H5766" s="28">
        <f>HLOOKUP(Eingabe!$C$6,Kalkulationen!$F$1:$L$8762,Kalkulationen!D5765)</f>
        <v>442.98824926057142</v>
      </c>
    </row>
    <row r="5767" spans="6:8" x14ac:dyDescent="0.15">
      <c r="F5767" s="26">
        <v>43706.124999986023</v>
      </c>
      <c r="G5767" s="27">
        <f>Kalkulationen!F5766</f>
        <v>5.22</v>
      </c>
      <c r="H5767" s="28">
        <f>HLOOKUP(Eingabe!$C$6,Kalkulationen!$F$1:$L$8762,Kalkulationen!D5766)</f>
        <v>212.01452653164606</v>
      </c>
    </row>
    <row r="5768" spans="6:8" x14ac:dyDescent="0.15">
      <c r="F5768" s="26">
        <v>43706.166666652687</v>
      </c>
      <c r="G5768" s="27">
        <f>Kalkulationen!F5767</f>
        <v>5.07</v>
      </c>
      <c r="H5768" s="28">
        <f>HLOOKUP(Eingabe!$C$6,Kalkulationen!$F$1:$L$8762,Kalkulationen!D5767)</f>
        <v>192.37195416342232</v>
      </c>
    </row>
    <row r="5769" spans="6:8" x14ac:dyDescent="0.15">
      <c r="F5769" s="26">
        <v>43706.208333319351</v>
      </c>
      <c r="G5769" s="27">
        <f>Kalkulationen!F5768</f>
        <v>5.07</v>
      </c>
      <c r="H5769" s="28">
        <f>HLOOKUP(Eingabe!$C$6,Kalkulationen!$F$1:$L$8762,Kalkulationen!D5768)</f>
        <v>192.37195416342232</v>
      </c>
    </row>
    <row r="5770" spans="6:8" x14ac:dyDescent="0.15">
      <c r="F5770" s="26">
        <v>43706.249999986016</v>
      </c>
      <c r="G5770" s="27">
        <f>Kalkulationen!F5769</f>
        <v>5.52</v>
      </c>
      <c r="H5770" s="28">
        <f>HLOOKUP(Eingabe!$C$6,Kalkulationen!$F$1:$L$8762,Kalkulationen!D5769)</f>
        <v>254.43327038277369</v>
      </c>
    </row>
    <row r="5771" spans="6:8" x14ac:dyDescent="0.15">
      <c r="F5771" s="26">
        <v>43706.29166665268</v>
      </c>
      <c r="G5771" s="27">
        <f>Kalkulationen!F5770</f>
        <v>6.56</v>
      </c>
      <c r="H5771" s="28">
        <f>HLOOKUP(Eingabe!$C$6,Kalkulationen!$F$1:$L$8762,Kalkulationen!D5770)</f>
        <v>442.98824926057142</v>
      </c>
    </row>
    <row r="5772" spans="6:8" x14ac:dyDescent="0.15">
      <c r="F5772" s="26">
        <v>43706.333333319344</v>
      </c>
      <c r="G5772" s="27">
        <f>Kalkulationen!F5771</f>
        <v>6.41</v>
      </c>
      <c r="H5772" s="28">
        <f>HLOOKUP(Eingabe!$C$6,Kalkulationen!$F$1:$L$8762,Kalkulationen!D5771)</f>
        <v>410.790941833408</v>
      </c>
    </row>
    <row r="5773" spans="6:8" x14ac:dyDescent="0.15">
      <c r="F5773" s="26">
        <v>43706.374999986008</v>
      </c>
      <c r="G5773" s="27">
        <f>Kalkulationen!F5772</f>
        <v>5.97</v>
      </c>
      <c r="H5773" s="28">
        <f>HLOOKUP(Eingabe!$C$6,Kalkulationen!$F$1:$L$8762,Kalkulationen!D5772)</f>
        <v>325.486920668631</v>
      </c>
    </row>
    <row r="5774" spans="6:8" x14ac:dyDescent="0.15">
      <c r="F5774" s="26">
        <v>43706.416666652673</v>
      </c>
      <c r="G5774" s="27">
        <f>Kalkulationen!F5773</f>
        <v>4.33</v>
      </c>
      <c r="H5774" s="28">
        <f>HLOOKUP(Eingabe!$C$6,Kalkulationen!$F$1:$L$8762,Kalkulationen!D5773)</f>
        <v>113.35839181095314</v>
      </c>
    </row>
    <row r="5775" spans="6:8" x14ac:dyDescent="0.15">
      <c r="F5775" s="26">
        <v>43706.458333319337</v>
      </c>
      <c r="G5775" s="27">
        <f>Kalkulationen!F5774</f>
        <v>5.37</v>
      </c>
      <c r="H5775" s="28">
        <f>HLOOKUP(Eingabe!$C$6,Kalkulationen!$F$1:$L$8762,Kalkulationen!D5774)</f>
        <v>232.80191638908431</v>
      </c>
    </row>
    <row r="5776" spans="6:8" x14ac:dyDescent="0.15">
      <c r="F5776" s="26">
        <v>43706.499999986001</v>
      </c>
      <c r="G5776" s="27">
        <f>Kalkulationen!F5775</f>
        <v>6.12</v>
      </c>
      <c r="H5776" s="28">
        <f>HLOOKUP(Eingabe!$C$6,Kalkulationen!$F$1:$L$8762,Kalkulationen!D5775)</f>
        <v>352.73627104706577</v>
      </c>
    </row>
    <row r="5777" spans="6:8" x14ac:dyDescent="0.15">
      <c r="F5777" s="26">
        <v>43706.541666652665</v>
      </c>
      <c r="G5777" s="27">
        <f>Kalkulationen!F5776</f>
        <v>5.82</v>
      </c>
      <c r="H5777" s="28">
        <f>HLOOKUP(Eingabe!$C$6,Kalkulationen!$F$1:$L$8762,Kalkulationen!D5776)</f>
        <v>300.31867582888367</v>
      </c>
    </row>
    <row r="5778" spans="6:8" x14ac:dyDescent="0.15">
      <c r="F5778" s="26">
        <v>43706.58333331933</v>
      </c>
      <c r="G5778" s="27">
        <f>Kalkulationen!F5777</f>
        <v>5.67</v>
      </c>
      <c r="H5778" s="28">
        <f>HLOOKUP(Eingabe!$C$6,Kalkulationen!$F$1:$L$8762,Kalkulationen!D5777)</f>
        <v>276.80098896274217</v>
      </c>
    </row>
    <row r="5779" spans="6:8" x14ac:dyDescent="0.15">
      <c r="F5779" s="26">
        <v>43706.624999985994</v>
      </c>
      <c r="G5779" s="27">
        <f>Kalkulationen!F5778</f>
        <v>6.27</v>
      </c>
      <c r="H5779" s="28">
        <f>HLOOKUP(Eingabe!$C$6,Kalkulationen!$F$1:$L$8762,Kalkulationen!D5778)</f>
        <v>381.97961946877831</v>
      </c>
    </row>
    <row r="5780" spans="6:8" x14ac:dyDescent="0.15">
      <c r="F5780" s="26">
        <v>43706.666666652658</v>
      </c>
      <c r="G5780" s="27">
        <f>Kalkulationen!F5779</f>
        <v>5.67</v>
      </c>
      <c r="H5780" s="28">
        <f>HLOOKUP(Eingabe!$C$6,Kalkulationen!$F$1:$L$8762,Kalkulationen!D5779)</f>
        <v>276.80098896274217</v>
      </c>
    </row>
    <row r="5781" spans="6:8" x14ac:dyDescent="0.15">
      <c r="F5781" s="26">
        <v>43706.708333319322</v>
      </c>
      <c r="G5781" s="27">
        <f>Kalkulationen!F5780</f>
        <v>5.52</v>
      </c>
      <c r="H5781" s="28">
        <f>HLOOKUP(Eingabe!$C$6,Kalkulationen!$F$1:$L$8762,Kalkulationen!D5780)</f>
        <v>254.43327038277369</v>
      </c>
    </row>
    <row r="5782" spans="6:8" x14ac:dyDescent="0.15">
      <c r="F5782" s="26">
        <v>43706.749999985987</v>
      </c>
      <c r="G5782" s="27">
        <f>Kalkulationen!F5781</f>
        <v>5.37</v>
      </c>
      <c r="H5782" s="28">
        <f>HLOOKUP(Eingabe!$C$6,Kalkulationen!$F$1:$L$8762,Kalkulationen!D5781)</f>
        <v>232.80191638908431</v>
      </c>
    </row>
    <row r="5783" spans="6:8" x14ac:dyDescent="0.15">
      <c r="F5783" s="26">
        <v>43706.791666652651</v>
      </c>
      <c r="G5783" s="27">
        <f>Kalkulationen!F5782</f>
        <v>4.18</v>
      </c>
      <c r="H5783" s="28">
        <f>HLOOKUP(Eingabe!$C$6,Kalkulationen!$F$1:$L$8762,Kalkulationen!D5782)</f>
        <v>99.286032951741447</v>
      </c>
    </row>
    <row r="5784" spans="6:8" x14ac:dyDescent="0.15">
      <c r="F5784" s="26">
        <v>43706.833333319315</v>
      </c>
      <c r="G5784" s="27">
        <f>Kalkulationen!F5783</f>
        <v>4.4800000000000004</v>
      </c>
      <c r="H5784" s="28">
        <f>HLOOKUP(Eingabe!$C$6,Kalkulationen!$F$1:$L$8762,Kalkulationen!D5783)</f>
        <v>127.75355141684258</v>
      </c>
    </row>
    <row r="5785" spans="6:8" x14ac:dyDescent="0.15">
      <c r="F5785" s="26">
        <v>43706.874999985979</v>
      </c>
      <c r="G5785" s="27">
        <f>Kalkulationen!F5784</f>
        <v>4.7699999999999996</v>
      </c>
      <c r="H5785" s="28">
        <f>HLOOKUP(Eingabe!$C$6,Kalkulationen!$F$1:$L$8762,Kalkulationen!D5784)</f>
        <v>157.3586998907347</v>
      </c>
    </row>
    <row r="5786" spans="6:8" x14ac:dyDescent="0.15">
      <c r="F5786" s="26">
        <v>43706.916666652643</v>
      </c>
      <c r="G5786" s="27">
        <f>Kalkulationen!F5785</f>
        <v>5.67</v>
      </c>
      <c r="H5786" s="28">
        <f>HLOOKUP(Eingabe!$C$6,Kalkulationen!$F$1:$L$8762,Kalkulationen!D5785)</f>
        <v>276.80098896274217</v>
      </c>
    </row>
    <row r="5787" spans="6:8" x14ac:dyDescent="0.15">
      <c r="F5787" s="26">
        <v>43706.958333319308</v>
      </c>
      <c r="G5787" s="27">
        <f>Kalkulationen!F5786</f>
        <v>6.12</v>
      </c>
      <c r="H5787" s="28">
        <f>HLOOKUP(Eingabe!$C$6,Kalkulationen!$F$1:$L$8762,Kalkulationen!D5786)</f>
        <v>352.73627104706577</v>
      </c>
    </row>
    <row r="5788" spans="6:8" x14ac:dyDescent="0.15">
      <c r="F5788" s="26">
        <v>43706.999999985972</v>
      </c>
      <c r="G5788" s="27">
        <f>Kalkulationen!F5787</f>
        <v>6.56</v>
      </c>
      <c r="H5788" s="28">
        <f>HLOOKUP(Eingabe!$C$6,Kalkulationen!$F$1:$L$8762,Kalkulationen!D5787)</f>
        <v>442.98824926057142</v>
      </c>
    </row>
    <row r="5789" spans="6:8" x14ac:dyDescent="0.15">
      <c r="F5789" s="26">
        <v>43707.041666652636</v>
      </c>
      <c r="G5789" s="27">
        <f>Kalkulationen!F5788</f>
        <v>6.56</v>
      </c>
      <c r="H5789" s="28">
        <f>HLOOKUP(Eingabe!$C$6,Kalkulationen!$F$1:$L$8762,Kalkulationen!D5788)</f>
        <v>442.98824926057142</v>
      </c>
    </row>
    <row r="5790" spans="6:8" x14ac:dyDescent="0.15">
      <c r="F5790" s="26">
        <v>43707.0833333193</v>
      </c>
      <c r="G5790" s="27">
        <f>Kalkulationen!F5789</f>
        <v>6.71</v>
      </c>
      <c r="H5790" s="28">
        <f>HLOOKUP(Eingabe!$C$6,Kalkulationen!$F$1:$L$8762,Kalkulationen!D5789)</f>
        <v>476.43639304473675</v>
      </c>
    </row>
    <row r="5791" spans="6:8" x14ac:dyDescent="0.15">
      <c r="F5791" s="26">
        <v>43707.124999985965</v>
      </c>
      <c r="G5791" s="27">
        <f>Kalkulationen!F5790</f>
        <v>7.46</v>
      </c>
      <c r="H5791" s="28">
        <f>HLOOKUP(Eingabe!$C$6,Kalkulationen!$F$1:$L$8762,Kalkulationen!D5790)</f>
        <v>665.88406137106449</v>
      </c>
    </row>
    <row r="5792" spans="6:8" x14ac:dyDescent="0.15">
      <c r="F5792" s="26">
        <v>43707.166666652629</v>
      </c>
      <c r="G5792" s="27">
        <f>Kalkulationen!F5791</f>
        <v>7.46</v>
      </c>
      <c r="H5792" s="28">
        <f>HLOOKUP(Eingabe!$C$6,Kalkulationen!$F$1:$L$8762,Kalkulationen!D5791)</f>
        <v>665.88406137106449</v>
      </c>
    </row>
    <row r="5793" spans="6:8" x14ac:dyDescent="0.15">
      <c r="F5793" s="26">
        <v>43707.208333319293</v>
      </c>
      <c r="G5793" s="27">
        <f>Kalkulationen!F5792</f>
        <v>8.35</v>
      </c>
      <c r="H5793" s="28">
        <f>HLOOKUP(Eingabe!$C$6,Kalkulationen!$F$1:$L$8762,Kalkulationen!D5792)</f>
        <v>939.27147909968994</v>
      </c>
    </row>
    <row r="5794" spans="6:8" x14ac:dyDescent="0.15">
      <c r="F5794" s="26">
        <v>43707.249999985957</v>
      </c>
      <c r="G5794" s="27">
        <f>Kalkulationen!F5793</f>
        <v>7.76</v>
      </c>
      <c r="H5794" s="28">
        <f>HLOOKUP(Eingabe!$C$6,Kalkulationen!$F$1:$L$8762,Kalkulationen!D5793)</f>
        <v>752.39321657884113</v>
      </c>
    </row>
    <row r="5795" spans="6:8" x14ac:dyDescent="0.15">
      <c r="F5795" s="26">
        <v>43707.291666652622</v>
      </c>
      <c r="G5795" s="27">
        <f>Kalkulationen!F5794</f>
        <v>7.76</v>
      </c>
      <c r="H5795" s="28">
        <f>HLOOKUP(Eingabe!$C$6,Kalkulationen!$F$1:$L$8762,Kalkulationen!D5794)</f>
        <v>752.39321657884113</v>
      </c>
    </row>
    <row r="5796" spans="6:8" x14ac:dyDescent="0.15">
      <c r="F5796" s="26">
        <v>43707.333333319286</v>
      </c>
      <c r="G5796" s="27">
        <f>Kalkulationen!F5795</f>
        <v>7.76</v>
      </c>
      <c r="H5796" s="28">
        <f>HLOOKUP(Eingabe!$C$6,Kalkulationen!$F$1:$L$8762,Kalkulationen!D5795)</f>
        <v>752.39321657884113</v>
      </c>
    </row>
    <row r="5797" spans="6:8" x14ac:dyDescent="0.15">
      <c r="F5797" s="26">
        <v>43707.37499998595</v>
      </c>
      <c r="G5797" s="27">
        <f>Kalkulationen!F5796</f>
        <v>8.5</v>
      </c>
      <c r="H5797" s="28">
        <f>HLOOKUP(Eingabe!$C$6,Kalkulationen!$F$1:$L$8762,Kalkulationen!D5796)</f>
        <v>989.79083418433356</v>
      </c>
    </row>
    <row r="5798" spans="6:8" x14ac:dyDescent="0.15">
      <c r="F5798" s="26">
        <v>43707.416666652614</v>
      </c>
      <c r="G5798" s="27">
        <f>Kalkulationen!F5797</f>
        <v>8.9499999999999993</v>
      </c>
      <c r="H5798" s="28">
        <f>HLOOKUP(Eingabe!$C$6,Kalkulationen!$F$1:$L$8762,Kalkulationen!D5797)</f>
        <v>1145.4953873443787</v>
      </c>
    </row>
    <row r="5799" spans="6:8" x14ac:dyDescent="0.15">
      <c r="F5799" s="26">
        <v>43707.458333319279</v>
      </c>
      <c r="G5799" s="27">
        <f>Kalkulationen!F5798</f>
        <v>9.85</v>
      </c>
      <c r="H5799" s="28">
        <f>HLOOKUP(Eingabe!$C$6,Kalkulationen!$F$1:$L$8762,Kalkulationen!D5798)</f>
        <v>1440.5486371097504</v>
      </c>
    </row>
    <row r="5800" spans="6:8" x14ac:dyDescent="0.15">
      <c r="F5800" s="26">
        <v>43707.499999985943</v>
      </c>
      <c r="G5800" s="27">
        <f>Kalkulationen!F5799</f>
        <v>10.89</v>
      </c>
      <c r="H5800" s="28">
        <f>HLOOKUP(Eingabe!$C$6,Kalkulationen!$F$1:$L$8762,Kalkulationen!D5799)</f>
        <v>1681.7250755631574</v>
      </c>
    </row>
    <row r="5801" spans="6:8" x14ac:dyDescent="0.15">
      <c r="F5801" s="26">
        <v>43707.541666652607</v>
      </c>
      <c r="G5801" s="27">
        <f>Kalkulationen!F5800</f>
        <v>10.59</v>
      </c>
      <c r="H5801" s="28">
        <f>HLOOKUP(Eingabe!$C$6,Kalkulationen!$F$1:$L$8762,Kalkulationen!D5800)</f>
        <v>1624.0229134898696</v>
      </c>
    </row>
    <row r="5802" spans="6:8" x14ac:dyDescent="0.15">
      <c r="F5802" s="26">
        <v>43707.583333319271</v>
      </c>
      <c r="G5802" s="27">
        <f>Kalkulationen!F5801</f>
        <v>9.1</v>
      </c>
      <c r="H5802" s="28">
        <f>HLOOKUP(Eingabe!$C$6,Kalkulationen!$F$1:$L$8762,Kalkulationen!D5801)</f>
        <v>1197.7332655301136</v>
      </c>
    </row>
    <row r="5803" spans="6:8" x14ac:dyDescent="0.15">
      <c r="F5803" s="26">
        <v>43707.624999985936</v>
      </c>
      <c r="G5803" s="27">
        <f>Kalkulationen!F5802</f>
        <v>4.92</v>
      </c>
      <c r="H5803" s="28">
        <f>HLOOKUP(Eingabe!$C$6,Kalkulationen!$F$1:$L$8762,Kalkulationen!D5802)</f>
        <v>174.15991544051818</v>
      </c>
    </row>
    <row r="5804" spans="6:8" x14ac:dyDescent="0.15">
      <c r="F5804" s="26">
        <v>43707.6666666526</v>
      </c>
      <c r="G5804" s="27">
        <f>Kalkulationen!F5803</f>
        <v>6.86</v>
      </c>
      <c r="H5804" s="28">
        <f>HLOOKUP(Eingabe!$C$6,Kalkulationen!$F$1:$L$8762,Kalkulationen!D5803)</f>
        <v>511.24640402007304</v>
      </c>
    </row>
    <row r="5805" spans="6:8" x14ac:dyDescent="0.15">
      <c r="F5805" s="26">
        <v>43707.708333319264</v>
      </c>
      <c r="G5805" s="27">
        <f>Kalkulationen!F5804</f>
        <v>3.88</v>
      </c>
      <c r="H5805" s="28">
        <f>HLOOKUP(Eingabe!$C$6,Kalkulationen!$F$1:$L$8762,Kalkulationen!D5804)</f>
        <v>71.378640628237633</v>
      </c>
    </row>
    <row r="5806" spans="6:8" x14ac:dyDescent="0.15">
      <c r="F5806" s="26">
        <v>43707.749999985928</v>
      </c>
      <c r="G5806" s="27">
        <f>Kalkulationen!F5805</f>
        <v>3.28</v>
      </c>
      <c r="H5806" s="28">
        <f>HLOOKUP(Eingabe!$C$6,Kalkulationen!$F$1:$L$8762,Kalkulationen!D5805)</f>
        <v>28.07247429844973</v>
      </c>
    </row>
    <row r="5807" spans="6:8" x14ac:dyDescent="0.15">
      <c r="F5807" s="26">
        <v>43707.791666652593</v>
      </c>
      <c r="G5807" s="27">
        <f>Kalkulationen!F5806</f>
        <v>3.13</v>
      </c>
      <c r="H5807" s="28">
        <f>HLOOKUP(Eingabe!$C$6,Kalkulationen!$F$1:$L$8762,Kalkulationen!D5806)</f>
        <v>21.178652373249626</v>
      </c>
    </row>
    <row r="5808" spans="6:8" x14ac:dyDescent="0.15">
      <c r="F5808" s="26">
        <v>43707.833333319257</v>
      </c>
      <c r="G5808" s="27">
        <f>Kalkulationen!F5807</f>
        <v>3.58</v>
      </c>
      <c r="H5808" s="28">
        <f>HLOOKUP(Eingabe!$C$6,Kalkulationen!$F$1:$L$8762,Kalkulationen!D5807)</f>
        <v>45.658471991144815</v>
      </c>
    </row>
    <row r="5809" spans="6:8" x14ac:dyDescent="0.15">
      <c r="F5809" s="26">
        <v>43707.874999985921</v>
      </c>
      <c r="G5809" s="27">
        <f>Kalkulationen!F5808</f>
        <v>2.69</v>
      </c>
      <c r="H5809" s="28">
        <f>HLOOKUP(Eingabe!$C$6,Kalkulationen!$F$1:$L$8762,Kalkulationen!D5808)</f>
        <v>7.4302984659264721</v>
      </c>
    </row>
    <row r="5810" spans="6:8" x14ac:dyDescent="0.15">
      <c r="F5810" s="26">
        <v>43707.916666652585</v>
      </c>
      <c r="G5810" s="27">
        <f>Kalkulationen!F5809</f>
        <v>2.98</v>
      </c>
      <c r="H5810" s="28">
        <f>HLOOKUP(Eingabe!$C$6,Kalkulationen!$F$1:$L$8762,Kalkulationen!D5809)</f>
        <v>15.363813474783871</v>
      </c>
    </row>
    <row r="5811" spans="6:8" x14ac:dyDescent="0.15">
      <c r="F5811" s="26">
        <v>43707.95833331925</v>
      </c>
      <c r="G5811" s="27">
        <f>Kalkulationen!F5810</f>
        <v>2.69</v>
      </c>
      <c r="H5811" s="28">
        <f>HLOOKUP(Eingabe!$C$6,Kalkulationen!$F$1:$L$8762,Kalkulationen!D5810)</f>
        <v>7.4302984659264721</v>
      </c>
    </row>
    <row r="5812" spans="6:8" x14ac:dyDescent="0.15">
      <c r="F5812" s="26">
        <v>43707.999999985914</v>
      </c>
      <c r="G5812" s="27">
        <f>Kalkulationen!F5811</f>
        <v>2.54</v>
      </c>
      <c r="H5812" s="28">
        <f>HLOOKUP(Eingabe!$C$6,Kalkulationen!$F$1:$L$8762,Kalkulationen!D5811)</f>
        <v>4.7035428791755116</v>
      </c>
    </row>
    <row r="5813" spans="6:8" x14ac:dyDescent="0.15">
      <c r="F5813" s="26">
        <v>43708.041666652578</v>
      </c>
      <c r="G5813" s="27">
        <f>Kalkulationen!F5812</f>
        <v>2.2400000000000002</v>
      </c>
      <c r="H5813" s="28">
        <f>HLOOKUP(Eingabe!$C$6,Kalkulationen!$F$1:$L$8762,Kalkulationen!D5812)</f>
        <v>2.2387492384510437</v>
      </c>
    </row>
    <row r="5814" spans="6:8" x14ac:dyDescent="0.15">
      <c r="F5814" s="26">
        <v>43708.083333319242</v>
      </c>
      <c r="G5814" s="27">
        <f>Kalkulationen!F5813</f>
        <v>2.54</v>
      </c>
      <c r="H5814" s="28">
        <f>HLOOKUP(Eingabe!$C$6,Kalkulationen!$F$1:$L$8762,Kalkulationen!D5813)</f>
        <v>4.7035428791755116</v>
      </c>
    </row>
    <row r="5815" spans="6:8" x14ac:dyDescent="0.15">
      <c r="F5815" s="26">
        <v>43708.124999985906</v>
      </c>
      <c r="G5815" s="27">
        <f>Kalkulationen!F5814</f>
        <v>2.09</v>
      </c>
      <c r="H5815" s="28">
        <f>HLOOKUP(Eingabe!$C$6,Kalkulationen!$F$1:$L$8762,Kalkulationen!D5814)</f>
        <v>1.4746487197138975</v>
      </c>
    </row>
    <row r="5816" spans="6:8" x14ac:dyDescent="0.15">
      <c r="F5816" s="26">
        <v>43708.166666652571</v>
      </c>
      <c r="G5816" s="27">
        <f>Kalkulationen!F5815</f>
        <v>1.94</v>
      </c>
      <c r="H5816" s="28">
        <f>HLOOKUP(Eingabe!$C$6,Kalkulationen!$F$1:$L$8762,Kalkulationen!D5815)</f>
        <v>0.92361847068584668</v>
      </c>
    </row>
    <row r="5817" spans="6:8" x14ac:dyDescent="0.15">
      <c r="F5817" s="26">
        <v>43708.208333319235</v>
      </c>
      <c r="G5817" s="27">
        <f>Kalkulationen!F5816</f>
        <v>1.94</v>
      </c>
      <c r="H5817" s="28">
        <f>HLOOKUP(Eingabe!$C$6,Kalkulationen!$F$1:$L$8762,Kalkulationen!D5816)</f>
        <v>0.92361847068584668</v>
      </c>
    </row>
    <row r="5818" spans="6:8" x14ac:dyDescent="0.15">
      <c r="F5818" s="26">
        <v>43708.249999985899</v>
      </c>
      <c r="G5818" s="27">
        <f>Kalkulationen!F5817</f>
        <v>1.34</v>
      </c>
      <c r="H5818" s="28">
        <f>HLOOKUP(Eingabe!$C$6,Kalkulationen!$F$1:$L$8762,Kalkulationen!D5817)</f>
        <v>0</v>
      </c>
    </row>
    <row r="5819" spans="6:8" x14ac:dyDescent="0.15">
      <c r="F5819" s="26">
        <v>43708.291666652563</v>
      </c>
      <c r="G5819" s="27">
        <f>Kalkulationen!F5818</f>
        <v>1.94</v>
      </c>
      <c r="H5819" s="28">
        <f>HLOOKUP(Eingabe!$C$6,Kalkulationen!$F$1:$L$8762,Kalkulationen!D5818)</f>
        <v>0.92361847068584668</v>
      </c>
    </row>
    <row r="5820" spans="6:8" x14ac:dyDescent="0.15">
      <c r="F5820" s="26">
        <v>43708.333333319228</v>
      </c>
      <c r="G5820" s="27">
        <f>Kalkulationen!F5819</f>
        <v>0.6</v>
      </c>
      <c r="H5820" s="28">
        <f>HLOOKUP(Eingabe!$C$6,Kalkulationen!$F$1:$L$8762,Kalkulationen!D5819)</f>
        <v>0</v>
      </c>
    </row>
    <row r="5821" spans="6:8" x14ac:dyDescent="0.15">
      <c r="F5821" s="26">
        <v>43708.374999985892</v>
      </c>
      <c r="G5821" s="27">
        <f>Kalkulationen!F5820</f>
        <v>1.49</v>
      </c>
      <c r="H5821" s="28">
        <f>HLOOKUP(Eingabe!$C$6,Kalkulationen!$F$1:$L$8762,Kalkulationen!D5820)</f>
        <v>0.12936521063564776</v>
      </c>
    </row>
    <row r="5822" spans="6:8" x14ac:dyDescent="0.15">
      <c r="F5822" s="26">
        <v>43708.416666652556</v>
      </c>
      <c r="G5822" s="27">
        <f>Kalkulationen!F5821</f>
        <v>1.94</v>
      </c>
      <c r="H5822" s="28">
        <f>HLOOKUP(Eingabe!$C$6,Kalkulationen!$F$1:$L$8762,Kalkulationen!D5821)</f>
        <v>0.92361847068584668</v>
      </c>
    </row>
    <row r="5823" spans="6:8" x14ac:dyDescent="0.15">
      <c r="F5823" s="26">
        <v>43708.45833331922</v>
      </c>
      <c r="G5823" s="27">
        <f>Kalkulationen!F5822</f>
        <v>1.49</v>
      </c>
      <c r="H5823" s="28">
        <f>HLOOKUP(Eingabe!$C$6,Kalkulationen!$F$1:$L$8762,Kalkulationen!D5822)</f>
        <v>0.12936521063564776</v>
      </c>
    </row>
    <row r="5824" spans="6:8" x14ac:dyDescent="0.15">
      <c r="F5824" s="26">
        <v>43708.499999985885</v>
      </c>
      <c r="G5824" s="27">
        <f>Kalkulationen!F5823</f>
        <v>0.6</v>
      </c>
      <c r="H5824" s="28">
        <f>HLOOKUP(Eingabe!$C$6,Kalkulationen!$F$1:$L$8762,Kalkulationen!D5823)</f>
        <v>0</v>
      </c>
    </row>
    <row r="5825" spans="6:8" x14ac:dyDescent="0.15">
      <c r="F5825" s="26">
        <v>43708.541666652549</v>
      </c>
      <c r="G5825" s="27">
        <f>Kalkulationen!F5824</f>
        <v>2.83</v>
      </c>
      <c r="H5825" s="28">
        <f>HLOOKUP(Eingabe!$C$6,Kalkulationen!$F$1:$L$8762,Kalkulationen!D5824)</f>
        <v>10.799308393294714</v>
      </c>
    </row>
    <row r="5826" spans="6:8" x14ac:dyDescent="0.15">
      <c r="F5826" s="26">
        <v>43708.583333319213</v>
      </c>
      <c r="G5826" s="27">
        <f>Kalkulationen!F5825</f>
        <v>1.49</v>
      </c>
      <c r="H5826" s="28">
        <f>HLOOKUP(Eingabe!$C$6,Kalkulationen!$F$1:$L$8762,Kalkulationen!D5825)</f>
        <v>0.12936521063564776</v>
      </c>
    </row>
    <row r="5827" spans="6:8" x14ac:dyDescent="0.15">
      <c r="F5827" s="26">
        <v>43708.624999985877</v>
      </c>
      <c r="G5827" s="27">
        <f>Kalkulationen!F5826</f>
        <v>1.64</v>
      </c>
      <c r="H5827" s="28">
        <f>HLOOKUP(Eingabe!$C$6,Kalkulationen!$F$1:$L$8762,Kalkulationen!D5826)</f>
        <v>0.28936731896601203</v>
      </c>
    </row>
    <row r="5828" spans="6:8" x14ac:dyDescent="0.15">
      <c r="F5828" s="26">
        <v>43708.666666652542</v>
      </c>
      <c r="G5828" s="27">
        <f>Kalkulationen!F5827</f>
        <v>1.04</v>
      </c>
      <c r="H5828" s="28">
        <f>HLOOKUP(Eingabe!$C$6,Kalkulationen!$F$1:$L$8762,Kalkulationen!D5827)</f>
        <v>0</v>
      </c>
    </row>
    <row r="5829" spans="6:8" x14ac:dyDescent="0.15">
      <c r="F5829" s="26">
        <v>43708.708333319206</v>
      </c>
      <c r="G5829" s="27">
        <f>Kalkulationen!F5828</f>
        <v>0.3</v>
      </c>
      <c r="H5829" s="28">
        <f>HLOOKUP(Eingabe!$C$6,Kalkulationen!$F$1:$L$8762,Kalkulationen!D5828)</f>
        <v>0</v>
      </c>
    </row>
    <row r="5830" spans="6:8" x14ac:dyDescent="0.15">
      <c r="F5830" s="26">
        <v>43708.74999998587</v>
      </c>
      <c r="G5830" s="27">
        <f>Kalkulationen!F5829</f>
        <v>0.75</v>
      </c>
      <c r="H5830" s="28">
        <f>HLOOKUP(Eingabe!$C$6,Kalkulationen!$F$1:$L$8762,Kalkulationen!D5829)</f>
        <v>0</v>
      </c>
    </row>
    <row r="5831" spans="6:8" x14ac:dyDescent="0.15">
      <c r="F5831" s="26">
        <v>43708.791666652534</v>
      </c>
      <c r="G5831" s="27">
        <f>Kalkulationen!F5830</f>
        <v>3.58</v>
      </c>
      <c r="H5831" s="28">
        <f>HLOOKUP(Eingabe!$C$6,Kalkulationen!$F$1:$L$8762,Kalkulationen!D5830)</f>
        <v>45.658471991144815</v>
      </c>
    </row>
    <row r="5832" spans="6:8" x14ac:dyDescent="0.15">
      <c r="F5832" s="26">
        <v>43708.833333319199</v>
      </c>
      <c r="G5832" s="27">
        <f>Kalkulationen!F5831</f>
        <v>4.4800000000000004</v>
      </c>
      <c r="H5832" s="28">
        <f>HLOOKUP(Eingabe!$C$6,Kalkulationen!$F$1:$L$8762,Kalkulationen!D5831)</f>
        <v>127.75355141684258</v>
      </c>
    </row>
    <row r="5833" spans="6:8" x14ac:dyDescent="0.15">
      <c r="F5833" s="26">
        <v>43708.874999985863</v>
      </c>
      <c r="G5833" s="27">
        <f>Kalkulationen!F5832</f>
        <v>4.62</v>
      </c>
      <c r="H5833" s="28">
        <f>HLOOKUP(Eingabe!$C$6,Kalkulationen!$F$1:$L$8762,Kalkulationen!D5832)</f>
        <v>141.66861508672662</v>
      </c>
    </row>
    <row r="5834" spans="6:8" x14ac:dyDescent="0.15">
      <c r="F5834" s="26">
        <v>43708.916666652527</v>
      </c>
      <c r="G5834" s="27">
        <f>Kalkulationen!F5833</f>
        <v>4.62</v>
      </c>
      <c r="H5834" s="28">
        <f>HLOOKUP(Eingabe!$C$6,Kalkulationen!$F$1:$L$8762,Kalkulationen!D5833)</f>
        <v>141.66861508672662</v>
      </c>
    </row>
    <row r="5835" spans="6:8" x14ac:dyDescent="0.15">
      <c r="F5835" s="26">
        <v>43708.958333319191</v>
      </c>
      <c r="G5835" s="27">
        <f>Kalkulationen!F5834</f>
        <v>4.92</v>
      </c>
      <c r="H5835" s="28">
        <f>HLOOKUP(Eingabe!$C$6,Kalkulationen!$F$1:$L$8762,Kalkulationen!D5834)</f>
        <v>174.15991544051818</v>
      </c>
    </row>
    <row r="5836" spans="6:8" x14ac:dyDescent="0.15">
      <c r="F5836" s="26">
        <v>43708.999999985856</v>
      </c>
      <c r="G5836" s="27">
        <f>Kalkulationen!F5835</f>
        <v>4.7699999999999996</v>
      </c>
      <c r="H5836" s="28">
        <f>HLOOKUP(Eingabe!$C$6,Kalkulationen!$F$1:$L$8762,Kalkulationen!D5835)</f>
        <v>157.3586998907347</v>
      </c>
    </row>
    <row r="5837" spans="6:8" x14ac:dyDescent="0.15">
      <c r="F5837" s="26">
        <v>43709.04166665252</v>
      </c>
      <c r="G5837" s="27">
        <f>Kalkulationen!F5836</f>
        <v>4.7699999999999996</v>
      </c>
      <c r="H5837" s="28">
        <f>HLOOKUP(Eingabe!$C$6,Kalkulationen!$F$1:$L$8762,Kalkulationen!D5836)</f>
        <v>157.3586998907347</v>
      </c>
    </row>
    <row r="5838" spans="6:8" x14ac:dyDescent="0.15">
      <c r="F5838" s="26">
        <v>43709.083333319184</v>
      </c>
      <c r="G5838" s="27">
        <f>Kalkulationen!F5837</f>
        <v>4.7699999999999996</v>
      </c>
      <c r="H5838" s="28">
        <f>HLOOKUP(Eingabe!$C$6,Kalkulationen!$F$1:$L$8762,Kalkulationen!D5837)</f>
        <v>157.3586998907347</v>
      </c>
    </row>
    <row r="5839" spans="6:8" x14ac:dyDescent="0.15">
      <c r="F5839" s="26">
        <v>43709.124999985848</v>
      </c>
      <c r="G5839" s="27">
        <f>Kalkulationen!F5838</f>
        <v>5.22</v>
      </c>
      <c r="H5839" s="28">
        <f>HLOOKUP(Eingabe!$C$6,Kalkulationen!$F$1:$L$8762,Kalkulationen!D5838)</f>
        <v>212.01452653164606</v>
      </c>
    </row>
    <row r="5840" spans="6:8" x14ac:dyDescent="0.15">
      <c r="F5840" s="26">
        <v>43709.166666652513</v>
      </c>
      <c r="G5840" s="27">
        <f>Kalkulationen!F5839</f>
        <v>5.37</v>
      </c>
      <c r="H5840" s="28">
        <f>HLOOKUP(Eingabe!$C$6,Kalkulationen!$F$1:$L$8762,Kalkulationen!D5839)</f>
        <v>232.80191638908431</v>
      </c>
    </row>
    <row r="5841" spans="6:8" x14ac:dyDescent="0.15">
      <c r="F5841" s="26">
        <v>43709.208333319177</v>
      </c>
      <c r="G5841" s="27">
        <f>Kalkulationen!F5840</f>
        <v>2.54</v>
      </c>
      <c r="H5841" s="28">
        <f>HLOOKUP(Eingabe!$C$6,Kalkulationen!$F$1:$L$8762,Kalkulationen!D5840)</f>
        <v>4.7035428791755116</v>
      </c>
    </row>
    <row r="5842" spans="6:8" x14ac:dyDescent="0.15">
      <c r="F5842" s="26">
        <v>43709.249999985841</v>
      </c>
      <c r="G5842" s="27">
        <f>Kalkulationen!F5841</f>
        <v>4.33</v>
      </c>
      <c r="H5842" s="28">
        <f>HLOOKUP(Eingabe!$C$6,Kalkulationen!$F$1:$L$8762,Kalkulationen!D5841)</f>
        <v>113.35839181095314</v>
      </c>
    </row>
    <row r="5843" spans="6:8" x14ac:dyDescent="0.15">
      <c r="F5843" s="26">
        <v>43709.291666652505</v>
      </c>
      <c r="G5843" s="27">
        <f>Kalkulationen!F5842</f>
        <v>4.33</v>
      </c>
      <c r="H5843" s="28">
        <f>HLOOKUP(Eingabe!$C$6,Kalkulationen!$F$1:$L$8762,Kalkulationen!D5842)</f>
        <v>113.35839181095314</v>
      </c>
    </row>
    <row r="5844" spans="6:8" x14ac:dyDescent="0.15">
      <c r="F5844" s="26">
        <v>43709.333333319169</v>
      </c>
      <c r="G5844" s="27">
        <f>Kalkulationen!F5843</f>
        <v>4.03</v>
      </c>
      <c r="H5844" s="28">
        <f>HLOOKUP(Eingabe!$C$6,Kalkulationen!$F$1:$L$8762,Kalkulationen!D5843)</f>
        <v>85.333314530668076</v>
      </c>
    </row>
    <row r="5845" spans="6:8" x14ac:dyDescent="0.15">
      <c r="F5845" s="26">
        <v>43709.374999985834</v>
      </c>
      <c r="G5845" s="27">
        <f>Kalkulationen!F5844</f>
        <v>5.67</v>
      </c>
      <c r="H5845" s="28">
        <f>HLOOKUP(Eingabe!$C$6,Kalkulationen!$F$1:$L$8762,Kalkulationen!D5844)</f>
        <v>276.80098896274217</v>
      </c>
    </row>
    <row r="5846" spans="6:8" x14ac:dyDescent="0.15">
      <c r="F5846" s="26">
        <v>43709.416666652498</v>
      </c>
      <c r="G5846" s="27">
        <f>Kalkulationen!F5845</f>
        <v>6.12</v>
      </c>
      <c r="H5846" s="28">
        <f>HLOOKUP(Eingabe!$C$6,Kalkulationen!$F$1:$L$8762,Kalkulationen!D5845)</f>
        <v>352.73627104706577</v>
      </c>
    </row>
    <row r="5847" spans="6:8" x14ac:dyDescent="0.15">
      <c r="F5847" s="26">
        <v>43709.458333319162</v>
      </c>
      <c r="G5847" s="27">
        <f>Kalkulationen!F5846</f>
        <v>5.97</v>
      </c>
      <c r="H5847" s="28">
        <f>HLOOKUP(Eingabe!$C$6,Kalkulationen!$F$1:$L$8762,Kalkulationen!D5846)</f>
        <v>325.486920668631</v>
      </c>
    </row>
    <row r="5848" spans="6:8" x14ac:dyDescent="0.15">
      <c r="F5848" s="26">
        <v>43709.499999985826</v>
      </c>
      <c r="G5848" s="27">
        <f>Kalkulationen!F5847</f>
        <v>5.82</v>
      </c>
      <c r="H5848" s="28">
        <f>HLOOKUP(Eingabe!$C$6,Kalkulationen!$F$1:$L$8762,Kalkulationen!D5847)</f>
        <v>300.31867582888367</v>
      </c>
    </row>
    <row r="5849" spans="6:8" x14ac:dyDescent="0.15">
      <c r="F5849" s="26">
        <v>43709.541666652491</v>
      </c>
      <c r="G5849" s="27">
        <f>Kalkulationen!F5848</f>
        <v>5.37</v>
      </c>
      <c r="H5849" s="28">
        <f>HLOOKUP(Eingabe!$C$6,Kalkulationen!$F$1:$L$8762,Kalkulationen!D5848)</f>
        <v>232.80191638908431</v>
      </c>
    </row>
    <row r="5850" spans="6:8" x14ac:dyDescent="0.15">
      <c r="F5850" s="26">
        <v>43709.583333319155</v>
      </c>
      <c r="G5850" s="27">
        <f>Kalkulationen!F5849</f>
        <v>5.22</v>
      </c>
      <c r="H5850" s="28">
        <f>HLOOKUP(Eingabe!$C$6,Kalkulationen!$F$1:$L$8762,Kalkulationen!D5849)</f>
        <v>212.01452653164606</v>
      </c>
    </row>
    <row r="5851" spans="6:8" x14ac:dyDescent="0.15">
      <c r="F5851" s="26">
        <v>43709.624999985819</v>
      </c>
      <c r="G5851" s="27">
        <f>Kalkulationen!F5850</f>
        <v>6.71</v>
      </c>
      <c r="H5851" s="28">
        <f>HLOOKUP(Eingabe!$C$6,Kalkulationen!$F$1:$L$8762,Kalkulationen!D5850)</f>
        <v>476.43639304473675</v>
      </c>
    </row>
    <row r="5852" spans="6:8" x14ac:dyDescent="0.15">
      <c r="F5852" s="26">
        <v>43709.666666652483</v>
      </c>
      <c r="G5852" s="27">
        <f>Kalkulationen!F5851</f>
        <v>7.01</v>
      </c>
      <c r="H5852" s="28">
        <f>HLOOKUP(Eingabe!$C$6,Kalkulationen!$F$1:$L$8762,Kalkulationen!D5851)</f>
        <v>547.54540984378536</v>
      </c>
    </row>
    <row r="5853" spans="6:8" x14ac:dyDescent="0.15">
      <c r="F5853" s="26">
        <v>43709.708333319148</v>
      </c>
      <c r="G5853" s="27">
        <f>Kalkulationen!F5852</f>
        <v>5.07</v>
      </c>
      <c r="H5853" s="28">
        <f>HLOOKUP(Eingabe!$C$6,Kalkulationen!$F$1:$L$8762,Kalkulationen!D5852)</f>
        <v>192.37195416342232</v>
      </c>
    </row>
    <row r="5854" spans="6:8" x14ac:dyDescent="0.15">
      <c r="F5854" s="26">
        <v>43709.749999985812</v>
      </c>
      <c r="G5854" s="27">
        <f>Kalkulationen!F5853</f>
        <v>4.7699999999999996</v>
      </c>
      <c r="H5854" s="28">
        <f>HLOOKUP(Eingabe!$C$6,Kalkulationen!$F$1:$L$8762,Kalkulationen!D5853)</f>
        <v>157.3586998907347</v>
      </c>
    </row>
    <row r="5855" spans="6:8" x14ac:dyDescent="0.15">
      <c r="F5855" s="26">
        <v>43709.791666652476</v>
      </c>
      <c r="G5855" s="27">
        <f>Kalkulationen!F5854</f>
        <v>4.03</v>
      </c>
      <c r="H5855" s="28">
        <f>HLOOKUP(Eingabe!$C$6,Kalkulationen!$F$1:$L$8762,Kalkulationen!D5854)</f>
        <v>85.333314530668076</v>
      </c>
    </row>
    <row r="5856" spans="6:8" x14ac:dyDescent="0.15">
      <c r="F5856" s="26">
        <v>43709.83333331914</v>
      </c>
      <c r="G5856" s="27">
        <f>Kalkulationen!F5855</f>
        <v>5.37</v>
      </c>
      <c r="H5856" s="28">
        <f>HLOOKUP(Eingabe!$C$6,Kalkulationen!$F$1:$L$8762,Kalkulationen!D5855)</f>
        <v>232.80191638908431</v>
      </c>
    </row>
    <row r="5857" spans="6:8" x14ac:dyDescent="0.15">
      <c r="F5857" s="26">
        <v>43709.874999985805</v>
      </c>
      <c r="G5857" s="27">
        <f>Kalkulationen!F5856</f>
        <v>5.37</v>
      </c>
      <c r="H5857" s="28">
        <f>HLOOKUP(Eingabe!$C$6,Kalkulationen!$F$1:$L$8762,Kalkulationen!D5856)</f>
        <v>232.80191638908431</v>
      </c>
    </row>
    <row r="5858" spans="6:8" x14ac:dyDescent="0.15">
      <c r="F5858" s="26">
        <v>43709.916666652469</v>
      </c>
      <c r="G5858" s="27">
        <f>Kalkulationen!F5857</f>
        <v>5.52</v>
      </c>
      <c r="H5858" s="28">
        <f>HLOOKUP(Eingabe!$C$6,Kalkulationen!$F$1:$L$8762,Kalkulationen!D5857)</f>
        <v>254.43327038277369</v>
      </c>
    </row>
    <row r="5859" spans="6:8" x14ac:dyDescent="0.15">
      <c r="F5859" s="26">
        <v>43709.958333319133</v>
      </c>
      <c r="G5859" s="27">
        <f>Kalkulationen!F5858</f>
        <v>5.52</v>
      </c>
      <c r="H5859" s="28">
        <f>HLOOKUP(Eingabe!$C$6,Kalkulationen!$F$1:$L$8762,Kalkulationen!D5858)</f>
        <v>254.43327038277369</v>
      </c>
    </row>
    <row r="5860" spans="6:8" x14ac:dyDescent="0.15">
      <c r="F5860" s="26">
        <v>43709.999999985797</v>
      </c>
      <c r="G5860" s="27">
        <f>Kalkulationen!F5859</f>
        <v>6.12</v>
      </c>
      <c r="H5860" s="28">
        <f>HLOOKUP(Eingabe!$C$6,Kalkulationen!$F$1:$L$8762,Kalkulationen!D5859)</f>
        <v>352.73627104706577</v>
      </c>
    </row>
    <row r="5861" spans="6:8" x14ac:dyDescent="0.15">
      <c r="F5861" s="26">
        <v>43710.041666652462</v>
      </c>
      <c r="G5861" s="27">
        <f>Kalkulationen!F5860</f>
        <v>6.86</v>
      </c>
      <c r="H5861" s="28">
        <f>HLOOKUP(Eingabe!$C$6,Kalkulationen!$F$1:$L$8762,Kalkulationen!D5860)</f>
        <v>511.24640402007304</v>
      </c>
    </row>
    <row r="5862" spans="6:8" x14ac:dyDescent="0.15">
      <c r="F5862" s="26">
        <v>43710.083333319126</v>
      </c>
      <c r="G5862" s="27">
        <f>Kalkulationen!F5861</f>
        <v>3.73</v>
      </c>
      <c r="H5862" s="28">
        <f>HLOOKUP(Eingabe!$C$6,Kalkulationen!$F$1:$L$8762,Kalkulationen!D5861)</f>
        <v>57.90322713773282</v>
      </c>
    </row>
    <row r="5863" spans="6:8" x14ac:dyDescent="0.15">
      <c r="F5863" s="26">
        <v>43710.12499998579</v>
      </c>
      <c r="G5863" s="27">
        <f>Kalkulationen!F5862</f>
        <v>6.41</v>
      </c>
      <c r="H5863" s="28">
        <f>HLOOKUP(Eingabe!$C$6,Kalkulationen!$F$1:$L$8762,Kalkulationen!D5862)</f>
        <v>410.790941833408</v>
      </c>
    </row>
    <row r="5864" spans="6:8" x14ac:dyDescent="0.15">
      <c r="F5864" s="26">
        <v>43710.166666652454</v>
      </c>
      <c r="G5864" s="27">
        <f>Kalkulationen!F5863</f>
        <v>6.41</v>
      </c>
      <c r="H5864" s="28">
        <f>HLOOKUP(Eingabe!$C$6,Kalkulationen!$F$1:$L$8762,Kalkulationen!D5863)</f>
        <v>410.790941833408</v>
      </c>
    </row>
    <row r="5865" spans="6:8" x14ac:dyDescent="0.15">
      <c r="F5865" s="26">
        <v>43710.208333319119</v>
      </c>
      <c r="G5865" s="27">
        <f>Kalkulationen!F5864</f>
        <v>6.71</v>
      </c>
      <c r="H5865" s="28">
        <f>HLOOKUP(Eingabe!$C$6,Kalkulationen!$F$1:$L$8762,Kalkulationen!D5864)</f>
        <v>476.43639304473675</v>
      </c>
    </row>
    <row r="5866" spans="6:8" x14ac:dyDescent="0.15">
      <c r="F5866" s="26">
        <v>43710.249999985783</v>
      </c>
      <c r="G5866" s="27">
        <f>Kalkulationen!F5865</f>
        <v>5.97</v>
      </c>
      <c r="H5866" s="28">
        <f>HLOOKUP(Eingabe!$C$6,Kalkulationen!$F$1:$L$8762,Kalkulationen!D5865)</f>
        <v>325.486920668631</v>
      </c>
    </row>
    <row r="5867" spans="6:8" x14ac:dyDescent="0.15">
      <c r="F5867" s="26">
        <v>43710.291666652447</v>
      </c>
      <c r="G5867" s="27">
        <f>Kalkulationen!F5866</f>
        <v>6.27</v>
      </c>
      <c r="H5867" s="28">
        <f>HLOOKUP(Eingabe!$C$6,Kalkulationen!$F$1:$L$8762,Kalkulationen!D5866)</f>
        <v>381.97961946877831</v>
      </c>
    </row>
    <row r="5868" spans="6:8" x14ac:dyDescent="0.15">
      <c r="F5868" s="26">
        <v>43710.333333319111</v>
      </c>
      <c r="G5868" s="27">
        <f>Kalkulationen!F5867</f>
        <v>7.16</v>
      </c>
      <c r="H5868" s="28">
        <f>HLOOKUP(Eingabe!$C$6,Kalkulationen!$F$1:$L$8762,Kalkulationen!D5867)</f>
        <v>585.42842938631918</v>
      </c>
    </row>
    <row r="5869" spans="6:8" x14ac:dyDescent="0.15">
      <c r="F5869" s="26">
        <v>43710.374999985776</v>
      </c>
      <c r="G5869" s="27">
        <f>Kalkulationen!F5868</f>
        <v>4.4800000000000004</v>
      </c>
      <c r="H5869" s="28">
        <f>HLOOKUP(Eingabe!$C$6,Kalkulationen!$F$1:$L$8762,Kalkulationen!D5868)</f>
        <v>127.75355141684258</v>
      </c>
    </row>
    <row r="5870" spans="6:8" x14ac:dyDescent="0.15">
      <c r="F5870" s="26">
        <v>43710.41666665244</v>
      </c>
      <c r="G5870" s="27">
        <f>Kalkulationen!F5869</f>
        <v>4.7699999999999996</v>
      </c>
      <c r="H5870" s="28">
        <f>HLOOKUP(Eingabe!$C$6,Kalkulationen!$F$1:$L$8762,Kalkulationen!D5869)</f>
        <v>157.3586998907347</v>
      </c>
    </row>
    <row r="5871" spans="6:8" x14ac:dyDescent="0.15">
      <c r="F5871" s="26">
        <v>43710.458333319104</v>
      </c>
      <c r="G5871" s="27">
        <f>Kalkulationen!F5870</f>
        <v>2.2400000000000002</v>
      </c>
      <c r="H5871" s="28">
        <f>HLOOKUP(Eingabe!$C$6,Kalkulationen!$F$1:$L$8762,Kalkulationen!D5870)</f>
        <v>2.2387492384510437</v>
      </c>
    </row>
    <row r="5872" spans="6:8" x14ac:dyDescent="0.15">
      <c r="F5872" s="26">
        <v>43710.499999985768</v>
      </c>
      <c r="G5872" s="27">
        <f>Kalkulationen!F5871</f>
        <v>3.28</v>
      </c>
      <c r="H5872" s="28">
        <f>HLOOKUP(Eingabe!$C$6,Kalkulationen!$F$1:$L$8762,Kalkulationen!D5871)</f>
        <v>28.07247429844973</v>
      </c>
    </row>
    <row r="5873" spans="6:8" x14ac:dyDescent="0.15">
      <c r="F5873" s="26">
        <v>43710.541666652432</v>
      </c>
      <c r="G5873" s="27">
        <f>Kalkulationen!F5872</f>
        <v>4.7699999999999996</v>
      </c>
      <c r="H5873" s="28">
        <f>HLOOKUP(Eingabe!$C$6,Kalkulationen!$F$1:$L$8762,Kalkulationen!D5872)</f>
        <v>157.3586998907347</v>
      </c>
    </row>
    <row r="5874" spans="6:8" x14ac:dyDescent="0.15">
      <c r="F5874" s="26">
        <v>43710.583333319097</v>
      </c>
      <c r="G5874" s="27">
        <f>Kalkulationen!F5873</f>
        <v>4.4800000000000004</v>
      </c>
      <c r="H5874" s="28">
        <f>HLOOKUP(Eingabe!$C$6,Kalkulationen!$F$1:$L$8762,Kalkulationen!D5873)</f>
        <v>127.75355141684258</v>
      </c>
    </row>
    <row r="5875" spans="6:8" x14ac:dyDescent="0.15">
      <c r="F5875" s="26">
        <v>43710.624999985761</v>
      </c>
      <c r="G5875" s="27">
        <f>Kalkulationen!F5874</f>
        <v>5.67</v>
      </c>
      <c r="H5875" s="28">
        <f>HLOOKUP(Eingabe!$C$6,Kalkulationen!$F$1:$L$8762,Kalkulationen!D5874)</f>
        <v>276.80098896274217</v>
      </c>
    </row>
    <row r="5876" spans="6:8" x14ac:dyDescent="0.15">
      <c r="F5876" s="26">
        <v>43710.666666652425</v>
      </c>
      <c r="G5876" s="27">
        <f>Kalkulationen!F5875</f>
        <v>4.03</v>
      </c>
      <c r="H5876" s="28">
        <f>HLOOKUP(Eingabe!$C$6,Kalkulationen!$F$1:$L$8762,Kalkulationen!D5875)</f>
        <v>85.333314530668076</v>
      </c>
    </row>
    <row r="5877" spans="6:8" x14ac:dyDescent="0.15">
      <c r="F5877" s="26">
        <v>43710.708333319089</v>
      </c>
      <c r="G5877" s="27">
        <f>Kalkulationen!F5876</f>
        <v>3.43</v>
      </c>
      <c r="H5877" s="28">
        <f>HLOOKUP(Eingabe!$C$6,Kalkulationen!$F$1:$L$8762,Kalkulationen!D5876)</f>
        <v>35.928487146259762</v>
      </c>
    </row>
    <row r="5878" spans="6:8" x14ac:dyDescent="0.15">
      <c r="F5878" s="26">
        <v>43710.749999985754</v>
      </c>
      <c r="G5878" s="27">
        <f>Kalkulationen!F5877</f>
        <v>4.18</v>
      </c>
      <c r="H5878" s="28">
        <f>HLOOKUP(Eingabe!$C$6,Kalkulationen!$F$1:$L$8762,Kalkulationen!D5877)</f>
        <v>99.286032951741447</v>
      </c>
    </row>
    <row r="5879" spans="6:8" x14ac:dyDescent="0.15">
      <c r="F5879" s="26">
        <v>43710.791666652418</v>
      </c>
      <c r="G5879" s="27">
        <f>Kalkulationen!F5878</f>
        <v>4.4800000000000004</v>
      </c>
      <c r="H5879" s="28">
        <f>HLOOKUP(Eingabe!$C$6,Kalkulationen!$F$1:$L$8762,Kalkulationen!D5878)</f>
        <v>127.75355141684258</v>
      </c>
    </row>
    <row r="5880" spans="6:8" x14ac:dyDescent="0.15">
      <c r="F5880" s="26">
        <v>43710.833333319082</v>
      </c>
      <c r="G5880" s="27">
        <f>Kalkulationen!F5879</f>
        <v>4.33</v>
      </c>
      <c r="H5880" s="28">
        <f>HLOOKUP(Eingabe!$C$6,Kalkulationen!$F$1:$L$8762,Kalkulationen!D5879)</f>
        <v>113.35839181095314</v>
      </c>
    </row>
    <row r="5881" spans="6:8" x14ac:dyDescent="0.15">
      <c r="F5881" s="26">
        <v>43710.874999985746</v>
      </c>
      <c r="G5881" s="27">
        <f>Kalkulationen!F5880</f>
        <v>3.88</v>
      </c>
      <c r="H5881" s="28">
        <f>HLOOKUP(Eingabe!$C$6,Kalkulationen!$F$1:$L$8762,Kalkulationen!D5880)</f>
        <v>71.378640628237633</v>
      </c>
    </row>
    <row r="5882" spans="6:8" x14ac:dyDescent="0.15">
      <c r="F5882" s="26">
        <v>43710.916666652411</v>
      </c>
      <c r="G5882" s="27">
        <f>Kalkulationen!F5881</f>
        <v>4.33</v>
      </c>
      <c r="H5882" s="28">
        <f>HLOOKUP(Eingabe!$C$6,Kalkulationen!$F$1:$L$8762,Kalkulationen!D5881)</f>
        <v>113.35839181095314</v>
      </c>
    </row>
    <row r="5883" spans="6:8" x14ac:dyDescent="0.15">
      <c r="F5883" s="26">
        <v>43710.958333319075</v>
      </c>
      <c r="G5883" s="27">
        <f>Kalkulationen!F5882</f>
        <v>4.62</v>
      </c>
      <c r="H5883" s="28">
        <f>HLOOKUP(Eingabe!$C$6,Kalkulationen!$F$1:$L$8762,Kalkulationen!D5882)</f>
        <v>141.66861508672662</v>
      </c>
    </row>
    <row r="5884" spans="6:8" x14ac:dyDescent="0.15">
      <c r="F5884" s="26">
        <v>43710.999999985739</v>
      </c>
      <c r="G5884" s="27">
        <f>Kalkulationen!F5883</f>
        <v>4.4800000000000004</v>
      </c>
      <c r="H5884" s="28">
        <f>HLOOKUP(Eingabe!$C$6,Kalkulationen!$F$1:$L$8762,Kalkulationen!D5883)</f>
        <v>127.75355141684258</v>
      </c>
    </row>
    <row r="5885" spans="6:8" x14ac:dyDescent="0.15">
      <c r="F5885" s="26">
        <v>43711.041666652403</v>
      </c>
      <c r="G5885" s="27">
        <f>Kalkulationen!F5884</f>
        <v>4.7699999999999996</v>
      </c>
      <c r="H5885" s="28">
        <f>HLOOKUP(Eingabe!$C$6,Kalkulationen!$F$1:$L$8762,Kalkulationen!D5884)</f>
        <v>157.3586998907347</v>
      </c>
    </row>
    <row r="5886" spans="6:8" x14ac:dyDescent="0.15">
      <c r="F5886" s="26">
        <v>43711.083333319068</v>
      </c>
      <c r="G5886" s="27">
        <f>Kalkulationen!F5885</f>
        <v>4.33</v>
      </c>
      <c r="H5886" s="28">
        <f>HLOOKUP(Eingabe!$C$6,Kalkulationen!$F$1:$L$8762,Kalkulationen!D5885)</f>
        <v>113.35839181095314</v>
      </c>
    </row>
    <row r="5887" spans="6:8" x14ac:dyDescent="0.15">
      <c r="F5887" s="26">
        <v>43711.124999985732</v>
      </c>
      <c r="G5887" s="27">
        <f>Kalkulationen!F5886</f>
        <v>3.28</v>
      </c>
      <c r="H5887" s="28">
        <f>HLOOKUP(Eingabe!$C$6,Kalkulationen!$F$1:$L$8762,Kalkulationen!D5886)</f>
        <v>28.07247429844973</v>
      </c>
    </row>
    <row r="5888" spans="6:8" x14ac:dyDescent="0.15">
      <c r="F5888" s="26">
        <v>43711.166666652396</v>
      </c>
      <c r="G5888" s="27">
        <f>Kalkulationen!F5887</f>
        <v>3.13</v>
      </c>
      <c r="H5888" s="28">
        <f>HLOOKUP(Eingabe!$C$6,Kalkulationen!$F$1:$L$8762,Kalkulationen!D5887)</f>
        <v>21.178652373249626</v>
      </c>
    </row>
    <row r="5889" spans="6:8" x14ac:dyDescent="0.15">
      <c r="F5889" s="26">
        <v>43711.20833331906</v>
      </c>
      <c r="G5889" s="27">
        <f>Kalkulationen!F5888</f>
        <v>2.98</v>
      </c>
      <c r="H5889" s="28">
        <f>HLOOKUP(Eingabe!$C$6,Kalkulationen!$F$1:$L$8762,Kalkulationen!D5888)</f>
        <v>15.363813474783871</v>
      </c>
    </row>
    <row r="5890" spans="6:8" x14ac:dyDescent="0.15">
      <c r="F5890" s="26">
        <v>43711.249999985725</v>
      </c>
      <c r="G5890" s="27">
        <f>Kalkulationen!F5889</f>
        <v>2.39</v>
      </c>
      <c r="H5890" s="28">
        <f>HLOOKUP(Eingabe!$C$6,Kalkulationen!$F$1:$L$8762,Kalkulationen!D5889)</f>
        <v>3.2364376072839534</v>
      </c>
    </row>
    <row r="5891" spans="6:8" x14ac:dyDescent="0.15">
      <c r="F5891" s="26">
        <v>43711.291666652389</v>
      </c>
      <c r="G5891" s="27">
        <f>Kalkulationen!F5890</f>
        <v>1.19</v>
      </c>
      <c r="H5891" s="28">
        <f>HLOOKUP(Eingabe!$C$6,Kalkulationen!$F$1:$L$8762,Kalkulationen!D5890)</f>
        <v>0</v>
      </c>
    </row>
    <row r="5892" spans="6:8" x14ac:dyDescent="0.15">
      <c r="F5892" s="26">
        <v>43711.333333319053</v>
      </c>
      <c r="G5892" s="27">
        <f>Kalkulationen!F5891</f>
        <v>1.79</v>
      </c>
      <c r="H5892" s="28">
        <f>HLOOKUP(Eingabe!$C$6,Kalkulationen!$F$1:$L$8762,Kalkulationen!D5891)</f>
        <v>0.54640916557928276</v>
      </c>
    </row>
    <row r="5893" spans="6:8" x14ac:dyDescent="0.15">
      <c r="F5893" s="26">
        <v>43711.374999985717</v>
      </c>
      <c r="G5893" s="27">
        <f>Kalkulationen!F5892</f>
        <v>2.83</v>
      </c>
      <c r="H5893" s="28">
        <f>HLOOKUP(Eingabe!$C$6,Kalkulationen!$F$1:$L$8762,Kalkulationen!D5892)</f>
        <v>10.799308393294714</v>
      </c>
    </row>
    <row r="5894" spans="6:8" x14ac:dyDescent="0.15">
      <c r="F5894" s="26">
        <v>43711.416666652382</v>
      </c>
      <c r="G5894" s="27">
        <f>Kalkulationen!F5893</f>
        <v>3.73</v>
      </c>
      <c r="H5894" s="28">
        <f>HLOOKUP(Eingabe!$C$6,Kalkulationen!$F$1:$L$8762,Kalkulationen!D5893)</f>
        <v>57.90322713773282</v>
      </c>
    </row>
    <row r="5895" spans="6:8" x14ac:dyDescent="0.15">
      <c r="F5895" s="26">
        <v>43711.458333319046</v>
      </c>
      <c r="G5895" s="27">
        <f>Kalkulationen!F5894</f>
        <v>4.62</v>
      </c>
      <c r="H5895" s="28">
        <f>HLOOKUP(Eingabe!$C$6,Kalkulationen!$F$1:$L$8762,Kalkulationen!D5894)</f>
        <v>141.66861508672662</v>
      </c>
    </row>
    <row r="5896" spans="6:8" x14ac:dyDescent="0.15">
      <c r="F5896" s="26">
        <v>43711.49999998571</v>
      </c>
      <c r="G5896" s="27">
        <f>Kalkulationen!F5895</f>
        <v>5.52</v>
      </c>
      <c r="H5896" s="28">
        <f>HLOOKUP(Eingabe!$C$6,Kalkulationen!$F$1:$L$8762,Kalkulationen!D5895)</f>
        <v>254.43327038277369</v>
      </c>
    </row>
    <row r="5897" spans="6:8" x14ac:dyDescent="0.15">
      <c r="F5897" s="26">
        <v>43711.541666652374</v>
      </c>
      <c r="G5897" s="27">
        <f>Kalkulationen!F5896</f>
        <v>4.33</v>
      </c>
      <c r="H5897" s="28">
        <f>HLOOKUP(Eingabe!$C$6,Kalkulationen!$F$1:$L$8762,Kalkulationen!D5896)</f>
        <v>113.35839181095314</v>
      </c>
    </row>
    <row r="5898" spans="6:8" x14ac:dyDescent="0.15">
      <c r="F5898" s="26">
        <v>43711.583333319039</v>
      </c>
      <c r="G5898" s="27">
        <f>Kalkulationen!F5897</f>
        <v>5.07</v>
      </c>
      <c r="H5898" s="28">
        <f>HLOOKUP(Eingabe!$C$6,Kalkulationen!$F$1:$L$8762,Kalkulationen!D5897)</f>
        <v>192.37195416342232</v>
      </c>
    </row>
    <row r="5899" spans="6:8" x14ac:dyDescent="0.15">
      <c r="F5899" s="26">
        <v>43711.624999985703</v>
      </c>
      <c r="G5899" s="27">
        <f>Kalkulationen!F5898</f>
        <v>4.92</v>
      </c>
      <c r="H5899" s="28">
        <f>HLOOKUP(Eingabe!$C$6,Kalkulationen!$F$1:$L$8762,Kalkulationen!D5898)</f>
        <v>174.15991544051818</v>
      </c>
    </row>
    <row r="5900" spans="6:8" x14ac:dyDescent="0.15">
      <c r="F5900" s="26">
        <v>43711.666666652367</v>
      </c>
      <c r="G5900" s="27">
        <f>Kalkulationen!F5899</f>
        <v>3.28</v>
      </c>
      <c r="H5900" s="28">
        <f>HLOOKUP(Eingabe!$C$6,Kalkulationen!$F$1:$L$8762,Kalkulationen!D5899)</f>
        <v>28.07247429844973</v>
      </c>
    </row>
    <row r="5901" spans="6:8" x14ac:dyDescent="0.15">
      <c r="F5901" s="26">
        <v>43711.708333319031</v>
      </c>
      <c r="G5901" s="27">
        <f>Kalkulationen!F5900</f>
        <v>2.98</v>
      </c>
      <c r="H5901" s="28">
        <f>HLOOKUP(Eingabe!$C$6,Kalkulationen!$F$1:$L$8762,Kalkulationen!D5900)</f>
        <v>15.363813474783871</v>
      </c>
    </row>
    <row r="5902" spans="6:8" x14ac:dyDescent="0.15">
      <c r="F5902" s="26">
        <v>43711.749999985695</v>
      </c>
      <c r="G5902" s="27">
        <f>Kalkulationen!F5901</f>
        <v>3.43</v>
      </c>
      <c r="H5902" s="28">
        <f>HLOOKUP(Eingabe!$C$6,Kalkulationen!$F$1:$L$8762,Kalkulationen!D5901)</f>
        <v>35.928487146259762</v>
      </c>
    </row>
    <row r="5903" spans="6:8" x14ac:dyDescent="0.15">
      <c r="F5903" s="26">
        <v>43711.79166665236</v>
      </c>
      <c r="G5903" s="27">
        <f>Kalkulationen!F5902</f>
        <v>4.18</v>
      </c>
      <c r="H5903" s="28">
        <f>HLOOKUP(Eingabe!$C$6,Kalkulationen!$F$1:$L$8762,Kalkulationen!D5902)</f>
        <v>99.286032951741447</v>
      </c>
    </row>
    <row r="5904" spans="6:8" x14ac:dyDescent="0.15">
      <c r="F5904" s="26">
        <v>43711.833333319024</v>
      </c>
      <c r="G5904" s="27">
        <f>Kalkulationen!F5903</f>
        <v>4.18</v>
      </c>
      <c r="H5904" s="28">
        <f>HLOOKUP(Eingabe!$C$6,Kalkulationen!$F$1:$L$8762,Kalkulationen!D5903)</f>
        <v>99.286032951741447</v>
      </c>
    </row>
    <row r="5905" spans="6:8" x14ac:dyDescent="0.15">
      <c r="F5905" s="26">
        <v>43711.874999985688</v>
      </c>
      <c r="G5905" s="27">
        <f>Kalkulationen!F5904</f>
        <v>4.7699999999999996</v>
      </c>
      <c r="H5905" s="28">
        <f>HLOOKUP(Eingabe!$C$6,Kalkulationen!$F$1:$L$8762,Kalkulationen!D5904)</f>
        <v>157.3586998907347</v>
      </c>
    </row>
    <row r="5906" spans="6:8" x14ac:dyDescent="0.15">
      <c r="F5906" s="26">
        <v>43711.916666652352</v>
      </c>
      <c r="G5906" s="27">
        <f>Kalkulationen!F5905</f>
        <v>4.18</v>
      </c>
      <c r="H5906" s="28">
        <f>HLOOKUP(Eingabe!$C$6,Kalkulationen!$F$1:$L$8762,Kalkulationen!D5905)</f>
        <v>99.286032951741447</v>
      </c>
    </row>
    <row r="5907" spans="6:8" x14ac:dyDescent="0.15">
      <c r="F5907" s="26">
        <v>43711.958333319017</v>
      </c>
      <c r="G5907" s="27">
        <f>Kalkulationen!F5906</f>
        <v>1.79</v>
      </c>
      <c r="H5907" s="28">
        <f>HLOOKUP(Eingabe!$C$6,Kalkulationen!$F$1:$L$8762,Kalkulationen!D5906)</f>
        <v>0.54640916557928276</v>
      </c>
    </row>
    <row r="5908" spans="6:8" x14ac:dyDescent="0.15">
      <c r="F5908" s="26">
        <v>43711.999999985681</v>
      </c>
      <c r="G5908" s="27">
        <f>Kalkulationen!F5907</f>
        <v>6.41</v>
      </c>
      <c r="H5908" s="28">
        <f>HLOOKUP(Eingabe!$C$6,Kalkulationen!$F$1:$L$8762,Kalkulationen!D5907)</f>
        <v>410.790941833408</v>
      </c>
    </row>
    <row r="5909" spans="6:8" x14ac:dyDescent="0.15">
      <c r="F5909" s="26">
        <v>43712.041666652345</v>
      </c>
      <c r="G5909" s="27">
        <f>Kalkulationen!F5908</f>
        <v>6.86</v>
      </c>
      <c r="H5909" s="28">
        <f>HLOOKUP(Eingabe!$C$6,Kalkulationen!$F$1:$L$8762,Kalkulationen!D5908)</f>
        <v>511.24640402007304</v>
      </c>
    </row>
    <row r="5910" spans="6:8" x14ac:dyDescent="0.15">
      <c r="F5910" s="26">
        <v>43712.083333319009</v>
      </c>
      <c r="G5910" s="27">
        <f>Kalkulationen!F5909</f>
        <v>6.12</v>
      </c>
      <c r="H5910" s="28">
        <f>HLOOKUP(Eingabe!$C$6,Kalkulationen!$F$1:$L$8762,Kalkulationen!D5909)</f>
        <v>352.73627104706577</v>
      </c>
    </row>
    <row r="5911" spans="6:8" x14ac:dyDescent="0.15">
      <c r="F5911" s="26">
        <v>43712.124999985674</v>
      </c>
      <c r="G5911" s="27">
        <f>Kalkulationen!F5910</f>
        <v>6.41</v>
      </c>
      <c r="H5911" s="28">
        <f>HLOOKUP(Eingabe!$C$6,Kalkulationen!$F$1:$L$8762,Kalkulationen!D5910)</f>
        <v>410.790941833408</v>
      </c>
    </row>
    <row r="5912" spans="6:8" x14ac:dyDescent="0.15">
      <c r="F5912" s="26">
        <v>43712.166666652338</v>
      </c>
      <c r="G5912" s="27">
        <f>Kalkulationen!F5911</f>
        <v>5.52</v>
      </c>
      <c r="H5912" s="28">
        <f>HLOOKUP(Eingabe!$C$6,Kalkulationen!$F$1:$L$8762,Kalkulationen!D5911)</f>
        <v>254.43327038277369</v>
      </c>
    </row>
    <row r="5913" spans="6:8" x14ac:dyDescent="0.15">
      <c r="F5913" s="26">
        <v>43712.208333319002</v>
      </c>
      <c r="G5913" s="27">
        <f>Kalkulationen!F5912</f>
        <v>5.67</v>
      </c>
      <c r="H5913" s="28">
        <f>HLOOKUP(Eingabe!$C$6,Kalkulationen!$F$1:$L$8762,Kalkulationen!D5912)</f>
        <v>276.80098896274217</v>
      </c>
    </row>
    <row r="5914" spans="6:8" x14ac:dyDescent="0.15">
      <c r="F5914" s="26">
        <v>43712.249999985666</v>
      </c>
      <c r="G5914" s="27">
        <f>Kalkulationen!F5913</f>
        <v>4.92</v>
      </c>
      <c r="H5914" s="28">
        <f>HLOOKUP(Eingabe!$C$6,Kalkulationen!$F$1:$L$8762,Kalkulationen!D5913)</f>
        <v>174.15991544051818</v>
      </c>
    </row>
    <row r="5915" spans="6:8" x14ac:dyDescent="0.15">
      <c r="F5915" s="26">
        <v>43712.291666652331</v>
      </c>
      <c r="G5915" s="27">
        <f>Kalkulationen!F5914</f>
        <v>5.22</v>
      </c>
      <c r="H5915" s="28">
        <f>HLOOKUP(Eingabe!$C$6,Kalkulationen!$F$1:$L$8762,Kalkulationen!D5914)</f>
        <v>212.01452653164606</v>
      </c>
    </row>
    <row r="5916" spans="6:8" x14ac:dyDescent="0.15">
      <c r="F5916" s="26">
        <v>43712.333333318995</v>
      </c>
      <c r="G5916" s="27">
        <f>Kalkulationen!F5915</f>
        <v>9.85</v>
      </c>
      <c r="H5916" s="28">
        <f>HLOOKUP(Eingabe!$C$6,Kalkulationen!$F$1:$L$8762,Kalkulationen!D5915)</f>
        <v>1440.5486371097504</v>
      </c>
    </row>
    <row r="5917" spans="6:8" x14ac:dyDescent="0.15">
      <c r="F5917" s="26">
        <v>43712.374999985659</v>
      </c>
      <c r="G5917" s="27">
        <f>Kalkulationen!F5916</f>
        <v>7.16</v>
      </c>
      <c r="H5917" s="28">
        <f>HLOOKUP(Eingabe!$C$6,Kalkulationen!$F$1:$L$8762,Kalkulationen!D5916)</f>
        <v>585.42842938631918</v>
      </c>
    </row>
    <row r="5918" spans="6:8" x14ac:dyDescent="0.15">
      <c r="F5918" s="26">
        <v>43712.416666652323</v>
      </c>
      <c r="G5918" s="27">
        <f>Kalkulationen!F5917</f>
        <v>7.01</v>
      </c>
      <c r="H5918" s="28">
        <f>HLOOKUP(Eingabe!$C$6,Kalkulationen!$F$1:$L$8762,Kalkulationen!D5917)</f>
        <v>547.54540984378536</v>
      </c>
    </row>
    <row r="5919" spans="6:8" x14ac:dyDescent="0.15">
      <c r="F5919" s="26">
        <v>43712.458333318988</v>
      </c>
      <c r="G5919" s="27">
        <f>Kalkulationen!F5918</f>
        <v>7.01</v>
      </c>
      <c r="H5919" s="28">
        <f>HLOOKUP(Eingabe!$C$6,Kalkulationen!$F$1:$L$8762,Kalkulationen!D5918)</f>
        <v>547.54540984378536</v>
      </c>
    </row>
    <row r="5920" spans="6:8" x14ac:dyDescent="0.15">
      <c r="F5920" s="26">
        <v>43712.499999985652</v>
      </c>
      <c r="G5920" s="27">
        <f>Kalkulationen!F5919</f>
        <v>3.73</v>
      </c>
      <c r="H5920" s="28">
        <f>HLOOKUP(Eingabe!$C$6,Kalkulationen!$F$1:$L$8762,Kalkulationen!D5919)</f>
        <v>57.90322713773282</v>
      </c>
    </row>
    <row r="5921" spans="6:8" x14ac:dyDescent="0.15">
      <c r="F5921" s="26">
        <v>43712.541666652316</v>
      </c>
      <c r="G5921" s="27">
        <f>Kalkulationen!F5920</f>
        <v>5.82</v>
      </c>
      <c r="H5921" s="28">
        <f>HLOOKUP(Eingabe!$C$6,Kalkulationen!$F$1:$L$8762,Kalkulationen!D5920)</f>
        <v>300.31867582888367</v>
      </c>
    </row>
    <row r="5922" spans="6:8" x14ac:dyDescent="0.15">
      <c r="F5922" s="26">
        <v>43712.58333331898</v>
      </c>
      <c r="G5922" s="27">
        <f>Kalkulationen!F5921</f>
        <v>4.33</v>
      </c>
      <c r="H5922" s="28">
        <f>HLOOKUP(Eingabe!$C$6,Kalkulationen!$F$1:$L$8762,Kalkulationen!D5921)</f>
        <v>113.35839181095314</v>
      </c>
    </row>
    <row r="5923" spans="6:8" x14ac:dyDescent="0.15">
      <c r="F5923" s="26">
        <v>43712.624999985645</v>
      </c>
      <c r="G5923" s="27">
        <f>Kalkulationen!F5922</f>
        <v>4.92</v>
      </c>
      <c r="H5923" s="28">
        <f>HLOOKUP(Eingabe!$C$6,Kalkulationen!$F$1:$L$8762,Kalkulationen!D5922)</f>
        <v>174.15991544051818</v>
      </c>
    </row>
    <row r="5924" spans="6:8" x14ac:dyDescent="0.15">
      <c r="F5924" s="26">
        <v>43712.666666652309</v>
      </c>
      <c r="G5924" s="27">
        <f>Kalkulationen!F5923</f>
        <v>7.16</v>
      </c>
      <c r="H5924" s="28">
        <f>HLOOKUP(Eingabe!$C$6,Kalkulationen!$F$1:$L$8762,Kalkulationen!D5923)</f>
        <v>585.42842938631918</v>
      </c>
    </row>
    <row r="5925" spans="6:8" x14ac:dyDescent="0.15">
      <c r="F5925" s="26">
        <v>43712.708333318973</v>
      </c>
      <c r="G5925" s="27">
        <f>Kalkulationen!F5924</f>
        <v>3.88</v>
      </c>
      <c r="H5925" s="28">
        <f>HLOOKUP(Eingabe!$C$6,Kalkulationen!$F$1:$L$8762,Kalkulationen!D5924)</f>
        <v>71.378640628237633</v>
      </c>
    </row>
    <row r="5926" spans="6:8" x14ac:dyDescent="0.15">
      <c r="F5926" s="26">
        <v>43712.749999985637</v>
      </c>
      <c r="G5926" s="27">
        <f>Kalkulationen!F5925</f>
        <v>1.64</v>
      </c>
      <c r="H5926" s="28">
        <f>HLOOKUP(Eingabe!$C$6,Kalkulationen!$F$1:$L$8762,Kalkulationen!D5925)</f>
        <v>0.28936731896601203</v>
      </c>
    </row>
    <row r="5927" spans="6:8" x14ac:dyDescent="0.15">
      <c r="F5927" s="26">
        <v>43712.791666652302</v>
      </c>
      <c r="G5927" s="27">
        <f>Kalkulationen!F5926</f>
        <v>4.03</v>
      </c>
      <c r="H5927" s="28">
        <f>HLOOKUP(Eingabe!$C$6,Kalkulationen!$F$1:$L$8762,Kalkulationen!D5926)</f>
        <v>85.333314530668076</v>
      </c>
    </row>
    <row r="5928" spans="6:8" x14ac:dyDescent="0.15">
      <c r="F5928" s="26">
        <v>43712.833333318966</v>
      </c>
      <c r="G5928" s="27">
        <f>Kalkulationen!F5927</f>
        <v>3.43</v>
      </c>
      <c r="H5928" s="28">
        <f>HLOOKUP(Eingabe!$C$6,Kalkulationen!$F$1:$L$8762,Kalkulationen!D5927)</f>
        <v>35.928487146259762</v>
      </c>
    </row>
    <row r="5929" spans="6:8" x14ac:dyDescent="0.15">
      <c r="F5929" s="26">
        <v>43712.87499998563</v>
      </c>
      <c r="G5929" s="27">
        <f>Kalkulationen!F5928</f>
        <v>2.69</v>
      </c>
      <c r="H5929" s="28">
        <f>HLOOKUP(Eingabe!$C$6,Kalkulationen!$F$1:$L$8762,Kalkulationen!D5928)</f>
        <v>7.4302984659264721</v>
      </c>
    </row>
    <row r="5930" spans="6:8" x14ac:dyDescent="0.15">
      <c r="F5930" s="26">
        <v>43712.916666652294</v>
      </c>
      <c r="G5930" s="27">
        <f>Kalkulationen!F5929</f>
        <v>2.69</v>
      </c>
      <c r="H5930" s="28">
        <f>HLOOKUP(Eingabe!$C$6,Kalkulationen!$F$1:$L$8762,Kalkulationen!D5929)</f>
        <v>7.4302984659264721</v>
      </c>
    </row>
    <row r="5931" spans="6:8" x14ac:dyDescent="0.15">
      <c r="F5931" s="26">
        <v>43712.958333318958</v>
      </c>
      <c r="G5931" s="27">
        <f>Kalkulationen!F5930</f>
        <v>3.73</v>
      </c>
      <c r="H5931" s="28">
        <f>HLOOKUP(Eingabe!$C$6,Kalkulationen!$F$1:$L$8762,Kalkulationen!D5930)</f>
        <v>57.90322713773282</v>
      </c>
    </row>
    <row r="5932" spans="6:8" x14ac:dyDescent="0.15">
      <c r="F5932" s="26">
        <v>43712.999999985623</v>
      </c>
      <c r="G5932" s="27">
        <f>Kalkulationen!F5931</f>
        <v>4.03</v>
      </c>
      <c r="H5932" s="28">
        <f>HLOOKUP(Eingabe!$C$6,Kalkulationen!$F$1:$L$8762,Kalkulationen!D5931)</f>
        <v>85.333314530668076</v>
      </c>
    </row>
    <row r="5933" spans="6:8" x14ac:dyDescent="0.15">
      <c r="F5933" s="26">
        <v>43713.041666652287</v>
      </c>
      <c r="G5933" s="27">
        <f>Kalkulationen!F5932</f>
        <v>4.7699999999999996</v>
      </c>
      <c r="H5933" s="28">
        <f>HLOOKUP(Eingabe!$C$6,Kalkulationen!$F$1:$L$8762,Kalkulationen!D5932)</f>
        <v>157.3586998907347</v>
      </c>
    </row>
    <row r="5934" spans="6:8" x14ac:dyDescent="0.15">
      <c r="F5934" s="26">
        <v>43713.083333318951</v>
      </c>
      <c r="G5934" s="27">
        <f>Kalkulationen!F5933</f>
        <v>3.73</v>
      </c>
      <c r="H5934" s="28">
        <f>HLOOKUP(Eingabe!$C$6,Kalkulationen!$F$1:$L$8762,Kalkulationen!D5933)</f>
        <v>57.90322713773282</v>
      </c>
    </row>
    <row r="5935" spans="6:8" x14ac:dyDescent="0.15">
      <c r="F5935" s="26">
        <v>43713.124999985615</v>
      </c>
      <c r="G5935" s="27">
        <f>Kalkulationen!F5934</f>
        <v>4.03</v>
      </c>
      <c r="H5935" s="28">
        <f>HLOOKUP(Eingabe!$C$6,Kalkulationen!$F$1:$L$8762,Kalkulationen!D5934)</f>
        <v>85.333314530668076</v>
      </c>
    </row>
    <row r="5936" spans="6:8" x14ac:dyDescent="0.15">
      <c r="F5936" s="26">
        <v>43713.16666665228</v>
      </c>
      <c r="G5936" s="27">
        <f>Kalkulationen!F5935</f>
        <v>4.4800000000000004</v>
      </c>
      <c r="H5936" s="28">
        <f>HLOOKUP(Eingabe!$C$6,Kalkulationen!$F$1:$L$8762,Kalkulationen!D5935)</f>
        <v>127.75355141684258</v>
      </c>
    </row>
    <row r="5937" spans="6:8" x14ac:dyDescent="0.15">
      <c r="F5937" s="26">
        <v>43713.208333318944</v>
      </c>
      <c r="G5937" s="27">
        <f>Kalkulationen!F5936</f>
        <v>4.03</v>
      </c>
      <c r="H5937" s="28">
        <f>HLOOKUP(Eingabe!$C$6,Kalkulationen!$F$1:$L$8762,Kalkulationen!D5936)</f>
        <v>85.333314530668076</v>
      </c>
    </row>
    <row r="5938" spans="6:8" x14ac:dyDescent="0.15">
      <c r="F5938" s="26">
        <v>43713.249999985608</v>
      </c>
      <c r="G5938" s="27">
        <f>Kalkulationen!F5937</f>
        <v>3.88</v>
      </c>
      <c r="H5938" s="28">
        <f>HLOOKUP(Eingabe!$C$6,Kalkulationen!$F$1:$L$8762,Kalkulationen!D5937)</f>
        <v>71.378640628237633</v>
      </c>
    </row>
    <row r="5939" spans="6:8" x14ac:dyDescent="0.15">
      <c r="F5939" s="26">
        <v>43713.291666652272</v>
      </c>
      <c r="G5939" s="27">
        <f>Kalkulationen!F5938</f>
        <v>2.69</v>
      </c>
      <c r="H5939" s="28">
        <f>HLOOKUP(Eingabe!$C$6,Kalkulationen!$F$1:$L$8762,Kalkulationen!D5938)</f>
        <v>7.4302984659264721</v>
      </c>
    </row>
    <row r="5940" spans="6:8" x14ac:dyDescent="0.15">
      <c r="F5940" s="26">
        <v>43713.333333318937</v>
      </c>
      <c r="G5940" s="27">
        <f>Kalkulationen!F5939</f>
        <v>2.83</v>
      </c>
      <c r="H5940" s="28">
        <f>HLOOKUP(Eingabe!$C$6,Kalkulationen!$F$1:$L$8762,Kalkulationen!D5939)</f>
        <v>10.799308393294714</v>
      </c>
    </row>
    <row r="5941" spans="6:8" x14ac:dyDescent="0.15">
      <c r="F5941" s="26">
        <v>43713.374999985601</v>
      </c>
      <c r="G5941" s="27">
        <f>Kalkulationen!F5940</f>
        <v>3.88</v>
      </c>
      <c r="H5941" s="28">
        <f>HLOOKUP(Eingabe!$C$6,Kalkulationen!$F$1:$L$8762,Kalkulationen!D5940)</f>
        <v>71.378640628237633</v>
      </c>
    </row>
    <row r="5942" spans="6:8" x14ac:dyDescent="0.15">
      <c r="F5942" s="26">
        <v>43713.416666652265</v>
      </c>
      <c r="G5942" s="27">
        <f>Kalkulationen!F5941</f>
        <v>5.22</v>
      </c>
      <c r="H5942" s="28">
        <f>HLOOKUP(Eingabe!$C$6,Kalkulationen!$F$1:$L$8762,Kalkulationen!D5941)</f>
        <v>212.01452653164606</v>
      </c>
    </row>
    <row r="5943" spans="6:8" x14ac:dyDescent="0.15">
      <c r="F5943" s="26">
        <v>43713.458333318929</v>
      </c>
      <c r="G5943" s="27">
        <f>Kalkulationen!F5942</f>
        <v>6.56</v>
      </c>
      <c r="H5943" s="28">
        <f>HLOOKUP(Eingabe!$C$6,Kalkulationen!$F$1:$L$8762,Kalkulationen!D5942)</f>
        <v>442.98824926057142</v>
      </c>
    </row>
    <row r="5944" spans="6:8" x14ac:dyDescent="0.15">
      <c r="F5944" s="26">
        <v>43713.499999985594</v>
      </c>
      <c r="G5944" s="27">
        <f>Kalkulationen!F5943</f>
        <v>5.52</v>
      </c>
      <c r="H5944" s="28">
        <f>HLOOKUP(Eingabe!$C$6,Kalkulationen!$F$1:$L$8762,Kalkulationen!D5943)</f>
        <v>254.43327038277369</v>
      </c>
    </row>
    <row r="5945" spans="6:8" x14ac:dyDescent="0.15">
      <c r="F5945" s="26">
        <v>43713.541666652258</v>
      </c>
      <c r="G5945" s="27">
        <f>Kalkulationen!F5944</f>
        <v>5.37</v>
      </c>
      <c r="H5945" s="28">
        <f>HLOOKUP(Eingabe!$C$6,Kalkulationen!$F$1:$L$8762,Kalkulationen!D5944)</f>
        <v>232.80191638908431</v>
      </c>
    </row>
    <row r="5946" spans="6:8" x14ac:dyDescent="0.15">
      <c r="F5946" s="26">
        <v>43713.583333318922</v>
      </c>
      <c r="G5946" s="27">
        <f>Kalkulationen!F5945</f>
        <v>6.27</v>
      </c>
      <c r="H5946" s="28">
        <f>HLOOKUP(Eingabe!$C$6,Kalkulationen!$F$1:$L$8762,Kalkulationen!D5945)</f>
        <v>381.97961946877831</v>
      </c>
    </row>
    <row r="5947" spans="6:8" x14ac:dyDescent="0.15">
      <c r="F5947" s="26">
        <v>43713.624999985586</v>
      </c>
      <c r="G5947" s="27">
        <f>Kalkulationen!F5946</f>
        <v>4.92</v>
      </c>
      <c r="H5947" s="28">
        <f>HLOOKUP(Eingabe!$C$6,Kalkulationen!$F$1:$L$8762,Kalkulationen!D5946)</f>
        <v>174.15991544051818</v>
      </c>
    </row>
    <row r="5948" spans="6:8" x14ac:dyDescent="0.15">
      <c r="F5948" s="26">
        <v>43713.666666652251</v>
      </c>
      <c r="G5948" s="27">
        <f>Kalkulationen!F5947</f>
        <v>4.18</v>
      </c>
      <c r="H5948" s="28">
        <f>HLOOKUP(Eingabe!$C$6,Kalkulationen!$F$1:$L$8762,Kalkulationen!D5947)</f>
        <v>99.286032951741447</v>
      </c>
    </row>
    <row r="5949" spans="6:8" x14ac:dyDescent="0.15">
      <c r="F5949" s="26">
        <v>43713.708333318915</v>
      </c>
      <c r="G5949" s="27">
        <f>Kalkulationen!F5948</f>
        <v>4.4800000000000004</v>
      </c>
      <c r="H5949" s="28">
        <f>HLOOKUP(Eingabe!$C$6,Kalkulationen!$F$1:$L$8762,Kalkulationen!D5948)</f>
        <v>127.75355141684258</v>
      </c>
    </row>
    <row r="5950" spans="6:8" x14ac:dyDescent="0.15">
      <c r="F5950" s="26">
        <v>43713.749999985579</v>
      </c>
      <c r="G5950" s="27">
        <f>Kalkulationen!F5949</f>
        <v>4.7699999999999996</v>
      </c>
      <c r="H5950" s="28">
        <f>HLOOKUP(Eingabe!$C$6,Kalkulationen!$F$1:$L$8762,Kalkulationen!D5949)</f>
        <v>157.3586998907347</v>
      </c>
    </row>
    <row r="5951" spans="6:8" x14ac:dyDescent="0.15">
      <c r="F5951" s="26">
        <v>43713.791666652243</v>
      </c>
      <c r="G5951" s="27">
        <f>Kalkulationen!F5950</f>
        <v>4.7699999999999996</v>
      </c>
      <c r="H5951" s="28">
        <f>HLOOKUP(Eingabe!$C$6,Kalkulationen!$F$1:$L$8762,Kalkulationen!D5950)</f>
        <v>157.3586998907347</v>
      </c>
    </row>
    <row r="5952" spans="6:8" x14ac:dyDescent="0.15">
      <c r="F5952" s="26">
        <v>43713.833333318908</v>
      </c>
      <c r="G5952" s="27">
        <f>Kalkulationen!F5951</f>
        <v>4.92</v>
      </c>
      <c r="H5952" s="28">
        <f>HLOOKUP(Eingabe!$C$6,Kalkulationen!$F$1:$L$8762,Kalkulationen!D5951)</f>
        <v>174.15991544051818</v>
      </c>
    </row>
    <row r="5953" spans="6:8" x14ac:dyDescent="0.15">
      <c r="F5953" s="26">
        <v>43713.874999985572</v>
      </c>
      <c r="G5953" s="27">
        <f>Kalkulationen!F5952</f>
        <v>6.56</v>
      </c>
      <c r="H5953" s="28">
        <f>HLOOKUP(Eingabe!$C$6,Kalkulationen!$F$1:$L$8762,Kalkulationen!D5952)</f>
        <v>442.98824926057142</v>
      </c>
    </row>
    <row r="5954" spans="6:8" x14ac:dyDescent="0.15">
      <c r="F5954" s="26">
        <v>43713.916666652236</v>
      </c>
      <c r="G5954" s="27">
        <f>Kalkulationen!F5953</f>
        <v>4.92</v>
      </c>
      <c r="H5954" s="28">
        <f>HLOOKUP(Eingabe!$C$6,Kalkulationen!$F$1:$L$8762,Kalkulationen!D5953)</f>
        <v>174.15991544051818</v>
      </c>
    </row>
    <row r="5955" spans="6:8" x14ac:dyDescent="0.15">
      <c r="F5955" s="26">
        <v>43713.9583333189</v>
      </c>
      <c r="G5955" s="27">
        <f>Kalkulationen!F5954</f>
        <v>5.22</v>
      </c>
      <c r="H5955" s="28">
        <f>HLOOKUP(Eingabe!$C$6,Kalkulationen!$F$1:$L$8762,Kalkulationen!D5954)</f>
        <v>212.01452653164606</v>
      </c>
    </row>
    <row r="5956" spans="6:8" x14ac:dyDescent="0.15">
      <c r="F5956" s="26">
        <v>43713.999999985565</v>
      </c>
      <c r="G5956" s="27">
        <f>Kalkulationen!F5955</f>
        <v>5.22</v>
      </c>
      <c r="H5956" s="28">
        <f>HLOOKUP(Eingabe!$C$6,Kalkulationen!$F$1:$L$8762,Kalkulationen!D5955)</f>
        <v>212.01452653164606</v>
      </c>
    </row>
    <row r="5957" spans="6:8" x14ac:dyDescent="0.15">
      <c r="F5957" s="26">
        <v>43714.041666652229</v>
      </c>
      <c r="G5957" s="27">
        <f>Kalkulationen!F5956</f>
        <v>4.92</v>
      </c>
      <c r="H5957" s="28">
        <f>HLOOKUP(Eingabe!$C$6,Kalkulationen!$F$1:$L$8762,Kalkulationen!D5956)</f>
        <v>174.15991544051818</v>
      </c>
    </row>
    <row r="5958" spans="6:8" x14ac:dyDescent="0.15">
      <c r="F5958" s="26">
        <v>43714.083333318893</v>
      </c>
      <c r="G5958" s="27">
        <f>Kalkulationen!F5957</f>
        <v>1.79</v>
      </c>
      <c r="H5958" s="28">
        <f>HLOOKUP(Eingabe!$C$6,Kalkulationen!$F$1:$L$8762,Kalkulationen!D5957)</f>
        <v>0.54640916557928276</v>
      </c>
    </row>
    <row r="5959" spans="6:8" x14ac:dyDescent="0.15">
      <c r="F5959" s="26">
        <v>43714.124999985557</v>
      </c>
      <c r="G5959" s="27">
        <f>Kalkulationen!F5958</f>
        <v>4.92</v>
      </c>
      <c r="H5959" s="28">
        <f>HLOOKUP(Eingabe!$C$6,Kalkulationen!$F$1:$L$8762,Kalkulationen!D5958)</f>
        <v>174.15991544051818</v>
      </c>
    </row>
    <row r="5960" spans="6:8" x14ac:dyDescent="0.15">
      <c r="F5960" s="26">
        <v>43714.166666652221</v>
      </c>
      <c r="G5960" s="27">
        <f>Kalkulationen!F5959</f>
        <v>4.03</v>
      </c>
      <c r="H5960" s="28">
        <f>HLOOKUP(Eingabe!$C$6,Kalkulationen!$F$1:$L$8762,Kalkulationen!D5959)</f>
        <v>85.333314530668076</v>
      </c>
    </row>
    <row r="5961" spans="6:8" x14ac:dyDescent="0.15">
      <c r="F5961" s="26">
        <v>43714.208333318886</v>
      </c>
      <c r="G5961" s="27">
        <f>Kalkulationen!F5960</f>
        <v>4.18</v>
      </c>
      <c r="H5961" s="28">
        <f>HLOOKUP(Eingabe!$C$6,Kalkulationen!$F$1:$L$8762,Kalkulationen!D5960)</f>
        <v>99.286032951741447</v>
      </c>
    </row>
    <row r="5962" spans="6:8" x14ac:dyDescent="0.15">
      <c r="F5962" s="26">
        <v>43714.24999998555</v>
      </c>
      <c r="G5962" s="27">
        <f>Kalkulationen!F5961</f>
        <v>1.79</v>
      </c>
      <c r="H5962" s="28">
        <f>HLOOKUP(Eingabe!$C$6,Kalkulationen!$F$1:$L$8762,Kalkulationen!D5961)</f>
        <v>0.54640916557928276</v>
      </c>
    </row>
    <row r="5963" spans="6:8" x14ac:dyDescent="0.15">
      <c r="F5963" s="26">
        <v>43714.291666652214</v>
      </c>
      <c r="G5963" s="27">
        <f>Kalkulationen!F5962</f>
        <v>1.94</v>
      </c>
      <c r="H5963" s="28">
        <f>HLOOKUP(Eingabe!$C$6,Kalkulationen!$F$1:$L$8762,Kalkulationen!D5962)</f>
        <v>0.92361847068584668</v>
      </c>
    </row>
    <row r="5964" spans="6:8" x14ac:dyDescent="0.15">
      <c r="F5964" s="26">
        <v>43714.333333318878</v>
      </c>
      <c r="G5964" s="27">
        <f>Kalkulationen!F5963</f>
        <v>2.69</v>
      </c>
      <c r="H5964" s="28">
        <f>HLOOKUP(Eingabe!$C$6,Kalkulationen!$F$1:$L$8762,Kalkulationen!D5963)</f>
        <v>7.4302984659264721</v>
      </c>
    </row>
    <row r="5965" spans="6:8" x14ac:dyDescent="0.15">
      <c r="F5965" s="26">
        <v>43714.374999985543</v>
      </c>
      <c r="G5965" s="27">
        <f>Kalkulationen!F5964</f>
        <v>3.28</v>
      </c>
      <c r="H5965" s="28">
        <f>HLOOKUP(Eingabe!$C$6,Kalkulationen!$F$1:$L$8762,Kalkulationen!D5964)</f>
        <v>28.07247429844973</v>
      </c>
    </row>
    <row r="5966" spans="6:8" x14ac:dyDescent="0.15">
      <c r="F5966" s="26">
        <v>43714.416666652207</v>
      </c>
      <c r="G5966" s="27">
        <f>Kalkulationen!F5965</f>
        <v>3.43</v>
      </c>
      <c r="H5966" s="28">
        <f>HLOOKUP(Eingabe!$C$6,Kalkulationen!$F$1:$L$8762,Kalkulationen!D5965)</f>
        <v>35.928487146259762</v>
      </c>
    </row>
    <row r="5967" spans="6:8" x14ac:dyDescent="0.15">
      <c r="F5967" s="26">
        <v>43714.458333318871</v>
      </c>
      <c r="G5967" s="27">
        <f>Kalkulationen!F5966</f>
        <v>3.73</v>
      </c>
      <c r="H5967" s="28">
        <f>HLOOKUP(Eingabe!$C$6,Kalkulationen!$F$1:$L$8762,Kalkulationen!D5966)</f>
        <v>57.90322713773282</v>
      </c>
    </row>
    <row r="5968" spans="6:8" x14ac:dyDescent="0.15">
      <c r="F5968" s="26">
        <v>43714.499999985535</v>
      </c>
      <c r="G5968" s="27">
        <f>Kalkulationen!F5967</f>
        <v>3.73</v>
      </c>
      <c r="H5968" s="28">
        <f>HLOOKUP(Eingabe!$C$6,Kalkulationen!$F$1:$L$8762,Kalkulationen!D5967)</f>
        <v>57.90322713773282</v>
      </c>
    </row>
    <row r="5969" spans="6:8" x14ac:dyDescent="0.15">
      <c r="F5969" s="26">
        <v>43714.5416666522</v>
      </c>
      <c r="G5969" s="27">
        <f>Kalkulationen!F5968</f>
        <v>3.58</v>
      </c>
      <c r="H5969" s="28">
        <f>HLOOKUP(Eingabe!$C$6,Kalkulationen!$F$1:$L$8762,Kalkulationen!D5968)</f>
        <v>45.658471991144815</v>
      </c>
    </row>
    <row r="5970" spans="6:8" x14ac:dyDescent="0.15">
      <c r="F5970" s="26">
        <v>43714.583333318864</v>
      </c>
      <c r="G5970" s="27">
        <f>Kalkulationen!F5969</f>
        <v>4.92</v>
      </c>
      <c r="H5970" s="28">
        <f>HLOOKUP(Eingabe!$C$6,Kalkulationen!$F$1:$L$8762,Kalkulationen!D5969)</f>
        <v>174.15991544051818</v>
      </c>
    </row>
    <row r="5971" spans="6:8" x14ac:dyDescent="0.15">
      <c r="F5971" s="26">
        <v>43714.624999985528</v>
      </c>
      <c r="G5971" s="27">
        <f>Kalkulationen!F5970</f>
        <v>3.58</v>
      </c>
      <c r="H5971" s="28">
        <f>HLOOKUP(Eingabe!$C$6,Kalkulationen!$F$1:$L$8762,Kalkulationen!D5970)</f>
        <v>45.658471991144815</v>
      </c>
    </row>
    <row r="5972" spans="6:8" x14ac:dyDescent="0.15">
      <c r="F5972" s="26">
        <v>43714.666666652192</v>
      </c>
      <c r="G5972" s="27">
        <f>Kalkulationen!F5971</f>
        <v>4.4800000000000004</v>
      </c>
      <c r="H5972" s="28">
        <f>HLOOKUP(Eingabe!$C$6,Kalkulationen!$F$1:$L$8762,Kalkulationen!D5971)</f>
        <v>127.75355141684258</v>
      </c>
    </row>
    <row r="5973" spans="6:8" x14ac:dyDescent="0.15">
      <c r="F5973" s="26">
        <v>43714.708333318857</v>
      </c>
      <c r="G5973" s="27">
        <f>Kalkulationen!F5972</f>
        <v>2.98</v>
      </c>
      <c r="H5973" s="28">
        <f>HLOOKUP(Eingabe!$C$6,Kalkulationen!$F$1:$L$8762,Kalkulationen!D5972)</f>
        <v>15.363813474783871</v>
      </c>
    </row>
    <row r="5974" spans="6:8" x14ac:dyDescent="0.15">
      <c r="F5974" s="26">
        <v>43714.749999985521</v>
      </c>
      <c r="G5974" s="27">
        <f>Kalkulationen!F5973</f>
        <v>3.73</v>
      </c>
      <c r="H5974" s="28">
        <f>HLOOKUP(Eingabe!$C$6,Kalkulationen!$F$1:$L$8762,Kalkulationen!D5973)</f>
        <v>57.90322713773282</v>
      </c>
    </row>
    <row r="5975" spans="6:8" x14ac:dyDescent="0.15">
      <c r="F5975" s="26">
        <v>43714.791666652185</v>
      </c>
      <c r="G5975" s="27">
        <f>Kalkulationen!F5974</f>
        <v>4.62</v>
      </c>
      <c r="H5975" s="28">
        <f>HLOOKUP(Eingabe!$C$6,Kalkulationen!$F$1:$L$8762,Kalkulationen!D5974)</f>
        <v>141.66861508672662</v>
      </c>
    </row>
    <row r="5976" spans="6:8" x14ac:dyDescent="0.15">
      <c r="F5976" s="26">
        <v>43714.833333318849</v>
      </c>
      <c r="G5976" s="27">
        <f>Kalkulationen!F5975</f>
        <v>4.33</v>
      </c>
      <c r="H5976" s="28">
        <f>HLOOKUP(Eingabe!$C$6,Kalkulationen!$F$1:$L$8762,Kalkulationen!D5975)</f>
        <v>113.35839181095314</v>
      </c>
    </row>
    <row r="5977" spans="6:8" x14ac:dyDescent="0.15">
      <c r="F5977" s="26">
        <v>43714.874999985514</v>
      </c>
      <c r="G5977" s="27">
        <f>Kalkulationen!F5976</f>
        <v>5.07</v>
      </c>
      <c r="H5977" s="28">
        <f>HLOOKUP(Eingabe!$C$6,Kalkulationen!$F$1:$L$8762,Kalkulationen!D5976)</f>
        <v>192.37195416342232</v>
      </c>
    </row>
    <row r="5978" spans="6:8" x14ac:dyDescent="0.15">
      <c r="F5978" s="26">
        <v>43714.916666652178</v>
      </c>
      <c r="G5978" s="27">
        <f>Kalkulationen!F5977</f>
        <v>4.92</v>
      </c>
      <c r="H5978" s="28">
        <f>HLOOKUP(Eingabe!$C$6,Kalkulationen!$F$1:$L$8762,Kalkulationen!D5977)</f>
        <v>174.15991544051818</v>
      </c>
    </row>
    <row r="5979" spans="6:8" x14ac:dyDescent="0.15">
      <c r="F5979" s="26">
        <v>43714.958333318842</v>
      </c>
      <c r="G5979" s="27">
        <f>Kalkulationen!F5978</f>
        <v>5.22</v>
      </c>
      <c r="H5979" s="28">
        <f>HLOOKUP(Eingabe!$C$6,Kalkulationen!$F$1:$L$8762,Kalkulationen!D5978)</f>
        <v>212.01452653164606</v>
      </c>
    </row>
    <row r="5980" spans="6:8" x14ac:dyDescent="0.15">
      <c r="F5980" s="26">
        <v>43714.999999985506</v>
      </c>
      <c r="G5980" s="27">
        <f>Kalkulationen!F5979</f>
        <v>4.03</v>
      </c>
      <c r="H5980" s="28">
        <f>HLOOKUP(Eingabe!$C$6,Kalkulationen!$F$1:$L$8762,Kalkulationen!D5979)</f>
        <v>85.333314530668076</v>
      </c>
    </row>
    <row r="5981" spans="6:8" x14ac:dyDescent="0.15">
      <c r="F5981" s="26">
        <v>43715.041666652171</v>
      </c>
      <c r="G5981" s="27">
        <f>Kalkulationen!F5980</f>
        <v>5.97</v>
      </c>
      <c r="H5981" s="28">
        <f>HLOOKUP(Eingabe!$C$6,Kalkulationen!$F$1:$L$8762,Kalkulationen!D5980)</f>
        <v>325.486920668631</v>
      </c>
    </row>
    <row r="5982" spans="6:8" x14ac:dyDescent="0.15">
      <c r="F5982" s="26">
        <v>43715.083333318835</v>
      </c>
      <c r="G5982" s="27">
        <f>Kalkulationen!F5981</f>
        <v>6.41</v>
      </c>
      <c r="H5982" s="28">
        <f>HLOOKUP(Eingabe!$C$6,Kalkulationen!$F$1:$L$8762,Kalkulationen!D5981)</f>
        <v>410.790941833408</v>
      </c>
    </row>
    <row r="5983" spans="6:8" x14ac:dyDescent="0.15">
      <c r="F5983" s="26">
        <v>43715.124999985499</v>
      </c>
      <c r="G5983" s="27">
        <f>Kalkulationen!F5982</f>
        <v>5.67</v>
      </c>
      <c r="H5983" s="28">
        <f>HLOOKUP(Eingabe!$C$6,Kalkulationen!$F$1:$L$8762,Kalkulationen!D5982)</f>
        <v>276.80098896274217</v>
      </c>
    </row>
    <row r="5984" spans="6:8" x14ac:dyDescent="0.15">
      <c r="F5984" s="26">
        <v>43715.166666652163</v>
      </c>
      <c r="G5984" s="27">
        <f>Kalkulationen!F5983</f>
        <v>4.03</v>
      </c>
      <c r="H5984" s="28">
        <f>HLOOKUP(Eingabe!$C$6,Kalkulationen!$F$1:$L$8762,Kalkulationen!D5983)</f>
        <v>85.333314530668076</v>
      </c>
    </row>
    <row r="5985" spans="6:8" x14ac:dyDescent="0.15">
      <c r="F5985" s="26">
        <v>43715.208333318827</v>
      </c>
      <c r="G5985" s="27">
        <f>Kalkulationen!F5984</f>
        <v>0.15</v>
      </c>
      <c r="H5985" s="28">
        <f>HLOOKUP(Eingabe!$C$6,Kalkulationen!$F$1:$L$8762,Kalkulationen!D5984)</f>
        <v>0</v>
      </c>
    </row>
    <row r="5986" spans="6:8" x14ac:dyDescent="0.15">
      <c r="F5986" s="26">
        <v>43715.249999985492</v>
      </c>
      <c r="G5986" s="27">
        <f>Kalkulationen!F5985</f>
        <v>2.69</v>
      </c>
      <c r="H5986" s="28">
        <f>HLOOKUP(Eingabe!$C$6,Kalkulationen!$F$1:$L$8762,Kalkulationen!D5985)</f>
        <v>7.4302984659264721</v>
      </c>
    </row>
    <row r="5987" spans="6:8" x14ac:dyDescent="0.15">
      <c r="F5987" s="26">
        <v>43715.291666652156</v>
      </c>
      <c r="G5987" s="27">
        <f>Kalkulationen!F5986</f>
        <v>4.33</v>
      </c>
      <c r="H5987" s="28">
        <f>HLOOKUP(Eingabe!$C$6,Kalkulationen!$F$1:$L$8762,Kalkulationen!D5986)</f>
        <v>113.35839181095314</v>
      </c>
    </row>
    <row r="5988" spans="6:8" x14ac:dyDescent="0.15">
      <c r="F5988" s="26">
        <v>43715.33333331882</v>
      </c>
      <c r="G5988" s="27">
        <f>Kalkulationen!F5987</f>
        <v>5.22</v>
      </c>
      <c r="H5988" s="28">
        <f>HLOOKUP(Eingabe!$C$6,Kalkulationen!$F$1:$L$8762,Kalkulationen!D5987)</f>
        <v>212.01452653164606</v>
      </c>
    </row>
    <row r="5989" spans="6:8" x14ac:dyDescent="0.15">
      <c r="F5989" s="26">
        <v>43715.374999985484</v>
      </c>
      <c r="G5989" s="27">
        <f>Kalkulationen!F5988</f>
        <v>4.7699999999999996</v>
      </c>
      <c r="H5989" s="28">
        <f>HLOOKUP(Eingabe!$C$6,Kalkulationen!$F$1:$L$8762,Kalkulationen!D5988)</f>
        <v>157.3586998907347</v>
      </c>
    </row>
    <row r="5990" spans="6:8" x14ac:dyDescent="0.15">
      <c r="F5990" s="26">
        <v>43715.416666652149</v>
      </c>
      <c r="G5990" s="27">
        <f>Kalkulationen!F5989</f>
        <v>5.97</v>
      </c>
      <c r="H5990" s="28">
        <f>HLOOKUP(Eingabe!$C$6,Kalkulationen!$F$1:$L$8762,Kalkulationen!D5989)</f>
        <v>325.486920668631</v>
      </c>
    </row>
    <row r="5991" spans="6:8" x14ac:dyDescent="0.15">
      <c r="F5991" s="26">
        <v>43715.458333318813</v>
      </c>
      <c r="G5991" s="27">
        <f>Kalkulationen!F5990</f>
        <v>3.88</v>
      </c>
      <c r="H5991" s="28">
        <f>HLOOKUP(Eingabe!$C$6,Kalkulationen!$F$1:$L$8762,Kalkulationen!D5990)</f>
        <v>71.378640628237633</v>
      </c>
    </row>
    <row r="5992" spans="6:8" x14ac:dyDescent="0.15">
      <c r="F5992" s="26">
        <v>43715.499999985477</v>
      </c>
      <c r="G5992" s="27">
        <f>Kalkulationen!F5991</f>
        <v>5.07</v>
      </c>
      <c r="H5992" s="28">
        <f>HLOOKUP(Eingabe!$C$6,Kalkulationen!$F$1:$L$8762,Kalkulationen!D5991)</f>
        <v>192.37195416342232</v>
      </c>
    </row>
    <row r="5993" spans="6:8" x14ac:dyDescent="0.15">
      <c r="F5993" s="26">
        <v>43715.541666652141</v>
      </c>
      <c r="G5993" s="27">
        <f>Kalkulationen!F5992</f>
        <v>4.33</v>
      </c>
      <c r="H5993" s="28">
        <f>HLOOKUP(Eingabe!$C$6,Kalkulationen!$F$1:$L$8762,Kalkulationen!D5992)</f>
        <v>113.35839181095314</v>
      </c>
    </row>
    <row r="5994" spans="6:8" x14ac:dyDescent="0.15">
      <c r="F5994" s="26">
        <v>43715.583333318806</v>
      </c>
      <c r="G5994" s="27">
        <f>Kalkulationen!F5993</f>
        <v>4.03</v>
      </c>
      <c r="H5994" s="28">
        <f>HLOOKUP(Eingabe!$C$6,Kalkulationen!$F$1:$L$8762,Kalkulationen!D5993)</f>
        <v>85.333314530668076</v>
      </c>
    </row>
    <row r="5995" spans="6:8" x14ac:dyDescent="0.15">
      <c r="F5995" s="26">
        <v>43715.62499998547</v>
      </c>
      <c r="G5995" s="27">
        <f>Kalkulationen!F5994</f>
        <v>2.2400000000000002</v>
      </c>
      <c r="H5995" s="28">
        <f>HLOOKUP(Eingabe!$C$6,Kalkulationen!$F$1:$L$8762,Kalkulationen!D5994)</f>
        <v>2.2387492384510437</v>
      </c>
    </row>
    <row r="5996" spans="6:8" x14ac:dyDescent="0.15">
      <c r="F5996" s="26">
        <v>43715.666666652134</v>
      </c>
      <c r="G5996" s="27">
        <f>Kalkulationen!F5995</f>
        <v>2.39</v>
      </c>
      <c r="H5996" s="28">
        <f>HLOOKUP(Eingabe!$C$6,Kalkulationen!$F$1:$L$8762,Kalkulationen!D5995)</f>
        <v>3.2364376072839534</v>
      </c>
    </row>
    <row r="5997" spans="6:8" x14ac:dyDescent="0.15">
      <c r="F5997" s="26">
        <v>43715.708333318798</v>
      </c>
      <c r="G5997" s="27">
        <f>Kalkulationen!F5996</f>
        <v>2.39</v>
      </c>
      <c r="H5997" s="28">
        <f>HLOOKUP(Eingabe!$C$6,Kalkulationen!$F$1:$L$8762,Kalkulationen!D5996)</f>
        <v>3.2364376072839534</v>
      </c>
    </row>
    <row r="5998" spans="6:8" x14ac:dyDescent="0.15">
      <c r="F5998" s="26">
        <v>43715.749999985463</v>
      </c>
      <c r="G5998" s="27">
        <f>Kalkulationen!F5997</f>
        <v>3.28</v>
      </c>
      <c r="H5998" s="28">
        <f>HLOOKUP(Eingabe!$C$6,Kalkulationen!$F$1:$L$8762,Kalkulationen!D5997)</f>
        <v>28.07247429844973</v>
      </c>
    </row>
    <row r="5999" spans="6:8" x14ac:dyDescent="0.15">
      <c r="F5999" s="26">
        <v>43715.791666652127</v>
      </c>
      <c r="G5999" s="27">
        <f>Kalkulationen!F5998</f>
        <v>2.39</v>
      </c>
      <c r="H5999" s="28">
        <f>HLOOKUP(Eingabe!$C$6,Kalkulationen!$F$1:$L$8762,Kalkulationen!D5998)</f>
        <v>3.2364376072839534</v>
      </c>
    </row>
    <row r="6000" spans="6:8" x14ac:dyDescent="0.15">
      <c r="F6000" s="26">
        <v>43715.833333318791</v>
      </c>
      <c r="G6000" s="27">
        <f>Kalkulationen!F5999</f>
        <v>2.2400000000000002</v>
      </c>
      <c r="H6000" s="28">
        <f>HLOOKUP(Eingabe!$C$6,Kalkulationen!$F$1:$L$8762,Kalkulationen!D5999)</f>
        <v>2.2387492384510437</v>
      </c>
    </row>
    <row r="6001" spans="6:8" x14ac:dyDescent="0.15">
      <c r="F6001" s="26">
        <v>43715.874999985455</v>
      </c>
      <c r="G6001" s="27">
        <f>Kalkulationen!F6000</f>
        <v>2.2400000000000002</v>
      </c>
      <c r="H6001" s="28">
        <f>HLOOKUP(Eingabe!$C$6,Kalkulationen!$F$1:$L$8762,Kalkulationen!D6000)</f>
        <v>2.2387492384510437</v>
      </c>
    </row>
    <row r="6002" spans="6:8" x14ac:dyDescent="0.15">
      <c r="F6002" s="26">
        <v>43715.91666665212</v>
      </c>
      <c r="G6002" s="27">
        <f>Kalkulationen!F6001</f>
        <v>2.39</v>
      </c>
      <c r="H6002" s="28">
        <f>HLOOKUP(Eingabe!$C$6,Kalkulationen!$F$1:$L$8762,Kalkulationen!D6001)</f>
        <v>3.2364376072839534</v>
      </c>
    </row>
    <row r="6003" spans="6:8" x14ac:dyDescent="0.15">
      <c r="F6003" s="26">
        <v>43715.958333318784</v>
      </c>
      <c r="G6003" s="27">
        <f>Kalkulationen!F6002</f>
        <v>1.94</v>
      </c>
      <c r="H6003" s="28">
        <f>HLOOKUP(Eingabe!$C$6,Kalkulationen!$F$1:$L$8762,Kalkulationen!D6002)</f>
        <v>0.92361847068584668</v>
      </c>
    </row>
    <row r="6004" spans="6:8" x14ac:dyDescent="0.15">
      <c r="F6004" s="26">
        <v>43715.999999985448</v>
      </c>
      <c r="G6004" s="27">
        <f>Kalkulationen!F6003</f>
        <v>3.13</v>
      </c>
      <c r="H6004" s="28">
        <f>HLOOKUP(Eingabe!$C$6,Kalkulationen!$F$1:$L$8762,Kalkulationen!D6003)</f>
        <v>21.178652373249626</v>
      </c>
    </row>
    <row r="6005" spans="6:8" x14ac:dyDescent="0.15">
      <c r="F6005" s="26">
        <v>43716.041666652112</v>
      </c>
      <c r="G6005" s="27">
        <f>Kalkulationen!F6004</f>
        <v>5.37</v>
      </c>
      <c r="H6005" s="28">
        <f>HLOOKUP(Eingabe!$C$6,Kalkulationen!$F$1:$L$8762,Kalkulationen!D6004)</f>
        <v>232.80191638908431</v>
      </c>
    </row>
    <row r="6006" spans="6:8" x14ac:dyDescent="0.15">
      <c r="F6006" s="26">
        <v>43716.083333318777</v>
      </c>
      <c r="G6006" s="27">
        <f>Kalkulationen!F6005</f>
        <v>2.83</v>
      </c>
      <c r="H6006" s="28">
        <f>HLOOKUP(Eingabe!$C$6,Kalkulationen!$F$1:$L$8762,Kalkulationen!D6005)</f>
        <v>10.799308393294714</v>
      </c>
    </row>
    <row r="6007" spans="6:8" x14ac:dyDescent="0.15">
      <c r="F6007" s="26">
        <v>43716.124999985441</v>
      </c>
      <c r="G6007" s="27">
        <f>Kalkulationen!F6006</f>
        <v>3.58</v>
      </c>
      <c r="H6007" s="28">
        <f>HLOOKUP(Eingabe!$C$6,Kalkulationen!$F$1:$L$8762,Kalkulationen!D6006)</f>
        <v>45.658471991144815</v>
      </c>
    </row>
    <row r="6008" spans="6:8" x14ac:dyDescent="0.15">
      <c r="F6008" s="26">
        <v>43716.166666652105</v>
      </c>
      <c r="G6008" s="27">
        <f>Kalkulationen!F6007</f>
        <v>3.43</v>
      </c>
      <c r="H6008" s="28">
        <f>HLOOKUP(Eingabe!$C$6,Kalkulationen!$F$1:$L$8762,Kalkulationen!D6007)</f>
        <v>35.928487146259762</v>
      </c>
    </row>
    <row r="6009" spans="6:8" x14ac:dyDescent="0.15">
      <c r="F6009" s="26">
        <v>43716.208333318769</v>
      </c>
      <c r="G6009" s="27">
        <f>Kalkulationen!F6008</f>
        <v>4.33</v>
      </c>
      <c r="H6009" s="28">
        <f>HLOOKUP(Eingabe!$C$6,Kalkulationen!$F$1:$L$8762,Kalkulationen!D6008)</f>
        <v>113.35839181095314</v>
      </c>
    </row>
    <row r="6010" spans="6:8" x14ac:dyDescent="0.15">
      <c r="F6010" s="26">
        <v>43716.249999985434</v>
      </c>
      <c r="G6010" s="27">
        <f>Kalkulationen!F6009</f>
        <v>3.58</v>
      </c>
      <c r="H6010" s="28">
        <f>HLOOKUP(Eingabe!$C$6,Kalkulationen!$F$1:$L$8762,Kalkulationen!D6009)</f>
        <v>45.658471991144815</v>
      </c>
    </row>
    <row r="6011" spans="6:8" x14ac:dyDescent="0.15">
      <c r="F6011" s="26">
        <v>43716.291666652098</v>
      </c>
      <c r="G6011" s="27">
        <f>Kalkulationen!F6010</f>
        <v>3.88</v>
      </c>
      <c r="H6011" s="28">
        <f>HLOOKUP(Eingabe!$C$6,Kalkulationen!$F$1:$L$8762,Kalkulationen!D6010)</f>
        <v>71.378640628237633</v>
      </c>
    </row>
    <row r="6012" spans="6:8" x14ac:dyDescent="0.15">
      <c r="F6012" s="26">
        <v>43716.333333318762</v>
      </c>
      <c r="G6012" s="27">
        <f>Kalkulationen!F6011</f>
        <v>2.69</v>
      </c>
      <c r="H6012" s="28">
        <f>HLOOKUP(Eingabe!$C$6,Kalkulationen!$F$1:$L$8762,Kalkulationen!D6011)</f>
        <v>7.4302984659264721</v>
      </c>
    </row>
    <row r="6013" spans="6:8" x14ac:dyDescent="0.15">
      <c r="F6013" s="26">
        <v>43716.374999985426</v>
      </c>
      <c r="G6013" s="27">
        <f>Kalkulationen!F6012</f>
        <v>3.43</v>
      </c>
      <c r="H6013" s="28">
        <f>HLOOKUP(Eingabe!$C$6,Kalkulationen!$F$1:$L$8762,Kalkulationen!D6012)</f>
        <v>35.928487146259762</v>
      </c>
    </row>
    <row r="6014" spans="6:8" x14ac:dyDescent="0.15">
      <c r="F6014" s="26">
        <v>43716.41666665209</v>
      </c>
      <c r="G6014" s="27">
        <f>Kalkulationen!F6013</f>
        <v>3.28</v>
      </c>
      <c r="H6014" s="28">
        <f>HLOOKUP(Eingabe!$C$6,Kalkulationen!$F$1:$L$8762,Kalkulationen!D6013)</f>
        <v>28.07247429844973</v>
      </c>
    </row>
    <row r="6015" spans="6:8" x14ac:dyDescent="0.15">
      <c r="F6015" s="26">
        <v>43716.458333318755</v>
      </c>
      <c r="G6015" s="27">
        <f>Kalkulationen!F6014</f>
        <v>2.83</v>
      </c>
      <c r="H6015" s="28">
        <f>HLOOKUP(Eingabe!$C$6,Kalkulationen!$F$1:$L$8762,Kalkulationen!D6014)</f>
        <v>10.799308393294714</v>
      </c>
    </row>
    <row r="6016" spans="6:8" x14ac:dyDescent="0.15">
      <c r="F6016" s="26">
        <v>43716.499999985419</v>
      </c>
      <c r="G6016" s="27">
        <f>Kalkulationen!F6015</f>
        <v>3.88</v>
      </c>
      <c r="H6016" s="28">
        <f>HLOOKUP(Eingabe!$C$6,Kalkulationen!$F$1:$L$8762,Kalkulationen!D6015)</f>
        <v>71.378640628237633</v>
      </c>
    </row>
    <row r="6017" spans="6:8" x14ac:dyDescent="0.15">
      <c r="F6017" s="26">
        <v>43716.541666652083</v>
      </c>
      <c r="G6017" s="27">
        <f>Kalkulationen!F6016</f>
        <v>3.13</v>
      </c>
      <c r="H6017" s="28">
        <f>HLOOKUP(Eingabe!$C$6,Kalkulationen!$F$1:$L$8762,Kalkulationen!D6016)</f>
        <v>21.178652373249626</v>
      </c>
    </row>
    <row r="6018" spans="6:8" x14ac:dyDescent="0.15">
      <c r="F6018" s="26">
        <v>43716.583333318747</v>
      </c>
      <c r="G6018" s="27">
        <f>Kalkulationen!F6017</f>
        <v>4.92</v>
      </c>
      <c r="H6018" s="28">
        <f>HLOOKUP(Eingabe!$C$6,Kalkulationen!$F$1:$L$8762,Kalkulationen!D6017)</f>
        <v>174.15991544051818</v>
      </c>
    </row>
    <row r="6019" spans="6:8" x14ac:dyDescent="0.15">
      <c r="F6019" s="26">
        <v>43716.624999985412</v>
      </c>
      <c r="G6019" s="27">
        <f>Kalkulationen!F6018</f>
        <v>3.73</v>
      </c>
      <c r="H6019" s="28">
        <f>HLOOKUP(Eingabe!$C$6,Kalkulationen!$F$1:$L$8762,Kalkulationen!D6018)</f>
        <v>57.90322713773282</v>
      </c>
    </row>
    <row r="6020" spans="6:8" x14ac:dyDescent="0.15">
      <c r="F6020" s="26">
        <v>43716.666666652076</v>
      </c>
      <c r="G6020" s="27">
        <f>Kalkulationen!F6019</f>
        <v>3.58</v>
      </c>
      <c r="H6020" s="28">
        <f>HLOOKUP(Eingabe!$C$6,Kalkulationen!$F$1:$L$8762,Kalkulationen!D6019)</f>
        <v>45.658471991144815</v>
      </c>
    </row>
    <row r="6021" spans="6:8" x14ac:dyDescent="0.15">
      <c r="F6021" s="26">
        <v>43716.70833331874</v>
      </c>
      <c r="G6021" s="27">
        <f>Kalkulationen!F6020</f>
        <v>3.73</v>
      </c>
      <c r="H6021" s="28">
        <f>HLOOKUP(Eingabe!$C$6,Kalkulationen!$F$1:$L$8762,Kalkulationen!D6020)</f>
        <v>57.90322713773282</v>
      </c>
    </row>
    <row r="6022" spans="6:8" x14ac:dyDescent="0.15">
      <c r="F6022" s="26">
        <v>43716.749999985404</v>
      </c>
      <c r="G6022" s="27">
        <f>Kalkulationen!F6021</f>
        <v>3.73</v>
      </c>
      <c r="H6022" s="28">
        <f>HLOOKUP(Eingabe!$C$6,Kalkulationen!$F$1:$L$8762,Kalkulationen!D6021)</f>
        <v>57.90322713773282</v>
      </c>
    </row>
    <row r="6023" spans="6:8" x14ac:dyDescent="0.15">
      <c r="F6023" s="26">
        <v>43716.791666652069</v>
      </c>
      <c r="G6023" s="27">
        <f>Kalkulationen!F6022</f>
        <v>4.62</v>
      </c>
      <c r="H6023" s="28">
        <f>HLOOKUP(Eingabe!$C$6,Kalkulationen!$F$1:$L$8762,Kalkulationen!D6022)</f>
        <v>141.66861508672662</v>
      </c>
    </row>
    <row r="6024" spans="6:8" x14ac:dyDescent="0.15">
      <c r="F6024" s="26">
        <v>43716.833333318733</v>
      </c>
      <c r="G6024" s="27">
        <f>Kalkulationen!F6023</f>
        <v>5.37</v>
      </c>
      <c r="H6024" s="28">
        <f>HLOOKUP(Eingabe!$C$6,Kalkulationen!$F$1:$L$8762,Kalkulationen!D6023)</f>
        <v>232.80191638908431</v>
      </c>
    </row>
    <row r="6025" spans="6:8" x14ac:dyDescent="0.15">
      <c r="F6025" s="26">
        <v>43716.874999985397</v>
      </c>
      <c r="G6025" s="27">
        <f>Kalkulationen!F6024</f>
        <v>5.82</v>
      </c>
      <c r="H6025" s="28">
        <f>HLOOKUP(Eingabe!$C$6,Kalkulationen!$F$1:$L$8762,Kalkulationen!D6024)</f>
        <v>300.31867582888367</v>
      </c>
    </row>
    <row r="6026" spans="6:8" x14ac:dyDescent="0.15">
      <c r="F6026" s="26">
        <v>43716.916666652061</v>
      </c>
      <c r="G6026" s="27">
        <f>Kalkulationen!F6025</f>
        <v>4.7699999999999996</v>
      </c>
      <c r="H6026" s="28">
        <f>HLOOKUP(Eingabe!$C$6,Kalkulationen!$F$1:$L$8762,Kalkulationen!D6025)</f>
        <v>157.3586998907347</v>
      </c>
    </row>
    <row r="6027" spans="6:8" x14ac:dyDescent="0.15">
      <c r="F6027" s="26">
        <v>43716.958333318726</v>
      </c>
      <c r="G6027" s="27">
        <f>Kalkulationen!F6026</f>
        <v>5.22</v>
      </c>
      <c r="H6027" s="28">
        <f>HLOOKUP(Eingabe!$C$6,Kalkulationen!$F$1:$L$8762,Kalkulationen!D6026)</f>
        <v>212.01452653164606</v>
      </c>
    </row>
    <row r="6028" spans="6:8" x14ac:dyDescent="0.15">
      <c r="F6028" s="26">
        <v>43716.99999998539</v>
      </c>
      <c r="G6028" s="27">
        <f>Kalkulationen!F6027</f>
        <v>4.7699999999999996</v>
      </c>
      <c r="H6028" s="28">
        <f>HLOOKUP(Eingabe!$C$6,Kalkulationen!$F$1:$L$8762,Kalkulationen!D6027)</f>
        <v>157.3586998907347</v>
      </c>
    </row>
    <row r="6029" spans="6:8" x14ac:dyDescent="0.15">
      <c r="F6029" s="26">
        <v>43717.041666652054</v>
      </c>
      <c r="G6029" s="27">
        <f>Kalkulationen!F6028</f>
        <v>5.22</v>
      </c>
      <c r="H6029" s="28">
        <f>HLOOKUP(Eingabe!$C$6,Kalkulationen!$F$1:$L$8762,Kalkulationen!D6028)</f>
        <v>212.01452653164606</v>
      </c>
    </row>
    <row r="6030" spans="6:8" x14ac:dyDescent="0.15">
      <c r="F6030" s="26">
        <v>43717.083333318718</v>
      </c>
      <c r="G6030" s="27">
        <f>Kalkulationen!F6029</f>
        <v>3.73</v>
      </c>
      <c r="H6030" s="28">
        <f>HLOOKUP(Eingabe!$C$6,Kalkulationen!$F$1:$L$8762,Kalkulationen!D6029)</f>
        <v>57.90322713773282</v>
      </c>
    </row>
    <row r="6031" spans="6:8" x14ac:dyDescent="0.15">
      <c r="F6031" s="26">
        <v>43717.124999985383</v>
      </c>
      <c r="G6031" s="27">
        <f>Kalkulationen!F6030</f>
        <v>5.07</v>
      </c>
      <c r="H6031" s="28">
        <f>HLOOKUP(Eingabe!$C$6,Kalkulationen!$F$1:$L$8762,Kalkulationen!D6030)</f>
        <v>192.37195416342232</v>
      </c>
    </row>
    <row r="6032" spans="6:8" x14ac:dyDescent="0.15">
      <c r="F6032" s="26">
        <v>43717.166666652047</v>
      </c>
      <c r="G6032" s="27">
        <f>Kalkulationen!F6031</f>
        <v>5.07</v>
      </c>
      <c r="H6032" s="28">
        <f>HLOOKUP(Eingabe!$C$6,Kalkulationen!$F$1:$L$8762,Kalkulationen!D6031)</f>
        <v>192.37195416342232</v>
      </c>
    </row>
    <row r="6033" spans="6:8" x14ac:dyDescent="0.15">
      <c r="F6033" s="26">
        <v>43717.208333318711</v>
      </c>
      <c r="G6033" s="27">
        <f>Kalkulationen!F6032</f>
        <v>5.22</v>
      </c>
      <c r="H6033" s="28">
        <f>HLOOKUP(Eingabe!$C$6,Kalkulationen!$F$1:$L$8762,Kalkulationen!D6032)</f>
        <v>212.01452653164606</v>
      </c>
    </row>
    <row r="6034" spans="6:8" x14ac:dyDescent="0.15">
      <c r="F6034" s="26">
        <v>43717.249999985375</v>
      </c>
      <c r="G6034" s="27">
        <f>Kalkulationen!F6033</f>
        <v>5.67</v>
      </c>
      <c r="H6034" s="28">
        <f>HLOOKUP(Eingabe!$C$6,Kalkulationen!$F$1:$L$8762,Kalkulationen!D6033)</f>
        <v>276.80098896274217</v>
      </c>
    </row>
    <row r="6035" spans="6:8" x14ac:dyDescent="0.15">
      <c r="F6035" s="26">
        <v>43717.29166665204</v>
      </c>
      <c r="G6035" s="27">
        <f>Kalkulationen!F6034</f>
        <v>5.52</v>
      </c>
      <c r="H6035" s="28">
        <f>HLOOKUP(Eingabe!$C$6,Kalkulationen!$F$1:$L$8762,Kalkulationen!D6034)</f>
        <v>254.43327038277369</v>
      </c>
    </row>
    <row r="6036" spans="6:8" x14ac:dyDescent="0.15">
      <c r="F6036" s="26">
        <v>43717.333333318704</v>
      </c>
      <c r="G6036" s="27">
        <f>Kalkulationen!F6035</f>
        <v>5.22</v>
      </c>
      <c r="H6036" s="28">
        <f>HLOOKUP(Eingabe!$C$6,Kalkulationen!$F$1:$L$8762,Kalkulationen!D6035)</f>
        <v>212.01452653164606</v>
      </c>
    </row>
    <row r="6037" spans="6:8" x14ac:dyDescent="0.15">
      <c r="F6037" s="26">
        <v>43717.374999985368</v>
      </c>
      <c r="G6037" s="27">
        <f>Kalkulationen!F6036</f>
        <v>4.62</v>
      </c>
      <c r="H6037" s="28">
        <f>HLOOKUP(Eingabe!$C$6,Kalkulationen!$F$1:$L$8762,Kalkulationen!D6036)</f>
        <v>141.66861508672662</v>
      </c>
    </row>
    <row r="6038" spans="6:8" x14ac:dyDescent="0.15">
      <c r="F6038" s="26">
        <v>43717.416666652032</v>
      </c>
      <c r="G6038" s="27">
        <f>Kalkulationen!F6037</f>
        <v>7.01</v>
      </c>
      <c r="H6038" s="28">
        <f>HLOOKUP(Eingabe!$C$6,Kalkulationen!$F$1:$L$8762,Kalkulationen!D6037)</f>
        <v>547.54540984378536</v>
      </c>
    </row>
    <row r="6039" spans="6:8" x14ac:dyDescent="0.15">
      <c r="F6039" s="26">
        <v>43717.458333318697</v>
      </c>
      <c r="G6039" s="27">
        <f>Kalkulationen!F6038</f>
        <v>5.97</v>
      </c>
      <c r="H6039" s="28">
        <f>HLOOKUP(Eingabe!$C$6,Kalkulationen!$F$1:$L$8762,Kalkulationen!D6038)</f>
        <v>325.486920668631</v>
      </c>
    </row>
    <row r="6040" spans="6:8" x14ac:dyDescent="0.15">
      <c r="F6040" s="26">
        <v>43717.499999985361</v>
      </c>
      <c r="G6040" s="27">
        <f>Kalkulationen!F6039</f>
        <v>5.22</v>
      </c>
      <c r="H6040" s="28">
        <f>HLOOKUP(Eingabe!$C$6,Kalkulationen!$F$1:$L$8762,Kalkulationen!D6039)</f>
        <v>212.01452653164606</v>
      </c>
    </row>
    <row r="6041" spans="6:8" x14ac:dyDescent="0.15">
      <c r="F6041" s="26">
        <v>43717.541666652025</v>
      </c>
      <c r="G6041" s="27">
        <f>Kalkulationen!F6040</f>
        <v>4.18</v>
      </c>
      <c r="H6041" s="28">
        <f>HLOOKUP(Eingabe!$C$6,Kalkulationen!$F$1:$L$8762,Kalkulationen!D6040)</f>
        <v>99.286032951741447</v>
      </c>
    </row>
    <row r="6042" spans="6:8" x14ac:dyDescent="0.15">
      <c r="F6042" s="26">
        <v>43717.583333318689</v>
      </c>
      <c r="G6042" s="27">
        <f>Kalkulationen!F6041</f>
        <v>3.88</v>
      </c>
      <c r="H6042" s="28">
        <f>HLOOKUP(Eingabe!$C$6,Kalkulationen!$F$1:$L$8762,Kalkulationen!D6041)</f>
        <v>71.378640628237633</v>
      </c>
    </row>
    <row r="6043" spans="6:8" x14ac:dyDescent="0.15">
      <c r="F6043" s="26">
        <v>43717.624999985353</v>
      </c>
      <c r="G6043" s="27">
        <f>Kalkulationen!F6042</f>
        <v>5.82</v>
      </c>
      <c r="H6043" s="28">
        <f>HLOOKUP(Eingabe!$C$6,Kalkulationen!$F$1:$L$8762,Kalkulationen!D6042)</f>
        <v>300.31867582888367</v>
      </c>
    </row>
    <row r="6044" spans="6:8" x14ac:dyDescent="0.15">
      <c r="F6044" s="26">
        <v>43717.666666652018</v>
      </c>
      <c r="G6044" s="27">
        <f>Kalkulationen!F6043</f>
        <v>3.13</v>
      </c>
      <c r="H6044" s="28">
        <f>HLOOKUP(Eingabe!$C$6,Kalkulationen!$F$1:$L$8762,Kalkulationen!D6043)</f>
        <v>21.178652373249626</v>
      </c>
    </row>
    <row r="6045" spans="6:8" x14ac:dyDescent="0.15">
      <c r="F6045" s="26">
        <v>43717.708333318682</v>
      </c>
      <c r="G6045" s="27">
        <f>Kalkulationen!F6044</f>
        <v>1.04</v>
      </c>
      <c r="H6045" s="28">
        <f>HLOOKUP(Eingabe!$C$6,Kalkulationen!$F$1:$L$8762,Kalkulationen!D6044)</f>
        <v>0</v>
      </c>
    </row>
    <row r="6046" spans="6:8" x14ac:dyDescent="0.15">
      <c r="F6046" s="26">
        <v>43717.749999985346</v>
      </c>
      <c r="G6046" s="27">
        <f>Kalkulationen!F6045</f>
        <v>2.69</v>
      </c>
      <c r="H6046" s="28">
        <f>HLOOKUP(Eingabe!$C$6,Kalkulationen!$F$1:$L$8762,Kalkulationen!D6045)</f>
        <v>7.4302984659264721</v>
      </c>
    </row>
    <row r="6047" spans="6:8" x14ac:dyDescent="0.15">
      <c r="F6047" s="26">
        <v>43717.79166665201</v>
      </c>
      <c r="G6047" s="27">
        <f>Kalkulationen!F6046</f>
        <v>4.18</v>
      </c>
      <c r="H6047" s="28">
        <f>HLOOKUP(Eingabe!$C$6,Kalkulationen!$F$1:$L$8762,Kalkulationen!D6046)</f>
        <v>99.286032951741447</v>
      </c>
    </row>
    <row r="6048" spans="6:8" x14ac:dyDescent="0.15">
      <c r="F6048" s="26">
        <v>43717.833333318675</v>
      </c>
      <c r="G6048" s="27">
        <f>Kalkulationen!F6047</f>
        <v>4.03</v>
      </c>
      <c r="H6048" s="28">
        <f>HLOOKUP(Eingabe!$C$6,Kalkulationen!$F$1:$L$8762,Kalkulationen!D6047)</f>
        <v>85.333314530668076</v>
      </c>
    </row>
    <row r="6049" spans="6:8" x14ac:dyDescent="0.15">
      <c r="F6049" s="26">
        <v>43717.874999985339</v>
      </c>
      <c r="G6049" s="27">
        <f>Kalkulationen!F6048</f>
        <v>3.88</v>
      </c>
      <c r="H6049" s="28">
        <f>HLOOKUP(Eingabe!$C$6,Kalkulationen!$F$1:$L$8762,Kalkulationen!D6048)</f>
        <v>71.378640628237633</v>
      </c>
    </row>
    <row r="6050" spans="6:8" x14ac:dyDescent="0.15">
      <c r="F6050" s="26">
        <v>43717.916666652003</v>
      </c>
      <c r="G6050" s="27">
        <f>Kalkulationen!F6049</f>
        <v>3.28</v>
      </c>
      <c r="H6050" s="28">
        <f>HLOOKUP(Eingabe!$C$6,Kalkulationen!$F$1:$L$8762,Kalkulationen!D6049)</f>
        <v>28.07247429844973</v>
      </c>
    </row>
    <row r="6051" spans="6:8" x14ac:dyDescent="0.15">
      <c r="F6051" s="26">
        <v>43717.958333318667</v>
      </c>
      <c r="G6051" s="27">
        <f>Kalkulationen!F6050</f>
        <v>4.03</v>
      </c>
      <c r="H6051" s="28">
        <f>HLOOKUP(Eingabe!$C$6,Kalkulationen!$F$1:$L$8762,Kalkulationen!D6050)</f>
        <v>85.333314530668076</v>
      </c>
    </row>
    <row r="6052" spans="6:8" x14ac:dyDescent="0.15">
      <c r="F6052" s="26">
        <v>43717.999999985332</v>
      </c>
      <c r="G6052" s="27">
        <f>Kalkulationen!F6051</f>
        <v>3.58</v>
      </c>
      <c r="H6052" s="28">
        <f>HLOOKUP(Eingabe!$C$6,Kalkulationen!$F$1:$L$8762,Kalkulationen!D6051)</f>
        <v>45.658471991144815</v>
      </c>
    </row>
    <row r="6053" spans="6:8" x14ac:dyDescent="0.15">
      <c r="F6053" s="26">
        <v>43718.041666651996</v>
      </c>
      <c r="G6053" s="27">
        <f>Kalkulationen!F6052</f>
        <v>4.18</v>
      </c>
      <c r="H6053" s="28">
        <f>HLOOKUP(Eingabe!$C$6,Kalkulationen!$F$1:$L$8762,Kalkulationen!D6052)</f>
        <v>99.286032951741447</v>
      </c>
    </row>
    <row r="6054" spans="6:8" x14ac:dyDescent="0.15">
      <c r="F6054" s="26">
        <v>43718.08333331866</v>
      </c>
      <c r="G6054" s="27">
        <f>Kalkulationen!F6053</f>
        <v>4.62</v>
      </c>
      <c r="H6054" s="28">
        <f>HLOOKUP(Eingabe!$C$6,Kalkulationen!$F$1:$L$8762,Kalkulationen!D6053)</f>
        <v>141.66861508672662</v>
      </c>
    </row>
    <row r="6055" spans="6:8" x14ac:dyDescent="0.15">
      <c r="F6055" s="26">
        <v>43718.124999985324</v>
      </c>
      <c r="G6055" s="27">
        <f>Kalkulationen!F6054</f>
        <v>4.92</v>
      </c>
      <c r="H6055" s="28">
        <f>HLOOKUP(Eingabe!$C$6,Kalkulationen!$F$1:$L$8762,Kalkulationen!D6054)</f>
        <v>174.15991544051818</v>
      </c>
    </row>
    <row r="6056" spans="6:8" x14ac:dyDescent="0.15">
      <c r="F6056" s="26">
        <v>43718.166666651989</v>
      </c>
      <c r="G6056" s="27">
        <f>Kalkulationen!F6055</f>
        <v>4.03</v>
      </c>
      <c r="H6056" s="28">
        <f>HLOOKUP(Eingabe!$C$6,Kalkulationen!$F$1:$L$8762,Kalkulationen!D6055)</f>
        <v>85.333314530668076</v>
      </c>
    </row>
    <row r="6057" spans="6:8" x14ac:dyDescent="0.15">
      <c r="F6057" s="26">
        <v>43718.208333318653</v>
      </c>
      <c r="G6057" s="27">
        <f>Kalkulationen!F6056</f>
        <v>3.73</v>
      </c>
      <c r="H6057" s="28">
        <f>HLOOKUP(Eingabe!$C$6,Kalkulationen!$F$1:$L$8762,Kalkulationen!D6056)</f>
        <v>57.90322713773282</v>
      </c>
    </row>
    <row r="6058" spans="6:8" x14ac:dyDescent="0.15">
      <c r="F6058" s="26">
        <v>43718.249999985317</v>
      </c>
      <c r="G6058" s="27">
        <f>Kalkulationen!F6057</f>
        <v>3.73</v>
      </c>
      <c r="H6058" s="28">
        <f>HLOOKUP(Eingabe!$C$6,Kalkulationen!$F$1:$L$8762,Kalkulationen!D6057)</f>
        <v>57.90322713773282</v>
      </c>
    </row>
    <row r="6059" spans="6:8" x14ac:dyDescent="0.15">
      <c r="F6059" s="26">
        <v>43718.291666651981</v>
      </c>
      <c r="G6059" s="27">
        <f>Kalkulationen!F6058</f>
        <v>3.13</v>
      </c>
      <c r="H6059" s="28">
        <f>HLOOKUP(Eingabe!$C$6,Kalkulationen!$F$1:$L$8762,Kalkulationen!D6058)</f>
        <v>21.178652373249626</v>
      </c>
    </row>
    <row r="6060" spans="6:8" x14ac:dyDescent="0.15">
      <c r="F6060" s="26">
        <v>43718.333333318646</v>
      </c>
      <c r="G6060" s="27">
        <f>Kalkulationen!F6059</f>
        <v>2.98</v>
      </c>
      <c r="H6060" s="28">
        <f>HLOOKUP(Eingabe!$C$6,Kalkulationen!$F$1:$L$8762,Kalkulationen!D6059)</f>
        <v>15.363813474783871</v>
      </c>
    </row>
    <row r="6061" spans="6:8" x14ac:dyDescent="0.15">
      <c r="F6061" s="26">
        <v>43718.37499998531</v>
      </c>
      <c r="G6061" s="27">
        <f>Kalkulationen!F6060</f>
        <v>3.28</v>
      </c>
      <c r="H6061" s="28">
        <f>HLOOKUP(Eingabe!$C$6,Kalkulationen!$F$1:$L$8762,Kalkulationen!D6060)</f>
        <v>28.07247429844973</v>
      </c>
    </row>
    <row r="6062" spans="6:8" x14ac:dyDescent="0.15">
      <c r="F6062" s="26">
        <v>43718.416666651974</v>
      </c>
      <c r="G6062" s="27">
        <f>Kalkulationen!F6061</f>
        <v>4.62</v>
      </c>
      <c r="H6062" s="28">
        <f>HLOOKUP(Eingabe!$C$6,Kalkulationen!$F$1:$L$8762,Kalkulationen!D6061)</f>
        <v>141.66861508672662</v>
      </c>
    </row>
    <row r="6063" spans="6:8" x14ac:dyDescent="0.15">
      <c r="F6063" s="26">
        <v>43718.458333318638</v>
      </c>
      <c r="G6063" s="27">
        <f>Kalkulationen!F6062</f>
        <v>3.73</v>
      </c>
      <c r="H6063" s="28">
        <f>HLOOKUP(Eingabe!$C$6,Kalkulationen!$F$1:$L$8762,Kalkulationen!D6062)</f>
        <v>57.90322713773282</v>
      </c>
    </row>
    <row r="6064" spans="6:8" x14ac:dyDescent="0.15">
      <c r="F6064" s="26">
        <v>43718.499999985303</v>
      </c>
      <c r="G6064" s="27">
        <f>Kalkulationen!F6063</f>
        <v>3.58</v>
      </c>
      <c r="H6064" s="28">
        <f>HLOOKUP(Eingabe!$C$6,Kalkulationen!$F$1:$L$8762,Kalkulationen!D6063)</f>
        <v>45.658471991144815</v>
      </c>
    </row>
    <row r="6065" spans="6:8" x14ac:dyDescent="0.15">
      <c r="F6065" s="26">
        <v>43718.541666651967</v>
      </c>
      <c r="G6065" s="27">
        <f>Kalkulationen!F6064</f>
        <v>3.13</v>
      </c>
      <c r="H6065" s="28">
        <f>HLOOKUP(Eingabe!$C$6,Kalkulationen!$F$1:$L$8762,Kalkulationen!D6064)</f>
        <v>21.178652373249626</v>
      </c>
    </row>
    <row r="6066" spans="6:8" x14ac:dyDescent="0.15">
      <c r="F6066" s="26">
        <v>43718.583333318631</v>
      </c>
      <c r="G6066" s="27">
        <f>Kalkulationen!F6065</f>
        <v>3.73</v>
      </c>
      <c r="H6066" s="28">
        <f>HLOOKUP(Eingabe!$C$6,Kalkulationen!$F$1:$L$8762,Kalkulationen!D6065)</f>
        <v>57.90322713773282</v>
      </c>
    </row>
    <row r="6067" spans="6:8" x14ac:dyDescent="0.15">
      <c r="F6067" s="26">
        <v>43718.624999985295</v>
      </c>
      <c r="G6067" s="27">
        <f>Kalkulationen!F6066</f>
        <v>3.58</v>
      </c>
      <c r="H6067" s="28">
        <f>HLOOKUP(Eingabe!$C$6,Kalkulationen!$F$1:$L$8762,Kalkulationen!D6066)</f>
        <v>45.658471991144815</v>
      </c>
    </row>
    <row r="6068" spans="6:8" x14ac:dyDescent="0.15">
      <c r="F6068" s="26">
        <v>43718.66666665196</v>
      </c>
      <c r="G6068" s="27">
        <f>Kalkulationen!F6067</f>
        <v>3.58</v>
      </c>
      <c r="H6068" s="28">
        <f>HLOOKUP(Eingabe!$C$6,Kalkulationen!$F$1:$L$8762,Kalkulationen!D6067)</f>
        <v>45.658471991144815</v>
      </c>
    </row>
    <row r="6069" spans="6:8" x14ac:dyDescent="0.15">
      <c r="F6069" s="26">
        <v>43718.708333318624</v>
      </c>
      <c r="G6069" s="27">
        <f>Kalkulationen!F6068</f>
        <v>2.2400000000000002</v>
      </c>
      <c r="H6069" s="28">
        <f>HLOOKUP(Eingabe!$C$6,Kalkulationen!$F$1:$L$8762,Kalkulationen!D6068)</f>
        <v>2.2387492384510437</v>
      </c>
    </row>
    <row r="6070" spans="6:8" x14ac:dyDescent="0.15">
      <c r="F6070" s="26">
        <v>43718.749999985288</v>
      </c>
      <c r="G6070" s="27">
        <f>Kalkulationen!F6069</f>
        <v>2.98</v>
      </c>
      <c r="H6070" s="28">
        <f>HLOOKUP(Eingabe!$C$6,Kalkulationen!$F$1:$L$8762,Kalkulationen!D6069)</f>
        <v>15.363813474783871</v>
      </c>
    </row>
    <row r="6071" spans="6:8" x14ac:dyDescent="0.15">
      <c r="F6071" s="26">
        <v>43718.791666651952</v>
      </c>
      <c r="G6071" s="27">
        <f>Kalkulationen!F6070</f>
        <v>4.62</v>
      </c>
      <c r="H6071" s="28">
        <f>HLOOKUP(Eingabe!$C$6,Kalkulationen!$F$1:$L$8762,Kalkulationen!D6070)</f>
        <v>141.66861508672662</v>
      </c>
    </row>
    <row r="6072" spans="6:8" x14ac:dyDescent="0.15">
      <c r="F6072" s="26">
        <v>43718.833333318616</v>
      </c>
      <c r="G6072" s="27">
        <f>Kalkulationen!F6071</f>
        <v>5.07</v>
      </c>
      <c r="H6072" s="28">
        <f>HLOOKUP(Eingabe!$C$6,Kalkulationen!$F$1:$L$8762,Kalkulationen!D6071)</f>
        <v>192.37195416342232</v>
      </c>
    </row>
    <row r="6073" spans="6:8" x14ac:dyDescent="0.15">
      <c r="F6073" s="26">
        <v>43718.874999985281</v>
      </c>
      <c r="G6073" s="27">
        <f>Kalkulationen!F6072</f>
        <v>4.92</v>
      </c>
      <c r="H6073" s="28">
        <f>HLOOKUP(Eingabe!$C$6,Kalkulationen!$F$1:$L$8762,Kalkulationen!D6072)</f>
        <v>174.15991544051818</v>
      </c>
    </row>
    <row r="6074" spans="6:8" x14ac:dyDescent="0.15">
      <c r="F6074" s="26">
        <v>43718.916666651945</v>
      </c>
      <c r="G6074" s="27">
        <f>Kalkulationen!F6073</f>
        <v>5.52</v>
      </c>
      <c r="H6074" s="28">
        <f>HLOOKUP(Eingabe!$C$6,Kalkulationen!$F$1:$L$8762,Kalkulationen!D6073)</f>
        <v>254.43327038277369</v>
      </c>
    </row>
    <row r="6075" spans="6:8" x14ac:dyDescent="0.15">
      <c r="F6075" s="26">
        <v>43718.958333318609</v>
      </c>
      <c r="G6075" s="27">
        <f>Kalkulationen!F6074</f>
        <v>5.97</v>
      </c>
      <c r="H6075" s="28">
        <f>HLOOKUP(Eingabe!$C$6,Kalkulationen!$F$1:$L$8762,Kalkulationen!D6074)</f>
        <v>325.486920668631</v>
      </c>
    </row>
    <row r="6076" spans="6:8" x14ac:dyDescent="0.15">
      <c r="F6076" s="26">
        <v>43718.999999985273</v>
      </c>
      <c r="G6076" s="27">
        <f>Kalkulationen!F6075</f>
        <v>5.67</v>
      </c>
      <c r="H6076" s="28">
        <f>HLOOKUP(Eingabe!$C$6,Kalkulationen!$F$1:$L$8762,Kalkulationen!D6075)</f>
        <v>276.80098896274217</v>
      </c>
    </row>
    <row r="6077" spans="6:8" x14ac:dyDescent="0.15">
      <c r="F6077" s="26">
        <v>43719.041666651938</v>
      </c>
      <c r="G6077" s="27">
        <f>Kalkulationen!F6076</f>
        <v>4.7699999999999996</v>
      </c>
      <c r="H6077" s="28">
        <f>HLOOKUP(Eingabe!$C$6,Kalkulationen!$F$1:$L$8762,Kalkulationen!D6076)</f>
        <v>157.3586998907347</v>
      </c>
    </row>
    <row r="6078" spans="6:8" x14ac:dyDescent="0.15">
      <c r="F6078" s="26">
        <v>43719.083333318602</v>
      </c>
      <c r="G6078" s="27">
        <f>Kalkulationen!F6077</f>
        <v>2.39</v>
      </c>
      <c r="H6078" s="28">
        <f>HLOOKUP(Eingabe!$C$6,Kalkulationen!$F$1:$L$8762,Kalkulationen!D6077)</f>
        <v>3.2364376072839534</v>
      </c>
    </row>
    <row r="6079" spans="6:8" x14ac:dyDescent="0.15">
      <c r="F6079" s="26">
        <v>43719.124999985266</v>
      </c>
      <c r="G6079" s="27">
        <f>Kalkulationen!F6078</f>
        <v>3.88</v>
      </c>
      <c r="H6079" s="28">
        <f>HLOOKUP(Eingabe!$C$6,Kalkulationen!$F$1:$L$8762,Kalkulationen!D6078)</f>
        <v>71.378640628237633</v>
      </c>
    </row>
    <row r="6080" spans="6:8" x14ac:dyDescent="0.15">
      <c r="F6080" s="26">
        <v>43719.16666665193</v>
      </c>
      <c r="G6080" s="27">
        <f>Kalkulationen!F6079</f>
        <v>4.03</v>
      </c>
      <c r="H6080" s="28">
        <f>HLOOKUP(Eingabe!$C$6,Kalkulationen!$F$1:$L$8762,Kalkulationen!D6079)</f>
        <v>85.333314530668076</v>
      </c>
    </row>
    <row r="6081" spans="6:8" x14ac:dyDescent="0.15">
      <c r="F6081" s="26">
        <v>43719.208333318595</v>
      </c>
      <c r="G6081" s="27">
        <f>Kalkulationen!F6080</f>
        <v>2.98</v>
      </c>
      <c r="H6081" s="28">
        <f>HLOOKUP(Eingabe!$C$6,Kalkulationen!$F$1:$L$8762,Kalkulationen!D6080)</f>
        <v>15.363813474783871</v>
      </c>
    </row>
    <row r="6082" spans="6:8" x14ac:dyDescent="0.15">
      <c r="F6082" s="26">
        <v>43719.249999985259</v>
      </c>
      <c r="G6082" s="27">
        <f>Kalkulationen!F6081</f>
        <v>4.4800000000000004</v>
      </c>
      <c r="H6082" s="28">
        <f>HLOOKUP(Eingabe!$C$6,Kalkulationen!$F$1:$L$8762,Kalkulationen!D6081)</f>
        <v>127.75355141684258</v>
      </c>
    </row>
    <row r="6083" spans="6:8" x14ac:dyDescent="0.15">
      <c r="F6083" s="26">
        <v>43719.291666651923</v>
      </c>
      <c r="G6083" s="27">
        <f>Kalkulationen!F6082</f>
        <v>3.43</v>
      </c>
      <c r="H6083" s="28">
        <f>HLOOKUP(Eingabe!$C$6,Kalkulationen!$F$1:$L$8762,Kalkulationen!D6082)</f>
        <v>35.928487146259762</v>
      </c>
    </row>
    <row r="6084" spans="6:8" x14ac:dyDescent="0.15">
      <c r="F6084" s="26">
        <v>43719.333333318587</v>
      </c>
      <c r="G6084" s="27">
        <f>Kalkulationen!F6083</f>
        <v>3.28</v>
      </c>
      <c r="H6084" s="28">
        <f>HLOOKUP(Eingabe!$C$6,Kalkulationen!$F$1:$L$8762,Kalkulationen!D6083)</f>
        <v>28.07247429844973</v>
      </c>
    </row>
    <row r="6085" spans="6:8" x14ac:dyDescent="0.15">
      <c r="F6085" s="26">
        <v>43719.374999985252</v>
      </c>
      <c r="G6085" s="27">
        <f>Kalkulationen!F6084</f>
        <v>2.83</v>
      </c>
      <c r="H6085" s="28">
        <f>HLOOKUP(Eingabe!$C$6,Kalkulationen!$F$1:$L$8762,Kalkulationen!D6084)</f>
        <v>10.799308393294714</v>
      </c>
    </row>
    <row r="6086" spans="6:8" x14ac:dyDescent="0.15">
      <c r="F6086" s="26">
        <v>43719.416666651916</v>
      </c>
      <c r="G6086" s="27">
        <f>Kalkulationen!F6085</f>
        <v>2.39</v>
      </c>
      <c r="H6086" s="28">
        <f>HLOOKUP(Eingabe!$C$6,Kalkulationen!$F$1:$L$8762,Kalkulationen!D6085)</f>
        <v>3.2364376072839534</v>
      </c>
    </row>
    <row r="6087" spans="6:8" x14ac:dyDescent="0.15">
      <c r="F6087" s="26">
        <v>43719.45833331858</v>
      </c>
      <c r="G6087" s="27">
        <f>Kalkulationen!F6086</f>
        <v>1.94</v>
      </c>
      <c r="H6087" s="28">
        <f>HLOOKUP(Eingabe!$C$6,Kalkulationen!$F$1:$L$8762,Kalkulationen!D6086)</f>
        <v>0.92361847068584668</v>
      </c>
    </row>
    <row r="6088" spans="6:8" x14ac:dyDescent="0.15">
      <c r="F6088" s="26">
        <v>43719.499999985244</v>
      </c>
      <c r="G6088" s="27">
        <f>Kalkulationen!F6087</f>
        <v>4.03</v>
      </c>
      <c r="H6088" s="28">
        <f>HLOOKUP(Eingabe!$C$6,Kalkulationen!$F$1:$L$8762,Kalkulationen!D6087)</f>
        <v>85.333314530668076</v>
      </c>
    </row>
    <row r="6089" spans="6:8" x14ac:dyDescent="0.15">
      <c r="F6089" s="26">
        <v>43719.541666651909</v>
      </c>
      <c r="G6089" s="27">
        <f>Kalkulationen!F6088</f>
        <v>3.73</v>
      </c>
      <c r="H6089" s="28">
        <f>HLOOKUP(Eingabe!$C$6,Kalkulationen!$F$1:$L$8762,Kalkulationen!D6088)</f>
        <v>57.90322713773282</v>
      </c>
    </row>
    <row r="6090" spans="6:8" x14ac:dyDescent="0.15">
      <c r="F6090" s="26">
        <v>43719.583333318573</v>
      </c>
      <c r="G6090" s="27">
        <f>Kalkulationen!F6089</f>
        <v>4.4800000000000004</v>
      </c>
      <c r="H6090" s="28">
        <f>HLOOKUP(Eingabe!$C$6,Kalkulationen!$F$1:$L$8762,Kalkulationen!D6089)</f>
        <v>127.75355141684258</v>
      </c>
    </row>
    <row r="6091" spans="6:8" x14ac:dyDescent="0.15">
      <c r="F6091" s="26">
        <v>43719.624999985237</v>
      </c>
      <c r="G6091" s="27">
        <f>Kalkulationen!F6090</f>
        <v>4.33</v>
      </c>
      <c r="H6091" s="28">
        <f>HLOOKUP(Eingabe!$C$6,Kalkulationen!$F$1:$L$8762,Kalkulationen!D6090)</f>
        <v>113.35839181095314</v>
      </c>
    </row>
    <row r="6092" spans="6:8" x14ac:dyDescent="0.15">
      <c r="F6092" s="26">
        <v>43719.666666651901</v>
      </c>
      <c r="G6092" s="27">
        <f>Kalkulationen!F6091</f>
        <v>4.03</v>
      </c>
      <c r="H6092" s="28">
        <f>HLOOKUP(Eingabe!$C$6,Kalkulationen!$F$1:$L$8762,Kalkulationen!D6091)</f>
        <v>85.333314530668076</v>
      </c>
    </row>
    <row r="6093" spans="6:8" x14ac:dyDescent="0.15">
      <c r="F6093" s="26">
        <v>43719.708333318566</v>
      </c>
      <c r="G6093" s="27">
        <f>Kalkulationen!F6092</f>
        <v>3.13</v>
      </c>
      <c r="H6093" s="28">
        <f>HLOOKUP(Eingabe!$C$6,Kalkulationen!$F$1:$L$8762,Kalkulationen!D6092)</f>
        <v>21.178652373249626</v>
      </c>
    </row>
    <row r="6094" spans="6:8" x14ac:dyDescent="0.15">
      <c r="F6094" s="26">
        <v>43719.74999998523</v>
      </c>
      <c r="G6094" s="27">
        <f>Kalkulationen!F6093</f>
        <v>3.13</v>
      </c>
      <c r="H6094" s="28">
        <f>HLOOKUP(Eingabe!$C$6,Kalkulationen!$F$1:$L$8762,Kalkulationen!D6093)</f>
        <v>21.178652373249626</v>
      </c>
    </row>
    <row r="6095" spans="6:8" x14ac:dyDescent="0.15">
      <c r="F6095" s="26">
        <v>43719.791666651894</v>
      </c>
      <c r="G6095" s="27">
        <f>Kalkulationen!F6094</f>
        <v>4.4800000000000004</v>
      </c>
      <c r="H6095" s="28">
        <f>HLOOKUP(Eingabe!$C$6,Kalkulationen!$F$1:$L$8762,Kalkulationen!D6094)</f>
        <v>127.75355141684258</v>
      </c>
    </row>
    <row r="6096" spans="6:8" x14ac:dyDescent="0.15">
      <c r="F6096" s="26">
        <v>43719.833333318558</v>
      </c>
      <c r="G6096" s="27">
        <f>Kalkulationen!F6095</f>
        <v>4.18</v>
      </c>
      <c r="H6096" s="28">
        <f>HLOOKUP(Eingabe!$C$6,Kalkulationen!$F$1:$L$8762,Kalkulationen!D6095)</f>
        <v>99.286032951741447</v>
      </c>
    </row>
    <row r="6097" spans="6:8" x14ac:dyDescent="0.15">
      <c r="F6097" s="26">
        <v>43719.874999985223</v>
      </c>
      <c r="G6097" s="27">
        <f>Kalkulationen!F6096</f>
        <v>4.03</v>
      </c>
      <c r="H6097" s="28">
        <f>HLOOKUP(Eingabe!$C$6,Kalkulationen!$F$1:$L$8762,Kalkulationen!D6096)</f>
        <v>85.333314530668076</v>
      </c>
    </row>
    <row r="6098" spans="6:8" x14ac:dyDescent="0.15">
      <c r="F6098" s="26">
        <v>43719.916666651887</v>
      </c>
      <c r="G6098" s="27">
        <f>Kalkulationen!F6097</f>
        <v>3.13</v>
      </c>
      <c r="H6098" s="28">
        <f>HLOOKUP(Eingabe!$C$6,Kalkulationen!$F$1:$L$8762,Kalkulationen!D6097)</f>
        <v>21.178652373249626</v>
      </c>
    </row>
    <row r="6099" spans="6:8" x14ac:dyDescent="0.15">
      <c r="F6099" s="26">
        <v>43719.958333318551</v>
      </c>
      <c r="G6099" s="27">
        <f>Kalkulationen!F6098</f>
        <v>2.98</v>
      </c>
      <c r="H6099" s="28">
        <f>HLOOKUP(Eingabe!$C$6,Kalkulationen!$F$1:$L$8762,Kalkulationen!D6098)</f>
        <v>15.363813474783871</v>
      </c>
    </row>
    <row r="6100" spans="6:8" x14ac:dyDescent="0.15">
      <c r="F6100" s="26">
        <v>43719.999999985215</v>
      </c>
      <c r="G6100" s="27">
        <f>Kalkulationen!F6099</f>
        <v>2.09</v>
      </c>
      <c r="H6100" s="28">
        <f>HLOOKUP(Eingabe!$C$6,Kalkulationen!$F$1:$L$8762,Kalkulationen!D6099)</f>
        <v>1.4746487197138975</v>
      </c>
    </row>
    <row r="6101" spans="6:8" x14ac:dyDescent="0.15">
      <c r="F6101" s="26">
        <v>43720.041666651879</v>
      </c>
      <c r="G6101" s="27">
        <f>Kalkulationen!F6100</f>
        <v>2.39</v>
      </c>
      <c r="H6101" s="28">
        <f>HLOOKUP(Eingabe!$C$6,Kalkulationen!$F$1:$L$8762,Kalkulationen!D6100)</f>
        <v>3.2364376072839534</v>
      </c>
    </row>
    <row r="6102" spans="6:8" x14ac:dyDescent="0.15">
      <c r="F6102" s="26">
        <v>43720.083333318544</v>
      </c>
      <c r="G6102" s="27">
        <f>Kalkulationen!F6101</f>
        <v>3.73</v>
      </c>
      <c r="H6102" s="28">
        <f>HLOOKUP(Eingabe!$C$6,Kalkulationen!$F$1:$L$8762,Kalkulationen!D6101)</f>
        <v>57.90322713773282</v>
      </c>
    </row>
    <row r="6103" spans="6:8" x14ac:dyDescent="0.15">
      <c r="F6103" s="26">
        <v>43720.124999985208</v>
      </c>
      <c r="G6103" s="27">
        <f>Kalkulationen!F6102</f>
        <v>3.58</v>
      </c>
      <c r="H6103" s="28">
        <f>HLOOKUP(Eingabe!$C$6,Kalkulationen!$F$1:$L$8762,Kalkulationen!D6102)</f>
        <v>45.658471991144815</v>
      </c>
    </row>
    <row r="6104" spans="6:8" x14ac:dyDescent="0.15">
      <c r="F6104" s="26">
        <v>43720.166666651872</v>
      </c>
      <c r="G6104" s="27">
        <f>Kalkulationen!F6103</f>
        <v>2.83</v>
      </c>
      <c r="H6104" s="28">
        <f>HLOOKUP(Eingabe!$C$6,Kalkulationen!$F$1:$L$8762,Kalkulationen!D6103)</f>
        <v>10.799308393294714</v>
      </c>
    </row>
    <row r="6105" spans="6:8" x14ac:dyDescent="0.15">
      <c r="F6105" s="26">
        <v>43720.208333318536</v>
      </c>
      <c r="G6105" s="27">
        <f>Kalkulationen!F6104</f>
        <v>2.83</v>
      </c>
      <c r="H6105" s="28">
        <f>HLOOKUP(Eingabe!$C$6,Kalkulationen!$F$1:$L$8762,Kalkulationen!D6104)</f>
        <v>10.799308393294714</v>
      </c>
    </row>
    <row r="6106" spans="6:8" x14ac:dyDescent="0.15">
      <c r="F6106" s="26">
        <v>43720.249999985201</v>
      </c>
      <c r="G6106" s="27">
        <f>Kalkulationen!F6105</f>
        <v>1.34</v>
      </c>
      <c r="H6106" s="28">
        <f>HLOOKUP(Eingabe!$C$6,Kalkulationen!$F$1:$L$8762,Kalkulationen!D6105)</f>
        <v>0</v>
      </c>
    </row>
    <row r="6107" spans="6:8" x14ac:dyDescent="0.15">
      <c r="F6107" s="26">
        <v>43720.291666651865</v>
      </c>
      <c r="G6107" s="27">
        <f>Kalkulationen!F6106</f>
        <v>2.2400000000000002</v>
      </c>
      <c r="H6107" s="28">
        <f>HLOOKUP(Eingabe!$C$6,Kalkulationen!$F$1:$L$8762,Kalkulationen!D6106)</f>
        <v>2.2387492384510437</v>
      </c>
    </row>
    <row r="6108" spans="6:8" x14ac:dyDescent="0.15">
      <c r="F6108" s="26">
        <v>43720.333333318529</v>
      </c>
      <c r="G6108" s="27">
        <f>Kalkulationen!F6107</f>
        <v>1.34</v>
      </c>
      <c r="H6108" s="28">
        <f>HLOOKUP(Eingabe!$C$6,Kalkulationen!$F$1:$L$8762,Kalkulationen!D6107)</f>
        <v>0</v>
      </c>
    </row>
    <row r="6109" spans="6:8" x14ac:dyDescent="0.15">
      <c r="F6109" s="26">
        <v>43720.374999985193</v>
      </c>
      <c r="G6109" s="27">
        <f>Kalkulationen!F6108</f>
        <v>0.6</v>
      </c>
      <c r="H6109" s="28">
        <f>HLOOKUP(Eingabe!$C$6,Kalkulationen!$F$1:$L$8762,Kalkulationen!D6108)</f>
        <v>0</v>
      </c>
    </row>
    <row r="6110" spans="6:8" x14ac:dyDescent="0.15">
      <c r="F6110" s="26">
        <v>43720.416666651858</v>
      </c>
      <c r="G6110" s="27">
        <f>Kalkulationen!F6109</f>
        <v>1.34</v>
      </c>
      <c r="H6110" s="28">
        <f>HLOOKUP(Eingabe!$C$6,Kalkulationen!$F$1:$L$8762,Kalkulationen!D6109)</f>
        <v>0</v>
      </c>
    </row>
    <row r="6111" spans="6:8" x14ac:dyDescent="0.15">
      <c r="F6111" s="26">
        <v>43720.458333318522</v>
      </c>
      <c r="G6111" s="27">
        <f>Kalkulationen!F6110</f>
        <v>1.79</v>
      </c>
      <c r="H6111" s="28">
        <f>HLOOKUP(Eingabe!$C$6,Kalkulationen!$F$1:$L$8762,Kalkulationen!D6110)</f>
        <v>0.54640916557928276</v>
      </c>
    </row>
    <row r="6112" spans="6:8" x14ac:dyDescent="0.15">
      <c r="F6112" s="26">
        <v>43720.499999985186</v>
      </c>
      <c r="G6112" s="27">
        <f>Kalkulationen!F6111</f>
        <v>3.13</v>
      </c>
      <c r="H6112" s="28">
        <f>HLOOKUP(Eingabe!$C$6,Kalkulationen!$F$1:$L$8762,Kalkulationen!D6111)</f>
        <v>21.178652373249626</v>
      </c>
    </row>
    <row r="6113" spans="6:8" x14ac:dyDescent="0.15">
      <c r="F6113" s="26">
        <v>43720.54166665185</v>
      </c>
      <c r="G6113" s="27">
        <f>Kalkulationen!F6112</f>
        <v>3.13</v>
      </c>
      <c r="H6113" s="28">
        <f>HLOOKUP(Eingabe!$C$6,Kalkulationen!$F$1:$L$8762,Kalkulationen!D6112)</f>
        <v>21.178652373249626</v>
      </c>
    </row>
    <row r="6114" spans="6:8" x14ac:dyDescent="0.15">
      <c r="F6114" s="26">
        <v>43720.583333318515</v>
      </c>
      <c r="G6114" s="27">
        <f>Kalkulationen!F6113</f>
        <v>4.03</v>
      </c>
      <c r="H6114" s="28">
        <f>HLOOKUP(Eingabe!$C$6,Kalkulationen!$F$1:$L$8762,Kalkulationen!D6113)</f>
        <v>85.333314530668076</v>
      </c>
    </row>
    <row r="6115" spans="6:8" x14ac:dyDescent="0.15">
      <c r="F6115" s="26">
        <v>43720.624999985179</v>
      </c>
      <c r="G6115" s="27">
        <f>Kalkulationen!F6114</f>
        <v>3.43</v>
      </c>
      <c r="H6115" s="28">
        <f>HLOOKUP(Eingabe!$C$6,Kalkulationen!$F$1:$L$8762,Kalkulationen!D6114)</f>
        <v>35.928487146259762</v>
      </c>
    </row>
    <row r="6116" spans="6:8" x14ac:dyDescent="0.15">
      <c r="F6116" s="26">
        <v>43720.666666651843</v>
      </c>
      <c r="G6116" s="27">
        <f>Kalkulationen!F6115</f>
        <v>3.13</v>
      </c>
      <c r="H6116" s="28">
        <f>HLOOKUP(Eingabe!$C$6,Kalkulationen!$F$1:$L$8762,Kalkulationen!D6115)</f>
        <v>21.178652373249626</v>
      </c>
    </row>
    <row r="6117" spans="6:8" x14ac:dyDescent="0.15">
      <c r="F6117" s="26">
        <v>43720.708333318507</v>
      </c>
      <c r="G6117" s="27">
        <f>Kalkulationen!F6116</f>
        <v>3.88</v>
      </c>
      <c r="H6117" s="28">
        <f>HLOOKUP(Eingabe!$C$6,Kalkulationen!$F$1:$L$8762,Kalkulationen!D6116)</f>
        <v>71.378640628237633</v>
      </c>
    </row>
    <row r="6118" spans="6:8" x14ac:dyDescent="0.15">
      <c r="F6118" s="26">
        <v>43720.749999985172</v>
      </c>
      <c r="G6118" s="27">
        <f>Kalkulationen!F6117</f>
        <v>3.58</v>
      </c>
      <c r="H6118" s="28">
        <f>HLOOKUP(Eingabe!$C$6,Kalkulationen!$F$1:$L$8762,Kalkulationen!D6117)</f>
        <v>45.658471991144815</v>
      </c>
    </row>
    <row r="6119" spans="6:8" x14ac:dyDescent="0.15">
      <c r="F6119" s="26">
        <v>43720.791666651836</v>
      </c>
      <c r="G6119" s="27">
        <f>Kalkulationen!F6118</f>
        <v>4.4800000000000004</v>
      </c>
      <c r="H6119" s="28">
        <f>HLOOKUP(Eingabe!$C$6,Kalkulationen!$F$1:$L$8762,Kalkulationen!D6118)</f>
        <v>127.75355141684258</v>
      </c>
    </row>
    <row r="6120" spans="6:8" x14ac:dyDescent="0.15">
      <c r="F6120" s="26">
        <v>43720.8333333185</v>
      </c>
      <c r="G6120" s="27">
        <f>Kalkulationen!F6119</f>
        <v>4.4800000000000004</v>
      </c>
      <c r="H6120" s="28">
        <f>HLOOKUP(Eingabe!$C$6,Kalkulationen!$F$1:$L$8762,Kalkulationen!D6119)</f>
        <v>127.75355141684258</v>
      </c>
    </row>
    <row r="6121" spans="6:8" x14ac:dyDescent="0.15">
      <c r="F6121" s="26">
        <v>43720.874999985164</v>
      </c>
      <c r="G6121" s="27">
        <f>Kalkulationen!F6120</f>
        <v>4.33</v>
      </c>
      <c r="H6121" s="28">
        <f>HLOOKUP(Eingabe!$C$6,Kalkulationen!$F$1:$L$8762,Kalkulationen!D6120)</f>
        <v>113.35839181095314</v>
      </c>
    </row>
    <row r="6122" spans="6:8" x14ac:dyDescent="0.15">
      <c r="F6122" s="26">
        <v>43720.916666651829</v>
      </c>
      <c r="G6122" s="27">
        <f>Kalkulationen!F6121</f>
        <v>4.4800000000000004</v>
      </c>
      <c r="H6122" s="28">
        <f>HLOOKUP(Eingabe!$C$6,Kalkulationen!$F$1:$L$8762,Kalkulationen!D6121)</f>
        <v>127.75355141684258</v>
      </c>
    </row>
    <row r="6123" spans="6:8" x14ac:dyDescent="0.15">
      <c r="F6123" s="26">
        <v>43720.958333318493</v>
      </c>
      <c r="G6123" s="27">
        <f>Kalkulationen!F6122</f>
        <v>4.4800000000000004</v>
      </c>
      <c r="H6123" s="28">
        <f>HLOOKUP(Eingabe!$C$6,Kalkulationen!$F$1:$L$8762,Kalkulationen!D6122)</f>
        <v>127.75355141684258</v>
      </c>
    </row>
    <row r="6124" spans="6:8" x14ac:dyDescent="0.15">
      <c r="F6124" s="26">
        <v>43720.999999985157</v>
      </c>
      <c r="G6124" s="27">
        <f>Kalkulationen!F6123</f>
        <v>4.33</v>
      </c>
      <c r="H6124" s="28">
        <f>HLOOKUP(Eingabe!$C$6,Kalkulationen!$F$1:$L$8762,Kalkulationen!D6123)</f>
        <v>113.35839181095314</v>
      </c>
    </row>
    <row r="6125" spans="6:8" x14ac:dyDescent="0.15">
      <c r="F6125" s="26">
        <v>43721.041666651821</v>
      </c>
      <c r="G6125" s="27">
        <f>Kalkulationen!F6124</f>
        <v>5.22</v>
      </c>
      <c r="H6125" s="28">
        <f>HLOOKUP(Eingabe!$C$6,Kalkulationen!$F$1:$L$8762,Kalkulationen!D6124)</f>
        <v>212.01452653164606</v>
      </c>
    </row>
    <row r="6126" spans="6:8" x14ac:dyDescent="0.15">
      <c r="F6126" s="26">
        <v>43721.083333318486</v>
      </c>
      <c r="G6126" s="27">
        <f>Kalkulationen!F6125</f>
        <v>5.37</v>
      </c>
      <c r="H6126" s="28">
        <f>HLOOKUP(Eingabe!$C$6,Kalkulationen!$F$1:$L$8762,Kalkulationen!D6125)</f>
        <v>232.80191638908431</v>
      </c>
    </row>
    <row r="6127" spans="6:8" x14ac:dyDescent="0.15">
      <c r="F6127" s="26">
        <v>43721.12499998515</v>
      </c>
      <c r="G6127" s="27">
        <f>Kalkulationen!F6126</f>
        <v>6.56</v>
      </c>
      <c r="H6127" s="28">
        <f>HLOOKUP(Eingabe!$C$6,Kalkulationen!$F$1:$L$8762,Kalkulationen!D6126)</f>
        <v>442.98824926057142</v>
      </c>
    </row>
    <row r="6128" spans="6:8" x14ac:dyDescent="0.15">
      <c r="F6128" s="26">
        <v>43721.166666651814</v>
      </c>
      <c r="G6128" s="27">
        <f>Kalkulationen!F6127</f>
        <v>5.97</v>
      </c>
      <c r="H6128" s="28">
        <f>HLOOKUP(Eingabe!$C$6,Kalkulationen!$F$1:$L$8762,Kalkulationen!D6127)</f>
        <v>325.486920668631</v>
      </c>
    </row>
    <row r="6129" spans="6:8" x14ac:dyDescent="0.15">
      <c r="F6129" s="26">
        <v>43721.208333318478</v>
      </c>
      <c r="G6129" s="27">
        <f>Kalkulationen!F6128</f>
        <v>4.92</v>
      </c>
      <c r="H6129" s="28">
        <f>HLOOKUP(Eingabe!$C$6,Kalkulationen!$F$1:$L$8762,Kalkulationen!D6128)</f>
        <v>174.15991544051818</v>
      </c>
    </row>
    <row r="6130" spans="6:8" x14ac:dyDescent="0.15">
      <c r="F6130" s="26">
        <v>43721.249999985142</v>
      </c>
      <c r="G6130" s="27">
        <f>Kalkulationen!F6129</f>
        <v>3.73</v>
      </c>
      <c r="H6130" s="28">
        <f>HLOOKUP(Eingabe!$C$6,Kalkulationen!$F$1:$L$8762,Kalkulationen!D6129)</f>
        <v>57.90322713773282</v>
      </c>
    </row>
    <row r="6131" spans="6:8" x14ac:dyDescent="0.15">
      <c r="F6131" s="26">
        <v>43721.291666651807</v>
      </c>
      <c r="G6131" s="27">
        <f>Kalkulationen!F6130</f>
        <v>4.18</v>
      </c>
      <c r="H6131" s="28">
        <f>HLOOKUP(Eingabe!$C$6,Kalkulationen!$F$1:$L$8762,Kalkulationen!D6130)</f>
        <v>99.286032951741447</v>
      </c>
    </row>
    <row r="6132" spans="6:8" x14ac:dyDescent="0.15">
      <c r="F6132" s="26">
        <v>43721.333333318471</v>
      </c>
      <c r="G6132" s="27">
        <f>Kalkulationen!F6131</f>
        <v>5.07</v>
      </c>
      <c r="H6132" s="28">
        <f>HLOOKUP(Eingabe!$C$6,Kalkulationen!$F$1:$L$8762,Kalkulationen!D6131)</f>
        <v>192.37195416342232</v>
      </c>
    </row>
    <row r="6133" spans="6:8" x14ac:dyDescent="0.15">
      <c r="F6133" s="26">
        <v>43721.374999985135</v>
      </c>
      <c r="G6133" s="27">
        <f>Kalkulationen!F6132</f>
        <v>7.01</v>
      </c>
      <c r="H6133" s="28">
        <f>HLOOKUP(Eingabe!$C$6,Kalkulationen!$F$1:$L$8762,Kalkulationen!D6132)</f>
        <v>547.54540984378536</v>
      </c>
    </row>
    <row r="6134" spans="6:8" x14ac:dyDescent="0.15">
      <c r="F6134" s="26">
        <v>43721.416666651799</v>
      </c>
      <c r="G6134" s="27">
        <f>Kalkulationen!F6133</f>
        <v>6.27</v>
      </c>
      <c r="H6134" s="28">
        <f>HLOOKUP(Eingabe!$C$6,Kalkulationen!$F$1:$L$8762,Kalkulationen!D6133)</f>
        <v>381.97961946877831</v>
      </c>
    </row>
    <row r="6135" spans="6:8" x14ac:dyDescent="0.15">
      <c r="F6135" s="26">
        <v>43721.458333318464</v>
      </c>
      <c r="G6135" s="27">
        <f>Kalkulationen!F6134</f>
        <v>7.16</v>
      </c>
      <c r="H6135" s="28">
        <f>HLOOKUP(Eingabe!$C$6,Kalkulationen!$F$1:$L$8762,Kalkulationen!D6134)</f>
        <v>585.42842938631918</v>
      </c>
    </row>
    <row r="6136" spans="6:8" x14ac:dyDescent="0.15">
      <c r="F6136" s="26">
        <v>43721.499999985128</v>
      </c>
      <c r="G6136" s="27">
        <f>Kalkulationen!F6135</f>
        <v>6.27</v>
      </c>
      <c r="H6136" s="28">
        <f>HLOOKUP(Eingabe!$C$6,Kalkulationen!$F$1:$L$8762,Kalkulationen!D6135)</f>
        <v>381.97961946877831</v>
      </c>
    </row>
    <row r="6137" spans="6:8" x14ac:dyDescent="0.15">
      <c r="F6137" s="26">
        <v>43721.541666651792</v>
      </c>
      <c r="G6137" s="27">
        <f>Kalkulationen!F6136</f>
        <v>6.86</v>
      </c>
      <c r="H6137" s="28">
        <f>HLOOKUP(Eingabe!$C$6,Kalkulationen!$F$1:$L$8762,Kalkulationen!D6136)</f>
        <v>511.24640402007304</v>
      </c>
    </row>
    <row r="6138" spans="6:8" x14ac:dyDescent="0.15">
      <c r="F6138" s="26">
        <v>43721.583333318456</v>
      </c>
      <c r="G6138" s="27">
        <f>Kalkulationen!F6137</f>
        <v>7.46</v>
      </c>
      <c r="H6138" s="28">
        <f>HLOOKUP(Eingabe!$C$6,Kalkulationen!$F$1:$L$8762,Kalkulationen!D6137)</f>
        <v>665.88406137106449</v>
      </c>
    </row>
    <row r="6139" spans="6:8" x14ac:dyDescent="0.15">
      <c r="F6139" s="26">
        <v>43721.624999985121</v>
      </c>
      <c r="G6139" s="27">
        <f>Kalkulationen!F6138</f>
        <v>5.82</v>
      </c>
      <c r="H6139" s="28">
        <f>HLOOKUP(Eingabe!$C$6,Kalkulationen!$F$1:$L$8762,Kalkulationen!D6138)</f>
        <v>300.31867582888367</v>
      </c>
    </row>
    <row r="6140" spans="6:8" x14ac:dyDescent="0.15">
      <c r="F6140" s="26">
        <v>43721.666666651785</v>
      </c>
      <c r="G6140" s="27">
        <f>Kalkulationen!F6139</f>
        <v>9.85</v>
      </c>
      <c r="H6140" s="28">
        <f>HLOOKUP(Eingabe!$C$6,Kalkulationen!$F$1:$L$8762,Kalkulationen!D6139)</f>
        <v>1440.5486371097504</v>
      </c>
    </row>
    <row r="6141" spans="6:8" x14ac:dyDescent="0.15">
      <c r="F6141" s="26">
        <v>43721.708333318449</v>
      </c>
      <c r="G6141" s="27">
        <f>Kalkulationen!F6140</f>
        <v>8.35</v>
      </c>
      <c r="H6141" s="28">
        <f>HLOOKUP(Eingabe!$C$6,Kalkulationen!$F$1:$L$8762,Kalkulationen!D6140)</f>
        <v>939.27147909968994</v>
      </c>
    </row>
    <row r="6142" spans="6:8" x14ac:dyDescent="0.15">
      <c r="F6142" s="26">
        <v>43721.749999985113</v>
      </c>
      <c r="G6142" s="27">
        <f>Kalkulationen!F6141</f>
        <v>7.91</v>
      </c>
      <c r="H6142" s="28">
        <f>HLOOKUP(Eingabe!$C$6,Kalkulationen!$F$1:$L$8762,Kalkulationen!D6141)</f>
        <v>797.86398166766901</v>
      </c>
    </row>
    <row r="6143" spans="6:8" x14ac:dyDescent="0.15">
      <c r="F6143" s="26">
        <v>43721.791666651778</v>
      </c>
      <c r="G6143" s="27">
        <f>Kalkulationen!F6142</f>
        <v>9.1</v>
      </c>
      <c r="H6143" s="28">
        <f>HLOOKUP(Eingabe!$C$6,Kalkulationen!$F$1:$L$8762,Kalkulationen!D6142)</f>
        <v>1197.7332655301136</v>
      </c>
    </row>
    <row r="6144" spans="6:8" x14ac:dyDescent="0.15">
      <c r="F6144" s="26">
        <v>43721.833333318442</v>
      </c>
      <c r="G6144" s="27">
        <f>Kalkulationen!F6143</f>
        <v>7.16</v>
      </c>
      <c r="H6144" s="28">
        <f>HLOOKUP(Eingabe!$C$6,Kalkulationen!$F$1:$L$8762,Kalkulationen!D6143)</f>
        <v>585.42842938631918</v>
      </c>
    </row>
    <row r="6145" spans="6:8" x14ac:dyDescent="0.15">
      <c r="F6145" s="26">
        <v>43721.874999985106</v>
      </c>
      <c r="G6145" s="27">
        <f>Kalkulationen!F6144</f>
        <v>7.61</v>
      </c>
      <c r="H6145" s="28">
        <f>HLOOKUP(Eingabe!$C$6,Kalkulationen!$F$1:$L$8762,Kalkulationen!D6144)</f>
        <v>708.39409691925232</v>
      </c>
    </row>
    <row r="6146" spans="6:8" x14ac:dyDescent="0.15">
      <c r="F6146" s="26">
        <v>43721.91666665177</v>
      </c>
      <c r="G6146" s="27">
        <f>Kalkulationen!F6145</f>
        <v>9.4</v>
      </c>
      <c r="H6146" s="28">
        <f>HLOOKUP(Eingabe!$C$6,Kalkulationen!$F$1:$L$8762,Kalkulationen!D6145)</f>
        <v>1300.071066184405</v>
      </c>
    </row>
    <row r="6147" spans="6:8" x14ac:dyDescent="0.15">
      <c r="F6147" s="26">
        <v>43721.958333318435</v>
      </c>
      <c r="G6147" s="27">
        <f>Kalkulationen!F6146</f>
        <v>6.86</v>
      </c>
      <c r="H6147" s="28">
        <f>HLOOKUP(Eingabe!$C$6,Kalkulationen!$F$1:$L$8762,Kalkulationen!D6146)</f>
        <v>511.24640402007304</v>
      </c>
    </row>
    <row r="6148" spans="6:8" x14ac:dyDescent="0.15">
      <c r="F6148" s="26">
        <v>43721.999999985099</v>
      </c>
      <c r="G6148" s="27">
        <f>Kalkulationen!F6147</f>
        <v>6.71</v>
      </c>
      <c r="H6148" s="28">
        <f>HLOOKUP(Eingabe!$C$6,Kalkulationen!$F$1:$L$8762,Kalkulationen!D6147)</f>
        <v>476.43639304473675</v>
      </c>
    </row>
    <row r="6149" spans="6:8" x14ac:dyDescent="0.15">
      <c r="F6149" s="26">
        <v>43722.041666651763</v>
      </c>
      <c r="G6149" s="27">
        <f>Kalkulationen!F6148</f>
        <v>6.71</v>
      </c>
      <c r="H6149" s="28">
        <f>HLOOKUP(Eingabe!$C$6,Kalkulationen!$F$1:$L$8762,Kalkulationen!D6148)</f>
        <v>476.43639304473675</v>
      </c>
    </row>
    <row r="6150" spans="6:8" x14ac:dyDescent="0.15">
      <c r="F6150" s="26">
        <v>43722.083333318427</v>
      </c>
      <c r="G6150" s="27">
        <f>Kalkulationen!F6149</f>
        <v>5.22</v>
      </c>
      <c r="H6150" s="28">
        <f>HLOOKUP(Eingabe!$C$6,Kalkulationen!$F$1:$L$8762,Kalkulationen!D6149)</f>
        <v>212.01452653164606</v>
      </c>
    </row>
    <row r="6151" spans="6:8" x14ac:dyDescent="0.15">
      <c r="F6151" s="26">
        <v>43722.124999985092</v>
      </c>
      <c r="G6151" s="27">
        <f>Kalkulationen!F6150</f>
        <v>5.37</v>
      </c>
      <c r="H6151" s="28">
        <f>HLOOKUP(Eingabe!$C$6,Kalkulationen!$F$1:$L$8762,Kalkulationen!D6150)</f>
        <v>232.80191638908431</v>
      </c>
    </row>
    <row r="6152" spans="6:8" x14ac:dyDescent="0.15">
      <c r="F6152" s="26">
        <v>43722.166666651756</v>
      </c>
      <c r="G6152" s="27">
        <f>Kalkulationen!F6151</f>
        <v>5.67</v>
      </c>
      <c r="H6152" s="28">
        <f>HLOOKUP(Eingabe!$C$6,Kalkulationen!$F$1:$L$8762,Kalkulationen!D6151)</f>
        <v>276.80098896274217</v>
      </c>
    </row>
    <row r="6153" spans="6:8" x14ac:dyDescent="0.15">
      <c r="F6153" s="26">
        <v>43722.20833331842</v>
      </c>
      <c r="G6153" s="27">
        <f>Kalkulationen!F6152</f>
        <v>5.07</v>
      </c>
      <c r="H6153" s="28">
        <f>HLOOKUP(Eingabe!$C$6,Kalkulationen!$F$1:$L$8762,Kalkulationen!D6152)</f>
        <v>192.37195416342232</v>
      </c>
    </row>
    <row r="6154" spans="6:8" x14ac:dyDescent="0.15">
      <c r="F6154" s="26">
        <v>43722.249999985084</v>
      </c>
      <c r="G6154" s="27">
        <f>Kalkulationen!F6153</f>
        <v>5.52</v>
      </c>
      <c r="H6154" s="28">
        <f>HLOOKUP(Eingabe!$C$6,Kalkulationen!$F$1:$L$8762,Kalkulationen!D6153)</f>
        <v>254.43327038277369</v>
      </c>
    </row>
    <row r="6155" spans="6:8" x14ac:dyDescent="0.15">
      <c r="F6155" s="26">
        <v>43722.291666651749</v>
      </c>
      <c r="G6155" s="27">
        <f>Kalkulationen!F6154</f>
        <v>5.82</v>
      </c>
      <c r="H6155" s="28">
        <f>HLOOKUP(Eingabe!$C$6,Kalkulationen!$F$1:$L$8762,Kalkulationen!D6154)</f>
        <v>300.31867582888367</v>
      </c>
    </row>
    <row r="6156" spans="6:8" x14ac:dyDescent="0.15">
      <c r="F6156" s="26">
        <v>43722.333333318413</v>
      </c>
      <c r="G6156" s="27">
        <f>Kalkulationen!F6155</f>
        <v>7.46</v>
      </c>
      <c r="H6156" s="28">
        <f>HLOOKUP(Eingabe!$C$6,Kalkulationen!$F$1:$L$8762,Kalkulationen!D6155)</f>
        <v>665.88406137106449</v>
      </c>
    </row>
    <row r="6157" spans="6:8" x14ac:dyDescent="0.15">
      <c r="F6157" s="26">
        <v>43722.374999985077</v>
      </c>
      <c r="G6157" s="27">
        <f>Kalkulationen!F6156</f>
        <v>9.1</v>
      </c>
      <c r="H6157" s="28">
        <f>HLOOKUP(Eingabe!$C$6,Kalkulationen!$F$1:$L$8762,Kalkulationen!D6156)</f>
        <v>1197.7332655301136</v>
      </c>
    </row>
    <row r="6158" spans="6:8" x14ac:dyDescent="0.15">
      <c r="F6158" s="26">
        <v>43722.416666651741</v>
      </c>
      <c r="G6158" s="27">
        <f>Kalkulationen!F6157</f>
        <v>9.25</v>
      </c>
      <c r="H6158" s="28">
        <f>HLOOKUP(Eingabe!$C$6,Kalkulationen!$F$1:$L$8762,Kalkulationen!D6157)</f>
        <v>1249.4472928565631</v>
      </c>
    </row>
    <row r="6159" spans="6:8" x14ac:dyDescent="0.15">
      <c r="F6159" s="26">
        <v>43722.458333318405</v>
      </c>
      <c r="G6159" s="27">
        <f>Kalkulationen!F6158</f>
        <v>10.14</v>
      </c>
      <c r="H6159" s="28">
        <f>HLOOKUP(Eingabe!$C$6,Kalkulationen!$F$1:$L$8762,Kalkulationen!D6158)</f>
        <v>1519.74099376499</v>
      </c>
    </row>
    <row r="6160" spans="6:8" x14ac:dyDescent="0.15">
      <c r="F6160" s="26">
        <v>43722.49999998507</v>
      </c>
      <c r="G6160" s="27">
        <f>Kalkulationen!F6159</f>
        <v>9.1</v>
      </c>
      <c r="H6160" s="28">
        <f>HLOOKUP(Eingabe!$C$6,Kalkulationen!$F$1:$L$8762,Kalkulationen!D6159)</f>
        <v>1197.7332655301136</v>
      </c>
    </row>
    <row r="6161" spans="6:8" x14ac:dyDescent="0.15">
      <c r="F6161" s="26">
        <v>43722.541666651734</v>
      </c>
      <c r="G6161" s="27">
        <f>Kalkulationen!F6160</f>
        <v>8.65</v>
      </c>
      <c r="H6161" s="28">
        <f>HLOOKUP(Eingabe!$C$6,Kalkulationen!$F$1:$L$8762,Kalkulationen!D6160)</f>
        <v>1041.1999722463847</v>
      </c>
    </row>
    <row r="6162" spans="6:8" x14ac:dyDescent="0.15">
      <c r="F6162" s="26">
        <v>43722.583333318398</v>
      </c>
      <c r="G6162" s="27">
        <f>Kalkulationen!F6161</f>
        <v>8.06</v>
      </c>
      <c r="H6162" s="28">
        <f>HLOOKUP(Eingabe!$C$6,Kalkulationen!$F$1:$L$8762,Kalkulationen!D6161)</f>
        <v>844.78749676498433</v>
      </c>
    </row>
    <row r="6163" spans="6:8" x14ac:dyDescent="0.15">
      <c r="F6163" s="26">
        <v>43722.624999985062</v>
      </c>
      <c r="G6163" s="27">
        <f>Kalkulationen!F6162</f>
        <v>7.46</v>
      </c>
      <c r="H6163" s="28">
        <f>HLOOKUP(Eingabe!$C$6,Kalkulationen!$F$1:$L$8762,Kalkulationen!D6162)</f>
        <v>665.88406137106449</v>
      </c>
    </row>
    <row r="6164" spans="6:8" x14ac:dyDescent="0.15">
      <c r="F6164" s="26">
        <v>43722.666666651727</v>
      </c>
      <c r="G6164" s="27">
        <f>Kalkulationen!F6163</f>
        <v>5.52</v>
      </c>
      <c r="H6164" s="28">
        <f>HLOOKUP(Eingabe!$C$6,Kalkulationen!$F$1:$L$8762,Kalkulationen!D6163)</f>
        <v>254.43327038277369</v>
      </c>
    </row>
    <row r="6165" spans="6:8" x14ac:dyDescent="0.15">
      <c r="F6165" s="26">
        <v>43722.708333318391</v>
      </c>
      <c r="G6165" s="27">
        <f>Kalkulationen!F6164</f>
        <v>3.58</v>
      </c>
      <c r="H6165" s="28">
        <f>HLOOKUP(Eingabe!$C$6,Kalkulationen!$F$1:$L$8762,Kalkulationen!D6164)</f>
        <v>45.658471991144815</v>
      </c>
    </row>
    <row r="6166" spans="6:8" x14ac:dyDescent="0.15">
      <c r="F6166" s="26">
        <v>43722.749999985055</v>
      </c>
      <c r="G6166" s="27">
        <f>Kalkulationen!F6165</f>
        <v>2.54</v>
      </c>
      <c r="H6166" s="28">
        <f>HLOOKUP(Eingabe!$C$6,Kalkulationen!$F$1:$L$8762,Kalkulationen!D6165)</f>
        <v>4.7035428791755116</v>
      </c>
    </row>
    <row r="6167" spans="6:8" x14ac:dyDescent="0.15">
      <c r="F6167" s="26">
        <v>43722.791666651719</v>
      </c>
      <c r="G6167" s="27">
        <f>Kalkulationen!F6166</f>
        <v>2.69</v>
      </c>
      <c r="H6167" s="28">
        <f>HLOOKUP(Eingabe!$C$6,Kalkulationen!$F$1:$L$8762,Kalkulationen!D6166)</f>
        <v>7.4302984659264721</v>
      </c>
    </row>
    <row r="6168" spans="6:8" x14ac:dyDescent="0.15">
      <c r="F6168" s="26">
        <v>43722.833333318384</v>
      </c>
      <c r="G6168" s="27">
        <f>Kalkulationen!F6167</f>
        <v>3.43</v>
      </c>
      <c r="H6168" s="28">
        <f>HLOOKUP(Eingabe!$C$6,Kalkulationen!$F$1:$L$8762,Kalkulationen!D6167)</f>
        <v>35.928487146259762</v>
      </c>
    </row>
    <row r="6169" spans="6:8" x14ac:dyDescent="0.15">
      <c r="F6169" s="26">
        <v>43722.874999985048</v>
      </c>
      <c r="G6169" s="27">
        <f>Kalkulationen!F6168</f>
        <v>4.33</v>
      </c>
      <c r="H6169" s="28">
        <f>HLOOKUP(Eingabe!$C$6,Kalkulationen!$F$1:$L$8762,Kalkulationen!D6168)</f>
        <v>113.35839181095314</v>
      </c>
    </row>
    <row r="6170" spans="6:8" x14ac:dyDescent="0.15">
      <c r="F6170" s="26">
        <v>43722.916666651712</v>
      </c>
      <c r="G6170" s="27">
        <f>Kalkulationen!F6169</f>
        <v>3.13</v>
      </c>
      <c r="H6170" s="28">
        <f>HLOOKUP(Eingabe!$C$6,Kalkulationen!$F$1:$L$8762,Kalkulationen!D6169)</f>
        <v>21.178652373249626</v>
      </c>
    </row>
    <row r="6171" spans="6:8" x14ac:dyDescent="0.15">
      <c r="F6171" s="26">
        <v>43722.958333318376</v>
      </c>
      <c r="G6171" s="27">
        <f>Kalkulationen!F6170</f>
        <v>4.4800000000000004</v>
      </c>
      <c r="H6171" s="28">
        <f>HLOOKUP(Eingabe!$C$6,Kalkulationen!$F$1:$L$8762,Kalkulationen!D6170)</f>
        <v>127.75355141684258</v>
      </c>
    </row>
    <row r="6172" spans="6:8" x14ac:dyDescent="0.15">
      <c r="F6172" s="26">
        <v>43722.999999985041</v>
      </c>
      <c r="G6172" s="27">
        <f>Kalkulationen!F6171</f>
        <v>3.58</v>
      </c>
      <c r="H6172" s="28">
        <f>HLOOKUP(Eingabe!$C$6,Kalkulationen!$F$1:$L$8762,Kalkulationen!D6171)</f>
        <v>45.658471991144815</v>
      </c>
    </row>
    <row r="6173" spans="6:8" x14ac:dyDescent="0.15">
      <c r="F6173" s="26">
        <v>43723.041666651705</v>
      </c>
      <c r="G6173" s="27">
        <f>Kalkulationen!F6172</f>
        <v>3.58</v>
      </c>
      <c r="H6173" s="28">
        <f>HLOOKUP(Eingabe!$C$6,Kalkulationen!$F$1:$L$8762,Kalkulationen!D6172)</f>
        <v>45.658471991144815</v>
      </c>
    </row>
    <row r="6174" spans="6:8" x14ac:dyDescent="0.15">
      <c r="F6174" s="26">
        <v>43723.083333318369</v>
      </c>
      <c r="G6174" s="27">
        <f>Kalkulationen!F6173</f>
        <v>2.98</v>
      </c>
      <c r="H6174" s="28">
        <f>HLOOKUP(Eingabe!$C$6,Kalkulationen!$F$1:$L$8762,Kalkulationen!D6173)</f>
        <v>15.363813474783871</v>
      </c>
    </row>
    <row r="6175" spans="6:8" x14ac:dyDescent="0.15">
      <c r="F6175" s="26">
        <v>43723.124999985033</v>
      </c>
      <c r="G6175" s="27">
        <f>Kalkulationen!F6174</f>
        <v>2.54</v>
      </c>
      <c r="H6175" s="28">
        <f>HLOOKUP(Eingabe!$C$6,Kalkulationen!$F$1:$L$8762,Kalkulationen!D6174)</f>
        <v>4.7035428791755116</v>
      </c>
    </row>
    <row r="6176" spans="6:8" x14ac:dyDescent="0.15">
      <c r="F6176" s="26">
        <v>43723.166666651698</v>
      </c>
      <c r="G6176" s="27">
        <f>Kalkulationen!F6175</f>
        <v>3.13</v>
      </c>
      <c r="H6176" s="28">
        <f>HLOOKUP(Eingabe!$C$6,Kalkulationen!$F$1:$L$8762,Kalkulationen!D6175)</f>
        <v>21.178652373249626</v>
      </c>
    </row>
    <row r="6177" spans="6:8" x14ac:dyDescent="0.15">
      <c r="F6177" s="26">
        <v>43723.208333318362</v>
      </c>
      <c r="G6177" s="27">
        <f>Kalkulationen!F6176</f>
        <v>2.69</v>
      </c>
      <c r="H6177" s="28">
        <f>HLOOKUP(Eingabe!$C$6,Kalkulationen!$F$1:$L$8762,Kalkulationen!D6176)</f>
        <v>7.4302984659264721</v>
      </c>
    </row>
    <row r="6178" spans="6:8" x14ac:dyDescent="0.15">
      <c r="F6178" s="26">
        <v>43723.249999985026</v>
      </c>
      <c r="G6178" s="27">
        <f>Kalkulationen!F6177</f>
        <v>4.18</v>
      </c>
      <c r="H6178" s="28">
        <f>HLOOKUP(Eingabe!$C$6,Kalkulationen!$F$1:$L$8762,Kalkulationen!D6177)</f>
        <v>99.286032951741447</v>
      </c>
    </row>
    <row r="6179" spans="6:8" x14ac:dyDescent="0.15">
      <c r="F6179" s="26">
        <v>43723.29166665169</v>
      </c>
      <c r="G6179" s="27">
        <f>Kalkulationen!F6178</f>
        <v>4.92</v>
      </c>
      <c r="H6179" s="28">
        <f>HLOOKUP(Eingabe!$C$6,Kalkulationen!$F$1:$L$8762,Kalkulationen!D6178)</f>
        <v>174.15991544051818</v>
      </c>
    </row>
    <row r="6180" spans="6:8" x14ac:dyDescent="0.15">
      <c r="F6180" s="26">
        <v>43723.333333318355</v>
      </c>
      <c r="G6180" s="27">
        <f>Kalkulationen!F6179</f>
        <v>2.98</v>
      </c>
      <c r="H6180" s="28">
        <f>HLOOKUP(Eingabe!$C$6,Kalkulationen!$F$1:$L$8762,Kalkulationen!D6179)</f>
        <v>15.363813474783871</v>
      </c>
    </row>
    <row r="6181" spans="6:8" x14ac:dyDescent="0.15">
      <c r="F6181" s="26">
        <v>43723.374999985019</v>
      </c>
      <c r="G6181" s="27">
        <f>Kalkulationen!F6180</f>
        <v>2.83</v>
      </c>
      <c r="H6181" s="28">
        <f>HLOOKUP(Eingabe!$C$6,Kalkulationen!$F$1:$L$8762,Kalkulationen!D6180)</f>
        <v>10.799308393294714</v>
      </c>
    </row>
    <row r="6182" spans="6:8" x14ac:dyDescent="0.15">
      <c r="F6182" s="26">
        <v>43723.416666651683</v>
      </c>
      <c r="G6182" s="27">
        <f>Kalkulationen!F6181</f>
        <v>4.7699999999999996</v>
      </c>
      <c r="H6182" s="28">
        <f>HLOOKUP(Eingabe!$C$6,Kalkulationen!$F$1:$L$8762,Kalkulationen!D6181)</f>
        <v>157.3586998907347</v>
      </c>
    </row>
    <row r="6183" spans="6:8" x14ac:dyDescent="0.15">
      <c r="F6183" s="26">
        <v>43723.458333318347</v>
      </c>
      <c r="G6183" s="27">
        <f>Kalkulationen!F6182</f>
        <v>5.22</v>
      </c>
      <c r="H6183" s="28">
        <f>HLOOKUP(Eingabe!$C$6,Kalkulationen!$F$1:$L$8762,Kalkulationen!D6182)</f>
        <v>212.01452653164606</v>
      </c>
    </row>
    <row r="6184" spans="6:8" x14ac:dyDescent="0.15">
      <c r="F6184" s="26">
        <v>43723.499999985012</v>
      </c>
      <c r="G6184" s="27">
        <f>Kalkulationen!F6183</f>
        <v>5.37</v>
      </c>
      <c r="H6184" s="28">
        <f>HLOOKUP(Eingabe!$C$6,Kalkulationen!$F$1:$L$8762,Kalkulationen!D6183)</f>
        <v>232.80191638908431</v>
      </c>
    </row>
    <row r="6185" spans="6:8" x14ac:dyDescent="0.15">
      <c r="F6185" s="26">
        <v>43723.541666651676</v>
      </c>
      <c r="G6185" s="27">
        <f>Kalkulationen!F6184</f>
        <v>4.7699999999999996</v>
      </c>
      <c r="H6185" s="28">
        <f>HLOOKUP(Eingabe!$C$6,Kalkulationen!$F$1:$L$8762,Kalkulationen!D6184)</f>
        <v>157.3586998907347</v>
      </c>
    </row>
    <row r="6186" spans="6:8" x14ac:dyDescent="0.15">
      <c r="F6186" s="26">
        <v>43723.58333331834</v>
      </c>
      <c r="G6186" s="27">
        <f>Kalkulationen!F6185</f>
        <v>4.03</v>
      </c>
      <c r="H6186" s="28">
        <f>HLOOKUP(Eingabe!$C$6,Kalkulationen!$F$1:$L$8762,Kalkulationen!D6185)</f>
        <v>85.333314530668076</v>
      </c>
    </row>
    <row r="6187" spans="6:8" x14ac:dyDescent="0.15">
      <c r="F6187" s="26">
        <v>43723.624999985004</v>
      </c>
      <c r="G6187" s="27">
        <f>Kalkulationen!F6186</f>
        <v>4.33</v>
      </c>
      <c r="H6187" s="28">
        <f>HLOOKUP(Eingabe!$C$6,Kalkulationen!$F$1:$L$8762,Kalkulationen!D6186)</f>
        <v>113.35839181095314</v>
      </c>
    </row>
    <row r="6188" spans="6:8" x14ac:dyDescent="0.15">
      <c r="F6188" s="26">
        <v>43723.666666651668</v>
      </c>
      <c r="G6188" s="27">
        <f>Kalkulationen!F6187</f>
        <v>4.62</v>
      </c>
      <c r="H6188" s="28">
        <f>HLOOKUP(Eingabe!$C$6,Kalkulationen!$F$1:$L$8762,Kalkulationen!D6187)</f>
        <v>141.66861508672662</v>
      </c>
    </row>
    <row r="6189" spans="6:8" x14ac:dyDescent="0.15">
      <c r="F6189" s="26">
        <v>43723.708333318333</v>
      </c>
      <c r="G6189" s="27">
        <f>Kalkulationen!F6188</f>
        <v>4.62</v>
      </c>
      <c r="H6189" s="28">
        <f>HLOOKUP(Eingabe!$C$6,Kalkulationen!$F$1:$L$8762,Kalkulationen!D6188)</f>
        <v>141.66861508672662</v>
      </c>
    </row>
    <row r="6190" spans="6:8" x14ac:dyDescent="0.15">
      <c r="F6190" s="26">
        <v>43723.749999984997</v>
      </c>
      <c r="G6190" s="27">
        <f>Kalkulationen!F6189</f>
        <v>3.28</v>
      </c>
      <c r="H6190" s="28">
        <f>HLOOKUP(Eingabe!$C$6,Kalkulationen!$F$1:$L$8762,Kalkulationen!D6189)</f>
        <v>28.07247429844973</v>
      </c>
    </row>
    <row r="6191" spans="6:8" x14ac:dyDescent="0.15">
      <c r="F6191" s="26">
        <v>43723.791666651661</v>
      </c>
      <c r="G6191" s="27">
        <f>Kalkulationen!F6190</f>
        <v>2.98</v>
      </c>
      <c r="H6191" s="28">
        <f>HLOOKUP(Eingabe!$C$6,Kalkulationen!$F$1:$L$8762,Kalkulationen!D6190)</f>
        <v>15.363813474783871</v>
      </c>
    </row>
    <row r="6192" spans="6:8" x14ac:dyDescent="0.15">
      <c r="F6192" s="26">
        <v>43723.833333318325</v>
      </c>
      <c r="G6192" s="27">
        <f>Kalkulationen!F6191</f>
        <v>3.73</v>
      </c>
      <c r="H6192" s="28">
        <f>HLOOKUP(Eingabe!$C$6,Kalkulationen!$F$1:$L$8762,Kalkulationen!D6191)</f>
        <v>57.90322713773282</v>
      </c>
    </row>
    <row r="6193" spans="6:8" x14ac:dyDescent="0.15">
      <c r="F6193" s="26">
        <v>43723.87499998499</v>
      </c>
      <c r="G6193" s="27">
        <f>Kalkulationen!F6192</f>
        <v>4.03</v>
      </c>
      <c r="H6193" s="28">
        <f>HLOOKUP(Eingabe!$C$6,Kalkulationen!$F$1:$L$8762,Kalkulationen!D6192)</f>
        <v>85.333314530668076</v>
      </c>
    </row>
    <row r="6194" spans="6:8" x14ac:dyDescent="0.15">
      <c r="F6194" s="26">
        <v>43723.916666651654</v>
      </c>
      <c r="G6194" s="27">
        <f>Kalkulationen!F6193</f>
        <v>4.4800000000000004</v>
      </c>
      <c r="H6194" s="28">
        <f>HLOOKUP(Eingabe!$C$6,Kalkulationen!$F$1:$L$8762,Kalkulationen!D6193)</f>
        <v>127.75355141684258</v>
      </c>
    </row>
    <row r="6195" spans="6:8" x14ac:dyDescent="0.15">
      <c r="F6195" s="26">
        <v>43723.958333318318</v>
      </c>
      <c r="G6195" s="27">
        <f>Kalkulationen!F6194</f>
        <v>4.92</v>
      </c>
      <c r="H6195" s="28">
        <f>HLOOKUP(Eingabe!$C$6,Kalkulationen!$F$1:$L$8762,Kalkulationen!D6194)</f>
        <v>174.15991544051818</v>
      </c>
    </row>
    <row r="6196" spans="6:8" x14ac:dyDescent="0.15">
      <c r="F6196" s="26">
        <v>43723.999999984982</v>
      </c>
      <c r="G6196" s="27">
        <f>Kalkulationen!F6195</f>
        <v>4.62</v>
      </c>
      <c r="H6196" s="28">
        <f>HLOOKUP(Eingabe!$C$6,Kalkulationen!$F$1:$L$8762,Kalkulationen!D6195)</f>
        <v>141.66861508672662</v>
      </c>
    </row>
    <row r="6197" spans="6:8" x14ac:dyDescent="0.15">
      <c r="F6197" s="26">
        <v>43724.041666651647</v>
      </c>
      <c r="G6197" s="27">
        <f>Kalkulationen!F6196</f>
        <v>2.98</v>
      </c>
      <c r="H6197" s="28">
        <f>HLOOKUP(Eingabe!$C$6,Kalkulationen!$F$1:$L$8762,Kalkulationen!D6196)</f>
        <v>15.363813474783871</v>
      </c>
    </row>
    <row r="6198" spans="6:8" x14ac:dyDescent="0.15">
      <c r="F6198" s="26">
        <v>43724.083333318311</v>
      </c>
      <c r="G6198" s="27">
        <f>Kalkulationen!F6197</f>
        <v>4.4800000000000004</v>
      </c>
      <c r="H6198" s="28">
        <f>HLOOKUP(Eingabe!$C$6,Kalkulationen!$F$1:$L$8762,Kalkulationen!D6197)</f>
        <v>127.75355141684258</v>
      </c>
    </row>
    <row r="6199" spans="6:8" x14ac:dyDescent="0.15">
      <c r="F6199" s="26">
        <v>43724.124999984975</v>
      </c>
      <c r="G6199" s="27">
        <f>Kalkulationen!F6198</f>
        <v>3.43</v>
      </c>
      <c r="H6199" s="28">
        <f>HLOOKUP(Eingabe!$C$6,Kalkulationen!$F$1:$L$8762,Kalkulationen!D6198)</f>
        <v>35.928487146259762</v>
      </c>
    </row>
    <row r="6200" spans="6:8" x14ac:dyDescent="0.15">
      <c r="F6200" s="26">
        <v>43724.166666651639</v>
      </c>
      <c r="G6200" s="27">
        <f>Kalkulationen!F6199</f>
        <v>2.39</v>
      </c>
      <c r="H6200" s="28">
        <f>HLOOKUP(Eingabe!$C$6,Kalkulationen!$F$1:$L$8762,Kalkulationen!D6199)</f>
        <v>3.2364376072839534</v>
      </c>
    </row>
    <row r="6201" spans="6:8" x14ac:dyDescent="0.15">
      <c r="F6201" s="26">
        <v>43724.208333318304</v>
      </c>
      <c r="G6201" s="27">
        <f>Kalkulationen!F6200</f>
        <v>3.58</v>
      </c>
      <c r="H6201" s="28">
        <f>HLOOKUP(Eingabe!$C$6,Kalkulationen!$F$1:$L$8762,Kalkulationen!D6200)</f>
        <v>45.658471991144815</v>
      </c>
    </row>
    <row r="6202" spans="6:8" x14ac:dyDescent="0.15">
      <c r="F6202" s="26">
        <v>43724.249999984968</v>
      </c>
      <c r="G6202" s="27">
        <f>Kalkulationen!F6201</f>
        <v>2.69</v>
      </c>
      <c r="H6202" s="28">
        <f>HLOOKUP(Eingabe!$C$6,Kalkulationen!$F$1:$L$8762,Kalkulationen!D6201)</f>
        <v>7.4302984659264721</v>
      </c>
    </row>
    <row r="6203" spans="6:8" x14ac:dyDescent="0.15">
      <c r="F6203" s="26">
        <v>43724.291666651632</v>
      </c>
      <c r="G6203" s="27">
        <f>Kalkulationen!F6202</f>
        <v>3.88</v>
      </c>
      <c r="H6203" s="28">
        <f>HLOOKUP(Eingabe!$C$6,Kalkulationen!$F$1:$L$8762,Kalkulationen!D6202)</f>
        <v>71.378640628237633</v>
      </c>
    </row>
    <row r="6204" spans="6:8" x14ac:dyDescent="0.15">
      <c r="F6204" s="26">
        <v>43724.333333318296</v>
      </c>
      <c r="G6204" s="27">
        <f>Kalkulationen!F6203</f>
        <v>4.03</v>
      </c>
      <c r="H6204" s="28">
        <f>HLOOKUP(Eingabe!$C$6,Kalkulationen!$F$1:$L$8762,Kalkulationen!D6203)</f>
        <v>85.333314530668076</v>
      </c>
    </row>
    <row r="6205" spans="6:8" x14ac:dyDescent="0.15">
      <c r="F6205" s="26">
        <v>43724.374999984961</v>
      </c>
      <c r="G6205" s="27">
        <f>Kalkulationen!F6204</f>
        <v>3.88</v>
      </c>
      <c r="H6205" s="28">
        <f>HLOOKUP(Eingabe!$C$6,Kalkulationen!$F$1:$L$8762,Kalkulationen!D6204)</f>
        <v>71.378640628237633</v>
      </c>
    </row>
    <row r="6206" spans="6:8" x14ac:dyDescent="0.15">
      <c r="F6206" s="26">
        <v>43724.416666651625</v>
      </c>
      <c r="G6206" s="27">
        <f>Kalkulationen!F6205</f>
        <v>3.88</v>
      </c>
      <c r="H6206" s="28">
        <f>HLOOKUP(Eingabe!$C$6,Kalkulationen!$F$1:$L$8762,Kalkulationen!D6205)</f>
        <v>71.378640628237633</v>
      </c>
    </row>
    <row r="6207" spans="6:8" x14ac:dyDescent="0.15">
      <c r="F6207" s="26">
        <v>43724.458333318289</v>
      </c>
      <c r="G6207" s="27">
        <f>Kalkulationen!F6206</f>
        <v>6.56</v>
      </c>
      <c r="H6207" s="28">
        <f>HLOOKUP(Eingabe!$C$6,Kalkulationen!$F$1:$L$8762,Kalkulationen!D6206)</f>
        <v>442.98824926057142</v>
      </c>
    </row>
    <row r="6208" spans="6:8" x14ac:dyDescent="0.15">
      <c r="F6208" s="26">
        <v>43724.499999984953</v>
      </c>
      <c r="G6208" s="27">
        <f>Kalkulationen!F6207</f>
        <v>6.41</v>
      </c>
      <c r="H6208" s="28">
        <f>HLOOKUP(Eingabe!$C$6,Kalkulationen!$F$1:$L$8762,Kalkulationen!D6207)</f>
        <v>410.790941833408</v>
      </c>
    </row>
    <row r="6209" spans="6:8" x14ac:dyDescent="0.15">
      <c r="F6209" s="26">
        <v>43724.541666651618</v>
      </c>
      <c r="G6209" s="27">
        <f>Kalkulationen!F6208</f>
        <v>7.46</v>
      </c>
      <c r="H6209" s="28">
        <f>HLOOKUP(Eingabe!$C$6,Kalkulationen!$F$1:$L$8762,Kalkulationen!D6208)</f>
        <v>665.88406137106449</v>
      </c>
    </row>
    <row r="6210" spans="6:8" x14ac:dyDescent="0.15">
      <c r="F6210" s="26">
        <v>43724.583333318282</v>
      </c>
      <c r="G6210" s="27">
        <f>Kalkulationen!F6209</f>
        <v>5.67</v>
      </c>
      <c r="H6210" s="28">
        <f>HLOOKUP(Eingabe!$C$6,Kalkulationen!$F$1:$L$8762,Kalkulationen!D6209)</f>
        <v>276.80098896274217</v>
      </c>
    </row>
    <row r="6211" spans="6:8" x14ac:dyDescent="0.15">
      <c r="F6211" s="26">
        <v>43724.624999984946</v>
      </c>
      <c r="G6211" s="27">
        <f>Kalkulationen!F6210</f>
        <v>4.62</v>
      </c>
      <c r="H6211" s="28">
        <f>HLOOKUP(Eingabe!$C$6,Kalkulationen!$F$1:$L$8762,Kalkulationen!D6210)</f>
        <v>141.66861508672662</v>
      </c>
    </row>
    <row r="6212" spans="6:8" x14ac:dyDescent="0.15">
      <c r="F6212" s="26">
        <v>43724.66666665161</v>
      </c>
      <c r="G6212" s="27">
        <f>Kalkulationen!F6211</f>
        <v>4.33</v>
      </c>
      <c r="H6212" s="28">
        <f>HLOOKUP(Eingabe!$C$6,Kalkulationen!$F$1:$L$8762,Kalkulationen!D6211)</f>
        <v>113.35839181095314</v>
      </c>
    </row>
    <row r="6213" spans="6:8" x14ac:dyDescent="0.15">
      <c r="F6213" s="26">
        <v>43724.708333318275</v>
      </c>
      <c r="G6213" s="27">
        <f>Kalkulationen!F6212</f>
        <v>3.88</v>
      </c>
      <c r="H6213" s="28">
        <f>HLOOKUP(Eingabe!$C$6,Kalkulationen!$F$1:$L$8762,Kalkulationen!D6212)</f>
        <v>71.378640628237633</v>
      </c>
    </row>
    <row r="6214" spans="6:8" x14ac:dyDescent="0.15">
      <c r="F6214" s="26">
        <v>43724.749999984939</v>
      </c>
      <c r="G6214" s="27">
        <f>Kalkulationen!F6213</f>
        <v>4.92</v>
      </c>
      <c r="H6214" s="28">
        <f>HLOOKUP(Eingabe!$C$6,Kalkulationen!$F$1:$L$8762,Kalkulationen!D6213)</f>
        <v>174.15991544051818</v>
      </c>
    </row>
    <row r="6215" spans="6:8" x14ac:dyDescent="0.15">
      <c r="F6215" s="26">
        <v>43724.791666651603</v>
      </c>
      <c r="G6215" s="27">
        <f>Kalkulationen!F6214</f>
        <v>3.58</v>
      </c>
      <c r="H6215" s="28">
        <f>HLOOKUP(Eingabe!$C$6,Kalkulationen!$F$1:$L$8762,Kalkulationen!D6214)</f>
        <v>45.658471991144815</v>
      </c>
    </row>
    <row r="6216" spans="6:8" x14ac:dyDescent="0.15">
      <c r="F6216" s="26">
        <v>43724.833333318267</v>
      </c>
      <c r="G6216" s="27">
        <f>Kalkulationen!F6215</f>
        <v>3.73</v>
      </c>
      <c r="H6216" s="28">
        <f>HLOOKUP(Eingabe!$C$6,Kalkulationen!$F$1:$L$8762,Kalkulationen!D6215)</f>
        <v>57.90322713773282</v>
      </c>
    </row>
    <row r="6217" spans="6:8" x14ac:dyDescent="0.15">
      <c r="F6217" s="26">
        <v>43724.874999984931</v>
      </c>
      <c r="G6217" s="27">
        <f>Kalkulationen!F6216</f>
        <v>3.73</v>
      </c>
      <c r="H6217" s="28">
        <f>HLOOKUP(Eingabe!$C$6,Kalkulationen!$F$1:$L$8762,Kalkulationen!D6216)</f>
        <v>57.90322713773282</v>
      </c>
    </row>
    <row r="6218" spans="6:8" x14ac:dyDescent="0.15">
      <c r="F6218" s="26">
        <v>43724.916666651596</v>
      </c>
      <c r="G6218" s="27">
        <f>Kalkulationen!F6217</f>
        <v>3.88</v>
      </c>
      <c r="H6218" s="28">
        <f>HLOOKUP(Eingabe!$C$6,Kalkulationen!$F$1:$L$8762,Kalkulationen!D6217)</f>
        <v>71.378640628237633</v>
      </c>
    </row>
    <row r="6219" spans="6:8" x14ac:dyDescent="0.15">
      <c r="F6219" s="26">
        <v>43724.95833331826</v>
      </c>
      <c r="G6219" s="27">
        <f>Kalkulationen!F6218</f>
        <v>3.73</v>
      </c>
      <c r="H6219" s="28">
        <f>HLOOKUP(Eingabe!$C$6,Kalkulationen!$F$1:$L$8762,Kalkulationen!D6218)</f>
        <v>57.90322713773282</v>
      </c>
    </row>
    <row r="6220" spans="6:8" x14ac:dyDescent="0.15">
      <c r="F6220" s="26">
        <v>43724.999999984924</v>
      </c>
      <c r="G6220" s="27">
        <f>Kalkulationen!F6219</f>
        <v>3.28</v>
      </c>
      <c r="H6220" s="28">
        <f>HLOOKUP(Eingabe!$C$6,Kalkulationen!$F$1:$L$8762,Kalkulationen!D6219)</f>
        <v>28.07247429844973</v>
      </c>
    </row>
    <row r="6221" spans="6:8" x14ac:dyDescent="0.15">
      <c r="F6221" s="26">
        <v>43725.041666651588</v>
      </c>
      <c r="G6221" s="27">
        <f>Kalkulationen!F6220</f>
        <v>2.83</v>
      </c>
      <c r="H6221" s="28">
        <f>HLOOKUP(Eingabe!$C$6,Kalkulationen!$F$1:$L$8762,Kalkulationen!D6220)</f>
        <v>10.799308393294714</v>
      </c>
    </row>
    <row r="6222" spans="6:8" x14ac:dyDescent="0.15">
      <c r="F6222" s="26">
        <v>43725.083333318253</v>
      </c>
      <c r="G6222" s="27">
        <f>Kalkulationen!F6221</f>
        <v>2.39</v>
      </c>
      <c r="H6222" s="28">
        <f>HLOOKUP(Eingabe!$C$6,Kalkulationen!$F$1:$L$8762,Kalkulationen!D6221)</f>
        <v>3.2364376072839534</v>
      </c>
    </row>
    <row r="6223" spans="6:8" x14ac:dyDescent="0.15">
      <c r="F6223" s="26">
        <v>43725.124999984917</v>
      </c>
      <c r="G6223" s="27">
        <f>Kalkulationen!F6222</f>
        <v>2.39</v>
      </c>
      <c r="H6223" s="28">
        <f>HLOOKUP(Eingabe!$C$6,Kalkulationen!$F$1:$L$8762,Kalkulationen!D6222)</f>
        <v>3.2364376072839534</v>
      </c>
    </row>
    <row r="6224" spans="6:8" x14ac:dyDescent="0.15">
      <c r="F6224" s="26">
        <v>43725.166666651581</v>
      </c>
      <c r="G6224" s="27">
        <f>Kalkulationen!F6223</f>
        <v>2.2400000000000002</v>
      </c>
      <c r="H6224" s="28">
        <f>HLOOKUP(Eingabe!$C$6,Kalkulationen!$F$1:$L$8762,Kalkulationen!D6223)</f>
        <v>2.2387492384510437</v>
      </c>
    </row>
    <row r="6225" spans="6:8" x14ac:dyDescent="0.15">
      <c r="F6225" s="26">
        <v>43725.208333318245</v>
      </c>
      <c r="G6225" s="27">
        <f>Kalkulationen!F6224</f>
        <v>2.2400000000000002</v>
      </c>
      <c r="H6225" s="28">
        <f>HLOOKUP(Eingabe!$C$6,Kalkulationen!$F$1:$L$8762,Kalkulationen!D6224)</f>
        <v>2.2387492384510437</v>
      </c>
    </row>
    <row r="6226" spans="6:8" x14ac:dyDescent="0.15">
      <c r="F6226" s="26">
        <v>43725.24999998491</v>
      </c>
      <c r="G6226" s="27">
        <f>Kalkulationen!F6225</f>
        <v>1.79</v>
      </c>
      <c r="H6226" s="28">
        <f>HLOOKUP(Eingabe!$C$6,Kalkulationen!$F$1:$L$8762,Kalkulationen!D6225)</f>
        <v>0.54640916557928276</v>
      </c>
    </row>
    <row r="6227" spans="6:8" x14ac:dyDescent="0.15">
      <c r="F6227" s="26">
        <v>43725.291666651574</v>
      </c>
      <c r="G6227" s="27">
        <f>Kalkulationen!F6226</f>
        <v>2.2400000000000002</v>
      </c>
      <c r="H6227" s="28">
        <f>HLOOKUP(Eingabe!$C$6,Kalkulationen!$F$1:$L$8762,Kalkulationen!D6226)</f>
        <v>2.2387492384510437</v>
      </c>
    </row>
    <row r="6228" spans="6:8" x14ac:dyDescent="0.15">
      <c r="F6228" s="26">
        <v>43725.333333318238</v>
      </c>
      <c r="G6228" s="27">
        <f>Kalkulationen!F6227</f>
        <v>1.49</v>
      </c>
      <c r="H6228" s="28">
        <f>HLOOKUP(Eingabe!$C$6,Kalkulationen!$F$1:$L$8762,Kalkulationen!D6227)</f>
        <v>0.12936521063564776</v>
      </c>
    </row>
    <row r="6229" spans="6:8" x14ac:dyDescent="0.15">
      <c r="F6229" s="26">
        <v>43725.374999984902</v>
      </c>
      <c r="G6229" s="27">
        <f>Kalkulationen!F6228</f>
        <v>1.79</v>
      </c>
      <c r="H6229" s="28">
        <f>HLOOKUP(Eingabe!$C$6,Kalkulationen!$F$1:$L$8762,Kalkulationen!D6228)</f>
        <v>0.54640916557928276</v>
      </c>
    </row>
    <row r="6230" spans="6:8" x14ac:dyDescent="0.15">
      <c r="F6230" s="26">
        <v>43725.416666651567</v>
      </c>
      <c r="G6230" s="27">
        <f>Kalkulationen!F6229</f>
        <v>1.64</v>
      </c>
      <c r="H6230" s="28">
        <f>HLOOKUP(Eingabe!$C$6,Kalkulationen!$F$1:$L$8762,Kalkulationen!D6229)</f>
        <v>0.28936731896601203</v>
      </c>
    </row>
    <row r="6231" spans="6:8" x14ac:dyDescent="0.15">
      <c r="F6231" s="26">
        <v>43725.458333318231</v>
      </c>
      <c r="G6231" s="27">
        <f>Kalkulationen!F6230</f>
        <v>1.49</v>
      </c>
      <c r="H6231" s="28">
        <f>HLOOKUP(Eingabe!$C$6,Kalkulationen!$F$1:$L$8762,Kalkulationen!D6230)</f>
        <v>0.12936521063564776</v>
      </c>
    </row>
    <row r="6232" spans="6:8" x14ac:dyDescent="0.15">
      <c r="F6232" s="26">
        <v>43725.499999984895</v>
      </c>
      <c r="G6232" s="27">
        <f>Kalkulationen!F6231</f>
        <v>3.73</v>
      </c>
      <c r="H6232" s="28">
        <f>HLOOKUP(Eingabe!$C$6,Kalkulationen!$F$1:$L$8762,Kalkulationen!D6231)</f>
        <v>57.90322713773282</v>
      </c>
    </row>
    <row r="6233" spans="6:8" x14ac:dyDescent="0.15">
      <c r="F6233" s="26">
        <v>43725.541666651559</v>
      </c>
      <c r="G6233" s="27">
        <f>Kalkulationen!F6232</f>
        <v>2.54</v>
      </c>
      <c r="H6233" s="28">
        <f>HLOOKUP(Eingabe!$C$6,Kalkulationen!$F$1:$L$8762,Kalkulationen!D6232)</f>
        <v>4.7035428791755116</v>
      </c>
    </row>
    <row r="6234" spans="6:8" x14ac:dyDescent="0.15">
      <c r="F6234" s="26">
        <v>43725.583333318224</v>
      </c>
      <c r="G6234" s="27">
        <f>Kalkulationen!F6233</f>
        <v>3.88</v>
      </c>
      <c r="H6234" s="28">
        <f>HLOOKUP(Eingabe!$C$6,Kalkulationen!$F$1:$L$8762,Kalkulationen!D6233)</f>
        <v>71.378640628237633</v>
      </c>
    </row>
    <row r="6235" spans="6:8" x14ac:dyDescent="0.15">
      <c r="F6235" s="26">
        <v>43725.624999984888</v>
      </c>
      <c r="G6235" s="27">
        <f>Kalkulationen!F6234</f>
        <v>2.09</v>
      </c>
      <c r="H6235" s="28">
        <f>HLOOKUP(Eingabe!$C$6,Kalkulationen!$F$1:$L$8762,Kalkulationen!D6234)</f>
        <v>1.4746487197138975</v>
      </c>
    </row>
    <row r="6236" spans="6:8" x14ac:dyDescent="0.15">
      <c r="F6236" s="26">
        <v>43725.666666651552</v>
      </c>
      <c r="G6236" s="27">
        <f>Kalkulationen!F6235</f>
        <v>1.79</v>
      </c>
      <c r="H6236" s="28">
        <f>HLOOKUP(Eingabe!$C$6,Kalkulationen!$F$1:$L$8762,Kalkulationen!D6235)</f>
        <v>0.54640916557928276</v>
      </c>
    </row>
    <row r="6237" spans="6:8" x14ac:dyDescent="0.15">
      <c r="F6237" s="26">
        <v>43725.708333318216</v>
      </c>
      <c r="G6237" s="27">
        <f>Kalkulationen!F6236</f>
        <v>2.09</v>
      </c>
      <c r="H6237" s="28">
        <f>HLOOKUP(Eingabe!$C$6,Kalkulationen!$F$1:$L$8762,Kalkulationen!D6236)</f>
        <v>1.4746487197138975</v>
      </c>
    </row>
    <row r="6238" spans="6:8" x14ac:dyDescent="0.15">
      <c r="F6238" s="26">
        <v>43725.749999984881</v>
      </c>
      <c r="G6238" s="27">
        <f>Kalkulationen!F6237</f>
        <v>2.09</v>
      </c>
      <c r="H6238" s="28">
        <f>HLOOKUP(Eingabe!$C$6,Kalkulationen!$F$1:$L$8762,Kalkulationen!D6237)</f>
        <v>1.4746487197138975</v>
      </c>
    </row>
    <row r="6239" spans="6:8" x14ac:dyDescent="0.15">
      <c r="F6239" s="26">
        <v>43725.791666651545</v>
      </c>
      <c r="G6239" s="27">
        <f>Kalkulationen!F6238</f>
        <v>2.54</v>
      </c>
      <c r="H6239" s="28">
        <f>HLOOKUP(Eingabe!$C$6,Kalkulationen!$F$1:$L$8762,Kalkulationen!D6238)</f>
        <v>4.7035428791755116</v>
      </c>
    </row>
    <row r="6240" spans="6:8" x14ac:dyDescent="0.15">
      <c r="F6240" s="26">
        <v>43725.833333318209</v>
      </c>
      <c r="G6240" s="27">
        <f>Kalkulationen!F6239</f>
        <v>1.49</v>
      </c>
      <c r="H6240" s="28">
        <f>HLOOKUP(Eingabe!$C$6,Kalkulationen!$F$1:$L$8762,Kalkulationen!D6239)</f>
        <v>0.12936521063564776</v>
      </c>
    </row>
    <row r="6241" spans="6:8" x14ac:dyDescent="0.15">
      <c r="F6241" s="26">
        <v>43725.874999984873</v>
      </c>
      <c r="G6241" s="27">
        <f>Kalkulationen!F6240</f>
        <v>2.54</v>
      </c>
      <c r="H6241" s="28">
        <f>HLOOKUP(Eingabe!$C$6,Kalkulationen!$F$1:$L$8762,Kalkulationen!D6240)</f>
        <v>4.7035428791755116</v>
      </c>
    </row>
    <row r="6242" spans="6:8" x14ac:dyDescent="0.15">
      <c r="F6242" s="26">
        <v>43725.916666651538</v>
      </c>
      <c r="G6242" s="27">
        <f>Kalkulationen!F6241</f>
        <v>2.09</v>
      </c>
      <c r="H6242" s="28">
        <f>HLOOKUP(Eingabe!$C$6,Kalkulationen!$F$1:$L$8762,Kalkulationen!D6241)</f>
        <v>1.4746487197138975</v>
      </c>
    </row>
    <row r="6243" spans="6:8" x14ac:dyDescent="0.15">
      <c r="F6243" s="26">
        <v>43725.958333318202</v>
      </c>
      <c r="G6243" s="27">
        <f>Kalkulationen!F6242</f>
        <v>2.2400000000000002</v>
      </c>
      <c r="H6243" s="28">
        <f>HLOOKUP(Eingabe!$C$6,Kalkulationen!$F$1:$L$8762,Kalkulationen!D6242)</f>
        <v>2.2387492384510437</v>
      </c>
    </row>
    <row r="6244" spans="6:8" x14ac:dyDescent="0.15">
      <c r="F6244" s="26">
        <v>43725.999999984866</v>
      </c>
      <c r="G6244" s="27">
        <f>Kalkulationen!F6243</f>
        <v>0.3</v>
      </c>
      <c r="H6244" s="28">
        <f>HLOOKUP(Eingabe!$C$6,Kalkulationen!$F$1:$L$8762,Kalkulationen!D6243)</f>
        <v>0</v>
      </c>
    </row>
    <row r="6245" spans="6:8" x14ac:dyDescent="0.15">
      <c r="F6245" s="26">
        <v>43726.04166665153</v>
      </c>
      <c r="G6245" s="27">
        <f>Kalkulationen!F6244</f>
        <v>0.3</v>
      </c>
      <c r="H6245" s="28">
        <f>HLOOKUP(Eingabe!$C$6,Kalkulationen!$F$1:$L$8762,Kalkulationen!D6244)</f>
        <v>0</v>
      </c>
    </row>
    <row r="6246" spans="6:8" x14ac:dyDescent="0.15">
      <c r="F6246" s="26">
        <v>43726.083333318194</v>
      </c>
      <c r="G6246" s="27">
        <f>Kalkulationen!F6245</f>
        <v>1.34</v>
      </c>
      <c r="H6246" s="28">
        <f>HLOOKUP(Eingabe!$C$6,Kalkulationen!$F$1:$L$8762,Kalkulationen!D6245)</f>
        <v>0</v>
      </c>
    </row>
    <row r="6247" spans="6:8" x14ac:dyDescent="0.15">
      <c r="F6247" s="26">
        <v>43726.124999984859</v>
      </c>
      <c r="G6247" s="27">
        <f>Kalkulationen!F6246</f>
        <v>1.79</v>
      </c>
      <c r="H6247" s="28">
        <f>HLOOKUP(Eingabe!$C$6,Kalkulationen!$F$1:$L$8762,Kalkulationen!D6246)</f>
        <v>0.54640916557928276</v>
      </c>
    </row>
    <row r="6248" spans="6:8" x14ac:dyDescent="0.15">
      <c r="F6248" s="26">
        <v>43726.166666651523</v>
      </c>
      <c r="G6248" s="27">
        <f>Kalkulationen!F6247</f>
        <v>1.79</v>
      </c>
      <c r="H6248" s="28">
        <f>HLOOKUP(Eingabe!$C$6,Kalkulationen!$F$1:$L$8762,Kalkulationen!D6247)</f>
        <v>0.54640916557928276</v>
      </c>
    </row>
    <row r="6249" spans="6:8" x14ac:dyDescent="0.15">
      <c r="F6249" s="26">
        <v>43726.208333318187</v>
      </c>
      <c r="G6249" s="27">
        <f>Kalkulationen!F6248</f>
        <v>0.6</v>
      </c>
      <c r="H6249" s="28">
        <f>HLOOKUP(Eingabe!$C$6,Kalkulationen!$F$1:$L$8762,Kalkulationen!D6248)</f>
        <v>0</v>
      </c>
    </row>
    <row r="6250" spans="6:8" x14ac:dyDescent="0.15">
      <c r="F6250" s="26">
        <v>43726.249999984851</v>
      </c>
      <c r="G6250" s="27">
        <f>Kalkulationen!F6249</f>
        <v>1.34</v>
      </c>
      <c r="H6250" s="28">
        <f>HLOOKUP(Eingabe!$C$6,Kalkulationen!$F$1:$L$8762,Kalkulationen!D6249)</f>
        <v>0</v>
      </c>
    </row>
    <row r="6251" spans="6:8" x14ac:dyDescent="0.15">
      <c r="F6251" s="26">
        <v>43726.291666651516</v>
      </c>
      <c r="G6251" s="27">
        <f>Kalkulationen!F6250</f>
        <v>0</v>
      </c>
      <c r="H6251" s="28">
        <f>HLOOKUP(Eingabe!$C$6,Kalkulationen!$F$1:$L$8762,Kalkulationen!D6250)</f>
        <v>0</v>
      </c>
    </row>
    <row r="6252" spans="6:8" x14ac:dyDescent="0.15">
      <c r="F6252" s="26">
        <v>43726.33333331818</v>
      </c>
      <c r="G6252" s="27">
        <f>Kalkulationen!F6251</f>
        <v>0</v>
      </c>
      <c r="H6252" s="28">
        <f>HLOOKUP(Eingabe!$C$6,Kalkulationen!$F$1:$L$8762,Kalkulationen!D6251)</f>
        <v>0</v>
      </c>
    </row>
    <row r="6253" spans="6:8" x14ac:dyDescent="0.15">
      <c r="F6253" s="26">
        <v>43726.374999984844</v>
      </c>
      <c r="G6253" s="27">
        <f>Kalkulationen!F6252</f>
        <v>1.19</v>
      </c>
      <c r="H6253" s="28">
        <f>HLOOKUP(Eingabe!$C$6,Kalkulationen!$F$1:$L$8762,Kalkulationen!D6252)</f>
        <v>0</v>
      </c>
    </row>
    <row r="6254" spans="6:8" x14ac:dyDescent="0.15">
      <c r="F6254" s="26">
        <v>43726.416666651508</v>
      </c>
      <c r="G6254" s="27">
        <f>Kalkulationen!F6253</f>
        <v>2.54</v>
      </c>
      <c r="H6254" s="28">
        <f>HLOOKUP(Eingabe!$C$6,Kalkulationen!$F$1:$L$8762,Kalkulationen!D6253)</f>
        <v>4.7035428791755116</v>
      </c>
    </row>
    <row r="6255" spans="6:8" x14ac:dyDescent="0.15">
      <c r="F6255" s="26">
        <v>43726.458333318173</v>
      </c>
      <c r="G6255" s="27">
        <f>Kalkulationen!F6254</f>
        <v>1.94</v>
      </c>
      <c r="H6255" s="28">
        <f>HLOOKUP(Eingabe!$C$6,Kalkulationen!$F$1:$L$8762,Kalkulationen!D6254)</f>
        <v>0.92361847068584668</v>
      </c>
    </row>
    <row r="6256" spans="6:8" x14ac:dyDescent="0.15">
      <c r="F6256" s="26">
        <v>43726.499999984837</v>
      </c>
      <c r="G6256" s="27">
        <f>Kalkulationen!F6255</f>
        <v>1.79</v>
      </c>
      <c r="H6256" s="28">
        <f>HLOOKUP(Eingabe!$C$6,Kalkulationen!$F$1:$L$8762,Kalkulationen!D6255)</f>
        <v>0.54640916557928276</v>
      </c>
    </row>
    <row r="6257" spans="6:8" x14ac:dyDescent="0.15">
      <c r="F6257" s="26">
        <v>43726.541666651501</v>
      </c>
      <c r="G6257" s="27">
        <f>Kalkulationen!F6256</f>
        <v>2.54</v>
      </c>
      <c r="H6257" s="28">
        <f>HLOOKUP(Eingabe!$C$6,Kalkulationen!$F$1:$L$8762,Kalkulationen!D6256)</f>
        <v>4.7035428791755116</v>
      </c>
    </row>
    <row r="6258" spans="6:8" x14ac:dyDescent="0.15">
      <c r="F6258" s="26">
        <v>43726.583333318165</v>
      </c>
      <c r="G6258" s="27">
        <f>Kalkulationen!F6257</f>
        <v>2.83</v>
      </c>
      <c r="H6258" s="28">
        <f>HLOOKUP(Eingabe!$C$6,Kalkulationen!$F$1:$L$8762,Kalkulationen!D6257)</f>
        <v>10.799308393294714</v>
      </c>
    </row>
    <row r="6259" spans="6:8" x14ac:dyDescent="0.15">
      <c r="F6259" s="26">
        <v>43726.62499998483</v>
      </c>
      <c r="G6259" s="27">
        <f>Kalkulationen!F6258</f>
        <v>1.64</v>
      </c>
      <c r="H6259" s="28">
        <f>HLOOKUP(Eingabe!$C$6,Kalkulationen!$F$1:$L$8762,Kalkulationen!D6258)</f>
        <v>0.28936731896601203</v>
      </c>
    </row>
    <row r="6260" spans="6:8" x14ac:dyDescent="0.15">
      <c r="F6260" s="26">
        <v>43726.666666651494</v>
      </c>
      <c r="G6260" s="27">
        <f>Kalkulationen!F6259</f>
        <v>2.39</v>
      </c>
      <c r="H6260" s="28">
        <f>HLOOKUP(Eingabe!$C$6,Kalkulationen!$F$1:$L$8762,Kalkulationen!D6259)</f>
        <v>3.2364376072839534</v>
      </c>
    </row>
    <row r="6261" spans="6:8" x14ac:dyDescent="0.15">
      <c r="F6261" s="26">
        <v>43726.708333318158</v>
      </c>
      <c r="G6261" s="27">
        <f>Kalkulationen!F6260</f>
        <v>1.79</v>
      </c>
      <c r="H6261" s="28">
        <f>HLOOKUP(Eingabe!$C$6,Kalkulationen!$F$1:$L$8762,Kalkulationen!D6260)</f>
        <v>0.54640916557928276</v>
      </c>
    </row>
    <row r="6262" spans="6:8" x14ac:dyDescent="0.15">
      <c r="F6262" s="26">
        <v>43726.749999984822</v>
      </c>
      <c r="G6262" s="27">
        <f>Kalkulationen!F6261</f>
        <v>0.9</v>
      </c>
      <c r="H6262" s="28">
        <f>HLOOKUP(Eingabe!$C$6,Kalkulationen!$F$1:$L$8762,Kalkulationen!D6261)</f>
        <v>0</v>
      </c>
    </row>
    <row r="6263" spans="6:8" x14ac:dyDescent="0.15">
      <c r="F6263" s="26">
        <v>43726.791666651487</v>
      </c>
      <c r="G6263" s="27">
        <f>Kalkulationen!F6262</f>
        <v>0</v>
      </c>
      <c r="H6263" s="28">
        <f>HLOOKUP(Eingabe!$C$6,Kalkulationen!$F$1:$L$8762,Kalkulationen!D6262)</f>
        <v>0</v>
      </c>
    </row>
    <row r="6264" spans="6:8" x14ac:dyDescent="0.15">
      <c r="F6264" s="26">
        <v>43726.833333318151</v>
      </c>
      <c r="G6264" s="27">
        <f>Kalkulationen!F6263</f>
        <v>0</v>
      </c>
      <c r="H6264" s="28">
        <f>HLOOKUP(Eingabe!$C$6,Kalkulationen!$F$1:$L$8762,Kalkulationen!D6263)</f>
        <v>0</v>
      </c>
    </row>
    <row r="6265" spans="6:8" x14ac:dyDescent="0.15">
      <c r="F6265" s="26">
        <v>43726.874999984815</v>
      </c>
      <c r="G6265" s="27">
        <f>Kalkulationen!F6264</f>
        <v>0</v>
      </c>
      <c r="H6265" s="28">
        <f>HLOOKUP(Eingabe!$C$6,Kalkulationen!$F$1:$L$8762,Kalkulationen!D6264)</f>
        <v>0</v>
      </c>
    </row>
    <row r="6266" spans="6:8" x14ac:dyDescent="0.15">
      <c r="F6266" s="26">
        <v>43726.916666651479</v>
      </c>
      <c r="G6266" s="27">
        <f>Kalkulationen!F6265</f>
        <v>0</v>
      </c>
      <c r="H6266" s="28">
        <f>HLOOKUP(Eingabe!$C$6,Kalkulationen!$F$1:$L$8762,Kalkulationen!D6265)</f>
        <v>0</v>
      </c>
    </row>
    <row r="6267" spans="6:8" x14ac:dyDescent="0.15">
      <c r="F6267" s="26">
        <v>43726.958333318144</v>
      </c>
      <c r="G6267" s="27">
        <f>Kalkulationen!F6266</f>
        <v>0</v>
      </c>
      <c r="H6267" s="28">
        <f>HLOOKUP(Eingabe!$C$6,Kalkulationen!$F$1:$L$8762,Kalkulationen!D6266)</f>
        <v>0</v>
      </c>
    </row>
    <row r="6268" spans="6:8" x14ac:dyDescent="0.15">
      <c r="F6268" s="26">
        <v>43726.999999984808</v>
      </c>
      <c r="G6268" s="27">
        <f>Kalkulationen!F6267</f>
        <v>0</v>
      </c>
      <c r="H6268" s="28">
        <f>HLOOKUP(Eingabe!$C$6,Kalkulationen!$F$1:$L$8762,Kalkulationen!D6267)</f>
        <v>0</v>
      </c>
    </row>
    <row r="6269" spans="6:8" x14ac:dyDescent="0.15">
      <c r="F6269" s="26">
        <v>43727.041666651472</v>
      </c>
      <c r="G6269" s="27">
        <f>Kalkulationen!F6268</f>
        <v>0</v>
      </c>
      <c r="H6269" s="28">
        <f>HLOOKUP(Eingabe!$C$6,Kalkulationen!$F$1:$L$8762,Kalkulationen!D6268)</f>
        <v>0</v>
      </c>
    </row>
    <row r="6270" spans="6:8" x14ac:dyDescent="0.15">
      <c r="F6270" s="26">
        <v>43727.083333318136</v>
      </c>
      <c r="G6270" s="27">
        <f>Kalkulationen!F6269</f>
        <v>0</v>
      </c>
      <c r="H6270" s="28">
        <f>HLOOKUP(Eingabe!$C$6,Kalkulationen!$F$1:$L$8762,Kalkulationen!D6269)</f>
        <v>0</v>
      </c>
    </row>
    <row r="6271" spans="6:8" x14ac:dyDescent="0.15">
      <c r="F6271" s="26">
        <v>43727.124999984801</v>
      </c>
      <c r="G6271" s="27">
        <f>Kalkulationen!F6270</f>
        <v>0</v>
      </c>
      <c r="H6271" s="28">
        <f>HLOOKUP(Eingabe!$C$6,Kalkulationen!$F$1:$L$8762,Kalkulationen!D6270)</f>
        <v>0</v>
      </c>
    </row>
    <row r="6272" spans="6:8" x14ac:dyDescent="0.15">
      <c r="F6272" s="26">
        <v>43727.166666651465</v>
      </c>
      <c r="G6272" s="27">
        <f>Kalkulationen!F6271</f>
        <v>1.04</v>
      </c>
      <c r="H6272" s="28">
        <f>HLOOKUP(Eingabe!$C$6,Kalkulationen!$F$1:$L$8762,Kalkulationen!D6271)</f>
        <v>0</v>
      </c>
    </row>
    <row r="6273" spans="6:8" x14ac:dyDescent="0.15">
      <c r="F6273" s="26">
        <v>43727.208333318129</v>
      </c>
      <c r="G6273" s="27">
        <f>Kalkulationen!F6272</f>
        <v>0</v>
      </c>
      <c r="H6273" s="28">
        <f>HLOOKUP(Eingabe!$C$6,Kalkulationen!$F$1:$L$8762,Kalkulationen!D6272)</f>
        <v>0</v>
      </c>
    </row>
    <row r="6274" spans="6:8" x14ac:dyDescent="0.15">
      <c r="F6274" s="26">
        <v>43727.249999984793</v>
      </c>
      <c r="G6274" s="27">
        <f>Kalkulationen!F6273</f>
        <v>0</v>
      </c>
      <c r="H6274" s="28">
        <f>HLOOKUP(Eingabe!$C$6,Kalkulationen!$F$1:$L$8762,Kalkulationen!D6273)</f>
        <v>0</v>
      </c>
    </row>
    <row r="6275" spans="6:8" x14ac:dyDescent="0.15">
      <c r="F6275" s="26">
        <v>43727.291666651457</v>
      </c>
      <c r="G6275" s="27">
        <f>Kalkulationen!F6274</f>
        <v>0</v>
      </c>
      <c r="H6275" s="28">
        <f>HLOOKUP(Eingabe!$C$6,Kalkulationen!$F$1:$L$8762,Kalkulationen!D6274)</f>
        <v>0</v>
      </c>
    </row>
    <row r="6276" spans="6:8" x14ac:dyDescent="0.15">
      <c r="F6276" s="26">
        <v>43727.333333318122</v>
      </c>
      <c r="G6276" s="27">
        <f>Kalkulationen!F6275</f>
        <v>0</v>
      </c>
      <c r="H6276" s="28">
        <f>HLOOKUP(Eingabe!$C$6,Kalkulationen!$F$1:$L$8762,Kalkulationen!D6275)</f>
        <v>0</v>
      </c>
    </row>
    <row r="6277" spans="6:8" x14ac:dyDescent="0.15">
      <c r="F6277" s="26">
        <v>43727.374999984786</v>
      </c>
      <c r="G6277" s="27">
        <f>Kalkulationen!F6276</f>
        <v>0.45</v>
      </c>
      <c r="H6277" s="28">
        <f>HLOOKUP(Eingabe!$C$6,Kalkulationen!$F$1:$L$8762,Kalkulationen!D6276)</f>
        <v>0</v>
      </c>
    </row>
    <row r="6278" spans="6:8" x14ac:dyDescent="0.15">
      <c r="F6278" s="26">
        <v>43727.41666665145</v>
      </c>
      <c r="G6278" s="27">
        <f>Kalkulationen!F6277</f>
        <v>0.6</v>
      </c>
      <c r="H6278" s="28">
        <f>HLOOKUP(Eingabe!$C$6,Kalkulationen!$F$1:$L$8762,Kalkulationen!D6277)</f>
        <v>0</v>
      </c>
    </row>
    <row r="6279" spans="6:8" x14ac:dyDescent="0.15">
      <c r="F6279" s="26">
        <v>43727.458333318114</v>
      </c>
      <c r="G6279" s="27">
        <f>Kalkulationen!F6278</f>
        <v>2.98</v>
      </c>
      <c r="H6279" s="28">
        <f>HLOOKUP(Eingabe!$C$6,Kalkulationen!$F$1:$L$8762,Kalkulationen!D6278)</f>
        <v>15.363813474783871</v>
      </c>
    </row>
    <row r="6280" spans="6:8" x14ac:dyDescent="0.15">
      <c r="F6280" s="26">
        <v>43727.499999984779</v>
      </c>
      <c r="G6280" s="27">
        <f>Kalkulationen!F6279</f>
        <v>2.39</v>
      </c>
      <c r="H6280" s="28">
        <f>HLOOKUP(Eingabe!$C$6,Kalkulationen!$F$1:$L$8762,Kalkulationen!D6279)</f>
        <v>3.2364376072839534</v>
      </c>
    </row>
    <row r="6281" spans="6:8" x14ac:dyDescent="0.15">
      <c r="F6281" s="26">
        <v>43727.541666651443</v>
      </c>
      <c r="G6281" s="27">
        <f>Kalkulationen!F6280</f>
        <v>4.18</v>
      </c>
      <c r="H6281" s="28">
        <f>HLOOKUP(Eingabe!$C$6,Kalkulationen!$F$1:$L$8762,Kalkulationen!D6280)</f>
        <v>99.286032951741447</v>
      </c>
    </row>
    <row r="6282" spans="6:8" x14ac:dyDescent="0.15">
      <c r="F6282" s="26">
        <v>43727.583333318107</v>
      </c>
      <c r="G6282" s="27">
        <f>Kalkulationen!F6281</f>
        <v>4.62</v>
      </c>
      <c r="H6282" s="28">
        <f>HLOOKUP(Eingabe!$C$6,Kalkulationen!$F$1:$L$8762,Kalkulationen!D6281)</f>
        <v>141.66861508672662</v>
      </c>
    </row>
    <row r="6283" spans="6:8" x14ac:dyDescent="0.15">
      <c r="F6283" s="26">
        <v>43727.624999984771</v>
      </c>
      <c r="G6283" s="27">
        <f>Kalkulationen!F6282</f>
        <v>3.73</v>
      </c>
      <c r="H6283" s="28">
        <f>HLOOKUP(Eingabe!$C$6,Kalkulationen!$F$1:$L$8762,Kalkulationen!D6282)</f>
        <v>57.90322713773282</v>
      </c>
    </row>
    <row r="6284" spans="6:8" x14ac:dyDescent="0.15">
      <c r="F6284" s="26">
        <v>43727.666666651436</v>
      </c>
      <c r="G6284" s="27">
        <f>Kalkulationen!F6283</f>
        <v>3.88</v>
      </c>
      <c r="H6284" s="28">
        <f>HLOOKUP(Eingabe!$C$6,Kalkulationen!$F$1:$L$8762,Kalkulationen!D6283)</f>
        <v>71.378640628237633</v>
      </c>
    </row>
    <row r="6285" spans="6:8" x14ac:dyDescent="0.15">
      <c r="F6285" s="26">
        <v>43727.7083333181</v>
      </c>
      <c r="G6285" s="27">
        <f>Kalkulationen!F6284</f>
        <v>3.28</v>
      </c>
      <c r="H6285" s="28">
        <f>HLOOKUP(Eingabe!$C$6,Kalkulationen!$F$1:$L$8762,Kalkulationen!D6284)</f>
        <v>28.07247429844973</v>
      </c>
    </row>
    <row r="6286" spans="6:8" x14ac:dyDescent="0.15">
      <c r="F6286" s="26">
        <v>43727.749999984764</v>
      </c>
      <c r="G6286" s="27">
        <f>Kalkulationen!F6285</f>
        <v>3.13</v>
      </c>
      <c r="H6286" s="28">
        <f>HLOOKUP(Eingabe!$C$6,Kalkulationen!$F$1:$L$8762,Kalkulationen!D6285)</f>
        <v>21.178652373249626</v>
      </c>
    </row>
    <row r="6287" spans="6:8" x14ac:dyDescent="0.15">
      <c r="F6287" s="26">
        <v>43727.791666651428</v>
      </c>
      <c r="G6287" s="27">
        <f>Kalkulationen!F6286</f>
        <v>3.43</v>
      </c>
      <c r="H6287" s="28">
        <f>HLOOKUP(Eingabe!$C$6,Kalkulationen!$F$1:$L$8762,Kalkulationen!D6286)</f>
        <v>35.928487146259762</v>
      </c>
    </row>
    <row r="6288" spans="6:8" x14ac:dyDescent="0.15">
      <c r="F6288" s="26">
        <v>43727.833333318093</v>
      </c>
      <c r="G6288" s="27">
        <f>Kalkulationen!F6287</f>
        <v>4.33</v>
      </c>
      <c r="H6288" s="28">
        <f>HLOOKUP(Eingabe!$C$6,Kalkulationen!$F$1:$L$8762,Kalkulationen!D6287)</f>
        <v>113.35839181095314</v>
      </c>
    </row>
    <row r="6289" spans="6:8" x14ac:dyDescent="0.15">
      <c r="F6289" s="26">
        <v>43727.874999984757</v>
      </c>
      <c r="G6289" s="27">
        <f>Kalkulationen!F6288</f>
        <v>4.4800000000000004</v>
      </c>
      <c r="H6289" s="28">
        <f>HLOOKUP(Eingabe!$C$6,Kalkulationen!$F$1:$L$8762,Kalkulationen!D6288)</f>
        <v>127.75355141684258</v>
      </c>
    </row>
    <row r="6290" spans="6:8" x14ac:dyDescent="0.15">
      <c r="F6290" s="26">
        <v>43727.916666651421</v>
      </c>
      <c r="G6290" s="27">
        <f>Kalkulationen!F6289</f>
        <v>3.28</v>
      </c>
      <c r="H6290" s="28">
        <f>HLOOKUP(Eingabe!$C$6,Kalkulationen!$F$1:$L$8762,Kalkulationen!D6289)</f>
        <v>28.07247429844973</v>
      </c>
    </row>
    <row r="6291" spans="6:8" x14ac:dyDescent="0.15">
      <c r="F6291" s="26">
        <v>43727.958333318085</v>
      </c>
      <c r="G6291" s="27">
        <f>Kalkulationen!F6290</f>
        <v>4.03</v>
      </c>
      <c r="H6291" s="28">
        <f>HLOOKUP(Eingabe!$C$6,Kalkulationen!$F$1:$L$8762,Kalkulationen!D6290)</f>
        <v>85.333314530668076</v>
      </c>
    </row>
    <row r="6292" spans="6:8" x14ac:dyDescent="0.15">
      <c r="F6292" s="26">
        <v>43727.99999998475</v>
      </c>
      <c r="G6292" s="27">
        <f>Kalkulationen!F6291</f>
        <v>4.4800000000000004</v>
      </c>
      <c r="H6292" s="28">
        <f>HLOOKUP(Eingabe!$C$6,Kalkulationen!$F$1:$L$8762,Kalkulationen!D6291)</f>
        <v>127.75355141684258</v>
      </c>
    </row>
    <row r="6293" spans="6:8" x14ac:dyDescent="0.15">
      <c r="F6293" s="26">
        <v>43728.041666651414</v>
      </c>
      <c r="G6293" s="27">
        <f>Kalkulationen!F6292</f>
        <v>4.03</v>
      </c>
      <c r="H6293" s="28">
        <f>HLOOKUP(Eingabe!$C$6,Kalkulationen!$F$1:$L$8762,Kalkulationen!D6292)</f>
        <v>85.333314530668076</v>
      </c>
    </row>
    <row r="6294" spans="6:8" x14ac:dyDescent="0.15">
      <c r="F6294" s="26">
        <v>43728.083333318078</v>
      </c>
      <c r="G6294" s="27">
        <f>Kalkulationen!F6293</f>
        <v>3.43</v>
      </c>
      <c r="H6294" s="28">
        <f>HLOOKUP(Eingabe!$C$6,Kalkulationen!$F$1:$L$8762,Kalkulationen!D6293)</f>
        <v>35.928487146259762</v>
      </c>
    </row>
    <row r="6295" spans="6:8" x14ac:dyDescent="0.15">
      <c r="F6295" s="26">
        <v>43728.124999984742</v>
      </c>
      <c r="G6295" s="27">
        <f>Kalkulationen!F6294</f>
        <v>3.73</v>
      </c>
      <c r="H6295" s="28">
        <f>HLOOKUP(Eingabe!$C$6,Kalkulationen!$F$1:$L$8762,Kalkulationen!D6294)</f>
        <v>57.90322713773282</v>
      </c>
    </row>
    <row r="6296" spans="6:8" x14ac:dyDescent="0.15">
      <c r="F6296" s="26">
        <v>43728.166666651407</v>
      </c>
      <c r="G6296" s="27">
        <f>Kalkulationen!F6295</f>
        <v>2.98</v>
      </c>
      <c r="H6296" s="28">
        <f>HLOOKUP(Eingabe!$C$6,Kalkulationen!$F$1:$L$8762,Kalkulationen!D6295)</f>
        <v>15.363813474783871</v>
      </c>
    </row>
    <row r="6297" spans="6:8" x14ac:dyDescent="0.15">
      <c r="F6297" s="26">
        <v>43728.208333318071</v>
      </c>
      <c r="G6297" s="27">
        <f>Kalkulationen!F6296</f>
        <v>3.58</v>
      </c>
      <c r="H6297" s="28">
        <f>HLOOKUP(Eingabe!$C$6,Kalkulationen!$F$1:$L$8762,Kalkulationen!D6296)</f>
        <v>45.658471991144815</v>
      </c>
    </row>
    <row r="6298" spans="6:8" x14ac:dyDescent="0.15">
      <c r="F6298" s="26">
        <v>43728.249999984735</v>
      </c>
      <c r="G6298" s="27">
        <f>Kalkulationen!F6297</f>
        <v>2.09</v>
      </c>
      <c r="H6298" s="28">
        <f>HLOOKUP(Eingabe!$C$6,Kalkulationen!$F$1:$L$8762,Kalkulationen!D6297)</f>
        <v>1.4746487197138975</v>
      </c>
    </row>
    <row r="6299" spans="6:8" x14ac:dyDescent="0.15">
      <c r="F6299" s="26">
        <v>43728.291666651399</v>
      </c>
      <c r="G6299" s="27">
        <f>Kalkulationen!F6298</f>
        <v>1.19</v>
      </c>
      <c r="H6299" s="28">
        <f>HLOOKUP(Eingabe!$C$6,Kalkulationen!$F$1:$L$8762,Kalkulationen!D6298)</f>
        <v>0</v>
      </c>
    </row>
    <row r="6300" spans="6:8" x14ac:dyDescent="0.15">
      <c r="F6300" s="26">
        <v>43728.333333318064</v>
      </c>
      <c r="G6300" s="27">
        <f>Kalkulationen!F6299</f>
        <v>1.64</v>
      </c>
      <c r="H6300" s="28">
        <f>HLOOKUP(Eingabe!$C$6,Kalkulationen!$F$1:$L$8762,Kalkulationen!D6299)</f>
        <v>0.28936731896601203</v>
      </c>
    </row>
    <row r="6301" spans="6:8" x14ac:dyDescent="0.15">
      <c r="F6301" s="26">
        <v>43728.374999984728</v>
      </c>
      <c r="G6301" s="27">
        <f>Kalkulationen!F6300</f>
        <v>1.94</v>
      </c>
      <c r="H6301" s="28">
        <f>HLOOKUP(Eingabe!$C$6,Kalkulationen!$F$1:$L$8762,Kalkulationen!D6300)</f>
        <v>0.92361847068584668</v>
      </c>
    </row>
    <row r="6302" spans="6:8" x14ac:dyDescent="0.15">
      <c r="F6302" s="26">
        <v>43728.416666651392</v>
      </c>
      <c r="G6302" s="27">
        <f>Kalkulationen!F6301</f>
        <v>3.13</v>
      </c>
      <c r="H6302" s="28">
        <f>HLOOKUP(Eingabe!$C$6,Kalkulationen!$F$1:$L$8762,Kalkulationen!D6301)</f>
        <v>21.178652373249626</v>
      </c>
    </row>
    <row r="6303" spans="6:8" x14ac:dyDescent="0.15">
      <c r="F6303" s="26">
        <v>43728.458333318056</v>
      </c>
      <c r="G6303" s="27">
        <f>Kalkulationen!F6302</f>
        <v>2.09</v>
      </c>
      <c r="H6303" s="28">
        <f>HLOOKUP(Eingabe!$C$6,Kalkulationen!$F$1:$L$8762,Kalkulationen!D6302)</f>
        <v>1.4746487197138975</v>
      </c>
    </row>
    <row r="6304" spans="6:8" x14ac:dyDescent="0.15">
      <c r="F6304" s="26">
        <v>43728.49999998472</v>
      </c>
      <c r="G6304" s="27">
        <f>Kalkulationen!F6303</f>
        <v>2.2400000000000002</v>
      </c>
      <c r="H6304" s="28">
        <f>HLOOKUP(Eingabe!$C$6,Kalkulationen!$F$1:$L$8762,Kalkulationen!D6303)</f>
        <v>2.2387492384510437</v>
      </c>
    </row>
    <row r="6305" spans="6:8" x14ac:dyDescent="0.15">
      <c r="F6305" s="26">
        <v>43728.541666651385</v>
      </c>
      <c r="G6305" s="27">
        <f>Kalkulationen!F6304</f>
        <v>3.28</v>
      </c>
      <c r="H6305" s="28">
        <f>HLOOKUP(Eingabe!$C$6,Kalkulationen!$F$1:$L$8762,Kalkulationen!D6304)</f>
        <v>28.07247429844973</v>
      </c>
    </row>
    <row r="6306" spans="6:8" x14ac:dyDescent="0.15">
      <c r="F6306" s="26">
        <v>43728.583333318049</v>
      </c>
      <c r="G6306" s="27">
        <f>Kalkulationen!F6305</f>
        <v>3.28</v>
      </c>
      <c r="H6306" s="28">
        <f>HLOOKUP(Eingabe!$C$6,Kalkulationen!$F$1:$L$8762,Kalkulationen!D6305)</f>
        <v>28.07247429844973</v>
      </c>
    </row>
    <row r="6307" spans="6:8" x14ac:dyDescent="0.15">
      <c r="F6307" s="26">
        <v>43728.624999984713</v>
      </c>
      <c r="G6307" s="27">
        <f>Kalkulationen!F6306</f>
        <v>2.98</v>
      </c>
      <c r="H6307" s="28">
        <f>HLOOKUP(Eingabe!$C$6,Kalkulationen!$F$1:$L$8762,Kalkulationen!D6306)</f>
        <v>15.363813474783871</v>
      </c>
    </row>
    <row r="6308" spans="6:8" x14ac:dyDescent="0.15">
      <c r="F6308" s="26">
        <v>43728.666666651377</v>
      </c>
      <c r="G6308" s="27">
        <f>Kalkulationen!F6307</f>
        <v>2.83</v>
      </c>
      <c r="H6308" s="28">
        <f>HLOOKUP(Eingabe!$C$6,Kalkulationen!$F$1:$L$8762,Kalkulationen!D6307)</f>
        <v>10.799308393294714</v>
      </c>
    </row>
    <row r="6309" spans="6:8" x14ac:dyDescent="0.15">
      <c r="F6309" s="26">
        <v>43728.708333318042</v>
      </c>
      <c r="G6309" s="27">
        <f>Kalkulationen!F6308</f>
        <v>3.13</v>
      </c>
      <c r="H6309" s="28">
        <f>HLOOKUP(Eingabe!$C$6,Kalkulationen!$F$1:$L$8762,Kalkulationen!D6308)</f>
        <v>21.178652373249626</v>
      </c>
    </row>
    <row r="6310" spans="6:8" x14ac:dyDescent="0.15">
      <c r="F6310" s="26">
        <v>43728.749999984706</v>
      </c>
      <c r="G6310" s="27">
        <f>Kalkulationen!F6309</f>
        <v>3.13</v>
      </c>
      <c r="H6310" s="28">
        <f>HLOOKUP(Eingabe!$C$6,Kalkulationen!$F$1:$L$8762,Kalkulationen!D6309)</f>
        <v>21.178652373249626</v>
      </c>
    </row>
    <row r="6311" spans="6:8" x14ac:dyDescent="0.15">
      <c r="F6311" s="26">
        <v>43728.79166665137</v>
      </c>
      <c r="G6311" s="27">
        <f>Kalkulationen!F6310</f>
        <v>2.83</v>
      </c>
      <c r="H6311" s="28">
        <f>HLOOKUP(Eingabe!$C$6,Kalkulationen!$F$1:$L$8762,Kalkulationen!D6310)</f>
        <v>10.799308393294714</v>
      </c>
    </row>
    <row r="6312" spans="6:8" x14ac:dyDescent="0.15">
      <c r="F6312" s="26">
        <v>43728.833333318034</v>
      </c>
      <c r="G6312" s="27">
        <f>Kalkulationen!F6311</f>
        <v>3.28</v>
      </c>
      <c r="H6312" s="28">
        <f>HLOOKUP(Eingabe!$C$6,Kalkulationen!$F$1:$L$8762,Kalkulationen!D6311)</f>
        <v>28.07247429844973</v>
      </c>
    </row>
    <row r="6313" spans="6:8" x14ac:dyDescent="0.15">
      <c r="F6313" s="26">
        <v>43728.874999984699</v>
      </c>
      <c r="G6313" s="27">
        <f>Kalkulationen!F6312</f>
        <v>3.13</v>
      </c>
      <c r="H6313" s="28">
        <f>HLOOKUP(Eingabe!$C$6,Kalkulationen!$F$1:$L$8762,Kalkulationen!D6312)</f>
        <v>21.178652373249626</v>
      </c>
    </row>
    <row r="6314" spans="6:8" x14ac:dyDescent="0.15">
      <c r="F6314" s="26">
        <v>43728.916666651363</v>
      </c>
      <c r="G6314" s="27">
        <f>Kalkulationen!F6313</f>
        <v>3.13</v>
      </c>
      <c r="H6314" s="28">
        <f>HLOOKUP(Eingabe!$C$6,Kalkulationen!$F$1:$L$8762,Kalkulationen!D6313)</f>
        <v>21.178652373249626</v>
      </c>
    </row>
    <row r="6315" spans="6:8" x14ac:dyDescent="0.15">
      <c r="F6315" s="26">
        <v>43728.958333318027</v>
      </c>
      <c r="G6315" s="27">
        <f>Kalkulationen!F6314</f>
        <v>2.83</v>
      </c>
      <c r="H6315" s="28">
        <f>HLOOKUP(Eingabe!$C$6,Kalkulationen!$F$1:$L$8762,Kalkulationen!D6314)</f>
        <v>10.799308393294714</v>
      </c>
    </row>
    <row r="6316" spans="6:8" x14ac:dyDescent="0.15">
      <c r="F6316" s="26">
        <v>43728.999999984691</v>
      </c>
      <c r="G6316" s="27">
        <f>Kalkulationen!F6315</f>
        <v>3.13</v>
      </c>
      <c r="H6316" s="28">
        <f>HLOOKUP(Eingabe!$C$6,Kalkulationen!$F$1:$L$8762,Kalkulationen!D6315)</f>
        <v>21.178652373249626</v>
      </c>
    </row>
    <row r="6317" spans="6:8" x14ac:dyDescent="0.15">
      <c r="F6317" s="26">
        <v>43729.041666651356</v>
      </c>
      <c r="G6317" s="27">
        <f>Kalkulationen!F6316</f>
        <v>2.83</v>
      </c>
      <c r="H6317" s="28">
        <f>HLOOKUP(Eingabe!$C$6,Kalkulationen!$F$1:$L$8762,Kalkulationen!D6316)</f>
        <v>10.799308393294714</v>
      </c>
    </row>
    <row r="6318" spans="6:8" x14ac:dyDescent="0.15">
      <c r="F6318" s="26">
        <v>43729.08333331802</v>
      </c>
      <c r="G6318" s="27">
        <f>Kalkulationen!F6317</f>
        <v>3.28</v>
      </c>
      <c r="H6318" s="28">
        <f>HLOOKUP(Eingabe!$C$6,Kalkulationen!$F$1:$L$8762,Kalkulationen!D6317)</f>
        <v>28.07247429844973</v>
      </c>
    </row>
    <row r="6319" spans="6:8" x14ac:dyDescent="0.15">
      <c r="F6319" s="26">
        <v>43729.124999984684</v>
      </c>
      <c r="G6319" s="27">
        <f>Kalkulationen!F6318</f>
        <v>3.13</v>
      </c>
      <c r="H6319" s="28">
        <f>HLOOKUP(Eingabe!$C$6,Kalkulationen!$F$1:$L$8762,Kalkulationen!D6318)</f>
        <v>21.178652373249626</v>
      </c>
    </row>
    <row r="6320" spans="6:8" x14ac:dyDescent="0.15">
      <c r="F6320" s="26">
        <v>43729.166666651348</v>
      </c>
      <c r="G6320" s="27">
        <f>Kalkulationen!F6319</f>
        <v>2.83</v>
      </c>
      <c r="H6320" s="28">
        <f>HLOOKUP(Eingabe!$C$6,Kalkulationen!$F$1:$L$8762,Kalkulationen!D6319)</f>
        <v>10.799308393294714</v>
      </c>
    </row>
    <row r="6321" spans="6:8" x14ac:dyDescent="0.15">
      <c r="F6321" s="26">
        <v>43729.208333318013</v>
      </c>
      <c r="G6321" s="27">
        <f>Kalkulationen!F6320</f>
        <v>2.39</v>
      </c>
      <c r="H6321" s="28">
        <f>HLOOKUP(Eingabe!$C$6,Kalkulationen!$F$1:$L$8762,Kalkulationen!D6320)</f>
        <v>3.2364376072839534</v>
      </c>
    </row>
    <row r="6322" spans="6:8" x14ac:dyDescent="0.15">
      <c r="F6322" s="26">
        <v>43729.249999984677</v>
      </c>
      <c r="G6322" s="27">
        <f>Kalkulationen!F6321</f>
        <v>2.09</v>
      </c>
      <c r="H6322" s="28">
        <f>HLOOKUP(Eingabe!$C$6,Kalkulationen!$F$1:$L$8762,Kalkulationen!D6321)</f>
        <v>1.4746487197138975</v>
      </c>
    </row>
    <row r="6323" spans="6:8" x14ac:dyDescent="0.15">
      <c r="F6323" s="26">
        <v>43729.291666651341</v>
      </c>
      <c r="G6323" s="27">
        <f>Kalkulationen!F6322</f>
        <v>2.09</v>
      </c>
      <c r="H6323" s="28">
        <f>HLOOKUP(Eingabe!$C$6,Kalkulationen!$F$1:$L$8762,Kalkulationen!D6322)</f>
        <v>1.4746487197138975</v>
      </c>
    </row>
    <row r="6324" spans="6:8" x14ac:dyDescent="0.15">
      <c r="F6324" s="26">
        <v>43729.333333318005</v>
      </c>
      <c r="G6324" s="27">
        <f>Kalkulationen!F6323</f>
        <v>2.83</v>
      </c>
      <c r="H6324" s="28">
        <f>HLOOKUP(Eingabe!$C$6,Kalkulationen!$F$1:$L$8762,Kalkulationen!D6323)</f>
        <v>10.799308393294714</v>
      </c>
    </row>
    <row r="6325" spans="6:8" x14ac:dyDescent="0.15">
      <c r="F6325" s="26">
        <v>43729.37499998467</v>
      </c>
      <c r="G6325" s="27">
        <f>Kalkulationen!F6324</f>
        <v>2.09</v>
      </c>
      <c r="H6325" s="28">
        <f>HLOOKUP(Eingabe!$C$6,Kalkulationen!$F$1:$L$8762,Kalkulationen!D6324)</f>
        <v>1.4746487197138975</v>
      </c>
    </row>
    <row r="6326" spans="6:8" x14ac:dyDescent="0.15">
      <c r="F6326" s="26">
        <v>43729.416666651334</v>
      </c>
      <c r="G6326" s="27">
        <f>Kalkulationen!F6325</f>
        <v>1.79</v>
      </c>
      <c r="H6326" s="28">
        <f>HLOOKUP(Eingabe!$C$6,Kalkulationen!$F$1:$L$8762,Kalkulationen!D6325)</f>
        <v>0.54640916557928276</v>
      </c>
    </row>
    <row r="6327" spans="6:8" x14ac:dyDescent="0.15">
      <c r="F6327" s="26">
        <v>43729.458333317998</v>
      </c>
      <c r="G6327" s="27">
        <f>Kalkulationen!F6326</f>
        <v>3.73</v>
      </c>
      <c r="H6327" s="28">
        <f>HLOOKUP(Eingabe!$C$6,Kalkulationen!$F$1:$L$8762,Kalkulationen!D6326)</f>
        <v>57.90322713773282</v>
      </c>
    </row>
    <row r="6328" spans="6:8" x14ac:dyDescent="0.15">
      <c r="F6328" s="26">
        <v>43729.499999984662</v>
      </c>
      <c r="G6328" s="27">
        <f>Kalkulationen!F6327</f>
        <v>3.58</v>
      </c>
      <c r="H6328" s="28">
        <f>HLOOKUP(Eingabe!$C$6,Kalkulationen!$F$1:$L$8762,Kalkulationen!D6327)</f>
        <v>45.658471991144815</v>
      </c>
    </row>
    <row r="6329" spans="6:8" x14ac:dyDescent="0.15">
      <c r="F6329" s="26">
        <v>43729.541666651327</v>
      </c>
      <c r="G6329" s="27">
        <f>Kalkulationen!F6328</f>
        <v>3.28</v>
      </c>
      <c r="H6329" s="28">
        <f>HLOOKUP(Eingabe!$C$6,Kalkulationen!$F$1:$L$8762,Kalkulationen!D6328)</f>
        <v>28.07247429844973</v>
      </c>
    </row>
    <row r="6330" spans="6:8" x14ac:dyDescent="0.15">
      <c r="F6330" s="26">
        <v>43729.583333317991</v>
      </c>
      <c r="G6330" s="27">
        <f>Kalkulationen!F6329</f>
        <v>2.98</v>
      </c>
      <c r="H6330" s="28">
        <f>HLOOKUP(Eingabe!$C$6,Kalkulationen!$F$1:$L$8762,Kalkulationen!D6329)</f>
        <v>15.363813474783871</v>
      </c>
    </row>
    <row r="6331" spans="6:8" x14ac:dyDescent="0.15">
      <c r="F6331" s="26">
        <v>43729.624999984655</v>
      </c>
      <c r="G6331" s="27">
        <f>Kalkulationen!F6330</f>
        <v>2.69</v>
      </c>
      <c r="H6331" s="28">
        <f>HLOOKUP(Eingabe!$C$6,Kalkulationen!$F$1:$L$8762,Kalkulationen!D6330)</f>
        <v>7.4302984659264721</v>
      </c>
    </row>
    <row r="6332" spans="6:8" x14ac:dyDescent="0.15">
      <c r="F6332" s="26">
        <v>43729.666666651319</v>
      </c>
      <c r="G6332" s="27">
        <f>Kalkulationen!F6331</f>
        <v>3.88</v>
      </c>
      <c r="H6332" s="28">
        <f>HLOOKUP(Eingabe!$C$6,Kalkulationen!$F$1:$L$8762,Kalkulationen!D6331)</f>
        <v>71.378640628237633</v>
      </c>
    </row>
    <row r="6333" spans="6:8" x14ac:dyDescent="0.15">
      <c r="F6333" s="26">
        <v>43729.708333317983</v>
      </c>
      <c r="G6333" s="27">
        <f>Kalkulationen!F6332</f>
        <v>2.69</v>
      </c>
      <c r="H6333" s="28">
        <f>HLOOKUP(Eingabe!$C$6,Kalkulationen!$F$1:$L$8762,Kalkulationen!D6332)</f>
        <v>7.4302984659264721</v>
      </c>
    </row>
    <row r="6334" spans="6:8" x14ac:dyDescent="0.15">
      <c r="F6334" s="26">
        <v>43729.749999984648</v>
      </c>
      <c r="G6334" s="27">
        <f>Kalkulationen!F6333</f>
        <v>2.83</v>
      </c>
      <c r="H6334" s="28">
        <f>HLOOKUP(Eingabe!$C$6,Kalkulationen!$F$1:$L$8762,Kalkulationen!D6333)</f>
        <v>10.799308393294714</v>
      </c>
    </row>
    <row r="6335" spans="6:8" x14ac:dyDescent="0.15">
      <c r="F6335" s="26">
        <v>43729.791666651312</v>
      </c>
      <c r="G6335" s="27">
        <f>Kalkulationen!F6334</f>
        <v>2.83</v>
      </c>
      <c r="H6335" s="28">
        <f>HLOOKUP(Eingabe!$C$6,Kalkulationen!$F$1:$L$8762,Kalkulationen!D6334)</f>
        <v>10.799308393294714</v>
      </c>
    </row>
    <row r="6336" spans="6:8" x14ac:dyDescent="0.15">
      <c r="F6336" s="26">
        <v>43729.833333317976</v>
      </c>
      <c r="G6336" s="27">
        <f>Kalkulationen!F6335</f>
        <v>3.88</v>
      </c>
      <c r="H6336" s="28">
        <f>HLOOKUP(Eingabe!$C$6,Kalkulationen!$F$1:$L$8762,Kalkulationen!D6335)</f>
        <v>71.378640628237633</v>
      </c>
    </row>
    <row r="6337" spans="6:8" x14ac:dyDescent="0.15">
      <c r="F6337" s="26">
        <v>43729.87499998464</v>
      </c>
      <c r="G6337" s="27">
        <f>Kalkulationen!F6336</f>
        <v>4.62</v>
      </c>
      <c r="H6337" s="28">
        <f>HLOOKUP(Eingabe!$C$6,Kalkulationen!$F$1:$L$8762,Kalkulationen!D6336)</f>
        <v>141.66861508672662</v>
      </c>
    </row>
    <row r="6338" spans="6:8" x14ac:dyDescent="0.15">
      <c r="F6338" s="26">
        <v>43729.916666651305</v>
      </c>
      <c r="G6338" s="27">
        <f>Kalkulationen!F6337</f>
        <v>4.4800000000000004</v>
      </c>
      <c r="H6338" s="28">
        <f>HLOOKUP(Eingabe!$C$6,Kalkulationen!$F$1:$L$8762,Kalkulationen!D6337)</f>
        <v>127.75355141684258</v>
      </c>
    </row>
    <row r="6339" spans="6:8" x14ac:dyDescent="0.15">
      <c r="F6339" s="26">
        <v>43729.958333317969</v>
      </c>
      <c r="G6339" s="27">
        <f>Kalkulationen!F6338</f>
        <v>3.58</v>
      </c>
      <c r="H6339" s="28">
        <f>HLOOKUP(Eingabe!$C$6,Kalkulationen!$F$1:$L$8762,Kalkulationen!D6338)</f>
        <v>45.658471991144815</v>
      </c>
    </row>
    <row r="6340" spans="6:8" x14ac:dyDescent="0.15">
      <c r="F6340" s="26">
        <v>43729.999999984633</v>
      </c>
      <c r="G6340" s="27">
        <f>Kalkulationen!F6339</f>
        <v>4.4800000000000004</v>
      </c>
      <c r="H6340" s="28">
        <f>HLOOKUP(Eingabe!$C$6,Kalkulationen!$F$1:$L$8762,Kalkulationen!D6339)</f>
        <v>127.75355141684258</v>
      </c>
    </row>
    <row r="6341" spans="6:8" x14ac:dyDescent="0.15">
      <c r="F6341" s="26">
        <v>43730.041666651297</v>
      </c>
      <c r="G6341" s="27">
        <f>Kalkulationen!F6340</f>
        <v>5.22</v>
      </c>
      <c r="H6341" s="28">
        <f>HLOOKUP(Eingabe!$C$6,Kalkulationen!$F$1:$L$8762,Kalkulationen!D6340)</f>
        <v>212.01452653164606</v>
      </c>
    </row>
    <row r="6342" spans="6:8" x14ac:dyDescent="0.15">
      <c r="F6342" s="26">
        <v>43730.083333317962</v>
      </c>
      <c r="G6342" s="27">
        <f>Kalkulationen!F6341</f>
        <v>2.2400000000000002</v>
      </c>
      <c r="H6342" s="28">
        <f>HLOOKUP(Eingabe!$C$6,Kalkulationen!$F$1:$L$8762,Kalkulationen!D6341)</f>
        <v>2.2387492384510437</v>
      </c>
    </row>
    <row r="6343" spans="6:8" x14ac:dyDescent="0.15">
      <c r="F6343" s="26">
        <v>43730.124999984626</v>
      </c>
      <c r="G6343" s="27">
        <f>Kalkulationen!F6342</f>
        <v>5.37</v>
      </c>
      <c r="H6343" s="28">
        <f>HLOOKUP(Eingabe!$C$6,Kalkulationen!$F$1:$L$8762,Kalkulationen!D6342)</f>
        <v>232.80191638908431</v>
      </c>
    </row>
    <row r="6344" spans="6:8" x14ac:dyDescent="0.15">
      <c r="F6344" s="26">
        <v>43730.16666665129</v>
      </c>
      <c r="G6344" s="27">
        <f>Kalkulationen!F6343</f>
        <v>5.22</v>
      </c>
      <c r="H6344" s="28">
        <f>HLOOKUP(Eingabe!$C$6,Kalkulationen!$F$1:$L$8762,Kalkulationen!D6343)</f>
        <v>212.01452653164606</v>
      </c>
    </row>
    <row r="6345" spans="6:8" x14ac:dyDescent="0.15">
      <c r="F6345" s="26">
        <v>43730.208333317954</v>
      </c>
      <c r="G6345" s="27">
        <f>Kalkulationen!F6344</f>
        <v>5.52</v>
      </c>
      <c r="H6345" s="28">
        <f>HLOOKUP(Eingabe!$C$6,Kalkulationen!$F$1:$L$8762,Kalkulationen!D6344)</f>
        <v>254.43327038277369</v>
      </c>
    </row>
    <row r="6346" spans="6:8" x14ac:dyDescent="0.15">
      <c r="F6346" s="26">
        <v>43730.249999984619</v>
      </c>
      <c r="G6346" s="27">
        <f>Kalkulationen!F6345</f>
        <v>2.98</v>
      </c>
      <c r="H6346" s="28">
        <f>HLOOKUP(Eingabe!$C$6,Kalkulationen!$F$1:$L$8762,Kalkulationen!D6345)</f>
        <v>15.363813474783871</v>
      </c>
    </row>
    <row r="6347" spans="6:8" x14ac:dyDescent="0.15">
      <c r="F6347" s="26">
        <v>43730.291666651283</v>
      </c>
      <c r="G6347" s="27">
        <f>Kalkulationen!F6346</f>
        <v>4.03</v>
      </c>
      <c r="H6347" s="28">
        <f>HLOOKUP(Eingabe!$C$6,Kalkulationen!$F$1:$L$8762,Kalkulationen!D6346)</f>
        <v>85.333314530668076</v>
      </c>
    </row>
    <row r="6348" spans="6:8" x14ac:dyDescent="0.15">
      <c r="F6348" s="26">
        <v>43730.333333317947</v>
      </c>
      <c r="G6348" s="27">
        <f>Kalkulationen!F6347</f>
        <v>2.83</v>
      </c>
      <c r="H6348" s="28">
        <f>HLOOKUP(Eingabe!$C$6,Kalkulationen!$F$1:$L$8762,Kalkulationen!D6347)</f>
        <v>10.799308393294714</v>
      </c>
    </row>
    <row r="6349" spans="6:8" x14ac:dyDescent="0.15">
      <c r="F6349" s="26">
        <v>43730.374999984611</v>
      </c>
      <c r="G6349" s="27">
        <f>Kalkulationen!F6348</f>
        <v>2.98</v>
      </c>
      <c r="H6349" s="28">
        <f>HLOOKUP(Eingabe!$C$6,Kalkulationen!$F$1:$L$8762,Kalkulationen!D6348)</f>
        <v>15.363813474783871</v>
      </c>
    </row>
    <row r="6350" spans="6:8" x14ac:dyDescent="0.15">
      <c r="F6350" s="26">
        <v>43730.416666651276</v>
      </c>
      <c r="G6350" s="27">
        <f>Kalkulationen!F6349</f>
        <v>4.18</v>
      </c>
      <c r="H6350" s="28">
        <f>HLOOKUP(Eingabe!$C$6,Kalkulationen!$F$1:$L$8762,Kalkulationen!D6349)</f>
        <v>99.286032951741447</v>
      </c>
    </row>
    <row r="6351" spans="6:8" x14ac:dyDescent="0.15">
      <c r="F6351" s="26">
        <v>43730.45833331794</v>
      </c>
      <c r="G6351" s="27">
        <f>Kalkulationen!F6350</f>
        <v>4.33</v>
      </c>
      <c r="H6351" s="28">
        <f>HLOOKUP(Eingabe!$C$6,Kalkulationen!$F$1:$L$8762,Kalkulationen!D6350)</f>
        <v>113.35839181095314</v>
      </c>
    </row>
    <row r="6352" spans="6:8" x14ac:dyDescent="0.15">
      <c r="F6352" s="26">
        <v>43730.499999984604</v>
      </c>
      <c r="G6352" s="27">
        <f>Kalkulationen!F6351</f>
        <v>4.92</v>
      </c>
      <c r="H6352" s="28">
        <f>HLOOKUP(Eingabe!$C$6,Kalkulationen!$F$1:$L$8762,Kalkulationen!D6351)</f>
        <v>174.15991544051818</v>
      </c>
    </row>
    <row r="6353" spans="6:8" x14ac:dyDescent="0.15">
      <c r="F6353" s="26">
        <v>43730.541666651268</v>
      </c>
      <c r="G6353" s="27">
        <f>Kalkulationen!F6352</f>
        <v>5.52</v>
      </c>
      <c r="H6353" s="28">
        <f>HLOOKUP(Eingabe!$C$6,Kalkulationen!$F$1:$L$8762,Kalkulationen!D6352)</f>
        <v>254.43327038277369</v>
      </c>
    </row>
    <row r="6354" spans="6:8" x14ac:dyDescent="0.15">
      <c r="F6354" s="26">
        <v>43730.583333317933</v>
      </c>
      <c r="G6354" s="27">
        <f>Kalkulationen!F6353</f>
        <v>6.27</v>
      </c>
      <c r="H6354" s="28">
        <f>HLOOKUP(Eingabe!$C$6,Kalkulationen!$F$1:$L$8762,Kalkulationen!D6353)</f>
        <v>381.97961946877831</v>
      </c>
    </row>
    <row r="6355" spans="6:8" x14ac:dyDescent="0.15">
      <c r="F6355" s="26">
        <v>43730.624999984597</v>
      </c>
      <c r="G6355" s="27">
        <f>Kalkulationen!F6354</f>
        <v>6.12</v>
      </c>
      <c r="H6355" s="28">
        <f>HLOOKUP(Eingabe!$C$6,Kalkulationen!$F$1:$L$8762,Kalkulationen!D6354)</f>
        <v>352.73627104706577</v>
      </c>
    </row>
    <row r="6356" spans="6:8" x14ac:dyDescent="0.15">
      <c r="F6356" s="26">
        <v>43730.666666651261</v>
      </c>
      <c r="G6356" s="27">
        <f>Kalkulationen!F6355</f>
        <v>3.88</v>
      </c>
      <c r="H6356" s="28">
        <f>HLOOKUP(Eingabe!$C$6,Kalkulationen!$F$1:$L$8762,Kalkulationen!D6355)</f>
        <v>71.378640628237633</v>
      </c>
    </row>
    <row r="6357" spans="6:8" x14ac:dyDescent="0.15">
      <c r="F6357" s="26">
        <v>43730.708333317925</v>
      </c>
      <c r="G6357" s="27">
        <f>Kalkulationen!F6356</f>
        <v>4.4800000000000004</v>
      </c>
      <c r="H6357" s="28">
        <f>HLOOKUP(Eingabe!$C$6,Kalkulationen!$F$1:$L$8762,Kalkulationen!D6356)</f>
        <v>127.75355141684258</v>
      </c>
    </row>
    <row r="6358" spans="6:8" x14ac:dyDescent="0.15">
      <c r="F6358" s="26">
        <v>43730.74999998459</v>
      </c>
      <c r="G6358" s="27">
        <f>Kalkulationen!F6357</f>
        <v>4.03</v>
      </c>
      <c r="H6358" s="28">
        <f>HLOOKUP(Eingabe!$C$6,Kalkulationen!$F$1:$L$8762,Kalkulationen!D6357)</f>
        <v>85.333314530668076</v>
      </c>
    </row>
    <row r="6359" spans="6:8" x14ac:dyDescent="0.15">
      <c r="F6359" s="26">
        <v>43730.791666651254</v>
      </c>
      <c r="G6359" s="27">
        <f>Kalkulationen!F6358</f>
        <v>4.62</v>
      </c>
      <c r="H6359" s="28">
        <f>HLOOKUP(Eingabe!$C$6,Kalkulationen!$F$1:$L$8762,Kalkulationen!D6358)</f>
        <v>141.66861508672662</v>
      </c>
    </row>
    <row r="6360" spans="6:8" x14ac:dyDescent="0.15">
      <c r="F6360" s="26">
        <v>43730.833333317918</v>
      </c>
      <c r="G6360" s="27">
        <f>Kalkulationen!F6359</f>
        <v>4.92</v>
      </c>
      <c r="H6360" s="28">
        <f>HLOOKUP(Eingabe!$C$6,Kalkulationen!$F$1:$L$8762,Kalkulationen!D6359)</f>
        <v>174.15991544051818</v>
      </c>
    </row>
    <row r="6361" spans="6:8" x14ac:dyDescent="0.15">
      <c r="F6361" s="26">
        <v>43730.874999984582</v>
      </c>
      <c r="G6361" s="27">
        <f>Kalkulationen!F6360</f>
        <v>4.4800000000000004</v>
      </c>
      <c r="H6361" s="28">
        <f>HLOOKUP(Eingabe!$C$6,Kalkulationen!$F$1:$L$8762,Kalkulationen!D6360)</f>
        <v>127.75355141684258</v>
      </c>
    </row>
    <row r="6362" spans="6:8" x14ac:dyDescent="0.15">
      <c r="F6362" s="26">
        <v>43730.916666651246</v>
      </c>
      <c r="G6362" s="27">
        <f>Kalkulationen!F6361</f>
        <v>4.18</v>
      </c>
      <c r="H6362" s="28">
        <f>HLOOKUP(Eingabe!$C$6,Kalkulationen!$F$1:$L$8762,Kalkulationen!D6361)</f>
        <v>99.286032951741447</v>
      </c>
    </row>
    <row r="6363" spans="6:8" x14ac:dyDescent="0.15">
      <c r="F6363" s="26">
        <v>43730.958333317911</v>
      </c>
      <c r="G6363" s="27">
        <f>Kalkulationen!F6362</f>
        <v>4.33</v>
      </c>
      <c r="H6363" s="28">
        <f>HLOOKUP(Eingabe!$C$6,Kalkulationen!$F$1:$L$8762,Kalkulationen!D6362)</f>
        <v>113.35839181095314</v>
      </c>
    </row>
    <row r="6364" spans="6:8" x14ac:dyDescent="0.15">
      <c r="F6364" s="26">
        <v>43730.999999984575</v>
      </c>
      <c r="G6364" s="27">
        <f>Kalkulationen!F6363</f>
        <v>4.62</v>
      </c>
      <c r="H6364" s="28">
        <f>HLOOKUP(Eingabe!$C$6,Kalkulationen!$F$1:$L$8762,Kalkulationen!D6363)</f>
        <v>141.66861508672662</v>
      </c>
    </row>
    <row r="6365" spans="6:8" x14ac:dyDescent="0.15">
      <c r="F6365" s="26">
        <v>43731.041666651239</v>
      </c>
      <c r="G6365" s="27">
        <f>Kalkulationen!F6364</f>
        <v>5.07</v>
      </c>
      <c r="H6365" s="28">
        <f>HLOOKUP(Eingabe!$C$6,Kalkulationen!$F$1:$L$8762,Kalkulationen!D6364)</f>
        <v>192.37195416342232</v>
      </c>
    </row>
    <row r="6366" spans="6:8" x14ac:dyDescent="0.15">
      <c r="F6366" s="26">
        <v>43731.083333317903</v>
      </c>
      <c r="G6366" s="27">
        <f>Kalkulationen!F6365</f>
        <v>5.22</v>
      </c>
      <c r="H6366" s="28">
        <f>HLOOKUP(Eingabe!$C$6,Kalkulationen!$F$1:$L$8762,Kalkulationen!D6365)</f>
        <v>212.01452653164606</v>
      </c>
    </row>
    <row r="6367" spans="6:8" x14ac:dyDescent="0.15">
      <c r="F6367" s="26">
        <v>43731.124999984568</v>
      </c>
      <c r="G6367" s="27">
        <f>Kalkulationen!F6366</f>
        <v>5.97</v>
      </c>
      <c r="H6367" s="28">
        <f>HLOOKUP(Eingabe!$C$6,Kalkulationen!$F$1:$L$8762,Kalkulationen!D6366)</f>
        <v>325.486920668631</v>
      </c>
    </row>
    <row r="6368" spans="6:8" x14ac:dyDescent="0.15">
      <c r="F6368" s="26">
        <v>43731.166666651232</v>
      </c>
      <c r="G6368" s="27">
        <f>Kalkulationen!F6367</f>
        <v>6.27</v>
      </c>
      <c r="H6368" s="28">
        <f>HLOOKUP(Eingabe!$C$6,Kalkulationen!$F$1:$L$8762,Kalkulationen!D6367)</f>
        <v>381.97961946877831</v>
      </c>
    </row>
    <row r="6369" spans="6:8" x14ac:dyDescent="0.15">
      <c r="F6369" s="26">
        <v>43731.208333317896</v>
      </c>
      <c r="G6369" s="27">
        <f>Kalkulationen!F6368</f>
        <v>2.69</v>
      </c>
      <c r="H6369" s="28">
        <f>HLOOKUP(Eingabe!$C$6,Kalkulationen!$F$1:$L$8762,Kalkulationen!D6368)</f>
        <v>7.4302984659264721</v>
      </c>
    </row>
    <row r="6370" spans="6:8" x14ac:dyDescent="0.15">
      <c r="F6370" s="26">
        <v>43731.24999998456</v>
      </c>
      <c r="G6370" s="27">
        <f>Kalkulationen!F6369</f>
        <v>5.22</v>
      </c>
      <c r="H6370" s="28">
        <f>HLOOKUP(Eingabe!$C$6,Kalkulationen!$F$1:$L$8762,Kalkulationen!D6369)</f>
        <v>212.01452653164606</v>
      </c>
    </row>
    <row r="6371" spans="6:8" x14ac:dyDescent="0.15">
      <c r="F6371" s="26">
        <v>43731.291666651225</v>
      </c>
      <c r="G6371" s="27">
        <f>Kalkulationen!F6370</f>
        <v>4.33</v>
      </c>
      <c r="H6371" s="28">
        <f>HLOOKUP(Eingabe!$C$6,Kalkulationen!$F$1:$L$8762,Kalkulationen!D6370)</f>
        <v>113.35839181095314</v>
      </c>
    </row>
    <row r="6372" spans="6:8" x14ac:dyDescent="0.15">
      <c r="F6372" s="26">
        <v>43731.333333317889</v>
      </c>
      <c r="G6372" s="27">
        <f>Kalkulationen!F6371</f>
        <v>4.62</v>
      </c>
      <c r="H6372" s="28">
        <f>HLOOKUP(Eingabe!$C$6,Kalkulationen!$F$1:$L$8762,Kalkulationen!D6371)</f>
        <v>141.66861508672662</v>
      </c>
    </row>
    <row r="6373" spans="6:8" x14ac:dyDescent="0.15">
      <c r="F6373" s="26">
        <v>43731.374999984553</v>
      </c>
      <c r="G6373" s="27">
        <f>Kalkulationen!F6372</f>
        <v>4.18</v>
      </c>
      <c r="H6373" s="28">
        <f>HLOOKUP(Eingabe!$C$6,Kalkulationen!$F$1:$L$8762,Kalkulationen!D6372)</f>
        <v>99.286032951741447</v>
      </c>
    </row>
    <row r="6374" spans="6:8" x14ac:dyDescent="0.15">
      <c r="F6374" s="26">
        <v>43731.416666651217</v>
      </c>
      <c r="G6374" s="27">
        <f>Kalkulationen!F6373</f>
        <v>4.92</v>
      </c>
      <c r="H6374" s="28">
        <f>HLOOKUP(Eingabe!$C$6,Kalkulationen!$F$1:$L$8762,Kalkulationen!D6373)</f>
        <v>174.15991544051818</v>
      </c>
    </row>
    <row r="6375" spans="6:8" x14ac:dyDescent="0.15">
      <c r="F6375" s="26">
        <v>43731.458333317882</v>
      </c>
      <c r="G6375" s="27">
        <f>Kalkulationen!F6374</f>
        <v>4.03</v>
      </c>
      <c r="H6375" s="28">
        <f>HLOOKUP(Eingabe!$C$6,Kalkulationen!$F$1:$L$8762,Kalkulationen!D6374)</f>
        <v>85.333314530668076</v>
      </c>
    </row>
    <row r="6376" spans="6:8" x14ac:dyDescent="0.15">
      <c r="F6376" s="26">
        <v>43731.499999984546</v>
      </c>
      <c r="G6376" s="27">
        <f>Kalkulationen!F6375</f>
        <v>4.4800000000000004</v>
      </c>
      <c r="H6376" s="28">
        <f>HLOOKUP(Eingabe!$C$6,Kalkulationen!$F$1:$L$8762,Kalkulationen!D6375)</f>
        <v>127.75355141684258</v>
      </c>
    </row>
    <row r="6377" spans="6:8" x14ac:dyDescent="0.15">
      <c r="F6377" s="26">
        <v>43731.54166665121</v>
      </c>
      <c r="G6377" s="27">
        <f>Kalkulationen!F6376</f>
        <v>5.52</v>
      </c>
      <c r="H6377" s="28">
        <f>HLOOKUP(Eingabe!$C$6,Kalkulationen!$F$1:$L$8762,Kalkulationen!D6376)</f>
        <v>254.43327038277369</v>
      </c>
    </row>
    <row r="6378" spans="6:8" x14ac:dyDescent="0.15">
      <c r="F6378" s="26">
        <v>43731.583333317874</v>
      </c>
      <c r="G6378" s="27">
        <f>Kalkulationen!F6377</f>
        <v>5.07</v>
      </c>
      <c r="H6378" s="28">
        <f>HLOOKUP(Eingabe!$C$6,Kalkulationen!$F$1:$L$8762,Kalkulationen!D6377)</f>
        <v>192.37195416342232</v>
      </c>
    </row>
    <row r="6379" spans="6:8" x14ac:dyDescent="0.15">
      <c r="F6379" s="26">
        <v>43731.624999984539</v>
      </c>
      <c r="G6379" s="27">
        <f>Kalkulationen!F6378</f>
        <v>3.88</v>
      </c>
      <c r="H6379" s="28">
        <f>HLOOKUP(Eingabe!$C$6,Kalkulationen!$F$1:$L$8762,Kalkulationen!D6378)</f>
        <v>71.378640628237633</v>
      </c>
    </row>
    <row r="6380" spans="6:8" x14ac:dyDescent="0.15">
      <c r="F6380" s="26">
        <v>43731.666666651203</v>
      </c>
      <c r="G6380" s="27">
        <f>Kalkulationen!F6379</f>
        <v>4.33</v>
      </c>
      <c r="H6380" s="28">
        <f>HLOOKUP(Eingabe!$C$6,Kalkulationen!$F$1:$L$8762,Kalkulationen!D6379)</f>
        <v>113.35839181095314</v>
      </c>
    </row>
    <row r="6381" spans="6:8" x14ac:dyDescent="0.15">
      <c r="F6381" s="26">
        <v>43731.708333317867</v>
      </c>
      <c r="G6381" s="27">
        <f>Kalkulationen!F6380</f>
        <v>4.33</v>
      </c>
      <c r="H6381" s="28">
        <f>HLOOKUP(Eingabe!$C$6,Kalkulationen!$F$1:$L$8762,Kalkulationen!D6380)</f>
        <v>113.35839181095314</v>
      </c>
    </row>
    <row r="6382" spans="6:8" x14ac:dyDescent="0.15">
      <c r="F6382" s="26">
        <v>43731.749999984531</v>
      </c>
      <c r="G6382" s="27">
        <f>Kalkulationen!F6381</f>
        <v>4.4800000000000004</v>
      </c>
      <c r="H6382" s="28">
        <f>HLOOKUP(Eingabe!$C$6,Kalkulationen!$F$1:$L$8762,Kalkulationen!D6381)</f>
        <v>127.75355141684258</v>
      </c>
    </row>
    <row r="6383" spans="6:8" x14ac:dyDescent="0.15">
      <c r="F6383" s="26">
        <v>43731.791666651196</v>
      </c>
      <c r="G6383" s="27">
        <f>Kalkulationen!F6382</f>
        <v>4.62</v>
      </c>
      <c r="H6383" s="28">
        <f>HLOOKUP(Eingabe!$C$6,Kalkulationen!$F$1:$L$8762,Kalkulationen!D6382)</f>
        <v>141.66861508672662</v>
      </c>
    </row>
    <row r="6384" spans="6:8" x14ac:dyDescent="0.15">
      <c r="F6384" s="26">
        <v>43731.83333331786</v>
      </c>
      <c r="G6384" s="27">
        <f>Kalkulationen!F6383</f>
        <v>5.37</v>
      </c>
      <c r="H6384" s="28">
        <f>HLOOKUP(Eingabe!$C$6,Kalkulationen!$F$1:$L$8762,Kalkulationen!D6383)</f>
        <v>232.80191638908431</v>
      </c>
    </row>
    <row r="6385" spans="6:8" x14ac:dyDescent="0.15">
      <c r="F6385" s="26">
        <v>43731.874999984524</v>
      </c>
      <c r="G6385" s="27">
        <f>Kalkulationen!F6384</f>
        <v>5.07</v>
      </c>
      <c r="H6385" s="28">
        <f>HLOOKUP(Eingabe!$C$6,Kalkulationen!$F$1:$L$8762,Kalkulationen!D6384)</f>
        <v>192.37195416342232</v>
      </c>
    </row>
    <row r="6386" spans="6:8" x14ac:dyDescent="0.15">
      <c r="F6386" s="26">
        <v>43731.916666651188</v>
      </c>
      <c r="G6386" s="27">
        <f>Kalkulationen!F6385</f>
        <v>4.92</v>
      </c>
      <c r="H6386" s="28">
        <f>HLOOKUP(Eingabe!$C$6,Kalkulationen!$F$1:$L$8762,Kalkulationen!D6385)</f>
        <v>174.15991544051818</v>
      </c>
    </row>
    <row r="6387" spans="6:8" x14ac:dyDescent="0.15">
      <c r="F6387" s="26">
        <v>43731.958333317853</v>
      </c>
      <c r="G6387" s="27">
        <f>Kalkulationen!F6386</f>
        <v>2.39</v>
      </c>
      <c r="H6387" s="28">
        <f>HLOOKUP(Eingabe!$C$6,Kalkulationen!$F$1:$L$8762,Kalkulationen!D6386)</f>
        <v>3.2364376072839534</v>
      </c>
    </row>
    <row r="6388" spans="6:8" x14ac:dyDescent="0.15">
      <c r="F6388" s="26">
        <v>43731.999999984517</v>
      </c>
      <c r="G6388" s="27">
        <f>Kalkulationen!F6387</f>
        <v>4.7699999999999996</v>
      </c>
      <c r="H6388" s="28">
        <f>HLOOKUP(Eingabe!$C$6,Kalkulationen!$F$1:$L$8762,Kalkulationen!D6387)</f>
        <v>157.3586998907347</v>
      </c>
    </row>
    <row r="6389" spans="6:8" x14ac:dyDescent="0.15">
      <c r="F6389" s="26">
        <v>43732.041666651181</v>
      </c>
      <c r="G6389" s="27">
        <f>Kalkulationen!F6388</f>
        <v>5.22</v>
      </c>
      <c r="H6389" s="28">
        <f>HLOOKUP(Eingabe!$C$6,Kalkulationen!$F$1:$L$8762,Kalkulationen!D6388)</f>
        <v>212.01452653164606</v>
      </c>
    </row>
    <row r="6390" spans="6:8" x14ac:dyDescent="0.15">
      <c r="F6390" s="26">
        <v>43732.083333317845</v>
      </c>
      <c r="G6390" s="27">
        <f>Kalkulationen!F6389</f>
        <v>4.33</v>
      </c>
      <c r="H6390" s="28">
        <f>HLOOKUP(Eingabe!$C$6,Kalkulationen!$F$1:$L$8762,Kalkulationen!D6389)</f>
        <v>113.35839181095314</v>
      </c>
    </row>
    <row r="6391" spans="6:8" x14ac:dyDescent="0.15">
      <c r="F6391" s="26">
        <v>43732.124999984509</v>
      </c>
      <c r="G6391" s="27">
        <f>Kalkulationen!F6390</f>
        <v>3.73</v>
      </c>
      <c r="H6391" s="28">
        <f>HLOOKUP(Eingabe!$C$6,Kalkulationen!$F$1:$L$8762,Kalkulationen!D6390)</f>
        <v>57.90322713773282</v>
      </c>
    </row>
    <row r="6392" spans="6:8" x14ac:dyDescent="0.15">
      <c r="F6392" s="26">
        <v>43732.166666651174</v>
      </c>
      <c r="G6392" s="27">
        <f>Kalkulationen!F6391</f>
        <v>3.58</v>
      </c>
      <c r="H6392" s="28">
        <f>HLOOKUP(Eingabe!$C$6,Kalkulationen!$F$1:$L$8762,Kalkulationen!D6391)</f>
        <v>45.658471991144815</v>
      </c>
    </row>
    <row r="6393" spans="6:8" x14ac:dyDescent="0.15">
      <c r="F6393" s="26">
        <v>43732.208333317838</v>
      </c>
      <c r="G6393" s="27">
        <f>Kalkulationen!F6392</f>
        <v>3.58</v>
      </c>
      <c r="H6393" s="28">
        <f>HLOOKUP(Eingabe!$C$6,Kalkulationen!$F$1:$L$8762,Kalkulationen!D6392)</f>
        <v>45.658471991144815</v>
      </c>
    </row>
    <row r="6394" spans="6:8" x14ac:dyDescent="0.15">
      <c r="F6394" s="26">
        <v>43732.249999984502</v>
      </c>
      <c r="G6394" s="27">
        <f>Kalkulationen!F6393</f>
        <v>2.98</v>
      </c>
      <c r="H6394" s="28">
        <f>HLOOKUP(Eingabe!$C$6,Kalkulationen!$F$1:$L$8762,Kalkulationen!D6393)</f>
        <v>15.363813474783871</v>
      </c>
    </row>
    <row r="6395" spans="6:8" x14ac:dyDescent="0.15">
      <c r="F6395" s="26">
        <v>43732.291666651166</v>
      </c>
      <c r="G6395" s="27">
        <f>Kalkulationen!F6394</f>
        <v>2.2400000000000002</v>
      </c>
      <c r="H6395" s="28">
        <f>HLOOKUP(Eingabe!$C$6,Kalkulationen!$F$1:$L$8762,Kalkulationen!D6394)</f>
        <v>2.2387492384510437</v>
      </c>
    </row>
    <row r="6396" spans="6:8" x14ac:dyDescent="0.15">
      <c r="F6396" s="26">
        <v>43732.333333317831</v>
      </c>
      <c r="G6396" s="27">
        <f>Kalkulationen!F6395</f>
        <v>0.3</v>
      </c>
      <c r="H6396" s="28">
        <f>HLOOKUP(Eingabe!$C$6,Kalkulationen!$F$1:$L$8762,Kalkulationen!D6395)</f>
        <v>0</v>
      </c>
    </row>
    <row r="6397" spans="6:8" x14ac:dyDescent="0.15">
      <c r="F6397" s="26">
        <v>43732.374999984495</v>
      </c>
      <c r="G6397" s="27">
        <f>Kalkulationen!F6396</f>
        <v>0.15</v>
      </c>
      <c r="H6397" s="28">
        <f>HLOOKUP(Eingabe!$C$6,Kalkulationen!$F$1:$L$8762,Kalkulationen!D6396)</f>
        <v>0</v>
      </c>
    </row>
    <row r="6398" spans="6:8" x14ac:dyDescent="0.15">
      <c r="F6398" s="26">
        <v>43732.416666651159</v>
      </c>
      <c r="G6398" s="27">
        <f>Kalkulationen!F6397</f>
        <v>1.49</v>
      </c>
      <c r="H6398" s="28">
        <f>HLOOKUP(Eingabe!$C$6,Kalkulationen!$F$1:$L$8762,Kalkulationen!D6397)</f>
        <v>0.12936521063564776</v>
      </c>
    </row>
    <row r="6399" spans="6:8" x14ac:dyDescent="0.15">
      <c r="F6399" s="26">
        <v>43732.458333317823</v>
      </c>
      <c r="G6399" s="27">
        <f>Kalkulationen!F6398</f>
        <v>2.54</v>
      </c>
      <c r="H6399" s="28">
        <f>HLOOKUP(Eingabe!$C$6,Kalkulationen!$F$1:$L$8762,Kalkulationen!D6398)</f>
        <v>4.7035428791755116</v>
      </c>
    </row>
    <row r="6400" spans="6:8" x14ac:dyDescent="0.15">
      <c r="F6400" s="26">
        <v>43732.499999984488</v>
      </c>
      <c r="G6400" s="27">
        <f>Kalkulationen!F6399</f>
        <v>1.94</v>
      </c>
      <c r="H6400" s="28">
        <f>HLOOKUP(Eingabe!$C$6,Kalkulationen!$F$1:$L$8762,Kalkulationen!D6399)</f>
        <v>0.92361847068584668</v>
      </c>
    </row>
    <row r="6401" spans="6:8" x14ac:dyDescent="0.15">
      <c r="F6401" s="26">
        <v>43732.541666651152</v>
      </c>
      <c r="G6401" s="27">
        <f>Kalkulationen!F6400</f>
        <v>2.2400000000000002</v>
      </c>
      <c r="H6401" s="28">
        <f>HLOOKUP(Eingabe!$C$6,Kalkulationen!$F$1:$L$8762,Kalkulationen!D6400)</f>
        <v>2.2387492384510437</v>
      </c>
    </row>
    <row r="6402" spans="6:8" x14ac:dyDescent="0.15">
      <c r="F6402" s="26">
        <v>43732.583333317816</v>
      </c>
      <c r="G6402" s="27">
        <f>Kalkulationen!F6401</f>
        <v>2.2400000000000002</v>
      </c>
      <c r="H6402" s="28">
        <f>HLOOKUP(Eingabe!$C$6,Kalkulationen!$F$1:$L$8762,Kalkulationen!D6401)</f>
        <v>2.2387492384510437</v>
      </c>
    </row>
    <row r="6403" spans="6:8" x14ac:dyDescent="0.15">
      <c r="F6403" s="26">
        <v>43732.62499998448</v>
      </c>
      <c r="G6403" s="27">
        <f>Kalkulationen!F6402</f>
        <v>1.79</v>
      </c>
      <c r="H6403" s="28">
        <f>HLOOKUP(Eingabe!$C$6,Kalkulationen!$F$1:$L$8762,Kalkulationen!D6402)</f>
        <v>0.54640916557928276</v>
      </c>
    </row>
    <row r="6404" spans="6:8" x14ac:dyDescent="0.15">
      <c r="F6404" s="26">
        <v>43732.666666651145</v>
      </c>
      <c r="G6404" s="27">
        <f>Kalkulationen!F6403</f>
        <v>1.49</v>
      </c>
      <c r="H6404" s="28">
        <f>HLOOKUP(Eingabe!$C$6,Kalkulationen!$F$1:$L$8762,Kalkulationen!D6403)</f>
        <v>0.12936521063564776</v>
      </c>
    </row>
    <row r="6405" spans="6:8" x14ac:dyDescent="0.15">
      <c r="F6405" s="26">
        <v>43732.708333317809</v>
      </c>
      <c r="G6405" s="27">
        <f>Kalkulationen!F6404</f>
        <v>3.13</v>
      </c>
      <c r="H6405" s="28">
        <f>HLOOKUP(Eingabe!$C$6,Kalkulationen!$F$1:$L$8762,Kalkulationen!D6404)</f>
        <v>21.178652373249626</v>
      </c>
    </row>
    <row r="6406" spans="6:8" x14ac:dyDescent="0.15">
      <c r="F6406" s="26">
        <v>43732.749999984473</v>
      </c>
      <c r="G6406" s="27">
        <f>Kalkulationen!F6405</f>
        <v>2.83</v>
      </c>
      <c r="H6406" s="28">
        <f>HLOOKUP(Eingabe!$C$6,Kalkulationen!$F$1:$L$8762,Kalkulationen!D6405)</f>
        <v>10.799308393294714</v>
      </c>
    </row>
    <row r="6407" spans="6:8" x14ac:dyDescent="0.15">
      <c r="F6407" s="26">
        <v>43732.791666651137</v>
      </c>
      <c r="G6407" s="27">
        <f>Kalkulationen!F6406</f>
        <v>2.39</v>
      </c>
      <c r="H6407" s="28">
        <f>HLOOKUP(Eingabe!$C$6,Kalkulationen!$F$1:$L$8762,Kalkulationen!D6406)</f>
        <v>3.2364376072839534</v>
      </c>
    </row>
    <row r="6408" spans="6:8" x14ac:dyDescent="0.15">
      <c r="F6408" s="26">
        <v>43732.833333317802</v>
      </c>
      <c r="G6408" s="27">
        <f>Kalkulationen!F6407</f>
        <v>2.83</v>
      </c>
      <c r="H6408" s="28">
        <f>HLOOKUP(Eingabe!$C$6,Kalkulationen!$F$1:$L$8762,Kalkulationen!D6407)</f>
        <v>10.799308393294714</v>
      </c>
    </row>
    <row r="6409" spans="6:8" x14ac:dyDescent="0.15">
      <c r="F6409" s="26">
        <v>43732.874999984466</v>
      </c>
      <c r="G6409" s="27">
        <f>Kalkulationen!F6408</f>
        <v>3.28</v>
      </c>
      <c r="H6409" s="28">
        <f>HLOOKUP(Eingabe!$C$6,Kalkulationen!$F$1:$L$8762,Kalkulationen!D6408)</f>
        <v>28.07247429844973</v>
      </c>
    </row>
    <row r="6410" spans="6:8" x14ac:dyDescent="0.15">
      <c r="F6410" s="26">
        <v>43732.91666665113</v>
      </c>
      <c r="G6410" s="27">
        <f>Kalkulationen!F6409</f>
        <v>1.79</v>
      </c>
      <c r="H6410" s="28">
        <f>HLOOKUP(Eingabe!$C$6,Kalkulationen!$F$1:$L$8762,Kalkulationen!D6409)</f>
        <v>0.54640916557928276</v>
      </c>
    </row>
    <row r="6411" spans="6:8" x14ac:dyDescent="0.15">
      <c r="F6411" s="26">
        <v>43732.958333317794</v>
      </c>
      <c r="G6411" s="27">
        <f>Kalkulationen!F6410</f>
        <v>1.79</v>
      </c>
      <c r="H6411" s="28">
        <f>HLOOKUP(Eingabe!$C$6,Kalkulationen!$F$1:$L$8762,Kalkulationen!D6410)</f>
        <v>0.54640916557928276</v>
      </c>
    </row>
    <row r="6412" spans="6:8" x14ac:dyDescent="0.15">
      <c r="F6412" s="26">
        <v>43732.999999984459</v>
      </c>
      <c r="G6412" s="27">
        <f>Kalkulationen!F6411</f>
        <v>2.09</v>
      </c>
      <c r="H6412" s="28">
        <f>HLOOKUP(Eingabe!$C$6,Kalkulationen!$F$1:$L$8762,Kalkulationen!D6411)</f>
        <v>1.4746487197138975</v>
      </c>
    </row>
    <row r="6413" spans="6:8" x14ac:dyDescent="0.15">
      <c r="F6413" s="26">
        <v>43733.041666651123</v>
      </c>
      <c r="G6413" s="27">
        <f>Kalkulationen!F6412</f>
        <v>1.19</v>
      </c>
      <c r="H6413" s="28">
        <f>HLOOKUP(Eingabe!$C$6,Kalkulationen!$F$1:$L$8762,Kalkulationen!D6412)</f>
        <v>0</v>
      </c>
    </row>
    <row r="6414" spans="6:8" x14ac:dyDescent="0.15">
      <c r="F6414" s="26">
        <v>43733.083333317787</v>
      </c>
      <c r="G6414" s="27">
        <f>Kalkulationen!F6413</f>
        <v>3.13</v>
      </c>
      <c r="H6414" s="28">
        <f>HLOOKUP(Eingabe!$C$6,Kalkulationen!$F$1:$L$8762,Kalkulationen!D6413)</f>
        <v>21.178652373249626</v>
      </c>
    </row>
    <row r="6415" spans="6:8" x14ac:dyDescent="0.15">
      <c r="F6415" s="26">
        <v>43733.124999984451</v>
      </c>
      <c r="G6415" s="27">
        <f>Kalkulationen!F6414</f>
        <v>4.18</v>
      </c>
      <c r="H6415" s="28">
        <f>HLOOKUP(Eingabe!$C$6,Kalkulationen!$F$1:$L$8762,Kalkulationen!D6414)</f>
        <v>99.286032951741447</v>
      </c>
    </row>
    <row r="6416" spans="6:8" x14ac:dyDescent="0.15">
      <c r="F6416" s="26">
        <v>43733.166666651116</v>
      </c>
      <c r="G6416" s="27">
        <f>Kalkulationen!F6415</f>
        <v>4.33</v>
      </c>
      <c r="H6416" s="28">
        <f>HLOOKUP(Eingabe!$C$6,Kalkulationen!$F$1:$L$8762,Kalkulationen!D6415)</f>
        <v>113.35839181095314</v>
      </c>
    </row>
    <row r="6417" spans="6:8" x14ac:dyDescent="0.15">
      <c r="F6417" s="26">
        <v>43733.20833331778</v>
      </c>
      <c r="G6417" s="27">
        <f>Kalkulationen!F6416</f>
        <v>4.03</v>
      </c>
      <c r="H6417" s="28">
        <f>HLOOKUP(Eingabe!$C$6,Kalkulationen!$F$1:$L$8762,Kalkulationen!D6416)</f>
        <v>85.333314530668076</v>
      </c>
    </row>
    <row r="6418" spans="6:8" x14ac:dyDescent="0.15">
      <c r="F6418" s="26">
        <v>43733.249999984444</v>
      </c>
      <c r="G6418" s="27">
        <f>Kalkulationen!F6417</f>
        <v>3.43</v>
      </c>
      <c r="H6418" s="28">
        <f>HLOOKUP(Eingabe!$C$6,Kalkulationen!$F$1:$L$8762,Kalkulationen!D6417)</f>
        <v>35.928487146259762</v>
      </c>
    </row>
    <row r="6419" spans="6:8" x14ac:dyDescent="0.15">
      <c r="F6419" s="26">
        <v>43733.291666651108</v>
      </c>
      <c r="G6419" s="27">
        <f>Kalkulationen!F6418</f>
        <v>2.69</v>
      </c>
      <c r="H6419" s="28">
        <f>HLOOKUP(Eingabe!$C$6,Kalkulationen!$F$1:$L$8762,Kalkulationen!D6418)</f>
        <v>7.4302984659264721</v>
      </c>
    </row>
    <row r="6420" spans="6:8" x14ac:dyDescent="0.15">
      <c r="F6420" s="26">
        <v>43733.333333317772</v>
      </c>
      <c r="G6420" s="27">
        <f>Kalkulationen!F6419</f>
        <v>2.2400000000000002</v>
      </c>
      <c r="H6420" s="28">
        <f>HLOOKUP(Eingabe!$C$6,Kalkulationen!$F$1:$L$8762,Kalkulationen!D6419)</f>
        <v>2.2387492384510437</v>
      </c>
    </row>
    <row r="6421" spans="6:8" x14ac:dyDescent="0.15">
      <c r="F6421" s="26">
        <v>43733.374999984437</v>
      </c>
      <c r="G6421" s="27">
        <f>Kalkulationen!F6420</f>
        <v>2.2400000000000002</v>
      </c>
      <c r="H6421" s="28">
        <f>HLOOKUP(Eingabe!$C$6,Kalkulationen!$F$1:$L$8762,Kalkulationen!D6420)</f>
        <v>2.2387492384510437</v>
      </c>
    </row>
    <row r="6422" spans="6:8" x14ac:dyDescent="0.15">
      <c r="F6422" s="26">
        <v>43733.416666651101</v>
      </c>
      <c r="G6422" s="27">
        <f>Kalkulationen!F6421</f>
        <v>2.2400000000000002</v>
      </c>
      <c r="H6422" s="28">
        <f>HLOOKUP(Eingabe!$C$6,Kalkulationen!$F$1:$L$8762,Kalkulationen!D6421)</f>
        <v>2.2387492384510437</v>
      </c>
    </row>
    <row r="6423" spans="6:8" x14ac:dyDescent="0.15">
      <c r="F6423" s="26">
        <v>43733.458333317765</v>
      </c>
      <c r="G6423" s="27">
        <f>Kalkulationen!F6422</f>
        <v>3.73</v>
      </c>
      <c r="H6423" s="28">
        <f>HLOOKUP(Eingabe!$C$6,Kalkulationen!$F$1:$L$8762,Kalkulationen!D6422)</f>
        <v>57.90322713773282</v>
      </c>
    </row>
    <row r="6424" spans="6:8" x14ac:dyDescent="0.15">
      <c r="F6424" s="26">
        <v>43733.499999984429</v>
      </c>
      <c r="G6424" s="27">
        <f>Kalkulationen!F6423</f>
        <v>2.39</v>
      </c>
      <c r="H6424" s="28">
        <f>HLOOKUP(Eingabe!$C$6,Kalkulationen!$F$1:$L$8762,Kalkulationen!D6423)</f>
        <v>3.2364376072839534</v>
      </c>
    </row>
    <row r="6425" spans="6:8" x14ac:dyDescent="0.15">
      <c r="F6425" s="26">
        <v>43733.541666651094</v>
      </c>
      <c r="G6425" s="27">
        <f>Kalkulationen!F6424</f>
        <v>3.28</v>
      </c>
      <c r="H6425" s="28">
        <f>HLOOKUP(Eingabe!$C$6,Kalkulationen!$F$1:$L$8762,Kalkulationen!D6424)</f>
        <v>28.07247429844973</v>
      </c>
    </row>
    <row r="6426" spans="6:8" x14ac:dyDescent="0.15">
      <c r="F6426" s="26">
        <v>43733.583333317758</v>
      </c>
      <c r="G6426" s="27">
        <f>Kalkulationen!F6425</f>
        <v>3.58</v>
      </c>
      <c r="H6426" s="28">
        <f>HLOOKUP(Eingabe!$C$6,Kalkulationen!$F$1:$L$8762,Kalkulationen!D6425)</f>
        <v>45.658471991144815</v>
      </c>
    </row>
    <row r="6427" spans="6:8" x14ac:dyDescent="0.15">
      <c r="F6427" s="26">
        <v>43733.624999984422</v>
      </c>
      <c r="G6427" s="27">
        <f>Kalkulationen!F6426</f>
        <v>3.88</v>
      </c>
      <c r="H6427" s="28">
        <f>HLOOKUP(Eingabe!$C$6,Kalkulationen!$F$1:$L$8762,Kalkulationen!D6426)</f>
        <v>71.378640628237633</v>
      </c>
    </row>
    <row r="6428" spans="6:8" x14ac:dyDescent="0.15">
      <c r="F6428" s="26">
        <v>43733.666666651086</v>
      </c>
      <c r="G6428" s="27">
        <f>Kalkulationen!F6427</f>
        <v>2.54</v>
      </c>
      <c r="H6428" s="28">
        <f>HLOOKUP(Eingabe!$C$6,Kalkulationen!$F$1:$L$8762,Kalkulationen!D6427)</f>
        <v>4.7035428791755116</v>
      </c>
    </row>
    <row r="6429" spans="6:8" x14ac:dyDescent="0.15">
      <c r="F6429" s="26">
        <v>43733.708333317751</v>
      </c>
      <c r="G6429" s="27">
        <f>Kalkulationen!F6428</f>
        <v>3.28</v>
      </c>
      <c r="H6429" s="28">
        <f>HLOOKUP(Eingabe!$C$6,Kalkulationen!$F$1:$L$8762,Kalkulationen!D6428)</f>
        <v>28.07247429844973</v>
      </c>
    </row>
    <row r="6430" spans="6:8" x14ac:dyDescent="0.15">
      <c r="F6430" s="26">
        <v>43733.749999984415</v>
      </c>
      <c r="G6430" s="27">
        <f>Kalkulationen!F6429</f>
        <v>3.88</v>
      </c>
      <c r="H6430" s="28">
        <f>HLOOKUP(Eingabe!$C$6,Kalkulationen!$F$1:$L$8762,Kalkulationen!D6429)</f>
        <v>71.378640628237633</v>
      </c>
    </row>
    <row r="6431" spans="6:8" x14ac:dyDescent="0.15">
      <c r="F6431" s="26">
        <v>43733.791666651079</v>
      </c>
      <c r="G6431" s="27">
        <f>Kalkulationen!F6430</f>
        <v>4.4800000000000004</v>
      </c>
      <c r="H6431" s="28">
        <f>HLOOKUP(Eingabe!$C$6,Kalkulationen!$F$1:$L$8762,Kalkulationen!D6430)</f>
        <v>127.75355141684258</v>
      </c>
    </row>
    <row r="6432" spans="6:8" x14ac:dyDescent="0.15">
      <c r="F6432" s="26">
        <v>43733.833333317743</v>
      </c>
      <c r="G6432" s="27">
        <f>Kalkulationen!F6431</f>
        <v>4.92</v>
      </c>
      <c r="H6432" s="28">
        <f>HLOOKUP(Eingabe!$C$6,Kalkulationen!$F$1:$L$8762,Kalkulationen!D6431)</f>
        <v>174.15991544051818</v>
      </c>
    </row>
    <row r="6433" spans="6:8" x14ac:dyDescent="0.15">
      <c r="F6433" s="26">
        <v>43733.874999984408</v>
      </c>
      <c r="G6433" s="27">
        <f>Kalkulationen!F6432</f>
        <v>4.92</v>
      </c>
      <c r="H6433" s="28">
        <f>HLOOKUP(Eingabe!$C$6,Kalkulationen!$F$1:$L$8762,Kalkulationen!D6432)</f>
        <v>174.15991544051818</v>
      </c>
    </row>
    <row r="6434" spans="6:8" x14ac:dyDescent="0.15">
      <c r="F6434" s="26">
        <v>43733.916666651072</v>
      </c>
      <c r="G6434" s="27">
        <f>Kalkulationen!F6433</f>
        <v>2.69</v>
      </c>
      <c r="H6434" s="28">
        <f>HLOOKUP(Eingabe!$C$6,Kalkulationen!$F$1:$L$8762,Kalkulationen!D6433)</f>
        <v>7.4302984659264721</v>
      </c>
    </row>
    <row r="6435" spans="6:8" x14ac:dyDescent="0.15">
      <c r="F6435" s="26">
        <v>43733.958333317736</v>
      </c>
      <c r="G6435" s="27">
        <f>Kalkulationen!F6434</f>
        <v>4.7699999999999996</v>
      </c>
      <c r="H6435" s="28">
        <f>HLOOKUP(Eingabe!$C$6,Kalkulationen!$F$1:$L$8762,Kalkulationen!D6434)</f>
        <v>157.3586998907347</v>
      </c>
    </row>
    <row r="6436" spans="6:8" x14ac:dyDescent="0.15">
      <c r="F6436" s="26">
        <v>43733.9999999844</v>
      </c>
      <c r="G6436" s="27">
        <f>Kalkulationen!F6435</f>
        <v>4.4800000000000004</v>
      </c>
      <c r="H6436" s="28">
        <f>HLOOKUP(Eingabe!$C$6,Kalkulationen!$F$1:$L$8762,Kalkulationen!D6435)</f>
        <v>127.75355141684258</v>
      </c>
    </row>
    <row r="6437" spans="6:8" x14ac:dyDescent="0.15">
      <c r="F6437" s="26">
        <v>43734.041666651065</v>
      </c>
      <c r="G6437" s="27">
        <f>Kalkulationen!F6436</f>
        <v>3.88</v>
      </c>
      <c r="H6437" s="28">
        <f>HLOOKUP(Eingabe!$C$6,Kalkulationen!$F$1:$L$8762,Kalkulationen!D6436)</f>
        <v>71.378640628237633</v>
      </c>
    </row>
    <row r="6438" spans="6:8" x14ac:dyDescent="0.15">
      <c r="F6438" s="26">
        <v>43734.083333317729</v>
      </c>
      <c r="G6438" s="27">
        <f>Kalkulationen!F6437</f>
        <v>4.62</v>
      </c>
      <c r="H6438" s="28">
        <f>HLOOKUP(Eingabe!$C$6,Kalkulationen!$F$1:$L$8762,Kalkulationen!D6437)</f>
        <v>141.66861508672662</v>
      </c>
    </row>
    <row r="6439" spans="6:8" x14ac:dyDescent="0.15">
      <c r="F6439" s="26">
        <v>43734.124999984393</v>
      </c>
      <c r="G6439" s="27">
        <f>Kalkulationen!F6438</f>
        <v>4.33</v>
      </c>
      <c r="H6439" s="28">
        <f>HLOOKUP(Eingabe!$C$6,Kalkulationen!$F$1:$L$8762,Kalkulationen!D6438)</f>
        <v>113.35839181095314</v>
      </c>
    </row>
    <row r="6440" spans="6:8" x14ac:dyDescent="0.15">
      <c r="F6440" s="26">
        <v>43734.166666651057</v>
      </c>
      <c r="G6440" s="27">
        <f>Kalkulationen!F6439</f>
        <v>4.62</v>
      </c>
      <c r="H6440" s="28">
        <f>HLOOKUP(Eingabe!$C$6,Kalkulationen!$F$1:$L$8762,Kalkulationen!D6439)</f>
        <v>141.66861508672662</v>
      </c>
    </row>
    <row r="6441" spans="6:8" x14ac:dyDescent="0.15">
      <c r="F6441" s="26">
        <v>43734.208333317722</v>
      </c>
      <c r="G6441" s="27">
        <f>Kalkulationen!F6440</f>
        <v>4.33</v>
      </c>
      <c r="H6441" s="28">
        <f>HLOOKUP(Eingabe!$C$6,Kalkulationen!$F$1:$L$8762,Kalkulationen!D6440)</f>
        <v>113.35839181095314</v>
      </c>
    </row>
    <row r="6442" spans="6:8" x14ac:dyDescent="0.15">
      <c r="F6442" s="26">
        <v>43734.249999984386</v>
      </c>
      <c r="G6442" s="27">
        <f>Kalkulationen!F6441</f>
        <v>3.28</v>
      </c>
      <c r="H6442" s="28">
        <f>HLOOKUP(Eingabe!$C$6,Kalkulationen!$F$1:$L$8762,Kalkulationen!D6441)</f>
        <v>28.07247429844973</v>
      </c>
    </row>
    <row r="6443" spans="6:8" x14ac:dyDescent="0.15">
      <c r="F6443" s="26">
        <v>43734.29166665105</v>
      </c>
      <c r="G6443" s="27">
        <f>Kalkulationen!F6442</f>
        <v>3.28</v>
      </c>
      <c r="H6443" s="28">
        <f>HLOOKUP(Eingabe!$C$6,Kalkulationen!$F$1:$L$8762,Kalkulationen!D6442)</f>
        <v>28.07247429844973</v>
      </c>
    </row>
    <row r="6444" spans="6:8" x14ac:dyDescent="0.15">
      <c r="F6444" s="26">
        <v>43734.333333317714</v>
      </c>
      <c r="G6444" s="27">
        <f>Kalkulationen!F6443</f>
        <v>2.69</v>
      </c>
      <c r="H6444" s="28">
        <f>HLOOKUP(Eingabe!$C$6,Kalkulationen!$F$1:$L$8762,Kalkulationen!D6443)</f>
        <v>7.4302984659264721</v>
      </c>
    </row>
    <row r="6445" spans="6:8" x14ac:dyDescent="0.15">
      <c r="F6445" s="26">
        <v>43734.374999984379</v>
      </c>
      <c r="G6445" s="27">
        <f>Kalkulationen!F6444</f>
        <v>3.73</v>
      </c>
      <c r="H6445" s="28">
        <f>HLOOKUP(Eingabe!$C$6,Kalkulationen!$F$1:$L$8762,Kalkulationen!D6444)</f>
        <v>57.90322713773282</v>
      </c>
    </row>
    <row r="6446" spans="6:8" x14ac:dyDescent="0.15">
      <c r="F6446" s="26">
        <v>43734.416666651043</v>
      </c>
      <c r="G6446" s="27">
        <f>Kalkulationen!F6445</f>
        <v>4.62</v>
      </c>
      <c r="H6446" s="28">
        <f>HLOOKUP(Eingabe!$C$6,Kalkulationen!$F$1:$L$8762,Kalkulationen!D6445)</f>
        <v>141.66861508672662</v>
      </c>
    </row>
    <row r="6447" spans="6:8" x14ac:dyDescent="0.15">
      <c r="F6447" s="26">
        <v>43734.458333317707</v>
      </c>
      <c r="G6447" s="27">
        <f>Kalkulationen!F6446</f>
        <v>1.34</v>
      </c>
      <c r="H6447" s="28">
        <f>HLOOKUP(Eingabe!$C$6,Kalkulationen!$F$1:$L$8762,Kalkulationen!D6446)</f>
        <v>0</v>
      </c>
    </row>
    <row r="6448" spans="6:8" x14ac:dyDescent="0.15">
      <c r="F6448" s="26">
        <v>43734.499999984371</v>
      </c>
      <c r="G6448" s="27">
        <f>Kalkulationen!F6447</f>
        <v>2.54</v>
      </c>
      <c r="H6448" s="28">
        <f>HLOOKUP(Eingabe!$C$6,Kalkulationen!$F$1:$L$8762,Kalkulationen!D6447)</f>
        <v>4.7035428791755116</v>
      </c>
    </row>
    <row r="6449" spans="6:8" x14ac:dyDescent="0.15">
      <c r="F6449" s="26">
        <v>43734.541666651035</v>
      </c>
      <c r="G6449" s="27">
        <f>Kalkulationen!F6448</f>
        <v>5.07</v>
      </c>
      <c r="H6449" s="28">
        <f>HLOOKUP(Eingabe!$C$6,Kalkulationen!$F$1:$L$8762,Kalkulationen!D6448)</f>
        <v>192.37195416342232</v>
      </c>
    </row>
    <row r="6450" spans="6:8" x14ac:dyDescent="0.15">
      <c r="F6450" s="26">
        <v>43734.5833333177</v>
      </c>
      <c r="G6450" s="27">
        <f>Kalkulationen!F6449</f>
        <v>3.88</v>
      </c>
      <c r="H6450" s="28">
        <f>HLOOKUP(Eingabe!$C$6,Kalkulationen!$F$1:$L$8762,Kalkulationen!D6449)</f>
        <v>71.378640628237633</v>
      </c>
    </row>
    <row r="6451" spans="6:8" x14ac:dyDescent="0.15">
      <c r="F6451" s="26">
        <v>43734.624999984364</v>
      </c>
      <c r="G6451" s="27">
        <f>Kalkulationen!F6450</f>
        <v>3.43</v>
      </c>
      <c r="H6451" s="28">
        <f>HLOOKUP(Eingabe!$C$6,Kalkulationen!$F$1:$L$8762,Kalkulationen!D6450)</f>
        <v>35.928487146259762</v>
      </c>
    </row>
    <row r="6452" spans="6:8" x14ac:dyDescent="0.15">
      <c r="F6452" s="26">
        <v>43734.666666651028</v>
      </c>
      <c r="G6452" s="27">
        <f>Kalkulationen!F6451</f>
        <v>3.13</v>
      </c>
      <c r="H6452" s="28">
        <f>HLOOKUP(Eingabe!$C$6,Kalkulationen!$F$1:$L$8762,Kalkulationen!D6451)</f>
        <v>21.178652373249626</v>
      </c>
    </row>
    <row r="6453" spans="6:8" x14ac:dyDescent="0.15">
      <c r="F6453" s="26">
        <v>43734.708333317692</v>
      </c>
      <c r="G6453" s="27">
        <f>Kalkulationen!F6452</f>
        <v>3.28</v>
      </c>
      <c r="H6453" s="28">
        <f>HLOOKUP(Eingabe!$C$6,Kalkulationen!$F$1:$L$8762,Kalkulationen!D6452)</f>
        <v>28.07247429844973</v>
      </c>
    </row>
    <row r="6454" spans="6:8" x14ac:dyDescent="0.15">
      <c r="F6454" s="26">
        <v>43734.749999984357</v>
      </c>
      <c r="G6454" s="27">
        <f>Kalkulationen!F6453</f>
        <v>4.4800000000000004</v>
      </c>
      <c r="H6454" s="28">
        <f>HLOOKUP(Eingabe!$C$6,Kalkulationen!$F$1:$L$8762,Kalkulationen!D6453)</f>
        <v>127.75355141684258</v>
      </c>
    </row>
    <row r="6455" spans="6:8" x14ac:dyDescent="0.15">
      <c r="F6455" s="26">
        <v>43734.791666651021</v>
      </c>
      <c r="G6455" s="27">
        <f>Kalkulationen!F6454</f>
        <v>3.73</v>
      </c>
      <c r="H6455" s="28">
        <f>HLOOKUP(Eingabe!$C$6,Kalkulationen!$F$1:$L$8762,Kalkulationen!D6454)</f>
        <v>57.90322713773282</v>
      </c>
    </row>
    <row r="6456" spans="6:8" x14ac:dyDescent="0.15">
      <c r="F6456" s="26">
        <v>43734.833333317685</v>
      </c>
      <c r="G6456" s="27">
        <f>Kalkulationen!F6455</f>
        <v>4.7699999999999996</v>
      </c>
      <c r="H6456" s="28">
        <f>HLOOKUP(Eingabe!$C$6,Kalkulationen!$F$1:$L$8762,Kalkulationen!D6455)</f>
        <v>157.3586998907347</v>
      </c>
    </row>
    <row r="6457" spans="6:8" x14ac:dyDescent="0.15">
      <c r="F6457" s="26">
        <v>43734.874999984349</v>
      </c>
      <c r="G6457" s="27">
        <f>Kalkulationen!F6456</f>
        <v>2.69</v>
      </c>
      <c r="H6457" s="28">
        <f>HLOOKUP(Eingabe!$C$6,Kalkulationen!$F$1:$L$8762,Kalkulationen!D6456)</f>
        <v>7.4302984659264721</v>
      </c>
    </row>
    <row r="6458" spans="6:8" x14ac:dyDescent="0.15">
      <c r="F6458" s="26">
        <v>43734.916666651014</v>
      </c>
      <c r="G6458" s="27">
        <f>Kalkulationen!F6457</f>
        <v>2.54</v>
      </c>
      <c r="H6458" s="28">
        <f>HLOOKUP(Eingabe!$C$6,Kalkulationen!$F$1:$L$8762,Kalkulationen!D6457)</f>
        <v>4.7035428791755116</v>
      </c>
    </row>
    <row r="6459" spans="6:8" x14ac:dyDescent="0.15">
      <c r="F6459" s="26">
        <v>43734.958333317678</v>
      </c>
      <c r="G6459" s="27">
        <f>Kalkulationen!F6458</f>
        <v>2.54</v>
      </c>
      <c r="H6459" s="28">
        <f>HLOOKUP(Eingabe!$C$6,Kalkulationen!$F$1:$L$8762,Kalkulationen!D6458)</f>
        <v>4.7035428791755116</v>
      </c>
    </row>
    <row r="6460" spans="6:8" x14ac:dyDescent="0.15">
      <c r="F6460" s="26">
        <v>43734.999999984342</v>
      </c>
      <c r="G6460" s="27">
        <f>Kalkulationen!F6459</f>
        <v>1.94</v>
      </c>
      <c r="H6460" s="28">
        <f>HLOOKUP(Eingabe!$C$6,Kalkulationen!$F$1:$L$8762,Kalkulationen!D6459)</f>
        <v>0.92361847068584668</v>
      </c>
    </row>
    <row r="6461" spans="6:8" x14ac:dyDescent="0.15">
      <c r="F6461" s="26">
        <v>43735.041666651006</v>
      </c>
      <c r="G6461" s="27">
        <f>Kalkulationen!F6460</f>
        <v>3.88</v>
      </c>
      <c r="H6461" s="28">
        <f>HLOOKUP(Eingabe!$C$6,Kalkulationen!$F$1:$L$8762,Kalkulationen!D6460)</f>
        <v>71.378640628237633</v>
      </c>
    </row>
    <row r="6462" spans="6:8" x14ac:dyDescent="0.15">
      <c r="F6462" s="26">
        <v>43735.083333317671</v>
      </c>
      <c r="G6462" s="27">
        <f>Kalkulationen!F6461</f>
        <v>4.33</v>
      </c>
      <c r="H6462" s="28">
        <f>HLOOKUP(Eingabe!$C$6,Kalkulationen!$F$1:$L$8762,Kalkulationen!D6461)</f>
        <v>113.35839181095314</v>
      </c>
    </row>
    <row r="6463" spans="6:8" x14ac:dyDescent="0.15">
      <c r="F6463" s="26">
        <v>43735.124999984335</v>
      </c>
      <c r="G6463" s="27">
        <f>Kalkulationen!F6462</f>
        <v>4.18</v>
      </c>
      <c r="H6463" s="28">
        <f>HLOOKUP(Eingabe!$C$6,Kalkulationen!$F$1:$L$8762,Kalkulationen!D6462)</f>
        <v>99.286032951741447</v>
      </c>
    </row>
    <row r="6464" spans="6:8" x14ac:dyDescent="0.15">
      <c r="F6464" s="26">
        <v>43735.166666650999</v>
      </c>
      <c r="G6464" s="27">
        <f>Kalkulationen!F6463</f>
        <v>3.43</v>
      </c>
      <c r="H6464" s="28">
        <f>HLOOKUP(Eingabe!$C$6,Kalkulationen!$F$1:$L$8762,Kalkulationen!D6463)</f>
        <v>35.928487146259762</v>
      </c>
    </row>
    <row r="6465" spans="6:8" x14ac:dyDescent="0.15">
      <c r="F6465" s="26">
        <v>43735.208333317663</v>
      </c>
      <c r="G6465" s="27">
        <f>Kalkulationen!F6464</f>
        <v>2.54</v>
      </c>
      <c r="H6465" s="28">
        <f>HLOOKUP(Eingabe!$C$6,Kalkulationen!$F$1:$L$8762,Kalkulationen!D6464)</f>
        <v>4.7035428791755116</v>
      </c>
    </row>
    <row r="6466" spans="6:8" x14ac:dyDescent="0.15">
      <c r="F6466" s="26">
        <v>43735.249999984328</v>
      </c>
      <c r="G6466" s="27">
        <f>Kalkulationen!F6465</f>
        <v>4.03</v>
      </c>
      <c r="H6466" s="28">
        <f>HLOOKUP(Eingabe!$C$6,Kalkulationen!$F$1:$L$8762,Kalkulationen!D6465)</f>
        <v>85.333314530668076</v>
      </c>
    </row>
    <row r="6467" spans="6:8" x14ac:dyDescent="0.15">
      <c r="F6467" s="26">
        <v>43735.291666650992</v>
      </c>
      <c r="G6467" s="27">
        <f>Kalkulationen!F6466</f>
        <v>3.58</v>
      </c>
      <c r="H6467" s="28">
        <f>HLOOKUP(Eingabe!$C$6,Kalkulationen!$F$1:$L$8762,Kalkulationen!D6466)</f>
        <v>45.658471991144815</v>
      </c>
    </row>
    <row r="6468" spans="6:8" x14ac:dyDescent="0.15">
      <c r="F6468" s="26">
        <v>43735.333333317656</v>
      </c>
      <c r="G6468" s="27">
        <f>Kalkulationen!F6467</f>
        <v>3.58</v>
      </c>
      <c r="H6468" s="28">
        <f>HLOOKUP(Eingabe!$C$6,Kalkulationen!$F$1:$L$8762,Kalkulationen!D6467)</f>
        <v>45.658471991144815</v>
      </c>
    </row>
    <row r="6469" spans="6:8" x14ac:dyDescent="0.15">
      <c r="F6469" s="26">
        <v>43735.37499998432</v>
      </c>
      <c r="G6469" s="27">
        <f>Kalkulationen!F6468</f>
        <v>4.92</v>
      </c>
      <c r="H6469" s="28">
        <f>HLOOKUP(Eingabe!$C$6,Kalkulationen!$F$1:$L$8762,Kalkulationen!D6468)</f>
        <v>174.15991544051818</v>
      </c>
    </row>
    <row r="6470" spans="6:8" x14ac:dyDescent="0.15">
      <c r="F6470" s="26">
        <v>43735.416666650985</v>
      </c>
      <c r="G6470" s="27">
        <f>Kalkulationen!F6469</f>
        <v>4.92</v>
      </c>
      <c r="H6470" s="28">
        <f>HLOOKUP(Eingabe!$C$6,Kalkulationen!$F$1:$L$8762,Kalkulationen!D6469)</f>
        <v>174.15991544051818</v>
      </c>
    </row>
    <row r="6471" spans="6:8" x14ac:dyDescent="0.15">
      <c r="F6471" s="26">
        <v>43735.458333317649</v>
      </c>
      <c r="G6471" s="27">
        <f>Kalkulationen!F6470</f>
        <v>7.01</v>
      </c>
      <c r="H6471" s="28">
        <f>HLOOKUP(Eingabe!$C$6,Kalkulationen!$F$1:$L$8762,Kalkulationen!D6470)</f>
        <v>547.54540984378536</v>
      </c>
    </row>
    <row r="6472" spans="6:8" x14ac:dyDescent="0.15">
      <c r="F6472" s="26">
        <v>43735.499999984313</v>
      </c>
      <c r="G6472" s="27">
        <f>Kalkulationen!F6471</f>
        <v>7.31</v>
      </c>
      <c r="H6472" s="28">
        <f>HLOOKUP(Eingabe!$C$6,Kalkulationen!$F$1:$L$8762,Kalkulationen!D6471)</f>
        <v>624.88523343482666</v>
      </c>
    </row>
    <row r="6473" spans="6:8" x14ac:dyDescent="0.15">
      <c r="F6473" s="26">
        <v>43735.541666650977</v>
      </c>
      <c r="G6473" s="27">
        <f>Kalkulationen!F6472</f>
        <v>5.37</v>
      </c>
      <c r="H6473" s="28">
        <f>HLOOKUP(Eingabe!$C$6,Kalkulationen!$F$1:$L$8762,Kalkulationen!D6472)</f>
        <v>232.80191638908431</v>
      </c>
    </row>
    <row r="6474" spans="6:8" x14ac:dyDescent="0.15">
      <c r="F6474" s="26">
        <v>43735.583333317642</v>
      </c>
      <c r="G6474" s="27">
        <f>Kalkulationen!F6473</f>
        <v>5.67</v>
      </c>
      <c r="H6474" s="28">
        <f>HLOOKUP(Eingabe!$C$6,Kalkulationen!$F$1:$L$8762,Kalkulationen!D6473)</f>
        <v>276.80098896274217</v>
      </c>
    </row>
    <row r="6475" spans="6:8" x14ac:dyDescent="0.15">
      <c r="F6475" s="26">
        <v>43735.624999984306</v>
      </c>
      <c r="G6475" s="27">
        <f>Kalkulationen!F6474</f>
        <v>4.92</v>
      </c>
      <c r="H6475" s="28">
        <f>HLOOKUP(Eingabe!$C$6,Kalkulationen!$F$1:$L$8762,Kalkulationen!D6474)</f>
        <v>174.15991544051818</v>
      </c>
    </row>
    <row r="6476" spans="6:8" x14ac:dyDescent="0.15">
      <c r="F6476" s="26">
        <v>43735.66666665097</v>
      </c>
      <c r="G6476" s="27">
        <f>Kalkulationen!F6475</f>
        <v>3.58</v>
      </c>
      <c r="H6476" s="28">
        <f>HLOOKUP(Eingabe!$C$6,Kalkulationen!$F$1:$L$8762,Kalkulationen!D6475)</f>
        <v>45.658471991144815</v>
      </c>
    </row>
    <row r="6477" spans="6:8" x14ac:dyDescent="0.15">
      <c r="F6477" s="26">
        <v>43735.708333317634</v>
      </c>
      <c r="G6477" s="27">
        <f>Kalkulationen!F6476</f>
        <v>4.33</v>
      </c>
      <c r="H6477" s="28">
        <f>HLOOKUP(Eingabe!$C$6,Kalkulationen!$F$1:$L$8762,Kalkulationen!D6476)</f>
        <v>113.35839181095314</v>
      </c>
    </row>
    <row r="6478" spans="6:8" x14ac:dyDescent="0.15">
      <c r="F6478" s="26">
        <v>43735.749999984298</v>
      </c>
      <c r="G6478" s="27">
        <f>Kalkulationen!F6477</f>
        <v>5.22</v>
      </c>
      <c r="H6478" s="28">
        <f>HLOOKUP(Eingabe!$C$6,Kalkulationen!$F$1:$L$8762,Kalkulationen!D6477)</f>
        <v>212.01452653164606</v>
      </c>
    </row>
    <row r="6479" spans="6:8" x14ac:dyDescent="0.15">
      <c r="F6479" s="26">
        <v>43735.791666650963</v>
      </c>
      <c r="G6479" s="27">
        <f>Kalkulationen!F6478</f>
        <v>5.52</v>
      </c>
      <c r="H6479" s="28">
        <f>HLOOKUP(Eingabe!$C$6,Kalkulationen!$F$1:$L$8762,Kalkulationen!D6478)</f>
        <v>254.43327038277369</v>
      </c>
    </row>
    <row r="6480" spans="6:8" x14ac:dyDescent="0.15">
      <c r="F6480" s="26">
        <v>43735.833333317627</v>
      </c>
      <c r="G6480" s="27">
        <f>Kalkulationen!F6479</f>
        <v>5.67</v>
      </c>
      <c r="H6480" s="28">
        <f>HLOOKUP(Eingabe!$C$6,Kalkulationen!$F$1:$L$8762,Kalkulationen!D6479)</f>
        <v>276.80098896274217</v>
      </c>
    </row>
    <row r="6481" spans="6:8" x14ac:dyDescent="0.15">
      <c r="F6481" s="26">
        <v>43735.874999984291</v>
      </c>
      <c r="G6481" s="27">
        <f>Kalkulationen!F6480</f>
        <v>5.37</v>
      </c>
      <c r="H6481" s="28">
        <f>HLOOKUP(Eingabe!$C$6,Kalkulationen!$F$1:$L$8762,Kalkulationen!D6480)</f>
        <v>232.80191638908431</v>
      </c>
    </row>
    <row r="6482" spans="6:8" x14ac:dyDescent="0.15">
      <c r="F6482" s="26">
        <v>43735.916666650955</v>
      </c>
      <c r="G6482" s="27">
        <f>Kalkulationen!F6481</f>
        <v>6.27</v>
      </c>
      <c r="H6482" s="28">
        <f>HLOOKUP(Eingabe!$C$6,Kalkulationen!$F$1:$L$8762,Kalkulationen!D6481)</f>
        <v>381.97961946877831</v>
      </c>
    </row>
    <row r="6483" spans="6:8" x14ac:dyDescent="0.15">
      <c r="F6483" s="26">
        <v>43735.95833331762</v>
      </c>
      <c r="G6483" s="27">
        <f>Kalkulationen!F6482</f>
        <v>5.82</v>
      </c>
      <c r="H6483" s="28">
        <f>HLOOKUP(Eingabe!$C$6,Kalkulationen!$F$1:$L$8762,Kalkulationen!D6482)</f>
        <v>300.31867582888367</v>
      </c>
    </row>
    <row r="6484" spans="6:8" x14ac:dyDescent="0.15">
      <c r="F6484" s="26">
        <v>43735.999999984284</v>
      </c>
      <c r="G6484" s="27">
        <f>Kalkulationen!F6483</f>
        <v>5.37</v>
      </c>
      <c r="H6484" s="28">
        <f>HLOOKUP(Eingabe!$C$6,Kalkulationen!$F$1:$L$8762,Kalkulationen!D6483)</f>
        <v>232.80191638908431</v>
      </c>
    </row>
    <row r="6485" spans="6:8" x14ac:dyDescent="0.15">
      <c r="F6485" s="26">
        <v>43736.041666650948</v>
      </c>
      <c r="G6485" s="27">
        <f>Kalkulationen!F6484</f>
        <v>4.92</v>
      </c>
      <c r="H6485" s="28">
        <f>HLOOKUP(Eingabe!$C$6,Kalkulationen!$F$1:$L$8762,Kalkulationen!D6484)</f>
        <v>174.15991544051818</v>
      </c>
    </row>
    <row r="6486" spans="6:8" x14ac:dyDescent="0.15">
      <c r="F6486" s="26">
        <v>43736.083333317612</v>
      </c>
      <c r="G6486" s="27">
        <f>Kalkulationen!F6485</f>
        <v>4.03</v>
      </c>
      <c r="H6486" s="28">
        <f>HLOOKUP(Eingabe!$C$6,Kalkulationen!$F$1:$L$8762,Kalkulationen!D6485)</f>
        <v>85.333314530668076</v>
      </c>
    </row>
    <row r="6487" spans="6:8" x14ac:dyDescent="0.15">
      <c r="F6487" s="26">
        <v>43736.124999984277</v>
      </c>
      <c r="G6487" s="27">
        <f>Kalkulationen!F6486</f>
        <v>3.88</v>
      </c>
      <c r="H6487" s="28">
        <f>HLOOKUP(Eingabe!$C$6,Kalkulationen!$F$1:$L$8762,Kalkulationen!D6486)</f>
        <v>71.378640628237633</v>
      </c>
    </row>
    <row r="6488" spans="6:8" x14ac:dyDescent="0.15">
      <c r="F6488" s="26">
        <v>43736.166666650941</v>
      </c>
      <c r="G6488" s="27">
        <f>Kalkulationen!F6487</f>
        <v>2.69</v>
      </c>
      <c r="H6488" s="28">
        <f>HLOOKUP(Eingabe!$C$6,Kalkulationen!$F$1:$L$8762,Kalkulationen!D6487)</f>
        <v>7.4302984659264721</v>
      </c>
    </row>
    <row r="6489" spans="6:8" x14ac:dyDescent="0.15">
      <c r="F6489" s="26">
        <v>43736.208333317605</v>
      </c>
      <c r="G6489" s="27">
        <f>Kalkulationen!F6488</f>
        <v>3.58</v>
      </c>
      <c r="H6489" s="28">
        <f>HLOOKUP(Eingabe!$C$6,Kalkulationen!$F$1:$L$8762,Kalkulationen!D6488)</f>
        <v>45.658471991144815</v>
      </c>
    </row>
    <row r="6490" spans="6:8" x14ac:dyDescent="0.15">
      <c r="F6490" s="26">
        <v>43736.249999984269</v>
      </c>
      <c r="G6490" s="27">
        <f>Kalkulationen!F6489</f>
        <v>3.43</v>
      </c>
      <c r="H6490" s="28">
        <f>HLOOKUP(Eingabe!$C$6,Kalkulationen!$F$1:$L$8762,Kalkulationen!D6489)</f>
        <v>35.928487146259762</v>
      </c>
    </row>
    <row r="6491" spans="6:8" x14ac:dyDescent="0.15">
      <c r="F6491" s="26">
        <v>43736.291666650934</v>
      </c>
      <c r="G6491" s="27">
        <f>Kalkulationen!F6490</f>
        <v>3.13</v>
      </c>
      <c r="H6491" s="28">
        <f>HLOOKUP(Eingabe!$C$6,Kalkulationen!$F$1:$L$8762,Kalkulationen!D6490)</f>
        <v>21.178652373249626</v>
      </c>
    </row>
    <row r="6492" spans="6:8" x14ac:dyDescent="0.15">
      <c r="F6492" s="26">
        <v>43736.333333317598</v>
      </c>
      <c r="G6492" s="27">
        <f>Kalkulationen!F6491</f>
        <v>4.18</v>
      </c>
      <c r="H6492" s="28">
        <f>HLOOKUP(Eingabe!$C$6,Kalkulationen!$F$1:$L$8762,Kalkulationen!D6491)</f>
        <v>99.286032951741447</v>
      </c>
    </row>
    <row r="6493" spans="6:8" x14ac:dyDescent="0.15">
      <c r="F6493" s="26">
        <v>43736.374999984262</v>
      </c>
      <c r="G6493" s="27">
        <f>Kalkulationen!F6492</f>
        <v>3.28</v>
      </c>
      <c r="H6493" s="28">
        <f>HLOOKUP(Eingabe!$C$6,Kalkulationen!$F$1:$L$8762,Kalkulationen!D6492)</f>
        <v>28.07247429844973</v>
      </c>
    </row>
    <row r="6494" spans="6:8" x14ac:dyDescent="0.15">
      <c r="F6494" s="26">
        <v>43736.416666650926</v>
      </c>
      <c r="G6494" s="27">
        <f>Kalkulationen!F6493</f>
        <v>4.33</v>
      </c>
      <c r="H6494" s="28">
        <f>HLOOKUP(Eingabe!$C$6,Kalkulationen!$F$1:$L$8762,Kalkulationen!D6493)</f>
        <v>113.35839181095314</v>
      </c>
    </row>
    <row r="6495" spans="6:8" x14ac:dyDescent="0.15">
      <c r="F6495" s="26">
        <v>43736.458333317591</v>
      </c>
      <c r="G6495" s="27">
        <f>Kalkulationen!F6494</f>
        <v>4.92</v>
      </c>
      <c r="H6495" s="28">
        <f>HLOOKUP(Eingabe!$C$6,Kalkulationen!$F$1:$L$8762,Kalkulationen!D6494)</f>
        <v>174.15991544051818</v>
      </c>
    </row>
    <row r="6496" spans="6:8" x14ac:dyDescent="0.15">
      <c r="F6496" s="26">
        <v>43736.499999984255</v>
      </c>
      <c r="G6496" s="27">
        <f>Kalkulationen!F6495</f>
        <v>7.31</v>
      </c>
      <c r="H6496" s="28">
        <f>HLOOKUP(Eingabe!$C$6,Kalkulationen!$F$1:$L$8762,Kalkulationen!D6495)</f>
        <v>624.88523343482666</v>
      </c>
    </row>
    <row r="6497" spans="6:8" x14ac:dyDescent="0.15">
      <c r="F6497" s="26">
        <v>43736.541666650919</v>
      </c>
      <c r="G6497" s="27">
        <f>Kalkulationen!F6496</f>
        <v>4.33</v>
      </c>
      <c r="H6497" s="28">
        <f>HLOOKUP(Eingabe!$C$6,Kalkulationen!$F$1:$L$8762,Kalkulationen!D6496)</f>
        <v>113.35839181095314</v>
      </c>
    </row>
    <row r="6498" spans="6:8" x14ac:dyDescent="0.15">
      <c r="F6498" s="26">
        <v>43736.583333317583</v>
      </c>
      <c r="G6498" s="27">
        <f>Kalkulationen!F6497</f>
        <v>4.92</v>
      </c>
      <c r="H6498" s="28">
        <f>HLOOKUP(Eingabe!$C$6,Kalkulationen!$F$1:$L$8762,Kalkulationen!D6497)</f>
        <v>174.15991544051818</v>
      </c>
    </row>
    <row r="6499" spans="6:8" x14ac:dyDescent="0.15">
      <c r="F6499" s="26">
        <v>43736.624999984248</v>
      </c>
      <c r="G6499" s="27">
        <f>Kalkulationen!F6498</f>
        <v>6.41</v>
      </c>
      <c r="H6499" s="28">
        <f>HLOOKUP(Eingabe!$C$6,Kalkulationen!$F$1:$L$8762,Kalkulationen!D6498)</f>
        <v>410.790941833408</v>
      </c>
    </row>
    <row r="6500" spans="6:8" x14ac:dyDescent="0.15">
      <c r="F6500" s="26">
        <v>43736.666666650912</v>
      </c>
      <c r="G6500" s="27">
        <f>Kalkulationen!F6499</f>
        <v>5.67</v>
      </c>
      <c r="H6500" s="28">
        <f>HLOOKUP(Eingabe!$C$6,Kalkulationen!$F$1:$L$8762,Kalkulationen!D6499)</f>
        <v>276.80098896274217</v>
      </c>
    </row>
    <row r="6501" spans="6:8" x14ac:dyDescent="0.15">
      <c r="F6501" s="26">
        <v>43736.708333317576</v>
      </c>
      <c r="G6501" s="27">
        <f>Kalkulationen!F6500</f>
        <v>6.12</v>
      </c>
      <c r="H6501" s="28">
        <f>HLOOKUP(Eingabe!$C$6,Kalkulationen!$F$1:$L$8762,Kalkulationen!D6500)</f>
        <v>352.73627104706577</v>
      </c>
    </row>
    <row r="6502" spans="6:8" x14ac:dyDescent="0.15">
      <c r="F6502" s="26">
        <v>43736.74999998424</v>
      </c>
      <c r="G6502" s="27">
        <f>Kalkulationen!F6501</f>
        <v>5.67</v>
      </c>
      <c r="H6502" s="28">
        <f>HLOOKUP(Eingabe!$C$6,Kalkulationen!$F$1:$L$8762,Kalkulationen!D6501)</f>
        <v>276.80098896274217</v>
      </c>
    </row>
    <row r="6503" spans="6:8" x14ac:dyDescent="0.15">
      <c r="F6503" s="26">
        <v>43736.791666650905</v>
      </c>
      <c r="G6503" s="27">
        <f>Kalkulationen!F6502</f>
        <v>4.03</v>
      </c>
      <c r="H6503" s="28">
        <f>HLOOKUP(Eingabe!$C$6,Kalkulationen!$F$1:$L$8762,Kalkulationen!D6502)</f>
        <v>85.333314530668076</v>
      </c>
    </row>
    <row r="6504" spans="6:8" x14ac:dyDescent="0.15">
      <c r="F6504" s="26">
        <v>43736.833333317569</v>
      </c>
      <c r="G6504" s="27">
        <f>Kalkulationen!F6503</f>
        <v>4.92</v>
      </c>
      <c r="H6504" s="28">
        <f>HLOOKUP(Eingabe!$C$6,Kalkulationen!$F$1:$L$8762,Kalkulationen!D6503)</f>
        <v>174.15991544051818</v>
      </c>
    </row>
    <row r="6505" spans="6:8" x14ac:dyDescent="0.15">
      <c r="F6505" s="26">
        <v>43736.874999984233</v>
      </c>
      <c r="G6505" s="27">
        <f>Kalkulationen!F6504</f>
        <v>3.28</v>
      </c>
      <c r="H6505" s="28">
        <f>HLOOKUP(Eingabe!$C$6,Kalkulationen!$F$1:$L$8762,Kalkulationen!D6504)</f>
        <v>28.07247429844973</v>
      </c>
    </row>
    <row r="6506" spans="6:8" x14ac:dyDescent="0.15">
      <c r="F6506" s="26">
        <v>43736.916666650897</v>
      </c>
      <c r="G6506" s="27">
        <f>Kalkulationen!F6505</f>
        <v>4.18</v>
      </c>
      <c r="H6506" s="28">
        <f>HLOOKUP(Eingabe!$C$6,Kalkulationen!$F$1:$L$8762,Kalkulationen!D6505)</f>
        <v>99.286032951741447</v>
      </c>
    </row>
    <row r="6507" spans="6:8" x14ac:dyDescent="0.15">
      <c r="F6507" s="26">
        <v>43736.958333317561</v>
      </c>
      <c r="G6507" s="27">
        <f>Kalkulationen!F6506</f>
        <v>3.73</v>
      </c>
      <c r="H6507" s="28">
        <f>HLOOKUP(Eingabe!$C$6,Kalkulationen!$F$1:$L$8762,Kalkulationen!D6506)</f>
        <v>57.90322713773282</v>
      </c>
    </row>
    <row r="6508" spans="6:8" x14ac:dyDescent="0.15">
      <c r="F6508" s="26">
        <v>43736.999999984226</v>
      </c>
      <c r="G6508" s="27">
        <f>Kalkulationen!F6507</f>
        <v>1.34</v>
      </c>
      <c r="H6508" s="28">
        <f>HLOOKUP(Eingabe!$C$6,Kalkulationen!$F$1:$L$8762,Kalkulationen!D6507)</f>
        <v>0</v>
      </c>
    </row>
    <row r="6509" spans="6:8" x14ac:dyDescent="0.15">
      <c r="F6509" s="26">
        <v>43737.04166665089</v>
      </c>
      <c r="G6509" s="27">
        <f>Kalkulationen!F6508</f>
        <v>3.13</v>
      </c>
      <c r="H6509" s="28">
        <f>HLOOKUP(Eingabe!$C$6,Kalkulationen!$F$1:$L$8762,Kalkulationen!D6508)</f>
        <v>21.178652373249626</v>
      </c>
    </row>
    <row r="6510" spans="6:8" x14ac:dyDescent="0.15">
      <c r="F6510" s="26">
        <v>43737.083333317554</v>
      </c>
      <c r="G6510" s="27">
        <f>Kalkulationen!F6509</f>
        <v>4.4800000000000004</v>
      </c>
      <c r="H6510" s="28">
        <f>HLOOKUP(Eingabe!$C$6,Kalkulationen!$F$1:$L$8762,Kalkulationen!D6509)</f>
        <v>127.75355141684258</v>
      </c>
    </row>
    <row r="6511" spans="6:8" x14ac:dyDescent="0.15">
      <c r="F6511" s="26">
        <v>43737.124999984218</v>
      </c>
      <c r="G6511" s="27">
        <f>Kalkulationen!F6510</f>
        <v>3.43</v>
      </c>
      <c r="H6511" s="28">
        <f>HLOOKUP(Eingabe!$C$6,Kalkulationen!$F$1:$L$8762,Kalkulationen!D6510)</f>
        <v>35.928487146259762</v>
      </c>
    </row>
    <row r="6512" spans="6:8" x14ac:dyDescent="0.15">
      <c r="F6512" s="26">
        <v>43737.166666650883</v>
      </c>
      <c r="G6512" s="27">
        <f>Kalkulationen!F6511</f>
        <v>2.2400000000000002</v>
      </c>
      <c r="H6512" s="28">
        <f>HLOOKUP(Eingabe!$C$6,Kalkulationen!$F$1:$L$8762,Kalkulationen!D6511)</f>
        <v>2.2387492384510437</v>
      </c>
    </row>
    <row r="6513" spans="6:8" x14ac:dyDescent="0.15">
      <c r="F6513" s="26">
        <v>43737.208333317547</v>
      </c>
      <c r="G6513" s="27">
        <f>Kalkulationen!F6512</f>
        <v>4.4800000000000004</v>
      </c>
      <c r="H6513" s="28">
        <f>HLOOKUP(Eingabe!$C$6,Kalkulationen!$F$1:$L$8762,Kalkulationen!D6512)</f>
        <v>127.75355141684258</v>
      </c>
    </row>
    <row r="6514" spans="6:8" x14ac:dyDescent="0.15">
      <c r="F6514" s="26">
        <v>43737.249999984211</v>
      </c>
      <c r="G6514" s="27">
        <f>Kalkulationen!F6513</f>
        <v>4.62</v>
      </c>
      <c r="H6514" s="28">
        <f>HLOOKUP(Eingabe!$C$6,Kalkulationen!$F$1:$L$8762,Kalkulationen!D6513)</f>
        <v>141.66861508672662</v>
      </c>
    </row>
    <row r="6515" spans="6:8" x14ac:dyDescent="0.15">
      <c r="F6515" s="26">
        <v>43737.291666650875</v>
      </c>
      <c r="G6515" s="27">
        <f>Kalkulationen!F6514</f>
        <v>4.62</v>
      </c>
      <c r="H6515" s="28">
        <f>HLOOKUP(Eingabe!$C$6,Kalkulationen!$F$1:$L$8762,Kalkulationen!D6514)</f>
        <v>141.66861508672662</v>
      </c>
    </row>
    <row r="6516" spans="6:8" x14ac:dyDescent="0.15">
      <c r="F6516" s="26">
        <v>43737.33333331754</v>
      </c>
      <c r="G6516" s="27">
        <f>Kalkulationen!F6515</f>
        <v>4.18</v>
      </c>
      <c r="H6516" s="28">
        <f>HLOOKUP(Eingabe!$C$6,Kalkulationen!$F$1:$L$8762,Kalkulationen!D6515)</f>
        <v>99.286032951741447</v>
      </c>
    </row>
    <row r="6517" spans="6:8" x14ac:dyDescent="0.15">
      <c r="F6517" s="26">
        <v>43737.374999984204</v>
      </c>
      <c r="G6517" s="27">
        <f>Kalkulationen!F6516</f>
        <v>4.92</v>
      </c>
      <c r="H6517" s="28">
        <f>HLOOKUP(Eingabe!$C$6,Kalkulationen!$F$1:$L$8762,Kalkulationen!D6516)</f>
        <v>174.15991544051818</v>
      </c>
    </row>
    <row r="6518" spans="6:8" x14ac:dyDescent="0.15">
      <c r="F6518" s="26">
        <v>43737.416666650868</v>
      </c>
      <c r="G6518" s="27">
        <f>Kalkulationen!F6517</f>
        <v>6.41</v>
      </c>
      <c r="H6518" s="28">
        <f>HLOOKUP(Eingabe!$C$6,Kalkulationen!$F$1:$L$8762,Kalkulationen!D6517)</f>
        <v>410.790941833408</v>
      </c>
    </row>
    <row r="6519" spans="6:8" x14ac:dyDescent="0.15">
      <c r="F6519" s="26">
        <v>43737.458333317532</v>
      </c>
      <c r="G6519" s="27">
        <f>Kalkulationen!F6518</f>
        <v>5.37</v>
      </c>
      <c r="H6519" s="28">
        <f>HLOOKUP(Eingabe!$C$6,Kalkulationen!$F$1:$L$8762,Kalkulationen!D6518)</f>
        <v>232.80191638908431</v>
      </c>
    </row>
    <row r="6520" spans="6:8" x14ac:dyDescent="0.15">
      <c r="F6520" s="26">
        <v>43737.499999984197</v>
      </c>
      <c r="G6520" s="27">
        <f>Kalkulationen!F6519</f>
        <v>6.41</v>
      </c>
      <c r="H6520" s="28">
        <f>HLOOKUP(Eingabe!$C$6,Kalkulationen!$F$1:$L$8762,Kalkulationen!D6519)</f>
        <v>410.790941833408</v>
      </c>
    </row>
    <row r="6521" spans="6:8" x14ac:dyDescent="0.15">
      <c r="F6521" s="26">
        <v>43737.541666650861</v>
      </c>
      <c r="G6521" s="27">
        <f>Kalkulationen!F6520</f>
        <v>3.13</v>
      </c>
      <c r="H6521" s="28">
        <f>HLOOKUP(Eingabe!$C$6,Kalkulationen!$F$1:$L$8762,Kalkulationen!D6520)</f>
        <v>21.178652373249626</v>
      </c>
    </row>
    <row r="6522" spans="6:8" x14ac:dyDescent="0.15">
      <c r="F6522" s="26">
        <v>43737.583333317525</v>
      </c>
      <c r="G6522" s="27">
        <f>Kalkulationen!F6521</f>
        <v>6.56</v>
      </c>
      <c r="H6522" s="28">
        <f>HLOOKUP(Eingabe!$C$6,Kalkulationen!$F$1:$L$8762,Kalkulationen!D6521)</f>
        <v>442.98824926057142</v>
      </c>
    </row>
    <row r="6523" spans="6:8" x14ac:dyDescent="0.15">
      <c r="F6523" s="26">
        <v>43737.624999984189</v>
      </c>
      <c r="G6523" s="27">
        <f>Kalkulationen!F6522</f>
        <v>4.03</v>
      </c>
      <c r="H6523" s="28">
        <f>HLOOKUP(Eingabe!$C$6,Kalkulationen!$F$1:$L$8762,Kalkulationen!D6522)</f>
        <v>85.333314530668076</v>
      </c>
    </row>
    <row r="6524" spans="6:8" x14ac:dyDescent="0.15">
      <c r="F6524" s="26">
        <v>43737.666666650854</v>
      </c>
      <c r="G6524" s="27">
        <f>Kalkulationen!F6523</f>
        <v>6.41</v>
      </c>
      <c r="H6524" s="28">
        <f>HLOOKUP(Eingabe!$C$6,Kalkulationen!$F$1:$L$8762,Kalkulationen!D6523)</f>
        <v>410.790941833408</v>
      </c>
    </row>
    <row r="6525" spans="6:8" x14ac:dyDescent="0.15">
      <c r="F6525" s="26">
        <v>43737.708333317518</v>
      </c>
      <c r="G6525" s="27">
        <f>Kalkulationen!F6524</f>
        <v>5.97</v>
      </c>
      <c r="H6525" s="28">
        <f>HLOOKUP(Eingabe!$C$6,Kalkulationen!$F$1:$L$8762,Kalkulationen!D6524)</f>
        <v>325.486920668631</v>
      </c>
    </row>
    <row r="6526" spans="6:8" x14ac:dyDescent="0.15">
      <c r="F6526" s="26">
        <v>43737.749999984182</v>
      </c>
      <c r="G6526" s="27">
        <f>Kalkulationen!F6525</f>
        <v>7.16</v>
      </c>
      <c r="H6526" s="28">
        <f>HLOOKUP(Eingabe!$C$6,Kalkulationen!$F$1:$L$8762,Kalkulationen!D6525)</f>
        <v>585.42842938631918</v>
      </c>
    </row>
    <row r="6527" spans="6:8" x14ac:dyDescent="0.15">
      <c r="F6527" s="26">
        <v>43737.791666650846</v>
      </c>
      <c r="G6527" s="27">
        <f>Kalkulationen!F6526</f>
        <v>6.86</v>
      </c>
      <c r="H6527" s="28">
        <f>HLOOKUP(Eingabe!$C$6,Kalkulationen!$F$1:$L$8762,Kalkulationen!D6526)</f>
        <v>511.24640402007304</v>
      </c>
    </row>
    <row r="6528" spans="6:8" x14ac:dyDescent="0.15">
      <c r="F6528" s="26">
        <v>43737.833333317511</v>
      </c>
      <c r="G6528" s="27">
        <f>Kalkulationen!F6527</f>
        <v>7.16</v>
      </c>
      <c r="H6528" s="28">
        <f>HLOOKUP(Eingabe!$C$6,Kalkulationen!$F$1:$L$8762,Kalkulationen!D6527)</f>
        <v>585.42842938631918</v>
      </c>
    </row>
    <row r="6529" spans="6:8" x14ac:dyDescent="0.15">
      <c r="F6529" s="26">
        <v>43737.874999984175</v>
      </c>
      <c r="G6529" s="27">
        <f>Kalkulationen!F6528</f>
        <v>7.31</v>
      </c>
      <c r="H6529" s="28">
        <f>HLOOKUP(Eingabe!$C$6,Kalkulationen!$F$1:$L$8762,Kalkulationen!D6528)</f>
        <v>624.88523343482666</v>
      </c>
    </row>
    <row r="6530" spans="6:8" x14ac:dyDescent="0.15">
      <c r="F6530" s="26">
        <v>43737.916666650839</v>
      </c>
      <c r="G6530" s="27">
        <f>Kalkulationen!F6529</f>
        <v>7.31</v>
      </c>
      <c r="H6530" s="28">
        <f>HLOOKUP(Eingabe!$C$6,Kalkulationen!$F$1:$L$8762,Kalkulationen!D6529)</f>
        <v>624.88523343482666</v>
      </c>
    </row>
    <row r="6531" spans="6:8" x14ac:dyDescent="0.15">
      <c r="F6531" s="26">
        <v>43737.958333317503</v>
      </c>
      <c r="G6531" s="27">
        <f>Kalkulationen!F6530</f>
        <v>7.31</v>
      </c>
      <c r="H6531" s="28">
        <f>HLOOKUP(Eingabe!$C$6,Kalkulationen!$F$1:$L$8762,Kalkulationen!D6530)</f>
        <v>624.88523343482666</v>
      </c>
    </row>
    <row r="6532" spans="6:8" x14ac:dyDescent="0.15">
      <c r="F6532" s="26">
        <v>43737.999999984168</v>
      </c>
      <c r="G6532" s="27">
        <f>Kalkulationen!F6531</f>
        <v>7.01</v>
      </c>
      <c r="H6532" s="28">
        <f>HLOOKUP(Eingabe!$C$6,Kalkulationen!$F$1:$L$8762,Kalkulationen!D6531)</f>
        <v>547.54540984378536</v>
      </c>
    </row>
    <row r="6533" spans="6:8" x14ac:dyDescent="0.15">
      <c r="F6533" s="26">
        <v>43738.041666650832</v>
      </c>
      <c r="G6533" s="27">
        <f>Kalkulationen!F6532</f>
        <v>6.71</v>
      </c>
      <c r="H6533" s="28">
        <f>HLOOKUP(Eingabe!$C$6,Kalkulationen!$F$1:$L$8762,Kalkulationen!D6532)</f>
        <v>476.43639304473675</v>
      </c>
    </row>
    <row r="6534" spans="6:8" x14ac:dyDescent="0.15">
      <c r="F6534" s="26">
        <v>43738.083333317496</v>
      </c>
      <c r="G6534" s="27">
        <f>Kalkulationen!F6533</f>
        <v>6.41</v>
      </c>
      <c r="H6534" s="28">
        <f>HLOOKUP(Eingabe!$C$6,Kalkulationen!$F$1:$L$8762,Kalkulationen!D6533)</f>
        <v>410.790941833408</v>
      </c>
    </row>
    <row r="6535" spans="6:8" x14ac:dyDescent="0.15">
      <c r="F6535" s="26">
        <v>43738.12499998416</v>
      </c>
      <c r="G6535" s="27">
        <f>Kalkulationen!F6534</f>
        <v>6.12</v>
      </c>
      <c r="H6535" s="28">
        <f>HLOOKUP(Eingabe!$C$6,Kalkulationen!$F$1:$L$8762,Kalkulationen!D6534)</f>
        <v>352.73627104706577</v>
      </c>
    </row>
    <row r="6536" spans="6:8" x14ac:dyDescent="0.15">
      <c r="F6536" s="26">
        <v>43738.166666650824</v>
      </c>
      <c r="G6536" s="27">
        <f>Kalkulationen!F6535</f>
        <v>5.97</v>
      </c>
      <c r="H6536" s="28">
        <f>HLOOKUP(Eingabe!$C$6,Kalkulationen!$F$1:$L$8762,Kalkulationen!D6535)</f>
        <v>325.486920668631</v>
      </c>
    </row>
    <row r="6537" spans="6:8" x14ac:dyDescent="0.15">
      <c r="F6537" s="26">
        <v>43738.208333317489</v>
      </c>
      <c r="G6537" s="27">
        <f>Kalkulationen!F6536</f>
        <v>5.52</v>
      </c>
      <c r="H6537" s="28">
        <f>HLOOKUP(Eingabe!$C$6,Kalkulationen!$F$1:$L$8762,Kalkulationen!D6536)</f>
        <v>254.43327038277369</v>
      </c>
    </row>
    <row r="6538" spans="6:8" x14ac:dyDescent="0.15">
      <c r="F6538" s="26">
        <v>43738.249999984153</v>
      </c>
      <c r="G6538" s="27">
        <f>Kalkulationen!F6537</f>
        <v>5.82</v>
      </c>
      <c r="H6538" s="28">
        <f>HLOOKUP(Eingabe!$C$6,Kalkulationen!$F$1:$L$8762,Kalkulationen!D6537)</f>
        <v>300.31867582888367</v>
      </c>
    </row>
    <row r="6539" spans="6:8" x14ac:dyDescent="0.15">
      <c r="F6539" s="26">
        <v>43738.291666650817</v>
      </c>
      <c r="G6539" s="27">
        <f>Kalkulationen!F6538</f>
        <v>5.97</v>
      </c>
      <c r="H6539" s="28">
        <f>HLOOKUP(Eingabe!$C$6,Kalkulationen!$F$1:$L$8762,Kalkulationen!D6538)</f>
        <v>325.486920668631</v>
      </c>
    </row>
    <row r="6540" spans="6:8" x14ac:dyDescent="0.15">
      <c r="F6540" s="26">
        <v>43738.333333317481</v>
      </c>
      <c r="G6540" s="27">
        <f>Kalkulationen!F6539</f>
        <v>7.31</v>
      </c>
      <c r="H6540" s="28">
        <f>HLOOKUP(Eingabe!$C$6,Kalkulationen!$F$1:$L$8762,Kalkulationen!D6539)</f>
        <v>624.88523343482666</v>
      </c>
    </row>
    <row r="6541" spans="6:8" x14ac:dyDescent="0.15">
      <c r="F6541" s="26">
        <v>43738.374999984146</v>
      </c>
      <c r="G6541" s="27">
        <f>Kalkulationen!F6540</f>
        <v>8.8000000000000007</v>
      </c>
      <c r="H6541" s="28">
        <f>HLOOKUP(Eingabe!$C$6,Kalkulationen!$F$1:$L$8762,Kalkulationen!D6540)</f>
        <v>1093.2074995096791</v>
      </c>
    </row>
    <row r="6542" spans="6:8" x14ac:dyDescent="0.15">
      <c r="F6542" s="26">
        <v>43738.41666665081</v>
      </c>
      <c r="G6542" s="27">
        <f>Kalkulationen!F6541</f>
        <v>8.06</v>
      </c>
      <c r="H6542" s="28">
        <f>HLOOKUP(Eingabe!$C$6,Kalkulationen!$F$1:$L$8762,Kalkulationen!D6541)</f>
        <v>844.78749676498433</v>
      </c>
    </row>
    <row r="6543" spans="6:8" x14ac:dyDescent="0.15">
      <c r="F6543" s="26">
        <v>43738.458333317474</v>
      </c>
      <c r="G6543" s="27">
        <f>Kalkulationen!F6542</f>
        <v>10.14</v>
      </c>
      <c r="H6543" s="28">
        <f>HLOOKUP(Eingabe!$C$6,Kalkulationen!$F$1:$L$8762,Kalkulationen!D6542)</f>
        <v>1519.74099376499</v>
      </c>
    </row>
    <row r="6544" spans="6:8" x14ac:dyDescent="0.15">
      <c r="F6544" s="26">
        <v>43738.499999984138</v>
      </c>
      <c r="G6544" s="27">
        <f>Kalkulationen!F6543</f>
        <v>6.71</v>
      </c>
      <c r="H6544" s="28">
        <f>HLOOKUP(Eingabe!$C$6,Kalkulationen!$F$1:$L$8762,Kalkulationen!D6543)</f>
        <v>476.43639304473675</v>
      </c>
    </row>
    <row r="6545" spans="6:8" x14ac:dyDescent="0.15">
      <c r="F6545" s="26">
        <v>43738.541666650803</v>
      </c>
      <c r="G6545" s="27">
        <f>Kalkulationen!F6544</f>
        <v>6.41</v>
      </c>
      <c r="H6545" s="28">
        <f>HLOOKUP(Eingabe!$C$6,Kalkulationen!$F$1:$L$8762,Kalkulationen!D6544)</f>
        <v>410.790941833408</v>
      </c>
    </row>
    <row r="6546" spans="6:8" x14ac:dyDescent="0.15">
      <c r="F6546" s="26">
        <v>43738.583333317467</v>
      </c>
      <c r="G6546" s="27">
        <f>Kalkulationen!F6545</f>
        <v>6.27</v>
      </c>
      <c r="H6546" s="28">
        <f>HLOOKUP(Eingabe!$C$6,Kalkulationen!$F$1:$L$8762,Kalkulationen!D6545)</f>
        <v>381.97961946877831</v>
      </c>
    </row>
    <row r="6547" spans="6:8" x14ac:dyDescent="0.15">
      <c r="F6547" s="26">
        <v>43738.624999984131</v>
      </c>
      <c r="G6547" s="27">
        <f>Kalkulationen!F6546</f>
        <v>7.31</v>
      </c>
      <c r="H6547" s="28">
        <f>HLOOKUP(Eingabe!$C$6,Kalkulationen!$F$1:$L$8762,Kalkulationen!D6546)</f>
        <v>624.88523343482666</v>
      </c>
    </row>
    <row r="6548" spans="6:8" x14ac:dyDescent="0.15">
      <c r="F6548" s="26">
        <v>43738.666666650795</v>
      </c>
      <c r="G6548" s="27">
        <f>Kalkulationen!F6547</f>
        <v>6.12</v>
      </c>
      <c r="H6548" s="28">
        <f>HLOOKUP(Eingabe!$C$6,Kalkulationen!$F$1:$L$8762,Kalkulationen!D6547)</f>
        <v>352.73627104706577</v>
      </c>
    </row>
    <row r="6549" spans="6:8" x14ac:dyDescent="0.15">
      <c r="F6549" s="26">
        <v>43738.70833331746</v>
      </c>
      <c r="G6549" s="27">
        <f>Kalkulationen!F6548</f>
        <v>5.22</v>
      </c>
      <c r="H6549" s="28">
        <f>HLOOKUP(Eingabe!$C$6,Kalkulationen!$F$1:$L$8762,Kalkulationen!D6548)</f>
        <v>212.01452653164606</v>
      </c>
    </row>
    <row r="6550" spans="6:8" x14ac:dyDescent="0.15">
      <c r="F6550" s="26">
        <v>43738.749999984124</v>
      </c>
      <c r="G6550" s="27">
        <f>Kalkulationen!F6549</f>
        <v>7.31</v>
      </c>
      <c r="H6550" s="28">
        <f>HLOOKUP(Eingabe!$C$6,Kalkulationen!$F$1:$L$8762,Kalkulationen!D6549)</f>
        <v>624.88523343482666</v>
      </c>
    </row>
    <row r="6551" spans="6:8" x14ac:dyDescent="0.15">
      <c r="F6551" s="26">
        <v>43738.791666650788</v>
      </c>
      <c r="G6551" s="27">
        <f>Kalkulationen!F6550</f>
        <v>7.76</v>
      </c>
      <c r="H6551" s="28">
        <f>HLOOKUP(Eingabe!$C$6,Kalkulationen!$F$1:$L$8762,Kalkulationen!D6550)</f>
        <v>752.39321657884113</v>
      </c>
    </row>
    <row r="6552" spans="6:8" x14ac:dyDescent="0.15">
      <c r="F6552" s="26">
        <v>43738.833333317452</v>
      </c>
      <c r="G6552" s="27">
        <f>Kalkulationen!F6551</f>
        <v>8.5</v>
      </c>
      <c r="H6552" s="28">
        <f>HLOOKUP(Eingabe!$C$6,Kalkulationen!$F$1:$L$8762,Kalkulationen!D6551)</f>
        <v>989.79083418433356</v>
      </c>
    </row>
    <row r="6553" spans="6:8" x14ac:dyDescent="0.15">
      <c r="F6553" s="26">
        <v>43738.874999984117</v>
      </c>
      <c r="G6553" s="27">
        <f>Kalkulationen!F6552</f>
        <v>7.46</v>
      </c>
      <c r="H6553" s="28">
        <f>HLOOKUP(Eingabe!$C$6,Kalkulationen!$F$1:$L$8762,Kalkulationen!D6552)</f>
        <v>665.88406137106449</v>
      </c>
    </row>
    <row r="6554" spans="6:8" x14ac:dyDescent="0.15">
      <c r="F6554" s="26">
        <v>43738.916666650781</v>
      </c>
      <c r="G6554" s="27">
        <f>Kalkulationen!F6553</f>
        <v>8.5</v>
      </c>
      <c r="H6554" s="28">
        <f>HLOOKUP(Eingabe!$C$6,Kalkulationen!$F$1:$L$8762,Kalkulationen!D6553)</f>
        <v>989.79083418433356</v>
      </c>
    </row>
    <row r="6555" spans="6:8" x14ac:dyDescent="0.15">
      <c r="F6555" s="26">
        <v>43738.958333317445</v>
      </c>
      <c r="G6555" s="27">
        <f>Kalkulationen!F6554</f>
        <v>9.4</v>
      </c>
      <c r="H6555" s="28">
        <f>HLOOKUP(Eingabe!$C$6,Kalkulationen!$F$1:$L$8762,Kalkulationen!D6554)</f>
        <v>1300.071066184405</v>
      </c>
    </row>
    <row r="6556" spans="6:8" x14ac:dyDescent="0.15">
      <c r="F6556" s="26">
        <v>43738.999999984109</v>
      </c>
      <c r="G6556" s="27">
        <f>Kalkulationen!F6555</f>
        <v>7.76</v>
      </c>
      <c r="H6556" s="28">
        <f>HLOOKUP(Eingabe!$C$6,Kalkulationen!$F$1:$L$8762,Kalkulationen!D6555)</f>
        <v>752.39321657884113</v>
      </c>
    </row>
    <row r="6557" spans="6:8" x14ac:dyDescent="0.15">
      <c r="F6557" s="26">
        <v>43739.041666650774</v>
      </c>
      <c r="G6557" s="27">
        <f>Kalkulationen!F6556</f>
        <v>7.61</v>
      </c>
      <c r="H6557" s="28">
        <f>HLOOKUP(Eingabe!$C$6,Kalkulationen!$F$1:$L$8762,Kalkulationen!D6556)</f>
        <v>708.39409691925232</v>
      </c>
    </row>
    <row r="6558" spans="6:8" x14ac:dyDescent="0.15">
      <c r="F6558" s="26">
        <v>43739.083333317438</v>
      </c>
      <c r="G6558" s="27">
        <f>Kalkulationen!F6557</f>
        <v>7.61</v>
      </c>
      <c r="H6558" s="28">
        <f>HLOOKUP(Eingabe!$C$6,Kalkulationen!$F$1:$L$8762,Kalkulationen!D6557)</f>
        <v>708.39409691925232</v>
      </c>
    </row>
    <row r="6559" spans="6:8" x14ac:dyDescent="0.15">
      <c r="F6559" s="26">
        <v>43739.124999984102</v>
      </c>
      <c r="G6559" s="27">
        <f>Kalkulationen!F6558</f>
        <v>7.61</v>
      </c>
      <c r="H6559" s="28">
        <f>HLOOKUP(Eingabe!$C$6,Kalkulationen!$F$1:$L$8762,Kalkulationen!D6558)</f>
        <v>708.39409691925232</v>
      </c>
    </row>
    <row r="6560" spans="6:8" x14ac:dyDescent="0.15">
      <c r="F6560" s="26">
        <v>43739.166666650766</v>
      </c>
      <c r="G6560" s="27">
        <f>Kalkulationen!F6559</f>
        <v>6.56</v>
      </c>
      <c r="H6560" s="28">
        <f>HLOOKUP(Eingabe!$C$6,Kalkulationen!$F$1:$L$8762,Kalkulationen!D6559)</f>
        <v>442.98824926057142</v>
      </c>
    </row>
    <row r="6561" spans="6:8" x14ac:dyDescent="0.15">
      <c r="F6561" s="26">
        <v>43739.208333317431</v>
      </c>
      <c r="G6561" s="27">
        <f>Kalkulationen!F6560</f>
        <v>6.86</v>
      </c>
      <c r="H6561" s="28">
        <f>HLOOKUP(Eingabe!$C$6,Kalkulationen!$F$1:$L$8762,Kalkulationen!D6560)</f>
        <v>511.24640402007304</v>
      </c>
    </row>
    <row r="6562" spans="6:8" x14ac:dyDescent="0.15">
      <c r="F6562" s="26">
        <v>43739.249999984095</v>
      </c>
      <c r="G6562" s="27">
        <f>Kalkulationen!F6561</f>
        <v>7.91</v>
      </c>
      <c r="H6562" s="28">
        <f>HLOOKUP(Eingabe!$C$6,Kalkulationen!$F$1:$L$8762,Kalkulationen!D6561)</f>
        <v>797.86398166766901</v>
      </c>
    </row>
    <row r="6563" spans="6:8" x14ac:dyDescent="0.15">
      <c r="F6563" s="26">
        <v>43739.291666650759</v>
      </c>
      <c r="G6563" s="27">
        <f>Kalkulationen!F6562</f>
        <v>8.9499999999999993</v>
      </c>
      <c r="H6563" s="28">
        <f>HLOOKUP(Eingabe!$C$6,Kalkulationen!$F$1:$L$8762,Kalkulationen!D6562)</f>
        <v>1145.4953873443787</v>
      </c>
    </row>
    <row r="6564" spans="6:8" x14ac:dyDescent="0.15">
      <c r="F6564" s="26">
        <v>43739.333333317423</v>
      </c>
      <c r="G6564" s="27">
        <f>Kalkulationen!F6563</f>
        <v>9.1</v>
      </c>
      <c r="H6564" s="28">
        <f>HLOOKUP(Eingabe!$C$6,Kalkulationen!$F$1:$L$8762,Kalkulationen!D6563)</f>
        <v>1197.7332655301136</v>
      </c>
    </row>
    <row r="6565" spans="6:8" x14ac:dyDescent="0.15">
      <c r="F6565" s="26">
        <v>43739.374999984087</v>
      </c>
      <c r="G6565" s="27">
        <f>Kalkulationen!F6564</f>
        <v>10.29</v>
      </c>
      <c r="H6565" s="28">
        <f>HLOOKUP(Eingabe!$C$6,Kalkulationen!$F$1:$L$8762,Kalkulationen!D6564)</f>
        <v>1556.9453065826615</v>
      </c>
    </row>
    <row r="6566" spans="6:8" x14ac:dyDescent="0.15">
      <c r="F6566" s="26">
        <v>43739.416666650752</v>
      </c>
      <c r="G6566" s="27">
        <f>Kalkulationen!F6565</f>
        <v>11.64</v>
      </c>
      <c r="H6566" s="28">
        <f>HLOOKUP(Eingabe!$C$6,Kalkulationen!$F$1:$L$8762,Kalkulationen!D6565)</f>
        <v>1789.0508017627187</v>
      </c>
    </row>
    <row r="6567" spans="6:8" x14ac:dyDescent="0.15">
      <c r="F6567" s="26">
        <v>43739.458333317416</v>
      </c>
      <c r="G6567" s="27">
        <f>Kalkulationen!F6566</f>
        <v>12.23</v>
      </c>
      <c r="H6567" s="28">
        <f>HLOOKUP(Eingabe!$C$6,Kalkulationen!$F$1:$L$8762,Kalkulationen!D6566)</f>
        <v>1848.8173081676612</v>
      </c>
    </row>
    <row r="6568" spans="6:8" x14ac:dyDescent="0.15">
      <c r="F6568" s="26">
        <v>43739.49999998408</v>
      </c>
      <c r="G6568" s="27">
        <f>Kalkulationen!F6567</f>
        <v>14.77</v>
      </c>
      <c r="H6568" s="28">
        <f>HLOOKUP(Eingabe!$C$6,Kalkulationen!$F$1:$L$8762,Kalkulationen!D6567)</f>
        <v>1976.7190248674078</v>
      </c>
    </row>
    <row r="6569" spans="6:8" x14ac:dyDescent="0.15">
      <c r="F6569" s="26">
        <v>43739.541666650744</v>
      </c>
      <c r="G6569" s="27">
        <f>Kalkulationen!F6568</f>
        <v>11.79</v>
      </c>
      <c r="H6569" s="28">
        <f>HLOOKUP(Eingabe!$C$6,Kalkulationen!$F$1:$L$8762,Kalkulationen!D6568)</f>
        <v>1805.6686076594219</v>
      </c>
    </row>
    <row r="6570" spans="6:8" x14ac:dyDescent="0.15">
      <c r="F6570" s="26">
        <v>43739.583333317409</v>
      </c>
      <c r="G6570" s="27">
        <f>Kalkulationen!F6569</f>
        <v>14.62</v>
      </c>
      <c r="H6570" s="28">
        <f>HLOOKUP(Eingabe!$C$6,Kalkulationen!$F$1:$L$8762,Kalkulationen!D6569)</f>
        <v>1973.7667178576319</v>
      </c>
    </row>
    <row r="6571" spans="6:8" x14ac:dyDescent="0.15">
      <c r="F6571" s="26">
        <v>43739.624999984073</v>
      </c>
      <c r="G6571" s="27">
        <f>Kalkulationen!F6570</f>
        <v>13.72</v>
      </c>
      <c r="H6571" s="28">
        <f>HLOOKUP(Eingabe!$C$6,Kalkulationen!$F$1:$L$8762,Kalkulationen!D6570)</f>
        <v>1948.3746435501032</v>
      </c>
    </row>
    <row r="6572" spans="6:8" x14ac:dyDescent="0.15">
      <c r="F6572" s="26">
        <v>43739.666666650737</v>
      </c>
      <c r="G6572" s="27">
        <f>Kalkulationen!F6571</f>
        <v>9.85</v>
      </c>
      <c r="H6572" s="28">
        <f>HLOOKUP(Eingabe!$C$6,Kalkulationen!$F$1:$L$8762,Kalkulationen!D6571)</f>
        <v>1440.5486371097504</v>
      </c>
    </row>
    <row r="6573" spans="6:8" x14ac:dyDescent="0.15">
      <c r="F6573" s="26">
        <v>43739.708333317401</v>
      </c>
      <c r="G6573" s="27">
        <f>Kalkulationen!F6572</f>
        <v>7.46</v>
      </c>
      <c r="H6573" s="28">
        <f>HLOOKUP(Eingabe!$C$6,Kalkulationen!$F$1:$L$8762,Kalkulationen!D6572)</f>
        <v>665.88406137106449</v>
      </c>
    </row>
    <row r="6574" spans="6:8" x14ac:dyDescent="0.15">
      <c r="F6574" s="26">
        <v>43739.749999984066</v>
      </c>
      <c r="G6574" s="27">
        <f>Kalkulationen!F6573</f>
        <v>7.31</v>
      </c>
      <c r="H6574" s="28">
        <f>HLOOKUP(Eingabe!$C$6,Kalkulationen!$F$1:$L$8762,Kalkulationen!D6573)</f>
        <v>624.88523343482666</v>
      </c>
    </row>
    <row r="6575" spans="6:8" x14ac:dyDescent="0.15">
      <c r="F6575" s="26">
        <v>43739.79166665073</v>
      </c>
      <c r="G6575" s="27">
        <f>Kalkulationen!F6574</f>
        <v>5.97</v>
      </c>
      <c r="H6575" s="28">
        <f>HLOOKUP(Eingabe!$C$6,Kalkulationen!$F$1:$L$8762,Kalkulationen!D6574)</f>
        <v>325.486920668631</v>
      </c>
    </row>
    <row r="6576" spans="6:8" x14ac:dyDescent="0.15">
      <c r="F6576" s="26">
        <v>43739.833333317394</v>
      </c>
      <c r="G6576" s="27">
        <f>Kalkulationen!F6575</f>
        <v>5.97</v>
      </c>
      <c r="H6576" s="28">
        <f>HLOOKUP(Eingabe!$C$6,Kalkulationen!$F$1:$L$8762,Kalkulationen!D6575)</f>
        <v>325.486920668631</v>
      </c>
    </row>
    <row r="6577" spans="6:8" x14ac:dyDescent="0.15">
      <c r="F6577" s="26">
        <v>43739.874999984058</v>
      </c>
      <c r="G6577" s="27">
        <f>Kalkulationen!F6576</f>
        <v>6.27</v>
      </c>
      <c r="H6577" s="28">
        <f>HLOOKUP(Eingabe!$C$6,Kalkulationen!$F$1:$L$8762,Kalkulationen!D6576)</f>
        <v>381.97961946877831</v>
      </c>
    </row>
    <row r="6578" spans="6:8" x14ac:dyDescent="0.15">
      <c r="F6578" s="26">
        <v>43739.916666650723</v>
      </c>
      <c r="G6578" s="27">
        <f>Kalkulationen!F6577</f>
        <v>8.5</v>
      </c>
      <c r="H6578" s="28">
        <f>HLOOKUP(Eingabe!$C$6,Kalkulationen!$F$1:$L$8762,Kalkulationen!D6577)</f>
        <v>989.79083418433356</v>
      </c>
    </row>
    <row r="6579" spans="6:8" x14ac:dyDescent="0.15">
      <c r="F6579" s="26">
        <v>43739.958333317387</v>
      </c>
      <c r="G6579" s="27">
        <f>Kalkulationen!F6578</f>
        <v>7.16</v>
      </c>
      <c r="H6579" s="28">
        <f>HLOOKUP(Eingabe!$C$6,Kalkulationen!$F$1:$L$8762,Kalkulationen!D6578)</f>
        <v>585.42842938631918</v>
      </c>
    </row>
    <row r="6580" spans="6:8" x14ac:dyDescent="0.15">
      <c r="F6580" s="26">
        <v>43739.999999984051</v>
      </c>
      <c r="G6580" s="27">
        <f>Kalkulationen!F6579</f>
        <v>7.46</v>
      </c>
      <c r="H6580" s="28">
        <f>HLOOKUP(Eingabe!$C$6,Kalkulationen!$F$1:$L$8762,Kalkulationen!D6579)</f>
        <v>665.88406137106449</v>
      </c>
    </row>
    <row r="6581" spans="6:8" x14ac:dyDescent="0.15">
      <c r="F6581" s="26">
        <v>43740.041666650715</v>
      </c>
      <c r="G6581" s="27">
        <f>Kalkulationen!F6580</f>
        <v>7.46</v>
      </c>
      <c r="H6581" s="28">
        <f>HLOOKUP(Eingabe!$C$6,Kalkulationen!$F$1:$L$8762,Kalkulationen!D6580)</f>
        <v>665.88406137106449</v>
      </c>
    </row>
    <row r="6582" spans="6:8" x14ac:dyDescent="0.15">
      <c r="F6582" s="26">
        <v>43740.08333331738</v>
      </c>
      <c r="G6582" s="27">
        <f>Kalkulationen!F6581</f>
        <v>7.31</v>
      </c>
      <c r="H6582" s="28">
        <f>HLOOKUP(Eingabe!$C$6,Kalkulationen!$F$1:$L$8762,Kalkulationen!D6581)</f>
        <v>624.88523343482666</v>
      </c>
    </row>
    <row r="6583" spans="6:8" x14ac:dyDescent="0.15">
      <c r="F6583" s="26">
        <v>43740.124999984044</v>
      </c>
      <c r="G6583" s="27">
        <f>Kalkulationen!F6582</f>
        <v>6.12</v>
      </c>
      <c r="H6583" s="28">
        <f>HLOOKUP(Eingabe!$C$6,Kalkulationen!$F$1:$L$8762,Kalkulationen!D6582)</f>
        <v>352.73627104706577</v>
      </c>
    </row>
    <row r="6584" spans="6:8" x14ac:dyDescent="0.15">
      <c r="F6584" s="26">
        <v>43740.166666650708</v>
      </c>
      <c r="G6584" s="27">
        <f>Kalkulationen!F6583</f>
        <v>8.06</v>
      </c>
      <c r="H6584" s="28">
        <f>HLOOKUP(Eingabe!$C$6,Kalkulationen!$F$1:$L$8762,Kalkulationen!D6583)</f>
        <v>844.78749676498433</v>
      </c>
    </row>
    <row r="6585" spans="6:8" x14ac:dyDescent="0.15">
      <c r="F6585" s="26">
        <v>43740.208333317372</v>
      </c>
      <c r="G6585" s="27">
        <f>Kalkulationen!F6584</f>
        <v>7.16</v>
      </c>
      <c r="H6585" s="28">
        <f>HLOOKUP(Eingabe!$C$6,Kalkulationen!$F$1:$L$8762,Kalkulationen!D6584)</f>
        <v>585.42842938631918</v>
      </c>
    </row>
    <row r="6586" spans="6:8" x14ac:dyDescent="0.15">
      <c r="F6586" s="26">
        <v>43740.249999984037</v>
      </c>
      <c r="G6586" s="27">
        <f>Kalkulationen!F6585</f>
        <v>8.5</v>
      </c>
      <c r="H6586" s="28">
        <f>HLOOKUP(Eingabe!$C$6,Kalkulationen!$F$1:$L$8762,Kalkulationen!D6585)</f>
        <v>989.79083418433356</v>
      </c>
    </row>
    <row r="6587" spans="6:8" x14ac:dyDescent="0.15">
      <c r="F6587" s="26">
        <v>43740.291666650701</v>
      </c>
      <c r="G6587" s="27">
        <f>Kalkulationen!F6586</f>
        <v>7.61</v>
      </c>
      <c r="H6587" s="28">
        <f>HLOOKUP(Eingabe!$C$6,Kalkulationen!$F$1:$L$8762,Kalkulationen!D6586)</f>
        <v>708.39409691925232</v>
      </c>
    </row>
    <row r="6588" spans="6:8" x14ac:dyDescent="0.15">
      <c r="F6588" s="26">
        <v>43740.333333317365</v>
      </c>
      <c r="G6588" s="27">
        <f>Kalkulationen!F6587</f>
        <v>8.8000000000000007</v>
      </c>
      <c r="H6588" s="28">
        <f>HLOOKUP(Eingabe!$C$6,Kalkulationen!$F$1:$L$8762,Kalkulationen!D6587)</f>
        <v>1093.2074995096791</v>
      </c>
    </row>
    <row r="6589" spans="6:8" x14ac:dyDescent="0.15">
      <c r="F6589" s="26">
        <v>43740.374999984029</v>
      </c>
      <c r="G6589" s="27">
        <f>Kalkulationen!F6588</f>
        <v>9.1</v>
      </c>
      <c r="H6589" s="28">
        <f>HLOOKUP(Eingabe!$C$6,Kalkulationen!$F$1:$L$8762,Kalkulationen!D6588)</f>
        <v>1197.7332655301136</v>
      </c>
    </row>
    <row r="6590" spans="6:8" x14ac:dyDescent="0.15">
      <c r="F6590" s="26">
        <v>43740.416666650694</v>
      </c>
      <c r="G6590" s="27">
        <f>Kalkulationen!F6589</f>
        <v>8.8000000000000007</v>
      </c>
      <c r="H6590" s="28">
        <f>HLOOKUP(Eingabe!$C$6,Kalkulationen!$F$1:$L$8762,Kalkulationen!D6589)</f>
        <v>1093.2074995096791</v>
      </c>
    </row>
    <row r="6591" spans="6:8" x14ac:dyDescent="0.15">
      <c r="F6591" s="26">
        <v>43740.458333317358</v>
      </c>
      <c r="G6591" s="27">
        <f>Kalkulationen!F6590</f>
        <v>7.61</v>
      </c>
      <c r="H6591" s="28">
        <f>HLOOKUP(Eingabe!$C$6,Kalkulationen!$F$1:$L$8762,Kalkulationen!D6590)</f>
        <v>708.39409691925232</v>
      </c>
    </row>
    <row r="6592" spans="6:8" x14ac:dyDescent="0.15">
      <c r="F6592" s="26">
        <v>43740.499999984022</v>
      </c>
      <c r="G6592" s="27">
        <f>Kalkulationen!F6591</f>
        <v>7.61</v>
      </c>
      <c r="H6592" s="28">
        <f>HLOOKUP(Eingabe!$C$6,Kalkulationen!$F$1:$L$8762,Kalkulationen!D6591)</f>
        <v>708.39409691925232</v>
      </c>
    </row>
    <row r="6593" spans="6:8" x14ac:dyDescent="0.15">
      <c r="F6593" s="26">
        <v>43740.541666650686</v>
      </c>
      <c r="G6593" s="27">
        <f>Kalkulationen!F6592</f>
        <v>7.76</v>
      </c>
      <c r="H6593" s="28">
        <f>HLOOKUP(Eingabe!$C$6,Kalkulationen!$F$1:$L$8762,Kalkulationen!D6592)</f>
        <v>752.39321657884113</v>
      </c>
    </row>
    <row r="6594" spans="6:8" x14ac:dyDescent="0.15">
      <c r="F6594" s="26">
        <v>43740.58333331735</v>
      </c>
      <c r="G6594" s="27">
        <f>Kalkulationen!F6593</f>
        <v>8.65</v>
      </c>
      <c r="H6594" s="28">
        <f>HLOOKUP(Eingabe!$C$6,Kalkulationen!$F$1:$L$8762,Kalkulationen!D6593)</f>
        <v>1041.1999722463847</v>
      </c>
    </row>
    <row r="6595" spans="6:8" x14ac:dyDescent="0.15">
      <c r="F6595" s="26">
        <v>43740.624999984015</v>
      </c>
      <c r="G6595" s="27">
        <f>Kalkulationen!F6594</f>
        <v>8.2100000000000009</v>
      </c>
      <c r="H6595" s="28">
        <f>HLOOKUP(Eingabe!$C$6,Kalkulationen!$F$1:$L$8762,Kalkulationen!D6594)</f>
        <v>893.08647050519346</v>
      </c>
    </row>
    <row r="6596" spans="6:8" x14ac:dyDescent="0.15">
      <c r="F6596" s="26">
        <v>43740.666666650679</v>
      </c>
      <c r="G6596" s="27">
        <f>Kalkulationen!F6595</f>
        <v>7.46</v>
      </c>
      <c r="H6596" s="28">
        <f>HLOOKUP(Eingabe!$C$6,Kalkulationen!$F$1:$L$8762,Kalkulationen!D6595)</f>
        <v>665.88406137106449</v>
      </c>
    </row>
    <row r="6597" spans="6:8" x14ac:dyDescent="0.15">
      <c r="F6597" s="26">
        <v>43740.708333317343</v>
      </c>
      <c r="G6597" s="27">
        <f>Kalkulationen!F6596</f>
        <v>7.16</v>
      </c>
      <c r="H6597" s="28">
        <f>HLOOKUP(Eingabe!$C$6,Kalkulationen!$F$1:$L$8762,Kalkulationen!D6596)</f>
        <v>585.42842938631918</v>
      </c>
    </row>
    <row r="6598" spans="6:8" x14ac:dyDescent="0.15">
      <c r="F6598" s="26">
        <v>43740.749999984007</v>
      </c>
      <c r="G6598" s="27">
        <f>Kalkulationen!F6597</f>
        <v>7.31</v>
      </c>
      <c r="H6598" s="28">
        <f>HLOOKUP(Eingabe!$C$6,Kalkulationen!$F$1:$L$8762,Kalkulationen!D6597)</f>
        <v>624.88523343482666</v>
      </c>
    </row>
    <row r="6599" spans="6:8" x14ac:dyDescent="0.15">
      <c r="F6599" s="26">
        <v>43740.791666650672</v>
      </c>
      <c r="G6599" s="27">
        <f>Kalkulationen!F6598</f>
        <v>7.01</v>
      </c>
      <c r="H6599" s="28">
        <f>HLOOKUP(Eingabe!$C$6,Kalkulationen!$F$1:$L$8762,Kalkulationen!D6598)</f>
        <v>547.54540984378536</v>
      </c>
    </row>
    <row r="6600" spans="6:8" x14ac:dyDescent="0.15">
      <c r="F6600" s="26">
        <v>43740.833333317336</v>
      </c>
      <c r="G6600" s="27">
        <f>Kalkulationen!F6599</f>
        <v>6.86</v>
      </c>
      <c r="H6600" s="28">
        <f>HLOOKUP(Eingabe!$C$6,Kalkulationen!$F$1:$L$8762,Kalkulationen!D6599)</f>
        <v>511.24640402007304</v>
      </c>
    </row>
    <row r="6601" spans="6:8" x14ac:dyDescent="0.15">
      <c r="F6601" s="26">
        <v>43740.874999984</v>
      </c>
      <c r="G6601" s="27">
        <f>Kalkulationen!F6600</f>
        <v>5.67</v>
      </c>
      <c r="H6601" s="28">
        <f>HLOOKUP(Eingabe!$C$6,Kalkulationen!$F$1:$L$8762,Kalkulationen!D6600)</f>
        <v>276.80098896274217</v>
      </c>
    </row>
    <row r="6602" spans="6:8" x14ac:dyDescent="0.15">
      <c r="F6602" s="26">
        <v>43740.916666650664</v>
      </c>
      <c r="G6602" s="27">
        <f>Kalkulationen!F6601</f>
        <v>6.56</v>
      </c>
      <c r="H6602" s="28">
        <f>HLOOKUP(Eingabe!$C$6,Kalkulationen!$F$1:$L$8762,Kalkulationen!D6601)</f>
        <v>442.98824926057142</v>
      </c>
    </row>
    <row r="6603" spans="6:8" x14ac:dyDescent="0.15">
      <c r="F6603" s="26">
        <v>43740.958333317329</v>
      </c>
      <c r="G6603" s="27">
        <f>Kalkulationen!F6602</f>
        <v>6.71</v>
      </c>
      <c r="H6603" s="28">
        <f>HLOOKUP(Eingabe!$C$6,Kalkulationen!$F$1:$L$8762,Kalkulationen!D6602)</f>
        <v>476.43639304473675</v>
      </c>
    </row>
    <row r="6604" spans="6:8" x14ac:dyDescent="0.15">
      <c r="F6604" s="26">
        <v>43740.999999983993</v>
      </c>
      <c r="G6604" s="27">
        <f>Kalkulationen!F6603</f>
        <v>5.52</v>
      </c>
      <c r="H6604" s="28">
        <f>HLOOKUP(Eingabe!$C$6,Kalkulationen!$F$1:$L$8762,Kalkulationen!D6603)</f>
        <v>254.43327038277369</v>
      </c>
    </row>
    <row r="6605" spans="6:8" x14ac:dyDescent="0.15">
      <c r="F6605" s="26">
        <v>43741.041666650657</v>
      </c>
      <c r="G6605" s="27">
        <f>Kalkulationen!F6604</f>
        <v>5.67</v>
      </c>
      <c r="H6605" s="28">
        <f>HLOOKUP(Eingabe!$C$6,Kalkulationen!$F$1:$L$8762,Kalkulationen!D6604)</f>
        <v>276.80098896274217</v>
      </c>
    </row>
    <row r="6606" spans="6:8" x14ac:dyDescent="0.15">
      <c r="F6606" s="26">
        <v>43741.083333317321</v>
      </c>
      <c r="G6606" s="27">
        <f>Kalkulationen!F6605</f>
        <v>1.34</v>
      </c>
      <c r="H6606" s="28">
        <f>HLOOKUP(Eingabe!$C$6,Kalkulationen!$F$1:$L$8762,Kalkulationen!D6605)</f>
        <v>0</v>
      </c>
    </row>
    <row r="6607" spans="6:8" x14ac:dyDescent="0.15">
      <c r="F6607" s="26">
        <v>43741.124999983986</v>
      </c>
      <c r="G6607" s="27">
        <f>Kalkulationen!F6606</f>
        <v>4.33</v>
      </c>
      <c r="H6607" s="28">
        <f>HLOOKUP(Eingabe!$C$6,Kalkulationen!$F$1:$L$8762,Kalkulationen!D6606)</f>
        <v>113.35839181095314</v>
      </c>
    </row>
    <row r="6608" spans="6:8" x14ac:dyDescent="0.15">
      <c r="F6608" s="26">
        <v>43741.16666665065</v>
      </c>
      <c r="G6608" s="27">
        <f>Kalkulationen!F6607</f>
        <v>3.43</v>
      </c>
      <c r="H6608" s="28">
        <f>HLOOKUP(Eingabe!$C$6,Kalkulationen!$F$1:$L$8762,Kalkulationen!D6607)</f>
        <v>35.928487146259762</v>
      </c>
    </row>
    <row r="6609" spans="6:8" x14ac:dyDescent="0.15">
      <c r="F6609" s="26">
        <v>43741.208333317314</v>
      </c>
      <c r="G6609" s="27">
        <f>Kalkulationen!F6608</f>
        <v>2.39</v>
      </c>
      <c r="H6609" s="28">
        <f>HLOOKUP(Eingabe!$C$6,Kalkulationen!$F$1:$L$8762,Kalkulationen!D6608)</f>
        <v>3.2364376072839534</v>
      </c>
    </row>
    <row r="6610" spans="6:8" x14ac:dyDescent="0.15">
      <c r="F6610" s="26">
        <v>43741.249999983978</v>
      </c>
      <c r="G6610" s="27">
        <f>Kalkulationen!F6609</f>
        <v>3.88</v>
      </c>
      <c r="H6610" s="28">
        <f>HLOOKUP(Eingabe!$C$6,Kalkulationen!$F$1:$L$8762,Kalkulationen!D6609)</f>
        <v>71.378640628237633</v>
      </c>
    </row>
    <row r="6611" spans="6:8" x14ac:dyDescent="0.15">
      <c r="F6611" s="26">
        <v>43741.291666650643</v>
      </c>
      <c r="G6611" s="27">
        <f>Kalkulationen!F6610</f>
        <v>4.7699999999999996</v>
      </c>
      <c r="H6611" s="28">
        <f>HLOOKUP(Eingabe!$C$6,Kalkulationen!$F$1:$L$8762,Kalkulationen!D6610)</f>
        <v>157.3586998907347</v>
      </c>
    </row>
    <row r="6612" spans="6:8" x14ac:dyDescent="0.15">
      <c r="F6612" s="26">
        <v>43741.333333317307</v>
      </c>
      <c r="G6612" s="27">
        <f>Kalkulationen!F6611</f>
        <v>5.07</v>
      </c>
      <c r="H6612" s="28">
        <f>HLOOKUP(Eingabe!$C$6,Kalkulationen!$F$1:$L$8762,Kalkulationen!D6611)</f>
        <v>192.37195416342232</v>
      </c>
    </row>
    <row r="6613" spans="6:8" x14ac:dyDescent="0.15">
      <c r="F6613" s="26">
        <v>43741.374999983971</v>
      </c>
      <c r="G6613" s="27">
        <f>Kalkulationen!F6612</f>
        <v>5.07</v>
      </c>
      <c r="H6613" s="28">
        <f>HLOOKUP(Eingabe!$C$6,Kalkulationen!$F$1:$L$8762,Kalkulationen!D6612)</f>
        <v>192.37195416342232</v>
      </c>
    </row>
    <row r="6614" spans="6:8" x14ac:dyDescent="0.15">
      <c r="F6614" s="26">
        <v>43741.416666650635</v>
      </c>
      <c r="G6614" s="27">
        <f>Kalkulationen!F6613</f>
        <v>6.41</v>
      </c>
      <c r="H6614" s="28">
        <f>HLOOKUP(Eingabe!$C$6,Kalkulationen!$F$1:$L$8762,Kalkulationen!D6613)</f>
        <v>410.790941833408</v>
      </c>
    </row>
    <row r="6615" spans="6:8" x14ac:dyDescent="0.15">
      <c r="F6615" s="26">
        <v>43741.4583333173</v>
      </c>
      <c r="G6615" s="27">
        <f>Kalkulationen!F6614</f>
        <v>7.46</v>
      </c>
      <c r="H6615" s="28">
        <f>HLOOKUP(Eingabe!$C$6,Kalkulationen!$F$1:$L$8762,Kalkulationen!D6614)</f>
        <v>665.88406137106449</v>
      </c>
    </row>
    <row r="6616" spans="6:8" x14ac:dyDescent="0.15">
      <c r="F6616" s="26">
        <v>43741.499999983964</v>
      </c>
      <c r="G6616" s="27">
        <f>Kalkulationen!F6615</f>
        <v>6.56</v>
      </c>
      <c r="H6616" s="28">
        <f>HLOOKUP(Eingabe!$C$6,Kalkulationen!$F$1:$L$8762,Kalkulationen!D6615)</f>
        <v>442.98824926057142</v>
      </c>
    </row>
    <row r="6617" spans="6:8" x14ac:dyDescent="0.15">
      <c r="F6617" s="26">
        <v>43741.541666650628</v>
      </c>
      <c r="G6617" s="27">
        <f>Kalkulationen!F6616</f>
        <v>7.46</v>
      </c>
      <c r="H6617" s="28">
        <f>HLOOKUP(Eingabe!$C$6,Kalkulationen!$F$1:$L$8762,Kalkulationen!D6616)</f>
        <v>665.88406137106449</v>
      </c>
    </row>
    <row r="6618" spans="6:8" x14ac:dyDescent="0.15">
      <c r="F6618" s="26">
        <v>43741.583333317292</v>
      </c>
      <c r="G6618" s="27">
        <f>Kalkulationen!F6617</f>
        <v>6.71</v>
      </c>
      <c r="H6618" s="28">
        <f>HLOOKUP(Eingabe!$C$6,Kalkulationen!$F$1:$L$8762,Kalkulationen!D6617)</f>
        <v>476.43639304473675</v>
      </c>
    </row>
    <row r="6619" spans="6:8" x14ac:dyDescent="0.15">
      <c r="F6619" s="26">
        <v>43741.624999983957</v>
      </c>
      <c r="G6619" s="27">
        <f>Kalkulationen!F6618</f>
        <v>7.16</v>
      </c>
      <c r="H6619" s="28">
        <f>HLOOKUP(Eingabe!$C$6,Kalkulationen!$F$1:$L$8762,Kalkulationen!D6618)</f>
        <v>585.42842938631918</v>
      </c>
    </row>
    <row r="6620" spans="6:8" x14ac:dyDescent="0.15">
      <c r="F6620" s="26">
        <v>43741.666666650621</v>
      </c>
      <c r="G6620" s="27">
        <f>Kalkulationen!F6619</f>
        <v>5.82</v>
      </c>
      <c r="H6620" s="28">
        <f>HLOOKUP(Eingabe!$C$6,Kalkulationen!$F$1:$L$8762,Kalkulationen!D6619)</f>
        <v>300.31867582888367</v>
      </c>
    </row>
    <row r="6621" spans="6:8" x14ac:dyDescent="0.15">
      <c r="F6621" s="26">
        <v>43741.708333317285</v>
      </c>
      <c r="G6621" s="27">
        <f>Kalkulationen!F6620</f>
        <v>7.16</v>
      </c>
      <c r="H6621" s="28">
        <f>HLOOKUP(Eingabe!$C$6,Kalkulationen!$F$1:$L$8762,Kalkulationen!D6620)</f>
        <v>585.42842938631918</v>
      </c>
    </row>
    <row r="6622" spans="6:8" x14ac:dyDescent="0.15">
      <c r="F6622" s="26">
        <v>43741.749999983949</v>
      </c>
      <c r="G6622" s="27">
        <f>Kalkulationen!F6621</f>
        <v>5.97</v>
      </c>
      <c r="H6622" s="28">
        <f>HLOOKUP(Eingabe!$C$6,Kalkulationen!$F$1:$L$8762,Kalkulationen!D6621)</f>
        <v>325.486920668631</v>
      </c>
    </row>
    <row r="6623" spans="6:8" x14ac:dyDescent="0.15">
      <c r="F6623" s="26">
        <v>43741.791666650613</v>
      </c>
      <c r="G6623" s="27">
        <f>Kalkulationen!F6622</f>
        <v>6.71</v>
      </c>
      <c r="H6623" s="28">
        <f>HLOOKUP(Eingabe!$C$6,Kalkulationen!$F$1:$L$8762,Kalkulationen!D6622)</f>
        <v>476.43639304473675</v>
      </c>
    </row>
    <row r="6624" spans="6:8" x14ac:dyDescent="0.15">
      <c r="F6624" s="26">
        <v>43741.833333317278</v>
      </c>
      <c r="G6624" s="27">
        <f>Kalkulationen!F6623</f>
        <v>5.97</v>
      </c>
      <c r="H6624" s="28">
        <f>HLOOKUP(Eingabe!$C$6,Kalkulationen!$F$1:$L$8762,Kalkulationen!D6623)</f>
        <v>325.486920668631</v>
      </c>
    </row>
    <row r="6625" spans="6:8" x14ac:dyDescent="0.15">
      <c r="F6625" s="26">
        <v>43741.874999983942</v>
      </c>
      <c r="G6625" s="27">
        <f>Kalkulationen!F6624</f>
        <v>5.97</v>
      </c>
      <c r="H6625" s="28">
        <f>HLOOKUP(Eingabe!$C$6,Kalkulationen!$F$1:$L$8762,Kalkulationen!D6624)</f>
        <v>325.486920668631</v>
      </c>
    </row>
    <row r="6626" spans="6:8" x14ac:dyDescent="0.15">
      <c r="F6626" s="26">
        <v>43741.916666650606</v>
      </c>
      <c r="G6626" s="27">
        <f>Kalkulationen!F6625</f>
        <v>6.12</v>
      </c>
      <c r="H6626" s="28">
        <f>HLOOKUP(Eingabe!$C$6,Kalkulationen!$F$1:$L$8762,Kalkulationen!D6625)</f>
        <v>352.73627104706577</v>
      </c>
    </row>
    <row r="6627" spans="6:8" x14ac:dyDescent="0.15">
      <c r="F6627" s="26">
        <v>43741.95833331727</v>
      </c>
      <c r="G6627" s="27">
        <f>Kalkulationen!F6626</f>
        <v>7.16</v>
      </c>
      <c r="H6627" s="28">
        <f>HLOOKUP(Eingabe!$C$6,Kalkulationen!$F$1:$L$8762,Kalkulationen!D6626)</f>
        <v>585.42842938631918</v>
      </c>
    </row>
    <row r="6628" spans="6:8" x14ac:dyDescent="0.15">
      <c r="F6628" s="26">
        <v>43741.999999983935</v>
      </c>
      <c r="G6628" s="27">
        <f>Kalkulationen!F6627</f>
        <v>5.82</v>
      </c>
      <c r="H6628" s="28">
        <f>HLOOKUP(Eingabe!$C$6,Kalkulationen!$F$1:$L$8762,Kalkulationen!D6627)</f>
        <v>300.31867582888367</v>
      </c>
    </row>
    <row r="6629" spans="6:8" x14ac:dyDescent="0.15">
      <c r="F6629" s="26">
        <v>43742.041666650599</v>
      </c>
      <c r="G6629" s="27">
        <f>Kalkulationen!F6628</f>
        <v>4.7699999999999996</v>
      </c>
      <c r="H6629" s="28">
        <f>HLOOKUP(Eingabe!$C$6,Kalkulationen!$F$1:$L$8762,Kalkulationen!D6628)</f>
        <v>157.3586998907347</v>
      </c>
    </row>
    <row r="6630" spans="6:8" x14ac:dyDescent="0.15">
      <c r="F6630" s="26">
        <v>43742.083333317263</v>
      </c>
      <c r="G6630" s="27">
        <f>Kalkulationen!F6629</f>
        <v>5.82</v>
      </c>
      <c r="H6630" s="28">
        <f>HLOOKUP(Eingabe!$C$6,Kalkulationen!$F$1:$L$8762,Kalkulationen!D6629)</f>
        <v>300.31867582888367</v>
      </c>
    </row>
    <row r="6631" spans="6:8" x14ac:dyDescent="0.15">
      <c r="F6631" s="26">
        <v>43742.124999983927</v>
      </c>
      <c r="G6631" s="27">
        <f>Kalkulationen!F6630</f>
        <v>5.82</v>
      </c>
      <c r="H6631" s="28">
        <f>HLOOKUP(Eingabe!$C$6,Kalkulationen!$F$1:$L$8762,Kalkulationen!D6630)</f>
        <v>300.31867582888367</v>
      </c>
    </row>
    <row r="6632" spans="6:8" x14ac:dyDescent="0.15">
      <c r="F6632" s="26">
        <v>43742.166666650592</v>
      </c>
      <c r="G6632" s="27">
        <f>Kalkulationen!F6631</f>
        <v>5.97</v>
      </c>
      <c r="H6632" s="28">
        <f>HLOOKUP(Eingabe!$C$6,Kalkulationen!$F$1:$L$8762,Kalkulationen!D6631)</f>
        <v>325.486920668631</v>
      </c>
    </row>
    <row r="6633" spans="6:8" x14ac:dyDescent="0.15">
      <c r="F6633" s="26">
        <v>43742.208333317256</v>
      </c>
      <c r="G6633" s="27">
        <f>Kalkulationen!F6632</f>
        <v>5.67</v>
      </c>
      <c r="H6633" s="28">
        <f>HLOOKUP(Eingabe!$C$6,Kalkulationen!$F$1:$L$8762,Kalkulationen!D6632)</f>
        <v>276.80098896274217</v>
      </c>
    </row>
    <row r="6634" spans="6:8" x14ac:dyDescent="0.15">
      <c r="F6634" s="26">
        <v>43742.24999998392</v>
      </c>
      <c r="G6634" s="27">
        <f>Kalkulationen!F6633</f>
        <v>5.67</v>
      </c>
      <c r="H6634" s="28">
        <f>HLOOKUP(Eingabe!$C$6,Kalkulationen!$F$1:$L$8762,Kalkulationen!D6633)</f>
        <v>276.80098896274217</v>
      </c>
    </row>
    <row r="6635" spans="6:8" x14ac:dyDescent="0.15">
      <c r="F6635" s="26">
        <v>43742.291666650584</v>
      </c>
      <c r="G6635" s="27">
        <f>Kalkulationen!F6634</f>
        <v>6.12</v>
      </c>
      <c r="H6635" s="28">
        <f>HLOOKUP(Eingabe!$C$6,Kalkulationen!$F$1:$L$8762,Kalkulationen!D6634)</f>
        <v>352.73627104706577</v>
      </c>
    </row>
    <row r="6636" spans="6:8" x14ac:dyDescent="0.15">
      <c r="F6636" s="26">
        <v>43742.333333317249</v>
      </c>
      <c r="G6636" s="27">
        <f>Kalkulationen!F6635</f>
        <v>7.61</v>
      </c>
      <c r="H6636" s="28">
        <f>HLOOKUP(Eingabe!$C$6,Kalkulationen!$F$1:$L$8762,Kalkulationen!D6635)</f>
        <v>708.39409691925232</v>
      </c>
    </row>
    <row r="6637" spans="6:8" x14ac:dyDescent="0.15">
      <c r="F6637" s="26">
        <v>43742.374999983913</v>
      </c>
      <c r="G6637" s="27">
        <f>Kalkulationen!F6636</f>
        <v>7.91</v>
      </c>
      <c r="H6637" s="28">
        <f>HLOOKUP(Eingabe!$C$6,Kalkulationen!$F$1:$L$8762,Kalkulationen!D6636)</f>
        <v>797.86398166766901</v>
      </c>
    </row>
    <row r="6638" spans="6:8" x14ac:dyDescent="0.15">
      <c r="F6638" s="26">
        <v>43742.416666650577</v>
      </c>
      <c r="G6638" s="27">
        <f>Kalkulationen!F6637</f>
        <v>6.71</v>
      </c>
      <c r="H6638" s="28">
        <f>HLOOKUP(Eingabe!$C$6,Kalkulationen!$F$1:$L$8762,Kalkulationen!D6637)</f>
        <v>476.43639304473675</v>
      </c>
    </row>
    <row r="6639" spans="6:8" x14ac:dyDescent="0.15">
      <c r="F6639" s="26">
        <v>43742.458333317241</v>
      </c>
      <c r="G6639" s="27">
        <f>Kalkulationen!F6638</f>
        <v>6.56</v>
      </c>
      <c r="H6639" s="28">
        <f>HLOOKUP(Eingabe!$C$6,Kalkulationen!$F$1:$L$8762,Kalkulationen!D6638)</f>
        <v>442.98824926057142</v>
      </c>
    </row>
    <row r="6640" spans="6:8" x14ac:dyDescent="0.15">
      <c r="F6640" s="26">
        <v>43742.499999983906</v>
      </c>
      <c r="G6640" s="27">
        <f>Kalkulationen!F6639</f>
        <v>6.71</v>
      </c>
      <c r="H6640" s="28">
        <f>HLOOKUP(Eingabe!$C$6,Kalkulationen!$F$1:$L$8762,Kalkulationen!D6639)</f>
        <v>476.43639304473675</v>
      </c>
    </row>
    <row r="6641" spans="6:8" x14ac:dyDescent="0.15">
      <c r="F6641" s="26">
        <v>43742.54166665057</v>
      </c>
      <c r="G6641" s="27">
        <f>Kalkulationen!F6640</f>
        <v>7.61</v>
      </c>
      <c r="H6641" s="28">
        <f>HLOOKUP(Eingabe!$C$6,Kalkulationen!$F$1:$L$8762,Kalkulationen!D6640)</f>
        <v>708.39409691925232</v>
      </c>
    </row>
    <row r="6642" spans="6:8" x14ac:dyDescent="0.15">
      <c r="F6642" s="26">
        <v>43742.583333317234</v>
      </c>
      <c r="G6642" s="27">
        <f>Kalkulationen!F6641</f>
        <v>4.33</v>
      </c>
      <c r="H6642" s="28">
        <f>HLOOKUP(Eingabe!$C$6,Kalkulationen!$F$1:$L$8762,Kalkulationen!D6641)</f>
        <v>113.35839181095314</v>
      </c>
    </row>
    <row r="6643" spans="6:8" x14ac:dyDescent="0.15">
      <c r="F6643" s="26">
        <v>43742.624999983898</v>
      </c>
      <c r="G6643" s="27">
        <f>Kalkulationen!F6642</f>
        <v>4.03</v>
      </c>
      <c r="H6643" s="28">
        <f>HLOOKUP(Eingabe!$C$6,Kalkulationen!$F$1:$L$8762,Kalkulationen!D6642)</f>
        <v>85.333314530668076</v>
      </c>
    </row>
    <row r="6644" spans="6:8" x14ac:dyDescent="0.15">
      <c r="F6644" s="26">
        <v>43742.666666650563</v>
      </c>
      <c r="G6644" s="27">
        <f>Kalkulationen!F6643</f>
        <v>5.07</v>
      </c>
      <c r="H6644" s="28">
        <f>HLOOKUP(Eingabe!$C$6,Kalkulationen!$F$1:$L$8762,Kalkulationen!D6643)</f>
        <v>192.37195416342232</v>
      </c>
    </row>
    <row r="6645" spans="6:8" x14ac:dyDescent="0.15">
      <c r="F6645" s="26">
        <v>43742.708333317227</v>
      </c>
      <c r="G6645" s="27">
        <f>Kalkulationen!F6644</f>
        <v>3.73</v>
      </c>
      <c r="H6645" s="28">
        <f>HLOOKUP(Eingabe!$C$6,Kalkulationen!$F$1:$L$8762,Kalkulationen!D6644)</f>
        <v>57.90322713773282</v>
      </c>
    </row>
    <row r="6646" spans="6:8" x14ac:dyDescent="0.15">
      <c r="F6646" s="26">
        <v>43742.749999983891</v>
      </c>
      <c r="G6646" s="27">
        <f>Kalkulationen!F6645</f>
        <v>3.88</v>
      </c>
      <c r="H6646" s="28">
        <f>HLOOKUP(Eingabe!$C$6,Kalkulationen!$F$1:$L$8762,Kalkulationen!D6645)</f>
        <v>71.378640628237633</v>
      </c>
    </row>
    <row r="6647" spans="6:8" x14ac:dyDescent="0.15">
      <c r="F6647" s="26">
        <v>43742.791666650555</v>
      </c>
      <c r="G6647" s="27">
        <f>Kalkulationen!F6646</f>
        <v>3.73</v>
      </c>
      <c r="H6647" s="28">
        <f>HLOOKUP(Eingabe!$C$6,Kalkulationen!$F$1:$L$8762,Kalkulationen!D6646)</f>
        <v>57.90322713773282</v>
      </c>
    </row>
    <row r="6648" spans="6:8" x14ac:dyDescent="0.15">
      <c r="F6648" s="26">
        <v>43742.83333331722</v>
      </c>
      <c r="G6648" s="27">
        <f>Kalkulationen!F6647</f>
        <v>4.4800000000000004</v>
      </c>
      <c r="H6648" s="28">
        <f>HLOOKUP(Eingabe!$C$6,Kalkulationen!$F$1:$L$8762,Kalkulationen!D6647)</f>
        <v>127.75355141684258</v>
      </c>
    </row>
    <row r="6649" spans="6:8" x14ac:dyDescent="0.15">
      <c r="F6649" s="26">
        <v>43742.874999983884</v>
      </c>
      <c r="G6649" s="27">
        <f>Kalkulationen!F6648</f>
        <v>3.43</v>
      </c>
      <c r="H6649" s="28">
        <f>HLOOKUP(Eingabe!$C$6,Kalkulationen!$F$1:$L$8762,Kalkulationen!D6648)</f>
        <v>35.928487146259762</v>
      </c>
    </row>
    <row r="6650" spans="6:8" x14ac:dyDescent="0.15">
      <c r="F6650" s="26">
        <v>43742.916666650548</v>
      </c>
      <c r="G6650" s="27">
        <f>Kalkulationen!F6649</f>
        <v>4.4800000000000004</v>
      </c>
      <c r="H6650" s="28">
        <f>HLOOKUP(Eingabe!$C$6,Kalkulationen!$F$1:$L$8762,Kalkulationen!D6649)</f>
        <v>127.75355141684258</v>
      </c>
    </row>
    <row r="6651" spans="6:8" x14ac:dyDescent="0.15">
      <c r="F6651" s="26">
        <v>43742.958333317212</v>
      </c>
      <c r="G6651" s="27">
        <f>Kalkulationen!F6650</f>
        <v>4.33</v>
      </c>
      <c r="H6651" s="28">
        <f>HLOOKUP(Eingabe!$C$6,Kalkulationen!$F$1:$L$8762,Kalkulationen!D6650)</f>
        <v>113.35839181095314</v>
      </c>
    </row>
    <row r="6652" spans="6:8" x14ac:dyDescent="0.15">
      <c r="F6652" s="26">
        <v>43742.999999983876</v>
      </c>
      <c r="G6652" s="27">
        <f>Kalkulationen!F6651</f>
        <v>4.03</v>
      </c>
      <c r="H6652" s="28">
        <f>HLOOKUP(Eingabe!$C$6,Kalkulationen!$F$1:$L$8762,Kalkulationen!D6651)</f>
        <v>85.333314530668076</v>
      </c>
    </row>
    <row r="6653" spans="6:8" x14ac:dyDescent="0.15">
      <c r="F6653" s="26">
        <v>43743.041666650541</v>
      </c>
      <c r="G6653" s="27">
        <f>Kalkulationen!F6652</f>
        <v>4.03</v>
      </c>
      <c r="H6653" s="28">
        <f>HLOOKUP(Eingabe!$C$6,Kalkulationen!$F$1:$L$8762,Kalkulationen!D6652)</f>
        <v>85.333314530668076</v>
      </c>
    </row>
    <row r="6654" spans="6:8" x14ac:dyDescent="0.15">
      <c r="F6654" s="26">
        <v>43743.083333317205</v>
      </c>
      <c r="G6654" s="27">
        <f>Kalkulationen!F6653</f>
        <v>4.18</v>
      </c>
      <c r="H6654" s="28">
        <f>HLOOKUP(Eingabe!$C$6,Kalkulationen!$F$1:$L$8762,Kalkulationen!D6653)</f>
        <v>99.286032951741447</v>
      </c>
    </row>
    <row r="6655" spans="6:8" x14ac:dyDescent="0.15">
      <c r="F6655" s="26">
        <v>43743.124999983869</v>
      </c>
      <c r="G6655" s="27">
        <f>Kalkulationen!F6654</f>
        <v>4.33</v>
      </c>
      <c r="H6655" s="28">
        <f>HLOOKUP(Eingabe!$C$6,Kalkulationen!$F$1:$L$8762,Kalkulationen!D6654)</f>
        <v>113.35839181095314</v>
      </c>
    </row>
    <row r="6656" spans="6:8" x14ac:dyDescent="0.15">
      <c r="F6656" s="26">
        <v>43743.166666650533</v>
      </c>
      <c r="G6656" s="27">
        <f>Kalkulationen!F6655</f>
        <v>4.4800000000000004</v>
      </c>
      <c r="H6656" s="28">
        <f>HLOOKUP(Eingabe!$C$6,Kalkulationen!$F$1:$L$8762,Kalkulationen!D6655)</f>
        <v>127.75355141684258</v>
      </c>
    </row>
    <row r="6657" spans="6:8" x14ac:dyDescent="0.15">
      <c r="F6657" s="26">
        <v>43743.208333317198</v>
      </c>
      <c r="G6657" s="27">
        <f>Kalkulationen!F6656</f>
        <v>4.62</v>
      </c>
      <c r="H6657" s="28">
        <f>HLOOKUP(Eingabe!$C$6,Kalkulationen!$F$1:$L$8762,Kalkulationen!D6656)</f>
        <v>141.66861508672662</v>
      </c>
    </row>
    <row r="6658" spans="6:8" x14ac:dyDescent="0.15">
      <c r="F6658" s="26">
        <v>43743.249999983862</v>
      </c>
      <c r="G6658" s="27">
        <f>Kalkulationen!F6657</f>
        <v>4.62</v>
      </c>
      <c r="H6658" s="28">
        <f>HLOOKUP(Eingabe!$C$6,Kalkulationen!$F$1:$L$8762,Kalkulationen!D6657)</f>
        <v>141.66861508672662</v>
      </c>
    </row>
    <row r="6659" spans="6:8" x14ac:dyDescent="0.15">
      <c r="F6659" s="26">
        <v>43743.291666650526</v>
      </c>
      <c r="G6659" s="27">
        <f>Kalkulationen!F6658</f>
        <v>4.7699999999999996</v>
      </c>
      <c r="H6659" s="28">
        <f>HLOOKUP(Eingabe!$C$6,Kalkulationen!$F$1:$L$8762,Kalkulationen!D6658)</f>
        <v>157.3586998907347</v>
      </c>
    </row>
    <row r="6660" spans="6:8" x14ac:dyDescent="0.15">
      <c r="F6660" s="26">
        <v>43743.33333331719</v>
      </c>
      <c r="G6660" s="27">
        <f>Kalkulationen!F6659</f>
        <v>6.12</v>
      </c>
      <c r="H6660" s="28">
        <f>HLOOKUP(Eingabe!$C$6,Kalkulationen!$F$1:$L$8762,Kalkulationen!D6659)</f>
        <v>352.73627104706577</v>
      </c>
    </row>
    <row r="6661" spans="6:8" x14ac:dyDescent="0.15">
      <c r="F6661" s="26">
        <v>43743.374999983855</v>
      </c>
      <c r="G6661" s="27">
        <f>Kalkulationen!F6660</f>
        <v>5.22</v>
      </c>
      <c r="H6661" s="28">
        <f>HLOOKUP(Eingabe!$C$6,Kalkulationen!$F$1:$L$8762,Kalkulationen!D6660)</f>
        <v>212.01452653164606</v>
      </c>
    </row>
    <row r="6662" spans="6:8" x14ac:dyDescent="0.15">
      <c r="F6662" s="26">
        <v>43743.416666650519</v>
      </c>
      <c r="G6662" s="27">
        <f>Kalkulationen!F6661</f>
        <v>4.18</v>
      </c>
      <c r="H6662" s="28">
        <f>HLOOKUP(Eingabe!$C$6,Kalkulationen!$F$1:$L$8762,Kalkulationen!D6661)</f>
        <v>99.286032951741447</v>
      </c>
    </row>
    <row r="6663" spans="6:8" x14ac:dyDescent="0.15">
      <c r="F6663" s="26">
        <v>43743.458333317183</v>
      </c>
      <c r="G6663" s="27">
        <f>Kalkulationen!F6662</f>
        <v>5.22</v>
      </c>
      <c r="H6663" s="28">
        <f>HLOOKUP(Eingabe!$C$6,Kalkulationen!$F$1:$L$8762,Kalkulationen!D6662)</f>
        <v>212.01452653164606</v>
      </c>
    </row>
    <row r="6664" spans="6:8" x14ac:dyDescent="0.15">
      <c r="F6664" s="26">
        <v>43743.499999983847</v>
      </c>
      <c r="G6664" s="27">
        <f>Kalkulationen!F6663</f>
        <v>4.33</v>
      </c>
      <c r="H6664" s="28">
        <f>HLOOKUP(Eingabe!$C$6,Kalkulationen!$F$1:$L$8762,Kalkulationen!D6663)</f>
        <v>113.35839181095314</v>
      </c>
    </row>
    <row r="6665" spans="6:8" x14ac:dyDescent="0.15">
      <c r="F6665" s="26">
        <v>43743.541666650512</v>
      </c>
      <c r="G6665" s="27">
        <f>Kalkulationen!F6664</f>
        <v>6.41</v>
      </c>
      <c r="H6665" s="28">
        <f>HLOOKUP(Eingabe!$C$6,Kalkulationen!$F$1:$L$8762,Kalkulationen!D6664)</f>
        <v>410.790941833408</v>
      </c>
    </row>
    <row r="6666" spans="6:8" x14ac:dyDescent="0.15">
      <c r="F6666" s="26">
        <v>43743.583333317176</v>
      </c>
      <c r="G6666" s="27">
        <f>Kalkulationen!F6665</f>
        <v>6.41</v>
      </c>
      <c r="H6666" s="28">
        <f>HLOOKUP(Eingabe!$C$6,Kalkulationen!$F$1:$L$8762,Kalkulationen!D6665)</f>
        <v>410.790941833408</v>
      </c>
    </row>
    <row r="6667" spans="6:8" x14ac:dyDescent="0.15">
      <c r="F6667" s="26">
        <v>43743.62499998384</v>
      </c>
      <c r="G6667" s="27">
        <f>Kalkulationen!F6666</f>
        <v>5.37</v>
      </c>
      <c r="H6667" s="28">
        <f>HLOOKUP(Eingabe!$C$6,Kalkulationen!$F$1:$L$8762,Kalkulationen!D6666)</f>
        <v>232.80191638908431</v>
      </c>
    </row>
    <row r="6668" spans="6:8" x14ac:dyDescent="0.15">
      <c r="F6668" s="26">
        <v>43743.666666650504</v>
      </c>
      <c r="G6668" s="27">
        <f>Kalkulationen!F6667</f>
        <v>6.27</v>
      </c>
      <c r="H6668" s="28">
        <f>HLOOKUP(Eingabe!$C$6,Kalkulationen!$F$1:$L$8762,Kalkulationen!D6667)</f>
        <v>381.97961946877831</v>
      </c>
    </row>
    <row r="6669" spans="6:8" x14ac:dyDescent="0.15">
      <c r="F6669" s="26">
        <v>43743.708333317169</v>
      </c>
      <c r="G6669" s="27">
        <f>Kalkulationen!F6668</f>
        <v>5.07</v>
      </c>
      <c r="H6669" s="28">
        <f>HLOOKUP(Eingabe!$C$6,Kalkulationen!$F$1:$L$8762,Kalkulationen!D6668)</f>
        <v>192.37195416342232</v>
      </c>
    </row>
    <row r="6670" spans="6:8" x14ac:dyDescent="0.15">
      <c r="F6670" s="26">
        <v>43743.749999983833</v>
      </c>
      <c r="G6670" s="27">
        <f>Kalkulationen!F6669</f>
        <v>4.03</v>
      </c>
      <c r="H6670" s="28">
        <f>HLOOKUP(Eingabe!$C$6,Kalkulationen!$F$1:$L$8762,Kalkulationen!D6669)</f>
        <v>85.333314530668076</v>
      </c>
    </row>
    <row r="6671" spans="6:8" x14ac:dyDescent="0.15">
      <c r="F6671" s="26">
        <v>43743.791666650497</v>
      </c>
      <c r="G6671" s="27">
        <f>Kalkulationen!F6670</f>
        <v>4.7699999999999996</v>
      </c>
      <c r="H6671" s="28">
        <f>HLOOKUP(Eingabe!$C$6,Kalkulationen!$F$1:$L$8762,Kalkulationen!D6670)</f>
        <v>157.3586998907347</v>
      </c>
    </row>
    <row r="6672" spans="6:8" x14ac:dyDescent="0.15">
      <c r="F6672" s="26">
        <v>43743.833333317161</v>
      </c>
      <c r="G6672" s="27">
        <f>Kalkulationen!F6671</f>
        <v>3.73</v>
      </c>
      <c r="H6672" s="28">
        <f>HLOOKUP(Eingabe!$C$6,Kalkulationen!$F$1:$L$8762,Kalkulationen!D6671)</f>
        <v>57.90322713773282</v>
      </c>
    </row>
    <row r="6673" spans="6:8" x14ac:dyDescent="0.15">
      <c r="F6673" s="26">
        <v>43743.874999983826</v>
      </c>
      <c r="G6673" s="27">
        <f>Kalkulationen!F6672</f>
        <v>3.73</v>
      </c>
      <c r="H6673" s="28">
        <f>HLOOKUP(Eingabe!$C$6,Kalkulationen!$F$1:$L$8762,Kalkulationen!D6672)</f>
        <v>57.90322713773282</v>
      </c>
    </row>
    <row r="6674" spans="6:8" x14ac:dyDescent="0.15">
      <c r="F6674" s="26">
        <v>43743.91666665049</v>
      </c>
      <c r="G6674" s="27">
        <f>Kalkulationen!F6673</f>
        <v>5.82</v>
      </c>
      <c r="H6674" s="28">
        <f>HLOOKUP(Eingabe!$C$6,Kalkulationen!$F$1:$L$8762,Kalkulationen!D6673)</f>
        <v>300.31867582888367</v>
      </c>
    </row>
    <row r="6675" spans="6:8" x14ac:dyDescent="0.15">
      <c r="F6675" s="26">
        <v>43743.958333317154</v>
      </c>
      <c r="G6675" s="27">
        <f>Kalkulationen!F6674</f>
        <v>4.7699999999999996</v>
      </c>
      <c r="H6675" s="28">
        <f>HLOOKUP(Eingabe!$C$6,Kalkulationen!$F$1:$L$8762,Kalkulationen!D6674)</f>
        <v>157.3586998907347</v>
      </c>
    </row>
    <row r="6676" spans="6:8" x14ac:dyDescent="0.15">
      <c r="F6676" s="26">
        <v>43743.999999983818</v>
      </c>
      <c r="G6676" s="27">
        <f>Kalkulationen!F6675</f>
        <v>4.7699999999999996</v>
      </c>
      <c r="H6676" s="28">
        <f>HLOOKUP(Eingabe!$C$6,Kalkulationen!$F$1:$L$8762,Kalkulationen!D6675)</f>
        <v>157.3586998907347</v>
      </c>
    </row>
    <row r="6677" spans="6:8" x14ac:dyDescent="0.15">
      <c r="F6677" s="26">
        <v>43744.041666650483</v>
      </c>
      <c r="G6677" s="27">
        <f>Kalkulationen!F6676</f>
        <v>5.67</v>
      </c>
      <c r="H6677" s="28">
        <f>HLOOKUP(Eingabe!$C$6,Kalkulationen!$F$1:$L$8762,Kalkulationen!D6676)</f>
        <v>276.80098896274217</v>
      </c>
    </row>
    <row r="6678" spans="6:8" x14ac:dyDescent="0.15">
      <c r="F6678" s="26">
        <v>43744.083333317147</v>
      </c>
      <c r="G6678" s="27">
        <f>Kalkulationen!F6677</f>
        <v>4.62</v>
      </c>
      <c r="H6678" s="28">
        <f>HLOOKUP(Eingabe!$C$6,Kalkulationen!$F$1:$L$8762,Kalkulationen!D6677)</f>
        <v>141.66861508672662</v>
      </c>
    </row>
    <row r="6679" spans="6:8" x14ac:dyDescent="0.15">
      <c r="F6679" s="26">
        <v>43744.124999983811</v>
      </c>
      <c r="G6679" s="27">
        <f>Kalkulationen!F6678</f>
        <v>4.62</v>
      </c>
      <c r="H6679" s="28">
        <f>HLOOKUP(Eingabe!$C$6,Kalkulationen!$F$1:$L$8762,Kalkulationen!D6678)</f>
        <v>141.66861508672662</v>
      </c>
    </row>
    <row r="6680" spans="6:8" x14ac:dyDescent="0.15">
      <c r="F6680" s="26">
        <v>43744.166666650475</v>
      </c>
      <c r="G6680" s="27">
        <f>Kalkulationen!F6679</f>
        <v>4.7699999999999996</v>
      </c>
      <c r="H6680" s="28">
        <f>HLOOKUP(Eingabe!$C$6,Kalkulationen!$F$1:$L$8762,Kalkulationen!D6679)</f>
        <v>157.3586998907347</v>
      </c>
    </row>
    <row r="6681" spans="6:8" x14ac:dyDescent="0.15">
      <c r="F6681" s="26">
        <v>43744.208333317139</v>
      </c>
      <c r="G6681" s="27">
        <f>Kalkulationen!F6680</f>
        <v>3.88</v>
      </c>
      <c r="H6681" s="28">
        <f>HLOOKUP(Eingabe!$C$6,Kalkulationen!$F$1:$L$8762,Kalkulationen!D6680)</f>
        <v>71.378640628237633</v>
      </c>
    </row>
    <row r="6682" spans="6:8" x14ac:dyDescent="0.15">
      <c r="F6682" s="26">
        <v>43744.249999983804</v>
      </c>
      <c r="G6682" s="27">
        <f>Kalkulationen!F6681</f>
        <v>4.92</v>
      </c>
      <c r="H6682" s="28">
        <f>HLOOKUP(Eingabe!$C$6,Kalkulationen!$F$1:$L$8762,Kalkulationen!D6681)</f>
        <v>174.15991544051818</v>
      </c>
    </row>
    <row r="6683" spans="6:8" x14ac:dyDescent="0.15">
      <c r="F6683" s="26">
        <v>43744.291666650468</v>
      </c>
      <c r="G6683" s="27">
        <f>Kalkulationen!F6682</f>
        <v>5.07</v>
      </c>
      <c r="H6683" s="28">
        <f>HLOOKUP(Eingabe!$C$6,Kalkulationen!$F$1:$L$8762,Kalkulationen!D6682)</f>
        <v>192.37195416342232</v>
      </c>
    </row>
    <row r="6684" spans="6:8" x14ac:dyDescent="0.15">
      <c r="F6684" s="26">
        <v>43744.333333317132</v>
      </c>
      <c r="G6684" s="27">
        <f>Kalkulationen!F6683</f>
        <v>6.27</v>
      </c>
      <c r="H6684" s="28">
        <f>HLOOKUP(Eingabe!$C$6,Kalkulationen!$F$1:$L$8762,Kalkulationen!D6683)</f>
        <v>381.97961946877831</v>
      </c>
    </row>
    <row r="6685" spans="6:8" x14ac:dyDescent="0.15">
      <c r="F6685" s="26">
        <v>43744.374999983796</v>
      </c>
      <c r="G6685" s="27">
        <f>Kalkulationen!F6684</f>
        <v>5.52</v>
      </c>
      <c r="H6685" s="28">
        <f>HLOOKUP(Eingabe!$C$6,Kalkulationen!$F$1:$L$8762,Kalkulationen!D6684)</f>
        <v>254.43327038277369</v>
      </c>
    </row>
    <row r="6686" spans="6:8" x14ac:dyDescent="0.15">
      <c r="F6686" s="26">
        <v>43744.416666650461</v>
      </c>
      <c r="G6686" s="27">
        <f>Kalkulationen!F6685</f>
        <v>6.71</v>
      </c>
      <c r="H6686" s="28">
        <f>HLOOKUP(Eingabe!$C$6,Kalkulationen!$F$1:$L$8762,Kalkulationen!D6685)</f>
        <v>476.43639304473675</v>
      </c>
    </row>
    <row r="6687" spans="6:8" x14ac:dyDescent="0.15">
      <c r="F6687" s="26">
        <v>43744.458333317125</v>
      </c>
      <c r="G6687" s="27">
        <f>Kalkulationen!F6686</f>
        <v>4.62</v>
      </c>
      <c r="H6687" s="28">
        <f>HLOOKUP(Eingabe!$C$6,Kalkulationen!$F$1:$L$8762,Kalkulationen!D6686)</f>
        <v>141.66861508672662</v>
      </c>
    </row>
    <row r="6688" spans="6:8" x14ac:dyDescent="0.15">
      <c r="F6688" s="26">
        <v>43744.499999983789</v>
      </c>
      <c r="G6688" s="27">
        <f>Kalkulationen!F6687</f>
        <v>6.86</v>
      </c>
      <c r="H6688" s="28">
        <f>HLOOKUP(Eingabe!$C$6,Kalkulationen!$F$1:$L$8762,Kalkulationen!D6687)</f>
        <v>511.24640402007304</v>
      </c>
    </row>
    <row r="6689" spans="6:8" x14ac:dyDescent="0.15">
      <c r="F6689" s="26">
        <v>43744.541666650453</v>
      </c>
      <c r="G6689" s="27">
        <f>Kalkulationen!F6688</f>
        <v>6.71</v>
      </c>
      <c r="H6689" s="28">
        <f>HLOOKUP(Eingabe!$C$6,Kalkulationen!$F$1:$L$8762,Kalkulationen!D6688)</f>
        <v>476.43639304473675</v>
      </c>
    </row>
    <row r="6690" spans="6:8" x14ac:dyDescent="0.15">
      <c r="F6690" s="26">
        <v>43744.583333317118</v>
      </c>
      <c r="G6690" s="27">
        <f>Kalkulationen!F6689</f>
        <v>6.56</v>
      </c>
      <c r="H6690" s="28">
        <f>HLOOKUP(Eingabe!$C$6,Kalkulationen!$F$1:$L$8762,Kalkulationen!D6689)</f>
        <v>442.98824926057142</v>
      </c>
    </row>
    <row r="6691" spans="6:8" x14ac:dyDescent="0.15">
      <c r="F6691" s="26">
        <v>43744.624999983782</v>
      </c>
      <c r="G6691" s="27">
        <f>Kalkulationen!F6690</f>
        <v>5.22</v>
      </c>
      <c r="H6691" s="28">
        <f>HLOOKUP(Eingabe!$C$6,Kalkulationen!$F$1:$L$8762,Kalkulationen!D6690)</f>
        <v>212.01452653164606</v>
      </c>
    </row>
    <row r="6692" spans="6:8" x14ac:dyDescent="0.15">
      <c r="F6692" s="26">
        <v>43744.666666650446</v>
      </c>
      <c r="G6692" s="27">
        <f>Kalkulationen!F6691</f>
        <v>5.82</v>
      </c>
      <c r="H6692" s="28">
        <f>HLOOKUP(Eingabe!$C$6,Kalkulationen!$F$1:$L$8762,Kalkulationen!D6691)</f>
        <v>300.31867582888367</v>
      </c>
    </row>
    <row r="6693" spans="6:8" x14ac:dyDescent="0.15">
      <c r="F6693" s="26">
        <v>43744.70833331711</v>
      </c>
      <c r="G6693" s="27">
        <f>Kalkulationen!F6692</f>
        <v>3.88</v>
      </c>
      <c r="H6693" s="28">
        <f>HLOOKUP(Eingabe!$C$6,Kalkulationen!$F$1:$L$8762,Kalkulationen!D6692)</f>
        <v>71.378640628237633</v>
      </c>
    </row>
    <row r="6694" spans="6:8" x14ac:dyDescent="0.15">
      <c r="F6694" s="26">
        <v>43744.749999983775</v>
      </c>
      <c r="G6694" s="27">
        <f>Kalkulationen!F6693</f>
        <v>4.62</v>
      </c>
      <c r="H6694" s="28">
        <f>HLOOKUP(Eingabe!$C$6,Kalkulationen!$F$1:$L$8762,Kalkulationen!D6693)</f>
        <v>141.66861508672662</v>
      </c>
    </row>
    <row r="6695" spans="6:8" x14ac:dyDescent="0.15">
      <c r="F6695" s="26">
        <v>43744.791666650439</v>
      </c>
      <c r="G6695" s="27">
        <f>Kalkulationen!F6694</f>
        <v>3.58</v>
      </c>
      <c r="H6695" s="28">
        <f>HLOOKUP(Eingabe!$C$6,Kalkulationen!$F$1:$L$8762,Kalkulationen!D6694)</f>
        <v>45.658471991144815</v>
      </c>
    </row>
    <row r="6696" spans="6:8" x14ac:dyDescent="0.15">
      <c r="F6696" s="26">
        <v>43744.833333317103</v>
      </c>
      <c r="G6696" s="27">
        <f>Kalkulationen!F6695</f>
        <v>5.52</v>
      </c>
      <c r="H6696" s="28">
        <f>HLOOKUP(Eingabe!$C$6,Kalkulationen!$F$1:$L$8762,Kalkulationen!D6695)</f>
        <v>254.43327038277369</v>
      </c>
    </row>
    <row r="6697" spans="6:8" x14ac:dyDescent="0.15">
      <c r="F6697" s="26">
        <v>43744.874999983767</v>
      </c>
      <c r="G6697" s="27">
        <f>Kalkulationen!F6696</f>
        <v>7.31</v>
      </c>
      <c r="H6697" s="28">
        <f>HLOOKUP(Eingabe!$C$6,Kalkulationen!$F$1:$L$8762,Kalkulationen!D6696)</f>
        <v>624.88523343482666</v>
      </c>
    </row>
    <row r="6698" spans="6:8" x14ac:dyDescent="0.15">
      <c r="F6698" s="26">
        <v>43744.916666650432</v>
      </c>
      <c r="G6698" s="27">
        <f>Kalkulationen!F6697</f>
        <v>5.97</v>
      </c>
      <c r="H6698" s="28">
        <f>HLOOKUP(Eingabe!$C$6,Kalkulationen!$F$1:$L$8762,Kalkulationen!D6697)</f>
        <v>325.486920668631</v>
      </c>
    </row>
    <row r="6699" spans="6:8" x14ac:dyDescent="0.15">
      <c r="F6699" s="26">
        <v>43744.958333317096</v>
      </c>
      <c r="G6699" s="27">
        <f>Kalkulationen!F6698</f>
        <v>5.97</v>
      </c>
      <c r="H6699" s="28">
        <f>HLOOKUP(Eingabe!$C$6,Kalkulationen!$F$1:$L$8762,Kalkulationen!D6698)</f>
        <v>325.486920668631</v>
      </c>
    </row>
    <row r="6700" spans="6:8" x14ac:dyDescent="0.15">
      <c r="F6700" s="26">
        <v>43744.99999998376</v>
      </c>
      <c r="G6700" s="27">
        <f>Kalkulationen!F6699</f>
        <v>5.97</v>
      </c>
      <c r="H6700" s="28">
        <f>HLOOKUP(Eingabe!$C$6,Kalkulationen!$F$1:$L$8762,Kalkulationen!D6699)</f>
        <v>325.486920668631</v>
      </c>
    </row>
    <row r="6701" spans="6:8" x14ac:dyDescent="0.15">
      <c r="F6701" s="26">
        <v>43745.041666650424</v>
      </c>
      <c r="G6701" s="27">
        <f>Kalkulationen!F6700</f>
        <v>6.27</v>
      </c>
      <c r="H6701" s="28">
        <f>HLOOKUP(Eingabe!$C$6,Kalkulationen!$F$1:$L$8762,Kalkulationen!D6700)</f>
        <v>381.97961946877831</v>
      </c>
    </row>
    <row r="6702" spans="6:8" x14ac:dyDescent="0.15">
      <c r="F6702" s="26">
        <v>43745.083333317089</v>
      </c>
      <c r="G6702" s="27">
        <f>Kalkulationen!F6701</f>
        <v>6.27</v>
      </c>
      <c r="H6702" s="28">
        <f>HLOOKUP(Eingabe!$C$6,Kalkulationen!$F$1:$L$8762,Kalkulationen!D6701)</f>
        <v>381.97961946877831</v>
      </c>
    </row>
    <row r="6703" spans="6:8" x14ac:dyDescent="0.15">
      <c r="F6703" s="26">
        <v>43745.124999983753</v>
      </c>
      <c r="G6703" s="27">
        <f>Kalkulationen!F6702</f>
        <v>6.41</v>
      </c>
      <c r="H6703" s="28">
        <f>HLOOKUP(Eingabe!$C$6,Kalkulationen!$F$1:$L$8762,Kalkulationen!D6702)</f>
        <v>410.790941833408</v>
      </c>
    </row>
    <row r="6704" spans="6:8" x14ac:dyDescent="0.15">
      <c r="F6704" s="26">
        <v>43745.166666650417</v>
      </c>
      <c r="G6704" s="27">
        <f>Kalkulationen!F6703</f>
        <v>7.46</v>
      </c>
      <c r="H6704" s="28">
        <f>HLOOKUP(Eingabe!$C$6,Kalkulationen!$F$1:$L$8762,Kalkulationen!D6703)</f>
        <v>665.88406137106449</v>
      </c>
    </row>
    <row r="6705" spans="6:8" x14ac:dyDescent="0.15">
      <c r="F6705" s="26">
        <v>43745.208333317081</v>
      </c>
      <c r="G6705" s="27">
        <f>Kalkulationen!F6704</f>
        <v>7.46</v>
      </c>
      <c r="H6705" s="28">
        <f>HLOOKUP(Eingabe!$C$6,Kalkulationen!$F$1:$L$8762,Kalkulationen!D6704)</f>
        <v>665.88406137106449</v>
      </c>
    </row>
    <row r="6706" spans="6:8" x14ac:dyDescent="0.15">
      <c r="F6706" s="26">
        <v>43745.249999983746</v>
      </c>
      <c r="G6706" s="27">
        <f>Kalkulationen!F6705</f>
        <v>7.46</v>
      </c>
      <c r="H6706" s="28">
        <f>HLOOKUP(Eingabe!$C$6,Kalkulationen!$F$1:$L$8762,Kalkulationen!D6705)</f>
        <v>665.88406137106449</v>
      </c>
    </row>
    <row r="6707" spans="6:8" x14ac:dyDescent="0.15">
      <c r="F6707" s="26">
        <v>43745.29166665041</v>
      </c>
      <c r="G6707" s="27">
        <f>Kalkulationen!F6706</f>
        <v>6.27</v>
      </c>
      <c r="H6707" s="28">
        <f>HLOOKUP(Eingabe!$C$6,Kalkulationen!$F$1:$L$8762,Kalkulationen!D6706)</f>
        <v>381.97961946877831</v>
      </c>
    </row>
    <row r="6708" spans="6:8" x14ac:dyDescent="0.15">
      <c r="F6708" s="26">
        <v>43745.333333317074</v>
      </c>
      <c r="G6708" s="27">
        <f>Kalkulationen!F6707</f>
        <v>6.41</v>
      </c>
      <c r="H6708" s="28">
        <f>HLOOKUP(Eingabe!$C$6,Kalkulationen!$F$1:$L$8762,Kalkulationen!D6707)</f>
        <v>410.790941833408</v>
      </c>
    </row>
    <row r="6709" spans="6:8" x14ac:dyDescent="0.15">
      <c r="F6709" s="26">
        <v>43745.374999983738</v>
      </c>
      <c r="G6709" s="27">
        <f>Kalkulationen!F6708</f>
        <v>6.86</v>
      </c>
      <c r="H6709" s="28">
        <f>HLOOKUP(Eingabe!$C$6,Kalkulationen!$F$1:$L$8762,Kalkulationen!D6708)</f>
        <v>511.24640402007304</v>
      </c>
    </row>
    <row r="6710" spans="6:8" x14ac:dyDescent="0.15">
      <c r="F6710" s="26">
        <v>43745.416666650402</v>
      </c>
      <c r="G6710" s="27">
        <f>Kalkulationen!F6709</f>
        <v>5.67</v>
      </c>
      <c r="H6710" s="28">
        <f>HLOOKUP(Eingabe!$C$6,Kalkulationen!$F$1:$L$8762,Kalkulationen!D6709)</f>
        <v>276.80098896274217</v>
      </c>
    </row>
    <row r="6711" spans="6:8" x14ac:dyDescent="0.15">
      <c r="F6711" s="26">
        <v>43745.458333317067</v>
      </c>
      <c r="G6711" s="27">
        <f>Kalkulationen!F6710</f>
        <v>6.71</v>
      </c>
      <c r="H6711" s="28">
        <f>HLOOKUP(Eingabe!$C$6,Kalkulationen!$F$1:$L$8762,Kalkulationen!D6710)</f>
        <v>476.43639304473675</v>
      </c>
    </row>
    <row r="6712" spans="6:8" x14ac:dyDescent="0.15">
      <c r="F6712" s="26">
        <v>43745.499999983731</v>
      </c>
      <c r="G6712" s="27">
        <f>Kalkulationen!F6711</f>
        <v>6.56</v>
      </c>
      <c r="H6712" s="28">
        <f>HLOOKUP(Eingabe!$C$6,Kalkulationen!$F$1:$L$8762,Kalkulationen!D6711)</f>
        <v>442.98824926057142</v>
      </c>
    </row>
    <row r="6713" spans="6:8" x14ac:dyDescent="0.15">
      <c r="F6713" s="26">
        <v>43745.541666650395</v>
      </c>
      <c r="G6713" s="27">
        <f>Kalkulationen!F6712</f>
        <v>5.37</v>
      </c>
      <c r="H6713" s="28">
        <f>HLOOKUP(Eingabe!$C$6,Kalkulationen!$F$1:$L$8762,Kalkulationen!D6712)</f>
        <v>232.80191638908431</v>
      </c>
    </row>
    <row r="6714" spans="6:8" x14ac:dyDescent="0.15">
      <c r="F6714" s="26">
        <v>43745.583333317059</v>
      </c>
      <c r="G6714" s="27">
        <f>Kalkulationen!F6713</f>
        <v>6.27</v>
      </c>
      <c r="H6714" s="28">
        <f>HLOOKUP(Eingabe!$C$6,Kalkulationen!$F$1:$L$8762,Kalkulationen!D6713)</f>
        <v>381.97961946877831</v>
      </c>
    </row>
    <row r="6715" spans="6:8" x14ac:dyDescent="0.15">
      <c r="F6715" s="26">
        <v>43745.624999983724</v>
      </c>
      <c r="G6715" s="27">
        <f>Kalkulationen!F6714</f>
        <v>4.03</v>
      </c>
      <c r="H6715" s="28">
        <f>HLOOKUP(Eingabe!$C$6,Kalkulationen!$F$1:$L$8762,Kalkulationen!D6714)</f>
        <v>85.333314530668076</v>
      </c>
    </row>
    <row r="6716" spans="6:8" x14ac:dyDescent="0.15">
      <c r="F6716" s="26">
        <v>43745.666666650388</v>
      </c>
      <c r="G6716" s="27">
        <f>Kalkulationen!F6715</f>
        <v>4.7699999999999996</v>
      </c>
      <c r="H6716" s="28">
        <f>HLOOKUP(Eingabe!$C$6,Kalkulationen!$F$1:$L$8762,Kalkulationen!D6715)</f>
        <v>157.3586998907347</v>
      </c>
    </row>
    <row r="6717" spans="6:8" x14ac:dyDescent="0.15">
      <c r="F6717" s="26">
        <v>43745.708333317052</v>
      </c>
      <c r="G6717" s="27">
        <f>Kalkulationen!F6716</f>
        <v>5.67</v>
      </c>
      <c r="H6717" s="28">
        <f>HLOOKUP(Eingabe!$C$6,Kalkulationen!$F$1:$L$8762,Kalkulationen!D6716)</f>
        <v>276.80098896274217</v>
      </c>
    </row>
    <row r="6718" spans="6:8" x14ac:dyDescent="0.15">
      <c r="F6718" s="26">
        <v>43745.749999983716</v>
      </c>
      <c r="G6718" s="27">
        <f>Kalkulationen!F6717</f>
        <v>5.67</v>
      </c>
      <c r="H6718" s="28">
        <f>HLOOKUP(Eingabe!$C$6,Kalkulationen!$F$1:$L$8762,Kalkulationen!D6717)</f>
        <v>276.80098896274217</v>
      </c>
    </row>
    <row r="6719" spans="6:8" x14ac:dyDescent="0.15">
      <c r="F6719" s="26">
        <v>43745.791666650381</v>
      </c>
      <c r="G6719" s="27">
        <f>Kalkulationen!F6718</f>
        <v>4.62</v>
      </c>
      <c r="H6719" s="28">
        <f>HLOOKUP(Eingabe!$C$6,Kalkulationen!$F$1:$L$8762,Kalkulationen!D6718)</f>
        <v>141.66861508672662</v>
      </c>
    </row>
    <row r="6720" spans="6:8" x14ac:dyDescent="0.15">
      <c r="F6720" s="26">
        <v>43745.833333317045</v>
      </c>
      <c r="G6720" s="27">
        <f>Kalkulationen!F6719</f>
        <v>5.07</v>
      </c>
      <c r="H6720" s="28">
        <f>HLOOKUP(Eingabe!$C$6,Kalkulationen!$F$1:$L$8762,Kalkulationen!D6719)</f>
        <v>192.37195416342232</v>
      </c>
    </row>
    <row r="6721" spans="6:8" x14ac:dyDescent="0.15">
      <c r="F6721" s="26">
        <v>43745.874999983709</v>
      </c>
      <c r="G6721" s="27">
        <f>Kalkulationen!F6720</f>
        <v>5.07</v>
      </c>
      <c r="H6721" s="28">
        <f>HLOOKUP(Eingabe!$C$6,Kalkulationen!$F$1:$L$8762,Kalkulationen!D6720)</f>
        <v>192.37195416342232</v>
      </c>
    </row>
    <row r="6722" spans="6:8" x14ac:dyDescent="0.15">
      <c r="F6722" s="26">
        <v>43745.916666650373</v>
      </c>
      <c r="G6722" s="27">
        <f>Kalkulationen!F6721</f>
        <v>5.07</v>
      </c>
      <c r="H6722" s="28">
        <f>HLOOKUP(Eingabe!$C$6,Kalkulationen!$F$1:$L$8762,Kalkulationen!D6721)</f>
        <v>192.37195416342232</v>
      </c>
    </row>
    <row r="6723" spans="6:8" x14ac:dyDescent="0.15">
      <c r="F6723" s="26">
        <v>43745.958333317038</v>
      </c>
      <c r="G6723" s="27">
        <f>Kalkulationen!F6722</f>
        <v>6.12</v>
      </c>
      <c r="H6723" s="28">
        <f>HLOOKUP(Eingabe!$C$6,Kalkulationen!$F$1:$L$8762,Kalkulationen!D6722)</f>
        <v>352.73627104706577</v>
      </c>
    </row>
    <row r="6724" spans="6:8" x14ac:dyDescent="0.15">
      <c r="F6724" s="26">
        <v>43745.999999983702</v>
      </c>
      <c r="G6724" s="27">
        <f>Kalkulationen!F6723</f>
        <v>4.7699999999999996</v>
      </c>
      <c r="H6724" s="28">
        <f>HLOOKUP(Eingabe!$C$6,Kalkulationen!$F$1:$L$8762,Kalkulationen!D6723)</f>
        <v>157.3586998907347</v>
      </c>
    </row>
    <row r="6725" spans="6:8" x14ac:dyDescent="0.15">
      <c r="F6725" s="26">
        <v>43746.041666650366</v>
      </c>
      <c r="G6725" s="27">
        <f>Kalkulationen!F6724</f>
        <v>4.7699999999999996</v>
      </c>
      <c r="H6725" s="28">
        <f>HLOOKUP(Eingabe!$C$6,Kalkulationen!$F$1:$L$8762,Kalkulationen!D6724)</f>
        <v>157.3586998907347</v>
      </c>
    </row>
    <row r="6726" spans="6:8" x14ac:dyDescent="0.15">
      <c r="F6726" s="26">
        <v>43746.08333331703</v>
      </c>
      <c r="G6726" s="27">
        <f>Kalkulationen!F6725</f>
        <v>5.07</v>
      </c>
      <c r="H6726" s="28">
        <f>HLOOKUP(Eingabe!$C$6,Kalkulationen!$F$1:$L$8762,Kalkulationen!D6725)</f>
        <v>192.37195416342232</v>
      </c>
    </row>
    <row r="6727" spans="6:8" x14ac:dyDescent="0.15">
      <c r="F6727" s="26">
        <v>43746.124999983695</v>
      </c>
      <c r="G6727" s="27">
        <f>Kalkulationen!F6726</f>
        <v>5.07</v>
      </c>
      <c r="H6727" s="28">
        <f>HLOOKUP(Eingabe!$C$6,Kalkulationen!$F$1:$L$8762,Kalkulationen!D6726)</f>
        <v>192.37195416342232</v>
      </c>
    </row>
    <row r="6728" spans="6:8" x14ac:dyDescent="0.15">
      <c r="F6728" s="26">
        <v>43746.166666650359</v>
      </c>
      <c r="G6728" s="27">
        <f>Kalkulationen!F6727</f>
        <v>6.27</v>
      </c>
      <c r="H6728" s="28">
        <f>HLOOKUP(Eingabe!$C$6,Kalkulationen!$F$1:$L$8762,Kalkulationen!D6727)</f>
        <v>381.97961946877831</v>
      </c>
    </row>
    <row r="6729" spans="6:8" x14ac:dyDescent="0.15">
      <c r="F6729" s="26">
        <v>43746.208333317023</v>
      </c>
      <c r="G6729" s="27">
        <f>Kalkulationen!F6728</f>
        <v>6.41</v>
      </c>
      <c r="H6729" s="28">
        <f>HLOOKUP(Eingabe!$C$6,Kalkulationen!$F$1:$L$8762,Kalkulationen!D6728)</f>
        <v>410.790941833408</v>
      </c>
    </row>
    <row r="6730" spans="6:8" x14ac:dyDescent="0.15">
      <c r="F6730" s="26">
        <v>43746.249999983687</v>
      </c>
      <c r="G6730" s="27">
        <f>Kalkulationen!F6729</f>
        <v>6.27</v>
      </c>
      <c r="H6730" s="28">
        <f>HLOOKUP(Eingabe!$C$6,Kalkulationen!$F$1:$L$8762,Kalkulationen!D6729)</f>
        <v>381.97961946877831</v>
      </c>
    </row>
    <row r="6731" spans="6:8" x14ac:dyDescent="0.15">
      <c r="F6731" s="26">
        <v>43746.291666650352</v>
      </c>
      <c r="G6731" s="27">
        <f>Kalkulationen!F6730</f>
        <v>7.31</v>
      </c>
      <c r="H6731" s="28">
        <f>HLOOKUP(Eingabe!$C$6,Kalkulationen!$F$1:$L$8762,Kalkulationen!D6730)</f>
        <v>624.88523343482666</v>
      </c>
    </row>
    <row r="6732" spans="6:8" x14ac:dyDescent="0.15">
      <c r="F6732" s="26">
        <v>43746.333333317016</v>
      </c>
      <c r="G6732" s="27">
        <f>Kalkulationen!F6731</f>
        <v>7.61</v>
      </c>
      <c r="H6732" s="28">
        <f>HLOOKUP(Eingabe!$C$6,Kalkulationen!$F$1:$L$8762,Kalkulationen!D6731)</f>
        <v>708.39409691925232</v>
      </c>
    </row>
    <row r="6733" spans="6:8" x14ac:dyDescent="0.15">
      <c r="F6733" s="26">
        <v>43746.37499998368</v>
      </c>
      <c r="G6733" s="27">
        <f>Kalkulationen!F6732</f>
        <v>6.56</v>
      </c>
      <c r="H6733" s="28">
        <f>HLOOKUP(Eingabe!$C$6,Kalkulationen!$F$1:$L$8762,Kalkulationen!D6732)</f>
        <v>442.98824926057142</v>
      </c>
    </row>
    <row r="6734" spans="6:8" x14ac:dyDescent="0.15">
      <c r="F6734" s="26">
        <v>43746.416666650344</v>
      </c>
      <c r="G6734" s="27">
        <f>Kalkulationen!F6733</f>
        <v>6.27</v>
      </c>
      <c r="H6734" s="28">
        <f>HLOOKUP(Eingabe!$C$6,Kalkulationen!$F$1:$L$8762,Kalkulationen!D6733)</f>
        <v>381.97961946877831</v>
      </c>
    </row>
    <row r="6735" spans="6:8" x14ac:dyDescent="0.15">
      <c r="F6735" s="26">
        <v>43746.458333317009</v>
      </c>
      <c r="G6735" s="27">
        <f>Kalkulationen!F6734</f>
        <v>5.37</v>
      </c>
      <c r="H6735" s="28">
        <f>HLOOKUP(Eingabe!$C$6,Kalkulationen!$F$1:$L$8762,Kalkulationen!D6734)</f>
        <v>232.80191638908431</v>
      </c>
    </row>
    <row r="6736" spans="6:8" x14ac:dyDescent="0.15">
      <c r="F6736" s="26">
        <v>43746.499999983673</v>
      </c>
      <c r="G6736" s="27">
        <f>Kalkulationen!F6735</f>
        <v>5.37</v>
      </c>
      <c r="H6736" s="28">
        <f>HLOOKUP(Eingabe!$C$6,Kalkulationen!$F$1:$L$8762,Kalkulationen!D6735)</f>
        <v>232.80191638908431</v>
      </c>
    </row>
    <row r="6737" spans="6:8" x14ac:dyDescent="0.15">
      <c r="F6737" s="26">
        <v>43746.541666650337</v>
      </c>
      <c r="G6737" s="27">
        <f>Kalkulationen!F6736</f>
        <v>6.27</v>
      </c>
      <c r="H6737" s="28">
        <f>HLOOKUP(Eingabe!$C$6,Kalkulationen!$F$1:$L$8762,Kalkulationen!D6736)</f>
        <v>381.97961946877831</v>
      </c>
    </row>
    <row r="6738" spans="6:8" x14ac:dyDescent="0.15">
      <c r="F6738" s="26">
        <v>43746.583333317001</v>
      </c>
      <c r="G6738" s="27">
        <f>Kalkulationen!F6737</f>
        <v>6.27</v>
      </c>
      <c r="H6738" s="28">
        <f>HLOOKUP(Eingabe!$C$6,Kalkulationen!$F$1:$L$8762,Kalkulationen!D6737)</f>
        <v>381.97961946877831</v>
      </c>
    </row>
    <row r="6739" spans="6:8" x14ac:dyDescent="0.15">
      <c r="F6739" s="26">
        <v>43746.624999983665</v>
      </c>
      <c r="G6739" s="27">
        <f>Kalkulationen!F6738</f>
        <v>5.37</v>
      </c>
      <c r="H6739" s="28">
        <f>HLOOKUP(Eingabe!$C$6,Kalkulationen!$F$1:$L$8762,Kalkulationen!D6738)</f>
        <v>232.80191638908431</v>
      </c>
    </row>
    <row r="6740" spans="6:8" x14ac:dyDescent="0.15">
      <c r="F6740" s="26">
        <v>43746.66666665033</v>
      </c>
      <c r="G6740" s="27">
        <f>Kalkulationen!F6739</f>
        <v>4.92</v>
      </c>
      <c r="H6740" s="28">
        <f>HLOOKUP(Eingabe!$C$6,Kalkulationen!$F$1:$L$8762,Kalkulationen!D6739)</f>
        <v>174.15991544051818</v>
      </c>
    </row>
    <row r="6741" spans="6:8" x14ac:dyDescent="0.15">
      <c r="F6741" s="26">
        <v>43746.708333316994</v>
      </c>
      <c r="G6741" s="27">
        <f>Kalkulationen!F6740</f>
        <v>5.97</v>
      </c>
      <c r="H6741" s="28">
        <f>HLOOKUP(Eingabe!$C$6,Kalkulationen!$F$1:$L$8762,Kalkulationen!D6740)</f>
        <v>325.486920668631</v>
      </c>
    </row>
    <row r="6742" spans="6:8" x14ac:dyDescent="0.15">
      <c r="F6742" s="26">
        <v>43746.749999983658</v>
      </c>
      <c r="G6742" s="27">
        <f>Kalkulationen!F6741</f>
        <v>7.31</v>
      </c>
      <c r="H6742" s="28">
        <f>HLOOKUP(Eingabe!$C$6,Kalkulationen!$F$1:$L$8762,Kalkulationen!D6741)</f>
        <v>624.88523343482666</v>
      </c>
    </row>
    <row r="6743" spans="6:8" x14ac:dyDescent="0.15">
      <c r="F6743" s="26">
        <v>43746.791666650322</v>
      </c>
      <c r="G6743" s="27">
        <f>Kalkulationen!F6742</f>
        <v>6.41</v>
      </c>
      <c r="H6743" s="28">
        <f>HLOOKUP(Eingabe!$C$6,Kalkulationen!$F$1:$L$8762,Kalkulationen!D6742)</f>
        <v>410.790941833408</v>
      </c>
    </row>
    <row r="6744" spans="6:8" x14ac:dyDescent="0.15">
      <c r="F6744" s="26">
        <v>43746.833333316987</v>
      </c>
      <c r="G6744" s="27">
        <f>Kalkulationen!F6743</f>
        <v>7.61</v>
      </c>
      <c r="H6744" s="28">
        <f>HLOOKUP(Eingabe!$C$6,Kalkulationen!$F$1:$L$8762,Kalkulationen!D6743)</f>
        <v>708.39409691925232</v>
      </c>
    </row>
    <row r="6745" spans="6:8" x14ac:dyDescent="0.15">
      <c r="F6745" s="26">
        <v>43746.874999983651</v>
      </c>
      <c r="G6745" s="27">
        <f>Kalkulationen!F6744</f>
        <v>7.61</v>
      </c>
      <c r="H6745" s="28">
        <f>HLOOKUP(Eingabe!$C$6,Kalkulationen!$F$1:$L$8762,Kalkulationen!D6744)</f>
        <v>708.39409691925232</v>
      </c>
    </row>
    <row r="6746" spans="6:8" x14ac:dyDescent="0.15">
      <c r="F6746" s="26">
        <v>43746.916666650315</v>
      </c>
      <c r="G6746" s="27">
        <f>Kalkulationen!F6745</f>
        <v>7.61</v>
      </c>
      <c r="H6746" s="28">
        <f>HLOOKUP(Eingabe!$C$6,Kalkulationen!$F$1:$L$8762,Kalkulationen!D6745)</f>
        <v>708.39409691925232</v>
      </c>
    </row>
    <row r="6747" spans="6:8" x14ac:dyDescent="0.15">
      <c r="F6747" s="26">
        <v>43746.958333316979</v>
      </c>
      <c r="G6747" s="27">
        <f>Kalkulationen!F6746</f>
        <v>6.56</v>
      </c>
      <c r="H6747" s="28">
        <f>HLOOKUP(Eingabe!$C$6,Kalkulationen!$F$1:$L$8762,Kalkulationen!D6746)</f>
        <v>442.98824926057142</v>
      </c>
    </row>
    <row r="6748" spans="6:8" x14ac:dyDescent="0.15">
      <c r="F6748" s="26">
        <v>43746.999999983644</v>
      </c>
      <c r="G6748" s="27">
        <f>Kalkulationen!F6747</f>
        <v>6.86</v>
      </c>
      <c r="H6748" s="28">
        <f>HLOOKUP(Eingabe!$C$6,Kalkulationen!$F$1:$L$8762,Kalkulationen!D6747)</f>
        <v>511.24640402007304</v>
      </c>
    </row>
    <row r="6749" spans="6:8" x14ac:dyDescent="0.15">
      <c r="F6749" s="26">
        <v>43747.041666650308</v>
      </c>
      <c r="G6749" s="27">
        <f>Kalkulationen!F6748</f>
        <v>5.82</v>
      </c>
      <c r="H6749" s="28">
        <f>HLOOKUP(Eingabe!$C$6,Kalkulationen!$F$1:$L$8762,Kalkulationen!D6748)</f>
        <v>300.31867582888367</v>
      </c>
    </row>
    <row r="6750" spans="6:8" x14ac:dyDescent="0.15">
      <c r="F6750" s="26">
        <v>43747.083333316972</v>
      </c>
      <c r="G6750" s="27">
        <f>Kalkulationen!F6749</f>
        <v>5.82</v>
      </c>
      <c r="H6750" s="28">
        <f>HLOOKUP(Eingabe!$C$6,Kalkulationen!$F$1:$L$8762,Kalkulationen!D6749)</f>
        <v>300.31867582888367</v>
      </c>
    </row>
    <row r="6751" spans="6:8" x14ac:dyDescent="0.15">
      <c r="F6751" s="26">
        <v>43747.124999983636</v>
      </c>
      <c r="G6751" s="27">
        <f>Kalkulationen!F6750</f>
        <v>5.67</v>
      </c>
      <c r="H6751" s="28">
        <f>HLOOKUP(Eingabe!$C$6,Kalkulationen!$F$1:$L$8762,Kalkulationen!D6750)</f>
        <v>276.80098896274217</v>
      </c>
    </row>
    <row r="6752" spans="6:8" x14ac:dyDescent="0.15">
      <c r="F6752" s="26">
        <v>43747.166666650301</v>
      </c>
      <c r="G6752" s="27">
        <f>Kalkulationen!F6751</f>
        <v>5.67</v>
      </c>
      <c r="H6752" s="28">
        <f>HLOOKUP(Eingabe!$C$6,Kalkulationen!$F$1:$L$8762,Kalkulationen!D6751)</f>
        <v>276.80098896274217</v>
      </c>
    </row>
    <row r="6753" spans="6:8" x14ac:dyDescent="0.15">
      <c r="F6753" s="26">
        <v>43747.208333316965</v>
      </c>
      <c r="G6753" s="27">
        <f>Kalkulationen!F6752</f>
        <v>5.67</v>
      </c>
      <c r="H6753" s="28">
        <f>HLOOKUP(Eingabe!$C$6,Kalkulationen!$F$1:$L$8762,Kalkulationen!D6752)</f>
        <v>276.80098896274217</v>
      </c>
    </row>
    <row r="6754" spans="6:8" x14ac:dyDescent="0.15">
      <c r="F6754" s="26">
        <v>43747.249999983629</v>
      </c>
      <c r="G6754" s="27">
        <f>Kalkulationen!F6753</f>
        <v>5.82</v>
      </c>
      <c r="H6754" s="28">
        <f>HLOOKUP(Eingabe!$C$6,Kalkulationen!$F$1:$L$8762,Kalkulationen!D6753)</f>
        <v>300.31867582888367</v>
      </c>
    </row>
    <row r="6755" spans="6:8" x14ac:dyDescent="0.15">
      <c r="F6755" s="26">
        <v>43747.291666650293</v>
      </c>
      <c r="G6755" s="27">
        <f>Kalkulationen!F6754</f>
        <v>5.97</v>
      </c>
      <c r="H6755" s="28">
        <f>HLOOKUP(Eingabe!$C$6,Kalkulationen!$F$1:$L$8762,Kalkulationen!D6754)</f>
        <v>325.486920668631</v>
      </c>
    </row>
    <row r="6756" spans="6:8" x14ac:dyDescent="0.15">
      <c r="F6756" s="26">
        <v>43747.333333316958</v>
      </c>
      <c r="G6756" s="27">
        <f>Kalkulationen!F6755</f>
        <v>8.35</v>
      </c>
      <c r="H6756" s="28">
        <f>HLOOKUP(Eingabe!$C$6,Kalkulationen!$F$1:$L$8762,Kalkulationen!D6755)</f>
        <v>939.27147909968994</v>
      </c>
    </row>
    <row r="6757" spans="6:8" x14ac:dyDescent="0.15">
      <c r="F6757" s="26">
        <v>43747.374999983622</v>
      </c>
      <c r="G6757" s="27">
        <f>Kalkulationen!F6756</f>
        <v>9.85</v>
      </c>
      <c r="H6757" s="28">
        <f>HLOOKUP(Eingabe!$C$6,Kalkulationen!$F$1:$L$8762,Kalkulationen!D6756)</f>
        <v>1440.5486371097504</v>
      </c>
    </row>
    <row r="6758" spans="6:8" x14ac:dyDescent="0.15">
      <c r="F6758" s="26">
        <v>43747.416666650286</v>
      </c>
      <c r="G6758" s="27">
        <f>Kalkulationen!F6757</f>
        <v>10.29</v>
      </c>
      <c r="H6758" s="28">
        <f>HLOOKUP(Eingabe!$C$6,Kalkulationen!$F$1:$L$8762,Kalkulationen!D6757)</f>
        <v>1556.9453065826615</v>
      </c>
    </row>
    <row r="6759" spans="6:8" x14ac:dyDescent="0.15">
      <c r="F6759" s="26">
        <v>43747.45833331695</v>
      </c>
      <c r="G6759" s="27">
        <f>Kalkulationen!F6758</f>
        <v>12.53</v>
      </c>
      <c r="H6759" s="28">
        <f>HLOOKUP(Eingabe!$C$6,Kalkulationen!$F$1:$L$8762,Kalkulationen!D6758)</f>
        <v>1874.5399154610848</v>
      </c>
    </row>
    <row r="6760" spans="6:8" x14ac:dyDescent="0.15">
      <c r="F6760" s="26">
        <v>43747.499999983615</v>
      </c>
      <c r="G6760" s="27">
        <f>Kalkulationen!F6759</f>
        <v>11.64</v>
      </c>
      <c r="H6760" s="28">
        <f>HLOOKUP(Eingabe!$C$6,Kalkulationen!$F$1:$L$8762,Kalkulationen!D6759)</f>
        <v>1789.0508017627187</v>
      </c>
    </row>
    <row r="6761" spans="6:8" x14ac:dyDescent="0.15">
      <c r="F6761" s="26">
        <v>43747.541666650279</v>
      </c>
      <c r="G6761" s="27">
        <f>Kalkulationen!F6760</f>
        <v>11.49</v>
      </c>
      <c r="H6761" s="28">
        <f>HLOOKUP(Eingabe!$C$6,Kalkulationen!$F$1:$L$8762,Kalkulationen!D6760)</f>
        <v>1771.1219410987676</v>
      </c>
    </row>
    <row r="6762" spans="6:8" x14ac:dyDescent="0.15">
      <c r="F6762" s="26">
        <v>43747.583333316943</v>
      </c>
      <c r="G6762" s="27">
        <f>Kalkulationen!F6761</f>
        <v>13.58</v>
      </c>
      <c r="H6762" s="28">
        <f>HLOOKUP(Eingabe!$C$6,Kalkulationen!$F$1:$L$8762,Kalkulationen!D6761)</f>
        <v>1941.8643223140427</v>
      </c>
    </row>
    <row r="6763" spans="6:8" x14ac:dyDescent="0.15">
      <c r="F6763" s="26">
        <v>43747.624999983607</v>
      </c>
      <c r="G6763" s="27">
        <f>Kalkulationen!F6762</f>
        <v>11.49</v>
      </c>
      <c r="H6763" s="28">
        <f>HLOOKUP(Eingabe!$C$6,Kalkulationen!$F$1:$L$8762,Kalkulationen!D6762)</f>
        <v>1771.1219410987676</v>
      </c>
    </row>
    <row r="6764" spans="6:8" x14ac:dyDescent="0.15">
      <c r="F6764" s="26">
        <v>43747.666666650272</v>
      </c>
      <c r="G6764" s="27">
        <f>Kalkulationen!F6763</f>
        <v>10.44</v>
      </c>
      <c r="H6764" s="28">
        <f>HLOOKUP(Eingabe!$C$6,Kalkulationen!$F$1:$L$8762,Kalkulationen!D6763)</f>
        <v>1591.679416727636</v>
      </c>
    </row>
    <row r="6765" spans="6:8" x14ac:dyDescent="0.15">
      <c r="F6765" s="26">
        <v>43747.708333316936</v>
      </c>
      <c r="G6765" s="27">
        <f>Kalkulationen!F6764</f>
        <v>9.85</v>
      </c>
      <c r="H6765" s="28">
        <f>HLOOKUP(Eingabe!$C$6,Kalkulationen!$F$1:$L$8762,Kalkulationen!D6764)</f>
        <v>1440.5486371097504</v>
      </c>
    </row>
    <row r="6766" spans="6:8" x14ac:dyDescent="0.15">
      <c r="F6766" s="26">
        <v>43747.7499999836</v>
      </c>
      <c r="G6766" s="27">
        <f>Kalkulationen!F6765</f>
        <v>9.5500000000000007</v>
      </c>
      <c r="H6766" s="28">
        <f>HLOOKUP(Eingabe!$C$6,Kalkulationen!$F$1:$L$8762,Kalkulationen!D6765)</f>
        <v>1349.0390514344356</v>
      </c>
    </row>
    <row r="6767" spans="6:8" x14ac:dyDescent="0.15">
      <c r="F6767" s="26">
        <v>43747.791666650264</v>
      </c>
      <c r="G6767" s="27">
        <f>Kalkulationen!F6766</f>
        <v>11.19</v>
      </c>
      <c r="H6767" s="28">
        <f>HLOOKUP(Eingabe!$C$6,Kalkulationen!$F$1:$L$8762,Kalkulationen!D6766)</f>
        <v>1730.3804700311273</v>
      </c>
    </row>
    <row r="6768" spans="6:8" x14ac:dyDescent="0.15">
      <c r="F6768" s="26">
        <v>43747.833333316928</v>
      </c>
      <c r="G6768" s="27">
        <f>Kalkulationen!F6767</f>
        <v>11.04</v>
      </c>
      <c r="H6768" s="28">
        <f>HLOOKUP(Eingabe!$C$6,Kalkulationen!$F$1:$L$8762,Kalkulationen!D6767)</f>
        <v>1707.1454885667315</v>
      </c>
    </row>
    <row r="6769" spans="6:8" x14ac:dyDescent="0.15">
      <c r="F6769" s="26">
        <v>43747.874999983593</v>
      </c>
      <c r="G6769" s="27">
        <f>Kalkulationen!F6768</f>
        <v>8.35</v>
      </c>
      <c r="H6769" s="28">
        <f>HLOOKUP(Eingabe!$C$6,Kalkulationen!$F$1:$L$8762,Kalkulationen!D6768)</f>
        <v>939.27147909968994</v>
      </c>
    </row>
    <row r="6770" spans="6:8" x14ac:dyDescent="0.15">
      <c r="F6770" s="26">
        <v>43747.916666650257</v>
      </c>
      <c r="G6770" s="27">
        <f>Kalkulationen!F6769</f>
        <v>7.61</v>
      </c>
      <c r="H6770" s="28">
        <f>HLOOKUP(Eingabe!$C$6,Kalkulationen!$F$1:$L$8762,Kalkulationen!D6769)</f>
        <v>708.39409691925232</v>
      </c>
    </row>
    <row r="6771" spans="6:8" x14ac:dyDescent="0.15">
      <c r="F6771" s="26">
        <v>43747.958333316921</v>
      </c>
      <c r="G6771" s="27">
        <f>Kalkulationen!F6770</f>
        <v>8.5</v>
      </c>
      <c r="H6771" s="28">
        <f>HLOOKUP(Eingabe!$C$6,Kalkulationen!$F$1:$L$8762,Kalkulationen!D6770)</f>
        <v>989.79083418433356</v>
      </c>
    </row>
    <row r="6772" spans="6:8" x14ac:dyDescent="0.15">
      <c r="F6772" s="26">
        <v>43747.999999983585</v>
      </c>
      <c r="G6772" s="27">
        <f>Kalkulationen!F6771</f>
        <v>8.65</v>
      </c>
      <c r="H6772" s="28">
        <f>HLOOKUP(Eingabe!$C$6,Kalkulationen!$F$1:$L$8762,Kalkulationen!D6771)</f>
        <v>1041.1999722463847</v>
      </c>
    </row>
    <row r="6773" spans="6:8" x14ac:dyDescent="0.15">
      <c r="F6773" s="26">
        <v>43748.04166665025</v>
      </c>
      <c r="G6773" s="27">
        <f>Kalkulationen!F6772</f>
        <v>8.65</v>
      </c>
      <c r="H6773" s="28">
        <f>HLOOKUP(Eingabe!$C$6,Kalkulationen!$F$1:$L$8762,Kalkulationen!D6772)</f>
        <v>1041.1999722463847</v>
      </c>
    </row>
    <row r="6774" spans="6:8" x14ac:dyDescent="0.15">
      <c r="F6774" s="26">
        <v>43748.083333316914</v>
      </c>
      <c r="G6774" s="27">
        <f>Kalkulationen!F6773</f>
        <v>7.61</v>
      </c>
      <c r="H6774" s="28">
        <f>HLOOKUP(Eingabe!$C$6,Kalkulationen!$F$1:$L$8762,Kalkulationen!D6773)</f>
        <v>708.39409691925232</v>
      </c>
    </row>
    <row r="6775" spans="6:8" x14ac:dyDescent="0.15">
      <c r="F6775" s="26">
        <v>43748.124999983578</v>
      </c>
      <c r="G6775" s="27">
        <f>Kalkulationen!F6774</f>
        <v>7.61</v>
      </c>
      <c r="H6775" s="28">
        <f>HLOOKUP(Eingabe!$C$6,Kalkulationen!$F$1:$L$8762,Kalkulationen!D6774)</f>
        <v>708.39409691925232</v>
      </c>
    </row>
    <row r="6776" spans="6:8" x14ac:dyDescent="0.15">
      <c r="F6776" s="26">
        <v>43748.166666650242</v>
      </c>
      <c r="G6776" s="27">
        <f>Kalkulationen!F6775</f>
        <v>7.16</v>
      </c>
      <c r="H6776" s="28">
        <f>HLOOKUP(Eingabe!$C$6,Kalkulationen!$F$1:$L$8762,Kalkulationen!D6775)</f>
        <v>585.42842938631918</v>
      </c>
    </row>
    <row r="6777" spans="6:8" x14ac:dyDescent="0.15">
      <c r="F6777" s="26">
        <v>43748.208333316907</v>
      </c>
      <c r="G6777" s="27">
        <f>Kalkulationen!F6776</f>
        <v>5.97</v>
      </c>
      <c r="H6777" s="28">
        <f>HLOOKUP(Eingabe!$C$6,Kalkulationen!$F$1:$L$8762,Kalkulationen!D6776)</f>
        <v>325.486920668631</v>
      </c>
    </row>
    <row r="6778" spans="6:8" x14ac:dyDescent="0.15">
      <c r="F6778" s="26">
        <v>43748.249999983571</v>
      </c>
      <c r="G6778" s="27">
        <f>Kalkulationen!F6777</f>
        <v>5.52</v>
      </c>
      <c r="H6778" s="28">
        <f>HLOOKUP(Eingabe!$C$6,Kalkulationen!$F$1:$L$8762,Kalkulationen!D6777)</f>
        <v>254.43327038277369</v>
      </c>
    </row>
    <row r="6779" spans="6:8" x14ac:dyDescent="0.15">
      <c r="F6779" s="26">
        <v>43748.291666650235</v>
      </c>
      <c r="G6779" s="27">
        <f>Kalkulationen!F6778</f>
        <v>4.33</v>
      </c>
      <c r="H6779" s="28">
        <f>HLOOKUP(Eingabe!$C$6,Kalkulationen!$F$1:$L$8762,Kalkulationen!D6778)</f>
        <v>113.35839181095314</v>
      </c>
    </row>
    <row r="6780" spans="6:8" x14ac:dyDescent="0.15">
      <c r="F6780" s="26">
        <v>43748.333333316899</v>
      </c>
      <c r="G6780" s="27">
        <f>Kalkulationen!F6779</f>
        <v>5.37</v>
      </c>
      <c r="H6780" s="28">
        <f>HLOOKUP(Eingabe!$C$6,Kalkulationen!$F$1:$L$8762,Kalkulationen!D6779)</f>
        <v>232.80191638908431</v>
      </c>
    </row>
    <row r="6781" spans="6:8" x14ac:dyDescent="0.15">
      <c r="F6781" s="26">
        <v>43748.374999983564</v>
      </c>
      <c r="G6781" s="27">
        <f>Kalkulationen!F6780</f>
        <v>6.71</v>
      </c>
      <c r="H6781" s="28">
        <f>HLOOKUP(Eingabe!$C$6,Kalkulationen!$F$1:$L$8762,Kalkulationen!D6780)</f>
        <v>476.43639304473675</v>
      </c>
    </row>
    <row r="6782" spans="6:8" x14ac:dyDescent="0.15">
      <c r="F6782" s="26">
        <v>43748.416666650228</v>
      </c>
      <c r="G6782" s="27">
        <f>Kalkulationen!F6781</f>
        <v>8.2100000000000009</v>
      </c>
      <c r="H6782" s="28">
        <f>HLOOKUP(Eingabe!$C$6,Kalkulationen!$F$1:$L$8762,Kalkulationen!D6781)</f>
        <v>893.08647050519346</v>
      </c>
    </row>
    <row r="6783" spans="6:8" x14ac:dyDescent="0.15">
      <c r="F6783" s="26">
        <v>43748.458333316892</v>
      </c>
      <c r="G6783" s="27">
        <f>Kalkulationen!F6782</f>
        <v>8.5</v>
      </c>
      <c r="H6783" s="28">
        <f>HLOOKUP(Eingabe!$C$6,Kalkulationen!$F$1:$L$8762,Kalkulationen!D6782)</f>
        <v>989.79083418433356</v>
      </c>
    </row>
    <row r="6784" spans="6:8" x14ac:dyDescent="0.15">
      <c r="F6784" s="26">
        <v>43748.499999983556</v>
      </c>
      <c r="G6784" s="27">
        <f>Kalkulationen!F6783</f>
        <v>8.65</v>
      </c>
      <c r="H6784" s="28">
        <f>HLOOKUP(Eingabe!$C$6,Kalkulationen!$F$1:$L$8762,Kalkulationen!D6783)</f>
        <v>1041.1999722463847</v>
      </c>
    </row>
    <row r="6785" spans="6:8" x14ac:dyDescent="0.15">
      <c r="F6785" s="26">
        <v>43748.541666650221</v>
      </c>
      <c r="G6785" s="27">
        <f>Kalkulationen!F6784</f>
        <v>9.6999999999999993</v>
      </c>
      <c r="H6785" s="28">
        <f>HLOOKUP(Eingabe!$C$6,Kalkulationen!$F$1:$L$8762,Kalkulationen!D6784)</f>
        <v>1395.9304200635784</v>
      </c>
    </row>
    <row r="6786" spans="6:8" x14ac:dyDescent="0.15">
      <c r="F6786" s="26">
        <v>43748.583333316885</v>
      </c>
      <c r="G6786" s="27">
        <f>Kalkulationen!F6785</f>
        <v>8.65</v>
      </c>
      <c r="H6786" s="28">
        <f>HLOOKUP(Eingabe!$C$6,Kalkulationen!$F$1:$L$8762,Kalkulationen!D6785)</f>
        <v>1041.1999722463847</v>
      </c>
    </row>
    <row r="6787" spans="6:8" x14ac:dyDescent="0.15">
      <c r="F6787" s="26">
        <v>43748.624999983549</v>
      </c>
      <c r="G6787" s="27">
        <f>Kalkulationen!F6786</f>
        <v>8.5</v>
      </c>
      <c r="H6787" s="28">
        <f>HLOOKUP(Eingabe!$C$6,Kalkulationen!$F$1:$L$8762,Kalkulationen!D6786)</f>
        <v>989.79083418433356</v>
      </c>
    </row>
    <row r="6788" spans="6:8" x14ac:dyDescent="0.15">
      <c r="F6788" s="26">
        <v>43748.666666650213</v>
      </c>
      <c r="G6788" s="27">
        <f>Kalkulationen!F6787</f>
        <v>8.2100000000000009</v>
      </c>
      <c r="H6788" s="28">
        <f>HLOOKUP(Eingabe!$C$6,Kalkulationen!$F$1:$L$8762,Kalkulationen!D6787)</f>
        <v>893.08647050519346</v>
      </c>
    </row>
    <row r="6789" spans="6:8" x14ac:dyDescent="0.15">
      <c r="F6789" s="26">
        <v>43748.708333316878</v>
      </c>
      <c r="G6789" s="27">
        <f>Kalkulationen!F6788</f>
        <v>8.06</v>
      </c>
      <c r="H6789" s="28">
        <f>HLOOKUP(Eingabe!$C$6,Kalkulationen!$F$1:$L$8762,Kalkulationen!D6788)</f>
        <v>844.78749676498433</v>
      </c>
    </row>
    <row r="6790" spans="6:8" x14ac:dyDescent="0.15">
      <c r="F6790" s="26">
        <v>43748.749999983542</v>
      </c>
      <c r="G6790" s="27">
        <f>Kalkulationen!F6789</f>
        <v>7.16</v>
      </c>
      <c r="H6790" s="28">
        <f>HLOOKUP(Eingabe!$C$6,Kalkulationen!$F$1:$L$8762,Kalkulationen!D6789)</f>
        <v>585.42842938631918</v>
      </c>
    </row>
    <row r="6791" spans="6:8" x14ac:dyDescent="0.15">
      <c r="F6791" s="26">
        <v>43748.791666650206</v>
      </c>
      <c r="G6791" s="27">
        <f>Kalkulationen!F6790</f>
        <v>8.2100000000000009</v>
      </c>
      <c r="H6791" s="28">
        <f>HLOOKUP(Eingabe!$C$6,Kalkulationen!$F$1:$L$8762,Kalkulationen!D6790)</f>
        <v>893.08647050519346</v>
      </c>
    </row>
    <row r="6792" spans="6:8" x14ac:dyDescent="0.15">
      <c r="F6792" s="26">
        <v>43748.83333331687</v>
      </c>
      <c r="G6792" s="27">
        <f>Kalkulationen!F6791</f>
        <v>8.06</v>
      </c>
      <c r="H6792" s="28">
        <f>HLOOKUP(Eingabe!$C$6,Kalkulationen!$F$1:$L$8762,Kalkulationen!D6791)</f>
        <v>844.78749676498433</v>
      </c>
    </row>
    <row r="6793" spans="6:8" x14ac:dyDescent="0.15">
      <c r="F6793" s="26">
        <v>43748.874999983535</v>
      </c>
      <c r="G6793" s="27">
        <f>Kalkulationen!F6792</f>
        <v>7.16</v>
      </c>
      <c r="H6793" s="28">
        <f>HLOOKUP(Eingabe!$C$6,Kalkulationen!$F$1:$L$8762,Kalkulationen!D6792)</f>
        <v>585.42842938631918</v>
      </c>
    </row>
    <row r="6794" spans="6:8" x14ac:dyDescent="0.15">
      <c r="F6794" s="26">
        <v>43748.916666650199</v>
      </c>
      <c r="G6794" s="27">
        <f>Kalkulationen!F6793</f>
        <v>7.16</v>
      </c>
      <c r="H6794" s="28">
        <f>HLOOKUP(Eingabe!$C$6,Kalkulationen!$F$1:$L$8762,Kalkulationen!D6793)</f>
        <v>585.42842938631918</v>
      </c>
    </row>
    <row r="6795" spans="6:8" x14ac:dyDescent="0.15">
      <c r="F6795" s="26">
        <v>43748.958333316863</v>
      </c>
      <c r="G6795" s="27">
        <f>Kalkulationen!F6794</f>
        <v>6.12</v>
      </c>
      <c r="H6795" s="28">
        <f>HLOOKUP(Eingabe!$C$6,Kalkulationen!$F$1:$L$8762,Kalkulationen!D6794)</f>
        <v>352.73627104706577</v>
      </c>
    </row>
    <row r="6796" spans="6:8" x14ac:dyDescent="0.15">
      <c r="F6796" s="26">
        <v>43748.999999983527</v>
      </c>
      <c r="G6796" s="27">
        <f>Kalkulationen!F6795</f>
        <v>6.12</v>
      </c>
      <c r="H6796" s="28">
        <f>HLOOKUP(Eingabe!$C$6,Kalkulationen!$F$1:$L$8762,Kalkulationen!D6795)</f>
        <v>352.73627104706577</v>
      </c>
    </row>
    <row r="6797" spans="6:8" x14ac:dyDescent="0.15">
      <c r="F6797" s="26">
        <v>43749.041666650191</v>
      </c>
      <c r="G6797" s="27">
        <f>Kalkulationen!F6796</f>
        <v>6.12</v>
      </c>
      <c r="H6797" s="28">
        <f>HLOOKUP(Eingabe!$C$6,Kalkulationen!$F$1:$L$8762,Kalkulationen!D6796)</f>
        <v>352.73627104706577</v>
      </c>
    </row>
    <row r="6798" spans="6:8" x14ac:dyDescent="0.15">
      <c r="F6798" s="26">
        <v>43749.083333316856</v>
      </c>
      <c r="G6798" s="27">
        <f>Kalkulationen!F6797</f>
        <v>7.16</v>
      </c>
      <c r="H6798" s="28">
        <f>HLOOKUP(Eingabe!$C$6,Kalkulationen!$F$1:$L$8762,Kalkulationen!D6797)</f>
        <v>585.42842938631918</v>
      </c>
    </row>
    <row r="6799" spans="6:8" x14ac:dyDescent="0.15">
      <c r="F6799" s="26">
        <v>43749.12499998352</v>
      </c>
      <c r="G6799" s="27">
        <f>Kalkulationen!F6798</f>
        <v>6.12</v>
      </c>
      <c r="H6799" s="28">
        <f>HLOOKUP(Eingabe!$C$6,Kalkulationen!$F$1:$L$8762,Kalkulationen!D6798)</f>
        <v>352.73627104706577</v>
      </c>
    </row>
    <row r="6800" spans="6:8" x14ac:dyDescent="0.15">
      <c r="F6800" s="26">
        <v>43749.166666650184</v>
      </c>
      <c r="G6800" s="27">
        <f>Kalkulationen!F6799</f>
        <v>7.16</v>
      </c>
      <c r="H6800" s="28">
        <f>HLOOKUP(Eingabe!$C$6,Kalkulationen!$F$1:$L$8762,Kalkulationen!D6799)</f>
        <v>585.42842938631918</v>
      </c>
    </row>
    <row r="6801" spans="6:8" x14ac:dyDescent="0.15">
      <c r="F6801" s="26">
        <v>43749.208333316848</v>
      </c>
      <c r="G6801" s="27">
        <f>Kalkulationen!F6800</f>
        <v>7.31</v>
      </c>
      <c r="H6801" s="28">
        <f>HLOOKUP(Eingabe!$C$6,Kalkulationen!$F$1:$L$8762,Kalkulationen!D6800)</f>
        <v>624.88523343482666</v>
      </c>
    </row>
    <row r="6802" spans="6:8" x14ac:dyDescent="0.15">
      <c r="F6802" s="26">
        <v>43749.249999983513</v>
      </c>
      <c r="G6802" s="27">
        <f>Kalkulationen!F6801</f>
        <v>7.01</v>
      </c>
      <c r="H6802" s="28">
        <f>HLOOKUP(Eingabe!$C$6,Kalkulationen!$F$1:$L$8762,Kalkulationen!D6801)</f>
        <v>547.54540984378536</v>
      </c>
    </row>
    <row r="6803" spans="6:8" x14ac:dyDescent="0.15">
      <c r="F6803" s="26">
        <v>43749.291666650177</v>
      </c>
      <c r="G6803" s="27">
        <f>Kalkulationen!F6802</f>
        <v>8.5</v>
      </c>
      <c r="H6803" s="28">
        <f>HLOOKUP(Eingabe!$C$6,Kalkulationen!$F$1:$L$8762,Kalkulationen!D6802)</f>
        <v>989.79083418433356</v>
      </c>
    </row>
    <row r="6804" spans="6:8" x14ac:dyDescent="0.15">
      <c r="F6804" s="26">
        <v>43749.333333316841</v>
      </c>
      <c r="G6804" s="27">
        <f>Kalkulationen!F6803</f>
        <v>7.46</v>
      </c>
      <c r="H6804" s="28">
        <f>HLOOKUP(Eingabe!$C$6,Kalkulationen!$F$1:$L$8762,Kalkulationen!D6803)</f>
        <v>665.88406137106449</v>
      </c>
    </row>
    <row r="6805" spans="6:8" x14ac:dyDescent="0.15">
      <c r="F6805" s="26">
        <v>43749.374999983505</v>
      </c>
      <c r="G6805" s="27">
        <f>Kalkulationen!F6804</f>
        <v>8.65</v>
      </c>
      <c r="H6805" s="28">
        <f>HLOOKUP(Eingabe!$C$6,Kalkulationen!$F$1:$L$8762,Kalkulationen!D6804)</f>
        <v>1041.1999722463847</v>
      </c>
    </row>
    <row r="6806" spans="6:8" x14ac:dyDescent="0.15">
      <c r="F6806" s="26">
        <v>43749.41666665017</v>
      </c>
      <c r="G6806" s="27">
        <f>Kalkulationen!F6805</f>
        <v>10.59</v>
      </c>
      <c r="H6806" s="28">
        <f>HLOOKUP(Eingabe!$C$6,Kalkulationen!$F$1:$L$8762,Kalkulationen!D6805)</f>
        <v>1624.0229134898696</v>
      </c>
    </row>
    <row r="6807" spans="6:8" x14ac:dyDescent="0.15">
      <c r="F6807" s="26">
        <v>43749.458333316834</v>
      </c>
      <c r="G6807" s="27">
        <f>Kalkulationen!F6806</f>
        <v>5.52</v>
      </c>
      <c r="H6807" s="28">
        <f>HLOOKUP(Eingabe!$C$6,Kalkulationen!$F$1:$L$8762,Kalkulationen!D6806)</f>
        <v>254.43327038277369</v>
      </c>
    </row>
    <row r="6808" spans="6:8" x14ac:dyDescent="0.15">
      <c r="F6808" s="26">
        <v>43749.499999983498</v>
      </c>
      <c r="G6808" s="27">
        <f>Kalkulationen!F6807</f>
        <v>6.27</v>
      </c>
      <c r="H6808" s="28">
        <f>HLOOKUP(Eingabe!$C$6,Kalkulationen!$F$1:$L$8762,Kalkulationen!D6807)</f>
        <v>381.97961946877831</v>
      </c>
    </row>
    <row r="6809" spans="6:8" x14ac:dyDescent="0.15">
      <c r="F6809" s="26">
        <v>43749.541666650162</v>
      </c>
      <c r="G6809" s="27">
        <f>Kalkulationen!F6808</f>
        <v>6.27</v>
      </c>
      <c r="H6809" s="28">
        <f>HLOOKUP(Eingabe!$C$6,Kalkulationen!$F$1:$L$8762,Kalkulationen!D6808)</f>
        <v>381.97961946877831</v>
      </c>
    </row>
    <row r="6810" spans="6:8" x14ac:dyDescent="0.15">
      <c r="F6810" s="26">
        <v>43749.583333316827</v>
      </c>
      <c r="G6810" s="27">
        <f>Kalkulationen!F6809</f>
        <v>7.46</v>
      </c>
      <c r="H6810" s="28">
        <f>HLOOKUP(Eingabe!$C$6,Kalkulationen!$F$1:$L$8762,Kalkulationen!D6809)</f>
        <v>665.88406137106449</v>
      </c>
    </row>
    <row r="6811" spans="6:8" x14ac:dyDescent="0.15">
      <c r="F6811" s="26">
        <v>43749.624999983491</v>
      </c>
      <c r="G6811" s="27">
        <f>Kalkulationen!F6810</f>
        <v>7.31</v>
      </c>
      <c r="H6811" s="28">
        <f>HLOOKUP(Eingabe!$C$6,Kalkulationen!$F$1:$L$8762,Kalkulationen!D6810)</f>
        <v>624.88523343482666</v>
      </c>
    </row>
    <row r="6812" spans="6:8" x14ac:dyDescent="0.15">
      <c r="F6812" s="26">
        <v>43749.666666650155</v>
      </c>
      <c r="G6812" s="27">
        <f>Kalkulationen!F6811</f>
        <v>6.27</v>
      </c>
      <c r="H6812" s="28">
        <f>HLOOKUP(Eingabe!$C$6,Kalkulationen!$F$1:$L$8762,Kalkulationen!D6811)</f>
        <v>381.97961946877831</v>
      </c>
    </row>
    <row r="6813" spans="6:8" x14ac:dyDescent="0.15">
      <c r="F6813" s="26">
        <v>43749.708333316819</v>
      </c>
      <c r="G6813" s="27">
        <f>Kalkulationen!F6812</f>
        <v>5.22</v>
      </c>
      <c r="H6813" s="28">
        <f>HLOOKUP(Eingabe!$C$6,Kalkulationen!$F$1:$L$8762,Kalkulationen!D6812)</f>
        <v>212.01452653164606</v>
      </c>
    </row>
    <row r="6814" spans="6:8" x14ac:dyDescent="0.15">
      <c r="F6814" s="26">
        <v>43749.749999983484</v>
      </c>
      <c r="G6814" s="27">
        <f>Kalkulationen!F6813</f>
        <v>6.12</v>
      </c>
      <c r="H6814" s="28">
        <f>HLOOKUP(Eingabe!$C$6,Kalkulationen!$F$1:$L$8762,Kalkulationen!D6813)</f>
        <v>352.73627104706577</v>
      </c>
    </row>
    <row r="6815" spans="6:8" x14ac:dyDescent="0.15">
      <c r="F6815" s="26">
        <v>43749.791666650148</v>
      </c>
      <c r="G6815" s="27">
        <f>Kalkulationen!F6814</f>
        <v>5.07</v>
      </c>
      <c r="H6815" s="28">
        <f>HLOOKUP(Eingabe!$C$6,Kalkulationen!$F$1:$L$8762,Kalkulationen!D6814)</f>
        <v>192.37195416342232</v>
      </c>
    </row>
    <row r="6816" spans="6:8" x14ac:dyDescent="0.15">
      <c r="F6816" s="26">
        <v>43749.833333316812</v>
      </c>
      <c r="G6816" s="27">
        <f>Kalkulationen!F6815</f>
        <v>5.97</v>
      </c>
      <c r="H6816" s="28">
        <f>HLOOKUP(Eingabe!$C$6,Kalkulationen!$F$1:$L$8762,Kalkulationen!D6815)</f>
        <v>325.486920668631</v>
      </c>
    </row>
    <row r="6817" spans="6:8" x14ac:dyDescent="0.15">
      <c r="F6817" s="26">
        <v>43749.874999983476</v>
      </c>
      <c r="G6817" s="27">
        <f>Kalkulationen!F6816</f>
        <v>7.31</v>
      </c>
      <c r="H6817" s="28">
        <f>HLOOKUP(Eingabe!$C$6,Kalkulationen!$F$1:$L$8762,Kalkulationen!D6816)</f>
        <v>624.88523343482666</v>
      </c>
    </row>
    <row r="6818" spans="6:8" x14ac:dyDescent="0.15">
      <c r="F6818" s="26">
        <v>43749.916666650141</v>
      </c>
      <c r="G6818" s="27">
        <f>Kalkulationen!F6817</f>
        <v>5.22</v>
      </c>
      <c r="H6818" s="28">
        <f>HLOOKUP(Eingabe!$C$6,Kalkulationen!$F$1:$L$8762,Kalkulationen!D6817)</f>
        <v>212.01452653164606</v>
      </c>
    </row>
    <row r="6819" spans="6:8" x14ac:dyDescent="0.15">
      <c r="F6819" s="26">
        <v>43749.958333316805</v>
      </c>
      <c r="G6819" s="27">
        <f>Kalkulationen!F6818</f>
        <v>6.12</v>
      </c>
      <c r="H6819" s="28">
        <f>HLOOKUP(Eingabe!$C$6,Kalkulationen!$F$1:$L$8762,Kalkulationen!D6818)</f>
        <v>352.73627104706577</v>
      </c>
    </row>
    <row r="6820" spans="6:8" x14ac:dyDescent="0.15">
      <c r="F6820" s="26">
        <v>43749.999999983469</v>
      </c>
      <c r="G6820" s="27">
        <f>Kalkulationen!F6819</f>
        <v>7.16</v>
      </c>
      <c r="H6820" s="28">
        <f>HLOOKUP(Eingabe!$C$6,Kalkulationen!$F$1:$L$8762,Kalkulationen!D6819)</f>
        <v>585.42842938631918</v>
      </c>
    </row>
    <row r="6821" spans="6:8" x14ac:dyDescent="0.15">
      <c r="F6821" s="26">
        <v>43750.041666650133</v>
      </c>
      <c r="G6821" s="27">
        <f>Kalkulationen!F6820</f>
        <v>6.12</v>
      </c>
      <c r="H6821" s="28">
        <f>HLOOKUP(Eingabe!$C$6,Kalkulationen!$F$1:$L$8762,Kalkulationen!D6820)</f>
        <v>352.73627104706577</v>
      </c>
    </row>
    <row r="6822" spans="6:8" x14ac:dyDescent="0.15">
      <c r="F6822" s="26">
        <v>43750.083333316798</v>
      </c>
      <c r="G6822" s="27">
        <f>Kalkulationen!F6821</f>
        <v>6.12</v>
      </c>
      <c r="H6822" s="28">
        <f>HLOOKUP(Eingabe!$C$6,Kalkulationen!$F$1:$L$8762,Kalkulationen!D6821)</f>
        <v>352.73627104706577</v>
      </c>
    </row>
    <row r="6823" spans="6:8" x14ac:dyDescent="0.15">
      <c r="F6823" s="26">
        <v>43750.124999983462</v>
      </c>
      <c r="G6823" s="27">
        <f>Kalkulationen!F6822</f>
        <v>7.16</v>
      </c>
      <c r="H6823" s="28">
        <f>HLOOKUP(Eingabe!$C$6,Kalkulationen!$F$1:$L$8762,Kalkulationen!D6822)</f>
        <v>585.42842938631918</v>
      </c>
    </row>
    <row r="6824" spans="6:8" x14ac:dyDescent="0.15">
      <c r="F6824" s="26">
        <v>43750.166666650126</v>
      </c>
      <c r="G6824" s="27">
        <f>Kalkulationen!F6823</f>
        <v>7.31</v>
      </c>
      <c r="H6824" s="28">
        <f>HLOOKUP(Eingabe!$C$6,Kalkulationen!$F$1:$L$8762,Kalkulationen!D6823)</f>
        <v>624.88523343482666</v>
      </c>
    </row>
    <row r="6825" spans="6:8" x14ac:dyDescent="0.15">
      <c r="F6825" s="26">
        <v>43750.20833331679</v>
      </c>
      <c r="G6825" s="27">
        <f>Kalkulationen!F6824</f>
        <v>6.12</v>
      </c>
      <c r="H6825" s="28">
        <f>HLOOKUP(Eingabe!$C$6,Kalkulationen!$F$1:$L$8762,Kalkulationen!D6824)</f>
        <v>352.73627104706577</v>
      </c>
    </row>
    <row r="6826" spans="6:8" x14ac:dyDescent="0.15">
      <c r="F6826" s="26">
        <v>43750.249999983454</v>
      </c>
      <c r="G6826" s="27">
        <f>Kalkulationen!F6825</f>
        <v>7.01</v>
      </c>
      <c r="H6826" s="28">
        <f>HLOOKUP(Eingabe!$C$6,Kalkulationen!$F$1:$L$8762,Kalkulationen!D6825)</f>
        <v>547.54540984378536</v>
      </c>
    </row>
    <row r="6827" spans="6:8" x14ac:dyDescent="0.15">
      <c r="F6827" s="26">
        <v>43750.291666650119</v>
      </c>
      <c r="G6827" s="27">
        <f>Kalkulationen!F6826</f>
        <v>6.27</v>
      </c>
      <c r="H6827" s="28">
        <f>HLOOKUP(Eingabe!$C$6,Kalkulationen!$F$1:$L$8762,Kalkulationen!D6826)</f>
        <v>381.97961946877831</v>
      </c>
    </row>
    <row r="6828" spans="6:8" x14ac:dyDescent="0.15">
      <c r="F6828" s="26">
        <v>43750.333333316783</v>
      </c>
      <c r="G6828" s="27">
        <f>Kalkulationen!F6827</f>
        <v>6.56</v>
      </c>
      <c r="H6828" s="28">
        <f>HLOOKUP(Eingabe!$C$6,Kalkulationen!$F$1:$L$8762,Kalkulationen!D6827)</f>
        <v>442.98824926057142</v>
      </c>
    </row>
    <row r="6829" spans="6:8" x14ac:dyDescent="0.15">
      <c r="F6829" s="26">
        <v>43750.374999983447</v>
      </c>
      <c r="G6829" s="27">
        <f>Kalkulationen!F6828</f>
        <v>8.2100000000000009</v>
      </c>
      <c r="H6829" s="28">
        <f>HLOOKUP(Eingabe!$C$6,Kalkulationen!$F$1:$L$8762,Kalkulationen!D6828)</f>
        <v>893.08647050519346</v>
      </c>
    </row>
    <row r="6830" spans="6:8" x14ac:dyDescent="0.15">
      <c r="F6830" s="26">
        <v>43750.416666650111</v>
      </c>
      <c r="G6830" s="27">
        <f>Kalkulationen!F6829</f>
        <v>8.5</v>
      </c>
      <c r="H6830" s="28">
        <f>HLOOKUP(Eingabe!$C$6,Kalkulationen!$F$1:$L$8762,Kalkulationen!D6829)</f>
        <v>989.79083418433356</v>
      </c>
    </row>
    <row r="6831" spans="6:8" x14ac:dyDescent="0.15">
      <c r="F6831" s="26">
        <v>43750.458333316776</v>
      </c>
      <c r="G6831" s="27">
        <f>Kalkulationen!F6830</f>
        <v>10.59</v>
      </c>
      <c r="H6831" s="28">
        <f>HLOOKUP(Eingabe!$C$6,Kalkulationen!$F$1:$L$8762,Kalkulationen!D6830)</f>
        <v>1624.0229134898696</v>
      </c>
    </row>
    <row r="6832" spans="6:8" x14ac:dyDescent="0.15">
      <c r="F6832" s="26">
        <v>43750.49999998344</v>
      </c>
      <c r="G6832" s="27">
        <f>Kalkulationen!F6831</f>
        <v>9.85</v>
      </c>
      <c r="H6832" s="28">
        <f>HLOOKUP(Eingabe!$C$6,Kalkulationen!$F$1:$L$8762,Kalkulationen!D6831)</f>
        <v>1440.5486371097504</v>
      </c>
    </row>
    <row r="6833" spans="6:8" x14ac:dyDescent="0.15">
      <c r="F6833" s="26">
        <v>43750.541666650104</v>
      </c>
      <c r="G6833" s="27">
        <f>Kalkulationen!F6832</f>
        <v>9.85</v>
      </c>
      <c r="H6833" s="28">
        <f>HLOOKUP(Eingabe!$C$6,Kalkulationen!$F$1:$L$8762,Kalkulationen!D6832)</f>
        <v>1440.5486371097504</v>
      </c>
    </row>
    <row r="6834" spans="6:8" x14ac:dyDescent="0.15">
      <c r="F6834" s="26">
        <v>43750.583333316768</v>
      </c>
      <c r="G6834" s="27">
        <f>Kalkulationen!F6833</f>
        <v>10.74</v>
      </c>
      <c r="H6834" s="28">
        <f>HLOOKUP(Eingabe!$C$6,Kalkulationen!$F$1:$L$8762,Kalkulationen!D6833)</f>
        <v>1654.0278486507732</v>
      </c>
    </row>
    <row r="6835" spans="6:8" x14ac:dyDescent="0.15">
      <c r="F6835" s="26">
        <v>43750.624999983433</v>
      </c>
      <c r="G6835" s="27">
        <f>Kalkulationen!F6834</f>
        <v>8.06</v>
      </c>
      <c r="H6835" s="28">
        <f>HLOOKUP(Eingabe!$C$6,Kalkulationen!$F$1:$L$8762,Kalkulationen!D6834)</f>
        <v>844.78749676498433</v>
      </c>
    </row>
    <row r="6836" spans="6:8" x14ac:dyDescent="0.15">
      <c r="F6836" s="26">
        <v>43750.666666650097</v>
      </c>
      <c r="G6836" s="27">
        <f>Kalkulationen!F6835</f>
        <v>7.46</v>
      </c>
      <c r="H6836" s="28">
        <f>HLOOKUP(Eingabe!$C$6,Kalkulationen!$F$1:$L$8762,Kalkulationen!D6835)</f>
        <v>665.88406137106449</v>
      </c>
    </row>
    <row r="6837" spans="6:8" x14ac:dyDescent="0.15">
      <c r="F6837" s="26">
        <v>43750.708333316761</v>
      </c>
      <c r="G6837" s="27">
        <f>Kalkulationen!F6836</f>
        <v>6.12</v>
      </c>
      <c r="H6837" s="28">
        <f>HLOOKUP(Eingabe!$C$6,Kalkulationen!$F$1:$L$8762,Kalkulationen!D6836)</f>
        <v>352.73627104706577</v>
      </c>
    </row>
    <row r="6838" spans="6:8" x14ac:dyDescent="0.15">
      <c r="F6838" s="26">
        <v>43750.749999983425</v>
      </c>
      <c r="G6838" s="27">
        <f>Kalkulationen!F6837</f>
        <v>6.12</v>
      </c>
      <c r="H6838" s="28">
        <f>HLOOKUP(Eingabe!$C$6,Kalkulationen!$F$1:$L$8762,Kalkulationen!D6837)</f>
        <v>352.73627104706577</v>
      </c>
    </row>
    <row r="6839" spans="6:8" x14ac:dyDescent="0.15">
      <c r="F6839" s="26">
        <v>43750.79166665009</v>
      </c>
      <c r="G6839" s="27">
        <f>Kalkulationen!F6838</f>
        <v>5.97</v>
      </c>
      <c r="H6839" s="28">
        <f>HLOOKUP(Eingabe!$C$6,Kalkulationen!$F$1:$L$8762,Kalkulationen!D6838)</f>
        <v>325.486920668631</v>
      </c>
    </row>
    <row r="6840" spans="6:8" x14ac:dyDescent="0.15">
      <c r="F6840" s="26">
        <v>43750.833333316754</v>
      </c>
      <c r="G6840" s="27">
        <f>Kalkulationen!F6839</f>
        <v>6.86</v>
      </c>
      <c r="H6840" s="28">
        <f>HLOOKUP(Eingabe!$C$6,Kalkulationen!$F$1:$L$8762,Kalkulationen!D6839)</f>
        <v>511.24640402007304</v>
      </c>
    </row>
    <row r="6841" spans="6:8" x14ac:dyDescent="0.15">
      <c r="F6841" s="26">
        <v>43750.874999983418</v>
      </c>
      <c r="G6841" s="27">
        <f>Kalkulationen!F6840</f>
        <v>5.82</v>
      </c>
      <c r="H6841" s="28">
        <f>HLOOKUP(Eingabe!$C$6,Kalkulationen!$F$1:$L$8762,Kalkulationen!D6840)</f>
        <v>300.31867582888367</v>
      </c>
    </row>
    <row r="6842" spans="6:8" x14ac:dyDescent="0.15">
      <c r="F6842" s="26">
        <v>43750.916666650082</v>
      </c>
      <c r="G6842" s="27">
        <f>Kalkulationen!F6841</f>
        <v>6.86</v>
      </c>
      <c r="H6842" s="28">
        <f>HLOOKUP(Eingabe!$C$6,Kalkulationen!$F$1:$L$8762,Kalkulationen!D6841)</f>
        <v>511.24640402007304</v>
      </c>
    </row>
    <row r="6843" spans="6:8" x14ac:dyDescent="0.15">
      <c r="F6843" s="26">
        <v>43750.958333316747</v>
      </c>
      <c r="G6843" s="27">
        <f>Kalkulationen!F6842</f>
        <v>5.82</v>
      </c>
      <c r="H6843" s="28">
        <f>HLOOKUP(Eingabe!$C$6,Kalkulationen!$F$1:$L$8762,Kalkulationen!D6842)</f>
        <v>300.31867582888367</v>
      </c>
    </row>
    <row r="6844" spans="6:8" x14ac:dyDescent="0.15">
      <c r="F6844" s="26">
        <v>43750.999999983411</v>
      </c>
      <c r="G6844" s="27">
        <f>Kalkulationen!F6843</f>
        <v>5.67</v>
      </c>
      <c r="H6844" s="28">
        <f>HLOOKUP(Eingabe!$C$6,Kalkulationen!$F$1:$L$8762,Kalkulationen!D6843)</f>
        <v>276.80098896274217</v>
      </c>
    </row>
    <row r="6845" spans="6:8" x14ac:dyDescent="0.15">
      <c r="F6845" s="26">
        <v>43751.041666650075</v>
      </c>
      <c r="G6845" s="27">
        <f>Kalkulationen!F6844</f>
        <v>5.67</v>
      </c>
      <c r="H6845" s="28">
        <f>HLOOKUP(Eingabe!$C$6,Kalkulationen!$F$1:$L$8762,Kalkulationen!D6844)</f>
        <v>276.80098896274217</v>
      </c>
    </row>
    <row r="6846" spans="6:8" x14ac:dyDescent="0.15">
      <c r="F6846" s="26">
        <v>43751.083333316739</v>
      </c>
      <c r="G6846" s="27">
        <f>Kalkulationen!F6845</f>
        <v>4.62</v>
      </c>
      <c r="H6846" s="28">
        <f>HLOOKUP(Eingabe!$C$6,Kalkulationen!$F$1:$L$8762,Kalkulationen!D6845)</f>
        <v>141.66861508672662</v>
      </c>
    </row>
    <row r="6847" spans="6:8" x14ac:dyDescent="0.15">
      <c r="F6847" s="26">
        <v>43751.124999983404</v>
      </c>
      <c r="G6847" s="27">
        <f>Kalkulationen!F6846</f>
        <v>5.67</v>
      </c>
      <c r="H6847" s="28">
        <f>HLOOKUP(Eingabe!$C$6,Kalkulationen!$F$1:$L$8762,Kalkulationen!D6846)</f>
        <v>276.80098896274217</v>
      </c>
    </row>
    <row r="6848" spans="6:8" x14ac:dyDescent="0.15">
      <c r="F6848" s="26">
        <v>43751.166666650068</v>
      </c>
      <c r="G6848" s="27">
        <f>Kalkulationen!F6847</f>
        <v>4.4800000000000004</v>
      </c>
      <c r="H6848" s="28">
        <f>HLOOKUP(Eingabe!$C$6,Kalkulationen!$F$1:$L$8762,Kalkulationen!D6847)</f>
        <v>127.75355141684258</v>
      </c>
    </row>
    <row r="6849" spans="6:8" x14ac:dyDescent="0.15">
      <c r="F6849" s="26">
        <v>43751.208333316732</v>
      </c>
      <c r="G6849" s="27">
        <f>Kalkulationen!F6848</f>
        <v>4.4800000000000004</v>
      </c>
      <c r="H6849" s="28">
        <f>HLOOKUP(Eingabe!$C$6,Kalkulationen!$F$1:$L$8762,Kalkulationen!D6848)</f>
        <v>127.75355141684258</v>
      </c>
    </row>
    <row r="6850" spans="6:8" x14ac:dyDescent="0.15">
      <c r="F6850" s="26">
        <v>43751.249999983396</v>
      </c>
      <c r="G6850" s="27">
        <f>Kalkulationen!F6849</f>
        <v>4.4800000000000004</v>
      </c>
      <c r="H6850" s="28">
        <f>HLOOKUP(Eingabe!$C$6,Kalkulationen!$F$1:$L$8762,Kalkulationen!D6849)</f>
        <v>127.75355141684258</v>
      </c>
    </row>
    <row r="6851" spans="6:8" x14ac:dyDescent="0.15">
      <c r="F6851" s="26">
        <v>43751.291666650061</v>
      </c>
      <c r="G6851" s="27">
        <f>Kalkulationen!F6850</f>
        <v>4.33</v>
      </c>
      <c r="H6851" s="28">
        <f>HLOOKUP(Eingabe!$C$6,Kalkulationen!$F$1:$L$8762,Kalkulationen!D6850)</f>
        <v>113.35839181095314</v>
      </c>
    </row>
    <row r="6852" spans="6:8" x14ac:dyDescent="0.15">
      <c r="F6852" s="26">
        <v>43751.333333316725</v>
      </c>
      <c r="G6852" s="27">
        <f>Kalkulationen!F6851</f>
        <v>4.4800000000000004</v>
      </c>
      <c r="H6852" s="28">
        <f>HLOOKUP(Eingabe!$C$6,Kalkulationen!$F$1:$L$8762,Kalkulationen!D6851)</f>
        <v>127.75355141684258</v>
      </c>
    </row>
    <row r="6853" spans="6:8" x14ac:dyDescent="0.15">
      <c r="F6853" s="26">
        <v>43751.374999983389</v>
      </c>
      <c r="G6853" s="27">
        <f>Kalkulationen!F6852</f>
        <v>4.03</v>
      </c>
      <c r="H6853" s="28">
        <f>HLOOKUP(Eingabe!$C$6,Kalkulationen!$F$1:$L$8762,Kalkulationen!D6852)</f>
        <v>85.333314530668076</v>
      </c>
    </row>
    <row r="6854" spans="6:8" x14ac:dyDescent="0.15">
      <c r="F6854" s="26">
        <v>43751.416666650053</v>
      </c>
      <c r="G6854" s="27">
        <f>Kalkulationen!F6853</f>
        <v>6.27</v>
      </c>
      <c r="H6854" s="28">
        <f>HLOOKUP(Eingabe!$C$6,Kalkulationen!$F$1:$L$8762,Kalkulationen!D6853)</f>
        <v>381.97961946877831</v>
      </c>
    </row>
    <row r="6855" spans="6:8" x14ac:dyDescent="0.15">
      <c r="F6855" s="26">
        <v>43751.458333316717</v>
      </c>
      <c r="G6855" s="27">
        <f>Kalkulationen!F6854</f>
        <v>6.56</v>
      </c>
      <c r="H6855" s="28">
        <f>HLOOKUP(Eingabe!$C$6,Kalkulationen!$F$1:$L$8762,Kalkulationen!D6854)</f>
        <v>442.98824926057142</v>
      </c>
    </row>
    <row r="6856" spans="6:8" x14ac:dyDescent="0.15">
      <c r="F6856" s="26">
        <v>43751.499999983382</v>
      </c>
      <c r="G6856" s="27">
        <f>Kalkulationen!F6855</f>
        <v>7.76</v>
      </c>
      <c r="H6856" s="28">
        <f>HLOOKUP(Eingabe!$C$6,Kalkulationen!$F$1:$L$8762,Kalkulationen!D6855)</f>
        <v>752.39321657884113</v>
      </c>
    </row>
    <row r="6857" spans="6:8" x14ac:dyDescent="0.15">
      <c r="F6857" s="26">
        <v>43751.541666650046</v>
      </c>
      <c r="G6857" s="27">
        <f>Kalkulationen!F6856</f>
        <v>6.56</v>
      </c>
      <c r="H6857" s="28">
        <f>HLOOKUP(Eingabe!$C$6,Kalkulationen!$F$1:$L$8762,Kalkulationen!D6856)</f>
        <v>442.98824926057142</v>
      </c>
    </row>
    <row r="6858" spans="6:8" x14ac:dyDescent="0.15">
      <c r="F6858" s="26">
        <v>43751.58333331671</v>
      </c>
      <c r="G6858" s="27">
        <f>Kalkulationen!F6857</f>
        <v>7.46</v>
      </c>
      <c r="H6858" s="28">
        <f>HLOOKUP(Eingabe!$C$6,Kalkulationen!$F$1:$L$8762,Kalkulationen!D6857)</f>
        <v>665.88406137106449</v>
      </c>
    </row>
    <row r="6859" spans="6:8" x14ac:dyDescent="0.15">
      <c r="F6859" s="26">
        <v>43751.624999983374</v>
      </c>
      <c r="G6859" s="27">
        <f>Kalkulationen!F6858</f>
        <v>7.01</v>
      </c>
      <c r="H6859" s="28">
        <f>HLOOKUP(Eingabe!$C$6,Kalkulationen!$F$1:$L$8762,Kalkulationen!D6858)</f>
        <v>547.54540984378536</v>
      </c>
    </row>
    <row r="6860" spans="6:8" x14ac:dyDescent="0.15">
      <c r="F6860" s="26">
        <v>43751.666666650039</v>
      </c>
      <c r="G6860" s="27">
        <f>Kalkulationen!F6859</f>
        <v>4.7699999999999996</v>
      </c>
      <c r="H6860" s="28">
        <f>HLOOKUP(Eingabe!$C$6,Kalkulationen!$F$1:$L$8762,Kalkulationen!D6859)</f>
        <v>157.3586998907347</v>
      </c>
    </row>
    <row r="6861" spans="6:8" x14ac:dyDescent="0.15">
      <c r="F6861" s="26">
        <v>43751.708333316703</v>
      </c>
      <c r="G6861" s="27">
        <f>Kalkulationen!F6860</f>
        <v>5.67</v>
      </c>
      <c r="H6861" s="28">
        <f>HLOOKUP(Eingabe!$C$6,Kalkulationen!$F$1:$L$8762,Kalkulationen!D6860)</f>
        <v>276.80098896274217</v>
      </c>
    </row>
    <row r="6862" spans="6:8" x14ac:dyDescent="0.15">
      <c r="F6862" s="26">
        <v>43751.749999983367</v>
      </c>
      <c r="G6862" s="27">
        <f>Kalkulationen!F6861</f>
        <v>4.7699999999999996</v>
      </c>
      <c r="H6862" s="28">
        <f>HLOOKUP(Eingabe!$C$6,Kalkulationen!$F$1:$L$8762,Kalkulationen!D6861)</f>
        <v>157.3586998907347</v>
      </c>
    </row>
    <row r="6863" spans="6:8" x14ac:dyDescent="0.15">
      <c r="F6863" s="26">
        <v>43751.791666650031</v>
      </c>
      <c r="G6863" s="27">
        <f>Kalkulationen!F6862</f>
        <v>4.62</v>
      </c>
      <c r="H6863" s="28">
        <f>HLOOKUP(Eingabe!$C$6,Kalkulationen!$F$1:$L$8762,Kalkulationen!D6862)</f>
        <v>141.66861508672662</v>
      </c>
    </row>
    <row r="6864" spans="6:8" x14ac:dyDescent="0.15">
      <c r="F6864" s="26">
        <v>43751.833333316696</v>
      </c>
      <c r="G6864" s="27">
        <f>Kalkulationen!F6863</f>
        <v>5.52</v>
      </c>
      <c r="H6864" s="28">
        <f>HLOOKUP(Eingabe!$C$6,Kalkulationen!$F$1:$L$8762,Kalkulationen!D6863)</f>
        <v>254.43327038277369</v>
      </c>
    </row>
    <row r="6865" spans="6:8" x14ac:dyDescent="0.15">
      <c r="F6865" s="26">
        <v>43751.87499998336</v>
      </c>
      <c r="G6865" s="27">
        <f>Kalkulationen!F6864</f>
        <v>4.33</v>
      </c>
      <c r="H6865" s="28">
        <f>HLOOKUP(Eingabe!$C$6,Kalkulationen!$F$1:$L$8762,Kalkulationen!D6864)</f>
        <v>113.35839181095314</v>
      </c>
    </row>
    <row r="6866" spans="6:8" x14ac:dyDescent="0.15">
      <c r="F6866" s="26">
        <v>43751.916666650024</v>
      </c>
      <c r="G6866" s="27">
        <f>Kalkulationen!F6865</f>
        <v>5.67</v>
      </c>
      <c r="H6866" s="28">
        <f>HLOOKUP(Eingabe!$C$6,Kalkulationen!$F$1:$L$8762,Kalkulationen!D6865)</f>
        <v>276.80098896274217</v>
      </c>
    </row>
    <row r="6867" spans="6:8" x14ac:dyDescent="0.15">
      <c r="F6867" s="26">
        <v>43751.958333316688</v>
      </c>
      <c r="G6867" s="27">
        <f>Kalkulationen!F6866</f>
        <v>6.71</v>
      </c>
      <c r="H6867" s="28">
        <f>HLOOKUP(Eingabe!$C$6,Kalkulationen!$F$1:$L$8762,Kalkulationen!D6866)</f>
        <v>476.43639304473675</v>
      </c>
    </row>
    <row r="6868" spans="6:8" x14ac:dyDescent="0.15">
      <c r="F6868" s="26">
        <v>43751.999999983353</v>
      </c>
      <c r="G6868" s="27">
        <f>Kalkulationen!F6867</f>
        <v>6.71</v>
      </c>
      <c r="H6868" s="28">
        <f>HLOOKUP(Eingabe!$C$6,Kalkulationen!$F$1:$L$8762,Kalkulationen!D6867)</f>
        <v>476.43639304473675</v>
      </c>
    </row>
    <row r="6869" spans="6:8" x14ac:dyDescent="0.15">
      <c r="F6869" s="26">
        <v>43752.041666650017</v>
      </c>
      <c r="G6869" s="27">
        <f>Kalkulationen!F6868</f>
        <v>6.71</v>
      </c>
      <c r="H6869" s="28">
        <f>HLOOKUP(Eingabe!$C$6,Kalkulationen!$F$1:$L$8762,Kalkulationen!D6868)</f>
        <v>476.43639304473675</v>
      </c>
    </row>
    <row r="6870" spans="6:8" x14ac:dyDescent="0.15">
      <c r="F6870" s="26">
        <v>43752.083333316681</v>
      </c>
      <c r="G6870" s="27">
        <f>Kalkulationen!F6869</f>
        <v>8.06</v>
      </c>
      <c r="H6870" s="28">
        <f>HLOOKUP(Eingabe!$C$6,Kalkulationen!$F$1:$L$8762,Kalkulationen!D6869)</f>
        <v>844.78749676498433</v>
      </c>
    </row>
    <row r="6871" spans="6:8" x14ac:dyDescent="0.15">
      <c r="F6871" s="26">
        <v>43752.124999983345</v>
      </c>
      <c r="G6871" s="27">
        <f>Kalkulationen!F6870</f>
        <v>8.2100000000000009</v>
      </c>
      <c r="H6871" s="28">
        <f>HLOOKUP(Eingabe!$C$6,Kalkulationen!$F$1:$L$8762,Kalkulationen!D6870)</f>
        <v>893.08647050519346</v>
      </c>
    </row>
    <row r="6872" spans="6:8" x14ac:dyDescent="0.15">
      <c r="F6872" s="26">
        <v>43752.16666665001</v>
      </c>
      <c r="G6872" s="27">
        <f>Kalkulationen!F6871</f>
        <v>8.2100000000000009</v>
      </c>
      <c r="H6872" s="28">
        <f>HLOOKUP(Eingabe!$C$6,Kalkulationen!$F$1:$L$8762,Kalkulationen!D6871)</f>
        <v>893.08647050519346</v>
      </c>
    </row>
    <row r="6873" spans="6:8" x14ac:dyDescent="0.15">
      <c r="F6873" s="26">
        <v>43752.208333316674</v>
      </c>
      <c r="G6873" s="27">
        <f>Kalkulationen!F6872</f>
        <v>7.16</v>
      </c>
      <c r="H6873" s="28">
        <f>HLOOKUP(Eingabe!$C$6,Kalkulationen!$F$1:$L$8762,Kalkulationen!D6872)</f>
        <v>585.42842938631918</v>
      </c>
    </row>
    <row r="6874" spans="6:8" x14ac:dyDescent="0.15">
      <c r="F6874" s="26">
        <v>43752.249999983338</v>
      </c>
      <c r="G6874" s="27">
        <f>Kalkulationen!F6873</f>
        <v>7.16</v>
      </c>
      <c r="H6874" s="28">
        <f>HLOOKUP(Eingabe!$C$6,Kalkulationen!$F$1:$L$8762,Kalkulationen!D6873)</f>
        <v>585.42842938631918</v>
      </c>
    </row>
    <row r="6875" spans="6:8" x14ac:dyDescent="0.15">
      <c r="F6875" s="26">
        <v>43752.291666650002</v>
      </c>
      <c r="G6875" s="27">
        <f>Kalkulationen!F6874</f>
        <v>7.31</v>
      </c>
      <c r="H6875" s="28">
        <f>HLOOKUP(Eingabe!$C$6,Kalkulationen!$F$1:$L$8762,Kalkulationen!D6874)</f>
        <v>624.88523343482666</v>
      </c>
    </row>
    <row r="6876" spans="6:8" x14ac:dyDescent="0.15">
      <c r="F6876" s="26">
        <v>43752.333333316667</v>
      </c>
      <c r="G6876" s="27">
        <f>Kalkulationen!F6875</f>
        <v>7.31</v>
      </c>
      <c r="H6876" s="28">
        <f>HLOOKUP(Eingabe!$C$6,Kalkulationen!$F$1:$L$8762,Kalkulationen!D6875)</f>
        <v>624.88523343482666</v>
      </c>
    </row>
    <row r="6877" spans="6:8" x14ac:dyDescent="0.15">
      <c r="F6877" s="26">
        <v>43752.374999983331</v>
      </c>
      <c r="G6877" s="27">
        <f>Kalkulationen!F6876</f>
        <v>7.31</v>
      </c>
      <c r="H6877" s="28">
        <f>HLOOKUP(Eingabe!$C$6,Kalkulationen!$F$1:$L$8762,Kalkulationen!D6876)</f>
        <v>624.88523343482666</v>
      </c>
    </row>
    <row r="6878" spans="6:8" x14ac:dyDescent="0.15">
      <c r="F6878" s="26">
        <v>43752.416666649995</v>
      </c>
      <c r="G6878" s="27">
        <f>Kalkulationen!F6877</f>
        <v>7.31</v>
      </c>
      <c r="H6878" s="28">
        <f>HLOOKUP(Eingabe!$C$6,Kalkulationen!$F$1:$L$8762,Kalkulationen!D6877)</f>
        <v>624.88523343482666</v>
      </c>
    </row>
    <row r="6879" spans="6:8" x14ac:dyDescent="0.15">
      <c r="F6879" s="26">
        <v>43752.458333316659</v>
      </c>
      <c r="G6879" s="27">
        <f>Kalkulationen!F6878</f>
        <v>7.46</v>
      </c>
      <c r="H6879" s="28">
        <f>HLOOKUP(Eingabe!$C$6,Kalkulationen!$F$1:$L$8762,Kalkulationen!D6878)</f>
        <v>665.88406137106449</v>
      </c>
    </row>
    <row r="6880" spans="6:8" x14ac:dyDescent="0.15">
      <c r="F6880" s="26">
        <v>43752.499999983324</v>
      </c>
      <c r="G6880" s="27">
        <f>Kalkulationen!F6879</f>
        <v>7.61</v>
      </c>
      <c r="H6880" s="28">
        <f>HLOOKUP(Eingabe!$C$6,Kalkulationen!$F$1:$L$8762,Kalkulationen!D6879)</f>
        <v>708.39409691925232</v>
      </c>
    </row>
    <row r="6881" spans="6:8" x14ac:dyDescent="0.15">
      <c r="F6881" s="26">
        <v>43752.541666649988</v>
      </c>
      <c r="G6881" s="27">
        <f>Kalkulationen!F6880</f>
        <v>8.65</v>
      </c>
      <c r="H6881" s="28">
        <f>HLOOKUP(Eingabe!$C$6,Kalkulationen!$F$1:$L$8762,Kalkulationen!D6880)</f>
        <v>1041.1999722463847</v>
      </c>
    </row>
    <row r="6882" spans="6:8" x14ac:dyDescent="0.15">
      <c r="F6882" s="26">
        <v>43752.583333316652</v>
      </c>
      <c r="G6882" s="27">
        <f>Kalkulationen!F6881</f>
        <v>6.41</v>
      </c>
      <c r="H6882" s="28">
        <f>HLOOKUP(Eingabe!$C$6,Kalkulationen!$F$1:$L$8762,Kalkulationen!D6881)</f>
        <v>410.790941833408</v>
      </c>
    </row>
    <row r="6883" spans="6:8" x14ac:dyDescent="0.15">
      <c r="F6883" s="26">
        <v>43752.624999983316</v>
      </c>
      <c r="G6883" s="27">
        <f>Kalkulationen!F6882</f>
        <v>6.12</v>
      </c>
      <c r="H6883" s="28">
        <f>HLOOKUP(Eingabe!$C$6,Kalkulationen!$F$1:$L$8762,Kalkulationen!D6882)</f>
        <v>352.73627104706577</v>
      </c>
    </row>
    <row r="6884" spans="6:8" x14ac:dyDescent="0.15">
      <c r="F6884" s="26">
        <v>43752.66666664998</v>
      </c>
      <c r="G6884" s="27">
        <f>Kalkulationen!F6883</f>
        <v>5.82</v>
      </c>
      <c r="H6884" s="28">
        <f>HLOOKUP(Eingabe!$C$6,Kalkulationen!$F$1:$L$8762,Kalkulationen!D6883)</f>
        <v>300.31867582888367</v>
      </c>
    </row>
    <row r="6885" spans="6:8" x14ac:dyDescent="0.15">
      <c r="F6885" s="26">
        <v>43752.708333316645</v>
      </c>
      <c r="G6885" s="27">
        <f>Kalkulationen!F6884</f>
        <v>4.62</v>
      </c>
      <c r="H6885" s="28">
        <f>HLOOKUP(Eingabe!$C$6,Kalkulationen!$F$1:$L$8762,Kalkulationen!D6884)</f>
        <v>141.66861508672662</v>
      </c>
    </row>
    <row r="6886" spans="6:8" x14ac:dyDescent="0.15">
      <c r="F6886" s="26">
        <v>43752.749999983309</v>
      </c>
      <c r="G6886" s="27">
        <f>Kalkulationen!F6885</f>
        <v>4.62</v>
      </c>
      <c r="H6886" s="28">
        <f>HLOOKUP(Eingabe!$C$6,Kalkulationen!$F$1:$L$8762,Kalkulationen!D6885)</f>
        <v>141.66861508672662</v>
      </c>
    </row>
    <row r="6887" spans="6:8" x14ac:dyDescent="0.15">
      <c r="F6887" s="26">
        <v>43752.791666649973</v>
      </c>
      <c r="G6887" s="27">
        <f>Kalkulationen!F6886</f>
        <v>3.58</v>
      </c>
      <c r="H6887" s="28">
        <f>HLOOKUP(Eingabe!$C$6,Kalkulationen!$F$1:$L$8762,Kalkulationen!D6886)</f>
        <v>45.658471991144815</v>
      </c>
    </row>
    <row r="6888" spans="6:8" x14ac:dyDescent="0.15">
      <c r="F6888" s="26">
        <v>43752.833333316637</v>
      </c>
      <c r="G6888" s="27">
        <f>Kalkulationen!F6887</f>
        <v>4.4800000000000004</v>
      </c>
      <c r="H6888" s="28">
        <f>HLOOKUP(Eingabe!$C$6,Kalkulationen!$F$1:$L$8762,Kalkulationen!D6887)</f>
        <v>127.75355141684258</v>
      </c>
    </row>
    <row r="6889" spans="6:8" x14ac:dyDescent="0.15">
      <c r="F6889" s="26">
        <v>43752.874999983302</v>
      </c>
      <c r="G6889" s="27">
        <f>Kalkulationen!F6888</f>
        <v>3.28</v>
      </c>
      <c r="H6889" s="28">
        <f>HLOOKUP(Eingabe!$C$6,Kalkulationen!$F$1:$L$8762,Kalkulationen!D6888)</f>
        <v>28.07247429844973</v>
      </c>
    </row>
    <row r="6890" spans="6:8" x14ac:dyDescent="0.15">
      <c r="F6890" s="26">
        <v>43752.916666649966</v>
      </c>
      <c r="G6890" s="27">
        <f>Kalkulationen!F6889</f>
        <v>3.28</v>
      </c>
      <c r="H6890" s="28">
        <f>HLOOKUP(Eingabe!$C$6,Kalkulationen!$F$1:$L$8762,Kalkulationen!D6889)</f>
        <v>28.07247429844973</v>
      </c>
    </row>
    <row r="6891" spans="6:8" x14ac:dyDescent="0.15">
      <c r="F6891" s="26">
        <v>43752.95833331663</v>
      </c>
      <c r="G6891" s="27">
        <f>Kalkulationen!F6890</f>
        <v>2.98</v>
      </c>
      <c r="H6891" s="28">
        <f>HLOOKUP(Eingabe!$C$6,Kalkulationen!$F$1:$L$8762,Kalkulationen!D6890)</f>
        <v>15.363813474783871</v>
      </c>
    </row>
    <row r="6892" spans="6:8" x14ac:dyDescent="0.15">
      <c r="F6892" s="26">
        <v>43752.999999983294</v>
      </c>
      <c r="G6892" s="27">
        <f>Kalkulationen!F6891</f>
        <v>2.09</v>
      </c>
      <c r="H6892" s="28">
        <f>HLOOKUP(Eingabe!$C$6,Kalkulationen!$F$1:$L$8762,Kalkulationen!D6891)</f>
        <v>1.4746487197138975</v>
      </c>
    </row>
    <row r="6893" spans="6:8" x14ac:dyDescent="0.15">
      <c r="F6893" s="26">
        <v>43753.041666649959</v>
      </c>
      <c r="G6893" s="27">
        <f>Kalkulationen!F6892</f>
        <v>3.28</v>
      </c>
      <c r="H6893" s="28">
        <f>HLOOKUP(Eingabe!$C$6,Kalkulationen!$F$1:$L$8762,Kalkulationen!D6892)</f>
        <v>28.07247429844973</v>
      </c>
    </row>
    <row r="6894" spans="6:8" x14ac:dyDescent="0.15">
      <c r="F6894" s="26">
        <v>43753.083333316623</v>
      </c>
      <c r="G6894" s="27">
        <f>Kalkulationen!F6893</f>
        <v>3.13</v>
      </c>
      <c r="H6894" s="28">
        <f>HLOOKUP(Eingabe!$C$6,Kalkulationen!$F$1:$L$8762,Kalkulationen!D6893)</f>
        <v>21.178652373249626</v>
      </c>
    </row>
    <row r="6895" spans="6:8" x14ac:dyDescent="0.15">
      <c r="F6895" s="26">
        <v>43753.124999983287</v>
      </c>
      <c r="G6895" s="27">
        <f>Kalkulationen!F6894</f>
        <v>3.28</v>
      </c>
      <c r="H6895" s="28">
        <f>HLOOKUP(Eingabe!$C$6,Kalkulationen!$F$1:$L$8762,Kalkulationen!D6894)</f>
        <v>28.07247429844973</v>
      </c>
    </row>
    <row r="6896" spans="6:8" x14ac:dyDescent="0.15">
      <c r="F6896" s="26">
        <v>43753.166666649951</v>
      </c>
      <c r="G6896" s="27">
        <f>Kalkulationen!F6895</f>
        <v>2.2400000000000002</v>
      </c>
      <c r="H6896" s="28">
        <f>HLOOKUP(Eingabe!$C$6,Kalkulationen!$F$1:$L$8762,Kalkulationen!D6895)</f>
        <v>2.2387492384510437</v>
      </c>
    </row>
    <row r="6897" spans="6:8" x14ac:dyDescent="0.15">
      <c r="F6897" s="26">
        <v>43753.208333316616</v>
      </c>
      <c r="G6897" s="27">
        <f>Kalkulationen!F6896</f>
        <v>2.2400000000000002</v>
      </c>
      <c r="H6897" s="28">
        <f>HLOOKUP(Eingabe!$C$6,Kalkulationen!$F$1:$L$8762,Kalkulationen!D6896)</f>
        <v>2.2387492384510437</v>
      </c>
    </row>
    <row r="6898" spans="6:8" x14ac:dyDescent="0.15">
      <c r="F6898" s="26">
        <v>43753.24999998328</v>
      </c>
      <c r="G6898" s="27">
        <f>Kalkulationen!F6897</f>
        <v>2.2400000000000002</v>
      </c>
      <c r="H6898" s="28">
        <f>HLOOKUP(Eingabe!$C$6,Kalkulationen!$F$1:$L$8762,Kalkulationen!D6897)</f>
        <v>2.2387492384510437</v>
      </c>
    </row>
    <row r="6899" spans="6:8" x14ac:dyDescent="0.15">
      <c r="F6899" s="26">
        <v>43753.291666649944</v>
      </c>
      <c r="G6899" s="27">
        <f>Kalkulationen!F6898</f>
        <v>1.19</v>
      </c>
      <c r="H6899" s="28">
        <f>HLOOKUP(Eingabe!$C$6,Kalkulationen!$F$1:$L$8762,Kalkulationen!D6898)</f>
        <v>0</v>
      </c>
    </row>
    <row r="6900" spans="6:8" x14ac:dyDescent="0.15">
      <c r="F6900" s="26">
        <v>43753.333333316608</v>
      </c>
      <c r="G6900" s="27">
        <f>Kalkulationen!F6899</f>
        <v>1.19</v>
      </c>
      <c r="H6900" s="28">
        <f>HLOOKUP(Eingabe!$C$6,Kalkulationen!$F$1:$L$8762,Kalkulationen!D6899)</f>
        <v>0</v>
      </c>
    </row>
    <row r="6901" spans="6:8" x14ac:dyDescent="0.15">
      <c r="F6901" s="26">
        <v>43753.374999983273</v>
      </c>
      <c r="G6901" s="27">
        <f>Kalkulationen!F6900</f>
        <v>1.64</v>
      </c>
      <c r="H6901" s="28">
        <f>HLOOKUP(Eingabe!$C$6,Kalkulationen!$F$1:$L$8762,Kalkulationen!D6900)</f>
        <v>0.28936731896601203</v>
      </c>
    </row>
    <row r="6902" spans="6:8" x14ac:dyDescent="0.15">
      <c r="F6902" s="26">
        <v>43753.416666649937</v>
      </c>
      <c r="G6902" s="27">
        <f>Kalkulationen!F6901</f>
        <v>1.64</v>
      </c>
      <c r="H6902" s="28">
        <f>HLOOKUP(Eingabe!$C$6,Kalkulationen!$F$1:$L$8762,Kalkulationen!D6901)</f>
        <v>0.28936731896601203</v>
      </c>
    </row>
    <row r="6903" spans="6:8" x14ac:dyDescent="0.15">
      <c r="F6903" s="26">
        <v>43753.458333316601</v>
      </c>
      <c r="G6903" s="27">
        <f>Kalkulationen!F6902</f>
        <v>3.88</v>
      </c>
      <c r="H6903" s="28">
        <f>HLOOKUP(Eingabe!$C$6,Kalkulationen!$F$1:$L$8762,Kalkulationen!D6902)</f>
        <v>71.378640628237633</v>
      </c>
    </row>
    <row r="6904" spans="6:8" x14ac:dyDescent="0.15">
      <c r="F6904" s="26">
        <v>43753.499999983265</v>
      </c>
      <c r="G6904" s="27">
        <f>Kalkulationen!F6903</f>
        <v>4.03</v>
      </c>
      <c r="H6904" s="28">
        <f>HLOOKUP(Eingabe!$C$6,Kalkulationen!$F$1:$L$8762,Kalkulationen!D6903)</f>
        <v>85.333314530668076</v>
      </c>
    </row>
    <row r="6905" spans="6:8" x14ac:dyDescent="0.15">
      <c r="F6905" s="26">
        <v>43753.54166664993</v>
      </c>
      <c r="G6905" s="27">
        <f>Kalkulationen!F6904</f>
        <v>3.88</v>
      </c>
      <c r="H6905" s="28">
        <f>HLOOKUP(Eingabe!$C$6,Kalkulationen!$F$1:$L$8762,Kalkulationen!D6904)</f>
        <v>71.378640628237633</v>
      </c>
    </row>
    <row r="6906" spans="6:8" x14ac:dyDescent="0.15">
      <c r="F6906" s="26">
        <v>43753.583333316594</v>
      </c>
      <c r="G6906" s="27">
        <f>Kalkulationen!F6905</f>
        <v>2.98</v>
      </c>
      <c r="H6906" s="28">
        <f>HLOOKUP(Eingabe!$C$6,Kalkulationen!$F$1:$L$8762,Kalkulationen!D6905)</f>
        <v>15.363813474783871</v>
      </c>
    </row>
    <row r="6907" spans="6:8" x14ac:dyDescent="0.15">
      <c r="F6907" s="26">
        <v>43753.624999983258</v>
      </c>
      <c r="G6907" s="27">
        <f>Kalkulationen!F6906</f>
        <v>4.92</v>
      </c>
      <c r="H6907" s="28">
        <f>HLOOKUP(Eingabe!$C$6,Kalkulationen!$F$1:$L$8762,Kalkulationen!D6906)</f>
        <v>174.15991544051818</v>
      </c>
    </row>
    <row r="6908" spans="6:8" x14ac:dyDescent="0.15">
      <c r="F6908" s="26">
        <v>43753.666666649922</v>
      </c>
      <c r="G6908" s="27">
        <f>Kalkulationen!F6907</f>
        <v>3.58</v>
      </c>
      <c r="H6908" s="28">
        <f>HLOOKUP(Eingabe!$C$6,Kalkulationen!$F$1:$L$8762,Kalkulationen!D6907)</f>
        <v>45.658471991144815</v>
      </c>
    </row>
    <row r="6909" spans="6:8" x14ac:dyDescent="0.15">
      <c r="F6909" s="26">
        <v>43753.708333316587</v>
      </c>
      <c r="G6909" s="27">
        <f>Kalkulationen!F6908</f>
        <v>2.39</v>
      </c>
      <c r="H6909" s="28">
        <f>HLOOKUP(Eingabe!$C$6,Kalkulationen!$F$1:$L$8762,Kalkulationen!D6908)</f>
        <v>3.2364376072839534</v>
      </c>
    </row>
    <row r="6910" spans="6:8" x14ac:dyDescent="0.15">
      <c r="F6910" s="26">
        <v>43753.749999983251</v>
      </c>
      <c r="G6910" s="27">
        <f>Kalkulationen!F6909</f>
        <v>3.43</v>
      </c>
      <c r="H6910" s="28">
        <f>HLOOKUP(Eingabe!$C$6,Kalkulationen!$F$1:$L$8762,Kalkulationen!D6909)</f>
        <v>35.928487146259762</v>
      </c>
    </row>
    <row r="6911" spans="6:8" x14ac:dyDescent="0.15">
      <c r="F6911" s="26">
        <v>43753.791666649915</v>
      </c>
      <c r="G6911" s="27">
        <f>Kalkulationen!F6910</f>
        <v>3.28</v>
      </c>
      <c r="H6911" s="28">
        <f>HLOOKUP(Eingabe!$C$6,Kalkulationen!$F$1:$L$8762,Kalkulationen!D6910)</f>
        <v>28.07247429844973</v>
      </c>
    </row>
    <row r="6912" spans="6:8" x14ac:dyDescent="0.15">
      <c r="F6912" s="26">
        <v>43753.833333316579</v>
      </c>
      <c r="G6912" s="27">
        <f>Kalkulationen!F6911</f>
        <v>3.43</v>
      </c>
      <c r="H6912" s="28">
        <f>HLOOKUP(Eingabe!$C$6,Kalkulationen!$F$1:$L$8762,Kalkulationen!D6911)</f>
        <v>35.928487146259762</v>
      </c>
    </row>
    <row r="6913" spans="6:8" x14ac:dyDescent="0.15">
      <c r="F6913" s="26">
        <v>43753.874999983243</v>
      </c>
      <c r="G6913" s="27">
        <f>Kalkulationen!F6912</f>
        <v>3.28</v>
      </c>
      <c r="H6913" s="28">
        <f>HLOOKUP(Eingabe!$C$6,Kalkulationen!$F$1:$L$8762,Kalkulationen!D6912)</f>
        <v>28.07247429844973</v>
      </c>
    </row>
    <row r="6914" spans="6:8" x14ac:dyDescent="0.15">
      <c r="F6914" s="26">
        <v>43753.916666649908</v>
      </c>
      <c r="G6914" s="27">
        <f>Kalkulationen!F6913</f>
        <v>3.28</v>
      </c>
      <c r="H6914" s="28">
        <f>HLOOKUP(Eingabe!$C$6,Kalkulationen!$F$1:$L$8762,Kalkulationen!D6913)</f>
        <v>28.07247429844973</v>
      </c>
    </row>
    <row r="6915" spans="6:8" x14ac:dyDescent="0.15">
      <c r="F6915" s="26">
        <v>43753.958333316572</v>
      </c>
      <c r="G6915" s="27">
        <f>Kalkulationen!F6914</f>
        <v>3.13</v>
      </c>
      <c r="H6915" s="28">
        <f>HLOOKUP(Eingabe!$C$6,Kalkulationen!$F$1:$L$8762,Kalkulationen!D6914)</f>
        <v>21.178652373249626</v>
      </c>
    </row>
    <row r="6916" spans="6:8" x14ac:dyDescent="0.15">
      <c r="F6916" s="26">
        <v>43753.999999983236</v>
      </c>
      <c r="G6916" s="27">
        <f>Kalkulationen!F6915</f>
        <v>3.13</v>
      </c>
      <c r="H6916" s="28">
        <f>HLOOKUP(Eingabe!$C$6,Kalkulationen!$F$1:$L$8762,Kalkulationen!D6915)</f>
        <v>21.178652373249626</v>
      </c>
    </row>
    <row r="6917" spans="6:8" x14ac:dyDescent="0.15">
      <c r="F6917" s="26">
        <v>43754.0416666499</v>
      </c>
      <c r="G6917" s="27">
        <f>Kalkulationen!F6916</f>
        <v>2.09</v>
      </c>
      <c r="H6917" s="28">
        <f>HLOOKUP(Eingabe!$C$6,Kalkulationen!$F$1:$L$8762,Kalkulationen!D6916)</f>
        <v>1.4746487197138975</v>
      </c>
    </row>
    <row r="6918" spans="6:8" x14ac:dyDescent="0.15">
      <c r="F6918" s="26">
        <v>43754.083333316565</v>
      </c>
      <c r="G6918" s="27">
        <f>Kalkulationen!F6917</f>
        <v>2.09</v>
      </c>
      <c r="H6918" s="28">
        <f>HLOOKUP(Eingabe!$C$6,Kalkulationen!$F$1:$L$8762,Kalkulationen!D6917)</f>
        <v>1.4746487197138975</v>
      </c>
    </row>
    <row r="6919" spans="6:8" x14ac:dyDescent="0.15">
      <c r="F6919" s="26">
        <v>43754.124999983229</v>
      </c>
      <c r="G6919" s="27">
        <f>Kalkulationen!F6918</f>
        <v>2.98</v>
      </c>
      <c r="H6919" s="28">
        <f>HLOOKUP(Eingabe!$C$6,Kalkulationen!$F$1:$L$8762,Kalkulationen!D6918)</f>
        <v>15.363813474783871</v>
      </c>
    </row>
    <row r="6920" spans="6:8" x14ac:dyDescent="0.15">
      <c r="F6920" s="26">
        <v>43754.166666649893</v>
      </c>
      <c r="G6920" s="27">
        <f>Kalkulationen!F6919</f>
        <v>2.98</v>
      </c>
      <c r="H6920" s="28">
        <f>HLOOKUP(Eingabe!$C$6,Kalkulationen!$F$1:$L$8762,Kalkulationen!D6919)</f>
        <v>15.363813474783871</v>
      </c>
    </row>
    <row r="6921" spans="6:8" x14ac:dyDescent="0.15">
      <c r="F6921" s="26">
        <v>43754.208333316557</v>
      </c>
      <c r="G6921" s="27">
        <f>Kalkulationen!F6920</f>
        <v>3.13</v>
      </c>
      <c r="H6921" s="28">
        <f>HLOOKUP(Eingabe!$C$6,Kalkulationen!$F$1:$L$8762,Kalkulationen!D6920)</f>
        <v>21.178652373249626</v>
      </c>
    </row>
    <row r="6922" spans="6:8" x14ac:dyDescent="0.15">
      <c r="F6922" s="26">
        <v>43754.249999983222</v>
      </c>
      <c r="G6922" s="27">
        <f>Kalkulationen!F6921</f>
        <v>3.28</v>
      </c>
      <c r="H6922" s="28">
        <f>HLOOKUP(Eingabe!$C$6,Kalkulationen!$F$1:$L$8762,Kalkulationen!D6921)</f>
        <v>28.07247429844973</v>
      </c>
    </row>
    <row r="6923" spans="6:8" x14ac:dyDescent="0.15">
      <c r="F6923" s="26">
        <v>43754.291666649886</v>
      </c>
      <c r="G6923" s="27">
        <f>Kalkulationen!F6922</f>
        <v>3.43</v>
      </c>
      <c r="H6923" s="28">
        <f>HLOOKUP(Eingabe!$C$6,Kalkulationen!$F$1:$L$8762,Kalkulationen!D6922)</f>
        <v>35.928487146259762</v>
      </c>
    </row>
    <row r="6924" spans="6:8" x14ac:dyDescent="0.15">
      <c r="F6924" s="26">
        <v>43754.33333331655</v>
      </c>
      <c r="G6924" s="27">
        <f>Kalkulationen!F6923</f>
        <v>3.58</v>
      </c>
      <c r="H6924" s="28">
        <f>HLOOKUP(Eingabe!$C$6,Kalkulationen!$F$1:$L$8762,Kalkulationen!D6923)</f>
        <v>45.658471991144815</v>
      </c>
    </row>
    <row r="6925" spans="6:8" x14ac:dyDescent="0.15">
      <c r="F6925" s="26">
        <v>43754.374999983214</v>
      </c>
      <c r="G6925" s="27">
        <f>Kalkulationen!F6924</f>
        <v>3.13</v>
      </c>
      <c r="H6925" s="28">
        <f>HLOOKUP(Eingabe!$C$6,Kalkulationen!$F$1:$L$8762,Kalkulationen!D6924)</f>
        <v>21.178652373249626</v>
      </c>
    </row>
    <row r="6926" spans="6:8" x14ac:dyDescent="0.15">
      <c r="F6926" s="26">
        <v>43754.416666649879</v>
      </c>
      <c r="G6926" s="27">
        <f>Kalkulationen!F6925</f>
        <v>4.4800000000000004</v>
      </c>
      <c r="H6926" s="28">
        <f>HLOOKUP(Eingabe!$C$6,Kalkulationen!$F$1:$L$8762,Kalkulationen!D6925)</f>
        <v>127.75355141684258</v>
      </c>
    </row>
    <row r="6927" spans="6:8" x14ac:dyDescent="0.15">
      <c r="F6927" s="26">
        <v>43754.458333316543</v>
      </c>
      <c r="G6927" s="27">
        <f>Kalkulationen!F6926</f>
        <v>4.62</v>
      </c>
      <c r="H6927" s="28">
        <f>HLOOKUP(Eingabe!$C$6,Kalkulationen!$F$1:$L$8762,Kalkulationen!D6926)</f>
        <v>141.66861508672662</v>
      </c>
    </row>
    <row r="6928" spans="6:8" x14ac:dyDescent="0.15">
      <c r="F6928" s="26">
        <v>43754.499999983207</v>
      </c>
      <c r="G6928" s="27">
        <f>Kalkulationen!F6927</f>
        <v>4.4800000000000004</v>
      </c>
      <c r="H6928" s="28">
        <f>HLOOKUP(Eingabe!$C$6,Kalkulationen!$F$1:$L$8762,Kalkulationen!D6927)</f>
        <v>127.75355141684258</v>
      </c>
    </row>
    <row r="6929" spans="6:8" x14ac:dyDescent="0.15">
      <c r="F6929" s="26">
        <v>43754.541666649871</v>
      </c>
      <c r="G6929" s="27">
        <f>Kalkulationen!F6928</f>
        <v>4.62</v>
      </c>
      <c r="H6929" s="28">
        <f>HLOOKUP(Eingabe!$C$6,Kalkulationen!$F$1:$L$8762,Kalkulationen!D6928)</f>
        <v>141.66861508672662</v>
      </c>
    </row>
    <row r="6930" spans="6:8" x14ac:dyDescent="0.15">
      <c r="F6930" s="26">
        <v>43754.583333316536</v>
      </c>
      <c r="G6930" s="27">
        <f>Kalkulationen!F6929</f>
        <v>6.41</v>
      </c>
      <c r="H6930" s="28">
        <f>HLOOKUP(Eingabe!$C$6,Kalkulationen!$F$1:$L$8762,Kalkulationen!D6929)</f>
        <v>410.790941833408</v>
      </c>
    </row>
    <row r="6931" spans="6:8" x14ac:dyDescent="0.15">
      <c r="F6931" s="26">
        <v>43754.6249999832</v>
      </c>
      <c r="G6931" s="27">
        <f>Kalkulationen!F6930</f>
        <v>5.22</v>
      </c>
      <c r="H6931" s="28">
        <f>HLOOKUP(Eingabe!$C$6,Kalkulationen!$F$1:$L$8762,Kalkulationen!D6930)</f>
        <v>212.01452653164606</v>
      </c>
    </row>
    <row r="6932" spans="6:8" x14ac:dyDescent="0.15">
      <c r="F6932" s="26">
        <v>43754.666666649864</v>
      </c>
      <c r="G6932" s="27">
        <f>Kalkulationen!F6931</f>
        <v>3.88</v>
      </c>
      <c r="H6932" s="28">
        <f>HLOOKUP(Eingabe!$C$6,Kalkulationen!$F$1:$L$8762,Kalkulationen!D6931)</f>
        <v>71.378640628237633</v>
      </c>
    </row>
    <row r="6933" spans="6:8" x14ac:dyDescent="0.15">
      <c r="F6933" s="26">
        <v>43754.708333316528</v>
      </c>
      <c r="G6933" s="27">
        <f>Kalkulationen!F6932</f>
        <v>4.62</v>
      </c>
      <c r="H6933" s="28">
        <f>HLOOKUP(Eingabe!$C$6,Kalkulationen!$F$1:$L$8762,Kalkulationen!D6932)</f>
        <v>141.66861508672662</v>
      </c>
    </row>
    <row r="6934" spans="6:8" x14ac:dyDescent="0.15">
      <c r="F6934" s="26">
        <v>43754.749999983193</v>
      </c>
      <c r="G6934" s="27">
        <f>Kalkulationen!F6933</f>
        <v>3.58</v>
      </c>
      <c r="H6934" s="28">
        <f>HLOOKUP(Eingabe!$C$6,Kalkulationen!$F$1:$L$8762,Kalkulationen!D6933)</f>
        <v>45.658471991144815</v>
      </c>
    </row>
    <row r="6935" spans="6:8" x14ac:dyDescent="0.15">
      <c r="F6935" s="26">
        <v>43754.791666649857</v>
      </c>
      <c r="G6935" s="27">
        <f>Kalkulationen!F6934</f>
        <v>3.43</v>
      </c>
      <c r="H6935" s="28">
        <f>HLOOKUP(Eingabe!$C$6,Kalkulationen!$F$1:$L$8762,Kalkulationen!D6934)</f>
        <v>35.928487146259762</v>
      </c>
    </row>
    <row r="6936" spans="6:8" x14ac:dyDescent="0.15">
      <c r="F6936" s="26">
        <v>43754.833333316521</v>
      </c>
      <c r="G6936" s="27">
        <f>Kalkulationen!F6935</f>
        <v>3.58</v>
      </c>
      <c r="H6936" s="28">
        <f>HLOOKUP(Eingabe!$C$6,Kalkulationen!$F$1:$L$8762,Kalkulationen!D6935)</f>
        <v>45.658471991144815</v>
      </c>
    </row>
    <row r="6937" spans="6:8" x14ac:dyDescent="0.15">
      <c r="F6937" s="26">
        <v>43754.874999983185</v>
      </c>
      <c r="G6937" s="27">
        <f>Kalkulationen!F6936</f>
        <v>2.2400000000000002</v>
      </c>
      <c r="H6937" s="28">
        <f>HLOOKUP(Eingabe!$C$6,Kalkulationen!$F$1:$L$8762,Kalkulationen!D6936)</f>
        <v>2.2387492384510437</v>
      </c>
    </row>
    <row r="6938" spans="6:8" x14ac:dyDescent="0.15">
      <c r="F6938" s="26">
        <v>43754.91666664985</v>
      </c>
      <c r="G6938" s="27">
        <f>Kalkulationen!F6937</f>
        <v>3.13</v>
      </c>
      <c r="H6938" s="28">
        <f>HLOOKUP(Eingabe!$C$6,Kalkulationen!$F$1:$L$8762,Kalkulationen!D6937)</f>
        <v>21.178652373249626</v>
      </c>
    </row>
    <row r="6939" spans="6:8" x14ac:dyDescent="0.15">
      <c r="F6939" s="26">
        <v>43754.958333316514</v>
      </c>
      <c r="G6939" s="27">
        <f>Kalkulationen!F6938</f>
        <v>3.13</v>
      </c>
      <c r="H6939" s="28">
        <f>HLOOKUP(Eingabe!$C$6,Kalkulationen!$F$1:$L$8762,Kalkulationen!D6938)</f>
        <v>21.178652373249626</v>
      </c>
    </row>
    <row r="6940" spans="6:8" x14ac:dyDescent="0.15">
      <c r="F6940" s="26">
        <v>43754.999999983178</v>
      </c>
      <c r="G6940" s="27">
        <f>Kalkulationen!F6939</f>
        <v>3.13</v>
      </c>
      <c r="H6940" s="28">
        <f>HLOOKUP(Eingabe!$C$6,Kalkulationen!$F$1:$L$8762,Kalkulationen!D6939)</f>
        <v>21.178652373249626</v>
      </c>
    </row>
    <row r="6941" spans="6:8" x14ac:dyDescent="0.15">
      <c r="F6941" s="26">
        <v>43755.041666649842</v>
      </c>
      <c r="G6941" s="27">
        <f>Kalkulationen!F6940</f>
        <v>3.13</v>
      </c>
      <c r="H6941" s="28">
        <f>HLOOKUP(Eingabe!$C$6,Kalkulationen!$F$1:$L$8762,Kalkulationen!D6940)</f>
        <v>21.178652373249626</v>
      </c>
    </row>
    <row r="6942" spans="6:8" x14ac:dyDescent="0.15">
      <c r="F6942" s="26">
        <v>43755.083333316506</v>
      </c>
      <c r="G6942" s="27">
        <f>Kalkulationen!F6941</f>
        <v>2.98</v>
      </c>
      <c r="H6942" s="28">
        <f>HLOOKUP(Eingabe!$C$6,Kalkulationen!$F$1:$L$8762,Kalkulationen!D6941)</f>
        <v>15.363813474783871</v>
      </c>
    </row>
    <row r="6943" spans="6:8" x14ac:dyDescent="0.15">
      <c r="F6943" s="26">
        <v>43755.124999983171</v>
      </c>
      <c r="G6943" s="27">
        <f>Kalkulationen!F6942</f>
        <v>1.94</v>
      </c>
      <c r="H6943" s="28">
        <f>HLOOKUP(Eingabe!$C$6,Kalkulationen!$F$1:$L$8762,Kalkulationen!D6942)</f>
        <v>0.92361847068584668</v>
      </c>
    </row>
    <row r="6944" spans="6:8" x14ac:dyDescent="0.15">
      <c r="F6944" s="26">
        <v>43755.166666649835</v>
      </c>
      <c r="G6944" s="27">
        <f>Kalkulationen!F6943</f>
        <v>2.98</v>
      </c>
      <c r="H6944" s="28">
        <f>HLOOKUP(Eingabe!$C$6,Kalkulationen!$F$1:$L$8762,Kalkulationen!D6943)</f>
        <v>15.363813474783871</v>
      </c>
    </row>
    <row r="6945" spans="6:8" x14ac:dyDescent="0.15">
      <c r="F6945" s="26">
        <v>43755.208333316499</v>
      </c>
      <c r="G6945" s="27">
        <f>Kalkulationen!F6944</f>
        <v>3.13</v>
      </c>
      <c r="H6945" s="28">
        <f>HLOOKUP(Eingabe!$C$6,Kalkulationen!$F$1:$L$8762,Kalkulationen!D6944)</f>
        <v>21.178652373249626</v>
      </c>
    </row>
    <row r="6946" spans="6:8" x14ac:dyDescent="0.15">
      <c r="F6946" s="26">
        <v>43755.249999983163</v>
      </c>
      <c r="G6946" s="27">
        <f>Kalkulationen!F6945</f>
        <v>2.09</v>
      </c>
      <c r="H6946" s="28">
        <f>HLOOKUP(Eingabe!$C$6,Kalkulationen!$F$1:$L$8762,Kalkulationen!D6945)</f>
        <v>1.4746487197138975</v>
      </c>
    </row>
    <row r="6947" spans="6:8" x14ac:dyDescent="0.15">
      <c r="F6947" s="26">
        <v>43755.291666649828</v>
      </c>
      <c r="G6947" s="27">
        <f>Kalkulationen!F6946</f>
        <v>2.09</v>
      </c>
      <c r="H6947" s="28">
        <f>HLOOKUP(Eingabe!$C$6,Kalkulationen!$F$1:$L$8762,Kalkulationen!D6946)</f>
        <v>1.4746487197138975</v>
      </c>
    </row>
    <row r="6948" spans="6:8" x14ac:dyDescent="0.15">
      <c r="F6948" s="26">
        <v>43755.333333316492</v>
      </c>
      <c r="G6948" s="27">
        <f>Kalkulationen!F6947</f>
        <v>2.09</v>
      </c>
      <c r="H6948" s="28">
        <f>HLOOKUP(Eingabe!$C$6,Kalkulationen!$F$1:$L$8762,Kalkulationen!D6947)</f>
        <v>1.4746487197138975</v>
      </c>
    </row>
    <row r="6949" spans="6:8" x14ac:dyDescent="0.15">
      <c r="F6949" s="26">
        <v>43755.374999983156</v>
      </c>
      <c r="G6949" s="27">
        <f>Kalkulationen!F6948</f>
        <v>2.39</v>
      </c>
      <c r="H6949" s="28">
        <f>HLOOKUP(Eingabe!$C$6,Kalkulationen!$F$1:$L$8762,Kalkulationen!D6948)</f>
        <v>3.2364376072839534</v>
      </c>
    </row>
    <row r="6950" spans="6:8" x14ac:dyDescent="0.15">
      <c r="F6950" s="26">
        <v>43755.41666664982</v>
      </c>
      <c r="G6950" s="27">
        <f>Kalkulationen!F6949</f>
        <v>2.98</v>
      </c>
      <c r="H6950" s="28">
        <f>HLOOKUP(Eingabe!$C$6,Kalkulationen!$F$1:$L$8762,Kalkulationen!D6949)</f>
        <v>15.363813474783871</v>
      </c>
    </row>
    <row r="6951" spans="6:8" x14ac:dyDescent="0.15">
      <c r="F6951" s="26">
        <v>43755.458333316485</v>
      </c>
      <c r="G6951" s="27">
        <f>Kalkulationen!F6950</f>
        <v>2.98</v>
      </c>
      <c r="H6951" s="28">
        <f>HLOOKUP(Eingabe!$C$6,Kalkulationen!$F$1:$L$8762,Kalkulationen!D6950)</f>
        <v>15.363813474783871</v>
      </c>
    </row>
    <row r="6952" spans="6:8" x14ac:dyDescent="0.15">
      <c r="F6952" s="26">
        <v>43755.499999983149</v>
      </c>
      <c r="G6952" s="27">
        <f>Kalkulationen!F6951</f>
        <v>2.83</v>
      </c>
      <c r="H6952" s="28">
        <f>HLOOKUP(Eingabe!$C$6,Kalkulationen!$F$1:$L$8762,Kalkulationen!D6951)</f>
        <v>10.799308393294714</v>
      </c>
    </row>
    <row r="6953" spans="6:8" x14ac:dyDescent="0.15">
      <c r="F6953" s="26">
        <v>43755.541666649813</v>
      </c>
      <c r="G6953" s="27">
        <f>Kalkulationen!F6952</f>
        <v>4.7699999999999996</v>
      </c>
      <c r="H6953" s="28">
        <f>HLOOKUP(Eingabe!$C$6,Kalkulationen!$F$1:$L$8762,Kalkulationen!D6952)</f>
        <v>157.3586998907347</v>
      </c>
    </row>
    <row r="6954" spans="6:8" x14ac:dyDescent="0.15">
      <c r="F6954" s="26">
        <v>43755.583333316477</v>
      </c>
      <c r="G6954" s="27">
        <f>Kalkulationen!F6953</f>
        <v>4.62</v>
      </c>
      <c r="H6954" s="28">
        <f>HLOOKUP(Eingabe!$C$6,Kalkulationen!$F$1:$L$8762,Kalkulationen!D6953)</f>
        <v>141.66861508672662</v>
      </c>
    </row>
    <row r="6955" spans="6:8" x14ac:dyDescent="0.15">
      <c r="F6955" s="26">
        <v>43755.624999983142</v>
      </c>
      <c r="G6955" s="27">
        <f>Kalkulationen!F6954</f>
        <v>3.58</v>
      </c>
      <c r="H6955" s="28">
        <f>HLOOKUP(Eingabe!$C$6,Kalkulationen!$F$1:$L$8762,Kalkulationen!D6954)</f>
        <v>45.658471991144815</v>
      </c>
    </row>
    <row r="6956" spans="6:8" x14ac:dyDescent="0.15">
      <c r="F6956" s="26">
        <v>43755.666666649806</v>
      </c>
      <c r="G6956" s="27">
        <f>Kalkulationen!F6955</f>
        <v>1.34</v>
      </c>
      <c r="H6956" s="28">
        <f>HLOOKUP(Eingabe!$C$6,Kalkulationen!$F$1:$L$8762,Kalkulationen!D6955)</f>
        <v>0</v>
      </c>
    </row>
    <row r="6957" spans="6:8" x14ac:dyDescent="0.15">
      <c r="F6957" s="26">
        <v>43755.70833331647</v>
      </c>
      <c r="G6957" s="27">
        <f>Kalkulationen!F6956</f>
        <v>2.54</v>
      </c>
      <c r="H6957" s="28">
        <f>HLOOKUP(Eingabe!$C$6,Kalkulationen!$F$1:$L$8762,Kalkulationen!D6956)</f>
        <v>4.7035428791755116</v>
      </c>
    </row>
    <row r="6958" spans="6:8" x14ac:dyDescent="0.15">
      <c r="F6958" s="26">
        <v>43755.749999983134</v>
      </c>
      <c r="G6958" s="27">
        <f>Kalkulationen!F6957</f>
        <v>3.43</v>
      </c>
      <c r="H6958" s="28">
        <f>HLOOKUP(Eingabe!$C$6,Kalkulationen!$F$1:$L$8762,Kalkulationen!D6957)</f>
        <v>35.928487146259762</v>
      </c>
    </row>
    <row r="6959" spans="6:8" x14ac:dyDescent="0.15">
      <c r="F6959" s="26">
        <v>43755.791666649799</v>
      </c>
      <c r="G6959" s="27">
        <f>Kalkulationen!F6958</f>
        <v>2.98</v>
      </c>
      <c r="H6959" s="28">
        <f>HLOOKUP(Eingabe!$C$6,Kalkulationen!$F$1:$L$8762,Kalkulationen!D6958)</f>
        <v>15.363813474783871</v>
      </c>
    </row>
    <row r="6960" spans="6:8" x14ac:dyDescent="0.15">
      <c r="F6960" s="26">
        <v>43755.833333316463</v>
      </c>
      <c r="G6960" s="27">
        <f>Kalkulationen!F6959</f>
        <v>3.28</v>
      </c>
      <c r="H6960" s="28">
        <f>HLOOKUP(Eingabe!$C$6,Kalkulationen!$F$1:$L$8762,Kalkulationen!D6959)</f>
        <v>28.07247429844973</v>
      </c>
    </row>
    <row r="6961" spans="6:8" x14ac:dyDescent="0.15">
      <c r="F6961" s="26">
        <v>43755.874999983127</v>
      </c>
      <c r="G6961" s="27">
        <f>Kalkulationen!F6960</f>
        <v>3.43</v>
      </c>
      <c r="H6961" s="28">
        <f>HLOOKUP(Eingabe!$C$6,Kalkulationen!$F$1:$L$8762,Kalkulationen!D6960)</f>
        <v>35.928487146259762</v>
      </c>
    </row>
    <row r="6962" spans="6:8" x14ac:dyDescent="0.15">
      <c r="F6962" s="26">
        <v>43755.916666649791</v>
      </c>
      <c r="G6962" s="27">
        <f>Kalkulationen!F6961</f>
        <v>4.7699999999999996</v>
      </c>
      <c r="H6962" s="28">
        <f>HLOOKUP(Eingabe!$C$6,Kalkulationen!$F$1:$L$8762,Kalkulationen!D6961)</f>
        <v>157.3586998907347</v>
      </c>
    </row>
    <row r="6963" spans="6:8" x14ac:dyDescent="0.15">
      <c r="F6963" s="26">
        <v>43755.958333316456</v>
      </c>
      <c r="G6963" s="27">
        <f>Kalkulationen!F6962</f>
        <v>6.41</v>
      </c>
      <c r="H6963" s="28">
        <f>HLOOKUP(Eingabe!$C$6,Kalkulationen!$F$1:$L$8762,Kalkulationen!D6962)</f>
        <v>410.790941833408</v>
      </c>
    </row>
    <row r="6964" spans="6:8" x14ac:dyDescent="0.15">
      <c r="F6964" s="26">
        <v>43755.99999998312</v>
      </c>
      <c r="G6964" s="27">
        <f>Kalkulationen!F6963</f>
        <v>8.5</v>
      </c>
      <c r="H6964" s="28">
        <f>HLOOKUP(Eingabe!$C$6,Kalkulationen!$F$1:$L$8762,Kalkulationen!D6963)</f>
        <v>989.79083418433356</v>
      </c>
    </row>
    <row r="6965" spans="6:8" x14ac:dyDescent="0.15">
      <c r="F6965" s="26">
        <v>43756.041666649784</v>
      </c>
      <c r="G6965" s="27">
        <f>Kalkulationen!F6964</f>
        <v>10.14</v>
      </c>
      <c r="H6965" s="28">
        <f>HLOOKUP(Eingabe!$C$6,Kalkulationen!$F$1:$L$8762,Kalkulationen!D6964)</f>
        <v>1519.74099376499</v>
      </c>
    </row>
    <row r="6966" spans="6:8" x14ac:dyDescent="0.15">
      <c r="F6966" s="26">
        <v>43756.083333316448</v>
      </c>
      <c r="G6966" s="27">
        <f>Kalkulationen!F6965</f>
        <v>11.19</v>
      </c>
      <c r="H6966" s="28">
        <f>HLOOKUP(Eingabe!$C$6,Kalkulationen!$F$1:$L$8762,Kalkulationen!D6965)</f>
        <v>1730.3804700311273</v>
      </c>
    </row>
    <row r="6967" spans="6:8" x14ac:dyDescent="0.15">
      <c r="F6967" s="26">
        <v>43756.124999983113</v>
      </c>
      <c r="G6967" s="27">
        <f>Kalkulationen!F6966</f>
        <v>11.04</v>
      </c>
      <c r="H6967" s="28">
        <f>HLOOKUP(Eingabe!$C$6,Kalkulationen!$F$1:$L$8762,Kalkulationen!D6966)</f>
        <v>1707.1454885667315</v>
      </c>
    </row>
    <row r="6968" spans="6:8" x14ac:dyDescent="0.15">
      <c r="F6968" s="26">
        <v>43756.166666649777</v>
      </c>
      <c r="G6968" s="27">
        <f>Kalkulationen!F6967</f>
        <v>10.29</v>
      </c>
      <c r="H6968" s="28">
        <f>HLOOKUP(Eingabe!$C$6,Kalkulationen!$F$1:$L$8762,Kalkulationen!D6967)</f>
        <v>1556.9453065826615</v>
      </c>
    </row>
    <row r="6969" spans="6:8" x14ac:dyDescent="0.15">
      <c r="F6969" s="26">
        <v>43756.208333316441</v>
      </c>
      <c r="G6969" s="27">
        <f>Kalkulationen!F6968</f>
        <v>9.5500000000000007</v>
      </c>
      <c r="H6969" s="28">
        <f>HLOOKUP(Eingabe!$C$6,Kalkulationen!$F$1:$L$8762,Kalkulationen!D6968)</f>
        <v>1349.0390514344356</v>
      </c>
    </row>
    <row r="6970" spans="6:8" x14ac:dyDescent="0.15">
      <c r="F6970" s="26">
        <v>43756.249999983105</v>
      </c>
      <c r="G6970" s="27">
        <f>Kalkulationen!F6969</f>
        <v>8.9499999999999993</v>
      </c>
      <c r="H6970" s="28">
        <f>HLOOKUP(Eingabe!$C$6,Kalkulationen!$F$1:$L$8762,Kalkulationen!D6969)</f>
        <v>1145.4953873443787</v>
      </c>
    </row>
    <row r="6971" spans="6:8" x14ac:dyDescent="0.15">
      <c r="F6971" s="26">
        <v>43756.291666649769</v>
      </c>
      <c r="G6971" s="27">
        <f>Kalkulationen!F6970</f>
        <v>9.85</v>
      </c>
      <c r="H6971" s="28">
        <f>HLOOKUP(Eingabe!$C$6,Kalkulationen!$F$1:$L$8762,Kalkulationen!D6970)</f>
        <v>1440.5486371097504</v>
      </c>
    </row>
    <row r="6972" spans="6:8" x14ac:dyDescent="0.15">
      <c r="F6972" s="26">
        <v>43756.333333316434</v>
      </c>
      <c r="G6972" s="27">
        <f>Kalkulationen!F6971</f>
        <v>11.19</v>
      </c>
      <c r="H6972" s="28">
        <f>HLOOKUP(Eingabe!$C$6,Kalkulationen!$F$1:$L$8762,Kalkulationen!D6971)</f>
        <v>1730.3804700311273</v>
      </c>
    </row>
    <row r="6973" spans="6:8" x14ac:dyDescent="0.15">
      <c r="F6973" s="26">
        <v>43756.374999983098</v>
      </c>
      <c r="G6973" s="27">
        <f>Kalkulationen!F6972</f>
        <v>11.79</v>
      </c>
      <c r="H6973" s="28">
        <f>HLOOKUP(Eingabe!$C$6,Kalkulationen!$F$1:$L$8762,Kalkulationen!D6972)</f>
        <v>1805.6686076594219</v>
      </c>
    </row>
    <row r="6974" spans="6:8" x14ac:dyDescent="0.15">
      <c r="F6974" s="26">
        <v>43756.416666649762</v>
      </c>
      <c r="G6974" s="27">
        <f>Kalkulationen!F6973</f>
        <v>11.34</v>
      </c>
      <c r="H6974" s="28">
        <f>HLOOKUP(Eingabe!$C$6,Kalkulationen!$F$1:$L$8762,Kalkulationen!D6973)</f>
        <v>1751.6336390884505</v>
      </c>
    </row>
    <row r="6975" spans="6:8" x14ac:dyDescent="0.15">
      <c r="F6975" s="26">
        <v>43756.458333316426</v>
      </c>
      <c r="G6975" s="27">
        <f>Kalkulationen!F6974</f>
        <v>10.14</v>
      </c>
      <c r="H6975" s="28">
        <f>HLOOKUP(Eingabe!$C$6,Kalkulationen!$F$1:$L$8762,Kalkulationen!D6974)</f>
        <v>1519.74099376499</v>
      </c>
    </row>
    <row r="6976" spans="6:8" x14ac:dyDescent="0.15">
      <c r="F6976" s="26">
        <v>43756.499999983091</v>
      </c>
      <c r="G6976" s="27">
        <f>Kalkulationen!F6975</f>
        <v>11.04</v>
      </c>
      <c r="H6976" s="28">
        <f>HLOOKUP(Eingabe!$C$6,Kalkulationen!$F$1:$L$8762,Kalkulationen!D6975)</f>
        <v>1707.1454885667315</v>
      </c>
    </row>
    <row r="6977" spans="6:8" x14ac:dyDescent="0.15">
      <c r="F6977" s="26">
        <v>43756.541666649755</v>
      </c>
      <c r="G6977" s="27">
        <f>Kalkulationen!F6976</f>
        <v>9.85</v>
      </c>
      <c r="H6977" s="28">
        <f>HLOOKUP(Eingabe!$C$6,Kalkulationen!$F$1:$L$8762,Kalkulationen!D6976)</f>
        <v>1440.5486371097504</v>
      </c>
    </row>
    <row r="6978" spans="6:8" x14ac:dyDescent="0.15">
      <c r="F6978" s="26">
        <v>43756.583333316419</v>
      </c>
      <c r="G6978" s="27">
        <f>Kalkulationen!F6977</f>
        <v>11.49</v>
      </c>
      <c r="H6978" s="28">
        <f>HLOOKUP(Eingabe!$C$6,Kalkulationen!$F$1:$L$8762,Kalkulationen!D6977)</f>
        <v>1771.1219410987676</v>
      </c>
    </row>
    <row r="6979" spans="6:8" x14ac:dyDescent="0.15">
      <c r="F6979" s="26">
        <v>43756.624999983083</v>
      </c>
      <c r="G6979" s="27">
        <f>Kalkulationen!F6978</f>
        <v>9.1</v>
      </c>
      <c r="H6979" s="28">
        <f>HLOOKUP(Eingabe!$C$6,Kalkulationen!$F$1:$L$8762,Kalkulationen!D6978)</f>
        <v>1197.7332655301136</v>
      </c>
    </row>
    <row r="6980" spans="6:8" x14ac:dyDescent="0.15">
      <c r="F6980" s="26">
        <v>43756.666666649748</v>
      </c>
      <c r="G6980" s="27">
        <f>Kalkulationen!F6979</f>
        <v>9.6999999999999993</v>
      </c>
      <c r="H6980" s="28">
        <f>HLOOKUP(Eingabe!$C$6,Kalkulationen!$F$1:$L$8762,Kalkulationen!D6979)</f>
        <v>1395.9304200635784</v>
      </c>
    </row>
    <row r="6981" spans="6:8" x14ac:dyDescent="0.15">
      <c r="F6981" s="26">
        <v>43756.708333316412</v>
      </c>
      <c r="G6981" s="27">
        <f>Kalkulationen!F6980</f>
        <v>6.56</v>
      </c>
      <c r="H6981" s="28">
        <f>HLOOKUP(Eingabe!$C$6,Kalkulationen!$F$1:$L$8762,Kalkulationen!D6980)</f>
        <v>442.98824926057142</v>
      </c>
    </row>
    <row r="6982" spans="6:8" x14ac:dyDescent="0.15">
      <c r="F6982" s="26">
        <v>43756.749999983076</v>
      </c>
      <c r="G6982" s="27">
        <f>Kalkulationen!F6981</f>
        <v>7.16</v>
      </c>
      <c r="H6982" s="28">
        <f>HLOOKUP(Eingabe!$C$6,Kalkulationen!$F$1:$L$8762,Kalkulationen!D6981)</f>
        <v>585.42842938631918</v>
      </c>
    </row>
    <row r="6983" spans="6:8" x14ac:dyDescent="0.15">
      <c r="F6983" s="26">
        <v>43756.79166664974</v>
      </c>
      <c r="G6983" s="27">
        <f>Kalkulationen!F6982</f>
        <v>7.76</v>
      </c>
      <c r="H6983" s="28">
        <f>HLOOKUP(Eingabe!$C$6,Kalkulationen!$F$1:$L$8762,Kalkulationen!D6982)</f>
        <v>752.39321657884113</v>
      </c>
    </row>
    <row r="6984" spans="6:8" x14ac:dyDescent="0.15">
      <c r="F6984" s="26">
        <v>43756.833333316405</v>
      </c>
      <c r="G6984" s="27">
        <f>Kalkulationen!F6983</f>
        <v>8.06</v>
      </c>
      <c r="H6984" s="28">
        <f>HLOOKUP(Eingabe!$C$6,Kalkulationen!$F$1:$L$8762,Kalkulationen!D6983)</f>
        <v>844.78749676498433</v>
      </c>
    </row>
    <row r="6985" spans="6:8" x14ac:dyDescent="0.15">
      <c r="F6985" s="26">
        <v>43756.874999983069</v>
      </c>
      <c r="G6985" s="27">
        <f>Kalkulationen!F6984</f>
        <v>6.86</v>
      </c>
      <c r="H6985" s="28">
        <f>HLOOKUP(Eingabe!$C$6,Kalkulationen!$F$1:$L$8762,Kalkulationen!D6984)</f>
        <v>511.24640402007304</v>
      </c>
    </row>
    <row r="6986" spans="6:8" x14ac:dyDescent="0.15">
      <c r="F6986" s="26">
        <v>43756.916666649733</v>
      </c>
      <c r="G6986" s="27">
        <f>Kalkulationen!F6985</f>
        <v>6.71</v>
      </c>
      <c r="H6986" s="28">
        <f>HLOOKUP(Eingabe!$C$6,Kalkulationen!$F$1:$L$8762,Kalkulationen!D6985)</f>
        <v>476.43639304473675</v>
      </c>
    </row>
    <row r="6987" spans="6:8" x14ac:dyDescent="0.15">
      <c r="F6987" s="26">
        <v>43756.958333316397</v>
      </c>
      <c r="G6987" s="27">
        <f>Kalkulationen!F6986</f>
        <v>6.12</v>
      </c>
      <c r="H6987" s="28">
        <f>HLOOKUP(Eingabe!$C$6,Kalkulationen!$F$1:$L$8762,Kalkulationen!D6986)</f>
        <v>352.73627104706577</v>
      </c>
    </row>
    <row r="6988" spans="6:8" x14ac:dyDescent="0.15">
      <c r="F6988" s="26">
        <v>43756.999999983062</v>
      </c>
      <c r="G6988" s="27">
        <f>Kalkulationen!F6987</f>
        <v>4.18</v>
      </c>
      <c r="H6988" s="28">
        <f>HLOOKUP(Eingabe!$C$6,Kalkulationen!$F$1:$L$8762,Kalkulationen!D6987)</f>
        <v>99.286032951741447</v>
      </c>
    </row>
    <row r="6989" spans="6:8" x14ac:dyDescent="0.15">
      <c r="F6989" s="26">
        <v>43757.041666649726</v>
      </c>
      <c r="G6989" s="27">
        <f>Kalkulationen!F6988</f>
        <v>4.18</v>
      </c>
      <c r="H6989" s="28">
        <f>HLOOKUP(Eingabe!$C$6,Kalkulationen!$F$1:$L$8762,Kalkulationen!D6988)</f>
        <v>99.286032951741447</v>
      </c>
    </row>
    <row r="6990" spans="6:8" x14ac:dyDescent="0.15">
      <c r="F6990" s="26">
        <v>43757.08333331639</v>
      </c>
      <c r="G6990" s="27">
        <f>Kalkulationen!F6989</f>
        <v>4.18</v>
      </c>
      <c r="H6990" s="28">
        <f>HLOOKUP(Eingabe!$C$6,Kalkulationen!$F$1:$L$8762,Kalkulationen!D6989)</f>
        <v>99.286032951741447</v>
      </c>
    </row>
    <row r="6991" spans="6:8" x14ac:dyDescent="0.15">
      <c r="F6991" s="26">
        <v>43757.124999983054</v>
      </c>
      <c r="G6991" s="27">
        <f>Kalkulationen!F6990</f>
        <v>3.73</v>
      </c>
      <c r="H6991" s="28">
        <f>HLOOKUP(Eingabe!$C$6,Kalkulationen!$F$1:$L$8762,Kalkulationen!D6990)</f>
        <v>57.90322713773282</v>
      </c>
    </row>
    <row r="6992" spans="6:8" x14ac:dyDescent="0.15">
      <c r="F6992" s="26">
        <v>43757.166666649719</v>
      </c>
      <c r="G6992" s="27">
        <f>Kalkulationen!F6991</f>
        <v>3.88</v>
      </c>
      <c r="H6992" s="28">
        <f>HLOOKUP(Eingabe!$C$6,Kalkulationen!$F$1:$L$8762,Kalkulationen!D6991)</f>
        <v>71.378640628237633</v>
      </c>
    </row>
    <row r="6993" spans="6:8" x14ac:dyDescent="0.15">
      <c r="F6993" s="26">
        <v>43757.208333316383</v>
      </c>
      <c r="G6993" s="27">
        <f>Kalkulationen!F6992</f>
        <v>4.33</v>
      </c>
      <c r="H6993" s="28">
        <f>HLOOKUP(Eingabe!$C$6,Kalkulationen!$F$1:$L$8762,Kalkulationen!D6992)</f>
        <v>113.35839181095314</v>
      </c>
    </row>
    <row r="6994" spans="6:8" x14ac:dyDescent="0.15">
      <c r="F6994" s="26">
        <v>43757.249999983047</v>
      </c>
      <c r="G6994" s="27">
        <f>Kalkulationen!F6993</f>
        <v>3.73</v>
      </c>
      <c r="H6994" s="28">
        <f>HLOOKUP(Eingabe!$C$6,Kalkulationen!$F$1:$L$8762,Kalkulationen!D6993)</f>
        <v>57.90322713773282</v>
      </c>
    </row>
    <row r="6995" spans="6:8" x14ac:dyDescent="0.15">
      <c r="F6995" s="26">
        <v>43757.291666649711</v>
      </c>
      <c r="G6995" s="27">
        <f>Kalkulationen!F6994</f>
        <v>4.03</v>
      </c>
      <c r="H6995" s="28">
        <f>HLOOKUP(Eingabe!$C$6,Kalkulationen!$F$1:$L$8762,Kalkulationen!D6994)</f>
        <v>85.333314530668076</v>
      </c>
    </row>
    <row r="6996" spans="6:8" x14ac:dyDescent="0.15">
      <c r="F6996" s="26">
        <v>43757.333333316376</v>
      </c>
      <c r="G6996" s="27">
        <f>Kalkulationen!F6995</f>
        <v>3.73</v>
      </c>
      <c r="H6996" s="28">
        <f>HLOOKUP(Eingabe!$C$6,Kalkulationen!$F$1:$L$8762,Kalkulationen!D6995)</f>
        <v>57.90322713773282</v>
      </c>
    </row>
    <row r="6997" spans="6:8" x14ac:dyDescent="0.15">
      <c r="F6997" s="26">
        <v>43757.37499998304</v>
      </c>
      <c r="G6997" s="27">
        <f>Kalkulationen!F6996</f>
        <v>3.28</v>
      </c>
      <c r="H6997" s="28">
        <f>HLOOKUP(Eingabe!$C$6,Kalkulationen!$F$1:$L$8762,Kalkulationen!D6996)</f>
        <v>28.07247429844973</v>
      </c>
    </row>
    <row r="6998" spans="6:8" x14ac:dyDescent="0.15">
      <c r="F6998" s="26">
        <v>43757.416666649704</v>
      </c>
      <c r="G6998" s="27">
        <f>Kalkulationen!F6997</f>
        <v>3.73</v>
      </c>
      <c r="H6998" s="28">
        <f>HLOOKUP(Eingabe!$C$6,Kalkulationen!$F$1:$L$8762,Kalkulationen!D6997)</f>
        <v>57.90322713773282</v>
      </c>
    </row>
    <row r="6999" spans="6:8" x14ac:dyDescent="0.15">
      <c r="F6999" s="26">
        <v>43757.458333316368</v>
      </c>
      <c r="G6999" s="27">
        <f>Kalkulationen!F6998</f>
        <v>5.67</v>
      </c>
      <c r="H6999" s="28">
        <f>HLOOKUP(Eingabe!$C$6,Kalkulationen!$F$1:$L$8762,Kalkulationen!D6998)</f>
        <v>276.80098896274217</v>
      </c>
    </row>
    <row r="7000" spans="6:8" x14ac:dyDescent="0.15">
      <c r="F7000" s="26">
        <v>43757.499999983032</v>
      </c>
      <c r="G7000" s="27">
        <f>Kalkulationen!F6999</f>
        <v>5.37</v>
      </c>
      <c r="H7000" s="28">
        <f>HLOOKUP(Eingabe!$C$6,Kalkulationen!$F$1:$L$8762,Kalkulationen!D6999)</f>
        <v>232.80191638908431</v>
      </c>
    </row>
    <row r="7001" spans="6:8" x14ac:dyDescent="0.15">
      <c r="F7001" s="26">
        <v>43757.541666649697</v>
      </c>
      <c r="G7001" s="27">
        <f>Kalkulationen!F7000</f>
        <v>5.37</v>
      </c>
      <c r="H7001" s="28">
        <f>HLOOKUP(Eingabe!$C$6,Kalkulationen!$F$1:$L$8762,Kalkulationen!D7000)</f>
        <v>232.80191638908431</v>
      </c>
    </row>
    <row r="7002" spans="6:8" x14ac:dyDescent="0.15">
      <c r="F7002" s="26">
        <v>43757.583333316361</v>
      </c>
      <c r="G7002" s="27">
        <f>Kalkulationen!F7001</f>
        <v>4.7699999999999996</v>
      </c>
      <c r="H7002" s="28">
        <f>HLOOKUP(Eingabe!$C$6,Kalkulationen!$F$1:$L$8762,Kalkulationen!D7001)</f>
        <v>157.3586998907347</v>
      </c>
    </row>
    <row r="7003" spans="6:8" x14ac:dyDescent="0.15">
      <c r="F7003" s="26">
        <v>43757.624999983025</v>
      </c>
      <c r="G7003" s="27">
        <f>Kalkulationen!F7002</f>
        <v>5.37</v>
      </c>
      <c r="H7003" s="28">
        <f>HLOOKUP(Eingabe!$C$6,Kalkulationen!$F$1:$L$8762,Kalkulationen!D7002)</f>
        <v>232.80191638908431</v>
      </c>
    </row>
    <row r="7004" spans="6:8" x14ac:dyDescent="0.15">
      <c r="F7004" s="26">
        <v>43757.666666649689</v>
      </c>
      <c r="G7004" s="27">
        <f>Kalkulationen!F7003</f>
        <v>4.03</v>
      </c>
      <c r="H7004" s="28">
        <f>HLOOKUP(Eingabe!$C$6,Kalkulationen!$F$1:$L$8762,Kalkulationen!D7003)</f>
        <v>85.333314530668076</v>
      </c>
    </row>
    <row r="7005" spans="6:8" x14ac:dyDescent="0.15">
      <c r="F7005" s="26">
        <v>43757.708333316354</v>
      </c>
      <c r="G7005" s="27">
        <f>Kalkulationen!F7004</f>
        <v>4.92</v>
      </c>
      <c r="H7005" s="28">
        <f>HLOOKUP(Eingabe!$C$6,Kalkulationen!$F$1:$L$8762,Kalkulationen!D7004)</f>
        <v>174.15991544051818</v>
      </c>
    </row>
    <row r="7006" spans="6:8" x14ac:dyDescent="0.15">
      <c r="F7006" s="26">
        <v>43757.749999983018</v>
      </c>
      <c r="G7006" s="27">
        <f>Kalkulationen!F7005</f>
        <v>5.82</v>
      </c>
      <c r="H7006" s="28">
        <f>HLOOKUP(Eingabe!$C$6,Kalkulationen!$F$1:$L$8762,Kalkulationen!D7005)</f>
        <v>300.31867582888367</v>
      </c>
    </row>
    <row r="7007" spans="6:8" x14ac:dyDescent="0.15">
      <c r="F7007" s="26">
        <v>43757.791666649682</v>
      </c>
      <c r="G7007" s="27">
        <f>Kalkulationen!F7006</f>
        <v>5.52</v>
      </c>
      <c r="H7007" s="28">
        <f>HLOOKUP(Eingabe!$C$6,Kalkulationen!$F$1:$L$8762,Kalkulationen!D7006)</f>
        <v>254.43327038277369</v>
      </c>
    </row>
    <row r="7008" spans="6:8" x14ac:dyDescent="0.15">
      <c r="F7008" s="26">
        <v>43757.833333316346</v>
      </c>
      <c r="G7008" s="27">
        <f>Kalkulationen!F7007</f>
        <v>5.67</v>
      </c>
      <c r="H7008" s="28">
        <f>HLOOKUP(Eingabe!$C$6,Kalkulationen!$F$1:$L$8762,Kalkulationen!D7007)</f>
        <v>276.80098896274217</v>
      </c>
    </row>
    <row r="7009" spans="6:8" x14ac:dyDescent="0.15">
      <c r="F7009" s="26">
        <v>43757.874999983011</v>
      </c>
      <c r="G7009" s="27">
        <f>Kalkulationen!F7008</f>
        <v>6.27</v>
      </c>
      <c r="H7009" s="28">
        <f>HLOOKUP(Eingabe!$C$6,Kalkulationen!$F$1:$L$8762,Kalkulationen!D7008)</f>
        <v>381.97961946877831</v>
      </c>
    </row>
    <row r="7010" spans="6:8" x14ac:dyDescent="0.15">
      <c r="F7010" s="26">
        <v>43757.916666649675</v>
      </c>
      <c r="G7010" s="27">
        <f>Kalkulationen!F7009</f>
        <v>6.12</v>
      </c>
      <c r="H7010" s="28">
        <f>HLOOKUP(Eingabe!$C$6,Kalkulationen!$F$1:$L$8762,Kalkulationen!D7009)</f>
        <v>352.73627104706577</v>
      </c>
    </row>
    <row r="7011" spans="6:8" x14ac:dyDescent="0.15">
      <c r="F7011" s="26">
        <v>43757.958333316339</v>
      </c>
      <c r="G7011" s="27">
        <f>Kalkulationen!F7010</f>
        <v>6.41</v>
      </c>
      <c r="H7011" s="28">
        <f>HLOOKUP(Eingabe!$C$6,Kalkulationen!$F$1:$L$8762,Kalkulationen!D7010)</f>
        <v>410.790941833408</v>
      </c>
    </row>
    <row r="7012" spans="6:8" x14ac:dyDescent="0.15">
      <c r="F7012" s="26">
        <v>43757.999999983003</v>
      </c>
      <c r="G7012" s="27">
        <f>Kalkulationen!F7011</f>
        <v>6.41</v>
      </c>
      <c r="H7012" s="28">
        <f>HLOOKUP(Eingabe!$C$6,Kalkulationen!$F$1:$L$8762,Kalkulationen!D7011)</f>
        <v>410.790941833408</v>
      </c>
    </row>
    <row r="7013" spans="6:8" x14ac:dyDescent="0.15">
      <c r="F7013" s="26">
        <v>43758.041666649668</v>
      </c>
      <c r="G7013" s="27">
        <f>Kalkulationen!F7012</f>
        <v>5.97</v>
      </c>
      <c r="H7013" s="28">
        <f>HLOOKUP(Eingabe!$C$6,Kalkulationen!$F$1:$L$8762,Kalkulationen!D7012)</f>
        <v>325.486920668631</v>
      </c>
    </row>
    <row r="7014" spans="6:8" x14ac:dyDescent="0.15">
      <c r="F7014" s="26">
        <v>43758.083333316332</v>
      </c>
      <c r="G7014" s="27">
        <f>Kalkulationen!F7013</f>
        <v>6.56</v>
      </c>
      <c r="H7014" s="28">
        <f>HLOOKUP(Eingabe!$C$6,Kalkulationen!$F$1:$L$8762,Kalkulationen!D7013)</f>
        <v>442.98824926057142</v>
      </c>
    </row>
    <row r="7015" spans="6:8" x14ac:dyDescent="0.15">
      <c r="F7015" s="26">
        <v>43758.124999982996</v>
      </c>
      <c r="G7015" s="27">
        <f>Kalkulationen!F7014</f>
        <v>7.01</v>
      </c>
      <c r="H7015" s="28">
        <f>HLOOKUP(Eingabe!$C$6,Kalkulationen!$F$1:$L$8762,Kalkulationen!D7014)</f>
        <v>547.54540984378536</v>
      </c>
    </row>
    <row r="7016" spans="6:8" x14ac:dyDescent="0.15">
      <c r="F7016" s="26">
        <v>43758.16666664966</v>
      </c>
      <c r="G7016" s="27">
        <f>Kalkulationen!F7015</f>
        <v>7.46</v>
      </c>
      <c r="H7016" s="28">
        <f>HLOOKUP(Eingabe!$C$6,Kalkulationen!$F$1:$L$8762,Kalkulationen!D7015)</f>
        <v>665.88406137106449</v>
      </c>
    </row>
    <row r="7017" spans="6:8" x14ac:dyDescent="0.15">
      <c r="F7017" s="26">
        <v>43758.208333316325</v>
      </c>
      <c r="G7017" s="27">
        <f>Kalkulationen!F7016</f>
        <v>7.01</v>
      </c>
      <c r="H7017" s="28">
        <f>HLOOKUP(Eingabe!$C$6,Kalkulationen!$F$1:$L$8762,Kalkulationen!D7016)</f>
        <v>547.54540984378536</v>
      </c>
    </row>
    <row r="7018" spans="6:8" x14ac:dyDescent="0.15">
      <c r="F7018" s="26">
        <v>43758.249999982989</v>
      </c>
      <c r="G7018" s="27">
        <f>Kalkulationen!F7017</f>
        <v>6.56</v>
      </c>
      <c r="H7018" s="28">
        <f>HLOOKUP(Eingabe!$C$6,Kalkulationen!$F$1:$L$8762,Kalkulationen!D7017)</f>
        <v>442.98824926057142</v>
      </c>
    </row>
    <row r="7019" spans="6:8" x14ac:dyDescent="0.15">
      <c r="F7019" s="26">
        <v>43758.291666649653</v>
      </c>
      <c r="G7019" s="27">
        <f>Kalkulationen!F7018</f>
        <v>6.56</v>
      </c>
      <c r="H7019" s="28">
        <f>HLOOKUP(Eingabe!$C$6,Kalkulationen!$F$1:$L$8762,Kalkulationen!D7018)</f>
        <v>442.98824926057142</v>
      </c>
    </row>
    <row r="7020" spans="6:8" x14ac:dyDescent="0.15">
      <c r="F7020" s="26">
        <v>43758.333333316317</v>
      </c>
      <c r="G7020" s="27">
        <f>Kalkulationen!F7019</f>
        <v>5.97</v>
      </c>
      <c r="H7020" s="28">
        <f>HLOOKUP(Eingabe!$C$6,Kalkulationen!$F$1:$L$8762,Kalkulationen!D7019)</f>
        <v>325.486920668631</v>
      </c>
    </row>
    <row r="7021" spans="6:8" x14ac:dyDescent="0.15">
      <c r="F7021" s="26">
        <v>43758.374999982982</v>
      </c>
      <c r="G7021" s="27">
        <f>Kalkulationen!F7020</f>
        <v>8.65</v>
      </c>
      <c r="H7021" s="28">
        <f>HLOOKUP(Eingabe!$C$6,Kalkulationen!$F$1:$L$8762,Kalkulationen!D7020)</f>
        <v>1041.1999722463847</v>
      </c>
    </row>
    <row r="7022" spans="6:8" x14ac:dyDescent="0.15">
      <c r="F7022" s="26">
        <v>43758.416666649646</v>
      </c>
      <c r="G7022" s="27">
        <f>Kalkulationen!F7021</f>
        <v>7.01</v>
      </c>
      <c r="H7022" s="28">
        <f>HLOOKUP(Eingabe!$C$6,Kalkulationen!$F$1:$L$8762,Kalkulationen!D7021)</f>
        <v>547.54540984378536</v>
      </c>
    </row>
    <row r="7023" spans="6:8" x14ac:dyDescent="0.15">
      <c r="F7023" s="26">
        <v>43758.45833331631</v>
      </c>
      <c r="G7023" s="27">
        <f>Kalkulationen!F7022</f>
        <v>8.8000000000000007</v>
      </c>
      <c r="H7023" s="28">
        <f>HLOOKUP(Eingabe!$C$6,Kalkulationen!$F$1:$L$8762,Kalkulationen!D7022)</f>
        <v>1093.2074995096791</v>
      </c>
    </row>
    <row r="7024" spans="6:8" x14ac:dyDescent="0.15">
      <c r="F7024" s="26">
        <v>43758.499999982974</v>
      </c>
      <c r="G7024" s="27">
        <f>Kalkulationen!F7023</f>
        <v>8.65</v>
      </c>
      <c r="H7024" s="28">
        <f>HLOOKUP(Eingabe!$C$6,Kalkulationen!$F$1:$L$8762,Kalkulationen!D7023)</f>
        <v>1041.1999722463847</v>
      </c>
    </row>
    <row r="7025" spans="6:8" x14ac:dyDescent="0.15">
      <c r="F7025" s="26">
        <v>43758.541666649639</v>
      </c>
      <c r="G7025" s="27">
        <f>Kalkulationen!F7024</f>
        <v>7.46</v>
      </c>
      <c r="H7025" s="28">
        <f>HLOOKUP(Eingabe!$C$6,Kalkulationen!$F$1:$L$8762,Kalkulationen!D7024)</f>
        <v>665.88406137106449</v>
      </c>
    </row>
    <row r="7026" spans="6:8" x14ac:dyDescent="0.15">
      <c r="F7026" s="26">
        <v>43758.583333316303</v>
      </c>
      <c r="G7026" s="27">
        <f>Kalkulationen!F7025</f>
        <v>7.31</v>
      </c>
      <c r="H7026" s="28">
        <f>HLOOKUP(Eingabe!$C$6,Kalkulationen!$F$1:$L$8762,Kalkulationen!D7025)</f>
        <v>624.88523343482666</v>
      </c>
    </row>
    <row r="7027" spans="6:8" x14ac:dyDescent="0.15">
      <c r="F7027" s="26">
        <v>43758.624999982967</v>
      </c>
      <c r="G7027" s="27">
        <f>Kalkulationen!F7026</f>
        <v>5.22</v>
      </c>
      <c r="H7027" s="28">
        <f>HLOOKUP(Eingabe!$C$6,Kalkulationen!$F$1:$L$8762,Kalkulationen!D7026)</f>
        <v>212.01452653164606</v>
      </c>
    </row>
    <row r="7028" spans="6:8" x14ac:dyDescent="0.15">
      <c r="F7028" s="26">
        <v>43758.666666649631</v>
      </c>
      <c r="G7028" s="27">
        <f>Kalkulationen!F7027</f>
        <v>4.7699999999999996</v>
      </c>
      <c r="H7028" s="28">
        <f>HLOOKUP(Eingabe!$C$6,Kalkulationen!$F$1:$L$8762,Kalkulationen!D7027)</f>
        <v>157.3586998907347</v>
      </c>
    </row>
    <row r="7029" spans="6:8" x14ac:dyDescent="0.15">
      <c r="F7029" s="26">
        <v>43758.708333316295</v>
      </c>
      <c r="G7029" s="27">
        <f>Kalkulationen!F7028</f>
        <v>4.7699999999999996</v>
      </c>
      <c r="H7029" s="28">
        <f>HLOOKUP(Eingabe!$C$6,Kalkulationen!$F$1:$L$8762,Kalkulationen!D7028)</f>
        <v>157.3586998907347</v>
      </c>
    </row>
    <row r="7030" spans="6:8" x14ac:dyDescent="0.15">
      <c r="F7030" s="26">
        <v>43758.74999998296</v>
      </c>
      <c r="G7030" s="27">
        <f>Kalkulationen!F7029</f>
        <v>5.22</v>
      </c>
      <c r="H7030" s="28">
        <f>HLOOKUP(Eingabe!$C$6,Kalkulationen!$F$1:$L$8762,Kalkulationen!D7029)</f>
        <v>212.01452653164606</v>
      </c>
    </row>
    <row r="7031" spans="6:8" x14ac:dyDescent="0.15">
      <c r="F7031" s="26">
        <v>43758.791666649624</v>
      </c>
      <c r="G7031" s="27">
        <f>Kalkulationen!F7030</f>
        <v>4.62</v>
      </c>
      <c r="H7031" s="28">
        <f>HLOOKUP(Eingabe!$C$6,Kalkulationen!$F$1:$L$8762,Kalkulationen!D7030)</f>
        <v>141.66861508672662</v>
      </c>
    </row>
    <row r="7032" spans="6:8" x14ac:dyDescent="0.15">
      <c r="F7032" s="26">
        <v>43758.833333316288</v>
      </c>
      <c r="G7032" s="27">
        <f>Kalkulationen!F7031</f>
        <v>5.07</v>
      </c>
      <c r="H7032" s="28">
        <f>HLOOKUP(Eingabe!$C$6,Kalkulationen!$F$1:$L$8762,Kalkulationen!D7031)</f>
        <v>192.37195416342232</v>
      </c>
    </row>
    <row r="7033" spans="6:8" x14ac:dyDescent="0.15">
      <c r="F7033" s="26">
        <v>43758.874999982952</v>
      </c>
      <c r="G7033" s="27">
        <f>Kalkulationen!F7032</f>
        <v>5.07</v>
      </c>
      <c r="H7033" s="28">
        <f>HLOOKUP(Eingabe!$C$6,Kalkulationen!$F$1:$L$8762,Kalkulationen!D7032)</f>
        <v>192.37195416342232</v>
      </c>
    </row>
    <row r="7034" spans="6:8" x14ac:dyDescent="0.15">
      <c r="F7034" s="26">
        <v>43758.916666649617</v>
      </c>
      <c r="G7034" s="27">
        <f>Kalkulationen!F7033</f>
        <v>4.7699999999999996</v>
      </c>
      <c r="H7034" s="28">
        <f>HLOOKUP(Eingabe!$C$6,Kalkulationen!$F$1:$L$8762,Kalkulationen!D7033)</f>
        <v>157.3586998907347</v>
      </c>
    </row>
    <row r="7035" spans="6:8" x14ac:dyDescent="0.15">
      <c r="F7035" s="26">
        <v>43758.958333316281</v>
      </c>
      <c r="G7035" s="27">
        <f>Kalkulationen!F7034</f>
        <v>4.92</v>
      </c>
      <c r="H7035" s="28">
        <f>HLOOKUP(Eingabe!$C$6,Kalkulationen!$F$1:$L$8762,Kalkulationen!D7034)</f>
        <v>174.15991544051818</v>
      </c>
    </row>
    <row r="7036" spans="6:8" x14ac:dyDescent="0.15">
      <c r="F7036" s="26">
        <v>43758.999999982945</v>
      </c>
      <c r="G7036" s="27">
        <f>Kalkulationen!F7035</f>
        <v>4.92</v>
      </c>
      <c r="H7036" s="28">
        <f>HLOOKUP(Eingabe!$C$6,Kalkulationen!$F$1:$L$8762,Kalkulationen!D7035)</f>
        <v>174.15991544051818</v>
      </c>
    </row>
    <row r="7037" spans="6:8" x14ac:dyDescent="0.15">
      <c r="F7037" s="26">
        <v>43759.041666649609</v>
      </c>
      <c r="G7037" s="27">
        <f>Kalkulationen!F7036</f>
        <v>4.62</v>
      </c>
      <c r="H7037" s="28">
        <f>HLOOKUP(Eingabe!$C$6,Kalkulationen!$F$1:$L$8762,Kalkulationen!D7036)</f>
        <v>141.66861508672662</v>
      </c>
    </row>
    <row r="7038" spans="6:8" x14ac:dyDescent="0.15">
      <c r="F7038" s="26">
        <v>43759.083333316274</v>
      </c>
      <c r="G7038" s="27">
        <f>Kalkulationen!F7037</f>
        <v>4.7699999999999996</v>
      </c>
      <c r="H7038" s="28">
        <f>HLOOKUP(Eingabe!$C$6,Kalkulationen!$F$1:$L$8762,Kalkulationen!D7037)</f>
        <v>157.3586998907347</v>
      </c>
    </row>
    <row r="7039" spans="6:8" x14ac:dyDescent="0.15">
      <c r="F7039" s="26">
        <v>43759.124999982938</v>
      </c>
      <c r="G7039" s="27">
        <f>Kalkulationen!F7038</f>
        <v>4.92</v>
      </c>
      <c r="H7039" s="28">
        <f>HLOOKUP(Eingabe!$C$6,Kalkulationen!$F$1:$L$8762,Kalkulationen!D7038)</f>
        <v>174.15991544051818</v>
      </c>
    </row>
    <row r="7040" spans="6:8" x14ac:dyDescent="0.15">
      <c r="F7040" s="26">
        <v>43759.166666649602</v>
      </c>
      <c r="G7040" s="27">
        <f>Kalkulationen!F7039</f>
        <v>5.37</v>
      </c>
      <c r="H7040" s="28">
        <f>HLOOKUP(Eingabe!$C$6,Kalkulationen!$F$1:$L$8762,Kalkulationen!D7039)</f>
        <v>232.80191638908431</v>
      </c>
    </row>
    <row r="7041" spans="6:8" x14ac:dyDescent="0.15">
      <c r="F7041" s="26">
        <v>43759.208333316266</v>
      </c>
      <c r="G7041" s="27">
        <f>Kalkulationen!F7040</f>
        <v>5.67</v>
      </c>
      <c r="H7041" s="28">
        <f>HLOOKUP(Eingabe!$C$6,Kalkulationen!$F$1:$L$8762,Kalkulationen!D7040)</f>
        <v>276.80098896274217</v>
      </c>
    </row>
    <row r="7042" spans="6:8" x14ac:dyDescent="0.15">
      <c r="F7042" s="26">
        <v>43759.249999982931</v>
      </c>
      <c r="G7042" s="27">
        <f>Kalkulationen!F7041</f>
        <v>6.12</v>
      </c>
      <c r="H7042" s="28">
        <f>HLOOKUP(Eingabe!$C$6,Kalkulationen!$F$1:$L$8762,Kalkulationen!D7041)</f>
        <v>352.73627104706577</v>
      </c>
    </row>
    <row r="7043" spans="6:8" x14ac:dyDescent="0.15">
      <c r="F7043" s="26">
        <v>43759.291666649595</v>
      </c>
      <c r="G7043" s="27">
        <f>Kalkulationen!F7042</f>
        <v>5.22</v>
      </c>
      <c r="H7043" s="28">
        <f>HLOOKUP(Eingabe!$C$6,Kalkulationen!$F$1:$L$8762,Kalkulationen!D7042)</f>
        <v>212.01452653164606</v>
      </c>
    </row>
    <row r="7044" spans="6:8" x14ac:dyDescent="0.15">
      <c r="F7044" s="26">
        <v>43759.333333316259</v>
      </c>
      <c r="G7044" s="27">
        <f>Kalkulationen!F7043</f>
        <v>4.7699999999999996</v>
      </c>
      <c r="H7044" s="28">
        <f>HLOOKUP(Eingabe!$C$6,Kalkulationen!$F$1:$L$8762,Kalkulationen!D7043)</f>
        <v>157.3586998907347</v>
      </c>
    </row>
    <row r="7045" spans="6:8" x14ac:dyDescent="0.15">
      <c r="F7045" s="26">
        <v>43759.374999982923</v>
      </c>
      <c r="G7045" s="27">
        <f>Kalkulationen!F7044</f>
        <v>5.52</v>
      </c>
      <c r="H7045" s="28">
        <f>HLOOKUP(Eingabe!$C$6,Kalkulationen!$F$1:$L$8762,Kalkulationen!D7044)</f>
        <v>254.43327038277369</v>
      </c>
    </row>
    <row r="7046" spans="6:8" x14ac:dyDescent="0.15">
      <c r="F7046" s="26">
        <v>43759.416666649588</v>
      </c>
      <c r="G7046" s="27">
        <f>Kalkulationen!F7045</f>
        <v>5.82</v>
      </c>
      <c r="H7046" s="28">
        <f>HLOOKUP(Eingabe!$C$6,Kalkulationen!$F$1:$L$8762,Kalkulationen!D7045)</f>
        <v>300.31867582888367</v>
      </c>
    </row>
    <row r="7047" spans="6:8" x14ac:dyDescent="0.15">
      <c r="F7047" s="26">
        <v>43759.458333316252</v>
      </c>
      <c r="G7047" s="27">
        <f>Kalkulationen!F7046</f>
        <v>5.52</v>
      </c>
      <c r="H7047" s="28">
        <f>HLOOKUP(Eingabe!$C$6,Kalkulationen!$F$1:$L$8762,Kalkulationen!D7046)</f>
        <v>254.43327038277369</v>
      </c>
    </row>
    <row r="7048" spans="6:8" x14ac:dyDescent="0.15">
      <c r="F7048" s="26">
        <v>43759.499999982916</v>
      </c>
      <c r="G7048" s="27">
        <f>Kalkulationen!F7047</f>
        <v>6.56</v>
      </c>
      <c r="H7048" s="28">
        <f>HLOOKUP(Eingabe!$C$6,Kalkulationen!$F$1:$L$8762,Kalkulationen!D7047)</f>
        <v>442.98824926057142</v>
      </c>
    </row>
    <row r="7049" spans="6:8" x14ac:dyDescent="0.15">
      <c r="F7049" s="26">
        <v>43759.54166664958</v>
      </c>
      <c r="G7049" s="27">
        <f>Kalkulationen!F7048</f>
        <v>7.01</v>
      </c>
      <c r="H7049" s="28">
        <f>HLOOKUP(Eingabe!$C$6,Kalkulationen!$F$1:$L$8762,Kalkulationen!D7048)</f>
        <v>547.54540984378536</v>
      </c>
    </row>
    <row r="7050" spans="6:8" x14ac:dyDescent="0.15">
      <c r="F7050" s="26">
        <v>43759.583333316245</v>
      </c>
      <c r="G7050" s="27">
        <f>Kalkulationen!F7049</f>
        <v>7.01</v>
      </c>
      <c r="H7050" s="28">
        <f>HLOOKUP(Eingabe!$C$6,Kalkulationen!$F$1:$L$8762,Kalkulationen!D7049)</f>
        <v>547.54540984378536</v>
      </c>
    </row>
    <row r="7051" spans="6:8" x14ac:dyDescent="0.15">
      <c r="F7051" s="26">
        <v>43759.624999982909</v>
      </c>
      <c r="G7051" s="27">
        <f>Kalkulationen!F7050</f>
        <v>6.56</v>
      </c>
      <c r="H7051" s="28">
        <f>HLOOKUP(Eingabe!$C$6,Kalkulationen!$F$1:$L$8762,Kalkulationen!D7050)</f>
        <v>442.98824926057142</v>
      </c>
    </row>
    <row r="7052" spans="6:8" x14ac:dyDescent="0.15">
      <c r="F7052" s="26">
        <v>43759.666666649573</v>
      </c>
      <c r="G7052" s="27">
        <f>Kalkulationen!F7051</f>
        <v>5.37</v>
      </c>
      <c r="H7052" s="28">
        <f>HLOOKUP(Eingabe!$C$6,Kalkulationen!$F$1:$L$8762,Kalkulationen!D7051)</f>
        <v>232.80191638908431</v>
      </c>
    </row>
    <row r="7053" spans="6:8" x14ac:dyDescent="0.15">
      <c r="F7053" s="26">
        <v>43759.708333316237</v>
      </c>
      <c r="G7053" s="27">
        <f>Kalkulationen!F7052</f>
        <v>6.27</v>
      </c>
      <c r="H7053" s="28">
        <f>HLOOKUP(Eingabe!$C$6,Kalkulationen!$F$1:$L$8762,Kalkulationen!D7052)</f>
        <v>381.97961946877831</v>
      </c>
    </row>
    <row r="7054" spans="6:8" x14ac:dyDescent="0.15">
      <c r="F7054" s="26">
        <v>43759.749999982901</v>
      </c>
      <c r="G7054" s="27">
        <f>Kalkulationen!F7053</f>
        <v>6.27</v>
      </c>
      <c r="H7054" s="28">
        <f>HLOOKUP(Eingabe!$C$6,Kalkulationen!$F$1:$L$8762,Kalkulationen!D7053)</f>
        <v>381.97961946877831</v>
      </c>
    </row>
    <row r="7055" spans="6:8" x14ac:dyDescent="0.15">
      <c r="F7055" s="26">
        <v>43759.791666649566</v>
      </c>
      <c r="G7055" s="27">
        <f>Kalkulationen!F7054</f>
        <v>5.97</v>
      </c>
      <c r="H7055" s="28">
        <f>HLOOKUP(Eingabe!$C$6,Kalkulationen!$F$1:$L$8762,Kalkulationen!D7054)</f>
        <v>325.486920668631</v>
      </c>
    </row>
    <row r="7056" spans="6:8" x14ac:dyDescent="0.15">
      <c r="F7056" s="26">
        <v>43759.83333331623</v>
      </c>
      <c r="G7056" s="27">
        <f>Kalkulationen!F7055</f>
        <v>5.22</v>
      </c>
      <c r="H7056" s="28">
        <f>HLOOKUP(Eingabe!$C$6,Kalkulationen!$F$1:$L$8762,Kalkulationen!D7055)</f>
        <v>212.01452653164606</v>
      </c>
    </row>
    <row r="7057" spans="6:8" x14ac:dyDescent="0.15">
      <c r="F7057" s="26">
        <v>43759.874999982894</v>
      </c>
      <c r="G7057" s="27">
        <f>Kalkulationen!F7056</f>
        <v>5.37</v>
      </c>
      <c r="H7057" s="28">
        <f>HLOOKUP(Eingabe!$C$6,Kalkulationen!$F$1:$L$8762,Kalkulationen!D7056)</f>
        <v>232.80191638908431</v>
      </c>
    </row>
    <row r="7058" spans="6:8" x14ac:dyDescent="0.15">
      <c r="F7058" s="26">
        <v>43759.916666649558</v>
      </c>
      <c r="G7058" s="27">
        <f>Kalkulationen!F7057</f>
        <v>6.27</v>
      </c>
      <c r="H7058" s="28">
        <f>HLOOKUP(Eingabe!$C$6,Kalkulationen!$F$1:$L$8762,Kalkulationen!D7057)</f>
        <v>381.97961946877831</v>
      </c>
    </row>
    <row r="7059" spans="6:8" x14ac:dyDescent="0.15">
      <c r="F7059" s="26">
        <v>43759.958333316223</v>
      </c>
      <c r="G7059" s="27">
        <f>Kalkulationen!F7058</f>
        <v>5.97</v>
      </c>
      <c r="H7059" s="28">
        <f>HLOOKUP(Eingabe!$C$6,Kalkulationen!$F$1:$L$8762,Kalkulationen!D7058)</f>
        <v>325.486920668631</v>
      </c>
    </row>
    <row r="7060" spans="6:8" x14ac:dyDescent="0.15">
      <c r="F7060" s="26">
        <v>43759.999999982887</v>
      </c>
      <c r="G7060" s="27">
        <f>Kalkulationen!F7059</f>
        <v>6.12</v>
      </c>
      <c r="H7060" s="28">
        <f>HLOOKUP(Eingabe!$C$6,Kalkulationen!$F$1:$L$8762,Kalkulationen!D7059)</f>
        <v>352.73627104706577</v>
      </c>
    </row>
    <row r="7061" spans="6:8" x14ac:dyDescent="0.15">
      <c r="F7061" s="26">
        <v>43760.041666649551</v>
      </c>
      <c r="G7061" s="27">
        <f>Kalkulationen!F7060</f>
        <v>4.03</v>
      </c>
      <c r="H7061" s="28">
        <f>HLOOKUP(Eingabe!$C$6,Kalkulationen!$F$1:$L$8762,Kalkulationen!D7060)</f>
        <v>85.333314530668076</v>
      </c>
    </row>
    <row r="7062" spans="6:8" x14ac:dyDescent="0.15">
      <c r="F7062" s="26">
        <v>43760.083333316215</v>
      </c>
      <c r="G7062" s="27">
        <f>Kalkulationen!F7061</f>
        <v>6.56</v>
      </c>
      <c r="H7062" s="28">
        <f>HLOOKUP(Eingabe!$C$6,Kalkulationen!$F$1:$L$8762,Kalkulationen!D7061)</f>
        <v>442.98824926057142</v>
      </c>
    </row>
    <row r="7063" spans="6:8" x14ac:dyDescent="0.15">
      <c r="F7063" s="26">
        <v>43760.12499998288</v>
      </c>
      <c r="G7063" s="27">
        <f>Kalkulationen!F7062</f>
        <v>7.16</v>
      </c>
      <c r="H7063" s="28">
        <f>HLOOKUP(Eingabe!$C$6,Kalkulationen!$F$1:$L$8762,Kalkulationen!D7062)</f>
        <v>585.42842938631918</v>
      </c>
    </row>
    <row r="7064" spans="6:8" x14ac:dyDescent="0.15">
      <c r="F7064" s="26">
        <v>43760.166666649544</v>
      </c>
      <c r="G7064" s="27">
        <f>Kalkulationen!F7063</f>
        <v>6.41</v>
      </c>
      <c r="H7064" s="28">
        <f>HLOOKUP(Eingabe!$C$6,Kalkulationen!$F$1:$L$8762,Kalkulationen!D7063)</f>
        <v>410.790941833408</v>
      </c>
    </row>
    <row r="7065" spans="6:8" x14ac:dyDescent="0.15">
      <c r="F7065" s="26">
        <v>43760.208333316208</v>
      </c>
      <c r="G7065" s="27">
        <f>Kalkulationen!F7064</f>
        <v>7.16</v>
      </c>
      <c r="H7065" s="28">
        <f>HLOOKUP(Eingabe!$C$6,Kalkulationen!$F$1:$L$8762,Kalkulationen!D7064)</f>
        <v>585.42842938631918</v>
      </c>
    </row>
    <row r="7066" spans="6:8" x14ac:dyDescent="0.15">
      <c r="F7066" s="26">
        <v>43760.249999982872</v>
      </c>
      <c r="G7066" s="27">
        <f>Kalkulationen!F7065</f>
        <v>4.92</v>
      </c>
      <c r="H7066" s="28">
        <f>HLOOKUP(Eingabe!$C$6,Kalkulationen!$F$1:$L$8762,Kalkulationen!D7065)</f>
        <v>174.15991544051818</v>
      </c>
    </row>
    <row r="7067" spans="6:8" x14ac:dyDescent="0.15">
      <c r="F7067" s="26">
        <v>43760.291666649537</v>
      </c>
      <c r="G7067" s="27">
        <f>Kalkulationen!F7066</f>
        <v>8.06</v>
      </c>
      <c r="H7067" s="28">
        <f>HLOOKUP(Eingabe!$C$6,Kalkulationen!$F$1:$L$8762,Kalkulationen!D7066)</f>
        <v>844.78749676498433</v>
      </c>
    </row>
    <row r="7068" spans="6:8" x14ac:dyDescent="0.15">
      <c r="F7068" s="26">
        <v>43760.333333316201</v>
      </c>
      <c r="G7068" s="27">
        <f>Kalkulationen!F7067</f>
        <v>8.06</v>
      </c>
      <c r="H7068" s="28">
        <f>HLOOKUP(Eingabe!$C$6,Kalkulationen!$F$1:$L$8762,Kalkulationen!D7067)</f>
        <v>844.78749676498433</v>
      </c>
    </row>
    <row r="7069" spans="6:8" x14ac:dyDescent="0.15">
      <c r="F7069" s="26">
        <v>43760.374999982865</v>
      </c>
      <c r="G7069" s="27">
        <f>Kalkulationen!F7068</f>
        <v>6.86</v>
      </c>
      <c r="H7069" s="28">
        <f>HLOOKUP(Eingabe!$C$6,Kalkulationen!$F$1:$L$8762,Kalkulationen!D7068)</f>
        <v>511.24640402007304</v>
      </c>
    </row>
    <row r="7070" spans="6:8" x14ac:dyDescent="0.15">
      <c r="F7070" s="26">
        <v>43760.416666649529</v>
      </c>
      <c r="G7070" s="27">
        <f>Kalkulationen!F7069</f>
        <v>8.65</v>
      </c>
      <c r="H7070" s="28">
        <f>HLOOKUP(Eingabe!$C$6,Kalkulationen!$F$1:$L$8762,Kalkulationen!D7069)</f>
        <v>1041.1999722463847</v>
      </c>
    </row>
    <row r="7071" spans="6:8" x14ac:dyDescent="0.15">
      <c r="F7071" s="26">
        <v>43760.458333316194</v>
      </c>
      <c r="G7071" s="27">
        <f>Kalkulationen!F7070</f>
        <v>11.19</v>
      </c>
      <c r="H7071" s="28">
        <f>HLOOKUP(Eingabe!$C$6,Kalkulationen!$F$1:$L$8762,Kalkulationen!D7070)</f>
        <v>1730.3804700311273</v>
      </c>
    </row>
    <row r="7072" spans="6:8" x14ac:dyDescent="0.15">
      <c r="F7072" s="26">
        <v>43760.499999982858</v>
      </c>
      <c r="G7072" s="27">
        <f>Kalkulationen!F7071</f>
        <v>8.9499999999999993</v>
      </c>
      <c r="H7072" s="28">
        <f>HLOOKUP(Eingabe!$C$6,Kalkulationen!$F$1:$L$8762,Kalkulationen!D7071)</f>
        <v>1145.4953873443787</v>
      </c>
    </row>
    <row r="7073" spans="6:8" x14ac:dyDescent="0.15">
      <c r="F7073" s="26">
        <v>43760.541666649522</v>
      </c>
      <c r="G7073" s="27">
        <f>Kalkulationen!F7072</f>
        <v>9.25</v>
      </c>
      <c r="H7073" s="28">
        <f>HLOOKUP(Eingabe!$C$6,Kalkulationen!$F$1:$L$8762,Kalkulationen!D7072)</f>
        <v>1249.4472928565631</v>
      </c>
    </row>
    <row r="7074" spans="6:8" x14ac:dyDescent="0.15">
      <c r="F7074" s="26">
        <v>43760.583333316186</v>
      </c>
      <c r="G7074" s="27">
        <f>Kalkulationen!F7073</f>
        <v>8.2100000000000009</v>
      </c>
      <c r="H7074" s="28">
        <f>HLOOKUP(Eingabe!$C$6,Kalkulationen!$F$1:$L$8762,Kalkulationen!D7073)</f>
        <v>893.08647050519346</v>
      </c>
    </row>
    <row r="7075" spans="6:8" x14ac:dyDescent="0.15">
      <c r="F7075" s="26">
        <v>43760.624999982851</v>
      </c>
      <c r="G7075" s="27">
        <f>Kalkulationen!F7074</f>
        <v>8.5</v>
      </c>
      <c r="H7075" s="28">
        <f>HLOOKUP(Eingabe!$C$6,Kalkulationen!$F$1:$L$8762,Kalkulationen!D7074)</f>
        <v>989.79083418433356</v>
      </c>
    </row>
    <row r="7076" spans="6:8" x14ac:dyDescent="0.15">
      <c r="F7076" s="26">
        <v>43760.666666649515</v>
      </c>
      <c r="G7076" s="27">
        <f>Kalkulationen!F7075</f>
        <v>4.7699999999999996</v>
      </c>
      <c r="H7076" s="28">
        <f>HLOOKUP(Eingabe!$C$6,Kalkulationen!$F$1:$L$8762,Kalkulationen!D7075)</f>
        <v>157.3586998907347</v>
      </c>
    </row>
    <row r="7077" spans="6:8" x14ac:dyDescent="0.15">
      <c r="F7077" s="26">
        <v>43760.708333316179</v>
      </c>
      <c r="G7077" s="27">
        <f>Kalkulationen!F7076</f>
        <v>6.86</v>
      </c>
      <c r="H7077" s="28">
        <f>HLOOKUP(Eingabe!$C$6,Kalkulationen!$F$1:$L$8762,Kalkulationen!D7076)</f>
        <v>511.24640402007304</v>
      </c>
    </row>
    <row r="7078" spans="6:8" x14ac:dyDescent="0.15">
      <c r="F7078" s="26">
        <v>43760.749999982843</v>
      </c>
      <c r="G7078" s="27">
        <f>Kalkulationen!F7077</f>
        <v>5.22</v>
      </c>
      <c r="H7078" s="28">
        <f>HLOOKUP(Eingabe!$C$6,Kalkulationen!$F$1:$L$8762,Kalkulationen!D7077)</f>
        <v>212.01452653164606</v>
      </c>
    </row>
    <row r="7079" spans="6:8" x14ac:dyDescent="0.15">
      <c r="F7079" s="26">
        <v>43760.791666649508</v>
      </c>
      <c r="G7079" s="27">
        <f>Kalkulationen!F7078</f>
        <v>3.88</v>
      </c>
      <c r="H7079" s="28">
        <f>HLOOKUP(Eingabe!$C$6,Kalkulationen!$F$1:$L$8762,Kalkulationen!D7078)</f>
        <v>71.378640628237633</v>
      </c>
    </row>
    <row r="7080" spans="6:8" x14ac:dyDescent="0.15">
      <c r="F7080" s="26">
        <v>43760.833333316172</v>
      </c>
      <c r="G7080" s="27">
        <f>Kalkulationen!F7079</f>
        <v>3.13</v>
      </c>
      <c r="H7080" s="28">
        <f>HLOOKUP(Eingabe!$C$6,Kalkulationen!$F$1:$L$8762,Kalkulationen!D7079)</f>
        <v>21.178652373249626</v>
      </c>
    </row>
    <row r="7081" spans="6:8" x14ac:dyDescent="0.15">
      <c r="F7081" s="26">
        <v>43760.874999982836</v>
      </c>
      <c r="G7081" s="27">
        <f>Kalkulationen!F7080</f>
        <v>4.03</v>
      </c>
      <c r="H7081" s="28">
        <f>HLOOKUP(Eingabe!$C$6,Kalkulationen!$F$1:$L$8762,Kalkulationen!D7080)</f>
        <v>85.333314530668076</v>
      </c>
    </row>
    <row r="7082" spans="6:8" x14ac:dyDescent="0.15">
      <c r="F7082" s="26">
        <v>43760.9166666495</v>
      </c>
      <c r="G7082" s="27">
        <f>Kalkulationen!F7081</f>
        <v>3.43</v>
      </c>
      <c r="H7082" s="28">
        <f>HLOOKUP(Eingabe!$C$6,Kalkulationen!$F$1:$L$8762,Kalkulationen!D7081)</f>
        <v>35.928487146259762</v>
      </c>
    </row>
    <row r="7083" spans="6:8" x14ac:dyDescent="0.15">
      <c r="F7083" s="26">
        <v>43760.958333316164</v>
      </c>
      <c r="G7083" s="27">
        <f>Kalkulationen!F7082</f>
        <v>2.54</v>
      </c>
      <c r="H7083" s="28">
        <f>HLOOKUP(Eingabe!$C$6,Kalkulationen!$F$1:$L$8762,Kalkulationen!D7082)</f>
        <v>4.7035428791755116</v>
      </c>
    </row>
    <row r="7084" spans="6:8" x14ac:dyDescent="0.15">
      <c r="F7084" s="26">
        <v>43760.999999982829</v>
      </c>
      <c r="G7084" s="27">
        <f>Kalkulationen!F7083</f>
        <v>3.73</v>
      </c>
      <c r="H7084" s="28">
        <f>HLOOKUP(Eingabe!$C$6,Kalkulationen!$F$1:$L$8762,Kalkulationen!D7083)</f>
        <v>57.90322713773282</v>
      </c>
    </row>
    <row r="7085" spans="6:8" x14ac:dyDescent="0.15">
      <c r="F7085" s="26">
        <v>43761.041666649493</v>
      </c>
      <c r="G7085" s="27">
        <f>Kalkulationen!F7084</f>
        <v>3.28</v>
      </c>
      <c r="H7085" s="28">
        <f>HLOOKUP(Eingabe!$C$6,Kalkulationen!$F$1:$L$8762,Kalkulationen!D7084)</f>
        <v>28.07247429844973</v>
      </c>
    </row>
    <row r="7086" spans="6:8" x14ac:dyDescent="0.15">
      <c r="F7086" s="26">
        <v>43761.083333316157</v>
      </c>
      <c r="G7086" s="27">
        <f>Kalkulationen!F7085</f>
        <v>3.13</v>
      </c>
      <c r="H7086" s="28">
        <f>HLOOKUP(Eingabe!$C$6,Kalkulationen!$F$1:$L$8762,Kalkulationen!D7085)</f>
        <v>21.178652373249626</v>
      </c>
    </row>
    <row r="7087" spans="6:8" x14ac:dyDescent="0.15">
      <c r="F7087" s="26">
        <v>43761.124999982821</v>
      </c>
      <c r="G7087" s="27">
        <f>Kalkulationen!F7086</f>
        <v>3.28</v>
      </c>
      <c r="H7087" s="28">
        <f>HLOOKUP(Eingabe!$C$6,Kalkulationen!$F$1:$L$8762,Kalkulationen!D7086)</f>
        <v>28.07247429844973</v>
      </c>
    </row>
    <row r="7088" spans="6:8" x14ac:dyDescent="0.15">
      <c r="F7088" s="26">
        <v>43761.166666649486</v>
      </c>
      <c r="G7088" s="27">
        <f>Kalkulationen!F7087</f>
        <v>2.69</v>
      </c>
      <c r="H7088" s="28">
        <f>HLOOKUP(Eingabe!$C$6,Kalkulationen!$F$1:$L$8762,Kalkulationen!D7087)</f>
        <v>7.4302984659264721</v>
      </c>
    </row>
    <row r="7089" spans="6:8" x14ac:dyDescent="0.15">
      <c r="F7089" s="26">
        <v>43761.20833331615</v>
      </c>
      <c r="G7089" s="27">
        <f>Kalkulationen!F7088</f>
        <v>2.69</v>
      </c>
      <c r="H7089" s="28">
        <f>HLOOKUP(Eingabe!$C$6,Kalkulationen!$F$1:$L$8762,Kalkulationen!D7088)</f>
        <v>7.4302984659264721</v>
      </c>
    </row>
    <row r="7090" spans="6:8" x14ac:dyDescent="0.15">
      <c r="F7090" s="26">
        <v>43761.249999982814</v>
      </c>
      <c r="G7090" s="27">
        <f>Kalkulationen!F7089</f>
        <v>2.54</v>
      </c>
      <c r="H7090" s="28">
        <f>HLOOKUP(Eingabe!$C$6,Kalkulationen!$F$1:$L$8762,Kalkulationen!D7089)</f>
        <v>4.7035428791755116</v>
      </c>
    </row>
    <row r="7091" spans="6:8" x14ac:dyDescent="0.15">
      <c r="F7091" s="26">
        <v>43761.291666649478</v>
      </c>
      <c r="G7091" s="27">
        <f>Kalkulationen!F7090</f>
        <v>3.43</v>
      </c>
      <c r="H7091" s="28">
        <f>HLOOKUP(Eingabe!$C$6,Kalkulationen!$F$1:$L$8762,Kalkulationen!D7090)</f>
        <v>35.928487146259762</v>
      </c>
    </row>
    <row r="7092" spans="6:8" x14ac:dyDescent="0.15">
      <c r="F7092" s="26">
        <v>43761.333333316143</v>
      </c>
      <c r="G7092" s="27">
        <f>Kalkulationen!F7091</f>
        <v>2.83</v>
      </c>
      <c r="H7092" s="28">
        <f>HLOOKUP(Eingabe!$C$6,Kalkulationen!$F$1:$L$8762,Kalkulationen!D7091)</f>
        <v>10.799308393294714</v>
      </c>
    </row>
    <row r="7093" spans="6:8" x14ac:dyDescent="0.15">
      <c r="F7093" s="26">
        <v>43761.374999982807</v>
      </c>
      <c r="G7093" s="27">
        <f>Kalkulationen!F7092</f>
        <v>2.69</v>
      </c>
      <c r="H7093" s="28">
        <f>HLOOKUP(Eingabe!$C$6,Kalkulationen!$F$1:$L$8762,Kalkulationen!D7092)</f>
        <v>7.4302984659264721</v>
      </c>
    </row>
    <row r="7094" spans="6:8" x14ac:dyDescent="0.15">
      <c r="F7094" s="26">
        <v>43761.416666649471</v>
      </c>
      <c r="G7094" s="27">
        <f>Kalkulationen!F7093</f>
        <v>2.69</v>
      </c>
      <c r="H7094" s="28">
        <f>HLOOKUP(Eingabe!$C$6,Kalkulationen!$F$1:$L$8762,Kalkulationen!D7093)</f>
        <v>7.4302984659264721</v>
      </c>
    </row>
    <row r="7095" spans="6:8" x14ac:dyDescent="0.15">
      <c r="F7095" s="26">
        <v>43761.458333316135</v>
      </c>
      <c r="G7095" s="27">
        <f>Kalkulationen!F7094</f>
        <v>2.09</v>
      </c>
      <c r="H7095" s="28">
        <f>HLOOKUP(Eingabe!$C$6,Kalkulationen!$F$1:$L$8762,Kalkulationen!D7094)</f>
        <v>1.4746487197138975</v>
      </c>
    </row>
    <row r="7096" spans="6:8" x14ac:dyDescent="0.15">
      <c r="F7096" s="26">
        <v>43761.4999999828</v>
      </c>
      <c r="G7096" s="27">
        <f>Kalkulationen!F7095</f>
        <v>3.28</v>
      </c>
      <c r="H7096" s="28">
        <f>HLOOKUP(Eingabe!$C$6,Kalkulationen!$F$1:$L$8762,Kalkulationen!D7095)</f>
        <v>28.07247429844973</v>
      </c>
    </row>
    <row r="7097" spans="6:8" x14ac:dyDescent="0.15">
      <c r="F7097" s="26">
        <v>43761.541666649464</v>
      </c>
      <c r="G7097" s="27">
        <f>Kalkulationen!F7096</f>
        <v>2.83</v>
      </c>
      <c r="H7097" s="28">
        <f>HLOOKUP(Eingabe!$C$6,Kalkulationen!$F$1:$L$8762,Kalkulationen!D7096)</f>
        <v>10.799308393294714</v>
      </c>
    </row>
    <row r="7098" spans="6:8" x14ac:dyDescent="0.15">
      <c r="F7098" s="26">
        <v>43761.583333316128</v>
      </c>
      <c r="G7098" s="27">
        <f>Kalkulationen!F7097</f>
        <v>2.2400000000000002</v>
      </c>
      <c r="H7098" s="28">
        <f>HLOOKUP(Eingabe!$C$6,Kalkulationen!$F$1:$L$8762,Kalkulationen!D7097)</f>
        <v>2.2387492384510437</v>
      </c>
    </row>
    <row r="7099" spans="6:8" x14ac:dyDescent="0.15">
      <c r="F7099" s="26">
        <v>43761.624999982792</v>
      </c>
      <c r="G7099" s="27">
        <f>Kalkulationen!F7098</f>
        <v>2.54</v>
      </c>
      <c r="H7099" s="28">
        <f>HLOOKUP(Eingabe!$C$6,Kalkulationen!$F$1:$L$8762,Kalkulationen!D7098)</f>
        <v>4.7035428791755116</v>
      </c>
    </row>
    <row r="7100" spans="6:8" x14ac:dyDescent="0.15">
      <c r="F7100" s="26">
        <v>43761.666666649457</v>
      </c>
      <c r="G7100" s="27">
        <f>Kalkulationen!F7099</f>
        <v>2.83</v>
      </c>
      <c r="H7100" s="28">
        <f>HLOOKUP(Eingabe!$C$6,Kalkulationen!$F$1:$L$8762,Kalkulationen!D7099)</f>
        <v>10.799308393294714</v>
      </c>
    </row>
    <row r="7101" spans="6:8" x14ac:dyDescent="0.15">
      <c r="F7101" s="26">
        <v>43761.708333316121</v>
      </c>
      <c r="G7101" s="27">
        <f>Kalkulationen!F7100</f>
        <v>3.58</v>
      </c>
      <c r="H7101" s="28">
        <f>HLOOKUP(Eingabe!$C$6,Kalkulationen!$F$1:$L$8762,Kalkulationen!D7100)</f>
        <v>45.658471991144815</v>
      </c>
    </row>
    <row r="7102" spans="6:8" x14ac:dyDescent="0.15">
      <c r="F7102" s="26">
        <v>43761.749999982785</v>
      </c>
      <c r="G7102" s="27">
        <f>Kalkulationen!F7101</f>
        <v>3.58</v>
      </c>
      <c r="H7102" s="28">
        <f>HLOOKUP(Eingabe!$C$6,Kalkulationen!$F$1:$L$8762,Kalkulationen!D7101)</f>
        <v>45.658471991144815</v>
      </c>
    </row>
    <row r="7103" spans="6:8" x14ac:dyDescent="0.15">
      <c r="F7103" s="26">
        <v>43761.791666649449</v>
      </c>
      <c r="G7103" s="27">
        <f>Kalkulationen!F7102</f>
        <v>4.03</v>
      </c>
      <c r="H7103" s="28">
        <f>HLOOKUP(Eingabe!$C$6,Kalkulationen!$F$1:$L$8762,Kalkulationen!D7102)</f>
        <v>85.333314530668076</v>
      </c>
    </row>
    <row r="7104" spans="6:8" x14ac:dyDescent="0.15">
      <c r="F7104" s="26">
        <v>43761.833333316114</v>
      </c>
      <c r="G7104" s="27">
        <f>Kalkulationen!F7103</f>
        <v>4.03</v>
      </c>
      <c r="H7104" s="28">
        <f>HLOOKUP(Eingabe!$C$6,Kalkulationen!$F$1:$L$8762,Kalkulationen!D7103)</f>
        <v>85.333314530668076</v>
      </c>
    </row>
    <row r="7105" spans="6:8" x14ac:dyDescent="0.15">
      <c r="F7105" s="26">
        <v>43761.874999982778</v>
      </c>
      <c r="G7105" s="27">
        <f>Kalkulationen!F7104</f>
        <v>4.18</v>
      </c>
      <c r="H7105" s="28">
        <f>HLOOKUP(Eingabe!$C$6,Kalkulationen!$F$1:$L$8762,Kalkulationen!D7104)</f>
        <v>99.286032951741447</v>
      </c>
    </row>
    <row r="7106" spans="6:8" x14ac:dyDescent="0.15">
      <c r="F7106" s="26">
        <v>43761.916666649442</v>
      </c>
      <c r="G7106" s="27">
        <f>Kalkulationen!F7105</f>
        <v>4.62</v>
      </c>
      <c r="H7106" s="28">
        <f>HLOOKUP(Eingabe!$C$6,Kalkulationen!$F$1:$L$8762,Kalkulationen!D7105)</f>
        <v>141.66861508672662</v>
      </c>
    </row>
    <row r="7107" spans="6:8" x14ac:dyDescent="0.15">
      <c r="F7107" s="26">
        <v>43761.958333316106</v>
      </c>
      <c r="G7107" s="27">
        <f>Kalkulationen!F7106</f>
        <v>4.92</v>
      </c>
      <c r="H7107" s="28">
        <f>HLOOKUP(Eingabe!$C$6,Kalkulationen!$F$1:$L$8762,Kalkulationen!D7106)</f>
        <v>174.15991544051818</v>
      </c>
    </row>
    <row r="7108" spans="6:8" x14ac:dyDescent="0.15">
      <c r="F7108" s="26">
        <v>43761.999999982771</v>
      </c>
      <c r="G7108" s="27">
        <f>Kalkulationen!F7107</f>
        <v>4.62</v>
      </c>
      <c r="H7108" s="28">
        <f>HLOOKUP(Eingabe!$C$6,Kalkulationen!$F$1:$L$8762,Kalkulationen!D7107)</f>
        <v>141.66861508672662</v>
      </c>
    </row>
    <row r="7109" spans="6:8" x14ac:dyDescent="0.15">
      <c r="F7109" s="26">
        <v>43762.041666649435</v>
      </c>
      <c r="G7109" s="27">
        <f>Kalkulationen!F7108</f>
        <v>5.37</v>
      </c>
      <c r="H7109" s="28">
        <f>HLOOKUP(Eingabe!$C$6,Kalkulationen!$F$1:$L$8762,Kalkulationen!D7108)</f>
        <v>232.80191638908431</v>
      </c>
    </row>
    <row r="7110" spans="6:8" x14ac:dyDescent="0.15">
      <c r="F7110" s="26">
        <v>43762.083333316099</v>
      </c>
      <c r="G7110" s="27">
        <f>Kalkulationen!F7109</f>
        <v>5.22</v>
      </c>
      <c r="H7110" s="28">
        <f>HLOOKUP(Eingabe!$C$6,Kalkulationen!$F$1:$L$8762,Kalkulationen!D7109)</f>
        <v>212.01452653164606</v>
      </c>
    </row>
    <row r="7111" spans="6:8" x14ac:dyDescent="0.15">
      <c r="F7111" s="26">
        <v>43762.124999982763</v>
      </c>
      <c r="G7111" s="27">
        <f>Kalkulationen!F7110</f>
        <v>5.22</v>
      </c>
      <c r="H7111" s="28">
        <f>HLOOKUP(Eingabe!$C$6,Kalkulationen!$F$1:$L$8762,Kalkulationen!D7110)</f>
        <v>212.01452653164606</v>
      </c>
    </row>
    <row r="7112" spans="6:8" x14ac:dyDescent="0.15">
      <c r="F7112" s="26">
        <v>43762.166666649427</v>
      </c>
      <c r="G7112" s="27">
        <f>Kalkulationen!F7111</f>
        <v>5.37</v>
      </c>
      <c r="H7112" s="28">
        <f>HLOOKUP(Eingabe!$C$6,Kalkulationen!$F$1:$L$8762,Kalkulationen!D7111)</f>
        <v>232.80191638908431</v>
      </c>
    </row>
    <row r="7113" spans="6:8" x14ac:dyDescent="0.15">
      <c r="F7113" s="26">
        <v>43762.208333316092</v>
      </c>
      <c r="G7113" s="27">
        <f>Kalkulationen!F7112</f>
        <v>5.07</v>
      </c>
      <c r="H7113" s="28">
        <f>HLOOKUP(Eingabe!$C$6,Kalkulationen!$F$1:$L$8762,Kalkulationen!D7112)</f>
        <v>192.37195416342232</v>
      </c>
    </row>
    <row r="7114" spans="6:8" x14ac:dyDescent="0.15">
      <c r="F7114" s="26">
        <v>43762.249999982756</v>
      </c>
      <c r="G7114" s="27">
        <f>Kalkulationen!F7113</f>
        <v>4.92</v>
      </c>
      <c r="H7114" s="28">
        <f>HLOOKUP(Eingabe!$C$6,Kalkulationen!$F$1:$L$8762,Kalkulationen!D7113)</f>
        <v>174.15991544051818</v>
      </c>
    </row>
    <row r="7115" spans="6:8" x14ac:dyDescent="0.15">
      <c r="F7115" s="26">
        <v>43762.29166664942</v>
      </c>
      <c r="G7115" s="27">
        <f>Kalkulationen!F7114</f>
        <v>5.22</v>
      </c>
      <c r="H7115" s="28">
        <f>HLOOKUP(Eingabe!$C$6,Kalkulationen!$F$1:$L$8762,Kalkulationen!D7114)</f>
        <v>212.01452653164606</v>
      </c>
    </row>
    <row r="7116" spans="6:8" x14ac:dyDescent="0.15">
      <c r="F7116" s="26">
        <v>43762.333333316084</v>
      </c>
      <c r="G7116" s="27">
        <f>Kalkulationen!F7115</f>
        <v>4.33</v>
      </c>
      <c r="H7116" s="28">
        <f>HLOOKUP(Eingabe!$C$6,Kalkulationen!$F$1:$L$8762,Kalkulationen!D7115)</f>
        <v>113.35839181095314</v>
      </c>
    </row>
    <row r="7117" spans="6:8" x14ac:dyDescent="0.15">
      <c r="F7117" s="26">
        <v>43762.374999982749</v>
      </c>
      <c r="G7117" s="27">
        <f>Kalkulationen!F7116</f>
        <v>3.73</v>
      </c>
      <c r="H7117" s="28">
        <f>HLOOKUP(Eingabe!$C$6,Kalkulationen!$F$1:$L$8762,Kalkulationen!D7116)</f>
        <v>57.90322713773282</v>
      </c>
    </row>
    <row r="7118" spans="6:8" x14ac:dyDescent="0.15">
      <c r="F7118" s="26">
        <v>43762.416666649413</v>
      </c>
      <c r="G7118" s="27">
        <f>Kalkulationen!F7117</f>
        <v>3.28</v>
      </c>
      <c r="H7118" s="28">
        <f>HLOOKUP(Eingabe!$C$6,Kalkulationen!$F$1:$L$8762,Kalkulationen!D7117)</f>
        <v>28.07247429844973</v>
      </c>
    </row>
    <row r="7119" spans="6:8" x14ac:dyDescent="0.15">
      <c r="F7119" s="26">
        <v>43762.458333316077</v>
      </c>
      <c r="G7119" s="27">
        <f>Kalkulationen!F7118</f>
        <v>5.22</v>
      </c>
      <c r="H7119" s="28">
        <f>HLOOKUP(Eingabe!$C$6,Kalkulationen!$F$1:$L$8762,Kalkulationen!D7118)</f>
        <v>212.01452653164606</v>
      </c>
    </row>
    <row r="7120" spans="6:8" x14ac:dyDescent="0.15">
      <c r="F7120" s="26">
        <v>43762.499999982741</v>
      </c>
      <c r="G7120" s="27">
        <f>Kalkulationen!F7119</f>
        <v>5.52</v>
      </c>
      <c r="H7120" s="28">
        <f>HLOOKUP(Eingabe!$C$6,Kalkulationen!$F$1:$L$8762,Kalkulationen!D7119)</f>
        <v>254.43327038277369</v>
      </c>
    </row>
    <row r="7121" spans="6:8" x14ac:dyDescent="0.15">
      <c r="F7121" s="26">
        <v>43762.541666649406</v>
      </c>
      <c r="G7121" s="27">
        <f>Kalkulationen!F7120</f>
        <v>4.7699999999999996</v>
      </c>
      <c r="H7121" s="28">
        <f>HLOOKUP(Eingabe!$C$6,Kalkulationen!$F$1:$L$8762,Kalkulationen!D7120)</f>
        <v>157.3586998907347</v>
      </c>
    </row>
    <row r="7122" spans="6:8" x14ac:dyDescent="0.15">
      <c r="F7122" s="26">
        <v>43762.58333331607</v>
      </c>
      <c r="G7122" s="27">
        <f>Kalkulationen!F7121</f>
        <v>5.07</v>
      </c>
      <c r="H7122" s="28">
        <f>HLOOKUP(Eingabe!$C$6,Kalkulationen!$F$1:$L$8762,Kalkulationen!D7121)</f>
        <v>192.37195416342232</v>
      </c>
    </row>
    <row r="7123" spans="6:8" x14ac:dyDescent="0.15">
      <c r="F7123" s="26">
        <v>43762.624999982734</v>
      </c>
      <c r="G7123" s="27">
        <f>Kalkulationen!F7122</f>
        <v>4.33</v>
      </c>
      <c r="H7123" s="28">
        <f>HLOOKUP(Eingabe!$C$6,Kalkulationen!$F$1:$L$8762,Kalkulationen!D7122)</f>
        <v>113.35839181095314</v>
      </c>
    </row>
    <row r="7124" spans="6:8" x14ac:dyDescent="0.15">
      <c r="F7124" s="26">
        <v>43762.666666649398</v>
      </c>
      <c r="G7124" s="27">
        <f>Kalkulationen!F7123</f>
        <v>4.03</v>
      </c>
      <c r="H7124" s="28">
        <f>HLOOKUP(Eingabe!$C$6,Kalkulationen!$F$1:$L$8762,Kalkulationen!D7123)</f>
        <v>85.333314530668076</v>
      </c>
    </row>
    <row r="7125" spans="6:8" x14ac:dyDescent="0.15">
      <c r="F7125" s="26">
        <v>43762.708333316063</v>
      </c>
      <c r="G7125" s="27">
        <f>Kalkulationen!F7124</f>
        <v>5.22</v>
      </c>
      <c r="H7125" s="28">
        <f>HLOOKUP(Eingabe!$C$6,Kalkulationen!$F$1:$L$8762,Kalkulationen!D7124)</f>
        <v>212.01452653164606</v>
      </c>
    </row>
    <row r="7126" spans="6:8" x14ac:dyDescent="0.15">
      <c r="F7126" s="26">
        <v>43762.749999982727</v>
      </c>
      <c r="G7126" s="27">
        <f>Kalkulationen!F7125</f>
        <v>5.67</v>
      </c>
      <c r="H7126" s="28">
        <f>HLOOKUP(Eingabe!$C$6,Kalkulationen!$F$1:$L$8762,Kalkulationen!D7125)</f>
        <v>276.80098896274217</v>
      </c>
    </row>
    <row r="7127" spans="6:8" x14ac:dyDescent="0.15">
      <c r="F7127" s="26">
        <v>43762.791666649391</v>
      </c>
      <c r="G7127" s="27">
        <f>Kalkulationen!F7126</f>
        <v>3.13</v>
      </c>
      <c r="H7127" s="28">
        <f>HLOOKUP(Eingabe!$C$6,Kalkulationen!$F$1:$L$8762,Kalkulationen!D7126)</f>
        <v>21.178652373249626</v>
      </c>
    </row>
    <row r="7128" spans="6:8" x14ac:dyDescent="0.15">
      <c r="F7128" s="26">
        <v>43762.833333316055</v>
      </c>
      <c r="G7128" s="27">
        <f>Kalkulationen!F7127</f>
        <v>3.13</v>
      </c>
      <c r="H7128" s="28">
        <f>HLOOKUP(Eingabe!$C$6,Kalkulationen!$F$1:$L$8762,Kalkulationen!D7127)</f>
        <v>21.178652373249626</v>
      </c>
    </row>
    <row r="7129" spans="6:8" x14ac:dyDescent="0.15">
      <c r="F7129" s="26">
        <v>43762.87499998272</v>
      </c>
      <c r="G7129" s="27">
        <f>Kalkulationen!F7128</f>
        <v>2.98</v>
      </c>
      <c r="H7129" s="28">
        <f>HLOOKUP(Eingabe!$C$6,Kalkulationen!$F$1:$L$8762,Kalkulationen!D7128)</f>
        <v>15.363813474783871</v>
      </c>
    </row>
    <row r="7130" spans="6:8" x14ac:dyDescent="0.15">
      <c r="F7130" s="26">
        <v>43762.916666649384</v>
      </c>
      <c r="G7130" s="27">
        <f>Kalkulationen!F7129</f>
        <v>5.22</v>
      </c>
      <c r="H7130" s="28">
        <f>HLOOKUP(Eingabe!$C$6,Kalkulationen!$F$1:$L$8762,Kalkulationen!D7129)</f>
        <v>212.01452653164606</v>
      </c>
    </row>
    <row r="7131" spans="6:8" x14ac:dyDescent="0.15">
      <c r="F7131" s="26">
        <v>43762.958333316048</v>
      </c>
      <c r="G7131" s="27">
        <f>Kalkulationen!F7130</f>
        <v>5.37</v>
      </c>
      <c r="H7131" s="28">
        <f>HLOOKUP(Eingabe!$C$6,Kalkulationen!$F$1:$L$8762,Kalkulationen!D7130)</f>
        <v>232.80191638908431</v>
      </c>
    </row>
    <row r="7132" spans="6:8" x14ac:dyDescent="0.15">
      <c r="F7132" s="26">
        <v>43762.999999982712</v>
      </c>
      <c r="G7132" s="27">
        <f>Kalkulationen!F7131</f>
        <v>5.82</v>
      </c>
      <c r="H7132" s="28">
        <f>HLOOKUP(Eingabe!$C$6,Kalkulationen!$F$1:$L$8762,Kalkulationen!D7131)</f>
        <v>300.31867582888367</v>
      </c>
    </row>
    <row r="7133" spans="6:8" x14ac:dyDescent="0.15">
      <c r="F7133" s="26">
        <v>43763.041666649377</v>
      </c>
      <c r="G7133" s="27">
        <f>Kalkulationen!F7132</f>
        <v>5.67</v>
      </c>
      <c r="H7133" s="28">
        <f>HLOOKUP(Eingabe!$C$6,Kalkulationen!$F$1:$L$8762,Kalkulationen!D7132)</f>
        <v>276.80098896274217</v>
      </c>
    </row>
    <row r="7134" spans="6:8" x14ac:dyDescent="0.15">
      <c r="F7134" s="26">
        <v>43763.083333316041</v>
      </c>
      <c r="G7134" s="27">
        <f>Kalkulationen!F7133</f>
        <v>5.52</v>
      </c>
      <c r="H7134" s="28">
        <f>HLOOKUP(Eingabe!$C$6,Kalkulationen!$F$1:$L$8762,Kalkulationen!D7133)</f>
        <v>254.43327038277369</v>
      </c>
    </row>
    <row r="7135" spans="6:8" x14ac:dyDescent="0.15">
      <c r="F7135" s="26">
        <v>43763.124999982705</v>
      </c>
      <c r="G7135" s="27">
        <f>Kalkulationen!F7134</f>
        <v>5.52</v>
      </c>
      <c r="H7135" s="28">
        <f>HLOOKUP(Eingabe!$C$6,Kalkulationen!$F$1:$L$8762,Kalkulationen!D7134)</f>
        <v>254.43327038277369</v>
      </c>
    </row>
    <row r="7136" spans="6:8" x14ac:dyDescent="0.15">
      <c r="F7136" s="26">
        <v>43763.166666649369</v>
      </c>
      <c r="G7136" s="27">
        <f>Kalkulationen!F7135</f>
        <v>6.12</v>
      </c>
      <c r="H7136" s="28">
        <f>HLOOKUP(Eingabe!$C$6,Kalkulationen!$F$1:$L$8762,Kalkulationen!D7135)</f>
        <v>352.73627104706577</v>
      </c>
    </row>
    <row r="7137" spans="6:8" x14ac:dyDescent="0.15">
      <c r="F7137" s="26">
        <v>43763.208333316034</v>
      </c>
      <c r="G7137" s="27">
        <f>Kalkulationen!F7136</f>
        <v>6.12</v>
      </c>
      <c r="H7137" s="28">
        <f>HLOOKUP(Eingabe!$C$6,Kalkulationen!$F$1:$L$8762,Kalkulationen!D7136)</f>
        <v>352.73627104706577</v>
      </c>
    </row>
    <row r="7138" spans="6:8" x14ac:dyDescent="0.15">
      <c r="F7138" s="26">
        <v>43763.249999982698</v>
      </c>
      <c r="G7138" s="27">
        <f>Kalkulationen!F7137</f>
        <v>5.97</v>
      </c>
      <c r="H7138" s="28">
        <f>HLOOKUP(Eingabe!$C$6,Kalkulationen!$F$1:$L$8762,Kalkulationen!D7137)</f>
        <v>325.486920668631</v>
      </c>
    </row>
    <row r="7139" spans="6:8" x14ac:dyDescent="0.15">
      <c r="F7139" s="26">
        <v>43763.291666649362</v>
      </c>
      <c r="G7139" s="27">
        <f>Kalkulationen!F7138</f>
        <v>5.22</v>
      </c>
      <c r="H7139" s="28">
        <f>HLOOKUP(Eingabe!$C$6,Kalkulationen!$F$1:$L$8762,Kalkulationen!D7138)</f>
        <v>212.01452653164606</v>
      </c>
    </row>
    <row r="7140" spans="6:8" x14ac:dyDescent="0.15">
      <c r="F7140" s="26">
        <v>43763.333333316026</v>
      </c>
      <c r="G7140" s="27">
        <f>Kalkulationen!F7139</f>
        <v>5.22</v>
      </c>
      <c r="H7140" s="28">
        <f>HLOOKUP(Eingabe!$C$6,Kalkulationen!$F$1:$L$8762,Kalkulationen!D7139)</f>
        <v>212.01452653164606</v>
      </c>
    </row>
    <row r="7141" spans="6:8" x14ac:dyDescent="0.15">
      <c r="F7141" s="26">
        <v>43763.37499998269</v>
      </c>
      <c r="G7141" s="27">
        <f>Kalkulationen!F7140</f>
        <v>3.73</v>
      </c>
      <c r="H7141" s="28">
        <f>HLOOKUP(Eingabe!$C$6,Kalkulationen!$F$1:$L$8762,Kalkulationen!D7140)</f>
        <v>57.90322713773282</v>
      </c>
    </row>
    <row r="7142" spans="6:8" x14ac:dyDescent="0.15">
      <c r="F7142" s="26">
        <v>43763.416666649355</v>
      </c>
      <c r="G7142" s="27">
        <f>Kalkulationen!F7141</f>
        <v>5.97</v>
      </c>
      <c r="H7142" s="28">
        <f>HLOOKUP(Eingabe!$C$6,Kalkulationen!$F$1:$L$8762,Kalkulationen!D7141)</f>
        <v>325.486920668631</v>
      </c>
    </row>
    <row r="7143" spans="6:8" x14ac:dyDescent="0.15">
      <c r="F7143" s="26">
        <v>43763.458333316019</v>
      </c>
      <c r="G7143" s="27">
        <f>Kalkulationen!F7142</f>
        <v>5.52</v>
      </c>
      <c r="H7143" s="28">
        <f>HLOOKUP(Eingabe!$C$6,Kalkulationen!$F$1:$L$8762,Kalkulationen!D7142)</f>
        <v>254.43327038277369</v>
      </c>
    </row>
    <row r="7144" spans="6:8" x14ac:dyDescent="0.15">
      <c r="F7144" s="26">
        <v>43763.499999982683</v>
      </c>
      <c r="G7144" s="27">
        <f>Kalkulationen!F7143</f>
        <v>6.12</v>
      </c>
      <c r="H7144" s="28">
        <f>HLOOKUP(Eingabe!$C$6,Kalkulationen!$F$1:$L$8762,Kalkulationen!D7143)</f>
        <v>352.73627104706577</v>
      </c>
    </row>
    <row r="7145" spans="6:8" x14ac:dyDescent="0.15">
      <c r="F7145" s="26">
        <v>43763.541666649347</v>
      </c>
      <c r="G7145" s="27">
        <f>Kalkulationen!F7144</f>
        <v>6.27</v>
      </c>
      <c r="H7145" s="28">
        <f>HLOOKUP(Eingabe!$C$6,Kalkulationen!$F$1:$L$8762,Kalkulationen!D7144)</f>
        <v>381.97961946877831</v>
      </c>
    </row>
    <row r="7146" spans="6:8" x14ac:dyDescent="0.15">
      <c r="F7146" s="26">
        <v>43763.583333316012</v>
      </c>
      <c r="G7146" s="27">
        <f>Kalkulationen!F7145</f>
        <v>4.03</v>
      </c>
      <c r="H7146" s="28">
        <f>HLOOKUP(Eingabe!$C$6,Kalkulationen!$F$1:$L$8762,Kalkulationen!D7145)</f>
        <v>85.333314530668076</v>
      </c>
    </row>
    <row r="7147" spans="6:8" x14ac:dyDescent="0.15">
      <c r="F7147" s="26">
        <v>43763.624999982676</v>
      </c>
      <c r="G7147" s="27">
        <f>Kalkulationen!F7146</f>
        <v>4.03</v>
      </c>
      <c r="H7147" s="28">
        <f>HLOOKUP(Eingabe!$C$6,Kalkulationen!$F$1:$L$8762,Kalkulationen!D7146)</f>
        <v>85.333314530668076</v>
      </c>
    </row>
    <row r="7148" spans="6:8" x14ac:dyDescent="0.15">
      <c r="F7148" s="26">
        <v>43763.66666664934</v>
      </c>
      <c r="G7148" s="27">
        <f>Kalkulationen!F7147</f>
        <v>3.43</v>
      </c>
      <c r="H7148" s="28">
        <f>HLOOKUP(Eingabe!$C$6,Kalkulationen!$F$1:$L$8762,Kalkulationen!D7147)</f>
        <v>35.928487146259762</v>
      </c>
    </row>
    <row r="7149" spans="6:8" x14ac:dyDescent="0.15">
      <c r="F7149" s="26">
        <v>43763.708333316004</v>
      </c>
      <c r="G7149" s="27">
        <f>Kalkulationen!F7148</f>
        <v>4.62</v>
      </c>
      <c r="H7149" s="28">
        <f>HLOOKUP(Eingabe!$C$6,Kalkulationen!$F$1:$L$8762,Kalkulationen!D7148)</f>
        <v>141.66861508672662</v>
      </c>
    </row>
    <row r="7150" spans="6:8" x14ac:dyDescent="0.15">
      <c r="F7150" s="26">
        <v>43763.749999982669</v>
      </c>
      <c r="G7150" s="27">
        <f>Kalkulationen!F7149</f>
        <v>4.62</v>
      </c>
      <c r="H7150" s="28">
        <f>HLOOKUP(Eingabe!$C$6,Kalkulationen!$F$1:$L$8762,Kalkulationen!D7149)</f>
        <v>141.66861508672662</v>
      </c>
    </row>
    <row r="7151" spans="6:8" x14ac:dyDescent="0.15">
      <c r="F7151" s="26">
        <v>43763.791666649333</v>
      </c>
      <c r="G7151" s="27">
        <f>Kalkulationen!F7150</f>
        <v>4.33</v>
      </c>
      <c r="H7151" s="28">
        <f>HLOOKUP(Eingabe!$C$6,Kalkulationen!$F$1:$L$8762,Kalkulationen!D7150)</f>
        <v>113.35839181095314</v>
      </c>
    </row>
    <row r="7152" spans="6:8" x14ac:dyDescent="0.15">
      <c r="F7152" s="26">
        <v>43763.833333315997</v>
      </c>
      <c r="G7152" s="27">
        <f>Kalkulationen!F7151</f>
        <v>4.4800000000000004</v>
      </c>
      <c r="H7152" s="28">
        <f>HLOOKUP(Eingabe!$C$6,Kalkulationen!$F$1:$L$8762,Kalkulationen!D7151)</f>
        <v>127.75355141684258</v>
      </c>
    </row>
    <row r="7153" spans="6:8" x14ac:dyDescent="0.15">
      <c r="F7153" s="26">
        <v>43763.874999982661</v>
      </c>
      <c r="G7153" s="27">
        <f>Kalkulationen!F7152</f>
        <v>4.4800000000000004</v>
      </c>
      <c r="H7153" s="28">
        <f>HLOOKUP(Eingabe!$C$6,Kalkulationen!$F$1:$L$8762,Kalkulationen!D7152)</f>
        <v>127.75355141684258</v>
      </c>
    </row>
    <row r="7154" spans="6:8" x14ac:dyDescent="0.15">
      <c r="F7154" s="26">
        <v>43763.916666649326</v>
      </c>
      <c r="G7154" s="27">
        <f>Kalkulationen!F7153</f>
        <v>3.88</v>
      </c>
      <c r="H7154" s="28">
        <f>HLOOKUP(Eingabe!$C$6,Kalkulationen!$F$1:$L$8762,Kalkulationen!D7153)</f>
        <v>71.378640628237633</v>
      </c>
    </row>
    <row r="7155" spans="6:8" x14ac:dyDescent="0.15">
      <c r="F7155" s="26">
        <v>43763.95833331599</v>
      </c>
      <c r="G7155" s="27">
        <f>Kalkulationen!F7154</f>
        <v>3.43</v>
      </c>
      <c r="H7155" s="28">
        <f>HLOOKUP(Eingabe!$C$6,Kalkulationen!$F$1:$L$8762,Kalkulationen!D7154)</f>
        <v>35.928487146259762</v>
      </c>
    </row>
    <row r="7156" spans="6:8" x14ac:dyDescent="0.15">
      <c r="F7156" s="26">
        <v>43763.999999982654</v>
      </c>
      <c r="G7156" s="27">
        <f>Kalkulationen!F7155</f>
        <v>3.13</v>
      </c>
      <c r="H7156" s="28">
        <f>HLOOKUP(Eingabe!$C$6,Kalkulationen!$F$1:$L$8762,Kalkulationen!D7155)</f>
        <v>21.178652373249626</v>
      </c>
    </row>
    <row r="7157" spans="6:8" x14ac:dyDescent="0.15">
      <c r="F7157" s="26">
        <v>43764.041666649318</v>
      </c>
      <c r="G7157" s="27">
        <f>Kalkulationen!F7156</f>
        <v>3.13</v>
      </c>
      <c r="H7157" s="28">
        <f>HLOOKUP(Eingabe!$C$6,Kalkulationen!$F$1:$L$8762,Kalkulationen!D7156)</f>
        <v>21.178652373249626</v>
      </c>
    </row>
    <row r="7158" spans="6:8" x14ac:dyDescent="0.15">
      <c r="F7158" s="26">
        <v>43764.083333315983</v>
      </c>
      <c r="G7158" s="27">
        <f>Kalkulationen!F7157</f>
        <v>3.28</v>
      </c>
      <c r="H7158" s="28">
        <f>HLOOKUP(Eingabe!$C$6,Kalkulationen!$F$1:$L$8762,Kalkulationen!D7157)</f>
        <v>28.07247429844973</v>
      </c>
    </row>
    <row r="7159" spans="6:8" x14ac:dyDescent="0.15">
      <c r="F7159" s="26">
        <v>43764.124999982647</v>
      </c>
      <c r="G7159" s="27">
        <f>Kalkulationen!F7158</f>
        <v>2.83</v>
      </c>
      <c r="H7159" s="28">
        <f>HLOOKUP(Eingabe!$C$6,Kalkulationen!$F$1:$L$8762,Kalkulationen!D7158)</f>
        <v>10.799308393294714</v>
      </c>
    </row>
    <row r="7160" spans="6:8" x14ac:dyDescent="0.15">
      <c r="F7160" s="26">
        <v>43764.166666649311</v>
      </c>
      <c r="G7160" s="27">
        <f>Kalkulationen!F7159</f>
        <v>3.58</v>
      </c>
      <c r="H7160" s="28">
        <f>HLOOKUP(Eingabe!$C$6,Kalkulationen!$F$1:$L$8762,Kalkulationen!D7159)</f>
        <v>45.658471991144815</v>
      </c>
    </row>
    <row r="7161" spans="6:8" x14ac:dyDescent="0.15">
      <c r="F7161" s="26">
        <v>43764.208333315975</v>
      </c>
      <c r="G7161" s="27">
        <f>Kalkulationen!F7160</f>
        <v>3.28</v>
      </c>
      <c r="H7161" s="28">
        <f>HLOOKUP(Eingabe!$C$6,Kalkulationen!$F$1:$L$8762,Kalkulationen!D7160)</f>
        <v>28.07247429844973</v>
      </c>
    </row>
    <row r="7162" spans="6:8" x14ac:dyDescent="0.15">
      <c r="F7162" s="26">
        <v>43764.24999998264</v>
      </c>
      <c r="G7162" s="27">
        <f>Kalkulationen!F7161</f>
        <v>2.54</v>
      </c>
      <c r="H7162" s="28">
        <f>HLOOKUP(Eingabe!$C$6,Kalkulationen!$F$1:$L$8762,Kalkulationen!D7161)</f>
        <v>4.7035428791755116</v>
      </c>
    </row>
    <row r="7163" spans="6:8" x14ac:dyDescent="0.15">
      <c r="F7163" s="26">
        <v>43764.291666649304</v>
      </c>
      <c r="G7163" s="27">
        <f>Kalkulationen!F7162</f>
        <v>2.83</v>
      </c>
      <c r="H7163" s="28">
        <f>HLOOKUP(Eingabe!$C$6,Kalkulationen!$F$1:$L$8762,Kalkulationen!D7162)</f>
        <v>10.799308393294714</v>
      </c>
    </row>
    <row r="7164" spans="6:8" x14ac:dyDescent="0.15">
      <c r="F7164" s="26">
        <v>43764.333333315968</v>
      </c>
      <c r="G7164" s="27">
        <f>Kalkulationen!F7163</f>
        <v>2.69</v>
      </c>
      <c r="H7164" s="28">
        <f>HLOOKUP(Eingabe!$C$6,Kalkulationen!$F$1:$L$8762,Kalkulationen!D7163)</f>
        <v>7.4302984659264721</v>
      </c>
    </row>
    <row r="7165" spans="6:8" x14ac:dyDescent="0.15">
      <c r="F7165" s="26">
        <v>43764.374999982632</v>
      </c>
      <c r="G7165" s="27">
        <f>Kalkulationen!F7164</f>
        <v>2.83</v>
      </c>
      <c r="H7165" s="28">
        <f>HLOOKUP(Eingabe!$C$6,Kalkulationen!$F$1:$L$8762,Kalkulationen!D7164)</f>
        <v>10.799308393294714</v>
      </c>
    </row>
    <row r="7166" spans="6:8" x14ac:dyDescent="0.15">
      <c r="F7166" s="26">
        <v>43764.416666649297</v>
      </c>
      <c r="G7166" s="27">
        <f>Kalkulationen!F7165</f>
        <v>2.83</v>
      </c>
      <c r="H7166" s="28">
        <f>HLOOKUP(Eingabe!$C$6,Kalkulationen!$F$1:$L$8762,Kalkulationen!D7165)</f>
        <v>10.799308393294714</v>
      </c>
    </row>
    <row r="7167" spans="6:8" x14ac:dyDescent="0.15">
      <c r="F7167" s="26">
        <v>43764.458333315961</v>
      </c>
      <c r="G7167" s="27">
        <f>Kalkulationen!F7166</f>
        <v>2.54</v>
      </c>
      <c r="H7167" s="28">
        <f>HLOOKUP(Eingabe!$C$6,Kalkulationen!$F$1:$L$8762,Kalkulationen!D7166)</f>
        <v>4.7035428791755116</v>
      </c>
    </row>
    <row r="7168" spans="6:8" x14ac:dyDescent="0.15">
      <c r="F7168" s="26">
        <v>43764.499999982625</v>
      </c>
      <c r="G7168" s="27">
        <f>Kalkulationen!F7167</f>
        <v>2.54</v>
      </c>
      <c r="H7168" s="28">
        <f>HLOOKUP(Eingabe!$C$6,Kalkulationen!$F$1:$L$8762,Kalkulationen!D7167)</f>
        <v>4.7035428791755116</v>
      </c>
    </row>
    <row r="7169" spans="6:8" x14ac:dyDescent="0.15">
      <c r="F7169" s="26">
        <v>43764.541666649289</v>
      </c>
      <c r="G7169" s="27">
        <f>Kalkulationen!F7168</f>
        <v>1.94</v>
      </c>
      <c r="H7169" s="28">
        <f>HLOOKUP(Eingabe!$C$6,Kalkulationen!$F$1:$L$8762,Kalkulationen!D7168)</f>
        <v>0.92361847068584668</v>
      </c>
    </row>
    <row r="7170" spans="6:8" x14ac:dyDescent="0.15">
      <c r="F7170" s="26">
        <v>43764.583333315953</v>
      </c>
      <c r="G7170" s="27">
        <f>Kalkulationen!F7169</f>
        <v>1.64</v>
      </c>
      <c r="H7170" s="28">
        <f>HLOOKUP(Eingabe!$C$6,Kalkulationen!$F$1:$L$8762,Kalkulationen!D7169)</f>
        <v>0.28936731896601203</v>
      </c>
    </row>
    <row r="7171" spans="6:8" x14ac:dyDescent="0.15">
      <c r="F7171" s="26">
        <v>43764.624999982618</v>
      </c>
      <c r="G7171" s="27">
        <f>Kalkulationen!F7170</f>
        <v>2.83</v>
      </c>
      <c r="H7171" s="28">
        <f>HLOOKUP(Eingabe!$C$6,Kalkulationen!$F$1:$L$8762,Kalkulationen!D7170)</f>
        <v>10.799308393294714</v>
      </c>
    </row>
    <row r="7172" spans="6:8" x14ac:dyDescent="0.15">
      <c r="F7172" s="26">
        <v>43764.666666649282</v>
      </c>
      <c r="G7172" s="27">
        <f>Kalkulationen!F7171</f>
        <v>3.43</v>
      </c>
      <c r="H7172" s="28">
        <f>HLOOKUP(Eingabe!$C$6,Kalkulationen!$F$1:$L$8762,Kalkulationen!D7171)</f>
        <v>35.928487146259762</v>
      </c>
    </row>
    <row r="7173" spans="6:8" x14ac:dyDescent="0.15">
      <c r="F7173" s="26">
        <v>43764.708333315946</v>
      </c>
      <c r="G7173" s="27">
        <f>Kalkulationen!F7172</f>
        <v>3.28</v>
      </c>
      <c r="H7173" s="28">
        <f>HLOOKUP(Eingabe!$C$6,Kalkulationen!$F$1:$L$8762,Kalkulationen!D7172)</f>
        <v>28.07247429844973</v>
      </c>
    </row>
    <row r="7174" spans="6:8" x14ac:dyDescent="0.15">
      <c r="F7174" s="26">
        <v>43764.74999998261</v>
      </c>
      <c r="G7174" s="27">
        <f>Kalkulationen!F7173</f>
        <v>3.58</v>
      </c>
      <c r="H7174" s="28">
        <f>HLOOKUP(Eingabe!$C$6,Kalkulationen!$F$1:$L$8762,Kalkulationen!D7173)</f>
        <v>45.658471991144815</v>
      </c>
    </row>
    <row r="7175" spans="6:8" x14ac:dyDescent="0.15">
      <c r="F7175" s="26">
        <v>43764.791666649275</v>
      </c>
      <c r="G7175" s="27">
        <f>Kalkulationen!F7174</f>
        <v>2.54</v>
      </c>
      <c r="H7175" s="28">
        <f>HLOOKUP(Eingabe!$C$6,Kalkulationen!$F$1:$L$8762,Kalkulationen!D7174)</f>
        <v>4.7035428791755116</v>
      </c>
    </row>
    <row r="7176" spans="6:8" x14ac:dyDescent="0.15">
      <c r="F7176" s="26">
        <v>43764.833333315939</v>
      </c>
      <c r="G7176" s="27">
        <f>Kalkulationen!F7175</f>
        <v>3.28</v>
      </c>
      <c r="H7176" s="28">
        <f>HLOOKUP(Eingabe!$C$6,Kalkulationen!$F$1:$L$8762,Kalkulationen!D7175)</f>
        <v>28.07247429844973</v>
      </c>
    </row>
    <row r="7177" spans="6:8" x14ac:dyDescent="0.15">
      <c r="F7177" s="26">
        <v>43764.874999982603</v>
      </c>
      <c r="G7177" s="27">
        <f>Kalkulationen!F7176</f>
        <v>4.92</v>
      </c>
      <c r="H7177" s="28">
        <f>HLOOKUP(Eingabe!$C$6,Kalkulationen!$F$1:$L$8762,Kalkulationen!D7176)</f>
        <v>174.15991544051818</v>
      </c>
    </row>
    <row r="7178" spans="6:8" x14ac:dyDescent="0.15">
      <c r="F7178" s="26">
        <v>43764.916666649267</v>
      </c>
      <c r="G7178" s="27">
        <f>Kalkulationen!F7177</f>
        <v>5.97</v>
      </c>
      <c r="H7178" s="28">
        <f>HLOOKUP(Eingabe!$C$6,Kalkulationen!$F$1:$L$8762,Kalkulationen!D7177)</f>
        <v>325.486920668631</v>
      </c>
    </row>
    <row r="7179" spans="6:8" x14ac:dyDescent="0.15">
      <c r="F7179" s="26">
        <v>43764.958333315932</v>
      </c>
      <c r="G7179" s="27">
        <f>Kalkulationen!F7178</f>
        <v>5.37</v>
      </c>
      <c r="H7179" s="28">
        <f>HLOOKUP(Eingabe!$C$6,Kalkulationen!$F$1:$L$8762,Kalkulationen!D7178)</f>
        <v>232.80191638908431</v>
      </c>
    </row>
    <row r="7180" spans="6:8" x14ac:dyDescent="0.15">
      <c r="F7180" s="26">
        <v>43764.999999982596</v>
      </c>
      <c r="G7180" s="27">
        <f>Kalkulationen!F7179</f>
        <v>5.52</v>
      </c>
      <c r="H7180" s="28">
        <f>HLOOKUP(Eingabe!$C$6,Kalkulationen!$F$1:$L$8762,Kalkulationen!D7179)</f>
        <v>254.43327038277369</v>
      </c>
    </row>
    <row r="7181" spans="6:8" x14ac:dyDescent="0.15">
      <c r="F7181" s="26">
        <v>43765.04166664926</v>
      </c>
      <c r="G7181" s="27">
        <f>Kalkulationen!F7180</f>
        <v>5.52</v>
      </c>
      <c r="H7181" s="28">
        <f>HLOOKUP(Eingabe!$C$6,Kalkulationen!$F$1:$L$8762,Kalkulationen!D7180)</f>
        <v>254.43327038277369</v>
      </c>
    </row>
    <row r="7182" spans="6:8" x14ac:dyDescent="0.15">
      <c r="F7182" s="26">
        <v>43765.083333315924</v>
      </c>
      <c r="G7182" s="27">
        <f>Kalkulationen!F7181</f>
        <v>5.97</v>
      </c>
      <c r="H7182" s="28">
        <f>HLOOKUP(Eingabe!$C$6,Kalkulationen!$F$1:$L$8762,Kalkulationen!D7181)</f>
        <v>325.486920668631</v>
      </c>
    </row>
    <row r="7183" spans="6:8" x14ac:dyDescent="0.15">
      <c r="F7183" s="26">
        <v>43765.124999982589</v>
      </c>
      <c r="G7183" s="27">
        <f>Kalkulationen!F7182</f>
        <v>5.22</v>
      </c>
      <c r="H7183" s="28">
        <f>HLOOKUP(Eingabe!$C$6,Kalkulationen!$F$1:$L$8762,Kalkulationen!D7182)</f>
        <v>212.01452653164606</v>
      </c>
    </row>
    <row r="7184" spans="6:8" x14ac:dyDescent="0.15">
      <c r="F7184" s="26">
        <v>43765.166666649253</v>
      </c>
      <c r="G7184" s="27">
        <f>Kalkulationen!F7183</f>
        <v>3.73</v>
      </c>
      <c r="H7184" s="28">
        <f>HLOOKUP(Eingabe!$C$6,Kalkulationen!$F$1:$L$8762,Kalkulationen!D7183)</f>
        <v>57.90322713773282</v>
      </c>
    </row>
    <row r="7185" spans="6:8" x14ac:dyDescent="0.15">
      <c r="F7185" s="26">
        <v>43765.208333315917</v>
      </c>
      <c r="G7185" s="27">
        <f>Kalkulationen!F7184</f>
        <v>6.86</v>
      </c>
      <c r="H7185" s="28">
        <f>HLOOKUP(Eingabe!$C$6,Kalkulationen!$F$1:$L$8762,Kalkulationen!D7184)</f>
        <v>511.24640402007304</v>
      </c>
    </row>
    <row r="7186" spans="6:8" x14ac:dyDescent="0.15">
      <c r="F7186" s="26">
        <v>43765.249999982581</v>
      </c>
      <c r="G7186" s="27">
        <f>Kalkulationen!F7185</f>
        <v>5.67</v>
      </c>
      <c r="H7186" s="28">
        <f>HLOOKUP(Eingabe!$C$6,Kalkulationen!$F$1:$L$8762,Kalkulationen!D7185)</f>
        <v>276.80098896274217</v>
      </c>
    </row>
    <row r="7187" spans="6:8" x14ac:dyDescent="0.15">
      <c r="F7187" s="26">
        <v>43765.291666649246</v>
      </c>
      <c r="G7187" s="27">
        <f>Kalkulationen!F7186</f>
        <v>6.71</v>
      </c>
      <c r="H7187" s="28">
        <f>HLOOKUP(Eingabe!$C$6,Kalkulationen!$F$1:$L$8762,Kalkulationen!D7186)</f>
        <v>476.43639304473675</v>
      </c>
    </row>
    <row r="7188" spans="6:8" x14ac:dyDescent="0.15">
      <c r="F7188" s="26">
        <v>43765.33333331591</v>
      </c>
      <c r="G7188" s="27">
        <f>Kalkulationen!F7187</f>
        <v>6.86</v>
      </c>
      <c r="H7188" s="28">
        <f>HLOOKUP(Eingabe!$C$6,Kalkulationen!$F$1:$L$8762,Kalkulationen!D7187)</f>
        <v>511.24640402007304</v>
      </c>
    </row>
    <row r="7189" spans="6:8" x14ac:dyDescent="0.15">
      <c r="F7189" s="26">
        <v>43765.374999982574</v>
      </c>
      <c r="G7189" s="27">
        <f>Kalkulationen!F7188</f>
        <v>8.06</v>
      </c>
      <c r="H7189" s="28">
        <f>HLOOKUP(Eingabe!$C$6,Kalkulationen!$F$1:$L$8762,Kalkulationen!D7188)</f>
        <v>844.78749676498433</v>
      </c>
    </row>
    <row r="7190" spans="6:8" x14ac:dyDescent="0.15">
      <c r="F7190" s="26">
        <v>43765.416666649238</v>
      </c>
      <c r="G7190" s="27">
        <f>Kalkulationen!F7189</f>
        <v>7.31</v>
      </c>
      <c r="H7190" s="28">
        <f>HLOOKUP(Eingabe!$C$6,Kalkulationen!$F$1:$L$8762,Kalkulationen!D7189)</f>
        <v>624.88523343482666</v>
      </c>
    </row>
    <row r="7191" spans="6:8" x14ac:dyDescent="0.15">
      <c r="F7191" s="26">
        <v>43765.458333315903</v>
      </c>
      <c r="G7191" s="27">
        <f>Kalkulationen!F7190</f>
        <v>7.76</v>
      </c>
      <c r="H7191" s="28">
        <f>HLOOKUP(Eingabe!$C$6,Kalkulationen!$F$1:$L$8762,Kalkulationen!D7190)</f>
        <v>752.39321657884113</v>
      </c>
    </row>
    <row r="7192" spans="6:8" x14ac:dyDescent="0.15">
      <c r="F7192" s="26">
        <v>43765.499999982567</v>
      </c>
      <c r="G7192" s="27">
        <f>Kalkulationen!F7191</f>
        <v>7.76</v>
      </c>
      <c r="H7192" s="28">
        <f>HLOOKUP(Eingabe!$C$6,Kalkulationen!$F$1:$L$8762,Kalkulationen!D7191)</f>
        <v>752.39321657884113</v>
      </c>
    </row>
    <row r="7193" spans="6:8" x14ac:dyDescent="0.15">
      <c r="F7193" s="26">
        <v>43765.541666649231</v>
      </c>
      <c r="G7193" s="27">
        <f>Kalkulationen!F7192</f>
        <v>7.01</v>
      </c>
      <c r="H7193" s="28">
        <f>HLOOKUP(Eingabe!$C$6,Kalkulationen!$F$1:$L$8762,Kalkulationen!D7192)</f>
        <v>547.54540984378536</v>
      </c>
    </row>
    <row r="7194" spans="6:8" x14ac:dyDescent="0.15">
      <c r="F7194" s="26">
        <v>43765.583333315895</v>
      </c>
      <c r="G7194" s="27">
        <f>Kalkulationen!F7193</f>
        <v>8.06</v>
      </c>
      <c r="H7194" s="28">
        <f>HLOOKUP(Eingabe!$C$6,Kalkulationen!$F$1:$L$8762,Kalkulationen!D7193)</f>
        <v>844.78749676498433</v>
      </c>
    </row>
    <row r="7195" spans="6:8" x14ac:dyDescent="0.15">
      <c r="F7195" s="26">
        <v>43765.62499998256</v>
      </c>
      <c r="G7195" s="27">
        <f>Kalkulationen!F7194</f>
        <v>8.35</v>
      </c>
      <c r="H7195" s="28">
        <f>HLOOKUP(Eingabe!$C$6,Kalkulationen!$F$1:$L$8762,Kalkulationen!D7194)</f>
        <v>939.27147909968994</v>
      </c>
    </row>
    <row r="7196" spans="6:8" x14ac:dyDescent="0.15">
      <c r="F7196" s="26">
        <v>43765.666666649224</v>
      </c>
      <c r="G7196" s="27">
        <f>Kalkulationen!F7195</f>
        <v>7.16</v>
      </c>
      <c r="H7196" s="28">
        <f>HLOOKUP(Eingabe!$C$6,Kalkulationen!$F$1:$L$8762,Kalkulationen!D7195)</f>
        <v>585.42842938631918</v>
      </c>
    </row>
    <row r="7197" spans="6:8" x14ac:dyDescent="0.15">
      <c r="F7197" s="26">
        <v>43765.708333315888</v>
      </c>
      <c r="G7197" s="27">
        <f>Kalkulationen!F7196</f>
        <v>6.56</v>
      </c>
      <c r="H7197" s="28">
        <f>HLOOKUP(Eingabe!$C$6,Kalkulationen!$F$1:$L$8762,Kalkulationen!D7196)</f>
        <v>442.98824926057142</v>
      </c>
    </row>
    <row r="7198" spans="6:8" x14ac:dyDescent="0.15">
      <c r="F7198" s="26">
        <v>43765.749999982552</v>
      </c>
      <c r="G7198" s="27">
        <f>Kalkulationen!F7197</f>
        <v>6.41</v>
      </c>
      <c r="H7198" s="28">
        <f>HLOOKUP(Eingabe!$C$6,Kalkulationen!$F$1:$L$8762,Kalkulationen!D7197)</f>
        <v>410.790941833408</v>
      </c>
    </row>
    <row r="7199" spans="6:8" x14ac:dyDescent="0.15">
      <c r="F7199" s="26">
        <v>43765.791666649216</v>
      </c>
      <c r="G7199" s="27">
        <f>Kalkulationen!F7198</f>
        <v>7.01</v>
      </c>
      <c r="H7199" s="28">
        <f>HLOOKUP(Eingabe!$C$6,Kalkulationen!$F$1:$L$8762,Kalkulationen!D7198)</f>
        <v>547.54540984378536</v>
      </c>
    </row>
    <row r="7200" spans="6:8" x14ac:dyDescent="0.15">
      <c r="F7200" s="26">
        <v>43765.833333315881</v>
      </c>
      <c r="G7200" s="27">
        <f>Kalkulationen!F7199</f>
        <v>6.12</v>
      </c>
      <c r="H7200" s="28">
        <f>HLOOKUP(Eingabe!$C$6,Kalkulationen!$F$1:$L$8762,Kalkulationen!D7199)</f>
        <v>352.73627104706577</v>
      </c>
    </row>
    <row r="7201" spans="6:8" x14ac:dyDescent="0.15">
      <c r="F7201" s="26">
        <v>43765.874999982545</v>
      </c>
      <c r="G7201" s="27">
        <f>Kalkulationen!F7200</f>
        <v>7.16</v>
      </c>
      <c r="H7201" s="28">
        <f>HLOOKUP(Eingabe!$C$6,Kalkulationen!$F$1:$L$8762,Kalkulationen!D7200)</f>
        <v>585.42842938631918</v>
      </c>
    </row>
    <row r="7202" spans="6:8" x14ac:dyDescent="0.15">
      <c r="F7202" s="26">
        <v>43765.916666649209</v>
      </c>
      <c r="G7202" s="27">
        <f>Kalkulationen!F7201</f>
        <v>6.27</v>
      </c>
      <c r="H7202" s="28">
        <f>HLOOKUP(Eingabe!$C$6,Kalkulationen!$F$1:$L$8762,Kalkulationen!D7201)</f>
        <v>381.97961946877831</v>
      </c>
    </row>
    <row r="7203" spans="6:8" x14ac:dyDescent="0.15">
      <c r="F7203" s="26">
        <v>43765.958333315873</v>
      </c>
      <c r="G7203" s="27">
        <f>Kalkulationen!F7202</f>
        <v>3.88</v>
      </c>
      <c r="H7203" s="28">
        <f>HLOOKUP(Eingabe!$C$6,Kalkulationen!$F$1:$L$8762,Kalkulationen!D7202)</f>
        <v>71.378640628237633</v>
      </c>
    </row>
    <row r="7204" spans="6:8" x14ac:dyDescent="0.15">
      <c r="F7204" s="26">
        <v>43765.999999982538</v>
      </c>
      <c r="G7204" s="27">
        <f>Kalkulationen!F7203</f>
        <v>5.82</v>
      </c>
      <c r="H7204" s="28">
        <f>HLOOKUP(Eingabe!$C$6,Kalkulationen!$F$1:$L$8762,Kalkulationen!D7203)</f>
        <v>300.31867582888367</v>
      </c>
    </row>
    <row r="7205" spans="6:8" x14ac:dyDescent="0.15">
      <c r="F7205" s="26">
        <v>43766.041666649202</v>
      </c>
      <c r="G7205" s="27">
        <f>Kalkulationen!F7204</f>
        <v>5.82</v>
      </c>
      <c r="H7205" s="28">
        <f>HLOOKUP(Eingabe!$C$6,Kalkulationen!$F$1:$L$8762,Kalkulationen!D7204)</f>
        <v>300.31867582888367</v>
      </c>
    </row>
    <row r="7206" spans="6:8" x14ac:dyDescent="0.15">
      <c r="F7206" s="26">
        <v>43766.083333315866</v>
      </c>
      <c r="G7206" s="27">
        <f>Kalkulationen!F7205</f>
        <v>6.12</v>
      </c>
      <c r="H7206" s="28">
        <f>HLOOKUP(Eingabe!$C$6,Kalkulationen!$F$1:$L$8762,Kalkulationen!D7205)</f>
        <v>352.73627104706577</v>
      </c>
    </row>
    <row r="7207" spans="6:8" x14ac:dyDescent="0.15">
      <c r="F7207" s="26">
        <v>43766.12499998253</v>
      </c>
      <c r="G7207" s="27">
        <f>Kalkulationen!F7206</f>
        <v>6.56</v>
      </c>
      <c r="H7207" s="28">
        <f>HLOOKUP(Eingabe!$C$6,Kalkulationen!$F$1:$L$8762,Kalkulationen!D7206)</f>
        <v>442.98824926057142</v>
      </c>
    </row>
    <row r="7208" spans="6:8" x14ac:dyDescent="0.15">
      <c r="F7208" s="26">
        <v>43766.166666649195</v>
      </c>
      <c r="G7208" s="27">
        <f>Kalkulationen!F7207</f>
        <v>5.82</v>
      </c>
      <c r="H7208" s="28">
        <f>HLOOKUP(Eingabe!$C$6,Kalkulationen!$F$1:$L$8762,Kalkulationen!D7207)</f>
        <v>300.31867582888367</v>
      </c>
    </row>
    <row r="7209" spans="6:8" x14ac:dyDescent="0.15">
      <c r="F7209" s="26">
        <v>43766.208333315859</v>
      </c>
      <c r="G7209" s="27">
        <f>Kalkulationen!F7208</f>
        <v>5.82</v>
      </c>
      <c r="H7209" s="28">
        <f>HLOOKUP(Eingabe!$C$6,Kalkulationen!$F$1:$L$8762,Kalkulationen!D7208)</f>
        <v>300.31867582888367</v>
      </c>
    </row>
    <row r="7210" spans="6:8" x14ac:dyDescent="0.15">
      <c r="F7210" s="26">
        <v>43766.249999982523</v>
      </c>
      <c r="G7210" s="27">
        <f>Kalkulationen!F7209</f>
        <v>5.67</v>
      </c>
      <c r="H7210" s="28">
        <f>HLOOKUP(Eingabe!$C$6,Kalkulationen!$F$1:$L$8762,Kalkulationen!D7209)</f>
        <v>276.80098896274217</v>
      </c>
    </row>
    <row r="7211" spans="6:8" x14ac:dyDescent="0.15">
      <c r="F7211" s="26">
        <v>43766.291666649187</v>
      </c>
      <c r="G7211" s="27">
        <f>Kalkulationen!F7210</f>
        <v>4.62</v>
      </c>
      <c r="H7211" s="28">
        <f>HLOOKUP(Eingabe!$C$6,Kalkulationen!$F$1:$L$8762,Kalkulationen!D7210)</f>
        <v>141.66861508672662</v>
      </c>
    </row>
    <row r="7212" spans="6:8" x14ac:dyDescent="0.15">
      <c r="F7212" s="26">
        <v>43766.333333315852</v>
      </c>
      <c r="G7212" s="27">
        <f>Kalkulationen!F7211</f>
        <v>4.18</v>
      </c>
      <c r="H7212" s="28">
        <f>HLOOKUP(Eingabe!$C$6,Kalkulationen!$F$1:$L$8762,Kalkulationen!D7211)</f>
        <v>99.286032951741447</v>
      </c>
    </row>
    <row r="7213" spans="6:8" x14ac:dyDescent="0.15">
      <c r="F7213" s="26">
        <v>43766.374999982516</v>
      </c>
      <c r="G7213" s="27">
        <f>Kalkulationen!F7212</f>
        <v>3.73</v>
      </c>
      <c r="H7213" s="28">
        <f>HLOOKUP(Eingabe!$C$6,Kalkulationen!$F$1:$L$8762,Kalkulationen!D7212)</f>
        <v>57.90322713773282</v>
      </c>
    </row>
    <row r="7214" spans="6:8" x14ac:dyDescent="0.15">
      <c r="F7214" s="26">
        <v>43766.41666664918</v>
      </c>
      <c r="G7214" s="27">
        <f>Kalkulationen!F7213</f>
        <v>3.88</v>
      </c>
      <c r="H7214" s="28">
        <f>HLOOKUP(Eingabe!$C$6,Kalkulationen!$F$1:$L$8762,Kalkulationen!D7213)</f>
        <v>71.378640628237633</v>
      </c>
    </row>
    <row r="7215" spans="6:8" x14ac:dyDescent="0.15">
      <c r="F7215" s="26">
        <v>43766.458333315844</v>
      </c>
      <c r="G7215" s="27">
        <f>Kalkulationen!F7214</f>
        <v>4.33</v>
      </c>
      <c r="H7215" s="28">
        <f>HLOOKUP(Eingabe!$C$6,Kalkulationen!$F$1:$L$8762,Kalkulationen!D7214)</f>
        <v>113.35839181095314</v>
      </c>
    </row>
    <row r="7216" spans="6:8" x14ac:dyDescent="0.15">
      <c r="F7216" s="26">
        <v>43766.499999982509</v>
      </c>
      <c r="G7216" s="27">
        <f>Kalkulationen!F7215</f>
        <v>4.33</v>
      </c>
      <c r="H7216" s="28">
        <f>HLOOKUP(Eingabe!$C$6,Kalkulationen!$F$1:$L$8762,Kalkulationen!D7215)</f>
        <v>113.35839181095314</v>
      </c>
    </row>
    <row r="7217" spans="6:8" x14ac:dyDescent="0.15">
      <c r="F7217" s="26">
        <v>43766.541666649173</v>
      </c>
      <c r="G7217" s="27">
        <f>Kalkulationen!F7216</f>
        <v>4.62</v>
      </c>
      <c r="H7217" s="28">
        <f>HLOOKUP(Eingabe!$C$6,Kalkulationen!$F$1:$L$8762,Kalkulationen!D7216)</f>
        <v>141.66861508672662</v>
      </c>
    </row>
    <row r="7218" spans="6:8" x14ac:dyDescent="0.15">
      <c r="F7218" s="26">
        <v>43766.583333315837</v>
      </c>
      <c r="G7218" s="27">
        <f>Kalkulationen!F7217</f>
        <v>4.62</v>
      </c>
      <c r="H7218" s="28">
        <f>HLOOKUP(Eingabe!$C$6,Kalkulationen!$F$1:$L$8762,Kalkulationen!D7217)</f>
        <v>141.66861508672662</v>
      </c>
    </row>
    <row r="7219" spans="6:8" x14ac:dyDescent="0.15">
      <c r="F7219" s="26">
        <v>43766.624999982501</v>
      </c>
      <c r="G7219" s="27">
        <f>Kalkulationen!F7218</f>
        <v>4.7699999999999996</v>
      </c>
      <c r="H7219" s="28">
        <f>HLOOKUP(Eingabe!$C$6,Kalkulationen!$F$1:$L$8762,Kalkulationen!D7218)</f>
        <v>157.3586998907347</v>
      </c>
    </row>
    <row r="7220" spans="6:8" x14ac:dyDescent="0.15">
      <c r="F7220" s="26">
        <v>43766.666666649166</v>
      </c>
      <c r="G7220" s="27">
        <f>Kalkulationen!F7219</f>
        <v>4.92</v>
      </c>
      <c r="H7220" s="28">
        <f>HLOOKUP(Eingabe!$C$6,Kalkulationen!$F$1:$L$8762,Kalkulationen!D7219)</f>
        <v>174.15991544051818</v>
      </c>
    </row>
    <row r="7221" spans="6:8" x14ac:dyDescent="0.15">
      <c r="F7221" s="26">
        <v>43766.70833331583</v>
      </c>
      <c r="G7221" s="27">
        <f>Kalkulationen!F7220</f>
        <v>4.4800000000000004</v>
      </c>
      <c r="H7221" s="28">
        <f>HLOOKUP(Eingabe!$C$6,Kalkulationen!$F$1:$L$8762,Kalkulationen!D7220)</f>
        <v>127.75355141684258</v>
      </c>
    </row>
    <row r="7222" spans="6:8" x14ac:dyDescent="0.15">
      <c r="F7222" s="26">
        <v>43766.749999982494</v>
      </c>
      <c r="G7222" s="27">
        <f>Kalkulationen!F7221</f>
        <v>4.92</v>
      </c>
      <c r="H7222" s="28">
        <f>HLOOKUP(Eingabe!$C$6,Kalkulationen!$F$1:$L$8762,Kalkulationen!D7221)</f>
        <v>174.15991544051818</v>
      </c>
    </row>
    <row r="7223" spans="6:8" x14ac:dyDescent="0.15">
      <c r="F7223" s="26">
        <v>43766.791666649158</v>
      </c>
      <c r="G7223" s="27">
        <f>Kalkulationen!F7222</f>
        <v>4.03</v>
      </c>
      <c r="H7223" s="28">
        <f>HLOOKUP(Eingabe!$C$6,Kalkulationen!$F$1:$L$8762,Kalkulationen!D7222)</f>
        <v>85.333314530668076</v>
      </c>
    </row>
    <row r="7224" spans="6:8" x14ac:dyDescent="0.15">
      <c r="F7224" s="26">
        <v>43766.833333315823</v>
      </c>
      <c r="G7224" s="27">
        <f>Kalkulationen!F7223</f>
        <v>4.4800000000000004</v>
      </c>
      <c r="H7224" s="28">
        <f>HLOOKUP(Eingabe!$C$6,Kalkulationen!$F$1:$L$8762,Kalkulationen!D7223)</f>
        <v>127.75355141684258</v>
      </c>
    </row>
    <row r="7225" spans="6:8" x14ac:dyDescent="0.15">
      <c r="F7225" s="26">
        <v>43766.874999982487</v>
      </c>
      <c r="G7225" s="27">
        <f>Kalkulationen!F7224</f>
        <v>5.22</v>
      </c>
      <c r="H7225" s="28">
        <f>HLOOKUP(Eingabe!$C$6,Kalkulationen!$F$1:$L$8762,Kalkulationen!D7224)</f>
        <v>212.01452653164606</v>
      </c>
    </row>
    <row r="7226" spans="6:8" x14ac:dyDescent="0.15">
      <c r="F7226" s="26">
        <v>43766.916666649151</v>
      </c>
      <c r="G7226" s="27">
        <f>Kalkulationen!F7225</f>
        <v>4.92</v>
      </c>
      <c r="H7226" s="28">
        <f>HLOOKUP(Eingabe!$C$6,Kalkulationen!$F$1:$L$8762,Kalkulationen!D7225)</f>
        <v>174.15991544051818</v>
      </c>
    </row>
    <row r="7227" spans="6:8" x14ac:dyDescent="0.15">
      <c r="F7227" s="26">
        <v>43766.958333315815</v>
      </c>
      <c r="G7227" s="27">
        <f>Kalkulationen!F7226</f>
        <v>4.18</v>
      </c>
      <c r="H7227" s="28">
        <f>HLOOKUP(Eingabe!$C$6,Kalkulationen!$F$1:$L$8762,Kalkulationen!D7226)</f>
        <v>99.286032951741447</v>
      </c>
    </row>
    <row r="7228" spans="6:8" x14ac:dyDescent="0.15">
      <c r="F7228" s="26">
        <v>43766.999999982479</v>
      </c>
      <c r="G7228" s="27">
        <f>Kalkulationen!F7227</f>
        <v>4.7699999999999996</v>
      </c>
      <c r="H7228" s="28">
        <f>HLOOKUP(Eingabe!$C$6,Kalkulationen!$F$1:$L$8762,Kalkulationen!D7227)</f>
        <v>157.3586998907347</v>
      </c>
    </row>
    <row r="7229" spans="6:8" x14ac:dyDescent="0.15">
      <c r="F7229" s="26">
        <v>43767.041666649144</v>
      </c>
      <c r="G7229" s="27">
        <f>Kalkulationen!F7228</f>
        <v>4.18</v>
      </c>
      <c r="H7229" s="28">
        <f>HLOOKUP(Eingabe!$C$6,Kalkulationen!$F$1:$L$8762,Kalkulationen!D7228)</f>
        <v>99.286032951741447</v>
      </c>
    </row>
    <row r="7230" spans="6:8" x14ac:dyDescent="0.15">
      <c r="F7230" s="26">
        <v>43767.083333315808</v>
      </c>
      <c r="G7230" s="27">
        <f>Kalkulationen!F7229</f>
        <v>5.07</v>
      </c>
      <c r="H7230" s="28">
        <f>HLOOKUP(Eingabe!$C$6,Kalkulationen!$F$1:$L$8762,Kalkulationen!D7229)</f>
        <v>192.37195416342232</v>
      </c>
    </row>
    <row r="7231" spans="6:8" x14ac:dyDescent="0.15">
      <c r="F7231" s="26">
        <v>43767.124999982472</v>
      </c>
      <c r="G7231" s="27">
        <f>Kalkulationen!F7230</f>
        <v>4.92</v>
      </c>
      <c r="H7231" s="28">
        <f>HLOOKUP(Eingabe!$C$6,Kalkulationen!$F$1:$L$8762,Kalkulationen!D7230)</f>
        <v>174.15991544051818</v>
      </c>
    </row>
    <row r="7232" spans="6:8" x14ac:dyDescent="0.15">
      <c r="F7232" s="26">
        <v>43767.166666649136</v>
      </c>
      <c r="G7232" s="27">
        <f>Kalkulationen!F7231</f>
        <v>4.92</v>
      </c>
      <c r="H7232" s="28">
        <f>HLOOKUP(Eingabe!$C$6,Kalkulationen!$F$1:$L$8762,Kalkulationen!D7231)</f>
        <v>174.15991544051818</v>
      </c>
    </row>
    <row r="7233" spans="6:8" x14ac:dyDescent="0.15">
      <c r="F7233" s="26">
        <v>43767.208333315801</v>
      </c>
      <c r="G7233" s="27">
        <f>Kalkulationen!F7232</f>
        <v>3.88</v>
      </c>
      <c r="H7233" s="28">
        <f>HLOOKUP(Eingabe!$C$6,Kalkulationen!$F$1:$L$8762,Kalkulationen!D7232)</f>
        <v>71.378640628237633</v>
      </c>
    </row>
    <row r="7234" spans="6:8" x14ac:dyDescent="0.15">
      <c r="F7234" s="26">
        <v>43767.249999982465</v>
      </c>
      <c r="G7234" s="27">
        <f>Kalkulationen!F7233</f>
        <v>3.88</v>
      </c>
      <c r="H7234" s="28">
        <f>HLOOKUP(Eingabe!$C$6,Kalkulationen!$F$1:$L$8762,Kalkulationen!D7233)</f>
        <v>71.378640628237633</v>
      </c>
    </row>
    <row r="7235" spans="6:8" x14ac:dyDescent="0.15">
      <c r="F7235" s="26">
        <v>43767.291666649129</v>
      </c>
      <c r="G7235" s="27">
        <f>Kalkulationen!F7234</f>
        <v>3.88</v>
      </c>
      <c r="H7235" s="28">
        <f>HLOOKUP(Eingabe!$C$6,Kalkulationen!$F$1:$L$8762,Kalkulationen!D7234)</f>
        <v>71.378640628237633</v>
      </c>
    </row>
    <row r="7236" spans="6:8" x14ac:dyDescent="0.15">
      <c r="F7236" s="26">
        <v>43767.333333315793</v>
      </c>
      <c r="G7236" s="27">
        <f>Kalkulationen!F7235</f>
        <v>3.43</v>
      </c>
      <c r="H7236" s="28">
        <f>HLOOKUP(Eingabe!$C$6,Kalkulationen!$F$1:$L$8762,Kalkulationen!D7235)</f>
        <v>35.928487146259762</v>
      </c>
    </row>
    <row r="7237" spans="6:8" x14ac:dyDescent="0.15">
      <c r="F7237" s="26">
        <v>43767.374999982458</v>
      </c>
      <c r="G7237" s="27">
        <f>Kalkulationen!F7236</f>
        <v>3.43</v>
      </c>
      <c r="H7237" s="28">
        <f>HLOOKUP(Eingabe!$C$6,Kalkulationen!$F$1:$L$8762,Kalkulationen!D7236)</f>
        <v>35.928487146259762</v>
      </c>
    </row>
    <row r="7238" spans="6:8" x14ac:dyDescent="0.15">
      <c r="F7238" s="26">
        <v>43767.416666649122</v>
      </c>
      <c r="G7238" s="27">
        <f>Kalkulationen!F7237</f>
        <v>2.69</v>
      </c>
      <c r="H7238" s="28">
        <f>HLOOKUP(Eingabe!$C$6,Kalkulationen!$F$1:$L$8762,Kalkulationen!D7237)</f>
        <v>7.4302984659264721</v>
      </c>
    </row>
    <row r="7239" spans="6:8" x14ac:dyDescent="0.15">
      <c r="F7239" s="26">
        <v>43767.458333315786</v>
      </c>
      <c r="G7239" s="27">
        <f>Kalkulationen!F7238</f>
        <v>1.64</v>
      </c>
      <c r="H7239" s="28">
        <f>HLOOKUP(Eingabe!$C$6,Kalkulationen!$F$1:$L$8762,Kalkulationen!D7238)</f>
        <v>0.28936731896601203</v>
      </c>
    </row>
    <row r="7240" spans="6:8" x14ac:dyDescent="0.15">
      <c r="F7240" s="26">
        <v>43767.49999998245</v>
      </c>
      <c r="G7240" s="27">
        <f>Kalkulationen!F7239</f>
        <v>2.2400000000000002</v>
      </c>
      <c r="H7240" s="28">
        <f>HLOOKUP(Eingabe!$C$6,Kalkulationen!$F$1:$L$8762,Kalkulationen!D7239)</f>
        <v>2.2387492384510437</v>
      </c>
    </row>
    <row r="7241" spans="6:8" x14ac:dyDescent="0.15">
      <c r="F7241" s="26">
        <v>43767.541666649115</v>
      </c>
      <c r="G7241" s="27">
        <f>Kalkulationen!F7240</f>
        <v>2.2400000000000002</v>
      </c>
      <c r="H7241" s="28">
        <f>HLOOKUP(Eingabe!$C$6,Kalkulationen!$F$1:$L$8762,Kalkulationen!D7240)</f>
        <v>2.2387492384510437</v>
      </c>
    </row>
    <row r="7242" spans="6:8" x14ac:dyDescent="0.15">
      <c r="F7242" s="26">
        <v>43767.583333315779</v>
      </c>
      <c r="G7242" s="27">
        <f>Kalkulationen!F7241</f>
        <v>2.54</v>
      </c>
      <c r="H7242" s="28">
        <f>HLOOKUP(Eingabe!$C$6,Kalkulationen!$F$1:$L$8762,Kalkulationen!D7241)</f>
        <v>4.7035428791755116</v>
      </c>
    </row>
    <row r="7243" spans="6:8" x14ac:dyDescent="0.15">
      <c r="F7243" s="26">
        <v>43767.624999982443</v>
      </c>
      <c r="G7243" s="27">
        <f>Kalkulationen!F7242</f>
        <v>2.69</v>
      </c>
      <c r="H7243" s="28">
        <f>HLOOKUP(Eingabe!$C$6,Kalkulationen!$F$1:$L$8762,Kalkulationen!D7242)</f>
        <v>7.4302984659264721</v>
      </c>
    </row>
    <row r="7244" spans="6:8" x14ac:dyDescent="0.15">
      <c r="F7244" s="26">
        <v>43767.666666649107</v>
      </c>
      <c r="G7244" s="27">
        <f>Kalkulationen!F7243</f>
        <v>3.43</v>
      </c>
      <c r="H7244" s="28">
        <f>HLOOKUP(Eingabe!$C$6,Kalkulationen!$F$1:$L$8762,Kalkulationen!D7243)</f>
        <v>35.928487146259762</v>
      </c>
    </row>
    <row r="7245" spans="6:8" x14ac:dyDescent="0.15">
      <c r="F7245" s="26">
        <v>43767.708333315772</v>
      </c>
      <c r="G7245" s="27">
        <f>Kalkulationen!F7244</f>
        <v>3.73</v>
      </c>
      <c r="H7245" s="28">
        <f>HLOOKUP(Eingabe!$C$6,Kalkulationen!$F$1:$L$8762,Kalkulationen!D7244)</f>
        <v>57.90322713773282</v>
      </c>
    </row>
    <row r="7246" spans="6:8" x14ac:dyDescent="0.15">
      <c r="F7246" s="26">
        <v>43767.749999982436</v>
      </c>
      <c r="G7246" s="27">
        <f>Kalkulationen!F7245</f>
        <v>4.03</v>
      </c>
      <c r="H7246" s="28">
        <f>HLOOKUP(Eingabe!$C$6,Kalkulationen!$F$1:$L$8762,Kalkulationen!D7245)</f>
        <v>85.333314530668076</v>
      </c>
    </row>
    <row r="7247" spans="6:8" x14ac:dyDescent="0.15">
      <c r="F7247" s="26">
        <v>43767.7916666491</v>
      </c>
      <c r="G7247" s="27">
        <f>Kalkulationen!F7246</f>
        <v>3.88</v>
      </c>
      <c r="H7247" s="28">
        <f>HLOOKUP(Eingabe!$C$6,Kalkulationen!$F$1:$L$8762,Kalkulationen!D7246)</f>
        <v>71.378640628237633</v>
      </c>
    </row>
    <row r="7248" spans="6:8" x14ac:dyDescent="0.15">
      <c r="F7248" s="26">
        <v>43767.833333315764</v>
      </c>
      <c r="G7248" s="27">
        <f>Kalkulationen!F7247</f>
        <v>3.73</v>
      </c>
      <c r="H7248" s="28">
        <f>HLOOKUP(Eingabe!$C$6,Kalkulationen!$F$1:$L$8762,Kalkulationen!D7247)</f>
        <v>57.90322713773282</v>
      </c>
    </row>
    <row r="7249" spans="6:8" x14ac:dyDescent="0.15">
      <c r="F7249" s="26">
        <v>43767.874999982429</v>
      </c>
      <c r="G7249" s="27">
        <f>Kalkulationen!F7248</f>
        <v>3.88</v>
      </c>
      <c r="H7249" s="28">
        <f>HLOOKUP(Eingabe!$C$6,Kalkulationen!$F$1:$L$8762,Kalkulationen!D7248)</f>
        <v>71.378640628237633</v>
      </c>
    </row>
    <row r="7250" spans="6:8" x14ac:dyDescent="0.15">
      <c r="F7250" s="26">
        <v>43767.916666649093</v>
      </c>
      <c r="G7250" s="27">
        <f>Kalkulationen!F7249</f>
        <v>2.98</v>
      </c>
      <c r="H7250" s="28">
        <f>HLOOKUP(Eingabe!$C$6,Kalkulationen!$F$1:$L$8762,Kalkulationen!D7249)</f>
        <v>15.363813474783871</v>
      </c>
    </row>
    <row r="7251" spans="6:8" x14ac:dyDescent="0.15">
      <c r="F7251" s="26">
        <v>43767.958333315757</v>
      </c>
      <c r="G7251" s="27">
        <f>Kalkulationen!F7250</f>
        <v>2.98</v>
      </c>
      <c r="H7251" s="28">
        <f>HLOOKUP(Eingabe!$C$6,Kalkulationen!$F$1:$L$8762,Kalkulationen!D7250)</f>
        <v>15.363813474783871</v>
      </c>
    </row>
    <row r="7252" spans="6:8" x14ac:dyDescent="0.15">
      <c r="F7252" s="26">
        <v>43767.999999982421</v>
      </c>
      <c r="G7252" s="27">
        <f>Kalkulationen!F7251</f>
        <v>1.79</v>
      </c>
      <c r="H7252" s="28">
        <f>HLOOKUP(Eingabe!$C$6,Kalkulationen!$F$1:$L$8762,Kalkulationen!D7251)</f>
        <v>0.54640916557928276</v>
      </c>
    </row>
    <row r="7253" spans="6:8" x14ac:dyDescent="0.15">
      <c r="F7253" s="26">
        <v>43768.041666649086</v>
      </c>
      <c r="G7253" s="27">
        <f>Kalkulationen!F7252</f>
        <v>4.18</v>
      </c>
      <c r="H7253" s="28">
        <f>HLOOKUP(Eingabe!$C$6,Kalkulationen!$F$1:$L$8762,Kalkulationen!D7252)</f>
        <v>99.286032951741447</v>
      </c>
    </row>
    <row r="7254" spans="6:8" x14ac:dyDescent="0.15">
      <c r="F7254" s="26">
        <v>43768.08333331575</v>
      </c>
      <c r="G7254" s="27">
        <f>Kalkulationen!F7253</f>
        <v>3.13</v>
      </c>
      <c r="H7254" s="28">
        <f>HLOOKUP(Eingabe!$C$6,Kalkulationen!$F$1:$L$8762,Kalkulationen!D7253)</f>
        <v>21.178652373249626</v>
      </c>
    </row>
    <row r="7255" spans="6:8" x14ac:dyDescent="0.15">
      <c r="F7255" s="26">
        <v>43768.124999982414</v>
      </c>
      <c r="G7255" s="27">
        <f>Kalkulationen!F7254</f>
        <v>0.9</v>
      </c>
      <c r="H7255" s="28">
        <f>HLOOKUP(Eingabe!$C$6,Kalkulationen!$F$1:$L$8762,Kalkulationen!D7254)</f>
        <v>0</v>
      </c>
    </row>
    <row r="7256" spans="6:8" x14ac:dyDescent="0.15">
      <c r="F7256" s="26">
        <v>43768.166666649078</v>
      </c>
      <c r="G7256" s="27">
        <f>Kalkulationen!F7255</f>
        <v>0.3</v>
      </c>
      <c r="H7256" s="28">
        <f>HLOOKUP(Eingabe!$C$6,Kalkulationen!$F$1:$L$8762,Kalkulationen!D7255)</f>
        <v>0</v>
      </c>
    </row>
    <row r="7257" spans="6:8" x14ac:dyDescent="0.15">
      <c r="F7257" s="26">
        <v>43768.208333315742</v>
      </c>
      <c r="G7257" s="27">
        <f>Kalkulationen!F7256</f>
        <v>1.19</v>
      </c>
      <c r="H7257" s="28">
        <f>HLOOKUP(Eingabe!$C$6,Kalkulationen!$F$1:$L$8762,Kalkulationen!D7256)</f>
        <v>0</v>
      </c>
    </row>
    <row r="7258" spans="6:8" x14ac:dyDescent="0.15">
      <c r="F7258" s="26">
        <v>43768.249999982407</v>
      </c>
      <c r="G7258" s="27">
        <f>Kalkulationen!F7257</f>
        <v>0.9</v>
      </c>
      <c r="H7258" s="28">
        <f>HLOOKUP(Eingabe!$C$6,Kalkulationen!$F$1:$L$8762,Kalkulationen!D7257)</f>
        <v>0</v>
      </c>
    </row>
    <row r="7259" spans="6:8" x14ac:dyDescent="0.15">
      <c r="F7259" s="26">
        <v>43768.291666649071</v>
      </c>
      <c r="G7259" s="27">
        <f>Kalkulationen!F7258</f>
        <v>0</v>
      </c>
      <c r="H7259" s="28">
        <f>HLOOKUP(Eingabe!$C$6,Kalkulationen!$F$1:$L$8762,Kalkulationen!D7258)</f>
        <v>0</v>
      </c>
    </row>
    <row r="7260" spans="6:8" x14ac:dyDescent="0.15">
      <c r="F7260" s="26">
        <v>43768.333333315735</v>
      </c>
      <c r="G7260" s="27">
        <f>Kalkulationen!F7259</f>
        <v>0.6</v>
      </c>
      <c r="H7260" s="28">
        <f>HLOOKUP(Eingabe!$C$6,Kalkulationen!$F$1:$L$8762,Kalkulationen!D7259)</f>
        <v>0</v>
      </c>
    </row>
    <row r="7261" spans="6:8" x14ac:dyDescent="0.15">
      <c r="F7261" s="26">
        <v>43768.374999982399</v>
      </c>
      <c r="G7261" s="27">
        <f>Kalkulationen!F7260</f>
        <v>0</v>
      </c>
      <c r="H7261" s="28">
        <f>HLOOKUP(Eingabe!$C$6,Kalkulationen!$F$1:$L$8762,Kalkulationen!D7260)</f>
        <v>0</v>
      </c>
    </row>
    <row r="7262" spans="6:8" x14ac:dyDescent="0.15">
      <c r="F7262" s="26">
        <v>43768.416666649064</v>
      </c>
      <c r="G7262" s="27">
        <f>Kalkulationen!F7261</f>
        <v>0.3</v>
      </c>
      <c r="H7262" s="28">
        <f>HLOOKUP(Eingabe!$C$6,Kalkulationen!$F$1:$L$8762,Kalkulationen!D7261)</f>
        <v>0</v>
      </c>
    </row>
    <row r="7263" spans="6:8" x14ac:dyDescent="0.15">
      <c r="F7263" s="26">
        <v>43768.458333315728</v>
      </c>
      <c r="G7263" s="27">
        <f>Kalkulationen!F7262</f>
        <v>0.6</v>
      </c>
      <c r="H7263" s="28">
        <f>HLOOKUP(Eingabe!$C$6,Kalkulationen!$F$1:$L$8762,Kalkulationen!D7262)</f>
        <v>0</v>
      </c>
    </row>
    <row r="7264" spans="6:8" x14ac:dyDescent="0.15">
      <c r="F7264" s="26">
        <v>43768.499999982392</v>
      </c>
      <c r="G7264" s="27">
        <f>Kalkulationen!F7263</f>
        <v>0.3</v>
      </c>
      <c r="H7264" s="28">
        <f>HLOOKUP(Eingabe!$C$6,Kalkulationen!$F$1:$L$8762,Kalkulationen!D7263)</f>
        <v>0</v>
      </c>
    </row>
    <row r="7265" spans="6:8" x14ac:dyDescent="0.15">
      <c r="F7265" s="26">
        <v>43768.541666649056</v>
      </c>
      <c r="G7265" s="27">
        <f>Kalkulationen!F7264</f>
        <v>1.04</v>
      </c>
      <c r="H7265" s="28">
        <f>HLOOKUP(Eingabe!$C$6,Kalkulationen!$F$1:$L$8762,Kalkulationen!D7264)</f>
        <v>0</v>
      </c>
    </row>
    <row r="7266" spans="6:8" x14ac:dyDescent="0.15">
      <c r="F7266" s="26">
        <v>43768.583333315721</v>
      </c>
      <c r="G7266" s="27">
        <f>Kalkulationen!F7265</f>
        <v>0.45</v>
      </c>
      <c r="H7266" s="28">
        <f>HLOOKUP(Eingabe!$C$6,Kalkulationen!$F$1:$L$8762,Kalkulationen!D7265)</f>
        <v>0</v>
      </c>
    </row>
    <row r="7267" spans="6:8" x14ac:dyDescent="0.15">
      <c r="F7267" s="26">
        <v>43768.624999982385</v>
      </c>
      <c r="G7267" s="27">
        <f>Kalkulationen!F7266</f>
        <v>0.9</v>
      </c>
      <c r="H7267" s="28">
        <f>HLOOKUP(Eingabe!$C$6,Kalkulationen!$F$1:$L$8762,Kalkulationen!D7266)</f>
        <v>0</v>
      </c>
    </row>
    <row r="7268" spans="6:8" x14ac:dyDescent="0.15">
      <c r="F7268" s="26">
        <v>43768.666666649049</v>
      </c>
      <c r="G7268" s="27">
        <f>Kalkulationen!F7267</f>
        <v>2.09</v>
      </c>
      <c r="H7268" s="28">
        <f>HLOOKUP(Eingabe!$C$6,Kalkulationen!$F$1:$L$8762,Kalkulationen!D7267)</f>
        <v>1.4746487197138975</v>
      </c>
    </row>
    <row r="7269" spans="6:8" x14ac:dyDescent="0.15">
      <c r="F7269" s="26">
        <v>43768.708333315713</v>
      </c>
      <c r="G7269" s="27">
        <f>Kalkulationen!F7268</f>
        <v>1.49</v>
      </c>
      <c r="H7269" s="28">
        <f>HLOOKUP(Eingabe!$C$6,Kalkulationen!$F$1:$L$8762,Kalkulationen!D7268)</f>
        <v>0.12936521063564776</v>
      </c>
    </row>
    <row r="7270" spans="6:8" x14ac:dyDescent="0.15">
      <c r="F7270" s="26">
        <v>43768.749999982378</v>
      </c>
      <c r="G7270" s="27">
        <f>Kalkulationen!F7269</f>
        <v>1.49</v>
      </c>
      <c r="H7270" s="28">
        <f>HLOOKUP(Eingabe!$C$6,Kalkulationen!$F$1:$L$8762,Kalkulationen!D7269)</f>
        <v>0.12936521063564776</v>
      </c>
    </row>
    <row r="7271" spans="6:8" x14ac:dyDescent="0.15">
      <c r="F7271" s="26">
        <v>43768.791666649042</v>
      </c>
      <c r="G7271" s="27">
        <f>Kalkulationen!F7270</f>
        <v>1.04</v>
      </c>
      <c r="H7271" s="28">
        <f>HLOOKUP(Eingabe!$C$6,Kalkulationen!$F$1:$L$8762,Kalkulationen!D7270)</f>
        <v>0</v>
      </c>
    </row>
    <row r="7272" spans="6:8" x14ac:dyDescent="0.15">
      <c r="F7272" s="26">
        <v>43768.833333315706</v>
      </c>
      <c r="G7272" s="27">
        <f>Kalkulationen!F7271</f>
        <v>1.79</v>
      </c>
      <c r="H7272" s="28">
        <f>HLOOKUP(Eingabe!$C$6,Kalkulationen!$F$1:$L$8762,Kalkulationen!D7271)</f>
        <v>0.54640916557928276</v>
      </c>
    </row>
    <row r="7273" spans="6:8" x14ac:dyDescent="0.15">
      <c r="F7273" s="26">
        <v>43768.87499998237</v>
      </c>
      <c r="G7273" s="27">
        <f>Kalkulationen!F7272</f>
        <v>2.2400000000000002</v>
      </c>
      <c r="H7273" s="28">
        <f>HLOOKUP(Eingabe!$C$6,Kalkulationen!$F$1:$L$8762,Kalkulationen!D7272)</f>
        <v>2.2387492384510437</v>
      </c>
    </row>
    <row r="7274" spans="6:8" x14ac:dyDescent="0.15">
      <c r="F7274" s="26">
        <v>43768.916666649035</v>
      </c>
      <c r="G7274" s="27">
        <f>Kalkulationen!F7273</f>
        <v>1.94</v>
      </c>
      <c r="H7274" s="28">
        <f>HLOOKUP(Eingabe!$C$6,Kalkulationen!$F$1:$L$8762,Kalkulationen!D7273)</f>
        <v>0.92361847068584668</v>
      </c>
    </row>
    <row r="7275" spans="6:8" x14ac:dyDescent="0.15">
      <c r="F7275" s="26">
        <v>43768.958333315699</v>
      </c>
      <c r="G7275" s="27">
        <f>Kalkulationen!F7274</f>
        <v>2.83</v>
      </c>
      <c r="H7275" s="28">
        <f>HLOOKUP(Eingabe!$C$6,Kalkulationen!$F$1:$L$8762,Kalkulationen!D7274)</f>
        <v>10.799308393294714</v>
      </c>
    </row>
    <row r="7276" spans="6:8" x14ac:dyDescent="0.15">
      <c r="F7276" s="26">
        <v>43768.999999982363</v>
      </c>
      <c r="G7276" s="27">
        <f>Kalkulationen!F7275</f>
        <v>3.58</v>
      </c>
      <c r="H7276" s="28">
        <f>HLOOKUP(Eingabe!$C$6,Kalkulationen!$F$1:$L$8762,Kalkulationen!D7275)</f>
        <v>45.658471991144815</v>
      </c>
    </row>
    <row r="7277" spans="6:8" x14ac:dyDescent="0.15">
      <c r="F7277" s="26">
        <v>43769.041666649027</v>
      </c>
      <c r="G7277" s="27">
        <f>Kalkulationen!F7276</f>
        <v>3.88</v>
      </c>
      <c r="H7277" s="28">
        <f>HLOOKUP(Eingabe!$C$6,Kalkulationen!$F$1:$L$8762,Kalkulationen!D7276)</f>
        <v>71.378640628237633</v>
      </c>
    </row>
    <row r="7278" spans="6:8" x14ac:dyDescent="0.15">
      <c r="F7278" s="26">
        <v>43769.083333315692</v>
      </c>
      <c r="G7278" s="27">
        <f>Kalkulationen!F7277</f>
        <v>4.18</v>
      </c>
      <c r="H7278" s="28">
        <f>HLOOKUP(Eingabe!$C$6,Kalkulationen!$F$1:$L$8762,Kalkulationen!D7277)</f>
        <v>99.286032951741447</v>
      </c>
    </row>
    <row r="7279" spans="6:8" x14ac:dyDescent="0.15">
      <c r="F7279" s="26">
        <v>43769.124999982356</v>
      </c>
      <c r="G7279" s="27">
        <f>Kalkulationen!F7278</f>
        <v>5.67</v>
      </c>
      <c r="H7279" s="28">
        <f>HLOOKUP(Eingabe!$C$6,Kalkulationen!$F$1:$L$8762,Kalkulationen!D7278)</f>
        <v>276.80098896274217</v>
      </c>
    </row>
    <row r="7280" spans="6:8" x14ac:dyDescent="0.15">
      <c r="F7280" s="26">
        <v>43769.16666664902</v>
      </c>
      <c r="G7280" s="27">
        <f>Kalkulationen!F7279</f>
        <v>7.76</v>
      </c>
      <c r="H7280" s="28">
        <f>HLOOKUP(Eingabe!$C$6,Kalkulationen!$F$1:$L$8762,Kalkulationen!D7279)</f>
        <v>752.39321657884113</v>
      </c>
    </row>
    <row r="7281" spans="6:8" x14ac:dyDescent="0.15">
      <c r="F7281" s="26">
        <v>43769.208333315684</v>
      </c>
      <c r="G7281" s="27">
        <f>Kalkulationen!F7280</f>
        <v>10.29</v>
      </c>
      <c r="H7281" s="28">
        <f>HLOOKUP(Eingabe!$C$6,Kalkulationen!$F$1:$L$8762,Kalkulationen!D7280)</f>
        <v>1556.9453065826615</v>
      </c>
    </row>
    <row r="7282" spans="6:8" x14ac:dyDescent="0.15">
      <c r="F7282" s="26">
        <v>43769.249999982349</v>
      </c>
      <c r="G7282" s="27">
        <f>Kalkulationen!F7281</f>
        <v>7.16</v>
      </c>
      <c r="H7282" s="28">
        <f>HLOOKUP(Eingabe!$C$6,Kalkulationen!$F$1:$L$8762,Kalkulationen!D7281)</f>
        <v>585.42842938631918</v>
      </c>
    </row>
    <row r="7283" spans="6:8" x14ac:dyDescent="0.15">
      <c r="F7283" s="26">
        <v>43769.291666649013</v>
      </c>
      <c r="G7283" s="27">
        <f>Kalkulationen!F7282</f>
        <v>7.91</v>
      </c>
      <c r="H7283" s="28">
        <f>HLOOKUP(Eingabe!$C$6,Kalkulationen!$F$1:$L$8762,Kalkulationen!D7282)</f>
        <v>797.86398166766901</v>
      </c>
    </row>
    <row r="7284" spans="6:8" x14ac:dyDescent="0.15">
      <c r="F7284" s="26">
        <v>43769.333333315677</v>
      </c>
      <c r="G7284" s="27">
        <f>Kalkulationen!F7283</f>
        <v>5.97</v>
      </c>
      <c r="H7284" s="28">
        <f>HLOOKUP(Eingabe!$C$6,Kalkulationen!$F$1:$L$8762,Kalkulationen!D7283)</f>
        <v>325.486920668631</v>
      </c>
    </row>
    <row r="7285" spans="6:8" x14ac:dyDescent="0.15">
      <c r="F7285" s="26">
        <v>43769.374999982341</v>
      </c>
      <c r="G7285" s="27">
        <f>Kalkulationen!F7284</f>
        <v>5.52</v>
      </c>
      <c r="H7285" s="28">
        <f>HLOOKUP(Eingabe!$C$6,Kalkulationen!$F$1:$L$8762,Kalkulationen!D7284)</f>
        <v>254.43327038277369</v>
      </c>
    </row>
    <row r="7286" spans="6:8" x14ac:dyDescent="0.15">
      <c r="F7286" s="26">
        <v>43769.416666649005</v>
      </c>
      <c r="G7286" s="27">
        <f>Kalkulationen!F7285</f>
        <v>4.33</v>
      </c>
      <c r="H7286" s="28">
        <f>HLOOKUP(Eingabe!$C$6,Kalkulationen!$F$1:$L$8762,Kalkulationen!D7285)</f>
        <v>113.35839181095314</v>
      </c>
    </row>
    <row r="7287" spans="6:8" x14ac:dyDescent="0.15">
      <c r="F7287" s="26">
        <v>43769.45833331567</v>
      </c>
      <c r="G7287" s="27">
        <f>Kalkulationen!F7286</f>
        <v>4.7699999999999996</v>
      </c>
      <c r="H7287" s="28">
        <f>HLOOKUP(Eingabe!$C$6,Kalkulationen!$F$1:$L$8762,Kalkulationen!D7286)</f>
        <v>157.3586998907347</v>
      </c>
    </row>
    <row r="7288" spans="6:8" x14ac:dyDescent="0.15">
      <c r="F7288" s="26">
        <v>43769.499999982334</v>
      </c>
      <c r="G7288" s="27">
        <f>Kalkulationen!F7287</f>
        <v>4.7699999999999996</v>
      </c>
      <c r="H7288" s="28">
        <f>HLOOKUP(Eingabe!$C$6,Kalkulationen!$F$1:$L$8762,Kalkulationen!D7287)</f>
        <v>157.3586998907347</v>
      </c>
    </row>
    <row r="7289" spans="6:8" x14ac:dyDescent="0.15">
      <c r="F7289" s="26">
        <v>43769.541666648998</v>
      </c>
      <c r="G7289" s="27">
        <f>Kalkulationen!F7288</f>
        <v>5.97</v>
      </c>
      <c r="H7289" s="28">
        <f>HLOOKUP(Eingabe!$C$6,Kalkulationen!$F$1:$L$8762,Kalkulationen!D7288)</f>
        <v>325.486920668631</v>
      </c>
    </row>
    <row r="7290" spans="6:8" x14ac:dyDescent="0.15">
      <c r="F7290" s="26">
        <v>43769.583333315662</v>
      </c>
      <c r="G7290" s="27">
        <f>Kalkulationen!F7289</f>
        <v>5.07</v>
      </c>
      <c r="H7290" s="28">
        <f>HLOOKUP(Eingabe!$C$6,Kalkulationen!$F$1:$L$8762,Kalkulationen!D7289)</f>
        <v>192.37195416342232</v>
      </c>
    </row>
    <row r="7291" spans="6:8" x14ac:dyDescent="0.15">
      <c r="F7291" s="26">
        <v>43769.624999982327</v>
      </c>
      <c r="G7291" s="27">
        <f>Kalkulationen!F7290</f>
        <v>5.37</v>
      </c>
      <c r="H7291" s="28">
        <f>HLOOKUP(Eingabe!$C$6,Kalkulationen!$F$1:$L$8762,Kalkulationen!D7290)</f>
        <v>232.80191638908431</v>
      </c>
    </row>
    <row r="7292" spans="6:8" x14ac:dyDescent="0.15">
      <c r="F7292" s="26">
        <v>43769.666666648991</v>
      </c>
      <c r="G7292" s="27">
        <f>Kalkulationen!F7291</f>
        <v>6.27</v>
      </c>
      <c r="H7292" s="28">
        <f>HLOOKUP(Eingabe!$C$6,Kalkulationen!$F$1:$L$8762,Kalkulationen!D7291)</f>
        <v>381.97961946877831</v>
      </c>
    </row>
    <row r="7293" spans="6:8" x14ac:dyDescent="0.15">
      <c r="F7293" s="26">
        <v>43769.708333315655</v>
      </c>
      <c r="G7293" s="27">
        <f>Kalkulationen!F7292</f>
        <v>4.62</v>
      </c>
      <c r="H7293" s="28">
        <f>HLOOKUP(Eingabe!$C$6,Kalkulationen!$F$1:$L$8762,Kalkulationen!D7292)</f>
        <v>141.66861508672662</v>
      </c>
    </row>
    <row r="7294" spans="6:8" x14ac:dyDescent="0.15">
      <c r="F7294" s="26">
        <v>43769.749999982319</v>
      </c>
      <c r="G7294" s="27">
        <f>Kalkulationen!F7293</f>
        <v>5.52</v>
      </c>
      <c r="H7294" s="28">
        <f>HLOOKUP(Eingabe!$C$6,Kalkulationen!$F$1:$L$8762,Kalkulationen!D7293)</f>
        <v>254.43327038277369</v>
      </c>
    </row>
    <row r="7295" spans="6:8" x14ac:dyDescent="0.15">
      <c r="F7295" s="26">
        <v>43769.791666648984</v>
      </c>
      <c r="G7295" s="27">
        <f>Kalkulationen!F7294</f>
        <v>4.7699999999999996</v>
      </c>
      <c r="H7295" s="28">
        <f>HLOOKUP(Eingabe!$C$6,Kalkulationen!$F$1:$L$8762,Kalkulationen!D7294)</f>
        <v>157.3586998907347</v>
      </c>
    </row>
    <row r="7296" spans="6:8" x14ac:dyDescent="0.15">
      <c r="F7296" s="26">
        <v>43769.833333315648</v>
      </c>
      <c r="G7296" s="27">
        <f>Kalkulationen!F7295</f>
        <v>4.33</v>
      </c>
      <c r="H7296" s="28">
        <f>HLOOKUP(Eingabe!$C$6,Kalkulationen!$F$1:$L$8762,Kalkulationen!D7295)</f>
        <v>113.35839181095314</v>
      </c>
    </row>
    <row r="7297" spans="6:8" x14ac:dyDescent="0.15">
      <c r="F7297" s="26">
        <v>43769.874999982312</v>
      </c>
      <c r="G7297" s="27">
        <f>Kalkulationen!F7296</f>
        <v>3.88</v>
      </c>
      <c r="H7297" s="28">
        <f>HLOOKUP(Eingabe!$C$6,Kalkulationen!$F$1:$L$8762,Kalkulationen!D7296)</f>
        <v>71.378640628237633</v>
      </c>
    </row>
    <row r="7298" spans="6:8" x14ac:dyDescent="0.15">
      <c r="F7298" s="26">
        <v>43769.916666648976</v>
      </c>
      <c r="G7298" s="27">
        <f>Kalkulationen!F7297</f>
        <v>3.73</v>
      </c>
      <c r="H7298" s="28">
        <f>HLOOKUP(Eingabe!$C$6,Kalkulationen!$F$1:$L$8762,Kalkulationen!D7297)</f>
        <v>57.90322713773282</v>
      </c>
    </row>
    <row r="7299" spans="6:8" x14ac:dyDescent="0.15">
      <c r="F7299" s="26">
        <v>43769.958333315641</v>
      </c>
      <c r="G7299" s="27">
        <f>Kalkulationen!F7298</f>
        <v>4.03</v>
      </c>
      <c r="H7299" s="28">
        <f>HLOOKUP(Eingabe!$C$6,Kalkulationen!$F$1:$L$8762,Kalkulationen!D7298)</f>
        <v>85.333314530668076</v>
      </c>
    </row>
    <row r="7300" spans="6:8" x14ac:dyDescent="0.15">
      <c r="F7300" s="26">
        <v>43769.999999982305</v>
      </c>
      <c r="G7300" s="27">
        <f>Kalkulationen!F7299</f>
        <v>4.33</v>
      </c>
      <c r="H7300" s="28">
        <f>HLOOKUP(Eingabe!$C$6,Kalkulationen!$F$1:$L$8762,Kalkulationen!D7299)</f>
        <v>113.35839181095314</v>
      </c>
    </row>
    <row r="7301" spans="6:8" x14ac:dyDescent="0.15">
      <c r="F7301" s="26">
        <v>43770.041666648969</v>
      </c>
      <c r="G7301" s="27">
        <f>Kalkulationen!F7300</f>
        <v>4.92</v>
      </c>
      <c r="H7301" s="28">
        <f>HLOOKUP(Eingabe!$C$6,Kalkulationen!$F$1:$L$8762,Kalkulationen!D7300)</f>
        <v>174.15991544051818</v>
      </c>
    </row>
    <row r="7302" spans="6:8" x14ac:dyDescent="0.15">
      <c r="F7302" s="26">
        <v>43770.083333315633</v>
      </c>
      <c r="G7302" s="27">
        <f>Kalkulationen!F7301</f>
        <v>5.07</v>
      </c>
      <c r="H7302" s="28">
        <f>HLOOKUP(Eingabe!$C$6,Kalkulationen!$F$1:$L$8762,Kalkulationen!D7301)</f>
        <v>192.37195416342232</v>
      </c>
    </row>
    <row r="7303" spans="6:8" x14ac:dyDescent="0.15">
      <c r="F7303" s="26">
        <v>43770.124999982298</v>
      </c>
      <c r="G7303" s="27">
        <f>Kalkulationen!F7302</f>
        <v>4.92</v>
      </c>
      <c r="H7303" s="28">
        <f>HLOOKUP(Eingabe!$C$6,Kalkulationen!$F$1:$L$8762,Kalkulationen!D7302)</f>
        <v>174.15991544051818</v>
      </c>
    </row>
    <row r="7304" spans="6:8" x14ac:dyDescent="0.15">
      <c r="F7304" s="26">
        <v>43770.166666648962</v>
      </c>
      <c r="G7304" s="27">
        <f>Kalkulationen!F7303</f>
        <v>4.7699999999999996</v>
      </c>
      <c r="H7304" s="28">
        <f>HLOOKUP(Eingabe!$C$6,Kalkulationen!$F$1:$L$8762,Kalkulationen!D7303)</f>
        <v>157.3586998907347</v>
      </c>
    </row>
    <row r="7305" spans="6:8" x14ac:dyDescent="0.15">
      <c r="F7305" s="26">
        <v>43770.208333315626</v>
      </c>
      <c r="G7305" s="27">
        <f>Kalkulationen!F7304</f>
        <v>4.62</v>
      </c>
      <c r="H7305" s="28">
        <f>HLOOKUP(Eingabe!$C$6,Kalkulationen!$F$1:$L$8762,Kalkulationen!D7304)</f>
        <v>141.66861508672662</v>
      </c>
    </row>
    <row r="7306" spans="6:8" x14ac:dyDescent="0.15">
      <c r="F7306" s="26">
        <v>43770.24999998229</v>
      </c>
      <c r="G7306" s="27">
        <f>Kalkulationen!F7305</f>
        <v>4.62</v>
      </c>
      <c r="H7306" s="28">
        <f>HLOOKUP(Eingabe!$C$6,Kalkulationen!$F$1:$L$8762,Kalkulationen!D7305)</f>
        <v>141.66861508672662</v>
      </c>
    </row>
    <row r="7307" spans="6:8" x14ac:dyDescent="0.15">
      <c r="F7307" s="26">
        <v>43770.291666648955</v>
      </c>
      <c r="G7307" s="27">
        <f>Kalkulationen!F7306</f>
        <v>4.18</v>
      </c>
      <c r="H7307" s="28">
        <f>HLOOKUP(Eingabe!$C$6,Kalkulationen!$F$1:$L$8762,Kalkulationen!D7306)</f>
        <v>99.286032951741447</v>
      </c>
    </row>
    <row r="7308" spans="6:8" x14ac:dyDescent="0.15">
      <c r="F7308" s="26">
        <v>43770.333333315619</v>
      </c>
      <c r="G7308" s="27">
        <f>Kalkulationen!F7307</f>
        <v>3.73</v>
      </c>
      <c r="H7308" s="28">
        <f>HLOOKUP(Eingabe!$C$6,Kalkulationen!$F$1:$L$8762,Kalkulationen!D7307)</f>
        <v>57.90322713773282</v>
      </c>
    </row>
    <row r="7309" spans="6:8" x14ac:dyDescent="0.15">
      <c r="F7309" s="26">
        <v>43770.374999982283</v>
      </c>
      <c r="G7309" s="27">
        <f>Kalkulationen!F7308</f>
        <v>4.4800000000000004</v>
      </c>
      <c r="H7309" s="28">
        <f>HLOOKUP(Eingabe!$C$6,Kalkulationen!$F$1:$L$8762,Kalkulationen!D7308)</f>
        <v>127.75355141684258</v>
      </c>
    </row>
    <row r="7310" spans="6:8" x14ac:dyDescent="0.15">
      <c r="F7310" s="26">
        <v>43770.416666648947</v>
      </c>
      <c r="G7310" s="27">
        <f>Kalkulationen!F7309</f>
        <v>4.33</v>
      </c>
      <c r="H7310" s="28">
        <f>HLOOKUP(Eingabe!$C$6,Kalkulationen!$F$1:$L$8762,Kalkulationen!D7309)</f>
        <v>113.35839181095314</v>
      </c>
    </row>
    <row r="7311" spans="6:8" x14ac:dyDescent="0.15">
      <c r="F7311" s="26">
        <v>43770.458333315612</v>
      </c>
      <c r="G7311" s="27">
        <f>Kalkulationen!F7310</f>
        <v>4.18</v>
      </c>
      <c r="H7311" s="28">
        <f>HLOOKUP(Eingabe!$C$6,Kalkulationen!$F$1:$L$8762,Kalkulationen!D7310)</f>
        <v>99.286032951741447</v>
      </c>
    </row>
    <row r="7312" spans="6:8" x14ac:dyDescent="0.15">
      <c r="F7312" s="26">
        <v>43770.499999982276</v>
      </c>
      <c r="G7312" s="27">
        <f>Kalkulationen!F7311</f>
        <v>4.7699999999999996</v>
      </c>
      <c r="H7312" s="28">
        <f>HLOOKUP(Eingabe!$C$6,Kalkulationen!$F$1:$L$8762,Kalkulationen!D7311)</f>
        <v>157.3586998907347</v>
      </c>
    </row>
    <row r="7313" spans="6:8" x14ac:dyDescent="0.15">
      <c r="F7313" s="26">
        <v>43770.54166664894</v>
      </c>
      <c r="G7313" s="27">
        <f>Kalkulationen!F7312</f>
        <v>5.07</v>
      </c>
      <c r="H7313" s="28">
        <f>HLOOKUP(Eingabe!$C$6,Kalkulationen!$F$1:$L$8762,Kalkulationen!D7312)</f>
        <v>192.37195416342232</v>
      </c>
    </row>
    <row r="7314" spans="6:8" x14ac:dyDescent="0.15">
      <c r="F7314" s="26">
        <v>43770.583333315604</v>
      </c>
      <c r="G7314" s="27">
        <f>Kalkulationen!F7313</f>
        <v>5.22</v>
      </c>
      <c r="H7314" s="28">
        <f>HLOOKUP(Eingabe!$C$6,Kalkulationen!$F$1:$L$8762,Kalkulationen!D7313)</f>
        <v>212.01452653164606</v>
      </c>
    </row>
    <row r="7315" spans="6:8" x14ac:dyDescent="0.15">
      <c r="F7315" s="26">
        <v>43770.624999982268</v>
      </c>
      <c r="G7315" s="27">
        <f>Kalkulationen!F7314</f>
        <v>5.22</v>
      </c>
      <c r="H7315" s="28">
        <f>HLOOKUP(Eingabe!$C$6,Kalkulationen!$F$1:$L$8762,Kalkulationen!D7314)</f>
        <v>212.01452653164606</v>
      </c>
    </row>
    <row r="7316" spans="6:8" x14ac:dyDescent="0.15">
      <c r="F7316" s="26">
        <v>43770.666666648933</v>
      </c>
      <c r="G7316" s="27">
        <f>Kalkulationen!F7315</f>
        <v>6.12</v>
      </c>
      <c r="H7316" s="28">
        <f>HLOOKUP(Eingabe!$C$6,Kalkulationen!$F$1:$L$8762,Kalkulationen!D7315)</f>
        <v>352.73627104706577</v>
      </c>
    </row>
    <row r="7317" spans="6:8" x14ac:dyDescent="0.15">
      <c r="F7317" s="26">
        <v>43770.708333315597</v>
      </c>
      <c r="G7317" s="27">
        <f>Kalkulationen!F7316</f>
        <v>5.97</v>
      </c>
      <c r="H7317" s="28">
        <f>HLOOKUP(Eingabe!$C$6,Kalkulationen!$F$1:$L$8762,Kalkulationen!D7316)</f>
        <v>325.486920668631</v>
      </c>
    </row>
    <row r="7318" spans="6:8" x14ac:dyDescent="0.15">
      <c r="F7318" s="26">
        <v>43770.749999982261</v>
      </c>
      <c r="G7318" s="27">
        <f>Kalkulationen!F7317</f>
        <v>6.27</v>
      </c>
      <c r="H7318" s="28">
        <f>HLOOKUP(Eingabe!$C$6,Kalkulationen!$F$1:$L$8762,Kalkulationen!D7317)</f>
        <v>381.97961946877831</v>
      </c>
    </row>
    <row r="7319" spans="6:8" x14ac:dyDescent="0.15">
      <c r="F7319" s="26">
        <v>43770.791666648925</v>
      </c>
      <c r="G7319" s="27">
        <f>Kalkulationen!F7318</f>
        <v>6.41</v>
      </c>
      <c r="H7319" s="28">
        <f>HLOOKUP(Eingabe!$C$6,Kalkulationen!$F$1:$L$8762,Kalkulationen!D7318)</f>
        <v>410.790941833408</v>
      </c>
    </row>
    <row r="7320" spans="6:8" x14ac:dyDescent="0.15">
      <c r="F7320" s="26">
        <v>43770.83333331559</v>
      </c>
      <c r="G7320" s="27">
        <f>Kalkulationen!F7319</f>
        <v>5.82</v>
      </c>
      <c r="H7320" s="28">
        <f>HLOOKUP(Eingabe!$C$6,Kalkulationen!$F$1:$L$8762,Kalkulationen!D7319)</f>
        <v>300.31867582888367</v>
      </c>
    </row>
    <row r="7321" spans="6:8" x14ac:dyDescent="0.15">
      <c r="F7321" s="26">
        <v>43770.874999982254</v>
      </c>
      <c r="G7321" s="27">
        <f>Kalkulationen!F7320</f>
        <v>6.56</v>
      </c>
      <c r="H7321" s="28">
        <f>HLOOKUP(Eingabe!$C$6,Kalkulationen!$F$1:$L$8762,Kalkulationen!D7320)</f>
        <v>442.98824926057142</v>
      </c>
    </row>
    <row r="7322" spans="6:8" x14ac:dyDescent="0.15">
      <c r="F7322" s="26">
        <v>43770.916666648918</v>
      </c>
      <c r="G7322" s="27">
        <f>Kalkulationen!F7321</f>
        <v>5.97</v>
      </c>
      <c r="H7322" s="28">
        <f>HLOOKUP(Eingabe!$C$6,Kalkulationen!$F$1:$L$8762,Kalkulationen!D7321)</f>
        <v>325.486920668631</v>
      </c>
    </row>
    <row r="7323" spans="6:8" x14ac:dyDescent="0.15">
      <c r="F7323" s="26">
        <v>43770.958333315582</v>
      </c>
      <c r="G7323" s="27">
        <f>Kalkulationen!F7322</f>
        <v>5.82</v>
      </c>
      <c r="H7323" s="28">
        <f>HLOOKUP(Eingabe!$C$6,Kalkulationen!$F$1:$L$8762,Kalkulationen!D7322)</f>
        <v>300.31867582888367</v>
      </c>
    </row>
    <row r="7324" spans="6:8" x14ac:dyDescent="0.15">
      <c r="F7324" s="26">
        <v>43770.999999982247</v>
      </c>
      <c r="G7324" s="27">
        <f>Kalkulationen!F7323</f>
        <v>6.12</v>
      </c>
      <c r="H7324" s="28">
        <f>HLOOKUP(Eingabe!$C$6,Kalkulationen!$F$1:$L$8762,Kalkulationen!D7323)</f>
        <v>352.73627104706577</v>
      </c>
    </row>
    <row r="7325" spans="6:8" x14ac:dyDescent="0.15">
      <c r="F7325" s="26">
        <v>43771.041666648911</v>
      </c>
      <c r="G7325" s="27">
        <f>Kalkulationen!F7324</f>
        <v>5.52</v>
      </c>
      <c r="H7325" s="28">
        <f>HLOOKUP(Eingabe!$C$6,Kalkulationen!$F$1:$L$8762,Kalkulationen!D7324)</f>
        <v>254.43327038277369</v>
      </c>
    </row>
    <row r="7326" spans="6:8" x14ac:dyDescent="0.15">
      <c r="F7326" s="26">
        <v>43771.083333315575</v>
      </c>
      <c r="G7326" s="27">
        <f>Kalkulationen!F7325</f>
        <v>5.52</v>
      </c>
      <c r="H7326" s="28">
        <f>HLOOKUP(Eingabe!$C$6,Kalkulationen!$F$1:$L$8762,Kalkulationen!D7325)</f>
        <v>254.43327038277369</v>
      </c>
    </row>
    <row r="7327" spans="6:8" x14ac:dyDescent="0.15">
      <c r="F7327" s="26">
        <v>43771.124999982239</v>
      </c>
      <c r="G7327" s="27">
        <f>Kalkulationen!F7326</f>
        <v>5.22</v>
      </c>
      <c r="H7327" s="28">
        <f>HLOOKUP(Eingabe!$C$6,Kalkulationen!$F$1:$L$8762,Kalkulationen!D7326)</f>
        <v>212.01452653164606</v>
      </c>
    </row>
    <row r="7328" spans="6:8" x14ac:dyDescent="0.15">
      <c r="F7328" s="26">
        <v>43771.166666648904</v>
      </c>
      <c r="G7328" s="27">
        <f>Kalkulationen!F7327</f>
        <v>4.7699999999999996</v>
      </c>
      <c r="H7328" s="28">
        <f>HLOOKUP(Eingabe!$C$6,Kalkulationen!$F$1:$L$8762,Kalkulationen!D7327)</f>
        <v>157.3586998907347</v>
      </c>
    </row>
    <row r="7329" spans="6:8" x14ac:dyDescent="0.15">
      <c r="F7329" s="26">
        <v>43771.208333315568</v>
      </c>
      <c r="G7329" s="27">
        <f>Kalkulationen!F7328</f>
        <v>4.92</v>
      </c>
      <c r="H7329" s="28">
        <f>HLOOKUP(Eingabe!$C$6,Kalkulationen!$F$1:$L$8762,Kalkulationen!D7328)</f>
        <v>174.15991544051818</v>
      </c>
    </row>
    <row r="7330" spans="6:8" x14ac:dyDescent="0.15">
      <c r="F7330" s="26">
        <v>43771.249999982232</v>
      </c>
      <c r="G7330" s="27">
        <f>Kalkulationen!F7329</f>
        <v>4.4800000000000004</v>
      </c>
      <c r="H7330" s="28">
        <f>HLOOKUP(Eingabe!$C$6,Kalkulationen!$F$1:$L$8762,Kalkulationen!D7329)</f>
        <v>127.75355141684258</v>
      </c>
    </row>
    <row r="7331" spans="6:8" x14ac:dyDescent="0.15">
      <c r="F7331" s="26">
        <v>43771.291666648896</v>
      </c>
      <c r="G7331" s="27">
        <f>Kalkulationen!F7330</f>
        <v>5.07</v>
      </c>
      <c r="H7331" s="28">
        <f>HLOOKUP(Eingabe!$C$6,Kalkulationen!$F$1:$L$8762,Kalkulationen!D7330)</f>
        <v>192.37195416342232</v>
      </c>
    </row>
    <row r="7332" spans="6:8" x14ac:dyDescent="0.15">
      <c r="F7332" s="26">
        <v>43771.333333315561</v>
      </c>
      <c r="G7332" s="27">
        <f>Kalkulationen!F7331</f>
        <v>4.62</v>
      </c>
      <c r="H7332" s="28">
        <f>HLOOKUP(Eingabe!$C$6,Kalkulationen!$F$1:$L$8762,Kalkulationen!D7331)</f>
        <v>141.66861508672662</v>
      </c>
    </row>
    <row r="7333" spans="6:8" x14ac:dyDescent="0.15">
      <c r="F7333" s="26">
        <v>43771.374999982225</v>
      </c>
      <c r="G7333" s="27">
        <f>Kalkulationen!F7332</f>
        <v>5.07</v>
      </c>
      <c r="H7333" s="28">
        <f>HLOOKUP(Eingabe!$C$6,Kalkulationen!$F$1:$L$8762,Kalkulationen!D7332)</f>
        <v>192.37195416342232</v>
      </c>
    </row>
    <row r="7334" spans="6:8" x14ac:dyDescent="0.15">
      <c r="F7334" s="26">
        <v>43771.416666648889</v>
      </c>
      <c r="G7334" s="27">
        <f>Kalkulationen!F7333</f>
        <v>5.22</v>
      </c>
      <c r="H7334" s="28">
        <f>HLOOKUP(Eingabe!$C$6,Kalkulationen!$F$1:$L$8762,Kalkulationen!D7333)</f>
        <v>212.01452653164606</v>
      </c>
    </row>
    <row r="7335" spans="6:8" x14ac:dyDescent="0.15">
      <c r="F7335" s="26">
        <v>43771.458333315553</v>
      </c>
      <c r="G7335" s="27">
        <f>Kalkulationen!F7334</f>
        <v>3.43</v>
      </c>
      <c r="H7335" s="28">
        <f>HLOOKUP(Eingabe!$C$6,Kalkulationen!$F$1:$L$8762,Kalkulationen!D7334)</f>
        <v>35.928487146259762</v>
      </c>
    </row>
    <row r="7336" spans="6:8" x14ac:dyDescent="0.15">
      <c r="F7336" s="26">
        <v>43771.499999982218</v>
      </c>
      <c r="G7336" s="27">
        <f>Kalkulationen!F7335</f>
        <v>4.18</v>
      </c>
      <c r="H7336" s="28">
        <f>HLOOKUP(Eingabe!$C$6,Kalkulationen!$F$1:$L$8762,Kalkulationen!D7335)</f>
        <v>99.286032951741447</v>
      </c>
    </row>
    <row r="7337" spans="6:8" x14ac:dyDescent="0.15">
      <c r="F7337" s="26">
        <v>43771.541666648882</v>
      </c>
      <c r="G7337" s="27">
        <f>Kalkulationen!F7336</f>
        <v>3.58</v>
      </c>
      <c r="H7337" s="28">
        <f>HLOOKUP(Eingabe!$C$6,Kalkulationen!$F$1:$L$8762,Kalkulationen!D7336)</f>
        <v>45.658471991144815</v>
      </c>
    </row>
    <row r="7338" spans="6:8" x14ac:dyDescent="0.15">
      <c r="F7338" s="26">
        <v>43771.583333315546</v>
      </c>
      <c r="G7338" s="27">
        <f>Kalkulationen!F7337</f>
        <v>4.18</v>
      </c>
      <c r="H7338" s="28">
        <f>HLOOKUP(Eingabe!$C$6,Kalkulationen!$F$1:$L$8762,Kalkulationen!D7337)</f>
        <v>99.286032951741447</v>
      </c>
    </row>
    <row r="7339" spans="6:8" x14ac:dyDescent="0.15">
      <c r="F7339" s="26">
        <v>43771.62499998221</v>
      </c>
      <c r="G7339" s="27">
        <f>Kalkulationen!F7338</f>
        <v>2.83</v>
      </c>
      <c r="H7339" s="28">
        <f>HLOOKUP(Eingabe!$C$6,Kalkulationen!$F$1:$L$8762,Kalkulationen!D7338)</f>
        <v>10.799308393294714</v>
      </c>
    </row>
    <row r="7340" spans="6:8" x14ac:dyDescent="0.15">
      <c r="F7340" s="26">
        <v>43771.666666648875</v>
      </c>
      <c r="G7340" s="27">
        <f>Kalkulationen!F7339</f>
        <v>3.43</v>
      </c>
      <c r="H7340" s="28">
        <f>HLOOKUP(Eingabe!$C$6,Kalkulationen!$F$1:$L$8762,Kalkulationen!D7339)</f>
        <v>35.928487146259762</v>
      </c>
    </row>
    <row r="7341" spans="6:8" x14ac:dyDescent="0.15">
      <c r="F7341" s="26">
        <v>43771.708333315539</v>
      </c>
      <c r="G7341" s="27">
        <f>Kalkulationen!F7340</f>
        <v>3.43</v>
      </c>
      <c r="H7341" s="28">
        <f>HLOOKUP(Eingabe!$C$6,Kalkulationen!$F$1:$L$8762,Kalkulationen!D7340)</f>
        <v>35.928487146259762</v>
      </c>
    </row>
    <row r="7342" spans="6:8" x14ac:dyDescent="0.15">
      <c r="F7342" s="26">
        <v>43771.749999982203</v>
      </c>
      <c r="G7342" s="27">
        <f>Kalkulationen!F7341</f>
        <v>2.69</v>
      </c>
      <c r="H7342" s="28">
        <f>HLOOKUP(Eingabe!$C$6,Kalkulationen!$F$1:$L$8762,Kalkulationen!D7341)</f>
        <v>7.4302984659264721</v>
      </c>
    </row>
    <row r="7343" spans="6:8" x14ac:dyDescent="0.15">
      <c r="F7343" s="26">
        <v>43771.791666648867</v>
      </c>
      <c r="G7343" s="27">
        <f>Kalkulationen!F7342</f>
        <v>0.15</v>
      </c>
      <c r="H7343" s="28">
        <f>HLOOKUP(Eingabe!$C$6,Kalkulationen!$F$1:$L$8762,Kalkulationen!D7342)</f>
        <v>0</v>
      </c>
    </row>
    <row r="7344" spans="6:8" x14ac:dyDescent="0.15">
      <c r="F7344" s="26">
        <v>43771.833333315531</v>
      </c>
      <c r="G7344" s="27">
        <f>Kalkulationen!F7343</f>
        <v>0.9</v>
      </c>
      <c r="H7344" s="28">
        <f>HLOOKUP(Eingabe!$C$6,Kalkulationen!$F$1:$L$8762,Kalkulationen!D7343)</f>
        <v>0</v>
      </c>
    </row>
    <row r="7345" spans="6:8" x14ac:dyDescent="0.15">
      <c r="F7345" s="26">
        <v>43771.874999982196</v>
      </c>
      <c r="G7345" s="27">
        <f>Kalkulationen!F7344</f>
        <v>1.19</v>
      </c>
      <c r="H7345" s="28">
        <f>HLOOKUP(Eingabe!$C$6,Kalkulationen!$F$1:$L$8762,Kalkulationen!D7344)</f>
        <v>0</v>
      </c>
    </row>
    <row r="7346" spans="6:8" x14ac:dyDescent="0.15">
      <c r="F7346" s="26">
        <v>43771.91666664886</v>
      </c>
      <c r="G7346" s="27">
        <f>Kalkulationen!F7345</f>
        <v>1.79</v>
      </c>
      <c r="H7346" s="28">
        <f>HLOOKUP(Eingabe!$C$6,Kalkulationen!$F$1:$L$8762,Kalkulationen!D7345)</f>
        <v>0.54640916557928276</v>
      </c>
    </row>
    <row r="7347" spans="6:8" x14ac:dyDescent="0.15">
      <c r="F7347" s="26">
        <v>43771.958333315524</v>
      </c>
      <c r="G7347" s="27">
        <f>Kalkulationen!F7346</f>
        <v>1.04</v>
      </c>
      <c r="H7347" s="28">
        <f>HLOOKUP(Eingabe!$C$6,Kalkulationen!$F$1:$L$8762,Kalkulationen!D7346)</f>
        <v>0</v>
      </c>
    </row>
    <row r="7348" spans="6:8" x14ac:dyDescent="0.15">
      <c r="F7348" s="26">
        <v>43771.999999982188</v>
      </c>
      <c r="G7348" s="27">
        <f>Kalkulationen!F7347</f>
        <v>2.83</v>
      </c>
      <c r="H7348" s="28">
        <f>HLOOKUP(Eingabe!$C$6,Kalkulationen!$F$1:$L$8762,Kalkulationen!D7347)</f>
        <v>10.799308393294714</v>
      </c>
    </row>
    <row r="7349" spans="6:8" x14ac:dyDescent="0.15">
      <c r="F7349" s="26">
        <v>43772.041666648853</v>
      </c>
      <c r="G7349" s="27">
        <f>Kalkulationen!F7348</f>
        <v>2.83</v>
      </c>
      <c r="H7349" s="28">
        <f>HLOOKUP(Eingabe!$C$6,Kalkulationen!$F$1:$L$8762,Kalkulationen!D7348)</f>
        <v>10.799308393294714</v>
      </c>
    </row>
    <row r="7350" spans="6:8" x14ac:dyDescent="0.15">
      <c r="F7350" s="26">
        <v>43772.083333315517</v>
      </c>
      <c r="G7350" s="27">
        <f>Kalkulationen!F7349</f>
        <v>2.98</v>
      </c>
      <c r="H7350" s="28">
        <f>HLOOKUP(Eingabe!$C$6,Kalkulationen!$F$1:$L$8762,Kalkulationen!D7349)</f>
        <v>15.363813474783871</v>
      </c>
    </row>
    <row r="7351" spans="6:8" x14ac:dyDescent="0.15">
      <c r="F7351" s="26">
        <v>43772.124999982181</v>
      </c>
      <c r="G7351" s="27">
        <f>Kalkulationen!F7350</f>
        <v>3.88</v>
      </c>
      <c r="H7351" s="28">
        <f>HLOOKUP(Eingabe!$C$6,Kalkulationen!$F$1:$L$8762,Kalkulationen!D7350)</f>
        <v>71.378640628237633</v>
      </c>
    </row>
    <row r="7352" spans="6:8" x14ac:dyDescent="0.15">
      <c r="F7352" s="26">
        <v>43772.166666648845</v>
      </c>
      <c r="G7352" s="27">
        <f>Kalkulationen!F7351</f>
        <v>4.92</v>
      </c>
      <c r="H7352" s="28">
        <f>HLOOKUP(Eingabe!$C$6,Kalkulationen!$F$1:$L$8762,Kalkulationen!D7351)</f>
        <v>174.15991544051818</v>
      </c>
    </row>
    <row r="7353" spans="6:8" x14ac:dyDescent="0.15">
      <c r="F7353" s="26">
        <v>43772.20833331551</v>
      </c>
      <c r="G7353" s="27">
        <f>Kalkulationen!F7352</f>
        <v>4.03</v>
      </c>
      <c r="H7353" s="28">
        <f>HLOOKUP(Eingabe!$C$6,Kalkulationen!$F$1:$L$8762,Kalkulationen!D7352)</f>
        <v>85.333314530668076</v>
      </c>
    </row>
    <row r="7354" spans="6:8" x14ac:dyDescent="0.15">
      <c r="F7354" s="26">
        <v>43772.249999982174</v>
      </c>
      <c r="G7354" s="27">
        <f>Kalkulationen!F7353</f>
        <v>5.07</v>
      </c>
      <c r="H7354" s="28">
        <f>HLOOKUP(Eingabe!$C$6,Kalkulationen!$F$1:$L$8762,Kalkulationen!D7353)</f>
        <v>192.37195416342232</v>
      </c>
    </row>
    <row r="7355" spans="6:8" x14ac:dyDescent="0.15">
      <c r="F7355" s="26">
        <v>43772.291666648838</v>
      </c>
      <c r="G7355" s="27">
        <f>Kalkulationen!F7354</f>
        <v>6.41</v>
      </c>
      <c r="H7355" s="28">
        <f>HLOOKUP(Eingabe!$C$6,Kalkulationen!$F$1:$L$8762,Kalkulationen!D7354)</f>
        <v>410.790941833408</v>
      </c>
    </row>
    <row r="7356" spans="6:8" x14ac:dyDescent="0.15">
      <c r="F7356" s="26">
        <v>43772.333333315502</v>
      </c>
      <c r="G7356" s="27">
        <f>Kalkulationen!F7355</f>
        <v>7.16</v>
      </c>
      <c r="H7356" s="28">
        <f>HLOOKUP(Eingabe!$C$6,Kalkulationen!$F$1:$L$8762,Kalkulationen!D7355)</f>
        <v>585.42842938631918</v>
      </c>
    </row>
    <row r="7357" spans="6:8" x14ac:dyDescent="0.15">
      <c r="F7357" s="26">
        <v>43772.374999982167</v>
      </c>
      <c r="G7357" s="27">
        <f>Kalkulationen!F7356</f>
        <v>7.46</v>
      </c>
      <c r="H7357" s="28">
        <f>HLOOKUP(Eingabe!$C$6,Kalkulationen!$F$1:$L$8762,Kalkulationen!D7356)</f>
        <v>665.88406137106449</v>
      </c>
    </row>
    <row r="7358" spans="6:8" x14ac:dyDescent="0.15">
      <c r="F7358" s="26">
        <v>43772.416666648831</v>
      </c>
      <c r="G7358" s="27">
        <f>Kalkulationen!F7357</f>
        <v>7.61</v>
      </c>
      <c r="H7358" s="28">
        <f>HLOOKUP(Eingabe!$C$6,Kalkulationen!$F$1:$L$8762,Kalkulationen!D7357)</f>
        <v>708.39409691925232</v>
      </c>
    </row>
    <row r="7359" spans="6:8" x14ac:dyDescent="0.15">
      <c r="F7359" s="26">
        <v>43772.458333315495</v>
      </c>
      <c r="G7359" s="27">
        <f>Kalkulationen!F7358</f>
        <v>7.61</v>
      </c>
      <c r="H7359" s="28">
        <f>HLOOKUP(Eingabe!$C$6,Kalkulationen!$F$1:$L$8762,Kalkulationen!D7358)</f>
        <v>708.39409691925232</v>
      </c>
    </row>
    <row r="7360" spans="6:8" x14ac:dyDescent="0.15">
      <c r="F7360" s="26">
        <v>43772.499999982159</v>
      </c>
      <c r="G7360" s="27">
        <f>Kalkulationen!F7359</f>
        <v>7.61</v>
      </c>
      <c r="H7360" s="28">
        <f>HLOOKUP(Eingabe!$C$6,Kalkulationen!$F$1:$L$8762,Kalkulationen!D7359)</f>
        <v>708.39409691925232</v>
      </c>
    </row>
    <row r="7361" spans="6:8" x14ac:dyDescent="0.15">
      <c r="F7361" s="26">
        <v>43772.541666648824</v>
      </c>
      <c r="G7361" s="27">
        <f>Kalkulationen!F7360</f>
        <v>8.06</v>
      </c>
      <c r="H7361" s="28">
        <f>HLOOKUP(Eingabe!$C$6,Kalkulationen!$F$1:$L$8762,Kalkulationen!D7360)</f>
        <v>844.78749676498433</v>
      </c>
    </row>
    <row r="7362" spans="6:8" x14ac:dyDescent="0.15">
      <c r="F7362" s="26">
        <v>43772.583333315488</v>
      </c>
      <c r="G7362" s="27">
        <f>Kalkulationen!F7361</f>
        <v>7.61</v>
      </c>
      <c r="H7362" s="28">
        <f>HLOOKUP(Eingabe!$C$6,Kalkulationen!$F$1:$L$8762,Kalkulationen!D7361)</f>
        <v>708.39409691925232</v>
      </c>
    </row>
    <row r="7363" spans="6:8" x14ac:dyDescent="0.15">
      <c r="F7363" s="26">
        <v>43772.624999982152</v>
      </c>
      <c r="G7363" s="27">
        <f>Kalkulationen!F7362</f>
        <v>8.2100000000000009</v>
      </c>
      <c r="H7363" s="28">
        <f>HLOOKUP(Eingabe!$C$6,Kalkulationen!$F$1:$L$8762,Kalkulationen!D7362)</f>
        <v>893.08647050519346</v>
      </c>
    </row>
    <row r="7364" spans="6:8" x14ac:dyDescent="0.15">
      <c r="F7364" s="26">
        <v>43772.666666648816</v>
      </c>
      <c r="G7364" s="27">
        <f>Kalkulationen!F7363</f>
        <v>8.5</v>
      </c>
      <c r="H7364" s="28">
        <f>HLOOKUP(Eingabe!$C$6,Kalkulationen!$F$1:$L$8762,Kalkulationen!D7363)</f>
        <v>989.79083418433356</v>
      </c>
    </row>
    <row r="7365" spans="6:8" x14ac:dyDescent="0.15">
      <c r="F7365" s="26">
        <v>43772.708333315481</v>
      </c>
      <c r="G7365" s="27">
        <f>Kalkulationen!F7364</f>
        <v>7.01</v>
      </c>
      <c r="H7365" s="28">
        <f>HLOOKUP(Eingabe!$C$6,Kalkulationen!$F$1:$L$8762,Kalkulationen!D7364)</f>
        <v>547.54540984378536</v>
      </c>
    </row>
    <row r="7366" spans="6:8" x14ac:dyDescent="0.15">
      <c r="F7366" s="26">
        <v>43772.749999982145</v>
      </c>
      <c r="G7366" s="27">
        <f>Kalkulationen!F7365</f>
        <v>6.27</v>
      </c>
      <c r="H7366" s="28">
        <f>HLOOKUP(Eingabe!$C$6,Kalkulationen!$F$1:$L$8762,Kalkulationen!D7365)</f>
        <v>381.97961946877831</v>
      </c>
    </row>
    <row r="7367" spans="6:8" x14ac:dyDescent="0.15">
      <c r="F7367" s="26">
        <v>43772.791666648809</v>
      </c>
      <c r="G7367" s="27">
        <f>Kalkulationen!F7366</f>
        <v>6.12</v>
      </c>
      <c r="H7367" s="28">
        <f>HLOOKUP(Eingabe!$C$6,Kalkulationen!$F$1:$L$8762,Kalkulationen!D7366)</f>
        <v>352.73627104706577</v>
      </c>
    </row>
    <row r="7368" spans="6:8" x14ac:dyDescent="0.15">
      <c r="F7368" s="26">
        <v>43772.833333315473</v>
      </c>
      <c r="G7368" s="27">
        <f>Kalkulationen!F7367</f>
        <v>6.41</v>
      </c>
      <c r="H7368" s="28">
        <f>HLOOKUP(Eingabe!$C$6,Kalkulationen!$F$1:$L$8762,Kalkulationen!D7367)</f>
        <v>410.790941833408</v>
      </c>
    </row>
    <row r="7369" spans="6:8" x14ac:dyDescent="0.15">
      <c r="F7369" s="26">
        <v>43772.874999982138</v>
      </c>
      <c r="G7369" s="27">
        <f>Kalkulationen!F7368</f>
        <v>6.71</v>
      </c>
      <c r="H7369" s="28">
        <f>HLOOKUP(Eingabe!$C$6,Kalkulationen!$F$1:$L$8762,Kalkulationen!D7368)</f>
        <v>476.43639304473675</v>
      </c>
    </row>
    <row r="7370" spans="6:8" x14ac:dyDescent="0.15">
      <c r="F7370" s="26">
        <v>43772.916666648802</v>
      </c>
      <c r="G7370" s="27">
        <f>Kalkulationen!F7369</f>
        <v>7.01</v>
      </c>
      <c r="H7370" s="28">
        <f>HLOOKUP(Eingabe!$C$6,Kalkulationen!$F$1:$L$8762,Kalkulationen!D7369)</f>
        <v>547.54540984378536</v>
      </c>
    </row>
    <row r="7371" spans="6:8" x14ac:dyDescent="0.15">
      <c r="F7371" s="26">
        <v>43772.958333315466</v>
      </c>
      <c r="G7371" s="27">
        <f>Kalkulationen!F7370</f>
        <v>7.31</v>
      </c>
      <c r="H7371" s="28">
        <f>HLOOKUP(Eingabe!$C$6,Kalkulationen!$F$1:$L$8762,Kalkulationen!D7370)</f>
        <v>624.88523343482666</v>
      </c>
    </row>
    <row r="7372" spans="6:8" x14ac:dyDescent="0.15">
      <c r="F7372" s="26">
        <v>43772.99999998213</v>
      </c>
      <c r="G7372" s="27">
        <f>Kalkulationen!F7371</f>
        <v>7.31</v>
      </c>
      <c r="H7372" s="28">
        <f>HLOOKUP(Eingabe!$C$6,Kalkulationen!$F$1:$L$8762,Kalkulationen!D7371)</f>
        <v>624.88523343482666</v>
      </c>
    </row>
    <row r="7373" spans="6:8" x14ac:dyDescent="0.15">
      <c r="F7373" s="26">
        <v>43773.041666648794</v>
      </c>
      <c r="G7373" s="27">
        <f>Kalkulationen!F7372</f>
        <v>7.76</v>
      </c>
      <c r="H7373" s="28">
        <f>HLOOKUP(Eingabe!$C$6,Kalkulationen!$F$1:$L$8762,Kalkulationen!D7372)</f>
        <v>752.39321657884113</v>
      </c>
    </row>
    <row r="7374" spans="6:8" x14ac:dyDescent="0.15">
      <c r="F7374" s="26">
        <v>43773.083333315459</v>
      </c>
      <c r="G7374" s="27">
        <f>Kalkulationen!F7373</f>
        <v>8.06</v>
      </c>
      <c r="H7374" s="28">
        <f>HLOOKUP(Eingabe!$C$6,Kalkulationen!$F$1:$L$8762,Kalkulationen!D7373)</f>
        <v>844.78749676498433</v>
      </c>
    </row>
    <row r="7375" spans="6:8" x14ac:dyDescent="0.15">
      <c r="F7375" s="26">
        <v>43773.124999982123</v>
      </c>
      <c r="G7375" s="27">
        <f>Kalkulationen!F7374</f>
        <v>8.35</v>
      </c>
      <c r="H7375" s="28">
        <f>HLOOKUP(Eingabe!$C$6,Kalkulationen!$F$1:$L$8762,Kalkulationen!D7374)</f>
        <v>939.27147909968994</v>
      </c>
    </row>
    <row r="7376" spans="6:8" x14ac:dyDescent="0.15">
      <c r="F7376" s="26">
        <v>43773.166666648787</v>
      </c>
      <c r="G7376" s="27">
        <f>Kalkulationen!F7375</f>
        <v>5.37</v>
      </c>
      <c r="H7376" s="28">
        <f>HLOOKUP(Eingabe!$C$6,Kalkulationen!$F$1:$L$8762,Kalkulationen!D7375)</f>
        <v>232.80191638908431</v>
      </c>
    </row>
    <row r="7377" spans="6:8" x14ac:dyDescent="0.15">
      <c r="F7377" s="26">
        <v>43773.208333315451</v>
      </c>
      <c r="G7377" s="27">
        <f>Kalkulationen!F7376</f>
        <v>6.41</v>
      </c>
      <c r="H7377" s="28">
        <f>HLOOKUP(Eingabe!$C$6,Kalkulationen!$F$1:$L$8762,Kalkulationen!D7376)</f>
        <v>410.790941833408</v>
      </c>
    </row>
    <row r="7378" spans="6:8" x14ac:dyDescent="0.15">
      <c r="F7378" s="26">
        <v>43773.249999982116</v>
      </c>
      <c r="G7378" s="27">
        <f>Kalkulationen!F7377</f>
        <v>5.82</v>
      </c>
      <c r="H7378" s="28">
        <f>HLOOKUP(Eingabe!$C$6,Kalkulationen!$F$1:$L$8762,Kalkulationen!D7377)</f>
        <v>300.31867582888367</v>
      </c>
    </row>
    <row r="7379" spans="6:8" x14ac:dyDescent="0.15">
      <c r="F7379" s="26">
        <v>43773.29166664878</v>
      </c>
      <c r="G7379" s="27">
        <f>Kalkulationen!F7378</f>
        <v>4.4800000000000004</v>
      </c>
      <c r="H7379" s="28">
        <f>HLOOKUP(Eingabe!$C$6,Kalkulationen!$F$1:$L$8762,Kalkulationen!D7378)</f>
        <v>127.75355141684258</v>
      </c>
    </row>
    <row r="7380" spans="6:8" x14ac:dyDescent="0.15">
      <c r="F7380" s="26">
        <v>43773.333333315444</v>
      </c>
      <c r="G7380" s="27">
        <f>Kalkulationen!F7379</f>
        <v>4.33</v>
      </c>
      <c r="H7380" s="28">
        <f>HLOOKUP(Eingabe!$C$6,Kalkulationen!$F$1:$L$8762,Kalkulationen!D7379)</f>
        <v>113.35839181095314</v>
      </c>
    </row>
    <row r="7381" spans="6:8" x14ac:dyDescent="0.15">
      <c r="F7381" s="26">
        <v>43773.374999982108</v>
      </c>
      <c r="G7381" s="27">
        <f>Kalkulationen!F7380</f>
        <v>5.52</v>
      </c>
      <c r="H7381" s="28">
        <f>HLOOKUP(Eingabe!$C$6,Kalkulationen!$F$1:$L$8762,Kalkulationen!D7380)</f>
        <v>254.43327038277369</v>
      </c>
    </row>
    <row r="7382" spans="6:8" x14ac:dyDescent="0.15">
      <c r="F7382" s="26">
        <v>43773.416666648773</v>
      </c>
      <c r="G7382" s="27">
        <f>Kalkulationen!F7381</f>
        <v>7.01</v>
      </c>
      <c r="H7382" s="28">
        <f>HLOOKUP(Eingabe!$C$6,Kalkulationen!$F$1:$L$8762,Kalkulationen!D7381)</f>
        <v>547.54540984378536</v>
      </c>
    </row>
    <row r="7383" spans="6:8" x14ac:dyDescent="0.15">
      <c r="F7383" s="26">
        <v>43773.458333315437</v>
      </c>
      <c r="G7383" s="27">
        <f>Kalkulationen!F7382</f>
        <v>5.97</v>
      </c>
      <c r="H7383" s="28">
        <f>HLOOKUP(Eingabe!$C$6,Kalkulationen!$F$1:$L$8762,Kalkulationen!D7382)</f>
        <v>325.486920668631</v>
      </c>
    </row>
    <row r="7384" spans="6:8" x14ac:dyDescent="0.15">
      <c r="F7384" s="26">
        <v>43773.499999982101</v>
      </c>
      <c r="G7384" s="27">
        <f>Kalkulationen!F7383</f>
        <v>5.37</v>
      </c>
      <c r="H7384" s="28">
        <f>HLOOKUP(Eingabe!$C$6,Kalkulationen!$F$1:$L$8762,Kalkulationen!D7383)</f>
        <v>232.80191638908431</v>
      </c>
    </row>
    <row r="7385" spans="6:8" x14ac:dyDescent="0.15">
      <c r="F7385" s="26">
        <v>43773.541666648765</v>
      </c>
      <c r="G7385" s="27">
        <f>Kalkulationen!F7384</f>
        <v>4.03</v>
      </c>
      <c r="H7385" s="28">
        <f>HLOOKUP(Eingabe!$C$6,Kalkulationen!$F$1:$L$8762,Kalkulationen!D7384)</f>
        <v>85.333314530668076</v>
      </c>
    </row>
    <row r="7386" spans="6:8" x14ac:dyDescent="0.15">
      <c r="F7386" s="26">
        <v>43773.58333331543</v>
      </c>
      <c r="G7386" s="27">
        <f>Kalkulationen!F7385</f>
        <v>4.18</v>
      </c>
      <c r="H7386" s="28">
        <f>HLOOKUP(Eingabe!$C$6,Kalkulationen!$F$1:$L$8762,Kalkulationen!D7385)</f>
        <v>99.286032951741447</v>
      </c>
    </row>
    <row r="7387" spans="6:8" x14ac:dyDescent="0.15">
      <c r="F7387" s="26">
        <v>43773.624999982094</v>
      </c>
      <c r="G7387" s="27">
        <f>Kalkulationen!F7386</f>
        <v>4.33</v>
      </c>
      <c r="H7387" s="28">
        <f>HLOOKUP(Eingabe!$C$6,Kalkulationen!$F$1:$L$8762,Kalkulationen!D7386)</f>
        <v>113.35839181095314</v>
      </c>
    </row>
    <row r="7388" spans="6:8" x14ac:dyDescent="0.15">
      <c r="F7388" s="26">
        <v>43773.666666648758</v>
      </c>
      <c r="G7388" s="27">
        <f>Kalkulationen!F7387</f>
        <v>4.7699999999999996</v>
      </c>
      <c r="H7388" s="28">
        <f>HLOOKUP(Eingabe!$C$6,Kalkulationen!$F$1:$L$8762,Kalkulationen!D7387)</f>
        <v>157.3586998907347</v>
      </c>
    </row>
    <row r="7389" spans="6:8" x14ac:dyDescent="0.15">
      <c r="F7389" s="26">
        <v>43773.708333315422</v>
      </c>
      <c r="G7389" s="27">
        <f>Kalkulationen!F7388</f>
        <v>3.73</v>
      </c>
      <c r="H7389" s="28">
        <f>HLOOKUP(Eingabe!$C$6,Kalkulationen!$F$1:$L$8762,Kalkulationen!D7388)</f>
        <v>57.90322713773282</v>
      </c>
    </row>
    <row r="7390" spans="6:8" x14ac:dyDescent="0.15">
      <c r="F7390" s="26">
        <v>43773.749999982087</v>
      </c>
      <c r="G7390" s="27">
        <f>Kalkulationen!F7389</f>
        <v>3.13</v>
      </c>
      <c r="H7390" s="28">
        <f>HLOOKUP(Eingabe!$C$6,Kalkulationen!$F$1:$L$8762,Kalkulationen!D7389)</f>
        <v>21.178652373249626</v>
      </c>
    </row>
    <row r="7391" spans="6:8" x14ac:dyDescent="0.15">
      <c r="F7391" s="26">
        <v>43773.791666648751</v>
      </c>
      <c r="G7391" s="27">
        <f>Kalkulationen!F7390</f>
        <v>3.13</v>
      </c>
      <c r="H7391" s="28">
        <f>HLOOKUP(Eingabe!$C$6,Kalkulationen!$F$1:$L$8762,Kalkulationen!D7390)</f>
        <v>21.178652373249626</v>
      </c>
    </row>
    <row r="7392" spans="6:8" x14ac:dyDescent="0.15">
      <c r="F7392" s="26">
        <v>43773.833333315415</v>
      </c>
      <c r="G7392" s="27">
        <f>Kalkulationen!F7391</f>
        <v>2.39</v>
      </c>
      <c r="H7392" s="28">
        <f>HLOOKUP(Eingabe!$C$6,Kalkulationen!$F$1:$L$8762,Kalkulationen!D7391)</f>
        <v>3.2364376072839534</v>
      </c>
    </row>
    <row r="7393" spans="6:8" x14ac:dyDescent="0.15">
      <c r="F7393" s="26">
        <v>43773.874999982079</v>
      </c>
      <c r="G7393" s="27">
        <f>Kalkulationen!F7392</f>
        <v>2.2400000000000002</v>
      </c>
      <c r="H7393" s="28">
        <f>HLOOKUP(Eingabe!$C$6,Kalkulationen!$F$1:$L$8762,Kalkulationen!D7392)</f>
        <v>2.2387492384510437</v>
      </c>
    </row>
    <row r="7394" spans="6:8" x14ac:dyDescent="0.15">
      <c r="F7394" s="26">
        <v>43773.916666648744</v>
      </c>
      <c r="G7394" s="27">
        <f>Kalkulationen!F7393</f>
        <v>3.43</v>
      </c>
      <c r="H7394" s="28">
        <f>HLOOKUP(Eingabe!$C$6,Kalkulationen!$F$1:$L$8762,Kalkulationen!D7393)</f>
        <v>35.928487146259762</v>
      </c>
    </row>
    <row r="7395" spans="6:8" x14ac:dyDescent="0.15">
      <c r="F7395" s="26">
        <v>43773.958333315408</v>
      </c>
      <c r="G7395" s="27">
        <f>Kalkulationen!F7394</f>
        <v>1.49</v>
      </c>
      <c r="H7395" s="28">
        <f>HLOOKUP(Eingabe!$C$6,Kalkulationen!$F$1:$L$8762,Kalkulationen!D7394)</f>
        <v>0.12936521063564776</v>
      </c>
    </row>
    <row r="7396" spans="6:8" x14ac:dyDescent="0.15">
      <c r="F7396" s="26">
        <v>43773.999999982072</v>
      </c>
      <c r="G7396" s="27">
        <f>Kalkulationen!F7395</f>
        <v>3.13</v>
      </c>
      <c r="H7396" s="28">
        <f>HLOOKUP(Eingabe!$C$6,Kalkulationen!$F$1:$L$8762,Kalkulationen!D7395)</f>
        <v>21.178652373249626</v>
      </c>
    </row>
    <row r="7397" spans="6:8" x14ac:dyDescent="0.15">
      <c r="F7397" s="26">
        <v>43774.041666648736</v>
      </c>
      <c r="G7397" s="27">
        <f>Kalkulationen!F7396</f>
        <v>2.09</v>
      </c>
      <c r="H7397" s="28">
        <f>HLOOKUP(Eingabe!$C$6,Kalkulationen!$F$1:$L$8762,Kalkulationen!D7396)</f>
        <v>1.4746487197138975</v>
      </c>
    </row>
    <row r="7398" spans="6:8" x14ac:dyDescent="0.15">
      <c r="F7398" s="26">
        <v>43774.083333315401</v>
      </c>
      <c r="G7398" s="27">
        <f>Kalkulationen!F7397</f>
        <v>1.04</v>
      </c>
      <c r="H7398" s="28">
        <f>HLOOKUP(Eingabe!$C$6,Kalkulationen!$F$1:$L$8762,Kalkulationen!D7397)</f>
        <v>0</v>
      </c>
    </row>
    <row r="7399" spans="6:8" x14ac:dyDescent="0.15">
      <c r="F7399" s="26">
        <v>43774.124999982065</v>
      </c>
      <c r="G7399" s="27">
        <f>Kalkulationen!F7398</f>
        <v>0.45</v>
      </c>
      <c r="H7399" s="28">
        <f>HLOOKUP(Eingabe!$C$6,Kalkulationen!$F$1:$L$8762,Kalkulationen!D7398)</f>
        <v>0</v>
      </c>
    </row>
    <row r="7400" spans="6:8" x14ac:dyDescent="0.15">
      <c r="F7400" s="26">
        <v>43774.166666648729</v>
      </c>
      <c r="G7400" s="27">
        <f>Kalkulationen!F7399</f>
        <v>1.34</v>
      </c>
      <c r="H7400" s="28">
        <f>HLOOKUP(Eingabe!$C$6,Kalkulationen!$F$1:$L$8762,Kalkulationen!D7399)</f>
        <v>0</v>
      </c>
    </row>
    <row r="7401" spans="6:8" x14ac:dyDescent="0.15">
      <c r="F7401" s="26">
        <v>43774.208333315393</v>
      </c>
      <c r="G7401" s="27">
        <f>Kalkulationen!F7400</f>
        <v>2.69</v>
      </c>
      <c r="H7401" s="28">
        <f>HLOOKUP(Eingabe!$C$6,Kalkulationen!$F$1:$L$8762,Kalkulationen!D7400)</f>
        <v>7.4302984659264721</v>
      </c>
    </row>
    <row r="7402" spans="6:8" x14ac:dyDescent="0.15">
      <c r="F7402" s="26">
        <v>43774.249999982057</v>
      </c>
      <c r="G7402" s="27">
        <f>Kalkulationen!F7401</f>
        <v>2.98</v>
      </c>
      <c r="H7402" s="28">
        <f>HLOOKUP(Eingabe!$C$6,Kalkulationen!$F$1:$L$8762,Kalkulationen!D7401)</f>
        <v>15.363813474783871</v>
      </c>
    </row>
    <row r="7403" spans="6:8" x14ac:dyDescent="0.15">
      <c r="F7403" s="26">
        <v>43774.291666648722</v>
      </c>
      <c r="G7403" s="27">
        <f>Kalkulationen!F7402</f>
        <v>3.28</v>
      </c>
      <c r="H7403" s="28">
        <f>HLOOKUP(Eingabe!$C$6,Kalkulationen!$F$1:$L$8762,Kalkulationen!D7402)</f>
        <v>28.07247429844973</v>
      </c>
    </row>
    <row r="7404" spans="6:8" x14ac:dyDescent="0.15">
      <c r="F7404" s="26">
        <v>43774.333333315386</v>
      </c>
      <c r="G7404" s="27">
        <f>Kalkulationen!F7403</f>
        <v>2.69</v>
      </c>
      <c r="H7404" s="28">
        <f>HLOOKUP(Eingabe!$C$6,Kalkulationen!$F$1:$L$8762,Kalkulationen!D7403)</f>
        <v>7.4302984659264721</v>
      </c>
    </row>
    <row r="7405" spans="6:8" x14ac:dyDescent="0.15">
      <c r="F7405" s="26">
        <v>43774.37499998205</v>
      </c>
      <c r="G7405" s="27">
        <f>Kalkulationen!F7404</f>
        <v>2.2400000000000002</v>
      </c>
      <c r="H7405" s="28">
        <f>HLOOKUP(Eingabe!$C$6,Kalkulationen!$F$1:$L$8762,Kalkulationen!D7404)</f>
        <v>2.2387492384510437</v>
      </c>
    </row>
    <row r="7406" spans="6:8" x14ac:dyDescent="0.15">
      <c r="F7406" s="26">
        <v>43774.416666648714</v>
      </c>
      <c r="G7406" s="27">
        <f>Kalkulationen!F7405</f>
        <v>3.58</v>
      </c>
      <c r="H7406" s="28">
        <f>HLOOKUP(Eingabe!$C$6,Kalkulationen!$F$1:$L$8762,Kalkulationen!D7405)</f>
        <v>45.658471991144815</v>
      </c>
    </row>
    <row r="7407" spans="6:8" x14ac:dyDescent="0.15">
      <c r="F7407" s="26">
        <v>43774.458333315379</v>
      </c>
      <c r="G7407" s="27">
        <f>Kalkulationen!F7406</f>
        <v>3.58</v>
      </c>
      <c r="H7407" s="28">
        <f>HLOOKUP(Eingabe!$C$6,Kalkulationen!$F$1:$L$8762,Kalkulationen!D7406)</f>
        <v>45.658471991144815</v>
      </c>
    </row>
    <row r="7408" spans="6:8" x14ac:dyDescent="0.15">
      <c r="F7408" s="26">
        <v>43774.499999982043</v>
      </c>
      <c r="G7408" s="27">
        <f>Kalkulationen!F7407</f>
        <v>2.83</v>
      </c>
      <c r="H7408" s="28">
        <f>HLOOKUP(Eingabe!$C$6,Kalkulationen!$F$1:$L$8762,Kalkulationen!D7407)</f>
        <v>10.799308393294714</v>
      </c>
    </row>
    <row r="7409" spans="6:8" x14ac:dyDescent="0.15">
      <c r="F7409" s="26">
        <v>43774.541666648707</v>
      </c>
      <c r="G7409" s="27">
        <f>Kalkulationen!F7408</f>
        <v>3.88</v>
      </c>
      <c r="H7409" s="28">
        <f>HLOOKUP(Eingabe!$C$6,Kalkulationen!$F$1:$L$8762,Kalkulationen!D7408)</f>
        <v>71.378640628237633</v>
      </c>
    </row>
    <row r="7410" spans="6:8" x14ac:dyDescent="0.15">
      <c r="F7410" s="26">
        <v>43774.583333315371</v>
      </c>
      <c r="G7410" s="27">
        <f>Kalkulationen!F7409</f>
        <v>4.92</v>
      </c>
      <c r="H7410" s="28">
        <f>HLOOKUP(Eingabe!$C$6,Kalkulationen!$F$1:$L$8762,Kalkulationen!D7409)</f>
        <v>174.15991544051818</v>
      </c>
    </row>
    <row r="7411" spans="6:8" x14ac:dyDescent="0.15">
      <c r="F7411" s="26">
        <v>43774.624999982036</v>
      </c>
      <c r="G7411" s="27">
        <f>Kalkulationen!F7410</f>
        <v>5.07</v>
      </c>
      <c r="H7411" s="28">
        <f>HLOOKUP(Eingabe!$C$6,Kalkulationen!$F$1:$L$8762,Kalkulationen!D7410)</f>
        <v>192.37195416342232</v>
      </c>
    </row>
    <row r="7412" spans="6:8" x14ac:dyDescent="0.15">
      <c r="F7412" s="26">
        <v>43774.6666666487</v>
      </c>
      <c r="G7412" s="27">
        <f>Kalkulationen!F7411</f>
        <v>3.88</v>
      </c>
      <c r="H7412" s="28">
        <f>HLOOKUP(Eingabe!$C$6,Kalkulationen!$F$1:$L$8762,Kalkulationen!D7411)</f>
        <v>71.378640628237633</v>
      </c>
    </row>
    <row r="7413" spans="6:8" x14ac:dyDescent="0.15">
      <c r="F7413" s="26">
        <v>43774.708333315364</v>
      </c>
      <c r="G7413" s="27">
        <f>Kalkulationen!F7412</f>
        <v>3.43</v>
      </c>
      <c r="H7413" s="28">
        <f>HLOOKUP(Eingabe!$C$6,Kalkulationen!$F$1:$L$8762,Kalkulationen!D7412)</f>
        <v>35.928487146259762</v>
      </c>
    </row>
    <row r="7414" spans="6:8" x14ac:dyDescent="0.15">
      <c r="F7414" s="26">
        <v>43774.749999982028</v>
      </c>
      <c r="G7414" s="27">
        <f>Kalkulationen!F7413</f>
        <v>4.03</v>
      </c>
      <c r="H7414" s="28">
        <f>HLOOKUP(Eingabe!$C$6,Kalkulationen!$F$1:$L$8762,Kalkulationen!D7413)</f>
        <v>85.333314530668076</v>
      </c>
    </row>
    <row r="7415" spans="6:8" x14ac:dyDescent="0.15">
      <c r="F7415" s="26">
        <v>43774.791666648693</v>
      </c>
      <c r="G7415" s="27">
        <f>Kalkulationen!F7414</f>
        <v>4.92</v>
      </c>
      <c r="H7415" s="28">
        <f>HLOOKUP(Eingabe!$C$6,Kalkulationen!$F$1:$L$8762,Kalkulationen!D7414)</f>
        <v>174.15991544051818</v>
      </c>
    </row>
    <row r="7416" spans="6:8" x14ac:dyDescent="0.15">
      <c r="F7416" s="26">
        <v>43774.833333315357</v>
      </c>
      <c r="G7416" s="27">
        <f>Kalkulationen!F7415</f>
        <v>4.92</v>
      </c>
      <c r="H7416" s="28">
        <f>HLOOKUP(Eingabe!$C$6,Kalkulationen!$F$1:$L$8762,Kalkulationen!D7415)</f>
        <v>174.15991544051818</v>
      </c>
    </row>
    <row r="7417" spans="6:8" x14ac:dyDescent="0.15">
      <c r="F7417" s="26">
        <v>43774.874999982021</v>
      </c>
      <c r="G7417" s="27">
        <f>Kalkulationen!F7416</f>
        <v>5.82</v>
      </c>
      <c r="H7417" s="28">
        <f>HLOOKUP(Eingabe!$C$6,Kalkulationen!$F$1:$L$8762,Kalkulationen!D7416)</f>
        <v>300.31867582888367</v>
      </c>
    </row>
    <row r="7418" spans="6:8" x14ac:dyDescent="0.15">
      <c r="F7418" s="26">
        <v>43774.916666648685</v>
      </c>
      <c r="G7418" s="27">
        <f>Kalkulationen!F7417</f>
        <v>5.82</v>
      </c>
      <c r="H7418" s="28">
        <f>HLOOKUP(Eingabe!$C$6,Kalkulationen!$F$1:$L$8762,Kalkulationen!D7417)</f>
        <v>300.31867582888367</v>
      </c>
    </row>
    <row r="7419" spans="6:8" x14ac:dyDescent="0.15">
      <c r="F7419" s="26">
        <v>43774.95833331535</v>
      </c>
      <c r="G7419" s="27">
        <f>Kalkulationen!F7418</f>
        <v>6.12</v>
      </c>
      <c r="H7419" s="28">
        <f>HLOOKUP(Eingabe!$C$6,Kalkulationen!$F$1:$L$8762,Kalkulationen!D7418)</f>
        <v>352.73627104706577</v>
      </c>
    </row>
    <row r="7420" spans="6:8" x14ac:dyDescent="0.15">
      <c r="F7420" s="26">
        <v>43774.999999982014</v>
      </c>
      <c r="G7420" s="27">
        <f>Kalkulationen!F7419</f>
        <v>6.41</v>
      </c>
      <c r="H7420" s="28">
        <f>HLOOKUP(Eingabe!$C$6,Kalkulationen!$F$1:$L$8762,Kalkulationen!D7419)</f>
        <v>410.790941833408</v>
      </c>
    </row>
    <row r="7421" spans="6:8" x14ac:dyDescent="0.15">
      <c r="F7421" s="26">
        <v>43775.041666648678</v>
      </c>
      <c r="G7421" s="27">
        <f>Kalkulationen!F7420</f>
        <v>6.41</v>
      </c>
      <c r="H7421" s="28">
        <f>HLOOKUP(Eingabe!$C$6,Kalkulationen!$F$1:$L$8762,Kalkulationen!D7420)</f>
        <v>410.790941833408</v>
      </c>
    </row>
    <row r="7422" spans="6:8" x14ac:dyDescent="0.15">
      <c r="F7422" s="26">
        <v>43775.083333315342</v>
      </c>
      <c r="G7422" s="27">
        <f>Kalkulationen!F7421</f>
        <v>6.86</v>
      </c>
      <c r="H7422" s="28">
        <f>HLOOKUP(Eingabe!$C$6,Kalkulationen!$F$1:$L$8762,Kalkulationen!D7421)</f>
        <v>511.24640402007304</v>
      </c>
    </row>
    <row r="7423" spans="6:8" x14ac:dyDescent="0.15">
      <c r="F7423" s="26">
        <v>43775.124999982007</v>
      </c>
      <c r="G7423" s="27">
        <f>Kalkulationen!F7422</f>
        <v>7.01</v>
      </c>
      <c r="H7423" s="28">
        <f>HLOOKUP(Eingabe!$C$6,Kalkulationen!$F$1:$L$8762,Kalkulationen!D7422)</f>
        <v>547.54540984378536</v>
      </c>
    </row>
    <row r="7424" spans="6:8" x14ac:dyDescent="0.15">
      <c r="F7424" s="26">
        <v>43775.166666648671</v>
      </c>
      <c r="G7424" s="27">
        <f>Kalkulationen!F7423</f>
        <v>6.71</v>
      </c>
      <c r="H7424" s="28">
        <f>HLOOKUP(Eingabe!$C$6,Kalkulationen!$F$1:$L$8762,Kalkulationen!D7423)</f>
        <v>476.43639304473675</v>
      </c>
    </row>
    <row r="7425" spans="6:8" x14ac:dyDescent="0.15">
      <c r="F7425" s="26">
        <v>43775.208333315335</v>
      </c>
      <c r="G7425" s="27">
        <f>Kalkulationen!F7424</f>
        <v>8.2100000000000009</v>
      </c>
      <c r="H7425" s="28">
        <f>HLOOKUP(Eingabe!$C$6,Kalkulationen!$F$1:$L$8762,Kalkulationen!D7424)</f>
        <v>893.08647050519346</v>
      </c>
    </row>
    <row r="7426" spans="6:8" x14ac:dyDescent="0.15">
      <c r="F7426" s="26">
        <v>43775.249999981999</v>
      </c>
      <c r="G7426" s="27">
        <f>Kalkulationen!F7425</f>
        <v>8.9499999999999993</v>
      </c>
      <c r="H7426" s="28">
        <f>HLOOKUP(Eingabe!$C$6,Kalkulationen!$F$1:$L$8762,Kalkulationen!D7425)</f>
        <v>1145.4953873443787</v>
      </c>
    </row>
    <row r="7427" spans="6:8" x14ac:dyDescent="0.15">
      <c r="F7427" s="26">
        <v>43775.291666648664</v>
      </c>
      <c r="G7427" s="27">
        <f>Kalkulationen!F7426</f>
        <v>10.59</v>
      </c>
      <c r="H7427" s="28">
        <f>HLOOKUP(Eingabe!$C$6,Kalkulationen!$F$1:$L$8762,Kalkulationen!D7426)</f>
        <v>1624.0229134898696</v>
      </c>
    </row>
    <row r="7428" spans="6:8" x14ac:dyDescent="0.15">
      <c r="F7428" s="26">
        <v>43775.333333315328</v>
      </c>
      <c r="G7428" s="27">
        <f>Kalkulationen!F7427</f>
        <v>10.14</v>
      </c>
      <c r="H7428" s="28">
        <f>HLOOKUP(Eingabe!$C$6,Kalkulationen!$F$1:$L$8762,Kalkulationen!D7427)</f>
        <v>1519.74099376499</v>
      </c>
    </row>
    <row r="7429" spans="6:8" x14ac:dyDescent="0.15">
      <c r="F7429" s="26">
        <v>43775.374999981992</v>
      </c>
      <c r="G7429" s="27">
        <f>Kalkulationen!F7428</f>
        <v>10.14</v>
      </c>
      <c r="H7429" s="28">
        <f>HLOOKUP(Eingabe!$C$6,Kalkulationen!$F$1:$L$8762,Kalkulationen!D7428)</f>
        <v>1519.74099376499</v>
      </c>
    </row>
    <row r="7430" spans="6:8" x14ac:dyDescent="0.15">
      <c r="F7430" s="26">
        <v>43775.416666648656</v>
      </c>
      <c r="G7430" s="27">
        <f>Kalkulationen!F7429</f>
        <v>12.08</v>
      </c>
      <c r="H7430" s="28">
        <f>HLOOKUP(Eingabe!$C$6,Kalkulationen!$F$1:$L$8762,Kalkulationen!D7429)</f>
        <v>1834.8824051484055</v>
      </c>
    </row>
    <row r="7431" spans="6:8" x14ac:dyDescent="0.15">
      <c r="F7431" s="26">
        <v>43775.45833331532</v>
      </c>
      <c r="G7431" s="27">
        <f>Kalkulationen!F7430</f>
        <v>11.19</v>
      </c>
      <c r="H7431" s="28">
        <f>HLOOKUP(Eingabe!$C$6,Kalkulationen!$F$1:$L$8762,Kalkulationen!D7430)</f>
        <v>1730.3804700311273</v>
      </c>
    </row>
    <row r="7432" spans="6:8" x14ac:dyDescent="0.15">
      <c r="F7432" s="26">
        <v>43775.499999981985</v>
      </c>
      <c r="G7432" s="27">
        <f>Kalkulationen!F7431</f>
        <v>11.19</v>
      </c>
      <c r="H7432" s="28">
        <f>HLOOKUP(Eingabe!$C$6,Kalkulationen!$F$1:$L$8762,Kalkulationen!D7431)</f>
        <v>1730.3804700311273</v>
      </c>
    </row>
    <row r="7433" spans="6:8" x14ac:dyDescent="0.15">
      <c r="F7433" s="26">
        <v>43775.541666648649</v>
      </c>
      <c r="G7433" s="27">
        <f>Kalkulationen!F7432</f>
        <v>9.4</v>
      </c>
      <c r="H7433" s="28">
        <f>HLOOKUP(Eingabe!$C$6,Kalkulationen!$F$1:$L$8762,Kalkulationen!D7432)</f>
        <v>1300.071066184405</v>
      </c>
    </row>
    <row r="7434" spans="6:8" x14ac:dyDescent="0.15">
      <c r="F7434" s="26">
        <v>43775.583333315313</v>
      </c>
      <c r="G7434" s="27">
        <f>Kalkulationen!F7433</f>
        <v>10.59</v>
      </c>
      <c r="H7434" s="28">
        <f>HLOOKUP(Eingabe!$C$6,Kalkulationen!$F$1:$L$8762,Kalkulationen!D7433)</f>
        <v>1624.0229134898696</v>
      </c>
    </row>
    <row r="7435" spans="6:8" x14ac:dyDescent="0.15">
      <c r="F7435" s="26">
        <v>43775.624999981977</v>
      </c>
      <c r="G7435" s="27">
        <f>Kalkulationen!F7434</f>
        <v>8.65</v>
      </c>
      <c r="H7435" s="28">
        <f>HLOOKUP(Eingabe!$C$6,Kalkulationen!$F$1:$L$8762,Kalkulationen!D7434)</f>
        <v>1041.1999722463847</v>
      </c>
    </row>
    <row r="7436" spans="6:8" x14ac:dyDescent="0.15">
      <c r="F7436" s="26">
        <v>43775.666666648642</v>
      </c>
      <c r="G7436" s="27">
        <f>Kalkulationen!F7435</f>
        <v>9.4</v>
      </c>
      <c r="H7436" s="28">
        <f>HLOOKUP(Eingabe!$C$6,Kalkulationen!$F$1:$L$8762,Kalkulationen!D7435)</f>
        <v>1300.071066184405</v>
      </c>
    </row>
    <row r="7437" spans="6:8" x14ac:dyDescent="0.15">
      <c r="F7437" s="26">
        <v>43775.708333315306</v>
      </c>
      <c r="G7437" s="27">
        <f>Kalkulationen!F7436</f>
        <v>10.14</v>
      </c>
      <c r="H7437" s="28">
        <f>HLOOKUP(Eingabe!$C$6,Kalkulationen!$F$1:$L$8762,Kalkulationen!D7436)</f>
        <v>1519.74099376499</v>
      </c>
    </row>
    <row r="7438" spans="6:8" x14ac:dyDescent="0.15">
      <c r="F7438" s="26">
        <v>43775.74999998197</v>
      </c>
      <c r="G7438" s="27">
        <f>Kalkulationen!F7437</f>
        <v>9.5500000000000007</v>
      </c>
      <c r="H7438" s="28">
        <f>HLOOKUP(Eingabe!$C$6,Kalkulationen!$F$1:$L$8762,Kalkulationen!D7437)</f>
        <v>1349.0390514344356</v>
      </c>
    </row>
    <row r="7439" spans="6:8" x14ac:dyDescent="0.15">
      <c r="F7439" s="26">
        <v>43775.791666648634</v>
      </c>
      <c r="G7439" s="27">
        <f>Kalkulationen!F7438</f>
        <v>9.6999999999999993</v>
      </c>
      <c r="H7439" s="28">
        <f>HLOOKUP(Eingabe!$C$6,Kalkulationen!$F$1:$L$8762,Kalkulationen!D7438)</f>
        <v>1395.9304200635784</v>
      </c>
    </row>
    <row r="7440" spans="6:8" x14ac:dyDescent="0.15">
      <c r="F7440" s="26">
        <v>43775.833333315299</v>
      </c>
      <c r="G7440" s="27">
        <f>Kalkulationen!F7439</f>
        <v>10.14</v>
      </c>
      <c r="H7440" s="28">
        <f>HLOOKUP(Eingabe!$C$6,Kalkulationen!$F$1:$L$8762,Kalkulationen!D7439)</f>
        <v>1519.74099376499</v>
      </c>
    </row>
    <row r="7441" spans="6:8" x14ac:dyDescent="0.15">
      <c r="F7441" s="26">
        <v>43775.874999981963</v>
      </c>
      <c r="G7441" s="27">
        <f>Kalkulationen!F7440</f>
        <v>9.4</v>
      </c>
      <c r="H7441" s="28">
        <f>HLOOKUP(Eingabe!$C$6,Kalkulationen!$F$1:$L$8762,Kalkulationen!D7440)</f>
        <v>1300.071066184405</v>
      </c>
    </row>
    <row r="7442" spans="6:8" x14ac:dyDescent="0.15">
      <c r="F7442" s="26">
        <v>43775.916666648627</v>
      </c>
      <c r="G7442" s="27">
        <f>Kalkulationen!F7441</f>
        <v>8.65</v>
      </c>
      <c r="H7442" s="28">
        <f>HLOOKUP(Eingabe!$C$6,Kalkulationen!$F$1:$L$8762,Kalkulationen!D7441)</f>
        <v>1041.1999722463847</v>
      </c>
    </row>
    <row r="7443" spans="6:8" x14ac:dyDescent="0.15">
      <c r="F7443" s="26">
        <v>43775.958333315291</v>
      </c>
      <c r="G7443" s="27">
        <f>Kalkulationen!F7442</f>
        <v>8.65</v>
      </c>
      <c r="H7443" s="28">
        <f>HLOOKUP(Eingabe!$C$6,Kalkulationen!$F$1:$L$8762,Kalkulationen!D7442)</f>
        <v>1041.1999722463847</v>
      </c>
    </row>
    <row r="7444" spans="6:8" x14ac:dyDescent="0.15">
      <c r="F7444" s="26">
        <v>43775.999999981956</v>
      </c>
      <c r="G7444" s="27">
        <f>Kalkulationen!F7443</f>
        <v>6.86</v>
      </c>
      <c r="H7444" s="28">
        <f>HLOOKUP(Eingabe!$C$6,Kalkulationen!$F$1:$L$8762,Kalkulationen!D7443)</f>
        <v>511.24640402007304</v>
      </c>
    </row>
    <row r="7445" spans="6:8" x14ac:dyDescent="0.15">
      <c r="F7445" s="26">
        <v>43776.04166664862</v>
      </c>
      <c r="G7445" s="27">
        <f>Kalkulationen!F7444</f>
        <v>8.5</v>
      </c>
      <c r="H7445" s="28">
        <f>HLOOKUP(Eingabe!$C$6,Kalkulationen!$F$1:$L$8762,Kalkulationen!D7444)</f>
        <v>989.79083418433356</v>
      </c>
    </row>
    <row r="7446" spans="6:8" x14ac:dyDescent="0.15">
      <c r="F7446" s="26">
        <v>43776.083333315284</v>
      </c>
      <c r="G7446" s="27">
        <f>Kalkulationen!F7445</f>
        <v>7.76</v>
      </c>
      <c r="H7446" s="28">
        <f>HLOOKUP(Eingabe!$C$6,Kalkulationen!$F$1:$L$8762,Kalkulationen!D7445)</f>
        <v>752.39321657884113</v>
      </c>
    </row>
    <row r="7447" spans="6:8" x14ac:dyDescent="0.15">
      <c r="F7447" s="26">
        <v>43776.124999981948</v>
      </c>
      <c r="G7447" s="27">
        <f>Kalkulationen!F7446</f>
        <v>7.31</v>
      </c>
      <c r="H7447" s="28">
        <f>HLOOKUP(Eingabe!$C$6,Kalkulationen!$F$1:$L$8762,Kalkulationen!D7446)</f>
        <v>624.88523343482666</v>
      </c>
    </row>
    <row r="7448" spans="6:8" x14ac:dyDescent="0.15">
      <c r="F7448" s="26">
        <v>43776.166666648613</v>
      </c>
      <c r="G7448" s="27">
        <f>Kalkulationen!F7447</f>
        <v>6.86</v>
      </c>
      <c r="H7448" s="28">
        <f>HLOOKUP(Eingabe!$C$6,Kalkulationen!$F$1:$L$8762,Kalkulationen!D7447)</f>
        <v>511.24640402007304</v>
      </c>
    </row>
    <row r="7449" spans="6:8" x14ac:dyDescent="0.15">
      <c r="F7449" s="26">
        <v>43776.208333315277</v>
      </c>
      <c r="G7449" s="27">
        <f>Kalkulationen!F7448</f>
        <v>8.06</v>
      </c>
      <c r="H7449" s="28">
        <f>HLOOKUP(Eingabe!$C$6,Kalkulationen!$F$1:$L$8762,Kalkulationen!D7448)</f>
        <v>844.78749676498433</v>
      </c>
    </row>
    <row r="7450" spans="6:8" x14ac:dyDescent="0.15">
      <c r="F7450" s="26">
        <v>43776.249999981941</v>
      </c>
      <c r="G7450" s="27">
        <f>Kalkulationen!F7449</f>
        <v>8.9499999999999993</v>
      </c>
      <c r="H7450" s="28">
        <f>HLOOKUP(Eingabe!$C$6,Kalkulationen!$F$1:$L$8762,Kalkulationen!D7449)</f>
        <v>1145.4953873443787</v>
      </c>
    </row>
    <row r="7451" spans="6:8" x14ac:dyDescent="0.15">
      <c r="F7451" s="26">
        <v>43776.291666648605</v>
      </c>
      <c r="G7451" s="27">
        <f>Kalkulationen!F7450</f>
        <v>10.44</v>
      </c>
      <c r="H7451" s="28">
        <f>HLOOKUP(Eingabe!$C$6,Kalkulationen!$F$1:$L$8762,Kalkulationen!D7450)</f>
        <v>1591.679416727636</v>
      </c>
    </row>
    <row r="7452" spans="6:8" x14ac:dyDescent="0.15">
      <c r="F7452" s="26">
        <v>43776.33333331527</v>
      </c>
      <c r="G7452" s="27">
        <f>Kalkulationen!F7451</f>
        <v>12.38</v>
      </c>
      <c r="H7452" s="28">
        <f>HLOOKUP(Eingabe!$C$6,Kalkulationen!$F$1:$L$8762,Kalkulationen!D7451)</f>
        <v>1862.034283239238</v>
      </c>
    </row>
    <row r="7453" spans="6:8" x14ac:dyDescent="0.15">
      <c r="F7453" s="26">
        <v>43776.374999981934</v>
      </c>
      <c r="G7453" s="27">
        <f>Kalkulationen!F7452</f>
        <v>10.29</v>
      </c>
      <c r="H7453" s="28">
        <f>HLOOKUP(Eingabe!$C$6,Kalkulationen!$F$1:$L$8762,Kalkulationen!D7452)</f>
        <v>1556.9453065826615</v>
      </c>
    </row>
    <row r="7454" spans="6:8" x14ac:dyDescent="0.15">
      <c r="F7454" s="26">
        <v>43776.416666648598</v>
      </c>
      <c r="G7454" s="27">
        <f>Kalkulationen!F7453</f>
        <v>11.64</v>
      </c>
      <c r="H7454" s="28">
        <f>HLOOKUP(Eingabe!$C$6,Kalkulationen!$F$1:$L$8762,Kalkulationen!D7453)</f>
        <v>1789.0508017627187</v>
      </c>
    </row>
    <row r="7455" spans="6:8" x14ac:dyDescent="0.15">
      <c r="F7455" s="26">
        <v>43776.458333315262</v>
      </c>
      <c r="G7455" s="27">
        <f>Kalkulationen!F7454</f>
        <v>10.74</v>
      </c>
      <c r="H7455" s="28">
        <f>HLOOKUP(Eingabe!$C$6,Kalkulationen!$F$1:$L$8762,Kalkulationen!D7454)</f>
        <v>1654.0278486507732</v>
      </c>
    </row>
    <row r="7456" spans="6:8" x14ac:dyDescent="0.15">
      <c r="F7456" s="26">
        <v>43776.499999981927</v>
      </c>
      <c r="G7456" s="27">
        <f>Kalkulationen!F7455</f>
        <v>11.79</v>
      </c>
      <c r="H7456" s="28">
        <f>HLOOKUP(Eingabe!$C$6,Kalkulationen!$F$1:$L$8762,Kalkulationen!D7455)</f>
        <v>1805.6686076594219</v>
      </c>
    </row>
    <row r="7457" spans="6:8" x14ac:dyDescent="0.15">
      <c r="F7457" s="26">
        <v>43776.541666648591</v>
      </c>
      <c r="G7457" s="27">
        <f>Kalkulationen!F7456</f>
        <v>14.62</v>
      </c>
      <c r="H7457" s="28">
        <f>HLOOKUP(Eingabe!$C$6,Kalkulationen!$F$1:$L$8762,Kalkulationen!D7456)</f>
        <v>1973.7667178576319</v>
      </c>
    </row>
    <row r="7458" spans="6:8" x14ac:dyDescent="0.15">
      <c r="F7458" s="26">
        <v>43776.583333315255</v>
      </c>
      <c r="G7458" s="27">
        <f>Kalkulationen!F7457</f>
        <v>10.89</v>
      </c>
      <c r="H7458" s="28">
        <f>HLOOKUP(Eingabe!$C$6,Kalkulationen!$F$1:$L$8762,Kalkulationen!D7457)</f>
        <v>1681.7250755631574</v>
      </c>
    </row>
    <row r="7459" spans="6:8" x14ac:dyDescent="0.15">
      <c r="F7459" s="26">
        <v>43776.624999981919</v>
      </c>
      <c r="G7459" s="27">
        <f>Kalkulationen!F7458</f>
        <v>9.85</v>
      </c>
      <c r="H7459" s="28">
        <f>HLOOKUP(Eingabe!$C$6,Kalkulationen!$F$1:$L$8762,Kalkulationen!D7458)</f>
        <v>1440.5486371097504</v>
      </c>
    </row>
    <row r="7460" spans="6:8" x14ac:dyDescent="0.15">
      <c r="F7460" s="26">
        <v>43776.666666648583</v>
      </c>
      <c r="G7460" s="27">
        <f>Kalkulationen!F7459</f>
        <v>12.83</v>
      </c>
      <c r="H7460" s="28">
        <f>HLOOKUP(Eingabe!$C$6,Kalkulationen!$F$1:$L$8762,Kalkulationen!D7459)</f>
        <v>1897.4273492297505</v>
      </c>
    </row>
    <row r="7461" spans="6:8" x14ac:dyDescent="0.15">
      <c r="F7461" s="26">
        <v>43776.708333315248</v>
      </c>
      <c r="G7461" s="27">
        <f>Kalkulationen!F7460</f>
        <v>8.35</v>
      </c>
      <c r="H7461" s="28">
        <f>HLOOKUP(Eingabe!$C$6,Kalkulationen!$F$1:$L$8762,Kalkulationen!D7460)</f>
        <v>939.27147909968994</v>
      </c>
    </row>
    <row r="7462" spans="6:8" x14ac:dyDescent="0.15">
      <c r="F7462" s="26">
        <v>43776.749999981912</v>
      </c>
      <c r="G7462" s="27">
        <f>Kalkulationen!F7461</f>
        <v>10.14</v>
      </c>
      <c r="H7462" s="28">
        <f>HLOOKUP(Eingabe!$C$6,Kalkulationen!$F$1:$L$8762,Kalkulationen!D7461)</f>
        <v>1519.74099376499</v>
      </c>
    </row>
    <row r="7463" spans="6:8" x14ac:dyDescent="0.15">
      <c r="F7463" s="26">
        <v>43776.791666648576</v>
      </c>
      <c r="G7463" s="27">
        <f>Kalkulationen!F7462</f>
        <v>11.04</v>
      </c>
      <c r="H7463" s="28">
        <f>HLOOKUP(Eingabe!$C$6,Kalkulationen!$F$1:$L$8762,Kalkulationen!D7462)</f>
        <v>1707.1454885667315</v>
      </c>
    </row>
    <row r="7464" spans="6:8" x14ac:dyDescent="0.15">
      <c r="F7464" s="26">
        <v>43776.83333331524</v>
      </c>
      <c r="G7464" s="27">
        <f>Kalkulationen!F7463</f>
        <v>12.23</v>
      </c>
      <c r="H7464" s="28">
        <f>HLOOKUP(Eingabe!$C$6,Kalkulationen!$F$1:$L$8762,Kalkulationen!D7463)</f>
        <v>1848.8173081676612</v>
      </c>
    </row>
    <row r="7465" spans="6:8" x14ac:dyDescent="0.15">
      <c r="F7465" s="26">
        <v>43776.874999981905</v>
      </c>
      <c r="G7465" s="27">
        <f>Kalkulationen!F7464</f>
        <v>11.64</v>
      </c>
      <c r="H7465" s="28">
        <f>HLOOKUP(Eingabe!$C$6,Kalkulationen!$F$1:$L$8762,Kalkulationen!D7464)</f>
        <v>1789.0508017627187</v>
      </c>
    </row>
    <row r="7466" spans="6:8" x14ac:dyDescent="0.15">
      <c r="F7466" s="26">
        <v>43776.916666648569</v>
      </c>
      <c r="G7466" s="27">
        <f>Kalkulationen!F7465</f>
        <v>10.44</v>
      </c>
      <c r="H7466" s="28">
        <f>HLOOKUP(Eingabe!$C$6,Kalkulationen!$F$1:$L$8762,Kalkulationen!D7465)</f>
        <v>1591.679416727636</v>
      </c>
    </row>
    <row r="7467" spans="6:8" x14ac:dyDescent="0.15">
      <c r="F7467" s="26">
        <v>43776.958333315233</v>
      </c>
      <c r="G7467" s="27">
        <f>Kalkulationen!F7466</f>
        <v>10.59</v>
      </c>
      <c r="H7467" s="28">
        <f>HLOOKUP(Eingabe!$C$6,Kalkulationen!$F$1:$L$8762,Kalkulationen!D7466)</f>
        <v>1624.0229134898696</v>
      </c>
    </row>
    <row r="7468" spans="6:8" x14ac:dyDescent="0.15">
      <c r="F7468" s="26">
        <v>43776.999999981897</v>
      </c>
      <c r="G7468" s="27">
        <f>Kalkulationen!F7467</f>
        <v>9.85</v>
      </c>
      <c r="H7468" s="28">
        <f>HLOOKUP(Eingabe!$C$6,Kalkulationen!$F$1:$L$8762,Kalkulationen!D7467)</f>
        <v>1440.5486371097504</v>
      </c>
    </row>
    <row r="7469" spans="6:8" x14ac:dyDescent="0.15">
      <c r="F7469" s="26">
        <v>43777.041666648562</v>
      </c>
      <c r="G7469" s="27">
        <f>Kalkulationen!F7468</f>
        <v>10</v>
      </c>
      <c r="H7469" s="28">
        <f>HLOOKUP(Eingabe!$C$6,Kalkulationen!$F$1:$L$8762,Kalkulationen!D7468)</f>
        <v>1482.7164616823561</v>
      </c>
    </row>
    <row r="7470" spans="6:8" x14ac:dyDescent="0.15">
      <c r="F7470" s="26">
        <v>43777.083333315226</v>
      </c>
      <c r="G7470" s="27">
        <f>Kalkulationen!F7469</f>
        <v>10.44</v>
      </c>
      <c r="H7470" s="28">
        <f>HLOOKUP(Eingabe!$C$6,Kalkulationen!$F$1:$L$8762,Kalkulationen!D7469)</f>
        <v>1591.679416727636</v>
      </c>
    </row>
    <row r="7471" spans="6:8" x14ac:dyDescent="0.15">
      <c r="F7471" s="26">
        <v>43777.12499998189</v>
      </c>
      <c r="G7471" s="27">
        <f>Kalkulationen!F7470</f>
        <v>9.5500000000000007</v>
      </c>
      <c r="H7471" s="28">
        <f>HLOOKUP(Eingabe!$C$6,Kalkulationen!$F$1:$L$8762,Kalkulationen!D7470)</f>
        <v>1349.0390514344356</v>
      </c>
    </row>
    <row r="7472" spans="6:8" x14ac:dyDescent="0.15">
      <c r="F7472" s="26">
        <v>43777.166666648554</v>
      </c>
      <c r="G7472" s="27">
        <f>Kalkulationen!F7471</f>
        <v>8.35</v>
      </c>
      <c r="H7472" s="28">
        <f>HLOOKUP(Eingabe!$C$6,Kalkulationen!$F$1:$L$8762,Kalkulationen!D7471)</f>
        <v>939.27147909968994</v>
      </c>
    </row>
    <row r="7473" spans="6:8" x14ac:dyDescent="0.15">
      <c r="F7473" s="26">
        <v>43777.208333315219</v>
      </c>
      <c r="G7473" s="27">
        <f>Kalkulationen!F7472</f>
        <v>8.2100000000000009</v>
      </c>
      <c r="H7473" s="28">
        <f>HLOOKUP(Eingabe!$C$6,Kalkulationen!$F$1:$L$8762,Kalkulationen!D7472)</f>
        <v>893.08647050519346</v>
      </c>
    </row>
    <row r="7474" spans="6:8" x14ac:dyDescent="0.15">
      <c r="F7474" s="26">
        <v>43777.249999981883</v>
      </c>
      <c r="G7474" s="27">
        <f>Kalkulationen!F7473</f>
        <v>7.76</v>
      </c>
      <c r="H7474" s="28">
        <f>HLOOKUP(Eingabe!$C$6,Kalkulationen!$F$1:$L$8762,Kalkulationen!D7473)</f>
        <v>752.39321657884113</v>
      </c>
    </row>
    <row r="7475" spans="6:8" x14ac:dyDescent="0.15">
      <c r="F7475" s="26">
        <v>43777.291666648547</v>
      </c>
      <c r="G7475" s="27">
        <f>Kalkulationen!F7474</f>
        <v>7.46</v>
      </c>
      <c r="H7475" s="28">
        <f>HLOOKUP(Eingabe!$C$6,Kalkulationen!$F$1:$L$8762,Kalkulationen!D7474)</f>
        <v>665.88406137106449</v>
      </c>
    </row>
    <row r="7476" spans="6:8" x14ac:dyDescent="0.15">
      <c r="F7476" s="26">
        <v>43777.333333315211</v>
      </c>
      <c r="G7476" s="27">
        <f>Kalkulationen!F7475</f>
        <v>7.91</v>
      </c>
      <c r="H7476" s="28">
        <f>HLOOKUP(Eingabe!$C$6,Kalkulationen!$F$1:$L$8762,Kalkulationen!D7475)</f>
        <v>797.86398166766901</v>
      </c>
    </row>
    <row r="7477" spans="6:8" x14ac:dyDescent="0.15">
      <c r="F7477" s="26">
        <v>43777.374999981876</v>
      </c>
      <c r="G7477" s="27">
        <f>Kalkulationen!F7476</f>
        <v>9.25</v>
      </c>
      <c r="H7477" s="28">
        <f>HLOOKUP(Eingabe!$C$6,Kalkulationen!$F$1:$L$8762,Kalkulationen!D7476)</f>
        <v>1249.4472928565631</v>
      </c>
    </row>
    <row r="7478" spans="6:8" x14ac:dyDescent="0.15">
      <c r="F7478" s="26">
        <v>43777.41666664854</v>
      </c>
      <c r="G7478" s="27">
        <f>Kalkulationen!F7477</f>
        <v>6.56</v>
      </c>
      <c r="H7478" s="28">
        <f>HLOOKUP(Eingabe!$C$6,Kalkulationen!$F$1:$L$8762,Kalkulationen!D7477)</f>
        <v>442.98824926057142</v>
      </c>
    </row>
    <row r="7479" spans="6:8" x14ac:dyDescent="0.15">
      <c r="F7479" s="26">
        <v>43777.458333315204</v>
      </c>
      <c r="G7479" s="27">
        <f>Kalkulationen!F7478</f>
        <v>8.2100000000000009</v>
      </c>
      <c r="H7479" s="28">
        <f>HLOOKUP(Eingabe!$C$6,Kalkulationen!$F$1:$L$8762,Kalkulationen!D7478)</f>
        <v>893.08647050519346</v>
      </c>
    </row>
    <row r="7480" spans="6:8" x14ac:dyDescent="0.15">
      <c r="F7480" s="26">
        <v>43777.499999981868</v>
      </c>
      <c r="G7480" s="27">
        <f>Kalkulationen!F7479</f>
        <v>7.31</v>
      </c>
      <c r="H7480" s="28">
        <f>HLOOKUP(Eingabe!$C$6,Kalkulationen!$F$1:$L$8762,Kalkulationen!D7479)</f>
        <v>624.88523343482666</v>
      </c>
    </row>
    <row r="7481" spans="6:8" x14ac:dyDescent="0.15">
      <c r="F7481" s="26">
        <v>43777.541666648533</v>
      </c>
      <c r="G7481" s="27">
        <f>Kalkulationen!F7480</f>
        <v>7.46</v>
      </c>
      <c r="H7481" s="28">
        <f>HLOOKUP(Eingabe!$C$6,Kalkulationen!$F$1:$L$8762,Kalkulationen!D7480)</f>
        <v>665.88406137106449</v>
      </c>
    </row>
    <row r="7482" spans="6:8" x14ac:dyDescent="0.15">
      <c r="F7482" s="26">
        <v>43777.583333315197</v>
      </c>
      <c r="G7482" s="27">
        <f>Kalkulationen!F7481</f>
        <v>6.71</v>
      </c>
      <c r="H7482" s="28">
        <f>HLOOKUP(Eingabe!$C$6,Kalkulationen!$F$1:$L$8762,Kalkulationen!D7481)</f>
        <v>476.43639304473675</v>
      </c>
    </row>
    <row r="7483" spans="6:8" x14ac:dyDescent="0.15">
      <c r="F7483" s="26">
        <v>43777.624999981861</v>
      </c>
      <c r="G7483" s="27">
        <f>Kalkulationen!F7482</f>
        <v>6.41</v>
      </c>
      <c r="H7483" s="28">
        <f>HLOOKUP(Eingabe!$C$6,Kalkulationen!$F$1:$L$8762,Kalkulationen!D7482)</f>
        <v>410.790941833408</v>
      </c>
    </row>
    <row r="7484" spans="6:8" x14ac:dyDescent="0.15">
      <c r="F7484" s="26">
        <v>43777.666666648525</v>
      </c>
      <c r="G7484" s="27">
        <f>Kalkulationen!F7483</f>
        <v>6.41</v>
      </c>
      <c r="H7484" s="28">
        <f>HLOOKUP(Eingabe!$C$6,Kalkulationen!$F$1:$L$8762,Kalkulationen!D7483)</f>
        <v>410.790941833408</v>
      </c>
    </row>
    <row r="7485" spans="6:8" x14ac:dyDescent="0.15">
      <c r="F7485" s="26">
        <v>43777.70833331519</v>
      </c>
      <c r="G7485" s="27">
        <f>Kalkulationen!F7484</f>
        <v>5.82</v>
      </c>
      <c r="H7485" s="28">
        <f>HLOOKUP(Eingabe!$C$6,Kalkulationen!$F$1:$L$8762,Kalkulationen!D7484)</f>
        <v>300.31867582888367</v>
      </c>
    </row>
    <row r="7486" spans="6:8" x14ac:dyDescent="0.15">
      <c r="F7486" s="26">
        <v>43777.749999981854</v>
      </c>
      <c r="G7486" s="27">
        <f>Kalkulationen!F7485</f>
        <v>5.82</v>
      </c>
      <c r="H7486" s="28">
        <f>HLOOKUP(Eingabe!$C$6,Kalkulationen!$F$1:$L$8762,Kalkulationen!D7485)</f>
        <v>300.31867582888367</v>
      </c>
    </row>
    <row r="7487" spans="6:8" x14ac:dyDescent="0.15">
      <c r="F7487" s="26">
        <v>43777.791666648518</v>
      </c>
      <c r="G7487" s="27">
        <f>Kalkulationen!F7486</f>
        <v>5.67</v>
      </c>
      <c r="H7487" s="28">
        <f>HLOOKUP(Eingabe!$C$6,Kalkulationen!$F$1:$L$8762,Kalkulationen!D7486)</f>
        <v>276.80098896274217</v>
      </c>
    </row>
    <row r="7488" spans="6:8" x14ac:dyDescent="0.15">
      <c r="F7488" s="26">
        <v>43777.833333315182</v>
      </c>
      <c r="G7488" s="27">
        <f>Kalkulationen!F7487</f>
        <v>7.31</v>
      </c>
      <c r="H7488" s="28">
        <f>HLOOKUP(Eingabe!$C$6,Kalkulationen!$F$1:$L$8762,Kalkulationen!D7487)</f>
        <v>624.88523343482666</v>
      </c>
    </row>
    <row r="7489" spans="6:8" x14ac:dyDescent="0.15">
      <c r="F7489" s="26">
        <v>43777.874999981846</v>
      </c>
      <c r="G7489" s="27">
        <f>Kalkulationen!F7488</f>
        <v>7.91</v>
      </c>
      <c r="H7489" s="28">
        <f>HLOOKUP(Eingabe!$C$6,Kalkulationen!$F$1:$L$8762,Kalkulationen!D7488)</f>
        <v>797.86398166766901</v>
      </c>
    </row>
    <row r="7490" spans="6:8" x14ac:dyDescent="0.15">
      <c r="F7490" s="26">
        <v>43777.916666648511</v>
      </c>
      <c r="G7490" s="27">
        <f>Kalkulationen!F7489</f>
        <v>7.91</v>
      </c>
      <c r="H7490" s="28">
        <f>HLOOKUP(Eingabe!$C$6,Kalkulationen!$F$1:$L$8762,Kalkulationen!D7489)</f>
        <v>797.86398166766901</v>
      </c>
    </row>
    <row r="7491" spans="6:8" x14ac:dyDescent="0.15">
      <c r="F7491" s="26">
        <v>43777.958333315175</v>
      </c>
      <c r="G7491" s="27">
        <f>Kalkulationen!F7490</f>
        <v>7.91</v>
      </c>
      <c r="H7491" s="28">
        <f>HLOOKUP(Eingabe!$C$6,Kalkulationen!$F$1:$L$8762,Kalkulationen!D7490)</f>
        <v>797.86398166766901</v>
      </c>
    </row>
    <row r="7492" spans="6:8" x14ac:dyDescent="0.15">
      <c r="F7492" s="26">
        <v>43777.999999981839</v>
      </c>
      <c r="G7492" s="27">
        <f>Kalkulationen!F7491</f>
        <v>8.2100000000000009</v>
      </c>
      <c r="H7492" s="28">
        <f>HLOOKUP(Eingabe!$C$6,Kalkulationen!$F$1:$L$8762,Kalkulationen!D7491)</f>
        <v>893.08647050519346</v>
      </c>
    </row>
    <row r="7493" spans="6:8" x14ac:dyDescent="0.15">
      <c r="F7493" s="26">
        <v>43778.041666648503</v>
      </c>
      <c r="G7493" s="27">
        <f>Kalkulationen!F7492</f>
        <v>5.97</v>
      </c>
      <c r="H7493" s="28">
        <f>HLOOKUP(Eingabe!$C$6,Kalkulationen!$F$1:$L$8762,Kalkulationen!D7492)</f>
        <v>325.486920668631</v>
      </c>
    </row>
    <row r="7494" spans="6:8" x14ac:dyDescent="0.15">
      <c r="F7494" s="26">
        <v>43778.083333315168</v>
      </c>
      <c r="G7494" s="27">
        <f>Kalkulationen!F7493</f>
        <v>8.2100000000000009</v>
      </c>
      <c r="H7494" s="28">
        <f>HLOOKUP(Eingabe!$C$6,Kalkulationen!$F$1:$L$8762,Kalkulationen!D7493)</f>
        <v>893.08647050519346</v>
      </c>
    </row>
    <row r="7495" spans="6:8" x14ac:dyDescent="0.15">
      <c r="F7495" s="26">
        <v>43778.124999981832</v>
      </c>
      <c r="G7495" s="27">
        <f>Kalkulationen!F7494</f>
        <v>7.91</v>
      </c>
      <c r="H7495" s="28">
        <f>HLOOKUP(Eingabe!$C$6,Kalkulationen!$F$1:$L$8762,Kalkulationen!D7494)</f>
        <v>797.86398166766901</v>
      </c>
    </row>
    <row r="7496" spans="6:8" x14ac:dyDescent="0.15">
      <c r="F7496" s="26">
        <v>43778.166666648496</v>
      </c>
      <c r="G7496" s="27">
        <f>Kalkulationen!F7495</f>
        <v>7.31</v>
      </c>
      <c r="H7496" s="28">
        <f>HLOOKUP(Eingabe!$C$6,Kalkulationen!$F$1:$L$8762,Kalkulationen!D7495)</f>
        <v>624.88523343482666</v>
      </c>
    </row>
    <row r="7497" spans="6:8" x14ac:dyDescent="0.15">
      <c r="F7497" s="26">
        <v>43778.20833331516</v>
      </c>
      <c r="G7497" s="27">
        <f>Kalkulationen!F7496</f>
        <v>8.2100000000000009</v>
      </c>
      <c r="H7497" s="28">
        <f>HLOOKUP(Eingabe!$C$6,Kalkulationen!$F$1:$L$8762,Kalkulationen!D7496)</f>
        <v>893.08647050519346</v>
      </c>
    </row>
    <row r="7498" spans="6:8" x14ac:dyDescent="0.15">
      <c r="F7498" s="26">
        <v>43778.249999981825</v>
      </c>
      <c r="G7498" s="27">
        <f>Kalkulationen!F7497</f>
        <v>6.86</v>
      </c>
      <c r="H7498" s="28">
        <f>HLOOKUP(Eingabe!$C$6,Kalkulationen!$F$1:$L$8762,Kalkulationen!D7497)</f>
        <v>511.24640402007304</v>
      </c>
    </row>
    <row r="7499" spans="6:8" x14ac:dyDescent="0.15">
      <c r="F7499" s="26">
        <v>43778.291666648489</v>
      </c>
      <c r="G7499" s="27">
        <f>Kalkulationen!F7498</f>
        <v>10.14</v>
      </c>
      <c r="H7499" s="28">
        <f>HLOOKUP(Eingabe!$C$6,Kalkulationen!$F$1:$L$8762,Kalkulationen!D7498)</f>
        <v>1519.74099376499</v>
      </c>
    </row>
    <row r="7500" spans="6:8" x14ac:dyDescent="0.15">
      <c r="F7500" s="26">
        <v>43778.333333315153</v>
      </c>
      <c r="G7500" s="27">
        <f>Kalkulationen!F7499</f>
        <v>10</v>
      </c>
      <c r="H7500" s="28">
        <f>HLOOKUP(Eingabe!$C$6,Kalkulationen!$F$1:$L$8762,Kalkulationen!D7499)</f>
        <v>1482.7164616823561</v>
      </c>
    </row>
    <row r="7501" spans="6:8" x14ac:dyDescent="0.15">
      <c r="F7501" s="26">
        <v>43778.374999981817</v>
      </c>
      <c r="G7501" s="27">
        <f>Kalkulationen!F7500</f>
        <v>10.89</v>
      </c>
      <c r="H7501" s="28">
        <f>HLOOKUP(Eingabe!$C$6,Kalkulationen!$F$1:$L$8762,Kalkulationen!D7500)</f>
        <v>1681.7250755631574</v>
      </c>
    </row>
    <row r="7502" spans="6:8" x14ac:dyDescent="0.15">
      <c r="F7502" s="26">
        <v>43778.416666648482</v>
      </c>
      <c r="G7502" s="27">
        <f>Kalkulationen!F7501</f>
        <v>11.34</v>
      </c>
      <c r="H7502" s="28">
        <f>HLOOKUP(Eingabe!$C$6,Kalkulationen!$F$1:$L$8762,Kalkulationen!D7501)</f>
        <v>1751.6336390884505</v>
      </c>
    </row>
    <row r="7503" spans="6:8" x14ac:dyDescent="0.15">
      <c r="F7503" s="26">
        <v>43778.458333315146</v>
      </c>
      <c r="G7503" s="27">
        <f>Kalkulationen!F7502</f>
        <v>12.08</v>
      </c>
      <c r="H7503" s="28">
        <f>HLOOKUP(Eingabe!$C$6,Kalkulationen!$F$1:$L$8762,Kalkulationen!D7502)</f>
        <v>1834.8824051484055</v>
      </c>
    </row>
    <row r="7504" spans="6:8" x14ac:dyDescent="0.15">
      <c r="F7504" s="26">
        <v>43778.49999998181</v>
      </c>
      <c r="G7504" s="27">
        <f>Kalkulationen!F7503</f>
        <v>13.43</v>
      </c>
      <c r="H7504" s="28">
        <f>HLOOKUP(Eingabe!$C$6,Kalkulationen!$F$1:$L$8762,Kalkulationen!D7503)</f>
        <v>1934.2569762372586</v>
      </c>
    </row>
    <row r="7505" spans="6:8" x14ac:dyDescent="0.15">
      <c r="F7505" s="26">
        <v>43778.541666648474</v>
      </c>
      <c r="G7505" s="27">
        <f>Kalkulationen!F7504</f>
        <v>13.13</v>
      </c>
      <c r="H7505" s="28">
        <f>HLOOKUP(Eingabe!$C$6,Kalkulationen!$F$1:$L$8762,Kalkulationen!D7504)</f>
        <v>1917.2315830030536</v>
      </c>
    </row>
    <row r="7506" spans="6:8" x14ac:dyDescent="0.15">
      <c r="F7506" s="26">
        <v>43778.583333315139</v>
      </c>
      <c r="G7506" s="27">
        <f>Kalkulationen!F7505</f>
        <v>13.72</v>
      </c>
      <c r="H7506" s="28">
        <f>HLOOKUP(Eingabe!$C$6,Kalkulationen!$F$1:$L$8762,Kalkulationen!D7505)</f>
        <v>1948.3746435501032</v>
      </c>
    </row>
    <row r="7507" spans="6:8" x14ac:dyDescent="0.15">
      <c r="F7507" s="26">
        <v>43778.624999981803</v>
      </c>
      <c r="G7507" s="27">
        <f>Kalkulationen!F7506</f>
        <v>13.72</v>
      </c>
      <c r="H7507" s="28">
        <f>HLOOKUP(Eingabe!$C$6,Kalkulationen!$F$1:$L$8762,Kalkulationen!D7506)</f>
        <v>1948.3746435501032</v>
      </c>
    </row>
    <row r="7508" spans="6:8" x14ac:dyDescent="0.15">
      <c r="F7508" s="26">
        <v>43778.666666648467</v>
      </c>
      <c r="G7508" s="27">
        <f>Kalkulationen!F7507</f>
        <v>13.13</v>
      </c>
      <c r="H7508" s="28">
        <f>HLOOKUP(Eingabe!$C$6,Kalkulationen!$F$1:$L$8762,Kalkulationen!D7507)</f>
        <v>1917.2315830030536</v>
      </c>
    </row>
    <row r="7509" spans="6:8" x14ac:dyDescent="0.15">
      <c r="F7509" s="26">
        <v>43778.708333315131</v>
      </c>
      <c r="G7509" s="27">
        <f>Kalkulationen!F7508</f>
        <v>12.38</v>
      </c>
      <c r="H7509" s="28">
        <f>HLOOKUP(Eingabe!$C$6,Kalkulationen!$F$1:$L$8762,Kalkulationen!D7508)</f>
        <v>1862.034283239238</v>
      </c>
    </row>
    <row r="7510" spans="6:8" x14ac:dyDescent="0.15">
      <c r="F7510" s="26">
        <v>43778.749999981796</v>
      </c>
      <c r="G7510" s="27">
        <f>Kalkulationen!F7509</f>
        <v>11.79</v>
      </c>
      <c r="H7510" s="28">
        <f>HLOOKUP(Eingabe!$C$6,Kalkulationen!$F$1:$L$8762,Kalkulationen!D7509)</f>
        <v>1805.6686076594219</v>
      </c>
    </row>
    <row r="7511" spans="6:8" x14ac:dyDescent="0.15">
      <c r="F7511" s="26">
        <v>43778.79166664846</v>
      </c>
      <c r="G7511" s="27">
        <f>Kalkulationen!F7510</f>
        <v>9.5500000000000007</v>
      </c>
      <c r="H7511" s="28">
        <f>HLOOKUP(Eingabe!$C$6,Kalkulationen!$F$1:$L$8762,Kalkulationen!D7510)</f>
        <v>1349.0390514344356</v>
      </c>
    </row>
    <row r="7512" spans="6:8" x14ac:dyDescent="0.15">
      <c r="F7512" s="26">
        <v>43778.833333315124</v>
      </c>
      <c r="G7512" s="27">
        <f>Kalkulationen!F7511</f>
        <v>10.44</v>
      </c>
      <c r="H7512" s="28">
        <f>HLOOKUP(Eingabe!$C$6,Kalkulationen!$F$1:$L$8762,Kalkulationen!D7511)</f>
        <v>1591.679416727636</v>
      </c>
    </row>
    <row r="7513" spans="6:8" x14ac:dyDescent="0.15">
      <c r="F7513" s="26">
        <v>43778.874999981788</v>
      </c>
      <c r="G7513" s="27">
        <f>Kalkulationen!F7512</f>
        <v>10.14</v>
      </c>
      <c r="H7513" s="28">
        <f>HLOOKUP(Eingabe!$C$6,Kalkulationen!$F$1:$L$8762,Kalkulationen!D7512)</f>
        <v>1519.74099376499</v>
      </c>
    </row>
    <row r="7514" spans="6:8" x14ac:dyDescent="0.15">
      <c r="F7514" s="26">
        <v>43778.916666648453</v>
      </c>
      <c r="G7514" s="27">
        <f>Kalkulationen!F7513</f>
        <v>10.89</v>
      </c>
      <c r="H7514" s="28">
        <f>HLOOKUP(Eingabe!$C$6,Kalkulationen!$F$1:$L$8762,Kalkulationen!D7513)</f>
        <v>1681.7250755631574</v>
      </c>
    </row>
    <row r="7515" spans="6:8" x14ac:dyDescent="0.15">
      <c r="F7515" s="26">
        <v>43778.958333315117</v>
      </c>
      <c r="G7515" s="27">
        <f>Kalkulationen!F7514</f>
        <v>11.93</v>
      </c>
      <c r="H7515" s="28">
        <f>HLOOKUP(Eingabe!$C$6,Kalkulationen!$F$1:$L$8762,Kalkulationen!D7514)</f>
        <v>1820.191990740117</v>
      </c>
    </row>
    <row r="7516" spans="6:8" x14ac:dyDescent="0.15">
      <c r="F7516" s="26">
        <v>43778.999999981781</v>
      </c>
      <c r="G7516" s="27">
        <f>Kalkulationen!F7515</f>
        <v>10.89</v>
      </c>
      <c r="H7516" s="28">
        <f>HLOOKUP(Eingabe!$C$6,Kalkulationen!$F$1:$L$8762,Kalkulationen!D7515)</f>
        <v>1681.7250755631574</v>
      </c>
    </row>
    <row r="7517" spans="6:8" x14ac:dyDescent="0.15">
      <c r="F7517" s="26">
        <v>43779.041666648445</v>
      </c>
      <c r="G7517" s="27">
        <f>Kalkulationen!F7516</f>
        <v>12.08</v>
      </c>
      <c r="H7517" s="28">
        <f>HLOOKUP(Eingabe!$C$6,Kalkulationen!$F$1:$L$8762,Kalkulationen!D7516)</f>
        <v>1834.8824051484055</v>
      </c>
    </row>
    <row r="7518" spans="6:8" x14ac:dyDescent="0.15">
      <c r="F7518" s="26">
        <v>43779.083333315109</v>
      </c>
      <c r="G7518" s="27">
        <f>Kalkulationen!F7517</f>
        <v>9.4</v>
      </c>
      <c r="H7518" s="28">
        <f>HLOOKUP(Eingabe!$C$6,Kalkulationen!$F$1:$L$8762,Kalkulationen!D7517)</f>
        <v>1300.071066184405</v>
      </c>
    </row>
    <row r="7519" spans="6:8" x14ac:dyDescent="0.15">
      <c r="F7519" s="26">
        <v>43779.124999981774</v>
      </c>
      <c r="G7519" s="27">
        <f>Kalkulationen!F7518</f>
        <v>9.4</v>
      </c>
      <c r="H7519" s="28">
        <f>HLOOKUP(Eingabe!$C$6,Kalkulationen!$F$1:$L$8762,Kalkulationen!D7518)</f>
        <v>1300.071066184405</v>
      </c>
    </row>
    <row r="7520" spans="6:8" x14ac:dyDescent="0.15">
      <c r="F7520" s="26">
        <v>43779.166666648438</v>
      </c>
      <c r="G7520" s="27">
        <f>Kalkulationen!F7519</f>
        <v>10.59</v>
      </c>
      <c r="H7520" s="28">
        <f>HLOOKUP(Eingabe!$C$6,Kalkulationen!$F$1:$L$8762,Kalkulationen!D7519)</f>
        <v>1624.0229134898696</v>
      </c>
    </row>
    <row r="7521" spans="6:8" x14ac:dyDescent="0.15">
      <c r="F7521" s="26">
        <v>43779.208333315102</v>
      </c>
      <c r="G7521" s="27">
        <f>Kalkulationen!F7520</f>
        <v>10.14</v>
      </c>
      <c r="H7521" s="28">
        <f>HLOOKUP(Eingabe!$C$6,Kalkulationen!$F$1:$L$8762,Kalkulationen!D7520)</f>
        <v>1519.74099376499</v>
      </c>
    </row>
    <row r="7522" spans="6:8" x14ac:dyDescent="0.15">
      <c r="F7522" s="26">
        <v>43779.249999981766</v>
      </c>
      <c r="G7522" s="27">
        <f>Kalkulationen!F7521</f>
        <v>7.46</v>
      </c>
      <c r="H7522" s="28">
        <f>HLOOKUP(Eingabe!$C$6,Kalkulationen!$F$1:$L$8762,Kalkulationen!D7521)</f>
        <v>665.88406137106449</v>
      </c>
    </row>
    <row r="7523" spans="6:8" x14ac:dyDescent="0.15">
      <c r="F7523" s="26">
        <v>43779.291666648431</v>
      </c>
      <c r="G7523" s="27">
        <f>Kalkulationen!F7522</f>
        <v>7.16</v>
      </c>
      <c r="H7523" s="28">
        <f>HLOOKUP(Eingabe!$C$6,Kalkulationen!$F$1:$L$8762,Kalkulationen!D7522)</f>
        <v>585.42842938631918</v>
      </c>
    </row>
    <row r="7524" spans="6:8" x14ac:dyDescent="0.15">
      <c r="F7524" s="26">
        <v>43779.333333315095</v>
      </c>
      <c r="G7524" s="27">
        <f>Kalkulationen!F7523</f>
        <v>6.27</v>
      </c>
      <c r="H7524" s="28">
        <f>HLOOKUP(Eingabe!$C$6,Kalkulationen!$F$1:$L$8762,Kalkulationen!D7523)</f>
        <v>381.97961946877831</v>
      </c>
    </row>
    <row r="7525" spans="6:8" x14ac:dyDescent="0.15">
      <c r="F7525" s="26">
        <v>43779.374999981759</v>
      </c>
      <c r="G7525" s="27">
        <f>Kalkulationen!F7524</f>
        <v>5.67</v>
      </c>
      <c r="H7525" s="28">
        <f>HLOOKUP(Eingabe!$C$6,Kalkulationen!$F$1:$L$8762,Kalkulationen!D7524)</f>
        <v>276.80098896274217</v>
      </c>
    </row>
    <row r="7526" spans="6:8" x14ac:dyDescent="0.15">
      <c r="F7526" s="26">
        <v>43779.416666648423</v>
      </c>
      <c r="G7526" s="27">
        <f>Kalkulationen!F7525</f>
        <v>5.82</v>
      </c>
      <c r="H7526" s="28">
        <f>HLOOKUP(Eingabe!$C$6,Kalkulationen!$F$1:$L$8762,Kalkulationen!D7525)</f>
        <v>300.31867582888367</v>
      </c>
    </row>
    <row r="7527" spans="6:8" x14ac:dyDescent="0.15">
      <c r="F7527" s="26">
        <v>43779.458333315088</v>
      </c>
      <c r="G7527" s="27">
        <f>Kalkulationen!F7526</f>
        <v>7.91</v>
      </c>
      <c r="H7527" s="28">
        <f>HLOOKUP(Eingabe!$C$6,Kalkulationen!$F$1:$L$8762,Kalkulationen!D7526)</f>
        <v>797.86398166766901</v>
      </c>
    </row>
    <row r="7528" spans="6:8" x14ac:dyDescent="0.15">
      <c r="F7528" s="26">
        <v>43779.499999981752</v>
      </c>
      <c r="G7528" s="27">
        <f>Kalkulationen!F7527</f>
        <v>6.71</v>
      </c>
      <c r="H7528" s="28">
        <f>HLOOKUP(Eingabe!$C$6,Kalkulationen!$F$1:$L$8762,Kalkulationen!D7527)</f>
        <v>476.43639304473675</v>
      </c>
    </row>
    <row r="7529" spans="6:8" x14ac:dyDescent="0.15">
      <c r="F7529" s="26">
        <v>43779.541666648416</v>
      </c>
      <c r="G7529" s="27">
        <f>Kalkulationen!F7528</f>
        <v>6.86</v>
      </c>
      <c r="H7529" s="28">
        <f>HLOOKUP(Eingabe!$C$6,Kalkulationen!$F$1:$L$8762,Kalkulationen!D7528)</f>
        <v>511.24640402007304</v>
      </c>
    </row>
    <row r="7530" spans="6:8" x14ac:dyDescent="0.15">
      <c r="F7530" s="26">
        <v>43779.58333331508</v>
      </c>
      <c r="G7530" s="27">
        <f>Kalkulationen!F7529</f>
        <v>8.35</v>
      </c>
      <c r="H7530" s="28">
        <f>HLOOKUP(Eingabe!$C$6,Kalkulationen!$F$1:$L$8762,Kalkulationen!D7529)</f>
        <v>939.27147909968994</v>
      </c>
    </row>
    <row r="7531" spans="6:8" x14ac:dyDescent="0.15">
      <c r="F7531" s="26">
        <v>43779.624999981745</v>
      </c>
      <c r="G7531" s="27">
        <f>Kalkulationen!F7530</f>
        <v>7.61</v>
      </c>
      <c r="H7531" s="28">
        <f>HLOOKUP(Eingabe!$C$6,Kalkulationen!$F$1:$L$8762,Kalkulationen!D7530)</f>
        <v>708.39409691925232</v>
      </c>
    </row>
    <row r="7532" spans="6:8" x14ac:dyDescent="0.15">
      <c r="F7532" s="26">
        <v>43779.666666648409</v>
      </c>
      <c r="G7532" s="27">
        <f>Kalkulationen!F7531</f>
        <v>4.33</v>
      </c>
      <c r="H7532" s="28">
        <f>HLOOKUP(Eingabe!$C$6,Kalkulationen!$F$1:$L$8762,Kalkulationen!D7531)</f>
        <v>113.35839181095314</v>
      </c>
    </row>
    <row r="7533" spans="6:8" x14ac:dyDescent="0.15">
      <c r="F7533" s="26">
        <v>43779.708333315073</v>
      </c>
      <c r="G7533" s="27">
        <f>Kalkulationen!F7532</f>
        <v>4.4800000000000004</v>
      </c>
      <c r="H7533" s="28">
        <f>HLOOKUP(Eingabe!$C$6,Kalkulationen!$F$1:$L$8762,Kalkulationen!D7532)</f>
        <v>127.75355141684258</v>
      </c>
    </row>
    <row r="7534" spans="6:8" x14ac:dyDescent="0.15">
      <c r="F7534" s="26">
        <v>43779.749999981737</v>
      </c>
      <c r="G7534" s="27">
        <f>Kalkulationen!F7533</f>
        <v>4.4800000000000004</v>
      </c>
      <c r="H7534" s="28">
        <f>HLOOKUP(Eingabe!$C$6,Kalkulationen!$F$1:$L$8762,Kalkulationen!D7533)</f>
        <v>127.75355141684258</v>
      </c>
    </row>
    <row r="7535" spans="6:8" x14ac:dyDescent="0.15">
      <c r="F7535" s="26">
        <v>43779.791666648402</v>
      </c>
      <c r="G7535" s="27">
        <f>Kalkulationen!F7534</f>
        <v>6.41</v>
      </c>
      <c r="H7535" s="28">
        <f>HLOOKUP(Eingabe!$C$6,Kalkulationen!$F$1:$L$8762,Kalkulationen!D7534)</f>
        <v>410.790941833408</v>
      </c>
    </row>
    <row r="7536" spans="6:8" x14ac:dyDescent="0.15">
      <c r="F7536" s="26">
        <v>43779.833333315066</v>
      </c>
      <c r="G7536" s="27">
        <f>Kalkulationen!F7535</f>
        <v>7.31</v>
      </c>
      <c r="H7536" s="28">
        <f>HLOOKUP(Eingabe!$C$6,Kalkulationen!$F$1:$L$8762,Kalkulationen!D7535)</f>
        <v>624.88523343482666</v>
      </c>
    </row>
    <row r="7537" spans="6:8" x14ac:dyDescent="0.15">
      <c r="F7537" s="26">
        <v>43779.87499998173</v>
      </c>
      <c r="G7537" s="27">
        <f>Kalkulationen!F7536</f>
        <v>7.46</v>
      </c>
      <c r="H7537" s="28">
        <f>HLOOKUP(Eingabe!$C$6,Kalkulationen!$F$1:$L$8762,Kalkulationen!D7536)</f>
        <v>665.88406137106449</v>
      </c>
    </row>
    <row r="7538" spans="6:8" x14ac:dyDescent="0.15">
      <c r="F7538" s="26">
        <v>43779.916666648394</v>
      </c>
      <c r="G7538" s="27">
        <f>Kalkulationen!F7537</f>
        <v>6.86</v>
      </c>
      <c r="H7538" s="28">
        <f>HLOOKUP(Eingabe!$C$6,Kalkulationen!$F$1:$L$8762,Kalkulationen!D7537)</f>
        <v>511.24640402007304</v>
      </c>
    </row>
    <row r="7539" spans="6:8" x14ac:dyDescent="0.15">
      <c r="F7539" s="26">
        <v>43779.958333315059</v>
      </c>
      <c r="G7539" s="27">
        <f>Kalkulationen!F7538</f>
        <v>6.27</v>
      </c>
      <c r="H7539" s="28">
        <f>HLOOKUP(Eingabe!$C$6,Kalkulationen!$F$1:$L$8762,Kalkulationen!D7538)</f>
        <v>381.97961946877831</v>
      </c>
    </row>
    <row r="7540" spans="6:8" x14ac:dyDescent="0.15">
      <c r="F7540" s="26">
        <v>43779.999999981723</v>
      </c>
      <c r="G7540" s="27">
        <f>Kalkulationen!F7539</f>
        <v>5.67</v>
      </c>
      <c r="H7540" s="28">
        <f>HLOOKUP(Eingabe!$C$6,Kalkulationen!$F$1:$L$8762,Kalkulationen!D7539)</f>
        <v>276.80098896274217</v>
      </c>
    </row>
    <row r="7541" spans="6:8" x14ac:dyDescent="0.15">
      <c r="F7541" s="26">
        <v>43780.041666648387</v>
      </c>
      <c r="G7541" s="27">
        <f>Kalkulationen!F7540</f>
        <v>5.82</v>
      </c>
      <c r="H7541" s="28">
        <f>HLOOKUP(Eingabe!$C$6,Kalkulationen!$F$1:$L$8762,Kalkulationen!D7540)</f>
        <v>300.31867582888367</v>
      </c>
    </row>
    <row r="7542" spans="6:8" x14ac:dyDescent="0.15">
      <c r="F7542" s="26">
        <v>43780.083333315051</v>
      </c>
      <c r="G7542" s="27">
        <f>Kalkulationen!F7541</f>
        <v>6.41</v>
      </c>
      <c r="H7542" s="28">
        <f>HLOOKUP(Eingabe!$C$6,Kalkulationen!$F$1:$L$8762,Kalkulationen!D7541)</f>
        <v>410.790941833408</v>
      </c>
    </row>
    <row r="7543" spans="6:8" x14ac:dyDescent="0.15">
      <c r="F7543" s="26">
        <v>43780.124999981716</v>
      </c>
      <c r="G7543" s="27">
        <f>Kalkulationen!F7542</f>
        <v>7.16</v>
      </c>
      <c r="H7543" s="28">
        <f>HLOOKUP(Eingabe!$C$6,Kalkulationen!$F$1:$L$8762,Kalkulationen!D7542)</f>
        <v>585.42842938631918</v>
      </c>
    </row>
    <row r="7544" spans="6:8" x14ac:dyDescent="0.15">
      <c r="F7544" s="26">
        <v>43780.16666664838</v>
      </c>
      <c r="G7544" s="27">
        <f>Kalkulationen!F7543</f>
        <v>6.86</v>
      </c>
      <c r="H7544" s="28">
        <f>HLOOKUP(Eingabe!$C$6,Kalkulationen!$F$1:$L$8762,Kalkulationen!D7543)</f>
        <v>511.24640402007304</v>
      </c>
    </row>
    <row r="7545" spans="6:8" x14ac:dyDescent="0.15">
      <c r="F7545" s="26">
        <v>43780.208333315044</v>
      </c>
      <c r="G7545" s="27">
        <f>Kalkulationen!F7544</f>
        <v>7.91</v>
      </c>
      <c r="H7545" s="28">
        <f>HLOOKUP(Eingabe!$C$6,Kalkulationen!$F$1:$L$8762,Kalkulationen!D7544)</f>
        <v>797.86398166766901</v>
      </c>
    </row>
    <row r="7546" spans="6:8" x14ac:dyDescent="0.15">
      <c r="F7546" s="26">
        <v>43780.249999981708</v>
      </c>
      <c r="G7546" s="27">
        <f>Kalkulationen!F7545</f>
        <v>7.16</v>
      </c>
      <c r="H7546" s="28">
        <f>HLOOKUP(Eingabe!$C$6,Kalkulationen!$F$1:$L$8762,Kalkulationen!D7545)</f>
        <v>585.42842938631918</v>
      </c>
    </row>
    <row r="7547" spans="6:8" x14ac:dyDescent="0.15">
      <c r="F7547" s="26">
        <v>43780.291666648372</v>
      </c>
      <c r="G7547" s="27">
        <f>Kalkulationen!F7546</f>
        <v>7.61</v>
      </c>
      <c r="H7547" s="28">
        <f>HLOOKUP(Eingabe!$C$6,Kalkulationen!$F$1:$L$8762,Kalkulationen!D7546)</f>
        <v>708.39409691925232</v>
      </c>
    </row>
    <row r="7548" spans="6:8" x14ac:dyDescent="0.15">
      <c r="F7548" s="26">
        <v>43780.333333315037</v>
      </c>
      <c r="G7548" s="27">
        <f>Kalkulationen!F7547</f>
        <v>8.06</v>
      </c>
      <c r="H7548" s="28">
        <f>HLOOKUP(Eingabe!$C$6,Kalkulationen!$F$1:$L$8762,Kalkulationen!D7547)</f>
        <v>844.78749676498433</v>
      </c>
    </row>
    <row r="7549" spans="6:8" x14ac:dyDescent="0.15">
      <c r="F7549" s="26">
        <v>43780.374999981701</v>
      </c>
      <c r="G7549" s="27">
        <f>Kalkulationen!F7548</f>
        <v>7.91</v>
      </c>
      <c r="H7549" s="28">
        <f>HLOOKUP(Eingabe!$C$6,Kalkulationen!$F$1:$L$8762,Kalkulationen!D7548)</f>
        <v>797.86398166766901</v>
      </c>
    </row>
    <row r="7550" spans="6:8" x14ac:dyDescent="0.15">
      <c r="F7550" s="26">
        <v>43780.416666648365</v>
      </c>
      <c r="G7550" s="27">
        <f>Kalkulationen!F7549</f>
        <v>8.65</v>
      </c>
      <c r="H7550" s="28">
        <f>HLOOKUP(Eingabe!$C$6,Kalkulationen!$F$1:$L$8762,Kalkulationen!D7549)</f>
        <v>1041.1999722463847</v>
      </c>
    </row>
    <row r="7551" spans="6:8" x14ac:dyDescent="0.15">
      <c r="F7551" s="26">
        <v>43780.458333315029</v>
      </c>
      <c r="G7551" s="27">
        <f>Kalkulationen!F7550</f>
        <v>7.31</v>
      </c>
      <c r="H7551" s="28">
        <f>HLOOKUP(Eingabe!$C$6,Kalkulationen!$F$1:$L$8762,Kalkulationen!D7550)</f>
        <v>624.88523343482666</v>
      </c>
    </row>
    <row r="7552" spans="6:8" x14ac:dyDescent="0.15">
      <c r="F7552" s="26">
        <v>43780.499999981694</v>
      </c>
      <c r="G7552" s="27">
        <f>Kalkulationen!F7551</f>
        <v>6.12</v>
      </c>
      <c r="H7552" s="28">
        <f>HLOOKUP(Eingabe!$C$6,Kalkulationen!$F$1:$L$8762,Kalkulationen!D7551)</f>
        <v>352.73627104706577</v>
      </c>
    </row>
    <row r="7553" spans="6:8" x14ac:dyDescent="0.15">
      <c r="F7553" s="26">
        <v>43780.541666648358</v>
      </c>
      <c r="G7553" s="27">
        <f>Kalkulationen!F7552</f>
        <v>7.31</v>
      </c>
      <c r="H7553" s="28">
        <f>HLOOKUP(Eingabe!$C$6,Kalkulationen!$F$1:$L$8762,Kalkulationen!D7552)</f>
        <v>624.88523343482666</v>
      </c>
    </row>
    <row r="7554" spans="6:8" x14ac:dyDescent="0.15">
      <c r="F7554" s="26">
        <v>43780.583333315022</v>
      </c>
      <c r="G7554" s="27">
        <f>Kalkulationen!F7553</f>
        <v>5.97</v>
      </c>
      <c r="H7554" s="28">
        <f>HLOOKUP(Eingabe!$C$6,Kalkulationen!$F$1:$L$8762,Kalkulationen!D7553)</f>
        <v>325.486920668631</v>
      </c>
    </row>
    <row r="7555" spans="6:8" x14ac:dyDescent="0.15">
      <c r="F7555" s="26">
        <v>43780.624999981686</v>
      </c>
      <c r="G7555" s="27">
        <f>Kalkulationen!F7554</f>
        <v>4.4800000000000004</v>
      </c>
      <c r="H7555" s="28">
        <f>HLOOKUP(Eingabe!$C$6,Kalkulationen!$F$1:$L$8762,Kalkulationen!D7554)</f>
        <v>127.75355141684258</v>
      </c>
    </row>
    <row r="7556" spans="6:8" x14ac:dyDescent="0.15">
      <c r="F7556" s="26">
        <v>43780.666666648351</v>
      </c>
      <c r="G7556" s="27">
        <f>Kalkulationen!F7555</f>
        <v>3.58</v>
      </c>
      <c r="H7556" s="28">
        <f>HLOOKUP(Eingabe!$C$6,Kalkulationen!$F$1:$L$8762,Kalkulationen!D7555)</f>
        <v>45.658471991144815</v>
      </c>
    </row>
    <row r="7557" spans="6:8" x14ac:dyDescent="0.15">
      <c r="F7557" s="26">
        <v>43780.708333315015</v>
      </c>
      <c r="G7557" s="27">
        <f>Kalkulationen!F7556</f>
        <v>3.88</v>
      </c>
      <c r="H7557" s="28">
        <f>HLOOKUP(Eingabe!$C$6,Kalkulationen!$F$1:$L$8762,Kalkulationen!D7556)</f>
        <v>71.378640628237633</v>
      </c>
    </row>
    <row r="7558" spans="6:8" x14ac:dyDescent="0.15">
      <c r="F7558" s="26">
        <v>43780.749999981679</v>
      </c>
      <c r="G7558" s="27">
        <f>Kalkulationen!F7557</f>
        <v>3.73</v>
      </c>
      <c r="H7558" s="28">
        <f>HLOOKUP(Eingabe!$C$6,Kalkulationen!$F$1:$L$8762,Kalkulationen!D7557)</f>
        <v>57.90322713773282</v>
      </c>
    </row>
    <row r="7559" spans="6:8" x14ac:dyDescent="0.15">
      <c r="F7559" s="26">
        <v>43780.791666648343</v>
      </c>
      <c r="G7559" s="27">
        <f>Kalkulationen!F7558</f>
        <v>3.58</v>
      </c>
      <c r="H7559" s="28">
        <f>HLOOKUP(Eingabe!$C$6,Kalkulationen!$F$1:$L$8762,Kalkulationen!D7558)</f>
        <v>45.658471991144815</v>
      </c>
    </row>
    <row r="7560" spans="6:8" x14ac:dyDescent="0.15">
      <c r="F7560" s="26">
        <v>43780.833333315008</v>
      </c>
      <c r="G7560" s="27">
        <f>Kalkulationen!F7559</f>
        <v>3.43</v>
      </c>
      <c r="H7560" s="28">
        <f>HLOOKUP(Eingabe!$C$6,Kalkulationen!$F$1:$L$8762,Kalkulationen!D7559)</f>
        <v>35.928487146259762</v>
      </c>
    </row>
    <row r="7561" spans="6:8" x14ac:dyDescent="0.15">
      <c r="F7561" s="26">
        <v>43780.874999981672</v>
      </c>
      <c r="G7561" s="27">
        <f>Kalkulationen!F7560</f>
        <v>3.58</v>
      </c>
      <c r="H7561" s="28">
        <f>HLOOKUP(Eingabe!$C$6,Kalkulationen!$F$1:$L$8762,Kalkulationen!D7560)</f>
        <v>45.658471991144815</v>
      </c>
    </row>
    <row r="7562" spans="6:8" x14ac:dyDescent="0.15">
      <c r="F7562" s="26">
        <v>43780.916666648336</v>
      </c>
      <c r="G7562" s="27">
        <f>Kalkulationen!F7561</f>
        <v>5.07</v>
      </c>
      <c r="H7562" s="28">
        <f>HLOOKUP(Eingabe!$C$6,Kalkulationen!$F$1:$L$8762,Kalkulationen!D7561)</f>
        <v>192.37195416342232</v>
      </c>
    </row>
    <row r="7563" spans="6:8" x14ac:dyDescent="0.15">
      <c r="F7563" s="26">
        <v>43780.958333315</v>
      </c>
      <c r="G7563" s="27">
        <f>Kalkulationen!F7562</f>
        <v>3.58</v>
      </c>
      <c r="H7563" s="28">
        <f>HLOOKUP(Eingabe!$C$6,Kalkulationen!$F$1:$L$8762,Kalkulationen!D7562)</f>
        <v>45.658471991144815</v>
      </c>
    </row>
    <row r="7564" spans="6:8" x14ac:dyDescent="0.15">
      <c r="F7564" s="26">
        <v>43780.999999981665</v>
      </c>
      <c r="G7564" s="27">
        <f>Kalkulationen!F7563</f>
        <v>4.33</v>
      </c>
      <c r="H7564" s="28">
        <f>HLOOKUP(Eingabe!$C$6,Kalkulationen!$F$1:$L$8762,Kalkulationen!D7563)</f>
        <v>113.35839181095314</v>
      </c>
    </row>
    <row r="7565" spans="6:8" x14ac:dyDescent="0.15">
      <c r="F7565" s="26">
        <v>43781.041666648329</v>
      </c>
      <c r="G7565" s="27">
        <f>Kalkulationen!F7564</f>
        <v>2.98</v>
      </c>
      <c r="H7565" s="28">
        <f>HLOOKUP(Eingabe!$C$6,Kalkulationen!$F$1:$L$8762,Kalkulationen!D7564)</f>
        <v>15.363813474783871</v>
      </c>
    </row>
    <row r="7566" spans="6:8" x14ac:dyDescent="0.15">
      <c r="F7566" s="26">
        <v>43781.083333314993</v>
      </c>
      <c r="G7566" s="27">
        <f>Kalkulationen!F7565</f>
        <v>4.18</v>
      </c>
      <c r="H7566" s="28">
        <f>HLOOKUP(Eingabe!$C$6,Kalkulationen!$F$1:$L$8762,Kalkulationen!D7565)</f>
        <v>99.286032951741447</v>
      </c>
    </row>
    <row r="7567" spans="6:8" x14ac:dyDescent="0.15">
      <c r="F7567" s="26">
        <v>43781.124999981657</v>
      </c>
      <c r="G7567" s="27">
        <f>Kalkulationen!F7566</f>
        <v>4.18</v>
      </c>
      <c r="H7567" s="28">
        <f>HLOOKUP(Eingabe!$C$6,Kalkulationen!$F$1:$L$8762,Kalkulationen!D7566)</f>
        <v>99.286032951741447</v>
      </c>
    </row>
    <row r="7568" spans="6:8" x14ac:dyDescent="0.15">
      <c r="F7568" s="26">
        <v>43781.166666648322</v>
      </c>
      <c r="G7568" s="27">
        <f>Kalkulationen!F7567</f>
        <v>4.92</v>
      </c>
      <c r="H7568" s="28">
        <f>HLOOKUP(Eingabe!$C$6,Kalkulationen!$F$1:$L$8762,Kalkulationen!D7567)</f>
        <v>174.15991544051818</v>
      </c>
    </row>
    <row r="7569" spans="6:8" x14ac:dyDescent="0.15">
      <c r="F7569" s="26">
        <v>43781.208333314986</v>
      </c>
      <c r="G7569" s="27">
        <f>Kalkulationen!F7568</f>
        <v>5.07</v>
      </c>
      <c r="H7569" s="28">
        <f>HLOOKUP(Eingabe!$C$6,Kalkulationen!$F$1:$L$8762,Kalkulationen!D7568)</f>
        <v>192.37195416342232</v>
      </c>
    </row>
    <row r="7570" spans="6:8" x14ac:dyDescent="0.15">
      <c r="F7570" s="26">
        <v>43781.24999998165</v>
      </c>
      <c r="G7570" s="27">
        <f>Kalkulationen!F7569</f>
        <v>4.4800000000000004</v>
      </c>
      <c r="H7570" s="28">
        <f>HLOOKUP(Eingabe!$C$6,Kalkulationen!$F$1:$L$8762,Kalkulationen!D7569)</f>
        <v>127.75355141684258</v>
      </c>
    </row>
    <row r="7571" spans="6:8" x14ac:dyDescent="0.15">
      <c r="F7571" s="26">
        <v>43781.291666648314</v>
      </c>
      <c r="G7571" s="27">
        <f>Kalkulationen!F7570</f>
        <v>5.52</v>
      </c>
      <c r="H7571" s="28">
        <f>HLOOKUP(Eingabe!$C$6,Kalkulationen!$F$1:$L$8762,Kalkulationen!D7570)</f>
        <v>254.43327038277369</v>
      </c>
    </row>
    <row r="7572" spans="6:8" x14ac:dyDescent="0.15">
      <c r="F7572" s="26">
        <v>43781.333333314979</v>
      </c>
      <c r="G7572" s="27">
        <f>Kalkulationen!F7571</f>
        <v>6.27</v>
      </c>
      <c r="H7572" s="28">
        <f>HLOOKUP(Eingabe!$C$6,Kalkulationen!$F$1:$L$8762,Kalkulationen!D7571)</f>
        <v>381.97961946877831</v>
      </c>
    </row>
    <row r="7573" spans="6:8" x14ac:dyDescent="0.15">
      <c r="F7573" s="26">
        <v>43781.374999981643</v>
      </c>
      <c r="G7573" s="27">
        <f>Kalkulationen!F7572</f>
        <v>5.67</v>
      </c>
      <c r="H7573" s="28">
        <f>HLOOKUP(Eingabe!$C$6,Kalkulationen!$F$1:$L$8762,Kalkulationen!D7572)</f>
        <v>276.80098896274217</v>
      </c>
    </row>
    <row r="7574" spans="6:8" x14ac:dyDescent="0.15">
      <c r="F7574" s="26">
        <v>43781.416666648307</v>
      </c>
      <c r="G7574" s="27">
        <f>Kalkulationen!F7573</f>
        <v>3.13</v>
      </c>
      <c r="H7574" s="28">
        <f>HLOOKUP(Eingabe!$C$6,Kalkulationen!$F$1:$L$8762,Kalkulationen!D7573)</f>
        <v>21.178652373249626</v>
      </c>
    </row>
    <row r="7575" spans="6:8" x14ac:dyDescent="0.15">
      <c r="F7575" s="26">
        <v>43781.458333314971</v>
      </c>
      <c r="G7575" s="27">
        <f>Kalkulationen!F7574</f>
        <v>4.18</v>
      </c>
      <c r="H7575" s="28">
        <f>HLOOKUP(Eingabe!$C$6,Kalkulationen!$F$1:$L$8762,Kalkulationen!D7574)</f>
        <v>99.286032951741447</v>
      </c>
    </row>
    <row r="7576" spans="6:8" x14ac:dyDescent="0.15">
      <c r="F7576" s="26">
        <v>43781.499999981635</v>
      </c>
      <c r="G7576" s="27">
        <f>Kalkulationen!F7575</f>
        <v>2.69</v>
      </c>
      <c r="H7576" s="28">
        <f>HLOOKUP(Eingabe!$C$6,Kalkulationen!$F$1:$L$8762,Kalkulationen!D7575)</f>
        <v>7.4302984659264721</v>
      </c>
    </row>
    <row r="7577" spans="6:8" x14ac:dyDescent="0.15">
      <c r="F7577" s="26">
        <v>43781.5416666483</v>
      </c>
      <c r="G7577" s="27">
        <f>Kalkulationen!F7576</f>
        <v>2.83</v>
      </c>
      <c r="H7577" s="28">
        <f>HLOOKUP(Eingabe!$C$6,Kalkulationen!$F$1:$L$8762,Kalkulationen!D7576)</f>
        <v>10.799308393294714</v>
      </c>
    </row>
    <row r="7578" spans="6:8" x14ac:dyDescent="0.15">
      <c r="F7578" s="26">
        <v>43781.583333314964</v>
      </c>
      <c r="G7578" s="27">
        <f>Kalkulationen!F7577</f>
        <v>1.94</v>
      </c>
      <c r="H7578" s="28">
        <f>HLOOKUP(Eingabe!$C$6,Kalkulationen!$F$1:$L$8762,Kalkulationen!D7577)</f>
        <v>0.92361847068584668</v>
      </c>
    </row>
    <row r="7579" spans="6:8" x14ac:dyDescent="0.15">
      <c r="F7579" s="26">
        <v>43781.624999981628</v>
      </c>
      <c r="G7579" s="27">
        <f>Kalkulationen!F7578</f>
        <v>2.09</v>
      </c>
      <c r="H7579" s="28">
        <f>HLOOKUP(Eingabe!$C$6,Kalkulationen!$F$1:$L$8762,Kalkulationen!D7578)</f>
        <v>1.4746487197138975</v>
      </c>
    </row>
    <row r="7580" spans="6:8" x14ac:dyDescent="0.15">
      <c r="F7580" s="26">
        <v>43781.666666648292</v>
      </c>
      <c r="G7580" s="27">
        <f>Kalkulationen!F7579</f>
        <v>1.19</v>
      </c>
      <c r="H7580" s="28">
        <f>HLOOKUP(Eingabe!$C$6,Kalkulationen!$F$1:$L$8762,Kalkulationen!D7579)</f>
        <v>0</v>
      </c>
    </row>
    <row r="7581" spans="6:8" x14ac:dyDescent="0.15">
      <c r="F7581" s="26">
        <v>43781.708333314957</v>
      </c>
      <c r="G7581" s="27">
        <f>Kalkulationen!F7580</f>
        <v>0.6</v>
      </c>
      <c r="H7581" s="28">
        <f>HLOOKUP(Eingabe!$C$6,Kalkulationen!$F$1:$L$8762,Kalkulationen!D7580)</f>
        <v>0</v>
      </c>
    </row>
    <row r="7582" spans="6:8" x14ac:dyDescent="0.15">
      <c r="F7582" s="26">
        <v>43781.749999981621</v>
      </c>
      <c r="G7582" s="27">
        <f>Kalkulationen!F7581</f>
        <v>0.9</v>
      </c>
      <c r="H7582" s="28">
        <f>HLOOKUP(Eingabe!$C$6,Kalkulationen!$F$1:$L$8762,Kalkulationen!D7581)</f>
        <v>0</v>
      </c>
    </row>
    <row r="7583" spans="6:8" x14ac:dyDescent="0.15">
      <c r="F7583" s="26">
        <v>43781.791666648285</v>
      </c>
      <c r="G7583" s="27">
        <f>Kalkulationen!F7582</f>
        <v>2.09</v>
      </c>
      <c r="H7583" s="28">
        <f>HLOOKUP(Eingabe!$C$6,Kalkulationen!$F$1:$L$8762,Kalkulationen!D7582)</f>
        <v>1.4746487197138975</v>
      </c>
    </row>
    <row r="7584" spans="6:8" x14ac:dyDescent="0.15">
      <c r="F7584" s="26">
        <v>43781.833333314949</v>
      </c>
      <c r="G7584" s="27">
        <f>Kalkulationen!F7583</f>
        <v>2.09</v>
      </c>
      <c r="H7584" s="28">
        <f>HLOOKUP(Eingabe!$C$6,Kalkulationen!$F$1:$L$8762,Kalkulationen!D7583)</f>
        <v>1.4746487197138975</v>
      </c>
    </row>
    <row r="7585" spans="6:8" x14ac:dyDescent="0.15">
      <c r="F7585" s="26">
        <v>43781.874999981614</v>
      </c>
      <c r="G7585" s="27">
        <f>Kalkulationen!F7584</f>
        <v>2.39</v>
      </c>
      <c r="H7585" s="28">
        <f>HLOOKUP(Eingabe!$C$6,Kalkulationen!$F$1:$L$8762,Kalkulationen!D7584)</f>
        <v>3.2364376072839534</v>
      </c>
    </row>
    <row r="7586" spans="6:8" x14ac:dyDescent="0.15">
      <c r="F7586" s="26">
        <v>43781.916666648278</v>
      </c>
      <c r="G7586" s="27">
        <f>Kalkulationen!F7585</f>
        <v>2.09</v>
      </c>
      <c r="H7586" s="28">
        <f>HLOOKUP(Eingabe!$C$6,Kalkulationen!$F$1:$L$8762,Kalkulationen!D7585)</f>
        <v>1.4746487197138975</v>
      </c>
    </row>
    <row r="7587" spans="6:8" x14ac:dyDescent="0.15">
      <c r="F7587" s="26">
        <v>43781.958333314942</v>
      </c>
      <c r="G7587" s="27">
        <f>Kalkulationen!F7586</f>
        <v>3.58</v>
      </c>
      <c r="H7587" s="28">
        <f>HLOOKUP(Eingabe!$C$6,Kalkulationen!$F$1:$L$8762,Kalkulationen!D7586)</f>
        <v>45.658471991144815</v>
      </c>
    </row>
    <row r="7588" spans="6:8" x14ac:dyDescent="0.15">
      <c r="F7588" s="26">
        <v>43781.999999981606</v>
      </c>
      <c r="G7588" s="27">
        <f>Kalkulationen!F7587</f>
        <v>2.83</v>
      </c>
      <c r="H7588" s="28">
        <f>HLOOKUP(Eingabe!$C$6,Kalkulationen!$F$1:$L$8762,Kalkulationen!D7587)</f>
        <v>10.799308393294714</v>
      </c>
    </row>
    <row r="7589" spans="6:8" x14ac:dyDescent="0.15">
      <c r="F7589" s="26">
        <v>43782.041666648271</v>
      </c>
      <c r="G7589" s="27">
        <f>Kalkulationen!F7588</f>
        <v>3.13</v>
      </c>
      <c r="H7589" s="28">
        <f>HLOOKUP(Eingabe!$C$6,Kalkulationen!$F$1:$L$8762,Kalkulationen!D7588)</f>
        <v>21.178652373249626</v>
      </c>
    </row>
    <row r="7590" spans="6:8" x14ac:dyDescent="0.15">
      <c r="F7590" s="26">
        <v>43782.083333314935</v>
      </c>
      <c r="G7590" s="27">
        <f>Kalkulationen!F7589</f>
        <v>3.13</v>
      </c>
      <c r="H7590" s="28">
        <f>HLOOKUP(Eingabe!$C$6,Kalkulationen!$F$1:$L$8762,Kalkulationen!D7589)</f>
        <v>21.178652373249626</v>
      </c>
    </row>
    <row r="7591" spans="6:8" x14ac:dyDescent="0.15">
      <c r="F7591" s="26">
        <v>43782.124999981599</v>
      </c>
      <c r="G7591" s="27">
        <f>Kalkulationen!F7590</f>
        <v>2.98</v>
      </c>
      <c r="H7591" s="28">
        <f>HLOOKUP(Eingabe!$C$6,Kalkulationen!$F$1:$L$8762,Kalkulationen!D7590)</f>
        <v>15.363813474783871</v>
      </c>
    </row>
    <row r="7592" spans="6:8" x14ac:dyDescent="0.15">
      <c r="F7592" s="26">
        <v>43782.166666648263</v>
      </c>
      <c r="G7592" s="27">
        <f>Kalkulationen!F7591</f>
        <v>3.13</v>
      </c>
      <c r="H7592" s="28">
        <f>HLOOKUP(Eingabe!$C$6,Kalkulationen!$F$1:$L$8762,Kalkulationen!D7591)</f>
        <v>21.178652373249626</v>
      </c>
    </row>
    <row r="7593" spans="6:8" x14ac:dyDescent="0.15">
      <c r="F7593" s="26">
        <v>43782.208333314928</v>
      </c>
      <c r="G7593" s="27">
        <f>Kalkulationen!F7592</f>
        <v>2.09</v>
      </c>
      <c r="H7593" s="28">
        <f>HLOOKUP(Eingabe!$C$6,Kalkulationen!$F$1:$L$8762,Kalkulationen!D7592)</f>
        <v>1.4746487197138975</v>
      </c>
    </row>
    <row r="7594" spans="6:8" x14ac:dyDescent="0.15">
      <c r="F7594" s="26">
        <v>43782.249999981592</v>
      </c>
      <c r="G7594" s="27">
        <f>Kalkulationen!F7593</f>
        <v>3.88</v>
      </c>
      <c r="H7594" s="28">
        <f>HLOOKUP(Eingabe!$C$6,Kalkulationen!$F$1:$L$8762,Kalkulationen!D7593)</f>
        <v>71.378640628237633</v>
      </c>
    </row>
    <row r="7595" spans="6:8" x14ac:dyDescent="0.15">
      <c r="F7595" s="26">
        <v>43782.291666648256</v>
      </c>
      <c r="G7595" s="27">
        <f>Kalkulationen!F7594</f>
        <v>3.13</v>
      </c>
      <c r="H7595" s="28">
        <f>HLOOKUP(Eingabe!$C$6,Kalkulationen!$F$1:$L$8762,Kalkulationen!D7594)</f>
        <v>21.178652373249626</v>
      </c>
    </row>
    <row r="7596" spans="6:8" x14ac:dyDescent="0.15">
      <c r="F7596" s="26">
        <v>43782.33333331492</v>
      </c>
      <c r="G7596" s="27">
        <f>Kalkulationen!F7595</f>
        <v>5.22</v>
      </c>
      <c r="H7596" s="28">
        <f>HLOOKUP(Eingabe!$C$6,Kalkulationen!$F$1:$L$8762,Kalkulationen!D7595)</f>
        <v>212.01452653164606</v>
      </c>
    </row>
    <row r="7597" spans="6:8" x14ac:dyDescent="0.15">
      <c r="F7597" s="26">
        <v>43782.374999981585</v>
      </c>
      <c r="G7597" s="27">
        <f>Kalkulationen!F7596</f>
        <v>4.7699999999999996</v>
      </c>
      <c r="H7597" s="28">
        <f>HLOOKUP(Eingabe!$C$6,Kalkulationen!$F$1:$L$8762,Kalkulationen!D7596)</f>
        <v>157.3586998907347</v>
      </c>
    </row>
    <row r="7598" spans="6:8" x14ac:dyDescent="0.15">
      <c r="F7598" s="26">
        <v>43782.416666648249</v>
      </c>
      <c r="G7598" s="27">
        <f>Kalkulationen!F7597</f>
        <v>5.97</v>
      </c>
      <c r="H7598" s="28">
        <f>HLOOKUP(Eingabe!$C$6,Kalkulationen!$F$1:$L$8762,Kalkulationen!D7597)</f>
        <v>325.486920668631</v>
      </c>
    </row>
    <row r="7599" spans="6:8" x14ac:dyDescent="0.15">
      <c r="F7599" s="26">
        <v>43782.458333314913</v>
      </c>
      <c r="G7599" s="27">
        <f>Kalkulationen!F7598</f>
        <v>5.37</v>
      </c>
      <c r="H7599" s="28">
        <f>HLOOKUP(Eingabe!$C$6,Kalkulationen!$F$1:$L$8762,Kalkulationen!D7598)</f>
        <v>232.80191638908431</v>
      </c>
    </row>
    <row r="7600" spans="6:8" x14ac:dyDescent="0.15">
      <c r="F7600" s="26">
        <v>43782.499999981577</v>
      </c>
      <c r="G7600" s="27">
        <f>Kalkulationen!F7599</f>
        <v>6.27</v>
      </c>
      <c r="H7600" s="28">
        <f>HLOOKUP(Eingabe!$C$6,Kalkulationen!$F$1:$L$8762,Kalkulationen!D7599)</f>
        <v>381.97961946877831</v>
      </c>
    </row>
    <row r="7601" spans="6:8" x14ac:dyDescent="0.15">
      <c r="F7601" s="26">
        <v>43782.541666648242</v>
      </c>
      <c r="G7601" s="27">
        <f>Kalkulationen!F7600</f>
        <v>6.56</v>
      </c>
      <c r="H7601" s="28">
        <f>HLOOKUP(Eingabe!$C$6,Kalkulationen!$F$1:$L$8762,Kalkulationen!D7600)</f>
        <v>442.98824926057142</v>
      </c>
    </row>
    <row r="7602" spans="6:8" x14ac:dyDescent="0.15">
      <c r="F7602" s="26">
        <v>43782.583333314906</v>
      </c>
      <c r="G7602" s="27">
        <f>Kalkulationen!F7601</f>
        <v>6.86</v>
      </c>
      <c r="H7602" s="28">
        <f>HLOOKUP(Eingabe!$C$6,Kalkulationen!$F$1:$L$8762,Kalkulationen!D7601)</f>
        <v>511.24640402007304</v>
      </c>
    </row>
    <row r="7603" spans="6:8" x14ac:dyDescent="0.15">
      <c r="F7603" s="26">
        <v>43782.62499998157</v>
      </c>
      <c r="G7603" s="27">
        <f>Kalkulationen!F7602</f>
        <v>5.37</v>
      </c>
      <c r="H7603" s="28">
        <f>HLOOKUP(Eingabe!$C$6,Kalkulationen!$F$1:$L$8762,Kalkulationen!D7602)</f>
        <v>232.80191638908431</v>
      </c>
    </row>
    <row r="7604" spans="6:8" x14ac:dyDescent="0.15">
      <c r="F7604" s="26">
        <v>43782.666666648234</v>
      </c>
      <c r="G7604" s="27">
        <f>Kalkulationen!F7603</f>
        <v>5.67</v>
      </c>
      <c r="H7604" s="28">
        <f>HLOOKUP(Eingabe!$C$6,Kalkulationen!$F$1:$L$8762,Kalkulationen!D7603)</f>
        <v>276.80098896274217</v>
      </c>
    </row>
    <row r="7605" spans="6:8" x14ac:dyDescent="0.15">
      <c r="F7605" s="26">
        <v>43782.708333314898</v>
      </c>
      <c r="G7605" s="27">
        <f>Kalkulationen!F7604</f>
        <v>7.31</v>
      </c>
      <c r="H7605" s="28">
        <f>HLOOKUP(Eingabe!$C$6,Kalkulationen!$F$1:$L$8762,Kalkulationen!D7604)</f>
        <v>624.88523343482666</v>
      </c>
    </row>
    <row r="7606" spans="6:8" x14ac:dyDescent="0.15">
      <c r="F7606" s="26">
        <v>43782.749999981563</v>
      </c>
      <c r="G7606" s="27">
        <f>Kalkulationen!F7605</f>
        <v>7.01</v>
      </c>
      <c r="H7606" s="28">
        <f>HLOOKUP(Eingabe!$C$6,Kalkulationen!$F$1:$L$8762,Kalkulationen!D7605)</f>
        <v>547.54540984378536</v>
      </c>
    </row>
    <row r="7607" spans="6:8" x14ac:dyDescent="0.15">
      <c r="F7607" s="26">
        <v>43782.791666648227</v>
      </c>
      <c r="G7607" s="27">
        <f>Kalkulationen!F7606</f>
        <v>7.46</v>
      </c>
      <c r="H7607" s="28">
        <f>HLOOKUP(Eingabe!$C$6,Kalkulationen!$F$1:$L$8762,Kalkulationen!D7606)</f>
        <v>665.88406137106449</v>
      </c>
    </row>
    <row r="7608" spans="6:8" x14ac:dyDescent="0.15">
      <c r="F7608" s="26">
        <v>43782.833333314891</v>
      </c>
      <c r="G7608" s="27">
        <f>Kalkulationen!F7607</f>
        <v>8.2100000000000009</v>
      </c>
      <c r="H7608" s="28">
        <f>HLOOKUP(Eingabe!$C$6,Kalkulationen!$F$1:$L$8762,Kalkulationen!D7607)</f>
        <v>893.08647050519346</v>
      </c>
    </row>
    <row r="7609" spans="6:8" x14ac:dyDescent="0.15">
      <c r="F7609" s="26">
        <v>43782.874999981555</v>
      </c>
      <c r="G7609" s="27">
        <f>Kalkulationen!F7608</f>
        <v>5.97</v>
      </c>
      <c r="H7609" s="28">
        <f>HLOOKUP(Eingabe!$C$6,Kalkulationen!$F$1:$L$8762,Kalkulationen!D7608)</f>
        <v>325.486920668631</v>
      </c>
    </row>
    <row r="7610" spans="6:8" x14ac:dyDescent="0.15">
      <c r="F7610" s="26">
        <v>43782.91666664822</v>
      </c>
      <c r="G7610" s="27">
        <f>Kalkulationen!F7609</f>
        <v>7.01</v>
      </c>
      <c r="H7610" s="28">
        <f>HLOOKUP(Eingabe!$C$6,Kalkulationen!$F$1:$L$8762,Kalkulationen!D7609)</f>
        <v>547.54540984378536</v>
      </c>
    </row>
    <row r="7611" spans="6:8" x14ac:dyDescent="0.15">
      <c r="F7611" s="26">
        <v>43782.958333314884</v>
      </c>
      <c r="G7611" s="27">
        <f>Kalkulationen!F7610</f>
        <v>7.16</v>
      </c>
      <c r="H7611" s="28">
        <f>HLOOKUP(Eingabe!$C$6,Kalkulationen!$F$1:$L$8762,Kalkulationen!D7610)</f>
        <v>585.42842938631918</v>
      </c>
    </row>
    <row r="7612" spans="6:8" x14ac:dyDescent="0.15">
      <c r="F7612" s="26">
        <v>43782.999999981548</v>
      </c>
      <c r="G7612" s="27">
        <f>Kalkulationen!F7611</f>
        <v>7.76</v>
      </c>
      <c r="H7612" s="28">
        <f>HLOOKUP(Eingabe!$C$6,Kalkulationen!$F$1:$L$8762,Kalkulationen!D7611)</f>
        <v>752.39321657884113</v>
      </c>
    </row>
    <row r="7613" spans="6:8" x14ac:dyDescent="0.15">
      <c r="F7613" s="26">
        <v>43783.041666648212</v>
      </c>
      <c r="G7613" s="27">
        <f>Kalkulationen!F7612</f>
        <v>6.86</v>
      </c>
      <c r="H7613" s="28">
        <f>HLOOKUP(Eingabe!$C$6,Kalkulationen!$F$1:$L$8762,Kalkulationen!D7612)</f>
        <v>511.24640402007304</v>
      </c>
    </row>
    <row r="7614" spans="6:8" x14ac:dyDescent="0.15">
      <c r="F7614" s="26">
        <v>43783.083333314877</v>
      </c>
      <c r="G7614" s="27">
        <f>Kalkulationen!F7613</f>
        <v>6.56</v>
      </c>
      <c r="H7614" s="28">
        <f>HLOOKUP(Eingabe!$C$6,Kalkulationen!$F$1:$L$8762,Kalkulationen!D7613)</f>
        <v>442.98824926057142</v>
      </c>
    </row>
    <row r="7615" spans="6:8" x14ac:dyDescent="0.15">
      <c r="F7615" s="26">
        <v>43783.124999981541</v>
      </c>
      <c r="G7615" s="27">
        <f>Kalkulationen!F7614</f>
        <v>6.71</v>
      </c>
      <c r="H7615" s="28">
        <f>HLOOKUP(Eingabe!$C$6,Kalkulationen!$F$1:$L$8762,Kalkulationen!D7614)</f>
        <v>476.43639304473675</v>
      </c>
    </row>
    <row r="7616" spans="6:8" x14ac:dyDescent="0.15">
      <c r="F7616" s="26">
        <v>43783.166666648205</v>
      </c>
      <c r="G7616" s="27">
        <f>Kalkulationen!F7615</f>
        <v>6.27</v>
      </c>
      <c r="H7616" s="28">
        <f>HLOOKUP(Eingabe!$C$6,Kalkulationen!$F$1:$L$8762,Kalkulationen!D7615)</f>
        <v>381.97961946877831</v>
      </c>
    </row>
    <row r="7617" spans="6:8" x14ac:dyDescent="0.15">
      <c r="F7617" s="26">
        <v>43783.208333314869</v>
      </c>
      <c r="G7617" s="27">
        <f>Kalkulationen!F7616</f>
        <v>6.56</v>
      </c>
      <c r="H7617" s="28">
        <f>HLOOKUP(Eingabe!$C$6,Kalkulationen!$F$1:$L$8762,Kalkulationen!D7616)</f>
        <v>442.98824926057142</v>
      </c>
    </row>
    <row r="7618" spans="6:8" x14ac:dyDescent="0.15">
      <c r="F7618" s="26">
        <v>43783.249999981534</v>
      </c>
      <c r="G7618" s="27">
        <f>Kalkulationen!F7617</f>
        <v>8.8000000000000007</v>
      </c>
      <c r="H7618" s="28">
        <f>HLOOKUP(Eingabe!$C$6,Kalkulationen!$F$1:$L$8762,Kalkulationen!D7617)</f>
        <v>1093.2074995096791</v>
      </c>
    </row>
    <row r="7619" spans="6:8" x14ac:dyDescent="0.15">
      <c r="F7619" s="26">
        <v>43783.291666648198</v>
      </c>
      <c r="G7619" s="27">
        <f>Kalkulationen!F7618</f>
        <v>6.86</v>
      </c>
      <c r="H7619" s="28">
        <f>HLOOKUP(Eingabe!$C$6,Kalkulationen!$F$1:$L$8762,Kalkulationen!D7618)</f>
        <v>511.24640402007304</v>
      </c>
    </row>
    <row r="7620" spans="6:8" x14ac:dyDescent="0.15">
      <c r="F7620" s="26">
        <v>43783.333333314862</v>
      </c>
      <c r="G7620" s="27">
        <f>Kalkulationen!F7619</f>
        <v>8.5</v>
      </c>
      <c r="H7620" s="28">
        <f>HLOOKUP(Eingabe!$C$6,Kalkulationen!$F$1:$L$8762,Kalkulationen!D7619)</f>
        <v>989.79083418433356</v>
      </c>
    </row>
    <row r="7621" spans="6:8" x14ac:dyDescent="0.15">
      <c r="F7621" s="26">
        <v>43783.374999981526</v>
      </c>
      <c r="G7621" s="27">
        <f>Kalkulationen!F7620</f>
        <v>8.35</v>
      </c>
      <c r="H7621" s="28">
        <f>HLOOKUP(Eingabe!$C$6,Kalkulationen!$F$1:$L$8762,Kalkulationen!D7620)</f>
        <v>939.27147909968994</v>
      </c>
    </row>
    <row r="7622" spans="6:8" x14ac:dyDescent="0.15">
      <c r="F7622" s="26">
        <v>43783.416666648191</v>
      </c>
      <c r="G7622" s="27">
        <f>Kalkulationen!F7621</f>
        <v>8.9499999999999993</v>
      </c>
      <c r="H7622" s="28">
        <f>HLOOKUP(Eingabe!$C$6,Kalkulationen!$F$1:$L$8762,Kalkulationen!D7621)</f>
        <v>1145.4953873443787</v>
      </c>
    </row>
    <row r="7623" spans="6:8" x14ac:dyDescent="0.15">
      <c r="F7623" s="26">
        <v>43783.458333314855</v>
      </c>
      <c r="G7623" s="27">
        <f>Kalkulationen!F7622</f>
        <v>9.1</v>
      </c>
      <c r="H7623" s="28">
        <f>HLOOKUP(Eingabe!$C$6,Kalkulationen!$F$1:$L$8762,Kalkulationen!D7622)</f>
        <v>1197.7332655301136</v>
      </c>
    </row>
    <row r="7624" spans="6:8" x14ac:dyDescent="0.15">
      <c r="F7624" s="26">
        <v>43783.499999981519</v>
      </c>
      <c r="G7624" s="27">
        <f>Kalkulationen!F7623</f>
        <v>10.44</v>
      </c>
      <c r="H7624" s="28">
        <f>HLOOKUP(Eingabe!$C$6,Kalkulationen!$F$1:$L$8762,Kalkulationen!D7623)</f>
        <v>1591.679416727636</v>
      </c>
    </row>
    <row r="7625" spans="6:8" x14ac:dyDescent="0.15">
      <c r="F7625" s="26">
        <v>43783.541666648183</v>
      </c>
      <c r="G7625" s="27">
        <f>Kalkulationen!F7624</f>
        <v>8.2100000000000009</v>
      </c>
      <c r="H7625" s="28">
        <f>HLOOKUP(Eingabe!$C$6,Kalkulationen!$F$1:$L$8762,Kalkulationen!D7624)</f>
        <v>893.08647050519346</v>
      </c>
    </row>
    <row r="7626" spans="6:8" x14ac:dyDescent="0.15">
      <c r="F7626" s="26">
        <v>43783.583333314848</v>
      </c>
      <c r="G7626" s="27">
        <f>Kalkulationen!F7625</f>
        <v>8.2100000000000009</v>
      </c>
      <c r="H7626" s="28">
        <f>HLOOKUP(Eingabe!$C$6,Kalkulationen!$F$1:$L$8762,Kalkulationen!D7625)</f>
        <v>893.08647050519346</v>
      </c>
    </row>
    <row r="7627" spans="6:8" x14ac:dyDescent="0.15">
      <c r="F7627" s="26">
        <v>43783.624999981512</v>
      </c>
      <c r="G7627" s="27">
        <f>Kalkulationen!F7626</f>
        <v>8.8000000000000007</v>
      </c>
      <c r="H7627" s="28">
        <f>HLOOKUP(Eingabe!$C$6,Kalkulationen!$F$1:$L$8762,Kalkulationen!D7626)</f>
        <v>1093.2074995096791</v>
      </c>
    </row>
    <row r="7628" spans="6:8" x14ac:dyDescent="0.15">
      <c r="F7628" s="26">
        <v>43783.666666648176</v>
      </c>
      <c r="G7628" s="27">
        <f>Kalkulationen!F7627</f>
        <v>5.67</v>
      </c>
      <c r="H7628" s="28">
        <f>HLOOKUP(Eingabe!$C$6,Kalkulationen!$F$1:$L$8762,Kalkulationen!D7627)</f>
        <v>276.80098896274217</v>
      </c>
    </row>
    <row r="7629" spans="6:8" x14ac:dyDescent="0.15">
      <c r="F7629" s="26">
        <v>43783.70833331484</v>
      </c>
      <c r="G7629" s="27">
        <f>Kalkulationen!F7628</f>
        <v>7.01</v>
      </c>
      <c r="H7629" s="28">
        <f>HLOOKUP(Eingabe!$C$6,Kalkulationen!$F$1:$L$8762,Kalkulationen!D7628)</f>
        <v>547.54540984378536</v>
      </c>
    </row>
    <row r="7630" spans="6:8" x14ac:dyDescent="0.15">
      <c r="F7630" s="26">
        <v>43783.749999981505</v>
      </c>
      <c r="G7630" s="27">
        <f>Kalkulationen!F7629</f>
        <v>8.2100000000000009</v>
      </c>
      <c r="H7630" s="28">
        <f>HLOOKUP(Eingabe!$C$6,Kalkulationen!$F$1:$L$8762,Kalkulationen!D7629)</f>
        <v>893.08647050519346</v>
      </c>
    </row>
    <row r="7631" spans="6:8" x14ac:dyDescent="0.15">
      <c r="F7631" s="26">
        <v>43783.791666648169</v>
      </c>
      <c r="G7631" s="27">
        <f>Kalkulationen!F7630</f>
        <v>7.16</v>
      </c>
      <c r="H7631" s="28">
        <f>HLOOKUP(Eingabe!$C$6,Kalkulationen!$F$1:$L$8762,Kalkulationen!D7630)</f>
        <v>585.42842938631918</v>
      </c>
    </row>
    <row r="7632" spans="6:8" x14ac:dyDescent="0.15">
      <c r="F7632" s="26">
        <v>43783.833333314833</v>
      </c>
      <c r="G7632" s="27">
        <f>Kalkulationen!F7631</f>
        <v>6.27</v>
      </c>
      <c r="H7632" s="28">
        <f>HLOOKUP(Eingabe!$C$6,Kalkulationen!$F$1:$L$8762,Kalkulationen!D7631)</f>
        <v>381.97961946877831</v>
      </c>
    </row>
    <row r="7633" spans="6:8" x14ac:dyDescent="0.15">
      <c r="F7633" s="26">
        <v>43783.874999981497</v>
      </c>
      <c r="G7633" s="27">
        <f>Kalkulationen!F7632</f>
        <v>5.97</v>
      </c>
      <c r="H7633" s="28">
        <f>HLOOKUP(Eingabe!$C$6,Kalkulationen!$F$1:$L$8762,Kalkulationen!D7632)</f>
        <v>325.486920668631</v>
      </c>
    </row>
    <row r="7634" spans="6:8" x14ac:dyDescent="0.15">
      <c r="F7634" s="26">
        <v>43783.916666648161</v>
      </c>
      <c r="G7634" s="27">
        <f>Kalkulationen!F7633</f>
        <v>5.97</v>
      </c>
      <c r="H7634" s="28">
        <f>HLOOKUP(Eingabe!$C$6,Kalkulationen!$F$1:$L$8762,Kalkulationen!D7633)</f>
        <v>325.486920668631</v>
      </c>
    </row>
    <row r="7635" spans="6:8" x14ac:dyDescent="0.15">
      <c r="F7635" s="26">
        <v>43783.958333314826</v>
      </c>
      <c r="G7635" s="27">
        <f>Kalkulationen!F7634</f>
        <v>4.7699999999999996</v>
      </c>
      <c r="H7635" s="28">
        <f>HLOOKUP(Eingabe!$C$6,Kalkulationen!$F$1:$L$8762,Kalkulationen!D7634)</f>
        <v>157.3586998907347</v>
      </c>
    </row>
    <row r="7636" spans="6:8" x14ac:dyDescent="0.15">
      <c r="F7636" s="26">
        <v>43783.99999998149</v>
      </c>
      <c r="G7636" s="27">
        <f>Kalkulationen!F7635</f>
        <v>5.22</v>
      </c>
      <c r="H7636" s="28">
        <f>HLOOKUP(Eingabe!$C$6,Kalkulationen!$F$1:$L$8762,Kalkulationen!D7635)</f>
        <v>212.01452653164606</v>
      </c>
    </row>
    <row r="7637" spans="6:8" x14ac:dyDescent="0.15">
      <c r="F7637" s="26">
        <v>43784.041666648154</v>
      </c>
      <c r="G7637" s="27">
        <f>Kalkulationen!F7636</f>
        <v>5.37</v>
      </c>
      <c r="H7637" s="28">
        <f>HLOOKUP(Eingabe!$C$6,Kalkulationen!$F$1:$L$8762,Kalkulationen!D7636)</f>
        <v>232.80191638908431</v>
      </c>
    </row>
    <row r="7638" spans="6:8" x14ac:dyDescent="0.15">
      <c r="F7638" s="26">
        <v>43784.083333314818</v>
      </c>
      <c r="G7638" s="27">
        <f>Kalkulationen!F7637</f>
        <v>5.07</v>
      </c>
      <c r="H7638" s="28">
        <f>HLOOKUP(Eingabe!$C$6,Kalkulationen!$F$1:$L$8762,Kalkulationen!D7637)</f>
        <v>192.37195416342232</v>
      </c>
    </row>
    <row r="7639" spans="6:8" x14ac:dyDescent="0.15">
      <c r="F7639" s="26">
        <v>43784.124999981483</v>
      </c>
      <c r="G7639" s="27">
        <f>Kalkulationen!F7638</f>
        <v>4.62</v>
      </c>
      <c r="H7639" s="28">
        <f>HLOOKUP(Eingabe!$C$6,Kalkulationen!$F$1:$L$8762,Kalkulationen!D7638)</f>
        <v>141.66861508672662</v>
      </c>
    </row>
    <row r="7640" spans="6:8" x14ac:dyDescent="0.15">
      <c r="F7640" s="26">
        <v>43784.166666648147</v>
      </c>
      <c r="G7640" s="27">
        <f>Kalkulationen!F7639</f>
        <v>4.4800000000000004</v>
      </c>
      <c r="H7640" s="28">
        <f>HLOOKUP(Eingabe!$C$6,Kalkulationen!$F$1:$L$8762,Kalkulationen!D7639)</f>
        <v>127.75355141684258</v>
      </c>
    </row>
    <row r="7641" spans="6:8" x14ac:dyDescent="0.15">
      <c r="F7641" s="26">
        <v>43784.208333314811</v>
      </c>
      <c r="G7641" s="27">
        <f>Kalkulationen!F7640</f>
        <v>4.4800000000000004</v>
      </c>
      <c r="H7641" s="28">
        <f>HLOOKUP(Eingabe!$C$6,Kalkulationen!$F$1:$L$8762,Kalkulationen!D7640)</f>
        <v>127.75355141684258</v>
      </c>
    </row>
    <row r="7642" spans="6:8" x14ac:dyDescent="0.15">
      <c r="F7642" s="26">
        <v>43784.249999981475</v>
      </c>
      <c r="G7642" s="27">
        <f>Kalkulationen!F7641</f>
        <v>4.62</v>
      </c>
      <c r="H7642" s="28">
        <f>HLOOKUP(Eingabe!$C$6,Kalkulationen!$F$1:$L$8762,Kalkulationen!D7641)</f>
        <v>141.66861508672662</v>
      </c>
    </row>
    <row r="7643" spans="6:8" x14ac:dyDescent="0.15">
      <c r="F7643" s="26">
        <v>43784.29166664814</v>
      </c>
      <c r="G7643" s="27">
        <f>Kalkulationen!F7642</f>
        <v>3.88</v>
      </c>
      <c r="H7643" s="28">
        <f>HLOOKUP(Eingabe!$C$6,Kalkulationen!$F$1:$L$8762,Kalkulationen!D7642)</f>
        <v>71.378640628237633</v>
      </c>
    </row>
    <row r="7644" spans="6:8" x14ac:dyDescent="0.15">
      <c r="F7644" s="26">
        <v>43784.333333314804</v>
      </c>
      <c r="G7644" s="27">
        <f>Kalkulationen!F7643</f>
        <v>3.88</v>
      </c>
      <c r="H7644" s="28">
        <f>HLOOKUP(Eingabe!$C$6,Kalkulationen!$F$1:$L$8762,Kalkulationen!D7643)</f>
        <v>71.378640628237633</v>
      </c>
    </row>
    <row r="7645" spans="6:8" x14ac:dyDescent="0.15">
      <c r="F7645" s="26">
        <v>43784.374999981468</v>
      </c>
      <c r="G7645" s="27">
        <f>Kalkulationen!F7644</f>
        <v>3.73</v>
      </c>
      <c r="H7645" s="28">
        <f>HLOOKUP(Eingabe!$C$6,Kalkulationen!$F$1:$L$8762,Kalkulationen!D7644)</f>
        <v>57.90322713773282</v>
      </c>
    </row>
    <row r="7646" spans="6:8" x14ac:dyDescent="0.15">
      <c r="F7646" s="26">
        <v>43784.416666648132</v>
      </c>
      <c r="G7646" s="27">
        <f>Kalkulationen!F7645</f>
        <v>3.88</v>
      </c>
      <c r="H7646" s="28">
        <f>HLOOKUP(Eingabe!$C$6,Kalkulationen!$F$1:$L$8762,Kalkulationen!D7645)</f>
        <v>71.378640628237633</v>
      </c>
    </row>
    <row r="7647" spans="6:8" x14ac:dyDescent="0.15">
      <c r="F7647" s="26">
        <v>43784.458333314797</v>
      </c>
      <c r="G7647" s="27">
        <f>Kalkulationen!F7646</f>
        <v>4.03</v>
      </c>
      <c r="H7647" s="28">
        <f>HLOOKUP(Eingabe!$C$6,Kalkulationen!$F$1:$L$8762,Kalkulationen!D7646)</f>
        <v>85.333314530668076</v>
      </c>
    </row>
    <row r="7648" spans="6:8" x14ac:dyDescent="0.15">
      <c r="F7648" s="26">
        <v>43784.499999981461</v>
      </c>
      <c r="G7648" s="27">
        <f>Kalkulationen!F7647</f>
        <v>3.58</v>
      </c>
      <c r="H7648" s="28">
        <f>HLOOKUP(Eingabe!$C$6,Kalkulationen!$F$1:$L$8762,Kalkulationen!D7647)</f>
        <v>45.658471991144815</v>
      </c>
    </row>
    <row r="7649" spans="6:8" x14ac:dyDescent="0.15">
      <c r="F7649" s="26">
        <v>43784.541666648125</v>
      </c>
      <c r="G7649" s="27">
        <f>Kalkulationen!F7648</f>
        <v>3.73</v>
      </c>
      <c r="H7649" s="28">
        <f>HLOOKUP(Eingabe!$C$6,Kalkulationen!$F$1:$L$8762,Kalkulationen!D7648)</f>
        <v>57.90322713773282</v>
      </c>
    </row>
    <row r="7650" spans="6:8" x14ac:dyDescent="0.15">
      <c r="F7650" s="26">
        <v>43784.583333314789</v>
      </c>
      <c r="G7650" s="27">
        <f>Kalkulationen!F7649</f>
        <v>3.88</v>
      </c>
      <c r="H7650" s="28">
        <f>HLOOKUP(Eingabe!$C$6,Kalkulationen!$F$1:$L$8762,Kalkulationen!D7649)</f>
        <v>71.378640628237633</v>
      </c>
    </row>
    <row r="7651" spans="6:8" x14ac:dyDescent="0.15">
      <c r="F7651" s="26">
        <v>43784.624999981454</v>
      </c>
      <c r="G7651" s="27">
        <f>Kalkulationen!F7650</f>
        <v>3.13</v>
      </c>
      <c r="H7651" s="28">
        <f>HLOOKUP(Eingabe!$C$6,Kalkulationen!$F$1:$L$8762,Kalkulationen!D7650)</f>
        <v>21.178652373249626</v>
      </c>
    </row>
    <row r="7652" spans="6:8" x14ac:dyDescent="0.15">
      <c r="F7652" s="26">
        <v>43784.666666648118</v>
      </c>
      <c r="G7652" s="27">
        <f>Kalkulationen!F7651</f>
        <v>2.54</v>
      </c>
      <c r="H7652" s="28">
        <f>HLOOKUP(Eingabe!$C$6,Kalkulationen!$F$1:$L$8762,Kalkulationen!D7651)</f>
        <v>4.7035428791755116</v>
      </c>
    </row>
    <row r="7653" spans="6:8" x14ac:dyDescent="0.15">
      <c r="F7653" s="26">
        <v>43784.708333314782</v>
      </c>
      <c r="G7653" s="27">
        <f>Kalkulationen!F7652</f>
        <v>2.98</v>
      </c>
      <c r="H7653" s="28">
        <f>HLOOKUP(Eingabe!$C$6,Kalkulationen!$F$1:$L$8762,Kalkulationen!D7652)</f>
        <v>15.363813474783871</v>
      </c>
    </row>
    <row r="7654" spans="6:8" x14ac:dyDescent="0.15">
      <c r="F7654" s="26">
        <v>43784.749999981446</v>
      </c>
      <c r="G7654" s="27">
        <f>Kalkulationen!F7653</f>
        <v>3.73</v>
      </c>
      <c r="H7654" s="28">
        <f>HLOOKUP(Eingabe!$C$6,Kalkulationen!$F$1:$L$8762,Kalkulationen!D7653)</f>
        <v>57.90322713773282</v>
      </c>
    </row>
    <row r="7655" spans="6:8" x14ac:dyDescent="0.15">
      <c r="F7655" s="26">
        <v>43784.791666648111</v>
      </c>
      <c r="G7655" s="27">
        <f>Kalkulationen!F7654</f>
        <v>4.62</v>
      </c>
      <c r="H7655" s="28">
        <f>HLOOKUP(Eingabe!$C$6,Kalkulationen!$F$1:$L$8762,Kalkulationen!D7654)</f>
        <v>141.66861508672662</v>
      </c>
    </row>
    <row r="7656" spans="6:8" x14ac:dyDescent="0.15">
      <c r="F7656" s="26">
        <v>43784.833333314775</v>
      </c>
      <c r="G7656" s="27">
        <f>Kalkulationen!F7655</f>
        <v>4.4800000000000004</v>
      </c>
      <c r="H7656" s="28">
        <f>HLOOKUP(Eingabe!$C$6,Kalkulationen!$F$1:$L$8762,Kalkulationen!D7655)</f>
        <v>127.75355141684258</v>
      </c>
    </row>
    <row r="7657" spans="6:8" x14ac:dyDescent="0.15">
      <c r="F7657" s="26">
        <v>43784.874999981439</v>
      </c>
      <c r="G7657" s="27">
        <f>Kalkulationen!F7656</f>
        <v>4.18</v>
      </c>
      <c r="H7657" s="28">
        <f>HLOOKUP(Eingabe!$C$6,Kalkulationen!$F$1:$L$8762,Kalkulationen!D7656)</f>
        <v>99.286032951741447</v>
      </c>
    </row>
    <row r="7658" spans="6:8" x14ac:dyDescent="0.15">
      <c r="F7658" s="26">
        <v>43784.916666648103</v>
      </c>
      <c r="G7658" s="27">
        <f>Kalkulationen!F7657</f>
        <v>4.7699999999999996</v>
      </c>
      <c r="H7658" s="28">
        <f>HLOOKUP(Eingabe!$C$6,Kalkulationen!$F$1:$L$8762,Kalkulationen!D7657)</f>
        <v>157.3586998907347</v>
      </c>
    </row>
    <row r="7659" spans="6:8" x14ac:dyDescent="0.15">
      <c r="F7659" s="26">
        <v>43784.958333314768</v>
      </c>
      <c r="G7659" s="27">
        <f>Kalkulationen!F7658</f>
        <v>5.37</v>
      </c>
      <c r="H7659" s="28">
        <f>HLOOKUP(Eingabe!$C$6,Kalkulationen!$F$1:$L$8762,Kalkulationen!D7658)</f>
        <v>232.80191638908431</v>
      </c>
    </row>
    <row r="7660" spans="6:8" x14ac:dyDescent="0.15">
      <c r="F7660" s="26">
        <v>43784.999999981432</v>
      </c>
      <c r="G7660" s="27">
        <f>Kalkulationen!F7659</f>
        <v>4.4800000000000004</v>
      </c>
      <c r="H7660" s="28">
        <f>HLOOKUP(Eingabe!$C$6,Kalkulationen!$F$1:$L$8762,Kalkulationen!D7659)</f>
        <v>127.75355141684258</v>
      </c>
    </row>
    <row r="7661" spans="6:8" x14ac:dyDescent="0.15">
      <c r="F7661" s="26">
        <v>43785.041666648096</v>
      </c>
      <c r="G7661" s="27">
        <f>Kalkulationen!F7660</f>
        <v>4.4800000000000004</v>
      </c>
      <c r="H7661" s="28">
        <f>HLOOKUP(Eingabe!$C$6,Kalkulationen!$F$1:$L$8762,Kalkulationen!D7660)</f>
        <v>127.75355141684258</v>
      </c>
    </row>
    <row r="7662" spans="6:8" x14ac:dyDescent="0.15">
      <c r="F7662" s="26">
        <v>43785.08333331476</v>
      </c>
      <c r="G7662" s="27">
        <f>Kalkulationen!F7661</f>
        <v>4.62</v>
      </c>
      <c r="H7662" s="28">
        <f>HLOOKUP(Eingabe!$C$6,Kalkulationen!$F$1:$L$8762,Kalkulationen!D7661)</f>
        <v>141.66861508672662</v>
      </c>
    </row>
    <row r="7663" spans="6:8" x14ac:dyDescent="0.15">
      <c r="F7663" s="26">
        <v>43785.124999981424</v>
      </c>
      <c r="G7663" s="27">
        <f>Kalkulationen!F7662</f>
        <v>4.4800000000000004</v>
      </c>
      <c r="H7663" s="28">
        <f>HLOOKUP(Eingabe!$C$6,Kalkulationen!$F$1:$L$8762,Kalkulationen!D7662)</f>
        <v>127.75355141684258</v>
      </c>
    </row>
    <row r="7664" spans="6:8" x14ac:dyDescent="0.15">
      <c r="F7664" s="26">
        <v>43785.166666648089</v>
      </c>
      <c r="G7664" s="27">
        <f>Kalkulationen!F7663</f>
        <v>4.18</v>
      </c>
      <c r="H7664" s="28">
        <f>HLOOKUP(Eingabe!$C$6,Kalkulationen!$F$1:$L$8762,Kalkulationen!D7663)</f>
        <v>99.286032951741447</v>
      </c>
    </row>
    <row r="7665" spans="6:8" x14ac:dyDescent="0.15">
      <c r="F7665" s="26">
        <v>43785.208333314753</v>
      </c>
      <c r="G7665" s="27">
        <f>Kalkulationen!F7664</f>
        <v>4.92</v>
      </c>
      <c r="H7665" s="28">
        <f>HLOOKUP(Eingabe!$C$6,Kalkulationen!$F$1:$L$8762,Kalkulationen!D7664)</f>
        <v>174.15991544051818</v>
      </c>
    </row>
    <row r="7666" spans="6:8" x14ac:dyDescent="0.15">
      <c r="F7666" s="26">
        <v>43785.249999981417</v>
      </c>
      <c r="G7666" s="27">
        <f>Kalkulationen!F7665</f>
        <v>4.62</v>
      </c>
      <c r="H7666" s="28">
        <f>HLOOKUP(Eingabe!$C$6,Kalkulationen!$F$1:$L$8762,Kalkulationen!D7665)</f>
        <v>141.66861508672662</v>
      </c>
    </row>
    <row r="7667" spans="6:8" x14ac:dyDescent="0.15">
      <c r="F7667" s="26">
        <v>43785.291666648081</v>
      </c>
      <c r="G7667" s="27">
        <f>Kalkulationen!F7666</f>
        <v>4.92</v>
      </c>
      <c r="H7667" s="28">
        <f>HLOOKUP(Eingabe!$C$6,Kalkulationen!$F$1:$L$8762,Kalkulationen!D7666)</f>
        <v>174.15991544051818</v>
      </c>
    </row>
    <row r="7668" spans="6:8" x14ac:dyDescent="0.15">
      <c r="F7668" s="26">
        <v>43785.333333314746</v>
      </c>
      <c r="G7668" s="27">
        <f>Kalkulationen!F7667</f>
        <v>5.67</v>
      </c>
      <c r="H7668" s="28">
        <f>HLOOKUP(Eingabe!$C$6,Kalkulationen!$F$1:$L$8762,Kalkulationen!D7667)</f>
        <v>276.80098896274217</v>
      </c>
    </row>
    <row r="7669" spans="6:8" x14ac:dyDescent="0.15">
      <c r="F7669" s="26">
        <v>43785.37499998141</v>
      </c>
      <c r="G7669" s="27">
        <f>Kalkulationen!F7668</f>
        <v>4.92</v>
      </c>
      <c r="H7669" s="28">
        <f>HLOOKUP(Eingabe!$C$6,Kalkulationen!$F$1:$L$8762,Kalkulationen!D7668)</f>
        <v>174.15991544051818</v>
      </c>
    </row>
    <row r="7670" spans="6:8" x14ac:dyDescent="0.15">
      <c r="F7670" s="26">
        <v>43785.416666648074</v>
      </c>
      <c r="G7670" s="27">
        <f>Kalkulationen!F7669</f>
        <v>4.7699999999999996</v>
      </c>
      <c r="H7670" s="28">
        <f>HLOOKUP(Eingabe!$C$6,Kalkulationen!$F$1:$L$8762,Kalkulationen!D7669)</f>
        <v>157.3586998907347</v>
      </c>
    </row>
    <row r="7671" spans="6:8" x14ac:dyDescent="0.15">
      <c r="F7671" s="26">
        <v>43785.458333314738</v>
      </c>
      <c r="G7671" s="27">
        <f>Kalkulationen!F7670</f>
        <v>4.92</v>
      </c>
      <c r="H7671" s="28">
        <f>HLOOKUP(Eingabe!$C$6,Kalkulationen!$F$1:$L$8762,Kalkulationen!D7670)</f>
        <v>174.15991544051818</v>
      </c>
    </row>
    <row r="7672" spans="6:8" x14ac:dyDescent="0.15">
      <c r="F7672" s="26">
        <v>43785.499999981403</v>
      </c>
      <c r="G7672" s="27">
        <f>Kalkulationen!F7671</f>
        <v>4.03</v>
      </c>
      <c r="H7672" s="28">
        <f>HLOOKUP(Eingabe!$C$6,Kalkulationen!$F$1:$L$8762,Kalkulationen!D7671)</f>
        <v>85.333314530668076</v>
      </c>
    </row>
    <row r="7673" spans="6:8" x14ac:dyDescent="0.15">
      <c r="F7673" s="26">
        <v>43785.541666648067</v>
      </c>
      <c r="G7673" s="27">
        <f>Kalkulationen!F7672</f>
        <v>6.56</v>
      </c>
      <c r="H7673" s="28">
        <f>HLOOKUP(Eingabe!$C$6,Kalkulationen!$F$1:$L$8762,Kalkulationen!D7672)</f>
        <v>442.98824926057142</v>
      </c>
    </row>
    <row r="7674" spans="6:8" x14ac:dyDescent="0.15">
      <c r="F7674" s="26">
        <v>43785.583333314731</v>
      </c>
      <c r="G7674" s="27">
        <f>Kalkulationen!F7673</f>
        <v>6.86</v>
      </c>
      <c r="H7674" s="28">
        <f>HLOOKUP(Eingabe!$C$6,Kalkulationen!$F$1:$L$8762,Kalkulationen!D7673)</f>
        <v>511.24640402007304</v>
      </c>
    </row>
    <row r="7675" spans="6:8" x14ac:dyDescent="0.15">
      <c r="F7675" s="26">
        <v>43785.624999981395</v>
      </c>
      <c r="G7675" s="27">
        <f>Kalkulationen!F7674</f>
        <v>7.31</v>
      </c>
      <c r="H7675" s="28">
        <f>HLOOKUP(Eingabe!$C$6,Kalkulationen!$F$1:$L$8762,Kalkulationen!D7674)</f>
        <v>624.88523343482666</v>
      </c>
    </row>
    <row r="7676" spans="6:8" x14ac:dyDescent="0.15">
      <c r="F7676" s="26">
        <v>43785.66666664806</v>
      </c>
      <c r="G7676" s="27">
        <f>Kalkulationen!F7675</f>
        <v>7.01</v>
      </c>
      <c r="H7676" s="28">
        <f>HLOOKUP(Eingabe!$C$6,Kalkulationen!$F$1:$L$8762,Kalkulationen!D7675)</f>
        <v>547.54540984378536</v>
      </c>
    </row>
    <row r="7677" spans="6:8" x14ac:dyDescent="0.15">
      <c r="F7677" s="26">
        <v>43785.708333314724</v>
      </c>
      <c r="G7677" s="27">
        <f>Kalkulationen!F7676</f>
        <v>7.16</v>
      </c>
      <c r="H7677" s="28">
        <f>HLOOKUP(Eingabe!$C$6,Kalkulationen!$F$1:$L$8762,Kalkulationen!D7676)</f>
        <v>585.42842938631918</v>
      </c>
    </row>
    <row r="7678" spans="6:8" x14ac:dyDescent="0.15">
      <c r="F7678" s="26">
        <v>43785.749999981388</v>
      </c>
      <c r="G7678" s="27">
        <f>Kalkulationen!F7677</f>
        <v>7.01</v>
      </c>
      <c r="H7678" s="28">
        <f>HLOOKUP(Eingabe!$C$6,Kalkulationen!$F$1:$L$8762,Kalkulationen!D7677)</f>
        <v>547.54540984378536</v>
      </c>
    </row>
    <row r="7679" spans="6:8" x14ac:dyDescent="0.15">
      <c r="F7679" s="26">
        <v>43785.791666648052</v>
      </c>
      <c r="G7679" s="27">
        <f>Kalkulationen!F7678</f>
        <v>8.35</v>
      </c>
      <c r="H7679" s="28">
        <f>HLOOKUP(Eingabe!$C$6,Kalkulationen!$F$1:$L$8762,Kalkulationen!D7678)</f>
        <v>939.27147909968994</v>
      </c>
    </row>
    <row r="7680" spans="6:8" x14ac:dyDescent="0.15">
      <c r="F7680" s="26">
        <v>43785.833333314717</v>
      </c>
      <c r="G7680" s="27">
        <f>Kalkulationen!F7679</f>
        <v>8.8000000000000007</v>
      </c>
      <c r="H7680" s="28">
        <f>HLOOKUP(Eingabe!$C$6,Kalkulationen!$F$1:$L$8762,Kalkulationen!D7679)</f>
        <v>1093.2074995096791</v>
      </c>
    </row>
    <row r="7681" spans="6:8" x14ac:dyDescent="0.15">
      <c r="F7681" s="26">
        <v>43785.874999981381</v>
      </c>
      <c r="G7681" s="27">
        <f>Kalkulationen!F7680</f>
        <v>8.9499999999999993</v>
      </c>
      <c r="H7681" s="28">
        <f>HLOOKUP(Eingabe!$C$6,Kalkulationen!$F$1:$L$8762,Kalkulationen!D7680)</f>
        <v>1145.4953873443787</v>
      </c>
    </row>
    <row r="7682" spans="6:8" x14ac:dyDescent="0.15">
      <c r="F7682" s="26">
        <v>43785.916666648045</v>
      </c>
      <c r="G7682" s="27">
        <f>Kalkulationen!F7681</f>
        <v>9.1</v>
      </c>
      <c r="H7682" s="28">
        <f>HLOOKUP(Eingabe!$C$6,Kalkulationen!$F$1:$L$8762,Kalkulationen!D7681)</f>
        <v>1197.7332655301136</v>
      </c>
    </row>
    <row r="7683" spans="6:8" x14ac:dyDescent="0.15">
      <c r="F7683" s="26">
        <v>43785.958333314709</v>
      </c>
      <c r="G7683" s="27">
        <f>Kalkulationen!F7682</f>
        <v>8.9499999999999993</v>
      </c>
      <c r="H7683" s="28">
        <f>HLOOKUP(Eingabe!$C$6,Kalkulationen!$F$1:$L$8762,Kalkulationen!D7682)</f>
        <v>1145.4953873443787</v>
      </c>
    </row>
    <row r="7684" spans="6:8" x14ac:dyDescent="0.15">
      <c r="F7684" s="26">
        <v>43785.999999981374</v>
      </c>
      <c r="G7684" s="27">
        <f>Kalkulationen!F7683</f>
        <v>9.25</v>
      </c>
      <c r="H7684" s="28">
        <f>HLOOKUP(Eingabe!$C$6,Kalkulationen!$F$1:$L$8762,Kalkulationen!D7683)</f>
        <v>1249.4472928565631</v>
      </c>
    </row>
    <row r="7685" spans="6:8" x14ac:dyDescent="0.15">
      <c r="F7685" s="26">
        <v>43786.041666648038</v>
      </c>
      <c r="G7685" s="27">
        <f>Kalkulationen!F7684</f>
        <v>8.2100000000000009</v>
      </c>
      <c r="H7685" s="28">
        <f>HLOOKUP(Eingabe!$C$6,Kalkulationen!$F$1:$L$8762,Kalkulationen!D7684)</f>
        <v>893.08647050519346</v>
      </c>
    </row>
    <row r="7686" spans="6:8" x14ac:dyDescent="0.15">
      <c r="F7686" s="26">
        <v>43786.083333314702</v>
      </c>
      <c r="G7686" s="27">
        <f>Kalkulationen!F7685</f>
        <v>8.65</v>
      </c>
      <c r="H7686" s="28">
        <f>HLOOKUP(Eingabe!$C$6,Kalkulationen!$F$1:$L$8762,Kalkulationen!D7685)</f>
        <v>1041.1999722463847</v>
      </c>
    </row>
    <row r="7687" spans="6:8" x14ac:dyDescent="0.15">
      <c r="F7687" s="26">
        <v>43786.124999981366</v>
      </c>
      <c r="G7687" s="27">
        <f>Kalkulationen!F7686</f>
        <v>9.25</v>
      </c>
      <c r="H7687" s="28">
        <f>HLOOKUP(Eingabe!$C$6,Kalkulationen!$F$1:$L$8762,Kalkulationen!D7686)</f>
        <v>1249.4472928565631</v>
      </c>
    </row>
    <row r="7688" spans="6:8" x14ac:dyDescent="0.15">
      <c r="F7688" s="26">
        <v>43786.166666648031</v>
      </c>
      <c r="G7688" s="27">
        <f>Kalkulationen!F7687</f>
        <v>8.06</v>
      </c>
      <c r="H7688" s="28">
        <f>HLOOKUP(Eingabe!$C$6,Kalkulationen!$F$1:$L$8762,Kalkulationen!D7687)</f>
        <v>844.78749676498433</v>
      </c>
    </row>
    <row r="7689" spans="6:8" x14ac:dyDescent="0.15">
      <c r="F7689" s="26">
        <v>43786.208333314695</v>
      </c>
      <c r="G7689" s="27">
        <f>Kalkulationen!F7688</f>
        <v>7.31</v>
      </c>
      <c r="H7689" s="28">
        <f>HLOOKUP(Eingabe!$C$6,Kalkulationen!$F$1:$L$8762,Kalkulationen!D7688)</f>
        <v>624.88523343482666</v>
      </c>
    </row>
    <row r="7690" spans="6:8" x14ac:dyDescent="0.15">
      <c r="F7690" s="26">
        <v>43786.249999981359</v>
      </c>
      <c r="G7690" s="27">
        <f>Kalkulationen!F7689</f>
        <v>6.86</v>
      </c>
      <c r="H7690" s="28">
        <f>HLOOKUP(Eingabe!$C$6,Kalkulationen!$F$1:$L$8762,Kalkulationen!D7689)</f>
        <v>511.24640402007304</v>
      </c>
    </row>
    <row r="7691" spans="6:8" x14ac:dyDescent="0.15">
      <c r="F7691" s="26">
        <v>43786.291666648023</v>
      </c>
      <c r="G7691" s="27">
        <f>Kalkulationen!F7690</f>
        <v>6.27</v>
      </c>
      <c r="H7691" s="28">
        <f>HLOOKUP(Eingabe!$C$6,Kalkulationen!$F$1:$L$8762,Kalkulationen!D7690)</f>
        <v>381.97961946877831</v>
      </c>
    </row>
    <row r="7692" spans="6:8" x14ac:dyDescent="0.15">
      <c r="F7692" s="26">
        <v>43786.333333314687</v>
      </c>
      <c r="G7692" s="27">
        <f>Kalkulationen!F7691</f>
        <v>6.12</v>
      </c>
      <c r="H7692" s="28">
        <f>HLOOKUP(Eingabe!$C$6,Kalkulationen!$F$1:$L$8762,Kalkulationen!D7691)</f>
        <v>352.73627104706577</v>
      </c>
    </row>
    <row r="7693" spans="6:8" x14ac:dyDescent="0.15">
      <c r="F7693" s="26">
        <v>43786.374999981352</v>
      </c>
      <c r="G7693" s="27">
        <f>Kalkulationen!F7692</f>
        <v>5.82</v>
      </c>
      <c r="H7693" s="28">
        <f>HLOOKUP(Eingabe!$C$6,Kalkulationen!$F$1:$L$8762,Kalkulationen!D7692)</f>
        <v>300.31867582888367</v>
      </c>
    </row>
    <row r="7694" spans="6:8" x14ac:dyDescent="0.15">
      <c r="F7694" s="26">
        <v>43786.416666648016</v>
      </c>
      <c r="G7694" s="27">
        <f>Kalkulationen!F7693</f>
        <v>7.31</v>
      </c>
      <c r="H7694" s="28">
        <f>HLOOKUP(Eingabe!$C$6,Kalkulationen!$F$1:$L$8762,Kalkulationen!D7693)</f>
        <v>624.88523343482666</v>
      </c>
    </row>
    <row r="7695" spans="6:8" x14ac:dyDescent="0.15">
      <c r="F7695" s="26">
        <v>43786.45833331468</v>
      </c>
      <c r="G7695" s="27">
        <f>Kalkulationen!F7694</f>
        <v>7.76</v>
      </c>
      <c r="H7695" s="28">
        <f>HLOOKUP(Eingabe!$C$6,Kalkulationen!$F$1:$L$8762,Kalkulationen!D7694)</f>
        <v>752.39321657884113</v>
      </c>
    </row>
    <row r="7696" spans="6:8" x14ac:dyDescent="0.15">
      <c r="F7696" s="26">
        <v>43786.499999981344</v>
      </c>
      <c r="G7696" s="27">
        <f>Kalkulationen!F7695</f>
        <v>6.12</v>
      </c>
      <c r="H7696" s="28">
        <f>HLOOKUP(Eingabe!$C$6,Kalkulationen!$F$1:$L$8762,Kalkulationen!D7695)</f>
        <v>352.73627104706577</v>
      </c>
    </row>
    <row r="7697" spans="6:8" x14ac:dyDescent="0.15">
      <c r="F7697" s="26">
        <v>43786.541666648009</v>
      </c>
      <c r="G7697" s="27">
        <f>Kalkulationen!F7696</f>
        <v>10.14</v>
      </c>
      <c r="H7697" s="28">
        <f>HLOOKUP(Eingabe!$C$6,Kalkulationen!$F$1:$L$8762,Kalkulationen!D7696)</f>
        <v>1519.74099376499</v>
      </c>
    </row>
    <row r="7698" spans="6:8" x14ac:dyDescent="0.15">
      <c r="F7698" s="26">
        <v>43786.583333314673</v>
      </c>
      <c r="G7698" s="27">
        <f>Kalkulationen!F7697</f>
        <v>7.31</v>
      </c>
      <c r="H7698" s="28">
        <f>HLOOKUP(Eingabe!$C$6,Kalkulationen!$F$1:$L$8762,Kalkulationen!D7697)</f>
        <v>624.88523343482666</v>
      </c>
    </row>
    <row r="7699" spans="6:8" x14ac:dyDescent="0.15">
      <c r="F7699" s="26">
        <v>43786.624999981337</v>
      </c>
      <c r="G7699" s="27">
        <f>Kalkulationen!F7698</f>
        <v>6.41</v>
      </c>
      <c r="H7699" s="28">
        <f>HLOOKUP(Eingabe!$C$6,Kalkulationen!$F$1:$L$8762,Kalkulationen!D7698)</f>
        <v>410.790941833408</v>
      </c>
    </row>
    <row r="7700" spans="6:8" x14ac:dyDescent="0.15">
      <c r="F7700" s="26">
        <v>43786.666666648001</v>
      </c>
      <c r="G7700" s="27">
        <f>Kalkulationen!F7699</f>
        <v>7.46</v>
      </c>
      <c r="H7700" s="28">
        <f>HLOOKUP(Eingabe!$C$6,Kalkulationen!$F$1:$L$8762,Kalkulationen!D7699)</f>
        <v>665.88406137106449</v>
      </c>
    </row>
    <row r="7701" spans="6:8" x14ac:dyDescent="0.15">
      <c r="F7701" s="26">
        <v>43786.708333314666</v>
      </c>
      <c r="G7701" s="27">
        <f>Kalkulationen!F7700</f>
        <v>4.7699999999999996</v>
      </c>
      <c r="H7701" s="28">
        <f>HLOOKUP(Eingabe!$C$6,Kalkulationen!$F$1:$L$8762,Kalkulationen!D7700)</f>
        <v>157.3586998907347</v>
      </c>
    </row>
    <row r="7702" spans="6:8" x14ac:dyDescent="0.15">
      <c r="F7702" s="26">
        <v>43786.74999998133</v>
      </c>
      <c r="G7702" s="27">
        <f>Kalkulationen!F7701</f>
        <v>5.67</v>
      </c>
      <c r="H7702" s="28">
        <f>HLOOKUP(Eingabe!$C$6,Kalkulationen!$F$1:$L$8762,Kalkulationen!D7701)</f>
        <v>276.80098896274217</v>
      </c>
    </row>
    <row r="7703" spans="6:8" x14ac:dyDescent="0.15">
      <c r="F7703" s="26">
        <v>43786.791666647994</v>
      </c>
      <c r="G7703" s="27">
        <f>Kalkulationen!F7702</f>
        <v>6.12</v>
      </c>
      <c r="H7703" s="28">
        <f>HLOOKUP(Eingabe!$C$6,Kalkulationen!$F$1:$L$8762,Kalkulationen!D7702)</f>
        <v>352.73627104706577</v>
      </c>
    </row>
    <row r="7704" spans="6:8" x14ac:dyDescent="0.15">
      <c r="F7704" s="26">
        <v>43786.833333314658</v>
      </c>
      <c r="G7704" s="27">
        <f>Kalkulationen!F7703</f>
        <v>5.37</v>
      </c>
      <c r="H7704" s="28">
        <f>HLOOKUP(Eingabe!$C$6,Kalkulationen!$F$1:$L$8762,Kalkulationen!D7703)</f>
        <v>232.80191638908431</v>
      </c>
    </row>
    <row r="7705" spans="6:8" x14ac:dyDescent="0.15">
      <c r="F7705" s="26">
        <v>43786.874999981323</v>
      </c>
      <c r="G7705" s="27">
        <f>Kalkulationen!F7704</f>
        <v>5.67</v>
      </c>
      <c r="H7705" s="28">
        <f>HLOOKUP(Eingabe!$C$6,Kalkulationen!$F$1:$L$8762,Kalkulationen!D7704)</f>
        <v>276.80098896274217</v>
      </c>
    </row>
    <row r="7706" spans="6:8" x14ac:dyDescent="0.15">
      <c r="F7706" s="26">
        <v>43786.916666647987</v>
      </c>
      <c r="G7706" s="27">
        <f>Kalkulationen!F7705</f>
        <v>5.22</v>
      </c>
      <c r="H7706" s="28">
        <f>HLOOKUP(Eingabe!$C$6,Kalkulationen!$F$1:$L$8762,Kalkulationen!D7705)</f>
        <v>212.01452653164606</v>
      </c>
    </row>
    <row r="7707" spans="6:8" x14ac:dyDescent="0.15">
      <c r="F7707" s="26">
        <v>43786.958333314651</v>
      </c>
      <c r="G7707" s="27">
        <f>Kalkulationen!F7706</f>
        <v>3.73</v>
      </c>
      <c r="H7707" s="28">
        <f>HLOOKUP(Eingabe!$C$6,Kalkulationen!$F$1:$L$8762,Kalkulationen!D7706)</f>
        <v>57.90322713773282</v>
      </c>
    </row>
    <row r="7708" spans="6:8" x14ac:dyDescent="0.15">
      <c r="F7708" s="26">
        <v>43786.999999981315</v>
      </c>
      <c r="G7708" s="27">
        <f>Kalkulationen!F7707</f>
        <v>2.39</v>
      </c>
      <c r="H7708" s="28">
        <f>HLOOKUP(Eingabe!$C$6,Kalkulationen!$F$1:$L$8762,Kalkulationen!D7707)</f>
        <v>3.2364376072839534</v>
      </c>
    </row>
    <row r="7709" spans="6:8" x14ac:dyDescent="0.15">
      <c r="F7709" s="26">
        <v>43787.04166664798</v>
      </c>
      <c r="G7709" s="27">
        <f>Kalkulationen!F7708</f>
        <v>1.19</v>
      </c>
      <c r="H7709" s="28">
        <f>HLOOKUP(Eingabe!$C$6,Kalkulationen!$F$1:$L$8762,Kalkulationen!D7708)</f>
        <v>0</v>
      </c>
    </row>
    <row r="7710" spans="6:8" x14ac:dyDescent="0.15">
      <c r="F7710" s="26">
        <v>43787.083333314644</v>
      </c>
      <c r="G7710" s="27">
        <f>Kalkulationen!F7709</f>
        <v>1.19</v>
      </c>
      <c r="H7710" s="28">
        <f>HLOOKUP(Eingabe!$C$6,Kalkulationen!$F$1:$L$8762,Kalkulationen!D7709)</f>
        <v>0</v>
      </c>
    </row>
    <row r="7711" spans="6:8" x14ac:dyDescent="0.15">
      <c r="F7711" s="26">
        <v>43787.124999981308</v>
      </c>
      <c r="G7711" s="27">
        <f>Kalkulationen!F7710</f>
        <v>0.75</v>
      </c>
      <c r="H7711" s="28">
        <f>HLOOKUP(Eingabe!$C$6,Kalkulationen!$F$1:$L$8762,Kalkulationen!D7710)</f>
        <v>0</v>
      </c>
    </row>
    <row r="7712" spans="6:8" x14ac:dyDescent="0.15">
      <c r="F7712" s="26">
        <v>43787.166666647972</v>
      </c>
      <c r="G7712" s="27">
        <f>Kalkulationen!F7711</f>
        <v>1.19</v>
      </c>
      <c r="H7712" s="28">
        <f>HLOOKUP(Eingabe!$C$6,Kalkulationen!$F$1:$L$8762,Kalkulationen!D7711)</f>
        <v>0</v>
      </c>
    </row>
    <row r="7713" spans="6:8" x14ac:dyDescent="0.15">
      <c r="F7713" s="26">
        <v>43787.208333314637</v>
      </c>
      <c r="G7713" s="27">
        <f>Kalkulationen!F7712</f>
        <v>2.98</v>
      </c>
      <c r="H7713" s="28">
        <f>HLOOKUP(Eingabe!$C$6,Kalkulationen!$F$1:$L$8762,Kalkulationen!D7712)</f>
        <v>15.363813474783871</v>
      </c>
    </row>
    <row r="7714" spans="6:8" x14ac:dyDescent="0.15">
      <c r="F7714" s="26">
        <v>43787.249999981301</v>
      </c>
      <c r="G7714" s="27">
        <f>Kalkulationen!F7713</f>
        <v>3.73</v>
      </c>
      <c r="H7714" s="28">
        <f>HLOOKUP(Eingabe!$C$6,Kalkulationen!$F$1:$L$8762,Kalkulationen!D7713)</f>
        <v>57.90322713773282</v>
      </c>
    </row>
    <row r="7715" spans="6:8" x14ac:dyDescent="0.15">
      <c r="F7715" s="26">
        <v>43787.291666647965</v>
      </c>
      <c r="G7715" s="27">
        <f>Kalkulationen!F7714</f>
        <v>3.88</v>
      </c>
      <c r="H7715" s="28">
        <f>HLOOKUP(Eingabe!$C$6,Kalkulationen!$F$1:$L$8762,Kalkulationen!D7714)</f>
        <v>71.378640628237633</v>
      </c>
    </row>
    <row r="7716" spans="6:8" x14ac:dyDescent="0.15">
      <c r="F7716" s="26">
        <v>43787.333333314629</v>
      </c>
      <c r="G7716" s="27">
        <f>Kalkulationen!F7715</f>
        <v>7.01</v>
      </c>
      <c r="H7716" s="28">
        <f>HLOOKUP(Eingabe!$C$6,Kalkulationen!$F$1:$L$8762,Kalkulationen!D7715)</f>
        <v>547.54540984378536</v>
      </c>
    </row>
    <row r="7717" spans="6:8" x14ac:dyDescent="0.15">
      <c r="F7717" s="26">
        <v>43787.374999981294</v>
      </c>
      <c r="G7717" s="27">
        <f>Kalkulationen!F7716</f>
        <v>8.65</v>
      </c>
      <c r="H7717" s="28">
        <f>HLOOKUP(Eingabe!$C$6,Kalkulationen!$F$1:$L$8762,Kalkulationen!D7716)</f>
        <v>1041.1999722463847</v>
      </c>
    </row>
    <row r="7718" spans="6:8" x14ac:dyDescent="0.15">
      <c r="F7718" s="26">
        <v>43787.416666647958</v>
      </c>
      <c r="G7718" s="27">
        <f>Kalkulationen!F7717</f>
        <v>8.2100000000000009</v>
      </c>
      <c r="H7718" s="28">
        <f>HLOOKUP(Eingabe!$C$6,Kalkulationen!$F$1:$L$8762,Kalkulationen!D7717)</f>
        <v>893.08647050519346</v>
      </c>
    </row>
    <row r="7719" spans="6:8" x14ac:dyDescent="0.15">
      <c r="F7719" s="26">
        <v>43787.458333314622</v>
      </c>
      <c r="G7719" s="27">
        <f>Kalkulationen!F7718</f>
        <v>8.8000000000000007</v>
      </c>
      <c r="H7719" s="28">
        <f>HLOOKUP(Eingabe!$C$6,Kalkulationen!$F$1:$L$8762,Kalkulationen!D7718)</f>
        <v>1093.2074995096791</v>
      </c>
    </row>
    <row r="7720" spans="6:8" x14ac:dyDescent="0.15">
      <c r="F7720" s="26">
        <v>43787.499999981286</v>
      </c>
      <c r="G7720" s="27">
        <f>Kalkulationen!F7719</f>
        <v>9.25</v>
      </c>
      <c r="H7720" s="28">
        <f>HLOOKUP(Eingabe!$C$6,Kalkulationen!$F$1:$L$8762,Kalkulationen!D7719)</f>
        <v>1249.4472928565631</v>
      </c>
    </row>
    <row r="7721" spans="6:8" x14ac:dyDescent="0.15">
      <c r="F7721" s="26">
        <v>43787.54166664795</v>
      </c>
      <c r="G7721" s="27">
        <f>Kalkulationen!F7720</f>
        <v>8.5</v>
      </c>
      <c r="H7721" s="28">
        <f>HLOOKUP(Eingabe!$C$6,Kalkulationen!$F$1:$L$8762,Kalkulationen!D7720)</f>
        <v>989.79083418433356</v>
      </c>
    </row>
    <row r="7722" spans="6:8" x14ac:dyDescent="0.15">
      <c r="F7722" s="26">
        <v>43787.583333314615</v>
      </c>
      <c r="G7722" s="27">
        <f>Kalkulationen!F7721</f>
        <v>9.4</v>
      </c>
      <c r="H7722" s="28">
        <f>HLOOKUP(Eingabe!$C$6,Kalkulationen!$F$1:$L$8762,Kalkulationen!D7721)</f>
        <v>1300.071066184405</v>
      </c>
    </row>
    <row r="7723" spans="6:8" x14ac:dyDescent="0.15">
      <c r="F7723" s="26">
        <v>43787.624999981279</v>
      </c>
      <c r="G7723" s="27">
        <f>Kalkulationen!F7722</f>
        <v>10.29</v>
      </c>
      <c r="H7723" s="28">
        <f>HLOOKUP(Eingabe!$C$6,Kalkulationen!$F$1:$L$8762,Kalkulationen!D7722)</f>
        <v>1556.9453065826615</v>
      </c>
    </row>
    <row r="7724" spans="6:8" x14ac:dyDescent="0.15">
      <c r="F7724" s="26">
        <v>43787.666666647943</v>
      </c>
      <c r="G7724" s="27">
        <f>Kalkulationen!F7723</f>
        <v>8.65</v>
      </c>
      <c r="H7724" s="28">
        <f>HLOOKUP(Eingabe!$C$6,Kalkulationen!$F$1:$L$8762,Kalkulationen!D7723)</f>
        <v>1041.1999722463847</v>
      </c>
    </row>
    <row r="7725" spans="6:8" x14ac:dyDescent="0.15">
      <c r="F7725" s="26">
        <v>43787.708333314607</v>
      </c>
      <c r="G7725" s="27">
        <f>Kalkulationen!F7724</f>
        <v>10.44</v>
      </c>
      <c r="H7725" s="28">
        <f>HLOOKUP(Eingabe!$C$6,Kalkulationen!$F$1:$L$8762,Kalkulationen!D7724)</f>
        <v>1591.679416727636</v>
      </c>
    </row>
    <row r="7726" spans="6:8" x14ac:dyDescent="0.15">
      <c r="F7726" s="26">
        <v>43787.749999981272</v>
      </c>
      <c r="G7726" s="27">
        <f>Kalkulationen!F7725</f>
        <v>11.34</v>
      </c>
      <c r="H7726" s="28">
        <f>HLOOKUP(Eingabe!$C$6,Kalkulationen!$F$1:$L$8762,Kalkulationen!D7725)</f>
        <v>1751.6336390884505</v>
      </c>
    </row>
    <row r="7727" spans="6:8" x14ac:dyDescent="0.15">
      <c r="F7727" s="26">
        <v>43787.791666647936</v>
      </c>
      <c r="G7727" s="27">
        <f>Kalkulationen!F7726</f>
        <v>11.19</v>
      </c>
      <c r="H7727" s="28">
        <f>HLOOKUP(Eingabe!$C$6,Kalkulationen!$F$1:$L$8762,Kalkulationen!D7726)</f>
        <v>1730.3804700311273</v>
      </c>
    </row>
    <row r="7728" spans="6:8" x14ac:dyDescent="0.15">
      <c r="F7728" s="26">
        <v>43787.8333333146</v>
      </c>
      <c r="G7728" s="27">
        <f>Kalkulationen!F7727</f>
        <v>10.74</v>
      </c>
      <c r="H7728" s="28">
        <f>HLOOKUP(Eingabe!$C$6,Kalkulationen!$F$1:$L$8762,Kalkulationen!D7727)</f>
        <v>1654.0278486507732</v>
      </c>
    </row>
    <row r="7729" spans="6:8" x14ac:dyDescent="0.15">
      <c r="F7729" s="26">
        <v>43787.874999981264</v>
      </c>
      <c r="G7729" s="27">
        <f>Kalkulationen!F7728</f>
        <v>11.93</v>
      </c>
      <c r="H7729" s="28">
        <f>HLOOKUP(Eingabe!$C$6,Kalkulationen!$F$1:$L$8762,Kalkulationen!D7728)</f>
        <v>1820.191990740117</v>
      </c>
    </row>
    <row r="7730" spans="6:8" x14ac:dyDescent="0.15">
      <c r="F7730" s="26">
        <v>43787.916666647929</v>
      </c>
      <c r="G7730" s="27">
        <f>Kalkulationen!F7729</f>
        <v>11.34</v>
      </c>
      <c r="H7730" s="28">
        <f>HLOOKUP(Eingabe!$C$6,Kalkulationen!$F$1:$L$8762,Kalkulationen!D7729)</f>
        <v>1751.6336390884505</v>
      </c>
    </row>
    <row r="7731" spans="6:8" x14ac:dyDescent="0.15">
      <c r="F7731" s="26">
        <v>43787.958333314593</v>
      </c>
      <c r="G7731" s="27">
        <f>Kalkulationen!F7730</f>
        <v>12.83</v>
      </c>
      <c r="H7731" s="28">
        <f>HLOOKUP(Eingabe!$C$6,Kalkulationen!$F$1:$L$8762,Kalkulationen!D7730)</f>
        <v>1897.4273492297505</v>
      </c>
    </row>
    <row r="7732" spans="6:8" x14ac:dyDescent="0.15">
      <c r="F7732" s="26">
        <v>43787.999999981257</v>
      </c>
      <c r="G7732" s="27">
        <f>Kalkulationen!F7731</f>
        <v>12.08</v>
      </c>
      <c r="H7732" s="28">
        <f>HLOOKUP(Eingabe!$C$6,Kalkulationen!$F$1:$L$8762,Kalkulationen!D7731)</f>
        <v>1834.8824051484055</v>
      </c>
    </row>
    <row r="7733" spans="6:8" x14ac:dyDescent="0.15">
      <c r="F7733" s="26">
        <v>43788.041666647921</v>
      </c>
      <c r="G7733" s="27">
        <f>Kalkulationen!F7732</f>
        <v>11.79</v>
      </c>
      <c r="H7733" s="28">
        <f>HLOOKUP(Eingabe!$C$6,Kalkulationen!$F$1:$L$8762,Kalkulationen!D7732)</f>
        <v>1805.6686076594219</v>
      </c>
    </row>
    <row r="7734" spans="6:8" x14ac:dyDescent="0.15">
      <c r="F7734" s="26">
        <v>43788.083333314586</v>
      </c>
      <c r="G7734" s="27">
        <f>Kalkulationen!F7733</f>
        <v>13.28</v>
      </c>
      <c r="H7734" s="28">
        <f>HLOOKUP(Eingabe!$C$6,Kalkulationen!$F$1:$L$8762,Kalkulationen!D7733)</f>
        <v>1926.0490297516683</v>
      </c>
    </row>
    <row r="7735" spans="6:8" x14ac:dyDescent="0.15">
      <c r="F7735" s="26">
        <v>43788.12499998125</v>
      </c>
      <c r="G7735" s="27">
        <f>Kalkulationen!F7734</f>
        <v>13.72</v>
      </c>
      <c r="H7735" s="28">
        <f>HLOOKUP(Eingabe!$C$6,Kalkulationen!$F$1:$L$8762,Kalkulationen!D7734)</f>
        <v>1948.3746435501032</v>
      </c>
    </row>
    <row r="7736" spans="6:8" x14ac:dyDescent="0.15">
      <c r="F7736" s="26">
        <v>43788.166666647914</v>
      </c>
      <c r="G7736" s="27">
        <f>Kalkulationen!F7735</f>
        <v>15.22</v>
      </c>
      <c r="H7736" s="28">
        <f>HLOOKUP(Eingabe!$C$6,Kalkulationen!$F$1:$L$8762,Kalkulationen!D7735)</f>
        <v>1983.6480572792218</v>
      </c>
    </row>
    <row r="7737" spans="6:8" x14ac:dyDescent="0.15">
      <c r="F7737" s="26">
        <v>43788.208333314578</v>
      </c>
      <c r="G7737" s="27">
        <f>Kalkulationen!F7736</f>
        <v>17.45</v>
      </c>
      <c r="H7737" s="28">
        <f>HLOOKUP(Eingabe!$C$6,Kalkulationen!$F$1:$L$8762,Kalkulationen!D7736)</f>
        <v>2000</v>
      </c>
    </row>
    <row r="7738" spans="6:8" x14ac:dyDescent="0.15">
      <c r="F7738" s="26">
        <v>43788.249999981243</v>
      </c>
      <c r="G7738" s="27">
        <f>Kalkulationen!F7737</f>
        <v>13.87</v>
      </c>
      <c r="H7738" s="28">
        <f>HLOOKUP(Eingabe!$C$6,Kalkulationen!$F$1:$L$8762,Kalkulationen!D7737)</f>
        <v>1954.6503874204686</v>
      </c>
    </row>
    <row r="7739" spans="6:8" x14ac:dyDescent="0.15">
      <c r="F7739" s="26">
        <v>43788.291666647907</v>
      </c>
      <c r="G7739" s="27">
        <f>Kalkulationen!F7738</f>
        <v>18.2</v>
      </c>
      <c r="H7739" s="28">
        <f>HLOOKUP(Eingabe!$C$6,Kalkulationen!$F$1:$L$8762,Kalkulationen!D7738)</f>
        <v>1999.8735504295087</v>
      </c>
    </row>
    <row r="7740" spans="6:8" x14ac:dyDescent="0.15">
      <c r="F7740" s="26">
        <v>43788.333333314571</v>
      </c>
      <c r="G7740" s="27">
        <f>Kalkulationen!F7739</f>
        <v>15.37</v>
      </c>
      <c r="H7740" s="28">
        <f>HLOOKUP(Eingabe!$C$6,Kalkulationen!$F$1:$L$8762,Kalkulationen!D7739)</f>
        <v>1985.5116621654324</v>
      </c>
    </row>
    <row r="7741" spans="6:8" x14ac:dyDescent="0.15">
      <c r="F7741" s="26">
        <v>43788.374999981235</v>
      </c>
      <c r="G7741" s="27">
        <f>Kalkulationen!F7740</f>
        <v>17.600000000000001</v>
      </c>
      <c r="H7741" s="28">
        <f>HLOOKUP(Eingabe!$C$6,Kalkulationen!$F$1:$L$8762,Kalkulationen!D7740)</f>
        <v>2000</v>
      </c>
    </row>
    <row r="7742" spans="6:8" x14ac:dyDescent="0.15">
      <c r="F7742" s="26">
        <v>43788.4166666479</v>
      </c>
      <c r="G7742" s="27">
        <f>Kalkulationen!F7741</f>
        <v>16.41</v>
      </c>
      <c r="H7742" s="28">
        <f>HLOOKUP(Eingabe!$C$6,Kalkulationen!$F$1:$L$8762,Kalkulationen!D7741)</f>
        <v>1996.2772571080147</v>
      </c>
    </row>
    <row r="7743" spans="6:8" x14ac:dyDescent="0.15">
      <c r="F7743" s="26">
        <v>43788.458333314564</v>
      </c>
      <c r="G7743" s="27">
        <f>Kalkulationen!F7742</f>
        <v>12.38</v>
      </c>
      <c r="H7743" s="28">
        <f>HLOOKUP(Eingabe!$C$6,Kalkulationen!$F$1:$L$8762,Kalkulationen!D7742)</f>
        <v>1862.034283239238</v>
      </c>
    </row>
    <row r="7744" spans="6:8" x14ac:dyDescent="0.15">
      <c r="F7744" s="26">
        <v>43788.499999981228</v>
      </c>
      <c r="G7744" s="27">
        <f>Kalkulationen!F7743</f>
        <v>12.68</v>
      </c>
      <c r="H7744" s="28">
        <f>HLOOKUP(Eingabe!$C$6,Kalkulationen!$F$1:$L$8762,Kalkulationen!D7743)</f>
        <v>1886.3381993075782</v>
      </c>
    </row>
    <row r="7745" spans="6:8" x14ac:dyDescent="0.15">
      <c r="F7745" s="26">
        <v>43788.541666647892</v>
      </c>
      <c r="G7745" s="27">
        <f>Kalkulationen!F7744</f>
        <v>10.29</v>
      </c>
      <c r="H7745" s="28">
        <f>HLOOKUP(Eingabe!$C$6,Kalkulationen!$F$1:$L$8762,Kalkulationen!D7744)</f>
        <v>1556.9453065826615</v>
      </c>
    </row>
    <row r="7746" spans="6:8" x14ac:dyDescent="0.15">
      <c r="F7746" s="26">
        <v>43788.583333314557</v>
      </c>
      <c r="G7746" s="27">
        <f>Kalkulationen!F7745</f>
        <v>9.5500000000000007</v>
      </c>
      <c r="H7746" s="28">
        <f>HLOOKUP(Eingabe!$C$6,Kalkulationen!$F$1:$L$8762,Kalkulationen!D7745)</f>
        <v>1349.0390514344356</v>
      </c>
    </row>
    <row r="7747" spans="6:8" x14ac:dyDescent="0.15">
      <c r="F7747" s="26">
        <v>43788.624999981221</v>
      </c>
      <c r="G7747" s="27">
        <f>Kalkulationen!F7746</f>
        <v>7.91</v>
      </c>
      <c r="H7747" s="28">
        <f>HLOOKUP(Eingabe!$C$6,Kalkulationen!$F$1:$L$8762,Kalkulationen!D7746)</f>
        <v>797.86398166766901</v>
      </c>
    </row>
    <row r="7748" spans="6:8" x14ac:dyDescent="0.15">
      <c r="F7748" s="26">
        <v>43788.666666647885</v>
      </c>
      <c r="G7748" s="27">
        <f>Kalkulationen!F7747</f>
        <v>7.61</v>
      </c>
      <c r="H7748" s="28">
        <f>HLOOKUP(Eingabe!$C$6,Kalkulationen!$F$1:$L$8762,Kalkulationen!D7747)</f>
        <v>708.39409691925232</v>
      </c>
    </row>
    <row r="7749" spans="6:8" x14ac:dyDescent="0.15">
      <c r="F7749" s="26">
        <v>43788.708333314549</v>
      </c>
      <c r="G7749" s="27">
        <f>Kalkulationen!F7748</f>
        <v>7.16</v>
      </c>
      <c r="H7749" s="28">
        <f>HLOOKUP(Eingabe!$C$6,Kalkulationen!$F$1:$L$8762,Kalkulationen!D7748)</f>
        <v>585.42842938631918</v>
      </c>
    </row>
    <row r="7750" spans="6:8" x14ac:dyDescent="0.15">
      <c r="F7750" s="26">
        <v>43788.749999981213</v>
      </c>
      <c r="G7750" s="27">
        <f>Kalkulationen!F7749</f>
        <v>4.92</v>
      </c>
      <c r="H7750" s="28">
        <f>HLOOKUP(Eingabe!$C$6,Kalkulationen!$F$1:$L$8762,Kalkulationen!D7749)</f>
        <v>174.15991544051818</v>
      </c>
    </row>
    <row r="7751" spans="6:8" x14ac:dyDescent="0.15">
      <c r="F7751" s="26">
        <v>43788.791666647878</v>
      </c>
      <c r="G7751" s="27">
        <f>Kalkulationen!F7750</f>
        <v>6.41</v>
      </c>
      <c r="H7751" s="28">
        <f>HLOOKUP(Eingabe!$C$6,Kalkulationen!$F$1:$L$8762,Kalkulationen!D7750)</f>
        <v>410.790941833408</v>
      </c>
    </row>
    <row r="7752" spans="6:8" x14ac:dyDescent="0.15">
      <c r="F7752" s="26">
        <v>43788.833333314542</v>
      </c>
      <c r="G7752" s="27">
        <f>Kalkulationen!F7751</f>
        <v>3.58</v>
      </c>
      <c r="H7752" s="28">
        <f>HLOOKUP(Eingabe!$C$6,Kalkulationen!$F$1:$L$8762,Kalkulationen!D7751)</f>
        <v>45.658471991144815</v>
      </c>
    </row>
    <row r="7753" spans="6:8" x14ac:dyDescent="0.15">
      <c r="F7753" s="26">
        <v>43788.874999981206</v>
      </c>
      <c r="G7753" s="27">
        <f>Kalkulationen!F7752</f>
        <v>2.39</v>
      </c>
      <c r="H7753" s="28">
        <f>HLOOKUP(Eingabe!$C$6,Kalkulationen!$F$1:$L$8762,Kalkulationen!D7752)</f>
        <v>3.2364376072839534</v>
      </c>
    </row>
    <row r="7754" spans="6:8" x14ac:dyDescent="0.15">
      <c r="F7754" s="26">
        <v>43788.91666664787</v>
      </c>
      <c r="G7754" s="27">
        <f>Kalkulationen!F7753</f>
        <v>1.34</v>
      </c>
      <c r="H7754" s="28">
        <f>HLOOKUP(Eingabe!$C$6,Kalkulationen!$F$1:$L$8762,Kalkulationen!D7753)</f>
        <v>0</v>
      </c>
    </row>
    <row r="7755" spans="6:8" x14ac:dyDescent="0.15">
      <c r="F7755" s="26">
        <v>43788.958333314535</v>
      </c>
      <c r="G7755" s="27">
        <f>Kalkulationen!F7754</f>
        <v>0.3</v>
      </c>
      <c r="H7755" s="28">
        <f>HLOOKUP(Eingabe!$C$6,Kalkulationen!$F$1:$L$8762,Kalkulationen!D7754)</f>
        <v>0</v>
      </c>
    </row>
    <row r="7756" spans="6:8" x14ac:dyDescent="0.15">
      <c r="F7756" s="26">
        <v>43788.999999981199</v>
      </c>
      <c r="G7756" s="27">
        <f>Kalkulationen!F7755</f>
        <v>2.2400000000000002</v>
      </c>
      <c r="H7756" s="28">
        <f>HLOOKUP(Eingabe!$C$6,Kalkulationen!$F$1:$L$8762,Kalkulationen!D7755)</f>
        <v>2.2387492384510437</v>
      </c>
    </row>
    <row r="7757" spans="6:8" x14ac:dyDescent="0.15">
      <c r="F7757" s="26">
        <v>43789.041666647863</v>
      </c>
      <c r="G7757" s="27">
        <f>Kalkulationen!F7756</f>
        <v>2.2400000000000002</v>
      </c>
      <c r="H7757" s="28">
        <f>HLOOKUP(Eingabe!$C$6,Kalkulationen!$F$1:$L$8762,Kalkulationen!D7756)</f>
        <v>2.2387492384510437</v>
      </c>
    </row>
    <row r="7758" spans="6:8" x14ac:dyDescent="0.15">
      <c r="F7758" s="26">
        <v>43789.083333314527</v>
      </c>
      <c r="G7758" s="27">
        <f>Kalkulationen!F7757</f>
        <v>3.13</v>
      </c>
      <c r="H7758" s="28">
        <f>HLOOKUP(Eingabe!$C$6,Kalkulationen!$F$1:$L$8762,Kalkulationen!D7757)</f>
        <v>21.178652373249626</v>
      </c>
    </row>
    <row r="7759" spans="6:8" x14ac:dyDescent="0.15">
      <c r="F7759" s="26">
        <v>43789.124999981192</v>
      </c>
      <c r="G7759" s="27">
        <f>Kalkulationen!F7758</f>
        <v>2.83</v>
      </c>
      <c r="H7759" s="28">
        <f>HLOOKUP(Eingabe!$C$6,Kalkulationen!$F$1:$L$8762,Kalkulationen!D7758)</f>
        <v>10.799308393294714</v>
      </c>
    </row>
    <row r="7760" spans="6:8" x14ac:dyDescent="0.15">
      <c r="F7760" s="26">
        <v>43789.166666647856</v>
      </c>
      <c r="G7760" s="27">
        <f>Kalkulationen!F7759</f>
        <v>3.58</v>
      </c>
      <c r="H7760" s="28">
        <f>HLOOKUP(Eingabe!$C$6,Kalkulationen!$F$1:$L$8762,Kalkulationen!D7759)</f>
        <v>45.658471991144815</v>
      </c>
    </row>
    <row r="7761" spans="6:8" x14ac:dyDescent="0.15">
      <c r="F7761" s="26">
        <v>43789.20833331452</v>
      </c>
      <c r="G7761" s="27">
        <f>Kalkulationen!F7760</f>
        <v>5.52</v>
      </c>
      <c r="H7761" s="28">
        <f>HLOOKUP(Eingabe!$C$6,Kalkulationen!$F$1:$L$8762,Kalkulationen!D7760)</f>
        <v>254.43327038277369</v>
      </c>
    </row>
    <row r="7762" spans="6:8" x14ac:dyDescent="0.15">
      <c r="F7762" s="26">
        <v>43789.249999981184</v>
      </c>
      <c r="G7762" s="27">
        <f>Kalkulationen!F7761</f>
        <v>5.22</v>
      </c>
      <c r="H7762" s="28">
        <f>HLOOKUP(Eingabe!$C$6,Kalkulationen!$F$1:$L$8762,Kalkulationen!D7761)</f>
        <v>212.01452653164606</v>
      </c>
    </row>
    <row r="7763" spans="6:8" x14ac:dyDescent="0.15">
      <c r="F7763" s="26">
        <v>43789.291666647849</v>
      </c>
      <c r="G7763" s="27">
        <f>Kalkulationen!F7762</f>
        <v>4.7699999999999996</v>
      </c>
      <c r="H7763" s="28">
        <f>HLOOKUP(Eingabe!$C$6,Kalkulationen!$F$1:$L$8762,Kalkulationen!D7762)</f>
        <v>157.3586998907347</v>
      </c>
    </row>
    <row r="7764" spans="6:8" x14ac:dyDescent="0.15">
      <c r="F7764" s="26">
        <v>43789.333333314513</v>
      </c>
      <c r="G7764" s="27">
        <f>Kalkulationen!F7763</f>
        <v>4.03</v>
      </c>
      <c r="H7764" s="28">
        <f>HLOOKUP(Eingabe!$C$6,Kalkulationen!$F$1:$L$8762,Kalkulationen!D7763)</f>
        <v>85.333314530668076</v>
      </c>
    </row>
    <row r="7765" spans="6:8" x14ac:dyDescent="0.15">
      <c r="F7765" s="26">
        <v>43789.374999981177</v>
      </c>
      <c r="G7765" s="27">
        <f>Kalkulationen!F7764</f>
        <v>6.27</v>
      </c>
      <c r="H7765" s="28">
        <f>HLOOKUP(Eingabe!$C$6,Kalkulationen!$F$1:$L$8762,Kalkulationen!D7764)</f>
        <v>381.97961946877831</v>
      </c>
    </row>
    <row r="7766" spans="6:8" x14ac:dyDescent="0.15">
      <c r="F7766" s="26">
        <v>43789.416666647841</v>
      </c>
      <c r="G7766" s="27">
        <f>Kalkulationen!F7765</f>
        <v>5.37</v>
      </c>
      <c r="H7766" s="28">
        <f>HLOOKUP(Eingabe!$C$6,Kalkulationen!$F$1:$L$8762,Kalkulationen!D7765)</f>
        <v>232.80191638908431</v>
      </c>
    </row>
    <row r="7767" spans="6:8" x14ac:dyDescent="0.15">
      <c r="F7767" s="26">
        <v>43789.458333314506</v>
      </c>
      <c r="G7767" s="27">
        <f>Kalkulationen!F7766</f>
        <v>6.12</v>
      </c>
      <c r="H7767" s="28">
        <f>HLOOKUP(Eingabe!$C$6,Kalkulationen!$F$1:$L$8762,Kalkulationen!D7766)</f>
        <v>352.73627104706577</v>
      </c>
    </row>
    <row r="7768" spans="6:8" x14ac:dyDescent="0.15">
      <c r="F7768" s="26">
        <v>43789.49999998117</v>
      </c>
      <c r="G7768" s="27">
        <f>Kalkulationen!F7767</f>
        <v>7.76</v>
      </c>
      <c r="H7768" s="28">
        <f>HLOOKUP(Eingabe!$C$6,Kalkulationen!$F$1:$L$8762,Kalkulationen!D7767)</f>
        <v>752.39321657884113</v>
      </c>
    </row>
    <row r="7769" spans="6:8" x14ac:dyDescent="0.15">
      <c r="F7769" s="26">
        <v>43789.541666647834</v>
      </c>
      <c r="G7769" s="27">
        <f>Kalkulationen!F7768</f>
        <v>6.71</v>
      </c>
      <c r="H7769" s="28">
        <f>HLOOKUP(Eingabe!$C$6,Kalkulationen!$F$1:$L$8762,Kalkulationen!D7768)</f>
        <v>476.43639304473675</v>
      </c>
    </row>
    <row r="7770" spans="6:8" x14ac:dyDescent="0.15">
      <c r="F7770" s="26">
        <v>43789.583333314498</v>
      </c>
      <c r="G7770" s="27">
        <f>Kalkulationen!F7769</f>
        <v>7.01</v>
      </c>
      <c r="H7770" s="28">
        <f>HLOOKUP(Eingabe!$C$6,Kalkulationen!$F$1:$L$8762,Kalkulationen!D7769)</f>
        <v>547.54540984378536</v>
      </c>
    </row>
    <row r="7771" spans="6:8" x14ac:dyDescent="0.15">
      <c r="F7771" s="26">
        <v>43789.624999981163</v>
      </c>
      <c r="G7771" s="27">
        <f>Kalkulationen!F7770</f>
        <v>6.56</v>
      </c>
      <c r="H7771" s="28">
        <f>HLOOKUP(Eingabe!$C$6,Kalkulationen!$F$1:$L$8762,Kalkulationen!D7770)</f>
        <v>442.98824926057142</v>
      </c>
    </row>
    <row r="7772" spans="6:8" x14ac:dyDescent="0.15">
      <c r="F7772" s="26">
        <v>43789.666666647827</v>
      </c>
      <c r="G7772" s="27">
        <f>Kalkulationen!F7771</f>
        <v>6.41</v>
      </c>
      <c r="H7772" s="28">
        <f>HLOOKUP(Eingabe!$C$6,Kalkulationen!$F$1:$L$8762,Kalkulationen!D7771)</f>
        <v>410.790941833408</v>
      </c>
    </row>
    <row r="7773" spans="6:8" x14ac:dyDescent="0.15">
      <c r="F7773" s="26">
        <v>43789.708333314491</v>
      </c>
      <c r="G7773" s="27">
        <f>Kalkulationen!F7772</f>
        <v>7.01</v>
      </c>
      <c r="H7773" s="28">
        <f>HLOOKUP(Eingabe!$C$6,Kalkulationen!$F$1:$L$8762,Kalkulationen!D7772)</f>
        <v>547.54540984378536</v>
      </c>
    </row>
    <row r="7774" spans="6:8" x14ac:dyDescent="0.15">
      <c r="F7774" s="26">
        <v>43789.749999981155</v>
      </c>
      <c r="G7774" s="27">
        <f>Kalkulationen!F7773</f>
        <v>7.01</v>
      </c>
      <c r="H7774" s="28">
        <f>HLOOKUP(Eingabe!$C$6,Kalkulationen!$F$1:$L$8762,Kalkulationen!D7773)</f>
        <v>547.54540984378536</v>
      </c>
    </row>
    <row r="7775" spans="6:8" x14ac:dyDescent="0.15">
      <c r="F7775" s="26">
        <v>43789.79166664782</v>
      </c>
      <c r="G7775" s="27">
        <f>Kalkulationen!F7774</f>
        <v>7.31</v>
      </c>
      <c r="H7775" s="28">
        <f>HLOOKUP(Eingabe!$C$6,Kalkulationen!$F$1:$L$8762,Kalkulationen!D7774)</f>
        <v>624.88523343482666</v>
      </c>
    </row>
    <row r="7776" spans="6:8" x14ac:dyDescent="0.15">
      <c r="F7776" s="26">
        <v>43789.833333314484</v>
      </c>
      <c r="G7776" s="27">
        <f>Kalkulationen!F7775</f>
        <v>7.31</v>
      </c>
      <c r="H7776" s="28">
        <f>HLOOKUP(Eingabe!$C$6,Kalkulationen!$F$1:$L$8762,Kalkulationen!D7775)</f>
        <v>624.88523343482666</v>
      </c>
    </row>
    <row r="7777" spans="6:8" x14ac:dyDescent="0.15">
      <c r="F7777" s="26">
        <v>43789.874999981148</v>
      </c>
      <c r="G7777" s="27">
        <f>Kalkulationen!F7776</f>
        <v>7.01</v>
      </c>
      <c r="H7777" s="28">
        <f>HLOOKUP(Eingabe!$C$6,Kalkulationen!$F$1:$L$8762,Kalkulationen!D7776)</f>
        <v>547.54540984378536</v>
      </c>
    </row>
    <row r="7778" spans="6:8" x14ac:dyDescent="0.15">
      <c r="F7778" s="26">
        <v>43789.916666647812</v>
      </c>
      <c r="G7778" s="27">
        <f>Kalkulationen!F7777</f>
        <v>6.56</v>
      </c>
      <c r="H7778" s="28">
        <f>HLOOKUP(Eingabe!$C$6,Kalkulationen!$F$1:$L$8762,Kalkulationen!D7777)</f>
        <v>442.98824926057142</v>
      </c>
    </row>
    <row r="7779" spans="6:8" x14ac:dyDescent="0.15">
      <c r="F7779" s="26">
        <v>43789.958333314476</v>
      </c>
      <c r="G7779" s="27">
        <f>Kalkulationen!F7778</f>
        <v>5.82</v>
      </c>
      <c r="H7779" s="28">
        <f>HLOOKUP(Eingabe!$C$6,Kalkulationen!$F$1:$L$8762,Kalkulationen!D7778)</f>
        <v>300.31867582888367</v>
      </c>
    </row>
    <row r="7780" spans="6:8" x14ac:dyDescent="0.15">
      <c r="F7780" s="26">
        <v>43789.999999981141</v>
      </c>
      <c r="G7780" s="27">
        <f>Kalkulationen!F7779</f>
        <v>5.07</v>
      </c>
      <c r="H7780" s="28">
        <f>HLOOKUP(Eingabe!$C$6,Kalkulationen!$F$1:$L$8762,Kalkulationen!D7779)</f>
        <v>192.37195416342232</v>
      </c>
    </row>
    <row r="7781" spans="6:8" x14ac:dyDescent="0.15">
      <c r="F7781" s="26">
        <v>43790.041666647805</v>
      </c>
      <c r="G7781" s="27">
        <f>Kalkulationen!F7780</f>
        <v>4.62</v>
      </c>
      <c r="H7781" s="28">
        <f>HLOOKUP(Eingabe!$C$6,Kalkulationen!$F$1:$L$8762,Kalkulationen!D7780)</f>
        <v>141.66861508672662</v>
      </c>
    </row>
    <row r="7782" spans="6:8" x14ac:dyDescent="0.15">
      <c r="F7782" s="26">
        <v>43790.083333314469</v>
      </c>
      <c r="G7782" s="27">
        <f>Kalkulationen!F7781</f>
        <v>4.4800000000000004</v>
      </c>
      <c r="H7782" s="28">
        <f>HLOOKUP(Eingabe!$C$6,Kalkulationen!$F$1:$L$8762,Kalkulationen!D7781)</f>
        <v>127.75355141684258</v>
      </c>
    </row>
    <row r="7783" spans="6:8" x14ac:dyDescent="0.15">
      <c r="F7783" s="26">
        <v>43790.124999981133</v>
      </c>
      <c r="G7783" s="27">
        <f>Kalkulationen!F7782</f>
        <v>4.62</v>
      </c>
      <c r="H7783" s="28">
        <f>HLOOKUP(Eingabe!$C$6,Kalkulationen!$F$1:$L$8762,Kalkulationen!D7782)</f>
        <v>141.66861508672662</v>
      </c>
    </row>
    <row r="7784" spans="6:8" x14ac:dyDescent="0.15">
      <c r="F7784" s="26">
        <v>43790.166666647798</v>
      </c>
      <c r="G7784" s="27">
        <f>Kalkulationen!F7783</f>
        <v>4.92</v>
      </c>
      <c r="H7784" s="28">
        <f>HLOOKUP(Eingabe!$C$6,Kalkulationen!$F$1:$L$8762,Kalkulationen!D7783)</f>
        <v>174.15991544051818</v>
      </c>
    </row>
    <row r="7785" spans="6:8" x14ac:dyDescent="0.15">
      <c r="F7785" s="26">
        <v>43790.208333314462</v>
      </c>
      <c r="G7785" s="27">
        <f>Kalkulationen!F7784</f>
        <v>5.52</v>
      </c>
      <c r="H7785" s="28">
        <f>HLOOKUP(Eingabe!$C$6,Kalkulationen!$F$1:$L$8762,Kalkulationen!D7784)</f>
        <v>254.43327038277369</v>
      </c>
    </row>
    <row r="7786" spans="6:8" x14ac:dyDescent="0.15">
      <c r="F7786" s="26">
        <v>43790.249999981126</v>
      </c>
      <c r="G7786" s="27">
        <f>Kalkulationen!F7785</f>
        <v>5.37</v>
      </c>
      <c r="H7786" s="28">
        <f>HLOOKUP(Eingabe!$C$6,Kalkulationen!$F$1:$L$8762,Kalkulationen!D7785)</f>
        <v>232.80191638908431</v>
      </c>
    </row>
    <row r="7787" spans="6:8" x14ac:dyDescent="0.15">
      <c r="F7787" s="26">
        <v>43790.29166664779</v>
      </c>
      <c r="G7787" s="27">
        <f>Kalkulationen!F7786</f>
        <v>6.41</v>
      </c>
      <c r="H7787" s="28">
        <f>HLOOKUP(Eingabe!$C$6,Kalkulationen!$F$1:$L$8762,Kalkulationen!D7786)</f>
        <v>410.790941833408</v>
      </c>
    </row>
    <row r="7788" spans="6:8" x14ac:dyDescent="0.15">
      <c r="F7788" s="26">
        <v>43790.333333314455</v>
      </c>
      <c r="G7788" s="27">
        <f>Kalkulationen!F7787</f>
        <v>4.92</v>
      </c>
      <c r="H7788" s="28">
        <f>HLOOKUP(Eingabe!$C$6,Kalkulationen!$F$1:$L$8762,Kalkulationen!D7787)</f>
        <v>174.15991544051818</v>
      </c>
    </row>
    <row r="7789" spans="6:8" x14ac:dyDescent="0.15">
      <c r="F7789" s="26">
        <v>43790.374999981119</v>
      </c>
      <c r="G7789" s="27">
        <f>Kalkulationen!F7788</f>
        <v>5.07</v>
      </c>
      <c r="H7789" s="28">
        <f>HLOOKUP(Eingabe!$C$6,Kalkulationen!$F$1:$L$8762,Kalkulationen!D7788)</f>
        <v>192.37195416342232</v>
      </c>
    </row>
    <row r="7790" spans="6:8" x14ac:dyDescent="0.15">
      <c r="F7790" s="26">
        <v>43790.416666647783</v>
      </c>
      <c r="G7790" s="27">
        <f>Kalkulationen!F7789</f>
        <v>3.28</v>
      </c>
      <c r="H7790" s="28">
        <f>HLOOKUP(Eingabe!$C$6,Kalkulationen!$F$1:$L$8762,Kalkulationen!D7789)</f>
        <v>28.07247429844973</v>
      </c>
    </row>
    <row r="7791" spans="6:8" x14ac:dyDescent="0.15">
      <c r="F7791" s="26">
        <v>43790.458333314447</v>
      </c>
      <c r="G7791" s="27">
        <f>Kalkulationen!F7790</f>
        <v>3.58</v>
      </c>
      <c r="H7791" s="28">
        <f>HLOOKUP(Eingabe!$C$6,Kalkulationen!$F$1:$L$8762,Kalkulationen!D7790)</f>
        <v>45.658471991144815</v>
      </c>
    </row>
    <row r="7792" spans="6:8" x14ac:dyDescent="0.15">
      <c r="F7792" s="26">
        <v>43790.499999981112</v>
      </c>
      <c r="G7792" s="27">
        <f>Kalkulationen!F7791</f>
        <v>1.94</v>
      </c>
      <c r="H7792" s="28">
        <f>HLOOKUP(Eingabe!$C$6,Kalkulationen!$F$1:$L$8762,Kalkulationen!D7791)</f>
        <v>0.92361847068584668</v>
      </c>
    </row>
    <row r="7793" spans="6:8" x14ac:dyDescent="0.15">
      <c r="F7793" s="26">
        <v>43790.541666647776</v>
      </c>
      <c r="G7793" s="27">
        <f>Kalkulationen!F7792</f>
        <v>2.54</v>
      </c>
      <c r="H7793" s="28">
        <f>HLOOKUP(Eingabe!$C$6,Kalkulationen!$F$1:$L$8762,Kalkulationen!D7792)</f>
        <v>4.7035428791755116</v>
      </c>
    </row>
    <row r="7794" spans="6:8" x14ac:dyDescent="0.15">
      <c r="F7794" s="26">
        <v>43790.58333331444</v>
      </c>
      <c r="G7794" s="27">
        <f>Kalkulationen!F7793</f>
        <v>3.13</v>
      </c>
      <c r="H7794" s="28">
        <f>HLOOKUP(Eingabe!$C$6,Kalkulationen!$F$1:$L$8762,Kalkulationen!D7793)</f>
        <v>21.178652373249626</v>
      </c>
    </row>
    <row r="7795" spans="6:8" x14ac:dyDescent="0.15">
      <c r="F7795" s="26">
        <v>43790.624999981104</v>
      </c>
      <c r="G7795" s="27">
        <f>Kalkulationen!F7794</f>
        <v>4.7699999999999996</v>
      </c>
      <c r="H7795" s="28">
        <f>HLOOKUP(Eingabe!$C$6,Kalkulationen!$F$1:$L$8762,Kalkulationen!D7794)</f>
        <v>157.3586998907347</v>
      </c>
    </row>
    <row r="7796" spans="6:8" x14ac:dyDescent="0.15">
      <c r="F7796" s="26">
        <v>43790.666666647769</v>
      </c>
      <c r="G7796" s="27">
        <f>Kalkulationen!F7795</f>
        <v>4.33</v>
      </c>
      <c r="H7796" s="28">
        <f>HLOOKUP(Eingabe!$C$6,Kalkulationen!$F$1:$L$8762,Kalkulationen!D7795)</f>
        <v>113.35839181095314</v>
      </c>
    </row>
    <row r="7797" spans="6:8" x14ac:dyDescent="0.15">
      <c r="F7797" s="26">
        <v>43790.708333314433</v>
      </c>
      <c r="G7797" s="27">
        <f>Kalkulationen!F7796</f>
        <v>5.22</v>
      </c>
      <c r="H7797" s="28">
        <f>HLOOKUP(Eingabe!$C$6,Kalkulationen!$F$1:$L$8762,Kalkulationen!D7796)</f>
        <v>212.01452653164606</v>
      </c>
    </row>
    <row r="7798" spans="6:8" x14ac:dyDescent="0.15">
      <c r="F7798" s="26">
        <v>43790.749999981097</v>
      </c>
      <c r="G7798" s="27">
        <f>Kalkulationen!F7797</f>
        <v>5.07</v>
      </c>
      <c r="H7798" s="28">
        <f>HLOOKUP(Eingabe!$C$6,Kalkulationen!$F$1:$L$8762,Kalkulationen!D7797)</f>
        <v>192.37195416342232</v>
      </c>
    </row>
    <row r="7799" spans="6:8" x14ac:dyDescent="0.15">
      <c r="F7799" s="26">
        <v>43790.791666647761</v>
      </c>
      <c r="G7799" s="27">
        <f>Kalkulationen!F7798</f>
        <v>4.62</v>
      </c>
      <c r="H7799" s="28">
        <f>HLOOKUP(Eingabe!$C$6,Kalkulationen!$F$1:$L$8762,Kalkulationen!D7798)</f>
        <v>141.66861508672662</v>
      </c>
    </row>
    <row r="7800" spans="6:8" x14ac:dyDescent="0.15">
      <c r="F7800" s="26">
        <v>43790.833333314426</v>
      </c>
      <c r="G7800" s="27">
        <f>Kalkulationen!F7799</f>
        <v>3.73</v>
      </c>
      <c r="H7800" s="28">
        <f>HLOOKUP(Eingabe!$C$6,Kalkulationen!$F$1:$L$8762,Kalkulationen!D7799)</f>
        <v>57.90322713773282</v>
      </c>
    </row>
    <row r="7801" spans="6:8" x14ac:dyDescent="0.15">
      <c r="F7801" s="26">
        <v>43790.87499998109</v>
      </c>
      <c r="G7801" s="27">
        <f>Kalkulationen!F7800</f>
        <v>4.4800000000000004</v>
      </c>
      <c r="H7801" s="28">
        <f>HLOOKUP(Eingabe!$C$6,Kalkulationen!$F$1:$L$8762,Kalkulationen!D7800)</f>
        <v>127.75355141684258</v>
      </c>
    </row>
    <row r="7802" spans="6:8" x14ac:dyDescent="0.15">
      <c r="F7802" s="26">
        <v>43790.916666647754</v>
      </c>
      <c r="G7802" s="27">
        <f>Kalkulationen!F7801</f>
        <v>4.33</v>
      </c>
      <c r="H7802" s="28">
        <f>HLOOKUP(Eingabe!$C$6,Kalkulationen!$F$1:$L$8762,Kalkulationen!D7801)</f>
        <v>113.35839181095314</v>
      </c>
    </row>
    <row r="7803" spans="6:8" x14ac:dyDescent="0.15">
      <c r="F7803" s="26">
        <v>43790.958333314418</v>
      </c>
      <c r="G7803" s="27">
        <f>Kalkulationen!F7802</f>
        <v>3.58</v>
      </c>
      <c r="H7803" s="28">
        <f>HLOOKUP(Eingabe!$C$6,Kalkulationen!$F$1:$L$8762,Kalkulationen!D7802)</f>
        <v>45.658471991144815</v>
      </c>
    </row>
    <row r="7804" spans="6:8" x14ac:dyDescent="0.15">
      <c r="F7804" s="26">
        <v>43790.999999981083</v>
      </c>
      <c r="G7804" s="27">
        <f>Kalkulationen!F7803</f>
        <v>2.83</v>
      </c>
      <c r="H7804" s="28">
        <f>HLOOKUP(Eingabe!$C$6,Kalkulationen!$F$1:$L$8762,Kalkulationen!D7803)</f>
        <v>10.799308393294714</v>
      </c>
    </row>
    <row r="7805" spans="6:8" x14ac:dyDescent="0.15">
      <c r="F7805" s="26">
        <v>43791.041666647747</v>
      </c>
      <c r="G7805" s="27">
        <f>Kalkulationen!F7804</f>
        <v>3.58</v>
      </c>
      <c r="H7805" s="28">
        <f>HLOOKUP(Eingabe!$C$6,Kalkulationen!$F$1:$L$8762,Kalkulationen!D7804)</f>
        <v>45.658471991144815</v>
      </c>
    </row>
    <row r="7806" spans="6:8" x14ac:dyDescent="0.15">
      <c r="F7806" s="26">
        <v>43791.083333314411</v>
      </c>
      <c r="G7806" s="27">
        <f>Kalkulationen!F7805</f>
        <v>3.43</v>
      </c>
      <c r="H7806" s="28">
        <f>HLOOKUP(Eingabe!$C$6,Kalkulationen!$F$1:$L$8762,Kalkulationen!D7805)</f>
        <v>35.928487146259762</v>
      </c>
    </row>
    <row r="7807" spans="6:8" x14ac:dyDescent="0.15">
      <c r="F7807" s="26">
        <v>43791.124999981075</v>
      </c>
      <c r="G7807" s="27">
        <f>Kalkulationen!F7806</f>
        <v>3.28</v>
      </c>
      <c r="H7807" s="28">
        <f>HLOOKUP(Eingabe!$C$6,Kalkulationen!$F$1:$L$8762,Kalkulationen!D7806)</f>
        <v>28.07247429844973</v>
      </c>
    </row>
    <row r="7808" spans="6:8" x14ac:dyDescent="0.15">
      <c r="F7808" s="26">
        <v>43791.166666647739</v>
      </c>
      <c r="G7808" s="27">
        <f>Kalkulationen!F7807</f>
        <v>3.73</v>
      </c>
      <c r="H7808" s="28">
        <f>HLOOKUP(Eingabe!$C$6,Kalkulationen!$F$1:$L$8762,Kalkulationen!D7807)</f>
        <v>57.90322713773282</v>
      </c>
    </row>
    <row r="7809" spans="6:8" x14ac:dyDescent="0.15">
      <c r="F7809" s="26">
        <v>43791.208333314404</v>
      </c>
      <c r="G7809" s="27">
        <f>Kalkulationen!F7808</f>
        <v>4.62</v>
      </c>
      <c r="H7809" s="28">
        <f>HLOOKUP(Eingabe!$C$6,Kalkulationen!$F$1:$L$8762,Kalkulationen!D7808)</f>
        <v>141.66861508672662</v>
      </c>
    </row>
    <row r="7810" spans="6:8" x14ac:dyDescent="0.15">
      <c r="F7810" s="26">
        <v>43791.249999981068</v>
      </c>
      <c r="G7810" s="27">
        <f>Kalkulationen!F7809</f>
        <v>4.62</v>
      </c>
      <c r="H7810" s="28">
        <f>HLOOKUP(Eingabe!$C$6,Kalkulationen!$F$1:$L$8762,Kalkulationen!D7809)</f>
        <v>141.66861508672662</v>
      </c>
    </row>
    <row r="7811" spans="6:8" x14ac:dyDescent="0.15">
      <c r="F7811" s="26">
        <v>43791.291666647732</v>
      </c>
      <c r="G7811" s="27">
        <f>Kalkulationen!F7810</f>
        <v>3.28</v>
      </c>
      <c r="H7811" s="28">
        <f>HLOOKUP(Eingabe!$C$6,Kalkulationen!$F$1:$L$8762,Kalkulationen!D7810)</f>
        <v>28.07247429844973</v>
      </c>
    </row>
    <row r="7812" spans="6:8" x14ac:dyDescent="0.15">
      <c r="F7812" s="26">
        <v>43791.333333314396</v>
      </c>
      <c r="G7812" s="27">
        <f>Kalkulationen!F7811</f>
        <v>3.73</v>
      </c>
      <c r="H7812" s="28">
        <f>HLOOKUP(Eingabe!$C$6,Kalkulationen!$F$1:$L$8762,Kalkulationen!D7811)</f>
        <v>57.90322713773282</v>
      </c>
    </row>
    <row r="7813" spans="6:8" x14ac:dyDescent="0.15">
      <c r="F7813" s="26">
        <v>43791.374999981061</v>
      </c>
      <c r="G7813" s="27">
        <f>Kalkulationen!F7812</f>
        <v>2.54</v>
      </c>
      <c r="H7813" s="28">
        <f>HLOOKUP(Eingabe!$C$6,Kalkulationen!$F$1:$L$8762,Kalkulationen!D7812)</f>
        <v>4.7035428791755116</v>
      </c>
    </row>
    <row r="7814" spans="6:8" x14ac:dyDescent="0.15">
      <c r="F7814" s="26">
        <v>43791.416666647725</v>
      </c>
      <c r="G7814" s="27">
        <f>Kalkulationen!F7813</f>
        <v>3.58</v>
      </c>
      <c r="H7814" s="28">
        <f>HLOOKUP(Eingabe!$C$6,Kalkulationen!$F$1:$L$8762,Kalkulationen!D7813)</f>
        <v>45.658471991144815</v>
      </c>
    </row>
    <row r="7815" spans="6:8" x14ac:dyDescent="0.15">
      <c r="F7815" s="26">
        <v>43791.458333314389</v>
      </c>
      <c r="G7815" s="27">
        <f>Kalkulationen!F7814</f>
        <v>3.13</v>
      </c>
      <c r="H7815" s="28">
        <f>HLOOKUP(Eingabe!$C$6,Kalkulationen!$F$1:$L$8762,Kalkulationen!D7814)</f>
        <v>21.178652373249626</v>
      </c>
    </row>
    <row r="7816" spans="6:8" x14ac:dyDescent="0.15">
      <c r="F7816" s="26">
        <v>43791.499999981053</v>
      </c>
      <c r="G7816" s="27">
        <f>Kalkulationen!F7815</f>
        <v>2.98</v>
      </c>
      <c r="H7816" s="28">
        <f>HLOOKUP(Eingabe!$C$6,Kalkulationen!$F$1:$L$8762,Kalkulationen!D7815)</f>
        <v>15.363813474783871</v>
      </c>
    </row>
    <row r="7817" spans="6:8" x14ac:dyDescent="0.15">
      <c r="F7817" s="26">
        <v>43791.541666647718</v>
      </c>
      <c r="G7817" s="27">
        <f>Kalkulationen!F7816</f>
        <v>2.83</v>
      </c>
      <c r="H7817" s="28">
        <f>HLOOKUP(Eingabe!$C$6,Kalkulationen!$F$1:$L$8762,Kalkulationen!D7816)</f>
        <v>10.799308393294714</v>
      </c>
    </row>
    <row r="7818" spans="6:8" x14ac:dyDescent="0.15">
      <c r="F7818" s="26">
        <v>43791.583333314382</v>
      </c>
      <c r="G7818" s="27">
        <f>Kalkulationen!F7817</f>
        <v>3.13</v>
      </c>
      <c r="H7818" s="28">
        <f>HLOOKUP(Eingabe!$C$6,Kalkulationen!$F$1:$L$8762,Kalkulationen!D7817)</f>
        <v>21.178652373249626</v>
      </c>
    </row>
    <row r="7819" spans="6:8" x14ac:dyDescent="0.15">
      <c r="F7819" s="26">
        <v>43791.624999981046</v>
      </c>
      <c r="G7819" s="27">
        <f>Kalkulationen!F7818</f>
        <v>4.03</v>
      </c>
      <c r="H7819" s="28">
        <f>HLOOKUP(Eingabe!$C$6,Kalkulationen!$F$1:$L$8762,Kalkulationen!D7818)</f>
        <v>85.333314530668076</v>
      </c>
    </row>
    <row r="7820" spans="6:8" x14ac:dyDescent="0.15">
      <c r="F7820" s="26">
        <v>43791.66666664771</v>
      </c>
      <c r="G7820" s="27">
        <f>Kalkulationen!F7819</f>
        <v>4.62</v>
      </c>
      <c r="H7820" s="28">
        <f>HLOOKUP(Eingabe!$C$6,Kalkulationen!$F$1:$L$8762,Kalkulationen!D7819)</f>
        <v>141.66861508672662</v>
      </c>
    </row>
    <row r="7821" spans="6:8" x14ac:dyDescent="0.15">
      <c r="F7821" s="26">
        <v>43791.708333314375</v>
      </c>
      <c r="G7821" s="27">
        <f>Kalkulationen!F7820</f>
        <v>4.92</v>
      </c>
      <c r="H7821" s="28">
        <f>HLOOKUP(Eingabe!$C$6,Kalkulationen!$F$1:$L$8762,Kalkulationen!D7820)</f>
        <v>174.15991544051818</v>
      </c>
    </row>
    <row r="7822" spans="6:8" x14ac:dyDescent="0.15">
      <c r="F7822" s="26">
        <v>43791.749999981039</v>
      </c>
      <c r="G7822" s="27">
        <f>Kalkulationen!F7821</f>
        <v>3.13</v>
      </c>
      <c r="H7822" s="28">
        <f>HLOOKUP(Eingabe!$C$6,Kalkulationen!$F$1:$L$8762,Kalkulationen!D7821)</f>
        <v>21.178652373249626</v>
      </c>
    </row>
    <row r="7823" spans="6:8" x14ac:dyDescent="0.15">
      <c r="F7823" s="26">
        <v>43791.791666647703</v>
      </c>
      <c r="G7823" s="27">
        <f>Kalkulationen!F7822</f>
        <v>3.43</v>
      </c>
      <c r="H7823" s="28">
        <f>HLOOKUP(Eingabe!$C$6,Kalkulationen!$F$1:$L$8762,Kalkulationen!D7822)</f>
        <v>35.928487146259762</v>
      </c>
    </row>
    <row r="7824" spans="6:8" x14ac:dyDescent="0.15">
      <c r="F7824" s="26">
        <v>43791.833333314367</v>
      </c>
      <c r="G7824" s="27">
        <f>Kalkulationen!F7823</f>
        <v>3.88</v>
      </c>
      <c r="H7824" s="28">
        <f>HLOOKUP(Eingabe!$C$6,Kalkulationen!$F$1:$L$8762,Kalkulationen!D7823)</f>
        <v>71.378640628237633</v>
      </c>
    </row>
    <row r="7825" spans="6:8" x14ac:dyDescent="0.15">
      <c r="F7825" s="26">
        <v>43791.874999981032</v>
      </c>
      <c r="G7825" s="27">
        <f>Kalkulationen!F7824</f>
        <v>3.58</v>
      </c>
      <c r="H7825" s="28">
        <f>HLOOKUP(Eingabe!$C$6,Kalkulationen!$F$1:$L$8762,Kalkulationen!D7824)</f>
        <v>45.658471991144815</v>
      </c>
    </row>
    <row r="7826" spans="6:8" x14ac:dyDescent="0.15">
      <c r="F7826" s="26">
        <v>43791.916666647696</v>
      </c>
      <c r="G7826" s="27">
        <f>Kalkulationen!F7825</f>
        <v>3.58</v>
      </c>
      <c r="H7826" s="28">
        <f>HLOOKUP(Eingabe!$C$6,Kalkulationen!$F$1:$L$8762,Kalkulationen!D7825)</f>
        <v>45.658471991144815</v>
      </c>
    </row>
    <row r="7827" spans="6:8" x14ac:dyDescent="0.15">
      <c r="F7827" s="26">
        <v>43791.95833331436</v>
      </c>
      <c r="G7827" s="27">
        <f>Kalkulationen!F7826</f>
        <v>3.28</v>
      </c>
      <c r="H7827" s="28">
        <f>HLOOKUP(Eingabe!$C$6,Kalkulationen!$F$1:$L$8762,Kalkulationen!D7826)</f>
        <v>28.07247429844973</v>
      </c>
    </row>
    <row r="7828" spans="6:8" x14ac:dyDescent="0.15">
      <c r="F7828" s="26">
        <v>43791.999999981024</v>
      </c>
      <c r="G7828" s="27">
        <f>Kalkulationen!F7827</f>
        <v>2.83</v>
      </c>
      <c r="H7828" s="28">
        <f>HLOOKUP(Eingabe!$C$6,Kalkulationen!$F$1:$L$8762,Kalkulationen!D7827)</f>
        <v>10.799308393294714</v>
      </c>
    </row>
    <row r="7829" spans="6:8" x14ac:dyDescent="0.15">
      <c r="F7829" s="26">
        <v>43792.041666647689</v>
      </c>
      <c r="G7829" s="27">
        <f>Kalkulationen!F7828</f>
        <v>2.69</v>
      </c>
      <c r="H7829" s="28">
        <f>HLOOKUP(Eingabe!$C$6,Kalkulationen!$F$1:$L$8762,Kalkulationen!D7828)</f>
        <v>7.4302984659264721</v>
      </c>
    </row>
    <row r="7830" spans="6:8" x14ac:dyDescent="0.15">
      <c r="F7830" s="26">
        <v>43792.083333314353</v>
      </c>
      <c r="G7830" s="27">
        <f>Kalkulationen!F7829</f>
        <v>1.94</v>
      </c>
      <c r="H7830" s="28">
        <f>HLOOKUP(Eingabe!$C$6,Kalkulationen!$F$1:$L$8762,Kalkulationen!D7829)</f>
        <v>0.92361847068584668</v>
      </c>
    </row>
    <row r="7831" spans="6:8" x14ac:dyDescent="0.15">
      <c r="F7831" s="26">
        <v>43792.124999981017</v>
      </c>
      <c r="G7831" s="27">
        <f>Kalkulationen!F7830</f>
        <v>1.94</v>
      </c>
      <c r="H7831" s="28">
        <f>HLOOKUP(Eingabe!$C$6,Kalkulationen!$F$1:$L$8762,Kalkulationen!D7830)</f>
        <v>0.92361847068584668</v>
      </c>
    </row>
    <row r="7832" spans="6:8" x14ac:dyDescent="0.15">
      <c r="F7832" s="26">
        <v>43792.166666647681</v>
      </c>
      <c r="G7832" s="27">
        <f>Kalkulationen!F7831</f>
        <v>2.69</v>
      </c>
      <c r="H7832" s="28">
        <f>HLOOKUP(Eingabe!$C$6,Kalkulationen!$F$1:$L$8762,Kalkulationen!D7831)</f>
        <v>7.4302984659264721</v>
      </c>
    </row>
    <row r="7833" spans="6:8" x14ac:dyDescent="0.15">
      <c r="F7833" s="26">
        <v>43792.208333314346</v>
      </c>
      <c r="G7833" s="27">
        <f>Kalkulationen!F7832</f>
        <v>2.39</v>
      </c>
      <c r="H7833" s="28">
        <f>HLOOKUP(Eingabe!$C$6,Kalkulationen!$F$1:$L$8762,Kalkulationen!D7832)</f>
        <v>3.2364376072839534</v>
      </c>
    </row>
    <row r="7834" spans="6:8" x14ac:dyDescent="0.15">
      <c r="F7834" s="26">
        <v>43792.24999998101</v>
      </c>
      <c r="G7834" s="27">
        <f>Kalkulationen!F7833</f>
        <v>4.33</v>
      </c>
      <c r="H7834" s="28">
        <f>HLOOKUP(Eingabe!$C$6,Kalkulationen!$F$1:$L$8762,Kalkulationen!D7833)</f>
        <v>113.35839181095314</v>
      </c>
    </row>
    <row r="7835" spans="6:8" x14ac:dyDescent="0.15">
      <c r="F7835" s="26">
        <v>43792.291666647674</v>
      </c>
      <c r="G7835" s="27">
        <f>Kalkulationen!F7834</f>
        <v>2.83</v>
      </c>
      <c r="H7835" s="28">
        <f>HLOOKUP(Eingabe!$C$6,Kalkulationen!$F$1:$L$8762,Kalkulationen!D7834)</f>
        <v>10.799308393294714</v>
      </c>
    </row>
    <row r="7836" spans="6:8" x14ac:dyDescent="0.15">
      <c r="F7836" s="26">
        <v>43792.333333314338</v>
      </c>
      <c r="G7836" s="27">
        <f>Kalkulationen!F7835</f>
        <v>2.54</v>
      </c>
      <c r="H7836" s="28">
        <f>HLOOKUP(Eingabe!$C$6,Kalkulationen!$F$1:$L$8762,Kalkulationen!D7835)</f>
        <v>4.7035428791755116</v>
      </c>
    </row>
    <row r="7837" spans="6:8" x14ac:dyDescent="0.15">
      <c r="F7837" s="26">
        <v>43792.374999981002</v>
      </c>
      <c r="G7837" s="27">
        <f>Kalkulationen!F7836</f>
        <v>2.69</v>
      </c>
      <c r="H7837" s="28">
        <f>HLOOKUP(Eingabe!$C$6,Kalkulationen!$F$1:$L$8762,Kalkulationen!D7836)</f>
        <v>7.4302984659264721</v>
      </c>
    </row>
    <row r="7838" spans="6:8" x14ac:dyDescent="0.15">
      <c r="F7838" s="26">
        <v>43792.416666647667</v>
      </c>
      <c r="G7838" s="27">
        <f>Kalkulationen!F7837</f>
        <v>2.54</v>
      </c>
      <c r="H7838" s="28">
        <f>HLOOKUP(Eingabe!$C$6,Kalkulationen!$F$1:$L$8762,Kalkulationen!D7837)</f>
        <v>4.7035428791755116</v>
      </c>
    </row>
    <row r="7839" spans="6:8" x14ac:dyDescent="0.15">
      <c r="F7839" s="26">
        <v>43792.458333314331</v>
      </c>
      <c r="G7839" s="27">
        <f>Kalkulationen!F7838</f>
        <v>2.2400000000000002</v>
      </c>
      <c r="H7839" s="28">
        <f>HLOOKUP(Eingabe!$C$6,Kalkulationen!$F$1:$L$8762,Kalkulationen!D7838)</f>
        <v>2.2387492384510437</v>
      </c>
    </row>
    <row r="7840" spans="6:8" x14ac:dyDescent="0.15">
      <c r="F7840" s="26">
        <v>43792.499999980995</v>
      </c>
      <c r="G7840" s="27">
        <f>Kalkulationen!F7839</f>
        <v>2.98</v>
      </c>
      <c r="H7840" s="28">
        <f>HLOOKUP(Eingabe!$C$6,Kalkulationen!$F$1:$L$8762,Kalkulationen!D7839)</f>
        <v>15.363813474783871</v>
      </c>
    </row>
    <row r="7841" spans="6:8" x14ac:dyDescent="0.15">
      <c r="F7841" s="26">
        <v>43792.541666647659</v>
      </c>
      <c r="G7841" s="27">
        <f>Kalkulationen!F7840</f>
        <v>2.83</v>
      </c>
      <c r="H7841" s="28">
        <f>HLOOKUP(Eingabe!$C$6,Kalkulationen!$F$1:$L$8762,Kalkulationen!D7840)</f>
        <v>10.799308393294714</v>
      </c>
    </row>
    <row r="7842" spans="6:8" x14ac:dyDescent="0.15">
      <c r="F7842" s="26">
        <v>43792.583333314324</v>
      </c>
      <c r="G7842" s="27">
        <f>Kalkulationen!F7841</f>
        <v>3.58</v>
      </c>
      <c r="H7842" s="28">
        <f>HLOOKUP(Eingabe!$C$6,Kalkulationen!$F$1:$L$8762,Kalkulationen!D7841)</f>
        <v>45.658471991144815</v>
      </c>
    </row>
    <row r="7843" spans="6:8" x14ac:dyDescent="0.15">
      <c r="F7843" s="26">
        <v>43792.624999980988</v>
      </c>
      <c r="G7843" s="27">
        <f>Kalkulationen!F7842</f>
        <v>4.62</v>
      </c>
      <c r="H7843" s="28">
        <f>HLOOKUP(Eingabe!$C$6,Kalkulationen!$F$1:$L$8762,Kalkulationen!D7842)</f>
        <v>141.66861508672662</v>
      </c>
    </row>
    <row r="7844" spans="6:8" x14ac:dyDescent="0.15">
      <c r="F7844" s="26">
        <v>43792.666666647652</v>
      </c>
      <c r="G7844" s="27">
        <f>Kalkulationen!F7843</f>
        <v>4.4800000000000004</v>
      </c>
      <c r="H7844" s="28">
        <f>HLOOKUP(Eingabe!$C$6,Kalkulationen!$F$1:$L$8762,Kalkulationen!D7843)</f>
        <v>127.75355141684258</v>
      </c>
    </row>
    <row r="7845" spans="6:8" x14ac:dyDescent="0.15">
      <c r="F7845" s="26">
        <v>43792.708333314316</v>
      </c>
      <c r="G7845" s="27">
        <f>Kalkulationen!F7844</f>
        <v>2.98</v>
      </c>
      <c r="H7845" s="28">
        <f>HLOOKUP(Eingabe!$C$6,Kalkulationen!$F$1:$L$8762,Kalkulationen!D7844)</f>
        <v>15.363813474783871</v>
      </c>
    </row>
    <row r="7846" spans="6:8" x14ac:dyDescent="0.15">
      <c r="F7846" s="26">
        <v>43792.749999980981</v>
      </c>
      <c r="G7846" s="27">
        <f>Kalkulationen!F7845</f>
        <v>4.33</v>
      </c>
      <c r="H7846" s="28">
        <f>HLOOKUP(Eingabe!$C$6,Kalkulationen!$F$1:$L$8762,Kalkulationen!D7845)</f>
        <v>113.35839181095314</v>
      </c>
    </row>
    <row r="7847" spans="6:8" x14ac:dyDescent="0.15">
      <c r="F7847" s="26">
        <v>43792.791666647645</v>
      </c>
      <c r="G7847" s="27">
        <f>Kalkulationen!F7846</f>
        <v>4.03</v>
      </c>
      <c r="H7847" s="28">
        <f>HLOOKUP(Eingabe!$C$6,Kalkulationen!$F$1:$L$8762,Kalkulationen!D7846)</f>
        <v>85.333314530668076</v>
      </c>
    </row>
    <row r="7848" spans="6:8" x14ac:dyDescent="0.15">
      <c r="F7848" s="26">
        <v>43792.833333314309</v>
      </c>
      <c r="G7848" s="27">
        <f>Kalkulationen!F7847</f>
        <v>3.88</v>
      </c>
      <c r="H7848" s="28">
        <f>HLOOKUP(Eingabe!$C$6,Kalkulationen!$F$1:$L$8762,Kalkulationen!D7847)</f>
        <v>71.378640628237633</v>
      </c>
    </row>
    <row r="7849" spans="6:8" x14ac:dyDescent="0.15">
      <c r="F7849" s="26">
        <v>43792.874999980973</v>
      </c>
      <c r="G7849" s="27">
        <f>Kalkulationen!F7848</f>
        <v>4.4800000000000004</v>
      </c>
      <c r="H7849" s="28">
        <f>HLOOKUP(Eingabe!$C$6,Kalkulationen!$F$1:$L$8762,Kalkulationen!D7848)</f>
        <v>127.75355141684258</v>
      </c>
    </row>
    <row r="7850" spans="6:8" x14ac:dyDescent="0.15">
      <c r="F7850" s="26">
        <v>43792.916666647638</v>
      </c>
      <c r="G7850" s="27">
        <f>Kalkulationen!F7849</f>
        <v>4.33</v>
      </c>
      <c r="H7850" s="28">
        <f>HLOOKUP(Eingabe!$C$6,Kalkulationen!$F$1:$L$8762,Kalkulationen!D7849)</f>
        <v>113.35839181095314</v>
      </c>
    </row>
    <row r="7851" spans="6:8" x14ac:dyDescent="0.15">
      <c r="F7851" s="26">
        <v>43792.958333314302</v>
      </c>
      <c r="G7851" s="27">
        <f>Kalkulationen!F7850</f>
        <v>4.92</v>
      </c>
      <c r="H7851" s="28">
        <f>HLOOKUP(Eingabe!$C$6,Kalkulationen!$F$1:$L$8762,Kalkulationen!D7850)</f>
        <v>174.15991544051818</v>
      </c>
    </row>
    <row r="7852" spans="6:8" x14ac:dyDescent="0.15">
      <c r="F7852" s="26">
        <v>43792.999999980966</v>
      </c>
      <c r="G7852" s="27">
        <f>Kalkulationen!F7851</f>
        <v>5.22</v>
      </c>
      <c r="H7852" s="28">
        <f>HLOOKUP(Eingabe!$C$6,Kalkulationen!$F$1:$L$8762,Kalkulationen!D7851)</f>
        <v>212.01452653164606</v>
      </c>
    </row>
    <row r="7853" spans="6:8" x14ac:dyDescent="0.15">
      <c r="F7853" s="26">
        <v>43793.04166664763</v>
      </c>
      <c r="G7853" s="27">
        <f>Kalkulationen!F7852</f>
        <v>5.97</v>
      </c>
      <c r="H7853" s="28">
        <f>HLOOKUP(Eingabe!$C$6,Kalkulationen!$F$1:$L$8762,Kalkulationen!D7852)</f>
        <v>325.486920668631</v>
      </c>
    </row>
    <row r="7854" spans="6:8" x14ac:dyDescent="0.15">
      <c r="F7854" s="26">
        <v>43793.083333314295</v>
      </c>
      <c r="G7854" s="27">
        <f>Kalkulationen!F7853</f>
        <v>6.56</v>
      </c>
      <c r="H7854" s="28">
        <f>HLOOKUP(Eingabe!$C$6,Kalkulationen!$F$1:$L$8762,Kalkulationen!D7853)</f>
        <v>442.98824926057142</v>
      </c>
    </row>
    <row r="7855" spans="6:8" x14ac:dyDescent="0.15">
      <c r="F7855" s="26">
        <v>43793.124999980959</v>
      </c>
      <c r="G7855" s="27">
        <f>Kalkulationen!F7854</f>
        <v>8.5</v>
      </c>
      <c r="H7855" s="28">
        <f>HLOOKUP(Eingabe!$C$6,Kalkulationen!$F$1:$L$8762,Kalkulationen!D7854)</f>
        <v>989.79083418433356</v>
      </c>
    </row>
    <row r="7856" spans="6:8" x14ac:dyDescent="0.15">
      <c r="F7856" s="26">
        <v>43793.166666647623</v>
      </c>
      <c r="G7856" s="27">
        <f>Kalkulationen!F7855</f>
        <v>7.01</v>
      </c>
      <c r="H7856" s="28">
        <f>HLOOKUP(Eingabe!$C$6,Kalkulationen!$F$1:$L$8762,Kalkulationen!D7855)</f>
        <v>547.54540984378536</v>
      </c>
    </row>
    <row r="7857" spans="6:8" x14ac:dyDescent="0.15">
      <c r="F7857" s="26">
        <v>43793.208333314287</v>
      </c>
      <c r="G7857" s="27">
        <f>Kalkulationen!F7856</f>
        <v>6.41</v>
      </c>
      <c r="H7857" s="28">
        <f>HLOOKUP(Eingabe!$C$6,Kalkulationen!$F$1:$L$8762,Kalkulationen!D7856)</f>
        <v>410.790941833408</v>
      </c>
    </row>
    <row r="7858" spans="6:8" x14ac:dyDescent="0.15">
      <c r="F7858" s="26">
        <v>43793.249999980952</v>
      </c>
      <c r="G7858" s="27">
        <f>Kalkulationen!F7857</f>
        <v>5.52</v>
      </c>
      <c r="H7858" s="28">
        <f>HLOOKUP(Eingabe!$C$6,Kalkulationen!$F$1:$L$8762,Kalkulationen!D7857)</f>
        <v>254.43327038277369</v>
      </c>
    </row>
    <row r="7859" spans="6:8" x14ac:dyDescent="0.15">
      <c r="F7859" s="26">
        <v>43793.291666647616</v>
      </c>
      <c r="G7859" s="27">
        <f>Kalkulationen!F7858</f>
        <v>6.12</v>
      </c>
      <c r="H7859" s="28">
        <f>HLOOKUP(Eingabe!$C$6,Kalkulationen!$F$1:$L$8762,Kalkulationen!D7858)</f>
        <v>352.73627104706577</v>
      </c>
    </row>
    <row r="7860" spans="6:8" x14ac:dyDescent="0.15">
      <c r="F7860" s="26">
        <v>43793.33333331428</v>
      </c>
      <c r="G7860" s="27">
        <f>Kalkulationen!F7859</f>
        <v>6.41</v>
      </c>
      <c r="H7860" s="28">
        <f>HLOOKUP(Eingabe!$C$6,Kalkulationen!$F$1:$L$8762,Kalkulationen!D7859)</f>
        <v>410.790941833408</v>
      </c>
    </row>
    <row r="7861" spans="6:8" x14ac:dyDescent="0.15">
      <c r="F7861" s="26">
        <v>43793.374999980944</v>
      </c>
      <c r="G7861" s="27">
        <f>Kalkulationen!F7860</f>
        <v>6.86</v>
      </c>
      <c r="H7861" s="28">
        <f>HLOOKUP(Eingabe!$C$6,Kalkulationen!$F$1:$L$8762,Kalkulationen!D7860)</f>
        <v>511.24640402007304</v>
      </c>
    </row>
    <row r="7862" spans="6:8" x14ac:dyDescent="0.15">
      <c r="F7862" s="26">
        <v>43793.416666647609</v>
      </c>
      <c r="G7862" s="27">
        <f>Kalkulationen!F7861</f>
        <v>5.22</v>
      </c>
      <c r="H7862" s="28">
        <f>HLOOKUP(Eingabe!$C$6,Kalkulationen!$F$1:$L$8762,Kalkulationen!D7861)</f>
        <v>212.01452653164606</v>
      </c>
    </row>
    <row r="7863" spans="6:8" x14ac:dyDescent="0.15">
      <c r="F7863" s="26">
        <v>43793.458333314273</v>
      </c>
      <c r="G7863" s="27">
        <f>Kalkulationen!F7862</f>
        <v>6.41</v>
      </c>
      <c r="H7863" s="28">
        <f>HLOOKUP(Eingabe!$C$6,Kalkulationen!$F$1:$L$8762,Kalkulationen!D7862)</f>
        <v>410.790941833408</v>
      </c>
    </row>
    <row r="7864" spans="6:8" x14ac:dyDescent="0.15">
      <c r="F7864" s="26">
        <v>43793.499999980937</v>
      </c>
      <c r="G7864" s="27">
        <f>Kalkulationen!F7863</f>
        <v>5.97</v>
      </c>
      <c r="H7864" s="28">
        <f>HLOOKUP(Eingabe!$C$6,Kalkulationen!$F$1:$L$8762,Kalkulationen!D7863)</f>
        <v>325.486920668631</v>
      </c>
    </row>
    <row r="7865" spans="6:8" x14ac:dyDescent="0.15">
      <c r="F7865" s="26">
        <v>43793.541666647601</v>
      </c>
      <c r="G7865" s="27">
        <f>Kalkulationen!F7864</f>
        <v>4.62</v>
      </c>
      <c r="H7865" s="28">
        <f>HLOOKUP(Eingabe!$C$6,Kalkulationen!$F$1:$L$8762,Kalkulationen!D7864)</f>
        <v>141.66861508672662</v>
      </c>
    </row>
    <row r="7866" spans="6:8" x14ac:dyDescent="0.15">
      <c r="F7866" s="26">
        <v>43793.583333314265</v>
      </c>
      <c r="G7866" s="27">
        <f>Kalkulationen!F7865</f>
        <v>5.52</v>
      </c>
      <c r="H7866" s="28">
        <f>HLOOKUP(Eingabe!$C$6,Kalkulationen!$F$1:$L$8762,Kalkulationen!D7865)</f>
        <v>254.43327038277369</v>
      </c>
    </row>
    <row r="7867" spans="6:8" x14ac:dyDescent="0.15">
      <c r="F7867" s="26">
        <v>43793.62499998093</v>
      </c>
      <c r="G7867" s="27">
        <f>Kalkulationen!F7866</f>
        <v>3.73</v>
      </c>
      <c r="H7867" s="28">
        <f>HLOOKUP(Eingabe!$C$6,Kalkulationen!$F$1:$L$8762,Kalkulationen!D7866)</f>
        <v>57.90322713773282</v>
      </c>
    </row>
    <row r="7868" spans="6:8" x14ac:dyDescent="0.15">
      <c r="F7868" s="26">
        <v>43793.666666647594</v>
      </c>
      <c r="G7868" s="27">
        <f>Kalkulationen!F7867</f>
        <v>4.03</v>
      </c>
      <c r="H7868" s="28">
        <f>HLOOKUP(Eingabe!$C$6,Kalkulationen!$F$1:$L$8762,Kalkulationen!D7867)</f>
        <v>85.333314530668076</v>
      </c>
    </row>
    <row r="7869" spans="6:8" x14ac:dyDescent="0.15">
      <c r="F7869" s="26">
        <v>43793.708333314258</v>
      </c>
      <c r="G7869" s="27">
        <f>Kalkulationen!F7868</f>
        <v>4.92</v>
      </c>
      <c r="H7869" s="28">
        <f>HLOOKUP(Eingabe!$C$6,Kalkulationen!$F$1:$L$8762,Kalkulationen!D7868)</f>
        <v>174.15991544051818</v>
      </c>
    </row>
    <row r="7870" spans="6:8" x14ac:dyDescent="0.15">
      <c r="F7870" s="26">
        <v>43793.749999980922</v>
      </c>
      <c r="G7870" s="27">
        <f>Kalkulationen!F7869</f>
        <v>5.67</v>
      </c>
      <c r="H7870" s="28">
        <f>HLOOKUP(Eingabe!$C$6,Kalkulationen!$F$1:$L$8762,Kalkulationen!D7869)</f>
        <v>276.80098896274217</v>
      </c>
    </row>
    <row r="7871" spans="6:8" x14ac:dyDescent="0.15">
      <c r="F7871" s="26">
        <v>43793.791666647587</v>
      </c>
      <c r="G7871" s="27">
        <f>Kalkulationen!F7870</f>
        <v>5.22</v>
      </c>
      <c r="H7871" s="28">
        <f>HLOOKUP(Eingabe!$C$6,Kalkulationen!$F$1:$L$8762,Kalkulationen!D7870)</f>
        <v>212.01452653164606</v>
      </c>
    </row>
    <row r="7872" spans="6:8" x14ac:dyDescent="0.15">
      <c r="F7872" s="26">
        <v>43793.833333314251</v>
      </c>
      <c r="G7872" s="27">
        <f>Kalkulationen!F7871</f>
        <v>5.67</v>
      </c>
      <c r="H7872" s="28">
        <f>HLOOKUP(Eingabe!$C$6,Kalkulationen!$F$1:$L$8762,Kalkulationen!D7871)</f>
        <v>276.80098896274217</v>
      </c>
    </row>
    <row r="7873" spans="6:8" x14ac:dyDescent="0.15">
      <c r="F7873" s="26">
        <v>43793.874999980915</v>
      </c>
      <c r="G7873" s="27">
        <f>Kalkulationen!F7872</f>
        <v>5.67</v>
      </c>
      <c r="H7873" s="28">
        <f>HLOOKUP(Eingabe!$C$6,Kalkulationen!$F$1:$L$8762,Kalkulationen!D7872)</f>
        <v>276.80098896274217</v>
      </c>
    </row>
    <row r="7874" spans="6:8" x14ac:dyDescent="0.15">
      <c r="F7874" s="26">
        <v>43793.916666647579</v>
      </c>
      <c r="G7874" s="27">
        <f>Kalkulationen!F7873</f>
        <v>5.67</v>
      </c>
      <c r="H7874" s="28">
        <f>HLOOKUP(Eingabe!$C$6,Kalkulationen!$F$1:$L$8762,Kalkulationen!D7873)</f>
        <v>276.80098896274217</v>
      </c>
    </row>
    <row r="7875" spans="6:8" x14ac:dyDescent="0.15">
      <c r="F7875" s="26">
        <v>43793.958333314244</v>
      </c>
      <c r="G7875" s="27">
        <f>Kalkulationen!F7874</f>
        <v>7.46</v>
      </c>
      <c r="H7875" s="28">
        <f>HLOOKUP(Eingabe!$C$6,Kalkulationen!$F$1:$L$8762,Kalkulationen!D7874)</f>
        <v>665.88406137106449</v>
      </c>
    </row>
    <row r="7876" spans="6:8" x14ac:dyDescent="0.15">
      <c r="F7876" s="26">
        <v>43793.999999980908</v>
      </c>
      <c r="G7876" s="27">
        <f>Kalkulationen!F7875</f>
        <v>7.31</v>
      </c>
      <c r="H7876" s="28">
        <f>HLOOKUP(Eingabe!$C$6,Kalkulationen!$F$1:$L$8762,Kalkulationen!D7875)</f>
        <v>624.88523343482666</v>
      </c>
    </row>
    <row r="7877" spans="6:8" x14ac:dyDescent="0.15">
      <c r="F7877" s="26">
        <v>43794.041666647572</v>
      </c>
      <c r="G7877" s="27">
        <f>Kalkulationen!F7876</f>
        <v>7.01</v>
      </c>
      <c r="H7877" s="28">
        <f>HLOOKUP(Eingabe!$C$6,Kalkulationen!$F$1:$L$8762,Kalkulationen!D7876)</f>
        <v>547.54540984378536</v>
      </c>
    </row>
    <row r="7878" spans="6:8" x14ac:dyDescent="0.15">
      <c r="F7878" s="26">
        <v>43794.083333314236</v>
      </c>
      <c r="G7878" s="27">
        <f>Kalkulationen!F7877</f>
        <v>8.2100000000000009</v>
      </c>
      <c r="H7878" s="28">
        <f>HLOOKUP(Eingabe!$C$6,Kalkulationen!$F$1:$L$8762,Kalkulationen!D7877)</f>
        <v>893.08647050519346</v>
      </c>
    </row>
    <row r="7879" spans="6:8" x14ac:dyDescent="0.15">
      <c r="F7879" s="26">
        <v>43794.124999980901</v>
      </c>
      <c r="G7879" s="27">
        <f>Kalkulationen!F7878</f>
        <v>7.61</v>
      </c>
      <c r="H7879" s="28">
        <f>HLOOKUP(Eingabe!$C$6,Kalkulationen!$F$1:$L$8762,Kalkulationen!D7878)</f>
        <v>708.39409691925232</v>
      </c>
    </row>
    <row r="7880" spans="6:8" x14ac:dyDescent="0.15">
      <c r="F7880" s="26">
        <v>43794.166666647565</v>
      </c>
      <c r="G7880" s="27">
        <f>Kalkulationen!F7879</f>
        <v>7.16</v>
      </c>
      <c r="H7880" s="28">
        <f>HLOOKUP(Eingabe!$C$6,Kalkulationen!$F$1:$L$8762,Kalkulationen!D7879)</f>
        <v>585.42842938631918</v>
      </c>
    </row>
    <row r="7881" spans="6:8" x14ac:dyDescent="0.15">
      <c r="F7881" s="26">
        <v>43794.208333314229</v>
      </c>
      <c r="G7881" s="27">
        <f>Kalkulationen!F7880</f>
        <v>7.76</v>
      </c>
      <c r="H7881" s="28">
        <f>HLOOKUP(Eingabe!$C$6,Kalkulationen!$F$1:$L$8762,Kalkulationen!D7880)</f>
        <v>752.39321657884113</v>
      </c>
    </row>
    <row r="7882" spans="6:8" x14ac:dyDescent="0.15">
      <c r="F7882" s="26">
        <v>43794.249999980893</v>
      </c>
      <c r="G7882" s="27">
        <f>Kalkulationen!F7881</f>
        <v>8.2100000000000009</v>
      </c>
      <c r="H7882" s="28">
        <f>HLOOKUP(Eingabe!$C$6,Kalkulationen!$F$1:$L$8762,Kalkulationen!D7881)</f>
        <v>893.08647050519346</v>
      </c>
    </row>
    <row r="7883" spans="6:8" x14ac:dyDescent="0.15">
      <c r="F7883" s="26">
        <v>43794.291666647558</v>
      </c>
      <c r="G7883" s="27">
        <f>Kalkulationen!F7882</f>
        <v>8.5</v>
      </c>
      <c r="H7883" s="28">
        <f>HLOOKUP(Eingabe!$C$6,Kalkulationen!$F$1:$L$8762,Kalkulationen!D7882)</f>
        <v>989.79083418433356</v>
      </c>
    </row>
    <row r="7884" spans="6:8" x14ac:dyDescent="0.15">
      <c r="F7884" s="26">
        <v>43794.333333314222</v>
      </c>
      <c r="G7884" s="27">
        <f>Kalkulationen!F7883</f>
        <v>9.25</v>
      </c>
      <c r="H7884" s="28">
        <f>HLOOKUP(Eingabe!$C$6,Kalkulationen!$F$1:$L$8762,Kalkulationen!D7883)</f>
        <v>1249.4472928565631</v>
      </c>
    </row>
    <row r="7885" spans="6:8" x14ac:dyDescent="0.15">
      <c r="F7885" s="26">
        <v>43794.374999980886</v>
      </c>
      <c r="G7885" s="27">
        <f>Kalkulationen!F7884</f>
        <v>8.9499999999999993</v>
      </c>
      <c r="H7885" s="28">
        <f>HLOOKUP(Eingabe!$C$6,Kalkulationen!$F$1:$L$8762,Kalkulationen!D7884)</f>
        <v>1145.4953873443787</v>
      </c>
    </row>
    <row r="7886" spans="6:8" x14ac:dyDescent="0.15">
      <c r="F7886" s="26">
        <v>43794.41666664755</v>
      </c>
      <c r="G7886" s="27">
        <f>Kalkulationen!F7885</f>
        <v>9.25</v>
      </c>
      <c r="H7886" s="28">
        <f>HLOOKUP(Eingabe!$C$6,Kalkulationen!$F$1:$L$8762,Kalkulationen!D7885)</f>
        <v>1249.4472928565631</v>
      </c>
    </row>
    <row r="7887" spans="6:8" x14ac:dyDescent="0.15">
      <c r="F7887" s="26">
        <v>43794.458333314215</v>
      </c>
      <c r="G7887" s="27">
        <f>Kalkulationen!F7886</f>
        <v>8.8000000000000007</v>
      </c>
      <c r="H7887" s="28">
        <f>HLOOKUP(Eingabe!$C$6,Kalkulationen!$F$1:$L$8762,Kalkulationen!D7886)</f>
        <v>1093.2074995096791</v>
      </c>
    </row>
    <row r="7888" spans="6:8" x14ac:dyDescent="0.15">
      <c r="F7888" s="26">
        <v>43794.499999980879</v>
      </c>
      <c r="G7888" s="27">
        <f>Kalkulationen!F7887</f>
        <v>9.85</v>
      </c>
      <c r="H7888" s="28">
        <f>HLOOKUP(Eingabe!$C$6,Kalkulationen!$F$1:$L$8762,Kalkulationen!D7887)</f>
        <v>1440.5486371097504</v>
      </c>
    </row>
    <row r="7889" spans="6:8" x14ac:dyDescent="0.15">
      <c r="F7889" s="26">
        <v>43794.541666647543</v>
      </c>
      <c r="G7889" s="27">
        <f>Kalkulationen!F7888</f>
        <v>9.4</v>
      </c>
      <c r="H7889" s="28">
        <f>HLOOKUP(Eingabe!$C$6,Kalkulationen!$F$1:$L$8762,Kalkulationen!D7888)</f>
        <v>1300.071066184405</v>
      </c>
    </row>
    <row r="7890" spans="6:8" x14ac:dyDescent="0.15">
      <c r="F7890" s="26">
        <v>43794.583333314207</v>
      </c>
      <c r="G7890" s="27">
        <f>Kalkulationen!F7889</f>
        <v>9.6999999999999993</v>
      </c>
      <c r="H7890" s="28">
        <f>HLOOKUP(Eingabe!$C$6,Kalkulationen!$F$1:$L$8762,Kalkulationen!D7889)</f>
        <v>1395.9304200635784</v>
      </c>
    </row>
    <row r="7891" spans="6:8" x14ac:dyDescent="0.15">
      <c r="F7891" s="26">
        <v>43794.624999980872</v>
      </c>
      <c r="G7891" s="27">
        <f>Kalkulationen!F7890</f>
        <v>8.5</v>
      </c>
      <c r="H7891" s="28">
        <f>HLOOKUP(Eingabe!$C$6,Kalkulationen!$F$1:$L$8762,Kalkulationen!D7890)</f>
        <v>989.79083418433356</v>
      </c>
    </row>
    <row r="7892" spans="6:8" x14ac:dyDescent="0.15">
      <c r="F7892" s="26">
        <v>43794.666666647536</v>
      </c>
      <c r="G7892" s="27">
        <f>Kalkulationen!F7891</f>
        <v>11.19</v>
      </c>
      <c r="H7892" s="28">
        <f>HLOOKUP(Eingabe!$C$6,Kalkulationen!$F$1:$L$8762,Kalkulationen!D7891)</f>
        <v>1730.3804700311273</v>
      </c>
    </row>
    <row r="7893" spans="6:8" x14ac:dyDescent="0.15">
      <c r="F7893" s="26">
        <v>43794.7083333142</v>
      </c>
      <c r="G7893" s="27">
        <f>Kalkulationen!F7892</f>
        <v>7.76</v>
      </c>
      <c r="H7893" s="28">
        <f>HLOOKUP(Eingabe!$C$6,Kalkulationen!$F$1:$L$8762,Kalkulationen!D7892)</f>
        <v>752.39321657884113</v>
      </c>
    </row>
    <row r="7894" spans="6:8" x14ac:dyDescent="0.15">
      <c r="F7894" s="26">
        <v>43794.749999980864</v>
      </c>
      <c r="G7894" s="27">
        <f>Kalkulationen!F7893</f>
        <v>7.31</v>
      </c>
      <c r="H7894" s="28">
        <f>HLOOKUP(Eingabe!$C$6,Kalkulationen!$F$1:$L$8762,Kalkulationen!D7893)</f>
        <v>624.88523343482666</v>
      </c>
    </row>
    <row r="7895" spans="6:8" x14ac:dyDescent="0.15">
      <c r="F7895" s="26">
        <v>43794.791666647528</v>
      </c>
      <c r="G7895" s="27">
        <f>Kalkulationen!F7894</f>
        <v>9.5500000000000007</v>
      </c>
      <c r="H7895" s="28">
        <f>HLOOKUP(Eingabe!$C$6,Kalkulationen!$F$1:$L$8762,Kalkulationen!D7894)</f>
        <v>1349.0390514344356</v>
      </c>
    </row>
    <row r="7896" spans="6:8" x14ac:dyDescent="0.15">
      <c r="F7896" s="26">
        <v>43794.833333314193</v>
      </c>
      <c r="G7896" s="27">
        <f>Kalkulationen!F7895</f>
        <v>9.4</v>
      </c>
      <c r="H7896" s="28">
        <f>HLOOKUP(Eingabe!$C$6,Kalkulationen!$F$1:$L$8762,Kalkulationen!D7895)</f>
        <v>1300.071066184405</v>
      </c>
    </row>
    <row r="7897" spans="6:8" x14ac:dyDescent="0.15">
      <c r="F7897" s="26">
        <v>43794.874999980857</v>
      </c>
      <c r="G7897" s="27">
        <f>Kalkulationen!F7896</f>
        <v>10</v>
      </c>
      <c r="H7897" s="28">
        <f>HLOOKUP(Eingabe!$C$6,Kalkulationen!$F$1:$L$8762,Kalkulationen!D7896)</f>
        <v>1482.7164616823561</v>
      </c>
    </row>
    <row r="7898" spans="6:8" x14ac:dyDescent="0.15">
      <c r="F7898" s="26">
        <v>43794.916666647521</v>
      </c>
      <c r="G7898" s="27">
        <f>Kalkulationen!F7897</f>
        <v>10</v>
      </c>
      <c r="H7898" s="28">
        <f>HLOOKUP(Eingabe!$C$6,Kalkulationen!$F$1:$L$8762,Kalkulationen!D7897)</f>
        <v>1482.7164616823561</v>
      </c>
    </row>
    <row r="7899" spans="6:8" x14ac:dyDescent="0.15">
      <c r="F7899" s="26">
        <v>43794.958333314185</v>
      </c>
      <c r="G7899" s="27">
        <f>Kalkulationen!F7898</f>
        <v>10</v>
      </c>
      <c r="H7899" s="28">
        <f>HLOOKUP(Eingabe!$C$6,Kalkulationen!$F$1:$L$8762,Kalkulationen!D7898)</f>
        <v>1482.7164616823561</v>
      </c>
    </row>
    <row r="7900" spans="6:8" x14ac:dyDescent="0.15">
      <c r="F7900" s="26">
        <v>43794.99999998085</v>
      </c>
      <c r="G7900" s="27">
        <f>Kalkulationen!F7899</f>
        <v>10.59</v>
      </c>
      <c r="H7900" s="28">
        <f>HLOOKUP(Eingabe!$C$6,Kalkulationen!$F$1:$L$8762,Kalkulationen!D7899)</f>
        <v>1624.0229134898696</v>
      </c>
    </row>
    <row r="7901" spans="6:8" x14ac:dyDescent="0.15">
      <c r="F7901" s="26">
        <v>43795.041666647514</v>
      </c>
      <c r="G7901" s="27">
        <f>Kalkulationen!F7900</f>
        <v>11.34</v>
      </c>
      <c r="H7901" s="28">
        <f>HLOOKUP(Eingabe!$C$6,Kalkulationen!$F$1:$L$8762,Kalkulationen!D7900)</f>
        <v>1751.6336390884505</v>
      </c>
    </row>
    <row r="7902" spans="6:8" x14ac:dyDescent="0.15">
      <c r="F7902" s="26">
        <v>43795.083333314178</v>
      </c>
      <c r="G7902" s="27">
        <f>Kalkulationen!F7901</f>
        <v>11.79</v>
      </c>
      <c r="H7902" s="28">
        <f>HLOOKUP(Eingabe!$C$6,Kalkulationen!$F$1:$L$8762,Kalkulationen!D7901)</f>
        <v>1805.6686076594219</v>
      </c>
    </row>
    <row r="7903" spans="6:8" x14ac:dyDescent="0.15">
      <c r="F7903" s="26">
        <v>43795.124999980842</v>
      </c>
      <c r="G7903" s="27">
        <f>Kalkulationen!F7902</f>
        <v>14.02</v>
      </c>
      <c r="H7903" s="28">
        <f>HLOOKUP(Eingabe!$C$6,Kalkulationen!$F$1:$L$8762,Kalkulationen!D7902)</f>
        <v>1959.9650343820451</v>
      </c>
    </row>
    <row r="7904" spans="6:8" x14ac:dyDescent="0.15">
      <c r="F7904" s="26">
        <v>43795.166666647507</v>
      </c>
      <c r="G7904" s="27">
        <f>Kalkulationen!F7903</f>
        <v>14.32</v>
      </c>
      <c r="H7904" s="28">
        <f>HLOOKUP(Eingabe!$C$6,Kalkulationen!$F$1:$L$8762,Kalkulationen!D7903)</f>
        <v>1967.2093820666955</v>
      </c>
    </row>
    <row r="7905" spans="6:8" x14ac:dyDescent="0.15">
      <c r="F7905" s="26">
        <v>43795.208333314171</v>
      </c>
      <c r="G7905" s="27">
        <f>Kalkulationen!F7904</f>
        <v>12.98</v>
      </c>
      <c r="H7905" s="28">
        <f>HLOOKUP(Eingabe!$C$6,Kalkulationen!$F$1:$L$8762,Kalkulationen!D7904)</f>
        <v>1907.804797603593</v>
      </c>
    </row>
    <row r="7906" spans="6:8" x14ac:dyDescent="0.15">
      <c r="F7906" s="26">
        <v>43795.249999980835</v>
      </c>
      <c r="G7906" s="27">
        <f>Kalkulationen!F7905</f>
        <v>11.79</v>
      </c>
      <c r="H7906" s="28">
        <f>HLOOKUP(Eingabe!$C$6,Kalkulationen!$F$1:$L$8762,Kalkulationen!D7905)</f>
        <v>1805.6686076594219</v>
      </c>
    </row>
    <row r="7907" spans="6:8" x14ac:dyDescent="0.15">
      <c r="F7907" s="26">
        <v>43795.291666647499</v>
      </c>
      <c r="G7907" s="27">
        <f>Kalkulationen!F7906</f>
        <v>10.29</v>
      </c>
      <c r="H7907" s="28">
        <f>HLOOKUP(Eingabe!$C$6,Kalkulationen!$F$1:$L$8762,Kalkulationen!D7906)</f>
        <v>1556.9453065826615</v>
      </c>
    </row>
    <row r="7908" spans="6:8" x14ac:dyDescent="0.15">
      <c r="F7908" s="26">
        <v>43795.333333314164</v>
      </c>
      <c r="G7908" s="27">
        <f>Kalkulationen!F7907</f>
        <v>9.4</v>
      </c>
      <c r="H7908" s="28">
        <f>HLOOKUP(Eingabe!$C$6,Kalkulationen!$F$1:$L$8762,Kalkulationen!D7907)</f>
        <v>1300.071066184405</v>
      </c>
    </row>
    <row r="7909" spans="6:8" x14ac:dyDescent="0.15">
      <c r="F7909" s="26">
        <v>43795.374999980828</v>
      </c>
      <c r="G7909" s="27">
        <f>Kalkulationen!F7908</f>
        <v>10.89</v>
      </c>
      <c r="H7909" s="28">
        <f>HLOOKUP(Eingabe!$C$6,Kalkulationen!$F$1:$L$8762,Kalkulationen!D7908)</f>
        <v>1681.7250755631574</v>
      </c>
    </row>
    <row r="7910" spans="6:8" x14ac:dyDescent="0.15">
      <c r="F7910" s="26">
        <v>43795.416666647492</v>
      </c>
      <c r="G7910" s="27">
        <f>Kalkulationen!F7909</f>
        <v>11.04</v>
      </c>
      <c r="H7910" s="28">
        <f>HLOOKUP(Eingabe!$C$6,Kalkulationen!$F$1:$L$8762,Kalkulationen!D7909)</f>
        <v>1707.1454885667315</v>
      </c>
    </row>
    <row r="7911" spans="6:8" x14ac:dyDescent="0.15">
      <c r="F7911" s="26">
        <v>43795.458333314156</v>
      </c>
      <c r="G7911" s="27">
        <f>Kalkulationen!F7910</f>
        <v>12.53</v>
      </c>
      <c r="H7911" s="28">
        <f>HLOOKUP(Eingabe!$C$6,Kalkulationen!$F$1:$L$8762,Kalkulationen!D7910)</f>
        <v>1874.5399154610848</v>
      </c>
    </row>
    <row r="7912" spans="6:8" x14ac:dyDescent="0.15">
      <c r="F7912" s="26">
        <v>43795.499999980821</v>
      </c>
      <c r="G7912" s="27">
        <f>Kalkulationen!F7911</f>
        <v>12.38</v>
      </c>
      <c r="H7912" s="28">
        <f>HLOOKUP(Eingabe!$C$6,Kalkulationen!$F$1:$L$8762,Kalkulationen!D7911)</f>
        <v>1862.034283239238</v>
      </c>
    </row>
    <row r="7913" spans="6:8" x14ac:dyDescent="0.15">
      <c r="F7913" s="26">
        <v>43795.541666647485</v>
      </c>
      <c r="G7913" s="27">
        <f>Kalkulationen!F7912</f>
        <v>11.64</v>
      </c>
      <c r="H7913" s="28">
        <f>HLOOKUP(Eingabe!$C$6,Kalkulationen!$F$1:$L$8762,Kalkulationen!D7912)</f>
        <v>1789.0508017627187</v>
      </c>
    </row>
    <row r="7914" spans="6:8" x14ac:dyDescent="0.15">
      <c r="F7914" s="26">
        <v>43795.583333314149</v>
      </c>
      <c r="G7914" s="27">
        <f>Kalkulationen!F7913</f>
        <v>11.19</v>
      </c>
      <c r="H7914" s="28">
        <f>HLOOKUP(Eingabe!$C$6,Kalkulationen!$F$1:$L$8762,Kalkulationen!D7913)</f>
        <v>1730.3804700311273</v>
      </c>
    </row>
    <row r="7915" spans="6:8" x14ac:dyDescent="0.15">
      <c r="F7915" s="26">
        <v>43795.624999980813</v>
      </c>
      <c r="G7915" s="27">
        <f>Kalkulationen!F7914</f>
        <v>10.74</v>
      </c>
      <c r="H7915" s="28">
        <f>HLOOKUP(Eingabe!$C$6,Kalkulationen!$F$1:$L$8762,Kalkulationen!D7914)</f>
        <v>1654.0278486507732</v>
      </c>
    </row>
    <row r="7916" spans="6:8" x14ac:dyDescent="0.15">
      <c r="F7916" s="26">
        <v>43795.666666647478</v>
      </c>
      <c r="G7916" s="27">
        <f>Kalkulationen!F7915</f>
        <v>9.6999999999999993</v>
      </c>
      <c r="H7916" s="28">
        <f>HLOOKUP(Eingabe!$C$6,Kalkulationen!$F$1:$L$8762,Kalkulationen!D7915)</f>
        <v>1395.9304200635784</v>
      </c>
    </row>
    <row r="7917" spans="6:8" x14ac:dyDescent="0.15">
      <c r="F7917" s="26">
        <v>43795.708333314142</v>
      </c>
      <c r="G7917" s="27">
        <f>Kalkulationen!F7916</f>
        <v>8.2100000000000009</v>
      </c>
      <c r="H7917" s="28">
        <f>HLOOKUP(Eingabe!$C$6,Kalkulationen!$F$1:$L$8762,Kalkulationen!D7916)</f>
        <v>893.08647050519346</v>
      </c>
    </row>
    <row r="7918" spans="6:8" x14ac:dyDescent="0.15">
      <c r="F7918" s="26">
        <v>43795.749999980806</v>
      </c>
      <c r="G7918" s="27">
        <f>Kalkulationen!F7917</f>
        <v>8.2100000000000009</v>
      </c>
      <c r="H7918" s="28">
        <f>HLOOKUP(Eingabe!$C$6,Kalkulationen!$F$1:$L$8762,Kalkulationen!D7917)</f>
        <v>893.08647050519346</v>
      </c>
    </row>
    <row r="7919" spans="6:8" x14ac:dyDescent="0.15">
      <c r="F7919" s="26">
        <v>43795.79166664747</v>
      </c>
      <c r="G7919" s="27">
        <f>Kalkulationen!F7918</f>
        <v>8.9499999999999993</v>
      </c>
      <c r="H7919" s="28">
        <f>HLOOKUP(Eingabe!$C$6,Kalkulationen!$F$1:$L$8762,Kalkulationen!D7918)</f>
        <v>1145.4953873443787</v>
      </c>
    </row>
    <row r="7920" spans="6:8" x14ac:dyDescent="0.15">
      <c r="F7920" s="26">
        <v>43795.833333314135</v>
      </c>
      <c r="G7920" s="27">
        <f>Kalkulationen!F7919</f>
        <v>10</v>
      </c>
      <c r="H7920" s="28">
        <f>HLOOKUP(Eingabe!$C$6,Kalkulationen!$F$1:$L$8762,Kalkulationen!D7919)</f>
        <v>1482.7164616823561</v>
      </c>
    </row>
    <row r="7921" spans="6:8" x14ac:dyDescent="0.15">
      <c r="F7921" s="26">
        <v>43795.874999980799</v>
      </c>
      <c r="G7921" s="27">
        <f>Kalkulationen!F7920</f>
        <v>10.14</v>
      </c>
      <c r="H7921" s="28">
        <f>HLOOKUP(Eingabe!$C$6,Kalkulationen!$F$1:$L$8762,Kalkulationen!D7920)</f>
        <v>1519.74099376499</v>
      </c>
    </row>
    <row r="7922" spans="6:8" x14ac:dyDescent="0.15">
      <c r="F7922" s="26">
        <v>43795.916666647463</v>
      </c>
      <c r="G7922" s="27">
        <f>Kalkulationen!F7921</f>
        <v>10.59</v>
      </c>
      <c r="H7922" s="28">
        <f>HLOOKUP(Eingabe!$C$6,Kalkulationen!$F$1:$L$8762,Kalkulationen!D7921)</f>
        <v>1624.0229134898696</v>
      </c>
    </row>
    <row r="7923" spans="6:8" x14ac:dyDescent="0.15">
      <c r="F7923" s="26">
        <v>43795.958333314127</v>
      </c>
      <c r="G7923" s="27">
        <f>Kalkulationen!F7922</f>
        <v>10</v>
      </c>
      <c r="H7923" s="28">
        <f>HLOOKUP(Eingabe!$C$6,Kalkulationen!$F$1:$L$8762,Kalkulationen!D7922)</f>
        <v>1482.7164616823561</v>
      </c>
    </row>
    <row r="7924" spans="6:8" x14ac:dyDescent="0.15">
      <c r="F7924" s="26">
        <v>43795.999999980791</v>
      </c>
      <c r="G7924" s="27">
        <f>Kalkulationen!F7923</f>
        <v>10.74</v>
      </c>
      <c r="H7924" s="28">
        <f>HLOOKUP(Eingabe!$C$6,Kalkulationen!$F$1:$L$8762,Kalkulationen!D7923)</f>
        <v>1654.0278486507732</v>
      </c>
    </row>
    <row r="7925" spans="6:8" x14ac:dyDescent="0.15">
      <c r="F7925" s="26">
        <v>43796.041666647456</v>
      </c>
      <c r="G7925" s="27">
        <f>Kalkulationen!F7924</f>
        <v>10.44</v>
      </c>
      <c r="H7925" s="28">
        <f>HLOOKUP(Eingabe!$C$6,Kalkulationen!$F$1:$L$8762,Kalkulationen!D7924)</f>
        <v>1591.679416727636</v>
      </c>
    </row>
    <row r="7926" spans="6:8" x14ac:dyDescent="0.15">
      <c r="F7926" s="26">
        <v>43796.08333331412</v>
      </c>
      <c r="G7926" s="27">
        <f>Kalkulationen!F7925</f>
        <v>11.04</v>
      </c>
      <c r="H7926" s="28">
        <f>HLOOKUP(Eingabe!$C$6,Kalkulationen!$F$1:$L$8762,Kalkulationen!D7925)</f>
        <v>1707.1454885667315</v>
      </c>
    </row>
    <row r="7927" spans="6:8" x14ac:dyDescent="0.15">
      <c r="F7927" s="26">
        <v>43796.124999980784</v>
      </c>
      <c r="G7927" s="27">
        <f>Kalkulationen!F7926</f>
        <v>9.6999999999999993</v>
      </c>
      <c r="H7927" s="28">
        <f>HLOOKUP(Eingabe!$C$6,Kalkulationen!$F$1:$L$8762,Kalkulationen!D7926)</f>
        <v>1395.9304200635784</v>
      </c>
    </row>
    <row r="7928" spans="6:8" x14ac:dyDescent="0.15">
      <c r="F7928" s="26">
        <v>43796.166666647448</v>
      </c>
      <c r="G7928" s="27">
        <f>Kalkulationen!F7927</f>
        <v>9.1</v>
      </c>
      <c r="H7928" s="28">
        <f>HLOOKUP(Eingabe!$C$6,Kalkulationen!$F$1:$L$8762,Kalkulationen!D7927)</f>
        <v>1197.7332655301136</v>
      </c>
    </row>
    <row r="7929" spans="6:8" x14ac:dyDescent="0.15">
      <c r="F7929" s="26">
        <v>43796.208333314113</v>
      </c>
      <c r="G7929" s="27">
        <f>Kalkulationen!F7928</f>
        <v>10</v>
      </c>
      <c r="H7929" s="28">
        <f>HLOOKUP(Eingabe!$C$6,Kalkulationen!$F$1:$L$8762,Kalkulationen!D7928)</f>
        <v>1482.7164616823561</v>
      </c>
    </row>
    <row r="7930" spans="6:8" x14ac:dyDescent="0.15">
      <c r="F7930" s="26">
        <v>43796.249999980777</v>
      </c>
      <c r="G7930" s="27">
        <f>Kalkulationen!F7929</f>
        <v>8.9499999999999993</v>
      </c>
      <c r="H7930" s="28">
        <f>HLOOKUP(Eingabe!$C$6,Kalkulationen!$F$1:$L$8762,Kalkulationen!D7929)</f>
        <v>1145.4953873443787</v>
      </c>
    </row>
    <row r="7931" spans="6:8" x14ac:dyDescent="0.15">
      <c r="F7931" s="26">
        <v>43796.291666647441</v>
      </c>
      <c r="G7931" s="27">
        <f>Kalkulationen!F7930</f>
        <v>6.86</v>
      </c>
      <c r="H7931" s="28">
        <f>HLOOKUP(Eingabe!$C$6,Kalkulationen!$F$1:$L$8762,Kalkulationen!D7930)</f>
        <v>511.24640402007304</v>
      </c>
    </row>
    <row r="7932" spans="6:8" x14ac:dyDescent="0.15">
      <c r="F7932" s="26">
        <v>43796.333333314105</v>
      </c>
      <c r="G7932" s="27">
        <f>Kalkulationen!F7931</f>
        <v>7.31</v>
      </c>
      <c r="H7932" s="28">
        <f>HLOOKUP(Eingabe!$C$6,Kalkulationen!$F$1:$L$8762,Kalkulationen!D7931)</f>
        <v>624.88523343482666</v>
      </c>
    </row>
    <row r="7933" spans="6:8" x14ac:dyDescent="0.15">
      <c r="F7933" s="26">
        <v>43796.37499998077</v>
      </c>
      <c r="G7933" s="27">
        <f>Kalkulationen!F7932</f>
        <v>7.61</v>
      </c>
      <c r="H7933" s="28">
        <f>HLOOKUP(Eingabe!$C$6,Kalkulationen!$F$1:$L$8762,Kalkulationen!D7932)</f>
        <v>708.39409691925232</v>
      </c>
    </row>
    <row r="7934" spans="6:8" x14ac:dyDescent="0.15">
      <c r="F7934" s="26">
        <v>43796.416666647434</v>
      </c>
      <c r="G7934" s="27">
        <f>Kalkulationen!F7933</f>
        <v>6.71</v>
      </c>
      <c r="H7934" s="28">
        <f>HLOOKUP(Eingabe!$C$6,Kalkulationen!$F$1:$L$8762,Kalkulationen!D7933)</f>
        <v>476.43639304473675</v>
      </c>
    </row>
    <row r="7935" spans="6:8" x14ac:dyDescent="0.15">
      <c r="F7935" s="26">
        <v>43796.458333314098</v>
      </c>
      <c r="G7935" s="27">
        <f>Kalkulationen!F7934</f>
        <v>7.31</v>
      </c>
      <c r="H7935" s="28">
        <f>HLOOKUP(Eingabe!$C$6,Kalkulationen!$F$1:$L$8762,Kalkulationen!D7934)</f>
        <v>624.88523343482666</v>
      </c>
    </row>
    <row r="7936" spans="6:8" x14ac:dyDescent="0.15">
      <c r="F7936" s="26">
        <v>43796.499999980762</v>
      </c>
      <c r="G7936" s="27">
        <f>Kalkulationen!F7935</f>
        <v>8.06</v>
      </c>
      <c r="H7936" s="28">
        <f>HLOOKUP(Eingabe!$C$6,Kalkulationen!$F$1:$L$8762,Kalkulationen!D7935)</f>
        <v>844.78749676498433</v>
      </c>
    </row>
    <row r="7937" spans="6:8" x14ac:dyDescent="0.15">
      <c r="F7937" s="26">
        <v>43796.541666647427</v>
      </c>
      <c r="G7937" s="27">
        <f>Kalkulationen!F7936</f>
        <v>7.76</v>
      </c>
      <c r="H7937" s="28">
        <f>HLOOKUP(Eingabe!$C$6,Kalkulationen!$F$1:$L$8762,Kalkulationen!D7936)</f>
        <v>752.39321657884113</v>
      </c>
    </row>
    <row r="7938" spans="6:8" x14ac:dyDescent="0.15">
      <c r="F7938" s="26">
        <v>43796.583333314091</v>
      </c>
      <c r="G7938" s="27">
        <f>Kalkulationen!F7937</f>
        <v>6.86</v>
      </c>
      <c r="H7938" s="28">
        <f>HLOOKUP(Eingabe!$C$6,Kalkulationen!$F$1:$L$8762,Kalkulationen!D7937)</f>
        <v>511.24640402007304</v>
      </c>
    </row>
    <row r="7939" spans="6:8" x14ac:dyDescent="0.15">
      <c r="F7939" s="26">
        <v>43796.624999980755</v>
      </c>
      <c r="G7939" s="27">
        <f>Kalkulationen!F7938</f>
        <v>6.56</v>
      </c>
      <c r="H7939" s="28">
        <f>HLOOKUP(Eingabe!$C$6,Kalkulationen!$F$1:$L$8762,Kalkulationen!D7938)</f>
        <v>442.98824926057142</v>
      </c>
    </row>
    <row r="7940" spans="6:8" x14ac:dyDescent="0.15">
      <c r="F7940" s="26">
        <v>43796.666666647419</v>
      </c>
      <c r="G7940" s="27">
        <f>Kalkulationen!F7939</f>
        <v>5.52</v>
      </c>
      <c r="H7940" s="28">
        <f>HLOOKUP(Eingabe!$C$6,Kalkulationen!$F$1:$L$8762,Kalkulationen!D7939)</f>
        <v>254.43327038277369</v>
      </c>
    </row>
    <row r="7941" spans="6:8" x14ac:dyDescent="0.15">
      <c r="F7941" s="26">
        <v>43796.708333314084</v>
      </c>
      <c r="G7941" s="27">
        <f>Kalkulationen!F7940</f>
        <v>5.97</v>
      </c>
      <c r="H7941" s="28">
        <f>HLOOKUP(Eingabe!$C$6,Kalkulationen!$F$1:$L$8762,Kalkulationen!D7940)</f>
        <v>325.486920668631</v>
      </c>
    </row>
    <row r="7942" spans="6:8" x14ac:dyDescent="0.15">
      <c r="F7942" s="26">
        <v>43796.749999980748</v>
      </c>
      <c r="G7942" s="27">
        <f>Kalkulationen!F7941</f>
        <v>5.67</v>
      </c>
      <c r="H7942" s="28">
        <f>HLOOKUP(Eingabe!$C$6,Kalkulationen!$F$1:$L$8762,Kalkulationen!D7941)</f>
        <v>276.80098896274217</v>
      </c>
    </row>
    <row r="7943" spans="6:8" x14ac:dyDescent="0.15">
      <c r="F7943" s="26">
        <v>43796.791666647412</v>
      </c>
      <c r="G7943" s="27">
        <f>Kalkulationen!F7942</f>
        <v>5.67</v>
      </c>
      <c r="H7943" s="28">
        <f>HLOOKUP(Eingabe!$C$6,Kalkulationen!$F$1:$L$8762,Kalkulationen!D7942)</f>
        <v>276.80098896274217</v>
      </c>
    </row>
    <row r="7944" spans="6:8" x14ac:dyDescent="0.15">
      <c r="F7944" s="26">
        <v>43796.833333314076</v>
      </c>
      <c r="G7944" s="27">
        <f>Kalkulationen!F7943</f>
        <v>5.52</v>
      </c>
      <c r="H7944" s="28">
        <f>HLOOKUP(Eingabe!$C$6,Kalkulationen!$F$1:$L$8762,Kalkulationen!D7943)</f>
        <v>254.43327038277369</v>
      </c>
    </row>
    <row r="7945" spans="6:8" x14ac:dyDescent="0.15">
      <c r="F7945" s="26">
        <v>43796.874999980741</v>
      </c>
      <c r="G7945" s="27">
        <f>Kalkulationen!F7944</f>
        <v>4.18</v>
      </c>
      <c r="H7945" s="28">
        <f>HLOOKUP(Eingabe!$C$6,Kalkulationen!$F$1:$L$8762,Kalkulationen!D7944)</f>
        <v>99.286032951741447</v>
      </c>
    </row>
    <row r="7946" spans="6:8" x14ac:dyDescent="0.15">
      <c r="F7946" s="26">
        <v>43796.916666647405</v>
      </c>
      <c r="G7946" s="27">
        <f>Kalkulationen!F7945</f>
        <v>3.88</v>
      </c>
      <c r="H7946" s="28">
        <f>HLOOKUP(Eingabe!$C$6,Kalkulationen!$F$1:$L$8762,Kalkulationen!D7945)</f>
        <v>71.378640628237633</v>
      </c>
    </row>
    <row r="7947" spans="6:8" x14ac:dyDescent="0.15">
      <c r="F7947" s="26">
        <v>43796.958333314069</v>
      </c>
      <c r="G7947" s="27">
        <f>Kalkulationen!F7946</f>
        <v>3.43</v>
      </c>
      <c r="H7947" s="28">
        <f>HLOOKUP(Eingabe!$C$6,Kalkulationen!$F$1:$L$8762,Kalkulationen!D7946)</f>
        <v>35.928487146259762</v>
      </c>
    </row>
    <row r="7948" spans="6:8" x14ac:dyDescent="0.15">
      <c r="F7948" s="26">
        <v>43796.999999980733</v>
      </c>
      <c r="G7948" s="27">
        <f>Kalkulationen!F7947</f>
        <v>2.83</v>
      </c>
      <c r="H7948" s="28">
        <f>HLOOKUP(Eingabe!$C$6,Kalkulationen!$F$1:$L$8762,Kalkulationen!D7947)</f>
        <v>10.799308393294714</v>
      </c>
    </row>
    <row r="7949" spans="6:8" x14ac:dyDescent="0.15">
      <c r="F7949" s="26">
        <v>43797.041666647398</v>
      </c>
      <c r="G7949" s="27">
        <f>Kalkulationen!F7948</f>
        <v>3.28</v>
      </c>
      <c r="H7949" s="28">
        <f>HLOOKUP(Eingabe!$C$6,Kalkulationen!$F$1:$L$8762,Kalkulationen!D7948)</f>
        <v>28.07247429844973</v>
      </c>
    </row>
    <row r="7950" spans="6:8" x14ac:dyDescent="0.15">
      <c r="F7950" s="26">
        <v>43797.083333314062</v>
      </c>
      <c r="G7950" s="27">
        <f>Kalkulationen!F7949</f>
        <v>3.13</v>
      </c>
      <c r="H7950" s="28">
        <f>HLOOKUP(Eingabe!$C$6,Kalkulationen!$F$1:$L$8762,Kalkulationen!D7949)</f>
        <v>21.178652373249626</v>
      </c>
    </row>
    <row r="7951" spans="6:8" x14ac:dyDescent="0.15">
      <c r="F7951" s="26">
        <v>43797.124999980726</v>
      </c>
      <c r="G7951" s="27">
        <f>Kalkulationen!F7950</f>
        <v>3.28</v>
      </c>
      <c r="H7951" s="28">
        <f>HLOOKUP(Eingabe!$C$6,Kalkulationen!$F$1:$L$8762,Kalkulationen!D7950)</f>
        <v>28.07247429844973</v>
      </c>
    </row>
    <row r="7952" spans="6:8" x14ac:dyDescent="0.15">
      <c r="F7952" s="26">
        <v>43797.16666664739</v>
      </c>
      <c r="G7952" s="27">
        <f>Kalkulationen!F7951</f>
        <v>2.54</v>
      </c>
      <c r="H7952" s="28">
        <f>HLOOKUP(Eingabe!$C$6,Kalkulationen!$F$1:$L$8762,Kalkulationen!D7951)</f>
        <v>4.7035428791755116</v>
      </c>
    </row>
    <row r="7953" spans="6:8" x14ac:dyDescent="0.15">
      <c r="F7953" s="26">
        <v>43797.208333314054</v>
      </c>
      <c r="G7953" s="27">
        <f>Kalkulationen!F7952</f>
        <v>2.98</v>
      </c>
      <c r="H7953" s="28">
        <f>HLOOKUP(Eingabe!$C$6,Kalkulationen!$F$1:$L$8762,Kalkulationen!D7952)</f>
        <v>15.363813474783871</v>
      </c>
    </row>
    <row r="7954" spans="6:8" x14ac:dyDescent="0.15">
      <c r="F7954" s="26">
        <v>43797.249999980719</v>
      </c>
      <c r="G7954" s="27">
        <f>Kalkulationen!F7953</f>
        <v>3.43</v>
      </c>
      <c r="H7954" s="28">
        <f>HLOOKUP(Eingabe!$C$6,Kalkulationen!$F$1:$L$8762,Kalkulationen!D7953)</f>
        <v>35.928487146259762</v>
      </c>
    </row>
    <row r="7955" spans="6:8" x14ac:dyDescent="0.15">
      <c r="F7955" s="26">
        <v>43797.291666647383</v>
      </c>
      <c r="G7955" s="27">
        <f>Kalkulationen!F7954</f>
        <v>2.54</v>
      </c>
      <c r="H7955" s="28">
        <f>HLOOKUP(Eingabe!$C$6,Kalkulationen!$F$1:$L$8762,Kalkulationen!D7954)</f>
        <v>4.7035428791755116</v>
      </c>
    </row>
    <row r="7956" spans="6:8" x14ac:dyDescent="0.15">
      <c r="F7956" s="26">
        <v>43797.333333314047</v>
      </c>
      <c r="G7956" s="27">
        <f>Kalkulationen!F7955</f>
        <v>2.83</v>
      </c>
      <c r="H7956" s="28">
        <f>HLOOKUP(Eingabe!$C$6,Kalkulationen!$F$1:$L$8762,Kalkulationen!D7955)</f>
        <v>10.799308393294714</v>
      </c>
    </row>
    <row r="7957" spans="6:8" x14ac:dyDescent="0.15">
      <c r="F7957" s="26">
        <v>43797.374999980711</v>
      </c>
      <c r="G7957" s="27">
        <f>Kalkulationen!F7956</f>
        <v>2.54</v>
      </c>
      <c r="H7957" s="28">
        <f>HLOOKUP(Eingabe!$C$6,Kalkulationen!$F$1:$L$8762,Kalkulationen!D7956)</f>
        <v>4.7035428791755116</v>
      </c>
    </row>
    <row r="7958" spans="6:8" x14ac:dyDescent="0.15">
      <c r="F7958" s="26">
        <v>43797.416666647376</v>
      </c>
      <c r="G7958" s="27">
        <f>Kalkulationen!F7957</f>
        <v>2.54</v>
      </c>
      <c r="H7958" s="28">
        <f>HLOOKUP(Eingabe!$C$6,Kalkulationen!$F$1:$L$8762,Kalkulationen!D7957)</f>
        <v>4.7035428791755116</v>
      </c>
    </row>
    <row r="7959" spans="6:8" x14ac:dyDescent="0.15">
      <c r="F7959" s="26">
        <v>43797.45833331404</v>
      </c>
      <c r="G7959" s="27">
        <f>Kalkulationen!F7958</f>
        <v>1.64</v>
      </c>
      <c r="H7959" s="28">
        <f>HLOOKUP(Eingabe!$C$6,Kalkulationen!$F$1:$L$8762,Kalkulationen!D7958)</f>
        <v>0.28936731896601203</v>
      </c>
    </row>
    <row r="7960" spans="6:8" x14ac:dyDescent="0.15">
      <c r="F7960" s="26">
        <v>43797.499999980704</v>
      </c>
      <c r="G7960" s="27">
        <f>Kalkulationen!F7959</f>
        <v>2.54</v>
      </c>
      <c r="H7960" s="28">
        <f>HLOOKUP(Eingabe!$C$6,Kalkulationen!$F$1:$L$8762,Kalkulationen!D7959)</f>
        <v>4.7035428791755116</v>
      </c>
    </row>
    <row r="7961" spans="6:8" x14ac:dyDescent="0.15">
      <c r="F7961" s="26">
        <v>43797.541666647368</v>
      </c>
      <c r="G7961" s="27">
        <f>Kalkulationen!F7960</f>
        <v>2.09</v>
      </c>
      <c r="H7961" s="28">
        <f>HLOOKUP(Eingabe!$C$6,Kalkulationen!$F$1:$L$8762,Kalkulationen!D7960)</f>
        <v>1.4746487197138975</v>
      </c>
    </row>
    <row r="7962" spans="6:8" x14ac:dyDescent="0.15">
      <c r="F7962" s="26">
        <v>43797.583333314033</v>
      </c>
      <c r="G7962" s="27">
        <f>Kalkulationen!F7961</f>
        <v>3.28</v>
      </c>
      <c r="H7962" s="28">
        <f>HLOOKUP(Eingabe!$C$6,Kalkulationen!$F$1:$L$8762,Kalkulationen!D7961)</f>
        <v>28.07247429844973</v>
      </c>
    </row>
    <row r="7963" spans="6:8" x14ac:dyDescent="0.15">
      <c r="F7963" s="26">
        <v>43797.624999980697</v>
      </c>
      <c r="G7963" s="27">
        <f>Kalkulationen!F7962</f>
        <v>3.28</v>
      </c>
      <c r="H7963" s="28">
        <f>HLOOKUP(Eingabe!$C$6,Kalkulationen!$F$1:$L$8762,Kalkulationen!D7962)</f>
        <v>28.07247429844973</v>
      </c>
    </row>
    <row r="7964" spans="6:8" x14ac:dyDescent="0.15">
      <c r="F7964" s="26">
        <v>43797.666666647361</v>
      </c>
      <c r="G7964" s="27">
        <f>Kalkulationen!F7963</f>
        <v>4.62</v>
      </c>
      <c r="H7964" s="28">
        <f>HLOOKUP(Eingabe!$C$6,Kalkulationen!$F$1:$L$8762,Kalkulationen!D7963)</f>
        <v>141.66861508672662</v>
      </c>
    </row>
    <row r="7965" spans="6:8" x14ac:dyDescent="0.15">
      <c r="F7965" s="26">
        <v>43797.708333314025</v>
      </c>
      <c r="G7965" s="27">
        <f>Kalkulationen!F7964</f>
        <v>3.43</v>
      </c>
      <c r="H7965" s="28">
        <f>HLOOKUP(Eingabe!$C$6,Kalkulationen!$F$1:$L$8762,Kalkulationen!D7964)</f>
        <v>35.928487146259762</v>
      </c>
    </row>
    <row r="7966" spans="6:8" x14ac:dyDescent="0.15">
      <c r="F7966" s="26">
        <v>43797.74999998069</v>
      </c>
      <c r="G7966" s="27">
        <f>Kalkulationen!F7965</f>
        <v>3.43</v>
      </c>
      <c r="H7966" s="28">
        <f>HLOOKUP(Eingabe!$C$6,Kalkulationen!$F$1:$L$8762,Kalkulationen!D7965)</f>
        <v>35.928487146259762</v>
      </c>
    </row>
    <row r="7967" spans="6:8" x14ac:dyDescent="0.15">
      <c r="F7967" s="26">
        <v>43797.791666647354</v>
      </c>
      <c r="G7967" s="27">
        <f>Kalkulationen!F7966</f>
        <v>5.07</v>
      </c>
      <c r="H7967" s="28">
        <f>HLOOKUP(Eingabe!$C$6,Kalkulationen!$F$1:$L$8762,Kalkulationen!D7966)</f>
        <v>192.37195416342232</v>
      </c>
    </row>
    <row r="7968" spans="6:8" x14ac:dyDescent="0.15">
      <c r="F7968" s="26">
        <v>43797.833333314018</v>
      </c>
      <c r="G7968" s="27">
        <f>Kalkulationen!F7967</f>
        <v>5.07</v>
      </c>
      <c r="H7968" s="28">
        <f>HLOOKUP(Eingabe!$C$6,Kalkulationen!$F$1:$L$8762,Kalkulationen!D7967)</f>
        <v>192.37195416342232</v>
      </c>
    </row>
    <row r="7969" spans="6:8" x14ac:dyDescent="0.15">
      <c r="F7969" s="26">
        <v>43797.874999980682</v>
      </c>
      <c r="G7969" s="27">
        <f>Kalkulationen!F7968</f>
        <v>4.4800000000000004</v>
      </c>
      <c r="H7969" s="28">
        <f>HLOOKUP(Eingabe!$C$6,Kalkulationen!$F$1:$L$8762,Kalkulationen!D7968)</f>
        <v>127.75355141684258</v>
      </c>
    </row>
    <row r="7970" spans="6:8" x14ac:dyDescent="0.15">
      <c r="F7970" s="26">
        <v>43797.916666647347</v>
      </c>
      <c r="G7970" s="27">
        <f>Kalkulationen!F7969</f>
        <v>4.92</v>
      </c>
      <c r="H7970" s="28">
        <f>HLOOKUP(Eingabe!$C$6,Kalkulationen!$F$1:$L$8762,Kalkulationen!D7969)</f>
        <v>174.15991544051818</v>
      </c>
    </row>
    <row r="7971" spans="6:8" x14ac:dyDescent="0.15">
      <c r="F7971" s="26">
        <v>43797.958333314011</v>
      </c>
      <c r="G7971" s="27">
        <f>Kalkulationen!F7970</f>
        <v>3.88</v>
      </c>
      <c r="H7971" s="28">
        <f>HLOOKUP(Eingabe!$C$6,Kalkulationen!$F$1:$L$8762,Kalkulationen!D7970)</f>
        <v>71.378640628237633</v>
      </c>
    </row>
    <row r="7972" spans="6:8" x14ac:dyDescent="0.15">
      <c r="F7972" s="26">
        <v>43797.999999980675</v>
      </c>
      <c r="G7972" s="27">
        <f>Kalkulationen!F7971</f>
        <v>4.4800000000000004</v>
      </c>
      <c r="H7972" s="28">
        <f>HLOOKUP(Eingabe!$C$6,Kalkulationen!$F$1:$L$8762,Kalkulationen!D7971)</f>
        <v>127.75355141684258</v>
      </c>
    </row>
    <row r="7973" spans="6:8" x14ac:dyDescent="0.15">
      <c r="F7973" s="26">
        <v>43798.041666647339</v>
      </c>
      <c r="G7973" s="27">
        <f>Kalkulationen!F7972</f>
        <v>4.7699999999999996</v>
      </c>
      <c r="H7973" s="28">
        <f>HLOOKUP(Eingabe!$C$6,Kalkulationen!$F$1:$L$8762,Kalkulationen!D7972)</f>
        <v>157.3586998907347</v>
      </c>
    </row>
    <row r="7974" spans="6:8" x14ac:dyDescent="0.15">
      <c r="F7974" s="26">
        <v>43798.083333314004</v>
      </c>
      <c r="G7974" s="27">
        <f>Kalkulationen!F7973</f>
        <v>5.97</v>
      </c>
      <c r="H7974" s="28">
        <f>HLOOKUP(Eingabe!$C$6,Kalkulationen!$F$1:$L$8762,Kalkulationen!D7973)</f>
        <v>325.486920668631</v>
      </c>
    </row>
    <row r="7975" spans="6:8" x14ac:dyDescent="0.15">
      <c r="F7975" s="26">
        <v>43798.124999980668</v>
      </c>
      <c r="G7975" s="27">
        <f>Kalkulationen!F7974</f>
        <v>5.37</v>
      </c>
      <c r="H7975" s="28">
        <f>HLOOKUP(Eingabe!$C$6,Kalkulationen!$F$1:$L$8762,Kalkulationen!D7974)</f>
        <v>232.80191638908431</v>
      </c>
    </row>
    <row r="7976" spans="6:8" x14ac:dyDescent="0.15">
      <c r="F7976" s="26">
        <v>43798.166666647332</v>
      </c>
      <c r="G7976" s="27">
        <f>Kalkulationen!F7975</f>
        <v>5.97</v>
      </c>
      <c r="H7976" s="28">
        <f>HLOOKUP(Eingabe!$C$6,Kalkulationen!$F$1:$L$8762,Kalkulationen!D7975)</f>
        <v>325.486920668631</v>
      </c>
    </row>
    <row r="7977" spans="6:8" x14ac:dyDescent="0.15">
      <c r="F7977" s="26">
        <v>43798.208333313996</v>
      </c>
      <c r="G7977" s="27">
        <f>Kalkulationen!F7976</f>
        <v>5.82</v>
      </c>
      <c r="H7977" s="28">
        <f>HLOOKUP(Eingabe!$C$6,Kalkulationen!$F$1:$L$8762,Kalkulationen!D7976)</f>
        <v>300.31867582888367</v>
      </c>
    </row>
    <row r="7978" spans="6:8" x14ac:dyDescent="0.15">
      <c r="F7978" s="26">
        <v>43798.249999980661</v>
      </c>
      <c r="G7978" s="27">
        <f>Kalkulationen!F7977</f>
        <v>4.92</v>
      </c>
      <c r="H7978" s="28">
        <f>HLOOKUP(Eingabe!$C$6,Kalkulationen!$F$1:$L$8762,Kalkulationen!D7977)</f>
        <v>174.15991544051818</v>
      </c>
    </row>
    <row r="7979" spans="6:8" x14ac:dyDescent="0.15">
      <c r="F7979" s="26">
        <v>43798.291666647325</v>
      </c>
      <c r="G7979" s="27">
        <f>Kalkulationen!F7978</f>
        <v>5.67</v>
      </c>
      <c r="H7979" s="28">
        <f>HLOOKUP(Eingabe!$C$6,Kalkulationen!$F$1:$L$8762,Kalkulationen!D7978)</f>
        <v>276.80098896274217</v>
      </c>
    </row>
    <row r="7980" spans="6:8" x14ac:dyDescent="0.15">
      <c r="F7980" s="26">
        <v>43798.333333313989</v>
      </c>
      <c r="G7980" s="27">
        <f>Kalkulationen!F7979</f>
        <v>5.22</v>
      </c>
      <c r="H7980" s="28">
        <f>HLOOKUP(Eingabe!$C$6,Kalkulationen!$F$1:$L$8762,Kalkulationen!D7979)</f>
        <v>212.01452653164606</v>
      </c>
    </row>
    <row r="7981" spans="6:8" x14ac:dyDescent="0.15">
      <c r="F7981" s="26">
        <v>43798.374999980653</v>
      </c>
      <c r="G7981" s="27">
        <f>Kalkulationen!F7980</f>
        <v>4.92</v>
      </c>
      <c r="H7981" s="28">
        <f>HLOOKUP(Eingabe!$C$6,Kalkulationen!$F$1:$L$8762,Kalkulationen!D7980)</f>
        <v>174.15991544051818</v>
      </c>
    </row>
    <row r="7982" spans="6:8" x14ac:dyDescent="0.15">
      <c r="F7982" s="26">
        <v>43798.416666647317</v>
      </c>
      <c r="G7982" s="27">
        <f>Kalkulationen!F7981</f>
        <v>5.67</v>
      </c>
      <c r="H7982" s="28">
        <f>HLOOKUP(Eingabe!$C$6,Kalkulationen!$F$1:$L$8762,Kalkulationen!D7981)</f>
        <v>276.80098896274217</v>
      </c>
    </row>
    <row r="7983" spans="6:8" x14ac:dyDescent="0.15">
      <c r="F7983" s="26">
        <v>43798.458333313982</v>
      </c>
      <c r="G7983" s="27">
        <f>Kalkulationen!F7982</f>
        <v>5.67</v>
      </c>
      <c r="H7983" s="28">
        <f>HLOOKUP(Eingabe!$C$6,Kalkulationen!$F$1:$L$8762,Kalkulationen!D7982)</f>
        <v>276.80098896274217</v>
      </c>
    </row>
    <row r="7984" spans="6:8" x14ac:dyDescent="0.15">
      <c r="F7984" s="26">
        <v>43798.499999980646</v>
      </c>
      <c r="G7984" s="27">
        <f>Kalkulationen!F7983</f>
        <v>6.41</v>
      </c>
      <c r="H7984" s="28">
        <f>HLOOKUP(Eingabe!$C$6,Kalkulationen!$F$1:$L$8762,Kalkulationen!D7983)</f>
        <v>410.790941833408</v>
      </c>
    </row>
    <row r="7985" spans="6:8" x14ac:dyDescent="0.15">
      <c r="F7985" s="26">
        <v>43798.54166664731</v>
      </c>
      <c r="G7985" s="27">
        <f>Kalkulationen!F7984</f>
        <v>6.27</v>
      </c>
      <c r="H7985" s="28">
        <f>HLOOKUP(Eingabe!$C$6,Kalkulationen!$F$1:$L$8762,Kalkulationen!D7984)</f>
        <v>381.97961946877831</v>
      </c>
    </row>
    <row r="7986" spans="6:8" x14ac:dyDescent="0.15">
      <c r="F7986" s="26">
        <v>43798.583333313974</v>
      </c>
      <c r="G7986" s="27">
        <f>Kalkulationen!F7985</f>
        <v>4.92</v>
      </c>
      <c r="H7986" s="28">
        <f>HLOOKUP(Eingabe!$C$6,Kalkulationen!$F$1:$L$8762,Kalkulationen!D7985)</f>
        <v>174.15991544051818</v>
      </c>
    </row>
    <row r="7987" spans="6:8" x14ac:dyDescent="0.15">
      <c r="F7987" s="26">
        <v>43798.624999980639</v>
      </c>
      <c r="G7987" s="27">
        <f>Kalkulationen!F7986</f>
        <v>5.52</v>
      </c>
      <c r="H7987" s="28">
        <f>HLOOKUP(Eingabe!$C$6,Kalkulationen!$F$1:$L$8762,Kalkulationen!D7986)</f>
        <v>254.43327038277369</v>
      </c>
    </row>
    <row r="7988" spans="6:8" x14ac:dyDescent="0.15">
      <c r="F7988" s="26">
        <v>43798.666666647303</v>
      </c>
      <c r="G7988" s="27">
        <f>Kalkulationen!F7987</f>
        <v>5.52</v>
      </c>
      <c r="H7988" s="28">
        <f>HLOOKUP(Eingabe!$C$6,Kalkulationen!$F$1:$L$8762,Kalkulationen!D7987)</f>
        <v>254.43327038277369</v>
      </c>
    </row>
    <row r="7989" spans="6:8" x14ac:dyDescent="0.15">
      <c r="F7989" s="26">
        <v>43798.708333313967</v>
      </c>
      <c r="G7989" s="27">
        <f>Kalkulationen!F7988</f>
        <v>6.12</v>
      </c>
      <c r="H7989" s="28">
        <f>HLOOKUP(Eingabe!$C$6,Kalkulationen!$F$1:$L$8762,Kalkulationen!D7988)</f>
        <v>352.73627104706577</v>
      </c>
    </row>
    <row r="7990" spans="6:8" x14ac:dyDescent="0.15">
      <c r="F7990" s="26">
        <v>43798.749999980631</v>
      </c>
      <c r="G7990" s="27">
        <f>Kalkulationen!F7989</f>
        <v>6.56</v>
      </c>
      <c r="H7990" s="28">
        <f>HLOOKUP(Eingabe!$C$6,Kalkulationen!$F$1:$L$8762,Kalkulationen!D7989)</f>
        <v>442.98824926057142</v>
      </c>
    </row>
    <row r="7991" spans="6:8" x14ac:dyDescent="0.15">
      <c r="F7991" s="26">
        <v>43798.791666647296</v>
      </c>
      <c r="G7991" s="27">
        <f>Kalkulationen!F7990</f>
        <v>5.07</v>
      </c>
      <c r="H7991" s="28">
        <f>HLOOKUP(Eingabe!$C$6,Kalkulationen!$F$1:$L$8762,Kalkulationen!D7990)</f>
        <v>192.37195416342232</v>
      </c>
    </row>
    <row r="7992" spans="6:8" x14ac:dyDescent="0.15">
      <c r="F7992" s="26">
        <v>43798.83333331396</v>
      </c>
      <c r="G7992" s="27">
        <f>Kalkulationen!F7991</f>
        <v>6.27</v>
      </c>
      <c r="H7992" s="28">
        <f>HLOOKUP(Eingabe!$C$6,Kalkulationen!$F$1:$L$8762,Kalkulationen!D7991)</f>
        <v>381.97961946877831</v>
      </c>
    </row>
    <row r="7993" spans="6:8" x14ac:dyDescent="0.15">
      <c r="F7993" s="26">
        <v>43798.874999980624</v>
      </c>
      <c r="G7993" s="27">
        <f>Kalkulationen!F7992</f>
        <v>6.86</v>
      </c>
      <c r="H7993" s="28">
        <f>HLOOKUP(Eingabe!$C$6,Kalkulationen!$F$1:$L$8762,Kalkulationen!D7992)</f>
        <v>511.24640402007304</v>
      </c>
    </row>
    <row r="7994" spans="6:8" x14ac:dyDescent="0.15">
      <c r="F7994" s="26">
        <v>43798.916666647288</v>
      </c>
      <c r="G7994" s="27">
        <f>Kalkulationen!F7993</f>
        <v>8.5</v>
      </c>
      <c r="H7994" s="28">
        <f>HLOOKUP(Eingabe!$C$6,Kalkulationen!$F$1:$L$8762,Kalkulationen!D7993)</f>
        <v>989.79083418433356</v>
      </c>
    </row>
    <row r="7995" spans="6:8" x14ac:dyDescent="0.15">
      <c r="F7995" s="26">
        <v>43798.958333313953</v>
      </c>
      <c r="G7995" s="27">
        <f>Kalkulationen!F7994</f>
        <v>7.76</v>
      </c>
      <c r="H7995" s="28">
        <f>HLOOKUP(Eingabe!$C$6,Kalkulationen!$F$1:$L$8762,Kalkulationen!D7994)</f>
        <v>752.39321657884113</v>
      </c>
    </row>
    <row r="7996" spans="6:8" x14ac:dyDescent="0.15">
      <c r="F7996" s="26">
        <v>43798.999999980617</v>
      </c>
      <c r="G7996" s="27">
        <f>Kalkulationen!F7995</f>
        <v>6.56</v>
      </c>
      <c r="H7996" s="28">
        <f>HLOOKUP(Eingabe!$C$6,Kalkulationen!$F$1:$L$8762,Kalkulationen!D7995)</f>
        <v>442.98824926057142</v>
      </c>
    </row>
    <row r="7997" spans="6:8" x14ac:dyDescent="0.15">
      <c r="F7997" s="26">
        <v>43799.041666647281</v>
      </c>
      <c r="G7997" s="27">
        <f>Kalkulationen!F7996</f>
        <v>6.86</v>
      </c>
      <c r="H7997" s="28">
        <f>HLOOKUP(Eingabe!$C$6,Kalkulationen!$F$1:$L$8762,Kalkulationen!D7996)</f>
        <v>511.24640402007304</v>
      </c>
    </row>
    <row r="7998" spans="6:8" x14ac:dyDescent="0.15">
      <c r="F7998" s="26">
        <v>43799.083333313945</v>
      </c>
      <c r="G7998" s="27">
        <f>Kalkulationen!F7997</f>
        <v>7.91</v>
      </c>
      <c r="H7998" s="28">
        <f>HLOOKUP(Eingabe!$C$6,Kalkulationen!$F$1:$L$8762,Kalkulationen!D7997)</f>
        <v>797.86398166766901</v>
      </c>
    </row>
    <row r="7999" spans="6:8" x14ac:dyDescent="0.15">
      <c r="F7999" s="26">
        <v>43799.12499998061</v>
      </c>
      <c r="G7999" s="27">
        <f>Kalkulationen!F7998</f>
        <v>7.91</v>
      </c>
      <c r="H7999" s="28">
        <f>HLOOKUP(Eingabe!$C$6,Kalkulationen!$F$1:$L$8762,Kalkulationen!D7998)</f>
        <v>797.86398166766901</v>
      </c>
    </row>
    <row r="8000" spans="6:8" x14ac:dyDescent="0.15">
      <c r="F8000" s="26">
        <v>43799.166666647274</v>
      </c>
      <c r="G8000" s="27">
        <f>Kalkulationen!F7999</f>
        <v>7.31</v>
      </c>
      <c r="H8000" s="28">
        <f>HLOOKUP(Eingabe!$C$6,Kalkulationen!$F$1:$L$8762,Kalkulationen!D7999)</f>
        <v>624.88523343482666</v>
      </c>
    </row>
    <row r="8001" spans="6:8" x14ac:dyDescent="0.15">
      <c r="F8001" s="26">
        <v>43799.208333313938</v>
      </c>
      <c r="G8001" s="27">
        <f>Kalkulationen!F8000</f>
        <v>7.46</v>
      </c>
      <c r="H8001" s="28">
        <f>HLOOKUP(Eingabe!$C$6,Kalkulationen!$F$1:$L$8762,Kalkulationen!D8000)</f>
        <v>665.88406137106449</v>
      </c>
    </row>
    <row r="8002" spans="6:8" x14ac:dyDescent="0.15">
      <c r="F8002" s="26">
        <v>43799.249999980602</v>
      </c>
      <c r="G8002" s="27">
        <f>Kalkulationen!F8001</f>
        <v>8.65</v>
      </c>
      <c r="H8002" s="28">
        <f>HLOOKUP(Eingabe!$C$6,Kalkulationen!$F$1:$L$8762,Kalkulationen!D8001)</f>
        <v>1041.1999722463847</v>
      </c>
    </row>
    <row r="8003" spans="6:8" x14ac:dyDescent="0.15">
      <c r="F8003" s="26">
        <v>43799.291666647267</v>
      </c>
      <c r="G8003" s="27">
        <f>Kalkulationen!F8002</f>
        <v>8.5</v>
      </c>
      <c r="H8003" s="28">
        <f>HLOOKUP(Eingabe!$C$6,Kalkulationen!$F$1:$L$8762,Kalkulationen!D8002)</f>
        <v>989.79083418433356</v>
      </c>
    </row>
    <row r="8004" spans="6:8" x14ac:dyDescent="0.15">
      <c r="F8004" s="26">
        <v>43799.333333313931</v>
      </c>
      <c r="G8004" s="27">
        <f>Kalkulationen!F8003</f>
        <v>6.41</v>
      </c>
      <c r="H8004" s="28">
        <f>HLOOKUP(Eingabe!$C$6,Kalkulationen!$F$1:$L$8762,Kalkulationen!D8003)</f>
        <v>410.790941833408</v>
      </c>
    </row>
    <row r="8005" spans="6:8" x14ac:dyDescent="0.15">
      <c r="F8005" s="26">
        <v>43799.374999980595</v>
      </c>
      <c r="G8005" s="27">
        <f>Kalkulationen!F8004</f>
        <v>8.9499999999999993</v>
      </c>
      <c r="H8005" s="28">
        <f>HLOOKUP(Eingabe!$C$6,Kalkulationen!$F$1:$L$8762,Kalkulationen!D8004)</f>
        <v>1145.4953873443787</v>
      </c>
    </row>
    <row r="8006" spans="6:8" x14ac:dyDescent="0.15">
      <c r="F8006" s="26">
        <v>43799.416666647259</v>
      </c>
      <c r="G8006" s="27">
        <f>Kalkulationen!F8005</f>
        <v>7.61</v>
      </c>
      <c r="H8006" s="28">
        <f>HLOOKUP(Eingabe!$C$6,Kalkulationen!$F$1:$L$8762,Kalkulationen!D8005)</f>
        <v>708.39409691925232</v>
      </c>
    </row>
    <row r="8007" spans="6:8" x14ac:dyDescent="0.15">
      <c r="F8007" s="26">
        <v>43799.458333313924</v>
      </c>
      <c r="G8007" s="27">
        <f>Kalkulationen!F8006</f>
        <v>7.61</v>
      </c>
      <c r="H8007" s="28">
        <f>HLOOKUP(Eingabe!$C$6,Kalkulationen!$F$1:$L$8762,Kalkulationen!D8006)</f>
        <v>708.39409691925232</v>
      </c>
    </row>
    <row r="8008" spans="6:8" x14ac:dyDescent="0.15">
      <c r="F8008" s="26">
        <v>43799.499999980588</v>
      </c>
      <c r="G8008" s="27">
        <f>Kalkulationen!F8007</f>
        <v>6.56</v>
      </c>
      <c r="H8008" s="28">
        <f>HLOOKUP(Eingabe!$C$6,Kalkulationen!$F$1:$L$8762,Kalkulationen!D8007)</f>
        <v>442.98824926057142</v>
      </c>
    </row>
    <row r="8009" spans="6:8" x14ac:dyDescent="0.15">
      <c r="F8009" s="26">
        <v>43799.541666647252</v>
      </c>
      <c r="G8009" s="27">
        <f>Kalkulationen!F8008</f>
        <v>7.76</v>
      </c>
      <c r="H8009" s="28">
        <f>HLOOKUP(Eingabe!$C$6,Kalkulationen!$F$1:$L$8762,Kalkulationen!D8008)</f>
        <v>752.39321657884113</v>
      </c>
    </row>
    <row r="8010" spans="6:8" x14ac:dyDescent="0.15">
      <c r="F8010" s="26">
        <v>43799.583333313916</v>
      </c>
      <c r="G8010" s="27">
        <f>Kalkulationen!F8009</f>
        <v>8.9499999999999993</v>
      </c>
      <c r="H8010" s="28">
        <f>HLOOKUP(Eingabe!$C$6,Kalkulationen!$F$1:$L$8762,Kalkulationen!D8009)</f>
        <v>1145.4953873443787</v>
      </c>
    </row>
    <row r="8011" spans="6:8" x14ac:dyDescent="0.15">
      <c r="F8011" s="26">
        <v>43799.62499998058</v>
      </c>
      <c r="G8011" s="27">
        <f>Kalkulationen!F8010</f>
        <v>7.31</v>
      </c>
      <c r="H8011" s="28">
        <f>HLOOKUP(Eingabe!$C$6,Kalkulationen!$F$1:$L$8762,Kalkulationen!D8010)</f>
        <v>624.88523343482666</v>
      </c>
    </row>
    <row r="8012" spans="6:8" x14ac:dyDescent="0.15">
      <c r="F8012" s="26">
        <v>43799.666666647245</v>
      </c>
      <c r="G8012" s="27">
        <f>Kalkulationen!F8011</f>
        <v>6.27</v>
      </c>
      <c r="H8012" s="28">
        <f>HLOOKUP(Eingabe!$C$6,Kalkulationen!$F$1:$L$8762,Kalkulationen!D8011)</f>
        <v>381.97961946877831</v>
      </c>
    </row>
    <row r="8013" spans="6:8" x14ac:dyDescent="0.15">
      <c r="F8013" s="26">
        <v>43799.708333313909</v>
      </c>
      <c r="G8013" s="27">
        <f>Kalkulationen!F8012</f>
        <v>5.37</v>
      </c>
      <c r="H8013" s="28">
        <f>HLOOKUP(Eingabe!$C$6,Kalkulationen!$F$1:$L$8762,Kalkulationen!D8012)</f>
        <v>232.80191638908431</v>
      </c>
    </row>
    <row r="8014" spans="6:8" x14ac:dyDescent="0.15">
      <c r="F8014" s="26">
        <v>43799.749999980573</v>
      </c>
      <c r="G8014" s="27">
        <f>Kalkulationen!F8013</f>
        <v>5.97</v>
      </c>
      <c r="H8014" s="28">
        <f>HLOOKUP(Eingabe!$C$6,Kalkulationen!$F$1:$L$8762,Kalkulationen!D8013)</f>
        <v>325.486920668631</v>
      </c>
    </row>
    <row r="8015" spans="6:8" x14ac:dyDescent="0.15">
      <c r="F8015" s="26">
        <v>43799.791666647237</v>
      </c>
      <c r="G8015" s="27">
        <f>Kalkulationen!F8014</f>
        <v>6.12</v>
      </c>
      <c r="H8015" s="28">
        <f>HLOOKUP(Eingabe!$C$6,Kalkulationen!$F$1:$L$8762,Kalkulationen!D8014)</f>
        <v>352.73627104706577</v>
      </c>
    </row>
    <row r="8016" spans="6:8" x14ac:dyDescent="0.15">
      <c r="F8016" s="26">
        <v>43799.833333313902</v>
      </c>
      <c r="G8016" s="27">
        <f>Kalkulationen!F8015</f>
        <v>5.52</v>
      </c>
      <c r="H8016" s="28">
        <f>HLOOKUP(Eingabe!$C$6,Kalkulationen!$F$1:$L$8762,Kalkulationen!D8015)</f>
        <v>254.43327038277369</v>
      </c>
    </row>
    <row r="8017" spans="6:8" x14ac:dyDescent="0.15">
      <c r="F8017" s="26">
        <v>43799.874999980566</v>
      </c>
      <c r="G8017" s="27">
        <f>Kalkulationen!F8016</f>
        <v>6.41</v>
      </c>
      <c r="H8017" s="28">
        <f>HLOOKUP(Eingabe!$C$6,Kalkulationen!$F$1:$L$8762,Kalkulationen!D8016)</f>
        <v>410.790941833408</v>
      </c>
    </row>
    <row r="8018" spans="6:8" x14ac:dyDescent="0.15">
      <c r="F8018" s="26">
        <v>43799.91666664723</v>
      </c>
      <c r="G8018" s="27">
        <f>Kalkulationen!F8017</f>
        <v>5.37</v>
      </c>
      <c r="H8018" s="28">
        <f>HLOOKUP(Eingabe!$C$6,Kalkulationen!$F$1:$L$8762,Kalkulationen!D8017)</f>
        <v>232.80191638908431</v>
      </c>
    </row>
    <row r="8019" spans="6:8" x14ac:dyDescent="0.15">
      <c r="F8019" s="26">
        <v>43799.958333313894</v>
      </c>
      <c r="G8019" s="27">
        <f>Kalkulationen!F8018</f>
        <v>5.82</v>
      </c>
      <c r="H8019" s="28">
        <f>HLOOKUP(Eingabe!$C$6,Kalkulationen!$F$1:$L$8762,Kalkulationen!D8018)</f>
        <v>300.31867582888367</v>
      </c>
    </row>
    <row r="8020" spans="6:8" x14ac:dyDescent="0.15">
      <c r="F8020" s="26">
        <v>43799.999999980559</v>
      </c>
      <c r="G8020" s="27">
        <f>Kalkulationen!F8019</f>
        <v>5.37</v>
      </c>
      <c r="H8020" s="28">
        <f>HLOOKUP(Eingabe!$C$6,Kalkulationen!$F$1:$L$8762,Kalkulationen!D8019)</f>
        <v>232.80191638908431</v>
      </c>
    </row>
    <row r="8021" spans="6:8" x14ac:dyDescent="0.15">
      <c r="F8021" s="26">
        <v>43800.041666647223</v>
      </c>
      <c r="G8021" s="27">
        <f>Kalkulationen!F8020</f>
        <v>6.27</v>
      </c>
      <c r="H8021" s="28">
        <f>HLOOKUP(Eingabe!$C$6,Kalkulationen!$F$1:$L$8762,Kalkulationen!D8020)</f>
        <v>381.97961946877831</v>
      </c>
    </row>
    <row r="8022" spans="6:8" x14ac:dyDescent="0.15">
      <c r="F8022" s="26">
        <v>43800.083333313887</v>
      </c>
      <c r="G8022" s="27">
        <f>Kalkulationen!F8021</f>
        <v>5.67</v>
      </c>
      <c r="H8022" s="28">
        <f>HLOOKUP(Eingabe!$C$6,Kalkulationen!$F$1:$L$8762,Kalkulationen!D8021)</f>
        <v>276.80098896274217</v>
      </c>
    </row>
    <row r="8023" spans="6:8" x14ac:dyDescent="0.15">
      <c r="F8023" s="26">
        <v>43800.124999980551</v>
      </c>
      <c r="G8023" s="27">
        <f>Kalkulationen!F8022</f>
        <v>5.67</v>
      </c>
      <c r="H8023" s="28">
        <f>HLOOKUP(Eingabe!$C$6,Kalkulationen!$F$1:$L$8762,Kalkulationen!D8022)</f>
        <v>276.80098896274217</v>
      </c>
    </row>
    <row r="8024" spans="6:8" x14ac:dyDescent="0.15">
      <c r="F8024" s="26">
        <v>43800.166666647216</v>
      </c>
      <c r="G8024" s="27">
        <f>Kalkulationen!F8023</f>
        <v>6.71</v>
      </c>
      <c r="H8024" s="28">
        <f>HLOOKUP(Eingabe!$C$6,Kalkulationen!$F$1:$L$8762,Kalkulationen!D8023)</f>
        <v>476.43639304473675</v>
      </c>
    </row>
    <row r="8025" spans="6:8" x14ac:dyDescent="0.15">
      <c r="F8025" s="26">
        <v>43800.20833331388</v>
      </c>
      <c r="G8025" s="27">
        <f>Kalkulationen!F8024</f>
        <v>5.67</v>
      </c>
      <c r="H8025" s="28">
        <f>HLOOKUP(Eingabe!$C$6,Kalkulationen!$F$1:$L$8762,Kalkulationen!D8024)</f>
        <v>276.80098896274217</v>
      </c>
    </row>
    <row r="8026" spans="6:8" x14ac:dyDescent="0.15">
      <c r="F8026" s="26">
        <v>43800.249999980544</v>
      </c>
      <c r="G8026" s="27">
        <f>Kalkulationen!F8025</f>
        <v>7.31</v>
      </c>
      <c r="H8026" s="28">
        <f>HLOOKUP(Eingabe!$C$6,Kalkulationen!$F$1:$L$8762,Kalkulationen!D8025)</f>
        <v>624.88523343482666</v>
      </c>
    </row>
    <row r="8027" spans="6:8" x14ac:dyDescent="0.15">
      <c r="F8027" s="26">
        <v>43800.291666647208</v>
      </c>
      <c r="G8027" s="27">
        <f>Kalkulationen!F8026</f>
        <v>6.56</v>
      </c>
      <c r="H8027" s="28">
        <f>HLOOKUP(Eingabe!$C$6,Kalkulationen!$F$1:$L$8762,Kalkulationen!D8026)</f>
        <v>442.98824926057142</v>
      </c>
    </row>
    <row r="8028" spans="6:8" x14ac:dyDescent="0.15">
      <c r="F8028" s="26">
        <v>43800.333333313873</v>
      </c>
      <c r="G8028" s="27">
        <f>Kalkulationen!F8027</f>
        <v>6.56</v>
      </c>
      <c r="H8028" s="28">
        <f>HLOOKUP(Eingabe!$C$6,Kalkulationen!$F$1:$L$8762,Kalkulationen!D8027)</f>
        <v>442.98824926057142</v>
      </c>
    </row>
    <row r="8029" spans="6:8" x14ac:dyDescent="0.15">
      <c r="F8029" s="26">
        <v>43800.374999980537</v>
      </c>
      <c r="G8029" s="27">
        <f>Kalkulationen!F8028</f>
        <v>7.16</v>
      </c>
      <c r="H8029" s="28">
        <f>HLOOKUP(Eingabe!$C$6,Kalkulationen!$F$1:$L$8762,Kalkulationen!D8028)</f>
        <v>585.42842938631918</v>
      </c>
    </row>
    <row r="8030" spans="6:8" x14ac:dyDescent="0.15">
      <c r="F8030" s="26">
        <v>43800.416666647201</v>
      </c>
      <c r="G8030" s="27">
        <f>Kalkulationen!F8029</f>
        <v>7.31</v>
      </c>
      <c r="H8030" s="28">
        <f>HLOOKUP(Eingabe!$C$6,Kalkulationen!$F$1:$L$8762,Kalkulationen!D8029)</f>
        <v>624.88523343482666</v>
      </c>
    </row>
    <row r="8031" spans="6:8" x14ac:dyDescent="0.15">
      <c r="F8031" s="26">
        <v>43800.458333313865</v>
      </c>
      <c r="G8031" s="27">
        <f>Kalkulationen!F8030</f>
        <v>8.2100000000000009</v>
      </c>
      <c r="H8031" s="28">
        <f>HLOOKUP(Eingabe!$C$6,Kalkulationen!$F$1:$L$8762,Kalkulationen!D8030)</f>
        <v>893.08647050519346</v>
      </c>
    </row>
    <row r="8032" spans="6:8" x14ac:dyDescent="0.15">
      <c r="F8032" s="26">
        <v>43800.49999998053</v>
      </c>
      <c r="G8032" s="27">
        <f>Kalkulationen!F8031</f>
        <v>8.2100000000000009</v>
      </c>
      <c r="H8032" s="28">
        <f>HLOOKUP(Eingabe!$C$6,Kalkulationen!$F$1:$L$8762,Kalkulationen!D8031)</f>
        <v>893.08647050519346</v>
      </c>
    </row>
    <row r="8033" spans="6:8" x14ac:dyDescent="0.15">
      <c r="F8033" s="26">
        <v>43800.541666647194</v>
      </c>
      <c r="G8033" s="27">
        <f>Kalkulationen!F8032</f>
        <v>8.06</v>
      </c>
      <c r="H8033" s="28">
        <f>HLOOKUP(Eingabe!$C$6,Kalkulationen!$F$1:$L$8762,Kalkulationen!D8032)</f>
        <v>844.78749676498433</v>
      </c>
    </row>
    <row r="8034" spans="6:8" x14ac:dyDescent="0.15">
      <c r="F8034" s="26">
        <v>43800.583333313858</v>
      </c>
      <c r="G8034" s="27">
        <f>Kalkulationen!F8033</f>
        <v>8.65</v>
      </c>
      <c r="H8034" s="28">
        <f>HLOOKUP(Eingabe!$C$6,Kalkulationen!$F$1:$L$8762,Kalkulationen!D8033)</f>
        <v>1041.1999722463847</v>
      </c>
    </row>
    <row r="8035" spans="6:8" x14ac:dyDescent="0.15">
      <c r="F8035" s="26">
        <v>43800.624999980522</v>
      </c>
      <c r="G8035" s="27">
        <f>Kalkulationen!F8034</f>
        <v>7.91</v>
      </c>
      <c r="H8035" s="28">
        <f>HLOOKUP(Eingabe!$C$6,Kalkulationen!$F$1:$L$8762,Kalkulationen!D8034)</f>
        <v>797.86398166766901</v>
      </c>
    </row>
    <row r="8036" spans="6:8" x14ac:dyDescent="0.15">
      <c r="F8036" s="26">
        <v>43800.666666647187</v>
      </c>
      <c r="G8036" s="27">
        <f>Kalkulationen!F8035</f>
        <v>7.31</v>
      </c>
      <c r="H8036" s="28">
        <f>HLOOKUP(Eingabe!$C$6,Kalkulationen!$F$1:$L$8762,Kalkulationen!D8035)</f>
        <v>624.88523343482666</v>
      </c>
    </row>
    <row r="8037" spans="6:8" x14ac:dyDescent="0.15">
      <c r="F8037" s="26">
        <v>43800.708333313851</v>
      </c>
      <c r="G8037" s="27">
        <f>Kalkulationen!F8036</f>
        <v>6.71</v>
      </c>
      <c r="H8037" s="28">
        <f>HLOOKUP(Eingabe!$C$6,Kalkulationen!$F$1:$L$8762,Kalkulationen!D8036)</f>
        <v>476.43639304473675</v>
      </c>
    </row>
    <row r="8038" spans="6:8" x14ac:dyDescent="0.15">
      <c r="F8038" s="26">
        <v>43800.749999980515</v>
      </c>
      <c r="G8038" s="27">
        <f>Kalkulationen!F8037</f>
        <v>7.31</v>
      </c>
      <c r="H8038" s="28">
        <f>HLOOKUP(Eingabe!$C$6,Kalkulationen!$F$1:$L$8762,Kalkulationen!D8037)</f>
        <v>624.88523343482666</v>
      </c>
    </row>
    <row r="8039" spans="6:8" x14ac:dyDescent="0.15">
      <c r="F8039" s="26">
        <v>43800.791666647179</v>
      </c>
      <c r="G8039" s="27">
        <f>Kalkulationen!F8038</f>
        <v>6.71</v>
      </c>
      <c r="H8039" s="28">
        <f>HLOOKUP(Eingabe!$C$6,Kalkulationen!$F$1:$L$8762,Kalkulationen!D8038)</f>
        <v>476.43639304473675</v>
      </c>
    </row>
    <row r="8040" spans="6:8" x14ac:dyDescent="0.15">
      <c r="F8040" s="26">
        <v>43800.833333313843</v>
      </c>
      <c r="G8040" s="27">
        <f>Kalkulationen!F8039</f>
        <v>7.01</v>
      </c>
      <c r="H8040" s="28">
        <f>HLOOKUP(Eingabe!$C$6,Kalkulationen!$F$1:$L$8762,Kalkulationen!D8039)</f>
        <v>547.54540984378536</v>
      </c>
    </row>
    <row r="8041" spans="6:8" x14ac:dyDescent="0.15">
      <c r="F8041" s="26">
        <v>43800.874999980508</v>
      </c>
      <c r="G8041" s="27">
        <f>Kalkulationen!F8040</f>
        <v>6.86</v>
      </c>
      <c r="H8041" s="28">
        <f>HLOOKUP(Eingabe!$C$6,Kalkulationen!$F$1:$L$8762,Kalkulationen!D8040)</f>
        <v>511.24640402007304</v>
      </c>
    </row>
    <row r="8042" spans="6:8" x14ac:dyDescent="0.15">
      <c r="F8042" s="26">
        <v>43800.916666647172</v>
      </c>
      <c r="G8042" s="27">
        <f>Kalkulationen!F8041</f>
        <v>6.71</v>
      </c>
      <c r="H8042" s="28">
        <f>HLOOKUP(Eingabe!$C$6,Kalkulationen!$F$1:$L$8762,Kalkulationen!D8041)</f>
        <v>476.43639304473675</v>
      </c>
    </row>
    <row r="8043" spans="6:8" x14ac:dyDescent="0.15">
      <c r="F8043" s="26">
        <v>43800.958333313836</v>
      </c>
      <c r="G8043" s="27">
        <f>Kalkulationen!F8042</f>
        <v>6.86</v>
      </c>
      <c r="H8043" s="28">
        <f>HLOOKUP(Eingabe!$C$6,Kalkulationen!$F$1:$L$8762,Kalkulationen!D8042)</f>
        <v>511.24640402007304</v>
      </c>
    </row>
    <row r="8044" spans="6:8" x14ac:dyDescent="0.15">
      <c r="F8044" s="26">
        <v>43800.9999999805</v>
      </c>
      <c r="G8044" s="27">
        <f>Kalkulationen!F8043</f>
        <v>7.01</v>
      </c>
      <c r="H8044" s="28">
        <f>HLOOKUP(Eingabe!$C$6,Kalkulationen!$F$1:$L$8762,Kalkulationen!D8043)</f>
        <v>547.54540984378536</v>
      </c>
    </row>
    <row r="8045" spans="6:8" x14ac:dyDescent="0.15">
      <c r="F8045" s="26">
        <v>43801.041666647165</v>
      </c>
      <c r="G8045" s="27">
        <f>Kalkulationen!F8044</f>
        <v>7.61</v>
      </c>
      <c r="H8045" s="28">
        <f>HLOOKUP(Eingabe!$C$6,Kalkulationen!$F$1:$L$8762,Kalkulationen!D8044)</f>
        <v>708.39409691925232</v>
      </c>
    </row>
    <row r="8046" spans="6:8" x14ac:dyDescent="0.15">
      <c r="F8046" s="26">
        <v>43801.083333313829</v>
      </c>
      <c r="G8046" s="27">
        <f>Kalkulationen!F8045</f>
        <v>7.91</v>
      </c>
      <c r="H8046" s="28">
        <f>HLOOKUP(Eingabe!$C$6,Kalkulationen!$F$1:$L$8762,Kalkulationen!D8045)</f>
        <v>797.86398166766901</v>
      </c>
    </row>
    <row r="8047" spans="6:8" x14ac:dyDescent="0.15">
      <c r="F8047" s="26">
        <v>43801.124999980493</v>
      </c>
      <c r="G8047" s="27">
        <f>Kalkulationen!F8046</f>
        <v>7.61</v>
      </c>
      <c r="H8047" s="28">
        <f>HLOOKUP(Eingabe!$C$6,Kalkulationen!$F$1:$L$8762,Kalkulationen!D8046)</f>
        <v>708.39409691925232</v>
      </c>
    </row>
    <row r="8048" spans="6:8" x14ac:dyDescent="0.15">
      <c r="F8048" s="26">
        <v>43801.166666647157</v>
      </c>
      <c r="G8048" s="27">
        <f>Kalkulationen!F8047</f>
        <v>7.61</v>
      </c>
      <c r="H8048" s="28">
        <f>HLOOKUP(Eingabe!$C$6,Kalkulationen!$F$1:$L$8762,Kalkulationen!D8047)</f>
        <v>708.39409691925232</v>
      </c>
    </row>
    <row r="8049" spans="6:8" x14ac:dyDescent="0.15">
      <c r="F8049" s="26">
        <v>43801.208333313822</v>
      </c>
      <c r="G8049" s="27">
        <f>Kalkulationen!F8048</f>
        <v>7.61</v>
      </c>
      <c r="H8049" s="28">
        <f>HLOOKUP(Eingabe!$C$6,Kalkulationen!$F$1:$L$8762,Kalkulationen!D8048)</f>
        <v>708.39409691925232</v>
      </c>
    </row>
    <row r="8050" spans="6:8" x14ac:dyDescent="0.15">
      <c r="F8050" s="26">
        <v>43801.249999980486</v>
      </c>
      <c r="G8050" s="27">
        <f>Kalkulationen!F8049</f>
        <v>5.97</v>
      </c>
      <c r="H8050" s="28">
        <f>HLOOKUP(Eingabe!$C$6,Kalkulationen!$F$1:$L$8762,Kalkulationen!D8049)</f>
        <v>325.486920668631</v>
      </c>
    </row>
    <row r="8051" spans="6:8" x14ac:dyDescent="0.15">
      <c r="F8051" s="26">
        <v>43801.29166664715</v>
      </c>
      <c r="G8051" s="27">
        <f>Kalkulationen!F8050</f>
        <v>8.06</v>
      </c>
      <c r="H8051" s="28">
        <f>HLOOKUP(Eingabe!$C$6,Kalkulationen!$F$1:$L$8762,Kalkulationen!D8050)</f>
        <v>844.78749676498433</v>
      </c>
    </row>
    <row r="8052" spans="6:8" x14ac:dyDescent="0.15">
      <c r="F8052" s="26">
        <v>43801.333333313814</v>
      </c>
      <c r="G8052" s="27">
        <f>Kalkulationen!F8051</f>
        <v>7.16</v>
      </c>
      <c r="H8052" s="28">
        <f>HLOOKUP(Eingabe!$C$6,Kalkulationen!$F$1:$L$8762,Kalkulationen!D8051)</f>
        <v>585.42842938631918</v>
      </c>
    </row>
    <row r="8053" spans="6:8" x14ac:dyDescent="0.15">
      <c r="F8053" s="26">
        <v>43801.374999980479</v>
      </c>
      <c r="G8053" s="27">
        <f>Kalkulationen!F8052</f>
        <v>7.61</v>
      </c>
      <c r="H8053" s="28">
        <f>HLOOKUP(Eingabe!$C$6,Kalkulationen!$F$1:$L$8762,Kalkulationen!D8052)</f>
        <v>708.39409691925232</v>
      </c>
    </row>
    <row r="8054" spans="6:8" x14ac:dyDescent="0.15">
      <c r="F8054" s="26">
        <v>43801.416666647143</v>
      </c>
      <c r="G8054" s="27">
        <f>Kalkulationen!F8053</f>
        <v>8.35</v>
      </c>
      <c r="H8054" s="28">
        <f>HLOOKUP(Eingabe!$C$6,Kalkulationen!$F$1:$L$8762,Kalkulationen!D8053)</f>
        <v>939.27147909968994</v>
      </c>
    </row>
    <row r="8055" spans="6:8" x14ac:dyDescent="0.15">
      <c r="F8055" s="26">
        <v>43801.458333313807</v>
      </c>
      <c r="G8055" s="27">
        <f>Kalkulationen!F8054</f>
        <v>10.29</v>
      </c>
      <c r="H8055" s="28">
        <f>HLOOKUP(Eingabe!$C$6,Kalkulationen!$F$1:$L$8762,Kalkulationen!D8054)</f>
        <v>1556.9453065826615</v>
      </c>
    </row>
    <row r="8056" spans="6:8" x14ac:dyDescent="0.15">
      <c r="F8056" s="26">
        <v>43801.499999980471</v>
      </c>
      <c r="G8056" s="27">
        <f>Kalkulationen!F8055</f>
        <v>9.85</v>
      </c>
      <c r="H8056" s="28">
        <f>HLOOKUP(Eingabe!$C$6,Kalkulationen!$F$1:$L$8762,Kalkulationen!D8055)</f>
        <v>1440.5486371097504</v>
      </c>
    </row>
    <row r="8057" spans="6:8" x14ac:dyDescent="0.15">
      <c r="F8057" s="26">
        <v>43801.541666647136</v>
      </c>
      <c r="G8057" s="27">
        <f>Kalkulationen!F8056</f>
        <v>8.65</v>
      </c>
      <c r="H8057" s="28">
        <f>HLOOKUP(Eingabe!$C$6,Kalkulationen!$F$1:$L$8762,Kalkulationen!D8056)</f>
        <v>1041.1999722463847</v>
      </c>
    </row>
    <row r="8058" spans="6:8" x14ac:dyDescent="0.15">
      <c r="F8058" s="26">
        <v>43801.5833333138</v>
      </c>
      <c r="G8058" s="27">
        <f>Kalkulationen!F8057</f>
        <v>8.35</v>
      </c>
      <c r="H8058" s="28">
        <f>HLOOKUP(Eingabe!$C$6,Kalkulationen!$F$1:$L$8762,Kalkulationen!D8057)</f>
        <v>939.27147909968994</v>
      </c>
    </row>
    <row r="8059" spans="6:8" x14ac:dyDescent="0.15">
      <c r="F8059" s="26">
        <v>43801.624999980464</v>
      </c>
      <c r="G8059" s="27">
        <f>Kalkulationen!F8058</f>
        <v>7.31</v>
      </c>
      <c r="H8059" s="28">
        <f>HLOOKUP(Eingabe!$C$6,Kalkulationen!$F$1:$L$8762,Kalkulationen!D8058)</f>
        <v>624.88523343482666</v>
      </c>
    </row>
    <row r="8060" spans="6:8" x14ac:dyDescent="0.15">
      <c r="F8060" s="26">
        <v>43801.666666647128</v>
      </c>
      <c r="G8060" s="27">
        <f>Kalkulationen!F8059</f>
        <v>7.46</v>
      </c>
      <c r="H8060" s="28">
        <f>HLOOKUP(Eingabe!$C$6,Kalkulationen!$F$1:$L$8762,Kalkulationen!D8059)</f>
        <v>665.88406137106449</v>
      </c>
    </row>
    <row r="8061" spans="6:8" x14ac:dyDescent="0.15">
      <c r="F8061" s="26">
        <v>43801.708333313793</v>
      </c>
      <c r="G8061" s="27">
        <f>Kalkulationen!F8060</f>
        <v>8.9499999999999993</v>
      </c>
      <c r="H8061" s="28">
        <f>HLOOKUP(Eingabe!$C$6,Kalkulationen!$F$1:$L$8762,Kalkulationen!D8060)</f>
        <v>1145.4953873443787</v>
      </c>
    </row>
    <row r="8062" spans="6:8" x14ac:dyDescent="0.15">
      <c r="F8062" s="26">
        <v>43801.749999980457</v>
      </c>
      <c r="G8062" s="27">
        <f>Kalkulationen!F8061</f>
        <v>8.9499999999999993</v>
      </c>
      <c r="H8062" s="28">
        <f>HLOOKUP(Eingabe!$C$6,Kalkulationen!$F$1:$L$8762,Kalkulationen!D8061)</f>
        <v>1145.4953873443787</v>
      </c>
    </row>
    <row r="8063" spans="6:8" x14ac:dyDescent="0.15">
      <c r="F8063" s="26">
        <v>43801.791666647121</v>
      </c>
      <c r="G8063" s="27">
        <f>Kalkulationen!F8062</f>
        <v>9.6999999999999993</v>
      </c>
      <c r="H8063" s="28">
        <f>HLOOKUP(Eingabe!$C$6,Kalkulationen!$F$1:$L$8762,Kalkulationen!D8062)</f>
        <v>1395.9304200635784</v>
      </c>
    </row>
    <row r="8064" spans="6:8" x14ac:dyDescent="0.15">
      <c r="F8064" s="26">
        <v>43801.833333313785</v>
      </c>
      <c r="G8064" s="27">
        <f>Kalkulationen!F8063</f>
        <v>10.29</v>
      </c>
      <c r="H8064" s="28">
        <f>HLOOKUP(Eingabe!$C$6,Kalkulationen!$F$1:$L$8762,Kalkulationen!D8063)</f>
        <v>1556.9453065826615</v>
      </c>
    </row>
    <row r="8065" spans="6:8" x14ac:dyDescent="0.15">
      <c r="F8065" s="26">
        <v>43801.87499998045</v>
      </c>
      <c r="G8065" s="27">
        <f>Kalkulationen!F8064</f>
        <v>10.59</v>
      </c>
      <c r="H8065" s="28">
        <f>HLOOKUP(Eingabe!$C$6,Kalkulationen!$F$1:$L$8762,Kalkulationen!D8064)</f>
        <v>1624.0229134898696</v>
      </c>
    </row>
    <row r="8066" spans="6:8" x14ac:dyDescent="0.15">
      <c r="F8066" s="26">
        <v>43801.916666647114</v>
      </c>
      <c r="G8066" s="27">
        <f>Kalkulationen!F8065</f>
        <v>9.85</v>
      </c>
      <c r="H8066" s="28">
        <f>HLOOKUP(Eingabe!$C$6,Kalkulationen!$F$1:$L$8762,Kalkulationen!D8065)</f>
        <v>1440.5486371097504</v>
      </c>
    </row>
    <row r="8067" spans="6:8" x14ac:dyDescent="0.15">
      <c r="F8067" s="26">
        <v>43801.958333313778</v>
      </c>
      <c r="G8067" s="27">
        <f>Kalkulationen!F8066</f>
        <v>8.65</v>
      </c>
      <c r="H8067" s="28">
        <f>HLOOKUP(Eingabe!$C$6,Kalkulationen!$F$1:$L$8762,Kalkulationen!D8066)</f>
        <v>1041.1999722463847</v>
      </c>
    </row>
    <row r="8068" spans="6:8" x14ac:dyDescent="0.15">
      <c r="F8068" s="26">
        <v>43801.999999980442</v>
      </c>
      <c r="G8068" s="27">
        <f>Kalkulationen!F8067</f>
        <v>7.01</v>
      </c>
      <c r="H8068" s="28">
        <f>HLOOKUP(Eingabe!$C$6,Kalkulationen!$F$1:$L$8762,Kalkulationen!D8067)</f>
        <v>547.54540984378536</v>
      </c>
    </row>
    <row r="8069" spans="6:8" x14ac:dyDescent="0.15">
      <c r="F8069" s="26">
        <v>43802.041666647106</v>
      </c>
      <c r="G8069" s="27">
        <f>Kalkulationen!F8068</f>
        <v>5.67</v>
      </c>
      <c r="H8069" s="28">
        <f>HLOOKUP(Eingabe!$C$6,Kalkulationen!$F$1:$L$8762,Kalkulationen!D8068)</f>
        <v>276.80098896274217</v>
      </c>
    </row>
    <row r="8070" spans="6:8" x14ac:dyDescent="0.15">
      <c r="F8070" s="26">
        <v>43802.083333313771</v>
      </c>
      <c r="G8070" s="27">
        <f>Kalkulationen!F8069</f>
        <v>4.4800000000000004</v>
      </c>
      <c r="H8070" s="28">
        <f>HLOOKUP(Eingabe!$C$6,Kalkulationen!$F$1:$L$8762,Kalkulationen!D8069)</f>
        <v>127.75355141684258</v>
      </c>
    </row>
    <row r="8071" spans="6:8" x14ac:dyDescent="0.15">
      <c r="F8071" s="26">
        <v>43802.124999980435</v>
      </c>
      <c r="G8071" s="27">
        <f>Kalkulationen!F8070</f>
        <v>4.18</v>
      </c>
      <c r="H8071" s="28">
        <f>HLOOKUP(Eingabe!$C$6,Kalkulationen!$F$1:$L$8762,Kalkulationen!D8070)</f>
        <v>99.286032951741447</v>
      </c>
    </row>
    <row r="8072" spans="6:8" x14ac:dyDescent="0.15">
      <c r="F8072" s="26">
        <v>43802.166666647099</v>
      </c>
      <c r="G8072" s="27">
        <f>Kalkulationen!F8071</f>
        <v>3.58</v>
      </c>
      <c r="H8072" s="28">
        <f>HLOOKUP(Eingabe!$C$6,Kalkulationen!$F$1:$L$8762,Kalkulationen!D8071)</f>
        <v>45.658471991144815</v>
      </c>
    </row>
    <row r="8073" spans="6:8" x14ac:dyDescent="0.15">
      <c r="F8073" s="26">
        <v>43802.208333313763</v>
      </c>
      <c r="G8073" s="27">
        <f>Kalkulationen!F8072</f>
        <v>3.13</v>
      </c>
      <c r="H8073" s="28">
        <f>HLOOKUP(Eingabe!$C$6,Kalkulationen!$F$1:$L$8762,Kalkulationen!D8072)</f>
        <v>21.178652373249626</v>
      </c>
    </row>
    <row r="8074" spans="6:8" x14ac:dyDescent="0.15">
      <c r="F8074" s="26">
        <v>43802.249999980428</v>
      </c>
      <c r="G8074" s="27">
        <f>Kalkulationen!F8073</f>
        <v>1.64</v>
      </c>
      <c r="H8074" s="28">
        <f>HLOOKUP(Eingabe!$C$6,Kalkulationen!$F$1:$L$8762,Kalkulationen!D8073)</f>
        <v>0.28936731896601203</v>
      </c>
    </row>
    <row r="8075" spans="6:8" x14ac:dyDescent="0.15">
      <c r="F8075" s="26">
        <v>43802.291666647092</v>
      </c>
      <c r="G8075" s="27">
        <f>Kalkulationen!F8074</f>
        <v>2.54</v>
      </c>
      <c r="H8075" s="28">
        <f>HLOOKUP(Eingabe!$C$6,Kalkulationen!$F$1:$L$8762,Kalkulationen!D8074)</f>
        <v>4.7035428791755116</v>
      </c>
    </row>
    <row r="8076" spans="6:8" x14ac:dyDescent="0.15">
      <c r="F8076" s="26">
        <v>43802.333333313756</v>
      </c>
      <c r="G8076" s="27">
        <f>Kalkulationen!F8075</f>
        <v>2.98</v>
      </c>
      <c r="H8076" s="28">
        <f>HLOOKUP(Eingabe!$C$6,Kalkulationen!$F$1:$L$8762,Kalkulationen!D8075)</f>
        <v>15.363813474783871</v>
      </c>
    </row>
    <row r="8077" spans="6:8" x14ac:dyDescent="0.15">
      <c r="F8077" s="26">
        <v>43802.37499998042</v>
      </c>
      <c r="G8077" s="27">
        <f>Kalkulationen!F8076</f>
        <v>1.79</v>
      </c>
      <c r="H8077" s="28">
        <f>HLOOKUP(Eingabe!$C$6,Kalkulationen!$F$1:$L$8762,Kalkulationen!D8076)</f>
        <v>0.54640916557928276</v>
      </c>
    </row>
    <row r="8078" spans="6:8" x14ac:dyDescent="0.15">
      <c r="F8078" s="26">
        <v>43802.416666647085</v>
      </c>
      <c r="G8078" s="27">
        <f>Kalkulationen!F8077</f>
        <v>2.69</v>
      </c>
      <c r="H8078" s="28">
        <f>HLOOKUP(Eingabe!$C$6,Kalkulationen!$F$1:$L$8762,Kalkulationen!D8077)</f>
        <v>7.4302984659264721</v>
      </c>
    </row>
    <row r="8079" spans="6:8" x14ac:dyDescent="0.15">
      <c r="F8079" s="26">
        <v>43802.458333313749</v>
      </c>
      <c r="G8079" s="27">
        <f>Kalkulationen!F8078</f>
        <v>2.39</v>
      </c>
      <c r="H8079" s="28">
        <f>HLOOKUP(Eingabe!$C$6,Kalkulationen!$F$1:$L$8762,Kalkulationen!D8078)</f>
        <v>3.2364376072839534</v>
      </c>
    </row>
    <row r="8080" spans="6:8" x14ac:dyDescent="0.15">
      <c r="F8080" s="26">
        <v>43802.499999980413</v>
      </c>
      <c r="G8080" s="27">
        <f>Kalkulationen!F8079</f>
        <v>1.79</v>
      </c>
      <c r="H8080" s="28">
        <f>HLOOKUP(Eingabe!$C$6,Kalkulationen!$F$1:$L$8762,Kalkulationen!D8079)</f>
        <v>0.54640916557928276</v>
      </c>
    </row>
    <row r="8081" spans="6:8" x14ac:dyDescent="0.15">
      <c r="F8081" s="26">
        <v>43802.541666647077</v>
      </c>
      <c r="G8081" s="27">
        <f>Kalkulationen!F8080</f>
        <v>1.34</v>
      </c>
      <c r="H8081" s="28">
        <f>HLOOKUP(Eingabe!$C$6,Kalkulationen!$F$1:$L$8762,Kalkulationen!D8080)</f>
        <v>0</v>
      </c>
    </row>
    <row r="8082" spans="6:8" x14ac:dyDescent="0.15">
      <c r="F8082" s="26">
        <v>43802.583333313742</v>
      </c>
      <c r="G8082" s="27">
        <f>Kalkulationen!F8081</f>
        <v>0.75</v>
      </c>
      <c r="H8082" s="28">
        <f>HLOOKUP(Eingabe!$C$6,Kalkulationen!$F$1:$L$8762,Kalkulationen!D8081)</f>
        <v>0</v>
      </c>
    </row>
    <row r="8083" spans="6:8" x14ac:dyDescent="0.15">
      <c r="F8083" s="26">
        <v>43802.624999980406</v>
      </c>
      <c r="G8083" s="27">
        <f>Kalkulationen!F8082</f>
        <v>1.79</v>
      </c>
      <c r="H8083" s="28">
        <f>HLOOKUP(Eingabe!$C$6,Kalkulationen!$F$1:$L$8762,Kalkulationen!D8082)</f>
        <v>0.54640916557928276</v>
      </c>
    </row>
    <row r="8084" spans="6:8" x14ac:dyDescent="0.15">
      <c r="F8084" s="26">
        <v>43802.66666664707</v>
      </c>
      <c r="G8084" s="27">
        <f>Kalkulationen!F8083</f>
        <v>1.34</v>
      </c>
      <c r="H8084" s="28">
        <f>HLOOKUP(Eingabe!$C$6,Kalkulationen!$F$1:$L$8762,Kalkulationen!D8083)</f>
        <v>0</v>
      </c>
    </row>
    <row r="8085" spans="6:8" x14ac:dyDescent="0.15">
      <c r="F8085" s="26">
        <v>43802.708333313734</v>
      </c>
      <c r="G8085" s="27">
        <f>Kalkulationen!F8084</f>
        <v>2.09</v>
      </c>
      <c r="H8085" s="28">
        <f>HLOOKUP(Eingabe!$C$6,Kalkulationen!$F$1:$L$8762,Kalkulationen!D8084)</f>
        <v>1.4746487197138975</v>
      </c>
    </row>
    <row r="8086" spans="6:8" x14ac:dyDescent="0.15">
      <c r="F8086" s="26">
        <v>43802.749999980399</v>
      </c>
      <c r="G8086" s="27">
        <f>Kalkulationen!F8085</f>
        <v>2.39</v>
      </c>
      <c r="H8086" s="28">
        <f>HLOOKUP(Eingabe!$C$6,Kalkulationen!$F$1:$L$8762,Kalkulationen!D8085)</f>
        <v>3.2364376072839534</v>
      </c>
    </row>
    <row r="8087" spans="6:8" x14ac:dyDescent="0.15">
      <c r="F8087" s="26">
        <v>43802.791666647063</v>
      </c>
      <c r="G8087" s="27">
        <f>Kalkulationen!F8086</f>
        <v>2.54</v>
      </c>
      <c r="H8087" s="28">
        <f>HLOOKUP(Eingabe!$C$6,Kalkulationen!$F$1:$L$8762,Kalkulationen!D8086)</f>
        <v>4.7035428791755116</v>
      </c>
    </row>
    <row r="8088" spans="6:8" x14ac:dyDescent="0.15">
      <c r="F8088" s="26">
        <v>43802.833333313727</v>
      </c>
      <c r="G8088" s="27">
        <f>Kalkulationen!F8087</f>
        <v>2.83</v>
      </c>
      <c r="H8088" s="28">
        <f>HLOOKUP(Eingabe!$C$6,Kalkulationen!$F$1:$L$8762,Kalkulationen!D8087)</f>
        <v>10.799308393294714</v>
      </c>
    </row>
    <row r="8089" spans="6:8" x14ac:dyDescent="0.15">
      <c r="F8089" s="26">
        <v>43802.874999980391</v>
      </c>
      <c r="G8089" s="27">
        <f>Kalkulationen!F8088</f>
        <v>2.69</v>
      </c>
      <c r="H8089" s="28">
        <f>HLOOKUP(Eingabe!$C$6,Kalkulationen!$F$1:$L$8762,Kalkulationen!D8088)</f>
        <v>7.4302984659264721</v>
      </c>
    </row>
    <row r="8090" spans="6:8" x14ac:dyDescent="0.15">
      <c r="F8090" s="26">
        <v>43802.916666647056</v>
      </c>
      <c r="G8090" s="27">
        <f>Kalkulationen!F8089</f>
        <v>2.69</v>
      </c>
      <c r="H8090" s="28">
        <f>HLOOKUP(Eingabe!$C$6,Kalkulationen!$F$1:$L$8762,Kalkulationen!D8089)</f>
        <v>7.4302984659264721</v>
      </c>
    </row>
    <row r="8091" spans="6:8" x14ac:dyDescent="0.15">
      <c r="F8091" s="26">
        <v>43802.95833331372</v>
      </c>
      <c r="G8091" s="27">
        <f>Kalkulationen!F8090</f>
        <v>1.64</v>
      </c>
      <c r="H8091" s="28">
        <f>HLOOKUP(Eingabe!$C$6,Kalkulationen!$F$1:$L$8762,Kalkulationen!D8090)</f>
        <v>0.28936731896601203</v>
      </c>
    </row>
    <row r="8092" spans="6:8" x14ac:dyDescent="0.15">
      <c r="F8092" s="26">
        <v>43802.999999980384</v>
      </c>
      <c r="G8092" s="27">
        <f>Kalkulationen!F8091</f>
        <v>1.49</v>
      </c>
      <c r="H8092" s="28">
        <f>HLOOKUP(Eingabe!$C$6,Kalkulationen!$F$1:$L$8762,Kalkulationen!D8091)</f>
        <v>0.12936521063564776</v>
      </c>
    </row>
    <row r="8093" spans="6:8" x14ac:dyDescent="0.15">
      <c r="F8093" s="26">
        <v>43803.041666647048</v>
      </c>
      <c r="G8093" s="27">
        <f>Kalkulationen!F8092</f>
        <v>1.79</v>
      </c>
      <c r="H8093" s="28">
        <f>HLOOKUP(Eingabe!$C$6,Kalkulationen!$F$1:$L$8762,Kalkulationen!D8092)</f>
        <v>0.54640916557928276</v>
      </c>
    </row>
    <row r="8094" spans="6:8" x14ac:dyDescent="0.15">
      <c r="F8094" s="26">
        <v>43803.083333313713</v>
      </c>
      <c r="G8094" s="27">
        <f>Kalkulationen!F8093</f>
        <v>2.2400000000000002</v>
      </c>
      <c r="H8094" s="28">
        <f>HLOOKUP(Eingabe!$C$6,Kalkulationen!$F$1:$L$8762,Kalkulationen!D8093)</f>
        <v>2.2387492384510437</v>
      </c>
    </row>
    <row r="8095" spans="6:8" x14ac:dyDescent="0.15">
      <c r="F8095" s="26">
        <v>43803.124999980377</v>
      </c>
      <c r="G8095" s="27">
        <f>Kalkulationen!F8094</f>
        <v>3.13</v>
      </c>
      <c r="H8095" s="28">
        <f>HLOOKUP(Eingabe!$C$6,Kalkulationen!$F$1:$L$8762,Kalkulationen!D8094)</f>
        <v>21.178652373249626</v>
      </c>
    </row>
    <row r="8096" spans="6:8" x14ac:dyDescent="0.15">
      <c r="F8096" s="26">
        <v>43803.166666647041</v>
      </c>
      <c r="G8096" s="27">
        <f>Kalkulationen!F8095</f>
        <v>2.69</v>
      </c>
      <c r="H8096" s="28">
        <f>HLOOKUP(Eingabe!$C$6,Kalkulationen!$F$1:$L$8762,Kalkulationen!D8095)</f>
        <v>7.4302984659264721</v>
      </c>
    </row>
    <row r="8097" spans="6:8" x14ac:dyDescent="0.15">
      <c r="F8097" s="26">
        <v>43803.208333313705</v>
      </c>
      <c r="G8097" s="27">
        <f>Kalkulationen!F8096</f>
        <v>2.39</v>
      </c>
      <c r="H8097" s="28">
        <f>HLOOKUP(Eingabe!$C$6,Kalkulationen!$F$1:$L$8762,Kalkulationen!D8096)</f>
        <v>3.2364376072839534</v>
      </c>
    </row>
    <row r="8098" spans="6:8" x14ac:dyDescent="0.15">
      <c r="F8098" s="26">
        <v>43803.249999980369</v>
      </c>
      <c r="G8098" s="27">
        <f>Kalkulationen!F8097</f>
        <v>2.83</v>
      </c>
      <c r="H8098" s="28">
        <f>HLOOKUP(Eingabe!$C$6,Kalkulationen!$F$1:$L$8762,Kalkulationen!D8097)</f>
        <v>10.799308393294714</v>
      </c>
    </row>
    <row r="8099" spans="6:8" x14ac:dyDescent="0.15">
      <c r="F8099" s="26">
        <v>43803.291666647034</v>
      </c>
      <c r="G8099" s="27">
        <f>Kalkulationen!F8098</f>
        <v>3.28</v>
      </c>
      <c r="H8099" s="28">
        <f>HLOOKUP(Eingabe!$C$6,Kalkulationen!$F$1:$L$8762,Kalkulationen!D8098)</f>
        <v>28.07247429844973</v>
      </c>
    </row>
    <row r="8100" spans="6:8" x14ac:dyDescent="0.15">
      <c r="F8100" s="26">
        <v>43803.333333313698</v>
      </c>
      <c r="G8100" s="27">
        <f>Kalkulationen!F8099</f>
        <v>2.69</v>
      </c>
      <c r="H8100" s="28">
        <f>HLOOKUP(Eingabe!$C$6,Kalkulationen!$F$1:$L$8762,Kalkulationen!D8099)</f>
        <v>7.4302984659264721</v>
      </c>
    </row>
    <row r="8101" spans="6:8" x14ac:dyDescent="0.15">
      <c r="F8101" s="26">
        <v>43803.374999980362</v>
      </c>
      <c r="G8101" s="27">
        <f>Kalkulationen!F8100</f>
        <v>3.43</v>
      </c>
      <c r="H8101" s="28">
        <f>HLOOKUP(Eingabe!$C$6,Kalkulationen!$F$1:$L$8762,Kalkulationen!D8100)</f>
        <v>35.928487146259762</v>
      </c>
    </row>
    <row r="8102" spans="6:8" x14ac:dyDescent="0.15">
      <c r="F8102" s="26">
        <v>43803.416666647026</v>
      </c>
      <c r="G8102" s="27">
        <f>Kalkulationen!F8101</f>
        <v>3.88</v>
      </c>
      <c r="H8102" s="28">
        <f>HLOOKUP(Eingabe!$C$6,Kalkulationen!$F$1:$L$8762,Kalkulationen!D8101)</f>
        <v>71.378640628237633</v>
      </c>
    </row>
    <row r="8103" spans="6:8" x14ac:dyDescent="0.15">
      <c r="F8103" s="26">
        <v>43803.458333313691</v>
      </c>
      <c r="G8103" s="27">
        <f>Kalkulationen!F8102</f>
        <v>3.43</v>
      </c>
      <c r="H8103" s="28">
        <f>HLOOKUP(Eingabe!$C$6,Kalkulationen!$F$1:$L$8762,Kalkulationen!D8102)</f>
        <v>35.928487146259762</v>
      </c>
    </row>
    <row r="8104" spans="6:8" x14ac:dyDescent="0.15">
      <c r="F8104" s="26">
        <v>43803.499999980355</v>
      </c>
      <c r="G8104" s="27">
        <f>Kalkulationen!F8103</f>
        <v>3.43</v>
      </c>
      <c r="H8104" s="28">
        <f>HLOOKUP(Eingabe!$C$6,Kalkulationen!$F$1:$L$8762,Kalkulationen!D8103)</f>
        <v>35.928487146259762</v>
      </c>
    </row>
    <row r="8105" spans="6:8" x14ac:dyDescent="0.15">
      <c r="F8105" s="26">
        <v>43803.541666647019</v>
      </c>
      <c r="G8105" s="27">
        <f>Kalkulationen!F8104</f>
        <v>2.69</v>
      </c>
      <c r="H8105" s="28">
        <f>HLOOKUP(Eingabe!$C$6,Kalkulationen!$F$1:$L$8762,Kalkulationen!D8104)</f>
        <v>7.4302984659264721</v>
      </c>
    </row>
    <row r="8106" spans="6:8" x14ac:dyDescent="0.15">
      <c r="F8106" s="26">
        <v>43803.583333313683</v>
      </c>
      <c r="G8106" s="27">
        <f>Kalkulationen!F8105</f>
        <v>1.94</v>
      </c>
      <c r="H8106" s="28">
        <f>HLOOKUP(Eingabe!$C$6,Kalkulationen!$F$1:$L$8762,Kalkulationen!D8105)</f>
        <v>0.92361847068584668</v>
      </c>
    </row>
    <row r="8107" spans="6:8" x14ac:dyDescent="0.15">
      <c r="F8107" s="26">
        <v>43803.624999980348</v>
      </c>
      <c r="G8107" s="27">
        <f>Kalkulationen!F8106</f>
        <v>2.69</v>
      </c>
      <c r="H8107" s="28">
        <f>HLOOKUP(Eingabe!$C$6,Kalkulationen!$F$1:$L$8762,Kalkulationen!D8106)</f>
        <v>7.4302984659264721</v>
      </c>
    </row>
    <row r="8108" spans="6:8" x14ac:dyDescent="0.15">
      <c r="F8108" s="26">
        <v>43803.666666647012</v>
      </c>
      <c r="G8108" s="27">
        <f>Kalkulationen!F8107</f>
        <v>3.43</v>
      </c>
      <c r="H8108" s="28">
        <f>HLOOKUP(Eingabe!$C$6,Kalkulationen!$F$1:$L$8762,Kalkulationen!D8107)</f>
        <v>35.928487146259762</v>
      </c>
    </row>
    <row r="8109" spans="6:8" x14ac:dyDescent="0.15">
      <c r="F8109" s="26">
        <v>43803.708333313676</v>
      </c>
      <c r="G8109" s="27">
        <f>Kalkulationen!F8108</f>
        <v>2.83</v>
      </c>
      <c r="H8109" s="28">
        <f>HLOOKUP(Eingabe!$C$6,Kalkulationen!$F$1:$L$8762,Kalkulationen!D8108)</f>
        <v>10.799308393294714</v>
      </c>
    </row>
    <row r="8110" spans="6:8" x14ac:dyDescent="0.15">
      <c r="F8110" s="26">
        <v>43803.74999998034</v>
      </c>
      <c r="G8110" s="27">
        <f>Kalkulationen!F8109</f>
        <v>1.94</v>
      </c>
      <c r="H8110" s="28">
        <f>HLOOKUP(Eingabe!$C$6,Kalkulationen!$F$1:$L$8762,Kalkulationen!D8109)</f>
        <v>0.92361847068584668</v>
      </c>
    </row>
    <row r="8111" spans="6:8" x14ac:dyDescent="0.15">
      <c r="F8111" s="26">
        <v>43803.791666647005</v>
      </c>
      <c r="G8111" s="27">
        <f>Kalkulationen!F8110</f>
        <v>1.79</v>
      </c>
      <c r="H8111" s="28">
        <f>HLOOKUP(Eingabe!$C$6,Kalkulationen!$F$1:$L$8762,Kalkulationen!D8110)</f>
        <v>0.54640916557928276</v>
      </c>
    </row>
    <row r="8112" spans="6:8" x14ac:dyDescent="0.15">
      <c r="F8112" s="26">
        <v>43803.833333313669</v>
      </c>
      <c r="G8112" s="27">
        <f>Kalkulationen!F8111</f>
        <v>0.15</v>
      </c>
      <c r="H8112" s="28">
        <f>HLOOKUP(Eingabe!$C$6,Kalkulationen!$F$1:$L$8762,Kalkulationen!D8111)</f>
        <v>0</v>
      </c>
    </row>
    <row r="8113" spans="6:8" x14ac:dyDescent="0.15">
      <c r="F8113" s="26">
        <v>43803.874999980333</v>
      </c>
      <c r="G8113" s="27">
        <f>Kalkulationen!F8112</f>
        <v>1.94</v>
      </c>
      <c r="H8113" s="28">
        <f>HLOOKUP(Eingabe!$C$6,Kalkulationen!$F$1:$L$8762,Kalkulationen!D8112)</f>
        <v>0.92361847068584668</v>
      </c>
    </row>
    <row r="8114" spans="6:8" x14ac:dyDescent="0.15">
      <c r="F8114" s="26">
        <v>43803.916666646997</v>
      </c>
      <c r="G8114" s="27">
        <f>Kalkulationen!F8113</f>
        <v>2.2400000000000002</v>
      </c>
      <c r="H8114" s="28">
        <f>HLOOKUP(Eingabe!$C$6,Kalkulationen!$F$1:$L$8762,Kalkulationen!D8113)</f>
        <v>2.2387492384510437</v>
      </c>
    </row>
    <row r="8115" spans="6:8" x14ac:dyDescent="0.15">
      <c r="F8115" s="26">
        <v>43803.958333313662</v>
      </c>
      <c r="G8115" s="27">
        <f>Kalkulationen!F8114</f>
        <v>3.28</v>
      </c>
      <c r="H8115" s="28">
        <f>HLOOKUP(Eingabe!$C$6,Kalkulationen!$F$1:$L$8762,Kalkulationen!D8114)</f>
        <v>28.07247429844973</v>
      </c>
    </row>
    <row r="8116" spans="6:8" x14ac:dyDescent="0.15">
      <c r="F8116" s="26">
        <v>43803.999999980326</v>
      </c>
      <c r="G8116" s="27">
        <f>Kalkulationen!F8115</f>
        <v>2.69</v>
      </c>
      <c r="H8116" s="28">
        <f>HLOOKUP(Eingabe!$C$6,Kalkulationen!$F$1:$L$8762,Kalkulationen!D8115)</f>
        <v>7.4302984659264721</v>
      </c>
    </row>
    <row r="8117" spans="6:8" x14ac:dyDescent="0.15">
      <c r="F8117" s="26">
        <v>43804.04166664699</v>
      </c>
      <c r="G8117" s="27">
        <f>Kalkulationen!F8116</f>
        <v>3.73</v>
      </c>
      <c r="H8117" s="28">
        <f>HLOOKUP(Eingabe!$C$6,Kalkulationen!$F$1:$L$8762,Kalkulationen!D8116)</f>
        <v>57.90322713773282</v>
      </c>
    </row>
    <row r="8118" spans="6:8" x14ac:dyDescent="0.15">
      <c r="F8118" s="26">
        <v>43804.083333313654</v>
      </c>
      <c r="G8118" s="27">
        <f>Kalkulationen!F8117</f>
        <v>5.52</v>
      </c>
      <c r="H8118" s="28">
        <f>HLOOKUP(Eingabe!$C$6,Kalkulationen!$F$1:$L$8762,Kalkulationen!D8117)</f>
        <v>254.43327038277369</v>
      </c>
    </row>
    <row r="8119" spans="6:8" x14ac:dyDescent="0.15">
      <c r="F8119" s="26">
        <v>43804.124999980319</v>
      </c>
      <c r="G8119" s="27">
        <f>Kalkulationen!F8118</f>
        <v>5.67</v>
      </c>
      <c r="H8119" s="28">
        <f>HLOOKUP(Eingabe!$C$6,Kalkulationen!$F$1:$L$8762,Kalkulationen!D8118)</f>
        <v>276.80098896274217</v>
      </c>
    </row>
    <row r="8120" spans="6:8" x14ac:dyDescent="0.15">
      <c r="F8120" s="26">
        <v>43804.166666646983</v>
      </c>
      <c r="G8120" s="27">
        <f>Kalkulationen!F8119</f>
        <v>7.16</v>
      </c>
      <c r="H8120" s="28">
        <f>HLOOKUP(Eingabe!$C$6,Kalkulationen!$F$1:$L$8762,Kalkulationen!D8119)</f>
        <v>585.42842938631918</v>
      </c>
    </row>
    <row r="8121" spans="6:8" x14ac:dyDescent="0.15">
      <c r="F8121" s="26">
        <v>43804.208333313647</v>
      </c>
      <c r="G8121" s="27">
        <f>Kalkulationen!F8120</f>
        <v>6.71</v>
      </c>
      <c r="H8121" s="28">
        <f>HLOOKUP(Eingabe!$C$6,Kalkulationen!$F$1:$L$8762,Kalkulationen!D8120)</f>
        <v>476.43639304473675</v>
      </c>
    </row>
    <row r="8122" spans="6:8" x14ac:dyDescent="0.15">
      <c r="F8122" s="26">
        <v>43804.249999980311</v>
      </c>
      <c r="G8122" s="27">
        <f>Kalkulationen!F8121</f>
        <v>7.16</v>
      </c>
      <c r="H8122" s="28">
        <f>HLOOKUP(Eingabe!$C$6,Kalkulationen!$F$1:$L$8762,Kalkulationen!D8121)</f>
        <v>585.42842938631918</v>
      </c>
    </row>
    <row r="8123" spans="6:8" x14ac:dyDescent="0.15">
      <c r="F8123" s="26">
        <v>43804.291666646976</v>
      </c>
      <c r="G8123" s="27">
        <f>Kalkulationen!F8122</f>
        <v>6.41</v>
      </c>
      <c r="H8123" s="28">
        <f>HLOOKUP(Eingabe!$C$6,Kalkulationen!$F$1:$L$8762,Kalkulationen!D8122)</f>
        <v>410.790941833408</v>
      </c>
    </row>
    <row r="8124" spans="6:8" x14ac:dyDescent="0.15">
      <c r="F8124" s="26">
        <v>43804.33333331364</v>
      </c>
      <c r="G8124" s="27">
        <f>Kalkulationen!F8123</f>
        <v>5.97</v>
      </c>
      <c r="H8124" s="28">
        <f>HLOOKUP(Eingabe!$C$6,Kalkulationen!$F$1:$L$8762,Kalkulationen!D8123)</f>
        <v>325.486920668631</v>
      </c>
    </row>
    <row r="8125" spans="6:8" x14ac:dyDescent="0.15">
      <c r="F8125" s="26">
        <v>43804.374999980304</v>
      </c>
      <c r="G8125" s="27">
        <f>Kalkulationen!F8124</f>
        <v>7.31</v>
      </c>
      <c r="H8125" s="28">
        <f>HLOOKUP(Eingabe!$C$6,Kalkulationen!$F$1:$L$8762,Kalkulationen!D8124)</f>
        <v>624.88523343482666</v>
      </c>
    </row>
    <row r="8126" spans="6:8" x14ac:dyDescent="0.15">
      <c r="F8126" s="26">
        <v>43804.416666646968</v>
      </c>
      <c r="G8126" s="27">
        <f>Kalkulationen!F8125</f>
        <v>7.01</v>
      </c>
      <c r="H8126" s="28">
        <f>HLOOKUP(Eingabe!$C$6,Kalkulationen!$F$1:$L$8762,Kalkulationen!D8125)</f>
        <v>547.54540984378536</v>
      </c>
    </row>
    <row r="8127" spans="6:8" x14ac:dyDescent="0.15">
      <c r="F8127" s="26">
        <v>43804.458333313632</v>
      </c>
      <c r="G8127" s="27">
        <f>Kalkulationen!F8126</f>
        <v>7.01</v>
      </c>
      <c r="H8127" s="28">
        <f>HLOOKUP(Eingabe!$C$6,Kalkulationen!$F$1:$L$8762,Kalkulationen!D8126)</f>
        <v>547.54540984378536</v>
      </c>
    </row>
    <row r="8128" spans="6:8" x14ac:dyDescent="0.15">
      <c r="F8128" s="26">
        <v>43804.499999980297</v>
      </c>
      <c r="G8128" s="27">
        <f>Kalkulationen!F8127</f>
        <v>7.01</v>
      </c>
      <c r="H8128" s="28">
        <f>HLOOKUP(Eingabe!$C$6,Kalkulationen!$F$1:$L$8762,Kalkulationen!D8127)</f>
        <v>547.54540984378536</v>
      </c>
    </row>
    <row r="8129" spans="6:8" x14ac:dyDescent="0.15">
      <c r="F8129" s="26">
        <v>43804.541666646961</v>
      </c>
      <c r="G8129" s="27">
        <f>Kalkulationen!F8128</f>
        <v>7.01</v>
      </c>
      <c r="H8129" s="28">
        <f>HLOOKUP(Eingabe!$C$6,Kalkulationen!$F$1:$L$8762,Kalkulationen!D8128)</f>
        <v>547.54540984378536</v>
      </c>
    </row>
    <row r="8130" spans="6:8" x14ac:dyDescent="0.15">
      <c r="F8130" s="26">
        <v>43804.583333313625</v>
      </c>
      <c r="G8130" s="27">
        <f>Kalkulationen!F8129</f>
        <v>6.41</v>
      </c>
      <c r="H8130" s="28">
        <f>HLOOKUP(Eingabe!$C$6,Kalkulationen!$F$1:$L$8762,Kalkulationen!D8129)</f>
        <v>410.790941833408</v>
      </c>
    </row>
    <row r="8131" spans="6:8" x14ac:dyDescent="0.15">
      <c r="F8131" s="26">
        <v>43804.624999980289</v>
      </c>
      <c r="G8131" s="27">
        <f>Kalkulationen!F8130</f>
        <v>6.86</v>
      </c>
      <c r="H8131" s="28">
        <f>HLOOKUP(Eingabe!$C$6,Kalkulationen!$F$1:$L$8762,Kalkulationen!D8130)</f>
        <v>511.24640402007304</v>
      </c>
    </row>
    <row r="8132" spans="6:8" x14ac:dyDescent="0.15">
      <c r="F8132" s="26">
        <v>43804.666666646954</v>
      </c>
      <c r="G8132" s="27">
        <f>Kalkulationen!F8131</f>
        <v>6.12</v>
      </c>
      <c r="H8132" s="28">
        <f>HLOOKUP(Eingabe!$C$6,Kalkulationen!$F$1:$L$8762,Kalkulationen!D8131)</f>
        <v>352.73627104706577</v>
      </c>
    </row>
    <row r="8133" spans="6:8" x14ac:dyDescent="0.15">
      <c r="F8133" s="26">
        <v>43804.708333313618</v>
      </c>
      <c r="G8133" s="27">
        <f>Kalkulationen!F8132</f>
        <v>6.41</v>
      </c>
      <c r="H8133" s="28">
        <f>HLOOKUP(Eingabe!$C$6,Kalkulationen!$F$1:$L$8762,Kalkulationen!D8132)</f>
        <v>410.790941833408</v>
      </c>
    </row>
    <row r="8134" spans="6:8" x14ac:dyDescent="0.15">
      <c r="F8134" s="26">
        <v>43804.749999980282</v>
      </c>
      <c r="G8134" s="27">
        <f>Kalkulationen!F8133</f>
        <v>7.76</v>
      </c>
      <c r="H8134" s="28">
        <f>HLOOKUP(Eingabe!$C$6,Kalkulationen!$F$1:$L$8762,Kalkulationen!D8133)</f>
        <v>752.39321657884113</v>
      </c>
    </row>
    <row r="8135" spans="6:8" x14ac:dyDescent="0.15">
      <c r="F8135" s="26">
        <v>43804.791666646946</v>
      </c>
      <c r="G8135" s="27">
        <f>Kalkulationen!F8134</f>
        <v>9.25</v>
      </c>
      <c r="H8135" s="28">
        <f>HLOOKUP(Eingabe!$C$6,Kalkulationen!$F$1:$L$8762,Kalkulationen!D8134)</f>
        <v>1249.4472928565631</v>
      </c>
    </row>
    <row r="8136" spans="6:8" x14ac:dyDescent="0.15">
      <c r="F8136" s="26">
        <v>43804.833333313611</v>
      </c>
      <c r="G8136" s="27">
        <f>Kalkulationen!F8135</f>
        <v>11.64</v>
      </c>
      <c r="H8136" s="28">
        <f>HLOOKUP(Eingabe!$C$6,Kalkulationen!$F$1:$L$8762,Kalkulationen!D8135)</f>
        <v>1789.0508017627187</v>
      </c>
    </row>
    <row r="8137" spans="6:8" x14ac:dyDescent="0.15">
      <c r="F8137" s="26">
        <v>43804.874999980275</v>
      </c>
      <c r="G8137" s="27">
        <f>Kalkulationen!F8136</f>
        <v>11.34</v>
      </c>
      <c r="H8137" s="28">
        <f>HLOOKUP(Eingabe!$C$6,Kalkulationen!$F$1:$L$8762,Kalkulationen!D8136)</f>
        <v>1751.6336390884505</v>
      </c>
    </row>
    <row r="8138" spans="6:8" x14ac:dyDescent="0.15">
      <c r="F8138" s="26">
        <v>43804.916666646939</v>
      </c>
      <c r="G8138" s="27">
        <f>Kalkulationen!F8137</f>
        <v>13.13</v>
      </c>
      <c r="H8138" s="28">
        <f>HLOOKUP(Eingabe!$C$6,Kalkulationen!$F$1:$L$8762,Kalkulationen!D8137)</f>
        <v>1917.2315830030536</v>
      </c>
    </row>
    <row r="8139" spans="6:8" x14ac:dyDescent="0.15">
      <c r="F8139" s="26">
        <v>43804.958333313603</v>
      </c>
      <c r="G8139" s="27">
        <f>Kalkulationen!F8138</f>
        <v>11.49</v>
      </c>
      <c r="H8139" s="28">
        <f>HLOOKUP(Eingabe!$C$6,Kalkulationen!$F$1:$L$8762,Kalkulationen!D8138)</f>
        <v>1771.1219410987676</v>
      </c>
    </row>
    <row r="8140" spans="6:8" x14ac:dyDescent="0.15">
      <c r="F8140" s="26">
        <v>43804.999999980268</v>
      </c>
      <c r="G8140" s="27">
        <f>Kalkulationen!F8139</f>
        <v>13.72</v>
      </c>
      <c r="H8140" s="28">
        <f>HLOOKUP(Eingabe!$C$6,Kalkulationen!$F$1:$L$8762,Kalkulationen!D8139)</f>
        <v>1948.3746435501032</v>
      </c>
    </row>
    <row r="8141" spans="6:8" x14ac:dyDescent="0.15">
      <c r="F8141" s="26">
        <v>43805.041666646932</v>
      </c>
      <c r="G8141" s="27">
        <f>Kalkulationen!F8140</f>
        <v>13.72</v>
      </c>
      <c r="H8141" s="28">
        <f>HLOOKUP(Eingabe!$C$6,Kalkulationen!$F$1:$L$8762,Kalkulationen!D8140)</f>
        <v>1948.3746435501032</v>
      </c>
    </row>
    <row r="8142" spans="6:8" x14ac:dyDescent="0.15">
      <c r="F8142" s="26">
        <v>43805.083333313596</v>
      </c>
      <c r="G8142" s="27">
        <f>Kalkulationen!F8141</f>
        <v>15.22</v>
      </c>
      <c r="H8142" s="28">
        <f>HLOOKUP(Eingabe!$C$6,Kalkulationen!$F$1:$L$8762,Kalkulationen!D8141)</f>
        <v>1983.6480572792218</v>
      </c>
    </row>
    <row r="8143" spans="6:8" x14ac:dyDescent="0.15">
      <c r="F8143" s="26">
        <v>43805.12499998026</v>
      </c>
      <c r="G8143" s="27">
        <f>Kalkulationen!F8142</f>
        <v>15.96</v>
      </c>
      <c r="H8143" s="28">
        <f>HLOOKUP(Eingabe!$C$6,Kalkulationen!$F$1:$L$8762,Kalkulationen!D8142)</f>
        <v>1992.1197096022947</v>
      </c>
    </row>
    <row r="8144" spans="6:8" x14ac:dyDescent="0.15">
      <c r="F8144" s="26">
        <v>43805.166666646925</v>
      </c>
      <c r="G8144" s="27">
        <f>Kalkulationen!F8143</f>
        <v>15.37</v>
      </c>
      <c r="H8144" s="28">
        <f>HLOOKUP(Eingabe!$C$6,Kalkulationen!$F$1:$L$8762,Kalkulationen!D8143)</f>
        <v>1985.5116621654324</v>
      </c>
    </row>
    <row r="8145" spans="6:8" x14ac:dyDescent="0.15">
      <c r="F8145" s="26">
        <v>43805.208333313589</v>
      </c>
      <c r="G8145" s="27">
        <f>Kalkulationen!F8144</f>
        <v>14.02</v>
      </c>
      <c r="H8145" s="28">
        <f>HLOOKUP(Eingabe!$C$6,Kalkulationen!$F$1:$L$8762,Kalkulationen!D8144)</f>
        <v>1959.9650343820451</v>
      </c>
    </row>
    <row r="8146" spans="6:8" x14ac:dyDescent="0.15">
      <c r="F8146" s="26">
        <v>43805.249999980253</v>
      </c>
      <c r="G8146" s="27">
        <f>Kalkulationen!F8145</f>
        <v>12.68</v>
      </c>
      <c r="H8146" s="28">
        <f>HLOOKUP(Eingabe!$C$6,Kalkulationen!$F$1:$L$8762,Kalkulationen!D8145)</f>
        <v>1886.3381993075782</v>
      </c>
    </row>
    <row r="8147" spans="6:8" x14ac:dyDescent="0.15">
      <c r="F8147" s="26">
        <v>43805.291666646917</v>
      </c>
      <c r="G8147" s="27">
        <f>Kalkulationen!F8146</f>
        <v>12.08</v>
      </c>
      <c r="H8147" s="28">
        <f>HLOOKUP(Eingabe!$C$6,Kalkulationen!$F$1:$L$8762,Kalkulationen!D8146)</f>
        <v>1834.8824051484055</v>
      </c>
    </row>
    <row r="8148" spans="6:8" x14ac:dyDescent="0.15">
      <c r="F8148" s="26">
        <v>43805.333333313582</v>
      </c>
      <c r="G8148" s="27">
        <f>Kalkulationen!F8147</f>
        <v>11.93</v>
      </c>
      <c r="H8148" s="28">
        <f>HLOOKUP(Eingabe!$C$6,Kalkulationen!$F$1:$L$8762,Kalkulationen!D8147)</f>
        <v>1820.191990740117</v>
      </c>
    </row>
    <row r="8149" spans="6:8" x14ac:dyDescent="0.15">
      <c r="F8149" s="26">
        <v>43805.374999980246</v>
      </c>
      <c r="G8149" s="27">
        <f>Kalkulationen!F8148</f>
        <v>11.04</v>
      </c>
      <c r="H8149" s="28">
        <f>HLOOKUP(Eingabe!$C$6,Kalkulationen!$F$1:$L$8762,Kalkulationen!D8148)</f>
        <v>1707.1454885667315</v>
      </c>
    </row>
    <row r="8150" spans="6:8" x14ac:dyDescent="0.15">
      <c r="F8150" s="26">
        <v>43805.41666664691</v>
      </c>
      <c r="G8150" s="27">
        <f>Kalkulationen!F8149</f>
        <v>12.38</v>
      </c>
      <c r="H8150" s="28">
        <f>HLOOKUP(Eingabe!$C$6,Kalkulationen!$F$1:$L$8762,Kalkulationen!D8149)</f>
        <v>1862.034283239238</v>
      </c>
    </row>
    <row r="8151" spans="6:8" x14ac:dyDescent="0.15">
      <c r="F8151" s="26">
        <v>43805.458333313574</v>
      </c>
      <c r="G8151" s="27">
        <f>Kalkulationen!F8150</f>
        <v>14.02</v>
      </c>
      <c r="H8151" s="28">
        <f>HLOOKUP(Eingabe!$C$6,Kalkulationen!$F$1:$L$8762,Kalkulationen!D8150)</f>
        <v>1959.9650343820451</v>
      </c>
    </row>
    <row r="8152" spans="6:8" x14ac:dyDescent="0.15">
      <c r="F8152" s="26">
        <v>43805.499999980238</v>
      </c>
      <c r="G8152" s="27">
        <f>Kalkulationen!F8151</f>
        <v>14.47</v>
      </c>
      <c r="H8152" s="28">
        <f>HLOOKUP(Eingabe!$C$6,Kalkulationen!$F$1:$L$8762,Kalkulationen!D8151)</f>
        <v>1970.5882725272506</v>
      </c>
    </row>
    <row r="8153" spans="6:8" x14ac:dyDescent="0.15">
      <c r="F8153" s="26">
        <v>43805.541666646903</v>
      </c>
      <c r="G8153" s="27">
        <f>Kalkulationen!F8152</f>
        <v>11.04</v>
      </c>
      <c r="H8153" s="28">
        <f>HLOOKUP(Eingabe!$C$6,Kalkulationen!$F$1:$L$8762,Kalkulationen!D8152)</f>
        <v>1707.1454885667315</v>
      </c>
    </row>
    <row r="8154" spans="6:8" x14ac:dyDescent="0.15">
      <c r="F8154" s="26">
        <v>43805.583333313567</v>
      </c>
      <c r="G8154" s="27">
        <f>Kalkulationen!F8153</f>
        <v>10.44</v>
      </c>
      <c r="H8154" s="28">
        <f>HLOOKUP(Eingabe!$C$6,Kalkulationen!$F$1:$L$8762,Kalkulationen!D8153)</f>
        <v>1591.679416727636</v>
      </c>
    </row>
    <row r="8155" spans="6:8" x14ac:dyDescent="0.15">
      <c r="F8155" s="26">
        <v>43805.624999980231</v>
      </c>
      <c r="G8155" s="27">
        <f>Kalkulationen!F8154</f>
        <v>8.35</v>
      </c>
      <c r="H8155" s="28">
        <f>HLOOKUP(Eingabe!$C$6,Kalkulationen!$F$1:$L$8762,Kalkulationen!D8154)</f>
        <v>939.27147909968994</v>
      </c>
    </row>
    <row r="8156" spans="6:8" x14ac:dyDescent="0.15">
      <c r="F8156" s="26">
        <v>43805.666666646895</v>
      </c>
      <c r="G8156" s="27">
        <f>Kalkulationen!F8155</f>
        <v>7.61</v>
      </c>
      <c r="H8156" s="28">
        <f>HLOOKUP(Eingabe!$C$6,Kalkulationen!$F$1:$L$8762,Kalkulationen!D8155)</f>
        <v>708.39409691925232</v>
      </c>
    </row>
    <row r="8157" spans="6:8" x14ac:dyDescent="0.15">
      <c r="F8157" s="26">
        <v>43805.70833331356</v>
      </c>
      <c r="G8157" s="27">
        <f>Kalkulationen!F8156</f>
        <v>6.86</v>
      </c>
      <c r="H8157" s="28">
        <f>HLOOKUP(Eingabe!$C$6,Kalkulationen!$F$1:$L$8762,Kalkulationen!D8156)</f>
        <v>511.24640402007304</v>
      </c>
    </row>
    <row r="8158" spans="6:8" x14ac:dyDescent="0.15">
      <c r="F8158" s="26">
        <v>43805.749999980224</v>
      </c>
      <c r="G8158" s="27">
        <f>Kalkulationen!F8157</f>
        <v>4.7699999999999996</v>
      </c>
      <c r="H8158" s="28">
        <f>HLOOKUP(Eingabe!$C$6,Kalkulationen!$F$1:$L$8762,Kalkulationen!D8157)</f>
        <v>157.3586998907347</v>
      </c>
    </row>
    <row r="8159" spans="6:8" x14ac:dyDescent="0.15">
      <c r="F8159" s="26">
        <v>43805.791666646888</v>
      </c>
      <c r="G8159" s="27">
        <f>Kalkulationen!F8158</f>
        <v>4.03</v>
      </c>
      <c r="H8159" s="28">
        <f>HLOOKUP(Eingabe!$C$6,Kalkulationen!$F$1:$L$8762,Kalkulationen!D8158)</f>
        <v>85.333314530668076</v>
      </c>
    </row>
    <row r="8160" spans="6:8" x14ac:dyDescent="0.15">
      <c r="F8160" s="26">
        <v>43805.833333313552</v>
      </c>
      <c r="G8160" s="27">
        <f>Kalkulationen!F8159</f>
        <v>4.62</v>
      </c>
      <c r="H8160" s="28">
        <f>HLOOKUP(Eingabe!$C$6,Kalkulationen!$F$1:$L$8762,Kalkulationen!D8159)</f>
        <v>141.66861508672662</v>
      </c>
    </row>
    <row r="8161" spans="6:8" x14ac:dyDescent="0.15">
      <c r="F8161" s="26">
        <v>43805.874999980217</v>
      </c>
      <c r="G8161" s="27">
        <f>Kalkulationen!F8160</f>
        <v>5.07</v>
      </c>
      <c r="H8161" s="28">
        <f>HLOOKUP(Eingabe!$C$6,Kalkulationen!$F$1:$L$8762,Kalkulationen!D8160)</f>
        <v>192.37195416342232</v>
      </c>
    </row>
    <row r="8162" spans="6:8" x14ac:dyDescent="0.15">
      <c r="F8162" s="26">
        <v>43805.916666646881</v>
      </c>
      <c r="G8162" s="27">
        <f>Kalkulationen!F8161</f>
        <v>5.67</v>
      </c>
      <c r="H8162" s="28">
        <f>HLOOKUP(Eingabe!$C$6,Kalkulationen!$F$1:$L$8762,Kalkulationen!D8161)</f>
        <v>276.80098896274217</v>
      </c>
    </row>
    <row r="8163" spans="6:8" x14ac:dyDescent="0.15">
      <c r="F8163" s="26">
        <v>43805.958333313545</v>
      </c>
      <c r="G8163" s="27">
        <f>Kalkulationen!F8162</f>
        <v>6.12</v>
      </c>
      <c r="H8163" s="28">
        <f>HLOOKUP(Eingabe!$C$6,Kalkulationen!$F$1:$L$8762,Kalkulationen!D8162)</f>
        <v>352.73627104706577</v>
      </c>
    </row>
    <row r="8164" spans="6:8" x14ac:dyDescent="0.15">
      <c r="F8164" s="26">
        <v>43805.999999980209</v>
      </c>
      <c r="G8164" s="27">
        <f>Kalkulationen!F8163</f>
        <v>4.33</v>
      </c>
      <c r="H8164" s="28">
        <f>HLOOKUP(Eingabe!$C$6,Kalkulationen!$F$1:$L$8762,Kalkulationen!D8163)</f>
        <v>113.35839181095314</v>
      </c>
    </row>
    <row r="8165" spans="6:8" x14ac:dyDescent="0.15">
      <c r="F8165" s="26">
        <v>43806.041666646874</v>
      </c>
      <c r="G8165" s="27">
        <f>Kalkulationen!F8164</f>
        <v>3.73</v>
      </c>
      <c r="H8165" s="28">
        <f>HLOOKUP(Eingabe!$C$6,Kalkulationen!$F$1:$L$8762,Kalkulationen!D8164)</f>
        <v>57.90322713773282</v>
      </c>
    </row>
    <row r="8166" spans="6:8" x14ac:dyDescent="0.15">
      <c r="F8166" s="26">
        <v>43806.083333313538</v>
      </c>
      <c r="G8166" s="27">
        <f>Kalkulationen!F8165</f>
        <v>3.73</v>
      </c>
      <c r="H8166" s="28">
        <f>HLOOKUP(Eingabe!$C$6,Kalkulationen!$F$1:$L$8762,Kalkulationen!D8165)</f>
        <v>57.90322713773282</v>
      </c>
    </row>
    <row r="8167" spans="6:8" x14ac:dyDescent="0.15">
      <c r="F8167" s="26">
        <v>43806.124999980202</v>
      </c>
      <c r="G8167" s="27">
        <f>Kalkulationen!F8166</f>
        <v>3.43</v>
      </c>
      <c r="H8167" s="28">
        <f>HLOOKUP(Eingabe!$C$6,Kalkulationen!$F$1:$L$8762,Kalkulationen!D8166)</f>
        <v>35.928487146259762</v>
      </c>
    </row>
    <row r="8168" spans="6:8" x14ac:dyDescent="0.15">
      <c r="F8168" s="26">
        <v>43806.166666646866</v>
      </c>
      <c r="G8168" s="27">
        <f>Kalkulationen!F8167</f>
        <v>3.73</v>
      </c>
      <c r="H8168" s="28">
        <f>HLOOKUP(Eingabe!$C$6,Kalkulationen!$F$1:$L$8762,Kalkulationen!D8167)</f>
        <v>57.90322713773282</v>
      </c>
    </row>
    <row r="8169" spans="6:8" x14ac:dyDescent="0.15">
      <c r="F8169" s="26">
        <v>43806.208333313531</v>
      </c>
      <c r="G8169" s="27">
        <f>Kalkulationen!F8168</f>
        <v>3.28</v>
      </c>
      <c r="H8169" s="28">
        <f>HLOOKUP(Eingabe!$C$6,Kalkulationen!$F$1:$L$8762,Kalkulationen!D8168)</f>
        <v>28.07247429844973</v>
      </c>
    </row>
    <row r="8170" spans="6:8" x14ac:dyDescent="0.15">
      <c r="F8170" s="26">
        <v>43806.249999980195</v>
      </c>
      <c r="G8170" s="27">
        <f>Kalkulationen!F8169</f>
        <v>2.2400000000000002</v>
      </c>
      <c r="H8170" s="28">
        <f>HLOOKUP(Eingabe!$C$6,Kalkulationen!$F$1:$L$8762,Kalkulationen!D8169)</f>
        <v>2.2387492384510437</v>
      </c>
    </row>
    <row r="8171" spans="6:8" x14ac:dyDescent="0.15">
      <c r="F8171" s="26">
        <v>43806.291666646859</v>
      </c>
      <c r="G8171" s="27">
        <f>Kalkulationen!F8170</f>
        <v>2.2400000000000002</v>
      </c>
      <c r="H8171" s="28">
        <f>HLOOKUP(Eingabe!$C$6,Kalkulationen!$F$1:$L$8762,Kalkulationen!D8170)</f>
        <v>2.2387492384510437</v>
      </c>
    </row>
    <row r="8172" spans="6:8" x14ac:dyDescent="0.15">
      <c r="F8172" s="26">
        <v>43806.333333313523</v>
      </c>
      <c r="G8172" s="27">
        <f>Kalkulationen!F8171</f>
        <v>2.54</v>
      </c>
      <c r="H8172" s="28">
        <f>HLOOKUP(Eingabe!$C$6,Kalkulationen!$F$1:$L$8762,Kalkulationen!D8171)</f>
        <v>4.7035428791755116</v>
      </c>
    </row>
    <row r="8173" spans="6:8" x14ac:dyDescent="0.15">
      <c r="F8173" s="26">
        <v>43806.374999980188</v>
      </c>
      <c r="G8173" s="27">
        <f>Kalkulationen!F8172</f>
        <v>2.2400000000000002</v>
      </c>
      <c r="H8173" s="28">
        <f>HLOOKUP(Eingabe!$C$6,Kalkulationen!$F$1:$L$8762,Kalkulationen!D8172)</f>
        <v>2.2387492384510437</v>
      </c>
    </row>
    <row r="8174" spans="6:8" x14ac:dyDescent="0.15">
      <c r="F8174" s="26">
        <v>43806.416666646852</v>
      </c>
      <c r="G8174" s="27">
        <f>Kalkulationen!F8173</f>
        <v>1.94</v>
      </c>
      <c r="H8174" s="28">
        <f>HLOOKUP(Eingabe!$C$6,Kalkulationen!$F$1:$L$8762,Kalkulationen!D8173)</f>
        <v>0.92361847068584668</v>
      </c>
    </row>
    <row r="8175" spans="6:8" x14ac:dyDescent="0.15">
      <c r="F8175" s="26">
        <v>43806.458333313516</v>
      </c>
      <c r="G8175" s="27">
        <f>Kalkulationen!F8174</f>
        <v>1.94</v>
      </c>
      <c r="H8175" s="28">
        <f>HLOOKUP(Eingabe!$C$6,Kalkulationen!$F$1:$L$8762,Kalkulationen!D8174)</f>
        <v>0.92361847068584668</v>
      </c>
    </row>
    <row r="8176" spans="6:8" x14ac:dyDescent="0.15">
      <c r="F8176" s="26">
        <v>43806.49999998018</v>
      </c>
      <c r="G8176" s="27">
        <f>Kalkulationen!F8175</f>
        <v>2.2400000000000002</v>
      </c>
      <c r="H8176" s="28">
        <f>HLOOKUP(Eingabe!$C$6,Kalkulationen!$F$1:$L$8762,Kalkulationen!D8175)</f>
        <v>2.2387492384510437</v>
      </c>
    </row>
    <row r="8177" spans="6:8" x14ac:dyDescent="0.15">
      <c r="F8177" s="26">
        <v>43806.541666646845</v>
      </c>
      <c r="G8177" s="27">
        <f>Kalkulationen!F8176</f>
        <v>3.43</v>
      </c>
      <c r="H8177" s="28">
        <f>HLOOKUP(Eingabe!$C$6,Kalkulationen!$F$1:$L$8762,Kalkulationen!D8176)</f>
        <v>35.928487146259762</v>
      </c>
    </row>
    <row r="8178" spans="6:8" x14ac:dyDescent="0.15">
      <c r="F8178" s="26">
        <v>43806.583333313509</v>
      </c>
      <c r="G8178" s="27">
        <f>Kalkulationen!F8177</f>
        <v>3.58</v>
      </c>
      <c r="H8178" s="28">
        <f>HLOOKUP(Eingabe!$C$6,Kalkulationen!$F$1:$L$8762,Kalkulationen!D8177)</f>
        <v>45.658471991144815</v>
      </c>
    </row>
    <row r="8179" spans="6:8" x14ac:dyDescent="0.15">
      <c r="F8179" s="26">
        <v>43806.624999980173</v>
      </c>
      <c r="G8179" s="27">
        <f>Kalkulationen!F8178</f>
        <v>3.43</v>
      </c>
      <c r="H8179" s="28">
        <f>HLOOKUP(Eingabe!$C$6,Kalkulationen!$F$1:$L$8762,Kalkulationen!D8178)</f>
        <v>35.928487146259762</v>
      </c>
    </row>
    <row r="8180" spans="6:8" x14ac:dyDescent="0.15">
      <c r="F8180" s="26">
        <v>43806.666666646837</v>
      </c>
      <c r="G8180" s="27">
        <f>Kalkulationen!F8179</f>
        <v>3.43</v>
      </c>
      <c r="H8180" s="28">
        <f>HLOOKUP(Eingabe!$C$6,Kalkulationen!$F$1:$L$8762,Kalkulationen!D8179)</f>
        <v>35.928487146259762</v>
      </c>
    </row>
    <row r="8181" spans="6:8" x14ac:dyDescent="0.15">
      <c r="F8181" s="26">
        <v>43806.708333313501</v>
      </c>
      <c r="G8181" s="27">
        <f>Kalkulationen!F8180</f>
        <v>4.33</v>
      </c>
      <c r="H8181" s="28">
        <f>HLOOKUP(Eingabe!$C$6,Kalkulationen!$F$1:$L$8762,Kalkulationen!D8180)</f>
        <v>113.35839181095314</v>
      </c>
    </row>
    <row r="8182" spans="6:8" x14ac:dyDescent="0.15">
      <c r="F8182" s="26">
        <v>43806.749999980166</v>
      </c>
      <c r="G8182" s="27">
        <f>Kalkulationen!F8181</f>
        <v>4.03</v>
      </c>
      <c r="H8182" s="28">
        <f>HLOOKUP(Eingabe!$C$6,Kalkulationen!$F$1:$L$8762,Kalkulationen!D8181)</f>
        <v>85.333314530668076</v>
      </c>
    </row>
    <row r="8183" spans="6:8" x14ac:dyDescent="0.15">
      <c r="F8183" s="26">
        <v>43806.79166664683</v>
      </c>
      <c r="G8183" s="27">
        <f>Kalkulationen!F8182</f>
        <v>3.88</v>
      </c>
      <c r="H8183" s="28">
        <f>HLOOKUP(Eingabe!$C$6,Kalkulationen!$F$1:$L$8762,Kalkulationen!D8182)</f>
        <v>71.378640628237633</v>
      </c>
    </row>
    <row r="8184" spans="6:8" x14ac:dyDescent="0.15">
      <c r="F8184" s="26">
        <v>43806.833333313494</v>
      </c>
      <c r="G8184" s="27">
        <f>Kalkulationen!F8183</f>
        <v>4.4800000000000004</v>
      </c>
      <c r="H8184" s="28">
        <f>HLOOKUP(Eingabe!$C$6,Kalkulationen!$F$1:$L$8762,Kalkulationen!D8183)</f>
        <v>127.75355141684258</v>
      </c>
    </row>
    <row r="8185" spans="6:8" x14ac:dyDescent="0.15">
      <c r="F8185" s="26">
        <v>43806.874999980158</v>
      </c>
      <c r="G8185" s="27">
        <f>Kalkulationen!F8184</f>
        <v>4.92</v>
      </c>
      <c r="H8185" s="28">
        <f>HLOOKUP(Eingabe!$C$6,Kalkulationen!$F$1:$L$8762,Kalkulationen!D8184)</f>
        <v>174.15991544051818</v>
      </c>
    </row>
    <row r="8186" spans="6:8" x14ac:dyDescent="0.15">
      <c r="F8186" s="26">
        <v>43806.916666646823</v>
      </c>
      <c r="G8186" s="27">
        <f>Kalkulationen!F8185</f>
        <v>5.67</v>
      </c>
      <c r="H8186" s="28">
        <f>HLOOKUP(Eingabe!$C$6,Kalkulationen!$F$1:$L$8762,Kalkulationen!D8185)</f>
        <v>276.80098896274217</v>
      </c>
    </row>
    <row r="8187" spans="6:8" x14ac:dyDescent="0.15">
      <c r="F8187" s="26">
        <v>43806.958333313487</v>
      </c>
      <c r="G8187" s="27">
        <f>Kalkulationen!F8186</f>
        <v>5.52</v>
      </c>
      <c r="H8187" s="28">
        <f>HLOOKUP(Eingabe!$C$6,Kalkulationen!$F$1:$L$8762,Kalkulationen!D8186)</f>
        <v>254.43327038277369</v>
      </c>
    </row>
    <row r="8188" spans="6:8" x14ac:dyDescent="0.15">
      <c r="F8188" s="26">
        <v>43806.999999980151</v>
      </c>
      <c r="G8188" s="27">
        <f>Kalkulationen!F8187</f>
        <v>6.12</v>
      </c>
      <c r="H8188" s="28">
        <f>HLOOKUP(Eingabe!$C$6,Kalkulationen!$F$1:$L$8762,Kalkulationen!D8187)</f>
        <v>352.73627104706577</v>
      </c>
    </row>
    <row r="8189" spans="6:8" x14ac:dyDescent="0.15">
      <c r="F8189" s="26">
        <v>43807.041666646815</v>
      </c>
      <c r="G8189" s="27">
        <f>Kalkulationen!F8188</f>
        <v>5.22</v>
      </c>
      <c r="H8189" s="28">
        <f>HLOOKUP(Eingabe!$C$6,Kalkulationen!$F$1:$L$8762,Kalkulationen!D8188)</f>
        <v>212.01452653164606</v>
      </c>
    </row>
    <row r="8190" spans="6:8" x14ac:dyDescent="0.15">
      <c r="F8190" s="26">
        <v>43807.08333331348</v>
      </c>
      <c r="G8190" s="27">
        <f>Kalkulationen!F8189</f>
        <v>4.92</v>
      </c>
      <c r="H8190" s="28">
        <f>HLOOKUP(Eingabe!$C$6,Kalkulationen!$F$1:$L$8762,Kalkulationen!D8189)</f>
        <v>174.15991544051818</v>
      </c>
    </row>
    <row r="8191" spans="6:8" x14ac:dyDescent="0.15">
      <c r="F8191" s="26">
        <v>43807.124999980144</v>
      </c>
      <c r="G8191" s="27">
        <f>Kalkulationen!F8190</f>
        <v>5.07</v>
      </c>
      <c r="H8191" s="28">
        <f>HLOOKUP(Eingabe!$C$6,Kalkulationen!$F$1:$L$8762,Kalkulationen!D8190)</f>
        <v>192.37195416342232</v>
      </c>
    </row>
    <row r="8192" spans="6:8" x14ac:dyDescent="0.15">
      <c r="F8192" s="26">
        <v>43807.166666646808</v>
      </c>
      <c r="G8192" s="27">
        <f>Kalkulationen!F8191</f>
        <v>5.37</v>
      </c>
      <c r="H8192" s="28">
        <f>HLOOKUP(Eingabe!$C$6,Kalkulationen!$F$1:$L$8762,Kalkulationen!D8191)</f>
        <v>232.80191638908431</v>
      </c>
    </row>
    <row r="8193" spans="6:8" x14ac:dyDescent="0.15">
      <c r="F8193" s="26">
        <v>43807.208333313472</v>
      </c>
      <c r="G8193" s="27">
        <f>Kalkulationen!F8192</f>
        <v>5.82</v>
      </c>
      <c r="H8193" s="28">
        <f>HLOOKUP(Eingabe!$C$6,Kalkulationen!$F$1:$L$8762,Kalkulationen!D8192)</f>
        <v>300.31867582888367</v>
      </c>
    </row>
    <row r="8194" spans="6:8" x14ac:dyDescent="0.15">
      <c r="F8194" s="26">
        <v>43807.249999980137</v>
      </c>
      <c r="G8194" s="27">
        <f>Kalkulationen!F8193</f>
        <v>4.62</v>
      </c>
      <c r="H8194" s="28">
        <f>HLOOKUP(Eingabe!$C$6,Kalkulationen!$F$1:$L$8762,Kalkulationen!D8193)</f>
        <v>141.66861508672662</v>
      </c>
    </row>
    <row r="8195" spans="6:8" x14ac:dyDescent="0.15">
      <c r="F8195" s="26">
        <v>43807.291666646801</v>
      </c>
      <c r="G8195" s="27">
        <f>Kalkulationen!F8194</f>
        <v>5.22</v>
      </c>
      <c r="H8195" s="28">
        <f>HLOOKUP(Eingabe!$C$6,Kalkulationen!$F$1:$L$8762,Kalkulationen!D8194)</f>
        <v>212.01452653164606</v>
      </c>
    </row>
    <row r="8196" spans="6:8" x14ac:dyDescent="0.15">
      <c r="F8196" s="26">
        <v>43807.333333313465</v>
      </c>
      <c r="G8196" s="27">
        <f>Kalkulationen!F8195</f>
        <v>4.62</v>
      </c>
      <c r="H8196" s="28">
        <f>HLOOKUP(Eingabe!$C$6,Kalkulationen!$F$1:$L$8762,Kalkulationen!D8195)</f>
        <v>141.66861508672662</v>
      </c>
    </row>
    <row r="8197" spans="6:8" x14ac:dyDescent="0.15">
      <c r="F8197" s="26">
        <v>43807.374999980129</v>
      </c>
      <c r="G8197" s="27">
        <f>Kalkulationen!F8196</f>
        <v>4.03</v>
      </c>
      <c r="H8197" s="28">
        <f>HLOOKUP(Eingabe!$C$6,Kalkulationen!$F$1:$L$8762,Kalkulationen!D8196)</f>
        <v>85.333314530668076</v>
      </c>
    </row>
    <row r="8198" spans="6:8" x14ac:dyDescent="0.15">
      <c r="F8198" s="26">
        <v>43807.416666646794</v>
      </c>
      <c r="G8198" s="27">
        <f>Kalkulationen!F8197</f>
        <v>4.62</v>
      </c>
      <c r="H8198" s="28">
        <f>HLOOKUP(Eingabe!$C$6,Kalkulationen!$F$1:$L$8762,Kalkulationen!D8197)</f>
        <v>141.66861508672662</v>
      </c>
    </row>
    <row r="8199" spans="6:8" x14ac:dyDescent="0.15">
      <c r="F8199" s="26">
        <v>43807.458333313458</v>
      </c>
      <c r="G8199" s="27">
        <f>Kalkulationen!F8198</f>
        <v>4.92</v>
      </c>
      <c r="H8199" s="28">
        <f>HLOOKUP(Eingabe!$C$6,Kalkulationen!$F$1:$L$8762,Kalkulationen!D8198)</f>
        <v>174.15991544051818</v>
      </c>
    </row>
    <row r="8200" spans="6:8" x14ac:dyDescent="0.15">
      <c r="F8200" s="26">
        <v>43807.499999980122</v>
      </c>
      <c r="G8200" s="27">
        <f>Kalkulationen!F8199</f>
        <v>5.07</v>
      </c>
      <c r="H8200" s="28">
        <f>HLOOKUP(Eingabe!$C$6,Kalkulationen!$F$1:$L$8762,Kalkulationen!D8199)</f>
        <v>192.37195416342232</v>
      </c>
    </row>
    <row r="8201" spans="6:8" x14ac:dyDescent="0.15">
      <c r="F8201" s="26">
        <v>43807.541666646786</v>
      </c>
      <c r="G8201" s="27">
        <f>Kalkulationen!F8200</f>
        <v>4.62</v>
      </c>
      <c r="H8201" s="28">
        <f>HLOOKUP(Eingabe!$C$6,Kalkulationen!$F$1:$L$8762,Kalkulationen!D8200)</f>
        <v>141.66861508672662</v>
      </c>
    </row>
    <row r="8202" spans="6:8" x14ac:dyDescent="0.15">
      <c r="F8202" s="26">
        <v>43807.583333313451</v>
      </c>
      <c r="G8202" s="27">
        <f>Kalkulationen!F8201</f>
        <v>4.18</v>
      </c>
      <c r="H8202" s="28">
        <f>HLOOKUP(Eingabe!$C$6,Kalkulationen!$F$1:$L$8762,Kalkulationen!D8201)</f>
        <v>99.286032951741447</v>
      </c>
    </row>
    <row r="8203" spans="6:8" x14ac:dyDescent="0.15">
      <c r="F8203" s="26">
        <v>43807.624999980115</v>
      </c>
      <c r="G8203" s="27">
        <f>Kalkulationen!F8202</f>
        <v>2.98</v>
      </c>
      <c r="H8203" s="28">
        <f>HLOOKUP(Eingabe!$C$6,Kalkulationen!$F$1:$L$8762,Kalkulationen!D8202)</f>
        <v>15.363813474783871</v>
      </c>
    </row>
    <row r="8204" spans="6:8" x14ac:dyDescent="0.15">
      <c r="F8204" s="26">
        <v>43807.666666646779</v>
      </c>
      <c r="G8204" s="27">
        <f>Kalkulationen!F8203</f>
        <v>2.83</v>
      </c>
      <c r="H8204" s="28">
        <f>HLOOKUP(Eingabe!$C$6,Kalkulationen!$F$1:$L$8762,Kalkulationen!D8203)</f>
        <v>10.799308393294714</v>
      </c>
    </row>
    <row r="8205" spans="6:8" x14ac:dyDescent="0.15">
      <c r="F8205" s="26">
        <v>43807.708333313443</v>
      </c>
      <c r="G8205" s="27">
        <f>Kalkulationen!F8204</f>
        <v>3.43</v>
      </c>
      <c r="H8205" s="28">
        <f>HLOOKUP(Eingabe!$C$6,Kalkulationen!$F$1:$L$8762,Kalkulationen!D8204)</f>
        <v>35.928487146259762</v>
      </c>
    </row>
    <row r="8206" spans="6:8" x14ac:dyDescent="0.15">
      <c r="F8206" s="26">
        <v>43807.749999980108</v>
      </c>
      <c r="G8206" s="27">
        <f>Kalkulationen!F8205</f>
        <v>2.54</v>
      </c>
      <c r="H8206" s="28">
        <f>HLOOKUP(Eingabe!$C$6,Kalkulationen!$F$1:$L$8762,Kalkulationen!D8205)</f>
        <v>4.7035428791755116</v>
      </c>
    </row>
    <row r="8207" spans="6:8" x14ac:dyDescent="0.15">
      <c r="F8207" s="26">
        <v>43807.791666646772</v>
      </c>
      <c r="G8207" s="27">
        <f>Kalkulationen!F8206</f>
        <v>2.98</v>
      </c>
      <c r="H8207" s="28">
        <f>HLOOKUP(Eingabe!$C$6,Kalkulationen!$F$1:$L$8762,Kalkulationen!D8206)</f>
        <v>15.363813474783871</v>
      </c>
    </row>
    <row r="8208" spans="6:8" x14ac:dyDescent="0.15">
      <c r="F8208" s="26">
        <v>43807.833333313436</v>
      </c>
      <c r="G8208" s="27">
        <f>Kalkulationen!F8207</f>
        <v>4.03</v>
      </c>
      <c r="H8208" s="28">
        <f>HLOOKUP(Eingabe!$C$6,Kalkulationen!$F$1:$L$8762,Kalkulationen!D8207)</f>
        <v>85.333314530668076</v>
      </c>
    </row>
    <row r="8209" spans="6:8" x14ac:dyDescent="0.15">
      <c r="F8209" s="26">
        <v>43807.8749999801</v>
      </c>
      <c r="G8209" s="27">
        <f>Kalkulationen!F8208</f>
        <v>3.88</v>
      </c>
      <c r="H8209" s="28">
        <f>HLOOKUP(Eingabe!$C$6,Kalkulationen!$F$1:$L$8762,Kalkulationen!D8208)</f>
        <v>71.378640628237633</v>
      </c>
    </row>
    <row r="8210" spans="6:8" x14ac:dyDescent="0.15">
      <c r="F8210" s="26">
        <v>43807.916666646764</v>
      </c>
      <c r="G8210" s="27">
        <f>Kalkulationen!F8209</f>
        <v>4.33</v>
      </c>
      <c r="H8210" s="28">
        <f>HLOOKUP(Eingabe!$C$6,Kalkulationen!$F$1:$L$8762,Kalkulationen!D8209)</f>
        <v>113.35839181095314</v>
      </c>
    </row>
    <row r="8211" spans="6:8" x14ac:dyDescent="0.15">
      <c r="F8211" s="26">
        <v>43807.958333313429</v>
      </c>
      <c r="G8211" s="27">
        <f>Kalkulationen!F8210</f>
        <v>4.18</v>
      </c>
      <c r="H8211" s="28">
        <f>HLOOKUP(Eingabe!$C$6,Kalkulationen!$F$1:$L$8762,Kalkulationen!D8210)</f>
        <v>99.286032951741447</v>
      </c>
    </row>
    <row r="8212" spans="6:8" x14ac:dyDescent="0.15">
      <c r="F8212" s="26">
        <v>43807.999999980093</v>
      </c>
      <c r="G8212" s="27">
        <f>Kalkulationen!F8211</f>
        <v>1.64</v>
      </c>
      <c r="H8212" s="28">
        <f>HLOOKUP(Eingabe!$C$6,Kalkulationen!$F$1:$L$8762,Kalkulationen!D8211)</f>
        <v>0.28936731896601203</v>
      </c>
    </row>
    <row r="8213" spans="6:8" x14ac:dyDescent="0.15">
      <c r="F8213" s="26">
        <v>43808.041666646757</v>
      </c>
      <c r="G8213" s="27">
        <f>Kalkulationen!F8212</f>
        <v>3.73</v>
      </c>
      <c r="H8213" s="28">
        <f>HLOOKUP(Eingabe!$C$6,Kalkulationen!$F$1:$L$8762,Kalkulationen!D8212)</f>
        <v>57.90322713773282</v>
      </c>
    </row>
    <row r="8214" spans="6:8" x14ac:dyDescent="0.15">
      <c r="F8214" s="26">
        <v>43808.083333313421</v>
      </c>
      <c r="G8214" s="27">
        <f>Kalkulationen!F8213</f>
        <v>2.83</v>
      </c>
      <c r="H8214" s="28">
        <f>HLOOKUP(Eingabe!$C$6,Kalkulationen!$F$1:$L$8762,Kalkulationen!D8213)</f>
        <v>10.799308393294714</v>
      </c>
    </row>
    <row r="8215" spans="6:8" x14ac:dyDescent="0.15">
      <c r="F8215" s="26">
        <v>43808.124999980086</v>
      </c>
      <c r="G8215" s="27">
        <f>Kalkulationen!F8214</f>
        <v>2.2400000000000002</v>
      </c>
      <c r="H8215" s="28">
        <f>HLOOKUP(Eingabe!$C$6,Kalkulationen!$F$1:$L$8762,Kalkulationen!D8214)</f>
        <v>2.2387492384510437</v>
      </c>
    </row>
    <row r="8216" spans="6:8" x14ac:dyDescent="0.15">
      <c r="F8216" s="26">
        <v>43808.16666664675</v>
      </c>
      <c r="G8216" s="27">
        <f>Kalkulationen!F8215</f>
        <v>4.18</v>
      </c>
      <c r="H8216" s="28">
        <f>HLOOKUP(Eingabe!$C$6,Kalkulationen!$F$1:$L$8762,Kalkulationen!D8215)</f>
        <v>99.286032951741447</v>
      </c>
    </row>
    <row r="8217" spans="6:8" x14ac:dyDescent="0.15">
      <c r="F8217" s="26">
        <v>43808.208333313414</v>
      </c>
      <c r="G8217" s="27">
        <f>Kalkulationen!F8216</f>
        <v>4.33</v>
      </c>
      <c r="H8217" s="28">
        <f>HLOOKUP(Eingabe!$C$6,Kalkulationen!$F$1:$L$8762,Kalkulationen!D8216)</f>
        <v>113.35839181095314</v>
      </c>
    </row>
    <row r="8218" spans="6:8" x14ac:dyDescent="0.15">
      <c r="F8218" s="26">
        <v>43808.249999980078</v>
      </c>
      <c r="G8218" s="27">
        <f>Kalkulationen!F8217</f>
        <v>3.73</v>
      </c>
      <c r="H8218" s="28">
        <f>HLOOKUP(Eingabe!$C$6,Kalkulationen!$F$1:$L$8762,Kalkulationen!D8217)</f>
        <v>57.90322713773282</v>
      </c>
    </row>
    <row r="8219" spans="6:8" x14ac:dyDescent="0.15">
      <c r="F8219" s="26">
        <v>43808.291666646743</v>
      </c>
      <c r="G8219" s="27">
        <f>Kalkulationen!F8218</f>
        <v>4.62</v>
      </c>
      <c r="H8219" s="28">
        <f>HLOOKUP(Eingabe!$C$6,Kalkulationen!$F$1:$L$8762,Kalkulationen!D8218)</f>
        <v>141.66861508672662</v>
      </c>
    </row>
    <row r="8220" spans="6:8" x14ac:dyDescent="0.15">
      <c r="F8220" s="26">
        <v>43808.333333313407</v>
      </c>
      <c r="G8220" s="27">
        <f>Kalkulationen!F8219</f>
        <v>5.37</v>
      </c>
      <c r="H8220" s="28">
        <f>HLOOKUP(Eingabe!$C$6,Kalkulationen!$F$1:$L$8762,Kalkulationen!D8219)</f>
        <v>232.80191638908431</v>
      </c>
    </row>
    <row r="8221" spans="6:8" x14ac:dyDescent="0.15">
      <c r="F8221" s="26">
        <v>43808.374999980071</v>
      </c>
      <c r="G8221" s="27">
        <f>Kalkulationen!F8220</f>
        <v>4.03</v>
      </c>
      <c r="H8221" s="28">
        <f>HLOOKUP(Eingabe!$C$6,Kalkulationen!$F$1:$L$8762,Kalkulationen!D8220)</f>
        <v>85.333314530668076</v>
      </c>
    </row>
    <row r="8222" spans="6:8" x14ac:dyDescent="0.15">
      <c r="F8222" s="26">
        <v>43808.416666646735</v>
      </c>
      <c r="G8222" s="27">
        <f>Kalkulationen!F8221</f>
        <v>2.2400000000000002</v>
      </c>
      <c r="H8222" s="28">
        <f>HLOOKUP(Eingabe!$C$6,Kalkulationen!$F$1:$L$8762,Kalkulationen!D8221)</f>
        <v>2.2387492384510437</v>
      </c>
    </row>
    <row r="8223" spans="6:8" x14ac:dyDescent="0.15">
      <c r="F8223" s="26">
        <v>43808.4583333134</v>
      </c>
      <c r="G8223" s="27">
        <f>Kalkulationen!F8222</f>
        <v>2.83</v>
      </c>
      <c r="H8223" s="28">
        <f>HLOOKUP(Eingabe!$C$6,Kalkulationen!$F$1:$L$8762,Kalkulationen!D8222)</f>
        <v>10.799308393294714</v>
      </c>
    </row>
    <row r="8224" spans="6:8" x14ac:dyDescent="0.15">
      <c r="F8224" s="26">
        <v>43808.499999980064</v>
      </c>
      <c r="G8224" s="27">
        <f>Kalkulationen!F8223</f>
        <v>3.88</v>
      </c>
      <c r="H8224" s="28">
        <f>HLOOKUP(Eingabe!$C$6,Kalkulationen!$F$1:$L$8762,Kalkulationen!D8223)</f>
        <v>71.378640628237633</v>
      </c>
    </row>
    <row r="8225" spans="6:8" x14ac:dyDescent="0.15">
      <c r="F8225" s="26">
        <v>43808.541666646728</v>
      </c>
      <c r="G8225" s="27">
        <f>Kalkulationen!F8224</f>
        <v>2.09</v>
      </c>
      <c r="H8225" s="28">
        <f>HLOOKUP(Eingabe!$C$6,Kalkulationen!$F$1:$L$8762,Kalkulationen!D8224)</f>
        <v>1.4746487197138975</v>
      </c>
    </row>
    <row r="8226" spans="6:8" x14ac:dyDescent="0.15">
      <c r="F8226" s="26">
        <v>43808.583333313392</v>
      </c>
      <c r="G8226" s="27">
        <f>Kalkulationen!F8225</f>
        <v>3.28</v>
      </c>
      <c r="H8226" s="28">
        <f>HLOOKUP(Eingabe!$C$6,Kalkulationen!$F$1:$L$8762,Kalkulationen!D8225)</f>
        <v>28.07247429844973</v>
      </c>
    </row>
    <row r="8227" spans="6:8" x14ac:dyDescent="0.15">
      <c r="F8227" s="26">
        <v>43808.624999980057</v>
      </c>
      <c r="G8227" s="27">
        <f>Kalkulationen!F8226</f>
        <v>4.4800000000000004</v>
      </c>
      <c r="H8227" s="28">
        <f>HLOOKUP(Eingabe!$C$6,Kalkulationen!$F$1:$L$8762,Kalkulationen!D8226)</f>
        <v>127.75355141684258</v>
      </c>
    </row>
    <row r="8228" spans="6:8" x14ac:dyDescent="0.15">
      <c r="F8228" s="26">
        <v>43808.666666646721</v>
      </c>
      <c r="G8228" s="27">
        <f>Kalkulationen!F8227</f>
        <v>5.37</v>
      </c>
      <c r="H8228" s="28">
        <f>HLOOKUP(Eingabe!$C$6,Kalkulationen!$F$1:$L$8762,Kalkulationen!D8227)</f>
        <v>232.80191638908431</v>
      </c>
    </row>
    <row r="8229" spans="6:8" x14ac:dyDescent="0.15">
      <c r="F8229" s="26">
        <v>43808.708333313385</v>
      </c>
      <c r="G8229" s="27">
        <f>Kalkulationen!F8228</f>
        <v>5.07</v>
      </c>
      <c r="H8229" s="28">
        <f>HLOOKUP(Eingabe!$C$6,Kalkulationen!$F$1:$L$8762,Kalkulationen!D8228)</f>
        <v>192.37195416342232</v>
      </c>
    </row>
    <row r="8230" spans="6:8" x14ac:dyDescent="0.15">
      <c r="F8230" s="26">
        <v>43808.749999980049</v>
      </c>
      <c r="G8230" s="27">
        <f>Kalkulationen!F8229</f>
        <v>5.82</v>
      </c>
      <c r="H8230" s="28">
        <f>HLOOKUP(Eingabe!$C$6,Kalkulationen!$F$1:$L$8762,Kalkulationen!D8229)</f>
        <v>300.31867582888367</v>
      </c>
    </row>
    <row r="8231" spans="6:8" x14ac:dyDescent="0.15">
      <c r="F8231" s="26">
        <v>43808.791666646714</v>
      </c>
      <c r="G8231" s="27">
        <f>Kalkulationen!F8230</f>
        <v>6.41</v>
      </c>
      <c r="H8231" s="28">
        <f>HLOOKUP(Eingabe!$C$6,Kalkulationen!$F$1:$L$8762,Kalkulationen!D8230)</f>
        <v>410.790941833408</v>
      </c>
    </row>
    <row r="8232" spans="6:8" x14ac:dyDescent="0.15">
      <c r="F8232" s="26">
        <v>43808.833333313378</v>
      </c>
      <c r="G8232" s="27">
        <f>Kalkulationen!F8231</f>
        <v>5.52</v>
      </c>
      <c r="H8232" s="28">
        <f>HLOOKUP(Eingabe!$C$6,Kalkulationen!$F$1:$L$8762,Kalkulationen!D8231)</f>
        <v>254.43327038277369</v>
      </c>
    </row>
    <row r="8233" spans="6:8" x14ac:dyDescent="0.15">
      <c r="F8233" s="26">
        <v>43808.874999980042</v>
      </c>
      <c r="G8233" s="27">
        <f>Kalkulationen!F8232</f>
        <v>5.97</v>
      </c>
      <c r="H8233" s="28">
        <f>HLOOKUP(Eingabe!$C$6,Kalkulationen!$F$1:$L$8762,Kalkulationen!D8232)</f>
        <v>325.486920668631</v>
      </c>
    </row>
    <row r="8234" spans="6:8" x14ac:dyDescent="0.15">
      <c r="F8234" s="26">
        <v>43808.916666646706</v>
      </c>
      <c r="G8234" s="27">
        <f>Kalkulationen!F8233</f>
        <v>5.22</v>
      </c>
      <c r="H8234" s="28">
        <f>HLOOKUP(Eingabe!$C$6,Kalkulationen!$F$1:$L$8762,Kalkulationen!D8233)</f>
        <v>212.01452653164606</v>
      </c>
    </row>
    <row r="8235" spans="6:8" x14ac:dyDescent="0.15">
      <c r="F8235" s="26">
        <v>43808.958333313371</v>
      </c>
      <c r="G8235" s="27">
        <f>Kalkulationen!F8234</f>
        <v>6.71</v>
      </c>
      <c r="H8235" s="28">
        <f>HLOOKUP(Eingabe!$C$6,Kalkulationen!$F$1:$L$8762,Kalkulationen!D8234)</f>
        <v>476.43639304473675</v>
      </c>
    </row>
    <row r="8236" spans="6:8" x14ac:dyDescent="0.15">
      <c r="F8236" s="26">
        <v>43808.999999980035</v>
      </c>
      <c r="G8236" s="27">
        <f>Kalkulationen!F8235</f>
        <v>6.41</v>
      </c>
      <c r="H8236" s="28">
        <f>HLOOKUP(Eingabe!$C$6,Kalkulationen!$F$1:$L$8762,Kalkulationen!D8235)</f>
        <v>410.790941833408</v>
      </c>
    </row>
    <row r="8237" spans="6:8" x14ac:dyDescent="0.15">
      <c r="F8237" s="26">
        <v>43809.041666646699</v>
      </c>
      <c r="G8237" s="27">
        <f>Kalkulationen!F8236</f>
        <v>5.22</v>
      </c>
      <c r="H8237" s="28">
        <f>HLOOKUP(Eingabe!$C$6,Kalkulationen!$F$1:$L$8762,Kalkulationen!D8236)</f>
        <v>212.01452653164606</v>
      </c>
    </row>
    <row r="8238" spans="6:8" x14ac:dyDescent="0.15">
      <c r="F8238" s="26">
        <v>43809.083333313363</v>
      </c>
      <c r="G8238" s="27">
        <f>Kalkulationen!F8237</f>
        <v>6.56</v>
      </c>
      <c r="H8238" s="28">
        <f>HLOOKUP(Eingabe!$C$6,Kalkulationen!$F$1:$L$8762,Kalkulationen!D8237)</f>
        <v>442.98824926057142</v>
      </c>
    </row>
    <row r="8239" spans="6:8" x14ac:dyDescent="0.15">
      <c r="F8239" s="26">
        <v>43809.124999980027</v>
      </c>
      <c r="G8239" s="27">
        <f>Kalkulationen!F8238</f>
        <v>6.12</v>
      </c>
      <c r="H8239" s="28">
        <f>HLOOKUP(Eingabe!$C$6,Kalkulationen!$F$1:$L$8762,Kalkulationen!D8238)</f>
        <v>352.73627104706577</v>
      </c>
    </row>
    <row r="8240" spans="6:8" x14ac:dyDescent="0.15">
      <c r="F8240" s="26">
        <v>43809.166666646692</v>
      </c>
      <c r="G8240" s="27">
        <f>Kalkulationen!F8239</f>
        <v>4.33</v>
      </c>
      <c r="H8240" s="28">
        <f>HLOOKUP(Eingabe!$C$6,Kalkulationen!$F$1:$L$8762,Kalkulationen!D8239)</f>
        <v>113.35839181095314</v>
      </c>
    </row>
    <row r="8241" spans="6:8" x14ac:dyDescent="0.15">
      <c r="F8241" s="26">
        <v>43809.208333313356</v>
      </c>
      <c r="G8241" s="27">
        <f>Kalkulationen!F8240</f>
        <v>5.22</v>
      </c>
      <c r="H8241" s="28">
        <f>HLOOKUP(Eingabe!$C$6,Kalkulationen!$F$1:$L$8762,Kalkulationen!D8240)</f>
        <v>212.01452653164606</v>
      </c>
    </row>
    <row r="8242" spans="6:8" x14ac:dyDescent="0.15">
      <c r="F8242" s="26">
        <v>43809.24999998002</v>
      </c>
      <c r="G8242" s="27">
        <f>Kalkulationen!F8241</f>
        <v>6.86</v>
      </c>
      <c r="H8242" s="28">
        <f>HLOOKUP(Eingabe!$C$6,Kalkulationen!$F$1:$L$8762,Kalkulationen!D8241)</f>
        <v>511.24640402007304</v>
      </c>
    </row>
    <row r="8243" spans="6:8" x14ac:dyDescent="0.15">
      <c r="F8243" s="26">
        <v>43809.291666646684</v>
      </c>
      <c r="G8243" s="27">
        <f>Kalkulationen!F8242</f>
        <v>5.97</v>
      </c>
      <c r="H8243" s="28">
        <f>HLOOKUP(Eingabe!$C$6,Kalkulationen!$F$1:$L$8762,Kalkulationen!D8242)</f>
        <v>325.486920668631</v>
      </c>
    </row>
    <row r="8244" spans="6:8" x14ac:dyDescent="0.15">
      <c r="F8244" s="26">
        <v>43809.333333313349</v>
      </c>
      <c r="G8244" s="27">
        <f>Kalkulationen!F8243</f>
        <v>5.97</v>
      </c>
      <c r="H8244" s="28">
        <f>HLOOKUP(Eingabe!$C$6,Kalkulationen!$F$1:$L$8762,Kalkulationen!D8243)</f>
        <v>325.486920668631</v>
      </c>
    </row>
    <row r="8245" spans="6:8" x14ac:dyDescent="0.15">
      <c r="F8245" s="26">
        <v>43809.374999980013</v>
      </c>
      <c r="G8245" s="27">
        <f>Kalkulationen!F8244</f>
        <v>6.86</v>
      </c>
      <c r="H8245" s="28">
        <f>HLOOKUP(Eingabe!$C$6,Kalkulationen!$F$1:$L$8762,Kalkulationen!D8244)</f>
        <v>511.24640402007304</v>
      </c>
    </row>
    <row r="8246" spans="6:8" x14ac:dyDescent="0.15">
      <c r="F8246" s="26">
        <v>43809.416666646677</v>
      </c>
      <c r="G8246" s="27">
        <f>Kalkulationen!F8245</f>
        <v>7.61</v>
      </c>
      <c r="H8246" s="28">
        <f>HLOOKUP(Eingabe!$C$6,Kalkulationen!$F$1:$L$8762,Kalkulationen!D8245)</f>
        <v>708.39409691925232</v>
      </c>
    </row>
    <row r="8247" spans="6:8" x14ac:dyDescent="0.15">
      <c r="F8247" s="26">
        <v>43809.458333313341</v>
      </c>
      <c r="G8247" s="27">
        <f>Kalkulationen!F8246</f>
        <v>5.82</v>
      </c>
      <c r="H8247" s="28">
        <f>HLOOKUP(Eingabe!$C$6,Kalkulationen!$F$1:$L$8762,Kalkulationen!D8246)</f>
        <v>300.31867582888367</v>
      </c>
    </row>
    <row r="8248" spans="6:8" x14ac:dyDescent="0.15">
      <c r="F8248" s="26">
        <v>43809.499999980006</v>
      </c>
      <c r="G8248" s="27">
        <f>Kalkulationen!F8247</f>
        <v>5.67</v>
      </c>
      <c r="H8248" s="28">
        <f>HLOOKUP(Eingabe!$C$6,Kalkulationen!$F$1:$L$8762,Kalkulationen!D8247)</f>
        <v>276.80098896274217</v>
      </c>
    </row>
    <row r="8249" spans="6:8" x14ac:dyDescent="0.15">
      <c r="F8249" s="26">
        <v>43809.54166664667</v>
      </c>
      <c r="G8249" s="27">
        <f>Kalkulationen!F8248</f>
        <v>6.41</v>
      </c>
      <c r="H8249" s="28">
        <f>HLOOKUP(Eingabe!$C$6,Kalkulationen!$F$1:$L$8762,Kalkulationen!D8248)</f>
        <v>410.790941833408</v>
      </c>
    </row>
    <row r="8250" spans="6:8" x14ac:dyDescent="0.15">
      <c r="F8250" s="26">
        <v>43809.583333313334</v>
      </c>
      <c r="G8250" s="27">
        <f>Kalkulationen!F8249</f>
        <v>6.27</v>
      </c>
      <c r="H8250" s="28">
        <f>HLOOKUP(Eingabe!$C$6,Kalkulationen!$F$1:$L$8762,Kalkulationen!D8249)</f>
        <v>381.97961946877831</v>
      </c>
    </row>
    <row r="8251" spans="6:8" x14ac:dyDescent="0.15">
      <c r="F8251" s="26">
        <v>43809.624999979998</v>
      </c>
      <c r="G8251" s="27">
        <f>Kalkulationen!F8250</f>
        <v>6.56</v>
      </c>
      <c r="H8251" s="28">
        <f>HLOOKUP(Eingabe!$C$6,Kalkulationen!$F$1:$L$8762,Kalkulationen!D8250)</f>
        <v>442.98824926057142</v>
      </c>
    </row>
    <row r="8252" spans="6:8" x14ac:dyDescent="0.15">
      <c r="F8252" s="26">
        <v>43809.666666646663</v>
      </c>
      <c r="G8252" s="27">
        <f>Kalkulationen!F8251</f>
        <v>6.27</v>
      </c>
      <c r="H8252" s="28">
        <f>HLOOKUP(Eingabe!$C$6,Kalkulationen!$F$1:$L$8762,Kalkulationen!D8251)</f>
        <v>381.97961946877831</v>
      </c>
    </row>
    <row r="8253" spans="6:8" x14ac:dyDescent="0.15">
      <c r="F8253" s="26">
        <v>43809.708333313327</v>
      </c>
      <c r="G8253" s="27">
        <f>Kalkulationen!F8252</f>
        <v>5.97</v>
      </c>
      <c r="H8253" s="28">
        <f>HLOOKUP(Eingabe!$C$6,Kalkulationen!$F$1:$L$8762,Kalkulationen!D8252)</f>
        <v>325.486920668631</v>
      </c>
    </row>
    <row r="8254" spans="6:8" x14ac:dyDescent="0.15">
      <c r="F8254" s="26">
        <v>43809.749999979991</v>
      </c>
      <c r="G8254" s="27">
        <f>Kalkulationen!F8253</f>
        <v>5.52</v>
      </c>
      <c r="H8254" s="28">
        <f>HLOOKUP(Eingabe!$C$6,Kalkulationen!$F$1:$L$8762,Kalkulationen!D8253)</f>
        <v>254.43327038277369</v>
      </c>
    </row>
    <row r="8255" spans="6:8" x14ac:dyDescent="0.15">
      <c r="F8255" s="26">
        <v>43809.791666646655</v>
      </c>
      <c r="G8255" s="27">
        <f>Kalkulationen!F8254</f>
        <v>5.67</v>
      </c>
      <c r="H8255" s="28">
        <f>HLOOKUP(Eingabe!$C$6,Kalkulationen!$F$1:$L$8762,Kalkulationen!D8254)</f>
        <v>276.80098896274217</v>
      </c>
    </row>
    <row r="8256" spans="6:8" x14ac:dyDescent="0.15">
      <c r="F8256" s="26">
        <v>43809.83333331332</v>
      </c>
      <c r="G8256" s="27">
        <f>Kalkulationen!F8255</f>
        <v>4.92</v>
      </c>
      <c r="H8256" s="28">
        <f>HLOOKUP(Eingabe!$C$6,Kalkulationen!$F$1:$L$8762,Kalkulationen!D8255)</f>
        <v>174.15991544051818</v>
      </c>
    </row>
    <row r="8257" spans="6:8" x14ac:dyDescent="0.15">
      <c r="F8257" s="26">
        <v>43809.874999979984</v>
      </c>
      <c r="G8257" s="27">
        <f>Kalkulationen!F8256</f>
        <v>6.86</v>
      </c>
      <c r="H8257" s="28">
        <f>HLOOKUP(Eingabe!$C$6,Kalkulationen!$F$1:$L$8762,Kalkulationen!D8256)</f>
        <v>511.24640402007304</v>
      </c>
    </row>
    <row r="8258" spans="6:8" x14ac:dyDescent="0.15">
      <c r="F8258" s="26">
        <v>43809.916666646648</v>
      </c>
      <c r="G8258" s="27">
        <f>Kalkulationen!F8257</f>
        <v>5.67</v>
      </c>
      <c r="H8258" s="28">
        <f>HLOOKUP(Eingabe!$C$6,Kalkulationen!$F$1:$L$8762,Kalkulationen!D8257)</f>
        <v>276.80098896274217</v>
      </c>
    </row>
    <row r="8259" spans="6:8" x14ac:dyDescent="0.15">
      <c r="F8259" s="26">
        <v>43809.958333313312</v>
      </c>
      <c r="G8259" s="27">
        <f>Kalkulationen!F8258</f>
        <v>7.31</v>
      </c>
      <c r="H8259" s="28">
        <f>HLOOKUP(Eingabe!$C$6,Kalkulationen!$F$1:$L$8762,Kalkulationen!D8258)</f>
        <v>624.88523343482666</v>
      </c>
    </row>
    <row r="8260" spans="6:8" x14ac:dyDescent="0.15">
      <c r="F8260" s="26">
        <v>43809.999999979977</v>
      </c>
      <c r="G8260" s="27">
        <f>Kalkulationen!F8259</f>
        <v>5.52</v>
      </c>
      <c r="H8260" s="28">
        <f>HLOOKUP(Eingabe!$C$6,Kalkulationen!$F$1:$L$8762,Kalkulationen!D8259)</f>
        <v>254.43327038277369</v>
      </c>
    </row>
    <row r="8261" spans="6:8" x14ac:dyDescent="0.15">
      <c r="F8261" s="26">
        <v>43810.041666646641</v>
      </c>
      <c r="G8261" s="27">
        <f>Kalkulationen!F8260</f>
        <v>5.22</v>
      </c>
      <c r="H8261" s="28">
        <f>HLOOKUP(Eingabe!$C$6,Kalkulationen!$F$1:$L$8762,Kalkulationen!D8260)</f>
        <v>212.01452653164606</v>
      </c>
    </row>
    <row r="8262" spans="6:8" x14ac:dyDescent="0.15">
      <c r="F8262" s="26">
        <v>43810.083333313305</v>
      </c>
      <c r="G8262" s="27">
        <f>Kalkulationen!F8261</f>
        <v>6.56</v>
      </c>
      <c r="H8262" s="28">
        <f>HLOOKUP(Eingabe!$C$6,Kalkulationen!$F$1:$L$8762,Kalkulationen!D8261)</f>
        <v>442.98824926057142</v>
      </c>
    </row>
    <row r="8263" spans="6:8" x14ac:dyDescent="0.15">
      <c r="F8263" s="26">
        <v>43810.124999979969</v>
      </c>
      <c r="G8263" s="27">
        <f>Kalkulationen!F8262</f>
        <v>6.41</v>
      </c>
      <c r="H8263" s="28">
        <f>HLOOKUP(Eingabe!$C$6,Kalkulationen!$F$1:$L$8762,Kalkulationen!D8262)</f>
        <v>410.790941833408</v>
      </c>
    </row>
    <row r="8264" spans="6:8" x14ac:dyDescent="0.15">
      <c r="F8264" s="26">
        <v>43810.166666646634</v>
      </c>
      <c r="G8264" s="27">
        <f>Kalkulationen!F8263</f>
        <v>6.41</v>
      </c>
      <c r="H8264" s="28">
        <f>HLOOKUP(Eingabe!$C$6,Kalkulationen!$F$1:$L$8762,Kalkulationen!D8263)</f>
        <v>410.790941833408</v>
      </c>
    </row>
    <row r="8265" spans="6:8" x14ac:dyDescent="0.15">
      <c r="F8265" s="26">
        <v>43810.208333313298</v>
      </c>
      <c r="G8265" s="27">
        <f>Kalkulationen!F8264</f>
        <v>6.86</v>
      </c>
      <c r="H8265" s="28">
        <f>HLOOKUP(Eingabe!$C$6,Kalkulationen!$F$1:$L$8762,Kalkulationen!D8264)</f>
        <v>511.24640402007304</v>
      </c>
    </row>
    <row r="8266" spans="6:8" x14ac:dyDescent="0.15">
      <c r="F8266" s="26">
        <v>43810.249999979962</v>
      </c>
      <c r="G8266" s="27">
        <f>Kalkulationen!F8265</f>
        <v>6.56</v>
      </c>
      <c r="H8266" s="28">
        <f>HLOOKUP(Eingabe!$C$6,Kalkulationen!$F$1:$L$8762,Kalkulationen!D8265)</f>
        <v>442.98824926057142</v>
      </c>
    </row>
    <row r="8267" spans="6:8" x14ac:dyDescent="0.15">
      <c r="F8267" s="26">
        <v>43810.291666646626</v>
      </c>
      <c r="G8267" s="27">
        <f>Kalkulationen!F8266</f>
        <v>6.71</v>
      </c>
      <c r="H8267" s="28">
        <f>HLOOKUP(Eingabe!$C$6,Kalkulationen!$F$1:$L$8762,Kalkulationen!D8266)</f>
        <v>476.43639304473675</v>
      </c>
    </row>
    <row r="8268" spans="6:8" x14ac:dyDescent="0.15">
      <c r="F8268" s="26">
        <v>43810.33333331329</v>
      </c>
      <c r="G8268" s="27">
        <f>Kalkulationen!F8267</f>
        <v>5.97</v>
      </c>
      <c r="H8268" s="28">
        <f>HLOOKUP(Eingabe!$C$6,Kalkulationen!$F$1:$L$8762,Kalkulationen!D8267)</f>
        <v>325.486920668631</v>
      </c>
    </row>
    <row r="8269" spans="6:8" x14ac:dyDescent="0.15">
      <c r="F8269" s="26">
        <v>43810.374999979955</v>
      </c>
      <c r="G8269" s="27">
        <f>Kalkulationen!F8268</f>
        <v>5.97</v>
      </c>
      <c r="H8269" s="28">
        <f>HLOOKUP(Eingabe!$C$6,Kalkulationen!$F$1:$L$8762,Kalkulationen!D8268)</f>
        <v>325.486920668631</v>
      </c>
    </row>
    <row r="8270" spans="6:8" x14ac:dyDescent="0.15">
      <c r="F8270" s="26">
        <v>43810.416666646619</v>
      </c>
      <c r="G8270" s="27">
        <f>Kalkulationen!F8269</f>
        <v>4.92</v>
      </c>
      <c r="H8270" s="28">
        <f>HLOOKUP(Eingabe!$C$6,Kalkulationen!$F$1:$L$8762,Kalkulationen!D8269)</f>
        <v>174.15991544051818</v>
      </c>
    </row>
    <row r="8271" spans="6:8" x14ac:dyDescent="0.15">
      <c r="F8271" s="26">
        <v>43810.458333313283</v>
      </c>
      <c r="G8271" s="27">
        <f>Kalkulationen!F8270</f>
        <v>5.07</v>
      </c>
      <c r="H8271" s="28">
        <f>HLOOKUP(Eingabe!$C$6,Kalkulationen!$F$1:$L$8762,Kalkulationen!D8270)</f>
        <v>192.37195416342232</v>
      </c>
    </row>
    <row r="8272" spans="6:8" x14ac:dyDescent="0.15">
      <c r="F8272" s="26">
        <v>43810.499999979947</v>
      </c>
      <c r="G8272" s="27">
        <f>Kalkulationen!F8271</f>
        <v>4.62</v>
      </c>
      <c r="H8272" s="28">
        <f>HLOOKUP(Eingabe!$C$6,Kalkulationen!$F$1:$L$8762,Kalkulationen!D8271)</f>
        <v>141.66861508672662</v>
      </c>
    </row>
    <row r="8273" spans="6:8" x14ac:dyDescent="0.15">
      <c r="F8273" s="26">
        <v>43810.541666646612</v>
      </c>
      <c r="G8273" s="27">
        <f>Kalkulationen!F8272</f>
        <v>5.52</v>
      </c>
      <c r="H8273" s="28">
        <f>HLOOKUP(Eingabe!$C$6,Kalkulationen!$F$1:$L$8762,Kalkulationen!D8272)</f>
        <v>254.43327038277369</v>
      </c>
    </row>
    <row r="8274" spans="6:8" x14ac:dyDescent="0.15">
      <c r="F8274" s="26">
        <v>43810.583333313276</v>
      </c>
      <c r="G8274" s="27">
        <f>Kalkulationen!F8273</f>
        <v>5.37</v>
      </c>
      <c r="H8274" s="28">
        <f>HLOOKUP(Eingabe!$C$6,Kalkulationen!$F$1:$L$8762,Kalkulationen!D8273)</f>
        <v>232.80191638908431</v>
      </c>
    </row>
    <row r="8275" spans="6:8" x14ac:dyDescent="0.15">
      <c r="F8275" s="26">
        <v>43810.62499997994</v>
      </c>
      <c r="G8275" s="27">
        <f>Kalkulationen!F8274</f>
        <v>5.67</v>
      </c>
      <c r="H8275" s="28">
        <f>HLOOKUP(Eingabe!$C$6,Kalkulationen!$F$1:$L$8762,Kalkulationen!D8274)</f>
        <v>276.80098896274217</v>
      </c>
    </row>
    <row r="8276" spans="6:8" x14ac:dyDescent="0.15">
      <c r="F8276" s="26">
        <v>43810.666666646604</v>
      </c>
      <c r="G8276" s="27">
        <f>Kalkulationen!F8275</f>
        <v>5.67</v>
      </c>
      <c r="H8276" s="28">
        <f>HLOOKUP(Eingabe!$C$6,Kalkulationen!$F$1:$L$8762,Kalkulationen!D8275)</f>
        <v>276.80098896274217</v>
      </c>
    </row>
    <row r="8277" spans="6:8" x14ac:dyDescent="0.15">
      <c r="F8277" s="26">
        <v>43810.708333313269</v>
      </c>
      <c r="G8277" s="27">
        <f>Kalkulationen!F8276</f>
        <v>5.22</v>
      </c>
      <c r="H8277" s="28">
        <f>HLOOKUP(Eingabe!$C$6,Kalkulationen!$F$1:$L$8762,Kalkulationen!D8276)</f>
        <v>212.01452653164606</v>
      </c>
    </row>
    <row r="8278" spans="6:8" x14ac:dyDescent="0.15">
      <c r="F8278" s="26">
        <v>43810.749999979933</v>
      </c>
      <c r="G8278" s="27">
        <f>Kalkulationen!F8277</f>
        <v>5.22</v>
      </c>
      <c r="H8278" s="28">
        <f>HLOOKUP(Eingabe!$C$6,Kalkulationen!$F$1:$L$8762,Kalkulationen!D8277)</f>
        <v>212.01452653164606</v>
      </c>
    </row>
    <row r="8279" spans="6:8" x14ac:dyDescent="0.15">
      <c r="F8279" s="26">
        <v>43810.791666646597</v>
      </c>
      <c r="G8279" s="27">
        <f>Kalkulationen!F8278</f>
        <v>5.22</v>
      </c>
      <c r="H8279" s="28">
        <f>HLOOKUP(Eingabe!$C$6,Kalkulationen!$F$1:$L$8762,Kalkulationen!D8278)</f>
        <v>212.01452653164606</v>
      </c>
    </row>
    <row r="8280" spans="6:8" x14ac:dyDescent="0.15">
      <c r="F8280" s="26">
        <v>43810.833333313261</v>
      </c>
      <c r="G8280" s="27">
        <f>Kalkulationen!F8279</f>
        <v>5.82</v>
      </c>
      <c r="H8280" s="28">
        <f>HLOOKUP(Eingabe!$C$6,Kalkulationen!$F$1:$L$8762,Kalkulationen!D8279)</f>
        <v>300.31867582888367</v>
      </c>
    </row>
    <row r="8281" spans="6:8" x14ac:dyDescent="0.15">
      <c r="F8281" s="26">
        <v>43810.874999979926</v>
      </c>
      <c r="G8281" s="27">
        <f>Kalkulationen!F8280</f>
        <v>4.18</v>
      </c>
      <c r="H8281" s="28">
        <f>HLOOKUP(Eingabe!$C$6,Kalkulationen!$F$1:$L$8762,Kalkulationen!D8280)</f>
        <v>99.286032951741447</v>
      </c>
    </row>
    <row r="8282" spans="6:8" x14ac:dyDescent="0.15">
      <c r="F8282" s="26">
        <v>43810.91666664659</v>
      </c>
      <c r="G8282" s="27">
        <f>Kalkulationen!F8281</f>
        <v>5.22</v>
      </c>
      <c r="H8282" s="28">
        <f>HLOOKUP(Eingabe!$C$6,Kalkulationen!$F$1:$L$8762,Kalkulationen!D8281)</f>
        <v>212.01452653164606</v>
      </c>
    </row>
    <row r="8283" spans="6:8" x14ac:dyDescent="0.15">
      <c r="F8283" s="26">
        <v>43810.958333313254</v>
      </c>
      <c r="G8283" s="27">
        <f>Kalkulationen!F8282</f>
        <v>5.67</v>
      </c>
      <c r="H8283" s="28">
        <f>HLOOKUP(Eingabe!$C$6,Kalkulationen!$F$1:$L$8762,Kalkulationen!D8282)</f>
        <v>276.80098896274217</v>
      </c>
    </row>
    <row r="8284" spans="6:8" x14ac:dyDescent="0.15">
      <c r="F8284" s="26">
        <v>43810.999999979918</v>
      </c>
      <c r="G8284" s="27">
        <f>Kalkulationen!F8283</f>
        <v>7.16</v>
      </c>
      <c r="H8284" s="28">
        <f>HLOOKUP(Eingabe!$C$6,Kalkulationen!$F$1:$L$8762,Kalkulationen!D8283)</f>
        <v>585.42842938631918</v>
      </c>
    </row>
    <row r="8285" spans="6:8" x14ac:dyDescent="0.15">
      <c r="F8285" s="26">
        <v>43811.041666646583</v>
      </c>
      <c r="G8285" s="27">
        <f>Kalkulationen!F8284</f>
        <v>6.56</v>
      </c>
      <c r="H8285" s="28">
        <f>HLOOKUP(Eingabe!$C$6,Kalkulationen!$F$1:$L$8762,Kalkulationen!D8284)</f>
        <v>442.98824926057142</v>
      </c>
    </row>
    <row r="8286" spans="6:8" x14ac:dyDescent="0.15">
      <c r="F8286" s="26">
        <v>43811.083333313247</v>
      </c>
      <c r="G8286" s="27">
        <f>Kalkulationen!F8285</f>
        <v>6.27</v>
      </c>
      <c r="H8286" s="28">
        <f>HLOOKUP(Eingabe!$C$6,Kalkulationen!$F$1:$L$8762,Kalkulationen!D8285)</f>
        <v>381.97961946877831</v>
      </c>
    </row>
    <row r="8287" spans="6:8" x14ac:dyDescent="0.15">
      <c r="F8287" s="26">
        <v>43811.124999979911</v>
      </c>
      <c r="G8287" s="27">
        <f>Kalkulationen!F8286</f>
        <v>7.16</v>
      </c>
      <c r="H8287" s="28">
        <f>HLOOKUP(Eingabe!$C$6,Kalkulationen!$F$1:$L$8762,Kalkulationen!D8286)</f>
        <v>585.42842938631918</v>
      </c>
    </row>
    <row r="8288" spans="6:8" x14ac:dyDescent="0.15">
      <c r="F8288" s="26">
        <v>43811.166666646575</v>
      </c>
      <c r="G8288" s="27">
        <f>Kalkulationen!F8287</f>
        <v>7.46</v>
      </c>
      <c r="H8288" s="28">
        <f>HLOOKUP(Eingabe!$C$6,Kalkulationen!$F$1:$L$8762,Kalkulationen!D8287)</f>
        <v>665.88406137106449</v>
      </c>
    </row>
    <row r="8289" spans="6:8" x14ac:dyDescent="0.15">
      <c r="F8289" s="26">
        <v>43811.20833331324</v>
      </c>
      <c r="G8289" s="27">
        <f>Kalkulationen!F8288</f>
        <v>8.5</v>
      </c>
      <c r="H8289" s="28">
        <f>HLOOKUP(Eingabe!$C$6,Kalkulationen!$F$1:$L$8762,Kalkulationen!D8288)</f>
        <v>989.79083418433356</v>
      </c>
    </row>
    <row r="8290" spans="6:8" x14ac:dyDescent="0.15">
      <c r="F8290" s="26">
        <v>43811.249999979904</v>
      </c>
      <c r="G8290" s="27">
        <f>Kalkulationen!F8289</f>
        <v>7.01</v>
      </c>
      <c r="H8290" s="28">
        <f>HLOOKUP(Eingabe!$C$6,Kalkulationen!$F$1:$L$8762,Kalkulationen!D8289)</f>
        <v>547.54540984378536</v>
      </c>
    </row>
    <row r="8291" spans="6:8" x14ac:dyDescent="0.15">
      <c r="F8291" s="26">
        <v>43811.291666646568</v>
      </c>
      <c r="G8291" s="27">
        <f>Kalkulationen!F8290</f>
        <v>6.41</v>
      </c>
      <c r="H8291" s="28">
        <f>HLOOKUP(Eingabe!$C$6,Kalkulationen!$F$1:$L$8762,Kalkulationen!D8290)</f>
        <v>410.790941833408</v>
      </c>
    </row>
    <row r="8292" spans="6:8" x14ac:dyDescent="0.15">
      <c r="F8292" s="26">
        <v>43811.333333313232</v>
      </c>
      <c r="G8292" s="27">
        <f>Kalkulationen!F8291</f>
        <v>5.97</v>
      </c>
      <c r="H8292" s="28">
        <f>HLOOKUP(Eingabe!$C$6,Kalkulationen!$F$1:$L$8762,Kalkulationen!D8291)</f>
        <v>325.486920668631</v>
      </c>
    </row>
    <row r="8293" spans="6:8" x14ac:dyDescent="0.15">
      <c r="F8293" s="26">
        <v>43811.374999979897</v>
      </c>
      <c r="G8293" s="27">
        <f>Kalkulationen!F8292</f>
        <v>6.86</v>
      </c>
      <c r="H8293" s="28">
        <f>HLOOKUP(Eingabe!$C$6,Kalkulationen!$F$1:$L$8762,Kalkulationen!D8292)</f>
        <v>511.24640402007304</v>
      </c>
    </row>
    <row r="8294" spans="6:8" x14ac:dyDescent="0.15">
      <c r="F8294" s="26">
        <v>43811.416666646561</v>
      </c>
      <c r="G8294" s="27">
        <f>Kalkulationen!F8293</f>
        <v>6.86</v>
      </c>
      <c r="H8294" s="28">
        <f>HLOOKUP(Eingabe!$C$6,Kalkulationen!$F$1:$L$8762,Kalkulationen!D8293)</f>
        <v>511.24640402007304</v>
      </c>
    </row>
    <row r="8295" spans="6:8" x14ac:dyDescent="0.15">
      <c r="F8295" s="26">
        <v>43811.458333313225</v>
      </c>
      <c r="G8295" s="27">
        <f>Kalkulationen!F8294</f>
        <v>6.41</v>
      </c>
      <c r="H8295" s="28">
        <f>HLOOKUP(Eingabe!$C$6,Kalkulationen!$F$1:$L$8762,Kalkulationen!D8294)</f>
        <v>410.790941833408</v>
      </c>
    </row>
    <row r="8296" spans="6:8" x14ac:dyDescent="0.15">
      <c r="F8296" s="26">
        <v>43811.499999979889</v>
      </c>
      <c r="G8296" s="27">
        <f>Kalkulationen!F8295</f>
        <v>6.27</v>
      </c>
      <c r="H8296" s="28">
        <f>HLOOKUP(Eingabe!$C$6,Kalkulationen!$F$1:$L$8762,Kalkulationen!D8295)</f>
        <v>381.97961946877831</v>
      </c>
    </row>
    <row r="8297" spans="6:8" x14ac:dyDescent="0.15">
      <c r="F8297" s="26">
        <v>43811.541666646553</v>
      </c>
      <c r="G8297" s="27">
        <f>Kalkulationen!F8296</f>
        <v>7.01</v>
      </c>
      <c r="H8297" s="28">
        <f>HLOOKUP(Eingabe!$C$6,Kalkulationen!$F$1:$L$8762,Kalkulationen!D8296)</f>
        <v>547.54540984378536</v>
      </c>
    </row>
    <row r="8298" spans="6:8" x14ac:dyDescent="0.15">
      <c r="F8298" s="26">
        <v>43811.583333313218</v>
      </c>
      <c r="G8298" s="27">
        <f>Kalkulationen!F8297</f>
        <v>5.37</v>
      </c>
      <c r="H8298" s="28">
        <f>HLOOKUP(Eingabe!$C$6,Kalkulationen!$F$1:$L$8762,Kalkulationen!D8297)</f>
        <v>232.80191638908431</v>
      </c>
    </row>
    <row r="8299" spans="6:8" x14ac:dyDescent="0.15">
      <c r="F8299" s="26">
        <v>43811.624999979882</v>
      </c>
      <c r="G8299" s="27">
        <f>Kalkulationen!F8298</f>
        <v>4.33</v>
      </c>
      <c r="H8299" s="28">
        <f>HLOOKUP(Eingabe!$C$6,Kalkulationen!$F$1:$L$8762,Kalkulationen!D8298)</f>
        <v>113.35839181095314</v>
      </c>
    </row>
    <row r="8300" spans="6:8" x14ac:dyDescent="0.15">
      <c r="F8300" s="26">
        <v>43811.666666646546</v>
      </c>
      <c r="G8300" s="27">
        <f>Kalkulationen!F8299</f>
        <v>3.28</v>
      </c>
      <c r="H8300" s="28">
        <f>HLOOKUP(Eingabe!$C$6,Kalkulationen!$F$1:$L$8762,Kalkulationen!D8299)</f>
        <v>28.07247429844973</v>
      </c>
    </row>
    <row r="8301" spans="6:8" x14ac:dyDescent="0.15">
      <c r="F8301" s="26">
        <v>43811.70833331321</v>
      </c>
      <c r="G8301" s="27">
        <f>Kalkulationen!F8300</f>
        <v>3.73</v>
      </c>
      <c r="H8301" s="28">
        <f>HLOOKUP(Eingabe!$C$6,Kalkulationen!$F$1:$L$8762,Kalkulationen!D8300)</f>
        <v>57.90322713773282</v>
      </c>
    </row>
    <row r="8302" spans="6:8" x14ac:dyDescent="0.15">
      <c r="F8302" s="26">
        <v>43811.749999979875</v>
      </c>
      <c r="G8302" s="27">
        <f>Kalkulationen!F8301</f>
        <v>2.98</v>
      </c>
      <c r="H8302" s="28">
        <f>HLOOKUP(Eingabe!$C$6,Kalkulationen!$F$1:$L$8762,Kalkulationen!D8301)</f>
        <v>15.363813474783871</v>
      </c>
    </row>
    <row r="8303" spans="6:8" x14ac:dyDescent="0.15">
      <c r="F8303" s="26">
        <v>43811.791666646539</v>
      </c>
      <c r="G8303" s="27">
        <f>Kalkulationen!F8302</f>
        <v>3.88</v>
      </c>
      <c r="H8303" s="28">
        <f>HLOOKUP(Eingabe!$C$6,Kalkulationen!$F$1:$L$8762,Kalkulationen!D8302)</f>
        <v>71.378640628237633</v>
      </c>
    </row>
    <row r="8304" spans="6:8" x14ac:dyDescent="0.15">
      <c r="F8304" s="26">
        <v>43811.833333313203</v>
      </c>
      <c r="G8304" s="27">
        <f>Kalkulationen!F8303</f>
        <v>4.18</v>
      </c>
      <c r="H8304" s="28">
        <f>HLOOKUP(Eingabe!$C$6,Kalkulationen!$F$1:$L$8762,Kalkulationen!D8303)</f>
        <v>99.286032951741447</v>
      </c>
    </row>
    <row r="8305" spans="6:8" x14ac:dyDescent="0.15">
      <c r="F8305" s="26">
        <v>43811.874999979867</v>
      </c>
      <c r="G8305" s="27">
        <f>Kalkulationen!F8304</f>
        <v>4.7699999999999996</v>
      </c>
      <c r="H8305" s="28">
        <f>HLOOKUP(Eingabe!$C$6,Kalkulationen!$F$1:$L$8762,Kalkulationen!D8304)</f>
        <v>157.3586998907347</v>
      </c>
    </row>
    <row r="8306" spans="6:8" x14ac:dyDescent="0.15">
      <c r="F8306" s="26">
        <v>43811.916666646532</v>
      </c>
      <c r="G8306" s="27">
        <f>Kalkulationen!F8305</f>
        <v>5.22</v>
      </c>
      <c r="H8306" s="28">
        <f>HLOOKUP(Eingabe!$C$6,Kalkulationen!$F$1:$L$8762,Kalkulationen!D8305)</f>
        <v>212.01452653164606</v>
      </c>
    </row>
    <row r="8307" spans="6:8" x14ac:dyDescent="0.15">
      <c r="F8307" s="26">
        <v>43811.958333313196</v>
      </c>
      <c r="G8307" s="27">
        <f>Kalkulationen!F8306</f>
        <v>5.37</v>
      </c>
      <c r="H8307" s="28">
        <f>HLOOKUP(Eingabe!$C$6,Kalkulationen!$F$1:$L$8762,Kalkulationen!D8306)</f>
        <v>232.80191638908431</v>
      </c>
    </row>
    <row r="8308" spans="6:8" x14ac:dyDescent="0.15">
      <c r="F8308" s="26">
        <v>43811.99999997986</v>
      </c>
      <c r="G8308" s="27">
        <f>Kalkulationen!F8307</f>
        <v>5.37</v>
      </c>
      <c r="H8308" s="28">
        <f>HLOOKUP(Eingabe!$C$6,Kalkulationen!$F$1:$L$8762,Kalkulationen!D8307)</f>
        <v>232.80191638908431</v>
      </c>
    </row>
    <row r="8309" spans="6:8" x14ac:dyDescent="0.15">
      <c r="F8309" s="26">
        <v>43812.041666646524</v>
      </c>
      <c r="G8309" s="27">
        <f>Kalkulationen!F8308</f>
        <v>5.07</v>
      </c>
      <c r="H8309" s="28">
        <f>HLOOKUP(Eingabe!$C$6,Kalkulationen!$F$1:$L$8762,Kalkulationen!D8308)</f>
        <v>192.37195416342232</v>
      </c>
    </row>
    <row r="8310" spans="6:8" x14ac:dyDescent="0.15">
      <c r="F8310" s="26">
        <v>43812.083333313189</v>
      </c>
      <c r="G8310" s="27">
        <f>Kalkulationen!F8309</f>
        <v>4.62</v>
      </c>
      <c r="H8310" s="28">
        <f>HLOOKUP(Eingabe!$C$6,Kalkulationen!$F$1:$L$8762,Kalkulationen!D8309)</f>
        <v>141.66861508672662</v>
      </c>
    </row>
    <row r="8311" spans="6:8" x14ac:dyDescent="0.15">
      <c r="F8311" s="26">
        <v>43812.124999979853</v>
      </c>
      <c r="G8311" s="27">
        <f>Kalkulationen!F8310</f>
        <v>4.33</v>
      </c>
      <c r="H8311" s="28">
        <f>HLOOKUP(Eingabe!$C$6,Kalkulationen!$F$1:$L$8762,Kalkulationen!D8310)</f>
        <v>113.35839181095314</v>
      </c>
    </row>
    <row r="8312" spans="6:8" x14ac:dyDescent="0.15">
      <c r="F8312" s="26">
        <v>43812.166666646517</v>
      </c>
      <c r="G8312" s="27">
        <f>Kalkulationen!F8311</f>
        <v>4.33</v>
      </c>
      <c r="H8312" s="28">
        <f>HLOOKUP(Eingabe!$C$6,Kalkulationen!$F$1:$L$8762,Kalkulationen!D8311)</f>
        <v>113.35839181095314</v>
      </c>
    </row>
    <row r="8313" spans="6:8" x14ac:dyDescent="0.15">
      <c r="F8313" s="26">
        <v>43812.208333313181</v>
      </c>
      <c r="G8313" s="27">
        <f>Kalkulationen!F8312</f>
        <v>4.18</v>
      </c>
      <c r="H8313" s="28">
        <f>HLOOKUP(Eingabe!$C$6,Kalkulationen!$F$1:$L$8762,Kalkulationen!D8312)</f>
        <v>99.286032951741447</v>
      </c>
    </row>
    <row r="8314" spans="6:8" x14ac:dyDescent="0.15">
      <c r="F8314" s="26">
        <v>43812.249999979846</v>
      </c>
      <c r="G8314" s="27">
        <f>Kalkulationen!F8313</f>
        <v>3.88</v>
      </c>
      <c r="H8314" s="28">
        <f>HLOOKUP(Eingabe!$C$6,Kalkulationen!$F$1:$L$8762,Kalkulationen!D8313)</f>
        <v>71.378640628237633</v>
      </c>
    </row>
    <row r="8315" spans="6:8" x14ac:dyDescent="0.15">
      <c r="F8315" s="26">
        <v>43812.29166664651</v>
      </c>
      <c r="G8315" s="27">
        <f>Kalkulationen!F8314</f>
        <v>3.43</v>
      </c>
      <c r="H8315" s="28">
        <f>HLOOKUP(Eingabe!$C$6,Kalkulationen!$F$1:$L$8762,Kalkulationen!D8314)</f>
        <v>35.928487146259762</v>
      </c>
    </row>
    <row r="8316" spans="6:8" x14ac:dyDescent="0.15">
      <c r="F8316" s="26">
        <v>43812.333333313174</v>
      </c>
      <c r="G8316" s="27">
        <f>Kalkulationen!F8315</f>
        <v>3.88</v>
      </c>
      <c r="H8316" s="28">
        <f>HLOOKUP(Eingabe!$C$6,Kalkulationen!$F$1:$L$8762,Kalkulationen!D8315)</f>
        <v>71.378640628237633</v>
      </c>
    </row>
    <row r="8317" spans="6:8" x14ac:dyDescent="0.15">
      <c r="F8317" s="26">
        <v>43812.374999979838</v>
      </c>
      <c r="G8317" s="27">
        <f>Kalkulationen!F8316</f>
        <v>2.39</v>
      </c>
      <c r="H8317" s="28">
        <f>HLOOKUP(Eingabe!$C$6,Kalkulationen!$F$1:$L$8762,Kalkulationen!D8316)</f>
        <v>3.2364376072839534</v>
      </c>
    </row>
    <row r="8318" spans="6:8" x14ac:dyDescent="0.15">
      <c r="F8318" s="26">
        <v>43812.416666646503</v>
      </c>
      <c r="G8318" s="27">
        <f>Kalkulationen!F8317</f>
        <v>0.3</v>
      </c>
      <c r="H8318" s="28">
        <f>HLOOKUP(Eingabe!$C$6,Kalkulationen!$F$1:$L$8762,Kalkulationen!D8317)</f>
        <v>0</v>
      </c>
    </row>
    <row r="8319" spans="6:8" x14ac:dyDescent="0.15">
      <c r="F8319" s="26">
        <v>43812.458333313167</v>
      </c>
      <c r="G8319" s="27">
        <f>Kalkulationen!F8318</f>
        <v>1.94</v>
      </c>
      <c r="H8319" s="28">
        <f>HLOOKUP(Eingabe!$C$6,Kalkulationen!$F$1:$L$8762,Kalkulationen!D8318)</f>
        <v>0.92361847068584668</v>
      </c>
    </row>
    <row r="8320" spans="6:8" x14ac:dyDescent="0.15">
      <c r="F8320" s="26">
        <v>43812.499999979831</v>
      </c>
      <c r="G8320" s="27">
        <f>Kalkulationen!F8319</f>
        <v>1.49</v>
      </c>
      <c r="H8320" s="28">
        <f>HLOOKUP(Eingabe!$C$6,Kalkulationen!$F$1:$L$8762,Kalkulationen!D8319)</f>
        <v>0.12936521063564776</v>
      </c>
    </row>
    <row r="8321" spans="6:8" x14ac:dyDescent="0.15">
      <c r="F8321" s="26">
        <v>43812.541666646495</v>
      </c>
      <c r="G8321" s="27">
        <f>Kalkulationen!F8320</f>
        <v>1.94</v>
      </c>
      <c r="H8321" s="28">
        <f>HLOOKUP(Eingabe!$C$6,Kalkulationen!$F$1:$L$8762,Kalkulationen!D8320)</f>
        <v>0.92361847068584668</v>
      </c>
    </row>
    <row r="8322" spans="6:8" x14ac:dyDescent="0.15">
      <c r="F8322" s="26">
        <v>43812.58333331316</v>
      </c>
      <c r="G8322" s="27">
        <f>Kalkulationen!F8321</f>
        <v>3.43</v>
      </c>
      <c r="H8322" s="28">
        <f>HLOOKUP(Eingabe!$C$6,Kalkulationen!$F$1:$L$8762,Kalkulationen!D8321)</f>
        <v>35.928487146259762</v>
      </c>
    </row>
    <row r="8323" spans="6:8" x14ac:dyDescent="0.15">
      <c r="F8323" s="26">
        <v>43812.624999979824</v>
      </c>
      <c r="G8323" s="27">
        <f>Kalkulationen!F8322</f>
        <v>2.54</v>
      </c>
      <c r="H8323" s="28">
        <f>HLOOKUP(Eingabe!$C$6,Kalkulationen!$F$1:$L$8762,Kalkulationen!D8322)</f>
        <v>4.7035428791755116</v>
      </c>
    </row>
    <row r="8324" spans="6:8" x14ac:dyDescent="0.15">
      <c r="F8324" s="26">
        <v>43812.666666646488</v>
      </c>
      <c r="G8324" s="27">
        <f>Kalkulationen!F8323</f>
        <v>1.94</v>
      </c>
      <c r="H8324" s="28">
        <f>HLOOKUP(Eingabe!$C$6,Kalkulationen!$F$1:$L$8762,Kalkulationen!D8323)</f>
        <v>0.92361847068584668</v>
      </c>
    </row>
    <row r="8325" spans="6:8" x14ac:dyDescent="0.15">
      <c r="F8325" s="26">
        <v>43812.708333313152</v>
      </c>
      <c r="G8325" s="27">
        <f>Kalkulationen!F8324</f>
        <v>2.2400000000000002</v>
      </c>
      <c r="H8325" s="28">
        <f>HLOOKUP(Eingabe!$C$6,Kalkulationen!$F$1:$L$8762,Kalkulationen!D8324)</f>
        <v>2.2387492384510437</v>
      </c>
    </row>
    <row r="8326" spans="6:8" x14ac:dyDescent="0.15">
      <c r="F8326" s="26">
        <v>43812.749999979816</v>
      </c>
      <c r="G8326" s="27">
        <f>Kalkulationen!F8325</f>
        <v>2.09</v>
      </c>
      <c r="H8326" s="28">
        <f>HLOOKUP(Eingabe!$C$6,Kalkulationen!$F$1:$L$8762,Kalkulationen!D8325)</f>
        <v>1.4746487197138975</v>
      </c>
    </row>
    <row r="8327" spans="6:8" x14ac:dyDescent="0.15">
      <c r="F8327" s="26">
        <v>43812.791666646481</v>
      </c>
      <c r="G8327" s="27">
        <f>Kalkulationen!F8326</f>
        <v>2.54</v>
      </c>
      <c r="H8327" s="28">
        <f>HLOOKUP(Eingabe!$C$6,Kalkulationen!$F$1:$L$8762,Kalkulationen!D8326)</f>
        <v>4.7035428791755116</v>
      </c>
    </row>
    <row r="8328" spans="6:8" x14ac:dyDescent="0.15">
      <c r="F8328" s="26">
        <v>43812.833333313145</v>
      </c>
      <c r="G8328" s="27">
        <f>Kalkulationen!F8327</f>
        <v>2.69</v>
      </c>
      <c r="H8328" s="28">
        <f>HLOOKUP(Eingabe!$C$6,Kalkulationen!$F$1:$L$8762,Kalkulationen!D8327)</f>
        <v>7.4302984659264721</v>
      </c>
    </row>
    <row r="8329" spans="6:8" x14ac:dyDescent="0.15">
      <c r="F8329" s="26">
        <v>43812.874999979809</v>
      </c>
      <c r="G8329" s="27">
        <f>Kalkulationen!F8328</f>
        <v>2.69</v>
      </c>
      <c r="H8329" s="28">
        <f>HLOOKUP(Eingabe!$C$6,Kalkulationen!$F$1:$L$8762,Kalkulationen!D8328)</f>
        <v>7.4302984659264721</v>
      </c>
    </row>
    <row r="8330" spans="6:8" x14ac:dyDescent="0.15">
      <c r="F8330" s="26">
        <v>43812.916666646473</v>
      </c>
      <c r="G8330" s="27">
        <f>Kalkulationen!F8329</f>
        <v>2.69</v>
      </c>
      <c r="H8330" s="28">
        <f>HLOOKUP(Eingabe!$C$6,Kalkulationen!$F$1:$L$8762,Kalkulationen!D8329)</f>
        <v>7.4302984659264721</v>
      </c>
    </row>
    <row r="8331" spans="6:8" x14ac:dyDescent="0.15">
      <c r="F8331" s="26">
        <v>43812.958333313138</v>
      </c>
      <c r="G8331" s="27">
        <f>Kalkulationen!F8330</f>
        <v>2.54</v>
      </c>
      <c r="H8331" s="28">
        <f>HLOOKUP(Eingabe!$C$6,Kalkulationen!$F$1:$L$8762,Kalkulationen!D8330)</f>
        <v>4.7035428791755116</v>
      </c>
    </row>
    <row r="8332" spans="6:8" x14ac:dyDescent="0.15">
      <c r="F8332" s="26">
        <v>43812.999999979802</v>
      </c>
      <c r="G8332" s="27">
        <f>Kalkulationen!F8331</f>
        <v>3.28</v>
      </c>
      <c r="H8332" s="28">
        <f>HLOOKUP(Eingabe!$C$6,Kalkulationen!$F$1:$L$8762,Kalkulationen!D8331)</f>
        <v>28.07247429844973</v>
      </c>
    </row>
    <row r="8333" spans="6:8" x14ac:dyDescent="0.15">
      <c r="F8333" s="26">
        <v>43813.041666646466</v>
      </c>
      <c r="G8333" s="27">
        <f>Kalkulationen!F8332</f>
        <v>2.09</v>
      </c>
      <c r="H8333" s="28">
        <f>HLOOKUP(Eingabe!$C$6,Kalkulationen!$F$1:$L$8762,Kalkulationen!D8332)</f>
        <v>1.4746487197138975</v>
      </c>
    </row>
    <row r="8334" spans="6:8" x14ac:dyDescent="0.15">
      <c r="F8334" s="26">
        <v>43813.08333331313</v>
      </c>
      <c r="G8334" s="27">
        <f>Kalkulationen!F8333</f>
        <v>1.79</v>
      </c>
      <c r="H8334" s="28">
        <f>HLOOKUP(Eingabe!$C$6,Kalkulationen!$F$1:$L$8762,Kalkulationen!D8333)</f>
        <v>0.54640916557928276</v>
      </c>
    </row>
    <row r="8335" spans="6:8" x14ac:dyDescent="0.15">
      <c r="F8335" s="26">
        <v>43813.124999979795</v>
      </c>
      <c r="G8335" s="27">
        <f>Kalkulationen!F8334</f>
        <v>1.94</v>
      </c>
      <c r="H8335" s="28">
        <f>HLOOKUP(Eingabe!$C$6,Kalkulationen!$F$1:$L$8762,Kalkulationen!D8334)</f>
        <v>0.92361847068584668</v>
      </c>
    </row>
    <row r="8336" spans="6:8" x14ac:dyDescent="0.15">
      <c r="F8336" s="26">
        <v>43813.166666646459</v>
      </c>
      <c r="G8336" s="27">
        <f>Kalkulationen!F8335</f>
        <v>2.54</v>
      </c>
      <c r="H8336" s="28">
        <f>HLOOKUP(Eingabe!$C$6,Kalkulationen!$F$1:$L$8762,Kalkulationen!D8335)</f>
        <v>4.7035428791755116</v>
      </c>
    </row>
    <row r="8337" spans="6:8" x14ac:dyDescent="0.15">
      <c r="F8337" s="26">
        <v>43813.208333313123</v>
      </c>
      <c r="G8337" s="27">
        <f>Kalkulationen!F8336</f>
        <v>2.2400000000000002</v>
      </c>
      <c r="H8337" s="28">
        <f>HLOOKUP(Eingabe!$C$6,Kalkulationen!$F$1:$L$8762,Kalkulationen!D8336)</f>
        <v>2.2387492384510437</v>
      </c>
    </row>
    <row r="8338" spans="6:8" x14ac:dyDescent="0.15">
      <c r="F8338" s="26">
        <v>43813.249999979787</v>
      </c>
      <c r="G8338" s="27">
        <f>Kalkulationen!F8337</f>
        <v>2.39</v>
      </c>
      <c r="H8338" s="28">
        <f>HLOOKUP(Eingabe!$C$6,Kalkulationen!$F$1:$L$8762,Kalkulationen!D8337)</f>
        <v>3.2364376072839534</v>
      </c>
    </row>
    <row r="8339" spans="6:8" x14ac:dyDescent="0.15">
      <c r="F8339" s="26">
        <v>43813.291666646452</v>
      </c>
      <c r="G8339" s="27">
        <f>Kalkulationen!F8338</f>
        <v>1.49</v>
      </c>
      <c r="H8339" s="28">
        <f>HLOOKUP(Eingabe!$C$6,Kalkulationen!$F$1:$L$8762,Kalkulationen!D8338)</f>
        <v>0.12936521063564776</v>
      </c>
    </row>
    <row r="8340" spans="6:8" x14ac:dyDescent="0.15">
      <c r="F8340" s="26">
        <v>43813.333333313116</v>
      </c>
      <c r="G8340" s="27">
        <f>Kalkulationen!F8339</f>
        <v>2.54</v>
      </c>
      <c r="H8340" s="28">
        <f>HLOOKUP(Eingabe!$C$6,Kalkulationen!$F$1:$L$8762,Kalkulationen!D8339)</f>
        <v>4.7035428791755116</v>
      </c>
    </row>
    <row r="8341" spans="6:8" x14ac:dyDescent="0.15">
      <c r="F8341" s="26">
        <v>43813.37499997978</v>
      </c>
      <c r="G8341" s="27">
        <f>Kalkulationen!F8340</f>
        <v>2.09</v>
      </c>
      <c r="H8341" s="28">
        <f>HLOOKUP(Eingabe!$C$6,Kalkulationen!$F$1:$L$8762,Kalkulationen!D8340)</f>
        <v>1.4746487197138975</v>
      </c>
    </row>
    <row r="8342" spans="6:8" x14ac:dyDescent="0.15">
      <c r="F8342" s="26">
        <v>43813.416666646444</v>
      </c>
      <c r="G8342" s="27">
        <f>Kalkulationen!F8341</f>
        <v>3.13</v>
      </c>
      <c r="H8342" s="28">
        <f>HLOOKUP(Eingabe!$C$6,Kalkulationen!$F$1:$L$8762,Kalkulationen!D8341)</f>
        <v>21.178652373249626</v>
      </c>
    </row>
    <row r="8343" spans="6:8" x14ac:dyDescent="0.15">
      <c r="F8343" s="26">
        <v>43813.458333313109</v>
      </c>
      <c r="G8343" s="27">
        <f>Kalkulationen!F8342</f>
        <v>2.98</v>
      </c>
      <c r="H8343" s="28">
        <f>HLOOKUP(Eingabe!$C$6,Kalkulationen!$F$1:$L$8762,Kalkulationen!D8342)</f>
        <v>15.363813474783871</v>
      </c>
    </row>
    <row r="8344" spans="6:8" x14ac:dyDescent="0.15">
      <c r="F8344" s="26">
        <v>43813.499999979773</v>
      </c>
      <c r="G8344" s="27">
        <f>Kalkulationen!F8343</f>
        <v>2.54</v>
      </c>
      <c r="H8344" s="28">
        <f>HLOOKUP(Eingabe!$C$6,Kalkulationen!$F$1:$L$8762,Kalkulationen!D8343)</f>
        <v>4.7035428791755116</v>
      </c>
    </row>
    <row r="8345" spans="6:8" x14ac:dyDescent="0.15">
      <c r="F8345" s="26">
        <v>43813.541666646437</v>
      </c>
      <c r="G8345" s="27">
        <f>Kalkulationen!F8344</f>
        <v>3.43</v>
      </c>
      <c r="H8345" s="28">
        <f>HLOOKUP(Eingabe!$C$6,Kalkulationen!$F$1:$L$8762,Kalkulationen!D8344)</f>
        <v>35.928487146259762</v>
      </c>
    </row>
    <row r="8346" spans="6:8" x14ac:dyDescent="0.15">
      <c r="F8346" s="26">
        <v>43813.583333313101</v>
      </c>
      <c r="G8346" s="27">
        <f>Kalkulationen!F8345</f>
        <v>4.03</v>
      </c>
      <c r="H8346" s="28">
        <f>HLOOKUP(Eingabe!$C$6,Kalkulationen!$F$1:$L$8762,Kalkulationen!D8345)</f>
        <v>85.333314530668076</v>
      </c>
    </row>
    <row r="8347" spans="6:8" x14ac:dyDescent="0.15">
      <c r="F8347" s="26">
        <v>43813.624999979766</v>
      </c>
      <c r="G8347" s="27">
        <f>Kalkulationen!F8346</f>
        <v>4.33</v>
      </c>
      <c r="H8347" s="28">
        <f>HLOOKUP(Eingabe!$C$6,Kalkulationen!$F$1:$L$8762,Kalkulationen!D8346)</f>
        <v>113.35839181095314</v>
      </c>
    </row>
    <row r="8348" spans="6:8" x14ac:dyDescent="0.15">
      <c r="F8348" s="26">
        <v>43813.66666664643</v>
      </c>
      <c r="G8348" s="27">
        <f>Kalkulationen!F8347</f>
        <v>5.52</v>
      </c>
      <c r="H8348" s="28">
        <f>HLOOKUP(Eingabe!$C$6,Kalkulationen!$F$1:$L$8762,Kalkulationen!D8347)</f>
        <v>254.43327038277369</v>
      </c>
    </row>
    <row r="8349" spans="6:8" x14ac:dyDescent="0.15">
      <c r="F8349" s="26">
        <v>43813.708333313094</v>
      </c>
      <c r="G8349" s="27">
        <f>Kalkulationen!F8348</f>
        <v>6.12</v>
      </c>
      <c r="H8349" s="28">
        <f>HLOOKUP(Eingabe!$C$6,Kalkulationen!$F$1:$L$8762,Kalkulationen!D8348)</f>
        <v>352.73627104706577</v>
      </c>
    </row>
    <row r="8350" spans="6:8" x14ac:dyDescent="0.15">
      <c r="F8350" s="26">
        <v>43813.749999979758</v>
      </c>
      <c r="G8350" s="27">
        <f>Kalkulationen!F8349</f>
        <v>4.7699999999999996</v>
      </c>
      <c r="H8350" s="28">
        <f>HLOOKUP(Eingabe!$C$6,Kalkulationen!$F$1:$L$8762,Kalkulationen!D8349)</f>
        <v>157.3586998907347</v>
      </c>
    </row>
    <row r="8351" spans="6:8" x14ac:dyDescent="0.15">
      <c r="F8351" s="26">
        <v>43813.791666646423</v>
      </c>
      <c r="G8351" s="27">
        <f>Kalkulationen!F8350</f>
        <v>6.12</v>
      </c>
      <c r="H8351" s="28">
        <f>HLOOKUP(Eingabe!$C$6,Kalkulationen!$F$1:$L$8762,Kalkulationen!D8350)</f>
        <v>352.73627104706577</v>
      </c>
    </row>
    <row r="8352" spans="6:8" x14ac:dyDescent="0.15">
      <c r="F8352" s="26">
        <v>43813.833333313087</v>
      </c>
      <c r="G8352" s="27">
        <f>Kalkulationen!F8351</f>
        <v>5.97</v>
      </c>
      <c r="H8352" s="28">
        <f>HLOOKUP(Eingabe!$C$6,Kalkulationen!$F$1:$L$8762,Kalkulationen!D8351)</f>
        <v>325.486920668631</v>
      </c>
    </row>
    <row r="8353" spans="6:8" x14ac:dyDescent="0.15">
      <c r="F8353" s="26">
        <v>43813.874999979751</v>
      </c>
      <c r="G8353" s="27">
        <f>Kalkulationen!F8352</f>
        <v>5.37</v>
      </c>
      <c r="H8353" s="28">
        <f>HLOOKUP(Eingabe!$C$6,Kalkulationen!$F$1:$L$8762,Kalkulationen!D8352)</f>
        <v>232.80191638908431</v>
      </c>
    </row>
    <row r="8354" spans="6:8" x14ac:dyDescent="0.15">
      <c r="F8354" s="26">
        <v>43813.916666646415</v>
      </c>
      <c r="G8354" s="27">
        <f>Kalkulationen!F8353</f>
        <v>4.18</v>
      </c>
      <c r="H8354" s="28">
        <f>HLOOKUP(Eingabe!$C$6,Kalkulationen!$F$1:$L$8762,Kalkulationen!D8353)</f>
        <v>99.286032951741447</v>
      </c>
    </row>
    <row r="8355" spans="6:8" x14ac:dyDescent="0.15">
      <c r="F8355" s="26">
        <v>43813.958333313079</v>
      </c>
      <c r="G8355" s="27">
        <f>Kalkulationen!F8354</f>
        <v>4.92</v>
      </c>
      <c r="H8355" s="28">
        <f>HLOOKUP(Eingabe!$C$6,Kalkulationen!$F$1:$L$8762,Kalkulationen!D8354)</f>
        <v>174.15991544051818</v>
      </c>
    </row>
    <row r="8356" spans="6:8" x14ac:dyDescent="0.15">
      <c r="F8356" s="26">
        <v>43813.999999979744</v>
      </c>
      <c r="G8356" s="27">
        <f>Kalkulationen!F8355</f>
        <v>5.82</v>
      </c>
      <c r="H8356" s="28">
        <f>HLOOKUP(Eingabe!$C$6,Kalkulationen!$F$1:$L$8762,Kalkulationen!D8355)</f>
        <v>300.31867582888367</v>
      </c>
    </row>
    <row r="8357" spans="6:8" x14ac:dyDescent="0.15">
      <c r="F8357" s="26">
        <v>43814.041666646408</v>
      </c>
      <c r="G8357" s="27">
        <f>Kalkulationen!F8356</f>
        <v>4.62</v>
      </c>
      <c r="H8357" s="28">
        <f>HLOOKUP(Eingabe!$C$6,Kalkulationen!$F$1:$L$8762,Kalkulationen!D8356)</f>
        <v>141.66861508672662</v>
      </c>
    </row>
    <row r="8358" spans="6:8" x14ac:dyDescent="0.15">
      <c r="F8358" s="26">
        <v>43814.083333313072</v>
      </c>
      <c r="G8358" s="27">
        <f>Kalkulationen!F8357</f>
        <v>5.07</v>
      </c>
      <c r="H8358" s="28">
        <f>HLOOKUP(Eingabe!$C$6,Kalkulationen!$F$1:$L$8762,Kalkulationen!D8357)</f>
        <v>192.37195416342232</v>
      </c>
    </row>
    <row r="8359" spans="6:8" x14ac:dyDescent="0.15">
      <c r="F8359" s="26">
        <v>43814.124999979736</v>
      </c>
      <c r="G8359" s="27">
        <f>Kalkulationen!F8358</f>
        <v>4.33</v>
      </c>
      <c r="H8359" s="28">
        <f>HLOOKUP(Eingabe!$C$6,Kalkulationen!$F$1:$L$8762,Kalkulationen!D8358)</f>
        <v>113.35839181095314</v>
      </c>
    </row>
    <row r="8360" spans="6:8" x14ac:dyDescent="0.15">
      <c r="F8360" s="26">
        <v>43814.166666646401</v>
      </c>
      <c r="G8360" s="27">
        <f>Kalkulationen!F8359</f>
        <v>3.73</v>
      </c>
      <c r="H8360" s="28">
        <f>HLOOKUP(Eingabe!$C$6,Kalkulationen!$F$1:$L$8762,Kalkulationen!D8359)</f>
        <v>57.90322713773282</v>
      </c>
    </row>
    <row r="8361" spans="6:8" x14ac:dyDescent="0.15">
      <c r="F8361" s="26">
        <v>43814.208333313065</v>
      </c>
      <c r="G8361" s="27">
        <f>Kalkulationen!F8360</f>
        <v>4.4800000000000004</v>
      </c>
      <c r="H8361" s="28">
        <f>HLOOKUP(Eingabe!$C$6,Kalkulationen!$F$1:$L$8762,Kalkulationen!D8360)</f>
        <v>127.75355141684258</v>
      </c>
    </row>
    <row r="8362" spans="6:8" x14ac:dyDescent="0.15">
      <c r="F8362" s="26">
        <v>43814.249999979729</v>
      </c>
      <c r="G8362" s="27">
        <f>Kalkulationen!F8361</f>
        <v>3.88</v>
      </c>
      <c r="H8362" s="28">
        <f>HLOOKUP(Eingabe!$C$6,Kalkulationen!$F$1:$L$8762,Kalkulationen!D8361)</f>
        <v>71.378640628237633</v>
      </c>
    </row>
    <row r="8363" spans="6:8" x14ac:dyDescent="0.15">
      <c r="F8363" s="26">
        <v>43814.291666646393</v>
      </c>
      <c r="G8363" s="27">
        <f>Kalkulationen!F8362</f>
        <v>3.88</v>
      </c>
      <c r="H8363" s="28">
        <f>HLOOKUP(Eingabe!$C$6,Kalkulationen!$F$1:$L$8762,Kalkulationen!D8362)</f>
        <v>71.378640628237633</v>
      </c>
    </row>
    <row r="8364" spans="6:8" x14ac:dyDescent="0.15">
      <c r="F8364" s="26">
        <v>43814.333333313058</v>
      </c>
      <c r="G8364" s="27">
        <f>Kalkulationen!F8363</f>
        <v>4.92</v>
      </c>
      <c r="H8364" s="28">
        <f>HLOOKUP(Eingabe!$C$6,Kalkulationen!$F$1:$L$8762,Kalkulationen!D8363)</f>
        <v>174.15991544051818</v>
      </c>
    </row>
    <row r="8365" spans="6:8" x14ac:dyDescent="0.15">
      <c r="F8365" s="26">
        <v>43814.374999979722</v>
      </c>
      <c r="G8365" s="27">
        <f>Kalkulationen!F8364</f>
        <v>5.07</v>
      </c>
      <c r="H8365" s="28">
        <f>HLOOKUP(Eingabe!$C$6,Kalkulationen!$F$1:$L$8762,Kalkulationen!D8364)</f>
        <v>192.37195416342232</v>
      </c>
    </row>
    <row r="8366" spans="6:8" x14ac:dyDescent="0.15">
      <c r="F8366" s="26">
        <v>43814.416666646386</v>
      </c>
      <c r="G8366" s="27">
        <f>Kalkulationen!F8365</f>
        <v>4.62</v>
      </c>
      <c r="H8366" s="28">
        <f>HLOOKUP(Eingabe!$C$6,Kalkulationen!$F$1:$L$8762,Kalkulationen!D8365)</f>
        <v>141.66861508672662</v>
      </c>
    </row>
    <row r="8367" spans="6:8" x14ac:dyDescent="0.15">
      <c r="F8367" s="26">
        <v>43814.45833331305</v>
      </c>
      <c r="G8367" s="27">
        <f>Kalkulationen!F8366</f>
        <v>4.7699999999999996</v>
      </c>
      <c r="H8367" s="28">
        <f>HLOOKUP(Eingabe!$C$6,Kalkulationen!$F$1:$L$8762,Kalkulationen!D8366)</f>
        <v>157.3586998907347</v>
      </c>
    </row>
    <row r="8368" spans="6:8" x14ac:dyDescent="0.15">
      <c r="F8368" s="26">
        <v>43814.499999979715</v>
      </c>
      <c r="G8368" s="27">
        <f>Kalkulationen!F8367</f>
        <v>4.62</v>
      </c>
      <c r="H8368" s="28">
        <f>HLOOKUP(Eingabe!$C$6,Kalkulationen!$F$1:$L$8762,Kalkulationen!D8367)</f>
        <v>141.66861508672662</v>
      </c>
    </row>
    <row r="8369" spans="6:8" x14ac:dyDescent="0.15">
      <c r="F8369" s="26">
        <v>43814.541666646379</v>
      </c>
      <c r="G8369" s="27">
        <f>Kalkulationen!F8368</f>
        <v>3.58</v>
      </c>
      <c r="H8369" s="28">
        <f>HLOOKUP(Eingabe!$C$6,Kalkulationen!$F$1:$L$8762,Kalkulationen!D8368)</f>
        <v>45.658471991144815</v>
      </c>
    </row>
    <row r="8370" spans="6:8" x14ac:dyDescent="0.15">
      <c r="F8370" s="26">
        <v>43814.583333313043</v>
      </c>
      <c r="G8370" s="27">
        <f>Kalkulationen!F8369</f>
        <v>3.88</v>
      </c>
      <c r="H8370" s="28">
        <f>HLOOKUP(Eingabe!$C$6,Kalkulationen!$F$1:$L$8762,Kalkulationen!D8369)</f>
        <v>71.378640628237633</v>
      </c>
    </row>
    <row r="8371" spans="6:8" x14ac:dyDescent="0.15">
      <c r="F8371" s="26">
        <v>43814.624999979707</v>
      </c>
      <c r="G8371" s="27">
        <f>Kalkulationen!F8370</f>
        <v>5.82</v>
      </c>
      <c r="H8371" s="28">
        <f>HLOOKUP(Eingabe!$C$6,Kalkulationen!$F$1:$L$8762,Kalkulationen!D8370)</f>
        <v>300.31867582888367</v>
      </c>
    </row>
    <row r="8372" spans="6:8" x14ac:dyDescent="0.15">
      <c r="F8372" s="26">
        <v>43814.666666646372</v>
      </c>
      <c r="G8372" s="27">
        <f>Kalkulationen!F8371</f>
        <v>5.67</v>
      </c>
      <c r="H8372" s="28">
        <f>HLOOKUP(Eingabe!$C$6,Kalkulationen!$F$1:$L$8762,Kalkulationen!D8371)</f>
        <v>276.80098896274217</v>
      </c>
    </row>
    <row r="8373" spans="6:8" x14ac:dyDescent="0.15">
      <c r="F8373" s="26">
        <v>43814.708333313036</v>
      </c>
      <c r="G8373" s="27">
        <f>Kalkulationen!F8372</f>
        <v>6.27</v>
      </c>
      <c r="H8373" s="28">
        <f>HLOOKUP(Eingabe!$C$6,Kalkulationen!$F$1:$L$8762,Kalkulationen!D8372)</f>
        <v>381.97961946877831</v>
      </c>
    </row>
    <row r="8374" spans="6:8" x14ac:dyDescent="0.15">
      <c r="F8374" s="26">
        <v>43814.7499999797</v>
      </c>
      <c r="G8374" s="27">
        <f>Kalkulationen!F8373</f>
        <v>6.86</v>
      </c>
      <c r="H8374" s="28">
        <f>HLOOKUP(Eingabe!$C$6,Kalkulationen!$F$1:$L$8762,Kalkulationen!D8373)</f>
        <v>511.24640402007304</v>
      </c>
    </row>
    <row r="8375" spans="6:8" x14ac:dyDescent="0.15">
      <c r="F8375" s="26">
        <v>43814.791666646364</v>
      </c>
      <c r="G8375" s="27">
        <f>Kalkulationen!F8374</f>
        <v>7.16</v>
      </c>
      <c r="H8375" s="28">
        <f>HLOOKUP(Eingabe!$C$6,Kalkulationen!$F$1:$L$8762,Kalkulationen!D8374)</f>
        <v>585.42842938631918</v>
      </c>
    </row>
    <row r="8376" spans="6:8" x14ac:dyDescent="0.15">
      <c r="F8376" s="26">
        <v>43814.833333313029</v>
      </c>
      <c r="G8376" s="27">
        <f>Kalkulationen!F8375</f>
        <v>7.61</v>
      </c>
      <c r="H8376" s="28">
        <f>HLOOKUP(Eingabe!$C$6,Kalkulationen!$F$1:$L$8762,Kalkulationen!D8375)</f>
        <v>708.39409691925232</v>
      </c>
    </row>
    <row r="8377" spans="6:8" x14ac:dyDescent="0.15">
      <c r="F8377" s="26">
        <v>43814.874999979693</v>
      </c>
      <c r="G8377" s="27">
        <f>Kalkulationen!F8376</f>
        <v>6.56</v>
      </c>
      <c r="H8377" s="28">
        <f>HLOOKUP(Eingabe!$C$6,Kalkulationen!$F$1:$L$8762,Kalkulationen!D8376)</f>
        <v>442.98824926057142</v>
      </c>
    </row>
    <row r="8378" spans="6:8" x14ac:dyDescent="0.15">
      <c r="F8378" s="26">
        <v>43814.916666646357</v>
      </c>
      <c r="G8378" s="27">
        <f>Kalkulationen!F8377</f>
        <v>6.86</v>
      </c>
      <c r="H8378" s="28">
        <f>HLOOKUP(Eingabe!$C$6,Kalkulationen!$F$1:$L$8762,Kalkulationen!D8377)</f>
        <v>511.24640402007304</v>
      </c>
    </row>
    <row r="8379" spans="6:8" x14ac:dyDescent="0.15">
      <c r="F8379" s="26">
        <v>43814.958333313021</v>
      </c>
      <c r="G8379" s="27">
        <f>Kalkulationen!F8378</f>
        <v>6.27</v>
      </c>
      <c r="H8379" s="28">
        <f>HLOOKUP(Eingabe!$C$6,Kalkulationen!$F$1:$L$8762,Kalkulationen!D8378)</f>
        <v>381.97961946877831</v>
      </c>
    </row>
    <row r="8380" spans="6:8" x14ac:dyDescent="0.15">
      <c r="F8380" s="26">
        <v>43814.999999979686</v>
      </c>
      <c r="G8380" s="27">
        <f>Kalkulationen!F8379</f>
        <v>6.41</v>
      </c>
      <c r="H8380" s="28">
        <f>HLOOKUP(Eingabe!$C$6,Kalkulationen!$F$1:$L$8762,Kalkulationen!D8379)</f>
        <v>410.790941833408</v>
      </c>
    </row>
    <row r="8381" spans="6:8" x14ac:dyDescent="0.15">
      <c r="F8381" s="26">
        <v>43815.04166664635</v>
      </c>
      <c r="G8381" s="27">
        <f>Kalkulationen!F8380</f>
        <v>6.56</v>
      </c>
      <c r="H8381" s="28">
        <f>HLOOKUP(Eingabe!$C$6,Kalkulationen!$F$1:$L$8762,Kalkulationen!D8380)</f>
        <v>442.98824926057142</v>
      </c>
    </row>
    <row r="8382" spans="6:8" x14ac:dyDescent="0.15">
      <c r="F8382" s="26">
        <v>43815.083333313014</v>
      </c>
      <c r="G8382" s="27">
        <f>Kalkulationen!F8381</f>
        <v>6.56</v>
      </c>
      <c r="H8382" s="28">
        <f>HLOOKUP(Eingabe!$C$6,Kalkulationen!$F$1:$L$8762,Kalkulationen!D8381)</f>
        <v>442.98824926057142</v>
      </c>
    </row>
    <row r="8383" spans="6:8" x14ac:dyDescent="0.15">
      <c r="F8383" s="26">
        <v>43815.124999979678</v>
      </c>
      <c r="G8383" s="27">
        <f>Kalkulationen!F8382</f>
        <v>5.97</v>
      </c>
      <c r="H8383" s="28">
        <f>HLOOKUP(Eingabe!$C$6,Kalkulationen!$F$1:$L$8762,Kalkulationen!D8382)</f>
        <v>325.486920668631</v>
      </c>
    </row>
    <row r="8384" spans="6:8" x14ac:dyDescent="0.15">
      <c r="F8384" s="26">
        <v>43815.166666646342</v>
      </c>
      <c r="G8384" s="27">
        <f>Kalkulationen!F8383</f>
        <v>5.97</v>
      </c>
      <c r="H8384" s="28">
        <f>HLOOKUP(Eingabe!$C$6,Kalkulationen!$F$1:$L$8762,Kalkulationen!D8383)</f>
        <v>325.486920668631</v>
      </c>
    </row>
    <row r="8385" spans="6:8" x14ac:dyDescent="0.15">
      <c r="F8385" s="26">
        <v>43815.208333313007</v>
      </c>
      <c r="G8385" s="27">
        <f>Kalkulationen!F8384</f>
        <v>6.56</v>
      </c>
      <c r="H8385" s="28">
        <f>HLOOKUP(Eingabe!$C$6,Kalkulationen!$F$1:$L$8762,Kalkulationen!D8384)</f>
        <v>442.98824926057142</v>
      </c>
    </row>
    <row r="8386" spans="6:8" x14ac:dyDescent="0.15">
      <c r="F8386" s="26">
        <v>43815.249999979671</v>
      </c>
      <c r="G8386" s="27">
        <f>Kalkulationen!F8385</f>
        <v>6.71</v>
      </c>
      <c r="H8386" s="28">
        <f>HLOOKUP(Eingabe!$C$6,Kalkulationen!$F$1:$L$8762,Kalkulationen!D8385)</f>
        <v>476.43639304473675</v>
      </c>
    </row>
    <row r="8387" spans="6:8" x14ac:dyDescent="0.15">
      <c r="F8387" s="26">
        <v>43815.291666646335</v>
      </c>
      <c r="G8387" s="27">
        <f>Kalkulationen!F8386</f>
        <v>5.37</v>
      </c>
      <c r="H8387" s="28">
        <f>HLOOKUP(Eingabe!$C$6,Kalkulationen!$F$1:$L$8762,Kalkulationen!D8386)</f>
        <v>232.80191638908431</v>
      </c>
    </row>
    <row r="8388" spans="6:8" x14ac:dyDescent="0.15">
      <c r="F8388" s="26">
        <v>43815.333333312999</v>
      </c>
      <c r="G8388" s="27">
        <f>Kalkulationen!F8387</f>
        <v>5.67</v>
      </c>
      <c r="H8388" s="28">
        <f>HLOOKUP(Eingabe!$C$6,Kalkulationen!$F$1:$L$8762,Kalkulationen!D8387)</f>
        <v>276.80098896274217</v>
      </c>
    </row>
    <row r="8389" spans="6:8" x14ac:dyDescent="0.15">
      <c r="F8389" s="26">
        <v>43815.374999979664</v>
      </c>
      <c r="G8389" s="27">
        <f>Kalkulationen!F8388</f>
        <v>6.12</v>
      </c>
      <c r="H8389" s="28">
        <f>HLOOKUP(Eingabe!$C$6,Kalkulationen!$F$1:$L$8762,Kalkulationen!D8388)</f>
        <v>352.73627104706577</v>
      </c>
    </row>
    <row r="8390" spans="6:8" x14ac:dyDescent="0.15">
      <c r="F8390" s="26">
        <v>43815.416666646328</v>
      </c>
      <c r="G8390" s="27">
        <f>Kalkulationen!F8389</f>
        <v>5.97</v>
      </c>
      <c r="H8390" s="28">
        <f>HLOOKUP(Eingabe!$C$6,Kalkulationen!$F$1:$L$8762,Kalkulationen!D8389)</f>
        <v>325.486920668631</v>
      </c>
    </row>
    <row r="8391" spans="6:8" x14ac:dyDescent="0.15">
      <c r="F8391" s="26">
        <v>43815.458333312992</v>
      </c>
      <c r="G8391" s="27">
        <f>Kalkulationen!F8390</f>
        <v>5.67</v>
      </c>
      <c r="H8391" s="28">
        <f>HLOOKUP(Eingabe!$C$6,Kalkulationen!$F$1:$L$8762,Kalkulationen!D8390)</f>
        <v>276.80098896274217</v>
      </c>
    </row>
    <row r="8392" spans="6:8" x14ac:dyDescent="0.15">
      <c r="F8392" s="26">
        <v>43815.499999979656</v>
      </c>
      <c r="G8392" s="27">
        <f>Kalkulationen!F8391</f>
        <v>2.83</v>
      </c>
      <c r="H8392" s="28">
        <f>HLOOKUP(Eingabe!$C$6,Kalkulationen!$F$1:$L$8762,Kalkulationen!D8391)</f>
        <v>10.799308393294714</v>
      </c>
    </row>
    <row r="8393" spans="6:8" x14ac:dyDescent="0.15">
      <c r="F8393" s="26">
        <v>43815.541666646321</v>
      </c>
      <c r="G8393" s="27">
        <f>Kalkulationen!F8392</f>
        <v>5.22</v>
      </c>
      <c r="H8393" s="28">
        <f>HLOOKUP(Eingabe!$C$6,Kalkulationen!$F$1:$L$8762,Kalkulationen!D8392)</f>
        <v>212.01452653164606</v>
      </c>
    </row>
    <row r="8394" spans="6:8" x14ac:dyDescent="0.15">
      <c r="F8394" s="26">
        <v>43815.583333312985</v>
      </c>
      <c r="G8394" s="27">
        <f>Kalkulationen!F8393</f>
        <v>2.39</v>
      </c>
      <c r="H8394" s="28">
        <f>HLOOKUP(Eingabe!$C$6,Kalkulationen!$F$1:$L$8762,Kalkulationen!D8393)</f>
        <v>3.2364376072839534</v>
      </c>
    </row>
    <row r="8395" spans="6:8" x14ac:dyDescent="0.15">
      <c r="F8395" s="26">
        <v>43815.624999979649</v>
      </c>
      <c r="G8395" s="27">
        <f>Kalkulationen!F8394</f>
        <v>3.58</v>
      </c>
      <c r="H8395" s="28">
        <f>HLOOKUP(Eingabe!$C$6,Kalkulationen!$F$1:$L$8762,Kalkulationen!D8394)</f>
        <v>45.658471991144815</v>
      </c>
    </row>
    <row r="8396" spans="6:8" x14ac:dyDescent="0.15">
      <c r="F8396" s="26">
        <v>43815.666666646313</v>
      </c>
      <c r="G8396" s="27">
        <f>Kalkulationen!F8395</f>
        <v>4.7699999999999996</v>
      </c>
      <c r="H8396" s="28">
        <f>HLOOKUP(Eingabe!$C$6,Kalkulationen!$F$1:$L$8762,Kalkulationen!D8395)</f>
        <v>157.3586998907347</v>
      </c>
    </row>
    <row r="8397" spans="6:8" x14ac:dyDescent="0.15">
      <c r="F8397" s="26">
        <v>43815.708333312978</v>
      </c>
      <c r="G8397" s="27">
        <f>Kalkulationen!F8396</f>
        <v>1.94</v>
      </c>
      <c r="H8397" s="28">
        <f>HLOOKUP(Eingabe!$C$6,Kalkulationen!$F$1:$L$8762,Kalkulationen!D8396)</f>
        <v>0.92361847068584668</v>
      </c>
    </row>
    <row r="8398" spans="6:8" x14ac:dyDescent="0.15">
      <c r="F8398" s="26">
        <v>43815.749999979642</v>
      </c>
      <c r="G8398" s="27">
        <f>Kalkulationen!F8397</f>
        <v>1.64</v>
      </c>
      <c r="H8398" s="28">
        <f>HLOOKUP(Eingabe!$C$6,Kalkulationen!$F$1:$L$8762,Kalkulationen!D8397)</f>
        <v>0.28936731896601203</v>
      </c>
    </row>
    <row r="8399" spans="6:8" x14ac:dyDescent="0.15">
      <c r="F8399" s="26">
        <v>43815.791666646306</v>
      </c>
      <c r="G8399" s="27">
        <f>Kalkulationen!F8398</f>
        <v>5.52</v>
      </c>
      <c r="H8399" s="28">
        <f>HLOOKUP(Eingabe!$C$6,Kalkulationen!$F$1:$L$8762,Kalkulationen!D8398)</f>
        <v>254.43327038277369</v>
      </c>
    </row>
    <row r="8400" spans="6:8" x14ac:dyDescent="0.15">
      <c r="F8400" s="26">
        <v>43815.83333331297</v>
      </c>
      <c r="G8400" s="27">
        <f>Kalkulationen!F8399</f>
        <v>5.07</v>
      </c>
      <c r="H8400" s="28">
        <f>HLOOKUP(Eingabe!$C$6,Kalkulationen!$F$1:$L$8762,Kalkulationen!D8399)</f>
        <v>192.37195416342232</v>
      </c>
    </row>
    <row r="8401" spans="6:8" x14ac:dyDescent="0.15">
      <c r="F8401" s="26">
        <v>43815.874999979635</v>
      </c>
      <c r="G8401" s="27">
        <f>Kalkulationen!F8400</f>
        <v>2.09</v>
      </c>
      <c r="H8401" s="28">
        <f>HLOOKUP(Eingabe!$C$6,Kalkulationen!$F$1:$L$8762,Kalkulationen!D8400)</f>
        <v>1.4746487197138975</v>
      </c>
    </row>
    <row r="8402" spans="6:8" x14ac:dyDescent="0.15">
      <c r="F8402" s="26">
        <v>43815.916666646299</v>
      </c>
      <c r="G8402" s="27">
        <f>Kalkulationen!F8401</f>
        <v>1.79</v>
      </c>
      <c r="H8402" s="28">
        <f>HLOOKUP(Eingabe!$C$6,Kalkulationen!$F$1:$L$8762,Kalkulationen!D8401)</f>
        <v>0.54640916557928276</v>
      </c>
    </row>
    <row r="8403" spans="6:8" x14ac:dyDescent="0.15">
      <c r="F8403" s="26">
        <v>43815.958333312963</v>
      </c>
      <c r="G8403" s="27">
        <f>Kalkulationen!F8402</f>
        <v>1.64</v>
      </c>
      <c r="H8403" s="28">
        <f>HLOOKUP(Eingabe!$C$6,Kalkulationen!$F$1:$L$8762,Kalkulationen!D8402)</f>
        <v>0.28936731896601203</v>
      </c>
    </row>
    <row r="8404" spans="6:8" x14ac:dyDescent="0.15">
      <c r="F8404" s="26">
        <v>43815.999999979627</v>
      </c>
      <c r="G8404" s="27">
        <f>Kalkulationen!F8403</f>
        <v>4.62</v>
      </c>
      <c r="H8404" s="28">
        <f>HLOOKUP(Eingabe!$C$6,Kalkulationen!$F$1:$L$8762,Kalkulationen!D8403)</f>
        <v>141.66861508672662</v>
      </c>
    </row>
    <row r="8405" spans="6:8" x14ac:dyDescent="0.15">
      <c r="F8405" s="26">
        <v>43816.041666646292</v>
      </c>
      <c r="G8405" s="27">
        <f>Kalkulationen!F8404</f>
        <v>2.09</v>
      </c>
      <c r="H8405" s="28">
        <f>HLOOKUP(Eingabe!$C$6,Kalkulationen!$F$1:$L$8762,Kalkulationen!D8404)</f>
        <v>1.4746487197138975</v>
      </c>
    </row>
    <row r="8406" spans="6:8" x14ac:dyDescent="0.15">
      <c r="F8406" s="26">
        <v>43816.083333312956</v>
      </c>
      <c r="G8406" s="27">
        <f>Kalkulationen!F8405</f>
        <v>4.92</v>
      </c>
      <c r="H8406" s="28">
        <f>HLOOKUP(Eingabe!$C$6,Kalkulationen!$F$1:$L$8762,Kalkulationen!D8405)</f>
        <v>174.15991544051818</v>
      </c>
    </row>
    <row r="8407" spans="6:8" x14ac:dyDescent="0.15">
      <c r="F8407" s="26">
        <v>43816.12499997962</v>
      </c>
      <c r="G8407" s="27">
        <f>Kalkulationen!F8406</f>
        <v>1.94</v>
      </c>
      <c r="H8407" s="28">
        <f>HLOOKUP(Eingabe!$C$6,Kalkulationen!$F$1:$L$8762,Kalkulationen!D8406)</f>
        <v>0.92361847068584668</v>
      </c>
    </row>
    <row r="8408" spans="6:8" x14ac:dyDescent="0.15">
      <c r="F8408" s="26">
        <v>43816.166666646284</v>
      </c>
      <c r="G8408" s="27">
        <f>Kalkulationen!F8407</f>
        <v>1.34</v>
      </c>
      <c r="H8408" s="28">
        <f>HLOOKUP(Eingabe!$C$6,Kalkulationen!$F$1:$L$8762,Kalkulationen!D8407)</f>
        <v>0</v>
      </c>
    </row>
    <row r="8409" spans="6:8" x14ac:dyDescent="0.15">
      <c r="F8409" s="26">
        <v>43816.208333312949</v>
      </c>
      <c r="G8409" s="27">
        <f>Kalkulationen!F8408</f>
        <v>1.64</v>
      </c>
      <c r="H8409" s="28">
        <f>HLOOKUP(Eingabe!$C$6,Kalkulationen!$F$1:$L$8762,Kalkulationen!D8408)</f>
        <v>0.28936731896601203</v>
      </c>
    </row>
    <row r="8410" spans="6:8" x14ac:dyDescent="0.15">
      <c r="F8410" s="26">
        <v>43816.249999979613</v>
      </c>
      <c r="G8410" s="27">
        <f>Kalkulationen!F8409</f>
        <v>5.22</v>
      </c>
      <c r="H8410" s="28">
        <f>HLOOKUP(Eingabe!$C$6,Kalkulationen!$F$1:$L$8762,Kalkulationen!D8409)</f>
        <v>212.01452653164606</v>
      </c>
    </row>
    <row r="8411" spans="6:8" x14ac:dyDescent="0.15">
      <c r="F8411" s="26">
        <v>43816.291666646277</v>
      </c>
      <c r="G8411" s="27">
        <f>Kalkulationen!F8410</f>
        <v>2.2400000000000002</v>
      </c>
      <c r="H8411" s="28">
        <f>HLOOKUP(Eingabe!$C$6,Kalkulationen!$F$1:$L$8762,Kalkulationen!D8410)</f>
        <v>2.2387492384510437</v>
      </c>
    </row>
    <row r="8412" spans="6:8" x14ac:dyDescent="0.15">
      <c r="F8412" s="26">
        <v>43816.333333312941</v>
      </c>
      <c r="G8412" s="27">
        <f>Kalkulationen!F8411</f>
        <v>6.27</v>
      </c>
      <c r="H8412" s="28">
        <f>HLOOKUP(Eingabe!$C$6,Kalkulationen!$F$1:$L$8762,Kalkulationen!D8411)</f>
        <v>381.97961946877831</v>
      </c>
    </row>
    <row r="8413" spans="6:8" x14ac:dyDescent="0.15">
      <c r="F8413" s="26">
        <v>43816.374999979605</v>
      </c>
      <c r="G8413" s="27">
        <f>Kalkulationen!F8412</f>
        <v>1.79</v>
      </c>
      <c r="H8413" s="28">
        <f>HLOOKUP(Eingabe!$C$6,Kalkulationen!$F$1:$L$8762,Kalkulationen!D8412)</f>
        <v>0.54640916557928276</v>
      </c>
    </row>
    <row r="8414" spans="6:8" x14ac:dyDescent="0.15">
      <c r="F8414" s="26">
        <v>43816.41666664627</v>
      </c>
      <c r="G8414" s="27">
        <f>Kalkulationen!F8413</f>
        <v>4.92</v>
      </c>
      <c r="H8414" s="28">
        <f>HLOOKUP(Eingabe!$C$6,Kalkulationen!$F$1:$L$8762,Kalkulationen!D8413)</f>
        <v>174.15991544051818</v>
      </c>
    </row>
    <row r="8415" spans="6:8" x14ac:dyDescent="0.15">
      <c r="F8415" s="26">
        <v>43816.458333312934</v>
      </c>
      <c r="G8415" s="27">
        <f>Kalkulationen!F8414</f>
        <v>4.18</v>
      </c>
      <c r="H8415" s="28">
        <f>HLOOKUP(Eingabe!$C$6,Kalkulationen!$F$1:$L$8762,Kalkulationen!D8414)</f>
        <v>99.286032951741447</v>
      </c>
    </row>
    <row r="8416" spans="6:8" x14ac:dyDescent="0.15">
      <c r="F8416" s="26">
        <v>43816.499999979598</v>
      </c>
      <c r="G8416" s="27">
        <f>Kalkulationen!F8415</f>
        <v>3.88</v>
      </c>
      <c r="H8416" s="28">
        <f>HLOOKUP(Eingabe!$C$6,Kalkulationen!$F$1:$L$8762,Kalkulationen!D8415)</f>
        <v>71.378640628237633</v>
      </c>
    </row>
    <row r="8417" spans="6:8" x14ac:dyDescent="0.15">
      <c r="F8417" s="26">
        <v>43816.541666646262</v>
      </c>
      <c r="G8417" s="27">
        <f>Kalkulationen!F8416</f>
        <v>3.43</v>
      </c>
      <c r="H8417" s="28">
        <f>HLOOKUP(Eingabe!$C$6,Kalkulationen!$F$1:$L$8762,Kalkulationen!D8416)</f>
        <v>35.928487146259762</v>
      </c>
    </row>
    <row r="8418" spans="6:8" x14ac:dyDescent="0.15">
      <c r="F8418" s="26">
        <v>43816.583333312927</v>
      </c>
      <c r="G8418" s="27">
        <f>Kalkulationen!F8417</f>
        <v>3.58</v>
      </c>
      <c r="H8418" s="28">
        <f>HLOOKUP(Eingabe!$C$6,Kalkulationen!$F$1:$L$8762,Kalkulationen!D8417)</f>
        <v>45.658471991144815</v>
      </c>
    </row>
    <row r="8419" spans="6:8" x14ac:dyDescent="0.15">
      <c r="F8419" s="26">
        <v>43816.624999979591</v>
      </c>
      <c r="G8419" s="27">
        <f>Kalkulationen!F8418</f>
        <v>0.9</v>
      </c>
      <c r="H8419" s="28">
        <f>HLOOKUP(Eingabe!$C$6,Kalkulationen!$F$1:$L$8762,Kalkulationen!D8418)</f>
        <v>0</v>
      </c>
    </row>
    <row r="8420" spans="6:8" x14ac:dyDescent="0.15">
      <c r="F8420" s="26">
        <v>43816.666666646255</v>
      </c>
      <c r="G8420" s="27">
        <f>Kalkulationen!F8419</f>
        <v>1.19</v>
      </c>
      <c r="H8420" s="28">
        <f>HLOOKUP(Eingabe!$C$6,Kalkulationen!$F$1:$L$8762,Kalkulationen!D8419)</f>
        <v>0</v>
      </c>
    </row>
    <row r="8421" spans="6:8" x14ac:dyDescent="0.15">
      <c r="F8421" s="26">
        <v>43816.708333312919</v>
      </c>
      <c r="G8421" s="27">
        <f>Kalkulationen!F8420</f>
        <v>4.33</v>
      </c>
      <c r="H8421" s="28">
        <f>HLOOKUP(Eingabe!$C$6,Kalkulationen!$F$1:$L$8762,Kalkulationen!D8420)</f>
        <v>113.35839181095314</v>
      </c>
    </row>
    <row r="8422" spans="6:8" x14ac:dyDescent="0.15">
      <c r="F8422" s="26">
        <v>43816.749999979584</v>
      </c>
      <c r="G8422" s="27">
        <f>Kalkulationen!F8421</f>
        <v>1.49</v>
      </c>
      <c r="H8422" s="28">
        <f>HLOOKUP(Eingabe!$C$6,Kalkulationen!$F$1:$L$8762,Kalkulationen!D8421)</f>
        <v>0.12936521063564776</v>
      </c>
    </row>
    <row r="8423" spans="6:8" x14ac:dyDescent="0.15">
      <c r="F8423" s="26">
        <v>43816.791666646248</v>
      </c>
      <c r="G8423" s="27">
        <f>Kalkulationen!F8422</f>
        <v>2.2400000000000002</v>
      </c>
      <c r="H8423" s="28">
        <f>HLOOKUP(Eingabe!$C$6,Kalkulationen!$F$1:$L$8762,Kalkulationen!D8422)</f>
        <v>2.2387492384510437</v>
      </c>
    </row>
    <row r="8424" spans="6:8" x14ac:dyDescent="0.15">
      <c r="F8424" s="26">
        <v>43816.833333312912</v>
      </c>
      <c r="G8424" s="27">
        <f>Kalkulationen!F8423</f>
        <v>4.7699999999999996</v>
      </c>
      <c r="H8424" s="28">
        <f>HLOOKUP(Eingabe!$C$6,Kalkulationen!$F$1:$L$8762,Kalkulationen!D8423)</f>
        <v>157.3586998907347</v>
      </c>
    </row>
    <row r="8425" spans="6:8" x14ac:dyDescent="0.15">
      <c r="F8425" s="26">
        <v>43816.874999979576</v>
      </c>
      <c r="G8425" s="27">
        <f>Kalkulationen!F8424</f>
        <v>4.7699999999999996</v>
      </c>
      <c r="H8425" s="28">
        <f>HLOOKUP(Eingabe!$C$6,Kalkulationen!$F$1:$L$8762,Kalkulationen!D8424)</f>
        <v>157.3586998907347</v>
      </c>
    </row>
    <row r="8426" spans="6:8" x14ac:dyDescent="0.15">
      <c r="F8426" s="26">
        <v>43816.916666646241</v>
      </c>
      <c r="G8426" s="27">
        <f>Kalkulationen!F8425</f>
        <v>1.94</v>
      </c>
      <c r="H8426" s="28">
        <f>HLOOKUP(Eingabe!$C$6,Kalkulationen!$F$1:$L$8762,Kalkulationen!D8425)</f>
        <v>0.92361847068584668</v>
      </c>
    </row>
    <row r="8427" spans="6:8" x14ac:dyDescent="0.15">
      <c r="F8427" s="26">
        <v>43816.958333312905</v>
      </c>
      <c r="G8427" s="27">
        <f>Kalkulationen!F8426</f>
        <v>4.03</v>
      </c>
      <c r="H8427" s="28">
        <f>HLOOKUP(Eingabe!$C$6,Kalkulationen!$F$1:$L$8762,Kalkulationen!D8426)</f>
        <v>85.333314530668076</v>
      </c>
    </row>
    <row r="8428" spans="6:8" x14ac:dyDescent="0.15">
      <c r="F8428" s="26">
        <v>43816.999999979569</v>
      </c>
      <c r="G8428" s="27">
        <f>Kalkulationen!F8427</f>
        <v>4.33</v>
      </c>
      <c r="H8428" s="28">
        <f>HLOOKUP(Eingabe!$C$6,Kalkulationen!$F$1:$L$8762,Kalkulationen!D8427)</f>
        <v>113.35839181095314</v>
      </c>
    </row>
    <row r="8429" spans="6:8" x14ac:dyDescent="0.15">
      <c r="F8429" s="26">
        <v>43817.041666646233</v>
      </c>
      <c r="G8429" s="27">
        <f>Kalkulationen!F8428</f>
        <v>1.34</v>
      </c>
      <c r="H8429" s="28">
        <f>HLOOKUP(Eingabe!$C$6,Kalkulationen!$F$1:$L$8762,Kalkulationen!D8428)</f>
        <v>0</v>
      </c>
    </row>
    <row r="8430" spans="6:8" x14ac:dyDescent="0.15">
      <c r="F8430" s="26">
        <v>43817.083333312898</v>
      </c>
      <c r="G8430" s="27">
        <f>Kalkulationen!F8429</f>
        <v>1.79</v>
      </c>
      <c r="H8430" s="28">
        <f>HLOOKUP(Eingabe!$C$6,Kalkulationen!$F$1:$L$8762,Kalkulationen!D8429)</f>
        <v>0.54640916557928276</v>
      </c>
    </row>
    <row r="8431" spans="6:8" x14ac:dyDescent="0.15">
      <c r="F8431" s="26">
        <v>43817.124999979562</v>
      </c>
      <c r="G8431" s="27">
        <f>Kalkulationen!F8430</f>
        <v>3.88</v>
      </c>
      <c r="H8431" s="28">
        <f>HLOOKUP(Eingabe!$C$6,Kalkulationen!$F$1:$L$8762,Kalkulationen!D8430)</f>
        <v>71.378640628237633</v>
      </c>
    </row>
    <row r="8432" spans="6:8" x14ac:dyDescent="0.15">
      <c r="F8432" s="26">
        <v>43817.166666646226</v>
      </c>
      <c r="G8432" s="27">
        <f>Kalkulationen!F8431</f>
        <v>4.18</v>
      </c>
      <c r="H8432" s="28">
        <f>HLOOKUP(Eingabe!$C$6,Kalkulationen!$F$1:$L$8762,Kalkulationen!D8431)</f>
        <v>99.286032951741447</v>
      </c>
    </row>
    <row r="8433" spans="6:8" x14ac:dyDescent="0.15">
      <c r="F8433" s="26">
        <v>43817.20833331289</v>
      </c>
      <c r="G8433" s="27">
        <f>Kalkulationen!F8432</f>
        <v>2.83</v>
      </c>
      <c r="H8433" s="28">
        <f>HLOOKUP(Eingabe!$C$6,Kalkulationen!$F$1:$L$8762,Kalkulationen!D8432)</f>
        <v>10.799308393294714</v>
      </c>
    </row>
    <row r="8434" spans="6:8" x14ac:dyDescent="0.15">
      <c r="F8434" s="26">
        <v>43817.249999979555</v>
      </c>
      <c r="G8434" s="27">
        <f>Kalkulationen!F8433</f>
        <v>3.88</v>
      </c>
      <c r="H8434" s="28">
        <f>HLOOKUP(Eingabe!$C$6,Kalkulationen!$F$1:$L$8762,Kalkulationen!D8433)</f>
        <v>71.378640628237633</v>
      </c>
    </row>
    <row r="8435" spans="6:8" x14ac:dyDescent="0.15">
      <c r="F8435" s="26">
        <v>43817.291666646219</v>
      </c>
      <c r="G8435" s="27">
        <f>Kalkulationen!F8434</f>
        <v>4.33</v>
      </c>
      <c r="H8435" s="28">
        <f>HLOOKUP(Eingabe!$C$6,Kalkulationen!$F$1:$L$8762,Kalkulationen!D8434)</f>
        <v>113.35839181095314</v>
      </c>
    </row>
    <row r="8436" spans="6:8" x14ac:dyDescent="0.15">
      <c r="F8436" s="26">
        <v>43817.333333312883</v>
      </c>
      <c r="G8436" s="27">
        <f>Kalkulationen!F8435</f>
        <v>4.33</v>
      </c>
      <c r="H8436" s="28">
        <f>HLOOKUP(Eingabe!$C$6,Kalkulationen!$F$1:$L$8762,Kalkulationen!D8435)</f>
        <v>113.35839181095314</v>
      </c>
    </row>
    <row r="8437" spans="6:8" x14ac:dyDescent="0.15">
      <c r="F8437" s="26">
        <v>43817.374999979547</v>
      </c>
      <c r="G8437" s="27">
        <f>Kalkulationen!F8436</f>
        <v>1.94</v>
      </c>
      <c r="H8437" s="28">
        <f>HLOOKUP(Eingabe!$C$6,Kalkulationen!$F$1:$L$8762,Kalkulationen!D8436)</f>
        <v>0.92361847068584668</v>
      </c>
    </row>
    <row r="8438" spans="6:8" x14ac:dyDescent="0.15">
      <c r="F8438" s="26">
        <v>43817.416666646212</v>
      </c>
      <c r="G8438" s="27">
        <f>Kalkulationen!F8437</f>
        <v>3.43</v>
      </c>
      <c r="H8438" s="28">
        <f>HLOOKUP(Eingabe!$C$6,Kalkulationen!$F$1:$L$8762,Kalkulationen!D8437)</f>
        <v>35.928487146259762</v>
      </c>
    </row>
    <row r="8439" spans="6:8" x14ac:dyDescent="0.15">
      <c r="F8439" s="26">
        <v>43817.458333312876</v>
      </c>
      <c r="G8439" s="27">
        <f>Kalkulationen!F8438</f>
        <v>2.39</v>
      </c>
      <c r="H8439" s="28">
        <f>HLOOKUP(Eingabe!$C$6,Kalkulationen!$F$1:$L$8762,Kalkulationen!D8438)</f>
        <v>3.2364376072839534</v>
      </c>
    </row>
    <row r="8440" spans="6:8" x14ac:dyDescent="0.15">
      <c r="F8440" s="26">
        <v>43817.49999997954</v>
      </c>
      <c r="G8440" s="27">
        <f>Kalkulationen!F8439</f>
        <v>1.94</v>
      </c>
      <c r="H8440" s="28">
        <f>HLOOKUP(Eingabe!$C$6,Kalkulationen!$F$1:$L$8762,Kalkulationen!D8439)</f>
        <v>0.92361847068584668</v>
      </c>
    </row>
    <row r="8441" spans="6:8" x14ac:dyDescent="0.15">
      <c r="F8441" s="26">
        <v>43817.541666646204</v>
      </c>
      <c r="G8441" s="27">
        <f>Kalkulationen!F8440</f>
        <v>2.09</v>
      </c>
      <c r="H8441" s="28">
        <f>HLOOKUP(Eingabe!$C$6,Kalkulationen!$F$1:$L$8762,Kalkulationen!D8440)</f>
        <v>1.4746487197138975</v>
      </c>
    </row>
    <row r="8442" spans="6:8" x14ac:dyDescent="0.15">
      <c r="F8442" s="26">
        <v>43817.583333312868</v>
      </c>
      <c r="G8442" s="27">
        <f>Kalkulationen!F8441</f>
        <v>2.83</v>
      </c>
      <c r="H8442" s="28">
        <f>HLOOKUP(Eingabe!$C$6,Kalkulationen!$F$1:$L$8762,Kalkulationen!D8441)</f>
        <v>10.799308393294714</v>
      </c>
    </row>
    <row r="8443" spans="6:8" x14ac:dyDescent="0.15">
      <c r="F8443" s="26">
        <v>43817.624999979533</v>
      </c>
      <c r="G8443" s="27">
        <f>Kalkulationen!F8442</f>
        <v>4.18</v>
      </c>
      <c r="H8443" s="28">
        <f>HLOOKUP(Eingabe!$C$6,Kalkulationen!$F$1:$L$8762,Kalkulationen!D8442)</f>
        <v>99.286032951741447</v>
      </c>
    </row>
    <row r="8444" spans="6:8" x14ac:dyDescent="0.15">
      <c r="F8444" s="26">
        <v>43817.666666646197</v>
      </c>
      <c r="G8444" s="27">
        <f>Kalkulationen!F8443</f>
        <v>2.2400000000000002</v>
      </c>
      <c r="H8444" s="28">
        <f>HLOOKUP(Eingabe!$C$6,Kalkulationen!$F$1:$L$8762,Kalkulationen!D8443)</f>
        <v>2.2387492384510437</v>
      </c>
    </row>
    <row r="8445" spans="6:8" x14ac:dyDescent="0.15">
      <c r="F8445" s="26">
        <v>43817.708333312861</v>
      </c>
      <c r="G8445" s="27">
        <f>Kalkulationen!F8444</f>
        <v>2.39</v>
      </c>
      <c r="H8445" s="28">
        <f>HLOOKUP(Eingabe!$C$6,Kalkulationen!$F$1:$L$8762,Kalkulationen!D8444)</f>
        <v>3.2364376072839534</v>
      </c>
    </row>
    <row r="8446" spans="6:8" x14ac:dyDescent="0.15">
      <c r="F8446" s="26">
        <v>43817.749999979525</v>
      </c>
      <c r="G8446" s="27">
        <f>Kalkulationen!F8445</f>
        <v>4.33</v>
      </c>
      <c r="H8446" s="28">
        <f>HLOOKUP(Eingabe!$C$6,Kalkulationen!$F$1:$L$8762,Kalkulationen!D8445)</f>
        <v>113.35839181095314</v>
      </c>
    </row>
    <row r="8447" spans="6:8" x14ac:dyDescent="0.15">
      <c r="F8447" s="26">
        <v>43817.79166664619</v>
      </c>
      <c r="G8447" s="27">
        <f>Kalkulationen!F8446</f>
        <v>2.09</v>
      </c>
      <c r="H8447" s="28">
        <f>HLOOKUP(Eingabe!$C$6,Kalkulationen!$F$1:$L$8762,Kalkulationen!D8446)</f>
        <v>1.4746487197138975</v>
      </c>
    </row>
    <row r="8448" spans="6:8" x14ac:dyDescent="0.15">
      <c r="F8448" s="26">
        <v>43817.833333312854</v>
      </c>
      <c r="G8448" s="27">
        <f>Kalkulationen!F8447</f>
        <v>3.58</v>
      </c>
      <c r="H8448" s="28">
        <f>HLOOKUP(Eingabe!$C$6,Kalkulationen!$F$1:$L$8762,Kalkulationen!D8447)</f>
        <v>45.658471991144815</v>
      </c>
    </row>
    <row r="8449" spans="6:8" x14ac:dyDescent="0.15">
      <c r="F8449" s="26">
        <v>43817.874999979518</v>
      </c>
      <c r="G8449" s="27">
        <f>Kalkulationen!F8448</f>
        <v>3.73</v>
      </c>
      <c r="H8449" s="28">
        <f>HLOOKUP(Eingabe!$C$6,Kalkulationen!$F$1:$L$8762,Kalkulationen!D8448)</f>
        <v>57.90322713773282</v>
      </c>
    </row>
    <row r="8450" spans="6:8" x14ac:dyDescent="0.15">
      <c r="F8450" s="26">
        <v>43817.916666646182</v>
      </c>
      <c r="G8450" s="27">
        <f>Kalkulationen!F8449</f>
        <v>4.62</v>
      </c>
      <c r="H8450" s="28">
        <f>HLOOKUP(Eingabe!$C$6,Kalkulationen!$F$1:$L$8762,Kalkulationen!D8449)</f>
        <v>141.66861508672662</v>
      </c>
    </row>
    <row r="8451" spans="6:8" x14ac:dyDescent="0.15">
      <c r="F8451" s="26">
        <v>43817.958333312847</v>
      </c>
      <c r="G8451" s="27">
        <f>Kalkulationen!F8450</f>
        <v>4.18</v>
      </c>
      <c r="H8451" s="28">
        <f>HLOOKUP(Eingabe!$C$6,Kalkulationen!$F$1:$L$8762,Kalkulationen!D8450)</f>
        <v>99.286032951741447</v>
      </c>
    </row>
    <row r="8452" spans="6:8" x14ac:dyDescent="0.15">
      <c r="F8452" s="26">
        <v>43817.999999979511</v>
      </c>
      <c r="G8452" s="27">
        <f>Kalkulationen!F8451</f>
        <v>3.73</v>
      </c>
      <c r="H8452" s="28">
        <f>HLOOKUP(Eingabe!$C$6,Kalkulationen!$F$1:$L$8762,Kalkulationen!D8451)</f>
        <v>57.90322713773282</v>
      </c>
    </row>
    <row r="8453" spans="6:8" x14ac:dyDescent="0.15">
      <c r="F8453" s="26">
        <v>43818.041666646175</v>
      </c>
      <c r="G8453" s="27">
        <f>Kalkulationen!F8452</f>
        <v>3.73</v>
      </c>
      <c r="H8453" s="28">
        <f>HLOOKUP(Eingabe!$C$6,Kalkulationen!$F$1:$L$8762,Kalkulationen!D8452)</f>
        <v>57.90322713773282</v>
      </c>
    </row>
    <row r="8454" spans="6:8" x14ac:dyDescent="0.15">
      <c r="F8454" s="26">
        <v>43818.083333312839</v>
      </c>
      <c r="G8454" s="27">
        <f>Kalkulationen!F8453</f>
        <v>1.94</v>
      </c>
      <c r="H8454" s="28">
        <f>HLOOKUP(Eingabe!$C$6,Kalkulationen!$F$1:$L$8762,Kalkulationen!D8453)</f>
        <v>0.92361847068584668</v>
      </c>
    </row>
    <row r="8455" spans="6:8" x14ac:dyDescent="0.15">
      <c r="F8455" s="26">
        <v>43818.124999979504</v>
      </c>
      <c r="G8455" s="27">
        <f>Kalkulationen!F8454</f>
        <v>4.33</v>
      </c>
      <c r="H8455" s="28">
        <f>HLOOKUP(Eingabe!$C$6,Kalkulationen!$F$1:$L$8762,Kalkulationen!D8454)</f>
        <v>113.35839181095314</v>
      </c>
    </row>
    <row r="8456" spans="6:8" x14ac:dyDescent="0.15">
      <c r="F8456" s="26">
        <v>43818.166666646168</v>
      </c>
      <c r="G8456" s="27">
        <f>Kalkulationen!F8455</f>
        <v>4.18</v>
      </c>
      <c r="H8456" s="28">
        <f>HLOOKUP(Eingabe!$C$6,Kalkulationen!$F$1:$L$8762,Kalkulationen!D8455)</f>
        <v>99.286032951741447</v>
      </c>
    </row>
    <row r="8457" spans="6:8" x14ac:dyDescent="0.15">
      <c r="F8457" s="26">
        <v>43818.208333312832</v>
      </c>
      <c r="G8457" s="27">
        <f>Kalkulationen!F8456</f>
        <v>2.98</v>
      </c>
      <c r="H8457" s="28">
        <f>HLOOKUP(Eingabe!$C$6,Kalkulationen!$F$1:$L$8762,Kalkulationen!D8456)</f>
        <v>15.363813474783871</v>
      </c>
    </row>
    <row r="8458" spans="6:8" x14ac:dyDescent="0.15">
      <c r="F8458" s="26">
        <v>43818.249999979496</v>
      </c>
      <c r="G8458" s="27">
        <f>Kalkulationen!F8457</f>
        <v>2.54</v>
      </c>
      <c r="H8458" s="28">
        <f>HLOOKUP(Eingabe!$C$6,Kalkulationen!$F$1:$L$8762,Kalkulationen!D8457)</f>
        <v>4.7035428791755116</v>
      </c>
    </row>
    <row r="8459" spans="6:8" x14ac:dyDescent="0.15">
      <c r="F8459" s="26">
        <v>43818.291666646161</v>
      </c>
      <c r="G8459" s="27">
        <f>Kalkulationen!F8458</f>
        <v>3.13</v>
      </c>
      <c r="H8459" s="28">
        <f>HLOOKUP(Eingabe!$C$6,Kalkulationen!$F$1:$L$8762,Kalkulationen!D8458)</f>
        <v>21.178652373249626</v>
      </c>
    </row>
    <row r="8460" spans="6:8" x14ac:dyDescent="0.15">
      <c r="F8460" s="26">
        <v>43818.333333312825</v>
      </c>
      <c r="G8460" s="27">
        <f>Kalkulationen!F8459</f>
        <v>3.13</v>
      </c>
      <c r="H8460" s="28">
        <f>HLOOKUP(Eingabe!$C$6,Kalkulationen!$F$1:$L$8762,Kalkulationen!D8459)</f>
        <v>21.178652373249626</v>
      </c>
    </row>
    <row r="8461" spans="6:8" x14ac:dyDescent="0.15">
      <c r="F8461" s="26">
        <v>43818.374999979489</v>
      </c>
      <c r="G8461" s="27">
        <f>Kalkulationen!F8460</f>
        <v>2.69</v>
      </c>
      <c r="H8461" s="28">
        <f>HLOOKUP(Eingabe!$C$6,Kalkulationen!$F$1:$L$8762,Kalkulationen!D8460)</f>
        <v>7.4302984659264721</v>
      </c>
    </row>
    <row r="8462" spans="6:8" x14ac:dyDescent="0.15">
      <c r="F8462" s="26">
        <v>43818.416666646153</v>
      </c>
      <c r="G8462" s="27">
        <f>Kalkulationen!F8461</f>
        <v>2.39</v>
      </c>
      <c r="H8462" s="28">
        <f>HLOOKUP(Eingabe!$C$6,Kalkulationen!$F$1:$L$8762,Kalkulationen!D8461)</f>
        <v>3.2364376072839534</v>
      </c>
    </row>
    <row r="8463" spans="6:8" x14ac:dyDescent="0.15">
      <c r="F8463" s="26">
        <v>43818.458333312818</v>
      </c>
      <c r="G8463" s="27">
        <f>Kalkulationen!F8462</f>
        <v>2.09</v>
      </c>
      <c r="H8463" s="28">
        <f>HLOOKUP(Eingabe!$C$6,Kalkulationen!$F$1:$L$8762,Kalkulationen!D8462)</f>
        <v>1.4746487197138975</v>
      </c>
    </row>
    <row r="8464" spans="6:8" x14ac:dyDescent="0.15">
      <c r="F8464" s="26">
        <v>43818.499999979482</v>
      </c>
      <c r="G8464" s="27">
        <f>Kalkulationen!F8463</f>
        <v>1.64</v>
      </c>
      <c r="H8464" s="28">
        <f>HLOOKUP(Eingabe!$C$6,Kalkulationen!$F$1:$L$8762,Kalkulationen!D8463)</f>
        <v>0.28936731896601203</v>
      </c>
    </row>
    <row r="8465" spans="6:8" x14ac:dyDescent="0.15">
      <c r="F8465" s="26">
        <v>43818.541666646146</v>
      </c>
      <c r="G8465" s="27">
        <f>Kalkulationen!F8464</f>
        <v>1.79</v>
      </c>
      <c r="H8465" s="28">
        <f>HLOOKUP(Eingabe!$C$6,Kalkulationen!$F$1:$L$8762,Kalkulationen!D8464)</f>
        <v>0.54640916557928276</v>
      </c>
    </row>
    <row r="8466" spans="6:8" x14ac:dyDescent="0.15">
      <c r="F8466" s="26">
        <v>43818.58333331281</v>
      </c>
      <c r="G8466" s="27">
        <f>Kalkulationen!F8465</f>
        <v>1.79</v>
      </c>
      <c r="H8466" s="28">
        <f>HLOOKUP(Eingabe!$C$6,Kalkulationen!$F$1:$L$8762,Kalkulationen!D8465)</f>
        <v>0.54640916557928276</v>
      </c>
    </row>
    <row r="8467" spans="6:8" x14ac:dyDescent="0.15">
      <c r="F8467" s="26">
        <v>43818.624999979475</v>
      </c>
      <c r="G8467" s="27">
        <f>Kalkulationen!F8466</f>
        <v>1.04</v>
      </c>
      <c r="H8467" s="28">
        <f>HLOOKUP(Eingabe!$C$6,Kalkulationen!$F$1:$L$8762,Kalkulationen!D8466)</f>
        <v>0</v>
      </c>
    </row>
    <row r="8468" spans="6:8" x14ac:dyDescent="0.15">
      <c r="F8468" s="26">
        <v>43818.666666646139</v>
      </c>
      <c r="G8468" s="27">
        <f>Kalkulationen!F8467</f>
        <v>2.09</v>
      </c>
      <c r="H8468" s="28">
        <f>HLOOKUP(Eingabe!$C$6,Kalkulationen!$F$1:$L$8762,Kalkulationen!D8467)</f>
        <v>1.4746487197138975</v>
      </c>
    </row>
    <row r="8469" spans="6:8" x14ac:dyDescent="0.15">
      <c r="F8469" s="26">
        <v>43818.708333312803</v>
      </c>
      <c r="G8469" s="27">
        <f>Kalkulationen!F8468</f>
        <v>1.64</v>
      </c>
      <c r="H8469" s="28">
        <f>HLOOKUP(Eingabe!$C$6,Kalkulationen!$F$1:$L$8762,Kalkulationen!D8468)</f>
        <v>0.28936731896601203</v>
      </c>
    </row>
    <row r="8470" spans="6:8" x14ac:dyDescent="0.15">
      <c r="F8470" s="26">
        <v>43818.749999979467</v>
      </c>
      <c r="G8470" s="27">
        <f>Kalkulationen!F8469</f>
        <v>1.64</v>
      </c>
      <c r="H8470" s="28">
        <f>HLOOKUP(Eingabe!$C$6,Kalkulationen!$F$1:$L$8762,Kalkulationen!D8469)</f>
        <v>0.28936731896601203</v>
      </c>
    </row>
    <row r="8471" spans="6:8" x14ac:dyDescent="0.15">
      <c r="F8471" s="26">
        <v>43818.791666646131</v>
      </c>
      <c r="G8471" s="27">
        <f>Kalkulationen!F8470</f>
        <v>1.34</v>
      </c>
      <c r="H8471" s="28">
        <f>HLOOKUP(Eingabe!$C$6,Kalkulationen!$F$1:$L$8762,Kalkulationen!D8470)</f>
        <v>0</v>
      </c>
    </row>
    <row r="8472" spans="6:8" x14ac:dyDescent="0.15">
      <c r="F8472" s="26">
        <v>43818.833333312796</v>
      </c>
      <c r="G8472" s="27">
        <f>Kalkulationen!F8471</f>
        <v>1.94</v>
      </c>
      <c r="H8472" s="28">
        <f>HLOOKUP(Eingabe!$C$6,Kalkulationen!$F$1:$L$8762,Kalkulationen!D8471)</f>
        <v>0.92361847068584668</v>
      </c>
    </row>
    <row r="8473" spans="6:8" x14ac:dyDescent="0.15">
      <c r="F8473" s="26">
        <v>43818.87499997946</v>
      </c>
      <c r="G8473" s="27">
        <f>Kalkulationen!F8472</f>
        <v>1.04</v>
      </c>
      <c r="H8473" s="28">
        <f>HLOOKUP(Eingabe!$C$6,Kalkulationen!$F$1:$L$8762,Kalkulationen!D8472)</f>
        <v>0</v>
      </c>
    </row>
    <row r="8474" spans="6:8" x14ac:dyDescent="0.15">
      <c r="F8474" s="26">
        <v>43818.916666646124</v>
      </c>
      <c r="G8474" s="27">
        <f>Kalkulationen!F8473</f>
        <v>1.79</v>
      </c>
      <c r="H8474" s="28">
        <f>HLOOKUP(Eingabe!$C$6,Kalkulationen!$F$1:$L$8762,Kalkulationen!D8473)</f>
        <v>0.54640916557928276</v>
      </c>
    </row>
    <row r="8475" spans="6:8" x14ac:dyDescent="0.15">
      <c r="F8475" s="26">
        <v>43818.958333312788</v>
      </c>
      <c r="G8475" s="27">
        <f>Kalkulationen!F8474</f>
        <v>1.64</v>
      </c>
      <c r="H8475" s="28">
        <f>HLOOKUP(Eingabe!$C$6,Kalkulationen!$F$1:$L$8762,Kalkulationen!D8474)</f>
        <v>0.28936731896601203</v>
      </c>
    </row>
    <row r="8476" spans="6:8" x14ac:dyDescent="0.15">
      <c r="F8476" s="26">
        <v>43818.999999979453</v>
      </c>
      <c r="G8476" s="27">
        <f>Kalkulationen!F8475</f>
        <v>1.34</v>
      </c>
      <c r="H8476" s="28">
        <f>HLOOKUP(Eingabe!$C$6,Kalkulationen!$F$1:$L$8762,Kalkulationen!D8475)</f>
        <v>0</v>
      </c>
    </row>
    <row r="8477" spans="6:8" x14ac:dyDescent="0.15">
      <c r="F8477" s="26">
        <v>43819.041666646117</v>
      </c>
      <c r="G8477" s="27">
        <f>Kalkulationen!F8476</f>
        <v>2.69</v>
      </c>
      <c r="H8477" s="28">
        <f>HLOOKUP(Eingabe!$C$6,Kalkulationen!$F$1:$L$8762,Kalkulationen!D8476)</f>
        <v>7.4302984659264721</v>
      </c>
    </row>
    <row r="8478" spans="6:8" x14ac:dyDescent="0.15">
      <c r="F8478" s="26">
        <v>43819.083333312781</v>
      </c>
      <c r="G8478" s="27">
        <f>Kalkulationen!F8477</f>
        <v>2.54</v>
      </c>
      <c r="H8478" s="28">
        <f>HLOOKUP(Eingabe!$C$6,Kalkulationen!$F$1:$L$8762,Kalkulationen!D8477)</f>
        <v>4.7035428791755116</v>
      </c>
    </row>
    <row r="8479" spans="6:8" x14ac:dyDescent="0.15">
      <c r="F8479" s="26">
        <v>43819.124999979445</v>
      </c>
      <c r="G8479" s="27">
        <f>Kalkulationen!F8478</f>
        <v>1.94</v>
      </c>
      <c r="H8479" s="28">
        <f>HLOOKUP(Eingabe!$C$6,Kalkulationen!$F$1:$L$8762,Kalkulationen!D8478)</f>
        <v>0.92361847068584668</v>
      </c>
    </row>
    <row r="8480" spans="6:8" x14ac:dyDescent="0.15">
      <c r="F8480" s="26">
        <v>43819.16666664611</v>
      </c>
      <c r="G8480" s="27">
        <f>Kalkulationen!F8479</f>
        <v>1.94</v>
      </c>
      <c r="H8480" s="28">
        <f>HLOOKUP(Eingabe!$C$6,Kalkulationen!$F$1:$L$8762,Kalkulationen!D8479)</f>
        <v>0.92361847068584668</v>
      </c>
    </row>
    <row r="8481" spans="6:8" x14ac:dyDescent="0.15">
      <c r="F8481" s="26">
        <v>43819.208333312774</v>
      </c>
      <c r="G8481" s="27">
        <f>Kalkulationen!F8480</f>
        <v>1.34</v>
      </c>
      <c r="H8481" s="28">
        <f>HLOOKUP(Eingabe!$C$6,Kalkulationen!$F$1:$L$8762,Kalkulationen!D8480)</f>
        <v>0</v>
      </c>
    </row>
    <row r="8482" spans="6:8" x14ac:dyDescent="0.15">
      <c r="F8482" s="26">
        <v>43819.249999979438</v>
      </c>
      <c r="G8482" s="27">
        <f>Kalkulationen!F8481</f>
        <v>1.94</v>
      </c>
      <c r="H8482" s="28">
        <f>HLOOKUP(Eingabe!$C$6,Kalkulationen!$F$1:$L$8762,Kalkulationen!D8481)</f>
        <v>0.92361847068584668</v>
      </c>
    </row>
    <row r="8483" spans="6:8" x14ac:dyDescent="0.15">
      <c r="F8483" s="26">
        <v>43819.291666646102</v>
      </c>
      <c r="G8483" s="27">
        <f>Kalkulationen!F8482</f>
        <v>2.39</v>
      </c>
      <c r="H8483" s="28">
        <f>HLOOKUP(Eingabe!$C$6,Kalkulationen!$F$1:$L$8762,Kalkulationen!D8482)</f>
        <v>3.2364376072839534</v>
      </c>
    </row>
    <row r="8484" spans="6:8" x14ac:dyDescent="0.15">
      <c r="F8484" s="26">
        <v>43819.333333312767</v>
      </c>
      <c r="G8484" s="27">
        <f>Kalkulationen!F8483</f>
        <v>1.64</v>
      </c>
      <c r="H8484" s="28">
        <f>HLOOKUP(Eingabe!$C$6,Kalkulationen!$F$1:$L$8762,Kalkulationen!D8483)</f>
        <v>0.28936731896601203</v>
      </c>
    </row>
    <row r="8485" spans="6:8" x14ac:dyDescent="0.15">
      <c r="F8485" s="26">
        <v>43819.374999979431</v>
      </c>
      <c r="G8485" s="27">
        <f>Kalkulationen!F8484</f>
        <v>1.34</v>
      </c>
      <c r="H8485" s="28">
        <f>HLOOKUP(Eingabe!$C$6,Kalkulationen!$F$1:$L$8762,Kalkulationen!D8484)</f>
        <v>0</v>
      </c>
    </row>
    <row r="8486" spans="6:8" x14ac:dyDescent="0.15">
      <c r="F8486" s="26">
        <v>43819.416666646095</v>
      </c>
      <c r="G8486" s="27">
        <f>Kalkulationen!F8485</f>
        <v>1.49</v>
      </c>
      <c r="H8486" s="28">
        <f>HLOOKUP(Eingabe!$C$6,Kalkulationen!$F$1:$L$8762,Kalkulationen!D8485)</f>
        <v>0.12936521063564776</v>
      </c>
    </row>
    <row r="8487" spans="6:8" x14ac:dyDescent="0.15">
      <c r="F8487" s="26">
        <v>43819.458333312759</v>
      </c>
      <c r="G8487" s="27">
        <f>Kalkulationen!F8486</f>
        <v>1.19</v>
      </c>
      <c r="H8487" s="28">
        <f>HLOOKUP(Eingabe!$C$6,Kalkulationen!$F$1:$L$8762,Kalkulationen!D8486)</f>
        <v>0</v>
      </c>
    </row>
    <row r="8488" spans="6:8" x14ac:dyDescent="0.15">
      <c r="F8488" s="26">
        <v>43819.499999979424</v>
      </c>
      <c r="G8488" s="27">
        <f>Kalkulationen!F8487</f>
        <v>0.9</v>
      </c>
      <c r="H8488" s="28">
        <f>HLOOKUP(Eingabe!$C$6,Kalkulationen!$F$1:$L$8762,Kalkulationen!D8487)</f>
        <v>0</v>
      </c>
    </row>
    <row r="8489" spans="6:8" x14ac:dyDescent="0.15">
      <c r="F8489" s="26">
        <v>43819.541666646088</v>
      </c>
      <c r="G8489" s="27">
        <f>Kalkulationen!F8488</f>
        <v>0.9</v>
      </c>
      <c r="H8489" s="28">
        <f>HLOOKUP(Eingabe!$C$6,Kalkulationen!$F$1:$L$8762,Kalkulationen!D8488)</f>
        <v>0</v>
      </c>
    </row>
    <row r="8490" spans="6:8" x14ac:dyDescent="0.15">
      <c r="F8490" s="26">
        <v>43819.583333312752</v>
      </c>
      <c r="G8490" s="27">
        <f>Kalkulationen!F8489</f>
        <v>1.79</v>
      </c>
      <c r="H8490" s="28">
        <f>HLOOKUP(Eingabe!$C$6,Kalkulationen!$F$1:$L$8762,Kalkulationen!D8489)</f>
        <v>0.54640916557928276</v>
      </c>
    </row>
    <row r="8491" spans="6:8" x14ac:dyDescent="0.15">
      <c r="F8491" s="26">
        <v>43819.624999979416</v>
      </c>
      <c r="G8491" s="27">
        <f>Kalkulationen!F8490</f>
        <v>2.39</v>
      </c>
      <c r="H8491" s="28">
        <f>HLOOKUP(Eingabe!$C$6,Kalkulationen!$F$1:$L$8762,Kalkulationen!D8490)</f>
        <v>3.2364376072839534</v>
      </c>
    </row>
    <row r="8492" spans="6:8" x14ac:dyDescent="0.15">
      <c r="F8492" s="26">
        <v>43819.666666646081</v>
      </c>
      <c r="G8492" s="27">
        <f>Kalkulationen!F8491</f>
        <v>1.79</v>
      </c>
      <c r="H8492" s="28">
        <f>HLOOKUP(Eingabe!$C$6,Kalkulationen!$F$1:$L$8762,Kalkulationen!D8491)</f>
        <v>0.54640916557928276</v>
      </c>
    </row>
    <row r="8493" spans="6:8" x14ac:dyDescent="0.15">
      <c r="F8493" s="26">
        <v>43819.708333312745</v>
      </c>
      <c r="G8493" s="27">
        <f>Kalkulationen!F8492</f>
        <v>0.75</v>
      </c>
      <c r="H8493" s="28">
        <f>HLOOKUP(Eingabe!$C$6,Kalkulationen!$F$1:$L$8762,Kalkulationen!D8492)</f>
        <v>0</v>
      </c>
    </row>
    <row r="8494" spans="6:8" x14ac:dyDescent="0.15">
      <c r="F8494" s="26">
        <v>43819.749999979409</v>
      </c>
      <c r="G8494" s="27">
        <f>Kalkulationen!F8493</f>
        <v>1.34</v>
      </c>
      <c r="H8494" s="28">
        <f>HLOOKUP(Eingabe!$C$6,Kalkulationen!$F$1:$L$8762,Kalkulationen!D8493)</f>
        <v>0</v>
      </c>
    </row>
    <row r="8495" spans="6:8" x14ac:dyDescent="0.15">
      <c r="F8495" s="26">
        <v>43819.791666646073</v>
      </c>
      <c r="G8495" s="27">
        <f>Kalkulationen!F8494</f>
        <v>3.58</v>
      </c>
      <c r="H8495" s="28">
        <f>HLOOKUP(Eingabe!$C$6,Kalkulationen!$F$1:$L$8762,Kalkulationen!D8494)</f>
        <v>45.658471991144815</v>
      </c>
    </row>
    <row r="8496" spans="6:8" x14ac:dyDescent="0.15">
      <c r="F8496" s="26">
        <v>43819.833333312738</v>
      </c>
      <c r="G8496" s="27">
        <f>Kalkulationen!F8495</f>
        <v>3.73</v>
      </c>
      <c r="H8496" s="28">
        <f>HLOOKUP(Eingabe!$C$6,Kalkulationen!$F$1:$L$8762,Kalkulationen!D8495)</f>
        <v>57.90322713773282</v>
      </c>
    </row>
    <row r="8497" spans="6:8" x14ac:dyDescent="0.15">
      <c r="F8497" s="26">
        <v>43819.874999979402</v>
      </c>
      <c r="G8497" s="27">
        <f>Kalkulationen!F8496</f>
        <v>4.33</v>
      </c>
      <c r="H8497" s="28">
        <f>HLOOKUP(Eingabe!$C$6,Kalkulationen!$F$1:$L$8762,Kalkulationen!D8496)</f>
        <v>113.35839181095314</v>
      </c>
    </row>
    <row r="8498" spans="6:8" x14ac:dyDescent="0.15">
      <c r="F8498" s="26">
        <v>43819.916666646066</v>
      </c>
      <c r="G8498" s="27">
        <f>Kalkulationen!F8497</f>
        <v>2.54</v>
      </c>
      <c r="H8498" s="28">
        <f>HLOOKUP(Eingabe!$C$6,Kalkulationen!$F$1:$L$8762,Kalkulationen!D8497)</f>
        <v>4.7035428791755116</v>
      </c>
    </row>
    <row r="8499" spans="6:8" x14ac:dyDescent="0.15">
      <c r="F8499" s="26">
        <v>43819.95833331273</v>
      </c>
      <c r="G8499" s="27">
        <f>Kalkulationen!F8498</f>
        <v>3.28</v>
      </c>
      <c r="H8499" s="28">
        <f>HLOOKUP(Eingabe!$C$6,Kalkulationen!$F$1:$L$8762,Kalkulationen!D8498)</f>
        <v>28.07247429844973</v>
      </c>
    </row>
    <row r="8500" spans="6:8" x14ac:dyDescent="0.15">
      <c r="F8500" s="26">
        <v>43819.999999979394</v>
      </c>
      <c r="G8500" s="27">
        <f>Kalkulationen!F8499</f>
        <v>2.39</v>
      </c>
      <c r="H8500" s="28">
        <f>HLOOKUP(Eingabe!$C$6,Kalkulationen!$F$1:$L$8762,Kalkulationen!D8499)</f>
        <v>3.2364376072839534</v>
      </c>
    </row>
    <row r="8501" spans="6:8" x14ac:dyDescent="0.15">
      <c r="F8501" s="26">
        <v>43820.041666646059</v>
      </c>
      <c r="G8501" s="27">
        <f>Kalkulationen!F8500</f>
        <v>2.39</v>
      </c>
      <c r="H8501" s="28">
        <f>HLOOKUP(Eingabe!$C$6,Kalkulationen!$F$1:$L$8762,Kalkulationen!D8500)</f>
        <v>3.2364376072839534</v>
      </c>
    </row>
    <row r="8502" spans="6:8" x14ac:dyDescent="0.15">
      <c r="F8502" s="26">
        <v>43820.083333312723</v>
      </c>
      <c r="G8502" s="27">
        <f>Kalkulationen!F8501</f>
        <v>3.28</v>
      </c>
      <c r="H8502" s="28">
        <f>HLOOKUP(Eingabe!$C$6,Kalkulationen!$F$1:$L$8762,Kalkulationen!D8501)</f>
        <v>28.07247429844973</v>
      </c>
    </row>
    <row r="8503" spans="6:8" x14ac:dyDescent="0.15">
      <c r="F8503" s="26">
        <v>43820.124999979387</v>
      </c>
      <c r="G8503" s="27">
        <f>Kalkulationen!F8502</f>
        <v>3.73</v>
      </c>
      <c r="H8503" s="28">
        <f>HLOOKUP(Eingabe!$C$6,Kalkulationen!$F$1:$L$8762,Kalkulationen!D8502)</f>
        <v>57.90322713773282</v>
      </c>
    </row>
    <row r="8504" spans="6:8" x14ac:dyDescent="0.15">
      <c r="F8504" s="26">
        <v>43820.166666646051</v>
      </c>
      <c r="G8504" s="27">
        <f>Kalkulationen!F8503</f>
        <v>4.03</v>
      </c>
      <c r="H8504" s="28">
        <f>HLOOKUP(Eingabe!$C$6,Kalkulationen!$F$1:$L$8762,Kalkulationen!D8503)</f>
        <v>85.333314530668076</v>
      </c>
    </row>
    <row r="8505" spans="6:8" x14ac:dyDescent="0.15">
      <c r="F8505" s="26">
        <v>43820.208333312716</v>
      </c>
      <c r="G8505" s="27">
        <f>Kalkulationen!F8504</f>
        <v>5.07</v>
      </c>
      <c r="H8505" s="28">
        <f>HLOOKUP(Eingabe!$C$6,Kalkulationen!$F$1:$L$8762,Kalkulationen!D8504)</f>
        <v>192.37195416342232</v>
      </c>
    </row>
    <row r="8506" spans="6:8" x14ac:dyDescent="0.15">
      <c r="F8506" s="26">
        <v>43820.24999997938</v>
      </c>
      <c r="G8506" s="27">
        <f>Kalkulationen!F8505</f>
        <v>3.73</v>
      </c>
      <c r="H8506" s="28">
        <f>HLOOKUP(Eingabe!$C$6,Kalkulationen!$F$1:$L$8762,Kalkulationen!D8505)</f>
        <v>57.90322713773282</v>
      </c>
    </row>
    <row r="8507" spans="6:8" x14ac:dyDescent="0.15">
      <c r="F8507" s="26">
        <v>43820.291666646044</v>
      </c>
      <c r="G8507" s="27">
        <f>Kalkulationen!F8506</f>
        <v>4.03</v>
      </c>
      <c r="H8507" s="28">
        <f>HLOOKUP(Eingabe!$C$6,Kalkulationen!$F$1:$L$8762,Kalkulationen!D8506)</f>
        <v>85.333314530668076</v>
      </c>
    </row>
    <row r="8508" spans="6:8" x14ac:dyDescent="0.15">
      <c r="F8508" s="26">
        <v>43820.333333312708</v>
      </c>
      <c r="G8508" s="27">
        <f>Kalkulationen!F8507</f>
        <v>4.7699999999999996</v>
      </c>
      <c r="H8508" s="28">
        <f>HLOOKUP(Eingabe!$C$6,Kalkulationen!$F$1:$L$8762,Kalkulationen!D8507)</f>
        <v>157.3586998907347</v>
      </c>
    </row>
    <row r="8509" spans="6:8" x14ac:dyDescent="0.15">
      <c r="F8509" s="26">
        <v>43820.374999979373</v>
      </c>
      <c r="G8509" s="27">
        <f>Kalkulationen!F8508</f>
        <v>5.22</v>
      </c>
      <c r="H8509" s="28">
        <f>HLOOKUP(Eingabe!$C$6,Kalkulationen!$F$1:$L$8762,Kalkulationen!D8508)</f>
        <v>212.01452653164606</v>
      </c>
    </row>
    <row r="8510" spans="6:8" x14ac:dyDescent="0.15">
      <c r="F8510" s="26">
        <v>43820.416666646037</v>
      </c>
      <c r="G8510" s="27">
        <f>Kalkulationen!F8509</f>
        <v>3.88</v>
      </c>
      <c r="H8510" s="28">
        <f>HLOOKUP(Eingabe!$C$6,Kalkulationen!$F$1:$L$8762,Kalkulationen!D8509)</f>
        <v>71.378640628237633</v>
      </c>
    </row>
    <row r="8511" spans="6:8" x14ac:dyDescent="0.15">
      <c r="F8511" s="26">
        <v>43820.458333312701</v>
      </c>
      <c r="G8511" s="27">
        <f>Kalkulationen!F8510</f>
        <v>4.33</v>
      </c>
      <c r="H8511" s="28">
        <f>HLOOKUP(Eingabe!$C$6,Kalkulationen!$F$1:$L$8762,Kalkulationen!D8510)</f>
        <v>113.35839181095314</v>
      </c>
    </row>
    <row r="8512" spans="6:8" x14ac:dyDescent="0.15">
      <c r="F8512" s="26">
        <v>43820.499999979365</v>
      </c>
      <c r="G8512" s="27">
        <f>Kalkulationen!F8511</f>
        <v>5.67</v>
      </c>
      <c r="H8512" s="28">
        <f>HLOOKUP(Eingabe!$C$6,Kalkulationen!$F$1:$L$8762,Kalkulationen!D8511)</f>
        <v>276.80098896274217</v>
      </c>
    </row>
    <row r="8513" spans="6:8" x14ac:dyDescent="0.15">
      <c r="F8513" s="26">
        <v>43820.54166664603</v>
      </c>
      <c r="G8513" s="27">
        <f>Kalkulationen!F8512</f>
        <v>4.62</v>
      </c>
      <c r="H8513" s="28">
        <f>HLOOKUP(Eingabe!$C$6,Kalkulationen!$F$1:$L$8762,Kalkulationen!D8512)</f>
        <v>141.66861508672662</v>
      </c>
    </row>
    <row r="8514" spans="6:8" x14ac:dyDescent="0.15">
      <c r="F8514" s="26">
        <v>43820.583333312694</v>
      </c>
      <c r="G8514" s="27">
        <f>Kalkulationen!F8513</f>
        <v>4.92</v>
      </c>
      <c r="H8514" s="28">
        <f>HLOOKUP(Eingabe!$C$6,Kalkulationen!$F$1:$L$8762,Kalkulationen!D8513)</f>
        <v>174.15991544051818</v>
      </c>
    </row>
    <row r="8515" spans="6:8" x14ac:dyDescent="0.15">
      <c r="F8515" s="26">
        <v>43820.624999979358</v>
      </c>
      <c r="G8515" s="27">
        <f>Kalkulationen!F8514</f>
        <v>6.71</v>
      </c>
      <c r="H8515" s="28">
        <f>HLOOKUP(Eingabe!$C$6,Kalkulationen!$F$1:$L$8762,Kalkulationen!D8514)</f>
        <v>476.43639304473675</v>
      </c>
    </row>
    <row r="8516" spans="6:8" x14ac:dyDescent="0.15">
      <c r="F8516" s="26">
        <v>43820.666666646022</v>
      </c>
      <c r="G8516" s="27">
        <f>Kalkulationen!F8515</f>
        <v>7.61</v>
      </c>
      <c r="H8516" s="28">
        <f>HLOOKUP(Eingabe!$C$6,Kalkulationen!$F$1:$L$8762,Kalkulationen!D8515)</f>
        <v>708.39409691925232</v>
      </c>
    </row>
    <row r="8517" spans="6:8" x14ac:dyDescent="0.15">
      <c r="F8517" s="26">
        <v>43820.708333312687</v>
      </c>
      <c r="G8517" s="27">
        <f>Kalkulationen!F8516</f>
        <v>8.8000000000000007</v>
      </c>
      <c r="H8517" s="28">
        <f>HLOOKUP(Eingabe!$C$6,Kalkulationen!$F$1:$L$8762,Kalkulationen!D8516)</f>
        <v>1093.2074995096791</v>
      </c>
    </row>
    <row r="8518" spans="6:8" x14ac:dyDescent="0.15">
      <c r="F8518" s="26">
        <v>43820.749999979351</v>
      </c>
      <c r="G8518" s="27">
        <f>Kalkulationen!F8517</f>
        <v>6.86</v>
      </c>
      <c r="H8518" s="28">
        <f>HLOOKUP(Eingabe!$C$6,Kalkulationen!$F$1:$L$8762,Kalkulationen!D8517)</f>
        <v>511.24640402007304</v>
      </c>
    </row>
    <row r="8519" spans="6:8" x14ac:dyDescent="0.15">
      <c r="F8519" s="26">
        <v>43820.791666646015</v>
      </c>
      <c r="G8519" s="27">
        <f>Kalkulationen!F8518</f>
        <v>6.71</v>
      </c>
      <c r="H8519" s="28">
        <f>HLOOKUP(Eingabe!$C$6,Kalkulationen!$F$1:$L$8762,Kalkulationen!D8518)</f>
        <v>476.43639304473675</v>
      </c>
    </row>
    <row r="8520" spans="6:8" x14ac:dyDescent="0.15">
      <c r="F8520" s="26">
        <v>43820.833333312679</v>
      </c>
      <c r="G8520" s="27">
        <f>Kalkulationen!F8519</f>
        <v>7.16</v>
      </c>
      <c r="H8520" s="28">
        <f>HLOOKUP(Eingabe!$C$6,Kalkulationen!$F$1:$L$8762,Kalkulationen!D8519)</f>
        <v>585.42842938631918</v>
      </c>
    </row>
    <row r="8521" spans="6:8" x14ac:dyDescent="0.15">
      <c r="F8521" s="26">
        <v>43820.874999979344</v>
      </c>
      <c r="G8521" s="27">
        <f>Kalkulationen!F8520</f>
        <v>7.31</v>
      </c>
      <c r="H8521" s="28">
        <f>HLOOKUP(Eingabe!$C$6,Kalkulationen!$F$1:$L$8762,Kalkulationen!D8520)</f>
        <v>624.88523343482666</v>
      </c>
    </row>
    <row r="8522" spans="6:8" x14ac:dyDescent="0.15">
      <c r="F8522" s="26">
        <v>43820.916666646008</v>
      </c>
      <c r="G8522" s="27">
        <f>Kalkulationen!F8521</f>
        <v>8.06</v>
      </c>
      <c r="H8522" s="28">
        <f>HLOOKUP(Eingabe!$C$6,Kalkulationen!$F$1:$L$8762,Kalkulationen!D8521)</f>
        <v>844.78749676498433</v>
      </c>
    </row>
    <row r="8523" spans="6:8" x14ac:dyDescent="0.15">
      <c r="F8523" s="26">
        <v>43820.958333312672</v>
      </c>
      <c r="G8523" s="27">
        <f>Kalkulationen!F8522</f>
        <v>7.01</v>
      </c>
      <c r="H8523" s="28">
        <f>HLOOKUP(Eingabe!$C$6,Kalkulationen!$F$1:$L$8762,Kalkulationen!D8522)</f>
        <v>547.54540984378536</v>
      </c>
    </row>
    <row r="8524" spans="6:8" x14ac:dyDescent="0.15">
      <c r="F8524" s="26">
        <v>43820.999999979336</v>
      </c>
      <c r="G8524" s="27">
        <f>Kalkulationen!F8523</f>
        <v>6.12</v>
      </c>
      <c r="H8524" s="28">
        <f>HLOOKUP(Eingabe!$C$6,Kalkulationen!$F$1:$L$8762,Kalkulationen!D8523)</f>
        <v>352.73627104706577</v>
      </c>
    </row>
    <row r="8525" spans="6:8" x14ac:dyDescent="0.15">
      <c r="F8525" s="26">
        <v>43821.041666646001</v>
      </c>
      <c r="G8525" s="27">
        <f>Kalkulationen!F8524</f>
        <v>5.97</v>
      </c>
      <c r="H8525" s="28">
        <f>HLOOKUP(Eingabe!$C$6,Kalkulationen!$F$1:$L$8762,Kalkulationen!D8524)</f>
        <v>325.486920668631</v>
      </c>
    </row>
    <row r="8526" spans="6:8" x14ac:dyDescent="0.15">
      <c r="F8526" s="26">
        <v>43821.083333312665</v>
      </c>
      <c r="G8526" s="27">
        <f>Kalkulationen!F8525</f>
        <v>6.12</v>
      </c>
      <c r="H8526" s="28">
        <f>HLOOKUP(Eingabe!$C$6,Kalkulationen!$F$1:$L$8762,Kalkulationen!D8525)</f>
        <v>352.73627104706577</v>
      </c>
    </row>
    <row r="8527" spans="6:8" x14ac:dyDescent="0.15">
      <c r="F8527" s="26">
        <v>43821.124999979329</v>
      </c>
      <c r="G8527" s="27">
        <f>Kalkulationen!F8526</f>
        <v>6.71</v>
      </c>
      <c r="H8527" s="28">
        <f>HLOOKUP(Eingabe!$C$6,Kalkulationen!$F$1:$L$8762,Kalkulationen!D8526)</f>
        <v>476.43639304473675</v>
      </c>
    </row>
    <row r="8528" spans="6:8" x14ac:dyDescent="0.15">
      <c r="F8528" s="26">
        <v>43821.166666645993</v>
      </c>
      <c r="G8528" s="27">
        <f>Kalkulationen!F8527</f>
        <v>6.56</v>
      </c>
      <c r="H8528" s="28">
        <f>HLOOKUP(Eingabe!$C$6,Kalkulationen!$F$1:$L$8762,Kalkulationen!D8527)</f>
        <v>442.98824926057142</v>
      </c>
    </row>
    <row r="8529" spans="6:8" x14ac:dyDescent="0.15">
      <c r="F8529" s="26">
        <v>43821.208333312657</v>
      </c>
      <c r="G8529" s="27">
        <f>Kalkulationen!F8528</f>
        <v>5.67</v>
      </c>
      <c r="H8529" s="28">
        <f>HLOOKUP(Eingabe!$C$6,Kalkulationen!$F$1:$L$8762,Kalkulationen!D8528)</f>
        <v>276.80098896274217</v>
      </c>
    </row>
    <row r="8530" spans="6:8" x14ac:dyDescent="0.15">
      <c r="F8530" s="26">
        <v>43821.249999979322</v>
      </c>
      <c r="G8530" s="27">
        <f>Kalkulationen!F8529</f>
        <v>4.92</v>
      </c>
      <c r="H8530" s="28">
        <f>HLOOKUP(Eingabe!$C$6,Kalkulationen!$F$1:$L$8762,Kalkulationen!D8529)</f>
        <v>174.15991544051818</v>
      </c>
    </row>
    <row r="8531" spans="6:8" x14ac:dyDescent="0.15">
      <c r="F8531" s="26">
        <v>43821.291666645986</v>
      </c>
      <c r="G8531" s="27">
        <f>Kalkulationen!F8530</f>
        <v>6.27</v>
      </c>
      <c r="H8531" s="28">
        <f>HLOOKUP(Eingabe!$C$6,Kalkulationen!$F$1:$L$8762,Kalkulationen!D8530)</f>
        <v>381.97961946877831</v>
      </c>
    </row>
    <row r="8532" spans="6:8" x14ac:dyDescent="0.15">
      <c r="F8532" s="26">
        <v>43821.33333331265</v>
      </c>
      <c r="G8532" s="27">
        <f>Kalkulationen!F8531</f>
        <v>6.12</v>
      </c>
      <c r="H8532" s="28">
        <f>HLOOKUP(Eingabe!$C$6,Kalkulationen!$F$1:$L$8762,Kalkulationen!D8531)</f>
        <v>352.73627104706577</v>
      </c>
    </row>
    <row r="8533" spans="6:8" x14ac:dyDescent="0.15">
      <c r="F8533" s="26">
        <v>43821.374999979314</v>
      </c>
      <c r="G8533" s="27">
        <f>Kalkulationen!F8532</f>
        <v>5.97</v>
      </c>
      <c r="H8533" s="28">
        <f>HLOOKUP(Eingabe!$C$6,Kalkulationen!$F$1:$L$8762,Kalkulationen!D8532)</f>
        <v>325.486920668631</v>
      </c>
    </row>
    <row r="8534" spans="6:8" x14ac:dyDescent="0.15">
      <c r="F8534" s="26">
        <v>43821.416666645979</v>
      </c>
      <c r="G8534" s="27">
        <f>Kalkulationen!F8533</f>
        <v>6.27</v>
      </c>
      <c r="H8534" s="28">
        <f>HLOOKUP(Eingabe!$C$6,Kalkulationen!$F$1:$L$8762,Kalkulationen!D8533)</f>
        <v>381.97961946877831</v>
      </c>
    </row>
    <row r="8535" spans="6:8" x14ac:dyDescent="0.15">
      <c r="F8535" s="26">
        <v>43821.458333312643</v>
      </c>
      <c r="G8535" s="27">
        <f>Kalkulationen!F8534</f>
        <v>6.12</v>
      </c>
      <c r="H8535" s="28">
        <f>HLOOKUP(Eingabe!$C$6,Kalkulationen!$F$1:$L$8762,Kalkulationen!D8534)</f>
        <v>352.73627104706577</v>
      </c>
    </row>
    <row r="8536" spans="6:8" x14ac:dyDescent="0.15">
      <c r="F8536" s="26">
        <v>43821.499999979307</v>
      </c>
      <c r="G8536" s="27">
        <f>Kalkulationen!F8535</f>
        <v>7.16</v>
      </c>
      <c r="H8536" s="28">
        <f>HLOOKUP(Eingabe!$C$6,Kalkulationen!$F$1:$L$8762,Kalkulationen!D8535)</f>
        <v>585.42842938631918</v>
      </c>
    </row>
    <row r="8537" spans="6:8" x14ac:dyDescent="0.15">
      <c r="F8537" s="26">
        <v>43821.541666645971</v>
      </c>
      <c r="G8537" s="27">
        <f>Kalkulationen!F8536</f>
        <v>5.67</v>
      </c>
      <c r="H8537" s="28">
        <f>HLOOKUP(Eingabe!$C$6,Kalkulationen!$F$1:$L$8762,Kalkulationen!D8536)</f>
        <v>276.80098896274217</v>
      </c>
    </row>
    <row r="8538" spans="6:8" x14ac:dyDescent="0.15">
      <c r="F8538" s="26">
        <v>43821.583333312636</v>
      </c>
      <c r="G8538" s="27">
        <f>Kalkulationen!F8537</f>
        <v>5.37</v>
      </c>
      <c r="H8538" s="28">
        <f>HLOOKUP(Eingabe!$C$6,Kalkulationen!$F$1:$L$8762,Kalkulationen!D8537)</f>
        <v>232.80191638908431</v>
      </c>
    </row>
    <row r="8539" spans="6:8" x14ac:dyDescent="0.15">
      <c r="F8539" s="26">
        <v>43821.6249999793</v>
      </c>
      <c r="G8539" s="27">
        <f>Kalkulationen!F8538</f>
        <v>5.07</v>
      </c>
      <c r="H8539" s="28">
        <f>HLOOKUP(Eingabe!$C$6,Kalkulationen!$F$1:$L$8762,Kalkulationen!D8538)</f>
        <v>192.37195416342232</v>
      </c>
    </row>
    <row r="8540" spans="6:8" x14ac:dyDescent="0.15">
      <c r="F8540" s="26">
        <v>43821.666666645964</v>
      </c>
      <c r="G8540" s="27">
        <f>Kalkulationen!F8539</f>
        <v>5.82</v>
      </c>
      <c r="H8540" s="28">
        <f>HLOOKUP(Eingabe!$C$6,Kalkulationen!$F$1:$L$8762,Kalkulationen!D8539)</f>
        <v>300.31867582888367</v>
      </c>
    </row>
    <row r="8541" spans="6:8" x14ac:dyDescent="0.15">
      <c r="F8541" s="26">
        <v>43821.708333312628</v>
      </c>
      <c r="G8541" s="27">
        <f>Kalkulationen!F8540</f>
        <v>5.97</v>
      </c>
      <c r="H8541" s="28">
        <f>HLOOKUP(Eingabe!$C$6,Kalkulationen!$F$1:$L$8762,Kalkulationen!D8540)</f>
        <v>325.486920668631</v>
      </c>
    </row>
    <row r="8542" spans="6:8" x14ac:dyDescent="0.15">
      <c r="F8542" s="26">
        <v>43821.749999979293</v>
      </c>
      <c r="G8542" s="27">
        <f>Kalkulationen!F8541</f>
        <v>5.82</v>
      </c>
      <c r="H8542" s="28">
        <f>HLOOKUP(Eingabe!$C$6,Kalkulationen!$F$1:$L$8762,Kalkulationen!D8541)</f>
        <v>300.31867582888367</v>
      </c>
    </row>
    <row r="8543" spans="6:8" x14ac:dyDescent="0.15">
      <c r="F8543" s="26">
        <v>43821.791666645957</v>
      </c>
      <c r="G8543" s="27">
        <f>Kalkulationen!F8542</f>
        <v>5.52</v>
      </c>
      <c r="H8543" s="28">
        <f>HLOOKUP(Eingabe!$C$6,Kalkulationen!$F$1:$L$8762,Kalkulationen!D8542)</f>
        <v>254.43327038277369</v>
      </c>
    </row>
    <row r="8544" spans="6:8" x14ac:dyDescent="0.15">
      <c r="F8544" s="26">
        <v>43821.833333312621</v>
      </c>
      <c r="G8544" s="27">
        <f>Kalkulationen!F8543</f>
        <v>4.4800000000000004</v>
      </c>
      <c r="H8544" s="28">
        <f>HLOOKUP(Eingabe!$C$6,Kalkulationen!$F$1:$L$8762,Kalkulationen!D8543)</f>
        <v>127.75355141684258</v>
      </c>
    </row>
    <row r="8545" spans="6:8" x14ac:dyDescent="0.15">
      <c r="F8545" s="26">
        <v>43821.874999979285</v>
      </c>
      <c r="G8545" s="27">
        <f>Kalkulationen!F8544</f>
        <v>5.07</v>
      </c>
      <c r="H8545" s="28">
        <f>HLOOKUP(Eingabe!$C$6,Kalkulationen!$F$1:$L$8762,Kalkulationen!D8544)</f>
        <v>192.37195416342232</v>
      </c>
    </row>
    <row r="8546" spans="6:8" x14ac:dyDescent="0.15">
      <c r="F8546" s="26">
        <v>43821.91666664595</v>
      </c>
      <c r="G8546" s="27">
        <f>Kalkulationen!F8545</f>
        <v>4.62</v>
      </c>
      <c r="H8546" s="28">
        <f>HLOOKUP(Eingabe!$C$6,Kalkulationen!$F$1:$L$8762,Kalkulationen!D8545)</f>
        <v>141.66861508672662</v>
      </c>
    </row>
    <row r="8547" spans="6:8" x14ac:dyDescent="0.15">
      <c r="F8547" s="26">
        <v>43821.958333312614</v>
      </c>
      <c r="G8547" s="27">
        <f>Kalkulationen!F8546</f>
        <v>6.41</v>
      </c>
      <c r="H8547" s="28">
        <f>HLOOKUP(Eingabe!$C$6,Kalkulationen!$F$1:$L$8762,Kalkulationen!D8546)</f>
        <v>410.790941833408</v>
      </c>
    </row>
    <row r="8548" spans="6:8" x14ac:dyDescent="0.15">
      <c r="F8548" s="26">
        <v>43821.999999979278</v>
      </c>
      <c r="G8548" s="27">
        <f>Kalkulationen!F8547</f>
        <v>6.27</v>
      </c>
      <c r="H8548" s="28">
        <f>HLOOKUP(Eingabe!$C$6,Kalkulationen!$F$1:$L$8762,Kalkulationen!D8547)</f>
        <v>381.97961946877831</v>
      </c>
    </row>
    <row r="8549" spans="6:8" x14ac:dyDescent="0.15">
      <c r="F8549" s="26">
        <v>43822.041666645942</v>
      </c>
      <c r="G8549" s="27">
        <f>Kalkulationen!F8548</f>
        <v>5.37</v>
      </c>
      <c r="H8549" s="28">
        <f>HLOOKUP(Eingabe!$C$6,Kalkulationen!$F$1:$L$8762,Kalkulationen!D8548)</f>
        <v>232.80191638908431</v>
      </c>
    </row>
    <row r="8550" spans="6:8" x14ac:dyDescent="0.15">
      <c r="F8550" s="26">
        <v>43822.083333312607</v>
      </c>
      <c r="G8550" s="27">
        <f>Kalkulationen!F8549</f>
        <v>5.97</v>
      </c>
      <c r="H8550" s="28">
        <f>HLOOKUP(Eingabe!$C$6,Kalkulationen!$F$1:$L$8762,Kalkulationen!D8549)</f>
        <v>325.486920668631</v>
      </c>
    </row>
    <row r="8551" spans="6:8" x14ac:dyDescent="0.15">
      <c r="F8551" s="26">
        <v>43822.124999979271</v>
      </c>
      <c r="G8551" s="27">
        <f>Kalkulationen!F8550</f>
        <v>6.27</v>
      </c>
      <c r="H8551" s="28">
        <f>HLOOKUP(Eingabe!$C$6,Kalkulationen!$F$1:$L$8762,Kalkulationen!D8550)</f>
        <v>381.97961946877831</v>
      </c>
    </row>
    <row r="8552" spans="6:8" x14ac:dyDescent="0.15">
      <c r="F8552" s="26">
        <v>43822.166666645935</v>
      </c>
      <c r="G8552" s="27">
        <f>Kalkulationen!F8551</f>
        <v>6.41</v>
      </c>
      <c r="H8552" s="28">
        <f>HLOOKUP(Eingabe!$C$6,Kalkulationen!$F$1:$L$8762,Kalkulationen!D8551)</f>
        <v>410.790941833408</v>
      </c>
    </row>
    <row r="8553" spans="6:8" x14ac:dyDescent="0.15">
      <c r="F8553" s="26">
        <v>43822.208333312599</v>
      </c>
      <c r="G8553" s="27">
        <f>Kalkulationen!F8552</f>
        <v>5.22</v>
      </c>
      <c r="H8553" s="28">
        <f>HLOOKUP(Eingabe!$C$6,Kalkulationen!$F$1:$L$8762,Kalkulationen!D8552)</f>
        <v>212.01452653164606</v>
      </c>
    </row>
    <row r="8554" spans="6:8" x14ac:dyDescent="0.15">
      <c r="F8554" s="26">
        <v>43822.249999979264</v>
      </c>
      <c r="G8554" s="27">
        <f>Kalkulationen!F8553</f>
        <v>6.27</v>
      </c>
      <c r="H8554" s="28">
        <f>HLOOKUP(Eingabe!$C$6,Kalkulationen!$F$1:$L$8762,Kalkulationen!D8553)</f>
        <v>381.97961946877831</v>
      </c>
    </row>
    <row r="8555" spans="6:8" x14ac:dyDescent="0.15">
      <c r="F8555" s="26">
        <v>43822.291666645928</v>
      </c>
      <c r="G8555" s="27">
        <f>Kalkulationen!F8554</f>
        <v>5.67</v>
      </c>
      <c r="H8555" s="28">
        <f>HLOOKUP(Eingabe!$C$6,Kalkulationen!$F$1:$L$8762,Kalkulationen!D8554)</f>
        <v>276.80098896274217</v>
      </c>
    </row>
    <row r="8556" spans="6:8" x14ac:dyDescent="0.15">
      <c r="F8556" s="26">
        <v>43822.333333312592</v>
      </c>
      <c r="G8556" s="27">
        <f>Kalkulationen!F8555</f>
        <v>6.41</v>
      </c>
      <c r="H8556" s="28">
        <f>HLOOKUP(Eingabe!$C$6,Kalkulationen!$F$1:$L$8762,Kalkulationen!D8555)</f>
        <v>410.790941833408</v>
      </c>
    </row>
    <row r="8557" spans="6:8" x14ac:dyDescent="0.15">
      <c r="F8557" s="26">
        <v>43822.374999979256</v>
      </c>
      <c r="G8557" s="27">
        <f>Kalkulationen!F8556</f>
        <v>6.12</v>
      </c>
      <c r="H8557" s="28">
        <f>HLOOKUP(Eingabe!$C$6,Kalkulationen!$F$1:$L$8762,Kalkulationen!D8556)</f>
        <v>352.73627104706577</v>
      </c>
    </row>
    <row r="8558" spans="6:8" x14ac:dyDescent="0.15">
      <c r="F8558" s="26">
        <v>43822.41666664592</v>
      </c>
      <c r="G8558" s="27">
        <f>Kalkulationen!F8557</f>
        <v>6.56</v>
      </c>
      <c r="H8558" s="28">
        <f>HLOOKUP(Eingabe!$C$6,Kalkulationen!$F$1:$L$8762,Kalkulationen!D8557)</f>
        <v>442.98824926057142</v>
      </c>
    </row>
    <row r="8559" spans="6:8" x14ac:dyDescent="0.15">
      <c r="F8559" s="26">
        <v>43822.458333312585</v>
      </c>
      <c r="G8559" s="27">
        <f>Kalkulationen!F8558</f>
        <v>6.41</v>
      </c>
      <c r="H8559" s="28">
        <f>HLOOKUP(Eingabe!$C$6,Kalkulationen!$F$1:$L$8762,Kalkulationen!D8558)</f>
        <v>410.790941833408</v>
      </c>
    </row>
    <row r="8560" spans="6:8" x14ac:dyDescent="0.15">
      <c r="F8560" s="26">
        <v>43822.499999979249</v>
      </c>
      <c r="G8560" s="27">
        <f>Kalkulationen!F8559</f>
        <v>6.56</v>
      </c>
      <c r="H8560" s="28">
        <f>HLOOKUP(Eingabe!$C$6,Kalkulationen!$F$1:$L$8762,Kalkulationen!D8559)</f>
        <v>442.98824926057142</v>
      </c>
    </row>
    <row r="8561" spans="6:8" x14ac:dyDescent="0.15">
      <c r="F8561" s="26">
        <v>43822.541666645913</v>
      </c>
      <c r="G8561" s="27">
        <f>Kalkulationen!F8560</f>
        <v>6.56</v>
      </c>
      <c r="H8561" s="28">
        <f>HLOOKUP(Eingabe!$C$6,Kalkulationen!$F$1:$L$8762,Kalkulationen!D8560)</f>
        <v>442.98824926057142</v>
      </c>
    </row>
    <row r="8562" spans="6:8" x14ac:dyDescent="0.15">
      <c r="F8562" s="26">
        <v>43822.583333312577</v>
      </c>
      <c r="G8562" s="27">
        <f>Kalkulationen!F8561</f>
        <v>6.41</v>
      </c>
      <c r="H8562" s="28">
        <f>HLOOKUP(Eingabe!$C$6,Kalkulationen!$F$1:$L$8762,Kalkulationen!D8561)</f>
        <v>410.790941833408</v>
      </c>
    </row>
    <row r="8563" spans="6:8" x14ac:dyDescent="0.15">
      <c r="F8563" s="26">
        <v>43822.624999979242</v>
      </c>
      <c r="G8563" s="27">
        <f>Kalkulationen!F8562</f>
        <v>6.12</v>
      </c>
      <c r="H8563" s="28">
        <f>HLOOKUP(Eingabe!$C$6,Kalkulationen!$F$1:$L$8762,Kalkulationen!D8562)</f>
        <v>352.73627104706577</v>
      </c>
    </row>
    <row r="8564" spans="6:8" x14ac:dyDescent="0.15">
      <c r="F8564" s="26">
        <v>43822.666666645906</v>
      </c>
      <c r="G8564" s="27">
        <f>Kalkulationen!F8563</f>
        <v>5.97</v>
      </c>
      <c r="H8564" s="28">
        <f>HLOOKUP(Eingabe!$C$6,Kalkulationen!$F$1:$L$8762,Kalkulationen!D8563)</f>
        <v>325.486920668631</v>
      </c>
    </row>
    <row r="8565" spans="6:8" x14ac:dyDescent="0.15">
      <c r="F8565" s="26">
        <v>43822.70833331257</v>
      </c>
      <c r="G8565" s="27">
        <f>Kalkulationen!F8564</f>
        <v>6.12</v>
      </c>
      <c r="H8565" s="28">
        <f>HLOOKUP(Eingabe!$C$6,Kalkulationen!$F$1:$L$8762,Kalkulationen!D8564)</f>
        <v>352.73627104706577</v>
      </c>
    </row>
    <row r="8566" spans="6:8" x14ac:dyDescent="0.15">
      <c r="F8566" s="26">
        <v>43822.749999979234</v>
      </c>
      <c r="G8566" s="27">
        <f>Kalkulationen!F8565</f>
        <v>7.46</v>
      </c>
      <c r="H8566" s="28">
        <f>HLOOKUP(Eingabe!$C$6,Kalkulationen!$F$1:$L$8762,Kalkulationen!D8565)</f>
        <v>665.88406137106449</v>
      </c>
    </row>
    <row r="8567" spans="6:8" x14ac:dyDescent="0.15">
      <c r="F8567" s="26">
        <v>43822.791666645899</v>
      </c>
      <c r="G8567" s="27">
        <f>Kalkulationen!F8566</f>
        <v>7.16</v>
      </c>
      <c r="H8567" s="28">
        <f>HLOOKUP(Eingabe!$C$6,Kalkulationen!$F$1:$L$8762,Kalkulationen!D8566)</f>
        <v>585.42842938631918</v>
      </c>
    </row>
    <row r="8568" spans="6:8" x14ac:dyDescent="0.15">
      <c r="F8568" s="26">
        <v>43822.833333312563</v>
      </c>
      <c r="G8568" s="27">
        <f>Kalkulationen!F8567</f>
        <v>7.61</v>
      </c>
      <c r="H8568" s="28">
        <f>HLOOKUP(Eingabe!$C$6,Kalkulationen!$F$1:$L$8762,Kalkulationen!D8567)</f>
        <v>708.39409691925232</v>
      </c>
    </row>
    <row r="8569" spans="6:8" x14ac:dyDescent="0.15">
      <c r="F8569" s="26">
        <v>43822.874999979227</v>
      </c>
      <c r="G8569" s="27">
        <f>Kalkulationen!F8568</f>
        <v>7.76</v>
      </c>
      <c r="H8569" s="28">
        <f>HLOOKUP(Eingabe!$C$6,Kalkulationen!$F$1:$L$8762,Kalkulationen!D8568)</f>
        <v>752.39321657884113</v>
      </c>
    </row>
    <row r="8570" spans="6:8" x14ac:dyDescent="0.15">
      <c r="F8570" s="26">
        <v>43822.916666645891</v>
      </c>
      <c r="G8570" s="27">
        <f>Kalkulationen!F8569</f>
        <v>8.35</v>
      </c>
      <c r="H8570" s="28">
        <f>HLOOKUP(Eingabe!$C$6,Kalkulationen!$F$1:$L$8762,Kalkulationen!D8569)</f>
        <v>939.27147909968994</v>
      </c>
    </row>
    <row r="8571" spans="6:8" x14ac:dyDescent="0.15">
      <c r="F8571" s="26">
        <v>43822.958333312556</v>
      </c>
      <c r="G8571" s="27">
        <f>Kalkulationen!F8570</f>
        <v>8.9499999999999993</v>
      </c>
      <c r="H8571" s="28">
        <f>HLOOKUP(Eingabe!$C$6,Kalkulationen!$F$1:$L$8762,Kalkulationen!D8570)</f>
        <v>1145.4953873443787</v>
      </c>
    </row>
    <row r="8572" spans="6:8" x14ac:dyDescent="0.15">
      <c r="F8572" s="26">
        <v>43822.99999997922</v>
      </c>
      <c r="G8572" s="27">
        <f>Kalkulationen!F8571</f>
        <v>9.4</v>
      </c>
      <c r="H8572" s="28">
        <f>HLOOKUP(Eingabe!$C$6,Kalkulationen!$F$1:$L$8762,Kalkulationen!D8571)</f>
        <v>1300.071066184405</v>
      </c>
    </row>
    <row r="8573" spans="6:8" x14ac:dyDescent="0.15">
      <c r="F8573" s="26">
        <v>43823.041666645884</v>
      </c>
      <c r="G8573" s="27">
        <f>Kalkulationen!F8572</f>
        <v>9.5500000000000007</v>
      </c>
      <c r="H8573" s="28">
        <f>HLOOKUP(Eingabe!$C$6,Kalkulationen!$F$1:$L$8762,Kalkulationen!D8572)</f>
        <v>1349.0390514344356</v>
      </c>
    </row>
    <row r="8574" spans="6:8" x14ac:dyDescent="0.15">
      <c r="F8574" s="26">
        <v>43823.083333312548</v>
      </c>
      <c r="G8574" s="27">
        <f>Kalkulationen!F8573</f>
        <v>9.6999999999999993</v>
      </c>
      <c r="H8574" s="28">
        <f>HLOOKUP(Eingabe!$C$6,Kalkulationen!$F$1:$L$8762,Kalkulationen!D8573)</f>
        <v>1395.9304200635784</v>
      </c>
    </row>
    <row r="8575" spans="6:8" x14ac:dyDescent="0.15">
      <c r="F8575" s="26">
        <v>43823.124999979213</v>
      </c>
      <c r="G8575" s="27">
        <f>Kalkulationen!F8574</f>
        <v>9.5500000000000007</v>
      </c>
      <c r="H8575" s="28">
        <f>HLOOKUP(Eingabe!$C$6,Kalkulationen!$F$1:$L$8762,Kalkulationen!D8574)</f>
        <v>1349.0390514344356</v>
      </c>
    </row>
    <row r="8576" spans="6:8" x14ac:dyDescent="0.15">
      <c r="F8576" s="26">
        <v>43823.166666645877</v>
      </c>
      <c r="G8576" s="27">
        <f>Kalkulationen!F8575</f>
        <v>9.85</v>
      </c>
      <c r="H8576" s="28">
        <f>HLOOKUP(Eingabe!$C$6,Kalkulationen!$F$1:$L$8762,Kalkulationen!D8575)</f>
        <v>1440.5486371097504</v>
      </c>
    </row>
    <row r="8577" spans="6:8" x14ac:dyDescent="0.15">
      <c r="F8577" s="26">
        <v>43823.208333312541</v>
      </c>
      <c r="G8577" s="27">
        <f>Kalkulationen!F8576</f>
        <v>10.14</v>
      </c>
      <c r="H8577" s="28">
        <f>HLOOKUP(Eingabe!$C$6,Kalkulationen!$F$1:$L$8762,Kalkulationen!D8576)</f>
        <v>1519.74099376499</v>
      </c>
    </row>
    <row r="8578" spans="6:8" x14ac:dyDescent="0.15">
      <c r="F8578" s="26">
        <v>43823.249999979205</v>
      </c>
      <c r="G8578" s="27">
        <f>Kalkulationen!F8577</f>
        <v>10.74</v>
      </c>
      <c r="H8578" s="28">
        <f>HLOOKUP(Eingabe!$C$6,Kalkulationen!$F$1:$L$8762,Kalkulationen!D8577)</f>
        <v>1654.0278486507732</v>
      </c>
    </row>
    <row r="8579" spans="6:8" x14ac:dyDescent="0.15">
      <c r="F8579" s="26">
        <v>43823.29166664587</v>
      </c>
      <c r="G8579" s="27">
        <f>Kalkulationen!F8578</f>
        <v>10.74</v>
      </c>
      <c r="H8579" s="28">
        <f>HLOOKUP(Eingabe!$C$6,Kalkulationen!$F$1:$L$8762,Kalkulationen!D8578)</f>
        <v>1654.0278486507732</v>
      </c>
    </row>
    <row r="8580" spans="6:8" x14ac:dyDescent="0.15">
      <c r="F8580" s="26">
        <v>43823.333333312534</v>
      </c>
      <c r="G8580" s="27">
        <f>Kalkulationen!F8579</f>
        <v>9.5500000000000007</v>
      </c>
      <c r="H8580" s="28">
        <f>HLOOKUP(Eingabe!$C$6,Kalkulationen!$F$1:$L$8762,Kalkulationen!D8579)</f>
        <v>1349.0390514344356</v>
      </c>
    </row>
    <row r="8581" spans="6:8" x14ac:dyDescent="0.15">
      <c r="F8581" s="26">
        <v>43823.374999979198</v>
      </c>
      <c r="G8581" s="27">
        <f>Kalkulationen!F8580</f>
        <v>10.44</v>
      </c>
      <c r="H8581" s="28">
        <f>HLOOKUP(Eingabe!$C$6,Kalkulationen!$F$1:$L$8762,Kalkulationen!D8580)</f>
        <v>1591.679416727636</v>
      </c>
    </row>
    <row r="8582" spans="6:8" x14ac:dyDescent="0.15">
      <c r="F8582" s="26">
        <v>43823.416666645862</v>
      </c>
      <c r="G8582" s="27">
        <f>Kalkulationen!F8581</f>
        <v>11.19</v>
      </c>
      <c r="H8582" s="28">
        <f>HLOOKUP(Eingabe!$C$6,Kalkulationen!$F$1:$L$8762,Kalkulationen!D8581)</f>
        <v>1730.3804700311273</v>
      </c>
    </row>
    <row r="8583" spans="6:8" x14ac:dyDescent="0.15">
      <c r="F8583" s="26">
        <v>43823.458333312527</v>
      </c>
      <c r="G8583" s="27">
        <f>Kalkulationen!F8582</f>
        <v>11.04</v>
      </c>
      <c r="H8583" s="28">
        <f>HLOOKUP(Eingabe!$C$6,Kalkulationen!$F$1:$L$8762,Kalkulationen!D8582)</f>
        <v>1707.1454885667315</v>
      </c>
    </row>
    <row r="8584" spans="6:8" x14ac:dyDescent="0.15">
      <c r="F8584" s="26">
        <v>43823.499999979191</v>
      </c>
      <c r="G8584" s="27">
        <f>Kalkulationen!F8583</f>
        <v>10.89</v>
      </c>
      <c r="H8584" s="28">
        <f>HLOOKUP(Eingabe!$C$6,Kalkulationen!$F$1:$L$8762,Kalkulationen!D8583)</f>
        <v>1681.7250755631574</v>
      </c>
    </row>
    <row r="8585" spans="6:8" x14ac:dyDescent="0.15">
      <c r="F8585" s="26">
        <v>43823.541666645855</v>
      </c>
      <c r="G8585" s="27">
        <f>Kalkulationen!F8584</f>
        <v>10.29</v>
      </c>
      <c r="H8585" s="28">
        <f>HLOOKUP(Eingabe!$C$6,Kalkulationen!$F$1:$L$8762,Kalkulationen!D8584)</f>
        <v>1556.9453065826615</v>
      </c>
    </row>
    <row r="8586" spans="6:8" x14ac:dyDescent="0.15">
      <c r="F8586" s="26">
        <v>43823.583333312519</v>
      </c>
      <c r="G8586" s="27">
        <f>Kalkulationen!F8585</f>
        <v>10.89</v>
      </c>
      <c r="H8586" s="28">
        <f>HLOOKUP(Eingabe!$C$6,Kalkulationen!$F$1:$L$8762,Kalkulationen!D8585)</f>
        <v>1681.7250755631574</v>
      </c>
    </row>
    <row r="8587" spans="6:8" x14ac:dyDescent="0.15">
      <c r="F8587" s="26">
        <v>43823.624999979183</v>
      </c>
      <c r="G8587" s="27">
        <f>Kalkulationen!F8586</f>
        <v>8.5</v>
      </c>
      <c r="H8587" s="28">
        <f>HLOOKUP(Eingabe!$C$6,Kalkulationen!$F$1:$L$8762,Kalkulationen!D8586)</f>
        <v>989.79083418433356</v>
      </c>
    </row>
    <row r="8588" spans="6:8" x14ac:dyDescent="0.15">
      <c r="F8588" s="26">
        <v>43823.666666645848</v>
      </c>
      <c r="G8588" s="27">
        <f>Kalkulationen!F8587</f>
        <v>8.65</v>
      </c>
      <c r="H8588" s="28">
        <f>HLOOKUP(Eingabe!$C$6,Kalkulationen!$F$1:$L$8762,Kalkulationen!D8587)</f>
        <v>1041.1999722463847</v>
      </c>
    </row>
    <row r="8589" spans="6:8" x14ac:dyDescent="0.15">
      <c r="F8589" s="26">
        <v>43823.708333312512</v>
      </c>
      <c r="G8589" s="27">
        <f>Kalkulationen!F8588</f>
        <v>9.5500000000000007</v>
      </c>
      <c r="H8589" s="28">
        <f>HLOOKUP(Eingabe!$C$6,Kalkulationen!$F$1:$L$8762,Kalkulationen!D8588)</f>
        <v>1349.0390514344356</v>
      </c>
    </row>
    <row r="8590" spans="6:8" x14ac:dyDescent="0.15">
      <c r="F8590" s="26">
        <v>43823.749999979176</v>
      </c>
      <c r="G8590" s="27">
        <f>Kalkulationen!F8589</f>
        <v>10.44</v>
      </c>
      <c r="H8590" s="28">
        <f>HLOOKUP(Eingabe!$C$6,Kalkulationen!$F$1:$L$8762,Kalkulationen!D8589)</f>
        <v>1591.679416727636</v>
      </c>
    </row>
    <row r="8591" spans="6:8" x14ac:dyDescent="0.15">
      <c r="F8591" s="26">
        <v>43823.79166664584</v>
      </c>
      <c r="G8591" s="27">
        <f>Kalkulationen!F8590</f>
        <v>10</v>
      </c>
      <c r="H8591" s="28">
        <f>HLOOKUP(Eingabe!$C$6,Kalkulationen!$F$1:$L$8762,Kalkulationen!D8590)</f>
        <v>1482.7164616823561</v>
      </c>
    </row>
    <row r="8592" spans="6:8" x14ac:dyDescent="0.15">
      <c r="F8592" s="26">
        <v>43823.833333312505</v>
      </c>
      <c r="G8592" s="27">
        <f>Kalkulationen!F8591</f>
        <v>10</v>
      </c>
      <c r="H8592" s="28">
        <f>HLOOKUP(Eingabe!$C$6,Kalkulationen!$F$1:$L$8762,Kalkulationen!D8591)</f>
        <v>1482.7164616823561</v>
      </c>
    </row>
    <row r="8593" spans="6:8" x14ac:dyDescent="0.15">
      <c r="F8593" s="26">
        <v>43823.874999979169</v>
      </c>
      <c r="G8593" s="27">
        <f>Kalkulationen!F8592</f>
        <v>9.5500000000000007</v>
      </c>
      <c r="H8593" s="28">
        <f>HLOOKUP(Eingabe!$C$6,Kalkulationen!$F$1:$L$8762,Kalkulationen!D8592)</f>
        <v>1349.0390514344356</v>
      </c>
    </row>
    <row r="8594" spans="6:8" x14ac:dyDescent="0.15">
      <c r="F8594" s="26">
        <v>43823.916666645833</v>
      </c>
      <c r="G8594" s="27">
        <f>Kalkulationen!F8593</f>
        <v>9.1</v>
      </c>
      <c r="H8594" s="28">
        <f>HLOOKUP(Eingabe!$C$6,Kalkulationen!$F$1:$L$8762,Kalkulationen!D8593)</f>
        <v>1197.7332655301136</v>
      </c>
    </row>
    <row r="8595" spans="6:8" x14ac:dyDescent="0.15">
      <c r="F8595" s="26">
        <v>43823.958333312497</v>
      </c>
      <c r="G8595" s="27">
        <f>Kalkulationen!F8594</f>
        <v>8.06</v>
      </c>
      <c r="H8595" s="28">
        <f>HLOOKUP(Eingabe!$C$6,Kalkulationen!$F$1:$L$8762,Kalkulationen!D8594)</f>
        <v>844.78749676498433</v>
      </c>
    </row>
    <row r="8596" spans="6:8" x14ac:dyDescent="0.15">
      <c r="F8596" s="26">
        <v>43823.999999979162</v>
      </c>
      <c r="G8596" s="27">
        <f>Kalkulationen!F8595</f>
        <v>7.76</v>
      </c>
      <c r="H8596" s="28">
        <f>HLOOKUP(Eingabe!$C$6,Kalkulationen!$F$1:$L$8762,Kalkulationen!D8595)</f>
        <v>752.39321657884113</v>
      </c>
    </row>
    <row r="8597" spans="6:8" x14ac:dyDescent="0.15">
      <c r="F8597" s="26">
        <v>43824.041666645826</v>
      </c>
      <c r="G8597" s="27">
        <f>Kalkulationen!F8596</f>
        <v>7.31</v>
      </c>
      <c r="H8597" s="28">
        <f>HLOOKUP(Eingabe!$C$6,Kalkulationen!$F$1:$L$8762,Kalkulationen!D8596)</f>
        <v>624.88523343482666</v>
      </c>
    </row>
    <row r="8598" spans="6:8" x14ac:dyDescent="0.15">
      <c r="F8598" s="26">
        <v>43824.08333331249</v>
      </c>
      <c r="G8598" s="27">
        <f>Kalkulationen!F8597</f>
        <v>7.76</v>
      </c>
      <c r="H8598" s="28">
        <f>HLOOKUP(Eingabe!$C$6,Kalkulationen!$F$1:$L$8762,Kalkulationen!D8597)</f>
        <v>752.39321657884113</v>
      </c>
    </row>
    <row r="8599" spans="6:8" x14ac:dyDescent="0.15">
      <c r="F8599" s="26">
        <v>43824.124999979154</v>
      </c>
      <c r="G8599" s="27">
        <f>Kalkulationen!F8598</f>
        <v>8.2100000000000009</v>
      </c>
      <c r="H8599" s="28">
        <f>HLOOKUP(Eingabe!$C$6,Kalkulationen!$F$1:$L$8762,Kalkulationen!D8598)</f>
        <v>893.08647050519346</v>
      </c>
    </row>
    <row r="8600" spans="6:8" x14ac:dyDescent="0.15">
      <c r="F8600" s="26">
        <v>43824.166666645819</v>
      </c>
      <c r="G8600" s="27">
        <f>Kalkulationen!F8599</f>
        <v>7.46</v>
      </c>
      <c r="H8600" s="28">
        <f>HLOOKUP(Eingabe!$C$6,Kalkulationen!$F$1:$L$8762,Kalkulationen!D8599)</f>
        <v>665.88406137106449</v>
      </c>
    </row>
    <row r="8601" spans="6:8" x14ac:dyDescent="0.15">
      <c r="F8601" s="26">
        <v>43824.208333312483</v>
      </c>
      <c r="G8601" s="27">
        <f>Kalkulationen!F8600</f>
        <v>6.41</v>
      </c>
      <c r="H8601" s="28">
        <f>HLOOKUP(Eingabe!$C$6,Kalkulationen!$F$1:$L$8762,Kalkulationen!D8600)</f>
        <v>410.790941833408</v>
      </c>
    </row>
    <row r="8602" spans="6:8" x14ac:dyDescent="0.15">
      <c r="F8602" s="26">
        <v>43824.249999979147</v>
      </c>
      <c r="G8602" s="27">
        <f>Kalkulationen!F8601</f>
        <v>7.76</v>
      </c>
      <c r="H8602" s="28">
        <f>HLOOKUP(Eingabe!$C$6,Kalkulationen!$F$1:$L$8762,Kalkulationen!D8601)</f>
        <v>752.39321657884113</v>
      </c>
    </row>
    <row r="8603" spans="6:8" x14ac:dyDescent="0.15">
      <c r="F8603" s="26">
        <v>43824.291666645811</v>
      </c>
      <c r="G8603" s="27">
        <f>Kalkulationen!F8602</f>
        <v>6.56</v>
      </c>
      <c r="H8603" s="28">
        <f>HLOOKUP(Eingabe!$C$6,Kalkulationen!$F$1:$L$8762,Kalkulationen!D8602)</f>
        <v>442.98824926057142</v>
      </c>
    </row>
    <row r="8604" spans="6:8" x14ac:dyDescent="0.15">
      <c r="F8604" s="26">
        <v>43824.333333312476</v>
      </c>
      <c r="G8604" s="27">
        <f>Kalkulationen!F8603</f>
        <v>8.06</v>
      </c>
      <c r="H8604" s="28">
        <f>HLOOKUP(Eingabe!$C$6,Kalkulationen!$F$1:$L$8762,Kalkulationen!D8603)</f>
        <v>844.78749676498433</v>
      </c>
    </row>
    <row r="8605" spans="6:8" x14ac:dyDescent="0.15">
      <c r="F8605" s="26">
        <v>43824.37499997914</v>
      </c>
      <c r="G8605" s="27">
        <f>Kalkulationen!F8604</f>
        <v>6.27</v>
      </c>
      <c r="H8605" s="28">
        <f>HLOOKUP(Eingabe!$C$6,Kalkulationen!$F$1:$L$8762,Kalkulationen!D8604)</f>
        <v>381.97961946877831</v>
      </c>
    </row>
    <row r="8606" spans="6:8" x14ac:dyDescent="0.15">
      <c r="F8606" s="26">
        <v>43824.416666645804</v>
      </c>
      <c r="G8606" s="27">
        <f>Kalkulationen!F8605</f>
        <v>5.22</v>
      </c>
      <c r="H8606" s="28">
        <f>HLOOKUP(Eingabe!$C$6,Kalkulationen!$F$1:$L$8762,Kalkulationen!D8605)</f>
        <v>212.01452653164606</v>
      </c>
    </row>
    <row r="8607" spans="6:8" x14ac:dyDescent="0.15">
      <c r="F8607" s="26">
        <v>43824.458333312468</v>
      </c>
      <c r="G8607" s="27">
        <f>Kalkulationen!F8606</f>
        <v>7.01</v>
      </c>
      <c r="H8607" s="28">
        <f>HLOOKUP(Eingabe!$C$6,Kalkulationen!$F$1:$L$8762,Kalkulationen!D8606)</f>
        <v>547.54540984378536</v>
      </c>
    </row>
    <row r="8608" spans="6:8" x14ac:dyDescent="0.15">
      <c r="F8608" s="26">
        <v>43824.499999979133</v>
      </c>
      <c r="G8608" s="27">
        <f>Kalkulationen!F8607</f>
        <v>6.71</v>
      </c>
      <c r="H8608" s="28">
        <f>HLOOKUP(Eingabe!$C$6,Kalkulationen!$F$1:$L$8762,Kalkulationen!D8607)</f>
        <v>476.43639304473675</v>
      </c>
    </row>
    <row r="8609" spans="6:8" x14ac:dyDescent="0.15">
      <c r="F8609" s="26">
        <v>43824.541666645797</v>
      </c>
      <c r="G8609" s="27">
        <f>Kalkulationen!F8608</f>
        <v>7.31</v>
      </c>
      <c r="H8609" s="28">
        <f>HLOOKUP(Eingabe!$C$6,Kalkulationen!$F$1:$L$8762,Kalkulationen!D8608)</f>
        <v>624.88523343482666</v>
      </c>
    </row>
    <row r="8610" spans="6:8" x14ac:dyDescent="0.15">
      <c r="F8610" s="26">
        <v>43824.583333312461</v>
      </c>
      <c r="G8610" s="27">
        <f>Kalkulationen!F8609</f>
        <v>7.01</v>
      </c>
      <c r="H8610" s="28">
        <f>HLOOKUP(Eingabe!$C$6,Kalkulationen!$F$1:$L$8762,Kalkulationen!D8609)</f>
        <v>547.54540984378536</v>
      </c>
    </row>
    <row r="8611" spans="6:8" x14ac:dyDescent="0.15">
      <c r="F8611" s="26">
        <v>43824.624999979125</v>
      </c>
      <c r="G8611" s="27">
        <f>Kalkulationen!F8610</f>
        <v>5.67</v>
      </c>
      <c r="H8611" s="28">
        <f>HLOOKUP(Eingabe!$C$6,Kalkulationen!$F$1:$L$8762,Kalkulationen!D8610)</f>
        <v>276.80098896274217</v>
      </c>
    </row>
    <row r="8612" spans="6:8" x14ac:dyDescent="0.15">
      <c r="F8612" s="26">
        <v>43824.66666664579</v>
      </c>
      <c r="G8612" s="27">
        <f>Kalkulationen!F8611</f>
        <v>5.67</v>
      </c>
      <c r="H8612" s="28">
        <f>HLOOKUP(Eingabe!$C$6,Kalkulationen!$F$1:$L$8762,Kalkulationen!D8611)</f>
        <v>276.80098896274217</v>
      </c>
    </row>
    <row r="8613" spans="6:8" x14ac:dyDescent="0.15">
      <c r="F8613" s="26">
        <v>43824.708333312454</v>
      </c>
      <c r="G8613" s="27">
        <f>Kalkulationen!F8612</f>
        <v>6.12</v>
      </c>
      <c r="H8613" s="28">
        <f>HLOOKUP(Eingabe!$C$6,Kalkulationen!$F$1:$L$8762,Kalkulationen!D8612)</f>
        <v>352.73627104706577</v>
      </c>
    </row>
    <row r="8614" spans="6:8" x14ac:dyDescent="0.15">
      <c r="F8614" s="26">
        <v>43824.749999979118</v>
      </c>
      <c r="G8614" s="27">
        <f>Kalkulationen!F8613</f>
        <v>4.33</v>
      </c>
      <c r="H8614" s="28">
        <f>HLOOKUP(Eingabe!$C$6,Kalkulationen!$F$1:$L$8762,Kalkulationen!D8613)</f>
        <v>113.35839181095314</v>
      </c>
    </row>
    <row r="8615" spans="6:8" x14ac:dyDescent="0.15">
      <c r="F8615" s="26">
        <v>43824.791666645782</v>
      </c>
      <c r="G8615" s="27">
        <f>Kalkulationen!F8614</f>
        <v>4.4800000000000004</v>
      </c>
      <c r="H8615" s="28">
        <f>HLOOKUP(Eingabe!$C$6,Kalkulationen!$F$1:$L$8762,Kalkulationen!D8614)</f>
        <v>127.75355141684258</v>
      </c>
    </row>
    <row r="8616" spans="6:8" x14ac:dyDescent="0.15">
      <c r="F8616" s="26">
        <v>43824.833333312446</v>
      </c>
      <c r="G8616" s="27">
        <f>Kalkulationen!F8615</f>
        <v>4.4800000000000004</v>
      </c>
      <c r="H8616" s="28">
        <f>HLOOKUP(Eingabe!$C$6,Kalkulationen!$F$1:$L$8762,Kalkulationen!D8615)</f>
        <v>127.75355141684258</v>
      </c>
    </row>
    <row r="8617" spans="6:8" x14ac:dyDescent="0.15">
      <c r="F8617" s="26">
        <v>43824.874999979111</v>
      </c>
      <c r="G8617" s="27">
        <f>Kalkulationen!F8616</f>
        <v>4.33</v>
      </c>
      <c r="H8617" s="28">
        <f>HLOOKUP(Eingabe!$C$6,Kalkulationen!$F$1:$L$8762,Kalkulationen!D8616)</f>
        <v>113.35839181095314</v>
      </c>
    </row>
    <row r="8618" spans="6:8" x14ac:dyDescent="0.15">
      <c r="F8618" s="26">
        <v>43824.916666645775</v>
      </c>
      <c r="G8618" s="27">
        <f>Kalkulationen!F8617</f>
        <v>4.18</v>
      </c>
      <c r="H8618" s="28">
        <f>HLOOKUP(Eingabe!$C$6,Kalkulationen!$F$1:$L$8762,Kalkulationen!D8617)</f>
        <v>99.286032951741447</v>
      </c>
    </row>
    <row r="8619" spans="6:8" x14ac:dyDescent="0.15">
      <c r="F8619" s="26">
        <v>43824.958333312439</v>
      </c>
      <c r="G8619" s="27">
        <f>Kalkulationen!F8618</f>
        <v>3.88</v>
      </c>
      <c r="H8619" s="28">
        <f>HLOOKUP(Eingabe!$C$6,Kalkulationen!$F$1:$L$8762,Kalkulationen!D8618)</f>
        <v>71.378640628237633</v>
      </c>
    </row>
    <row r="8620" spans="6:8" x14ac:dyDescent="0.15">
      <c r="F8620" s="26">
        <v>43824.999999979103</v>
      </c>
      <c r="G8620" s="27">
        <f>Kalkulationen!F8619</f>
        <v>4.03</v>
      </c>
      <c r="H8620" s="28">
        <f>HLOOKUP(Eingabe!$C$6,Kalkulationen!$F$1:$L$8762,Kalkulationen!D8619)</f>
        <v>85.333314530668076</v>
      </c>
    </row>
    <row r="8621" spans="6:8" x14ac:dyDescent="0.15">
      <c r="F8621" s="26">
        <v>43825.041666645768</v>
      </c>
      <c r="G8621" s="27">
        <f>Kalkulationen!F8620</f>
        <v>3.73</v>
      </c>
      <c r="H8621" s="28">
        <f>HLOOKUP(Eingabe!$C$6,Kalkulationen!$F$1:$L$8762,Kalkulationen!D8620)</f>
        <v>57.90322713773282</v>
      </c>
    </row>
    <row r="8622" spans="6:8" x14ac:dyDescent="0.15">
      <c r="F8622" s="26">
        <v>43825.083333312432</v>
      </c>
      <c r="G8622" s="27">
        <f>Kalkulationen!F8621</f>
        <v>3.58</v>
      </c>
      <c r="H8622" s="28">
        <f>HLOOKUP(Eingabe!$C$6,Kalkulationen!$F$1:$L$8762,Kalkulationen!D8621)</f>
        <v>45.658471991144815</v>
      </c>
    </row>
    <row r="8623" spans="6:8" x14ac:dyDescent="0.15">
      <c r="F8623" s="26">
        <v>43825.124999979096</v>
      </c>
      <c r="G8623" s="27">
        <f>Kalkulationen!F8622</f>
        <v>2.83</v>
      </c>
      <c r="H8623" s="28">
        <f>HLOOKUP(Eingabe!$C$6,Kalkulationen!$F$1:$L$8762,Kalkulationen!D8622)</f>
        <v>10.799308393294714</v>
      </c>
    </row>
    <row r="8624" spans="6:8" x14ac:dyDescent="0.15">
      <c r="F8624" s="26">
        <v>43825.16666664576</v>
      </c>
      <c r="G8624" s="27">
        <f>Kalkulationen!F8623</f>
        <v>4.03</v>
      </c>
      <c r="H8624" s="28">
        <f>HLOOKUP(Eingabe!$C$6,Kalkulationen!$F$1:$L$8762,Kalkulationen!D8623)</f>
        <v>85.333314530668076</v>
      </c>
    </row>
    <row r="8625" spans="6:8" x14ac:dyDescent="0.15">
      <c r="F8625" s="26">
        <v>43825.208333312425</v>
      </c>
      <c r="G8625" s="27">
        <f>Kalkulationen!F8624</f>
        <v>3.58</v>
      </c>
      <c r="H8625" s="28">
        <f>HLOOKUP(Eingabe!$C$6,Kalkulationen!$F$1:$L$8762,Kalkulationen!D8624)</f>
        <v>45.658471991144815</v>
      </c>
    </row>
    <row r="8626" spans="6:8" x14ac:dyDescent="0.15">
      <c r="F8626" s="26">
        <v>43825.249999979089</v>
      </c>
      <c r="G8626" s="27">
        <f>Kalkulationen!F8625</f>
        <v>3.28</v>
      </c>
      <c r="H8626" s="28">
        <f>HLOOKUP(Eingabe!$C$6,Kalkulationen!$F$1:$L$8762,Kalkulationen!D8625)</f>
        <v>28.07247429844973</v>
      </c>
    </row>
    <row r="8627" spans="6:8" x14ac:dyDescent="0.15">
      <c r="F8627" s="26">
        <v>43825.291666645753</v>
      </c>
      <c r="G8627" s="27">
        <f>Kalkulationen!F8626</f>
        <v>4.62</v>
      </c>
      <c r="H8627" s="28">
        <f>HLOOKUP(Eingabe!$C$6,Kalkulationen!$F$1:$L$8762,Kalkulationen!D8626)</f>
        <v>141.66861508672662</v>
      </c>
    </row>
    <row r="8628" spans="6:8" x14ac:dyDescent="0.15">
      <c r="F8628" s="26">
        <v>43825.333333312417</v>
      </c>
      <c r="G8628" s="27">
        <f>Kalkulationen!F8627</f>
        <v>4.03</v>
      </c>
      <c r="H8628" s="28">
        <f>HLOOKUP(Eingabe!$C$6,Kalkulationen!$F$1:$L$8762,Kalkulationen!D8627)</f>
        <v>85.333314530668076</v>
      </c>
    </row>
    <row r="8629" spans="6:8" x14ac:dyDescent="0.15">
      <c r="F8629" s="26">
        <v>43825.374999979082</v>
      </c>
      <c r="G8629" s="27">
        <f>Kalkulationen!F8628</f>
        <v>4.62</v>
      </c>
      <c r="H8629" s="28">
        <f>HLOOKUP(Eingabe!$C$6,Kalkulationen!$F$1:$L$8762,Kalkulationen!D8628)</f>
        <v>141.66861508672662</v>
      </c>
    </row>
    <row r="8630" spans="6:8" x14ac:dyDescent="0.15">
      <c r="F8630" s="26">
        <v>43825.416666645746</v>
      </c>
      <c r="G8630" s="27">
        <f>Kalkulationen!F8629</f>
        <v>4.62</v>
      </c>
      <c r="H8630" s="28">
        <f>HLOOKUP(Eingabe!$C$6,Kalkulationen!$F$1:$L$8762,Kalkulationen!D8629)</f>
        <v>141.66861508672662</v>
      </c>
    </row>
    <row r="8631" spans="6:8" x14ac:dyDescent="0.15">
      <c r="F8631" s="26">
        <v>43825.45833331241</v>
      </c>
      <c r="G8631" s="27">
        <f>Kalkulationen!F8630</f>
        <v>5.22</v>
      </c>
      <c r="H8631" s="28">
        <f>HLOOKUP(Eingabe!$C$6,Kalkulationen!$F$1:$L$8762,Kalkulationen!D8630)</f>
        <v>212.01452653164606</v>
      </c>
    </row>
    <row r="8632" spans="6:8" x14ac:dyDescent="0.15">
      <c r="F8632" s="26">
        <v>43825.499999979074</v>
      </c>
      <c r="G8632" s="27">
        <f>Kalkulationen!F8631</f>
        <v>4.18</v>
      </c>
      <c r="H8632" s="28">
        <f>HLOOKUP(Eingabe!$C$6,Kalkulationen!$F$1:$L$8762,Kalkulationen!D8631)</f>
        <v>99.286032951741447</v>
      </c>
    </row>
    <row r="8633" spans="6:8" x14ac:dyDescent="0.15">
      <c r="F8633" s="26">
        <v>43825.541666645739</v>
      </c>
      <c r="G8633" s="27">
        <f>Kalkulationen!F8632</f>
        <v>4.18</v>
      </c>
      <c r="H8633" s="28">
        <f>HLOOKUP(Eingabe!$C$6,Kalkulationen!$F$1:$L$8762,Kalkulationen!D8632)</f>
        <v>99.286032951741447</v>
      </c>
    </row>
    <row r="8634" spans="6:8" x14ac:dyDescent="0.15">
      <c r="F8634" s="26">
        <v>43825.583333312403</v>
      </c>
      <c r="G8634" s="27">
        <f>Kalkulationen!F8633</f>
        <v>4.7699999999999996</v>
      </c>
      <c r="H8634" s="28">
        <f>HLOOKUP(Eingabe!$C$6,Kalkulationen!$F$1:$L$8762,Kalkulationen!D8633)</f>
        <v>157.3586998907347</v>
      </c>
    </row>
    <row r="8635" spans="6:8" x14ac:dyDescent="0.15">
      <c r="F8635" s="26">
        <v>43825.624999979067</v>
      </c>
      <c r="G8635" s="27">
        <f>Kalkulationen!F8634</f>
        <v>4.18</v>
      </c>
      <c r="H8635" s="28">
        <f>HLOOKUP(Eingabe!$C$6,Kalkulationen!$F$1:$L$8762,Kalkulationen!D8634)</f>
        <v>99.286032951741447</v>
      </c>
    </row>
    <row r="8636" spans="6:8" x14ac:dyDescent="0.15">
      <c r="F8636" s="26">
        <v>43825.666666645731</v>
      </c>
      <c r="G8636" s="27">
        <f>Kalkulationen!F8635</f>
        <v>5.82</v>
      </c>
      <c r="H8636" s="28">
        <f>HLOOKUP(Eingabe!$C$6,Kalkulationen!$F$1:$L$8762,Kalkulationen!D8635)</f>
        <v>300.31867582888367</v>
      </c>
    </row>
    <row r="8637" spans="6:8" x14ac:dyDescent="0.15">
      <c r="F8637" s="26">
        <v>43825.708333312396</v>
      </c>
      <c r="G8637" s="27">
        <f>Kalkulationen!F8636</f>
        <v>5.22</v>
      </c>
      <c r="H8637" s="28">
        <f>HLOOKUP(Eingabe!$C$6,Kalkulationen!$F$1:$L$8762,Kalkulationen!D8636)</f>
        <v>212.01452653164606</v>
      </c>
    </row>
    <row r="8638" spans="6:8" x14ac:dyDescent="0.15">
      <c r="F8638" s="26">
        <v>43825.74999997906</v>
      </c>
      <c r="G8638" s="27">
        <f>Kalkulationen!F8637</f>
        <v>6.12</v>
      </c>
      <c r="H8638" s="28">
        <f>HLOOKUP(Eingabe!$C$6,Kalkulationen!$F$1:$L$8762,Kalkulationen!D8637)</f>
        <v>352.73627104706577</v>
      </c>
    </row>
    <row r="8639" spans="6:8" x14ac:dyDescent="0.15">
      <c r="F8639" s="26">
        <v>43825.791666645724</v>
      </c>
      <c r="G8639" s="27">
        <f>Kalkulationen!F8638</f>
        <v>5.82</v>
      </c>
      <c r="H8639" s="28">
        <f>HLOOKUP(Eingabe!$C$6,Kalkulationen!$F$1:$L$8762,Kalkulationen!D8638)</f>
        <v>300.31867582888367</v>
      </c>
    </row>
    <row r="8640" spans="6:8" x14ac:dyDescent="0.15">
      <c r="F8640" s="26">
        <v>43825.833333312388</v>
      </c>
      <c r="G8640" s="27">
        <f>Kalkulationen!F8639</f>
        <v>5.37</v>
      </c>
      <c r="H8640" s="28">
        <f>HLOOKUP(Eingabe!$C$6,Kalkulationen!$F$1:$L$8762,Kalkulationen!D8639)</f>
        <v>232.80191638908431</v>
      </c>
    </row>
    <row r="8641" spans="6:8" x14ac:dyDescent="0.15">
      <c r="F8641" s="26">
        <v>43825.874999979053</v>
      </c>
      <c r="G8641" s="27">
        <f>Kalkulationen!F8640</f>
        <v>4.33</v>
      </c>
      <c r="H8641" s="28">
        <f>HLOOKUP(Eingabe!$C$6,Kalkulationen!$F$1:$L$8762,Kalkulationen!D8640)</f>
        <v>113.35839181095314</v>
      </c>
    </row>
    <row r="8642" spans="6:8" x14ac:dyDescent="0.15">
      <c r="F8642" s="26">
        <v>43825.916666645717</v>
      </c>
      <c r="G8642" s="27">
        <f>Kalkulationen!F8641</f>
        <v>4.62</v>
      </c>
      <c r="H8642" s="28">
        <f>HLOOKUP(Eingabe!$C$6,Kalkulationen!$F$1:$L$8762,Kalkulationen!D8641)</f>
        <v>141.66861508672662</v>
      </c>
    </row>
    <row r="8643" spans="6:8" x14ac:dyDescent="0.15">
      <c r="F8643" s="26">
        <v>43825.958333312381</v>
      </c>
      <c r="G8643" s="27">
        <f>Kalkulationen!F8642</f>
        <v>4.92</v>
      </c>
      <c r="H8643" s="28">
        <f>HLOOKUP(Eingabe!$C$6,Kalkulationen!$F$1:$L$8762,Kalkulationen!D8642)</f>
        <v>174.15991544051818</v>
      </c>
    </row>
    <row r="8644" spans="6:8" x14ac:dyDescent="0.15">
      <c r="F8644" s="26">
        <v>43825.999999979045</v>
      </c>
      <c r="G8644" s="27">
        <f>Kalkulationen!F8643</f>
        <v>5.07</v>
      </c>
      <c r="H8644" s="28">
        <f>HLOOKUP(Eingabe!$C$6,Kalkulationen!$F$1:$L$8762,Kalkulationen!D8643)</f>
        <v>192.37195416342232</v>
      </c>
    </row>
    <row r="8645" spans="6:8" x14ac:dyDescent="0.15">
      <c r="F8645" s="26">
        <v>43826.041666645709</v>
      </c>
      <c r="G8645" s="27">
        <f>Kalkulationen!F8644</f>
        <v>5.52</v>
      </c>
      <c r="H8645" s="28">
        <f>HLOOKUP(Eingabe!$C$6,Kalkulationen!$F$1:$L$8762,Kalkulationen!D8644)</f>
        <v>254.43327038277369</v>
      </c>
    </row>
    <row r="8646" spans="6:8" x14ac:dyDescent="0.15">
      <c r="F8646" s="26">
        <v>43826.083333312374</v>
      </c>
      <c r="G8646" s="27">
        <f>Kalkulationen!F8645</f>
        <v>4.7699999999999996</v>
      </c>
      <c r="H8646" s="28">
        <f>HLOOKUP(Eingabe!$C$6,Kalkulationen!$F$1:$L$8762,Kalkulationen!D8645)</f>
        <v>157.3586998907347</v>
      </c>
    </row>
    <row r="8647" spans="6:8" x14ac:dyDescent="0.15">
      <c r="F8647" s="26">
        <v>43826.124999979038</v>
      </c>
      <c r="G8647" s="27">
        <f>Kalkulationen!F8646</f>
        <v>5.22</v>
      </c>
      <c r="H8647" s="28">
        <f>HLOOKUP(Eingabe!$C$6,Kalkulationen!$F$1:$L$8762,Kalkulationen!D8646)</f>
        <v>212.01452653164606</v>
      </c>
    </row>
    <row r="8648" spans="6:8" x14ac:dyDescent="0.15">
      <c r="F8648" s="26">
        <v>43826.166666645702</v>
      </c>
      <c r="G8648" s="27">
        <f>Kalkulationen!F8647</f>
        <v>4.4800000000000004</v>
      </c>
      <c r="H8648" s="28">
        <f>HLOOKUP(Eingabe!$C$6,Kalkulationen!$F$1:$L$8762,Kalkulationen!D8647)</f>
        <v>127.75355141684258</v>
      </c>
    </row>
    <row r="8649" spans="6:8" x14ac:dyDescent="0.15">
      <c r="F8649" s="26">
        <v>43826.208333312366</v>
      </c>
      <c r="G8649" s="27">
        <f>Kalkulationen!F8648</f>
        <v>4.7699999999999996</v>
      </c>
      <c r="H8649" s="28">
        <f>HLOOKUP(Eingabe!$C$6,Kalkulationen!$F$1:$L$8762,Kalkulationen!D8648)</f>
        <v>157.3586998907347</v>
      </c>
    </row>
    <row r="8650" spans="6:8" x14ac:dyDescent="0.15">
      <c r="F8650" s="26">
        <v>43826.249999979031</v>
      </c>
      <c r="G8650" s="27">
        <f>Kalkulationen!F8649</f>
        <v>4.4800000000000004</v>
      </c>
      <c r="H8650" s="28">
        <f>HLOOKUP(Eingabe!$C$6,Kalkulationen!$F$1:$L$8762,Kalkulationen!D8649)</f>
        <v>127.75355141684258</v>
      </c>
    </row>
    <row r="8651" spans="6:8" x14ac:dyDescent="0.15">
      <c r="F8651" s="26">
        <v>43826.291666645695</v>
      </c>
      <c r="G8651" s="27">
        <f>Kalkulationen!F8650</f>
        <v>4.62</v>
      </c>
      <c r="H8651" s="28">
        <f>HLOOKUP(Eingabe!$C$6,Kalkulationen!$F$1:$L$8762,Kalkulationen!D8650)</f>
        <v>141.66861508672662</v>
      </c>
    </row>
    <row r="8652" spans="6:8" x14ac:dyDescent="0.15">
      <c r="F8652" s="26">
        <v>43826.333333312359</v>
      </c>
      <c r="G8652" s="27">
        <f>Kalkulationen!F8651</f>
        <v>4.7699999999999996</v>
      </c>
      <c r="H8652" s="28">
        <f>HLOOKUP(Eingabe!$C$6,Kalkulationen!$F$1:$L$8762,Kalkulationen!D8651)</f>
        <v>157.3586998907347</v>
      </c>
    </row>
    <row r="8653" spans="6:8" x14ac:dyDescent="0.15">
      <c r="F8653" s="26">
        <v>43826.374999979023</v>
      </c>
      <c r="G8653" s="27">
        <f>Kalkulationen!F8652</f>
        <v>4.03</v>
      </c>
      <c r="H8653" s="28">
        <f>HLOOKUP(Eingabe!$C$6,Kalkulationen!$F$1:$L$8762,Kalkulationen!D8652)</f>
        <v>85.333314530668076</v>
      </c>
    </row>
    <row r="8654" spans="6:8" x14ac:dyDescent="0.15">
      <c r="F8654" s="26">
        <v>43826.416666645688</v>
      </c>
      <c r="G8654" s="27">
        <f>Kalkulationen!F8653</f>
        <v>3.88</v>
      </c>
      <c r="H8654" s="28">
        <f>HLOOKUP(Eingabe!$C$6,Kalkulationen!$F$1:$L$8762,Kalkulationen!D8653)</f>
        <v>71.378640628237633</v>
      </c>
    </row>
    <row r="8655" spans="6:8" x14ac:dyDescent="0.15">
      <c r="F8655" s="26">
        <v>43826.458333312352</v>
      </c>
      <c r="G8655" s="27">
        <f>Kalkulationen!F8654</f>
        <v>4.4800000000000004</v>
      </c>
      <c r="H8655" s="28">
        <f>HLOOKUP(Eingabe!$C$6,Kalkulationen!$F$1:$L$8762,Kalkulationen!D8654)</f>
        <v>127.75355141684258</v>
      </c>
    </row>
    <row r="8656" spans="6:8" x14ac:dyDescent="0.15">
      <c r="F8656" s="26">
        <v>43826.499999979016</v>
      </c>
      <c r="G8656" s="27">
        <f>Kalkulationen!F8655</f>
        <v>4.4800000000000004</v>
      </c>
      <c r="H8656" s="28">
        <f>HLOOKUP(Eingabe!$C$6,Kalkulationen!$F$1:$L$8762,Kalkulationen!D8655)</f>
        <v>127.75355141684258</v>
      </c>
    </row>
    <row r="8657" spans="6:8" x14ac:dyDescent="0.15">
      <c r="F8657" s="26">
        <v>43826.54166664568</v>
      </c>
      <c r="G8657" s="27">
        <f>Kalkulationen!F8656</f>
        <v>5.52</v>
      </c>
      <c r="H8657" s="28">
        <f>HLOOKUP(Eingabe!$C$6,Kalkulationen!$F$1:$L$8762,Kalkulationen!D8656)</f>
        <v>254.43327038277369</v>
      </c>
    </row>
    <row r="8658" spans="6:8" x14ac:dyDescent="0.15">
      <c r="F8658" s="26">
        <v>43826.583333312345</v>
      </c>
      <c r="G8658" s="27">
        <f>Kalkulationen!F8657</f>
        <v>5.37</v>
      </c>
      <c r="H8658" s="28">
        <f>HLOOKUP(Eingabe!$C$6,Kalkulationen!$F$1:$L$8762,Kalkulationen!D8657)</f>
        <v>232.80191638908431</v>
      </c>
    </row>
    <row r="8659" spans="6:8" x14ac:dyDescent="0.15">
      <c r="F8659" s="26">
        <v>43826.624999979009</v>
      </c>
      <c r="G8659" s="27">
        <f>Kalkulationen!F8658</f>
        <v>6.12</v>
      </c>
      <c r="H8659" s="28">
        <f>HLOOKUP(Eingabe!$C$6,Kalkulationen!$F$1:$L$8762,Kalkulationen!D8658)</f>
        <v>352.73627104706577</v>
      </c>
    </row>
    <row r="8660" spans="6:8" x14ac:dyDescent="0.15">
      <c r="F8660" s="26">
        <v>43826.666666645673</v>
      </c>
      <c r="G8660" s="27">
        <f>Kalkulationen!F8659</f>
        <v>5.22</v>
      </c>
      <c r="H8660" s="28">
        <f>HLOOKUP(Eingabe!$C$6,Kalkulationen!$F$1:$L$8762,Kalkulationen!D8659)</f>
        <v>212.01452653164606</v>
      </c>
    </row>
    <row r="8661" spans="6:8" x14ac:dyDescent="0.15">
      <c r="F8661" s="26">
        <v>43826.708333312337</v>
      </c>
      <c r="G8661" s="27">
        <f>Kalkulationen!F8660</f>
        <v>5.37</v>
      </c>
      <c r="H8661" s="28">
        <f>HLOOKUP(Eingabe!$C$6,Kalkulationen!$F$1:$L$8762,Kalkulationen!D8660)</f>
        <v>232.80191638908431</v>
      </c>
    </row>
    <row r="8662" spans="6:8" x14ac:dyDescent="0.15">
      <c r="F8662" s="26">
        <v>43826.749999979002</v>
      </c>
      <c r="G8662" s="27">
        <f>Kalkulationen!F8661</f>
        <v>5.37</v>
      </c>
      <c r="H8662" s="28">
        <f>HLOOKUP(Eingabe!$C$6,Kalkulationen!$F$1:$L$8762,Kalkulationen!D8661)</f>
        <v>232.80191638908431</v>
      </c>
    </row>
    <row r="8663" spans="6:8" x14ac:dyDescent="0.15">
      <c r="F8663" s="26">
        <v>43826.791666645666</v>
      </c>
      <c r="G8663" s="27">
        <f>Kalkulationen!F8662</f>
        <v>4.18</v>
      </c>
      <c r="H8663" s="28">
        <f>HLOOKUP(Eingabe!$C$6,Kalkulationen!$F$1:$L$8762,Kalkulationen!D8662)</f>
        <v>99.286032951741447</v>
      </c>
    </row>
    <row r="8664" spans="6:8" x14ac:dyDescent="0.15">
      <c r="F8664" s="26">
        <v>43826.83333331233</v>
      </c>
      <c r="G8664" s="27">
        <f>Kalkulationen!F8663</f>
        <v>4.33</v>
      </c>
      <c r="H8664" s="28">
        <f>HLOOKUP(Eingabe!$C$6,Kalkulationen!$F$1:$L$8762,Kalkulationen!D8663)</f>
        <v>113.35839181095314</v>
      </c>
    </row>
    <row r="8665" spans="6:8" x14ac:dyDescent="0.15">
      <c r="F8665" s="26">
        <v>43826.874999978994</v>
      </c>
      <c r="G8665" s="27">
        <f>Kalkulationen!F8664</f>
        <v>4.33</v>
      </c>
      <c r="H8665" s="28">
        <f>HLOOKUP(Eingabe!$C$6,Kalkulationen!$F$1:$L$8762,Kalkulationen!D8664)</f>
        <v>113.35839181095314</v>
      </c>
    </row>
    <row r="8666" spans="6:8" x14ac:dyDescent="0.15">
      <c r="F8666" s="26">
        <v>43826.916666645659</v>
      </c>
      <c r="G8666" s="27">
        <f>Kalkulationen!F8665</f>
        <v>4.4800000000000004</v>
      </c>
      <c r="H8666" s="28">
        <f>HLOOKUP(Eingabe!$C$6,Kalkulationen!$F$1:$L$8762,Kalkulationen!D8665)</f>
        <v>127.75355141684258</v>
      </c>
    </row>
    <row r="8667" spans="6:8" x14ac:dyDescent="0.15">
      <c r="F8667" s="26">
        <v>43826.958333312323</v>
      </c>
      <c r="G8667" s="27">
        <f>Kalkulationen!F8666</f>
        <v>6.12</v>
      </c>
      <c r="H8667" s="28">
        <f>HLOOKUP(Eingabe!$C$6,Kalkulationen!$F$1:$L$8762,Kalkulationen!D8666)</f>
        <v>352.73627104706577</v>
      </c>
    </row>
    <row r="8668" spans="6:8" x14ac:dyDescent="0.15">
      <c r="F8668" s="26">
        <v>43826.999999978987</v>
      </c>
      <c r="G8668" s="27">
        <f>Kalkulationen!F8667</f>
        <v>4.62</v>
      </c>
      <c r="H8668" s="28">
        <f>HLOOKUP(Eingabe!$C$6,Kalkulationen!$F$1:$L$8762,Kalkulationen!D8667)</f>
        <v>141.66861508672662</v>
      </c>
    </row>
    <row r="8669" spans="6:8" x14ac:dyDescent="0.15">
      <c r="F8669" s="26">
        <v>43827.041666645651</v>
      </c>
      <c r="G8669" s="27">
        <f>Kalkulationen!F8668</f>
        <v>4.62</v>
      </c>
      <c r="H8669" s="28">
        <f>HLOOKUP(Eingabe!$C$6,Kalkulationen!$F$1:$L$8762,Kalkulationen!D8668)</f>
        <v>141.66861508672662</v>
      </c>
    </row>
    <row r="8670" spans="6:8" x14ac:dyDescent="0.15">
      <c r="F8670" s="26">
        <v>43827.083333312316</v>
      </c>
      <c r="G8670" s="27">
        <f>Kalkulationen!F8669</f>
        <v>5.67</v>
      </c>
      <c r="H8670" s="28">
        <f>HLOOKUP(Eingabe!$C$6,Kalkulationen!$F$1:$L$8762,Kalkulationen!D8669)</f>
        <v>276.80098896274217</v>
      </c>
    </row>
    <row r="8671" spans="6:8" x14ac:dyDescent="0.15">
      <c r="F8671" s="26">
        <v>43827.12499997898</v>
      </c>
      <c r="G8671" s="27">
        <f>Kalkulationen!F8670</f>
        <v>4.4800000000000004</v>
      </c>
      <c r="H8671" s="28">
        <f>HLOOKUP(Eingabe!$C$6,Kalkulationen!$F$1:$L$8762,Kalkulationen!D8670)</f>
        <v>127.75355141684258</v>
      </c>
    </row>
    <row r="8672" spans="6:8" x14ac:dyDescent="0.15">
      <c r="F8672" s="26">
        <v>43827.166666645644</v>
      </c>
      <c r="G8672" s="27">
        <f>Kalkulationen!F8671</f>
        <v>4.18</v>
      </c>
      <c r="H8672" s="28">
        <f>HLOOKUP(Eingabe!$C$6,Kalkulationen!$F$1:$L$8762,Kalkulationen!D8671)</f>
        <v>99.286032951741447</v>
      </c>
    </row>
    <row r="8673" spans="6:8" x14ac:dyDescent="0.15">
      <c r="F8673" s="26">
        <v>43827.208333312308</v>
      </c>
      <c r="G8673" s="27">
        <f>Kalkulationen!F8672</f>
        <v>4.18</v>
      </c>
      <c r="H8673" s="28">
        <f>HLOOKUP(Eingabe!$C$6,Kalkulationen!$F$1:$L$8762,Kalkulationen!D8672)</f>
        <v>99.286032951741447</v>
      </c>
    </row>
    <row r="8674" spans="6:8" x14ac:dyDescent="0.15">
      <c r="F8674" s="26">
        <v>43827.249999978972</v>
      </c>
      <c r="G8674" s="27">
        <f>Kalkulationen!F8673</f>
        <v>5.07</v>
      </c>
      <c r="H8674" s="28">
        <f>HLOOKUP(Eingabe!$C$6,Kalkulationen!$F$1:$L$8762,Kalkulationen!D8673)</f>
        <v>192.37195416342232</v>
      </c>
    </row>
    <row r="8675" spans="6:8" x14ac:dyDescent="0.15">
      <c r="F8675" s="26">
        <v>43827.291666645637</v>
      </c>
      <c r="G8675" s="27">
        <f>Kalkulationen!F8674</f>
        <v>4.7699999999999996</v>
      </c>
      <c r="H8675" s="28">
        <f>HLOOKUP(Eingabe!$C$6,Kalkulationen!$F$1:$L$8762,Kalkulationen!D8674)</f>
        <v>157.3586998907347</v>
      </c>
    </row>
    <row r="8676" spans="6:8" x14ac:dyDescent="0.15">
      <c r="F8676" s="26">
        <v>43827.333333312301</v>
      </c>
      <c r="G8676" s="27">
        <f>Kalkulationen!F8675</f>
        <v>5.22</v>
      </c>
      <c r="H8676" s="28">
        <f>HLOOKUP(Eingabe!$C$6,Kalkulationen!$F$1:$L$8762,Kalkulationen!D8675)</f>
        <v>212.01452653164606</v>
      </c>
    </row>
    <row r="8677" spans="6:8" x14ac:dyDescent="0.15">
      <c r="F8677" s="26">
        <v>43827.374999978965</v>
      </c>
      <c r="G8677" s="27">
        <f>Kalkulationen!F8676</f>
        <v>4.4800000000000004</v>
      </c>
      <c r="H8677" s="28">
        <f>HLOOKUP(Eingabe!$C$6,Kalkulationen!$F$1:$L$8762,Kalkulationen!D8676)</f>
        <v>127.75355141684258</v>
      </c>
    </row>
    <row r="8678" spans="6:8" x14ac:dyDescent="0.15">
      <c r="F8678" s="26">
        <v>43827.416666645629</v>
      </c>
      <c r="G8678" s="27">
        <f>Kalkulationen!F8677</f>
        <v>3.58</v>
      </c>
      <c r="H8678" s="28">
        <f>HLOOKUP(Eingabe!$C$6,Kalkulationen!$F$1:$L$8762,Kalkulationen!D8677)</f>
        <v>45.658471991144815</v>
      </c>
    </row>
    <row r="8679" spans="6:8" x14ac:dyDescent="0.15">
      <c r="F8679" s="26">
        <v>43827.458333312294</v>
      </c>
      <c r="G8679" s="27">
        <f>Kalkulationen!F8678</f>
        <v>3.28</v>
      </c>
      <c r="H8679" s="28">
        <f>HLOOKUP(Eingabe!$C$6,Kalkulationen!$F$1:$L$8762,Kalkulationen!D8678)</f>
        <v>28.07247429844973</v>
      </c>
    </row>
    <row r="8680" spans="6:8" x14ac:dyDescent="0.15">
      <c r="F8680" s="26">
        <v>43827.499999978958</v>
      </c>
      <c r="G8680" s="27">
        <f>Kalkulationen!F8679</f>
        <v>5.52</v>
      </c>
      <c r="H8680" s="28">
        <f>HLOOKUP(Eingabe!$C$6,Kalkulationen!$F$1:$L$8762,Kalkulationen!D8679)</f>
        <v>254.43327038277369</v>
      </c>
    </row>
    <row r="8681" spans="6:8" x14ac:dyDescent="0.15">
      <c r="F8681" s="26">
        <v>43827.541666645622</v>
      </c>
      <c r="G8681" s="27">
        <f>Kalkulationen!F8680</f>
        <v>3.73</v>
      </c>
      <c r="H8681" s="28">
        <f>HLOOKUP(Eingabe!$C$6,Kalkulationen!$F$1:$L$8762,Kalkulationen!D8680)</f>
        <v>57.90322713773282</v>
      </c>
    </row>
    <row r="8682" spans="6:8" x14ac:dyDescent="0.15">
      <c r="F8682" s="26">
        <v>43827.583333312286</v>
      </c>
      <c r="G8682" s="27">
        <f>Kalkulationen!F8681</f>
        <v>4.7699999999999996</v>
      </c>
      <c r="H8682" s="28">
        <f>HLOOKUP(Eingabe!$C$6,Kalkulationen!$F$1:$L$8762,Kalkulationen!D8681)</f>
        <v>157.3586998907347</v>
      </c>
    </row>
    <row r="8683" spans="6:8" x14ac:dyDescent="0.15">
      <c r="F8683" s="26">
        <v>43827.624999978951</v>
      </c>
      <c r="G8683" s="27">
        <f>Kalkulationen!F8682</f>
        <v>3.88</v>
      </c>
      <c r="H8683" s="28">
        <f>HLOOKUP(Eingabe!$C$6,Kalkulationen!$F$1:$L$8762,Kalkulationen!D8682)</f>
        <v>71.378640628237633</v>
      </c>
    </row>
    <row r="8684" spans="6:8" x14ac:dyDescent="0.15">
      <c r="F8684" s="26">
        <v>43827.666666645615</v>
      </c>
      <c r="G8684" s="27">
        <f>Kalkulationen!F8683</f>
        <v>5.82</v>
      </c>
      <c r="H8684" s="28">
        <f>HLOOKUP(Eingabe!$C$6,Kalkulationen!$F$1:$L$8762,Kalkulationen!D8683)</f>
        <v>300.31867582888367</v>
      </c>
    </row>
    <row r="8685" spans="6:8" x14ac:dyDescent="0.15">
      <c r="F8685" s="26">
        <v>43827.708333312279</v>
      </c>
      <c r="G8685" s="27">
        <f>Kalkulationen!F8684</f>
        <v>5.22</v>
      </c>
      <c r="H8685" s="28">
        <f>HLOOKUP(Eingabe!$C$6,Kalkulationen!$F$1:$L$8762,Kalkulationen!D8684)</f>
        <v>212.01452653164606</v>
      </c>
    </row>
    <row r="8686" spans="6:8" x14ac:dyDescent="0.15">
      <c r="F8686" s="26">
        <v>43827.749999978943</v>
      </c>
      <c r="G8686" s="27">
        <f>Kalkulationen!F8685</f>
        <v>4.62</v>
      </c>
      <c r="H8686" s="28">
        <f>HLOOKUP(Eingabe!$C$6,Kalkulationen!$F$1:$L$8762,Kalkulationen!D8685)</f>
        <v>141.66861508672662</v>
      </c>
    </row>
    <row r="8687" spans="6:8" x14ac:dyDescent="0.15">
      <c r="F8687" s="26">
        <v>43827.791666645608</v>
      </c>
      <c r="G8687" s="27">
        <f>Kalkulationen!F8686</f>
        <v>5.67</v>
      </c>
      <c r="H8687" s="28">
        <f>HLOOKUP(Eingabe!$C$6,Kalkulationen!$F$1:$L$8762,Kalkulationen!D8686)</f>
        <v>276.80098896274217</v>
      </c>
    </row>
    <row r="8688" spans="6:8" x14ac:dyDescent="0.15">
      <c r="F8688" s="26">
        <v>43827.833333312272</v>
      </c>
      <c r="G8688" s="27">
        <f>Kalkulationen!F8687</f>
        <v>4.92</v>
      </c>
      <c r="H8688" s="28">
        <f>HLOOKUP(Eingabe!$C$6,Kalkulationen!$F$1:$L$8762,Kalkulationen!D8687)</f>
        <v>174.15991544051818</v>
      </c>
    </row>
    <row r="8689" spans="6:8" x14ac:dyDescent="0.15">
      <c r="F8689" s="26">
        <v>43827.874999978936</v>
      </c>
      <c r="G8689" s="27">
        <f>Kalkulationen!F8688</f>
        <v>5.97</v>
      </c>
      <c r="H8689" s="28">
        <f>HLOOKUP(Eingabe!$C$6,Kalkulationen!$F$1:$L$8762,Kalkulationen!D8688)</f>
        <v>325.486920668631</v>
      </c>
    </row>
    <row r="8690" spans="6:8" x14ac:dyDescent="0.15">
      <c r="F8690" s="26">
        <v>43827.9166666456</v>
      </c>
      <c r="G8690" s="27">
        <f>Kalkulationen!F8689</f>
        <v>5.82</v>
      </c>
      <c r="H8690" s="28">
        <f>HLOOKUP(Eingabe!$C$6,Kalkulationen!$F$1:$L$8762,Kalkulationen!D8689)</f>
        <v>300.31867582888367</v>
      </c>
    </row>
    <row r="8691" spans="6:8" x14ac:dyDescent="0.15">
      <c r="F8691" s="26">
        <v>43827.958333312265</v>
      </c>
      <c r="G8691" s="27">
        <f>Kalkulationen!F8690</f>
        <v>6.86</v>
      </c>
      <c r="H8691" s="28">
        <f>HLOOKUP(Eingabe!$C$6,Kalkulationen!$F$1:$L$8762,Kalkulationen!D8690)</f>
        <v>511.24640402007304</v>
      </c>
    </row>
    <row r="8692" spans="6:8" x14ac:dyDescent="0.15">
      <c r="F8692" s="26">
        <v>43827.999999978929</v>
      </c>
      <c r="G8692" s="27">
        <f>Kalkulationen!F8691</f>
        <v>5.97</v>
      </c>
      <c r="H8692" s="28">
        <f>HLOOKUP(Eingabe!$C$6,Kalkulationen!$F$1:$L$8762,Kalkulationen!D8691)</f>
        <v>325.486920668631</v>
      </c>
    </row>
    <row r="8693" spans="6:8" x14ac:dyDescent="0.15">
      <c r="F8693" s="26">
        <v>43828.041666645593</v>
      </c>
      <c r="G8693" s="27">
        <f>Kalkulationen!F8692</f>
        <v>5.37</v>
      </c>
      <c r="H8693" s="28">
        <f>HLOOKUP(Eingabe!$C$6,Kalkulationen!$F$1:$L$8762,Kalkulationen!D8692)</f>
        <v>232.80191638908431</v>
      </c>
    </row>
    <row r="8694" spans="6:8" x14ac:dyDescent="0.15">
      <c r="F8694" s="26">
        <v>43828.083333312257</v>
      </c>
      <c r="G8694" s="27">
        <f>Kalkulationen!F8693</f>
        <v>6.41</v>
      </c>
      <c r="H8694" s="28">
        <f>HLOOKUP(Eingabe!$C$6,Kalkulationen!$F$1:$L$8762,Kalkulationen!D8693)</f>
        <v>410.790941833408</v>
      </c>
    </row>
    <row r="8695" spans="6:8" x14ac:dyDescent="0.15">
      <c r="F8695" s="26">
        <v>43828.124999978922</v>
      </c>
      <c r="G8695" s="27">
        <f>Kalkulationen!F8694</f>
        <v>6.86</v>
      </c>
      <c r="H8695" s="28">
        <f>HLOOKUP(Eingabe!$C$6,Kalkulationen!$F$1:$L$8762,Kalkulationen!D8694)</f>
        <v>511.24640402007304</v>
      </c>
    </row>
    <row r="8696" spans="6:8" x14ac:dyDescent="0.15">
      <c r="F8696" s="26">
        <v>43828.166666645586</v>
      </c>
      <c r="G8696" s="27">
        <f>Kalkulationen!F8695</f>
        <v>7.46</v>
      </c>
      <c r="H8696" s="28">
        <f>HLOOKUP(Eingabe!$C$6,Kalkulationen!$F$1:$L$8762,Kalkulationen!D8695)</f>
        <v>665.88406137106449</v>
      </c>
    </row>
    <row r="8697" spans="6:8" x14ac:dyDescent="0.15">
      <c r="F8697" s="26">
        <v>43828.20833331225</v>
      </c>
      <c r="G8697" s="27">
        <f>Kalkulationen!F8696</f>
        <v>7.16</v>
      </c>
      <c r="H8697" s="28">
        <f>HLOOKUP(Eingabe!$C$6,Kalkulationen!$F$1:$L$8762,Kalkulationen!D8696)</f>
        <v>585.42842938631918</v>
      </c>
    </row>
    <row r="8698" spans="6:8" x14ac:dyDescent="0.15">
      <c r="F8698" s="26">
        <v>43828.249999978914</v>
      </c>
      <c r="G8698" s="27">
        <f>Kalkulationen!F8697</f>
        <v>7.76</v>
      </c>
      <c r="H8698" s="28">
        <f>HLOOKUP(Eingabe!$C$6,Kalkulationen!$F$1:$L$8762,Kalkulationen!D8697)</f>
        <v>752.39321657884113</v>
      </c>
    </row>
    <row r="8699" spans="6:8" x14ac:dyDescent="0.15">
      <c r="F8699" s="26">
        <v>43828.291666645579</v>
      </c>
      <c r="G8699" s="27">
        <f>Kalkulationen!F8698</f>
        <v>9.1</v>
      </c>
      <c r="H8699" s="28">
        <f>HLOOKUP(Eingabe!$C$6,Kalkulationen!$F$1:$L$8762,Kalkulationen!D8698)</f>
        <v>1197.7332655301136</v>
      </c>
    </row>
    <row r="8700" spans="6:8" x14ac:dyDescent="0.15">
      <c r="F8700" s="26">
        <v>43828.333333312243</v>
      </c>
      <c r="G8700" s="27">
        <f>Kalkulationen!F8699</f>
        <v>7.46</v>
      </c>
      <c r="H8700" s="28">
        <f>HLOOKUP(Eingabe!$C$6,Kalkulationen!$F$1:$L$8762,Kalkulationen!D8699)</f>
        <v>665.88406137106449</v>
      </c>
    </row>
    <row r="8701" spans="6:8" x14ac:dyDescent="0.15">
      <c r="F8701" s="26">
        <v>43828.374999978907</v>
      </c>
      <c r="G8701" s="27">
        <f>Kalkulationen!F8700</f>
        <v>7.76</v>
      </c>
      <c r="H8701" s="28">
        <f>HLOOKUP(Eingabe!$C$6,Kalkulationen!$F$1:$L$8762,Kalkulationen!D8700)</f>
        <v>752.39321657884113</v>
      </c>
    </row>
    <row r="8702" spans="6:8" x14ac:dyDescent="0.15">
      <c r="F8702" s="26">
        <v>43828.416666645571</v>
      </c>
      <c r="G8702" s="27">
        <f>Kalkulationen!F8701</f>
        <v>7.91</v>
      </c>
      <c r="H8702" s="28">
        <f>HLOOKUP(Eingabe!$C$6,Kalkulationen!$F$1:$L$8762,Kalkulationen!D8701)</f>
        <v>797.86398166766901</v>
      </c>
    </row>
    <row r="8703" spans="6:8" x14ac:dyDescent="0.15">
      <c r="F8703" s="26">
        <v>43828.458333312235</v>
      </c>
      <c r="G8703" s="27">
        <f>Kalkulationen!F8702</f>
        <v>7.76</v>
      </c>
      <c r="H8703" s="28">
        <f>HLOOKUP(Eingabe!$C$6,Kalkulationen!$F$1:$L$8762,Kalkulationen!D8702)</f>
        <v>752.39321657884113</v>
      </c>
    </row>
    <row r="8704" spans="6:8" x14ac:dyDescent="0.15">
      <c r="F8704" s="26">
        <v>43828.4999999789</v>
      </c>
      <c r="G8704" s="27">
        <f>Kalkulationen!F8703</f>
        <v>8.2100000000000009</v>
      </c>
      <c r="H8704" s="28">
        <f>HLOOKUP(Eingabe!$C$6,Kalkulationen!$F$1:$L$8762,Kalkulationen!D8703)</f>
        <v>893.08647050519346</v>
      </c>
    </row>
    <row r="8705" spans="6:8" x14ac:dyDescent="0.15">
      <c r="F8705" s="26">
        <v>43828.541666645564</v>
      </c>
      <c r="G8705" s="27">
        <f>Kalkulationen!F8704</f>
        <v>8.06</v>
      </c>
      <c r="H8705" s="28">
        <f>HLOOKUP(Eingabe!$C$6,Kalkulationen!$F$1:$L$8762,Kalkulationen!D8704)</f>
        <v>844.78749676498433</v>
      </c>
    </row>
    <row r="8706" spans="6:8" x14ac:dyDescent="0.15">
      <c r="F8706" s="26">
        <v>43828.583333312228</v>
      </c>
      <c r="G8706" s="27">
        <f>Kalkulationen!F8705</f>
        <v>9.25</v>
      </c>
      <c r="H8706" s="28">
        <f>HLOOKUP(Eingabe!$C$6,Kalkulationen!$F$1:$L$8762,Kalkulationen!D8705)</f>
        <v>1249.4472928565631</v>
      </c>
    </row>
    <row r="8707" spans="6:8" x14ac:dyDescent="0.15">
      <c r="F8707" s="26">
        <v>43828.624999978892</v>
      </c>
      <c r="G8707" s="27">
        <f>Kalkulationen!F8706</f>
        <v>5.52</v>
      </c>
      <c r="H8707" s="28">
        <f>HLOOKUP(Eingabe!$C$6,Kalkulationen!$F$1:$L$8762,Kalkulationen!D8706)</f>
        <v>254.43327038277369</v>
      </c>
    </row>
    <row r="8708" spans="6:8" x14ac:dyDescent="0.15">
      <c r="F8708" s="26">
        <v>43828.666666645557</v>
      </c>
      <c r="G8708" s="27">
        <f>Kalkulationen!F8707</f>
        <v>6.56</v>
      </c>
      <c r="H8708" s="28">
        <f>HLOOKUP(Eingabe!$C$6,Kalkulationen!$F$1:$L$8762,Kalkulationen!D8707)</f>
        <v>442.98824926057142</v>
      </c>
    </row>
    <row r="8709" spans="6:8" x14ac:dyDescent="0.15">
      <c r="F8709" s="26">
        <v>43828.708333312221</v>
      </c>
      <c r="G8709" s="27">
        <f>Kalkulationen!F8708</f>
        <v>5.82</v>
      </c>
      <c r="H8709" s="28">
        <f>HLOOKUP(Eingabe!$C$6,Kalkulationen!$F$1:$L$8762,Kalkulationen!D8708)</f>
        <v>300.31867582888367</v>
      </c>
    </row>
    <row r="8710" spans="6:8" x14ac:dyDescent="0.15">
      <c r="F8710" s="26">
        <v>43828.749999978885</v>
      </c>
      <c r="G8710" s="27">
        <f>Kalkulationen!F8709</f>
        <v>5.67</v>
      </c>
      <c r="H8710" s="28">
        <f>HLOOKUP(Eingabe!$C$6,Kalkulationen!$F$1:$L$8762,Kalkulationen!D8709)</f>
        <v>276.80098896274217</v>
      </c>
    </row>
    <row r="8711" spans="6:8" x14ac:dyDescent="0.15">
      <c r="F8711" s="26">
        <v>43828.791666645549</v>
      </c>
      <c r="G8711" s="27">
        <f>Kalkulationen!F8710</f>
        <v>5.37</v>
      </c>
      <c r="H8711" s="28">
        <f>HLOOKUP(Eingabe!$C$6,Kalkulationen!$F$1:$L$8762,Kalkulationen!D8710)</f>
        <v>232.80191638908431</v>
      </c>
    </row>
    <row r="8712" spans="6:8" x14ac:dyDescent="0.15">
      <c r="F8712" s="26">
        <v>43828.833333312214</v>
      </c>
      <c r="G8712" s="27">
        <f>Kalkulationen!F8711</f>
        <v>5.07</v>
      </c>
      <c r="H8712" s="28">
        <f>HLOOKUP(Eingabe!$C$6,Kalkulationen!$F$1:$L$8762,Kalkulationen!D8711)</f>
        <v>192.37195416342232</v>
      </c>
    </row>
    <row r="8713" spans="6:8" x14ac:dyDescent="0.15">
      <c r="F8713" s="26">
        <v>43828.874999978878</v>
      </c>
      <c r="G8713" s="27">
        <f>Kalkulationen!F8712</f>
        <v>5.07</v>
      </c>
      <c r="H8713" s="28">
        <f>HLOOKUP(Eingabe!$C$6,Kalkulationen!$F$1:$L$8762,Kalkulationen!D8712)</f>
        <v>192.37195416342232</v>
      </c>
    </row>
    <row r="8714" spans="6:8" x14ac:dyDescent="0.15">
      <c r="F8714" s="26">
        <v>43828.916666645542</v>
      </c>
      <c r="G8714" s="27">
        <f>Kalkulationen!F8713</f>
        <v>5.22</v>
      </c>
      <c r="H8714" s="28">
        <f>HLOOKUP(Eingabe!$C$6,Kalkulationen!$F$1:$L$8762,Kalkulationen!D8713)</f>
        <v>212.01452653164606</v>
      </c>
    </row>
    <row r="8715" spans="6:8" x14ac:dyDescent="0.15">
      <c r="F8715" s="26">
        <v>43828.958333312206</v>
      </c>
      <c r="G8715" s="27">
        <f>Kalkulationen!F8714</f>
        <v>5.37</v>
      </c>
      <c r="H8715" s="28">
        <f>HLOOKUP(Eingabe!$C$6,Kalkulationen!$F$1:$L$8762,Kalkulationen!D8714)</f>
        <v>232.80191638908431</v>
      </c>
    </row>
    <row r="8716" spans="6:8" x14ac:dyDescent="0.15">
      <c r="F8716" s="26">
        <v>43828.999999978871</v>
      </c>
      <c r="G8716" s="27">
        <f>Kalkulationen!F8715</f>
        <v>4.4800000000000004</v>
      </c>
      <c r="H8716" s="28">
        <f>HLOOKUP(Eingabe!$C$6,Kalkulationen!$F$1:$L$8762,Kalkulationen!D8715)</f>
        <v>127.75355141684258</v>
      </c>
    </row>
    <row r="8717" spans="6:8" x14ac:dyDescent="0.15">
      <c r="F8717" s="26">
        <v>43829.041666645535</v>
      </c>
      <c r="G8717" s="27">
        <f>Kalkulationen!F8716</f>
        <v>3.73</v>
      </c>
      <c r="H8717" s="28">
        <f>HLOOKUP(Eingabe!$C$6,Kalkulationen!$F$1:$L$8762,Kalkulationen!D8716)</f>
        <v>57.90322713773282</v>
      </c>
    </row>
    <row r="8718" spans="6:8" x14ac:dyDescent="0.15">
      <c r="F8718" s="26">
        <v>43829.083333312199</v>
      </c>
      <c r="G8718" s="27">
        <f>Kalkulationen!F8717</f>
        <v>3.13</v>
      </c>
      <c r="H8718" s="28">
        <f>HLOOKUP(Eingabe!$C$6,Kalkulationen!$F$1:$L$8762,Kalkulationen!D8717)</f>
        <v>21.178652373249626</v>
      </c>
    </row>
    <row r="8719" spans="6:8" x14ac:dyDescent="0.15">
      <c r="F8719" s="26">
        <v>43829.124999978863</v>
      </c>
      <c r="G8719" s="27">
        <f>Kalkulationen!F8718</f>
        <v>2.83</v>
      </c>
      <c r="H8719" s="28">
        <f>HLOOKUP(Eingabe!$C$6,Kalkulationen!$F$1:$L$8762,Kalkulationen!D8718)</f>
        <v>10.799308393294714</v>
      </c>
    </row>
    <row r="8720" spans="6:8" x14ac:dyDescent="0.15">
      <c r="F8720" s="26">
        <v>43829.166666645528</v>
      </c>
      <c r="G8720" s="27">
        <f>Kalkulationen!F8719</f>
        <v>1.49</v>
      </c>
      <c r="H8720" s="28">
        <f>HLOOKUP(Eingabe!$C$6,Kalkulationen!$F$1:$L$8762,Kalkulationen!D8719)</f>
        <v>0.12936521063564776</v>
      </c>
    </row>
    <row r="8721" spans="6:8" x14ac:dyDescent="0.15">
      <c r="F8721" s="26">
        <v>43829.208333312192</v>
      </c>
      <c r="G8721" s="27">
        <f>Kalkulationen!F8720</f>
        <v>1.34</v>
      </c>
      <c r="H8721" s="28">
        <f>HLOOKUP(Eingabe!$C$6,Kalkulationen!$F$1:$L$8762,Kalkulationen!D8720)</f>
        <v>0</v>
      </c>
    </row>
    <row r="8722" spans="6:8" x14ac:dyDescent="0.15">
      <c r="F8722" s="26">
        <v>43829.249999978856</v>
      </c>
      <c r="G8722" s="27">
        <f>Kalkulationen!F8721</f>
        <v>2.54</v>
      </c>
      <c r="H8722" s="28">
        <f>HLOOKUP(Eingabe!$C$6,Kalkulationen!$F$1:$L$8762,Kalkulationen!D8721)</f>
        <v>4.7035428791755116</v>
      </c>
    </row>
    <row r="8723" spans="6:8" x14ac:dyDescent="0.15">
      <c r="F8723" s="26">
        <v>43829.29166664552</v>
      </c>
      <c r="G8723" s="27">
        <f>Kalkulationen!F8722</f>
        <v>3.13</v>
      </c>
      <c r="H8723" s="28">
        <f>HLOOKUP(Eingabe!$C$6,Kalkulationen!$F$1:$L$8762,Kalkulationen!D8722)</f>
        <v>21.178652373249626</v>
      </c>
    </row>
    <row r="8724" spans="6:8" x14ac:dyDescent="0.15">
      <c r="F8724" s="26">
        <v>43829.333333312185</v>
      </c>
      <c r="G8724" s="27">
        <f>Kalkulationen!F8723</f>
        <v>3.58</v>
      </c>
      <c r="H8724" s="28">
        <f>HLOOKUP(Eingabe!$C$6,Kalkulationen!$F$1:$L$8762,Kalkulationen!D8723)</f>
        <v>45.658471991144815</v>
      </c>
    </row>
    <row r="8725" spans="6:8" x14ac:dyDescent="0.15">
      <c r="F8725" s="26">
        <v>43829.374999978849</v>
      </c>
      <c r="G8725" s="27">
        <f>Kalkulationen!F8724</f>
        <v>3.43</v>
      </c>
      <c r="H8725" s="28">
        <f>HLOOKUP(Eingabe!$C$6,Kalkulationen!$F$1:$L$8762,Kalkulationen!D8724)</f>
        <v>35.928487146259762</v>
      </c>
    </row>
    <row r="8726" spans="6:8" x14ac:dyDescent="0.15">
      <c r="F8726" s="26">
        <v>43829.416666645513</v>
      </c>
      <c r="G8726" s="27">
        <f>Kalkulationen!F8725</f>
        <v>4.18</v>
      </c>
      <c r="H8726" s="28">
        <f>HLOOKUP(Eingabe!$C$6,Kalkulationen!$F$1:$L$8762,Kalkulationen!D8725)</f>
        <v>99.286032951741447</v>
      </c>
    </row>
    <row r="8727" spans="6:8" x14ac:dyDescent="0.15">
      <c r="F8727" s="26">
        <v>43829.458333312177</v>
      </c>
      <c r="G8727" s="27">
        <f>Kalkulationen!F8726</f>
        <v>2.54</v>
      </c>
      <c r="H8727" s="28">
        <f>HLOOKUP(Eingabe!$C$6,Kalkulationen!$F$1:$L$8762,Kalkulationen!D8726)</f>
        <v>4.7035428791755116</v>
      </c>
    </row>
    <row r="8728" spans="6:8" x14ac:dyDescent="0.15">
      <c r="F8728" s="26">
        <v>43829.499999978842</v>
      </c>
      <c r="G8728" s="27">
        <f>Kalkulationen!F8727</f>
        <v>3.13</v>
      </c>
      <c r="H8728" s="28">
        <f>HLOOKUP(Eingabe!$C$6,Kalkulationen!$F$1:$L$8762,Kalkulationen!D8727)</f>
        <v>21.178652373249626</v>
      </c>
    </row>
    <row r="8729" spans="6:8" x14ac:dyDescent="0.15">
      <c r="F8729" s="26">
        <v>43829.541666645506</v>
      </c>
      <c r="G8729" s="27">
        <f>Kalkulationen!F8728</f>
        <v>3.88</v>
      </c>
      <c r="H8729" s="28">
        <f>HLOOKUP(Eingabe!$C$6,Kalkulationen!$F$1:$L$8762,Kalkulationen!D8728)</f>
        <v>71.378640628237633</v>
      </c>
    </row>
    <row r="8730" spans="6:8" x14ac:dyDescent="0.15">
      <c r="F8730" s="26">
        <v>43829.58333331217</v>
      </c>
      <c r="G8730" s="27">
        <f>Kalkulationen!F8729</f>
        <v>4.18</v>
      </c>
      <c r="H8730" s="28">
        <f>HLOOKUP(Eingabe!$C$6,Kalkulationen!$F$1:$L$8762,Kalkulationen!D8729)</f>
        <v>99.286032951741447</v>
      </c>
    </row>
    <row r="8731" spans="6:8" x14ac:dyDescent="0.15">
      <c r="F8731" s="26">
        <v>43829.624999978834</v>
      </c>
      <c r="G8731" s="27">
        <f>Kalkulationen!F8730</f>
        <v>5.07</v>
      </c>
      <c r="H8731" s="28">
        <f>HLOOKUP(Eingabe!$C$6,Kalkulationen!$F$1:$L$8762,Kalkulationen!D8730)</f>
        <v>192.37195416342232</v>
      </c>
    </row>
    <row r="8732" spans="6:8" x14ac:dyDescent="0.15">
      <c r="F8732" s="26">
        <v>43829.666666645498</v>
      </c>
      <c r="G8732" s="27">
        <f>Kalkulationen!F8731</f>
        <v>4.33</v>
      </c>
      <c r="H8732" s="28">
        <f>HLOOKUP(Eingabe!$C$6,Kalkulationen!$F$1:$L$8762,Kalkulationen!D8731)</f>
        <v>113.35839181095314</v>
      </c>
    </row>
    <row r="8733" spans="6:8" x14ac:dyDescent="0.15">
      <c r="F8733" s="26">
        <v>43829.708333312163</v>
      </c>
      <c r="G8733" s="27">
        <f>Kalkulationen!F8732</f>
        <v>5.67</v>
      </c>
      <c r="H8733" s="28">
        <f>HLOOKUP(Eingabe!$C$6,Kalkulationen!$F$1:$L$8762,Kalkulationen!D8732)</f>
        <v>276.80098896274217</v>
      </c>
    </row>
    <row r="8734" spans="6:8" x14ac:dyDescent="0.15">
      <c r="F8734" s="26">
        <v>43829.749999978827</v>
      </c>
      <c r="G8734" s="27">
        <f>Kalkulationen!F8733</f>
        <v>6.27</v>
      </c>
      <c r="H8734" s="28">
        <f>HLOOKUP(Eingabe!$C$6,Kalkulationen!$F$1:$L$8762,Kalkulationen!D8733)</f>
        <v>381.97961946877831</v>
      </c>
    </row>
    <row r="8735" spans="6:8" x14ac:dyDescent="0.15">
      <c r="F8735" s="26">
        <v>43829.791666645491</v>
      </c>
      <c r="G8735" s="27">
        <f>Kalkulationen!F8734</f>
        <v>6.41</v>
      </c>
      <c r="H8735" s="28">
        <f>HLOOKUP(Eingabe!$C$6,Kalkulationen!$F$1:$L$8762,Kalkulationen!D8734)</f>
        <v>410.790941833408</v>
      </c>
    </row>
    <row r="8736" spans="6:8" x14ac:dyDescent="0.15">
      <c r="F8736" s="26">
        <v>43829.833333312155</v>
      </c>
      <c r="G8736" s="27">
        <f>Kalkulationen!F8735</f>
        <v>5.37</v>
      </c>
      <c r="H8736" s="28">
        <f>HLOOKUP(Eingabe!$C$6,Kalkulationen!$F$1:$L$8762,Kalkulationen!D8735)</f>
        <v>232.80191638908431</v>
      </c>
    </row>
    <row r="8737" spans="6:8" x14ac:dyDescent="0.15">
      <c r="F8737" s="26">
        <v>43829.87499997882</v>
      </c>
      <c r="G8737" s="27">
        <f>Kalkulationen!F8736</f>
        <v>6.41</v>
      </c>
      <c r="H8737" s="28">
        <f>HLOOKUP(Eingabe!$C$6,Kalkulationen!$F$1:$L$8762,Kalkulationen!D8736)</f>
        <v>410.790941833408</v>
      </c>
    </row>
    <row r="8738" spans="6:8" x14ac:dyDescent="0.15">
      <c r="F8738" s="26">
        <v>43829.916666645484</v>
      </c>
      <c r="G8738" s="27">
        <f>Kalkulationen!F8737</f>
        <v>6.56</v>
      </c>
      <c r="H8738" s="28">
        <f>HLOOKUP(Eingabe!$C$6,Kalkulationen!$F$1:$L$8762,Kalkulationen!D8737)</f>
        <v>442.98824926057142</v>
      </c>
    </row>
    <row r="8739" spans="6:8" x14ac:dyDescent="0.15">
      <c r="F8739" s="26">
        <v>43829.958333312148</v>
      </c>
      <c r="G8739" s="27">
        <f>Kalkulationen!F8738</f>
        <v>6.86</v>
      </c>
      <c r="H8739" s="28">
        <f>HLOOKUP(Eingabe!$C$6,Kalkulationen!$F$1:$L$8762,Kalkulationen!D8738)</f>
        <v>511.24640402007304</v>
      </c>
    </row>
    <row r="8740" spans="6:8" x14ac:dyDescent="0.15">
      <c r="F8740" s="26">
        <v>43829.999999978812</v>
      </c>
      <c r="G8740" s="27">
        <f>Kalkulationen!F8739</f>
        <v>6.86</v>
      </c>
      <c r="H8740" s="28">
        <f>HLOOKUP(Eingabe!$C$6,Kalkulationen!$F$1:$L$8762,Kalkulationen!D8739)</f>
        <v>511.24640402007304</v>
      </c>
    </row>
    <row r="8741" spans="6:8" x14ac:dyDescent="0.15">
      <c r="F8741" s="26">
        <v>43830.041666645477</v>
      </c>
      <c r="G8741" s="27">
        <f>Kalkulationen!F8740</f>
        <v>7.91</v>
      </c>
      <c r="H8741" s="28">
        <f>HLOOKUP(Eingabe!$C$6,Kalkulationen!$F$1:$L$8762,Kalkulationen!D8740)</f>
        <v>797.86398166766901</v>
      </c>
    </row>
    <row r="8742" spans="6:8" x14ac:dyDescent="0.15">
      <c r="F8742" s="26">
        <v>43830.083333312141</v>
      </c>
      <c r="G8742" s="27">
        <f>Kalkulationen!F8741</f>
        <v>7.61</v>
      </c>
      <c r="H8742" s="28">
        <f>HLOOKUP(Eingabe!$C$6,Kalkulationen!$F$1:$L$8762,Kalkulationen!D8741)</f>
        <v>708.39409691925232</v>
      </c>
    </row>
    <row r="8743" spans="6:8" x14ac:dyDescent="0.15">
      <c r="F8743" s="26">
        <v>43830.124999978805</v>
      </c>
      <c r="G8743" s="27">
        <f>Kalkulationen!F8742</f>
        <v>7.76</v>
      </c>
      <c r="H8743" s="28">
        <f>HLOOKUP(Eingabe!$C$6,Kalkulationen!$F$1:$L$8762,Kalkulationen!D8742)</f>
        <v>752.39321657884113</v>
      </c>
    </row>
    <row r="8744" spans="6:8" x14ac:dyDescent="0.15">
      <c r="F8744" s="26">
        <v>43830.166666645469</v>
      </c>
      <c r="G8744" s="27">
        <f>Kalkulationen!F8743</f>
        <v>6.86</v>
      </c>
      <c r="H8744" s="28">
        <f>HLOOKUP(Eingabe!$C$6,Kalkulationen!$F$1:$L$8762,Kalkulationen!D8743)</f>
        <v>511.24640402007304</v>
      </c>
    </row>
    <row r="8745" spans="6:8" x14ac:dyDescent="0.15">
      <c r="F8745" s="26">
        <v>43830.208333312134</v>
      </c>
      <c r="G8745" s="27">
        <f>Kalkulationen!F8744</f>
        <v>7.61</v>
      </c>
      <c r="H8745" s="28">
        <f>HLOOKUP(Eingabe!$C$6,Kalkulationen!$F$1:$L$8762,Kalkulationen!D8744)</f>
        <v>708.39409691925232</v>
      </c>
    </row>
    <row r="8746" spans="6:8" x14ac:dyDescent="0.15">
      <c r="F8746" s="26">
        <v>43830.249999978798</v>
      </c>
      <c r="G8746" s="27">
        <f>Kalkulationen!F8745</f>
        <v>8.2100000000000009</v>
      </c>
      <c r="H8746" s="28">
        <f>HLOOKUP(Eingabe!$C$6,Kalkulationen!$F$1:$L$8762,Kalkulationen!D8745)</f>
        <v>893.08647050519346</v>
      </c>
    </row>
    <row r="8747" spans="6:8" x14ac:dyDescent="0.15">
      <c r="F8747" s="26">
        <v>43830.291666645462</v>
      </c>
      <c r="G8747" s="27">
        <f>Kalkulationen!F8746</f>
        <v>7.91</v>
      </c>
      <c r="H8747" s="28">
        <f>HLOOKUP(Eingabe!$C$6,Kalkulationen!$F$1:$L$8762,Kalkulationen!D8746)</f>
        <v>797.86398166766901</v>
      </c>
    </row>
    <row r="8748" spans="6:8" x14ac:dyDescent="0.15">
      <c r="F8748" s="26">
        <v>43830.333333312126</v>
      </c>
      <c r="G8748" s="27">
        <f>Kalkulationen!F8747</f>
        <v>7.16</v>
      </c>
      <c r="H8748" s="28">
        <f>HLOOKUP(Eingabe!$C$6,Kalkulationen!$F$1:$L$8762,Kalkulationen!D8747)</f>
        <v>585.42842938631918</v>
      </c>
    </row>
    <row r="8749" spans="6:8" x14ac:dyDescent="0.15">
      <c r="F8749" s="26">
        <v>43830.374999978791</v>
      </c>
      <c r="G8749" s="27">
        <f>Kalkulationen!F8748</f>
        <v>6.27</v>
      </c>
      <c r="H8749" s="28">
        <f>HLOOKUP(Eingabe!$C$6,Kalkulationen!$F$1:$L$8762,Kalkulationen!D8748)</f>
        <v>381.97961946877831</v>
      </c>
    </row>
    <row r="8750" spans="6:8" x14ac:dyDescent="0.15">
      <c r="F8750" s="26">
        <v>43830.416666645455</v>
      </c>
      <c r="G8750" s="27">
        <f>Kalkulationen!F8749</f>
        <v>8.5</v>
      </c>
      <c r="H8750" s="28">
        <f>HLOOKUP(Eingabe!$C$6,Kalkulationen!$F$1:$L$8762,Kalkulationen!D8749)</f>
        <v>989.79083418433356</v>
      </c>
    </row>
    <row r="8751" spans="6:8" x14ac:dyDescent="0.15">
      <c r="F8751" s="26">
        <v>43830.458333312119</v>
      </c>
      <c r="G8751" s="27">
        <f>Kalkulationen!F8750</f>
        <v>6.41</v>
      </c>
      <c r="H8751" s="28">
        <f>HLOOKUP(Eingabe!$C$6,Kalkulationen!$F$1:$L$8762,Kalkulationen!D8750)</f>
        <v>410.790941833408</v>
      </c>
    </row>
    <row r="8752" spans="6:8" x14ac:dyDescent="0.15">
      <c r="F8752" s="26">
        <v>43830.499999978783</v>
      </c>
      <c r="G8752" s="27">
        <f>Kalkulationen!F8751</f>
        <v>7.76</v>
      </c>
      <c r="H8752" s="28">
        <f>HLOOKUP(Eingabe!$C$6,Kalkulationen!$F$1:$L$8762,Kalkulationen!D8751)</f>
        <v>752.39321657884113</v>
      </c>
    </row>
    <row r="8753" spans="6:8" x14ac:dyDescent="0.15">
      <c r="F8753" s="26">
        <v>43830.541666645448</v>
      </c>
      <c r="G8753" s="27">
        <f>Kalkulationen!F8752</f>
        <v>6.86</v>
      </c>
      <c r="H8753" s="28">
        <f>HLOOKUP(Eingabe!$C$6,Kalkulationen!$F$1:$L$8762,Kalkulationen!D8752)</f>
        <v>511.24640402007304</v>
      </c>
    </row>
    <row r="8754" spans="6:8" x14ac:dyDescent="0.15">
      <c r="F8754" s="26">
        <v>43830.583333312112</v>
      </c>
      <c r="G8754" s="27">
        <f>Kalkulationen!F8753</f>
        <v>5.52</v>
      </c>
      <c r="H8754" s="28">
        <f>HLOOKUP(Eingabe!$C$6,Kalkulationen!$F$1:$L$8762,Kalkulationen!D8753)</f>
        <v>254.43327038277369</v>
      </c>
    </row>
    <row r="8755" spans="6:8" x14ac:dyDescent="0.15">
      <c r="F8755" s="26">
        <v>43830.624999978776</v>
      </c>
      <c r="G8755" s="27">
        <f>Kalkulationen!F8754</f>
        <v>4.92</v>
      </c>
      <c r="H8755" s="28">
        <f>HLOOKUP(Eingabe!$C$6,Kalkulationen!$F$1:$L$8762,Kalkulationen!D8754)</f>
        <v>174.15991544051818</v>
      </c>
    </row>
    <row r="8756" spans="6:8" x14ac:dyDescent="0.15">
      <c r="F8756" s="26">
        <v>43830.66666664544</v>
      </c>
      <c r="G8756" s="27">
        <f>Kalkulationen!F8755</f>
        <v>4.18</v>
      </c>
      <c r="H8756" s="28">
        <f>HLOOKUP(Eingabe!$C$6,Kalkulationen!$F$1:$L$8762,Kalkulationen!D8755)</f>
        <v>99.286032951741447</v>
      </c>
    </row>
    <row r="8757" spans="6:8" x14ac:dyDescent="0.15">
      <c r="F8757" s="26">
        <v>43830.708333312105</v>
      </c>
      <c r="G8757" s="27">
        <f>Kalkulationen!F8756</f>
        <v>4.7699999999999996</v>
      </c>
      <c r="H8757" s="28">
        <f>HLOOKUP(Eingabe!$C$6,Kalkulationen!$F$1:$L$8762,Kalkulationen!D8756)</f>
        <v>157.3586998907347</v>
      </c>
    </row>
    <row r="8758" spans="6:8" x14ac:dyDescent="0.15">
      <c r="F8758" s="26">
        <v>43830.749999978769</v>
      </c>
      <c r="G8758" s="27">
        <f>Kalkulationen!F8757</f>
        <v>4.7699999999999996</v>
      </c>
      <c r="H8758" s="28">
        <f>HLOOKUP(Eingabe!$C$6,Kalkulationen!$F$1:$L$8762,Kalkulationen!D8757)</f>
        <v>157.3586998907347</v>
      </c>
    </row>
    <row r="8759" spans="6:8" x14ac:dyDescent="0.15">
      <c r="F8759" s="26">
        <v>43830.791666645433</v>
      </c>
      <c r="G8759" s="27">
        <f>Kalkulationen!F8758</f>
        <v>4.7699999999999996</v>
      </c>
      <c r="H8759" s="28">
        <f>HLOOKUP(Eingabe!$C$6,Kalkulationen!$F$1:$L$8762,Kalkulationen!D8758)</f>
        <v>157.3586998907347</v>
      </c>
    </row>
    <row r="8760" spans="6:8" x14ac:dyDescent="0.15">
      <c r="F8760" s="26">
        <v>43830.833333312097</v>
      </c>
      <c r="G8760" s="27">
        <f>Kalkulationen!F8759</f>
        <v>4.62</v>
      </c>
      <c r="H8760" s="28">
        <f>HLOOKUP(Eingabe!$C$6,Kalkulationen!$F$1:$L$8762,Kalkulationen!D8759)</f>
        <v>141.66861508672662</v>
      </c>
    </row>
    <row r="8761" spans="6:8" x14ac:dyDescent="0.15">
      <c r="F8761" s="26">
        <v>43830.874999978761</v>
      </c>
      <c r="G8761" s="27">
        <f>Kalkulationen!F8760</f>
        <v>4.7699999999999996</v>
      </c>
      <c r="H8761" s="28">
        <f>HLOOKUP(Eingabe!$C$6,Kalkulationen!$F$1:$L$8762,Kalkulationen!D8760)</f>
        <v>157.3586998907347</v>
      </c>
    </row>
    <row r="8762" spans="6:8" x14ac:dyDescent="0.15">
      <c r="F8762" s="26">
        <v>43830.916666645426</v>
      </c>
      <c r="G8762" s="27">
        <f>Kalkulationen!F8761</f>
        <v>5.22</v>
      </c>
      <c r="H8762" s="28">
        <f>HLOOKUP(Eingabe!$C$6,Kalkulationen!$F$1:$L$8762,Kalkulationen!D8761)</f>
        <v>212.01452653164606</v>
      </c>
    </row>
    <row r="8763" spans="6:8" x14ac:dyDescent="0.15">
      <c r="F8763" s="26">
        <v>43830.95833331209</v>
      </c>
      <c r="G8763" s="27">
        <f>Kalkulationen!F8762</f>
        <v>5.82</v>
      </c>
      <c r="H8763" s="28">
        <f>HLOOKUP(Eingabe!$C$6,Kalkulationen!$F$1:$L$8762,Kalkulationen!D8762)</f>
        <v>300.31867582888367</v>
      </c>
    </row>
    <row r="8764" spans="6:8" x14ac:dyDescent="0.15">
      <c r="F8764" s="35"/>
    </row>
  </sheetData>
  <mergeCells count="6">
    <mergeCell ref="H2:H3"/>
    <mergeCell ref="F2:F3"/>
    <mergeCell ref="B2:B3"/>
    <mergeCell ref="C2:C3"/>
    <mergeCell ref="D2:D3"/>
    <mergeCell ref="G2:G3"/>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661EA-00D1-446B-BAF4-014EF03E9832}">
  <sheetPr>
    <tabColor rgb="FF113C5D"/>
  </sheetPr>
  <dimension ref="A1"/>
  <sheetViews>
    <sheetView showGridLines="0" zoomScaleNormal="100" workbookViewId="0">
      <selection activeCell="K30" sqref="K30"/>
    </sheetView>
  </sheetViews>
  <sheetFormatPr baseColWidth="10" defaultColWidth="11.5" defaultRowHeight="14" x14ac:dyDescent="0.15"/>
  <cols>
    <col min="1" max="16384" width="11.5" style="17"/>
  </cols>
  <sheetData/>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BF3A8-7032-4CE0-95E6-25DD6DC5C404}">
  <sheetPr>
    <tabColor theme="0" tint="-0.34998626667073579"/>
  </sheetPr>
  <dimension ref="B2:E12"/>
  <sheetViews>
    <sheetView showGridLines="0" zoomScaleNormal="100" workbookViewId="0"/>
  </sheetViews>
  <sheetFormatPr baseColWidth="10" defaultColWidth="11.5" defaultRowHeight="14" x14ac:dyDescent="0.15"/>
  <cols>
    <col min="1" max="1" width="11.5" style="17"/>
    <col min="2" max="2" width="32.5" style="17" customWidth="1"/>
    <col min="3" max="3" width="93" style="17" customWidth="1"/>
    <col min="4" max="4" width="14.33203125" style="17" customWidth="1"/>
    <col min="5" max="16384" width="11.5" style="17"/>
  </cols>
  <sheetData>
    <row r="2" spans="2:5" x14ac:dyDescent="0.15">
      <c r="B2" s="53" t="s">
        <v>53</v>
      </c>
      <c r="C2" s="54" t="s">
        <v>54</v>
      </c>
    </row>
    <row r="3" spans="2:5" ht="15" x14ac:dyDescent="0.15">
      <c r="B3" s="57">
        <v>2.0000000000000001E-4</v>
      </c>
      <c r="C3" s="65" t="s">
        <v>55</v>
      </c>
      <c r="D3" s="62"/>
      <c r="E3" s="62"/>
    </row>
    <row r="4" spans="2:5" ht="30" x14ac:dyDescent="0.15">
      <c r="B4" s="57">
        <v>2.3999999999999998E-3</v>
      </c>
      <c r="C4" s="65" t="s">
        <v>56</v>
      </c>
      <c r="D4" s="62"/>
      <c r="E4" s="62"/>
    </row>
    <row r="5" spans="2:5" ht="30" x14ac:dyDescent="0.15">
      <c r="B5" s="57">
        <v>0.03</v>
      </c>
      <c r="C5" s="66" t="s">
        <v>57</v>
      </c>
      <c r="D5" s="62"/>
      <c r="E5" s="62"/>
    </row>
    <row r="6" spans="2:5" ht="30" x14ac:dyDescent="0.15">
      <c r="B6" s="57">
        <v>5.5E-2</v>
      </c>
      <c r="C6" s="65" t="s">
        <v>58</v>
      </c>
      <c r="D6" s="62"/>
      <c r="E6" s="62"/>
    </row>
    <row r="7" spans="2:5" ht="15" x14ac:dyDescent="0.15">
      <c r="B7" s="57">
        <v>0.1</v>
      </c>
      <c r="C7" s="65" t="s">
        <v>59</v>
      </c>
      <c r="D7" s="62"/>
      <c r="E7" s="62"/>
    </row>
    <row r="8" spans="2:5" ht="30" x14ac:dyDescent="0.15">
      <c r="B8" s="57">
        <v>0.2</v>
      </c>
      <c r="C8" s="65" t="s">
        <v>60</v>
      </c>
      <c r="D8" s="62"/>
      <c r="E8" s="62"/>
    </row>
    <row r="9" spans="2:5" ht="30" x14ac:dyDescent="0.15">
      <c r="B9" s="57">
        <v>0.4</v>
      </c>
      <c r="C9" s="65" t="s">
        <v>61</v>
      </c>
      <c r="D9" s="62"/>
      <c r="E9" s="62"/>
    </row>
    <row r="10" spans="2:5" ht="15" x14ac:dyDescent="0.15">
      <c r="B10" s="57">
        <v>0.6</v>
      </c>
      <c r="C10" s="65" t="s">
        <v>62</v>
      </c>
      <c r="D10" s="62"/>
      <c r="E10" s="62"/>
    </row>
    <row r="11" spans="2:5" ht="15" x14ac:dyDescent="0.15">
      <c r="B11" s="57">
        <v>1.6</v>
      </c>
      <c r="C11" s="65" t="s">
        <v>63</v>
      </c>
      <c r="D11" s="62"/>
      <c r="E11" s="62"/>
    </row>
    <row r="12" spans="2:5" x14ac:dyDescent="0.15">
      <c r="D12" s="67" t="s">
        <v>64</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0E241-4D4B-4ACC-A3F3-730F81D089AC}">
  <dimension ref="A1:AF8762"/>
  <sheetViews>
    <sheetView zoomScale="85" zoomScaleNormal="85" workbookViewId="0">
      <selection activeCell="O35" sqref="O35"/>
    </sheetView>
  </sheetViews>
  <sheetFormatPr baseColWidth="10" defaultColWidth="11.5" defaultRowHeight="14" x14ac:dyDescent="0.15"/>
  <cols>
    <col min="1" max="1" width="8.5" style="82" bestFit="1" customWidth="1"/>
    <col min="2" max="2" width="23.5" style="17" bestFit="1" customWidth="1"/>
    <col min="3" max="3" width="25.83203125" style="52" customWidth="1"/>
    <col min="4" max="4" width="13.33203125" style="78" hidden="1" customWidth="1"/>
    <col min="5" max="5" width="3.6640625" style="52" customWidth="1"/>
    <col min="6" max="6" width="24.83203125" style="25" bestFit="1" customWidth="1"/>
    <col min="7" max="7" width="21.6640625" style="25" customWidth="1"/>
    <col min="8" max="8" width="31.83203125" style="25" bestFit="1" customWidth="1"/>
    <col min="9" max="9" width="3.5" style="25" customWidth="1"/>
    <col min="10" max="10" width="25.83203125" style="25" bestFit="1" customWidth="1"/>
    <col min="11" max="11" width="21.6640625" style="25" bestFit="1" customWidth="1"/>
    <col min="12" max="12" width="34.5" style="25" bestFit="1" customWidth="1"/>
    <col min="13" max="13" width="16.33203125" style="25" customWidth="1"/>
    <col min="14" max="14" width="26.83203125" style="25" bestFit="1" customWidth="1"/>
    <col min="15" max="15" width="31.1640625" style="25" customWidth="1"/>
    <col min="16" max="16" width="34.5" style="25" bestFit="1" customWidth="1"/>
    <col min="17" max="17" width="5.5" style="25" customWidth="1"/>
    <col min="18" max="19" width="9.1640625" style="25" hidden="1" customWidth="1"/>
    <col min="20" max="20" width="37" style="25" bestFit="1" customWidth="1"/>
    <col min="21" max="21" width="32" style="25" bestFit="1" customWidth="1"/>
    <col min="22" max="22" width="11.5" style="25"/>
    <col min="23" max="23" width="20.5" style="17" bestFit="1" customWidth="1"/>
    <col min="24" max="24" width="4.83203125" style="17" hidden="1" customWidth="1"/>
    <col min="25" max="25" width="33" style="17" bestFit="1" customWidth="1"/>
    <col min="26" max="26" width="9.33203125" style="17" bestFit="1" customWidth="1"/>
    <col min="27" max="27" width="21.83203125" style="17" bestFit="1" customWidth="1"/>
    <col min="28" max="28" width="32.5" style="25" bestFit="1" customWidth="1"/>
    <col min="29" max="29" width="31" style="25" customWidth="1"/>
    <col min="30" max="30" width="32" style="25" customWidth="1"/>
    <col min="31" max="31" width="31.83203125" style="25" bestFit="1" customWidth="1"/>
    <col min="32" max="32" width="34.5" style="25" bestFit="1" customWidth="1"/>
    <col min="33" max="16384" width="11.5" style="25"/>
  </cols>
  <sheetData>
    <row r="1" spans="1:32" x14ac:dyDescent="0.15">
      <c r="A1" s="118" t="s">
        <v>65</v>
      </c>
      <c r="B1" s="116" t="s">
        <v>20</v>
      </c>
      <c r="C1" s="117" t="s">
        <v>66</v>
      </c>
      <c r="D1" s="76"/>
      <c r="E1" s="119"/>
      <c r="F1" s="89"/>
      <c r="G1" s="84"/>
      <c r="H1" s="84" t="s">
        <v>30</v>
      </c>
      <c r="I1" s="120"/>
      <c r="J1" s="89"/>
      <c r="K1" s="84"/>
      <c r="L1" s="84" t="s">
        <v>67</v>
      </c>
      <c r="T1" s="84" t="s">
        <v>30</v>
      </c>
      <c r="U1" s="84" t="s">
        <v>67</v>
      </c>
      <c r="W1" s="21"/>
      <c r="X1" s="21"/>
      <c r="Y1" s="21"/>
      <c r="Z1" s="21"/>
      <c r="AA1" s="21"/>
      <c r="AB1" s="68"/>
      <c r="AC1" s="85" t="s">
        <v>30</v>
      </c>
      <c r="AD1" s="86" t="s">
        <v>67</v>
      </c>
      <c r="AE1" s="87" t="s">
        <v>30</v>
      </c>
      <c r="AF1" s="88" t="s">
        <v>67</v>
      </c>
    </row>
    <row r="2" spans="1:32" ht="30" x14ac:dyDescent="0.15">
      <c r="A2" s="118"/>
      <c r="B2" s="116"/>
      <c r="C2" s="117"/>
      <c r="D2" s="90">
        <v>2</v>
      </c>
      <c r="E2" s="119"/>
      <c r="F2" s="41" t="s">
        <v>35</v>
      </c>
      <c r="G2" s="41" t="s">
        <v>68</v>
      </c>
      <c r="H2" s="41" t="s">
        <v>69</v>
      </c>
      <c r="I2" s="120"/>
      <c r="J2" s="41" t="s">
        <v>35</v>
      </c>
      <c r="K2" s="41" t="s">
        <v>70</v>
      </c>
      <c r="L2" s="41" t="s">
        <v>71</v>
      </c>
      <c r="N2" s="42" t="s">
        <v>52</v>
      </c>
      <c r="O2" s="43" t="s">
        <v>18</v>
      </c>
      <c r="P2" s="43" t="s">
        <v>19</v>
      </c>
      <c r="Q2" s="44"/>
      <c r="T2" s="41" t="s">
        <v>72</v>
      </c>
      <c r="U2" s="41" t="s">
        <v>72</v>
      </c>
      <c r="W2" s="61" t="s">
        <v>73</v>
      </c>
      <c r="X2" s="61"/>
      <c r="Y2" s="61" t="s">
        <v>74</v>
      </c>
      <c r="Z2" s="61" t="s">
        <v>75</v>
      </c>
      <c r="AA2" s="61" t="s">
        <v>76</v>
      </c>
      <c r="AB2" s="45" t="s">
        <v>77</v>
      </c>
      <c r="AC2" s="45" t="s">
        <v>78</v>
      </c>
      <c r="AD2" s="45" t="s">
        <v>78</v>
      </c>
      <c r="AE2" s="45" t="s">
        <v>79</v>
      </c>
      <c r="AF2" s="45" t="s">
        <v>79</v>
      </c>
    </row>
    <row r="3" spans="1:32" x14ac:dyDescent="0.15">
      <c r="A3" s="82">
        <f>MONTH(B3)</f>
        <v>1</v>
      </c>
      <c r="B3" s="46">
        <v>43466</v>
      </c>
      <c r="C3" s="47">
        <f>Eingabe!G4</f>
        <v>4.3</v>
      </c>
      <c r="D3" s="77">
        <v>3</v>
      </c>
      <c r="E3" s="47"/>
      <c r="F3" s="25">
        <f t="shared" ref="F3:F66" si="0">ROUND(C3*($O$4/$O$5)^$O$7,2)</f>
        <v>6.41</v>
      </c>
      <c r="G3" s="83">
        <f>VLOOKUP(F3,'Spezifische Werte'!$B$2:$C$4002,2,TRUE)</f>
        <v>0.20539547091670399</v>
      </c>
      <c r="H3" s="25">
        <f>G3*$O$9*1000</f>
        <v>410.790941833408</v>
      </c>
      <c r="J3" s="25">
        <f>ROUND(C3*(LN($O$4/$O$8)/LN($O$5/$O$8)),2)</f>
        <v>6.45</v>
      </c>
      <c r="K3" s="25">
        <f>VLOOKUP(J3,'Spezifische Werte'!$B$2:$C$4002,2,0)</f>
        <v>0.20962714743593144</v>
      </c>
      <c r="L3" s="25">
        <f>K3*$O$9*1000</f>
        <v>419.2542948718629</v>
      </c>
      <c r="N3" s="45" t="s">
        <v>23</v>
      </c>
      <c r="O3" s="48" t="str">
        <f>Eingabe!C3</f>
        <v>Wind Turbine</v>
      </c>
      <c r="P3" s="28" t="s">
        <v>24</v>
      </c>
      <c r="R3" s="25">
        <v>1</v>
      </c>
      <c r="S3" s="25">
        <v>0</v>
      </c>
      <c r="T3" s="25">
        <f>LARGE($H$3:$H$8762,R3)/1000</f>
        <v>2</v>
      </c>
      <c r="U3" s="25">
        <f>LARGE($L$3:$L$8762,R3)/1000</f>
        <v>2</v>
      </c>
      <c r="W3" s="17">
        <f>Eingabe!H4</f>
        <v>215</v>
      </c>
      <c r="X3" s="17">
        <f>W3/100</f>
        <v>2.15</v>
      </c>
      <c r="Y3" s="17">
        <f>ROUND(X3,1)*100</f>
        <v>220.00000000000003</v>
      </c>
      <c r="Z3" s="91">
        <v>0</v>
      </c>
      <c r="AA3" s="17" cm="1">
        <f t="array" ref="AA3:AA39">FREQUENCY(Y:Y,Z3:Z38)</f>
        <v>57</v>
      </c>
      <c r="AB3" s="25">
        <f>AA3/$AA$40</f>
        <v>6.5487132352941178E-3</v>
      </c>
      <c r="AC3" s="25">
        <f>AVERAGEIFS($F$3:$F$8762,$Y$3:$Y$8762,Z3)</f>
        <v>4.3054385964912267</v>
      </c>
      <c r="AD3" s="25">
        <f t="shared" ref="AD3:AD38" si="1">AVERAGEIFS($J$3:$J$8762,$Y$3:$Y$8762,Z3)</f>
        <v>4.3289473684210522</v>
      </c>
      <c r="AE3" s="25">
        <f>SUMIFS($H$3:$H$8762,$Y$3:$Y$8762,Kalkulationen!Z3)/1000</f>
        <v>12.289726516320766</v>
      </c>
      <c r="AF3" s="25">
        <f>SUMIFS($L$3:$L$8762,$Y$3:$Y$8762,Kalkulationen!Z3)/1000</f>
        <v>12.482320709172246</v>
      </c>
    </row>
    <row r="4" spans="1:32" x14ac:dyDescent="0.15">
      <c r="A4" s="82">
        <f t="shared" ref="A4:A67" si="2">MONTH(B4)</f>
        <v>1</v>
      </c>
      <c r="B4" s="46">
        <v>43466.041666666664</v>
      </c>
      <c r="C4" s="47">
        <f>Eingabe!G5</f>
        <v>4.7</v>
      </c>
      <c r="D4" s="77">
        <v>4</v>
      </c>
      <c r="E4" s="47"/>
      <c r="F4" s="25">
        <f t="shared" si="0"/>
        <v>7.01</v>
      </c>
      <c r="G4" s="83">
        <f>VLOOKUP(F4,'Spezifische Werte'!$B$2:$C$4002,2,FALSE)</f>
        <v>0.27377270492189271</v>
      </c>
      <c r="H4" s="25">
        <f t="shared" ref="H4:H67" si="3">G4*$O$9*1000</f>
        <v>547.54540984378536</v>
      </c>
      <c r="J4" s="25">
        <f t="shared" ref="J4:J66" si="4">ROUND(C4*(LN($O$4/$O$8)/LN($O$5/$O$8)),2)</f>
        <v>7.05</v>
      </c>
      <c r="K4" s="25">
        <f>VLOOKUP(J4,'Spezifische Werte'!$B$2:$C$4002,2,FALSE)</f>
        <v>0.27874593647894402</v>
      </c>
      <c r="L4" s="25">
        <f t="shared" ref="L4:L67" si="5">K4*$O$9*1000</f>
        <v>557.49187295788806</v>
      </c>
      <c r="N4" s="29" t="s">
        <v>25</v>
      </c>
      <c r="O4" s="28">
        <f>Eingabe!C4</f>
        <v>100</v>
      </c>
      <c r="P4" s="28" t="s">
        <v>26</v>
      </c>
      <c r="R4" s="25">
        <v>2</v>
      </c>
      <c r="S4" s="25">
        <v>1</v>
      </c>
      <c r="T4" s="25">
        <f>LARGE($H$3:$H$8762,R4)/1000</f>
        <v>2</v>
      </c>
      <c r="U4" s="25">
        <f t="shared" ref="U4:U67" si="6">LARGE($L$3:$L$8762,R4)/1000</f>
        <v>2</v>
      </c>
      <c r="W4" s="17">
        <f>Eingabe!H5</f>
        <v>250</v>
      </c>
      <c r="X4" s="17">
        <f t="shared" ref="X4:X67" si="7">W4/100</f>
        <v>2.5</v>
      </c>
      <c r="Y4" s="17">
        <f t="shared" ref="Y4:Y67" si="8">ROUND(X4,1)*100</f>
        <v>250</v>
      </c>
      <c r="Z4" s="91">
        <v>10</v>
      </c>
      <c r="AA4" s="17">
        <v>94</v>
      </c>
      <c r="AB4" s="25">
        <f t="shared" ref="AB4:AB38" si="9">AA4/$AA$40</f>
        <v>1.0799632352941176E-2</v>
      </c>
      <c r="AC4" s="25">
        <f t="shared" ref="AC4:AC38" si="10">AVERAGEIFS($F$3:$F$8762,$Y$3:$Y$8762,Z4)</f>
        <v>4.4469148936170226</v>
      </c>
      <c r="AD4" s="25">
        <f t="shared" si="1"/>
        <v>4.4712765957446807</v>
      </c>
      <c r="AE4" s="25">
        <f>SUMIFS($H$3:$H$8762,$Y$3:$Y$8762,Kalkulationen!Z4)/1000</f>
        <v>22.908335908609779</v>
      </c>
      <c r="AF4" s="25">
        <f>SUMIFS($L$3:$L$8762,$Y$3:$Y$8762,Kalkulationen!Z4)/1000</f>
        <v>23.257756961022316</v>
      </c>
    </row>
    <row r="5" spans="1:32" x14ac:dyDescent="0.15">
      <c r="A5" s="82">
        <f t="shared" si="2"/>
        <v>1</v>
      </c>
      <c r="B5" s="46">
        <v>43466.083333333328</v>
      </c>
      <c r="C5" s="47">
        <f>Eingabe!G6</f>
        <v>5.2</v>
      </c>
      <c r="D5" s="77">
        <v>5</v>
      </c>
      <c r="E5" s="47"/>
      <c r="F5" s="25">
        <f t="shared" si="0"/>
        <v>7.76</v>
      </c>
      <c r="G5" s="25">
        <f>VLOOKUP(F5,'Spezifische Werte'!$B$2:$C$4002,2,FALSE)</f>
        <v>0.37619660828942059</v>
      </c>
      <c r="H5" s="25">
        <f t="shared" si="3"/>
        <v>752.39321657884113</v>
      </c>
      <c r="J5" s="25">
        <f t="shared" si="4"/>
        <v>7.8</v>
      </c>
      <c r="K5" s="25">
        <f>VLOOKUP(J5,'Spezifische Werte'!$B$2:$C$4002,2,FALSE)</f>
        <v>0.3821877888895947</v>
      </c>
      <c r="L5" s="25">
        <f t="shared" si="5"/>
        <v>764.37557777918937</v>
      </c>
      <c r="N5" s="30" t="s">
        <v>80</v>
      </c>
      <c r="O5" s="28">
        <v>10</v>
      </c>
      <c r="P5" s="28" t="s">
        <v>26</v>
      </c>
      <c r="R5" s="25">
        <v>3</v>
      </c>
      <c r="S5" s="25">
        <v>2</v>
      </c>
      <c r="T5" s="25">
        <f>LARGE($H$3:$H$8762,R5)/1000</f>
        <v>2</v>
      </c>
      <c r="U5" s="25">
        <f t="shared" si="6"/>
        <v>2</v>
      </c>
      <c r="W5" s="17">
        <f>Eingabe!H6</f>
        <v>279</v>
      </c>
      <c r="X5" s="17">
        <f t="shared" si="7"/>
        <v>2.79</v>
      </c>
      <c r="Y5" s="17">
        <f t="shared" si="8"/>
        <v>280</v>
      </c>
      <c r="Z5" s="91">
        <v>20</v>
      </c>
      <c r="AA5" s="17">
        <v>99</v>
      </c>
      <c r="AB5" s="25">
        <f t="shared" si="9"/>
        <v>1.1374080882352941E-2</v>
      </c>
      <c r="AC5" s="25">
        <f t="shared" si="10"/>
        <v>4.4475757575757582</v>
      </c>
      <c r="AD5" s="25">
        <f t="shared" si="1"/>
        <v>4.4712121212121225</v>
      </c>
      <c r="AE5" s="25">
        <f>SUMIFS($H$3:$H$8762,$Y$3:$Y$8762,Kalkulationen!Z5)/1000</f>
        <v>22.829997837918807</v>
      </c>
      <c r="AF5" s="25">
        <f>SUMIFS($L$3:$L$8762,$Y$3:$Y$8762,Kalkulationen!Z5)/1000</f>
        <v>23.152952606650857</v>
      </c>
    </row>
    <row r="6" spans="1:32" x14ac:dyDescent="0.15">
      <c r="A6" s="82">
        <f t="shared" si="2"/>
        <v>1</v>
      </c>
      <c r="B6" s="46">
        <v>43466.125011574077</v>
      </c>
      <c r="C6" s="47">
        <f>Eingabe!G7</f>
        <v>5.3</v>
      </c>
      <c r="D6" s="77">
        <v>6</v>
      </c>
      <c r="E6" s="47"/>
      <c r="F6" s="25">
        <f t="shared" si="0"/>
        <v>7.91</v>
      </c>
      <c r="G6" s="25">
        <f>VLOOKUP(F6,'Spezifische Werte'!$B$2:$C$4002,2,FALSE)</f>
        <v>0.39893199083383452</v>
      </c>
      <c r="H6" s="25">
        <f t="shared" si="3"/>
        <v>797.86398166766901</v>
      </c>
      <c r="J6" s="25">
        <f t="shared" si="4"/>
        <v>7.95</v>
      </c>
      <c r="K6" s="25">
        <f>VLOOKUP(J6,'Spezifische Werte'!$B$2:$C$4002,2,FALSE)</f>
        <v>0.40511792205919206</v>
      </c>
      <c r="L6" s="25">
        <f t="shared" si="5"/>
        <v>810.23584411838408</v>
      </c>
      <c r="N6" s="30" t="s">
        <v>29</v>
      </c>
      <c r="O6" s="28" t="str">
        <f>Eingabe!C6</f>
        <v>Exponentielles Windprofil</v>
      </c>
      <c r="P6" s="28" t="s">
        <v>24</v>
      </c>
      <c r="R6" s="25">
        <v>4</v>
      </c>
      <c r="S6" s="25">
        <v>3</v>
      </c>
      <c r="T6" s="25">
        <f t="shared" ref="T6:T69" si="11">LARGE($H$3:$H$8762,R6)/1000</f>
        <v>2</v>
      </c>
      <c r="U6" s="25">
        <f t="shared" si="6"/>
        <v>2</v>
      </c>
      <c r="W6" s="17">
        <f>Eingabe!H7</f>
        <v>282</v>
      </c>
      <c r="X6" s="17">
        <f t="shared" si="7"/>
        <v>2.82</v>
      </c>
      <c r="Y6" s="17">
        <f t="shared" si="8"/>
        <v>280</v>
      </c>
      <c r="Z6" s="91">
        <v>30</v>
      </c>
      <c r="AA6" s="17">
        <v>106</v>
      </c>
      <c r="AB6" s="25">
        <f t="shared" si="9"/>
        <v>1.2178308823529412E-2</v>
      </c>
      <c r="AC6" s="25">
        <f t="shared" si="10"/>
        <v>4.6987735849056591</v>
      </c>
      <c r="AD6" s="25">
        <f t="shared" si="1"/>
        <v>4.7250000000000005</v>
      </c>
      <c r="AE6" s="25">
        <f>SUMIFS($H$3:$H$8762,$Y$3:$Y$8762,Kalkulationen!Z6)/1000</f>
        <v>29.878312188144559</v>
      </c>
      <c r="AF6" s="25">
        <f>SUMIFS($L$3:$L$8762,$Y$3:$Y$8762,Kalkulationen!Z6)/1000</f>
        <v>30.375908956370605</v>
      </c>
    </row>
    <row r="7" spans="1:32" x14ac:dyDescent="0.15">
      <c r="A7" s="82">
        <f t="shared" si="2"/>
        <v>1</v>
      </c>
      <c r="B7" s="46">
        <v>43466.166666666657</v>
      </c>
      <c r="C7" s="47">
        <f>Eingabe!G8</f>
        <v>5.5</v>
      </c>
      <c r="D7" s="77">
        <v>7</v>
      </c>
      <c r="E7" s="47"/>
      <c r="F7" s="25">
        <f t="shared" si="0"/>
        <v>8.2100000000000009</v>
      </c>
      <c r="G7" s="25">
        <f>VLOOKUP(F7,'Spezifische Werte'!$B$2:$C$4002,2,FALSE)</f>
        <v>0.4465432352525967</v>
      </c>
      <c r="H7" s="25">
        <f t="shared" si="3"/>
        <v>893.08647050519346</v>
      </c>
      <c r="J7" s="25">
        <f t="shared" si="4"/>
        <v>8.25</v>
      </c>
      <c r="K7" s="25">
        <f>VLOOKUP(J7,'Spezifische Werte'!$B$2:$C$4002,2,FALSE)</f>
        <v>0.45308958157539997</v>
      </c>
      <c r="L7" s="25">
        <f t="shared" si="5"/>
        <v>906.17916315079992</v>
      </c>
      <c r="N7" s="30" t="s">
        <v>81</v>
      </c>
      <c r="O7" s="49">
        <f>1/LN(SQRT(O4*O5)/O8)</f>
        <v>0.17371779276130073</v>
      </c>
      <c r="P7" s="28" t="s">
        <v>24</v>
      </c>
      <c r="R7" s="25">
        <v>5</v>
      </c>
      <c r="S7" s="25">
        <v>4</v>
      </c>
      <c r="T7" s="25">
        <f t="shared" si="11"/>
        <v>2</v>
      </c>
      <c r="U7" s="25">
        <f t="shared" si="6"/>
        <v>2</v>
      </c>
      <c r="W7" s="17">
        <f>Eingabe!H8</f>
        <v>287</v>
      </c>
      <c r="X7" s="17">
        <f t="shared" si="7"/>
        <v>2.87</v>
      </c>
      <c r="Y7" s="17">
        <f t="shared" si="8"/>
        <v>290</v>
      </c>
      <c r="Z7" s="91">
        <v>40</v>
      </c>
      <c r="AA7" s="17">
        <v>99</v>
      </c>
      <c r="AB7" s="25">
        <f t="shared" si="9"/>
        <v>1.1374080882352941E-2</v>
      </c>
      <c r="AC7" s="25">
        <f t="shared" si="10"/>
        <v>4.2528282828282835</v>
      </c>
      <c r="AD7" s="25">
        <f t="shared" si="1"/>
        <v>4.2757575757575745</v>
      </c>
      <c r="AE7" s="25">
        <f>SUMIFS($H$3:$H$8762,$Y$3:$Y$8762,Kalkulationen!Z7)/1000</f>
        <v>19.683960664985818</v>
      </c>
      <c r="AF7" s="25">
        <f>SUMIFS($L$3:$L$8762,$Y$3:$Y$8762,Kalkulationen!Z7)/1000</f>
        <v>20.034464723437317</v>
      </c>
    </row>
    <row r="8" spans="1:32" x14ac:dyDescent="0.15">
      <c r="A8" s="82">
        <f t="shared" si="2"/>
        <v>1</v>
      </c>
      <c r="B8" s="46">
        <v>43466.208333333321</v>
      </c>
      <c r="C8" s="47">
        <f>Eingabe!G9</f>
        <v>5.3</v>
      </c>
      <c r="D8" s="77">
        <v>8</v>
      </c>
      <c r="E8" s="47"/>
      <c r="F8" s="25">
        <f t="shared" si="0"/>
        <v>7.91</v>
      </c>
      <c r="G8" s="25">
        <f>VLOOKUP(F8,'Spezifische Werte'!$B$2:$C$4002,2,FALSE)</f>
        <v>0.39893199083383452</v>
      </c>
      <c r="H8" s="25">
        <f t="shared" si="3"/>
        <v>797.86398166766901</v>
      </c>
      <c r="J8" s="25">
        <f t="shared" si="4"/>
        <v>7.95</v>
      </c>
      <c r="K8" s="25">
        <f>VLOOKUP(J8,'Spezifische Werte'!$B$2:$C$4002,2,FALSE)</f>
        <v>0.40511792205919206</v>
      </c>
      <c r="L8" s="25">
        <f t="shared" si="5"/>
        <v>810.23584411838408</v>
      </c>
      <c r="N8" s="30" t="s">
        <v>13</v>
      </c>
      <c r="O8" s="50">
        <f>Eingabe!C10</f>
        <v>0.1</v>
      </c>
      <c r="P8" s="28" t="s">
        <v>26</v>
      </c>
      <c r="R8" s="25">
        <v>6</v>
      </c>
      <c r="S8" s="25">
        <v>5</v>
      </c>
      <c r="T8" s="25">
        <f t="shared" si="11"/>
        <v>2</v>
      </c>
      <c r="U8" s="25">
        <f t="shared" si="6"/>
        <v>2</v>
      </c>
      <c r="W8" s="17">
        <f>Eingabe!H9</f>
        <v>292</v>
      </c>
      <c r="X8" s="17">
        <f t="shared" si="7"/>
        <v>2.92</v>
      </c>
      <c r="Y8" s="17">
        <f t="shared" si="8"/>
        <v>290</v>
      </c>
      <c r="Z8" s="91">
        <v>50</v>
      </c>
      <c r="AA8" s="17">
        <v>118</v>
      </c>
      <c r="AB8" s="25">
        <f t="shared" si="9"/>
        <v>1.3556985294117647E-2</v>
      </c>
      <c r="AC8" s="25">
        <f t="shared" si="10"/>
        <v>4.9157627118644074</v>
      </c>
      <c r="AD8" s="25">
        <f t="shared" si="1"/>
        <v>4.942372881355932</v>
      </c>
      <c r="AE8" s="25">
        <f>SUMIFS($H$3:$H$8762,$Y$3:$Y$8762,Kalkulationen!Z8)/1000</f>
        <v>35.201730330626944</v>
      </c>
      <c r="AF8" s="25">
        <f>SUMIFS($L$3:$L$8762,$Y$3:$Y$8762,Kalkulationen!Z8)/1000</f>
        <v>35.743231285320903</v>
      </c>
    </row>
    <row r="9" spans="1:32" x14ac:dyDescent="0.15">
      <c r="A9" s="82">
        <f t="shared" si="2"/>
        <v>1</v>
      </c>
      <c r="B9" s="46">
        <v>43466.250011574077</v>
      </c>
      <c r="C9" s="47">
        <f>Eingabe!G10</f>
        <v>5.5</v>
      </c>
      <c r="D9" s="77">
        <v>9</v>
      </c>
      <c r="E9" s="47"/>
      <c r="F9" s="25">
        <f t="shared" si="0"/>
        <v>8.2100000000000009</v>
      </c>
      <c r="G9" s="25">
        <f>VLOOKUP(F9,'Spezifische Werte'!$B$2:$C$4002,2,FALSE)</f>
        <v>0.4465432352525967</v>
      </c>
      <c r="H9" s="25">
        <f t="shared" si="3"/>
        <v>893.08647050519346</v>
      </c>
      <c r="J9" s="25">
        <f t="shared" si="4"/>
        <v>8.25</v>
      </c>
      <c r="K9" s="25">
        <f>VLOOKUP(J9,'Spezifische Werte'!$B$2:$C$4002,2,FALSE)</f>
        <v>0.45308958157539997</v>
      </c>
      <c r="L9" s="25">
        <f t="shared" si="5"/>
        <v>906.17916315079992</v>
      </c>
      <c r="N9" s="30" t="s">
        <v>27</v>
      </c>
      <c r="O9" s="28">
        <f>Eingabe!C5</f>
        <v>2</v>
      </c>
      <c r="P9" s="28" t="s">
        <v>28</v>
      </c>
      <c r="R9" s="25">
        <v>7</v>
      </c>
      <c r="S9" s="25">
        <v>6</v>
      </c>
      <c r="T9" s="25">
        <f t="shared" si="11"/>
        <v>2</v>
      </c>
      <c r="U9" s="25">
        <f t="shared" si="6"/>
        <v>2</v>
      </c>
      <c r="W9" s="17">
        <f>Eingabe!H10</f>
        <v>302</v>
      </c>
      <c r="X9" s="17">
        <f t="shared" si="7"/>
        <v>3.02</v>
      </c>
      <c r="Y9" s="17">
        <f t="shared" si="8"/>
        <v>300</v>
      </c>
      <c r="Z9" s="91">
        <v>60</v>
      </c>
      <c r="AA9" s="17">
        <v>108</v>
      </c>
      <c r="AB9" s="25">
        <f t="shared" si="9"/>
        <v>1.2408088235294117E-2</v>
      </c>
      <c r="AC9" s="25">
        <f t="shared" si="10"/>
        <v>4.1993518518518522</v>
      </c>
      <c r="AD9" s="25">
        <f t="shared" si="1"/>
        <v>4.2222222222222188</v>
      </c>
      <c r="AE9" s="25">
        <f>SUMIFS($H$3:$H$8762,$Y$3:$Y$8762,Kalkulationen!Z9)/1000</f>
        <v>21.180148673476854</v>
      </c>
      <c r="AF9" s="25">
        <f>SUMIFS($L$3:$L$8762,$Y$3:$Y$8762,Kalkulationen!Z9)/1000</f>
        <v>21.554911253430273</v>
      </c>
    </row>
    <row r="10" spans="1:32" x14ac:dyDescent="0.15">
      <c r="A10" s="82">
        <f t="shared" si="2"/>
        <v>1</v>
      </c>
      <c r="B10" s="46">
        <v>43466.29166666665</v>
      </c>
      <c r="C10" s="47">
        <f>Eingabe!G11</f>
        <v>6.6</v>
      </c>
      <c r="D10" s="77">
        <v>10</v>
      </c>
      <c r="E10" s="47"/>
      <c r="F10" s="25">
        <f t="shared" si="0"/>
        <v>9.85</v>
      </c>
      <c r="G10" s="25">
        <f>VLOOKUP(F10,'Spezifische Werte'!$B$2:$C$4002,2,FALSE)</f>
        <v>0.72027431855487523</v>
      </c>
      <c r="H10" s="25">
        <f t="shared" si="3"/>
        <v>1440.5486371097504</v>
      </c>
      <c r="J10" s="25">
        <f t="shared" si="4"/>
        <v>9.9</v>
      </c>
      <c r="K10" s="25">
        <f>VLOOKUP(J10,'Spezifische Werte'!$B$2:$C$4002,2,FALSE)</f>
        <v>0.72744279855046079</v>
      </c>
      <c r="L10" s="25">
        <f t="shared" si="5"/>
        <v>1454.8855971009216</v>
      </c>
      <c r="N10" s="51"/>
      <c r="R10" s="25">
        <v>8</v>
      </c>
      <c r="S10" s="25">
        <v>7</v>
      </c>
      <c r="T10" s="25">
        <f t="shared" si="11"/>
        <v>2</v>
      </c>
      <c r="U10" s="25">
        <f t="shared" si="6"/>
        <v>2</v>
      </c>
      <c r="W10" s="17">
        <f>Eingabe!H11</f>
        <v>306</v>
      </c>
      <c r="X10" s="17">
        <f t="shared" si="7"/>
        <v>3.06</v>
      </c>
      <c r="Y10" s="17">
        <f t="shared" si="8"/>
        <v>310</v>
      </c>
      <c r="Z10" s="91">
        <v>70</v>
      </c>
      <c r="AA10" s="17">
        <v>147</v>
      </c>
      <c r="AB10" s="25">
        <f t="shared" si="9"/>
        <v>1.6888786764705881E-2</v>
      </c>
      <c r="AC10" s="25">
        <f t="shared" si="10"/>
        <v>5.423877551020408</v>
      </c>
      <c r="AD10" s="25">
        <f t="shared" si="1"/>
        <v>5.4530612244897965</v>
      </c>
      <c r="AE10" s="25">
        <f>SUMIFS($H$3:$H$8762,$Y$3:$Y$8762,Kalkulationen!Z10)/1000</f>
        <v>52.57972727864631</v>
      </c>
      <c r="AF10" s="25">
        <f>SUMIFS($L$3:$L$8762,$Y$3:$Y$8762,Kalkulationen!Z10)/1000</f>
        <v>53.325806006583534</v>
      </c>
    </row>
    <row r="11" spans="1:32" x14ac:dyDescent="0.15">
      <c r="A11" s="82">
        <f t="shared" si="2"/>
        <v>1</v>
      </c>
      <c r="B11" s="46">
        <v>43466.333333333314</v>
      </c>
      <c r="C11" s="47">
        <f>Eingabe!G12</f>
        <v>7.2</v>
      </c>
      <c r="D11" s="77">
        <v>11</v>
      </c>
      <c r="E11" s="47"/>
      <c r="F11" s="25">
        <f t="shared" si="0"/>
        <v>10.74</v>
      </c>
      <c r="G11" s="25">
        <f>VLOOKUP(F11,'Spezifische Werte'!$B$2:$C$4002,2,FALSE)</f>
        <v>0.82701392432538656</v>
      </c>
      <c r="H11" s="25">
        <f t="shared" si="3"/>
        <v>1654.0278486507732</v>
      </c>
      <c r="J11" s="25">
        <f t="shared" si="4"/>
        <v>10.8</v>
      </c>
      <c r="K11" s="25">
        <f>VLOOKUP(J11,'Spezifische Werte'!$B$2:$C$4002,2,FALSE)</f>
        <v>0.83269098357721782</v>
      </c>
      <c r="L11" s="25">
        <f t="shared" si="5"/>
        <v>1665.3819671544356</v>
      </c>
      <c r="N11" s="51"/>
      <c r="R11" s="25">
        <v>9</v>
      </c>
      <c r="S11" s="25">
        <v>8</v>
      </c>
      <c r="T11" s="25">
        <f t="shared" si="11"/>
        <v>2</v>
      </c>
      <c r="U11" s="25">
        <f t="shared" si="6"/>
        <v>2</v>
      </c>
      <c r="W11" s="17">
        <f>Eingabe!H12</f>
        <v>302</v>
      </c>
      <c r="X11" s="17">
        <f t="shared" si="7"/>
        <v>3.02</v>
      </c>
      <c r="Y11" s="17">
        <f t="shared" si="8"/>
        <v>300</v>
      </c>
      <c r="Z11" s="91">
        <v>80</v>
      </c>
      <c r="AA11" s="17">
        <v>271</v>
      </c>
      <c r="AB11" s="25">
        <f t="shared" si="9"/>
        <v>3.1135110294117647E-2</v>
      </c>
      <c r="AC11" s="25">
        <f t="shared" si="10"/>
        <v>5.8376014760147612</v>
      </c>
      <c r="AD11" s="25">
        <f t="shared" si="1"/>
        <v>5.8693726937269446</v>
      </c>
      <c r="AE11" s="25">
        <f>SUMIFS($H$3:$H$8762,$Y$3:$Y$8762,Kalkulationen!Z11)/1000</f>
        <v>124.31327115701974</v>
      </c>
      <c r="AF11" s="25">
        <f>SUMIFS($L$3:$L$8762,$Y$3:$Y$8762,Kalkulationen!Z11)/1000</f>
        <v>126.04888105806505</v>
      </c>
    </row>
    <row r="12" spans="1:32" x14ac:dyDescent="0.15">
      <c r="A12" s="82">
        <f t="shared" si="2"/>
        <v>1</v>
      </c>
      <c r="B12" s="46">
        <v>43466.375011574077</v>
      </c>
      <c r="C12" s="47">
        <f>Eingabe!G13</f>
        <v>8</v>
      </c>
      <c r="D12" s="77">
        <v>12</v>
      </c>
      <c r="E12" s="47"/>
      <c r="F12" s="25">
        <f t="shared" si="0"/>
        <v>11.93</v>
      </c>
      <c r="G12" s="25">
        <f>VLOOKUP(F12,'Spezifische Werte'!$B$2:$C$4002,2,FALSE)</f>
        <v>0.91009599537005847</v>
      </c>
      <c r="H12" s="25">
        <f t="shared" si="3"/>
        <v>1820.191990740117</v>
      </c>
      <c r="J12" s="25">
        <f t="shared" si="4"/>
        <v>12</v>
      </c>
      <c r="K12" s="25">
        <f>VLOOKUP(J12,'Spezifische Werte'!$B$2:$C$4002,2,FALSE)</f>
        <v>0.91357731308133205</v>
      </c>
      <c r="L12" s="25">
        <f t="shared" si="5"/>
        <v>1827.154626162664</v>
      </c>
      <c r="N12" s="51"/>
      <c r="Q12" s="51"/>
      <c r="R12" s="25">
        <v>10</v>
      </c>
      <c r="S12" s="25">
        <v>9</v>
      </c>
      <c r="T12" s="25">
        <f t="shared" si="11"/>
        <v>1.9999709086807687</v>
      </c>
      <c r="U12" s="25">
        <f t="shared" si="6"/>
        <v>1.9999217130566835</v>
      </c>
      <c r="W12" s="17">
        <f>Eingabe!H13</f>
        <v>281</v>
      </c>
      <c r="X12" s="17">
        <f t="shared" si="7"/>
        <v>2.81</v>
      </c>
      <c r="Y12" s="17">
        <f t="shared" si="8"/>
        <v>280</v>
      </c>
      <c r="Z12" s="91">
        <v>90</v>
      </c>
      <c r="AA12" s="17">
        <v>407</v>
      </c>
      <c r="AB12" s="25">
        <f t="shared" si="9"/>
        <v>4.6760110294117647E-2</v>
      </c>
      <c r="AC12" s="25">
        <f t="shared" si="10"/>
        <v>5.6377395577395539</v>
      </c>
      <c r="AD12" s="25">
        <f t="shared" si="1"/>
        <v>5.6686732186732174</v>
      </c>
      <c r="AE12" s="25">
        <f>SUMIFS($H$3:$H$8762,$Y$3:$Y$8762,Kalkulationen!Z12)/1000</f>
        <v>173.97313200820625</v>
      </c>
      <c r="AF12" s="25">
        <f>SUMIFS($L$3:$L$8762,$Y$3:$Y$8762,Kalkulationen!Z12)/1000</f>
        <v>176.50074727348115</v>
      </c>
    </row>
    <row r="13" spans="1:32" x14ac:dyDescent="0.15">
      <c r="A13" s="82">
        <f t="shared" si="2"/>
        <v>1</v>
      </c>
      <c r="B13" s="46">
        <v>43466.416666666642</v>
      </c>
      <c r="C13" s="47">
        <f>Eingabe!G14</f>
        <v>8.6</v>
      </c>
      <c r="D13" s="77">
        <v>13</v>
      </c>
      <c r="E13" s="47"/>
      <c r="F13" s="25">
        <f t="shared" si="0"/>
        <v>12.83</v>
      </c>
      <c r="G13" s="25">
        <f>VLOOKUP(F13,'Spezifische Werte'!$B$2:$C$4002,2,FALSE)</f>
        <v>0.94871367461487521</v>
      </c>
      <c r="H13" s="25">
        <f t="shared" si="3"/>
        <v>1897.4273492297505</v>
      </c>
      <c r="J13" s="25">
        <f t="shared" si="4"/>
        <v>12.9</v>
      </c>
      <c r="K13" s="25">
        <f>VLOOKUP(J13,'Spezifische Werte'!$B$2:$C$4002,2,FALSE)</f>
        <v>0.95117944099382257</v>
      </c>
      <c r="L13" s="25">
        <f t="shared" si="5"/>
        <v>1902.3588819876452</v>
      </c>
      <c r="R13" s="25">
        <v>11</v>
      </c>
      <c r="S13" s="25">
        <v>10</v>
      </c>
      <c r="T13" s="25">
        <f t="shared" si="11"/>
        <v>1.9998895923284457</v>
      </c>
      <c r="U13" s="25">
        <f t="shared" si="6"/>
        <v>1.9998949146457852</v>
      </c>
      <c r="W13" s="17">
        <f>Eingabe!H14</f>
        <v>295</v>
      </c>
      <c r="X13" s="17">
        <f t="shared" si="7"/>
        <v>2.95</v>
      </c>
      <c r="Y13" s="17">
        <f t="shared" si="8"/>
        <v>300</v>
      </c>
      <c r="Z13" s="91">
        <v>100</v>
      </c>
      <c r="AA13" s="17">
        <v>482</v>
      </c>
      <c r="AB13" s="25">
        <f t="shared" si="9"/>
        <v>5.5376838235294115E-2</v>
      </c>
      <c r="AC13" s="25">
        <f t="shared" si="10"/>
        <v>5.4038174273858894</v>
      </c>
      <c r="AD13" s="25">
        <f t="shared" si="1"/>
        <v>5.4336099585062252</v>
      </c>
      <c r="AE13" s="25">
        <f>SUMIFS($H$3:$H$8762,$Y$3:$Y$8762,Kalkulationen!Z13)/1000</f>
        <v>193.53104287439609</v>
      </c>
      <c r="AF13" s="25">
        <f>SUMIFS($L$3:$L$8762,$Y$3:$Y$8762,Kalkulationen!Z13)/1000</f>
        <v>195.9155663746798</v>
      </c>
    </row>
    <row r="14" spans="1:32" x14ac:dyDescent="0.15">
      <c r="A14" s="82">
        <f t="shared" si="2"/>
        <v>1</v>
      </c>
      <c r="B14" s="46">
        <v>43466.458333333307</v>
      </c>
      <c r="C14" s="47">
        <f>Eingabe!G15</f>
        <v>7.9</v>
      </c>
      <c r="D14" s="77">
        <v>14</v>
      </c>
      <c r="E14" s="47"/>
      <c r="F14" s="25">
        <f t="shared" si="0"/>
        <v>11.79</v>
      </c>
      <c r="G14" s="25">
        <f>VLOOKUP(F14,'Spezifische Werte'!$B$2:$C$4002,2,FALSE)</f>
        <v>0.90283430382971097</v>
      </c>
      <c r="H14" s="25">
        <f t="shared" si="3"/>
        <v>1805.6686076594219</v>
      </c>
      <c r="J14" s="25">
        <f t="shared" si="4"/>
        <v>11.85</v>
      </c>
      <c r="K14" s="25">
        <f>VLOOKUP(J14,'Spezifische Werte'!$B$2:$C$4002,2,FALSE)</f>
        <v>0.90599923861330134</v>
      </c>
      <c r="L14" s="25">
        <f t="shared" si="5"/>
        <v>1811.9984772266027</v>
      </c>
      <c r="N14" s="40" t="s">
        <v>82</v>
      </c>
      <c r="O14" s="38" t="s">
        <v>30</v>
      </c>
      <c r="P14" s="38" t="s">
        <v>67</v>
      </c>
      <c r="R14" s="25">
        <v>12</v>
      </c>
      <c r="S14" s="25">
        <v>11</v>
      </c>
      <c r="T14" s="25">
        <f t="shared" si="11"/>
        <v>1.9998735504295087</v>
      </c>
      <c r="U14" s="25">
        <f t="shared" si="6"/>
        <v>1.9998753926030208</v>
      </c>
      <c r="W14" s="17">
        <f>Eingabe!H15</f>
        <v>288</v>
      </c>
      <c r="X14" s="17">
        <f t="shared" si="7"/>
        <v>2.88</v>
      </c>
      <c r="Y14" s="17">
        <f t="shared" si="8"/>
        <v>290</v>
      </c>
      <c r="Z14" s="91">
        <v>110</v>
      </c>
      <c r="AA14" s="17">
        <v>0</v>
      </c>
      <c r="AB14" s="25">
        <f t="shared" si="9"/>
        <v>0</v>
      </c>
      <c r="AC14" s="25">
        <f t="shared" si="10"/>
        <v>5.7396232876712343</v>
      </c>
      <c r="AD14" s="25">
        <f t="shared" si="1"/>
        <v>5.7708904109589056</v>
      </c>
      <c r="AE14" s="25">
        <f>SUMIFS($H$3:$H$8762,$Y$3:$Y$8762,Kalkulationen!Z14)/1000</f>
        <v>138.87316839426902</v>
      </c>
      <c r="AF14" s="25">
        <f>SUMIFS($L$3:$L$8762,$Y$3:$Y$8762,Kalkulationen!Z14)/1000</f>
        <v>140.4083431401634</v>
      </c>
    </row>
    <row r="15" spans="1:32" x14ac:dyDescent="0.15">
      <c r="A15" s="82">
        <f t="shared" si="2"/>
        <v>1</v>
      </c>
      <c r="B15" s="46">
        <v>43466.500011574077</v>
      </c>
      <c r="C15" s="47">
        <f>Eingabe!G16</f>
        <v>7</v>
      </c>
      <c r="D15" s="77">
        <v>15</v>
      </c>
      <c r="E15" s="47"/>
      <c r="F15" s="25">
        <f t="shared" si="0"/>
        <v>10.44</v>
      </c>
      <c r="G15" s="25">
        <f>VLOOKUP(F15,'Spezifische Werte'!$B$2:$C$4002,2,FALSE)</f>
        <v>0.79583970836381801</v>
      </c>
      <c r="H15" s="25">
        <f t="shared" si="3"/>
        <v>1591.679416727636</v>
      </c>
      <c r="J15" s="25">
        <f t="shared" si="4"/>
        <v>10.5</v>
      </c>
      <c r="K15" s="25">
        <f>VLOOKUP(J15,'Spezifische Werte'!$B$2:$C$4002,2,FALSE)</f>
        <v>0.80244982214145155</v>
      </c>
      <c r="L15" s="25">
        <f t="shared" si="5"/>
        <v>1604.8996442829032</v>
      </c>
      <c r="N15" s="29" t="s">
        <v>37</v>
      </c>
      <c r="O15" s="28">
        <f>SUMIF($A:$A,1,$H:$H)/1000</f>
        <v>467.33221195882334</v>
      </c>
      <c r="P15" s="28">
        <f>SUMIF($A:$A,1,$L:$L)/1000</f>
        <v>472.22947630281016</v>
      </c>
      <c r="R15" s="25">
        <v>13</v>
      </c>
      <c r="S15" s="25">
        <v>12</v>
      </c>
      <c r="T15" s="25">
        <f t="shared" si="11"/>
        <v>1.999853256107637</v>
      </c>
      <c r="U15" s="25">
        <f t="shared" si="6"/>
        <v>1.9998482683359589</v>
      </c>
      <c r="W15" s="17">
        <f>Eingabe!H16</f>
        <v>290</v>
      </c>
      <c r="X15" s="17">
        <f t="shared" si="7"/>
        <v>2.9</v>
      </c>
      <c r="Y15" s="17">
        <f t="shared" si="8"/>
        <v>290</v>
      </c>
      <c r="Z15" s="91">
        <v>120</v>
      </c>
      <c r="AA15" s="17">
        <v>474</v>
      </c>
      <c r="AB15" s="25">
        <f t="shared" si="9"/>
        <v>5.4457720588235295E-2</v>
      </c>
      <c r="AC15" s="25">
        <f t="shared" si="10"/>
        <v>5.1420329670329679</v>
      </c>
      <c r="AD15" s="25">
        <f t="shared" si="1"/>
        <v>5.1700549450549449</v>
      </c>
      <c r="AE15" s="25">
        <f>SUMIFS($H$3:$H$8762,$Y$3:$Y$8762,Kalkulationen!Z15)/1000</f>
        <v>62.757489003567599</v>
      </c>
      <c r="AF15" s="25">
        <f>SUMIFS($L$3:$L$8762,$Y$3:$Y$8762,Kalkulationen!Z15)/1000</f>
        <v>63.587160774615263</v>
      </c>
    </row>
    <row r="16" spans="1:32" x14ac:dyDescent="0.15">
      <c r="A16" s="82">
        <f t="shared" si="2"/>
        <v>1</v>
      </c>
      <c r="B16" s="46">
        <v>43466.541666666635</v>
      </c>
      <c r="C16" s="47">
        <f>Eingabe!G17</f>
        <v>8.6999999999999993</v>
      </c>
      <c r="D16" s="77">
        <v>16</v>
      </c>
      <c r="E16" s="47"/>
      <c r="F16" s="25">
        <f t="shared" si="0"/>
        <v>12.98</v>
      </c>
      <c r="G16" s="25">
        <f>VLOOKUP(F16,'Spezifische Werte'!$B$2:$C$4002,2,FALSE)</f>
        <v>0.9539023988017965</v>
      </c>
      <c r="H16" s="25">
        <f t="shared" si="3"/>
        <v>1907.804797603593</v>
      </c>
      <c r="J16" s="25">
        <f t="shared" si="4"/>
        <v>13.05</v>
      </c>
      <c r="K16" s="25">
        <f>VLOOKUP(J16,'Spezifische Werte'!$B$2:$C$4002,2,FALSE)</f>
        <v>0.95614864648484632</v>
      </c>
      <c r="L16" s="25">
        <f t="shared" si="5"/>
        <v>1912.2972929696925</v>
      </c>
      <c r="N16" s="30" t="s">
        <v>38</v>
      </c>
      <c r="O16" s="28">
        <f>SUMIF($A:$A,2,$H:$H)/1000</f>
        <v>250.1373973080135</v>
      </c>
      <c r="P16" s="28">
        <f>SUMIF($A:$A,2,$L:$L)/1000</f>
        <v>253.72468278683908</v>
      </c>
      <c r="R16" s="25">
        <v>14</v>
      </c>
      <c r="S16" s="25">
        <v>13</v>
      </c>
      <c r="T16" s="25">
        <f t="shared" si="11"/>
        <v>1.9998433337874539</v>
      </c>
      <c r="U16" s="25">
        <f t="shared" si="6"/>
        <v>1.9998463360089085</v>
      </c>
      <c r="W16" s="17">
        <f>Eingabe!H17</f>
        <v>280</v>
      </c>
      <c r="X16" s="17">
        <f t="shared" si="7"/>
        <v>2.8</v>
      </c>
      <c r="Y16" s="17">
        <f t="shared" si="8"/>
        <v>280</v>
      </c>
      <c r="Z16" s="91">
        <v>130</v>
      </c>
      <c r="AA16" s="17">
        <v>147</v>
      </c>
      <c r="AB16" s="25">
        <f t="shared" si="9"/>
        <v>1.6888786764705881E-2</v>
      </c>
      <c r="AC16" s="25">
        <f t="shared" si="10"/>
        <v>4.7557823129251702</v>
      </c>
      <c r="AD16" s="25">
        <f t="shared" si="1"/>
        <v>4.7816326530612239</v>
      </c>
      <c r="AE16" s="25">
        <f>SUMIFS($H$3:$H$8762,$Y$3:$Y$8762,Kalkulationen!Z16)/1000</f>
        <v>39.541237014004281</v>
      </c>
      <c r="AF16" s="25">
        <f>SUMIFS($L$3:$L$8762,$Y$3:$Y$8762,Kalkulationen!Z16)/1000</f>
        <v>40.143590201437348</v>
      </c>
    </row>
    <row r="17" spans="1:32" x14ac:dyDescent="0.15">
      <c r="A17" s="82">
        <f t="shared" si="2"/>
        <v>1</v>
      </c>
      <c r="B17" s="46">
        <v>43466.583333333299</v>
      </c>
      <c r="C17" s="47">
        <f>Eingabe!G18</f>
        <v>7.4</v>
      </c>
      <c r="D17" s="77">
        <v>17</v>
      </c>
      <c r="E17" s="47"/>
      <c r="F17" s="25">
        <f t="shared" si="0"/>
        <v>11.04</v>
      </c>
      <c r="G17" s="25">
        <f>VLOOKUP(F17,'Spezifische Werte'!$B$2:$C$4002,2,FALSE)</f>
        <v>0.85357274428336571</v>
      </c>
      <c r="H17" s="25">
        <f t="shared" si="3"/>
        <v>1707.1454885667315</v>
      </c>
      <c r="J17" s="25">
        <f t="shared" si="4"/>
        <v>11.1</v>
      </c>
      <c r="K17" s="25">
        <f>VLOOKUP(J17,'Spezifische Werte'!$B$2:$C$4002,2,FALSE)</f>
        <v>0.85834555530496559</v>
      </c>
      <c r="L17" s="25">
        <f t="shared" si="5"/>
        <v>1716.6911106099312</v>
      </c>
      <c r="N17" s="30" t="s">
        <v>39</v>
      </c>
      <c r="O17" s="28">
        <f>SUMIF($A:$A,3,$H:$H)/1000</f>
        <v>321.52470145933881</v>
      </c>
      <c r="P17" s="28">
        <f>SUMIF($A:$A,3,$L:$L)/1000</f>
        <v>325.27089445510501</v>
      </c>
      <c r="R17" s="25">
        <v>15</v>
      </c>
      <c r="S17" s="25">
        <v>14</v>
      </c>
      <c r="T17" s="25">
        <f t="shared" si="11"/>
        <v>1.9985420247245704</v>
      </c>
      <c r="U17" s="25">
        <f t="shared" si="6"/>
        <v>1.9990850811531269</v>
      </c>
      <c r="W17" s="17">
        <f>Eingabe!H18</f>
        <v>269</v>
      </c>
      <c r="X17" s="17">
        <f t="shared" si="7"/>
        <v>2.69</v>
      </c>
      <c r="Y17" s="17">
        <f t="shared" si="8"/>
        <v>270</v>
      </c>
      <c r="Z17" s="91">
        <v>140</v>
      </c>
      <c r="AA17" s="17">
        <v>157</v>
      </c>
      <c r="AB17" s="25">
        <f t="shared" si="9"/>
        <v>1.803768382352941E-2</v>
      </c>
      <c r="AC17" s="25">
        <f t="shared" si="10"/>
        <v>5.1736305732484071</v>
      </c>
      <c r="AD17" s="25">
        <f t="shared" si="1"/>
        <v>5.2022292993630588</v>
      </c>
      <c r="AE17" s="25">
        <f>SUMIFS($H$3:$H$8762,$Y$3:$Y$8762,Kalkulationen!Z17)/1000</f>
        <v>53.867586143128591</v>
      </c>
      <c r="AF17" s="25">
        <f>SUMIFS($L$3:$L$8762,$Y$3:$Y$8762,Kalkulationen!Z17)/1000</f>
        <v>54.548272615708314</v>
      </c>
    </row>
    <row r="18" spans="1:32" x14ac:dyDescent="0.15">
      <c r="A18" s="82">
        <f t="shared" si="2"/>
        <v>1</v>
      </c>
      <c r="B18" s="46">
        <v>43466.625011574077</v>
      </c>
      <c r="C18" s="47">
        <f>Eingabe!G19</f>
        <v>8.6</v>
      </c>
      <c r="D18" s="77">
        <v>18</v>
      </c>
      <c r="E18" s="47"/>
      <c r="F18" s="25">
        <f t="shared" si="0"/>
        <v>12.83</v>
      </c>
      <c r="G18" s="25">
        <f>VLOOKUP(F18,'Spezifische Werte'!$B$2:$C$4002,2,FALSE)</f>
        <v>0.94871367461487521</v>
      </c>
      <c r="H18" s="25">
        <f t="shared" si="3"/>
        <v>1897.4273492297505</v>
      </c>
      <c r="J18" s="25">
        <f t="shared" si="4"/>
        <v>12.9</v>
      </c>
      <c r="K18" s="25">
        <f>VLOOKUP(J18,'Spezifische Werte'!$B$2:$C$4002,2,FALSE)</f>
        <v>0.95117944099382257</v>
      </c>
      <c r="L18" s="25">
        <f t="shared" si="5"/>
        <v>1902.3588819876452</v>
      </c>
      <c r="N18" s="30" t="s">
        <v>40</v>
      </c>
      <c r="O18" s="28">
        <f>SUMIF($A:$A,4,$H:$H)/1000</f>
        <v>308.16280738575722</v>
      </c>
      <c r="P18" s="28">
        <f>SUMIF($A:$A,4,$L:$L)/1000</f>
        <v>312.22494474958881</v>
      </c>
      <c r="R18" s="25">
        <v>16</v>
      </c>
      <c r="S18" s="25">
        <v>15</v>
      </c>
      <c r="T18" s="25">
        <f t="shared" si="11"/>
        <v>1.9985420247245704</v>
      </c>
      <c r="U18" s="25">
        <f t="shared" si="6"/>
        <v>1.9990850811531269</v>
      </c>
      <c r="W18" s="17">
        <f>Eingabe!H19</f>
        <v>270</v>
      </c>
      <c r="X18" s="17">
        <f t="shared" si="7"/>
        <v>2.7</v>
      </c>
      <c r="Y18" s="17">
        <f t="shared" si="8"/>
        <v>270</v>
      </c>
      <c r="Z18" s="91">
        <v>150</v>
      </c>
      <c r="AA18" s="17">
        <v>144</v>
      </c>
      <c r="AB18" s="25">
        <f t="shared" si="9"/>
        <v>1.6544117647058824E-2</v>
      </c>
      <c r="AC18" s="25">
        <f t="shared" si="10"/>
        <v>4.7936805555555555</v>
      </c>
      <c r="AD18" s="25">
        <f t="shared" si="1"/>
        <v>4.8197916666666671</v>
      </c>
      <c r="AE18" s="25">
        <f>SUMIFS($H$3:$H$8762,$Y$3:$Y$8762,Kalkulationen!Z18)/1000</f>
        <v>42.886954920521532</v>
      </c>
      <c r="AF18" s="25">
        <f>SUMIFS($L$3:$L$8762,$Y$3:$Y$8762,Kalkulationen!Z18)/1000</f>
        <v>43.525708403037861</v>
      </c>
    </row>
    <row r="19" spans="1:32" x14ac:dyDescent="0.15">
      <c r="A19" s="82">
        <f t="shared" si="2"/>
        <v>1</v>
      </c>
      <c r="B19" s="46">
        <v>43466.666666666628</v>
      </c>
      <c r="C19" s="47">
        <f>Eingabe!G20</f>
        <v>8.6999999999999993</v>
      </c>
      <c r="D19" s="77">
        <v>19</v>
      </c>
      <c r="E19" s="47"/>
      <c r="F19" s="25">
        <f t="shared" si="0"/>
        <v>12.98</v>
      </c>
      <c r="G19" s="25">
        <f>VLOOKUP(F19,'Spezifische Werte'!$B$2:$C$4002,2,FALSE)</f>
        <v>0.9539023988017965</v>
      </c>
      <c r="H19" s="25">
        <f t="shared" si="3"/>
        <v>1907.804797603593</v>
      </c>
      <c r="J19" s="25">
        <f t="shared" si="4"/>
        <v>13.05</v>
      </c>
      <c r="K19" s="25">
        <f>VLOOKUP(J19,'Spezifische Werte'!$B$2:$C$4002,2,FALSE)</f>
        <v>0.95614864648484632</v>
      </c>
      <c r="L19" s="25">
        <f t="shared" si="5"/>
        <v>1912.2972929696925</v>
      </c>
      <c r="N19" s="30" t="s">
        <v>41</v>
      </c>
      <c r="O19" s="28">
        <f>SUMIF($A:$A,5,$H:$H)/1000</f>
        <v>172.14704461625377</v>
      </c>
      <c r="P19" s="28">
        <f>SUMIF($A:$A,5,$L:$L)/1000</f>
        <v>175.08362766818951</v>
      </c>
      <c r="R19" s="25">
        <v>17</v>
      </c>
      <c r="S19" s="25">
        <v>16</v>
      </c>
      <c r="T19" s="25">
        <f t="shared" si="11"/>
        <v>1.9962772571080147</v>
      </c>
      <c r="U19" s="25">
        <f t="shared" si="6"/>
        <v>1.9970190965879664</v>
      </c>
      <c r="W19" s="17">
        <f>Eingabe!H20</f>
        <v>280</v>
      </c>
      <c r="X19" s="17">
        <f t="shared" si="7"/>
        <v>2.8</v>
      </c>
      <c r="Y19" s="17">
        <f t="shared" si="8"/>
        <v>280</v>
      </c>
      <c r="Z19" s="91">
        <v>160</v>
      </c>
      <c r="AA19" s="17">
        <v>133</v>
      </c>
      <c r="AB19" s="25">
        <f t="shared" si="9"/>
        <v>1.5280330882352941E-2</v>
      </c>
      <c r="AC19" s="25">
        <f t="shared" si="10"/>
        <v>5.0296240601503763</v>
      </c>
      <c r="AD19" s="25">
        <f t="shared" si="1"/>
        <v>5.0571428571428569</v>
      </c>
      <c r="AE19" s="25">
        <f>SUMIFS($H$3:$H$8762,$Y$3:$Y$8762,Kalkulationen!Z19)/1000</f>
        <v>44.416810299095424</v>
      </c>
      <c r="AF19" s="25">
        <f>SUMIFS($L$3:$L$8762,$Y$3:$Y$8762,Kalkulationen!Z19)/1000</f>
        <v>45.02507484064509</v>
      </c>
    </row>
    <row r="20" spans="1:32" x14ac:dyDescent="0.15">
      <c r="A20" s="82">
        <f t="shared" si="2"/>
        <v>1</v>
      </c>
      <c r="B20" s="46">
        <v>43466.708333333292</v>
      </c>
      <c r="C20" s="47">
        <f>Eingabe!G21</f>
        <v>7.7</v>
      </c>
      <c r="D20" s="77">
        <v>20</v>
      </c>
      <c r="E20" s="47"/>
      <c r="F20" s="25">
        <f t="shared" si="0"/>
        <v>11.49</v>
      </c>
      <c r="G20" s="25">
        <f>VLOOKUP(F20,'Spezifische Werte'!$B$2:$C$4002,2,FALSE)</f>
        <v>0.88556097054938376</v>
      </c>
      <c r="H20" s="25">
        <f t="shared" si="3"/>
        <v>1771.1219410987676</v>
      </c>
      <c r="J20" s="25">
        <f t="shared" si="4"/>
        <v>11.55</v>
      </c>
      <c r="K20" s="25">
        <f>VLOOKUP(J20,'Spezifische Werte'!$B$2:$C$4002,2,FALSE)</f>
        <v>0.88923252614910175</v>
      </c>
      <c r="L20" s="25">
        <f t="shared" si="5"/>
        <v>1778.4650522982035</v>
      </c>
      <c r="N20" s="30" t="s">
        <v>42</v>
      </c>
      <c r="O20" s="28">
        <f>SUMIF($A:$A,6,$H:$H)/1000</f>
        <v>269.37520026516785</v>
      </c>
      <c r="P20" s="28">
        <f>SUMIF($A:$A,6,$L:$L)/1000</f>
        <v>273.12064244165623</v>
      </c>
      <c r="R20" s="25">
        <v>18</v>
      </c>
      <c r="S20" s="25">
        <v>17</v>
      </c>
      <c r="T20" s="25">
        <f t="shared" si="11"/>
        <v>1.9962772571080147</v>
      </c>
      <c r="U20" s="25">
        <f t="shared" si="6"/>
        <v>1.9970190965879664</v>
      </c>
      <c r="W20" s="17">
        <f>Eingabe!H21</f>
        <v>280</v>
      </c>
      <c r="X20" s="17">
        <f t="shared" si="7"/>
        <v>2.8</v>
      </c>
      <c r="Y20" s="17">
        <f t="shared" si="8"/>
        <v>280</v>
      </c>
      <c r="Z20" s="91">
        <v>170</v>
      </c>
      <c r="AA20" s="17">
        <v>209</v>
      </c>
      <c r="AB20" s="25">
        <f t="shared" si="9"/>
        <v>2.4011948529411766E-2</v>
      </c>
      <c r="AC20" s="25">
        <f t="shared" si="10"/>
        <v>5.2693301435406683</v>
      </c>
      <c r="AD20" s="25">
        <f t="shared" si="1"/>
        <v>5.2980861244019124</v>
      </c>
      <c r="AE20" s="25">
        <f>SUMIFS($H$3:$H$8762,$Y$3:$Y$8762,Kalkulationen!Z20)/1000</f>
        <v>71.795318106542183</v>
      </c>
      <c r="AF20" s="25">
        <f>SUMIFS($L$3:$L$8762,$Y$3:$Y$8762,Kalkulationen!Z20)/1000</f>
        <v>72.808904985968269</v>
      </c>
    </row>
    <row r="21" spans="1:32" x14ac:dyDescent="0.15">
      <c r="A21" s="82">
        <f t="shared" si="2"/>
        <v>1</v>
      </c>
      <c r="B21" s="46">
        <v>43466.750011574077</v>
      </c>
      <c r="C21" s="47">
        <f>Eingabe!G22</f>
        <v>8.1999999999999993</v>
      </c>
      <c r="D21" s="77">
        <v>21</v>
      </c>
      <c r="E21" s="47"/>
      <c r="F21" s="25">
        <f t="shared" si="0"/>
        <v>12.23</v>
      </c>
      <c r="G21" s="25">
        <f>VLOOKUP(F21,'Spezifische Werte'!$B$2:$C$4002,2,FALSE)</f>
        <v>0.92440865408383055</v>
      </c>
      <c r="H21" s="25">
        <f t="shared" si="3"/>
        <v>1848.8173081676612</v>
      </c>
      <c r="J21" s="25">
        <f t="shared" si="4"/>
        <v>12.3</v>
      </c>
      <c r="K21" s="25">
        <f>VLOOKUP(J21,'Spezifische Werte'!$B$2:$C$4002,2,FALSE)</f>
        <v>0.92753708531738432</v>
      </c>
      <c r="L21" s="25">
        <f t="shared" si="5"/>
        <v>1855.0741706347687</v>
      </c>
      <c r="N21" s="30" t="s">
        <v>43</v>
      </c>
      <c r="O21" s="28">
        <f>SUMIF($A:$A,7,$H:$H)/1000</f>
        <v>201.71788352907092</v>
      </c>
      <c r="P21" s="28">
        <f>SUMIF($A:$A,7,$L:$L)/1000</f>
        <v>204.95060888285792</v>
      </c>
      <c r="R21" s="25">
        <v>19</v>
      </c>
      <c r="S21" s="25">
        <v>18</v>
      </c>
      <c r="T21" s="25">
        <f t="shared" si="11"/>
        <v>1.9949534772649165</v>
      </c>
      <c r="U21" s="25">
        <f t="shared" si="6"/>
        <v>1.9957592775798885</v>
      </c>
      <c r="W21" s="17">
        <f>Eingabe!H22</f>
        <v>293</v>
      </c>
      <c r="X21" s="17">
        <f t="shared" si="7"/>
        <v>2.93</v>
      </c>
      <c r="Y21" s="17">
        <f t="shared" si="8"/>
        <v>290</v>
      </c>
      <c r="Z21" s="91">
        <v>180</v>
      </c>
      <c r="AA21" s="17">
        <v>243</v>
      </c>
      <c r="AB21" s="25">
        <f t="shared" si="9"/>
        <v>2.7918198529411766E-2</v>
      </c>
      <c r="AC21" s="25">
        <f t="shared" si="10"/>
        <v>4.9592181069958876</v>
      </c>
      <c r="AD21" s="25">
        <f t="shared" si="1"/>
        <v>4.9864197530864187</v>
      </c>
      <c r="AE21" s="25">
        <f>SUMIFS($H$3:$H$8762,$Y$3:$Y$8762,Kalkulationen!Z21)/1000</f>
        <v>68.680747486302536</v>
      </c>
      <c r="AF21" s="25">
        <f>SUMIFS($L$3:$L$8762,$Y$3:$Y$8762,Kalkulationen!Z21)/1000</f>
        <v>69.660835740221358</v>
      </c>
    </row>
    <row r="22" spans="1:32" x14ac:dyDescent="0.15">
      <c r="A22" s="82">
        <f t="shared" si="2"/>
        <v>1</v>
      </c>
      <c r="B22" s="46">
        <v>43466.791666666621</v>
      </c>
      <c r="C22" s="47">
        <f>Eingabe!G23</f>
        <v>6.1</v>
      </c>
      <c r="D22" s="77">
        <v>22</v>
      </c>
      <c r="E22" s="47"/>
      <c r="F22" s="25">
        <f t="shared" si="0"/>
        <v>9.1</v>
      </c>
      <c r="G22" s="25">
        <f>VLOOKUP(F22,'Spezifische Werte'!$B$2:$C$4002,2,FALSE)</f>
        <v>0.59886663276505681</v>
      </c>
      <c r="H22" s="25">
        <f t="shared" si="3"/>
        <v>1197.7332655301136</v>
      </c>
      <c r="J22" s="25">
        <f t="shared" si="4"/>
        <v>9.15</v>
      </c>
      <c r="K22" s="25">
        <f>VLOOKUP(J22,'Spezifische Werte'!$B$2:$C$4002,2,FALSE)</f>
        <v>0.60752867779351938</v>
      </c>
      <c r="L22" s="25">
        <f t="shared" si="5"/>
        <v>1215.0573555870387</v>
      </c>
      <c r="N22" s="30" t="s">
        <v>44</v>
      </c>
      <c r="O22" s="28">
        <f>SUMIF($A:$A,8,$H:$H)/1000</f>
        <v>176.89732543207805</v>
      </c>
      <c r="P22" s="28">
        <f>SUMIF($A:$A,8,$L:$L)/1000</f>
        <v>179.74360948727394</v>
      </c>
      <c r="R22" s="25">
        <v>20</v>
      </c>
      <c r="S22" s="25">
        <v>19</v>
      </c>
      <c r="T22" s="25">
        <f t="shared" si="11"/>
        <v>1.9935545899773857</v>
      </c>
      <c r="U22" s="25">
        <f t="shared" si="6"/>
        <v>1.9944007306669274</v>
      </c>
      <c r="W22" s="17">
        <f>Eingabe!H23</f>
        <v>6</v>
      </c>
      <c r="X22" s="17">
        <f t="shared" si="7"/>
        <v>0.06</v>
      </c>
      <c r="Y22" s="17">
        <f t="shared" si="8"/>
        <v>10</v>
      </c>
      <c r="Z22" s="91">
        <v>190</v>
      </c>
      <c r="AA22" s="17">
        <v>274</v>
      </c>
      <c r="AB22" s="25">
        <f t="shared" si="9"/>
        <v>3.1479779411764705E-2</v>
      </c>
      <c r="AC22" s="25">
        <f t="shared" si="10"/>
        <v>5.3671532846715326</v>
      </c>
      <c r="AD22" s="25">
        <f t="shared" si="1"/>
        <v>5.3967153284671561</v>
      </c>
      <c r="AE22" s="25">
        <f>SUMIFS($H$3:$H$8762,$Y$3:$Y$8762,Kalkulationen!Z22)/1000</f>
        <v>98.381197948936304</v>
      </c>
      <c r="AF22" s="25">
        <f>SUMIFS($L$3:$L$8762,$Y$3:$Y$8762,Kalkulationen!Z22)/1000</f>
        <v>99.689180827967974</v>
      </c>
    </row>
    <row r="23" spans="1:32" x14ac:dyDescent="0.15">
      <c r="A23" s="82">
        <f t="shared" si="2"/>
        <v>1</v>
      </c>
      <c r="B23" s="46">
        <v>43466.833333333285</v>
      </c>
      <c r="C23" s="47">
        <f>Eingabe!G24</f>
        <v>5.5</v>
      </c>
      <c r="D23" s="77">
        <v>23</v>
      </c>
      <c r="E23" s="47"/>
      <c r="F23" s="25">
        <f t="shared" si="0"/>
        <v>8.2100000000000009</v>
      </c>
      <c r="G23" s="25">
        <f>VLOOKUP(F23,'Spezifische Werte'!$B$2:$C$4002,2,FALSE)</f>
        <v>0.4465432352525967</v>
      </c>
      <c r="H23" s="25">
        <f t="shared" si="3"/>
        <v>893.08647050519346</v>
      </c>
      <c r="J23" s="25">
        <f t="shared" si="4"/>
        <v>8.25</v>
      </c>
      <c r="K23" s="25">
        <f>VLOOKUP(J23,'Spezifische Werte'!$B$2:$C$4002,2,FALSE)</f>
        <v>0.45308958157539997</v>
      </c>
      <c r="L23" s="25">
        <f t="shared" si="5"/>
        <v>906.17916315079992</v>
      </c>
      <c r="N23" s="30" t="s">
        <v>45</v>
      </c>
      <c r="O23" s="28">
        <f>SUMIF($A:$A,9,$H:$H)/1000</f>
        <v>112.44994498374531</v>
      </c>
      <c r="P23" s="28">
        <f>SUMIF($A:$A,9,$L:$L)/1000</f>
        <v>114.51549170909821</v>
      </c>
      <c r="R23" s="25">
        <v>21</v>
      </c>
      <c r="S23" s="25">
        <v>20</v>
      </c>
      <c r="T23" s="25">
        <f t="shared" si="11"/>
        <v>1.9935545899773857</v>
      </c>
      <c r="U23" s="25">
        <f t="shared" si="6"/>
        <v>1.9944007306669274</v>
      </c>
      <c r="W23" s="17">
        <f>Eingabe!H24</f>
        <v>130</v>
      </c>
      <c r="X23" s="17">
        <f t="shared" si="7"/>
        <v>1.3</v>
      </c>
      <c r="Y23" s="17">
        <f t="shared" si="8"/>
        <v>130</v>
      </c>
      <c r="Z23" s="91">
        <v>200</v>
      </c>
      <c r="AA23" s="17">
        <v>285</v>
      </c>
      <c r="AB23" s="25">
        <f t="shared" si="9"/>
        <v>3.274356617647059E-2</v>
      </c>
      <c r="AC23" s="25">
        <f t="shared" si="10"/>
        <v>5.4264210526315786</v>
      </c>
      <c r="AD23" s="25">
        <f t="shared" si="1"/>
        <v>5.4563157894736865</v>
      </c>
      <c r="AE23" s="25">
        <f>SUMIFS($H$3:$H$8762,$Y$3:$Y$8762,Kalkulationen!Z23)/1000</f>
        <v>110.18013364383611</v>
      </c>
      <c r="AF23" s="25">
        <f>SUMIFS($L$3:$L$8762,$Y$3:$Y$8762,Kalkulationen!Z23)/1000</f>
        <v>111.61464635821281</v>
      </c>
    </row>
    <row r="24" spans="1:32" x14ac:dyDescent="0.15">
      <c r="A24" s="82">
        <f t="shared" si="2"/>
        <v>1</v>
      </c>
      <c r="B24" s="46">
        <v>43466.875011574077</v>
      </c>
      <c r="C24" s="47">
        <f>Eingabe!G25</f>
        <v>5</v>
      </c>
      <c r="D24" s="77">
        <v>24</v>
      </c>
      <c r="E24" s="47"/>
      <c r="F24" s="25">
        <f t="shared" si="0"/>
        <v>7.46</v>
      </c>
      <c r="G24" s="25">
        <f>VLOOKUP(F24,'Spezifische Werte'!$B$2:$C$4002,2,FALSE)</f>
        <v>0.33294203068553224</v>
      </c>
      <c r="H24" s="25">
        <f t="shared" si="3"/>
        <v>665.88406137106449</v>
      </c>
      <c r="J24" s="25">
        <f t="shared" si="4"/>
        <v>7.5</v>
      </c>
      <c r="K24" s="25">
        <f>VLOOKUP(J24,'Spezifische Werte'!$B$2:$C$4002,2,FALSE)</f>
        <v>0.33853673002168488</v>
      </c>
      <c r="L24" s="25">
        <f t="shared" si="5"/>
        <v>677.07346004336978</v>
      </c>
      <c r="N24" s="30" t="s">
        <v>46</v>
      </c>
      <c r="O24" s="28">
        <f>SUMIF($A:$A,10,$H:$H)/1000</f>
        <v>280.55092799345459</v>
      </c>
      <c r="P24" s="28">
        <f>SUMIF($A:$A,10,$L:$L)/1000</f>
        <v>284.71136626012827</v>
      </c>
      <c r="R24" s="25">
        <v>22</v>
      </c>
      <c r="S24" s="25">
        <v>21</v>
      </c>
      <c r="T24" s="25">
        <f t="shared" si="11"/>
        <v>1.9921197096022947</v>
      </c>
      <c r="U24" s="25">
        <f t="shared" si="6"/>
        <v>1.9929828232831679</v>
      </c>
      <c r="W24" s="17">
        <f>Eingabe!H25</f>
        <v>111</v>
      </c>
      <c r="X24" s="17">
        <f t="shared" si="7"/>
        <v>1.1100000000000001</v>
      </c>
      <c r="Y24" s="17">
        <f t="shared" si="8"/>
        <v>110.00000000000001</v>
      </c>
      <c r="Z24" s="91">
        <v>210</v>
      </c>
      <c r="AA24" s="17">
        <v>292</v>
      </c>
      <c r="AB24" s="25">
        <f t="shared" si="9"/>
        <v>3.3547794117647058E-2</v>
      </c>
      <c r="AC24" s="25">
        <f t="shared" si="10"/>
        <v>5.381232876712331</v>
      </c>
      <c r="AD24" s="25">
        <f t="shared" si="1"/>
        <v>5.4107876712328773</v>
      </c>
      <c r="AE24" s="25">
        <f>SUMIFS($H$3:$H$8762,$Y$3:$Y$8762,Kalkulationen!Z24)/1000</f>
        <v>102.05160453965459</v>
      </c>
      <c r="AF24" s="25">
        <f>SUMIFS($L$3:$L$8762,$Y$3:$Y$8762,Kalkulationen!Z24)/1000</f>
        <v>103.4478143762063</v>
      </c>
    </row>
    <row r="25" spans="1:32" x14ac:dyDescent="0.15">
      <c r="A25" s="82">
        <f t="shared" si="2"/>
        <v>1</v>
      </c>
      <c r="B25" s="46">
        <v>43466.916666666613</v>
      </c>
      <c r="C25" s="47">
        <f>Eingabe!G26</f>
        <v>4.7</v>
      </c>
      <c r="D25" s="77">
        <v>25</v>
      </c>
      <c r="E25" s="47"/>
      <c r="F25" s="25">
        <f t="shared" si="0"/>
        <v>7.01</v>
      </c>
      <c r="G25" s="25">
        <f>VLOOKUP(F25,'Spezifische Werte'!$B$2:$C$4002,2,FALSE)</f>
        <v>0.27377270492189271</v>
      </c>
      <c r="H25" s="25">
        <f t="shared" si="3"/>
        <v>547.54540984378536</v>
      </c>
      <c r="J25" s="25">
        <f t="shared" si="4"/>
        <v>7.05</v>
      </c>
      <c r="K25" s="25">
        <f>VLOOKUP(J25,'Spezifische Werte'!$B$2:$C$4002,2,FALSE)</f>
        <v>0.27874593647894402</v>
      </c>
      <c r="L25" s="25">
        <f t="shared" si="5"/>
        <v>557.49187295788806</v>
      </c>
      <c r="N25" s="30" t="s">
        <v>47</v>
      </c>
      <c r="O25" s="28">
        <f>SUMIF($A:$A,11,$H:$H)/1000</f>
        <v>403.91358270925241</v>
      </c>
      <c r="P25" s="28">
        <f>SUMIF($A:$A,11,$L:$L)/1000</f>
        <v>408.70065254333343</v>
      </c>
      <c r="R25" s="25">
        <v>23</v>
      </c>
      <c r="S25" s="25">
        <v>22</v>
      </c>
      <c r="T25" s="25">
        <f t="shared" si="11"/>
        <v>1.9921197096022947</v>
      </c>
      <c r="U25" s="25">
        <f t="shared" si="6"/>
        <v>1.9929828232831679</v>
      </c>
      <c r="W25" s="17">
        <f>Eingabe!H26</f>
        <v>121</v>
      </c>
      <c r="X25" s="17">
        <f t="shared" si="7"/>
        <v>1.21</v>
      </c>
      <c r="Y25" s="17">
        <f t="shared" si="8"/>
        <v>120</v>
      </c>
      <c r="Z25" s="91">
        <v>220</v>
      </c>
      <c r="AA25" s="17">
        <v>0</v>
      </c>
      <c r="AB25" s="25">
        <f t="shared" si="9"/>
        <v>0</v>
      </c>
      <c r="AC25" s="25">
        <f t="shared" si="10"/>
        <v>5.4444318181818181</v>
      </c>
      <c r="AD25" s="25">
        <f t="shared" si="1"/>
        <v>5.4741477272727233</v>
      </c>
      <c r="AE25" s="25">
        <f>SUMIFS($H$3:$H$8762,$Y$3:$Y$8762,Kalkulationen!Z25)/1000</f>
        <v>138.90669463140102</v>
      </c>
      <c r="AF25" s="25">
        <f>SUMIFS($L$3:$L$8762,$Y$3:$Y$8762,Kalkulationen!Z25)/1000</f>
        <v>140.6083310121285</v>
      </c>
    </row>
    <row r="26" spans="1:32" x14ac:dyDescent="0.15">
      <c r="A26" s="82">
        <f t="shared" si="2"/>
        <v>1</v>
      </c>
      <c r="B26" s="46">
        <v>43466.958333333278</v>
      </c>
      <c r="C26" s="47">
        <f>Eingabe!G27</f>
        <v>4.7</v>
      </c>
      <c r="D26" s="77">
        <v>26</v>
      </c>
      <c r="E26" s="47"/>
      <c r="F26" s="25">
        <f t="shared" si="0"/>
        <v>7.01</v>
      </c>
      <c r="G26" s="25">
        <f>VLOOKUP(F26,'Spezifische Werte'!$B$2:$C$4002,2,FALSE)</f>
        <v>0.27377270492189271</v>
      </c>
      <c r="H26" s="25">
        <f t="shared" si="3"/>
        <v>547.54540984378536</v>
      </c>
      <c r="J26" s="25">
        <f t="shared" si="4"/>
        <v>7.05</v>
      </c>
      <c r="K26" s="25">
        <f>VLOOKUP(J26,'Spezifische Werte'!$B$2:$C$4002,2,FALSE)</f>
        <v>0.27874593647894402</v>
      </c>
      <c r="L26" s="25">
        <f t="shared" si="5"/>
        <v>557.49187295788806</v>
      </c>
      <c r="N26" s="31" t="s">
        <v>48</v>
      </c>
      <c r="O26" s="28">
        <f>SUMIF($A:$A,12,$H:$H)/1000</f>
        <v>248.25727032122404</v>
      </c>
      <c r="P26" s="28">
        <f>SUMIF($A:$A,12,$L:$L)/1000</f>
        <v>251.8025718440235</v>
      </c>
      <c r="R26" s="25">
        <v>24</v>
      </c>
      <c r="S26" s="25">
        <v>23</v>
      </c>
      <c r="T26" s="25">
        <f t="shared" si="11"/>
        <v>1.9921197096022947</v>
      </c>
      <c r="U26" s="25">
        <f t="shared" si="6"/>
        <v>1.9929828232831679</v>
      </c>
      <c r="W26" s="17">
        <f>Eingabe!H27</f>
        <v>119</v>
      </c>
      <c r="X26" s="17">
        <f t="shared" si="7"/>
        <v>1.19</v>
      </c>
      <c r="Y26" s="17">
        <f t="shared" si="8"/>
        <v>120</v>
      </c>
      <c r="Z26" s="91">
        <v>230</v>
      </c>
      <c r="AA26" s="17">
        <v>747</v>
      </c>
      <c r="AB26" s="25">
        <f t="shared" si="9"/>
        <v>8.5822610294117641E-2</v>
      </c>
      <c r="AC26" s="25">
        <f t="shared" si="10"/>
        <v>5.2866075949367035</v>
      </c>
      <c r="AD26" s="25">
        <f t="shared" si="1"/>
        <v>5.3156962025316483</v>
      </c>
      <c r="AE26" s="25">
        <f>SUMIFS($H$3:$H$8762,$Y$3:$Y$8762,Kalkulationen!Z26)/1000</f>
        <v>141.34806987496944</v>
      </c>
      <c r="AF26" s="25">
        <f>SUMIFS($L$3:$L$8762,$Y$3:$Y$8762,Kalkulationen!Z26)/1000</f>
        <v>143.29694740266561</v>
      </c>
    </row>
    <row r="27" spans="1:32" x14ac:dyDescent="0.15">
      <c r="A27" s="82">
        <f t="shared" si="2"/>
        <v>1</v>
      </c>
      <c r="B27" s="46">
        <v>43467.000011574077</v>
      </c>
      <c r="C27" s="47">
        <f>Eingabe!G28</f>
        <v>5</v>
      </c>
      <c r="D27" s="77">
        <v>27</v>
      </c>
      <c r="E27" s="47"/>
      <c r="F27" s="25">
        <f t="shared" si="0"/>
        <v>7.46</v>
      </c>
      <c r="G27" s="25">
        <f>VLOOKUP(F27,'Spezifische Werte'!$B$2:$C$4002,2,FALSE)</f>
        <v>0.33294203068553224</v>
      </c>
      <c r="H27" s="25">
        <f t="shared" si="3"/>
        <v>665.88406137106449</v>
      </c>
      <c r="J27" s="25">
        <f t="shared" si="4"/>
        <v>7.5</v>
      </c>
      <c r="K27" s="25">
        <f>VLOOKUP(J27,'Spezifische Werte'!$B$2:$C$4002,2,FALSE)</f>
        <v>0.33853673002168488</v>
      </c>
      <c r="L27" s="25">
        <f t="shared" si="5"/>
        <v>677.07346004336978</v>
      </c>
      <c r="N27" s="32" t="s">
        <v>49</v>
      </c>
      <c r="O27" s="28">
        <f>SUM(O15:O26)</f>
        <v>3212.4662979621799</v>
      </c>
      <c r="P27" s="28">
        <f>SUM(P15:P26)</f>
        <v>3256.0785691309043</v>
      </c>
      <c r="R27" s="25">
        <v>25</v>
      </c>
      <c r="S27" s="25">
        <v>24</v>
      </c>
      <c r="T27" s="25">
        <f t="shared" si="11"/>
        <v>1.9905198216246893</v>
      </c>
      <c r="U27" s="25">
        <f t="shared" si="6"/>
        <v>1.9914713598305767</v>
      </c>
      <c r="W27" s="17">
        <f>Eingabe!H28</f>
        <v>106</v>
      </c>
      <c r="X27" s="17">
        <f t="shared" si="7"/>
        <v>1.06</v>
      </c>
      <c r="Y27" s="17">
        <f t="shared" si="8"/>
        <v>110.00000000000001</v>
      </c>
      <c r="Z27" s="91">
        <v>240</v>
      </c>
      <c r="AA27" s="17">
        <v>407</v>
      </c>
      <c r="AB27" s="25">
        <f t="shared" si="9"/>
        <v>4.6760110294117647E-2</v>
      </c>
      <c r="AC27" s="25">
        <f t="shared" si="10"/>
        <v>5.2571498771498755</v>
      </c>
      <c r="AD27" s="25">
        <f t="shared" si="1"/>
        <v>5.2857493857493854</v>
      </c>
      <c r="AE27" s="25">
        <f>SUMIFS($H$3:$H$8762,$Y$3:$Y$8762,Kalkulationen!Z27)/1000</f>
        <v>143.3149156409543</v>
      </c>
      <c r="AF27" s="25">
        <f>SUMIFS($L$3:$L$8762,$Y$3:$Y$8762,Kalkulationen!Z27)/1000</f>
        <v>145.43174874220904</v>
      </c>
    </row>
    <row r="28" spans="1:32" x14ac:dyDescent="0.15">
      <c r="A28" s="82">
        <f t="shared" si="2"/>
        <v>1</v>
      </c>
      <c r="B28" s="46">
        <v>43467.041666666606</v>
      </c>
      <c r="C28" s="47">
        <f>Eingabe!G29</f>
        <v>3.5</v>
      </c>
      <c r="D28" s="77">
        <v>28</v>
      </c>
      <c r="E28" s="47"/>
      <c r="F28" s="25">
        <f t="shared" si="0"/>
        <v>5.22</v>
      </c>
      <c r="G28" s="25">
        <f>VLOOKUP(F28,'Spezifische Werte'!$B$2:$C$4002,2,FALSE)</f>
        <v>0.10600726326582303</v>
      </c>
      <c r="H28" s="25">
        <f t="shared" si="3"/>
        <v>212.01452653164606</v>
      </c>
      <c r="J28" s="25">
        <f t="shared" si="4"/>
        <v>5.25</v>
      </c>
      <c r="K28" s="25">
        <f>VLOOKUP(J28,'Spezifische Werte'!$B$2:$C$4002,2,FALSE)</f>
        <v>0.10804502827355937</v>
      </c>
      <c r="L28" s="25">
        <f t="shared" si="5"/>
        <v>216.09005654711873</v>
      </c>
      <c r="R28" s="25">
        <v>26</v>
      </c>
      <c r="S28" s="25">
        <v>25</v>
      </c>
      <c r="T28" s="25">
        <f t="shared" si="11"/>
        <v>1.9905198216246893</v>
      </c>
      <c r="U28" s="25">
        <f t="shared" si="6"/>
        <v>1.9914713598305767</v>
      </c>
      <c r="W28" s="17">
        <f>Eingabe!H29</f>
        <v>128</v>
      </c>
      <c r="X28" s="17">
        <f t="shared" si="7"/>
        <v>1.28</v>
      </c>
      <c r="Y28" s="17">
        <f t="shared" si="8"/>
        <v>130</v>
      </c>
      <c r="Z28" s="91">
        <v>250</v>
      </c>
      <c r="AA28" s="17">
        <v>524</v>
      </c>
      <c r="AB28" s="25">
        <f t="shared" si="9"/>
        <v>6.0202205882352942E-2</v>
      </c>
      <c r="AC28" s="25">
        <f t="shared" si="10"/>
        <v>5.4813931297709901</v>
      </c>
      <c r="AD28" s="25">
        <f t="shared" si="1"/>
        <v>5.5113549618320654</v>
      </c>
      <c r="AE28" s="25">
        <f>SUMIFS($H$3:$H$8762,$Y$3:$Y$8762,Kalkulationen!Z28)/1000</f>
        <v>205.57300442050109</v>
      </c>
      <c r="AF28" s="25">
        <f>SUMIFS($L$3:$L$8762,$Y$3:$Y$8762,Kalkulationen!Z28)/1000</f>
        <v>208.38392392559129</v>
      </c>
    </row>
    <row r="29" spans="1:32" x14ac:dyDescent="0.15">
      <c r="A29" s="82">
        <f t="shared" si="2"/>
        <v>1</v>
      </c>
      <c r="B29" s="46">
        <v>43467.08333333327</v>
      </c>
      <c r="C29" s="47">
        <f>Eingabe!G30</f>
        <v>4</v>
      </c>
      <c r="D29" s="77">
        <v>29</v>
      </c>
      <c r="E29" s="47"/>
      <c r="F29" s="25">
        <f t="shared" si="0"/>
        <v>5.97</v>
      </c>
      <c r="G29" s="25">
        <f>VLOOKUP(F29,'Spezifische Werte'!$B$2:$C$4002,2,FALSE)</f>
        <v>0.1627434603343155</v>
      </c>
      <c r="H29" s="25">
        <f t="shared" si="3"/>
        <v>325.486920668631</v>
      </c>
      <c r="J29" s="25">
        <f t="shared" si="4"/>
        <v>6</v>
      </c>
      <c r="K29" s="25">
        <f>VLOOKUP(J29,'Spezifische Werte'!$B$2:$C$4002,2,FALSE)</f>
        <v>0.16538134424295356</v>
      </c>
      <c r="L29" s="25">
        <f t="shared" si="5"/>
        <v>330.76268848590712</v>
      </c>
      <c r="N29" s="30" t="s">
        <v>50</v>
      </c>
      <c r="O29" s="28">
        <f>ROUND(O27/(Eingabe!C5),0)</f>
        <v>1606</v>
      </c>
      <c r="P29" s="28">
        <f>ROUND(P27/(Eingabe!C5),0)</f>
        <v>1628</v>
      </c>
      <c r="R29" s="25">
        <v>27</v>
      </c>
      <c r="S29" s="25">
        <v>26</v>
      </c>
      <c r="T29" s="25">
        <f t="shared" si="11"/>
        <v>1.9905198216246893</v>
      </c>
      <c r="U29" s="25">
        <f t="shared" si="6"/>
        <v>1.9914713598305767</v>
      </c>
      <c r="W29" s="17">
        <f>Eingabe!H30</f>
        <v>110</v>
      </c>
      <c r="X29" s="17">
        <f t="shared" si="7"/>
        <v>1.1000000000000001</v>
      </c>
      <c r="Y29" s="17">
        <f t="shared" si="8"/>
        <v>110.00000000000001</v>
      </c>
      <c r="Z29" s="91">
        <v>260</v>
      </c>
      <c r="AA29" s="17">
        <v>556</v>
      </c>
      <c r="AB29" s="25">
        <f t="shared" si="9"/>
        <v>6.387867647058823E-2</v>
      </c>
      <c r="AC29" s="25">
        <f t="shared" si="10"/>
        <v>5.9654496402877735</v>
      </c>
      <c r="AD29" s="25">
        <f t="shared" si="1"/>
        <v>5.9983812949640294</v>
      </c>
      <c r="AE29" s="25">
        <f>SUMIFS($H$3:$H$8762,$Y$3:$Y$8762,Kalkulationen!Z29)/1000</f>
        <v>262.56528552959776</v>
      </c>
      <c r="AF29" s="25">
        <f>SUMIFS($L$3:$L$8762,$Y$3:$Y$8762,Kalkulationen!Z29)/1000</f>
        <v>265.84847841342213</v>
      </c>
    </row>
    <row r="30" spans="1:32" x14ac:dyDescent="0.15">
      <c r="A30" s="82">
        <f t="shared" si="2"/>
        <v>1</v>
      </c>
      <c r="B30" s="46">
        <v>43467.125011574077</v>
      </c>
      <c r="C30" s="47">
        <f>Eingabe!G31</f>
        <v>2.9</v>
      </c>
      <c r="D30" s="77">
        <v>30</v>
      </c>
      <c r="E30" s="47"/>
      <c r="F30" s="25">
        <f t="shared" si="0"/>
        <v>4.33</v>
      </c>
      <c r="G30" s="25">
        <f>VLOOKUP(F30,'Spezifische Werte'!$B$2:$C$4002,2,FALSE)</f>
        <v>5.667919590547657E-2</v>
      </c>
      <c r="H30" s="25">
        <f t="shared" si="3"/>
        <v>113.35839181095314</v>
      </c>
      <c r="J30" s="25">
        <f t="shared" si="4"/>
        <v>4.3499999999999996</v>
      </c>
      <c r="K30" s="25">
        <f>VLOOKUP(J30,'Spezifische Werte'!$B$2:$C$4002,2,FALSE)</f>
        <v>5.7627330651301621E-2</v>
      </c>
      <c r="L30" s="25">
        <f t="shared" si="5"/>
        <v>115.25466130260324</v>
      </c>
      <c r="N30" s="30" t="s">
        <v>51</v>
      </c>
      <c r="O30" s="33">
        <f>O29/8760</f>
        <v>0.18333333333333332</v>
      </c>
      <c r="P30" s="33">
        <f>P29/8760</f>
        <v>0.18584474885844748</v>
      </c>
      <c r="R30" s="25">
        <v>28</v>
      </c>
      <c r="S30" s="25">
        <v>27</v>
      </c>
      <c r="T30" s="25">
        <f t="shared" si="11"/>
        <v>1.9905198216246893</v>
      </c>
      <c r="U30" s="25">
        <f t="shared" si="6"/>
        <v>1.9914713598305767</v>
      </c>
      <c r="W30" s="17">
        <f>Eingabe!H31</f>
        <v>99</v>
      </c>
      <c r="X30" s="17">
        <f t="shared" si="7"/>
        <v>0.99</v>
      </c>
      <c r="Y30" s="17">
        <f t="shared" si="8"/>
        <v>100</v>
      </c>
      <c r="Z30" s="91">
        <v>270</v>
      </c>
      <c r="AA30" s="17">
        <v>495</v>
      </c>
      <c r="AB30" s="25">
        <f t="shared" si="9"/>
        <v>5.6870404411764705E-2</v>
      </c>
      <c r="AC30" s="25">
        <f t="shared" si="10"/>
        <v>5.7210909090909059</v>
      </c>
      <c r="AD30" s="25">
        <f t="shared" si="1"/>
        <v>5.7524242424242429</v>
      </c>
      <c r="AE30" s="25">
        <f>SUMIFS($H$3:$H$8762,$Y$3:$Y$8762,Kalkulationen!Z30)/1000</f>
        <v>202.7718148479056</v>
      </c>
      <c r="AF30" s="25">
        <f>SUMIFS($L$3:$L$8762,$Y$3:$Y$8762,Kalkulationen!Z30)/1000</f>
        <v>205.45086505899101</v>
      </c>
    </row>
    <row r="31" spans="1:32" x14ac:dyDescent="0.15">
      <c r="A31" s="82">
        <f t="shared" si="2"/>
        <v>1</v>
      </c>
      <c r="B31" s="46">
        <v>43467.166666666599</v>
      </c>
      <c r="C31" s="47">
        <f>Eingabe!G32</f>
        <v>2.7</v>
      </c>
      <c r="D31" s="77">
        <v>31</v>
      </c>
      <c r="E31" s="47"/>
      <c r="F31" s="25">
        <f t="shared" si="0"/>
        <v>4.03</v>
      </c>
      <c r="G31" s="25">
        <f>VLOOKUP(F31,'Spezifische Werte'!$B$2:$C$4002,2,FALSE)</f>
        <v>4.2666657265334036E-2</v>
      </c>
      <c r="H31" s="25">
        <f t="shared" si="3"/>
        <v>85.333314530668076</v>
      </c>
      <c r="J31" s="25">
        <f t="shared" si="4"/>
        <v>4.05</v>
      </c>
      <c r="K31" s="25">
        <f>VLOOKUP(J31,'Spezifische Werte'!$B$2:$C$4002,2,FALSE)</f>
        <v>4.3597034083331404E-2</v>
      </c>
      <c r="L31" s="25">
        <f t="shared" si="5"/>
        <v>87.194068166662802</v>
      </c>
      <c r="R31" s="25">
        <v>29</v>
      </c>
      <c r="S31" s="25">
        <v>28</v>
      </c>
      <c r="T31" s="25">
        <f t="shared" si="11"/>
        <v>1.9871750625081732</v>
      </c>
      <c r="U31" s="25">
        <f t="shared" si="6"/>
        <v>1.9882084188313047</v>
      </c>
      <c r="W31" s="17">
        <f>Eingabe!H32</f>
        <v>109</v>
      </c>
      <c r="X31" s="17">
        <f t="shared" si="7"/>
        <v>1.0900000000000001</v>
      </c>
      <c r="Y31" s="17">
        <f t="shared" si="8"/>
        <v>110.00000000000001</v>
      </c>
      <c r="Z31" s="91">
        <v>280</v>
      </c>
      <c r="AA31" s="17">
        <v>440</v>
      </c>
      <c r="AB31" s="25">
        <f t="shared" si="9"/>
        <v>5.0551470588235295E-2</v>
      </c>
      <c r="AC31" s="25">
        <f t="shared" si="10"/>
        <v>5.646772727272718</v>
      </c>
      <c r="AD31" s="25">
        <f t="shared" si="1"/>
        <v>5.677840909090909</v>
      </c>
      <c r="AE31" s="25">
        <f>SUMIFS($H$3:$H$8762,$Y$3:$Y$8762,Kalkulationen!Z31)/1000</f>
        <v>183.40166211544337</v>
      </c>
      <c r="AF31" s="25">
        <f>SUMIFS($L$3:$L$8762,$Y$3:$Y$8762,Kalkulationen!Z31)/1000</f>
        <v>185.84430184605145</v>
      </c>
    </row>
    <row r="32" spans="1:32" x14ac:dyDescent="0.15">
      <c r="A32" s="82">
        <f t="shared" si="2"/>
        <v>1</v>
      </c>
      <c r="B32" s="46">
        <v>43467.208333333263</v>
      </c>
      <c r="C32" s="47">
        <f>Eingabe!G33</f>
        <v>1.8</v>
      </c>
      <c r="D32" s="77">
        <v>32</v>
      </c>
      <c r="E32" s="47"/>
      <c r="F32" s="25">
        <f t="shared" si="0"/>
        <v>2.69</v>
      </c>
      <c r="G32" s="25">
        <f>VLOOKUP(F32,'Spezifische Werte'!$B$2:$C$4002,2,FALSE)</f>
        <v>3.715149232963236E-3</v>
      </c>
      <c r="H32" s="25">
        <f t="shared" si="3"/>
        <v>7.4302984659264721</v>
      </c>
      <c r="J32" s="25">
        <f t="shared" si="4"/>
        <v>2.7</v>
      </c>
      <c r="K32" s="25">
        <f>VLOOKUP(J32,'Spezifische Werte'!$B$2:$C$4002,2,FALSE)</f>
        <v>3.8225571704766847E-3</v>
      </c>
      <c r="L32" s="25">
        <f t="shared" si="5"/>
        <v>7.6451143409533691</v>
      </c>
      <c r="R32" s="25">
        <v>30</v>
      </c>
      <c r="S32" s="25">
        <v>29</v>
      </c>
      <c r="T32" s="25">
        <f t="shared" si="11"/>
        <v>1.9855116621654325</v>
      </c>
      <c r="U32" s="25">
        <f t="shared" si="6"/>
        <v>1.9864707705426534</v>
      </c>
      <c r="W32" s="17">
        <f>Eingabe!H33</f>
        <v>88</v>
      </c>
      <c r="X32" s="17">
        <f t="shared" si="7"/>
        <v>0.88</v>
      </c>
      <c r="Y32" s="17">
        <f t="shared" si="8"/>
        <v>90</v>
      </c>
      <c r="Z32" s="91">
        <v>290</v>
      </c>
      <c r="AA32" s="17">
        <v>360</v>
      </c>
      <c r="AB32" s="25">
        <f t="shared" si="9"/>
        <v>4.1360294117647058E-2</v>
      </c>
      <c r="AC32" s="25">
        <f t="shared" si="10"/>
        <v>5.5490555555555572</v>
      </c>
      <c r="AD32" s="25">
        <f t="shared" si="1"/>
        <v>5.5795833333333338</v>
      </c>
      <c r="AE32" s="25">
        <f>SUMIFS($H$3:$H$8762,$Y$3:$Y$8762,Kalkulationen!Z32)/1000</f>
        <v>139.84236172668551</v>
      </c>
      <c r="AF32" s="25">
        <f>SUMIFS($L$3:$L$8762,$Y$3:$Y$8762,Kalkulationen!Z32)/1000</f>
        <v>141.78120370179226</v>
      </c>
    </row>
    <row r="33" spans="1:32" x14ac:dyDescent="0.15">
      <c r="A33" s="82">
        <f t="shared" si="2"/>
        <v>1</v>
      </c>
      <c r="B33" s="46">
        <v>43467.250011574077</v>
      </c>
      <c r="C33" s="47">
        <f>Eingabe!G34</f>
        <v>1.9</v>
      </c>
      <c r="D33" s="77">
        <v>33</v>
      </c>
      <c r="E33" s="47"/>
      <c r="F33" s="25">
        <f t="shared" si="0"/>
        <v>2.83</v>
      </c>
      <c r="G33" s="25">
        <f>VLOOKUP(F33,'Spezifische Werte'!$B$2:$C$4002,2,FALSE)</f>
        <v>5.3996541966473566E-3</v>
      </c>
      <c r="H33" s="25">
        <f t="shared" si="3"/>
        <v>10.799308393294714</v>
      </c>
      <c r="J33" s="25">
        <f t="shared" si="4"/>
        <v>2.85</v>
      </c>
      <c r="K33" s="25">
        <f>VLOOKUP(J33,'Spezifische Werte'!$B$2:$C$4002,2,FALSE)</f>
        <v>5.6714421172963415E-3</v>
      </c>
      <c r="L33" s="25">
        <f t="shared" si="5"/>
        <v>11.342884234592683</v>
      </c>
      <c r="R33" s="25">
        <v>31</v>
      </c>
      <c r="S33" s="25">
        <v>30</v>
      </c>
      <c r="T33" s="25">
        <f t="shared" si="11"/>
        <v>1.9855116621654325</v>
      </c>
      <c r="U33" s="25">
        <f t="shared" si="6"/>
        <v>1.9864707705426534</v>
      </c>
      <c r="W33" s="17">
        <f>Eingabe!H34</f>
        <v>100</v>
      </c>
      <c r="X33" s="17">
        <f t="shared" si="7"/>
        <v>1</v>
      </c>
      <c r="Y33" s="17">
        <f t="shared" si="8"/>
        <v>100</v>
      </c>
      <c r="Z33" s="91">
        <v>300</v>
      </c>
      <c r="AA33" s="17">
        <v>227</v>
      </c>
      <c r="AB33" s="25">
        <f t="shared" si="9"/>
        <v>2.6079963235294119E-2</v>
      </c>
      <c r="AC33" s="25">
        <f t="shared" si="10"/>
        <v>4.781233480176212</v>
      </c>
      <c r="AD33" s="25">
        <f t="shared" si="1"/>
        <v>4.8072687224669606</v>
      </c>
      <c r="AE33" s="25">
        <f>SUMIFS($H$3:$H$8762,$Y$3:$Y$8762,Kalkulationen!Z33)/1000</f>
        <v>63.916117267869026</v>
      </c>
      <c r="AF33" s="25">
        <f>SUMIFS($L$3:$L$8762,$Y$3:$Y$8762,Kalkulationen!Z33)/1000</f>
        <v>64.835545749006442</v>
      </c>
    </row>
    <row r="34" spans="1:32" x14ac:dyDescent="0.15">
      <c r="A34" s="82">
        <f t="shared" si="2"/>
        <v>1</v>
      </c>
      <c r="B34" s="46">
        <v>43467.291666666591</v>
      </c>
      <c r="C34" s="47">
        <f>Eingabe!G35</f>
        <v>2.2000000000000002</v>
      </c>
      <c r="D34" s="77">
        <v>34</v>
      </c>
      <c r="E34" s="47"/>
      <c r="F34" s="25">
        <f t="shared" si="0"/>
        <v>3.28</v>
      </c>
      <c r="G34" s="25">
        <f>VLOOKUP(F34,'Spezifische Werte'!$B$2:$C$4002,2,FALSE)</f>
        <v>1.4036237149224865E-2</v>
      </c>
      <c r="H34" s="25">
        <f t="shared" si="3"/>
        <v>28.07247429844973</v>
      </c>
      <c r="J34" s="25">
        <f t="shared" si="4"/>
        <v>3.3</v>
      </c>
      <c r="K34" s="25">
        <f>VLOOKUP(J34,'Spezifische Werte'!$B$2:$C$4002,2,FALSE)</f>
        <v>1.4533450192857693E-2</v>
      </c>
      <c r="L34" s="25">
        <f t="shared" si="5"/>
        <v>29.066900385715385</v>
      </c>
      <c r="R34" s="25">
        <v>32</v>
      </c>
      <c r="S34" s="25">
        <v>31</v>
      </c>
      <c r="T34" s="25">
        <f t="shared" si="11"/>
        <v>1.9855116621654325</v>
      </c>
      <c r="U34" s="25">
        <f t="shared" si="6"/>
        <v>1.9864707705426534</v>
      </c>
      <c r="W34" s="17">
        <f>Eingabe!H35</f>
        <v>100</v>
      </c>
      <c r="X34" s="17">
        <f t="shared" si="7"/>
        <v>1</v>
      </c>
      <c r="Y34" s="17">
        <f t="shared" si="8"/>
        <v>100</v>
      </c>
      <c r="Z34" s="91">
        <v>310</v>
      </c>
      <c r="AA34" s="17">
        <v>170</v>
      </c>
      <c r="AB34" s="25">
        <f t="shared" si="9"/>
        <v>1.953125E-2</v>
      </c>
      <c r="AC34" s="25">
        <f t="shared" si="10"/>
        <v>4.6692352941176472</v>
      </c>
      <c r="AD34" s="25">
        <f t="shared" si="1"/>
        <v>4.6950000000000021</v>
      </c>
      <c r="AE34" s="25">
        <f>SUMIFS($H$3:$H$8762,$Y$3:$Y$8762,Kalkulationen!Z34)/1000</f>
        <v>48.741698317754931</v>
      </c>
      <c r="AF34" s="25">
        <f>SUMIFS($L$3:$L$8762,$Y$3:$Y$8762,Kalkulationen!Z34)/1000</f>
        <v>49.457909820623414</v>
      </c>
    </row>
    <row r="35" spans="1:32" x14ac:dyDescent="0.15">
      <c r="A35" s="82">
        <f t="shared" si="2"/>
        <v>1</v>
      </c>
      <c r="B35" s="46">
        <v>43467.333333333256</v>
      </c>
      <c r="C35" s="47">
        <f>Eingabe!G36</f>
        <v>2.5</v>
      </c>
      <c r="D35" s="77">
        <v>35</v>
      </c>
      <c r="E35" s="47"/>
      <c r="F35" s="25">
        <f t="shared" si="0"/>
        <v>3.73</v>
      </c>
      <c r="G35" s="25">
        <f>VLOOKUP(F35,'Spezifische Werte'!$B$2:$C$4002,2,FALSE)</f>
        <v>2.895161356886641E-2</v>
      </c>
      <c r="H35" s="25">
        <f t="shared" si="3"/>
        <v>57.90322713773282</v>
      </c>
      <c r="J35" s="25">
        <f t="shared" si="4"/>
        <v>3.75</v>
      </c>
      <c r="K35" s="25">
        <f>VLOOKUP(J35,'Spezifische Werte'!$B$2:$C$4002,2,FALSE)</f>
        <v>2.9822636466446242E-2</v>
      </c>
      <c r="L35" s="25">
        <f t="shared" si="5"/>
        <v>59.645272932892482</v>
      </c>
      <c r="R35" s="25">
        <v>33</v>
      </c>
      <c r="S35" s="25">
        <v>32</v>
      </c>
      <c r="T35" s="25">
        <f t="shared" si="11"/>
        <v>1.9855116621654325</v>
      </c>
      <c r="U35" s="25">
        <f t="shared" si="6"/>
        <v>1.9864707705426534</v>
      </c>
      <c r="W35" s="17">
        <f>Eingabe!H36</f>
        <v>99</v>
      </c>
      <c r="X35" s="17">
        <f t="shared" si="7"/>
        <v>0.99</v>
      </c>
      <c r="Y35" s="17">
        <f t="shared" si="8"/>
        <v>100</v>
      </c>
      <c r="Z35" s="91">
        <v>320</v>
      </c>
      <c r="AA35" s="17">
        <v>125</v>
      </c>
      <c r="AB35" s="25">
        <f t="shared" si="9"/>
        <v>1.4361213235294117E-2</v>
      </c>
      <c r="AC35" s="25">
        <f t="shared" si="10"/>
        <v>4.778240000000002</v>
      </c>
      <c r="AD35" s="25">
        <f t="shared" si="1"/>
        <v>4.804800000000002</v>
      </c>
      <c r="AE35" s="25">
        <f>SUMIFS($H$3:$H$8762,$Y$3:$Y$8762,Kalkulationen!Z35)/1000</f>
        <v>38.384442279003999</v>
      </c>
      <c r="AF35" s="25">
        <f>SUMIFS($L$3:$L$8762,$Y$3:$Y$8762,Kalkulationen!Z35)/1000</f>
        <v>38.950183682797856</v>
      </c>
    </row>
    <row r="36" spans="1:32" x14ac:dyDescent="0.15">
      <c r="A36" s="82">
        <f t="shared" si="2"/>
        <v>1</v>
      </c>
      <c r="B36" s="46">
        <v>43467.375011574077</v>
      </c>
      <c r="C36" s="47">
        <f>Eingabe!G37</f>
        <v>1</v>
      </c>
      <c r="D36" s="77">
        <v>36</v>
      </c>
      <c r="E36" s="47"/>
      <c r="F36" s="25">
        <f t="shared" si="0"/>
        <v>1.49</v>
      </c>
      <c r="G36" s="25">
        <f>VLOOKUP(F36,'Spezifische Werte'!$B$2:$C$4002,2,FALSE)</f>
        <v>6.4682605317823889E-5</v>
      </c>
      <c r="H36" s="25">
        <f t="shared" si="3"/>
        <v>0.12936521063564776</v>
      </c>
      <c r="J36" s="25">
        <f t="shared" si="4"/>
        <v>1.5</v>
      </c>
      <c r="K36" s="25">
        <f>VLOOKUP(J36,'Spezifische Werte'!$B$2:$C$4002,2,FALSE)</f>
        <v>6.8738350145803551E-5</v>
      </c>
      <c r="L36" s="25">
        <f t="shared" si="5"/>
        <v>0.13747670029160711</v>
      </c>
      <c r="R36" s="25">
        <v>34</v>
      </c>
      <c r="S36" s="25">
        <v>33</v>
      </c>
      <c r="T36" s="25">
        <f t="shared" si="11"/>
        <v>1.9855116621654325</v>
      </c>
      <c r="U36" s="25">
        <f t="shared" si="6"/>
        <v>1.9864707705426534</v>
      </c>
      <c r="W36" s="17">
        <f>Eingabe!H37</f>
        <v>102</v>
      </c>
      <c r="X36" s="17">
        <f t="shared" si="7"/>
        <v>1.02</v>
      </c>
      <c r="Y36" s="17">
        <f t="shared" si="8"/>
        <v>100</v>
      </c>
      <c r="Z36" s="91">
        <v>330</v>
      </c>
      <c r="AA36" s="17">
        <v>124</v>
      </c>
      <c r="AB36" s="25">
        <f t="shared" si="9"/>
        <v>1.4246323529411764E-2</v>
      </c>
      <c r="AC36" s="25">
        <f t="shared" si="10"/>
        <v>4.7545967741935486</v>
      </c>
      <c r="AD36" s="25">
        <f t="shared" si="1"/>
        <v>4.7806451612903222</v>
      </c>
      <c r="AE36" s="25">
        <f>SUMIFS($H$3:$H$8762,$Y$3:$Y$8762,Kalkulationen!Z36)/1000</f>
        <v>38.329865547684612</v>
      </c>
      <c r="AF36" s="25">
        <f>SUMIFS($L$3:$L$8762,$Y$3:$Y$8762,Kalkulationen!Z36)/1000</f>
        <v>38.818779734471072</v>
      </c>
    </row>
    <row r="37" spans="1:32" x14ac:dyDescent="0.15">
      <c r="A37" s="82">
        <f t="shared" si="2"/>
        <v>1</v>
      </c>
      <c r="B37" s="46">
        <v>43467.416666666584</v>
      </c>
      <c r="C37" s="47">
        <f>Eingabe!G38</f>
        <v>3.3</v>
      </c>
      <c r="D37" s="77">
        <v>37</v>
      </c>
      <c r="E37" s="47"/>
      <c r="F37" s="25">
        <f t="shared" si="0"/>
        <v>4.92</v>
      </c>
      <c r="G37" s="25">
        <f>VLOOKUP(F37,'Spezifische Werte'!$B$2:$C$4002,2,FALSE)</f>
        <v>8.7079957720259088E-2</v>
      </c>
      <c r="H37" s="25">
        <f t="shared" si="3"/>
        <v>174.15991544051818</v>
      </c>
      <c r="J37" s="25">
        <f t="shared" si="4"/>
        <v>4.95</v>
      </c>
      <c r="K37" s="25">
        <f>VLOOKUP(J37,'Spezifische Werte'!$B$2:$C$4002,2,FALSE)</f>
        <v>8.884038911585862E-2</v>
      </c>
      <c r="L37" s="25">
        <f t="shared" si="5"/>
        <v>177.68077823171723</v>
      </c>
      <c r="N37" s="47"/>
      <c r="R37" s="25">
        <v>35</v>
      </c>
      <c r="S37" s="25">
        <v>34</v>
      </c>
      <c r="T37" s="25">
        <f t="shared" si="11"/>
        <v>1.9855116621654325</v>
      </c>
      <c r="U37" s="25">
        <f t="shared" si="6"/>
        <v>1.9864707705426534</v>
      </c>
      <c r="W37" s="17">
        <f>Eingabe!H38</f>
        <v>99</v>
      </c>
      <c r="X37" s="17">
        <f t="shared" si="7"/>
        <v>0.99</v>
      </c>
      <c r="Y37" s="17">
        <f t="shared" si="8"/>
        <v>100</v>
      </c>
      <c r="Z37" s="91">
        <v>340</v>
      </c>
      <c r="AA37" s="17">
        <v>110</v>
      </c>
      <c r="AB37" s="25">
        <f t="shared" si="9"/>
        <v>1.2637867647058824E-2</v>
      </c>
      <c r="AC37" s="25">
        <f t="shared" si="10"/>
        <v>4.6450909090909089</v>
      </c>
      <c r="AD37" s="25">
        <f t="shared" si="1"/>
        <v>4.6704545454545485</v>
      </c>
      <c r="AE37" s="25">
        <f>SUMIFS($H$3:$H$8762,$Y$3:$Y$8762,Kalkulationen!Z37)/1000</f>
        <v>27.359906580507317</v>
      </c>
      <c r="AF37" s="25">
        <f>SUMIFS($L$3:$L$8762,$Y$3:$Y$8762,Kalkulationen!Z37)/1000</f>
        <v>27.743302863343519</v>
      </c>
    </row>
    <row r="38" spans="1:32" x14ac:dyDescent="0.15">
      <c r="A38" s="82">
        <f t="shared" si="2"/>
        <v>1</v>
      </c>
      <c r="B38" s="46">
        <v>43467.458333333248</v>
      </c>
      <c r="C38" s="47">
        <f>Eingabe!G39</f>
        <v>4.2</v>
      </c>
      <c r="D38" s="77">
        <v>38</v>
      </c>
      <c r="E38" s="47"/>
      <c r="F38" s="25">
        <f t="shared" si="0"/>
        <v>6.27</v>
      </c>
      <c r="G38" s="25">
        <f>VLOOKUP(F38,'Spezifische Werte'!$B$2:$C$4002,2,FALSE)</f>
        <v>0.19098980973438914</v>
      </c>
      <c r="H38" s="25">
        <f t="shared" si="3"/>
        <v>381.97961946877831</v>
      </c>
      <c r="J38" s="25">
        <f t="shared" si="4"/>
        <v>6.3</v>
      </c>
      <c r="K38" s="25">
        <f>VLOOKUP(J38,'Spezifische Werte'!$B$2:$C$4002,2,FALSE)</f>
        <v>0.19401976060055698</v>
      </c>
      <c r="L38" s="25">
        <f t="shared" si="5"/>
        <v>388.03952120111398</v>
      </c>
      <c r="N38" s="47"/>
      <c r="R38" s="25">
        <v>36</v>
      </c>
      <c r="S38" s="25">
        <v>35</v>
      </c>
      <c r="T38" s="25">
        <f t="shared" si="11"/>
        <v>1.9836480572792219</v>
      </c>
      <c r="U38" s="25">
        <f t="shared" si="6"/>
        <v>1.9846528700493034</v>
      </c>
      <c r="W38" s="17">
        <f>Eingabe!H39</f>
        <v>90</v>
      </c>
      <c r="X38" s="17">
        <f t="shared" si="7"/>
        <v>0.9</v>
      </c>
      <c r="Y38" s="17">
        <f t="shared" si="8"/>
        <v>90</v>
      </c>
      <c r="Z38" s="91">
        <v>350</v>
      </c>
      <c r="AA38" s="17">
        <v>73</v>
      </c>
      <c r="AB38" s="25">
        <f t="shared" si="9"/>
        <v>8.3869485294117644E-3</v>
      </c>
      <c r="AC38" s="25">
        <f t="shared" si="10"/>
        <v>4.4552054794520561</v>
      </c>
      <c r="AD38" s="25">
        <f t="shared" si="1"/>
        <v>4.4794520547945202</v>
      </c>
      <c r="AE38" s="25">
        <f>SUMIFS($H$3:$H$8762,$Y$3:$Y$8762,Kalkulationen!Z38)/1000</f>
        <v>18.897853209440679</v>
      </c>
      <c r="AF38" s="25">
        <f>SUMIFS($L$3:$L$8762,$Y$3:$Y$8762,Kalkulationen!Z38)/1000</f>
        <v>19.21246092882728</v>
      </c>
    </row>
    <row r="39" spans="1:32" x14ac:dyDescent="0.15">
      <c r="A39" s="82">
        <f t="shared" si="2"/>
        <v>1</v>
      </c>
      <c r="B39" s="46">
        <v>43467.500011574077</v>
      </c>
      <c r="C39" s="47">
        <f>Eingabe!G40</f>
        <v>5.0999999999999996</v>
      </c>
      <c r="D39" s="77">
        <v>39</v>
      </c>
      <c r="E39" s="47"/>
      <c r="F39" s="25">
        <f t="shared" si="0"/>
        <v>7.61</v>
      </c>
      <c r="G39" s="25">
        <f>VLOOKUP(F39,'Spezifische Werte'!$B$2:$C$4002,2,FALSE)</f>
        <v>0.35419704845962618</v>
      </c>
      <c r="H39" s="25">
        <f t="shared" si="3"/>
        <v>708.39409691925232</v>
      </c>
      <c r="J39" s="25">
        <f t="shared" si="4"/>
        <v>7.65</v>
      </c>
      <c r="K39" s="25">
        <f>VLOOKUP(J39,'Spezifische Werte'!$B$2:$C$4002,2,FALSE)</f>
        <v>0.35999115933138248</v>
      </c>
      <c r="L39" s="25">
        <f t="shared" si="5"/>
        <v>719.98231866276501</v>
      </c>
      <c r="N39" s="47"/>
      <c r="R39" s="25">
        <v>37</v>
      </c>
      <c r="S39" s="25">
        <v>36</v>
      </c>
      <c r="T39" s="25">
        <f t="shared" si="11"/>
        <v>1.9836480572792219</v>
      </c>
      <c r="U39" s="25">
        <f t="shared" si="6"/>
        <v>1.9846528700493034</v>
      </c>
      <c r="W39" s="17">
        <f>Eingabe!H40</f>
        <v>84</v>
      </c>
      <c r="X39" s="17">
        <f t="shared" si="7"/>
        <v>0.84</v>
      </c>
      <c r="Y39" s="17">
        <f t="shared" si="8"/>
        <v>80</v>
      </c>
      <c r="AA39" s="17">
        <v>56</v>
      </c>
    </row>
    <row r="40" spans="1:32" x14ac:dyDescent="0.15">
      <c r="A40" s="82">
        <f t="shared" si="2"/>
        <v>1</v>
      </c>
      <c r="B40" s="46">
        <v>43467.541666666577</v>
      </c>
      <c r="C40" s="47">
        <f>Eingabe!G41</f>
        <v>4.8</v>
      </c>
      <c r="D40" s="77">
        <v>40</v>
      </c>
      <c r="E40" s="47"/>
      <c r="F40" s="25">
        <f t="shared" si="0"/>
        <v>7.16</v>
      </c>
      <c r="G40" s="25">
        <f>VLOOKUP(F40,'Spezifische Werte'!$B$2:$C$4002,2,FALSE)</f>
        <v>0.29271421469315961</v>
      </c>
      <c r="H40" s="25">
        <f t="shared" si="3"/>
        <v>585.42842938631918</v>
      </c>
      <c r="J40" s="25">
        <f t="shared" si="4"/>
        <v>7.2</v>
      </c>
      <c r="K40" s="25">
        <f>VLOOKUP(J40,'Spezifische Werte'!$B$2:$C$4002,2,FALSE)</f>
        <v>0.29789883692567737</v>
      </c>
      <c r="L40" s="25">
        <f t="shared" si="5"/>
        <v>595.79767385135472</v>
      </c>
      <c r="N40" s="47"/>
      <c r="R40" s="25">
        <v>38</v>
      </c>
      <c r="S40" s="25">
        <v>37</v>
      </c>
      <c r="T40" s="25">
        <f t="shared" si="11"/>
        <v>1.9836480572792219</v>
      </c>
      <c r="U40" s="25">
        <f t="shared" si="6"/>
        <v>1.9846528700493034</v>
      </c>
      <c r="W40" s="17">
        <f>Eingabe!H41</f>
        <v>88</v>
      </c>
      <c r="X40" s="17">
        <f t="shared" si="7"/>
        <v>0.88</v>
      </c>
      <c r="Y40" s="17">
        <f t="shared" si="8"/>
        <v>90</v>
      </c>
      <c r="AA40" s="17">
        <f>SUM(AA3:AA38)</f>
        <v>8704</v>
      </c>
    </row>
    <row r="41" spans="1:32" x14ac:dyDescent="0.15">
      <c r="A41" s="82">
        <f t="shared" si="2"/>
        <v>1</v>
      </c>
      <c r="B41" s="46">
        <v>43467.583333333241</v>
      </c>
      <c r="C41" s="47">
        <f>Eingabe!G42</f>
        <v>4.7</v>
      </c>
      <c r="D41" s="77">
        <v>41</v>
      </c>
      <c r="E41" s="47"/>
      <c r="F41" s="25">
        <f t="shared" si="0"/>
        <v>7.01</v>
      </c>
      <c r="G41" s="25">
        <f>VLOOKUP(F41,'Spezifische Werte'!$B$2:$C$4002,2,FALSE)</f>
        <v>0.27377270492189271</v>
      </c>
      <c r="H41" s="25">
        <f t="shared" si="3"/>
        <v>547.54540984378536</v>
      </c>
      <c r="J41" s="25">
        <f t="shared" si="4"/>
        <v>7.05</v>
      </c>
      <c r="K41" s="25">
        <f>VLOOKUP(J41,'Spezifische Werte'!$B$2:$C$4002,2,FALSE)</f>
        <v>0.27874593647894402</v>
      </c>
      <c r="L41" s="25">
        <f t="shared" si="5"/>
        <v>557.49187295788806</v>
      </c>
      <c r="N41" s="47"/>
      <c r="R41" s="25">
        <v>39</v>
      </c>
      <c r="S41" s="25">
        <v>38</v>
      </c>
      <c r="T41" s="25">
        <f t="shared" si="11"/>
        <v>1.9794344269237039</v>
      </c>
      <c r="U41" s="25">
        <f t="shared" si="6"/>
        <v>1.9807479114124347</v>
      </c>
      <c r="W41" s="17">
        <f>Eingabe!H42</f>
        <v>80</v>
      </c>
      <c r="X41" s="17">
        <f t="shared" si="7"/>
        <v>0.8</v>
      </c>
      <c r="Y41" s="17">
        <f t="shared" si="8"/>
        <v>80</v>
      </c>
    </row>
    <row r="42" spans="1:32" x14ac:dyDescent="0.15">
      <c r="A42" s="82">
        <f t="shared" si="2"/>
        <v>1</v>
      </c>
      <c r="B42" s="46">
        <v>43467.625011574077</v>
      </c>
      <c r="C42" s="47">
        <f>Eingabe!G43</f>
        <v>4.4000000000000004</v>
      </c>
      <c r="D42" s="77">
        <v>42</v>
      </c>
      <c r="E42" s="47"/>
      <c r="F42" s="25">
        <f t="shared" si="0"/>
        <v>6.56</v>
      </c>
      <c r="G42" s="25">
        <f>VLOOKUP(F42,'Spezifische Werte'!$B$2:$C$4002,2,FALSE)</f>
        <v>0.2214941246302857</v>
      </c>
      <c r="H42" s="25">
        <f t="shared" si="3"/>
        <v>442.98824926057142</v>
      </c>
      <c r="J42" s="25">
        <f t="shared" si="4"/>
        <v>6.6</v>
      </c>
      <c r="K42" s="25">
        <f>VLOOKUP(J42,'Spezifische Werte'!$B$2:$C$4002,2,FALSE)</f>
        <v>0.22589088814664299</v>
      </c>
      <c r="L42" s="25">
        <f t="shared" si="5"/>
        <v>451.78177629328599</v>
      </c>
      <c r="N42" s="47"/>
      <c r="R42" s="25">
        <v>40</v>
      </c>
      <c r="S42" s="25">
        <v>39</v>
      </c>
      <c r="T42" s="25">
        <f t="shared" si="11"/>
        <v>1.9767190248674078</v>
      </c>
      <c r="U42" s="25">
        <f t="shared" si="6"/>
        <v>1.9781922517130093</v>
      </c>
      <c r="W42" s="17">
        <f>Eingabe!H43</f>
        <v>95</v>
      </c>
      <c r="X42" s="17">
        <f t="shared" si="7"/>
        <v>0.95</v>
      </c>
      <c r="Y42" s="17">
        <f t="shared" si="8"/>
        <v>100</v>
      </c>
    </row>
    <row r="43" spans="1:32" x14ac:dyDescent="0.15">
      <c r="A43" s="82">
        <f t="shared" si="2"/>
        <v>1</v>
      </c>
      <c r="B43" s="46">
        <v>43467.66666666657</v>
      </c>
      <c r="C43" s="47">
        <f>Eingabe!G44</f>
        <v>4.0999999999999996</v>
      </c>
      <c r="D43" s="77">
        <v>43</v>
      </c>
      <c r="E43" s="47"/>
      <c r="F43" s="25">
        <f t="shared" si="0"/>
        <v>6.12</v>
      </c>
      <c r="G43" s="25">
        <f>VLOOKUP(F43,'Spezifische Werte'!$B$2:$C$4002,2,FALSE)</f>
        <v>0.17636813552353289</v>
      </c>
      <c r="H43" s="25">
        <f t="shared" si="3"/>
        <v>352.73627104706577</v>
      </c>
      <c r="J43" s="25">
        <f t="shared" si="4"/>
        <v>6.15</v>
      </c>
      <c r="K43" s="25">
        <f>VLOOKUP(J43,'Spezifische Werte'!$B$2:$C$4002,2,FALSE)</f>
        <v>0.17921779013058811</v>
      </c>
      <c r="L43" s="25">
        <f t="shared" si="5"/>
        <v>358.4355802611762</v>
      </c>
      <c r="N43" s="47"/>
      <c r="R43" s="25">
        <v>41</v>
      </c>
      <c r="S43" s="25">
        <v>40</v>
      </c>
      <c r="T43" s="25">
        <f t="shared" si="11"/>
        <v>1.9767190248674078</v>
      </c>
      <c r="U43" s="25">
        <f t="shared" si="6"/>
        <v>1.9781922517130093</v>
      </c>
      <c r="W43" s="17">
        <f>Eingabe!H44</f>
        <v>88</v>
      </c>
      <c r="X43" s="17">
        <f t="shared" si="7"/>
        <v>0.88</v>
      </c>
      <c r="Y43" s="17">
        <f t="shared" si="8"/>
        <v>90</v>
      </c>
    </row>
    <row r="44" spans="1:32" x14ac:dyDescent="0.15">
      <c r="A44" s="82">
        <f t="shared" si="2"/>
        <v>1</v>
      </c>
      <c r="B44" s="46">
        <v>43467.708333333234</v>
      </c>
      <c r="C44" s="47">
        <f>Eingabe!G45</f>
        <v>3.6</v>
      </c>
      <c r="D44" s="77">
        <v>44</v>
      </c>
      <c r="E44" s="47"/>
      <c r="F44" s="25">
        <f t="shared" si="0"/>
        <v>5.37</v>
      </c>
      <c r="G44" s="25">
        <f>VLOOKUP(F44,'Spezifische Werte'!$B$2:$C$4002,2,FALSE)</f>
        <v>0.11640095819454216</v>
      </c>
      <c r="H44" s="25">
        <f t="shared" si="3"/>
        <v>232.80191638908431</v>
      </c>
      <c r="J44" s="25">
        <f t="shared" si="4"/>
        <v>5.4</v>
      </c>
      <c r="K44" s="25">
        <f>VLOOKUP(J44,'Spezifische Werte'!$B$2:$C$4002,2,FALSE)</f>
        <v>0.11853513474534576</v>
      </c>
      <c r="L44" s="25">
        <f t="shared" si="5"/>
        <v>237.07026949069152</v>
      </c>
      <c r="N44" s="47"/>
      <c r="R44" s="25">
        <v>42</v>
      </c>
      <c r="S44" s="25">
        <v>41</v>
      </c>
      <c r="T44" s="25">
        <f t="shared" si="11"/>
        <v>1.9767190248674078</v>
      </c>
      <c r="U44" s="25">
        <f t="shared" si="6"/>
        <v>1.9781922517130093</v>
      </c>
      <c r="W44" s="17">
        <f>Eingabe!H45</f>
        <v>91</v>
      </c>
      <c r="X44" s="17">
        <f t="shared" si="7"/>
        <v>0.91</v>
      </c>
      <c r="Y44" s="17">
        <f t="shared" si="8"/>
        <v>90</v>
      </c>
    </row>
    <row r="45" spans="1:32" x14ac:dyDescent="0.15">
      <c r="A45" s="82">
        <f t="shared" si="2"/>
        <v>1</v>
      </c>
      <c r="B45" s="46">
        <v>43467.750011574077</v>
      </c>
      <c r="C45" s="47">
        <f>Eingabe!G46</f>
        <v>4</v>
      </c>
      <c r="D45" s="77">
        <v>45</v>
      </c>
      <c r="E45" s="47"/>
      <c r="F45" s="25">
        <f t="shared" si="0"/>
        <v>5.97</v>
      </c>
      <c r="G45" s="25">
        <f>VLOOKUP(F45,'Spezifische Werte'!$B$2:$C$4002,2,FALSE)</f>
        <v>0.1627434603343155</v>
      </c>
      <c r="H45" s="25">
        <f t="shared" si="3"/>
        <v>325.486920668631</v>
      </c>
      <c r="J45" s="25">
        <f t="shared" si="4"/>
        <v>6</v>
      </c>
      <c r="K45" s="25">
        <f>VLOOKUP(J45,'Spezifische Werte'!$B$2:$C$4002,2,FALSE)</f>
        <v>0.16538134424295356</v>
      </c>
      <c r="L45" s="25">
        <f t="shared" si="5"/>
        <v>330.76268848590712</v>
      </c>
      <c r="N45" s="47"/>
      <c r="R45" s="25">
        <v>43</v>
      </c>
      <c r="S45" s="25">
        <v>42</v>
      </c>
      <c r="T45" s="25">
        <f t="shared" si="11"/>
        <v>1.9767190248674078</v>
      </c>
      <c r="U45" s="25">
        <f t="shared" si="6"/>
        <v>1.9781922517130093</v>
      </c>
      <c r="W45" s="17">
        <f>Eingabe!H46</f>
        <v>90</v>
      </c>
      <c r="X45" s="17">
        <f t="shared" si="7"/>
        <v>0.9</v>
      </c>
      <c r="Y45" s="17">
        <f t="shared" si="8"/>
        <v>90</v>
      </c>
    </row>
    <row r="46" spans="1:32" x14ac:dyDescent="0.15">
      <c r="A46" s="82">
        <f t="shared" si="2"/>
        <v>1</v>
      </c>
      <c r="B46" s="46">
        <v>43467.791666666562</v>
      </c>
      <c r="C46" s="47">
        <f>Eingabe!G47</f>
        <v>3.4</v>
      </c>
      <c r="D46" s="77">
        <v>46</v>
      </c>
      <c r="E46" s="47"/>
      <c r="F46" s="25">
        <f t="shared" si="0"/>
        <v>5.07</v>
      </c>
      <c r="G46" s="25">
        <f>VLOOKUP(F46,'Spezifische Werte'!$B$2:$C$4002,2,FALSE)</f>
        <v>9.6185977081711158E-2</v>
      </c>
      <c r="H46" s="25">
        <f t="shared" si="3"/>
        <v>192.37195416342232</v>
      </c>
      <c r="J46" s="25">
        <f t="shared" si="4"/>
        <v>5.0999999999999996</v>
      </c>
      <c r="K46" s="25">
        <f>VLOOKUP(J46,'Spezifische Werte'!$B$2:$C$4002,2,FALSE)</f>
        <v>9.8097213536623304E-2</v>
      </c>
      <c r="L46" s="25">
        <f t="shared" si="5"/>
        <v>196.1944270732466</v>
      </c>
      <c r="N46" s="47"/>
      <c r="R46" s="25">
        <v>44</v>
      </c>
      <c r="S46" s="25">
        <v>43</v>
      </c>
      <c r="T46" s="25">
        <f t="shared" si="11"/>
        <v>1.9737667178576319</v>
      </c>
      <c r="U46" s="25">
        <f t="shared" si="6"/>
        <v>1.975371057467646</v>
      </c>
      <c r="W46" s="17">
        <f>Eingabe!H47</f>
        <v>99</v>
      </c>
      <c r="X46" s="17">
        <f t="shared" si="7"/>
        <v>0.99</v>
      </c>
      <c r="Y46" s="17">
        <f t="shared" si="8"/>
        <v>100</v>
      </c>
    </row>
    <row r="47" spans="1:32" x14ac:dyDescent="0.15">
      <c r="A47" s="82">
        <f t="shared" si="2"/>
        <v>1</v>
      </c>
      <c r="B47" s="46">
        <v>43467.833333333227</v>
      </c>
      <c r="C47" s="47">
        <f>Eingabe!G48</f>
        <v>4</v>
      </c>
      <c r="D47" s="77">
        <v>47</v>
      </c>
      <c r="E47" s="47"/>
      <c r="F47" s="25">
        <f t="shared" si="0"/>
        <v>5.97</v>
      </c>
      <c r="G47" s="25">
        <f>VLOOKUP(F47,'Spezifische Werte'!$B$2:$C$4002,2,FALSE)</f>
        <v>0.1627434603343155</v>
      </c>
      <c r="H47" s="25">
        <f t="shared" si="3"/>
        <v>325.486920668631</v>
      </c>
      <c r="J47" s="25">
        <f t="shared" si="4"/>
        <v>6</v>
      </c>
      <c r="K47" s="25">
        <f>VLOOKUP(J47,'Spezifische Werte'!$B$2:$C$4002,2,FALSE)</f>
        <v>0.16538134424295356</v>
      </c>
      <c r="L47" s="25">
        <f t="shared" si="5"/>
        <v>330.76268848590712</v>
      </c>
      <c r="N47" s="47"/>
      <c r="R47" s="25">
        <v>45</v>
      </c>
      <c r="S47" s="25">
        <v>44</v>
      </c>
      <c r="T47" s="25">
        <f t="shared" si="11"/>
        <v>1.9737667178576319</v>
      </c>
      <c r="U47" s="25">
        <f t="shared" si="6"/>
        <v>1.975371057467646</v>
      </c>
      <c r="W47" s="17">
        <f>Eingabe!H48</f>
        <v>101</v>
      </c>
      <c r="X47" s="17">
        <f t="shared" si="7"/>
        <v>1.01</v>
      </c>
      <c r="Y47" s="17">
        <f t="shared" si="8"/>
        <v>100</v>
      </c>
    </row>
    <row r="48" spans="1:32" x14ac:dyDescent="0.15">
      <c r="A48" s="82">
        <f t="shared" si="2"/>
        <v>1</v>
      </c>
      <c r="B48" s="46">
        <v>43467.875011574077</v>
      </c>
      <c r="C48" s="47">
        <f>Eingabe!G49</f>
        <v>3.1</v>
      </c>
      <c r="D48" s="77">
        <v>48</v>
      </c>
      <c r="E48" s="47"/>
      <c r="F48" s="25">
        <f t="shared" si="0"/>
        <v>4.62</v>
      </c>
      <c r="G48" s="25">
        <f>VLOOKUP(F48,'Spezifische Werte'!$B$2:$C$4002,2,FALSE)</f>
        <v>7.0834307543363312E-2</v>
      </c>
      <c r="H48" s="25">
        <f t="shared" si="3"/>
        <v>141.66861508672662</v>
      </c>
      <c r="J48" s="25">
        <f t="shared" si="4"/>
        <v>4.6500000000000004</v>
      </c>
      <c r="K48" s="25">
        <f>VLOOKUP(J48,'Spezifische Werte'!$B$2:$C$4002,2,FALSE)</f>
        <v>7.2366311882592071E-2</v>
      </c>
      <c r="L48" s="25">
        <f t="shared" si="5"/>
        <v>144.73262376518414</v>
      </c>
      <c r="N48" s="47"/>
      <c r="R48" s="25">
        <v>46</v>
      </c>
      <c r="S48" s="25">
        <v>45</v>
      </c>
      <c r="T48" s="25">
        <f t="shared" si="11"/>
        <v>1.9737667178576319</v>
      </c>
      <c r="U48" s="25">
        <f t="shared" si="6"/>
        <v>1.975371057467646</v>
      </c>
      <c r="W48" s="17">
        <f>Eingabe!H49</f>
        <v>89</v>
      </c>
      <c r="X48" s="17">
        <f t="shared" si="7"/>
        <v>0.89</v>
      </c>
      <c r="Y48" s="17">
        <f t="shared" si="8"/>
        <v>90</v>
      </c>
    </row>
    <row r="49" spans="1:25" x14ac:dyDescent="0.15">
      <c r="A49" s="82">
        <f t="shared" si="2"/>
        <v>1</v>
      </c>
      <c r="B49" s="46">
        <v>43467.916666666555</v>
      </c>
      <c r="C49" s="47">
        <f>Eingabe!G50</f>
        <v>3.1</v>
      </c>
      <c r="D49" s="77">
        <v>49</v>
      </c>
      <c r="E49" s="47"/>
      <c r="F49" s="25">
        <f t="shared" si="0"/>
        <v>4.62</v>
      </c>
      <c r="G49" s="25">
        <f>VLOOKUP(F49,'Spezifische Werte'!$B$2:$C$4002,2,FALSE)</f>
        <v>7.0834307543363312E-2</v>
      </c>
      <c r="H49" s="25">
        <f t="shared" si="3"/>
        <v>141.66861508672662</v>
      </c>
      <c r="J49" s="25">
        <f t="shared" si="4"/>
        <v>4.6500000000000004</v>
      </c>
      <c r="K49" s="25">
        <f>VLOOKUP(J49,'Spezifische Werte'!$B$2:$C$4002,2,FALSE)</f>
        <v>7.2366311882592071E-2</v>
      </c>
      <c r="L49" s="25">
        <f t="shared" si="5"/>
        <v>144.73262376518414</v>
      </c>
      <c r="N49" s="47"/>
      <c r="R49" s="25">
        <v>47</v>
      </c>
      <c r="S49" s="25">
        <v>46</v>
      </c>
      <c r="T49" s="25">
        <f t="shared" si="11"/>
        <v>1.9737667178576319</v>
      </c>
      <c r="U49" s="25">
        <f t="shared" si="6"/>
        <v>1.975371057467646</v>
      </c>
      <c r="W49" s="17">
        <f>Eingabe!H50</f>
        <v>78</v>
      </c>
      <c r="X49" s="17">
        <f t="shared" si="7"/>
        <v>0.78</v>
      </c>
      <c r="Y49" s="17">
        <f t="shared" si="8"/>
        <v>80</v>
      </c>
    </row>
    <row r="50" spans="1:25" x14ac:dyDescent="0.15">
      <c r="A50" s="82">
        <f t="shared" si="2"/>
        <v>1</v>
      </c>
      <c r="B50" s="46">
        <v>43467.958333333219</v>
      </c>
      <c r="C50" s="47">
        <f>Eingabe!G51</f>
        <v>3.1</v>
      </c>
      <c r="D50" s="77">
        <v>50</v>
      </c>
      <c r="E50" s="47"/>
      <c r="F50" s="25">
        <f t="shared" si="0"/>
        <v>4.62</v>
      </c>
      <c r="G50" s="25">
        <f>VLOOKUP(F50,'Spezifische Werte'!$B$2:$C$4002,2,FALSE)</f>
        <v>7.0834307543363312E-2</v>
      </c>
      <c r="H50" s="25">
        <f t="shared" si="3"/>
        <v>141.66861508672662</v>
      </c>
      <c r="J50" s="25">
        <f t="shared" si="4"/>
        <v>4.6500000000000004</v>
      </c>
      <c r="K50" s="25">
        <f>VLOOKUP(J50,'Spezifische Werte'!$B$2:$C$4002,2,FALSE)</f>
        <v>7.2366311882592071E-2</v>
      </c>
      <c r="L50" s="25">
        <f t="shared" si="5"/>
        <v>144.73262376518414</v>
      </c>
      <c r="N50" s="47"/>
      <c r="R50" s="25">
        <v>48</v>
      </c>
      <c r="S50" s="25">
        <v>47</v>
      </c>
      <c r="T50" s="25">
        <f t="shared" si="11"/>
        <v>1.9705882725272506</v>
      </c>
      <c r="U50" s="25">
        <f t="shared" si="6"/>
        <v>1.9723100218667784</v>
      </c>
      <c r="W50" s="17">
        <f>Eingabe!H51</f>
        <v>89</v>
      </c>
      <c r="X50" s="17">
        <f t="shared" si="7"/>
        <v>0.89</v>
      </c>
      <c r="Y50" s="17">
        <f t="shared" si="8"/>
        <v>90</v>
      </c>
    </row>
    <row r="51" spans="1:25" x14ac:dyDescent="0.15">
      <c r="A51" s="82">
        <f t="shared" si="2"/>
        <v>1</v>
      </c>
      <c r="B51" s="46">
        <v>43468.000011574077</v>
      </c>
      <c r="C51" s="47">
        <f>Eingabe!G52</f>
        <v>2.8</v>
      </c>
      <c r="D51" s="77">
        <v>51</v>
      </c>
      <c r="E51" s="47"/>
      <c r="F51" s="25">
        <f t="shared" si="0"/>
        <v>4.18</v>
      </c>
      <c r="G51" s="25">
        <f>VLOOKUP(F51,'Spezifische Werte'!$B$2:$C$4002,2,FALSE)</f>
        <v>4.9643016475870723E-2</v>
      </c>
      <c r="H51" s="25">
        <f t="shared" si="3"/>
        <v>99.286032951741447</v>
      </c>
      <c r="J51" s="25">
        <f t="shared" si="4"/>
        <v>4.2</v>
      </c>
      <c r="K51" s="25">
        <f>VLOOKUP(J51,'Spezifische Werte'!$B$2:$C$4002,2,FALSE)</f>
        <v>5.0575500247497268E-2</v>
      </c>
      <c r="L51" s="25">
        <f t="shared" si="5"/>
        <v>101.15100049499453</v>
      </c>
      <c r="N51" s="47"/>
      <c r="R51" s="25">
        <v>49</v>
      </c>
      <c r="S51" s="25">
        <v>48</v>
      </c>
      <c r="T51" s="25">
        <f t="shared" si="11"/>
        <v>1.9705882725272506</v>
      </c>
      <c r="U51" s="25">
        <f t="shared" si="6"/>
        <v>1.9723100218667784</v>
      </c>
      <c r="W51" s="17">
        <f>Eingabe!H52</f>
        <v>90</v>
      </c>
      <c r="X51" s="17">
        <f t="shared" si="7"/>
        <v>0.9</v>
      </c>
      <c r="Y51" s="17">
        <f t="shared" si="8"/>
        <v>90</v>
      </c>
    </row>
    <row r="52" spans="1:25" x14ac:dyDescent="0.15">
      <c r="A52" s="82">
        <f t="shared" si="2"/>
        <v>1</v>
      </c>
      <c r="B52" s="46">
        <v>43468.041666666548</v>
      </c>
      <c r="C52" s="47">
        <f>Eingabe!G53</f>
        <v>3.4</v>
      </c>
      <c r="D52" s="77">
        <v>52</v>
      </c>
      <c r="E52" s="47"/>
      <c r="F52" s="25">
        <f t="shared" si="0"/>
        <v>5.07</v>
      </c>
      <c r="G52" s="25">
        <f>VLOOKUP(F52,'Spezifische Werte'!$B$2:$C$4002,2,FALSE)</f>
        <v>9.6185977081711158E-2</v>
      </c>
      <c r="H52" s="25">
        <f t="shared" si="3"/>
        <v>192.37195416342232</v>
      </c>
      <c r="J52" s="25">
        <f t="shared" si="4"/>
        <v>5.0999999999999996</v>
      </c>
      <c r="K52" s="25">
        <f>VLOOKUP(J52,'Spezifische Werte'!$B$2:$C$4002,2,FALSE)</f>
        <v>9.8097213536623304E-2</v>
      </c>
      <c r="L52" s="25">
        <f t="shared" si="5"/>
        <v>196.1944270732466</v>
      </c>
      <c r="N52" s="47"/>
      <c r="R52" s="25">
        <v>50</v>
      </c>
      <c r="S52" s="25">
        <v>49</v>
      </c>
      <c r="T52" s="25">
        <f t="shared" si="11"/>
        <v>1.9705882725272506</v>
      </c>
      <c r="U52" s="25">
        <f t="shared" si="6"/>
        <v>1.9723100218667784</v>
      </c>
      <c r="W52" s="17">
        <f>Eingabe!H53</f>
        <v>91</v>
      </c>
      <c r="X52" s="17">
        <f t="shared" si="7"/>
        <v>0.91</v>
      </c>
      <c r="Y52" s="17">
        <f t="shared" si="8"/>
        <v>90</v>
      </c>
    </row>
    <row r="53" spans="1:25" x14ac:dyDescent="0.15">
      <c r="A53" s="82">
        <f t="shared" si="2"/>
        <v>1</v>
      </c>
      <c r="B53" s="46">
        <v>43468.083333333212</v>
      </c>
      <c r="C53" s="47">
        <f>Eingabe!G54</f>
        <v>3.4</v>
      </c>
      <c r="D53" s="77">
        <v>53</v>
      </c>
      <c r="E53" s="47"/>
      <c r="F53" s="25">
        <f t="shared" si="0"/>
        <v>5.07</v>
      </c>
      <c r="G53" s="25">
        <f>VLOOKUP(F53,'Spezifische Werte'!$B$2:$C$4002,2,FALSE)</f>
        <v>9.6185977081711158E-2</v>
      </c>
      <c r="H53" s="25">
        <f t="shared" si="3"/>
        <v>192.37195416342232</v>
      </c>
      <c r="J53" s="25">
        <f t="shared" si="4"/>
        <v>5.0999999999999996</v>
      </c>
      <c r="K53" s="25">
        <f>VLOOKUP(J53,'Spezifische Werte'!$B$2:$C$4002,2,FALSE)</f>
        <v>9.8097213536623304E-2</v>
      </c>
      <c r="L53" s="25">
        <f t="shared" si="5"/>
        <v>196.1944270732466</v>
      </c>
      <c r="N53" s="47"/>
      <c r="R53" s="25">
        <v>51</v>
      </c>
      <c r="S53" s="25">
        <v>50</v>
      </c>
      <c r="T53" s="25">
        <f t="shared" si="11"/>
        <v>1.9705882725272506</v>
      </c>
      <c r="U53" s="25">
        <f t="shared" si="6"/>
        <v>1.9723100218667784</v>
      </c>
      <c r="W53" s="17">
        <f>Eingabe!H54</f>
        <v>89</v>
      </c>
      <c r="X53" s="17">
        <f t="shared" si="7"/>
        <v>0.89</v>
      </c>
      <c r="Y53" s="17">
        <f t="shared" si="8"/>
        <v>90</v>
      </c>
    </row>
    <row r="54" spans="1:25" x14ac:dyDescent="0.15">
      <c r="A54" s="82">
        <f t="shared" si="2"/>
        <v>1</v>
      </c>
      <c r="B54" s="46">
        <v>43468.125011574077</v>
      </c>
      <c r="C54" s="47">
        <f>Eingabe!G55</f>
        <v>3.6</v>
      </c>
      <c r="D54" s="77">
        <v>54</v>
      </c>
      <c r="E54" s="47"/>
      <c r="F54" s="25">
        <f t="shared" si="0"/>
        <v>5.37</v>
      </c>
      <c r="G54" s="25">
        <f>VLOOKUP(F54,'Spezifische Werte'!$B$2:$C$4002,2,FALSE)</f>
        <v>0.11640095819454216</v>
      </c>
      <c r="H54" s="25">
        <f t="shared" si="3"/>
        <v>232.80191638908431</v>
      </c>
      <c r="J54" s="25">
        <f t="shared" si="4"/>
        <v>5.4</v>
      </c>
      <c r="K54" s="25">
        <f>VLOOKUP(J54,'Spezifische Werte'!$B$2:$C$4002,2,FALSE)</f>
        <v>0.11853513474534576</v>
      </c>
      <c r="L54" s="25">
        <f t="shared" si="5"/>
        <v>237.07026949069152</v>
      </c>
      <c r="N54" s="47"/>
      <c r="R54" s="25">
        <v>52</v>
      </c>
      <c r="S54" s="25">
        <v>51</v>
      </c>
      <c r="T54" s="25">
        <f t="shared" si="11"/>
        <v>1.9705882725272506</v>
      </c>
      <c r="U54" s="25">
        <f t="shared" si="6"/>
        <v>1.9723100218667784</v>
      </c>
      <c r="W54" s="17">
        <f>Eingabe!H55</f>
        <v>91</v>
      </c>
      <c r="X54" s="17">
        <f t="shared" si="7"/>
        <v>0.91</v>
      </c>
      <c r="Y54" s="17">
        <f t="shared" si="8"/>
        <v>90</v>
      </c>
    </row>
    <row r="55" spans="1:25" x14ac:dyDescent="0.15">
      <c r="A55" s="82">
        <f t="shared" si="2"/>
        <v>1</v>
      </c>
      <c r="B55" s="46">
        <v>43468.166666666541</v>
      </c>
      <c r="C55" s="47">
        <f>Eingabe!G56</f>
        <v>3.5</v>
      </c>
      <c r="D55" s="77">
        <v>55</v>
      </c>
      <c r="E55" s="47"/>
      <c r="F55" s="25">
        <f t="shared" si="0"/>
        <v>5.22</v>
      </c>
      <c r="G55" s="25">
        <f>VLOOKUP(F55,'Spezifische Werte'!$B$2:$C$4002,2,FALSE)</f>
        <v>0.10600726326582303</v>
      </c>
      <c r="H55" s="25">
        <f t="shared" si="3"/>
        <v>212.01452653164606</v>
      </c>
      <c r="J55" s="25">
        <f t="shared" si="4"/>
        <v>5.25</v>
      </c>
      <c r="K55" s="25">
        <f>VLOOKUP(J55,'Spezifische Werte'!$B$2:$C$4002,2,FALSE)</f>
        <v>0.10804502827355937</v>
      </c>
      <c r="L55" s="25">
        <f t="shared" si="5"/>
        <v>216.09005654711873</v>
      </c>
      <c r="N55" s="47"/>
      <c r="R55" s="25">
        <v>53</v>
      </c>
      <c r="S55" s="25">
        <v>52</v>
      </c>
      <c r="T55" s="25">
        <f t="shared" si="11"/>
        <v>1.9672093820666956</v>
      </c>
      <c r="U55" s="25">
        <f t="shared" si="6"/>
        <v>1.9690348381008391</v>
      </c>
      <c r="W55" s="17">
        <f>Eingabe!H56</f>
        <v>101</v>
      </c>
      <c r="X55" s="17">
        <f t="shared" si="7"/>
        <v>1.01</v>
      </c>
      <c r="Y55" s="17">
        <f t="shared" si="8"/>
        <v>100</v>
      </c>
    </row>
    <row r="56" spans="1:25" x14ac:dyDescent="0.15">
      <c r="A56" s="82">
        <f t="shared" si="2"/>
        <v>1</v>
      </c>
      <c r="B56" s="46">
        <v>43468.208333333205</v>
      </c>
      <c r="C56" s="47">
        <f>Eingabe!G57</f>
        <v>3.8</v>
      </c>
      <c r="D56" s="77">
        <v>56</v>
      </c>
      <c r="E56" s="47"/>
      <c r="F56" s="25">
        <f t="shared" si="0"/>
        <v>5.67</v>
      </c>
      <c r="G56" s="25">
        <f>VLOOKUP(F56,'Spezifische Werte'!$B$2:$C$4002,2,FALSE)</f>
        <v>0.13840049448137109</v>
      </c>
      <c r="H56" s="25">
        <f t="shared" si="3"/>
        <v>276.80098896274217</v>
      </c>
      <c r="J56" s="25">
        <f t="shared" si="4"/>
        <v>5.7</v>
      </c>
      <c r="K56" s="25">
        <f>VLOOKUP(J56,'Spezifische Werte'!$B$2:$C$4002,2,FALSE)</f>
        <v>0.14069825500153915</v>
      </c>
      <c r="L56" s="25">
        <f t="shared" si="5"/>
        <v>281.39651000307828</v>
      </c>
      <c r="R56" s="25">
        <v>54</v>
      </c>
      <c r="S56" s="25">
        <v>53</v>
      </c>
      <c r="T56" s="25">
        <f t="shared" si="11"/>
        <v>1.9672093820666956</v>
      </c>
      <c r="U56" s="25">
        <f t="shared" si="6"/>
        <v>1.9690348381008391</v>
      </c>
      <c r="W56" s="17">
        <f>Eingabe!H57</f>
        <v>89</v>
      </c>
      <c r="X56" s="17">
        <f t="shared" si="7"/>
        <v>0.89</v>
      </c>
      <c r="Y56" s="17">
        <f t="shared" si="8"/>
        <v>90</v>
      </c>
    </row>
    <row r="57" spans="1:25" x14ac:dyDescent="0.15">
      <c r="A57" s="82">
        <f t="shared" si="2"/>
        <v>1</v>
      </c>
      <c r="B57" s="46">
        <v>43468.250011574077</v>
      </c>
      <c r="C57" s="47">
        <f>Eingabe!G58</f>
        <v>3.4</v>
      </c>
      <c r="D57" s="77">
        <v>57</v>
      </c>
      <c r="E57" s="47"/>
      <c r="F57" s="25">
        <f t="shared" si="0"/>
        <v>5.07</v>
      </c>
      <c r="G57" s="25">
        <f>VLOOKUP(F57,'Spezifische Werte'!$B$2:$C$4002,2,FALSE)</f>
        <v>9.6185977081711158E-2</v>
      </c>
      <c r="H57" s="25">
        <f t="shared" si="3"/>
        <v>192.37195416342232</v>
      </c>
      <c r="J57" s="25">
        <f t="shared" si="4"/>
        <v>5.0999999999999996</v>
      </c>
      <c r="K57" s="25">
        <f>VLOOKUP(J57,'Spezifische Werte'!$B$2:$C$4002,2,FALSE)</f>
        <v>9.8097213536623304E-2</v>
      </c>
      <c r="L57" s="25">
        <f t="shared" si="5"/>
        <v>196.1944270732466</v>
      </c>
      <c r="N57" s="47"/>
      <c r="R57" s="25">
        <v>55</v>
      </c>
      <c r="S57" s="25">
        <v>54</v>
      </c>
      <c r="T57" s="25">
        <f t="shared" si="11"/>
        <v>1.9672093820666956</v>
      </c>
      <c r="U57" s="25">
        <f t="shared" si="6"/>
        <v>1.9690348381008391</v>
      </c>
      <c r="W57" s="17">
        <f>Eingabe!H58</f>
        <v>101</v>
      </c>
      <c r="X57" s="17">
        <f t="shared" si="7"/>
        <v>1.01</v>
      </c>
      <c r="Y57" s="17">
        <f t="shared" si="8"/>
        <v>100</v>
      </c>
    </row>
    <row r="58" spans="1:25" x14ac:dyDescent="0.15">
      <c r="A58" s="82">
        <f t="shared" si="2"/>
        <v>1</v>
      </c>
      <c r="B58" s="46">
        <v>43468.291666666533</v>
      </c>
      <c r="C58" s="47">
        <f>Eingabe!G59</f>
        <v>2.5</v>
      </c>
      <c r="D58" s="77">
        <v>58</v>
      </c>
      <c r="E58" s="47"/>
      <c r="F58" s="25">
        <f t="shared" si="0"/>
        <v>3.73</v>
      </c>
      <c r="G58" s="25">
        <f>VLOOKUP(F58,'Spezifische Werte'!$B$2:$C$4002,2,FALSE)</f>
        <v>2.895161356886641E-2</v>
      </c>
      <c r="H58" s="25">
        <f t="shared" si="3"/>
        <v>57.90322713773282</v>
      </c>
      <c r="J58" s="25">
        <f t="shared" si="4"/>
        <v>3.75</v>
      </c>
      <c r="K58" s="25">
        <f>VLOOKUP(J58,'Spezifische Werte'!$B$2:$C$4002,2,FALSE)</f>
        <v>2.9822636466446242E-2</v>
      </c>
      <c r="L58" s="25">
        <f t="shared" si="5"/>
        <v>59.645272932892482</v>
      </c>
      <c r="N58" s="47"/>
      <c r="R58" s="25">
        <v>56</v>
      </c>
      <c r="S58" s="25">
        <v>55</v>
      </c>
      <c r="T58" s="25">
        <f t="shared" si="11"/>
        <v>1.9636557396664003</v>
      </c>
      <c r="U58" s="25">
        <f t="shared" si="6"/>
        <v>1.9655711993602631</v>
      </c>
      <c r="W58" s="17">
        <f>Eingabe!H59</f>
        <v>102</v>
      </c>
      <c r="X58" s="17">
        <f t="shared" si="7"/>
        <v>1.02</v>
      </c>
      <c r="Y58" s="17">
        <f t="shared" si="8"/>
        <v>100</v>
      </c>
    </row>
    <row r="59" spans="1:25" x14ac:dyDescent="0.15">
      <c r="A59" s="82">
        <f t="shared" si="2"/>
        <v>1</v>
      </c>
      <c r="B59" s="46">
        <v>43468.333333333198</v>
      </c>
      <c r="C59" s="47">
        <f>Eingabe!G60</f>
        <v>3.2</v>
      </c>
      <c r="D59" s="77">
        <v>59</v>
      </c>
      <c r="E59" s="47"/>
      <c r="F59" s="25">
        <f t="shared" si="0"/>
        <v>4.7699999999999996</v>
      </c>
      <c r="G59" s="25">
        <f>VLOOKUP(F59,'Spezifische Werte'!$B$2:$C$4002,2,FALSE)</f>
        <v>7.8679349945367349E-2</v>
      </c>
      <c r="H59" s="25">
        <f t="shared" si="3"/>
        <v>157.3586998907347</v>
      </c>
      <c r="J59" s="25">
        <f t="shared" si="4"/>
        <v>4.8</v>
      </c>
      <c r="K59" s="25">
        <f>VLOOKUP(J59,'Spezifische Werte'!$B$2:$C$4002,2,FALSE)</f>
        <v>8.0310065544742015E-2</v>
      </c>
      <c r="L59" s="25">
        <f t="shared" si="5"/>
        <v>160.62013108948403</v>
      </c>
      <c r="N59" s="47"/>
      <c r="R59" s="25">
        <v>57</v>
      </c>
      <c r="S59" s="25">
        <v>56</v>
      </c>
      <c r="T59" s="25">
        <f t="shared" si="11"/>
        <v>1.9636557396664003</v>
      </c>
      <c r="U59" s="25">
        <f t="shared" si="6"/>
        <v>1.9655711993602631</v>
      </c>
      <c r="W59" s="17">
        <f>Eingabe!H60</f>
        <v>101</v>
      </c>
      <c r="X59" s="17">
        <f t="shared" si="7"/>
        <v>1.01</v>
      </c>
      <c r="Y59" s="17">
        <f t="shared" si="8"/>
        <v>100</v>
      </c>
    </row>
    <row r="60" spans="1:25" x14ac:dyDescent="0.15">
      <c r="A60" s="82">
        <f t="shared" si="2"/>
        <v>1</v>
      </c>
      <c r="B60" s="46">
        <v>43468.375011574077</v>
      </c>
      <c r="C60" s="47">
        <f>Eingabe!G61</f>
        <v>2.9</v>
      </c>
      <c r="D60" s="77">
        <v>60</v>
      </c>
      <c r="E60" s="47"/>
      <c r="F60" s="25">
        <f t="shared" si="0"/>
        <v>4.33</v>
      </c>
      <c r="G60" s="25">
        <f>VLOOKUP(F60,'Spezifische Werte'!$B$2:$C$4002,2,FALSE)</f>
        <v>5.667919590547657E-2</v>
      </c>
      <c r="H60" s="25">
        <f t="shared" si="3"/>
        <v>113.35839181095314</v>
      </c>
      <c r="J60" s="25">
        <f t="shared" si="4"/>
        <v>4.3499999999999996</v>
      </c>
      <c r="K60" s="25">
        <f>VLOOKUP(J60,'Spezifische Werte'!$B$2:$C$4002,2,FALSE)</f>
        <v>5.7627330651301621E-2</v>
      </c>
      <c r="L60" s="25">
        <f t="shared" si="5"/>
        <v>115.25466130260324</v>
      </c>
      <c r="N60" s="47"/>
      <c r="R60" s="25">
        <v>58</v>
      </c>
      <c r="S60" s="25">
        <v>57</v>
      </c>
      <c r="T60" s="25">
        <f t="shared" si="11"/>
        <v>1.9636557396664003</v>
      </c>
      <c r="U60" s="25">
        <f t="shared" si="6"/>
        <v>1.9655711993602631</v>
      </c>
      <c r="W60" s="17">
        <f>Eingabe!H61</f>
        <v>99</v>
      </c>
      <c r="X60" s="17">
        <f t="shared" si="7"/>
        <v>0.99</v>
      </c>
      <c r="Y60" s="17">
        <f t="shared" si="8"/>
        <v>100</v>
      </c>
    </row>
    <row r="61" spans="1:25" x14ac:dyDescent="0.15">
      <c r="A61" s="82">
        <f t="shared" si="2"/>
        <v>1</v>
      </c>
      <c r="B61" s="46">
        <v>43468.416666666526</v>
      </c>
      <c r="C61" s="47">
        <f>Eingabe!G62</f>
        <v>2.7</v>
      </c>
      <c r="D61" s="77">
        <v>61</v>
      </c>
      <c r="E61" s="47"/>
      <c r="F61" s="25">
        <f t="shared" si="0"/>
        <v>4.03</v>
      </c>
      <c r="G61" s="25">
        <f>VLOOKUP(F61,'Spezifische Werte'!$B$2:$C$4002,2,FALSE)</f>
        <v>4.2666657265334036E-2</v>
      </c>
      <c r="H61" s="25">
        <f t="shared" si="3"/>
        <v>85.333314530668076</v>
      </c>
      <c r="J61" s="25">
        <f t="shared" si="4"/>
        <v>4.05</v>
      </c>
      <c r="K61" s="25">
        <f>VLOOKUP(J61,'Spezifische Werte'!$B$2:$C$4002,2,FALSE)</f>
        <v>4.3597034083331404E-2</v>
      </c>
      <c r="L61" s="25">
        <f t="shared" si="5"/>
        <v>87.194068166662802</v>
      </c>
      <c r="R61" s="25">
        <v>59</v>
      </c>
      <c r="S61" s="25">
        <v>58</v>
      </c>
      <c r="T61" s="25">
        <f t="shared" si="11"/>
        <v>1.9636557396664003</v>
      </c>
      <c r="U61" s="25">
        <f t="shared" si="6"/>
        <v>1.9655711993602631</v>
      </c>
      <c r="W61" s="17">
        <f>Eingabe!H62</f>
        <v>99</v>
      </c>
      <c r="X61" s="17">
        <f t="shared" si="7"/>
        <v>0.99</v>
      </c>
      <c r="Y61" s="17">
        <f t="shared" si="8"/>
        <v>100</v>
      </c>
    </row>
    <row r="62" spans="1:25" x14ac:dyDescent="0.15">
      <c r="A62" s="82">
        <f t="shared" si="2"/>
        <v>1</v>
      </c>
      <c r="B62" s="46">
        <v>43468.45833333319</v>
      </c>
      <c r="C62" s="47">
        <f>Eingabe!G63</f>
        <v>3.1</v>
      </c>
      <c r="D62" s="77">
        <v>62</v>
      </c>
      <c r="E62" s="47"/>
      <c r="F62" s="25">
        <f t="shared" si="0"/>
        <v>4.62</v>
      </c>
      <c r="G62" s="25">
        <f>VLOOKUP(F62,'Spezifische Werte'!$B$2:$C$4002,2,FALSE)</f>
        <v>7.0834307543363312E-2</v>
      </c>
      <c r="H62" s="25">
        <f t="shared" si="3"/>
        <v>141.66861508672662</v>
      </c>
      <c r="J62" s="25">
        <f t="shared" si="4"/>
        <v>4.6500000000000004</v>
      </c>
      <c r="K62" s="25">
        <f>VLOOKUP(J62,'Spezifische Werte'!$B$2:$C$4002,2,FALSE)</f>
        <v>7.2366311882592071E-2</v>
      </c>
      <c r="L62" s="25">
        <f t="shared" si="5"/>
        <v>144.73262376518414</v>
      </c>
      <c r="R62" s="25">
        <v>60</v>
      </c>
      <c r="S62" s="25">
        <v>59</v>
      </c>
      <c r="T62" s="25">
        <f t="shared" si="11"/>
        <v>1.9599650343820452</v>
      </c>
      <c r="U62" s="25">
        <f t="shared" si="6"/>
        <v>1.9619447988354821</v>
      </c>
      <c r="W62" s="17">
        <f>Eingabe!H63</f>
        <v>99</v>
      </c>
      <c r="X62" s="17">
        <f t="shared" si="7"/>
        <v>0.99</v>
      </c>
      <c r="Y62" s="17">
        <f t="shared" si="8"/>
        <v>100</v>
      </c>
    </row>
    <row r="63" spans="1:25" x14ac:dyDescent="0.15">
      <c r="A63" s="82">
        <f t="shared" si="2"/>
        <v>1</v>
      </c>
      <c r="B63" s="46">
        <v>43468.500011574077</v>
      </c>
      <c r="C63" s="47">
        <f>Eingabe!G64</f>
        <v>1.2</v>
      </c>
      <c r="D63" s="77">
        <v>63</v>
      </c>
      <c r="E63" s="47"/>
      <c r="F63" s="25">
        <f t="shared" si="0"/>
        <v>1.79</v>
      </c>
      <c r="G63" s="25">
        <f>VLOOKUP(F63,'Spezifische Werte'!$B$2:$C$4002,2,FALSE)</f>
        <v>2.732045827896414E-4</v>
      </c>
      <c r="H63" s="25">
        <f t="shared" si="3"/>
        <v>0.54640916557928276</v>
      </c>
      <c r="J63" s="25">
        <f t="shared" si="4"/>
        <v>1.8</v>
      </c>
      <c r="K63" s="25">
        <f>VLOOKUP(J63,'Spezifische Werte'!$B$2:$C$4002,2,FALSE)</f>
        <v>2.8378103843694903E-4</v>
      </c>
      <c r="L63" s="25">
        <f t="shared" si="5"/>
        <v>0.56756207687389804</v>
      </c>
      <c r="R63" s="25">
        <v>61</v>
      </c>
      <c r="S63" s="25">
        <v>60</v>
      </c>
      <c r="T63" s="25">
        <f t="shared" si="11"/>
        <v>1.9599650343820452</v>
      </c>
      <c r="U63" s="25">
        <f t="shared" si="6"/>
        <v>1.9619447988354821</v>
      </c>
      <c r="W63" s="17">
        <f>Eingabe!H64</f>
        <v>99</v>
      </c>
      <c r="X63" s="17">
        <f t="shared" si="7"/>
        <v>0.99</v>
      </c>
      <c r="Y63" s="17">
        <f t="shared" si="8"/>
        <v>100</v>
      </c>
    </row>
    <row r="64" spans="1:25" x14ac:dyDescent="0.15">
      <c r="A64" s="82">
        <f t="shared" si="2"/>
        <v>1</v>
      </c>
      <c r="B64" s="46">
        <v>43468.541666666519</v>
      </c>
      <c r="C64" s="47">
        <f>Eingabe!G65</f>
        <v>2.2999999999999998</v>
      </c>
      <c r="D64" s="77">
        <v>64</v>
      </c>
      <c r="E64" s="47"/>
      <c r="F64" s="25">
        <f t="shared" si="0"/>
        <v>3.43</v>
      </c>
      <c r="G64" s="25">
        <f>VLOOKUP(F64,'Spezifische Werte'!$B$2:$C$4002,2,FALSE)</f>
        <v>1.7964243573129882E-2</v>
      </c>
      <c r="H64" s="25">
        <f t="shared" si="3"/>
        <v>35.928487146259762</v>
      </c>
      <c r="J64" s="25">
        <f t="shared" si="4"/>
        <v>3.45</v>
      </c>
      <c r="K64" s="25">
        <f>VLOOKUP(J64,'Spezifische Werte'!$B$2:$C$4002,2,FALSE)</f>
        <v>1.8521187553697735E-2</v>
      </c>
      <c r="L64" s="25">
        <f t="shared" si="5"/>
        <v>37.042375107395472</v>
      </c>
      <c r="R64" s="25">
        <v>62</v>
      </c>
      <c r="S64" s="25">
        <v>61</v>
      </c>
      <c r="T64" s="25">
        <f t="shared" si="11"/>
        <v>1.9599650343820452</v>
      </c>
      <c r="U64" s="25">
        <f t="shared" si="6"/>
        <v>1.9619447988354821</v>
      </c>
      <c r="W64" s="17">
        <f>Eingabe!H65</f>
        <v>100</v>
      </c>
      <c r="X64" s="17">
        <f t="shared" si="7"/>
        <v>1</v>
      </c>
      <c r="Y64" s="17">
        <f t="shared" si="8"/>
        <v>100</v>
      </c>
    </row>
    <row r="65" spans="1:25" x14ac:dyDescent="0.15">
      <c r="A65" s="82">
        <f t="shared" si="2"/>
        <v>1</v>
      </c>
      <c r="B65" s="46">
        <v>43468.583333333183</v>
      </c>
      <c r="C65" s="47">
        <f>Eingabe!G66</f>
        <v>2.7</v>
      </c>
      <c r="D65" s="77">
        <v>65</v>
      </c>
      <c r="E65" s="47"/>
      <c r="F65" s="25">
        <f t="shared" si="0"/>
        <v>4.03</v>
      </c>
      <c r="G65" s="25">
        <f>VLOOKUP(F65,'Spezifische Werte'!$B$2:$C$4002,2,FALSE)</f>
        <v>4.2666657265334036E-2</v>
      </c>
      <c r="H65" s="25">
        <f t="shared" si="3"/>
        <v>85.333314530668076</v>
      </c>
      <c r="J65" s="25">
        <f t="shared" si="4"/>
        <v>4.05</v>
      </c>
      <c r="K65" s="25">
        <f>VLOOKUP(J65,'Spezifische Werte'!$B$2:$C$4002,2,FALSE)</f>
        <v>4.3597034083331404E-2</v>
      </c>
      <c r="L65" s="25">
        <f t="shared" si="5"/>
        <v>87.194068166662802</v>
      </c>
      <c r="R65" s="25">
        <v>63</v>
      </c>
      <c r="S65" s="25">
        <v>62</v>
      </c>
      <c r="T65" s="25">
        <f t="shared" si="11"/>
        <v>1.9599650343820452</v>
      </c>
      <c r="U65" s="25">
        <f t="shared" si="6"/>
        <v>1.9619447988354821</v>
      </c>
      <c r="W65" s="17">
        <f>Eingabe!H66</f>
        <v>100</v>
      </c>
      <c r="X65" s="17">
        <f t="shared" si="7"/>
        <v>1</v>
      </c>
      <c r="Y65" s="17">
        <f t="shared" si="8"/>
        <v>100</v>
      </c>
    </row>
    <row r="66" spans="1:25" x14ac:dyDescent="0.15">
      <c r="A66" s="82">
        <f t="shared" si="2"/>
        <v>1</v>
      </c>
      <c r="B66" s="46">
        <v>43468.625011574077</v>
      </c>
      <c r="C66" s="47">
        <f>Eingabe!G67</f>
        <v>3.2</v>
      </c>
      <c r="D66" s="77">
        <v>66</v>
      </c>
      <c r="E66" s="47"/>
      <c r="F66" s="25">
        <f t="shared" si="0"/>
        <v>4.7699999999999996</v>
      </c>
      <c r="G66" s="25">
        <f>VLOOKUP(F66,'Spezifische Werte'!$B$2:$C$4002,2,FALSE)</f>
        <v>7.8679349945367349E-2</v>
      </c>
      <c r="H66" s="25">
        <f t="shared" si="3"/>
        <v>157.3586998907347</v>
      </c>
      <c r="J66" s="25">
        <f t="shared" si="4"/>
        <v>4.8</v>
      </c>
      <c r="K66" s="25">
        <f>VLOOKUP(J66,'Spezifische Werte'!$B$2:$C$4002,2,FALSE)</f>
        <v>8.0310065544742015E-2</v>
      </c>
      <c r="L66" s="25">
        <f t="shared" si="5"/>
        <v>160.62013108948403</v>
      </c>
      <c r="R66" s="25">
        <v>64</v>
      </c>
      <c r="S66" s="25">
        <v>63</v>
      </c>
      <c r="T66" s="25">
        <f t="shared" si="11"/>
        <v>1.9599650343820452</v>
      </c>
      <c r="U66" s="25">
        <f t="shared" si="6"/>
        <v>1.9619447988354821</v>
      </c>
      <c r="W66" s="17">
        <f>Eingabe!H67</f>
        <v>99</v>
      </c>
      <c r="X66" s="17">
        <f t="shared" si="7"/>
        <v>0.99</v>
      </c>
      <c r="Y66" s="17">
        <f t="shared" si="8"/>
        <v>100</v>
      </c>
    </row>
    <row r="67" spans="1:25" x14ac:dyDescent="0.15">
      <c r="A67" s="82">
        <f t="shared" si="2"/>
        <v>1</v>
      </c>
      <c r="B67" s="46">
        <v>43468.666666666511</v>
      </c>
      <c r="C67" s="47">
        <f>Eingabe!G68</f>
        <v>2.7</v>
      </c>
      <c r="D67" s="77">
        <v>67</v>
      </c>
      <c r="E67" s="47"/>
      <c r="F67" s="25">
        <f t="shared" ref="F67:F130" si="12">ROUND(C67*($O$4/$O$5)^$O$7,2)</f>
        <v>4.03</v>
      </c>
      <c r="G67" s="25">
        <f>VLOOKUP(F67,'Spezifische Werte'!$B$2:$C$4002,2,FALSE)</f>
        <v>4.2666657265334036E-2</v>
      </c>
      <c r="H67" s="25">
        <f t="shared" si="3"/>
        <v>85.333314530668076</v>
      </c>
      <c r="J67" s="25">
        <f t="shared" ref="J67:J130" si="13">ROUND(C67*(LN($O$4/$O$8)/LN($O$5/$O$8)),2)</f>
        <v>4.05</v>
      </c>
      <c r="K67" s="25">
        <f>VLOOKUP(J67,'Spezifische Werte'!$B$2:$C$4002,2,FALSE)</f>
        <v>4.3597034083331404E-2</v>
      </c>
      <c r="L67" s="25">
        <f t="shared" si="5"/>
        <v>87.194068166662802</v>
      </c>
      <c r="R67" s="25">
        <v>65</v>
      </c>
      <c r="S67" s="25">
        <v>64</v>
      </c>
      <c r="T67" s="25">
        <f t="shared" si="11"/>
        <v>1.9599650343820452</v>
      </c>
      <c r="U67" s="25">
        <f t="shared" si="6"/>
        <v>1.9619447988354821</v>
      </c>
      <c r="W67" s="17">
        <f>Eingabe!H68</f>
        <v>92</v>
      </c>
      <c r="X67" s="17">
        <f t="shared" si="7"/>
        <v>0.92</v>
      </c>
      <c r="Y67" s="17">
        <f t="shared" si="8"/>
        <v>90</v>
      </c>
    </row>
    <row r="68" spans="1:25" x14ac:dyDescent="0.15">
      <c r="A68" s="82">
        <f t="shared" ref="A68:A131" si="14">MONTH(B68)</f>
        <v>1</v>
      </c>
      <c r="B68" s="46">
        <v>43468.708333333176</v>
      </c>
      <c r="C68" s="47">
        <f>Eingabe!G69</f>
        <v>1.9</v>
      </c>
      <c r="D68" s="77">
        <v>68</v>
      </c>
      <c r="E68" s="47"/>
      <c r="F68" s="25">
        <f t="shared" si="12"/>
        <v>2.83</v>
      </c>
      <c r="G68" s="25">
        <f>VLOOKUP(F68,'Spezifische Werte'!$B$2:$C$4002,2,FALSE)</f>
        <v>5.3996541966473566E-3</v>
      </c>
      <c r="H68" s="25">
        <f t="shared" ref="H68:H131" si="15">G68*$O$9*1000</f>
        <v>10.799308393294714</v>
      </c>
      <c r="J68" s="25">
        <f t="shared" si="13"/>
        <v>2.85</v>
      </c>
      <c r="K68" s="25">
        <f>VLOOKUP(J68,'Spezifische Werte'!$B$2:$C$4002,2,FALSE)</f>
        <v>5.6714421172963415E-3</v>
      </c>
      <c r="L68" s="25">
        <f t="shared" ref="L68:L131" si="16">K68*$O$9*1000</f>
        <v>11.342884234592683</v>
      </c>
      <c r="R68" s="25">
        <v>66</v>
      </c>
      <c r="S68" s="25">
        <v>65</v>
      </c>
      <c r="T68" s="25">
        <f t="shared" si="11"/>
        <v>1.9599650343820452</v>
      </c>
      <c r="U68" s="25">
        <f t="shared" ref="U68:U131" si="17">LARGE($L$3:$L$8762,R68)/1000</f>
        <v>1.9619447988354821</v>
      </c>
      <c r="W68" s="17">
        <f>Eingabe!H69</f>
        <v>102</v>
      </c>
      <c r="X68" s="17">
        <f t="shared" ref="X68:X131" si="18">W68/100</f>
        <v>1.02</v>
      </c>
      <c r="Y68" s="17">
        <f t="shared" ref="Y68:Y131" si="19">ROUND(X68,1)*100</f>
        <v>100</v>
      </c>
    </row>
    <row r="69" spans="1:25" x14ac:dyDescent="0.15">
      <c r="A69" s="82">
        <f t="shared" si="14"/>
        <v>1</v>
      </c>
      <c r="B69" s="46">
        <v>43468.750011574077</v>
      </c>
      <c r="C69" s="47">
        <f>Eingabe!G70</f>
        <v>2.2000000000000002</v>
      </c>
      <c r="D69" s="77">
        <v>69</v>
      </c>
      <c r="E69" s="47"/>
      <c r="F69" s="25">
        <f t="shared" si="12"/>
        <v>3.28</v>
      </c>
      <c r="G69" s="25">
        <f>VLOOKUP(F69,'Spezifische Werte'!$B$2:$C$4002,2,FALSE)</f>
        <v>1.4036237149224865E-2</v>
      </c>
      <c r="H69" s="25">
        <f t="shared" si="15"/>
        <v>28.07247429844973</v>
      </c>
      <c r="J69" s="25">
        <f t="shared" si="13"/>
        <v>3.3</v>
      </c>
      <c r="K69" s="25">
        <f>VLOOKUP(J69,'Spezifische Werte'!$B$2:$C$4002,2,FALSE)</f>
        <v>1.4533450192857693E-2</v>
      </c>
      <c r="L69" s="25">
        <f t="shared" si="16"/>
        <v>29.066900385715385</v>
      </c>
      <c r="R69" s="25">
        <v>67</v>
      </c>
      <c r="S69" s="25">
        <v>66</v>
      </c>
      <c r="T69" s="25">
        <f t="shared" si="11"/>
        <v>1.9546503874204686</v>
      </c>
      <c r="U69" s="25">
        <f t="shared" si="17"/>
        <v>1.9576881110276028</v>
      </c>
      <c r="W69" s="17">
        <f>Eingabe!H70</f>
        <v>103</v>
      </c>
      <c r="X69" s="17">
        <f t="shared" si="18"/>
        <v>1.03</v>
      </c>
      <c r="Y69" s="17">
        <f t="shared" si="19"/>
        <v>100</v>
      </c>
    </row>
    <row r="70" spans="1:25" x14ac:dyDescent="0.15">
      <c r="A70" s="82">
        <f t="shared" si="14"/>
        <v>1</v>
      </c>
      <c r="B70" s="46">
        <v>43468.791666666504</v>
      </c>
      <c r="C70" s="47">
        <f>Eingabe!G71</f>
        <v>1.9</v>
      </c>
      <c r="D70" s="77">
        <v>70</v>
      </c>
      <c r="E70" s="47"/>
      <c r="F70" s="25">
        <f t="shared" si="12"/>
        <v>2.83</v>
      </c>
      <c r="G70" s="25">
        <f>VLOOKUP(F70,'Spezifische Werte'!$B$2:$C$4002,2,FALSE)</f>
        <v>5.3996541966473566E-3</v>
      </c>
      <c r="H70" s="25">
        <f t="shared" si="15"/>
        <v>10.799308393294714</v>
      </c>
      <c r="J70" s="25">
        <f t="shared" si="13"/>
        <v>2.85</v>
      </c>
      <c r="K70" s="25">
        <f>VLOOKUP(J70,'Spezifische Werte'!$B$2:$C$4002,2,FALSE)</f>
        <v>5.6714421172963415E-3</v>
      </c>
      <c r="L70" s="25">
        <f t="shared" si="16"/>
        <v>11.342884234592683</v>
      </c>
      <c r="R70" s="25">
        <v>68</v>
      </c>
      <c r="S70" s="25">
        <v>67</v>
      </c>
      <c r="T70" s="25">
        <f t="shared" ref="T70:T133" si="20">LARGE($H$3:$H$8762,R70)/1000</f>
        <v>1.9546503874204686</v>
      </c>
      <c r="U70" s="25">
        <f t="shared" si="17"/>
        <v>1.9576881110276028</v>
      </c>
      <c r="W70" s="17">
        <f>Eingabe!H71</f>
        <v>103</v>
      </c>
      <c r="X70" s="17">
        <f t="shared" si="18"/>
        <v>1.03</v>
      </c>
      <c r="Y70" s="17">
        <f t="shared" si="19"/>
        <v>100</v>
      </c>
    </row>
    <row r="71" spans="1:25" x14ac:dyDescent="0.15">
      <c r="A71" s="82">
        <f t="shared" si="14"/>
        <v>1</v>
      </c>
      <c r="B71" s="46">
        <v>43468.833333333168</v>
      </c>
      <c r="C71" s="47">
        <f>Eingabe!G72</f>
        <v>1.7</v>
      </c>
      <c r="D71" s="77">
        <v>71</v>
      </c>
      <c r="E71" s="47"/>
      <c r="F71" s="25">
        <f t="shared" si="12"/>
        <v>2.54</v>
      </c>
      <c r="G71" s="25">
        <f>VLOOKUP(F71,'Spezifische Werte'!$B$2:$C$4002,2,FALSE)</f>
        <v>2.3517714395877558E-3</v>
      </c>
      <c r="H71" s="25">
        <f t="shared" si="15"/>
        <v>4.7035428791755116</v>
      </c>
      <c r="J71" s="25">
        <f t="shared" si="13"/>
        <v>2.5499999999999998</v>
      </c>
      <c r="K71" s="25">
        <f>VLOOKUP(J71,'Spezifische Werte'!$B$2:$C$4002,2,FALSE)</f>
        <v>2.4279301551432594E-3</v>
      </c>
      <c r="L71" s="25">
        <f t="shared" si="16"/>
        <v>4.855860310286519</v>
      </c>
      <c r="R71" s="25">
        <v>69</v>
      </c>
      <c r="S71" s="25">
        <v>68</v>
      </c>
      <c r="T71" s="25">
        <f t="shared" si="20"/>
        <v>1.9546503874204686</v>
      </c>
      <c r="U71" s="25">
        <f t="shared" si="17"/>
        <v>1.9576881110276028</v>
      </c>
      <c r="W71" s="17">
        <f>Eingabe!H72</f>
        <v>102</v>
      </c>
      <c r="X71" s="17">
        <f t="shared" si="18"/>
        <v>1.02</v>
      </c>
      <c r="Y71" s="17">
        <f t="shared" si="19"/>
        <v>100</v>
      </c>
    </row>
    <row r="72" spans="1:25" x14ac:dyDescent="0.15">
      <c r="A72" s="82">
        <f t="shared" si="14"/>
        <v>1</v>
      </c>
      <c r="B72" s="46">
        <v>43468.875011574077</v>
      </c>
      <c r="C72" s="47">
        <f>Eingabe!G73</f>
        <v>1.7</v>
      </c>
      <c r="D72" s="77">
        <v>72</v>
      </c>
      <c r="E72" s="47"/>
      <c r="F72" s="25">
        <f t="shared" si="12"/>
        <v>2.54</v>
      </c>
      <c r="G72" s="25">
        <f>VLOOKUP(F72,'Spezifische Werte'!$B$2:$C$4002,2,FALSE)</f>
        <v>2.3517714395877558E-3</v>
      </c>
      <c r="H72" s="25">
        <f t="shared" si="15"/>
        <v>4.7035428791755116</v>
      </c>
      <c r="J72" s="25">
        <f t="shared" si="13"/>
        <v>2.5499999999999998</v>
      </c>
      <c r="K72" s="25">
        <f>VLOOKUP(J72,'Spezifische Werte'!$B$2:$C$4002,2,FALSE)</f>
        <v>2.4279301551432594E-3</v>
      </c>
      <c r="L72" s="25">
        <f t="shared" si="16"/>
        <v>4.855860310286519</v>
      </c>
      <c r="R72" s="25">
        <v>70</v>
      </c>
      <c r="S72" s="25">
        <v>69</v>
      </c>
      <c r="T72" s="25">
        <f t="shared" si="20"/>
        <v>1.9546503874204686</v>
      </c>
      <c r="U72" s="25">
        <f t="shared" si="17"/>
        <v>1.9576881110276028</v>
      </c>
      <c r="W72" s="17">
        <f>Eingabe!H73</f>
        <v>102</v>
      </c>
      <c r="X72" s="17">
        <f t="shared" si="18"/>
        <v>1.02</v>
      </c>
      <c r="Y72" s="17">
        <f t="shared" si="19"/>
        <v>100</v>
      </c>
    </row>
    <row r="73" spans="1:25" x14ac:dyDescent="0.15">
      <c r="A73" s="82">
        <f t="shared" si="14"/>
        <v>1</v>
      </c>
      <c r="B73" s="46">
        <v>43468.916666666497</v>
      </c>
      <c r="C73" s="47">
        <f>Eingabe!G74</f>
        <v>2.1</v>
      </c>
      <c r="D73" s="77">
        <v>73</v>
      </c>
      <c r="E73" s="47"/>
      <c r="F73" s="25">
        <f t="shared" si="12"/>
        <v>3.13</v>
      </c>
      <c r="G73" s="25">
        <f>VLOOKUP(F73,'Spezifische Werte'!$B$2:$C$4002,2,FALSE)</f>
        <v>1.0589326186624812E-2</v>
      </c>
      <c r="H73" s="25">
        <f t="shared" si="15"/>
        <v>21.178652373249626</v>
      </c>
      <c r="J73" s="25">
        <f t="shared" si="13"/>
        <v>3.15</v>
      </c>
      <c r="K73" s="25">
        <f>VLOOKUP(J73,'Spezifische Werte'!$B$2:$C$4002,2,FALSE)</f>
        <v>1.1019016897018549E-2</v>
      </c>
      <c r="L73" s="25">
        <f t="shared" si="16"/>
        <v>22.038033794037098</v>
      </c>
      <c r="R73" s="25">
        <v>71</v>
      </c>
      <c r="S73" s="25">
        <v>70</v>
      </c>
      <c r="T73" s="25">
        <f t="shared" si="20"/>
        <v>1.9546503874204686</v>
      </c>
      <c r="U73" s="25">
        <f t="shared" si="17"/>
        <v>1.9576881110276028</v>
      </c>
      <c r="W73" s="17">
        <f>Eingabe!H74</f>
        <v>102</v>
      </c>
      <c r="X73" s="17">
        <f t="shared" si="18"/>
        <v>1.02</v>
      </c>
      <c r="Y73" s="17">
        <f t="shared" si="19"/>
        <v>100</v>
      </c>
    </row>
    <row r="74" spans="1:25" x14ac:dyDescent="0.15">
      <c r="A74" s="82">
        <f t="shared" si="14"/>
        <v>1</v>
      </c>
      <c r="B74" s="46">
        <v>43468.958333333161</v>
      </c>
      <c r="C74" s="47">
        <f>Eingabe!G75</f>
        <v>0.6</v>
      </c>
      <c r="D74" s="77">
        <v>74</v>
      </c>
      <c r="E74" s="47"/>
      <c r="F74" s="25">
        <f t="shared" si="12"/>
        <v>0.9</v>
      </c>
      <c r="G74" s="25">
        <f>VLOOKUP(F74,'Spezifische Werte'!$B$2:$C$4002,2,FALSE)</f>
        <v>0</v>
      </c>
      <c r="H74" s="25">
        <f t="shared" si="15"/>
        <v>0</v>
      </c>
      <c r="J74" s="25">
        <f t="shared" si="13"/>
        <v>0.9</v>
      </c>
      <c r="K74" s="25">
        <f>VLOOKUP(J74,'Spezifische Werte'!$B$2:$C$4002,2,FALSE)</f>
        <v>0</v>
      </c>
      <c r="L74" s="25">
        <f t="shared" si="16"/>
        <v>0</v>
      </c>
      <c r="R74" s="25">
        <v>72</v>
      </c>
      <c r="S74" s="25">
        <v>71</v>
      </c>
      <c r="T74" s="25">
        <f t="shared" si="20"/>
        <v>1.9483746435501033</v>
      </c>
      <c r="U74" s="25">
        <f t="shared" si="17"/>
        <v>1.9518161615311875</v>
      </c>
      <c r="W74" s="17">
        <f>Eingabe!H75</f>
        <v>104</v>
      </c>
      <c r="X74" s="17">
        <f t="shared" si="18"/>
        <v>1.04</v>
      </c>
      <c r="Y74" s="17">
        <f t="shared" si="19"/>
        <v>100</v>
      </c>
    </row>
    <row r="75" spans="1:25" x14ac:dyDescent="0.15">
      <c r="A75" s="82">
        <f t="shared" si="14"/>
        <v>1</v>
      </c>
      <c r="B75" s="46">
        <v>43469.000011574077</v>
      </c>
      <c r="C75" s="47">
        <f>Eingabe!G76</f>
        <v>1.5</v>
      </c>
      <c r="D75" s="77">
        <v>75</v>
      </c>
      <c r="E75" s="47"/>
      <c r="F75" s="25">
        <f t="shared" si="12"/>
        <v>2.2400000000000002</v>
      </c>
      <c r="G75" s="25">
        <f>VLOOKUP(F75,'Spezifische Werte'!$B$2:$C$4002,2,FALSE)</f>
        <v>1.1193746192255218E-3</v>
      </c>
      <c r="H75" s="25">
        <f t="shared" si="15"/>
        <v>2.2387492384510437</v>
      </c>
      <c r="J75" s="25">
        <f t="shared" si="13"/>
        <v>2.25</v>
      </c>
      <c r="K75" s="25">
        <f>VLOOKUP(J75,'Spezifische Werte'!$B$2:$C$4002,2,FALSE)</f>
        <v>1.1487981333340618E-3</v>
      </c>
      <c r="L75" s="25">
        <f t="shared" si="16"/>
        <v>2.2975962666681236</v>
      </c>
      <c r="R75" s="25">
        <v>73</v>
      </c>
      <c r="S75" s="25">
        <v>72</v>
      </c>
      <c r="T75" s="25">
        <f t="shared" si="20"/>
        <v>1.9483746435501033</v>
      </c>
      <c r="U75" s="25">
        <f t="shared" si="17"/>
        <v>1.9518161615311875</v>
      </c>
      <c r="W75" s="17">
        <f>Eingabe!H76</f>
        <v>103</v>
      </c>
      <c r="X75" s="17">
        <f t="shared" si="18"/>
        <v>1.03</v>
      </c>
      <c r="Y75" s="17">
        <f t="shared" si="19"/>
        <v>100</v>
      </c>
    </row>
    <row r="76" spans="1:25" x14ac:dyDescent="0.15">
      <c r="A76" s="82">
        <f t="shared" si="14"/>
        <v>1</v>
      </c>
      <c r="B76" s="46">
        <v>43469.04166666649</v>
      </c>
      <c r="C76" s="47">
        <f>Eingabe!G77</f>
        <v>1.8</v>
      </c>
      <c r="D76" s="77">
        <v>76</v>
      </c>
      <c r="E76" s="47"/>
      <c r="F76" s="25">
        <f t="shared" si="12"/>
        <v>2.69</v>
      </c>
      <c r="G76" s="25">
        <f>VLOOKUP(F76,'Spezifische Werte'!$B$2:$C$4002,2,FALSE)</f>
        <v>3.715149232963236E-3</v>
      </c>
      <c r="H76" s="25">
        <f t="shared" si="15"/>
        <v>7.4302984659264721</v>
      </c>
      <c r="J76" s="25">
        <f t="shared" si="13"/>
        <v>2.7</v>
      </c>
      <c r="K76" s="25">
        <f>VLOOKUP(J76,'Spezifische Werte'!$B$2:$C$4002,2,FALSE)</f>
        <v>3.8225571704766847E-3</v>
      </c>
      <c r="L76" s="25">
        <f t="shared" si="16"/>
        <v>7.6451143409533691</v>
      </c>
      <c r="R76" s="25">
        <v>74</v>
      </c>
      <c r="S76" s="25">
        <v>73</v>
      </c>
      <c r="T76" s="25">
        <f t="shared" si="20"/>
        <v>1.9483746435501033</v>
      </c>
      <c r="U76" s="25">
        <f t="shared" si="17"/>
        <v>1.9518161615311875</v>
      </c>
      <c r="W76" s="17">
        <f>Eingabe!H77</f>
        <v>101</v>
      </c>
      <c r="X76" s="17">
        <f t="shared" si="18"/>
        <v>1.01</v>
      </c>
      <c r="Y76" s="17">
        <f t="shared" si="19"/>
        <v>100</v>
      </c>
    </row>
    <row r="77" spans="1:25" x14ac:dyDescent="0.15">
      <c r="A77" s="82">
        <f t="shared" si="14"/>
        <v>1</v>
      </c>
      <c r="B77" s="46">
        <v>43469.083333333154</v>
      </c>
      <c r="C77" s="47">
        <f>Eingabe!G78</f>
        <v>1.4</v>
      </c>
      <c r="D77" s="77">
        <v>77</v>
      </c>
      <c r="E77" s="47"/>
      <c r="F77" s="25">
        <f t="shared" si="12"/>
        <v>2.09</v>
      </c>
      <c r="G77" s="25">
        <f>VLOOKUP(F77,'Spezifische Werte'!$B$2:$C$4002,2,FALSE)</f>
        <v>7.3732435985694874E-4</v>
      </c>
      <c r="H77" s="25">
        <f t="shared" si="15"/>
        <v>1.4746487197138975</v>
      </c>
      <c r="J77" s="25">
        <f t="shared" si="13"/>
        <v>2.1</v>
      </c>
      <c r="K77" s="25">
        <f>VLOOKUP(J77,'Spezifische Werte'!$B$2:$C$4002,2,FALSE)</f>
        <v>7.595217950017582E-4</v>
      </c>
      <c r="L77" s="25">
        <f t="shared" si="16"/>
        <v>1.5190435900035164</v>
      </c>
      <c r="R77" s="25">
        <v>75</v>
      </c>
      <c r="S77" s="25">
        <v>74</v>
      </c>
      <c r="T77" s="25">
        <f t="shared" si="20"/>
        <v>1.9483746435501033</v>
      </c>
      <c r="U77" s="25">
        <f t="shared" si="17"/>
        <v>1.9518161615311875</v>
      </c>
      <c r="W77" s="17">
        <f>Eingabe!H78</f>
        <v>102</v>
      </c>
      <c r="X77" s="17">
        <f t="shared" si="18"/>
        <v>1.02</v>
      </c>
      <c r="Y77" s="17">
        <f t="shared" si="19"/>
        <v>100</v>
      </c>
    </row>
    <row r="78" spans="1:25" x14ac:dyDescent="0.15">
      <c r="A78" s="82">
        <f t="shared" si="14"/>
        <v>1</v>
      </c>
      <c r="B78" s="46">
        <v>43469.125011574077</v>
      </c>
      <c r="C78" s="47">
        <f>Eingabe!G79</f>
        <v>1.3</v>
      </c>
      <c r="D78" s="77">
        <v>78</v>
      </c>
      <c r="E78" s="47"/>
      <c r="F78" s="25">
        <f t="shared" si="12"/>
        <v>1.94</v>
      </c>
      <c r="G78" s="25">
        <f>VLOOKUP(F78,'Spezifische Werte'!$B$2:$C$4002,2,FALSE)</f>
        <v>4.6180923534292335E-4</v>
      </c>
      <c r="H78" s="25">
        <f t="shared" si="15"/>
        <v>0.92361847068584668</v>
      </c>
      <c r="J78" s="25">
        <f t="shared" si="13"/>
        <v>1.95</v>
      </c>
      <c r="K78" s="25">
        <f>VLOOKUP(J78,'Spezifische Werte'!$B$2:$C$4002,2,FALSE)</f>
        <v>4.7680243241041462E-4</v>
      </c>
      <c r="L78" s="25">
        <f t="shared" si="16"/>
        <v>0.95360486482082929</v>
      </c>
      <c r="R78" s="25">
        <v>76</v>
      </c>
      <c r="S78" s="25">
        <v>75</v>
      </c>
      <c r="T78" s="25">
        <f t="shared" si="20"/>
        <v>1.9483746435501033</v>
      </c>
      <c r="U78" s="25">
        <f t="shared" si="17"/>
        <v>1.9518161615311875</v>
      </c>
      <c r="W78" s="17">
        <f>Eingabe!H79</f>
        <v>102</v>
      </c>
      <c r="X78" s="17">
        <f t="shared" si="18"/>
        <v>1.02</v>
      </c>
      <c r="Y78" s="17">
        <f t="shared" si="19"/>
        <v>100</v>
      </c>
    </row>
    <row r="79" spans="1:25" x14ac:dyDescent="0.15">
      <c r="A79" s="82">
        <f t="shared" si="14"/>
        <v>1</v>
      </c>
      <c r="B79" s="46">
        <v>43469.166666666482</v>
      </c>
      <c r="C79" s="47">
        <f>Eingabe!G80</f>
        <v>0.9</v>
      </c>
      <c r="D79" s="77">
        <v>79</v>
      </c>
      <c r="E79" s="47"/>
      <c r="F79" s="25">
        <f t="shared" si="12"/>
        <v>1.34</v>
      </c>
      <c r="G79" s="25">
        <f>VLOOKUP(F79,'Spezifische Werte'!$B$2:$C$4002,2,FALSE)</f>
        <v>0</v>
      </c>
      <c r="H79" s="25">
        <f t="shared" si="15"/>
        <v>0</v>
      </c>
      <c r="J79" s="25">
        <f t="shared" si="13"/>
        <v>1.35</v>
      </c>
      <c r="K79" s="25">
        <f>VLOOKUP(J79,'Spezifische Werte'!$B$2:$C$4002,2,FALSE)</f>
        <v>0</v>
      </c>
      <c r="L79" s="25">
        <f t="shared" si="16"/>
        <v>0</v>
      </c>
      <c r="R79" s="25">
        <v>77</v>
      </c>
      <c r="S79" s="25">
        <v>76</v>
      </c>
      <c r="T79" s="25">
        <f t="shared" si="20"/>
        <v>1.9483746435501033</v>
      </c>
      <c r="U79" s="25">
        <f t="shared" si="17"/>
        <v>1.9518161615311875</v>
      </c>
      <c r="W79" s="17">
        <f>Eingabe!H80</f>
        <v>100</v>
      </c>
      <c r="X79" s="17">
        <f t="shared" si="18"/>
        <v>1</v>
      </c>
      <c r="Y79" s="17">
        <f t="shared" si="19"/>
        <v>100</v>
      </c>
    </row>
    <row r="80" spans="1:25" x14ac:dyDescent="0.15">
      <c r="A80" s="82">
        <f t="shared" si="14"/>
        <v>1</v>
      </c>
      <c r="B80" s="46">
        <v>43469.208333333147</v>
      </c>
      <c r="C80" s="47">
        <f>Eingabe!G81</f>
        <v>0.8</v>
      </c>
      <c r="D80" s="77">
        <v>80</v>
      </c>
      <c r="E80" s="47"/>
      <c r="F80" s="25">
        <f t="shared" si="12"/>
        <v>1.19</v>
      </c>
      <c r="G80" s="25">
        <f>VLOOKUP(F80,'Spezifische Werte'!$B$2:$C$4002,2,FALSE)</f>
        <v>0</v>
      </c>
      <c r="H80" s="25">
        <f t="shared" si="15"/>
        <v>0</v>
      </c>
      <c r="J80" s="25">
        <f t="shared" si="13"/>
        <v>1.2</v>
      </c>
      <c r="K80" s="25">
        <f>VLOOKUP(J80,'Spezifische Werte'!$B$2:$C$4002,2,FALSE)</f>
        <v>0</v>
      </c>
      <c r="L80" s="25">
        <f t="shared" si="16"/>
        <v>0</v>
      </c>
      <c r="R80" s="25">
        <v>78</v>
      </c>
      <c r="S80" s="25">
        <v>77</v>
      </c>
      <c r="T80" s="25">
        <f t="shared" si="20"/>
        <v>1.9483746435501033</v>
      </c>
      <c r="U80" s="25">
        <f t="shared" si="17"/>
        <v>1.9518161615311875</v>
      </c>
      <c r="W80" s="17">
        <f>Eingabe!H81</f>
        <v>102</v>
      </c>
      <c r="X80" s="17">
        <f t="shared" si="18"/>
        <v>1.02</v>
      </c>
      <c r="Y80" s="17">
        <f t="shared" si="19"/>
        <v>100</v>
      </c>
    </row>
    <row r="81" spans="1:25" x14ac:dyDescent="0.15">
      <c r="A81" s="82">
        <f t="shared" si="14"/>
        <v>1</v>
      </c>
      <c r="B81" s="46">
        <v>43469.250011574077</v>
      </c>
      <c r="C81" s="47">
        <f>Eingabe!G82</f>
        <v>0.9</v>
      </c>
      <c r="D81" s="77">
        <v>81</v>
      </c>
      <c r="E81" s="47"/>
      <c r="F81" s="25">
        <f t="shared" si="12"/>
        <v>1.34</v>
      </c>
      <c r="G81" s="25">
        <f>VLOOKUP(F81,'Spezifische Werte'!$B$2:$C$4002,2,FALSE)</f>
        <v>0</v>
      </c>
      <c r="H81" s="25">
        <f t="shared" si="15"/>
        <v>0</v>
      </c>
      <c r="J81" s="25">
        <f t="shared" si="13"/>
        <v>1.35</v>
      </c>
      <c r="K81" s="25">
        <f>VLOOKUP(J81,'Spezifische Werte'!$B$2:$C$4002,2,FALSE)</f>
        <v>0</v>
      </c>
      <c r="L81" s="25">
        <f t="shared" si="16"/>
        <v>0</v>
      </c>
      <c r="R81" s="25">
        <v>79</v>
      </c>
      <c r="S81" s="25">
        <v>78</v>
      </c>
      <c r="T81" s="25">
        <f t="shared" si="20"/>
        <v>1.9483746435501033</v>
      </c>
      <c r="U81" s="25">
        <f t="shared" si="17"/>
        <v>1.9518161615311875</v>
      </c>
      <c r="W81" s="17">
        <f>Eingabe!H82</f>
        <v>102</v>
      </c>
      <c r="X81" s="17">
        <f t="shared" si="18"/>
        <v>1.02</v>
      </c>
      <c r="Y81" s="17">
        <f t="shared" si="19"/>
        <v>100</v>
      </c>
    </row>
    <row r="82" spans="1:25" x14ac:dyDescent="0.15">
      <c r="A82" s="82">
        <f t="shared" si="14"/>
        <v>1</v>
      </c>
      <c r="B82" s="46">
        <v>43469.291666666475</v>
      </c>
      <c r="C82" s="47">
        <f>Eingabe!G83</f>
        <v>0</v>
      </c>
      <c r="D82" s="77">
        <v>82</v>
      </c>
      <c r="E82" s="47"/>
      <c r="F82" s="25">
        <f t="shared" si="12"/>
        <v>0</v>
      </c>
      <c r="G82" s="25">
        <f>VLOOKUP(F82,'Spezifische Werte'!$B$2:$C$4002,2,FALSE)</f>
        <v>0</v>
      </c>
      <c r="H82" s="25">
        <f t="shared" si="15"/>
        <v>0</v>
      </c>
      <c r="J82" s="25">
        <f t="shared" si="13"/>
        <v>0</v>
      </c>
      <c r="K82" s="25">
        <f>VLOOKUP(J82,'Spezifische Werte'!$B$2:$C$4002,2,FALSE)</f>
        <v>0</v>
      </c>
      <c r="L82" s="25">
        <f t="shared" si="16"/>
        <v>0</v>
      </c>
      <c r="R82" s="25">
        <v>80</v>
      </c>
      <c r="S82" s="25">
        <v>79</v>
      </c>
      <c r="T82" s="25">
        <f t="shared" si="20"/>
        <v>1.9483746435501033</v>
      </c>
      <c r="U82" s="25">
        <f t="shared" si="17"/>
        <v>1.9518161615311875</v>
      </c>
      <c r="W82" s="17">
        <f>Eingabe!H83</f>
        <v>99</v>
      </c>
      <c r="X82" s="17">
        <f t="shared" si="18"/>
        <v>0.99</v>
      </c>
      <c r="Y82" s="17">
        <f t="shared" si="19"/>
        <v>100</v>
      </c>
    </row>
    <row r="83" spans="1:25" x14ac:dyDescent="0.15">
      <c r="A83" s="82">
        <f t="shared" si="14"/>
        <v>1</v>
      </c>
      <c r="B83" s="46">
        <v>43469.333333333139</v>
      </c>
      <c r="C83" s="47">
        <f>Eingabe!G84</f>
        <v>0.9</v>
      </c>
      <c r="D83" s="77">
        <v>83</v>
      </c>
      <c r="E83" s="47"/>
      <c r="F83" s="25">
        <f t="shared" si="12"/>
        <v>1.34</v>
      </c>
      <c r="G83" s="25">
        <f>VLOOKUP(F83,'Spezifische Werte'!$B$2:$C$4002,2,FALSE)</f>
        <v>0</v>
      </c>
      <c r="H83" s="25">
        <f t="shared" si="15"/>
        <v>0</v>
      </c>
      <c r="J83" s="25">
        <f t="shared" si="13"/>
        <v>1.35</v>
      </c>
      <c r="K83" s="25">
        <f>VLOOKUP(J83,'Spezifische Werte'!$B$2:$C$4002,2,FALSE)</f>
        <v>0</v>
      </c>
      <c r="L83" s="25">
        <f t="shared" si="16"/>
        <v>0</v>
      </c>
      <c r="R83" s="25">
        <v>81</v>
      </c>
      <c r="S83" s="25">
        <v>80</v>
      </c>
      <c r="T83" s="25">
        <f t="shared" si="20"/>
        <v>1.9483746435501033</v>
      </c>
      <c r="U83" s="25">
        <f t="shared" si="17"/>
        <v>1.9518161615311875</v>
      </c>
      <c r="W83" s="17">
        <f>Eingabe!H84</f>
        <v>99</v>
      </c>
      <c r="X83" s="17">
        <f t="shared" si="18"/>
        <v>0.99</v>
      </c>
      <c r="Y83" s="17">
        <f t="shared" si="19"/>
        <v>100</v>
      </c>
    </row>
    <row r="84" spans="1:25" x14ac:dyDescent="0.15">
      <c r="A84" s="82">
        <f t="shared" si="14"/>
        <v>1</v>
      </c>
      <c r="B84" s="46">
        <v>43469.375011574077</v>
      </c>
      <c r="C84" s="47">
        <f>Eingabe!G85</f>
        <v>1.3</v>
      </c>
      <c r="D84" s="77">
        <v>84</v>
      </c>
      <c r="E84" s="47"/>
      <c r="F84" s="25">
        <f t="shared" si="12"/>
        <v>1.94</v>
      </c>
      <c r="G84" s="25">
        <f>VLOOKUP(F84,'Spezifische Werte'!$B$2:$C$4002,2,FALSE)</f>
        <v>4.6180923534292335E-4</v>
      </c>
      <c r="H84" s="25">
        <f t="shared" si="15"/>
        <v>0.92361847068584668</v>
      </c>
      <c r="J84" s="25">
        <f t="shared" si="13"/>
        <v>1.95</v>
      </c>
      <c r="K84" s="25">
        <f>VLOOKUP(J84,'Spezifische Werte'!$B$2:$C$4002,2,FALSE)</f>
        <v>4.7680243241041462E-4</v>
      </c>
      <c r="L84" s="25">
        <f t="shared" si="16"/>
        <v>0.95360486482082929</v>
      </c>
      <c r="R84" s="25">
        <v>82</v>
      </c>
      <c r="S84" s="25">
        <v>81</v>
      </c>
      <c r="T84" s="25">
        <f t="shared" si="20"/>
        <v>1.9418643223140428</v>
      </c>
      <c r="U84" s="25">
        <f t="shared" si="17"/>
        <v>1.9451944462760378</v>
      </c>
      <c r="W84" s="17">
        <f>Eingabe!H85</f>
        <v>99</v>
      </c>
      <c r="X84" s="17">
        <f t="shared" si="18"/>
        <v>0.99</v>
      </c>
      <c r="Y84" s="17">
        <f t="shared" si="19"/>
        <v>100</v>
      </c>
    </row>
    <row r="85" spans="1:25" x14ac:dyDescent="0.15">
      <c r="A85" s="82">
        <f t="shared" si="14"/>
        <v>1</v>
      </c>
      <c r="B85" s="46">
        <v>43469.416666666468</v>
      </c>
      <c r="C85" s="47">
        <f>Eingabe!G86</f>
        <v>0.6</v>
      </c>
      <c r="D85" s="77">
        <v>85</v>
      </c>
      <c r="E85" s="47"/>
      <c r="F85" s="25">
        <f t="shared" si="12"/>
        <v>0.9</v>
      </c>
      <c r="G85" s="25">
        <f>VLOOKUP(F85,'Spezifische Werte'!$B$2:$C$4002,2,FALSE)</f>
        <v>0</v>
      </c>
      <c r="H85" s="25">
        <f t="shared" si="15"/>
        <v>0</v>
      </c>
      <c r="J85" s="25">
        <f t="shared" si="13"/>
        <v>0.9</v>
      </c>
      <c r="K85" s="25">
        <f>VLOOKUP(J85,'Spezifische Werte'!$B$2:$C$4002,2,FALSE)</f>
        <v>0</v>
      </c>
      <c r="L85" s="25">
        <f t="shared" si="16"/>
        <v>0</v>
      </c>
      <c r="R85" s="25">
        <v>83</v>
      </c>
      <c r="S85" s="25">
        <v>82</v>
      </c>
      <c r="T85" s="25">
        <f t="shared" si="20"/>
        <v>1.9418643223140428</v>
      </c>
      <c r="U85" s="25">
        <f t="shared" si="17"/>
        <v>1.9451944462760378</v>
      </c>
      <c r="W85" s="17">
        <f>Eingabe!H86</f>
        <v>101</v>
      </c>
      <c r="X85" s="17">
        <f t="shared" si="18"/>
        <v>1.01</v>
      </c>
      <c r="Y85" s="17">
        <f t="shared" si="19"/>
        <v>100</v>
      </c>
    </row>
    <row r="86" spans="1:25" x14ac:dyDescent="0.15">
      <c r="A86" s="82">
        <f t="shared" si="14"/>
        <v>1</v>
      </c>
      <c r="B86" s="46">
        <v>43469.458333333132</v>
      </c>
      <c r="C86" s="47">
        <f>Eingabe!G87</f>
        <v>0</v>
      </c>
      <c r="D86" s="77">
        <v>86</v>
      </c>
      <c r="E86" s="47"/>
      <c r="F86" s="25">
        <f t="shared" si="12"/>
        <v>0</v>
      </c>
      <c r="G86" s="25">
        <f>VLOOKUP(F86,'Spezifische Werte'!$B$2:$C$4002,2,FALSE)</f>
        <v>0</v>
      </c>
      <c r="H86" s="25">
        <f t="shared" si="15"/>
        <v>0</v>
      </c>
      <c r="J86" s="25">
        <f t="shared" si="13"/>
        <v>0</v>
      </c>
      <c r="K86" s="25">
        <f>VLOOKUP(J86,'Spezifische Werte'!$B$2:$C$4002,2,FALSE)</f>
        <v>0</v>
      </c>
      <c r="L86" s="25">
        <f t="shared" si="16"/>
        <v>0</v>
      </c>
      <c r="R86" s="25">
        <v>84</v>
      </c>
      <c r="S86" s="25">
        <v>83</v>
      </c>
      <c r="T86" s="25">
        <f t="shared" si="20"/>
        <v>1.9418643223140428</v>
      </c>
      <c r="U86" s="25">
        <f t="shared" si="17"/>
        <v>1.9451944462760378</v>
      </c>
      <c r="W86" s="17">
        <f>Eingabe!H87</f>
        <v>101</v>
      </c>
      <c r="X86" s="17">
        <f t="shared" si="18"/>
        <v>1.01</v>
      </c>
      <c r="Y86" s="17">
        <f t="shared" si="19"/>
        <v>100</v>
      </c>
    </row>
    <row r="87" spans="1:25" x14ac:dyDescent="0.15">
      <c r="A87" s="82">
        <f t="shared" si="14"/>
        <v>1</v>
      </c>
      <c r="B87" s="46">
        <v>43469.500011574077</v>
      </c>
      <c r="C87" s="47">
        <f>Eingabe!G88</f>
        <v>1.6</v>
      </c>
      <c r="D87" s="77">
        <v>87</v>
      </c>
      <c r="E87" s="47"/>
      <c r="F87" s="25">
        <f t="shared" si="12"/>
        <v>2.39</v>
      </c>
      <c r="G87" s="25">
        <f>VLOOKUP(F87,'Spezifische Werte'!$B$2:$C$4002,2,FALSE)</f>
        <v>1.6182188036419766E-3</v>
      </c>
      <c r="H87" s="25">
        <f t="shared" si="15"/>
        <v>3.2364376072839534</v>
      </c>
      <c r="J87" s="25">
        <f t="shared" si="13"/>
        <v>2.4</v>
      </c>
      <c r="K87" s="25">
        <f>VLOOKUP(J87,'Spezifische Werte'!$B$2:$C$4002,2,FALSE)</f>
        <v>1.6560687882273774E-3</v>
      </c>
      <c r="L87" s="25">
        <f t="shared" si="16"/>
        <v>3.3121375764547549</v>
      </c>
      <c r="R87" s="25">
        <v>85</v>
      </c>
      <c r="S87" s="25">
        <v>84</v>
      </c>
      <c r="T87" s="25">
        <f t="shared" si="20"/>
        <v>1.9418643223140428</v>
      </c>
      <c r="U87" s="25">
        <f t="shared" si="17"/>
        <v>1.9451944462760378</v>
      </c>
      <c r="W87" s="17">
        <f>Eingabe!H88</f>
        <v>101</v>
      </c>
      <c r="X87" s="17">
        <f t="shared" si="18"/>
        <v>1.01</v>
      </c>
      <c r="Y87" s="17">
        <f t="shared" si="19"/>
        <v>100</v>
      </c>
    </row>
    <row r="88" spans="1:25" x14ac:dyDescent="0.15">
      <c r="A88" s="82">
        <f t="shared" si="14"/>
        <v>1</v>
      </c>
      <c r="B88" s="46">
        <v>43469.541666666461</v>
      </c>
      <c r="C88" s="47">
        <f>Eingabe!G89</f>
        <v>1.3</v>
      </c>
      <c r="D88" s="77">
        <v>88</v>
      </c>
      <c r="E88" s="47"/>
      <c r="F88" s="25">
        <f t="shared" si="12"/>
        <v>1.94</v>
      </c>
      <c r="G88" s="25">
        <f>VLOOKUP(F88,'Spezifische Werte'!$B$2:$C$4002,2,FALSE)</f>
        <v>4.6180923534292335E-4</v>
      </c>
      <c r="H88" s="25">
        <f t="shared" si="15"/>
        <v>0.92361847068584668</v>
      </c>
      <c r="J88" s="25">
        <f t="shared" si="13"/>
        <v>1.95</v>
      </c>
      <c r="K88" s="25">
        <f>VLOOKUP(J88,'Spezifische Werte'!$B$2:$C$4002,2,FALSE)</f>
        <v>4.7680243241041462E-4</v>
      </c>
      <c r="L88" s="25">
        <f t="shared" si="16"/>
        <v>0.95360486482082929</v>
      </c>
      <c r="R88" s="25">
        <v>86</v>
      </c>
      <c r="S88" s="25">
        <v>85</v>
      </c>
      <c r="T88" s="25">
        <f t="shared" si="20"/>
        <v>1.9418643223140428</v>
      </c>
      <c r="U88" s="25">
        <f t="shared" si="17"/>
        <v>1.9451944462760378</v>
      </c>
      <c r="W88" s="17">
        <f>Eingabe!H89</f>
        <v>110</v>
      </c>
      <c r="X88" s="17">
        <f t="shared" si="18"/>
        <v>1.1000000000000001</v>
      </c>
      <c r="Y88" s="17">
        <f t="shared" si="19"/>
        <v>110.00000000000001</v>
      </c>
    </row>
    <row r="89" spans="1:25" x14ac:dyDescent="0.15">
      <c r="A89" s="82">
        <f t="shared" si="14"/>
        <v>1</v>
      </c>
      <c r="B89" s="46">
        <v>43469.583333333125</v>
      </c>
      <c r="C89" s="47">
        <f>Eingabe!G90</f>
        <v>1.8</v>
      </c>
      <c r="D89" s="77">
        <v>89</v>
      </c>
      <c r="E89" s="47"/>
      <c r="F89" s="25">
        <f t="shared" si="12"/>
        <v>2.69</v>
      </c>
      <c r="G89" s="25">
        <f>VLOOKUP(F89,'Spezifische Werte'!$B$2:$C$4002,2,FALSE)</f>
        <v>3.715149232963236E-3</v>
      </c>
      <c r="H89" s="25">
        <f t="shared" si="15"/>
        <v>7.4302984659264721</v>
      </c>
      <c r="J89" s="25">
        <f t="shared" si="13"/>
        <v>2.7</v>
      </c>
      <c r="K89" s="25">
        <f>VLOOKUP(J89,'Spezifische Werte'!$B$2:$C$4002,2,FALSE)</f>
        <v>3.8225571704766847E-3</v>
      </c>
      <c r="L89" s="25">
        <f t="shared" si="16"/>
        <v>7.6451143409533691</v>
      </c>
      <c r="R89" s="25">
        <v>87</v>
      </c>
      <c r="S89" s="25">
        <v>86</v>
      </c>
      <c r="T89" s="25">
        <f t="shared" si="20"/>
        <v>1.9418643223140428</v>
      </c>
      <c r="U89" s="25">
        <f t="shared" si="17"/>
        <v>1.9451944462760378</v>
      </c>
      <c r="W89" s="17">
        <f>Eingabe!H90</f>
        <v>101</v>
      </c>
      <c r="X89" s="17">
        <f t="shared" si="18"/>
        <v>1.01</v>
      </c>
      <c r="Y89" s="17">
        <f t="shared" si="19"/>
        <v>100</v>
      </c>
    </row>
    <row r="90" spans="1:25" x14ac:dyDescent="0.15">
      <c r="A90" s="82">
        <f t="shared" si="14"/>
        <v>1</v>
      </c>
      <c r="B90" s="46">
        <v>43469.625011574077</v>
      </c>
      <c r="C90" s="47">
        <f>Eingabe!G91</f>
        <v>1.8</v>
      </c>
      <c r="D90" s="77">
        <v>90</v>
      </c>
      <c r="E90" s="47"/>
      <c r="F90" s="25">
        <f t="shared" si="12"/>
        <v>2.69</v>
      </c>
      <c r="G90" s="25">
        <f>VLOOKUP(F90,'Spezifische Werte'!$B$2:$C$4002,2,FALSE)</f>
        <v>3.715149232963236E-3</v>
      </c>
      <c r="H90" s="25">
        <f t="shared" si="15"/>
        <v>7.4302984659264721</v>
      </c>
      <c r="J90" s="25">
        <f t="shared" si="13"/>
        <v>2.7</v>
      </c>
      <c r="K90" s="25">
        <f>VLOOKUP(J90,'Spezifische Werte'!$B$2:$C$4002,2,FALSE)</f>
        <v>3.8225571704766847E-3</v>
      </c>
      <c r="L90" s="25">
        <f t="shared" si="16"/>
        <v>7.6451143409533691</v>
      </c>
      <c r="R90" s="25">
        <v>88</v>
      </c>
      <c r="S90" s="25">
        <v>87</v>
      </c>
      <c r="T90" s="25">
        <f t="shared" si="20"/>
        <v>1.9418643223140428</v>
      </c>
      <c r="U90" s="25">
        <f t="shared" si="17"/>
        <v>1.9451944462760378</v>
      </c>
      <c r="W90" s="17">
        <f>Eingabe!H91</f>
        <v>102</v>
      </c>
      <c r="X90" s="17">
        <f t="shared" si="18"/>
        <v>1.02</v>
      </c>
      <c r="Y90" s="17">
        <f t="shared" si="19"/>
        <v>100</v>
      </c>
    </row>
    <row r="91" spans="1:25" x14ac:dyDescent="0.15">
      <c r="A91" s="82">
        <f t="shared" si="14"/>
        <v>1</v>
      </c>
      <c r="B91" s="46">
        <v>43469.666666666453</v>
      </c>
      <c r="C91" s="47">
        <f>Eingabe!G92</f>
        <v>1.8</v>
      </c>
      <c r="D91" s="77">
        <v>91</v>
      </c>
      <c r="E91" s="47"/>
      <c r="F91" s="25">
        <f t="shared" si="12"/>
        <v>2.69</v>
      </c>
      <c r="G91" s="25">
        <f>VLOOKUP(F91,'Spezifische Werte'!$B$2:$C$4002,2,FALSE)</f>
        <v>3.715149232963236E-3</v>
      </c>
      <c r="H91" s="25">
        <f t="shared" si="15"/>
        <v>7.4302984659264721</v>
      </c>
      <c r="J91" s="25">
        <f t="shared" si="13"/>
        <v>2.7</v>
      </c>
      <c r="K91" s="25">
        <f>VLOOKUP(J91,'Spezifische Werte'!$B$2:$C$4002,2,FALSE)</f>
        <v>3.8225571704766847E-3</v>
      </c>
      <c r="L91" s="25">
        <f t="shared" si="16"/>
        <v>7.6451143409533691</v>
      </c>
      <c r="R91" s="25">
        <v>89</v>
      </c>
      <c r="S91" s="25">
        <v>88</v>
      </c>
      <c r="T91" s="25">
        <f t="shared" si="20"/>
        <v>1.9418643223140428</v>
      </c>
      <c r="U91" s="25">
        <f t="shared" si="17"/>
        <v>1.9451944462760378</v>
      </c>
      <c r="W91" s="17">
        <f>Eingabe!H92</f>
        <v>101</v>
      </c>
      <c r="X91" s="17">
        <f t="shared" si="18"/>
        <v>1.01</v>
      </c>
      <c r="Y91" s="17">
        <f t="shared" si="19"/>
        <v>100</v>
      </c>
    </row>
    <row r="92" spans="1:25" x14ac:dyDescent="0.15">
      <c r="A92" s="82">
        <f t="shared" si="14"/>
        <v>1</v>
      </c>
      <c r="B92" s="46">
        <v>43469.708333333117</v>
      </c>
      <c r="C92" s="47">
        <f>Eingabe!G93</f>
        <v>2.7</v>
      </c>
      <c r="D92" s="77">
        <v>92</v>
      </c>
      <c r="E92" s="47"/>
      <c r="F92" s="25">
        <f t="shared" si="12"/>
        <v>4.03</v>
      </c>
      <c r="G92" s="25">
        <f>VLOOKUP(F92,'Spezifische Werte'!$B$2:$C$4002,2,FALSE)</f>
        <v>4.2666657265334036E-2</v>
      </c>
      <c r="H92" s="25">
        <f t="shared" si="15"/>
        <v>85.333314530668076</v>
      </c>
      <c r="J92" s="25">
        <f t="shared" si="13"/>
        <v>4.05</v>
      </c>
      <c r="K92" s="25">
        <f>VLOOKUP(J92,'Spezifische Werte'!$B$2:$C$4002,2,FALSE)</f>
        <v>4.3597034083331404E-2</v>
      </c>
      <c r="L92" s="25">
        <f t="shared" si="16"/>
        <v>87.194068166662802</v>
      </c>
      <c r="R92" s="25">
        <v>90</v>
      </c>
      <c r="S92" s="25">
        <v>89</v>
      </c>
      <c r="T92" s="25">
        <f t="shared" si="20"/>
        <v>1.9418643223140428</v>
      </c>
      <c r="U92" s="25">
        <f t="shared" si="17"/>
        <v>1.9451944462760378</v>
      </c>
      <c r="W92" s="17">
        <f>Eingabe!H93</f>
        <v>101</v>
      </c>
      <c r="X92" s="17">
        <f t="shared" si="18"/>
        <v>1.01</v>
      </c>
      <c r="Y92" s="17">
        <f t="shared" si="19"/>
        <v>100</v>
      </c>
    </row>
    <row r="93" spans="1:25" x14ac:dyDescent="0.15">
      <c r="A93" s="82">
        <f t="shared" si="14"/>
        <v>1</v>
      </c>
      <c r="B93" s="46">
        <v>43469.750011574077</v>
      </c>
      <c r="C93" s="47">
        <f>Eingabe!G94</f>
        <v>2.7</v>
      </c>
      <c r="D93" s="77">
        <v>93</v>
      </c>
      <c r="E93" s="47"/>
      <c r="F93" s="25">
        <f t="shared" si="12"/>
        <v>4.03</v>
      </c>
      <c r="G93" s="25">
        <f>VLOOKUP(F93,'Spezifische Werte'!$B$2:$C$4002,2,FALSE)</f>
        <v>4.2666657265334036E-2</v>
      </c>
      <c r="H93" s="25">
        <f t="shared" si="15"/>
        <v>85.333314530668076</v>
      </c>
      <c r="J93" s="25">
        <f t="shared" si="13"/>
        <v>4.05</v>
      </c>
      <c r="K93" s="25">
        <f>VLOOKUP(J93,'Spezifische Werte'!$B$2:$C$4002,2,FALSE)</f>
        <v>4.3597034083331404E-2</v>
      </c>
      <c r="L93" s="25">
        <f t="shared" si="16"/>
        <v>87.194068166662802</v>
      </c>
      <c r="R93" s="25">
        <v>91</v>
      </c>
      <c r="S93" s="25">
        <v>90</v>
      </c>
      <c r="T93" s="25">
        <f t="shared" si="20"/>
        <v>1.9342569762372586</v>
      </c>
      <c r="U93" s="25">
        <f t="shared" si="17"/>
        <v>1.9378842921477419</v>
      </c>
      <c r="W93" s="17">
        <f>Eingabe!H94</f>
        <v>109</v>
      </c>
      <c r="X93" s="17">
        <f t="shared" si="18"/>
        <v>1.0900000000000001</v>
      </c>
      <c r="Y93" s="17">
        <f t="shared" si="19"/>
        <v>110.00000000000001</v>
      </c>
    </row>
    <row r="94" spans="1:25" x14ac:dyDescent="0.15">
      <c r="A94" s="82">
        <f t="shared" si="14"/>
        <v>1</v>
      </c>
      <c r="B94" s="46">
        <v>43469.791666666446</v>
      </c>
      <c r="C94" s="47">
        <f>Eingabe!G95</f>
        <v>3.1</v>
      </c>
      <c r="D94" s="77">
        <v>94</v>
      </c>
      <c r="E94" s="47"/>
      <c r="F94" s="25">
        <f t="shared" si="12"/>
        <v>4.62</v>
      </c>
      <c r="G94" s="25">
        <f>VLOOKUP(F94,'Spezifische Werte'!$B$2:$C$4002,2,FALSE)</f>
        <v>7.0834307543363312E-2</v>
      </c>
      <c r="H94" s="25">
        <f t="shared" si="15"/>
        <v>141.66861508672662</v>
      </c>
      <c r="J94" s="25">
        <f t="shared" si="13"/>
        <v>4.6500000000000004</v>
      </c>
      <c r="K94" s="25">
        <f>VLOOKUP(J94,'Spezifische Werte'!$B$2:$C$4002,2,FALSE)</f>
        <v>7.2366311882592071E-2</v>
      </c>
      <c r="L94" s="25">
        <f t="shared" si="16"/>
        <v>144.73262376518414</v>
      </c>
      <c r="R94" s="25">
        <v>92</v>
      </c>
      <c r="S94" s="25">
        <v>91</v>
      </c>
      <c r="T94" s="25">
        <f t="shared" si="20"/>
        <v>1.9342569762372586</v>
      </c>
      <c r="U94" s="25">
        <f t="shared" si="17"/>
        <v>1.9378842921477419</v>
      </c>
      <c r="W94" s="17">
        <f>Eingabe!H95</f>
        <v>110</v>
      </c>
      <c r="X94" s="17">
        <f t="shared" si="18"/>
        <v>1.1000000000000001</v>
      </c>
      <c r="Y94" s="17">
        <f t="shared" si="19"/>
        <v>110.00000000000001</v>
      </c>
    </row>
    <row r="95" spans="1:25" x14ac:dyDescent="0.15">
      <c r="A95" s="82">
        <f t="shared" si="14"/>
        <v>1</v>
      </c>
      <c r="B95" s="46">
        <v>43469.83333333311</v>
      </c>
      <c r="C95" s="47">
        <f>Eingabe!G96</f>
        <v>2.7</v>
      </c>
      <c r="D95" s="77">
        <v>95</v>
      </c>
      <c r="E95" s="47"/>
      <c r="F95" s="25">
        <f t="shared" si="12"/>
        <v>4.03</v>
      </c>
      <c r="G95" s="25">
        <f>VLOOKUP(F95,'Spezifische Werte'!$B$2:$C$4002,2,FALSE)</f>
        <v>4.2666657265334036E-2</v>
      </c>
      <c r="H95" s="25">
        <f t="shared" si="15"/>
        <v>85.333314530668076</v>
      </c>
      <c r="J95" s="25">
        <f t="shared" si="13"/>
        <v>4.05</v>
      </c>
      <c r="K95" s="25">
        <f>VLOOKUP(J95,'Spezifische Werte'!$B$2:$C$4002,2,FALSE)</f>
        <v>4.3597034083331404E-2</v>
      </c>
      <c r="L95" s="25">
        <f t="shared" si="16"/>
        <v>87.194068166662802</v>
      </c>
      <c r="R95" s="25">
        <v>93</v>
      </c>
      <c r="S95" s="25">
        <v>92</v>
      </c>
      <c r="T95" s="25">
        <f t="shared" si="20"/>
        <v>1.9342569762372586</v>
      </c>
      <c r="U95" s="25">
        <f t="shared" si="17"/>
        <v>1.9378842921477419</v>
      </c>
      <c r="W95" s="17">
        <f>Eingabe!H96</f>
        <v>100</v>
      </c>
      <c r="X95" s="17">
        <f t="shared" si="18"/>
        <v>1</v>
      </c>
      <c r="Y95" s="17">
        <f t="shared" si="19"/>
        <v>100</v>
      </c>
    </row>
    <row r="96" spans="1:25" x14ac:dyDescent="0.15">
      <c r="A96" s="82">
        <f t="shared" si="14"/>
        <v>1</v>
      </c>
      <c r="B96" s="46">
        <v>43469.875011574077</v>
      </c>
      <c r="C96" s="47">
        <f>Eingabe!G97</f>
        <v>2.9</v>
      </c>
      <c r="D96" s="77">
        <v>96</v>
      </c>
      <c r="E96" s="47"/>
      <c r="F96" s="25">
        <f t="shared" si="12"/>
        <v>4.33</v>
      </c>
      <c r="G96" s="25">
        <f>VLOOKUP(F96,'Spezifische Werte'!$B$2:$C$4002,2,FALSE)</f>
        <v>5.667919590547657E-2</v>
      </c>
      <c r="H96" s="25">
        <f t="shared" si="15"/>
        <v>113.35839181095314</v>
      </c>
      <c r="J96" s="25">
        <f t="shared" si="13"/>
        <v>4.3499999999999996</v>
      </c>
      <c r="K96" s="25">
        <f>VLOOKUP(J96,'Spezifische Werte'!$B$2:$C$4002,2,FALSE)</f>
        <v>5.7627330651301621E-2</v>
      </c>
      <c r="L96" s="25">
        <f t="shared" si="16"/>
        <v>115.25466130260324</v>
      </c>
      <c r="R96" s="25">
        <v>94</v>
      </c>
      <c r="S96" s="25">
        <v>93</v>
      </c>
      <c r="T96" s="25">
        <f t="shared" si="20"/>
        <v>1.9342569762372586</v>
      </c>
      <c r="U96" s="25">
        <f t="shared" si="17"/>
        <v>1.9378842921477419</v>
      </c>
      <c r="W96" s="17">
        <f>Eingabe!H97</f>
        <v>101</v>
      </c>
      <c r="X96" s="17">
        <f t="shared" si="18"/>
        <v>1.01</v>
      </c>
      <c r="Y96" s="17">
        <f t="shared" si="19"/>
        <v>100</v>
      </c>
    </row>
    <row r="97" spans="1:25" x14ac:dyDescent="0.15">
      <c r="A97" s="82">
        <f t="shared" si="14"/>
        <v>1</v>
      </c>
      <c r="B97" s="46">
        <v>43469.916666666439</v>
      </c>
      <c r="C97" s="47">
        <f>Eingabe!G98</f>
        <v>2.6</v>
      </c>
      <c r="D97" s="77">
        <v>97</v>
      </c>
      <c r="E97" s="47"/>
      <c r="F97" s="25">
        <f t="shared" si="12"/>
        <v>3.88</v>
      </c>
      <c r="G97" s="25">
        <f>VLOOKUP(F97,'Spezifische Werte'!$B$2:$C$4002,2,FALSE)</f>
        <v>3.5689320314118818E-2</v>
      </c>
      <c r="H97" s="25">
        <f t="shared" si="15"/>
        <v>71.378640628237633</v>
      </c>
      <c r="J97" s="25">
        <f t="shared" si="13"/>
        <v>3.9</v>
      </c>
      <c r="K97" s="25">
        <f>VLOOKUP(J97,'Spezifische Werte'!$B$2:$C$4002,2,FALSE)</f>
        <v>3.6613952811549305E-2</v>
      </c>
      <c r="L97" s="25">
        <f t="shared" si="16"/>
        <v>73.227905623098607</v>
      </c>
      <c r="R97" s="25">
        <v>95</v>
      </c>
      <c r="S97" s="25">
        <v>94</v>
      </c>
      <c r="T97" s="25">
        <f t="shared" si="20"/>
        <v>1.9342569762372586</v>
      </c>
      <c r="U97" s="25">
        <f t="shared" si="17"/>
        <v>1.9378842921477419</v>
      </c>
      <c r="W97" s="17">
        <f>Eingabe!H98</f>
        <v>112</v>
      </c>
      <c r="X97" s="17">
        <f t="shared" si="18"/>
        <v>1.1200000000000001</v>
      </c>
      <c r="Y97" s="17">
        <f t="shared" si="19"/>
        <v>110.00000000000001</v>
      </c>
    </row>
    <row r="98" spans="1:25" x14ac:dyDescent="0.15">
      <c r="A98" s="82">
        <f t="shared" si="14"/>
        <v>1</v>
      </c>
      <c r="B98" s="46">
        <v>43469.958333333103</v>
      </c>
      <c r="C98" s="47">
        <f>Eingabe!G99</f>
        <v>2.6</v>
      </c>
      <c r="D98" s="77">
        <v>98</v>
      </c>
      <c r="E98" s="47"/>
      <c r="F98" s="25">
        <f t="shared" si="12"/>
        <v>3.88</v>
      </c>
      <c r="G98" s="25">
        <f>VLOOKUP(F98,'Spezifische Werte'!$B$2:$C$4002,2,FALSE)</f>
        <v>3.5689320314118818E-2</v>
      </c>
      <c r="H98" s="25">
        <f t="shared" si="15"/>
        <v>71.378640628237633</v>
      </c>
      <c r="J98" s="25">
        <f t="shared" si="13"/>
        <v>3.9</v>
      </c>
      <c r="K98" s="25">
        <f>VLOOKUP(J98,'Spezifische Werte'!$B$2:$C$4002,2,FALSE)</f>
        <v>3.6613952811549305E-2</v>
      </c>
      <c r="L98" s="25">
        <f t="shared" si="16"/>
        <v>73.227905623098607</v>
      </c>
      <c r="R98" s="25">
        <v>96</v>
      </c>
      <c r="S98" s="25">
        <v>95</v>
      </c>
      <c r="T98" s="25">
        <f t="shared" si="20"/>
        <v>1.9342569762372586</v>
      </c>
      <c r="U98" s="25">
        <f t="shared" si="17"/>
        <v>1.9378842921477419</v>
      </c>
      <c r="W98" s="17">
        <f>Eingabe!H99</f>
        <v>112</v>
      </c>
      <c r="X98" s="17">
        <f t="shared" si="18"/>
        <v>1.1200000000000001</v>
      </c>
      <c r="Y98" s="17">
        <f t="shared" si="19"/>
        <v>110.00000000000001</v>
      </c>
    </row>
    <row r="99" spans="1:25" x14ac:dyDescent="0.15">
      <c r="A99" s="82">
        <f t="shared" si="14"/>
        <v>1</v>
      </c>
      <c r="B99" s="46">
        <v>43470.000011574077</v>
      </c>
      <c r="C99" s="47">
        <f>Eingabe!G100</f>
        <v>2.6</v>
      </c>
      <c r="D99" s="77">
        <v>99</v>
      </c>
      <c r="E99" s="47"/>
      <c r="F99" s="25">
        <f t="shared" si="12"/>
        <v>3.88</v>
      </c>
      <c r="G99" s="25">
        <f>VLOOKUP(F99,'Spezifische Werte'!$B$2:$C$4002,2,FALSE)</f>
        <v>3.5689320314118818E-2</v>
      </c>
      <c r="H99" s="25">
        <f t="shared" si="15"/>
        <v>71.378640628237633</v>
      </c>
      <c r="J99" s="25">
        <f t="shared" si="13"/>
        <v>3.9</v>
      </c>
      <c r="K99" s="25">
        <f>VLOOKUP(J99,'Spezifische Werte'!$B$2:$C$4002,2,FALSE)</f>
        <v>3.6613952811549305E-2</v>
      </c>
      <c r="L99" s="25">
        <f t="shared" si="16"/>
        <v>73.227905623098607</v>
      </c>
      <c r="R99" s="25">
        <v>97</v>
      </c>
      <c r="S99" s="25">
        <v>96</v>
      </c>
      <c r="T99" s="25">
        <f t="shared" si="20"/>
        <v>1.9342569762372586</v>
      </c>
      <c r="U99" s="25">
        <f t="shared" si="17"/>
        <v>1.9378842921477419</v>
      </c>
      <c r="W99" s="17">
        <f>Eingabe!H100</f>
        <v>122</v>
      </c>
      <c r="X99" s="17">
        <f t="shared" si="18"/>
        <v>1.22</v>
      </c>
      <c r="Y99" s="17">
        <f t="shared" si="19"/>
        <v>120</v>
      </c>
    </row>
    <row r="100" spans="1:25" x14ac:dyDescent="0.15">
      <c r="A100" s="82">
        <f t="shared" si="14"/>
        <v>1</v>
      </c>
      <c r="B100" s="46">
        <v>43470.041666666431</v>
      </c>
      <c r="C100" s="47">
        <f>Eingabe!G101</f>
        <v>3</v>
      </c>
      <c r="D100" s="77">
        <v>100</v>
      </c>
      <c r="E100" s="47"/>
      <c r="F100" s="25">
        <f t="shared" si="12"/>
        <v>4.4800000000000004</v>
      </c>
      <c r="G100" s="25">
        <f>VLOOKUP(F100,'Spezifische Werte'!$B$2:$C$4002,2,FALSE)</f>
        <v>6.3876775708421291E-2</v>
      </c>
      <c r="H100" s="25">
        <f t="shared" si="15"/>
        <v>127.75355141684258</v>
      </c>
      <c r="J100" s="25">
        <f t="shared" si="13"/>
        <v>4.5</v>
      </c>
      <c r="K100" s="25">
        <f>VLOOKUP(J100,'Spezifische Werte'!$B$2:$C$4002,2,FALSE)</f>
        <v>6.4854105449014127E-2</v>
      </c>
      <c r="L100" s="25">
        <f t="shared" si="16"/>
        <v>129.70821089802826</v>
      </c>
      <c r="R100" s="25">
        <v>98</v>
      </c>
      <c r="S100" s="25">
        <v>97</v>
      </c>
      <c r="T100" s="25">
        <f t="shared" si="20"/>
        <v>1.9342569762372586</v>
      </c>
      <c r="U100" s="25">
        <f t="shared" si="17"/>
        <v>1.9378842921477419</v>
      </c>
      <c r="W100" s="17">
        <f>Eingabe!H101</f>
        <v>112</v>
      </c>
      <c r="X100" s="17">
        <f t="shared" si="18"/>
        <v>1.1200000000000001</v>
      </c>
      <c r="Y100" s="17">
        <f t="shared" si="19"/>
        <v>110.00000000000001</v>
      </c>
    </row>
    <row r="101" spans="1:25" x14ac:dyDescent="0.15">
      <c r="A101" s="82">
        <f t="shared" si="14"/>
        <v>1</v>
      </c>
      <c r="B101" s="46">
        <v>43470.083333333096</v>
      </c>
      <c r="C101" s="47">
        <f>Eingabe!G102</f>
        <v>3.1</v>
      </c>
      <c r="D101" s="77">
        <v>101</v>
      </c>
      <c r="E101" s="47"/>
      <c r="F101" s="25">
        <f t="shared" si="12"/>
        <v>4.62</v>
      </c>
      <c r="G101" s="25">
        <f>VLOOKUP(F101,'Spezifische Werte'!$B$2:$C$4002,2,FALSE)</f>
        <v>7.0834307543363312E-2</v>
      </c>
      <c r="H101" s="25">
        <f t="shared" si="15"/>
        <v>141.66861508672662</v>
      </c>
      <c r="J101" s="25">
        <f t="shared" si="13"/>
        <v>4.6500000000000004</v>
      </c>
      <c r="K101" s="25">
        <f>VLOOKUP(J101,'Spezifische Werte'!$B$2:$C$4002,2,FALSE)</f>
        <v>7.2366311882592071E-2</v>
      </c>
      <c r="L101" s="25">
        <f t="shared" si="16"/>
        <v>144.73262376518414</v>
      </c>
      <c r="R101" s="25">
        <v>99</v>
      </c>
      <c r="S101" s="25">
        <v>98</v>
      </c>
      <c r="T101" s="25">
        <f t="shared" si="20"/>
        <v>1.9260490297516684</v>
      </c>
      <c r="U101" s="25">
        <f t="shared" si="17"/>
        <v>1.9299517698385127</v>
      </c>
      <c r="W101" s="17">
        <f>Eingabe!H102</f>
        <v>122</v>
      </c>
      <c r="X101" s="17">
        <f t="shared" si="18"/>
        <v>1.22</v>
      </c>
      <c r="Y101" s="17">
        <f t="shared" si="19"/>
        <v>120</v>
      </c>
    </row>
    <row r="102" spans="1:25" x14ac:dyDescent="0.15">
      <c r="A102" s="82">
        <f t="shared" si="14"/>
        <v>1</v>
      </c>
      <c r="B102" s="46">
        <v>43470.125011574077</v>
      </c>
      <c r="C102" s="47">
        <f>Eingabe!G103</f>
        <v>2.4</v>
      </c>
      <c r="D102" s="77">
        <v>102</v>
      </c>
      <c r="E102" s="47"/>
      <c r="F102" s="25">
        <f t="shared" si="12"/>
        <v>3.58</v>
      </c>
      <c r="G102" s="25">
        <f>VLOOKUP(F102,'Spezifische Werte'!$B$2:$C$4002,2,FALSE)</f>
        <v>2.2829235995572409E-2</v>
      </c>
      <c r="H102" s="25">
        <f t="shared" si="15"/>
        <v>45.658471991144815</v>
      </c>
      <c r="J102" s="25">
        <f t="shared" si="13"/>
        <v>3.6</v>
      </c>
      <c r="K102" s="25">
        <f>VLOOKUP(J102,'Spezifische Werte'!$B$2:$C$4002,2,FALSE)</f>
        <v>2.3596471134930203E-2</v>
      </c>
      <c r="L102" s="25">
        <f t="shared" si="16"/>
        <v>47.19294226986041</v>
      </c>
      <c r="R102" s="25">
        <v>100</v>
      </c>
      <c r="S102" s="25">
        <v>99</v>
      </c>
      <c r="T102" s="25">
        <f t="shared" si="20"/>
        <v>1.9260490297516684</v>
      </c>
      <c r="U102" s="25">
        <f t="shared" si="17"/>
        <v>1.9299517698385127</v>
      </c>
      <c r="W102" s="17">
        <f>Eingabe!H103</f>
        <v>122</v>
      </c>
      <c r="X102" s="17">
        <f t="shared" si="18"/>
        <v>1.22</v>
      </c>
      <c r="Y102" s="17">
        <f t="shared" si="19"/>
        <v>120</v>
      </c>
    </row>
    <row r="103" spans="1:25" x14ac:dyDescent="0.15">
      <c r="A103" s="82">
        <f t="shared" si="14"/>
        <v>1</v>
      </c>
      <c r="B103" s="46">
        <v>43470.166666666424</v>
      </c>
      <c r="C103" s="47">
        <f>Eingabe!G104</f>
        <v>1.3</v>
      </c>
      <c r="D103" s="77">
        <v>103</v>
      </c>
      <c r="E103" s="47"/>
      <c r="F103" s="25">
        <f t="shared" si="12"/>
        <v>1.94</v>
      </c>
      <c r="G103" s="25">
        <f>VLOOKUP(F103,'Spezifische Werte'!$B$2:$C$4002,2,FALSE)</f>
        <v>4.6180923534292335E-4</v>
      </c>
      <c r="H103" s="25">
        <f t="shared" si="15"/>
        <v>0.92361847068584668</v>
      </c>
      <c r="J103" s="25">
        <f t="shared" si="13"/>
        <v>1.95</v>
      </c>
      <c r="K103" s="25">
        <f>VLOOKUP(J103,'Spezifische Werte'!$B$2:$C$4002,2,FALSE)</f>
        <v>4.7680243241041462E-4</v>
      </c>
      <c r="L103" s="25">
        <f t="shared" si="16"/>
        <v>0.95360486482082929</v>
      </c>
      <c r="R103" s="25">
        <v>101</v>
      </c>
      <c r="S103" s="25">
        <v>100</v>
      </c>
      <c r="T103" s="25">
        <f t="shared" si="20"/>
        <v>1.9260490297516684</v>
      </c>
      <c r="U103" s="25">
        <f t="shared" si="17"/>
        <v>1.9299517698385127</v>
      </c>
      <c r="W103" s="17">
        <f>Eingabe!H104</f>
        <v>123</v>
      </c>
      <c r="X103" s="17">
        <f t="shared" si="18"/>
        <v>1.23</v>
      </c>
      <c r="Y103" s="17">
        <f t="shared" si="19"/>
        <v>120</v>
      </c>
    </row>
    <row r="104" spans="1:25" x14ac:dyDescent="0.15">
      <c r="A104" s="82">
        <f t="shared" si="14"/>
        <v>1</v>
      </c>
      <c r="B104" s="46">
        <v>43470.208333333088</v>
      </c>
      <c r="C104" s="47">
        <f>Eingabe!G105</f>
        <v>1.9</v>
      </c>
      <c r="D104" s="77">
        <v>104</v>
      </c>
      <c r="E104" s="47"/>
      <c r="F104" s="25">
        <f t="shared" si="12"/>
        <v>2.83</v>
      </c>
      <c r="G104" s="25">
        <f>VLOOKUP(F104,'Spezifische Werte'!$B$2:$C$4002,2,FALSE)</f>
        <v>5.3996541966473566E-3</v>
      </c>
      <c r="H104" s="25">
        <f t="shared" si="15"/>
        <v>10.799308393294714</v>
      </c>
      <c r="J104" s="25">
        <f t="shared" si="13"/>
        <v>2.85</v>
      </c>
      <c r="K104" s="25">
        <f>VLOOKUP(J104,'Spezifische Werte'!$B$2:$C$4002,2,FALSE)</f>
        <v>5.6714421172963415E-3</v>
      </c>
      <c r="L104" s="25">
        <f t="shared" si="16"/>
        <v>11.342884234592683</v>
      </c>
      <c r="R104" s="25">
        <v>102</v>
      </c>
      <c r="S104" s="25">
        <v>101</v>
      </c>
      <c r="T104" s="25">
        <f t="shared" si="20"/>
        <v>1.9172315830030535</v>
      </c>
      <c r="U104" s="25">
        <f t="shared" si="17"/>
        <v>1.9214385325550825</v>
      </c>
      <c r="W104" s="17">
        <f>Eingabe!H105</f>
        <v>122</v>
      </c>
      <c r="X104" s="17">
        <f t="shared" si="18"/>
        <v>1.22</v>
      </c>
      <c r="Y104" s="17">
        <f t="shared" si="19"/>
        <v>120</v>
      </c>
    </row>
    <row r="105" spans="1:25" x14ac:dyDescent="0.15">
      <c r="A105" s="82">
        <f t="shared" si="14"/>
        <v>1</v>
      </c>
      <c r="B105" s="46">
        <v>43470.250011574077</v>
      </c>
      <c r="C105" s="47">
        <f>Eingabe!G106</f>
        <v>2.6</v>
      </c>
      <c r="D105" s="77">
        <v>105</v>
      </c>
      <c r="E105" s="47"/>
      <c r="F105" s="25">
        <f t="shared" si="12"/>
        <v>3.88</v>
      </c>
      <c r="G105" s="25">
        <f>VLOOKUP(F105,'Spezifische Werte'!$B$2:$C$4002,2,FALSE)</f>
        <v>3.5689320314118818E-2</v>
      </c>
      <c r="H105" s="25">
        <f t="shared" si="15"/>
        <v>71.378640628237633</v>
      </c>
      <c r="J105" s="25">
        <f t="shared" si="13"/>
        <v>3.9</v>
      </c>
      <c r="K105" s="25">
        <f>VLOOKUP(J105,'Spezifische Werte'!$B$2:$C$4002,2,FALSE)</f>
        <v>3.6613952811549305E-2</v>
      </c>
      <c r="L105" s="25">
        <f t="shared" si="16"/>
        <v>73.227905623098607</v>
      </c>
      <c r="R105" s="25">
        <v>103</v>
      </c>
      <c r="S105" s="25">
        <v>102</v>
      </c>
      <c r="T105" s="25">
        <f t="shared" si="20"/>
        <v>1.9172315830030535</v>
      </c>
      <c r="U105" s="25">
        <f t="shared" si="17"/>
        <v>1.9214385325550825</v>
      </c>
      <c r="W105" s="17">
        <f>Eingabe!H106</f>
        <v>132</v>
      </c>
      <c r="X105" s="17">
        <f t="shared" si="18"/>
        <v>1.32</v>
      </c>
      <c r="Y105" s="17">
        <f t="shared" si="19"/>
        <v>130</v>
      </c>
    </row>
    <row r="106" spans="1:25" x14ac:dyDescent="0.15">
      <c r="A106" s="82">
        <f t="shared" si="14"/>
        <v>1</v>
      </c>
      <c r="B106" s="46">
        <v>43470.291666666417</v>
      </c>
      <c r="C106" s="47">
        <f>Eingabe!G107</f>
        <v>3.3</v>
      </c>
      <c r="D106" s="77">
        <v>106</v>
      </c>
      <c r="E106" s="47"/>
      <c r="F106" s="25">
        <f t="shared" si="12"/>
        <v>4.92</v>
      </c>
      <c r="G106" s="25">
        <f>VLOOKUP(F106,'Spezifische Werte'!$B$2:$C$4002,2,FALSE)</f>
        <v>8.7079957720259088E-2</v>
      </c>
      <c r="H106" s="25">
        <f t="shared" si="15"/>
        <v>174.15991544051818</v>
      </c>
      <c r="J106" s="25">
        <f t="shared" si="13"/>
        <v>4.95</v>
      </c>
      <c r="K106" s="25">
        <f>VLOOKUP(J106,'Spezifische Werte'!$B$2:$C$4002,2,FALSE)</f>
        <v>8.884038911585862E-2</v>
      </c>
      <c r="L106" s="25">
        <f t="shared" si="16"/>
        <v>177.68077823171723</v>
      </c>
      <c r="R106" s="25">
        <v>104</v>
      </c>
      <c r="S106" s="25">
        <v>103</v>
      </c>
      <c r="T106" s="25">
        <f t="shared" si="20"/>
        <v>1.9172315830030535</v>
      </c>
      <c r="U106" s="25">
        <f t="shared" si="17"/>
        <v>1.9214385325550825</v>
      </c>
      <c r="W106" s="17">
        <f>Eingabe!H107</f>
        <v>131</v>
      </c>
      <c r="X106" s="17">
        <f t="shared" si="18"/>
        <v>1.31</v>
      </c>
      <c r="Y106" s="17">
        <f t="shared" si="19"/>
        <v>130</v>
      </c>
    </row>
    <row r="107" spans="1:25" x14ac:dyDescent="0.15">
      <c r="A107" s="82">
        <f t="shared" si="14"/>
        <v>1</v>
      </c>
      <c r="B107" s="46">
        <v>43470.333333333081</v>
      </c>
      <c r="C107" s="47">
        <f>Eingabe!G108</f>
        <v>3</v>
      </c>
      <c r="D107" s="77">
        <v>107</v>
      </c>
      <c r="E107" s="47"/>
      <c r="F107" s="25">
        <f t="shared" si="12"/>
        <v>4.4800000000000004</v>
      </c>
      <c r="G107" s="25">
        <f>VLOOKUP(F107,'Spezifische Werte'!$B$2:$C$4002,2,FALSE)</f>
        <v>6.3876775708421291E-2</v>
      </c>
      <c r="H107" s="25">
        <f t="shared" si="15"/>
        <v>127.75355141684258</v>
      </c>
      <c r="J107" s="25">
        <f t="shared" si="13"/>
        <v>4.5</v>
      </c>
      <c r="K107" s="25">
        <f>VLOOKUP(J107,'Spezifische Werte'!$B$2:$C$4002,2,FALSE)</f>
        <v>6.4854105449014127E-2</v>
      </c>
      <c r="L107" s="25">
        <f t="shared" si="16"/>
        <v>129.70821089802826</v>
      </c>
      <c r="R107" s="25">
        <v>105</v>
      </c>
      <c r="S107" s="25">
        <v>104</v>
      </c>
      <c r="T107" s="25">
        <f t="shared" si="20"/>
        <v>1.9172315830030535</v>
      </c>
      <c r="U107" s="25">
        <f t="shared" si="17"/>
        <v>1.9214385325550825</v>
      </c>
      <c r="W107" s="17">
        <f>Eingabe!H108</f>
        <v>121</v>
      </c>
      <c r="X107" s="17">
        <f t="shared" si="18"/>
        <v>1.21</v>
      </c>
      <c r="Y107" s="17">
        <f t="shared" si="19"/>
        <v>120</v>
      </c>
    </row>
    <row r="108" spans="1:25" x14ac:dyDescent="0.15">
      <c r="A108" s="82">
        <f t="shared" si="14"/>
        <v>1</v>
      </c>
      <c r="B108" s="46">
        <v>43470.375011574077</v>
      </c>
      <c r="C108" s="47">
        <f>Eingabe!G109</f>
        <v>2.8</v>
      </c>
      <c r="D108" s="77">
        <v>108</v>
      </c>
      <c r="E108" s="47"/>
      <c r="F108" s="25">
        <f t="shared" si="12"/>
        <v>4.18</v>
      </c>
      <c r="G108" s="25">
        <f>VLOOKUP(F108,'Spezifische Werte'!$B$2:$C$4002,2,FALSE)</f>
        <v>4.9643016475870723E-2</v>
      </c>
      <c r="H108" s="25">
        <f t="shared" si="15"/>
        <v>99.286032951741447</v>
      </c>
      <c r="J108" s="25">
        <f t="shared" si="13"/>
        <v>4.2</v>
      </c>
      <c r="K108" s="25">
        <f>VLOOKUP(J108,'Spezifische Werte'!$B$2:$C$4002,2,FALSE)</f>
        <v>5.0575500247497268E-2</v>
      </c>
      <c r="L108" s="25">
        <f t="shared" si="16"/>
        <v>101.15100049499453</v>
      </c>
      <c r="R108" s="25">
        <v>106</v>
      </c>
      <c r="S108" s="25">
        <v>105</v>
      </c>
      <c r="T108" s="25">
        <f t="shared" si="20"/>
        <v>1.9172315830030535</v>
      </c>
      <c r="U108" s="25">
        <f t="shared" si="17"/>
        <v>1.9214385325550825</v>
      </c>
      <c r="W108" s="17">
        <f>Eingabe!H109</f>
        <v>130</v>
      </c>
      <c r="X108" s="17">
        <f t="shared" si="18"/>
        <v>1.3</v>
      </c>
      <c r="Y108" s="17">
        <f t="shared" si="19"/>
        <v>130</v>
      </c>
    </row>
    <row r="109" spans="1:25" x14ac:dyDescent="0.15">
      <c r="A109" s="82">
        <f t="shared" si="14"/>
        <v>1</v>
      </c>
      <c r="B109" s="46">
        <v>43470.41666666641</v>
      </c>
      <c r="C109" s="47">
        <f>Eingabe!G110</f>
        <v>3</v>
      </c>
      <c r="D109" s="77">
        <v>109</v>
      </c>
      <c r="E109" s="47"/>
      <c r="F109" s="25">
        <f t="shared" si="12"/>
        <v>4.4800000000000004</v>
      </c>
      <c r="G109" s="25">
        <f>VLOOKUP(F109,'Spezifische Werte'!$B$2:$C$4002,2,FALSE)</f>
        <v>6.3876775708421291E-2</v>
      </c>
      <c r="H109" s="25">
        <f t="shared" si="15"/>
        <v>127.75355141684258</v>
      </c>
      <c r="J109" s="25">
        <f t="shared" si="13"/>
        <v>4.5</v>
      </c>
      <c r="K109" s="25">
        <f>VLOOKUP(J109,'Spezifische Werte'!$B$2:$C$4002,2,FALSE)</f>
        <v>6.4854105449014127E-2</v>
      </c>
      <c r="L109" s="25">
        <f t="shared" si="16"/>
        <v>129.70821089802826</v>
      </c>
      <c r="R109" s="25">
        <v>107</v>
      </c>
      <c r="S109" s="25">
        <v>106</v>
      </c>
      <c r="T109" s="25">
        <f t="shared" si="20"/>
        <v>1.9172315830030535</v>
      </c>
      <c r="U109" s="25">
        <f t="shared" si="17"/>
        <v>1.9214385325550825</v>
      </c>
      <c r="W109" s="17">
        <f>Eingabe!H110</f>
        <v>130</v>
      </c>
      <c r="X109" s="17">
        <f t="shared" si="18"/>
        <v>1.3</v>
      </c>
      <c r="Y109" s="17">
        <f t="shared" si="19"/>
        <v>130</v>
      </c>
    </row>
    <row r="110" spans="1:25" x14ac:dyDescent="0.15">
      <c r="A110" s="82">
        <f t="shared" si="14"/>
        <v>1</v>
      </c>
      <c r="B110" s="46">
        <v>43470.458333333074</v>
      </c>
      <c r="C110" s="47">
        <f>Eingabe!G111</f>
        <v>3.1</v>
      </c>
      <c r="D110" s="77">
        <v>110</v>
      </c>
      <c r="E110" s="47"/>
      <c r="F110" s="25">
        <f t="shared" si="12"/>
        <v>4.62</v>
      </c>
      <c r="G110" s="25">
        <f>VLOOKUP(F110,'Spezifische Werte'!$B$2:$C$4002,2,FALSE)</f>
        <v>7.0834307543363312E-2</v>
      </c>
      <c r="H110" s="25">
        <f t="shared" si="15"/>
        <v>141.66861508672662</v>
      </c>
      <c r="J110" s="25">
        <f t="shared" si="13"/>
        <v>4.6500000000000004</v>
      </c>
      <c r="K110" s="25">
        <f>VLOOKUP(J110,'Spezifische Werte'!$B$2:$C$4002,2,FALSE)</f>
        <v>7.2366311882592071E-2</v>
      </c>
      <c r="L110" s="25">
        <f t="shared" si="16"/>
        <v>144.73262376518414</v>
      </c>
      <c r="R110" s="25">
        <v>108</v>
      </c>
      <c r="S110" s="25">
        <v>107</v>
      </c>
      <c r="T110" s="25">
        <f t="shared" si="20"/>
        <v>1.9172315830030535</v>
      </c>
      <c r="U110" s="25">
        <f t="shared" si="17"/>
        <v>1.9214385325550825</v>
      </c>
      <c r="W110" s="17">
        <f>Eingabe!H111</f>
        <v>139</v>
      </c>
      <c r="X110" s="17">
        <f t="shared" si="18"/>
        <v>1.39</v>
      </c>
      <c r="Y110" s="17">
        <f t="shared" si="19"/>
        <v>140</v>
      </c>
    </row>
    <row r="111" spans="1:25" x14ac:dyDescent="0.15">
      <c r="A111" s="82">
        <f t="shared" si="14"/>
        <v>1</v>
      </c>
      <c r="B111" s="46">
        <v>43470.500011574077</v>
      </c>
      <c r="C111" s="47">
        <f>Eingabe!G112</f>
        <v>3.3</v>
      </c>
      <c r="D111" s="77">
        <v>111</v>
      </c>
      <c r="E111" s="47"/>
      <c r="F111" s="25">
        <f t="shared" si="12"/>
        <v>4.92</v>
      </c>
      <c r="G111" s="25">
        <f>VLOOKUP(F111,'Spezifische Werte'!$B$2:$C$4002,2,FALSE)</f>
        <v>8.7079957720259088E-2</v>
      </c>
      <c r="H111" s="25">
        <f t="shared" si="15"/>
        <v>174.15991544051818</v>
      </c>
      <c r="J111" s="25">
        <f t="shared" si="13"/>
        <v>4.95</v>
      </c>
      <c r="K111" s="25">
        <f>VLOOKUP(J111,'Spezifische Werte'!$B$2:$C$4002,2,FALSE)</f>
        <v>8.884038911585862E-2</v>
      </c>
      <c r="L111" s="25">
        <f t="shared" si="16"/>
        <v>177.68077823171723</v>
      </c>
      <c r="R111" s="25">
        <v>109</v>
      </c>
      <c r="S111" s="25">
        <v>108</v>
      </c>
      <c r="T111" s="25">
        <f t="shared" si="20"/>
        <v>1.9172315830030535</v>
      </c>
      <c r="U111" s="25">
        <f t="shared" si="17"/>
        <v>1.9214385325550825</v>
      </c>
      <c r="W111" s="17">
        <f>Eingabe!H112</f>
        <v>128</v>
      </c>
      <c r="X111" s="17">
        <f t="shared" si="18"/>
        <v>1.28</v>
      </c>
      <c r="Y111" s="17">
        <f t="shared" si="19"/>
        <v>130</v>
      </c>
    </row>
    <row r="112" spans="1:25" x14ac:dyDescent="0.15">
      <c r="A112" s="82">
        <f t="shared" si="14"/>
        <v>1</v>
      </c>
      <c r="B112" s="46">
        <v>43470.541666666402</v>
      </c>
      <c r="C112" s="47">
        <f>Eingabe!G113</f>
        <v>3.9</v>
      </c>
      <c r="D112" s="77">
        <v>112</v>
      </c>
      <c r="E112" s="47"/>
      <c r="F112" s="25">
        <f t="shared" si="12"/>
        <v>5.82</v>
      </c>
      <c r="G112" s="25">
        <f>VLOOKUP(F112,'Spezifische Werte'!$B$2:$C$4002,2,FALSE)</f>
        <v>0.15015933791444183</v>
      </c>
      <c r="H112" s="25">
        <f t="shared" si="15"/>
        <v>300.31867582888367</v>
      </c>
      <c r="J112" s="25">
        <f t="shared" si="13"/>
        <v>5.85</v>
      </c>
      <c r="K112" s="25">
        <f>VLOOKUP(J112,'Spezifische Werte'!$B$2:$C$4002,2,FALSE)</f>
        <v>0.15260213064447356</v>
      </c>
      <c r="L112" s="25">
        <f t="shared" si="16"/>
        <v>305.20426128894712</v>
      </c>
      <c r="R112" s="25">
        <v>110</v>
      </c>
      <c r="S112" s="25">
        <v>109</v>
      </c>
      <c r="T112" s="25">
        <f t="shared" si="20"/>
        <v>1.9172315830030535</v>
      </c>
      <c r="U112" s="25">
        <f t="shared" si="17"/>
        <v>1.9214385325550825</v>
      </c>
      <c r="W112" s="17">
        <f>Eingabe!H113</f>
        <v>142</v>
      </c>
      <c r="X112" s="17">
        <f t="shared" si="18"/>
        <v>1.42</v>
      </c>
      <c r="Y112" s="17">
        <f t="shared" si="19"/>
        <v>140</v>
      </c>
    </row>
    <row r="113" spans="1:25" x14ac:dyDescent="0.15">
      <c r="A113" s="82">
        <f t="shared" si="14"/>
        <v>1</v>
      </c>
      <c r="B113" s="46">
        <v>43470.583333333067</v>
      </c>
      <c r="C113" s="47">
        <f>Eingabe!G114</f>
        <v>3.6</v>
      </c>
      <c r="D113" s="77">
        <v>113</v>
      </c>
      <c r="E113" s="47"/>
      <c r="F113" s="25">
        <f t="shared" si="12"/>
        <v>5.37</v>
      </c>
      <c r="G113" s="25">
        <f>VLOOKUP(F113,'Spezifische Werte'!$B$2:$C$4002,2,FALSE)</f>
        <v>0.11640095819454216</v>
      </c>
      <c r="H113" s="25">
        <f t="shared" si="15"/>
        <v>232.80191638908431</v>
      </c>
      <c r="J113" s="25">
        <f t="shared" si="13"/>
        <v>5.4</v>
      </c>
      <c r="K113" s="25">
        <f>VLOOKUP(J113,'Spezifische Werte'!$B$2:$C$4002,2,FALSE)</f>
        <v>0.11853513474534576</v>
      </c>
      <c r="L113" s="25">
        <f t="shared" si="16"/>
        <v>237.07026949069152</v>
      </c>
      <c r="R113" s="25">
        <v>111</v>
      </c>
      <c r="S113" s="25">
        <v>110</v>
      </c>
      <c r="T113" s="25">
        <f t="shared" si="20"/>
        <v>1.9172315830030535</v>
      </c>
      <c r="U113" s="25">
        <f t="shared" si="17"/>
        <v>1.9214385325550825</v>
      </c>
      <c r="W113" s="17">
        <f>Eingabe!H114</f>
        <v>130</v>
      </c>
      <c r="X113" s="17">
        <f t="shared" si="18"/>
        <v>1.3</v>
      </c>
      <c r="Y113" s="17">
        <f t="shared" si="19"/>
        <v>130</v>
      </c>
    </row>
    <row r="114" spans="1:25" x14ac:dyDescent="0.15">
      <c r="A114" s="82">
        <f t="shared" si="14"/>
        <v>1</v>
      </c>
      <c r="B114" s="46">
        <v>43470.625011574077</v>
      </c>
      <c r="C114" s="47">
        <f>Eingabe!G115</f>
        <v>2.8</v>
      </c>
      <c r="D114" s="77">
        <v>114</v>
      </c>
      <c r="E114" s="47"/>
      <c r="F114" s="25">
        <f t="shared" si="12"/>
        <v>4.18</v>
      </c>
      <c r="G114" s="25">
        <f>VLOOKUP(F114,'Spezifische Werte'!$B$2:$C$4002,2,FALSE)</f>
        <v>4.9643016475870723E-2</v>
      </c>
      <c r="H114" s="25">
        <f t="shared" si="15"/>
        <v>99.286032951741447</v>
      </c>
      <c r="J114" s="25">
        <f t="shared" si="13"/>
        <v>4.2</v>
      </c>
      <c r="K114" s="25">
        <f>VLOOKUP(J114,'Spezifische Werte'!$B$2:$C$4002,2,FALSE)</f>
        <v>5.0575500247497268E-2</v>
      </c>
      <c r="L114" s="25">
        <f t="shared" si="16"/>
        <v>101.15100049499453</v>
      </c>
      <c r="R114" s="25">
        <v>112</v>
      </c>
      <c r="S114" s="25">
        <v>111</v>
      </c>
      <c r="T114" s="25">
        <f t="shared" si="20"/>
        <v>1.9172315830030535</v>
      </c>
      <c r="U114" s="25">
        <f t="shared" si="17"/>
        <v>1.9214385325550825</v>
      </c>
      <c r="W114" s="17">
        <f>Eingabe!H115</f>
        <v>140</v>
      </c>
      <c r="X114" s="17">
        <f t="shared" si="18"/>
        <v>1.4</v>
      </c>
      <c r="Y114" s="17">
        <f t="shared" si="19"/>
        <v>140</v>
      </c>
    </row>
    <row r="115" spans="1:25" x14ac:dyDescent="0.15">
      <c r="A115" s="82">
        <f t="shared" si="14"/>
        <v>1</v>
      </c>
      <c r="B115" s="46">
        <v>43470.666666666395</v>
      </c>
      <c r="C115" s="47">
        <f>Eingabe!G116</f>
        <v>3.1</v>
      </c>
      <c r="D115" s="77">
        <v>115</v>
      </c>
      <c r="E115" s="47"/>
      <c r="F115" s="25">
        <f t="shared" si="12"/>
        <v>4.62</v>
      </c>
      <c r="G115" s="25">
        <f>VLOOKUP(F115,'Spezifische Werte'!$B$2:$C$4002,2,FALSE)</f>
        <v>7.0834307543363312E-2</v>
      </c>
      <c r="H115" s="25">
        <f t="shared" si="15"/>
        <v>141.66861508672662</v>
      </c>
      <c r="J115" s="25">
        <f t="shared" si="13"/>
        <v>4.6500000000000004</v>
      </c>
      <c r="K115" s="25">
        <f>VLOOKUP(J115,'Spezifische Werte'!$B$2:$C$4002,2,FALSE)</f>
        <v>7.2366311882592071E-2</v>
      </c>
      <c r="L115" s="25">
        <f t="shared" si="16"/>
        <v>144.73262376518414</v>
      </c>
      <c r="R115" s="25">
        <v>113</v>
      </c>
      <c r="S115" s="25">
        <v>112</v>
      </c>
      <c r="T115" s="25">
        <f t="shared" si="20"/>
        <v>1.907804797603593</v>
      </c>
      <c r="U115" s="25">
        <f t="shared" si="17"/>
        <v>1.9122972929696926</v>
      </c>
      <c r="W115" s="17">
        <f>Eingabe!H116</f>
        <v>132</v>
      </c>
      <c r="X115" s="17">
        <f t="shared" si="18"/>
        <v>1.32</v>
      </c>
      <c r="Y115" s="17">
        <f t="shared" si="19"/>
        <v>130</v>
      </c>
    </row>
    <row r="116" spans="1:25" x14ac:dyDescent="0.15">
      <c r="A116" s="82">
        <f t="shared" si="14"/>
        <v>1</v>
      </c>
      <c r="B116" s="46">
        <v>43470.708333333059</v>
      </c>
      <c r="C116" s="47">
        <f>Eingabe!G117</f>
        <v>3</v>
      </c>
      <c r="D116" s="77">
        <v>116</v>
      </c>
      <c r="E116" s="47"/>
      <c r="F116" s="25">
        <f t="shared" si="12"/>
        <v>4.4800000000000004</v>
      </c>
      <c r="G116" s="25">
        <f>VLOOKUP(F116,'Spezifische Werte'!$B$2:$C$4002,2,FALSE)</f>
        <v>6.3876775708421291E-2</v>
      </c>
      <c r="H116" s="25">
        <f t="shared" si="15"/>
        <v>127.75355141684258</v>
      </c>
      <c r="J116" s="25">
        <f t="shared" si="13"/>
        <v>4.5</v>
      </c>
      <c r="K116" s="25">
        <f>VLOOKUP(J116,'Spezifische Werte'!$B$2:$C$4002,2,FALSE)</f>
        <v>6.4854105449014127E-2</v>
      </c>
      <c r="L116" s="25">
        <f t="shared" si="16"/>
        <v>129.70821089802826</v>
      </c>
      <c r="R116" s="25">
        <v>114</v>
      </c>
      <c r="S116" s="25">
        <v>113</v>
      </c>
      <c r="T116" s="25">
        <f t="shared" si="20"/>
        <v>1.907804797603593</v>
      </c>
      <c r="U116" s="25">
        <f t="shared" si="17"/>
        <v>1.9122972929696926</v>
      </c>
      <c r="W116" s="17">
        <f>Eingabe!H117</f>
        <v>139</v>
      </c>
      <c r="X116" s="17">
        <f t="shared" si="18"/>
        <v>1.39</v>
      </c>
      <c r="Y116" s="17">
        <f t="shared" si="19"/>
        <v>140</v>
      </c>
    </row>
    <row r="117" spans="1:25" x14ac:dyDescent="0.15">
      <c r="A117" s="82">
        <f t="shared" si="14"/>
        <v>1</v>
      </c>
      <c r="B117" s="46">
        <v>43470.750011574077</v>
      </c>
      <c r="C117" s="47">
        <f>Eingabe!G118</f>
        <v>3</v>
      </c>
      <c r="D117" s="77">
        <v>117</v>
      </c>
      <c r="E117" s="47"/>
      <c r="F117" s="25">
        <f t="shared" si="12"/>
        <v>4.4800000000000004</v>
      </c>
      <c r="G117" s="25">
        <f>VLOOKUP(F117,'Spezifische Werte'!$B$2:$C$4002,2,FALSE)</f>
        <v>6.3876775708421291E-2</v>
      </c>
      <c r="H117" s="25">
        <f t="shared" si="15"/>
        <v>127.75355141684258</v>
      </c>
      <c r="J117" s="25">
        <f t="shared" si="13"/>
        <v>4.5</v>
      </c>
      <c r="K117" s="25">
        <f>VLOOKUP(J117,'Spezifische Werte'!$B$2:$C$4002,2,FALSE)</f>
        <v>6.4854105449014127E-2</v>
      </c>
      <c r="L117" s="25">
        <f t="shared" si="16"/>
        <v>129.70821089802826</v>
      </c>
      <c r="R117" s="25">
        <v>115</v>
      </c>
      <c r="S117" s="25">
        <v>114</v>
      </c>
      <c r="T117" s="25">
        <f t="shared" si="20"/>
        <v>1.907804797603593</v>
      </c>
      <c r="U117" s="25">
        <f t="shared" si="17"/>
        <v>1.9122972929696926</v>
      </c>
      <c r="W117" s="17">
        <f>Eingabe!H118</f>
        <v>147</v>
      </c>
      <c r="X117" s="17">
        <f t="shared" si="18"/>
        <v>1.47</v>
      </c>
      <c r="Y117" s="17">
        <f t="shared" si="19"/>
        <v>150</v>
      </c>
    </row>
    <row r="118" spans="1:25" x14ac:dyDescent="0.15">
      <c r="A118" s="82">
        <f t="shared" si="14"/>
        <v>1</v>
      </c>
      <c r="B118" s="46">
        <v>43470.791666666388</v>
      </c>
      <c r="C118" s="47">
        <f>Eingabe!G119</f>
        <v>3.4</v>
      </c>
      <c r="D118" s="77">
        <v>118</v>
      </c>
      <c r="E118" s="47"/>
      <c r="F118" s="25">
        <f t="shared" si="12"/>
        <v>5.07</v>
      </c>
      <c r="G118" s="25">
        <f>VLOOKUP(F118,'Spezifische Werte'!$B$2:$C$4002,2,FALSE)</f>
        <v>9.6185977081711158E-2</v>
      </c>
      <c r="H118" s="25">
        <f t="shared" si="15"/>
        <v>192.37195416342232</v>
      </c>
      <c r="J118" s="25">
        <f t="shared" si="13"/>
        <v>5.0999999999999996</v>
      </c>
      <c r="K118" s="25">
        <f>VLOOKUP(J118,'Spezifische Werte'!$B$2:$C$4002,2,FALSE)</f>
        <v>9.8097213536623304E-2</v>
      </c>
      <c r="L118" s="25">
        <f t="shared" si="16"/>
        <v>196.1944270732466</v>
      </c>
      <c r="R118" s="25">
        <v>116</v>
      </c>
      <c r="S118" s="25">
        <v>115</v>
      </c>
      <c r="T118" s="25">
        <f t="shared" si="20"/>
        <v>1.907804797603593</v>
      </c>
      <c r="U118" s="25">
        <f t="shared" si="17"/>
        <v>1.9122972929696926</v>
      </c>
      <c r="W118" s="17">
        <f>Eingabe!H119</f>
        <v>158</v>
      </c>
      <c r="X118" s="17">
        <f t="shared" si="18"/>
        <v>1.58</v>
      </c>
      <c r="Y118" s="17">
        <f t="shared" si="19"/>
        <v>160</v>
      </c>
    </row>
    <row r="119" spans="1:25" x14ac:dyDescent="0.15">
      <c r="A119" s="82">
        <f t="shared" si="14"/>
        <v>1</v>
      </c>
      <c r="B119" s="46">
        <v>43470.833333333052</v>
      </c>
      <c r="C119" s="47">
        <f>Eingabe!G120</f>
        <v>3.7</v>
      </c>
      <c r="D119" s="77">
        <v>119</v>
      </c>
      <c r="E119" s="47"/>
      <c r="F119" s="25">
        <f t="shared" si="12"/>
        <v>5.52</v>
      </c>
      <c r="G119" s="25">
        <f>VLOOKUP(F119,'Spezifische Werte'!$B$2:$C$4002,2,FALSE)</f>
        <v>0.12721663519138685</v>
      </c>
      <c r="H119" s="25">
        <f t="shared" si="15"/>
        <v>254.43327038277369</v>
      </c>
      <c r="J119" s="25">
        <f t="shared" si="13"/>
        <v>5.55</v>
      </c>
      <c r="K119" s="25">
        <f>VLOOKUP(J119,'Spezifische Werte'!$B$2:$C$4002,2,FALSE)</f>
        <v>0.12941942247043492</v>
      </c>
      <c r="L119" s="25">
        <f t="shared" si="16"/>
        <v>258.83884494086982</v>
      </c>
      <c r="R119" s="25">
        <v>117</v>
      </c>
      <c r="S119" s="25">
        <v>116</v>
      </c>
      <c r="T119" s="25">
        <f t="shared" si="20"/>
        <v>1.907804797603593</v>
      </c>
      <c r="U119" s="25">
        <f t="shared" si="17"/>
        <v>1.9122972929696926</v>
      </c>
      <c r="W119" s="17">
        <f>Eingabe!H120</f>
        <v>166</v>
      </c>
      <c r="X119" s="17">
        <f t="shared" si="18"/>
        <v>1.66</v>
      </c>
      <c r="Y119" s="17">
        <f t="shared" si="19"/>
        <v>170</v>
      </c>
    </row>
    <row r="120" spans="1:25" x14ac:dyDescent="0.15">
      <c r="A120" s="82">
        <f t="shared" si="14"/>
        <v>1</v>
      </c>
      <c r="B120" s="46">
        <v>43470.875011574077</v>
      </c>
      <c r="C120" s="47">
        <f>Eingabe!G121</f>
        <v>3.8</v>
      </c>
      <c r="D120" s="77">
        <v>120</v>
      </c>
      <c r="E120" s="47"/>
      <c r="F120" s="25">
        <f t="shared" si="12"/>
        <v>5.67</v>
      </c>
      <c r="G120" s="25">
        <f>VLOOKUP(F120,'Spezifische Werte'!$B$2:$C$4002,2,FALSE)</f>
        <v>0.13840049448137109</v>
      </c>
      <c r="H120" s="25">
        <f t="shared" si="15"/>
        <v>276.80098896274217</v>
      </c>
      <c r="J120" s="25">
        <f t="shared" si="13"/>
        <v>5.7</v>
      </c>
      <c r="K120" s="25">
        <f>VLOOKUP(J120,'Spezifische Werte'!$B$2:$C$4002,2,FALSE)</f>
        <v>0.14069825500153915</v>
      </c>
      <c r="L120" s="25">
        <f t="shared" si="16"/>
        <v>281.39651000307828</v>
      </c>
      <c r="R120" s="25">
        <v>118</v>
      </c>
      <c r="S120" s="25">
        <v>117</v>
      </c>
      <c r="T120" s="25">
        <f t="shared" si="20"/>
        <v>1.907804797603593</v>
      </c>
      <c r="U120" s="25">
        <f t="shared" si="17"/>
        <v>1.9122972929696926</v>
      </c>
      <c r="W120" s="17">
        <f>Eingabe!H121</f>
        <v>169</v>
      </c>
      <c r="X120" s="17">
        <f t="shared" si="18"/>
        <v>1.69</v>
      </c>
      <c r="Y120" s="17">
        <f t="shared" si="19"/>
        <v>170</v>
      </c>
    </row>
    <row r="121" spans="1:25" x14ac:dyDescent="0.15">
      <c r="A121" s="82">
        <f t="shared" si="14"/>
        <v>1</v>
      </c>
      <c r="B121" s="46">
        <v>43470.91666666638</v>
      </c>
      <c r="C121" s="47">
        <f>Eingabe!G122</f>
        <v>3.4</v>
      </c>
      <c r="D121" s="77">
        <v>121</v>
      </c>
      <c r="E121" s="47"/>
      <c r="F121" s="25">
        <f t="shared" si="12"/>
        <v>5.07</v>
      </c>
      <c r="G121" s="25">
        <f>VLOOKUP(F121,'Spezifische Werte'!$B$2:$C$4002,2,FALSE)</f>
        <v>9.6185977081711158E-2</v>
      </c>
      <c r="H121" s="25">
        <f t="shared" si="15"/>
        <v>192.37195416342232</v>
      </c>
      <c r="J121" s="25">
        <f t="shared" si="13"/>
        <v>5.0999999999999996</v>
      </c>
      <c r="K121" s="25">
        <f>VLOOKUP(J121,'Spezifische Werte'!$B$2:$C$4002,2,FALSE)</f>
        <v>9.8097213536623304E-2</v>
      </c>
      <c r="L121" s="25">
        <f t="shared" si="16"/>
        <v>196.1944270732466</v>
      </c>
      <c r="R121" s="25">
        <v>119</v>
      </c>
      <c r="S121" s="25">
        <v>118</v>
      </c>
      <c r="T121" s="25">
        <f t="shared" si="20"/>
        <v>1.907804797603593</v>
      </c>
      <c r="U121" s="25">
        <f t="shared" si="17"/>
        <v>1.9122972929696926</v>
      </c>
      <c r="W121" s="17">
        <f>Eingabe!H122</f>
        <v>167</v>
      </c>
      <c r="X121" s="17">
        <f t="shared" si="18"/>
        <v>1.67</v>
      </c>
      <c r="Y121" s="17">
        <f t="shared" si="19"/>
        <v>170</v>
      </c>
    </row>
    <row r="122" spans="1:25" x14ac:dyDescent="0.15">
      <c r="A122" s="82">
        <f t="shared" si="14"/>
        <v>1</v>
      </c>
      <c r="B122" s="46">
        <v>43470.958333333045</v>
      </c>
      <c r="C122" s="47">
        <f>Eingabe!G123</f>
        <v>3.8</v>
      </c>
      <c r="D122" s="77">
        <v>122</v>
      </c>
      <c r="E122" s="47"/>
      <c r="F122" s="25">
        <f t="shared" si="12"/>
        <v>5.67</v>
      </c>
      <c r="G122" s="25">
        <f>VLOOKUP(F122,'Spezifische Werte'!$B$2:$C$4002,2,FALSE)</f>
        <v>0.13840049448137109</v>
      </c>
      <c r="H122" s="25">
        <f t="shared" si="15"/>
        <v>276.80098896274217</v>
      </c>
      <c r="J122" s="25">
        <f t="shared" si="13"/>
        <v>5.7</v>
      </c>
      <c r="K122" s="25">
        <f>VLOOKUP(J122,'Spezifische Werte'!$B$2:$C$4002,2,FALSE)</f>
        <v>0.14069825500153915</v>
      </c>
      <c r="L122" s="25">
        <f t="shared" si="16"/>
        <v>281.39651000307828</v>
      </c>
      <c r="R122" s="25">
        <v>120</v>
      </c>
      <c r="S122" s="25">
        <v>119</v>
      </c>
      <c r="T122" s="25">
        <f t="shared" si="20"/>
        <v>1.907804797603593</v>
      </c>
      <c r="U122" s="25">
        <f t="shared" si="17"/>
        <v>1.9122972929696926</v>
      </c>
      <c r="W122" s="17">
        <f>Eingabe!H123</f>
        <v>168</v>
      </c>
      <c r="X122" s="17">
        <f t="shared" si="18"/>
        <v>1.68</v>
      </c>
      <c r="Y122" s="17">
        <f t="shared" si="19"/>
        <v>170</v>
      </c>
    </row>
    <row r="123" spans="1:25" x14ac:dyDescent="0.15">
      <c r="A123" s="82">
        <f t="shared" si="14"/>
        <v>1</v>
      </c>
      <c r="B123" s="46">
        <v>43471.000011574077</v>
      </c>
      <c r="C123" s="47">
        <f>Eingabe!G124</f>
        <v>3.6</v>
      </c>
      <c r="D123" s="77">
        <v>123</v>
      </c>
      <c r="E123" s="47"/>
      <c r="F123" s="25">
        <f t="shared" si="12"/>
        <v>5.37</v>
      </c>
      <c r="G123" s="25">
        <f>VLOOKUP(F123,'Spezifische Werte'!$B$2:$C$4002,2,FALSE)</f>
        <v>0.11640095819454216</v>
      </c>
      <c r="H123" s="25">
        <f t="shared" si="15"/>
        <v>232.80191638908431</v>
      </c>
      <c r="J123" s="25">
        <f t="shared" si="13"/>
        <v>5.4</v>
      </c>
      <c r="K123" s="25">
        <f>VLOOKUP(J123,'Spezifische Werte'!$B$2:$C$4002,2,FALSE)</f>
        <v>0.11853513474534576</v>
      </c>
      <c r="L123" s="25">
        <f t="shared" si="16"/>
        <v>237.07026949069152</v>
      </c>
      <c r="R123" s="25">
        <v>121</v>
      </c>
      <c r="S123" s="25">
        <v>120</v>
      </c>
      <c r="T123" s="25">
        <f t="shared" si="20"/>
        <v>1.907804797603593</v>
      </c>
      <c r="U123" s="25">
        <f t="shared" si="17"/>
        <v>1.9122972929696926</v>
      </c>
      <c r="W123" s="17">
        <f>Eingabe!H124</f>
        <v>176</v>
      </c>
      <c r="X123" s="17">
        <f t="shared" si="18"/>
        <v>1.76</v>
      </c>
      <c r="Y123" s="17">
        <f t="shared" si="19"/>
        <v>180</v>
      </c>
    </row>
    <row r="124" spans="1:25" x14ac:dyDescent="0.15">
      <c r="A124" s="82">
        <f t="shared" si="14"/>
        <v>1</v>
      </c>
      <c r="B124" s="46">
        <v>43471.041666666373</v>
      </c>
      <c r="C124" s="47">
        <f>Eingabe!G125</f>
        <v>3.3</v>
      </c>
      <c r="D124" s="77">
        <v>124</v>
      </c>
      <c r="E124" s="47"/>
      <c r="F124" s="25">
        <f t="shared" si="12"/>
        <v>4.92</v>
      </c>
      <c r="G124" s="25">
        <f>VLOOKUP(F124,'Spezifische Werte'!$B$2:$C$4002,2,FALSE)</f>
        <v>8.7079957720259088E-2</v>
      </c>
      <c r="H124" s="25">
        <f t="shared" si="15"/>
        <v>174.15991544051818</v>
      </c>
      <c r="J124" s="25">
        <f t="shared" si="13"/>
        <v>4.95</v>
      </c>
      <c r="K124" s="25">
        <f>VLOOKUP(J124,'Spezifische Werte'!$B$2:$C$4002,2,FALSE)</f>
        <v>8.884038911585862E-2</v>
      </c>
      <c r="L124" s="25">
        <f t="shared" si="16"/>
        <v>177.68077823171723</v>
      </c>
      <c r="R124" s="25">
        <v>122</v>
      </c>
      <c r="S124" s="25">
        <v>121</v>
      </c>
      <c r="T124" s="25">
        <f t="shared" si="20"/>
        <v>1.907804797603593</v>
      </c>
      <c r="U124" s="25">
        <f t="shared" si="17"/>
        <v>1.9122972929696926</v>
      </c>
      <c r="W124" s="17">
        <f>Eingabe!H125</f>
        <v>148</v>
      </c>
      <c r="X124" s="17">
        <f t="shared" si="18"/>
        <v>1.48</v>
      </c>
      <c r="Y124" s="17">
        <f t="shared" si="19"/>
        <v>150</v>
      </c>
    </row>
    <row r="125" spans="1:25" x14ac:dyDescent="0.15">
      <c r="A125" s="82">
        <f t="shared" si="14"/>
        <v>1</v>
      </c>
      <c r="B125" s="46">
        <v>43471.083333333037</v>
      </c>
      <c r="C125" s="47">
        <f>Eingabe!G126</f>
        <v>3.9</v>
      </c>
      <c r="D125" s="77">
        <v>125</v>
      </c>
      <c r="E125" s="47"/>
      <c r="F125" s="25">
        <f t="shared" si="12"/>
        <v>5.82</v>
      </c>
      <c r="G125" s="25">
        <f>VLOOKUP(F125,'Spezifische Werte'!$B$2:$C$4002,2,FALSE)</f>
        <v>0.15015933791444183</v>
      </c>
      <c r="H125" s="25">
        <f t="shared" si="15"/>
        <v>300.31867582888367</v>
      </c>
      <c r="J125" s="25">
        <f t="shared" si="13"/>
        <v>5.85</v>
      </c>
      <c r="K125" s="25">
        <f>VLOOKUP(J125,'Spezifische Werte'!$B$2:$C$4002,2,FALSE)</f>
        <v>0.15260213064447356</v>
      </c>
      <c r="L125" s="25">
        <f t="shared" si="16"/>
        <v>305.20426128894712</v>
      </c>
      <c r="R125" s="25">
        <v>123</v>
      </c>
      <c r="S125" s="25">
        <v>122</v>
      </c>
      <c r="T125" s="25">
        <f t="shared" si="20"/>
        <v>1.907804797603593</v>
      </c>
      <c r="U125" s="25">
        <f t="shared" si="17"/>
        <v>1.9122972929696926</v>
      </c>
      <c r="W125" s="17">
        <f>Eingabe!H126</f>
        <v>183</v>
      </c>
      <c r="X125" s="17">
        <f t="shared" si="18"/>
        <v>1.83</v>
      </c>
      <c r="Y125" s="17">
        <f t="shared" si="19"/>
        <v>180</v>
      </c>
    </row>
    <row r="126" spans="1:25" x14ac:dyDescent="0.15">
      <c r="A126" s="82">
        <f t="shared" si="14"/>
        <v>1</v>
      </c>
      <c r="B126" s="46">
        <v>43471.125011574077</v>
      </c>
      <c r="C126" s="47">
        <f>Eingabe!G127</f>
        <v>4</v>
      </c>
      <c r="D126" s="77">
        <v>126</v>
      </c>
      <c r="E126" s="47"/>
      <c r="F126" s="25">
        <f t="shared" si="12"/>
        <v>5.97</v>
      </c>
      <c r="G126" s="25">
        <f>VLOOKUP(F126,'Spezifische Werte'!$B$2:$C$4002,2,FALSE)</f>
        <v>0.1627434603343155</v>
      </c>
      <c r="H126" s="25">
        <f t="shared" si="15"/>
        <v>325.486920668631</v>
      </c>
      <c r="J126" s="25">
        <f t="shared" si="13"/>
        <v>6</v>
      </c>
      <c r="K126" s="25">
        <f>VLOOKUP(J126,'Spezifische Werte'!$B$2:$C$4002,2,FALSE)</f>
        <v>0.16538134424295356</v>
      </c>
      <c r="L126" s="25">
        <f t="shared" si="16"/>
        <v>330.76268848590712</v>
      </c>
      <c r="R126" s="25">
        <v>124</v>
      </c>
      <c r="S126" s="25">
        <v>123</v>
      </c>
      <c r="T126" s="25">
        <f t="shared" si="20"/>
        <v>1.907804797603593</v>
      </c>
      <c r="U126" s="25">
        <f t="shared" si="17"/>
        <v>1.9122972929696926</v>
      </c>
      <c r="W126" s="17">
        <f>Eingabe!H127</f>
        <v>169</v>
      </c>
      <c r="X126" s="17">
        <f t="shared" si="18"/>
        <v>1.69</v>
      </c>
      <c r="Y126" s="17">
        <f t="shared" si="19"/>
        <v>170</v>
      </c>
    </row>
    <row r="127" spans="1:25" x14ac:dyDescent="0.15">
      <c r="A127" s="82">
        <f t="shared" si="14"/>
        <v>1</v>
      </c>
      <c r="B127" s="46">
        <v>43471.166666666366</v>
      </c>
      <c r="C127" s="47">
        <f>Eingabe!G128</f>
        <v>4</v>
      </c>
      <c r="D127" s="77">
        <v>127</v>
      </c>
      <c r="E127" s="47"/>
      <c r="F127" s="25">
        <f t="shared" si="12"/>
        <v>5.97</v>
      </c>
      <c r="G127" s="25">
        <f>VLOOKUP(F127,'Spezifische Werte'!$B$2:$C$4002,2,FALSE)</f>
        <v>0.1627434603343155</v>
      </c>
      <c r="H127" s="25">
        <f t="shared" si="15"/>
        <v>325.486920668631</v>
      </c>
      <c r="J127" s="25">
        <f t="shared" si="13"/>
        <v>6</v>
      </c>
      <c r="K127" s="25">
        <f>VLOOKUP(J127,'Spezifische Werte'!$B$2:$C$4002,2,FALSE)</f>
        <v>0.16538134424295356</v>
      </c>
      <c r="L127" s="25">
        <f t="shared" si="16"/>
        <v>330.76268848590712</v>
      </c>
      <c r="R127" s="25">
        <v>125</v>
      </c>
      <c r="S127" s="25">
        <v>124</v>
      </c>
      <c r="T127" s="25">
        <f t="shared" si="20"/>
        <v>1.8974273492297504</v>
      </c>
      <c r="U127" s="25">
        <f t="shared" si="17"/>
        <v>1.9023588819876451</v>
      </c>
      <c r="W127" s="17">
        <f>Eingabe!H128</f>
        <v>142</v>
      </c>
      <c r="X127" s="17">
        <f t="shared" si="18"/>
        <v>1.42</v>
      </c>
      <c r="Y127" s="17">
        <f t="shared" si="19"/>
        <v>140</v>
      </c>
    </row>
    <row r="128" spans="1:25" x14ac:dyDescent="0.15">
      <c r="A128" s="82">
        <f t="shared" si="14"/>
        <v>1</v>
      </c>
      <c r="B128" s="46">
        <v>43471.20833333303</v>
      </c>
      <c r="C128" s="47">
        <f>Eingabe!G129</f>
        <v>4.0999999999999996</v>
      </c>
      <c r="D128" s="77">
        <v>128</v>
      </c>
      <c r="E128" s="47"/>
      <c r="F128" s="25">
        <f t="shared" si="12"/>
        <v>6.12</v>
      </c>
      <c r="G128" s="25">
        <f>VLOOKUP(F128,'Spezifische Werte'!$B$2:$C$4002,2,FALSE)</f>
        <v>0.17636813552353289</v>
      </c>
      <c r="H128" s="25">
        <f t="shared" si="15"/>
        <v>352.73627104706577</v>
      </c>
      <c r="J128" s="25">
        <f t="shared" si="13"/>
        <v>6.15</v>
      </c>
      <c r="K128" s="25">
        <f>VLOOKUP(J128,'Spezifische Werte'!$B$2:$C$4002,2,FALSE)</f>
        <v>0.17921779013058811</v>
      </c>
      <c r="L128" s="25">
        <f t="shared" si="16"/>
        <v>358.4355802611762</v>
      </c>
      <c r="R128" s="25">
        <v>126</v>
      </c>
      <c r="S128" s="25">
        <v>125</v>
      </c>
      <c r="T128" s="25">
        <f t="shared" si="20"/>
        <v>1.8974273492297504</v>
      </c>
      <c r="U128" s="25">
        <f t="shared" si="17"/>
        <v>1.9023588819876451</v>
      </c>
      <c r="W128" s="17">
        <f>Eingabe!H129</f>
        <v>136</v>
      </c>
      <c r="X128" s="17">
        <f t="shared" si="18"/>
        <v>1.36</v>
      </c>
      <c r="Y128" s="17">
        <f t="shared" si="19"/>
        <v>140</v>
      </c>
    </row>
    <row r="129" spans="1:25" x14ac:dyDescent="0.15">
      <c r="A129" s="82">
        <f t="shared" si="14"/>
        <v>1</v>
      </c>
      <c r="B129" s="46">
        <v>43471.250011574077</v>
      </c>
      <c r="C129" s="47">
        <f>Eingabe!G130</f>
        <v>3.4</v>
      </c>
      <c r="D129" s="77">
        <v>129</v>
      </c>
      <c r="E129" s="47"/>
      <c r="F129" s="25">
        <f t="shared" si="12"/>
        <v>5.07</v>
      </c>
      <c r="G129" s="25">
        <f>VLOOKUP(F129,'Spezifische Werte'!$B$2:$C$4002,2,FALSE)</f>
        <v>9.6185977081711158E-2</v>
      </c>
      <c r="H129" s="25">
        <f t="shared" si="15"/>
        <v>192.37195416342232</v>
      </c>
      <c r="J129" s="25">
        <f t="shared" si="13"/>
        <v>5.0999999999999996</v>
      </c>
      <c r="K129" s="25">
        <f>VLOOKUP(J129,'Spezifische Werte'!$B$2:$C$4002,2,FALSE)</f>
        <v>9.8097213536623304E-2</v>
      </c>
      <c r="L129" s="25">
        <f t="shared" si="16"/>
        <v>196.1944270732466</v>
      </c>
      <c r="R129" s="25">
        <v>127</v>
      </c>
      <c r="S129" s="25">
        <v>126</v>
      </c>
      <c r="T129" s="25">
        <f t="shared" si="20"/>
        <v>1.8974273492297504</v>
      </c>
      <c r="U129" s="25">
        <f t="shared" si="17"/>
        <v>1.9023588819876451</v>
      </c>
      <c r="W129" s="17">
        <f>Eingabe!H130</f>
        <v>153</v>
      </c>
      <c r="X129" s="17">
        <f t="shared" si="18"/>
        <v>1.53</v>
      </c>
      <c r="Y129" s="17">
        <f t="shared" si="19"/>
        <v>150</v>
      </c>
    </row>
    <row r="130" spans="1:25" x14ac:dyDescent="0.15">
      <c r="A130" s="82">
        <f t="shared" si="14"/>
        <v>1</v>
      </c>
      <c r="B130" s="46">
        <v>43471.291666666359</v>
      </c>
      <c r="C130" s="47">
        <f>Eingabe!G131</f>
        <v>3.6</v>
      </c>
      <c r="D130" s="77">
        <v>130</v>
      </c>
      <c r="E130" s="47"/>
      <c r="F130" s="25">
        <f t="shared" si="12"/>
        <v>5.37</v>
      </c>
      <c r="G130" s="25">
        <f>VLOOKUP(F130,'Spezifische Werte'!$B$2:$C$4002,2,FALSE)</f>
        <v>0.11640095819454216</v>
      </c>
      <c r="H130" s="25">
        <f t="shared" si="15"/>
        <v>232.80191638908431</v>
      </c>
      <c r="J130" s="25">
        <f t="shared" si="13"/>
        <v>5.4</v>
      </c>
      <c r="K130" s="25">
        <f>VLOOKUP(J130,'Spezifische Werte'!$B$2:$C$4002,2,FALSE)</f>
        <v>0.11853513474534576</v>
      </c>
      <c r="L130" s="25">
        <f t="shared" si="16"/>
        <v>237.07026949069152</v>
      </c>
      <c r="R130" s="25">
        <v>128</v>
      </c>
      <c r="S130" s="25">
        <v>127</v>
      </c>
      <c r="T130" s="25">
        <f t="shared" si="20"/>
        <v>1.8974273492297504</v>
      </c>
      <c r="U130" s="25">
        <f t="shared" si="17"/>
        <v>1.9023588819876451</v>
      </c>
      <c r="W130" s="17">
        <f>Eingabe!H131</f>
        <v>139</v>
      </c>
      <c r="X130" s="17">
        <f t="shared" si="18"/>
        <v>1.39</v>
      </c>
      <c r="Y130" s="17">
        <f t="shared" si="19"/>
        <v>140</v>
      </c>
    </row>
    <row r="131" spans="1:25" x14ac:dyDescent="0.15">
      <c r="A131" s="82">
        <f t="shared" si="14"/>
        <v>1</v>
      </c>
      <c r="B131" s="46">
        <v>43471.333333333023</v>
      </c>
      <c r="C131" s="47">
        <f>Eingabe!G132</f>
        <v>3.2</v>
      </c>
      <c r="D131" s="77">
        <v>131</v>
      </c>
      <c r="E131" s="47"/>
      <c r="F131" s="25">
        <f t="shared" ref="F131:F194" si="21">ROUND(C131*($O$4/$O$5)^$O$7,2)</f>
        <v>4.7699999999999996</v>
      </c>
      <c r="G131" s="25">
        <f>VLOOKUP(F131,'Spezifische Werte'!$B$2:$C$4002,2,FALSE)</f>
        <v>7.8679349945367349E-2</v>
      </c>
      <c r="H131" s="25">
        <f t="shared" si="15"/>
        <v>157.3586998907347</v>
      </c>
      <c r="J131" s="25">
        <f t="shared" ref="J131:J194" si="22">ROUND(C131*(LN($O$4/$O$8)/LN($O$5/$O$8)),2)</f>
        <v>4.8</v>
      </c>
      <c r="K131" s="25">
        <f>VLOOKUP(J131,'Spezifische Werte'!$B$2:$C$4002,2,FALSE)</f>
        <v>8.0310065544742015E-2</v>
      </c>
      <c r="L131" s="25">
        <f t="shared" si="16"/>
        <v>160.62013108948403</v>
      </c>
      <c r="R131" s="25">
        <v>129</v>
      </c>
      <c r="S131" s="25">
        <v>128</v>
      </c>
      <c r="T131" s="25">
        <f t="shared" si="20"/>
        <v>1.8974273492297504</v>
      </c>
      <c r="U131" s="25">
        <f t="shared" si="17"/>
        <v>1.9023588819876451</v>
      </c>
      <c r="W131" s="17">
        <f>Eingabe!H132</f>
        <v>169</v>
      </c>
      <c r="X131" s="17">
        <f t="shared" si="18"/>
        <v>1.69</v>
      </c>
      <c r="Y131" s="17">
        <f t="shared" si="19"/>
        <v>170</v>
      </c>
    </row>
    <row r="132" spans="1:25" x14ac:dyDescent="0.15">
      <c r="A132" s="82">
        <f t="shared" ref="A132:A195" si="23">MONTH(B132)</f>
        <v>1</v>
      </c>
      <c r="B132" s="46">
        <v>43471.375011574077</v>
      </c>
      <c r="C132" s="47">
        <f>Eingabe!G133</f>
        <v>2.8</v>
      </c>
      <c r="D132" s="77">
        <v>132</v>
      </c>
      <c r="E132" s="47"/>
      <c r="F132" s="25">
        <f t="shared" si="21"/>
        <v>4.18</v>
      </c>
      <c r="G132" s="25">
        <f>VLOOKUP(F132,'Spezifische Werte'!$B$2:$C$4002,2,FALSE)</f>
        <v>4.9643016475870723E-2</v>
      </c>
      <c r="H132" s="25">
        <f t="shared" ref="H132:H195" si="24">G132*$O$9*1000</f>
        <v>99.286032951741447</v>
      </c>
      <c r="J132" s="25">
        <f t="shared" si="22"/>
        <v>4.2</v>
      </c>
      <c r="K132" s="25">
        <f>VLOOKUP(J132,'Spezifische Werte'!$B$2:$C$4002,2,FALSE)</f>
        <v>5.0575500247497268E-2</v>
      </c>
      <c r="L132" s="25">
        <f t="shared" ref="L132:L195" si="25">K132*$O$9*1000</f>
        <v>101.15100049499453</v>
      </c>
      <c r="R132" s="25">
        <v>130</v>
      </c>
      <c r="S132" s="25">
        <v>129</v>
      </c>
      <c r="T132" s="25">
        <f t="shared" si="20"/>
        <v>1.8974273492297504</v>
      </c>
      <c r="U132" s="25">
        <f t="shared" ref="U132:U195" si="26">LARGE($L$3:$L$8762,R132)/1000</f>
        <v>1.9023588819876451</v>
      </c>
      <c r="W132" s="17">
        <f>Eingabe!H133</f>
        <v>189</v>
      </c>
      <c r="X132" s="17">
        <f t="shared" ref="X132:X195" si="27">W132/100</f>
        <v>1.89</v>
      </c>
      <c r="Y132" s="17">
        <f t="shared" ref="Y132:Y195" si="28">ROUND(X132,1)*100</f>
        <v>190</v>
      </c>
    </row>
    <row r="133" spans="1:25" x14ac:dyDescent="0.15">
      <c r="A133" s="82">
        <f t="shared" si="23"/>
        <v>1</v>
      </c>
      <c r="B133" s="46">
        <v>43471.416666666351</v>
      </c>
      <c r="C133" s="47">
        <f>Eingabe!G134</f>
        <v>2.6</v>
      </c>
      <c r="D133" s="77">
        <v>133</v>
      </c>
      <c r="E133" s="47"/>
      <c r="F133" s="25">
        <f t="shared" si="21"/>
        <v>3.88</v>
      </c>
      <c r="G133" s="25">
        <f>VLOOKUP(F133,'Spezifische Werte'!$B$2:$C$4002,2,FALSE)</f>
        <v>3.5689320314118818E-2</v>
      </c>
      <c r="H133" s="25">
        <f t="shared" si="24"/>
        <v>71.378640628237633</v>
      </c>
      <c r="J133" s="25">
        <f t="shared" si="22"/>
        <v>3.9</v>
      </c>
      <c r="K133" s="25">
        <f>VLOOKUP(J133,'Spezifische Werte'!$B$2:$C$4002,2,FALSE)</f>
        <v>3.6613952811549305E-2</v>
      </c>
      <c r="L133" s="25">
        <f t="shared" si="25"/>
        <v>73.227905623098607</v>
      </c>
      <c r="R133" s="25">
        <v>131</v>
      </c>
      <c r="S133" s="25">
        <v>130</v>
      </c>
      <c r="T133" s="25">
        <f t="shared" si="20"/>
        <v>1.8974273492297504</v>
      </c>
      <c r="U133" s="25">
        <f t="shared" si="26"/>
        <v>1.9023588819876451</v>
      </c>
      <c r="W133" s="17">
        <f>Eingabe!H134</f>
        <v>199</v>
      </c>
      <c r="X133" s="17">
        <f t="shared" si="27"/>
        <v>1.99</v>
      </c>
      <c r="Y133" s="17">
        <f t="shared" si="28"/>
        <v>200</v>
      </c>
    </row>
    <row r="134" spans="1:25" x14ac:dyDescent="0.15">
      <c r="A134" s="82">
        <f t="shared" si="23"/>
        <v>1</v>
      </c>
      <c r="B134" s="46">
        <v>43471.458333333016</v>
      </c>
      <c r="C134" s="47">
        <f>Eingabe!G135</f>
        <v>3</v>
      </c>
      <c r="D134" s="77">
        <v>134</v>
      </c>
      <c r="E134" s="47"/>
      <c r="F134" s="25">
        <f t="shared" si="21"/>
        <v>4.4800000000000004</v>
      </c>
      <c r="G134" s="25">
        <f>VLOOKUP(F134,'Spezifische Werte'!$B$2:$C$4002,2,FALSE)</f>
        <v>6.3876775708421291E-2</v>
      </c>
      <c r="H134" s="25">
        <f t="shared" si="24"/>
        <v>127.75355141684258</v>
      </c>
      <c r="J134" s="25">
        <f t="shared" si="22"/>
        <v>4.5</v>
      </c>
      <c r="K134" s="25">
        <f>VLOOKUP(J134,'Spezifische Werte'!$B$2:$C$4002,2,FALSE)</f>
        <v>6.4854105449014127E-2</v>
      </c>
      <c r="L134" s="25">
        <f t="shared" si="25"/>
        <v>129.70821089802826</v>
      </c>
      <c r="R134" s="25">
        <v>132</v>
      </c>
      <c r="S134" s="25">
        <v>131</v>
      </c>
      <c r="T134" s="25">
        <f t="shared" ref="T134:T197" si="29">LARGE($H$3:$H$8762,R134)/1000</f>
        <v>1.8974273492297504</v>
      </c>
      <c r="U134" s="25">
        <f t="shared" si="26"/>
        <v>1.9023588819876451</v>
      </c>
      <c r="W134" s="17">
        <f>Eingabe!H135</f>
        <v>180</v>
      </c>
      <c r="X134" s="17">
        <f t="shared" si="27"/>
        <v>1.8</v>
      </c>
      <c r="Y134" s="17">
        <f t="shared" si="28"/>
        <v>180</v>
      </c>
    </row>
    <row r="135" spans="1:25" x14ac:dyDescent="0.15">
      <c r="A135" s="82">
        <f t="shared" si="23"/>
        <v>1</v>
      </c>
      <c r="B135" s="46">
        <v>43471.500011574077</v>
      </c>
      <c r="C135" s="47">
        <f>Eingabe!G136</f>
        <v>2.1</v>
      </c>
      <c r="D135" s="77">
        <v>135</v>
      </c>
      <c r="E135" s="47"/>
      <c r="F135" s="25">
        <f t="shared" si="21"/>
        <v>3.13</v>
      </c>
      <c r="G135" s="25">
        <f>VLOOKUP(F135,'Spezifische Werte'!$B$2:$C$4002,2,FALSE)</f>
        <v>1.0589326186624812E-2</v>
      </c>
      <c r="H135" s="25">
        <f t="shared" si="24"/>
        <v>21.178652373249626</v>
      </c>
      <c r="J135" s="25">
        <f t="shared" si="22"/>
        <v>3.15</v>
      </c>
      <c r="K135" s="25">
        <f>VLOOKUP(J135,'Spezifische Werte'!$B$2:$C$4002,2,FALSE)</f>
        <v>1.1019016897018549E-2</v>
      </c>
      <c r="L135" s="25">
        <f t="shared" si="25"/>
        <v>22.038033794037098</v>
      </c>
      <c r="R135" s="25">
        <v>133</v>
      </c>
      <c r="S135" s="25">
        <v>132</v>
      </c>
      <c r="T135" s="25">
        <f t="shared" si="29"/>
        <v>1.8974273492297504</v>
      </c>
      <c r="U135" s="25">
        <f t="shared" si="26"/>
        <v>1.9023588819876451</v>
      </c>
      <c r="W135" s="17">
        <f>Eingabe!H136</f>
        <v>223</v>
      </c>
      <c r="X135" s="17">
        <f t="shared" si="27"/>
        <v>2.23</v>
      </c>
      <c r="Y135" s="17">
        <f t="shared" si="28"/>
        <v>220.00000000000003</v>
      </c>
    </row>
    <row r="136" spans="1:25" x14ac:dyDescent="0.15">
      <c r="A136" s="82">
        <f t="shared" si="23"/>
        <v>1</v>
      </c>
      <c r="B136" s="46">
        <v>43471.541666666344</v>
      </c>
      <c r="C136" s="47">
        <f>Eingabe!G137</f>
        <v>2.2999999999999998</v>
      </c>
      <c r="D136" s="77">
        <v>136</v>
      </c>
      <c r="E136" s="47"/>
      <c r="F136" s="25">
        <f t="shared" si="21"/>
        <v>3.43</v>
      </c>
      <c r="G136" s="25">
        <f>VLOOKUP(F136,'Spezifische Werte'!$B$2:$C$4002,2,FALSE)</f>
        <v>1.7964243573129882E-2</v>
      </c>
      <c r="H136" s="25">
        <f t="shared" si="24"/>
        <v>35.928487146259762</v>
      </c>
      <c r="J136" s="25">
        <f t="shared" si="22"/>
        <v>3.45</v>
      </c>
      <c r="K136" s="25">
        <f>VLOOKUP(J136,'Spezifische Werte'!$B$2:$C$4002,2,FALSE)</f>
        <v>1.8521187553697735E-2</v>
      </c>
      <c r="L136" s="25">
        <f t="shared" si="25"/>
        <v>37.042375107395472</v>
      </c>
      <c r="R136" s="25">
        <v>134</v>
      </c>
      <c r="S136" s="25">
        <v>133</v>
      </c>
      <c r="T136" s="25">
        <f t="shared" si="29"/>
        <v>1.8974273492297504</v>
      </c>
      <c r="U136" s="25">
        <f t="shared" si="26"/>
        <v>1.9023588819876451</v>
      </c>
      <c r="W136" s="17">
        <f>Eingabe!H137</f>
        <v>276</v>
      </c>
      <c r="X136" s="17">
        <f t="shared" si="27"/>
        <v>2.76</v>
      </c>
      <c r="Y136" s="17">
        <f t="shared" si="28"/>
        <v>280</v>
      </c>
    </row>
    <row r="137" spans="1:25" x14ac:dyDescent="0.15">
      <c r="A137" s="82">
        <f t="shared" si="23"/>
        <v>1</v>
      </c>
      <c r="B137" s="46">
        <v>43471.583333333008</v>
      </c>
      <c r="C137" s="47">
        <f>Eingabe!G138</f>
        <v>2.9</v>
      </c>
      <c r="D137" s="77">
        <v>137</v>
      </c>
      <c r="E137" s="47"/>
      <c r="F137" s="25">
        <f t="shared" si="21"/>
        <v>4.33</v>
      </c>
      <c r="G137" s="25">
        <f>VLOOKUP(F137,'Spezifische Werte'!$B$2:$C$4002,2,FALSE)</f>
        <v>5.667919590547657E-2</v>
      </c>
      <c r="H137" s="25">
        <f t="shared" si="24"/>
        <v>113.35839181095314</v>
      </c>
      <c r="J137" s="25">
        <f t="shared" si="22"/>
        <v>4.3499999999999996</v>
      </c>
      <c r="K137" s="25">
        <f>VLOOKUP(J137,'Spezifische Werte'!$B$2:$C$4002,2,FALSE)</f>
        <v>5.7627330651301621E-2</v>
      </c>
      <c r="L137" s="25">
        <f t="shared" si="25"/>
        <v>115.25466130260324</v>
      </c>
      <c r="R137" s="25">
        <v>135</v>
      </c>
      <c r="S137" s="25">
        <v>134</v>
      </c>
      <c r="T137" s="25">
        <f t="shared" si="29"/>
        <v>1.8974273492297504</v>
      </c>
      <c r="U137" s="25">
        <f t="shared" si="26"/>
        <v>1.9023588819876451</v>
      </c>
      <c r="W137" s="17">
        <f>Eingabe!H138</f>
        <v>289</v>
      </c>
      <c r="X137" s="17">
        <f t="shared" si="27"/>
        <v>2.89</v>
      </c>
      <c r="Y137" s="17">
        <f t="shared" si="28"/>
        <v>290</v>
      </c>
    </row>
    <row r="138" spans="1:25" x14ac:dyDescent="0.15">
      <c r="A138" s="82">
        <f t="shared" si="23"/>
        <v>1</v>
      </c>
      <c r="B138" s="46">
        <v>43471.625011574077</v>
      </c>
      <c r="C138" s="47">
        <f>Eingabe!G139</f>
        <v>2</v>
      </c>
      <c r="D138" s="77">
        <v>138</v>
      </c>
      <c r="E138" s="47"/>
      <c r="F138" s="25">
        <f t="shared" si="21"/>
        <v>2.98</v>
      </c>
      <c r="G138" s="25">
        <f>VLOOKUP(F138,'Spezifische Werte'!$B$2:$C$4002,2,FALSE)</f>
        <v>7.6819067373919353E-3</v>
      </c>
      <c r="H138" s="25">
        <f t="shared" si="24"/>
        <v>15.363813474783871</v>
      </c>
      <c r="J138" s="25">
        <f t="shared" si="22"/>
        <v>3</v>
      </c>
      <c r="K138" s="25">
        <f>VLOOKUP(J138,'Spezifische Werte'!$B$2:$C$4002,2,FALSE)</f>
        <v>8.0363231384606472E-3</v>
      </c>
      <c r="L138" s="25">
        <f t="shared" si="25"/>
        <v>16.072646276921294</v>
      </c>
      <c r="R138" s="25">
        <v>136</v>
      </c>
      <c r="S138" s="25">
        <v>135</v>
      </c>
      <c r="T138" s="25">
        <f t="shared" si="29"/>
        <v>1.8863381993075783</v>
      </c>
      <c r="U138" s="25">
        <f t="shared" si="26"/>
        <v>1.8916015399281503</v>
      </c>
      <c r="W138" s="17">
        <f>Eingabe!H139</f>
        <v>289</v>
      </c>
      <c r="X138" s="17">
        <f t="shared" si="27"/>
        <v>2.89</v>
      </c>
      <c r="Y138" s="17">
        <f t="shared" si="28"/>
        <v>290</v>
      </c>
    </row>
    <row r="139" spans="1:25" x14ac:dyDescent="0.15">
      <c r="A139" s="82">
        <f t="shared" si="23"/>
        <v>1</v>
      </c>
      <c r="B139" s="46">
        <v>43471.666666666337</v>
      </c>
      <c r="C139" s="47">
        <f>Eingabe!G140</f>
        <v>2.8</v>
      </c>
      <c r="D139" s="77">
        <v>139</v>
      </c>
      <c r="E139" s="47"/>
      <c r="F139" s="25">
        <f t="shared" si="21"/>
        <v>4.18</v>
      </c>
      <c r="G139" s="25">
        <f>VLOOKUP(F139,'Spezifische Werte'!$B$2:$C$4002,2,FALSE)</f>
        <v>4.9643016475870723E-2</v>
      </c>
      <c r="H139" s="25">
        <f t="shared" si="24"/>
        <v>99.286032951741447</v>
      </c>
      <c r="J139" s="25">
        <f t="shared" si="22"/>
        <v>4.2</v>
      </c>
      <c r="K139" s="25">
        <f>VLOOKUP(J139,'Spezifische Werte'!$B$2:$C$4002,2,FALSE)</f>
        <v>5.0575500247497268E-2</v>
      </c>
      <c r="L139" s="25">
        <f t="shared" si="25"/>
        <v>101.15100049499453</v>
      </c>
      <c r="R139" s="25">
        <v>137</v>
      </c>
      <c r="S139" s="25">
        <v>136</v>
      </c>
      <c r="T139" s="25">
        <f t="shared" si="29"/>
        <v>1.8863381993075783</v>
      </c>
      <c r="U139" s="25">
        <f t="shared" si="26"/>
        <v>1.8916015399281503</v>
      </c>
      <c r="W139" s="17">
        <f>Eingabe!H140</f>
        <v>279</v>
      </c>
      <c r="X139" s="17">
        <f t="shared" si="27"/>
        <v>2.79</v>
      </c>
      <c r="Y139" s="17">
        <f t="shared" si="28"/>
        <v>280</v>
      </c>
    </row>
    <row r="140" spans="1:25" x14ac:dyDescent="0.15">
      <c r="A140" s="82">
        <f t="shared" si="23"/>
        <v>1</v>
      </c>
      <c r="B140" s="46">
        <v>43471.708333333001</v>
      </c>
      <c r="C140" s="47">
        <f>Eingabe!G141</f>
        <v>2.2999999999999998</v>
      </c>
      <c r="D140" s="77">
        <v>140</v>
      </c>
      <c r="E140" s="47"/>
      <c r="F140" s="25">
        <f t="shared" si="21"/>
        <v>3.43</v>
      </c>
      <c r="G140" s="25">
        <f>VLOOKUP(F140,'Spezifische Werte'!$B$2:$C$4002,2,FALSE)</f>
        <v>1.7964243573129882E-2</v>
      </c>
      <c r="H140" s="25">
        <f t="shared" si="24"/>
        <v>35.928487146259762</v>
      </c>
      <c r="J140" s="25">
        <f t="shared" si="22"/>
        <v>3.45</v>
      </c>
      <c r="K140" s="25">
        <f>VLOOKUP(J140,'Spezifische Werte'!$B$2:$C$4002,2,FALSE)</f>
        <v>1.8521187553697735E-2</v>
      </c>
      <c r="L140" s="25">
        <f t="shared" si="25"/>
        <v>37.042375107395472</v>
      </c>
      <c r="R140" s="25">
        <v>138</v>
      </c>
      <c r="S140" s="25">
        <v>137</v>
      </c>
      <c r="T140" s="25">
        <f t="shared" si="29"/>
        <v>1.8863381993075783</v>
      </c>
      <c r="U140" s="25">
        <f t="shared" si="26"/>
        <v>1.8916015399281503</v>
      </c>
      <c r="W140" s="17">
        <f>Eingabe!H141</f>
        <v>275</v>
      </c>
      <c r="X140" s="17">
        <f t="shared" si="27"/>
        <v>2.75</v>
      </c>
      <c r="Y140" s="17">
        <f t="shared" si="28"/>
        <v>280</v>
      </c>
    </row>
    <row r="141" spans="1:25" x14ac:dyDescent="0.15">
      <c r="A141" s="82">
        <f t="shared" si="23"/>
        <v>1</v>
      </c>
      <c r="B141" s="46">
        <v>43471.750011574077</v>
      </c>
      <c r="C141" s="47">
        <f>Eingabe!G142</f>
        <v>2.1</v>
      </c>
      <c r="D141" s="77">
        <v>141</v>
      </c>
      <c r="E141" s="47"/>
      <c r="F141" s="25">
        <f t="shared" si="21"/>
        <v>3.13</v>
      </c>
      <c r="G141" s="25">
        <f>VLOOKUP(F141,'Spezifische Werte'!$B$2:$C$4002,2,FALSE)</f>
        <v>1.0589326186624812E-2</v>
      </c>
      <c r="H141" s="25">
        <f t="shared" si="24"/>
        <v>21.178652373249626</v>
      </c>
      <c r="J141" s="25">
        <f t="shared" si="22"/>
        <v>3.15</v>
      </c>
      <c r="K141" s="25">
        <f>VLOOKUP(J141,'Spezifische Werte'!$B$2:$C$4002,2,FALSE)</f>
        <v>1.1019016897018549E-2</v>
      </c>
      <c r="L141" s="25">
        <f t="shared" si="25"/>
        <v>22.038033794037098</v>
      </c>
      <c r="R141" s="25">
        <v>139</v>
      </c>
      <c r="S141" s="25">
        <v>138</v>
      </c>
      <c r="T141" s="25">
        <f t="shared" si="29"/>
        <v>1.8863381993075783</v>
      </c>
      <c r="U141" s="25">
        <f t="shared" si="26"/>
        <v>1.8916015399281503</v>
      </c>
      <c r="W141" s="17">
        <f>Eingabe!H142</f>
        <v>278</v>
      </c>
      <c r="X141" s="17">
        <f t="shared" si="27"/>
        <v>2.78</v>
      </c>
      <c r="Y141" s="17">
        <f t="shared" si="28"/>
        <v>280</v>
      </c>
    </row>
    <row r="142" spans="1:25" x14ac:dyDescent="0.15">
      <c r="A142" s="82">
        <f t="shared" si="23"/>
        <v>1</v>
      </c>
      <c r="B142" s="46">
        <v>43471.79166666633</v>
      </c>
      <c r="C142" s="47">
        <f>Eingabe!G143</f>
        <v>2.4</v>
      </c>
      <c r="D142" s="77">
        <v>142</v>
      </c>
      <c r="E142" s="47"/>
      <c r="F142" s="25">
        <f t="shared" si="21"/>
        <v>3.58</v>
      </c>
      <c r="G142" s="25">
        <f>VLOOKUP(F142,'Spezifische Werte'!$B$2:$C$4002,2,FALSE)</f>
        <v>2.2829235995572409E-2</v>
      </c>
      <c r="H142" s="25">
        <f t="shared" si="24"/>
        <v>45.658471991144815</v>
      </c>
      <c r="J142" s="25">
        <f t="shared" si="22"/>
        <v>3.6</v>
      </c>
      <c r="K142" s="25">
        <f>VLOOKUP(J142,'Spezifische Werte'!$B$2:$C$4002,2,FALSE)</f>
        <v>2.3596471134930203E-2</v>
      </c>
      <c r="L142" s="25">
        <f t="shared" si="25"/>
        <v>47.19294226986041</v>
      </c>
      <c r="R142" s="25">
        <v>140</v>
      </c>
      <c r="S142" s="25">
        <v>139</v>
      </c>
      <c r="T142" s="25">
        <f t="shared" si="29"/>
        <v>1.8863381993075783</v>
      </c>
      <c r="U142" s="25">
        <f t="shared" si="26"/>
        <v>1.8916015399281503</v>
      </c>
      <c r="W142" s="17">
        <f>Eingabe!H143</f>
        <v>278</v>
      </c>
      <c r="X142" s="17">
        <f t="shared" si="27"/>
        <v>2.78</v>
      </c>
      <c r="Y142" s="17">
        <f t="shared" si="28"/>
        <v>280</v>
      </c>
    </row>
    <row r="143" spans="1:25" x14ac:dyDescent="0.15">
      <c r="A143" s="82">
        <f t="shared" si="23"/>
        <v>1</v>
      </c>
      <c r="B143" s="46">
        <v>43471.833333332994</v>
      </c>
      <c r="C143" s="47">
        <f>Eingabe!G144</f>
        <v>1.6</v>
      </c>
      <c r="D143" s="77">
        <v>143</v>
      </c>
      <c r="E143" s="47"/>
      <c r="F143" s="25">
        <f t="shared" si="21"/>
        <v>2.39</v>
      </c>
      <c r="G143" s="25">
        <f>VLOOKUP(F143,'Spezifische Werte'!$B$2:$C$4002,2,FALSE)</f>
        <v>1.6182188036419766E-3</v>
      </c>
      <c r="H143" s="25">
        <f t="shared" si="24"/>
        <v>3.2364376072839534</v>
      </c>
      <c r="J143" s="25">
        <f t="shared" si="22"/>
        <v>2.4</v>
      </c>
      <c r="K143" s="25">
        <f>VLOOKUP(J143,'Spezifische Werte'!$B$2:$C$4002,2,FALSE)</f>
        <v>1.6560687882273774E-3</v>
      </c>
      <c r="L143" s="25">
        <f t="shared" si="25"/>
        <v>3.3121375764547549</v>
      </c>
      <c r="R143" s="25">
        <v>141</v>
      </c>
      <c r="S143" s="25">
        <v>140</v>
      </c>
      <c r="T143" s="25">
        <f t="shared" si="29"/>
        <v>1.8863381993075783</v>
      </c>
      <c r="U143" s="25">
        <f t="shared" si="26"/>
        <v>1.8916015399281503</v>
      </c>
      <c r="W143" s="17">
        <f>Eingabe!H144</f>
        <v>259</v>
      </c>
      <c r="X143" s="17">
        <f t="shared" si="27"/>
        <v>2.59</v>
      </c>
      <c r="Y143" s="17">
        <f t="shared" si="28"/>
        <v>260</v>
      </c>
    </row>
    <row r="144" spans="1:25" x14ac:dyDescent="0.15">
      <c r="A144" s="82">
        <f t="shared" si="23"/>
        <v>1</v>
      </c>
      <c r="B144" s="46">
        <v>43471.875011574077</v>
      </c>
      <c r="C144" s="47">
        <f>Eingabe!G145</f>
        <v>1.3</v>
      </c>
      <c r="D144" s="77">
        <v>144</v>
      </c>
      <c r="E144" s="47"/>
      <c r="F144" s="25">
        <f t="shared" si="21"/>
        <v>1.94</v>
      </c>
      <c r="G144" s="25">
        <f>VLOOKUP(F144,'Spezifische Werte'!$B$2:$C$4002,2,FALSE)</f>
        <v>4.6180923534292335E-4</v>
      </c>
      <c r="H144" s="25">
        <f t="shared" si="24"/>
        <v>0.92361847068584668</v>
      </c>
      <c r="J144" s="25">
        <f t="shared" si="22"/>
        <v>1.95</v>
      </c>
      <c r="K144" s="25">
        <f>VLOOKUP(J144,'Spezifische Werte'!$B$2:$C$4002,2,FALSE)</f>
        <v>4.7680243241041462E-4</v>
      </c>
      <c r="L144" s="25">
        <f t="shared" si="25"/>
        <v>0.95360486482082929</v>
      </c>
      <c r="R144" s="25">
        <v>142</v>
      </c>
      <c r="S144" s="25">
        <v>141</v>
      </c>
      <c r="T144" s="25">
        <f t="shared" si="29"/>
        <v>1.8745399154610847</v>
      </c>
      <c r="U144" s="25">
        <f t="shared" si="26"/>
        <v>1.8801338657197968</v>
      </c>
      <c r="W144" s="17">
        <f>Eingabe!H145</f>
        <v>239</v>
      </c>
      <c r="X144" s="17">
        <f t="shared" si="27"/>
        <v>2.39</v>
      </c>
      <c r="Y144" s="17">
        <f t="shared" si="28"/>
        <v>240</v>
      </c>
    </row>
    <row r="145" spans="1:25" x14ac:dyDescent="0.15">
      <c r="A145" s="82">
        <f t="shared" si="23"/>
        <v>1</v>
      </c>
      <c r="B145" s="46">
        <v>43471.916666666322</v>
      </c>
      <c r="C145" s="47">
        <f>Eingabe!G146</f>
        <v>1.4</v>
      </c>
      <c r="D145" s="77">
        <v>145</v>
      </c>
      <c r="E145" s="47"/>
      <c r="F145" s="25">
        <f t="shared" si="21"/>
        <v>2.09</v>
      </c>
      <c r="G145" s="25">
        <f>VLOOKUP(F145,'Spezifische Werte'!$B$2:$C$4002,2,FALSE)</f>
        <v>7.3732435985694874E-4</v>
      </c>
      <c r="H145" s="25">
        <f t="shared" si="24"/>
        <v>1.4746487197138975</v>
      </c>
      <c r="J145" s="25">
        <f t="shared" si="22"/>
        <v>2.1</v>
      </c>
      <c r="K145" s="25">
        <f>VLOOKUP(J145,'Spezifische Werte'!$B$2:$C$4002,2,FALSE)</f>
        <v>7.595217950017582E-4</v>
      </c>
      <c r="L145" s="25">
        <f t="shared" si="25"/>
        <v>1.5190435900035164</v>
      </c>
      <c r="R145" s="25">
        <v>143</v>
      </c>
      <c r="S145" s="25">
        <v>142</v>
      </c>
      <c r="T145" s="25">
        <f t="shared" si="29"/>
        <v>1.8745399154610847</v>
      </c>
      <c r="U145" s="25">
        <f t="shared" si="26"/>
        <v>1.8801338657197968</v>
      </c>
      <c r="W145" s="17">
        <f>Eingabe!H146</f>
        <v>238</v>
      </c>
      <c r="X145" s="17">
        <f t="shared" si="27"/>
        <v>2.38</v>
      </c>
      <c r="Y145" s="17">
        <f t="shared" si="28"/>
        <v>240</v>
      </c>
    </row>
    <row r="146" spans="1:25" x14ac:dyDescent="0.15">
      <c r="A146" s="82">
        <f t="shared" si="23"/>
        <v>1</v>
      </c>
      <c r="B146" s="46">
        <v>43471.958333332987</v>
      </c>
      <c r="C146" s="47">
        <f>Eingabe!G147</f>
        <v>0.7</v>
      </c>
      <c r="D146" s="77">
        <v>146</v>
      </c>
      <c r="E146" s="47"/>
      <c r="F146" s="25">
        <f t="shared" si="21"/>
        <v>1.04</v>
      </c>
      <c r="G146" s="25">
        <f>VLOOKUP(F146,'Spezifische Werte'!$B$2:$C$4002,2,FALSE)</f>
        <v>0</v>
      </c>
      <c r="H146" s="25">
        <f t="shared" si="24"/>
        <v>0</v>
      </c>
      <c r="J146" s="25">
        <f t="shared" si="22"/>
        <v>1.05</v>
      </c>
      <c r="K146" s="25">
        <f>VLOOKUP(J146,'Spezifische Werte'!$B$2:$C$4002,2,FALSE)</f>
        <v>0</v>
      </c>
      <c r="L146" s="25">
        <f t="shared" si="25"/>
        <v>0</v>
      </c>
      <c r="R146" s="25">
        <v>144</v>
      </c>
      <c r="S146" s="25">
        <v>143</v>
      </c>
      <c r="T146" s="25">
        <f t="shared" si="29"/>
        <v>1.8745399154610847</v>
      </c>
      <c r="U146" s="25">
        <f t="shared" si="26"/>
        <v>1.8801338657197968</v>
      </c>
      <c r="W146" s="17">
        <f>Eingabe!H147</f>
        <v>237</v>
      </c>
      <c r="X146" s="17">
        <f t="shared" si="27"/>
        <v>2.37</v>
      </c>
      <c r="Y146" s="17">
        <f t="shared" si="28"/>
        <v>240</v>
      </c>
    </row>
    <row r="147" spans="1:25" x14ac:dyDescent="0.15">
      <c r="A147" s="82">
        <f t="shared" si="23"/>
        <v>1</v>
      </c>
      <c r="B147" s="46">
        <v>43472.000011574077</v>
      </c>
      <c r="C147" s="47">
        <f>Eingabe!G148</f>
        <v>0.5</v>
      </c>
      <c r="D147" s="77">
        <v>147</v>
      </c>
      <c r="E147" s="47"/>
      <c r="F147" s="25">
        <f t="shared" si="21"/>
        <v>0.75</v>
      </c>
      <c r="G147" s="25">
        <f>VLOOKUP(F147,'Spezifische Werte'!$B$2:$C$4002,2,FALSE)</f>
        <v>0</v>
      </c>
      <c r="H147" s="25">
        <f t="shared" si="24"/>
        <v>0</v>
      </c>
      <c r="J147" s="25">
        <f t="shared" si="22"/>
        <v>0.75</v>
      </c>
      <c r="K147" s="25">
        <f>VLOOKUP(J147,'Spezifische Werte'!$B$2:$C$4002,2,FALSE)</f>
        <v>0</v>
      </c>
      <c r="L147" s="25">
        <f t="shared" si="25"/>
        <v>0</v>
      </c>
      <c r="R147" s="25">
        <v>145</v>
      </c>
      <c r="S147" s="25">
        <v>144</v>
      </c>
      <c r="T147" s="25">
        <f t="shared" si="29"/>
        <v>1.8745399154610847</v>
      </c>
      <c r="U147" s="25">
        <f t="shared" si="26"/>
        <v>1.8801338657197968</v>
      </c>
      <c r="W147" s="17">
        <f>Eingabe!H148</f>
        <v>226</v>
      </c>
      <c r="X147" s="17">
        <f t="shared" si="27"/>
        <v>2.2599999999999998</v>
      </c>
      <c r="Y147" s="17">
        <f t="shared" si="28"/>
        <v>229.99999999999997</v>
      </c>
    </row>
    <row r="148" spans="1:25" x14ac:dyDescent="0.15">
      <c r="A148" s="82">
        <f t="shared" si="23"/>
        <v>1</v>
      </c>
      <c r="B148" s="46">
        <v>43472.041666666315</v>
      </c>
      <c r="C148" s="47">
        <f>Eingabe!G149</f>
        <v>1.3</v>
      </c>
      <c r="D148" s="77">
        <v>148</v>
      </c>
      <c r="E148" s="47"/>
      <c r="F148" s="25">
        <f t="shared" si="21"/>
        <v>1.94</v>
      </c>
      <c r="G148" s="25">
        <f>VLOOKUP(F148,'Spezifische Werte'!$B$2:$C$4002,2,FALSE)</f>
        <v>4.6180923534292335E-4</v>
      </c>
      <c r="H148" s="25">
        <f t="shared" si="24"/>
        <v>0.92361847068584668</v>
      </c>
      <c r="J148" s="25">
        <f t="shared" si="22"/>
        <v>1.95</v>
      </c>
      <c r="K148" s="25">
        <f>VLOOKUP(J148,'Spezifische Werte'!$B$2:$C$4002,2,FALSE)</f>
        <v>4.7680243241041462E-4</v>
      </c>
      <c r="L148" s="25">
        <f t="shared" si="25"/>
        <v>0.95360486482082929</v>
      </c>
      <c r="R148" s="25">
        <v>146</v>
      </c>
      <c r="S148" s="25">
        <v>145</v>
      </c>
      <c r="T148" s="25">
        <f t="shared" si="29"/>
        <v>1.8745399154610847</v>
      </c>
      <c r="U148" s="25">
        <f t="shared" si="26"/>
        <v>1.8801338657197968</v>
      </c>
      <c r="W148" s="17">
        <f>Eingabe!H149</f>
        <v>233</v>
      </c>
      <c r="X148" s="17">
        <f t="shared" si="27"/>
        <v>2.33</v>
      </c>
      <c r="Y148" s="17">
        <f t="shared" si="28"/>
        <v>229.99999999999997</v>
      </c>
    </row>
    <row r="149" spans="1:25" x14ac:dyDescent="0.15">
      <c r="A149" s="82">
        <f t="shared" si="23"/>
        <v>1</v>
      </c>
      <c r="B149" s="46">
        <v>43472.083333332979</v>
      </c>
      <c r="C149" s="47">
        <f>Eingabe!G150</f>
        <v>0.7</v>
      </c>
      <c r="D149" s="77">
        <v>149</v>
      </c>
      <c r="E149" s="47"/>
      <c r="F149" s="25">
        <f t="shared" si="21"/>
        <v>1.04</v>
      </c>
      <c r="G149" s="25">
        <f>VLOOKUP(F149,'Spezifische Werte'!$B$2:$C$4002,2,FALSE)</f>
        <v>0</v>
      </c>
      <c r="H149" s="25">
        <f t="shared" si="24"/>
        <v>0</v>
      </c>
      <c r="J149" s="25">
        <f t="shared" si="22"/>
        <v>1.05</v>
      </c>
      <c r="K149" s="25">
        <f>VLOOKUP(J149,'Spezifische Werte'!$B$2:$C$4002,2,FALSE)</f>
        <v>0</v>
      </c>
      <c r="L149" s="25">
        <f t="shared" si="25"/>
        <v>0</v>
      </c>
      <c r="R149" s="25">
        <v>147</v>
      </c>
      <c r="S149" s="25">
        <v>146</v>
      </c>
      <c r="T149" s="25">
        <f t="shared" si="29"/>
        <v>1.8745399154610847</v>
      </c>
      <c r="U149" s="25">
        <f t="shared" si="26"/>
        <v>1.8801338657197968</v>
      </c>
      <c r="W149" s="17">
        <f>Eingabe!H150</f>
        <v>226</v>
      </c>
      <c r="X149" s="17">
        <f t="shared" si="27"/>
        <v>2.2599999999999998</v>
      </c>
      <c r="Y149" s="17">
        <f t="shared" si="28"/>
        <v>229.99999999999997</v>
      </c>
    </row>
    <row r="150" spans="1:25" x14ac:dyDescent="0.15">
      <c r="A150" s="82">
        <f t="shared" si="23"/>
        <v>1</v>
      </c>
      <c r="B150" s="46">
        <v>43472.125011574077</v>
      </c>
      <c r="C150" s="47">
        <f>Eingabe!G151</f>
        <v>0.1</v>
      </c>
      <c r="D150" s="77">
        <v>150</v>
      </c>
      <c r="E150" s="47"/>
      <c r="F150" s="25">
        <f t="shared" si="21"/>
        <v>0.15</v>
      </c>
      <c r="G150" s="25">
        <f>VLOOKUP(F150,'Spezifische Werte'!$B$2:$C$4002,2,FALSE)</f>
        <v>0</v>
      </c>
      <c r="H150" s="25">
        <f t="shared" si="24"/>
        <v>0</v>
      </c>
      <c r="J150" s="25">
        <f t="shared" si="22"/>
        <v>0.15</v>
      </c>
      <c r="K150" s="25">
        <f>VLOOKUP(J150,'Spezifische Werte'!$B$2:$C$4002,2,FALSE)</f>
        <v>0</v>
      </c>
      <c r="L150" s="25">
        <f t="shared" si="25"/>
        <v>0</v>
      </c>
      <c r="R150" s="25">
        <v>148</v>
      </c>
      <c r="S150" s="25">
        <v>147</v>
      </c>
      <c r="T150" s="25">
        <f t="shared" si="29"/>
        <v>1.8745399154610847</v>
      </c>
      <c r="U150" s="25">
        <f t="shared" si="26"/>
        <v>1.8801338657197968</v>
      </c>
      <c r="W150" s="17">
        <f>Eingabe!H151</f>
        <v>211</v>
      </c>
      <c r="X150" s="17">
        <f t="shared" si="27"/>
        <v>2.11</v>
      </c>
      <c r="Y150" s="17">
        <f t="shared" si="28"/>
        <v>210</v>
      </c>
    </row>
    <row r="151" spans="1:25" x14ac:dyDescent="0.15">
      <c r="A151" s="82">
        <f t="shared" si="23"/>
        <v>1</v>
      </c>
      <c r="B151" s="46">
        <v>43472.166666666308</v>
      </c>
      <c r="C151" s="47">
        <f>Eingabe!G152</f>
        <v>0</v>
      </c>
      <c r="D151" s="77">
        <v>151</v>
      </c>
      <c r="E151" s="47"/>
      <c r="F151" s="25">
        <f t="shared" si="21"/>
        <v>0</v>
      </c>
      <c r="G151" s="25">
        <f>VLOOKUP(F151,'Spezifische Werte'!$B$2:$C$4002,2,FALSE)</f>
        <v>0</v>
      </c>
      <c r="H151" s="25">
        <f t="shared" si="24"/>
        <v>0</v>
      </c>
      <c r="J151" s="25">
        <f t="shared" si="22"/>
        <v>0</v>
      </c>
      <c r="K151" s="25">
        <f>VLOOKUP(J151,'Spezifische Werte'!$B$2:$C$4002,2,FALSE)</f>
        <v>0</v>
      </c>
      <c r="L151" s="25">
        <f t="shared" si="25"/>
        <v>0</v>
      </c>
      <c r="R151" s="25">
        <v>149</v>
      </c>
      <c r="S151" s="25">
        <v>148</v>
      </c>
      <c r="T151" s="25">
        <f t="shared" si="29"/>
        <v>1.8745399154610847</v>
      </c>
      <c r="U151" s="25">
        <f t="shared" si="26"/>
        <v>1.8801338657197968</v>
      </c>
      <c r="W151" s="17">
        <f>Eingabe!H152</f>
        <v>179</v>
      </c>
      <c r="X151" s="17">
        <f t="shared" si="27"/>
        <v>1.79</v>
      </c>
      <c r="Y151" s="17">
        <f t="shared" si="28"/>
        <v>180</v>
      </c>
    </row>
    <row r="152" spans="1:25" x14ac:dyDescent="0.15">
      <c r="A152" s="82">
        <f t="shared" si="23"/>
        <v>1</v>
      </c>
      <c r="B152" s="46">
        <v>43472.208333332972</v>
      </c>
      <c r="C152" s="47">
        <f>Eingabe!G153</f>
        <v>0.6</v>
      </c>
      <c r="D152" s="77">
        <v>152</v>
      </c>
      <c r="E152" s="47"/>
      <c r="F152" s="25">
        <f t="shared" si="21"/>
        <v>0.9</v>
      </c>
      <c r="G152" s="25">
        <f>VLOOKUP(F152,'Spezifische Werte'!$B$2:$C$4002,2,FALSE)</f>
        <v>0</v>
      </c>
      <c r="H152" s="25">
        <f t="shared" si="24"/>
        <v>0</v>
      </c>
      <c r="J152" s="25">
        <f t="shared" si="22"/>
        <v>0.9</v>
      </c>
      <c r="K152" s="25">
        <f>VLOOKUP(J152,'Spezifische Werte'!$B$2:$C$4002,2,FALSE)</f>
        <v>0</v>
      </c>
      <c r="L152" s="25">
        <f t="shared" si="25"/>
        <v>0</v>
      </c>
      <c r="R152" s="25">
        <v>150</v>
      </c>
      <c r="S152" s="25">
        <v>149</v>
      </c>
      <c r="T152" s="25">
        <f t="shared" si="29"/>
        <v>1.8745399154610847</v>
      </c>
      <c r="U152" s="25">
        <f t="shared" si="26"/>
        <v>1.8801338657197968</v>
      </c>
      <c r="W152" s="17">
        <f>Eingabe!H153</f>
        <v>168</v>
      </c>
      <c r="X152" s="17">
        <f t="shared" si="27"/>
        <v>1.68</v>
      </c>
      <c r="Y152" s="17">
        <f t="shared" si="28"/>
        <v>170</v>
      </c>
    </row>
    <row r="153" spans="1:25" x14ac:dyDescent="0.15">
      <c r="A153" s="82">
        <f t="shared" si="23"/>
        <v>1</v>
      </c>
      <c r="B153" s="46">
        <v>43472.250011574077</v>
      </c>
      <c r="C153" s="47">
        <f>Eingabe!G154</f>
        <v>1.4</v>
      </c>
      <c r="D153" s="77">
        <v>153</v>
      </c>
      <c r="E153" s="47"/>
      <c r="F153" s="25">
        <f t="shared" si="21"/>
        <v>2.09</v>
      </c>
      <c r="G153" s="25">
        <f>VLOOKUP(F153,'Spezifische Werte'!$B$2:$C$4002,2,FALSE)</f>
        <v>7.3732435985694874E-4</v>
      </c>
      <c r="H153" s="25">
        <f t="shared" si="24"/>
        <v>1.4746487197138975</v>
      </c>
      <c r="J153" s="25">
        <f t="shared" si="22"/>
        <v>2.1</v>
      </c>
      <c r="K153" s="25">
        <f>VLOOKUP(J153,'Spezifische Werte'!$B$2:$C$4002,2,FALSE)</f>
        <v>7.595217950017582E-4</v>
      </c>
      <c r="L153" s="25">
        <f t="shared" si="25"/>
        <v>1.5190435900035164</v>
      </c>
      <c r="R153" s="25">
        <v>151</v>
      </c>
      <c r="S153" s="25">
        <v>150</v>
      </c>
      <c r="T153" s="25">
        <f t="shared" si="29"/>
        <v>1.8745399154610847</v>
      </c>
      <c r="U153" s="25">
        <f t="shared" si="26"/>
        <v>1.8801338657197968</v>
      </c>
      <c r="W153" s="17">
        <f>Eingabe!H154</f>
        <v>168</v>
      </c>
      <c r="X153" s="17">
        <f t="shared" si="27"/>
        <v>1.68</v>
      </c>
      <c r="Y153" s="17">
        <f t="shared" si="28"/>
        <v>170</v>
      </c>
    </row>
    <row r="154" spans="1:25" x14ac:dyDescent="0.15">
      <c r="A154" s="82">
        <f t="shared" si="23"/>
        <v>1</v>
      </c>
      <c r="B154" s="46">
        <v>43472.2916666663</v>
      </c>
      <c r="C154" s="47">
        <f>Eingabe!G155</f>
        <v>1</v>
      </c>
      <c r="D154" s="77">
        <v>154</v>
      </c>
      <c r="E154" s="47"/>
      <c r="F154" s="25">
        <f t="shared" si="21"/>
        <v>1.49</v>
      </c>
      <c r="G154" s="25">
        <f>VLOOKUP(F154,'Spezifische Werte'!$B$2:$C$4002,2,FALSE)</f>
        <v>6.4682605317823889E-5</v>
      </c>
      <c r="H154" s="25">
        <f t="shared" si="24"/>
        <v>0.12936521063564776</v>
      </c>
      <c r="J154" s="25">
        <f t="shared" si="22"/>
        <v>1.5</v>
      </c>
      <c r="K154" s="25">
        <f>VLOOKUP(J154,'Spezifische Werte'!$B$2:$C$4002,2,FALSE)</f>
        <v>6.8738350145803551E-5</v>
      </c>
      <c r="L154" s="25">
        <f t="shared" si="25"/>
        <v>0.13747670029160711</v>
      </c>
      <c r="R154" s="25">
        <v>152</v>
      </c>
      <c r="S154" s="25">
        <v>151</v>
      </c>
      <c r="T154" s="25">
        <f t="shared" si="29"/>
        <v>1.8745399154610847</v>
      </c>
      <c r="U154" s="25">
        <f t="shared" si="26"/>
        <v>1.8801338657197968</v>
      </c>
      <c r="W154" s="17">
        <f>Eingabe!H155</f>
        <v>168</v>
      </c>
      <c r="X154" s="17">
        <f t="shared" si="27"/>
        <v>1.68</v>
      </c>
      <c r="Y154" s="17">
        <f t="shared" si="28"/>
        <v>170</v>
      </c>
    </row>
    <row r="155" spans="1:25" x14ac:dyDescent="0.15">
      <c r="A155" s="82">
        <f t="shared" si="23"/>
        <v>1</v>
      </c>
      <c r="B155" s="46">
        <v>43472.333333332965</v>
      </c>
      <c r="C155" s="47">
        <f>Eingabe!G156</f>
        <v>0</v>
      </c>
      <c r="D155" s="77">
        <v>155</v>
      </c>
      <c r="E155" s="47"/>
      <c r="F155" s="25">
        <f t="shared" si="21"/>
        <v>0</v>
      </c>
      <c r="G155" s="25">
        <f>VLOOKUP(F155,'Spezifische Werte'!$B$2:$C$4002,2,FALSE)</f>
        <v>0</v>
      </c>
      <c r="H155" s="25">
        <f t="shared" si="24"/>
        <v>0</v>
      </c>
      <c r="J155" s="25">
        <f t="shared" si="22"/>
        <v>0</v>
      </c>
      <c r="K155" s="25">
        <f>VLOOKUP(J155,'Spezifische Werte'!$B$2:$C$4002,2,FALSE)</f>
        <v>0</v>
      </c>
      <c r="L155" s="25">
        <f t="shared" si="25"/>
        <v>0</v>
      </c>
      <c r="R155" s="25">
        <v>153</v>
      </c>
      <c r="S155" s="25">
        <v>152</v>
      </c>
      <c r="T155" s="25">
        <f t="shared" si="29"/>
        <v>1.862034283239238</v>
      </c>
      <c r="U155" s="25">
        <f t="shared" si="26"/>
        <v>1.8679583704128779</v>
      </c>
      <c r="W155" s="17">
        <f>Eingabe!H156</f>
        <v>147</v>
      </c>
      <c r="X155" s="17">
        <f t="shared" si="27"/>
        <v>1.47</v>
      </c>
      <c r="Y155" s="17">
        <f t="shared" si="28"/>
        <v>150</v>
      </c>
    </row>
    <row r="156" spans="1:25" x14ac:dyDescent="0.15">
      <c r="A156" s="82">
        <f t="shared" si="23"/>
        <v>1</v>
      </c>
      <c r="B156" s="46">
        <v>43472.375011574077</v>
      </c>
      <c r="C156" s="47">
        <f>Eingabe!G157</f>
        <v>0</v>
      </c>
      <c r="D156" s="77">
        <v>156</v>
      </c>
      <c r="E156" s="47"/>
      <c r="F156" s="25">
        <f t="shared" si="21"/>
        <v>0</v>
      </c>
      <c r="G156" s="25">
        <f>VLOOKUP(F156,'Spezifische Werte'!$B$2:$C$4002,2,FALSE)</f>
        <v>0</v>
      </c>
      <c r="H156" s="25">
        <f t="shared" si="24"/>
        <v>0</v>
      </c>
      <c r="J156" s="25">
        <f t="shared" si="22"/>
        <v>0</v>
      </c>
      <c r="K156" s="25">
        <f>VLOOKUP(J156,'Spezifische Werte'!$B$2:$C$4002,2,FALSE)</f>
        <v>0</v>
      </c>
      <c r="L156" s="25">
        <f t="shared" si="25"/>
        <v>0</v>
      </c>
      <c r="R156" s="25">
        <v>154</v>
      </c>
      <c r="S156" s="25">
        <v>153</v>
      </c>
      <c r="T156" s="25">
        <f t="shared" si="29"/>
        <v>1.862034283239238</v>
      </c>
      <c r="U156" s="25">
        <f t="shared" si="26"/>
        <v>1.8679583704128779</v>
      </c>
      <c r="W156" s="17">
        <f>Eingabe!H157</f>
        <v>141</v>
      </c>
      <c r="X156" s="17">
        <f t="shared" si="27"/>
        <v>1.41</v>
      </c>
      <c r="Y156" s="17">
        <f t="shared" si="28"/>
        <v>140</v>
      </c>
    </row>
    <row r="157" spans="1:25" x14ac:dyDescent="0.15">
      <c r="A157" s="82">
        <f t="shared" si="23"/>
        <v>1</v>
      </c>
      <c r="B157" s="46">
        <v>43472.416666666293</v>
      </c>
      <c r="C157" s="47">
        <f>Eingabe!G158</f>
        <v>1.2</v>
      </c>
      <c r="D157" s="77">
        <v>157</v>
      </c>
      <c r="E157" s="47"/>
      <c r="F157" s="25">
        <f t="shared" si="21"/>
        <v>1.79</v>
      </c>
      <c r="G157" s="25">
        <f>VLOOKUP(F157,'Spezifische Werte'!$B$2:$C$4002,2,FALSE)</f>
        <v>2.732045827896414E-4</v>
      </c>
      <c r="H157" s="25">
        <f t="shared" si="24"/>
        <v>0.54640916557928276</v>
      </c>
      <c r="J157" s="25">
        <f t="shared" si="22"/>
        <v>1.8</v>
      </c>
      <c r="K157" s="25">
        <f>VLOOKUP(J157,'Spezifische Werte'!$B$2:$C$4002,2,FALSE)</f>
        <v>2.8378103843694903E-4</v>
      </c>
      <c r="L157" s="25">
        <f t="shared" si="25"/>
        <v>0.56756207687389804</v>
      </c>
      <c r="R157" s="25">
        <v>155</v>
      </c>
      <c r="S157" s="25">
        <v>154</v>
      </c>
      <c r="T157" s="25">
        <f t="shared" si="29"/>
        <v>1.862034283239238</v>
      </c>
      <c r="U157" s="25">
        <f t="shared" si="26"/>
        <v>1.8679583704128779</v>
      </c>
      <c r="W157" s="17">
        <f>Eingabe!H158</f>
        <v>160</v>
      </c>
      <c r="X157" s="17">
        <f t="shared" si="27"/>
        <v>1.6</v>
      </c>
      <c r="Y157" s="17">
        <f t="shared" si="28"/>
        <v>160</v>
      </c>
    </row>
    <row r="158" spans="1:25" x14ac:dyDescent="0.15">
      <c r="A158" s="82">
        <f t="shared" si="23"/>
        <v>1</v>
      </c>
      <c r="B158" s="46">
        <v>43472.458333332957</v>
      </c>
      <c r="C158" s="47">
        <f>Eingabe!G159</f>
        <v>0.2</v>
      </c>
      <c r="D158" s="77">
        <v>158</v>
      </c>
      <c r="E158" s="47"/>
      <c r="F158" s="25">
        <f t="shared" si="21"/>
        <v>0.3</v>
      </c>
      <c r="G158" s="25">
        <f>VLOOKUP(F158,'Spezifische Werte'!$B$2:$C$4002,2,FALSE)</f>
        <v>0</v>
      </c>
      <c r="H158" s="25">
        <f t="shared" si="24"/>
        <v>0</v>
      </c>
      <c r="J158" s="25">
        <f t="shared" si="22"/>
        <v>0.3</v>
      </c>
      <c r="K158" s="25">
        <f>VLOOKUP(J158,'Spezifische Werte'!$B$2:$C$4002,2,FALSE)</f>
        <v>0</v>
      </c>
      <c r="L158" s="25">
        <f t="shared" si="25"/>
        <v>0</v>
      </c>
      <c r="R158" s="25">
        <v>156</v>
      </c>
      <c r="S158" s="25">
        <v>155</v>
      </c>
      <c r="T158" s="25">
        <f t="shared" si="29"/>
        <v>1.862034283239238</v>
      </c>
      <c r="U158" s="25">
        <f t="shared" si="26"/>
        <v>1.8679583704128779</v>
      </c>
      <c r="W158" s="17">
        <f>Eingabe!H159</f>
        <v>158</v>
      </c>
      <c r="X158" s="17">
        <f t="shared" si="27"/>
        <v>1.58</v>
      </c>
      <c r="Y158" s="17">
        <f t="shared" si="28"/>
        <v>160</v>
      </c>
    </row>
    <row r="159" spans="1:25" x14ac:dyDescent="0.15">
      <c r="A159" s="82">
        <f t="shared" si="23"/>
        <v>1</v>
      </c>
      <c r="B159" s="46">
        <v>43472.500011574077</v>
      </c>
      <c r="C159" s="47">
        <f>Eingabe!G160</f>
        <v>0.1</v>
      </c>
      <c r="D159" s="77">
        <v>159</v>
      </c>
      <c r="E159" s="47"/>
      <c r="F159" s="25">
        <f t="shared" si="21"/>
        <v>0.15</v>
      </c>
      <c r="G159" s="25">
        <f>VLOOKUP(F159,'Spezifische Werte'!$B$2:$C$4002,2,FALSE)</f>
        <v>0</v>
      </c>
      <c r="H159" s="25">
        <f t="shared" si="24"/>
        <v>0</v>
      </c>
      <c r="J159" s="25">
        <f t="shared" si="22"/>
        <v>0.15</v>
      </c>
      <c r="K159" s="25">
        <f>VLOOKUP(J159,'Spezifische Werte'!$B$2:$C$4002,2,FALSE)</f>
        <v>0</v>
      </c>
      <c r="L159" s="25">
        <f t="shared" si="25"/>
        <v>0</v>
      </c>
      <c r="R159" s="25">
        <v>157</v>
      </c>
      <c r="S159" s="25">
        <v>156</v>
      </c>
      <c r="T159" s="25">
        <f t="shared" si="29"/>
        <v>1.862034283239238</v>
      </c>
      <c r="U159" s="25">
        <f t="shared" si="26"/>
        <v>1.8679583704128779</v>
      </c>
      <c r="W159" s="17">
        <f>Eingabe!H160</f>
        <v>179</v>
      </c>
      <c r="X159" s="17">
        <f t="shared" si="27"/>
        <v>1.79</v>
      </c>
      <c r="Y159" s="17">
        <f t="shared" si="28"/>
        <v>180</v>
      </c>
    </row>
    <row r="160" spans="1:25" x14ac:dyDescent="0.15">
      <c r="A160" s="82">
        <f t="shared" si="23"/>
        <v>1</v>
      </c>
      <c r="B160" s="46">
        <v>43472.541666666286</v>
      </c>
      <c r="C160" s="47">
        <f>Eingabe!G161</f>
        <v>0.1</v>
      </c>
      <c r="D160" s="77">
        <v>160</v>
      </c>
      <c r="E160" s="47"/>
      <c r="F160" s="25">
        <f t="shared" si="21"/>
        <v>0.15</v>
      </c>
      <c r="G160" s="25">
        <f>VLOOKUP(F160,'Spezifische Werte'!$B$2:$C$4002,2,FALSE)</f>
        <v>0</v>
      </c>
      <c r="H160" s="25">
        <f t="shared" si="24"/>
        <v>0</v>
      </c>
      <c r="J160" s="25">
        <f t="shared" si="22"/>
        <v>0.15</v>
      </c>
      <c r="K160" s="25">
        <f>VLOOKUP(J160,'Spezifische Werte'!$B$2:$C$4002,2,FALSE)</f>
        <v>0</v>
      </c>
      <c r="L160" s="25">
        <f t="shared" si="25"/>
        <v>0</v>
      </c>
      <c r="R160" s="25">
        <v>158</v>
      </c>
      <c r="S160" s="25">
        <v>157</v>
      </c>
      <c r="T160" s="25">
        <f t="shared" si="29"/>
        <v>1.862034283239238</v>
      </c>
      <c r="U160" s="25">
        <f t="shared" si="26"/>
        <v>1.8679583704128779</v>
      </c>
      <c r="W160" s="17">
        <f>Eingabe!H161</f>
        <v>188</v>
      </c>
      <c r="X160" s="17">
        <f t="shared" si="27"/>
        <v>1.88</v>
      </c>
      <c r="Y160" s="17">
        <f t="shared" si="28"/>
        <v>190</v>
      </c>
    </row>
    <row r="161" spans="1:25" x14ac:dyDescent="0.15">
      <c r="A161" s="82">
        <f t="shared" si="23"/>
        <v>1</v>
      </c>
      <c r="B161" s="46">
        <v>43472.58333333295</v>
      </c>
      <c r="C161" s="47">
        <f>Eingabe!G162</f>
        <v>0.7</v>
      </c>
      <c r="D161" s="77">
        <v>161</v>
      </c>
      <c r="E161" s="47"/>
      <c r="F161" s="25">
        <f t="shared" si="21"/>
        <v>1.04</v>
      </c>
      <c r="G161" s="25">
        <f>VLOOKUP(F161,'Spezifische Werte'!$B$2:$C$4002,2,FALSE)</f>
        <v>0</v>
      </c>
      <c r="H161" s="25">
        <f t="shared" si="24"/>
        <v>0</v>
      </c>
      <c r="J161" s="25">
        <f t="shared" si="22"/>
        <v>1.05</v>
      </c>
      <c r="K161" s="25">
        <f>VLOOKUP(J161,'Spezifische Werte'!$B$2:$C$4002,2,FALSE)</f>
        <v>0</v>
      </c>
      <c r="L161" s="25">
        <f t="shared" si="25"/>
        <v>0</v>
      </c>
      <c r="R161" s="25">
        <v>159</v>
      </c>
      <c r="S161" s="25">
        <v>158</v>
      </c>
      <c r="T161" s="25">
        <f t="shared" si="29"/>
        <v>1.862034283239238</v>
      </c>
      <c r="U161" s="25">
        <f t="shared" si="26"/>
        <v>1.8679583704128779</v>
      </c>
      <c r="W161" s="17">
        <f>Eingabe!H162</f>
        <v>221</v>
      </c>
      <c r="X161" s="17">
        <f t="shared" si="27"/>
        <v>2.21</v>
      </c>
      <c r="Y161" s="17">
        <f t="shared" si="28"/>
        <v>220.00000000000003</v>
      </c>
    </row>
    <row r="162" spans="1:25" x14ac:dyDescent="0.15">
      <c r="A162" s="82">
        <f t="shared" si="23"/>
        <v>1</v>
      </c>
      <c r="B162" s="46">
        <v>43472.625011574077</v>
      </c>
      <c r="C162" s="47">
        <f>Eingabe!G163</f>
        <v>1.1000000000000001</v>
      </c>
      <c r="D162" s="77">
        <v>162</v>
      </c>
      <c r="E162" s="47"/>
      <c r="F162" s="25">
        <f t="shared" si="21"/>
        <v>1.64</v>
      </c>
      <c r="G162" s="25">
        <f>VLOOKUP(F162,'Spezifische Werte'!$B$2:$C$4002,2,FALSE)</f>
        <v>1.4468365948300602E-4</v>
      </c>
      <c r="H162" s="25">
        <f t="shared" si="24"/>
        <v>0.28936731896601203</v>
      </c>
      <c r="J162" s="25">
        <f t="shared" si="22"/>
        <v>1.65</v>
      </c>
      <c r="K162" s="25">
        <f>VLOOKUP(J162,'Spezifische Werte'!$B$2:$C$4002,2,FALSE)</f>
        <v>1.5161429771714323E-4</v>
      </c>
      <c r="L162" s="25">
        <f t="shared" si="25"/>
        <v>0.30322859543428649</v>
      </c>
      <c r="R162" s="25">
        <v>160</v>
      </c>
      <c r="S162" s="25">
        <v>159</v>
      </c>
      <c r="T162" s="25">
        <f t="shared" si="29"/>
        <v>1.862034283239238</v>
      </c>
      <c r="U162" s="25">
        <f t="shared" si="26"/>
        <v>1.8679583704128779</v>
      </c>
      <c r="W162" s="17">
        <f>Eingabe!H163</f>
        <v>229</v>
      </c>
      <c r="X162" s="17">
        <f t="shared" si="27"/>
        <v>2.29</v>
      </c>
      <c r="Y162" s="17">
        <f t="shared" si="28"/>
        <v>229.99999999999997</v>
      </c>
    </row>
    <row r="163" spans="1:25" x14ac:dyDescent="0.15">
      <c r="A163" s="82">
        <f t="shared" si="23"/>
        <v>1</v>
      </c>
      <c r="B163" s="46">
        <v>43472.666666666279</v>
      </c>
      <c r="C163" s="47">
        <f>Eingabe!G164</f>
        <v>1.5</v>
      </c>
      <c r="D163" s="77">
        <v>163</v>
      </c>
      <c r="E163" s="47"/>
      <c r="F163" s="25">
        <f t="shared" si="21"/>
        <v>2.2400000000000002</v>
      </c>
      <c r="G163" s="25">
        <f>VLOOKUP(F163,'Spezifische Werte'!$B$2:$C$4002,2,FALSE)</f>
        <v>1.1193746192255218E-3</v>
      </c>
      <c r="H163" s="25">
        <f t="shared" si="24"/>
        <v>2.2387492384510437</v>
      </c>
      <c r="J163" s="25">
        <f t="shared" si="22"/>
        <v>2.25</v>
      </c>
      <c r="K163" s="25">
        <f>VLOOKUP(J163,'Spezifische Werte'!$B$2:$C$4002,2,FALSE)</f>
        <v>1.1487981333340618E-3</v>
      </c>
      <c r="L163" s="25">
        <f t="shared" si="25"/>
        <v>2.2975962666681236</v>
      </c>
      <c r="R163" s="25">
        <v>161</v>
      </c>
      <c r="S163" s="25">
        <v>160</v>
      </c>
      <c r="T163" s="25">
        <f t="shared" si="29"/>
        <v>1.862034283239238</v>
      </c>
      <c r="U163" s="25">
        <f t="shared" si="26"/>
        <v>1.8679583704128779</v>
      </c>
      <c r="W163" s="17">
        <f>Eingabe!H164</f>
        <v>211</v>
      </c>
      <c r="X163" s="17">
        <f t="shared" si="27"/>
        <v>2.11</v>
      </c>
      <c r="Y163" s="17">
        <f t="shared" si="28"/>
        <v>210</v>
      </c>
    </row>
    <row r="164" spans="1:25" x14ac:dyDescent="0.15">
      <c r="A164" s="82">
        <f t="shared" si="23"/>
        <v>1</v>
      </c>
      <c r="B164" s="46">
        <v>43472.708333332943</v>
      </c>
      <c r="C164" s="47">
        <f>Eingabe!G165</f>
        <v>1.6</v>
      </c>
      <c r="D164" s="77">
        <v>164</v>
      </c>
      <c r="E164" s="47"/>
      <c r="F164" s="25">
        <f t="shared" si="21"/>
        <v>2.39</v>
      </c>
      <c r="G164" s="25">
        <f>VLOOKUP(F164,'Spezifische Werte'!$B$2:$C$4002,2,FALSE)</f>
        <v>1.6182188036419766E-3</v>
      </c>
      <c r="H164" s="25">
        <f t="shared" si="24"/>
        <v>3.2364376072839534</v>
      </c>
      <c r="J164" s="25">
        <f t="shared" si="22"/>
        <v>2.4</v>
      </c>
      <c r="K164" s="25">
        <f>VLOOKUP(J164,'Spezifische Werte'!$B$2:$C$4002,2,FALSE)</f>
        <v>1.6560687882273774E-3</v>
      </c>
      <c r="L164" s="25">
        <f t="shared" si="25"/>
        <v>3.3121375764547549</v>
      </c>
      <c r="R164" s="25">
        <v>162</v>
      </c>
      <c r="S164" s="25">
        <v>161</v>
      </c>
      <c r="T164" s="25">
        <f t="shared" si="29"/>
        <v>1.862034283239238</v>
      </c>
      <c r="U164" s="25">
        <f t="shared" si="26"/>
        <v>1.8679583704128779</v>
      </c>
      <c r="W164" s="17">
        <f>Eingabe!H165</f>
        <v>208</v>
      </c>
      <c r="X164" s="17">
        <f t="shared" si="27"/>
        <v>2.08</v>
      </c>
      <c r="Y164" s="17">
        <f t="shared" si="28"/>
        <v>210</v>
      </c>
    </row>
    <row r="165" spans="1:25" x14ac:dyDescent="0.15">
      <c r="A165" s="82">
        <f t="shared" si="23"/>
        <v>1</v>
      </c>
      <c r="B165" s="46">
        <v>43472.750011574077</v>
      </c>
      <c r="C165" s="47">
        <f>Eingabe!G166</f>
        <v>1.7</v>
      </c>
      <c r="D165" s="77">
        <v>165</v>
      </c>
      <c r="E165" s="47"/>
      <c r="F165" s="25">
        <f t="shared" si="21"/>
        <v>2.54</v>
      </c>
      <c r="G165" s="25">
        <f>VLOOKUP(F165,'Spezifische Werte'!$B$2:$C$4002,2,FALSE)</f>
        <v>2.3517714395877558E-3</v>
      </c>
      <c r="H165" s="25">
        <f t="shared" si="24"/>
        <v>4.7035428791755116</v>
      </c>
      <c r="J165" s="25">
        <f t="shared" si="22"/>
        <v>2.5499999999999998</v>
      </c>
      <c r="K165" s="25">
        <f>VLOOKUP(J165,'Spezifische Werte'!$B$2:$C$4002,2,FALSE)</f>
        <v>2.4279301551432594E-3</v>
      </c>
      <c r="L165" s="25">
        <f t="shared" si="25"/>
        <v>4.855860310286519</v>
      </c>
      <c r="R165" s="25">
        <v>163</v>
      </c>
      <c r="S165" s="25">
        <v>162</v>
      </c>
      <c r="T165" s="25">
        <f t="shared" si="29"/>
        <v>1.862034283239238</v>
      </c>
      <c r="U165" s="25">
        <f t="shared" si="26"/>
        <v>1.8679583704128779</v>
      </c>
      <c r="W165" s="17">
        <f>Eingabe!H166</f>
        <v>220</v>
      </c>
      <c r="X165" s="17">
        <f t="shared" si="27"/>
        <v>2.2000000000000002</v>
      </c>
      <c r="Y165" s="17">
        <f t="shared" si="28"/>
        <v>220.00000000000003</v>
      </c>
    </row>
    <row r="166" spans="1:25" x14ac:dyDescent="0.15">
      <c r="A166" s="82">
        <f t="shared" si="23"/>
        <v>1</v>
      </c>
      <c r="B166" s="46">
        <v>43472.791666666271</v>
      </c>
      <c r="C166" s="47">
        <f>Eingabe!G167</f>
        <v>1.5</v>
      </c>
      <c r="D166" s="77">
        <v>166</v>
      </c>
      <c r="E166" s="47"/>
      <c r="F166" s="25">
        <f t="shared" si="21"/>
        <v>2.2400000000000002</v>
      </c>
      <c r="G166" s="25">
        <f>VLOOKUP(F166,'Spezifische Werte'!$B$2:$C$4002,2,FALSE)</f>
        <v>1.1193746192255218E-3</v>
      </c>
      <c r="H166" s="25">
        <f t="shared" si="24"/>
        <v>2.2387492384510437</v>
      </c>
      <c r="J166" s="25">
        <f t="shared" si="22"/>
        <v>2.25</v>
      </c>
      <c r="K166" s="25">
        <f>VLOOKUP(J166,'Spezifische Werte'!$B$2:$C$4002,2,FALSE)</f>
        <v>1.1487981333340618E-3</v>
      </c>
      <c r="L166" s="25">
        <f t="shared" si="25"/>
        <v>2.2975962666681236</v>
      </c>
      <c r="R166" s="25">
        <v>164</v>
      </c>
      <c r="S166" s="25">
        <v>163</v>
      </c>
      <c r="T166" s="25">
        <f t="shared" si="29"/>
        <v>1.862034283239238</v>
      </c>
      <c r="U166" s="25">
        <f t="shared" si="26"/>
        <v>1.8679583704128779</v>
      </c>
      <c r="W166" s="17">
        <f>Eingabe!H167</f>
        <v>230</v>
      </c>
      <c r="X166" s="17">
        <f t="shared" si="27"/>
        <v>2.2999999999999998</v>
      </c>
      <c r="Y166" s="17">
        <f t="shared" si="28"/>
        <v>229.99999999999997</v>
      </c>
    </row>
    <row r="167" spans="1:25" x14ac:dyDescent="0.15">
      <c r="A167" s="82">
        <f t="shared" si="23"/>
        <v>1</v>
      </c>
      <c r="B167" s="46">
        <v>43472.833333332936</v>
      </c>
      <c r="C167" s="47">
        <f>Eingabe!G168</f>
        <v>1.9</v>
      </c>
      <c r="D167" s="77">
        <v>167</v>
      </c>
      <c r="E167" s="47"/>
      <c r="F167" s="25">
        <f t="shared" si="21"/>
        <v>2.83</v>
      </c>
      <c r="G167" s="25">
        <f>VLOOKUP(F167,'Spezifische Werte'!$B$2:$C$4002,2,FALSE)</f>
        <v>5.3996541966473566E-3</v>
      </c>
      <c r="H167" s="25">
        <f t="shared" si="24"/>
        <v>10.799308393294714</v>
      </c>
      <c r="J167" s="25">
        <f t="shared" si="22"/>
        <v>2.85</v>
      </c>
      <c r="K167" s="25">
        <f>VLOOKUP(J167,'Spezifische Werte'!$B$2:$C$4002,2,FALSE)</f>
        <v>5.6714421172963415E-3</v>
      </c>
      <c r="L167" s="25">
        <f t="shared" si="25"/>
        <v>11.342884234592683</v>
      </c>
      <c r="R167" s="25">
        <v>165</v>
      </c>
      <c r="S167" s="25">
        <v>164</v>
      </c>
      <c r="T167" s="25">
        <f t="shared" si="29"/>
        <v>1.8488173081676611</v>
      </c>
      <c r="U167" s="25">
        <f t="shared" si="26"/>
        <v>1.8550741706347686</v>
      </c>
      <c r="W167" s="17">
        <f>Eingabe!H168</f>
        <v>230</v>
      </c>
      <c r="X167" s="17">
        <f t="shared" si="27"/>
        <v>2.2999999999999998</v>
      </c>
      <c r="Y167" s="17">
        <f t="shared" si="28"/>
        <v>229.99999999999997</v>
      </c>
    </row>
    <row r="168" spans="1:25" x14ac:dyDescent="0.15">
      <c r="A168" s="82">
        <f t="shared" si="23"/>
        <v>1</v>
      </c>
      <c r="B168" s="46">
        <v>43472.875011574077</v>
      </c>
      <c r="C168" s="47">
        <f>Eingabe!G169</f>
        <v>1.9</v>
      </c>
      <c r="D168" s="77">
        <v>168</v>
      </c>
      <c r="E168" s="47"/>
      <c r="F168" s="25">
        <f t="shared" si="21"/>
        <v>2.83</v>
      </c>
      <c r="G168" s="25">
        <f>VLOOKUP(F168,'Spezifische Werte'!$B$2:$C$4002,2,FALSE)</f>
        <v>5.3996541966473566E-3</v>
      </c>
      <c r="H168" s="25">
        <f t="shared" si="24"/>
        <v>10.799308393294714</v>
      </c>
      <c r="J168" s="25">
        <f t="shared" si="22"/>
        <v>2.85</v>
      </c>
      <c r="K168" s="25">
        <f>VLOOKUP(J168,'Spezifische Werte'!$B$2:$C$4002,2,FALSE)</f>
        <v>5.6714421172963415E-3</v>
      </c>
      <c r="L168" s="25">
        <f t="shared" si="25"/>
        <v>11.342884234592683</v>
      </c>
      <c r="R168" s="25">
        <v>166</v>
      </c>
      <c r="S168" s="25">
        <v>165</v>
      </c>
      <c r="T168" s="25">
        <f t="shared" si="29"/>
        <v>1.8488173081676611</v>
      </c>
      <c r="U168" s="25">
        <f t="shared" si="26"/>
        <v>1.8550741706347686</v>
      </c>
      <c r="W168" s="17">
        <f>Eingabe!H169</f>
        <v>229</v>
      </c>
      <c r="X168" s="17">
        <f t="shared" si="27"/>
        <v>2.29</v>
      </c>
      <c r="Y168" s="17">
        <f t="shared" si="28"/>
        <v>229.99999999999997</v>
      </c>
    </row>
    <row r="169" spans="1:25" x14ac:dyDescent="0.15">
      <c r="A169" s="82">
        <f t="shared" si="23"/>
        <v>1</v>
      </c>
      <c r="B169" s="46">
        <v>43472.916666666264</v>
      </c>
      <c r="C169" s="47">
        <f>Eingabe!G170</f>
        <v>1.8</v>
      </c>
      <c r="D169" s="77">
        <v>169</v>
      </c>
      <c r="E169" s="47"/>
      <c r="F169" s="25">
        <f t="shared" si="21"/>
        <v>2.69</v>
      </c>
      <c r="G169" s="25">
        <f>VLOOKUP(F169,'Spezifische Werte'!$B$2:$C$4002,2,FALSE)</f>
        <v>3.715149232963236E-3</v>
      </c>
      <c r="H169" s="25">
        <f t="shared" si="24"/>
        <v>7.4302984659264721</v>
      </c>
      <c r="J169" s="25">
        <f t="shared" si="22"/>
        <v>2.7</v>
      </c>
      <c r="K169" s="25">
        <f>VLOOKUP(J169,'Spezifische Werte'!$B$2:$C$4002,2,FALSE)</f>
        <v>3.8225571704766847E-3</v>
      </c>
      <c r="L169" s="25">
        <f t="shared" si="25"/>
        <v>7.6451143409533691</v>
      </c>
      <c r="R169" s="25">
        <v>167</v>
      </c>
      <c r="S169" s="25">
        <v>166</v>
      </c>
      <c r="T169" s="25">
        <f t="shared" si="29"/>
        <v>1.8488173081676611</v>
      </c>
      <c r="U169" s="25">
        <f t="shared" si="26"/>
        <v>1.8550741706347686</v>
      </c>
      <c r="W169" s="17">
        <f>Eingabe!H170</f>
        <v>219</v>
      </c>
      <c r="X169" s="17">
        <f t="shared" si="27"/>
        <v>2.19</v>
      </c>
      <c r="Y169" s="17">
        <f t="shared" si="28"/>
        <v>220.00000000000003</v>
      </c>
    </row>
    <row r="170" spans="1:25" x14ac:dyDescent="0.15">
      <c r="A170" s="82">
        <f t="shared" si="23"/>
        <v>1</v>
      </c>
      <c r="B170" s="46">
        <v>43472.958333332928</v>
      </c>
      <c r="C170" s="47">
        <f>Eingabe!G171</f>
        <v>1.8</v>
      </c>
      <c r="D170" s="77">
        <v>170</v>
      </c>
      <c r="E170" s="47"/>
      <c r="F170" s="25">
        <f t="shared" si="21"/>
        <v>2.69</v>
      </c>
      <c r="G170" s="25">
        <f>VLOOKUP(F170,'Spezifische Werte'!$B$2:$C$4002,2,FALSE)</f>
        <v>3.715149232963236E-3</v>
      </c>
      <c r="H170" s="25">
        <f t="shared" si="24"/>
        <v>7.4302984659264721</v>
      </c>
      <c r="J170" s="25">
        <f t="shared" si="22"/>
        <v>2.7</v>
      </c>
      <c r="K170" s="25">
        <f>VLOOKUP(J170,'Spezifische Werte'!$B$2:$C$4002,2,FALSE)</f>
        <v>3.8225571704766847E-3</v>
      </c>
      <c r="L170" s="25">
        <f t="shared" si="25"/>
        <v>7.6451143409533691</v>
      </c>
      <c r="R170" s="25">
        <v>168</v>
      </c>
      <c r="S170" s="25">
        <v>167</v>
      </c>
      <c r="T170" s="25">
        <f t="shared" si="29"/>
        <v>1.8488173081676611</v>
      </c>
      <c r="U170" s="25">
        <f t="shared" si="26"/>
        <v>1.8550741706347686</v>
      </c>
      <c r="W170" s="17">
        <f>Eingabe!H171</f>
        <v>231</v>
      </c>
      <c r="X170" s="17">
        <f t="shared" si="27"/>
        <v>2.31</v>
      </c>
      <c r="Y170" s="17">
        <f t="shared" si="28"/>
        <v>229.99999999999997</v>
      </c>
    </row>
    <row r="171" spans="1:25" x14ac:dyDescent="0.15">
      <c r="A171" s="82">
        <f t="shared" si="23"/>
        <v>1</v>
      </c>
      <c r="B171" s="46">
        <v>43473.000011574077</v>
      </c>
      <c r="C171" s="47">
        <f>Eingabe!G172</f>
        <v>1.4</v>
      </c>
      <c r="D171" s="77">
        <v>171</v>
      </c>
      <c r="E171" s="47"/>
      <c r="F171" s="25">
        <f t="shared" si="21"/>
        <v>2.09</v>
      </c>
      <c r="G171" s="25">
        <f>VLOOKUP(F171,'Spezifische Werte'!$B$2:$C$4002,2,FALSE)</f>
        <v>7.3732435985694874E-4</v>
      </c>
      <c r="H171" s="25">
        <f t="shared" si="24"/>
        <v>1.4746487197138975</v>
      </c>
      <c r="J171" s="25">
        <f t="shared" si="22"/>
        <v>2.1</v>
      </c>
      <c r="K171" s="25">
        <f>VLOOKUP(J171,'Spezifische Werte'!$B$2:$C$4002,2,FALSE)</f>
        <v>7.595217950017582E-4</v>
      </c>
      <c r="L171" s="25">
        <f t="shared" si="25"/>
        <v>1.5190435900035164</v>
      </c>
      <c r="R171" s="25">
        <v>169</v>
      </c>
      <c r="S171" s="25">
        <v>168</v>
      </c>
      <c r="T171" s="25">
        <f t="shared" si="29"/>
        <v>1.8488173081676611</v>
      </c>
      <c r="U171" s="25">
        <f t="shared" si="26"/>
        <v>1.8550741706347686</v>
      </c>
      <c r="W171" s="17">
        <f>Eingabe!H172</f>
        <v>229</v>
      </c>
      <c r="X171" s="17">
        <f t="shared" si="27"/>
        <v>2.29</v>
      </c>
      <c r="Y171" s="17">
        <f t="shared" si="28"/>
        <v>229.99999999999997</v>
      </c>
    </row>
    <row r="172" spans="1:25" x14ac:dyDescent="0.15">
      <c r="A172" s="82">
        <f t="shared" si="23"/>
        <v>1</v>
      </c>
      <c r="B172" s="46">
        <v>43473.041666666257</v>
      </c>
      <c r="C172" s="47">
        <f>Eingabe!G173</f>
        <v>2.1</v>
      </c>
      <c r="D172" s="77">
        <v>172</v>
      </c>
      <c r="E172" s="47"/>
      <c r="F172" s="25">
        <f t="shared" si="21"/>
        <v>3.13</v>
      </c>
      <c r="G172" s="25">
        <f>VLOOKUP(F172,'Spezifische Werte'!$B$2:$C$4002,2,FALSE)</f>
        <v>1.0589326186624812E-2</v>
      </c>
      <c r="H172" s="25">
        <f t="shared" si="24"/>
        <v>21.178652373249626</v>
      </c>
      <c r="J172" s="25">
        <f t="shared" si="22"/>
        <v>3.15</v>
      </c>
      <c r="K172" s="25">
        <f>VLOOKUP(J172,'Spezifische Werte'!$B$2:$C$4002,2,FALSE)</f>
        <v>1.1019016897018549E-2</v>
      </c>
      <c r="L172" s="25">
        <f t="shared" si="25"/>
        <v>22.038033794037098</v>
      </c>
      <c r="R172" s="25">
        <v>170</v>
      </c>
      <c r="S172" s="25">
        <v>169</v>
      </c>
      <c r="T172" s="25">
        <f t="shared" si="29"/>
        <v>1.8488173081676611</v>
      </c>
      <c r="U172" s="25">
        <f t="shared" si="26"/>
        <v>1.8550741706347686</v>
      </c>
      <c r="W172" s="17">
        <f>Eingabe!H173</f>
        <v>228</v>
      </c>
      <c r="X172" s="17">
        <f t="shared" si="27"/>
        <v>2.2799999999999998</v>
      </c>
      <c r="Y172" s="17">
        <f t="shared" si="28"/>
        <v>229.99999999999997</v>
      </c>
    </row>
    <row r="173" spans="1:25" x14ac:dyDescent="0.15">
      <c r="A173" s="82">
        <f t="shared" si="23"/>
        <v>1</v>
      </c>
      <c r="B173" s="46">
        <v>43473.083333332921</v>
      </c>
      <c r="C173" s="47">
        <f>Eingabe!G174</f>
        <v>1.6</v>
      </c>
      <c r="D173" s="77">
        <v>173</v>
      </c>
      <c r="E173" s="47"/>
      <c r="F173" s="25">
        <f t="shared" si="21"/>
        <v>2.39</v>
      </c>
      <c r="G173" s="25">
        <f>VLOOKUP(F173,'Spezifische Werte'!$B$2:$C$4002,2,FALSE)</f>
        <v>1.6182188036419766E-3</v>
      </c>
      <c r="H173" s="25">
        <f t="shared" si="24"/>
        <v>3.2364376072839534</v>
      </c>
      <c r="J173" s="25">
        <f t="shared" si="22"/>
        <v>2.4</v>
      </c>
      <c r="K173" s="25">
        <f>VLOOKUP(J173,'Spezifische Werte'!$B$2:$C$4002,2,FALSE)</f>
        <v>1.6560687882273774E-3</v>
      </c>
      <c r="L173" s="25">
        <f t="shared" si="25"/>
        <v>3.3121375764547549</v>
      </c>
      <c r="R173" s="25">
        <v>171</v>
      </c>
      <c r="S173" s="25">
        <v>170</v>
      </c>
      <c r="T173" s="25">
        <f t="shared" si="29"/>
        <v>1.8488173081676611</v>
      </c>
      <c r="U173" s="25">
        <f t="shared" si="26"/>
        <v>1.8550741706347686</v>
      </c>
      <c r="W173" s="17">
        <f>Eingabe!H174</f>
        <v>250</v>
      </c>
      <c r="X173" s="17">
        <f t="shared" si="27"/>
        <v>2.5</v>
      </c>
      <c r="Y173" s="17">
        <f t="shared" si="28"/>
        <v>250</v>
      </c>
    </row>
    <row r="174" spans="1:25" x14ac:dyDescent="0.15">
      <c r="A174" s="82">
        <f t="shared" si="23"/>
        <v>1</v>
      </c>
      <c r="B174" s="46">
        <v>43473.125011574077</v>
      </c>
      <c r="C174" s="47">
        <f>Eingabe!G175</f>
        <v>1.9</v>
      </c>
      <c r="D174" s="77">
        <v>174</v>
      </c>
      <c r="E174" s="47"/>
      <c r="F174" s="25">
        <f t="shared" si="21"/>
        <v>2.83</v>
      </c>
      <c r="G174" s="25">
        <f>VLOOKUP(F174,'Spezifische Werte'!$B$2:$C$4002,2,FALSE)</f>
        <v>5.3996541966473566E-3</v>
      </c>
      <c r="H174" s="25">
        <f t="shared" si="24"/>
        <v>10.799308393294714</v>
      </c>
      <c r="J174" s="25">
        <f t="shared" si="22"/>
        <v>2.85</v>
      </c>
      <c r="K174" s="25">
        <f>VLOOKUP(J174,'Spezifische Werte'!$B$2:$C$4002,2,FALSE)</f>
        <v>5.6714421172963415E-3</v>
      </c>
      <c r="L174" s="25">
        <f t="shared" si="25"/>
        <v>11.342884234592683</v>
      </c>
      <c r="R174" s="25">
        <v>172</v>
      </c>
      <c r="S174" s="25">
        <v>171</v>
      </c>
      <c r="T174" s="25">
        <f t="shared" si="29"/>
        <v>1.8488173081676611</v>
      </c>
      <c r="U174" s="25">
        <f t="shared" si="26"/>
        <v>1.8550741706347686</v>
      </c>
      <c r="W174" s="17">
        <f>Eingabe!H175</f>
        <v>260</v>
      </c>
      <c r="X174" s="17">
        <f t="shared" si="27"/>
        <v>2.6</v>
      </c>
      <c r="Y174" s="17">
        <f t="shared" si="28"/>
        <v>260</v>
      </c>
    </row>
    <row r="175" spans="1:25" x14ac:dyDescent="0.15">
      <c r="A175" s="82">
        <f t="shared" si="23"/>
        <v>1</v>
      </c>
      <c r="B175" s="46">
        <v>43473.16666666625</v>
      </c>
      <c r="C175" s="47">
        <f>Eingabe!G176</f>
        <v>2.2000000000000002</v>
      </c>
      <c r="D175" s="77">
        <v>175</v>
      </c>
      <c r="E175" s="47"/>
      <c r="F175" s="25">
        <f t="shared" si="21"/>
        <v>3.28</v>
      </c>
      <c r="G175" s="25">
        <f>VLOOKUP(F175,'Spezifische Werte'!$B$2:$C$4002,2,FALSE)</f>
        <v>1.4036237149224865E-2</v>
      </c>
      <c r="H175" s="25">
        <f t="shared" si="24"/>
        <v>28.07247429844973</v>
      </c>
      <c r="J175" s="25">
        <f t="shared" si="22"/>
        <v>3.3</v>
      </c>
      <c r="K175" s="25">
        <f>VLOOKUP(J175,'Spezifische Werte'!$B$2:$C$4002,2,FALSE)</f>
        <v>1.4533450192857693E-2</v>
      </c>
      <c r="L175" s="25">
        <f t="shared" si="25"/>
        <v>29.066900385715385</v>
      </c>
      <c r="R175" s="25">
        <v>173</v>
      </c>
      <c r="S175" s="25">
        <v>172</v>
      </c>
      <c r="T175" s="25">
        <f t="shared" si="29"/>
        <v>1.8488173081676611</v>
      </c>
      <c r="U175" s="25">
        <f t="shared" si="26"/>
        <v>1.8550741706347686</v>
      </c>
      <c r="W175" s="17">
        <f>Eingabe!H176</f>
        <v>248</v>
      </c>
      <c r="X175" s="17">
        <f t="shared" si="27"/>
        <v>2.48</v>
      </c>
      <c r="Y175" s="17">
        <f t="shared" si="28"/>
        <v>250</v>
      </c>
    </row>
    <row r="176" spans="1:25" x14ac:dyDescent="0.15">
      <c r="A176" s="82">
        <f t="shared" si="23"/>
        <v>1</v>
      </c>
      <c r="B176" s="46">
        <v>43473.208333332914</v>
      </c>
      <c r="C176" s="47">
        <f>Eingabe!G177</f>
        <v>2.5</v>
      </c>
      <c r="D176" s="77">
        <v>176</v>
      </c>
      <c r="E176" s="47"/>
      <c r="F176" s="25">
        <f t="shared" si="21"/>
        <v>3.73</v>
      </c>
      <c r="G176" s="25">
        <f>VLOOKUP(F176,'Spezifische Werte'!$B$2:$C$4002,2,FALSE)</f>
        <v>2.895161356886641E-2</v>
      </c>
      <c r="H176" s="25">
        <f t="shared" si="24"/>
        <v>57.90322713773282</v>
      </c>
      <c r="J176" s="25">
        <f t="shared" si="22"/>
        <v>3.75</v>
      </c>
      <c r="K176" s="25">
        <f>VLOOKUP(J176,'Spezifische Werte'!$B$2:$C$4002,2,FALSE)</f>
        <v>2.9822636466446242E-2</v>
      </c>
      <c r="L176" s="25">
        <f t="shared" si="25"/>
        <v>59.645272932892482</v>
      </c>
      <c r="R176" s="25">
        <v>174</v>
      </c>
      <c r="S176" s="25">
        <v>173</v>
      </c>
      <c r="T176" s="25">
        <f t="shared" si="29"/>
        <v>1.8488173081676611</v>
      </c>
      <c r="U176" s="25">
        <f t="shared" si="26"/>
        <v>1.8550741706347686</v>
      </c>
      <c r="W176" s="17">
        <f>Eingabe!H177</f>
        <v>248</v>
      </c>
      <c r="X176" s="17">
        <f t="shared" si="27"/>
        <v>2.48</v>
      </c>
      <c r="Y176" s="17">
        <f t="shared" si="28"/>
        <v>250</v>
      </c>
    </row>
    <row r="177" spans="1:25" x14ac:dyDescent="0.15">
      <c r="A177" s="82">
        <f t="shared" si="23"/>
        <v>1</v>
      </c>
      <c r="B177" s="46">
        <v>43473.250011574077</v>
      </c>
      <c r="C177" s="47">
        <f>Eingabe!G178</f>
        <v>2.2999999999999998</v>
      </c>
      <c r="D177" s="77">
        <v>177</v>
      </c>
      <c r="E177" s="47"/>
      <c r="F177" s="25">
        <f t="shared" si="21"/>
        <v>3.43</v>
      </c>
      <c r="G177" s="25">
        <f>VLOOKUP(F177,'Spezifische Werte'!$B$2:$C$4002,2,FALSE)</f>
        <v>1.7964243573129882E-2</v>
      </c>
      <c r="H177" s="25">
        <f t="shared" si="24"/>
        <v>35.928487146259762</v>
      </c>
      <c r="J177" s="25">
        <f t="shared" si="22"/>
        <v>3.45</v>
      </c>
      <c r="K177" s="25">
        <f>VLOOKUP(J177,'Spezifische Werte'!$B$2:$C$4002,2,FALSE)</f>
        <v>1.8521187553697735E-2</v>
      </c>
      <c r="L177" s="25">
        <f t="shared" si="25"/>
        <v>37.042375107395472</v>
      </c>
      <c r="R177" s="25">
        <v>175</v>
      </c>
      <c r="S177" s="25">
        <v>174</v>
      </c>
      <c r="T177" s="25">
        <f t="shared" si="29"/>
        <v>1.8488173081676611</v>
      </c>
      <c r="U177" s="25">
        <f t="shared" si="26"/>
        <v>1.8550741706347686</v>
      </c>
      <c r="W177" s="17">
        <f>Eingabe!H178</f>
        <v>247</v>
      </c>
      <c r="X177" s="17">
        <f t="shared" si="27"/>
        <v>2.4700000000000002</v>
      </c>
      <c r="Y177" s="17">
        <f t="shared" si="28"/>
        <v>250</v>
      </c>
    </row>
    <row r="178" spans="1:25" x14ac:dyDescent="0.15">
      <c r="A178" s="82">
        <f t="shared" si="23"/>
        <v>1</v>
      </c>
      <c r="B178" s="46">
        <v>43473.291666666242</v>
      </c>
      <c r="C178" s="47">
        <f>Eingabe!G179</f>
        <v>3.3</v>
      </c>
      <c r="D178" s="77">
        <v>178</v>
      </c>
      <c r="E178" s="47"/>
      <c r="F178" s="25">
        <f t="shared" si="21"/>
        <v>4.92</v>
      </c>
      <c r="G178" s="25">
        <f>VLOOKUP(F178,'Spezifische Werte'!$B$2:$C$4002,2,FALSE)</f>
        <v>8.7079957720259088E-2</v>
      </c>
      <c r="H178" s="25">
        <f t="shared" si="24"/>
        <v>174.15991544051818</v>
      </c>
      <c r="J178" s="25">
        <f t="shared" si="22"/>
        <v>4.95</v>
      </c>
      <c r="K178" s="25">
        <f>VLOOKUP(J178,'Spezifische Werte'!$B$2:$C$4002,2,FALSE)</f>
        <v>8.884038911585862E-2</v>
      </c>
      <c r="L178" s="25">
        <f t="shared" si="25"/>
        <v>177.68077823171723</v>
      </c>
      <c r="R178" s="25">
        <v>176</v>
      </c>
      <c r="S178" s="25">
        <v>175</v>
      </c>
      <c r="T178" s="25">
        <f t="shared" si="29"/>
        <v>1.8488173081676611</v>
      </c>
      <c r="U178" s="25">
        <f t="shared" si="26"/>
        <v>1.8550741706347686</v>
      </c>
      <c r="W178" s="17">
        <f>Eingabe!H179</f>
        <v>249</v>
      </c>
      <c r="X178" s="17">
        <f t="shared" si="27"/>
        <v>2.4900000000000002</v>
      </c>
      <c r="Y178" s="17">
        <f t="shared" si="28"/>
        <v>250</v>
      </c>
    </row>
    <row r="179" spans="1:25" x14ac:dyDescent="0.15">
      <c r="A179" s="82">
        <f t="shared" si="23"/>
        <v>1</v>
      </c>
      <c r="B179" s="46">
        <v>43473.333333332906</v>
      </c>
      <c r="C179" s="47">
        <f>Eingabe!G180</f>
        <v>2.7</v>
      </c>
      <c r="D179" s="77">
        <v>179</v>
      </c>
      <c r="E179" s="47"/>
      <c r="F179" s="25">
        <f t="shared" si="21"/>
        <v>4.03</v>
      </c>
      <c r="G179" s="25">
        <f>VLOOKUP(F179,'Spezifische Werte'!$B$2:$C$4002,2,FALSE)</f>
        <v>4.2666657265334036E-2</v>
      </c>
      <c r="H179" s="25">
        <f t="shared" si="24"/>
        <v>85.333314530668076</v>
      </c>
      <c r="J179" s="25">
        <f t="shared" si="22"/>
        <v>4.05</v>
      </c>
      <c r="K179" s="25">
        <f>VLOOKUP(J179,'Spezifische Werte'!$B$2:$C$4002,2,FALSE)</f>
        <v>4.3597034083331404E-2</v>
      </c>
      <c r="L179" s="25">
        <f t="shared" si="25"/>
        <v>87.194068166662802</v>
      </c>
      <c r="R179" s="25">
        <v>177</v>
      </c>
      <c r="S179" s="25">
        <v>176</v>
      </c>
      <c r="T179" s="25">
        <f t="shared" si="29"/>
        <v>1.8348824051484054</v>
      </c>
      <c r="U179" s="25">
        <f t="shared" si="26"/>
        <v>1.8414751216573204</v>
      </c>
      <c r="W179" s="17">
        <f>Eingabe!H180</f>
        <v>250</v>
      </c>
      <c r="X179" s="17">
        <f t="shared" si="27"/>
        <v>2.5</v>
      </c>
      <c r="Y179" s="17">
        <f t="shared" si="28"/>
        <v>250</v>
      </c>
    </row>
    <row r="180" spans="1:25" x14ac:dyDescent="0.15">
      <c r="A180" s="82">
        <f t="shared" si="23"/>
        <v>1</v>
      </c>
      <c r="B180" s="46">
        <v>43473.375011574077</v>
      </c>
      <c r="C180" s="47">
        <f>Eingabe!G181</f>
        <v>2.4</v>
      </c>
      <c r="D180" s="77">
        <v>180</v>
      </c>
      <c r="E180" s="47"/>
      <c r="F180" s="25">
        <f t="shared" si="21"/>
        <v>3.58</v>
      </c>
      <c r="G180" s="25">
        <f>VLOOKUP(F180,'Spezifische Werte'!$B$2:$C$4002,2,FALSE)</f>
        <v>2.2829235995572409E-2</v>
      </c>
      <c r="H180" s="25">
        <f t="shared" si="24"/>
        <v>45.658471991144815</v>
      </c>
      <c r="J180" s="25">
        <f t="shared" si="22"/>
        <v>3.6</v>
      </c>
      <c r="K180" s="25">
        <f>VLOOKUP(J180,'Spezifische Werte'!$B$2:$C$4002,2,FALSE)</f>
        <v>2.3596471134930203E-2</v>
      </c>
      <c r="L180" s="25">
        <f t="shared" si="25"/>
        <v>47.19294226986041</v>
      </c>
      <c r="R180" s="25">
        <v>178</v>
      </c>
      <c r="S180" s="25">
        <v>177</v>
      </c>
      <c r="T180" s="25">
        <f t="shared" si="29"/>
        <v>1.8348824051484054</v>
      </c>
      <c r="U180" s="25">
        <f t="shared" si="26"/>
        <v>1.8414751216573204</v>
      </c>
      <c r="W180" s="17">
        <f>Eingabe!H181</f>
        <v>251</v>
      </c>
      <c r="X180" s="17">
        <f t="shared" si="27"/>
        <v>2.5099999999999998</v>
      </c>
      <c r="Y180" s="17">
        <f t="shared" si="28"/>
        <v>250</v>
      </c>
    </row>
    <row r="181" spans="1:25" x14ac:dyDescent="0.15">
      <c r="A181" s="82">
        <f t="shared" si="23"/>
        <v>1</v>
      </c>
      <c r="B181" s="46">
        <v>43473.416666666235</v>
      </c>
      <c r="C181" s="47">
        <f>Eingabe!G182</f>
        <v>2.1</v>
      </c>
      <c r="D181" s="77">
        <v>181</v>
      </c>
      <c r="E181" s="47"/>
      <c r="F181" s="25">
        <f t="shared" si="21"/>
        <v>3.13</v>
      </c>
      <c r="G181" s="25">
        <f>VLOOKUP(F181,'Spezifische Werte'!$B$2:$C$4002,2,FALSE)</f>
        <v>1.0589326186624812E-2</v>
      </c>
      <c r="H181" s="25">
        <f t="shared" si="24"/>
        <v>21.178652373249626</v>
      </c>
      <c r="J181" s="25">
        <f t="shared" si="22"/>
        <v>3.15</v>
      </c>
      <c r="K181" s="25">
        <f>VLOOKUP(J181,'Spezifische Werte'!$B$2:$C$4002,2,FALSE)</f>
        <v>1.1019016897018549E-2</v>
      </c>
      <c r="L181" s="25">
        <f t="shared" si="25"/>
        <v>22.038033794037098</v>
      </c>
      <c r="R181" s="25">
        <v>179</v>
      </c>
      <c r="S181" s="25">
        <v>178</v>
      </c>
      <c r="T181" s="25">
        <f t="shared" si="29"/>
        <v>1.8348824051484054</v>
      </c>
      <c r="U181" s="25">
        <f t="shared" si="26"/>
        <v>1.8414751216573204</v>
      </c>
      <c r="W181" s="17">
        <f>Eingabe!H182</f>
        <v>259</v>
      </c>
      <c r="X181" s="17">
        <f t="shared" si="27"/>
        <v>2.59</v>
      </c>
      <c r="Y181" s="17">
        <f t="shared" si="28"/>
        <v>260</v>
      </c>
    </row>
    <row r="182" spans="1:25" x14ac:dyDescent="0.15">
      <c r="A182" s="82">
        <f t="shared" si="23"/>
        <v>1</v>
      </c>
      <c r="B182" s="46">
        <v>43473.458333332899</v>
      </c>
      <c r="C182" s="47">
        <f>Eingabe!G183</f>
        <v>2.2999999999999998</v>
      </c>
      <c r="D182" s="77">
        <v>182</v>
      </c>
      <c r="E182" s="47"/>
      <c r="F182" s="25">
        <f t="shared" si="21"/>
        <v>3.43</v>
      </c>
      <c r="G182" s="25">
        <f>VLOOKUP(F182,'Spezifische Werte'!$B$2:$C$4002,2,FALSE)</f>
        <v>1.7964243573129882E-2</v>
      </c>
      <c r="H182" s="25">
        <f t="shared" si="24"/>
        <v>35.928487146259762</v>
      </c>
      <c r="J182" s="25">
        <f t="shared" si="22"/>
        <v>3.45</v>
      </c>
      <c r="K182" s="25">
        <f>VLOOKUP(J182,'Spezifische Werte'!$B$2:$C$4002,2,FALSE)</f>
        <v>1.8521187553697735E-2</v>
      </c>
      <c r="L182" s="25">
        <f t="shared" si="25"/>
        <v>37.042375107395472</v>
      </c>
      <c r="R182" s="25">
        <v>180</v>
      </c>
      <c r="S182" s="25">
        <v>179</v>
      </c>
      <c r="T182" s="25">
        <f t="shared" si="29"/>
        <v>1.8348824051484054</v>
      </c>
      <c r="U182" s="25">
        <f t="shared" si="26"/>
        <v>1.8414751216573204</v>
      </c>
      <c r="W182" s="17">
        <f>Eingabe!H183</f>
        <v>234</v>
      </c>
      <c r="X182" s="17">
        <f t="shared" si="27"/>
        <v>2.34</v>
      </c>
      <c r="Y182" s="17">
        <f t="shared" si="28"/>
        <v>229.99999999999997</v>
      </c>
    </row>
    <row r="183" spans="1:25" x14ac:dyDescent="0.15">
      <c r="A183" s="82">
        <f t="shared" si="23"/>
        <v>1</v>
      </c>
      <c r="B183" s="46">
        <v>43473.500011574077</v>
      </c>
      <c r="C183" s="47">
        <f>Eingabe!G184</f>
        <v>2.2999999999999998</v>
      </c>
      <c r="D183" s="77">
        <v>183</v>
      </c>
      <c r="E183" s="47"/>
      <c r="F183" s="25">
        <f t="shared" si="21"/>
        <v>3.43</v>
      </c>
      <c r="G183" s="25">
        <f>VLOOKUP(F183,'Spezifische Werte'!$B$2:$C$4002,2,FALSE)</f>
        <v>1.7964243573129882E-2</v>
      </c>
      <c r="H183" s="25">
        <f t="shared" si="24"/>
        <v>35.928487146259762</v>
      </c>
      <c r="J183" s="25">
        <f t="shared" si="22"/>
        <v>3.45</v>
      </c>
      <c r="K183" s="25">
        <f>VLOOKUP(J183,'Spezifische Werte'!$B$2:$C$4002,2,FALSE)</f>
        <v>1.8521187553697735E-2</v>
      </c>
      <c r="L183" s="25">
        <f t="shared" si="25"/>
        <v>37.042375107395472</v>
      </c>
      <c r="R183" s="25">
        <v>181</v>
      </c>
      <c r="S183" s="25">
        <v>180</v>
      </c>
      <c r="T183" s="25">
        <f t="shared" si="29"/>
        <v>1.8348824051484054</v>
      </c>
      <c r="U183" s="25">
        <f t="shared" si="26"/>
        <v>1.8414751216573204</v>
      </c>
      <c r="W183" s="17">
        <f>Eingabe!H184</f>
        <v>241</v>
      </c>
      <c r="X183" s="17">
        <f t="shared" si="27"/>
        <v>2.41</v>
      </c>
      <c r="Y183" s="17">
        <f t="shared" si="28"/>
        <v>240</v>
      </c>
    </row>
    <row r="184" spans="1:25" x14ac:dyDescent="0.15">
      <c r="A184" s="82">
        <f t="shared" si="23"/>
        <v>1</v>
      </c>
      <c r="B184" s="46">
        <v>43473.541666666228</v>
      </c>
      <c r="C184" s="47">
        <f>Eingabe!G185</f>
        <v>2.4</v>
      </c>
      <c r="D184" s="77">
        <v>184</v>
      </c>
      <c r="E184" s="47"/>
      <c r="F184" s="25">
        <f t="shared" si="21"/>
        <v>3.58</v>
      </c>
      <c r="G184" s="25">
        <f>VLOOKUP(F184,'Spezifische Werte'!$B$2:$C$4002,2,FALSE)</f>
        <v>2.2829235995572409E-2</v>
      </c>
      <c r="H184" s="25">
        <f t="shared" si="24"/>
        <v>45.658471991144815</v>
      </c>
      <c r="J184" s="25">
        <f t="shared" si="22"/>
        <v>3.6</v>
      </c>
      <c r="K184" s="25">
        <f>VLOOKUP(J184,'Spezifische Werte'!$B$2:$C$4002,2,FALSE)</f>
        <v>2.3596471134930203E-2</v>
      </c>
      <c r="L184" s="25">
        <f t="shared" si="25"/>
        <v>47.19294226986041</v>
      </c>
      <c r="R184" s="25">
        <v>182</v>
      </c>
      <c r="S184" s="25">
        <v>181</v>
      </c>
      <c r="T184" s="25">
        <f t="shared" si="29"/>
        <v>1.8348824051484054</v>
      </c>
      <c r="U184" s="25">
        <f t="shared" si="26"/>
        <v>1.8414751216573204</v>
      </c>
      <c r="W184" s="17">
        <f>Eingabe!H185</f>
        <v>238</v>
      </c>
      <c r="X184" s="17">
        <f t="shared" si="27"/>
        <v>2.38</v>
      </c>
      <c r="Y184" s="17">
        <f t="shared" si="28"/>
        <v>240</v>
      </c>
    </row>
    <row r="185" spans="1:25" x14ac:dyDescent="0.15">
      <c r="A185" s="82">
        <f t="shared" si="23"/>
        <v>1</v>
      </c>
      <c r="B185" s="46">
        <v>43473.583333332892</v>
      </c>
      <c r="C185" s="47">
        <f>Eingabe!G186</f>
        <v>3.8</v>
      </c>
      <c r="D185" s="77">
        <v>185</v>
      </c>
      <c r="E185" s="47"/>
      <c r="F185" s="25">
        <f t="shared" si="21"/>
        <v>5.67</v>
      </c>
      <c r="G185" s="25">
        <f>VLOOKUP(F185,'Spezifische Werte'!$B$2:$C$4002,2,FALSE)</f>
        <v>0.13840049448137109</v>
      </c>
      <c r="H185" s="25">
        <f t="shared" si="24"/>
        <v>276.80098896274217</v>
      </c>
      <c r="J185" s="25">
        <f t="shared" si="22"/>
        <v>5.7</v>
      </c>
      <c r="K185" s="25">
        <f>VLOOKUP(J185,'Spezifische Werte'!$B$2:$C$4002,2,FALSE)</f>
        <v>0.14069825500153915</v>
      </c>
      <c r="L185" s="25">
        <f t="shared" si="25"/>
        <v>281.39651000307828</v>
      </c>
      <c r="R185" s="25">
        <v>183</v>
      </c>
      <c r="S185" s="25">
        <v>182</v>
      </c>
      <c r="T185" s="25">
        <f t="shared" si="29"/>
        <v>1.8348824051484054</v>
      </c>
      <c r="U185" s="25">
        <f t="shared" si="26"/>
        <v>1.8414751216573204</v>
      </c>
      <c r="W185" s="17">
        <f>Eingabe!H186</f>
        <v>230</v>
      </c>
      <c r="X185" s="17">
        <f t="shared" si="27"/>
        <v>2.2999999999999998</v>
      </c>
      <c r="Y185" s="17">
        <f t="shared" si="28"/>
        <v>229.99999999999997</v>
      </c>
    </row>
    <row r="186" spans="1:25" x14ac:dyDescent="0.15">
      <c r="A186" s="82">
        <f t="shared" si="23"/>
        <v>1</v>
      </c>
      <c r="B186" s="46">
        <v>43473.625011574077</v>
      </c>
      <c r="C186" s="47">
        <f>Eingabe!G187</f>
        <v>4.2</v>
      </c>
      <c r="D186" s="77">
        <v>186</v>
      </c>
      <c r="E186" s="47"/>
      <c r="F186" s="25">
        <f t="shared" si="21"/>
        <v>6.27</v>
      </c>
      <c r="G186" s="25">
        <f>VLOOKUP(F186,'Spezifische Werte'!$B$2:$C$4002,2,FALSE)</f>
        <v>0.19098980973438914</v>
      </c>
      <c r="H186" s="25">
        <f t="shared" si="24"/>
        <v>381.97961946877831</v>
      </c>
      <c r="J186" s="25">
        <f t="shared" si="22"/>
        <v>6.3</v>
      </c>
      <c r="K186" s="25">
        <f>VLOOKUP(J186,'Spezifische Werte'!$B$2:$C$4002,2,FALSE)</f>
        <v>0.19401976060055698</v>
      </c>
      <c r="L186" s="25">
        <f t="shared" si="25"/>
        <v>388.03952120111398</v>
      </c>
      <c r="R186" s="25">
        <v>184</v>
      </c>
      <c r="S186" s="25">
        <v>183</v>
      </c>
      <c r="T186" s="25">
        <f t="shared" si="29"/>
        <v>1.8348824051484054</v>
      </c>
      <c r="U186" s="25">
        <f t="shared" si="26"/>
        <v>1.8414751216573204</v>
      </c>
      <c r="W186" s="17">
        <f>Eingabe!H187</f>
        <v>221</v>
      </c>
      <c r="X186" s="17">
        <f t="shared" si="27"/>
        <v>2.21</v>
      </c>
      <c r="Y186" s="17">
        <f t="shared" si="28"/>
        <v>220.00000000000003</v>
      </c>
    </row>
    <row r="187" spans="1:25" x14ac:dyDescent="0.15">
      <c r="A187" s="82">
        <f t="shared" si="23"/>
        <v>1</v>
      </c>
      <c r="B187" s="46">
        <v>43473.66666666622</v>
      </c>
      <c r="C187" s="47">
        <f>Eingabe!G188</f>
        <v>2.9</v>
      </c>
      <c r="D187" s="77">
        <v>187</v>
      </c>
      <c r="E187" s="47"/>
      <c r="F187" s="25">
        <f t="shared" si="21"/>
        <v>4.33</v>
      </c>
      <c r="G187" s="25">
        <f>VLOOKUP(F187,'Spezifische Werte'!$B$2:$C$4002,2,FALSE)</f>
        <v>5.667919590547657E-2</v>
      </c>
      <c r="H187" s="25">
        <f t="shared" si="24"/>
        <v>113.35839181095314</v>
      </c>
      <c r="J187" s="25">
        <f t="shared" si="22"/>
        <v>4.3499999999999996</v>
      </c>
      <c r="K187" s="25">
        <f>VLOOKUP(J187,'Spezifische Werte'!$B$2:$C$4002,2,FALSE)</f>
        <v>5.7627330651301621E-2</v>
      </c>
      <c r="L187" s="25">
        <f t="shared" si="25"/>
        <v>115.25466130260324</v>
      </c>
      <c r="R187" s="25">
        <v>185</v>
      </c>
      <c r="S187" s="25">
        <v>184</v>
      </c>
      <c r="T187" s="25">
        <f t="shared" si="29"/>
        <v>1.8348824051484054</v>
      </c>
      <c r="U187" s="25">
        <f t="shared" si="26"/>
        <v>1.8414751216573204</v>
      </c>
      <c r="W187" s="17">
        <f>Eingabe!H188</f>
        <v>216</v>
      </c>
      <c r="X187" s="17">
        <f t="shared" si="27"/>
        <v>2.16</v>
      </c>
      <c r="Y187" s="17">
        <f t="shared" si="28"/>
        <v>220.00000000000003</v>
      </c>
    </row>
    <row r="188" spans="1:25" x14ac:dyDescent="0.15">
      <c r="A188" s="82">
        <f t="shared" si="23"/>
        <v>1</v>
      </c>
      <c r="B188" s="46">
        <v>43473.708333332885</v>
      </c>
      <c r="C188" s="47">
        <f>Eingabe!G189</f>
        <v>2.9</v>
      </c>
      <c r="D188" s="77">
        <v>188</v>
      </c>
      <c r="E188" s="47"/>
      <c r="F188" s="25">
        <f t="shared" si="21"/>
        <v>4.33</v>
      </c>
      <c r="G188" s="25">
        <f>VLOOKUP(F188,'Spezifische Werte'!$B$2:$C$4002,2,FALSE)</f>
        <v>5.667919590547657E-2</v>
      </c>
      <c r="H188" s="25">
        <f t="shared" si="24"/>
        <v>113.35839181095314</v>
      </c>
      <c r="J188" s="25">
        <f t="shared" si="22"/>
        <v>4.3499999999999996</v>
      </c>
      <c r="K188" s="25">
        <f>VLOOKUP(J188,'Spezifische Werte'!$B$2:$C$4002,2,FALSE)</f>
        <v>5.7627330651301621E-2</v>
      </c>
      <c r="L188" s="25">
        <f t="shared" si="25"/>
        <v>115.25466130260324</v>
      </c>
      <c r="R188" s="25">
        <v>186</v>
      </c>
      <c r="S188" s="25">
        <v>185</v>
      </c>
      <c r="T188" s="25">
        <f t="shared" si="29"/>
        <v>1.8348824051484054</v>
      </c>
      <c r="U188" s="25">
        <f t="shared" si="26"/>
        <v>1.8414751216573204</v>
      </c>
      <c r="W188" s="17">
        <f>Eingabe!H189</f>
        <v>218</v>
      </c>
      <c r="X188" s="17">
        <f t="shared" si="27"/>
        <v>2.1800000000000002</v>
      </c>
      <c r="Y188" s="17">
        <f t="shared" si="28"/>
        <v>220.00000000000003</v>
      </c>
    </row>
    <row r="189" spans="1:25" x14ac:dyDescent="0.15">
      <c r="A189" s="82">
        <f t="shared" si="23"/>
        <v>1</v>
      </c>
      <c r="B189" s="46">
        <v>43473.750011574077</v>
      </c>
      <c r="C189" s="47">
        <f>Eingabe!G190</f>
        <v>3.5</v>
      </c>
      <c r="D189" s="77">
        <v>189</v>
      </c>
      <c r="E189" s="47"/>
      <c r="F189" s="25">
        <f t="shared" si="21"/>
        <v>5.22</v>
      </c>
      <c r="G189" s="25">
        <f>VLOOKUP(F189,'Spezifische Werte'!$B$2:$C$4002,2,FALSE)</f>
        <v>0.10600726326582303</v>
      </c>
      <c r="H189" s="25">
        <f t="shared" si="24"/>
        <v>212.01452653164606</v>
      </c>
      <c r="J189" s="25">
        <f t="shared" si="22"/>
        <v>5.25</v>
      </c>
      <c r="K189" s="25">
        <f>VLOOKUP(J189,'Spezifische Werte'!$B$2:$C$4002,2,FALSE)</f>
        <v>0.10804502827355937</v>
      </c>
      <c r="L189" s="25">
        <f t="shared" si="25"/>
        <v>216.09005654711873</v>
      </c>
      <c r="R189" s="25">
        <v>187</v>
      </c>
      <c r="S189" s="25">
        <v>186</v>
      </c>
      <c r="T189" s="25">
        <f t="shared" si="29"/>
        <v>1.8348824051484054</v>
      </c>
      <c r="U189" s="25">
        <f t="shared" si="26"/>
        <v>1.8414751216573204</v>
      </c>
      <c r="W189" s="17">
        <f>Eingabe!H190</f>
        <v>217</v>
      </c>
      <c r="X189" s="17">
        <f t="shared" si="27"/>
        <v>2.17</v>
      </c>
      <c r="Y189" s="17">
        <f t="shared" si="28"/>
        <v>220.00000000000003</v>
      </c>
    </row>
    <row r="190" spans="1:25" x14ac:dyDescent="0.15">
      <c r="A190" s="82">
        <f t="shared" si="23"/>
        <v>1</v>
      </c>
      <c r="B190" s="46">
        <v>43473.791666666213</v>
      </c>
      <c r="C190" s="47">
        <f>Eingabe!G191</f>
        <v>3.1</v>
      </c>
      <c r="D190" s="77">
        <v>190</v>
      </c>
      <c r="E190" s="47"/>
      <c r="F190" s="25">
        <f t="shared" si="21"/>
        <v>4.62</v>
      </c>
      <c r="G190" s="25">
        <f>VLOOKUP(F190,'Spezifische Werte'!$B$2:$C$4002,2,FALSE)</f>
        <v>7.0834307543363312E-2</v>
      </c>
      <c r="H190" s="25">
        <f t="shared" si="24"/>
        <v>141.66861508672662</v>
      </c>
      <c r="J190" s="25">
        <f t="shared" si="22"/>
        <v>4.6500000000000004</v>
      </c>
      <c r="K190" s="25">
        <f>VLOOKUP(J190,'Spezifische Werte'!$B$2:$C$4002,2,FALSE)</f>
        <v>7.2366311882592071E-2</v>
      </c>
      <c r="L190" s="25">
        <f t="shared" si="25"/>
        <v>144.73262376518414</v>
      </c>
      <c r="R190" s="25">
        <v>188</v>
      </c>
      <c r="S190" s="25">
        <v>187</v>
      </c>
      <c r="T190" s="25">
        <f t="shared" si="29"/>
        <v>1.8348824051484054</v>
      </c>
      <c r="U190" s="25">
        <f t="shared" si="26"/>
        <v>1.8414751216573204</v>
      </c>
      <c r="W190" s="17">
        <f>Eingabe!H191</f>
        <v>208</v>
      </c>
      <c r="X190" s="17">
        <f t="shared" si="27"/>
        <v>2.08</v>
      </c>
      <c r="Y190" s="17">
        <f t="shared" si="28"/>
        <v>210</v>
      </c>
    </row>
    <row r="191" spans="1:25" x14ac:dyDescent="0.15">
      <c r="A191" s="82">
        <f t="shared" si="23"/>
        <v>1</v>
      </c>
      <c r="B191" s="46">
        <v>43473.833333332877</v>
      </c>
      <c r="C191" s="47">
        <f>Eingabe!G192</f>
        <v>3.8</v>
      </c>
      <c r="D191" s="77">
        <v>191</v>
      </c>
      <c r="E191" s="47"/>
      <c r="F191" s="25">
        <f t="shared" si="21"/>
        <v>5.67</v>
      </c>
      <c r="G191" s="25">
        <f>VLOOKUP(F191,'Spezifische Werte'!$B$2:$C$4002,2,FALSE)</f>
        <v>0.13840049448137109</v>
      </c>
      <c r="H191" s="25">
        <f t="shared" si="24"/>
        <v>276.80098896274217</v>
      </c>
      <c r="J191" s="25">
        <f t="shared" si="22"/>
        <v>5.7</v>
      </c>
      <c r="K191" s="25">
        <f>VLOOKUP(J191,'Spezifische Werte'!$B$2:$C$4002,2,FALSE)</f>
        <v>0.14069825500153915</v>
      </c>
      <c r="L191" s="25">
        <f t="shared" si="25"/>
        <v>281.39651000307828</v>
      </c>
      <c r="R191" s="25">
        <v>189</v>
      </c>
      <c r="S191" s="25">
        <v>188</v>
      </c>
      <c r="T191" s="25">
        <f t="shared" si="29"/>
        <v>1.8348824051484054</v>
      </c>
      <c r="U191" s="25">
        <f t="shared" si="26"/>
        <v>1.8414751216573204</v>
      </c>
      <c r="W191" s="17">
        <f>Eingabe!H192</f>
        <v>207</v>
      </c>
      <c r="X191" s="17">
        <f t="shared" si="27"/>
        <v>2.0699999999999998</v>
      </c>
      <c r="Y191" s="17">
        <f t="shared" si="28"/>
        <v>210</v>
      </c>
    </row>
    <row r="192" spans="1:25" x14ac:dyDescent="0.15">
      <c r="A192" s="82">
        <f t="shared" si="23"/>
        <v>1</v>
      </c>
      <c r="B192" s="46">
        <v>43473.875011574077</v>
      </c>
      <c r="C192" s="47">
        <f>Eingabe!G193</f>
        <v>3.1</v>
      </c>
      <c r="D192" s="77">
        <v>192</v>
      </c>
      <c r="E192" s="47"/>
      <c r="F192" s="25">
        <f t="shared" si="21"/>
        <v>4.62</v>
      </c>
      <c r="G192" s="25">
        <f>VLOOKUP(F192,'Spezifische Werte'!$B$2:$C$4002,2,FALSE)</f>
        <v>7.0834307543363312E-2</v>
      </c>
      <c r="H192" s="25">
        <f t="shared" si="24"/>
        <v>141.66861508672662</v>
      </c>
      <c r="J192" s="25">
        <f t="shared" si="22"/>
        <v>4.6500000000000004</v>
      </c>
      <c r="K192" s="25">
        <f>VLOOKUP(J192,'Spezifische Werte'!$B$2:$C$4002,2,FALSE)</f>
        <v>7.2366311882592071E-2</v>
      </c>
      <c r="L192" s="25">
        <f t="shared" si="25"/>
        <v>144.73262376518414</v>
      </c>
      <c r="R192" s="25">
        <v>190</v>
      </c>
      <c r="S192" s="25">
        <v>189</v>
      </c>
      <c r="T192" s="25">
        <f t="shared" si="29"/>
        <v>1.8348824051484054</v>
      </c>
      <c r="U192" s="25">
        <f t="shared" si="26"/>
        <v>1.8414751216573204</v>
      </c>
      <c r="W192" s="17">
        <f>Eingabe!H193</f>
        <v>200</v>
      </c>
      <c r="X192" s="17">
        <f t="shared" si="27"/>
        <v>2</v>
      </c>
      <c r="Y192" s="17">
        <f t="shared" si="28"/>
        <v>200</v>
      </c>
    </row>
    <row r="193" spans="1:25" x14ac:dyDescent="0.15">
      <c r="A193" s="82">
        <f t="shared" si="23"/>
        <v>1</v>
      </c>
      <c r="B193" s="46">
        <v>43473.916666666206</v>
      </c>
      <c r="C193" s="47">
        <f>Eingabe!G194</f>
        <v>2.7</v>
      </c>
      <c r="D193" s="77">
        <v>193</v>
      </c>
      <c r="E193" s="47"/>
      <c r="F193" s="25">
        <f t="shared" si="21"/>
        <v>4.03</v>
      </c>
      <c r="G193" s="25">
        <f>VLOOKUP(F193,'Spezifische Werte'!$B$2:$C$4002,2,FALSE)</f>
        <v>4.2666657265334036E-2</v>
      </c>
      <c r="H193" s="25">
        <f t="shared" si="24"/>
        <v>85.333314530668076</v>
      </c>
      <c r="J193" s="25">
        <f t="shared" si="22"/>
        <v>4.05</v>
      </c>
      <c r="K193" s="25">
        <f>VLOOKUP(J193,'Spezifische Werte'!$B$2:$C$4002,2,FALSE)</f>
        <v>4.3597034083331404E-2</v>
      </c>
      <c r="L193" s="25">
        <f t="shared" si="25"/>
        <v>87.194068166662802</v>
      </c>
      <c r="R193" s="25">
        <v>191</v>
      </c>
      <c r="S193" s="25">
        <v>190</v>
      </c>
      <c r="T193" s="25">
        <f t="shared" si="29"/>
        <v>1.8348824051484054</v>
      </c>
      <c r="U193" s="25">
        <f t="shared" si="26"/>
        <v>1.8414751216573204</v>
      </c>
      <c r="W193" s="17">
        <f>Eingabe!H194</f>
        <v>199</v>
      </c>
      <c r="X193" s="17">
        <f t="shared" si="27"/>
        <v>1.99</v>
      </c>
      <c r="Y193" s="17">
        <f t="shared" si="28"/>
        <v>200</v>
      </c>
    </row>
    <row r="194" spans="1:25" x14ac:dyDescent="0.15">
      <c r="A194" s="82">
        <f t="shared" si="23"/>
        <v>1</v>
      </c>
      <c r="B194" s="46">
        <v>43473.95833333287</v>
      </c>
      <c r="C194" s="47">
        <f>Eingabe!G195</f>
        <v>2.8</v>
      </c>
      <c r="D194" s="77">
        <v>194</v>
      </c>
      <c r="E194" s="47"/>
      <c r="F194" s="25">
        <f t="shared" si="21"/>
        <v>4.18</v>
      </c>
      <c r="G194" s="25">
        <f>VLOOKUP(F194,'Spezifische Werte'!$B$2:$C$4002,2,FALSE)</f>
        <v>4.9643016475870723E-2</v>
      </c>
      <c r="H194" s="25">
        <f t="shared" si="24"/>
        <v>99.286032951741447</v>
      </c>
      <c r="J194" s="25">
        <f t="shared" si="22"/>
        <v>4.2</v>
      </c>
      <c r="K194" s="25">
        <f>VLOOKUP(J194,'Spezifische Werte'!$B$2:$C$4002,2,FALSE)</f>
        <v>5.0575500247497268E-2</v>
      </c>
      <c r="L194" s="25">
        <f t="shared" si="25"/>
        <v>101.15100049499453</v>
      </c>
      <c r="R194" s="25">
        <v>192</v>
      </c>
      <c r="S194" s="25">
        <v>191</v>
      </c>
      <c r="T194" s="25">
        <f t="shared" si="29"/>
        <v>1.8201919907401169</v>
      </c>
      <c r="U194" s="25">
        <f t="shared" si="26"/>
        <v>1.8271546261626641</v>
      </c>
      <c r="W194" s="17">
        <f>Eingabe!H195</f>
        <v>188</v>
      </c>
      <c r="X194" s="17">
        <f t="shared" si="27"/>
        <v>1.88</v>
      </c>
      <c r="Y194" s="17">
        <f t="shared" si="28"/>
        <v>190</v>
      </c>
    </row>
    <row r="195" spans="1:25" x14ac:dyDescent="0.15">
      <c r="A195" s="82">
        <f t="shared" si="23"/>
        <v>1</v>
      </c>
      <c r="B195" s="46">
        <v>43474.000011574077</v>
      </c>
      <c r="C195" s="47">
        <f>Eingabe!G196</f>
        <v>2.7</v>
      </c>
      <c r="D195" s="77">
        <v>195</v>
      </c>
      <c r="E195" s="47"/>
      <c r="F195" s="25">
        <f t="shared" ref="F195:F258" si="30">ROUND(C195*($O$4/$O$5)^$O$7,2)</f>
        <v>4.03</v>
      </c>
      <c r="G195" s="25">
        <f>VLOOKUP(F195,'Spezifische Werte'!$B$2:$C$4002,2,FALSE)</f>
        <v>4.2666657265334036E-2</v>
      </c>
      <c r="H195" s="25">
        <f t="shared" si="24"/>
        <v>85.333314530668076</v>
      </c>
      <c r="J195" s="25">
        <f t="shared" ref="J195:J258" si="31">ROUND(C195*(LN($O$4/$O$8)/LN($O$5/$O$8)),2)</f>
        <v>4.05</v>
      </c>
      <c r="K195" s="25">
        <f>VLOOKUP(J195,'Spezifische Werte'!$B$2:$C$4002,2,FALSE)</f>
        <v>4.3597034083331404E-2</v>
      </c>
      <c r="L195" s="25">
        <f t="shared" si="25"/>
        <v>87.194068166662802</v>
      </c>
      <c r="R195" s="25">
        <v>193</v>
      </c>
      <c r="S195" s="25">
        <v>192</v>
      </c>
      <c r="T195" s="25">
        <f t="shared" si="29"/>
        <v>1.8201919907401169</v>
      </c>
      <c r="U195" s="25">
        <f t="shared" si="26"/>
        <v>1.8271546261626641</v>
      </c>
      <c r="W195" s="17">
        <f>Eingabe!H196</f>
        <v>198</v>
      </c>
      <c r="X195" s="17">
        <f t="shared" si="27"/>
        <v>1.98</v>
      </c>
      <c r="Y195" s="17">
        <f t="shared" si="28"/>
        <v>200</v>
      </c>
    </row>
    <row r="196" spans="1:25" x14ac:dyDescent="0.15">
      <c r="A196" s="82">
        <f t="shared" ref="A196:A259" si="32">MONTH(B196)</f>
        <v>1</v>
      </c>
      <c r="B196" s="46">
        <v>43474.041666666199</v>
      </c>
      <c r="C196" s="47">
        <f>Eingabe!G197</f>
        <v>2.9</v>
      </c>
      <c r="D196" s="77">
        <v>196</v>
      </c>
      <c r="E196" s="47"/>
      <c r="F196" s="25">
        <f t="shared" si="30"/>
        <v>4.33</v>
      </c>
      <c r="G196" s="25">
        <f>VLOOKUP(F196,'Spezifische Werte'!$B$2:$C$4002,2,FALSE)</f>
        <v>5.667919590547657E-2</v>
      </c>
      <c r="H196" s="25">
        <f t="shared" ref="H196:H259" si="33">G196*$O$9*1000</f>
        <v>113.35839181095314</v>
      </c>
      <c r="J196" s="25">
        <f t="shared" si="31"/>
        <v>4.3499999999999996</v>
      </c>
      <c r="K196" s="25">
        <f>VLOOKUP(J196,'Spezifische Werte'!$B$2:$C$4002,2,FALSE)</f>
        <v>5.7627330651301621E-2</v>
      </c>
      <c r="L196" s="25">
        <f t="shared" ref="L196:L259" si="34">K196*$O$9*1000</f>
        <v>115.25466130260324</v>
      </c>
      <c r="R196" s="25">
        <v>194</v>
      </c>
      <c r="S196" s="25">
        <v>193</v>
      </c>
      <c r="T196" s="25">
        <f t="shared" si="29"/>
        <v>1.8201919907401169</v>
      </c>
      <c r="U196" s="25">
        <f t="shared" ref="U196:U259" si="35">LARGE($L$3:$L$8762,R196)/1000</f>
        <v>1.8271546261626641</v>
      </c>
      <c r="W196" s="17">
        <f>Eingabe!H197</f>
        <v>179</v>
      </c>
      <c r="X196" s="17">
        <f t="shared" ref="X196:X259" si="36">W196/100</f>
        <v>1.79</v>
      </c>
      <c r="Y196" s="17">
        <f t="shared" ref="Y196:Y259" si="37">ROUND(X196,1)*100</f>
        <v>180</v>
      </c>
    </row>
    <row r="197" spans="1:25" x14ac:dyDescent="0.15">
      <c r="A197" s="82">
        <f t="shared" si="32"/>
        <v>1</v>
      </c>
      <c r="B197" s="46">
        <v>43474.083333332863</v>
      </c>
      <c r="C197" s="47">
        <f>Eingabe!G198</f>
        <v>3.2</v>
      </c>
      <c r="D197" s="77">
        <v>197</v>
      </c>
      <c r="E197" s="47"/>
      <c r="F197" s="25">
        <f t="shared" si="30"/>
        <v>4.7699999999999996</v>
      </c>
      <c r="G197" s="25">
        <f>VLOOKUP(F197,'Spezifische Werte'!$B$2:$C$4002,2,FALSE)</f>
        <v>7.8679349945367349E-2</v>
      </c>
      <c r="H197" s="25">
        <f t="shared" si="33"/>
        <v>157.3586998907347</v>
      </c>
      <c r="J197" s="25">
        <f t="shared" si="31"/>
        <v>4.8</v>
      </c>
      <c r="K197" s="25">
        <f>VLOOKUP(J197,'Spezifische Werte'!$B$2:$C$4002,2,FALSE)</f>
        <v>8.0310065544742015E-2</v>
      </c>
      <c r="L197" s="25">
        <f t="shared" si="34"/>
        <v>160.62013108948403</v>
      </c>
      <c r="R197" s="25">
        <v>195</v>
      </c>
      <c r="S197" s="25">
        <v>194</v>
      </c>
      <c r="T197" s="25">
        <f t="shared" si="29"/>
        <v>1.8201919907401169</v>
      </c>
      <c r="U197" s="25">
        <f t="shared" si="35"/>
        <v>1.8271546261626641</v>
      </c>
      <c r="W197" s="17">
        <f>Eingabe!H198</f>
        <v>169</v>
      </c>
      <c r="X197" s="17">
        <f t="shared" si="36"/>
        <v>1.69</v>
      </c>
      <c r="Y197" s="17">
        <f t="shared" si="37"/>
        <v>170</v>
      </c>
    </row>
    <row r="198" spans="1:25" x14ac:dyDescent="0.15">
      <c r="A198" s="82">
        <f t="shared" si="32"/>
        <v>1</v>
      </c>
      <c r="B198" s="46">
        <v>43474.125011574077</v>
      </c>
      <c r="C198" s="47">
        <f>Eingabe!G199</f>
        <v>3.4</v>
      </c>
      <c r="D198" s="77">
        <v>198</v>
      </c>
      <c r="E198" s="47"/>
      <c r="F198" s="25">
        <f t="shared" si="30"/>
        <v>5.07</v>
      </c>
      <c r="G198" s="25">
        <f>VLOOKUP(F198,'Spezifische Werte'!$B$2:$C$4002,2,FALSE)</f>
        <v>9.6185977081711158E-2</v>
      </c>
      <c r="H198" s="25">
        <f t="shared" si="33"/>
        <v>192.37195416342232</v>
      </c>
      <c r="J198" s="25">
        <f t="shared" si="31"/>
        <v>5.0999999999999996</v>
      </c>
      <c r="K198" s="25">
        <f>VLOOKUP(J198,'Spezifische Werte'!$B$2:$C$4002,2,FALSE)</f>
        <v>9.8097213536623304E-2</v>
      </c>
      <c r="L198" s="25">
        <f t="shared" si="34"/>
        <v>196.1944270732466</v>
      </c>
      <c r="R198" s="25">
        <v>196</v>
      </c>
      <c r="S198" s="25">
        <v>195</v>
      </c>
      <c r="T198" s="25">
        <f t="shared" ref="T198:T261" si="38">LARGE($H$3:$H$8762,R198)/1000</f>
        <v>1.8201919907401169</v>
      </c>
      <c r="U198" s="25">
        <f t="shared" si="35"/>
        <v>1.8271546261626641</v>
      </c>
      <c r="W198" s="17">
        <f>Eingabe!H199</f>
        <v>170</v>
      </c>
      <c r="X198" s="17">
        <f t="shared" si="36"/>
        <v>1.7</v>
      </c>
      <c r="Y198" s="17">
        <f t="shared" si="37"/>
        <v>170</v>
      </c>
    </row>
    <row r="199" spans="1:25" x14ac:dyDescent="0.15">
      <c r="A199" s="82">
        <f t="shared" si="32"/>
        <v>1</v>
      </c>
      <c r="B199" s="46">
        <v>43474.166666666191</v>
      </c>
      <c r="C199" s="47">
        <f>Eingabe!G200</f>
        <v>3.9</v>
      </c>
      <c r="D199" s="77">
        <v>199</v>
      </c>
      <c r="E199" s="47"/>
      <c r="F199" s="25">
        <f t="shared" si="30"/>
        <v>5.82</v>
      </c>
      <c r="G199" s="25">
        <f>VLOOKUP(F199,'Spezifische Werte'!$B$2:$C$4002,2,FALSE)</f>
        <v>0.15015933791444183</v>
      </c>
      <c r="H199" s="25">
        <f t="shared" si="33"/>
        <v>300.31867582888367</v>
      </c>
      <c r="J199" s="25">
        <f t="shared" si="31"/>
        <v>5.85</v>
      </c>
      <c r="K199" s="25">
        <f>VLOOKUP(J199,'Spezifische Werte'!$B$2:$C$4002,2,FALSE)</f>
        <v>0.15260213064447356</v>
      </c>
      <c r="L199" s="25">
        <f t="shared" si="34"/>
        <v>305.20426128894712</v>
      </c>
      <c r="R199" s="25">
        <v>197</v>
      </c>
      <c r="S199" s="25">
        <v>196</v>
      </c>
      <c r="T199" s="25">
        <f t="shared" si="38"/>
        <v>1.8201919907401169</v>
      </c>
      <c r="U199" s="25">
        <f t="shared" si="35"/>
        <v>1.8271546261626641</v>
      </c>
      <c r="W199" s="17">
        <f>Eingabe!H200</f>
        <v>179</v>
      </c>
      <c r="X199" s="17">
        <f t="shared" si="36"/>
        <v>1.79</v>
      </c>
      <c r="Y199" s="17">
        <f t="shared" si="37"/>
        <v>180</v>
      </c>
    </row>
    <row r="200" spans="1:25" x14ac:dyDescent="0.15">
      <c r="A200" s="82">
        <f t="shared" si="32"/>
        <v>1</v>
      </c>
      <c r="B200" s="46">
        <v>43474.208333332856</v>
      </c>
      <c r="C200" s="47">
        <f>Eingabe!G201</f>
        <v>3.6</v>
      </c>
      <c r="D200" s="77">
        <v>200</v>
      </c>
      <c r="E200" s="47"/>
      <c r="F200" s="25">
        <f t="shared" si="30"/>
        <v>5.37</v>
      </c>
      <c r="G200" s="25">
        <f>VLOOKUP(F200,'Spezifische Werte'!$B$2:$C$4002,2,FALSE)</f>
        <v>0.11640095819454216</v>
      </c>
      <c r="H200" s="25">
        <f t="shared" si="33"/>
        <v>232.80191638908431</v>
      </c>
      <c r="J200" s="25">
        <f t="shared" si="31"/>
        <v>5.4</v>
      </c>
      <c r="K200" s="25">
        <f>VLOOKUP(J200,'Spezifische Werte'!$B$2:$C$4002,2,FALSE)</f>
        <v>0.11853513474534576</v>
      </c>
      <c r="L200" s="25">
        <f t="shared" si="34"/>
        <v>237.07026949069152</v>
      </c>
      <c r="R200" s="25">
        <v>198</v>
      </c>
      <c r="S200" s="25">
        <v>197</v>
      </c>
      <c r="T200" s="25">
        <f t="shared" si="38"/>
        <v>1.8201919907401169</v>
      </c>
      <c r="U200" s="25">
        <f t="shared" si="35"/>
        <v>1.8271546261626641</v>
      </c>
      <c r="W200" s="17">
        <f>Eingabe!H201</f>
        <v>179</v>
      </c>
      <c r="X200" s="17">
        <f t="shared" si="36"/>
        <v>1.79</v>
      </c>
      <c r="Y200" s="17">
        <f t="shared" si="37"/>
        <v>180</v>
      </c>
    </row>
    <row r="201" spans="1:25" x14ac:dyDescent="0.15">
      <c r="A201" s="82">
        <f t="shared" si="32"/>
        <v>1</v>
      </c>
      <c r="B201" s="46">
        <v>43474.250011574077</v>
      </c>
      <c r="C201" s="47">
        <f>Eingabe!G202</f>
        <v>3.4</v>
      </c>
      <c r="D201" s="77">
        <v>201</v>
      </c>
      <c r="E201" s="47"/>
      <c r="F201" s="25">
        <f t="shared" si="30"/>
        <v>5.07</v>
      </c>
      <c r="G201" s="25">
        <f>VLOOKUP(F201,'Spezifische Werte'!$B$2:$C$4002,2,FALSE)</f>
        <v>9.6185977081711158E-2</v>
      </c>
      <c r="H201" s="25">
        <f t="shared" si="33"/>
        <v>192.37195416342232</v>
      </c>
      <c r="J201" s="25">
        <f t="shared" si="31"/>
        <v>5.0999999999999996</v>
      </c>
      <c r="K201" s="25">
        <f>VLOOKUP(J201,'Spezifische Werte'!$B$2:$C$4002,2,FALSE)</f>
        <v>9.8097213536623304E-2</v>
      </c>
      <c r="L201" s="25">
        <f t="shared" si="34"/>
        <v>196.1944270732466</v>
      </c>
      <c r="R201" s="25">
        <v>199</v>
      </c>
      <c r="S201" s="25">
        <v>198</v>
      </c>
      <c r="T201" s="25">
        <f t="shared" si="38"/>
        <v>1.8201919907401169</v>
      </c>
      <c r="U201" s="25">
        <f t="shared" si="35"/>
        <v>1.8271546261626641</v>
      </c>
      <c r="W201" s="17">
        <f>Eingabe!H202</f>
        <v>166</v>
      </c>
      <c r="X201" s="17">
        <f t="shared" si="36"/>
        <v>1.66</v>
      </c>
      <c r="Y201" s="17">
        <f t="shared" si="37"/>
        <v>170</v>
      </c>
    </row>
    <row r="202" spans="1:25" x14ac:dyDescent="0.15">
      <c r="A202" s="82">
        <f t="shared" si="32"/>
        <v>1</v>
      </c>
      <c r="B202" s="46">
        <v>43474.291666666184</v>
      </c>
      <c r="C202" s="47">
        <f>Eingabe!G203</f>
        <v>3.7</v>
      </c>
      <c r="D202" s="77">
        <v>202</v>
      </c>
      <c r="E202" s="47"/>
      <c r="F202" s="25">
        <f t="shared" si="30"/>
        <v>5.52</v>
      </c>
      <c r="G202" s="25">
        <f>VLOOKUP(F202,'Spezifische Werte'!$B$2:$C$4002,2,FALSE)</f>
        <v>0.12721663519138685</v>
      </c>
      <c r="H202" s="25">
        <f t="shared" si="33"/>
        <v>254.43327038277369</v>
      </c>
      <c r="J202" s="25">
        <f t="shared" si="31"/>
        <v>5.55</v>
      </c>
      <c r="K202" s="25">
        <f>VLOOKUP(J202,'Spezifische Werte'!$B$2:$C$4002,2,FALSE)</f>
        <v>0.12941942247043492</v>
      </c>
      <c r="L202" s="25">
        <f t="shared" si="34"/>
        <v>258.83884494086982</v>
      </c>
      <c r="R202" s="25">
        <v>200</v>
      </c>
      <c r="S202" s="25">
        <v>199</v>
      </c>
      <c r="T202" s="25">
        <f t="shared" si="38"/>
        <v>1.8201919907401169</v>
      </c>
      <c r="U202" s="25">
        <f t="shared" si="35"/>
        <v>1.8271546261626641</v>
      </c>
      <c r="W202" s="17">
        <f>Eingabe!H203</f>
        <v>168</v>
      </c>
      <c r="X202" s="17">
        <f t="shared" si="36"/>
        <v>1.68</v>
      </c>
      <c r="Y202" s="17">
        <f t="shared" si="37"/>
        <v>170</v>
      </c>
    </row>
    <row r="203" spans="1:25" x14ac:dyDescent="0.15">
      <c r="A203" s="82">
        <f t="shared" si="32"/>
        <v>1</v>
      </c>
      <c r="B203" s="46">
        <v>43474.333333332848</v>
      </c>
      <c r="C203" s="47">
        <f>Eingabe!G204</f>
        <v>3.7</v>
      </c>
      <c r="D203" s="77">
        <v>203</v>
      </c>
      <c r="E203" s="47"/>
      <c r="F203" s="25">
        <f t="shared" si="30"/>
        <v>5.52</v>
      </c>
      <c r="G203" s="25">
        <f>VLOOKUP(F203,'Spezifische Werte'!$B$2:$C$4002,2,FALSE)</f>
        <v>0.12721663519138685</v>
      </c>
      <c r="H203" s="25">
        <f t="shared" si="33"/>
        <v>254.43327038277369</v>
      </c>
      <c r="J203" s="25">
        <f t="shared" si="31"/>
        <v>5.55</v>
      </c>
      <c r="K203" s="25">
        <f>VLOOKUP(J203,'Spezifische Werte'!$B$2:$C$4002,2,FALSE)</f>
        <v>0.12941942247043492</v>
      </c>
      <c r="L203" s="25">
        <f t="shared" si="34"/>
        <v>258.83884494086982</v>
      </c>
      <c r="R203" s="25">
        <v>201</v>
      </c>
      <c r="S203" s="25">
        <v>200</v>
      </c>
      <c r="T203" s="25">
        <f t="shared" si="38"/>
        <v>1.8201919907401169</v>
      </c>
      <c r="U203" s="25">
        <f t="shared" si="35"/>
        <v>1.8271546261626641</v>
      </c>
      <c r="W203" s="17">
        <f>Eingabe!H204</f>
        <v>169</v>
      </c>
      <c r="X203" s="17">
        <f t="shared" si="36"/>
        <v>1.69</v>
      </c>
      <c r="Y203" s="17">
        <f t="shared" si="37"/>
        <v>170</v>
      </c>
    </row>
    <row r="204" spans="1:25" x14ac:dyDescent="0.15">
      <c r="A204" s="82">
        <f t="shared" si="32"/>
        <v>1</v>
      </c>
      <c r="B204" s="46">
        <v>43474.375011574077</v>
      </c>
      <c r="C204" s="47">
        <f>Eingabe!G205</f>
        <v>3</v>
      </c>
      <c r="D204" s="77">
        <v>204</v>
      </c>
      <c r="E204" s="47"/>
      <c r="F204" s="25">
        <f t="shared" si="30"/>
        <v>4.4800000000000004</v>
      </c>
      <c r="G204" s="25">
        <f>VLOOKUP(F204,'Spezifische Werte'!$B$2:$C$4002,2,FALSE)</f>
        <v>6.3876775708421291E-2</v>
      </c>
      <c r="H204" s="25">
        <f t="shared" si="33"/>
        <v>127.75355141684258</v>
      </c>
      <c r="J204" s="25">
        <f t="shared" si="31"/>
        <v>4.5</v>
      </c>
      <c r="K204" s="25">
        <f>VLOOKUP(J204,'Spezifische Werte'!$B$2:$C$4002,2,FALSE)</f>
        <v>6.4854105449014127E-2</v>
      </c>
      <c r="L204" s="25">
        <f t="shared" si="34"/>
        <v>129.70821089802826</v>
      </c>
      <c r="R204" s="25">
        <v>202</v>
      </c>
      <c r="S204" s="25">
        <v>201</v>
      </c>
      <c r="T204" s="25">
        <f t="shared" si="38"/>
        <v>1.8201919907401169</v>
      </c>
      <c r="U204" s="25">
        <f t="shared" si="35"/>
        <v>1.8271546261626641</v>
      </c>
      <c r="W204" s="17">
        <f>Eingabe!H205</f>
        <v>181</v>
      </c>
      <c r="X204" s="17">
        <f t="shared" si="36"/>
        <v>1.81</v>
      </c>
      <c r="Y204" s="17">
        <f t="shared" si="37"/>
        <v>180</v>
      </c>
    </row>
    <row r="205" spans="1:25" x14ac:dyDescent="0.15">
      <c r="A205" s="82">
        <f t="shared" si="32"/>
        <v>1</v>
      </c>
      <c r="B205" s="46">
        <v>43474.416666666177</v>
      </c>
      <c r="C205" s="47">
        <f>Eingabe!G206</f>
        <v>3.8</v>
      </c>
      <c r="D205" s="77">
        <v>205</v>
      </c>
      <c r="E205" s="47"/>
      <c r="F205" s="25">
        <f t="shared" si="30"/>
        <v>5.67</v>
      </c>
      <c r="G205" s="25">
        <f>VLOOKUP(F205,'Spezifische Werte'!$B$2:$C$4002,2,FALSE)</f>
        <v>0.13840049448137109</v>
      </c>
      <c r="H205" s="25">
        <f t="shared" si="33"/>
        <v>276.80098896274217</v>
      </c>
      <c r="J205" s="25">
        <f t="shared" si="31"/>
        <v>5.7</v>
      </c>
      <c r="K205" s="25">
        <f>VLOOKUP(J205,'Spezifische Werte'!$B$2:$C$4002,2,FALSE)</f>
        <v>0.14069825500153915</v>
      </c>
      <c r="L205" s="25">
        <f t="shared" si="34"/>
        <v>281.39651000307828</v>
      </c>
      <c r="R205" s="25">
        <v>203</v>
      </c>
      <c r="S205" s="25">
        <v>202</v>
      </c>
      <c r="T205" s="25">
        <f t="shared" si="38"/>
        <v>1.8201919907401169</v>
      </c>
      <c r="U205" s="25">
        <f t="shared" si="35"/>
        <v>1.8271546261626641</v>
      </c>
      <c r="W205" s="17">
        <f>Eingabe!H206</f>
        <v>167</v>
      </c>
      <c r="X205" s="17">
        <f t="shared" si="36"/>
        <v>1.67</v>
      </c>
      <c r="Y205" s="17">
        <f t="shared" si="37"/>
        <v>170</v>
      </c>
    </row>
    <row r="206" spans="1:25" x14ac:dyDescent="0.15">
      <c r="A206" s="82">
        <f t="shared" si="32"/>
        <v>1</v>
      </c>
      <c r="B206" s="46">
        <v>43474.458333332841</v>
      </c>
      <c r="C206" s="47">
        <f>Eingabe!G207</f>
        <v>4</v>
      </c>
      <c r="D206" s="77">
        <v>206</v>
      </c>
      <c r="E206" s="47"/>
      <c r="F206" s="25">
        <f t="shared" si="30"/>
        <v>5.97</v>
      </c>
      <c r="G206" s="25">
        <f>VLOOKUP(F206,'Spezifische Werte'!$B$2:$C$4002,2,FALSE)</f>
        <v>0.1627434603343155</v>
      </c>
      <c r="H206" s="25">
        <f t="shared" si="33"/>
        <v>325.486920668631</v>
      </c>
      <c r="J206" s="25">
        <f t="shared" si="31"/>
        <v>6</v>
      </c>
      <c r="K206" s="25">
        <f>VLOOKUP(J206,'Spezifische Werte'!$B$2:$C$4002,2,FALSE)</f>
        <v>0.16538134424295356</v>
      </c>
      <c r="L206" s="25">
        <f t="shared" si="34"/>
        <v>330.76268848590712</v>
      </c>
      <c r="R206" s="25">
        <v>204</v>
      </c>
      <c r="S206" s="25">
        <v>203</v>
      </c>
      <c r="T206" s="25">
        <f t="shared" si="38"/>
        <v>1.8201919907401169</v>
      </c>
      <c r="U206" s="25">
        <f t="shared" si="35"/>
        <v>1.8271546261626641</v>
      </c>
      <c r="W206" s="17">
        <f>Eingabe!H207</f>
        <v>174</v>
      </c>
      <c r="X206" s="17">
        <f t="shared" si="36"/>
        <v>1.74</v>
      </c>
      <c r="Y206" s="17">
        <f t="shared" si="37"/>
        <v>170</v>
      </c>
    </row>
    <row r="207" spans="1:25" x14ac:dyDescent="0.15">
      <c r="A207" s="82">
        <f t="shared" si="32"/>
        <v>1</v>
      </c>
      <c r="B207" s="46">
        <v>43474.500011574077</v>
      </c>
      <c r="C207" s="47">
        <f>Eingabe!G208</f>
        <v>4</v>
      </c>
      <c r="D207" s="77">
        <v>207</v>
      </c>
      <c r="E207" s="47"/>
      <c r="F207" s="25">
        <f t="shared" si="30"/>
        <v>5.97</v>
      </c>
      <c r="G207" s="25">
        <f>VLOOKUP(F207,'Spezifische Werte'!$B$2:$C$4002,2,FALSE)</f>
        <v>0.1627434603343155</v>
      </c>
      <c r="H207" s="25">
        <f t="shared" si="33"/>
        <v>325.486920668631</v>
      </c>
      <c r="J207" s="25">
        <f t="shared" si="31"/>
        <v>6</v>
      </c>
      <c r="K207" s="25">
        <f>VLOOKUP(J207,'Spezifische Werte'!$B$2:$C$4002,2,FALSE)</f>
        <v>0.16538134424295356</v>
      </c>
      <c r="L207" s="25">
        <f t="shared" si="34"/>
        <v>330.76268848590712</v>
      </c>
      <c r="R207" s="25">
        <v>205</v>
      </c>
      <c r="S207" s="25">
        <v>204</v>
      </c>
      <c r="T207" s="25">
        <f t="shared" si="38"/>
        <v>1.8201919907401169</v>
      </c>
      <c r="U207" s="25">
        <f t="shared" si="35"/>
        <v>1.8271546261626641</v>
      </c>
      <c r="W207" s="17">
        <f>Eingabe!H208</f>
        <v>196</v>
      </c>
      <c r="X207" s="17">
        <f t="shared" si="36"/>
        <v>1.96</v>
      </c>
      <c r="Y207" s="17">
        <f t="shared" si="37"/>
        <v>200</v>
      </c>
    </row>
    <row r="208" spans="1:25" x14ac:dyDescent="0.15">
      <c r="A208" s="82">
        <f t="shared" si="32"/>
        <v>1</v>
      </c>
      <c r="B208" s="46">
        <v>43474.541666666169</v>
      </c>
      <c r="C208" s="47">
        <f>Eingabe!G209</f>
        <v>3.5</v>
      </c>
      <c r="D208" s="77">
        <v>208</v>
      </c>
      <c r="E208" s="47"/>
      <c r="F208" s="25">
        <f t="shared" si="30"/>
        <v>5.22</v>
      </c>
      <c r="G208" s="25">
        <f>VLOOKUP(F208,'Spezifische Werte'!$B$2:$C$4002,2,FALSE)</f>
        <v>0.10600726326582303</v>
      </c>
      <c r="H208" s="25">
        <f t="shared" si="33"/>
        <v>212.01452653164606</v>
      </c>
      <c r="J208" s="25">
        <f t="shared" si="31"/>
        <v>5.25</v>
      </c>
      <c r="K208" s="25">
        <f>VLOOKUP(J208,'Spezifische Werte'!$B$2:$C$4002,2,FALSE)</f>
        <v>0.10804502827355937</v>
      </c>
      <c r="L208" s="25">
        <f t="shared" si="34"/>
        <v>216.09005654711873</v>
      </c>
      <c r="R208" s="25">
        <v>206</v>
      </c>
      <c r="S208" s="25">
        <v>205</v>
      </c>
      <c r="T208" s="25">
        <f t="shared" si="38"/>
        <v>1.8056686076594219</v>
      </c>
      <c r="U208" s="25">
        <f t="shared" si="35"/>
        <v>1.8119984772266027</v>
      </c>
      <c r="W208" s="17">
        <f>Eingabe!H209</f>
        <v>190</v>
      </c>
      <c r="X208" s="17">
        <f t="shared" si="36"/>
        <v>1.9</v>
      </c>
      <c r="Y208" s="17">
        <f t="shared" si="37"/>
        <v>190</v>
      </c>
    </row>
    <row r="209" spans="1:25" x14ac:dyDescent="0.15">
      <c r="A209" s="82">
        <f t="shared" si="32"/>
        <v>1</v>
      </c>
      <c r="B209" s="46">
        <v>43474.583333332834</v>
      </c>
      <c r="C209" s="47">
        <f>Eingabe!G210</f>
        <v>3.8</v>
      </c>
      <c r="D209" s="77">
        <v>209</v>
      </c>
      <c r="E209" s="47"/>
      <c r="F209" s="25">
        <f t="shared" si="30"/>
        <v>5.67</v>
      </c>
      <c r="G209" s="25">
        <f>VLOOKUP(F209,'Spezifische Werte'!$B$2:$C$4002,2,FALSE)</f>
        <v>0.13840049448137109</v>
      </c>
      <c r="H209" s="25">
        <f t="shared" si="33"/>
        <v>276.80098896274217</v>
      </c>
      <c r="J209" s="25">
        <f t="shared" si="31"/>
        <v>5.7</v>
      </c>
      <c r="K209" s="25">
        <f>VLOOKUP(J209,'Spezifische Werte'!$B$2:$C$4002,2,FALSE)</f>
        <v>0.14069825500153915</v>
      </c>
      <c r="L209" s="25">
        <f t="shared" si="34"/>
        <v>281.39651000307828</v>
      </c>
      <c r="R209" s="25">
        <v>207</v>
      </c>
      <c r="S209" s="25">
        <v>206</v>
      </c>
      <c r="T209" s="25">
        <f t="shared" si="38"/>
        <v>1.8056686076594219</v>
      </c>
      <c r="U209" s="25">
        <f t="shared" si="35"/>
        <v>1.8119984772266027</v>
      </c>
      <c r="W209" s="17">
        <f>Eingabe!H210</f>
        <v>198</v>
      </c>
      <c r="X209" s="17">
        <f t="shared" si="36"/>
        <v>1.98</v>
      </c>
      <c r="Y209" s="17">
        <f t="shared" si="37"/>
        <v>200</v>
      </c>
    </row>
    <row r="210" spans="1:25" x14ac:dyDescent="0.15">
      <c r="A210" s="82">
        <f t="shared" si="32"/>
        <v>1</v>
      </c>
      <c r="B210" s="46">
        <v>43474.625011574077</v>
      </c>
      <c r="C210" s="47">
        <f>Eingabe!G211</f>
        <v>3.4</v>
      </c>
      <c r="D210" s="77">
        <v>210</v>
      </c>
      <c r="E210" s="47"/>
      <c r="F210" s="25">
        <f t="shared" si="30"/>
        <v>5.07</v>
      </c>
      <c r="G210" s="25">
        <f>VLOOKUP(F210,'Spezifische Werte'!$B$2:$C$4002,2,FALSE)</f>
        <v>9.6185977081711158E-2</v>
      </c>
      <c r="H210" s="25">
        <f t="shared" si="33"/>
        <v>192.37195416342232</v>
      </c>
      <c r="J210" s="25">
        <f t="shared" si="31"/>
        <v>5.0999999999999996</v>
      </c>
      <c r="K210" s="25">
        <f>VLOOKUP(J210,'Spezifische Werte'!$B$2:$C$4002,2,FALSE)</f>
        <v>9.8097213536623304E-2</v>
      </c>
      <c r="L210" s="25">
        <f t="shared" si="34"/>
        <v>196.1944270732466</v>
      </c>
      <c r="R210" s="25">
        <v>208</v>
      </c>
      <c r="S210" s="25">
        <v>207</v>
      </c>
      <c r="T210" s="25">
        <f t="shared" si="38"/>
        <v>1.8056686076594219</v>
      </c>
      <c r="U210" s="25">
        <f t="shared" si="35"/>
        <v>1.8119984772266027</v>
      </c>
      <c r="W210" s="17">
        <f>Eingabe!H211</f>
        <v>216</v>
      </c>
      <c r="X210" s="17">
        <f t="shared" si="36"/>
        <v>2.16</v>
      </c>
      <c r="Y210" s="17">
        <f t="shared" si="37"/>
        <v>220.00000000000003</v>
      </c>
    </row>
    <row r="211" spans="1:25" x14ac:dyDescent="0.15">
      <c r="A211" s="82">
        <f t="shared" si="32"/>
        <v>1</v>
      </c>
      <c r="B211" s="46">
        <v>43474.666666666162</v>
      </c>
      <c r="C211" s="47">
        <f>Eingabe!G212</f>
        <v>3.8</v>
      </c>
      <c r="D211" s="77">
        <v>211</v>
      </c>
      <c r="E211" s="47"/>
      <c r="F211" s="25">
        <f t="shared" si="30"/>
        <v>5.67</v>
      </c>
      <c r="G211" s="25">
        <f>VLOOKUP(F211,'Spezifische Werte'!$B$2:$C$4002,2,FALSE)</f>
        <v>0.13840049448137109</v>
      </c>
      <c r="H211" s="25">
        <f t="shared" si="33"/>
        <v>276.80098896274217</v>
      </c>
      <c r="J211" s="25">
        <f t="shared" si="31"/>
        <v>5.7</v>
      </c>
      <c r="K211" s="25">
        <f>VLOOKUP(J211,'Spezifische Werte'!$B$2:$C$4002,2,FALSE)</f>
        <v>0.14069825500153915</v>
      </c>
      <c r="L211" s="25">
        <f t="shared" si="34"/>
        <v>281.39651000307828</v>
      </c>
      <c r="R211" s="25">
        <v>209</v>
      </c>
      <c r="S211" s="25">
        <v>208</v>
      </c>
      <c r="T211" s="25">
        <f t="shared" si="38"/>
        <v>1.8056686076594219</v>
      </c>
      <c r="U211" s="25">
        <f t="shared" si="35"/>
        <v>1.8119984772266027</v>
      </c>
      <c r="W211" s="17">
        <f>Eingabe!H212</f>
        <v>231</v>
      </c>
      <c r="X211" s="17">
        <f t="shared" si="36"/>
        <v>2.31</v>
      </c>
      <c r="Y211" s="17">
        <f t="shared" si="37"/>
        <v>229.99999999999997</v>
      </c>
    </row>
    <row r="212" spans="1:25" x14ac:dyDescent="0.15">
      <c r="A212" s="82">
        <f t="shared" si="32"/>
        <v>1</v>
      </c>
      <c r="B212" s="46">
        <v>43474.708333332826</v>
      </c>
      <c r="C212" s="47">
        <f>Eingabe!G213</f>
        <v>3.8</v>
      </c>
      <c r="D212" s="77">
        <v>212</v>
      </c>
      <c r="E212" s="47"/>
      <c r="F212" s="25">
        <f t="shared" si="30"/>
        <v>5.67</v>
      </c>
      <c r="G212" s="25">
        <f>VLOOKUP(F212,'Spezifische Werte'!$B$2:$C$4002,2,FALSE)</f>
        <v>0.13840049448137109</v>
      </c>
      <c r="H212" s="25">
        <f t="shared" si="33"/>
        <v>276.80098896274217</v>
      </c>
      <c r="J212" s="25">
        <f t="shared" si="31"/>
        <v>5.7</v>
      </c>
      <c r="K212" s="25">
        <f>VLOOKUP(J212,'Spezifische Werte'!$B$2:$C$4002,2,FALSE)</f>
        <v>0.14069825500153915</v>
      </c>
      <c r="L212" s="25">
        <f t="shared" si="34"/>
        <v>281.39651000307828</v>
      </c>
      <c r="R212" s="25">
        <v>210</v>
      </c>
      <c r="S212" s="25">
        <v>209</v>
      </c>
      <c r="T212" s="25">
        <f t="shared" si="38"/>
        <v>1.8056686076594219</v>
      </c>
      <c r="U212" s="25">
        <f t="shared" si="35"/>
        <v>1.8119984772266027</v>
      </c>
      <c r="W212" s="17">
        <f>Eingabe!H213</f>
        <v>238</v>
      </c>
      <c r="X212" s="17">
        <f t="shared" si="36"/>
        <v>2.38</v>
      </c>
      <c r="Y212" s="17">
        <f t="shared" si="37"/>
        <v>240</v>
      </c>
    </row>
    <row r="213" spans="1:25" x14ac:dyDescent="0.15">
      <c r="A213" s="82">
        <f t="shared" si="32"/>
        <v>1</v>
      </c>
      <c r="B213" s="46">
        <v>43474.750011574077</v>
      </c>
      <c r="C213" s="47">
        <f>Eingabe!G214</f>
        <v>4.3</v>
      </c>
      <c r="D213" s="77">
        <v>213</v>
      </c>
      <c r="E213" s="47"/>
      <c r="F213" s="25">
        <f t="shared" si="30"/>
        <v>6.41</v>
      </c>
      <c r="G213" s="25">
        <f>VLOOKUP(F213,'Spezifische Werte'!$B$2:$C$4002,2,FALSE)</f>
        <v>0.20539547091670399</v>
      </c>
      <c r="H213" s="25">
        <f t="shared" si="33"/>
        <v>410.790941833408</v>
      </c>
      <c r="J213" s="25">
        <f t="shared" si="31"/>
        <v>6.45</v>
      </c>
      <c r="K213" s="25">
        <f>VLOOKUP(J213,'Spezifische Werte'!$B$2:$C$4002,2,FALSE)</f>
        <v>0.20962714743593144</v>
      </c>
      <c r="L213" s="25">
        <f t="shared" si="34"/>
        <v>419.2542948718629</v>
      </c>
      <c r="R213" s="25">
        <v>211</v>
      </c>
      <c r="S213" s="25">
        <v>210</v>
      </c>
      <c r="T213" s="25">
        <f t="shared" si="38"/>
        <v>1.8056686076594219</v>
      </c>
      <c r="U213" s="25">
        <f t="shared" si="35"/>
        <v>1.8119984772266027</v>
      </c>
      <c r="W213" s="17">
        <f>Eingabe!H214</f>
        <v>231</v>
      </c>
      <c r="X213" s="17">
        <f t="shared" si="36"/>
        <v>2.31</v>
      </c>
      <c r="Y213" s="17">
        <f t="shared" si="37"/>
        <v>229.99999999999997</v>
      </c>
    </row>
    <row r="214" spans="1:25" x14ac:dyDescent="0.15">
      <c r="A214" s="82">
        <f t="shared" si="32"/>
        <v>1</v>
      </c>
      <c r="B214" s="46">
        <v>43474.791666666155</v>
      </c>
      <c r="C214" s="47">
        <f>Eingabe!G215</f>
        <v>4.8</v>
      </c>
      <c r="D214" s="77">
        <v>214</v>
      </c>
      <c r="E214" s="47"/>
      <c r="F214" s="25">
        <f t="shared" si="30"/>
        <v>7.16</v>
      </c>
      <c r="G214" s="25">
        <f>VLOOKUP(F214,'Spezifische Werte'!$B$2:$C$4002,2,FALSE)</f>
        <v>0.29271421469315961</v>
      </c>
      <c r="H214" s="25">
        <f t="shared" si="33"/>
        <v>585.42842938631918</v>
      </c>
      <c r="J214" s="25">
        <f t="shared" si="31"/>
        <v>7.2</v>
      </c>
      <c r="K214" s="25">
        <f>VLOOKUP(J214,'Spezifische Werte'!$B$2:$C$4002,2,FALSE)</f>
        <v>0.29789883692567737</v>
      </c>
      <c r="L214" s="25">
        <f t="shared" si="34"/>
        <v>595.79767385135472</v>
      </c>
      <c r="R214" s="25">
        <v>212</v>
      </c>
      <c r="S214" s="25">
        <v>211</v>
      </c>
      <c r="T214" s="25">
        <f t="shared" si="38"/>
        <v>1.8056686076594219</v>
      </c>
      <c r="U214" s="25">
        <f t="shared" si="35"/>
        <v>1.8119984772266027</v>
      </c>
      <c r="W214" s="17">
        <f>Eingabe!H215</f>
        <v>231</v>
      </c>
      <c r="X214" s="17">
        <f t="shared" si="36"/>
        <v>2.31</v>
      </c>
      <c r="Y214" s="17">
        <f t="shared" si="37"/>
        <v>229.99999999999997</v>
      </c>
    </row>
    <row r="215" spans="1:25" x14ac:dyDescent="0.15">
      <c r="A215" s="82">
        <f t="shared" si="32"/>
        <v>1</v>
      </c>
      <c r="B215" s="46">
        <v>43474.833333332819</v>
      </c>
      <c r="C215" s="47">
        <f>Eingabe!G216</f>
        <v>5.3</v>
      </c>
      <c r="D215" s="77">
        <v>215</v>
      </c>
      <c r="E215" s="47"/>
      <c r="F215" s="25">
        <f t="shared" si="30"/>
        <v>7.91</v>
      </c>
      <c r="G215" s="25">
        <f>VLOOKUP(F215,'Spezifische Werte'!$B$2:$C$4002,2,FALSE)</f>
        <v>0.39893199083383452</v>
      </c>
      <c r="H215" s="25">
        <f t="shared" si="33"/>
        <v>797.86398166766901</v>
      </c>
      <c r="J215" s="25">
        <f t="shared" si="31"/>
        <v>7.95</v>
      </c>
      <c r="K215" s="25">
        <f>VLOOKUP(J215,'Spezifische Werte'!$B$2:$C$4002,2,FALSE)</f>
        <v>0.40511792205919206</v>
      </c>
      <c r="L215" s="25">
        <f t="shared" si="34"/>
        <v>810.23584411838408</v>
      </c>
      <c r="R215" s="25">
        <v>213</v>
      </c>
      <c r="S215" s="25">
        <v>212</v>
      </c>
      <c r="T215" s="25">
        <f t="shared" si="38"/>
        <v>1.8056686076594219</v>
      </c>
      <c r="U215" s="25">
        <f t="shared" si="35"/>
        <v>1.8119984772266027</v>
      </c>
      <c r="W215" s="17">
        <f>Eingabe!H216</f>
        <v>243</v>
      </c>
      <c r="X215" s="17">
        <f t="shared" si="36"/>
        <v>2.4300000000000002</v>
      </c>
      <c r="Y215" s="17">
        <f t="shared" si="37"/>
        <v>240</v>
      </c>
    </row>
    <row r="216" spans="1:25" x14ac:dyDescent="0.15">
      <c r="A216" s="82">
        <f t="shared" si="32"/>
        <v>1</v>
      </c>
      <c r="B216" s="46">
        <v>43474.875011574077</v>
      </c>
      <c r="C216" s="47">
        <f>Eingabe!G217</f>
        <v>5.2</v>
      </c>
      <c r="D216" s="77">
        <v>216</v>
      </c>
      <c r="E216" s="47"/>
      <c r="F216" s="25">
        <f t="shared" si="30"/>
        <v>7.76</v>
      </c>
      <c r="G216" s="25">
        <f>VLOOKUP(F216,'Spezifische Werte'!$B$2:$C$4002,2,FALSE)</f>
        <v>0.37619660828942059</v>
      </c>
      <c r="H216" s="25">
        <f t="shared" si="33"/>
        <v>752.39321657884113</v>
      </c>
      <c r="J216" s="25">
        <f t="shared" si="31"/>
        <v>7.8</v>
      </c>
      <c r="K216" s="25">
        <f>VLOOKUP(J216,'Spezifische Werte'!$B$2:$C$4002,2,FALSE)</f>
        <v>0.3821877888895947</v>
      </c>
      <c r="L216" s="25">
        <f t="shared" si="34"/>
        <v>764.37557777918937</v>
      </c>
      <c r="R216" s="25">
        <v>214</v>
      </c>
      <c r="S216" s="25">
        <v>213</v>
      </c>
      <c r="T216" s="25">
        <f t="shared" si="38"/>
        <v>1.8056686076594219</v>
      </c>
      <c r="U216" s="25">
        <f t="shared" si="35"/>
        <v>1.8119984772266027</v>
      </c>
      <c r="W216" s="17">
        <f>Eingabe!H217</f>
        <v>229</v>
      </c>
      <c r="X216" s="17">
        <f t="shared" si="36"/>
        <v>2.29</v>
      </c>
      <c r="Y216" s="17">
        <f t="shared" si="37"/>
        <v>229.99999999999997</v>
      </c>
    </row>
    <row r="217" spans="1:25" x14ac:dyDescent="0.15">
      <c r="A217" s="82">
        <f t="shared" si="32"/>
        <v>1</v>
      </c>
      <c r="B217" s="46">
        <v>43474.916666666148</v>
      </c>
      <c r="C217" s="47">
        <f>Eingabe!G218</f>
        <v>6.4</v>
      </c>
      <c r="D217" s="77">
        <v>217</v>
      </c>
      <c r="E217" s="47"/>
      <c r="F217" s="25">
        <f t="shared" si="30"/>
        <v>9.5500000000000007</v>
      </c>
      <c r="G217" s="25">
        <f>VLOOKUP(F217,'Spezifische Werte'!$B$2:$C$4002,2,FALSE)</f>
        <v>0.67451952571721774</v>
      </c>
      <c r="H217" s="25">
        <f t="shared" si="33"/>
        <v>1349.0390514344356</v>
      </c>
      <c r="J217" s="25">
        <f t="shared" si="31"/>
        <v>9.6</v>
      </c>
      <c r="K217" s="25">
        <f>VLOOKUP(J217,'Spezifische Werte'!$B$2:$C$4002,2,FALSE)</f>
        <v>0.6824555696232707</v>
      </c>
      <c r="L217" s="25">
        <f t="shared" si="34"/>
        <v>1364.9111392465413</v>
      </c>
      <c r="R217" s="25">
        <v>215</v>
      </c>
      <c r="S217" s="25">
        <v>214</v>
      </c>
      <c r="T217" s="25">
        <f t="shared" si="38"/>
        <v>1.8056686076594219</v>
      </c>
      <c r="U217" s="25">
        <f t="shared" si="35"/>
        <v>1.8119984772266027</v>
      </c>
      <c r="W217" s="17">
        <f>Eingabe!H218</f>
        <v>241</v>
      </c>
      <c r="X217" s="17">
        <f t="shared" si="36"/>
        <v>2.41</v>
      </c>
      <c r="Y217" s="17">
        <f t="shared" si="37"/>
        <v>240</v>
      </c>
    </row>
    <row r="218" spans="1:25" x14ac:dyDescent="0.15">
      <c r="A218" s="82">
        <f t="shared" si="32"/>
        <v>1</v>
      </c>
      <c r="B218" s="46">
        <v>43474.958333332812</v>
      </c>
      <c r="C218" s="47">
        <f>Eingabe!G219</f>
        <v>5.8</v>
      </c>
      <c r="D218" s="77">
        <v>218</v>
      </c>
      <c r="E218" s="47"/>
      <c r="F218" s="25">
        <f t="shared" si="30"/>
        <v>8.65</v>
      </c>
      <c r="G218" s="25">
        <f>VLOOKUP(F218,'Spezifische Werte'!$B$2:$C$4002,2,FALSE)</f>
        <v>0.52059998612319236</v>
      </c>
      <c r="H218" s="25">
        <f t="shared" si="33"/>
        <v>1041.1999722463847</v>
      </c>
      <c r="J218" s="25">
        <f t="shared" si="31"/>
        <v>8.6999999999999993</v>
      </c>
      <c r="K218" s="25">
        <f>VLOOKUP(J218,'Spezifische Werte'!$B$2:$C$4002,2,FALSE)</f>
        <v>0.52924251604798966</v>
      </c>
      <c r="L218" s="25">
        <f t="shared" si="34"/>
        <v>1058.4850320959792</v>
      </c>
      <c r="R218" s="25">
        <v>216</v>
      </c>
      <c r="S218" s="25">
        <v>215</v>
      </c>
      <c r="T218" s="25">
        <f t="shared" si="38"/>
        <v>1.8056686076594219</v>
      </c>
      <c r="U218" s="25">
        <f t="shared" si="35"/>
        <v>1.8119984772266027</v>
      </c>
      <c r="W218" s="17">
        <f>Eingabe!H219</f>
        <v>227</v>
      </c>
      <c r="X218" s="17">
        <f t="shared" si="36"/>
        <v>2.27</v>
      </c>
      <c r="Y218" s="17">
        <f t="shared" si="37"/>
        <v>229.99999999999997</v>
      </c>
    </row>
    <row r="219" spans="1:25" x14ac:dyDescent="0.15">
      <c r="A219" s="82">
        <f t="shared" si="32"/>
        <v>1</v>
      </c>
      <c r="B219" s="46">
        <v>43475.000011574077</v>
      </c>
      <c r="C219" s="47">
        <f>Eingabe!G220</f>
        <v>6.2</v>
      </c>
      <c r="D219" s="77">
        <v>219</v>
      </c>
      <c r="E219" s="47"/>
      <c r="F219" s="25">
        <f t="shared" si="30"/>
        <v>9.25</v>
      </c>
      <c r="G219" s="25">
        <f>VLOOKUP(F219,'Spezifische Werte'!$B$2:$C$4002,2,FALSE)</f>
        <v>0.62472364642828149</v>
      </c>
      <c r="H219" s="25">
        <f t="shared" si="33"/>
        <v>1249.4472928565631</v>
      </c>
      <c r="J219" s="25">
        <f t="shared" si="31"/>
        <v>9.3000000000000007</v>
      </c>
      <c r="K219" s="25">
        <f>VLOOKUP(J219,'Spezifische Werte'!$B$2:$C$4002,2,FALSE)</f>
        <v>0.63323553500353946</v>
      </c>
      <c r="L219" s="25">
        <f t="shared" si="34"/>
        <v>1266.4710700070789</v>
      </c>
      <c r="R219" s="25">
        <v>217</v>
      </c>
      <c r="S219" s="25">
        <v>216</v>
      </c>
      <c r="T219" s="25">
        <f t="shared" si="38"/>
        <v>1.8056686076594219</v>
      </c>
      <c r="U219" s="25">
        <f t="shared" si="35"/>
        <v>1.8119984772266027</v>
      </c>
      <c r="W219" s="17">
        <f>Eingabe!H220</f>
        <v>236</v>
      </c>
      <c r="X219" s="17">
        <f t="shared" si="36"/>
        <v>2.36</v>
      </c>
      <c r="Y219" s="17">
        <f t="shared" si="37"/>
        <v>240</v>
      </c>
    </row>
    <row r="220" spans="1:25" x14ac:dyDescent="0.15">
      <c r="A220" s="82">
        <f t="shared" si="32"/>
        <v>1</v>
      </c>
      <c r="B220" s="46">
        <v>43475.04166666614</v>
      </c>
      <c r="C220" s="47">
        <f>Eingabe!G221</f>
        <v>7.1</v>
      </c>
      <c r="D220" s="77">
        <v>220</v>
      </c>
      <c r="E220" s="47"/>
      <c r="F220" s="25">
        <f t="shared" si="30"/>
        <v>10.59</v>
      </c>
      <c r="G220" s="25">
        <f>VLOOKUP(F220,'Spezifische Werte'!$B$2:$C$4002,2,FALSE)</f>
        <v>0.8120114567449348</v>
      </c>
      <c r="H220" s="25">
        <f t="shared" si="33"/>
        <v>1624.0229134898696</v>
      </c>
      <c r="J220" s="25">
        <f t="shared" si="31"/>
        <v>10.65</v>
      </c>
      <c r="K220" s="25">
        <f>VLOOKUP(J220,'Spezifische Werte'!$B$2:$C$4002,2,FALSE)</f>
        <v>0.81815187612980644</v>
      </c>
      <c r="L220" s="25">
        <f t="shared" si="34"/>
        <v>1636.3037522596128</v>
      </c>
      <c r="R220" s="25">
        <v>218</v>
      </c>
      <c r="S220" s="25">
        <v>217</v>
      </c>
      <c r="T220" s="25">
        <f t="shared" si="38"/>
        <v>1.8056686076594219</v>
      </c>
      <c r="U220" s="25">
        <f t="shared" si="35"/>
        <v>1.8119984772266027</v>
      </c>
      <c r="W220" s="17">
        <f>Eingabe!H221</f>
        <v>228</v>
      </c>
      <c r="X220" s="17">
        <f t="shared" si="36"/>
        <v>2.2799999999999998</v>
      </c>
      <c r="Y220" s="17">
        <f t="shared" si="37"/>
        <v>229.99999999999997</v>
      </c>
    </row>
    <row r="221" spans="1:25" x14ac:dyDescent="0.15">
      <c r="A221" s="82">
        <f t="shared" si="32"/>
        <v>1</v>
      </c>
      <c r="B221" s="46">
        <v>43475.083333332805</v>
      </c>
      <c r="C221" s="47">
        <f>Eingabe!G222</f>
        <v>7.6</v>
      </c>
      <c r="D221" s="77">
        <v>221</v>
      </c>
      <c r="E221" s="47"/>
      <c r="F221" s="25">
        <f t="shared" si="30"/>
        <v>11.34</v>
      </c>
      <c r="G221" s="25">
        <f>VLOOKUP(F221,'Spezifische Werte'!$B$2:$C$4002,2,FALSE)</f>
        <v>0.8758168195442253</v>
      </c>
      <c r="H221" s="25">
        <f t="shared" si="33"/>
        <v>1751.6336390884505</v>
      </c>
      <c r="J221" s="25">
        <f t="shared" si="31"/>
        <v>11.4</v>
      </c>
      <c r="K221" s="25">
        <f>VLOOKUP(J221,'Spezifische Werte'!$B$2:$C$4002,2,FALSE)</f>
        <v>0.87982183175814876</v>
      </c>
      <c r="L221" s="25">
        <f t="shared" si="34"/>
        <v>1759.6436635162975</v>
      </c>
      <c r="R221" s="25">
        <v>219</v>
      </c>
      <c r="S221" s="25">
        <v>218</v>
      </c>
      <c r="T221" s="25">
        <f t="shared" si="38"/>
        <v>1.8056686076594219</v>
      </c>
      <c r="U221" s="25">
        <f t="shared" si="35"/>
        <v>1.8119984772266027</v>
      </c>
      <c r="W221" s="17">
        <f>Eingabe!H222</f>
        <v>230</v>
      </c>
      <c r="X221" s="17">
        <f t="shared" si="36"/>
        <v>2.2999999999999998</v>
      </c>
      <c r="Y221" s="17">
        <f t="shared" si="37"/>
        <v>229.99999999999997</v>
      </c>
    </row>
    <row r="222" spans="1:25" x14ac:dyDescent="0.15">
      <c r="A222" s="82">
        <f t="shared" si="32"/>
        <v>1</v>
      </c>
      <c r="B222" s="46">
        <v>43475.125011574077</v>
      </c>
      <c r="C222" s="47">
        <f>Eingabe!G223</f>
        <v>6.7</v>
      </c>
      <c r="D222" s="77">
        <v>222</v>
      </c>
      <c r="E222" s="47"/>
      <c r="F222" s="25">
        <f t="shared" si="30"/>
        <v>10</v>
      </c>
      <c r="G222" s="25">
        <f>VLOOKUP(F222,'Spezifische Werte'!$B$2:$C$4002,2,FALSE)</f>
        <v>0.74135823084117802</v>
      </c>
      <c r="H222" s="25">
        <f t="shared" si="33"/>
        <v>1482.7164616823561</v>
      </c>
      <c r="J222" s="25">
        <f t="shared" si="31"/>
        <v>10.050000000000001</v>
      </c>
      <c r="K222" s="25">
        <f>VLOOKUP(J222,'Spezifische Werte'!$B$2:$C$4002,2,FALSE)</f>
        <v>0.74809941702480209</v>
      </c>
      <c r="L222" s="25">
        <f t="shared" si="34"/>
        <v>1496.1988340496041</v>
      </c>
      <c r="R222" s="25">
        <v>220</v>
      </c>
      <c r="S222" s="25">
        <v>219</v>
      </c>
      <c r="T222" s="25">
        <f t="shared" si="38"/>
        <v>1.8056686076594219</v>
      </c>
      <c r="U222" s="25">
        <f t="shared" si="35"/>
        <v>1.8119984772266027</v>
      </c>
      <c r="W222" s="17">
        <f>Eingabe!H223</f>
        <v>219</v>
      </c>
      <c r="X222" s="17">
        <f t="shared" si="36"/>
        <v>2.19</v>
      </c>
      <c r="Y222" s="17">
        <f t="shared" si="37"/>
        <v>220.00000000000003</v>
      </c>
    </row>
    <row r="223" spans="1:25" x14ac:dyDescent="0.15">
      <c r="A223" s="82">
        <f t="shared" si="32"/>
        <v>1</v>
      </c>
      <c r="B223" s="46">
        <v>43475.166666666133</v>
      </c>
      <c r="C223" s="47">
        <f>Eingabe!G224</f>
        <v>7.1</v>
      </c>
      <c r="D223" s="77">
        <v>223</v>
      </c>
      <c r="E223" s="47"/>
      <c r="F223" s="25">
        <f t="shared" si="30"/>
        <v>10.59</v>
      </c>
      <c r="G223" s="25">
        <f>VLOOKUP(F223,'Spezifische Werte'!$B$2:$C$4002,2,FALSE)</f>
        <v>0.8120114567449348</v>
      </c>
      <c r="H223" s="25">
        <f t="shared" si="33"/>
        <v>1624.0229134898696</v>
      </c>
      <c r="J223" s="25">
        <f t="shared" si="31"/>
        <v>10.65</v>
      </c>
      <c r="K223" s="25">
        <f>VLOOKUP(J223,'Spezifische Werte'!$B$2:$C$4002,2,FALSE)</f>
        <v>0.81815187612980644</v>
      </c>
      <c r="L223" s="25">
        <f t="shared" si="34"/>
        <v>1636.3037522596128</v>
      </c>
      <c r="R223" s="25">
        <v>221</v>
      </c>
      <c r="S223" s="25">
        <v>220</v>
      </c>
      <c r="T223" s="25">
        <f t="shared" si="38"/>
        <v>1.8056686076594219</v>
      </c>
      <c r="U223" s="25">
        <f t="shared" si="35"/>
        <v>1.8119984772266027</v>
      </c>
      <c r="W223" s="17">
        <f>Eingabe!H224</f>
        <v>209</v>
      </c>
      <c r="X223" s="17">
        <f t="shared" si="36"/>
        <v>2.09</v>
      </c>
      <c r="Y223" s="17">
        <f t="shared" si="37"/>
        <v>210</v>
      </c>
    </row>
    <row r="224" spans="1:25" x14ac:dyDescent="0.15">
      <c r="A224" s="82">
        <f t="shared" si="32"/>
        <v>1</v>
      </c>
      <c r="B224" s="46">
        <v>43475.208333332797</v>
      </c>
      <c r="C224" s="47">
        <f>Eingabe!G225</f>
        <v>7.4</v>
      </c>
      <c r="D224" s="77">
        <v>224</v>
      </c>
      <c r="E224" s="47"/>
      <c r="F224" s="25">
        <f t="shared" si="30"/>
        <v>11.04</v>
      </c>
      <c r="G224" s="25">
        <f>VLOOKUP(F224,'Spezifische Werte'!$B$2:$C$4002,2,FALSE)</f>
        <v>0.85357274428336571</v>
      </c>
      <c r="H224" s="25">
        <f t="shared" si="33"/>
        <v>1707.1454885667315</v>
      </c>
      <c r="J224" s="25">
        <f t="shared" si="31"/>
        <v>11.1</v>
      </c>
      <c r="K224" s="25">
        <f>VLOOKUP(J224,'Spezifische Werte'!$B$2:$C$4002,2,FALSE)</f>
        <v>0.85834555530496559</v>
      </c>
      <c r="L224" s="25">
        <f t="shared" si="34"/>
        <v>1716.6911106099312</v>
      </c>
      <c r="R224" s="25">
        <v>222</v>
      </c>
      <c r="S224" s="25">
        <v>221</v>
      </c>
      <c r="T224" s="25">
        <f t="shared" si="38"/>
        <v>1.8056686076594219</v>
      </c>
      <c r="U224" s="25">
        <f t="shared" si="35"/>
        <v>1.8119984772266027</v>
      </c>
      <c r="W224" s="17">
        <f>Eingabe!H225</f>
        <v>208</v>
      </c>
      <c r="X224" s="17">
        <f t="shared" si="36"/>
        <v>2.08</v>
      </c>
      <c r="Y224" s="17">
        <f t="shared" si="37"/>
        <v>210</v>
      </c>
    </row>
    <row r="225" spans="1:25" x14ac:dyDescent="0.15">
      <c r="A225" s="82">
        <f t="shared" si="32"/>
        <v>1</v>
      </c>
      <c r="B225" s="46">
        <v>43475.250011574077</v>
      </c>
      <c r="C225" s="47">
        <f>Eingabe!G226</f>
        <v>6.8</v>
      </c>
      <c r="D225" s="77">
        <v>225</v>
      </c>
      <c r="E225" s="47"/>
      <c r="F225" s="25">
        <f t="shared" si="30"/>
        <v>10.14</v>
      </c>
      <c r="G225" s="25">
        <f>VLOOKUP(F225,'Spezifische Werte'!$B$2:$C$4002,2,FALSE)</f>
        <v>0.75987049688249497</v>
      </c>
      <c r="H225" s="25">
        <f t="shared" si="33"/>
        <v>1519.74099376499</v>
      </c>
      <c r="J225" s="25">
        <f t="shared" si="31"/>
        <v>10.199999999999999</v>
      </c>
      <c r="K225" s="25">
        <f>VLOOKUP(J225,'Spezifische Werte'!$B$2:$C$4002,2,FALSE)</f>
        <v>0.76746217735576705</v>
      </c>
      <c r="L225" s="25">
        <f t="shared" si="34"/>
        <v>1534.9243547115341</v>
      </c>
      <c r="R225" s="25">
        <v>223</v>
      </c>
      <c r="S225" s="25">
        <v>222</v>
      </c>
      <c r="T225" s="25">
        <f t="shared" si="38"/>
        <v>1.7890508017627187</v>
      </c>
      <c r="U225" s="25">
        <f t="shared" si="35"/>
        <v>1.7958427901032477</v>
      </c>
      <c r="W225" s="17">
        <f>Eingabe!H226</f>
        <v>198</v>
      </c>
      <c r="X225" s="17">
        <f t="shared" si="36"/>
        <v>1.98</v>
      </c>
      <c r="Y225" s="17">
        <f t="shared" si="37"/>
        <v>200</v>
      </c>
    </row>
    <row r="226" spans="1:25" x14ac:dyDescent="0.15">
      <c r="A226" s="82">
        <f t="shared" si="32"/>
        <v>1</v>
      </c>
      <c r="B226" s="46">
        <v>43475.291666666126</v>
      </c>
      <c r="C226" s="47">
        <f>Eingabe!G227</f>
        <v>7.4</v>
      </c>
      <c r="D226" s="77">
        <v>226</v>
      </c>
      <c r="E226" s="47"/>
      <c r="F226" s="25">
        <f t="shared" si="30"/>
        <v>11.04</v>
      </c>
      <c r="G226" s="25">
        <f>VLOOKUP(F226,'Spezifische Werte'!$B$2:$C$4002,2,FALSE)</f>
        <v>0.85357274428336571</v>
      </c>
      <c r="H226" s="25">
        <f t="shared" si="33"/>
        <v>1707.1454885667315</v>
      </c>
      <c r="J226" s="25">
        <f t="shared" si="31"/>
        <v>11.1</v>
      </c>
      <c r="K226" s="25">
        <f>VLOOKUP(J226,'Spezifische Werte'!$B$2:$C$4002,2,FALSE)</f>
        <v>0.85834555530496559</v>
      </c>
      <c r="L226" s="25">
        <f t="shared" si="34"/>
        <v>1716.6911106099312</v>
      </c>
      <c r="R226" s="25">
        <v>224</v>
      </c>
      <c r="S226" s="25">
        <v>223</v>
      </c>
      <c r="T226" s="25">
        <f t="shared" si="38"/>
        <v>1.7890508017627187</v>
      </c>
      <c r="U226" s="25">
        <f t="shared" si="35"/>
        <v>1.7958427901032477</v>
      </c>
      <c r="W226" s="17">
        <f>Eingabe!H227</f>
        <v>198</v>
      </c>
      <c r="X226" s="17">
        <f t="shared" si="36"/>
        <v>1.98</v>
      </c>
      <c r="Y226" s="17">
        <f t="shared" si="37"/>
        <v>200</v>
      </c>
    </row>
    <row r="227" spans="1:25" x14ac:dyDescent="0.15">
      <c r="A227" s="82">
        <f t="shared" si="32"/>
        <v>1</v>
      </c>
      <c r="B227" s="46">
        <v>43475.33333333279</v>
      </c>
      <c r="C227" s="47">
        <f>Eingabe!G228</f>
        <v>10.7</v>
      </c>
      <c r="D227" s="77">
        <v>227</v>
      </c>
      <c r="E227" s="47"/>
      <c r="F227" s="25">
        <f t="shared" si="30"/>
        <v>15.96</v>
      </c>
      <c r="G227" s="25">
        <f>VLOOKUP(F227,'Spezifische Werte'!$B$2:$C$4002,2,FALSE)</f>
        <v>0.99605985480114734</v>
      </c>
      <c r="H227" s="25">
        <f t="shared" si="33"/>
        <v>1992.1197096022947</v>
      </c>
      <c r="J227" s="25">
        <f t="shared" si="31"/>
        <v>16.05</v>
      </c>
      <c r="K227" s="25">
        <f>VLOOKUP(J227,'Spezifische Werte'!$B$2:$C$4002,2,FALSE)</f>
        <v>0.99649141164158395</v>
      </c>
      <c r="L227" s="25">
        <f t="shared" si="34"/>
        <v>1992.9828232831678</v>
      </c>
      <c r="R227" s="25">
        <v>225</v>
      </c>
      <c r="S227" s="25">
        <v>224</v>
      </c>
      <c r="T227" s="25">
        <f t="shared" si="38"/>
        <v>1.7890508017627187</v>
      </c>
      <c r="U227" s="25">
        <f t="shared" si="35"/>
        <v>1.7958427901032477</v>
      </c>
      <c r="W227" s="17">
        <f>Eingabe!H228</f>
        <v>198</v>
      </c>
      <c r="X227" s="17">
        <f t="shared" si="36"/>
        <v>1.98</v>
      </c>
      <c r="Y227" s="17">
        <f t="shared" si="37"/>
        <v>200</v>
      </c>
    </row>
    <row r="228" spans="1:25" x14ac:dyDescent="0.15">
      <c r="A228" s="82">
        <f t="shared" si="32"/>
        <v>1</v>
      </c>
      <c r="B228" s="46">
        <v>43475.375011574077</v>
      </c>
      <c r="C228" s="47">
        <f>Eingabe!G229</f>
        <v>12.3</v>
      </c>
      <c r="D228" s="77">
        <v>228</v>
      </c>
      <c r="E228" s="47"/>
      <c r="F228" s="25">
        <f t="shared" si="30"/>
        <v>18.350000000000001</v>
      </c>
      <c r="G228" s="25">
        <f>VLOOKUP(F228,'Spezifische Werte'!$B$2:$C$4002,2,FALSE)</f>
        <v>0.99992166689372697</v>
      </c>
      <c r="H228" s="25">
        <f t="shared" si="33"/>
        <v>1999.843333787454</v>
      </c>
      <c r="J228" s="25">
        <f t="shared" si="31"/>
        <v>18.45</v>
      </c>
      <c r="K228" s="25">
        <f>VLOOKUP(J228,'Spezifische Werte'!$B$2:$C$4002,2,FALSE)</f>
        <v>0.99992316800445424</v>
      </c>
      <c r="L228" s="25">
        <f t="shared" si="34"/>
        <v>1999.8463360089086</v>
      </c>
      <c r="R228" s="25">
        <v>226</v>
      </c>
      <c r="S228" s="25">
        <v>225</v>
      </c>
      <c r="T228" s="25">
        <f t="shared" si="38"/>
        <v>1.7890508017627187</v>
      </c>
      <c r="U228" s="25">
        <f t="shared" si="35"/>
        <v>1.7958427901032477</v>
      </c>
      <c r="W228" s="17">
        <f>Eingabe!H229</f>
        <v>189</v>
      </c>
      <c r="X228" s="17">
        <f t="shared" si="36"/>
        <v>1.89</v>
      </c>
      <c r="Y228" s="17">
        <f t="shared" si="37"/>
        <v>190</v>
      </c>
    </row>
    <row r="229" spans="1:25" x14ac:dyDescent="0.15">
      <c r="A229" s="82">
        <f t="shared" si="32"/>
        <v>1</v>
      </c>
      <c r="B229" s="46">
        <v>43475.416666666119</v>
      </c>
      <c r="C229" s="47">
        <f>Eingabe!G230</f>
        <v>11.6</v>
      </c>
      <c r="D229" s="77">
        <v>229</v>
      </c>
      <c r="E229" s="47"/>
      <c r="F229" s="25">
        <f t="shared" si="30"/>
        <v>17.309999999999999</v>
      </c>
      <c r="G229" s="25">
        <f>VLOOKUP(F229,'Spezifische Werte'!$B$2:$C$4002,2,FALSE)</f>
        <v>1</v>
      </c>
      <c r="H229" s="25">
        <f t="shared" si="33"/>
        <v>2000</v>
      </c>
      <c r="J229" s="25">
        <f t="shared" si="31"/>
        <v>17.399999999999999</v>
      </c>
      <c r="K229" s="25">
        <f>VLOOKUP(J229,'Spezifische Werte'!$B$2:$C$4002,2,FALSE)</f>
        <v>1</v>
      </c>
      <c r="L229" s="25">
        <f t="shared" si="34"/>
        <v>2000</v>
      </c>
      <c r="R229" s="25">
        <v>227</v>
      </c>
      <c r="S229" s="25">
        <v>226</v>
      </c>
      <c r="T229" s="25">
        <f t="shared" si="38"/>
        <v>1.7890508017627187</v>
      </c>
      <c r="U229" s="25">
        <f t="shared" si="35"/>
        <v>1.7958427901032477</v>
      </c>
      <c r="W229" s="17">
        <f>Eingabe!H230</f>
        <v>199</v>
      </c>
      <c r="X229" s="17">
        <f t="shared" si="36"/>
        <v>1.99</v>
      </c>
      <c r="Y229" s="17">
        <f t="shared" si="37"/>
        <v>200</v>
      </c>
    </row>
    <row r="230" spans="1:25" x14ac:dyDescent="0.15">
      <c r="A230" s="82">
        <f t="shared" si="32"/>
        <v>1</v>
      </c>
      <c r="B230" s="46">
        <v>43475.458333332783</v>
      </c>
      <c r="C230" s="47">
        <f>Eingabe!G231</f>
        <v>11.6</v>
      </c>
      <c r="D230" s="77">
        <v>230</v>
      </c>
      <c r="E230" s="47"/>
      <c r="F230" s="25">
        <f t="shared" si="30"/>
        <v>17.309999999999999</v>
      </c>
      <c r="G230" s="25">
        <f>VLOOKUP(F230,'Spezifische Werte'!$B$2:$C$4002,2,FALSE)</f>
        <v>1</v>
      </c>
      <c r="H230" s="25">
        <f t="shared" si="33"/>
        <v>2000</v>
      </c>
      <c r="J230" s="25">
        <f t="shared" si="31"/>
        <v>17.399999999999999</v>
      </c>
      <c r="K230" s="25">
        <f>VLOOKUP(J230,'Spezifische Werte'!$B$2:$C$4002,2,FALSE)</f>
        <v>1</v>
      </c>
      <c r="L230" s="25">
        <f t="shared" si="34"/>
        <v>2000</v>
      </c>
      <c r="R230" s="25">
        <v>228</v>
      </c>
      <c r="S230" s="25">
        <v>227</v>
      </c>
      <c r="T230" s="25">
        <f t="shared" si="38"/>
        <v>1.7890508017627187</v>
      </c>
      <c r="U230" s="25">
        <f t="shared" si="35"/>
        <v>1.7958427901032477</v>
      </c>
      <c r="W230" s="17">
        <f>Eingabe!H231</f>
        <v>210</v>
      </c>
      <c r="X230" s="17">
        <f t="shared" si="36"/>
        <v>2.1</v>
      </c>
      <c r="Y230" s="17">
        <f t="shared" si="37"/>
        <v>210</v>
      </c>
    </row>
    <row r="231" spans="1:25" x14ac:dyDescent="0.15">
      <c r="A231" s="82">
        <f t="shared" si="32"/>
        <v>1</v>
      </c>
      <c r="B231" s="46">
        <v>43475.500011574077</v>
      </c>
      <c r="C231" s="47">
        <f>Eingabe!G232</f>
        <v>12.4</v>
      </c>
      <c r="D231" s="77">
        <v>231</v>
      </c>
      <c r="E231" s="47"/>
      <c r="F231" s="25">
        <f t="shared" si="30"/>
        <v>18.5</v>
      </c>
      <c r="G231" s="25">
        <f>VLOOKUP(F231,'Spezifische Werte'!$B$2:$C$4002,2,FALSE)</f>
        <v>0.99992662805381849</v>
      </c>
      <c r="H231" s="25">
        <f t="shared" si="33"/>
        <v>1999.853256107637</v>
      </c>
      <c r="J231" s="25">
        <f t="shared" si="31"/>
        <v>18.600000000000001</v>
      </c>
      <c r="K231" s="25">
        <f>VLOOKUP(J231,'Spezifische Werte'!$B$2:$C$4002,2,FALSE)</f>
        <v>0.99993769630151041</v>
      </c>
      <c r="L231" s="25">
        <f t="shared" si="34"/>
        <v>1999.8753926030208</v>
      </c>
      <c r="R231" s="25">
        <v>229</v>
      </c>
      <c r="S231" s="25">
        <v>228</v>
      </c>
      <c r="T231" s="25">
        <f t="shared" si="38"/>
        <v>1.7890508017627187</v>
      </c>
      <c r="U231" s="25">
        <f t="shared" si="35"/>
        <v>1.7958427901032477</v>
      </c>
      <c r="W231" s="17">
        <f>Eingabe!H232</f>
        <v>208</v>
      </c>
      <c r="X231" s="17">
        <f t="shared" si="36"/>
        <v>2.08</v>
      </c>
      <c r="Y231" s="17">
        <f t="shared" si="37"/>
        <v>210</v>
      </c>
    </row>
    <row r="232" spans="1:25" x14ac:dyDescent="0.15">
      <c r="A232" s="82">
        <f t="shared" si="32"/>
        <v>1</v>
      </c>
      <c r="B232" s="46">
        <v>43475.541666666111</v>
      </c>
      <c r="C232" s="47">
        <f>Eingabe!G233</f>
        <v>11.5</v>
      </c>
      <c r="D232" s="77">
        <v>232</v>
      </c>
      <c r="E232" s="47"/>
      <c r="F232" s="25">
        <f t="shared" si="30"/>
        <v>17.16</v>
      </c>
      <c r="G232" s="25">
        <f>VLOOKUP(F232,'Spezifische Werte'!$B$2:$C$4002,2,FALSE)</f>
        <v>1</v>
      </c>
      <c r="H232" s="25">
        <f t="shared" si="33"/>
        <v>2000</v>
      </c>
      <c r="J232" s="25">
        <f t="shared" si="31"/>
        <v>17.25</v>
      </c>
      <c r="K232" s="25">
        <f>VLOOKUP(J232,'Spezifische Werte'!$B$2:$C$4002,2,FALSE)</f>
        <v>1</v>
      </c>
      <c r="L232" s="25">
        <f t="shared" si="34"/>
        <v>2000</v>
      </c>
      <c r="R232" s="25">
        <v>230</v>
      </c>
      <c r="S232" s="25">
        <v>229</v>
      </c>
      <c r="T232" s="25">
        <f t="shared" si="38"/>
        <v>1.7890508017627187</v>
      </c>
      <c r="U232" s="25">
        <f t="shared" si="35"/>
        <v>1.7958427901032477</v>
      </c>
      <c r="W232" s="17">
        <f>Eingabe!H233</f>
        <v>207</v>
      </c>
      <c r="X232" s="17">
        <f t="shared" si="36"/>
        <v>2.0699999999999998</v>
      </c>
      <c r="Y232" s="17">
        <f t="shared" si="37"/>
        <v>210</v>
      </c>
    </row>
    <row r="233" spans="1:25" x14ac:dyDescent="0.15">
      <c r="A233" s="82">
        <f t="shared" si="32"/>
        <v>1</v>
      </c>
      <c r="B233" s="46">
        <v>43475.583333332776</v>
      </c>
      <c r="C233" s="47">
        <f>Eingabe!G234</f>
        <v>10.9</v>
      </c>
      <c r="D233" s="77">
        <v>233</v>
      </c>
      <c r="E233" s="47"/>
      <c r="F233" s="25">
        <f t="shared" si="30"/>
        <v>16.260000000000002</v>
      </c>
      <c r="G233" s="25">
        <f>VLOOKUP(F233,'Spezifische Werte'!$B$2:$C$4002,2,FALSE)</f>
        <v>0.99747673863245823</v>
      </c>
      <c r="H233" s="25">
        <f t="shared" si="33"/>
        <v>1994.9534772649165</v>
      </c>
      <c r="J233" s="25">
        <f t="shared" si="31"/>
        <v>16.350000000000001</v>
      </c>
      <c r="K233" s="25">
        <f>VLOOKUP(J233,'Spezifische Werte'!$B$2:$C$4002,2,FALSE)</f>
        <v>0.99787963878994423</v>
      </c>
      <c r="L233" s="25">
        <f t="shared" si="34"/>
        <v>1995.7592775798885</v>
      </c>
      <c r="R233" s="25">
        <v>231</v>
      </c>
      <c r="S233" s="25">
        <v>230</v>
      </c>
      <c r="T233" s="25">
        <f t="shared" si="38"/>
        <v>1.7890508017627187</v>
      </c>
      <c r="U233" s="25">
        <f t="shared" si="35"/>
        <v>1.7958427901032477</v>
      </c>
      <c r="W233" s="17">
        <f>Eingabe!H234</f>
        <v>199</v>
      </c>
      <c r="X233" s="17">
        <f t="shared" si="36"/>
        <v>1.99</v>
      </c>
      <c r="Y233" s="17">
        <f t="shared" si="37"/>
        <v>200</v>
      </c>
    </row>
    <row r="234" spans="1:25" x14ac:dyDescent="0.15">
      <c r="A234" s="82">
        <f t="shared" si="32"/>
        <v>1</v>
      </c>
      <c r="B234" s="46">
        <v>43475.625011574077</v>
      </c>
      <c r="C234" s="47">
        <f>Eingabe!G235</f>
        <v>10.3</v>
      </c>
      <c r="D234" s="77">
        <v>234</v>
      </c>
      <c r="E234" s="47"/>
      <c r="F234" s="25">
        <f t="shared" si="30"/>
        <v>15.37</v>
      </c>
      <c r="G234" s="25">
        <f>VLOOKUP(F234,'Spezifische Werte'!$B$2:$C$4002,2,FALSE)</f>
        <v>0.99275583108271626</v>
      </c>
      <c r="H234" s="25">
        <f t="shared" si="33"/>
        <v>1985.5116621654324</v>
      </c>
      <c r="J234" s="25">
        <f t="shared" si="31"/>
        <v>15.45</v>
      </c>
      <c r="K234" s="25">
        <f>VLOOKUP(J234,'Spezifische Werte'!$B$2:$C$4002,2,FALSE)</f>
        <v>0.99323538527132671</v>
      </c>
      <c r="L234" s="25">
        <f t="shared" si="34"/>
        <v>1986.4707705426533</v>
      </c>
      <c r="R234" s="25">
        <v>232</v>
      </c>
      <c r="S234" s="25">
        <v>231</v>
      </c>
      <c r="T234" s="25">
        <f t="shared" si="38"/>
        <v>1.7890508017627187</v>
      </c>
      <c r="U234" s="25">
        <f t="shared" si="35"/>
        <v>1.7958427901032477</v>
      </c>
      <c r="W234" s="17">
        <f>Eingabe!H235</f>
        <v>188</v>
      </c>
      <c r="X234" s="17">
        <f t="shared" si="36"/>
        <v>1.88</v>
      </c>
      <c r="Y234" s="17">
        <f t="shared" si="37"/>
        <v>190</v>
      </c>
    </row>
    <row r="235" spans="1:25" x14ac:dyDescent="0.15">
      <c r="A235" s="82">
        <f t="shared" si="32"/>
        <v>1</v>
      </c>
      <c r="B235" s="46">
        <v>43475.666666666104</v>
      </c>
      <c r="C235" s="47">
        <f>Eingabe!G236</f>
        <v>8.8000000000000007</v>
      </c>
      <c r="D235" s="77">
        <v>235</v>
      </c>
      <c r="E235" s="47"/>
      <c r="F235" s="25">
        <f t="shared" si="30"/>
        <v>13.13</v>
      </c>
      <c r="G235" s="25">
        <f>VLOOKUP(F235,'Spezifische Werte'!$B$2:$C$4002,2,FALSE)</f>
        <v>0.95861579150152687</v>
      </c>
      <c r="H235" s="25">
        <f t="shared" si="33"/>
        <v>1917.2315830030536</v>
      </c>
      <c r="J235" s="25">
        <f t="shared" si="31"/>
        <v>13.2</v>
      </c>
      <c r="K235" s="25">
        <f>VLOOKUP(J235,'Spezifische Werte'!$B$2:$C$4002,2,FALSE)</f>
        <v>0.96071926627754123</v>
      </c>
      <c r="L235" s="25">
        <f t="shared" si="34"/>
        <v>1921.4385325550825</v>
      </c>
      <c r="R235" s="25">
        <v>233</v>
      </c>
      <c r="S235" s="25">
        <v>232</v>
      </c>
      <c r="T235" s="25">
        <f t="shared" si="38"/>
        <v>1.7890508017627187</v>
      </c>
      <c r="U235" s="25">
        <f t="shared" si="35"/>
        <v>1.7958427901032477</v>
      </c>
      <c r="W235" s="17">
        <f>Eingabe!H236</f>
        <v>189</v>
      </c>
      <c r="X235" s="17">
        <f t="shared" si="36"/>
        <v>1.89</v>
      </c>
      <c r="Y235" s="17">
        <f t="shared" si="37"/>
        <v>190</v>
      </c>
    </row>
    <row r="236" spans="1:25" x14ac:dyDescent="0.15">
      <c r="A236" s="82">
        <f t="shared" si="32"/>
        <v>1</v>
      </c>
      <c r="B236" s="46">
        <v>43475.708333332768</v>
      </c>
      <c r="C236" s="47">
        <f>Eingabe!G237</f>
        <v>8.8000000000000007</v>
      </c>
      <c r="D236" s="77">
        <v>236</v>
      </c>
      <c r="E236" s="47"/>
      <c r="F236" s="25">
        <f t="shared" si="30"/>
        <v>13.13</v>
      </c>
      <c r="G236" s="25">
        <f>VLOOKUP(F236,'Spezifische Werte'!$B$2:$C$4002,2,FALSE)</f>
        <v>0.95861579150152687</v>
      </c>
      <c r="H236" s="25">
        <f t="shared" si="33"/>
        <v>1917.2315830030536</v>
      </c>
      <c r="J236" s="25">
        <f t="shared" si="31"/>
        <v>13.2</v>
      </c>
      <c r="K236" s="25">
        <f>VLOOKUP(J236,'Spezifische Werte'!$B$2:$C$4002,2,FALSE)</f>
        <v>0.96071926627754123</v>
      </c>
      <c r="L236" s="25">
        <f t="shared" si="34"/>
        <v>1921.4385325550825</v>
      </c>
      <c r="R236" s="25">
        <v>234</v>
      </c>
      <c r="S236" s="25">
        <v>233</v>
      </c>
      <c r="T236" s="25">
        <f t="shared" si="38"/>
        <v>1.7890508017627187</v>
      </c>
      <c r="U236" s="25">
        <f t="shared" si="35"/>
        <v>1.7958427901032477</v>
      </c>
      <c r="W236" s="17">
        <f>Eingabe!H237</f>
        <v>200</v>
      </c>
      <c r="X236" s="17">
        <f t="shared" si="36"/>
        <v>2</v>
      </c>
      <c r="Y236" s="17">
        <f t="shared" si="37"/>
        <v>200</v>
      </c>
    </row>
    <row r="237" spans="1:25" x14ac:dyDescent="0.15">
      <c r="A237" s="82">
        <f t="shared" si="32"/>
        <v>1</v>
      </c>
      <c r="B237" s="46">
        <v>43475.750011574077</v>
      </c>
      <c r="C237" s="47">
        <f>Eingabe!G238</f>
        <v>9.5</v>
      </c>
      <c r="D237" s="77">
        <v>237</v>
      </c>
      <c r="E237" s="47"/>
      <c r="F237" s="25">
        <f t="shared" si="30"/>
        <v>14.17</v>
      </c>
      <c r="G237" s="25">
        <f>VLOOKUP(F237,'Spezifische Werte'!$B$2:$C$4002,2,FALSE)</f>
        <v>0.98182786983320014</v>
      </c>
      <c r="H237" s="25">
        <f t="shared" si="33"/>
        <v>1963.6557396664002</v>
      </c>
      <c r="J237" s="25">
        <f t="shared" si="31"/>
        <v>14.25</v>
      </c>
      <c r="K237" s="25">
        <f>VLOOKUP(J237,'Spezifische Werte'!$B$2:$C$4002,2,FALSE)</f>
        <v>0.98278559968013157</v>
      </c>
      <c r="L237" s="25">
        <f t="shared" si="34"/>
        <v>1965.5711993602631</v>
      </c>
      <c r="R237" s="25">
        <v>235</v>
      </c>
      <c r="S237" s="25">
        <v>234</v>
      </c>
      <c r="T237" s="25">
        <f t="shared" si="38"/>
        <v>1.7711219410987675</v>
      </c>
      <c r="U237" s="25">
        <f t="shared" si="35"/>
        <v>1.7784650522982035</v>
      </c>
      <c r="W237" s="17">
        <f>Eingabe!H238</f>
        <v>189</v>
      </c>
      <c r="X237" s="17">
        <f t="shared" si="36"/>
        <v>1.89</v>
      </c>
      <c r="Y237" s="17">
        <f t="shared" si="37"/>
        <v>190</v>
      </c>
    </row>
    <row r="238" spans="1:25" x14ac:dyDescent="0.15">
      <c r="A238" s="82">
        <f t="shared" si="32"/>
        <v>1</v>
      </c>
      <c r="B238" s="46">
        <v>43475.791666666097</v>
      </c>
      <c r="C238" s="47">
        <f>Eingabe!G239</f>
        <v>8.4</v>
      </c>
      <c r="D238" s="77">
        <v>238</v>
      </c>
      <c r="E238" s="47"/>
      <c r="F238" s="25">
        <f t="shared" si="30"/>
        <v>12.53</v>
      </c>
      <c r="G238" s="25">
        <f>VLOOKUP(F238,'Spezifische Werte'!$B$2:$C$4002,2,FALSE)</f>
        <v>0.93726995773054234</v>
      </c>
      <c r="H238" s="25">
        <f t="shared" si="33"/>
        <v>1874.5399154610848</v>
      </c>
      <c r="J238" s="25">
        <f t="shared" si="31"/>
        <v>12.6</v>
      </c>
      <c r="K238" s="25">
        <f>VLOOKUP(J238,'Spezifische Werte'!$B$2:$C$4002,2,FALSE)</f>
        <v>0.9400669328598984</v>
      </c>
      <c r="L238" s="25">
        <f t="shared" si="34"/>
        <v>1880.1338657197969</v>
      </c>
      <c r="R238" s="25">
        <v>236</v>
      </c>
      <c r="S238" s="25">
        <v>235</v>
      </c>
      <c r="T238" s="25">
        <f t="shared" si="38"/>
        <v>1.7711219410987675</v>
      </c>
      <c r="U238" s="25">
        <f t="shared" si="35"/>
        <v>1.7784650522982035</v>
      </c>
      <c r="W238" s="17">
        <f>Eingabe!H239</f>
        <v>192</v>
      </c>
      <c r="X238" s="17">
        <f t="shared" si="36"/>
        <v>1.92</v>
      </c>
      <c r="Y238" s="17">
        <f t="shared" si="37"/>
        <v>190</v>
      </c>
    </row>
    <row r="239" spans="1:25" x14ac:dyDescent="0.15">
      <c r="A239" s="82">
        <f t="shared" si="32"/>
        <v>1</v>
      </c>
      <c r="B239" s="46">
        <v>43475.833333332761</v>
      </c>
      <c r="C239" s="47">
        <f>Eingabe!G240</f>
        <v>8.6999999999999993</v>
      </c>
      <c r="D239" s="77">
        <v>239</v>
      </c>
      <c r="E239" s="47"/>
      <c r="F239" s="25">
        <f t="shared" si="30"/>
        <v>12.98</v>
      </c>
      <c r="G239" s="25">
        <f>VLOOKUP(F239,'Spezifische Werte'!$B$2:$C$4002,2,FALSE)</f>
        <v>0.9539023988017965</v>
      </c>
      <c r="H239" s="25">
        <f t="shared" si="33"/>
        <v>1907.804797603593</v>
      </c>
      <c r="J239" s="25">
        <f t="shared" si="31"/>
        <v>13.05</v>
      </c>
      <c r="K239" s="25">
        <f>VLOOKUP(J239,'Spezifische Werte'!$B$2:$C$4002,2,FALSE)</f>
        <v>0.95614864648484632</v>
      </c>
      <c r="L239" s="25">
        <f t="shared" si="34"/>
        <v>1912.2972929696925</v>
      </c>
      <c r="R239" s="25">
        <v>237</v>
      </c>
      <c r="S239" s="25">
        <v>236</v>
      </c>
      <c r="T239" s="25">
        <f t="shared" si="38"/>
        <v>1.7711219410987675</v>
      </c>
      <c r="U239" s="25">
        <f t="shared" si="35"/>
        <v>1.7784650522982035</v>
      </c>
      <c r="W239" s="17">
        <f>Eingabe!H240</f>
        <v>194</v>
      </c>
      <c r="X239" s="17">
        <f t="shared" si="36"/>
        <v>1.94</v>
      </c>
      <c r="Y239" s="17">
        <f t="shared" si="37"/>
        <v>190</v>
      </c>
    </row>
    <row r="240" spans="1:25" x14ac:dyDescent="0.15">
      <c r="A240" s="82">
        <f t="shared" si="32"/>
        <v>1</v>
      </c>
      <c r="B240" s="46">
        <v>43475.875011574077</v>
      </c>
      <c r="C240" s="47">
        <f>Eingabe!G241</f>
        <v>7</v>
      </c>
      <c r="D240" s="77">
        <v>240</v>
      </c>
      <c r="E240" s="47"/>
      <c r="F240" s="25">
        <f t="shared" si="30"/>
        <v>10.44</v>
      </c>
      <c r="G240" s="25">
        <f>VLOOKUP(F240,'Spezifische Werte'!$B$2:$C$4002,2,FALSE)</f>
        <v>0.79583970836381801</v>
      </c>
      <c r="H240" s="25">
        <f t="shared" si="33"/>
        <v>1591.679416727636</v>
      </c>
      <c r="J240" s="25">
        <f t="shared" si="31"/>
        <v>10.5</v>
      </c>
      <c r="K240" s="25">
        <f>VLOOKUP(J240,'Spezifische Werte'!$B$2:$C$4002,2,FALSE)</f>
        <v>0.80244982214145155</v>
      </c>
      <c r="L240" s="25">
        <f t="shared" si="34"/>
        <v>1604.8996442829032</v>
      </c>
      <c r="R240" s="25">
        <v>238</v>
      </c>
      <c r="S240" s="25">
        <v>237</v>
      </c>
      <c r="T240" s="25">
        <f t="shared" si="38"/>
        <v>1.7711219410987675</v>
      </c>
      <c r="U240" s="25">
        <f t="shared" si="35"/>
        <v>1.7784650522982035</v>
      </c>
      <c r="W240" s="17">
        <f>Eingabe!H241</f>
        <v>199</v>
      </c>
      <c r="X240" s="17">
        <f t="shared" si="36"/>
        <v>1.99</v>
      </c>
      <c r="Y240" s="17">
        <f t="shared" si="37"/>
        <v>200</v>
      </c>
    </row>
    <row r="241" spans="1:25" x14ac:dyDescent="0.15">
      <c r="A241" s="82">
        <f t="shared" si="32"/>
        <v>1</v>
      </c>
      <c r="B241" s="46">
        <v>43475.916666666089</v>
      </c>
      <c r="C241" s="47">
        <f>Eingabe!G242</f>
        <v>7</v>
      </c>
      <c r="D241" s="77">
        <v>241</v>
      </c>
      <c r="E241" s="47"/>
      <c r="F241" s="25">
        <f t="shared" si="30"/>
        <v>10.44</v>
      </c>
      <c r="G241" s="25">
        <f>VLOOKUP(F241,'Spezifische Werte'!$B$2:$C$4002,2,FALSE)</f>
        <v>0.79583970836381801</v>
      </c>
      <c r="H241" s="25">
        <f t="shared" si="33"/>
        <v>1591.679416727636</v>
      </c>
      <c r="J241" s="25">
        <f t="shared" si="31"/>
        <v>10.5</v>
      </c>
      <c r="K241" s="25">
        <f>VLOOKUP(J241,'Spezifische Werte'!$B$2:$C$4002,2,FALSE)</f>
        <v>0.80244982214145155</v>
      </c>
      <c r="L241" s="25">
        <f t="shared" si="34"/>
        <v>1604.8996442829032</v>
      </c>
      <c r="R241" s="25">
        <v>239</v>
      </c>
      <c r="S241" s="25">
        <v>238</v>
      </c>
      <c r="T241" s="25">
        <f t="shared" si="38"/>
        <v>1.7711219410987675</v>
      </c>
      <c r="U241" s="25">
        <f t="shared" si="35"/>
        <v>1.7784650522982035</v>
      </c>
      <c r="W241" s="17">
        <f>Eingabe!H242</f>
        <v>208</v>
      </c>
      <c r="X241" s="17">
        <f t="shared" si="36"/>
        <v>2.08</v>
      </c>
      <c r="Y241" s="17">
        <f t="shared" si="37"/>
        <v>210</v>
      </c>
    </row>
    <row r="242" spans="1:25" x14ac:dyDescent="0.15">
      <c r="A242" s="82">
        <f t="shared" si="32"/>
        <v>1</v>
      </c>
      <c r="B242" s="46">
        <v>43475.958333332754</v>
      </c>
      <c r="C242" s="47">
        <f>Eingabe!G243</f>
        <v>6.9</v>
      </c>
      <c r="D242" s="77">
        <v>242</v>
      </c>
      <c r="E242" s="47"/>
      <c r="F242" s="25">
        <f t="shared" si="30"/>
        <v>10.29</v>
      </c>
      <c r="G242" s="25">
        <f>VLOOKUP(F242,'Spezifische Werte'!$B$2:$C$4002,2,FALSE)</f>
        <v>0.77847265329133075</v>
      </c>
      <c r="H242" s="25">
        <f t="shared" si="33"/>
        <v>1556.9453065826615</v>
      </c>
      <c r="J242" s="25">
        <f t="shared" si="31"/>
        <v>10.35</v>
      </c>
      <c r="K242" s="25">
        <f>VLOOKUP(J242,'Spezifische Werte'!$B$2:$C$4002,2,FALSE)</f>
        <v>0.78556540744998338</v>
      </c>
      <c r="L242" s="25">
        <f t="shared" si="34"/>
        <v>1571.1308148999667</v>
      </c>
      <c r="R242" s="25">
        <v>240</v>
      </c>
      <c r="S242" s="25">
        <v>239</v>
      </c>
      <c r="T242" s="25">
        <f t="shared" si="38"/>
        <v>1.7711219410987675</v>
      </c>
      <c r="U242" s="25">
        <f t="shared" si="35"/>
        <v>1.7784650522982035</v>
      </c>
      <c r="W242" s="17">
        <f>Eingabe!H243</f>
        <v>217</v>
      </c>
      <c r="X242" s="17">
        <f t="shared" si="36"/>
        <v>2.17</v>
      </c>
      <c r="Y242" s="17">
        <f t="shared" si="37"/>
        <v>220.00000000000003</v>
      </c>
    </row>
    <row r="243" spans="1:25" x14ac:dyDescent="0.15">
      <c r="A243" s="82">
        <f t="shared" si="32"/>
        <v>1</v>
      </c>
      <c r="B243" s="46">
        <v>43476.000011574077</v>
      </c>
      <c r="C243" s="47">
        <f>Eingabe!G244</f>
        <v>5.9</v>
      </c>
      <c r="D243" s="77">
        <v>243</v>
      </c>
      <c r="E243" s="47"/>
      <c r="F243" s="25">
        <f t="shared" si="30"/>
        <v>8.8000000000000007</v>
      </c>
      <c r="G243" s="25">
        <f>VLOOKUP(F243,'Spezifische Werte'!$B$2:$C$4002,2,FALSE)</f>
        <v>0.54660374975483961</v>
      </c>
      <c r="H243" s="25">
        <f t="shared" si="33"/>
        <v>1093.2074995096791</v>
      </c>
      <c r="J243" s="25">
        <f t="shared" si="31"/>
        <v>8.85</v>
      </c>
      <c r="K243" s="25">
        <f>VLOOKUP(J243,'Spezifische Werte'!$B$2:$C$4002,2,FALSE)</f>
        <v>0.55531067469875062</v>
      </c>
      <c r="L243" s="25">
        <f t="shared" si="34"/>
        <v>1110.6213493975013</v>
      </c>
      <c r="R243" s="25">
        <v>241</v>
      </c>
      <c r="S243" s="25">
        <v>240</v>
      </c>
      <c r="T243" s="25">
        <f t="shared" si="38"/>
        <v>1.7711219410987675</v>
      </c>
      <c r="U243" s="25">
        <f t="shared" si="35"/>
        <v>1.7784650522982035</v>
      </c>
      <c r="W243" s="17">
        <f>Eingabe!H244</f>
        <v>222</v>
      </c>
      <c r="X243" s="17">
        <f t="shared" si="36"/>
        <v>2.2200000000000002</v>
      </c>
      <c r="Y243" s="17">
        <f t="shared" si="37"/>
        <v>220.00000000000003</v>
      </c>
    </row>
    <row r="244" spans="1:25" x14ac:dyDescent="0.15">
      <c r="A244" s="82">
        <f t="shared" si="32"/>
        <v>1</v>
      </c>
      <c r="B244" s="46">
        <v>43476.041666666082</v>
      </c>
      <c r="C244" s="47">
        <f>Eingabe!G245</f>
        <v>6</v>
      </c>
      <c r="D244" s="77">
        <v>244</v>
      </c>
      <c r="E244" s="47"/>
      <c r="F244" s="25">
        <f t="shared" si="30"/>
        <v>8.9499999999999993</v>
      </c>
      <c r="G244" s="25">
        <f>VLOOKUP(F244,'Spezifische Werte'!$B$2:$C$4002,2,FALSE)</f>
        <v>0.57274769367218936</v>
      </c>
      <c r="H244" s="25">
        <f t="shared" si="33"/>
        <v>1145.4953873443787</v>
      </c>
      <c r="J244" s="25">
        <f t="shared" si="31"/>
        <v>9</v>
      </c>
      <c r="K244" s="25">
        <f>VLOOKUP(J244,'Spezifische Werte'!$B$2:$C$4002,2,FALSE)</f>
        <v>0.58146600886357502</v>
      </c>
      <c r="L244" s="25">
        <f t="shared" si="34"/>
        <v>1162.93201772715</v>
      </c>
      <c r="R244" s="25">
        <v>242</v>
      </c>
      <c r="S244" s="25">
        <v>241</v>
      </c>
      <c r="T244" s="25">
        <f t="shared" si="38"/>
        <v>1.7711219410987675</v>
      </c>
      <c r="U244" s="25">
        <f t="shared" si="35"/>
        <v>1.7784650522982035</v>
      </c>
      <c r="W244" s="17">
        <f>Eingabe!H245</f>
        <v>228</v>
      </c>
      <c r="X244" s="17">
        <f t="shared" si="36"/>
        <v>2.2799999999999998</v>
      </c>
      <c r="Y244" s="17">
        <f t="shared" si="37"/>
        <v>229.99999999999997</v>
      </c>
    </row>
    <row r="245" spans="1:25" x14ac:dyDescent="0.15">
      <c r="A245" s="82">
        <f t="shared" si="32"/>
        <v>1</v>
      </c>
      <c r="B245" s="46">
        <v>43476.083333332746</v>
      </c>
      <c r="C245" s="47">
        <f>Eingabe!G246</f>
        <v>6.3</v>
      </c>
      <c r="D245" s="77">
        <v>245</v>
      </c>
      <c r="E245" s="47"/>
      <c r="F245" s="25">
        <f t="shared" si="30"/>
        <v>9.4</v>
      </c>
      <c r="G245" s="25">
        <f>VLOOKUP(F245,'Spezifische Werte'!$B$2:$C$4002,2,FALSE)</f>
        <v>0.65003553309220252</v>
      </c>
      <c r="H245" s="25">
        <f t="shared" si="33"/>
        <v>1300.071066184405</v>
      </c>
      <c r="J245" s="25">
        <f t="shared" si="31"/>
        <v>9.4499999999999993</v>
      </c>
      <c r="K245" s="25">
        <f>VLOOKUP(J245,'Spezifische Werte'!$B$2:$C$4002,2,FALSE)</f>
        <v>0.65830260757456582</v>
      </c>
      <c r="L245" s="25">
        <f t="shared" si="34"/>
        <v>1316.6052151491317</v>
      </c>
      <c r="R245" s="25">
        <v>243</v>
      </c>
      <c r="S245" s="25">
        <v>242</v>
      </c>
      <c r="T245" s="25">
        <f t="shared" si="38"/>
        <v>1.7711219410987675</v>
      </c>
      <c r="U245" s="25">
        <f t="shared" si="35"/>
        <v>1.7784650522982035</v>
      </c>
      <c r="W245" s="17">
        <f>Eingabe!H246</f>
        <v>231</v>
      </c>
      <c r="X245" s="17">
        <f t="shared" si="36"/>
        <v>2.31</v>
      </c>
      <c r="Y245" s="17">
        <f t="shared" si="37"/>
        <v>229.99999999999997</v>
      </c>
    </row>
    <row r="246" spans="1:25" x14ac:dyDescent="0.15">
      <c r="A246" s="82">
        <f t="shared" si="32"/>
        <v>1</v>
      </c>
      <c r="B246" s="46">
        <v>43476.125011574077</v>
      </c>
      <c r="C246" s="47">
        <f>Eingabe!G247</f>
        <v>6</v>
      </c>
      <c r="D246" s="77">
        <v>246</v>
      </c>
      <c r="E246" s="47"/>
      <c r="F246" s="25">
        <f t="shared" si="30"/>
        <v>8.9499999999999993</v>
      </c>
      <c r="G246" s="25">
        <f>VLOOKUP(F246,'Spezifische Werte'!$B$2:$C$4002,2,FALSE)</f>
        <v>0.57274769367218936</v>
      </c>
      <c r="H246" s="25">
        <f t="shared" si="33"/>
        <v>1145.4953873443787</v>
      </c>
      <c r="J246" s="25">
        <f t="shared" si="31"/>
        <v>9</v>
      </c>
      <c r="K246" s="25">
        <f>VLOOKUP(J246,'Spezifische Werte'!$B$2:$C$4002,2,FALSE)</f>
        <v>0.58146600886357502</v>
      </c>
      <c r="L246" s="25">
        <f t="shared" si="34"/>
        <v>1162.93201772715</v>
      </c>
      <c r="R246" s="25">
        <v>244</v>
      </c>
      <c r="S246" s="25">
        <v>243</v>
      </c>
      <c r="T246" s="25">
        <f t="shared" si="38"/>
        <v>1.7711219410987675</v>
      </c>
      <c r="U246" s="25">
        <f t="shared" si="35"/>
        <v>1.7784650522982035</v>
      </c>
      <c r="W246" s="17">
        <f>Eingabe!H247</f>
        <v>231</v>
      </c>
      <c r="X246" s="17">
        <f t="shared" si="36"/>
        <v>2.31</v>
      </c>
      <c r="Y246" s="17">
        <f t="shared" si="37"/>
        <v>229.99999999999997</v>
      </c>
    </row>
    <row r="247" spans="1:25" x14ac:dyDescent="0.15">
      <c r="A247" s="82">
        <f t="shared" si="32"/>
        <v>1</v>
      </c>
      <c r="B247" s="46">
        <v>43476.166666666075</v>
      </c>
      <c r="C247" s="47">
        <f>Eingabe!G248</f>
        <v>6</v>
      </c>
      <c r="D247" s="77">
        <v>247</v>
      </c>
      <c r="E247" s="47"/>
      <c r="F247" s="25">
        <f t="shared" si="30"/>
        <v>8.9499999999999993</v>
      </c>
      <c r="G247" s="25">
        <f>VLOOKUP(F247,'Spezifische Werte'!$B$2:$C$4002,2,FALSE)</f>
        <v>0.57274769367218936</v>
      </c>
      <c r="H247" s="25">
        <f t="shared" si="33"/>
        <v>1145.4953873443787</v>
      </c>
      <c r="J247" s="25">
        <f t="shared" si="31"/>
        <v>9</v>
      </c>
      <c r="K247" s="25">
        <f>VLOOKUP(J247,'Spezifische Werte'!$B$2:$C$4002,2,FALSE)</f>
        <v>0.58146600886357502</v>
      </c>
      <c r="L247" s="25">
        <f t="shared" si="34"/>
        <v>1162.93201772715</v>
      </c>
      <c r="R247" s="25">
        <v>245</v>
      </c>
      <c r="S247" s="25">
        <v>244</v>
      </c>
      <c r="T247" s="25">
        <f t="shared" si="38"/>
        <v>1.7711219410987675</v>
      </c>
      <c r="U247" s="25">
        <f t="shared" si="35"/>
        <v>1.7784650522982035</v>
      </c>
      <c r="W247" s="17">
        <f>Eingabe!H248</f>
        <v>231</v>
      </c>
      <c r="X247" s="17">
        <f t="shared" si="36"/>
        <v>2.31</v>
      </c>
      <c r="Y247" s="17">
        <f t="shared" si="37"/>
        <v>229.99999999999997</v>
      </c>
    </row>
    <row r="248" spans="1:25" x14ac:dyDescent="0.15">
      <c r="A248" s="82">
        <f t="shared" si="32"/>
        <v>1</v>
      </c>
      <c r="B248" s="46">
        <v>43476.208333332739</v>
      </c>
      <c r="C248" s="47">
        <f>Eingabe!G249</f>
        <v>5.8</v>
      </c>
      <c r="D248" s="77">
        <v>248</v>
      </c>
      <c r="E248" s="47"/>
      <c r="F248" s="25">
        <f t="shared" si="30"/>
        <v>8.65</v>
      </c>
      <c r="G248" s="25">
        <f>VLOOKUP(F248,'Spezifische Werte'!$B$2:$C$4002,2,FALSE)</f>
        <v>0.52059998612319236</v>
      </c>
      <c r="H248" s="25">
        <f t="shared" si="33"/>
        <v>1041.1999722463847</v>
      </c>
      <c r="J248" s="25">
        <f t="shared" si="31"/>
        <v>8.6999999999999993</v>
      </c>
      <c r="K248" s="25">
        <f>VLOOKUP(J248,'Spezifische Werte'!$B$2:$C$4002,2,FALSE)</f>
        <v>0.52924251604798966</v>
      </c>
      <c r="L248" s="25">
        <f t="shared" si="34"/>
        <v>1058.4850320959792</v>
      </c>
      <c r="R248" s="25">
        <v>246</v>
      </c>
      <c r="S248" s="25">
        <v>245</v>
      </c>
      <c r="T248" s="25">
        <f t="shared" si="38"/>
        <v>1.7711219410987675</v>
      </c>
      <c r="U248" s="25">
        <f t="shared" si="35"/>
        <v>1.7784650522982035</v>
      </c>
      <c r="W248" s="17">
        <f>Eingabe!H249</f>
        <v>230</v>
      </c>
      <c r="X248" s="17">
        <f t="shared" si="36"/>
        <v>2.2999999999999998</v>
      </c>
      <c r="Y248" s="17">
        <f t="shared" si="37"/>
        <v>229.99999999999997</v>
      </c>
    </row>
    <row r="249" spans="1:25" x14ac:dyDescent="0.15">
      <c r="A249" s="82">
        <f t="shared" si="32"/>
        <v>1</v>
      </c>
      <c r="B249" s="46">
        <v>43476.250011574077</v>
      </c>
      <c r="C249" s="47">
        <f>Eingabe!G250</f>
        <v>6.6</v>
      </c>
      <c r="D249" s="77">
        <v>249</v>
      </c>
      <c r="E249" s="47"/>
      <c r="F249" s="25">
        <f t="shared" si="30"/>
        <v>9.85</v>
      </c>
      <c r="G249" s="25">
        <f>VLOOKUP(F249,'Spezifische Werte'!$B$2:$C$4002,2,FALSE)</f>
        <v>0.72027431855487523</v>
      </c>
      <c r="H249" s="25">
        <f t="shared" si="33"/>
        <v>1440.5486371097504</v>
      </c>
      <c r="J249" s="25">
        <f t="shared" si="31"/>
        <v>9.9</v>
      </c>
      <c r="K249" s="25">
        <f>VLOOKUP(J249,'Spezifische Werte'!$B$2:$C$4002,2,FALSE)</f>
        <v>0.72744279855046079</v>
      </c>
      <c r="L249" s="25">
        <f t="shared" si="34"/>
        <v>1454.8855971009216</v>
      </c>
      <c r="R249" s="25">
        <v>247</v>
      </c>
      <c r="S249" s="25">
        <v>246</v>
      </c>
      <c r="T249" s="25">
        <f t="shared" si="38"/>
        <v>1.7711219410987675</v>
      </c>
      <c r="U249" s="25">
        <f t="shared" si="35"/>
        <v>1.7784650522982035</v>
      </c>
      <c r="W249" s="17">
        <f>Eingabe!H250</f>
        <v>238</v>
      </c>
      <c r="X249" s="17">
        <f t="shared" si="36"/>
        <v>2.38</v>
      </c>
      <c r="Y249" s="17">
        <f t="shared" si="37"/>
        <v>240</v>
      </c>
    </row>
    <row r="250" spans="1:25" x14ac:dyDescent="0.15">
      <c r="A250" s="82">
        <f t="shared" si="32"/>
        <v>1</v>
      </c>
      <c r="B250" s="46">
        <v>43476.291666666068</v>
      </c>
      <c r="C250" s="47">
        <f>Eingabe!G251</f>
        <v>7.5</v>
      </c>
      <c r="D250" s="77">
        <v>250</v>
      </c>
      <c r="E250" s="47"/>
      <c r="F250" s="25">
        <f t="shared" si="30"/>
        <v>11.19</v>
      </c>
      <c r="G250" s="25">
        <f>VLOOKUP(F250,'Spezifische Werte'!$B$2:$C$4002,2,FALSE)</f>
        <v>0.86519023501556369</v>
      </c>
      <c r="H250" s="25">
        <f t="shared" si="33"/>
        <v>1730.3804700311273</v>
      </c>
      <c r="J250" s="25">
        <f t="shared" si="31"/>
        <v>11.25</v>
      </c>
      <c r="K250" s="25">
        <f>VLOOKUP(J250,'Spezifische Werte'!$B$2:$C$4002,2,FALSE)</f>
        <v>0.86955373483519349</v>
      </c>
      <c r="L250" s="25">
        <f t="shared" si="34"/>
        <v>1739.107469670387</v>
      </c>
      <c r="R250" s="25">
        <v>248</v>
      </c>
      <c r="S250" s="25">
        <v>247</v>
      </c>
      <c r="T250" s="25">
        <f t="shared" si="38"/>
        <v>1.7711219410987675</v>
      </c>
      <c r="U250" s="25">
        <f t="shared" si="35"/>
        <v>1.7784650522982035</v>
      </c>
      <c r="W250" s="17">
        <f>Eingabe!H251</f>
        <v>248</v>
      </c>
      <c r="X250" s="17">
        <f t="shared" si="36"/>
        <v>2.48</v>
      </c>
      <c r="Y250" s="17">
        <f t="shared" si="37"/>
        <v>250</v>
      </c>
    </row>
    <row r="251" spans="1:25" x14ac:dyDescent="0.15">
      <c r="A251" s="82">
        <f t="shared" si="32"/>
        <v>1</v>
      </c>
      <c r="B251" s="46">
        <v>43476.333333332732</v>
      </c>
      <c r="C251" s="47">
        <f>Eingabe!G252</f>
        <v>7.5</v>
      </c>
      <c r="D251" s="77">
        <v>251</v>
      </c>
      <c r="E251" s="47"/>
      <c r="F251" s="25">
        <f t="shared" si="30"/>
        <v>11.19</v>
      </c>
      <c r="G251" s="25">
        <f>VLOOKUP(F251,'Spezifische Werte'!$B$2:$C$4002,2,FALSE)</f>
        <v>0.86519023501556369</v>
      </c>
      <c r="H251" s="25">
        <f t="shared" si="33"/>
        <v>1730.3804700311273</v>
      </c>
      <c r="J251" s="25">
        <f t="shared" si="31"/>
        <v>11.25</v>
      </c>
      <c r="K251" s="25">
        <f>VLOOKUP(J251,'Spezifische Werte'!$B$2:$C$4002,2,FALSE)</f>
        <v>0.86955373483519349</v>
      </c>
      <c r="L251" s="25">
        <f t="shared" si="34"/>
        <v>1739.107469670387</v>
      </c>
      <c r="R251" s="25">
        <v>249</v>
      </c>
      <c r="S251" s="25">
        <v>248</v>
      </c>
      <c r="T251" s="25">
        <f t="shared" si="38"/>
        <v>1.7711219410987675</v>
      </c>
      <c r="U251" s="25">
        <f t="shared" si="35"/>
        <v>1.7784650522982035</v>
      </c>
      <c r="W251" s="17">
        <f>Eingabe!H252</f>
        <v>232</v>
      </c>
      <c r="X251" s="17">
        <f t="shared" si="36"/>
        <v>2.3199999999999998</v>
      </c>
      <c r="Y251" s="17">
        <f t="shared" si="37"/>
        <v>229.99999999999997</v>
      </c>
    </row>
    <row r="252" spans="1:25" x14ac:dyDescent="0.15">
      <c r="A252" s="82">
        <f t="shared" si="32"/>
        <v>1</v>
      </c>
      <c r="B252" s="46">
        <v>43476.375011574077</v>
      </c>
      <c r="C252" s="47">
        <f>Eingabe!G253</f>
        <v>8.1</v>
      </c>
      <c r="D252" s="77">
        <v>252</v>
      </c>
      <c r="E252" s="47"/>
      <c r="F252" s="25">
        <f t="shared" si="30"/>
        <v>12.08</v>
      </c>
      <c r="G252" s="25">
        <f>VLOOKUP(F252,'Spezifische Werte'!$B$2:$C$4002,2,FALSE)</f>
        <v>0.9174412025742027</v>
      </c>
      <c r="H252" s="25">
        <f t="shared" si="33"/>
        <v>1834.8824051484055</v>
      </c>
      <c r="J252" s="25">
        <f t="shared" si="31"/>
        <v>12.15</v>
      </c>
      <c r="K252" s="25">
        <f>VLOOKUP(J252,'Spezifische Werte'!$B$2:$C$4002,2,FALSE)</f>
        <v>0.92073756082866021</v>
      </c>
      <c r="L252" s="25">
        <f t="shared" si="34"/>
        <v>1841.4751216573204</v>
      </c>
      <c r="R252" s="25">
        <v>250</v>
      </c>
      <c r="S252" s="25">
        <v>249</v>
      </c>
      <c r="T252" s="25">
        <f t="shared" si="38"/>
        <v>1.7516336390884506</v>
      </c>
      <c r="U252" s="25">
        <f t="shared" si="35"/>
        <v>1.7596436635162975</v>
      </c>
      <c r="W252" s="17">
        <f>Eingabe!H253</f>
        <v>230</v>
      </c>
      <c r="X252" s="17">
        <f t="shared" si="36"/>
        <v>2.2999999999999998</v>
      </c>
      <c r="Y252" s="17">
        <f t="shared" si="37"/>
        <v>229.99999999999997</v>
      </c>
    </row>
    <row r="253" spans="1:25" x14ac:dyDescent="0.15">
      <c r="A253" s="82">
        <f t="shared" si="32"/>
        <v>1</v>
      </c>
      <c r="B253" s="46">
        <v>43476.41666666606</v>
      </c>
      <c r="C253" s="47">
        <f>Eingabe!G254</f>
        <v>9.4</v>
      </c>
      <c r="D253" s="77">
        <v>253</v>
      </c>
      <c r="E253" s="47"/>
      <c r="F253" s="25">
        <f t="shared" si="30"/>
        <v>14.02</v>
      </c>
      <c r="G253" s="25">
        <f>VLOOKUP(F253,'Spezifische Werte'!$B$2:$C$4002,2,FALSE)</f>
        <v>0.97998251719102258</v>
      </c>
      <c r="H253" s="25">
        <f t="shared" si="33"/>
        <v>1959.9650343820451</v>
      </c>
      <c r="J253" s="25">
        <f t="shared" si="31"/>
        <v>14.1</v>
      </c>
      <c r="K253" s="25">
        <f>VLOOKUP(J253,'Spezifische Werte'!$B$2:$C$4002,2,FALSE)</f>
        <v>0.98097239941774106</v>
      </c>
      <c r="L253" s="25">
        <f t="shared" si="34"/>
        <v>1961.9447988354821</v>
      </c>
      <c r="R253" s="25">
        <v>251</v>
      </c>
      <c r="S253" s="25">
        <v>250</v>
      </c>
      <c r="T253" s="25">
        <f t="shared" si="38"/>
        <v>1.7516336390884506</v>
      </c>
      <c r="U253" s="25">
        <f t="shared" si="35"/>
        <v>1.7596436635162975</v>
      </c>
      <c r="W253" s="17">
        <f>Eingabe!H254</f>
        <v>240</v>
      </c>
      <c r="X253" s="17">
        <f t="shared" si="36"/>
        <v>2.4</v>
      </c>
      <c r="Y253" s="17">
        <f t="shared" si="37"/>
        <v>240</v>
      </c>
    </row>
    <row r="254" spans="1:25" x14ac:dyDescent="0.15">
      <c r="A254" s="82">
        <f t="shared" si="32"/>
        <v>1</v>
      </c>
      <c r="B254" s="46">
        <v>43476.458333332725</v>
      </c>
      <c r="C254" s="47">
        <f>Eingabe!G255</f>
        <v>9.9</v>
      </c>
      <c r="D254" s="77">
        <v>254</v>
      </c>
      <c r="E254" s="47"/>
      <c r="F254" s="25">
        <f t="shared" si="30"/>
        <v>14.77</v>
      </c>
      <c r="G254" s="25">
        <f>VLOOKUP(F254,'Spezifische Werte'!$B$2:$C$4002,2,FALSE)</f>
        <v>0.9883595124337039</v>
      </c>
      <c r="H254" s="25">
        <f t="shared" si="33"/>
        <v>1976.7190248674078</v>
      </c>
      <c r="J254" s="25">
        <f t="shared" si="31"/>
        <v>14.85</v>
      </c>
      <c r="K254" s="25">
        <f>VLOOKUP(J254,'Spezifische Werte'!$B$2:$C$4002,2,FALSE)</f>
        <v>0.98909612585650464</v>
      </c>
      <c r="L254" s="25">
        <f t="shared" si="34"/>
        <v>1978.1922517130092</v>
      </c>
      <c r="R254" s="25">
        <v>252</v>
      </c>
      <c r="S254" s="25">
        <v>251</v>
      </c>
      <c r="T254" s="25">
        <f t="shared" si="38"/>
        <v>1.7516336390884506</v>
      </c>
      <c r="U254" s="25">
        <f t="shared" si="35"/>
        <v>1.7596436635162975</v>
      </c>
      <c r="W254" s="17">
        <f>Eingabe!H255</f>
        <v>249</v>
      </c>
      <c r="X254" s="17">
        <f t="shared" si="36"/>
        <v>2.4900000000000002</v>
      </c>
      <c r="Y254" s="17">
        <f t="shared" si="37"/>
        <v>250</v>
      </c>
    </row>
    <row r="255" spans="1:25" x14ac:dyDescent="0.15">
      <c r="A255" s="82">
        <f t="shared" si="32"/>
        <v>1</v>
      </c>
      <c r="B255" s="46">
        <v>43476.500011574077</v>
      </c>
      <c r="C255" s="47">
        <f>Eingabe!G256</f>
        <v>10.3</v>
      </c>
      <c r="D255" s="77">
        <v>255</v>
      </c>
      <c r="E255" s="47"/>
      <c r="F255" s="25">
        <f t="shared" si="30"/>
        <v>15.37</v>
      </c>
      <c r="G255" s="25">
        <f>VLOOKUP(F255,'Spezifische Werte'!$B$2:$C$4002,2,FALSE)</f>
        <v>0.99275583108271626</v>
      </c>
      <c r="H255" s="25">
        <f t="shared" si="33"/>
        <v>1985.5116621654324</v>
      </c>
      <c r="J255" s="25">
        <f t="shared" si="31"/>
        <v>15.45</v>
      </c>
      <c r="K255" s="25">
        <f>VLOOKUP(J255,'Spezifische Werte'!$B$2:$C$4002,2,FALSE)</f>
        <v>0.99323538527132671</v>
      </c>
      <c r="L255" s="25">
        <f t="shared" si="34"/>
        <v>1986.4707705426533</v>
      </c>
      <c r="R255" s="25">
        <v>253</v>
      </c>
      <c r="S255" s="25">
        <v>252</v>
      </c>
      <c r="T255" s="25">
        <f t="shared" si="38"/>
        <v>1.7516336390884506</v>
      </c>
      <c r="U255" s="25">
        <f t="shared" si="35"/>
        <v>1.7596436635162975</v>
      </c>
      <c r="W255" s="17">
        <f>Eingabe!H256</f>
        <v>259</v>
      </c>
      <c r="X255" s="17">
        <f t="shared" si="36"/>
        <v>2.59</v>
      </c>
      <c r="Y255" s="17">
        <f t="shared" si="37"/>
        <v>260</v>
      </c>
    </row>
    <row r="256" spans="1:25" x14ac:dyDescent="0.15">
      <c r="A256" s="82">
        <f t="shared" si="32"/>
        <v>1</v>
      </c>
      <c r="B256" s="46">
        <v>43476.541666666053</v>
      </c>
      <c r="C256" s="47">
        <f>Eingabe!G257</f>
        <v>9.6999999999999993</v>
      </c>
      <c r="D256" s="77">
        <v>256</v>
      </c>
      <c r="E256" s="47"/>
      <c r="F256" s="25">
        <f t="shared" si="30"/>
        <v>14.47</v>
      </c>
      <c r="G256" s="25">
        <f>VLOOKUP(F256,'Spezifische Werte'!$B$2:$C$4002,2,FALSE)</f>
        <v>0.98529413626362528</v>
      </c>
      <c r="H256" s="25">
        <f t="shared" si="33"/>
        <v>1970.5882725272506</v>
      </c>
      <c r="J256" s="25">
        <f t="shared" si="31"/>
        <v>14.55</v>
      </c>
      <c r="K256" s="25">
        <f>VLOOKUP(J256,'Spezifische Werte'!$B$2:$C$4002,2,FALSE)</f>
        <v>0.9861550109333892</v>
      </c>
      <c r="L256" s="25">
        <f t="shared" si="34"/>
        <v>1972.3100218667785</v>
      </c>
      <c r="R256" s="25">
        <v>254</v>
      </c>
      <c r="S256" s="25">
        <v>253</v>
      </c>
      <c r="T256" s="25">
        <f t="shared" si="38"/>
        <v>1.7516336390884506</v>
      </c>
      <c r="U256" s="25">
        <f t="shared" si="35"/>
        <v>1.7596436635162975</v>
      </c>
      <c r="W256" s="17">
        <f>Eingabe!H257</f>
        <v>260</v>
      </c>
      <c r="X256" s="17">
        <f t="shared" si="36"/>
        <v>2.6</v>
      </c>
      <c r="Y256" s="17">
        <f t="shared" si="37"/>
        <v>260</v>
      </c>
    </row>
    <row r="257" spans="1:25" x14ac:dyDescent="0.15">
      <c r="A257" s="82">
        <f t="shared" si="32"/>
        <v>1</v>
      </c>
      <c r="B257" s="46">
        <v>43476.583333332717</v>
      </c>
      <c r="C257" s="47">
        <f>Eingabe!G258</f>
        <v>10</v>
      </c>
      <c r="D257" s="77">
        <v>257</v>
      </c>
      <c r="E257" s="47"/>
      <c r="F257" s="25">
        <f t="shared" si="30"/>
        <v>14.92</v>
      </c>
      <c r="G257" s="25">
        <f>VLOOKUP(F257,'Spezifische Werte'!$B$2:$C$4002,2,FALSE)</f>
        <v>0.98971721346185193</v>
      </c>
      <c r="H257" s="25">
        <f t="shared" si="33"/>
        <v>1979.4344269237038</v>
      </c>
      <c r="J257" s="25">
        <f t="shared" si="31"/>
        <v>15</v>
      </c>
      <c r="K257" s="25">
        <f>VLOOKUP(J257,'Spezifische Werte'!$B$2:$C$4002,2,FALSE)</f>
        <v>0.99037395570621733</v>
      </c>
      <c r="L257" s="25">
        <f t="shared" si="34"/>
        <v>1980.7479114124346</v>
      </c>
      <c r="R257" s="25">
        <v>255</v>
      </c>
      <c r="S257" s="25">
        <v>254</v>
      </c>
      <c r="T257" s="25">
        <f t="shared" si="38"/>
        <v>1.7516336390884506</v>
      </c>
      <c r="U257" s="25">
        <f t="shared" si="35"/>
        <v>1.7596436635162975</v>
      </c>
      <c r="W257" s="17">
        <f>Eingabe!H258</f>
        <v>264</v>
      </c>
      <c r="X257" s="17">
        <f t="shared" si="36"/>
        <v>2.64</v>
      </c>
      <c r="Y257" s="17">
        <f t="shared" si="37"/>
        <v>260</v>
      </c>
    </row>
    <row r="258" spans="1:25" x14ac:dyDescent="0.15">
      <c r="A258" s="82">
        <f t="shared" si="32"/>
        <v>1</v>
      </c>
      <c r="B258" s="46">
        <v>43476.625011574077</v>
      </c>
      <c r="C258" s="47">
        <f>Eingabe!G259</f>
        <v>7.8</v>
      </c>
      <c r="D258" s="77">
        <v>258</v>
      </c>
      <c r="E258" s="47"/>
      <c r="F258" s="25">
        <f t="shared" si="30"/>
        <v>11.64</v>
      </c>
      <c r="G258" s="25">
        <f>VLOOKUP(F258,'Spezifische Werte'!$B$2:$C$4002,2,FALSE)</f>
        <v>0.89452540088135934</v>
      </c>
      <c r="H258" s="25">
        <f t="shared" si="33"/>
        <v>1789.0508017627187</v>
      </c>
      <c r="J258" s="25">
        <f t="shared" si="31"/>
        <v>11.7</v>
      </c>
      <c r="K258" s="25">
        <f>VLOOKUP(J258,'Spezifische Werte'!$B$2:$C$4002,2,FALSE)</f>
        <v>0.89792139505162383</v>
      </c>
      <c r="L258" s="25">
        <f t="shared" si="34"/>
        <v>1795.8427901032476</v>
      </c>
      <c r="R258" s="25">
        <v>256</v>
      </c>
      <c r="S258" s="25">
        <v>255</v>
      </c>
      <c r="T258" s="25">
        <f t="shared" si="38"/>
        <v>1.7516336390884506</v>
      </c>
      <c r="U258" s="25">
        <f t="shared" si="35"/>
        <v>1.7596436635162975</v>
      </c>
      <c r="W258" s="17">
        <f>Eingabe!H259</f>
        <v>260</v>
      </c>
      <c r="X258" s="17">
        <f t="shared" si="36"/>
        <v>2.6</v>
      </c>
      <c r="Y258" s="17">
        <f t="shared" si="37"/>
        <v>260</v>
      </c>
    </row>
    <row r="259" spans="1:25" x14ac:dyDescent="0.15">
      <c r="A259" s="82">
        <f t="shared" si="32"/>
        <v>1</v>
      </c>
      <c r="B259" s="46">
        <v>43476.666666666046</v>
      </c>
      <c r="C259" s="47">
        <f>Eingabe!G260</f>
        <v>9</v>
      </c>
      <c r="D259" s="77">
        <v>259</v>
      </c>
      <c r="E259" s="47"/>
      <c r="F259" s="25">
        <f t="shared" ref="F259:F322" si="39">ROUND(C259*($O$4/$O$5)^$O$7,2)</f>
        <v>13.43</v>
      </c>
      <c r="G259" s="25">
        <f>VLOOKUP(F259,'Spezifische Werte'!$B$2:$C$4002,2,FALSE)</f>
        <v>0.96712848811862928</v>
      </c>
      <c r="H259" s="25">
        <f t="shared" si="33"/>
        <v>1934.2569762372586</v>
      </c>
      <c r="J259" s="25">
        <f t="shared" ref="J259:J322" si="40">ROUND(C259*(LN($O$4/$O$8)/LN($O$5/$O$8)),2)</f>
        <v>13.5</v>
      </c>
      <c r="K259" s="25">
        <f>VLOOKUP(J259,'Spezifische Werte'!$B$2:$C$4002,2,FALSE)</f>
        <v>0.96894214607387097</v>
      </c>
      <c r="L259" s="25">
        <f t="shared" si="34"/>
        <v>1937.8842921477419</v>
      </c>
      <c r="R259" s="25">
        <v>257</v>
      </c>
      <c r="S259" s="25">
        <v>256</v>
      </c>
      <c r="T259" s="25">
        <f t="shared" si="38"/>
        <v>1.7516336390884506</v>
      </c>
      <c r="U259" s="25">
        <f t="shared" si="35"/>
        <v>1.7596436635162975</v>
      </c>
      <c r="W259" s="17">
        <f>Eingabe!H260</f>
        <v>260</v>
      </c>
      <c r="X259" s="17">
        <f t="shared" si="36"/>
        <v>2.6</v>
      </c>
      <c r="Y259" s="17">
        <f t="shared" si="37"/>
        <v>260</v>
      </c>
    </row>
    <row r="260" spans="1:25" x14ac:dyDescent="0.15">
      <c r="A260" s="82">
        <f t="shared" ref="A260:A323" si="41">MONTH(B260)</f>
        <v>1</v>
      </c>
      <c r="B260" s="46">
        <v>43476.70833333271</v>
      </c>
      <c r="C260" s="47">
        <f>Eingabe!G261</f>
        <v>7.7</v>
      </c>
      <c r="D260" s="77">
        <v>260</v>
      </c>
      <c r="E260" s="47"/>
      <c r="F260" s="25">
        <f t="shared" si="39"/>
        <v>11.49</v>
      </c>
      <c r="G260" s="25">
        <f>VLOOKUP(F260,'Spezifische Werte'!$B$2:$C$4002,2,FALSE)</f>
        <v>0.88556097054938376</v>
      </c>
      <c r="H260" s="25">
        <f t="shared" ref="H260:H323" si="42">G260*$O$9*1000</f>
        <v>1771.1219410987676</v>
      </c>
      <c r="J260" s="25">
        <f t="shared" si="40"/>
        <v>11.55</v>
      </c>
      <c r="K260" s="25">
        <f>VLOOKUP(J260,'Spezifische Werte'!$B$2:$C$4002,2,FALSE)</f>
        <v>0.88923252614910175</v>
      </c>
      <c r="L260" s="25">
        <f t="shared" ref="L260:L323" si="43">K260*$O$9*1000</f>
        <v>1778.4650522982035</v>
      </c>
      <c r="R260" s="25">
        <v>258</v>
      </c>
      <c r="S260" s="25">
        <v>257</v>
      </c>
      <c r="T260" s="25">
        <f t="shared" si="38"/>
        <v>1.7516336390884506</v>
      </c>
      <c r="U260" s="25">
        <f t="shared" ref="U260:U323" si="44">LARGE($L$3:$L$8762,R260)/1000</f>
        <v>1.7596436635162975</v>
      </c>
      <c r="W260" s="17">
        <f>Eingabe!H261</f>
        <v>260</v>
      </c>
      <c r="X260" s="17">
        <f t="shared" ref="X260:X323" si="45">W260/100</f>
        <v>2.6</v>
      </c>
      <c r="Y260" s="17">
        <f t="shared" ref="Y260:Y323" si="46">ROUND(X260,1)*100</f>
        <v>260</v>
      </c>
    </row>
    <row r="261" spans="1:25" x14ac:dyDescent="0.15">
      <c r="A261" s="82">
        <f t="shared" si="41"/>
        <v>1</v>
      </c>
      <c r="B261" s="46">
        <v>43476.750011574077</v>
      </c>
      <c r="C261" s="47">
        <f>Eingabe!G262</f>
        <v>7</v>
      </c>
      <c r="D261" s="77">
        <v>261</v>
      </c>
      <c r="E261" s="47"/>
      <c r="F261" s="25">
        <f t="shared" si="39"/>
        <v>10.44</v>
      </c>
      <c r="G261" s="25">
        <f>VLOOKUP(F261,'Spezifische Werte'!$B$2:$C$4002,2,FALSE)</f>
        <v>0.79583970836381801</v>
      </c>
      <c r="H261" s="25">
        <f t="shared" si="42"/>
        <v>1591.679416727636</v>
      </c>
      <c r="J261" s="25">
        <f t="shared" si="40"/>
        <v>10.5</v>
      </c>
      <c r="K261" s="25">
        <f>VLOOKUP(J261,'Spezifische Werte'!$B$2:$C$4002,2,FALSE)</f>
        <v>0.80244982214145155</v>
      </c>
      <c r="L261" s="25">
        <f t="shared" si="43"/>
        <v>1604.8996442829032</v>
      </c>
      <c r="R261" s="25">
        <v>259</v>
      </c>
      <c r="S261" s="25">
        <v>258</v>
      </c>
      <c r="T261" s="25">
        <f t="shared" si="38"/>
        <v>1.7516336390884506</v>
      </c>
      <c r="U261" s="25">
        <f t="shared" si="44"/>
        <v>1.7596436635162975</v>
      </c>
      <c r="W261" s="17">
        <f>Eingabe!H262</f>
        <v>261</v>
      </c>
      <c r="X261" s="17">
        <f t="shared" si="45"/>
        <v>2.61</v>
      </c>
      <c r="Y261" s="17">
        <f t="shared" si="46"/>
        <v>260</v>
      </c>
    </row>
    <row r="262" spans="1:25" x14ac:dyDescent="0.15">
      <c r="A262" s="82">
        <f t="shared" si="41"/>
        <v>1</v>
      </c>
      <c r="B262" s="46">
        <v>43476.791666666039</v>
      </c>
      <c r="C262" s="47">
        <f>Eingabe!G263</f>
        <v>7</v>
      </c>
      <c r="D262" s="77">
        <v>262</v>
      </c>
      <c r="E262" s="47"/>
      <c r="F262" s="25">
        <f t="shared" si="39"/>
        <v>10.44</v>
      </c>
      <c r="G262" s="25">
        <f>VLOOKUP(F262,'Spezifische Werte'!$B$2:$C$4002,2,FALSE)</f>
        <v>0.79583970836381801</v>
      </c>
      <c r="H262" s="25">
        <f t="shared" si="42"/>
        <v>1591.679416727636</v>
      </c>
      <c r="J262" s="25">
        <f t="shared" si="40"/>
        <v>10.5</v>
      </c>
      <c r="K262" s="25">
        <f>VLOOKUP(J262,'Spezifische Werte'!$B$2:$C$4002,2,FALSE)</f>
        <v>0.80244982214145155</v>
      </c>
      <c r="L262" s="25">
        <f t="shared" si="43"/>
        <v>1604.8996442829032</v>
      </c>
      <c r="R262" s="25">
        <v>260</v>
      </c>
      <c r="S262" s="25">
        <v>259</v>
      </c>
      <c r="T262" s="25">
        <f t="shared" ref="T262:T325" si="47">LARGE($H$3:$H$8762,R262)/1000</f>
        <v>1.7516336390884506</v>
      </c>
      <c r="U262" s="25">
        <f t="shared" si="44"/>
        <v>1.7596436635162975</v>
      </c>
      <c r="W262" s="17">
        <f>Eingabe!H263</f>
        <v>270</v>
      </c>
      <c r="X262" s="17">
        <f t="shared" si="45"/>
        <v>2.7</v>
      </c>
      <c r="Y262" s="17">
        <f t="shared" si="46"/>
        <v>270</v>
      </c>
    </row>
    <row r="263" spans="1:25" x14ac:dyDescent="0.15">
      <c r="A263" s="82">
        <f t="shared" si="41"/>
        <v>1</v>
      </c>
      <c r="B263" s="46">
        <v>43476.833333332703</v>
      </c>
      <c r="C263" s="47">
        <f>Eingabe!G264</f>
        <v>7.2</v>
      </c>
      <c r="D263" s="77">
        <v>263</v>
      </c>
      <c r="E263" s="47"/>
      <c r="F263" s="25">
        <f t="shared" si="39"/>
        <v>10.74</v>
      </c>
      <c r="G263" s="25">
        <f>VLOOKUP(F263,'Spezifische Werte'!$B$2:$C$4002,2,FALSE)</f>
        <v>0.82701392432538656</v>
      </c>
      <c r="H263" s="25">
        <f t="shared" si="42"/>
        <v>1654.0278486507732</v>
      </c>
      <c r="J263" s="25">
        <f t="shared" si="40"/>
        <v>10.8</v>
      </c>
      <c r="K263" s="25">
        <f>VLOOKUP(J263,'Spezifische Werte'!$B$2:$C$4002,2,FALSE)</f>
        <v>0.83269098357721782</v>
      </c>
      <c r="L263" s="25">
        <f t="shared" si="43"/>
        <v>1665.3819671544356</v>
      </c>
      <c r="R263" s="25">
        <v>261</v>
      </c>
      <c r="S263" s="25">
        <v>260</v>
      </c>
      <c r="T263" s="25">
        <f t="shared" si="47"/>
        <v>1.7516336390884506</v>
      </c>
      <c r="U263" s="25">
        <f t="shared" si="44"/>
        <v>1.7596436635162975</v>
      </c>
      <c r="W263" s="17">
        <f>Eingabe!H264</f>
        <v>278</v>
      </c>
      <c r="X263" s="17">
        <f t="shared" si="45"/>
        <v>2.78</v>
      </c>
      <c r="Y263" s="17">
        <f t="shared" si="46"/>
        <v>280</v>
      </c>
    </row>
    <row r="264" spans="1:25" x14ac:dyDescent="0.15">
      <c r="A264" s="82">
        <f t="shared" si="41"/>
        <v>1</v>
      </c>
      <c r="B264" s="46">
        <v>43476.875011574077</v>
      </c>
      <c r="C264" s="47">
        <f>Eingabe!G265</f>
        <v>7.1</v>
      </c>
      <c r="D264" s="77">
        <v>264</v>
      </c>
      <c r="E264" s="47"/>
      <c r="F264" s="25">
        <f t="shared" si="39"/>
        <v>10.59</v>
      </c>
      <c r="G264" s="25">
        <f>VLOOKUP(F264,'Spezifische Werte'!$B$2:$C$4002,2,FALSE)</f>
        <v>0.8120114567449348</v>
      </c>
      <c r="H264" s="25">
        <f t="shared" si="42"/>
        <v>1624.0229134898696</v>
      </c>
      <c r="J264" s="25">
        <f t="shared" si="40"/>
        <v>10.65</v>
      </c>
      <c r="K264" s="25">
        <f>VLOOKUP(J264,'Spezifische Werte'!$B$2:$C$4002,2,FALSE)</f>
        <v>0.81815187612980644</v>
      </c>
      <c r="L264" s="25">
        <f t="shared" si="43"/>
        <v>1636.3037522596128</v>
      </c>
      <c r="R264" s="25">
        <v>262</v>
      </c>
      <c r="S264" s="25">
        <v>261</v>
      </c>
      <c r="T264" s="25">
        <f t="shared" si="47"/>
        <v>1.7516336390884506</v>
      </c>
      <c r="U264" s="25">
        <f t="shared" si="44"/>
        <v>1.7596436635162975</v>
      </c>
      <c r="W264" s="17">
        <f>Eingabe!H265</f>
        <v>249</v>
      </c>
      <c r="X264" s="17">
        <f t="shared" si="45"/>
        <v>2.4900000000000002</v>
      </c>
      <c r="Y264" s="17">
        <f t="shared" si="46"/>
        <v>250</v>
      </c>
    </row>
    <row r="265" spans="1:25" x14ac:dyDescent="0.15">
      <c r="A265" s="82">
        <f t="shared" si="41"/>
        <v>1</v>
      </c>
      <c r="B265" s="46">
        <v>43476.916666666031</v>
      </c>
      <c r="C265" s="47">
        <f>Eingabe!G266</f>
        <v>6.1</v>
      </c>
      <c r="D265" s="77">
        <v>265</v>
      </c>
      <c r="E265" s="47"/>
      <c r="F265" s="25">
        <f t="shared" si="39"/>
        <v>9.1</v>
      </c>
      <c r="G265" s="25">
        <f>VLOOKUP(F265,'Spezifische Werte'!$B$2:$C$4002,2,FALSE)</f>
        <v>0.59886663276505681</v>
      </c>
      <c r="H265" s="25">
        <f t="shared" si="42"/>
        <v>1197.7332655301136</v>
      </c>
      <c r="J265" s="25">
        <f t="shared" si="40"/>
        <v>9.15</v>
      </c>
      <c r="K265" s="25">
        <f>VLOOKUP(J265,'Spezifische Werte'!$B$2:$C$4002,2,FALSE)</f>
        <v>0.60752867779351938</v>
      </c>
      <c r="L265" s="25">
        <f t="shared" si="43"/>
        <v>1215.0573555870387</v>
      </c>
      <c r="R265" s="25">
        <v>263</v>
      </c>
      <c r="S265" s="25">
        <v>262</v>
      </c>
      <c r="T265" s="25">
        <f t="shared" si="47"/>
        <v>1.7303804700311274</v>
      </c>
      <c r="U265" s="25">
        <f t="shared" si="44"/>
        <v>1.739107469670387</v>
      </c>
      <c r="W265" s="17">
        <f>Eingabe!H266</f>
        <v>249</v>
      </c>
      <c r="X265" s="17">
        <f t="shared" si="45"/>
        <v>2.4900000000000002</v>
      </c>
      <c r="Y265" s="17">
        <f t="shared" si="46"/>
        <v>250</v>
      </c>
    </row>
    <row r="266" spans="1:25" x14ac:dyDescent="0.15">
      <c r="A266" s="82">
        <f t="shared" si="41"/>
        <v>1</v>
      </c>
      <c r="B266" s="46">
        <v>43476.958333332695</v>
      </c>
      <c r="C266" s="47">
        <f>Eingabe!G267</f>
        <v>6.5</v>
      </c>
      <c r="D266" s="77">
        <v>266</v>
      </c>
      <c r="E266" s="47"/>
      <c r="F266" s="25">
        <f t="shared" si="39"/>
        <v>9.6999999999999993</v>
      </c>
      <c r="G266" s="25">
        <f>VLOOKUP(F266,'Spezifische Werte'!$B$2:$C$4002,2,FALSE)</f>
        <v>0.69796521003178913</v>
      </c>
      <c r="H266" s="25">
        <f t="shared" si="42"/>
        <v>1395.9304200635784</v>
      </c>
      <c r="J266" s="25">
        <f t="shared" si="40"/>
        <v>9.75</v>
      </c>
      <c r="K266" s="25">
        <f>VLOOKUP(J266,'Spezifische Werte'!$B$2:$C$4002,2,FALSE)</f>
        <v>0.70553224205682485</v>
      </c>
      <c r="L266" s="25">
        <f t="shared" si="43"/>
        <v>1411.0644841136498</v>
      </c>
      <c r="R266" s="25">
        <v>264</v>
      </c>
      <c r="S266" s="25">
        <v>263</v>
      </c>
      <c r="T266" s="25">
        <f t="shared" si="47"/>
        <v>1.7303804700311274</v>
      </c>
      <c r="U266" s="25">
        <f t="shared" si="44"/>
        <v>1.739107469670387</v>
      </c>
      <c r="W266" s="17">
        <f>Eingabe!H267</f>
        <v>249</v>
      </c>
      <c r="X266" s="17">
        <f t="shared" si="45"/>
        <v>2.4900000000000002</v>
      </c>
      <c r="Y266" s="17">
        <f t="shared" si="46"/>
        <v>250</v>
      </c>
    </row>
    <row r="267" spans="1:25" x14ac:dyDescent="0.15">
      <c r="A267" s="82">
        <f t="shared" si="41"/>
        <v>1</v>
      </c>
      <c r="B267" s="46">
        <v>43477.000011574077</v>
      </c>
      <c r="C267" s="47">
        <f>Eingabe!G268</f>
        <v>6.1</v>
      </c>
      <c r="D267" s="77">
        <v>267</v>
      </c>
      <c r="E267" s="47"/>
      <c r="F267" s="25">
        <f t="shared" si="39"/>
        <v>9.1</v>
      </c>
      <c r="G267" s="25">
        <f>VLOOKUP(F267,'Spezifische Werte'!$B$2:$C$4002,2,FALSE)</f>
        <v>0.59886663276505681</v>
      </c>
      <c r="H267" s="25">
        <f t="shared" si="42"/>
        <v>1197.7332655301136</v>
      </c>
      <c r="J267" s="25">
        <f t="shared" si="40"/>
        <v>9.15</v>
      </c>
      <c r="K267" s="25">
        <f>VLOOKUP(J267,'Spezifische Werte'!$B$2:$C$4002,2,FALSE)</f>
        <v>0.60752867779351938</v>
      </c>
      <c r="L267" s="25">
        <f t="shared" si="43"/>
        <v>1215.0573555870387</v>
      </c>
      <c r="R267" s="25">
        <v>265</v>
      </c>
      <c r="S267" s="25">
        <v>264</v>
      </c>
      <c r="T267" s="25">
        <f t="shared" si="47"/>
        <v>1.7303804700311274</v>
      </c>
      <c r="U267" s="25">
        <f t="shared" si="44"/>
        <v>1.739107469670387</v>
      </c>
      <c r="W267" s="17">
        <f>Eingabe!H268</f>
        <v>250</v>
      </c>
      <c r="X267" s="17">
        <f t="shared" si="45"/>
        <v>2.5</v>
      </c>
      <c r="Y267" s="17">
        <f t="shared" si="46"/>
        <v>250</v>
      </c>
    </row>
    <row r="268" spans="1:25" x14ac:dyDescent="0.15">
      <c r="A268" s="82">
        <f t="shared" si="41"/>
        <v>1</v>
      </c>
      <c r="B268" s="46">
        <v>43477.041666666024</v>
      </c>
      <c r="C268" s="47">
        <f>Eingabe!G269</f>
        <v>5.4</v>
      </c>
      <c r="D268" s="77">
        <v>268</v>
      </c>
      <c r="E268" s="47"/>
      <c r="F268" s="25">
        <f t="shared" si="39"/>
        <v>8.06</v>
      </c>
      <c r="G268" s="25">
        <f>VLOOKUP(F268,'Spezifische Werte'!$B$2:$C$4002,2,FALSE)</f>
        <v>0.42239374838249216</v>
      </c>
      <c r="H268" s="25">
        <f t="shared" si="42"/>
        <v>844.78749676498433</v>
      </c>
      <c r="J268" s="25">
        <f t="shared" si="40"/>
        <v>8.1</v>
      </c>
      <c r="K268" s="25">
        <f>VLOOKUP(J268,'Spezifische Werte'!$B$2:$C$4002,2,FALSE)</f>
        <v>0.428769385012092</v>
      </c>
      <c r="L268" s="25">
        <f t="shared" si="43"/>
        <v>857.53877002418403</v>
      </c>
      <c r="R268" s="25">
        <v>266</v>
      </c>
      <c r="S268" s="25">
        <v>265</v>
      </c>
      <c r="T268" s="25">
        <f t="shared" si="47"/>
        <v>1.7303804700311274</v>
      </c>
      <c r="U268" s="25">
        <f t="shared" si="44"/>
        <v>1.739107469670387</v>
      </c>
      <c r="W268" s="17">
        <f>Eingabe!H269</f>
        <v>250</v>
      </c>
      <c r="X268" s="17">
        <f t="shared" si="45"/>
        <v>2.5</v>
      </c>
      <c r="Y268" s="17">
        <f t="shared" si="46"/>
        <v>250</v>
      </c>
    </row>
    <row r="269" spans="1:25" x14ac:dyDescent="0.15">
      <c r="A269" s="82">
        <f t="shared" si="41"/>
        <v>1</v>
      </c>
      <c r="B269" s="46">
        <v>43477.083333332688</v>
      </c>
      <c r="C269" s="47">
        <f>Eingabe!G270</f>
        <v>4.2</v>
      </c>
      <c r="D269" s="77">
        <v>269</v>
      </c>
      <c r="E269" s="47"/>
      <c r="F269" s="25">
        <f t="shared" si="39"/>
        <v>6.27</v>
      </c>
      <c r="G269" s="25">
        <f>VLOOKUP(F269,'Spezifische Werte'!$B$2:$C$4002,2,FALSE)</f>
        <v>0.19098980973438914</v>
      </c>
      <c r="H269" s="25">
        <f t="shared" si="42"/>
        <v>381.97961946877831</v>
      </c>
      <c r="J269" s="25">
        <f t="shared" si="40"/>
        <v>6.3</v>
      </c>
      <c r="K269" s="25">
        <f>VLOOKUP(J269,'Spezifische Werte'!$B$2:$C$4002,2,FALSE)</f>
        <v>0.19401976060055698</v>
      </c>
      <c r="L269" s="25">
        <f t="shared" si="43"/>
        <v>388.03952120111398</v>
      </c>
      <c r="R269" s="25">
        <v>267</v>
      </c>
      <c r="S269" s="25">
        <v>266</v>
      </c>
      <c r="T269" s="25">
        <f t="shared" si="47"/>
        <v>1.7303804700311274</v>
      </c>
      <c r="U269" s="25">
        <f t="shared" si="44"/>
        <v>1.739107469670387</v>
      </c>
      <c r="W269" s="17">
        <f>Eingabe!H270</f>
        <v>239</v>
      </c>
      <c r="X269" s="17">
        <f t="shared" si="45"/>
        <v>2.39</v>
      </c>
      <c r="Y269" s="17">
        <f t="shared" si="46"/>
        <v>240</v>
      </c>
    </row>
    <row r="270" spans="1:25" x14ac:dyDescent="0.15">
      <c r="A270" s="82">
        <f t="shared" si="41"/>
        <v>1</v>
      </c>
      <c r="B270" s="46">
        <v>43477.125011574077</v>
      </c>
      <c r="C270" s="47">
        <f>Eingabe!G271</f>
        <v>5.3</v>
      </c>
      <c r="D270" s="77">
        <v>270</v>
      </c>
      <c r="E270" s="47"/>
      <c r="F270" s="25">
        <f t="shared" si="39"/>
        <v>7.91</v>
      </c>
      <c r="G270" s="25">
        <f>VLOOKUP(F270,'Spezifische Werte'!$B$2:$C$4002,2,FALSE)</f>
        <v>0.39893199083383452</v>
      </c>
      <c r="H270" s="25">
        <f t="shared" si="42"/>
        <v>797.86398166766901</v>
      </c>
      <c r="J270" s="25">
        <f t="shared" si="40"/>
        <v>7.95</v>
      </c>
      <c r="K270" s="25">
        <f>VLOOKUP(J270,'Spezifische Werte'!$B$2:$C$4002,2,FALSE)</f>
        <v>0.40511792205919206</v>
      </c>
      <c r="L270" s="25">
        <f t="shared" si="43"/>
        <v>810.23584411838408</v>
      </c>
      <c r="R270" s="25">
        <v>268</v>
      </c>
      <c r="S270" s="25">
        <v>267</v>
      </c>
      <c r="T270" s="25">
        <f t="shared" si="47"/>
        <v>1.7303804700311274</v>
      </c>
      <c r="U270" s="25">
        <f t="shared" si="44"/>
        <v>1.739107469670387</v>
      </c>
      <c r="W270" s="17">
        <f>Eingabe!H271</f>
        <v>230</v>
      </c>
      <c r="X270" s="17">
        <f t="shared" si="45"/>
        <v>2.2999999999999998</v>
      </c>
      <c r="Y270" s="17">
        <f t="shared" si="46"/>
        <v>229.99999999999997</v>
      </c>
    </row>
    <row r="271" spans="1:25" x14ac:dyDescent="0.15">
      <c r="A271" s="82">
        <f t="shared" si="41"/>
        <v>1</v>
      </c>
      <c r="B271" s="46">
        <v>43477.166666666017</v>
      </c>
      <c r="C271" s="47">
        <f>Eingabe!G272</f>
        <v>4.7</v>
      </c>
      <c r="D271" s="77">
        <v>271</v>
      </c>
      <c r="E271" s="47"/>
      <c r="F271" s="25">
        <f t="shared" si="39"/>
        <v>7.01</v>
      </c>
      <c r="G271" s="25">
        <f>VLOOKUP(F271,'Spezifische Werte'!$B$2:$C$4002,2,FALSE)</f>
        <v>0.27377270492189271</v>
      </c>
      <c r="H271" s="25">
        <f t="shared" si="42"/>
        <v>547.54540984378536</v>
      </c>
      <c r="J271" s="25">
        <f t="shared" si="40"/>
        <v>7.05</v>
      </c>
      <c r="K271" s="25">
        <f>VLOOKUP(J271,'Spezifische Werte'!$B$2:$C$4002,2,FALSE)</f>
        <v>0.27874593647894402</v>
      </c>
      <c r="L271" s="25">
        <f t="shared" si="43"/>
        <v>557.49187295788806</v>
      </c>
      <c r="R271" s="25">
        <v>269</v>
      </c>
      <c r="S271" s="25">
        <v>268</v>
      </c>
      <c r="T271" s="25">
        <f t="shared" si="47"/>
        <v>1.7303804700311274</v>
      </c>
      <c r="U271" s="25">
        <f t="shared" si="44"/>
        <v>1.739107469670387</v>
      </c>
      <c r="W271" s="17">
        <f>Eingabe!H272</f>
        <v>230</v>
      </c>
      <c r="X271" s="17">
        <f t="shared" si="45"/>
        <v>2.2999999999999998</v>
      </c>
      <c r="Y271" s="17">
        <f t="shared" si="46"/>
        <v>229.99999999999997</v>
      </c>
    </row>
    <row r="272" spans="1:25" x14ac:dyDescent="0.15">
      <c r="A272" s="82">
        <f t="shared" si="41"/>
        <v>1</v>
      </c>
      <c r="B272" s="46">
        <v>43477.208333332681</v>
      </c>
      <c r="C272" s="47">
        <f>Eingabe!G273</f>
        <v>4</v>
      </c>
      <c r="D272" s="77">
        <v>272</v>
      </c>
      <c r="E272" s="47"/>
      <c r="F272" s="25">
        <f t="shared" si="39"/>
        <v>5.97</v>
      </c>
      <c r="G272" s="25">
        <f>VLOOKUP(F272,'Spezifische Werte'!$B$2:$C$4002,2,FALSE)</f>
        <v>0.1627434603343155</v>
      </c>
      <c r="H272" s="25">
        <f t="shared" si="42"/>
        <v>325.486920668631</v>
      </c>
      <c r="J272" s="25">
        <f t="shared" si="40"/>
        <v>6</v>
      </c>
      <c r="K272" s="25">
        <f>VLOOKUP(J272,'Spezifische Werte'!$B$2:$C$4002,2,FALSE)</f>
        <v>0.16538134424295356</v>
      </c>
      <c r="L272" s="25">
        <f t="shared" si="43"/>
        <v>330.76268848590712</v>
      </c>
      <c r="R272" s="25">
        <v>270</v>
      </c>
      <c r="S272" s="25">
        <v>269</v>
      </c>
      <c r="T272" s="25">
        <f t="shared" si="47"/>
        <v>1.7303804700311274</v>
      </c>
      <c r="U272" s="25">
        <f t="shared" si="44"/>
        <v>1.739107469670387</v>
      </c>
      <c r="W272" s="17">
        <f>Eingabe!H273</f>
        <v>230</v>
      </c>
      <c r="X272" s="17">
        <f t="shared" si="45"/>
        <v>2.2999999999999998</v>
      </c>
      <c r="Y272" s="17">
        <f t="shared" si="46"/>
        <v>229.99999999999997</v>
      </c>
    </row>
    <row r="273" spans="1:25" x14ac:dyDescent="0.15">
      <c r="A273" s="82">
        <f t="shared" si="41"/>
        <v>1</v>
      </c>
      <c r="B273" s="46">
        <v>43477.250011574077</v>
      </c>
      <c r="C273" s="47">
        <f>Eingabe!G274</f>
        <v>4</v>
      </c>
      <c r="D273" s="77">
        <v>273</v>
      </c>
      <c r="E273" s="47"/>
      <c r="F273" s="25">
        <f t="shared" si="39"/>
        <v>5.97</v>
      </c>
      <c r="G273" s="25">
        <f>VLOOKUP(F273,'Spezifische Werte'!$B$2:$C$4002,2,FALSE)</f>
        <v>0.1627434603343155</v>
      </c>
      <c r="H273" s="25">
        <f t="shared" si="42"/>
        <v>325.486920668631</v>
      </c>
      <c r="J273" s="25">
        <f t="shared" si="40"/>
        <v>6</v>
      </c>
      <c r="K273" s="25">
        <f>VLOOKUP(J273,'Spezifische Werte'!$B$2:$C$4002,2,FALSE)</f>
        <v>0.16538134424295356</v>
      </c>
      <c r="L273" s="25">
        <f t="shared" si="43"/>
        <v>330.76268848590712</v>
      </c>
      <c r="R273" s="25">
        <v>271</v>
      </c>
      <c r="S273" s="25">
        <v>270</v>
      </c>
      <c r="T273" s="25">
        <f t="shared" si="47"/>
        <v>1.7303804700311274</v>
      </c>
      <c r="U273" s="25">
        <f t="shared" si="44"/>
        <v>1.739107469670387</v>
      </c>
      <c r="W273" s="17">
        <f>Eingabe!H274</f>
        <v>230</v>
      </c>
      <c r="X273" s="17">
        <f t="shared" si="45"/>
        <v>2.2999999999999998</v>
      </c>
      <c r="Y273" s="17">
        <f t="shared" si="46"/>
        <v>229.99999999999997</v>
      </c>
    </row>
    <row r="274" spans="1:25" x14ac:dyDescent="0.15">
      <c r="A274" s="82">
        <f t="shared" si="41"/>
        <v>1</v>
      </c>
      <c r="B274" s="46">
        <v>43477.291666666009</v>
      </c>
      <c r="C274" s="47">
        <f>Eingabe!G275</f>
        <v>4</v>
      </c>
      <c r="D274" s="77">
        <v>274</v>
      </c>
      <c r="E274" s="47"/>
      <c r="F274" s="25">
        <f t="shared" si="39"/>
        <v>5.97</v>
      </c>
      <c r="G274" s="25">
        <f>VLOOKUP(F274,'Spezifische Werte'!$B$2:$C$4002,2,FALSE)</f>
        <v>0.1627434603343155</v>
      </c>
      <c r="H274" s="25">
        <f t="shared" si="42"/>
        <v>325.486920668631</v>
      </c>
      <c r="J274" s="25">
        <f t="shared" si="40"/>
        <v>6</v>
      </c>
      <c r="K274" s="25">
        <f>VLOOKUP(J274,'Spezifische Werte'!$B$2:$C$4002,2,FALSE)</f>
        <v>0.16538134424295356</v>
      </c>
      <c r="L274" s="25">
        <f t="shared" si="43"/>
        <v>330.76268848590712</v>
      </c>
      <c r="R274" s="25">
        <v>272</v>
      </c>
      <c r="S274" s="25">
        <v>271</v>
      </c>
      <c r="T274" s="25">
        <f t="shared" si="47"/>
        <v>1.7303804700311274</v>
      </c>
      <c r="U274" s="25">
        <f t="shared" si="44"/>
        <v>1.739107469670387</v>
      </c>
      <c r="W274" s="17">
        <f>Eingabe!H275</f>
        <v>230</v>
      </c>
      <c r="X274" s="17">
        <f t="shared" si="45"/>
        <v>2.2999999999999998</v>
      </c>
      <c r="Y274" s="17">
        <f t="shared" si="46"/>
        <v>229.99999999999997</v>
      </c>
    </row>
    <row r="275" spans="1:25" x14ac:dyDescent="0.15">
      <c r="A275" s="82">
        <f t="shared" si="41"/>
        <v>1</v>
      </c>
      <c r="B275" s="46">
        <v>43477.333333332674</v>
      </c>
      <c r="C275" s="47">
        <f>Eingabe!G276</f>
        <v>3.7</v>
      </c>
      <c r="D275" s="77">
        <v>275</v>
      </c>
      <c r="E275" s="47"/>
      <c r="F275" s="25">
        <f t="shared" si="39"/>
        <v>5.52</v>
      </c>
      <c r="G275" s="25">
        <f>VLOOKUP(F275,'Spezifische Werte'!$B$2:$C$4002,2,FALSE)</f>
        <v>0.12721663519138685</v>
      </c>
      <c r="H275" s="25">
        <f t="shared" si="42"/>
        <v>254.43327038277369</v>
      </c>
      <c r="J275" s="25">
        <f t="shared" si="40"/>
        <v>5.55</v>
      </c>
      <c r="K275" s="25">
        <f>VLOOKUP(J275,'Spezifische Werte'!$B$2:$C$4002,2,FALSE)</f>
        <v>0.12941942247043492</v>
      </c>
      <c r="L275" s="25">
        <f t="shared" si="43"/>
        <v>258.83884494086982</v>
      </c>
      <c r="R275" s="25">
        <v>273</v>
      </c>
      <c r="S275" s="25">
        <v>272</v>
      </c>
      <c r="T275" s="25">
        <f t="shared" si="47"/>
        <v>1.7303804700311274</v>
      </c>
      <c r="U275" s="25">
        <f t="shared" si="44"/>
        <v>1.739107469670387</v>
      </c>
      <c r="W275" s="17">
        <f>Eingabe!H276</f>
        <v>230</v>
      </c>
      <c r="X275" s="17">
        <f t="shared" si="45"/>
        <v>2.2999999999999998</v>
      </c>
      <c r="Y275" s="17">
        <f t="shared" si="46"/>
        <v>229.99999999999997</v>
      </c>
    </row>
    <row r="276" spans="1:25" x14ac:dyDescent="0.15">
      <c r="A276" s="82">
        <f t="shared" si="41"/>
        <v>1</v>
      </c>
      <c r="B276" s="46">
        <v>43477.375011574077</v>
      </c>
      <c r="C276" s="47">
        <f>Eingabe!G277</f>
        <v>3.9</v>
      </c>
      <c r="D276" s="77">
        <v>276</v>
      </c>
      <c r="E276" s="47"/>
      <c r="F276" s="25">
        <f t="shared" si="39"/>
        <v>5.82</v>
      </c>
      <c r="G276" s="25">
        <f>VLOOKUP(F276,'Spezifische Werte'!$B$2:$C$4002,2,FALSE)</f>
        <v>0.15015933791444183</v>
      </c>
      <c r="H276" s="25">
        <f t="shared" si="42"/>
        <v>300.31867582888367</v>
      </c>
      <c r="J276" s="25">
        <f t="shared" si="40"/>
        <v>5.85</v>
      </c>
      <c r="K276" s="25">
        <f>VLOOKUP(J276,'Spezifische Werte'!$B$2:$C$4002,2,FALSE)</f>
        <v>0.15260213064447356</v>
      </c>
      <c r="L276" s="25">
        <f t="shared" si="43"/>
        <v>305.20426128894712</v>
      </c>
      <c r="R276" s="25">
        <v>274</v>
      </c>
      <c r="S276" s="25">
        <v>273</v>
      </c>
      <c r="T276" s="25">
        <f t="shared" si="47"/>
        <v>1.7303804700311274</v>
      </c>
      <c r="U276" s="25">
        <f t="shared" si="44"/>
        <v>1.739107469670387</v>
      </c>
      <c r="W276" s="17">
        <f>Eingabe!H277</f>
        <v>229</v>
      </c>
      <c r="X276" s="17">
        <f t="shared" si="45"/>
        <v>2.29</v>
      </c>
      <c r="Y276" s="17">
        <f t="shared" si="46"/>
        <v>229.99999999999997</v>
      </c>
    </row>
    <row r="277" spans="1:25" x14ac:dyDescent="0.15">
      <c r="A277" s="82">
        <f t="shared" si="41"/>
        <v>1</v>
      </c>
      <c r="B277" s="46">
        <v>43477.416666666002</v>
      </c>
      <c r="C277" s="47">
        <f>Eingabe!G278</f>
        <v>4.4000000000000004</v>
      </c>
      <c r="D277" s="77">
        <v>277</v>
      </c>
      <c r="E277" s="47"/>
      <c r="F277" s="25">
        <f t="shared" si="39"/>
        <v>6.56</v>
      </c>
      <c r="G277" s="25">
        <f>VLOOKUP(F277,'Spezifische Werte'!$B$2:$C$4002,2,FALSE)</f>
        <v>0.2214941246302857</v>
      </c>
      <c r="H277" s="25">
        <f t="shared" si="42"/>
        <v>442.98824926057142</v>
      </c>
      <c r="J277" s="25">
        <f t="shared" si="40"/>
        <v>6.6</v>
      </c>
      <c r="K277" s="25">
        <f>VLOOKUP(J277,'Spezifische Werte'!$B$2:$C$4002,2,FALSE)</f>
        <v>0.22589088814664299</v>
      </c>
      <c r="L277" s="25">
        <f t="shared" si="43"/>
        <v>451.78177629328599</v>
      </c>
      <c r="R277" s="25">
        <v>275</v>
      </c>
      <c r="S277" s="25">
        <v>274</v>
      </c>
      <c r="T277" s="25">
        <f t="shared" si="47"/>
        <v>1.7303804700311274</v>
      </c>
      <c r="U277" s="25">
        <f t="shared" si="44"/>
        <v>1.739107469670387</v>
      </c>
      <c r="W277" s="17">
        <f>Eingabe!H278</f>
        <v>220</v>
      </c>
      <c r="X277" s="17">
        <f t="shared" si="45"/>
        <v>2.2000000000000002</v>
      </c>
      <c r="Y277" s="17">
        <f t="shared" si="46"/>
        <v>220.00000000000003</v>
      </c>
    </row>
    <row r="278" spans="1:25" x14ac:dyDescent="0.15">
      <c r="A278" s="82">
        <f t="shared" si="41"/>
        <v>1</v>
      </c>
      <c r="B278" s="46">
        <v>43477.458333332666</v>
      </c>
      <c r="C278" s="47">
        <f>Eingabe!G279</f>
        <v>4.5999999999999996</v>
      </c>
      <c r="D278" s="77">
        <v>278</v>
      </c>
      <c r="E278" s="47"/>
      <c r="F278" s="25">
        <f t="shared" si="39"/>
        <v>6.86</v>
      </c>
      <c r="G278" s="25">
        <f>VLOOKUP(F278,'Spezifische Werte'!$B$2:$C$4002,2,FALSE)</f>
        <v>0.25562320201003652</v>
      </c>
      <c r="H278" s="25">
        <f t="shared" si="42"/>
        <v>511.24640402007304</v>
      </c>
      <c r="J278" s="25">
        <f t="shared" si="40"/>
        <v>6.9</v>
      </c>
      <c r="K278" s="25">
        <f>VLOOKUP(J278,'Spezifische Werte'!$B$2:$C$4002,2,FALSE)</f>
        <v>0.26038765048417867</v>
      </c>
      <c r="L278" s="25">
        <f t="shared" si="43"/>
        <v>520.77530096835733</v>
      </c>
      <c r="R278" s="25">
        <v>276</v>
      </c>
      <c r="S278" s="25">
        <v>275</v>
      </c>
      <c r="T278" s="25">
        <f t="shared" si="47"/>
        <v>1.7303804700311274</v>
      </c>
      <c r="U278" s="25">
        <f t="shared" si="44"/>
        <v>1.739107469670387</v>
      </c>
      <c r="W278" s="17">
        <f>Eingabe!H279</f>
        <v>229</v>
      </c>
      <c r="X278" s="17">
        <f t="shared" si="45"/>
        <v>2.29</v>
      </c>
      <c r="Y278" s="17">
        <f t="shared" si="46"/>
        <v>229.99999999999997</v>
      </c>
    </row>
    <row r="279" spans="1:25" x14ac:dyDescent="0.15">
      <c r="A279" s="82">
        <f t="shared" si="41"/>
        <v>1</v>
      </c>
      <c r="B279" s="46">
        <v>43477.500011574077</v>
      </c>
      <c r="C279" s="47">
        <f>Eingabe!G280</f>
        <v>4.5999999999999996</v>
      </c>
      <c r="D279" s="77">
        <v>279</v>
      </c>
      <c r="E279" s="47"/>
      <c r="F279" s="25">
        <f t="shared" si="39"/>
        <v>6.86</v>
      </c>
      <c r="G279" s="25">
        <f>VLOOKUP(F279,'Spezifische Werte'!$B$2:$C$4002,2,FALSE)</f>
        <v>0.25562320201003652</v>
      </c>
      <c r="H279" s="25">
        <f t="shared" si="42"/>
        <v>511.24640402007304</v>
      </c>
      <c r="J279" s="25">
        <f t="shared" si="40"/>
        <v>6.9</v>
      </c>
      <c r="K279" s="25">
        <f>VLOOKUP(J279,'Spezifische Werte'!$B$2:$C$4002,2,FALSE)</f>
        <v>0.26038765048417867</v>
      </c>
      <c r="L279" s="25">
        <f t="shared" si="43"/>
        <v>520.77530096835733</v>
      </c>
      <c r="R279" s="25">
        <v>277</v>
      </c>
      <c r="S279" s="25">
        <v>276</v>
      </c>
      <c r="T279" s="25">
        <f t="shared" si="47"/>
        <v>1.7303804700311274</v>
      </c>
      <c r="U279" s="25">
        <f t="shared" si="44"/>
        <v>1.739107469670387</v>
      </c>
      <c r="W279" s="17">
        <f>Eingabe!H280</f>
        <v>238</v>
      </c>
      <c r="X279" s="17">
        <f t="shared" si="45"/>
        <v>2.38</v>
      </c>
      <c r="Y279" s="17">
        <f t="shared" si="46"/>
        <v>240</v>
      </c>
    </row>
    <row r="280" spans="1:25" x14ac:dyDescent="0.15">
      <c r="A280" s="82">
        <f t="shared" si="41"/>
        <v>1</v>
      </c>
      <c r="B280" s="46">
        <v>43477.541666665995</v>
      </c>
      <c r="C280" s="47">
        <f>Eingabe!G281</f>
        <v>4.7</v>
      </c>
      <c r="D280" s="77">
        <v>280</v>
      </c>
      <c r="E280" s="47"/>
      <c r="F280" s="25">
        <f t="shared" si="39"/>
        <v>7.01</v>
      </c>
      <c r="G280" s="25">
        <f>VLOOKUP(F280,'Spezifische Werte'!$B$2:$C$4002,2,FALSE)</f>
        <v>0.27377270492189271</v>
      </c>
      <c r="H280" s="25">
        <f t="shared" si="42"/>
        <v>547.54540984378536</v>
      </c>
      <c r="J280" s="25">
        <f t="shared" si="40"/>
        <v>7.05</v>
      </c>
      <c r="K280" s="25">
        <f>VLOOKUP(J280,'Spezifische Werte'!$B$2:$C$4002,2,FALSE)</f>
        <v>0.27874593647894402</v>
      </c>
      <c r="L280" s="25">
        <f t="shared" si="43"/>
        <v>557.49187295788806</v>
      </c>
      <c r="R280" s="25">
        <v>278</v>
      </c>
      <c r="S280" s="25">
        <v>277</v>
      </c>
      <c r="T280" s="25">
        <f t="shared" si="47"/>
        <v>1.7303804700311274</v>
      </c>
      <c r="U280" s="25">
        <f t="shared" si="44"/>
        <v>1.739107469670387</v>
      </c>
      <c r="W280" s="17">
        <f>Eingabe!H281</f>
        <v>239</v>
      </c>
      <c r="X280" s="17">
        <f t="shared" si="45"/>
        <v>2.39</v>
      </c>
      <c r="Y280" s="17">
        <f t="shared" si="46"/>
        <v>240</v>
      </c>
    </row>
    <row r="281" spans="1:25" x14ac:dyDescent="0.15">
      <c r="A281" s="82">
        <f t="shared" si="41"/>
        <v>1</v>
      </c>
      <c r="B281" s="46">
        <v>43477.583333332659</v>
      </c>
      <c r="C281" s="47">
        <f>Eingabe!G282</f>
        <v>5.5</v>
      </c>
      <c r="D281" s="77">
        <v>281</v>
      </c>
      <c r="E281" s="47"/>
      <c r="F281" s="25">
        <f t="shared" si="39"/>
        <v>8.2100000000000009</v>
      </c>
      <c r="G281" s="25">
        <f>VLOOKUP(F281,'Spezifische Werte'!$B$2:$C$4002,2,FALSE)</f>
        <v>0.4465432352525967</v>
      </c>
      <c r="H281" s="25">
        <f t="shared" si="42"/>
        <v>893.08647050519346</v>
      </c>
      <c r="J281" s="25">
        <f t="shared" si="40"/>
        <v>8.25</v>
      </c>
      <c r="K281" s="25">
        <f>VLOOKUP(J281,'Spezifische Werte'!$B$2:$C$4002,2,FALSE)</f>
        <v>0.45308958157539997</v>
      </c>
      <c r="L281" s="25">
        <f t="shared" si="43"/>
        <v>906.17916315079992</v>
      </c>
      <c r="R281" s="25">
        <v>279</v>
      </c>
      <c r="S281" s="25">
        <v>278</v>
      </c>
      <c r="T281" s="25">
        <f t="shared" si="47"/>
        <v>1.7303804700311274</v>
      </c>
      <c r="U281" s="25">
        <f t="shared" si="44"/>
        <v>1.739107469670387</v>
      </c>
      <c r="W281" s="17">
        <f>Eingabe!H282</f>
        <v>229</v>
      </c>
      <c r="X281" s="17">
        <f t="shared" si="45"/>
        <v>2.29</v>
      </c>
      <c r="Y281" s="17">
        <f t="shared" si="46"/>
        <v>229.99999999999997</v>
      </c>
    </row>
    <row r="282" spans="1:25" x14ac:dyDescent="0.15">
      <c r="A282" s="82">
        <f t="shared" si="41"/>
        <v>1</v>
      </c>
      <c r="B282" s="46">
        <v>43477.625011574077</v>
      </c>
      <c r="C282" s="47">
        <f>Eingabe!G283</f>
        <v>4.9000000000000004</v>
      </c>
      <c r="D282" s="77">
        <v>282</v>
      </c>
      <c r="E282" s="47"/>
      <c r="F282" s="25">
        <f t="shared" si="39"/>
        <v>7.31</v>
      </c>
      <c r="G282" s="25">
        <f>VLOOKUP(F282,'Spezifische Werte'!$B$2:$C$4002,2,FALSE)</f>
        <v>0.3124426167174133</v>
      </c>
      <c r="H282" s="25">
        <f t="shared" si="42"/>
        <v>624.88523343482666</v>
      </c>
      <c r="J282" s="25">
        <f t="shared" si="40"/>
        <v>7.35</v>
      </c>
      <c r="K282" s="25">
        <f>VLOOKUP(J282,'Spezifische Werte'!$B$2:$C$4002,2,FALSE)</f>
        <v>0.31783439487629789</v>
      </c>
      <c r="L282" s="25">
        <f t="shared" si="43"/>
        <v>635.66878975259579</v>
      </c>
      <c r="R282" s="25">
        <v>280</v>
      </c>
      <c r="S282" s="25">
        <v>279</v>
      </c>
      <c r="T282" s="25">
        <f t="shared" si="47"/>
        <v>1.7303804700311274</v>
      </c>
      <c r="U282" s="25">
        <f t="shared" si="44"/>
        <v>1.739107469670387</v>
      </c>
      <c r="W282" s="17">
        <f>Eingabe!H283</f>
        <v>250</v>
      </c>
      <c r="X282" s="17">
        <f t="shared" si="45"/>
        <v>2.5</v>
      </c>
      <c r="Y282" s="17">
        <f t="shared" si="46"/>
        <v>250</v>
      </c>
    </row>
    <row r="283" spans="1:25" x14ac:dyDescent="0.15">
      <c r="A283" s="82">
        <f t="shared" si="41"/>
        <v>1</v>
      </c>
      <c r="B283" s="46">
        <v>43477.666666665988</v>
      </c>
      <c r="C283" s="47">
        <f>Eingabe!G284</f>
        <v>5.6</v>
      </c>
      <c r="D283" s="77">
        <v>283</v>
      </c>
      <c r="E283" s="47"/>
      <c r="F283" s="25">
        <f t="shared" si="39"/>
        <v>8.35</v>
      </c>
      <c r="G283" s="25">
        <f>VLOOKUP(F283,'Spezifische Werte'!$B$2:$C$4002,2,FALSE)</f>
        <v>0.46963573954984494</v>
      </c>
      <c r="H283" s="25">
        <f t="shared" si="42"/>
        <v>939.27147909968994</v>
      </c>
      <c r="J283" s="25">
        <f t="shared" si="40"/>
        <v>8.4</v>
      </c>
      <c r="K283" s="25">
        <f>VLOOKUP(J283,'Spezifische Werte'!$B$2:$C$4002,2,FALSE)</f>
        <v>0.47799983664408341</v>
      </c>
      <c r="L283" s="25">
        <f t="shared" si="43"/>
        <v>955.99967328816683</v>
      </c>
      <c r="R283" s="25">
        <v>281</v>
      </c>
      <c r="S283" s="25">
        <v>280</v>
      </c>
      <c r="T283" s="25">
        <f t="shared" si="47"/>
        <v>1.7303804700311274</v>
      </c>
      <c r="U283" s="25">
        <f t="shared" si="44"/>
        <v>1.739107469670387</v>
      </c>
      <c r="W283" s="17">
        <f>Eingabe!H284</f>
        <v>251</v>
      </c>
      <c r="X283" s="17">
        <f t="shared" si="45"/>
        <v>2.5099999999999998</v>
      </c>
      <c r="Y283" s="17">
        <f t="shared" si="46"/>
        <v>250</v>
      </c>
    </row>
    <row r="284" spans="1:25" x14ac:dyDescent="0.15">
      <c r="A284" s="82">
        <f t="shared" si="41"/>
        <v>1</v>
      </c>
      <c r="B284" s="46">
        <v>43477.708333332652</v>
      </c>
      <c r="C284" s="47">
        <f>Eingabe!G285</f>
        <v>4.8</v>
      </c>
      <c r="D284" s="77">
        <v>284</v>
      </c>
      <c r="E284" s="47"/>
      <c r="F284" s="25">
        <f t="shared" si="39"/>
        <v>7.16</v>
      </c>
      <c r="G284" s="25">
        <f>VLOOKUP(F284,'Spezifische Werte'!$B$2:$C$4002,2,FALSE)</f>
        <v>0.29271421469315961</v>
      </c>
      <c r="H284" s="25">
        <f t="shared" si="42"/>
        <v>585.42842938631918</v>
      </c>
      <c r="J284" s="25">
        <f t="shared" si="40"/>
        <v>7.2</v>
      </c>
      <c r="K284" s="25">
        <f>VLOOKUP(J284,'Spezifische Werte'!$B$2:$C$4002,2,FALSE)</f>
        <v>0.29789883692567737</v>
      </c>
      <c r="L284" s="25">
        <f t="shared" si="43"/>
        <v>595.79767385135472</v>
      </c>
      <c r="R284" s="25">
        <v>282</v>
      </c>
      <c r="S284" s="25">
        <v>281</v>
      </c>
      <c r="T284" s="25">
        <f t="shared" si="47"/>
        <v>1.7071454885667314</v>
      </c>
      <c r="U284" s="25">
        <f t="shared" si="44"/>
        <v>1.7166911106099312</v>
      </c>
      <c r="W284" s="17">
        <f>Eingabe!H285</f>
        <v>267</v>
      </c>
      <c r="X284" s="17">
        <f t="shared" si="45"/>
        <v>2.67</v>
      </c>
      <c r="Y284" s="17">
        <f t="shared" si="46"/>
        <v>270</v>
      </c>
    </row>
    <row r="285" spans="1:25" x14ac:dyDescent="0.15">
      <c r="A285" s="82">
        <f t="shared" si="41"/>
        <v>1</v>
      </c>
      <c r="B285" s="46">
        <v>43477.750011574077</v>
      </c>
      <c r="C285" s="47">
        <f>Eingabe!G286</f>
        <v>4.9000000000000004</v>
      </c>
      <c r="D285" s="77">
        <v>285</v>
      </c>
      <c r="E285" s="47"/>
      <c r="F285" s="25">
        <f t="shared" si="39"/>
        <v>7.31</v>
      </c>
      <c r="G285" s="25">
        <f>VLOOKUP(F285,'Spezifische Werte'!$B$2:$C$4002,2,FALSE)</f>
        <v>0.3124426167174133</v>
      </c>
      <c r="H285" s="25">
        <f t="shared" si="42"/>
        <v>624.88523343482666</v>
      </c>
      <c r="J285" s="25">
        <f t="shared" si="40"/>
        <v>7.35</v>
      </c>
      <c r="K285" s="25">
        <f>VLOOKUP(J285,'Spezifische Werte'!$B$2:$C$4002,2,FALSE)</f>
        <v>0.31783439487629789</v>
      </c>
      <c r="L285" s="25">
        <f t="shared" si="43"/>
        <v>635.66878975259579</v>
      </c>
      <c r="R285" s="25">
        <v>283</v>
      </c>
      <c r="S285" s="25">
        <v>282</v>
      </c>
      <c r="T285" s="25">
        <f t="shared" si="47"/>
        <v>1.7071454885667314</v>
      </c>
      <c r="U285" s="25">
        <f t="shared" si="44"/>
        <v>1.7166911106099312</v>
      </c>
      <c r="W285" s="17">
        <f>Eingabe!H286</f>
        <v>290</v>
      </c>
      <c r="X285" s="17">
        <f t="shared" si="45"/>
        <v>2.9</v>
      </c>
      <c r="Y285" s="17">
        <f t="shared" si="46"/>
        <v>290</v>
      </c>
    </row>
    <row r="286" spans="1:25" x14ac:dyDescent="0.15">
      <c r="A286" s="82">
        <f t="shared" si="41"/>
        <v>1</v>
      </c>
      <c r="B286" s="46">
        <v>43477.79166666598</v>
      </c>
      <c r="C286" s="47">
        <f>Eingabe!G287</f>
        <v>6.4</v>
      </c>
      <c r="D286" s="77">
        <v>286</v>
      </c>
      <c r="E286" s="47"/>
      <c r="F286" s="25">
        <f t="shared" si="39"/>
        <v>9.5500000000000007</v>
      </c>
      <c r="G286" s="25">
        <f>VLOOKUP(F286,'Spezifische Werte'!$B$2:$C$4002,2,FALSE)</f>
        <v>0.67451952571721774</v>
      </c>
      <c r="H286" s="25">
        <f t="shared" si="42"/>
        <v>1349.0390514344356</v>
      </c>
      <c r="J286" s="25">
        <f t="shared" si="40"/>
        <v>9.6</v>
      </c>
      <c r="K286" s="25">
        <f>VLOOKUP(J286,'Spezifische Werte'!$B$2:$C$4002,2,FALSE)</f>
        <v>0.6824555696232707</v>
      </c>
      <c r="L286" s="25">
        <f t="shared" si="43"/>
        <v>1364.9111392465413</v>
      </c>
      <c r="R286" s="25">
        <v>284</v>
      </c>
      <c r="S286" s="25">
        <v>283</v>
      </c>
      <c r="T286" s="25">
        <f t="shared" si="47"/>
        <v>1.7071454885667314</v>
      </c>
      <c r="U286" s="25">
        <f t="shared" si="44"/>
        <v>1.7166911106099312</v>
      </c>
      <c r="W286" s="17">
        <f>Eingabe!H287</f>
        <v>291</v>
      </c>
      <c r="X286" s="17">
        <f t="shared" si="45"/>
        <v>2.91</v>
      </c>
      <c r="Y286" s="17">
        <f t="shared" si="46"/>
        <v>290</v>
      </c>
    </row>
    <row r="287" spans="1:25" x14ac:dyDescent="0.15">
      <c r="A287" s="82">
        <f t="shared" si="41"/>
        <v>1</v>
      </c>
      <c r="B287" s="46">
        <v>43477.833333332645</v>
      </c>
      <c r="C287" s="47">
        <f>Eingabe!G288</f>
        <v>5.2</v>
      </c>
      <c r="D287" s="77">
        <v>287</v>
      </c>
      <c r="E287" s="47"/>
      <c r="F287" s="25">
        <f t="shared" si="39"/>
        <v>7.76</v>
      </c>
      <c r="G287" s="25">
        <f>VLOOKUP(F287,'Spezifische Werte'!$B$2:$C$4002,2,FALSE)</f>
        <v>0.37619660828942059</v>
      </c>
      <c r="H287" s="25">
        <f t="shared" si="42"/>
        <v>752.39321657884113</v>
      </c>
      <c r="J287" s="25">
        <f t="shared" si="40"/>
        <v>7.8</v>
      </c>
      <c r="K287" s="25">
        <f>VLOOKUP(J287,'Spezifische Werte'!$B$2:$C$4002,2,FALSE)</f>
        <v>0.3821877888895947</v>
      </c>
      <c r="L287" s="25">
        <f t="shared" si="43"/>
        <v>764.37557777918937</v>
      </c>
      <c r="R287" s="25">
        <v>285</v>
      </c>
      <c r="S287" s="25">
        <v>284</v>
      </c>
      <c r="T287" s="25">
        <f t="shared" si="47"/>
        <v>1.7071454885667314</v>
      </c>
      <c r="U287" s="25">
        <f t="shared" si="44"/>
        <v>1.7166911106099312</v>
      </c>
      <c r="W287" s="17">
        <f>Eingabe!H288</f>
        <v>280</v>
      </c>
      <c r="X287" s="17">
        <f t="shared" si="45"/>
        <v>2.8</v>
      </c>
      <c r="Y287" s="17">
        <f t="shared" si="46"/>
        <v>280</v>
      </c>
    </row>
    <row r="288" spans="1:25" x14ac:dyDescent="0.15">
      <c r="A288" s="82">
        <f t="shared" si="41"/>
        <v>1</v>
      </c>
      <c r="B288" s="46">
        <v>43477.875011574077</v>
      </c>
      <c r="C288" s="47">
        <f>Eingabe!G289</f>
        <v>5.7</v>
      </c>
      <c r="D288" s="77">
        <v>288</v>
      </c>
      <c r="E288" s="47"/>
      <c r="F288" s="25">
        <f t="shared" si="39"/>
        <v>8.5</v>
      </c>
      <c r="G288" s="25">
        <f>VLOOKUP(F288,'Spezifische Werte'!$B$2:$C$4002,2,FALSE)</f>
        <v>0.49489541709216678</v>
      </c>
      <c r="H288" s="25">
        <f t="shared" si="42"/>
        <v>989.79083418433356</v>
      </c>
      <c r="J288" s="25">
        <f t="shared" si="40"/>
        <v>8.5500000000000007</v>
      </c>
      <c r="K288" s="25">
        <f>VLOOKUP(J288,'Spezifische Werte'!$B$2:$C$4002,2,FALSE)</f>
        <v>0.50342054722621021</v>
      </c>
      <c r="L288" s="25">
        <f t="shared" si="43"/>
        <v>1006.8410944524204</v>
      </c>
      <c r="R288" s="25">
        <v>286</v>
      </c>
      <c r="S288" s="25">
        <v>285</v>
      </c>
      <c r="T288" s="25">
        <f t="shared" si="47"/>
        <v>1.7071454885667314</v>
      </c>
      <c r="U288" s="25">
        <f t="shared" si="44"/>
        <v>1.7166911106099312</v>
      </c>
      <c r="W288" s="17">
        <f>Eingabe!H289</f>
        <v>279</v>
      </c>
      <c r="X288" s="17">
        <f t="shared" si="45"/>
        <v>2.79</v>
      </c>
      <c r="Y288" s="17">
        <f t="shared" si="46"/>
        <v>280</v>
      </c>
    </row>
    <row r="289" spans="1:25" x14ac:dyDescent="0.15">
      <c r="A289" s="82">
        <f t="shared" si="41"/>
        <v>1</v>
      </c>
      <c r="B289" s="46">
        <v>43477.916666665973</v>
      </c>
      <c r="C289" s="47">
        <f>Eingabe!G290</f>
        <v>4.8</v>
      </c>
      <c r="D289" s="77">
        <v>289</v>
      </c>
      <c r="E289" s="47"/>
      <c r="F289" s="25">
        <f t="shared" si="39"/>
        <v>7.16</v>
      </c>
      <c r="G289" s="25">
        <f>VLOOKUP(F289,'Spezifische Werte'!$B$2:$C$4002,2,FALSE)</f>
        <v>0.29271421469315961</v>
      </c>
      <c r="H289" s="25">
        <f t="shared" si="42"/>
        <v>585.42842938631918</v>
      </c>
      <c r="J289" s="25">
        <f t="shared" si="40"/>
        <v>7.2</v>
      </c>
      <c r="K289" s="25">
        <f>VLOOKUP(J289,'Spezifische Werte'!$B$2:$C$4002,2,FALSE)</f>
        <v>0.29789883692567737</v>
      </c>
      <c r="L289" s="25">
        <f t="shared" si="43"/>
        <v>595.79767385135472</v>
      </c>
      <c r="R289" s="25">
        <v>287</v>
      </c>
      <c r="S289" s="25">
        <v>286</v>
      </c>
      <c r="T289" s="25">
        <f t="shared" si="47"/>
        <v>1.7071454885667314</v>
      </c>
      <c r="U289" s="25">
        <f t="shared" si="44"/>
        <v>1.7166911106099312</v>
      </c>
      <c r="W289" s="17">
        <f>Eingabe!H290</f>
        <v>279</v>
      </c>
      <c r="X289" s="17">
        <f t="shared" si="45"/>
        <v>2.79</v>
      </c>
      <c r="Y289" s="17">
        <f t="shared" si="46"/>
        <v>280</v>
      </c>
    </row>
    <row r="290" spans="1:25" x14ac:dyDescent="0.15">
      <c r="A290" s="82">
        <f t="shared" si="41"/>
        <v>1</v>
      </c>
      <c r="B290" s="46">
        <v>43477.958333332637</v>
      </c>
      <c r="C290" s="47">
        <f>Eingabe!G291</f>
        <v>3.9</v>
      </c>
      <c r="D290" s="77">
        <v>290</v>
      </c>
      <c r="E290" s="47"/>
      <c r="F290" s="25">
        <f t="shared" si="39"/>
        <v>5.82</v>
      </c>
      <c r="G290" s="25">
        <f>VLOOKUP(F290,'Spezifische Werte'!$B$2:$C$4002,2,FALSE)</f>
        <v>0.15015933791444183</v>
      </c>
      <c r="H290" s="25">
        <f t="shared" si="42"/>
        <v>300.31867582888367</v>
      </c>
      <c r="J290" s="25">
        <f t="shared" si="40"/>
        <v>5.85</v>
      </c>
      <c r="K290" s="25">
        <f>VLOOKUP(J290,'Spezifische Werte'!$B$2:$C$4002,2,FALSE)</f>
        <v>0.15260213064447356</v>
      </c>
      <c r="L290" s="25">
        <f t="shared" si="43"/>
        <v>305.20426128894712</v>
      </c>
      <c r="R290" s="25">
        <v>288</v>
      </c>
      <c r="S290" s="25">
        <v>287</v>
      </c>
      <c r="T290" s="25">
        <f t="shared" si="47"/>
        <v>1.7071454885667314</v>
      </c>
      <c r="U290" s="25">
        <f t="shared" si="44"/>
        <v>1.7166911106099312</v>
      </c>
      <c r="W290" s="17">
        <f>Eingabe!H291</f>
        <v>269</v>
      </c>
      <c r="X290" s="17">
        <f t="shared" si="45"/>
        <v>2.69</v>
      </c>
      <c r="Y290" s="17">
        <f t="shared" si="46"/>
        <v>270</v>
      </c>
    </row>
    <row r="291" spans="1:25" x14ac:dyDescent="0.15">
      <c r="A291" s="82">
        <f t="shared" si="41"/>
        <v>1</v>
      </c>
      <c r="B291" s="46">
        <v>43478.000011574077</v>
      </c>
      <c r="C291" s="47">
        <f>Eingabe!G292</f>
        <v>4.5</v>
      </c>
      <c r="D291" s="77">
        <v>291</v>
      </c>
      <c r="E291" s="47"/>
      <c r="F291" s="25">
        <f t="shared" si="39"/>
        <v>6.71</v>
      </c>
      <c r="G291" s="25">
        <f>VLOOKUP(F291,'Spezifische Werte'!$B$2:$C$4002,2,FALSE)</f>
        <v>0.23821819652236836</v>
      </c>
      <c r="H291" s="25">
        <f t="shared" si="42"/>
        <v>476.43639304473675</v>
      </c>
      <c r="J291" s="25">
        <f t="shared" si="40"/>
        <v>6.75</v>
      </c>
      <c r="K291" s="25">
        <f>VLOOKUP(J291,'Spezifische Werte'!$B$2:$C$4002,2,FALSE)</f>
        <v>0.24279032681735657</v>
      </c>
      <c r="L291" s="25">
        <f t="shared" si="43"/>
        <v>485.58065363471314</v>
      </c>
      <c r="R291" s="25">
        <v>289</v>
      </c>
      <c r="S291" s="25">
        <v>288</v>
      </c>
      <c r="T291" s="25">
        <f t="shared" si="47"/>
        <v>1.7071454885667314</v>
      </c>
      <c r="U291" s="25">
        <f t="shared" si="44"/>
        <v>1.7166911106099312</v>
      </c>
      <c r="W291" s="17">
        <f>Eingabe!H292</f>
        <v>270</v>
      </c>
      <c r="X291" s="17">
        <f t="shared" si="45"/>
        <v>2.7</v>
      </c>
      <c r="Y291" s="17">
        <f t="shared" si="46"/>
        <v>270</v>
      </c>
    </row>
    <row r="292" spans="1:25" x14ac:dyDescent="0.15">
      <c r="A292" s="82">
        <f t="shared" si="41"/>
        <v>1</v>
      </c>
      <c r="B292" s="46">
        <v>43478.041666665966</v>
      </c>
      <c r="C292" s="47">
        <f>Eingabe!G293</f>
        <v>5.5</v>
      </c>
      <c r="D292" s="77">
        <v>292</v>
      </c>
      <c r="E292" s="47"/>
      <c r="F292" s="25">
        <f t="shared" si="39"/>
        <v>8.2100000000000009</v>
      </c>
      <c r="G292" s="25">
        <f>VLOOKUP(F292,'Spezifische Werte'!$B$2:$C$4002,2,FALSE)</f>
        <v>0.4465432352525967</v>
      </c>
      <c r="H292" s="25">
        <f t="shared" si="42"/>
        <v>893.08647050519346</v>
      </c>
      <c r="J292" s="25">
        <f t="shared" si="40"/>
        <v>8.25</v>
      </c>
      <c r="K292" s="25">
        <f>VLOOKUP(J292,'Spezifische Werte'!$B$2:$C$4002,2,FALSE)</f>
        <v>0.45308958157539997</v>
      </c>
      <c r="L292" s="25">
        <f t="shared" si="43"/>
        <v>906.17916315079992</v>
      </c>
      <c r="R292" s="25">
        <v>290</v>
      </c>
      <c r="S292" s="25">
        <v>289</v>
      </c>
      <c r="T292" s="25">
        <f t="shared" si="47"/>
        <v>1.7071454885667314</v>
      </c>
      <c r="U292" s="25">
        <f t="shared" si="44"/>
        <v>1.7166911106099312</v>
      </c>
      <c r="W292" s="17">
        <f>Eingabe!H293</f>
        <v>269</v>
      </c>
      <c r="X292" s="17">
        <f t="shared" si="45"/>
        <v>2.69</v>
      </c>
      <c r="Y292" s="17">
        <f t="shared" si="46"/>
        <v>270</v>
      </c>
    </row>
    <row r="293" spans="1:25" x14ac:dyDescent="0.15">
      <c r="A293" s="82">
        <f t="shared" si="41"/>
        <v>1</v>
      </c>
      <c r="B293" s="46">
        <v>43478.08333333263</v>
      </c>
      <c r="C293" s="47">
        <f>Eingabe!G294</f>
        <v>5</v>
      </c>
      <c r="D293" s="77">
        <v>293</v>
      </c>
      <c r="E293" s="47"/>
      <c r="F293" s="25">
        <f t="shared" si="39"/>
        <v>7.46</v>
      </c>
      <c r="G293" s="25">
        <f>VLOOKUP(F293,'Spezifische Werte'!$B$2:$C$4002,2,FALSE)</f>
        <v>0.33294203068553224</v>
      </c>
      <c r="H293" s="25">
        <f t="shared" si="42"/>
        <v>665.88406137106449</v>
      </c>
      <c r="J293" s="25">
        <f t="shared" si="40"/>
        <v>7.5</v>
      </c>
      <c r="K293" s="25">
        <f>VLOOKUP(J293,'Spezifische Werte'!$B$2:$C$4002,2,FALSE)</f>
        <v>0.33853673002168488</v>
      </c>
      <c r="L293" s="25">
        <f t="shared" si="43"/>
        <v>677.07346004336978</v>
      </c>
      <c r="R293" s="25">
        <v>291</v>
      </c>
      <c r="S293" s="25">
        <v>290</v>
      </c>
      <c r="T293" s="25">
        <f t="shared" si="47"/>
        <v>1.7071454885667314</v>
      </c>
      <c r="U293" s="25">
        <f t="shared" si="44"/>
        <v>1.7166911106099312</v>
      </c>
      <c r="W293" s="17">
        <f>Eingabe!H294</f>
        <v>279</v>
      </c>
      <c r="X293" s="17">
        <f t="shared" si="45"/>
        <v>2.79</v>
      </c>
      <c r="Y293" s="17">
        <f t="shared" si="46"/>
        <v>280</v>
      </c>
    </row>
    <row r="294" spans="1:25" x14ac:dyDescent="0.15">
      <c r="A294" s="82">
        <f t="shared" si="41"/>
        <v>1</v>
      </c>
      <c r="B294" s="46">
        <v>43478.125011574077</v>
      </c>
      <c r="C294" s="47">
        <f>Eingabe!G295</f>
        <v>3.4</v>
      </c>
      <c r="D294" s="77">
        <v>294</v>
      </c>
      <c r="E294" s="47"/>
      <c r="F294" s="25">
        <f t="shared" si="39"/>
        <v>5.07</v>
      </c>
      <c r="G294" s="25">
        <f>VLOOKUP(F294,'Spezifische Werte'!$B$2:$C$4002,2,FALSE)</f>
        <v>9.6185977081711158E-2</v>
      </c>
      <c r="H294" s="25">
        <f t="shared" si="42"/>
        <v>192.37195416342232</v>
      </c>
      <c r="J294" s="25">
        <f t="shared" si="40"/>
        <v>5.0999999999999996</v>
      </c>
      <c r="K294" s="25">
        <f>VLOOKUP(J294,'Spezifische Werte'!$B$2:$C$4002,2,FALSE)</f>
        <v>9.8097213536623304E-2</v>
      </c>
      <c r="L294" s="25">
        <f t="shared" si="43"/>
        <v>196.1944270732466</v>
      </c>
      <c r="R294" s="25">
        <v>292</v>
      </c>
      <c r="S294" s="25">
        <v>291</v>
      </c>
      <c r="T294" s="25">
        <f t="shared" si="47"/>
        <v>1.7071454885667314</v>
      </c>
      <c r="U294" s="25">
        <f t="shared" si="44"/>
        <v>1.7166911106099312</v>
      </c>
      <c r="W294" s="17">
        <f>Eingabe!H295</f>
        <v>269</v>
      </c>
      <c r="X294" s="17">
        <f t="shared" si="45"/>
        <v>2.69</v>
      </c>
      <c r="Y294" s="17">
        <f t="shared" si="46"/>
        <v>270</v>
      </c>
    </row>
    <row r="295" spans="1:25" x14ac:dyDescent="0.15">
      <c r="A295" s="82">
        <f t="shared" si="41"/>
        <v>1</v>
      </c>
      <c r="B295" s="46">
        <v>43478.166666665958</v>
      </c>
      <c r="C295" s="47">
        <f>Eingabe!G296</f>
        <v>2.6</v>
      </c>
      <c r="D295" s="77">
        <v>295</v>
      </c>
      <c r="E295" s="47"/>
      <c r="F295" s="25">
        <f t="shared" si="39"/>
        <v>3.88</v>
      </c>
      <c r="G295" s="25">
        <f>VLOOKUP(F295,'Spezifische Werte'!$B$2:$C$4002,2,FALSE)</f>
        <v>3.5689320314118818E-2</v>
      </c>
      <c r="H295" s="25">
        <f t="shared" si="42"/>
        <v>71.378640628237633</v>
      </c>
      <c r="J295" s="25">
        <f t="shared" si="40"/>
        <v>3.9</v>
      </c>
      <c r="K295" s="25">
        <f>VLOOKUP(J295,'Spezifische Werte'!$B$2:$C$4002,2,FALSE)</f>
        <v>3.6613952811549305E-2</v>
      </c>
      <c r="L295" s="25">
        <f t="shared" si="43"/>
        <v>73.227905623098607</v>
      </c>
      <c r="R295" s="25">
        <v>293</v>
      </c>
      <c r="S295" s="25">
        <v>292</v>
      </c>
      <c r="T295" s="25">
        <f t="shared" si="47"/>
        <v>1.7071454885667314</v>
      </c>
      <c r="U295" s="25">
        <f t="shared" si="44"/>
        <v>1.7166911106099312</v>
      </c>
      <c r="W295" s="17">
        <f>Eingabe!H296</f>
        <v>269</v>
      </c>
      <c r="X295" s="17">
        <f t="shared" si="45"/>
        <v>2.69</v>
      </c>
      <c r="Y295" s="17">
        <f t="shared" si="46"/>
        <v>270</v>
      </c>
    </row>
    <row r="296" spans="1:25" x14ac:dyDescent="0.15">
      <c r="A296" s="82">
        <f t="shared" si="41"/>
        <v>1</v>
      </c>
      <c r="B296" s="46">
        <v>43478.208333332623</v>
      </c>
      <c r="C296" s="47">
        <f>Eingabe!G297</f>
        <v>3.8</v>
      </c>
      <c r="D296" s="77">
        <v>296</v>
      </c>
      <c r="E296" s="47"/>
      <c r="F296" s="25">
        <f t="shared" si="39"/>
        <v>5.67</v>
      </c>
      <c r="G296" s="25">
        <f>VLOOKUP(F296,'Spezifische Werte'!$B$2:$C$4002,2,FALSE)</f>
        <v>0.13840049448137109</v>
      </c>
      <c r="H296" s="25">
        <f t="shared" si="42"/>
        <v>276.80098896274217</v>
      </c>
      <c r="J296" s="25">
        <f t="shared" si="40"/>
        <v>5.7</v>
      </c>
      <c r="K296" s="25">
        <f>VLOOKUP(J296,'Spezifische Werte'!$B$2:$C$4002,2,FALSE)</f>
        <v>0.14069825500153915</v>
      </c>
      <c r="L296" s="25">
        <f t="shared" si="43"/>
        <v>281.39651000307828</v>
      </c>
      <c r="R296" s="25">
        <v>294</v>
      </c>
      <c r="S296" s="25">
        <v>293</v>
      </c>
      <c r="T296" s="25">
        <f t="shared" si="47"/>
        <v>1.7071454885667314</v>
      </c>
      <c r="U296" s="25">
        <f t="shared" si="44"/>
        <v>1.7166911106099312</v>
      </c>
      <c r="W296" s="17">
        <f>Eingabe!H297</f>
        <v>269</v>
      </c>
      <c r="X296" s="17">
        <f t="shared" si="45"/>
        <v>2.69</v>
      </c>
      <c r="Y296" s="17">
        <f t="shared" si="46"/>
        <v>270</v>
      </c>
    </row>
    <row r="297" spans="1:25" x14ac:dyDescent="0.15">
      <c r="A297" s="82">
        <f t="shared" si="41"/>
        <v>1</v>
      </c>
      <c r="B297" s="46">
        <v>43478.250011574077</v>
      </c>
      <c r="C297" s="47">
        <f>Eingabe!G298</f>
        <v>3.3</v>
      </c>
      <c r="D297" s="77">
        <v>297</v>
      </c>
      <c r="E297" s="47"/>
      <c r="F297" s="25">
        <f t="shared" si="39"/>
        <v>4.92</v>
      </c>
      <c r="G297" s="25">
        <f>VLOOKUP(F297,'Spezifische Werte'!$B$2:$C$4002,2,FALSE)</f>
        <v>8.7079957720259088E-2</v>
      </c>
      <c r="H297" s="25">
        <f t="shared" si="42"/>
        <v>174.15991544051818</v>
      </c>
      <c r="J297" s="25">
        <f t="shared" si="40"/>
        <v>4.95</v>
      </c>
      <c r="K297" s="25">
        <f>VLOOKUP(J297,'Spezifische Werte'!$B$2:$C$4002,2,FALSE)</f>
        <v>8.884038911585862E-2</v>
      </c>
      <c r="L297" s="25">
        <f t="shared" si="43"/>
        <v>177.68077823171723</v>
      </c>
      <c r="R297" s="25">
        <v>295</v>
      </c>
      <c r="S297" s="25">
        <v>294</v>
      </c>
      <c r="T297" s="25">
        <f t="shared" si="47"/>
        <v>1.7071454885667314</v>
      </c>
      <c r="U297" s="25">
        <f t="shared" si="44"/>
        <v>1.7166911106099312</v>
      </c>
      <c r="W297" s="17">
        <f>Eingabe!H298</f>
        <v>268</v>
      </c>
      <c r="X297" s="17">
        <f t="shared" si="45"/>
        <v>2.68</v>
      </c>
      <c r="Y297" s="17">
        <f t="shared" si="46"/>
        <v>270</v>
      </c>
    </row>
    <row r="298" spans="1:25" x14ac:dyDescent="0.15">
      <c r="A298" s="82">
        <f t="shared" si="41"/>
        <v>1</v>
      </c>
      <c r="B298" s="46">
        <v>43478.291666665951</v>
      </c>
      <c r="C298" s="47">
        <f>Eingabe!G299</f>
        <v>3</v>
      </c>
      <c r="D298" s="77">
        <v>298</v>
      </c>
      <c r="E298" s="47"/>
      <c r="F298" s="25">
        <f t="shared" si="39"/>
        <v>4.4800000000000004</v>
      </c>
      <c r="G298" s="25">
        <f>VLOOKUP(F298,'Spezifische Werte'!$B$2:$C$4002,2,FALSE)</f>
        <v>6.3876775708421291E-2</v>
      </c>
      <c r="H298" s="25">
        <f t="shared" si="42"/>
        <v>127.75355141684258</v>
      </c>
      <c r="J298" s="25">
        <f t="shared" si="40"/>
        <v>4.5</v>
      </c>
      <c r="K298" s="25">
        <f>VLOOKUP(J298,'Spezifische Werte'!$B$2:$C$4002,2,FALSE)</f>
        <v>6.4854105449014127E-2</v>
      </c>
      <c r="L298" s="25">
        <f t="shared" si="43"/>
        <v>129.70821089802826</v>
      </c>
      <c r="R298" s="25">
        <v>296</v>
      </c>
      <c r="S298" s="25">
        <v>295</v>
      </c>
      <c r="T298" s="25">
        <f t="shared" si="47"/>
        <v>1.7071454885667314</v>
      </c>
      <c r="U298" s="25">
        <f t="shared" si="44"/>
        <v>1.7166911106099312</v>
      </c>
      <c r="W298" s="17">
        <f>Eingabe!H299</f>
        <v>270</v>
      </c>
      <c r="X298" s="17">
        <f t="shared" si="45"/>
        <v>2.7</v>
      </c>
      <c r="Y298" s="17">
        <f t="shared" si="46"/>
        <v>270</v>
      </c>
    </row>
    <row r="299" spans="1:25" x14ac:dyDescent="0.15">
      <c r="A299" s="82">
        <f t="shared" si="41"/>
        <v>1</v>
      </c>
      <c r="B299" s="46">
        <v>43478.333333332615</v>
      </c>
      <c r="C299" s="47">
        <f>Eingabe!G300</f>
        <v>3.8</v>
      </c>
      <c r="D299" s="77">
        <v>299</v>
      </c>
      <c r="E299" s="47"/>
      <c r="F299" s="25">
        <f t="shared" si="39"/>
        <v>5.67</v>
      </c>
      <c r="G299" s="25">
        <f>VLOOKUP(F299,'Spezifische Werte'!$B$2:$C$4002,2,FALSE)</f>
        <v>0.13840049448137109</v>
      </c>
      <c r="H299" s="25">
        <f t="shared" si="42"/>
        <v>276.80098896274217</v>
      </c>
      <c r="J299" s="25">
        <f t="shared" si="40"/>
        <v>5.7</v>
      </c>
      <c r="K299" s="25">
        <f>VLOOKUP(J299,'Spezifische Werte'!$B$2:$C$4002,2,FALSE)</f>
        <v>0.14069825500153915</v>
      </c>
      <c r="L299" s="25">
        <f t="shared" si="43"/>
        <v>281.39651000307828</v>
      </c>
      <c r="R299" s="25">
        <v>297</v>
      </c>
      <c r="S299" s="25">
        <v>296</v>
      </c>
      <c r="T299" s="25">
        <f t="shared" si="47"/>
        <v>1.7071454885667314</v>
      </c>
      <c r="U299" s="25">
        <f t="shared" si="44"/>
        <v>1.7166911106099312</v>
      </c>
      <c r="W299" s="17">
        <f>Eingabe!H300</f>
        <v>270</v>
      </c>
      <c r="X299" s="17">
        <f t="shared" si="45"/>
        <v>2.7</v>
      </c>
      <c r="Y299" s="17">
        <f t="shared" si="46"/>
        <v>270</v>
      </c>
    </row>
    <row r="300" spans="1:25" x14ac:dyDescent="0.15">
      <c r="A300" s="82">
        <f t="shared" si="41"/>
        <v>1</v>
      </c>
      <c r="B300" s="46">
        <v>43478.375011574077</v>
      </c>
      <c r="C300" s="47">
        <f>Eingabe!G301</f>
        <v>3.6</v>
      </c>
      <c r="D300" s="77">
        <v>300</v>
      </c>
      <c r="E300" s="47"/>
      <c r="F300" s="25">
        <f t="shared" si="39"/>
        <v>5.37</v>
      </c>
      <c r="G300" s="25">
        <f>VLOOKUP(F300,'Spezifische Werte'!$B$2:$C$4002,2,FALSE)</f>
        <v>0.11640095819454216</v>
      </c>
      <c r="H300" s="25">
        <f t="shared" si="42"/>
        <v>232.80191638908431</v>
      </c>
      <c r="J300" s="25">
        <f t="shared" si="40"/>
        <v>5.4</v>
      </c>
      <c r="K300" s="25">
        <f>VLOOKUP(J300,'Spezifische Werte'!$B$2:$C$4002,2,FALSE)</f>
        <v>0.11853513474534576</v>
      </c>
      <c r="L300" s="25">
        <f t="shared" si="43"/>
        <v>237.07026949069152</v>
      </c>
      <c r="R300" s="25">
        <v>298</v>
      </c>
      <c r="S300" s="25">
        <v>297</v>
      </c>
      <c r="T300" s="25">
        <f t="shared" si="47"/>
        <v>1.7071454885667314</v>
      </c>
      <c r="U300" s="25">
        <f t="shared" si="44"/>
        <v>1.7166911106099312</v>
      </c>
      <c r="W300" s="17">
        <f>Eingabe!H301</f>
        <v>270</v>
      </c>
      <c r="X300" s="17">
        <f t="shared" si="45"/>
        <v>2.7</v>
      </c>
      <c r="Y300" s="17">
        <f t="shared" si="46"/>
        <v>270</v>
      </c>
    </row>
    <row r="301" spans="1:25" x14ac:dyDescent="0.15">
      <c r="A301" s="82">
        <f t="shared" si="41"/>
        <v>1</v>
      </c>
      <c r="B301" s="46">
        <v>43478.416666665944</v>
      </c>
      <c r="C301" s="47">
        <f>Eingabe!G302</f>
        <v>3.9</v>
      </c>
      <c r="D301" s="77">
        <v>301</v>
      </c>
      <c r="E301" s="47"/>
      <c r="F301" s="25">
        <f t="shared" si="39"/>
        <v>5.82</v>
      </c>
      <c r="G301" s="25">
        <f>VLOOKUP(F301,'Spezifische Werte'!$B$2:$C$4002,2,FALSE)</f>
        <v>0.15015933791444183</v>
      </c>
      <c r="H301" s="25">
        <f t="shared" si="42"/>
        <v>300.31867582888367</v>
      </c>
      <c r="J301" s="25">
        <f t="shared" si="40"/>
        <v>5.85</v>
      </c>
      <c r="K301" s="25">
        <f>VLOOKUP(J301,'Spezifische Werte'!$B$2:$C$4002,2,FALSE)</f>
        <v>0.15260213064447356</v>
      </c>
      <c r="L301" s="25">
        <f t="shared" si="43"/>
        <v>305.20426128894712</v>
      </c>
      <c r="R301" s="25">
        <v>299</v>
      </c>
      <c r="S301" s="25">
        <v>298</v>
      </c>
      <c r="T301" s="25">
        <f t="shared" si="47"/>
        <v>1.7071454885667314</v>
      </c>
      <c r="U301" s="25">
        <f t="shared" si="44"/>
        <v>1.7166911106099312</v>
      </c>
      <c r="W301" s="17">
        <f>Eingabe!H302</f>
        <v>280</v>
      </c>
      <c r="X301" s="17">
        <f t="shared" si="45"/>
        <v>2.8</v>
      </c>
      <c r="Y301" s="17">
        <f t="shared" si="46"/>
        <v>280</v>
      </c>
    </row>
    <row r="302" spans="1:25" x14ac:dyDescent="0.15">
      <c r="A302" s="82">
        <f t="shared" si="41"/>
        <v>1</v>
      </c>
      <c r="B302" s="46">
        <v>43478.458333332608</v>
      </c>
      <c r="C302" s="47">
        <f>Eingabe!G303</f>
        <v>4</v>
      </c>
      <c r="D302" s="77">
        <v>302</v>
      </c>
      <c r="E302" s="47"/>
      <c r="F302" s="25">
        <f t="shared" si="39"/>
        <v>5.97</v>
      </c>
      <c r="G302" s="25">
        <f>VLOOKUP(F302,'Spezifische Werte'!$B$2:$C$4002,2,FALSE)</f>
        <v>0.1627434603343155</v>
      </c>
      <c r="H302" s="25">
        <f t="shared" si="42"/>
        <v>325.486920668631</v>
      </c>
      <c r="J302" s="25">
        <f t="shared" si="40"/>
        <v>6</v>
      </c>
      <c r="K302" s="25">
        <f>VLOOKUP(J302,'Spezifische Werte'!$B$2:$C$4002,2,FALSE)</f>
        <v>0.16538134424295356</v>
      </c>
      <c r="L302" s="25">
        <f t="shared" si="43"/>
        <v>330.76268848590712</v>
      </c>
      <c r="R302" s="25">
        <v>300</v>
      </c>
      <c r="S302" s="25">
        <v>299</v>
      </c>
      <c r="T302" s="25">
        <f t="shared" si="47"/>
        <v>1.7071454885667314</v>
      </c>
      <c r="U302" s="25">
        <f t="shared" si="44"/>
        <v>1.7166911106099312</v>
      </c>
      <c r="W302" s="17">
        <f>Eingabe!H303</f>
        <v>280</v>
      </c>
      <c r="X302" s="17">
        <f t="shared" si="45"/>
        <v>2.8</v>
      </c>
      <c r="Y302" s="17">
        <f t="shared" si="46"/>
        <v>280</v>
      </c>
    </row>
    <row r="303" spans="1:25" x14ac:dyDescent="0.15">
      <c r="A303" s="82">
        <f t="shared" si="41"/>
        <v>1</v>
      </c>
      <c r="B303" s="46">
        <v>43478.500011574077</v>
      </c>
      <c r="C303" s="47">
        <f>Eingabe!G304</f>
        <v>4.0999999999999996</v>
      </c>
      <c r="D303" s="77">
        <v>303</v>
      </c>
      <c r="E303" s="47"/>
      <c r="F303" s="25">
        <f t="shared" si="39"/>
        <v>6.12</v>
      </c>
      <c r="G303" s="25">
        <f>VLOOKUP(F303,'Spezifische Werte'!$B$2:$C$4002,2,FALSE)</f>
        <v>0.17636813552353289</v>
      </c>
      <c r="H303" s="25">
        <f t="shared" si="42"/>
        <v>352.73627104706577</v>
      </c>
      <c r="J303" s="25">
        <f t="shared" si="40"/>
        <v>6.15</v>
      </c>
      <c r="K303" s="25">
        <f>VLOOKUP(J303,'Spezifische Werte'!$B$2:$C$4002,2,FALSE)</f>
        <v>0.17921779013058811</v>
      </c>
      <c r="L303" s="25">
        <f t="shared" si="43"/>
        <v>358.4355802611762</v>
      </c>
      <c r="R303" s="25">
        <v>301</v>
      </c>
      <c r="S303" s="25">
        <v>300</v>
      </c>
      <c r="T303" s="25">
        <f t="shared" si="47"/>
        <v>1.7071454885667314</v>
      </c>
      <c r="U303" s="25">
        <f t="shared" si="44"/>
        <v>1.7166911106099312</v>
      </c>
      <c r="W303" s="17">
        <f>Eingabe!H304</f>
        <v>280</v>
      </c>
      <c r="X303" s="17">
        <f t="shared" si="45"/>
        <v>2.8</v>
      </c>
      <c r="Y303" s="17">
        <f t="shared" si="46"/>
        <v>280</v>
      </c>
    </row>
    <row r="304" spans="1:25" x14ac:dyDescent="0.15">
      <c r="A304" s="82">
        <f t="shared" si="41"/>
        <v>1</v>
      </c>
      <c r="B304" s="46">
        <v>43478.541666665937</v>
      </c>
      <c r="C304" s="47">
        <f>Eingabe!G305</f>
        <v>4.4000000000000004</v>
      </c>
      <c r="D304" s="77">
        <v>304</v>
      </c>
      <c r="E304" s="47"/>
      <c r="F304" s="25">
        <f t="shared" si="39"/>
        <v>6.56</v>
      </c>
      <c r="G304" s="25">
        <f>VLOOKUP(F304,'Spezifische Werte'!$B$2:$C$4002,2,FALSE)</f>
        <v>0.2214941246302857</v>
      </c>
      <c r="H304" s="25">
        <f t="shared" si="42"/>
        <v>442.98824926057142</v>
      </c>
      <c r="J304" s="25">
        <f t="shared" si="40"/>
        <v>6.6</v>
      </c>
      <c r="K304" s="25">
        <f>VLOOKUP(J304,'Spezifische Werte'!$B$2:$C$4002,2,FALSE)</f>
        <v>0.22589088814664299</v>
      </c>
      <c r="L304" s="25">
        <f t="shared" si="43"/>
        <v>451.78177629328599</v>
      </c>
      <c r="R304" s="25">
        <v>302</v>
      </c>
      <c r="S304" s="25">
        <v>301</v>
      </c>
      <c r="T304" s="25">
        <f t="shared" si="47"/>
        <v>1.7071454885667314</v>
      </c>
      <c r="U304" s="25">
        <f t="shared" si="44"/>
        <v>1.7166911106099312</v>
      </c>
      <c r="W304" s="17">
        <f>Eingabe!H305</f>
        <v>280</v>
      </c>
      <c r="X304" s="17">
        <f t="shared" si="45"/>
        <v>2.8</v>
      </c>
      <c r="Y304" s="17">
        <f t="shared" si="46"/>
        <v>280</v>
      </c>
    </row>
    <row r="305" spans="1:25" x14ac:dyDescent="0.15">
      <c r="A305" s="82">
        <f t="shared" si="41"/>
        <v>1</v>
      </c>
      <c r="B305" s="46">
        <v>43478.583333332601</v>
      </c>
      <c r="C305" s="47">
        <f>Eingabe!G306</f>
        <v>4.2</v>
      </c>
      <c r="D305" s="77">
        <v>305</v>
      </c>
      <c r="E305" s="47"/>
      <c r="F305" s="25">
        <f t="shared" si="39"/>
        <v>6.27</v>
      </c>
      <c r="G305" s="25">
        <f>VLOOKUP(F305,'Spezifische Werte'!$B$2:$C$4002,2,FALSE)</f>
        <v>0.19098980973438914</v>
      </c>
      <c r="H305" s="25">
        <f t="shared" si="42"/>
        <v>381.97961946877831</v>
      </c>
      <c r="J305" s="25">
        <f t="shared" si="40"/>
        <v>6.3</v>
      </c>
      <c r="K305" s="25">
        <f>VLOOKUP(J305,'Spezifische Werte'!$B$2:$C$4002,2,FALSE)</f>
        <v>0.19401976060055698</v>
      </c>
      <c r="L305" s="25">
        <f t="shared" si="43"/>
        <v>388.03952120111398</v>
      </c>
      <c r="R305" s="25">
        <v>303</v>
      </c>
      <c r="S305" s="25">
        <v>302</v>
      </c>
      <c r="T305" s="25">
        <f t="shared" si="47"/>
        <v>1.7071454885667314</v>
      </c>
      <c r="U305" s="25">
        <f t="shared" si="44"/>
        <v>1.7166911106099312</v>
      </c>
      <c r="W305" s="17">
        <f>Eingabe!H306</f>
        <v>271</v>
      </c>
      <c r="X305" s="17">
        <f t="shared" si="45"/>
        <v>2.71</v>
      </c>
      <c r="Y305" s="17">
        <f t="shared" si="46"/>
        <v>270</v>
      </c>
    </row>
    <row r="306" spans="1:25" x14ac:dyDescent="0.15">
      <c r="A306" s="82">
        <f t="shared" si="41"/>
        <v>1</v>
      </c>
      <c r="B306" s="46">
        <v>43478.625011574077</v>
      </c>
      <c r="C306" s="47">
        <f>Eingabe!G307</f>
        <v>3.2</v>
      </c>
      <c r="D306" s="77">
        <v>306</v>
      </c>
      <c r="E306" s="47"/>
      <c r="F306" s="25">
        <f t="shared" si="39"/>
        <v>4.7699999999999996</v>
      </c>
      <c r="G306" s="25">
        <f>VLOOKUP(F306,'Spezifische Werte'!$B$2:$C$4002,2,FALSE)</f>
        <v>7.8679349945367349E-2</v>
      </c>
      <c r="H306" s="25">
        <f t="shared" si="42"/>
        <v>157.3586998907347</v>
      </c>
      <c r="J306" s="25">
        <f t="shared" si="40"/>
        <v>4.8</v>
      </c>
      <c r="K306" s="25">
        <f>VLOOKUP(J306,'Spezifische Werte'!$B$2:$C$4002,2,FALSE)</f>
        <v>8.0310065544742015E-2</v>
      </c>
      <c r="L306" s="25">
        <f t="shared" si="43"/>
        <v>160.62013108948403</v>
      </c>
      <c r="R306" s="25">
        <v>304</v>
      </c>
      <c r="S306" s="25">
        <v>303</v>
      </c>
      <c r="T306" s="25">
        <f t="shared" si="47"/>
        <v>1.7071454885667314</v>
      </c>
      <c r="U306" s="25">
        <f t="shared" si="44"/>
        <v>1.7166911106099312</v>
      </c>
      <c r="W306" s="17">
        <f>Eingabe!H307</f>
        <v>271</v>
      </c>
      <c r="X306" s="17">
        <f t="shared" si="45"/>
        <v>2.71</v>
      </c>
      <c r="Y306" s="17">
        <f t="shared" si="46"/>
        <v>270</v>
      </c>
    </row>
    <row r="307" spans="1:25" x14ac:dyDescent="0.15">
      <c r="A307" s="82">
        <f t="shared" si="41"/>
        <v>1</v>
      </c>
      <c r="B307" s="46">
        <v>43478.666666665929</v>
      </c>
      <c r="C307" s="47">
        <f>Eingabe!G308</f>
        <v>2.1</v>
      </c>
      <c r="D307" s="77">
        <v>307</v>
      </c>
      <c r="E307" s="47"/>
      <c r="F307" s="25">
        <f t="shared" si="39"/>
        <v>3.13</v>
      </c>
      <c r="G307" s="25">
        <f>VLOOKUP(F307,'Spezifische Werte'!$B$2:$C$4002,2,FALSE)</f>
        <v>1.0589326186624812E-2</v>
      </c>
      <c r="H307" s="25">
        <f t="shared" si="42"/>
        <v>21.178652373249626</v>
      </c>
      <c r="J307" s="25">
        <f t="shared" si="40"/>
        <v>3.15</v>
      </c>
      <c r="K307" s="25">
        <f>VLOOKUP(J307,'Spezifische Werte'!$B$2:$C$4002,2,FALSE)</f>
        <v>1.1019016897018549E-2</v>
      </c>
      <c r="L307" s="25">
        <f t="shared" si="43"/>
        <v>22.038033794037098</v>
      </c>
      <c r="R307" s="25">
        <v>305</v>
      </c>
      <c r="S307" s="25">
        <v>304</v>
      </c>
      <c r="T307" s="25">
        <f t="shared" si="47"/>
        <v>1.7071454885667314</v>
      </c>
      <c r="U307" s="25">
        <f t="shared" si="44"/>
        <v>1.7166911106099312</v>
      </c>
      <c r="W307" s="17">
        <f>Eingabe!H308</f>
        <v>270</v>
      </c>
      <c r="X307" s="17">
        <f t="shared" si="45"/>
        <v>2.7</v>
      </c>
      <c r="Y307" s="17">
        <f t="shared" si="46"/>
        <v>270</v>
      </c>
    </row>
    <row r="308" spans="1:25" x14ac:dyDescent="0.15">
      <c r="A308" s="82">
        <f t="shared" si="41"/>
        <v>1</v>
      </c>
      <c r="B308" s="46">
        <v>43478.708333332594</v>
      </c>
      <c r="C308" s="47">
        <f>Eingabe!G309</f>
        <v>2.9</v>
      </c>
      <c r="D308" s="77">
        <v>308</v>
      </c>
      <c r="E308" s="47"/>
      <c r="F308" s="25">
        <f t="shared" si="39"/>
        <v>4.33</v>
      </c>
      <c r="G308" s="25">
        <f>VLOOKUP(F308,'Spezifische Werte'!$B$2:$C$4002,2,FALSE)</f>
        <v>5.667919590547657E-2</v>
      </c>
      <c r="H308" s="25">
        <f t="shared" si="42"/>
        <v>113.35839181095314</v>
      </c>
      <c r="J308" s="25">
        <f t="shared" si="40"/>
        <v>4.3499999999999996</v>
      </c>
      <c r="K308" s="25">
        <f>VLOOKUP(J308,'Spezifische Werte'!$B$2:$C$4002,2,FALSE)</f>
        <v>5.7627330651301621E-2</v>
      </c>
      <c r="L308" s="25">
        <f t="shared" si="43"/>
        <v>115.25466130260324</v>
      </c>
      <c r="R308" s="25">
        <v>306</v>
      </c>
      <c r="S308" s="25">
        <v>305</v>
      </c>
      <c r="T308" s="25">
        <f t="shared" si="47"/>
        <v>1.7071454885667314</v>
      </c>
      <c r="U308" s="25">
        <f t="shared" si="44"/>
        <v>1.7166911106099312</v>
      </c>
      <c r="W308" s="17">
        <f>Eingabe!H309</f>
        <v>271</v>
      </c>
      <c r="X308" s="17">
        <f t="shared" si="45"/>
        <v>2.71</v>
      </c>
      <c r="Y308" s="17">
        <f t="shared" si="46"/>
        <v>270</v>
      </c>
    </row>
    <row r="309" spans="1:25" x14ac:dyDescent="0.15">
      <c r="A309" s="82">
        <f t="shared" si="41"/>
        <v>1</v>
      </c>
      <c r="B309" s="46">
        <v>43478.750011574077</v>
      </c>
      <c r="C309" s="47">
        <f>Eingabe!G310</f>
        <v>2.9</v>
      </c>
      <c r="D309" s="77">
        <v>309</v>
      </c>
      <c r="E309" s="47"/>
      <c r="F309" s="25">
        <f t="shared" si="39"/>
        <v>4.33</v>
      </c>
      <c r="G309" s="25">
        <f>VLOOKUP(F309,'Spezifische Werte'!$B$2:$C$4002,2,FALSE)</f>
        <v>5.667919590547657E-2</v>
      </c>
      <c r="H309" s="25">
        <f t="shared" si="42"/>
        <v>113.35839181095314</v>
      </c>
      <c r="J309" s="25">
        <f t="shared" si="40"/>
        <v>4.3499999999999996</v>
      </c>
      <c r="K309" s="25">
        <f>VLOOKUP(J309,'Spezifische Werte'!$B$2:$C$4002,2,FALSE)</f>
        <v>5.7627330651301621E-2</v>
      </c>
      <c r="L309" s="25">
        <f t="shared" si="43"/>
        <v>115.25466130260324</v>
      </c>
      <c r="R309" s="25">
        <v>307</v>
      </c>
      <c r="S309" s="25">
        <v>306</v>
      </c>
      <c r="T309" s="25">
        <f t="shared" si="47"/>
        <v>1.7071454885667314</v>
      </c>
      <c r="U309" s="25">
        <f t="shared" si="44"/>
        <v>1.7166911106099312</v>
      </c>
      <c r="W309" s="17">
        <f>Eingabe!H310</f>
        <v>271</v>
      </c>
      <c r="X309" s="17">
        <f t="shared" si="45"/>
        <v>2.71</v>
      </c>
      <c r="Y309" s="17">
        <f t="shared" si="46"/>
        <v>270</v>
      </c>
    </row>
    <row r="310" spans="1:25" x14ac:dyDescent="0.15">
      <c r="A310" s="82">
        <f t="shared" si="41"/>
        <v>1</v>
      </c>
      <c r="B310" s="46">
        <v>43478.791666665922</v>
      </c>
      <c r="C310" s="47">
        <f>Eingabe!G311</f>
        <v>3.5</v>
      </c>
      <c r="D310" s="77">
        <v>310</v>
      </c>
      <c r="E310" s="47"/>
      <c r="F310" s="25">
        <f t="shared" si="39"/>
        <v>5.22</v>
      </c>
      <c r="G310" s="25">
        <f>VLOOKUP(F310,'Spezifische Werte'!$B$2:$C$4002,2,FALSE)</f>
        <v>0.10600726326582303</v>
      </c>
      <c r="H310" s="25">
        <f t="shared" si="42"/>
        <v>212.01452653164606</v>
      </c>
      <c r="J310" s="25">
        <f t="shared" si="40"/>
        <v>5.25</v>
      </c>
      <c r="K310" s="25">
        <f>VLOOKUP(J310,'Spezifische Werte'!$B$2:$C$4002,2,FALSE)</f>
        <v>0.10804502827355937</v>
      </c>
      <c r="L310" s="25">
        <f t="shared" si="43"/>
        <v>216.09005654711873</v>
      </c>
      <c r="R310" s="25">
        <v>308</v>
      </c>
      <c r="S310" s="25">
        <v>307</v>
      </c>
      <c r="T310" s="25">
        <f t="shared" si="47"/>
        <v>1.6817250755631574</v>
      </c>
      <c r="U310" s="25">
        <f t="shared" si="44"/>
        <v>1.6921645970229826</v>
      </c>
      <c r="W310" s="17">
        <f>Eingabe!H311</f>
        <v>271</v>
      </c>
      <c r="X310" s="17">
        <f t="shared" si="45"/>
        <v>2.71</v>
      </c>
      <c r="Y310" s="17">
        <f t="shared" si="46"/>
        <v>270</v>
      </c>
    </row>
    <row r="311" spans="1:25" x14ac:dyDescent="0.15">
      <c r="A311" s="82">
        <f t="shared" si="41"/>
        <v>1</v>
      </c>
      <c r="B311" s="46">
        <v>43478.833333332586</v>
      </c>
      <c r="C311" s="47">
        <f>Eingabe!G312</f>
        <v>3.5</v>
      </c>
      <c r="D311" s="77">
        <v>311</v>
      </c>
      <c r="E311" s="47"/>
      <c r="F311" s="25">
        <f t="shared" si="39"/>
        <v>5.22</v>
      </c>
      <c r="G311" s="25">
        <f>VLOOKUP(F311,'Spezifische Werte'!$B$2:$C$4002,2,FALSE)</f>
        <v>0.10600726326582303</v>
      </c>
      <c r="H311" s="25">
        <f t="shared" si="42"/>
        <v>212.01452653164606</v>
      </c>
      <c r="J311" s="25">
        <f t="shared" si="40"/>
        <v>5.25</v>
      </c>
      <c r="K311" s="25">
        <f>VLOOKUP(J311,'Spezifische Werte'!$B$2:$C$4002,2,FALSE)</f>
        <v>0.10804502827355937</v>
      </c>
      <c r="L311" s="25">
        <f t="shared" si="43"/>
        <v>216.09005654711873</v>
      </c>
      <c r="R311" s="25">
        <v>309</v>
      </c>
      <c r="S311" s="25">
        <v>308</v>
      </c>
      <c r="T311" s="25">
        <f t="shared" si="47"/>
        <v>1.6817250755631574</v>
      </c>
      <c r="U311" s="25">
        <f t="shared" si="44"/>
        <v>1.6921645970229826</v>
      </c>
      <c r="W311" s="17">
        <f>Eingabe!H312</f>
        <v>271</v>
      </c>
      <c r="X311" s="17">
        <f t="shared" si="45"/>
        <v>2.71</v>
      </c>
      <c r="Y311" s="17">
        <f t="shared" si="46"/>
        <v>270</v>
      </c>
    </row>
    <row r="312" spans="1:25" x14ac:dyDescent="0.15">
      <c r="A312" s="82">
        <f t="shared" si="41"/>
        <v>1</v>
      </c>
      <c r="B312" s="46">
        <v>43478.875011574077</v>
      </c>
      <c r="C312" s="47">
        <f>Eingabe!G313</f>
        <v>3.1</v>
      </c>
      <c r="D312" s="77">
        <v>312</v>
      </c>
      <c r="E312" s="47"/>
      <c r="F312" s="25">
        <f t="shared" si="39"/>
        <v>4.62</v>
      </c>
      <c r="G312" s="25">
        <f>VLOOKUP(F312,'Spezifische Werte'!$B$2:$C$4002,2,FALSE)</f>
        <v>7.0834307543363312E-2</v>
      </c>
      <c r="H312" s="25">
        <f t="shared" si="42"/>
        <v>141.66861508672662</v>
      </c>
      <c r="J312" s="25">
        <f t="shared" si="40"/>
        <v>4.6500000000000004</v>
      </c>
      <c r="K312" s="25">
        <f>VLOOKUP(J312,'Spezifische Werte'!$B$2:$C$4002,2,FALSE)</f>
        <v>7.2366311882592071E-2</v>
      </c>
      <c r="L312" s="25">
        <f t="shared" si="43"/>
        <v>144.73262376518414</v>
      </c>
      <c r="R312" s="25">
        <v>310</v>
      </c>
      <c r="S312" s="25">
        <v>309</v>
      </c>
      <c r="T312" s="25">
        <f t="shared" si="47"/>
        <v>1.6817250755631574</v>
      </c>
      <c r="U312" s="25">
        <f t="shared" si="44"/>
        <v>1.6921645970229826</v>
      </c>
      <c r="W312" s="17">
        <f>Eingabe!H313</f>
        <v>280</v>
      </c>
      <c r="X312" s="17">
        <f t="shared" si="45"/>
        <v>2.8</v>
      </c>
      <c r="Y312" s="17">
        <f t="shared" si="46"/>
        <v>280</v>
      </c>
    </row>
    <row r="313" spans="1:25" x14ac:dyDescent="0.15">
      <c r="A313" s="82">
        <f t="shared" si="41"/>
        <v>1</v>
      </c>
      <c r="B313" s="46">
        <v>43478.916666665915</v>
      </c>
      <c r="C313" s="47">
        <f>Eingabe!G314</f>
        <v>3.4</v>
      </c>
      <c r="D313" s="77">
        <v>313</v>
      </c>
      <c r="E313" s="47"/>
      <c r="F313" s="25">
        <f t="shared" si="39"/>
        <v>5.07</v>
      </c>
      <c r="G313" s="25">
        <f>VLOOKUP(F313,'Spezifische Werte'!$B$2:$C$4002,2,FALSE)</f>
        <v>9.6185977081711158E-2</v>
      </c>
      <c r="H313" s="25">
        <f t="shared" si="42"/>
        <v>192.37195416342232</v>
      </c>
      <c r="J313" s="25">
        <f t="shared" si="40"/>
        <v>5.0999999999999996</v>
      </c>
      <c r="K313" s="25">
        <f>VLOOKUP(J313,'Spezifische Werte'!$B$2:$C$4002,2,FALSE)</f>
        <v>9.8097213536623304E-2</v>
      </c>
      <c r="L313" s="25">
        <f t="shared" si="43"/>
        <v>196.1944270732466</v>
      </c>
      <c r="R313" s="25">
        <v>311</v>
      </c>
      <c r="S313" s="25">
        <v>310</v>
      </c>
      <c r="T313" s="25">
        <f t="shared" si="47"/>
        <v>1.6817250755631574</v>
      </c>
      <c r="U313" s="25">
        <f t="shared" si="44"/>
        <v>1.6921645970229826</v>
      </c>
      <c r="W313" s="17">
        <f>Eingabe!H314</f>
        <v>280</v>
      </c>
      <c r="X313" s="17">
        <f t="shared" si="45"/>
        <v>2.8</v>
      </c>
      <c r="Y313" s="17">
        <f t="shared" si="46"/>
        <v>280</v>
      </c>
    </row>
    <row r="314" spans="1:25" x14ac:dyDescent="0.15">
      <c r="A314" s="82">
        <f t="shared" si="41"/>
        <v>1</v>
      </c>
      <c r="B314" s="46">
        <v>43478.958333332579</v>
      </c>
      <c r="C314" s="47">
        <f>Eingabe!G315</f>
        <v>3.5</v>
      </c>
      <c r="D314" s="77">
        <v>314</v>
      </c>
      <c r="E314" s="47"/>
      <c r="F314" s="25">
        <f t="shared" si="39"/>
        <v>5.22</v>
      </c>
      <c r="G314" s="25">
        <f>VLOOKUP(F314,'Spezifische Werte'!$B$2:$C$4002,2,FALSE)</f>
        <v>0.10600726326582303</v>
      </c>
      <c r="H314" s="25">
        <f t="shared" si="42"/>
        <v>212.01452653164606</v>
      </c>
      <c r="J314" s="25">
        <f t="shared" si="40"/>
        <v>5.25</v>
      </c>
      <c r="K314" s="25">
        <f>VLOOKUP(J314,'Spezifische Werte'!$B$2:$C$4002,2,FALSE)</f>
        <v>0.10804502827355937</v>
      </c>
      <c r="L314" s="25">
        <f t="shared" si="43"/>
        <v>216.09005654711873</v>
      </c>
      <c r="R314" s="25">
        <v>312</v>
      </c>
      <c r="S314" s="25">
        <v>311</v>
      </c>
      <c r="T314" s="25">
        <f t="shared" si="47"/>
        <v>1.6817250755631574</v>
      </c>
      <c r="U314" s="25">
        <f t="shared" si="44"/>
        <v>1.6921645970229826</v>
      </c>
      <c r="W314" s="17">
        <f>Eingabe!H315</f>
        <v>280</v>
      </c>
      <c r="X314" s="17">
        <f t="shared" si="45"/>
        <v>2.8</v>
      </c>
      <c r="Y314" s="17">
        <f t="shared" si="46"/>
        <v>280</v>
      </c>
    </row>
    <row r="315" spans="1:25" x14ac:dyDescent="0.15">
      <c r="A315" s="82">
        <f t="shared" si="41"/>
        <v>1</v>
      </c>
      <c r="B315" s="46">
        <v>43479.000011574077</v>
      </c>
      <c r="C315" s="47">
        <f>Eingabe!G316</f>
        <v>3.3</v>
      </c>
      <c r="D315" s="77">
        <v>315</v>
      </c>
      <c r="E315" s="47"/>
      <c r="F315" s="25">
        <f t="shared" si="39"/>
        <v>4.92</v>
      </c>
      <c r="G315" s="25">
        <f>VLOOKUP(F315,'Spezifische Werte'!$B$2:$C$4002,2,FALSE)</f>
        <v>8.7079957720259088E-2</v>
      </c>
      <c r="H315" s="25">
        <f t="shared" si="42"/>
        <v>174.15991544051818</v>
      </c>
      <c r="J315" s="25">
        <f t="shared" si="40"/>
        <v>4.95</v>
      </c>
      <c r="K315" s="25">
        <f>VLOOKUP(J315,'Spezifische Werte'!$B$2:$C$4002,2,FALSE)</f>
        <v>8.884038911585862E-2</v>
      </c>
      <c r="L315" s="25">
        <f t="shared" si="43"/>
        <v>177.68077823171723</v>
      </c>
      <c r="R315" s="25">
        <v>313</v>
      </c>
      <c r="S315" s="25">
        <v>312</v>
      </c>
      <c r="T315" s="25">
        <f t="shared" si="47"/>
        <v>1.6817250755631574</v>
      </c>
      <c r="U315" s="25">
        <f t="shared" si="44"/>
        <v>1.6921645970229826</v>
      </c>
      <c r="W315" s="17">
        <f>Eingabe!H316</f>
        <v>290</v>
      </c>
      <c r="X315" s="17">
        <f t="shared" si="45"/>
        <v>2.9</v>
      </c>
      <c r="Y315" s="17">
        <f t="shared" si="46"/>
        <v>290</v>
      </c>
    </row>
    <row r="316" spans="1:25" x14ac:dyDescent="0.15">
      <c r="A316" s="82">
        <f t="shared" si="41"/>
        <v>1</v>
      </c>
      <c r="B316" s="46">
        <v>43479.041666665908</v>
      </c>
      <c r="C316" s="47">
        <f>Eingabe!G317</f>
        <v>3.4</v>
      </c>
      <c r="D316" s="77">
        <v>316</v>
      </c>
      <c r="E316" s="47"/>
      <c r="F316" s="25">
        <f t="shared" si="39"/>
        <v>5.07</v>
      </c>
      <c r="G316" s="25">
        <f>VLOOKUP(F316,'Spezifische Werte'!$B$2:$C$4002,2,FALSE)</f>
        <v>9.6185977081711158E-2</v>
      </c>
      <c r="H316" s="25">
        <f t="shared" si="42"/>
        <v>192.37195416342232</v>
      </c>
      <c r="J316" s="25">
        <f t="shared" si="40"/>
        <v>5.0999999999999996</v>
      </c>
      <c r="K316" s="25">
        <f>VLOOKUP(J316,'Spezifische Werte'!$B$2:$C$4002,2,FALSE)</f>
        <v>9.8097213536623304E-2</v>
      </c>
      <c r="L316" s="25">
        <f t="shared" si="43"/>
        <v>196.1944270732466</v>
      </c>
      <c r="R316" s="25">
        <v>314</v>
      </c>
      <c r="S316" s="25">
        <v>313</v>
      </c>
      <c r="T316" s="25">
        <f t="shared" si="47"/>
        <v>1.6817250755631574</v>
      </c>
      <c r="U316" s="25">
        <f t="shared" si="44"/>
        <v>1.6921645970229826</v>
      </c>
      <c r="W316" s="17">
        <f>Eingabe!H317</f>
        <v>290</v>
      </c>
      <c r="X316" s="17">
        <f t="shared" si="45"/>
        <v>2.9</v>
      </c>
      <c r="Y316" s="17">
        <f t="shared" si="46"/>
        <v>290</v>
      </c>
    </row>
    <row r="317" spans="1:25" x14ac:dyDescent="0.15">
      <c r="A317" s="82">
        <f t="shared" si="41"/>
        <v>1</v>
      </c>
      <c r="B317" s="46">
        <v>43479.083333332572</v>
      </c>
      <c r="C317" s="47">
        <f>Eingabe!G318</f>
        <v>3.2</v>
      </c>
      <c r="D317" s="77">
        <v>317</v>
      </c>
      <c r="E317" s="47"/>
      <c r="F317" s="25">
        <f t="shared" si="39"/>
        <v>4.7699999999999996</v>
      </c>
      <c r="G317" s="25">
        <f>VLOOKUP(F317,'Spezifische Werte'!$B$2:$C$4002,2,FALSE)</f>
        <v>7.8679349945367349E-2</v>
      </c>
      <c r="H317" s="25">
        <f t="shared" si="42"/>
        <v>157.3586998907347</v>
      </c>
      <c r="J317" s="25">
        <f t="shared" si="40"/>
        <v>4.8</v>
      </c>
      <c r="K317" s="25">
        <f>VLOOKUP(J317,'Spezifische Werte'!$B$2:$C$4002,2,FALSE)</f>
        <v>8.0310065544742015E-2</v>
      </c>
      <c r="L317" s="25">
        <f t="shared" si="43"/>
        <v>160.62013108948403</v>
      </c>
      <c r="R317" s="25">
        <v>315</v>
      </c>
      <c r="S317" s="25">
        <v>314</v>
      </c>
      <c r="T317" s="25">
        <f t="shared" si="47"/>
        <v>1.6817250755631574</v>
      </c>
      <c r="U317" s="25">
        <f t="shared" si="44"/>
        <v>1.6921645970229826</v>
      </c>
      <c r="W317" s="17">
        <f>Eingabe!H318</f>
        <v>290</v>
      </c>
      <c r="X317" s="17">
        <f t="shared" si="45"/>
        <v>2.9</v>
      </c>
      <c r="Y317" s="17">
        <f t="shared" si="46"/>
        <v>290</v>
      </c>
    </row>
    <row r="318" spans="1:25" x14ac:dyDescent="0.15">
      <c r="A318" s="82">
        <f t="shared" si="41"/>
        <v>1</v>
      </c>
      <c r="B318" s="46">
        <v>43479.125011574077</v>
      </c>
      <c r="C318" s="47">
        <f>Eingabe!G319</f>
        <v>2.8</v>
      </c>
      <c r="D318" s="77">
        <v>318</v>
      </c>
      <c r="E318" s="47"/>
      <c r="F318" s="25">
        <f t="shared" si="39"/>
        <v>4.18</v>
      </c>
      <c r="G318" s="25">
        <f>VLOOKUP(F318,'Spezifische Werte'!$B$2:$C$4002,2,FALSE)</f>
        <v>4.9643016475870723E-2</v>
      </c>
      <c r="H318" s="25">
        <f t="shared" si="42"/>
        <v>99.286032951741447</v>
      </c>
      <c r="J318" s="25">
        <f t="shared" si="40"/>
        <v>4.2</v>
      </c>
      <c r="K318" s="25">
        <f>VLOOKUP(J318,'Spezifische Werte'!$B$2:$C$4002,2,FALSE)</f>
        <v>5.0575500247497268E-2</v>
      </c>
      <c r="L318" s="25">
        <f t="shared" si="43"/>
        <v>101.15100049499453</v>
      </c>
      <c r="R318" s="25">
        <v>316</v>
      </c>
      <c r="S318" s="25">
        <v>315</v>
      </c>
      <c r="T318" s="25">
        <f t="shared" si="47"/>
        <v>1.6817250755631574</v>
      </c>
      <c r="U318" s="25">
        <f t="shared" si="44"/>
        <v>1.6921645970229826</v>
      </c>
      <c r="W318" s="17">
        <f>Eingabe!H319</f>
        <v>290</v>
      </c>
      <c r="X318" s="17">
        <f t="shared" si="45"/>
        <v>2.9</v>
      </c>
      <c r="Y318" s="17">
        <f t="shared" si="46"/>
        <v>290</v>
      </c>
    </row>
    <row r="319" spans="1:25" x14ac:dyDescent="0.15">
      <c r="A319" s="82">
        <f t="shared" si="41"/>
        <v>1</v>
      </c>
      <c r="B319" s="46">
        <v>43479.1666666659</v>
      </c>
      <c r="C319" s="47">
        <f>Eingabe!G320</f>
        <v>2.5</v>
      </c>
      <c r="D319" s="77">
        <v>319</v>
      </c>
      <c r="E319" s="47"/>
      <c r="F319" s="25">
        <f t="shared" si="39"/>
        <v>3.73</v>
      </c>
      <c r="G319" s="25">
        <f>VLOOKUP(F319,'Spezifische Werte'!$B$2:$C$4002,2,FALSE)</f>
        <v>2.895161356886641E-2</v>
      </c>
      <c r="H319" s="25">
        <f t="shared" si="42"/>
        <v>57.90322713773282</v>
      </c>
      <c r="J319" s="25">
        <f t="shared" si="40"/>
        <v>3.75</v>
      </c>
      <c r="K319" s="25">
        <f>VLOOKUP(J319,'Spezifische Werte'!$B$2:$C$4002,2,FALSE)</f>
        <v>2.9822636466446242E-2</v>
      </c>
      <c r="L319" s="25">
        <f t="shared" si="43"/>
        <v>59.645272932892482</v>
      </c>
      <c r="R319" s="25">
        <v>317</v>
      </c>
      <c r="S319" s="25">
        <v>316</v>
      </c>
      <c r="T319" s="25">
        <f t="shared" si="47"/>
        <v>1.6817250755631574</v>
      </c>
      <c r="U319" s="25">
        <f t="shared" si="44"/>
        <v>1.6921645970229826</v>
      </c>
      <c r="W319" s="17">
        <f>Eingabe!H320</f>
        <v>290</v>
      </c>
      <c r="X319" s="17">
        <f t="shared" si="45"/>
        <v>2.9</v>
      </c>
      <c r="Y319" s="17">
        <f t="shared" si="46"/>
        <v>290</v>
      </c>
    </row>
    <row r="320" spans="1:25" x14ac:dyDescent="0.15">
      <c r="A320" s="82">
        <f t="shared" si="41"/>
        <v>1</v>
      </c>
      <c r="B320" s="46">
        <v>43479.208333332565</v>
      </c>
      <c r="C320" s="47">
        <f>Eingabe!G321</f>
        <v>2.9</v>
      </c>
      <c r="D320" s="77">
        <v>320</v>
      </c>
      <c r="E320" s="47"/>
      <c r="F320" s="25">
        <f t="shared" si="39"/>
        <v>4.33</v>
      </c>
      <c r="G320" s="25">
        <f>VLOOKUP(F320,'Spezifische Werte'!$B$2:$C$4002,2,FALSE)</f>
        <v>5.667919590547657E-2</v>
      </c>
      <c r="H320" s="25">
        <f t="shared" si="42"/>
        <v>113.35839181095314</v>
      </c>
      <c r="J320" s="25">
        <f t="shared" si="40"/>
        <v>4.3499999999999996</v>
      </c>
      <c r="K320" s="25">
        <f>VLOOKUP(J320,'Spezifische Werte'!$B$2:$C$4002,2,FALSE)</f>
        <v>5.7627330651301621E-2</v>
      </c>
      <c r="L320" s="25">
        <f t="shared" si="43"/>
        <v>115.25466130260324</v>
      </c>
      <c r="R320" s="25">
        <v>318</v>
      </c>
      <c r="S320" s="25">
        <v>317</v>
      </c>
      <c r="T320" s="25">
        <f t="shared" si="47"/>
        <v>1.6817250755631574</v>
      </c>
      <c r="U320" s="25">
        <f t="shared" si="44"/>
        <v>1.6921645970229826</v>
      </c>
      <c r="W320" s="17">
        <f>Eingabe!H321</f>
        <v>289</v>
      </c>
      <c r="X320" s="17">
        <f t="shared" si="45"/>
        <v>2.89</v>
      </c>
      <c r="Y320" s="17">
        <f t="shared" si="46"/>
        <v>290</v>
      </c>
    </row>
    <row r="321" spans="1:25" x14ac:dyDescent="0.15">
      <c r="A321" s="82">
        <f t="shared" si="41"/>
        <v>1</v>
      </c>
      <c r="B321" s="46">
        <v>43479.250011574077</v>
      </c>
      <c r="C321" s="47">
        <f>Eingabe!G322</f>
        <v>2.8</v>
      </c>
      <c r="D321" s="77">
        <v>321</v>
      </c>
      <c r="E321" s="47"/>
      <c r="F321" s="25">
        <f t="shared" si="39"/>
        <v>4.18</v>
      </c>
      <c r="G321" s="25">
        <f>VLOOKUP(F321,'Spezifische Werte'!$B$2:$C$4002,2,FALSE)</f>
        <v>4.9643016475870723E-2</v>
      </c>
      <c r="H321" s="25">
        <f t="shared" si="42"/>
        <v>99.286032951741447</v>
      </c>
      <c r="J321" s="25">
        <f t="shared" si="40"/>
        <v>4.2</v>
      </c>
      <c r="K321" s="25">
        <f>VLOOKUP(J321,'Spezifische Werte'!$B$2:$C$4002,2,FALSE)</f>
        <v>5.0575500247497268E-2</v>
      </c>
      <c r="L321" s="25">
        <f t="shared" si="43"/>
        <v>101.15100049499453</v>
      </c>
      <c r="R321" s="25">
        <v>319</v>
      </c>
      <c r="S321" s="25">
        <v>318</v>
      </c>
      <c r="T321" s="25">
        <f t="shared" si="47"/>
        <v>1.6817250755631574</v>
      </c>
      <c r="U321" s="25">
        <f t="shared" si="44"/>
        <v>1.6921645970229826</v>
      </c>
      <c r="W321" s="17">
        <f>Eingabe!H322</f>
        <v>288</v>
      </c>
      <c r="X321" s="17">
        <f t="shared" si="45"/>
        <v>2.88</v>
      </c>
      <c r="Y321" s="17">
        <f t="shared" si="46"/>
        <v>290</v>
      </c>
    </row>
    <row r="322" spans="1:25" x14ac:dyDescent="0.15">
      <c r="A322" s="82">
        <f t="shared" si="41"/>
        <v>1</v>
      </c>
      <c r="B322" s="46">
        <v>43479.291666665893</v>
      </c>
      <c r="C322" s="47">
        <f>Eingabe!G323</f>
        <v>2.8</v>
      </c>
      <c r="D322" s="77">
        <v>322</v>
      </c>
      <c r="E322" s="47"/>
      <c r="F322" s="25">
        <f t="shared" si="39"/>
        <v>4.18</v>
      </c>
      <c r="G322" s="25">
        <f>VLOOKUP(F322,'Spezifische Werte'!$B$2:$C$4002,2,FALSE)</f>
        <v>4.9643016475870723E-2</v>
      </c>
      <c r="H322" s="25">
        <f t="shared" si="42"/>
        <v>99.286032951741447</v>
      </c>
      <c r="J322" s="25">
        <f t="shared" si="40"/>
        <v>4.2</v>
      </c>
      <c r="K322" s="25">
        <f>VLOOKUP(J322,'Spezifische Werte'!$B$2:$C$4002,2,FALSE)</f>
        <v>5.0575500247497268E-2</v>
      </c>
      <c r="L322" s="25">
        <f t="shared" si="43"/>
        <v>101.15100049499453</v>
      </c>
      <c r="R322" s="25">
        <v>320</v>
      </c>
      <c r="S322" s="25">
        <v>319</v>
      </c>
      <c r="T322" s="25">
        <f t="shared" si="47"/>
        <v>1.6817250755631574</v>
      </c>
      <c r="U322" s="25">
        <f t="shared" si="44"/>
        <v>1.6921645970229826</v>
      </c>
      <c r="W322" s="17">
        <f>Eingabe!H323</f>
        <v>289</v>
      </c>
      <c r="X322" s="17">
        <f t="shared" si="45"/>
        <v>2.89</v>
      </c>
      <c r="Y322" s="17">
        <f t="shared" si="46"/>
        <v>290</v>
      </c>
    </row>
    <row r="323" spans="1:25" x14ac:dyDescent="0.15">
      <c r="A323" s="82">
        <f t="shared" si="41"/>
        <v>1</v>
      </c>
      <c r="B323" s="46">
        <v>43479.333333332557</v>
      </c>
      <c r="C323" s="47">
        <f>Eingabe!G324</f>
        <v>2.6</v>
      </c>
      <c r="D323" s="77">
        <v>323</v>
      </c>
      <c r="E323" s="47"/>
      <c r="F323" s="25">
        <f t="shared" ref="F323:F386" si="48">ROUND(C323*($O$4/$O$5)^$O$7,2)</f>
        <v>3.88</v>
      </c>
      <c r="G323" s="25">
        <f>VLOOKUP(F323,'Spezifische Werte'!$B$2:$C$4002,2,FALSE)</f>
        <v>3.5689320314118818E-2</v>
      </c>
      <c r="H323" s="25">
        <f t="shared" si="42"/>
        <v>71.378640628237633</v>
      </c>
      <c r="J323" s="25">
        <f t="shared" ref="J323:J386" si="49">ROUND(C323*(LN($O$4/$O$8)/LN($O$5/$O$8)),2)</f>
        <v>3.9</v>
      </c>
      <c r="K323" s="25">
        <f>VLOOKUP(J323,'Spezifische Werte'!$B$2:$C$4002,2,FALSE)</f>
        <v>3.6613952811549305E-2</v>
      </c>
      <c r="L323" s="25">
        <f t="shared" si="43"/>
        <v>73.227905623098607</v>
      </c>
      <c r="R323" s="25">
        <v>321</v>
      </c>
      <c r="S323" s="25">
        <v>320</v>
      </c>
      <c r="T323" s="25">
        <f t="shared" si="47"/>
        <v>1.6817250755631574</v>
      </c>
      <c r="U323" s="25">
        <f t="shared" si="44"/>
        <v>1.6921645970229826</v>
      </c>
      <c r="W323" s="17">
        <f>Eingabe!H324</f>
        <v>289</v>
      </c>
      <c r="X323" s="17">
        <f t="shared" si="45"/>
        <v>2.89</v>
      </c>
      <c r="Y323" s="17">
        <f t="shared" si="46"/>
        <v>290</v>
      </c>
    </row>
    <row r="324" spans="1:25" x14ac:dyDescent="0.15">
      <c r="A324" s="82">
        <f t="shared" ref="A324:A387" si="50">MONTH(B324)</f>
        <v>1</v>
      </c>
      <c r="B324" s="46">
        <v>43479.375011574077</v>
      </c>
      <c r="C324" s="47">
        <f>Eingabe!G325</f>
        <v>2.7</v>
      </c>
      <c r="D324" s="77">
        <v>324</v>
      </c>
      <c r="E324" s="47"/>
      <c r="F324" s="25">
        <f t="shared" si="48"/>
        <v>4.03</v>
      </c>
      <c r="G324" s="25">
        <f>VLOOKUP(F324,'Spezifische Werte'!$B$2:$C$4002,2,FALSE)</f>
        <v>4.2666657265334036E-2</v>
      </c>
      <c r="H324" s="25">
        <f t="shared" ref="H324:H387" si="51">G324*$O$9*1000</f>
        <v>85.333314530668076</v>
      </c>
      <c r="J324" s="25">
        <f t="shared" si="49"/>
        <v>4.05</v>
      </c>
      <c r="K324" s="25">
        <f>VLOOKUP(J324,'Spezifische Werte'!$B$2:$C$4002,2,FALSE)</f>
        <v>4.3597034083331404E-2</v>
      </c>
      <c r="L324" s="25">
        <f t="shared" ref="L324:L387" si="52">K324*$O$9*1000</f>
        <v>87.194068166662802</v>
      </c>
      <c r="R324" s="25">
        <v>322</v>
      </c>
      <c r="S324" s="25">
        <v>321</v>
      </c>
      <c r="T324" s="25">
        <f t="shared" si="47"/>
        <v>1.6817250755631574</v>
      </c>
      <c r="U324" s="25">
        <f t="shared" ref="U324:U387" si="53">LARGE($L$3:$L$8762,R324)/1000</f>
        <v>1.6921645970229826</v>
      </c>
      <c r="W324" s="17">
        <f>Eingabe!H325</f>
        <v>288</v>
      </c>
      <c r="X324" s="17">
        <f t="shared" ref="X324:X387" si="54">W324/100</f>
        <v>2.88</v>
      </c>
      <c r="Y324" s="17">
        <f t="shared" ref="Y324:Y387" si="55">ROUND(X324,1)*100</f>
        <v>290</v>
      </c>
    </row>
    <row r="325" spans="1:25" x14ac:dyDescent="0.15">
      <c r="A325" s="82">
        <f t="shared" si="50"/>
        <v>1</v>
      </c>
      <c r="B325" s="46">
        <v>43479.416666665886</v>
      </c>
      <c r="C325" s="47">
        <f>Eingabe!G326</f>
        <v>2.4</v>
      </c>
      <c r="D325" s="77">
        <v>325</v>
      </c>
      <c r="E325" s="47"/>
      <c r="F325" s="25">
        <f t="shared" si="48"/>
        <v>3.58</v>
      </c>
      <c r="G325" s="25">
        <f>VLOOKUP(F325,'Spezifische Werte'!$B$2:$C$4002,2,FALSE)</f>
        <v>2.2829235995572409E-2</v>
      </c>
      <c r="H325" s="25">
        <f t="shared" si="51"/>
        <v>45.658471991144815</v>
      </c>
      <c r="J325" s="25">
        <f t="shared" si="49"/>
        <v>3.6</v>
      </c>
      <c r="K325" s="25">
        <f>VLOOKUP(J325,'Spezifische Werte'!$B$2:$C$4002,2,FALSE)</f>
        <v>2.3596471134930203E-2</v>
      </c>
      <c r="L325" s="25">
        <f t="shared" si="52"/>
        <v>47.19294226986041</v>
      </c>
      <c r="R325" s="25">
        <v>323</v>
      </c>
      <c r="S325" s="25">
        <v>322</v>
      </c>
      <c r="T325" s="25">
        <f t="shared" si="47"/>
        <v>1.6817250755631574</v>
      </c>
      <c r="U325" s="25">
        <f t="shared" si="53"/>
        <v>1.6921645970229826</v>
      </c>
      <c r="W325" s="17">
        <f>Eingabe!H326</f>
        <v>288</v>
      </c>
      <c r="X325" s="17">
        <f t="shared" si="54"/>
        <v>2.88</v>
      </c>
      <c r="Y325" s="17">
        <f t="shared" si="55"/>
        <v>290</v>
      </c>
    </row>
    <row r="326" spans="1:25" x14ac:dyDescent="0.15">
      <c r="A326" s="82">
        <f t="shared" si="50"/>
        <v>1</v>
      </c>
      <c r="B326" s="46">
        <v>43479.45833333255</v>
      </c>
      <c r="C326" s="47">
        <f>Eingabe!G327</f>
        <v>2</v>
      </c>
      <c r="D326" s="77">
        <v>326</v>
      </c>
      <c r="E326" s="47"/>
      <c r="F326" s="25">
        <f t="shared" si="48"/>
        <v>2.98</v>
      </c>
      <c r="G326" s="25">
        <f>VLOOKUP(F326,'Spezifische Werte'!$B$2:$C$4002,2,FALSE)</f>
        <v>7.6819067373919353E-3</v>
      </c>
      <c r="H326" s="25">
        <f t="shared" si="51"/>
        <v>15.363813474783871</v>
      </c>
      <c r="J326" s="25">
        <f t="shared" si="49"/>
        <v>3</v>
      </c>
      <c r="K326" s="25">
        <f>VLOOKUP(J326,'Spezifische Werte'!$B$2:$C$4002,2,FALSE)</f>
        <v>8.0363231384606472E-3</v>
      </c>
      <c r="L326" s="25">
        <f t="shared" si="52"/>
        <v>16.072646276921294</v>
      </c>
      <c r="R326" s="25">
        <v>324</v>
      </c>
      <c r="S326" s="25">
        <v>323</v>
      </c>
      <c r="T326" s="25">
        <f t="shared" ref="T326:T389" si="56">LARGE($H$3:$H$8762,R326)/1000</f>
        <v>1.6817250755631574</v>
      </c>
      <c r="U326" s="25">
        <f t="shared" si="53"/>
        <v>1.6921645970229826</v>
      </c>
      <c r="W326" s="17">
        <f>Eingabe!H327</f>
        <v>289</v>
      </c>
      <c r="X326" s="17">
        <f t="shared" si="54"/>
        <v>2.89</v>
      </c>
      <c r="Y326" s="17">
        <f t="shared" si="55"/>
        <v>290</v>
      </c>
    </row>
    <row r="327" spans="1:25" x14ac:dyDescent="0.15">
      <c r="A327" s="82">
        <f t="shared" si="50"/>
        <v>1</v>
      </c>
      <c r="B327" s="46">
        <v>43479.500011574077</v>
      </c>
      <c r="C327" s="47">
        <f>Eingabe!G328</f>
        <v>2.4</v>
      </c>
      <c r="D327" s="77">
        <v>327</v>
      </c>
      <c r="E327" s="47"/>
      <c r="F327" s="25">
        <f t="shared" si="48"/>
        <v>3.58</v>
      </c>
      <c r="G327" s="25">
        <f>VLOOKUP(F327,'Spezifische Werte'!$B$2:$C$4002,2,FALSE)</f>
        <v>2.2829235995572409E-2</v>
      </c>
      <c r="H327" s="25">
        <f t="shared" si="51"/>
        <v>45.658471991144815</v>
      </c>
      <c r="J327" s="25">
        <f t="shared" si="49"/>
        <v>3.6</v>
      </c>
      <c r="K327" s="25">
        <f>VLOOKUP(J327,'Spezifische Werte'!$B$2:$C$4002,2,FALSE)</f>
        <v>2.3596471134930203E-2</v>
      </c>
      <c r="L327" s="25">
        <f t="shared" si="52"/>
        <v>47.19294226986041</v>
      </c>
      <c r="R327" s="25">
        <v>325</v>
      </c>
      <c r="S327" s="25">
        <v>324</v>
      </c>
      <c r="T327" s="25">
        <f t="shared" si="56"/>
        <v>1.6817250755631574</v>
      </c>
      <c r="U327" s="25">
        <f t="shared" si="53"/>
        <v>1.6921645970229826</v>
      </c>
      <c r="W327" s="17">
        <f>Eingabe!H328</f>
        <v>300</v>
      </c>
      <c r="X327" s="17">
        <f t="shared" si="54"/>
        <v>3</v>
      </c>
      <c r="Y327" s="17">
        <f t="shared" si="55"/>
        <v>300</v>
      </c>
    </row>
    <row r="328" spans="1:25" x14ac:dyDescent="0.15">
      <c r="A328" s="82">
        <f t="shared" si="50"/>
        <v>1</v>
      </c>
      <c r="B328" s="46">
        <v>43479.541666665878</v>
      </c>
      <c r="C328" s="47">
        <f>Eingabe!G329</f>
        <v>3.2</v>
      </c>
      <c r="D328" s="77">
        <v>328</v>
      </c>
      <c r="E328" s="47"/>
      <c r="F328" s="25">
        <f t="shared" si="48"/>
        <v>4.7699999999999996</v>
      </c>
      <c r="G328" s="25">
        <f>VLOOKUP(F328,'Spezifische Werte'!$B$2:$C$4002,2,FALSE)</f>
        <v>7.8679349945367349E-2</v>
      </c>
      <c r="H328" s="25">
        <f t="shared" si="51"/>
        <v>157.3586998907347</v>
      </c>
      <c r="J328" s="25">
        <f t="shared" si="49"/>
        <v>4.8</v>
      </c>
      <c r="K328" s="25">
        <f>VLOOKUP(J328,'Spezifische Werte'!$B$2:$C$4002,2,FALSE)</f>
        <v>8.0310065544742015E-2</v>
      </c>
      <c r="L328" s="25">
        <f t="shared" si="52"/>
        <v>160.62013108948403</v>
      </c>
      <c r="R328" s="25">
        <v>326</v>
      </c>
      <c r="S328" s="25">
        <v>325</v>
      </c>
      <c r="T328" s="25">
        <f t="shared" si="56"/>
        <v>1.6817250755631574</v>
      </c>
      <c r="U328" s="25">
        <f t="shared" si="53"/>
        <v>1.6921645970229826</v>
      </c>
      <c r="W328" s="17">
        <f>Eingabe!H329</f>
        <v>300</v>
      </c>
      <c r="X328" s="17">
        <f t="shared" si="54"/>
        <v>3</v>
      </c>
      <c r="Y328" s="17">
        <f t="shared" si="55"/>
        <v>300</v>
      </c>
    </row>
    <row r="329" spans="1:25" x14ac:dyDescent="0.15">
      <c r="A329" s="82">
        <f t="shared" si="50"/>
        <v>1</v>
      </c>
      <c r="B329" s="46">
        <v>43479.583333332543</v>
      </c>
      <c r="C329" s="47">
        <f>Eingabe!G330</f>
        <v>2.8</v>
      </c>
      <c r="D329" s="77">
        <v>329</v>
      </c>
      <c r="E329" s="47"/>
      <c r="F329" s="25">
        <f t="shared" si="48"/>
        <v>4.18</v>
      </c>
      <c r="G329" s="25">
        <f>VLOOKUP(F329,'Spezifische Werte'!$B$2:$C$4002,2,FALSE)</f>
        <v>4.9643016475870723E-2</v>
      </c>
      <c r="H329" s="25">
        <f t="shared" si="51"/>
        <v>99.286032951741447</v>
      </c>
      <c r="J329" s="25">
        <f t="shared" si="49"/>
        <v>4.2</v>
      </c>
      <c r="K329" s="25">
        <f>VLOOKUP(J329,'Spezifische Werte'!$B$2:$C$4002,2,FALSE)</f>
        <v>5.0575500247497268E-2</v>
      </c>
      <c r="L329" s="25">
        <f t="shared" si="52"/>
        <v>101.15100049499453</v>
      </c>
      <c r="R329" s="25">
        <v>327</v>
      </c>
      <c r="S329" s="25">
        <v>326</v>
      </c>
      <c r="T329" s="25">
        <f t="shared" si="56"/>
        <v>1.6817250755631574</v>
      </c>
      <c r="U329" s="25">
        <f t="shared" si="53"/>
        <v>1.6921645970229826</v>
      </c>
      <c r="W329" s="17">
        <f>Eingabe!H330</f>
        <v>300</v>
      </c>
      <c r="X329" s="17">
        <f t="shared" si="54"/>
        <v>3</v>
      </c>
      <c r="Y329" s="17">
        <f t="shared" si="55"/>
        <v>300</v>
      </c>
    </row>
    <row r="330" spans="1:25" x14ac:dyDescent="0.15">
      <c r="A330" s="82">
        <f t="shared" si="50"/>
        <v>1</v>
      </c>
      <c r="B330" s="46">
        <v>43479.625011574077</v>
      </c>
      <c r="C330" s="47">
        <f>Eingabe!G331</f>
        <v>2.9</v>
      </c>
      <c r="D330" s="77">
        <v>330</v>
      </c>
      <c r="E330" s="47"/>
      <c r="F330" s="25">
        <f t="shared" si="48"/>
        <v>4.33</v>
      </c>
      <c r="G330" s="25">
        <f>VLOOKUP(F330,'Spezifische Werte'!$B$2:$C$4002,2,FALSE)</f>
        <v>5.667919590547657E-2</v>
      </c>
      <c r="H330" s="25">
        <f t="shared" si="51"/>
        <v>113.35839181095314</v>
      </c>
      <c r="J330" s="25">
        <f t="shared" si="49"/>
        <v>4.3499999999999996</v>
      </c>
      <c r="K330" s="25">
        <f>VLOOKUP(J330,'Spezifische Werte'!$B$2:$C$4002,2,FALSE)</f>
        <v>5.7627330651301621E-2</v>
      </c>
      <c r="L330" s="25">
        <f t="shared" si="52"/>
        <v>115.25466130260324</v>
      </c>
      <c r="R330" s="25">
        <v>328</v>
      </c>
      <c r="S330" s="25">
        <v>327</v>
      </c>
      <c r="T330" s="25">
        <f t="shared" si="56"/>
        <v>1.6817250755631574</v>
      </c>
      <c r="U330" s="25">
        <f t="shared" si="53"/>
        <v>1.6921645970229826</v>
      </c>
      <c r="W330" s="17">
        <f>Eingabe!H331</f>
        <v>299</v>
      </c>
      <c r="X330" s="17">
        <f t="shared" si="54"/>
        <v>2.99</v>
      </c>
      <c r="Y330" s="17">
        <f t="shared" si="55"/>
        <v>300</v>
      </c>
    </row>
    <row r="331" spans="1:25" x14ac:dyDescent="0.15">
      <c r="A331" s="82">
        <f t="shared" si="50"/>
        <v>1</v>
      </c>
      <c r="B331" s="46">
        <v>43479.666666665871</v>
      </c>
      <c r="C331" s="47">
        <f>Eingabe!G332</f>
        <v>2.7</v>
      </c>
      <c r="D331" s="77">
        <v>331</v>
      </c>
      <c r="E331" s="47"/>
      <c r="F331" s="25">
        <f t="shared" si="48"/>
        <v>4.03</v>
      </c>
      <c r="G331" s="25">
        <f>VLOOKUP(F331,'Spezifische Werte'!$B$2:$C$4002,2,FALSE)</f>
        <v>4.2666657265334036E-2</v>
      </c>
      <c r="H331" s="25">
        <f t="shared" si="51"/>
        <v>85.333314530668076</v>
      </c>
      <c r="J331" s="25">
        <f t="shared" si="49"/>
        <v>4.05</v>
      </c>
      <c r="K331" s="25">
        <f>VLOOKUP(J331,'Spezifische Werte'!$B$2:$C$4002,2,FALSE)</f>
        <v>4.3597034083331404E-2</v>
      </c>
      <c r="L331" s="25">
        <f t="shared" si="52"/>
        <v>87.194068166662802</v>
      </c>
      <c r="R331" s="25">
        <v>329</v>
      </c>
      <c r="S331" s="25">
        <v>328</v>
      </c>
      <c r="T331" s="25">
        <f t="shared" si="56"/>
        <v>1.6817250755631574</v>
      </c>
      <c r="U331" s="25">
        <f t="shared" si="53"/>
        <v>1.6921645970229826</v>
      </c>
      <c r="W331" s="17">
        <f>Eingabe!H332</f>
        <v>290</v>
      </c>
      <c r="X331" s="17">
        <f t="shared" si="54"/>
        <v>2.9</v>
      </c>
      <c r="Y331" s="17">
        <f t="shared" si="55"/>
        <v>290</v>
      </c>
    </row>
    <row r="332" spans="1:25" x14ac:dyDescent="0.15">
      <c r="A332" s="82">
        <f t="shared" si="50"/>
        <v>1</v>
      </c>
      <c r="B332" s="46">
        <v>43479.708333332535</v>
      </c>
      <c r="C332" s="47">
        <f>Eingabe!G333</f>
        <v>3.1</v>
      </c>
      <c r="D332" s="77">
        <v>332</v>
      </c>
      <c r="E332" s="47"/>
      <c r="F332" s="25">
        <f t="shared" si="48"/>
        <v>4.62</v>
      </c>
      <c r="G332" s="25">
        <f>VLOOKUP(F332,'Spezifische Werte'!$B$2:$C$4002,2,FALSE)</f>
        <v>7.0834307543363312E-2</v>
      </c>
      <c r="H332" s="25">
        <f t="shared" si="51"/>
        <v>141.66861508672662</v>
      </c>
      <c r="J332" s="25">
        <f t="shared" si="49"/>
        <v>4.6500000000000004</v>
      </c>
      <c r="K332" s="25">
        <f>VLOOKUP(J332,'Spezifische Werte'!$B$2:$C$4002,2,FALSE)</f>
        <v>7.2366311882592071E-2</v>
      </c>
      <c r="L332" s="25">
        <f t="shared" si="52"/>
        <v>144.73262376518414</v>
      </c>
      <c r="R332" s="25">
        <v>330</v>
      </c>
      <c r="S332" s="25">
        <v>329</v>
      </c>
      <c r="T332" s="25">
        <f t="shared" si="56"/>
        <v>1.6817250755631574</v>
      </c>
      <c r="U332" s="25">
        <f t="shared" si="53"/>
        <v>1.6921645970229826</v>
      </c>
      <c r="W332" s="17">
        <f>Eingabe!H333</f>
        <v>288</v>
      </c>
      <c r="X332" s="17">
        <f t="shared" si="54"/>
        <v>2.88</v>
      </c>
      <c r="Y332" s="17">
        <f t="shared" si="55"/>
        <v>290</v>
      </c>
    </row>
    <row r="333" spans="1:25" x14ac:dyDescent="0.15">
      <c r="A333" s="82">
        <f t="shared" si="50"/>
        <v>1</v>
      </c>
      <c r="B333" s="46">
        <v>43479.750011574077</v>
      </c>
      <c r="C333" s="47">
        <f>Eingabe!G334</f>
        <v>2.5</v>
      </c>
      <c r="D333" s="77">
        <v>333</v>
      </c>
      <c r="E333" s="47"/>
      <c r="F333" s="25">
        <f t="shared" si="48"/>
        <v>3.73</v>
      </c>
      <c r="G333" s="25">
        <f>VLOOKUP(F333,'Spezifische Werte'!$B$2:$C$4002,2,FALSE)</f>
        <v>2.895161356886641E-2</v>
      </c>
      <c r="H333" s="25">
        <f t="shared" si="51"/>
        <v>57.90322713773282</v>
      </c>
      <c r="J333" s="25">
        <f t="shared" si="49"/>
        <v>3.75</v>
      </c>
      <c r="K333" s="25">
        <f>VLOOKUP(J333,'Spezifische Werte'!$B$2:$C$4002,2,FALSE)</f>
        <v>2.9822636466446242E-2</v>
      </c>
      <c r="L333" s="25">
        <f t="shared" si="52"/>
        <v>59.645272932892482</v>
      </c>
      <c r="R333" s="25">
        <v>331</v>
      </c>
      <c r="S333" s="25">
        <v>330</v>
      </c>
      <c r="T333" s="25">
        <f t="shared" si="56"/>
        <v>1.6817250755631574</v>
      </c>
      <c r="U333" s="25">
        <f t="shared" si="53"/>
        <v>1.6921645970229826</v>
      </c>
      <c r="W333" s="17">
        <f>Eingabe!H334</f>
        <v>288</v>
      </c>
      <c r="X333" s="17">
        <f t="shared" si="54"/>
        <v>2.88</v>
      </c>
      <c r="Y333" s="17">
        <f t="shared" si="55"/>
        <v>290</v>
      </c>
    </row>
    <row r="334" spans="1:25" x14ac:dyDescent="0.15">
      <c r="A334" s="82">
        <f t="shared" si="50"/>
        <v>1</v>
      </c>
      <c r="B334" s="46">
        <v>43479.791666665864</v>
      </c>
      <c r="C334" s="47">
        <f>Eingabe!G335</f>
        <v>2.9</v>
      </c>
      <c r="D334" s="77">
        <v>334</v>
      </c>
      <c r="E334" s="47"/>
      <c r="F334" s="25">
        <f t="shared" si="48"/>
        <v>4.33</v>
      </c>
      <c r="G334" s="25">
        <f>VLOOKUP(F334,'Spezifische Werte'!$B$2:$C$4002,2,FALSE)</f>
        <v>5.667919590547657E-2</v>
      </c>
      <c r="H334" s="25">
        <f t="shared" si="51"/>
        <v>113.35839181095314</v>
      </c>
      <c r="J334" s="25">
        <f t="shared" si="49"/>
        <v>4.3499999999999996</v>
      </c>
      <c r="K334" s="25">
        <f>VLOOKUP(J334,'Spezifische Werte'!$B$2:$C$4002,2,FALSE)</f>
        <v>5.7627330651301621E-2</v>
      </c>
      <c r="L334" s="25">
        <f t="shared" si="52"/>
        <v>115.25466130260324</v>
      </c>
      <c r="R334" s="25">
        <v>332</v>
      </c>
      <c r="S334" s="25">
        <v>331</v>
      </c>
      <c r="T334" s="25">
        <f t="shared" si="56"/>
        <v>1.6817250755631574</v>
      </c>
      <c r="U334" s="25">
        <f t="shared" si="53"/>
        <v>1.6921645970229826</v>
      </c>
      <c r="W334" s="17">
        <f>Eingabe!H335</f>
        <v>298</v>
      </c>
      <c r="X334" s="17">
        <f t="shared" si="54"/>
        <v>2.98</v>
      </c>
      <c r="Y334" s="17">
        <f t="shared" si="55"/>
        <v>300</v>
      </c>
    </row>
    <row r="335" spans="1:25" x14ac:dyDescent="0.15">
      <c r="A335" s="82">
        <f t="shared" si="50"/>
        <v>1</v>
      </c>
      <c r="B335" s="46">
        <v>43479.833333332528</v>
      </c>
      <c r="C335" s="47">
        <f>Eingabe!G336</f>
        <v>2.5</v>
      </c>
      <c r="D335" s="77">
        <v>335</v>
      </c>
      <c r="E335" s="47"/>
      <c r="F335" s="25">
        <f t="shared" si="48"/>
        <v>3.73</v>
      </c>
      <c r="G335" s="25">
        <f>VLOOKUP(F335,'Spezifische Werte'!$B$2:$C$4002,2,FALSE)</f>
        <v>2.895161356886641E-2</v>
      </c>
      <c r="H335" s="25">
        <f t="shared" si="51"/>
        <v>57.90322713773282</v>
      </c>
      <c r="J335" s="25">
        <f t="shared" si="49"/>
        <v>3.75</v>
      </c>
      <c r="K335" s="25">
        <f>VLOOKUP(J335,'Spezifische Werte'!$B$2:$C$4002,2,FALSE)</f>
        <v>2.9822636466446242E-2</v>
      </c>
      <c r="L335" s="25">
        <f t="shared" si="52"/>
        <v>59.645272932892482</v>
      </c>
      <c r="R335" s="25">
        <v>333</v>
      </c>
      <c r="S335" s="25">
        <v>332</v>
      </c>
      <c r="T335" s="25">
        <f t="shared" si="56"/>
        <v>1.6540278486507731</v>
      </c>
      <c r="U335" s="25">
        <f t="shared" si="53"/>
        <v>1.6653819671544356</v>
      </c>
      <c r="W335" s="17">
        <f>Eingabe!H336</f>
        <v>299</v>
      </c>
      <c r="X335" s="17">
        <f t="shared" si="54"/>
        <v>2.99</v>
      </c>
      <c r="Y335" s="17">
        <f t="shared" si="55"/>
        <v>300</v>
      </c>
    </row>
    <row r="336" spans="1:25" x14ac:dyDescent="0.15">
      <c r="A336" s="82">
        <f t="shared" si="50"/>
        <v>1</v>
      </c>
      <c r="B336" s="46">
        <v>43479.875011574077</v>
      </c>
      <c r="C336" s="47">
        <f>Eingabe!G337</f>
        <v>3.2</v>
      </c>
      <c r="D336" s="77">
        <v>336</v>
      </c>
      <c r="E336" s="47"/>
      <c r="F336" s="25">
        <f t="shared" si="48"/>
        <v>4.7699999999999996</v>
      </c>
      <c r="G336" s="25">
        <f>VLOOKUP(F336,'Spezifische Werte'!$B$2:$C$4002,2,FALSE)</f>
        <v>7.8679349945367349E-2</v>
      </c>
      <c r="H336" s="25">
        <f t="shared" si="51"/>
        <v>157.3586998907347</v>
      </c>
      <c r="J336" s="25">
        <f t="shared" si="49"/>
        <v>4.8</v>
      </c>
      <c r="K336" s="25">
        <f>VLOOKUP(J336,'Spezifische Werte'!$B$2:$C$4002,2,FALSE)</f>
        <v>8.0310065544742015E-2</v>
      </c>
      <c r="L336" s="25">
        <f t="shared" si="52"/>
        <v>160.62013108948403</v>
      </c>
      <c r="R336" s="25">
        <v>334</v>
      </c>
      <c r="S336" s="25">
        <v>333</v>
      </c>
      <c r="T336" s="25">
        <f t="shared" si="56"/>
        <v>1.6540278486507731</v>
      </c>
      <c r="U336" s="25">
        <f t="shared" si="53"/>
        <v>1.6653819671544356</v>
      </c>
      <c r="W336" s="17">
        <f>Eingabe!H337</f>
        <v>299</v>
      </c>
      <c r="X336" s="17">
        <f t="shared" si="54"/>
        <v>2.99</v>
      </c>
      <c r="Y336" s="17">
        <f t="shared" si="55"/>
        <v>300</v>
      </c>
    </row>
    <row r="337" spans="1:25" x14ac:dyDescent="0.15">
      <c r="A337" s="82">
        <f t="shared" si="50"/>
        <v>1</v>
      </c>
      <c r="B337" s="46">
        <v>43479.916666665857</v>
      </c>
      <c r="C337" s="47">
        <f>Eingabe!G338</f>
        <v>2.4</v>
      </c>
      <c r="D337" s="77">
        <v>337</v>
      </c>
      <c r="E337" s="47"/>
      <c r="F337" s="25">
        <f t="shared" si="48"/>
        <v>3.58</v>
      </c>
      <c r="G337" s="25">
        <f>VLOOKUP(F337,'Spezifische Werte'!$B$2:$C$4002,2,FALSE)</f>
        <v>2.2829235995572409E-2</v>
      </c>
      <c r="H337" s="25">
        <f t="shared" si="51"/>
        <v>45.658471991144815</v>
      </c>
      <c r="J337" s="25">
        <f t="shared" si="49"/>
        <v>3.6</v>
      </c>
      <c r="K337" s="25">
        <f>VLOOKUP(J337,'Spezifische Werte'!$B$2:$C$4002,2,FALSE)</f>
        <v>2.3596471134930203E-2</v>
      </c>
      <c r="L337" s="25">
        <f t="shared" si="52"/>
        <v>47.19294226986041</v>
      </c>
      <c r="R337" s="25">
        <v>335</v>
      </c>
      <c r="S337" s="25">
        <v>334</v>
      </c>
      <c r="T337" s="25">
        <f t="shared" si="56"/>
        <v>1.6540278486507731</v>
      </c>
      <c r="U337" s="25">
        <f t="shared" si="53"/>
        <v>1.6653819671544356</v>
      </c>
      <c r="W337" s="17">
        <f>Eingabe!H338</f>
        <v>290</v>
      </c>
      <c r="X337" s="17">
        <f t="shared" si="54"/>
        <v>2.9</v>
      </c>
      <c r="Y337" s="17">
        <f t="shared" si="55"/>
        <v>290</v>
      </c>
    </row>
    <row r="338" spans="1:25" x14ac:dyDescent="0.15">
      <c r="A338" s="82">
        <f t="shared" si="50"/>
        <v>1</v>
      </c>
      <c r="B338" s="46">
        <v>43479.958333332521</v>
      </c>
      <c r="C338" s="47">
        <f>Eingabe!G339</f>
        <v>3.1</v>
      </c>
      <c r="D338" s="77">
        <v>338</v>
      </c>
      <c r="E338" s="47"/>
      <c r="F338" s="25">
        <f t="shared" si="48"/>
        <v>4.62</v>
      </c>
      <c r="G338" s="25">
        <f>VLOOKUP(F338,'Spezifische Werte'!$B$2:$C$4002,2,FALSE)</f>
        <v>7.0834307543363312E-2</v>
      </c>
      <c r="H338" s="25">
        <f t="shared" si="51"/>
        <v>141.66861508672662</v>
      </c>
      <c r="J338" s="25">
        <f t="shared" si="49"/>
        <v>4.6500000000000004</v>
      </c>
      <c r="K338" s="25">
        <f>VLOOKUP(J338,'Spezifische Werte'!$B$2:$C$4002,2,FALSE)</f>
        <v>7.2366311882592071E-2</v>
      </c>
      <c r="L338" s="25">
        <f t="shared" si="52"/>
        <v>144.73262376518414</v>
      </c>
      <c r="R338" s="25">
        <v>336</v>
      </c>
      <c r="S338" s="25">
        <v>335</v>
      </c>
      <c r="T338" s="25">
        <f t="shared" si="56"/>
        <v>1.6540278486507731</v>
      </c>
      <c r="U338" s="25">
        <f t="shared" si="53"/>
        <v>1.6653819671544356</v>
      </c>
      <c r="W338" s="17">
        <f>Eingabe!H339</f>
        <v>300</v>
      </c>
      <c r="X338" s="17">
        <f t="shared" si="54"/>
        <v>3</v>
      </c>
      <c r="Y338" s="17">
        <f t="shared" si="55"/>
        <v>300</v>
      </c>
    </row>
    <row r="339" spans="1:25" x14ac:dyDescent="0.15">
      <c r="A339" s="82">
        <f t="shared" si="50"/>
        <v>1</v>
      </c>
      <c r="B339" s="46">
        <v>43480.000011574077</v>
      </c>
      <c r="C339" s="47">
        <f>Eingabe!G340</f>
        <v>3.1</v>
      </c>
      <c r="D339" s="77">
        <v>339</v>
      </c>
      <c r="E339" s="47"/>
      <c r="F339" s="25">
        <f t="shared" si="48"/>
        <v>4.62</v>
      </c>
      <c r="G339" s="25">
        <f>VLOOKUP(F339,'Spezifische Werte'!$B$2:$C$4002,2,FALSE)</f>
        <v>7.0834307543363312E-2</v>
      </c>
      <c r="H339" s="25">
        <f t="shared" si="51"/>
        <v>141.66861508672662</v>
      </c>
      <c r="J339" s="25">
        <f t="shared" si="49"/>
        <v>4.6500000000000004</v>
      </c>
      <c r="K339" s="25">
        <f>VLOOKUP(J339,'Spezifische Werte'!$B$2:$C$4002,2,FALSE)</f>
        <v>7.2366311882592071E-2</v>
      </c>
      <c r="L339" s="25">
        <f t="shared" si="52"/>
        <v>144.73262376518414</v>
      </c>
      <c r="R339" s="25">
        <v>337</v>
      </c>
      <c r="S339" s="25">
        <v>336</v>
      </c>
      <c r="T339" s="25">
        <f t="shared" si="56"/>
        <v>1.6540278486507731</v>
      </c>
      <c r="U339" s="25">
        <f t="shared" si="53"/>
        <v>1.6653819671544356</v>
      </c>
      <c r="W339" s="17">
        <f>Eingabe!H340</f>
        <v>291</v>
      </c>
      <c r="X339" s="17">
        <f t="shared" si="54"/>
        <v>2.91</v>
      </c>
      <c r="Y339" s="17">
        <f t="shared" si="55"/>
        <v>290</v>
      </c>
    </row>
    <row r="340" spans="1:25" x14ac:dyDescent="0.15">
      <c r="A340" s="82">
        <f t="shared" si="50"/>
        <v>1</v>
      </c>
      <c r="B340" s="46">
        <v>43480.041666665849</v>
      </c>
      <c r="C340" s="47">
        <f>Eingabe!G341</f>
        <v>3.3</v>
      </c>
      <c r="D340" s="77">
        <v>340</v>
      </c>
      <c r="E340" s="47"/>
      <c r="F340" s="25">
        <f t="shared" si="48"/>
        <v>4.92</v>
      </c>
      <c r="G340" s="25">
        <f>VLOOKUP(F340,'Spezifische Werte'!$B$2:$C$4002,2,FALSE)</f>
        <v>8.7079957720259088E-2</v>
      </c>
      <c r="H340" s="25">
        <f t="shared" si="51"/>
        <v>174.15991544051818</v>
      </c>
      <c r="J340" s="25">
        <f t="shared" si="49"/>
        <v>4.95</v>
      </c>
      <c r="K340" s="25">
        <f>VLOOKUP(J340,'Spezifische Werte'!$B$2:$C$4002,2,FALSE)</f>
        <v>8.884038911585862E-2</v>
      </c>
      <c r="L340" s="25">
        <f t="shared" si="52"/>
        <v>177.68077823171723</v>
      </c>
      <c r="R340" s="25">
        <v>338</v>
      </c>
      <c r="S340" s="25">
        <v>337</v>
      </c>
      <c r="T340" s="25">
        <f t="shared" si="56"/>
        <v>1.6540278486507731</v>
      </c>
      <c r="U340" s="25">
        <f t="shared" si="53"/>
        <v>1.6653819671544356</v>
      </c>
      <c r="W340" s="17">
        <f>Eingabe!H341</f>
        <v>291</v>
      </c>
      <c r="X340" s="17">
        <f t="shared" si="54"/>
        <v>2.91</v>
      </c>
      <c r="Y340" s="17">
        <f t="shared" si="55"/>
        <v>290</v>
      </c>
    </row>
    <row r="341" spans="1:25" x14ac:dyDescent="0.15">
      <c r="A341" s="82">
        <f t="shared" si="50"/>
        <v>1</v>
      </c>
      <c r="B341" s="46">
        <v>43480.083333332514</v>
      </c>
      <c r="C341" s="47">
        <f>Eingabe!G342</f>
        <v>3.2</v>
      </c>
      <c r="D341" s="77">
        <v>341</v>
      </c>
      <c r="E341" s="47"/>
      <c r="F341" s="25">
        <f t="shared" si="48"/>
        <v>4.7699999999999996</v>
      </c>
      <c r="G341" s="25">
        <f>VLOOKUP(F341,'Spezifische Werte'!$B$2:$C$4002,2,FALSE)</f>
        <v>7.8679349945367349E-2</v>
      </c>
      <c r="H341" s="25">
        <f t="shared" si="51"/>
        <v>157.3586998907347</v>
      </c>
      <c r="J341" s="25">
        <f t="shared" si="49"/>
        <v>4.8</v>
      </c>
      <c r="K341" s="25">
        <f>VLOOKUP(J341,'Spezifische Werte'!$B$2:$C$4002,2,FALSE)</f>
        <v>8.0310065544742015E-2</v>
      </c>
      <c r="L341" s="25">
        <f t="shared" si="52"/>
        <v>160.62013108948403</v>
      </c>
      <c r="R341" s="25">
        <v>339</v>
      </c>
      <c r="S341" s="25">
        <v>338</v>
      </c>
      <c r="T341" s="25">
        <f t="shared" si="56"/>
        <v>1.6540278486507731</v>
      </c>
      <c r="U341" s="25">
        <f t="shared" si="53"/>
        <v>1.6653819671544356</v>
      </c>
      <c r="W341" s="17">
        <f>Eingabe!H342</f>
        <v>291</v>
      </c>
      <c r="X341" s="17">
        <f t="shared" si="54"/>
        <v>2.91</v>
      </c>
      <c r="Y341" s="17">
        <f t="shared" si="55"/>
        <v>290</v>
      </c>
    </row>
    <row r="342" spans="1:25" x14ac:dyDescent="0.15">
      <c r="A342" s="82">
        <f t="shared" si="50"/>
        <v>1</v>
      </c>
      <c r="B342" s="46">
        <v>43480.125011574077</v>
      </c>
      <c r="C342" s="47">
        <f>Eingabe!G343</f>
        <v>3.3</v>
      </c>
      <c r="D342" s="77">
        <v>342</v>
      </c>
      <c r="E342" s="47"/>
      <c r="F342" s="25">
        <f t="shared" si="48"/>
        <v>4.92</v>
      </c>
      <c r="G342" s="25">
        <f>VLOOKUP(F342,'Spezifische Werte'!$B$2:$C$4002,2,FALSE)</f>
        <v>8.7079957720259088E-2</v>
      </c>
      <c r="H342" s="25">
        <f t="shared" si="51"/>
        <v>174.15991544051818</v>
      </c>
      <c r="J342" s="25">
        <f t="shared" si="49"/>
        <v>4.95</v>
      </c>
      <c r="K342" s="25">
        <f>VLOOKUP(J342,'Spezifische Werte'!$B$2:$C$4002,2,FALSE)</f>
        <v>8.884038911585862E-2</v>
      </c>
      <c r="L342" s="25">
        <f t="shared" si="52"/>
        <v>177.68077823171723</v>
      </c>
      <c r="R342" s="25">
        <v>340</v>
      </c>
      <c r="S342" s="25">
        <v>339</v>
      </c>
      <c r="T342" s="25">
        <f t="shared" si="56"/>
        <v>1.6540278486507731</v>
      </c>
      <c r="U342" s="25">
        <f t="shared" si="53"/>
        <v>1.6653819671544356</v>
      </c>
      <c r="W342" s="17">
        <f>Eingabe!H343</f>
        <v>292</v>
      </c>
      <c r="X342" s="17">
        <f t="shared" si="54"/>
        <v>2.92</v>
      </c>
      <c r="Y342" s="17">
        <f t="shared" si="55"/>
        <v>290</v>
      </c>
    </row>
    <row r="343" spans="1:25" x14ac:dyDescent="0.15">
      <c r="A343" s="82">
        <f t="shared" si="50"/>
        <v>1</v>
      </c>
      <c r="B343" s="46">
        <v>43480.166666665842</v>
      </c>
      <c r="C343" s="47">
        <f>Eingabe!G344</f>
        <v>2.9</v>
      </c>
      <c r="D343" s="77">
        <v>343</v>
      </c>
      <c r="E343" s="47"/>
      <c r="F343" s="25">
        <f t="shared" si="48"/>
        <v>4.33</v>
      </c>
      <c r="G343" s="25">
        <f>VLOOKUP(F343,'Spezifische Werte'!$B$2:$C$4002,2,FALSE)</f>
        <v>5.667919590547657E-2</v>
      </c>
      <c r="H343" s="25">
        <f t="shared" si="51"/>
        <v>113.35839181095314</v>
      </c>
      <c r="J343" s="25">
        <f t="shared" si="49"/>
        <v>4.3499999999999996</v>
      </c>
      <c r="K343" s="25">
        <f>VLOOKUP(J343,'Spezifische Werte'!$B$2:$C$4002,2,FALSE)</f>
        <v>5.7627330651301621E-2</v>
      </c>
      <c r="L343" s="25">
        <f t="shared" si="52"/>
        <v>115.25466130260324</v>
      </c>
      <c r="R343" s="25">
        <v>341</v>
      </c>
      <c r="S343" s="25">
        <v>340</v>
      </c>
      <c r="T343" s="25">
        <f t="shared" si="56"/>
        <v>1.6540278486507731</v>
      </c>
      <c r="U343" s="25">
        <f t="shared" si="53"/>
        <v>1.6653819671544356</v>
      </c>
      <c r="W343" s="17">
        <f>Eingabe!H344</f>
        <v>293</v>
      </c>
      <c r="X343" s="17">
        <f t="shared" si="54"/>
        <v>2.93</v>
      </c>
      <c r="Y343" s="17">
        <f t="shared" si="55"/>
        <v>290</v>
      </c>
    </row>
    <row r="344" spans="1:25" x14ac:dyDescent="0.15">
      <c r="A344" s="82">
        <f t="shared" si="50"/>
        <v>1</v>
      </c>
      <c r="B344" s="46">
        <v>43480.208333332506</v>
      </c>
      <c r="C344" s="47">
        <f>Eingabe!G345</f>
        <v>2.7</v>
      </c>
      <c r="D344" s="77">
        <v>344</v>
      </c>
      <c r="E344" s="47"/>
      <c r="F344" s="25">
        <f t="shared" si="48"/>
        <v>4.03</v>
      </c>
      <c r="G344" s="25">
        <f>VLOOKUP(F344,'Spezifische Werte'!$B$2:$C$4002,2,FALSE)</f>
        <v>4.2666657265334036E-2</v>
      </c>
      <c r="H344" s="25">
        <f t="shared" si="51"/>
        <v>85.333314530668076</v>
      </c>
      <c r="J344" s="25">
        <f t="shared" si="49"/>
        <v>4.05</v>
      </c>
      <c r="K344" s="25">
        <f>VLOOKUP(J344,'Spezifische Werte'!$B$2:$C$4002,2,FALSE)</f>
        <v>4.3597034083331404E-2</v>
      </c>
      <c r="L344" s="25">
        <f t="shared" si="52"/>
        <v>87.194068166662802</v>
      </c>
      <c r="R344" s="25">
        <v>342</v>
      </c>
      <c r="S344" s="25">
        <v>341</v>
      </c>
      <c r="T344" s="25">
        <f t="shared" si="56"/>
        <v>1.6540278486507731</v>
      </c>
      <c r="U344" s="25">
        <f t="shared" si="53"/>
        <v>1.6653819671544356</v>
      </c>
      <c r="W344" s="17">
        <f>Eingabe!H345</f>
        <v>303</v>
      </c>
      <c r="X344" s="17">
        <f t="shared" si="54"/>
        <v>3.03</v>
      </c>
      <c r="Y344" s="17">
        <f t="shared" si="55"/>
        <v>300</v>
      </c>
    </row>
    <row r="345" spans="1:25" x14ac:dyDescent="0.15">
      <c r="A345" s="82">
        <f t="shared" si="50"/>
        <v>1</v>
      </c>
      <c r="B345" s="46">
        <v>43480.250011574077</v>
      </c>
      <c r="C345" s="47">
        <f>Eingabe!G346</f>
        <v>3.8</v>
      </c>
      <c r="D345" s="77">
        <v>345</v>
      </c>
      <c r="E345" s="47"/>
      <c r="F345" s="25">
        <f t="shared" si="48"/>
        <v>5.67</v>
      </c>
      <c r="G345" s="25">
        <f>VLOOKUP(F345,'Spezifische Werte'!$B$2:$C$4002,2,FALSE)</f>
        <v>0.13840049448137109</v>
      </c>
      <c r="H345" s="25">
        <f t="shared" si="51"/>
        <v>276.80098896274217</v>
      </c>
      <c r="J345" s="25">
        <f t="shared" si="49"/>
        <v>5.7</v>
      </c>
      <c r="K345" s="25">
        <f>VLOOKUP(J345,'Spezifische Werte'!$B$2:$C$4002,2,FALSE)</f>
        <v>0.14069825500153915</v>
      </c>
      <c r="L345" s="25">
        <f t="shared" si="52"/>
        <v>281.39651000307828</v>
      </c>
      <c r="R345" s="25">
        <v>343</v>
      </c>
      <c r="S345" s="25">
        <v>342</v>
      </c>
      <c r="T345" s="25">
        <f t="shared" si="56"/>
        <v>1.6540278486507731</v>
      </c>
      <c r="U345" s="25">
        <f t="shared" si="53"/>
        <v>1.6653819671544356</v>
      </c>
      <c r="W345" s="17">
        <f>Eingabe!H346</f>
        <v>293</v>
      </c>
      <c r="X345" s="17">
        <f t="shared" si="54"/>
        <v>2.93</v>
      </c>
      <c r="Y345" s="17">
        <f t="shared" si="55"/>
        <v>290</v>
      </c>
    </row>
    <row r="346" spans="1:25" x14ac:dyDescent="0.15">
      <c r="A346" s="82">
        <f t="shared" si="50"/>
        <v>1</v>
      </c>
      <c r="B346" s="46">
        <v>43480.291666665835</v>
      </c>
      <c r="C346" s="47">
        <f>Eingabe!G347</f>
        <v>3.7</v>
      </c>
      <c r="D346" s="77">
        <v>346</v>
      </c>
      <c r="E346" s="47"/>
      <c r="F346" s="25">
        <f t="shared" si="48"/>
        <v>5.52</v>
      </c>
      <c r="G346" s="25">
        <f>VLOOKUP(F346,'Spezifische Werte'!$B$2:$C$4002,2,FALSE)</f>
        <v>0.12721663519138685</v>
      </c>
      <c r="H346" s="25">
        <f t="shared" si="51"/>
        <v>254.43327038277369</v>
      </c>
      <c r="J346" s="25">
        <f t="shared" si="49"/>
        <v>5.55</v>
      </c>
      <c r="K346" s="25">
        <f>VLOOKUP(J346,'Spezifische Werte'!$B$2:$C$4002,2,FALSE)</f>
        <v>0.12941942247043492</v>
      </c>
      <c r="L346" s="25">
        <f t="shared" si="52"/>
        <v>258.83884494086982</v>
      </c>
      <c r="R346" s="25">
        <v>344</v>
      </c>
      <c r="S346" s="25">
        <v>343</v>
      </c>
      <c r="T346" s="25">
        <f t="shared" si="56"/>
        <v>1.6540278486507731</v>
      </c>
      <c r="U346" s="25">
        <f t="shared" si="53"/>
        <v>1.6653819671544356</v>
      </c>
      <c r="W346" s="17">
        <f>Eingabe!H347</f>
        <v>293</v>
      </c>
      <c r="X346" s="17">
        <f t="shared" si="54"/>
        <v>2.93</v>
      </c>
      <c r="Y346" s="17">
        <f t="shared" si="55"/>
        <v>290</v>
      </c>
    </row>
    <row r="347" spans="1:25" x14ac:dyDescent="0.15">
      <c r="A347" s="82">
        <f t="shared" si="50"/>
        <v>1</v>
      </c>
      <c r="B347" s="46">
        <v>43480.333333332499</v>
      </c>
      <c r="C347" s="47">
        <f>Eingabe!G348</f>
        <v>3.6</v>
      </c>
      <c r="D347" s="77">
        <v>347</v>
      </c>
      <c r="E347" s="47"/>
      <c r="F347" s="25">
        <f t="shared" si="48"/>
        <v>5.37</v>
      </c>
      <c r="G347" s="25">
        <f>VLOOKUP(F347,'Spezifische Werte'!$B$2:$C$4002,2,FALSE)</f>
        <v>0.11640095819454216</v>
      </c>
      <c r="H347" s="25">
        <f t="shared" si="51"/>
        <v>232.80191638908431</v>
      </c>
      <c r="J347" s="25">
        <f t="shared" si="49"/>
        <v>5.4</v>
      </c>
      <c r="K347" s="25">
        <f>VLOOKUP(J347,'Spezifische Werte'!$B$2:$C$4002,2,FALSE)</f>
        <v>0.11853513474534576</v>
      </c>
      <c r="L347" s="25">
        <f t="shared" si="52"/>
        <v>237.07026949069152</v>
      </c>
      <c r="R347" s="25">
        <v>345</v>
      </c>
      <c r="S347" s="25">
        <v>344</v>
      </c>
      <c r="T347" s="25">
        <f t="shared" si="56"/>
        <v>1.6540278486507731</v>
      </c>
      <c r="U347" s="25">
        <f t="shared" si="53"/>
        <v>1.6653819671544356</v>
      </c>
      <c r="W347" s="17">
        <f>Eingabe!H348</f>
        <v>303</v>
      </c>
      <c r="X347" s="17">
        <f t="shared" si="54"/>
        <v>3.03</v>
      </c>
      <c r="Y347" s="17">
        <f t="shared" si="55"/>
        <v>300</v>
      </c>
    </row>
    <row r="348" spans="1:25" x14ac:dyDescent="0.15">
      <c r="A348" s="82">
        <f t="shared" si="50"/>
        <v>1</v>
      </c>
      <c r="B348" s="46">
        <v>43480.375011574077</v>
      </c>
      <c r="C348" s="47">
        <f>Eingabe!G349</f>
        <v>2.9</v>
      </c>
      <c r="D348" s="77">
        <v>348</v>
      </c>
      <c r="E348" s="47"/>
      <c r="F348" s="25">
        <f t="shared" si="48"/>
        <v>4.33</v>
      </c>
      <c r="G348" s="25">
        <f>VLOOKUP(F348,'Spezifische Werte'!$B$2:$C$4002,2,FALSE)</f>
        <v>5.667919590547657E-2</v>
      </c>
      <c r="H348" s="25">
        <f t="shared" si="51"/>
        <v>113.35839181095314</v>
      </c>
      <c r="J348" s="25">
        <f t="shared" si="49"/>
        <v>4.3499999999999996</v>
      </c>
      <c r="K348" s="25">
        <f>VLOOKUP(J348,'Spezifische Werte'!$B$2:$C$4002,2,FALSE)</f>
        <v>5.7627330651301621E-2</v>
      </c>
      <c r="L348" s="25">
        <f t="shared" si="52"/>
        <v>115.25466130260324</v>
      </c>
      <c r="R348" s="25">
        <v>346</v>
      </c>
      <c r="S348" s="25">
        <v>345</v>
      </c>
      <c r="T348" s="25">
        <f t="shared" si="56"/>
        <v>1.6540278486507731</v>
      </c>
      <c r="U348" s="25">
        <f t="shared" si="53"/>
        <v>1.6653819671544356</v>
      </c>
      <c r="W348" s="17">
        <f>Eingabe!H349</f>
        <v>312</v>
      </c>
      <c r="X348" s="17">
        <f t="shared" si="54"/>
        <v>3.12</v>
      </c>
      <c r="Y348" s="17">
        <f t="shared" si="55"/>
        <v>310</v>
      </c>
    </row>
    <row r="349" spans="1:25" x14ac:dyDescent="0.15">
      <c r="A349" s="82">
        <f t="shared" si="50"/>
        <v>1</v>
      </c>
      <c r="B349" s="46">
        <v>43480.416666665828</v>
      </c>
      <c r="C349" s="47">
        <f>Eingabe!G350</f>
        <v>3.3</v>
      </c>
      <c r="D349" s="77">
        <v>349</v>
      </c>
      <c r="E349" s="47"/>
      <c r="F349" s="25">
        <f t="shared" si="48"/>
        <v>4.92</v>
      </c>
      <c r="G349" s="25">
        <f>VLOOKUP(F349,'Spezifische Werte'!$B$2:$C$4002,2,FALSE)</f>
        <v>8.7079957720259088E-2</v>
      </c>
      <c r="H349" s="25">
        <f t="shared" si="51"/>
        <v>174.15991544051818</v>
      </c>
      <c r="J349" s="25">
        <f t="shared" si="49"/>
        <v>4.95</v>
      </c>
      <c r="K349" s="25">
        <f>VLOOKUP(J349,'Spezifische Werte'!$B$2:$C$4002,2,FALSE)</f>
        <v>8.884038911585862E-2</v>
      </c>
      <c r="L349" s="25">
        <f t="shared" si="52"/>
        <v>177.68077823171723</v>
      </c>
      <c r="R349" s="25">
        <v>347</v>
      </c>
      <c r="S349" s="25">
        <v>346</v>
      </c>
      <c r="T349" s="25">
        <f t="shared" si="56"/>
        <v>1.6540278486507731</v>
      </c>
      <c r="U349" s="25">
        <f t="shared" si="53"/>
        <v>1.6653819671544356</v>
      </c>
      <c r="W349" s="17">
        <f>Eingabe!H350</f>
        <v>322</v>
      </c>
      <c r="X349" s="17">
        <f t="shared" si="54"/>
        <v>3.22</v>
      </c>
      <c r="Y349" s="17">
        <f t="shared" si="55"/>
        <v>320</v>
      </c>
    </row>
    <row r="350" spans="1:25" x14ac:dyDescent="0.15">
      <c r="A350" s="82">
        <f t="shared" si="50"/>
        <v>1</v>
      </c>
      <c r="B350" s="46">
        <v>43480.458333332492</v>
      </c>
      <c r="C350" s="47">
        <f>Eingabe!G351</f>
        <v>3.1</v>
      </c>
      <c r="D350" s="77">
        <v>350</v>
      </c>
      <c r="E350" s="47"/>
      <c r="F350" s="25">
        <f t="shared" si="48"/>
        <v>4.62</v>
      </c>
      <c r="G350" s="25">
        <f>VLOOKUP(F350,'Spezifische Werte'!$B$2:$C$4002,2,FALSE)</f>
        <v>7.0834307543363312E-2</v>
      </c>
      <c r="H350" s="25">
        <f t="shared" si="51"/>
        <v>141.66861508672662</v>
      </c>
      <c r="J350" s="25">
        <f t="shared" si="49"/>
        <v>4.6500000000000004</v>
      </c>
      <c r="K350" s="25">
        <f>VLOOKUP(J350,'Spezifische Werte'!$B$2:$C$4002,2,FALSE)</f>
        <v>7.2366311882592071E-2</v>
      </c>
      <c r="L350" s="25">
        <f t="shared" si="52"/>
        <v>144.73262376518414</v>
      </c>
      <c r="R350" s="25">
        <v>348</v>
      </c>
      <c r="S350" s="25">
        <v>347</v>
      </c>
      <c r="T350" s="25">
        <f t="shared" si="56"/>
        <v>1.6540278486507731</v>
      </c>
      <c r="U350" s="25">
        <f t="shared" si="53"/>
        <v>1.6653819671544356</v>
      </c>
      <c r="W350" s="17">
        <f>Eingabe!H351</f>
        <v>331</v>
      </c>
      <c r="X350" s="17">
        <f t="shared" si="54"/>
        <v>3.31</v>
      </c>
      <c r="Y350" s="17">
        <f t="shared" si="55"/>
        <v>330</v>
      </c>
    </row>
    <row r="351" spans="1:25" x14ac:dyDescent="0.15">
      <c r="A351" s="82">
        <f t="shared" si="50"/>
        <v>1</v>
      </c>
      <c r="B351" s="46">
        <v>43480.500011574077</v>
      </c>
      <c r="C351" s="47">
        <f>Eingabe!G352</f>
        <v>3.9</v>
      </c>
      <c r="D351" s="77">
        <v>351</v>
      </c>
      <c r="E351" s="47"/>
      <c r="F351" s="25">
        <f t="shared" si="48"/>
        <v>5.82</v>
      </c>
      <c r="G351" s="25">
        <f>VLOOKUP(F351,'Spezifische Werte'!$B$2:$C$4002,2,FALSE)</f>
        <v>0.15015933791444183</v>
      </c>
      <c r="H351" s="25">
        <f t="shared" si="51"/>
        <v>300.31867582888367</v>
      </c>
      <c r="J351" s="25">
        <f t="shared" si="49"/>
        <v>5.85</v>
      </c>
      <c r="K351" s="25">
        <f>VLOOKUP(J351,'Spezifische Werte'!$B$2:$C$4002,2,FALSE)</f>
        <v>0.15260213064447356</v>
      </c>
      <c r="L351" s="25">
        <f t="shared" si="52"/>
        <v>305.20426128894712</v>
      </c>
      <c r="R351" s="25">
        <v>349</v>
      </c>
      <c r="S351" s="25">
        <v>348</v>
      </c>
      <c r="T351" s="25">
        <f t="shared" si="56"/>
        <v>1.6540278486507731</v>
      </c>
      <c r="U351" s="25">
        <f t="shared" si="53"/>
        <v>1.6653819671544356</v>
      </c>
      <c r="W351" s="17">
        <f>Eingabe!H352</f>
        <v>332</v>
      </c>
      <c r="X351" s="17">
        <f t="shared" si="54"/>
        <v>3.32</v>
      </c>
      <c r="Y351" s="17">
        <f t="shared" si="55"/>
        <v>330</v>
      </c>
    </row>
    <row r="352" spans="1:25" x14ac:dyDescent="0.15">
      <c r="A352" s="82">
        <f t="shared" si="50"/>
        <v>1</v>
      </c>
      <c r="B352" s="46">
        <v>43480.54166666582</v>
      </c>
      <c r="C352" s="47">
        <f>Eingabe!G353</f>
        <v>2.7</v>
      </c>
      <c r="D352" s="77">
        <v>352</v>
      </c>
      <c r="E352" s="47"/>
      <c r="F352" s="25">
        <f t="shared" si="48"/>
        <v>4.03</v>
      </c>
      <c r="G352" s="25">
        <f>VLOOKUP(F352,'Spezifische Werte'!$B$2:$C$4002,2,FALSE)</f>
        <v>4.2666657265334036E-2</v>
      </c>
      <c r="H352" s="25">
        <f t="shared" si="51"/>
        <v>85.333314530668076</v>
      </c>
      <c r="J352" s="25">
        <f t="shared" si="49"/>
        <v>4.05</v>
      </c>
      <c r="K352" s="25">
        <f>VLOOKUP(J352,'Spezifische Werte'!$B$2:$C$4002,2,FALSE)</f>
        <v>4.3597034083331404E-2</v>
      </c>
      <c r="L352" s="25">
        <f t="shared" si="52"/>
        <v>87.194068166662802</v>
      </c>
      <c r="R352" s="25">
        <v>350</v>
      </c>
      <c r="S352" s="25">
        <v>349</v>
      </c>
      <c r="T352" s="25">
        <f t="shared" si="56"/>
        <v>1.6540278486507731</v>
      </c>
      <c r="U352" s="25">
        <f t="shared" si="53"/>
        <v>1.6653819671544356</v>
      </c>
      <c r="W352" s="17">
        <f>Eingabe!H353</f>
        <v>348</v>
      </c>
      <c r="X352" s="17">
        <f t="shared" si="54"/>
        <v>3.48</v>
      </c>
      <c r="Y352" s="17">
        <f t="shared" si="55"/>
        <v>350</v>
      </c>
    </row>
    <row r="353" spans="1:25" x14ac:dyDescent="0.15">
      <c r="A353" s="82">
        <f t="shared" si="50"/>
        <v>1</v>
      </c>
      <c r="B353" s="46">
        <v>43480.583333332484</v>
      </c>
      <c r="C353" s="47">
        <f>Eingabe!G354</f>
        <v>3.3</v>
      </c>
      <c r="D353" s="77">
        <v>353</v>
      </c>
      <c r="E353" s="47"/>
      <c r="F353" s="25">
        <f t="shared" si="48"/>
        <v>4.92</v>
      </c>
      <c r="G353" s="25">
        <f>VLOOKUP(F353,'Spezifische Werte'!$B$2:$C$4002,2,FALSE)</f>
        <v>8.7079957720259088E-2</v>
      </c>
      <c r="H353" s="25">
        <f t="shared" si="51"/>
        <v>174.15991544051818</v>
      </c>
      <c r="J353" s="25">
        <f t="shared" si="49"/>
        <v>4.95</v>
      </c>
      <c r="K353" s="25">
        <f>VLOOKUP(J353,'Spezifische Werte'!$B$2:$C$4002,2,FALSE)</f>
        <v>8.884038911585862E-2</v>
      </c>
      <c r="L353" s="25">
        <f t="shared" si="52"/>
        <v>177.68077823171723</v>
      </c>
      <c r="R353" s="25">
        <v>351</v>
      </c>
      <c r="S353" s="25">
        <v>350</v>
      </c>
      <c r="T353" s="25">
        <f t="shared" si="56"/>
        <v>1.6540278486507731</v>
      </c>
      <c r="U353" s="25">
        <f t="shared" si="53"/>
        <v>1.6653819671544356</v>
      </c>
      <c r="W353" s="17">
        <f>Eingabe!H354</f>
        <v>310</v>
      </c>
      <c r="X353" s="17">
        <f t="shared" si="54"/>
        <v>3.1</v>
      </c>
      <c r="Y353" s="17">
        <f t="shared" si="55"/>
        <v>310</v>
      </c>
    </row>
    <row r="354" spans="1:25" x14ac:dyDescent="0.15">
      <c r="A354" s="82">
        <f t="shared" si="50"/>
        <v>1</v>
      </c>
      <c r="B354" s="46">
        <v>43480.625011574077</v>
      </c>
      <c r="C354" s="47">
        <f>Eingabe!G355</f>
        <v>3.6</v>
      </c>
      <c r="D354" s="77">
        <v>354</v>
      </c>
      <c r="E354" s="47"/>
      <c r="F354" s="25">
        <f t="shared" si="48"/>
        <v>5.37</v>
      </c>
      <c r="G354" s="25">
        <f>VLOOKUP(F354,'Spezifische Werte'!$B$2:$C$4002,2,FALSE)</f>
        <v>0.11640095819454216</v>
      </c>
      <c r="H354" s="25">
        <f t="shared" si="51"/>
        <v>232.80191638908431</v>
      </c>
      <c r="J354" s="25">
        <f t="shared" si="49"/>
        <v>5.4</v>
      </c>
      <c r="K354" s="25">
        <f>VLOOKUP(J354,'Spezifische Werte'!$B$2:$C$4002,2,FALSE)</f>
        <v>0.11853513474534576</v>
      </c>
      <c r="L354" s="25">
        <f t="shared" si="52"/>
        <v>237.07026949069152</v>
      </c>
      <c r="R354" s="25">
        <v>352</v>
      </c>
      <c r="S354" s="25">
        <v>351</v>
      </c>
      <c r="T354" s="25">
        <f t="shared" si="56"/>
        <v>1.6540278486507731</v>
      </c>
      <c r="U354" s="25">
        <f t="shared" si="53"/>
        <v>1.6653819671544356</v>
      </c>
      <c r="W354" s="17">
        <f>Eingabe!H355</f>
        <v>321</v>
      </c>
      <c r="X354" s="17">
        <f t="shared" si="54"/>
        <v>3.21</v>
      </c>
      <c r="Y354" s="17">
        <f t="shared" si="55"/>
        <v>320</v>
      </c>
    </row>
    <row r="355" spans="1:25" x14ac:dyDescent="0.15">
      <c r="A355" s="82">
        <f t="shared" si="50"/>
        <v>1</v>
      </c>
      <c r="B355" s="46">
        <v>43480.666666665813</v>
      </c>
      <c r="C355" s="47">
        <f>Eingabe!G356</f>
        <v>3.8</v>
      </c>
      <c r="D355" s="77">
        <v>355</v>
      </c>
      <c r="E355" s="47"/>
      <c r="F355" s="25">
        <f t="shared" si="48"/>
        <v>5.67</v>
      </c>
      <c r="G355" s="25">
        <f>VLOOKUP(F355,'Spezifische Werte'!$B$2:$C$4002,2,FALSE)</f>
        <v>0.13840049448137109</v>
      </c>
      <c r="H355" s="25">
        <f t="shared" si="51"/>
        <v>276.80098896274217</v>
      </c>
      <c r="J355" s="25">
        <f t="shared" si="49"/>
        <v>5.7</v>
      </c>
      <c r="K355" s="25">
        <f>VLOOKUP(J355,'Spezifische Werte'!$B$2:$C$4002,2,FALSE)</f>
        <v>0.14069825500153915</v>
      </c>
      <c r="L355" s="25">
        <f t="shared" si="52"/>
        <v>281.39651000307828</v>
      </c>
      <c r="R355" s="25">
        <v>353</v>
      </c>
      <c r="S355" s="25">
        <v>352</v>
      </c>
      <c r="T355" s="25">
        <f t="shared" si="56"/>
        <v>1.6540278486507731</v>
      </c>
      <c r="U355" s="25">
        <f t="shared" si="53"/>
        <v>1.6653819671544356</v>
      </c>
      <c r="W355" s="17">
        <f>Eingabe!H356</f>
        <v>0</v>
      </c>
      <c r="X355" s="17">
        <f t="shared" si="54"/>
        <v>0</v>
      </c>
      <c r="Y355" s="17">
        <f t="shared" si="55"/>
        <v>0</v>
      </c>
    </row>
    <row r="356" spans="1:25" x14ac:dyDescent="0.15">
      <c r="A356" s="82">
        <f t="shared" si="50"/>
        <v>1</v>
      </c>
      <c r="B356" s="46">
        <v>43480.708333332477</v>
      </c>
      <c r="C356" s="47">
        <f>Eingabe!G357</f>
        <v>3.4</v>
      </c>
      <c r="D356" s="77">
        <v>356</v>
      </c>
      <c r="E356" s="47"/>
      <c r="F356" s="25">
        <f t="shared" si="48"/>
        <v>5.07</v>
      </c>
      <c r="G356" s="25">
        <f>VLOOKUP(F356,'Spezifische Werte'!$B$2:$C$4002,2,FALSE)</f>
        <v>9.6185977081711158E-2</v>
      </c>
      <c r="H356" s="25">
        <f t="shared" si="51"/>
        <v>192.37195416342232</v>
      </c>
      <c r="J356" s="25">
        <f t="shared" si="49"/>
        <v>5.0999999999999996</v>
      </c>
      <c r="K356" s="25">
        <f>VLOOKUP(J356,'Spezifische Werte'!$B$2:$C$4002,2,FALSE)</f>
        <v>9.8097213536623304E-2</v>
      </c>
      <c r="L356" s="25">
        <f t="shared" si="52"/>
        <v>196.1944270732466</v>
      </c>
      <c r="R356" s="25">
        <v>354</v>
      </c>
      <c r="S356" s="25">
        <v>353</v>
      </c>
      <c r="T356" s="25">
        <f t="shared" si="56"/>
        <v>1.6540278486507731</v>
      </c>
      <c r="U356" s="25">
        <f t="shared" si="53"/>
        <v>1.6653819671544356</v>
      </c>
      <c r="W356" s="17">
        <f>Eingabe!H357</f>
        <v>10</v>
      </c>
      <c r="X356" s="17">
        <f t="shared" si="54"/>
        <v>0.1</v>
      </c>
      <c r="Y356" s="17">
        <f t="shared" si="55"/>
        <v>10</v>
      </c>
    </row>
    <row r="357" spans="1:25" x14ac:dyDescent="0.15">
      <c r="A357" s="82">
        <f t="shared" si="50"/>
        <v>1</v>
      </c>
      <c r="B357" s="46">
        <v>43480.750011574077</v>
      </c>
      <c r="C357" s="47">
        <f>Eingabe!G358</f>
        <v>3.4</v>
      </c>
      <c r="D357" s="77">
        <v>357</v>
      </c>
      <c r="E357" s="47"/>
      <c r="F357" s="25">
        <f t="shared" si="48"/>
        <v>5.07</v>
      </c>
      <c r="G357" s="25">
        <f>VLOOKUP(F357,'Spezifische Werte'!$B$2:$C$4002,2,FALSE)</f>
        <v>9.6185977081711158E-2</v>
      </c>
      <c r="H357" s="25">
        <f t="shared" si="51"/>
        <v>192.37195416342232</v>
      </c>
      <c r="J357" s="25">
        <f t="shared" si="49"/>
        <v>5.0999999999999996</v>
      </c>
      <c r="K357" s="25">
        <f>VLOOKUP(J357,'Spezifische Werte'!$B$2:$C$4002,2,FALSE)</f>
        <v>9.8097213536623304E-2</v>
      </c>
      <c r="L357" s="25">
        <f t="shared" si="52"/>
        <v>196.1944270732466</v>
      </c>
      <c r="R357" s="25">
        <v>355</v>
      </c>
      <c r="S357" s="25">
        <v>354</v>
      </c>
      <c r="T357" s="25">
        <f t="shared" si="56"/>
        <v>1.6540278486507731</v>
      </c>
      <c r="U357" s="25">
        <f t="shared" si="53"/>
        <v>1.6653819671544356</v>
      </c>
      <c r="W357" s="17">
        <f>Eingabe!H358</f>
        <v>10</v>
      </c>
      <c r="X357" s="17">
        <f t="shared" si="54"/>
        <v>0.1</v>
      </c>
      <c r="Y357" s="17">
        <f t="shared" si="55"/>
        <v>10</v>
      </c>
    </row>
    <row r="358" spans="1:25" x14ac:dyDescent="0.15">
      <c r="A358" s="82">
        <f t="shared" si="50"/>
        <v>1</v>
      </c>
      <c r="B358" s="46">
        <v>43480.791666665806</v>
      </c>
      <c r="C358" s="47">
        <f>Eingabe!G359</f>
        <v>3</v>
      </c>
      <c r="D358" s="77">
        <v>358</v>
      </c>
      <c r="E358" s="47"/>
      <c r="F358" s="25">
        <f t="shared" si="48"/>
        <v>4.4800000000000004</v>
      </c>
      <c r="G358" s="25">
        <f>VLOOKUP(F358,'Spezifische Werte'!$B$2:$C$4002,2,FALSE)</f>
        <v>6.3876775708421291E-2</v>
      </c>
      <c r="H358" s="25">
        <f t="shared" si="51"/>
        <v>127.75355141684258</v>
      </c>
      <c r="J358" s="25">
        <f t="shared" si="49"/>
        <v>4.5</v>
      </c>
      <c r="K358" s="25">
        <f>VLOOKUP(J358,'Spezifische Werte'!$B$2:$C$4002,2,FALSE)</f>
        <v>6.4854105449014127E-2</v>
      </c>
      <c r="L358" s="25">
        <f t="shared" si="52"/>
        <v>129.70821089802826</v>
      </c>
      <c r="R358" s="25">
        <v>356</v>
      </c>
      <c r="S358" s="25">
        <v>355</v>
      </c>
      <c r="T358" s="25">
        <f t="shared" si="56"/>
        <v>1.6540278486507731</v>
      </c>
      <c r="U358" s="25">
        <f t="shared" si="53"/>
        <v>1.6653819671544356</v>
      </c>
      <c r="W358" s="17">
        <f>Eingabe!H359</f>
        <v>350</v>
      </c>
      <c r="X358" s="17">
        <f t="shared" si="54"/>
        <v>3.5</v>
      </c>
      <c r="Y358" s="17">
        <f t="shared" si="55"/>
        <v>350</v>
      </c>
    </row>
    <row r="359" spans="1:25" x14ac:dyDescent="0.15">
      <c r="A359" s="82">
        <f t="shared" si="50"/>
        <v>1</v>
      </c>
      <c r="B359" s="46">
        <v>43480.83333333247</v>
      </c>
      <c r="C359" s="47">
        <f>Eingabe!G360</f>
        <v>3.3</v>
      </c>
      <c r="D359" s="77">
        <v>359</v>
      </c>
      <c r="E359" s="47"/>
      <c r="F359" s="25">
        <f t="shared" si="48"/>
        <v>4.92</v>
      </c>
      <c r="G359" s="25">
        <f>VLOOKUP(F359,'Spezifische Werte'!$B$2:$C$4002,2,FALSE)</f>
        <v>8.7079957720259088E-2</v>
      </c>
      <c r="H359" s="25">
        <f t="shared" si="51"/>
        <v>174.15991544051818</v>
      </c>
      <c r="J359" s="25">
        <f t="shared" si="49"/>
        <v>4.95</v>
      </c>
      <c r="K359" s="25">
        <f>VLOOKUP(J359,'Spezifische Werte'!$B$2:$C$4002,2,FALSE)</f>
        <v>8.884038911585862E-2</v>
      </c>
      <c r="L359" s="25">
        <f t="shared" si="52"/>
        <v>177.68077823171723</v>
      </c>
      <c r="R359" s="25">
        <v>357</v>
      </c>
      <c r="S359" s="25">
        <v>356</v>
      </c>
      <c r="T359" s="25">
        <f t="shared" si="56"/>
        <v>1.6540278486507731</v>
      </c>
      <c r="U359" s="25">
        <f t="shared" si="53"/>
        <v>1.6653819671544356</v>
      </c>
      <c r="W359" s="17">
        <f>Eingabe!H360</f>
        <v>269</v>
      </c>
      <c r="X359" s="17">
        <f t="shared" si="54"/>
        <v>2.69</v>
      </c>
      <c r="Y359" s="17">
        <f t="shared" si="55"/>
        <v>270</v>
      </c>
    </row>
    <row r="360" spans="1:25" x14ac:dyDescent="0.15">
      <c r="A360" s="82">
        <f t="shared" si="50"/>
        <v>1</v>
      </c>
      <c r="B360" s="46">
        <v>43480.875011574077</v>
      </c>
      <c r="C360" s="47">
        <f>Eingabe!G361</f>
        <v>3.2</v>
      </c>
      <c r="D360" s="77">
        <v>360</v>
      </c>
      <c r="E360" s="47"/>
      <c r="F360" s="25">
        <f t="shared" si="48"/>
        <v>4.7699999999999996</v>
      </c>
      <c r="G360" s="25">
        <f>VLOOKUP(F360,'Spezifische Werte'!$B$2:$C$4002,2,FALSE)</f>
        <v>7.8679349945367349E-2</v>
      </c>
      <c r="H360" s="25">
        <f t="shared" si="51"/>
        <v>157.3586998907347</v>
      </c>
      <c r="J360" s="25">
        <f t="shared" si="49"/>
        <v>4.8</v>
      </c>
      <c r="K360" s="25">
        <f>VLOOKUP(J360,'Spezifische Werte'!$B$2:$C$4002,2,FALSE)</f>
        <v>8.0310065544742015E-2</v>
      </c>
      <c r="L360" s="25">
        <f t="shared" si="52"/>
        <v>160.62013108948403</v>
      </c>
      <c r="R360" s="25">
        <v>358</v>
      </c>
      <c r="S360" s="25">
        <v>357</v>
      </c>
      <c r="T360" s="25">
        <f t="shared" si="56"/>
        <v>1.6540278486507731</v>
      </c>
      <c r="U360" s="25">
        <f t="shared" si="53"/>
        <v>1.6653819671544356</v>
      </c>
      <c r="W360" s="17">
        <f>Eingabe!H361</f>
        <v>270</v>
      </c>
      <c r="X360" s="17">
        <f t="shared" si="54"/>
        <v>2.7</v>
      </c>
      <c r="Y360" s="17">
        <f t="shared" si="55"/>
        <v>270</v>
      </c>
    </row>
    <row r="361" spans="1:25" x14ac:dyDescent="0.15">
      <c r="A361" s="82">
        <f t="shared" si="50"/>
        <v>1</v>
      </c>
      <c r="B361" s="46">
        <v>43480.916666665798</v>
      </c>
      <c r="C361" s="47">
        <f>Eingabe!G362</f>
        <v>2.6</v>
      </c>
      <c r="D361" s="77">
        <v>361</v>
      </c>
      <c r="E361" s="47"/>
      <c r="F361" s="25">
        <f t="shared" si="48"/>
        <v>3.88</v>
      </c>
      <c r="G361" s="25">
        <f>VLOOKUP(F361,'Spezifische Werte'!$B$2:$C$4002,2,FALSE)</f>
        <v>3.5689320314118818E-2</v>
      </c>
      <c r="H361" s="25">
        <f t="shared" si="51"/>
        <v>71.378640628237633</v>
      </c>
      <c r="J361" s="25">
        <f t="shared" si="49"/>
        <v>3.9</v>
      </c>
      <c r="K361" s="25">
        <f>VLOOKUP(J361,'Spezifische Werte'!$B$2:$C$4002,2,FALSE)</f>
        <v>3.6613952811549305E-2</v>
      </c>
      <c r="L361" s="25">
        <f t="shared" si="52"/>
        <v>73.227905623098607</v>
      </c>
      <c r="R361" s="25">
        <v>359</v>
      </c>
      <c r="S361" s="25">
        <v>358</v>
      </c>
      <c r="T361" s="25">
        <f t="shared" si="56"/>
        <v>1.6540278486507731</v>
      </c>
      <c r="U361" s="25">
        <f t="shared" si="53"/>
        <v>1.6653819671544356</v>
      </c>
      <c r="W361" s="17">
        <f>Eingabe!H362</f>
        <v>239</v>
      </c>
      <c r="X361" s="17">
        <f t="shared" si="54"/>
        <v>2.39</v>
      </c>
      <c r="Y361" s="17">
        <f t="shared" si="55"/>
        <v>240</v>
      </c>
    </row>
    <row r="362" spans="1:25" x14ac:dyDescent="0.15">
      <c r="A362" s="82">
        <f t="shared" si="50"/>
        <v>1</v>
      </c>
      <c r="B362" s="46">
        <v>43480.958333332463</v>
      </c>
      <c r="C362" s="47">
        <f>Eingabe!G363</f>
        <v>2.5</v>
      </c>
      <c r="D362" s="77">
        <v>362</v>
      </c>
      <c r="E362" s="47"/>
      <c r="F362" s="25">
        <f t="shared" si="48"/>
        <v>3.73</v>
      </c>
      <c r="G362" s="25">
        <f>VLOOKUP(F362,'Spezifische Werte'!$B$2:$C$4002,2,FALSE)</f>
        <v>2.895161356886641E-2</v>
      </c>
      <c r="H362" s="25">
        <f t="shared" si="51"/>
        <v>57.90322713773282</v>
      </c>
      <c r="J362" s="25">
        <f t="shared" si="49"/>
        <v>3.75</v>
      </c>
      <c r="K362" s="25">
        <f>VLOOKUP(J362,'Spezifische Werte'!$B$2:$C$4002,2,FALSE)</f>
        <v>2.9822636466446242E-2</v>
      </c>
      <c r="L362" s="25">
        <f t="shared" si="52"/>
        <v>59.645272932892482</v>
      </c>
      <c r="R362" s="25">
        <v>360</v>
      </c>
      <c r="S362" s="25">
        <v>359</v>
      </c>
      <c r="T362" s="25">
        <f t="shared" si="56"/>
        <v>1.6540278486507731</v>
      </c>
      <c r="U362" s="25">
        <f t="shared" si="53"/>
        <v>1.6653819671544356</v>
      </c>
      <c r="W362" s="17">
        <f>Eingabe!H363</f>
        <v>249</v>
      </c>
      <c r="X362" s="17">
        <f t="shared" si="54"/>
        <v>2.4900000000000002</v>
      </c>
      <c r="Y362" s="17">
        <f t="shared" si="55"/>
        <v>250</v>
      </c>
    </row>
    <row r="363" spans="1:25" x14ac:dyDescent="0.15">
      <c r="A363" s="82">
        <f t="shared" si="50"/>
        <v>1</v>
      </c>
      <c r="B363" s="46">
        <v>43481.000011574077</v>
      </c>
      <c r="C363" s="47">
        <f>Eingabe!G364</f>
        <v>2.5</v>
      </c>
      <c r="D363" s="77">
        <v>363</v>
      </c>
      <c r="E363" s="47"/>
      <c r="F363" s="25">
        <f t="shared" si="48"/>
        <v>3.73</v>
      </c>
      <c r="G363" s="25">
        <f>VLOOKUP(F363,'Spezifische Werte'!$B$2:$C$4002,2,FALSE)</f>
        <v>2.895161356886641E-2</v>
      </c>
      <c r="H363" s="25">
        <f t="shared" si="51"/>
        <v>57.90322713773282</v>
      </c>
      <c r="J363" s="25">
        <f t="shared" si="49"/>
        <v>3.75</v>
      </c>
      <c r="K363" s="25">
        <f>VLOOKUP(J363,'Spezifische Werte'!$B$2:$C$4002,2,FALSE)</f>
        <v>2.9822636466446242E-2</v>
      </c>
      <c r="L363" s="25">
        <f t="shared" si="52"/>
        <v>59.645272932892482</v>
      </c>
      <c r="R363" s="25">
        <v>361</v>
      </c>
      <c r="S363" s="25">
        <v>360</v>
      </c>
      <c r="T363" s="25">
        <f t="shared" si="56"/>
        <v>1.6540278486507731</v>
      </c>
      <c r="U363" s="25">
        <f t="shared" si="53"/>
        <v>1.6653819671544356</v>
      </c>
      <c r="W363" s="17">
        <f>Eingabe!H364</f>
        <v>261</v>
      </c>
      <c r="X363" s="17">
        <f t="shared" si="54"/>
        <v>2.61</v>
      </c>
      <c r="Y363" s="17">
        <f t="shared" si="55"/>
        <v>260</v>
      </c>
    </row>
    <row r="364" spans="1:25" x14ac:dyDescent="0.15">
      <c r="A364" s="82">
        <f t="shared" si="50"/>
        <v>1</v>
      </c>
      <c r="B364" s="46">
        <v>43481.041666665791</v>
      </c>
      <c r="C364" s="47">
        <f>Eingabe!G365</f>
        <v>2.2000000000000002</v>
      </c>
      <c r="D364" s="77">
        <v>364</v>
      </c>
      <c r="E364" s="47"/>
      <c r="F364" s="25">
        <f t="shared" si="48"/>
        <v>3.28</v>
      </c>
      <c r="G364" s="25">
        <f>VLOOKUP(F364,'Spezifische Werte'!$B$2:$C$4002,2,FALSE)</f>
        <v>1.4036237149224865E-2</v>
      </c>
      <c r="H364" s="25">
        <f t="shared" si="51"/>
        <v>28.07247429844973</v>
      </c>
      <c r="J364" s="25">
        <f t="shared" si="49"/>
        <v>3.3</v>
      </c>
      <c r="K364" s="25">
        <f>VLOOKUP(J364,'Spezifische Werte'!$B$2:$C$4002,2,FALSE)</f>
        <v>1.4533450192857693E-2</v>
      </c>
      <c r="L364" s="25">
        <f t="shared" si="52"/>
        <v>29.066900385715385</v>
      </c>
      <c r="R364" s="25">
        <v>362</v>
      </c>
      <c r="S364" s="25">
        <v>361</v>
      </c>
      <c r="T364" s="25">
        <f t="shared" si="56"/>
        <v>1.6240229134898696</v>
      </c>
      <c r="U364" s="25">
        <f t="shared" si="53"/>
        <v>1.6363037522596129</v>
      </c>
      <c r="W364" s="17">
        <f>Eingabe!H365</f>
        <v>260</v>
      </c>
      <c r="X364" s="17">
        <f t="shared" si="54"/>
        <v>2.6</v>
      </c>
      <c r="Y364" s="17">
        <f t="shared" si="55"/>
        <v>260</v>
      </c>
    </row>
    <row r="365" spans="1:25" x14ac:dyDescent="0.15">
      <c r="A365" s="82">
        <f t="shared" si="50"/>
        <v>1</v>
      </c>
      <c r="B365" s="46">
        <v>43481.083333332455</v>
      </c>
      <c r="C365" s="47">
        <f>Eingabe!G366</f>
        <v>2.2000000000000002</v>
      </c>
      <c r="D365" s="77">
        <v>365</v>
      </c>
      <c r="E365" s="47"/>
      <c r="F365" s="25">
        <f t="shared" si="48"/>
        <v>3.28</v>
      </c>
      <c r="G365" s="25">
        <f>VLOOKUP(F365,'Spezifische Werte'!$B$2:$C$4002,2,FALSE)</f>
        <v>1.4036237149224865E-2</v>
      </c>
      <c r="H365" s="25">
        <f t="shared" si="51"/>
        <v>28.07247429844973</v>
      </c>
      <c r="J365" s="25">
        <f t="shared" si="49"/>
        <v>3.3</v>
      </c>
      <c r="K365" s="25">
        <f>VLOOKUP(J365,'Spezifische Werte'!$B$2:$C$4002,2,FALSE)</f>
        <v>1.4533450192857693E-2</v>
      </c>
      <c r="L365" s="25">
        <f t="shared" si="52"/>
        <v>29.066900385715385</v>
      </c>
      <c r="R365" s="25">
        <v>363</v>
      </c>
      <c r="S365" s="25">
        <v>362</v>
      </c>
      <c r="T365" s="25">
        <f t="shared" si="56"/>
        <v>1.6240229134898696</v>
      </c>
      <c r="U365" s="25">
        <f t="shared" si="53"/>
        <v>1.6363037522596129</v>
      </c>
      <c r="W365" s="17">
        <f>Eingabe!H366</f>
        <v>251</v>
      </c>
      <c r="X365" s="17">
        <f t="shared" si="54"/>
        <v>2.5099999999999998</v>
      </c>
      <c r="Y365" s="17">
        <f t="shared" si="55"/>
        <v>250</v>
      </c>
    </row>
    <row r="366" spans="1:25" x14ac:dyDescent="0.15">
      <c r="A366" s="82">
        <f t="shared" si="50"/>
        <v>1</v>
      </c>
      <c r="B366" s="46">
        <v>43481.125011574077</v>
      </c>
      <c r="C366" s="47">
        <f>Eingabe!G367</f>
        <v>2.6</v>
      </c>
      <c r="D366" s="77">
        <v>366</v>
      </c>
      <c r="E366" s="47"/>
      <c r="F366" s="25">
        <f t="shared" si="48"/>
        <v>3.88</v>
      </c>
      <c r="G366" s="25">
        <f>VLOOKUP(F366,'Spezifische Werte'!$B$2:$C$4002,2,FALSE)</f>
        <v>3.5689320314118818E-2</v>
      </c>
      <c r="H366" s="25">
        <f t="shared" si="51"/>
        <v>71.378640628237633</v>
      </c>
      <c r="J366" s="25">
        <f t="shared" si="49"/>
        <v>3.9</v>
      </c>
      <c r="K366" s="25">
        <f>VLOOKUP(J366,'Spezifische Werte'!$B$2:$C$4002,2,FALSE)</f>
        <v>3.6613952811549305E-2</v>
      </c>
      <c r="L366" s="25">
        <f t="shared" si="52"/>
        <v>73.227905623098607</v>
      </c>
      <c r="R366" s="25">
        <v>364</v>
      </c>
      <c r="S366" s="25">
        <v>363</v>
      </c>
      <c r="T366" s="25">
        <f t="shared" si="56"/>
        <v>1.6240229134898696</v>
      </c>
      <c r="U366" s="25">
        <f t="shared" si="53"/>
        <v>1.6363037522596129</v>
      </c>
      <c r="W366" s="17">
        <f>Eingabe!H367</f>
        <v>251</v>
      </c>
      <c r="X366" s="17">
        <f t="shared" si="54"/>
        <v>2.5099999999999998</v>
      </c>
      <c r="Y366" s="17">
        <f t="shared" si="55"/>
        <v>250</v>
      </c>
    </row>
    <row r="367" spans="1:25" x14ac:dyDescent="0.15">
      <c r="A367" s="82">
        <f t="shared" si="50"/>
        <v>1</v>
      </c>
      <c r="B367" s="46">
        <v>43481.166666665784</v>
      </c>
      <c r="C367" s="47">
        <f>Eingabe!G368</f>
        <v>2.2999999999999998</v>
      </c>
      <c r="D367" s="77">
        <v>367</v>
      </c>
      <c r="E367" s="47"/>
      <c r="F367" s="25">
        <f t="shared" si="48"/>
        <v>3.43</v>
      </c>
      <c r="G367" s="25">
        <f>VLOOKUP(F367,'Spezifische Werte'!$B$2:$C$4002,2,FALSE)</f>
        <v>1.7964243573129882E-2</v>
      </c>
      <c r="H367" s="25">
        <f t="shared" si="51"/>
        <v>35.928487146259762</v>
      </c>
      <c r="J367" s="25">
        <f t="shared" si="49"/>
        <v>3.45</v>
      </c>
      <c r="K367" s="25">
        <f>VLOOKUP(J367,'Spezifische Werte'!$B$2:$C$4002,2,FALSE)</f>
        <v>1.8521187553697735E-2</v>
      </c>
      <c r="L367" s="25">
        <f t="shared" si="52"/>
        <v>37.042375107395472</v>
      </c>
      <c r="R367" s="25">
        <v>365</v>
      </c>
      <c r="S367" s="25">
        <v>364</v>
      </c>
      <c r="T367" s="25">
        <f t="shared" si="56"/>
        <v>1.6240229134898696</v>
      </c>
      <c r="U367" s="25">
        <f t="shared" si="53"/>
        <v>1.6363037522596129</v>
      </c>
      <c r="W367" s="17">
        <f>Eingabe!H368</f>
        <v>243</v>
      </c>
      <c r="X367" s="17">
        <f t="shared" si="54"/>
        <v>2.4300000000000002</v>
      </c>
      <c r="Y367" s="17">
        <f t="shared" si="55"/>
        <v>240</v>
      </c>
    </row>
    <row r="368" spans="1:25" x14ac:dyDescent="0.15">
      <c r="A368" s="82">
        <f t="shared" si="50"/>
        <v>1</v>
      </c>
      <c r="B368" s="46">
        <v>43481.208333332448</v>
      </c>
      <c r="C368" s="47">
        <f>Eingabe!G369</f>
        <v>2.6</v>
      </c>
      <c r="D368" s="77">
        <v>368</v>
      </c>
      <c r="E368" s="47"/>
      <c r="F368" s="25">
        <f t="shared" si="48"/>
        <v>3.88</v>
      </c>
      <c r="G368" s="25">
        <f>VLOOKUP(F368,'Spezifische Werte'!$B$2:$C$4002,2,FALSE)</f>
        <v>3.5689320314118818E-2</v>
      </c>
      <c r="H368" s="25">
        <f t="shared" si="51"/>
        <v>71.378640628237633</v>
      </c>
      <c r="J368" s="25">
        <f t="shared" si="49"/>
        <v>3.9</v>
      </c>
      <c r="K368" s="25">
        <f>VLOOKUP(J368,'Spezifische Werte'!$B$2:$C$4002,2,FALSE)</f>
        <v>3.6613952811549305E-2</v>
      </c>
      <c r="L368" s="25">
        <f t="shared" si="52"/>
        <v>73.227905623098607</v>
      </c>
      <c r="R368" s="25">
        <v>366</v>
      </c>
      <c r="S368" s="25">
        <v>365</v>
      </c>
      <c r="T368" s="25">
        <f t="shared" si="56"/>
        <v>1.6240229134898696</v>
      </c>
      <c r="U368" s="25">
        <f t="shared" si="53"/>
        <v>1.6363037522596129</v>
      </c>
      <c r="W368" s="17">
        <f>Eingabe!H369</f>
        <v>243</v>
      </c>
      <c r="X368" s="17">
        <f t="shared" si="54"/>
        <v>2.4300000000000002</v>
      </c>
      <c r="Y368" s="17">
        <f t="shared" si="55"/>
        <v>240</v>
      </c>
    </row>
    <row r="369" spans="1:25" x14ac:dyDescent="0.15">
      <c r="A369" s="82">
        <f t="shared" si="50"/>
        <v>1</v>
      </c>
      <c r="B369" s="46">
        <v>43481.250011574077</v>
      </c>
      <c r="C369" s="47">
        <f>Eingabe!G370</f>
        <v>2.2999999999999998</v>
      </c>
      <c r="D369" s="77">
        <v>369</v>
      </c>
      <c r="E369" s="47"/>
      <c r="F369" s="25">
        <f t="shared" si="48"/>
        <v>3.43</v>
      </c>
      <c r="G369" s="25">
        <f>VLOOKUP(F369,'Spezifische Werte'!$B$2:$C$4002,2,FALSE)</f>
        <v>1.7964243573129882E-2</v>
      </c>
      <c r="H369" s="25">
        <f t="shared" si="51"/>
        <v>35.928487146259762</v>
      </c>
      <c r="J369" s="25">
        <f t="shared" si="49"/>
        <v>3.45</v>
      </c>
      <c r="K369" s="25">
        <f>VLOOKUP(J369,'Spezifische Werte'!$B$2:$C$4002,2,FALSE)</f>
        <v>1.8521187553697735E-2</v>
      </c>
      <c r="L369" s="25">
        <f t="shared" si="52"/>
        <v>37.042375107395472</v>
      </c>
      <c r="R369" s="25">
        <v>367</v>
      </c>
      <c r="S369" s="25">
        <v>366</v>
      </c>
      <c r="T369" s="25">
        <f t="shared" si="56"/>
        <v>1.6240229134898696</v>
      </c>
      <c r="U369" s="25">
        <f t="shared" si="53"/>
        <v>1.6363037522596129</v>
      </c>
      <c r="W369" s="17">
        <f>Eingabe!H370</f>
        <v>231</v>
      </c>
      <c r="X369" s="17">
        <f t="shared" si="54"/>
        <v>2.31</v>
      </c>
      <c r="Y369" s="17">
        <f t="shared" si="55"/>
        <v>229.99999999999997</v>
      </c>
    </row>
    <row r="370" spans="1:25" x14ac:dyDescent="0.15">
      <c r="A370" s="82">
        <f t="shared" si="50"/>
        <v>1</v>
      </c>
      <c r="B370" s="46">
        <v>43481.291666665777</v>
      </c>
      <c r="C370" s="47">
        <f>Eingabe!G371</f>
        <v>2.6</v>
      </c>
      <c r="D370" s="77">
        <v>370</v>
      </c>
      <c r="E370" s="47"/>
      <c r="F370" s="25">
        <f t="shared" si="48"/>
        <v>3.88</v>
      </c>
      <c r="G370" s="25">
        <f>VLOOKUP(F370,'Spezifische Werte'!$B$2:$C$4002,2,FALSE)</f>
        <v>3.5689320314118818E-2</v>
      </c>
      <c r="H370" s="25">
        <f t="shared" si="51"/>
        <v>71.378640628237633</v>
      </c>
      <c r="J370" s="25">
        <f t="shared" si="49"/>
        <v>3.9</v>
      </c>
      <c r="K370" s="25">
        <f>VLOOKUP(J370,'Spezifische Werte'!$B$2:$C$4002,2,FALSE)</f>
        <v>3.6613952811549305E-2</v>
      </c>
      <c r="L370" s="25">
        <f t="shared" si="52"/>
        <v>73.227905623098607</v>
      </c>
      <c r="R370" s="25">
        <v>368</v>
      </c>
      <c r="S370" s="25">
        <v>367</v>
      </c>
      <c r="T370" s="25">
        <f t="shared" si="56"/>
        <v>1.6240229134898696</v>
      </c>
      <c r="U370" s="25">
        <f t="shared" si="53"/>
        <v>1.6363037522596129</v>
      </c>
      <c r="W370" s="17">
        <f>Eingabe!H371</f>
        <v>241</v>
      </c>
      <c r="X370" s="17">
        <f t="shared" si="54"/>
        <v>2.41</v>
      </c>
      <c r="Y370" s="17">
        <f t="shared" si="55"/>
        <v>240</v>
      </c>
    </row>
    <row r="371" spans="1:25" x14ac:dyDescent="0.15">
      <c r="A371" s="82">
        <f t="shared" si="50"/>
        <v>1</v>
      </c>
      <c r="B371" s="46">
        <v>43481.333333332441</v>
      </c>
      <c r="C371" s="47">
        <f>Eingabe!G372</f>
        <v>2.2000000000000002</v>
      </c>
      <c r="D371" s="77">
        <v>371</v>
      </c>
      <c r="E371" s="47"/>
      <c r="F371" s="25">
        <f t="shared" si="48"/>
        <v>3.28</v>
      </c>
      <c r="G371" s="25">
        <f>VLOOKUP(F371,'Spezifische Werte'!$B$2:$C$4002,2,FALSE)</f>
        <v>1.4036237149224865E-2</v>
      </c>
      <c r="H371" s="25">
        <f t="shared" si="51"/>
        <v>28.07247429844973</v>
      </c>
      <c r="J371" s="25">
        <f t="shared" si="49"/>
        <v>3.3</v>
      </c>
      <c r="K371" s="25">
        <f>VLOOKUP(J371,'Spezifische Werte'!$B$2:$C$4002,2,FALSE)</f>
        <v>1.4533450192857693E-2</v>
      </c>
      <c r="L371" s="25">
        <f t="shared" si="52"/>
        <v>29.066900385715385</v>
      </c>
      <c r="R371" s="25">
        <v>369</v>
      </c>
      <c r="S371" s="25">
        <v>368</v>
      </c>
      <c r="T371" s="25">
        <f t="shared" si="56"/>
        <v>1.6240229134898696</v>
      </c>
      <c r="U371" s="25">
        <f t="shared" si="53"/>
        <v>1.6363037522596129</v>
      </c>
      <c r="W371" s="17">
        <f>Eingabe!H372</f>
        <v>250</v>
      </c>
      <c r="X371" s="17">
        <f t="shared" si="54"/>
        <v>2.5</v>
      </c>
      <c r="Y371" s="17">
        <f t="shared" si="55"/>
        <v>250</v>
      </c>
    </row>
    <row r="372" spans="1:25" x14ac:dyDescent="0.15">
      <c r="A372" s="82">
        <f t="shared" si="50"/>
        <v>1</v>
      </c>
      <c r="B372" s="46">
        <v>43481.375011574077</v>
      </c>
      <c r="C372" s="47">
        <f>Eingabe!G373</f>
        <v>2.4</v>
      </c>
      <c r="D372" s="77">
        <v>372</v>
      </c>
      <c r="E372" s="47"/>
      <c r="F372" s="25">
        <f t="shared" si="48"/>
        <v>3.58</v>
      </c>
      <c r="G372" s="25">
        <f>VLOOKUP(F372,'Spezifische Werte'!$B$2:$C$4002,2,FALSE)</f>
        <v>2.2829235995572409E-2</v>
      </c>
      <c r="H372" s="25">
        <f t="shared" si="51"/>
        <v>45.658471991144815</v>
      </c>
      <c r="J372" s="25">
        <f t="shared" si="49"/>
        <v>3.6</v>
      </c>
      <c r="K372" s="25">
        <f>VLOOKUP(J372,'Spezifische Werte'!$B$2:$C$4002,2,FALSE)</f>
        <v>2.3596471134930203E-2</v>
      </c>
      <c r="L372" s="25">
        <f t="shared" si="52"/>
        <v>47.19294226986041</v>
      </c>
      <c r="R372" s="25">
        <v>370</v>
      </c>
      <c r="S372" s="25">
        <v>369</v>
      </c>
      <c r="T372" s="25">
        <f t="shared" si="56"/>
        <v>1.6240229134898696</v>
      </c>
      <c r="U372" s="25">
        <f t="shared" si="53"/>
        <v>1.6363037522596129</v>
      </c>
      <c r="W372" s="17">
        <f>Eingabe!H373</f>
        <v>250</v>
      </c>
      <c r="X372" s="17">
        <f t="shared" si="54"/>
        <v>2.5</v>
      </c>
      <c r="Y372" s="17">
        <f t="shared" si="55"/>
        <v>250</v>
      </c>
    </row>
    <row r="373" spans="1:25" x14ac:dyDescent="0.15">
      <c r="A373" s="82">
        <f t="shared" si="50"/>
        <v>1</v>
      </c>
      <c r="B373" s="46">
        <v>43481.416666665769</v>
      </c>
      <c r="C373" s="47">
        <f>Eingabe!G374</f>
        <v>2.1</v>
      </c>
      <c r="D373" s="77">
        <v>373</v>
      </c>
      <c r="E373" s="47"/>
      <c r="F373" s="25">
        <f t="shared" si="48"/>
        <v>3.13</v>
      </c>
      <c r="G373" s="25">
        <f>VLOOKUP(F373,'Spezifische Werte'!$B$2:$C$4002,2,FALSE)</f>
        <v>1.0589326186624812E-2</v>
      </c>
      <c r="H373" s="25">
        <f t="shared" si="51"/>
        <v>21.178652373249626</v>
      </c>
      <c r="J373" s="25">
        <f t="shared" si="49"/>
        <v>3.15</v>
      </c>
      <c r="K373" s="25">
        <f>VLOOKUP(J373,'Spezifische Werte'!$B$2:$C$4002,2,FALSE)</f>
        <v>1.1019016897018549E-2</v>
      </c>
      <c r="L373" s="25">
        <f t="shared" si="52"/>
        <v>22.038033794037098</v>
      </c>
      <c r="R373" s="25">
        <v>371</v>
      </c>
      <c r="S373" s="25">
        <v>370</v>
      </c>
      <c r="T373" s="25">
        <f t="shared" si="56"/>
        <v>1.6240229134898696</v>
      </c>
      <c r="U373" s="25">
        <f t="shared" si="53"/>
        <v>1.6363037522596129</v>
      </c>
      <c r="W373" s="17">
        <f>Eingabe!H374</f>
        <v>269</v>
      </c>
      <c r="X373" s="17">
        <f t="shared" si="54"/>
        <v>2.69</v>
      </c>
      <c r="Y373" s="17">
        <f t="shared" si="55"/>
        <v>270</v>
      </c>
    </row>
    <row r="374" spans="1:25" x14ac:dyDescent="0.15">
      <c r="A374" s="82">
        <f t="shared" si="50"/>
        <v>1</v>
      </c>
      <c r="B374" s="46">
        <v>43481.458333332434</v>
      </c>
      <c r="C374" s="47">
        <f>Eingabe!G375</f>
        <v>1.8</v>
      </c>
      <c r="D374" s="77">
        <v>374</v>
      </c>
      <c r="E374" s="47"/>
      <c r="F374" s="25">
        <f t="shared" si="48"/>
        <v>2.69</v>
      </c>
      <c r="G374" s="25">
        <f>VLOOKUP(F374,'Spezifische Werte'!$B$2:$C$4002,2,FALSE)</f>
        <v>3.715149232963236E-3</v>
      </c>
      <c r="H374" s="25">
        <f t="shared" si="51"/>
        <v>7.4302984659264721</v>
      </c>
      <c r="J374" s="25">
        <f t="shared" si="49"/>
        <v>2.7</v>
      </c>
      <c r="K374" s="25">
        <f>VLOOKUP(J374,'Spezifische Werte'!$B$2:$C$4002,2,FALSE)</f>
        <v>3.8225571704766847E-3</v>
      </c>
      <c r="L374" s="25">
        <f t="shared" si="52"/>
        <v>7.6451143409533691</v>
      </c>
      <c r="R374" s="25">
        <v>372</v>
      </c>
      <c r="S374" s="25">
        <v>371</v>
      </c>
      <c r="T374" s="25">
        <f t="shared" si="56"/>
        <v>1.6240229134898696</v>
      </c>
      <c r="U374" s="25">
        <f t="shared" si="53"/>
        <v>1.6363037522596129</v>
      </c>
      <c r="W374" s="17">
        <f>Eingabe!H375</f>
        <v>265</v>
      </c>
      <c r="X374" s="17">
        <f t="shared" si="54"/>
        <v>2.65</v>
      </c>
      <c r="Y374" s="17">
        <f t="shared" si="55"/>
        <v>270</v>
      </c>
    </row>
    <row r="375" spans="1:25" x14ac:dyDescent="0.15">
      <c r="A375" s="82">
        <f t="shared" si="50"/>
        <v>1</v>
      </c>
      <c r="B375" s="46">
        <v>43481.500011574077</v>
      </c>
      <c r="C375" s="47">
        <f>Eingabe!G376</f>
        <v>2</v>
      </c>
      <c r="D375" s="77">
        <v>375</v>
      </c>
      <c r="E375" s="47"/>
      <c r="F375" s="25">
        <f t="shared" si="48"/>
        <v>2.98</v>
      </c>
      <c r="G375" s="25">
        <f>VLOOKUP(F375,'Spezifische Werte'!$B$2:$C$4002,2,FALSE)</f>
        <v>7.6819067373919353E-3</v>
      </c>
      <c r="H375" s="25">
        <f t="shared" si="51"/>
        <v>15.363813474783871</v>
      </c>
      <c r="J375" s="25">
        <f t="shared" si="49"/>
        <v>3</v>
      </c>
      <c r="K375" s="25">
        <f>VLOOKUP(J375,'Spezifische Werte'!$B$2:$C$4002,2,FALSE)</f>
        <v>8.0363231384606472E-3</v>
      </c>
      <c r="L375" s="25">
        <f t="shared" si="52"/>
        <v>16.072646276921294</v>
      </c>
      <c r="R375" s="25">
        <v>373</v>
      </c>
      <c r="S375" s="25">
        <v>372</v>
      </c>
      <c r="T375" s="25">
        <f t="shared" si="56"/>
        <v>1.6240229134898696</v>
      </c>
      <c r="U375" s="25">
        <f t="shared" si="53"/>
        <v>1.6363037522596129</v>
      </c>
      <c r="W375" s="17">
        <f>Eingabe!H376</f>
        <v>279</v>
      </c>
      <c r="X375" s="17">
        <f t="shared" si="54"/>
        <v>2.79</v>
      </c>
      <c r="Y375" s="17">
        <f t="shared" si="55"/>
        <v>280</v>
      </c>
    </row>
    <row r="376" spans="1:25" x14ac:dyDescent="0.15">
      <c r="A376" s="82">
        <f t="shared" si="50"/>
        <v>1</v>
      </c>
      <c r="B376" s="46">
        <v>43481.541666665762</v>
      </c>
      <c r="C376" s="47">
        <f>Eingabe!G377</f>
        <v>2.1</v>
      </c>
      <c r="D376" s="77">
        <v>376</v>
      </c>
      <c r="E376" s="47"/>
      <c r="F376" s="25">
        <f t="shared" si="48"/>
        <v>3.13</v>
      </c>
      <c r="G376" s="25">
        <f>VLOOKUP(F376,'Spezifische Werte'!$B$2:$C$4002,2,FALSE)</f>
        <v>1.0589326186624812E-2</v>
      </c>
      <c r="H376" s="25">
        <f t="shared" si="51"/>
        <v>21.178652373249626</v>
      </c>
      <c r="J376" s="25">
        <f t="shared" si="49"/>
        <v>3.15</v>
      </c>
      <c r="K376" s="25">
        <f>VLOOKUP(J376,'Spezifische Werte'!$B$2:$C$4002,2,FALSE)</f>
        <v>1.1019016897018549E-2</v>
      </c>
      <c r="L376" s="25">
        <f t="shared" si="52"/>
        <v>22.038033794037098</v>
      </c>
      <c r="R376" s="25">
        <v>374</v>
      </c>
      <c r="S376" s="25">
        <v>373</v>
      </c>
      <c r="T376" s="25">
        <f t="shared" si="56"/>
        <v>1.6240229134898696</v>
      </c>
      <c r="U376" s="25">
        <f t="shared" si="53"/>
        <v>1.6363037522596129</v>
      </c>
      <c r="W376" s="17">
        <f>Eingabe!H377</f>
        <v>277</v>
      </c>
      <c r="X376" s="17">
        <f t="shared" si="54"/>
        <v>2.77</v>
      </c>
      <c r="Y376" s="17">
        <f t="shared" si="55"/>
        <v>280</v>
      </c>
    </row>
    <row r="377" spans="1:25" x14ac:dyDescent="0.15">
      <c r="A377" s="82">
        <f t="shared" si="50"/>
        <v>1</v>
      </c>
      <c r="B377" s="46">
        <v>43481.583333332426</v>
      </c>
      <c r="C377" s="47">
        <f>Eingabe!G378</f>
        <v>2.2000000000000002</v>
      </c>
      <c r="D377" s="77">
        <v>377</v>
      </c>
      <c r="E377" s="47"/>
      <c r="F377" s="25">
        <f t="shared" si="48"/>
        <v>3.28</v>
      </c>
      <c r="G377" s="25">
        <f>VLOOKUP(F377,'Spezifische Werte'!$B$2:$C$4002,2,FALSE)</f>
        <v>1.4036237149224865E-2</v>
      </c>
      <c r="H377" s="25">
        <f t="shared" si="51"/>
        <v>28.07247429844973</v>
      </c>
      <c r="J377" s="25">
        <f t="shared" si="49"/>
        <v>3.3</v>
      </c>
      <c r="K377" s="25">
        <f>VLOOKUP(J377,'Spezifische Werte'!$B$2:$C$4002,2,FALSE)</f>
        <v>1.4533450192857693E-2</v>
      </c>
      <c r="L377" s="25">
        <f t="shared" si="52"/>
        <v>29.066900385715385</v>
      </c>
      <c r="R377" s="25">
        <v>375</v>
      </c>
      <c r="S377" s="25">
        <v>374</v>
      </c>
      <c r="T377" s="25">
        <f t="shared" si="56"/>
        <v>1.6240229134898696</v>
      </c>
      <c r="U377" s="25">
        <f t="shared" si="53"/>
        <v>1.6363037522596129</v>
      </c>
      <c r="W377" s="17">
        <f>Eingabe!H378</f>
        <v>278</v>
      </c>
      <c r="X377" s="17">
        <f t="shared" si="54"/>
        <v>2.78</v>
      </c>
      <c r="Y377" s="17">
        <f t="shared" si="55"/>
        <v>280</v>
      </c>
    </row>
    <row r="378" spans="1:25" x14ac:dyDescent="0.15">
      <c r="A378" s="82">
        <f t="shared" si="50"/>
        <v>1</v>
      </c>
      <c r="B378" s="46">
        <v>43481.625011574077</v>
      </c>
      <c r="C378" s="47">
        <f>Eingabe!G379</f>
        <v>3.6</v>
      </c>
      <c r="D378" s="77">
        <v>378</v>
      </c>
      <c r="E378" s="47"/>
      <c r="F378" s="25">
        <f t="shared" si="48"/>
        <v>5.37</v>
      </c>
      <c r="G378" s="25">
        <f>VLOOKUP(F378,'Spezifische Werte'!$B$2:$C$4002,2,FALSE)</f>
        <v>0.11640095819454216</v>
      </c>
      <c r="H378" s="25">
        <f t="shared" si="51"/>
        <v>232.80191638908431</v>
      </c>
      <c r="J378" s="25">
        <f t="shared" si="49"/>
        <v>5.4</v>
      </c>
      <c r="K378" s="25">
        <f>VLOOKUP(J378,'Spezifische Werte'!$B$2:$C$4002,2,FALSE)</f>
        <v>0.11853513474534576</v>
      </c>
      <c r="L378" s="25">
        <f t="shared" si="52"/>
        <v>237.07026949069152</v>
      </c>
      <c r="R378" s="25">
        <v>376</v>
      </c>
      <c r="S378" s="25">
        <v>375</v>
      </c>
      <c r="T378" s="25">
        <f t="shared" si="56"/>
        <v>1.6240229134898696</v>
      </c>
      <c r="U378" s="25">
        <f t="shared" si="53"/>
        <v>1.6363037522596129</v>
      </c>
      <c r="W378" s="17">
        <f>Eingabe!H379</f>
        <v>278</v>
      </c>
      <c r="X378" s="17">
        <f t="shared" si="54"/>
        <v>2.78</v>
      </c>
      <c r="Y378" s="17">
        <f t="shared" si="55"/>
        <v>280</v>
      </c>
    </row>
    <row r="379" spans="1:25" x14ac:dyDescent="0.15">
      <c r="A379" s="82">
        <f t="shared" si="50"/>
        <v>1</v>
      </c>
      <c r="B379" s="46">
        <v>43481.666666665755</v>
      </c>
      <c r="C379" s="47">
        <f>Eingabe!G380</f>
        <v>4</v>
      </c>
      <c r="D379" s="77">
        <v>379</v>
      </c>
      <c r="E379" s="47"/>
      <c r="F379" s="25">
        <f t="shared" si="48"/>
        <v>5.97</v>
      </c>
      <c r="G379" s="25">
        <f>VLOOKUP(F379,'Spezifische Werte'!$B$2:$C$4002,2,FALSE)</f>
        <v>0.1627434603343155</v>
      </c>
      <c r="H379" s="25">
        <f t="shared" si="51"/>
        <v>325.486920668631</v>
      </c>
      <c r="J379" s="25">
        <f t="shared" si="49"/>
        <v>6</v>
      </c>
      <c r="K379" s="25">
        <f>VLOOKUP(J379,'Spezifische Werte'!$B$2:$C$4002,2,FALSE)</f>
        <v>0.16538134424295356</v>
      </c>
      <c r="L379" s="25">
        <f t="shared" si="52"/>
        <v>330.76268848590712</v>
      </c>
      <c r="R379" s="25">
        <v>377</v>
      </c>
      <c r="S379" s="25">
        <v>376</v>
      </c>
      <c r="T379" s="25">
        <f t="shared" si="56"/>
        <v>1.6240229134898696</v>
      </c>
      <c r="U379" s="25">
        <f t="shared" si="53"/>
        <v>1.6363037522596129</v>
      </c>
      <c r="W379" s="17">
        <f>Eingabe!H380</f>
        <v>268</v>
      </c>
      <c r="X379" s="17">
        <f t="shared" si="54"/>
        <v>2.68</v>
      </c>
      <c r="Y379" s="17">
        <f t="shared" si="55"/>
        <v>270</v>
      </c>
    </row>
    <row r="380" spans="1:25" x14ac:dyDescent="0.15">
      <c r="A380" s="82">
        <f t="shared" si="50"/>
        <v>1</v>
      </c>
      <c r="B380" s="46">
        <v>43481.708333332419</v>
      </c>
      <c r="C380" s="47">
        <f>Eingabe!G381</f>
        <v>3.7</v>
      </c>
      <c r="D380" s="77">
        <v>380</v>
      </c>
      <c r="E380" s="47"/>
      <c r="F380" s="25">
        <f t="shared" si="48"/>
        <v>5.52</v>
      </c>
      <c r="G380" s="25">
        <f>VLOOKUP(F380,'Spezifische Werte'!$B$2:$C$4002,2,FALSE)</f>
        <v>0.12721663519138685</v>
      </c>
      <c r="H380" s="25">
        <f t="shared" si="51"/>
        <v>254.43327038277369</v>
      </c>
      <c r="J380" s="25">
        <f t="shared" si="49"/>
        <v>5.55</v>
      </c>
      <c r="K380" s="25">
        <f>VLOOKUP(J380,'Spezifische Werte'!$B$2:$C$4002,2,FALSE)</f>
        <v>0.12941942247043492</v>
      </c>
      <c r="L380" s="25">
        <f t="shared" si="52"/>
        <v>258.83884494086982</v>
      </c>
      <c r="R380" s="25">
        <v>378</v>
      </c>
      <c r="S380" s="25">
        <v>377</v>
      </c>
      <c r="T380" s="25">
        <f t="shared" si="56"/>
        <v>1.6240229134898696</v>
      </c>
      <c r="U380" s="25">
        <f t="shared" si="53"/>
        <v>1.6363037522596129</v>
      </c>
      <c r="W380" s="17">
        <f>Eingabe!H381</f>
        <v>268</v>
      </c>
      <c r="X380" s="17">
        <f t="shared" si="54"/>
        <v>2.68</v>
      </c>
      <c r="Y380" s="17">
        <f t="shared" si="55"/>
        <v>270</v>
      </c>
    </row>
    <row r="381" spans="1:25" x14ac:dyDescent="0.15">
      <c r="A381" s="82">
        <f t="shared" si="50"/>
        <v>1</v>
      </c>
      <c r="B381" s="46">
        <v>43481.750011574077</v>
      </c>
      <c r="C381" s="47">
        <f>Eingabe!G382</f>
        <v>3.5</v>
      </c>
      <c r="D381" s="77">
        <v>381</v>
      </c>
      <c r="E381" s="47"/>
      <c r="F381" s="25">
        <f t="shared" si="48"/>
        <v>5.22</v>
      </c>
      <c r="G381" s="25">
        <f>VLOOKUP(F381,'Spezifische Werte'!$B$2:$C$4002,2,FALSE)</f>
        <v>0.10600726326582303</v>
      </c>
      <c r="H381" s="25">
        <f t="shared" si="51"/>
        <v>212.01452653164606</v>
      </c>
      <c r="J381" s="25">
        <f t="shared" si="49"/>
        <v>5.25</v>
      </c>
      <c r="K381" s="25">
        <f>VLOOKUP(J381,'Spezifische Werte'!$B$2:$C$4002,2,FALSE)</f>
        <v>0.10804502827355937</v>
      </c>
      <c r="L381" s="25">
        <f t="shared" si="52"/>
        <v>216.09005654711873</v>
      </c>
      <c r="R381" s="25">
        <v>379</v>
      </c>
      <c r="S381" s="25">
        <v>378</v>
      </c>
      <c r="T381" s="25">
        <f t="shared" si="56"/>
        <v>1.6240229134898696</v>
      </c>
      <c r="U381" s="25">
        <f t="shared" si="53"/>
        <v>1.6363037522596129</v>
      </c>
      <c r="W381" s="17">
        <f>Eingabe!H382</f>
        <v>278</v>
      </c>
      <c r="X381" s="17">
        <f t="shared" si="54"/>
        <v>2.78</v>
      </c>
      <c r="Y381" s="17">
        <f t="shared" si="55"/>
        <v>280</v>
      </c>
    </row>
    <row r="382" spans="1:25" x14ac:dyDescent="0.15">
      <c r="A382" s="82">
        <f t="shared" si="50"/>
        <v>1</v>
      </c>
      <c r="B382" s="46">
        <v>43481.791666665747</v>
      </c>
      <c r="C382" s="47">
        <f>Eingabe!G383</f>
        <v>3.9</v>
      </c>
      <c r="D382" s="77">
        <v>382</v>
      </c>
      <c r="E382" s="47"/>
      <c r="F382" s="25">
        <f t="shared" si="48"/>
        <v>5.82</v>
      </c>
      <c r="G382" s="25">
        <f>VLOOKUP(F382,'Spezifische Werte'!$B$2:$C$4002,2,FALSE)</f>
        <v>0.15015933791444183</v>
      </c>
      <c r="H382" s="25">
        <f t="shared" si="51"/>
        <v>300.31867582888367</v>
      </c>
      <c r="J382" s="25">
        <f t="shared" si="49"/>
        <v>5.85</v>
      </c>
      <c r="K382" s="25">
        <f>VLOOKUP(J382,'Spezifische Werte'!$B$2:$C$4002,2,FALSE)</f>
        <v>0.15260213064447356</v>
      </c>
      <c r="L382" s="25">
        <f t="shared" si="52"/>
        <v>305.20426128894712</v>
      </c>
      <c r="R382" s="25">
        <v>380</v>
      </c>
      <c r="S382" s="25">
        <v>379</v>
      </c>
      <c r="T382" s="25">
        <f t="shared" si="56"/>
        <v>1.6240229134898696</v>
      </c>
      <c r="U382" s="25">
        <f t="shared" si="53"/>
        <v>1.6363037522596129</v>
      </c>
      <c r="W382" s="17">
        <f>Eingabe!H383</f>
        <v>279</v>
      </c>
      <c r="X382" s="17">
        <f t="shared" si="54"/>
        <v>2.79</v>
      </c>
      <c r="Y382" s="17">
        <f t="shared" si="55"/>
        <v>280</v>
      </c>
    </row>
    <row r="383" spans="1:25" x14ac:dyDescent="0.15">
      <c r="A383" s="82">
        <f t="shared" si="50"/>
        <v>1</v>
      </c>
      <c r="B383" s="46">
        <v>43481.833333332412</v>
      </c>
      <c r="C383" s="47">
        <f>Eingabe!G384</f>
        <v>4.3</v>
      </c>
      <c r="D383" s="77">
        <v>383</v>
      </c>
      <c r="E383" s="47"/>
      <c r="F383" s="25">
        <f t="shared" si="48"/>
        <v>6.41</v>
      </c>
      <c r="G383" s="25">
        <f>VLOOKUP(F383,'Spezifische Werte'!$B$2:$C$4002,2,FALSE)</f>
        <v>0.20539547091670399</v>
      </c>
      <c r="H383" s="25">
        <f t="shared" si="51"/>
        <v>410.790941833408</v>
      </c>
      <c r="J383" s="25">
        <f t="shared" si="49"/>
        <v>6.45</v>
      </c>
      <c r="K383" s="25">
        <f>VLOOKUP(J383,'Spezifische Werte'!$B$2:$C$4002,2,FALSE)</f>
        <v>0.20962714743593144</v>
      </c>
      <c r="L383" s="25">
        <f t="shared" si="52"/>
        <v>419.2542948718629</v>
      </c>
      <c r="R383" s="25">
        <v>381</v>
      </c>
      <c r="S383" s="25">
        <v>380</v>
      </c>
      <c r="T383" s="25">
        <f t="shared" si="56"/>
        <v>1.6240229134898696</v>
      </c>
      <c r="U383" s="25">
        <f t="shared" si="53"/>
        <v>1.6363037522596129</v>
      </c>
      <c r="W383" s="17">
        <f>Eingabe!H384</f>
        <v>280</v>
      </c>
      <c r="X383" s="17">
        <f t="shared" si="54"/>
        <v>2.8</v>
      </c>
      <c r="Y383" s="17">
        <f t="shared" si="55"/>
        <v>280</v>
      </c>
    </row>
    <row r="384" spans="1:25" x14ac:dyDescent="0.15">
      <c r="A384" s="82">
        <f t="shared" si="50"/>
        <v>1</v>
      </c>
      <c r="B384" s="46">
        <v>43481.875011574077</v>
      </c>
      <c r="C384" s="47">
        <f>Eingabe!G385</f>
        <v>4.9000000000000004</v>
      </c>
      <c r="D384" s="77">
        <v>384</v>
      </c>
      <c r="E384" s="47"/>
      <c r="F384" s="25">
        <f t="shared" si="48"/>
        <v>7.31</v>
      </c>
      <c r="G384" s="25">
        <f>VLOOKUP(F384,'Spezifische Werte'!$B$2:$C$4002,2,FALSE)</f>
        <v>0.3124426167174133</v>
      </c>
      <c r="H384" s="25">
        <f t="shared" si="51"/>
        <v>624.88523343482666</v>
      </c>
      <c r="J384" s="25">
        <f t="shared" si="49"/>
        <v>7.35</v>
      </c>
      <c r="K384" s="25">
        <f>VLOOKUP(J384,'Spezifische Werte'!$B$2:$C$4002,2,FALSE)</f>
        <v>0.31783439487629789</v>
      </c>
      <c r="L384" s="25">
        <f t="shared" si="52"/>
        <v>635.66878975259579</v>
      </c>
      <c r="R384" s="25">
        <v>382</v>
      </c>
      <c r="S384" s="25">
        <v>381</v>
      </c>
      <c r="T384" s="25">
        <f t="shared" si="56"/>
        <v>1.6240229134898696</v>
      </c>
      <c r="U384" s="25">
        <f t="shared" si="53"/>
        <v>1.6363037522596129</v>
      </c>
      <c r="W384" s="17">
        <f>Eingabe!H385</f>
        <v>278</v>
      </c>
      <c r="X384" s="17">
        <f t="shared" si="54"/>
        <v>2.78</v>
      </c>
      <c r="Y384" s="17">
        <f t="shared" si="55"/>
        <v>280</v>
      </c>
    </row>
    <row r="385" spans="1:25" x14ac:dyDescent="0.15">
      <c r="A385" s="82">
        <f t="shared" si="50"/>
        <v>1</v>
      </c>
      <c r="B385" s="46">
        <v>43481.91666666574</v>
      </c>
      <c r="C385" s="47">
        <f>Eingabe!G386</f>
        <v>4.9000000000000004</v>
      </c>
      <c r="D385" s="77">
        <v>385</v>
      </c>
      <c r="E385" s="47"/>
      <c r="F385" s="25">
        <f t="shared" si="48"/>
        <v>7.31</v>
      </c>
      <c r="G385" s="25">
        <f>VLOOKUP(F385,'Spezifische Werte'!$B$2:$C$4002,2,FALSE)</f>
        <v>0.3124426167174133</v>
      </c>
      <c r="H385" s="25">
        <f t="shared" si="51"/>
        <v>624.88523343482666</v>
      </c>
      <c r="J385" s="25">
        <f t="shared" si="49"/>
        <v>7.35</v>
      </c>
      <c r="K385" s="25">
        <f>VLOOKUP(J385,'Spezifische Werte'!$B$2:$C$4002,2,FALSE)</f>
        <v>0.31783439487629789</v>
      </c>
      <c r="L385" s="25">
        <f t="shared" si="52"/>
        <v>635.66878975259579</v>
      </c>
      <c r="R385" s="25">
        <v>383</v>
      </c>
      <c r="S385" s="25">
        <v>382</v>
      </c>
      <c r="T385" s="25">
        <f t="shared" si="56"/>
        <v>1.6240229134898696</v>
      </c>
      <c r="U385" s="25">
        <f t="shared" si="53"/>
        <v>1.6363037522596129</v>
      </c>
      <c r="W385" s="17">
        <f>Eingabe!H386</f>
        <v>279</v>
      </c>
      <c r="X385" s="17">
        <f t="shared" si="54"/>
        <v>2.79</v>
      </c>
      <c r="Y385" s="17">
        <f t="shared" si="55"/>
        <v>280</v>
      </c>
    </row>
    <row r="386" spans="1:25" x14ac:dyDescent="0.15">
      <c r="A386" s="82">
        <f t="shared" si="50"/>
        <v>1</v>
      </c>
      <c r="B386" s="46">
        <v>43481.958333332404</v>
      </c>
      <c r="C386" s="47">
        <f>Eingabe!G387</f>
        <v>4.9000000000000004</v>
      </c>
      <c r="D386" s="77">
        <v>386</v>
      </c>
      <c r="E386" s="47"/>
      <c r="F386" s="25">
        <f t="shared" si="48"/>
        <v>7.31</v>
      </c>
      <c r="G386" s="25">
        <f>VLOOKUP(F386,'Spezifische Werte'!$B$2:$C$4002,2,FALSE)</f>
        <v>0.3124426167174133</v>
      </c>
      <c r="H386" s="25">
        <f t="shared" si="51"/>
        <v>624.88523343482666</v>
      </c>
      <c r="J386" s="25">
        <f t="shared" si="49"/>
        <v>7.35</v>
      </c>
      <c r="K386" s="25">
        <f>VLOOKUP(J386,'Spezifische Werte'!$B$2:$C$4002,2,FALSE)</f>
        <v>0.31783439487629789</v>
      </c>
      <c r="L386" s="25">
        <f t="shared" si="52"/>
        <v>635.66878975259579</v>
      </c>
      <c r="R386" s="25">
        <v>384</v>
      </c>
      <c r="S386" s="25">
        <v>383</v>
      </c>
      <c r="T386" s="25">
        <f t="shared" si="56"/>
        <v>1.6240229134898696</v>
      </c>
      <c r="U386" s="25">
        <f t="shared" si="53"/>
        <v>1.6363037522596129</v>
      </c>
      <c r="W386" s="17">
        <f>Eingabe!H387</f>
        <v>289</v>
      </c>
      <c r="X386" s="17">
        <f t="shared" si="54"/>
        <v>2.89</v>
      </c>
      <c r="Y386" s="17">
        <f t="shared" si="55"/>
        <v>290</v>
      </c>
    </row>
    <row r="387" spans="1:25" x14ac:dyDescent="0.15">
      <c r="A387" s="82">
        <f t="shared" si="50"/>
        <v>1</v>
      </c>
      <c r="B387" s="46">
        <v>43482.000011574077</v>
      </c>
      <c r="C387" s="47">
        <f>Eingabe!G388</f>
        <v>4.9000000000000004</v>
      </c>
      <c r="D387" s="77">
        <v>387</v>
      </c>
      <c r="E387" s="47"/>
      <c r="F387" s="25">
        <f t="shared" ref="F387:F450" si="57">ROUND(C387*($O$4/$O$5)^$O$7,2)</f>
        <v>7.31</v>
      </c>
      <c r="G387" s="25">
        <f>VLOOKUP(F387,'Spezifische Werte'!$B$2:$C$4002,2,FALSE)</f>
        <v>0.3124426167174133</v>
      </c>
      <c r="H387" s="25">
        <f t="shared" si="51"/>
        <v>624.88523343482666</v>
      </c>
      <c r="J387" s="25">
        <f t="shared" ref="J387:J450" si="58">ROUND(C387*(LN($O$4/$O$8)/LN($O$5/$O$8)),2)</f>
        <v>7.35</v>
      </c>
      <c r="K387" s="25">
        <f>VLOOKUP(J387,'Spezifische Werte'!$B$2:$C$4002,2,FALSE)</f>
        <v>0.31783439487629789</v>
      </c>
      <c r="L387" s="25">
        <f t="shared" si="52"/>
        <v>635.66878975259579</v>
      </c>
      <c r="R387" s="25">
        <v>385</v>
      </c>
      <c r="S387" s="25">
        <v>384</v>
      </c>
      <c r="T387" s="25">
        <f t="shared" si="56"/>
        <v>1.6240229134898696</v>
      </c>
      <c r="U387" s="25">
        <f t="shared" si="53"/>
        <v>1.6363037522596129</v>
      </c>
      <c r="W387" s="17">
        <f>Eingabe!H388</f>
        <v>278</v>
      </c>
      <c r="X387" s="17">
        <f t="shared" si="54"/>
        <v>2.78</v>
      </c>
      <c r="Y387" s="17">
        <f t="shared" si="55"/>
        <v>280</v>
      </c>
    </row>
    <row r="388" spans="1:25" x14ac:dyDescent="0.15">
      <c r="A388" s="82">
        <f t="shared" ref="A388:A451" si="59">MONTH(B388)</f>
        <v>1</v>
      </c>
      <c r="B388" s="46">
        <v>43482.041666665733</v>
      </c>
      <c r="C388" s="47">
        <f>Eingabe!G389</f>
        <v>4.0999999999999996</v>
      </c>
      <c r="D388" s="77">
        <v>388</v>
      </c>
      <c r="E388" s="47"/>
      <c r="F388" s="25">
        <f t="shared" si="57"/>
        <v>6.12</v>
      </c>
      <c r="G388" s="25">
        <f>VLOOKUP(F388,'Spezifische Werte'!$B$2:$C$4002,2,FALSE)</f>
        <v>0.17636813552353289</v>
      </c>
      <c r="H388" s="25">
        <f t="shared" ref="H388:H451" si="60">G388*$O$9*1000</f>
        <v>352.73627104706577</v>
      </c>
      <c r="J388" s="25">
        <f t="shared" si="58"/>
        <v>6.15</v>
      </c>
      <c r="K388" s="25">
        <f>VLOOKUP(J388,'Spezifische Werte'!$B$2:$C$4002,2,FALSE)</f>
        <v>0.17921779013058811</v>
      </c>
      <c r="L388" s="25">
        <f t="shared" ref="L388:L451" si="61">K388*$O$9*1000</f>
        <v>358.4355802611762</v>
      </c>
      <c r="R388" s="25">
        <v>386</v>
      </c>
      <c r="S388" s="25">
        <v>385</v>
      </c>
      <c r="T388" s="25">
        <f t="shared" si="56"/>
        <v>1.6240229134898696</v>
      </c>
      <c r="U388" s="25">
        <f t="shared" ref="U388:U451" si="62">LARGE($L$3:$L$8762,R388)/1000</f>
        <v>1.6363037522596129</v>
      </c>
      <c r="W388" s="17">
        <f>Eingabe!H389</f>
        <v>288</v>
      </c>
      <c r="X388" s="17">
        <f t="shared" ref="X388:X451" si="63">W388/100</f>
        <v>2.88</v>
      </c>
      <c r="Y388" s="17">
        <f t="shared" ref="Y388:Y451" si="64">ROUND(X388,1)*100</f>
        <v>290</v>
      </c>
    </row>
    <row r="389" spans="1:25" x14ac:dyDescent="0.15">
      <c r="A389" s="82">
        <f t="shared" si="59"/>
        <v>1</v>
      </c>
      <c r="B389" s="46">
        <v>43482.083333332397</v>
      </c>
      <c r="C389" s="47">
        <f>Eingabe!G390</f>
        <v>4</v>
      </c>
      <c r="D389" s="77">
        <v>389</v>
      </c>
      <c r="E389" s="47"/>
      <c r="F389" s="25">
        <f t="shared" si="57"/>
        <v>5.97</v>
      </c>
      <c r="G389" s="25">
        <f>VLOOKUP(F389,'Spezifische Werte'!$B$2:$C$4002,2,FALSE)</f>
        <v>0.1627434603343155</v>
      </c>
      <c r="H389" s="25">
        <f t="shared" si="60"/>
        <v>325.486920668631</v>
      </c>
      <c r="J389" s="25">
        <f t="shared" si="58"/>
        <v>6</v>
      </c>
      <c r="K389" s="25">
        <f>VLOOKUP(J389,'Spezifische Werte'!$B$2:$C$4002,2,FALSE)</f>
        <v>0.16538134424295356</v>
      </c>
      <c r="L389" s="25">
        <f t="shared" si="61"/>
        <v>330.76268848590712</v>
      </c>
      <c r="R389" s="25">
        <v>387</v>
      </c>
      <c r="S389" s="25">
        <v>386</v>
      </c>
      <c r="T389" s="25">
        <f t="shared" si="56"/>
        <v>1.6240229134898696</v>
      </c>
      <c r="U389" s="25">
        <f t="shared" si="62"/>
        <v>1.6363037522596129</v>
      </c>
      <c r="W389" s="17">
        <f>Eingabe!H390</f>
        <v>288</v>
      </c>
      <c r="X389" s="17">
        <f t="shared" si="63"/>
        <v>2.88</v>
      </c>
      <c r="Y389" s="17">
        <f t="shared" si="64"/>
        <v>290</v>
      </c>
    </row>
    <row r="390" spans="1:25" x14ac:dyDescent="0.15">
      <c r="A390" s="82">
        <f t="shared" si="59"/>
        <v>1</v>
      </c>
      <c r="B390" s="46">
        <v>43482.125011574077</v>
      </c>
      <c r="C390" s="47">
        <f>Eingabe!G391</f>
        <v>3.9</v>
      </c>
      <c r="D390" s="77">
        <v>390</v>
      </c>
      <c r="E390" s="47"/>
      <c r="F390" s="25">
        <f t="shared" si="57"/>
        <v>5.82</v>
      </c>
      <c r="G390" s="25">
        <f>VLOOKUP(F390,'Spezifische Werte'!$B$2:$C$4002,2,FALSE)</f>
        <v>0.15015933791444183</v>
      </c>
      <c r="H390" s="25">
        <f t="shared" si="60"/>
        <v>300.31867582888367</v>
      </c>
      <c r="J390" s="25">
        <f t="shared" si="58"/>
        <v>5.85</v>
      </c>
      <c r="K390" s="25">
        <f>VLOOKUP(J390,'Spezifische Werte'!$B$2:$C$4002,2,FALSE)</f>
        <v>0.15260213064447356</v>
      </c>
      <c r="L390" s="25">
        <f t="shared" si="61"/>
        <v>305.20426128894712</v>
      </c>
      <c r="R390" s="25">
        <v>388</v>
      </c>
      <c r="S390" s="25">
        <v>387</v>
      </c>
      <c r="T390" s="25">
        <f t="shared" ref="T390:T453" si="65">LARGE($H$3:$H$8762,R390)/1000</f>
        <v>1.6240229134898696</v>
      </c>
      <c r="U390" s="25">
        <f t="shared" si="62"/>
        <v>1.6363037522596129</v>
      </c>
      <c r="W390" s="17">
        <f>Eingabe!H391</f>
        <v>289</v>
      </c>
      <c r="X390" s="17">
        <f t="shared" si="63"/>
        <v>2.89</v>
      </c>
      <c r="Y390" s="17">
        <f t="shared" si="64"/>
        <v>290</v>
      </c>
    </row>
    <row r="391" spans="1:25" x14ac:dyDescent="0.15">
      <c r="A391" s="82">
        <f t="shared" si="59"/>
        <v>1</v>
      </c>
      <c r="B391" s="46">
        <v>43482.166666665726</v>
      </c>
      <c r="C391" s="47">
        <f>Eingabe!G392</f>
        <v>3.8</v>
      </c>
      <c r="D391" s="77">
        <v>391</v>
      </c>
      <c r="E391" s="47"/>
      <c r="F391" s="25">
        <f t="shared" si="57"/>
        <v>5.67</v>
      </c>
      <c r="G391" s="25">
        <f>VLOOKUP(F391,'Spezifische Werte'!$B$2:$C$4002,2,FALSE)</f>
        <v>0.13840049448137109</v>
      </c>
      <c r="H391" s="25">
        <f t="shared" si="60"/>
        <v>276.80098896274217</v>
      </c>
      <c r="J391" s="25">
        <f t="shared" si="58"/>
        <v>5.7</v>
      </c>
      <c r="K391" s="25">
        <f>VLOOKUP(J391,'Spezifische Werte'!$B$2:$C$4002,2,FALSE)</f>
        <v>0.14069825500153915</v>
      </c>
      <c r="L391" s="25">
        <f t="shared" si="61"/>
        <v>281.39651000307828</v>
      </c>
      <c r="R391" s="25">
        <v>389</v>
      </c>
      <c r="S391" s="25">
        <v>388</v>
      </c>
      <c r="T391" s="25">
        <f t="shared" si="65"/>
        <v>1.6240229134898696</v>
      </c>
      <c r="U391" s="25">
        <f t="shared" si="62"/>
        <v>1.6363037522596129</v>
      </c>
      <c r="W391" s="17">
        <f>Eingabe!H392</f>
        <v>289</v>
      </c>
      <c r="X391" s="17">
        <f t="shared" si="63"/>
        <v>2.89</v>
      </c>
      <c r="Y391" s="17">
        <f t="shared" si="64"/>
        <v>290</v>
      </c>
    </row>
    <row r="392" spans="1:25" x14ac:dyDescent="0.15">
      <c r="A392" s="82">
        <f t="shared" si="59"/>
        <v>1</v>
      </c>
      <c r="B392" s="46">
        <v>43482.20833333239</v>
      </c>
      <c r="C392" s="47">
        <f>Eingabe!G393</f>
        <v>3.4</v>
      </c>
      <c r="D392" s="77">
        <v>392</v>
      </c>
      <c r="E392" s="47"/>
      <c r="F392" s="25">
        <f t="shared" si="57"/>
        <v>5.07</v>
      </c>
      <c r="G392" s="25">
        <f>VLOOKUP(F392,'Spezifische Werte'!$B$2:$C$4002,2,FALSE)</f>
        <v>9.6185977081711158E-2</v>
      </c>
      <c r="H392" s="25">
        <f t="shared" si="60"/>
        <v>192.37195416342232</v>
      </c>
      <c r="J392" s="25">
        <f t="shared" si="58"/>
        <v>5.0999999999999996</v>
      </c>
      <c r="K392" s="25">
        <f>VLOOKUP(J392,'Spezifische Werte'!$B$2:$C$4002,2,FALSE)</f>
        <v>9.8097213536623304E-2</v>
      </c>
      <c r="L392" s="25">
        <f t="shared" si="61"/>
        <v>196.1944270732466</v>
      </c>
      <c r="R392" s="25">
        <v>390</v>
      </c>
      <c r="S392" s="25">
        <v>389</v>
      </c>
      <c r="T392" s="25">
        <f t="shared" si="65"/>
        <v>1.6240229134898696</v>
      </c>
      <c r="U392" s="25">
        <f t="shared" si="62"/>
        <v>1.6363037522596129</v>
      </c>
      <c r="W392" s="17">
        <f>Eingabe!H393</f>
        <v>289</v>
      </c>
      <c r="X392" s="17">
        <f t="shared" si="63"/>
        <v>2.89</v>
      </c>
      <c r="Y392" s="17">
        <f t="shared" si="64"/>
        <v>290</v>
      </c>
    </row>
    <row r="393" spans="1:25" x14ac:dyDescent="0.15">
      <c r="A393" s="82">
        <f t="shared" si="59"/>
        <v>1</v>
      </c>
      <c r="B393" s="46">
        <v>43482.250011574077</v>
      </c>
      <c r="C393" s="47">
        <f>Eingabe!G394</f>
        <v>3.9</v>
      </c>
      <c r="D393" s="77">
        <v>393</v>
      </c>
      <c r="E393" s="47"/>
      <c r="F393" s="25">
        <f t="shared" si="57"/>
        <v>5.82</v>
      </c>
      <c r="G393" s="25">
        <f>VLOOKUP(F393,'Spezifische Werte'!$B$2:$C$4002,2,FALSE)</f>
        <v>0.15015933791444183</v>
      </c>
      <c r="H393" s="25">
        <f t="shared" si="60"/>
        <v>300.31867582888367</v>
      </c>
      <c r="J393" s="25">
        <f t="shared" si="58"/>
        <v>5.85</v>
      </c>
      <c r="K393" s="25">
        <f>VLOOKUP(J393,'Spezifische Werte'!$B$2:$C$4002,2,FALSE)</f>
        <v>0.15260213064447356</v>
      </c>
      <c r="L393" s="25">
        <f t="shared" si="61"/>
        <v>305.20426128894712</v>
      </c>
      <c r="R393" s="25">
        <v>391</v>
      </c>
      <c r="S393" s="25">
        <v>390</v>
      </c>
      <c r="T393" s="25">
        <f t="shared" si="65"/>
        <v>1.6240229134898696</v>
      </c>
      <c r="U393" s="25">
        <f t="shared" si="62"/>
        <v>1.6363037522596129</v>
      </c>
      <c r="W393" s="17">
        <f>Eingabe!H394</f>
        <v>288</v>
      </c>
      <c r="X393" s="17">
        <f t="shared" si="63"/>
        <v>2.88</v>
      </c>
      <c r="Y393" s="17">
        <f t="shared" si="64"/>
        <v>290</v>
      </c>
    </row>
    <row r="394" spans="1:25" x14ac:dyDescent="0.15">
      <c r="A394" s="82">
        <f t="shared" si="59"/>
        <v>1</v>
      </c>
      <c r="B394" s="46">
        <v>43482.291666665718</v>
      </c>
      <c r="C394" s="47">
        <f>Eingabe!G395</f>
        <v>4.3</v>
      </c>
      <c r="D394" s="77">
        <v>394</v>
      </c>
      <c r="E394" s="47"/>
      <c r="F394" s="25">
        <f t="shared" si="57"/>
        <v>6.41</v>
      </c>
      <c r="G394" s="25">
        <f>VLOOKUP(F394,'Spezifische Werte'!$B$2:$C$4002,2,FALSE)</f>
        <v>0.20539547091670399</v>
      </c>
      <c r="H394" s="25">
        <f t="shared" si="60"/>
        <v>410.790941833408</v>
      </c>
      <c r="J394" s="25">
        <f t="shared" si="58"/>
        <v>6.45</v>
      </c>
      <c r="K394" s="25">
        <f>VLOOKUP(J394,'Spezifische Werte'!$B$2:$C$4002,2,FALSE)</f>
        <v>0.20962714743593144</v>
      </c>
      <c r="L394" s="25">
        <f t="shared" si="61"/>
        <v>419.2542948718629</v>
      </c>
      <c r="R394" s="25">
        <v>392</v>
      </c>
      <c r="S394" s="25">
        <v>391</v>
      </c>
      <c r="T394" s="25">
        <f t="shared" si="65"/>
        <v>1.591679416727636</v>
      </c>
      <c r="U394" s="25">
        <f t="shared" si="62"/>
        <v>1.6048996442829031</v>
      </c>
      <c r="W394" s="17">
        <f>Eingabe!H395</f>
        <v>288</v>
      </c>
      <c r="X394" s="17">
        <f t="shared" si="63"/>
        <v>2.88</v>
      </c>
      <c r="Y394" s="17">
        <f t="shared" si="64"/>
        <v>290</v>
      </c>
    </row>
    <row r="395" spans="1:25" x14ac:dyDescent="0.15">
      <c r="A395" s="82">
        <f t="shared" si="59"/>
        <v>1</v>
      </c>
      <c r="B395" s="46">
        <v>43482.333333332383</v>
      </c>
      <c r="C395" s="47">
        <f>Eingabe!G396</f>
        <v>4.7</v>
      </c>
      <c r="D395" s="77">
        <v>395</v>
      </c>
      <c r="E395" s="47"/>
      <c r="F395" s="25">
        <f t="shared" si="57"/>
        <v>7.01</v>
      </c>
      <c r="G395" s="25">
        <f>VLOOKUP(F395,'Spezifische Werte'!$B$2:$C$4002,2,FALSE)</f>
        <v>0.27377270492189271</v>
      </c>
      <c r="H395" s="25">
        <f t="shared" si="60"/>
        <v>547.54540984378536</v>
      </c>
      <c r="J395" s="25">
        <f t="shared" si="58"/>
        <v>7.05</v>
      </c>
      <c r="K395" s="25">
        <f>VLOOKUP(J395,'Spezifische Werte'!$B$2:$C$4002,2,FALSE)</f>
        <v>0.27874593647894402</v>
      </c>
      <c r="L395" s="25">
        <f t="shared" si="61"/>
        <v>557.49187295788806</v>
      </c>
      <c r="R395" s="25">
        <v>393</v>
      </c>
      <c r="S395" s="25">
        <v>392</v>
      </c>
      <c r="T395" s="25">
        <f t="shared" si="65"/>
        <v>1.591679416727636</v>
      </c>
      <c r="U395" s="25">
        <f t="shared" si="62"/>
        <v>1.6048996442829031</v>
      </c>
      <c r="W395" s="17">
        <f>Eingabe!H396</f>
        <v>280</v>
      </c>
      <c r="X395" s="17">
        <f t="shared" si="63"/>
        <v>2.8</v>
      </c>
      <c r="Y395" s="17">
        <f t="shared" si="64"/>
        <v>280</v>
      </c>
    </row>
    <row r="396" spans="1:25" x14ac:dyDescent="0.15">
      <c r="A396" s="82">
        <f t="shared" si="59"/>
        <v>1</v>
      </c>
      <c r="B396" s="46">
        <v>43482.375011574077</v>
      </c>
      <c r="C396" s="47">
        <f>Eingabe!G397</f>
        <v>5.6</v>
      </c>
      <c r="D396" s="77">
        <v>396</v>
      </c>
      <c r="E396" s="47"/>
      <c r="F396" s="25">
        <f t="shared" si="57"/>
        <v>8.35</v>
      </c>
      <c r="G396" s="25">
        <f>VLOOKUP(F396,'Spezifische Werte'!$B$2:$C$4002,2,FALSE)</f>
        <v>0.46963573954984494</v>
      </c>
      <c r="H396" s="25">
        <f t="shared" si="60"/>
        <v>939.27147909968994</v>
      </c>
      <c r="J396" s="25">
        <f t="shared" si="58"/>
        <v>8.4</v>
      </c>
      <c r="K396" s="25">
        <f>VLOOKUP(J396,'Spezifische Werte'!$B$2:$C$4002,2,FALSE)</f>
        <v>0.47799983664408341</v>
      </c>
      <c r="L396" s="25">
        <f t="shared" si="61"/>
        <v>955.99967328816683</v>
      </c>
      <c r="R396" s="25">
        <v>394</v>
      </c>
      <c r="S396" s="25">
        <v>393</v>
      </c>
      <c r="T396" s="25">
        <f t="shared" si="65"/>
        <v>1.591679416727636</v>
      </c>
      <c r="U396" s="25">
        <f t="shared" si="62"/>
        <v>1.6048996442829031</v>
      </c>
      <c r="W396" s="17">
        <f>Eingabe!H397</f>
        <v>279</v>
      </c>
      <c r="X396" s="17">
        <f t="shared" si="63"/>
        <v>2.79</v>
      </c>
      <c r="Y396" s="17">
        <f t="shared" si="64"/>
        <v>280</v>
      </c>
    </row>
    <row r="397" spans="1:25" x14ac:dyDescent="0.15">
      <c r="A397" s="82">
        <f t="shared" si="59"/>
        <v>1</v>
      </c>
      <c r="B397" s="46">
        <v>43482.416666665711</v>
      </c>
      <c r="C397" s="47">
        <f>Eingabe!G398</f>
        <v>4.0999999999999996</v>
      </c>
      <c r="D397" s="77">
        <v>397</v>
      </c>
      <c r="E397" s="47"/>
      <c r="F397" s="25">
        <f t="shared" si="57"/>
        <v>6.12</v>
      </c>
      <c r="G397" s="25">
        <f>VLOOKUP(F397,'Spezifische Werte'!$B$2:$C$4002,2,FALSE)</f>
        <v>0.17636813552353289</v>
      </c>
      <c r="H397" s="25">
        <f t="shared" si="60"/>
        <v>352.73627104706577</v>
      </c>
      <c r="J397" s="25">
        <f t="shared" si="58"/>
        <v>6.15</v>
      </c>
      <c r="K397" s="25">
        <f>VLOOKUP(J397,'Spezifische Werte'!$B$2:$C$4002,2,FALSE)</f>
        <v>0.17921779013058811</v>
      </c>
      <c r="L397" s="25">
        <f t="shared" si="61"/>
        <v>358.4355802611762</v>
      </c>
      <c r="R397" s="25">
        <v>395</v>
      </c>
      <c r="S397" s="25">
        <v>394</v>
      </c>
      <c r="T397" s="25">
        <f t="shared" si="65"/>
        <v>1.591679416727636</v>
      </c>
      <c r="U397" s="25">
        <f t="shared" si="62"/>
        <v>1.6048996442829031</v>
      </c>
      <c r="W397" s="17">
        <f>Eingabe!H398</f>
        <v>278</v>
      </c>
      <c r="X397" s="17">
        <f t="shared" si="63"/>
        <v>2.78</v>
      </c>
      <c r="Y397" s="17">
        <f t="shared" si="64"/>
        <v>280</v>
      </c>
    </row>
    <row r="398" spans="1:25" x14ac:dyDescent="0.15">
      <c r="A398" s="82">
        <f t="shared" si="59"/>
        <v>1</v>
      </c>
      <c r="B398" s="46">
        <v>43482.458333332375</v>
      </c>
      <c r="C398" s="47">
        <f>Eingabe!G399</f>
        <v>4.2</v>
      </c>
      <c r="D398" s="77">
        <v>398</v>
      </c>
      <c r="E398" s="47"/>
      <c r="F398" s="25">
        <f t="shared" si="57"/>
        <v>6.27</v>
      </c>
      <c r="G398" s="25">
        <f>VLOOKUP(F398,'Spezifische Werte'!$B$2:$C$4002,2,FALSE)</f>
        <v>0.19098980973438914</v>
      </c>
      <c r="H398" s="25">
        <f t="shared" si="60"/>
        <v>381.97961946877831</v>
      </c>
      <c r="J398" s="25">
        <f t="shared" si="58"/>
        <v>6.3</v>
      </c>
      <c r="K398" s="25">
        <f>VLOOKUP(J398,'Spezifische Werte'!$B$2:$C$4002,2,FALSE)</f>
        <v>0.19401976060055698</v>
      </c>
      <c r="L398" s="25">
        <f t="shared" si="61"/>
        <v>388.03952120111398</v>
      </c>
      <c r="R398" s="25">
        <v>396</v>
      </c>
      <c r="S398" s="25">
        <v>395</v>
      </c>
      <c r="T398" s="25">
        <f t="shared" si="65"/>
        <v>1.591679416727636</v>
      </c>
      <c r="U398" s="25">
        <f t="shared" si="62"/>
        <v>1.6048996442829031</v>
      </c>
      <c r="W398" s="17">
        <f>Eingabe!H399</f>
        <v>267</v>
      </c>
      <c r="X398" s="17">
        <f t="shared" si="63"/>
        <v>2.67</v>
      </c>
      <c r="Y398" s="17">
        <f t="shared" si="64"/>
        <v>270</v>
      </c>
    </row>
    <row r="399" spans="1:25" x14ac:dyDescent="0.15">
      <c r="A399" s="82">
        <f t="shared" si="59"/>
        <v>1</v>
      </c>
      <c r="B399" s="46">
        <v>43482.500011574077</v>
      </c>
      <c r="C399" s="47">
        <f>Eingabe!G400</f>
        <v>3.8</v>
      </c>
      <c r="D399" s="77">
        <v>399</v>
      </c>
      <c r="E399" s="47"/>
      <c r="F399" s="25">
        <f t="shared" si="57"/>
        <v>5.67</v>
      </c>
      <c r="G399" s="25">
        <f>VLOOKUP(F399,'Spezifische Werte'!$B$2:$C$4002,2,FALSE)</f>
        <v>0.13840049448137109</v>
      </c>
      <c r="H399" s="25">
        <f t="shared" si="60"/>
        <v>276.80098896274217</v>
      </c>
      <c r="J399" s="25">
        <f t="shared" si="58"/>
        <v>5.7</v>
      </c>
      <c r="K399" s="25">
        <f>VLOOKUP(J399,'Spezifische Werte'!$B$2:$C$4002,2,FALSE)</f>
        <v>0.14069825500153915</v>
      </c>
      <c r="L399" s="25">
        <f t="shared" si="61"/>
        <v>281.39651000307828</v>
      </c>
      <c r="R399" s="25">
        <v>397</v>
      </c>
      <c r="S399" s="25">
        <v>396</v>
      </c>
      <c r="T399" s="25">
        <f t="shared" si="65"/>
        <v>1.591679416727636</v>
      </c>
      <c r="U399" s="25">
        <f t="shared" si="62"/>
        <v>1.6048996442829031</v>
      </c>
      <c r="W399" s="17">
        <f>Eingabe!H400</f>
        <v>269</v>
      </c>
      <c r="X399" s="17">
        <f t="shared" si="63"/>
        <v>2.69</v>
      </c>
      <c r="Y399" s="17">
        <f t="shared" si="64"/>
        <v>270</v>
      </c>
    </row>
    <row r="400" spans="1:25" x14ac:dyDescent="0.15">
      <c r="A400" s="82">
        <f t="shared" si="59"/>
        <v>1</v>
      </c>
      <c r="B400" s="46">
        <v>43482.541666665704</v>
      </c>
      <c r="C400" s="47">
        <f>Eingabe!G401</f>
        <v>3.8</v>
      </c>
      <c r="D400" s="77">
        <v>400</v>
      </c>
      <c r="E400" s="47"/>
      <c r="F400" s="25">
        <f t="shared" si="57"/>
        <v>5.67</v>
      </c>
      <c r="G400" s="25">
        <f>VLOOKUP(F400,'Spezifische Werte'!$B$2:$C$4002,2,FALSE)</f>
        <v>0.13840049448137109</v>
      </c>
      <c r="H400" s="25">
        <f t="shared" si="60"/>
        <v>276.80098896274217</v>
      </c>
      <c r="J400" s="25">
        <f t="shared" si="58"/>
        <v>5.7</v>
      </c>
      <c r="K400" s="25">
        <f>VLOOKUP(J400,'Spezifische Werte'!$B$2:$C$4002,2,FALSE)</f>
        <v>0.14069825500153915</v>
      </c>
      <c r="L400" s="25">
        <f t="shared" si="61"/>
        <v>281.39651000307828</v>
      </c>
      <c r="R400" s="25">
        <v>398</v>
      </c>
      <c r="S400" s="25">
        <v>397</v>
      </c>
      <c r="T400" s="25">
        <f t="shared" si="65"/>
        <v>1.591679416727636</v>
      </c>
      <c r="U400" s="25">
        <f t="shared" si="62"/>
        <v>1.6048996442829031</v>
      </c>
      <c r="W400" s="17">
        <f>Eingabe!H401</f>
        <v>279</v>
      </c>
      <c r="X400" s="17">
        <f t="shared" si="63"/>
        <v>2.79</v>
      </c>
      <c r="Y400" s="17">
        <f t="shared" si="64"/>
        <v>280</v>
      </c>
    </row>
    <row r="401" spans="1:25" x14ac:dyDescent="0.15">
      <c r="A401" s="82">
        <f t="shared" si="59"/>
        <v>1</v>
      </c>
      <c r="B401" s="46">
        <v>43482.583333332368</v>
      </c>
      <c r="C401" s="47">
        <f>Eingabe!G402</f>
        <v>4.2</v>
      </c>
      <c r="D401" s="77">
        <v>401</v>
      </c>
      <c r="E401" s="47"/>
      <c r="F401" s="25">
        <f t="shared" si="57"/>
        <v>6.27</v>
      </c>
      <c r="G401" s="25">
        <f>VLOOKUP(F401,'Spezifische Werte'!$B$2:$C$4002,2,FALSE)</f>
        <v>0.19098980973438914</v>
      </c>
      <c r="H401" s="25">
        <f t="shared" si="60"/>
        <v>381.97961946877831</v>
      </c>
      <c r="J401" s="25">
        <f t="shared" si="58"/>
        <v>6.3</v>
      </c>
      <c r="K401" s="25">
        <f>VLOOKUP(J401,'Spezifische Werte'!$B$2:$C$4002,2,FALSE)</f>
        <v>0.19401976060055698</v>
      </c>
      <c r="L401" s="25">
        <f t="shared" si="61"/>
        <v>388.03952120111398</v>
      </c>
      <c r="R401" s="25">
        <v>399</v>
      </c>
      <c r="S401" s="25">
        <v>398</v>
      </c>
      <c r="T401" s="25">
        <f t="shared" si="65"/>
        <v>1.591679416727636</v>
      </c>
      <c r="U401" s="25">
        <f t="shared" si="62"/>
        <v>1.6048996442829031</v>
      </c>
      <c r="W401" s="17">
        <f>Eingabe!H402</f>
        <v>270</v>
      </c>
      <c r="X401" s="17">
        <f t="shared" si="63"/>
        <v>2.7</v>
      </c>
      <c r="Y401" s="17">
        <f t="shared" si="64"/>
        <v>270</v>
      </c>
    </row>
    <row r="402" spans="1:25" x14ac:dyDescent="0.15">
      <c r="A402" s="82">
        <f t="shared" si="59"/>
        <v>1</v>
      </c>
      <c r="B402" s="46">
        <v>43482.625011574077</v>
      </c>
      <c r="C402" s="47">
        <f>Eingabe!G403</f>
        <v>4.5</v>
      </c>
      <c r="D402" s="77">
        <v>402</v>
      </c>
      <c r="E402" s="47"/>
      <c r="F402" s="25">
        <f t="shared" si="57"/>
        <v>6.71</v>
      </c>
      <c r="G402" s="25">
        <f>VLOOKUP(F402,'Spezifische Werte'!$B$2:$C$4002,2,FALSE)</f>
        <v>0.23821819652236836</v>
      </c>
      <c r="H402" s="25">
        <f t="shared" si="60"/>
        <v>476.43639304473675</v>
      </c>
      <c r="J402" s="25">
        <f t="shared" si="58"/>
        <v>6.75</v>
      </c>
      <c r="K402" s="25">
        <f>VLOOKUP(J402,'Spezifische Werte'!$B$2:$C$4002,2,FALSE)</f>
        <v>0.24279032681735657</v>
      </c>
      <c r="L402" s="25">
        <f t="shared" si="61"/>
        <v>485.58065363471314</v>
      </c>
      <c r="R402" s="25">
        <v>400</v>
      </c>
      <c r="S402" s="25">
        <v>399</v>
      </c>
      <c r="T402" s="25">
        <f t="shared" si="65"/>
        <v>1.591679416727636</v>
      </c>
      <c r="U402" s="25">
        <f t="shared" si="62"/>
        <v>1.6048996442829031</v>
      </c>
      <c r="W402" s="17">
        <f>Eingabe!H403</f>
        <v>278</v>
      </c>
      <c r="X402" s="17">
        <f t="shared" si="63"/>
        <v>2.78</v>
      </c>
      <c r="Y402" s="17">
        <f t="shared" si="64"/>
        <v>280</v>
      </c>
    </row>
    <row r="403" spans="1:25" x14ac:dyDescent="0.15">
      <c r="A403" s="82">
        <f t="shared" si="59"/>
        <v>1</v>
      </c>
      <c r="B403" s="46">
        <v>43482.666666665697</v>
      </c>
      <c r="C403" s="47">
        <f>Eingabe!G404</f>
        <v>4.0999999999999996</v>
      </c>
      <c r="D403" s="77">
        <v>403</v>
      </c>
      <c r="E403" s="47"/>
      <c r="F403" s="25">
        <f t="shared" si="57"/>
        <v>6.12</v>
      </c>
      <c r="G403" s="25">
        <f>VLOOKUP(F403,'Spezifische Werte'!$B$2:$C$4002,2,FALSE)</f>
        <v>0.17636813552353289</v>
      </c>
      <c r="H403" s="25">
        <f t="shared" si="60"/>
        <v>352.73627104706577</v>
      </c>
      <c r="J403" s="25">
        <f t="shared" si="58"/>
        <v>6.15</v>
      </c>
      <c r="K403" s="25">
        <f>VLOOKUP(J403,'Spezifische Werte'!$B$2:$C$4002,2,FALSE)</f>
        <v>0.17921779013058811</v>
      </c>
      <c r="L403" s="25">
        <f t="shared" si="61"/>
        <v>358.4355802611762</v>
      </c>
      <c r="R403" s="25">
        <v>401</v>
      </c>
      <c r="S403" s="25">
        <v>400</v>
      </c>
      <c r="T403" s="25">
        <f t="shared" si="65"/>
        <v>1.591679416727636</v>
      </c>
      <c r="U403" s="25">
        <f t="shared" si="62"/>
        <v>1.6048996442829031</v>
      </c>
      <c r="W403" s="17">
        <f>Eingabe!H404</f>
        <v>269</v>
      </c>
      <c r="X403" s="17">
        <f t="shared" si="63"/>
        <v>2.69</v>
      </c>
      <c r="Y403" s="17">
        <f t="shared" si="64"/>
        <v>270</v>
      </c>
    </row>
    <row r="404" spans="1:25" x14ac:dyDescent="0.15">
      <c r="A404" s="82">
        <f t="shared" si="59"/>
        <v>1</v>
      </c>
      <c r="B404" s="46">
        <v>43482.708333332361</v>
      </c>
      <c r="C404" s="47">
        <f>Eingabe!G405</f>
        <v>4.5</v>
      </c>
      <c r="D404" s="77">
        <v>404</v>
      </c>
      <c r="E404" s="47"/>
      <c r="F404" s="25">
        <f t="shared" si="57"/>
        <v>6.71</v>
      </c>
      <c r="G404" s="25">
        <f>VLOOKUP(F404,'Spezifische Werte'!$B$2:$C$4002,2,FALSE)</f>
        <v>0.23821819652236836</v>
      </c>
      <c r="H404" s="25">
        <f t="shared" si="60"/>
        <v>476.43639304473675</v>
      </c>
      <c r="J404" s="25">
        <f t="shared" si="58"/>
        <v>6.75</v>
      </c>
      <c r="K404" s="25">
        <f>VLOOKUP(J404,'Spezifische Werte'!$B$2:$C$4002,2,FALSE)</f>
        <v>0.24279032681735657</v>
      </c>
      <c r="L404" s="25">
        <f t="shared" si="61"/>
        <v>485.58065363471314</v>
      </c>
      <c r="R404" s="25">
        <v>402</v>
      </c>
      <c r="S404" s="25">
        <v>401</v>
      </c>
      <c r="T404" s="25">
        <f t="shared" si="65"/>
        <v>1.591679416727636</v>
      </c>
      <c r="U404" s="25">
        <f t="shared" si="62"/>
        <v>1.6048996442829031</v>
      </c>
      <c r="W404" s="17">
        <f>Eingabe!H405</f>
        <v>279</v>
      </c>
      <c r="X404" s="17">
        <f t="shared" si="63"/>
        <v>2.79</v>
      </c>
      <c r="Y404" s="17">
        <f t="shared" si="64"/>
        <v>280</v>
      </c>
    </row>
    <row r="405" spans="1:25" x14ac:dyDescent="0.15">
      <c r="A405" s="82">
        <f t="shared" si="59"/>
        <v>1</v>
      </c>
      <c r="B405" s="46">
        <v>43482.750011574077</v>
      </c>
      <c r="C405" s="47">
        <f>Eingabe!G406</f>
        <v>4.4000000000000004</v>
      </c>
      <c r="D405" s="77">
        <v>405</v>
      </c>
      <c r="E405" s="47"/>
      <c r="F405" s="25">
        <f t="shared" si="57"/>
        <v>6.56</v>
      </c>
      <c r="G405" s="25">
        <f>VLOOKUP(F405,'Spezifische Werte'!$B$2:$C$4002,2,FALSE)</f>
        <v>0.2214941246302857</v>
      </c>
      <c r="H405" s="25">
        <f t="shared" si="60"/>
        <v>442.98824926057142</v>
      </c>
      <c r="J405" s="25">
        <f t="shared" si="58"/>
        <v>6.6</v>
      </c>
      <c r="K405" s="25">
        <f>VLOOKUP(J405,'Spezifische Werte'!$B$2:$C$4002,2,FALSE)</f>
        <v>0.22589088814664299</v>
      </c>
      <c r="L405" s="25">
        <f t="shared" si="61"/>
        <v>451.78177629328599</v>
      </c>
      <c r="R405" s="25">
        <v>403</v>
      </c>
      <c r="S405" s="25">
        <v>402</v>
      </c>
      <c r="T405" s="25">
        <f t="shared" si="65"/>
        <v>1.591679416727636</v>
      </c>
      <c r="U405" s="25">
        <f t="shared" si="62"/>
        <v>1.6048996442829031</v>
      </c>
      <c r="W405" s="17">
        <f>Eingabe!H406</f>
        <v>270</v>
      </c>
      <c r="X405" s="17">
        <f t="shared" si="63"/>
        <v>2.7</v>
      </c>
      <c r="Y405" s="17">
        <f t="shared" si="64"/>
        <v>270</v>
      </c>
    </row>
    <row r="406" spans="1:25" x14ac:dyDescent="0.15">
      <c r="A406" s="82">
        <f t="shared" si="59"/>
        <v>1</v>
      </c>
      <c r="B406" s="46">
        <v>43482.791666665689</v>
      </c>
      <c r="C406" s="47">
        <f>Eingabe!G407</f>
        <v>4.0999999999999996</v>
      </c>
      <c r="D406" s="77">
        <v>406</v>
      </c>
      <c r="E406" s="47"/>
      <c r="F406" s="25">
        <f t="shared" si="57"/>
        <v>6.12</v>
      </c>
      <c r="G406" s="25">
        <f>VLOOKUP(F406,'Spezifische Werte'!$B$2:$C$4002,2,FALSE)</f>
        <v>0.17636813552353289</v>
      </c>
      <c r="H406" s="25">
        <f t="shared" si="60"/>
        <v>352.73627104706577</v>
      </c>
      <c r="J406" s="25">
        <f t="shared" si="58"/>
        <v>6.15</v>
      </c>
      <c r="K406" s="25">
        <f>VLOOKUP(J406,'Spezifische Werte'!$B$2:$C$4002,2,FALSE)</f>
        <v>0.17921779013058811</v>
      </c>
      <c r="L406" s="25">
        <f t="shared" si="61"/>
        <v>358.4355802611762</v>
      </c>
      <c r="R406" s="25">
        <v>404</v>
      </c>
      <c r="S406" s="25">
        <v>403</v>
      </c>
      <c r="T406" s="25">
        <f t="shared" si="65"/>
        <v>1.591679416727636</v>
      </c>
      <c r="U406" s="25">
        <f t="shared" si="62"/>
        <v>1.6048996442829031</v>
      </c>
      <c r="W406" s="17">
        <f>Eingabe!H407</f>
        <v>280</v>
      </c>
      <c r="X406" s="17">
        <f t="shared" si="63"/>
        <v>2.8</v>
      </c>
      <c r="Y406" s="17">
        <f t="shared" si="64"/>
        <v>280</v>
      </c>
    </row>
    <row r="407" spans="1:25" x14ac:dyDescent="0.15">
      <c r="A407" s="82">
        <f t="shared" si="59"/>
        <v>1</v>
      </c>
      <c r="B407" s="46">
        <v>43482.833333332354</v>
      </c>
      <c r="C407" s="47">
        <f>Eingabe!G408</f>
        <v>3.3</v>
      </c>
      <c r="D407" s="77">
        <v>407</v>
      </c>
      <c r="E407" s="47"/>
      <c r="F407" s="25">
        <f t="shared" si="57"/>
        <v>4.92</v>
      </c>
      <c r="G407" s="25">
        <f>VLOOKUP(F407,'Spezifische Werte'!$B$2:$C$4002,2,FALSE)</f>
        <v>8.7079957720259088E-2</v>
      </c>
      <c r="H407" s="25">
        <f t="shared" si="60"/>
        <v>174.15991544051818</v>
      </c>
      <c r="J407" s="25">
        <f t="shared" si="58"/>
        <v>4.95</v>
      </c>
      <c r="K407" s="25">
        <f>VLOOKUP(J407,'Spezifische Werte'!$B$2:$C$4002,2,FALSE)</f>
        <v>8.884038911585862E-2</v>
      </c>
      <c r="L407" s="25">
        <f t="shared" si="61"/>
        <v>177.68077823171723</v>
      </c>
      <c r="R407" s="25">
        <v>405</v>
      </c>
      <c r="S407" s="25">
        <v>404</v>
      </c>
      <c r="T407" s="25">
        <f t="shared" si="65"/>
        <v>1.591679416727636</v>
      </c>
      <c r="U407" s="25">
        <f t="shared" si="62"/>
        <v>1.6048996442829031</v>
      </c>
      <c r="W407" s="17">
        <f>Eingabe!H408</f>
        <v>271</v>
      </c>
      <c r="X407" s="17">
        <f t="shared" si="63"/>
        <v>2.71</v>
      </c>
      <c r="Y407" s="17">
        <f t="shared" si="64"/>
        <v>270</v>
      </c>
    </row>
    <row r="408" spans="1:25" x14ac:dyDescent="0.15">
      <c r="A408" s="82">
        <f t="shared" si="59"/>
        <v>1</v>
      </c>
      <c r="B408" s="46">
        <v>43482.875011574077</v>
      </c>
      <c r="C408" s="47">
        <f>Eingabe!G409</f>
        <v>3.4</v>
      </c>
      <c r="D408" s="77">
        <v>408</v>
      </c>
      <c r="E408" s="47"/>
      <c r="F408" s="25">
        <f t="shared" si="57"/>
        <v>5.07</v>
      </c>
      <c r="G408" s="25">
        <f>VLOOKUP(F408,'Spezifische Werte'!$B$2:$C$4002,2,FALSE)</f>
        <v>9.6185977081711158E-2</v>
      </c>
      <c r="H408" s="25">
        <f t="shared" si="60"/>
        <v>192.37195416342232</v>
      </c>
      <c r="J408" s="25">
        <f t="shared" si="58"/>
        <v>5.0999999999999996</v>
      </c>
      <c r="K408" s="25">
        <f>VLOOKUP(J408,'Spezifische Werte'!$B$2:$C$4002,2,FALSE)</f>
        <v>9.8097213536623304E-2</v>
      </c>
      <c r="L408" s="25">
        <f t="shared" si="61"/>
        <v>196.1944270732466</v>
      </c>
      <c r="R408" s="25">
        <v>406</v>
      </c>
      <c r="S408" s="25">
        <v>405</v>
      </c>
      <c r="T408" s="25">
        <f t="shared" si="65"/>
        <v>1.591679416727636</v>
      </c>
      <c r="U408" s="25">
        <f t="shared" si="62"/>
        <v>1.6048996442829031</v>
      </c>
      <c r="W408" s="17">
        <f>Eingabe!H409</f>
        <v>271</v>
      </c>
      <c r="X408" s="17">
        <f t="shared" si="63"/>
        <v>2.71</v>
      </c>
      <c r="Y408" s="17">
        <f t="shared" si="64"/>
        <v>270</v>
      </c>
    </row>
    <row r="409" spans="1:25" x14ac:dyDescent="0.15">
      <c r="A409" s="82">
        <f t="shared" si="59"/>
        <v>1</v>
      </c>
      <c r="B409" s="46">
        <v>43482.916666665682</v>
      </c>
      <c r="C409" s="47">
        <f>Eingabe!G410</f>
        <v>3.5</v>
      </c>
      <c r="D409" s="77">
        <v>409</v>
      </c>
      <c r="E409" s="47"/>
      <c r="F409" s="25">
        <f t="shared" si="57"/>
        <v>5.22</v>
      </c>
      <c r="G409" s="25">
        <f>VLOOKUP(F409,'Spezifische Werte'!$B$2:$C$4002,2,FALSE)</f>
        <v>0.10600726326582303</v>
      </c>
      <c r="H409" s="25">
        <f t="shared" si="60"/>
        <v>212.01452653164606</v>
      </c>
      <c r="J409" s="25">
        <f t="shared" si="58"/>
        <v>5.25</v>
      </c>
      <c r="K409" s="25">
        <f>VLOOKUP(J409,'Spezifische Werte'!$B$2:$C$4002,2,FALSE)</f>
        <v>0.10804502827355937</v>
      </c>
      <c r="L409" s="25">
        <f t="shared" si="61"/>
        <v>216.09005654711873</v>
      </c>
      <c r="R409" s="25">
        <v>407</v>
      </c>
      <c r="S409" s="25">
        <v>406</v>
      </c>
      <c r="T409" s="25">
        <f t="shared" si="65"/>
        <v>1.591679416727636</v>
      </c>
      <c r="U409" s="25">
        <f t="shared" si="62"/>
        <v>1.6048996442829031</v>
      </c>
      <c r="W409" s="17">
        <f>Eingabe!H410</f>
        <v>261</v>
      </c>
      <c r="X409" s="17">
        <f t="shared" si="63"/>
        <v>2.61</v>
      </c>
      <c r="Y409" s="17">
        <f t="shared" si="64"/>
        <v>260</v>
      </c>
    </row>
    <row r="410" spans="1:25" x14ac:dyDescent="0.15">
      <c r="A410" s="82">
        <f t="shared" si="59"/>
        <v>1</v>
      </c>
      <c r="B410" s="46">
        <v>43482.958333332346</v>
      </c>
      <c r="C410" s="47">
        <f>Eingabe!G411</f>
        <v>3.3</v>
      </c>
      <c r="D410" s="77">
        <v>410</v>
      </c>
      <c r="E410" s="47"/>
      <c r="F410" s="25">
        <f t="shared" si="57"/>
        <v>4.92</v>
      </c>
      <c r="G410" s="25">
        <f>VLOOKUP(F410,'Spezifische Werte'!$B$2:$C$4002,2,FALSE)</f>
        <v>8.7079957720259088E-2</v>
      </c>
      <c r="H410" s="25">
        <f t="shared" si="60"/>
        <v>174.15991544051818</v>
      </c>
      <c r="J410" s="25">
        <f t="shared" si="58"/>
        <v>4.95</v>
      </c>
      <c r="K410" s="25">
        <f>VLOOKUP(J410,'Spezifische Werte'!$B$2:$C$4002,2,FALSE)</f>
        <v>8.884038911585862E-2</v>
      </c>
      <c r="L410" s="25">
        <f t="shared" si="61"/>
        <v>177.68077823171723</v>
      </c>
      <c r="R410" s="25">
        <v>408</v>
      </c>
      <c r="S410" s="25">
        <v>407</v>
      </c>
      <c r="T410" s="25">
        <f t="shared" si="65"/>
        <v>1.591679416727636</v>
      </c>
      <c r="U410" s="25">
        <f t="shared" si="62"/>
        <v>1.6048996442829031</v>
      </c>
      <c r="W410" s="17">
        <f>Eingabe!H411</f>
        <v>251</v>
      </c>
      <c r="X410" s="17">
        <f t="shared" si="63"/>
        <v>2.5099999999999998</v>
      </c>
      <c r="Y410" s="17">
        <f t="shared" si="64"/>
        <v>250</v>
      </c>
    </row>
    <row r="411" spans="1:25" x14ac:dyDescent="0.15">
      <c r="A411" s="82">
        <f t="shared" si="59"/>
        <v>1</v>
      </c>
      <c r="B411" s="46">
        <v>43483.000011574077</v>
      </c>
      <c r="C411" s="47">
        <f>Eingabe!G412</f>
        <v>3.3</v>
      </c>
      <c r="D411" s="77">
        <v>411</v>
      </c>
      <c r="E411" s="47"/>
      <c r="F411" s="25">
        <f t="shared" si="57"/>
        <v>4.92</v>
      </c>
      <c r="G411" s="25">
        <f>VLOOKUP(F411,'Spezifische Werte'!$B$2:$C$4002,2,FALSE)</f>
        <v>8.7079957720259088E-2</v>
      </c>
      <c r="H411" s="25">
        <f t="shared" si="60"/>
        <v>174.15991544051818</v>
      </c>
      <c r="J411" s="25">
        <f t="shared" si="58"/>
        <v>4.95</v>
      </c>
      <c r="K411" s="25">
        <f>VLOOKUP(J411,'Spezifische Werte'!$B$2:$C$4002,2,FALSE)</f>
        <v>8.884038911585862E-2</v>
      </c>
      <c r="L411" s="25">
        <f t="shared" si="61"/>
        <v>177.68077823171723</v>
      </c>
      <c r="R411" s="25">
        <v>409</v>
      </c>
      <c r="S411" s="25">
        <v>408</v>
      </c>
      <c r="T411" s="25">
        <f t="shared" si="65"/>
        <v>1.591679416727636</v>
      </c>
      <c r="U411" s="25">
        <f t="shared" si="62"/>
        <v>1.6048996442829031</v>
      </c>
      <c r="W411" s="17">
        <f>Eingabe!H412</f>
        <v>250</v>
      </c>
      <c r="X411" s="17">
        <f t="shared" si="63"/>
        <v>2.5</v>
      </c>
      <c r="Y411" s="17">
        <f t="shared" si="64"/>
        <v>250</v>
      </c>
    </row>
    <row r="412" spans="1:25" x14ac:dyDescent="0.15">
      <c r="A412" s="82">
        <f t="shared" si="59"/>
        <v>1</v>
      </c>
      <c r="B412" s="46">
        <v>43483.041666665675</v>
      </c>
      <c r="C412" s="47">
        <f>Eingabe!G413</f>
        <v>3.5</v>
      </c>
      <c r="D412" s="77">
        <v>412</v>
      </c>
      <c r="E412" s="47"/>
      <c r="F412" s="25">
        <f t="shared" si="57"/>
        <v>5.22</v>
      </c>
      <c r="G412" s="25">
        <f>VLOOKUP(F412,'Spezifische Werte'!$B$2:$C$4002,2,FALSE)</f>
        <v>0.10600726326582303</v>
      </c>
      <c r="H412" s="25">
        <f t="shared" si="60"/>
        <v>212.01452653164606</v>
      </c>
      <c r="J412" s="25">
        <f t="shared" si="58"/>
        <v>5.25</v>
      </c>
      <c r="K412" s="25">
        <f>VLOOKUP(J412,'Spezifische Werte'!$B$2:$C$4002,2,FALSE)</f>
        <v>0.10804502827355937</v>
      </c>
      <c r="L412" s="25">
        <f t="shared" si="61"/>
        <v>216.09005654711873</v>
      </c>
      <c r="R412" s="25">
        <v>410</v>
      </c>
      <c r="S412" s="25">
        <v>409</v>
      </c>
      <c r="T412" s="25">
        <f t="shared" si="65"/>
        <v>1.591679416727636</v>
      </c>
      <c r="U412" s="25">
        <f t="shared" si="62"/>
        <v>1.6048996442829031</v>
      </c>
      <c r="W412" s="17">
        <f>Eingabe!H413</f>
        <v>248</v>
      </c>
      <c r="X412" s="17">
        <f t="shared" si="63"/>
        <v>2.48</v>
      </c>
      <c r="Y412" s="17">
        <f t="shared" si="64"/>
        <v>250</v>
      </c>
    </row>
    <row r="413" spans="1:25" x14ac:dyDescent="0.15">
      <c r="A413" s="82">
        <f t="shared" si="59"/>
        <v>1</v>
      </c>
      <c r="B413" s="46">
        <v>43483.083333332339</v>
      </c>
      <c r="C413" s="47">
        <f>Eingabe!G414</f>
        <v>3.7</v>
      </c>
      <c r="D413" s="77">
        <v>413</v>
      </c>
      <c r="E413" s="47"/>
      <c r="F413" s="25">
        <f t="shared" si="57"/>
        <v>5.52</v>
      </c>
      <c r="G413" s="25">
        <f>VLOOKUP(F413,'Spezifische Werte'!$B$2:$C$4002,2,FALSE)</f>
        <v>0.12721663519138685</v>
      </c>
      <c r="H413" s="25">
        <f t="shared" si="60"/>
        <v>254.43327038277369</v>
      </c>
      <c r="J413" s="25">
        <f t="shared" si="58"/>
        <v>5.55</v>
      </c>
      <c r="K413" s="25">
        <f>VLOOKUP(J413,'Spezifische Werte'!$B$2:$C$4002,2,FALSE)</f>
        <v>0.12941942247043492</v>
      </c>
      <c r="L413" s="25">
        <f t="shared" si="61"/>
        <v>258.83884494086982</v>
      </c>
      <c r="R413" s="25">
        <v>411</v>
      </c>
      <c r="S413" s="25">
        <v>410</v>
      </c>
      <c r="T413" s="25">
        <f t="shared" si="65"/>
        <v>1.591679416727636</v>
      </c>
      <c r="U413" s="25">
        <f t="shared" si="62"/>
        <v>1.6048996442829031</v>
      </c>
      <c r="W413" s="17">
        <f>Eingabe!H414</f>
        <v>238</v>
      </c>
      <c r="X413" s="17">
        <f t="shared" si="63"/>
        <v>2.38</v>
      </c>
      <c r="Y413" s="17">
        <f t="shared" si="64"/>
        <v>240</v>
      </c>
    </row>
    <row r="414" spans="1:25" x14ac:dyDescent="0.15">
      <c r="A414" s="82">
        <f t="shared" si="59"/>
        <v>1</v>
      </c>
      <c r="B414" s="46">
        <v>43483.125011574077</v>
      </c>
      <c r="C414" s="47">
        <f>Eingabe!G415</f>
        <v>4.5</v>
      </c>
      <c r="D414" s="77">
        <v>414</v>
      </c>
      <c r="E414" s="47"/>
      <c r="F414" s="25">
        <f t="shared" si="57"/>
        <v>6.71</v>
      </c>
      <c r="G414" s="25">
        <f>VLOOKUP(F414,'Spezifische Werte'!$B$2:$C$4002,2,FALSE)</f>
        <v>0.23821819652236836</v>
      </c>
      <c r="H414" s="25">
        <f t="shared" si="60"/>
        <v>476.43639304473675</v>
      </c>
      <c r="J414" s="25">
        <f t="shared" si="58"/>
        <v>6.75</v>
      </c>
      <c r="K414" s="25">
        <f>VLOOKUP(J414,'Spezifische Werte'!$B$2:$C$4002,2,FALSE)</f>
        <v>0.24279032681735657</v>
      </c>
      <c r="L414" s="25">
        <f t="shared" si="61"/>
        <v>485.58065363471314</v>
      </c>
      <c r="R414" s="25">
        <v>412</v>
      </c>
      <c r="S414" s="25">
        <v>411</v>
      </c>
      <c r="T414" s="25">
        <f t="shared" si="65"/>
        <v>1.591679416727636</v>
      </c>
      <c r="U414" s="25">
        <f t="shared" si="62"/>
        <v>1.6048996442829031</v>
      </c>
      <c r="W414" s="17">
        <f>Eingabe!H415</f>
        <v>247</v>
      </c>
      <c r="X414" s="17">
        <f t="shared" si="63"/>
        <v>2.4700000000000002</v>
      </c>
      <c r="Y414" s="17">
        <f t="shared" si="64"/>
        <v>250</v>
      </c>
    </row>
    <row r="415" spans="1:25" x14ac:dyDescent="0.15">
      <c r="A415" s="82">
        <f t="shared" si="59"/>
        <v>1</v>
      </c>
      <c r="B415" s="46">
        <v>43483.166666665667</v>
      </c>
      <c r="C415" s="47">
        <f>Eingabe!G416</f>
        <v>4.5999999999999996</v>
      </c>
      <c r="D415" s="77">
        <v>415</v>
      </c>
      <c r="E415" s="47"/>
      <c r="F415" s="25">
        <f t="shared" si="57"/>
        <v>6.86</v>
      </c>
      <c r="G415" s="25">
        <f>VLOOKUP(F415,'Spezifische Werte'!$B$2:$C$4002,2,FALSE)</f>
        <v>0.25562320201003652</v>
      </c>
      <c r="H415" s="25">
        <f t="shared" si="60"/>
        <v>511.24640402007304</v>
      </c>
      <c r="J415" s="25">
        <f t="shared" si="58"/>
        <v>6.9</v>
      </c>
      <c r="K415" s="25">
        <f>VLOOKUP(J415,'Spezifische Werte'!$B$2:$C$4002,2,FALSE)</f>
        <v>0.26038765048417867</v>
      </c>
      <c r="L415" s="25">
        <f t="shared" si="61"/>
        <v>520.77530096835733</v>
      </c>
      <c r="R415" s="25">
        <v>413</v>
      </c>
      <c r="S415" s="25">
        <v>412</v>
      </c>
      <c r="T415" s="25">
        <f t="shared" si="65"/>
        <v>1.591679416727636</v>
      </c>
      <c r="U415" s="25">
        <f t="shared" si="62"/>
        <v>1.6048996442829031</v>
      </c>
      <c r="W415" s="17">
        <f>Eingabe!H416</f>
        <v>247</v>
      </c>
      <c r="X415" s="17">
        <f t="shared" si="63"/>
        <v>2.4700000000000002</v>
      </c>
      <c r="Y415" s="17">
        <f t="shared" si="64"/>
        <v>250</v>
      </c>
    </row>
    <row r="416" spans="1:25" x14ac:dyDescent="0.15">
      <c r="A416" s="82">
        <f t="shared" si="59"/>
        <v>1</v>
      </c>
      <c r="B416" s="46">
        <v>43483.208333332332</v>
      </c>
      <c r="C416" s="47">
        <f>Eingabe!G417</f>
        <v>3.8</v>
      </c>
      <c r="D416" s="77">
        <v>416</v>
      </c>
      <c r="E416" s="47"/>
      <c r="F416" s="25">
        <f t="shared" si="57"/>
        <v>5.67</v>
      </c>
      <c r="G416" s="25">
        <f>VLOOKUP(F416,'Spezifische Werte'!$B$2:$C$4002,2,FALSE)</f>
        <v>0.13840049448137109</v>
      </c>
      <c r="H416" s="25">
        <f t="shared" si="60"/>
        <v>276.80098896274217</v>
      </c>
      <c r="J416" s="25">
        <f t="shared" si="58"/>
        <v>5.7</v>
      </c>
      <c r="K416" s="25">
        <f>VLOOKUP(J416,'Spezifische Werte'!$B$2:$C$4002,2,FALSE)</f>
        <v>0.14069825500153915</v>
      </c>
      <c r="L416" s="25">
        <f t="shared" si="61"/>
        <v>281.39651000307828</v>
      </c>
      <c r="R416" s="25">
        <v>414</v>
      </c>
      <c r="S416" s="25">
        <v>413</v>
      </c>
      <c r="T416" s="25">
        <f t="shared" si="65"/>
        <v>1.591679416727636</v>
      </c>
      <c r="U416" s="25">
        <f t="shared" si="62"/>
        <v>1.6048996442829031</v>
      </c>
      <c r="W416" s="17">
        <f>Eingabe!H417</f>
        <v>239</v>
      </c>
      <c r="X416" s="17">
        <f t="shared" si="63"/>
        <v>2.39</v>
      </c>
      <c r="Y416" s="17">
        <f t="shared" si="64"/>
        <v>240</v>
      </c>
    </row>
    <row r="417" spans="1:25" x14ac:dyDescent="0.15">
      <c r="A417" s="82">
        <f t="shared" si="59"/>
        <v>1</v>
      </c>
      <c r="B417" s="46">
        <v>43483.250011574077</v>
      </c>
      <c r="C417" s="47">
        <f>Eingabe!G418</f>
        <v>4.2</v>
      </c>
      <c r="D417" s="77">
        <v>417</v>
      </c>
      <c r="E417" s="47"/>
      <c r="F417" s="25">
        <f t="shared" si="57"/>
        <v>6.27</v>
      </c>
      <c r="G417" s="25">
        <f>VLOOKUP(F417,'Spezifische Werte'!$B$2:$C$4002,2,FALSE)</f>
        <v>0.19098980973438914</v>
      </c>
      <c r="H417" s="25">
        <f t="shared" si="60"/>
        <v>381.97961946877831</v>
      </c>
      <c r="J417" s="25">
        <f t="shared" si="58"/>
        <v>6.3</v>
      </c>
      <c r="K417" s="25">
        <f>VLOOKUP(J417,'Spezifische Werte'!$B$2:$C$4002,2,FALSE)</f>
        <v>0.19401976060055698</v>
      </c>
      <c r="L417" s="25">
        <f t="shared" si="61"/>
        <v>388.03952120111398</v>
      </c>
      <c r="R417" s="25">
        <v>415</v>
      </c>
      <c r="S417" s="25">
        <v>414</v>
      </c>
      <c r="T417" s="25">
        <f t="shared" si="65"/>
        <v>1.591679416727636</v>
      </c>
      <c r="U417" s="25">
        <f t="shared" si="62"/>
        <v>1.6048996442829031</v>
      </c>
      <c r="W417" s="17">
        <f>Eingabe!H418</f>
        <v>249</v>
      </c>
      <c r="X417" s="17">
        <f t="shared" si="63"/>
        <v>2.4900000000000002</v>
      </c>
      <c r="Y417" s="17">
        <f t="shared" si="64"/>
        <v>250</v>
      </c>
    </row>
    <row r="418" spans="1:25" x14ac:dyDescent="0.15">
      <c r="A418" s="82">
        <f t="shared" si="59"/>
        <v>1</v>
      </c>
      <c r="B418" s="46">
        <v>43483.29166666566</v>
      </c>
      <c r="C418" s="47">
        <f>Eingabe!G419</f>
        <v>4.4000000000000004</v>
      </c>
      <c r="D418" s="77">
        <v>418</v>
      </c>
      <c r="E418" s="47"/>
      <c r="F418" s="25">
        <f t="shared" si="57"/>
        <v>6.56</v>
      </c>
      <c r="G418" s="25">
        <f>VLOOKUP(F418,'Spezifische Werte'!$B$2:$C$4002,2,FALSE)</f>
        <v>0.2214941246302857</v>
      </c>
      <c r="H418" s="25">
        <f t="shared" si="60"/>
        <v>442.98824926057142</v>
      </c>
      <c r="J418" s="25">
        <f t="shared" si="58"/>
        <v>6.6</v>
      </c>
      <c r="K418" s="25">
        <f>VLOOKUP(J418,'Spezifische Werte'!$B$2:$C$4002,2,FALSE)</f>
        <v>0.22589088814664299</v>
      </c>
      <c r="L418" s="25">
        <f t="shared" si="61"/>
        <v>451.78177629328599</v>
      </c>
      <c r="R418" s="25">
        <v>416</v>
      </c>
      <c r="S418" s="25">
        <v>415</v>
      </c>
      <c r="T418" s="25">
        <f t="shared" si="65"/>
        <v>1.591679416727636</v>
      </c>
      <c r="U418" s="25">
        <f t="shared" si="62"/>
        <v>1.6048996442829031</v>
      </c>
      <c r="W418" s="17">
        <f>Eingabe!H419</f>
        <v>248</v>
      </c>
      <c r="X418" s="17">
        <f t="shared" si="63"/>
        <v>2.48</v>
      </c>
      <c r="Y418" s="17">
        <f t="shared" si="64"/>
        <v>250</v>
      </c>
    </row>
    <row r="419" spans="1:25" x14ac:dyDescent="0.15">
      <c r="A419" s="82">
        <f t="shared" si="59"/>
        <v>1</v>
      </c>
      <c r="B419" s="46">
        <v>43483.333333332324</v>
      </c>
      <c r="C419" s="47">
        <f>Eingabe!G420</f>
        <v>3.9</v>
      </c>
      <c r="D419" s="77">
        <v>419</v>
      </c>
      <c r="E419" s="47"/>
      <c r="F419" s="25">
        <f t="shared" si="57"/>
        <v>5.82</v>
      </c>
      <c r="G419" s="25">
        <f>VLOOKUP(F419,'Spezifische Werte'!$B$2:$C$4002,2,FALSE)</f>
        <v>0.15015933791444183</v>
      </c>
      <c r="H419" s="25">
        <f t="shared" si="60"/>
        <v>300.31867582888367</v>
      </c>
      <c r="J419" s="25">
        <f t="shared" si="58"/>
        <v>5.85</v>
      </c>
      <c r="K419" s="25">
        <f>VLOOKUP(J419,'Spezifische Werte'!$B$2:$C$4002,2,FALSE)</f>
        <v>0.15260213064447356</v>
      </c>
      <c r="L419" s="25">
        <f t="shared" si="61"/>
        <v>305.20426128894712</v>
      </c>
      <c r="R419" s="25">
        <v>417</v>
      </c>
      <c r="S419" s="25">
        <v>416</v>
      </c>
      <c r="T419" s="25">
        <f t="shared" si="65"/>
        <v>1.591679416727636</v>
      </c>
      <c r="U419" s="25">
        <f t="shared" si="62"/>
        <v>1.6048996442829031</v>
      </c>
      <c r="W419" s="17">
        <f>Eingabe!H420</f>
        <v>218</v>
      </c>
      <c r="X419" s="17">
        <f t="shared" si="63"/>
        <v>2.1800000000000002</v>
      </c>
      <c r="Y419" s="17">
        <f t="shared" si="64"/>
        <v>220.00000000000003</v>
      </c>
    </row>
    <row r="420" spans="1:25" x14ac:dyDescent="0.15">
      <c r="A420" s="82">
        <f t="shared" si="59"/>
        <v>1</v>
      </c>
      <c r="B420" s="46">
        <v>43483.375011574077</v>
      </c>
      <c r="C420" s="47">
        <f>Eingabe!G421</f>
        <v>4.4000000000000004</v>
      </c>
      <c r="D420" s="77">
        <v>420</v>
      </c>
      <c r="E420" s="47"/>
      <c r="F420" s="25">
        <f t="shared" si="57"/>
        <v>6.56</v>
      </c>
      <c r="G420" s="25">
        <f>VLOOKUP(F420,'Spezifische Werte'!$B$2:$C$4002,2,FALSE)</f>
        <v>0.2214941246302857</v>
      </c>
      <c r="H420" s="25">
        <f t="shared" si="60"/>
        <v>442.98824926057142</v>
      </c>
      <c r="J420" s="25">
        <f t="shared" si="58"/>
        <v>6.6</v>
      </c>
      <c r="K420" s="25">
        <f>VLOOKUP(J420,'Spezifische Werte'!$B$2:$C$4002,2,FALSE)</f>
        <v>0.22589088814664299</v>
      </c>
      <c r="L420" s="25">
        <f t="shared" si="61"/>
        <v>451.78177629328599</v>
      </c>
      <c r="R420" s="25">
        <v>418</v>
      </c>
      <c r="S420" s="25">
        <v>417</v>
      </c>
      <c r="T420" s="25">
        <f t="shared" si="65"/>
        <v>1.591679416727636</v>
      </c>
      <c r="U420" s="25">
        <f t="shared" si="62"/>
        <v>1.6048996442829031</v>
      </c>
      <c r="W420" s="17">
        <f>Eingabe!H421</f>
        <v>228</v>
      </c>
      <c r="X420" s="17">
        <f t="shared" si="63"/>
        <v>2.2799999999999998</v>
      </c>
      <c r="Y420" s="17">
        <f t="shared" si="64"/>
        <v>229.99999999999997</v>
      </c>
    </row>
    <row r="421" spans="1:25" x14ac:dyDescent="0.15">
      <c r="A421" s="82">
        <f t="shared" si="59"/>
        <v>1</v>
      </c>
      <c r="B421" s="46">
        <v>43483.416666665653</v>
      </c>
      <c r="C421" s="47">
        <f>Eingabe!G422</f>
        <v>4.0999999999999996</v>
      </c>
      <c r="D421" s="77">
        <v>421</v>
      </c>
      <c r="E421" s="47"/>
      <c r="F421" s="25">
        <f t="shared" si="57"/>
        <v>6.12</v>
      </c>
      <c r="G421" s="25">
        <f>VLOOKUP(F421,'Spezifische Werte'!$B$2:$C$4002,2,FALSE)</f>
        <v>0.17636813552353289</v>
      </c>
      <c r="H421" s="25">
        <f t="shared" si="60"/>
        <v>352.73627104706577</v>
      </c>
      <c r="J421" s="25">
        <f t="shared" si="58"/>
        <v>6.15</v>
      </c>
      <c r="K421" s="25">
        <f>VLOOKUP(J421,'Spezifische Werte'!$B$2:$C$4002,2,FALSE)</f>
        <v>0.17921779013058811</v>
      </c>
      <c r="L421" s="25">
        <f t="shared" si="61"/>
        <v>358.4355802611762</v>
      </c>
      <c r="R421" s="25">
        <v>419</v>
      </c>
      <c r="S421" s="25">
        <v>418</v>
      </c>
      <c r="T421" s="25">
        <f t="shared" si="65"/>
        <v>1.591679416727636</v>
      </c>
      <c r="U421" s="25">
        <f t="shared" si="62"/>
        <v>1.6048996442829031</v>
      </c>
      <c r="W421" s="17">
        <f>Eingabe!H422</f>
        <v>229</v>
      </c>
      <c r="X421" s="17">
        <f t="shared" si="63"/>
        <v>2.29</v>
      </c>
      <c r="Y421" s="17">
        <f t="shared" si="64"/>
        <v>229.99999999999997</v>
      </c>
    </row>
    <row r="422" spans="1:25" x14ac:dyDescent="0.15">
      <c r="A422" s="82">
        <f t="shared" si="59"/>
        <v>1</v>
      </c>
      <c r="B422" s="46">
        <v>43483.458333332317</v>
      </c>
      <c r="C422" s="47">
        <f>Eingabe!G423</f>
        <v>4.8</v>
      </c>
      <c r="D422" s="77">
        <v>422</v>
      </c>
      <c r="E422" s="47"/>
      <c r="F422" s="25">
        <f t="shared" si="57"/>
        <v>7.16</v>
      </c>
      <c r="G422" s="25">
        <f>VLOOKUP(F422,'Spezifische Werte'!$B$2:$C$4002,2,FALSE)</f>
        <v>0.29271421469315961</v>
      </c>
      <c r="H422" s="25">
        <f t="shared" si="60"/>
        <v>585.42842938631918</v>
      </c>
      <c r="J422" s="25">
        <f t="shared" si="58"/>
        <v>7.2</v>
      </c>
      <c r="K422" s="25">
        <f>VLOOKUP(J422,'Spezifische Werte'!$B$2:$C$4002,2,FALSE)</f>
        <v>0.29789883692567737</v>
      </c>
      <c r="L422" s="25">
        <f t="shared" si="61"/>
        <v>595.79767385135472</v>
      </c>
      <c r="R422" s="25">
        <v>420</v>
      </c>
      <c r="S422" s="25">
        <v>419</v>
      </c>
      <c r="T422" s="25">
        <f t="shared" si="65"/>
        <v>1.591679416727636</v>
      </c>
      <c r="U422" s="25">
        <f t="shared" si="62"/>
        <v>1.6048996442829031</v>
      </c>
      <c r="W422" s="17">
        <f>Eingabe!H423</f>
        <v>229</v>
      </c>
      <c r="X422" s="17">
        <f t="shared" si="63"/>
        <v>2.29</v>
      </c>
      <c r="Y422" s="17">
        <f t="shared" si="64"/>
        <v>229.99999999999997</v>
      </c>
    </row>
    <row r="423" spans="1:25" x14ac:dyDescent="0.15">
      <c r="A423" s="82">
        <f t="shared" si="59"/>
        <v>1</v>
      </c>
      <c r="B423" s="46">
        <v>43483.500011574077</v>
      </c>
      <c r="C423" s="47">
        <f>Eingabe!G424</f>
        <v>4.8</v>
      </c>
      <c r="D423" s="77">
        <v>423</v>
      </c>
      <c r="E423" s="47"/>
      <c r="F423" s="25">
        <f t="shared" si="57"/>
        <v>7.16</v>
      </c>
      <c r="G423" s="25">
        <f>VLOOKUP(F423,'Spezifische Werte'!$B$2:$C$4002,2,FALSE)</f>
        <v>0.29271421469315961</v>
      </c>
      <c r="H423" s="25">
        <f t="shared" si="60"/>
        <v>585.42842938631918</v>
      </c>
      <c r="J423" s="25">
        <f t="shared" si="58"/>
        <v>7.2</v>
      </c>
      <c r="K423" s="25">
        <f>VLOOKUP(J423,'Spezifische Werte'!$B$2:$C$4002,2,FALSE)</f>
        <v>0.29789883692567737</v>
      </c>
      <c r="L423" s="25">
        <f t="shared" si="61"/>
        <v>595.79767385135472</v>
      </c>
      <c r="R423" s="25">
        <v>421</v>
      </c>
      <c r="S423" s="25">
        <v>420</v>
      </c>
      <c r="T423" s="25">
        <f t="shared" si="65"/>
        <v>1.591679416727636</v>
      </c>
      <c r="U423" s="25">
        <f t="shared" si="62"/>
        <v>1.6048996442829031</v>
      </c>
      <c r="W423" s="17">
        <f>Eingabe!H424</f>
        <v>238</v>
      </c>
      <c r="X423" s="17">
        <f t="shared" si="63"/>
        <v>2.38</v>
      </c>
      <c r="Y423" s="17">
        <f t="shared" si="64"/>
        <v>240</v>
      </c>
    </row>
    <row r="424" spans="1:25" x14ac:dyDescent="0.15">
      <c r="A424" s="82">
        <f t="shared" si="59"/>
        <v>1</v>
      </c>
      <c r="B424" s="46">
        <v>43483.541666665646</v>
      </c>
      <c r="C424" s="47">
        <f>Eingabe!G425</f>
        <v>4.8</v>
      </c>
      <c r="D424" s="77">
        <v>424</v>
      </c>
      <c r="E424" s="47"/>
      <c r="F424" s="25">
        <f t="shared" si="57"/>
        <v>7.16</v>
      </c>
      <c r="G424" s="25">
        <f>VLOOKUP(F424,'Spezifische Werte'!$B$2:$C$4002,2,FALSE)</f>
        <v>0.29271421469315961</v>
      </c>
      <c r="H424" s="25">
        <f t="shared" si="60"/>
        <v>585.42842938631918</v>
      </c>
      <c r="J424" s="25">
        <f t="shared" si="58"/>
        <v>7.2</v>
      </c>
      <c r="K424" s="25">
        <f>VLOOKUP(J424,'Spezifische Werte'!$B$2:$C$4002,2,FALSE)</f>
        <v>0.29789883692567737</v>
      </c>
      <c r="L424" s="25">
        <f t="shared" si="61"/>
        <v>595.79767385135472</v>
      </c>
      <c r="R424" s="25">
        <v>422</v>
      </c>
      <c r="S424" s="25">
        <v>421</v>
      </c>
      <c r="T424" s="25">
        <f t="shared" si="65"/>
        <v>1.591679416727636</v>
      </c>
      <c r="U424" s="25">
        <f t="shared" si="62"/>
        <v>1.6048996442829031</v>
      </c>
      <c r="W424" s="17">
        <f>Eingabe!H425</f>
        <v>219</v>
      </c>
      <c r="X424" s="17">
        <f t="shared" si="63"/>
        <v>2.19</v>
      </c>
      <c r="Y424" s="17">
        <f t="shared" si="64"/>
        <v>220.00000000000003</v>
      </c>
    </row>
    <row r="425" spans="1:25" x14ac:dyDescent="0.15">
      <c r="A425" s="82">
        <f t="shared" si="59"/>
        <v>1</v>
      </c>
      <c r="B425" s="46">
        <v>43483.58333333231</v>
      </c>
      <c r="C425" s="47">
        <f>Eingabe!G426</f>
        <v>3.9</v>
      </c>
      <c r="D425" s="77">
        <v>425</v>
      </c>
      <c r="E425" s="47"/>
      <c r="F425" s="25">
        <f t="shared" si="57"/>
        <v>5.82</v>
      </c>
      <c r="G425" s="25">
        <f>VLOOKUP(F425,'Spezifische Werte'!$B$2:$C$4002,2,FALSE)</f>
        <v>0.15015933791444183</v>
      </c>
      <c r="H425" s="25">
        <f t="shared" si="60"/>
        <v>300.31867582888367</v>
      </c>
      <c r="J425" s="25">
        <f t="shared" si="58"/>
        <v>5.85</v>
      </c>
      <c r="K425" s="25">
        <f>VLOOKUP(J425,'Spezifische Werte'!$B$2:$C$4002,2,FALSE)</f>
        <v>0.15260213064447356</v>
      </c>
      <c r="L425" s="25">
        <f t="shared" si="61"/>
        <v>305.20426128894712</v>
      </c>
      <c r="R425" s="25">
        <v>423</v>
      </c>
      <c r="S425" s="25">
        <v>422</v>
      </c>
      <c r="T425" s="25">
        <f t="shared" si="65"/>
        <v>1.591679416727636</v>
      </c>
      <c r="U425" s="25">
        <f t="shared" si="62"/>
        <v>1.6048996442829031</v>
      </c>
      <c r="W425" s="17">
        <f>Eingabe!H426</f>
        <v>217</v>
      </c>
      <c r="X425" s="17">
        <f t="shared" si="63"/>
        <v>2.17</v>
      </c>
      <c r="Y425" s="17">
        <f t="shared" si="64"/>
        <v>220.00000000000003</v>
      </c>
    </row>
    <row r="426" spans="1:25" x14ac:dyDescent="0.15">
      <c r="A426" s="82">
        <f t="shared" si="59"/>
        <v>1</v>
      </c>
      <c r="B426" s="46">
        <v>43483.625011574077</v>
      </c>
      <c r="C426" s="47">
        <f>Eingabe!G427</f>
        <v>3.4</v>
      </c>
      <c r="D426" s="77">
        <v>426</v>
      </c>
      <c r="E426" s="47"/>
      <c r="F426" s="25">
        <f t="shared" si="57"/>
        <v>5.07</v>
      </c>
      <c r="G426" s="25">
        <f>VLOOKUP(F426,'Spezifische Werte'!$B$2:$C$4002,2,FALSE)</f>
        <v>9.6185977081711158E-2</v>
      </c>
      <c r="H426" s="25">
        <f t="shared" si="60"/>
        <v>192.37195416342232</v>
      </c>
      <c r="J426" s="25">
        <f t="shared" si="58"/>
        <v>5.0999999999999996</v>
      </c>
      <c r="K426" s="25">
        <f>VLOOKUP(J426,'Spezifische Werte'!$B$2:$C$4002,2,FALSE)</f>
        <v>9.8097213536623304E-2</v>
      </c>
      <c r="L426" s="25">
        <f t="shared" si="61"/>
        <v>196.1944270732466</v>
      </c>
      <c r="R426" s="25">
        <v>424</v>
      </c>
      <c r="S426" s="25">
        <v>423</v>
      </c>
      <c r="T426" s="25">
        <f t="shared" si="65"/>
        <v>1.591679416727636</v>
      </c>
      <c r="U426" s="25">
        <f t="shared" si="62"/>
        <v>1.6048996442829031</v>
      </c>
      <c r="W426" s="17">
        <f>Eingabe!H427</f>
        <v>218</v>
      </c>
      <c r="X426" s="17">
        <f t="shared" si="63"/>
        <v>2.1800000000000002</v>
      </c>
      <c r="Y426" s="17">
        <f t="shared" si="64"/>
        <v>220.00000000000003</v>
      </c>
    </row>
    <row r="427" spans="1:25" x14ac:dyDescent="0.15">
      <c r="A427" s="82">
        <f t="shared" si="59"/>
        <v>1</v>
      </c>
      <c r="B427" s="46">
        <v>43483.666666665638</v>
      </c>
      <c r="C427" s="47">
        <f>Eingabe!G428</f>
        <v>4.5</v>
      </c>
      <c r="D427" s="77">
        <v>427</v>
      </c>
      <c r="E427" s="47"/>
      <c r="F427" s="25">
        <f t="shared" si="57"/>
        <v>6.71</v>
      </c>
      <c r="G427" s="25">
        <f>VLOOKUP(F427,'Spezifische Werte'!$B$2:$C$4002,2,FALSE)</f>
        <v>0.23821819652236836</v>
      </c>
      <c r="H427" s="25">
        <f t="shared" si="60"/>
        <v>476.43639304473675</v>
      </c>
      <c r="J427" s="25">
        <f t="shared" si="58"/>
        <v>6.75</v>
      </c>
      <c r="K427" s="25">
        <f>VLOOKUP(J427,'Spezifische Werte'!$B$2:$C$4002,2,FALSE)</f>
        <v>0.24279032681735657</v>
      </c>
      <c r="L427" s="25">
        <f t="shared" si="61"/>
        <v>485.58065363471314</v>
      </c>
      <c r="R427" s="25">
        <v>425</v>
      </c>
      <c r="S427" s="25">
        <v>424</v>
      </c>
      <c r="T427" s="25">
        <f t="shared" si="65"/>
        <v>1.591679416727636</v>
      </c>
      <c r="U427" s="25">
        <f t="shared" si="62"/>
        <v>1.6048996442829031</v>
      </c>
      <c r="W427" s="17">
        <f>Eingabe!H428</f>
        <v>218</v>
      </c>
      <c r="X427" s="17">
        <f t="shared" si="63"/>
        <v>2.1800000000000002</v>
      </c>
      <c r="Y427" s="17">
        <f t="shared" si="64"/>
        <v>220.00000000000003</v>
      </c>
    </row>
    <row r="428" spans="1:25" x14ac:dyDescent="0.15">
      <c r="A428" s="82">
        <f t="shared" si="59"/>
        <v>1</v>
      </c>
      <c r="B428" s="46">
        <v>43483.708333332303</v>
      </c>
      <c r="C428" s="47">
        <f>Eingabe!G429</f>
        <v>4.3</v>
      </c>
      <c r="D428" s="77">
        <v>428</v>
      </c>
      <c r="E428" s="47"/>
      <c r="F428" s="25">
        <f t="shared" si="57"/>
        <v>6.41</v>
      </c>
      <c r="G428" s="25">
        <f>VLOOKUP(F428,'Spezifische Werte'!$B$2:$C$4002,2,FALSE)</f>
        <v>0.20539547091670399</v>
      </c>
      <c r="H428" s="25">
        <f t="shared" si="60"/>
        <v>410.790941833408</v>
      </c>
      <c r="J428" s="25">
        <f t="shared" si="58"/>
        <v>6.45</v>
      </c>
      <c r="K428" s="25">
        <f>VLOOKUP(J428,'Spezifische Werte'!$B$2:$C$4002,2,FALSE)</f>
        <v>0.20962714743593144</v>
      </c>
      <c r="L428" s="25">
        <f t="shared" si="61"/>
        <v>419.2542948718629</v>
      </c>
      <c r="R428" s="25">
        <v>426</v>
      </c>
      <c r="S428" s="25">
        <v>425</v>
      </c>
      <c r="T428" s="25">
        <f t="shared" si="65"/>
        <v>1.591679416727636</v>
      </c>
      <c r="U428" s="25">
        <f t="shared" si="62"/>
        <v>1.6048996442829031</v>
      </c>
      <c r="W428" s="17">
        <f>Eingabe!H429</f>
        <v>214</v>
      </c>
      <c r="X428" s="17">
        <f t="shared" si="63"/>
        <v>2.14</v>
      </c>
      <c r="Y428" s="17">
        <f t="shared" si="64"/>
        <v>210</v>
      </c>
    </row>
    <row r="429" spans="1:25" x14ac:dyDescent="0.15">
      <c r="A429" s="82">
        <f t="shared" si="59"/>
        <v>1</v>
      </c>
      <c r="B429" s="46">
        <v>43483.750011574077</v>
      </c>
      <c r="C429" s="47">
        <f>Eingabe!G430</f>
        <v>4</v>
      </c>
      <c r="D429" s="77">
        <v>429</v>
      </c>
      <c r="E429" s="47"/>
      <c r="F429" s="25">
        <f t="shared" si="57"/>
        <v>5.97</v>
      </c>
      <c r="G429" s="25">
        <f>VLOOKUP(F429,'Spezifische Werte'!$B$2:$C$4002,2,FALSE)</f>
        <v>0.1627434603343155</v>
      </c>
      <c r="H429" s="25">
        <f t="shared" si="60"/>
        <v>325.486920668631</v>
      </c>
      <c r="J429" s="25">
        <f t="shared" si="58"/>
        <v>6</v>
      </c>
      <c r="K429" s="25">
        <f>VLOOKUP(J429,'Spezifische Werte'!$B$2:$C$4002,2,FALSE)</f>
        <v>0.16538134424295356</v>
      </c>
      <c r="L429" s="25">
        <f t="shared" si="61"/>
        <v>330.76268848590712</v>
      </c>
      <c r="R429" s="25">
        <v>427</v>
      </c>
      <c r="S429" s="25">
        <v>426</v>
      </c>
      <c r="T429" s="25">
        <f t="shared" si="65"/>
        <v>1.591679416727636</v>
      </c>
      <c r="U429" s="25">
        <f t="shared" si="62"/>
        <v>1.6048996442829031</v>
      </c>
      <c r="W429" s="17">
        <f>Eingabe!H430</f>
        <v>213</v>
      </c>
      <c r="X429" s="17">
        <f t="shared" si="63"/>
        <v>2.13</v>
      </c>
      <c r="Y429" s="17">
        <f t="shared" si="64"/>
        <v>210</v>
      </c>
    </row>
    <row r="430" spans="1:25" x14ac:dyDescent="0.15">
      <c r="A430" s="82">
        <f t="shared" si="59"/>
        <v>1</v>
      </c>
      <c r="B430" s="46">
        <v>43483.791666665631</v>
      </c>
      <c r="C430" s="47">
        <f>Eingabe!G431</f>
        <v>4</v>
      </c>
      <c r="D430" s="77">
        <v>430</v>
      </c>
      <c r="E430" s="47"/>
      <c r="F430" s="25">
        <f t="shared" si="57"/>
        <v>5.97</v>
      </c>
      <c r="G430" s="25">
        <f>VLOOKUP(F430,'Spezifische Werte'!$B$2:$C$4002,2,FALSE)</f>
        <v>0.1627434603343155</v>
      </c>
      <c r="H430" s="25">
        <f t="shared" si="60"/>
        <v>325.486920668631</v>
      </c>
      <c r="J430" s="25">
        <f t="shared" si="58"/>
        <v>6</v>
      </c>
      <c r="K430" s="25">
        <f>VLOOKUP(J430,'Spezifische Werte'!$B$2:$C$4002,2,FALSE)</f>
        <v>0.16538134424295356</v>
      </c>
      <c r="L430" s="25">
        <f t="shared" si="61"/>
        <v>330.76268848590712</v>
      </c>
      <c r="R430" s="25">
        <v>428</v>
      </c>
      <c r="S430" s="25">
        <v>427</v>
      </c>
      <c r="T430" s="25">
        <f t="shared" si="65"/>
        <v>1.591679416727636</v>
      </c>
      <c r="U430" s="25">
        <f t="shared" si="62"/>
        <v>1.6048996442829031</v>
      </c>
      <c r="W430" s="17">
        <f>Eingabe!H431</f>
        <v>219</v>
      </c>
      <c r="X430" s="17">
        <f t="shared" si="63"/>
        <v>2.19</v>
      </c>
      <c r="Y430" s="17">
        <f t="shared" si="64"/>
        <v>220.00000000000003</v>
      </c>
    </row>
    <row r="431" spans="1:25" x14ac:dyDescent="0.15">
      <c r="A431" s="82">
        <f t="shared" si="59"/>
        <v>1</v>
      </c>
      <c r="B431" s="46">
        <v>43483.833333332295</v>
      </c>
      <c r="C431" s="47">
        <f>Eingabe!G432</f>
        <v>4.5999999999999996</v>
      </c>
      <c r="D431" s="77">
        <v>431</v>
      </c>
      <c r="E431" s="47"/>
      <c r="F431" s="25">
        <f t="shared" si="57"/>
        <v>6.86</v>
      </c>
      <c r="G431" s="25">
        <f>VLOOKUP(F431,'Spezifische Werte'!$B$2:$C$4002,2,FALSE)</f>
        <v>0.25562320201003652</v>
      </c>
      <c r="H431" s="25">
        <f t="shared" si="60"/>
        <v>511.24640402007304</v>
      </c>
      <c r="J431" s="25">
        <f t="shared" si="58"/>
        <v>6.9</v>
      </c>
      <c r="K431" s="25">
        <f>VLOOKUP(J431,'Spezifische Werte'!$B$2:$C$4002,2,FALSE)</f>
        <v>0.26038765048417867</v>
      </c>
      <c r="L431" s="25">
        <f t="shared" si="61"/>
        <v>520.77530096835733</v>
      </c>
      <c r="R431" s="25">
        <v>429</v>
      </c>
      <c r="S431" s="25">
        <v>428</v>
      </c>
      <c r="T431" s="25">
        <f t="shared" si="65"/>
        <v>1.591679416727636</v>
      </c>
      <c r="U431" s="25">
        <f t="shared" si="62"/>
        <v>1.6048996442829031</v>
      </c>
      <c r="W431" s="17">
        <f>Eingabe!H432</f>
        <v>228</v>
      </c>
      <c r="X431" s="17">
        <f t="shared" si="63"/>
        <v>2.2799999999999998</v>
      </c>
      <c r="Y431" s="17">
        <f t="shared" si="64"/>
        <v>229.99999999999997</v>
      </c>
    </row>
    <row r="432" spans="1:25" x14ac:dyDescent="0.15">
      <c r="A432" s="82">
        <f t="shared" si="59"/>
        <v>1</v>
      </c>
      <c r="B432" s="46">
        <v>43483.875011574077</v>
      </c>
      <c r="C432" s="47">
        <f>Eingabe!G433</f>
        <v>4.5999999999999996</v>
      </c>
      <c r="D432" s="77">
        <v>432</v>
      </c>
      <c r="E432" s="47"/>
      <c r="F432" s="25">
        <f t="shared" si="57"/>
        <v>6.86</v>
      </c>
      <c r="G432" s="25">
        <f>VLOOKUP(F432,'Spezifische Werte'!$B$2:$C$4002,2,FALSE)</f>
        <v>0.25562320201003652</v>
      </c>
      <c r="H432" s="25">
        <f t="shared" si="60"/>
        <v>511.24640402007304</v>
      </c>
      <c r="J432" s="25">
        <f t="shared" si="58"/>
        <v>6.9</v>
      </c>
      <c r="K432" s="25">
        <f>VLOOKUP(J432,'Spezifische Werte'!$B$2:$C$4002,2,FALSE)</f>
        <v>0.26038765048417867</v>
      </c>
      <c r="L432" s="25">
        <f t="shared" si="61"/>
        <v>520.77530096835733</v>
      </c>
      <c r="R432" s="25">
        <v>430</v>
      </c>
      <c r="S432" s="25">
        <v>429</v>
      </c>
      <c r="T432" s="25">
        <f t="shared" si="65"/>
        <v>1.5569453065826615</v>
      </c>
      <c r="U432" s="25">
        <f t="shared" si="62"/>
        <v>1.5711308148999668</v>
      </c>
      <c r="W432" s="17">
        <f>Eingabe!H433</f>
        <v>232</v>
      </c>
      <c r="X432" s="17">
        <f t="shared" si="63"/>
        <v>2.3199999999999998</v>
      </c>
      <c r="Y432" s="17">
        <f t="shared" si="64"/>
        <v>229.99999999999997</v>
      </c>
    </row>
    <row r="433" spans="1:25" x14ac:dyDescent="0.15">
      <c r="A433" s="82">
        <f t="shared" si="59"/>
        <v>1</v>
      </c>
      <c r="B433" s="46">
        <v>43483.916666665624</v>
      </c>
      <c r="C433" s="47">
        <f>Eingabe!G434</f>
        <v>4.5999999999999996</v>
      </c>
      <c r="D433" s="77">
        <v>433</v>
      </c>
      <c r="E433" s="47"/>
      <c r="F433" s="25">
        <f t="shared" si="57"/>
        <v>6.86</v>
      </c>
      <c r="G433" s="25">
        <f>VLOOKUP(F433,'Spezifische Werte'!$B$2:$C$4002,2,FALSE)</f>
        <v>0.25562320201003652</v>
      </c>
      <c r="H433" s="25">
        <f t="shared" si="60"/>
        <v>511.24640402007304</v>
      </c>
      <c r="J433" s="25">
        <f t="shared" si="58"/>
        <v>6.9</v>
      </c>
      <c r="K433" s="25">
        <f>VLOOKUP(J433,'Spezifische Werte'!$B$2:$C$4002,2,FALSE)</f>
        <v>0.26038765048417867</v>
      </c>
      <c r="L433" s="25">
        <f t="shared" si="61"/>
        <v>520.77530096835733</v>
      </c>
      <c r="R433" s="25">
        <v>431</v>
      </c>
      <c r="S433" s="25">
        <v>430</v>
      </c>
      <c r="T433" s="25">
        <f t="shared" si="65"/>
        <v>1.5569453065826615</v>
      </c>
      <c r="U433" s="25">
        <f t="shared" si="62"/>
        <v>1.5711308148999668</v>
      </c>
      <c r="W433" s="17">
        <f>Eingabe!H434</f>
        <v>229</v>
      </c>
      <c r="X433" s="17">
        <f t="shared" si="63"/>
        <v>2.29</v>
      </c>
      <c r="Y433" s="17">
        <f t="shared" si="64"/>
        <v>229.99999999999997</v>
      </c>
    </row>
    <row r="434" spans="1:25" x14ac:dyDescent="0.15">
      <c r="A434" s="82">
        <f t="shared" si="59"/>
        <v>1</v>
      </c>
      <c r="B434" s="46">
        <v>43483.958333332288</v>
      </c>
      <c r="C434" s="47">
        <f>Eingabe!G435</f>
        <v>3.9</v>
      </c>
      <c r="D434" s="77">
        <v>434</v>
      </c>
      <c r="E434" s="47"/>
      <c r="F434" s="25">
        <f t="shared" si="57"/>
        <v>5.82</v>
      </c>
      <c r="G434" s="25">
        <f>VLOOKUP(F434,'Spezifische Werte'!$B$2:$C$4002,2,FALSE)</f>
        <v>0.15015933791444183</v>
      </c>
      <c r="H434" s="25">
        <f t="shared" si="60"/>
        <v>300.31867582888367</v>
      </c>
      <c r="J434" s="25">
        <f t="shared" si="58"/>
        <v>5.85</v>
      </c>
      <c r="K434" s="25">
        <f>VLOOKUP(J434,'Spezifische Werte'!$B$2:$C$4002,2,FALSE)</f>
        <v>0.15260213064447356</v>
      </c>
      <c r="L434" s="25">
        <f t="shared" si="61"/>
        <v>305.20426128894712</v>
      </c>
      <c r="R434" s="25">
        <v>432</v>
      </c>
      <c r="S434" s="25">
        <v>431</v>
      </c>
      <c r="T434" s="25">
        <f t="shared" si="65"/>
        <v>1.5569453065826615</v>
      </c>
      <c r="U434" s="25">
        <f t="shared" si="62"/>
        <v>1.5711308148999668</v>
      </c>
      <c r="W434" s="17">
        <f>Eingabe!H435</f>
        <v>239</v>
      </c>
      <c r="X434" s="17">
        <f t="shared" si="63"/>
        <v>2.39</v>
      </c>
      <c r="Y434" s="17">
        <f t="shared" si="64"/>
        <v>240</v>
      </c>
    </row>
    <row r="435" spans="1:25" x14ac:dyDescent="0.15">
      <c r="A435" s="82">
        <f t="shared" si="59"/>
        <v>1</v>
      </c>
      <c r="B435" s="46">
        <v>43484.000011574077</v>
      </c>
      <c r="C435" s="47">
        <f>Eingabe!G436</f>
        <v>3.7</v>
      </c>
      <c r="D435" s="77">
        <v>435</v>
      </c>
      <c r="E435" s="47"/>
      <c r="F435" s="25">
        <f t="shared" si="57"/>
        <v>5.52</v>
      </c>
      <c r="G435" s="25">
        <f>VLOOKUP(F435,'Spezifische Werte'!$B$2:$C$4002,2,FALSE)</f>
        <v>0.12721663519138685</v>
      </c>
      <c r="H435" s="25">
        <f t="shared" si="60"/>
        <v>254.43327038277369</v>
      </c>
      <c r="J435" s="25">
        <f t="shared" si="58"/>
        <v>5.55</v>
      </c>
      <c r="K435" s="25">
        <f>VLOOKUP(J435,'Spezifische Werte'!$B$2:$C$4002,2,FALSE)</f>
        <v>0.12941942247043492</v>
      </c>
      <c r="L435" s="25">
        <f t="shared" si="61"/>
        <v>258.83884494086982</v>
      </c>
      <c r="R435" s="25">
        <v>433</v>
      </c>
      <c r="S435" s="25">
        <v>432</v>
      </c>
      <c r="T435" s="25">
        <f t="shared" si="65"/>
        <v>1.5569453065826615</v>
      </c>
      <c r="U435" s="25">
        <f t="shared" si="62"/>
        <v>1.5711308148999668</v>
      </c>
      <c r="W435" s="17">
        <f>Eingabe!H436</f>
        <v>239</v>
      </c>
      <c r="X435" s="17">
        <f t="shared" si="63"/>
        <v>2.39</v>
      </c>
      <c r="Y435" s="17">
        <f t="shared" si="64"/>
        <v>240</v>
      </c>
    </row>
    <row r="436" spans="1:25" x14ac:dyDescent="0.15">
      <c r="A436" s="82">
        <f t="shared" si="59"/>
        <v>1</v>
      </c>
      <c r="B436" s="46">
        <v>43484.041666665617</v>
      </c>
      <c r="C436" s="47">
        <f>Eingabe!G437</f>
        <v>3.8</v>
      </c>
      <c r="D436" s="77">
        <v>436</v>
      </c>
      <c r="E436" s="47"/>
      <c r="F436" s="25">
        <f t="shared" si="57"/>
        <v>5.67</v>
      </c>
      <c r="G436" s="25">
        <f>VLOOKUP(F436,'Spezifische Werte'!$B$2:$C$4002,2,FALSE)</f>
        <v>0.13840049448137109</v>
      </c>
      <c r="H436" s="25">
        <f t="shared" si="60"/>
        <v>276.80098896274217</v>
      </c>
      <c r="J436" s="25">
        <f t="shared" si="58"/>
        <v>5.7</v>
      </c>
      <c r="K436" s="25">
        <f>VLOOKUP(J436,'Spezifische Werte'!$B$2:$C$4002,2,FALSE)</f>
        <v>0.14069825500153915</v>
      </c>
      <c r="L436" s="25">
        <f t="shared" si="61"/>
        <v>281.39651000307828</v>
      </c>
      <c r="R436" s="25">
        <v>434</v>
      </c>
      <c r="S436" s="25">
        <v>433</v>
      </c>
      <c r="T436" s="25">
        <f t="shared" si="65"/>
        <v>1.5569453065826615</v>
      </c>
      <c r="U436" s="25">
        <f t="shared" si="62"/>
        <v>1.5711308148999668</v>
      </c>
      <c r="W436" s="17">
        <f>Eingabe!H437</f>
        <v>249</v>
      </c>
      <c r="X436" s="17">
        <f t="shared" si="63"/>
        <v>2.4900000000000002</v>
      </c>
      <c r="Y436" s="17">
        <f t="shared" si="64"/>
        <v>250</v>
      </c>
    </row>
    <row r="437" spans="1:25" x14ac:dyDescent="0.15">
      <c r="A437" s="82">
        <f t="shared" si="59"/>
        <v>1</v>
      </c>
      <c r="B437" s="46">
        <v>43484.083333332281</v>
      </c>
      <c r="C437" s="47">
        <f>Eingabe!G438</f>
        <v>5.3</v>
      </c>
      <c r="D437" s="77">
        <v>437</v>
      </c>
      <c r="E437" s="47"/>
      <c r="F437" s="25">
        <f t="shared" si="57"/>
        <v>7.91</v>
      </c>
      <c r="G437" s="25">
        <f>VLOOKUP(F437,'Spezifische Werte'!$B$2:$C$4002,2,FALSE)</f>
        <v>0.39893199083383452</v>
      </c>
      <c r="H437" s="25">
        <f t="shared" si="60"/>
        <v>797.86398166766901</v>
      </c>
      <c r="J437" s="25">
        <f t="shared" si="58"/>
        <v>7.95</v>
      </c>
      <c r="K437" s="25">
        <f>VLOOKUP(J437,'Spezifische Werte'!$B$2:$C$4002,2,FALSE)</f>
        <v>0.40511792205919206</v>
      </c>
      <c r="L437" s="25">
        <f t="shared" si="61"/>
        <v>810.23584411838408</v>
      </c>
      <c r="R437" s="25">
        <v>435</v>
      </c>
      <c r="S437" s="25">
        <v>434</v>
      </c>
      <c r="T437" s="25">
        <f t="shared" si="65"/>
        <v>1.5569453065826615</v>
      </c>
      <c r="U437" s="25">
        <f t="shared" si="62"/>
        <v>1.5711308148999668</v>
      </c>
      <c r="W437" s="17">
        <f>Eingabe!H438</f>
        <v>250</v>
      </c>
      <c r="X437" s="17">
        <f t="shared" si="63"/>
        <v>2.5</v>
      </c>
      <c r="Y437" s="17">
        <f t="shared" si="64"/>
        <v>250</v>
      </c>
    </row>
    <row r="438" spans="1:25" x14ac:dyDescent="0.15">
      <c r="A438" s="82">
        <f t="shared" si="59"/>
        <v>1</v>
      </c>
      <c r="B438" s="46">
        <v>43484.125011574077</v>
      </c>
      <c r="C438" s="47">
        <f>Eingabe!G439</f>
        <v>4.5999999999999996</v>
      </c>
      <c r="D438" s="77">
        <v>438</v>
      </c>
      <c r="E438" s="47"/>
      <c r="F438" s="25">
        <f t="shared" si="57"/>
        <v>6.86</v>
      </c>
      <c r="G438" s="25">
        <f>VLOOKUP(F438,'Spezifische Werte'!$B$2:$C$4002,2,FALSE)</f>
        <v>0.25562320201003652</v>
      </c>
      <c r="H438" s="25">
        <f t="shared" si="60"/>
        <v>511.24640402007304</v>
      </c>
      <c r="J438" s="25">
        <f t="shared" si="58"/>
        <v>6.9</v>
      </c>
      <c r="K438" s="25">
        <f>VLOOKUP(J438,'Spezifische Werte'!$B$2:$C$4002,2,FALSE)</f>
        <v>0.26038765048417867</v>
      </c>
      <c r="L438" s="25">
        <f t="shared" si="61"/>
        <v>520.77530096835733</v>
      </c>
      <c r="R438" s="25">
        <v>436</v>
      </c>
      <c r="S438" s="25">
        <v>435</v>
      </c>
      <c r="T438" s="25">
        <f t="shared" si="65"/>
        <v>1.5569453065826615</v>
      </c>
      <c r="U438" s="25">
        <f t="shared" si="62"/>
        <v>1.5711308148999668</v>
      </c>
      <c r="W438" s="17">
        <f>Eingabe!H439</f>
        <v>258</v>
      </c>
      <c r="X438" s="17">
        <f t="shared" si="63"/>
        <v>2.58</v>
      </c>
      <c r="Y438" s="17">
        <f t="shared" si="64"/>
        <v>260</v>
      </c>
    </row>
    <row r="439" spans="1:25" x14ac:dyDescent="0.15">
      <c r="A439" s="82">
        <f t="shared" si="59"/>
        <v>1</v>
      </c>
      <c r="B439" s="46">
        <v>43484.166666665609</v>
      </c>
      <c r="C439" s="47">
        <f>Eingabe!G440</f>
        <v>3.4</v>
      </c>
      <c r="D439" s="77">
        <v>439</v>
      </c>
      <c r="E439" s="47"/>
      <c r="F439" s="25">
        <f t="shared" si="57"/>
        <v>5.07</v>
      </c>
      <c r="G439" s="25">
        <f>VLOOKUP(F439,'Spezifische Werte'!$B$2:$C$4002,2,FALSE)</f>
        <v>9.6185977081711158E-2</v>
      </c>
      <c r="H439" s="25">
        <f t="shared" si="60"/>
        <v>192.37195416342232</v>
      </c>
      <c r="J439" s="25">
        <f t="shared" si="58"/>
        <v>5.0999999999999996</v>
      </c>
      <c r="K439" s="25">
        <f>VLOOKUP(J439,'Spezifische Werte'!$B$2:$C$4002,2,FALSE)</f>
        <v>9.8097213536623304E-2</v>
      </c>
      <c r="L439" s="25">
        <f t="shared" si="61"/>
        <v>196.1944270732466</v>
      </c>
      <c r="R439" s="25">
        <v>437</v>
      </c>
      <c r="S439" s="25">
        <v>436</v>
      </c>
      <c r="T439" s="25">
        <f t="shared" si="65"/>
        <v>1.5569453065826615</v>
      </c>
      <c r="U439" s="25">
        <f t="shared" si="62"/>
        <v>1.5711308148999668</v>
      </c>
      <c r="W439" s="17">
        <f>Eingabe!H440</f>
        <v>248</v>
      </c>
      <c r="X439" s="17">
        <f t="shared" si="63"/>
        <v>2.48</v>
      </c>
      <c r="Y439" s="17">
        <f t="shared" si="64"/>
        <v>250</v>
      </c>
    </row>
    <row r="440" spans="1:25" x14ac:dyDescent="0.15">
      <c r="A440" s="82">
        <f t="shared" si="59"/>
        <v>1</v>
      </c>
      <c r="B440" s="46">
        <v>43484.208333332273</v>
      </c>
      <c r="C440" s="47">
        <f>Eingabe!G441</f>
        <v>4.0999999999999996</v>
      </c>
      <c r="D440" s="77">
        <v>440</v>
      </c>
      <c r="E440" s="47"/>
      <c r="F440" s="25">
        <f t="shared" si="57"/>
        <v>6.12</v>
      </c>
      <c r="G440" s="25">
        <f>VLOOKUP(F440,'Spezifische Werte'!$B$2:$C$4002,2,FALSE)</f>
        <v>0.17636813552353289</v>
      </c>
      <c r="H440" s="25">
        <f t="shared" si="60"/>
        <v>352.73627104706577</v>
      </c>
      <c r="J440" s="25">
        <f t="shared" si="58"/>
        <v>6.15</v>
      </c>
      <c r="K440" s="25">
        <f>VLOOKUP(J440,'Spezifische Werte'!$B$2:$C$4002,2,FALSE)</f>
        <v>0.17921779013058811</v>
      </c>
      <c r="L440" s="25">
        <f t="shared" si="61"/>
        <v>358.4355802611762</v>
      </c>
      <c r="R440" s="25">
        <v>438</v>
      </c>
      <c r="S440" s="25">
        <v>437</v>
      </c>
      <c r="T440" s="25">
        <f t="shared" si="65"/>
        <v>1.5569453065826615</v>
      </c>
      <c r="U440" s="25">
        <f t="shared" si="62"/>
        <v>1.5711308148999668</v>
      </c>
      <c r="W440" s="17">
        <f>Eingabe!H441</f>
        <v>249</v>
      </c>
      <c r="X440" s="17">
        <f t="shared" si="63"/>
        <v>2.4900000000000002</v>
      </c>
      <c r="Y440" s="17">
        <f t="shared" si="64"/>
        <v>250</v>
      </c>
    </row>
    <row r="441" spans="1:25" x14ac:dyDescent="0.15">
      <c r="A441" s="82">
        <f t="shared" si="59"/>
        <v>1</v>
      </c>
      <c r="B441" s="46">
        <v>43484.250011574077</v>
      </c>
      <c r="C441" s="47">
        <f>Eingabe!G442</f>
        <v>3.6</v>
      </c>
      <c r="D441" s="77">
        <v>441</v>
      </c>
      <c r="E441" s="47"/>
      <c r="F441" s="25">
        <f t="shared" si="57"/>
        <v>5.37</v>
      </c>
      <c r="G441" s="25">
        <f>VLOOKUP(F441,'Spezifische Werte'!$B$2:$C$4002,2,FALSE)</f>
        <v>0.11640095819454216</v>
      </c>
      <c r="H441" s="25">
        <f t="shared" si="60"/>
        <v>232.80191638908431</v>
      </c>
      <c r="J441" s="25">
        <f t="shared" si="58"/>
        <v>5.4</v>
      </c>
      <c r="K441" s="25">
        <f>VLOOKUP(J441,'Spezifische Werte'!$B$2:$C$4002,2,FALSE)</f>
        <v>0.11853513474534576</v>
      </c>
      <c r="L441" s="25">
        <f t="shared" si="61"/>
        <v>237.07026949069152</v>
      </c>
      <c r="R441" s="25">
        <v>439</v>
      </c>
      <c r="S441" s="25">
        <v>438</v>
      </c>
      <c r="T441" s="25">
        <f t="shared" si="65"/>
        <v>1.5569453065826615</v>
      </c>
      <c r="U441" s="25">
        <f t="shared" si="62"/>
        <v>1.5711308148999668</v>
      </c>
      <c r="W441" s="17">
        <f>Eingabe!H442</f>
        <v>248</v>
      </c>
      <c r="X441" s="17">
        <f t="shared" si="63"/>
        <v>2.48</v>
      </c>
      <c r="Y441" s="17">
        <f t="shared" si="64"/>
        <v>250</v>
      </c>
    </row>
    <row r="442" spans="1:25" x14ac:dyDescent="0.15">
      <c r="A442" s="82">
        <f t="shared" si="59"/>
        <v>1</v>
      </c>
      <c r="B442" s="46">
        <v>43484.291666665602</v>
      </c>
      <c r="C442" s="47">
        <f>Eingabe!G443</f>
        <v>2.8</v>
      </c>
      <c r="D442" s="77">
        <v>442</v>
      </c>
      <c r="E442" s="47"/>
      <c r="F442" s="25">
        <f t="shared" si="57"/>
        <v>4.18</v>
      </c>
      <c r="G442" s="25">
        <f>VLOOKUP(F442,'Spezifische Werte'!$B$2:$C$4002,2,FALSE)</f>
        <v>4.9643016475870723E-2</v>
      </c>
      <c r="H442" s="25">
        <f t="shared" si="60"/>
        <v>99.286032951741447</v>
      </c>
      <c r="J442" s="25">
        <f t="shared" si="58"/>
        <v>4.2</v>
      </c>
      <c r="K442" s="25">
        <f>VLOOKUP(J442,'Spezifische Werte'!$B$2:$C$4002,2,FALSE)</f>
        <v>5.0575500247497268E-2</v>
      </c>
      <c r="L442" s="25">
        <f t="shared" si="61"/>
        <v>101.15100049499453</v>
      </c>
      <c r="R442" s="25">
        <v>440</v>
      </c>
      <c r="S442" s="25">
        <v>439</v>
      </c>
      <c r="T442" s="25">
        <f t="shared" si="65"/>
        <v>1.5569453065826615</v>
      </c>
      <c r="U442" s="25">
        <f t="shared" si="62"/>
        <v>1.5711308148999668</v>
      </c>
      <c r="W442" s="17">
        <f>Eingabe!H443</f>
        <v>238</v>
      </c>
      <c r="X442" s="17">
        <f t="shared" si="63"/>
        <v>2.38</v>
      </c>
      <c r="Y442" s="17">
        <f t="shared" si="64"/>
        <v>240</v>
      </c>
    </row>
    <row r="443" spans="1:25" x14ac:dyDescent="0.15">
      <c r="A443" s="82">
        <f t="shared" si="59"/>
        <v>1</v>
      </c>
      <c r="B443" s="46">
        <v>43484.333333332266</v>
      </c>
      <c r="C443" s="47">
        <f>Eingabe!G444</f>
        <v>3.4</v>
      </c>
      <c r="D443" s="77">
        <v>443</v>
      </c>
      <c r="E443" s="47"/>
      <c r="F443" s="25">
        <f t="shared" si="57"/>
        <v>5.07</v>
      </c>
      <c r="G443" s="25">
        <f>VLOOKUP(F443,'Spezifische Werte'!$B$2:$C$4002,2,FALSE)</f>
        <v>9.6185977081711158E-2</v>
      </c>
      <c r="H443" s="25">
        <f t="shared" si="60"/>
        <v>192.37195416342232</v>
      </c>
      <c r="J443" s="25">
        <f t="shared" si="58"/>
        <v>5.0999999999999996</v>
      </c>
      <c r="K443" s="25">
        <f>VLOOKUP(J443,'Spezifische Werte'!$B$2:$C$4002,2,FALSE)</f>
        <v>9.8097213536623304E-2</v>
      </c>
      <c r="L443" s="25">
        <f t="shared" si="61"/>
        <v>196.1944270732466</v>
      </c>
      <c r="R443" s="25">
        <v>441</v>
      </c>
      <c r="S443" s="25">
        <v>440</v>
      </c>
      <c r="T443" s="25">
        <f t="shared" si="65"/>
        <v>1.5569453065826615</v>
      </c>
      <c r="U443" s="25">
        <f t="shared" si="62"/>
        <v>1.5711308148999668</v>
      </c>
      <c r="W443" s="17">
        <f>Eingabe!H444</f>
        <v>228</v>
      </c>
      <c r="X443" s="17">
        <f t="shared" si="63"/>
        <v>2.2799999999999998</v>
      </c>
      <c r="Y443" s="17">
        <f t="shared" si="64"/>
        <v>229.99999999999997</v>
      </c>
    </row>
    <row r="444" spans="1:25" x14ac:dyDescent="0.15">
      <c r="A444" s="82">
        <f t="shared" si="59"/>
        <v>1</v>
      </c>
      <c r="B444" s="46">
        <v>43484.375011574077</v>
      </c>
      <c r="C444" s="47">
        <f>Eingabe!G445</f>
        <v>3.8</v>
      </c>
      <c r="D444" s="77">
        <v>444</v>
      </c>
      <c r="E444" s="47"/>
      <c r="F444" s="25">
        <f t="shared" si="57"/>
        <v>5.67</v>
      </c>
      <c r="G444" s="25">
        <f>VLOOKUP(F444,'Spezifische Werte'!$B$2:$C$4002,2,FALSE)</f>
        <v>0.13840049448137109</v>
      </c>
      <c r="H444" s="25">
        <f t="shared" si="60"/>
        <v>276.80098896274217</v>
      </c>
      <c r="J444" s="25">
        <f t="shared" si="58"/>
        <v>5.7</v>
      </c>
      <c r="K444" s="25">
        <f>VLOOKUP(J444,'Spezifische Werte'!$B$2:$C$4002,2,FALSE)</f>
        <v>0.14069825500153915</v>
      </c>
      <c r="L444" s="25">
        <f t="shared" si="61"/>
        <v>281.39651000307828</v>
      </c>
      <c r="R444" s="25">
        <v>442</v>
      </c>
      <c r="S444" s="25">
        <v>441</v>
      </c>
      <c r="T444" s="25">
        <f t="shared" si="65"/>
        <v>1.5569453065826615</v>
      </c>
      <c r="U444" s="25">
        <f t="shared" si="62"/>
        <v>1.5711308148999668</v>
      </c>
      <c r="W444" s="17">
        <f>Eingabe!H445</f>
        <v>219</v>
      </c>
      <c r="X444" s="17">
        <f t="shared" si="63"/>
        <v>2.19</v>
      </c>
      <c r="Y444" s="17">
        <f t="shared" si="64"/>
        <v>220.00000000000003</v>
      </c>
    </row>
    <row r="445" spans="1:25" x14ac:dyDescent="0.15">
      <c r="A445" s="82">
        <f t="shared" si="59"/>
        <v>1</v>
      </c>
      <c r="B445" s="46">
        <v>43484.416666665595</v>
      </c>
      <c r="C445" s="47">
        <f>Eingabe!G446</f>
        <v>3.1</v>
      </c>
      <c r="D445" s="77">
        <v>445</v>
      </c>
      <c r="E445" s="47"/>
      <c r="F445" s="25">
        <f t="shared" si="57"/>
        <v>4.62</v>
      </c>
      <c r="G445" s="25">
        <f>VLOOKUP(F445,'Spezifische Werte'!$B$2:$C$4002,2,FALSE)</f>
        <v>7.0834307543363312E-2</v>
      </c>
      <c r="H445" s="25">
        <f t="shared" si="60"/>
        <v>141.66861508672662</v>
      </c>
      <c r="J445" s="25">
        <f t="shared" si="58"/>
        <v>4.6500000000000004</v>
      </c>
      <c r="K445" s="25">
        <f>VLOOKUP(J445,'Spezifische Werte'!$B$2:$C$4002,2,FALSE)</f>
        <v>7.2366311882592071E-2</v>
      </c>
      <c r="L445" s="25">
        <f t="shared" si="61"/>
        <v>144.73262376518414</v>
      </c>
      <c r="R445" s="25">
        <v>443</v>
      </c>
      <c r="S445" s="25">
        <v>442</v>
      </c>
      <c r="T445" s="25">
        <f t="shared" si="65"/>
        <v>1.5569453065826615</v>
      </c>
      <c r="U445" s="25">
        <f t="shared" si="62"/>
        <v>1.5711308148999668</v>
      </c>
      <c r="W445" s="17">
        <f>Eingabe!H446</f>
        <v>218</v>
      </c>
      <c r="X445" s="17">
        <f t="shared" si="63"/>
        <v>2.1800000000000002</v>
      </c>
      <c r="Y445" s="17">
        <f t="shared" si="64"/>
        <v>220.00000000000003</v>
      </c>
    </row>
    <row r="446" spans="1:25" x14ac:dyDescent="0.15">
      <c r="A446" s="82">
        <f t="shared" si="59"/>
        <v>1</v>
      </c>
      <c r="B446" s="46">
        <v>43484.458333332259</v>
      </c>
      <c r="C446" s="47">
        <f>Eingabe!G447</f>
        <v>3.5</v>
      </c>
      <c r="D446" s="77">
        <v>446</v>
      </c>
      <c r="E446" s="47"/>
      <c r="F446" s="25">
        <f t="shared" si="57"/>
        <v>5.22</v>
      </c>
      <c r="G446" s="25">
        <f>VLOOKUP(F446,'Spezifische Werte'!$B$2:$C$4002,2,FALSE)</f>
        <v>0.10600726326582303</v>
      </c>
      <c r="H446" s="25">
        <f t="shared" si="60"/>
        <v>212.01452653164606</v>
      </c>
      <c r="J446" s="25">
        <f t="shared" si="58"/>
        <v>5.25</v>
      </c>
      <c r="K446" s="25">
        <f>VLOOKUP(J446,'Spezifische Werte'!$B$2:$C$4002,2,FALSE)</f>
        <v>0.10804502827355937</v>
      </c>
      <c r="L446" s="25">
        <f t="shared" si="61"/>
        <v>216.09005654711873</v>
      </c>
      <c r="R446" s="25">
        <v>444</v>
      </c>
      <c r="S446" s="25">
        <v>443</v>
      </c>
      <c r="T446" s="25">
        <f t="shared" si="65"/>
        <v>1.5569453065826615</v>
      </c>
      <c r="U446" s="25">
        <f t="shared" si="62"/>
        <v>1.5711308148999668</v>
      </c>
      <c r="W446" s="17">
        <f>Eingabe!H447</f>
        <v>219</v>
      </c>
      <c r="X446" s="17">
        <f t="shared" si="63"/>
        <v>2.19</v>
      </c>
      <c r="Y446" s="17">
        <f t="shared" si="64"/>
        <v>220.00000000000003</v>
      </c>
    </row>
    <row r="447" spans="1:25" x14ac:dyDescent="0.15">
      <c r="A447" s="82">
        <f t="shared" si="59"/>
        <v>1</v>
      </c>
      <c r="B447" s="46">
        <v>43484.500011574077</v>
      </c>
      <c r="C447" s="47">
        <f>Eingabe!G448</f>
        <v>3.2</v>
      </c>
      <c r="D447" s="77">
        <v>447</v>
      </c>
      <c r="E447" s="47"/>
      <c r="F447" s="25">
        <f t="shared" si="57"/>
        <v>4.7699999999999996</v>
      </c>
      <c r="G447" s="25">
        <f>VLOOKUP(F447,'Spezifische Werte'!$B$2:$C$4002,2,FALSE)</f>
        <v>7.8679349945367349E-2</v>
      </c>
      <c r="H447" s="25">
        <f t="shared" si="60"/>
        <v>157.3586998907347</v>
      </c>
      <c r="J447" s="25">
        <f t="shared" si="58"/>
        <v>4.8</v>
      </c>
      <c r="K447" s="25">
        <f>VLOOKUP(J447,'Spezifische Werte'!$B$2:$C$4002,2,FALSE)</f>
        <v>8.0310065544742015E-2</v>
      </c>
      <c r="L447" s="25">
        <f t="shared" si="61"/>
        <v>160.62013108948403</v>
      </c>
      <c r="R447" s="25">
        <v>445</v>
      </c>
      <c r="S447" s="25">
        <v>444</v>
      </c>
      <c r="T447" s="25">
        <f t="shared" si="65"/>
        <v>1.5569453065826615</v>
      </c>
      <c r="U447" s="25">
        <f t="shared" si="62"/>
        <v>1.5711308148999668</v>
      </c>
      <c r="W447" s="17">
        <f>Eingabe!H448</f>
        <v>208</v>
      </c>
      <c r="X447" s="17">
        <f t="shared" si="63"/>
        <v>2.08</v>
      </c>
      <c r="Y447" s="17">
        <f t="shared" si="64"/>
        <v>210</v>
      </c>
    </row>
    <row r="448" spans="1:25" x14ac:dyDescent="0.15">
      <c r="A448" s="82">
        <f t="shared" si="59"/>
        <v>1</v>
      </c>
      <c r="B448" s="46">
        <v>43484.541666665587</v>
      </c>
      <c r="C448" s="47">
        <f>Eingabe!G449</f>
        <v>2.1</v>
      </c>
      <c r="D448" s="77">
        <v>448</v>
      </c>
      <c r="E448" s="47"/>
      <c r="F448" s="25">
        <f t="shared" si="57"/>
        <v>3.13</v>
      </c>
      <c r="G448" s="25">
        <f>VLOOKUP(F448,'Spezifische Werte'!$B$2:$C$4002,2,FALSE)</f>
        <v>1.0589326186624812E-2</v>
      </c>
      <c r="H448" s="25">
        <f t="shared" si="60"/>
        <v>21.178652373249626</v>
      </c>
      <c r="J448" s="25">
        <f t="shared" si="58"/>
        <v>3.15</v>
      </c>
      <c r="K448" s="25">
        <f>VLOOKUP(J448,'Spezifische Werte'!$B$2:$C$4002,2,FALSE)</f>
        <v>1.1019016897018549E-2</v>
      </c>
      <c r="L448" s="25">
        <f t="shared" si="61"/>
        <v>22.038033794037098</v>
      </c>
      <c r="R448" s="25">
        <v>446</v>
      </c>
      <c r="S448" s="25">
        <v>445</v>
      </c>
      <c r="T448" s="25">
        <f t="shared" si="65"/>
        <v>1.5569453065826615</v>
      </c>
      <c r="U448" s="25">
        <f t="shared" si="62"/>
        <v>1.5711308148999668</v>
      </c>
      <c r="W448" s="17">
        <f>Eingabe!H449</f>
        <v>220</v>
      </c>
      <c r="X448" s="17">
        <f t="shared" si="63"/>
        <v>2.2000000000000002</v>
      </c>
      <c r="Y448" s="17">
        <f t="shared" si="64"/>
        <v>220.00000000000003</v>
      </c>
    </row>
    <row r="449" spans="1:25" x14ac:dyDescent="0.15">
      <c r="A449" s="82">
        <f t="shared" si="59"/>
        <v>1</v>
      </c>
      <c r="B449" s="46">
        <v>43484.583333332252</v>
      </c>
      <c r="C449" s="47">
        <f>Eingabe!G450</f>
        <v>2.7</v>
      </c>
      <c r="D449" s="77">
        <v>449</v>
      </c>
      <c r="E449" s="47"/>
      <c r="F449" s="25">
        <f t="shared" si="57"/>
        <v>4.03</v>
      </c>
      <c r="G449" s="25">
        <f>VLOOKUP(F449,'Spezifische Werte'!$B$2:$C$4002,2,FALSE)</f>
        <v>4.2666657265334036E-2</v>
      </c>
      <c r="H449" s="25">
        <f t="shared" si="60"/>
        <v>85.333314530668076</v>
      </c>
      <c r="J449" s="25">
        <f t="shared" si="58"/>
        <v>4.05</v>
      </c>
      <c r="K449" s="25">
        <f>VLOOKUP(J449,'Spezifische Werte'!$B$2:$C$4002,2,FALSE)</f>
        <v>4.3597034083331404E-2</v>
      </c>
      <c r="L449" s="25">
        <f t="shared" si="61"/>
        <v>87.194068166662802</v>
      </c>
      <c r="R449" s="25">
        <v>447</v>
      </c>
      <c r="S449" s="25">
        <v>446</v>
      </c>
      <c r="T449" s="25">
        <f t="shared" si="65"/>
        <v>1.5569453065826615</v>
      </c>
      <c r="U449" s="25">
        <f t="shared" si="62"/>
        <v>1.5711308148999668</v>
      </c>
      <c r="W449" s="17">
        <f>Eingabe!H450</f>
        <v>241</v>
      </c>
      <c r="X449" s="17">
        <f t="shared" si="63"/>
        <v>2.41</v>
      </c>
      <c r="Y449" s="17">
        <f t="shared" si="64"/>
        <v>240</v>
      </c>
    </row>
    <row r="450" spans="1:25" x14ac:dyDescent="0.15">
      <c r="A450" s="82">
        <f t="shared" si="59"/>
        <v>1</v>
      </c>
      <c r="B450" s="46">
        <v>43484.625011574077</v>
      </c>
      <c r="C450" s="47">
        <f>Eingabe!G451</f>
        <v>2.7</v>
      </c>
      <c r="D450" s="77">
        <v>450</v>
      </c>
      <c r="E450" s="47"/>
      <c r="F450" s="25">
        <f t="shared" si="57"/>
        <v>4.03</v>
      </c>
      <c r="G450" s="25">
        <f>VLOOKUP(F450,'Spezifische Werte'!$B$2:$C$4002,2,FALSE)</f>
        <v>4.2666657265334036E-2</v>
      </c>
      <c r="H450" s="25">
        <f t="shared" si="60"/>
        <v>85.333314530668076</v>
      </c>
      <c r="J450" s="25">
        <f t="shared" si="58"/>
        <v>4.05</v>
      </c>
      <c r="K450" s="25">
        <f>VLOOKUP(J450,'Spezifische Werte'!$B$2:$C$4002,2,FALSE)</f>
        <v>4.3597034083331404E-2</v>
      </c>
      <c r="L450" s="25">
        <f t="shared" si="61"/>
        <v>87.194068166662802</v>
      </c>
      <c r="R450" s="25">
        <v>448</v>
      </c>
      <c r="S450" s="25">
        <v>447</v>
      </c>
      <c r="T450" s="25">
        <f t="shared" si="65"/>
        <v>1.5569453065826615</v>
      </c>
      <c r="U450" s="25">
        <f t="shared" si="62"/>
        <v>1.5711308148999668</v>
      </c>
      <c r="W450" s="17">
        <f>Eingabe!H451</f>
        <v>250</v>
      </c>
      <c r="X450" s="17">
        <f t="shared" si="63"/>
        <v>2.5</v>
      </c>
      <c r="Y450" s="17">
        <f t="shared" si="64"/>
        <v>250</v>
      </c>
    </row>
    <row r="451" spans="1:25" x14ac:dyDescent="0.15">
      <c r="A451" s="82">
        <f t="shared" si="59"/>
        <v>1</v>
      </c>
      <c r="B451" s="46">
        <v>43484.66666666558</v>
      </c>
      <c r="C451" s="47">
        <f>Eingabe!G452</f>
        <v>3</v>
      </c>
      <c r="D451" s="77">
        <v>451</v>
      </c>
      <c r="E451" s="47"/>
      <c r="F451" s="25">
        <f t="shared" ref="F451:F514" si="66">ROUND(C451*($O$4/$O$5)^$O$7,2)</f>
        <v>4.4800000000000004</v>
      </c>
      <c r="G451" s="25">
        <f>VLOOKUP(F451,'Spezifische Werte'!$B$2:$C$4002,2,FALSE)</f>
        <v>6.3876775708421291E-2</v>
      </c>
      <c r="H451" s="25">
        <f t="shared" si="60"/>
        <v>127.75355141684258</v>
      </c>
      <c r="J451" s="25">
        <f t="shared" ref="J451:J514" si="67">ROUND(C451*(LN($O$4/$O$8)/LN($O$5/$O$8)),2)</f>
        <v>4.5</v>
      </c>
      <c r="K451" s="25">
        <f>VLOOKUP(J451,'Spezifische Werte'!$B$2:$C$4002,2,FALSE)</f>
        <v>6.4854105449014127E-2</v>
      </c>
      <c r="L451" s="25">
        <f t="shared" si="61"/>
        <v>129.70821089802826</v>
      </c>
      <c r="R451" s="25">
        <v>449</v>
      </c>
      <c r="S451" s="25">
        <v>448</v>
      </c>
      <c r="T451" s="25">
        <f t="shared" si="65"/>
        <v>1.5569453065826615</v>
      </c>
      <c r="U451" s="25">
        <f t="shared" si="62"/>
        <v>1.5711308148999668</v>
      </c>
      <c r="W451" s="17">
        <f>Eingabe!H452</f>
        <v>250</v>
      </c>
      <c r="X451" s="17">
        <f t="shared" si="63"/>
        <v>2.5</v>
      </c>
      <c r="Y451" s="17">
        <f t="shared" si="64"/>
        <v>250</v>
      </c>
    </row>
    <row r="452" spans="1:25" x14ac:dyDescent="0.15">
      <c r="A452" s="82">
        <f t="shared" ref="A452:A515" si="68">MONTH(B452)</f>
        <v>1</v>
      </c>
      <c r="B452" s="46">
        <v>43484.708333332244</v>
      </c>
      <c r="C452" s="47">
        <f>Eingabe!G453</f>
        <v>1.9</v>
      </c>
      <c r="D452" s="77">
        <v>452</v>
      </c>
      <c r="E452" s="47"/>
      <c r="F452" s="25">
        <f t="shared" si="66"/>
        <v>2.83</v>
      </c>
      <c r="G452" s="25">
        <f>VLOOKUP(F452,'Spezifische Werte'!$B$2:$C$4002,2,FALSE)</f>
        <v>5.3996541966473566E-3</v>
      </c>
      <c r="H452" s="25">
        <f t="shared" ref="H452:H515" si="69">G452*$O$9*1000</f>
        <v>10.799308393294714</v>
      </c>
      <c r="J452" s="25">
        <f t="shared" si="67"/>
        <v>2.85</v>
      </c>
      <c r="K452" s="25">
        <f>VLOOKUP(J452,'Spezifische Werte'!$B$2:$C$4002,2,FALSE)</f>
        <v>5.6714421172963415E-3</v>
      </c>
      <c r="L452" s="25">
        <f t="shared" ref="L452:L515" si="70">K452*$O$9*1000</f>
        <v>11.342884234592683</v>
      </c>
      <c r="R452" s="25">
        <v>450</v>
      </c>
      <c r="S452" s="25">
        <v>449</v>
      </c>
      <c r="T452" s="25">
        <f t="shared" si="65"/>
        <v>1.5569453065826615</v>
      </c>
      <c r="U452" s="25">
        <f t="shared" ref="U452:U515" si="71">LARGE($L$3:$L$8762,R452)/1000</f>
        <v>1.5711308148999668</v>
      </c>
      <c r="W452" s="17">
        <f>Eingabe!H453</f>
        <v>245</v>
      </c>
      <c r="X452" s="17">
        <f t="shared" ref="X452:X515" si="72">W452/100</f>
        <v>2.4500000000000002</v>
      </c>
      <c r="Y452" s="17">
        <f t="shared" ref="Y452:Y515" si="73">ROUND(X452,1)*100</f>
        <v>250</v>
      </c>
    </row>
    <row r="453" spans="1:25" x14ac:dyDescent="0.15">
      <c r="A453" s="82">
        <f t="shared" si="68"/>
        <v>1</v>
      </c>
      <c r="B453" s="46">
        <v>43484.750011574077</v>
      </c>
      <c r="C453" s="47">
        <f>Eingabe!G454</f>
        <v>3</v>
      </c>
      <c r="D453" s="77">
        <v>453</v>
      </c>
      <c r="E453" s="47"/>
      <c r="F453" s="25">
        <f t="shared" si="66"/>
        <v>4.4800000000000004</v>
      </c>
      <c r="G453" s="25">
        <f>VLOOKUP(F453,'Spezifische Werte'!$B$2:$C$4002,2,FALSE)</f>
        <v>6.3876775708421291E-2</v>
      </c>
      <c r="H453" s="25">
        <f t="shared" si="69"/>
        <v>127.75355141684258</v>
      </c>
      <c r="J453" s="25">
        <f t="shared" si="67"/>
        <v>4.5</v>
      </c>
      <c r="K453" s="25">
        <f>VLOOKUP(J453,'Spezifische Werte'!$B$2:$C$4002,2,FALSE)</f>
        <v>6.4854105449014127E-2</v>
      </c>
      <c r="L453" s="25">
        <f t="shared" si="70"/>
        <v>129.70821089802826</v>
      </c>
      <c r="R453" s="25">
        <v>451</v>
      </c>
      <c r="S453" s="25">
        <v>450</v>
      </c>
      <c r="T453" s="25">
        <f t="shared" si="65"/>
        <v>1.5569453065826615</v>
      </c>
      <c r="U453" s="25">
        <f t="shared" si="71"/>
        <v>1.5711308148999668</v>
      </c>
      <c r="W453" s="17">
        <f>Eingabe!H454</f>
        <v>257</v>
      </c>
      <c r="X453" s="17">
        <f t="shared" si="72"/>
        <v>2.57</v>
      </c>
      <c r="Y453" s="17">
        <f t="shared" si="73"/>
        <v>260</v>
      </c>
    </row>
    <row r="454" spans="1:25" x14ac:dyDescent="0.15">
      <c r="A454" s="82">
        <f t="shared" si="68"/>
        <v>1</v>
      </c>
      <c r="B454" s="46">
        <v>43484.791666665573</v>
      </c>
      <c r="C454" s="47">
        <f>Eingabe!G455</f>
        <v>3.4</v>
      </c>
      <c r="D454" s="77">
        <v>454</v>
      </c>
      <c r="E454" s="47"/>
      <c r="F454" s="25">
        <f t="shared" si="66"/>
        <v>5.07</v>
      </c>
      <c r="G454" s="25">
        <f>VLOOKUP(F454,'Spezifische Werte'!$B$2:$C$4002,2,FALSE)</f>
        <v>9.6185977081711158E-2</v>
      </c>
      <c r="H454" s="25">
        <f t="shared" si="69"/>
        <v>192.37195416342232</v>
      </c>
      <c r="J454" s="25">
        <f t="shared" si="67"/>
        <v>5.0999999999999996</v>
      </c>
      <c r="K454" s="25">
        <f>VLOOKUP(J454,'Spezifische Werte'!$B$2:$C$4002,2,FALSE)</f>
        <v>9.8097213536623304E-2</v>
      </c>
      <c r="L454" s="25">
        <f t="shared" si="70"/>
        <v>196.1944270732466</v>
      </c>
      <c r="R454" s="25">
        <v>452</v>
      </c>
      <c r="S454" s="25">
        <v>451</v>
      </c>
      <c r="T454" s="25">
        <f t="shared" ref="T454:T517" si="74">LARGE($H$3:$H$8762,R454)/1000</f>
        <v>1.5197409937649899</v>
      </c>
      <c r="U454" s="25">
        <f t="shared" si="71"/>
        <v>1.5349243547115341</v>
      </c>
      <c r="W454" s="17">
        <f>Eingabe!H455</f>
        <v>247</v>
      </c>
      <c r="X454" s="17">
        <f t="shared" si="72"/>
        <v>2.4700000000000002</v>
      </c>
      <c r="Y454" s="17">
        <f t="shared" si="73"/>
        <v>250</v>
      </c>
    </row>
    <row r="455" spans="1:25" x14ac:dyDescent="0.15">
      <c r="A455" s="82">
        <f t="shared" si="68"/>
        <v>1</v>
      </c>
      <c r="B455" s="46">
        <v>43484.833333332237</v>
      </c>
      <c r="C455" s="47">
        <f>Eingabe!G456</f>
        <v>3.8</v>
      </c>
      <c r="D455" s="77">
        <v>455</v>
      </c>
      <c r="E455" s="47"/>
      <c r="F455" s="25">
        <f t="shared" si="66"/>
        <v>5.67</v>
      </c>
      <c r="G455" s="25">
        <f>VLOOKUP(F455,'Spezifische Werte'!$B$2:$C$4002,2,FALSE)</f>
        <v>0.13840049448137109</v>
      </c>
      <c r="H455" s="25">
        <f t="shared" si="69"/>
        <v>276.80098896274217</v>
      </c>
      <c r="J455" s="25">
        <f t="shared" si="67"/>
        <v>5.7</v>
      </c>
      <c r="K455" s="25">
        <f>VLOOKUP(J455,'Spezifische Werte'!$B$2:$C$4002,2,FALSE)</f>
        <v>0.14069825500153915</v>
      </c>
      <c r="L455" s="25">
        <f t="shared" si="70"/>
        <v>281.39651000307828</v>
      </c>
      <c r="R455" s="25">
        <v>453</v>
      </c>
      <c r="S455" s="25">
        <v>452</v>
      </c>
      <c r="T455" s="25">
        <f t="shared" si="74"/>
        <v>1.5197409937649899</v>
      </c>
      <c r="U455" s="25">
        <f t="shared" si="71"/>
        <v>1.5349243547115341</v>
      </c>
      <c r="W455" s="17">
        <f>Eingabe!H456</f>
        <v>279</v>
      </c>
      <c r="X455" s="17">
        <f t="shared" si="72"/>
        <v>2.79</v>
      </c>
      <c r="Y455" s="17">
        <f t="shared" si="73"/>
        <v>280</v>
      </c>
    </row>
    <row r="456" spans="1:25" x14ac:dyDescent="0.15">
      <c r="A456" s="82">
        <f t="shared" si="68"/>
        <v>1</v>
      </c>
      <c r="B456" s="46">
        <v>43484.875011574077</v>
      </c>
      <c r="C456" s="47">
        <f>Eingabe!G457</f>
        <v>4.0999999999999996</v>
      </c>
      <c r="D456" s="77">
        <v>456</v>
      </c>
      <c r="E456" s="47"/>
      <c r="F456" s="25">
        <f t="shared" si="66"/>
        <v>6.12</v>
      </c>
      <c r="G456" s="25">
        <f>VLOOKUP(F456,'Spezifische Werte'!$B$2:$C$4002,2,FALSE)</f>
        <v>0.17636813552353289</v>
      </c>
      <c r="H456" s="25">
        <f t="shared" si="69"/>
        <v>352.73627104706577</v>
      </c>
      <c r="J456" s="25">
        <f t="shared" si="67"/>
        <v>6.15</v>
      </c>
      <c r="K456" s="25">
        <f>VLOOKUP(J456,'Spezifische Werte'!$B$2:$C$4002,2,FALSE)</f>
        <v>0.17921779013058811</v>
      </c>
      <c r="L456" s="25">
        <f t="shared" si="70"/>
        <v>358.4355802611762</v>
      </c>
      <c r="R456" s="25">
        <v>454</v>
      </c>
      <c r="S456" s="25">
        <v>453</v>
      </c>
      <c r="T456" s="25">
        <f t="shared" si="74"/>
        <v>1.5197409937649899</v>
      </c>
      <c r="U456" s="25">
        <f t="shared" si="71"/>
        <v>1.5349243547115341</v>
      </c>
      <c r="W456" s="17">
        <f>Eingabe!H457</f>
        <v>267</v>
      </c>
      <c r="X456" s="17">
        <f t="shared" si="72"/>
        <v>2.67</v>
      </c>
      <c r="Y456" s="17">
        <f t="shared" si="73"/>
        <v>270</v>
      </c>
    </row>
    <row r="457" spans="1:25" x14ac:dyDescent="0.15">
      <c r="A457" s="82">
        <f t="shared" si="68"/>
        <v>1</v>
      </c>
      <c r="B457" s="46">
        <v>43484.916666665566</v>
      </c>
      <c r="C457" s="47">
        <f>Eingabe!G458</f>
        <v>4.5</v>
      </c>
      <c r="D457" s="77">
        <v>457</v>
      </c>
      <c r="E457" s="47"/>
      <c r="F457" s="25">
        <f t="shared" si="66"/>
        <v>6.71</v>
      </c>
      <c r="G457" s="25">
        <f>VLOOKUP(F457,'Spezifische Werte'!$B$2:$C$4002,2,FALSE)</f>
        <v>0.23821819652236836</v>
      </c>
      <c r="H457" s="25">
        <f t="shared" si="69"/>
        <v>476.43639304473675</v>
      </c>
      <c r="J457" s="25">
        <f t="shared" si="67"/>
        <v>6.75</v>
      </c>
      <c r="K457" s="25">
        <f>VLOOKUP(J457,'Spezifische Werte'!$B$2:$C$4002,2,FALSE)</f>
        <v>0.24279032681735657</v>
      </c>
      <c r="L457" s="25">
        <f t="shared" si="70"/>
        <v>485.58065363471314</v>
      </c>
      <c r="R457" s="25">
        <v>455</v>
      </c>
      <c r="S457" s="25">
        <v>454</v>
      </c>
      <c r="T457" s="25">
        <f t="shared" si="74"/>
        <v>1.5197409937649899</v>
      </c>
      <c r="U457" s="25">
        <f t="shared" si="71"/>
        <v>1.5349243547115341</v>
      </c>
      <c r="W457" s="17">
        <f>Eingabe!H458</f>
        <v>258</v>
      </c>
      <c r="X457" s="17">
        <f t="shared" si="72"/>
        <v>2.58</v>
      </c>
      <c r="Y457" s="17">
        <f t="shared" si="73"/>
        <v>260</v>
      </c>
    </row>
    <row r="458" spans="1:25" x14ac:dyDescent="0.15">
      <c r="A458" s="82">
        <f t="shared" si="68"/>
        <v>1</v>
      </c>
      <c r="B458" s="46">
        <v>43484.95833333223</v>
      </c>
      <c r="C458" s="47">
        <f>Eingabe!G459</f>
        <v>4.5</v>
      </c>
      <c r="D458" s="77">
        <v>458</v>
      </c>
      <c r="E458" s="47"/>
      <c r="F458" s="25">
        <f t="shared" si="66"/>
        <v>6.71</v>
      </c>
      <c r="G458" s="25">
        <f>VLOOKUP(F458,'Spezifische Werte'!$B$2:$C$4002,2,FALSE)</f>
        <v>0.23821819652236836</v>
      </c>
      <c r="H458" s="25">
        <f t="shared" si="69"/>
        <v>476.43639304473675</v>
      </c>
      <c r="J458" s="25">
        <f t="shared" si="67"/>
        <v>6.75</v>
      </c>
      <c r="K458" s="25">
        <f>VLOOKUP(J458,'Spezifische Werte'!$B$2:$C$4002,2,FALSE)</f>
        <v>0.24279032681735657</v>
      </c>
      <c r="L458" s="25">
        <f t="shared" si="70"/>
        <v>485.58065363471314</v>
      </c>
      <c r="R458" s="25">
        <v>456</v>
      </c>
      <c r="S458" s="25">
        <v>455</v>
      </c>
      <c r="T458" s="25">
        <f t="shared" si="74"/>
        <v>1.5197409937649899</v>
      </c>
      <c r="U458" s="25">
        <f t="shared" si="71"/>
        <v>1.5349243547115341</v>
      </c>
      <c r="W458" s="17">
        <f>Eingabe!H459</f>
        <v>259</v>
      </c>
      <c r="X458" s="17">
        <f t="shared" si="72"/>
        <v>2.59</v>
      </c>
      <c r="Y458" s="17">
        <f t="shared" si="73"/>
        <v>260</v>
      </c>
    </row>
    <row r="459" spans="1:25" x14ac:dyDescent="0.15">
      <c r="A459" s="82">
        <f t="shared" si="68"/>
        <v>1</v>
      </c>
      <c r="B459" s="46">
        <v>43485.000011574077</v>
      </c>
      <c r="C459" s="47">
        <f>Eingabe!G460</f>
        <v>4.2</v>
      </c>
      <c r="D459" s="77">
        <v>459</v>
      </c>
      <c r="E459" s="47"/>
      <c r="F459" s="25">
        <f t="shared" si="66"/>
        <v>6.27</v>
      </c>
      <c r="G459" s="25">
        <f>VLOOKUP(F459,'Spezifische Werte'!$B$2:$C$4002,2,FALSE)</f>
        <v>0.19098980973438914</v>
      </c>
      <c r="H459" s="25">
        <f t="shared" si="69"/>
        <v>381.97961946877831</v>
      </c>
      <c r="J459" s="25">
        <f t="shared" si="67"/>
        <v>6.3</v>
      </c>
      <c r="K459" s="25">
        <f>VLOOKUP(J459,'Spezifische Werte'!$B$2:$C$4002,2,FALSE)</f>
        <v>0.19401976060055698</v>
      </c>
      <c r="L459" s="25">
        <f t="shared" si="70"/>
        <v>388.03952120111398</v>
      </c>
      <c r="R459" s="25">
        <v>457</v>
      </c>
      <c r="S459" s="25">
        <v>456</v>
      </c>
      <c r="T459" s="25">
        <f t="shared" si="74"/>
        <v>1.5197409937649899</v>
      </c>
      <c r="U459" s="25">
        <f t="shared" si="71"/>
        <v>1.5349243547115341</v>
      </c>
      <c r="W459" s="17">
        <f>Eingabe!H460</f>
        <v>247</v>
      </c>
      <c r="X459" s="17">
        <f t="shared" si="72"/>
        <v>2.4700000000000002</v>
      </c>
      <c r="Y459" s="17">
        <f t="shared" si="73"/>
        <v>250</v>
      </c>
    </row>
    <row r="460" spans="1:25" x14ac:dyDescent="0.15">
      <c r="A460" s="82">
        <f t="shared" si="68"/>
        <v>1</v>
      </c>
      <c r="B460" s="46">
        <v>43485.041666665558</v>
      </c>
      <c r="C460" s="47">
        <f>Eingabe!G461</f>
        <v>4.2</v>
      </c>
      <c r="D460" s="77">
        <v>460</v>
      </c>
      <c r="E460" s="47"/>
      <c r="F460" s="25">
        <f t="shared" si="66"/>
        <v>6.27</v>
      </c>
      <c r="G460" s="25">
        <f>VLOOKUP(F460,'Spezifische Werte'!$B$2:$C$4002,2,FALSE)</f>
        <v>0.19098980973438914</v>
      </c>
      <c r="H460" s="25">
        <f t="shared" si="69"/>
        <v>381.97961946877831</v>
      </c>
      <c r="J460" s="25">
        <f t="shared" si="67"/>
        <v>6.3</v>
      </c>
      <c r="K460" s="25">
        <f>VLOOKUP(J460,'Spezifische Werte'!$B$2:$C$4002,2,FALSE)</f>
        <v>0.19401976060055698</v>
      </c>
      <c r="L460" s="25">
        <f t="shared" si="70"/>
        <v>388.03952120111398</v>
      </c>
      <c r="R460" s="25">
        <v>458</v>
      </c>
      <c r="S460" s="25">
        <v>457</v>
      </c>
      <c r="T460" s="25">
        <f t="shared" si="74"/>
        <v>1.5197409937649899</v>
      </c>
      <c r="U460" s="25">
        <f t="shared" si="71"/>
        <v>1.5349243547115341</v>
      </c>
      <c r="W460" s="17">
        <f>Eingabe!H461</f>
        <v>247</v>
      </c>
      <c r="X460" s="17">
        <f t="shared" si="72"/>
        <v>2.4700000000000002</v>
      </c>
      <c r="Y460" s="17">
        <f t="shared" si="73"/>
        <v>250</v>
      </c>
    </row>
    <row r="461" spans="1:25" x14ac:dyDescent="0.15">
      <c r="A461" s="82">
        <f t="shared" si="68"/>
        <v>1</v>
      </c>
      <c r="B461" s="46">
        <v>43485.083333332223</v>
      </c>
      <c r="C461" s="47">
        <f>Eingabe!G462</f>
        <v>5.0999999999999996</v>
      </c>
      <c r="D461" s="77">
        <v>461</v>
      </c>
      <c r="E461" s="47"/>
      <c r="F461" s="25">
        <f t="shared" si="66"/>
        <v>7.61</v>
      </c>
      <c r="G461" s="25">
        <f>VLOOKUP(F461,'Spezifische Werte'!$B$2:$C$4002,2,FALSE)</f>
        <v>0.35419704845962618</v>
      </c>
      <c r="H461" s="25">
        <f t="shared" si="69"/>
        <v>708.39409691925232</v>
      </c>
      <c r="J461" s="25">
        <f t="shared" si="67"/>
        <v>7.65</v>
      </c>
      <c r="K461" s="25">
        <f>VLOOKUP(J461,'Spezifische Werte'!$B$2:$C$4002,2,FALSE)</f>
        <v>0.35999115933138248</v>
      </c>
      <c r="L461" s="25">
        <f t="shared" si="70"/>
        <v>719.98231866276501</v>
      </c>
      <c r="R461" s="25">
        <v>459</v>
      </c>
      <c r="S461" s="25">
        <v>458</v>
      </c>
      <c r="T461" s="25">
        <f t="shared" si="74"/>
        <v>1.5197409937649899</v>
      </c>
      <c r="U461" s="25">
        <f t="shared" si="71"/>
        <v>1.5349243547115341</v>
      </c>
      <c r="W461" s="17">
        <f>Eingabe!H462</f>
        <v>241</v>
      </c>
      <c r="X461" s="17">
        <f t="shared" si="72"/>
        <v>2.41</v>
      </c>
      <c r="Y461" s="17">
        <f t="shared" si="73"/>
        <v>240</v>
      </c>
    </row>
    <row r="462" spans="1:25" x14ac:dyDescent="0.15">
      <c r="A462" s="82">
        <f t="shared" si="68"/>
        <v>1</v>
      </c>
      <c r="B462" s="46">
        <v>43485.125011574077</v>
      </c>
      <c r="C462" s="47">
        <f>Eingabe!G463</f>
        <v>4.8</v>
      </c>
      <c r="D462" s="77">
        <v>462</v>
      </c>
      <c r="E462" s="47"/>
      <c r="F462" s="25">
        <f t="shared" si="66"/>
        <v>7.16</v>
      </c>
      <c r="G462" s="25">
        <f>VLOOKUP(F462,'Spezifische Werte'!$B$2:$C$4002,2,FALSE)</f>
        <v>0.29271421469315961</v>
      </c>
      <c r="H462" s="25">
        <f t="shared" si="69"/>
        <v>585.42842938631918</v>
      </c>
      <c r="J462" s="25">
        <f t="shared" si="67"/>
        <v>7.2</v>
      </c>
      <c r="K462" s="25">
        <f>VLOOKUP(J462,'Spezifische Werte'!$B$2:$C$4002,2,FALSE)</f>
        <v>0.29789883692567737</v>
      </c>
      <c r="L462" s="25">
        <f t="shared" si="70"/>
        <v>595.79767385135472</v>
      </c>
      <c r="R462" s="25">
        <v>460</v>
      </c>
      <c r="S462" s="25">
        <v>459</v>
      </c>
      <c r="T462" s="25">
        <f t="shared" si="74"/>
        <v>1.5197409937649899</v>
      </c>
      <c r="U462" s="25">
        <f t="shared" si="71"/>
        <v>1.5349243547115341</v>
      </c>
      <c r="W462" s="17">
        <f>Eingabe!H463</f>
        <v>227</v>
      </c>
      <c r="X462" s="17">
        <f t="shared" si="72"/>
        <v>2.27</v>
      </c>
      <c r="Y462" s="17">
        <f t="shared" si="73"/>
        <v>229.99999999999997</v>
      </c>
    </row>
    <row r="463" spans="1:25" x14ac:dyDescent="0.15">
      <c r="A463" s="82">
        <f t="shared" si="68"/>
        <v>1</v>
      </c>
      <c r="B463" s="46">
        <v>43485.166666665551</v>
      </c>
      <c r="C463" s="47">
        <f>Eingabe!G464</f>
        <v>5.5</v>
      </c>
      <c r="D463" s="77">
        <v>463</v>
      </c>
      <c r="E463" s="47"/>
      <c r="F463" s="25">
        <f t="shared" si="66"/>
        <v>8.2100000000000009</v>
      </c>
      <c r="G463" s="25">
        <f>VLOOKUP(F463,'Spezifische Werte'!$B$2:$C$4002,2,FALSE)</f>
        <v>0.4465432352525967</v>
      </c>
      <c r="H463" s="25">
        <f t="shared" si="69"/>
        <v>893.08647050519346</v>
      </c>
      <c r="J463" s="25">
        <f t="shared" si="67"/>
        <v>8.25</v>
      </c>
      <c r="K463" s="25">
        <f>VLOOKUP(J463,'Spezifische Werte'!$B$2:$C$4002,2,FALSE)</f>
        <v>0.45308958157539997</v>
      </c>
      <c r="L463" s="25">
        <f t="shared" si="70"/>
        <v>906.17916315079992</v>
      </c>
      <c r="R463" s="25">
        <v>461</v>
      </c>
      <c r="S463" s="25">
        <v>460</v>
      </c>
      <c r="T463" s="25">
        <f t="shared" si="74"/>
        <v>1.5197409937649899</v>
      </c>
      <c r="U463" s="25">
        <f t="shared" si="71"/>
        <v>1.5349243547115341</v>
      </c>
      <c r="W463" s="17">
        <f>Eingabe!H464</f>
        <v>199</v>
      </c>
      <c r="X463" s="17">
        <f t="shared" si="72"/>
        <v>1.99</v>
      </c>
      <c r="Y463" s="17">
        <f t="shared" si="73"/>
        <v>200</v>
      </c>
    </row>
    <row r="464" spans="1:25" x14ac:dyDescent="0.15">
      <c r="A464" s="82">
        <f t="shared" si="68"/>
        <v>1</v>
      </c>
      <c r="B464" s="46">
        <v>43485.208333332215</v>
      </c>
      <c r="C464" s="47">
        <f>Eingabe!G465</f>
        <v>5</v>
      </c>
      <c r="D464" s="77">
        <v>464</v>
      </c>
      <c r="E464" s="47"/>
      <c r="F464" s="25">
        <f t="shared" si="66"/>
        <v>7.46</v>
      </c>
      <c r="G464" s="25">
        <f>VLOOKUP(F464,'Spezifische Werte'!$B$2:$C$4002,2,FALSE)</f>
        <v>0.33294203068553224</v>
      </c>
      <c r="H464" s="25">
        <f t="shared" si="69"/>
        <v>665.88406137106449</v>
      </c>
      <c r="J464" s="25">
        <f t="shared" si="67"/>
        <v>7.5</v>
      </c>
      <c r="K464" s="25">
        <f>VLOOKUP(J464,'Spezifische Werte'!$B$2:$C$4002,2,FALSE)</f>
        <v>0.33853673002168488</v>
      </c>
      <c r="L464" s="25">
        <f t="shared" si="70"/>
        <v>677.07346004336978</v>
      </c>
      <c r="R464" s="25">
        <v>462</v>
      </c>
      <c r="S464" s="25">
        <v>461</v>
      </c>
      <c r="T464" s="25">
        <f t="shared" si="74"/>
        <v>1.5197409937649899</v>
      </c>
      <c r="U464" s="25">
        <f t="shared" si="71"/>
        <v>1.5349243547115341</v>
      </c>
      <c r="W464" s="17">
        <f>Eingabe!H465</f>
        <v>228</v>
      </c>
      <c r="X464" s="17">
        <f t="shared" si="72"/>
        <v>2.2799999999999998</v>
      </c>
      <c r="Y464" s="17">
        <f t="shared" si="73"/>
        <v>229.99999999999997</v>
      </c>
    </row>
    <row r="465" spans="1:25" x14ac:dyDescent="0.15">
      <c r="A465" s="82">
        <f t="shared" si="68"/>
        <v>1</v>
      </c>
      <c r="B465" s="46">
        <v>43485.250011574077</v>
      </c>
      <c r="C465" s="47">
        <f>Eingabe!G466</f>
        <v>5</v>
      </c>
      <c r="D465" s="77">
        <v>465</v>
      </c>
      <c r="E465" s="47"/>
      <c r="F465" s="25">
        <f t="shared" si="66"/>
        <v>7.46</v>
      </c>
      <c r="G465" s="25">
        <f>VLOOKUP(F465,'Spezifische Werte'!$B$2:$C$4002,2,FALSE)</f>
        <v>0.33294203068553224</v>
      </c>
      <c r="H465" s="25">
        <f t="shared" si="69"/>
        <v>665.88406137106449</v>
      </c>
      <c r="J465" s="25">
        <f t="shared" si="67"/>
        <v>7.5</v>
      </c>
      <c r="K465" s="25">
        <f>VLOOKUP(J465,'Spezifische Werte'!$B$2:$C$4002,2,FALSE)</f>
        <v>0.33853673002168488</v>
      </c>
      <c r="L465" s="25">
        <f t="shared" si="70"/>
        <v>677.07346004336978</v>
      </c>
      <c r="R465" s="25">
        <v>463</v>
      </c>
      <c r="S465" s="25">
        <v>462</v>
      </c>
      <c r="T465" s="25">
        <f t="shared" si="74"/>
        <v>1.5197409937649899</v>
      </c>
      <c r="U465" s="25">
        <f t="shared" si="71"/>
        <v>1.5349243547115341</v>
      </c>
      <c r="W465" s="17">
        <f>Eingabe!H466</f>
        <v>241</v>
      </c>
      <c r="X465" s="17">
        <f t="shared" si="72"/>
        <v>2.41</v>
      </c>
      <c r="Y465" s="17">
        <f t="shared" si="73"/>
        <v>240</v>
      </c>
    </row>
    <row r="466" spans="1:25" x14ac:dyDescent="0.15">
      <c r="A466" s="82">
        <f t="shared" si="68"/>
        <v>1</v>
      </c>
      <c r="B466" s="46">
        <v>43485.291666665544</v>
      </c>
      <c r="C466" s="47">
        <f>Eingabe!G467</f>
        <v>5.3</v>
      </c>
      <c r="D466" s="77">
        <v>466</v>
      </c>
      <c r="E466" s="47"/>
      <c r="F466" s="25">
        <f t="shared" si="66"/>
        <v>7.91</v>
      </c>
      <c r="G466" s="25">
        <f>VLOOKUP(F466,'Spezifische Werte'!$B$2:$C$4002,2,FALSE)</f>
        <v>0.39893199083383452</v>
      </c>
      <c r="H466" s="25">
        <f t="shared" si="69"/>
        <v>797.86398166766901</v>
      </c>
      <c r="J466" s="25">
        <f t="shared" si="67"/>
        <v>7.95</v>
      </c>
      <c r="K466" s="25">
        <f>VLOOKUP(J466,'Spezifische Werte'!$B$2:$C$4002,2,FALSE)</f>
        <v>0.40511792205919206</v>
      </c>
      <c r="L466" s="25">
        <f t="shared" si="70"/>
        <v>810.23584411838408</v>
      </c>
      <c r="R466" s="25">
        <v>464</v>
      </c>
      <c r="S466" s="25">
        <v>463</v>
      </c>
      <c r="T466" s="25">
        <f t="shared" si="74"/>
        <v>1.5197409937649899</v>
      </c>
      <c r="U466" s="25">
        <f t="shared" si="71"/>
        <v>1.5349243547115341</v>
      </c>
      <c r="W466" s="17">
        <f>Eingabe!H467</f>
        <v>250</v>
      </c>
      <c r="X466" s="17">
        <f t="shared" si="72"/>
        <v>2.5</v>
      </c>
      <c r="Y466" s="17">
        <f t="shared" si="73"/>
        <v>250</v>
      </c>
    </row>
    <row r="467" spans="1:25" x14ac:dyDescent="0.15">
      <c r="A467" s="82">
        <f t="shared" si="68"/>
        <v>1</v>
      </c>
      <c r="B467" s="46">
        <v>43485.333333332208</v>
      </c>
      <c r="C467" s="47">
        <f>Eingabe!G468</f>
        <v>4.8</v>
      </c>
      <c r="D467" s="77">
        <v>467</v>
      </c>
      <c r="E467" s="47"/>
      <c r="F467" s="25">
        <f t="shared" si="66"/>
        <v>7.16</v>
      </c>
      <c r="G467" s="25">
        <f>VLOOKUP(F467,'Spezifische Werte'!$B$2:$C$4002,2,FALSE)</f>
        <v>0.29271421469315961</v>
      </c>
      <c r="H467" s="25">
        <f t="shared" si="69"/>
        <v>585.42842938631918</v>
      </c>
      <c r="J467" s="25">
        <f t="shared" si="67"/>
        <v>7.2</v>
      </c>
      <c r="K467" s="25">
        <f>VLOOKUP(J467,'Spezifische Werte'!$B$2:$C$4002,2,FALSE)</f>
        <v>0.29789883692567737</v>
      </c>
      <c r="L467" s="25">
        <f t="shared" si="70"/>
        <v>595.79767385135472</v>
      </c>
      <c r="R467" s="25">
        <v>465</v>
      </c>
      <c r="S467" s="25">
        <v>464</v>
      </c>
      <c r="T467" s="25">
        <f t="shared" si="74"/>
        <v>1.5197409937649899</v>
      </c>
      <c r="U467" s="25">
        <f t="shared" si="71"/>
        <v>1.5349243547115341</v>
      </c>
      <c r="W467" s="17">
        <f>Eingabe!H468</f>
        <v>258</v>
      </c>
      <c r="X467" s="17">
        <f t="shared" si="72"/>
        <v>2.58</v>
      </c>
      <c r="Y467" s="17">
        <f t="shared" si="73"/>
        <v>260</v>
      </c>
    </row>
    <row r="468" spans="1:25" x14ac:dyDescent="0.15">
      <c r="A468" s="82">
        <f t="shared" si="68"/>
        <v>1</v>
      </c>
      <c r="B468" s="46">
        <v>43485.375011574077</v>
      </c>
      <c r="C468" s="47">
        <f>Eingabe!G469</f>
        <v>4.8</v>
      </c>
      <c r="D468" s="77">
        <v>468</v>
      </c>
      <c r="E468" s="47"/>
      <c r="F468" s="25">
        <f t="shared" si="66"/>
        <v>7.16</v>
      </c>
      <c r="G468" s="25">
        <f>VLOOKUP(F468,'Spezifische Werte'!$B$2:$C$4002,2,FALSE)</f>
        <v>0.29271421469315961</v>
      </c>
      <c r="H468" s="25">
        <f t="shared" si="69"/>
        <v>585.42842938631918</v>
      </c>
      <c r="J468" s="25">
        <f t="shared" si="67"/>
        <v>7.2</v>
      </c>
      <c r="K468" s="25">
        <f>VLOOKUP(J468,'Spezifische Werte'!$B$2:$C$4002,2,FALSE)</f>
        <v>0.29789883692567737</v>
      </c>
      <c r="L468" s="25">
        <f t="shared" si="70"/>
        <v>595.79767385135472</v>
      </c>
      <c r="R468" s="25">
        <v>466</v>
      </c>
      <c r="S468" s="25">
        <v>465</v>
      </c>
      <c r="T468" s="25">
        <f t="shared" si="74"/>
        <v>1.5197409937649899</v>
      </c>
      <c r="U468" s="25">
        <f t="shared" si="71"/>
        <v>1.5349243547115341</v>
      </c>
      <c r="W468" s="17">
        <f>Eingabe!H469</f>
        <v>269</v>
      </c>
      <c r="X468" s="17">
        <f t="shared" si="72"/>
        <v>2.69</v>
      </c>
      <c r="Y468" s="17">
        <f t="shared" si="73"/>
        <v>270</v>
      </c>
    </row>
    <row r="469" spans="1:25" x14ac:dyDescent="0.15">
      <c r="A469" s="82">
        <f t="shared" si="68"/>
        <v>1</v>
      </c>
      <c r="B469" s="46">
        <v>43485.416666665536</v>
      </c>
      <c r="C469" s="47">
        <f>Eingabe!G470</f>
        <v>5.0999999999999996</v>
      </c>
      <c r="D469" s="77">
        <v>469</v>
      </c>
      <c r="E469" s="47"/>
      <c r="F469" s="25">
        <f t="shared" si="66"/>
        <v>7.61</v>
      </c>
      <c r="G469" s="25">
        <f>VLOOKUP(F469,'Spezifische Werte'!$B$2:$C$4002,2,FALSE)</f>
        <v>0.35419704845962618</v>
      </c>
      <c r="H469" s="25">
        <f t="shared" si="69"/>
        <v>708.39409691925232</v>
      </c>
      <c r="J469" s="25">
        <f t="shared" si="67"/>
        <v>7.65</v>
      </c>
      <c r="K469" s="25">
        <f>VLOOKUP(J469,'Spezifische Werte'!$B$2:$C$4002,2,FALSE)</f>
        <v>0.35999115933138248</v>
      </c>
      <c r="L469" s="25">
        <f t="shared" si="70"/>
        <v>719.98231866276501</v>
      </c>
      <c r="R469" s="25">
        <v>467</v>
      </c>
      <c r="S469" s="25">
        <v>466</v>
      </c>
      <c r="T469" s="25">
        <f t="shared" si="74"/>
        <v>1.5197409937649899</v>
      </c>
      <c r="U469" s="25">
        <f t="shared" si="71"/>
        <v>1.5349243547115341</v>
      </c>
      <c r="W469" s="17">
        <f>Eingabe!H470</f>
        <v>288</v>
      </c>
      <c r="X469" s="17">
        <f t="shared" si="72"/>
        <v>2.88</v>
      </c>
      <c r="Y469" s="17">
        <f t="shared" si="73"/>
        <v>290</v>
      </c>
    </row>
    <row r="470" spans="1:25" x14ac:dyDescent="0.15">
      <c r="A470" s="82">
        <f t="shared" si="68"/>
        <v>1</v>
      </c>
      <c r="B470" s="46">
        <v>43485.458333332201</v>
      </c>
      <c r="C470" s="47">
        <f>Eingabe!G471</f>
        <v>3</v>
      </c>
      <c r="D470" s="77">
        <v>470</v>
      </c>
      <c r="E470" s="47"/>
      <c r="F470" s="25">
        <f t="shared" si="66"/>
        <v>4.4800000000000004</v>
      </c>
      <c r="G470" s="25">
        <f>VLOOKUP(F470,'Spezifische Werte'!$B$2:$C$4002,2,FALSE)</f>
        <v>6.3876775708421291E-2</v>
      </c>
      <c r="H470" s="25">
        <f t="shared" si="69"/>
        <v>127.75355141684258</v>
      </c>
      <c r="J470" s="25">
        <f t="shared" si="67"/>
        <v>4.5</v>
      </c>
      <c r="K470" s="25">
        <f>VLOOKUP(J470,'Spezifische Werte'!$B$2:$C$4002,2,FALSE)</f>
        <v>6.4854105449014127E-2</v>
      </c>
      <c r="L470" s="25">
        <f t="shared" si="70"/>
        <v>129.70821089802826</v>
      </c>
      <c r="R470" s="25">
        <v>468</v>
      </c>
      <c r="S470" s="25">
        <v>467</v>
      </c>
      <c r="T470" s="25">
        <f t="shared" si="74"/>
        <v>1.5197409937649899</v>
      </c>
      <c r="U470" s="25">
        <f t="shared" si="71"/>
        <v>1.5349243547115341</v>
      </c>
      <c r="W470" s="17">
        <f>Eingabe!H471</f>
        <v>287</v>
      </c>
      <c r="X470" s="17">
        <f t="shared" si="72"/>
        <v>2.87</v>
      </c>
      <c r="Y470" s="17">
        <f t="shared" si="73"/>
        <v>290</v>
      </c>
    </row>
    <row r="471" spans="1:25" x14ac:dyDescent="0.15">
      <c r="A471" s="82">
        <f t="shared" si="68"/>
        <v>1</v>
      </c>
      <c r="B471" s="46">
        <v>43485.500011574077</v>
      </c>
      <c r="C471" s="47">
        <f>Eingabe!G472</f>
        <v>3.6</v>
      </c>
      <c r="D471" s="77">
        <v>471</v>
      </c>
      <c r="E471" s="47"/>
      <c r="F471" s="25">
        <f t="shared" si="66"/>
        <v>5.37</v>
      </c>
      <c r="G471" s="25">
        <f>VLOOKUP(F471,'Spezifische Werte'!$B$2:$C$4002,2,FALSE)</f>
        <v>0.11640095819454216</v>
      </c>
      <c r="H471" s="25">
        <f t="shared" si="69"/>
        <v>232.80191638908431</v>
      </c>
      <c r="J471" s="25">
        <f t="shared" si="67"/>
        <v>5.4</v>
      </c>
      <c r="K471" s="25">
        <f>VLOOKUP(J471,'Spezifische Werte'!$B$2:$C$4002,2,FALSE)</f>
        <v>0.11853513474534576</v>
      </c>
      <c r="L471" s="25">
        <f t="shared" si="70"/>
        <v>237.07026949069152</v>
      </c>
      <c r="R471" s="25">
        <v>469</v>
      </c>
      <c r="S471" s="25">
        <v>468</v>
      </c>
      <c r="T471" s="25">
        <f t="shared" si="74"/>
        <v>1.5197409937649899</v>
      </c>
      <c r="U471" s="25">
        <f t="shared" si="71"/>
        <v>1.5349243547115341</v>
      </c>
      <c r="W471" s="17">
        <f>Eingabe!H472</f>
        <v>289</v>
      </c>
      <c r="X471" s="17">
        <f t="shared" si="72"/>
        <v>2.89</v>
      </c>
      <c r="Y471" s="17">
        <f t="shared" si="73"/>
        <v>290</v>
      </c>
    </row>
    <row r="472" spans="1:25" x14ac:dyDescent="0.15">
      <c r="A472" s="82">
        <f t="shared" si="68"/>
        <v>1</v>
      </c>
      <c r="B472" s="46">
        <v>43485.541666665529</v>
      </c>
      <c r="C472" s="47">
        <f>Eingabe!G473</f>
        <v>4.8</v>
      </c>
      <c r="D472" s="77">
        <v>472</v>
      </c>
      <c r="E472" s="47"/>
      <c r="F472" s="25">
        <f t="shared" si="66"/>
        <v>7.16</v>
      </c>
      <c r="G472" s="25">
        <f>VLOOKUP(F472,'Spezifische Werte'!$B$2:$C$4002,2,FALSE)</f>
        <v>0.29271421469315961</v>
      </c>
      <c r="H472" s="25">
        <f t="shared" si="69"/>
        <v>585.42842938631918</v>
      </c>
      <c r="J472" s="25">
        <f t="shared" si="67"/>
        <v>7.2</v>
      </c>
      <c r="K472" s="25">
        <f>VLOOKUP(J472,'Spezifische Werte'!$B$2:$C$4002,2,FALSE)</f>
        <v>0.29789883692567737</v>
      </c>
      <c r="L472" s="25">
        <f t="shared" si="70"/>
        <v>595.79767385135472</v>
      </c>
      <c r="R472" s="25">
        <v>470</v>
      </c>
      <c r="S472" s="25">
        <v>469</v>
      </c>
      <c r="T472" s="25">
        <f t="shared" si="74"/>
        <v>1.5197409937649899</v>
      </c>
      <c r="U472" s="25">
        <f t="shared" si="71"/>
        <v>1.5349243547115341</v>
      </c>
      <c r="W472" s="17">
        <f>Eingabe!H473</f>
        <v>278</v>
      </c>
      <c r="X472" s="17">
        <f t="shared" si="72"/>
        <v>2.78</v>
      </c>
      <c r="Y472" s="17">
        <f t="shared" si="73"/>
        <v>280</v>
      </c>
    </row>
    <row r="473" spans="1:25" x14ac:dyDescent="0.15">
      <c r="A473" s="82">
        <f t="shared" si="68"/>
        <v>1</v>
      </c>
      <c r="B473" s="46">
        <v>43485.583333332193</v>
      </c>
      <c r="C473" s="47">
        <f>Eingabe!G474</f>
        <v>4.7</v>
      </c>
      <c r="D473" s="77">
        <v>473</v>
      </c>
      <c r="E473" s="47"/>
      <c r="F473" s="25">
        <f t="shared" si="66"/>
        <v>7.01</v>
      </c>
      <c r="G473" s="25">
        <f>VLOOKUP(F473,'Spezifische Werte'!$B$2:$C$4002,2,FALSE)</f>
        <v>0.27377270492189271</v>
      </c>
      <c r="H473" s="25">
        <f t="shared" si="69"/>
        <v>547.54540984378536</v>
      </c>
      <c r="J473" s="25">
        <f t="shared" si="67"/>
        <v>7.05</v>
      </c>
      <c r="K473" s="25">
        <f>VLOOKUP(J473,'Spezifische Werte'!$B$2:$C$4002,2,FALSE)</f>
        <v>0.27874593647894402</v>
      </c>
      <c r="L473" s="25">
        <f t="shared" si="70"/>
        <v>557.49187295788806</v>
      </c>
      <c r="R473" s="25">
        <v>471</v>
      </c>
      <c r="S473" s="25">
        <v>470</v>
      </c>
      <c r="T473" s="25">
        <f t="shared" si="74"/>
        <v>1.5197409937649899</v>
      </c>
      <c r="U473" s="25">
        <f t="shared" si="71"/>
        <v>1.5349243547115341</v>
      </c>
      <c r="W473" s="17">
        <f>Eingabe!H474</f>
        <v>269</v>
      </c>
      <c r="X473" s="17">
        <f t="shared" si="72"/>
        <v>2.69</v>
      </c>
      <c r="Y473" s="17">
        <f t="shared" si="73"/>
        <v>270</v>
      </c>
    </row>
    <row r="474" spans="1:25" x14ac:dyDescent="0.15">
      <c r="A474" s="82">
        <f t="shared" si="68"/>
        <v>1</v>
      </c>
      <c r="B474" s="46">
        <v>43485.625011574077</v>
      </c>
      <c r="C474" s="47">
        <f>Eingabe!G475</f>
        <v>3.9</v>
      </c>
      <c r="D474" s="77">
        <v>474</v>
      </c>
      <c r="E474" s="47"/>
      <c r="F474" s="25">
        <f t="shared" si="66"/>
        <v>5.82</v>
      </c>
      <c r="G474" s="25">
        <f>VLOOKUP(F474,'Spezifische Werte'!$B$2:$C$4002,2,FALSE)</f>
        <v>0.15015933791444183</v>
      </c>
      <c r="H474" s="25">
        <f t="shared" si="69"/>
        <v>300.31867582888367</v>
      </c>
      <c r="J474" s="25">
        <f t="shared" si="67"/>
        <v>5.85</v>
      </c>
      <c r="K474" s="25">
        <f>VLOOKUP(J474,'Spezifische Werte'!$B$2:$C$4002,2,FALSE)</f>
        <v>0.15260213064447356</v>
      </c>
      <c r="L474" s="25">
        <f t="shared" si="70"/>
        <v>305.20426128894712</v>
      </c>
      <c r="R474" s="25">
        <v>472</v>
      </c>
      <c r="S474" s="25">
        <v>471</v>
      </c>
      <c r="T474" s="25">
        <f t="shared" si="74"/>
        <v>1.5197409937649899</v>
      </c>
      <c r="U474" s="25">
        <f t="shared" si="71"/>
        <v>1.5349243547115341</v>
      </c>
      <c r="W474" s="17">
        <f>Eingabe!H475</f>
        <v>259</v>
      </c>
      <c r="X474" s="17">
        <f t="shared" si="72"/>
        <v>2.59</v>
      </c>
      <c r="Y474" s="17">
        <f t="shared" si="73"/>
        <v>260</v>
      </c>
    </row>
    <row r="475" spans="1:25" x14ac:dyDescent="0.15">
      <c r="A475" s="82">
        <f t="shared" si="68"/>
        <v>1</v>
      </c>
      <c r="B475" s="46">
        <v>43485.666666665522</v>
      </c>
      <c r="C475" s="47">
        <f>Eingabe!G476</f>
        <v>3.4</v>
      </c>
      <c r="D475" s="77">
        <v>475</v>
      </c>
      <c r="E475" s="47"/>
      <c r="F475" s="25">
        <f t="shared" si="66"/>
        <v>5.07</v>
      </c>
      <c r="G475" s="25">
        <f>VLOOKUP(F475,'Spezifische Werte'!$B$2:$C$4002,2,FALSE)</f>
        <v>9.6185977081711158E-2</v>
      </c>
      <c r="H475" s="25">
        <f t="shared" si="69"/>
        <v>192.37195416342232</v>
      </c>
      <c r="J475" s="25">
        <f t="shared" si="67"/>
        <v>5.0999999999999996</v>
      </c>
      <c r="K475" s="25">
        <f>VLOOKUP(J475,'Spezifische Werte'!$B$2:$C$4002,2,FALSE)</f>
        <v>9.8097213536623304E-2</v>
      </c>
      <c r="L475" s="25">
        <f t="shared" si="70"/>
        <v>196.1944270732466</v>
      </c>
      <c r="R475" s="25">
        <v>473</v>
      </c>
      <c r="S475" s="25">
        <v>472</v>
      </c>
      <c r="T475" s="25">
        <f t="shared" si="74"/>
        <v>1.5197409937649899</v>
      </c>
      <c r="U475" s="25">
        <f t="shared" si="71"/>
        <v>1.5349243547115341</v>
      </c>
      <c r="W475" s="17">
        <f>Eingabe!H476</f>
        <v>268</v>
      </c>
      <c r="X475" s="17">
        <f t="shared" si="72"/>
        <v>2.68</v>
      </c>
      <c r="Y475" s="17">
        <f t="shared" si="73"/>
        <v>270</v>
      </c>
    </row>
    <row r="476" spans="1:25" x14ac:dyDescent="0.15">
      <c r="A476" s="82">
        <f t="shared" si="68"/>
        <v>1</v>
      </c>
      <c r="B476" s="46">
        <v>43485.708333332186</v>
      </c>
      <c r="C476" s="47">
        <f>Eingabe!G477</f>
        <v>5</v>
      </c>
      <c r="D476" s="77">
        <v>476</v>
      </c>
      <c r="E476" s="47"/>
      <c r="F476" s="25">
        <f t="shared" si="66"/>
        <v>7.46</v>
      </c>
      <c r="G476" s="25">
        <f>VLOOKUP(F476,'Spezifische Werte'!$B$2:$C$4002,2,FALSE)</f>
        <v>0.33294203068553224</v>
      </c>
      <c r="H476" s="25">
        <f t="shared" si="69"/>
        <v>665.88406137106449</v>
      </c>
      <c r="J476" s="25">
        <f t="shared" si="67"/>
        <v>7.5</v>
      </c>
      <c r="K476" s="25">
        <f>VLOOKUP(J476,'Spezifische Werte'!$B$2:$C$4002,2,FALSE)</f>
        <v>0.33853673002168488</v>
      </c>
      <c r="L476" s="25">
        <f t="shared" si="70"/>
        <v>677.07346004336978</v>
      </c>
      <c r="R476" s="25">
        <v>474</v>
      </c>
      <c r="S476" s="25">
        <v>473</v>
      </c>
      <c r="T476" s="25">
        <f t="shared" si="74"/>
        <v>1.5197409937649899</v>
      </c>
      <c r="U476" s="25">
        <f t="shared" si="71"/>
        <v>1.5349243547115341</v>
      </c>
      <c r="W476" s="17">
        <f>Eingabe!H477</f>
        <v>263</v>
      </c>
      <c r="X476" s="17">
        <f t="shared" si="72"/>
        <v>2.63</v>
      </c>
      <c r="Y476" s="17">
        <f t="shared" si="73"/>
        <v>260</v>
      </c>
    </row>
    <row r="477" spans="1:25" x14ac:dyDescent="0.15">
      <c r="A477" s="82">
        <f t="shared" si="68"/>
        <v>1</v>
      </c>
      <c r="B477" s="46">
        <v>43485.750011574077</v>
      </c>
      <c r="C477" s="47">
        <f>Eingabe!G478</f>
        <v>3.8</v>
      </c>
      <c r="D477" s="77">
        <v>477</v>
      </c>
      <c r="E477" s="47"/>
      <c r="F477" s="25">
        <f t="shared" si="66"/>
        <v>5.67</v>
      </c>
      <c r="G477" s="25">
        <f>VLOOKUP(F477,'Spezifische Werte'!$B$2:$C$4002,2,FALSE)</f>
        <v>0.13840049448137109</v>
      </c>
      <c r="H477" s="25">
        <f t="shared" si="69"/>
        <v>276.80098896274217</v>
      </c>
      <c r="J477" s="25">
        <f t="shared" si="67"/>
        <v>5.7</v>
      </c>
      <c r="K477" s="25">
        <f>VLOOKUP(J477,'Spezifische Werte'!$B$2:$C$4002,2,FALSE)</f>
        <v>0.14069825500153915</v>
      </c>
      <c r="L477" s="25">
        <f t="shared" si="70"/>
        <v>281.39651000307828</v>
      </c>
      <c r="R477" s="25">
        <v>475</v>
      </c>
      <c r="S477" s="25">
        <v>474</v>
      </c>
      <c r="T477" s="25">
        <f t="shared" si="74"/>
        <v>1.5197409937649899</v>
      </c>
      <c r="U477" s="25">
        <f t="shared" si="71"/>
        <v>1.5349243547115341</v>
      </c>
      <c r="W477" s="17">
        <f>Eingabe!H478</f>
        <v>266</v>
      </c>
      <c r="X477" s="17">
        <f t="shared" si="72"/>
        <v>2.66</v>
      </c>
      <c r="Y477" s="17">
        <f t="shared" si="73"/>
        <v>270</v>
      </c>
    </row>
    <row r="478" spans="1:25" x14ac:dyDescent="0.15">
      <c r="A478" s="82">
        <f t="shared" si="68"/>
        <v>1</v>
      </c>
      <c r="B478" s="46">
        <v>43485.791666665515</v>
      </c>
      <c r="C478" s="47">
        <f>Eingabe!G479</f>
        <v>4.7</v>
      </c>
      <c r="D478" s="77">
        <v>478</v>
      </c>
      <c r="E478" s="47"/>
      <c r="F478" s="25">
        <f t="shared" si="66"/>
        <v>7.01</v>
      </c>
      <c r="G478" s="25">
        <f>VLOOKUP(F478,'Spezifische Werte'!$B$2:$C$4002,2,FALSE)</f>
        <v>0.27377270492189271</v>
      </c>
      <c r="H478" s="25">
        <f t="shared" si="69"/>
        <v>547.54540984378536</v>
      </c>
      <c r="J478" s="25">
        <f t="shared" si="67"/>
        <v>7.05</v>
      </c>
      <c r="K478" s="25">
        <f>VLOOKUP(J478,'Spezifische Werte'!$B$2:$C$4002,2,FALSE)</f>
        <v>0.27874593647894402</v>
      </c>
      <c r="L478" s="25">
        <f t="shared" si="70"/>
        <v>557.49187295788806</v>
      </c>
      <c r="R478" s="25">
        <v>476</v>
      </c>
      <c r="S478" s="25">
        <v>475</v>
      </c>
      <c r="T478" s="25">
        <f t="shared" si="74"/>
        <v>1.5197409937649899</v>
      </c>
      <c r="U478" s="25">
        <f t="shared" si="71"/>
        <v>1.5349243547115341</v>
      </c>
      <c r="W478" s="17">
        <f>Eingabe!H479</f>
        <v>260</v>
      </c>
      <c r="X478" s="17">
        <f t="shared" si="72"/>
        <v>2.6</v>
      </c>
      <c r="Y478" s="17">
        <f t="shared" si="73"/>
        <v>260</v>
      </c>
    </row>
    <row r="479" spans="1:25" x14ac:dyDescent="0.15">
      <c r="A479" s="82">
        <f t="shared" si="68"/>
        <v>1</v>
      </c>
      <c r="B479" s="46">
        <v>43485.833333332179</v>
      </c>
      <c r="C479" s="47">
        <f>Eingabe!G480</f>
        <v>3.5</v>
      </c>
      <c r="D479" s="77">
        <v>479</v>
      </c>
      <c r="E479" s="47"/>
      <c r="F479" s="25">
        <f t="shared" si="66"/>
        <v>5.22</v>
      </c>
      <c r="G479" s="25">
        <f>VLOOKUP(F479,'Spezifische Werte'!$B$2:$C$4002,2,FALSE)</f>
        <v>0.10600726326582303</v>
      </c>
      <c r="H479" s="25">
        <f t="shared" si="69"/>
        <v>212.01452653164606</v>
      </c>
      <c r="J479" s="25">
        <f t="shared" si="67"/>
        <v>5.25</v>
      </c>
      <c r="K479" s="25">
        <f>VLOOKUP(J479,'Spezifische Werte'!$B$2:$C$4002,2,FALSE)</f>
        <v>0.10804502827355937</v>
      </c>
      <c r="L479" s="25">
        <f t="shared" si="70"/>
        <v>216.09005654711873</v>
      </c>
      <c r="R479" s="25">
        <v>477</v>
      </c>
      <c r="S479" s="25">
        <v>476</v>
      </c>
      <c r="T479" s="25">
        <f t="shared" si="74"/>
        <v>1.5197409937649899</v>
      </c>
      <c r="U479" s="25">
        <f t="shared" si="71"/>
        <v>1.5349243547115341</v>
      </c>
      <c r="W479" s="17">
        <f>Eingabe!H480</f>
        <v>256</v>
      </c>
      <c r="X479" s="17">
        <f t="shared" si="72"/>
        <v>2.56</v>
      </c>
      <c r="Y479" s="17">
        <f t="shared" si="73"/>
        <v>260</v>
      </c>
    </row>
    <row r="480" spans="1:25" x14ac:dyDescent="0.15">
      <c r="A480" s="82">
        <f t="shared" si="68"/>
        <v>1</v>
      </c>
      <c r="B480" s="46">
        <v>43485.875011574077</v>
      </c>
      <c r="C480" s="47">
        <f>Eingabe!G481</f>
        <v>2.9</v>
      </c>
      <c r="D480" s="77">
        <v>480</v>
      </c>
      <c r="E480" s="47"/>
      <c r="F480" s="25">
        <f t="shared" si="66"/>
        <v>4.33</v>
      </c>
      <c r="G480" s="25">
        <f>VLOOKUP(F480,'Spezifische Werte'!$B$2:$C$4002,2,FALSE)</f>
        <v>5.667919590547657E-2</v>
      </c>
      <c r="H480" s="25">
        <f t="shared" si="69"/>
        <v>113.35839181095314</v>
      </c>
      <c r="J480" s="25">
        <f t="shared" si="67"/>
        <v>4.3499999999999996</v>
      </c>
      <c r="K480" s="25">
        <f>VLOOKUP(J480,'Spezifische Werte'!$B$2:$C$4002,2,FALSE)</f>
        <v>5.7627330651301621E-2</v>
      </c>
      <c r="L480" s="25">
        <f t="shared" si="70"/>
        <v>115.25466130260324</v>
      </c>
      <c r="R480" s="25">
        <v>478</v>
      </c>
      <c r="S480" s="25">
        <v>477</v>
      </c>
      <c r="T480" s="25">
        <f t="shared" si="74"/>
        <v>1.5197409937649899</v>
      </c>
      <c r="U480" s="25">
        <f t="shared" si="71"/>
        <v>1.5349243547115341</v>
      </c>
      <c r="W480" s="17">
        <f>Eingabe!H481</f>
        <v>258</v>
      </c>
      <c r="X480" s="17">
        <f t="shared" si="72"/>
        <v>2.58</v>
      </c>
      <c r="Y480" s="17">
        <f t="shared" si="73"/>
        <v>260</v>
      </c>
    </row>
    <row r="481" spans="1:25" x14ac:dyDescent="0.15">
      <c r="A481" s="82">
        <f t="shared" si="68"/>
        <v>1</v>
      </c>
      <c r="B481" s="46">
        <v>43485.916666665507</v>
      </c>
      <c r="C481" s="47">
        <f>Eingabe!G482</f>
        <v>2.8</v>
      </c>
      <c r="D481" s="77">
        <v>481</v>
      </c>
      <c r="E481" s="47"/>
      <c r="F481" s="25">
        <f t="shared" si="66"/>
        <v>4.18</v>
      </c>
      <c r="G481" s="25">
        <f>VLOOKUP(F481,'Spezifische Werte'!$B$2:$C$4002,2,FALSE)</f>
        <v>4.9643016475870723E-2</v>
      </c>
      <c r="H481" s="25">
        <f t="shared" si="69"/>
        <v>99.286032951741447</v>
      </c>
      <c r="J481" s="25">
        <f t="shared" si="67"/>
        <v>4.2</v>
      </c>
      <c r="K481" s="25">
        <f>VLOOKUP(J481,'Spezifische Werte'!$B$2:$C$4002,2,FALSE)</f>
        <v>5.0575500247497268E-2</v>
      </c>
      <c r="L481" s="25">
        <f t="shared" si="70"/>
        <v>101.15100049499453</v>
      </c>
      <c r="R481" s="25">
        <v>479</v>
      </c>
      <c r="S481" s="25">
        <v>478</v>
      </c>
      <c r="T481" s="25">
        <f t="shared" si="74"/>
        <v>1.5197409937649899</v>
      </c>
      <c r="U481" s="25">
        <f t="shared" si="71"/>
        <v>1.5349243547115341</v>
      </c>
      <c r="W481" s="17">
        <f>Eingabe!H482</f>
        <v>248</v>
      </c>
      <c r="X481" s="17">
        <f t="shared" si="72"/>
        <v>2.48</v>
      </c>
      <c r="Y481" s="17">
        <f t="shared" si="73"/>
        <v>250</v>
      </c>
    </row>
    <row r="482" spans="1:25" x14ac:dyDescent="0.15">
      <c r="A482" s="82">
        <f t="shared" si="68"/>
        <v>1</v>
      </c>
      <c r="B482" s="46">
        <v>43485.958333332172</v>
      </c>
      <c r="C482" s="47">
        <f>Eingabe!G483</f>
        <v>3.1</v>
      </c>
      <c r="D482" s="77">
        <v>482</v>
      </c>
      <c r="E482" s="47"/>
      <c r="F482" s="25">
        <f t="shared" si="66"/>
        <v>4.62</v>
      </c>
      <c r="G482" s="25">
        <f>VLOOKUP(F482,'Spezifische Werte'!$B$2:$C$4002,2,FALSE)</f>
        <v>7.0834307543363312E-2</v>
      </c>
      <c r="H482" s="25">
        <f t="shared" si="69"/>
        <v>141.66861508672662</v>
      </c>
      <c r="J482" s="25">
        <f t="shared" si="67"/>
        <v>4.6500000000000004</v>
      </c>
      <c r="K482" s="25">
        <f>VLOOKUP(J482,'Spezifische Werte'!$B$2:$C$4002,2,FALSE)</f>
        <v>7.2366311882592071E-2</v>
      </c>
      <c r="L482" s="25">
        <f t="shared" si="70"/>
        <v>144.73262376518414</v>
      </c>
      <c r="R482" s="25">
        <v>480</v>
      </c>
      <c r="S482" s="25">
        <v>479</v>
      </c>
      <c r="T482" s="25">
        <f t="shared" si="74"/>
        <v>1.5197409937649899</v>
      </c>
      <c r="U482" s="25">
        <f t="shared" si="71"/>
        <v>1.5349243547115341</v>
      </c>
      <c r="W482" s="17">
        <f>Eingabe!H483</f>
        <v>259</v>
      </c>
      <c r="X482" s="17">
        <f t="shared" si="72"/>
        <v>2.59</v>
      </c>
      <c r="Y482" s="17">
        <f t="shared" si="73"/>
        <v>260</v>
      </c>
    </row>
    <row r="483" spans="1:25" x14ac:dyDescent="0.15">
      <c r="A483" s="82">
        <f t="shared" si="68"/>
        <v>1</v>
      </c>
      <c r="B483" s="46">
        <v>43486.000011574077</v>
      </c>
      <c r="C483" s="47">
        <f>Eingabe!G484</f>
        <v>3.9</v>
      </c>
      <c r="D483" s="77">
        <v>483</v>
      </c>
      <c r="E483" s="47"/>
      <c r="F483" s="25">
        <f t="shared" si="66"/>
        <v>5.82</v>
      </c>
      <c r="G483" s="25">
        <f>VLOOKUP(F483,'Spezifische Werte'!$B$2:$C$4002,2,FALSE)</f>
        <v>0.15015933791444183</v>
      </c>
      <c r="H483" s="25">
        <f t="shared" si="69"/>
        <v>300.31867582888367</v>
      </c>
      <c r="J483" s="25">
        <f t="shared" si="67"/>
        <v>5.85</v>
      </c>
      <c r="K483" s="25">
        <f>VLOOKUP(J483,'Spezifische Werte'!$B$2:$C$4002,2,FALSE)</f>
        <v>0.15260213064447356</v>
      </c>
      <c r="L483" s="25">
        <f t="shared" si="70"/>
        <v>305.20426128894712</v>
      </c>
      <c r="R483" s="25">
        <v>481</v>
      </c>
      <c r="S483" s="25">
        <v>480</v>
      </c>
      <c r="T483" s="25">
        <f t="shared" si="74"/>
        <v>1.5197409937649899</v>
      </c>
      <c r="U483" s="25">
        <f t="shared" si="71"/>
        <v>1.5349243547115341</v>
      </c>
      <c r="W483" s="17">
        <f>Eingabe!H484</f>
        <v>250</v>
      </c>
      <c r="X483" s="17">
        <f t="shared" si="72"/>
        <v>2.5</v>
      </c>
      <c r="Y483" s="17">
        <f t="shared" si="73"/>
        <v>250</v>
      </c>
    </row>
    <row r="484" spans="1:25" x14ac:dyDescent="0.15">
      <c r="A484" s="82">
        <f t="shared" si="68"/>
        <v>1</v>
      </c>
      <c r="B484" s="46">
        <v>43486.0416666655</v>
      </c>
      <c r="C484" s="47">
        <f>Eingabe!G485</f>
        <v>4.2</v>
      </c>
      <c r="D484" s="77">
        <v>484</v>
      </c>
      <c r="E484" s="47"/>
      <c r="F484" s="25">
        <f t="shared" si="66"/>
        <v>6.27</v>
      </c>
      <c r="G484" s="25">
        <f>VLOOKUP(F484,'Spezifische Werte'!$B$2:$C$4002,2,FALSE)</f>
        <v>0.19098980973438914</v>
      </c>
      <c r="H484" s="25">
        <f t="shared" si="69"/>
        <v>381.97961946877831</v>
      </c>
      <c r="J484" s="25">
        <f t="shared" si="67"/>
        <v>6.3</v>
      </c>
      <c r="K484" s="25">
        <f>VLOOKUP(J484,'Spezifische Werte'!$B$2:$C$4002,2,FALSE)</f>
        <v>0.19401976060055698</v>
      </c>
      <c r="L484" s="25">
        <f t="shared" si="70"/>
        <v>388.03952120111398</v>
      </c>
      <c r="R484" s="25">
        <v>482</v>
      </c>
      <c r="S484" s="25">
        <v>481</v>
      </c>
      <c r="T484" s="25">
        <f t="shared" si="74"/>
        <v>1.5197409937649899</v>
      </c>
      <c r="U484" s="25">
        <f t="shared" si="71"/>
        <v>1.5349243547115341</v>
      </c>
      <c r="W484" s="17">
        <f>Eingabe!H485</f>
        <v>260</v>
      </c>
      <c r="X484" s="17">
        <f t="shared" si="72"/>
        <v>2.6</v>
      </c>
      <c r="Y484" s="17">
        <f t="shared" si="73"/>
        <v>260</v>
      </c>
    </row>
    <row r="485" spans="1:25" x14ac:dyDescent="0.15">
      <c r="A485" s="82">
        <f t="shared" si="68"/>
        <v>1</v>
      </c>
      <c r="B485" s="46">
        <v>43486.083333332164</v>
      </c>
      <c r="C485" s="47">
        <f>Eingabe!G486</f>
        <v>3.8</v>
      </c>
      <c r="D485" s="77">
        <v>485</v>
      </c>
      <c r="E485" s="47"/>
      <c r="F485" s="25">
        <f t="shared" si="66"/>
        <v>5.67</v>
      </c>
      <c r="G485" s="25">
        <f>VLOOKUP(F485,'Spezifische Werte'!$B$2:$C$4002,2,FALSE)</f>
        <v>0.13840049448137109</v>
      </c>
      <c r="H485" s="25">
        <f t="shared" si="69"/>
        <v>276.80098896274217</v>
      </c>
      <c r="J485" s="25">
        <f t="shared" si="67"/>
        <v>5.7</v>
      </c>
      <c r="K485" s="25">
        <f>VLOOKUP(J485,'Spezifische Werte'!$B$2:$C$4002,2,FALSE)</f>
        <v>0.14069825500153915</v>
      </c>
      <c r="L485" s="25">
        <f t="shared" si="70"/>
        <v>281.39651000307828</v>
      </c>
      <c r="R485" s="25">
        <v>483</v>
      </c>
      <c r="S485" s="25">
        <v>482</v>
      </c>
      <c r="T485" s="25">
        <f t="shared" si="74"/>
        <v>1.5197409937649899</v>
      </c>
      <c r="U485" s="25">
        <f t="shared" si="71"/>
        <v>1.5349243547115341</v>
      </c>
      <c r="W485" s="17">
        <f>Eingabe!H486</f>
        <v>259</v>
      </c>
      <c r="X485" s="17">
        <f t="shared" si="72"/>
        <v>2.59</v>
      </c>
      <c r="Y485" s="17">
        <f t="shared" si="73"/>
        <v>260</v>
      </c>
    </row>
    <row r="486" spans="1:25" x14ac:dyDescent="0.15">
      <c r="A486" s="82">
        <f t="shared" si="68"/>
        <v>1</v>
      </c>
      <c r="B486" s="46">
        <v>43486.125011574077</v>
      </c>
      <c r="C486" s="47">
        <f>Eingabe!G487</f>
        <v>3.8</v>
      </c>
      <c r="D486" s="77">
        <v>486</v>
      </c>
      <c r="E486" s="47"/>
      <c r="F486" s="25">
        <f t="shared" si="66"/>
        <v>5.67</v>
      </c>
      <c r="G486" s="25">
        <f>VLOOKUP(F486,'Spezifische Werte'!$B$2:$C$4002,2,FALSE)</f>
        <v>0.13840049448137109</v>
      </c>
      <c r="H486" s="25">
        <f t="shared" si="69"/>
        <v>276.80098896274217</v>
      </c>
      <c r="J486" s="25">
        <f t="shared" si="67"/>
        <v>5.7</v>
      </c>
      <c r="K486" s="25">
        <f>VLOOKUP(J486,'Spezifische Werte'!$B$2:$C$4002,2,FALSE)</f>
        <v>0.14069825500153915</v>
      </c>
      <c r="L486" s="25">
        <f t="shared" si="70"/>
        <v>281.39651000307828</v>
      </c>
      <c r="R486" s="25">
        <v>484</v>
      </c>
      <c r="S486" s="25">
        <v>483</v>
      </c>
      <c r="T486" s="25">
        <f t="shared" si="74"/>
        <v>1.5197409937649899</v>
      </c>
      <c r="U486" s="25">
        <f t="shared" si="71"/>
        <v>1.5349243547115341</v>
      </c>
      <c r="W486" s="17">
        <f>Eingabe!H487</f>
        <v>250</v>
      </c>
      <c r="X486" s="17">
        <f t="shared" si="72"/>
        <v>2.5</v>
      </c>
      <c r="Y486" s="17">
        <f t="shared" si="73"/>
        <v>250</v>
      </c>
    </row>
    <row r="487" spans="1:25" x14ac:dyDescent="0.15">
      <c r="A487" s="82">
        <f t="shared" si="68"/>
        <v>1</v>
      </c>
      <c r="B487" s="46">
        <v>43486.166666665493</v>
      </c>
      <c r="C487" s="47">
        <f>Eingabe!G488</f>
        <v>2.9</v>
      </c>
      <c r="D487" s="77">
        <v>487</v>
      </c>
      <c r="E487" s="47"/>
      <c r="F487" s="25">
        <f t="shared" si="66"/>
        <v>4.33</v>
      </c>
      <c r="G487" s="25">
        <f>VLOOKUP(F487,'Spezifische Werte'!$B$2:$C$4002,2,FALSE)</f>
        <v>5.667919590547657E-2</v>
      </c>
      <c r="H487" s="25">
        <f t="shared" si="69"/>
        <v>113.35839181095314</v>
      </c>
      <c r="J487" s="25">
        <f t="shared" si="67"/>
        <v>4.3499999999999996</v>
      </c>
      <c r="K487" s="25">
        <f>VLOOKUP(J487,'Spezifische Werte'!$B$2:$C$4002,2,FALSE)</f>
        <v>5.7627330651301621E-2</v>
      </c>
      <c r="L487" s="25">
        <f t="shared" si="70"/>
        <v>115.25466130260324</v>
      </c>
      <c r="R487" s="25">
        <v>485</v>
      </c>
      <c r="S487" s="25">
        <v>484</v>
      </c>
      <c r="T487" s="25">
        <f t="shared" si="74"/>
        <v>1.5197409937649899</v>
      </c>
      <c r="U487" s="25">
        <f t="shared" si="71"/>
        <v>1.5349243547115341</v>
      </c>
      <c r="W487" s="17">
        <f>Eingabe!H488</f>
        <v>249</v>
      </c>
      <c r="X487" s="17">
        <f t="shared" si="72"/>
        <v>2.4900000000000002</v>
      </c>
      <c r="Y487" s="17">
        <f t="shared" si="73"/>
        <v>250</v>
      </c>
    </row>
    <row r="488" spans="1:25" x14ac:dyDescent="0.15">
      <c r="A488" s="82">
        <f t="shared" si="68"/>
        <v>1</v>
      </c>
      <c r="B488" s="46">
        <v>43486.208333332157</v>
      </c>
      <c r="C488" s="47">
        <f>Eingabe!G489</f>
        <v>3.3</v>
      </c>
      <c r="D488" s="77">
        <v>488</v>
      </c>
      <c r="E488" s="47"/>
      <c r="F488" s="25">
        <f t="shared" si="66"/>
        <v>4.92</v>
      </c>
      <c r="G488" s="25">
        <f>VLOOKUP(F488,'Spezifische Werte'!$B$2:$C$4002,2,FALSE)</f>
        <v>8.7079957720259088E-2</v>
      </c>
      <c r="H488" s="25">
        <f t="shared" si="69"/>
        <v>174.15991544051818</v>
      </c>
      <c r="J488" s="25">
        <f t="shared" si="67"/>
        <v>4.95</v>
      </c>
      <c r="K488" s="25">
        <f>VLOOKUP(J488,'Spezifische Werte'!$B$2:$C$4002,2,FALSE)</f>
        <v>8.884038911585862E-2</v>
      </c>
      <c r="L488" s="25">
        <f t="shared" si="70"/>
        <v>177.68077823171723</v>
      </c>
      <c r="R488" s="25">
        <v>486</v>
      </c>
      <c r="S488" s="25">
        <v>485</v>
      </c>
      <c r="T488" s="25">
        <f t="shared" si="74"/>
        <v>1.5197409937649899</v>
      </c>
      <c r="U488" s="25">
        <f t="shared" si="71"/>
        <v>1.5349243547115341</v>
      </c>
      <c r="W488" s="17">
        <f>Eingabe!H489</f>
        <v>248</v>
      </c>
      <c r="X488" s="17">
        <f t="shared" si="72"/>
        <v>2.48</v>
      </c>
      <c r="Y488" s="17">
        <f t="shared" si="73"/>
        <v>250</v>
      </c>
    </row>
    <row r="489" spans="1:25" x14ac:dyDescent="0.15">
      <c r="A489" s="82">
        <f t="shared" si="68"/>
        <v>1</v>
      </c>
      <c r="B489" s="46">
        <v>43486.250011574077</v>
      </c>
      <c r="C489" s="47">
        <f>Eingabe!G490</f>
        <v>3.5</v>
      </c>
      <c r="D489" s="77">
        <v>489</v>
      </c>
      <c r="E489" s="47"/>
      <c r="F489" s="25">
        <f t="shared" si="66"/>
        <v>5.22</v>
      </c>
      <c r="G489" s="25">
        <f>VLOOKUP(F489,'Spezifische Werte'!$B$2:$C$4002,2,FALSE)</f>
        <v>0.10600726326582303</v>
      </c>
      <c r="H489" s="25">
        <f t="shared" si="69"/>
        <v>212.01452653164606</v>
      </c>
      <c r="J489" s="25">
        <f t="shared" si="67"/>
        <v>5.25</v>
      </c>
      <c r="K489" s="25">
        <f>VLOOKUP(J489,'Spezifische Werte'!$B$2:$C$4002,2,FALSE)</f>
        <v>0.10804502827355937</v>
      </c>
      <c r="L489" s="25">
        <f t="shared" si="70"/>
        <v>216.09005654711873</v>
      </c>
      <c r="R489" s="25">
        <v>487</v>
      </c>
      <c r="S489" s="25">
        <v>486</v>
      </c>
      <c r="T489" s="25">
        <f t="shared" si="74"/>
        <v>1.482716461682356</v>
      </c>
      <c r="U489" s="25">
        <f t="shared" si="71"/>
        <v>1.4961988340496042</v>
      </c>
      <c r="W489" s="17">
        <f>Eingabe!H490</f>
        <v>228</v>
      </c>
      <c r="X489" s="17">
        <f t="shared" si="72"/>
        <v>2.2799999999999998</v>
      </c>
      <c r="Y489" s="17">
        <f t="shared" si="73"/>
        <v>229.99999999999997</v>
      </c>
    </row>
    <row r="490" spans="1:25" x14ac:dyDescent="0.15">
      <c r="A490" s="82">
        <f t="shared" si="68"/>
        <v>1</v>
      </c>
      <c r="B490" s="46">
        <v>43486.291666665486</v>
      </c>
      <c r="C490" s="47">
        <f>Eingabe!G491</f>
        <v>4</v>
      </c>
      <c r="D490" s="77">
        <v>490</v>
      </c>
      <c r="E490" s="47"/>
      <c r="F490" s="25">
        <f t="shared" si="66"/>
        <v>5.97</v>
      </c>
      <c r="G490" s="25">
        <f>VLOOKUP(F490,'Spezifische Werte'!$B$2:$C$4002,2,FALSE)</f>
        <v>0.1627434603343155</v>
      </c>
      <c r="H490" s="25">
        <f t="shared" si="69"/>
        <v>325.486920668631</v>
      </c>
      <c r="J490" s="25">
        <f t="shared" si="67"/>
        <v>6</v>
      </c>
      <c r="K490" s="25">
        <f>VLOOKUP(J490,'Spezifische Werte'!$B$2:$C$4002,2,FALSE)</f>
        <v>0.16538134424295356</v>
      </c>
      <c r="L490" s="25">
        <f t="shared" si="70"/>
        <v>330.76268848590712</v>
      </c>
      <c r="R490" s="25">
        <v>488</v>
      </c>
      <c r="S490" s="25">
        <v>487</v>
      </c>
      <c r="T490" s="25">
        <f t="shared" si="74"/>
        <v>1.482716461682356</v>
      </c>
      <c r="U490" s="25">
        <f t="shared" si="71"/>
        <v>1.4961988340496042</v>
      </c>
      <c r="W490" s="17">
        <f>Eingabe!H491</f>
        <v>228</v>
      </c>
      <c r="X490" s="17">
        <f t="shared" si="72"/>
        <v>2.2799999999999998</v>
      </c>
      <c r="Y490" s="17">
        <f t="shared" si="73"/>
        <v>229.99999999999997</v>
      </c>
    </row>
    <row r="491" spans="1:25" x14ac:dyDescent="0.15">
      <c r="A491" s="82">
        <f t="shared" si="68"/>
        <v>1</v>
      </c>
      <c r="B491" s="46">
        <v>43486.33333333215</v>
      </c>
      <c r="C491" s="47">
        <f>Eingabe!G492</f>
        <v>3.3</v>
      </c>
      <c r="D491" s="77">
        <v>491</v>
      </c>
      <c r="E491" s="47"/>
      <c r="F491" s="25">
        <f t="shared" si="66"/>
        <v>4.92</v>
      </c>
      <c r="G491" s="25">
        <f>VLOOKUP(F491,'Spezifische Werte'!$B$2:$C$4002,2,FALSE)</f>
        <v>8.7079957720259088E-2</v>
      </c>
      <c r="H491" s="25">
        <f t="shared" si="69"/>
        <v>174.15991544051818</v>
      </c>
      <c r="J491" s="25">
        <f t="shared" si="67"/>
        <v>4.95</v>
      </c>
      <c r="K491" s="25">
        <f>VLOOKUP(J491,'Spezifische Werte'!$B$2:$C$4002,2,FALSE)</f>
        <v>8.884038911585862E-2</v>
      </c>
      <c r="L491" s="25">
        <f t="shared" si="70"/>
        <v>177.68077823171723</v>
      </c>
      <c r="R491" s="25">
        <v>489</v>
      </c>
      <c r="S491" s="25">
        <v>488</v>
      </c>
      <c r="T491" s="25">
        <f t="shared" si="74"/>
        <v>1.482716461682356</v>
      </c>
      <c r="U491" s="25">
        <f t="shared" si="71"/>
        <v>1.4961988340496042</v>
      </c>
      <c r="W491" s="17">
        <f>Eingabe!H492</f>
        <v>229</v>
      </c>
      <c r="X491" s="17">
        <f t="shared" si="72"/>
        <v>2.29</v>
      </c>
      <c r="Y491" s="17">
        <f t="shared" si="73"/>
        <v>229.99999999999997</v>
      </c>
    </row>
    <row r="492" spans="1:25" x14ac:dyDescent="0.15">
      <c r="A492" s="82">
        <f t="shared" si="68"/>
        <v>1</v>
      </c>
      <c r="B492" s="46">
        <v>43486.375011574077</v>
      </c>
      <c r="C492" s="47">
        <f>Eingabe!G493</f>
        <v>3</v>
      </c>
      <c r="D492" s="77">
        <v>492</v>
      </c>
      <c r="E492" s="47"/>
      <c r="F492" s="25">
        <f t="shared" si="66"/>
        <v>4.4800000000000004</v>
      </c>
      <c r="G492" s="25">
        <f>VLOOKUP(F492,'Spezifische Werte'!$B$2:$C$4002,2,FALSE)</f>
        <v>6.3876775708421291E-2</v>
      </c>
      <c r="H492" s="25">
        <f t="shared" si="69"/>
        <v>127.75355141684258</v>
      </c>
      <c r="J492" s="25">
        <f t="shared" si="67"/>
        <v>4.5</v>
      </c>
      <c r="K492" s="25">
        <f>VLOOKUP(J492,'Spezifische Werte'!$B$2:$C$4002,2,FALSE)</f>
        <v>6.4854105449014127E-2</v>
      </c>
      <c r="L492" s="25">
        <f t="shared" si="70"/>
        <v>129.70821089802826</v>
      </c>
      <c r="R492" s="25">
        <v>490</v>
      </c>
      <c r="S492" s="25">
        <v>489</v>
      </c>
      <c r="T492" s="25">
        <f t="shared" si="74"/>
        <v>1.482716461682356</v>
      </c>
      <c r="U492" s="25">
        <f t="shared" si="71"/>
        <v>1.4961988340496042</v>
      </c>
      <c r="W492" s="17">
        <f>Eingabe!H493</f>
        <v>209</v>
      </c>
      <c r="X492" s="17">
        <f t="shared" si="72"/>
        <v>2.09</v>
      </c>
      <c r="Y492" s="17">
        <f t="shared" si="73"/>
        <v>210</v>
      </c>
    </row>
    <row r="493" spans="1:25" x14ac:dyDescent="0.15">
      <c r="A493" s="82">
        <f t="shared" si="68"/>
        <v>1</v>
      </c>
      <c r="B493" s="46">
        <v>43486.416666665478</v>
      </c>
      <c r="C493" s="47">
        <f>Eingabe!G494</f>
        <v>3.9</v>
      </c>
      <c r="D493" s="77">
        <v>493</v>
      </c>
      <c r="E493" s="47"/>
      <c r="F493" s="25">
        <f t="shared" si="66"/>
        <v>5.82</v>
      </c>
      <c r="G493" s="25">
        <f>VLOOKUP(F493,'Spezifische Werte'!$B$2:$C$4002,2,FALSE)</f>
        <v>0.15015933791444183</v>
      </c>
      <c r="H493" s="25">
        <f t="shared" si="69"/>
        <v>300.31867582888367</v>
      </c>
      <c r="J493" s="25">
        <f t="shared" si="67"/>
        <v>5.85</v>
      </c>
      <c r="K493" s="25">
        <f>VLOOKUP(J493,'Spezifische Werte'!$B$2:$C$4002,2,FALSE)</f>
        <v>0.15260213064447356</v>
      </c>
      <c r="L493" s="25">
        <f t="shared" si="70"/>
        <v>305.20426128894712</v>
      </c>
      <c r="R493" s="25">
        <v>491</v>
      </c>
      <c r="S493" s="25">
        <v>490</v>
      </c>
      <c r="T493" s="25">
        <f t="shared" si="74"/>
        <v>1.482716461682356</v>
      </c>
      <c r="U493" s="25">
        <f t="shared" si="71"/>
        <v>1.4961988340496042</v>
      </c>
      <c r="W493" s="17">
        <f>Eingabe!H494</f>
        <v>211</v>
      </c>
      <c r="X493" s="17">
        <f t="shared" si="72"/>
        <v>2.11</v>
      </c>
      <c r="Y493" s="17">
        <f t="shared" si="73"/>
        <v>210</v>
      </c>
    </row>
    <row r="494" spans="1:25" x14ac:dyDescent="0.15">
      <c r="A494" s="82">
        <f t="shared" si="68"/>
        <v>1</v>
      </c>
      <c r="B494" s="46">
        <v>43486.458333332143</v>
      </c>
      <c r="C494" s="47">
        <f>Eingabe!G495</f>
        <v>4.0999999999999996</v>
      </c>
      <c r="D494" s="77">
        <v>494</v>
      </c>
      <c r="E494" s="47"/>
      <c r="F494" s="25">
        <f t="shared" si="66"/>
        <v>6.12</v>
      </c>
      <c r="G494" s="25">
        <f>VLOOKUP(F494,'Spezifische Werte'!$B$2:$C$4002,2,FALSE)</f>
        <v>0.17636813552353289</v>
      </c>
      <c r="H494" s="25">
        <f t="shared" si="69"/>
        <v>352.73627104706577</v>
      </c>
      <c r="J494" s="25">
        <f t="shared" si="67"/>
        <v>6.15</v>
      </c>
      <c r="K494" s="25">
        <f>VLOOKUP(J494,'Spezifische Werte'!$B$2:$C$4002,2,FALSE)</f>
        <v>0.17921779013058811</v>
      </c>
      <c r="L494" s="25">
        <f t="shared" si="70"/>
        <v>358.4355802611762</v>
      </c>
      <c r="R494" s="25">
        <v>492</v>
      </c>
      <c r="S494" s="25">
        <v>491</v>
      </c>
      <c r="T494" s="25">
        <f t="shared" si="74"/>
        <v>1.482716461682356</v>
      </c>
      <c r="U494" s="25">
        <f t="shared" si="71"/>
        <v>1.4961988340496042</v>
      </c>
      <c r="W494" s="17">
        <f>Eingabe!H495</f>
        <v>208</v>
      </c>
      <c r="X494" s="17">
        <f t="shared" si="72"/>
        <v>2.08</v>
      </c>
      <c r="Y494" s="17">
        <f t="shared" si="73"/>
        <v>210</v>
      </c>
    </row>
    <row r="495" spans="1:25" x14ac:dyDescent="0.15">
      <c r="A495" s="82">
        <f t="shared" si="68"/>
        <v>1</v>
      </c>
      <c r="B495" s="46">
        <v>43486.500011574077</v>
      </c>
      <c r="C495" s="47">
        <f>Eingabe!G496</f>
        <v>3.4</v>
      </c>
      <c r="D495" s="77">
        <v>495</v>
      </c>
      <c r="E495" s="47"/>
      <c r="F495" s="25">
        <f t="shared" si="66"/>
        <v>5.07</v>
      </c>
      <c r="G495" s="25">
        <f>VLOOKUP(F495,'Spezifische Werte'!$B$2:$C$4002,2,FALSE)</f>
        <v>9.6185977081711158E-2</v>
      </c>
      <c r="H495" s="25">
        <f t="shared" si="69"/>
        <v>192.37195416342232</v>
      </c>
      <c r="J495" s="25">
        <f t="shared" si="67"/>
        <v>5.0999999999999996</v>
      </c>
      <c r="K495" s="25">
        <f>VLOOKUP(J495,'Spezifische Werte'!$B$2:$C$4002,2,FALSE)</f>
        <v>9.8097213536623304E-2</v>
      </c>
      <c r="L495" s="25">
        <f t="shared" si="70"/>
        <v>196.1944270732466</v>
      </c>
      <c r="R495" s="25">
        <v>493</v>
      </c>
      <c r="S495" s="25">
        <v>492</v>
      </c>
      <c r="T495" s="25">
        <f t="shared" si="74"/>
        <v>1.482716461682356</v>
      </c>
      <c r="U495" s="25">
        <f t="shared" si="71"/>
        <v>1.4961988340496042</v>
      </c>
      <c r="W495" s="17">
        <f>Eingabe!H496</f>
        <v>191</v>
      </c>
      <c r="X495" s="17">
        <f t="shared" si="72"/>
        <v>1.91</v>
      </c>
      <c r="Y495" s="17">
        <f t="shared" si="73"/>
        <v>190</v>
      </c>
    </row>
    <row r="496" spans="1:25" x14ac:dyDescent="0.15">
      <c r="A496" s="82">
        <f t="shared" si="68"/>
        <v>1</v>
      </c>
      <c r="B496" s="46">
        <v>43486.541666665471</v>
      </c>
      <c r="C496" s="47">
        <f>Eingabe!G497</f>
        <v>3.5</v>
      </c>
      <c r="D496" s="77">
        <v>496</v>
      </c>
      <c r="E496" s="47"/>
      <c r="F496" s="25">
        <f t="shared" si="66"/>
        <v>5.22</v>
      </c>
      <c r="G496" s="25">
        <f>VLOOKUP(F496,'Spezifische Werte'!$B$2:$C$4002,2,FALSE)</f>
        <v>0.10600726326582303</v>
      </c>
      <c r="H496" s="25">
        <f t="shared" si="69"/>
        <v>212.01452653164606</v>
      </c>
      <c r="J496" s="25">
        <f t="shared" si="67"/>
        <v>5.25</v>
      </c>
      <c r="K496" s="25">
        <f>VLOOKUP(J496,'Spezifische Werte'!$B$2:$C$4002,2,FALSE)</f>
        <v>0.10804502827355937</v>
      </c>
      <c r="L496" s="25">
        <f t="shared" si="70"/>
        <v>216.09005654711873</v>
      </c>
      <c r="R496" s="25">
        <v>494</v>
      </c>
      <c r="S496" s="25">
        <v>493</v>
      </c>
      <c r="T496" s="25">
        <f t="shared" si="74"/>
        <v>1.482716461682356</v>
      </c>
      <c r="U496" s="25">
        <f t="shared" si="71"/>
        <v>1.4961988340496042</v>
      </c>
      <c r="W496" s="17">
        <f>Eingabe!H497</f>
        <v>191</v>
      </c>
      <c r="X496" s="17">
        <f t="shared" si="72"/>
        <v>1.91</v>
      </c>
      <c r="Y496" s="17">
        <f t="shared" si="73"/>
        <v>190</v>
      </c>
    </row>
    <row r="497" spans="1:25" x14ac:dyDescent="0.15">
      <c r="A497" s="82">
        <f t="shared" si="68"/>
        <v>1</v>
      </c>
      <c r="B497" s="46">
        <v>43486.583333332135</v>
      </c>
      <c r="C497" s="47">
        <f>Eingabe!G498</f>
        <v>3.1</v>
      </c>
      <c r="D497" s="77">
        <v>497</v>
      </c>
      <c r="E497" s="47"/>
      <c r="F497" s="25">
        <f t="shared" si="66"/>
        <v>4.62</v>
      </c>
      <c r="G497" s="25">
        <f>VLOOKUP(F497,'Spezifische Werte'!$B$2:$C$4002,2,FALSE)</f>
        <v>7.0834307543363312E-2</v>
      </c>
      <c r="H497" s="25">
        <f t="shared" si="69"/>
        <v>141.66861508672662</v>
      </c>
      <c r="J497" s="25">
        <f t="shared" si="67"/>
        <v>4.6500000000000004</v>
      </c>
      <c r="K497" s="25">
        <f>VLOOKUP(J497,'Spezifische Werte'!$B$2:$C$4002,2,FALSE)</f>
        <v>7.2366311882592071E-2</v>
      </c>
      <c r="L497" s="25">
        <f t="shared" si="70"/>
        <v>144.73262376518414</v>
      </c>
      <c r="R497" s="25">
        <v>495</v>
      </c>
      <c r="S497" s="25">
        <v>494</v>
      </c>
      <c r="T497" s="25">
        <f t="shared" si="74"/>
        <v>1.482716461682356</v>
      </c>
      <c r="U497" s="25">
        <f t="shared" si="71"/>
        <v>1.4961988340496042</v>
      </c>
      <c r="W497" s="17">
        <f>Eingabe!H498</f>
        <v>198</v>
      </c>
      <c r="X497" s="17">
        <f t="shared" si="72"/>
        <v>1.98</v>
      </c>
      <c r="Y497" s="17">
        <f t="shared" si="73"/>
        <v>200</v>
      </c>
    </row>
    <row r="498" spans="1:25" x14ac:dyDescent="0.15">
      <c r="A498" s="82">
        <f t="shared" si="68"/>
        <v>1</v>
      </c>
      <c r="B498" s="46">
        <v>43486.625011574077</v>
      </c>
      <c r="C498" s="47">
        <f>Eingabe!G499</f>
        <v>3.7</v>
      </c>
      <c r="D498" s="77">
        <v>498</v>
      </c>
      <c r="E498" s="47"/>
      <c r="F498" s="25">
        <f t="shared" si="66"/>
        <v>5.52</v>
      </c>
      <c r="G498" s="25">
        <f>VLOOKUP(F498,'Spezifische Werte'!$B$2:$C$4002,2,FALSE)</f>
        <v>0.12721663519138685</v>
      </c>
      <c r="H498" s="25">
        <f t="shared" si="69"/>
        <v>254.43327038277369</v>
      </c>
      <c r="J498" s="25">
        <f t="shared" si="67"/>
        <v>5.55</v>
      </c>
      <c r="K498" s="25">
        <f>VLOOKUP(J498,'Spezifische Werte'!$B$2:$C$4002,2,FALSE)</f>
        <v>0.12941942247043492</v>
      </c>
      <c r="L498" s="25">
        <f t="shared" si="70"/>
        <v>258.83884494086982</v>
      </c>
      <c r="R498" s="25">
        <v>496</v>
      </c>
      <c r="S498" s="25">
        <v>495</v>
      </c>
      <c r="T498" s="25">
        <f t="shared" si="74"/>
        <v>1.482716461682356</v>
      </c>
      <c r="U498" s="25">
        <f t="shared" si="71"/>
        <v>1.4961988340496042</v>
      </c>
      <c r="W498" s="17">
        <f>Eingabe!H499</f>
        <v>211</v>
      </c>
      <c r="X498" s="17">
        <f t="shared" si="72"/>
        <v>2.11</v>
      </c>
      <c r="Y498" s="17">
        <f t="shared" si="73"/>
        <v>210</v>
      </c>
    </row>
    <row r="499" spans="1:25" x14ac:dyDescent="0.15">
      <c r="A499" s="82">
        <f t="shared" si="68"/>
        <v>1</v>
      </c>
      <c r="B499" s="46">
        <v>43486.666666665464</v>
      </c>
      <c r="C499" s="47">
        <f>Eingabe!G500</f>
        <v>3.8</v>
      </c>
      <c r="D499" s="77">
        <v>499</v>
      </c>
      <c r="E499" s="47"/>
      <c r="F499" s="25">
        <f t="shared" si="66"/>
        <v>5.67</v>
      </c>
      <c r="G499" s="25">
        <f>VLOOKUP(F499,'Spezifische Werte'!$B$2:$C$4002,2,FALSE)</f>
        <v>0.13840049448137109</v>
      </c>
      <c r="H499" s="25">
        <f t="shared" si="69"/>
        <v>276.80098896274217</v>
      </c>
      <c r="J499" s="25">
        <f t="shared" si="67"/>
        <v>5.7</v>
      </c>
      <c r="K499" s="25">
        <f>VLOOKUP(J499,'Spezifische Werte'!$B$2:$C$4002,2,FALSE)</f>
        <v>0.14069825500153915</v>
      </c>
      <c r="L499" s="25">
        <f t="shared" si="70"/>
        <v>281.39651000307828</v>
      </c>
      <c r="R499" s="25">
        <v>497</v>
      </c>
      <c r="S499" s="25">
        <v>496</v>
      </c>
      <c r="T499" s="25">
        <f t="shared" si="74"/>
        <v>1.482716461682356</v>
      </c>
      <c r="U499" s="25">
        <f t="shared" si="71"/>
        <v>1.4961988340496042</v>
      </c>
      <c r="W499" s="17">
        <f>Eingabe!H500</f>
        <v>226</v>
      </c>
      <c r="X499" s="17">
        <f t="shared" si="72"/>
        <v>2.2599999999999998</v>
      </c>
      <c r="Y499" s="17">
        <f t="shared" si="73"/>
        <v>229.99999999999997</v>
      </c>
    </row>
    <row r="500" spans="1:25" x14ac:dyDescent="0.15">
      <c r="A500" s="82">
        <f t="shared" si="68"/>
        <v>1</v>
      </c>
      <c r="B500" s="46">
        <v>43486.708333332128</v>
      </c>
      <c r="C500" s="47">
        <f>Eingabe!G501</f>
        <v>4.3</v>
      </c>
      <c r="D500" s="77">
        <v>500</v>
      </c>
      <c r="E500" s="47"/>
      <c r="F500" s="25">
        <f t="shared" si="66"/>
        <v>6.41</v>
      </c>
      <c r="G500" s="25">
        <f>VLOOKUP(F500,'Spezifische Werte'!$B$2:$C$4002,2,FALSE)</f>
        <v>0.20539547091670399</v>
      </c>
      <c r="H500" s="25">
        <f t="shared" si="69"/>
        <v>410.790941833408</v>
      </c>
      <c r="J500" s="25">
        <f t="shared" si="67"/>
        <v>6.45</v>
      </c>
      <c r="K500" s="25">
        <f>VLOOKUP(J500,'Spezifische Werte'!$B$2:$C$4002,2,FALSE)</f>
        <v>0.20962714743593144</v>
      </c>
      <c r="L500" s="25">
        <f t="shared" si="70"/>
        <v>419.2542948718629</v>
      </c>
      <c r="R500" s="25">
        <v>498</v>
      </c>
      <c r="S500" s="25">
        <v>497</v>
      </c>
      <c r="T500" s="25">
        <f t="shared" si="74"/>
        <v>1.482716461682356</v>
      </c>
      <c r="U500" s="25">
        <f t="shared" si="71"/>
        <v>1.4961988340496042</v>
      </c>
      <c r="W500" s="17">
        <f>Eingabe!H501</f>
        <v>230</v>
      </c>
      <c r="X500" s="17">
        <f t="shared" si="72"/>
        <v>2.2999999999999998</v>
      </c>
      <c r="Y500" s="17">
        <f t="shared" si="73"/>
        <v>229.99999999999997</v>
      </c>
    </row>
    <row r="501" spans="1:25" x14ac:dyDescent="0.15">
      <c r="A501" s="82">
        <f t="shared" si="68"/>
        <v>1</v>
      </c>
      <c r="B501" s="46">
        <v>43486.750011574077</v>
      </c>
      <c r="C501" s="47">
        <f>Eingabe!G502</f>
        <v>4.5999999999999996</v>
      </c>
      <c r="D501" s="77">
        <v>501</v>
      </c>
      <c r="E501" s="47"/>
      <c r="F501" s="25">
        <f t="shared" si="66"/>
        <v>6.86</v>
      </c>
      <c r="G501" s="25">
        <f>VLOOKUP(F501,'Spezifische Werte'!$B$2:$C$4002,2,FALSE)</f>
        <v>0.25562320201003652</v>
      </c>
      <c r="H501" s="25">
        <f t="shared" si="69"/>
        <v>511.24640402007304</v>
      </c>
      <c r="J501" s="25">
        <f t="shared" si="67"/>
        <v>6.9</v>
      </c>
      <c r="K501" s="25">
        <f>VLOOKUP(J501,'Spezifische Werte'!$B$2:$C$4002,2,FALSE)</f>
        <v>0.26038765048417867</v>
      </c>
      <c r="L501" s="25">
        <f t="shared" si="70"/>
        <v>520.77530096835733</v>
      </c>
      <c r="R501" s="25">
        <v>499</v>
      </c>
      <c r="S501" s="25">
        <v>498</v>
      </c>
      <c r="T501" s="25">
        <f t="shared" si="74"/>
        <v>1.482716461682356</v>
      </c>
      <c r="U501" s="25">
        <f t="shared" si="71"/>
        <v>1.4961988340496042</v>
      </c>
      <c r="W501" s="17">
        <f>Eingabe!H502</f>
        <v>261</v>
      </c>
      <c r="X501" s="17">
        <f t="shared" si="72"/>
        <v>2.61</v>
      </c>
      <c r="Y501" s="17">
        <f t="shared" si="73"/>
        <v>260</v>
      </c>
    </row>
    <row r="502" spans="1:25" x14ac:dyDescent="0.15">
      <c r="A502" s="82">
        <f t="shared" si="68"/>
        <v>1</v>
      </c>
      <c r="B502" s="46">
        <v>43486.791666665456</v>
      </c>
      <c r="C502" s="47">
        <f>Eingabe!G503</f>
        <v>4.5999999999999996</v>
      </c>
      <c r="D502" s="77">
        <v>502</v>
      </c>
      <c r="E502" s="47"/>
      <c r="F502" s="25">
        <f t="shared" si="66"/>
        <v>6.86</v>
      </c>
      <c r="G502" s="25">
        <f>VLOOKUP(F502,'Spezifische Werte'!$B$2:$C$4002,2,FALSE)</f>
        <v>0.25562320201003652</v>
      </c>
      <c r="H502" s="25">
        <f t="shared" si="69"/>
        <v>511.24640402007304</v>
      </c>
      <c r="J502" s="25">
        <f t="shared" si="67"/>
        <v>6.9</v>
      </c>
      <c r="K502" s="25">
        <f>VLOOKUP(J502,'Spezifische Werte'!$B$2:$C$4002,2,FALSE)</f>
        <v>0.26038765048417867</v>
      </c>
      <c r="L502" s="25">
        <f t="shared" si="70"/>
        <v>520.77530096835733</v>
      </c>
      <c r="R502" s="25">
        <v>500</v>
      </c>
      <c r="S502" s="25">
        <v>499</v>
      </c>
      <c r="T502" s="25">
        <f t="shared" si="74"/>
        <v>1.482716461682356</v>
      </c>
      <c r="U502" s="25">
        <f t="shared" si="71"/>
        <v>1.4961988340496042</v>
      </c>
      <c r="W502" s="17">
        <f>Eingabe!H503</f>
        <v>261</v>
      </c>
      <c r="X502" s="17">
        <f t="shared" si="72"/>
        <v>2.61</v>
      </c>
      <c r="Y502" s="17">
        <f t="shared" si="73"/>
        <v>260</v>
      </c>
    </row>
    <row r="503" spans="1:25" x14ac:dyDescent="0.15">
      <c r="A503" s="82">
        <f t="shared" si="68"/>
        <v>1</v>
      </c>
      <c r="B503" s="46">
        <v>43486.833333332121</v>
      </c>
      <c r="C503" s="47">
        <f>Eingabe!G504</f>
        <v>5.2</v>
      </c>
      <c r="D503" s="77">
        <v>503</v>
      </c>
      <c r="E503" s="47"/>
      <c r="F503" s="25">
        <f t="shared" si="66"/>
        <v>7.76</v>
      </c>
      <c r="G503" s="25">
        <f>VLOOKUP(F503,'Spezifische Werte'!$B$2:$C$4002,2,FALSE)</f>
        <v>0.37619660828942059</v>
      </c>
      <c r="H503" s="25">
        <f t="shared" si="69"/>
        <v>752.39321657884113</v>
      </c>
      <c r="J503" s="25">
        <f t="shared" si="67"/>
        <v>7.8</v>
      </c>
      <c r="K503" s="25">
        <f>VLOOKUP(J503,'Spezifische Werte'!$B$2:$C$4002,2,FALSE)</f>
        <v>0.3821877888895947</v>
      </c>
      <c r="L503" s="25">
        <f t="shared" si="70"/>
        <v>764.37557777918937</v>
      </c>
      <c r="R503" s="25">
        <v>501</v>
      </c>
      <c r="S503" s="25">
        <v>500</v>
      </c>
      <c r="T503" s="25">
        <f t="shared" si="74"/>
        <v>1.482716461682356</v>
      </c>
      <c r="U503" s="25">
        <f t="shared" si="71"/>
        <v>1.4961988340496042</v>
      </c>
      <c r="W503" s="17">
        <f>Eingabe!H504</f>
        <v>260</v>
      </c>
      <c r="X503" s="17">
        <f t="shared" si="72"/>
        <v>2.6</v>
      </c>
      <c r="Y503" s="17">
        <f t="shared" si="73"/>
        <v>260</v>
      </c>
    </row>
    <row r="504" spans="1:25" x14ac:dyDescent="0.15">
      <c r="A504" s="82">
        <f t="shared" si="68"/>
        <v>1</v>
      </c>
      <c r="B504" s="46">
        <v>43486.875011574077</v>
      </c>
      <c r="C504" s="47">
        <f>Eingabe!G505</f>
        <v>5</v>
      </c>
      <c r="D504" s="77">
        <v>504</v>
      </c>
      <c r="E504" s="47"/>
      <c r="F504" s="25">
        <f t="shared" si="66"/>
        <v>7.46</v>
      </c>
      <c r="G504" s="25">
        <f>VLOOKUP(F504,'Spezifische Werte'!$B$2:$C$4002,2,FALSE)</f>
        <v>0.33294203068553224</v>
      </c>
      <c r="H504" s="25">
        <f t="shared" si="69"/>
        <v>665.88406137106449</v>
      </c>
      <c r="J504" s="25">
        <f t="shared" si="67"/>
        <v>7.5</v>
      </c>
      <c r="K504" s="25">
        <f>VLOOKUP(J504,'Spezifische Werte'!$B$2:$C$4002,2,FALSE)</f>
        <v>0.33853673002168488</v>
      </c>
      <c r="L504" s="25">
        <f t="shared" si="70"/>
        <v>677.07346004336978</v>
      </c>
      <c r="R504" s="25">
        <v>502</v>
      </c>
      <c r="S504" s="25">
        <v>501</v>
      </c>
      <c r="T504" s="25">
        <f t="shared" si="74"/>
        <v>1.482716461682356</v>
      </c>
      <c r="U504" s="25">
        <f t="shared" si="71"/>
        <v>1.4961988340496042</v>
      </c>
      <c r="W504" s="17">
        <f>Eingabe!H505</f>
        <v>251</v>
      </c>
      <c r="X504" s="17">
        <f t="shared" si="72"/>
        <v>2.5099999999999998</v>
      </c>
      <c r="Y504" s="17">
        <f t="shared" si="73"/>
        <v>250</v>
      </c>
    </row>
    <row r="505" spans="1:25" x14ac:dyDescent="0.15">
      <c r="A505" s="82">
        <f t="shared" si="68"/>
        <v>1</v>
      </c>
      <c r="B505" s="46">
        <v>43486.916666665449</v>
      </c>
      <c r="C505" s="47">
        <f>Eingabe!G506</f>
        <v>4.7</v>
      </c>
      <c r="D505" s="77">
        <v>505</v>
      </c>
      <c r="E505" s="47"/>
      <c r="F505" s="25">
        <f t="shared" si="66"/>
        <v>7.01</v>
      </c>
      <c r="G505" s="25">
        <f>VLOOKUP(F505,'Spezifische Werte'!$B$2:$C$4002,2,FALSE)</f>
        <v>0.27377270492189271</v>
      </c>
      <c r="H505" s="25">
        <f t="shared" si="69"/>
        <v>547.54540984378536</v>
      </c>
      <c r="J505" s="25">
        <f t="shared" si="67"/>
        <v>7.05</v>
      </c>
      <c r="K505" s="25">
        <f>VLOOKUP(J505,'Spezifische Werte'!$B$2:$C$4002,2,FALSE)</f>
        <v>0.27874593647894402</v>
      </c>
      <c r="L505" s="25">
        <f t="shared" si="70"/>
        <v>557.49187295788806</v>
      </c>
      <c r="R505" s="25">
        <v>503</v>
      </c>
      <c r="S505" s="25">
        <v>502</v>
      </c>
      <c r="T505" s="25">
        <f t="shared" si="74"/>
        <v>1.482716461682356</v>
      </c>
      <c r="U505" s="25">
        <f t="shared" si="71"/>
        <v>1.4961988340496042</v>
      </c>
      <c r="W505" s="17">
        <f>Eingabe!H506</f>
        <v>279</v>
      </c>
      <c r="X505" s="17">
        <f t="shared" si="72"/>
        <v>2.79</v>
      </c>
      <c r="Y505" s="17">
        <f t="shared" si="73"/>
        <v>280</v>
      </c>
    </row>
    <row r="506" spans="1:25" x14ac:dyDescent="0.15">
      <c r="A506" s="82">
        <f t="shared" si="68"/>
        <v>1</v>
      </c>
      <c r="B506" s="46">
        <v>43486.958333332113</v>
      </c>
      <c r="C506" s="47">
        <f>Eingabe!G507</f>
        <v>4.5</v>
      </c>
      <c r="D506" s="77">
        <v>506</v>
      </c>
      <c r="E506" s="47"/>
      <c r="F506" s="25">
        <f t="shared" si="66"/>
        <v>6.71</v>
      </c>
      <c r="G506" s="25">
        <f>VLOOKUP(F506,'Spezifische Werte'!$B$2:$C$4002,2,FALSE)</f>
        <v>0.23821819652236836</v>
      </c>
      <c r="H506" s="25">
        <f t="shared" si="69"/>
        <v>476.43639304473675</v>
      </c>
      <c r="J506" s="25">
        <f t="shared" si="67"/>
        <v>6.75</v>
      </c>
      <c r="K506" s="25">
        <f>VLOOKUP(J506,'Spezifische Werte'!$B$2:$C$4002,2,FALSE)</f>
        <v>0.24279032681735657</v>
      </c>
      <c r="L506" s="25">
        <f t="shared" si="70"/>
        <v>485.58065363471314</v>
      </c>
      <c r="R506" s="25">
        <v>504</v>
      </c>
      <c r="S506" s="25">
        <v>503</v>
      </c>
      <c r="T506" s="25">
        <f t="shared" si="74"/>
        <v>1.482716461682356</v>
      </c>
      <c r="U506" s="25">
        <f t="shared" si="71"/>
        <v>1.4961988340496042</v>
      </c>
      <c r="W506" s="17">
        <f>Eingabe!H507</f>
        <v>269</v>
      </c>
      <c r="X506" s="17">
        <f t="shared" si="72"/>
        <v>2.69</v>
      </c>
      <c r="Y506" s="17">
        <f t="shared" si="73"/>
        <v>270</v>
      </c>
    </row>
    <row r="507" spans="1:25" x14ac:dyDescent="0.15">
      <c r="A507" s="82">
        <f t="shared" si="68"/>
        <v>1</v>
      </c>
      <c r="B507" s="46">
        <v>43487.000011574077</v>
      </c>
      <c r="C507" s="47">
        <f>Eingabe!G508</f>
        <v>6</v>
      </c>
      <c r="D507" s="77">
        <v>507</v>
      </c>
      <c r="E507" s="47"/>
      <c r="F507" s="25">
        <f t="shared" si="66"/>
        <v>8.9499999999999993</v>
      </c>
      <c r="G507" s="25">
        <f>VLOOKUP(F507,'Spezifische Werte'!$B$2:$C$4002,2,FALSE)</f>
        <v>0.57274769367218936</v>
      </c>
      <c r="H507" s="25">
        <f t="shared" si="69"/>
        <v>1145.4953873443787</v>
      </c>
      <c r="J507" s="25">
        <f t="shared" si="67"/>
        <v>9</v>
      </c>
      <c r="K507" s="25">
        <f>VLOOKUP(J507,'Spezifische Werte'!$B$2:$C$4002,2,FALSE)</f>
        <v>0.58146600886357502</v>
      </c>
      <c r="L507" s="25">
        <f t="shared" si="70"/>
        <v>1162.93201772715</v>
      </c>
      <c r="R507" s="25">
        <v>505</v>
      </c>
      <c r="S507" s="25">
        <v>504</v>
      </c>
      <c r="T507" s="25">
        <f t="shared" si="74"/>
        <v>1.482716461682356</v>
      </c>
      <c r="U507" s="25">
        <f t="shared" si="71"/>
        <v>1.4961988340496042</v>
      </c>
      <c r="W507" s="17">
        <f>Eingabe!H508</f>
        <v>260</v>
      </c>
      <c r="X507" s="17">
        <f t="shared" si="72"/>
        <v>2.6</v>
      </c>
      <c r="Y507" s="17">
        <f t="shared" si="73"/>
        <v>260</v>
      </c>
    </row>
    <row r="508" spans="1:25" x14ac:dyDescent="0.15">
      <c r="A508" s="82">
        <f t="shared" si="68"/>
        <v>1</v>
      </c>
      <c r="B508" s="46">
        <v>43487.041666665442</v>
      </c>
      <c r="C508" s="47">
        <f>Eingabe!G509</f>
        <v>5.7</v>
      </c>
      <c r="D508" s="77">
        <v>508</v>
      </c>
      <c r="E508" s="47"/>
      <c r="F508" s="25">
        <f t="shared" si="66"/>
        <v>8.5</v>
      </c>
      <c r="G508" s="25">
        <f>VLOOKUP(F508,'Spezifische Werte'!$B$2:$C$4002,2,FALSE)</f>
        <v>0.49489541709216678</v>
      </c>
      <c r="H508" s="25">
        <f t="shared" si="69"/>
        <v>989.79083418433356</v>
      </c>
      <c r="J508" s="25">
        <f t="shared" si="67"/>
        <v>8.5500000000000007</v>
      </c>
      <c r="K508" s="25">
        <f>VLOOKUP(J508,'Spezifische Werte'!$B$2:$C$4002,2,FALSE)</f>
        <v>0.50342054722621021</v>
      </c>
      <c r="L508" s="25">
        <f t="shared" si="70"/>
        <v>1006.8410944524204</v>
      </c>
      <c r="R508" s="25">
        <v>506</v>
      </c>
      <c r="S508" s="25">
        <v>505</v>
      </c>
      <c r="T508" s="25">
        <f t="shared" si="74"/>
        <v>1.482716461682356</v>
      </c>
      <c r="U508" s="25">
        <f t="shared" si="71"/>
        <v>1.4961988340496042</v>
      </c>
      <c r="W508" s="17">
        <f>Eingabe!H509</f>
        <v>250</v>
      </c>
      <c r="X508" s="17">
        <f t="shared" si="72"/>
        <v>2.5</v>
      </c>
      <c r="Y508" s="17">
        <f t="shared" si="73"/>
        <v>250</v>
      </c>
    </row>
    <row r="509" spans="1:25" x14ac:dyDescent="0.15">
      <c r="A509" s="82">
        <f t="shared" si="68"/>
        <v>1</v>
      </c>
      <c r="B509" s="46">
        <v>43487.083333332106</v>
      </c>
      <c r="C509" s="47">
        <f>Eingabe!G510</f>
        <v>6.6</v>
      </c>
      <c r="D509" s="77">
        <v>509</v>
      </c>
      <c r="E509" s="47"/>
      <c r="F509" s="25">
        <f t="shared" si="66"/>
        <v>9.85</v>
      </c>
      <c r="G509" s="25">
        <f>VLOOKUP(F509,'Spezifische Werte'!$B$2:$C$4002,2,FALSE)</f>
        <v>0.72027431855487523</v>
      </c>
      <c r="H509" s="25">
        <f t="shared" si="69"/>
        <v>1440.5486371097504</v>
      </c>
      <c r="J509" s="25">
        <f t="shared" si="67"/>
        <v>9.9</v>
      </c>
      <c r="K509" s="25">
        <f>VLOOKUP(J509,'Spezifische Werte'!$B$2:$C$4002,2,FALSE)</f>
        <v>0.72744279855046079</v>
      </c>
      <c r="L509" s="25">
        <f t="shared" si="70"/>
        <v>1454.8855971009216</v>
      </c>
      <c r="R509" s="25">
        <v>507</v>
      </c>
      <c r="S509" s="25">
        <v>506</v>
      </c>
      <c r="T509" s="25">
        <f t="shared" si="74"/>
        <v>1.482716461682356</v>
      </c>
      <c r="U509" s="25">
        <f t="shared" si="71"/>
        <v>1.4961988340496042</v>
      </c>
      <c r="W509" s="17">
        <f>Eingabe!H510</f>
        <v>247</v>
      </c>
      <c r="X509" s="17">
        <f t="shared" si="72"/>
        <v>2.4700000000000002</v>
      </c>
      <c r="Y509" s="17">
        <f t="shared" si="73"/>
        <v>250</v>
      </c>
    </row>
    <row r="510" spans="1:25" x14ac:dyDescent="0.15">
      <c r="A510" s="82">
        <f t="shared" si="68"/>
        <v>1</v>
      </c>
      <c r="B510" s="46">
        <v>43487.125011574077</v>
      </c>
      <c r="C510" s="47">
        <f>Eingabe!G511</f>
        <v>6.5</v>
      </c>
      <c r="D510" s="77">
        <v>510</v>
      </c>
      <c r="E510" s="47"/>
      <c r="F510" s="25">
        <f t="shared" si="66"/>
        <v>9.6999999999999993</v>
      </c>
      <c r="G510" s="25">
        <f>VLOOKUP(F510,'Spezifische Werte'!$B$2:$C$4002,2,FALSE)</f>
        <v>0.69796521003178913</v>
      </c>
      <c r="H510" s="25">
        <f t="shared" si="69"/>
        <v>1395.9304200635784</v>
      </c>
      <c r="J510" s="25">
        <f t="shared" si="67"/>
        <v>9.75</v>
      </c>
      <c r="K510" s="25">
        <f>VLOOKUP(J510,'Spezifische Werte'!$B$2:$C$4002,2,FALSE)</f>
        <v>0.70553224205682485</v>
      </c>
      <c r="L510" s="25">
        <f t="shared" si="70"/>
        <v>1411.0644841136498</v>
      </c>
      <c r="R510" s="25">
        <v>508</v>
      </c>
      <c r="S510" s="25">
        <v>507</v>
      </c>
      <c r="T510" s="25">
        <f t="shared" si="74"/>
        <v>1.482716461682356</v>
      </c>
      <c r="U510" s="25">
        <f t="shared" si="71"/>
        <v>1.4961988340496042</v>
      </c>
      <c r="W510" s="17">
        <f>Eingabe!H511</f>
        <v>259</v>
      </c>
      <c r="X510" s="17">
        <f t="shared" si="72"/>
        <v>2.59</v>
      </c>
      <c r="Y510" s="17">
        <f t="shared" si="73"/>
        <v>260</v>
      </c>
    </row>
    <row r="511" spans="1:25" x14ac:dyDescent="0.15">
      <c r="A511" s="82">
        <f t="shared" si="68"/>
        <v>1</v>
      </c>
      <c r="B511" s="46">
        <v>43487.166666665435</v>
      </c>
      <c r="C511" s="47">
        <f>Eingabe!G512</f>
        <v>6.9</v>
      </c>
      <c r="D511" s="77">
        <v>511</v>
      </c>
      <c r="E511" s="47"/>
      <c r="F511" s="25">
        <f t="shared" si="66"/>
        <v>10.29</v>
      </c>
      <c r="G511" s="25">
        <f>VLOOKUP(F511,'Spezifische Werte'!$B$2:$C$4002,2,FALSE)</f>
        <v>0.77847265329133075</v>
      </c>
      <c r="H511" s="25">
        <f t="shared" si="69"/>
        <v>1556.9453065826615</v>
      </c>
      <c r="J511" s="25">
        <f t="shared" si="67"/>
        <v>10.35</v>
      </c>
      <c r="K511" s="25">
        <f>VLOOKUP(J511,'Spezifische Werte'!$B$2:$C$4002,2,FALSE)</f>
        <v>0.78556540744998338</v>
      </c>
      <c r="L511" s="25">
        <f t="shared" si="70"/>
        <v>1571.1308148999667</v>
      </c>
      <c r="R511" s="25">
        <v>509</v>
      </c>
      <c r="S511" s="25">
        <v>508</v>
      </c>
      <c r="T511" s="25">
        <f t="shared" si="74"/>
        <v>1.482716461682356</v>
      </c>
      <c r="U511" s="25">
        <f t="shared" si="71"/>
        <v>1.4961988340496042</v>
      </c>
      <c r="W511" s="17">
        <f>Eingabe!H512</f>
        <v>249</v>
      </c>
      <c r="X511" s="17">
        <f t="shared" si="72"/>
        <v>2.4900000000000002</v>
      </c>
      <c r="Y511" s="17">
        <f t="shared" si="73"/>
        <v>250</v>
      </c>
    </row>
    <row r="512" spans="1:25" x14ac:dyDescent="0.15">
      <c r="A512" s="82">
        <f t="shared" si="68"/>
        <v>1</v>
      </c>
      <c r="B512" s="46">
        <v>43487.208333332099</v>
      </c>
      <c r="C512" s="47">
        <f>Eingabe!G513</f>
        <v>5.9</v>
      </c>
      <c r="D512" s="77">
        <v>512</v>
      </c>
      <c r="E512" s="47"/>
      <c r="F512" s="25">
        <f t="shared" si="66"/>
        <v>8.8000000000000007</v>
      </c>
      <c r="G512" s="25">
        <f>VLOOKUP(F512,'Spezifische Werte'!$B$2:$C$4002,2,FALSE)</f>
        <v>0.54660374975483961</v>
      </c>
      <c r="H512" s="25">
        <f t="shared" si="69"/>
        <v>1093.2074995096791</v>
      </c>
      <c r="J512" s="25">
        <f t="shared" si="67"/>
        <v>8.85</v>
      </c>
      <c r="K512" s="25">
        <f>VLOOKUP(J512,'Spezifische Werte'!$B$2:$C$4002,2,FALSE)</f>
        <v>0.55531067469875062</v>
      </c>
      <c r="L512" s="25">
        <f t="shared" si="70"/>
        <v>1110.6213493975013</v>
      </c>
      <c r="R512" s="25">
        <v>510</v>
      </c>
      <c r="S512" s="25">
        <v>509</v>
      </c>
      <c r="T512" s="25">
        <f t="shared" si="74"/>
        <v>1.482716461682356</v>
      </c>
      <c r="U512" s="25">
        <f t="shared" si="71"/>
        <v>1.4961988340496042</v>
      </c>
      <c r="W512" s="17">
        <f>Eingabe!H513</f>
        <v>250</v>
      </c>
      <c r="X512" s="17">
        <f t="shared" si="72"/>
        <v>2.5</v>
      </c>
      <c r="Y512" s="17">
        <f t="shared" si="73"/>
        <v>250</v>
      </c>
    </row>
    <row r="513" spans="1:25" x14ac:dyDescent="0.15">
      <c r="A513" s="82">
        <f t="shared" si="68"/>
        <v>1</v>
      </c>
      <c r="B513" s="46">
        <v>43487.250011574077</v>
      </c>
      <c r="C513" s="47">
        <f>Eingabe!G514</f>
        <v>6.3</v>
      </c>
      <c r="D513" s="77">
        <v>513</v>
      </c>
      <c r="E513" s="47"/>
      <c r="F513" s="25">
        <f t="shared" si="66"/>
        <v>9.4</v>
      </c>
      <c r="G513" s="25">
        <f>VLOOKUP(F513,'Spezifische Werte'!$B$2:$C$4002,2,FALSE)</f>
        <v>0.65003553309220252</v>
      </c>
      <c r="H513" s="25">
        <f t="shared" si="69"/>
        <v>1300.071066184405</v>
      </c>
      <c r="J513" s="25">
        <f t="shared" si="67"/>
        <v>9.4499999999999993</v>
      </c>
      <c r="K513" s="25">
        <f>VLOOKUP(J513,'Spezifische Werte'!$B$2:$C$4002,2,FALSE)</f>
        <v>0.65830260757456582</v>
      </c>
      <c r="L513" s="25">
        <f t="shared" si="70"/>
        <v>1316.6052151491317</v>
      </c>
      <c r="R513" s="25">
        <v>511</v>
      </c>
      <c r="S513" s="25">
        <v>510</v>
      </c>
      <c r="T513" s="25">
        <f t="shared" si="74"/>
        <v>1.482716461682356</v>
      </c>
      <c r="U513" s="25">
        <f t="shared" si="71"/>
        <v>1.4961988340496042</v>
      </c>
      <c r="W513" s="17">
        <f>Eingabe!H514</f>
        <v>259</v>
      </c>
      <c r="X513" s="17">
        <f t="shared" si="72"/>
        <v>2.59</v>
      </c>
      <c r="Y513" s="17">
        <f t="shared" si="73"/>
        <v>260</v>
      </c>
    </row>
    <row r="514" spans="1:25" x14ac:dyDescent="0.15">
      <c r="A514" s="82">
        <f t="shared" si="68"/>
        <v>1</v>
      </c>
      <c r="B514" s="46">
        <v>43487.291666665427</v>
      </c>
      <c r="C514" s="47">
        <f>Eingabe!G515</f>
        <v>5.6</v>
      </c>
      <c r="D514" s="77">
        <v>514</v>
      </c>
      <c r="E514" s="47"/>
      <c r="F514" s="25">
        <f t="shared" si="66"/>
        <v>8.35</v>
      </c>
      <c r="G514" s="25">
        <f>VLOOKUP(F514,'Spezifische Werte'!$B$2:$C$4002,2,FALSE)</f>
        <v>0.46963573954984494</v>
      </c>
      <c r="H514" s="25">
        <f t="shared" si="69"/>
        <v>939.27147909968994</v>
      </c>
      <c r="J514" s="25">
        <f t="shared" si="67"/>
        <v>8.4</v>
      </c>
      <c r="K514" s="25">
        <f>VLOOKUP(J514,'Spezifische Werte'!$B$2:$C$4002,2,FALSE)</f>
        <v>0.47799983664408341</v>
      </c>
      <c r="L514" s="25">
        <f t="shared" si="70"/>
        <v>955.99967328816683</v>
      </c>
      <c r="R514" s="25">
        <v>512</v>
      </c>
      <c r="S514" s="25">
        <v>511</v>
      </c>
      <c r="T514" s="25">
        <f t="shared" si="74"/>
        <v>1.482716461682356</v>
      </c>
      <c r="U514" s="25">
        <f t="shared" si="71"/>
        <v>1.4961988340496042</v>
      </c>
      <c r="W514" s="17">
        <f>Eingabe!H515</f>
        <v>250</v>
      </c>
      <c r="X514" s="17">
        <f t="shared" si="72"/>
        <v>2.5</v>
      </c>
      <c r="Y514" s="17">
        <f t="shared" si="73"/>
        <v>250</v>
      </c>
    </row>
    <row r="515" spans="1:25" x14ac:dyDescent="0.15">
      <c r="A515" s="82">
        <f t="shared" si="68"/>
        <v>1</v>
      </c>
      <c r="B515" s="46">
        <v>43487.333333332092</v>
      </c>
      <c r="C515" s="47">
        <f>Eingabe!G516</f>
        <v>5.8</v>
      </c>
      <c r="D515" s="77">
        <v>515</v>
      </c>
      <c r="E515" s="47"/>
      <c r="F515" s="25">
        <f t="shared" ref="F515:F578" si="75">ROUND(C515*($O$4/$O$5)^$O$7,2)</f>
        <v>8.65</v>
      </c>
      <c r="G515" s="25">
        <f>VLOOKUP(F515,'Spezifische Werte'!$B$2:$C$4002,2,FALSE)</f>
        <v>0.52059998612319236</v>
      </c>
      <c r="H515" s="25">
        <f t="shared" si="69"/>
        <v>1041.1999722463847</v>
      </c>
      <c r="J515" s="25">
        <f t="shared" ref="J515:J578" si="76">ROUND(C515*(LN($O$4/$O$8)/LN($O$5/$O$8)),2)</f>
        <v>8.6999999999999993</v>
      </c>
      <c r="K515" s="25">
        <f>VLOOKUP(J515,'Spezifische Werte'!$B$2:$C$4002,2,FALSE)</f>
        <v>0.52924251604798966</v>
      </c>
      <c r="L515" s="25">
        <f t="shared" si="70"/>
        <v>1058.4850320959792</v>
      </c>
      <c r="R515" s="25">
        <v>513</v>
      </c>
      <c r="S515" s="25">
        <v>512</v>
      </c>
      <c r="T515" s="25">
        <f t="shared" si="74"/>
        <v>1.4405486371097505</v>
      </c>
      <c r="U515" s="25">
        <f t="shared" si="71"/>
        <v>1.4548855971009216</v>
      </c>
      <c r="W515" s="17">
        <f>Eingabe!H516</f>
        <v>260</v>
      </c>
      <c r="X515" s="17">
        <f t="shared" si="72"/>
        <v>2.6</v>
      </c>
      <c r="Y515" s="17">
        <f t="shared" si="73"/>
        <v>260</v>
      </c>
    </row>
    <row r="516" spans="1:25" x14ac:dyDescent="0.15">
      <c r="A516" s="82">
        <f t="shared" ref="A516:A579" si="77">MONTH(B516)</f>
        <v>1</v>
      </c>
      <c r="B516" s="46">
        <v>43487.375011574077</v>
      </c>
      <c r="C516" s="47">
        <f>Eingabe!G517</f>
        <v>5.5</v>
      </c>
      <c r="D516" s="77">
        <v>516</v>
      </c>
      <c r="E516" s="47"/>
      <c r="F516" s="25">
        <f t="shared" si="75"/>
        <v>8.2100000000000009</v>
      </c>
      <c r="G516" s="25">
        <f>VLOOKUP(F516,'Spezifische Werte'!$B$2:$C$4002,2,FALSE)</f>
        <v>0.4465432352525967</v>
      </c>
      <c r="H516" s="25">
        <f t="shared" ref="H516:H579" si="78">G516*$O$9*1000</f>
        <v>893.08647050519346</v>
      </c>
      <c r="J516" s="25">
        <f t="shared" si="76"/>
        <v>8.25</v>
      </c>
      <c r="K516" s="25">
        <f>VLOOKUP(J516,'Spezifische Werte'!$B$2:$C$4002,2,FALSE)</f>
        <v>0.45308958157539997</v>
      </c>
      <c r="L516" s="25">
        <f t="shared" ref="L516:L579" si="79">K516*$O$9*1000</f>
        <v>906.17916315079992</v>
      </c>
      <c r="R516" s="25">
        <v>514</v>
      </c>
      <c r="S516" s="25">
        <v>513</v>
      </c>
      <c r="T516" s="25">
        <f t="shared" si="74"/>
        <v>1.4405486371097505</v>
      </c>
      <c r="U516" s="25">
        <f t="shared" ref="U516:U579" si="80">LARGE($L$3:$L$8762,R516)/1000</f>
        <v>1.4548855971009216</v>
      </c>
      <c r="W516" s="17">
        <f>Eingabe!H517</f>
        <v>258</v>
      </c>
      <c r="X516" s="17">
        <f t="shared" ref="X516:X579" si="81">W516/100</f>
        <v>2.58</v>
      </c>
      <c r="Y516" s="17">
        <f t="shared" ref="Y516:Y579" si="82">ROUND(X516,1)*100</f>
        <v>260</v>
      </c>
    </row>
    <row r="517" spans="1:25" x14ac:dyDescent="0.15">
      <c r="A517" s="82">
        <f t="shared" si="77"/>
        <v>1</v>
      </c>
      <c r="B517" s="46">
        <v>43487.41666666542</v>
      </c>
      <c r="C517" s="47">
        <f>Eingabe!G518</f>
        <v>6.1</v>
      </c>
      <c r="D517" s="77">
        <v>517</v>
      </c>
      <c r="E517" s="47"/>
      <c r="F517" s="25">
        <f t="shared" si="75"/>
        <v>9.1</v>
      </c>
      <c r="G517" s="25">
        <f>VLOOKUP(F517,'Spezifische Werte'!$B$2:$C$4002,2,FALSE)</f>
        <v>0.59886663276505681</v>
      </c>
      <c r="H517" s="25">
        <f t="shared" si="78"/>
        <v>1197.7332655301136</v>
      </c>
      <c r="J517" s="25">
        <f t="shared" si="76"/>
        <v>9.15</v>
      </c>
      <c r="K517" s="25">
        <f>VLOOKUP(J517,'Spezifische Werte'!$B$2:$C$4002,2,FALSE)</f>
        <v>0.60752867779351938</v>
      </c>
      <c r="L517" s="25">
        <f t="shared" si="79"/>
        <v>1215.0573555870387</v>
      </c>
      <c r="R517" s="25">
        <v>515</v>
      </c>
      <c r="S517" s="25">
        <v>514</v>
      </c>
      <c r="T517" s="25">
        <f t="shared" si="74"/>
        <v>1.4405486371097505</v>
      </c>
      <c r="U517" s="25">
        <f t="shared" si="80"/>
        <v>1.4548855971009216</v>
      </c>
      <c r="W517" s="17">
        <f>Eingabe!H518</f>
        <v>267</v>
      </c>
      <c r="X517" s="17">
        <f t="shared" si="81"/>
        <v>2.67</v>
      </c>
      <c r="Y517" s="17">
        <f t="shared" si="82"/>
        <v>270</v>
      </c>
    </row>
    <row r="518" spans="1:25" x14ac:dyDescent="0.15">
      <c r="A518" s="82">
        <f t="shared" si="77"/>
        <v>1</v>
      </c>
      <c r="B518" s="46">
        <v>43487.458333332084</v>
      </c>
      <c r="C518" s="47">
        <f>Eingabe!G519</f>
        <v>7.9</v>
      </c>
      <c r="D518" s="77">
        <v>518</v>
      </c>
      <c r="E518" s="47"/>
      <c r="F518" s="25">
        <f t="shared" si="75"/>
        <v>11.79</v>
      </c>
      <c r="G518" s="25">
        <f>VLOOKUP(F518,'Spezifische Werte'!$B$2:$C$4002,2,FALSE)</f>
        <v>0.90283430382971097</v>
      </c>
      <c r="H518" s="25">
        <f t="shared" si="78"/>
        <v>1805.6686076594219</v>
      </c>
      <c r="J518" s="25">
        <f t="shared" si="76"/>
        <v>11.85</v>
      </c>
      <c r="K518" s="25">
        <f>VLOOKUP(J518,'Spezifische Werte'!$B$2:$C$4002,2,FALSE)</f>
        <v>0.90599923861330134</v>
      </c>
      <c r="L518" s="25">
        <f t="shared" si="79"/>
        <v>1811.9984772266027</v>
      </c>
      <c r="R518" s="25">
        <v>516</v>
      </c>
      <c r="S518" s="25">
        <v>515</v>
      </c>
      <c r="T518" s="25">
        <f t="shared" ref="T518:T581" si="83">LARGE($H$3:$H$8762,R518)/1000</f>
        <v>1.4405486371097505</v>
      </c>
      <c r="U518" s="25">
        <f t="shared" si="80"/>
        <v>1.4548855971009216</v>
      </c>
      <c r="W518" s="17">
        <f>Eingabe!H519</f>
        <v>259</v>
      </c>
      <c r="X518" s="17">
        <f t="shared" si="81"/>
        <v>2.59</v>
      </c>
      <c r="Y518" s="17">
        <f t="shared" si="82"/>
        <v>260</v>
      </c>
    </row>
    <row r="519" spans="1:25" x14ac:dyDescent="0.15">
      <c r="A519" s="82">
        <f t="shared" si="77"/>
        <v>1</v>
      </c>
      <c r="B519" s="46">
        <v>43487.500011574077</v>
      </c>
      <c r="C519" s="47">
        <f>Eingabe!G520</f>
        <v>8.6</v>
      </c>
      <c r="D519" s="77">
        <v>519</v>
      </c>
      <c r="E519" s="47"/>
      <c r="F519" s="25">
        <f t="shared" si="75"/>
        <v>12.83</v>
      </c>
      <c r="G519" s="25">
        <f>VLOOKUP(F519,'Spezifische Werte'!$B$2:$C$4002,2,FALSE)</f>
        <v>0.94871367461487521</v>
      </c>
      <c r="H519" s="25">
        <f t="shared" si="78"/>
        <v>1897.4273492297505</v>
      </c>
      <c r="J519" s="25">
        <f t="shared" si="76"/>
        <v>12.9</v>
      </c>
      <c r="K519" s="25">
        <f>VLOOKUP(J519,'Spezifische Werte'!$B$2:$C$4002,2,FALSE)</f>
        <v>0.95117944099382257</v>
      </c>
      <c r="L519" s="25">
        <f t="shared" si="79"/>
        <v>1902.3588819876452</v>
      </c>
      <c r="R519" s="25">
        <v>517</v>
      </c>
      <c r="S519" s="25">
        <v>516</v>
      </c>
      <c r="T519" s="25">
        <f t="shared" si="83"/>
        <v>1.4405486371097505</v>
      </c>
      <c r="U519" s="25">
        <f t="shared" si="80"/>
        <v>1.4548855971009216</v>
      </c>
      <c r="W519" s="17">
        <f>Eingabe!H520</f>
        <v>255</v>
      </c>
      <c r="X519" s="17">
        <f t="shared" si="81"/>
        <v>2.5499999999999998</v>
      </c>
      <c r="Y519" s="17">
        <f t="shared" si="82"/>
        <v>260</v>
      </c>
    </row>
    <row r="520" spans="1:25" x14ac:dyDescent="0.15">
      <c r="A520" s="82">
        <f t="shared" si="77"/>
        <v>1</v>
      </c>
      <c r="B520" s="46">
        <v>43487.541666665413</v>
      </c>
      <c r="C520" s="47">
        <f>Eingabe!G521</f>
        <v>7</v>
      </c>
      <c r="D520" s="77">
        <v>520</v>
      </c>
      <c r="E520" s="47"/>
      <c r="F520" s="25">
        <f t="shared" si="75"/>
        <v>10.44</v>
      </c>
      <c r="G520" s="25">
        <f>VLOOKUP(F520,'Spezifische Werte'!$B$2:$C$4002,2,FALSE)</f>
        <v>0.79583970836381801</v>
      </c>
      <c r="H520" s="25">
        <f t="shared" si="78"/>
        <v>1591.679416727636</v>
      </c>
      <c r="J520" s="25">
        <f t="shared" si="76"/>
        <v>10.5</v>
      </c>
      <c r="K520" s="25">
        <f>VLOOKUP(J520,'Spezifische Werte'!$B$2:$C$4002,2,FALSE)</f>
        <v>0.80244982214145155</v>
      </c>
      <c r="L520" s="25">
        <f t="shared" si="79"/>
        <v>1604.8996442829032</v>
      </c>
      <c r="R520" s="25">
        <v>518</v>
      </c>
      <c r="S520" s="25">
        <v>517</v>
      </c>
      <c r="T520" s="25">
        <f t="shared" si="83"/>
        <v>1.4405486371097505</v>
      </c>
      <c r="U520" s="25">
        <f t="shared" si="80"/>
        <v>1.4548855971009216</v>
      </c>
      <c r="W520" s="17">
        <f>Eingabe!H521</f>
        <v>262</v>
      </c>
      <c r="X520" s="17">
        <f t="shared" si="81"/>
        <v>2.62</v>
      </c>
      <c r="Y520" s="17">
        <f t="shared" si="82"/>
        <v>260</v>
      </c>
    </row>
    <row r="521" spans="1:25" x14ac:dyDescent="0.15">
      <c r="A521" s="82">
        <f t="shared" si="77"/>
        <v>1</v>
      </c>
      <c r="B521" s="46">
        <v>43487.583333332077</v>
      </c>
      <c r="C521" s="47">
        <f>Eingabe!G522</f>
        <v>6.1</v>
      </c>
      <c r="D521" s="77">
        <v>521</v>
      </c>
      <c r="E521" s="47"/>
      <c r="F521" s="25">
        <f t="shared" si="75"/>
        <v>9.1</v>
      </c>
      <c r="G521" s="25">
        <f>VLOOKUP(F521,'Spezifische Werte'!$B$2:$C$4002,2,FALSE)</f>
        <v>0.59886663276505681</v>
      </c>
      <c r="H521" s="25">
        <f t="shared" si="78"/>
        <v>1197.7332655301136</v>
      </c>
      <c r="J521" s="25">
        <f t="shared" si="76"/>
        <v>9.15</v>
      </c>
      <c r="K521" s="25">
        <f>VLOOKUP(J521,'Spezifische Werte'!$B$2:$C$4002,2,FALSE)</f>
        <v>0.60752867779351938</v>
      </c>
      <c r="L521" s="25">
        <f t="shared" si="79"/>
        <v>1215.0573555870387</v>
      </c>
      <c r="R521" s="25">
        <v>519</v>
      </c>
      <c r="S521" s="25">
        <v>518</v>
      </c>
      <c r="T521" s="25">
        <f t="shared" si="83"/>
        <v>1.4405486371097505</v>
      </c>
      <c r="U521" s="25">
        <f t="shared" si="80"/>
        <v>1.4548855971009216</v>
      </c>
      <c r="W521" s="17">
        <f>Eingabe!H522</f>
        <v>249</v>
      </c>
      <c r="X521" s="17">
        <f t="shared" si="81"/>
        <v>2.4900000000000002</v>
      </c>
      <c r="Y521" s="17">
        <f t="shared" si="82"/>
        <v>250</v>
      </c>
    </row>
    <row r="522" spans="1:25" x14ac:dyDescent="0.15">
      <c r="A522" s="82">
        <f t="shared" si="77"/>
        <v>1</v>
      </c>
      <c r="B522" s="46">
        <v>43487.625011574077</v>
      </c>
      <c r="C522" s="47">
        <f>Eingabe!G523</f>
        <v>5.4</v>
      </c>
      <c r="D522" s="77">
        <v>522</v>
      </c>
      <c r="E522" s="47"/>
      <c r="F522" s="25">
        <f t="shared" si="75"/>
        <v>8.06</v>
      </c>
      <c r="G522" s="25">
        <f>VLOOKUP(F522,'Spezifische Werte'!$B$2:$C$4002,2,FALSE)</f>
        <v>0.42239374838249216</v>
      </c>
      <c r="H522" s="25">
        <f t="shared" si="78"/>
        <v>844.78749676498433</v>
      </c>
      <c r="J522" s="25">
        <f t="shared" si="76"/>
        <v>8.1</v>
      </c>
      <c r="K522" s="25">
        <f>VLOOKUP(J522,'Spezifische Werte'!$B$2:$C$4002,2,FALSE)</f>
        <v>0.428769385012092</v>
      </c>
      <c r="L522" s="25">
        <f t="shared" si="79"/>
        <v>857.53877002418403</v>
      </c>
      <c r="R522" s="25">
        <v>520</v>
      </c>
      <c r="S522" s="25">
        <v>519</v>
      </c>
      <c r="T522" s="25">
        <f t="shared" si="83"/>
        <v>1.4405486371097505</v>
      </c>
      <c r="U522" s="25">
        <f t="shared" si="80"/>
        <v>1.4548855971009216</v>
      </c>
      <c r="W522" s="17">
        <f>Eingabe!H523</f>
        <v>250</v>
      </c>
      <c r="X522" s="17">
        <f t="shared" si="81"/>
        <v>2.5</v>
      </c>
      <c r="Y522" s="17">
        <f t="shared" si="82"/>
        <v>250</v>
      </c>
    </row>
    <row r="523" spans="1:25" x14ac:dyDescent="0.15">
      <c r="A523" s="82">
        <f t="shared" si="77"/>
        <v>1</v>
      </c>
      <c r="B523" s="46">
        <v>43487.666666665406</v>
      </c>
      <c r="C523" s="47">
        <f>Eingabe!G524</f>
        <v>5.5</v>
      </c>
      <c r="D523" s="77">
        <v>523</v>
      </c>
      <c r="E523" s="47"/>
      <c r="F523" s="25">
        <f t="shared" si="75"/>
        <v>8.2100000000000009</v>
      </c>
      <c r="G523" s="25">
        <f>VLOOKUP(F523,'Spezifische Werte'!$B$2:$C$4002,2,FALSE)</f>
        <v>0.4465432352525967</v>
      </c>
      <c r="H523" s="25">
        <f t="shared" si="78"/>
        <v>893.08647050519346</v>
      </c>
      <c r="J523" s="25">
        <f t="shared" si="76"/>
        <v>8.25</v>
      </c>
      <c r="K523" s="25">
        <f>VLOOKUP(J523,'Spezifische Werte'!$B$2:$C$4002,2,FALSE)</f>
        <v>0.45308958157539997</v>
      </c>
      <c r="L523" s="25">
        <f t="shared" si="79"/>
        <v>906.17916315079992</v>
      </c>
      <c r="R523" s="25">
        <v>521</v>
      </c>
      <c r="S523" s="25">
        <v>520</v>
      </c>
      <c r="T523" s="25">
        <f t="shared" si="83"/>
        <v>1.4405486371097505</v>
      </c>
      <c r="U523" s="25">
        <f t="shared" si="80"/>
        <v>1.4548855971009216</v>
      </c>
      <c r="W523" s="17">
        <f>Eingabe!H524</f>
        <v>249</v>
      </c>
      <c r="X523" s="17">
        <f t="shared" si="81"/>
        <v>2.4900000000000002</v>
      </c>
      <c r="Y523" s="17">
        <f t="shared" si="82"/>
        <v>250</v>
      </c>
    </row>
    <row r="524" spans="1:25" x14ac:dyDescent="0.15">
      <c r="A524" s="82">
        <f t="shared" si="77"/>
        <v>1</v>
      </c>
      <c r="B524" s="46">
        <v>43487.70833333207</v>
      </c>
      <c r="C524" s="47">
        <f>Eingabe!G525</f>
        <v>4.5</v>
      </c>
      <c r="D524" s="77">
        <v>524</v>
      </c>
      <c r="E524" s="47"/>
      <c r="F524" s="25">
        <f t="shared" si="75"/>
        <v>6.71</v>
      </c>
      <c r="G524" s="25">
        <f>VLOOKUP(F524,'Spezifische Werte'!$B$2:$C$4002,2,FALSE)</f>
        <v>0.23821819652236836</v>
      </c>
      <c r="H524" s="25">
        <f t="shared" si="78"/>
        <v>476.43639304473675</v>
      </c>
      <c r="J524" s="25">
        <f t="shared" si="76"/>
        <v>6.75</v>
      </c>
      <c r="K524" s="25">
        <f>VLOOKUP(J524,'Spezifische Werte'!$B$2:$C$4002,2,FALSE)</f>
        <v>0.24279032681735657</v>
      </c>
      <c r="L524" s="25">
        <f t="shared" si="79"/>
        <v>485.58065363471314</v>
      </c>
      <c r="R524" s="25">
        <v>522</v>
      </c>
      <c r="S524" s="25">
        <v>521</v>
      </c>
      <c r="T524" s="25">
        <f t="shared" si="83"/>
        <v>1.4405486371097505</v>
      </c>
      <c r="U524" s="25">
        <f t="shared" si="80"/>
        <v>1.4548855971009216</v>
      </c>
      <c r="W524" s="17">
        <f>Eingabe!H525</f>
        <v>250</v>
      </c>
      <c r="X524" s="17">
        <f t="shared" si="81"/>
        <v>2.5</v>
      </c>
      <c r="Y524" s="17">
        <f t="shared" si="82"/>
        <v>250</v>
      </c>
    </row>
    <row r="525" spans="1:25" x14ac:dyDescent="0.15">
      <c r="A525" s="82">
        <f t="shared" si="77"/>
        <v>1</v>
      </c>
      <c r="B525" s="46">
        <v>43487.750011574077</v>
      </c>
      <c r="C525" s="47">
        <f>Eingabe!G526</f>
        <v>2.9</v>
      </c>
      <c r="D525" s="77">
        <v>525</v>
      </c>
      <c r="E525" s="47"/>
      <c r="F525" s="25">
        <f t="shared" si="75"/>
        <v>4.33</v>
      </c>
      <c r="G525" s="25">
        <f>VLOOKUP(F525,'Spezifische Werte'!$B$2:$C$4002,2,FALSE)</f>
        <v>5.667919590547657E-2</v>
      </c>
      <c r="H525" s="25">
        <f t="shared" si="78"/>
        <v>113.35839181095314</v>
      </c>
      <c r="J525" s="25">
        <f t="shared" si="76"/>
        <v>4.3499999999999996</v>
      </c>
      <c r="K525" s="25">
        <f>VLOOKUP(J525,'Spezifische Werte'!$B$2:$C$4002,2,FALSE)</f>
        <v>5.7627330651301621E-2</v>
      </c>
      <c r="L525" s="25">
        <f t="shared" si="79"/>
        <v>115.25466130260324</v>
      </c>
      <c r="R525" s="25">
        <v>523</v>
      </c>
      <c r="S525" s="25">
        <v>522</v>
      </c>
      <c r="T525" s="25">
        <f t="shared" si="83"/>
        <v>1.4405486371097505</v>
      </c>
      <c r="U525" s="25">
        <f t="shared" si="80"/>
        <v>1.4548855971009216</v>
      </c>
      <c r="W525" s="17">
        <f>Eingabe!H526</f>
        <v>250</v>
      </c>
      <c r="X525" s="17">
        <f t="shared" si="81"/>
        <v>2.5</v>
      </c>
      <c r="Y525" s="17">
        <f t="shared" si="82"/>
        <v>250</v>
      </c>
    </row>
    <row r="526" spans="1:25" x14ac:dyDescent="0.15">
      <c r="A526" s="82">
        <f t="shared" si="77"/>
        <v>1</v>
      </c>
      <c r="B526" s="46">
        <v>43487.791666665398</v>
      </c>
      <c r="C526" s="47">
        <f>Eingabe!G527</f>
        <v>4.3</v>
      </c>
      <c r="D526" s="77">
        <v>526</v>
      </c>
      <c r="E526" s="47"/>
      <c r="F526" s="25">
        <f t="shared" si="75"/>
        <v>6.41</v>
      </c>
      <c r="G526" s="25">
        <f>VLOOKUP(F526,'Spezifische Werte'!$B$2:$C$4002,2,FALSE)</f>
        <v>0.20539547091670399</v>
      </c>
      <c r="H526" s="25">
        <f t="shared" si="78"/>
        <v>410.790941833408</v>
      </c>
      <c r="J526" s="25">
        <f t="shared" si="76"/>
        <v>6.45</v>
      </c>
      <c r="K526" s="25">
        <f>VLOOKUP(J526,'Spezifische Werte'!$B$2:$C$4002,2,FALSE)</f>
        <v>0.20962714743593144</v>
      </c>
      <c r="L526" s="25">
        <f t="shared" si="79"/>
        <v>419.2542948718629</v>
      </c>
      <c r="R526" s="25">
        <v>524</v>
      </c>
      <c r="S526" s="25">
        <v>523</v>
      </c>
      <c r="T526" s="25">
        <f t="shared" si="83"/>
        <v>1.4405486371097505</v>
      </c>
      <c r="U526" s="25">
        <f t="shared" si="80"/>
        <v>1.4548855971009216</v>
      </c>
      <c r="W526" s="17">
        <f>Eingabe!H527</f>
        <v>251</v>
      </c>
      <c r="X526" s="17">
        <f t="shared" si="81"/>
        <v>2.5099999999999998</v>
      </c>
      <c r="Y526" s="17">
        <f t="shared" si="82"/>
        <v>250</v>
      </c>
    </row>
    <row r="527" spans="1:25" x14ac:dyDescent="0.15">
      <c r="A527" s="82">
        <f t="shared" si="77"/>
        <v>1</v>
      </c>
      <c r="B527" s="46">
        <v>43487.833333332062</v>
      </c>
      <c r="C527" s="47">
        <f>Eingabe!G528</f>
        <v>5.4</v>
      </c>
      <c r="D527" s="77">
        <v>527</v>
      </c>
      <c r="E527" s="47"/>
      <c r="F527" s="25">
        <f t="shared" si="75"/>
        <v>8.06</v>
      </c>
      <c r="G527" s="25">
        <f>VLOOKUP(F527,'Spezifische Werte'!$B$2:$C$4002,2,FALSE)</f>
        <v>0.42239374838249216</v>
      </c>
      <c r="H527" s="25">
        <f t="shared" si="78"/>
        <v>844.78749676498433</v>
      </c>
      <c r="J527" s="25">
        <f t="shared" si="76"/>
        <v>8.1</v>
      </c>
      <c r="K527" s="25">
        <f>VLOOKUP(J527,'Spezifische Werte'!$B$2:$C$4002,2,FALSE)</f>
        <v>0.428769385012092</v>
      </c>
      <c r="L527" s="25">
        <f t="shared" si="79"/>
        <v>857.53877002418403</v>
      </c>
      <c r="R527" s="25">
        <v>525</v>
      </c>
      <c r="S527" s="25">
        <v>524</v>
      </c>
      <c r="T527" s="25">
        <f t="shared" si="83"/>
        <v>1.4405486371097505</v>
      </c>
      <c r="U527" s="25">
        <f t="shared" si="80"/>
        <v>1.4548855971009216</v>
      </c>
      <c r="W527" s="17">
        <f>Eingabe!H528</f>
        <v>271</v>
      </c>
      <c r="X527" s="17">
        <f t="shared" si="81"/>
        <v>2.71</v>
      </c>
      <c r="Y527" s="17">
        <f t="shared" si="82"/>
        <v>270</v>
      </c>
    </row>
    <row r="528" spans="1:25" x14ac:dyDescent="0.15">
      <c r="A528" s="82">
        <f t="shared" si="77"/>
        <v>1</v>
      </c>
      <c r="B528" s="46">
        <v>43487.875011574077</v>
      </c>
      <c r="C528" s="47">
        <f>Eingabe!G529</f>
        <v>5.9</v>
      </c>
      <c r="D528" s="77">
        <v>528</v>
      </c>
      <c r="E528" s="47"/>
      <c r="F528" s="25">
        <f t="shared" si="75"/>
        <v>8.8000000000000007</v>
      </c>
      <c r="G528" s="25">
        <f>VLOOKUP(F528,'Spezifische Werte'!$B$2:$C$4002,2,FALSE)</f>
        <v>0.54660374975483961</v>
      </c>
      <c r="H528" s="25">
        <f t="shared" si="78"/>
        <v>1093.2074995096791</v>
      </c>
      <c r="J528" s="25">
        <f t="shared" si="76"/>
        <v>8.85</v>
      </c>
      <c r="K528" s="25">
        <f>VLOOKUP(J528,'Spezifische Werte'!$B$2:$C$4002,2,FALSE)</f>
        <v>0.55531067469875062</v>
      </c>
      <c r="L528" s="25">
        <f t="shared" si="79"/>
        <v>1110.6213493975013</v>
      </c>
      <c r="R528" s="25">
        <v>526</v>
      </c>
      <c r="S528" s="25">
        <v>525</v>
      </c>
      <c r="T528" s="25">
        <f t="shared" si="83"/>
        <v>1.4405486371097505</v>
      </c>
      <c r="U528" s="25">
        <f t="shared" si="80"/>
        <v>1.4548855971009216</v>
      </c>
      <c r="W528" s="17">
        <f>Eingabe!H529</f>
        <v>320</v>
      </c>
      <c r="X528" s="17">
        <f t="shared" si="81"/>
        <v>3.2</v>
      </c>
      <c r="Y528" s="17">
        <f t="shared" si="82"/>
        <v>320</v>
      </c>
    </row>
    <row r="529" spans="1:25" x14ac:dyDescent="0.15">
      <c r="A529" s="82">
        <f t="shared" si="77"/>
        <v>1</v>
      </c>
      <c r="B529" s="46">
        <v>43487.916666665391</v>
      </c>
      <c r="C529" s="47">
        <f>Eingabe!G530</f>
        <v>6.6</v>
      </c>
      <c r="D529" s="77">
        <v>529</v>
      </c>
      <c r="E529" s="47"/>
      <c r="F529" s="25">
        <f t="shared" si="75"/>
        <v>9.85</v>
      </c>
      <c r="G529" s="25">
        <f>VLOOKUP(F529,'Spezifische Werte'!$B$2:$C$4002,2,FALSE)</f>
        <v>0.72027431855487523</v>
      </c>
      <c r="H529" s="25">
        <f t="shared" si="78"/>
        <v>1440.5486371097504</v>
      </c>
      <c r="J529" s="25">
        <f t="shared" si="76"/>
        <v>9.9</v>
      </c>
      <c r="K529" s="25">
        <f>VLOOKUP(J529,'Spezifische Werte'!$B$2:$C$4002,2,FALSE)</f>
        <v>0.72744279855046079</v>
      </c>
      <c r="L529" s="25">
        <f t="shared" si="79"/>
        <v>1454.8855971009216</v>
      </c>
      <c r="R529" s="25">
        <v>527</v>
      </c>
      <c r="S529" s="25">
        <v>526</v>
      </c>
      <c r="T529" s="25">
        <f t="shared" si="83"/>
        <v>1.4405486371097505</v>
      </c>
      <c r="U529" s="25">
        <f t="shared" si="80"/>
        <v>1.4548855971009216</v>
      </c>
      <c r="W529" s="17">
        <f>Eingabe!H530</f>
        <v>300</v>
      </c>
      <c r="X529" s="17">
        <f t="shared" si="81"/>
        <v>3</v>
      </c>
      <c r="Y529" s="17">
        <f t="shared" si="82"/>
        <v>300</v>
      </c>
    </row>
    <row r="530" spans="1:25" x14ac:dyDescent="0.15">
      <c r="A530" s="82">
        <f t="shared" si="77"/>
        <v>1</v>
      </c>
      <c r="B530" s="46">
        <v>43487.958333332055</v>
      </c>
      <c r="C530" s="47">
        <f>Eingabe!G531</f>
        <v>6.7</v>
      </c>
      <c r="D530" s="77">
        <v>530</v>
      </c>
      <c r="E530" s="47"/>
      <c r="F530" s="25">
        <f t="shared" si="75"/>
        <v>10</v>
      </c>
      <c r="G530" s="25">
        <f>VLOOKUP(F530,'Spezifische Werte'!$B$2:$C$4002,2,FALSE)</f>
        <v>0.74135823084117802</v>
      </c>
      <c r="H530" s="25">
        <f t="shared" si="78"/>
        <v>1482.7164616823561</v>
      </c>
      <c r="J530" s="25">
        <f t="shared" si="76"/>
        <v>10.050000000000001</v>
      </c>
      <c r="K530" s="25">
        <f>VLOOKUP(J530,'Spezifische Werte'!$B$2:$C$4002,2,FALSE)</f>
        <v>0.74809941702480209</v>
      </c>
      <c r="L530" s="25">
        <f t="shared" si="79"/>
        <v>1496.1988340496041</v>
      </c>
      <c r="R530" s="25">
        <v>528</v>
      </c>
      <c r="S530" s="25">
        <v>527</v>
      </c>
      <c r="T530" s="25">
        <f t="shared" si="83"/>
        <v>1.4405486371097505</v>
      </c>
      <c r="U530" s="25">
        <f t="shared" si="80"/>
        <v>1.4548855971009216</v>
      </c>
      <c r="W530" s="17">
        <f>Eingabe!H531</f>
        <v>289</v>
      </c>
      <c r="X530" s="17">
        <f t="shared" si="81"/>
        <v>2.89</v>
      </c>
      <c r="Y530" s="17">
        <f t="shared" si="82"/>
        <v>290</v>
      </c>
    </row>
    <row r="531" spans="1:25" x14ac:dyDescent="0.15">
      <c r="A531" s="82">
        <f t="shared" si="77"/>
        <v>1</v>
      </c>
      <c r="B531" s="46">
        <v>43488.000011574077</v>
      </c>
      <c r="C531" s="47">
        <f>Eingabe!G532</f>
        <v>8.3000000000000007</v>
      </c>
      <c r="D531" s="77">
        <v>531</v>
      </c>
      <c r="E531" s="47"/>
      <c r="F531" s="25">
        <f t="shared" si="75"/>
        <v>12.38</v>
      </c>
      <c r="G531" s="25">
        <f>VLOOKUP(F531,'Spezifische Werte'!$B$2:$C$4002,2,FALSE)</f>
        <v>0.93101714161961902</v>
      </c>
      <c r="H531" s="25">
        <f t="shared" si="78"/>
        <v>1862.034283239238</v>
      </c>
      <c r="J531" s="25">
        <f t="shared" si="76"/>
        <v>12.45</v>
      </c>
      <c r="K531" s="25">
        <f>VLOOKUP(J531,'Spezifische Werte'!$B$2:$C$4002,2,FALSE)</f>
        <v>0.93397918520643897</v>
      </c>
      <c r="L531" s="25">
        <f t="shared" si="79"/>
        <v>1867.9583704128779</v>
      </c>
      <c r="R531" s="25">
        <v>529</v>
      </c>
      <c r="S531" s="25">
        <v>528</v>
      </c>
      <c r="T531" s="25">
        <f t="shared" si="83"/>
        <v>1.4405486371097505</v>
      </c>
      <c r="U531" s="25">
        <f t="shared" si="80"/>
        <v>1.4548855971009216</v>
      </c>
      <c r="W531" s="17">
        <f>Eingabe!H532</f>
        <v>288</v>
      </c>
      <c r="X531" s="17">
        <f t="shared" si="81"/>
        <v>2.88</v>
      </c>
      <c r="Y531" s="17">
        <f t="shared" si="82"/>
        <v>290</v>
      </c>
    </row>
    <row r="532" spans="1:25" x14ac:dyDescent="0.15">
      <c r="A532" s="82">
        <f t="shared" si="77"/>
        <v>1</v>
      </c>
      <c r="B532" s="46">
        <v>43488.041666665384</v>
      </c>
      <c r="C532" s="47">
        <f>Eingabe!G533</f>
        <v>7.9</v>
      </c>
      <c r="D532" s="77">
        <v>532</v>
      </c>
      <c r="E532" s="47"/>
      <c r="F532" s="25">
        <f t="shared" si="75"/>
        <v>11.79</v>
      </c>
      <c r="G532" s="25">
        <f>VLOOKUP(F532,'Spezifische Werte'!$B$2:$C$4002,2,FALSE)</f>
        <v>0.90283430382971097</v>
      </c>
      <c r="H532" s="25">
        <f t="shared" si="78"/>
        <v>1805.6686076594219</v>
      </c>
      <c r="J532" s="25">
        <f t="shared" si="76"/>
        <v>11.85</v>
      </c>
      <c r="K532" s="25">
        <f>VLOOKUP(J532,'Spezifische Werte'!$B$2:$C$4002,2,FALSE)</f>
        <v>0.90599923861330134</v>
      </c>
      <c r="L532" s="25">
        <f t="shared" si="79"/>
        <v>1811.9984772266027</v>
      </c>
      <c r="R532" s="25">
        <v>530</v>
      </c>
      <c r="S532" s="25">
        <v>529</v>
      </c>
      <c r="T532" s="25">
        <f t="shared" si="83"/>
        <v>1.4405486371097505</v>
      </c>
      <c r="U532" s="25">
        <f t="shared" si="80"/>
        <v>1.4548855971009216</v>
      </c>
      <c r="W532" s="17">
        <f>Eingabe!H533</f>
        <v>290</v>
      </c>
      <c r="X532" s="17">
        <f t="shared" si="81"/>
        <v>2.9</v>
      </c>
      <c r="Y532" s="17">
        <f t="shared" si="82"/>
        <v>290</v>
      </c>
    </row>
    <row r="533" spans="1:25" x14ac:dyDescent="0.15">
      <c r="A533" s="82">
        <f t="shared" si="77"/>
        <v>1</v>
      </c>
      <c r="B533" s="46">
        <v>43488.083333332048</v>
      </c>
      <c r="C533" s="47">
        <f>Eingabe!G534</f>
        <v>9.6999999999999993</v>
      </c>
      <c r="D533" s="77">
        <v>533</v>
      </c>
      <c r="E533" s="47"/>
      <c r="F533" s="25">
        <f t="shared" si="75"/>
        <v>14.47</v>
      </c>
      <c r="G533" s="25">
        <f>VLOOKUP(F533,'Spezifische Werte'!$B$2:$C$4002,2,FALSE)</f>
        <v>0.98529413626362528</v>
      </c>
      <c r="H533" s="25">
        <f t="shared" si="78"/>
        <v>1970.5882725272506</v>
      </c>
      <c r="J533" s="25">
        <f t="shared" si="76"/>
        <v>14.55</v>
      </c>
      <c r="K533" s="25">
        <f>VLOOKUP(J533,'Spezifische Werte'!$B$2:$C$4002,2,FALSE)</f>
        <v>0.9861550109333892</v>
      </c>
      <c r="L533" s="25">
        <f t="shared" si="79"/>
        <v>1972.3100218667785</v>
      </c>
      <c r="R533" s="25">
        <v>531</v>
      </c>
      <c r="S533" s="25">
        <v>530</v>
      </c>
      <c r="T533" s="25">
        <f t="shared" si="83"/>
        <v>1.4405486371097505</v>
      </c>
      <c r="U533" s="25">
        <f t="shared" si="80"/>
        <v>1.4548855971009216</v>
      </c>
      <c r="W533" s="17">
        <f>Eingabe!H534</f>
        <v>288</v>
      </c>
      <c r="X533" s="17">
        <f t="shared" si="81"/>
        <v>2.88</v>
      </c>
      <c r="Y533" s="17">
        <f t="shared" si="82"/>
        <v>290</v>
      </c>
    </row>
    <row r="534" spans="1:25" x14ac:dyDescent="0.15">
      <c r="A534" s="82">
        <f t="shared" si="77"/>
        <v>1</v>
      </c>
      <c r="B534" s="46">
        <v>43488.125011574077</v>
      </c>
      <c r="C534" s="47">
        <f>Eingabe!G535</f>
        <v>9.9</v>
      </c>
      <c r="D534" s="77">
        <v>534</v>
      </c>
      <c r="E534" s="47"/>
      <c r="F534" s="25">
        <f t="shared" si="75"/>
        <v>14.77</v>
      </c>
      <c r="G534" s="25">
        <f>VLOOKUP(F534,'Spezifische Werte'!$B$2:$C$4002,2,FALSE)</f>
        <v>0.9883595124337039</v>
      </c>
      <c r="H534" s="25">
        <f t="shared" si="78"/>
        <v>1976.7190248674078</v>
      </c>
      <c r="J534" s="25">
        <f t="shared" si="76"/>
        <v>14.85</v>
      </c>
      <c r="K534" s="25">
        <f>VLOOKUP(J534,'Spezifische Werte'!$B$2:$C$4002,2,FALSE)</f>
        <v>0.98909612585650464</v>
      </c>
      <c r="L534" s="25">
        <f t="shared" si="79"/>
        <v>1978.1922517130092</v>
      </c>
      <c r="R534" s="25">
        <v>532</v>
      </c>
      <c r="S534" s="25">
        <v>531</v>
      </c>
      <c r="T534" s="25">
        <f t="shared" si="83"/>
        <v>1.4405486371097505</v>
      </c>
      <c r="U534" s="25">
        <f t="shared" si="80"/>
        <v>1.4548855971009216</v>
      </c>
      <c r="W534" s="17">
        <f>Eingabe!H535</f>
        <v>278</v>
      </c>
      <c r="X534" s="17">
        <f t="shared" si="81"/>
        <v>2.78</v>
      </c>
      <c r="Y534" s="17">
        <f t="shared" si="82"/>
        <v>280</v>
      </c>
    </row>
    <row r="535" spans="1:25" x14ac:dyDescent="0.15">
      <c r="A535" s="82">
        <f t="shared" si="77"/>
        <v>1</v>
      </c>
      <c r="B535" s="46">
        <v>43488.166666665376</v>
      </c>
      <c r="C535" s="47">
        <f>Eingabe!G536</f>
        <v>11</v>
      </c>
      <c r="D535" s="77">
        <v>535</v>
      </c>
      <c r="E535" s="47"/>
      <c r="F535" s="25">
        <f t="shared" si="75"/>
        <v>16.41</v>
      </c>
      <c r="G535" s="25">
        <f>VLOOKUP(F535,'Spezifische Werte'!$B$2:$C$4002,2,FALSE)</f>
        <v>0.99813862855400737</v>
      </c>
      <c r="H535" s="25">
        <f t="shared" si="78"/>
        <v>1996.2772571080147</v>
      </c>
      <c r="J535" s="25">
        <f t="shared" si="76"/>
        <v>16.5</v>
      </c>
      <c r="K535" s="25">
        <f>VLOOKUP(J535,'Spezifische Werte'!$B$2:$C$4002,2,FALSE)</f>
        <v>0.9985095482939832</v>
      </c>
      <c r="L535" s="25">
        <f t="shared" si="79"/>
        <v>1997.0190965879665</v>
      </c>
      <c r="R535" s="25">
        <v>533</v>
      </c>
      <c r="S535" s="25">
        <v>532</v>
      </c>
      <c r="T535" s="25">
        <f t="shared" si="83"/>
        <v>1.4405486371097505</v>
      </c>
      <c r="U535" s="25">
        <f t="shared" si="80"/>
        <v>1.4548855971009216</v>
      </c>
      <c r="W535" s="17">
        <f>Eingabe!H536</f>
        <v>266</v>
      </c>
      <c r="X535" s="17">
        <f t="shared" si="81"/>
        <v>2.66</v>
      </c>
      <c r="Y535" s="17">
        <f t="shared" si="82"/>
        <v>270</v>
      </c>
    </row>
    <row r="536" spans="1:25" x14ac:dyDescent="0.15">
      <c r="A536" s="82">
        <f t="shared" si="77"/>
        <v>1</v>
      </c>
      <c r="B536" s="46">
        <v>43488.208333332041</v>
      </c>
      <c r="C536" s="47">
        <f>Eingabe!G537</f>
        <v>7.5</v>
      </c>
      <c r="D536" s="77">
        <v>536</v>
      </c>
      <c r="E536" s="47"/>
      <c r="F536" s="25">
        <f t="shared" si="75"/>
        <v>11.19</v>
      </c>
      <c r="G536" s="25">
        <f>VLOOKUP(F536,'Spezifische Werte'!$B$2:$C$4002,2,FALSE)</f>
        <v>0.86519023501556369</v>
      </c>
      <c r="H536" s="25">
        <f t="shared" si="78"/>
        <v>1730.3804700311273</v>
      </c>
      <c r="J536" s="25">
        <f t="shared" si="76"/>
        <v>11.25</v>
      </c>
      <c r="K536" s="25">
        <f>VLOOKUP(J536,'Spezifische Werte'!$B$2:$C$4002,2,FALSE)</f>
        <v>0.86955373483519349</v>
      </c>
      <c r="L536" s="25">
        <f t="shared" si="79"/>
        <v>1739.107469670387</v>
      </c>
      <c r="R536" s="25">
        <v>534</v>
      </c>
      <c r="S536" s="25">
        <v>533</v>
      </c>
      <c r="T536" s="25">
        <f t="shared" si="83"/>
        <v>1.4405486371097505</v>
      </c>
      <c r="U536" s="25">
        <f t="shared" si="80"/>
        <v>1.4548855971009216</v>
      </c>
      <c r="W536" s="17">
        <f>Eingabe!H537</f>
        <v>259</v>
      </c>
      <c r="X536" s="17">
        <f t="shared" si="81"/>
        <v>2.59</v>
      </c>
      <c r="Y536" s="17">
        <f t="shared" si="82"/>
        <v>260</v>
      </c>
    </row>
    <row r="537" spans="1:25" x14ac:dyDescent="0.15">
      <c r="A537" s="82">
        <f t="shared" si="77"/>
        <v>1</v>
      </c>
      <c r="B537" s="46">
        <v>43488.250011574077</v>
      </c>
      <c r="C537" s="47">
        <f>Eingabe!G538</f>
        <v>4.4000000000000004</v>
      </c>
      <c r="D537" s="77">
        <v>537</v>
      </c>
      <c r="E537" s="47"/>
      <c r="F537" s="25">
        <f t="shared" si="75"/>
        <v>6.56</v>
      </c>
      <c r="G537" s="25">
        <f>VLOOKUP(F537,'Spezifische Werte'!$B$2:$C$4002,2,FALSE)</f>
        <v>0.2214941246302857</v>
      </c>
      <c r="H537" s="25">
        <f t="shared" si="78"/>
        <v>442.98824926057142</v>
      </c>
      <c r="J537" s="25">
        <f t="shared" si="76"/>
        <v>6.6</v>
      </c>
      <c r="K537" s="25">
        <f>VLOOKUP(J537,'Spezifische Werte'!$B$2:$C$4002,2,FALSE)</f>
        <v>0.22589088814664299</v>
      </c>
      <c r="L537" s="25">
        <f t="shared" si="79"/>
        <v>451.78177629328599</v>
      </c>
      <c r="R537" s="25">
        <v>535</v>
      </c>
      <c r="S537" s="25">
        <v>534</v>
      </c>
      <c r="T537" s="25">
        <f t="shared" si="83"/>
        <v>1.4405486371097505</v>
      </c>
      <c r="U537" s="25">
        <f t="shared" si="80"/>
        <v>1.4548855971009216</v>
      </c>
      <c r="W537" s="17">
        <f>Eingabe!H538</f>
        <v>260</v>
      </c>
      <c r="X537" s="17">
        <f t="shared" si="81"/>
        <v>2.6</v>
      </c>
      <c r="Y537" s="17">
        <f t="shared" si="82"/>
        <v>260</v>
      </c>
    </row>
    <row r="538" spans="1:25" x14ac:dyDescent="0.15">
      <c r="A538" s="82">
        <f t="shared" si="77"/>
        <v>1</v>
      </c>
      <c r="B538" s="46">
        <v>43488.291666665369</v>
      </c>
      <c r="C538" s="47">
        <f>Eingabe!G539</f>
        <v>4</v>
      </c>
      <c r="D538" s="77">
        <v>538</v>
      </c>
      <c r="E538" s="47"/>
      <c r="F538" s="25">
        <f t="shared" si="75"/>
        <v>5.97</v>
      </c>
      <c r="G538" s="25">
        <f>VLOOKUP(F538,'Spezifische Werte'!$B$2:$C$4002,2,FALSE)</f>
        <v>0.1627434603343155</v>
      </c>
      <c r="H538" s="25">
        <f t="shared" si="78"/>
        <v>325.486920668631</v>
      </c>
      <c r="J538" s="25">
        <f t="shared" si="76"/>
        <v>6</v>
      </c>
      <c r="K538" s="25">
        <f>VLOOKUP(J538,'Spezifische Werte'!$B$2:$C$4002,2,FALSE)</f>
        <v>0.16538134424295356</v>
      </c>
      <c r="L538" s="25">
        <f t="shared" si="79"/>
        <v>330.76268848590712</v>
      </c>
      <c r="R538" s="25">
        <v>536</v>
      </c>
      <c r="S538" s="25">
        <v>535</v>
      </c>
      <c r="T538" s="25">
        <f t="shared" si="83"/>
        <v>1.4405486371097505</v>
      </c>
      <c r="U538" s="25">
        <f t="shared" si="80"/>
        <v>1.4548855971009216</v>
      </c>
      <c r="W538" s="17">
        <f>Eingabe!H539</f>
        <v>260</v>
      </c>
      <c r="X538" s="17">
        <f t="shared" si="81"/>
        <v>2.6</v>
      </c>
      <c r="Y538" s="17">
        <f t="shared" si="82"/>
        <v>260</v>
      </c>
    </row>
    <row r="539" spans="1:25" x14ac:dyDescent="0.15">
      <c r="A539" s="82">
        <f t="shared" si="77"/>
        <v>1</v>
      </c>
      <c r="B539" s="46">
        <v>43488.333333332033</v>
      </c>
      <c r="C539" s="47">
        <f>Eingabe!G540</f>
        <v>3.6</v>
      </c>
      <c r="D539" s="77">
        <v>539</v>
      </c>
      <c r="E539" s="47"/>
      <c r="F539" s="25">
        <f t="shared" si="75"/>
        <v>5.37</v>
      </c>
      <c r="G539" s="25">
        <f>VLOOKUP(F539,'Spezifische Werte'!$B$2:$C$4002,2,FALSE)</f>
        <v>0.11640095819454216</v>
      </c>
      <c r="H539" s="25">
        <f t="shared" si="78"/>
        <v>232.80191638908431</v>
      </c>
      <c r="J539" s="25">
        <f t="shared" si="76"/>
        <v>5.4</v>
      </c>
      <c r="K539" s="25">
        <f>VLOOKUP(J539,'Spezifische Werte'!$B$2:$C$4002,2,FALSE)</f>
        <v>0.11853513474534576</v>
      </c>
      <c r="L539" s="25">
        <f t="shared" si="79"/>
        <v>237.07026949069152</v>
      </c>
      <c r="R539" s="25">
        <v>537</v>
      </c>
      <c r="S539" s="25">
        <v>536</v>
      </c>
      <c r="T539" s="25">
        <f t="shared" si="83"/>
        <v>1.4405486371097505</v>
      </c>
      <c r="U539" s="25">
        <f t="shared" si="80"/>
        <v>1.4548855971009216</v>
      </c>
      <c r="W539" s="17">
        <f>Eingabe!H540</f>
        <v>250</v>
      </c>
      <c r="X539" s="17">
        <f t="shared" si="81"/>
        <v>2.5</v>
      </c>
      <c r="Y539" s="17">
        <f t="shared" si="82"/>
        <v>250</v>
      </c>
    </row>
    <row r="540" spans="1:25" x14ac:dyDescent="0.15">
      <c r="A540" s="82">
        <f t="shared" si="77"/>
        <v>1</v>
      </c>
      <c r="B540" s="46">
        <v>43488.375011574077</v>
      </c>
      <c r="C540" s="47">
        <f>Eingabe!G541</f>
        <v>6.4</v>
      </c>
      <c r="D540" s="77">
        <v>540</v>
      </c>
      <c r="E540" s="47"/>
      <c r="F540" s="25">
        <f t="shared" si="75"/>
        <v>9.5500000000000007</v>
      </c>
      <c r="G540" s="25">
        <f>VLOOKUP(F540,'Spezifische Werte'!$B$2:$C$4002,2,FALSE)</f>
        <v>0.67451952571721774</v>
      </c>
      <c r="H540" s="25">
        <f t="shared" si="78"/>
        <v>1349.0390514344356</v>
      </c>
      <c r="J540" s="25">
        <f t="shared" si="76"/>
        <v>9.6</v>
      </c>
      <c r="K540" s="25">
        <f>VLOOKUP(J540,'Spezifische Werte'!$B$2:$C$4002,2,FALSE)</f>
        <v>0.6824555696232707</v>
      </c>
      <c r="L540" s="25">
        <f t="shared" si="79"/>
        <v>1364.9111392465413</v>
      </c>
      <c r="R540" s="25">
        <v>538</v>
      </c>
      <c r="S540" s="25">
        <v>537</v>
      </c>
      <c r="T540" s="25">
        <f t="shared" si="83"/>
        <v>1.4405486371097505</v>
      </c>
      <c r="U540" s="25">
        <f t="shared" si="80"/>
        <v>1.4548855971009216</v>
      </c>
      <c r="W540" s="17">
        <f>Eingabe!H541</f>
        <v>258</v>
      </c>
      <c r="X540" s="17">
        <f t="shared" si="81"/>
        <v>2.58</v>
      </c>
      <c r="Y540" s="17">
        <f t="shared" si="82"/>
        <v>260</v>
      </c>
    </row>
    <row r="541" spans="1:25" x14ac:dyDescent="0.15">
      <c r="A541" s="82">
        <f t="shared" si="77"/>
        <v>1</v>
      </c>
      <c r="B541" s="46">
        <v>43488.416666665362</v>
      </c>
      <c r="C541" s="47">
        <f>Eingabe!G542</f>
        <v>7.4</v>
      </c>
      <c r="D541" s="77">
        <v>541</v>
      </c>
      <c r="E541" s="47"/>
      <c r="F541" s="25">
        <f t="shared" si="75"/>
        <v>11.04</v>
      </c>
      <c r="G541" s="25">
        <f>VLOOKUP(F541,'Spezifische Werte'!$B$2:$C$4002,2,FALSE)</f>
        <v>0.85357274428336571</v>
      </c>
      <c r="H541" s="25">
        <f t="shared" si="78"/>
        <v>1707.1454885667315</v>
      </c>
      <c r="J541" s="25">
        <f t="shared" si="76"/>
        <v>11.1</v>
      </c>
      <c r="K541" s="25">
        <f>VLOOKUP(J541,'Spezifische Werte'!$B$2:$C$4002,2,FALSE)</f>
        <v>0.85834555530496559</v>
      </c>
      <c r="L541" s="25">
        <f t="shared" si="79"/>
        <v>1716.6911106099312</v>
      </c>
      <c r="R541" s="25">
        <v>539</v>
      </c>
      <c r="S541" s="25">
        <v>538</v>
      </c>
      <c r="T541" s="25">
        <f t="shared" si="83"/>
        <v>1.4405486371097505</v>
      </c>
      <c r="U541" s="25">
        <f t="shared" si="80"/>
        <v>1.4548855971009216</v>
      </c>
      <c r="W541" s="17">
        <f>Eingabe!H542</f>
        <v>255</v>
      </c>
      <c r="X541" s="17">
        <f t="shared" si="81"/>
        <v>2.5499999999999998</v>
      </c>
      <c r="Y541" s="17">
        <f t="shared" si="82"/>
        <v>260</v>
      </c>
    </row>
    <row r="542" spans="1:25" x14ac:dyDescent="0.15">
      <c r="A542" s="82">
        <f t="shared" si="77"/>
        <v>1</v>
      </c>
      <c r="B542" s="46">
        <v>43488.458333332026</v>
      </c>
      <c r="C542" s="47">
        <f>Eingabe!G543</f>
        <v>7.4</v>
      </c>
      <c r="D542" s="77">
        <v>542</v>
      </c>
      <c r="E542" s="47"/>
      <c r="F542" s="25">
        <f t="shared" si="75"/>
        <v>11.04</v>
      </c>
      <c r="G542" s="25">
        <f>VLOOKUP(F542,'Spezifische Werte'!$B$2:$C$4002,2,FALSE)</f>
        <v>0.85357274428336571</v>
      </c>
      <c r="H542" s="25">
        <f t="shared" si="78"/>
        <v>1707.1454885667315</v>
      </c>
      <c r="J542" s="25">
        <f t="shared" si="76"/>
        <v>11.1</v>
      </c>
      <c r="K542" s="25">
        <f>VLOOKUP(J542,'Spezifische Werte'!$B$2:$C$4002,2,FALSE)</f>
        <v>0.85834555530496559</v>
      </c>
      <c r="L542" s="25">
        <f t="shared" si="79"/>
        <v>1716.6911106099312</v>
      </c>
      <c r="R542" s="25">
        <v>540</v>
      </c>
      <c r="S542" s="25">
        <v>539</v>
      </c>
      <c r="T542" s="25">
        <f t="shared" si="83"/>
        <v>1.4405486371097505</v>
      </c>
      <c r="U542" s="25">
        <f t="shared" si="80"/>
        <v>1.4548855971009216</v>
      </c>
      <c r="W542" s="17">
        <f>Eingabe!H543</f>
        <v>262</v>
      </c>
      <c r="X542" s="17">
        <f t="shared" si="81"/>
        <v>2.62</v>
      </c>
      <c r="Y542" s="17">
        <f t="shared" si="82"/>
        <v>260</v>
      </c>
    </row>
    <row r="543" spans="1:25" x14ac:dyDescent="0.15">
      <c r="A543" s="82">
        <f t="shared" si="77"/>
        <v>1</v>
      </c>
      <c r="B543" s="46">
        <v>43488.500011574077</v>
      </c>
      <c r="C543" s="47">
        <f>Eingabe!G544</f>
        <v>10.4</v>
      </c>
      <c r="D543" s="77">
        <v>543</v>
      </c>
      <c r="E543" s="47"/>
      <c r="F543" s="25">
        <f t="shared" si="75"/>
        <v>15.51</v>
      </c>
      <c r="G543" s="25">
        <f>VLOOKUP(F543,'Spezifische Werte'!$B$2:$C$4002,2,FALSE)</f>
        <v>0.99358753125408661</v>
      </c>
      <c r="H543" s="25">
        <f t="shared" si="78"/>
        <v>1987.1750625081731</v>
      </c>
      <c r="J543" s="25">
        <f t="shared" si="76"/>
        <v>15.6</v>
      </c>
      <c r="K543" s="25">
        <f>VLOOKUP(J543,'Spezifische Werte'!$B$2:$C$4002,2,FALSE)</f>
        <v>0.99410420941565236</v>
      </c>
      <c r="L543" s="25">
        <f t="shared" si="79"/>
        <v>1988.2084188313047</v>
      </c>
      <c r="R543" s="25">
        <v>541</v>
      </c>
      <c r="S543" s="25">
        <v>540</v>
      </c>
      <c r="T543" s="25">
        <f t="shared" si="83"/>
        <v>1.4405486371097505</v>
      </c>
      <c r="U543" s="25">
        <f t="shared" si="80"/>
        <v>1.4548855971009216</v>
      </c>
      <c r="W543" s="17">
        <f>Eingabe!H544</f>
        <v>220</v>
      </c>
      <c r="X543" s="17">
        <f t="shared" si="81"/>
        <v>2.2000000000000002</v>
      </c>
      <c r="Y543" s="17">
        <f t="shared" si="82"/>
        <v>220.00000000000003</v>
      </c>
    </row>
    <row r="544" spans="1:25" x14ac:dyDescent="0.15">
      <c r="A544" s="82">
        <f t="shared" si="77"/>
        <v>1</v>
      </c>
      <c r="B544" s="46">
        <v>43488.541666665355</v>
      </c>
      <c r="C544" s="47">
        <f>Eingabe!G545</f>
        <v>9.1</v>
      </c>
      <c r="D544" s="77">
        <v>544</v>
      </c>
      <c r="E544" s="47"/>
      <c r="F544" s="25">
        <f t="shared" si="75"/>
        <v>13.58</v>
      </c>
      <c r="G544" s="25">
        <f>VLOOKUP(F544,'Spezifische Werte'!$B$2:$C$4002,2,FALSE)</f>
        <v>0.97093216115702141</v>
      </c>
      <c r="H544" s="25">
        <f t="shared" si="78"/>
        <v>1941.8643223140427</v>
      </c>
      <c r="J544" s="25">
        <f t="shared" si="76"/>
        <v>13.65</v>
      </c>
      <c r="K544" s="25">
        <f>VLOOKUP(J544,'Spezifische Werte'!$B$2:$C$4002,2,FALSE)</f>
        <v>0.97259722313801888</v>
      </c>
      <c r="L544" s="25">
        <f t="shared" si="79"/>
        <v>1945.1944462760378</v>
      </c>
      <c r="R544" s="25">
        <v>542</v>
      </c>
      <c r="S544" s="25">
        <v>541</v>
      </c>
      <c r="T544" s="25">
        <f t="shared" si="83"/>
        <v>1.4405486371097505</v>
      </c>
      <c r="U544" s="25">
        <f t="shared" si="80"/>
        <v>1.4548855971009216</v>
      </c>
      <c r="W544" s="17">
        <f>Eingabe!H545</f>
        <v>228</v>
      </c>
      <c r="X544" s="17">
        <f t="shared" si="81"/>
        <v>2.2799999999999998</v>
      </c>
      <c r="Y544" s="17">
        <f t="shared" si="82"/>
        <v>229.99999999999997</v>
      </c>
    </row>
    <row r="545" spans="1:25" x14ac:dyDescent="0.15">
      <c r="A545" s="82">
        <f t="shared" si="77"/>
        <v>1</v>
      </c>
      <c r="B545" s="46">
        <v>43488.583333332019</v>
      </c>
      <c r="C545" s="47">
        <f>Eingabe!G546</f>
        <v>9.9</v>
      </c>
      <c r="D545" s="77">
        <v>545</v>
      </c>
      <c r="E545" s="47"/>
      <c r="F545" s="25">
        <f t="shared" si="75"/>
        <v>14.77</v>
      </c>
      <c r="G545" s="25">
        <f>VLOOKUP(F545,'Spezifische Werte'!$B$2:$C$4002,2,FALSE)</f>
        <v>0.9883595124337039</v>
      </c>
      <c r="H545" s="25">
        <f t="shared" si="78"/>
        <v>1976.7190248674078</v>
      </c>
      <c r="J545" s="25">
        <f t="shared" si="76"/>
        <v>14.85</v>
      </c>
      <c r="K545" s="25">
        <f>VLOOKUP(J545,'Spezifische Werte'!$B$2:$C$4002,2,FALSE)</f>
        <v>0.98909612585650464</v>
      </c>
      <c r="L545" s="25">
        <f t="shared" si="79"/>
        <v>1978.1922517130092</v>
      </c>
      <c r="R545" s="25">
        <v>543</v>
      </c>
      <c r="S545" s="25">
        <v>542</v>
      </c>
      <c r="T545" s="25">
        <f t="shared" si="83"/>
        <v>1.4405486371097505</v>
      </c>
      <c r="U545" s="25">
        <f t="shared" si="80"/>
        <v>1.4548855971009216</v>
      </c>
      <c r="W545" s="17">
        <f>Eingabe!H546</f>
        <v>195</v>
      </c>
      <c r="X545" s="17">
        <f t="shared" si="81"/>
        <v>1.95</v>
      </c>
      <c r="Y545" s="17">
        <f t="shared" si="82"/>
        <v>200</v>
      </c>
    </row>
    <row r="546" spans="1:25" x14ac:dyDescent="0.15">
      <c r="A546" s="82">
        <f t="shared" si="77"/>
        <v>1</v>
      </c>
      <c r="B546" s="46">
        <v>43488.625011574077</v>
      </c>
      <c r="C546" s="47">
        <f>Eingabe!G547</f>
        <v>9.1999999999999993</v>
      </c>
      <c r="D546" s="77">
        <v>546</v>
      </c>
      <c r="E546" s="47"/>
      <c r="F546" s="25">
        <f t="shared" si="75"/>
        <v>13.72</v>
      </c>
      <c r="G546" s="25">
        <f>VLOOKUP(F546,'Spezifische Werte'!$B$2:$C$4002,2,FALSE)</f>
        <v>0.97418732177505163</v>
      </c>
      <c r="H546" s="25">
        <f t="shared" si="78"/>
        <v>1948.3746435501032</v>
      </c>
      <c r="J546" s="25">
        <f t="shared" si="76"/>
        <v>13.8</v>
      </c>
      <c r="K546" s="25">
        <f>VLOOKUP(J546,'Spezifische Werte'!$B$2:$C$4002,2,FALSE)</f>
        <v>0.97590808076559377</v>
      </c>
      <c r="L546" s="25">
        <f t="shared" si="79"/>
        <v>1951.8161615311876</v>
      </c>
      <c r="R546" s="25">
        <v>544</v>
      </c>
      <c r="S546" s="25">
        <v>543</v>
      </c>
      <c r="T546" s="25">
        <f t="shared" si="83"/>
        <v>1.4405486371097505</v>
      </c>
      <c r="U546" s="25">
        <f t="shared" si="80"/>
        <v>1.4548855971009216</v>
      </c>
      <c r="W546" s="17">
        <f>Eingabe!H547</f>
        <v>141</v>
      </c>
      <c r="X546" s="17">
        <f t="shared" si="81"/>
        <v>1.41</v>
      </c>
      <c r="Y546" s="17">
        <f t="shared" si="82"/>
        <v>140</v>
      </c>
    </row>
    <row r="547" spans="1:25" x14ac:dyDescent="0.15">
      <c r="A547" s="82">
        <f t="shared" si="77"/>
        <v>1</v>
      </c>
      <c r="B547" s="46">
        <v>43488.666666665347</v>
      </c>
      <c r="C547" s="47">
        <f>Eingabe!G548</f>
        <v>7.9</v>
      </c>
      <c r="D547" s="77">
        <v>547</v>
      </c>
      <c r="E547" s="47"/>
      <c r="F547" s="25">
        <f t="shared" si="75"/>
        <v>11.79</v>
      </c>
      <c r="G547" s="25">
        <f>VLOOKUP(F547,'Spezifische Werte'!$B$2:$C$4002,2,FALSE)</f>
        <v>0.90283430382971097</v>
      </c>
      <c r="H547" s="25">
        <f t="shared" si="78"/>
        <v>1805.6686076594219</v>
      </c>
      <c r="J547" s="25">
        <f t="shared" si="76"/>
        <v>11.85</v>
      </c>
      <c r="K547" s="25">
        <f>VLOOKUP(J547,'Spezifische Werte'!$B$2:$C$4002,2,FALSE)</f>
        <v>0.90599923861330134</v>
      </c>
      <c r="L547" s="25">
        <f t="shared" si="79"/>
        <v>1811.9984772266027</v>
      </c>
      <c r="R547" s="25">
        <v>545</v>
      </c>
      <c r="S547" s="25">
        <v>544</v>
      </c>
      <c r="T547" s="25">
        <f t="shared" si="83"/>
        <v>1.4405486371097505</v>
      </c>
      <c r="U547" s="25">
        <f t="shared" si="80"/>
        <v>1.4548855971009216</v>
      </c>
      <c r="W547" s="17">
        <f>Eingabe!H548</f>
        <v>170</v>
      </c>
      <c r="X547" s="17">
        <f t="shared" si="81"/>
        <v>1.7</v>
      </c>
      <c r="Y547" s="17">
        <f t="shared" si="82"/>
        <v>170</v>
      </c>
    </row>
    <row r="548" spans="1:25" x14ac:dyDescent="0.15">
      <c r="A548" s="82">
        <f t="shared" si="77"/>
        <v>1</v>
      </c>
      <c r="B548" s="46">
        <v>43488.708333332012</v>
      </c>
      <c r="C548" s="47">
        <f>Eingabe!G549</f>
        <v>6.2</v>
      </c>
      <c r="D548" s="77">
        <v>548</v>
      </c>
      <c r="E548" s="47"/>
      <c r="F548" s="25">
        <f t="shared" si="75"/>
        <v>9.25</v>
      </c>
      <c r="G548" s="25">
        <f>VLOOKUP(F548,'Spezifische Werte'!$B$2:$C$4002,2,FALSE)</f>
        <v>0.62472364642828149</v>
      </c>
      <c r="H548" s="25">
        <f t="shared" si="78"/>
        <v>1249.4472928565631</v>
      </c>
      <c r="J548" s="25">
        <f t="shared" si="76"/>
        <v>9.3000000000000007</v>
      </c>
      <c r="K548" s="25">
        <f>VLOOKUP(J548,'Spezifische Werte'!$B$2:$C$4002,2,FALSE)</f>
        <v>0.63323553500353946</v>
      </c>
      <c r="L548" s="25">
        <f t="shared" si="79"/>
        <v>1266.4710700070789</v>
      </c>
      <c r="R548" s="25">
        <v>546</v>
      </c>
      <c r="S548" s="25">
        <v>545</v>
      </c>
      <c r="T548" s="25">
        <f t="shared" si="83"/>
        <v>1.4405486371097505</v>
      </c>
      <c r="U548" s="25">
        <f t="shared" si="80"/>
        <v>1.4548855971009216</v>
      </c>
      <c r="W548" s="17">
        <f>Eingabe!H549</f>
        <v>307</v>
      </c>
      <c r="X548" s="17">
        <f t="shared" si="81"/>
        <v>3.07</v>
      </c>
      <c r="Y548" s="17">
        <f t="shared" si="82"/>
        <v>310</v>
      </c>
    </row>
    <row r="549" spans="1:25" x14ac:dyDescent="0.15">
      <c r="A549" s="82">
        <f t="shared" si="77"/>
        <v>1</v>
      </c>
      <c r="B549" s="46">
        <v>43488.750011574077</v>
      </c>
      <c r="C549" s="47">
        <f>Eingabe!G550</f>
        <v>5.7</v>
      </c>
      <c r="D549" s="77">
        <v>549</v>
      </c>
      <c r="E549" s="47"/>
      <c r="F549" s="25">
        <f t="shared" si="75"/>
        <v>8.5</v>
      </c>
      <c r="G549" s="25">
        <f>VLOOKUP(F549,'Spezifische Werte'!$B$2:$C$4002,2,FALSE)</f>
        <v>0.49489541709216678</v>
      </c>
      <c r="H549" s="25">
        <f t="shared" si="78"/>
        <v>989.79083418433356</v>
      </c>
      <c r="J549" s="25">
        <f t="shared" si="76"/>
        <v>8.5500000000000007</v>
      </c>
      <c r="K549" s="25">
        <f>VLOOKUP(J549,'Spezifische Werte'!$B$2:$C$4002,2,FALSE)</f>
        <v>0.50342054722621021</v>
      </c>
      <c r="L549" s="25">
        <f t="shared" si="79"/>
        <v>1006.8410944524204</v>
      </c>
      <c r="R549" s="25">
        <v>547</v>
      </c>
      <c r="S549" s="25">
        <v>546</v>
      </c>
      <c r="T549" s="25">
        <f t="shared" si="83"/>
        <v>1.4405486371097505</v>
      </c>
      <c r="U549" s="25">
        <f t="shared" si="80"/>
        <v>1.4548855971009216</v>
      </c>
      <c r="W549" s="17">
        <f>Eingabe!H550</f>
        <v>310</v>
      </c>
      <c r="X549" s="17">
        <f t="shared" si="81"/>
        <v>3.1</v>
      </c>
      <c r="Y549" s="17">
        <f t="shared" si="82"/>
        <v>310</v>
      </c>
    </row>
    <row r="550" spans="1:25" x14ac:dyDescent="0.15">
      <c r="A550" s="82">
        <f t="shared" si="77"/>
        <v>1</v>
      </c>
      <c r="B550" s="46">
        <v>43488.79166666534</v>
      </c>
      <c r="C550" s="47">
        <f>Eingabe!G551</f>
        <v>6.4</v>
      </c>
      <c r="D550" s="77">
        <v>550</v>
      </c>
      <c r="E550" s="47"/>
      <c r="F550" s="25">
        <f t="shared" si="75"/>
        <v>9.5500000000000007</v>
      </c>
      <c r="G550" s="25">
        <f>VLOOKUP(F550,'Spezifische Werte'!$B$2:$C$4002,2,FALSE)</f>
        <v>0.67451952571721774</v>
      </c>
      <c r="H550" s="25">
        <f t="shared" si="78"/>
        <v>1349.0390514344356</v>
      </c>
      <c r="J550" s="25">
        <f t="shared" si="76"/>
        <v>9.6</v>
      </c>
      <c r="K550" s="25">
        <f>VLOOKUP(J550,'Spezifische Werte'!$B$2:$C$4002,2,FALSE)</f>
        <v>0.6824555696232707</v>
      </c>
      <c r="L550" s="25">
        <f t="shared" si="79"/>
        <v>1364.9111392465413</v>
      </c>
      <c r="R550" s="25">
        <v>548</v>
      </c>
      <c r="S550" s="25">
        <v>547</v>
      </c>
      <c r="T550" s="25">
        <f t="shared" si="83"/>
        <v>1.4405486371097505</v>
      </c>
      <c r="U550" s="25">
        <f t="shared" si="80"/>
        <v>1.4548855971009216</v>
      </c>
      <c r="W550" s="17">
        <f>Eingabe!H551</f>
        <v>141</v>
      </c>
      <c r="X550" s="17">
        <f t="shared" si="81"/>
        <v>1.41</v>
      </c>
      <c r="Y550" s="17">
        <f t="shared" si="82"/>
        <v>140</v>
      </c>
    </row>
    <row r="551" spans="1:25" x14ac:dyDescent="0.15">
      <c r="A551" s="82">
        <f t="shared" si="77"/>
        <v>1</v>
      </c>
      <c r="B551" s="46">
        <v>43488.833333332004</v>
      </c>
      <c r="C551" s="47">
        <f>Eingabe!G552</f>
        <v>6.4</v>
      </c>
      <c r="D551" s="77">
        <v>551</v>
      </c>
      <c r="E551" s="47"/>
      <c r="F551" s="25">
        <f t="shared" si="75"/>
        <v>9.5500000000000007</v>
      </c>
      <c r="G551" s="25">
        <f>VLOOKUP(F551,'Spezifische Werte'!$B$2:$C$4002,2,FALSE)</f>
        <v>0.67451952571721774</v>
      </c>
      <c r="H551" s="25">
        <f t="shared" si="78"/>
        <v>1349.0390514344356</v>
      </c>
      <c r="J551" s="25">
        <f t="shared" si="76"/>
        <v>9.6</v>
      </c>
      <c r="K551" s="25">
        <f>VLOOKUP(J551,'Spezifische Werte'!$B$2:$C$4002,2,FALSE)</f>
        <v>0.6824555696232707</v>
      </c>
      <c r="L551" s="25">
        <f t="shared" si="79"/>
        <v>1364.9111392465413</v>
      </c>
      <c r="R551" s="25">
        <v>549</v>
      </c>
      <c r="S551" s="25">
        <v>548</v>
      </c>
      <c r="T551" s="25">
        <f t="shared" si="83"/>
        <v>1.4405486371097505</v>
      </c>
      <c r="U551" s="25">
        <f t="shared" si="80"/>
        <v>1.4548855971009216</v>
      </c>
      <c r="W551" s="17">
        <f>Eingabe!H552</f>
        <v>200</v>
      </c>
      <c r="X551" s="17">
        <f t="shared" si="81"/>
        <v>2</v>
      </c>
      <c r="Y551" s="17">
        <f t="shared" si="82"/>
        <v>200</v>
      </c>
    </row>
    <row r="552" spans="1:25" x14ac:dyDescent="0.15">
      <c r="A552" s="82">
        <f t="shared" si="77"/>
        <v>1</v>
      </c>
      <c r="B552" s="46">
        <v>43488.875011574077</v>
      </c>
      <c r="C552" s="47">
        <f>Eingabe!G553</f>
        <v>5.2</v>
      </c>
      <c r="D552" s="77">
        <v>552</v>
      </c>
      <c r="E552" s="47"/>
      <c r="F552" s="25">
        <f t="shared" si="75"/>
        <v>7.76</v>
      </c>
      <c r="G552" s="25">
        <f>VLOOKUP(F552,'Spezifische Werte'!$B$2:$C$4002,2,FALSE)</f>
        <v>0.37619660828942059</v>
      </c>
      <c r="H552" s="25">
        <f t="shared" si="78"/>
        <v>752.39321657884113</v>
      </c>
      <c r="J552" s="25">
        <f t="shared" si="76"/>
        <v>7.8</v>
      </c>
      <c r="K552" s="25">
        <f>VLOOKUP(J552,'Spezifische Werte'!$B$2:$C$4002,2,FALSE)</f>
        <v>0.3821877888895947</v>
      </c>
      <c r="L552" s="25">
        <f t="shared" si="79"/>
        <v>764.37557777918937</v>
      </c>
      <c r="R552" s="25">
        <v>550</v>
      </c>
      <c r="S552" s="25">
        <v>549</v>
      </c>
      <c r="T552" s="25">
        <f t="shared" si="83"/>
        <v>1.4405486371097505</v>
      </c>
      <c r="U552" s="25">
        <f t="shared" si="80"/>
        <v>1.4548855971009216</v>
      </c>
      <c r="W552" s="17">
        <f>Eingabe!H553</f>
        <v>130</v>
      </c>
      <c r="X552" s="17">
        <f t="shared" si="81"/>
        <v>1.3</v>
      </c>
      <c r="Y552" s="17">
        <f t="shared" si="82"/>
        <v>130</v>
      </c>
    </row>
    <row r="553" spans="1:25" x14ac:dyDescent="0.15">
      <c r="A553" s="82">
        <f t="shared" si="77"/>
        <v>1</v>
      </c>
      <c r="B553" s="46">
        <v>43488.916666665333</v>
      </c>
      <c r="C553" s="47">
        <f>Eingabe!G554</f>
        <v>6.7</v>
      </c>
      <c r="D553" s="77">
        <v>553</v>
      </c>
      <c r="E553" s="47"/>
      <c r="F553" s="25">
        <f t="shared" si="75"/>
        <v>10</v>
      </c>
      <c r="G553" s="25">
        <f>VLOOKUP(F553,'Spezifische Werte'!$B$2:$C$4002,2,FALSE)</f>
        <v>0.74135823084117802</v>
      </c>
      <c r="H553" s="25">
        <f t="shared" si="78"/>
        <v>1482.7164616823561</v>
      </c>
      <c r="J553" s="25">
        <f t="shared" si="76"/>
        <v>10.050000000000001</v>
      </c>
      <c r="K553" s="25">
        <f>VLOOKUP(J553,'Spezifische Werte'!$B$2:$C$4002,2,FALSE)</f>
        <v>0.74809941702480209</v>
      </c>
      <c r="L553" s="25">
        <f t="shared" si="79"/>
        <v>1496.1988340496041</v>
      </c>
      <c r="R553" s="25">
        <v>551</v>
      </c>
      <c r="S553" s="25">
        <v>550</v>
      </c>
      <c r="T553" s="25">
        <f t="shared" si="83"/>
        <v>1.4405486371097505</v>
      </c>
      <c r="U553" s="25">
        <f t="shared" si="80"/>
        <v>1.4548855971009216</v>
      </c>
      <c r="W553" s="17">
        <f>Eingabe!H554</f>
        <v>162</v>
      </c>
      <c r="X553" s="17">
        <f t="shared" si="81"/>
        <v>1.62</v>
      </c>
      <c r="Y553" s="17">
        <f t="shared" si="82"/>
        <v>160</v>
      </c>
    </row>
    <row r="554" spans="1:25" x14ac:dyDescent="0.15">
      <c r="A554" s="82">
        <f t="shared" si="77"/>
        <v>1</v>
      </c>
      <c r="B554" s="46">
        <v>43488.958333331997</v>
      </c>
      <c r="C554" s="47">
        <f>Eingabe!G555</f>
        <v>6.8</v>
      </c>
      <c r="D554" s="77">
        <v>554</v>
      </c>
      <c r="E554" s="47"/>
      <c r="F554" s="25">
        <f t="shared" si="75"/>
        <v>10.14</v>
      </c>
      <c r="G554" s="25">
        <f>VLOOKUP(F554,'Spezifische Werte'!$B$2:$C$4002,2,FALSE)</f>
        <v>0.75987049688249497</v>
      </c>
      <c r="H554" s="25">
        <f t="shared" si="78"/>
        <v>1519.74099376499</v>
      </c>
      <c r="J554" s="25">
        <f t="shared" si="76"/>
        <v>10.199999999999999</v>
      </c>
      <c r="K554" s="25">
        <f>VLOOKUP(J554,'Spezifische Werte'!$B$2:$C$4002,2,FALSE)</f>
        <v>0.76746217735576705</v>
      </c>
      <c r="L554" s="25">
        <f t="shared" si="79"/>
        <v>1534.9243547115341</v>
      </c>
      <c r="R554" s="25">
        <v>552</v>
      </c>
      <c r="S554" s="25">
        <v>551</v>
      </c>
      <c r="T554" s="25">
        <f t="shared" si="83"/>
        <v>1.4405486371097505</v>
      </c>
      <c r="U554" s="25">
        <f t="shared" si="80"/>
        <v>1.4548855971009216</v>
      </c>
      <c r="W554" s="17">
        <f>Eingabe!H555</f>
        <v>111</v>
      </c>
      <c r="X554" s="17">
        <f t="shared" si="81"/>
        <v>1.1100000000000001</v>
      </c>
      <c r="Y554" s="17">
        <f t="shared" si="82"/>
        <v>110.00000000000001</v>
      </c>
    </row>
    <row r="555" spans="1:25" x14ac:dyDescent="0.15">
      <c r="A555" s="82">
        <f t="shared" si="77"/>
        <v>1</v>
      </c>
      <c r="B555" s="46">
        <v>43489.000011574077</v>
      </c>
      <c r="C555" s="47">
        <f>Eingabe!G556</f>
        <v>7.4</v>
      </c>
      <c r="D555" s="77">
        <v>555</v>
      </c>
      <c r="E555" s="47"/>
      <c r="F555" s="25">
        <f t="shared" si="75"/>
        <v>11.04</v>
      </c>
      <c r="G555" s="25">
        <f>VLOOKUP(F555,'Spezifische Werte'!$B$2:$C$4002,2,FALSE)</f>
        <v>0.85357274428336571</v>
      </c>
      <c r="H555" s="25">
        <f t="shared" si="78"/>
        <v>1707.1454885667315</v>
      </c>
      <c r="J555" s="25">
        <f t="shared" si="76"/>
        <v>11.1</v>
      </c>
      <c r="K555" s="25">
        <f>VLOOKUP(J555,'Spezifische Werte'!$B$2:$C$4002,2,FALSE)</f>
        <v>0.85834555530496559</v>
      </c>
      <c r="L555" s="25">
        <f t="shared" si="79"/>
        <v>1716.6911106099312</v>
      </c>
      <c r="R555" s="25">
        <v>553</v>
      </c>
      <c r="S555" s="25">
        <v>552</v>
      </c>
      <c r="T555" s="25">
        <f t="shared" si="83"/>
        <v>1.4405486371097505</v>
      </c>
      <c r="U555" s="25">
        <f t="shared" si="80"/>
        <v>1.4548855971009216</v>
      </c>
      <c r="W555" s="17">
        <f>Eingabe!H556</f>
        <v>142</v>
      </c>
      <c r="X555" s="17">
        <f t="shared" si="81"/>
        <v>1.42</v>
      </c>
      <c r="Y555" s="17">
        <f t="shared" si="82"/>
        <v>140</v>
      </c>
    </row>
    <row r="556" spans="1:25" x14ac:dyDescent="0.15">
      <c r="A556" s="82">
        <f t="shared" si="77"/>
        <v>1</v>
      </c>
      <c r="B556" s="46">
        <v>43489.041666665325</v>
      </c>
      <c r="C556" s="47">
        <f>Eingabe!G557</f>
        <v>8</v>
      </c>
      <c r="D556" s="77">
        <v>556</v>
      </c>
      <c r="E556" s="47"/>
      <c r="F556" s="25">
        <f t="shared" si="75"/>
        <v>11.93</v>
      </c>
      <c r="G556" s="25">
        <f>VLOOKUP(F556,'Spezifische Werte'!$B$2:$C$4002,2,FALSE)</f>
        <v>0.91009599537005847</v>
      </c>
      <c r="H556" s="25">
        <f t="shared" si="78"/>
        <v>1820.191990740117</v>
      </c>
      <c r="J556" s="25">
        <f t="shared" si="76"/>
        <v>12</v>
      </c>
      <c r="K556" s="25">
        <f>VLOOKUP(J556,'Spezifische Werte'!$B$2:$C$4002,2,FALSE)</f>
        <v>0.91357731308133205</v>
      </c>
      <c r="L556" s="25">
        <f t="shared" si="79"/>
        <v>1827.154626162664</v>
      </c>
      <c r="R556" s="25">
        <v>554</v>
      </c>
      <c r="S556" s="25">
        <v>553</v>
      </c>
      <c r="T556" s="25">
        <f t="shared" si="83"/>
        <v>1.4405486371097505</v>
      </c>
      <c r="U556" s="25">
        <f t="shared" si="80"/>
        <v>1.4548855971009216</v>
      </c>
      <c r="W556" s="17">
        <f>Eingabe!H557</f>
        <v>123</v>
      </c>
      <c r="X556" s="17">
        <f t="shared" si="81"/>
        <v>1.23</v>
      </c>
      <c r="Y556" s="17">
        <f t="shared" si="82"/>
        <v>120</v>
      </c>
    </row>
    <row r="557" spans="1:25" x14ac:dyDescent="0.15">
      <c r="A557" s="82">
        <f t="shared" si="77"/>
        <v>1</v>
      </c>
      <c r="B557" s="46">
        <v>43489.08333333199</v>
      </c>
      <c r="C557" s="47">
        <f>Eingabe!G558</f>
        <v>8</v>
      </c>
      <c r="D557" s="77">
        <v>557</v>
      </c>
      <c r="E557" s="47"/>
      <c r="F557" s="25">
        <f t="shared" si="75"/>
        <v>11.93</v>
      </c>
      <c r="G557" s="25">
        <f>VLOOKUP(F557,'Spezifische Werte'!$B$2:$C$4002,2,FALSE)</f>
        <v>0.91009599537005847</v>
      </c>
      <c r="H557" s="25">
        <f t="shared" si="78"/>
        <v>1820.191990740117</v>
      </c>
      <c r="J557" s="25">
        <f t="shared" si="76"/>
        <v>12</v>
      </c>
      <c r="K557" s="25">
        <f>VLOOKUP(J557,'Spezifische Werte'!$B$2:$C$4002,2,FALSE)</f>
        <v>0.91357731308133205</v>
      </c>
      <c r="L557" s="25">
        <f t="shared" si="79"/>
        <v>1827.154626162664</v>
      </c>
      <c r="R557" s="25">
        <v>555</v>
      </c>
      <c r="S557" s="25">
        <v>554</v>
      </c>
      <c r="T557" s="25">
        <f t="shared" si="83"/>
        <v>1.4405486371097505</v>
      </c>
      <c r="U557" s="25">
        <f t="shared" si="80"/>
        <v>1.4548855971009216</v>
      </c>
      <c r="W557" s="17">
        <f>Eingabe!H558</f>
        <v>112</v>
      </c>
      <c r="X557" s="17">
        <f t="shared" si="81"/>
        <v>1.1200000000000001</v>
      </c>
      <c r="Y557" s="17">
        <f t="shared" si="82"/>
        <v>110.00000000000001</v>
      </c>
    </row>
    <row r="558" spans="1:25" x14ac:dyDescent="0.15">
      <c r="A558" s="82">
        <f t="shared" si="77"/>
        <v>1</v>
      </c>
      <c r="B558" s="46">
        <v>43489.125011574077</v>
      </c>
      <c r="C558" s="47">
        <f>Eingabe!G559</f>
        <v>7.9</v>
      </c>
      <c r="D558" s="77">
        <v>558</v>
      </c>
      <c r="E558" s="47"/>
      <c r="F558" s="25">
        <f t="shared" si="75"/>
        <v>11.79</v>
      </c>
      <c r="G558" s="25">
        <f>VLOOKUP(F558,'Spezifische Werte'!$B$2:$C$4002,2,FALSE)</f>
        <v>0.90283430382971097</v>
      </c>
      <c r="H558" s="25">
        <f t="shared" si="78"/>
        <v>1805.6686076594219</v>
      </c>
      <c r="J558" s="25">
        <f t="shared" si="76"/>
        <v>11.85</v>
      </c>
      <c r="K558" s="25">
        <f>VLOOKUP(J558,'Spezifische Werte'!$B$2:$C$4002,2,FALSE)</f>
        <v>0.90599923861330134</v>
      </c>
      <c r="L558" s="25">
        <f t="shared" si="79"/>
        <v>1811.9984772266027</v>
      </c>
      <c r="R558" s="25">
        <v>556</v>
      </c>
      <c r="S558" s="25">
        <v>555</v>
      </c>
      <c r="T558" s="25">
        <f t="shared" si="83"/>
        <v>1.4405486371097505</v>
      </c>
      <c r="U558" s="25">
        <f t="shared" si="80"/>
        <v>1.4548855971009216</v>
      </c>
      <c r="W558" s="17">
        <f>Eingabe!H559</f>
        <v>73</v>
      </c>
      <c r="X558" s="17">
        <f t="shared" si="81"/>
        <v>0.73</v>
      </c>
      <c r="Y558" s="17">
        <f t="shared" si="82"/>
        <v>70</v>
      </c>
    </row>
    <row r="559" spans="1:25" x14ac:dyDescent="0.15">
      <c r="A559" s="82">
        <f t="shared" si="77"/>
        <v>1</v>
      </c>
      <c r="B559" s="46">
        <v>43489.166666665318</v>
      </c>
      <c r="C559" s="47">
        <f>Eingabe!G560</f>
        <v>8</v>
      </c>
      <c r="D559" s="77">
        <v>559</v>
      </c>
      <c r="E559" s="47"/>
      <c r="F559" s="25">
        <f t="shared" si="75"/>
        <v>11.93</v>
      </c>
      <c r="G559" s="25">
        <f>VLOOKUP(F559,'Spezifische Werte'!$B$2:$C$4002,2,FALSE)</f>
        <v>0.91009599537005847</v>
      </c>
      <c r="H559" s="25">
        <f t="shared" si="78"/>
        <v>1820.191990740117</v>
      </c>
      <c r="J559" s="25">
        <f t="shared" si="76"/>
        <v>12</v>
      </c>
      <c r="K559" s="25">
        <f>VLOOKUP(J559,'Spezifische Werte'!$B$2:$C$4002,2,FALSE)</f>
        <v>0.91357731308133205</v>
      </c>
      <c r="L559" s="25">
        <f t="shared" si="79"/>
        <v>1827.154626162664</v>
      </c>
      <c r="R559" s="25">
        <v>557</v>
      </c>
      <c r="S559" s="25">
        <v>556</v>
      </c>
      <c r="T559" s="25">
        <f t="shared" si="83"/>
        <v>1.4405486371097505</v>
      </c>
      <c r="U559" s="25">
        <f t="shared" si="80"/>
        <v>1.4548855971009216</v>
      </c>
      <c r="W559" s="17">
        <f>Eingabe!H560</f>
        <v>139</v>
      </c>
      <c r="X559" s="17">
        <f t="shared" si="81"/>
        <v>1.39</v>
      </c>
      <c r="Y559" s="17">
        <f t="shared" si="82"/>
        <v>140</v>
      </c>
    </row>
    <row r="560" spans="1:25" x14ac:dyDescent="0.15">
      <c r="A560" s="82">
        <f t="shared" si="77"/>
        <v>1</v>
      </c>
      <c r="B560" s="46">
        <v>43489.208333331982</v>
      </c>
      <c r="C560" s="47">
        <f>Eingabe!G561</f>
        <v>8.6999999999999993</v>
      </c>
      <c r="D560" s="77">
        <v>560</v>
      </c>
      <c r="E560" s="47"/>
      <c r="F560" s="25">
        <f t="shared" si="75"/>
        <v>12.98</v>
      </c>
      <c r="G560" s="25">
        <f>VLOOKUP(F560,'Spezifische Werte'!$B$2:$C$4002,2,FALSE)</f>
        <v>0.9539023988017965</v>
      </c>
      <c r="H560" s="25">
        <f t="shared" si="78"/>
        <v>1907.804797603593</v>
      </c>
      <c r="J560" s="25">
        <f t="shared" si="76"/>
        <v>13.05</v>
      </c>
      <c r="K560" s="25">
        <f>VLOOKUP(J560,'Spezifische Werte'!$B$2:$C$4002,2,FALSE)</f>
        <v>0.95614864648484632</v>
      </c>
      <c r="L560" s="25">
        <f t="shared" si="79"/>
        <v>1912.2972929696925</v>
      </c>
      <c r="R560" s="25">
        <v>558</v>
      </c>
      <c r="S560" s="25">
        <v>557</v>
      </c>
      <c r="T560" s="25">
        <f t="shared" si="83"/>
        <v>1.3959304200635783</v>
      </c>
      <c r="U560" s="25">
        <f t="shared" si="80"/>
        <v>1.4110644841136497</v>
      </c>
      <c r="W560" s="17">
        <f>Eingabe!H561</f>
        <v>82</v>
      </c>
      <c r="X560" s="17">
        <f t="shared" si="81"/>
        <v>0.82</v>
      </c>
      <c r="Y560" s="17">
        <f t="shared" si="82"/>
        <v>80</v>
      </c>
    </row>
    <row r="561" spans="1:25" x14ac:dyDescent="0.15">
      <c r="A561" s="82">
        <f t="shared" si="77"/>
        <v>1</v>
      </c>
      <c r="B561" s="46">
        <v>43489.250011574077</v>
      </c>
      <c r="C561" s="47">
        <f>Eingabe!G562</f>
        <v>9</v>
      </c>
      <c r="D561" s="77">
        <v>561</v>
      </c>
      <c r="E561" s="47"/>
      <c r="F561" s="25">
        <f t="shared" si="75"/>
        <v>13.43</v>
      </c>
      <c r="G561" s="25">
        <f>VLOOKUP(F561,'Spezifische Werte'!$B$2:$C$4002,2,FALSE)</f>
        <v>0.96712848811862928</v>
      </c>
      <c r="H561" s="25">
        <f t="shared" si="78"/>
        <v>1934.2569762372586</v>
      </c>
      <c r="J561" s="25">
        <f t="shared" si="76"/>
        <v>13.5</v>
      </c>
      <c r="K561" s="25">
        <f>VLOOKUP(J561,'Spezifische Werte'!$B$2:$C$4002,2,FALSE)</f>
        <v>0.96894214607387097</v>
      </c>
      <c r="L561" s="25">
        <f t="shared" si="79"/>
        <v>1937.8842921477419</v>
      </c>
      <c r="R561" s="25">
        <v>559</v>
      </c>
      <c r="S561" s="25">
        <v>558</v>
      </c>
      <c r="T561" s="25">
        <f t="shared" si="83"/>
        <v>1.3959304200635783</v>
      </c>
      <c r="U561" s="25">
        <f t="shared" si="80"/>
        <v>1.4110644841136497</v>
      </c>
      <c r="W561" s="17">
        <f>Eingabe!H562</f>
        <v>73</v>
      </c>
      <c r="X561" s="17">
        <f t="shared" si="81"/>
        <v>0.73</v>
      </c>
      <c r="Y561" s="17">
        <f t="shared" si="82"/>
        <v>70</v>
      </c>
    </row>
    <row r="562" spans="1:25" x14ac:dyDescent="0.15">
      <c r="A562" s="82">
        <f t="shared" si="77"/>
        <v>1</v>
      </c>
      <c r="B562" s="46">
        <v>43489.291666665311</v>
      </c>
      <c r="C562" s="47">
        <f>Eingabe!G563</f>
        <v>9</v>
      </c>
      <c r="D562" s="77">
        <v>562</v>
      </c>
      <c r="E562" s="47"/>
      <c r="F562" s="25">
        <f t="shared" si="75"/>
        <v>13.43</v>
      </c>
      <c r="G562" s="25">
        <f>VLOOKUP(F562,'Spezifische Werte'!$B$2:$C$4002,2,FALSE)</f>
        <v>0.96712848811862928</v>
      </c>
      <c r="H562" s="25">
        <f t="shared" si="78"/>
        <v>1934.2569762372586</v>
      </c>
      <c r="J562" s="25">
        <f t="shared" si="76"/>
        <v>13.5</v>
      </c>
      <c r="K562" s="25">
        <f>VLOOKUP(J562,'Spezifische Werte'!$B$2:$C$4002,2,FALSE)</f>
        <v>0.96894214607387097</v>
      </c>
      <c r="L562" s="25">
        <f t="shared" si="79"/>
        <v>1937.8842921477419</v>
      </c>
      <c r="R562" s="25">
        <v>560</v>
      </c>
      <c r="S562" s="25">
        <v>559</v>
      </c>
      <c r="T562" s="25">
        <f t="shared" si="83"/>
        <v>1.3959304200635783</v>
      </c>
      <c r="U562" s="25">
        <f t="shared" si="80"/>
        <v>1.4110644841136497</v>
      </c>
      <c r="W562" s="17">
        <f>Eingabe!H563</f>
        <v>53</v>
      </c>
      <c r="X562" s="17">
        <f t="shared" si="81"/>
        <v>0.53</v>
      </c>
      <c r="Y562" s="17">
        <f t="shared" si="82"/>
        <v>50</v>
      </c>
    </row>
    <row r="563" spans="1:25" x14ac:dyDescent="0.15">
      <c r="A563" s="82">
        <f t="shared" si="77"/>
        <v>1</v>
      </c>
      <c r="B563" s="46">
        <v>43489.333333331975</v>
      </c>
      <c r="C563" s="47">
        <f>Eingabe!G564</f>
        <v>8.3000000000000007</v>
      </c>
      <c r="D563" s="77">
        <v>563</v>
      </c>
      <c r="E563" s="47"/>
      <c r="F563" s="25">
        <f t="shared" si="75"/>
        <v>12.38</v>
      </c>
      <c r="G563" s="25">
        <f>VLOOKUP(F563,'Spezifische Werte'!$B$2:$C$4002,2,FALSE)</f>
        <v>0.93101714161961902</v>
      </c>
      <c r="H563" s="25">
        <f t="shared" si="78"/>
        <v>1862.034283239238</v>
      </c>
      <c r="J563" s="25">
        <f t="shared" si="76"/>
        <v>12.45</v>
      </c>
      <c r="K563" s="25">
        <f>VLOOKUP(J563,'Spezifische Werte'!$B$2:$C$4002,2,FALSE)</f>
        <v>0.93397918520643897</v>
      </c>
      <c r="L563" s="25">
        <f t="shared" si="79"/>
        <v>1867.9583704128779</v>
      </c>
      <c r="R563" s="25">
        <v>561</v>
      </c>
      <c r="S563" s="25">
        <v>560</v>
      </c>
      <c r="T563" s="25">
        <f t="shared" si="83"/>
        <v>1.3959304200635783</v>
      </c>
      <c r="U563" s="25">
        <f t="shared" si="80"/>
        <v>1.4110644841136497</v>
      </c>
      <c r="W563" s="17">
        <f>Eingabe!H564</f>
        <v>73</v>
      </c>
      <c r="X563" s="17">
        <f t="shared" si="81"/>
        <v>0.73</v>
      </c>
      <c r="Y563" s="17">
        <f t="shared" si="82"/>
        <v>70</v>
      </c>
    </row>
    <row r="564" spans="1:25" x14ac:dyDescent="0.15">
      <c r="A564" s="82">
        <f t="shared" si="77"/>
        <v>1</v>
      </c>
      <c r="B564" s="46">
        <v>43489.375011574077</v>
      </c>
      <c r="C564" s="47">
        <f>Eingabe!G565</f>
        <v>7.3</v>
      </c>
      <c r="D564" s="77">
        <v>564</v>
      </c>
      <c r="E564" s="47"/>
      <c r="F564" s="25">
        <f t="shared" si="75"/>
        <v>10.89</v>
      </c>
      <c r="G564" s="25">
        <f>VLOOKUP(F564,'Spezifische Werte'!$B$2:$C$4002,2,FALSE)</f>
        <v>0.84086253778157871</v>
      </c>
      <c r="H564" s="25">
        <f t="shared" si="78"/>
        <v>1681.7250755631574</v>
      </c>
      <c r="J564" s="25">
        <f t="shared" si="76"/>
        <v>10.95</v>
      </c>
      <c r="K564" s="25">
        <f>VLOOKUP(J564,'Spezifische Werte'!$B$2:$C$4002,2,FALSE)</f>
        <v>0.8460822985114913</v>
      </c>
      <c r="L564" s="25">
        <f t="shared" si="79"/>
        <v>1692.1645970229827</v>
      </c>
      <c r="R564" s="25">
        <v>562</v>
      </c>
      <c r="S564" s="25">
        <v>561</v>
      </c>
      <c r="T564" s="25">
        <f t="shared" si="83"/>
        <v>1.3959304200635783</v>
      </c>
      <c r="U564" s="25">
        <f t="shared" si="80"/>
        <v>1.4110644841136497</v>
      </c>
      <c r="W564" s="17">
        <f>Eingabe!H565</f>
        <v>309</v>
      </c>
      <c r="X564" s="17">
        <f t="shared" si="81"/>
        <v>3.09</v>
      </c>
      <c r="Y564" s="17">
        <f t="shared" si="82"/>
        <v>310</v>
      </c>
    </row>
    <row r="565" spans="1:25" x14ac:dyDescent="0.15">
      <c r="A565" s="82">
        <f t="shared" si="77"/>
        <v>1</v>
      </c>
      <c r="B565" s="46">
        <v>43489.416666665304</v>
      </c>
      <c r="C565" s="47">
        <f>Eingabe!G566</f>
        <v>6.8</v>
      </c>
      <c r="D565" s="77">
        <v>565</v>
      </c>
      <c r="E565" s="47"/>
      <c r="F565" s="25">
        <f t="shared" si="75"/>
        <v>10.14</v>
      </c>
      <c r="G565" s="25">
        <f>VLOOKUP(F565,'Spezifische Werte'!$B$2:$C$4002,2,FALSE)</f>
        <v>0.75987049688249497</v>
      </c>
      <c r="H565" s="25">
        <f t="shared" si="78"/>
        <v>1519.74099376499</v>
      </c>
      <c r="J565" s="25">
        <f t="shared" si="76"/>
        <v>10.199999999999999</v>
      </c>
      <c r="K565" s="25">
        <f>VLOOKUP(J565,'Spezifische Werte'!$B$2:$C$4002,2,FALSE)</f>
        <v>0.76746217735576705</v>
      </c>
      <c r="L565" s="25">
        <f t="shared" si="79"/>
        <v>1534.9243547115341</v>
      </c>
      <c r="R565" s="25">
        <v>563</v>
      </c>
      <c r="S565" s="25">
        <v>562</v>
      </c>
      <c r="T565" s="25">
        <f t="shared" si="83"/>
        <v>1.3959304200635783</v>
      </c>
      <c r="U565" s="25">
        <f t="shared" si="80"/>
        <v>1.4110644841136497</v>
      </c>
      <c r="W565" s="17">
        <f>Eingabe!H566</f>
        <v>258</v>
      </c>
      <c r="X565" s="17">
        <f t="shared" si="81"/>
        <v>2.58</v>
      </c>
      <c r="Y565" s="17">
        <f t="shared" si="82"/>
        <v>260</v>
      </c>
    </row>
    <row r="566" spans="1:25" x14ac:dyDescent="0.15">
      <c r="A566" s="82">
        <f t="shared" si="77"/>
        <v>1</v>
      </c>
      <c r="B566" s="46">
        <v>43489.458333331968</v>
      </c>
      <c r="C566" s="47">
        <f>Eingabe!G567</f>
        <v>8.3000000000000007</v>
      </c>
      <c r="D566" s="77">
        <v>566</v>
      </c>
      <c r="E566" s="47"/>
      <c r="F566" s="25">
        <f t="shared" si="75"/>
        <v>12.38</v>
      </c>
      <c r="G566" s="25">
        <f>VLOOKUP(F566,'Spezifische Werte'!$B$2:$C$4002,2,FALSE)</f>
        <v>0.93101714161961902</v>
      </c>
      <c r="H566" s="25">
        <f t="shared" si="78"/>
        <v>1862.034283239238</v>
      </c>
      <c r="J566" s="25">
        <f t="shared" si="76"/>
        <v>12.45</v>
      </c>
      <c r="K566" s="25">
        <f>VLOOKUP(J566,'Spezifische Werte'!$B$2:$C$4002,2,FALSE)</f>
        <v>0.93397918520643897</v>
      </c>
      <c r="L566" s="25">
        <f t="shared" si="79"/>
        <v>1867.9583704128779</v>
      </c>
      <c r="R566" s="25">
        <v>564</v>
      </c>
      <c r="S566" s="25">
        <v>563</v>
      </c>
      <c r="T566" s="25">
        <f t="shared" si="83"/>
        <v>1.3959304200635783</v>
      </c>
      <c r="U566" s="25">
        <f t="shared" si="80"/>
        <v>1.4110644841136497</v>
      </c>
      <c r="W566" s="17">
        <f>Eingabe!H567</f>
        <v>79</v>
      </c>
      <c r="X566" s="17">
        <f t="shared" si="81"/>
        <v>0.79</v>
      </c>
      <c r="Y566" s="17">
        <f t="shared" si="82"/>
        <v>80</v>
      </c>
    </row>
    <row r="567" spans="1:25" x14ac:dyDescent="0.15">
      <c r="A567" s="82">
        <f t="shared" si="77"/>
        <v>1</v>
      </c>
      <c r="B567" s="46">
        <v>43489.500011574077</v>
      </c>
      <c r="C567" s="47">
        <f>Eingabe!G568</f>
        <v>8</v>
      </c>
      <c r="D567" s="77">
        <v>567</v>
      </c>
      <c r="E567" s="47"/>
      <c r="F567" s="25">
        <f t="shared" si="75"/>
        <v>11.93</v>
      </c>
      <c r="G567" s="25">
        <f>VLOOKUP(F567,'Spezifische Werte'!$B$2:$C$4002,2,FALSE)</f>
        <v>0.91009599537005847</v>
      </c>
      <c r="H567" s="25">
        <f t="shared" si="78"/>
        <v>1820.191990740117</v>
      </c>
      <c r="J567" s="25">
        <f t="shared" si="76"/>
        <v>12</v>
      </c>
      <c r="K567" s="25">
        <f>VLOOKUP(J567,'Spezifische Werte'!$B$2:$C$4002,2,FALSE)</f>
        <v>0.91357731308133205</v>
      </c>
      <c r="L567" s="25">
        <f t="shared" si="79"/>
        <v>1827.154626162664</v>
      </c>
      <c r="R567" s="25">
        <v>565</v>
      </c>
      <c r="S567" s="25">
        <v>564</v>
      </c>
      <c r="T567" s="25">
        <f t="shared" si="83"/>
        <v>1.3959304200635783</v>
      </c>
      <c r="U567" s="25">
        <f t="shared" si="80"/>
        <v>1.4110644841136497</v>
      </c>
      <c r="W567" s="17">
        <f>Eingabe!H568</f>
        <v>320</v>
      </c>
      <c r="X567" s="17">
        <f t="shared" si="81"/>
        <v>3.2</v>
      </c>
      <c r="Y567" s="17">
        <f t="shared" si="82"/>
        <v>320</v>
      </c>
    </row>
    <row r="568" spans="1:25" x14ac:dyDescent="0.15">
      <c r="A568" s="82">
        <f t="shared" si="77"/>
        <v>1</v>
      </c>
      <c r="B568" s="46">
        <v>43489.541666665296</v>
      </c>
      <c r="C568" s="47">
        <f>Eingabe!G569</f>
        <v>7.2</v>
      </c>
      <c r="D568" s="77">
        <v>568</v>
      </c>
      <c r="E568" s="47"/>
      <c r="F568" s="25">
        <f t="shared" si="75"/>
        <v>10.74</v>
      </c>
      <c r="G568" s="25">
        <f>VLOOKUP(F568,'Spezifische Werte'!$B$2:$C$4002,2,FALSE)</f>
        <v>0.82701392432538656</v>
      </c>
      <c r="H568" s="25">
        <f t="shared" si="78"/>
        <v>1654.0278486507732</v>
      </c>
      <c r="J568" s="25">
        <f t="shared" si="76"/>
        <v>10.8</v>
      </c>
      <c r="K568" s="25">
        <f>VLOOKUP(J568,'Spezifische Werte'!$B$2:$C$4002,2,FALSE)</f>
        <v>0.83269098357721782</v>
      </c>
      <c r="L568" s="25">
        <f t="shared" si="79"/>
        <v>1665.3819671544356</v>
      </c>
      <c r="R568" s="25">
        <v>566</v>
      </c>
      <c r="S568" s="25">
        <v>565</v>
      </c>
      <c r="T568" s="25">
        <f t="shared" si="83"/>
        <v>1.3959304200635783</v>
      </c>
      <c r="U568" s="25">
        <f t="shared" si="80"/>
        <v>1.4110644841136497</v>
      </c>
      <c r="W568" s="17">
        <f>Eingabe!H569</f>
        <v>290</v>
      </c>
      <c r="X568" s="17">
        <f t="shared" si="81"/>
        <v>2.9</v>
      </c>
      <c r="Y568" s="17">
        <f t="shared" si="82"/>
        <v>290</v>
      </c>
    </row>
    <row r="569" spans="1:25" x14ac:dyDescent="0.15">
      <c r="A569" s="82">
        <f t="shared" si="77"/>
        <v>1</v>
      </c>
      <c r="B569" s="46">
        <v>43489.583333331961</v>
      </c>
      <c r="C569" s="47">
        <f>Eingabe!G570</f>
        <v>7.7</v>
      </c>
      <c r="D569" s="77">
        <v>569</v>
      </c>
      <c r="E569" s="47"/>
      <c r="F569" s="25">
        <f t="shared" si="75"/>
        <v>11.49</v>
      </c>
      <c r="G569" s="25">
        <f>VLOOKUP(F569,'Spezifische Werte'!$B$2:$C$4002,2,FALSE)</f>
        <v>0.88556097054938376</v>
      </c>
      <c r="H569" s="25">
        <f t="shared" si="78"/>
        <v>1771.1219410987676</v>
      </c>
      <c r="J569" s="25">
        <f t="shared" si="76"/>
        <v>11.55</v>
      </c>
      <c r="K569" s="25">
        <f>VLOOKUP(J569,'Spezifische Werte'!$B$2:$C$4002,2,FALSE)</f>
        <v>0.88923252614910175</v>
      </c>
      <c r="L569" s="25">
        <f t="shared" si="79"/>
        <v>1778.4650522982035</v>
      </c>
      <c r="R569" s="25">
        <v>567</v>
      </c>
      <c r="S569" s="25">
        <v>566</v>
      </c>
      <c r="T569" s="25">
        <f t="shared" si="83"/>
        <v>1.3959304200635783</v>
      </c>
      <c r="U569" s="25">
        <f t="shared" si="80"/>
        <v>1.4110644841136497</v>
      </c>
      <c r="W569" s="17">
        <f>Eingabe!H570</f>
        <v>332</v>
      </c>
      <c r="X569" s="17">
        <f t="shared" si="81"/>
        <v>3.32</v>
      </c>
      <c r="Y569" s="17">
        <f t="shared" si="82"/>
        <v>330</v>
      </c>
    </row>
    <row r="570" spans="1:25" x14ac:dyDescent="0.15">
      <c r="A570" s="82">
        <f t="shared" si="77"/>
        <v>1</v>
      </c>
      <c r="B570" s="46">
        <v>43489.625011574077</v>
      </c>
      <c r="C570" s="47">
        <f>Eingabe!G571</f>
        <v>8.1999999999999993</v>
      </c>
      <c r="D570" s="77">
        <v>570</v>
      </c>
      <c r="E570" s="47"/>
      <c r="F570" s="25">
        <f t="shared" si="75"/>
        <v>12.23</v>
      </c>
      <c r="G570" s="25">
        <f>VLOOKUP(F570,'Spezifische Werte'!$B$2:$C$4002,2,FALSE)</f>
        <v>0.92440865408383055</v>
      </c>
      <c r="H570" s="25">
        <f t="shared" si="78"/>
        <v>1848.8173081676612</v>
      </c>
      <c r="J570" s="25">
        <f t="shared" si="76"/>
        <v>12.3</v>
      </c>
      <c r="K570" s="25">
        <f>VLOOKUP(J570,'Spezifische Werte'!$B$2:$C$4002,2,FALSE)</f>
        <v>0.92753708531738432</v>
      </c>
      <c r="L570" s="25">
        <f t="shared" si="79"/>
        <v>1855.0741706347687</v>
      </c>
      <c r="R570" s="25">
        <v>568</v>
      </c>
      <c r="S570" s="25">
        <v>567</v>
      </c>
      <c r="T570" s="25">
        <f t="shared" si="83"/>
        <v>1.3959304200635783</v>
      </c>
      <c r="U570" s="25">
        <f t="shared" si="80"/>
        <v>1.4110644841136497</v>
      </c>
      <c r="W570" s="17">
        <f>Eingabe!H571</f>
        <v>341</v>
      </c>
      <c r="X570" s="17">
        <f t="shared" si="81"/>
        <v>3.41</v>
      </c>
      <c r="Y570" s="17">
        <f t="shared" si="82"/>
        <v>340</v>
      </c>
    </row>
    <row r="571" spans="1:25" x14ac:dyDescent="0.15">
      <c r="A571" s="82">
        <f t="shared" si="77"/>
        <v>1</v>
      </c>
      <c r="B571" s="46">
        <v>43489.666666665289</v>
      </c>
      <c r="C571" s="47">
        <f>Eingabe!G572</f>
        <v>7.1</v>
      </c>
      <c r="D571" s="77">
        <v>571</v>
      </c>
      <c r="E571" s="47"/>
      <c r="F571" s="25">
        <f t="shared" si="75"/>
        <v>10.59</v>
      </c>
      <c r="G571" s="25">
        <f>VLOOKUP(F571,'Spezifische Werte'!$B$2:$C$4002,2,FALSE)</f>
        <v>0.8120114567449348</v>
      </c>
      <c r="H571" s="25">
        <f t="shared" si="78"/>
        <v>1624.0229134898696</v>
      </c>
      <c r="J571" s="25">
        <f t="shared" si="76"/>
        <v>10.65</v>
      </c>
      <c r="K571" s="25">
        <f>VLOOKUP(J571,'Spezifische Werte'!$B$2:$C$4002,2,FALSE)</f>
        <v>0.81815187612980644</v>
      </c>
      <c r="L571" s="25">
        <f t="shared" si="79"/>
        <v>1636.3037522596128</v>
      </c>
      <c r="R571" s="25">
        <v>569</v>
      </c>
      <c r="S571" s="25">
        <v>568</v>
      </c>
      <c r="T571" s="25">
        <f t="shared" si="83"/>
        <v>1.3959304200635783</v>
      </c>
      <c r="U571" s="25">
        <f t="shared" si="80"/>
        <v>1.4110644841136497</v>
      </c>
      <c r="W571" s="17">
        <f>Eingabe!H572</f>
        <v>50</v>
      </c>
      <c r="X571" s="17">
        <f t="shared" si="81"/>
        <v>0.5</v>
      </c>
      <c r="Y571" s="17">
        <f t="shared" si="82"/>
        <v>50</v>
      </c>
    </row>
    <row r="572" spans="1:25" x14ac:dyDescent="0.15">
      <c r="A572" s="82">
        <f t="shared" si="77"/>
        <v>1</v>
      </c>
      <c r="B572" s="46">
        <v>43489.708333331953</v>
      </c>
      <c r="C572" s="47">
        <f>Eingabe!G573</f>
        <v>9.1</v>
      </c>
      <c r="D572" s="77">
        <v>572</v>
      </c>
      <c r="E572" s="47"/>
      <c r="F572" s="25">
        <f t="shared" si="75"/>
        <v>13.58</v>
      </c>
      <c r="G572" s="25">
        <f>VLOOKUP(F572,'Spezifische Werte'!$B$2:$C$4002,2,FALSE)</f>
        <v>0.97093216115702141</v>
      </c>
      <c r="H572" s="25">
        <f t="shared" si="78"/>
        <v>1941.8643223140427</v>
      </c>
      <c r="J572" s="25">
        <f t="shared" si="76"/>
        <v>13.65</v>
      </c>
      <c r="K572" s="25">
        <f>VLOOKUP(J572,'Spezifische Werte'!$B$2:$C$4002,2,FALSE)</f>
        <v>0.97259722313801888</v>
      </c>
      <c r="L572" s="25">
        <f t="shared" si="79"/>
        <v>1945.1944462760378</v>
      </c>
      <c r="R572" s="25">
        <v>570</v>
      </c>
      <c r="S572" s="25">
        <v>569</v>
      </c>
      <c r="T572" s="25">
        <f t="shared" si="83"/>
        <v>1.3959304200635783</v>
      </c>
      <c r="U572" s="25">
        <f t="shared" si="80"/>
        <v>1.4110644841136497</v>
      </c>
      <c r="W572" s="17">
        <f>Eingabe!H573</f>
        <v>7</v>
      </c>
      <c r="X572" s="17">
        <f t="shared" si="81"/>
        <v>7.0000000000000007E-2</v>
      </c>
      <c r="Y572" s="17">
        <f t="shared" si="82"/>
        <v>10</v>
      </c>
    </row>
    <row r="573" spans="1:25" x14ac:dyDescent="0.15">
      <c r="A573" s="82">
        <f t="shared" si="77"/>
        <v>1</v>
      </c>
      <c r="B573" s="46">
        <v>43489.750011574077</v>
      </c>
      <c r="C573" s="47">
        <f>Eingabe!G574</f>
        <v>7.4</v>
      </c>
      <c r="D573" s="77">
        <v>573</v>
      </c>
      <c r="E573" s="47"/>
      <c r="F573" s="25">
        <f t="shared" si="75"/>
        <v>11.04</v>
      </c>
      <c r="G573" s="25">
        <f>VLOOKUP(F573,'Spezifische Werte'!$B$2:$C$4002,2,FALSE)</f>
        <v>0.85357274428336571</v>
      </c>
      <c r="H573" s="25">
        <f t="shared" si="78"/>
        <v>1707.1454885667315</v>
      </c>
      <c r="J573" s="25">
        <f t="shared" si="76"/>
        <v>11.1</v>
      </c>
      <c r="K573" s="25">
        <f>VLOOKUP(J573,'Spezifische Werte'!$B$2:$C$4002,2,FALSE)</f>
        <v>0.85834555530496559</v>
      </c>
      <c r="L573" s="25">
        <f t="shared" si="79"/>
        <v>1716.6911106099312</v>
      </c>
      <c r="R573" s="25">
        <v>571</v>
      </c>
      <c r="S573" s="25">
        <v>570</v>
      </c>
      <c r="T573" s="25">
        <f t="shared" si="83"/>
        <v>1.3959304200635783</v>
      </c>
      <c r="U573" s="25">
        <f t="shared" si="80"/>
        <v>1.4110644841136497</v>
      </c>
      <c r="W573" s="17">
        <f>Eingabe!H574</f>
        <v>26</v>
      </c>
      <c r="X573" s="17">
        <f t="shared" si="81"/>
        <v>0.26</v>
      </c>
      <c r="Y573" s="17">
        <f t="shared" si="82"/>
        <v>30</v>
      </c>
    </row>
    <row r="574" spans="1:25" x14ac:dyDescent="0.15">
      <c r="A574" s="82">
        <f t="shared" si="77"/>
        <v>1</v>
      </c>
      <c r="B574" s="46">
        <v>43489.791666665282</v>
      </c>
      <c r="C574" s="47">
        <f>Eingabe!G575</f>
        <v>6.2</v>
      </c>
      <c r="D574" s="77">
        <v>574</v>
      </c>
      <c r="E574" s="47"/>
      <c r="F574" s="25">
        <f t="shared" si="75"/>
        <v>9.25</v>
      </c>
      <c r="G574" s="25">
        <f>VLOOKUP(F574,'Spezifische Werte'!$B$2:$C$4002,2,FALSE)</f>
        <v>0.62472364642828149</v>
      </c>
      <c r="H574" s="25">
        <f t="shared" si="78"/>
        <v>1249.4472928565631</v>
      </c>
      <c r="J574" s="25">
        <f t="shared" si="76"/>
        <v>9.3000000000000007</v>
      </c>
      <c r="K574" s="25">
        <f>VLOOKUP(J574,'Spezifische Werte'!$B$2:$C$4002,2,FALSE)</f>
        <v>0.63323553500353946</v>
      </c>
      <c r="L574" s="25">
        <f t="shared" si="79"/>
        <v>1266.4710700070789</v>
      </c>
      <c r="R574" s="25">
        <v>572</v>
      </c>
      <c r="S574" s="25">
        <v>571</v>
      </c>
      <c r="T574" s="25">
        <f t="shared" si="83"/>
        <v>1.3959304200635783</v>
      </c>
      <c r="U574" s="25">
        <f t="shared" si="80"/>
        <v>1.4110644841136497</v>
      </c>
      <c r="W574" s="17">
        <f>Eingabe!H575</f>
        <v>312</v>
      </c>
      <c r="X574" s="17">
        <f t="shared" si="81"/>
        <v>3.12</v>
      </c>
      <c r="Y574" s="17">
        <f t="shared" si="82"/>
        <v>310</v>
      </c>
    </row>
    <row r="575" spans="1:25" x14ac:dyDescent="0.15">
      <c r="A575" s="82">
        <f t="shared" si="77"/>
        <v>1</v>
      </c>
      <c r="B575" s="46">
        <v>43489.833333331946</v>
      </c>
      <c r="C575" s="47">
        <f>Eingabe!G576</f>
        <v>5.4</v>
      </c>
      <c r="D575" s="77">
        <v>575</v>
      </c>
      <c r="E575" s="47"/>
      <c r="F575" s="25">
        <f t="shared" si="75"/>
        <v>8.06</v>
      </c>
      <c r="G575" s="25">
        <f>VLOOKUP(F575,'Spezifische Werte'!$B$2:$C$4002,2,FALSE)</f>
        <v>0.42239374838249216</v>
      </c>
      <c r="H575" s="25">
        <f t="shared" si="78"/>
        <v>844.78749676498433</v>
      </c>
      <c r="J575" s="25">
        <f t="shared" si="76"/>
        <v>8.1</v>
      </c>
      <c r="K575" s="25">
        <f>VLOOKUP(J575,'Spezifische Werte'!$B$2:$C$4002,2,FALSE)</f>
        <v>0.428769385012092</v>
      </c>
      <c r="L575" s="25">
        <f t="shared" si="79"/>
        <v>857.53877002418403</v>
      </c>
      <c r="R575" s="25">
        <v>573</v>
      </c>
      <c r="S575" s="25">
        <v>572</v>
      </c>
      <c r="T575" s="25">
        <f t="shared" si="83"/>
        <v>1.3959304200635783</v>
      </c>
      <c r="U575" s="25">
        <f t="shared" si="80"/>
        <v>1.4110644841136497</v>
      </c>
      <c r="W575" s="17">
        <f>Eingabe!H576</f>
        <v>321</v>
      </c>
      <c r="X575" s="17">
        <f t="shared" si="81"/>
        <v>3.21</v>
      </c>
      <c r="Y575" s="17">
        <f t="shared" si="82"/>
        <v>320</v>
      </c>
    </row>
    <row r="576" spans="1:25" x14ac:dyDescent="0.15">
      <c r="A576" s="82">
        <f t="shared" si="77"/>
        <v>1</v>
      </c>
      <c r="B576" s="46">
        <v>43489.875011574077</v>
      </c>
      <c r="C576" s="47">
        <f>Eingabe!G577</f>
        <v>6</v>
      </c>
      <c r="D576" s="77">
        <v>576</v>
      </c>
      <c r="E576" s="47"/>
      <c r="F576" s="25">
        <f t="shared" si="75"/>
        <v>8.9499999999999993</v>
      </c>
      <c r="G576" s="25">
        <f>VLOOKUP(F576,'Spezifische Werte'!$B$2:$C$4002,2,FALSE)</f>
        <v>0.57274769367218936</v>
      </c>
      <c r="H576" s="25">
        <f t="shared" si="78"/>
        <v>1145.4953873443787</v>
      </c>
      <c r="J576" s="25">
        <f t="shared" si="76"/>
        <v>9</v>
      </c>
      <c r="K576" s="25">
        <f>VLOOKUP(J576,'Spezifische Werte'!$B$2:$C$4002,2,FALSE)</f>
        <v>0.58146600886357502</v>
      </c>
      <c r="L576" s="25">
        <f t="shared" si="79"/>
        <v>1162.93201772715</v>
      </c>
      <c r="R576" s="25">
        <v>574</v>
      </c>
      <c r="S576" s="25">
        <v>573</v>
      </c>
      <c r="T576" s="25">
        <f t="shared" si="83"/>
        <v>1.3959304200635783</v>
      </c>
      <c r="U576" s="25">
        <f t="shared" si="80"/>
        <v>1.4110644841136497</v>
      </c>
      <c r="W576" s="17">
        <f>Eingabe!H577</f>
        <v>11</v>
      </c>
      <c r="X576" s="17">
        <f t="shared" si="81"/>
        <v>0.11</v>
      </c>
      <c r="Y576" s="17">
        <f t="shared" si="82"/>
        <v>10</v>
      </c>
    </row>
    <row r="577" spans="1:25" x14ac:dyDescent="0.15">
      <c r="A577" s="82">
        <f t="shared" si="77"/>
        <v>1</v>
      </c>
      <c r="B577" s="46">
        <v>43489.916666665275</v>
      </c>
      <c r="C577" s="47">
        <f>Eingabe!G578</f>
        <v>5.6</v>
      </c>
      <c r="D577" s="77">
        <v>577</v>
      </c>
      <c r="E577" s="47"/>
      <c r="F577" s="25">
        <f t="shared" si="75"/>
        <v>8.35</v>
      </c>
      <c r="G577" s="25">
        <f>VLOOKUP(F577,'Spezifische Werte'!$B$2:$C$4002,2,FALSE)</f>
        <v>0.46963573954984494</v>
      </c>
      <c r="H577" s="25">
        <f t="shared" si="78"/>
        <v>939.27147909968994</v>
      </c>
      <c r="J577" s="25">
        <f t="shared" si="76"/>
        <v>8.4</v>
      </c>
      <c r="K577" s="25">
        <f>VLOOKUP(J577,'Spezifische Werte'!$B$2:$C$4002,2,FALSE)</f>
        <v>0.47799983664408341</v>
      </c>
      <c r="L577" s="25">
        <f t="shared" si="79"/>
        <v>955.99967328816683</v>
      </c>
      <c r="R577" s="25">
        <v>575</v>
      </c>
      <c r="S577" s="25">
        <v>574</v>
      </c>
      <c r="T577" s="25">
        <f t="shared" si="83"/>
        <v>1.3959304200635783</v>
      </c>
      <c r="U577" s="25">
        <f t="shared" si="80"/>
        <v>1.4110644841136497</v>
      </c>
      <c r="W577" s="17">
        <f>Eingabe!H578</f>
        <v>3</v>
      </c>
      <c r="X577" s="17">
        <f t="shared" si="81"/>
        <v>0.03</v>
      </c>
      <c r="Y577" s="17">
        <f t="shared" si="82"/>
        <v>0</v>
      </c>
    </row>
    <row r="578" spans="1:25" x14ac:dyDescent="0.15">
      <c r="A578" s="82">
        <f t="shared" si="77"/>
        <v>1</v>
      </c>
      <c r="B578" s="46">
        <v>43489.958333331939</v>
      </c>
      <c r="C578" s="47">
        <f>Eingabe!G579</f>
        <v>4.9000000000000004</v>
      </c>
      <c r="D578" s="77">
        <v>578</v>
      </c>
      <c r="E578" s="47"/>
      <c r="F578" s="25">
        <f t="shared" si="75"/>
        <v>7.31</v>
      </c>
      <c r="G578" s="25">
        <f>VLOOKUP(F578,'Spezifische Werte'!$B$2:$C$4002,2,FALSE)</f>
        <v>0.3124426167174133</v>
      </c>
      <c r="H578" s="25">
        <f t="shared" si="78"/>
        <v>624.88523343482666</v>
      </c>
      <c r="J578" s="25">
        <f t="shared" si="76"/>
        <v>7.35</v>
      </c>
      <c r="K578" s="25">
        <f>VLOOKUP(J578,'Spezifische Werte'!$B$2:$C$4002,2,FALSE)</f>
        <v>0.31783439487629789</v>
      </c>
      <c r="L578" s="25">
        <f t="shared" si="79"/>
        <v>635.66878975259579</v>
      </c>
      <c r="R578" s="25">
        <v>576</v>
      </c>
      <c r="S578" s="25">
        <v>575</v>
      </c>
      <c r="T578" s="25">
        <f t="shared" si="83"/>
        <v>1.3959304200635783</v>
      </c>
      <c r="U578" s="25">
        <f t="shared" si="80"/>
        <v>1.4110644841136497</v>
      </c>
      <c r="W578" s="17">
        <f>Eingabe!H579</f>
        <v>322</v>
      </c>
      <c r="X578" s="17">
        <f t="shared" si="81"/>
        <v>3.22</v>
      </c>
      <c r="Y578" s="17">
        <f t="shared" si="82"/>
        <v>320</v>
      </c>
    </row>
    <row r="579" spans="1:25" x14ac:dyDescent="0.15">
      <c r="A579" s="82">
        <f t="shared" si="77"/>
        <v>1</v>
      </c>
      <c r="B579" s="46">
        <v>43490.000011574077</v>
      </c>
      <c r="C579" s="47">
        <f>Eingabe!G580</f>
        <v>6</v>
      </c>
      <c r="D579" s="77">
        <v>579</v>
      </c>
      <c r="E579" s="47"/>
      <c r="F579" s="25">
        <f t="shared" ref="F579:F642" si="84">ROUND(C579*($O$4/$O$5)^$O$7,2)</f>
        <v>8.9499999999999993</v>
      </c>
      <c r="G579" s="25">
        <f>VLOOKUP(F579,'Spezifische Werte'!$B$2:$C$4002,2,FALSE)</f>
        <v>0.57274769367218936</v>
      </c>
      <c r="H579" s="25">
        <f t="shared" si="78"/>
        <v>1145.4953873443787</v>
      </c>
      <c r="J579" s="25">
        <f t="shared" ref="J579:J642" si="85">ROUND(C579*(LN($O$4/$O$8)/LN($O$5/$O$8)),2)</f>
        <v>9</v>
      </c>
      <c r="K579" s="25">
        <f>VLOOKUP(J579,'Spezifische Werte'!$B$2:$C$4002,2,FALSE)</f>
        <v>0.58146600886357502</v>
      </c>
      <c r="L579" s="25">
        <f t="shared" si="79"/>
        <v>1162.93201772715</v>
      </c>
      <c r="R579" s="25">
        <v>577</v>
      </c>
      <c r="S579" s="25">
        <v>576</v>
      </c>
      <c r="T579" s="25">
        <f t="shared" si="83"/>
        <v>1.3959304200635783</v>
      </c>
      <c r="U579" s="25">
        <f t="shared" si="80"/>
        <v>1.4110644841136497</v>
      </c>
      <c r="W579" s="17">
        <f>Eingabe!H580</f>
        <v>312</v>
      </c>
      <c r="X579" s="17">
        <f t="shared" si="81"/>
        <v>3.12</v>
      </c>
      <c r="Y579" s="17">
        <f t="shared" si="82"/>
        <v>310</v>
      </c>
    </row>
    <row r="580" spans="1:25" x14ac:dyDescent="0.15">
      <c r="A580" s="82">
        <f t="shared" ref="A580:A643" si="86">MONTH(B580)</f>
        <v>1</v>
      </c>
      <c r="B580" s="46">
        <v>43490.041666665267</v>
      </c>
      <c r="C580" s="47">
        <f>Eingabe!G581</f>
        <v>5.3</v>
      </c>
      <c r="D580" s="77">
        <v>580</v>
      </c>
      <c r="E580" s="47"/>
      <c r="F580" s="25">
        <f t="shared" si="84"/>
        <v>7.91</v>
      </c>
      <c r="G580" s="25">
        <f>VLOOKUP(F580,'Spezifische Werte'!$B$2:$C$4002,2,FALSE)</f>
        <v>0.39893199083383452</v>
      </c>
      <c r="H580" s="25">
        <f t="shared" ref="H580:H643" si="87">G580*$O$9*1000</f>
        <v>797.86398166766901</v>
      </c>
      <c r="J580" s="25">
        <f t="shared" si="85"/>
        <v>7.95</v>
      </c>
      <c r="K580" s="25">
        <f>VLOOKUP(J580,'Spezifische Werte'!$B$2:$C$4002,2,FALSE)</f>
        <v>0.40511792205919206</v>
      </c>
      <c r="L580" s="25">
        <f t="shared" ref="L580:L643" si="88">K580*$O$9*1000</f>
        <v>810.23584411838408</v>
      </c>
      <c r="R580" s="25">
        <v>578</v>
      </c>
      <c r="S580" s="25">
        <v>577</v>
      </c>
      <c r="T580" s="25">
        <f t="shared" si="83"/>
        <v>1.3959304200635783</v>
      </c>
      <c r="U580" s="25">
        <f t="shared" ref="U580:U643" si="89">LARGE($L$3:$L$8762,R580)/1000</f>
        <v>1.4110644841136497</v>
      </c>
      <c r="W580" s="17">
        <f>Eingabe!H581</f>
        <v>324</v>
      </c>
      <c r="X580" s="17">
        <f t="shared" ref="X580:X643" si="90">W580/100</f>
        <v>3.24</v>
      </c>
      <c r="Y580" s="17">
        <f t="shared" ref="Y580:Y643" si="91">ROUND(X580,1)*100</f>
        <v>320</v>
      </c>
    </row>
    <row r="581" spans="1:25" x14ac:dyDescent="0.15">
      <c r="A581" s="82">
        <f t="shared" si="86"/>
        <v>1</v>
      </c>
      <c r="B581" s="46">
        <v>43490.083333331931</v>
      </c>
      <c r="C581" s="47">
        <f>Eingabe!G582</f>
        <v>5.0999999999999996</v>
      </c>
      <c r="D581" s="77">
        <v>581</v>
      </c>
      <c r="E581" s="47"/>
      <c r="F581" s="25">
        <f t="shared" si="84"/>
        <v>7.61</v>
      </c>
      <c r="G581" s="25">
        <f>VLOOKUP(F581,'Spezifische Werte'!$B$2:$C$4002,2,FALSE)</f>
        <v>0.35419704845962618</v>
      </c>
      <c r="H581" s="25">
        <f t="shared" si="87"/>
        <v>708.39409691925232</v>
      </c>
      <c r="J581" s="25">
        <f t="shared" si="85"/>
        <v>7.65</v>
      </c>
      <c r="K581" s="25">
        <f>VLOOKUP(J581,'Spezifische Werte'!$B$2:$C$4002,2,FALSE)</f>
        <v>0.35999115933138248</v>
      </c>
      <c r="L581" s="25">
        <f t="shared" si="88"/>
        <v>719.98231866276501</v>
      </c>
      <c r="R581" s="25">
        <v>579</v>
      </c>
      <c r="S581" s="25">
        <v>578</v>
      </c>
      <c r="T581" s="25">
        <f t="shared" si="83"/>
        <v>1.3959304200635783</v>
      </c>
      <c r="U581" s="25">
        <f t="shared" si="89"/>
        <v>1.4110644841136497</v>
      </c>
      <c r="W581" s="17">
        <f>Eingabe!H582</f>
        <v>356</v>
      </c>
      <c r="X581" s="17">
        <f t="shared" si="90"/>
        <v>3.56</v>
      </c>
      <c r="Y581" s="17">
        <f t="shared" si="91"/>
        <v>360</v>
      </c>
    </row>
    <row r="582" spans="1:25" x14ac:dyDescent="0.15">
      <c r="A582" s="82">
        <f t="shared" si="86"/>
        <v>1</v>
      </c>
      <c r="B582" s="46">
        <v>43490.125011574077</v>
      </c>
      <c r="C582" s="47">
        <f>Eingabe!G583</f>
        <v>5.0999999999999996</v>
      </c>
      <c r="D582" s="77">
        <v>582</v>
      </c>
      <c r="E582" s="47"/>
      <c r="F582" s="25">
        <f t="shared" si="84"/>
        <v>7.61</v>
      </c>
      <c r="G582" s="25">
        <f>VLOOKUP(F582,'Spezifische Werte'!$B$2:$C$4002,2,FALSE)</f>
        <v>0.35419704845962618</v>
      </c>
      <c r="H582" s="25">
        <f t="shared" si="87"/>
        <v>708.39409691925232</v>
      </c>
      <c r="J582" s="25">
        <f t="shared" si="85"/>
        <v>7.65</v>
      </c>
      <c r="K582" s="25">
        <f>VLOOKUP(J582,'Spezifische Werte'!$B$2:$C$4002,2,FALSE)</f>
        <v>0.35999115933138248</v>
      </c>
      <c r="L582" s="25">
        <f t="shared" si="88"/>
        <v>719.98231866276501</v>
      </c>
      <c r="R582" s="25">
        <v>580</v>
      </c>
      <c r="S582" s="25">
        <v>579</v>
      </c>
      <c r="T582" s="25">
        <f t="shared" ref="T582:T645" si="92">LARGE($H$3:$H$8762,R582)/1000</f>
        <v>1.3959304200635783</v>
      </c>
      <c r="U582" s="25">
        <f t="shared" si="89"/>
        <v>1.4110644841136497</v>
      </c>
      <c r="W582" s="17">
        <f>Eingabe!H583</f>
        <v>323</v>
      </c>
      <c r="X582" s="17">
        <f t="shared" si="90"/>
        <v>3.23</v>
      </c>
      <c r="Y582" s="17">
        <f t="shared" si="91"/>
        <v>320</v>
      </c>
    </row>
    <row r="583" spans="1:25" x14ac:dyDescent="0.15">
      <c r="A583" s="82">
        <f t="shared" si="86"/>
        <v>1</v>
      </c>
      <c r="B583" s="46">
        <v>43490.16666666526</v>
      </c>
      <c r="C583" s="47">
        <f>Eingabe!G584</f>
        <v>5.4</v>
      </c>
      <c r="D583" s="77">
        <v>583</v>
      </c>
      <c r="E583" s="47"/>
      <c r="F583" s="25">
        <f t="shared" si="84"/>
        <v>8.06</v>
      </c>
      <c r="G583" s="25">
        <f>VLOOKUP(F583,'Spezifische Werte'!$B$2:$C$4002,2,FALSE)</f>
        <v>0.42239374838249216</v>
      </c>
      <c r="H583" s="25">
        <f t="shared" si="87"/>
        <v>844.78749676498433</v>
      </c>
      <c r="J583" s="25">
        <f t="shared" si="85"/>
        <v>8.1</v>
      </c>
      <c r="K583" s="25">
        <f>VLOOKUP(J583,'Spezifische Werte'!$B$2:$C$4002,2,FALSE)</f>
        <v>0.428769385012092</v>
      </c>
      <c r="L583" s="25">
        <f t="shared" si="88"/>
        <v>857.53877002418403</v>
      </c>
      <c r="R583" s="25">
        <v>581</v>
      </c>
      <c r="S583" s="25">
        <v>580</v>
      </c>
      <c r="T583" s="25">
        <f t="shared" si="92"/>
        <v>1.3959304200635783</v>
      </c>
      <c r="U583" s="25">
        <f t="shared" si="89"/>
        <v>1.4110644841136497</v>
      </c>
      <c r="W583" s="17">
        <f>Eingabe!H584</f>
        <v>305</v>
      </c>
      <c r="X583" s="17">
        <f t="shared" si="90"/>
        <v>3.05</v>
      </c>
      <c r="Y583" s="17">
        <f t="shared" si="91"/>
        <v>310</v>
      </c>
    </row>
    <row r="584" spans="1:25" x14ac:dyDescent="0.15">
      <c r="A584" s="82">
        <f t="shared" si="86"/>
        <v>1</v>
      </c>
      <c r="B584" s="46">
        <v>43490.208333331924</v>
      </c>
      <c r="C584" s="47">
        <f>Eingabe!G585</f>
        <v>5.0999999999999996</v>
      </c>
      <c r="D584" s="77">
        <v>584</v>
      </c>
      <c r="E584" s="47"/>
      <c r="F584" s="25">
        <f t="shared" si="84"/>
        <v>7.61</v>
      </c>
      <c r="G584" s="25">
        <f>VLOOKUP(F584,'Spezifische Werte'!$B$2:$C$4002,2,FALSE)</f>
        <v>0.35419704845962618</v>
      </c>
      <c r="H584" s="25">
        <f t="shared" si="87"/>
        <v>708.39409691925232</v>
      </c>
      <c r="J584" s="25">
        <f t="shared" si="85"/>
        <v>7.65</v>
      </c>
      <c r="K584" s="25">
        <f>VLOOKUP(J584,'Spezifische Werte'!$B$2:$C$4002,2,FALSE)</f>
        <v>0.35999115933138248</v>
      </c>
      <c r="L584" s="25">
        <f t="shared" si="88"/>
        <v>719.98231866276501</v>
      </c>
      <c r="R584" s="25">
        <v>582</v>
      </c>
      <c r="S584" s="25">
        <v>581</v>
      </c>
      <c r="T584" s="25">
        <f t="shared" si="92"/>
        <v>1.3959304200635783</v>
      </c>
      <c r="U584" s="25">
        <f t="shared" si="89"/>
        <v>1.4110644841136497</v>
      </c>
      <c r="W584" s="17">
        <f>Eingabe!H585</f>
        <v>288</v>
      </c>
      <c r="X584" s="17">
        <f t="shared" si="90"/>
        <v>2.88</v>
      </c>
      <c r="Y584" s="17">
        <f t="shared" si="91"/>
        <v>290</v>
      </c>
    </row>
    <row r="585" spans="1:25" x14ac:dyDescent="0.15">
      <c r="A585" s="82">
        <f t="shared" si="86"/>
        <v>1</v>
      </c>
      <c r="B585" s="46">
        <v>43490.250011574077</v>
      </c>
      <c r="C585" s="47">
        <f>Eingabe!G586</f>
        <v>4.7</v>
      </c>
      <c r="D585" s="77">
        <v>585</v>
      </c>
      <c r="E585" s="47"/>
      <c r="F585" s="25">
        <f t="shared" si="84"/>
        <v>7.01</v>
      </c>
      <c r="G585" s="25">
        <f>VLOOKUP(F585,'Spezifische Werte'!$B$2:$C$4002,2,FALSE)</f>
        <v>0.27377270492189271</v>
      </c>
      <c r="H585" s="25">
        <f t="shared" si="87"/>
        <v>547.54540984378536</v>
      </c>
      <c r="J585" s="25">
        <f t="shared" si="85"/>
        <v>7.05</v>
      </c>
      <c r="K585" s="25">
        <f>VLOOKUP(J585,'Spezifische Werte'!$B$2:$C$4002,2,FALSE)</f>
        <v>0.27874593647894402</v>
      </c>
      <c r="L585" s="25">
        <f t="shared" si="88"/>
        <v>557.49187295788806</v>
      </c>
      <c r="R585" s="25">
        <v>583</v>
      </c>
      <c r="S585" s="25">
        <v>582</v>
      </c>
      <c r="T585" s="25">
        <f t="shared" si="92"/>
        <v>1.3959304200635783</v>
      </c>
      <c r="U585" s="25">
        <f t="shared" si="89"/>
        <v>1.4110644841136497</v>
      </c>
      <c r="W585" s="17">
        <f>Eingabe!H586</f>
        <v>338</v>
      </c>
      <c r="X585" s="17">
        <f t="shared" si="90"/>
        <v>3.38</v>
      </c>
      <c r="Y585" s="17">
        <f t="shared" si="91"/>
        <v>340</v>
      </c>
    </row>
    <row r="586" spans="1:25" x14ac:dyDescent="0.15">
      <c r="A586" s="82">
        <f t="shared" si="86"/>
        <v>1</v>
      </c>
      <c r="B586" s="46">
        <v>43490.291666665253</v>
      </c>
      <c r="C586" s="47">
        <f>Eingabe!G587</f>
        <v>4.7</v>
      </c>
      <c r="D586" s="77">
        <v>586</v>
      </c>
      <c r="E586" s="47"/>
      <c r="F586" s="25">
        <f t="shared" si="84"/>
        <v>7.01</v>
      </c>
      <c r="G586" s="25">
        <f>VLOOKUP(F586,'Spezifische Werte'!$B$2:$C$4002,2,FALSE)</f>
        <v>0.27377270492189271</v>
      </c>
      <c r="H586" s="25">
        <f t="shared" si="87"/>
        <v>547.54540984378536</v>
      </c>
      <c r="J586" s="25">
        <f t="shared" si="85"/>
        <v>7.05</v>
      </c>
      <c r="K586" s="25">
        <f>VLOOKUP(J586,'Spezifische Werte'!$B$2:$C$4002,2,FALSE)</f>
        <v>0.27874593647894402</v>
      </c>
      <c r="L586" s="25">
        <f t="shared" si="88"/>
        <v>557.49187295788806</v>
      </c>
      <c r="R586" s="25">
        <v>584</v>
      </c>
      <c r="S586" s="25">
        <v>583</v>
      </c>
      <c r="T586" s="25">
        <f t="shared" si="92"/>
        <v>1.3959304200635783</v>
      </c>
      <c r="U586" s="25">
        <f t="shared" si="89"/>
        <v>1.4110644841136497</v>
      </c>
      <c r="W586" s="17">
        <f>Eingabe!H587</f>
        <v>59</v>
      </c>
      <c r="X586" s="17">
        <f t="shared" si="90"/>
        <v>0.59</v>
      </c>
      <c r="Y586" s="17">
        <f t="shared" si="91"/>
        <v>60</v>
      </c>
    </row>
    <row r="587" spans="1:25" x14ac:dyDescent="0.15">
      <c r="A587" s="82">
        <f t="shared" si="86"/>
        <v>1</v>
      </c>
      <c r="B587" s="46">
        <v>43490.333333331917</v>
      </c>
      <c r="C587" s="47">
        <f>Eingabe!G588</f>
        <v>4.3</v>
      </c>
      <c r="D587" s="77">
        <v>587</v>
      </c>
      <c r="E587" s="47"/>
      <c r="F587" s="25">
        <f t="shared" si="84"/>
        <v>6.41</v>
      </c>
      <c r="G587" s="25">
        <f>VLOOKUP(F587,'Spezifische Werte'!$B$2:$C$4002,2,FALSE)</f>
        <v>0.20539547091670399</v>
      </c>
      <c r="H587" s="25">
        <f t="shared" si="87"/>
        <v>410.790941833408</v>
      </c>
      <c r="J587" s="25">
        <f t="shared" si="85"/>
        <v>6.45</v>
      </c>
      <c r="K587" s="25">
        <f>VLOOKUP(J587,'Spezifische Werte'!$B$2:$C$4002,2,FALSE)</f>
        <v>0.20962714743593144</v>
      </c>
      <c r="L587" s="25">
        <f t="shared" si="88"/>
        <v>419.2542948718629</v>
      </c>
      <c r="R587" s="25">
        <v>585</v>
      </c>
      <c r="S587" s="25">
        <v>584</v>
      </c>
      <c r="T587" s="25">
        <f t="shared" si="92"/>
        <v>1.3959304200635783</v>
      </c>
      <c r="U587" s="25">
        <f t="shared" si="89"/>
        <v>1.4110644841136497</v>
      </c>
      <c r="W587" s="17">
        <f>Eingabe!H588</f>
        <v>300</v>
      </c>
      <c r="X587" s="17">
        <f t="shared" si="90"/>
        <v>3</v>
      </c>
      <c r="Y587" s="17">
        <f t="shared" si="91"/>
        <v>300</v>
      </c>
    </row>
    <row r="588" spans="1:25" x14ac:dyDescent="0.15">
      <c r="A588" s="82">
        <f t="shared" si="86"/>
        <v>1</v>
      </c>
      <c r="B588" s="46">
        <v>43490.375011574077</v>
      </c>
      <c r="C588" s="47">
        <f>Eingabe!G589</f>
        <v>3.8</v>
      </c>
      <c r="D588" s="77">
        <v>588</v>
      </c>
      <c r="E588" s="47"/>
      <c r="F588" s="25">
        <f t="shared" si="84"/>
        <v>5.67</v>
      </c>
      <c r="G588" s="25">
        <f>VLOOKUP(F588,'Spezifische Werte'!$B$2:$C$4002,2,FALSE)</f>
        <v>0.13840049448137109</v>
      </c>
      <c r="H588" s="25">
        <f t="shared" si="87"/>
        <v>276.80098896274217</v>
      </c>
      <c r="J588" s="25">
        <f t="shared" si="85"/>
        <v>5.7</v>
      </c>
      <c r="K588" s="25">
        <f>VLOOKUP(J588,'Spezifische Werte'!$B$2:$C$4002,2,FALSE)</f>
        <v>0.14069825500153915</v>
      </c>
      <c r="L588" s="25">
        <f t="shared" si="88"/>
        <v>281.39651000307828</v>
      </c>
      <c r="R588" s="25">
        <v>586</v>
      </c>
      <c r="S588" s="25">
        <v>585</v>
      </c>
      <c r="T588" s="25">
        <f t="shared" si="92"/>
        <v>1.3959304200635783</v>
      </c>
      <c r="U588" s="25">
        <f t="shared" si="89"/>
        <v>1.4110644841136497</v>
      </c>
      <c r="W588" s="17">
        <f>Eingabe!H589</f>
        <v>317</v>
      </c>
      <c r="X588" s="17">
        <f t="shared" si="90"/>
        <v>3.17</v>
      </c>
      <c r="Y588" s="17">
        <f t="shared" si="91"/>
        <v>320</v>
      </c>
    </row>
    <row r="589" spans="1:25" x14ac:dyDescent="0.15">
      <c r="A589" s="82">
        <f t="shared" si="86"/>
        <v>1</v>
      </c>
      <c r="B589" s="46">
        <v>43490.416666665245</v>
      </c>
      <c r="C589" s="47">
        <f>Eingabe!G590</f>
        <v>4.7</v>
      </c>
      <c r="D589" s="77">
        <v>589</v>
      </c>
      <c r="E589" s="47"/>
      <c r="F589" s="25">
        <f t="shared" si="84"/>
        <v>7.01</v>
      </c>
      <c r="G589" s="25">
        <f>VLOOKUP(F589,'Spezifische Werte'!$B$2:$C$4002,2,FALSE)</f>
        <v>0.27377270492189271</v>
      </c>
      <c r="H589" s="25">
        <f t="shared" si="87"/>
        <v>547.54540984378536</v>
      </c>
      <c r="J589" s="25">
        <f t="shared" si="85"/>
        <v>7.05</v>
      </c>
      <c r="K589" s="25">
        <f>VLOOKUP(J589,'Spezifische Werte'!$B$2:$C$4002,2,FALSE)</f>
        <v>0.27874593647894402</v>
      </c>
      <c r="L589" s="25">
        <f t="shared" si="88"/>
        <v>557.49187295788806</v>
      </c>
      <c r="R589" s="25">
        <v>587</v>
      </c>
      <c r="S589" s="25">
        <v>586</v>
      </c>
      <c r="T589" s="25">
        <f t="shared" si="92"/>
        <v>1.3959304200635783</v>
      </c>
      <c r="U589" s="25">
        <f t="shared" si="89"/>
        <v>1.4110644841136497</v>
      </c>
      <c r="W589" s="17">
        <f>Eingabe!H590</f>
        <v>295</v>
      </c>
      <c r="X589" s="17">
        <f t="shared" si="90"/>
        <v>2.95</v>
      </c>
      <c r="Y589" s="17">
        <f t="shared" si="91"/>
        <v>300</v>
      </c>
    </row>
    <row r="590" spans="1:25" x14ac:dyDescent="0.15">
      <c r="A590" s="82">
        <f t="shared" si="86"/>
        <v>1</v>
      </c>
      <c r="B590" s="46">
        <v>43490.45833333191</v>
      </c>
      <c r="C590" s="47">
        <f>Eingabe!G591</f>
        <v>4.4000000000000004</v>
      </c>
      <c r="D590" s="77">
        <v>590</v>
      </c>
      <c r="E590" s="47"/>
      <c r="F590" s="25">
        <f t="shared" si="84"/>
        <v>6.56</v>
      </c>
      <c r="G590" s="25">
        <f>VLOOKUP(F590,'Spezifische Werte'!$B$2:$C$4002,2,FALSE)</f>
        <v>0.2214941246302857</v>
      </c>
      <c r="H590" s="25">
        <f t="shared" si="87"/>
        <v>442.98824926057142</v>
      </c>
      <c r="J590" s="25">
        <f t="shared" si="85"/>
        <v>6.6</v>
      </c>
      <c r="K590" s="25">
        <f>VLOOKUP(J590,'Spezifische Werte'!$B$2:$C$4002,2,FALSE)</f>
        <v>0.22589088814664299</v>
      </c>
      <c r="L590" s="25">
        <f t="shared" si="88"/>
        <v>451.78177629328599</v>
      </c>
      <c r="R590" s="25">
        <v>588</v>
      </c>
      <c r="S590" s="25">
        <v>587</v>
      </c>
      <c r="T590" s="25">
        <f t="shared" si="92"/>
        <v>1.3959304200635783</v>
      </c>
      <c r="U590" s="25">
        <f t="shared" si="89"/>
        <v>1.4110644841136497</v>
      </c>
      <c r="W590" s="17">
        <f>Eingabe!H591</f>
        <v>310</v>
      </c>
      <c r="X590" s="17">
        <f t="shared" si="90"/>
        <v>3.1</v>
      </c>
      <c r="Y590" s="17">
        <f t="shared" si="91"/>
        <v>310</v>
      </c>
    </row>
    <row r="591" spans="1:25" x14ac:dyDescent="0.15">
      <c r="A591" s="82">
        <f t="shared" si="86"/>
        <v>1</v>
      </c>
      <c r="B591" s="46">
        <v>43490.500011574077</v>
      </c>
      <c r="C591" s="47">
        <f>Eingabe!G592</f>
        <v>3.9</v>
      </c>
      <c r="D591" s="77">
        <v>591</v>
      </c>
      <c r="E591" s="47"/>
      <c r="F591" s="25">
        <f t="shared" si="84"/>
        <v>5.82</v>
      </c>
      <c r="G591" s="25">
        <f>VLOOKUP(F591,'Spezifische Werte'!$B$2:$C$4002,2,FALSE)</f>
        <v>0.15015933791444183</v>
      </c>
      <c r="H591" s="25">
        <f t="shared" si="87"/>
        <v>300.31867582888367</v>
      </c>
      <c r="J591" s="25">
        <f t="shared" si="85"/>
        <v>5.85</v>
      </c>
      <c r="K591" s="25">
        <f>VLOOKUP(J591,'Spezifische Werte'!$B$2:$C$4002,2,FALSE)</f>
        <v>0.15260213064447356</v>
      </c>
      <c r="L591" s="25">
        <f t="shared" si="88"/>
        <v>305.20426128894712</v>
      </c>
      <c r="R591" s="25">
        <v>589</v>
      </c>
      <c r="S591" s="25">
        <v>588</v>
      </c>
      <c r="T591" s="25">
        <f t="shared" si="92"/>
        <v>1.3959304200635783</v>
      </c>
      <c r="U591" s="25">
        <f t="shared" si="89"/>
        <v>1.4110644841136497</v>
      </c>
      <c r="W591" s="17">
        <f>Eingabe!H592</f>
        <v>62</v>
      </c>
      <c r="X591" s="17">
        <f t="shared" si="90"/>
        <v>0.62</v>
      </c>
      <c r="Y591" s="17">
        <f t="shared" si="91"/>
        <v>60</v>
      </c>
    </row>
    <row r="592" spans="1:25" x14ac:dyDescent="0.15">
      <c r="A592" s="82">
        <f t="shared" si="86"/>
        <v>1</v>
      </c>
      <c r="B592" s="46">
        <v>43490.541666665238</v>
      </c>
      <c r="C592" s="47">
        <f>Eingabe!G593</f>
        <v>4</v>
      </c>
      <c r="D592" s="77">
        <v>592</v>
      </c>
      <c r="E592" s="47"/>
      <c r="F592" s="25">
        <f t="shared" si="84"/>
        <v>5.97</v>
      </c>
      <c r="G592" s="25">
        <f>VLOOKUP(F592,'Spezifische Werte'!$B$2:$C$4002,2,FALSE)</f>
        <v>0.1627434603343155</v>
      </c>
      <c r="H592" s="25">
        <f t="shared" si="87"/>
        <v>325.486920668631</v>
      </c>
      <c r="J592" s="25">
        <f t="shared" si="85"/>
        <v>6</v>
      </c>
      <c r="K592" s="25">
        <f>VLOOKUP(J592,'Spezifische Werte'!$B$2:$C$4002,2,FALSE)</f>
        <v>0.16538134424295356</v>
      </c>
      <c r="L592" s="25">
        <f t="shared" si="88"/>
        <v>330.76268848590712</v>
      </c>
      <c r="R592" s="25">
        <v>590</v>
      </c>
      <c r="S592" s="25">
        <v>589</v>
      </c>
      <c r="T592" s="25">
        <f t="shared" si="92"/>
        <v>1.3959304200635783</v>
      </c>
      <c r="U592" s="25">
        <f t="shared" si="89"/>
        <v>1.4110644841136497</v>
      </c>
      <c r="W592" s="17">
        <f>Eingabe!H593</f>
        <v>41</v>
      </c>
      <c r="X592" s="17">
        <f t="shared" si="90"/>
        <v>0.41</v>
      </c>
      <c r="Y592" s="17">
        <f t="shared" si="91"/>
        <v>40</v>
      </c>
    </row>
    <row r="593" spans="1:25" x14ac:dyDescent="0.15">
      <c r="A593" s="82">
        <f t="shared" si="86"/>
        <v>1</v>
      </c>
      <c r="B593" s="46">
        <v>43490.583333331902</v>
      </c>
      <c r="C593" s="47">
        <f>Eingabe!G594</f>
        <v>3.4</v>
      </c>
      <c r="D593" s="77">
        <v>593</v>
      </c>
      <c r="E593" s="47"/>
      <c r="F593" s="25">
        <f t="shared" si="84"/>
        <v>5.07</v>
      </c>
      <c r="G593" s="25">
        <f>VLOOKUP(F593,'Spezifische Werte'!$B$2:$C$4002,2,FALSE)</f>
        <v>9.6185977081711158E-2</v>
      </c>
      <c r="H593" s="25">
        <f t="shared" si="87"/>
        <v>192.37195416342232</v>
      </c>
      <c r="J593" s="25">
        <f t="shared" si="85"/>
        <v>5.0999999999999996</v>
      </c>
      <c r="K593" s="25">
        <f>VLOOKUP(J593,'Spezifische Werte'!$B$2:$C$4002,2,FALSE)</f>
        <v>9.8097213536623304E-2</v>
      </c>
      <c r="L593" s="25">
        <f t="shared" si="88"/>
        <v>196.1944270732466</v>
      </c>
      <c r="R593" s="25">
        <v>591</v>
      </c>
      <c r="S593" s="25">
        <v>590</v>
      </c>
      <c r="T593" s="25">
        <f t="shared" si="92"/>
        <v>1.3959304200635783</v>
      </c>
      <c r="U593" s="25">
        <f t="shared" si="89"/>
        <v>1.4110644841136497</v>
      </c>
      <c r="W593" s="17">
        <f>Eingabe!H594</f>
        <v>210</v>
      </c>
      <c r="X593" s="17">
        <f t="shared" si="90"/>
        <v>2.1</v>
      </c>
      <c r="Y593" s="17">
        <f t="shared" si="91"/>
        <v>210</v>
      </c>
    </row>
    <row r="594" spans="1:25" x14ac:dyDescent="0.15">
      <c r="A594" s="82">
        <f t="shared" si="86"/>
        <v>1</v>
      </c>
      <c r="B594" s="46">
        <v>43490.625011574077</v>
      </c>
      <c r="C594" s="47">
        <f>Eingabe!G595</f>
        <v>2.5</v>
      </c>
      <c r="D594" s="77">
        <v>594</v>
      </c>
      <c r="E594" s="47"/>
      <c r="F594" s="25">
        <f t="shared" si="84"/>
        <v>3.73</v>
      </c>
      <c r="G594" s="25">
        <f>VLOOKUP(F594,'Spezifische Werte'!$B$2:$C$4002,2,FALSE)</f>
        <v>2.895161356886641E-2</v>
      </c>
      <c r="H594" s="25">
        <f t="shared" si="87"/>
        <v>57.90322713773282</v>
      </c>
      <c r="J594" s="25">
        <f t="shared" si="85"/>
        <v>3.75</v>
      </c>
      <c r="K594" s="25">
        <f>VLOOKUP(J594,'Spezifische Werte'!$B$2:$C$4002,2,FALSE)</f>
        <v>2.9822636466446242E-2</v>
      </c>
      <c r="L594" s="25">
        <f t="shared" si="88"/>
        <v>59.645272932892482</v>
      </c>
      <c r="R594" s="25">
        <v>592</v>
      </c>
      <c r="S594" s="25">
        <v>591</v>
      </c>
      <c r="T594" s="25">
        <f t="shared" si="92"/>
        <v>1.3959304200635783</v>
      </c>
      <c r="U594" s="25">
        <f t="shared" si="89"/>
        <v>1.4110644841136497</v>
      </c>
      <c r="W594" s="17">
        <f>Eingabe!H595</f>
        <v>131</v>
      </c>
      <c r="X594" s="17">
        <f t="shared" si="90"/>
        <v>1.31</v>
      </c>
      <c r="Y594" s="17">
        <f t="shared" si="91"/>
        <v>130</v>
      </c>
    </row>
    <row r="595" spans="1:25" x14ac:dyDescent="0.15">
      <c r="A595" s="82">
        <f t="shared" si="86"/>
        <v>1</v>
      </c>
      <c r="B595" s="46">
        <v>43490.666666665231</v>
      </c>
      <c r="C595" s="47">
        <f>Eingabe!G596</f>
        <v>2.1</v>
      </c>
      <c r="D595" s="77">
        <v>595</v>
      </c>
      <c r="E595" s="47"/>
      <c r="F595" s="25">
        <f t="shared" si="84"/>
        <v>3.13</v>
      </c>
      <c r="G595" s="25">
        <f>VLOOKUP(F595,'Spezifische Werte'!$B$2:$C$4002,2,FALSE)</f>
        <v>1.0589326186624812E-2</v>
      </c>
      <c r="H595" s="25">
        <f t="shared" si="87"/>
        <v>21.178652373249626</v>
      </c>
      <c r="J595" s="25">
        <f t="shared" si="85"/>
        <v>3.15</v>
      </c>
      <c r="K595" s="25">
        <f>VLOOKUP(J595,'Spezifische Werte'!$B$2:$C$4002,2,FALSE)</f>
        <v>1.1019016897018549E-2</v>
      </c>
      <c r="L595" s="25">
        <f t="shared" si="88"/>
        <v>22.038033794037098</v>
      </c>
      <c r="R595" s="25">
        <v>593</v>
      </c>
      <c r="S595" s="25">
        <v>592</v>
      </c>
      <c r="T595" s="25">
        <f t="shared" si="92"/>
        <v>1.3959304200635783</v>
      </c>
      <c r="U595" s="25">
        <f t="shared" si="89"/>
        <v>1.4110644841136497</v>
      </c>
      <c r="W595" s="17">
        <f>Eingabe!H596</f>
        <v>91</v>
      </c>
      <c r="X595" s="17">
        <f t="shared" si="90"/>
        <v>0.91</v>
      </c>
      <c r="Y595" s="17">
        <f t="shared" si="91"/>
        <v>90</v>
      </c>
    </row>
    <row r="596" spans="1:25" x14ac:dyDescent="0.15">
      <c r="A596" s="82">
        <f t="shared" si="86"/>
        <v>1</v>
      </c>
      <c r="B596" s="46">
        <v>43490.708333331895</v>
      </c>
      <c r="C596" s="47">
        <f>Eingabe!G597</f>
        <v>2.1</v>
      </c>
      <c r="D596" s="77">
        <v>596</v>
      </c>
      <c r="E596" s="47"/>
      <c r="F596" s="25">
        <f t="shared" si="84"/>
        <v>3.13</v>
      </c>
      <c r="G596" s="25">
        <f>VLOOKUP(F596,'Spezifische Werte'!$B$2:$C$4002,2,FALSE)</f>
        <v>1.0589326186624812E-2</v>
      </c>
      <c r="H596" s="25">
        <f t="shared" si="87"/>
        <v>21.178652373249626</v>
      </c>
      <c r="J596" s="25">
        <f t="shared" si="85"/>
        <v>3.15</v>
      </c>
      <c r="K596" s="25">
        <f>VLOOKUP(J596,'Spezifische Werte'!$B$2:$C$4002,2,FALSE)</f>
        <v>1.1019016897018549E-2</v>
      </c>
      <c r="L596" s="25">
        <f t="shared" si="88"/>
        <v>22.038033794037098</v>
      </c>
      <c r="R596" s="25">
        <v>594</v>
      </c>
      <c r="S596" s="25">
        <v>593</v>
      </c>
      <c r="T596" s="25">
        <f t="shared" si="92"/>
        <v>1.3490390514344355</v>
      </c>
      <c r="U596" s="25">
        <f t="shared" si="89"/>
        <v>1.3649111392465414</v>
      </c>
      <c r="W596" s="17">
        <f>Eingabe!H597</f>
        <v>102</v>
      </c>
      <c r="X596" s="17">
        <f t="shared" si="90"/>
        <v>1.02</v>
      </c>
      <c r="Y596" s="17">
        <f t="shared" si="91"/>
        <v>100</v>
      </c>
    </row>
    <row r="597" spans="1:25" x14ac:dyDescent="0.15">
      <c r="A597" s="82">
        <f t="shared" si="86"/>
        <v>1</v>
      </c>
      <c r="B597" s="46">
        <v>43490.750011574077</v>
      </c>
      <c r="C597" s="47">
        <f>Eingabe!G598</f>
        <v>2.5</v>
      </c>
      <c r="D597" s="77">
        <v>597</v>
      </c>
      <c r="E597" s="47"/>
      <c r="F597" s="25">
        <f t="shared" si="84"/>
        <v>3.73</v>
      </c>
      <c r="G597" s="25">
        <f>VLOOKUP(F597,'Spezifische Werte'!$B$2:$C$4002,2,FALSE)</f>
        <v>2.895161356886641E-2</v>
      </c>
      <c r="H597" s="25">
        <f t="shared" si="87"/>
        <v>57.90322713773282</v>
      </c>
      <c r="J597" s="25">
        <f t="shared" si="85"/>
        <v>3.75</v>
      </c>
      <c r="K597" s="25">
        <f>VLOOKUP(J597,'Spezifische Werte'!$B$2:$C$4002,2,FALSE)</f>
        <v>2.9822636466446242E-2</v>
      </c>
      <c r="L597" s="25">
        <f t="shared" si="88"/>
        <v>59.645272932892482</v>
      </c>
      <c r="R597" s="25">
        <v>595</v>
      </c>
      <c r="S597" s="25">
        <v>594</v>
      </c>
      <c r="T597" s="25">
        <f t="shared" si="92"/>
        <v>1.3490390514344355</v>
      </c>
      <c r="U597" s="25">
        <f t="shared" si="89"/>
        <v>1.3649111392465414</v>
      </c>
      <c r="W597" s="17">
        <f>Eingabe!H598</f>
        <v>101</v>
      </c>
      <c r="X597" s="17">
        <f t="shared" si="90"/>
        <v>1.01</v>
      </c>
      <c r="Y597" s="17">
        <f t="shared" si="91"/>
        <v>100</v>
      </c>
    </row>
    <row r="598" spans="1:25" x14ac:dyDescent="0.15">
      <c r="A598" s="82">
        <f t="shared" si="86"/>
        <v>1</v>
      </c>
      <c r="B598" s="46">
        <v>43490.791666665224</v>
      </c>
      <c r="C598" s="47">
        <f>Eingabe!G599</f>
        <v>1.8</v>
      </c>
      <c r="D598" s="77">
        <v>598</v>
      </c>
      <c r="E598" s="47"/>
      <c r="F598" s="25">
        <f t="shared" si="84"/>
        <v>2.69</v>
      </c>
      <c r="G598" s="25">
        <f>VLOOKUP(F598,'Spezifische Werte'!$B$2:$C$4002,2,FALSE)</f>
        <v>3.715149232963236E-3</v>
      </c>
      <c r="H598" s="25">
        <f t="shared" si="87"/>
        <v>7.4302984659264721</v>
      </c>
      <c r="J598" s="25">
        <f t="shared" si="85"/>
        <v>2.7</v>
      </c>
      <c r="K598" s="25">
        <f>VLOOKUP(J598,'Spezifische Werte'!$B$2:$C$4002,2,FALSE)</f>
        <v>3.8225571704766847E-3</v>
      </c>
      <c r="L598" s="25">
        <f t="shared" si="88"/>
        <v>7.6451143409533691</v>
      </c>
      <c r="R598" s="25">
        <v>596</v>
      </c>
      <c r="S598" s="25">
        <v>595</v>
      </c>
      <c r="T598" s="25">
        <f t="shared" si="92"/>
        <v>1.3490390514344355</v>
      </c>
      <c r="U598" s="25">
        <f t="shared" si="89"/>
        <v>1.3649111392465414</v>
      </c>
      <c r="W598" s="17">
        <f>Eingabe!H599</f>
        <v>82</v>
      </c>
      <c r="X598" s="17">
        <f t="shared" si="90"/>
        <v>0.82</v>
      </c>
      <c r="Y598" s="17">
        <f t="shared" si="91"/>
        <v>80</v>
      </c>
    </row>
    <row r="599" spans="1:25" x14ac:dyDescent="0.15">
      <c r="A599" s="82">
        <f t="shared" si="86"/>
        <v>1</v>
      </c>
      <c r="B599" s="46">
        <v>43490.833333331888</v>
      </c>
      <c r="C599" s="47">
        <f>Eingabe!G600</f>
        <v>1.7</v>
      </c>
      <c r="D599" s="77">
        <v>599</v>
      </c>
      <c r="E599" s="47"/>
      <c r="F599" s="25">
        <f t="shared" si="84"/>
        <v>2.54</v>
      </c>
      <c r="G599" s="25">
        <f>VLOOKUP(F599,'Spezifische Werte'!$B$2:$C$4002,2,FALSE)</f>
        <v>2.3517714395877558E-3</v>
      </c>
      <c r="H599" s="25">
        <f t="shared" si="87"/>
        <v>4.7035428791755116</v>
      </c>
      <c r="J599" s="25">
        <f t="shared" si="85"/>
        <v>2.5499999999999998</v>
      </c>
      <c r="K599" s="25">
        <f>VLOOKUP(J599,'Spezifische Werte'!$B$2:$C$4002,2,FALSE)</f>
        <v>2.4279301551432594E-3</v>
      </c>
      <c r="L599" s="25">
        <f t="shared" si="88"/>
        <v>4.855860310286519</v>
      </c>
      <c r="R599" s="25">
        <v>597</v>
      </c>
      <c r="S599" s="25">
        <v>596</v>
      </c>
      <c r="T599" s="25">
        <f t="shared" si="92"/>
        <v>1.3490390514344355</v>
      </c>
      <c r="U599" s="25">
        <f t="shared" si="89"/>
        <v>1.3649111392465414</v>
      </c>
      <c r="W599" s="17">
        <f>Eingabe!H600</f>
        <v>91</v>
      </c>
      <c r="X599" s="17">
        <f t="shared" si="90"/>
        <v>0.91</v>
      </c>
      <c r="Y599" s="17">
        <f t="shared" si="91"/>
        <v>90</v>
      </c>
    </row>
    <row r="600" spans="1:25" x14ac:dyDescent="0.15">
      <c r="A600" s="82">
        <f t="shared" si="86"/>
        <v>1</v>
      </c>
      <c r="B600" s="46">
        <v>43490.875011574077</v>
      </c>
      <c r="C600" s="47">
        <f>Eingabe!G601</f>
        <v>2</v>
      </c>
      <c r="D600" s="77">
        <v>600</v>
      </c>
      <c r="E600" s="47"/>
      <c r="F600" s="25">
        <f t="shared" si="84"/>
        <v>2.98</v>
      </c>
      <c r="G600" s="25">
        <f>VLOOKUP(F600,'Spezifische Werte'!$B$2:$C$4002,2,FALSE)</f>
        <v>7.6819067373919353E-3</v>
      </c>
      <c r="H600" s="25">
        <f t="shared" si="87"/>
        <v>15.363813474783871</v>
      </c>
      <c r="J600" s="25">
        <f t="shared" si="85"/>
        <v>3</v>
      </c>
      <c r="K600" s="25">
        <f>VLOOKUP(J600,'Spezifische Werte'!$B$2:$C$4002,2,FALSE)</f>
        <v>8.0363231384606472E-3</v>
      </c>
      <c r="L600" s="25">
        <f t="shared" si="88"/>
        <v>16.072646276921294</v>
      </c>
      <c r="R600" s="25">
        <v>598</v>
      </c>
      <c r="S600" s="25">
        <v>597</v>
      </c>
      <c r="T600" s="25">
        <f t="shared" si="92"/>
        <v>1.3490390514344355</v>
      </c>
      <c r="U600" s="25">
        <f t="shared" si="89"/>
        <v>1.3649111392465414</v>
      </c>
      <c r="W600" s="17">
        <f>Eingabe!H601</f>
        <v>100</v>
      </c>
      <c r="X600" s="17">
        <f t="shared" si="90"/>
        <v>1</v>
      </c>
      <c r="Y600" s="17">
        <f t="shared" si="91"/>
        <v>100</v>
      </c>
    </row>
    <row r="601" spans="1:25" x14ac:dyDescent="0.15">
      <c r="A601" s="82">
        <f t="shared" si="86"/>
        <v>1</v>
      </c>
      <c r="B601" s="46">
        <v>43490.916666665216</v>
      </c>
      <c r="C601" s="47">
        <f>Eingabe!G602</f>
        <v>2</v>
      </c>
      <c r="D601" s="77">
        <v>601</v>
      </c>
      <c r="E601" s="47"/>
      <c r="F601" s="25">
        <f t="shared" si="84"/>
        <v>2.98</v>
      </c>
      <c r="G601" s="25">
        <f>VLOOKUP(F601,'Spezifische Werte'!$B$2:$C$4002,2,FALSE)</f>
        <v>7.6819067373919353E-3</v>
      </c>
      <c r="H601" s="25">
        <f t="shared" si="87"/>
        <v>15.363813474783871</v>
      </c>
      <c r="J601" s="25">
        <f t="shared" si="85"/>
        <v>3</v>
      </c>
      <c r="K601" s="25">
        <f>VLOOKUP(J601,'Spezifische Werte'!$B$2:$C$4002,2,FALSE)</f>
        <v>8.0363231384606472E-3</v>
      </c>
      <c r="L601" s="25">
        <f t="shared" si="88"/>
        <v>16.072646276921294</v>
      </c>
      <c r="R601" s="25">
        <v>599</v>
      </c>
      <c r="S601" s="25">
        <v>598</v>
      </c>
      <c r="T601" s="25">
        <f t="shared" si="92"/>
        <v>1.3490390514344355</v>
      </c>
      <c r="U601" s="25">
        <f t="shared" si="89"/>
        <v>1.3649111392465414</v>
      </c>
      <c r="W601" s="17">
        <f>Eingabe!H602</f>
        <v>110</v>
      </c>
      <c r="X601" s="17">
        <f t="shared" si="90"/>
        <v>1.1000000000000001</v>
      </c>
      <c r="Y601" s="17">
        <f t="shared" si="91"/>
        <v>110.00000000000001</v>
      </c>
    </row>
    <row r="602" spans="1:25" x14ac:dyDescent="0.15">
      <c r="A602" s="82">
        <f t="shared" si="86"/>
        <v>1</v>
      </c>
      <c r="B602" s="46">
        <v>43490.958333331881</v>
      </c>
      <c r="C602" s="47">
        <f>Eingabe!G603</f>
        <v>1.9</v>
      </c>
      <c r="D602" s="77">
        <v>602</v>
      </c>
      <c r="E602" s="47"/>
      <c r="F602" s="25">
        <f t="shared" si="84"/>
        <v>2.83</v>
      </c>
      <c r="G602" s="25">
        <f>VLOOKUP(F602,'Spezifische Werte'!$B$2:$C$4002,2,FALSE)</f>
        <v>5.3996541966473566E-3</v>
      </c>
      <c r="H602" s="25">
        <f t="shared" si="87"/>
        <v>10.799308393294714</v>
      </c>
      <c r="J602" s="25">
        <f t="shared" si="85"/>
        <v>2.85</v>
      </c>
      <c r="K602" s="25">
        <f>VLOOKUP(J602,'Spezifische Werte'!$B$2:$C$4002,2,FALSE)</f>
        <v>5.6714421172963415E-3</v>
      </c>
      <c r="L602" s="25">
        <f t="shared" si="88"/>
        <v>11.342884234592683</v>
      </c>
      <c r="R602" s="25">
        <v>600</v>
      </c>
      <c r="S602" s="25">
        <v>599</v>
      </c>
      <c r="T602" s="25">
        <f t="shared" si="92"/>
        <v>1.3490390514344355</v>
      </c>
      <c r="U602" s="25">
        <f t="shared" si="89"/>
        <v>1.3649111392465414</v>
      </c>
      <c r="W602" s="17">
        <f>Eingabe!H603</f>
        <v>121</v>
      </c>
      <c r="X602" s="17">
        <f t="shared" si="90"/>
        <v>1.21</v>
      </c>
      <c r="Y602" s="17">
        <f t="shared" si="91"/>
        <v>120</v>
      </c>
    </row>
    <row r="603" spans="1:25" x14ac:dyDescent="0.15">
      <c r="A603" s="82">
        <f t="shared" si="86"/>
        <v>1</v>
      </c>
      <c r="B603" s="46">
        <v>43491.000011574077</v>
      </c>
      <c r="C603" s="47">
        <f>Eingabe!G604</f>
        <v>2.1</v>
      </c>
      <c r="D603" s="77">
        <v>603</v>
      </c>
      <c r="E603" s="47"/>
      <c r="F603" s="25">
        <f t="shared" si="84"/>
        <v>3.13</v>
      </c>
      <c r="G603" s="25">
        <f>VLOOKUP(F603,'Spezifische Werte'!$B$2:$C$4002,2,FALSE)</f>
        <v>1.0589326186624812E-2</v>
      </c>
      <c r="H603" s="25">
        <f t="shared" si="87"/>
        <v>21.178652373249626</v>
      </c>
      <c r="J603" s="25">
        <f t="shared" si="85"/>
        <v>3.15</v>
      </c>
      <c r="K603" s="25">
        <f>VLOOKUP(J603,'Spezifische Werte'!$B$2:$C$4002,2,FALSE)</f>
        <v>1.1019016897018549E-2</v>
      </c>
      <c r="L603" s="25">
        <f t="shared" si="88"/>
        <v>22.038033794037098</v>
      </c>
      <c r="R603" s="25">
        <v>601</v>
      </c>
      <c r="S603" s="25">
        <v>600</v>
      </c>
      <c r="T603" s="25">
        <f t="shared" si="92"/>
        <v>1.3490390514344355</v>
      </c>
      <c r="U603" s="25">
        <f t="shared" si="89"/>
        <v>1.3649111392465414</v>
      </c>
      <c r="W603" s="17">
        <f>Eingabe!H604</f>
        <v>129</v>
      </c>
      <c r="X603" s="17">
        <f t="shared" si="90"/>
        <v>1.29</v>
      </c>
      <c r="Y603" s="17">
        <f t="shared" si="91"/>
        <v>130</v>
      </c>
    </row>
    <row r="604" spans="1:25" x14ac:dyDescent="0.15">
      <c r="A604" s="82">
        <f t="shared" si="86"/>
        <v>1</v>
      </c>
      <c r="B604" s="46">
        <v>43491.041666665209</v>
      </c>
      <c r="C604" s="47">
        <f>Eingabe!G605</f>
        <v>1.9</v>
      </c>
      <c r="D604" s="77">
        <v>604</v>
      </c>
      <c r="E604" s="47"/>
      <c r="F604" s="25">
        <f t="shared" si="84"/>
        <v>2.83</v>
      </c>
      <c r="G604" s="25">
        <f>VLOOKUP(F604,'Spezifische Werte'!$B$2:$C$4002,2,FALSE)</f>
        <v>5.3996541966473566E-3</v>
      </c>
      <c r="H604" s="25">
        <f t="shared" si="87"/>
        <v>10.799308393294714</v>
      </c>
      <c r="J604" s="25">
        <f t="shared" si="85"/>
        <v>2.85</v>
      </c>
      <c r="K604" s="25">
        <f>VLOOKUP(J604,'Spezifische Werte'!$B$2:$C$4002,2,FALSE)</f>
        <v>5.6714421172963415E-3</v>
      </c>
      <c r="L604" s="25">
        <f t="shared" si="88"/>
        <v>11.342884234592683</v>
      </c>
      <c r="R604" s="25">
        <v>602</v>
      </c>
      <c r="S604" s="25">
        <v>601</v>
      </c>
      <c r="T604" s="25">
        <f t="shared" si="92"/>
        <v>1.3490390514344355</v>
      </c>
      <c r="U604" s="25">
        <f t="shared" si="89"/>
        <v>1.3649111392465414</v>
      </c>
      <c r="W604" s="17">
        <f>Eingabe!H605</f>
        <v>109</v>
      </c>
      <c r="X604" s="17">
        <f t="shared" si="90"/>
        <v>1.0900000000000001</v>
      </c>
      <c r="Y604" s="17">
        <f t="shared" si="91"/>
        <v>110.00000000000001</v>
      </c>
    </row>
    <row r="605" spans="1:25" x14ac:dyDescent="0.15">
      <c r="A605" s="82">
        <f t="shared" si="86"/>
        <v>1</v>
      </c>
      <c r="B605" s="46">
        <v>43491.083333331873</v>
      </c>
      <c r="C605" s="47">
        <f>Eingabe!G606</f>
        <v>1.9</v>
      </c>
      <c r="D605" s="77">
        <v>605</v>
      </c>
      <c r="E605" s="47"/>
      <c r="F605" s="25">
        <f t="shared" si="84"/>
        <v>2.83</v>
      </c>
      <c r="G605" s="25">
        <f>VLOOKUP(F605,'Spezifische Werte'!$B$2:$C$4002,2,FALSE)</f>
        <v>5.3996541966473566E-3</v>
      </c>
      <c r="H605" s="25">
        <f t="shared" si="87"/>
        <v>10.799308393294714</v>
      </c>
      <c r="J605" s="25">
        <f t="shared" si="85"/>
        <v>2.85</v>
      </c>
      <c r="K605" s="25">
        <f>VLOOKUP(J605,'Spezifische Werte'!$B$2:$C$4002,2,FALSE)</f>
        <v>5.6714421172963415E-3</v>
      </c>
      <c r="L605" s="25">
        <f t="shared" si="88"/>
        <v>11.342884234592683</v>
      </c>
      <c r="R605" s="25">
        <v>603</v>
      </c>
      <c r="S605" s="25">
        <v>602</v>
      </c>
      <c r="T605" s="25">
        <f t="shared" si="92"/>
        <v>1.3490390514344355</v>
      </c>
      <c r="U605" s="25">
        <f t="shared" si="89"/>
        <v>1.3649111392465414</v>
      </c>
      <c r="W605" s="17">
        <f>Eingabe!H606</f>
        <v>100</v>
      </c>
      <c r="X605" s="17">
        <f t="shared" si="90"/>
        <v>1</v>
      </c>
      <c r="Y605" s="17">
        <f t="shared" si="91"/>
        <v>100</v>
      </c>
    </row>
    <row r="606" spans="1:25" x14ac:dyDescent="0.15">
      <c r="A606" s="82">
        <f t="shared" si="86"/>
        <v>1</v>
      </c>
      <c r="B606" s="46">
        <v>43491.125011574077</v>
      </c>
      <c r="C606" s="47">
        <f>Eingabe!G607</f>
        <v>3.2</v>
      </c>
      <c r="D606" s="77">
        <v>606</v>
      </c>
      <c r="E606" s="47"/>
      <c r="F606" s="25">
        <f t="shared" si="84"/>
        <v>4.7699999999999996</v>
      </c>
      <c r="G606" s="25">
        <f>VLOOKUP(F606,'Spezifische Werte'!$B$2:$C$4002,2,FALSE)</f>
        <v>7.8679349945367349E-2</v>
      </c>
      <c r="H606" s="25">
        <f t="shared" si="87"/>
        <v>157.3586998907347</v>
      </c>
      <c r="J606" s="25">
        <f t="shared" si="85"/>
        <v>4.8</v>
      </c>
      <c r="K606" s="25">
        <f>VLOOKUP(J606,'Spezifische Werte'!$B$2:$C$4002,2,FALSE)</f>
        <v>8.0310065544742015E-2</v>
      </c>
      <c r="L606" s="25">
        <f t="shared" si="88"/>
        <v>160.62013108948403</v>
      </c>
      <c r="R606" s="25">
        <v>604</v>
      </c>
      <c r="S606" s="25">
        <v>603</v>
      </c>
      <c r="T606" s="25">
        <f t="shared" si="92"/>
        <v>1.3490390514344355</v>
      </c>
      <c r="U606" s="25">
        <f t="shared" si="89"/>
        <v>1.3649111392465414</v>
      </c>
      <c r="W606" s="17">
        <f>Eingabe!H607</f>
        <v>100</v>
      </c>
      <c r="X606" s="17">
        <f t="shared" si="90"/>
        <v>1</v>
      </c>
      <c r="Y606" s="17">
        <f t="shared" si="91"/>
        <v>100</v>
      </c>
    </row>
    <row r="607" spans="1:25" x14ac:dyDescent="0.15">
      <c r="A607" s="82">
        <f t="shared" si="86"/>
        <v>1</v>
      </c>
      <c r="B607" s="46">
        <v>43491.166666665202</v>
      </c>
      <c r="C607" s="47">
        <f>Eingabe!G608</f>
        <v>4.3</v>
      </c>
      <c r="D607" s="77">
        <v>607</v>
      </c>
      <c r="E607" s="47"/>
      <c r="F607" s="25">
        <f t="shared" si="84"/>
        <v>6.41</v>
      </c>
      <c r="G607" s="25">
        <f>VLOOKUP(F607,'Spezifische Werte'!$B$2:$C$4002,2,FALSE)</f>
        <v>0.20539547091670399</v>
      </c>
      <c r="H607" s="25">
        <f t="shared" si="87"/>
        <v>410.790941833408</v>
      </c>
      <c r="J607" s="25">
        <f t="shared" si="85"/>
        <v>6.45</v>
      </c>
      <c r="K607" s="25">
        <f>VLOOKUP(J607,'Spezifische Werte'!$B$2:$C$4002,2,FALSE)</f>
        <v>0.20962714743593144</v>
      </c>
      <c r="L607" s="25">
        <f t="shared" si="88"/>
        <v>419.2542948718629</v>
      </c>
      <c r="R607" s="25">
        <v>605</v>
      </c>
      <c r="S607" s="25">
        <v>604</v>
      </c>
      <c r="T607" s="25">
        <f t="shared" si="92"/>
        <v>1.3490390514344355</v>
      </c>
      <c r="U607" s="25">
        <f t="shared" si="89"/>
        <v>1.3649111392465414</v>
      </c>
      <c r="W607" s="17">
        <f>Eingabe!H608</f>
        <v>110</v>
      </c>
      <c r="X607" s="17">
        <f t="shared" si="90"/>
        <v>1.1000000000000001</v>
      </c>
      <c r="Y607" s="17">
        <f t="shared" si="91"/>
        <v>110.00000000000001</v>
      </c>
    </row>
    <row r="608" spans="1:25" x14ac:dyDescent="0.15">
      <c r="A608" s="82">
        <f t="shared" si="86"/>
        <v>1</v>
      </c>
      <c r="B608" s="46">
        <v>43491.208333331866</v>
      </c>
      <c r="C608" s="47">
        <f>Eingabe!G609</f>
        <v>5.7</v>
      </c>
      <c r="D608" s="77">
        <v>608</v>
      </c>
      <c r="E608" s="47"/>
      <c r="F608" s="25">
        <f t="shared" si="84"/>
        <v>8.5</v>
      </c>
      <c r="G608" s="25">
        <f>VLOOKUP(F608,'Spezifische Werte'!$B$2:$C$4002,2,FALSE)</f>
        <v>0.49489541709216678</v>
      </c>
      <c r="H608" s="25">
        <f t="shared" si="87"/>
        <v>989.79083418433356</v>
      </c>
      <c r="J608" s="25">
        <f t="shared" si="85"/>
        <v>8.5500000000000007</v>
      </c>
      <c r="K608" s="25">
        <f>VLOOKUP(J608,'Spezifische Werte'!$B$2:$C$4002,2,FALSE)</f>
        <v>0.50342054722621021</v>
      </c>
      <c r="L608" s="25">
        <f t="shared" si="88"/>
        <v>1006.8410944524204</v>
      </c>
      <c r="R608" s="25">
        <v>606</v>
      </c>
      <c r="S608" s="25">
        <v>605</v>
      </c>
      <c r="T608" s="25">
        <f t="shared" si="92"/>
        <v>1.3490390514344355</v>
      </c>
      <c r="U608" s="25">
        <f t="shared" si="89"/>
        <v>1.3649111392465414</v>
      </c>
      <c r="W608" s="17">
        <f>Eingabe!H609</f>
        <v>120</v>
      </c>
      <c r="X608" s="17">
        <f t="shared" si="90"/>
        <v>1.2</v>
      </c>
      <c r="Y608" s="17">
        <f t="shared" si="91"/>
        <v>120</v>
      </c>
    </row>
    <row r="609" spans="1:25" x14ac:dyDescent="0.15">
      <c r="A609" s="82">
        <f t="shared" si="86"/>
        <v>1</v>
      </c>
      <c r="B609" s="46">
        <v>43491.250011574077</v>
      </c>
      <c r="C609" s="47">
        <f>Eingabe!G610</f>
        <v>5.4</v>
      </c>
      <c r="D609" s="77">
        <v>609</v>
      </c>
      <c r="E609" s="47"/>
      <c r="F609" s="25">
        <f t="shared" si="84"/>
        <v>8.06</v>
      </c>
      <c r="G609" s="25">
        <f>VLOOKUP(F609,'Spezifische Werte'!$B$2:$C$4002,2,FALSE)</f>
        <v>0.42239374838249216</v>
      </c>
      <c r="H609" s="25">
        <f t="shared" si="87"/>
        <v>844.78749676498433</v>
      </c>
      <c r="J609" s="25">
        <f t="shared" si="85"/>
        <v>8.1</v>
      </c>
      <c r="K609" s="25">
        <f>VLOOKUP(J609,'Spezifische Werte'!$B$2:$C$4002,2,FALSE)</f>
        <v>0.428769385012092</v>
      </c>
      <c r="L609" s="25">
        <f t="shared" si="88"/>
        <v>857.53877002418403</v>
      </c>
      <c r="R609" s="25">
        <v>607</v>
      </c>
      <c r="S609" s="25">
        <v>606</v>
      </c>
      <c r="T609" s="25">
        <f t="shared" si="92"/>
        <v>1.3490390514344355</v>
      </c>
      <c r="U609" s="25">
        <f t="shared" si="89"/>
        <v>1.3649111392465414</v>
      </c>
      <c r="W609" s="17">
        <f>Eingabe!H610</f>
        <v>110</v>
      </c>
      <c r="X609" s="17">
        <f t="shared" si="90"/>
        <v>1.1000000000000001</v>
      </c>
      <c r="Y609" s="17">
        <f t="shared" si="91"/>
        <v>110.00000000000001</v>
      </c>
    </row>
    <row r="610" spans="1:25" x14ac:dyDescent="0.15">
      <c r="A610" s="82">
        <f t="shared" si="86"/>
        <v>1</v>
      </c>
      <c r="B610" s="46">
        <v>43491.291666665194</v>
      </c>
      <c r="C610" s="47">
        <f>Eingabe!G611</f>
        <v>6.6</v>
      </c>
      <c r="D610" s="77">
        <v>610</v>
      </c>
      <c r="E610" s="47"/>
      <c r="F610" s="25">
        <f t="shared" si="84"/>
        <v>9.85</v>
      </c>
      <c r="G610" s="25">
        <f>VLOOKUP(F610,'Spezifische Werte'!$B$2:$C$4002,2,FALSE)</f>
        <v>0.72027431855487523</v>
      </c>
      <c r="H610" s="25">
        <f t="shared" si="87"/>
        <v>1440.5486371097504</v>
      </c>
      <c r="J610" s="25">
        <f t="shared" si="85"/>
        <v>9.9</v>
      </c>
      <c r="K610" s="25">
        <f>VLOOKUP(J610,'Spezifische Werte'!$B$2:$C$4002,2,FALSE)</f>
        <v>0.72744279855046079</v>
      </c>
      <c r="L610" s="25">
        <f t="shared" si="88"/>
        <v>1454.8855971009216</v>
      </c>
      <c r="R610" s="25">
        <v>608</v>
      </c>
      <c r="S610" s="25">
        <v>607</v>
      </c>
      <c r="T610" s="25">
        <f t="shared" si="92"/>
        <v>1.3490390514344355</v>
      </c>
      <c r="U610" s="25">
        <f t="shared" si="89"/>
        <v>1.3649111392465414</v>
      </c>
      <c r="W610" s="17">
        <f>Eingabe!H611</f>
        <v>110</v>
      </c>
      <c r="X610" s="17">
        <f t="shared" si="90"/>
        <v>1.1000000000000001</v>
      </c>
      <c r="Y610" s="17">
        <f t="shared" si="91"/>
        <v>110.00000000000001</v>
      </c>
    </row>
    <row r="611" spans="1:25" x14ac:dyDescent="0.15">
      <c r="A611" s="82">
        <f t="shared" si="86"/>
        <v>1</v>
      </c>
      <c r="B611" s="46">
        <v>43491.333333331859</v>
      </c>
      <c r="C611" s="47">
        <f>Eingabe!G612</f>
        <v>6.7</v>
      </c>
      <c r="D611" s="77">
        <v>611</v>
      </c>
      <c r="E611" s="47"/>
      <c r="F611" s="25">
        <f t="shared" si="84"/>
        <v>10</v>
      </c>
      <c r="G611" s="25">
        <f>VLOOKUP(F611,'Spezifische Werte'!$B$2:$C$4002,2,FALSE)</f>
        <v>0.74135823084117802</v>
      </c>
      <c r="H611" s="25">
        <f t="shared" si="87"/>
        <v>1482.7164616823561</v>
      </c>
      <c r="J611" s="25">
        <f t="shared" si="85"/>
        <v>10.050000000000001</v>
      </c>
      <c r="K611" s="25">
        <f>VLOOKUP(J611,'Spezifische Werte'!$B$2:$C$4002,2,FALSE)</f>
        <v>0.74809941702480209</v>
      </c>
      <c r="L611" s="25">
        <f t="shared" si="88"/>
        <v>1496.1988340496041</v>
      </c>
      <c r="R611" s="25">
        <v>609</v>
      </c>
      <c r="S611" s="25">
        <v>608</v>
      </c>
      <c r="T611" s="25">
        <f t="shared" si="92"/>
        <v>1.3490390514344355</v>
      </c>
      <c r="U611" s="25">
        <f t="shared" si="89"/>
        <v>1.3649111392465414</v>
      </c>
      <c r="W611" s="17">
        <f>Eingabe!H612</f>
        <v>120</v>
      </c>
      <c r="X611" s="17">
        <f t="shared" si="90"/>
        <v>1.2</v>
      </c>
      <c r="Y611" s="17">
        <f t="shared" si="91"/>
        <v>120</v>
      </c>
    </row>
    <row r="612" spans="1:25" x14ac:dyDescent="0.15">
      <c r="A612" s="82">
        <f t="shared" si="86"/>
        <v>1</v>
      </c>
      <c r="B612" s="46">
        <v>43491.375011574077</v>
      </c>
      <c r="C612" s="47">
        <f>Eingabe!G613</f>
        <v>6.8</v>
      </c>
      <c r="D612" s="77">
        <v>612</v>
      </c>
      <c r="E612" s="47"/>
      <c r="F612" s="25">
        <f t="shared" si="84"/>
        <v>10.14</v>
      </c>
      <c r="G612" s="25">
        <f>VLOOKUP(F612,'Spezifische Werte'!$B$2:$C$4002,2,FALSE)</f>
        <v>0.75987049688249497</v>
      </c>
      <c r="H612" s="25">
        <f t="shared" si="87"/>
        <v>1519.74099376499</v>
      </c>
      <c r="J612" s="25">
        <f t="shared" si="85"/>
        <v>10.199999999999999</v>
      </c>
      <c r="K612" s="25">
        <f>VLOOKUP(J612,'Spezifische Werte'!$B$2:$C$4002,2,FALSE)</f>
        <v>0.76746217735576705</v>
      </c>
      <c r="L612" s="25">
        <f t="shared" si="88"/>
        <v>1534.9243547115341</v>
      </c>
      <c r="R612" s="25">
        <v>610</v>
      </c>
      <c r="S612" s="25">
        <v>609</v>
      </c>
      <c r="T612" s="25">
        <f t="shared" si="92"/>
        <v>1.3490390514344355</v>
      </c>
      <c r="U612" s="25">
        <f t="shared" si="89"/>
        <v>1.3649111392465414</v>
      </c>
      <c r="W612" s="17">
        <f>Eingabe!H613</f>
        <v>112</v>
      </c>
      <c r="X612" s="17">
        <f t="shared" si="90"/>
        <v>1.1200000000000001</v>
      </c>
      <c r="Y612" s="17">
        <f t="shared" si="91"/>
        <v>110.00000000000001</v>
      </c>
    </row>
    <row r="613" spans="1:25" x14ac:dyDescent="0.15">
      <c r="A613" s="82">
        <f t="shared" si="86"/>
        <v>1</v>
      </c>
      <c r="B613" s="46">
        <v>43491.416666665187</v>
      </c>
      <c r="C613" s="47">
        <f>Eingabe!G614</f>
        <v>7.7</v>
      </c>
      <c r="D613" s="77">
        <v>613</v>
      </c>
      <c r="E613" s="47"/>
      <c r="F613" s="25">
        <f t="shared" si="84"/>
        <v>11.49</v>
      </c>
      <c r="G613" s="25">
        <f>VLOOKUP(F613,'Spezifische Werte'!$B$2:$C$4002,2,FALSE)</f>
        <v>0.88556097054938376</v>
      </c>
      <c r="H613" s="25">
        <f t="shared" si="87"/>
        <v>1771.1219410987676</v>
      </c>
      <c r="J613" s="25">
        <f t="shared" si="85"/>
        <v>11.55</v>
      </c>
      <c r="K613" s="25">
        <f>VLOOKUP(J613,'Spezifische Werte'!$B$2:$C$4002,2,FALSE)</f>
        <v>0.88923252614910175</v>
      </c>
      <c r="L613" s="25">
        <f t="shared" si="88"/>
        <v>1778.4650522982035</v>
      </c>
      <c r="R613" s="25">
        <v>611</v>
      </c>
      <c r="S613" s="25">
        <v>610</v>
      </c>
      <c r="T613" s="25">
        <f t="shared" si="92"/>
        <v>1.3490390514344355</v>
      </c>
      <c r="U613" s="25">
        <f t="shared" si="89"/>
        <v>1.3649111392465414</v>
      </c>
      <c r="W613" s="17">
        <f>Eingabe!H614</f>
        <v>121</v>
      </c>
      <c r="X613" s="17">
        <f t="shared" si="90"/>
        <v>1.21</v>
      </c>
      <c r="Y613" s="17">
        <f t="shared" si="91"/>
        <v>120</v>
      </c>
    </row>
    <row r="614" spans="1:25" x14ac:dyDescent="0.15">
      <c r="A614" s="82">
        <f t="shared" si="86"/>
        <v>1</v>
      </c>
      <c r="B614" s="46">
        <v>43491.458333331851</v>
      </c>
      <c r="C614" s="47">
        <f>Eingabe!G615</f>
        <v>8.6999999999999993</v>
      </c>
      <c r="D614" s="77">
        <v>614</v>
      </c>
      <c r="E614" s="47"/>
      <c r="F614" s="25">
        <f t="shared" si="84"/>
        <v>12.98</v>
      </c>
      <c r="G614" s="25">
        <f>VLOOKUP(F614,'Spezifische Werte'!$B$2:$C$4002,2,FALSE)</f>
        <v>0.9539023988017965</v>
      </c>
      <c r="H614" s="25">
        <f t="shared" si="87"/>
        <v>1907.804797603593</v>
      </c>
      <c r="J614" s="25">
        <f t="shared" si="85"/>
        <v>13.05</v>
      </c>
      <c r="K614" s="25">
        <f>VLOOKUP(J614,'Spezifische Werte'!$B$2:$C$4002,2,FALSE)</f>
        <v>0.95614864648484632</v>
      </c>
      <c r="L614" s="25">
        <f t="shared" si="88"/>
        <v>1912.2972929696925</v>
      </c>
      <c r="R614" s="25">
        <v>612</v>
      </c>
      <c r="S614" s="25">
        <v>611</v>
      </c>
      <c r="T614" s="25">
        <f t="shared" si="92"/>
        <v>1.3490390514344355</v>
      </c>
      <c r="U614" s="25">
        <f t="shared" si="89"/>
        <v>1.3649111392465414</v>
      </c>
      <c r="W614" s="17">
        <f>Eingabe!H615</f>
        <v>122</v>
      </c>
      <c r="X614" s="17">
        <f t="shared" si="90"/>
        <v>1.22</v>
      </c>
      <c r="Y614" s="17">
        <f t="shared" si="91"/>
        <v>120</v>
      </c>
    </row>
    <row r="615" spans="1:25" x14ac:dyDescent="0.15">
      <c r="A615" s="82">
        <f t="shared" si="86"/>
        <v>1</v>
      </c>
      <c r="B615" s="46">
        <v>43491.500011574077</v>
      </c>
      <c r="C615" s="47">
        <f>Eingabe!G616</f>
        <v>7.7</v>
      </c>
      <c r="D615" s="77">
        <v>615</v>
      </c>
      <c r="E615" s="47"/>
      <c r="F615" s="25">
        <f t="shared" si="84"/>
        <v>11.49</v>
      </c>
      <c r="G615" s="25">
        <f>VLOOKUP(F615,'Spezifische Werte'!$B$2:$C$4002,2,FALSE)</f>
        <v>0.88556097054938376</v>
      </c>
      <c r="H615" s="25">
        <f t="shared" si="87"/>
        <v>1771.1219410987676</v>
      </c>
      <c r="J615" s="25">
        <f t="shared" si="85"/>
        <v>11.55</v>
      </c>
      <c r="K615" s="25">
        <f>VLOOKUP(J615,'Spezifische Werte'!$B$2:$C$4002,2,FALSE)</f>
        <v>0.88923252614910175</v>
      </c>
      <c r="L615" s="25">
        <f t="shared" si="88"/>
        <v>1778.4650522982035</v>
      </c>
      <c r="R615" s="25">
        <v>613</v>
      </c>
      <c r="S615" s="25">
        <v>612</v>
      </c>
      <c r="T615" s="25">
        <f t="shared" si="92"/>
        <v>1.3490390514344355</v>
      </c>
      <c r="U615" s="25">
        <f t="shared" si="89"/>
        <v>1.3649111392465414</v>
      </c>
      <c r="W615" s="17">
        <f>Eingabe!H616</f>
        <v>121</v>
      </c>
      <c r="X615" s="17">
        <f t="shared" si="90"/>
        <v>1.21</v>
      </c>
      <c r="Y615" s="17">
        <f t="shared" si="91"/>
        <v>120</v>
      </c>
    </row>
    <row r="616" spans="1:25" x14ac:dyDescent="0.15">
      <c r="A616" s="82">
        <f t="shared" si="86"/>
        <v>1</v>
      </c>
      <c r="B616" s="46">
        <v>43491.54166666518</v>
      </c>
      <c r="C616" s="47">
        <f>Eingabe!G617</f>
        <v>7.2</v>
      </c>
      <c r="D616" s="77">
        <v>616</v>
      </c>
      <c r="E616" s="47"/>
      <c r="F616" s="25">
        <f t="shared" si="84"/>
        <v>10.74</v>
      </c>
      <c r="G616" s="25">
        <f>VLOOKUP(F616,'Spezifische Werte'!$B$2:$C$4002,2,FALSE)</f>
        <v>0.82701392432538656</v>
      </c>
      <c r="H616" s="25">
        <f t="shared" si="87"/>
        <v>1654.0278486507732</v>
      </c>
      <c r="J616" s="25">
        <f t="shared" si="85"/>
        <v>10.8</v>
      </c>
      <c r="K616" s="25">
        <f>VLOOKUP(J616,'Spezifische Werte'!$B$2:$C$4002,2,FALSE)</f>
        <v>0.83269098357721782</v>
      </c>
      <c r="L616" s="25">
        <f t="shared" si="88"/>
        <v>1665.3819671544356</v>
      </c>
      <c r="R616" s="25">
        <v>614</v>
      </c>
      <c r="S616" s="25">
        <v>613</v>
      </c>
      <c r="T616" s="25">
        <f t="shared" si="92"/>
        <v>1.3490390514344355</v>
      </c>
      <c r="U616" s="25">
        <f t="shared" si="89"/>
        <v>1.3649111392465414</v>
      </c>
      <c r="W616" s="17">
        <f>Eingabe!H617</f>
        <v>141</v>
      </c>
      <c r="X616" s="17">
        <f t="shared" si="90"/>
        <v>1.41</v>
      </c>
      <c r="Y616" s="17">
        <f t="shared" si="91"/>
        <v>140</v>
      </c>
    </row>
    <row r="617" spans="1:25" x14ac:dyDescent="0.15">
      <c r="A617" s="82">
        <f t="shared" si="86"/>
        <v>1</v>
      </c>
      <c r="B617" s="46">
        <v>43491.583333331844</v>
      </c>
      <c r="C617" s="47">
        <f>Eingabe!G618</f>
        <v>5.4</v>
      </c>
      <c r="D617" s="77">
        <v>617</v>
      </c>
      <c r="E617" s="47"/>
      <c r="F617" s="25">
        <f t="shared" si="84"/>
        <v>8.06</v>
      </c>
      <c r="G617" s="25">
        <f>VLOOKUP(F617,'Spezifische Werte'!$B$2:$C$4002,2,FALSE)</f>
        <v>0.42239374838249216</v>
      </c>
      <c r="H617" s="25">
        <f t="shared" si="87"/>
        <v>844.78749676498433</v>
      </c>
      <c r="J617" s="25">
        <f t="shared" si="85"/>
        <v>8.1</v>
      </c>
      <c r="K617" s="25">
        <f>VLOOKUP(J617,'Spezifische Werte'!$B$2:$C$4002,2,FALSE)</f>
        <v>0.428769385012092</v>
      </c>
      <c r="L617" s="25">
        <f t="shared" si="88"/>
        <v>857.53877002418403</v>
      </c>
      <c r="R617" s="25">
        <v>615</v>
      </c>
      <c r="S617" s="25">
        <v>614</v>
      </c>
      <c r="T617" s="25">
        <f t="shared" si="92"/>
        <v>1.3490390514344355</v>
      </c>
      <c r="U617" s="25">
        <f t="shared" si="89"/>
        <v>1.3649111392465414</v>
      </c>
      <c r="W617" s="17">
        <f>Eingabe!H618</f>
        <v>121</v>
      </c>
      <c r="X617" s="17">
        <f t="shared" si="90"/>
        <v>1.21</v>
      </c>
      <c r="Y617" s="17">
        <f t="shared" si="91"/>
        <v>120</v>
      </c>
    </row>
    <row r="618" spans="1:25" x14ac:dyDescent="0.15">
      <c r="A618" s="82">
        <f t="shared" si="86"/>
        <v>1</v>
      </c>
      <c r="B618" s="46">
        <v>43491.625011574077</v>
      </c>
      <c r="C618" s="47">
        <f>Eingabe!G619</f>
        <v>5</v>
      </c>
      <c r="D618" s="77">
        <v>618</v>
      </c>
      <c r="E618" s="47"/>
      <c r="F618" s="25">
        <f t="shared" si="84"/>
        <v>7.46</v>
      </c>
      <c r="G618" s="25">
        <f>VLOOKUP(F618,'Spezifische Werte'!$B$2:$C$4002,2,FALSE)</f>
        <v>0.33294203068553224</v>
      </c>
      <c r="H618" s="25">
        <f t="shared" si="87"/>
        <v>665.88406137106449</v>
      </c>
      <c r="J618" s="25">
        <f t="shared" si="85"/>
        <v>7.5</v>
      </c>
      <c r="K618" s="25">
        <f>VLOOKUP(J618,'Spezifische Werte'!$B$2:$C$4002,2,FALSE)</f>
        <v>0.33853673002168488</v>
      </c>
      <c r="L618" s="25">
        <f t="shared" si="88"/>
        <v>677.07346004336978</v>
      </c>
      <c r="R618" s="25">
        <v>616</v>
      </c>
      <c r="S618" s="25">
        <v>615</v>
      </c>
      <c r="T618" s="25">
        <f t="shared" si="92"/>
        <v>1.3490390514344355</v>
      </c>
      <c r="U618" s="25">
        <f t="shared" si="89"/>
        <v>1.3649111392465414</v>
      </c>
      <c r="W618" s="17">
        <f>Eingabe!H619</f>
        <v>101</v>
      </c>
      <c r="X618" s="17">
        <f t="shared" si="90"/>
        <v>1.01</v>
      </c>
      <c r="Y618" s="17">
        <f t="shared" si="91"/>
        <v>100</v>
      </c>
    </row>
    <row r="619" spans="1:25" x14ac:dyDescent="0.15">
      <c r="A619" s="82">
        <f t="shared" si="86"/>
        <v>1</v>
      </c>
      <c r="B619" s="46">
        <v>43491.666666665173</v>
      </c>
      <c r="C619" s="47">
        <f>Eingabe!G620</f>
        <v>5.3</v>
      </c>
      <c r="D619" s="77">
        <v>619</v>
      </c>
      <c r="E619" s="47"/>
      <c r="F619" s="25">
        <f t="shared" si="84"/>
        <v>7.91</v>
      </c>
      <c r="G619" s="25">
        <f>VLOOKUP(F619,'Spezifische Werte'!$B$2:$C$4002,2,FALSE)</f>
        <v>0.39893199083383452</v>
      </c>
      <c r="H619" s="25">
        <f t="shared" si="87"/>
        <v>797.86398166766901</v>
      </c>
      <c r="J619" s="25">
        <f t="shared" si="85"/>
        <v>7.95</v>
      </c>
      <c r="K619" s="25">
        <f>VLOOKUP(J619,'Spezifische Werte'!$B$2:$C$4002,2,FALSE)</f>
        <v>0.40511792205919206</v>
      </c>
      <c r="L619" s="25">
        <f t="shared" si="88"/>
        <v>810.23584411838408</v>
      </c>
      <c r="R619" s="25">
        <v>617</v>
      </c>
      <c r="S619" s="25">
        <v>616</v>
      </c>
      <c r="T619" s="25">
        <f t="shared" si="92"/>
        <v>1.3490390514344355</v>
      </c>
      <c r="U619" s="25">
        <f t="shared" si="89"/>
        <v>1.3649111392465414</v>
      </c>
      <c r="W619" s="17">
        <f>Eingabe!H620</f>
        <v>111</v>
      </c>
      <c r="X619" s="17">
        <f t="shared" si="90"/>
        <v>1.1100000000000001</v>
      </c>
      <c r="Y619" s="17">
        <f t="shared" si="91"/>
        <v>110.00000000000001</v>
      </c>
    </row>
    <row r="620" spans="1:25" x14ac:dyDescent="0.15">
      <c r="A620" s="82">
        <f t="shared" si="86"/>
        <v>1</v>
      </c>
      <c r="B620" s="46">
        <v>43491.708333331837</v>
      </c>
      <c r="C620" s="47">
        <f>Eingabe!G621</f>
        <v>6.3</v>
      </c>
      <c r="D620" s="77">
        <v>620</v>
      </c>
      <c r="E620" s="47"/>
      <c r="F620" s="25">
        <f t="shared" si="84"/>
        <v>9.4</v>
      </c>
      <c r="G620" s="25">
        <f>VLOOKUP(F620,'Spezifische Werte'!$B$2:$C$4002,2,FALSE)</f>
        <v>0.65003553309220252</v>
      </c>
      <c r="H620" s="25">
        <f t="shared" si="87"/>
        <v>1300.071066184405</v>
      </c>
      <c r="J620" s="25">
        <f t="shared" si="85"/>
        <v>9.4499999999999993</v>
      </c>
      <c r="K620" s="25">
        <f>VLOOKUP(J620,'Spezifische Werte'!$B$2:$C$4002,2,FALSE)</f>
        <v>0.65830260757456582</v>
      </c>
      <c r="L620" s="25">
        <f t="shared" si="88"/>
        <v>1316.6052151491317</v>
      </c>
      <c r="R620" s="25">
        <v>618</v>
      </c>
      <c r="S620" s="25">
        <v>617</v>
      </c>
      <c r="T620" s="25">
        <f t="shared" si="92"/>
        <v>1.3490390514344355</v>
      </c>
      <c r="U620" s="25">
        <f t="shared" si="89"/>
        <v>1.3649111392465414</v>
      </c>
      <c r="W620" s="17">
        <f>Eingabe!H621</f>
        <v>112</v>
      </c>
      <c r="X620" s="17">
        <f t="shared" si="90"/>
        <v>1.1200000000000001</v>
      </c>
      <c r="Y620" s="17">
        <f t="shared" si="91"/>
        <v>110.00000000000001</v>
      </c>
    </row>
    <row r="621" spans="1:25" x14ac:dyDescent="0.15">
      <c r="A621" s="82">
        <f t="shared" si="86"/>
        <v>1</v>
      </c>
      <c r="B621" s="46">
        <v>43491.750011574077</v>
      </c>
      <c r="C621" s="47">
        <f>Eingabe!G622</f>
        <v>7.2</v>
      </c>
      <c r="D621" s="77">
        <v>621</v>
      </c>
      <c r="E621" s="47"/>
      <c r="F621" s="25">
        <f t="shared" si="84"/>
        <v>10.74</v>
      </c>
      <c r="G621" s="25">
        <f>VLOOKUP(F621,'Spezifische Werte'!$B$2:$C$4002,2,FALSE)</f>
        <v>0.82701392432538656</v>
      </c>
      <c r="H621" s="25">
        <f t="shared" si="87"/>
        <v>1654.0278486507732</v>
      </c>
      <c r="J621" s="25">
        <f t="shared" si="85"/>
        <v>10.8</v>
      </c>
      <c r="K621" s="25">
        <f>VLOOKUP(J621,'Spezifische Werte'!$B$2:$C$4002,2,FALSE)</f>
        <v>0.83269098357721782</v>
      </c>
      <c r="L621" s="25">
        <f t="shared" si="88"/>
        <v>1665.3819671544356</v>
      </c>
      <c r="R621" s="25">
        <v>619</v>
      </c>
      <c r="S621" s="25">
        <v>618</v>
      </c>
      <c r="T621" s="25">
        <f t="shared" si="92"/>
        <v>1.3490390514344355</v>
      </c>
      <c r="U621" s="25">
        <f t="shared" si="89"/>
        <v>1.3649111392465414</v>
      </c>
      <c r="W621" s="17">
        <f>Eingabe!H622</f>
        <v>112</v>
      </c>
      <c r="X621" s="17">
        <f t="shared" si="90"/>
        <v>1.1200000000000001</v>
      </c>
      <c r="Y621" s="17">
        <f t="shared" si="91"/>
        <v>110.00000000000001</v>
      </c>
    </row>
    <row r="622" spans="1:25" x14ac:dyDescent="0.15">
      <c r="A622" s="82">
        <f t="shared" si="86"/>
        <v>1</v>
      </c>
      <c r="B622" s="46">
        <v>43491.791666665165</v>
      </c>
      <c r="C622" s="47">
        <f>Eingabe!G623</f>
        <v>6</v>
      </c>
      <c r="D622" s="77">
        <v>622</v>
      </c>
      <c r="E622" s="47"/>
      <c r="F622" s="25">
        <f t="shared" si="84"/>
        <v>8.9499999999999993</v>
      </c>
      <c r="G622" s="25">
        <f>VLOOKUP(F622,'Spezifische Werte'!$B$2:$C$4002,2,FALSE)</f>
        <v>0.57274769367218936</v>
      </c>
      <c r="H622" s="25">
        <f t="shared" si="87"/>
        <v>1145.4953873443787</v>
      </c>
      <c r="J622" s="25">
        <f t="shared" si="85"/>
        <v>9</v>
      </c>
      <c r="K622" s="25">
        <f>VLOOKUP(J622,'Spezifische Werte'!$B$2:$C$4002,2,FALSE)</f>
        <v>0.58146600886357502</v>
      </c>
      <c r="L622" s="25">
        <f t="shared" si="88"/>
        <v>1162.93201772715</v>
      </c>
      <c r="R622" s="25">
        <v>620</v>
      </c>
      <c r="S622" s="25">
        <v>619</v>
      </c>
      <c r="T622" s="25">
        <f t="shared" si="92"/>
        <v>1.3490390514344355</v>
      </c>
      <c r="U622" s="25">
        <f t="shared" si="89"/>
        <v>1.3649111392465414</v>
      </c>
      <c r="W622" s="17">
        <f>Eingabe!H623</f>
        <v>112</v>
      </c>
      <c r="X622" s="17">
        <f t="shared" si="90"/>
        <v>1.1200000000000001</v>
      </c>
      <c r="Y622" s="17">
        <f t="shared" si="91"/>
        <v>110.00000000000001</v>
      </c>
    </row>
    <row r="623" spans="1:25" x14ac:dyDescent="0.15">
      <c r="A623" s="82">
        <f t="shared" si="86"/>
        <v>1</v>
      </c>
      <c r="B623" s="46">
        <v>43491.83333333183</v>
      </c>
      <c r="C623" s="47">
        <f>Eingabe!G624</f>
        <v>6.6</v>
      </c>
      <c r="D623" s="77">
        <v>623</v>
      </c>
      <c r="E623" s="47"/>
      <c r="F623" s="25">
        <f t="shared" si="84"/>
        <v>9.85</v>
      </c>
      <c r="G623" s="25">
        <f>VLOOKUP(F623,'Spezifische Werte'!$B$2:$C$4002,2,FALSE)</f>
        <v>0.72027431855487523</v>
      </c>
      <c r="H623" s="25">
        <f t="shared" si="87"/>
        <v>1440.5486371097504</v>
      </c>
      <c r="J623" s="25">
        <f t="shared" si="85"/>
        <v>9.9</v>
      </c>
      <c r="K623" s="25">
        <f>VLOOKUP(J623,'Spezifische Werte'!$B$2:$C$4002,2,FALSE)</f>
        <v>0.72744279855046079</v>
      </c>
      <c r="L623" s="25">
        <f t="shared" si="88"/>
        <v>1454.8855971009216</v>
      </c>
      <c r="R623" s="25">
        <v>621</v>
      </c>
      <c r="S623" s="25">
        <v>620</v>
      </c>
      <c r="T623" s="25">
        <f t="shared" si="92"/>
        <v>1.3490390514344355</v>
      </c>
      <c r="U623" s="25">
        <f t="shared" si="89"/>
        <v>1.3649111392465414</v>
      </c>
      <c r="W623" s="17">
        <f>Eingabe!H624</f>
        <v>122</v>
      </c>
      <c r="X623" s="17">
        <f t="shared" si="90"/>
        <v>1.22</v>
      </c>
      <c r="Y623" s="17">
        <f t="shared" si="91"/>
        <v>120</v>
      </c>
    </row>
    <row r="624" spans="1:25" x14ac:dyDescent="0.15">
      <c r="A624" s="82">
        <f t="shared" si="86"/>
        <v>1</v>
      </c>
      <c r="B624" s="46">
        <v>43491.875011574077</v>
      </c>
      <c r="C624" s="47">
        <f>Eingabe!G625</f>
        <v>5.4</v>
      </c>
      <c r="D624" s="77">
        <v>624</v>
      </c>
      <c r="E624" s="47"/>
      <c r="F624" s="25">
        <f t="shared" si="84"/>
        <v>8.06</v>
      </c>
      <c r="G624" s="25">
        <f>VLOOKUP(F624,'Spezifische Werte'!$B$2:$C$4002,2,FALSE)</f>
        <v>0.42239374838249216</v>
      </c>
      <c r="H624" s="25">
        <f t="shared" si="87"/>
        <v>844.78749676498433</v>
      </c>
      <c r="J624" s="25">
        <f t="shared" si="85"/>
        <v>8.1</v>
      </c>
      <c r="K624" s="25">
        <f>VLOOKUP(J624,'Spezifische Werte'!$B$2:$C$4002,2,FALSE)</f>
        <v>0.428769385012092</v>
      </c>
      <c r="L624" s="25">
        <f t="shared" si="88"/>
        <v>857.53877002418403</v>
      </c>
      <c r="R624" s="25">
        <v>622</v>
      </c>
      <c r="S624" s="25">
        <v>621</v>
      </c>
      <c r="T624" s="25">
        <f t="shared" si="92"/>
        <v>1.3490390514344355</v>
      </c>
      <c r="U624" s="25">
        <f t="shared" si="89"/>
        <v>1.3649111392465414</v>
      </c>
      <c r="W624" s="17">
        <f>Eingabe!H625</f>
        <v>122</v>
      </c>
      <c r="X624" s="17">
        <f t="shared" si="90"/>
        <v>1.22</v>
      </c>
      <c r="Y624" s="17">
        <f t="shared" si="91"/>
        <v>120</v>
      </c>
    </row>
    <row r="625" spans="1:25" x14ac:dyDescent="0.15">
      <c r="A625" s="82">
        <f t="shared" si="86"/>
        <v>1</v>
      </c>
      <c r="B625" s="46">
        <v>43491.916666665158</v>
      </c>
      <c r="C625" s="47">
        <f>Eingabe!G626</f>
        <v>5.9</v>
      </c>
      <c r="D625" s="77">
        <v>625</v>
      </c>
      <c r="E625" s="47"/>
      <c r="F625" s="25">
        <f t="shared" si="84"/>
        <v>8.8000000000000007</v>
      </c>
      <c r="G625" s="25">
        <f>VLOOKUP(F625,'Spezifische Werte'!$B$2:$C$4002,2,FALSE)</f>
        <v>0.54660374975483961</v>
      </c>
      <c r="H625" s="25">
        <f t="shared" si="87"/>
        <v>1093.2074995096791</v>
      </c>
      <c r="J625" s="25">
        <f t="shared" si="85"/>
        <v>8.85</v>
      </c>
      <c r="K625" s="25">
        <f>VLOOKUP(J625,'Spezifische Werte'!$B$2:$C$4002,2,FALSE)</f>
        <v>0.55531067469875062</v>
      </c>
      <c r="L625" s="25">
        <f t="shared" si="88"/>
        <v>1110.6213493975013</v>
      </c>
      <c r="R625" s="25">
        <v>623</v>
      </c>
      <c r="S625" s="25">
        <v>622</v>
      </c>
      <c r="T625" s="25">
        <f t="shared" si="92"/>
        <v>1.3490390514344355</v>
      </c>
      <c r="U625" s="25">
        <f t="shared" si="89"/>
        <v>1.3649111392465414</v>
      </c>
      <c r="W625" s="17">
        <f>Eingabe!H626</f>
        <v>121</v>
      </c>
      <c r="X625" s="17">
        <f t="shared" si="90"/>
        <v>1.21</v>
      </c>
      <c r="Y625" s="17">
        <f t="shared" si="91"/>
        <v>120</v>
      </c>
    </row>
    <row r="626" spans="1:25" x14ac:dyDescent="0.15">
      <c r="A626" s="82">
        <f t="shared" si="86"/>
        <v>1</v>
      </c>
      <c r="B626" s="46">
        <v>43491.958333331822</v>
      </c>
      <c r="C626" s="47">
        <f>Eingabe!G627</f>
        <v>5.5</v>
      </c>
      <c r="D626" s="77">
        <v>626</v>
      </c>
      <c r="E626" s="47"/>
      <c r="F626" s="25">
        <f t="shared" si="84"/>
        <v>8.2100000000000009</v>
      </c>
      <c r="G626" s="25">
        <f>VLOOKUP(F626,'Spezifische Werte'!$B$2:$C$4002,2,FALSE)</f>
        <v>0.4465432352525967</v>
      </c>
      <c r="H626" s="25">
        <f t="shared" si="87"/>
        <v>893.08647050519346</v>
      </c>
      <c r="J626" s="25">
        <f t="shared" si="85"/>
        <v>8.25</v>
      </c>
      <c r="K626" s="25">
        <f>VLOOKUP(J626,'Spezifische Werte'!$B$2:$C$4002,2,FALSE)</f>
        <v>0.45308958157539997</v>
      </c>
      <c r="L626" s="25">
        <f t="shared" si="88"/>
        <v>906.17916315079992</v>
      </c>
      <c r="R626" s="25">
        <v>624</v>
      </c>
      <c r="S626" s="25">
        <v>623</v>
      </c>
      <c r="T626" s="25">
        <f t="shared" si="92"/>
        <v>1.3490390514344355</v>
      </c>
      <c r="U626" s="25">
        <f t="shared" si="89"/>
        <v>1.3649111392465414</v>
      </c>
      <c r="W626" s="17">
        <f>Eingabe!H627</f>
        <v>112</v>
      </c>
      <c r="X626" s="17">
        <f t="shared" si="90"/>
        <v>1.1200000000000001</v>
      </c>
      <c r="Y626" s="17">
        <f t="shared" si="91"/>
        <v>110.00000000000001</v>
      </c>
    </row>
    <row r="627" spans="1:25" x14ac:dyDescent="0.15">
      <c r="A627" s="82">
        <f t="shared" si="86"/>
        <v>1</v>
      </c>
      <c r="B627" s="46">
        <v>43492.000011574077</v>
      </c>
      <c r="C627" s="47">
        <f>Eingabe!G628</f>
        <v>7.8</v>
      </c>
      <c r="D627" s="77">
        <v>627</v>
      </c>
      <c r="E627" s="47"/>
      <c r="F627" s="25">
        <f t="shared" si="84"/>
        <v>11.64</v>
      </c>
      <c r="G627" s="25">
        <f>VLOOKUP(F627,'Spezifische Werte'!$B$2:$C$4002,2,FALSE)</f>
        <v>0.89452540088135934</v>
      </c>
      <c r="H627" s="25">
        <f t="shared" si="87"/>
        <v>1789.0508017627187</v>
      </c>
      <c r="J627" s="25">
        <f t="shared" si="85"/>
        <v>11.7</v>
      </c>
      <c r="K627" s="25">
        <f>VLOOKUP(J627,'Spezifische Werte'!$B$2:$C$4002,2,FALSE)</f>
        <v>0.89792139505162383</v>
      </c>
      <c r="L627" s="25">
        <f t="shared" si="88"/>
        <v>1795.8427901032476</v>
      </c>
      <c r="R627" s="25">
        <v>625</v>
      </c>
      <c r="S627" s="25">
        <v>624</v>
      </c>
      <c r="T627" s="25">
        <f t="shared" si="92"/>
        <v>1.3490390514344355</v>
      </c>
      <c r="U627" s="25">
        <f t="shared" si="89"/>
        <v>1.3649111392465414</v>
      </c>
      <c r="W627" s="17">
        <f>Eingabe!H628</f>
        <v>113</v>
      </c>
      <c r="X627" s="17">
        <f t="shared" si="90"/>
        <v>1.1299999999999999</v>
      </c>
      <c r="Y627" s="17">
        <f t="shared" si="91"/>
        <v>110.00000000000001</v>
      </c>
    </row>
    <row r="628" spans="1:25" x14ac:dyDescent="0.15">
      <c r="A628" s="82">
        <f t="shared" si="86"/>
        <v>1</v>
      </c>
      <c r="B628" s="46">
        <v>43492.041666665151</v>
      </c>
      <c r="C628" s="47">
        <f>Eingabe!G629</f>
        <v>10.3</v>
      </c>
      <c r="D628" s="77">
        <v>628</v>
      </c>
      <c r="E628" s="47"/>
      <c r="F628" s="25">
        <f t="shared" si="84"/>
        <v>15.37</v>
      </c>
      <c r="G628" s="25">
        <f>VLOOKUP(F628,'Spezifische Werte'!$B$2:$C$4002,2,FALSE)</f>
        <v>0.99275583108271626</v>
      </c>
      <c r="H628" s="25">
        <f t="shared" si="87"/>
        <v>1985.5116621654324</v>
      </c>
      <c r="J628" s="25">
        <f t="shared" si="85"/>
        <v>15.45</v>
      </c>
      <c r="K628" s="25">
        <f>VLOOKUP(J628,'Spezifische Werte'!$B$2:$C$4002,2,FALSE)</f>
        <v>0.99323538527132671</v>
      </c>
      <c r="L628" s="25">
        <f t="shared" si="88"/>
        <v>1986.4707705426533</v>
      </c>
      <c r="R628" s="25">
        <v>626</v>
      </c>
      <c r="S628" s="25">
        <v>625</v>
      </c>
      <c r="T628" s="25">
        <f t="shared" si="92"/>
        <v>1.3490390514344355</v>
      </c>
      <c r="U628" s="25">
        <f t="shared" si="89"/>
        <v>1.3649111392465414</v>
      </c>
      <c r="W628" s="17">
        <f>Eingabe!H629</f>
        <v>111</v>
      </c>
      <c r="X628" s="17">
        <f t="shared" si="90"/>
        <v>1.1100000000000001</v>
      </c>
      <c r="Y628" s="17">
        <f t="shared" si="91"/>
        <v>110.00000000000001</v>
      </c>
    </row>
    <row r="629" spans="1:25" x14ac:dyDescent="0.15">
      <c r="A629" s="82">
        <f t="shared" si="86"/>
        <v>1</v>
      </c>
      <c r="B629" s="46">
        <v>43492.083333331815</v>
      </c>
      <c r="C629" s="47">
        <f>Eingabe!G630</f>
        <v>9.1999999999999993</v>
      </c>
      <c r="D629" s="77">
        <v>629</v>
      </c>
      <c r="E629" s="47"/>
      <c r="F629" s="25">
        <f t="shared" si="84"/>
        <v>13.72</v>
      </c>
      <c r="G629" s="25">
        <f>VLOOKUP(F629,'Spezifische Werte'!$B$2:$C$4002,2,FALSE)</f>
        <v>0.97418732177505163</v>
      </c>
      <c r="H629" s="25">
        <f t="shared" si="87"/>
        <v>1948.3746435501032</v>
      </c>
      <c r="J629" s="25">
        <f t="shared" si="85"/>
        <v>13.8</v>
      </c>
      <c r="K629" s="25">
        <f>VLOOKUP(J629,'Spezifische Werte'!$B$2:$C$4002,2,FALSE)</f>
        <v>0.97590808076559377</v>
      </c>
      <c r="L629" s="25">
        <f t="shared" si="88"/>
        <v>1951.8161615311876</v>
      </c>
      <c r="R629" s="25">
        <v>627</v>
      </c>
      <c r="S629" s="25">
        <v>626</v>
      </c>
      <c r="T629" s="25">
        <f t="shared" si="92"/>
        <v>1.3490390514344355</v>
      </c>
      <c r="U629" s="25">
        <f t="shared" si="89"/>
        <v>1.3649111392465414</v>
      </c>
      <c r="W629" s="17">
        <f>Eingabe!H630</f>
        <v>122</v>
      </c>
      <c r="X629" s="17">
        <f t="shared" si="90"/>
        <v>1.22</v>
      </c>
      <c r="Y629" s="17">
        <f t="shared" si="91"/>
        <v>120</v>
      </c>
    </row>
    <row r="630" spans="1:25" x14ac:dyDescent="0.15">
      <c r="A630" s="82">
        <f t="shared" si="86"/>
        <v>1</v>
      </c>
      <c r="B630" s="46">
        <v>43492.125011574077</v>
      </c>
      <c r="C630" s="47">
        <f>Eingabe!G631</f>
        <v>9.1999999999999993</v>
      </c>
      <c r="D630" s="77">
        <v>630</v>
      </c>
      <c r="E630" s="47"/>
      <c r="F630" s="25">
        <f t="shared" si="84"/>
        <v>13.72</v>
      </c>
      <c r="G630" s="25">
        <f>VLOOKUP(F630,'Spezifische Werte'!$B$2:$C$4002,2,FALSE)</f>
        <v>0.97418732177505163</v>
      </c>
      <c r="H630" s="25">
        <f t="shared" si="87"/>
        <v>1948.3746435501032</v>
      </c>
      <c r="J630" s="25">
        <f t="shared" si="85"/>
        <v>13.8</v>
      </c>
      <c r="K630" s="25">
        <f>VLOOKUP(J630,'Spezifische Werte'!$B$2:$C$4002,2,FALSE)</f>
        <v>0.97590808076559377</v>
      </c>
      <c r="L630" s="25">
        <f t="shared" si="88"/>
        <v>1951.8161615311876</v>
      </c>
      <c r="R630" s="25">
        <v>628</v>
      </c>
      <c r="S630" s="25">
        <v>627</v>
      </c>
      <c r="T630" s="25">
        <f t="shared" si="92"/>
        <v>1.3490390514344355</v>
      </c>
      <c r="U630" s="25">
        <f t="shared" si="89"/>
        <v>1.3649111392465414</v>
      </c>
      <c r="W630" s="17">
        <f>Eingabe!H631</f>
        <v>113</v>
      </c>
      <c r="X630" s="17">
        <f t="shared" si="90"/>
        <v>1.1299999999999999</v>
      </c>
      <c r="Y630" s="17">
        <f t="shared" si="91"/>
        <v>110.00000000000001</v>
      </c>
    </row>
    <row r="631" spans="1:25" x14ac:dyDescent="0.15">
      <c r="A631" s="82">
        <f t="shared" si="86"/>
        <v>1</v>
      </c>
      <c r="B631" s="46">
        <v>43492.166666665144</v>
      </c>
      <c r="C631" s="47">
        <f>Eingabe!G632</f>
        <v>8.5</v>
      </c>
      <c r="D631" s="77">
        <v>631</v>
      </c>
      <c r="E631" s="47"/>
      <c r="F631" s="25">
        <f t="shared" si="84"/>
        <v>12.68</v>
      </c>
      <c r="G631" s="25">
        <f>VLOOKUP(F631,'Spezifische Werte'!$B$2:$C$4002,2,FALSE)</f>
        <v>0.94316909965378903</v>
      </c>
      <c r="H631" s="25">
        <f t="shared" si="87"/>
        <v>1886.3381993075782</v>
      </c>
      <c r="J631" s="25">
        <f t="shared" si="85"/>
        <v>12.75</v>
      </c>
      <c r="K631" s="25">
        <f>VLOOKUP(J631,'Spezifische Werte'!$B$2:$C$4002,2,FALSE)</f>
        <v>0.94580076996407514</v>
      </c>
      <c r="L631" s="25">
        <f t="shared" si="88"/>
        <v>1891.6015399281503</v>
      </c>
      <c r="R631" s="25">
        <v>629</v>
      </c>
      <c r="S631" s="25">
        <v>628</v>
      </c>
      <c r="T631" s="25">
        <f t="shared" si="92"/>
        <v>1.3490390514344355</v>
      </c>
      <c r="U631" s="25">
        <f t="shared" si="89"/>
        <v>1.3649111392465414</v>
      </c>
      <c r="W631" s="17">
        <f>Eingabe!H632</f>
        <v>112</v>
      </c>
      <c r="X631" s="17">
        <f t="shared" si="90"/>
        <v>1.1200000000000001</v>
      </c>
      <c r="Y631" s="17">
        <f t="shared" si="91"/>
        <v>110.00000000000001</v>
      </c>
    </row>
    <row r="632" spans="1:25" x14ac:dyDescent="0.15">
      <c r="A632" s="82">
        <f t="shared" si="86"/>
        <v>1</v>
      </c>
      <c r="B632" s="46">
        <v>43492.208333331808</v>
      </c>
      <c r="C632" s="47">
        <f>Eingabe!G633</f>
        <v>6.9</v>
      </c>
      <c r="D632" s="77">
        <v>632</v>
      </c>
      <c r="E632" s="47"/>
      <c r="F632" s="25">
        <f t="shared" si="84"/>
        <v>10.29</v>
      </c>
      <c r="G632" s="25">
        <f>VLOOKUP(F632,'Spezifische Werte'!$B$2:$C$4002,2,FALSE)</f>
        <v>0.77847265329133075</v>
      </c>
      <c r="H632" s="25">
        <f t="shared" si="87"/>
        <v>1556.9453065826615</v>
      </c>
      <c r="J632" s="25">
        <f t="shared" si="85"/>
        <v>10.35</v>
      </c>
      <c r="K632" s="25">
        <f>VLOOKUP(J632,'Spezifische Werte'!$B$2:$C$4002,2,FALSE)</f>
        <v>0.78556540744998338</v>
      </c>
      <c r="L632" s="25">
        <f t="shared" si="88"/>
        <v>1571.1308148999667</v>
      </c>
      <c r="R632" s="25">
        <v>630</v>
      </c>
      <c r="S632" s="25">
        <v>629</v>
      </c>
      <c r="T632" s="25">
        <f t="shared" si="92"/>
        <v>1.3490390514344355</v>
      </c>
      <c r="U632" s="25">
        <f t="shared" si="89"/>
        <v>1.3649111392465414</v>
      </c>
      <c r="W632" s="17">
        <f>Eingabe!H633</f>
        <v>112</v>
      </c>
      <c r="X632" s="17">
        <f t="shared" si="90"/>
        <v>1.1200000000000001</v>
      </c>
      <c r="Y632" s="17">
        <f t="shared" si="91"/>
        <v>110.00000000000001</v>
      </c>
    </row>
    <row r="633" spans="1:25" x14ac:dyDescent="0.15">
      <c r="A633" s="82">
        <f t="shared" si="86"/>
        <v>1</v>
      </c>
      <c r="B633" s="46">
        <v>43492.250011574077</v>
      </c>
      <c r="C633" s="47">
        <f>Eingabe!G634</f>
        <v>7.6</v>
      </c>
      <c r="D633" s="77">
        <v>633</v>
      </c>
      <c r="E633" s="47"/>
      <c r="F633" s="25">
        <f t="shared" si="84"/>
        <v>11.34</v>
      </c>
      <c r="G633" s="25">
        <f>VLOOKUP(F633,'Spezifische Werte'!$B$2:$C$4002,2,FALSE)</f>
        <v>0.8758168195442253</v>
      </c>
      <c r="H633" s="25">
        <f t="shared" si="87"/>
        <v>1751.6336390884505</v>
      </c>
      <c r="J633" s="25">
        <f t="shared" si="85"/>
        <v>11.4</v>
      </c>
      <c r="K633" s="25">
        <f>VLOOKUP(J633,'Spezifische Werte'!$B$2:$C$4002,2,FALSE)</f>
        <v>0.87982183175814876</v>
      </c>
      <c r="L633" s="25">
        <f t="shared" si="88"/>
        <v>1759.6436635162975</v>
      </c>
      <c r="R633" s="25">
        <v>631</v>
      </c>
      <c r="S633" s="25">
        <v>630</v>
      </c>
      <c r="T633" s="25">
        <f t="shared" si="92"/>
        <v>1.3490390514344355</v>
      </c>
      <c r="U633" s="25">
        <f t="shared" si="89"/>
        <v>1.3649111392465414</v>
      </c>
      <c r="W633" s="17">
        <f>Eingabe!H634</f>
        <v>113</v>
      </c>
      <c r="X633" s="17">
        <f t="shared" si="90"/>
        <v>1.1299999999999999</v>
      </c>
      <c r="Y633" s="17">
        <f t="shared" si="91"/>
        <v>110.00000000000001</v>
      </c>
    </row>
    <row r="634" spans="1:25" x14ac:dyDescent="0.15">
      <c r="A634" s="82">
        <f t="shared" si="86"/>
        <v>1</v>
      </c>
      <c r="B634" s="46">
        <v>43492.291666665136</v>
      </c>
      <c r="C634" s="47">
        <f>Eingabe!G635</f>
        <v>7.8</v>
      </c>
      <c r="D634" s="77">
        <v>634</v>
      </c>
      <c r="E634" s="47"/>
      <c r="F634" s="25">
        <f t="shared" si="84"/>
        <v>11.64</v>
      </c>
      <c r="G634" s="25">
        <f>VLOOKUP(F634,'Spezifische Werte'!$B$2:$C$4002,2,FALSE)</f>
        <v>0.89452540088135934</v>
      </c>
      <c r="H634" s="25">
        <f t="shared" si="87"/>
        <v>1789.0508017627187</v>
      </c>
      <c r="J634" s="25">
        <f t="shared" si="85"/>
        <v>11.7</v>
      </c>
      <c r="K634" s="25">
        <f>VLOOKUP(J634,'Spezifische Werte'!$B$2:$C$4002,2,FALSE)</f>
        <v>0.89792139505162383</v>
      </c>
      <c r="L634" s="25">
        <f t="shared" si="88"/>
        <v>1795.8427901032476</v>
      </c>
      <c r="R634" s="25">
        <v>632</v>
      </c>
      <c r="S634" s="25">
        <v>631</v>
      </c>
      <c r="T634" s="25">
        <f t="shared" si="92"/>
        <v>1.3490390514344355</v>
      </c>
      <c r="U634" s="25">
        <f t="shared" si="89"/>
        <v>1.3649111392465414</v>
      </c>
      <c r="W634" s="17">
        <f>Eingabe!H635</f>
        <v>113</v>
      </c>
      <c r="X634" s="17">
        <f t="shared" si="90"/>
        <v>1.1299999999999999</v>
      </c>
      <c r="Y634" s="17">
        <f t="shared" si="91"/>
        <v>110.00000000000001</v>
      </c>
    </row>
    <row r="635" spans="1:25" x14ac:dyDescent="0.15">
      <c r="A635" s="82">
        <f t="shared" si="86"/>
        <v>1</v>
      </c>
      <c r="B635" s="46">
        <v>43492.333333331801</v>
      </c>
      <c r="C635" s="47">
        <f>Eingabe!G636</f>
        <v>8.4</v>
      </c>
      <c r="D635" s="77">
        <v>635</v>
      </c>
      <c r="E635" s="47"/>
      <c r="F635" s="25">
        <f t="shared" si="84"/>
        <v>12.53</v>
      </c>
      <c r="G635" s="25">
        <f>VLOOKUP(F635,'Spezifische Werte'!$B$2:$C$4002,2,FALSE)</f>
        <v>0.93726995773054234</v>
      </c>
      <c r="H635" s="25">
        <f t="shared" si="87"/>
        <v>1874.5399154610848</v>
      </c>
      <c r="J635" s="25">
        <f t="shared" si="85"/>
        <v>12.6</v>
      </c>
      <c r="K635" s="25">
        <f>VLOOKUP(J635,'Spezifische Werte'!$B$2:$C$4002,2,FALSE)</f>
        <v>0.9400669328598984</v>
      </c>
      <c r="L635" s="25">
        <f t="shared" si="88"/>
        <v>1880.1338657197969</v>
      </c>
      <c r="R635" s="25">
        <v>633</v>
      </c>
      <c r="S635" s="25">
        <v>632</v>
      </c>
      <c r="T635" s="25">
        <f t="shared" si="92"/>
        <v>1.3490390514344355</v>
      </c>
      <c r="U635" s="25">
        <f t="shared" si="89"/>
        <v>1.3649111392465414</v>
      </c>
      <c r="W635" s="17">
        <f>Eingabe!H636</f>
        <v>113</v>
      </c>
      <c r="X635" s="17">
        <f t="shared" si="90"/>
        <v>1.1299999999999999</v>
      </c>
      <c r="Y635" s="17">
        <f t="shared" si="91"/>
        <v>110.00000000000001</v>
      </c>
    </row>
    <row r="636" spans="1:25" x14ac:dyDescent="0.15">
      <c r="A636" s="82">
        <f t="shared" si="86"/>
        <v>1</v>
      </c>
      <c r="B636" s="46">
        <v>43492.375011574077</v>
      </c>
      <c r="C636" s="47">
        <f>Eingabe!G637</f>
        <v>9.4</v>
      </c>
      <c r="D636" s="77">
        <v>636</v>
      </c>
      <c r="E636" s="47"/>
      <c r="F636" s="25">
        <f t="shared" si="84"/>
        <v>14.02</v>
      </c>
      <c r="G636" s="25">
        <f>VLOOKUP(F636,'Spezifische Werte'!$B$2:$C$4002,2,FALSE)</f>
        <v>0.97998251719102258</v>
      </c>
      <c r="H636" s="25">
        <f t="shared" si="87"/>
        <v>1959.9650343820451</v>
      </c>
      <c r="J636" s="25">
        <f t="shared" si="85"/>
        <v>14.1</v>
      </c>
      <c r="K636" s="25">
        <f>VLOOKUP(J636,'Spezifische Werte'!$B$2:$C$4002,2,FALSE)</f>
        <v>0.98097239941774106</v>
      </c>
      <c r="L636" s="25">
        <f t="shared" si="88"/>
        <v>1961.9447988354821</v>
      </c>
      <c r="R636" s="25">
        <v>634</v>
      </c>
      <c r="S636" s="25">
        <v>633</v>
      </c>
      <c r="T636" s="25">
        <f t="shared" si="92"/>
        <v>1.3490390514344355</v>
      </c>
      <c r="U636" s="25">
        <f t="shared" si="89"/>
        <v>1.3649111392465414</v>
      </c>
      <c r="W636" s="17">
        <f>Eingabe!H637</f>
        <v>112</v>
      </c>
      <c r="X636" s="17">
        <f t="shared" si="90"/>
        <v>1.1200000000000001</v>
      </c>
      <c r="Y636" s="17">
        <f t="shared" si="91"/>
        <v>110.00000000000001</v>
      </c>
    </row>
    <row r="637" spans="1:25" x14ac:dyDescent="0.15">
      <c r="A637" s="82">
        <f t="shared" si="86"/>
        <v>1</v>
      </c>
      <c r="B637" s="46">
        <v>43492.416666665129</v>
      </c>
      <c r="C637" s="47">
        <f>Eingabe!G638</f>
        <v>7.1</v>
      </c>
      <c r="D637" s="77">
        <v>637</v>
      </c>
      <c r="E637" s="47"/>
      <c r="F637" s="25">
        <f t="shared" si="84"/>
        <v>10.59</v>
      </c>
      <c r="G637" s="25">
        <f>VLOOKUP(F637,'Spezifische Werte'!$B$2:$C$4002,2,FALSE)</f>
        <v>0.8120114567449348</v>
      </c>
      <c r="H637" s="25">
        <f t="shared" si="87"/>
        <v>1624.0229134898696</v>
      </c>
      <c r="J637" s="25">
        <f t="shared" si="85"/>
        <v>10.65</v>
      </c>
      <c r="K637" s="25">
        <f>VLOOKUP(J637,'Spezifische Werte'!$B$2:$C$4002,2,FALSE)</f>
        <v>0.81815187612980644</v>
      </c>
      <c r="L637" s="25">
        <f t="shared" si="88"/>
        <v>1636.3037522596128</v>
      </c>
      <c r="R637" s="25">
        <v>635</v>
      </c>
      <c r="S637" s="25">
        <v>634</v>
      </c>
      <c r="T637" s="25">
        <f t="shared" si="92"/>
        <v>1.3490390514344355</v>
      </c>
      <c r="U637" s="25">
        <f t="shared" si="89"/>
        <v>1.3649111392465414</v>
      </c>
      <c r="W637" s="17">
        <f>Eingabe!H638</f>
        <v>123</v>
      </c>
      <c r="X637" s="17">
        <f t="shared" si="90"/>
        <v>1.23</v>
      </c>
      <c r="Y637" s="17">
        <f t="shared" si="91"/>
        <v>120</v>
      </c>
    </row>
    <row r="638" spans="1:25" x14ac:dyDescent="0.15">
      <c r="A638" s="82">
        <f t="shared" si="86"/>
        <v>1</v>
      </c>
      <c r="B638" s="46">
        <v>43492.458333331793</v>
      </c>
      <c r="C638" s="47">
        <f>Eingabe!G639</f>
        <v>7.5</v>
      </c>
      <c r="D638" s="77">
        <v>638</v>
      </c>
      <c r="E638" s="47"/>
      <c r="F638" s="25">
        <f t="shared" si="84"/>
        <v>11.19</v>
      </c>
      <c r="G638" s="25">
        <f>VLOOKUP(F638,'Spezifische Werte'!$B$2:$C$4002,2,FALSE)</f>
        <v>0.86519023501556369</v>
      </c>
      <c r="H638" s="25">
        <f t="shared" si="87"/>
        <v>1730.3804700311273</v>
      </c>
      <c r="J638" s="25">
        <f t="shared" si="85"/>
        <v>11.25</v>
      </c>
      <c r="K638" s="25">
        <f>VLOOKUP(J638,'Spezifische Werte'!$B$2:$C$4002,2,FALSE)</f>
        <v>0.86955373483519349</v>
      </c>
      <c r="L638" s="25">
        <f t="shared" si="88"/>
        <v>1739.107469670387</v>
      </c>
      <c r="R638" s="25">
        <v>636</v>
      </c>
      <c r="S638" s="25">
        <v>635</v>
      </c>
      <c r="T638" s="25">
        <f t="shared" si="92"/>
        <v>1.3490390514344355</v>
      </c>
      <c r="U638" s="25">
        <f t="shared" si="89"/>
        <v>1.3649111392465414</v>
      </c>
      <c r="W638" s="17">
        <f>Eingabe!H639</f>
        <v>121</v>
      </c>
      <c r="X638" s="17">
        <f t="shared" si="90"/>
        <v>1.21</v>
      </c>
      <c r="Y638" s="17">
        <f t="shared" si="91"/>
        <v>120</v>
      </c>
    </row>
    <row r="639" spans="1:25" x14ac:dyDescent="0.15">
      <c r="A639" s="82">
        <f t="shared" si="86"/>
        <v>1</v>
      </c>
      <c r="B639" s="46">
        <v>43492.500011574077</v>
      </c>
      <c r="C639" s="47">
        <f>Eingabe!G640</f>
        <v>7.3</v>
      </c>
      <c r="D639" s="77">
        <v>639</v>
      </c>
      <c r="E639" s="47"/>
      <c r="F639" s="25">
        <f t="shared" si="84"/>
        <v>10.89</v>
      </c>
      <c r="G639" s="25">
        <f>VLOOKUP(F639,'Spezifische Werte'!$B$2:$C$4002,2,FALSE)</f>
        <v>0.84086253778157871</v>
      </c>
      <c r="H639" s="25">
        <f t="shared" si="87"/>
        <v>1681.7250755631574</v>
      </c>
      <c r="J639" s="25">
        <f t="shared" si="85"/>
        <v>10.95</v>
      </c>
      <c r="K639" s="25">
        <f>VLOOKUP(J639,'Spezifische Werte'!$B$2:$C$4002,2,FALSE)</f>
        <v>0.8460822985114913</v>
      </c>
      <c r="L639" s="25">
        <f t="shared" si="88"/>
        <v>1692.1645970229827</v>
      </c>
      <c r="R639" s="25">
        <v>637</v>
      </c>
      <c r="S639" s="25">
        <v>636</v>
      </c>
      <c r="T639" s="25">
        <f t="shared" si="92"/>
        <v>1.3490390514344355</v>
      </c>
      <c r="U639" s="25">
        <f t="shared" si="89"/>
        <v>1.3649111392465414</v>
      </c>
      <c r="W639" s="17">
        <f>Eingabe!H640</f>
        <v>111</v>
      </c>
      <c r="X639" s="17">
        <f t="shared" si="90"/>
        <v>1.1100000000000001</v>
      </c>
      <c r="Y639" s="17">
        <f t="shared" si="91"/>
        <v>110.00000000000001</v>
      </c>
    </row>
    <row r="640" spans="1:25" x14ac:dyDescent="0.15">
      <c r="A640" s="82">
        <f t="shared" si="86"/>
        <v>1</v>
      </c>
      <c r="B640" s="46">
        <v>43492.541666665122</v>
      </c>
      <c r="C640" s="47">
        <f>Eingabe!G641</f>
        <v>8.8000000000000007</v>
      </c>
      <c r="D640" s="77">
        <v>640</v>
      </c>
      <c r="E640" s="47"/>
      <c r="F640" s="25">
        <f t="shared" si="84"/>
        <v>13.13</v>
      </c>
      <c r="G640" s="25">
        <f>VLOOKUP(F640,'Spezifische Werte'!$B$2:$C$4002,2,FALSE)</f>
        <v>0.95861579150152687</v>
      </c>
      <c r="H640" s="25">
        <f t="shared" si="87"/>
        <v>1917.2315830030536</v>
      </c>
      <c r="J640" s="25">
        <f t="shared" si="85"/>
        <v>13.2</v>
      </c>
      <c r="K640" s="25">
        <f>VLOOKUP(J640,'Spezifische Werte'!$B$2:$C$4002,2,FALSE)</f>
        <v>0.96071926627754123</v>
      </c>
      <c r="L640" s="25">
        <f t="shared" si="88"/>
        <v>1921.4385325550825</v>
      </c>
      <c r="R640" s="25">
        <v>638</v>
      </c>
      <c r="S640" s="25">
        <v>637</v>
      </c>
      <c r="T640" s="25">
        <f t="shared" si="92"/>
        <v>1.3490390514344355</v>
      </c>
      <c r="U640" s="25">
        <f t="shared" si="89"/>
        <v>1.3649111392465414</v>
      </c>
      <c r="W640" s="17">
        <f>Eingabe!H641</f>
        <v>112</v>
      </c>
      <c r="X640" s="17">
        <f t="shared" si="90"/>
        <v>1.1200000000000001</v>
      </c>
      <c r="Y640" s="17">
        <f t="shared" si="91"/>
        <v>110.00000000000001</v>
      </c>
    </row>
    <row r="641" spans="1:25" x14ac:dyDescent="0.15">
      <c r="A641" s="82">
        <f t="shared" si="86"/>
        <v>1</v>
      </c>
      <c r="B641" s="46">
        <v>43492.583333331786</v>
      </c>
      <c r="C641" s="47">
        <f>Eingabe!G642</f>
        <v>8.4</v>
      </c>
      <c r="D641" s="77">
        <v>641</v>
      </c>
      <c r="E641" s="47"/>
      <c r="F641" s="25">
        <f t="shared" si="84"/>
        <v>12.53</v>
      </c>
      <c r="G641" s="25">
        <f>VLOOKUP(F641,'Spezifische Werte'!$B$2:$C$4002,2,FALSE)</f>
        <v>0.93726995773054234</v>
      </c>
      <c r="H641" s="25">
        <f t="shared" si="87"/>
        <v>1874.5399154610848</v>
      </c>
      <c r="J641" s="25">
        <f t="shared" si="85"/>
        <v>12.6</v>
      </c>
      <c r="K641" s="25">
        <f>VLOOKUP(J641,'Spezifische Werte'!$B$2:$C$4002,2,FALSE)</f>
        <v>0.9400669328598984</v>
      </c>
      <c r="L641" s="25">
        <f t="shared" si="88"/>
        <v>1880.1338657197969</v>
      </c>
      <c r="R641" s="25">
        <v>639</v>
      </c>
      <c r="S641" s="25">
        <v>638</v>
      </c>
      <c r="T641" s="25">
        <f t="shared" si="92"/>
        <v>1.3490390514344355</v>
      </c>
      <c r="U641" s="25">
        <f t="shared" si="89"/>
        <v>1.3649111392465414</v>
      </c>
      <c r="W641" s="17">
        <f>Eingabe!H642</f>
        <v>111</v>
      </c>
      <c r="X641" s="17">
        <f t="shared" si="90"/>
        <v>1.1100000000000001</v>
      </c>
      <c r="Y641" s="17">
        <f t="shared" si="91"/>
        <v>110.00000000000001</v>
      </c>
    </row>
    <row r="642" spans="1:25" x14ac:dyDescent="0.15">
      <c r="A642" s="82">
        <f t="shared" si="86"/>
        <v>1</v>
      </c>
      <c r="B642" s="46">
        <v>43492.625011574077</v>
      </c>
      <c r="C642" s="47">
        <f>Eingabe!G643</f>
        <v>8</v>
      </c>
      <c r="D642" s="77">
        <v>642</v>
      </c>
      <c r="E642" s="47"/>
      <c r="F642" s="25">
        <f t="shared" si="84"/>
        <v>11.93</v>
      </c>
      <c r="G642" s="25">
        <f>VLOOKUP(F642,'Spezifische Werte'!$B$2:$C$4002,2,FALSE)</f>
        <v>0.91009599537005847</v>
      </c>
      <c r="H642" s="25">
        <f t="shared" si="87"/>
        <v>1820.191990740117</v>
      </c>
      <c r="J642" s="25">
        <f t="shared" si="85"/>
        <v>12</v>
      </c>
      <c r="K642" s="25">
        <f>VLOOKUP(J642,'Spezifische Werte'!$B$2:$C$4002,2,FALSE)</f>
        <v>0.91357731308133205</v>
      </c>
      <c r="L642" s="25">
        <f t="shared" si="88"/>
        <v>1827.154626162664</v>
      </c>
      <c r="R642" s="25">
        <v>640</v>
      </c>
      <c r="S642" s="25">
        <v>639</v>
      </c>
      <c r="T642" s="25">
        <f t="shared" si="92"/>
        <v>1.300071066184405</v>
      </c>
      <c r="U642" s="25">
        <f t="shared" si="89"/>
        <v>1.3166052151491316</v>
      </c>
      <c r="W642" s="17">
        <f>Eingabe!H643</f>
        <v>101</v>
      </c>
      <c r="X642" s="17">
        <f t="shared" si="90"/>
        <v>1.01</v>
      </c>
      <c r="Y642" s="17">
        <f t="shared" si="91"/>
        <v>100</v>
      </c>
    </row>
    <row r="643" spans="1:25" x14ac:dyDescent="0.15">
      <c r="A643" s="82">
        <f t="shared" si="86"/>
        <v>1</v>
      </c>
      <c r="B643" s="46">
        <v>43492.666666665114</v>
      </c>
      <c r="C643" s="47">
        <f>Eingabe!G644</f>
        <v>8.1999999999999993</v>
      </c>
      <c r="D643" s="77">
        <v>643</v>
      </c>
      <c r="E643" s="47"/>
      <c r="F643" s="25">
        <f t="shared" ref="F643:F706" si="93">ROUND(C643*($O$4/$O$5)^$O$7,2)</f>
        <v>12.23</v>
      </c>
      <c r="G643" s="25">
        <f>VLOOKUP(F643,'Spezifische Werte'!$B$2:$C$4002,2,FALSE)</f>
        <v>0.92440865408383055</v>
      </c>
      <c r="H643" s="25">
        <f t="shared" si="87"/>
        <v>1848.8173081676612</v>
      </c>
      <c r="J643" s="25">
        <f t="shared" ref="J643:J706" si="94">ROUND(C643*(LN($O$4/$O$8)/LN($O$5/$O$8)),2)</f>
        <v>12.3</v>
      </c>
      <c r="K643" s="25">
        <f>VLOOKUP(J643,'Spezifische Werte'!$B$2:$C$4002,2,FALSE)</f>
        <v>0.92753708531738432</v>
      </c>
      <c r="L643" s="25">
        <f t="shared" si="88"/>
        <v>1855.0741706347687</v>
      </c>
      <c r="R643" s="25">
        <v>641</v>
      </c>
      <c r="S643" s="25">
        <v>640</v>
      </c>
      <c r="T643" s="25">
        <f t="shared" si="92"/>
        <v>1.300071066184405</v>
      </c>
      <c r="U643" s="25">
        <f t="shared" si="89"/>
        <v>1.3166052151491316</v>
      </c>
      <c r="W643" s="17">
        <f>Eingabe!H644</f>
        <v>111</v>
      </c>
      <c r="X643" s="17">
        <f t="shared" si="90"/>
        <v>1.1100000000000001</v>
      </c>
      <c r="Y643" s="17">
        <f t="shared" si="91"/>
        <v>110.00000000000001</v>
      </c>
    </row>
    <row r="644" spans="1:25" x14ac:dyDescent="0.15">
      <c r="A644" s="82">
        <f t="shared" ref="A644:A707" si="95">MONTH(B644)</f>
        <v>1</v>
      </c>
      <c r="B644" s="46">
        <v>43492.708333331779</v>
      </c>
      <c r="C644" s="47">
        <f>Eingabe!G645</f>
        <v>6.8</v>
      </c>
      <c r="D644" s="77">
        <v>644</v>
      </c>
      <c r="E644" s="47"/>
      <c r="F644" s="25">
        <f t="shared" si="93"/>
        <v>10.14</v>
      </c>
      <c r="G644" s="25">
        <f>VLOOKUP(F644,'Spezifische Werte'!$B$2:$C$4002,2,FALSE)</f>
        <v>0.75987049688249497</v>
      </c>
      <c r="H644" s="25">
        <f t="shared" ref="H644:H707" si="96">G644*$O$9*1000</f>
        <v>1519.74099376499</v>
      </c>
      <c r="J644" s="25">
        <f t="shared" si="94"/>
        <v>10.199999999999999</v>
      </c>
      <c r="K644" s="25">
        <f>VLOOKUP(J644,'Spezifische Werte'!$B$2:$C$4002,2,FALSE)</f>
        <v>0.76746217735576705</v>
      </c>
      <c r="L644" s="25">
        <f t="shared" ref="L644:L707" si="97">K644*$O$9*1000</f>
        <v>1534.9243547115341</v>
      </c>
      <c r="R644" s="25">
        <v>642</v>
      </c>
      <c r="S644" s="25">
        <v>641</v>
      </c>
      <c r="T644" s="25">
        <f t="shared" si="92"/>
        <v>1.300071066184405</v>
      </c>
      <c r="U644" s="25">
        <f t="shared" ref="U644:U707" si="98">LARGE($L$3:$L$8762,R644)/1000</f>
        <v>1.3166052151491316</v>
      </c>
      <c r="W644" s="17">
        <f>Eingabe!H645</f>
        <v>102</v>
      </c>
      <c r="X644" s="17">
        <f t="shared" ref="X644:X707" si="99">W644/100</f>
        <v>1.02</v>
      </c>
      <c r="Y644" s="17">
        <f t="shared" ref="Y644:Y707" si="100">ROUND(X644,1)*100</f>
        <v>100</v>
      </c>
    </row>
    <row r="645" spans="1:25" x14ac:dyDescent="0.15">
      <c r="A645" s="82">
        <f t="shared" si="95"/>
        <v>1</v>
      </c>
      <c r="B645" s="46">
        <v>43492.750011574077</v>
      </c>
      <c r="C645" s="47">
        <f>Eingabe!G646</f>
        <v>6.7</v>
      </c>
      <c r="D645" s="77">
        <v>645</v>
      </c>
      <c r="E645" s="47"/>
      <c r="F645" s="25">
        <f t="shared" si="93"/>
        <v>10</v>
      </c>
      <c r="G645" s="25">
        <f>VLOOKUP(F645,'Spezifische Werte'!$B$2:$C$4002,2,FALSE)</f>
        <v>0.74135823084117802</v>
      </c>
      <c r="H645" s="25">
        <f t="shared" si="96"/>
        <v>1482.7164616823561</v>
      </c>
      <c r="J645" s="25">
        <f t="shared" si="94"/>
        <v>10.050000000000001</v>
      </c>
      <c r="K645" s="25">
        <f>VLOOKUP(J645,'Spezifische Werte'!$B$2:$C$4002,2,FALSE)</f>
        <v>0.74809941702480209</v>
      </c>
      <c r="L645" s="25">
        <f t="shared" si="97"/>
        <v>1496.1988340496041</v>
      </c>
      <c r="R645" s="25">
        <v>643</v>
      </c>
      <c r="S645" s="25">
        <v>642</v>
      </c>
      <c r="T645" s="25">
        <f t="shared" si="92"/>
        <v>1.300071066184405</v>
      </c>
      <c r="U645" s="25">
        <f t="shared" si="98"/>
        <v>1.3166052151491316</v>
      </c>
      <c r="W645" s="17">
        <f>Eingabe!H646</f>
        <v>111</v>
      </c>
      <c r="X645" s="17">
        <f t="shared" si="99"/>
        <v>1.1100000000000001</v>
      </c>
      <c r="Y645" s="17">
        <f t="shared" si="100"/>
        <v>110.00000000000001</v>
      </c>
    </row>
    <row r="646" spans="1:25" x14ac:dyDescent="0.15">
      <c r="A646" s="82">
        <f t="shared" si="95"/>
        <v>1</v>
      </c>
      <c r="B646" s="46">
        <v>43492.791666665107</v>
      </c>
      <c r="C646" s="47">
        <f>Eingabe!G647</f>
        <v>6.7</v>
      </c>
      <c r="D646" s="77">
        <v>646</v>
      </c>
      <c r="E646" s="47"/>
      <c r="F646" s="25">
        <f t="shared" si="93"/>
        <v>10</v>
      </c>
      <c r="G646" s="25">
        <f>VLOOKUP(F646,'Spezifische Werte'!$B$2:$C$4002,2,FALSE)</f>
        <v>0.74135823084117802</v>
      </c>
      <c r="H646" s="25">
        <f t="shared" si="96"/>
        <v>1482.7164616823561</v>
      </c>
      <c r="J646" s="25">
        <f t="shared" si="94"/>
        <v>10.050000000000001</v>
      </c>
      <c r="K646" s="25">
        <f>VLOOKUP(J646,'Spezifische Werte'!$B$2:$C$4002,2,FALSE)</f>
        <v>0.74809941702480209</v>
      </c>
      <c r="L646" s="25">
        <f t="shared" si="97"/>
        <v>1496.1988340496041</v>
      </c>
      <c r="R646" s="25">
        <v>644</v>
      </c>
      <c r="S646" s="25">
        <v>643</v>
      </c>
      <c r="T646" s="25">
        <f t="shared" ref="T646:T709" si="101">LARGE($H$3:$H$8762,R646)/1000</f>
        <v>1.300071066184405</v>
      </c>
      <c r="U646" s="25">
        <f t="shared" si="98"/>
        <v>1.3166052151491316</v>
      </c>
      <c r="W646" s="17">
        <f>Eingabe!H647</f>
        <v>102</v>
      </c>
      <c r="X646" s="17">
        <f t="shared" si="99"/>
        <v>1.02</v>
      </c>
      <c r="Y646" s="17">
        <f t="shared" si="100"/>
        <v>100</v>
      </c>
    </row>
    <row r="647" spans="1:25" x14ac:dyDescent="0.15">
      <c r="A647" s="82">
        <f t="shared" si="95"/>
        <v>1</v>
      </c>
      <c r="B647" s="46">
        <v>43492.833333331771</v>
      </c>
      <c r="C647" s="47">
        <f>Eingabe!G648</f>
        <v>7.2</v>
      </c>
      <c r="D647" s="77">
        <v>647</v>
      </c>
      <c r="E647" s="47"/>
      <c r="F647" s="25">
        <f t="shared" si="93"/>
        <v>10.74</v>
      </c>
      <c r="G647" s="25">
        <f>VLOOKUP(F647,'Spezifische Werte'!$B$2:$C$4002,2,FALSE)</f>
        <v>0.82701392432538656</v>
      </c>
      <c r="H647" s="25">
        <f t="shared" si="96"/>
        <v>1654.0278486507732</v>
      </c>
      <c r="J647" s="25">
        <f t="shared" si="94"/>
        <v>10.8</v>
      </c>
      <c r="K647" s="25">
        <f>VLOOKUP(J647,'Spezifische Werte'!$B$2:$C$4002,2,FALSE)</f>
        <v>0.83269098357721782</v>
      </c>
      <c r="L647" s="25">
        <f t="shared" si="97"/>
        <v>1665.3819671544356</v>
      </c>
      <c r="R647" s="25">
        <v>645</v>
      </c>
      <c r="S647" s="25">
        <v>644</v>
      </c>
      <c r="T647" s="25">
        <f t="shared" si="101"/>
        <v>1.300071066184405</v>
      </c>
      <c r="U647" s="25">
        <f t="shared" si="98"/>
        <v>1.3166052151491316</v>
      </c>
      <c r="W647" s="17">
        <f>Eingabe!H648</f>
        <v>102</v>
      </c>
      <c r="X647" s="17">
        <f t="shared" si="99"/>
        <v>1.02</v>
      </c>
      <c r="Y647" s="17">
        <f t="shared" si="100"/>
        <v>100</v>
      </c>
    </row>
    <row r="648" spans="1:25" x14ac:dyDescent="0.15">
      <c r="A648" s="82">
        <f t="shared" si="95"/>
        <v>1</v>
      </c>
      <c r="B648" s="46">
        <v>43492.875011574077</v>
      </c>
      <c r="C648" s="47">
        <f>Eingabe!G649</f>
        <v>6.6</v>
      </c>
      <c r="D648" s="77">
        <v>648</v>
      </c>
      <c r="E648" s="47"/>
      <c r="F648" s="25">
        <f t="shared" si="93"/>
        <v>9.85</v>
      </c>
      <c r="G648" s="25">
        <f>VLOOKUP(F648,'Spezifische Werte'!$B$2:$C$4002,2,FALSE)</f>
        <v>0.72027431855487523</v>
      </c>
      <c r="H648" s="25">
        <f t="shared" si="96"/>
        <v>1440.5486371097504</v>
      </c>
      <c r="J648" s="25">
        <f t="shared" si="94"/>
        <v>9.9</v>
      </c>
      <c r="K648" s="25">
        <f>VLOOKUP(J648,'Spezifische Werte'!$B$2:$C$4002,2,FALSE)</f>
        <v>0.72744279855046079</v>
      </c>
      <c r="L648" s="25">
        <f t="shared" si="97"/>
        <v>1454.8855971009216</v>
      </c>
      <c r="R648" s="25">
        <v>646</v>
      </c>
      <c r="S648" s="25">
        <v>645</v>
      </c>
      <c r="T648" s="25">
        <f t="shared" si="101"/>
        <v>1.300071066184405</v>
      </c>
      <c r="U648" s="25">
        <f t="shared" si="98"/>
        <v>1.3166052151491316</v>
      </c>
      <c r="W648" s="17">
        <f>Eingabe!H649</f>
        <v>92</v>
      </c>
      <c r="X648" s="17">
        <f t="shared" si="99"/>
        <v>0.92</v>
      </c>
      <c r="Y648" s="17">
        <f t="shared" si="100"/>
        <v>90</v>
      </c>
    </row>
    <row r="649" spans="1:25" x14ac:dyDescent="0.15">
      <c r="A649" s="82">
        <f t="shared" si="95"/>
        <v>1</v>
      </c>
      <c r="B649" s="46">
        <v>43492.9166666651</v>
      </c>
      <c r="C649" s="47">
        <f>Eingabe!G650</f>
        <v>4.9000000000000004</v>
      </c>
      <c r="D649" s="77">
        <v>649</v>
      </c>
      <c r="E649" s="47"/>
      <c r="F649" s="25">
        <f t="shared" si="93"/>
        <v>7.31</v>
      </c>
      <c r="G649" s="25">
        <f>VLOOKUP(F649,'Spezifische Werte'!$B$2:$C$4002,2,FALSE)</f>
        <v>0.3124426167174133</v>
      </c>
      <c r="H649" s="25">
        <f t="shared" si="96"/>
        <v>624.88523343482666</v>
      </c>
      <c r="J649" s="25">
        <f t="shared" si="94"/>
        <v>7.35</v>
      </c>
      <c r="K649" s="25">
        <f>VLOOKUP(J649,'Spezifische Werte'!$B$2:$C$4002,2,FALSE)</f>
        <v>0.31783439487629789</v>
      </c>
      <c r="L649" s="25">
        <f t="shared" si="97"/>
        <v>635.66878975259579</v>
      </c>
      <c r="R649" s="25">
        <v>647</v>
      </c>
      <c r="S649" s="25">
        <v>646</v>
      </c>
      <c r="T649" s="25">
        <f t="shared" si="101"/>
        <v>1.300071066184405</v>
      </c>
      <c r="U649" s="25">
        <f t="shared" si="98"/>
        <v>1.3166052151491316</v>
      </c>
      <c r="W649" s="17">
        <f>Eingabe!H650</f>
        <v>102</v>
      </c>
      <c r="X649" s="17">
        <f t="shared" si="99"/>
        <v>1.02</v>
      </c>
      <c r="Y649" s="17">
        <f t="shared" si="100"/>
        <v>100</v>
      </c>
    </row>
    <row r="650" spans="1:25" x14ac:dyDescent="0.15">
      <c r="A650" s="82">
        <f t="shared" si="95"/>
        <v>1</v>
      </c>
      <c r="B650" s="46">
        <v>43492.958333331764</v>
      </c>
      <c r="C650" s="47">
        <f>Eingabe!G651</f>
        <v>4.4000000000000004</v>
      </c>
      <c r="D650" s="77">
        <v>650</v>
      </c>
      <c r="E650" s="47"/>
      <c r="F650" s="25">
        <f t="shared" si="93"/>
        <v>6.56</v>
      </c>
      <c r="G650" s="25">
        <f>VLOOKUP(F650,'Spezifische Werte'!$B$2:$C$4002,2,FALSE)</f>
        <v>0.2214941246302857</v>
      </c>
      <c r="H650" s="25">
        <f t="shared" si="96"/>
        <v>442.98824926057142</v>
      </c>
      <c r="J650" s="25">
        <f t="shared" si="94"/>
        <v>6.6</v>
      </c>
      <c r="K650" s="25">
        <f>VLOOKUP(J650,'Spezifische Werte'!$B$2:$C$4002,2,FALSE)</f>
        <v>0.22589088814664299</v>
      </c>
      <c r="L650" s="25">
        <f t="shared" si="97"/>
        <v>451.78177629328599</v>
      </c>
      <c r="R650" s="25">
        <v>648</v>
      </c>
      <c r="S650" s="25">
        <v>647</v>
      </c>
      <c r="T650" s="25">
        <f t="shared" si="101"/>
        <v>1.300071066184405</v>
      </c>
      <c r="U650" s="25">
        <f t="shared" si="98"/>
        <v>1.3166052151491316</v>
      </c>
      <c r="W650" s="17">
        <f>Eingabe!H651</f>
        <v>102</v>
      </c>
      <c r="X650" s="17">
        <f t="shared" si="99"/>
        <v>1.02</v>
      </c>
      <c r="Y650" s="17">
        <f t="shared" si="100"/>
        <v>100</v>
      </c>
    </row>
    <row r="651" spans="1:25" x14ac:dyDescent="0.15">
      <c r="A651" s="82">
        <f t="shared" si="95"/>
        <v>1</v>
      </c>
      <c r="B651" s="46">
        <v>43493.000011574077</v>
      </c>
      <c r="C651" s="47">
        <f>Eingabe!G652</f>
        <v>3.9</v>
      </c>
      <c r="D651" s="77">
        <v>651</v>
      </c>
      <c r="E651" s="47"/>
      <c r="F651" s="25">
        <f t="shared" si="93"/>
        <v>5.82</v>
      </c>
      <c r="G651" s="25">
        <f>VLOOKUP(F651,'Spezifische Werte'!$B$2:$C$4002,2,FALSE)</f>
        <v>0.15015933791444183</v>
      </c>
      <c r="H651" s="25">
        <f t="shared" si="96"/>
        <v>300.31867582888367</v>
      </c>
      <c r="J651" s="25">
        <f t="shared" si="94"/>
        <v>5.85</v>
      </c>
      <c r="K651" s="25">
        <f>VLOOKUP(J651,'Spezifische Werte'!$B$2:$C$4002,2,FALSE)</f>
        <v>0.15260213064447356</v>
      </c>
      <c r="L651" s="25">
        <f t="shared" si="97"/>
        <v>305.20426128894712</v>
      </c>
      <c r="R651" s="25">
        <v>649</v>
      </c>
      <c r="S651" s="25">
        <v>648</v>
      </c>
      <c r="T651" s="25">
        <f t="shared" si="101"/>
        <v>1.300071066184405</v>
      </c>
      <c r="U651" s="25">
        <f t="shared" si="98"/>
        <v>1.3166052151491316</v>
      </c>
      <c r="W651" s="17">
        <f>Eingabe!H652</f>
        <v>102</v>
      </c>
      <c r="X651" s="17">
        <f t="shared" si="99"/>
        <v>1.02</v>
      </c>
      <c r="Y651" s="17">
        <f t="shared" si="100"/>
        <v>100</v>
      </c>
    </row>
    <row r="652" spans="1:25" x14ac:dyDescent="0.15">
      <c r="A652" s="82">
        <f t="shared" si="95"/>
        <v>1</v>
      </c>
      <c r="B652" s="46">
        <v>43493.041666665093</v>
      </c>
      <c r="C652" s="47">
        <f>Eingabe!G653</f>
        <v>4.3</v>
      </c>
      <c r="D652" s="77">
        <v>652</v>
      </c>
      <c r="E652" s="47"/>
      <c r="F652" s="25">
        <f t="shared" si="93"/>
        <v>6.41</v>
      </c>
      <c r="G652" s="25">
        <f>VLOOKUP(F652,'Spezifische Werte'!$B$2:$C$4002,2,FALSE)</f>
        <v>0.20539547091670399</v>
      </c>
      <c r="H652" s="25">
        <f t="shared" si="96"/>
        <v>410.790941833408</v>
      </c>
      <c r="J652" s="25">
        <f t="shared" si="94"/>
        <v>6.45</v>
      </c>
      <c r="K652" s="25">
        <f>VLOOKUP(J652,'Spezifische Werte'!$B$2:$C$4002,2,FALSE)</f>
        <v>0.20962714743593144</v>
      </c>
      <c r="L652" s="25">
        <f t="shared" si="97"/>
        <v>419.2542948718629</v>
      </c>
      <c r="R652" s="25">
        <v>650</v>
      </c>
      <c r="S652" s="25">
        <v>649</v>
      </c>
      <c r="T652" s="25">
        <f t="shared" si="101"/>
        <v>1.300071066184405</v>
      </c>
      <c r="U652" s="25">
        <f t="shared" si="98"/>
        <v>1.3166052151491316</v>
      </c>
      <c r="W652" s="17">
        <f>Eingabe!H653</f>
        <v>92</v>
      </c>
      <c r="X652" s="17">
        <f t="shared" si="99"/>
        <v>0.92</v>
      </c>
      <c r="Y652" s="17">
        <f t="shared" si="100"/>
        <v>90</v>
      </c>
    </row>
    <row r="653" spans="1:25" x14ac:dyDescent="0.15">
      <c r="A653" s="82">
        <f t="shared" si="95"/>
        <v>1</v>
      </c>
      <c r="B653" s="46">
        <v>43493.083333331757</v>
      </c>
      <c r="C653" s="47">
        <f>Eingabe!G654</f>
        <v>4.7</v>
      </c>
      <c r="D653" s="77">
        <v>653</v>
      </c>
      <c r="E653" s="47"/>
      <c r="F653" s="25">
        <f t="shared" si="93"/>
        <v>7.01</v>
      </c>
      <c r="G653" s="25">
        <f>VLOOKUP(F653,'Spezifische Werte'!$B$2:$C$4002,2,FALSE)</f>
        <v>0.27377270492189271</v>
      </c>
      <c r="H653" s="25">
        <f t="shared" si="96"/>
        <v>547.54540984378536</v>
      </c>
      <c r="J653" s="25">
        <f t="shared" si="94"/>
        <v>7.05</v>
      </c>
      <c r="K653" s="25">
        <f>VLOOKUP(J653,'Spezifische Werte'!$B$2:$C$4002,2,FALSE)</f>
        <v>0.27874593647894402</v>
      </c>
      <c r="L653" s="25">
        <f t="shared" si="97"/>
        <v>557.49187295788806</v>
      </c>
      <c r="R653" s="25">
        <v>651</v>
      </c>
      <c r="S653" s="25">
        <v>650</v>
      </c>
      <c r="T653" s="25">
        <f t="shared" si="101"/>
        <v>1.300071066184405</v>
      </c>
      <c r="U653" s="25">
        <f t="shared" si="98"/>
        <v>1.3166052151491316</v>
      </c>
      <c r="W653" s="17">
        <f>Eingabe!H654</f>
        <v>102</v>
      </c>
      <c r="X653" s="17">
        <f t="shared" si="99"/>
        <v>1.02</v>
      </c>
      <c r="Y653" s="17">
        <f t="shared" si="100"/>
        <v>100</v>
      </c>
    </row>
    <row r="654" spans="1:25" x14ac:dyDescent="0.15">
      <c r="A654" s="82">
        <f t="shared" si="95"/>
        <v>1</v>
      </c>
      <c r="B654" s="46">
        <v>43493.125011574077</v>
      </c>
      <c r="C654" s="47">
        <f>Eingabe!G655</f>
        <v>4.3</v>
      </c>
      <c r="D654" s="77">
        <v>654</v>
      </c>
      <c r="E654" s="47"/>
      <c r="F654" s="25">
        <f t="shared" si="93"/>
        <v>6.41</v>
      </c>
      <c r="G654" s="25">
        <f>VLOOKUP(F654,'Spezifische Werte'!$B$2:$C$4002,2,FALSE)</f>
        <v>0.20539547091670399</v>
      </c>
      <c r="H654" s="25">
        <f t="shared" si="96"/>
        <v>410.790941833408</v>
      </c>
      <c r="J654" s="25">
        <f t="shared" si="94"/>
        <v>6.45</v>
      </c>
      <c r="K654" s="25">
        <f>VLOOKUP(J654,'Spezifische Werte'!$B$2:$C$4002,2,FALSE)</f>
        <v>0.20962714743593144</v>
      </c>
      <c r="L654" s="25">
        <f t="shared" si="97"/>
        <v>419.2542948718629</v>
      </c>
      <c r="R654" s="25">
        <v>652</v>
      </c>
      <c r="S654" s="25">
        <v>651</v>
      </c>
      <c r="T654" s="25">
        <f t="shared" si="101"/>
        <v>1.300071066184405</v>
      </c>
      <c r="U654" s="25">
        <f t="shared" si="98"/>
        <v>1.3166052151491316</v>
      </c>
      <c r="W654" s="17">
        <f>Eingabe!H655</f>
        <v>102</v>
      </c>
      <c r="X654" s="17">
        <f t="shared" si="99"/>
        <v>1.02</v>
      </c>
      <c r="Y654" s="17">
        <f t="shared" si="100"/>
        <v>100</v>
      </c>
    </row>
    <row r="655" spans="1:25" x14ac:dyDescent="0.15">
      <c r="A655" s="82">
        <f t="shared" si="95"/>
        <v>1</v>
      </c>
      <c r="B655" s="46">
        <v>43493.166666665085</v>
      </c>
      <c r="C655" s="47">
        <f>Eingabe!G656</f>
        <v>5</v>
      </c>
      <c r="D655" s="77">
        <v>655</v>
      </c>
      <c r="E655" s="47"/>
      <c r="F655" s="25">
        <f t="shared" si="93"/>
        <v>7.46</v>
      </c>
      <c r="G655" s="25">
        <f>VLOOKUP(F655,'Spezifische Werte'!$B$2:$C$4002,2,FALSE)</f>
        <v>0.33294203068553224</v>
      </c>
      <c r="H655" s="25">
        <f t="shared" si="96"/>
        <v>665.88406137106449</v>
      </c>
      <c r="J655" s="25">
        <f t="shared" si="94"/>
        <v>7.5</v>
      </c>
      <c r="K655" s="25">
        <f>VLOOKUP(J655,'Spezifische Werte'!$B$2:$C$4002,2,FALSE)</f>
        <v>0.33853673002168488</v>
      </c>
      <c r="L655" s="25">
        <f t="shared" si="97"/>
        <v>677.07346004336978</v>
      </c>
      <c r="R655" s="25">
        <v>653</v>
      </c>
      <c r="S655" s="25">
        <v>652</v>
      </c>
      <c r="T655" s="25">
        <f t="shared" si="101"/>
        <v>1.300071066184405</v>
      </c>
      <c r="U655" s="25">
        <f t="shared" si="98"/>
        <v>1.3166052151491316</v>
      </c>
      <c r="W655" s="17">
        <f>Eingabe!H656</f>
        <v>92</v>
      </c>
      <c r="X655" s="17">
        <f t="shared" si="99"/>
        <v>0.92</v>
      </c>
      <c r="Y655" s="17">
        <f t="shared" si="100"/>
        <v>90</v>
      </c>
    </row>
    <row r="656" spans="1:25" x14ac:dyDescent="0.15">
      <c r="A656" s="82">
        <f t="shared" si="95"/>
        <v>1</v>
      </c>
      <c r="B656" s="46">
        <v>43493.20833333175</v>
      </c>
      <c r="C656" s="47">
        <f>Eingabe!G657</f>
        <v>5.3</v>
      </c>
      <c r="D656" s="77">
        <v>656</v>
      </c>
      <c r="E656" s="47"/>
      <c r="F656" s="25">
        <f t="shared" si="93"/>
        <v>7.91</v>
      </c>
      <c r="G656" s="25">
        <f>VLOOKUP(F656,'Spezifische Werte'!$B$2:$C$4002,2,FALSE)</f>
        <v>0.39893199083383452</v>
      </c>
      <c r="H656" s="25">
        <f t="shared" si="96"/>
        <v>797.86398166766901</v>
      </c>
      <c r="J656" s="25">
        <f t="shared" si="94"/>
        <v>7.95</v>
      </c>
      <c r="K656" s="25">
        <f>VLOOKUP(J656,'Spezifische Werte'!$B$2:$C$4002,2,FALSE)</f>
        <v>0.40511792205919206</v>
      </c>
      <c r="L656" s="25">
        <f t="shared" si="97"/>
        <v>810.23584411838408</v>
      </c>
      <c r="R656" s="25">
        <v>654</v>
      </c>
      <c r="S656" s="25">
        <v>653</v>
      </c>
      <c r="T656" s="25">
        <f t="shared" si="101"/>
        <v>1.300071066184405</v>
      </c>
      <c r="U656" s="25">
        <f t="shared" si="98"/>
        <v>1.3166052151491316</v>
      </c>
      <c r="W656" s="17">
        <f>Eingabe!H657</f>
        <v>83</v>
      </c>
      <c r="X656" s="17">
        <f t="shared" si="99"/>
        <v>0.83</v>
      </c>
      <c r="Y656" s="17">
        <f t="shared" si="100"/>
        <v>80</v>
      </c>
    </row>
    <row r="657" spans="1:25" x14ac:dyDescent="0.15">
      <c r="A657" s="82">
        <f t="shared" si="95"/>
        <v>1</v>
      </c>
      <c r="B657" s="46">
        <v>43493.250011574077</v>
      </c>
      <c r="C657" s="47">
        <f>Eingabe!G658</f>
        <v>5.7</v>
      </c>
      <c r="D657" s="77">
        <v>657</v>
      </c>
      <c r="E657" s="47"/>
      <c r="F657" s="25">
        <f t="shared" si="93"/>
        <v>8.5</v>
      </c>
      <c r="G657" s="25">
        <f>VLOOKUP(F657,'Spezifische Werte'!$B$2:$C$4002,2,FALSE)</f>
        <v>0.49489541709216678</v>
      </c>
      <c r="H657" s="25">
        <f t="shared" si="96"/>
        <v>989.79083418433356</v>
      </c>
      <c r="J657" s="25">
        <f t="shared" si="94"/>
        <v>8.5500000000000007</v>
      </c>
      <c r="K657" s="25">
        <f>VLOOKUP(J657,'Spezifische Werte'!$B$2:$C$4002,2,FALSE)</f>
        <v>0.50342054722621021</v>
      </c>
      <c r="L657" s="25">
        <f t="shared" si="97"/>
        <v>1006.8410944524204</v>
      </c>
      <c r="R657" s="25">
        <v>655</v>
      </c>
      <c r="S657" s="25">
        <v>654</v>
      </c>
      <c r="T657" s="25">
        <f t="shared" si="101"/>
        <v>1.300071066184405</v>
      </c>
      <c r="U657" s="25">
        <f t="shared" si="98"/>
        <v>1.3166052151491316</v>
      </c>
      <c r="W657" s="17">
        <f>Eingabe!H658</f>
        <v>93</v>
      </c>
      <c r="X657" s="17">
        <f t="shared" si="99"/>
        <v>0.93</v>
      </c>
      <c r="Y657" s="17">
        <f t="shared" si="100"/>
        <v>90</v>
      </c>
    </row>
    <row r="658" spans="1:25" x14ac:dyDescent="0.15">
      <c r="A658" s="82">
        <f t="shared" si="95"/>
        <v>1</v>
      </c>
      <c r="B658" s="46">
        <v>43493.291666665078</v>
      </c>
      <c r="C658" s="47">
        <f>Eingabe!G659</f>
        <v>5.6</v>
      </c>
      <c r="D658" s="77">
        <v>658</v>
      </c>
      <c r="E658" s="47"/>
      <c r="F658" s="25">
        <f t="shared" si="93"/>
        <v>8.35</v>
      </c>
      <c r="G658" s="25">
        <f>VLOOKUP(F658,'Spezifische Werte'!$B$2:$C$4002,2,FALSE)</f>
        <v>0.46963573954984494</v>
      </c>
      <c r="H658" s="25">
        <f t="shared" si="96"/>
        <v>939.27147909968994</v>
      </c>
      <c r="J658" s="25">
        <f t="shared" si="94"/>
        <v>8.4</v>
      </c>
      <c r="K658" s="25">
        <f>VLOOKUP(J658,'Spezifische Werte'!$B$2:$C$4002,2,FALSE)</f>
        <v>0.47799983664408341</v>
      </c>
      <c r="L658" s="25">
        <f t="shared" si="97"/>
        <v>955.99967328816683</v>
      </c>
      <c r="R658" s="25">
        <v>656</v>
      </c>
      <c r="S658" s="25">
        <v>655</v>
      </c>
      <c r="T658" s="25">
        <f t="shared" si="101"/>
        <v>1.300071066184405</v>
      </c>
      <c r="U658" s="25">
        <f t="shared" si="98"/>
        <v>1.3166052151491316</v>
      </c>
      <c r="W658" s="17">
        <f>Eingabe!H659</f>
        <v>92</v>
      </c>
      <c r="X658" s="17">
        <f t="shared" si="99"/>
        <v>0.92</v>
      </c>
      <c r="Y658" s="17">
        <f t="shared" si="100"/>
        <v>90</v>
      </c>
    </row>
    <row r="659" spans="1:25" x14ac:dyDescent="0.15">
      <c r="A659" s="82">
        <f t="shared" si="95"/>
        <v>1</v>
      </c>
      <c r="B659" s="46">
        <v>43493.333333331742</v>
      </c>
      <c r="C659" s="47">
        <f>Eingabe!G660</f>
        <v>5.4</v>
      </c>
      <c r="D659" s="77">
        <v>659</v>
      </c>
      <c r="E659" s="47"/>
      <c r="F659" s="25">
        <f t="shared" si="93"/>
        <v>8.06</v>
      </c>
      <c r="G659" s="25">
        <f>VLOOKUP(F659,'Spezifische Werte'!$B$2:$C$4002,2,FALSE)</f>
        <v>0.42239374838249216</v>
      </c>
      <c r="H659" s="25">
        <f t="shared" si="96"/>
        <v>844.78749676498433</v>
      </c>
      <c r="J659" s="25">
        <f t="shared" si="94"/>
        <v>8.1</v>
      </c>
      <c r="K659" s="25">
        <f>VLOOKUP(J659,'Spezifische Werte'!$B$2:$C$4002,2,FALSE)</f>
        <v>0.428769385012092</v>
      </c>
      <c r="L659" s="25">
        <f t="shared" si="97"/>
        <v>857.53877002418403</v>
      </c>
      <c r="R659" s="25">
        <v>657</v>
      </c>
      <c r="S659" s="25">
        <v>656</v>
      </c>
      <c r="T659" s="25">
        <f t="shared" si="101"/>
        <v>1.300071066184405</v>
      </c>
      <c r="U659" s="25">
        <f t="shared" si="98"/>
        <v>1.3166052151491316</v>
      </c>
      <c r="W659" s="17">
        <f>Eingabe!H660</f>
        <v>102</v>
      </c>
      <c r="X659" s="17">
        <f t="shared" si="99"/>
        <v>1.02</v>
      </c>
      <c r="Y659" s="17">
        <f t="shared" si="100"/>
        <v>100</v>
      </c>
    </row>
    <row r="660" spans="1:25" x14ac:dyDescent="0.15">
      <c r="A660" s="82">
        <f t="shared" si="95"/>
        <v>1</v>
      </c>
      <c r="B660" s="46">
        <v>43493.375011574077</v>
      </c>
      <c r="C660" s="47">
        <f>Eingabe!G661</f>
        <v>5.7</v>
      </c>
      <c r="D660" s="77">
        <v>660</v>
      </c>
      <c r="E660" s="47"/>
      <c r="F660" s="25">
        <f t="shared" si="93"/>
        <v>8.5</v>
      </c>
      <c r="G660" s="25">
        <f>VLOOKUP(F660,'Spezifische Werte'!$B$2:$C$4002,2,FALSE)</f>
        <v>0.49489541709216678</v>
      </c>
      <c r="H660" s="25">
        <f t="shared" si="96"/>
        <v>989.79083418433356</v>
      </c>
      <c r="J660" s="25">
        <f t="shared" si="94"/>
        <v>8.5500000000000007</v>
      </c>
      <c r="K660" s="25">
        <f>VLOOKUP(J660,'Spezifische Werte'!$B$2:$C$4002,2,FALSE)</f>
        <v>0.50342054722621021</v>
      </c>
      <c r="L660" s="25">
        <f t="shared" si="97"/>
        <v>1006.8410944524204</v>
      </c>
      <c r="R660" s="25">
        <v>658</v>
      </c>
      <c r="S660" s="25">
        <v>657</v>
      </c>
      <c r="T660" s="25">
        <f t="shared" si="101"/>
        <v>1.300071066184405</v>
      </c>
      <c r="U660" s="25">
        <f t="shared" si="98"/>
        <v>1.3166052151491316</v>
      </c>
      <c r="W660" s="17">
        <f>Eingabe!H661</f>
        <v>90</v>
      </c>
      <c r="X660" s="17">
        <f t="shared" si="99"/>
        <v>0.9</v>
      </c>
      <c r="Y660" s="17">
        <f t="shared" si="100"/>
        <v>90</v>
      </c>
    </row>
    <row r="661" spans="1:25" x14ac:dyDescent="0.15">
      <c r="A661" s="82">
        <f t="shared" si="95"/>
        <v>1</v>
      </c>
      <c r="B661" s="46">
        <v>43493.416666665071</v>
      </c>
      <c r="C661" s="47">
        <f>Eingabe!G662</f>
        <v>6.4</v>
      </c>
      <c r="D661" s="77">
        <v>661</v>
      </c>
      <c r="E661" s="47"/>
      <c r="F661" s="25">
        <f t="shared" si="93"/>
        <v>9.5500000000000007</v>
      </c>
      <c r="G661" s="25">
        <f>VLOOKUP(F661,'Spezifische Werte'!$B$2:$C$4002,2,FALSE)</f>
        <v>0.67451952571721774</v>
      </c>
      <c r="H661" s="25">
        <f t="shared" si="96"/>
        <v>1349.0390514344356</v>
      </c>
      <c r="J661" s="25">
        <f t="shared" si="94"/>
        <v>9.6</v>
      </c>
      <c r="K661" s="25">
        <f>VLOOKUP(J661,'Spezifische Werte'!$B$2:$C$4002,2,FALSE)</f>
        <v>0.6824555696232707</v>
      </c>
      <c r="L661" s="25">
        <f t="shared" si="97"/>
        <v>1364.9111392465413</v>
      </c>
      <c r="R661" s="25">
        <v>659</v>
      </c>
      <c r="S661" s="25">
        <v>658</v>
      </c>
      <c r="T661" s="25">
        <f t="shared" si="101"/>
        <v>1.300071066184405</v>
      </c>
      <c r="U661" s="25">
        <f t="shared" si="98"/>
        <v>1.3166052151491316</v>
      </c>
      <c r="W661" s="17">
        <f>Eingabe!H662</f>
        <v>102</v>
      </c>
      <c r="X661" s="17">
        <f t="shared" si="99"/>
        <v>1.02</v>
      </c>
      <c r="Y661" s="17">
        <f t="shared" si="100"/>
        <v>100</v>
      </c>
    </row>
    <row r="662" spans="1:25" x14ac:dyDescent="0.15">
      <c r="A662" s="82">
        <f t="shared" si="95"/>
        <v>1</v>
      </c>
      <c r="B662" s="46">
        <v>43493.458333331735</v>
      </c>
      <c r="C662" s="47">
        <f>Eingabe!G663</f>
        <v>7.2</v>
      </c>
      <c r="D662" s="77">
        <v>662</v>
      </c>
      <c r="E662" s="47"/>
      <c r="F662" s="25">
        <f t="shared" si="93"/>
        <v>10.74</v>
      </c>
      <c r="G662" s="25">
        <f>VLOOKUP(F662,'Spezifische Werte'!$B$2:$C$4002,2,FALSE)</f>
        <v>0.82701392432538656</v>
      </c>
      <c r="H662" s="25">
        <f t="shared" si="96"/>
        <v>1654.0278486507732</v>
      </c>
      <c r="J662" s="25">
        <f t="shared" si="94"/>
        <v>10.8</v>
      </c>
      <c r="K662" s="25">
        <f>VLOOKUP(J662,'Spezifische Werte'!$B$2:$C$4002,2,FALSE)</f>
        <v>0.83269098357721782</v>
      </c>
      <c r="L662" s="25">
        <f t="shared" si="97"/>
        <v>1665.3819671544356</v>
      </c>
      <c r="R662" s="25">
        <v>660</v>
      </c>
      <c r="S662" s="25">
        <v>659</v>
      </c>
      <c r="T662" s="25">
        <f t="shared" si="101"/>
        <v>1.300071066184405</v>
      </c>
      <c r="U662" s="25">
        <f t="shared" si="98"/>
        <v>1.3166052151491316</v>
      </c>
      <c r="W662" s="17">
        <f>Eingabe!H663</f>
        <v>80</v>
      </c>
      <c r="X662" s="17">
        <f t="shared" si="99"/>
        <v>0.8</v>
      </c>
      <c r="Y662" s="17">
        <f t="shared" si="100"/>
        <v>80</v>
      </c>
    </row>
    <row r="663" spans="1:25" x14ac:dyDescent="0.15">
      <c r="A663" s="82">
        <f t="shared" si="95"/>
        <v>1</v>
      </c>
      <c r="B663" s="46">
        <v>43493.500011574077</v>
      </c>
      <c r="C663" s="47">
        <f>Eingabe!G664</f>
        <v>7.1</v>
      </c>
      <c r="D663" s="77">
        <v>663</v>
      </c>
      <c r="E663" s="47"/>
      <c r="F663" s="25">
        <f t="shared" si="93"/>
        <v>10.59</v>
      </c>
      <c r="G663" s="25">
        <f>VLOOKUP(F663,'Spezifische Werte'!$B$2:$C$4002,2,FALSE)</f>
        <v>0.8120114567449348</v>
      </c>
      <c r="H663" s="25">
        <f t="shared" si="96"/>
        <v>1624.0229134898696</v>
      </c>
      <c r="J663" s="25">
        <f t="shared" si="94"/>
        <v>10.65</v>
      </c>
      <c r="K663" s="25">
        <f>VLOOKUP(J663,'Spezifische Werte'!$B$2:$C$4002,2,FALSE)</f>
        <v>0.81815187612980644</v>
      </c>
      <c r="L663" s="25">
        <f t="shared" si="97"/>
        <v>1636.3037522596128</v>
      </c>
      <c r="R663" s="25">
        <v>661</v>
      </c>
      <c r="S663" s="25">
        <v>660</v>
      </c>
      <c r="T663" s="25">
        <f t="shared" si="101"/>
        <v>1.300071066184405</v>
      </c>
      <c r="U663" s="25">
        <f t="shared" si="98"/>
        <v>1.3166052151491316</v>
      </c>
      <c r="W663" s="17">
        <f>Eingabe!H664</f>
        <v>92</v>
      </c>
      <c r="X663" s="17">
        <f t="shared" si="99"/>
        <v>0.92</v>
      </c>
      <c r="Y663" s="17">
        <f t="shared" si="100"/>
        <v>90</v>
      </c>
    </row>
    <row r="664" spans="1:25" x14ac:dyDescent="0.15">
      <c r="A664" s="82">
        <f t="shared" si="95"/>
        <v>1</v>
      </c>
      <c r="B664" s="46">
        <v>43493.541666665064</v>
      </c>
      <c r="C664" s="47">
        <f>Eingabe!G665</f>
        <v>7.4</v>
      </c>
      <c r="D664" s="77">
        <v>664</v>
      </c>
      <c r="E664" s="47"/>
      <c r="F664" s="25">
        <f t="shared" si="93"/>
        <v>11.04</v>
      </c>
      <c r="G664" s="25">
        <f>VLOOKUP(F664,'Spezifische Werte'!$B$2:$C$4002,2,FALSE)</f>
        <v>0.85357274428336571</v>
      </c>
      <c r="H664" s="25">
        <f t="shared" si="96"/>
        <v>1707.1454885667315</v>
      </c>
      <c r="J664" s="25">
        <f t="shared" si="94"/>
        <v>11.1</v>
      </c>
      <c r="K664" s="25">
        <f>VLOOKUP(J664,'Spezifische Werte'!$B$2:$C$4002,2,FALSE)</f>
        <v>0.85834555530496559</v>
      </c>
      <c r="L664" s="25">
        <f t="shared" si="97"/>
        <v>1716.6911106099312</v>
      </c>
      <c r="R664" s="25">
        <v>662</v>
      </c>
      <c r="S664" s="25">
        <v>661</v>
      </c>
      <c r="T664" s="25">
        <f t="shared" si="101"/>
        <v>1.300071066184405</v>
      </c>
      <c r="U664" s="25">
        <f t="shared" si="98"/>
        <v>1.3166052151491316</v>
      </c>
      <c r="W664" s="17">
        <f>Eingabe!H665</f>
        <v>100</v>
      </c>
      <c r="X664" s="17">
        <f t="shared" si="99"/>
        <v>1</v>
      </c>
      <c r="Y664" s="17">
        <f t="shared" si="100"/>
        <v>100</v>
      </c>
    </row>
    <row r="665" spans="1:25" x14ac:dyDescent="0.15">
      <c r="A665" s="82">
        <f t="shared" si="95"/>
        <v>1</v>
      </c>
      <c r="B665" s="46">
        <v>43493.583333331728</v>
      </c>
      <c r="C665" s="47">
        <f>Eingabe!G666</f>
        <v>7.5</v>
      </c>
      <c r="D665" s="77">
        <v>665</v>
      </c>
      <c r="E665" s="47"/>
      <c r="F665" s="25">
        <f t="shared" si="93"/>
        <v>11.19</v>
      </c>
      <c r="G665" s="25">
        <f>VLOOKUP(F665,'Spezifische Werte'!$B$2:$C$4002,2,FALSE)</f>
        <v>0.86519023501556369</v>
      </c>
      <c r="H665" s="25">
        <f t="shared" si="96"/>
        <v>1730.3804700311273</v>
      </c>
      <c r="J665" s="25">
        <f t="shared" si="94"/>
        <v>11.25</v>
      </c>
      <c r="K665" s="25">
        <f>VLOOKUP(J665,'Spezifische Werte'!$B$2:$C$4002,2,FALSE)</f>
        <v>0.86955373483519349</v>
      </c>
      <c r="L665" s="25">
        <f t="shared" si="97"/>
        <v>1739.107469670387</v>
      </c>
      <c r="R665" s="25">
        <v>663</v>
      </c>
      <c r="S665" s="25">
        <v>662</v>
      </c>
      <c r="T665" s="25">
        <f t="shared" si="101"/>
        <v>1.300071066184405</v>
      </c>
      <c r="U665" s="25">
        <f t="shared" si="98"/>
        <v>1.3166052151491316</v>
      </c>
      <c r="W665" s="17">
        <f>Eingabe!H666</f>
        <v>77</v>
      </c>
      <c r="X665" s="17">
        <f t="shared" si="99"/>
        <v>0.77</v>
      </c>
      <c r="Y665" s="17">
        <f t="shared" si="100"/>
        <v>80</v>
      </c>
    </row>
    <row r="666" spans="1:25" x14ac:dyDescent="0.15">
      <c r="A666" s="82">
        <f t="shared" si="95"/>
        <v>1</v>
      </c>
      <c r="B666" s="46">
        <v>43493.625011574077</v>
      </c>
      <c r="C666" s="47">
        <f>Eingabe!G667</f>
        <v>7.3</v>
      </c>
      <c r="D666" s="77">
        <v>666</v>
      </c>
      <c r="E666" s="47"/>
      <c r="F666" s="25">
        <f t="shared" si="93"/>
        <v>10.89</v>
      </c>
      <c r="G666" s="25">
        <f>VLOOKUP(F666,'Spezifische Werte'!$B$2:$C$4002,2,FALSE)</f>
        <v>0.84086253778157871</v>
      </c>
      <c r="H666" s="25">
        <f t="shared" si="96"/>
        <v>1681.7250755631574</v>
      </c>
      <c r="J666" s="25">
        <f t="shared" si="94"/>
        <v>10.95</v>
      </c>
      <c r="K666" s="25">
        <f>VLOOKUP(J666,'Spezifische Werte'!$B$2:$C$4002,2,FALSE)</f>
        <v>0.8460822985114913</v>
      </c>
      <c r="L666" s="25">
        <f t="shared" si="97"/>
        <v>1692.1645970229827</v>
      </c>
      <c r="R666" s="25">
        <v>664</v>
      </c>
      <c r="S666" s="25">
        <v>663</v>
      </c>
      <c r="T666" s="25">
        <f t="shared" si="101"/>
        <v>1.300071066184405</v>
      </c>
      <c r="U666" s="25">
        <f t="shared" si="98"/>
        <v>1.3166052151491316</v>
      </c>
      <c r="W666" s="17">
        <f>Eingabe!H667</f>
        <v>90</v>
      </c>
      <c r="X666" s="17">
        <f t="shared" si="99"/>
        <v>0.9</v>
      </c>
      <c r="Y666" s="17">
        <f t="shared" si="100"/>
        <v>90</v>
      </c>
    </row>
    <row r="667" spans="1:25" x14ac:dyDescent="0.15">
      <c r="A667" s="82">
        <f t="shared" si="95"/>
        <v>1</v>
      </c>
      <c r="B667" s="46">
        <v>43493.666666665056</v>
      </c>
      <c r="C667" s="47">
        <f>Eingabe!G668</f>
        <v>7.8</v>
      </c>
      <c r="D667" s="77">
        <v>667</v>
      </c>
      <c r="E667" s="47"/>
      <c r="F667" s="25">
        <f t="shared" si="93"/>
        <v>11.64</v>
      </c>
      <c r="G667" s="25">
        <f>VLOOKUP(F667,'Spezifische Werte'!$B$2:$C$4002,2,FALSE)</f>
        <v>0.89452540088135934</v>
      </c>
      <c r="H667" s="25">
        <f t="shared" si="96"/>
        <v>1789.0508017627187</v>
      </c>
      <c r="J667" s="25">
        <f t="shared" si="94"/>
        <v>11.7</v>
      </c>
      <c r="K667" s="25">
        <f>VLOOKUP(J667,'Spezifische Werte'!$B$2:$C$4002,2,FALSE)</f>
        <v>0.89792139505162383</v>
      </c>
      <c r="L667" s="25">
        <f t="shared" si="97"/>
        <v>1795.8427901032476</v>
      </c>
      <c r="R667" s="25">
        <v>665</v>
      </c>
      <c r="S667" s="25">
        <v>664</v>
      </c>
      <c r="T667" s="25">
        <f t="shared" si="101"/>
        <v>1.300071066184405</v>
      </c>
      <c r="U667" s="25">
        <f t="shared" si="98"/>
        <v>1.3166052151491316</v>
      </c>
      <c r="W667" s="17">
        <f>Eingabe!H668</f>
        <v>81</v>
      </c>
      <c r="X667" s="17">
        <f t="shared" si="99"/>
        <v>0.81</v>
      </c>
      <c r="Y667" s="17">
        <f t="shared" si="100"/>
        <v>80</v>
      </c>
    </row>
    <row r="668" spans="1:25" x14ac:dyDescent="0.15">
      <c r="A668" s="82">
        <f t="shared" si="95"/>
        <v>1</v>
      </c>
      <c r="B668" s="46">
        <v>43493.70833333172</v>
      </c>
      <c r="C668" s="47">
        <f>Eingabe!G669</f>
        <v>7.3</v>
      </c>
      <c r="D668" s="77">
        <v>668</v>
      </c>
      <c r="E668" s="47"/>
      <c r="F668" s="25">
        <f t="shared" si="93"/>
        <v>10.89</v>
      </c>
      <c r="G668" s="25">
        <f>VLOOKUP(F668,'Spezifische Werte'!$B$2:$C$4002,2,FALSE)</f>
        <v>0.84086253778157871</v>
      </c>
      <c r="H668" s="25">
        <f t="shared" si="96"/>
        <v>1681.7250755631574</v>
      </c>
      <c r="J668" s="25">
        <f t="shared" si="94"/>
        <v>10.95</v>
      </c>
      <c r="K668" s="25">
        <f>VLOOKUP(J668,'Spezifische Werte'!$B$2:$C$4002,2,FALSE)</f>
        <v>0.8460822985114913</v>
      </c>
      <c r="L668" s="25">
        <f t="shared" si="97"/>
        <v>1692.1645970229827</v>
      </c>
      <c r="R668" s="25">
        <v>666</v>
      </c>
      <c r="S668" s="25">
        <v>665</v>
      </c>
      <c r="T668" s="25">
        <f t="shared" si="101"/>
        <v>1.300071066184405</v>
      </c>
      <c r="U668" s="25">
        <f t="shared" si="98"/>
        <v>1.3166052151491316</v>
      </c>
      <c r="W668" s="17">
        <f>Eingabe!H669</f>
        <v>81</v>
      </c>
      <c r="X668" s="17">
        <f t="shared" si="99"/>
        <v>0.81</v>
      </c>
      <c r="Y668" s="17">
        <f t="shared" si="100"/>
        <v>80</v>
      </c>
    </row>
    <row r="669" spans="1:25" x14ac:dyDescent="0.15">
      <c r="A669" s="82">
        <f t="shared" si="95"/>
        <v>1</v>
      </c>
      <c r="B669" s="46">
        <v>43493.750011574077</v>
      </c>
      <c r="C669" s="47">
        <f>Eingabe!G670</f>
        <v>9.4</v>
      </c>
      <c r="D669" s="77">
        <v>669</v>
      </c>
      <c r="E669" s="47"/>
      <c r="F669" s="25">
        <f t="shared" si="93"/>
        <v>14.02</v>
      </c>
      <c r="G669" s="25">
        <f>VLOOKUP(F669,'Spezifische Werte'!$B$2:$C$4002,2,FALSE)</f>
        <v>0.97998251719102258</v>
      </c>
      <c r="H669" s="25">
        <f t="shared" si="96"/>
        <v>1959.9650343820451</v>
      </c>
      <c r="J669" s="25">
        <f t="shared" si="94"/>
        <v>14.1</v>
      </c>
      <c r="K669" s="25">
        <f>VLOOKUP(J669,'Spezifische Werte'!$B$2:$C$4002,2,FALSE)</f>
        <v>0.98097239941774106</v>
      </c>
      <c r="L669" s="25">
        <f t="shared" si="97"/>
        <v>1961.9447988354821</v>
      </c>
      <c r="R669" s="25">
        <v>667</v>
      </c>
      <c r="S669" s="25">
        <v>666</v>
      </c>
      <c r="T669" s="25">
        <f t="shared" si="101"/>
        <v>1.300071066184405</v>
      </c>
      <c r="U669" s="25">
        <f t="shared" si="98"/>
        <v>1.3166052151491316</v>
      </c>
      <c r="W669" s="17">
        <f>Eingabe!H670</f>
        <v>81</v>
      </c>
      <c r="X669" s="17">
        <f t="shared" si="99"/>
        <v>0.81</v>
      </c>
      <c r="Y669" s="17">
        <f t="shared" si="100"/>
        <v>80</v>
      </c>
    </row>
    <row r="670" spans="1:25" x14ac:dyDescent="0.15">
      <c r="A670" s="82">
        <f t="shared" si="95"/>
        <v>1</v>
      </c>
      <c r="B670" s="46">
        <v>43493.791666665049</v>
      </c>
      <c r="C670" s="47">
        <f>Eingabe!G671</f>
        <v>8.1</v>
      </c>
      <c r="D670" s="77">
        <v>670</v>
      </c>
      <c r="E670" s="47"/>
      <c r="F670" s="25">
        <f t="shared" si="93"/>
        <v>12.08</v>
      </c>
      <c r="G670" s="25">
        <f>VLOOKUP(F670,'Spezifische Werte'!$B$2:$C$4002,2,FALSE)</f>
        <v>0.9174412025742027</v>
      </c>
      <c r="H670" s="25">
        <f t="shared" si="96"/>
        <v>1834.8824051484055</v>
      </c>
      <c r="J670" s="25">
        <f t="shared" si="94"/>
        <v>12.15</v>
      </c>
      <c r="K670" s="25">
        <f>VLOOKUP(J670,'Spezifische Werte'!$B$2:$C$4002,2,FALSE)</f>
        <v>0.92073756082866021</v>
      </c>
      <c r="L670" s="25">
        <f t="shared" si="97"/>
        <v>1841.4751216573204</v>
      </c>
      <c r="R670" s="25">
        <v>668</v>
      </c>
      <c r="S670" s="25">
        <v>667</v>
      </c>
      <c r="T670" s="25">
        <f t="shared" si="101"/>
        <v>1.300071066184405</v>
      </c>
      <c r="U670" s="25">
        <f t="shared" si="98"/>
        <v>1.3166052151491316</v>
      </c>
      <c r="W670" s="17">
        <f>Eingabe!H671</f>
        <v>82</v>
      </c>
      <c r="X670" s="17">
        <f t="shared" si="99"/>
        <v>0.82</v>
      </c>
      <c r="Y670" s="17">
        <f t="shared" si="100"/>
        <v>80</v>
      </c>
    </row>
    <row r="671" spans="1:25" x14ac:dyDescent="0.15">
      <c r="A671" s="82">
        <f t="shared" si="95"/>
        <v>1</v>
      </c>
      <c r="B671" s="46">
        <v>43493.833333331713</v>
      </c>
      <c r="C671" s="47">
        <f>Eingabe!G672</f>
        <v>4.9000000000000004</v>
      </c>
      <c r="D671" s="77">
        <v>671</v>
      </c>
      <c r="E671" s="47"/>
      <c r="F671" s="25">
        <f t="shared" si="93"/>
        <v>7.31</v>
      </c>
      <c r="G671" s="25">
        <f>VLOOKUP(F671,'Spezifische Werte'!$B$2:$C$4002,2,FALSE)</f>
        <v>0.3124426167174133</v>
      </c>
      <c r="H671" s="25">
        <f t="shared" si="96"/>
        <v>624.88523343482666</v>
      </c>
      <c r="J671" s="25">
        <f t="shared" si="94"/>
        <v>7.35</v>
      </c>
      <c r="K671" s="25">
        <f>VLOOKUP(J671,'Spezifische Werte'!$B$2:$C$4002,2,FALSE)</f>
        <v>0.31783439487629789</v>
      </c>
      <c r="L671" s="25">
        <f t="shared" si="97"/>
        <v>635.66878975259579</v>
      </c>
      <c r="R671" s="25">
        <v>669</v>
      </c>
      <c r="S671" s="25">
        <v>668</v>
      </c>
      <c r="T671" s="25">
        <f t="shared" si="101"/>
        <v>1.300071066184405</v>
      </c>
      <c r="U671" s="25">
        <f t="shared" si="98"/>
        <v>1.3166052151491316</v>
      </c>
      <c r="W671" s="17">
        <f>Eingabe!H672</f>
        <v>81</v>
      </c>
      <c r="X671" s="17">
        <f t="shared" si="99"/>
        <v>0.81</v>
      </c>
      <c r="Y671" s="17">
        <f t="shared" si="100"/>
        <v>80</v>
      </c>
    </row>
    <row r="672" spans="1:25" x14ac:dyDescent="0.15">
      <c r="A672" s="82">
        <f t="shared" si="95"/>
        <v>1</v>
      </c>
      <c r="B672" s="46">
        <v>43493.875011574077</v>
      </c>
      <c r="C672" s="47">
        <f>Eingabe!G673</f>
        <v>6.2</v>
      </c>
      <c r="D672" s="77">
        <v>672</v>
      </c>
      <c r="E672" s="47"/>
      <c r="F672" s="25">
        <f t="shared" si="93"/>
        <v>9.25</v>
      </c>
      <c r="G672" s="25">
        <f>VLOOKUP(F672,'Spezifische Werte'!$B$2:$C$4002,2,FALSE)</f>
        <v>0.62472364642828149</v>
      </c>
      <c r="H672" s="25">
        <f t="shared" si="96"/>
        <v>1249.4472928565631</v>
      </c>
      <c r="J672" s="25">
        <f t="shared" si="94"/>
        <v>9.3000000000000007</v>
      </c>
      <c r="K672" s="25">
        <f>VLOOKUP(J672,'Spezifische Werte'!$B$2:$C$4002,2,FALSE)</f>
        <v>0.63323553500353946</v>
      </c>
      <c r="L672" s="25">
        <f t="shared" si="97"/>
        <v>1266.4710700070789</v>
      </c>
      <c r="R672" s="25">
        <v>670</v>
      </c>
      <c r="S672" s="25">
        <v>669</v>
      </c>
      <c r="T672" s="25">
        <f t="shared" si="101"/>
        <v>1.300071066184405</v>
      </c>
      <c r="U672" s="25">
        <f t="shared" si="98"/>
        <v>1.3166052151491316</v>
      </c>
      <c r="W672" s="17">
        <f>Eingabe!H673</f>
        <v>80</v>
      </c>
      <c r="X672" s="17">
        <f t="shared" si="99"/>
        <v>0.8</v>
      </c>
      <c r="Y672" s="17">
        <f t="shared" si="100"/>
        <v>80</v>
      </c>
    </row>
    <row r="673" spans="1:25" x14ac:dyDescent="0.15">
      <c r="A673" s="82">
        <f t="shared" si="95"/>
        <v>1</v>
      </c>
      <c r="B673" s="46">
        <v>43493.916666665042</v>
      </c>
      <c r="C673" s="47">
        <f>Eingabe!G674</f>
        <v>4.8</v>
      </c>
      <c r="D673" s="77">
        <v>673</v>
      </c>
      <c r="E673" s="47"/>
      <c r="F673" s="25">
        <f t="shared" si="93"/>
        <v>7.16</v>
      </c>
      <c r="G673" s="25">
        <f>VLOOKUP(F673,'Spezifische Werte'!$B$2:$C$4002,2,FALSE)</f>
        <v>0.29271421469315961</v>
      </c>
      <c r="H673" s="25">
        <f t="shared" si="96"/>
        <v>585.42842938631918</v>
      </c>
      <c r="J673" s="25">
        <f t="shared" si="94"/>
        <v>7.2</v>
      </c>
      <c r="K673" s="25">
        <f>VLOOKUP(J673,'Spezifische Werte'!$B$2:$C$4002,2,FALSE)</f>
        <v>0.29789883692567737</v>
      </c>
      <c r="L673" s="25">
        <f t="shared" si="97"/>
        <v>595.79767385135472</v>
      </c>
      <c r="R673" s="25">
        <v>671</v>
      </c>
      <c r="S673" s="25">
        <v>670</v>
      </c>
      <c r="T673" s="25">
        <f t="shared" si="101"/>
        <v>1.300071066184405</v>
      </c>
      <c r="U673" s="25">
        <f t="shared" si="98"/>
        <v>1.3166052151491316</v>
      </c>
      <c r="W673" s="17">
        <f>Eingabe!H674</f>
        <v>81</v>
      </c>
      <c r="X673" s="17">
        <f t="shared" si="99"/>
        <v>0.81</v>
      </c>
      <c r="Y673" s="17">
        <f t="shared" si="100"/>
        <v>80</v>
      </c>
    </row>
    <row r="674" spans="1:25" x14ac:dyDescent="0.15">
      <c r="A674" s="82">
        <f t="shared" si="95"/>
        <v>1</v>
      </c>
      <c r="B674" s="46">
        <v>43493.958333331706</v>
      </c>
      <c r="C674" s="47">
        <f>Eingabe!G675</f>
        <v>5</v>
      </c>
      <c r="D674" s="77">
        <v>674</v>
      </c>
      <c r="E674" s="47"/>
      <c r="F674" s="25">
        <f t="shared" si="93"/>
        <v>7.46</v>
      </c>
      <c r="G674" s="25">
        <f>VLOOKUP(F674,'Spezifische Werte'!$B$2:$C$4002,2,FALSE)</f>
        <v>0.33294203068553224</v>
      </c>
      <c r="H674" s="25">
        <f t="shared" si="96"/>
        <v>665.88406137106449</v>
      </c>
      <c r="J674" s="25">
        <f t="shared" si="94"/>
        <v>7.5</v>
      </c>
      <c r="K674" s="25">
        <f>VLOOKUP(J674,'Spezifische Werte'!$B$2:$C$4002,2,FALSE)</f>
        <v>0.33853673002168488</v>
      </c>
      <c r="L674" s="25">
        <f t="shared" si="97"/>
        <v>677.07346004336978</v>
      </c>
      <c r="R674" s="25">
        <v>672</v>
      </c>
      <c r="S674" s="25">
        <v>671</v>
      </c>
      <c r="T674" s="25">
        <f t="shared" si="101"/>
        <v>1.300071066184405</v>
      </c>
      <c r="U674" s="25">
        <f t="shared" si="98"/>
        <v>1.3166052151491316</v>
      </c>
      <c r="W674" s="17">
        <f>Eingabe!H675</f>
        <v>71</v>
      </c>
      <c r="X674" s="17">
        <f t="shared" si="99"/>
        <v>0.71</v>
      </c>
      <c r="Y674" s="17">
        <f t="shared" si="100"/>
        <v>70</v>
      </c>
    </row>
    <row r="675" spans="1:25" x14ac:dyDescent="0.15">
      <c r="A675" s="82">
        <f t="shared" si="95"/>
        <v>1</v>
      </c>
      <c r="B675" s="46">
        <v>43494.000011574077</v>
      </c>
      <c r="C675" s="47">
        <f>Eingabe!G676</f>
        <v>5.3</v>
      </c>
      <c r="D675" s="77">
        <v>675</v>
      </c>
      <c r="E675" s="47"/>
      <c r="F675" s="25">
        <f t="shared" si="93"/>
        <v>7.91</v>
      </c>
      <c r="G675" s="25">
        <f>VLOOKUP(F675,'Spezifische Werte'!$B$2:$C$4002,2,FALSE)</f>
        <v>0.39893199083383452</v>
      </c>
      <c r="H675" s="25">
        <f t="shared" si="96"/>
        <v>797.86398166766901</v>
      </c>
      <c r="J675" s="25">
        <f t="shared" si="94"/>
        <v>7.95</v>
      </c>
      <c r="K675" s="25">
        <f>VLOOKUP(J675,'Spezifische Werte'!$B$2:$C$4002,2,FALSE)</f>
        <v>0.40511792205919206</v>
      </c>
      <c r="L675" s="25">
        <f t="shared" si="97"/>
        <v>810.23584411838408</v>
      </c>
      <c r="R675" s="25">
        <v>673</v>
      </c>
      <c r="S675" s="25">
        <v>672</v>
      </c>
      <c r="T675" s="25">
        <f t="shared" si="101"/>
        <v>1.300071066184405</v>
      </c>
      <c r="U675" s="25">
        <f t="shared" si="98"/>
        <v>1.3166052151491316</v>
      </c>
      <c r="W675" s="17">
        <f>Eingabe!H676</f>
        <v>81</v>
      </c>
      <c r="X675" s="17">
        <f t="shared" si="99"/>
        <v>0.81</v>
      </c>
      <c r="Y675" s="17">
        <f t="shared" si="100"/>
        <v>80</v>
      </c>
    </row>
    <row r="676" spans="1:25" x14ac:dyDescent="0.15">
      <c r="A676" s="82">
        <f t="shared" si="95"/>
        <v>1</v>
      </c>
      <c r="B676" s="46">
        <v>43494.041666665034</v>
      </c>
      <c r="C676" s="47">
        <f>Eingabe!G677</f>
        <v>6.3</v>
      </c>
      <c r="D676" s="77">
        <v>676</v>
      </c>
      <c r="E676" s="47"/>
      <c r="F676" s="25">
        <f t="shared" si="93"/>
        <v>9.4</v>
      </c>
      <c r="G676" s="25">
        <f>VLOOKUP(F676,'Spezifische Werte'!$B$2:$C$4002,2,FALSE)</f>
        <v>0.65003553309220252</v>
      </c>
      <c r="H676" s="25">
        <f t="shared" si="96"/>
        <v>1300.071066184405</v>
      </c>
      <c r="J676" s="25">
        <f t="shared" si="94"/>
        <v>9.4499999999999993</v>
      </c>
      <c r="K676" s="25">
        <f>VLOOKUP(J676,'Spezifische Werte'!$B$2:$C$4002,2,FALSE)</f>
        <v>0.65830260757456582</v>
      </c>
      <c r="L676" s="25">
        <f t="shared" si="97"/>
        <v>1316.6052151491317</v>
      </c>
      <c r="R676" s="25">
        <v>674</v>
      </c>
      <c r="S676" s="25">
        <v>673</v>
      </c>
      <c r="T676" s="25">
        <f t="shared" si="101"/>
        <v>1.300071066184405</v>
      </c>
      <c r="U676" s="25">
        <f t="shared" si="98"/>
        <v>1.3166052151491316</v>
      </c>
      <c r="W676" s="17">
        <f>Eingabe!H677</f>
        <v>90</v>
      </c>
      <c r="X676" s="17">
        <f t="shared" si="99"/>
        <v>0.9</v>
      </c>
      <c r="Y676" s="17">
        <f t="shared" si="100"/>
        <v>90</v>
      </c>
    </row>
    <row r="677" spans="1:25" x14ac:dyDescent="0.15">
      <c r="A677" s="82">
        <f t="shared" si="95"/>
        <v>1</v>
      </c>
      <c r="B677" s="46">
        <v>43494.083333331699</v>
      </c>
      <c r="C677" s="47">
        <f>Eingabe!G678</f>
        <v>5.5</v>
      </c>
      <c r="D677" s="77">
        <v>677</v>
      </c>
      <c r="E677" s="47"/>
      <c r="F677" s="25">
        <f t="shared" si="93"/>
        <v>8.2100000000000009</v>
      </c>
      <c r="G677" s="25">
        <f>VLOOKUP(F677,'Spezifische Werte'!$B$2:$C$4002,2,FALSE)</f>
        <v>0.4465432352525967</v>
      </c>
      <c r="H677" s="25">
        <f t="shared" si="96"/>
        <v>893.08647050519346</v>
      </c>
      <c r="J677" s="25">
        <f t="shared" si="94"/>
        <v>8.25</v>
      </c>
      <c r="K677" s="25">
        <f>VLOOKUP(J677,'Spezifische Werte'!$B$2:$C$4002,2,FALSE)</f>
        <v>0.45308958157539997</v>
      </c>
      <c r="L677" s="25">
        <f t="shared" si="97"/>
        <v>906.17916315079992</v>
      </c>
      <c r="R677" s="25">
        <v>675</v>
      </c>
      <c r="S677" s="25">
        <v>674</v>
      </c>
      <c r="T677" s="25">
        <f t="shared" si="101"/>
        <v>1.300071066184405</v>
      </c>
      <c r="U677" s="25">
        <f t="shared" si="98"/>
        <v>1.3166052151491316</v>
      </c>
      <c r="W677" s="17">
        <f>Eingabe!H678</f>
        <v>92</v>
      </c>
      <c r="X677" s="17">
        <f t="shared" si="99"/>
        <v>0.92</v>
      </c>
      <c r="Y677" s="17">
        <f t="shared" si="100"/>
        <v>90</v>
      </c>
    </row>
    <row r="678" spans="1:25" x14ac:dyDescent="0.15">
      <c r="A678" s="82">
        <f t="shared" si="95"/>
        <v>1</v>
      </c>
      <c r="B678" s="46">
        <v>43494.125011574077</v>
      </c>
      <c r="C678" s="47">
        <f>Eingabe!G679</f>
        <v>5.2</v>
      </c>
      <c r="D678" s="77">
        <v>678</v>
      </c>
      <c r="E678" s="47"/>
      <c r="F678" s="25">
        <f t="shared" si="93"/>
        <v>7.76</v>
      </c>
      <c r="G678" s="25">
        <f>VLOOKUP(F678,'Spezifische Werte'!$B$2:$C$4002,2,FALSE)</f>
        <v>0.37619660828942059</v>
      </c>
      <c r="H678" s="25">
        <f t="shared" si="96"/>
        <v>752.39321657884113</v>
      </c>
      <c r="J678" s="25">
        <f t="shared" si="94"/>
        <v>7.8</v>
      </c>
      <c r="K678" s="25">
        <f>VLOOKUP(J678,'Spezifische Werte'!$B$2:$C$4002,2,FALSE)</f>
        <v>0.3821877888895947</v>
      </c>
      <c r="L678" s="25">
        <f t="shared" si="97"/>
        <v>764.37557777918937</v>
      </c>
      <c r="R678" s="25">
        <v>676</v>
      </c>
      <c r="S678" s="25">
        <v>675</v>
      </c>
      <c r="T678" s="25">
        <f t="shared" si="101"/>
        <v>1.300071066184405</v>
      </c>
      <c r="U678" s="25">
        <f t="shared" si="98"/>
        <v>1.3166052151491316</v>
      </c>
      <c r="W678" s="17">
        <f>Eingabe!H679</f>
        <v>91</v>
      </c>
      <c r="X678" s="17">
        <f t="shared" si="99"/>
        <v>0.91</v>
      </c>
      <c r="Y678" s="17">
        <f t="shared" si="100"/>
        <v>90</v>
      </c>
    </row>
    <row r="679" spans="1:25" x14ac:dyDescent="0.15">
      <c r="A679" s="82">
        <f t="shared" si="95"/>
        <v>1</v>
      </c>
      <c r="B679" s="46">
        <v>43494.166666665027</v>
      </c>
      <c r="C679" s="47">
        <f>Eingabe!G680</f>
        <v>5.7</v>
      </c>
      <c r="D679" s="77">
        <v>679</v>
      </c>
      <c r="E679" s="47"/>
      <c r="F679" s="25">
        <f t="shared" si="93"/>
        <v>8.5</v>
      </c>
      <c r="G679" s="25">
        <f>VLOOKUP(F679,'Spezifische Werte'!$B$2:$C$4002,2,FALSE)</f>
        <v>0.49489541709216678</v>
      </c>
      <c r="H679" s="25">
        <f t="shared" si="96"/>
        <v>989.79083418433356</v>
      </c>
      <c r="J679" s="25">
        <f t="shared" si="94"/>
        <v>8.5500000000000007</v>
      </c>
      <c r="K679" s="25">
        <f>VLOOKUP(J679,'Spezifische Werte'!$B$2:$C$4002,2,FALSE)</f>
        <v>0.50342054722621021</v>
      </c>
      <c r="L679" s="25">
        <f t="shared" si="97"/>
        <v>1006.8410944524204</v>
      </c>
      <c r="R679" s="25">
        <v>677</v>
      </c>
      <c r="S679" s="25">
        <v>676</v>
      </c>
      <c r="T679" s="25">
        <f t="shared" si="101"/>
        <v>1.300071066184405</v>
      </c>
      <c r="U679" s="25">
        <f t="shared" si="98"/>
        <v>1.3166052151491316</v>
      </c>
      <c r="W679" s="17">
        <f>Eingabe!H680</f>
        <v>92</v>
      </c>
      <c r="X679" s="17">
        <f t="shared" si="99"/>
        <v>0.92</v>
      </c>
      <c r="Y679" s="17">
        <f t="shared" si="100"/>
        <v>90</v>
      </c>
    </row>
    <row r="680" spans="1:25" x14ac:dyDescent="0.15">
      <c r="A680" s="82">
        <f t="shared" si="95"/>
        <v>1</v>
      </c>
      <c r="B680" s="46">
        <v>43494.208333331691</v>
      </c>
      <c r="C680" s="47">
        <f>Eingabe!G681</f>
        <v>5.8</v>
      </c>
      <c r="D680" s="77">
        <v>680</v>
      </c>
      <c r="E680" s="47"/>
      <c r="F680" s="25">
        <f t="shared" si="93"/>
        <v>8.65</v>
      </c>
      <c r="G680" s="25">
        <f>VLOOKUP(F680,'Spezifische Werte'!$B$2:$C$4002,2,FALSE)</f>
        <v>0.52059998612319236</v>
      </c>
      <c r="H680" s="25">
        <f t="shared" si="96"/>
        <v>1041.1999722463847</v>
      </c>
      <c r="J680" s="25">
        <f t="shared" si="94"/>
        <v>8.6999999999999993</v>
      </c>
      <c r="K680" s="25">
        <f>VLOOKUP(J680,'Spezifische Werte'!$B$2:$C$4002,2,FALSE)</f>
        <v>0.52924251604798966</v>
      </c>
      <c r="L680" s="25">
        <f t="shared" si="97"/>
        <v>1058.4850320959792</v>
      </c>
      <c r="R680" s="25">
        <v>678</v>
      </c>
      <c r="S680" s="25">
        <v>677</v>
      </c>
      <c r="T680" s="25">
        <f t="shared" si="101"/>
        <v>1.300071066184405</v>
      </c>
      <c r="U680" s="25">
        <f t="shared" si="98"/>
        <v>1.3166052151491316</v>
      </c>
      <c r="W680" s="17">
        <f>Eingabe!H681</f>
        <v>91</v>
      </c>
      <c r="X680" s="17">
        <f t="shared" si="99"/>
        <v>0.91</v>
      </c>
      <c r="Y680" s="17">
        <f t="shared" si="100"/>
        <v>90</v>
      </c>
    </row>
    <row r="681" spans="1:25" x14ac:dyDescent="0.15">
      <c r="A681" s="82">
        <f t="shared" si="95"/>
        <v>1</v>
      </c>
      <c r="B681" s="46">
        <v>43494.250011574077</v>
      </c>
      <c r="C681" s="47">
        <f>Eingabe!G682</f>
        <v>5.4</v>
      </c>
      <c r="D681" s="77">
        <v>681</v>
      </c>
      <c r="E681" s="47"/>
      <c r="F681" s="25">
        <f t="shared" si="93"/>
        <v>8.06</v>
      </c>
      <c r="G681" s="25">
        <f>VLOOKUP(F681,'Spezifische Werte'!$B$2:$C$4002,2,FALSE)</f>
        <v>0.42239374838249216</v>
      </c>
      <c r="H681" s="25">
        <f t="shared" si="96"/>
        <v>844.78749676498433</v>
      </c>
      <c r="J681" s="25">
        <f t="shared" si="94"/>
        <v>8.1</v>
      </c>
      <c r="K681" s="25">
        <f>VLOOKUP(J681,'Spezifische Werte'!$B$2:$C$4002,2,FALSE)</f>
        <v>0.428769385012092</v>
      </c>
      <c r="L681" s="25">
        <f t="shared" si="97"/>
        <v>857.53877002418403</v>
      </c>
      <c r="R681" s="25">
        <v>679</v>
      </c>
      <c r="S681" s="25">
        <v>678</v>
      </c>
      <c r="T681" s="25">
        <f t="shared" si="101"/>
        <v>1.249447292856563</v>
      </c>
      <c r="U681" s="25">
        <f t="shared" si="98"/>
        <v>1.2664710700070789</v>
      </c>
      <c r="W681" s="17">
        <f>Eingabe!H682</f>
        <v>91</v>
      </c>
      <c r="X681" s="17">
        <f t="shared" si="99"/>
        <v>0.91</v>
      </c>
      <c r="Y681" s="17">
        <f t="shared" si="100"/>
        <v>90</v>
      </c>
    </row>
    <row r="682" spans="1:25" x14ac:dyDescent="0.15">
      <c r="A682" s="82">
        <f t="shared" si="95"/>
        <v>1</v>
      </c>
      <c r="B682" s="46">
        <v>43494.29166666502</v>
      </c>
      <c r="C682" s="47">
        <f>Eingabe!G683</f>
        <v>5.4</v>
      </c>
      <c r="D682" s="77">
        <v>682</v>
      </c>
      <c r="E682" s="47"/>
      <c r="F682" s="25">
        <f t="shared" si="93"/>
        <v>8.06</v>
      </c>
      <c r="G682" s="25">
        <f>VLOOKUP(F682,'Spezifische Werte'!$B$2:$C$4002,2,FALSE)</f>
        <v>0.42239374838249216</v>
      </c>
      <c r="H682" s="25">
        <f t="shared" si="96"/>
        <v>844.78749676498433</v>
      </c>
      <c r="J682" s="25">
        <f t="shared" si="94"/>
        <v>8.1</v>
      </c>
      <c r="K682" s="25">
        <f>VLOOKUP(J682,'Spezifische Werte'!$B$2:$C$4002,2,FALSE)</f>
        <v>0.428769385012092</v>
      </c>
      <c r="L682" s="25">
        <f t="shared" si="97"/>
        <v>857.53877002418403</v>
      </c>
      <c r="R682" s="25">
        <v>680</v>
      </c>
      <c r="S682" s="25">
        <v>679</v>
      </c>
      <c r="T682" s="25">
        <f t="shared" si="101"/>
        <v>1.249447292856563</v>
      </c>
      <c r="U682" s="25">
        <f t="shared" si="98"/>
        <v>1.2664710700070789</v>
      </c>
      <c r="W682" s="17">
        <f>Eingabe!H683</f>
        <v>91</v>
      </c>
      <c r="X682" s="17">
        <f t="shared" si="99"/>
        <v>0.91</v>
      </c>
      <c r="Y682" s="17">
        <f t="shared" si="100"/>
        <v>90</v>
      </c>
    </row>
    <row r="683" spans="1:25" x14ac:dyDescent="0.15">
      <c r="A683" s="82">
        <f t="shared" si="95"/>
        <v>1</v>
      </c>
      <c r="B683" s="46">
        <v>43494.333333331684</v>
      </c>
      <c r="C683" s="47">
        <f>Eingabe!G684</f>
        <v>5.0999999999999996</v>
      </c>
      <c r="D683" s="77">
        <v>683</v>
      </c>
      <c r="E683" s="47"/>
      <c r="F683" s="25">
        <f t="shared" si="93"/>
        <v>7.61</v>
      </c>
      <c r="G683" s="25">
        <f>VLOOKUP(F683,'Spezifische Werte'!$B$2:$C$4002,2,FALSE)</f>
        <v>0.35419704845962618</v>
      </c>
      <c r="H683" s="25">
        <f t="shared" si="96"/>
        <v>708.39409691925232</v>
      </c>
      <c r="J683" s="25">
        <f t="shared" si="94"/>
        <v>7.65</v>
      </c>
      <c r="K683" s="25">
        <f>VLOOKUP(J683,'Spezifische Werte'!$B$2:$C$4002,2,FALSE)</f>
        <v>0.35999115933138248</v>
      </c>
      <c r="L683" s="25">
        <f t="shared" si="97"/>
        <v>719.98231866276501</v>
      </c>
      <c r="R683" s="25">
        <v>681</v>
      </c>
      <c r="S683" s="25">
        <v>680</v>
      </c>
      <c r="T683" s="25">
        <f t="shared" si="101"/>
        <v>1.249447292856563</v>
      </c>
      <c r="U683" s="25">
        <f t="shared" si="98"/>
        <v>1.2664710700070789</v>
      </c>
      <c r="W683" s="17">
        <f>Eingabe!H684</f>
        <v>91</v>
      </c>
      <c r="X683" s="17">
        <f t="shared" si="99"/>
        <v>0.91</v>
      </c>
      <c r="Y683" s="17">
        <f t="shared" si="100"/>
        <v>90</v>
      </c>
    </row>
    <row r="684" spans="1:25" x14ac:dyDescent="0.15">
      <c r="A684" s="82">
        <f t="shared" si="95"/>
        <v>1</v>
      </c>
      <c r="B684" s="46">
        <v>43494.375011574077</v>
      </c>
      <c r="C684" s="47">
        <f>Eingabe!G685</f>
        <v>5.3</v>
      </c>
      <c r="D684" s="77">
        <v>684</v>
      </c>
      <c r="E684" s="47"/>
      <c r="F684" s="25">
        <f t="shared" si="93"/>
        <v>7.91</v>
      </c>
      <c r="G684" s="25">
        <f>VLOOKUP(F684,'Spezifische Werte'!$B$2:$C$4002,2,FALSE)</f>
        <v>0.39893199083383452</v>
      </c>
      <c r="H684" s="25">
        <f t="shared" si="96"/>
        <v>797.86398166766901</v>
      </c>
      <c r="J684" s="25">
        <f t="shared" si="94"/>
        <v>7.95</v>
      </c>
      <c r="K684" s="25">
        <f>VLOOKUP(J684,'Spezifische Werte'!$B$2:$C$4002,2,FALSE)</f>
        <v>0.40511792205919206</v>
      </c>
      <c r="L684" s="25">
        <f t="shared" si="97"/>
        <v>810.23584411838408</v>
      </c>
      <c r="R684" s="25">
        <v>682</v>
      </c>
      <c r="S684" s="25">
        <v>681</v>
      </c>
      <c r="T684" s="25">
        <f t="shared" si="101"/>
        <v>1.249447292856563</v>
      </c>
      <c r="U684" s="25">
        <f t="shared" si="98"/>
        <v>1.2664710700070789</v>
      </c>
      <c r="W684" s="17">
        <f>Eingabe!H685</f>
        <v>90</v>
      </c>
      <c r="X684" s="17">
        <f t="shared" si="99"/>
        <v>0.9</v>
      </c>
      <c r="Y684" s="17">
        <f t="shared" si="100"/>
        <v>90</v>
      </c>
    </row>
    <row r="685" spans="1:25" x14ac:dyDescent="0.15">
      <c r="A685" s="82">
        <f t="shared" si="95"/>
        <v>1</v>
      </c>
      <c r="B685" s="46">
        <v>43494.416666665013</v>
      </c>
      <c r="C685" s="47">
        <f>Eingabe!G686</f>
        <v>5.8</v>
      </c>
      <c r="D685" s="77">
        <v>685</v>
      </c>
      <c r="E685" s="47"/>
      <c r="F685" s="25">
        <f t="shared" si="93"/>
        <v>8.65</v>
      </c>
      <c r="G685" s="25">
        <f>VLOOKUP(F685,'Spezifische Werte'!$B$2:$C$4002,2,FALSE)</f>
        <v>0.52059998612319236</v>
      </c>
      <c r="H685" s="25">
        <f t="shared" si="96"/>
        <v>1041.1999722463847</v>
      </c>
      <c r="J685" s="25">
        <f t="shared" si="94"/>
        <v>8.6999999999999993</v>
      </c>
      <c r="K685" s="25">
        <f>VLOOKUP(J685,'Spezifische Werte'!$B$2:$C$4002,2,FALSE)</f>
        <v>0.52924251604798966</v>
      </c>
      <c r="L685" s="25">
        <f t="shared" si="97"/>
        <v>1058.4850320959792</v>
      </c>
      <c r="R685" s="25">
        <v>683</v>
      </c>
      <c r="S685" s="25">
        <v>682</v>
      </c>
      <c r="T685" s="25">
        <f t="shared" si="101"/>
        <v>1.249447292856563</v>
      </c>
      <c r="U685" s="25">
        <f t="shared" si="98"/>
        <v>1.2664710700070789</v>
      </c>
      <c r="W685" s="17">
        <f>Eingabe!H686</f>
        <v>79</v>
      </c>
      <c r="X685" s="17">
        <f t="shared" si="99"/>
        <v>0.79</v>
      </c>
      <c r="Y685" s="17">
        <f t="shared" si="100"/>
        <v>80</v>
      </c>
    </row>
    <row r="686" spans="1:25" x14ac:dyDescent="0.15">
      <c r="A686" s="82">
        <f t="shared" si="95"/>
        <v>1</v>
      </c>
      <c r="B686" s="46">
        <v>43494.458333331677</v>
      </c>
      <c r="C686" s="47">
        <f>Eingabe!G687</f>
        <v>6</v>
      </c>
      <c r="D686" s="77">
        <v>686</v>
      </c>
      <c r="E686" s="47"/>
      <c r="F686" s="25">
        <f t="shared" si="93"/>
        <v>8.9499999999999993</v>
      </c>
      <c r="G686" s="25">
        <f>VLOOKUP(F686,'Spezifische Werte'!$B$2:$C$4002,2,FALSE)</f>
        <v>0.57274769367218936</v>
      </c>
      <c r="H686" s="25">
        <f t="shared" si="96"/>
        <v>1145.4953873443787</v>
      </c>
      <c r="J686" s="25">
        <f t="shared" si="94"/>
        <v>9</v>
      </c>
      <c r="K686" s="25">
        <f>VLOOKUP(J686,'Spezifische Werte'!$B$2:$C$4002,2,FALSE)</f>
        <v>0.58146600886357502</v>
      </c>
      <c r="L686" s="25">
        <f t="shared" si="97"/>
        <v>1162.93201772715</v>
      </c>
      <c r="R686" s="25">
        <v>684</v>
      </c>
      <c r="S686" s="25">
        <v>683</v>
      </c>
      <c r="T686" s="25">
        <f t="shared" si="101"/>
        <v>1.249447292856563</v>
      </c>
      <c r="U686" s="25">
        <f t="shared" si="98"/>
        <v>1.2664710700070789</v>
      </c>
      <c r="W686" s="17">
        <f>Eingabe!H687</f>
        <v>89</v>
      </c>
      <c r="X686" s="17">
        <f t="shared" si="99"/>
        <v>0.89</v>
      </c>
      <c r="Y686" s="17">
        <f t="shared" si="100"/>
        <v>90</v>
      </c>
    </row>
    <row r="687" spans="1:25" x14ac:dyDescent="0.15">
      <c r="A687" s="82">
        <f t="shared" si="95"/>
        <v>1</v>
      </c>
      <c r="B687" s="46">
        <v>43494.500011574077</v>
      </c>
      <c r="C687" s="47">
        <f>Eingabe!G688</f>
        <v>6.6</v>
      </c>
      <c r="D687" s="77">
        <v>687</v>
      </c>
      <c r="E687" s="47"/>
      <c r="F687" s="25">
        <f t="shared" si="93"/>
        <v>9.85</v>
      </c>
      <c r="G687" s="25">
        <f>VLOOKUP(F687,'Spezifische Werte'!$B$2:$C$4002,2,FALSE)</f>
        <v>0.72027431855487523</v>
      </c>
      <c r="H687" s="25">
        <f t="shared" si="96"/>
        <v>1440.5486371097504</v>
      </c>
      <c r="J687" s="25">
        <f t="shared" si="94"/>
        <v>9.9</v>
      </c>
      <c r="K687" s="25">
        <f>VLOOKUP(J687,'Spezifische Werte'!$B$2:$C$4002,2,FALSE)</f>
        <v>0.72744279855046079</v>
      </c>
      <c r="L687" s="25">
        <f t="shared" si="97"/>
        <v>1454.8855971009216</v>
      </c>
      <c r="R687" s="25">
        <v>685</v>
      </c>
      <c r="S687" s="25">
        <v>684</v>
      </c>
      <c r="T687" s="25">
        <f t="shared" si="101"/>
        <v>1.249447292856563</v>
      </c>
      <c r="U687" s="25">
        <f t="shared" si="98"/>
        <v>1.2664710700070789</v>
      </c>
      <c r="W687" s="17">
        <f>Eingabe!H688</f>
        <v>78</v>
      </c>
      <c r="X687" s="17">
        <f t="shared" si="99"/>
        <v>0.78</v>
      </c>
      <c r="Y687" s="17">
        <f t="shared" si="100"/>
        <v>80</v>
      </c>
    </row>
    <row r="688" spans="1:25" x14ac:dyDescent="0.15">
      <c r="A688" s="82">
        <f t="shared" si="95"/>
        <v>1</v>
      </c>
      <c r="B688" s="46">
        <v>43494.541666665005</v>
      </c>
      <c r="C688" s="47">
        <f>Eingabe!G689</f>
        <v>5.7</v>
      </c>
      <c r="D688" s="77">
        <v>688</v>
      </c>
      <c r="E688" s="47"/>
      <c r="F688" s="25">
        <f t="shared" si="93"/>
        <v>8.5</v>
      </c>
      <c r="G688" s="25">
        <f>VLOOKUP(F688,'Spezifische Werte'!$B$2:$C$4002,2,FALSE)</f>
        <v>0.49489541709216678</v>
      </c>
      <c r="H688" s="25">
        <f t="shared" si="96"/>
        <v>989.79083418433356</v>
      </c>
      <c r="J688" s="25">
        <f t="shared" si="94"/>
        <v>8.5500000000000007</v>
      </c>
      <c r="K688" s="25">
        <f>VLOOKUP(J688,'Spezifische Werte'!$B$2:$C$4002,2,FALSE)</f>
        <v>0.50342054722621021</v>
      </c>
      <c r="L688" s="25">
        <f t="shared" si="97"/>
        <v>1006.8410944524204</v>
      </c>
      <c r="R688" s="25">
        <v>686</v>
      </c>
      <c r="S688" s="25">
        <v>685</v>
      </c>
      <c r="T688" s="25">
        <f t="shared" si="101"/>
        <v>1.249447292856563</v>
      </c>
      <c r="U688" s="25">
        <f t="shared" si="98"/>
        <v>1.2664710700070789</v>
      </c>
      <c r="W688" s="17">
        <f>Eingabe!H689</f>
        <v>83</v>
      </c>
      <c r="X688" s="17">
        <f t="shared" si="99"/>
        <v>0.83</v>
      </c>
      <c r="Y688" s="17">
        <f t="shared" si="100"/>
        <v>80</v>
      </c>
    </row>
    <row r="689" spans="1:25" x14ac:dyDescent="0.15">
      <c r="A689" s="82">
        <f t="shared" si="95"/>
        <v>1</v>
      </c>
      <c r="B689" s="46">
        <v>43494.58333333167</v>
      </c>
      <c r="C689" s="47">
        <f>Eingabe!G690</f>
        <v>5.6</v>
      </c>
      <c r="D689" s="77">
        <v>689</v>
      </c>
      <c r="E689" s="47"/>
      <c r="F689" s="25">
        <f t="shared" si="93"/>
        <v>8.35</v>
      </c>
      <c r="G689" s="25">
        <f>VLOOKUP(F689,'Spezifische Werte'!$B$2:$C$4002,2,FALSE)</f>
        <v>0.46963573954984494</v>
      </c>
      <c r="H689" s="25">
        <f t="shared" si="96"/>
        <v>939.27147909968994</v>
      </c>
      <c r="J689" s="25">
        <f t="shared" si="94"/>
        <v>8.4</v>
      </c>
      <c r="K689" s="25">
        <f>VLOOKUP(J689,'Spezifische Werte'!$B$2:$C$4002,2,FALSE)</f>
        <v>0.47799983664408341</v>
      </c>
      <c r="L689" s="25">
        <f t="shared" si="97"/>
        <v>955.99967328816683</v>
      </c>
      <c r="R689" s="25">
        <v>687</v>
      </c>
      <c r="S689" s="25">
        <v>686</v>
      </c>
      <c r="T689" s="25">
        <f t="shared" si="101"/>
        <v>1.249447292856563</v>
      </c>
      <c r="U689" s="25">
        <f t="shared" si="98"/>
        <v>1.2664710700070789</v>
      </c>
      <c r="W689" s="17">
        <f>Eingabe!H690</f>
        <v>81</v>
      </c>
      <c r="X689" s="17">
        <f t="shared" si="99"/>
        <v>0.81</v>
      </c>
      <c r="Y689" s="17">
        <f t="shared" si="100"/>
        <v>80</v>
      </c>
    </row>
    <row r="690" spans="1:25" x14ac:dyDescent="0.15">
      <c r="A690" s="82">
        <f t="shared" si="95"/>
        <v>1</v>
      </c>
      <c r="B690" s="46">
        <v>43494.625011574077</v>
      </c>
      <c r="C690" s="47">
        <f>Eingabe!G691</f>
        <v>5.7</v>
      </c>
      <c r="D690" s="77">
        <v>690</v>
      </c>
      <c r="E690" s="47"/>
      <c r="F690" s="25">
        <f t="shared" si="93"/>
        <v>8.5</v>
      </c>
      <c r="G690" s="25">
        <f>VLOOKUP(F690,'Spezifische Werte'!$B$2:$C$4002,2,FALSE)</f>
        <v>0.49489541709216678</v>
      </c>
      <c r="H690" s="25">
        <f t="shared" si="96"/>
        <v>989.79083418433356</v>
      </c>
      <c r="J690" s="25">
        <f t="shared" si="94"/>
        <v>8.5500000000000007</v>
      </c>
      <c r="K690" s="25">
        <f>VLOOKUP(J690,'Spezifische Werte'!$B$2:$C$4002,2,FALSE)</f>
        <v>0.50342054722621021</v>
      </c>
      <c r="L690" s="25">
        <f t="shared" si="97"/>
        <v>1006.8410944524204</v>
      </c>
      <c r="R690" s="25">
        <v>688</v>
      </c>
      <c r="S690" s="25">
        <v>687</v>
      </c>
      <c r="T690" s="25">
        <f t="shared" si="101"/>
        <v>1.249447292856563</v>
      </c>
      <c r="U690" s="25">
        <f t="shared" si="98"/>
        <v>1.2664710700070789</v>
      </c>
      <c r="W690" s="17">
        <f>Eingabe!H691</f>
        <v>91</v>
      </c>
      <c r="X690" s="17">
        <f t="shared" si="99"/>
        <v>0.91</v>
      </c>
      <c r="Y690" s="17">
        <f t="shared" si="100"/>
        <v>90</v>
      </c>
    </row>
    <row r="691" spans="1:25" x14ac:dyDescent="0.15">
      <c r="A691" s="82">
        <f t="shared" si="95"/>
        <v>1</v>
      </c>
      <c r="B691" s="46">
        <v>43494.666666664998</v>
      </c>
      <c r="C691" s="47">
        <f>Eingabe!G692</f>
        <v>5.2</v>
      </c>
      <c r="D691" s="77">
        <v>691</v>
      </c>
      <c r="E691" s="47"/>
      <c r="F691" s="25">
        <f t="shared" si="93"/>
        <v>7.76</v>
      </c>
      <c r="G691" s="25">
        <f>VLOOKUP(F691,'Spezifische Werte'!$B$2:$C$4002,2,FALSE)</f>
        <v>0.37619660828942059</v>
      </c>
      <c r="H691" s="25">
        <f t="shared" si="96"/>
        <v>752.39321657884113</v>
      </c>
      <c r="J691" s="25">
        <f t="shared" si="94"/>
        <v>7.8</v>
      </c>
      <c r="K691" s="25">
        <f>VLOOKUP(J691,'Spezifische Werte'!$B$2:$C$4002,2,FALSE)</f>
        <v>0.3821877888895947</v>
      </c>
      <c r="L691" s="25">
        <f t="shared" si="97"/>
        <v>764.37557777918937</v>
      </c>
      <c r="R691" s="25">
        <v>689</v>
      </c>
      <c r="S691" s="25">
        <v>688</v>
      </c>
      <c r="T691" s="25">
        <f t="shared" si="101"/>
        <v>1.249447292856563</v>
      </c>
      <c r="U691" s="25">
        <f t="shared" si="98"/>
        <v>1.2664710700070789</v>
      </c>
      <c r="W691" s="17">
        <f>Eingabe!H692</f>
        <v>90</v>
      </c>
      <c r="X691" s="17">
        <f t="shared" si="99"/>
        <v>0.9</v>
      </c>
      <c r="Y691" s="17">
        <f t="shared" si="100"/>
        <v>90</v>
      </c>
    </row>
    <row r="692" spans="1:25" x14ac:dyDescent="0.15">
      <c r="A692" s="82">
        <f t="shared" si="95"/>
        <v>1</v>
      </c>
      <c r="B692" s="46">
        <v>43494.708333331662</v>
      </c>
      <c r="C692" s="47">
        <f>Eingabe!G693</f>
        <v>4.0999999999999996</v>
      </c>
      <c r="D692" s="77">
        <v>692</v>
      </c>
      <c r="E692" s="47"/>
      <c r="F692" s="25">
        <f t="shared" si="93"/>
        <v>6.12</v>
      </c>
      <c r="G692" s="25">
        <f>VLOOKUP(F692,'Spezifische Werte'!$B$2:$C$4002,2,FALSE)</f>
        <v>0.17636813552353289</v>
      </c>
      <c r="H692" s="25">
        <f t="shared" si="96"/>
        <v>352.73627104706577</v>
      </c>
      <c r="J692" s="25">
        <f t="shared" si="94"/>
        <v>6.15</v>
      </c>
      <c r="K692" s="25">
        <f>VLOOKUP(J692,'Spezifische Werte'!$B$2:$C$4002,2,FALSE)</f>
        <v>0.17921779013058811</v>
      </c>
      <c r="L692" s="25">
        <f t="shared" si="97"/>
        <v>358.4355802611762</v>
      </c>
      <c r="R692" s="25">
        <v>690</v>
      </c>
      <c r="S692" s="25">
        <v>689</v>
      </c>
      <c r="T692" s="25">
        <f t="shared" si="101"/>
        <v>1.249447292856563</v>
      </c>
      <c r="U692" s="25">
        <f t="shared" si="98"/>
        <v>1.2664710700070789</v>
      </c>
      <c r="W692" s="17">
        <f>Eingabe!H693</f>
        <v>92</v>
      </c>
      <c r="X692" s="17">
        <f t="shared" si="99"/>
        <v>0.92</v>
      </c>
      <c r="Y692" s="17">
        <f t="shared" si="100"/>
        <v>90</v>
      </c>
    </row>
    <row r="693" spans="1:25" x14ac:dyDescent="0.15">
      <c r="A693" s="82">
        <f t="shared" si="95"/>
        <v>1</v>
      </c>
      <c r="B693" s="46">
        <v>43494.750011574077</v>
      </c>
      <c r="C693" s="47">
        <f>Eingabe!G694</f>
        <v>4.3</v>
      </c>
      <c r="D693" s="77">
        <v>693</v>
      </c>
      <c r="E693" s="47"/>
      <c r="F693" s="25">
        <f t="shared" si="93"/>
        <v>6.41</v>
      </c>
      <c r="G693" s="25">
        <f>VLOOKUP(F693,'Spezifische Werte'!$B$2:$C$4002,2,FALSE)</f>
        <v>0.20539547091670399</v>
      </c>
      <c r="H693" s="25">
        <f t="shared" si="96"/>
        <v>410.790941833408</v>
      </c>
      <c r="J693" s="25">
        <f t="shared" si="94"/>
        <v>6.45</v>
      </c>
      <c r="K693" s="25">
        <f>VLOOKUP(J693,'Spezifische Werte'!$B$2:$C$4002,2,FALSE)</f>
        <v>0.20962714743593144</v>
      </c>
      <c r="L693" s="25">
        <f t="shared" si="97"/>
        <v>419.2542948718629</v>
      </c>
      <c r="R693" s="25">
        <v>691</v>
      </c>
      <c r="S693" s="25">
        <v>690</v>
      </c>
      <c r="T693" s="25">
        <f t="shared" si="101"/>
        <v>1.249447292856563</v>
      </c>
      <c r="U693" s="25">
        <f t="shared" si="98"/>
        <v>1.2664710700070789</v>
      </c>
      <c r="W693" s="17">
        <f>Eingabe!H694</f>
        <v>102</v>
      </c>
      <c r="X693" s="17">
        <f t="shared" si="99"/>
        <v>1.02</v>
      </c>
      <c r="Y693" s="17">
        <f t="shared" si="100"/>
        <v>100</v>
      </c>
    </row>
    <row r="694" spans="1:25" x14ac:dyDescent="0.15">
      <c r="A694" s="82">
        <f t="shared" si="95"/>
        <v>1</v>
      </c>
      <c r="B694" s="46">
        <v>43494.791666664991</v>
      </c>
      <c r="C694" s="47">
        <f>Eingabe!G695</f>
        <v>4.5</v>
      </c>
      <c r="D694" s="77">
        <v>694</v>
      </c>
      <c r="E694" s="47"/>
      <c r="F694" s="25">
        <f t="shared" si="93"/>
        <v>6.71</v>
      </c>
      <c r="G694" s="25">
        <f>VLOOKUP(F694,'Spezifische Werte'!$B$2:$C$4002,2,FALSE)</f>
        <v>0.23821819652236836</v>
      </c>
      <c r="H694" s="25">
        <f t="shared" si="96"/>
        <v>476.43639304473675</v>
      </c>
      <c r="J694" s="25">
        <f t="shared" si="94"/>
        <v>6.75</v>
      </c>
      <c r="K694" s="25">
        <f>VLOOKUP(J694,'Spezifische Werte'!$B$2:$C$4002,2,FALSE)</f>
        <v>0.24279032681735657</v>
      </c>
      <c r="L694" s="25">
        <f t="shared" si="97"/>
        <v>485.58065363471314</v>
      </c>
      <c r="R694" s="25">
        <v>692</v>
      </c>
      <c r="S694" s="25">
        <v>691</v>
      </c>
      <c r="T694" s="25">
        <f t="shared" si="101"/>
        <v>1.249447292856563</v>
      </c>
      <c r="U694" s="25">
        <f t="shared" si="98"/>
        <v>1.2664710700070789</v>
      </c>
      <c r="W694" s="17">
        <f>Eingabe!H695</f>
        <v>100</v>
      </c>
      <c r="X694" s="17">
        <f t="shared" si="99"/>
        <v>1</v>
      </c>
      <c r="Y694" s="17">
        <f t="shared" si="100"/>
        <v>100</v>
      </c>
    </row>
    <row r="695" spans="1:25" x14ac:dyDescent="0.15">
      <c r="A695" s="82">
        <f t="shared" si="95"/>
        <v>1</v>
      </c>
      <c r="B695" s="46">
        <v>43494.833333331655</v>
      </c>
      <c r="C695" s="47">
        <f>Eingabe!G696</f>
        <v>4.5999999999999996</v>
      </c>
      <c r="D695" s="77">
        <v>695</v>
      </c>
      <c r="E695" s="47"/>
      <c r="F695" s="25">
        <f t="shared" si="93"/>
        <v>6.86</v>
      </c>
      <c r="G695" s="25">
        <f>VLOOKUP(F695,'Spezifische Werte'!$B$2:$C$4002,2,FALSE)</f>
        <v>0.25562320201003652</v>
      </c>
      <c r="H695" s="25">
        <f t="shared" si="96"/>
        <v>511.24640402007304</v>
      </c>
      <c r="J695" s="25">
        <f t="shared" si="94"/>
        <v>6.9</v>
      </c>
      <c r="K695" s="25">
        <f>VLOOKUP(J695,'Spezifische Werte'!$B$2:$C$4002,2,FALSE)</f>
        <v>0.26038765048417867</v>
      </c>
      <c r="L695" s="25">
        <f t="shared" si="97"/>
        <v>520.77530096835733</v>
      </c>
      <c r="R695" s="25">
        <v>693</v>
      </c>
      <c r="S695" s="25">
        <v>692</v>
      </c>
      <c r="T695" s="25">
        <f t="shared" si="101"/>
        <v>1.249447292856563</v>
      </c>
      <c r="U695" s="25">
        <f t="shared" si="98"/>
        <v>1.2664710700070789</v>
      </c>
      <c r="W695" s="17">
        <f>Eingabe!H696</f>
        <v>101</v>
      </c>
      <c r="X695" s="17">
        <f t="shared" si="99"/>
        <v>1.01</v>
      </c>
      <c r="Y695" s="17">
        <f t="shared" si="100"/>
        <v>100</v>
      </c>
    </row>
    <row r="696" spans="1:25" x14ac:dyDescent="0.15">
      <c r="A696" s="82">
        <f t="shared" si="95"/>
        <v>1</v>
      </c>
      <c r="B696" s="46">
        <v>43494.875011574077</v>
      </c>
      <c r="C696" s="47">
        <f>Eingabe!G697</f>
        <v>4.8</v>
      </c>
      <c r="D696" s="77">
        <v>696</v>
      </c>
      <c r="E696" s="47"/>
      <c r="F696" s="25">
        <f t="shared" si="93"/>
        <v>7.16</v>
      </c>
      <c r="G696" s="25">
        <f>VLOOKUP(F696,'Spezifische Werte'!$B$2:$C$4002,2,FALSE)</f>
        <v>0.29271421469315961</v>
      </c>
      <c r="H696" s="25">
        <f t="shared" si="96"/>
        <v>585.42842938631918</v>
      </c>
      <c r="J696" s="25">
        <f t="shared" si="94"/>
        <v>7.2</v>
      </c>
      <c r="K696" s="25">
        <f>VLOOKUP(J696,'Spezifische Werte'!$B$2:$C$4002,2,FALSE)</f>
        <v>0.29789883692567737</v>
      </c>
      <c r="L696" s="25">
        <f t="shared" si="97"/>
        <v>595.79767385135472</v>
      </c>
      <c r="R696" s="25">
        <v>694</v>
      </c>
      <c r="S696" s="25">
        <v>693</v>
      </c>
      <c r="T696" s="25">
        <f t="shared" si="101"/>
        <v>1.249447292856563</v>
      </c>
      <c r="U696" s="25">
        <f t="shared" si="98"/>
        <v>1.2664710700070789</v>
      </c>
      <c r="W696" s="17">
        <f>Eingabe!H697</f>
        <v>101</v>
      </c>
      <c r="X696" s="17">
        <f t="shared" si="99"/>
        <v>1.01</v>
      </c>
      <c r="Y696" s="17">
        <f t="shared" si="100"/>
        <v>100</v>
      </c>
    </row>
    <row r="697" spans="1:25" x14ac:dyDescent="0.15">
      <c r="A697" s="82">
        <f t="shared" si="95"/>
        <v>1</v>
      </c>
      <c r="B697" s="46">
        <v>43494.916666664983</v>
      </c>
      <c r="C697" s="47">
        <f>Eingabe!G698</f>
        <v>4.7</v>
      </c>
      <c r="D697" s="77">
        <v>697</v>
      </c>
      <c r="E697" s="47"/>
      <c r="F697" s="25">
        <f t="shared" si="93"/>
        <v>7.01</v>
      </c>
      <c r="G697" s="25">
        <f>VLOOKUP(F697,'Spezifische Werte'!$B$2:$C$4002,2,FALSE)</f>
        <v>0.27377270492189271</v>
      </c>
      <c r="H697" s="25">
        <f t="shared" si="96"/>
        <v>547.54540984378536</v>
      </c>
      <c r="J697" s="25">
        <f t="shared" si="94"/>
        <v>7.05</v>
      </c>
      <c r="K697" s="25">
        <f>VLOOKUP(J697,'Spezifische Werte'!$B$2:$C$4002,2,FALSE)</f>
        <v>0.27874593647894402</v>
      </c>
      <c r="L697" s="25">
        <f t="shared" si="97"/>
        <v>557.49187295788806</v>
      </c>
      <c r="R697" s="25">
        <v>695</v>
      </c>
      <c r="S697" s="25">
        <v>694</v>
      </c>
      <c r="T697" s="25">
        <f t="shared" si="101"/>
        <v>1.249447292856563</v>
      </c>
      <c r="U697" s="25">
        <f t="shared" si="98"/>
        <v>1.2664710700070789</v>
      </c>
      <c r="W697" s="17">
        <f>Eingabe!H698</f>
        <v>91</v>
      </c>
      <c r="X697" s="17">
        <f t="shared" si="99"/>
        <v>0.91</v>
      </c>
      <c r="Y697" s="17">
        <f t="shared" si="100"/>
        <v>90</v>
      </c>
    </row>
    <row r="698" spans="1:25" x14ac:dyDescent="0.15">
      <c r="A698" s="82">
        <f t="shared" si="95"/>
        <v>1</v>
      </c>
      <c r="B698" s="46">
        <v>43494.958333331648</v>
      </c>
      <c r="C698" s="47">
        <f>Eingabe!G699</f>
        <v>4.5999999999999996</v>
      </c>
      <c r="D698" s="77">
        <v>698</v>
      </c>
      <c r="E698" s="47"/>
      <c r="F698" s="25">
        <f t="shared" si="93"/>
        <v>6.86</v>
      </c>
      <c r="G698" s="25">
        <f>VLOOKUP(F698,'Spezifische Werte'!$B$2:$C$4002,2,FALSE)</f>
        <v>0.25562320201003652</v>
      </c>
      <c r="H698" s="25">
        <f t="shared" si="96"/>
        <v>511.24640402007304</v>
      </c>
      <c r="J698" s="25">
        <f t="shared" si="94"/>
        <v>6.9</v>
      </c>
      <c r="K698" s="25">
        <f>VLOOKUP(J698,'Spezifische Werte'!$B$2:$C$4002,2,FALSE)</f>
        <v>0.26038765048417867</v>
      </c>
      <c r="L698" s="25">
        <f t="shared" si="97"/>
        <v>520.77530096835733</v>
      </c>
      <c r="R698" s="25">
        <v>696</v>
      </c>
      <c r="S698" s="25">
        <v>695</v>
      </c>
      <c r="T698" s="25">
        <f t="shared" si="101"/>
        <v>1.249447292856563</v>
      </c>
      <c r="U698" s="25">
        <f t="shared" si="98"/>
        <v>1.2664710700070789</v>
      </c>
      <c r="W698" s="17">
        <f>Eingabe!H699</f>
        <v>90</v>
      </c>
      <c r="X698" s="17">
        <f t="shared" si="99"/>
        <v>0.9</v>
      </c>
      <c r="Y698" s="17">
        <f t="shared" si="100"/>
        <v>90</v>
      </c>
    </row>
    <row r="699" spans="1:25" x14ac:dyDescent="0.15">
      <c r="A699" s="82">
        <f t="shared" si="95"/>
        <v>1</v>
      </c>
      <c r="B699" s="46">
        <v>43495.000011574077</v>
      </c>
      <c r="C699" s="47">
        <f>Eingabe!G700</f>
        <v>4.3</v>
      </c>
      <c r="D699" s="77">
        <v>699</v>
      </c>
      <c r="E699" s="47"/>
      <c r="F699" s="25">
        <f t="shared" si="93"/>
        <v>6.41</v>
      </c>
      <c r="G699" s="25">
        <f>VLOOKUP(F699,'Spezifische Werte'!$B$2:$C$4002,2,FALSE)</f>
        <v>0.20539547091670399</v>
      </c>
      <c r="H699" s="25">
        <f t="shared" si="96"/>
        <v>410.790941833408</v>
      </c>
      <c r="J699" s="25">
        <f t="shared" si="94"/>
        <v>6.45</v>
      </c>
      <c r="K699" s="25">
        <f>VLOOKUP(J699,'Spezifische Werte'!$B$2:$C$4002,2,FALSE)</f>
        <v>0.20962714743593144</v>
      </c>
      <c r="L699" s="25">
        <f t="shared" si="97"/>
        <v>419.2542948718629</v>
      </c>
      <c r="R699" s="25">
        <v>697</v>
      </c>
      <c r="S699" s="25">
        <v>696</v>
      </c>
      <c r="T699" s="25">
        <f t="shared" si="101"/>
        <v>1.249447292856563</v>
      </c>
      <c r="U699" s="25">
        <f t="shared" si="98"/>
        <v>1.2664710700070789</v>
      </c>
      <c r="W699" s="17">
        <f>Eingabe!H700</f>
        <v>90</v>
      </c>
      <c r="X699" s="17">
        <f t="shared" si="99"/>
        <v>0.9</v>
      </c>
      <c r="Y699" s="17">
        <f t="shared" si="100"/>
        <v>90</v>
      </c>
    </row>
    <row r="700" spans="1:25" x14ac:dyDescent="0.15">
      <c r="A700" s="82">
        <f t="shared" si="95"/>
        <v>1</v>
      </c>
      <c r="B700" s="46">
        <v>43495.041666664976</v>
      </c>
      <c r="C700" s="47">
        <f>Eingabe!G701</f>
        <v>4.0999999999999996</v>
      </c>
      <c r="D700" s="77">
        <v>700</v>
      </c>
      <c r="E700" s="47"/>
      <c r="F700" s="25">
        <f t="shared" si="93"/>
        <v>6.12</v>
      </c>
      <c r="G700" s="25">
        <f>VLOOKUP(F700,'Spezifische Werte'!$B$2:$C$4002,2,FALSE)</f>
        <v>0.17636813552353289</v>
      </c>
      <c r="H700" s="25">
        <f t="shared" si="96"/>
        <v>352.73627104706577</v>
      </c>
      <c r="J700" s="25">
        <f t="shared" si="94"/>
        <v>6.15</v>
      </c>
      <c r="K700" s="25">
        <f>VLOOKUP(J700,'Spezifische Werte'!$B$2:$C$4002,2,FALSE)</f>
        <v>0.17921779013058811</v>
      </c>
      <c r="L700" s="25">
        <f t="shared" si="97"/>
        <v>358.4355802611762</v>
      </c>
      <c r="R700" s="25">
        <v>698</v>
      </c>
      <c r="S700" s="25">
        <v>697</v>
      </c>
      <c r="T700" s="25">
        <f t="shared" si="101"/>
        <v>1.249447292856563</v>
      </c>
      <c r="U700" s="25">
        <f t="shared" si="98"/>
        <v>1.2664710700070789</v>
      </c>
      <c r="W700" s="17">
        <f>Eingabe!H701</f>
        <v>90</v>
      </c>
      <c r="X700" s="17">
        <f t="shared" si="99"/>
        <v>0.9</v>
      </c>
      <c r="Y700" s="17">
        <f t="shared" si="100"/>
        <v>90</v>
      </c>
    </row>
    <row r="701" spans="1:25" x14ac:dyDescent="0.15">
      <c r="A701" s="82">
        <f t="shared" si="95"/>
        <v>1</v>
      </c>
      <c r="B701" s="46">
        <v>43495.08333333164</v>
      </c>
      <c r="C701" s="47">
        <f>Eingabe!G702</f>
        <v>4</v>
      </c>
      <c r="D701" s="77">
        <v>701</v>
      </c>
      <c r="E701" s="47"/>
      <c r="F701" s="25">
        <f t="shared" si="93"/>
        <v>5.97</v>
      </c>
      <c r="G701" s="25">
        <f>VLOOKUP(F701,'Spezifische Werte'!$B$2:$C$4002,2,FALSE)</f>
        <v>0.1627434603343155</v>
      </c>
      <c r="H701" s="25">
        <f t="shared" si="96"/>
        <v>325.486920668631</v>
      </c>
      <c r="J701" s="25">
        <f t="shared" si="94"/>
        <v>6</v>
      </c>
      <c r="K701" s="25">
        <f>VLOOKUP(J701,'Spezifische Werte'!$B$2:$C$4002,2,FALSE)</f>
        <v>0.16538134424295356</v>
      </c>
      <c r="L701" s="25">
        <f t="shared" si="97"/>
        <v>330.76268848590712</v>
      </c>
      <c r="R701" s="25">
        <v>699</v>
      </c>
      <c r="S701" s="25">
        <v>698</v>
      </c>
      <c r="T701" s="25">
        <f t="shared" si="101"/>
        <v>1.249447292856563</v>
      </c>
      <c r="U701" s="25">
        <f t="shared" si="98"/>
        <v>1.2664710700070789</v>
      </c>
      <c r="W701" s="17">
        <f>Eingabe!H702</f>
        <v>99</v>
      </c>
      <c r="X701" s="17">
        <f t="shared" si="99"/>
        <v>0.99</v>
      </c>
      <c r="Y701" s="17">
        <f t="shared" si="100"/>
        <v>100</v>
      </c>
    </row>
    <row r="702" spans="1:25" x14ac:dyDescent="0.15">
      <c r="A702" s="82">
        <f t="shared" si="95"/>
        <v>1</v>
      </c>
      <c r="B702" s="46">
        <v>43495.125011574077</v>
      </c>
      <c r="C702" s="47">
        <f>Eingabe!G703</f>
        <v>4.0999999999999996</v>
      </c>
      <c r="D702" s="77">
        <v>702</v>
      </c>
      <c r="E702" s="47"/>
      <c r="F702" s="25">
        <f t="shared" si="93"/>
        <v>6.12</v>
      </c>
      <c r="G702" s="25">
        <f>VLOOKUP(F702,'Spezifische Werte'!$B$2:$C$4002,2,FALSE)</f>
        <v>0.17636813552353289</v>
      </c>
      <c r="H702" s="25">
        <f t="shared" si="96"/>
        <v>352.73627104706577</v>
      </c>
      <c r="J702" s="25">
        <f t="shared" si="94"/>
        <v>6.15</v>
      </c>
      <c r="K702" s="25">
        <f>VLOOKUP(J702,'Spezifische Werte'!$B$2:$C$4002,2,FALSE)</f>
        <v>0.17921779013058811</v>
      </c>
      <c r="L702" s="25">
        <f t="shared" si="97"/>
        <v>358.4355802611762</v>
      </c>
      <c r="R702" s="25">
        <v>700</v>
      </c>
      <c r="S702" s="25">
        <v>699</v>
      </c>
      <c r="T702" s="25">
        <f t="shared" si="101"/>
        <v>1.249447292856563</v>
      </c>
      <c r="U702" s="25">
        <f t="shared" si="98"/>
        <v>1.2664710700070789</v>
      </c>
      <c r="W702" s="17">
        <f>Eingabe!H703</f>
        <v>89</v>
      </c>
      <c r="X702" s="17">
        <f t="shared" si="99"/>
        <v>0.89</v>
      </c>
      <c r="Y702" s="17">
        <f t="shared" si="100"/>
        <v>90</v>
      </c>
    </row>
    <row r="703" spans="1:25" x14ac:dyDescent="0.15">
      <c r="A703" s="82">
        <f t="shared" si="95"/>
        <v>1</v>
      </c>
      <c r="B703" s="46">
        <v>43495.166666664969</v>
      </c>
      <c r="C703" s="47">
        <f>Eingabe!G704</f>
        <v>4.2</v>
      </c>
      <c r="D703" s="77">
        <v>703</v>
      </c>
      <c r="E703" s="47"/>
      <c r="F703" s="25">
        <f t="shared" si="93"/>
        <v>6.27</v>
      </c>
      <c r="G703" s="25">
        <f>VLOOKUP(F703,'Spezifische Werte'!$B$2:$C$4002,2,FALSE)</f>
        <v>0.19098980973438914</v>
      </c>
      <c r="H703" s="25">
        <f t="shared" si="96"/>
        <v>381.97961946877831</v>
      </c>
      <c r="J703" s="25">
        <f t="shared" si="94"/>
        <v>6.3</v>
      </c>
      <c r="K703" s="25">
        <f>VLOOKUP(J703,'Spezifische Werte'!$B$2:$C$4002,2,FALSE)</f>
        <v>0.19401976060055698</v>
      </c>
      <c r="L703" s="25">
        <f t="shared" si="97"/>
        <v>388.03952120111398</v>
      </c>
      <c r="R703" s="25">
        <v>701</v>
      </c>
      <c r="S703" s="25">
        <v>700</v>
      </c>
      <c r="T703" s="25">
        <f t="shared" si="101"/>
        <v>1.249447292856563</v>
      </c>
      <c r="U703" s="25">
        <f t="shared" si="98"/>
        <v>1.2664710700070789</v>
      </c>
      <c r="W703" s="17">
        <f>Eingabe!H704</f>
        <v>101</v>
      </c>
      <c r="X703" s="17">
        <f t="shared" si="99"/>
        <v>1.01</v>
      </c>
      <c r="Y703" s="17">
        <f t="shared" si="100"/>
        <v>100</v>
      </c>
    </row>
    <row r="704" spans="1:25" x14ac:dyDescent="0.15">
      <c r="A704" s="82">
        <f t="shared" si="95"/>
        <v>1</v>
      </c>
      <c r="B704" s="46">
        <v>43495.208333331633</v>
      </c>
      <c r="C704" s="47">
        <f>Eingabe!G705</f>
        <v>4.3</v>
      </c>
      <c r="D704" s="77">
        <v>704</v>
      </c>
      <c r="E704" s="47"/>
      <c r="F704" s="25">
        <f t="shared" si="93"/>
        <v>6.41</v>
      </c>
      <c r="G704" s="25">
        <f>VLOOKUP(F704,'Spezifische Werte'!$B$2:$C$4002,2,FALSE)</f>
        <v>0.20539547091670399</v>
      </c>
      <c r="H704" s="25">
        <f t="shared" si="96"/>
        <v>410.790941833408</v>
      </c>
      <c r="J704" s="25">
        <f t="shared" si="94"/>
        <v>6.45</v>
      </c>
      <c r="K704" s="25">
        <f>VLOOKUP(J704,'Spezifische Werte'!$B$2:$C$4002,2,FALSE)</f>
        <v>0.20962714743593144</v>
      </c>
      <c r="L704" s="25">
        <f t="shared" si="97"/>
        <v>419.2542948718629</v>
      </c>
      <c r="R704" s="25">
        <v>702</v>
      </c>
      <c r="S704" s="25">
        <v>701</v>
      </c>
      <c r="T704" s="25">
        <f t="shared" si="101"/>
        <v>1.249447292856563</v>
      </c>
      <c r="U704" s="25">
        <f t="shared" si="98"/>
        <v>1.2664710700070789</v>
      </c>
      <c r="W704" s="17">
        <f>Eingabe!H705</f>
        <v>100</v>
      </c>
      <c r="X704" s="17">
        <f t="shared" si="99"/>
        <v>1</v>
      </c>
      <c r="Y704" s="17">
        <f t="shared" si="100"/>
        <v>100</v>
      </c>
    </row>
    <row r="705" spans="1:25" x14ac:dyDescent="0.15">
      <c r="A705" s="82">
        <f t="shared" si="95"/>
        <v>1</v>
      </c>
      <c r="B705" s="46">
        <v>43495.250011574077</v>
      </c>
      <c r="C705" s="47">
        <f>Eingabe!G706</f>
        <v>4.7</v>
      </c>
      <c r="D705" s="77">
        <v>705</v>
      </c>
      <c r="E705" s="47"/>
      <c r="F705" s="25">
        <f t="shared" si="93"/>
        <v>7.01</v>
      </c>
      <c r="G705" s="25">
        <f>VLOOKUP(F705,'Spezifische Werte'!$B$2:$C$4002,2,FALSE)</f>
        <v>0.27377270492189271</v>
      </c>
      <c r="H705" s="25">
        <f t="shared" si="96"/>
        <v>547.54540984378536</v>
      </c>
      <c r="J705" s="25">
        <f t="shared" si="94"/>
        <v>7.05</v>
      </c>
      <c r="K705" s="25">
        <f>VLOOKUP(J705,'Spezifische Werte'!$B$2:$C$4002,2,FALSE)</f>
        <v>0.27874593647894402</v>
      </c>
      <c r="L705" s="25">
        <f t="shared" si="97"/>
        <v>557.49187295788806</v>
      </c>
      <c r="R705" s="25">
        <v>703</v>
      </c>
      <c r="S705" s="25">
        <v>702</v>
      </c>
      <c r="T705" s="25">
        <f t="shared" si="101"/>
        <v>1.249447292856563</v>
      </c>
      <c r="U705" s="25">
        <f t="shared" si="98"/>
        <v>1.2664710700070789</v>
      </c>
      <c r="W705" s="17">
        <f>Eingabe!H706</f>
        <v>90</v>
      </c>
      <c r="X705" s="17">
        <f t="shared" si="99"/>
        <v>0.9</v>
      </c>
      <c r="Y705" s="17">
        <f t="shared" si="100"/>
        <v>90</v>
      </c>
    </row>
    <row r="706" spans="1:25" x14ac:dyDescent="0.15">
      <c r="A706" s="82">
        <f t="shared" si="95"/>
        <v>1</v>
      </c>
      <c r="B706" s="46">
        <v>43495.291666664962</v>
      </c>
      <c r="C706" s="47">
        <f>Eingabe!G707</f>
        <v>4.7</v>
      </c>
      <c r="D706" s="77">
        <v>706</v>
      </c>
      <c r="E706" s="47"/>
      <c r="F706" s="25">
        <f t="shared" si="93"/>
        <v>7.01</v>
      </c>
      <c r="G706" s="25">
        <f>VLOOKUP(F706,'Spezifische Werte'!$B$2:$C$4002,2,FALSE)</f>
        <v>0.27377270492189271</v>
      </c>
      <c r="H706" s="25">
        <f t="shared" si="96"/>
        <v>547.54540984378536</v>
      </c>
      <c r="J706" s="25">
        <f t="shared" si="94"/>
        <v>7.05</v>
      </c>
      <c r="K706" s="25">
        <f>VLOOKUP(J706,'Spezifische Werte'!$B$2:$C$4002,2,FALSE)</f>
        <v>0.27874593647894402</v>
      </c>
      <c r="L706" s="25">
        <f t="shared" si="97"/>
        <v>557.49187295788806</v>
      </c>
      <c r="R706" s="25">
        <v>704</v>
      </c>
      <c r="S706" s="25">
        <v>703</v>
      </c>
      <c r="T706" s="25">
        <f t="shared" si="101"/>
        <v>1.249447292856563</v>
      </c>
      <c r="U706" s="25">
        <f t="shared" si="98"/>
        <v>1.2664710700070789</v>
      </c>
      <c r="W706" s="17">
        <f>Eingabe!H707</f>
        <v>89</v>
      </c>
      <c r="X706" s="17">
        <f t="shared" si="99"/>
        <v>0.89</v>
      </c>
      <c r="Y706" s="17">
        <f t="shared" si="100"/>
        <v>90</v>
      </c>
    </row>
    <row r="707" spans="1:25" x14ac:dyDescent="0.15">
      <c r="A707" s="82">
        <f t="shared" si="95"/>
        <v>1</v>
      </c>
      <c r="B707" s="46">
        <v>43495.333333331626</v>
      </c>
      <c r="C707" s="47">
        <f>Eingabe!G708</f>
        <v>5.5</v>
      </c>
      <c r="D707" s="77">
        <v>707</v>
      </c>
      <c r="E707" s="47"/>
      <c r="F707" s="25">
        <f t="shared" ref="F707:F770" si="102">ROUND(C707*($O$4/$O$5)^$O$7,2)</f>
        <v>8.2100000000000009</v>
      </c>
      <c r="G707" s="25">
        <f>VLOOKUP(F707,'Spezifische Werte'!$B$2:$C$4002,2,FALSE)</f>
        <v>0.4465432352525967</v>
      </c>
      <c r="H707" s="25">
        <f t="shared" si="96"/>
        <v>893.08647050519346</v>
      </c>
      <c r="J707" s="25">
        <f t="shared" ref="J707:J770" si="103">ROUND(C707*(LN($O$4/$O$8)/LN($O$5/$O$8)),2)</f>
        <v>8.25</v>
      </c>
      <c r="K707" s="25">
        <f>VLOOKUP(J707,'Spezifische Werte'!$B$2:$C$4002,2,FALSE)</f>
        <v>0.45308958157539997</v>
      </c>
      <c r="L707" s="25">
        <f t="shared" si="97"/>
        <v>906.17916315079992</v>
      </c>
      <c r="R707" s="25">
        <v>705</v>
      </c>
      <c r="S707" s="25">
        <v>704</v>
      </c>
      <c r="T707" s="25">
        <f t="shared" si="101"/>
        <v>1.249447292856563</v>
      </c>
      <c r="U707" s="25">
        <f t="shared" si="98"/>
        <v>1.2664710700070789</v>
      </c>
      <c r="W707" s="17">
        <f>Eingabe!H708</f>
        <v>89</v>
      </c>
      <c r="X707" s="17">
        <f t="shared" si="99"/>
        <v>0.89</v>
      </c>
      <c r="Y707" s="17">
        <f t="shared" si="100"/>
        <v>90</v>
      </c>
    </row>
    <row r="708" spans="1:25" x14ac:dyDescent="0.15">
      <c r="A708" s="82">
        <f t="shared" ref="A708:A771" si="104">MONTH(B708)</f>
        <v>1</v>
      </c>
      <c r="B708" s="46">
        <v>43495.375011574077</v>
      </c>
      <c r="C708" s="47">
        <f>Eingabe!G709</f>
        <v>5.2</v>
      </c>
      <c r="D708" s="77">
        <v>708</v>
      </c>
      <c r="E708" s="47"/>
      <c r="F708" s="25">
        <f t="shared" si="102"/>
        <v>7.76</v>
      </c>
      <c r="G708" s="25">
        <f>VLOOKUP(F708,'Spezifische Werte'!$B$2:$C$4002,2,FALSE)</f>
        <v>0.37619660828942059</v>
      </c>
      <c r="H708" s="25">
        <f t="shared" ref="H708:H771" si="105">G708*$O$9*1000</f>
        <v>752.39321657884113</v>
      </c>
      <c r="J708" s="25">
        <f t="shared" si="103"/>
        <v>7.8</v>
      </c>
      <c r="K708" s="25">
        <f>VLOOKUP(J708,'Spezifische Werte'!$B$2:$C$4002,2,FALSE)</f>
        <v>0.3821877888895947</v>
      </c>
      <c r="L708" s="25">
        <f t="shared" ref="L708:L771" si="106">K708*$O$9*1000</f>
        <v>764.37557777918937</v>
      </c>
      <c r="R708" s="25">
        <v>706</v>
      </c>
      <c r="S708" s="25">
        <v>705</v>
      </c>
      <c r="T708" s="25">
        <f t="shared" si="101"/>
        <v>1.249447292856563</v>
      </c>
      <c r="U708" s="25">
        <f t="shared" ref="U708:U771" si="107">LARGE($L$3:$L$8762,R708)/1000</f>
        <v>1.2664710700070789</v>
      </c>
      <c r="W708" s="17">
        <f>Eingabe!H709</f>
        <v>100</v>
      </c>
      <c r="X708" s="17">
        <f t="shared" ref="X708:X771" si="108">W708/100</f>
        <v>1</v>
      </c>
      <c r="Y708" s="17">
        <f t="shared" ref="Y708:Y771" si="109">ROUND(X708,1)*100</f>
        <v>100</v>
      </c>
    </row>
    <row r="709" spans="1:25" x14ac:dyDescent="0.15">
      <c r="A709" s="82">
        <f t="shared" si="104"/>
        <v>1</v>
      </c>
      <c r="B709" s="46">
        <v>43495.416666664954</v>
      </c>
      <c r="C709" s="47">
        <f>Eingabe!G710</f>
        <v>5.6</v>
      </c>
      <c r="D709" s="77">
        <v>709</v>
      </c>
      <c r="E709" s="47"/>
      <c r="F709" s="25">
        <f t="shared" si="102"/>
        <v>8.35</v>
      </c>
      <c r="G709" s="25">
        <f>VLOOKUP(F709,'Spezifische Werte'!$B$2:$C$4002,2,FALSE)</f>
        <v>0.46963573954984494</v>
      </c>
      <c r="H709" s="25">
        <f t="shared" si="105"/>
        <v>939.27147909968994</v>
      </c>
      <c r="J709" s="25">
        <f t="shared" si="103"/>
        <v>8.4</v>
      </c>
      <c r="K709" s="25">
        <f>VLOOKUP(J709,'Spezifische Werte'!$B$2:$C$4002,2,FALSE)</f>
        <v>0.47799983664408341</v>
      </c>
      <c r="L709" s="25">
        <f t="shared" si="106"/>
        <v>955.99967328816683</v>
      </c>
      <c r="R709" s="25">
        <v>707</v>
      </c>
      <c r="S709" s="25">
        <v>706</v>
      </c>
      <c r="T709" s="25">
        <f t="shared" si="101"/>
        <v>1.249447292856563</v>
      </c>
      <c r="U709" s="25">
        <f t="shared" si="107"/>
        <v>1.2664710700070789</v>
      </c>
      <c r="W709" s="17">
        <f>Eingabe!H710</f>
        <v>90</v>
      </c>
      <c r="X709" s="17">
        <f t="shared" si="108"/>
        <v>0.9</v>
      </c>
      <c r="Y709" s="17">
        <f t="shared" si="109"/>
        <v>90</v>
      </c>
    </row>
    <row r="710" spans="1:25" x14ac:dyDescent="0.15">
      <c r="A710" s="82">
        <f t="shared" si="104"/>
        <v>1</v>
      </c>
      <c r="B710" s="46">
        <v>43495.458333331619</v>
      </c>
      <c r="C710" s="47">
        <f>Eingabe!G711</f>
        <v>5.7</v>
      </c>
      <c r="D710" s="77">
        <v>710</v>
      </c>
      <c r="E710" s="47"/>
      <c r="F710" s="25">
        <f t="shared" si="102"/>
        <v>8.5</v>
      </c>
      <c r="G710" s="25">
        <f>VLOOKUP(F710,'Spezifische Werte'!$B$2:$C$4002,2,FALSE)</f>
        <v>0.49489541709216678</v>
      </c>
      <c r="H710" s="25">
        <f t="shared" si="105"/>
        <v>989.79083418433356</v>
      </c>
      <c r="J710" s="25">
        <f t="shared" si="103"/>
        <v>8.5500000000000007</v>
      </c>
      <c r="K710" s="25">
        <f>VLOOKUP(J710,'Spezifische Werte'!$B$2:$C$4002,2,FALSE)</f>
        <v>0.50342054722621021</v>
      </c>
      <c r="L710" s="25">
        <f t="shared" si="106"/>
        <v>1006.8410944524204</v>
      </c>
      <c r="R710" s="25">
        <v>708</v>
      </c>
      <c r="S710" s="25">
        <v>707</v>
      </c>
      <c r="T710" s="25">
        <f t="shared" ref="T710:T773" si="110">LARGE($H$3:$H$8762,R710)/1000</f>
        <v>1.249447292856563</v>
      </c>
      <c r="U710" s="25">
        <f t="shared" si="107"/>
        <v>1.2664710700070789</v>
      </c>
      <c r="W710" s="17">
        <f>Eingabe!H711</f>
        <v>100</v>
      </c>
      <c r="X710" s="17">
        <f t="shared" si="108"/>
        <v>1</v>
      </c>
      <c r="Y710" s="17">
        <f t="shared" si="109"/>
        <v>100</v>
      </c>
    </row>
    <row r="711" spans="1:25" x14ac:dyDescent="0.15">
      <c r="A711" s="82">
        <f t="shared" si="104"/>
        <v>1</v>
      </c>
      <c r="B711" s="46">
        <v>43495.500011574077</v>
      </c>
      <c r="C711" s="47">
        <f>Eingabe!G712</f>
        <v>5.8</v>
      </c>
      <c r="D711" s="77">
        <v>711</v>
      </c>
      <c r="E711" s="47"/>
      <c r="F711" s="25">
        <f t="shared" si="102"/>
        <v>8.65</v>
      </c>
      <c r="G711" s="25">
        <f>VLOOKUP(F711,'Spezifische Werte'!$B$2:$C$4002,2,FALSE)</f>
        <v>0.52059998612319236</v>
      </c>
      <c r="H711" s="25">
        <f t="shared" si="105"/>
        <v>1041.1999722463847</v>
      </c>
      <c r="J711" s="25">
        <f t="shared" si="103"/>
        <v>8.6999999999999993</v>
      </c>
      <c r="K711" s="25">
        <f>VLOOKUP(J711,'Spezifische Werte'!$B$2:$C$4002,2,FALSE)</f>
        <v>0.52924251604798966</v>
      </c>
      <c r="L711" s="25">
        <f t="shared" si="106"/>
        <v>1058.4850320959792</v>
      </c>
      <c r="R711" s="25">
        <v>709</v>
      </c>
      <c r="S711" s="25">
        <v>708</v>
      </c>
      <c r="T711" s="25">
        <f t="shared" si="110"/>
        <v>1.249447292856563</v>
      </c>
      <c r="U711" s="25">
        <f t="shared" si="107"/>
        <v>1.2664710700070789</v>
      </c>
      <c r="W711" s="17">
        <f>Eingabe!H712</f>
        <v>90</v>
      </c>
      <c r="X711" s="17">
        <f t="shared" si="108"/>
        <v>0.9</v>
      </c>
      <c r="Y711" s="17">
        <f t="shared" si="109"/>
        <v>90</v>
      </c>
    </row>
    <row r="712" spans="1:25" x14ac:dyDescent="0.15">
      <c r="A712" s="82">
        <f t="shared" si="104"/>
        <v>1</v>
      </c>
      <c r="B712" s="46">
        <v>43495.541666664947</v>
      </c>
      <c r="C712" s="47">
        <f>Eingabe!G713</f>
        <v>6.1</v>
      </c>
      <c r="D712" s="77">
        <v>712</v>
      </c>
      <c r="E712" s="47"/>
      <c r="F712" s="25">
        <f t="shared" si="102"/>
        <v>9.1</v>
      </c>
      <c r="G712" s="25">
        <f>VLOOKUP(F712,'Spezifische Werte'!$B$2:$C$4002,2,FALSE)</f>
        <v>0.59886663276505681</v>
      </c>
      <c r="H712" s="25">
        <f t="shared" si="105"/>
        <v>1197.7332655301136</v>
      </c>
      <c r="J712" s="25">
        <f t="shared" si="103"/>
        <v>9.15</v>
      </c>
      <c r="K712" s="25">
        <f>VLOOKUP(J712,'Spezifische Werte'!$B$2:$C$4002,2,FALSE)</f>
        <v>0.60752867779351938</v>
      </c>
      <c r="L712" s="25">
        <f t="shared" si="106"/>
        <v>1215.0573555870387</v>
      </c>
      <c r="R712" s="25">
        <v>710</v>
      </c>
      <c r="S712" s="25">
        <v>709</v>
      </c>
      <c r="T712" s="25">
        <f t="shared" si="110"/>
        <v>1.249447292856563</v>
      </c>
      <c r="U712" s="25">
        <f t="shared" si="107"/>
        <v>1.2664710700070789</v>
      </c>
      <c r="W712" s="17">
        <f>Eingabe!H713</f>
        <v>90</v>
      </c>
      <c r="X712" s="17">
        <f t="shared" si="108"/>
        <v>0.9</v>
      </c>
      <c r="Y712" s="17">
        <f t="shared" si="109"/>
        <v>90</v>
      </c>
    </row>
    <row r="713" spans="1:25" x14ac:dyDescent="0.15">
      <c r="A713" s="82">
        <f t="shared" si="104"/>
        <v>1</v>
      </c>
      <c r="B713" s="46">
        <v>43495.583333331611</v>
      </c>
      <c r="C713" s="47">
        <f>Eingabe!G714</f>
        <v>5.8</v>
      </c>
      <c r="D713" s="77">
        <v>713</v>
      </c>
      <c r="E713" s="47"/>
      <c r="F713" s="25">
        <f t="shared" si="102"/>
        <v>8.65</v>
      </c>
      <c r="G713" s="25">
        <f>VLOOKUP(F713,'Spezifische Werte'!$B$2:$C$4002,2,FALSE)</f>
        <v>0.52059998612319236</v>
      </c>
      <c r="H713" s="25">
        <f t="shared" si="105"/>
        <v>1041.1999722463847</v>
      </c>
      <c r="J713" s="25">
        <f t="shared" si="103"/>
        <v>8.6999999999999993</v>
      </c>
      <c r="K713" s="25">
        <f>VLOOKUP(J713,'Spezifische Werte'!$B$2:$C$4002,2,FALSE)</f>
        <v>0.52924251604798966</v>
      </c>
      <c r="L713" s="25">
        <f t="shared" si="106"/>
        <v>1058.4850320959792</v>
      </c>
      <c r="R713" s="25">
        <v>711</v>
      </c>
      <c r="S713" s="25">
        <v>710</v>
      </c>
      <c r="T713" s="25">
        <f t="shared" si="110"/>
        <v>1.249447292856563</v>
      </c>
      <c r="U713" s="25">
        <f t="shared" si="107"/>
        <v>1.2664710700070789</v>
      </c>
      <c r="W713" s="17">
        <f>Eingabe!H714</f>
        <v>91</v>
      </c>
      <c r="X713" s="17">
        <f t="shared" si="108"/>
        <v>0.91</v>
      </c>
      <c r="Y713" s="17">
        <f t="shared" si="109"/>
        <v>90</v>
      </c>
    </row>
    <row r="714" spans="1:25" x14ac:dyDescent="0.15">
      <c r="A714" s="82">
        <f t="shared" si="104"/>
        <v>1</v>
      </c>
      <c r="B714" s="46">
        <v>43495.625011574077</v>
      </c>
      <c r="C714" s="47">
        <f>Eingabe!G715</f>
        <v>5.3</v>
      </c>
      <c r="D714" s="77">
        <v>714</v>
      </c>
      <c r="E714" s="47"/>
      <c r="F714" s="25">
        <f t="shared" si="102"/>
        <v>7.91</v>
      </c>
      <c r="G714" s="25">
        <f>VLOOKUP(F714,'Spezifische Werte'!$B$2:$C$4002,2,FALSE)</f>
        <v>0.39893199083383452</v>
      </c>
      <c r="H714" s="25">
        <f t="shared" si="105"/>
        <v>797.86398166766901</v>
      </c>
      <c r="J714" s="25">
        <f t="shared" si="103"/>
        <v>7.95</v>
      </c>
      <c r="K714" s="25">
        <f>VLOOKUP(J714,'Spezifische Werte'!$B$2:$C$4002,2,FALSE)</f>
        <v>0.40511792205919206</v>
      </c>
      <c r="L714" s="25">
        <f t="shared" si="106"/>
        <v>810.23584411838408</v>
      </c>
      <c r="R714" s="25">
        <v>712</v>
      </c>
      <c r="S714" s="25">
        <v>711</v>
      </c>
      <c r="T714" s="25">
        <f t="shared" si="110"/>
        <v>1.249447292856563</v>
      </c>
      <c r="U714" s="25">
        <f t="shared" si="107"/>
        <v>1.2664710700070789</v>
      </c>
      <c r="W714" s="17">
        <f>Eingabe!H715</f>
        <v>90</v>
      </c>
      <c r="X714" s="17">
        <f t="shared" si="108"/>
        <v>0.9</v>
      </c>
      <c r="Y714" s="17">
        <f t="shared" si="109"/>
        <v>90</v>
      </c>
    </row>
    <row r="715" spans="1:25" x14ac:dyDescent="0.15">
      <c r="A715" s="82">
        <f t="shared" si="104"/>
        <v>1</v>
      </c>
      <c r="B715" s="46">
        <v>43495.66666666494</v>
      </c>
      <c r="C715" s="47">
        <f>Eingabe!G716</f>
        <v>4.4000000000000004</v>
      </c>
      <c r="D715" s="77">
        <v>715</v>
      </c>
      <c r="E715" s="47"/>
      <c r="F715" s="25">
        <f t="shared" si="102"/>
        <v>6.56</v>
      </c>
      <c r="G715" s="25">
        <f>VLOOKUP(F715,'Spezifische Werte'!$B$2:$C$4002,2,FALSE)</f>
        <v>0.2214941246302857</v>
      </c>
      <c r="H715" s="25">
        <f t="shared" si="105"/>
        <v>442.98824926057142</v>
      </c>
      <c r="J715" s="25">
        <f t="shared" si="103"/>
        <v>6.6</v>
      </c>
      <c r="K715" s="25">
        <f>VLOOKUP(J715,'Spezifische Werte'!$B$2:$C$4002,2,FALSE)</f>
        <v>0.22589088814664299</v>
      </c>
      <c r="L715" s="25">
        <f t="shared" si="106"/>
        <v>451.78177629328599</v>
      </c>
      <c r="R715" s="25">
        <v>713</v>
      </c>
      <c r="S715" s="25">
        <v>712</v>
      </c>
      <c r="T715" s="25">
        <f t="shared" si="110"/>
        <v>1.1977332655301136</v>
      </c>
      <c r="U715" s="25">
        <f t="shared" si="107"/>
        <v>1.2150573555870388</v>
      </c>
      <c r="W715" s="17">
        <f>Eingabe!H716</f>
        <v>91</v>
      </c>
      <c r="X715" s="17">
        <f t="shared" si="108"/>
        <v>0.91</v>
      </c>
      <c r="Y715" s="17">
        <f t="shared" si="109"/>
        <v>90</v>
      </c>
    </row>
    <row r="716" spans="1:25" x14ac:dyDescent="0.15">
      <c r="A716" s="82">
        <f t="shared" si="104"/>
        <v>1</v>
      </c>
      <c r="B716" s="46">
        <v>43495.708333331604</v>
      </c>
      <c r="C716" s="47">
        <f>Eingabe!G717</f>
        <v>5.8</v>
      </c>
      <c r="D716" s="77">
        <v>716</v>
      </c>
      <c r="E716" s="47"/>
      <c r="F716" s="25">
        <f t="shared" si="102"/>
        <v>8.65</v>
      </c>
      <c r="G716" s="25">
        <f>VLOOKUP(F716,'Spezifische Werte'!$B$2:$C$4002,2,FALSE)</f>
        <v>0.52059998612319236</v>
      </c>
      <c r="H716" s="25">
        <f t="shared" si="105"/>
        <v>1041.1999722463847</v>
      </c>
      <c r="J716" s="25">
        <f t="shared" si="103"/>
        <v>8.6999999999999993</v>
      </c>
      <c r="K716" s="25">
        <f>VLOOKUP(J716,'Spezifische Werte'!$B$2:$C$4002,2,FALSE)</f>
        <v>0.52924251604798966</v>
      </c>
      <c r="L716" s="25">
        <f t="shared" si="106"/>
        <v>1058.4850320959792</v>
      </c>
      <c r="R716" s="25">
        <v>714</v>
      </c>
      <c r="S716" s="25">
        <v>713</v>
      </c>
      <c r="T716" s="25">
        <f t="shared" si="110"/>
        <v>1.1977332655301136</v>
      </c>
      <c r="U716" s="25">
        <f t="shared" si="107"/>
        <v>1.2150573555870388</v>
      </c>
      <c r="W716" s="17">
        <f>Eingabe!H717</f>
        <v>91</v>
      </c>
      <c r="X716" s="17">
        <f t="shared" si="108"/>
        <v>0.91</v>
      </c>
      <c r="Y716" s="17">
        <f t="shared" si="109"/>
        <v>90</v>
      </c>
    </row>
    <row r="717" spans="1:25" x14ac:dyDescent="0.15">
      <c r="A717" s="82">
        <f t="shared" si="104"/>
        <v>1</v>
      </c>
      <c r="B717" s="46">
        <v>43495.750011574077</v>
      </c>
      <c r="C717" s="47">
        <f>Eingabe!G718</f>
        <v>5</v>
      </c>
      <c r="D717" s="77">
        <v>717</v>
      </c>
      <c r="E717" s="47"/>
      <c r="F717" s="25">
        <f t="shared" si="102"/>
        <v>7.46</v>
      </c>
      <c r="G717" s="25">
        <f>VLOOKUP(F717,'Spezifische Werte'!$B$2:$C$4002,2,FALSE)</f>
        <v>0.33294203068553224</v>
      </c>
      <c r="H717" s="25">
        <f t="shared" si="105"/>
        <v>665.88406137106449</v>
      </c>
      <c r="J717" s="25">
        <f t="shared" si="103"/>
        <v>7.5</v>
      </c>
      <c r="K717" s="25">
        <f>VLOOKUP(J717,'Spezifische Werte'!$B$2:$C$4002,2,FALSE)</f>
        <v>0.33853673002168488</v>
      </c>
      <c r="L717" s="25">
        <f t="shared" si="106"/>
        <v>677.07346004336978</v>
      </c>
      <c r="R717" s="25">
        <v>715</v>
      </c>
      <c r="S717" s="25">
        <v>714</v>
      </c>
      <c r="T717" s="25">
        <f t="shared" si="110"/>
        <v>1.1977332655301136</v>
      </c>
      <c r="U717" s="25">
        <f t="shared" si="107"/>
        <v>1.2150573555870388</v>
      </c>
      <c r="W717" s="17">
        <f>Eingabe!H718</f>
        <v>90</v>
      </c>
      <c r="X717" s="17">
        <f t="shared" si="108"/>
        <v>0.9</v>
      </c>
      <c r="Y717" s="17">
        <f t="shared" si="109"/>
        <v>90</v>
      </c>
    </row>
    <row r="718" spans="1:25" x14ac:dyDescent="0.15">
      <c r="A718" s="82">
        <f t="shared" si="104"/>
        <v>1</v>
      </c>
      <c r="B718" s="46">
        <v>43495.791666664933</v>
      </c>
      <c r="C718" s="47">
        <f>Eingabe!G719</f>
        <v>4.2</v>
      </c>
      <c r="D718" s="77">
        <v>718</v>
      </c>
      <c r="E718" s="47"/>
      <c r="F718" s="25">
        <f t="shared" si="102"/>
        <v>6.27</v>
      </c>
      <c r="G718" s="25">
        <f>VLOOKUP(F718,'Spezifische Werte'!$B$2:$C$4002,2,FALSE)</f>
        <v>0.19098980973438914</v>
      </c>
      <c r="H718" s="25">
        <f t="shared" si="105"/>
        <v>381.97961946877831</v>
      </c>
      <c r="J718" s="25">
        <f t="shared" si="103"/>
        <v>6.3</v>
      </c>
      <c r="K718" s="25">
        <f>VLOOKUP(J718,'Spezifische Werte'!$B$2:$C$4002,2,FALSE)</f>
        <v>0.19401976060055698</v>
      </c>
      <c r="L718" s="25">
        <f t="shared" si="106"/>
        <v>388.03952120111398</v>
      </c>
      <c r="R718" s="25">
        <v>716</v>
      </c>
      <c r="S718" s="25">
        <v>715</v>
      </c>
      <c r="T718" s="25">
        <f t="shared" si="110"/>
        <v>1.1977332655301136</v>
      </c>
      <c r="U718" s="25">
        <f t="shared" si="107"/>
        <v>1.2150573555870388</v>
      </c>
      <c r="W718" s="17">
        <f>Eingabe!H719</f>
        <v>91</v>
      </c>
      <c r="X718" s="17">
        <f t="shared" si="108"/>
        <v>0.91</v>
      </c>
      <c r="Y718" s="17">
        <f t="shared" si="109"/>
        <v>90</v>
      </c>
    </row>
    <row r="719" spans="1:25" x14ac:dyDescent="0.15">
      <c r="A719" s="82">
        <f t="shared" si="104"/>
        <v>1</v>
      </c>
      <c r="B719" s="46">
        <v>43495.833333331597</v>
      </c>
      <c r="C719" s="47">
        <f>Eingabe!G720</f>
        <v>4.7</v>
      </c>
      <c r="D719" s="77">
        <v>719</v>
      </c>
      <c r="E719" s="47"/>
      <c r="F719" s="25">
        <f t="shared" si="102"/>
        <v>7.01</v>
      </c>
      <c r="G719" s="25">
        <f>VLOOKUP(F719,'Spezifische Werte'!$B$2:$C$4002,2,FALSE)</f>
        <v>0.27377270492189271</v>
      </c>
      <c r="H719" s="25">
        <f t="shared" si="105"/>
        <v>547.54540984378536</v>
      </c>
      <c r="J719" s="25">
        <f t="shared" si="103"/>
        <v>7.05</v>
      </c>
      <c r="K719" s="25">
        <f>VLOOKUP(J719,'Spezifische Werte'!$B$2:$C$4002,2,FALSE)</f>
        <v>0.27874593647894402</v>
      </c>
      <c r="L719" s="25">
        <f t="shared" si="106"/>
        <v>557.49187295788806</v>
      </c>
      <c r="R719" s="25">
        <v>717</v>
      </c>
      <c r="S719" s="25">
        <v>716</v>
      </c>
      <c r="T719" s="25">
        <f t="shared" si="110"/>
        <v>1.1977332655301136</v>
      </c>
      <c r="U719" s="25">
        <f t="shared" si="107"/>
        <v>1.2150573555870388</v>
      </c>
      <c r="W719" s="17">
        <f>Eingabe!H720</f>
        <v>90</v>
      </c>
      <c r="X719" s="17">
        <f t="shared" si="108"/>
        <v>0.9</v>
      </c>
      <c r="Y719" s="17">
        <f t="shared" si="109"/>
        <v>90</v>
      </c>
    </row>
    <row r="720" spans="1:25" x14ac:dyDescent="0.15">
      <c r="A720" s="82">
        <f t="shared" si="104"/>
        <v>1</v>
      </c>
      <c r="B720" s="46">
        <v>43495.875011574077</v>
      </c>
      <c r="C720" s="47">
        <f>Eingabe!G721</f>
        <v>4.8</v>
      </c>
      <c r="D720" s="77">
        <v>720</v>
      </c>
      <c r="E720" s="47"/>
      <c r="F720" s="25">
        <f t="shared" si="102"/>
        <v>7.16</v>
      </c>
      <c r="G720" s="25">
        <f>VLOOKUP(F720,'Spezifische Werte'!$B$2:$C$4002,2,FALSE)</f>
        <v>0.29271421469315961</v>
      </c>
      <c r="H720" s="25">
        <f t="shared" si="105"/>
        <v>585.42842938631918</v>
      </c>
      <c r="J720" s="25">
        <f t="shared" si="103"/>
        <v>7.2</v>
      </c>
      <c r="K720" s="25">
        <f>VLOOKUP(J720,'Spezifische Werte'!$B$2:$C$4002,2,FALSE)</f>
        <v>0.29789883692567737</v>
      </c>
      <c r="L720" s="25">
        <f t="shared" si="106"/>
        <v>595.79767385135472</v>
      </c>
      <c r="R720" s="25">
        <v>718</v>
      </c>
      <c r="S720" s="25">
        <v>717</v>
      </c>
      <c r="T720" s="25">
        <f t="shared" si="110"/>
        <v>1.1977332655301136</v>
      </c>
      <c r="U720" s="25">
        <f t="shared" si="107"/>
        <v>1.2150573555870388</v>
      </c>
      <c r="W720" s="17">
        <f>Eingabe!H721</f>
        <v>90</v>
      </c>
      <c r="X720" s="17">
        <f t="shared" si="108"/>
        <v>0.9</v>
      </c>
      <c r="Y720" s="17">
        <f t="shared" si="109"/>
        <v>90</v>
      </c>
    </row>
    <row r="721" spans="1:25" x14ac:dyDescent="0.15">
      <c r="A721" s="82">
        <f t="shared" si="104"/>
        <v>1</v>
      </c>
      <c r="B721" s="46">
        <v>43495.916666664925</v>
      </c>
      <c r="C721" s="47">
        <f>Eingabe!G722</f>
        <v>5.5</v>
      </c>
      <c r="D721" s="77">
        <v>721</v>
      </c>
      <c r="E721" s="47"/>
      <c r="F721" s="25">
        <f t="shared" si="102"/>
        <v>8.2100000000000009</v>
      </c>
      <c r="G721" s="25">
        <f>VLOOKUP(F721,'Spezifische Werte'!$B$2:$C$4002,2,FALSE)</f>
        <v>0.4465432352525967</v>
      </c>
      <c r="H721" s="25">
        <f t="shared" si="105"/>
        <v>893.08647050519346</v>
      </c>
      <c r="J721" s="25">
        <f t="shared" si="103"/>
        <v>8.25</v>
      </c>
      <c r="K721" s="25">
        <f>VLOOKUP(J721,'Spezifische Werte'!$B$2:$C$4002,2,FALSE)</f>
        <v>0.45308958157539997</v>
      </c>
      <c r="L721" s="25">
        <f t="shared" si="106"/>
        <v>906.17916315079992</v>
      </c>
      <c r="R721" s="25">
        <v>719</v>
      </c>
      <c r="S721" s="25">
        <v>718</v>
      </c>
      <c r="T721" s="25">
        <f t="shared" si="110"/>
        <v>1.1977332655301136</v>
      </c>
      <c r="U721" s="25">
        <f t="shared" si="107"/>
        <v>1.2150573555870388</v>
      </c>
      <c r="W721" s="17">
        <f>Eingabe!H722</f>
        <v>131</v>
      </c>
      <c r="X721" s="17">
        <f t="shared" si="108"/>
        <v>1.31</v>
      </c>
      <c r="Y721" s="17">
        <f t="shared" si="109"/>
        <v>130</v>
      </c>
    </row>
    <row r="722" spans="1:25" x14ac:dyDescent="0.15">
      <c r="A722" s="82">
        <f t="shared" si="104"/>
        <v>1</v>
      </c>
      <c r="B722" s="46">
        <v>43495.95833333159</v>
      </c>
      <c r="C722" s="47">
        <f>Eingabe!G723</f>
        <v>5.2</v>
      </c>
      <c r="D722" s="77">
        <v>722</v>
      </c>
      <c r="E722" s="47"/>
      <c r="F722" s="25">
        <f t="shared" si="102"/>
        <v>7.76</v>
      </c>
      <c r="G722" s="25">
        <f>VLOOKUP(F722,'Spezifische Werte'!$B$2:$C$4002,2,FALSE)</f>
        <v>0.37619660828942059</v>
      </c>
      <c r="H722" s="25">
        <f t="shared" si="105"/>
        <v>752.39321657884113</v>
      </c>
      <c r="J722" s="25">
        <f t="shared" si="103"/>
        <v>7.8</v>
      </c>
      <c r="K722" s="25">
        <f>VLOOKUP(J722,'Spezifische Werte'!$B$2:$C$4002,2,FALSE)</f>
        <v>0.3821877888895947</v>
      </c>
      <c r="L722" s="25">
        <f t="shared" si="106"/>
        <v>764.37557777918937</v>
      </c>
      <c r="R722" s="25">
        <v>720</v>
      </c>
      <c r="S722" s="25">
        <v>719</v>
      </c>
      <c r="T722" s="25">
        <f t="shared" si="110"/>
        <v>1.1977332655301136</v>
      </c>
      <c r="U722" s="25">
        <f t="shared" si="107"/>
        <v>1.2150573555870388</v>
      </c>
      <c r="W722" s="17">
        <f>Eingabe!H723</f>
        <v>138</v>
      </c>
      <c r="X722" s="17">
        <f t="shared" si="108"/>
        <v>1.38</v>
      </c>
      <c r="Y722" s="17">
        <f t="shared" si="109"/>
        <v>140</v>
      </c>
    </row>
    <row r="723" spans="1:25" x14ac:dyDescent="0.15">
      <c r="A723" s="82">
        <f t="shared" si="104"/>
        <v>1</v>
      </c>
      <c r="B723" s="46">
        <v>43496.000011574077</v>
      </c>
      <c r="C723" s="47">
        <f>Eingabe!G724</f>
        <v>5.8</v>
      </c>
      <c r="D723" s="77">
        <v>723</v>
      </c>
      <c r="E723" s="47"/>
      <c r="F723" s="25">
        <f t="shared" si="102"/>
        <v>8.65</v>
      </c>
      <c r="G723" s="25">
        <f>VLOOKUP(F723,'Spezifische Werte'!$B$2:$C$4002,2,FALSE)</f>
        <v>0.52059998612319236</v>
      </c>
      <c r="H723" s="25">
        <f t="shared" si="105"/>
        <v>1041.1999722463847</v>
      </c>
      <c r="J723" s="25">
        <f t="shared" si="103"/>
        <v>8.6999999999999993</v>
      </c>
      <c r="K723" s="25">
        <f>VLOOKUP(J723,'Spezifische Werte'!$B$2:$C$4002,2,FALSE)</f>
        <v>0.52924251604798966</v>
      </c>
      <c r="L723" s="25">
        <f t="shared" si="106"/>
        <v>1058.4850320959792</v>
      </c>
      <c r="R723" s="25">
        <v>721</v>
      </c>
      <c r="S723" s="25">
        <v>720</v>
      </c>
      <c r="T723" s="25">
        <f t="shared" si="110"/>
        <v>1.1977332655301136</v>
      </c>
      <c r="U723" s="25">
        <f t="shared" si="107"/>
        <v>1.2150573555870388</v>
      </c>
      <c r="W723" s="17">
        <f>Eingabe!H724</f>
        <v>152</v>
      </c>
      <c r="X723" s="17">
        <f t="shared" si="108"/>
        <v>1.52</v>
      </c>
      <c r="Y723" s="17">
        <f t="shared" si="109"/>
        <v>150</v>
      </c>
    </row>
    <row r="724" spans="1:25" x14ac:dyDescent="0.15">
      <c r="A724" s="82">
        <f t="shared" si="104"/>
        <v>1</v>
      </c>
      <c r="B724" s="46">
        <v>43496.041666664918</v>
      </c>
      <c r="C724" s="47">
        <f>Eingabe!G725</f>
        <v>6.1</v>
      </c>
      <c r="D724" s="77">
        <v>724</v>
      </c>
      <c r="E724" s="47"/>
      <c r="F724" s="25">
        <f t="shared" si="102"/>
        <v>9.1</v>
      </c>
      <c r="G724" s="25">
        <f>VLOOKUP(F724,'Spezifische Werte'!$B$2:$C$4002,2,FALSE)</f>
        <v>0.59886663276505681</v>
      </c>
      <c r="H724" s="25">
        <f t="shared" si="105"/>
        <v>1197.7332655301136</v>
      </c>
      <c r="J724" s="25">
        <f t="shared" si="103"/>
        <v>9.15</v>
      </c>
      <c r="K724" s="25">
        <f>VLOOKUP(J724,'Spezifische Werte'!$B$2:$C$4002,2,FALSE)</f>
        <v>0.60752867779351938</v>
      </c>
      <c r="L724" s="25">
        <f t="shared" si="106"/>
        <v>1215.0573555870387</v>
      </c>
      <c r="R724" s="25">
        <v>722</v>
      </c>
      <c r="S724" s="25">
        <v>721</v>
      </c>
      <c r="T724" s="25">
        <f t="shared" si="110"/>
        <v>1.1977332655301136</v>
      </c>
      <c r="U724" s="25">
        <f t="shared" si="107"/>
        <v>1.2150573555870388</v>
      </c>
      <c r="W724" s="17">
        <f>Eingabe!H725</f>
        <v>138</v>
      </c>
      <c r="X724" s="17">
        <f t="shared" si="108"/>
        <v>1.38</v>
      </c>
      <c r="Y724" s="17">
        <f t="shared" si="109"/>
        <v>140</v>
      </c>
    </row>
    <row r="725" spans="1:25" x14ac:dyDescent="0.15">
      <c r="A725" s="82">
        <f t="shared" si="104"/>
        <v>1</v>
      </c>
      <c r="B725" s="46">
        <v>43496.083333331582</v>
      </c>
      <c r="C725" s="47">
        <f>Eingabe!G726</f>
        <v>6.1</v>
      </c>
      <c r="D725" s="77">
        <v>725</v>
      </c>
      <c r="E725" s="47"/>
      <c r="F725" s="25">
        <f t="shared" si="102"/>
        <v>9.1</v>
      </c>
      <c r="G725" s="25">
        <f>VLOOKUP(F725,'Spezifische Werte'!$B$2:$C$4002,2,FALSE)</f>
        <v>0.59886663276505681</v>
      </c>
      <c r="H725" s="25">
        <f t="shared" si="105"/>
        <v>1197.7332655301136</v>
      </c>
      <c r="J725" s="25">
        <f t="shared" si="103"/>
        <v>9.15</v>
      </c>
      <c r="K725" s="25">
        <f>VLOOKUP(J725,'Spezifische Werte'!$B$2:$C$4002,2,FALSE)</f>
        <v>0.60752867779351938</v>
      </c>
      <c r="L725" s="25">
        <f t="shared" si="106"/>
        <v>1215.0573555870387</v>
      </c>
      <c r="R725" s="25">
        <v>723</v>
      </c>
      <c r="S725" s="25">
        <v>722</v>
      </c>
      <c r="T725" s="25">
        <f t="shared" si="110"/>
        <v>1.1977332655301136</v>
      </c>
      <c r="U725" s="25">
        <f t="shared" si="107"/>
        <v>1.2150573555870388</v>
      </c>
      <c r="W725" s="17">
        <f>Eingabe!H726</f>
        <v>130</v>
      </c>
      <c r="X725" s="17">
        <f t="shared" si="108"/>
        <v>1.3</v>
      </c>
      <c r="Y725" s="17">
        <f t="shared" si="109"/>
        <v>130</v>
      </c>
    </row>
    <row r="726" spans="1:25" x14ac:dyDescent="0.15">
      <c r="A726" s="82">
        <f t="shared" si="104"/>
        <v>1</v>
      </c>
      <c r="B726" s="46">
        <v>43496.125011574077</v>
      </c>
      <c r="C726" s="47">
        <f>Eingabe!G727</f>
        <v>6.1</v>
      </c>
      <c r="D726" s="77">
        <v>726</v>
      </c>
      <c r="E726" s="47"/>
      <c r="F726" s="25">
        <f t="shared" si="102"/>
        <v>9.1</v>
      </c>
      <c r="G726" s="25">
        <f>VLOOKUP(F726,'Spezifische Werte'!$B$2:$C$4002,2,FALSE)</f>
        <v>0.59886663276505681</v>
      </c>
      <c r="H726" s="25">
        <f t="shared" si="105"/>
        <v>1197.7332655301136</v>
      </c>
      <c r="J726" s="25">
        <f t="shared" si="103"/>
        <v>9.15</v>
      </c>
      <c r="K726" s="25">
        <f>VLOOKUP(J726,'Spezifische Werte'!$B$2:$C$4002,2,FALSE)</f>
        <v>0.60752867779351938</v>
      </c>
      <c r="L726" s="25">
        <f t="shared" si="106"/>
        <v>1215.0573555870387</v>
      </c>
      <c r="R726" s="25">
        <v>724</v>
      </c>
      <c r="S726" s="25">
        <v>723</v>
      </c>
      <c r="T726" s="25">
        <f t="shared" si="110"/>
        <v>1.1977332655301136</v>
      </c>
      <c r="U726" s="25">
        <f t="shared" si="107"/>
        <v>1.2150573555870388</v>
      </c>
      <c r="W726" s="17">
        <f>Eingabe!H727</f>
        <v>92</v>
      </c>
      <c r="X726" s="17">
        <f t="shared" si="108"/>
        <v>0.92</v>
      </c>
      <c r="Y726" s="17">
        <f t="shared" si="109"/>
        <v>90</v>
      </c>
    </row>
    <row r="727" spans="1:25" x14ac:dyDescent="0.15">
      <c r="A727" s="82">
        <f t="shared" si="104"/>
        <v>1</v>
      </c>
      <c r="B727" s="46">
        <v>43496.166666664911</v>
      </c>
      <c r="C727" s="47">
        <f>Eingabe!G728</f>
        <v>6.4</v>
      </c>
      <c r="D727" s="77">
        <v>727</v>
      </c>
      <c r="E727" s="47"/>
      <c r="F727" s="25">
        <f t="shared" si="102"/>
        <v>9.5500000000000007</v>
      </c>
      <c r="G727" s="25">
        <f>VLOOKUP(F727,'Spezifische Werte'!$B$2:$C$4002,2,FALSE)</f>
        <v>0.67451952571721774</v>
      </c>
      <c r="H727" s="25">
        <f t="shared" si="105"/>
        <v>1349.0390514344356</v>
      </c>
      <c r="J727" s="25">
        <f t="shared" si="103"/>
        <v>9.6</v>
      </c>
      <c r="K727" s="25">
        <f>VLOOKUP(J727,'Spezifische Werte'!$B$2:$C$4002,2,FALSE)</f>
        <v>0.6824555696232707</v>
      </c>
      <c r="L727" s="25">
        <f t="shared" si="106"/>
        <v>1364.9111392465413</v>
      </c>
      <c r="R727" s="25">
        <v>725</v>
      </c>
      <c r="S727" s="25">
        <v>724</v>
      </c>
      <c r="T727" s="25">
        <f t="shared" si="110"/>
        <v>1.1977332655301136</v>
      </c>
      <c r="U727" s="25">
        <f t="shared" si="107"/>
        <v>1.2150573555870388</v>
      </c>
      <c r="W727" s="17">
        <f>Eingabe!H728</f>
        <v>180</v>
      </c>
      <c r="X727" s="17">
        <f t="shared" si="108"/>
        <v>1.8</v>
      </c>
      <c r="Y727" s="17">
        <f t="shared" si="109"/>
        <v>180</v>
      </c>
    </row>
    <row r="728" spans="1:25" x14ac:dyDescent="0.15">
      <c r="A728" s="82">
        <f t="shared" si="104"/>
        <v>1</v>
      </c>
      <c r="B728" s="46">
        <v>43496.208333331575</v>
      </c>
      <c r="C728" s="47">
        <f>Eingabe!G729</f>
        <v>7.2</v>
      </c>
      <c r="D728" s="77">
        <v>728</v>
      </c>
      <c r="E728" s="47"/>
      <c r="F728" s="25">
        <f t="shared" si="102"/>
        <v>10.74</v>
      </c>
      <c r="G728" s="25">
        <f>VLOOKUP(F728,'Spezifische Werte'!$B$2:$C$4002,2,FALSE)</f>
        <v>0.82701392432538656</v>
      </c>
      <c r="H728" s="25">
        <f t="shared" si="105"/>
        <v>1654.0278486507732</v>
      </c>
      <c r="J728" s="25">
        <f t="shared" si="103"/>
        <v>10.8</v>
      </c>
      <c r="K728" s="25">
        <f>VLOOKUP(J728,'Spezifische Werte'!$B$2:$C$4002,2,FALSE)</f>
        <v>0.83269098357721782</v>
      </c>
      <c r="L728" s="25">
        <f t="shared" si="106"/>
        <v>1665.3819671544356</v>
      </c>
      <c r="R728" s="25">
        <v>726</v>
      </c>
      <c r="S728" s="25">
        <v>725</v>
      </c>
      <c r="T728" s="25">
        <f t="shared" si="110"/>
        <v>1.1977332655301136</v>
      </c>
      <c r="U728" s="25">
        <f t="shared" si="107"/>
        <v>1.2150573555870388</v>
      </c>
      <c r="W728" s="17">
        <f>Eingabe!H729</f>
        <v>94</v>
      </c>
      <c r="X728" s="17">
        <f t="shared" si="108"/>
        <v>0.94</v>
      </c>
      <c r="Y728" s="17">
        <f t="shared" si="109"/>
        <v>90</v>
      </c>
    </row>
    <row r="729" spans="1:25" x14ac:dyDescent="0.15">
      <c r="A729" s="82">
        <f t="shared" si="104"/>
        <v>1</v>
      </c>
      <c r="B729" s="46">
        <v>43496.250011574077</v>
      </c>
      <c r="C729" s="47">
        <f>Eingabe!G730</f>
        <v>6.7</v>
      </c>
      <c r="D729" s="77">
        <v>729</v>
      </c>
      <c r="E729" s="47"/>
      <c r="F729" s="25">
        <f t="shared" si="102"/>
        <v>10</v>
      </c>
      <c r="G729" s="25">
        <f>VLOOKUP(F729,'Spezifische Werte'!$B$2:$C$4002,2,FALSE)</f>
        <v>0.74135823084117802</v>
      </c>
      <c r="H729" s="25">
        <f t="shared" si="105"/>
        <v>1482.7164616823561</v>
      </c>
      <c r="J729" s="25">
        <f t="shared" si="103"/>
        <v>10.050000000000001</v>
      </c>
      <c r="K729" s="25">
        <f>VLOOKUP(J729,'Spezifische Werte'!$B$2:$C$4002,2,FALSE)</f>
        <v>0.74809941702480209</v>
      </c>
      <c r="L729" s="25">
        <f t="shared" si="106"/>
        <v>1496.1988340496041</v>
      </c>
      <c r="R729" s="25">
        <v>727</v>
      </c>
      <c r="S729" s="25">
        <v>726</v>
      </c>
      <c r="T729" s="25">
        <f t="shared" si="110"/>
        <v>1.1977332655301136</v>
      </c>
      <c r="U729" s="25">
        <f t="shared" si="107"/>
        <v>1.2150573555870388</v>
      </c>
      <c r="W729" s="17">
        <f>Eingabe!H730</f>
        <v>359</v>
      </c>
      <c r="X729" s="17">
        <f t="shared" si="108"/>
        <v>3.59</v>
      </c>
      <c r="Y729" s="17">
        <f t="shared" si="109"/>
        <v>360</v>
      </c>
    </row>
    <row r="730" spans="1:25" x14ac:dyDescent="0.15">
      <c r="A730" s="82">
        <f t="shared" si="104"/>
        <v>1</v>
      </c>
      <c r="B730" s="46">
        <v>43496.291666664903</v>
      </c>
      <c r="C730" s="47">
        <f>Eingabe!G731</f>
        <v>5.9</v>
      </c>
      <c r="D730" s="77">
        <v>730</v>
      </c>
      <c r="E730" s="47"/>
      <c r="F730" s="25">
        <f t="shared" si="102"/>
        <v>8.8000000000000007</v>
      </c>
      <c r="G730" s="25">
        <f>VLOOKUP(F730,'Spezifische Werte'!$B$2:$C$4002,2,FALSE)</f>
        <v>0.54660374975483961</v>
      </c>
      <c r="H730" s="25">
        <f t="shared" si="105"/>
        <v>1093.2074995096791</v>
      </c>
      <c r="J730" s="25">
        <f t="shared" si="103"/>
        <v>8.85</v>
      </c>
      <c r="K730" s="25">
        <f>VLOOKUP(J730,'Spezifische Werte'!$B$2:$C$4002,2,FALSE)</f>
        <v>0.55531067469875062</v>
      </c>
      <c r="L730" s="25">
        <f t="shared" si="106"/>
        <v>1110.6213493975013</v>
      </c>
      <c r="R730" s="25">
        <v>728</v>
      </c>
      <c r="S730" s="25">
        <v>727</v>
      </c>
      <c r="T730" s="25">
        <f t="shared" si="110"/>
        <v>1.1977332655301136</v>
      </c>
      <c r="U730" s="25">
        <f t="shared" si="107"/>
        <v>1.2150573555870388</v>
      </c>
      <c r="W730" s="17">
        <f>Eingabe!H731</f>
        <v>357</v>
      </c>
      <c r="X730" s="17">
        <f t="shared" si="108"/>
        <v>3.57</v>
      </c>
      <c r="Y730" s="17">
        <f t="shared" si="109"/>
        <v>360</v>
      </c>
    </row>
    <row r="731" spans="1:25" x14ac:dyDescent="0.15">
      <c r="A731" s="82">
        <f t="shared" si="104"/>
        <v>1</v>
      </c>
      <c r="B731" s="46">
        <v>43496.333333331568</v>
      </c>
      <c r="C731" s="47">
        <f>Eingabe!G732</f>
        <v>5.5</v>
      </c>
      <c r="D731" s="77">
        <v>731</v>
      </c>
      <c r="E731" s="47"/>
      <c r="F731" s="25">
        <f t="shared" si="102"/>
        <v>8.2100000000000009</v>
      </c>
      <c r="G731" s="25">
        <f>VLOOKUP(F731,'Spezifische Werte'!$B$2:$C$4002,2,FALSE)</f>
        <v>0.4465432352525967</v>
      </c>
      <c r="H731" s="25">
        <f t="shared" si="105"/>
        <v>893.08647050519346</v>
      </c>
      <c r="J731" s="25">
        <f t="shared" si="103"/>
        <v>8.25</v>
      </c>
      <c r="K731" s="25">
        <f>VLOOKUP(J731,'Spezifische Werte'!$B$2:$C$4002,2,FALSE)</f>
        <v>0.45308958157539997</v>
      </c>
      <c r="L731" s="25">
        <f t="shared" si="106"/>
        <v>906.17916315079992</v>
      </c>
      <c r="R731" s="25">
        <v>729</v>
      </c>
      <c r="S731" s="25">
        <v>728</v>
      </c>
      <c r="T731" s="25">
        <f t="shared" si="110"/>
        <v>1.1977332655301136</v>
      </c>
      <c r="U731" s="25">
        <f t="shared" si="107"/>
        <v>1.2150573555870388</v>
      </c>
      <c r="W731" s="17">
        <f>Eingabe!H732</f>
        <v>181</v>
      </c>
      <c r="X731" s="17">
        <f t="shared" si="108"/>
        <v>1.81</v>
      </c>
      <c r="Y731" s="17">
        <f t="shared" si="109"/>
        <v>180</v>
      </c>
    </row>
    <row r="732" spans="1:25" x14ac:dyDescent="0.15">
      <c r="A732" s="82">
        <f t="shared" si="104"/>
        <v>1</v>
      </c>
      <c r="B732" s="46">
        <v>43496.375011574077</v>
      </c>
      <c r="C732" s="47">
        <f>Eingabe!G733</f>
        <v>5.8</v>
      </c>
      <c r="D732" s="77">
        <v>732</v>
      </c>
      <c r="E732" s="47"/>
      <c r="F732" s="25">
        <f t="shared" si="102"/>
        <v>8.65</v>
      </c>
      <c r="G732" s="25">
        <f>VLOOKUP(F732,'Spezifische Werte'!$B$2:$C$4002,2,FALSE)</f>
        <v>0.52059998612319236</v>
      </c>
      <c r="H732" s="25">
        <f t="shared" si="105"/>
        <v>1041.1999722463847</v>
      </c>
      <c r="J732" s="25">
        <f t="shared" si="103"/>
        <v>8.6999999999999993</v>
      </c>
      <c r="K732" s="25">
        <f>VLOOKUP(J732,'Spezifische Werte'!$B$2:$C$4002,2,FALSE)</f>
        <v>0.52924251604798966</v>
      </c>
      <c r="L732" s="25">
        <f t="shared" si="106"/>
        <v>1058.4850320959792</v>
      </c>
      <c r="R732" s="25">
        <v>730</v>
      </c>
      <c r="S732" s="25">
        <v>729</v>
      </c>
      <c r="T732" s="25">
        <f t="shared" si="110"/>
        <v>1.1977332655301136</v>
      </c>
      <c r="U732" s="25">
        <f t="shared" si="107"/>
        <v>1.2150573555870388</v>
      </c>
      <c r="W732" s="17">
        <f>Eingabe!H733</f>
        <v>200</v>
      </c>
      <c r="X732" s="17">
        <f t="shared" si="108"/>
        <v>2</v>
      </c>
      <c r="Y732" s="17">
        <f t="shared" si="109"/>
        <v>200</v>
      </c>
    </row>
    <row r="733" spans="1:25" x14ac:dyDescent="0.15">
      <c r="A733" s="82">
        <f t="shared" si="104"/>
        <v>1</v>
      </c>
      <c r="B733" s="46">
        <v>43496.416666664896</v>
      </c>
      <c r="C733" s="47">
        <f>Eingabe!G734</f>
        <v>5.2</v>
      </c>
      <c r="D733" s="77">
        <v>733</v>
      </c>
      <c r="E733" s="47"/>
      <c r="F733" s="25">
        <f t="shared" si="102"/>
        <v>7.76</v>
      </c>
      <c r="G733" s="25">
        <f>VLOOKUP(F733,'Spezifische Werte'!$B$2:$C$4002,2,FALSE)</f>
        <v>0.37619660828942059</v>
      </c>
      <c r="H733" s="25">
        <f t="shared" si="105"/>
        <v>752.39321657884113</v>
      </c>
      <c r="J733" s="25">
        <f t="shared" si="103"/>
        <v>7.8</v>
      </c>
      <c r="K733" s="25">
        <f>VLOOKUP(J733,'Spezifische Werte'!$B$2:$C$4002,2,FALSE)</f>
        <v>0.3821877888895947</v>
      </c>
      <c r="L733" s="25">
        <f t="shared" si="106"/>
        <v>764.37557777918937</v>
      </c>
      <c r="R733" s="25">
        <v>731</v>
      </c>
      <c r="S733" s="25">
        <v>730</v>
      </c>
      <c r="T733" s="25">
        <f t="shared" si="110"/>
        <v>1.1977332655301136</v>
      </c>
      <c r="U733" s="25">
        <f t="shared" si="107"/>
        <v>1.2150573555870388</v>
      </c>
      <c r="W733" s="17">
        <f>Eingabe!H734</f>
        <v>257</v>
      </c>
      <c r="X733" s="17">
        <f t="shared" si="108"/>
        <v>2.57</v>
      </c>
      <c r="Y733" s="17">
        <f t="shared" si="109"/>
        <v>260</v>
      </c>
    </row>
    <row r="734" spans="1:25" x14ac:dyDescent="0.15">
      <c r="A734" s="82">
        <f t="shared" si="104"/>
        <v>1</v>
      </c>
      <c r="B734" s="46">
        <v>43496.45833333156</v>
      </c>
      <c r="C734" s="47">
        <f>Eingabe!G735</f>
        <v>4.4000000000000004</v>
      </c>
      <c r="D734" s="77">
        <v>734</v>
      </c>
      <c r="E734" s="47"/>
      <c r="F734" s="25">
        <f t="shared" si="102"/>
        <v>6.56</v>
      </c>
      <c r="G734" s="25">
        <f>VLOOKUP(F734,'Spezifische Werte'!$B$2:$C$4002,2,FALSE)</f>
        <v>0.2214941246302857</v>
      </c>
      <c r="H734" s="25">
        <f t="shared" si="105"/>
        <v>442.98824926057142</v>
      </c>
      <c r="J734" s="25">
        <f t="shared" si="103"/>
        <v>6.6</v>
      </c>
      <c r="K734" s="25">
        <f>VLOOKUP(J734,'Spezifische Werte'!$B$2:$C$4002,2,FALSE)</f>
        <v>0.22589088814664299</v>
      </c>
      <c r="L734" s="25">
        <f t="shared" si="106"/>
        <v>451.78177629328599</v>
      </c>
      <c r="R734" s="25">
        <v>732</v>
      </c>
      <c r="S734" s="25">
        <v>731</v>
      </c>
      <c r="T734" s="25">
        <f t="shared" si="110"/>
        <v>1.1977332655301136</v>
      </c>
      <c r="U734" s="25">
        <f t="shared" si="107"/>
        <v>1.2150573555870388</v>
      </c>
      <c r="W734" s="17">
        <f>Eingabe!H735</f>
        <v>240</v>
      </c>
      <c r="X734" s="17">
        <f t="shared" si="108"/>
        <v>2.4</v>
      </c>
      <c r="Y734" s="17">
        <f t="shared" si="109"/>
        <v>240</v>
      </c>
    </row>
    <row r="735" spans="1:25" x14ac:dyDescent="0.15">
      <c r="A735" s="82">
        <f t="shared" si="104"/>
        <v>1</v>
      </c>
      <c r="B735" s="46">
        <v>43496.500011574077</v>
      </c>
      <c r="C735" s="47">
        <f>Eingabe!G736</f>
        <v>5.0999999999999996</v>
      </c>
      <c r="D735" s="77">
        <v>735</v>
      </c>
      <c r="E735" s="47"/>
      <c r="F735" s="25">
        <f t="shared" si="102"/>
        <v>7.61</v>
      </c>
      <c r="G735" s="25">
        <f>VLOOKUP(F735,'Spezifische Werte'!$B$2:$C$4002,2,FALSE)</f>
        <v>0.35419704845962618</v>
      </c>
      <c r="H735" s="25">
        <f t="shared" si="105"/>
        <v>708.39409691925232</v>
      </c>
      <c r="J735" s="25">
        <f t="shared" si="103"/>
        <v>7.65</v>
      </c>
      <c r="K735" s="25">
        <f>VLOOKUP(J735,'Spezifische Werte'!$B$2:$C$4002,2,FALSE)</f>
        <v>0.35999115933138248</v>
      </c>
      <c r="L735" s="25">
        <f t="shared" si="106"/>
        <v>719.98231866276501</v>
      </c>
      <c r="R735" s="25">
        <v>733</v>
      </c>
      <c r="S735" s="25">
        <v>732</v>
      </c>
      <c r="T735" s="25">
        <f t="shared" si="110"/>
        <v>1.1977332655301136</v>
      </c>
      <c r="U735" s="25">
        <f t="shared" si="107"/>
        <v>1.2150573555870388</v>
      </c>
      <c r="W735" s="17">
        <f>Eingabe!H736</f>
        <v>258</v>
      </c>
      <c r="X735" s="17">
        <f t="shared" si="108"/>
        <v>2.58</v>
      </c>
      <c r="Y735" s="17">
        <f t="shared" si="109"/>
        <v>260</v>
      </c>
    </row>
    <row r="736" spans="1:25" x14ac:dyDescent="0.15">
      <c r="A736" s="82">
        <f t="shared" si="104"/>
        <v>1</v>
      </c>
      <c r="B736" s="46">
        <v>43496.541666664889</v>
      </c>
      <c r="C736" s="47">
        <f>Eingabe!G737</f>
        <v>4.5</v>
      </c>
      <c r="D736" s="77">
        <v>736</v>
      </c>
      <c r="E736" s="47"/>
      <c r="F736" s="25">
        <f t="shared" si="102"/>
        <v>6.71</v>
      </c>
      <c r="G736" s="25">
        <f>VLOOKUP(F736,'Spezifische Werte'!$B$2:$C$4002,2,FALSE)</f>
        <v>0.23821819652236836</v>
      </c>
      <c r="H736" s="25">
        <f t="shared" si="105"/>
        <v>476.43639304473675</v>
      </c>
      <c r="J736" s="25">
        <f t="shared" si="103"/>
        <v>6.75</v>
      </c>
      <c r="K736" s="25">
        <f>VLOOKUP(J736,'Spezifische Werte'!$B$2:$C$4002,2,FALSE)</f>
        <v>0.24279032681735657</v>
      </c>
      <c r="L736" s="25">
        <f t="shared" si="106"/>
        <v>485.58065363471314</v>
      </c>
      <c r="R736" s="25">
        <v>734</v>
      </c>
      <c r="S736" s="25">
        <v>733</v>
      </c>
      <c r="T736" s="25">
        <f t="shared" si="110"/>
        <v>1.1977332655301136</v>
      </c>
      <c r="U736" s="25">
        <f t="shared" si="107"/>
        <v>1.2150573555870388</v>
      </c>
      <c r="W736" s="17">
        <f>Eingabe!H737</f>
        <v>257</v>
      </c>
      <c r="X736" s="17">
        <f t="shared" si="108"/>
        <v>2.57</v>
      </c>
      <c r="Y736" s="17">
        <f t="shared" si="109"/>
        <v>260</v>
      </c>
    </row>
    <row r="737" spans="1:25" x14ac:dyDescent="0.15">
      <c r="A737" s="82">
        <f t="shared" si="104"/>
        <v>1</v>
      </c>
      <c r="B737" s="46">
        <v>43496.583333331553</v>
      </c>
      <c r="C737" s="47">
        <f>Eingabe!G738</f>
        <v>4.4000000000000004</v>
      </c>
      <c r="D737" s="77">
        <v>737</v>
      </c>
      <c r="E737" s="47"/>
      <c r="F737" s="25">
        <f t="shared" si="102"/>
        <v>6.56</v>
      </c>
      <c r="G737" s="25">
        <f>VLOOKUP(F737,'Spezifische Werte'!$B$2:$C$4002,2,FALSE)</f>
        <v>0.2214941246302857</v>
      </c>
      <c r="H737" s="25">
        <f t="shared" si="105"/>
        <v>442.98824926057142</v>
      </c>
      <c r="J737" s="25">
        <f t="shared" si="103"/>
        <v>6.6</v>
      </c>
      <c r="K737" s="25">
        <f>VLOOKUP(J737,'Spezifische Werte'!$B$2:$C$4002,2,FALSE)</f>
        <v>0.22589088814664299</v>
      </c>
      <c r="L737" s="25">
        <f t="shared" si="106"/>
        <v>451.78177629328599</v>
      </c>
      <c r="R737" s="25">
        <v>735</v>
      </c>
      <c r="S737" s="25">
        <v>734</v>
      </c>
      <c r="T737" s="25">
        <f t="shared" si="110"/>
        <v>1.1977332655301136</v>
      </c>
      <c r="U737" s="25">
        <f t="shared" si="107"/>
        <v>1.2150573555870388</v>
      </c>
      <c r="W737" s="17">
        <f>Eingabe!H738</f>
        <v>258</v>
      </c>
      <c r="X737" s="17">
        <f t="shared" si="108"/>
        <v>2.58</v>
      </c>
      <c r="Y737" s="17">
        <f t="shared" si="109"/>
        <v>260</v>
      </c>
    </row>
    <row r="738" spans="1:25" x14ac:dyDescent="0.15">
      <c r="A738" s="82">
        <f t="shared" si="104"/>
        <v>1</v>
      </c>
      <c r="B738" s="46">
        <v>43496.625011574077</v>
      </c>
      <c r="C738" s="47">
        <f>Eingabe!G739</f>
        <v>3.6</v>
      </c>
      <c r="D738" s="77">
        <v>738</v>
      </c>
      <c r="E738" s="47"/>
      <c r="F738" s="25">
        <f t="shared" si="102"/>
        <v>5.37</v>
      </c>
      <c r="G738" s="25">
        <f>VLOOKUP(F738,'Spezifische Werte'!$B$2:$C$4002,2,FALSE)</f>
        <v>0.11640095819454216</v>
      </c>
      <c r="H738" s="25">
        <f t="shared" si="105"/>
        <v>232.80191638908431</v>
      </c>
      <c r="J738" s="25">
        <f t="shared" si="103"/>
        <v>5.4</v>
      </c>
      <c r="K738" s="25">
        <f>VLOOKUP(J738,'Spezifische Werte'!$B$2:$C$4002,2,FALSE)</f>
        <v>0.11853513474534576</v>
      </c>
      <c r="L738" s="25">
        <f t="shared" si="106"/>
        <v>237.07026949069152</v>
      </c>
      <c r="R738" s="25">
        <v>736</v>
      </c>
      <c r="S738" s="25">
        <v>735</v>
      </c>
      <c r="T738" s="25">
        <f t="shared" si="110"/>
        <v>1.1977332655301136</v>
      </c>
      <c r="U738" s="25">
        <f t="shared" si="107"/>
        <v>1.2150573555870388</v>
      </c>
      <c r="W738" s="17">
        <f>Eingabe!H739</f>
        <v>248</v>
      </c>
      <c r="X738" s="17">
        <f t="shared" si="108"/>
        <v>2.48</v>
      </c>
      <c r="Y738" s="17">
        <f t="shared" si="109"/>
        <v>250</v>
      </c>
    </row>
    <row r="739" spans="1:25" x14ac:dyDescent="0.15">
      <c r="A739" s="82">
        <f t="shared" si="104"/>
        <v>1</v>
      </c>
      <c r="B739" s="46">
        <v>43496.666666664882</v>
      </c>
      <c r="C739" s="47">
        <f>Eingabe!G740</f>
        <v>3</v>
      </c>
      <c r="D739" s="77">
        <v>739</v>
      </c>
      <c r="E739" s="47"/>
      <c r="F739" s="25">
        <f t="shared" si="102"/>
        <v>4.4800000000000004</v>
      </c>
      <c r="G739" s="25">
        <f>VLOOKUP(F739,'Spezifische Werte'!$B$2:$C$4002,2,FALSE)</f>
        <v>6.3876775708421291E-2</v>
      </c>
      <c r="H739" s="25">
        <f t="shared" si="105"/>
        <v>127.75355141684258</v>
      </c>
      <c r="J739" s="25">
        <f t="shared" si="103"/>
        <v>4.5</v>
      </c>
      <c r="K739" s="25">
        <f>VLOOKUP(J739,'Spezifische Werte'!$B$2:$C$4002,2,FALSE)</f>
        <v>6.4854105449014127E-2</v>
      </c>
      <c r="L739" s="25">
        <f t="shared" si="106"/>
        <v>129.70821089802826</v>
      </c>
      <c r="R739" s="25">
        <v>737</v>
      </c>
      <c r="S739" s="25">
        <v>736</v>
      </c>
      <c r="T739" s="25">
        <f t="shared" si="110"/>
        <v>1.1977332655301136</v>
      </c>
      <c r="U739" s="25">
        <f t="shared" si="107"/>
        <v>1.2150573555870388</v>
      </c>
      <c r="W739" s="17">
        <f>Eingabe!H740</f>
        <v>247</v>
      </c>
      <c r="X739" s="17">
        <f t="shared" si="108"/>
        <v>2.4700000000000002</v>
      </c>
      <c r="Y739" s="17">
        <f t="shared" si="109"/>
        <v>250</v>
      </c>
    </row>
    <row r="740" spans="1:25" x14ac:dyDescent="0.15">
      <c r="A740" s="82">
        <f t="shared" si="104"/>
        <v>1</v>
      </c>
      <c r="B740" s="46">
        <v>43496.708333331546</v>
      </c>
      <c r="C740" s="47">
        <f>Eingabe!G741</f>
        <v>3.9</v>
      </c>
      <c r="D740" s="77">
        <v>740</v>
      </c>
      <c r="E740" s="47"/>
      <c r="F740" s="25">
        <f t="shared" si="102"/>
        <v>5.82</v>
      </c>
      <c r="G740" s="25">
        <f>VLOOKUP(F740,'Spezifische Werte'!$B$2:$C$4002,2,FALSE)</f>
        <v>0.15015933791444183</v>
      </c>
      <c r="H740" s="25">
        <f t="shared" si="105"/>
        <v>300.31867582888367</v>
      </c>
      <c r="J740" s="25">
        <f t="shared" si="103"/>
        <v>5.85</v>
      </c>
      <c r="K740" s="25">
        <f>VLOOKUP(J740,'Spezifische Werte'!$B$2:$C$4002,2,FALSE)</f>
        <v>0.15260213064447356</v>
      </c>
      <c r="L740" s="25">
        <f t="shared" si="106"/>
        <v>305.20426128894712</v>
      </c>
      <c r="R740" s="25">
        <v>738</v>
      </c>
      <c r="S740" s="25">
        <v>737</v>
      </c>
      <c r="T740" s="25">
        <f t="shared" si="110"/>
        <v>1.1977332655301136</v>
      </c>
      <c r="U740" s="25">
        <f t="shared" si="107"/>
        <v>1.2150573555870388</v>
      </c>
      <c r="W740" s="17">
        <f>Eingabe!H741</f>
        <v>257</v>
      </c>
      <c r="X740" s="17">
        <f t="shared" si="108"/>
        <v>2.57</v>
      </c>
      <c r="Y740" s="17">
        <f t="shared" si="109"/>
        <v>260</v>
      </c>
    </row>
    <row r="741" spans="1:25" x14ac:dyDescent="0.15">
      <c r="A741" s="82">
        <f t="shared" si="104"/>
        <v>1</v>
      </c>
      <c r="B741" s="46">
        <v>43496.750011574077</v>
      </c>
      <c r="C741" s="47">
        <f>Eingabe!G742</f>
        <v>3.1</v>
      </c>
      <c r="D741" s="77">
        <v>741</v>
      </c>
      <c r="E741" s="47"/>
      <c r="F741" s="25">
        <f t="shared" si="102"/>
        <v>4.62</v>
      </c>
      <c r="G741" s="25">
        <f>VLOOKUP(F741,'Spezifische Werte'!$B$2:$C$4002,2,FALSE)</f>
        <v>7.0834307543363312E-2</v>
      </c>
      <c r="H741" s="25">
        <f t="shared" si="105"/>
        <v>141.66861508672662</v>
      </c>
      <c r="J741" s="25">
        <f t="shared" si="103"/>
        <v>4.6500000000000004</v>
      </c>
      <c r="K741" s="25">
        <f>VLOOKUP(J741,'Spezifische Werte'!$B$2:$C$4002,2,FALSE)</f>
        <v>7.2366311882592071E-2</v>
      </c>
      <c r="L741" s="25">
        <f t="shared" si="106"/>
        <v>144.73262376518414</v>
      </c>
      <c r="R741" s="25">
        <v>739</v>
      </c>
      <c r="S741" s="25">
        <v>738</v>
      </c>
      <c r="T741" s="25">
        <f t="shared" si="110"/>
        <v>1.1977332655301136</v>
      </c>
      <c r="U741" s="25">
        <f t="shared" si="107"/>
        <v>1.2150573555870388</v>
      </c>
      <c r="W741" s="17">
        <f>Eingabe!H742</f>
        <v>249</v>
      </c>
      <c r="X741" s="17">
        <f t="shared" si="108"/>
        <v>2.4900000000000002</v>
      </c>
      <c r="Y741" s="17">
        <f t="shared" si="109"/>
        <v>250</v>
      </c>
    </row>
    <row r="742" spans="1:25" x14ac:dyDescent="0.15">
      <c r="A742" s="82">
        <f t="shared" si="104"/>
        <v>1</v>
      </c>
      <c r="B742" s="46">
        <v>43496.791666664874</v>
      </c>
      <c r="C742" s="47">
        <f>Eingabe!G743</f>
        <v>2.4</v>
      </c>
      <c r="D742" s="77">
        <v>742</v>
      </c>
      <c r="E742" s="47"/>
      <c r="F742" s="25">
        <f t="shared" si="102"/>
        <v>3.58</v>
      </c>
      <c r="G742" s="25">
        <f>VLOOKUP(F742,'Spezifische Werte'!$B$2:$C$4002,2,FALSE)</f>
        <v>2.2829235995572409E-2</v>
      </c>
      <c r="H742" s="25">
        <f t="shared" si="105"/>
        <v>45.658471991144815</v>
      </c>
      <c r="J742" s="25">
        <f t="shared" si="103"/>
        <v>3.6</v>
      </c>
      <c r="K742" s="25">
        <f>VLOOKUP(J742,'Spezifische Werte'!$B$2:$C$4002,2,FALSE)</f>
        <v>2.3596471134930203E-2</v>
      </c>
      <c r="L742" s="25">
        <f t="shared" si="106"/>
        <v>47.19294226986041</v>
      </c>
      <c r="R742" s="25">
        <v>740</v>
      </c>
      <c r="S742" s="25">
        <v>739</v>
      </c>
      <c r="T742" s="25">
        <f t="shared" si="110"/>
        <v>1.1977332655301136</v>
      </c>
      <c r="U742" s="25">
        <f t="shared" si="107"/>
        <v>1.2150573555870388</v>
      </c>
      <c r="W742" s="17">
        <f>Eingabe!H743</f>
        <v>240</v>
      </c>
      <c r="X742" s="17">
        <f t="shared" si="108"/>
        <v>2.4</v>
      </c>
      <c r="Y742" s="17">
        <f t="shared" si="109"/>
        <v>240</v>
      </c>
    </row>
    <row r="743" spans="1:25" x14ac:dyDescent="0.15">
      <c r="A743" s="82">
        <f t="shared" si="104"/>
        <v>1</v>
      </c>
      <c r="B743" s="46">
        <v>43496.833333331539</v>
      </c>
      <c r="C743" s="47">
        <f>Eingabe!G744</f>
        <v>1.8</v>
      </c>
      <c r="D743" s="77">
        <v>743</v>
      </c>
      <c r="E743" s="47"/>
      <c r="F743" s="25">
        <f t="shared" si="102"/>
        <v>2.69</v>
      </c>
      <c r="G743" s="25">
        <f>VLOOKUP(F743,'Spezifische Werte'!$B$2:$C$4002,2,FALSE)</f>
        <v>3.715149232963236E-3</v>
      </c>
      <c r="H743" s="25">
        <f t="shared" si="105"/>
        <v>7.4302984659264721</v>
      </c>
      <c r="J743" s="25">
        <f t="shared" si="103"/>
        <v>2.7</v>
      </c>
      <c r="K743" s="25">
        <f>VLOOKUP(J743,'Spezifische Werte'!$B$2:$C$4002,2,FALSE)</f>
        <v>3.8225571704766847E-3</v>
      </c>
      <c r="L743" s="25">
        <f t="shared" si="106"/>
        <v>7.6451143409533691</v>
      </c>
      <c r="R743" s="25">
        <v>741</v>
      </c>
      <c r="S743" s="25">
        <v>740</v>
      </c>
      <c r="T743" s="25">
        <f t="shared" si="110"/>
        <v>1.1977332655301136</v>
      </c>
      <c r="U743" s="25">
        <f t="shared" si="107"/>
        <v>1.2150573555870388</v>
      </c>
      <c r="W743" s="17">
        <f>Eingabe!H744</f>
        <v>240</v>
      </c>
      <c r="X743" s="17">
        <f t="shared" si="108"/>
        <v>2.4</v>
      </c>
      <c r="Y743" s="17">
        <f t="shared" si="109"/>
        <v>240</v>
      </c>
    </row>
    <row r="744" spans="1:25" x14ac:dyDescent="0.15">
      <c r="A744" s="82">
        <f t="shared" si="104"/>
        <v>1</v>
      </c>
      <c r="B744" s="46">
        <v>43496.875011574077</v>
      </c>
      <c r="C744" s="47">
        <f>Eingabe!G745</f>
        <v>2.6</v>
      </c>
      <c r="D744" s="77">
        <v>744</v>
      </c>
      <c r="E744" s="47"/>
      <c r="F744" s="25">
        <f t="shared" si="102"/>
        <v>3.88</v>
      </c>
      <c r="G744" s="25">
        <f>VLOOKUP(F744,'Spezifische Werte'!$B$2:$C$4002,2,FALSE)</f>
        <v>3.5689320314118818E-2</v>
      </c>
      <c r="H744" s="25">
        <f t="shared" si="105"/>
        <v>71.378640628237633</v>
      </c>
      <c r="J744" s="25">
        <f t="shared" si="103"/>
        <v>3.9</v>
      </c>
      <c r="K744" s="25">
        <f>VLOOKUP(J744,'Spezifische Werte'!$B$2:$C$4002,2,FALSE)</f>
        <v>3.6613952811549305E-2</v>
      </c>
      <c r="L744" s="25">
        <f t="shared" si="106"/>
        <v>73.227905623098607</v>
      </c>
      <c r="R744" s="25">
        <v>742</v>
      </c>
      <c r="S744" s="25">
        <v>741</v>
      </c>
      <c r="T744" s="25">
        <f t="shared" si="110"/>
        <v>1.1977332655301136</v>
      </c>
      <c r="U744" s="25">
        <f t="shared" si="107"/>
        <v>1.2150573555870388</v>
      </c>
      <c r="W744" s="17">
        <f>Eingabe!H745</f>
        <v>229</v>
      </c>
      <c r="X744" s="17">
        <f t="shared" si="108"/>
        <v>2.29</v>
      </c>
      <c r="Y744" s="17">
        <f t="shared" si="109"/>
        <v>229.99999999999997</v>
      </c>
    </row>
    <row r="745" spans="1:25" x14ac:dyDescent="0.15">
      <c r="A745" s="82">
        <f t="shared" si="104"/>
        <v>1</v>
      </c>
      <c r="B745" s="46">
        <v>43496.916666664867</v>
      </c>
      <c r="C745" s="47">
        <f>Eingabe!G746</f>
        <v>2.7</v>
      </c>
      <c r="D745" s="77">
        <v>745</v>
      </c>
      <c r="E745" s="47"/>
      <c r="F745" s="25">
        <f t="shared" si="102"/>
        <v>4.03</v>
      </c>
      <c r="G745" s="25">
        <f>VLOOKUP(F745,'Spezifische Werte'!$B$2:$C$4002,2,FALSE)</f>
        <v>4.2666657265334036E-2</v>
      </c>
      <c r="H745" s="25">
        <f t="shared" si="105"/>
        <v>85.333314530668076</v>
      </c>
      <c r="J745" s="25">
        <f t="shared" si="103"/>
        <v>4.05</v>
      </c>
      <c r="K745" s="25">
        <f>VLOOKUP(J745,'Spezifische Werte'!$B$2:$C$4002,2,FALSE)</f>
        <v>4.3597034083331404E-2</v>
      </c>
      <c r="L745" s="25">
        <f t="shared" si="106"/>
        <v>87.194068166662802</v>
      </c>
      <c r="R745" s="25">
        <v>743</v>
      </c>
      <c r="S745" s="25">
        <v>742</v>
      </c>
      <c r="T745" s="25">
        <f t="shared" si="110"/>
        <v>1.1977332655301136</v>
      </c>
      <c r="U745" s="25">
        <f t="shared" si="107"/>
        <v>1.2150573555870388</v>
      </c>
      <c r="W745" s="17">
        <f>Eingabe!H746</f>
        <v>219</v>
      </c>
      <c r="X745" s="17">
        <f t="shared" si="108"/>
        <v>2.19</v>
      </c>
      <c r="Y745" s="17">
        <f t="shared" si="109"/>
        <v>220.00000000000003</v>
      </c>
    </row>
    <row r="746" spans="1:25" x14ac:dyDescent="0.15">
      <c r="A746" s="82">
        <f t="shared" si="104"/>
        <v>1</v>
      </c>
      <c r="B746" s="46">
        <v>43496.958333331531</v>
      </c>
      <c r="C746" s="47">
        <f>Eingabe!G747</f>
        <v>2.7</v>
      </c>
      <c r="D746" s="77">
        <v>746</v>
      </c>
      <c r="E746" s="47"/>
      <c r="F746" s="25">
        <f t="shared" si="102"/>
        <v>4.03</v>
      </c>
      <c r="G746" s="25">
        <f>VLOOKUP(F746,'Spezifische Werte'!$B$2:$C$4002,2,FALSE)</f>
        <v>4.2666657265334036E-2</v>
      </c>
      <c r="H746" s="25">
        <f t="shared" si="105"/>
        <v>85.333314530668076</v>
      </c>
      <c r="J746" s="25">
        <f t="shared" si="103"/>
        <v>4.05</v>
      </c>
      <c r="K746" s="25">
        <f>VLOOKUP(J746,'Spezifische Werte'!$B$2:$C$4002,2,FALSE)</f>
        <v>4.3597034083331404E-2</v>
      </c>
      <c r="L746" s="25">
        <f t="shared" si="106"/>
        <v>87.194068166662802</v>
      </c>
      <c r="R746" s="25">
        <v>744</v>
      </c>
      <c r="S746" s="25">
        <v>743</v>
      </c>
      <c r="T746" s="25">
        <f t="shared" si="110"/>
        <v>1.1977332655301136</v>
      </c>
      <c r="U746" s="25">
        <f t="shared" si="107"/>
        <v>1.2150573555870388</v>
      </c>
      <c r="W746" s="17">
        <f>Eingabe!H747</f>
        <v>219</v>
      </c>
      <c r="X746" s="17">
        <f t="shared" si="108"/>
        <v>2.19</v>
      </c>
      <c r="Y746" s="17">
        <f t="shared" si="109"/>
        <v>220.00000000000003</v>
      </c>
    </row>
    <row r="747" spans="1:25" x14ac:dyDescent="0.15">
      <c r="A747" s="82">
        <f t="shared" si="104"/>
        <v>2</v>
      </c>
      <c r="B747" s="46">
        <v>43497.000011574077</v>
      </c>
      <c r="C747" s="47">
        <f>Eingabe!G748</f>
        <v>2.4</v>
      </c>
      <c r="D747" s="77">
        <v>747</v>
      </c>
      <c r="E747" s="47"/>
      <c r="F747" s="25">
        <f t="shared" si="102"/>
        <v>3.58</v>
      </c>
      <c r="G747" s="25">
        <f>VLOOKUP(F747,'Spezifische Werte'!$B$2:$C$4002,2,FALSE)</f>
        <v>2.2829235995572409E-2</v>
      </c>
      <c r="H747" s="25">
        <f t="shared" si="105"/>
        <v>45.658471991144815</v>
      </c>
      <c r="J747" s="25">
        <f t="shared" si="103"/>
        <v>3.6</v>
      </c>
      <c r="K747" s="25">
        <f>VLOOKUP(J747,'Spezifische Werte'!$B$2:$C$4002,2,FALSE)</f>
        <v>2.3596471134930203E-2</v>
      </c>
      <c r="L747" s="25">
        <f t="shared" si="106"/>
        <v>47.19294226986041</v>
      </c>
      <c r="R747" s="25">
        <v>745</v>
      </c>
      <c r="S747" s="25">
        <v>744</v>
      </c>
      <c r="T747" s="25">
        <f t="shared" si="110"/>
        <v>1.1977332655301136</v>
      </c>
      <c r="U747" s="25">
        <f t="shared" si="107"/>
        <v>1.2150573555870388</v>
      </c>
      <c r="W747" s="17">
        <f>Eingabe!H748</f>
        <v>220</v>
      </c>
      <c r="X747" s="17">
        <f t="shared" si="108"/>
        <v>2.2000000000000002</v>
      </c>
      <c r="Y747" s="17">
        <f t="shared" si="109"/>
        <v>220.00000000000003</v>
      </c>
    </row>
    <row r="748" spans="1:25" x14ac:dyDescent="0.15">
      <c r="A748" s="82">
        <f t="shared" si="104"/>
        <v>2</v>
      </c>
      <c r="B748" s="46">
        <v>43497.04166666486</v>
      </c>
      <c r="C748" s="47">
        <f>Eingabe!G749</f>
        <v>2.4</v>
      </c>
      <c r="D748" s="77">
        <v>748</v>
      </c>
      <c r="E748" s="47"/>
      <c r="F748" s="25">
        <f t="shared" si="102"/>
        <v>3.58</v>
      </c>
      <c r="G748" s="25">
        <f>VLOOKUP(F748,'Spezifische Werte'!$B$2:$C$4002,2,FALSE)</f>
        <v>2.2829235995572409E-2</v>
      </c>
      <c r="H748" s="25">
        <f t="shared" si="105"/>
        <v>45.658471991144815</v>
      </c>
      <c r="J748" s="25">
        <f t="shared" si="103"/>
        <v>3.6</v>
      </c>
      <c r="K748" s="25">
        <f>VLOOKUP(J748,'Spezifische Werte'!$B$2:$C$4002,2,FALSE)</f>
        <v>2.3596471134930203E-2</v>
      </c>
      <c r="L748" s="25">
        <f t="shared" si="106"/>
        <v>47.19294226986041</v>
      </c>
      <c r="R748" s="25">
        <v>746</v>
      </c>
      <c r="S748" s="25">
        <v>745</v>
      </c>
      <c r="T748" s="25">
        <f t="shared" si="110"/>
        <v>1.1977332655301136</v>
      </c>
      <c r="U748" s="25">
        <f t="shared" si="107"/>
        <v>1.2150573555870388</v>
      </c>
      <c r="W748" s="17">
        <f>Eingabe!H749</f>
        <v>231</v>
      </c>
      <c r="X748" s="17">
        <f t="shared" si="108"/>
        <v>2.31</v>
      </c>
      <c r="Y748" s="17">
        <f t="shared" si="109"/>
        <v>229.99999999999997</v>
      </c>
    </row>
    <row r="749" spans="1:25" x14ac:dyDescent="0.15">
      <c r="A749" s="82">
        <f t="shared" si="104"/>
        <v>2</v>
      </c>
      <c r="B749" s="46">
        <v>43497.083333331524</v>
      </c>
      <c r="C749" s="47">
        <f>Eingabe!G750</f>
        <v>2.4</v>
      </c>
      <c r="D749" s="77">
        <v>749</v>
      </c>
      <c r="E749" s="47"/>
      <c r="F749" s="25">
        <f t="shared" si="102"/>
        <v>3.58</v>
      </c>
      <c r="G749" s="25">
        <f>VLOOKUP(F749,'Spezifische Werte'!$B$2:$C$4002,2,FALSE)</f>
        <v>2.2829235995572409E-2</v>
      </c>
      <c r="H749" s="25">
        <f t="shared" si="105"/>
        <v>45.658471991144815</v>
      </c>
      <c r="J749" s="25">
        <f t="shared" si="103"/>
        <v>3.6</v>
      </c>
      <c r="K749" s="25">
        <f>VLOOKUP(J749,'Spezifische Werte'!$B$2:$C$4002,2,FALSE)</f>
        <v>2.3596471134930203E-2</v>
      </c>
      <c r="L749" s="25">
        <f t="shared" si="106"/>
        <v>47.19294226986041</v>
      </c>
      <c r="R749" s="25">
        <v>747</v>
      </c>
      <c r="S749" s="25">
        <v>746</v>
      </c>
      <c r="T749" s="25">
        <f t="shared" si="110"/>
        <v>1.1977332655301136</v>
      </c>
      <c r="U749" s="25">
        <f t="shared" si="107"/>
        <v>1.2150573555870388</v>
      </c>
      <c r="W749" s="17">
        <f>Eingabe!H750</f>
        <v>231</v>
      </c>
      <c r="X749" s="17">
        <f t="shared" si="108"/>
        <v>2.31</v>
      </c>
      <c r="Y749" s="17">
        <f t="shared" si="109"/>
        <v>229.99999999999997</v>
      </c>
    </row>
    <row r="750" spans="1:25" x14ac:dyDescent="0.15">
      <c r="A750" s="82">
        <f t="shared" si="104"/>
        <v>2</v>
      </c>
      <c r="B750" s="46">
        <v>43497.125011574077</v>
      </c>
      <c r="C750" s="47">
        <f>Eingabe!G751</f>
        <v>2.2999999999999998</v>
      </c>
      <c r="D750" s="77">
        <v>750</v>
      </c>
      <c r="E750" s="47"/>
      <c r="F750" s="25">
        <f t="shared" si="102"/>
        <v>3.43</v>
      </c>
      <c r="G750" s="25">
        <f>VLOOKUP(F750,'Spezifische Werte'!$B$2:$C$4002,2,FALSE)</f>
        <v>1.7964243573129882E-2</v>
      </c>
      <c r="H750" s="25">
        <f t="shared" si="105"/>
        <v>35.928487146259762</v>
      </c>
      <c r="J750" s="25">
        <f t="shared" si="103"/>
        <v>3.45</v>
      </c>
      <c r="K750" s="25">
        <f>VLOOKUP(J750,'Spezifische Werte'!$B$2:$C$4002,2,FALSE)</f>
        <v>1.8521187553697735E-2</v>
      </c>
      <c r="L750" s="25">
        <f t="shared" si="106"/>
        <v>37.042375107395472</v>
      </c>
      <c r="R750" s="25">
        <v>748</v>
      </c>
      <c r="S750" s="25">
        <v>747</v>
      </c>
      <c r="T750" s="25">
        <f t="shared" si="110"/>
        <v>1.1977332655301136</v>
      </c>
      <c r="U750" s="25">
        <f t="shared" si="107"/>
        <v>1.2150573555870388</v>
      </c>
      <c r="W750" s="17">
        <f>Eingabe!H751</f>
        <v>231</v>
      </c>
      <c r="X750" s="17">
        <f t="shared" si="108"/>
        <v>2.31</v>
      </c>
      <c r="Y750" s="17">
        <f t="shared" si="109"/>
        <v>229.99999999999997</v>
      </c>
    </row>
    <row r="751" spans="1:25" x14ac:dyDescent="0.15">
      <c r="A751" s="82">
        <f t="shared" si="104"/>
        <v>2</v>
      </c>
      <c r="B751" s="46">
        <v>43497.166666664853</v>
      </c>
      <c r="C751" s="47">
        <f>Eingabe!G752</f>
        <v>2.4</v>
      </c>
      <c r="D751" s="77">
        <v>751</v>
      </c>
      <c r="E751" s="47"/>
      <c r="F751" s="25">
        <f t="shared" si="102"/>
        <v>3.58</v>
      </c>
      <c r="G751" s="25">
        <f>VLOOKUP(F751,'Spezifische Werte'!$B$2:$C$4002,2,FALSE)</f>
        <v>2.2829235995572409E-2</v>
      </c>
      <c r="H751" s="25">
        <f t="shared" si="105"/>
        <v>45.658471991144815</v>
      </c>
      <c r="J751" s="25">
        <f t="shared" si="103"/>
        <v>3.6</v>
      </c>
      <c r="K751" s="25">
        <f>VLOOKUP(J751,'Spezifische Werte'!$B$2:$C$4002,2,FALSE)</f>
        <v>2.3596471134930203E-2</v>
      </c>
      <c r="L751" s="25">
        <f t="shared" si="106"/>
        <v>47.19294226986041</v>
      </c>
      <c r="R751" s="25">
        <v>749</v>
      </c>
      <c r="S751" s="25">
        <v>748</v>
      </c>
      <c r="T751" s="25">
        <f t="shared" si="110"/>
        <v>1.1977332655301136</v>
      </c>
      <c r="U751" s="25">
        <f t="shared" si="107"/>
        <v>1.2150573555870388</v>
      </c>
      <c r="W751" s="17">
        <f>Eingabe!H752</f>
        <v>241</v>
      </c>
      <c r="X751" s="17">
        <f t="shared" si="108"/>
        <v>2.41</v>
      </c>
      <c r="Y751" s="17">
        <f t="shared" si="109"/>
        <v>240</v>
      </c>
    </row>
    <row r="752" spans="1:25" x14ac:dyDescent="0.15">
      <c r="A752" s="82">
        <f t="shared" si="104"/>
        <v>2</v>
      </c>
      <c r="B752" s="46">
        <v>43497.208333331517</v>
      </c>
      <c r="C752" s="47">
        <f>Eingabe!G753</f>
        <v>3</v>
      </c>
      <c r="D752" s="77">
        <v>752</v>
      </c>
      <c r="E752" s="47"/>
      <c r="F752" s="25">
        <f t="shared" si="102"/>
        <v>4.4800000000000004</v>
      </c>
      <c r="G752" s="25">
        <f>VLOOKUP(F752,'Spezifische Werte'!$B$2:$C$4002,2,FALSE)</f>
        <v>6.3876775708421291E-2</v>
      </c>
      <c r="H752" s="25">
        <f t="shared" si="105"/>
        <v>127.75355141684258</v>
      </c>
      <c r="J752" s="25">
        <f t="shared" si="103"/>
        <v>4.5</v>
      </c>
      <c r="K752" s="25">
        <f>VLOOKUP(J752,'Spezifische Werte'!$B$2:$C$4002,2,FALSE)</f>
        <v>6.4854105449014127E-2</v>
      </c>
      <c r="L752" s="25">
        <f t="shared" si="106"/>
        <v>129.70821089802826</v>
      </c>
      <c r="R752" s="25">
        <v>750</v>
      </c>
      <c r="S752" s="25">
        <v>749</v>
      </c>
      <c r="T752" s="25">
        <f t="shared" si="110"/>
        <v>1.1977332655301136</v>
      </c>
      <c r="U752" s="25">
        <f t="shared" si="107"/>
        <v>1.2150573555870388</v>
      </c>
      <c r="W752" s="17">
        <f>Eingabe!H753</f>
        <v>241</v>
      </c>
      <c r="X752" s="17">
        <f t="shared" si="108"/>
        <v>2.41</v>
      </c>
      <c r="Y752" s="17">
        <f t="shared" si="109"/>
        <v>240</v>
      </c>
    </row>
    <row r="753" spans="1:25" x14ac:dyDescent="0.15">
      <c r="A753" s="82">
        <f t="shared" si="104"/>
        <v>2</v>
      </c>
      <c r="B753" s="46">
        <v>43497.250011574077</v>
      </c>
      <c r="C753" s="47">
        <f>Eingabe!G754</f>
        <v>2.7</v>
      </c>
      <c r="D753" s="77">
        <v>753</v>
      </c>
      <c r="E753" s="47"/>
      <c r="F753" s="25">
        <f t="shared" si="102"/>
        <v>4.03</v>
      </c>
      <c r="G753" s="25">
        <f>VLOOKUP(F753,'Spezifische Werte'!$B$2:$C$4002,2,FALSE)</f>
        <v>4.2666657265334036E-2</v>
      </c>
      <c r="H753" s="25">
        <f t="shared" si="105"/>
        <v>85.333314530668076</v>
      </c>
      <c r="J753" s="25">
        <f t="shared" si="103"/>
        <v>4.05</v>
      </c>
      <c r="K753" s="25">
        <f>VLOOKUP(J753,'Spezifische Werte'!$B$2:$C$4002,2,FALSE)</f>
        <v>4.3597034083331404E-2</v>
      </c>
      <c r="L753" s="25">
        <f t="shared" si="106"/>
        <v>87.194068166662802</v>
      </c>
      <c r="R753" s="25">
        <v>751</v>
      </c>
      <c r="S753" s="25">
        <v>750</v>
      </c>
      <c r="T753" s="25">
        <f t="shared" si="110"/>
        <v>1.1977332655301136</v>
      </c>
      <c r="U753" s="25">
        <f t="shared" si="107"/>
        <v>1.2150573555870388</v>
      </c>
      <c r="W753" s="17">
        <f>Eingabe!H754</f>
        <v>240</v>
      </c>
      <c r="X753" s="17">
        <f t="shared" si="108"/>
        <v>2.4</v>
      </c>
      <c r="Y753" s="17">
        <f t="shared" si="109"/>
        <v>240</v>
      </c>
    </row>
    <row r="754" spans="1:25" x14ac:dyDescent="0.15">
      <c r="A754" s="82">
        <f t="shared" si="104"/>
        <v>2</v>
      </c>
      <c r="B754" s="46">
        <v>43497.291666664845</v>
      </c>
      <c r="C754" s="47">
        <f>Eingabe!G755</f>
        <v>2.7</v>
      </c>
      <c r="D754" s="77">
        <v>754</v>
      </c>
      <c r="E754" s="47"/>
      <c r="F754" s="25">
        <f t="shared" si="102"/>
        <v>4.03</v>
      </c>
      <c r="G754" s="25">
        <f>VLOOKUP(F754,'Spezifische Werte'!$B$2:$C$4002,2,FALSE)</f>
        <v>4.2666657265334036E-2</v>
      </c>
      <c r="H754" s="25">
        <f t="shared" si="105"/>
        <v>85.333314530668076</v>
      </c>
      <c r="J754" s="25">
        <f t="shared" si="103"/>
        <v>4.05</v>
      </c>
      <c r="K754" s="25">
        <f>VLOOKUP(J754,'Spezifische Werte'!$B$2:$C$4002,2,FALSE)</f>
        <v>4.3597034083331404E-2</v>
      </c>
      <c r="L754" s="25">
        <f t="shared" si="106"/>
        <v>87.194068166662802</v>
      </c>
      <c r="R754" s="25">
        <v>752</v>
      </c>
      <c r="S754" s="25">
        <v>751</v>
      </c>
      <c r="T754" s="25">
        <f t="shared" si="110"/>
        <v>1.1977332655301136</v>
      </c>
      <c r="U754" s="25">
        <f t="shared" si="107"/>
        <v>1.2150573555870388</v>
      </c>
      <c r="W754" s="17">
        <f>Eingabe!H755</f>
        <v>264</v>
      </c>
      <c r="X754" s="17">
        <f t="shared" si="108"/>
        <v>2.64</v>
      </c>
      <c r="Y754" s="17">
        <f t="shared" si="109"/>
        <v>260</v>
      </c>
    </row>
    <row r="755" spans="1:25" x14ac:dyDescent="0.15">
      <c r="A755" s="82">
        <f t="shared" si="104"/>
        <v>2</v>
      </c>
      <c r="B755" s="46">
        <v>43497.333333331509</v>
      </c>
      <c r="C755" s="47">
        <f>Eingabe!G756</f>
        <v>2.8</v>
      </c>
      <c r="D755" s="77">
        <v>755</v>
      </c>
      <c r="E755" s="47"/>
      <c r="F755" s="25">
        <f t="shared" si="102"/>
        <v>4.18</v>
      </c>
      <c r="G755" s="25">
        <f>VLOOKUP(F755,'Spezifische Werte'!$B$2:$C$4002,2,FALSE)</f>
        <v>4.9643016475870723E-2</v>
      </c>
      <c r="H755" s="25">
        <f t="shared" si="105"/>
        <v>99.286032951741447</v>
      </c>
      <c r="J755" s="25">
        <f t="shared" si="103"/>
        <v>4.2</v>
      </c>
      <c r="K755" s="25">
        <f>VLOOKUP(J755,'Spezifische Werte'!$B$2:$C$4002,2,FALSE)</f>
        <v>5.0575500247497268E-2</v>
      </c>
      <c r="L755" s="25">
        <f t="shared" si="106"/>
        <v>101.15100049499453</v>
      </c>
      <c r="R755" s="25">
        <v>753</v>
      </c>
      <c r="S755" s="25">
        <v>752</v>
      </c>
      <c r="T755" s="25">
        <f t="shared" si="110"/>
        <v>1.1977332655301136</v>
      </c>
      <c r="U755" s="25">
        <f t="shared" si="107"/>
        <v>1.2150573555870388</v>
      </c>
      <c r="W755" s="17">
        <f>Eingabe!H756</f>
        <v>241</v>
      </c>
      <c r="X755" s="17">
        <f t="shared" si="108"/>
        <v>2.41</v>
      </c>
      <c r="Y755" s="17">
        <f t="shared" si="109"/>
        <v>240</v>
      </c>
    </row>
    <row r="756" spans="1:25" x14ac:dyDescent="0.15">
      <c r="A756" s="82">
        <f t="shared" si="104"/>
        <v>2</v>
      </c>
      <c r="B756" s="46">
        <v>43497.375011574077</v>
      </c>
      <c r="C756" s="47">
        <f>Eingabe!G757</f>
        <v>2.5</v>
      </c>
      <c r="D756" s="77">
        <v>756</v>
      </c>
      <c r="E756" s="47"/>
      <c r="F756" s="25">
        <f t="shared" si="102"/>
        <v>3.73</v>
      </c>
      <c r="G756" s="25">
        <f>VLOOKUP(F756,'Spezifische Werte'!$B$2:$C$4002,2,FALSE)</f>
        <v>2.895161356886641E-2</v>
      </c>
      <c r="H756" s="25">
        <f t="shared" si="105"/>
        <v>57.90322713773282</v>
      </c>
      <c r="J756" s="25">
        <f t="shared" si="103"/>
        <v>3.75</v>
      </c>
      <c r="K756" s="25">
        <f>VLOOKUP(J756,'Spezifische Werte'!$B$2:$C$4002,2,FALSE)</f>
        <v>2.9822636466446242E-2</v>
      </c>
      <c r="L756" s="25">
        <f t="shared" si="106"/>
        <v>59.645272932892482</v>
      </c>
      <c r="R756" s="25">
        <v>754</v>
      </c>
      <c r="S756" s="25">
        <v>753</v>
      </c>
      <c r="T756" s="25">
        <f t="shared" si="110"/>
        <v>1.1977332655301136</v>
      </c>
      <c r="U756" s="25">
        <f t="shared" si="107"/>
        <v>1.2150573555870388</v>
      </c>
      <c r="W756" s="17">
        <f>Eingabe!H757</f>
        <v>251</v>
      </c>
      <c r="X756" s="17">
        <f t="shared" si="108"/>
        <v>2.5099999999999998</v>
      </c>
      <c r="Y756" s="17">
        <f t="shared" si="109"/>
        <v>250</v>
      </c>
    </row>
    <row r="757" spans="1:25" x14ac:dyDescent="0.15">
      <c r="A757" s="82">
        <f t="shared" si="104"/>
        <v>2</v>
      </c>
      <c r="B757" s="46">
        <v>43497.416666664838</v>
      </c>
      <c r="C757" s="47">
        <f>Eingabe!G758</f>
        <v>3.1</v>
      </c>
      <c r="D757" s="77">
        <v>757</v>
      </c>
      <c r="E757" s="47"/>
      <c r="F757" s="25">
        <f t="shared" si="102"/>
        <v>4.62</v>
      </c>
      <c r="G757" s="25">
        <f>VLOOKUP(F757,'Spezifische Werte'!$B$2:$C$4002,2,FALSE)</f>
        <v>7.0834307543363312E-2</v>
      </c>
      <c r="H757" s="25">
        <f t="shared" si="105"/>
        <v>141.66861508672662</v>
      </c>
      <c r="J757" s="25">
        <f t="shared" si="103"/>
        <v>4.6500000000000004</v>
      </c>
      <c r="K757" s="25">
        <f>VLOOKUP(J757,'Spezifische Werte'!$B$2:$C$4002,2,FALSE)</f>
        <v>7.2366311882592071E-2</v>
      </c>
      <c r="L757" s="25">
        <f t="shared" si="106"/>
        <v>144.73262376518414</v>
      </c>
      <c r="R757" s="25">
        <v>755</v>
      </c>
      <c r="S757" s="25">
        <v>754</v>
      </c>
      <c r="T757" s="25">
        <f t="shared" si="110"/>
        <v>1.1977332655301136</v>
      </c>
      <c r="U757" s="25">
        <f t="shared" si="107"/>
        <v>1.2150573555870388</v>
      </c>
      <c r="W757" s="17">
        <f>Eingabe!H758</f>
        <v>260</v>
      </c>
      <c r="X757" s="17">
        <f t="shared" si="108"/>
        <v>2.6</v>
      </c>
      <c r="Y757" s="17">
        <f t="shared" si="109"/>
        <v>260</v>
      </c>
    </row>
    <row r="758" spans="1:25" x14ac:dyDescent="0.15">
      <c r="A758" s="82">
        <f t="shared" si="104"/>
        <v>2</v>
      </c>
      <c r="B758" s="46">
        <v>43497.458333331502</v>
      </c>
      <c r="C758" s="47">
        <f>Eingabe!G759</f>
        <v>3.6</v>
      </c>
      <c r="D758" s="77">
        <v>758</v>
      </c>
      <c r="E758" s="47"/>
      <c r="F758" s="25">
        <f t="shared" si="102"/>
        <v>5.37</v>
      </c>
      <c r="G758" s="25">
        <f>VLOOKUP(F758,'Spezifische Werte'!$B$2:$C$4002,2,FALSE)</f>
        <v>0.11640095819454216</v>
      </c>
      <c r="H758" s="25">
        <f t="shared" si="105"/>
        <v>232.80191638908431</v>
      </c>
      <c r="J758" s="25">
        <f t="shared" si="103"/>
        <v>5.4</v>
      </c>
      <c r="K758" s="25">
        <f>VLOOKUP(J758,'Spezifische Werte'!$B$2:$C$4002,2,FALSE)</f>
        <v>0.11853513474534576</v>
      </c>
      <c r="L758" s="25">
        <f t="shared" si="106"/>
        <v>237.07026949069152</v>
      </c>
      <c r="R758" s="25">
        <v>756</v>
      </c>
      <c r="S758" s="25">
        <v>755</v>
      </c>
      <c r="T758" s="25">
        <f t="shared" si="110"/>
        <v>1.1977332655301136</v>
      </c>
      <c r="U758" s="25">
        <f t="shared" si="107"/>
        <v>1.2150573555870388</v>
      </c>
      <c r="W758" s="17">
        <f>Eingabe!H759</f>
        <v>269</v>
      </c>
      <c r="X758" s="17">
        <f t="shared" si="108"/>
        <v>2.69</v>
      </c>
      <c r="Y758" s="17">
        <f t="shared" si="109"/>
        <v>270</v>
      </c>
    </row>
    <row r="759" spans="1:25" x14ac:dyDescent="0.15">
      <c r="A759" s="82">
        <f t="shared" si="104"/>
        <v>2</v>
      </c>
      <c r="B759" s="46">
        <v>43497.500011574077</v>
      </c>
      <c r="C759" s="47">
        <f>Eingabe!G760</f>
        <v>3</v>
      </c>
      <c r="D759" s="77">
        <v>759</v>
      </c>
      <c r="E759" s="47"/>
      <c r="F759" s="25">
        <f t="shared" si="102"/>
        <v>4.4800000000000004</v>
      </c>
      <c r="G759" s="25">
        <f>VLOOKUP(F759,'Spezifische Werte'!$B$2:$C$4002,2,FALSE)</f>
        <v>6.3876775708421291E-2</v>
      </c>
      <c r="H759" s="25">
        <f t="shared" si="105"/>
        <v>127.75355141684258</v>
      </c>
      <c r="J759" s="25">
        <f t="shared" si="103"/>
        <v>4.5</v>
      </c>
      <c r="K759" s="25">
        <f>VLOOKUP(J759,'Spezifische Werte'!$B$2:$C$4002,2,FALSE)</f>
        <v>6.4854105449014127E-2</v>
      </c>
      <c r="L759" s="25">
        <f t="shared" si="106"/>
        <v>129.70821089802826</v>
      </c>
      <c r="R759" s="25">
        <v>757</v>
      </c>
      <c r="S759" s="25">
        <v>756</v>
      </c>
      <c r="T759" s="25">
        <f t="shared" si="110"/>
        <v>1.1977332655301136</v>
      </c>
      <c r="U759" s="25">
        <f t="shared" si="107"/>
        <v>1.2150573555870388</v>
      </c>
      <c r="W759" s="17">
        <f>Eingabe!H760</f>
        <v>269</v>
      </c>
      <c r="X759" s="17">
        <f t="shared" si="108"/>
        <v>2.69</v>
      </c>
      <c r="Y759" s="17">
        <f t="shared" si="109"/>
        <v>270</v>
      </c>
    </row>
    <row r="760" spans="1:25" x14ac:dyDescent="0.15">
      <c r="A760" s="82">
        <f t="shared" si="104"/>
        <v>2</v>
      </c>
      <c r="B760" s="46">
        <v>43497.541666664831</v>
      </c>
      <c r="C760" s="47">
        <f>Eingabe!G761</f>
        <v>3.5</v>
      </c>
      <c r="D760" s="77">
        <v>760</v>
      </c>
      <c r="E760" s="47"/>
      <c r="F760" s="25">
        <f t="shared" si="102"/>
        <v>5.22</v>
      </c>
      <c r="G760" s="25">
        <f>VLOOKUP(F760,'Spezifische Werte'!$B$2:$C$4002,2,FALSE)</f>
        <v>0.10600726326582303</v>
      </c>
      <c r="H760" s="25">
        <f t="shared" si="105"/>
        <v>212.01452653164606</v>
      </c>
      <c r="J760" s="25">
        <f t="shared" si="103"/>
        <v>5.25</v>
      </c>
      <c r="K760" s="25">
        <f>VLOOKUP(J760,'Spezifische Werte'!$B$2:$C$4002,2,FALSE)</f>
        <v>0.10804502827355937</v>
      </c>
      <c r="L760" s="25">
        <f t="shared" si="106"/>
        <v>216.09005654711873</v>
      </c>
      <c r="R760" s="25">
        <v>758</v>
      </c>
      <c r="S760" s="25">
        <v>757</v>
      </c>
      <c r="T760" s="25">
        <f t="shared" si="110"/>
        <v>1.1977332655301136</v>
      </c>
      <c r="U760" s="25">
        <f t="shared" si="107"/>
        <v>1.2150573555870388</v>
      </c>
      <c r="W760" s="17">
        <f>Eingabe!H761</f>
        <v>269</v>
      </c>
      <c r="X760" s="17">
        <f t="shared" si="108"/>
        <v>2.69</v>
      </c>
      <c r="Y760" s="17">
        <f t="shared" si="109"/>
        <v>270</v>
      </c>
    </row>
    <row r="761" spans="1:25" x14ac:dyDescent="0.15">
      <c r="A761" s="82">
        <f t="shared" si="104"/>
        <v>2</v>
      </c>
      <c r="B761" s="46">
        <v>43497.583333331495</v>
      </c>
      <c r="C761" s="47">
        <f>Eingabe!G762</f>
        <v>4.2</v>
      </c>
      <c r="D761" s="77">
        <v>761</v>
      </c>
      <c r="E761" s="47"/>
      <c r="F761" s="25">
        <f t="shared" si="102"/>
        <v>6.27</v>
      </c>
      <c r="G761" s="25">
        <f>VLOOKUP(F761,'Spezifische Werte'!$B$2:$C$4002,2,FALSE)</f>
        <v>0.19098980973438914</v>
      </c>
      <c r="H761" s="25">
        <f t="shared" si="105"/>
        <v>381.97961946877831</v>
      </c>
      <c r="J761" s="25">
        <f t="shared" si="103"/>
        <v>6.3</v>
      </c>
      <c r="K761" s="25">
        <f>VLOOKUP(J761,'Spezifische Werte'!$B$2:$C$4002,2,FALSE)</f>
        <v>0.19401976060055698</v>
      </c>
      <c r="L761" s="25">
        <f t="shared" si="106"/>
        <v>388.03952120111398</v>
      </c>
      <c r="R761" s="25">
        <v>759</v>
      </c>
      <c r="S761" s="25">
        <v>758</v>
      </c>
      <c r="T761" s="25">
        <f t="shared" si="110"/>
        <v>1.1977332655301136</v>
      </c>
      <c r="U761" s="25">
        <f t="shared" si="107"/>
        <v>1.2150573555870388</v>
      </c>
      <c r="W761" s="17">
        <f>Eingabe!H762</f>
        <v>257</v>
      </c>
      <c r="X761" s="17">
        <f t="shared" si="108"/>
        <v>2.57</v>
      </c>
      <c r="Y761" s="17">
        <f t="shared" si="109"/>
        <v>260</v>
      </c>
    </row>
    <row r="762" spans="1:25" x14ac:dyDescent="0.15">
      <c r="A762" s="82">
        <f t="shared" si="104"/>
        <v>2</v>
      </c>
      <c r="B762" s="46">
        <v>43497.625011574077</v>
      </c>
      <c r="C762" s="47">
        <f>Eingabe!G763</f>
        <v>4</v>
      </c>
      <c r="D762" s="77">
        <v>762</v>
      </c>
      <c r="E762" s="47"/>
      <c r="F762" s="25">
        <f t="shared" si="102"/>
        <v>5.97</v>
      </c>
      <c r="G762" s="25">
        <f>VLOOKUP(F762,'Spezifische Werte'!$B$2:$C$4002,2,FALSE)</f>
        <v>0.1627434603343155</v>
      </c>
      <c r="H762" s="25">
        <f t="shared" si="105"/>
        <v>325.486920668631</v>
      </c>
      <c r="J762" s="25">
        <f t="shared" si="103"/>
        <v>6</v>
      </c>
      <c r="K762" s="25">
        <f>VLOOKUP(J762,'Spezifische Werte'!$B$2:$C$4002,2,FALSE)</f>
        <v>0.16538134424295356</v>
      </c>
      <c r="L762" s="25">
        <f t="shared" si="106"/>
        <v>330.76268848590712</v>
      </c>
      <c r="R762" s="25">
        <v>760</v>
      </c>
      <c r="S762" s="25">
        <v>759</v>
      </c>
      <c r="T762" s="25">
        <f t="shared" si="110"/>
        <v>1.1977332655301136</v>
      </c>
      <c r="U762" s="25">
        <f t="shared" si="107"/>
        <v>1.2150573555870388</v>
      </c>
      <c r="W762" s="17">
        <f>Eingabe!H763</f>
        <v>258</v>
      </c>
      <c r="X762" s="17">
        <f t="shared" si="108"/>
        <v>2.58</v>
      </c>
      <c r="Y762" s="17">
        <f t="shared" si="109"/>
        <v>260</v>
      </c>
    </row>
    <row r="763" spans="1:25" x14ac:dyDescent="0.15">
      <c r="A763" s="82">
        <f t="shared" si="104"/>
        <v>2</v>
      </c>
      <c r="B763" s="46">
        <v>43497.666666664823</v>
      </c>
      <c r="C763" s="47">
        <f>Eingabe!G764</f>
        <v>3.1</v>
      </c>
      <c r="D763" s="77">
        <v>763</v>
      </c>
      <c r="E763" s="47"/>
      <c r="F763" s="25">
        <f t="shared" si="102"/>
        <v>4.62</v>
      </c>
      <c r="G763" s="25">
        <f>VLOOKUP(F763,'Spezifische Werte'!$B$2:$C$4002,2,FALSE)</f>
        <v>7.0834307543363312E-2</v>
      </c>
      <c r="H763" s="25">
        <f t="shared" si="105"/>
        <v>141.66861508672662</v>
      </c>
      <c r="J763" s="25">
        <f t="shared" si="103"/>
        <v>4.6500000000000004</v>
      </c>
      <c r="K763" s="25">
        <f>VLOOKUP(J763,'Spezifische Werte'!$B$2:$C$4002,2,FALSE)</f>
        <v>7.2366311882592071E-2</v>
      </c>
      <c r="L763" s="25">
        <f t="shared" si="106"/>
        <v>144.73262376518414</v>
      </c>
      <c r="R763" s="25">
        <v>761</v>
      </c>
      <c r="S763" s="25">
        <v>760</v>
      </c>
      <c r="T763" s="25">
        <f t="shared" si="110"/>
        <v>1.1977332655301136</v>
      </c>
      <c r="U763" s="25">
        <f t="shared" si="107"/>
        <v>1.2150573555870388</v>
      </c>
      <c r="W763" s="17">
        <f>Eingabe!H764</f>
        <v>257</v>
      </c>
      <c r="X763" s="17">
        <f t="shared" si="108"/>
        <v>2.57</v>
      </c>
      <c r="Y763" s="17">
        <f t="shared" si="109"/>
        <v>260</v>
      </c>
    </row>
    <row r="764" spans="1:25" x14ac:dyDescent="0.15">
      <c r="A764" s="82">
        <f t="shared" si="104"/>
        <v>2</v>
      </c>
      <c r="B764" s="46">
        <v>43497.708333331488</v>
      </c>
      <c r="C764" s="47">
        <f>Eingabe!G765</f>
        <v>2.6</v>
      </c>
      <c r="D764" s="77">
        <v>764</v>
      </c>
      <c r="E764" s="47"/>
      <c r="F764" s="25">
        <f t="shared" si="102"/>
        <v>3.88</v>
      </c>
      <c r="G764" s="25">
        <f>VLOOKUP(F764,'Spezifische Werte'!$B$2:$C$4002,2,FALSE)</f>
        <v>3.5689320314118818E-2</v>
      </c>
      <c r="H764" s="25">
        <f t="shared" si="105"/>
        <v>71.378640628237633</v>
      </c>
      <c r="J764" s="25">
        <f t="shared" si="103"/>
        <v>3.9</v>
      </c>
      <c r="K764" s="25">
        <f>VLOOKUP(J764,'Spezifische Werte'!$B$2:$C$4002,2,FALSE)</f>
        <v>3.6613952811549305E-2</v>
      </c>
      <c r="L764" s="25">
        <f t="shared" si="106"/>
        <v>73.227905623098607</v>
      </c>
      <c r="R764" s="25">
        <v>762</v>
      </c>
      <c r="S764" s="25">
        <v>761</v>
      </c>
      <c r="T764" s="25">
        <f t="shared" si="110"/>
        <v>1.1454953873443787</v>
      </c>
      <c r="U764" s="25">
        <f t="shared" si="107"/>
        <v>1.16293201772715</v>
      </c>
      <c r="W764" s="17">
        <f>Eingabe!H765</f>
        <v>248</v>
      </c>
      <c r="X764" s="17">
        <f t="shared" si="108"/>
        <v>2.48</v>
      </c>
      <c r="Y764" s="17">
        <f t="shared" si="109"/>
        <v>250</v>
      </c>
    </row>
    <row r="765" spans="1:25" x14ac:dyDescent="0.15">
      <c r="A765" s="82">
        <f t="shared" si="104"/>
        <v>2</v>
      </c>
      <c r="B765" s="46">
        <v>43497.750011574077</v>
      </c>
      <c r="C765" s="47">
        <f>Eingabe!G766</f>
        <v>2.4</v>
      </c>
      <c r="D765" s="77">
        <v>765</v>
      </c>
      <c r="E765" s="47"/>
      <c r="F765" s="25">
        <f t="shared" si="102"/>
        <v>3.58</v>
      </c>
      <c r="G765" s="25">
        <f>VLOOKUP(F765,'Spezifische Werte'!$B$2:$C$4002,2,FALSE)</f>
        <v>2.2829235995572409E-2</v>
      </c>
      <c r="H765" s="25">
        <f t="shared" si="105"/>
        <v>45.658471991144815</v>
      </c>
      <c r="J765" s="25">
        <f t="shared" si="103"/>
        <v>3.6</v>
      </c>
      <c r="K765" s="25">
        <f>VLOOKUP(J765,'Spezifische Werte'!$B$2:$C$4002,2,FALSE)</f>
        <v>2.3596471134930203E-2</v>
      </c>
      <c r="L765" s="25">
        <f t="shared" si="106"/>
        <v>47.19294226986041</v>
      </c>
      <c r="R765" s="25">
        <v>763</v>
      </c>
      <c r="S765" s="25">
        <v>762</v>
      </c>
      <c r="T765" s="25">
        <f t="shared" si="110"/>
        <v>1.1454953873443787</v>
      </c>
      <c r="U765" s="25">
        <f t="shared" si="107"/>
        <v>1.16293201772715</v>
      </c>
      <c r="W765" s="17">
        <f>Eingabe!H766</f>
        <v>257</v>
      </c>
      <c r="X765" s="17">
        <f t="shared" si="108"/>
        <v>2.57</v>
      </c>
      <c r="Y765" s="17">
        <f t="shared" si="109"/>
        <v>260</v>
      </c>
    </row>
    <row r="766" spans="1:25" x14ac:dyDescent="0.15">
      <c r="A766" s="82">
        <f t="shared" si="104"/>
        <v>2</v>
      </c>
      <c r="B766" s="46">
        <v>43497.791666664816</v>
      </c>
      <c r="C766" s="47">
        <f>Eingabe!G767</f>
        <v>2.1</v>
      </c>
      <c r="D766" s="77">
        <v>766</v>
      </c>
      <c r="E766" s="47"/>
      <c r="F766" s="25">
        <f t="shared" si="102"/>
        <v>3.13</v>
      </c>
      <c r="G766" s="25">
        <f>VLOOKUP(F766,'Spezifische Werte'!$B$2:$C$4002,2,FALSE)</f>
        <v>1.0589326186624812E-2</v>
      </c>
      <c r="H766" s="25">
        <f t="shared" si="105"/>
        <v>21.178652373249626</v>
      </c>
      <c r="J766" s="25">
        <f t="shared" si="103"/>
        <v>3.15</v>
      </c>
      <c r="K766" s="25">
        <f>VLOOKUP(J766,'Spezifische Werte'!$B$2:$C$4002,2,FALSE)</f>
        <v>1.1019016897018549E-2</v>
      </c>
      <c r="L766" s="25">
        <f t="shared" si="106"/>
        <v>22.038033794037098</v>
      </c>
      <c r="R766" s="25">
        <v>764</v>
      </c>
      <c r="S766" s="25">
        <v>763</v>
      </c>
      <c r="T766" s="25">
        <f t="shared" si="110"/>
        <v>1.1454953873443787</v>
      </c>
      <c r="U766" s="25">
        <f t="shared" si="107"/>
        <v>1.16293201772715</v>
      </c>
      <c r="W766" s="17">
        <f>Eingabe!H767</f>
        <v>249</v>
      </c>
      <c r="X766" s="17">
        <f t="shared" si="108"/>
        <v>2.4900000000000002</v>
      </c>
      <c r="Y766" s="17">
        <f t="shared" si="109"/>
        <v>250</v>
      </c>
    </row>
    <row r="767" spans="1:25" x14ac:dyDescent="0.15">
      <c r="A767" s="82">
        <f t="shared" si="104"/>
        <v>2</v>
      </c>
      <c r="B767" s="46">
        <v>43497.83333333148</v>
      </c>
      <c r="C767" s="47">
        <f>Eingabe!G768</f>
        <v>1.8</v>
      </c>
      <c r="D767" s="77">
        <v>767</v>
      </c>
      <c r="E767" s="47"/>
      <c r="F767" s="25">
        <f t="shared" si="102"/>
        <v>2.69</v>
      </c>
      <c r="G767" s="25">
        <f>VLOOKUP(F767,'Spezifische Werte'!$B$2:$C$4002,2,FALSE)</f>
        <v>3.715149232963236E-3</v>
      </c>
      <c r="H767" s="25">
        <f t="shared" si="105"/>
        <v>7.4302984659264721</v>
      </c>
      <c r="J767" s="25">
        <f t="shared" si="103"/>
        <v>2.7</v>
      </c>
      <c r="K767" s="25">
        <f>VLOOKUP(J767,'Spezifische Werte'!$B$2:$C$4002,2,FALSE)</f>
        <v>3.8225571704766847E-3</v>
      </c>
      <c r="L767" s="25">
        <f t="shared" si="106"/>
        <v>7.6451143409533691</v>
      </c>
      <c r="R767" s="25">
        <v>765</v>
      </c>
      <c r="S767" s="25">
        <v>764</v>
      </c>
      <c r="T767" s="25">
        <f t="shared" si="110"/>
        <v>1.1454953873443787</v>
      </c>
      <c r="U767" s="25">
        <f t="shared" si="107"/>
        <v>1.16293201772715</v>
      </c>
      <c r="W767" s="17">
        <f>Eingabe!H768</f>
        <v>259</v>
      </c>
      <c r="X767" s="17">
        <f t="shared" si="108"/>
        <v>2.59</v>
      </c>
      <c r="Y767" s="17">
        <f t="shared" si="109"/>
        <v>260</v>
      </c>
    </row>
    <row r="768" spans="1:25" x14ac:dyDescent="0.15">
      <c r="A768" s="82">
        <f t="shared" si="104"/>
        <v>2</v>
      </c>
      <c r="B768" s="46">
        <v>43497.875011574077</v>
      </c>
      <c r="C768" s="47">
        <f>Eingabe!G769</f>
        <v>1.7</v>
      </c>
      <c r="D768" s="77">
        <v>768</v>
      </c>
      <c r="E768" s="47"/>
      <c r="F768" s="25">
        <f t="shared" si="102"/>
        <v>2.54</v>
      </c>
      <c r="G768" s="25">
        <f>VLOOKUP(F768,'Spezifische Werte'!$B$2:$C$4002,2,FALSE)</f>
        <v>2.3517714395877558E-3</v>
      </c>
      <c r="H768" s="25">
        <f t="shared" si="105"/>
        <v>4.7035428791755116</v>
      </c>
      <c r="J768" s="25">
        <f t="shared" si="103"/>
        <v>2.5499999999999998</v>
      </c>
      <c r="K768" s="25">
        <f>VLOOKUP(J768,'Spezifische Werte'!$B$2:$C$4002,2,FALSE)</f>
        <v>2.4279301551432594E-3</v>
      </c>
      <c r="L768" s="25">
        <f t="shared" si="106"/>
        <v>4.855860310286519</v>
      </c>
      <c r="R768" s="25">
        <v>766</v>
      </c>
      <c r="S768" s="25">
        <v>765</v>
      </c>
      <c r="T768" s="25">
        <f t="shared" si="110"/>
        <v>1.1454953873443787</v>
      </c>
      <c r="U768" s="25">
        <f t="shared" si="107"/>
        <v>1.16293201772715</v>
      </c>
      <c r="W768" s="17">
        <f>Eingabe!H769</f>
        <v>269</v>
      </c>
      <c r="X768" s="17">
        <f t="shared" si="108"/>
        <v>2.69</v>
      </c>
      <c r="Y768" s="17">
        <f t="shared" si="109"/>
        <v>270</v>
      </c>
    </row>
    <row r="769" spans="1:25" x14ac:dyDescent="0.15">
      <c r="A769" s="82">
        <f t="shared" si="104"/>
        <v>2</v>
      </c>
      <c r="B769" s="46">
        <v>43497.916666664809</v>
      </c>
      <c r="C769" s="47">
        <f>Eingabe!G770</f>
        <v>1.3</v>
      </c>
      <c r="D769" s="77">
        <v>769</v>
      </c>
      <c r="E769" s="47"/>
      <c r="F769" s="25">
        <f t="shared" si="102"/>
        <v>1.94</v>
      </c>
      <c r="G769" s="25">
        <f>VLOOKUP(F769,'Spezifische Werte'!$B$2:$C$4002,2,FALSE)</f>
        <v>4.6180923534292335E-4</v>
      </c>
      <c r="H769" s="25">
        <f t="shared" si="105"/>
        <v>0.92361847068584668</v>
      </c>
      <c r="J769" s="25">
        <f t="shared" si="103"/>
        <v>1.95</v>
      </c>
      <c r="K769" s="25">
        <f>VLOOKUP(J769,'Spezifische Werte'!$B$2:$C$4002,2,FALSE)</f>
        <v>4.7680243241041462E-4</v>
      </c>
      <c r="L769" s="25">
        <f t="shared" si="106"/>
        <v>0.95360486482082929</v>
      </c>
      <c r="R769" s="25">
        <v>767</v>
      </c>
      <c r="S769" s="25">
        <v>766</v>
      </c>
      <c r="T769" s="25">
        <f t="shared" si="110"/>
        <v>1.1454953873443787</v>
      </c>
      <c r="U769" s="25">
        <f t="shared" si="107"/>
        <v>1.16293201772715</v>
      </c>
      <c r="W769" s="17">
        <f>Eingabe!H770</f>
        <v>269</v>
      </c>
      <c r="X769" s="17">
        <f t="shared" si="108"/>
        <v>2.69</v>
      </c>
      <c r="Y769" s="17">
        <f t="shared" si="109"/>
        <v>270</v>
      </c>
    </row>
    <row r="770" spans="1:25" x14ac:dyDescent="0.15">
      <c r="A770" s="82">
        <f t="shared" si="104"/>
        <v>2</v>
      </c>
      <c r="B770" s="46">
        <v>43497.958333331473</v>
      </c>
      <c r="C770" s="47">
        <f>Eingabe!G771</f>
        <v>1</v>
      </c>
      <c r="D770" s="77">
        <v>770</v>
      </c>
      <c r="E770" s="47"/>
      <c r="F770" s="25">
        <f t="shared" si="102"/>
        <v>1.49</v>
      </c>
      <c r="G770" s="25">
        <f>VLOOKUP(F770,'Spezifische Werte'!$B$2:$C$4002,2,FALSE)</f>
        <v>6.4682605317823889E-5</v>
      </c>
      <c r="H770" s="25">
        <f t="shared" si="105"/>
        <v>0.12936521063564776</v>
      </c>
      <c r="J770" s="25">
        <f t="shared" si="103"/>
        <v>1.5</v>
      </c>
      <c r="K770" s="25">
        <f>VLOOKUP(J770,'Spezifische Werte'!$B$2:$C$4002,2,FALSE)</f>
        <v>6.8738350145803551E-5</v>
      </c>
      <c r="L770" s="25">
        <f t="shared" si="106"/>
        <v>0.13747670029160711</v>
      </c>
      <c r="R770" s="25">
        <v>768</v>
      </c>
      <c r="S770" s="25">
        <v>767</v>
      </c>
      <c r="T770" s="25">
        <f t="shared" si="110"/>
        <v>1.1454953873443787</v>
      </c>
      <c r="U770" s="25">
        <f t="shared" si="107"/>
        <v>1.16293201772715</v>
      </c>
      <c r="W770" s="17">
        <f>Eingabe!H771</f>
        <v>269</v>
      </c>
      <c r="X770" s="17">
        <f t="shared" si="108"/>
        <v>2.69</v>
      </c>
      <c r="Y770" s="17">
        <f t="shared" si="109"/>
        <v>270</v>
      </c>
    </row>
    <row r="771" spans="1:25" x14ac:dyDescent="0.15">
      <c r="A771" s="82">
        <f t="shared" si="104"/>
        <v>2</v>
      </c>
      <c r="B771" s="46">
        <v>43498.000011574077</v>
      </c>
      <c r="C771" s="47">
        <f>Eingabe!G772</f>
        <v>0.8</v>
      </c>
      <c r="D771" s="77">
        <v>771</v>
      </c>
      <c r="E771" s="47"/>
      <c r="F771" s="25">
        <f t="shared" ref="F771:F834" si="111">ROUND(C771*($O$4/$O$5)^$O$7,2)</f>
        <v>1.19</v>
      </c>
      <c r="G771" s="25">
        <f>VLOOKUP(F771,'Spezifische Werte'!$B$2:$C$4002,2,FALSE)</f>
        <v>0</v>
      </c>
      <c r="H771" s="25">
        <f t="shared" si="105"/>
        <v>0</v>
      </c>
      <c r="J771" s="25">
        <f t="shared" ref="J771:J834" si="112">ROUND(C771*(LN($O$4/$O$8)/LN($O$5/$O$8)),2)</f>
        <v>1.2</v>
      </c>
      <c r="K771" s="25">
        <f>VLOOKUP(J771,'Spezifische Werte'!$B$2:$C$4002,2,FALSE)</f>
        <v>0</v>
      </c>
      <c r="L771" s="25">
        <f t="shared" si="106"/>
        <v>0</v>
      </c>
      <c r="R771" s="25">
        <v>769</v>
      </c>
      <c r="S771" s="25">
        <v>768</v>
      </c>
      <c r="T771" s="25">
        <f t="shared" si="110"/>
        <v>1.1454953873443787</v>
      </c>
      <c r="U771" s="25">
        <f t="shared" si="107"/>
        <v>1.16293201772715</v>
      </c>
      <c r="W771" s="17">
        <f>Eingabe!H772</f>
        <v>288</v>
      </c>
      <c r="X771" s="17">
        <f t="shared" si="108"/>
        <v>2.88</v>
      </c>
      <c r="Y771" s="17">
        <f t="shared" si="109"/>
        <v>290</v>
      </c>
    </row>
    <row r="772" spans="1:25" x14ac:dyDescent="0.15">
      <c r="A772" s="82">
        <f t="shared" ref="A772:A835" si="113">MONTH(B772)</f>
        <v>2</v>
      </c>
      <c r="B772" s="46">
        <v>43498.041666664802</v>
      </c>
      <c r="C772" s="47">
        <f>Eingabe!G773</f>
        <v>0.8</v>
      </c>
      <c r="D772" s="77">
        <v>772</v>
      </c>
      <c r="E772" s="47"/>
      <c r="F772" s="25">
        <f t="shared" si="111"/>
        <v>1.19</v>
      </c>
      <c r="G772" s="25">
        <f>VLOOKUP(F772,'Spezifische Werte'!$B$2:$C$4002,2,FALSE)</f>
        <v>0</v>
      </c>
      <c r="H772" s="25">
        <f t="shared" ref="H772:H835" si="114">G772*$O$9*1000</f>
        <v>0</v>
      </c>
      <c r="J772" s="25">
        <f t="shared" si="112"/>
        <v>1.2</v>
      </c>
      <c r="K772" s="25">
        <f>VLOOKUP(J772,'Spezifische Werte'!$B$2:$C$4002,2,FALSE)</f>
        <v>0</v>
      </c>
      <c r="L772" s="25">
        <f t="shared" ref="L772:L835" si="115">K772*$O$9*1000</f>
        <v>0</v>
      </c>
      <c r="R772" s="25">
        <v>770</v>
      </c>
      <c r="S772" s="25">
        <v>769</v>
      </c>
      <c r="T772" s="25">
        <f t="shared" si="110"/>
        <v>1.1454953873443787</v>
      </c>
      <c r="U772" s="25">
        <f t="shared" ref="U772:U835" si="116">LARGE($L$3:$L$8762,R772)/1000</f>
        <v>1.16293201772715</v>
      </c>
      <c r="W772" s="17">
        <f>Eingabe!H773</f>
        <v>299</v>
      </c>
      <c r="X772" s="17">
        <f t="shared" ref="X772:X835" si="117">W772/100</f>
        <v>2.99</v>
      </c>
      <c r="Y772" s="17">
        <f t="shared" ref="Y772:Y835" si="118">ROUND(X772,1)*100</f>
        <v>300</v>
      </c>
    </row>
    <row r="773" spans="1:25" x14ac:dyDescent="0.15">
      <c r="A773" s="82">
        <f t="shared" si="113"/>
        <v>2</v>
      </c>
      <c r="B773" s="46">
        <v>43498.083333331466</v>
      </c>
      <c r="C773" s="47">
        <f>Eingabe!G774</f>
        <v>0.4</v>
      </c>
      <c r="D773" s="77">
        <v>773</v>
      </c>
      <c r="E773" s="47"/>
      <c r="F773" s="25">
        <f t="shared" si="111"/>
        <v>0.6</v>
      </c>
      <c r="G773" s="25">
        <f>VLOOKUP(F773,'Spezifische Werte'!$B$2:$C$4002,2,FALSE)</f>
        <v>0</v>
      </c>
      <c r="H773" s="25">
        <f t="shared" si="114"/>
        <v>0</v>
      </c>
      <c r="J773" s="25">
        <f t="shared" si="112"/>
        <v>0.6</v>
      </c>
      <c r="K773" s="25">
        <f>VLOOKUP(J773,'Spezifische Werte'!$B$2:$C$4002,2,FALSE)</f>
        <v>0</v>
      </c>
      <c r="L773" s="25">
        <f t="shared" si="115"/>
        <v>0</v>
      </c>
      <c r="R773" s="25">
        <v>771</v>
      </c>
      <c r="S773" s="25">
        <v>770</v>
      </c>
      <c r="T773" s="25">
        <f t="shared" si="110"/>
        <v>1.1454953873443787</v>
      </c>
      <c r="U773" s="25">
        <f t="shared" si="116"/>
        <v>1.16293201772715</v>
      </c>
      <c r="W773" s="17">
        <f>Eingabe!H774</f>
        <v>319</v>
      </c>
      <c r="X773" s="17">
        <f t="shared" si="117"/>
        <v>3.19</v>
      </c>
      <c r="Y773" s="17">
        <f t="shared" si="118"/>
        <v>320</v>
      </c>
    </row>
    <row r="774" spans="1:25" x14ac:dyDescent="0.15">
      <c r="A774" s="82">
        <f t="shared" si="113"/>
        <v>2</v>
      </c>
      <c r="B774" s="46">
        <v>43498.125011574077</v>
      </c>
      <c r="C774" s="47">
        <f>Eingabe!G775</f>
        <v>0.4</v>
      </c>
      <c r="D774" s="77">
        <v>774</v>
      </c>
      <c r="E774" s="47"/>
      <c r="F774" s="25">
        <f t="shared" si="111"/>
        <v>0.6</v>
      </c>
      <c r="G774" s="25">
        <f>VLOOKUP(F774,'Spezifische Werte'!$B$2:$C$4002,2,FALSE)</f>
        <v>0</v>
      </c>
      <c r="H774" s="25">
        <f t="shared" si="114"/>
        <v>0</v>
      </c>
      <c r="J774" s="25">
        <f t="shared" si="112"/>
        <v>0.6</v>
      </c>
      <c r="K774" s="25">
        <f>VLOOKUP(J774,'Spezifische Werte'!$B$2:$C$4002,2,FALSE)</f>
        <v>0</v>
      </c>
      <c r="L774" s="25">
        <f t="shared" si="115"/>
        <v>0</v>
      </c>
      <c r="R774" s="25">
        <v>772</v>
      </c>
      <c r="S774" s="25">
        <v>771</v>
      </c>
      <c r="T774" s="25">
        <f t="shared" ref="T774:T837" si="119">LARGE($H$3:$H$8762,R774)/1000</f>
        <v>1.1454953873443787</v>
      </c>
      <c r="U774" s="25">
        <f t="shared" si="116"/>
        <v>1.16293201772715</v>
      </c>
      <c r="W774" s="17">
        <f>Eingabe!H775</f>
        <v>319</v>
      </c>
      <c r="X774" s="17">
        <f t="shared" si="117"/>
        <v>3.19</v>
      </c>
      <c r="Y774" s="17">
        <f t="shared" si="118"/>
        <v>320</v>
      </c>
    </row>
    <row r="775" spans="1:25" x14ac:dyDescent="0.15">
      <c r="A775" s="82">
        <f t="shared" si="113"/>
        <v>2</v>
      </c>
      <c r="B775" s="46">
        <v>43498.166666664794</v>
      </c>
      <c r="C775" s="47">
        <f>Eingabe!G776</f>
        <v>0.6</v>
      </c>
      <c r="D775" s="77">
        <v>775</v>
      </c>
      <c r="E775" s="47"/>
      <c r="F775" s="25">
        <f t="shared" si="111"/>
        <v>0.9</v>
      </c>
      <c r="G775" s="25">
        <f>VLOOKUP(F775,'Spezifische Werte'!$B$2:$C$4002,2,FALSE)</f>
        <v>0</v>
      </c>
      <c r="H775" s="25">
        <f t="shared" si="114"/>
        <v>0</v>
      </c>
      <c r="J775" s="25">
        <f t="shared" si="112"/>
        <v>0.9</v>
      </c>
      <c r="K775" s="25">
        <f>VLOOKUP(J775,'Spezifische Werte'!$B$2:$C$4002,2,FALSE)</f>
        <v>0</v>
      </c>
      <c r="L775" s="25">
        <f t="shared" si="115"/>
        <v>0</v>
      </c>
      <c r="R775" s="25">
        <v>773</v>
      </c>
      <c r="S775" s="25">
        <v>772</v>
      </c>
      <c r="T775" s="25">
        <f t="shared" si="119"/>
        <v>1.1454953873443787</v>
      </c>
      <c r="U775" s="25">
        <f t="shared" si="116"/>
        <v>1.16293201772715</v>
      </c>
      <c r="W775" s="17">
        <f>Eingabe!H776</f>
        <v>318</v>
      </c>
      <c r="X775" s="17">
        <f t="shared" si="117"/>
        <v>3.18</v>
      </c>
      <c r="Y775" s="17">
        <f t="shared" si="118"/>
        <v>320</v>
      </c>
    </row>
    <row r="776" spans="1:25" x14ac:dyDescent="0.15">
      <c r="A776" s="82">
        <f t="shared" si="113"/>
        <v>2</v>
      </c>
      <c r="B776" s="46">
        <v>43498.208333331459</v>
      </c>
      <c r="C776" s="47">
        <f>Eingabe!G777</f>
        <v>0</v>
      </c>
      <c r="D776" s="77">
        <v>776</v>
      </c>
      <c r="E776" s="47"/>
      <c r="F776" s="25">
        <f t="shared" si="111"/>
        <v>0</v>
      </c>
      <c r="G776" s="25">
        <f>VLOOKUP(F776,'Spezifische Werte'!$B$2:$C$4002,2,FALSE)</f>
        <v>0</v>
      </c>
      <c r="H776" s="25">
        <f t="shared" si="114"/>
        <v>0</v>
      </c>
      <c r="J776" s="25">
        <f t="shared" si="112"/>
        <v>0</v>
      </c>
      <c r="K776" s="25">
        <f>VLOOKUP(J776,'Spezifische Werte'!$B$2:$C$4002,2,FALSE)</f>
        <v>0</v>
      </c>
      <c r="L776" s="25">
        <f t="shared" si="115"/>
        <v>0</v>
      </c>
      <c r="R776" s="25">
        <v>774</v>
      </c>
      <c r="S776" s="25">
        <v>773</v>
      </c>
      <c r="T776" s="25">
        <f t="shared" si="119"/>
        <v>1.1454953873443787</v>
      </c>
      <c r="U776" s="25">
        <f t="shared" si="116"/>
        <v>1.16293201772715</v>
      </c>
      <c r="W776" s="17">
        <f>Eingabe!H777</f>
        <v>320</v>
      </c>
      <c r="X776" s="17">
        <f t="shared" si="117"/>
        <v>3.2</v>
      </c>
      <c r="Y776" s="17">
        <f t="shared" si="118"/>
        <v>320</v>
      </c>
    </row>
    <row r="777" spans="1:25" x14ac:dyDescent="0.15">
      <c r="A777" s="82">
        <f t="shared" si="113"/>
        <v>2</v>
      </c>
      <c r="B777" s="46">
        <v>43498.250011574077</v>
      </c>
      <c r="C777" s="47">
        <f>Eingabe!G778</f>
        <v>0.1</v>
      </c>
      <c r="D777" s="77">
        <v>777</v>
      </c>
      <c r="E777" s="47"/>
      <c r="F777" s="25">
        <f t="shared" si="111"/>
        <v>0.15</v>
      </c>
      <c r="G777" s="25">
        <f>VLOOKUP(F777,'Spezifische Werte'!$B$2:$C$4002,2,FALSE)</f>
        <v>0</v>
      </c>
      <c r="H777" s="25">
        <f t="shared" si="114"/>
        <v>0</v>
      </c>
      <c r="J777" s="25">
        <f t="shared" si="112"/>
        <v>0.15</v>
      </c>
      <c r="K777" s="25">
        <f>VLOOKUP(J777,'Spezifische Werte'!$B$2:$C$4002,2,FALSE)</f>
        <v>0</v>
      </c>
      <c r="L777" s="25">
        <f t="shared" si="115"/>
        <v>0</v>
      </c>
      <c r="R777" s="25">
        <v>775</v>
      </c>
      <c r="S777" s="25">
        <v>774</v>
      </c>
      <c r="T777" s="25">
        <f t="shared" si="119"/>
        <v>1.1454953873443787</v>
      </c>
      <c r="U777" s="25">
        <f t="shared" si="116"/>
        <v>1.16293201772715</v>
      </c>
      <c r="W777" s="17">
        <f>Eingabe!H778</f>
        <v>310</v>
      </c>
      <c r="X777" s="17">
        <f t="shared" si="117"/>
        <v>3.1</v>
      </c>
      <c r="Y777" s="17">
        <f t="shared" si="118"/>
        <v>310</v>
      </c>
    </row>
    <row r="778" spans="1:25" x14ac:dyDescent="0.15">
      <c r="A778" s="82">
        <f t="shared" si="113"/>
        <v>2</v>
      </c>
      <c r="B778" s="46">
        <v>43498.291666664787</v>
      </c>
      <c r="C778" s="47">
        <f>Eingabe!G779</f>
        <v>0.6</v>
      </c>
      <c r="D778" s="77">
        <v>778</v>
      </c>
      <c r="E778" s="47"/>
      <c r="F778" s="25">
        <f t="shared" si="111"/>
        <v>0.9</v>
      </c>
      <c r="G778" s="25">
        <f>VLOOKUP(F778,'Spezifische Werte'!$B$2:$C$4002,2,FALSE)</f>
        <v>0</v>
      </c>
      <c r="H778" s="25">
        <f t="shared" si="114"/>
        <v>0</v>
      </c>
      <c r="J778" s="25">
        <f t="shared" si="112"/>
        <v>0.9</v>
      </c>
      <c r="K778" s="25">
        <f>VLOOKUP(J778,'Spezifische Werte'!$B$2:$C$4002,2,FALSE)</f>
        <v>0</v>
      </c>
      <c r="L778" s="25">
        <f t="shared" si="115"/>
        <v>0</v>
      </c>
      <c r="R778" s="25">
        <v>776</v>
      </c>
      <c r="S778" s="25">
        <v>775</v>
      </c>
      <c r="T778" s="25">
        <f t="shared" si="119"/>
        <v>1.1454953873443787</v>
      </c>
      <c r="U778" s="25">
        <f t="shared" si="116"/>
        <v>1.16293201772715</v>
      </c>
      <c r="W778" s="17">
        <f>Eingabe!H779</f>
        <v>299</v>
      </c>
      <c r="X778" s="17">
        <f t="shared" si="117"/>
        <v>2.99</v>
      </c>
      <c r="Y778" s="17">
        <f t="shared" si="118"/>
        <v>300</v>
      </c>
    </row>
    <row r="779" spans="1:25" x14ac:dyDescent="0.15">
      <c r="A779" s="82">
        <f t="shared" si="113"/>
        <v>2</v>
      </c>
      <c r="B779" s="46">
        <v>43498.333333331451</v>
      </c>
      <c r="C779" s="47">
        <f>Eingabe!G780</f>
        <v>0.4</v>
      </c>
      <c r="D779" s="77">
        <v>779</v>
      </c>
      <c r="E779" s="47"/>
      <c r="F779" s="25">
        <f t="shared" si="111"/>
        <v>0.6</v>
      </c>
      <c r="G779" s="25">
        <f>VLOOKUP(F779,'Spezifische Werte'!$B$2:$C$4002,2,FALSE)</f>
        <v>0</v>
      </c>
      <c r="H779" s="25">
        <f t="shared" si="114"/>
        <v>0</v>
      </c>
      <c r="J779" s="25">
        <f t="shared" si="112"/>
        <v>0.6</v>
      </c>
      <c r="K779" s="25">
        <f>VLOOKUP(J779,'Spezifische Werte'!$B$2:$C$4002,2,FALSE)</f>
        <v>0</v>
      </c>
      <c r="L779" s="25">
        <f t="shared" si="115"/>
        <v>0</v>
      </c>
      <c r="R779" s="25">
        <v>777</v>
      </c>
      <c r="S779" s="25">
        <v>776</v>
      </c>
      <c r="T779" s="25">
        <f t="shared" si="119"/>
        <v>1.1454953873443787</v>
      </c>
      <c r="U779" s="25">
        <f t="shared" si="116"/>
        <v>1.16293201772715</v>
      </c>
      <c r="W779" s="17">
        <f>Eingabe!H780</f>
        <v>299</v>
      </c>
      <c r="X779" s="17">
        <f t="shared" si="117"/>
        <v>2.99</v>
      </c>
      <c r="Y779" s="17">
        <f t="shared" si="118"/>
        <v>300</v>
      </c>
    </row>
    <row r="780" spans="1:25" x14ac:dyDescent="0.15">
      <c r="A780" s="82">
        <f t="shared" si="113"/>
        <v>2</v>
      </c>
      <c r="B780" s="46">
        <v>43498.375011574077</v>
      </c>
      <c r="C780" s="47">
        <f>Eingabe!G781</f>
        <v>2.1</v>
      </c>
      <c r="D780" s="77">
        <v>780</v>
      </c>
      <c r="E780" s="47"/>
      <c r="F780" s="25">
        <f t="shared" si="111"/>
        <v>3.13</v>
      </c>
      <c r="G780" s="25">
        <f>VLOOKUP(F780,'Spezifische Werte'!$B$2:$C$4002,2,FALSE)</f>
        <v>1.0589326186624812E-2</v>
      </c>
      <c r="H780" s="25">
        <f t="shared" si="114"/>
        <v>21.178652373249626</v>
      </c>
      <c r="J780" s="25">
        <f t="shared" si="112"/>
        <v>3.15</v>
      </c>
      <c r="K780" s="25">
        <f>VLOOKUP(J780,'Spezifische Werte'!$B$2:$C$4002,2,FALSE)</f>
        <v>1.1019016897018549E-2</v>
      </c>
      <c r="L780" s="25">
        <f t="shared" si="115"/>
        <v>22.038033794037098</v>
      </c>
      <c r="R780" s="25">
        <v>778</v>
      </c>
      <c r="S780" s="25">
        <v>777</v>
      </c>
      <c r="T780" s="25">
        <f t="shared" si="119"/>
        <v>1.1454953873443787</v>
      </c>
      <c r="U780" s="25">
        <f t="shared" si="116"/>
        <v>1.16293201772715</v>
      </c>
      <c r="W780" s="17">
        <f>Eingabe!H781</f>
        <v>298</v>
      </c>
      <c r="X780" s="17">
        <f t="shared" si="117"/>
        <v>2.98</v>
      </c>
      <c r="Y780" s="17">
        <f t="shared" si="118"/>
        <v>300</v>
      </c>
    </row>
    <row r="781" spans="1:25" x14ac:dyDescent="0.15">
      <c r="A781" s="82">
        <f t="shared" si="113"/>
        <v>2</v>
      </c>
      <c r="B781" s="46">
        <v>43498.41666666478</v>
      </c>
      <c r="C781" s="47">
        <f>Eingabe!G782</f>
        <v>0.9</v>
      </c>
      <c r="D781" s="77">
        <v>781</v>
      </c>
      <c r="E781" s="47"/>
      <c r="F781" s="25">
        <f t="shared" si="111"/>
        <v>1.34</v>
      </c>
      <c r="G781" s="25">
        <f>VLOOKUP(F781,'Spezifische Werte'!$B$2:$C$4002,2,FALSE)</f>
        <v>0</v>
      </c>
      <c r="H781" s="25">
        <f t="shared" si="114"/>
        <v>0</v>
      </c>
      <c r="J781" s="25">
        <f t="shared" si="112"/>
        <v>1.35</v>
      </c>
      <c r="K781" s="25">
        <f>VLOOKUP(J781,'Spezifische Werte'!$B$2:$C$4002,2,FALSE)</f>
        <v>0</v>
      </c>
      <c r="L781" s="25">
        <f t="shared" si="115"/>
        <v>0</v>
      </c>
      <c r="R781" s="25">
        <v>779</v>
      </c>
      <c r="S781" s="25">
        <v>778</v>
      </c>
      <c r="T781" s="25">
        <f t="shared" si="119"/>
        <v>1.1454953873443787</v>
      </c>
      <c r="U781" s="25">
        <f t="shared" si="116"/>
        <v>1.16293201772715</v>
      </c>
      <c r="W781" s="17">
        <f>Eingabe!H782</f>
        <v>308</v>
      </c>
      <c r="X781" s="17">
        <f t="shared" si="117"/>
        <v>3.08</v>
      </c>
      <c r="Y781" s="17">
        <f t="shared" si="118"/>
        <v>310</v>
      </c>
    </row>
    <row r="782" spans="1:25" x14ac:dyDescent="0.15">
      <c r="A782" s="82">
        <f t="shared" si="113"/>
        <v>2</v>
      </c>
      <c r="B782" s="46">
        <v>43498.458333331444</v>
      </c>
      <c r="C782" s="47">
        <f>Eingabe!G783</f>
        <v>2.2999999999999998</v>
      </c>
      <c r="D782" s="77">
        <v>782</v>
      </c>
      <c r="E782" s="47"/>
      <c r="F782" s="25">
        <f t="shared" si="111"/>
        <v>3.43</v>
      </c>
      <c r="G782" s="25">
        <f>VLOOKUP(F782,'Spezifische Werte'!$B$2:$C$4002,2,FALSE)</f>
        <v>1.7964243573129882E-2</v>
      </c>
      <c r="H782" s="25">
        <f t="shared" si="114"/>
        <v>35.928487146259762</v>
      </c>
      <c r="J782" s="25">
        <f t="shared" si="112"/>
        <v>3.45</v>
      </c>
      <c r="K782" s="25">
        <f>VLOOKUP(J782,'Spezifische Werte'!$B$2:$C$4002,2,FALSE)</f>
        <v>1.8521187553697735E-2</v>
      </c>
      <c r="L782" s="25">
        <f t="shared" si="115"/>
        <v>37.042375107395472</v>
      </c>
      <c r="R782" s="25">
        <v>780</v>
      </c>
      <c r="S782" s="25">
        <v>779</v>
      </c>
      <c r="T782" s="25">
        <f t="shared" si="119"/>
        <v>1.1454953873443787</v>
      </c>
      <c r="U782" s="25">
        <f t="shared" si="116"/>
        <v>1.16293201772715</v>
      </c>
      <c r="W782" s="17">
        <f>Eingabe!H783</f>
        <v>296</v>
      </c>
      <c r="X782" s="17">
        <f t="shared" si="117"/>
        <v>2.96</v>
      </c>
      <c r="Y782" s="17">
        <f t="shared" si="118"/>
        <v>300</v>
      </c>
    </row>
    <row r="783" spans="1:25" x14ac:dyDescent="0.15">
      <c r="A783" s="82">
        <f t="shared" si="113"/>
        <v>2</v>
      </c>
      <c r="B783" s="46">
        <v>43498.500011574077</v>
      </c>
      <c r="C783" s="47">
        <f>Eingabe!G784</f>
        <v>3.3</v>
      </c>
      <c r="D783" s="77">
        <v>783</v>
      </c>
      <c r="E783" s="47"/>
      <c r="F783" s="25">
        <f t="shared" si="111"/>
        <v>4.92</v>
      </c>
      <c r="G783" s="25">
        <f>VLOOKUP(F783,'Spezifische Werte'!$B$2:$C$4002,2,FALSE)</f>
        <v>8.7079957720259088E-2</v>
      </c>
      <c r="H783" s="25">
        <f t="shared" si="114"/>
        <v>174.15991544051818</v>
      </c>
      <c r="J783" s="25">
        <f t="shared" si="112"/>
        <v>4.95</v>
      </c>
      <c r="K783" s="25">
        <f>VLOOKUP(J783,'Spezifische Werte'!$B$2:$C$4002,2,FALSE)</f>
        <v>8.884038911585862E-2</v>
      </c>
      <c r="L783" s="25">
        <f t="shared" si="115"/>
        <v>177.68077823171723</v>
      </c>
      <c r="R783" s="25">
        <v>781</v>
      </c>
      <c r="S783" s="25">
        <v>780</v>
      </c>
      <c r="T783" s="25">
        <f t="shared" si="119"/>
        <v>1.1454953873443787</v>
      </c>
      <c r="U783" s="25">
        <f t="shared" si="116"/>
        <v>1.16293201772715</v>
      </c>
      <c r="W783" s="17">
        <f>Eingabe!H784</f>
        <v>290</v>
      </c>
      <c r="X783" s="17">
        <f t="shared" si="117"/>
        <v>2.9</v>
      </c>
      <c r="Y783" s="17">
        <f t="shared" si="118"/>
        <v>290</v>
      </c>
    </row>
    <row r="784" spans="1:25" x14ac:dyDescent="0.15">
      <c r="A784" s="82">
        <f t="shared" si="113"/>
        <v>2</v>
      </c>
      <c r="B784" s="46">
        <v>43498.541666664772</v>
      </c>
      <c r="C784" s="47">
        <f>Eingabe!G785</f>
        <v>3.4</v>
      </c>
      <c r="D784" s="77">
        <v>784</v>
      </c>
      <c r="E784" s="47"/>
      <c r="F784" s="25">
        <f t="shared" si="111"/>
        <v>5.07</v>
      </c>
      <c r="G784" s="25">
        <f>VLOOKUP(F784,'Spezifische Werte'!$B$2:$C$4002,2,FALSE)</f>
        <v>9.6185977081711158E-2</v>
      </c>
      <c r="H784" s="25">
        <f t="shared" si="114"/>
        <v>192.37195416342232</v>
      </c>
      <c r="J784" s="25">
        <f t="shared" si="112"/>
        <v>5.0999999999999996</v>
      </c>
      <c r="K784" s="25">
        <f>VLOOKUP(J784,'Spezifische Werte'!$B$2:$C$4002,2,FALSE)</f>
        <v>9.8097213536623304E-2</v>
      </c>
      <c r="L784" s="25">
        <f t="shared" si="115"/>
        <v>196.1944270732466</v>
      </c>
      <c r="R784" s="25">
        <v>782</v>
      </c>
      <c r="S784" s="25">
        <v>781</v>
      </c>
      <c r="T784" s="25">
        <f t="shared" si="119"/>
        <v>1.1454953873443787</v>
      </c>
      <c r="U784" s="25">
        <f t="shared" si="116"/>
        <v>1.16293201772715</v>
      </c>
      <c r="W784" s="17">
        <f>Eingabe!H785</f>
        <v>290</v>
      </c>
      <c r="X784" s="17">
        <f t="shared" si="117"/>
        <v>2.9</v>
      </c>
      <c r="Y784" s="17">
        <f t="shared" si="118"/>
        <v>290</v>
      </c>
    </row>
    <row r="785" spans="1:25" x14ac:dyDescent="0.15">
      <c r="A785" s="82">
        <f t="shared" si="113"/>
        <v>2</v>
      </c>
      <c r="B785" s="46">
        <v>43498.583333331437</v>
      </c>
      <c r="C785" s="47">
        <f>Eingabe!G786</f>
        <v>2.9</v>
      </c>
      <c r="D785" s="77">
        <v>785</v>
      </c>
      <c r="E785" s="47"/>
      <c r="F785" s="25">
        <f t="shared" si="111"/>
        <v>4.33</v>
      </c>
      <c r="G785" s="25">
        <f>VLOOKUP(F785,'Spezifische Werte'!$B$2:$C$4002,2,FALSE)</f>
        <v>5.667919590547657E-2</v>
      </c>
      <c r="H785" s="25">
        <f t="shared" si="114"/>
        <v>113.35839181095314</v>
      </c>
      <c r="J785" s="25">
        <f t="shared" si="112"/>
        <v>4.3499999999999996</v>
      </c>
      <c r="K785" s="25">
        <f>VLOOKUP(J785,'Spezifische Werte'!$B$2:$C$4002,2,FALSE)</f>
        <v>5.7627330651301621E-2</v>
      </c>
      <c r="L785" s="25">
        <f t="shared" si="115"/>
        <v>115.25466130260324</v>
      </c>
      <c r="R785" s="25">
        <v>783</v>
      </c>
      <c r="S785" s="25">
        <v>782</v>
      </c>
      <c r="T785" s="25">
        <f t="shared" si="119"/>
        <v>1.1454953873443787</v>
      </c>
      <c r="U785" s="25">
        <f t="shared" si="116"/>
        <v>1.16293201772715</v>
      </c>
      <c r="W785" s="17">
        <f>Eingabe!H786</f>
        <v>260</v>
      </c>
      <c r="X785" s="17">
        <f t="shared" si="117"/>
        <v>2.6</v>
      </c>
      <c r="Y785" s="17">
        <f t="shared" si="118"/>
        <v>260</v>
      </c>
    </row>
    <row r="786" spans="1:25" x14ac:dyDescent="0.15">
      <c r="A786" s="82">
        <f t="shared" si="113"/>
        <v>2</v>
      </c>
      <c r="B786" s="46">
        <v>43498.625011574077</v>
      </c>
      <c r="C786" s="47">
        <f>Eingabe!G787</f>
        <v>3.4</v>
      </c>
      <c r="D786" s="77">
        <v>786</v>
      </c>
      <c r="E786" s="47"/>
      <c r="F786" s="25">
        <f t="shared" si="111"/>
        <v>5.07</v>
      </c>
      <c r="G786" s="25">
        <f>VLOOKUP(F786,'Spezifische Werte'!$B$2:$C$4002,2,FALSE)</f>
        <v>9.6185977081711158E-2</v>
      </c>
      <c r="H786" s="25">
        <f t="shared" si="114"/>
        <v>192.37195416342232</v>
      </c>
      <c r="J786" s="25">
        <f t="shared" si="112"/>
        <v>5.0999999999999996</v>
      </c>
      <c r="K786" s="25">
        <f>VLOOKUP(J786,'Spezifische Werte'!$B$2:$C$4002,2,FALSE)</f>
        <v>9.8097213536623304E-2</v>
      </c>
      <c r="L786" s="25">
        <f t="shared" si="115"/>
        <v>196.1944270732466</v>
      </c>
      <c r="R786" s="25">
        <v>784</v>
      </c>
      <c r="S786" s="25">
        <v>783</v>
      </c>
      <c r="T786" s="25">
        <f t="shared" si="119"/>
        <v>1.1454953873443787</v>
      </c>
      <c r="U786" s="25">
        <f t="shared" si="116"/>
        <v>1.16293201772715</v>
      </c>
      <c r="W786" s="17">
        <f>Eingabe!H787</f>
        <v>270</v>
      </c>
      <c r="X786" s="17">
        <f t="shared" si="117"/>
        <v>2.7</v>
      </c>
      <c r="Y786" s="17">
        <f t="shared" si="118"/>
        <v>270</v>
      </c>
    </row>
    <row r="787" spans="1:25" x14ac:dyDescent="0.15">
      <c r="A787" s="82">
        <f t="shared" si="113"/>
        <v>2</v>
      </c>
      <c r="B787" s="46">
        <v>43498.666666664765</v>
      </c>
      <c r="C787" s="47">
        <f>Eingabe!G788</f>
        <v>2.9</v>
      </c>
      <c r="D787" s="77">
        <v>787</v>
      </c>
      <c r="E787" s="47"/>
      <c r="F787" s="25">
        <f t="shared" si="111"/>
        <v>4.33</v>
      </c>
      <c r="G787" s="25">
        <f>VLOOKUP(F787,'Spezifische Werte'!$B$2:$C$4002,2,FALSE)</f>
        <v>5.667919590547657E-2</v>
      </c>
      <c r="H787" s="25">
        <f t="shared" si="114"/>
        <v>113.35839181095314</v>
      </c>
      <c r="J787" s="25">
        <f t="shared" si="112"/>
        <v>4.3499999999999996</v>
      </c>
      <c r="K787" s="25">
        <f>VLOOKUP(J787,'Spezifische Werte'!$B$2:$C$4002,2,FALSE)</f>
        <v>5.7627330651301621E-2</v>
      </c>
      <c r="L787" s="25">
        <f t="shared" si="115"/>
        <v>115.25466130260324</v>
      </c>
      <c r="R787" s="25">
        <v>785</v>
      </c>
      <c r="S787" s="25">
        <v>784</v>
      </c>
      <c r="T787" s="25">
        <f t="shared" si="119"/>
        <v>1.1454953873443787</v>
      </c>
      <c r="U787" s="25">
        <f t="shared" si="116"/>
        <v>1.16293201772715</v>
      </c>
      <c r="W787" s="17">
        <f>Eingabe!H788</f>
        <v>275</v>
      </c>
      <c r="X787" s="17">
        <f t="shared" si="117"/>
        <v>2.75</v>
      </c>
      <c r="Y787" s="17">
        <f t="shared" si="118"/>
        <v>280</v>
      </c>
    </row>
    <row r="788" spans="1:25" x14ac:dyDescent="0.15">
      <c r="A788" s="82">
        <f t="shared" si="113"/>
        <v>2</v>
      </c>
      <c r="B788" s="46">
        <v>43498.708333331429</v>
      </c>
      <c r="C788" s="47">
        <f>Eingabe!G789</f>
        <v>2.4</v>
      </c>
      <c r="D788" s="77">
        <v>788</v>
      </c>
      <c r="E788" s="47"/>
      <c r="F788" s="25">
        <f t="shared" si="111"/>
        <v>3.58</v>
      </c>
      <c r="G788" s="25">
        <f>VLOOKUP(F788,'Spezifische Werte'!$B$2:$C$4002,2,FALSE)</f>
        <v>2.2829235995572409E-2</v>
      </c>
      <c r="H788" s="25">
        <f t="shared" si="114"/>
        <v>45.658471991144815</v>
      </c>
      <c r="J788" s="25">
        <f t="shared" si="112"/>
        <v>3.6</v>
      </c>
      <c r="K788" s="25">
        <f>VLOOKUP(J788,'Spezifische Werte'!$B$2:$C$4002,2,FALSE)</f>
        <v>2.3596471134930203E-2</v>
      </c>
      <c r="L788" s="25">
        <f t="shared" si="115"/>
        <v>47.19294226986041</v>
      </c>
      <c r="R788" s="25">
        <v>786</v>
      </c>
      <c r="S788" s="25">
        <v>785</v>
      </c>
      <c r="T788" s="25">
        <f t="shared" si="119"/>
        <v>1.1454953873443787</v>
      </c>
      <c r="U788" s="25">
        <f t="shared" si="116"/>
        <v>1.16293201772715</v>
      </c>
      <c r="W788" s="17">
        <f>Eingabe!H789</f>
        <v>278</v>
      </c>
      <c r="X788" s="17">
        <f t="shared" si="117"/>
        <v>2.78</v>
      </c>
      <c r="Y788" s="17">
        <f t="shared" si="118"/>
        <v>280</v>
      </c>
    </row>
    <row r="789" spans="1:25" x14ac:dyDescent="0.15">
      <c r="A789" s="82">
        <f t="shared" si="113"/>
        <v>2</v>
      </c>
      <c r="B789" s="46">
        <v>43498.750011574077</v>
      </c>
      <c r="C789" s="47">
        <f>Eingabe!G790</f>
        <v>2.6</v>
      </c>
      <c r="D789" s="77">
        <v>789</v>
      </c>
      <c r="E789" s="47"/>
      <c r="F789" s="25">
        <f t="shared" si="111"/>
        <v>3.88</v>
      </c>
      <c r="G789" s="25">
        <f>VLOOKUP(F789,'Spezifische Werte'!$B$2:$C$4002,2,FALSE)</f>
        <v>3.5689320314118818E-2</v>
      </c>
      <c r="H789" s="25">
        <f t="shared" si="114"/>
        <v>71.378640628237633</v>
      </c>
      <c r="J789" s="25">
        <f t="shared" si="112"/>
        <v>3.9</v>
      </c>
      <c r="K789" s="25">
        <f>VLOOKUP(J789,'Spezifische Werte'!$B$2:$C$4002,2,FALSE)</f>
        <v>3.6613952811549305E-2</v>
      </c>
      <c r="L789" s="25">
        <f t="shared" si="115"/>
        <v>73.227905623098607</v>
      </c>
      <c r="R789" s="25">
        <v>787</v>
      </c>
      <c r="S789" s="25">
        <v>786</v>
      </c>
      <c r="T789" s="25">
        <f t="shared" si="119"/>
        <v>1.1454953873443787</v>
      </c>
      <c r="U789" s="25">
        <f t="shared" si="116"/>
        <v>1.16293201772715</v>
      </c>
      <c r="W789" s="17">
        <f>Eingabe!H790</f>
        <v>269</v>
      </c>
      <c r="X789" s="17">
        <f t="shared" si="117"/>
        <v>2.69</v>
      </c>
      <c r="Y789" s="17">
        <f t="shared" si="118"/>
        <v>270</v>
      </c>
    </row>
    <row r="790" spans="1:25" x14ac:dyDescent="0.15">
      <c r="A790" s="82">
        <f t="shared" si="113"/>
        <v>2</v>
      </c>
      <c r="B790" s="46">
        <v>43498.791666664758</v>
      </c>
      <c r="C790" s="47">
        <f>Eingabe!G791</f>
        <v>2.9</v>
      </c>
      <c r="D790" s="77">
        <v>790</v>
      </c>
      <c r="E790" s="47"/>
      <c r="F790" s="25">
        <f t="shared" si="111"/>
        <v>4.33</v>
      </c>
      <c r="G790" s="25">
        <f>VLOOKUP(F790,'Spezifische Werte'!$B$2:$C$4002,2,FALSE)</f>
        <v>5.667919590547657E-2</v>
      </c>
      <c r="H790" s="25">
        <f t="shared" si="114"/>
        <v>113.35839181095314</v>
      </c>
      <c r="J790" s="25">
        <f t="shared" si="112"/>
        <v>4.3499999999999996</v>
      </c>
      <c r="K790" s="25">
        <f>VLOOKUP(J790,'Spezifische Werte'!$B$2:$C$4002,2,FALSE)</f>
        <v>5.7627330651301621E-2</v>
      </c>
      <c r="L790" s="25">
        <f t="shared" si="115"/>
        <v>115.25466130260324</v>
      </c>
      <c r="R790" s="25">
        <v>788</v>
      </c>
      <c r="S790" s="25">
        <v>787</v>
      </c>
      <c r="T790" s="25">
        <f t="shared" si="119"/>
        <v>1.1454953873443787</v>
      </c>
      <c r="U790" s="25">
        <f t="shared" si="116"/>
        <v>1.16293201772715</v>
      </c>
      <c r="W790" s="17">
        <f>Eingabe!H791</f>
        <v>269</v>
      </c>
      <c r="X790" s="17">
        <f t="shared" si="117"/>
        <v>2.69</v>
      </c>
      <c r="Y790" s="17">
        <f t="shared" si="118"/>
        <v>270</v>
      </c>
    </row>
    <row r="791" spans="1:25" x14ac:dyDescent="0.15">
      <c r="A791" s="82">
        <f t="shared" si="113"/>
        <v>2</v>
      </c>
      <c r="B791" s="46">
        <v>43498.833333331422</v>
      </c>
      <c r="C791" s="47">
        <f>Eingabe!G792</f>
        <v>3.6</v>
      </c>
      <c r="D791" s="77">
        <v>791</v>
      </c>
      <c r="E791" s="47"/>
      <c r="F791" s="25">
        <f t="shared" si="111"/>
        <v>5.37</v>
      </c>
      <c r="G791" s="25">
        <f>VLOOKUP(F791,'Spezifische Werte'!$B$2:$C$4002,2,FALSE)</f>
        <v>0.11640095819454216</v>
      </c>
      <c r="H791" s="25">
        <f t="shared" si="114"/>
        <v>232.80191638908431</v>
      </c>
      <c r="J791" s="25">
        <f t="shared" si="112"/>
        <v>5.4</v>
      </c>
      <c r="K791" s="25">
        <f>VLOOKUP(J791,'Spezifische Werte'!$B$2:$C$4002,2,FALSE)</f>
        <v>0.11853513474534576</v>
      </c>
      <c r="L791" s="25">
        <f t="shared" si="115"/>
        <v>237.07026949069152</v>
      </c>
      <c r="R791" s="25">
        <v>789</v>
      </c>
      <c r="S791" s="25">
        <v>788</v>
      </c>
      <c r="T791" s="25">
        <f t="shared" si="119"/>
        <v>1.1454953873443787</v>
      </c>
      <c r="U791" s="25">
        <f t="shared" si="116"/>
        <v>1.16293201772715</v>
      </c>
      <c r="W791" s="17">
        <f>Eingabe!H792</f>
        <v>257</v>
      </c>
      <c r="X791" s="17">
        <f t="shared" si="117"/>
        <v>2.57</v>
      </c>
      <c r="Y791" s="17">
        <f t="shared" si="118"/>
        <v>260</v>
      </c>
    </row>
    <row r="792" spans="1:25" x14ac:dyDescent="0.15">
      <c r="A792" s="82">
        <f t="shared" si="113"/>
        <v>2</v>
      </c>
      <c r="B792" s="46">
        <v>43498.875011574077</v>
      </c>
      <c r="C792" s="47">
        <f>Eingabe!G793</f>
        <v>2.8</v>
      </c>
      <c r="D792" s="77">
        <v>792</v>
      </c>
      <c r="E792" s="47"/>
      <c r="F792" s="25">
        <f t="shared" si="111"/>
        <v>4.18</v>
      </c>
      <c r="G792" s="25">
        <f>VLOOKUP(F792,'Spezifische Werte'!$B$2:$C$4002,2,FALSE)</f>
        <v>4.9643016475870723E-2</v>
      </c>
      <c r="H792" s="25">
        <f t="shared" si="114"/>
        <v>99.286032951741447</v>
      </c>
      <c r="J792" s="25">
        <f t="shared" si="112"/>
        <v>4.2</v>
      </c>
      <c r="K792" s="25">
        <f>VLOOKUP(J792,'Spezifische Werte'!$B$2:$C$4002,2,FALSE)</f>
        <v>5.0575500247497268E-2</v>
      </c>
      <c r="L792" s="25">
        <f t="shared" si="115"/>
        <v>101.15100049499453</v>
      </c>
      <c r="R792" s="25">
        <v>790</v>
      </c>
      <c r="S792" s="25">
        <v>789</v>
      </c>
      <c r="T792" s="25">
        <f t="shared" si="119"/>
        <v>1.1454953873443787</v>
      </c>
      <c r="U792" s="25">
        <f t="shared" si="116"/>
        <v>1.16293201772715</v>
      </c>
      <c r="W792" s="17">
        <f>Eingabe!H793</f>
        <v>256</v>
      </c>
      <c r="X792" s="17">
        <f t="shared" si="117"/>
        <v>2.56</v>
      </c>
      <c r="Y792" s="17">
        <f t="shared" si="118"/>
        <v>260</v>
      </c>
    </row>
    <row r="793" spans="1:25" x14ac:dyDescent="0.15">
      <c r="A793" s="82">
        <f t="shared" si="113"/>
        <v>2</v>
      </c>
      <c r="B793" s="46">
        <v>43498.916666664751</v>
      </c>
      <c r="C793" s="47">
        <f>Eingabe!G794</f>
        <v>2.4</v>
      </c>
      <c r="D793" s="77">
        <v>793</v>
      </c>
      <c r="E793" s="47"/>
      <c r="F793" s="25">
        <f t="shared" si="111"/>
        <v>3.58</v>
      </c>
      <c r="G793" s="25">
        <f>VLOOKUP(F793,'Spezifische Werte'!$B$2:$C$4002,2,FALSE)</f>
        <v>2.2829235995572409E-2</v>
      </c>
      <c r="H793" s="25">
        <f t="shared" si="114"/>
        <v>45.658471991144815</v>
      </c>
      <c r="J793" s="25">
        <f t="shared" si="112"/>
        <v>3.6</v>
      </c>
      <c r="K793" s="25">
        <f>VLOOKUP(J793,'Spezifische Werte'!$B$2:$C$4002,2,FALSE)</f>
        <v>2.3596471134930203E-2</v>
      </c>
      <c r="L793" s="25">
        <f t="shared" si="115"/>
        <v>47.19294226986041</v>
      </c>
      <c r="R793" s="25">
        <v>791</v>
      </c>
      <c r="S793" s="25">
        <v>790</v>
      </c>
      <c r="T793" s="25">
        <f t="shared" si="119"/>
        <v>1.1454953873443787</v>
      </c>
      <c r="U793" s="25">
        <f t="shared" si="116"/>
        <v>1.16293201772715</v>
      </c>
      <c r="W793" s="17">
        <f>Eingabe!H794</f>
        <v>256</v>
      </c>
      <c r="X793" s="17">
        <f t="shared" si="117"/>
        <v>2.56</v>
      </c>
      <c r="Y793" s="17">
        <f t="shared" si="118"/>
        <v>260</v>
      </c>
    </row>
    <row r="794" spans="1:25" x14ac:dyDescent="0.15">
      <c r="A794" s="82">
        <f t="shared" si="113"/>
        <v>2</v>
      </c>
      <c r="B794" s="46">
        <v>43498.958333331415</v>
      </c>
      <c r="C794" s="47">
        <f>Eingabe!G795</f>
        <v>2.1</v>
      </c>
      <c r="D794" s="77">
        <v>794</v>
      </c>
      <c r="E794" s="47"/>
      <c r="F794" s="25">
        <f t="shared" si="111"/>
        <v>3.13</v>
      </c>
      <c r="G794" s="25">
        <f>VLOOKUP(F794,'Spezifische Werte'!$B$2:$C$4002,2,FALSE)</f>
        <v>1.0589326186624812E-2</v>
      </c>
      <c r="H794" s="25">
        <f t="shared" si="114"/>
        <v>21.178652373249626</v>
      </c>
      <c r="J794" s="25">
        <f t="shared" si="112"/>
        <v>3.15</v>
      </c>
      <c r="K794" s="25">
        <f>VLOOKUP(J794,'Spezifische Werte'!$B$2:$C$4002,2,FALSE)</f>
        <v>1.1019016897018549E-2</v>
      </c>
      <c r="L794" s="25">
        <f t="shared" si="115"/>
        <v>22.038033794037098</v>
      </c>
      <c r="R794" s="25">
        <v>792</v>
      </c>
      <c r="S794" s="25">
        <v>791</v>
      </c>
      <c r="T794" s="25">
        <f t="shared" si="119"/>
        <v>1.1454953873443787</v>
      </c>
      <c r="U794" s="25">
        <f t="shared" si="116"/>
        <v>1.16293201772715</v>
      </c>
      <c r="W794" s="17">
        <f>Eingabe!H795</f>
        <v>259</v>
      </c>
      <c r="X794" s="17">
        <f t="shared" si="117"/>
        <v>2.59</v>
      </c>
      <c r="Y794" s="17">
        <f t="shared" si="118"/>
        <v>260</v>
      </c>
    </row>
    <row r="795" spans="1:25" x14ac:dyDescent="0.15">
      <c r="A795" s="82">
        <f t="shared" si="113"/>
        <v>2</v>
      </c>
      <c r="B795" s="46">
        <v>43499.000011574077</v>
      </c>
      <c r="C795" s="47">
        <f>Eingabe!G796</f>
        <v>0.6</v>
      </c>
      <c r="D795" s="77">
        <v>795</v>
      </c>
      <c r="E795" s="47"/>
      <c r="F795" s="25">
        <f t="shared" si="111"/>
        <v>0.9</v>
      </c>
      <c r="G795" s="25">
        <f>VLOOKUP(F795,'Spezifische Werte'!$B$2:$C$4002,2,FALSE)</f>
        <v>0</v>
      </c>
      <c r="H795" s="25">
        <f t="shared" si="114"/>
        <v>0</v>
      </c>
      <c r="J795" s="25">
        <f t="shared" si="112"/>
        <v>0.9</v>
      </c>
      <c r="K795" s="25">
        <f>VLOOKUP(J795,'Spezifische Werte'!$B$2:$C$4002,2,FALSE)</f>
        <v>0</v>
      </c>
      <c r="L795" s="25">
        <f t="shared" si="115"/>
        <v>0</v>
      </c>
      <c r="R795" s="25">
        <v>793</v>
      </c>
      <c r="S795" s="25">
        <v>792</v>
      </c>
      <c r="T795" s="25">
        <f t="shared" si="119"/>
        <v>1.1454953873443787</v>
      </c>
      <c r="U795" s="25">
        <f t="shared" si="116"/>
        <v>1.16293201772715</v>
      </c>
      <c r="W795" s="17">
        <f>Eingabe!H796</f>
        <v>272</v>
      </c>
      <c r="X795" s="17">
        <f t="shared" si="117"/>
        <v>2.72</v>
      </c>
      <c r="Y795" s="17">
        <f t="shared" si="118"/>
        <v>270</v>
      </c>
    </row>
    <row r="796" spans="1:25" x14ac:dyDescent="0.15">
      <c r="A796" s="82">
        <f t="shared" si="113"/>
        <v>2</v>
      </c>
      <c r="B796" s="46">
        <v>43499.041666664743</v>
      </c>
      <c r="C796" s="47">
        <f>Eingabe!G797</f>
        <v>3</v>
      </c>
      <c r="D796" s="77">
        <v>796</v>
      </c>
      <c r="E796" s="47"/>
      <c r="F796" s="25">
        <f t="shared" si="111"/>
        <v>4.4800000000000004</v>
      </c>
      <c r="G796" s="25">
        <f>VLOOKUP(F796,'Spezifische Werte'!$B$2:$C$4002,2,FALSE)</f>
        <v>6.3876775708421291E-2</v>
      </c>
      <c r="H796" s="25">
        <f t="shared" si="114"/>
        <v>127.75355141684258</v>
      </c>
      <c r="J796" s="25">
        <f t="shared" si="112"/>
        <v>4.5</v>
      </c>
      <c r="K796" s="25">
        <f>VLOOKUP(J796,'Spezifische Werte'!$B$2:$C$4002,2,FALSE)</f>
        <v>6.4854105449014127E-2</v>
      </c>
      <c r="L796" s="25">
        <f t="shared" si="115"/>
        <v>129.70821089802826</v>
      </c>
      <c r="R796" s="25">
        <v>794</v>
      </c>
      <c r="S796" s="25">
        <v>793</v>
      </c>
      <c r="T796" s="25">
        <f t="shared" si="119"/>
        <v>1.1454953873443787</v>
      </c>
      <c r="U796" s="25">
        <f t="shared" si="116"/>
        <v>1.16293201772715</v>
      </c>
      <c r="W796" s="17">
        <f>Eingabe!H797</f>
        <v>270</v>
      </c>
      <c r="X796" s="17">
        <f t="shared" si="117"/>
        <v>2.7</v>
      </c>
      <c r="Y796" s="17">
        <f t="shared" si="118"/>
        <v>270</v>
      </c>
    </row>
    <row r="797" spans="1:25" x14ac:dyDescent="0.15">
      <c r="A797" s="82">
        <f t="shared" si="113"/>
        <v>2</v>
      </c>
      <c r="B797" s="46">
        <v>43499.083333331408</v>
      </c>
      <c r="C797" s="47">
        <f>Eingabe!G798</f>
        <v>3.1</v>
      </c>
      <c r="D797" s="77">
        <v>797</v>
      </c>
      <c r="E797" s="47"/>
      <c r="F797" s="25">
        <f t="shared" si="111"/>
        <v>4.62</v>
      </c>
      <c r="G797" s="25">
        <f>VLOOKUP(F797,'Spezifische Werte'!$B$2:$C$4002,2,FALSE)</f>
        <v>7.0834307543363312E-2</v>
      </c>
      <c r="H797" s="25">
        <f t="shared" si="114"/>
        <v>141.66861508672662</v>
      </c>
      <c r="J797" s="25">
        <f t="shared" si="112"/>
        <v>4.6500000000000004</v>
      </c>
      <c r="K797" s="25">
        <f>VLOOKUP(J797,'Spezifische Werte'!$B$2:$C$4002,2,FALSE)</f>
        <v>7.2366311882592071E-2</v>
      </c>
      <c r="L797" s="25">
        <f t="shared" si="115"/>
        <v>144.73262376518414</v>
      </c>
      <c r="R797" s="25">
        <v>795</v>
      </c>
      <c r="S797" s="25">
        <v>794</v>
      </c>
      <c r="T797" s="25">
        <f t="shared" si="119"/>
        <v>1.1454953873443787</v>
      </c>
      <c r="U797" s="25">
        <f t="shared" si="116"/>
        <v>1.16293201772715</v>
      </c>
      <c r="W797" s="17">
        <f>Eingabe!H798</f>
        <v>278</v>
      </c>
      <c r="X797" s="17">
        <f t="shared" si="117"/>
        <v>2.78</v>
      </c>
      <c r="Y797" s="17">
        <f t="shared" si="118"/>
        <v>280</v>
      </c>
    </row>
    <row r="798" spans="1:25" x14ac:dyDescent="0.15">
      <c r="A798" s="82">
        <f t="shared" si="113"/>
        <v>2</v>
      </c>
      <c r="B798" s="46">
        <v>43499.125011574077</v>
      </c>
      <c r="C798" s="47">
        <f>Eingabe!G799</f>
        <v>3.1</v>
      </c>
      <c r="D798" s="77">
        <v>798</v>
      </c>
      <c r="E798" s="47"/>
      <c r="F798" s="25">
        <f t="shared" si="111"/>
        <v>4.62</v>
      </c>
      <c r="G798" s="25">
        <f>VLOOKUP(F798,'Spezifische Werte'!$B$2:$C$4002,2,FALSE)</f>
        <v>7.0834307543363312E-2</v>
      </c>
      <c r="H798" s="25">
        <f t="shared" si="114"/>
        <v>141.66861508672662</v>
      </c>
      <c r="J798" s="25">
        <f t="shared" si="112"/>
        <v>4.6500000000000004</v>
      </c>
      <c r="K798" s="25">
        <f>VLOOKUP(J798,'Spezifische Werte'!$B$2:$C$4002,2,FALSE)</f>
        <v>7.2366311882592071E-2</v>
      </c>
      <c r="L798" s="25">
        <f t="shared" si="115"/>
        <v>144.73262376518414</v>
      </c>
      <c r="R798" s="25">
        <v>796</v>
      </c>
      <c r="S798" s="25">
        <v>795</v>
      </c>
      <c r="T798" s="25">
        <f t="shared" si="119"/>
        <v>1.1454953873443787</v>
      </c>
      <c r="U798" s="25">
        <f t="shared" si="116"/>
        <v>1.16293201772715</v>
      </c>
      <c r="W798" s="17">
        <f>Eingabe!H799</f>
        <v>276</v>
      </c>
      <c r="X798" s="17">
        <f t="shared" si="117"/>
        <v>2.76</v>
      </c>
      <c r="Y798" s="17">
        <f t="shared" si="118"/>
        <v>280</v>
      </c>
    </row>
    <row r="799" spans="1:25" x14ac:dyDescent="0.15">
      <c r="A799" s="82">
        <f t="shared" si="113"/>
        <v>2</v>
      </c>
      <c r="B799" s="46">
        <v>43499.166666664736</v>
      </c>
      <c r="C799" s="47">
        <f>Eingabe!G800</f>
        <v>2.8</v>
      </c>
      <c r="D799" s="77">
        <v>799</v>
      </c>
      <c r="E799" s="47"/>
      <c r="F799" s="25">
        <f t="shared" si="111"/>
        <v>4.18</v>
      </c>
      <c r="G799" s="25">
        <f>VLOOKUP(F799,'Spezifische Werte'!$B$2:$C$4002,2,FALSE)</f>
        <v>4.9643016475870723E-2</v>
      </c>
      <c r="H799" s="25">
        <f t="shared" si="114"/>
        <v>99.286032951741447</v>
      </c>
      <c r="J799" s="25">
        <f t="shared" si="112"/>
        <v>4.2</v>
      </c>
      <c r="K799" s="25">
        <f>VLOOKUP(J799,'Spezifische Werte'!$B$2:$C$4002,2,FALSE)</f>
        <v>5.0575500247497268E-2</v>
      </c>
      <c r="L799" s="25">
        <f t="shared" si="115"/>
        <v>101.15100049499453</v>
      </c>
      <c r="R799" s="25">
        <v>797</v>
      </c>
      <c r="S799" s="25">
        <v>796</v>
      </c>
      <c r="T799" s="25">
        <f t="shared" si="119"/>
        <v>1.1454953873443787</v>
      </c>
      <c r="U799" s="25">
        <f t="shared" si="116"/>
        <v>1.16293201772715</v>
      </c>
      <c r="W799" s="17">
        <f>Eingabe!H800</f>
        <v>266</v>
      </c>
      <c r="X799" s="17">
        <f t="shared" si="117"/>
        <v>2.66</v>
      </c>
      <c r="Y799" s="17">
        <f t="shared" si="118"/>
        <v>270</v>
      </c>
    </row>
    <row r="800" spans="1:25" x14ac:dyDescent="0.15">
      <c r="A800" s="82">
        <f t="shared" si="113"/>
        <v>2</v>
      </c>
      <c r="B800" s="46">
        <v>43499.2083333314</v>
      </c>
      <c r="C800" s="47">
        <f>Eingabe!G801</f>
        <v>3.1</v>
      </c>
      <c r="D800" s="77">
        <v>800</v>
      </c>
      <c r="E800" s="47"/>
      <c r="F800" s="25">
        <f t="shared" si="111"/>
        <v>4.62</v>
      </c>
      <c r="G800" s="25">
        <f>VLOOKUP(F800,'Spezifische Werte'!$B$2:$C$4002,2,FALSE)</f>
        <v>7.0834307543363312E-2</v>
      </c>
      <c r="H800" s="25">
        <f t="shared" si="114"/>
        <v>141.66861508672662</v>
      </c>
      <c r="J800" s="25">
        <f t="shared" si="112"/>
        <v>4.6500000000000004</v>
      </c>
      <c r="K800" s="25">
        <f>VLOOKUP(J800,'Spezifische Werte'!$B$2:$C$4002,2,FALSE)</f>
        <v>7.2366311882592071E-2</v>
      </c>
      <c r="L800" s="25">
        <f t="shared" si="115"/>
        <v>144.73262376518414</v>
      </c>
      <c r="R800" s="25">
        <v>798</v>
      </c>
      <c r="S800" s="25">
        <v>797</v>
      </c>
      <c r="T800" s="25">
        <f t="shared" si="119"/>
        <v>1.1454953873443787</v>
      </c>
      <c r="U800" s="25">
        <f t="shared" si="116"/>
        <v>1.16293201772715</v>
      </c>
      <c r="W800" s="17">
        <f>Eingabe!H801</f>
        <v>265</v>
      </c>
      <c r="X800" s="17">
        <f t="shared" si="117"/>
        <v>2.65</v>
      </c>
      <c r="Y800" s="17">
        <f t="shared" si="118"/>
        <v>270</v>
      </c>
    </row>
    <row r="801" spans="1:25" x14ac:dyDescent="0.15">
      <c r="A801" s="82">
        <f t="shared" si="113"/>
        <v>2</v>
      </c>
      <c r="B801" s="46">
        <v>43499.250011574077</v>
      </c>
      <c r="C801" s="47">
        <f>Eingabe!G802</f>
        <v>0.7</v>
      </c>
      <c r="D801" s="77">
        <v>801</v>
      </c>
      <c r="E801" s="47"/>
      <c r="F801" s="25">
        <f t="shared" si="111"/>
        <v>1.04</v>
      </c>
      <c r="G801" s="25">
        <f>VLOOKUP(F801,'Spezifische Werte'!$B$2:$C$4002,2,FALSE)</f>
        <v>0</v>
      </c>
      <c r="H801" s="25">
        <f t="shared" si="114"/>
        <v>0</v>
      </c>
      <c r="J801" s="25">
        <f t="shared" si="112"/>
        <v>1.05</v>
      </c>
      <c r="K801" s="25">
        <f>VLOOKUP(J801,'Spezifische Werte'!$B$2:$C$4002,2,FALSE)</f>
        <v>0</v>
      </c>
      <c r="L801" s="25">
        <f t="shared" si="115"/>
        <v>0</v>
      </c>
      <c r="R801" s="25">
        <v>799</v>
      </c>
      <c r="S801" s="25">
        <v>798</v>
      </c>
      <c r="T801" s="25">
        <f t="shared" si="119"/>
        <v>1.1454953873443787</v>
      </c>
      <c r="U801" s="25">
        <f t="shared" si="116"/>
        <v>1.16293201772715</v>
      </c>
      <c r="W801" s="17">
        <f>Eingabe!H802</f>
        <v>266</v>
      </c>
      <c r="X801" s="17">
        <f t="shared" si="117"/>
        <v>2.66</v>
      </c>
      <c r="Y801" s="17">
        <f t="shared" si="118"/>
        <v>270</v>
      </c>
    </row>
    <row r="802" spans="1:25" x14ac:dyDescent="0.15">
      <c r="A802" s="82">
        <f t="shared" si="113"/>
        <v>2</v>
      </c>
      <c r="B802" s="46">
        <v>43499.291666664729</v>
      </c>
      <c r="C802" s="47">
        <f>Eingabe!G803</f>
        <v>2.8</v>
      </c>
      <c r="D802" s="77">
        <v>802</v>
      </c>
      <c r="E802" s="47"/>
      <c r="F802" s="25">
        <f t="shared" si="111"/>
        <v>4.18</v>
      </c>
      <c r="G802" s="25">
        <f>VLOOKUP(F802,'Spezifische Werte'!$B$2:$C$4002,2,FALSE)</f>
        <v>4.9643016475870723E-2</v>
      </c>
      <c r="H802" s="25">
        <f t="shared" si="114"/>
        <v>99.286032951741447</v>
      </c>
      <c r="J802" s="25">
        <f t="shared" si="112"/>
        <v>4.2</v>
      </c>
      <c r="K802" s="25">
        <f>VLOOKUP(J802,'Spezifische Werte'!$B$2:$C$4002,2,FALSE)</f>
        <v>5.0575500247497268E-2</v>
      </c>
      <c r="L802" s="25">
        <f t="shared" si="115"/>
        <v>101.15100049499453</v>
      </c>
      <c r="R802" s="25">
        <v>800</v>
      </c>
      <c r="S802" s="25">
        <v>799</v>
      </c>
      <c r="T802" s="25">
        <f t="shared" si="119"/>
        <v>1.1454953873443787</v>
      </c>
      <c r="U802" s="25">
        <f t="shared" si="116"/>
        <v>1.16293201772715</v>
      </c>
      <c r="W802" s="17">
        <f>Eingabe!H803</f>
        <v>267</v>
      </c>
      <c r="X802" s="17">
        <f t="shared" si="117"/>
        <v>2.67</v>
      </c>
      <c r="Y802" s="17">
        <f t="shared" si="118"/>
        <v>270</v>
      </c>
    </row>
    <row r="803" spans="1:25" x14ac:dyDescent="0.15">
      <c r="A803" s="82">
        <f t="shared" si="113"/>
        <v>2</v>
      </c>
      <c r="B803" s="46">
        <v>43499.333333331393</v>
      </c>
      <c r="C803" s="47">
        <f>Eingabe!G804</f>
        <v>0.7</v>
      </c>
      <c r="D803" s="77">
        <v>803</v>
      </c>
      <c r="E803" s="47"/>
      <c r="F803" s="25">
        <f t="shared" si="111"/>
        <v>1.04</v>
      </c>
      <c r="G803" s="25">
        <f>VLOOKUP(F803,'Spezifische Werte'!$B$2:$C$4002,2,FALSE)</f>
        <v>0</v>
      </c>
      <c r="H803" s="25">
        <f t="shared" si="114"/>
        <v>0</v>
      </c>
      <c r="J803" s="25">
        <f t="shared" si="112"/>
        <v>1.05</v>
      </c>
      <c r="K803" s="25">
        <f>VLOOKUP(J803,'Spezifische Werte'!$B$2:$C$4002,2,FALSE)</f>
        <v>0</v>
      </c>
      <c r="L803" s="25">
        <f t="shared" si="115"/>
        <v>0</v>
      </c>
      <c r="R803" s="25">
        <v>801</v>
      </c>
      <c r="S803" s="25">
        <v>800</v>
      </c>
      <c r="T803" s="25">
        <f t="shared" si="119"/>
        <v>1.1454953873443787</v>
      </c>
      <c r="U803" s="25">
        <f t="shared" si="116"/>
        <v>1.16293201772715</v>
      </c>
      <c r="W803" s="17">
        <f>Eingabe!H804</f>
        <v>266</v>
      </c>
      <c r="X803" s="17">
        <f t="shared" si="117"/>
        <v>2.66</v>
      </c>
      <c r="Y803" s="17">
        <f t="shared" si="118"/>
        <v>270</v>
      </c>
    </row>
    <row r="804" spans="1:25" x14ac:dyDescent="0.15">
      <c r="A804" s="82">
        <f t="shared" si="113"/>
        <v>2</v>
      </c>
      <c r="B804" s="46">
        <v>43499.375011574077</v>
      </c>
      <c r="C804" s="47">
        <f>Eingabe!G805</f>
        <v>2.2000000000000002</v>
      </c>
      <c r="D804" s="77">
        <v>804</v>
      </c>
      <c r="E804" s="47"/>
      <c r="F804" s="25">
        <f t="shared" si="111"/>
        <v>3.28</v>
      </c>
      <c r="G804" s="25">
        <f>VLOOKUP(F804,'Spezifische Werte'!$B$2:$C$4002,2,FALSE)</f>
        <v>1.4036237149224865E-2</v>
      </c>
      <c r="H804" s="25">
        <f t="shared" si="114"/>
        <v>28.07247429844973</v>
      </c>
      <c r="J804" s="25">
        <f t="shared" si="112"/>
        <v>3.3</v>
      </c>
      <c r="K804" s="25">
        <f>VLOOKUP(J804,'Spezifische Werte'!$B$2:$C$4002,2,FALSE)</f>
        <v>1.4533450192857693E-2</v>
      </c>
      <c r="L804" s="25">
        <f t="shared" si="115"/>
        <v>29.066900385715385</v>
      </c>
      <c r="R804" s="25">
        <v>802</v>
      </c>
      <c r="S804" s="25">
        <v>801</v>
      </c>
      <c r="T804" s="25">
        <f t="shared" si="119"/>
        <v>1.1454953873443787</v>
      </c>
      <c r="U804" s="25">
        <f t="shared" si="116"/>
        <v>1.16293201772715</v>
      </c>
      <c r="W804" s="17">
        <f>Eingabe!H805</f>
        <v>276</v>
      </c>
      <c r="X804" s="17">
        <f t="shared" si="117"/>
        <v>2.76</v>
      </c>
      <c r="Y804" s="17">
        <f t="shared" si="118"/>
        <v>280</v>
      </c>
    </row>
    <row r="805" spans="1:25" x14ac:dyDescent="0.15">
      <c r="A805" s="82">
        <f t="shared" si="113"/>
        <v>2</v>
      </c>
      <c r="B805" s="46">
        <v>43499.416666664722</v>
      </c>
      <c r="C805" s="47">
        <f>Eingabe!G806</f>
        <v>2.7</v>
      </c>
      <c r="D805" s="77">
        <v>805</v>
      </c>
      <c r="E805" s="47"/>
      <c r="F805" s="25">
        <f t="shared" si="111"/>
        <v>4.03</v>
      </c>
      <c r="G805" s="25">
        <f>VLOOKUP(F805,'Spezifische Werte'!$B$2:$C$4002,2,FALSE)</f>
        <v>4.2666657265334036E-2</v>
      </c>
      <c r="H805" s="25">
        <f t="shared" si="114"/>
        <v>85.333314530668076</v>
      </c>
      <c r="J805" s="25">
        <f t="shared" si="112"/>
        <v>4.05</v>
      </c>
      <c r="K805" s="25">
        <f>VLOOKUP(J805,'Spezifische Werte'!$B$2:$C$4002,2,FALSE)</f>
        <v>4.3597034083331404E-2</v>
      </c>
      <c r="L805" s="25">
        <f t="shared" si="115"/>
        <v>87.194068166662802</v>
      </c>
      <c r="R805" s="25">
        <v>803</v>
      </c>
      <c r="S805" s="25">
        <v>802</v>
      </c>
      <c r="T805" s="25">
        <f t="shared" si="119"/>
        <v>1.1454953873443787</v>
      </c>
      <c r="U805" s="25">
        <f t="shared" si="116"/>
        <v>1.16293201772715</v>
      </c>
      <c r="W805" s="17">
        <f>Eingabe!H806</f>
        <v>267</v>
      </c>
      <c r="X805" s="17">
        <f t="shared" si="117"/>
        <v>2.67</v>
      </c>
      <c r="Y805" s="17">
        <f t="shared" si="118"/>
        <v>270</v>
      </c>
    </row>
    <row r="806" spans="1:25" x14ac:dyDescent="0.15">
      <c r="A806" s="82">
        <f t="shared" si="113"/>
        <v>2</v>
      </c>
      <c r="B806" s="46">
        <v>43499.458333331386</v>
      </c>
      <c r="C806" s="47">
        <f>Eingabe!G807</f>
        <v>2.5</v>
      </c>
      <c r="D806" s="77">
        <v>806</v>
      </c>
      <c r="E806" s="47"/>
      <c r="F806" s="25">
        <f t="shared" si="111"/>
        <v>3.73</v>
      </c>
      <c r="G806" s="25">
        <f>VLOOKUP(F806,'Spezifische Werte'!$B$2:$C$4002,2,FALSE)</f>
        <v>2.895161356886641E-2</v>
      </c>
      <c r="H806" s="25">
        <f t="shared" si="114"/>
        <v>57.90322713773282</v>
      </c>
      <c r="J806" s="25">
        <f t="shared" si="112"/>
        <v>3.75</v>
      </c>
      <c r="K806" s="25">
        <f>VLOOKUP(J806,'Spezifische Werte'!$B$2:$C$4002,2,FALSE)</f>
        <v>2.9822636466446242E-2</v>
      </c>
      <c r="L806" s="25">
        <f t="shared" si="115"/>
        <v>59.645272932892482</v>
      </c>
      <c r="R806" s="25">
        <v>804</v>
      </c>
      <c r="S806" s="25">
        <v>803</v>
      </c>
      <c r="T806" s="25">
        <f t="shared" si="119"/>
        <v>1.1454953873443787</v>
      </c>
      <c r="U806" s="25">
        <f t="shared" si="116"/>
        <v>1.16293201772715</v>
      </c>
      <c r="W806" s="17">
        <f>Eingabe!H807</f>
        <v>266</v>
      </c>
      <c r="X806" s="17">
        <f t="shared" si="117"/>
        <v>2.66</v>
      </c>
      <c r="Y806" s="17">
        <f t="shared" si="118"/>
        <v>270</v>
      </c>
    </row>
    <row r="807" spans="1:25" x14ac:dyDescent="0.15">
      <c r="A807" s="82">
        <f t="shared" si="113"/>
        <v>2</v>
      </c>
      <c r="B807" s="46">
        <v>43499.500011574077</v>
      </c>
      <c r="C807" s="47">
        <f>Eingabe!G808</f>
        <v>2.7</v>
      </c>
      <c r="D807" s="77">
        <v>807</v>
      </c>
      <c r="E807" s="47"/>
      <c r="F807" s="25">
        <f t="shared" si="111"/>
        <v>4.03</v>
      </c>
      <c r="G807" s="25">
        <f>VLOOKUP(F807,'Spezifische Werte'!$B$2:$C$4002,2,FALSE)</f>
        <v>4.2666657265334036E-2</v>
      </c>
      <c r="H807" s="25">
        <f t="shared" si="114"/>
        <v>85.333314530668076</v>
      </c>
      <c r="J807" s="25">
        <f t="shared" si="112"/>
        <v>4.05</v>
      </c>
      <c r="K807" s="25">
        <f>VLOOKUP(J807,'Spezifische Werte'!$B$2:$C$4002,2,FALSE)</f>
        <v>4.3597034083331404E-2</v>
      </c>
      <c r="L807" s="25">
        <f t="shared" si="115"/>
        <v>87.194068166662802</v>
      </c>
      <c r="R807" s="25">
        <v>805</v>
      </c>
      <c r="S807" s="25">
        <v>804</v>
      </c>
      <c r="T807" s="25">
        <f t="shared" si="119"/>
        <v>1.1454953873443787</v>
      </c>
      <c r="U807" s="25">
        <f t="shared" si="116"/>
        <v>1.16293201772715</v>
      </c>
      <c r="W807" s="17">
        <f>Eingabe!H808</f>
        <v>268</v>
      </c>
      <c r="X807" s="17">
        <f t="shared" si="117"/>
        <v>2.68</v>
      </c>
      <c r="Y807" s="17">
        <f t="shared" si="118"/>
        <v>270</v>
      </c>
    </row>
    <row r="808" spans="1:25" x14ac:dyDescent="0.15">
      <c r="A808" s="82">
        <f t="shared" si="113"/>
        <v>2</v>
      </c>
      <c r="B808" s="46">
        <v>43499.541666664714</v>
      </c>
      <c r="C808" s="47">
        <f>Eingabe!G809</f>
        <v>2.7</v>
      </c>
      <c r="D808" s="77">
        <v>808</v>
      </c>
      <c r="E808" s="47"/>
      <c r="F808" s="25">
        <f t="shared" si="111"/>
        <v>4.03</v>
      </c>
      <c r="G808" s="25">
        <f>VLOOKUP(F808,'Spezifische Werte'!$B$2:$C$4002,2,FALSE)</f>
        <v>4.2666657265334036E-2</v>
      </c>
      <c r="H808" s="25">
        <f t="shared" si="114"/>
        <v>85.333314530668076</v>
      </c>
      <c r="J808" s="25">
        <f t="shared" si="112"/>
        <v>4.05</v>
      </c>
      <c r="K808" s="25">
        <f>VLOOKUP(J808,'Spezifische Werte'!$B$2:$C$4002,2,FALSE)</f>
        <v>4.3597034083331404E-2</v>
      </c>
      <c r="L808" s="25">
        <f t="shared" si="115"/>
        <v>87.194068166662802</v>
      </c>
      <c r="R808" s="25">
        <v>806</v>
      </c>
      <c r="S808" s="25">
        <v>805</v>
      </c>
      <c r="T808" s="25">
        <f t="shared" si="119"/>
        <v>1.1454953873443787</v>
      </c>
      <c r="U808" s="25">
        <f t="shared" si="116"/>
        <v>1.16293201772715</v>
      </c>
      <c r="W808" s="17">
        <f>Eingabe!H809</f>
        <v>272</v>
      </c>
      <c r="X808" s="17">
        <f t="shared" si="117"/>
        <v>2.72</v>
      </c>
      <c r="Y808" s="17">
        <f t="shared" si="118"/>
        <v>270</v>
      </c>
    </row>
    <row r="809" spans="1:25" x14ac:dyDescent="0.15">
      <c r="A809" s="82">
        <f t="shared" si="113"/>
        <v>2</v>
      </c>
      <c r="B809" s="46">
        <v>43499.583333331379</v>
      </c>
      <c r="C809" s="47">
        <f>Eingabe!G810</f>
        <v>2.4</v>
      </c>
      <c r="D809" s="77">
        <v>809</v>
      </c>
      <c r="E809" s="47"/>
      <c r="F809" s="25">
        <f t="shared" si="111"/>
        <v>3.58</v>
      </c>
      <c r="G809" s="25">
        <f>VLOOKUP(F809,'Spezifische Werte'!$B$2:$C$4002,2,FALSE)</f>
        <v>2.2829235995572409E-2</v>
      </c>
      <c r="H809" s="25">
        <f t="shared" si="114"/>
        <v>45.658471991144815</v>
      </c>
      <c r="J809" s="25">
        <f t="shared" si="112"/>
        <v>3.6</v>
      </c>
      <c r="K809" s="25">
        <f>VLOOKUP(J809,'Spezifische Werte'!$B$2:$C$4002,2,FALSE)</f>
        <v>2.3596471134930203E-2</v>
      </c>
      <c r="L809" s="25">
        <f t="shared" si="115"/>
        <v>47.19294226986041</v>
      </c>
      <c r="R809" s="25">
        <v>807</v>
      </c>
      <c r="S809" s="25">
        <v>806</v>
      </c>
      <c r="T809" s="25">
        <f t="shared" si="119"/>
        <v>1.1454953873443787</v>
      </c>
      <c r="U809" s="25">
        <f t="shared" si="116"/>
        <v>1.16293201772715</v>
      </c>
      <c r="W809" s="17">
        <f>Eingabe!H810</f>
        <v>271</v>
      </c>
      <c r="X809" s="17">
        <f t="shared" si="117"/>
        <v>2.71</v>
      </c>
      <c r="Y809" s="17">
        <f t="shared" si="118"/>
        <v>270</v>
      </c>
    </row>
    <row r="810" spans="1:25" x14ac:dyDescent="0.15">
      <c r="A810" s="82">
        <f t="shared" si="113"/>
        <v>2</v>
      </c>
      <c r="B810" s="46">
        <v>43499.625011574077</v>
      </c>
      <c r="C810" s="47">
        <f>Eingabe!G811</f>
        <v>2.6</v>
      </c>
      <c r="D810" s="77">
        <v>810</v>
      </c>
      <c r="E810" s="47"/>
      <c r="F810" s="25">
        <f t="shared" si="111"/>
        <v>3.88</v>
      </c>
      <c r="G810" s="25">
        <f>VLOOKUP(F810,'Spezifische Werte'!$B$2:$C$4002,2,FALSE)</f>
        <v>3.5689320314118818E-2</v>
      </c>
      <c r="H810" s="25">
        <f t="shared" si="114"/>
        <v>71.378640628237633</v>
      </c>
      <c r="J810" s="25">
        <f t="shared" si="112"/>
        <v>3.9</v>
      </c>
      <c r="K810" s="25">
        <f>VLOOKUP(J810,'Spezifische Werte'!$B$2:$C$4002,2,FALSE)</f>
        <v>3.6613952811549305E-2</v>
      </c>
      <c r="L810" s="25">
        <f t="shared" si="115"/>
        <v>73.227905623098607</v>
      </c>
      <c r="R810" s="25">
        <v>808</v>
      </c>
      <c r="S810" s="25">
        <v>807</v>
      </c>
      <c r="T810" s="25">
        <f t="shared" si="119"/>
        <v>1.1454953873443787</v>
      </c>
      <c r="U810" s="25">
        <f t="shared" si="116"/>
        <v>1.16293201772715</v>
      </c>
      <c r="W810" s="17">
        <f>Eingabe!H811</f>
        <v>269</v>
      </c>
      <c r="X810" s="17">
        <f t="shared" si="117"/>
        <v>2.69</v>
      </c>
      <c r="Y810" s="17">
        <f t="shared" si="118"/>
        <v>270</v>
      </c>
    </row>
    <row r="811" spans="1:25" x14ac:dyDescent="0.15">
      <c r="A811" s="82">
        <f t="shared" si="113"/>
        <v>2</v>
      </c>
      <c r="B811" s="46">
        <v>43499.666666664707</v>
      </c>
      <c r="C811" s="47">
        <f>Eingabe!G812</f>
        <v>2.2999999999999998</v>
      </c>
      <c r="D811" s="77">
        <v>811</v>
      </c>
      <c r="E811" s="47"/>
      <c r="F811" s="25">
        <f t="shared" si="111"/>
        <v>3.43</v>
      </c>
      <c r="G811" s="25">
        <f>VLOOKUP(F811,'Spezifische Werte'!$B$2:$C$4002,2,FALSE)</f>
        <v>1.7964243573129882E-2</v>
      </c>
      <c r="H811" s="25">
        <f t="shared" si="114"/>
        <v>35.928487146259762</v>
      </c>
      <c r="J811" s="25">
        <f t="shared" si="112"/>
        <v>3.45</v>
      </c>
      <c r="K811" s="25">
        <f>VLOOKUP(J811,'Spezifische Werte'!$B$2:$C$4002,2,FALSE)</f>
        <v>1.8521187553697735E-2</v>
      </c>
      <c r="L811" s="25">
        <f t="shared" si="115"/>
        <v>37.042375107395472</v>
      </c>
      <c r="R811" s="25">
        <v>809</v>
      </c>
      <c r="S811" s="25">
        <v>808</v>
      </c>
      <c r="T811" s="25">
        <f t="shared" si="119"/>
        <v>1.1454953873443787</v>
      </c>
      <c r="U811" s="25">
        <f t="shared" si="116"/>
        <v>1.16293201772715</v>
      </c>
      <c r="W811" s="17">
        <f>Eingabe!H812</f>
        <v>280</v>
      </c>
      <c r="X811" s="17">
        <f t="shared" si="117"/>
        <v>2.8</v>
      </c>
      <c r="Y811" s="17">
        <f t="shared" si="118"/>
        <v>280</v>
      </c>
    </row>
    <row r="812" spans="1:25" x14ac:dyDescent="0.15">
      <c r="A812" s="82">
        <f t="shared" si="113"/>
        <v>2</v>
      </c>
      <c r="B812" s="46">
        <v>43499.708333331371</v>
      </c>
      <c r="C812" s="47">
        <f>Eingabe!G813</f>
        <v>2.2000000000000002</v>
      </c>
      <c r="D812" s="77">
        <v>812</v>
      </c>
      <c r="E812" s="47"/>
      <c r="F812" s="25">
        <f t="shared" si="111"/>
        <v>3.28</v>
      </c>
      <c r="G812" s="25">
        <f>VLOOKUP(F812,'Spezifische Werte'!$B$2:$C$4002,2,FALSE)</f>
        <v>1.4036237149224865E-2</v>
      </c>
      <c r="H812" s="25">
        <f t="shared" si="114"/>
        <v>28.07247429844973</v>
      </c>
      <c r="J812" s="25">
        <f t="shared" si="112"/>
        <v>3.3</v>
      </c>
      <c r="K812" s="25">
        <f>VLOOKUP(J812,'Spezifische Werte'!$B$2:$C$4002,2,FALSE)</f>
        <v>1.4533450192857693E-2</v>
      </c>
      <c r="L812" s="25">
        <f t="shared" si="115"/>
        <v>29.066900385715385</v>
      </c>
      <c r="R812" s="25">
        <v>810</v>
      </c>
      <c r="S812" s="25">
        <v>809</v>
      </c>
      <c r="T812" s="25">
        <f t="shared" si="119"/>
        <v>1.1454953873443787</v>
      </c>
      <c r="U812" s="25">
        <f t="shared" si="116"/>
        <v>1.16293201772715</v>
      </c>
      <c r="W812" s="17">
        <f>Eingabe!H813</f>
        <v>279</v>
      </c>
      <c r="X812" s="17">
        <f t="shared" si="117"/>
        <v>2.79</v>
      </c>
      <c r="Y812" s="17">
        <f t="shared" si="118"/>
        <v>280</v>
      </c>
    </row>
    <row r="813" spans="1:25" x14ac:dyDescent="0.15">
      <c r="A813" s="82">
        <f t="shared" si="113"/>
        <v>2</v>
      </c>
      <c r="B813" s="46">
        <v>43499.750011574077</v>
      </c>
      <c r="C813" s="47">
        <f>Eingabe!G814</f>
        <v>2.2000000000000002</v>
      </c>
      <c r="D813" s="77">
        <v>813</v>
      </c>
      <c r="E813" s="47"/>
      <c r="F813" s="25">
        <f t="shared" si="111"/>
        <v>3.28</v>
      </c>
      <c r="G813" s="25">
        <f>VLOOKUP(F813,'Spezifische Werte'!$B$2:$C$4002,2,FALSE)</f>
        <v>1.4036237149224865E-2</v>
      </c>
      <c r="H813" s="25">
        <f t="shared" si="114"/>
        <v>28.07247429844973</v>
      </c>
      <c r="J813" s="25">
        <f t="shared" si="112"/>
        <v>3.3</v>
      </c>
      <c r="K813" s="25">
        <f>VLOOKUP(J813,'Spezifische Werte'!$B$2:$C$4002,2,FALSE)</f>
        <v>1.4533450192857693E-2</v>
      </c>
      <c r="L813" s="25">
        <f t="shared" si="115"/>
        <v>29.066900385715385</v>
      </c>
      <c r="R813" s="25">
        <v>811</v>
      </c>
      <c r="S813" s="25">
        <v>810</v>
      </c>
      <c r="T813" s="25">
        <f t="shared" si="119"/>
        <v>1.1454953873443787</v>
      </c>
      <c r="U813" s="25">
        <f t="shared" si="116"/>
        <v>1.16293201772715</v>
      </c>
      <c r="W813" s="17">
        <f>Eingabe!H814</f>
        <v>279</v>
      </c>
      <c r="X813" s="17">
        <f t="shared" si="117"/>
        <v>2.79</v>
      </c>
      <c r="Y813" s="17">
        <f t="shared" si="118"/>
        <v>280</v>
      </c>
    </row>
    <row r="814" spans="1:25" x14ac:dyDescent="0.15">
      <c r="A814" s="82">
        <f t="shared" si="113"/>
        <v>2</v>
      </c>
      <c r="B814" s="46">
        <v>43499.7916666647</v>
      </c>
      <c r="C814" s="47">
        <f>Eingabe!G815</f>
        <v>2.5</v>
      </c>
      <c r="D814" s="77">
        <v>814</v>
      </c>
      <c r="E814" s="47"/>
      <c r="F814" s="25">
        <f t="shared" si="111"/>
        <v>3.73</v>
      </c>
      <c r="G814" s="25">
        <f>VLOOKUP(F814,'Spezifische Werte'!$B$2:$C$4002,2,FALSE)</f>
        <v>2.895161356886641E-2</v>
      </c>
      <c r="H814" s="25">
        <f t="shared" si="114"/>
        <v>57.90322713773282</v>
      </c>
      <c r="J814" s="25">
        <f t="shared" si="112"/>
        <v>3.75</v>
      </c>
      <c r="K814" s="25">
        <f>VLOOKUP(J814,'Spezifische Werte'!$B$2:$C$4002,2,FALSE)</f>
        <v>2.9822636466446242E-2</v>
      </c>
      <c r="L814" s="25">
        <f t="shared" si="115"/>
        <v>59.645272932892482</v>
      </c>
      <c r="R814" s="25">
        <v>812</v>
      </c>
      <c r="S814" s="25">
        <v>811</v>
      </c>
      <c r="T814" s="25">
        <f t="shared" si="119"/>
        <v>1.1454953873443787</v>
      </c>
      <c r="U814" s="25">
        <f t="shared" si="116"/>
        <v>1.16293201772715</v>
      </c>
      <c r="W814" s="17">
        <f>Eingabe!H815</f>
        <v>269</v>
      </c>
      <c r="X814" s="17">
        <f t="shared" si="117"/>
        <v>2.69</v>
      </c>
      <c r="Y814" s="17">
        <f t="shared" si="118"/>
        <v>270</v>
      </c>
    </row>
    <row r="815" spans="1:25" x14ac:dyDescent="0.15">
      <c r="A815" s="82">
        <f t="shared" si="113"/>
        <v>2</v>
      </c>
      <c r="B815" s="46">
        <v>43499.833333331364</v>
      </c>
      <c r="C815" s="47">
        <f>Eingabe!G816</f>
        <v>2.8</v>
      </c>
      <c r="D815" s="77">
        <v>815</v>
      </c>
      <c r="E815" s="47"/>
      <c r="F815" s="25">
        <f t="shared" si="111"/>
        <v>4.18</v>
      </c>
      <c r="G815" s="25">
        <f>VLOOKUP(F815,'Spezifische Werte'!$B$2:$C$4002,2,FALSE)</f>
        <v>4.9643016475870723E-2</v>
      </c>
      <c r="H815" s="25">
        <f t="shared" si="114"/>
        <v>99.286032951741447</v>
      </c>
      <c r="J815" s="25">
        <f t="shared" si="112"/>
        <v>4.2</v>
      </c>
      <c r="K815" s="25">
        <f>VLOOKUP(J815,'Spezifische Werte'!$B$2:$C$4002,2,FALSE)</f>
        <v>5.0575500247497268E-2</v>
      </c>
      <c r="L815" s="25">
        <f t="shared" si="115"/>
        <v>101.15100049499453</v>
      </c>
      <c r="R815" s="25">
        <v>813</v>
      </c>
      <c r="S815" s="25">
        <v>812</v>
      </c>
      <c r="T815" s="25">
        <f t="shared" si="119"/>
        <v>1.1454953873443787</v>
      </c>
      <c r="U815" s="25">
        <f t="shared" si="116"/>
        <v>1.16293201772715</v>
      </c>
      <c r="W815" s="17">
        <f>Eingabe!H816</f>
        <v>259</v>
      </c>
      <c r="X815" s="17">
        <f t="shared" si="117"/>
        <v>2.59</v>
      </c>
      <c r="Y815" s="17">
        <f t="shared" si="118"/>
        <v>260</v>
      </c>
    </row>
    <row r="816" spans="1:25" x14ac:dyDescent="0.15">
      <c r="A816" s="82">
        <f t="shared" si="113"/>
        <v>2</v>
      </c>
      <c r="B816" s="46">
        <v>43499.875011574077</v>
      </c>
      <c r="C816" s="47">
        <f>Eingabe!G817</f>
        <v>2.1</v>
      </c>
      <c r="D816" s="77">
        <v>816</v>
      </c>
      <c r="E816" s="47"/>
      <c r="F816" s="25">
        <f t="shared" si="111"/>
        <v>3.13</v>
      </c>
      <c r="G816" s="25">
        <f>VLOOKUP(F816,'Spezifische Werte'!$B$2:$C$4002,2,FALSE)</f>
        <v>1.0589326186624812E-2</v>
      </c>
      <c r="H816" s="25">
        <f t="shared" si="114"/>
        <v>21.178652373249626</v>
      </c>
      <c r="J816" s="25">
        <f t="shared" si="112"/>
        <v>3.15</v>
      </c>
      <c r="K816" s="25">
        <f>VLOOKUP(J816,'Spezifische Werte'!$B$2:$C$4002,2,FALSE)</f>
        <v>1.1019016897018549E-2</v>
      </c>
      <c r="L816" s="25">
        <f t="shared" si="115"/>
        <v>22.038033794037098</v>
      </c>
      <c r="R816" s="25">
        <v>814</v>
      </c>
      <c r="S816" s="25">
        <v>813</v>
      </c>
      <c r="T816" s="25">
        <f t="shared" si="119"/>
        <v>1.1454953873443787</v>
      </c>
      <c r="U816" s="25">
        <f t="shared" si="116"/>
        <v>1.16293201772715</v>
      </c>
      <c r="W816" s="17">
        <f>Eingabe!H817</f>
        <v>258</v>
      </c>
      <c r="X816" s="17">
        <f t="shared" si="117"/>
        <v>2.58</v>
      </c>
      <c r="Y816" s="17">
        <f t="shared" si="118"/>
        <v>260</v>
      </c>
    </row>
    <row r="817" spans="1:25" x14ac:dyDescent="0.15">
      <c r="A817" s="82">
        <f t="shared" si="113"/>
        <v>2</v>
      </c>
      <c r="B817" s="46">
        <v>43499.916666664692</v>
      </c>
      <c r="C817" s="47">
        <f>Eingabe!G818</f>
        <v>2.8</v>
      </c>
      <c r="D817" s="77">
        <v>817</v>
      </c>
      <c r="E817" s="47"/>
      <c r="F817" s="25">
        <f t="shared" si="111"/>
        <v>4.18</v>
      </c>
      <c r="G817" s="25">
        <f>VLOOKUP(F817,'Spezifische Werte'!$B$2:$C$4002,2,FALSE)</f>
        <v>4.9643016475870723E-2</v>
      </c>
      <c r="H817" s="25">
        <f t="shared" si="114"/>
        <v>99.286032951741447</v>
      </c>
      <c r="J817" s="25">
        <f t="shared" si="112"/>
        <v>4.2</v>
      </c>
      <c r="K817" s="25">
        <f>VLOOKUP(J817,'Spezifische Werte'!$B$2:$C$4002,2,FALSE)</f>
        <v>5.0575500247497268E-2</v>
      </c>
      <c r="L817" s="25">
        <f t="shared" si="115"/>
        <v>101.15100049499453</v>
      </c>
      <c r="R817" s="25">
        <v>815</v>
      </c>
      <c r="S817" s="25">
        <v>814</v>
      </c>
      <c r="T817" s="25">
        <f t="shared" si="119"/>
        <v>1.1454953873443787</v>
      </c>
      <c r="U817" s="25">
        <f t="shared" si="116"/>
        <v>1.16293201772715</v>
      </c>
      <c r="W817" s="17">
        <f>Eingabe!H818</f>
        <v>259</v>
      </c>
      <c r="X817" s="17">
        <f t="shared" si="117"/>
        <v>2.59</v>
      </c>
      <c r="Y817" s="17">
        <f t="shared" si="118"/>
        <v>260</v>
      </c>
    </row>
    <row r="818" spans="1:25" x14ac:dyDescent="0.15">
      <c r="A818" s="82">
        <f t="shared" si="113"/>
        <v>2</v>
      </c>
      <c r="B818" s="46">
        <v>43499.958333331357</v>
      </c>
      <c r="C818" s="47">
        <f>Eingabe!G819</f>
        <v>1.7</v>
      </c>
      <c r="D818" s="77">
        <v>818</v>
      </c>
      <c r="E818" s="47"/>
      <c r="F818" s="25">
        <f t="shared" si="111"/>
        <v>2.54</v>
      </c>
      <c r="G818" s="25">
        <f>VLOOKUP(F818,'Spezifische Werte'!$B$2:$C$4002,2,FALSE)</f>
        <v>2.3517714395877558E-3</v>
      </c>
      <c r="H818" s="25">
        <f t="shared" si="114"/>
        <v>4.7035428791755116</v>
      </c>
      <c r="J818" s="25">
        <f t="shared" si="112"/>
        <v>2.5499999999999998</v>
      </c>
      <c r="K818" s="25">
        <f>VLOOKUP(J818,'Spezifische Werte'!$B$2:$C$4002,2,FALSE)</f>
        <v>2.4279301551432594E-3</v>
      </c>
      <c r="L818" s="25">
        <f t="shared" si="115"/>
        <v>4.855860310286519</v>
      </c>
      <c r="R818" s="25">
        <v>816</v>
      </c>
      <c r="S818" s="25">
        <v>815</v>
      </c>
      <c r="T818" s="25">
        <f t="shared" si="119"/>
        <v>1.1454953873443787</v>
      </c>
      <c r="U818" s="25">
        <f t="shared" si="116"/>
        <v>1.16293201772715</v>
      </c>
      <c r="W818" s="17">
        <f>Eingabe!H819</f>
        <v>249</v>
      </c>
      <c r="X818" s="17">
        <f t="shared" si="117"/>
        <v>2.4900000000000002</v>
      </c>
      <c r="Y818" s="17">
        <f t="shared" si="118"/>
        <v>250</v>
      </c>
    </row>
    <row r="819" spans="1:25" x14ac:dyDescent="0.15">
      <c r="A819" s="82">
        <f t="shared" si="113"/>
        <v>2</v>
      </c>
      <c r="B819" s="46">
        <v>43500.000011574077</v>
      </c>
      <c r="C819" s="47">
        <f>Eingabe!G820</f>
        <v>2.2999999999999998</v>
      </c>
      <c r="D819" s="77">
        <v>819</v>
      </c>
      <c r="E819" s="47"/>
      <c r="F819" s="25">
        <f t="shared" si="111"/>
        <v>3.43</v>
      </c>
      <c r="G819" s="25">
        <f>VLOOKUP(F819,'Spezifische Werte'!$B$2:$C$4002,2,FALSE)</f>
        <v>1.7964243573129882E-2</v>
      </c>
      <c r="H819" s="25">
        <f t="shared" si="114"/>
        <v>35.928487146259762</v>
      </c>
      <c r="J819" s="25">
        <f t="shared" si="112"/>
        <v>3.45</v>
      </c>
      <c r="K819" s="25">
        <f>VLOOKUP(J819,'Spezifische Werte'!$B$2:$C$4002,2,FALSE)</f>
        <v>1.8521187553697735E-2</v>
      </c>
      <c r="L819" s="25">
        <f t="shared" si="115"/>
        <v>37.042375107395472</v>
      </c>
      <c r="R819" s="25">
        <v>817</v>
      </c>
      <c r="S819" s="25">
        <v>816</v>
      </c>
      <c r="T819" s="25">
        <f t="shared" si="119"/>
        <v>1.1454953873443787</v>
      </c>
      <c r="U819" s="25">
        <f t="shared" si="116"/>
        <v>1.16293201772715</v>
      </c>
      <c r="W819" s="17">
        <f>Eingabe!H820</f>
        <v>251</v>
      </c>
      <c r="X819" s="17">
        <f t="shared" si="117"/>
        <v>2.5099999999999998</v>
      </c>
      <c r="Y819" s="17">
        <f t="shared" si="118"/>
        <v>250</v>
      </c>
    </row>
    <row r="820" spans="1:25" x14ac:dyDescent="0.15">
      <c r="A820" s="82">
        <f t="shared" si="113"/>
        <v>2</v>
      </c>
      <c r="B820" s="46">
        <v>43500.041666664685</v>
      </c>
      <c r="C820" s="47">
        <f>Eingabe!G821</f>
        <v>2</v>
      </c>
      <c r="D820" s="77">
        <v>820</v>
      </c>
      <c r="E820" s="47"/>
      <c r="F820" s="25">
        <f t="shared" si="111"/>
        <v>2.98</v>
      </c>
      <c r="G820" s="25">
        <f>VLOOKUP(F820,'Spezifische Werte'!$B$2:$C$4002,2,FALSE)</f>
        <v>7.6819067373919353E-3</v>
      </c>
      <c r="H820" s="25">
        <f t="shared" si="114"/>
        <v>15.363813474783871</v>
      </c>
      <c r="J820" s="25">
        <f t="shared" si="112"/>
        <v>3</v>
      </c>
      <c r="K820" s="25">
        <f>VLOOKUP(J820,'Spezifische Werte'!$B$2:$C$4002,2,FALSE)</f>
        <v>8.0363231384606472E-3</v>
      </c>
      <c r="L820" s="25">
        <f t="shared" si="115"/>
        <v>16.072646276921294</v>
      </c>
      <c r="R820" s="25">
        <v>818</v>
      </c>
      <c r="S820" s="25">
        <v>817</v>
      </c>
      <c r="T820" s="25">
        <f t="shared" si="119"/>
        <v>1.1454953873443787</v>
      </c>
      <c r="U820" s="25">
        <f t="shared" si="116"/>
        <v>1.16293201772715</v>
      </c>
      <c r="W820" s="17">
        <f>Eingabe!H821</f>
        <v>260</v>
      </c>
      <c r="X820" s="17">
        <f t="shared" si="117"/>
        <v>2.6</v>
      </c>
      <c r="Y820" s="17">
        <f t="shared" si="118"/>
        <v>260</v>
      </c>
    </row>
    <row r="821" spans="1:25" x14ac:dyDescent="0.15">
      <c r="A821" s="82">
        <f t="shared" si="113"/>
        <v>2</v>
      </c>
      <c r="B821" s="46">
        <v>43500.083333331349</v>
      </c>
      <c r="C821" s="47">
        <f>Eingabe!G822</f>
        <v>2.4</v>
      </c>
      <c r="D821" s="77">
        <v>821</v>
      </c>
      <c r="E821" s="47"/>
      <c r="F821" s="25">
        <f t="shared" si="111"/>
        <v>3.58</v>
      </c>
      <c r="G821" s="25">
        <f>VLOOKUP(F821,'Spezifische Werte'!$B$2:$C$4002,2,FALSE)</f>
        <v>2.2829235995572409E-2</v>
      </c>
      <c r="H821" s="25">
        <f t="shared" si="114"/>
        <v>45.658471991144815</v>
      </c>
      <c r="J821" s="25">
        <f t="shared" si="112"/>
        <v>3.6</v>
      </c>
      <c r="K821" s="25">
        <f>VLOOKUP(J821,'Spezifische Werte'!$B$2:$C$4002,2,FALSE)</f>
        <v>2.3596471134930203E-2</v>
      </c>
      <c r="L821" s="25">
        <f t="shared" si="115"/>
        <v>47.19294226986041</v>
      </c>
      <c r="R821" s="25">
        <v>819</v>
      </c>
      <c r="S821" s="25">
        <v>818</v>
      </c>
      <c r="T821" s="25">
        <f t="shared" si="119"/>
        <v>1.0932074995096792</v>
      </c>
      <c r="U821" s="25">
        <f t="shared" si="116"/>
        <v>1.1106213493975012</v>
      </c>
      <c r="W821" s="17">
        <f>Eingabe!H822</f>
        <v>268</v>
      </c>
      <c r="X821" s="17">
        <f t="shared" si="117"/>
        <v>2.68</v>
      </c>
      <c r="Y821" s="17">
        <f t="shared" si="118"/>
        <v>270</v>
      </c>
    </row>
    <row r="822" spans="1:25" x14ac:dyDescent="0.15">
      <c r="A822" s="82">
        <f t="shared" si="113"/>
        <v>2</v>
      </c>
      <c r="B822" s="46">
        <v>43500.125011574077</v>
      </c>
      <c r="C822" s="47">
        <f>Eingabe!G823</f>
        <v>2.8</v>
      </c>
      <c r="D822" s="77">
        <v>822</v>
      </c>
      <c r="E822" s="47"/>
      <c r="F822" s="25">
        <f t="shared" si="111"/>
        <v>4.18</v>
      </c>
      <c r="G822" s="25">
        <f>VLOOKUP(F822,'Spezifische Werte'!$B$2:$C$4002,2,FALSE)</f>
        <v>4.9643016475870723E-2</v>
      </c>
      <c r="H822" s="25">
        <f t="shared" si="114"/>
        <v>99.286032951741447</v>
      </c>
      <c r="J822" s="25">
        <f t="shared" si="112"/>
        <v>4.2</v>
      </c>
      <c r="K822" s="25">
        <f>VLOOKUP(J822,'Spezifische Werte'!$B$2:$C$4002,2,FALSE)</f>
        <v>5.0575500247497268E-2</v>
      </c>
      <c r="L822" s="25">
        <f t="shared" si="115"/>
        <v>101.15100049499453</v>
      </c>
      <c r="R822" s="25">
        <v>820</v>
      </c>
      <c r="S822" s="25">
        <v>819</v>
      </c>
      <c r="T822" s="25">
        <f t="shared" si="119"/>
        <v>1.0932074995096792</v>
      </c>
      <c r="U822" s="25">
        <f t="shared" si="116"/>
        <v>1.1106213493975012</v>
      </c>
      <c r="W822" s="17">
        <f>Eingabe!H823</f>
        <v>259</v>
      </c>
      <c r="X822" s="17">
        <f t="shared" si="117"/>
        <v>2.59</v>
      </c>
      <c r="Y822" s="17">
        <f t="shared" si="118"/>
        <v>260</v>
      </c>
    </row>
    <row r="823" spans="1:25" x14ac:dyDescent="0.15">
      <c r="A823" s="82">
        <f t="shared" si="113"/>
        <v>2</v>
      </c>
      <c r="B823" s="46">
        <v>43500.166666664678</v>
      </c>
      <c r="C823" s="47">
        <f>Eingabe!G824</f>
        <v>3.1</v>
      </c>
      <c r="D823" s="77">
        <v>823</v>
      </c>
      <c r="E823" s="47"/>
      <c r="F823" s="25">
        <f t="shared" si="111"/>
        <v>4.62</v>
      </c>
      <c r="G823" s="25">
        <f>VLOOKUP(F823,'Spezifische Werte'!$B$2:$C$4002,2,FALSE)</f>
        <v>7.0834307543363312E-2</v>
      </c>
      <c r="H823" s="25">
        <f t="shared" si="114"/>
        <v>141.66861508672662</v>
      </c>
      <c r="J823" s="25">
        <f t="shared" si="112"/>
        <v>4.6500000000000004</v>
      </c>
      <c r="K823" s="25">
        <f>VLOOKUP(J823,'Spezifische Werte'!$B$2:$C$4002,2,FALSE)</f>
        <v>7.2366311882592071E-2</v>
      </c>
      <c r="L823" s="25">
        <f t="shared" si="115"/>
        <v>144.73262376518414</v>
      </c>
      <c r="R823" s="25">
        <v>821</v>
      </c>
      <c r="S823" s="25">
        <v>820</v>
      </c>
      <c r="T823" s="25">
        <f t="shared" si="119"/>
        <v>1.0932074995096792</v>
      </c>
      <c r="U823" s="25">
        <f t="shared" si="116"/>
        <v>1.1106213493975012</v>
      </c>
      <c r="W823" s="17">
        <f>Eingabe!H824</f>
        <v>260</v>
      </c>
      <c r="X823" s="17">
        <f t="shared" si="117"/>
        <v>2.6</v>
      </c>
      <c r="Y823" s="17">
        <f t="shared" si="118"/>
        <v>260</v>
      </c>
    </row>
    <row r="824" spans="1:25" x14ac:dyDescent="0.15">
      <c r="A824" s="82">
        <f t="shared" si="113"/>
        <v>2</v>
      </c>
      <c r="B824" s="46">
        <v>43500.208333331342</v>
      </c>
      <c r="C824" s="47">
        <f>Eingabe!G825</f>
        <v>3.6</v>
      </c>
      <c r="D824" s="77">
        <v>824</v>
      </c>
      <c r="E824" s="47"/>
      <c r="F824" s="25">
        <f t="shared" si="111"/>
        <v>5.37</v>
      </c>
      <c r="G824" s="25">
        <f>VLOOKUP(F824,'Spezifische Werte'!$B$2:$C$4002,2,FALSE)</f>
        <v>0.11640095819454216</v>
      </c>
      <c r="H824" s="25">
        <f t="shared" si="114"/>
        <v>232.80191638908431</v>
      </c>
      <c r="J824" s="25">
        <f t="shared" si="112"/>
        <v>5.4</v>
      </c>
      <c r="K824" s="25">
        <f>VLOOKUP(J824,'Spezifische Werte'!$B$2:$C$4002,2,FALSE)</f>
        <v>0.11853513474534576</v>
      </c>
      <c r="L824" s="25">
        <f t="shared" si="115"/>
        <v>237.07026949069152</v>
      </c>
      <c r="R824" s="25">
        <v>822</v>
      </c>
      <c r="S824" s="25">
        <v>821</v>
      </c>
      <c r="T824" s="25">
        <f t="shared" si="119"/>
        <v>1.0932074995096792</v>
      </c>
      <c r="U824" s="25">
        <f t="shared" si="116"/>
        <v>1.1106213493975012</v>
      </c>
      <c r="W824" s="17">
        <f>Eingabe!H825</f>
        <v>259</v>
      </c>
      <c r="X824" s="17">
        <f t="shared" si="117"/>
        <v>2.59</v>
      </c>
      <c r="Y824" s="17">
        <f t="shared" si="118"/>
        <v>260</v>
      </c>
    </row>
    <row r="825" spans="1:25" x14ac:dyDescent="0.15">
      <c r="A825" s="82">
        <f t="shared" si="113"/>
        <v>2</v>
      </c>
      <c r="B825" s="46">
        <v>43500.250011574077</v>
      </c>
      <c r="C825" s="47">
        <f>Eingabe!G826</f>
        <v>2.9</v>
      </c>
      <c r="D825" s="77">
        <v>825</v>
      </c>
      <c r="E825" s="47"/>
      <c r="F825" s="25">
        <f t="shared" si="111"/>
        <v>4.33</v>
      </c>
      <c r="G825" s="25">
        <f>VLOOKUP(F825,'Spezifische Werte'!$B$2:$C$4002,2,FALSE)</f>
        <v>5.667919590547657E-2</v>
      </c>
      <c r="H825" s="25">
        <f t="shared" si="114"/>
        <v>113.35839181095314</v>
      </c>
      <c r="J825" s="25">
        <f t="shared" si="112"/>
        <v>4.3499999999999996</v>
      </c>
      <c r="K825" s="25">
        <f>VLOOKUP(J825,'Spezifische Werte'!$B$2:$C$4002,2,FALSE)</f>
        <v>5.7627330651301621E-2</v>
      </c>
      <c r="L825" s="25">
        <f t="shared" si="115"/>
        <v>115.25466130260324</v>
      </c>
      <c r="R825" s="25">
        <v>823</v>
      </c>
      <c r="S825" s="25">
        <v>822</v>
      </c>
      <c r="T825" s="25">
        <f t="shared" si="119"/>
        <v>1.0932074995096792</v>
      </c>
      <c r="U825" s="25">
        <f t="shared" si="116"/>
        <v>1.1106213493975012</v>
      </c>
      <c r="W825" s="17">
        <f>Eingabe!H826</f>
        <v>259</v>
      </c>
      <c r="X825" s="17">
        <f t="shared" si="117"/>
        <v>2.59</v>
      </c>
      <c r="Y825" s="17">
        <f t="shared" si="118"/>
        <v>260</v>
      </c>
    </row>
    <row r="826" spans="1:25" x14ac:dyDescent="0.15">
      <c r="A826" s="82">
        <f t="shared" si="113"/>
        <v>2</v>
      </c>
      <c r="B826" s="46">
        <v>43500.291666664671</v>
      </c>
      <c r="C826" s="47">
        <f>Eingabe!G827</f>
        <v>3.6</v>
      </c>
      <c r="D826" s="77">
        <v>826</v>
      </c>
      <c r="E826" s="47"/>
      <c r="F826" s="25">
        <f t="shared" si="111"/>
        <v>5.37</v>
      </c>
      <c r="G826" s="25">
        <f>VLOOKUP(F826,'Spezifische Werte'!$B$2:$C$4002,2,FALSE)</f>
        <v>0.11640095819454216</v>
      </c>
      <c r="H826" s="25">
        <f t="shared" si="114"/>
        <v>232.80191638908431</v>
      </c>
      <c r="J826" s="25">
        <f t="shared" si="112"/>
        <v>5.4</v>
      </c>
      <c r="K826" s="25">
        <f>VLOOKUP(J826,'Spezifische Werte'!$B$2:$C$4002,2,FALSE)</f>
        <v>0.11853513474534576</v>
      </c>
      <c r="L826" s="25">
        <f t="shared" si="115"/>
        <v>237.07026949069152</v>
      </c>
      <c r="R826" s="25">
        <v>824</v>
      </c>
      <c r="S826" s="25">
        <v>823</v>
      </c>
      <c r="T826" s="25">
        <f t="shared" si="119"/>
        <v>1.0932074995096792</v>
      </c>
      <c r="U826" s="25">
        <f t="shared" si="116"/>
        <v>1.1106213493975012</v>
      </c>
      <c r="W826" s="17">
        <f>Eingabe!H827</f>
        <v>259</v>
      </c>
      <c r="X826" s="17">
        <f t="shared" si="117"/>
        <v>2.59</v>
      </c>
      <c r="Y826" s="17">
        <f t="shared" si="118"/>
        <v>260</v>
      </c>
    </row>
    <row r="827" spans="1:25" x14ac:dyDescent="0.15">
      <c r="A827" s="82">
        <f t="shared" si="113"/>
        <v>2</v>
      </c>
      <c r="B827" s="46">
        <v>43500.333333331335</v>
      </c>
      <c r="C827" s="47">
        <f>Eingabe!G828</f>
        <v>4.0999999999999996</v>
      </c>
      <c r="D827" s="77">
        <v>827</v>
      </c>
      <c r="E827" s="47"/>
      <c r="F827" s="25">
        <f t="shared" si="111"/>
        <v>6.12</v>
      </c>
      <c r="G827" s="25">
        <f>VLOOKUP(F827,'Spezifische Werte'!$B$2:$C$4002,2,FALSE)</f>
        <v>0.17636813552353289</v>
      </c>
      <c r="H827" s="25">
        <f t="shared" si="114"/>
        <v>352.73627104706577</v>
      </c>
      <c r="J827" s="25">
        <f t="shared" si="112"/>
        <v>6.15</v>
      </c>
      <c r="K827" s="25">
        <f>VLOOKUP(J827,'Spezifische Werte'!$B$2:$C$4002,2,FALSE)</f>
        <v>0.17921779013058811</v>
      </c>
      <c r="L827" s="25">
        <f t="shared" si="115"/>
        <v>358.4355802611762</v>
      </c>
      <c r="R827" s="25">
        <v>825</v>
      </c>
      <c r="S827" s="25">
        <v>824</v>
      </c>
      <c r="T827" s="25">
        <f t="shared" si="119"/>
        <v>1.0932074995096792</v>
      </c>
      <c r="U827" s="25">
        <f t="shared" si="116"/>
        <v>1.1106213493975012</v>
      </c>
      <c r="W827" s="17">
        <f>Eingabe!H828</f>
        <v>259</v>
      </c>
      <c r="X827" s="17">
        <f t="shared" si="117"/>
        <v>2.59</v>
      </c>
      <c r="Y827" s="17">
        <f t="shared" si="118"/>
        <v>260</v>
      </c>
    </row>
    <row r="828" spans="1:25" x14ac:dyDescent="0.15">
      <c r="A828" s="82">
        <f t="shared" si="113"/>
        <v>2</v>
      </c>
      <c r="B828" s="46">
        <v>43500.375011574077</v>
      </c>
      <c r="C828" s="47">
        <f>Eingabe!G829</f>
        <v>4.5999999999999996</v>
      </c>
      <c r="D828" s="77">
        <v>828</v>
      </c>
      <c r="E828" s="47"/>
      <c r="F828" s="25">
        <f t="shared" si="111"/>
        <v>6.86</v>
      </c>
      <c r="G828" s="25">
        <f>VLOOKUP(F828,'Spezifische Werte'!$B$2:$C$4002,2,FALSE)</f>
        <v>0.25562320201003652</v>
      </c>
      <c r="H828" s="25">
        <f t="shared" si="114"/>
        <v>511.24640402007304</v>
      </c>
      <c r="J828" s="25">
        <f t="shared" si="112"/>
        <v>6.9</v>
      </c>
      <c r="K828" s="25">
        <f>VLOOKUP(J828,'Spezifische Werte'!$B$2:$C$4002,2,FALSE)</f>
        <v>0.26038765048417867</v>
      </c>
      <c r="L828" s="25">
        <f t="shared" si="115"/>
        <v>520.77530096835733</v>
      </c>
      <c r="R828" s="25">
        <v>826</v>
      </c>
      <c r="S828" s="25">
        <v>825</v>
      </c>
      <c r="T828" s="25">
        <f t="shared" si="119"/>
        <v>1.0932074995096792</v>
      </c>
      <c r="U828" s="25">
        <f t="shared" si="116"/>
        <v>1.1106213493975012</v>
      </c>
      <c r="W828" s="17">
        <f>Eingabe!H829</f>
        <v>250</v>
      </c>
      <c r="X828" s="17">
        <f t="shared" si="117"/>
        <v>2.5</v>
      </c>
      <c r="Y828" s="17">
        <f t="shared" si="118"/>
        <v>250</v>
      </c>
    </row>
    <row r="829" spans="1:25" x14ac:dyDescent="0.15">
      <c r="A829" s="82">
        <f t="shared" si="113"/>
        <v>2</v>
      </c>
      <c r="B829" s="46">
        <v>43500.416666664663</v>
      </c>
      <c r="C829" s="47">
        <f>Eingabe!G830</f>
        <v>5.3</v>
      </c>
      <c r="D829" s="77">
        <v>829</v>
      </c>
      <c r="E829" s="47"/>
      <c r="F829" s="25">
        <f t="shared" si="111"/>
        <v>7.91</v>
      </c>
      <c r="G829" s="25">
        <f>VLOOKUP(F829,'Spezifische Werte'!$B$2:$C$4002,2,FALSE)</f>
        <v>0.39893199083383452</v>
      </c>
      <c r="H829" s="25">
        <f t="shared" si="114"/>
        <v>797.86398166766901</v>
      </c>
      <c r="J829" s="25">
        <f t="shared" si="112"/>
        <v>7.95</v>
      </c>
      <c r="K829" s="25">
        <f>VLOOKUP(J829,'Spezifische Werte'!$B$2:$C$4002,2,FALSE)</f>
        <v>0.40511792205919206</v>
      </c>
      <c r="L829" s="25">
        <f t="shared" si="115"/>
        <v>810.23584411838408</v>
      </c>
      <c r="R829" s="25">
        <v>827</v>
      </c>
      <c r="S829" s="25">
        <v>826</v>
      </c>
      <c r="T829" s="25">
        <f t="shared" si="119"/>
        <v>1.0932074995096792</v>
      </c>
      <c r="U829" s="25">
        <f t="shared" si="116"/>
        <v>1.1106213493975012</v>
      </c>
      <c r="W829" s="17">
        <f>Eingabe!H830</f>
        <v>259</v>
      </c>
      <c r="X829" s="17">
        <f t="shared" si="117"/>
        <v>2.59</v>
      </c>
      <c r="Y829" s="17">
        <f t="shared" si="118"/>
        <v>260</v>
      </c>
    </row>
    <row r="830" spans="1:25" x14ac:dyDescent="0.15">
      <c r="A830" s="82">
        <f t="shared" si="113"/>
        <v>2</v>
      </c>
      <c r="B830" s="46">
        <v>43500.458333331328</v>
      </c>
      <c r="C830" s="47">
        <f>Eingabe!G831</f>
        <v>5.2</v>
      </c>
      <c r="D830" s="77">
        <v>830</v>
      </c>
      <c r="E830" s="47"/>
      <c r="F830" s="25">
        <f t="shared" si="111"/>
        <v>7.76</v>
      </c>
      <c r="G830" s="25">
        <f>VLOOKUP(F830,'Spezifische Werte'!$B$2:$C$4002,2,FALSE)</f>
        <v>0.37619660828942059</v>
      </c>
      <c r="H830" s="25">
        <f t="shared" si="114"/>
        <v>752.39321657884113</v>
      </c>
      <c r="J830" s="25">
        <f t="shared" si="112"/>
        <v>7.8</v>
      </c>
      <c r="K830" s="25">
        <f>VLOOKUP(J830,'Spezifische Werte'!$B$2:$C$4002,2,FALSE)</f>
        <v>0.3821877888895947</v>
      </c>
      <c r="L830" s="25">
        <f t="shared" si="115"/>
        <v>764.37557777918937</v>
      </c>
      <c r="R830" s="25">
        <v>828</v>
      </c>
      <c r="S830" s="25">
        <v>827</v>
      </c>
      <c r="T830" s="25">
        <f t="shared" si="119"/>
        <v>1.0932074995096792</v>
      </c>
      <c r="U830" s="25">
        <f t="shared" si="116"/>
        <v>1.1106213493975012</v>
      </c>
      <c r="W830" s="17">
        <f>Eingabe!H831</f>
        <v>259</v>
      </c>
      <c r="X830" s="17">
        <f t="shared" si="117"/>
        <v>2.59</v>
      </c>
      <c r="Y830" s="17">
        <f t="shared" si="118"/>
        <v>260</v>
      </c>
    </row>
    <row r="831" spans="1:25" x14ac:dyDescent="0.15">
      <c r="A831" s="82">
        <f t="shared" si="113"/>
        <v>2</v>
      </c>
      <c r="B831" s="46">
        <v>43500.500011574077</v>
      </c>
      <c r="C831" s="47">
        <f>Eingabe!G832</f>
        <v>5.5</v>
      </c>
      <c r="D831" s="77">
        <v>831</v>
      </c>
      <c r="E831" s="47"/>
      <c r="F831" s="25">
        <f t="shared" si="111"/>
        <v>8.2100000000000009</v>
      </c>
      <c r="G831" s="25">
        <f>VLOOKUP(F831,'Spezifische Werte'!$B$2:$C$4002,2,FALSE)</f>
        <v>0.4465432352525967</v>
      </c>
      <c r="H831" s="25">
        <f t="shared" si="114"/>
        <v>893.08647050519346</v>
      </c>
      <c r="J831" s="25">
        <f t="shared" si="112"/>
        <v>8.25</v>
      </c>
      <c r="K831" s="25">
        <f>VLOOKUP(J831,'Spezifische Werte'!$B$2:$C$4002,2,FALSE)</f>
        <v>0.45308958157539997</v>
      </c>
      <c r="L831" s="25">
        <f t="shared" si="115"/>
        <v>906.17916315079992</v>
      </c>
      <c r="R831" s="25">
        <v>829</v>
      </c>
      <c r="S831" s="25">
        <v>828</v>
      </c>
      <c r="T831" s="25">
        <f t="shared" si="119"/>
        <v>1.0932074995096792</v>
      </c>
      <c r="U831" s="25">
        <f t="shared" si="116"/>
        <v>1.1106213493975012</v>
      </c>
      <c r="W831" s="17">
        <f>Eingabe!H832</f>
        <v>258</v>
      </c>
      <c r="X831" s="17">
        <f t="shared" si="117"/>
        <v>2.58</v>
      </c>
      <c r="Y831" s="17">
        <f t="shared" si="118"/>
        <v>260</v>
      </c>
    </row>
    <row r="832" spans="1:25" x14ac:dyDescent="0.15">
      <c r="A832" s="82">
        <f t="shared" si="113"/>
        <v>2</v>
      </c>
      <c r="B832" s="46">
        <v>43500.541666664656</v>
      </c>
      <c r="C832" s="47">
        <f>Eingabe!G833</f>
        <v>4.5999999999999996</v>
      </c>
      <c r="D832" s="77">
        <v>832</v>
      </c>
      <c r="E832" s="47"/>
      <c r="F832" s="25">
        <f t="shared" si="111"/>
        <v>6.86</v>
      </c>
      <c r="G832" s="25">
        <f>VLOOKUP(F832,'Spezifische Werte'!$B$2:$C$4002,2,FALSE)</f>
        <v>0.25562320201003652</v>
      </c>
      <c r="H832" s="25">
        <f t="shared" si="114"/>
        <v>511.24640402007304</v>
      </c>
      <c r="J832" s="25">
        <f t="shared" si="112"/>
        <v>6.9</v>
      </c>
      <c r="K832" s="25">
        <f>VLOOKUP(J832,'Spezifische Werte'!$B$2:$C$4002,2,FALSE)</f>
        <v>0.26038765048417867</v>
      </c>
      <c r="L832" s="25">
        <f t="shared" si="115"/>
        <v>520.77530096835733</v>
      </c>
      <c r="R832" s="25">
        <v>830</v>
      </c>
      <c r="S832" s="25">
        <v>829</v>
      </c>
      <c r="T832" s="25">
        <f t="shared" si="119"/>
        <v>1.0932074995096792</v>
      </c>
      <c r="U832" s="25">
        <f t="shared" si="116"/>
        <v>1.1106213493975012</v>
      </c>
      <c r="W832" s="17">
        <f>Eingabe!H833</f>
        <v>256</v>
      </c>
      <c r="X832" s="17">
        <f t="shared" si="117"/>
        <v>2.56</v>
      </c>
      <c r="Y832" s="17">
        <f t="shared" si="118"/>
        <v>260</v>
      </c>
    </row>
    <row r="833" spans="1:25" x14ac:dyDescent="0.15">
      <c r="A833" s="82">
        <f t="shared" si="113"/>
        <v>2</v>
      </c>
      <c r="B833" s="46">
        <v>43500.58333333132</v>
      </c>
      <c r="C833" s="47">
        <f>Eingabe!G834</f>
        <v>5.7</v>
      </c>
      <c r="D833" s="77">
        <v>833</v>
      </c>
      <c r="E833" s="47"/>
      <c r="F833" s="25">
        <f t="shared" si="111"/>
        <v>8.5</v>
      </c>
      <c r="G833" s="25">
        <f>VLOOKUP(F833,'Spezifische Werte'!$B$2:$C$4002,2,FALSE)</f>
        <v>0.49489541709216678</v>
      </c>
      <c r="H833" s="25">
        <f t="shared" si="114"/>
        <v>989.79083418433356</v>
      </c>
      <c r="J833" s="25">
        <f t="shared" si="112"/>
        <v>8.5500000000000007</v>
      </c>
      <c r="K833" s="25">
        <f>VLOOKUP(J833,'Spezifische Werte'!$B$2:$C$4002,2,FALSE)</f>
        <v>0.50342054722621021</v>
      </c>
      <c r="L833" s="25">
        <f t="shared" si="115"/>
        <v>1006.8410944524204</v>
      </c>
      <c r="R833" s="25">
        <v>831</v>
      </c>
      <c r="S833" s="25">
        <v>830</v>
      </c>
      <c r="T833" s="25">
        <f t="shared" si="119"/>
        <v>1.0932074995096792</v>
      </c>
      <c r="U833" s="25">
        <f t="shared" si="116"/>
        <v>1.1106213493975012</v>
      </c>
      <c r="W833" s="17">
        <f>Eingabe!H834</f>
        <v>260</v>
      </c>
      <c r="X833" s="17">
        <f t="shared" si="117"/>
        <v>2.6</v>
      </c>
      <c r="Y833" s="17">
        <f t="shared" si="118"/>
        <v>260</v>
      </c>
    </row>
    <row r="834" spans="1:25" x14ac:dyDescent="0.15">
      <c r="A834" s="82">
        <f t="shared" si="113"/>
        <v>2</v>
      </c>
      <c r="B834" s="46">
        <v>43500.625011574077</v>
      </c>
      <c r="C834" s="47">
        <f>Eingabe!G835</f>
        <v>5.6</v>
      </c>
      <c r="D834" s="77">
        <v>834</v>
      </c>
      <c r="E834" s="47"/>
      <c r="F834" s="25">
        <f t="shared" si="111"/>
        <v>8.35</v>
      </c>
      <c r="G834" s="25">
        <f>VLOOKUP(F834,'Spezifische Werte'!$B$2:$C$4002,2,FALSE)</f>
        <v>0.46963573954984494</v>
      </c>
      <c r="H834" s="25">
        <f t="shared" si="114"/>
        <v>939.27147909968994</v>
      </c>
      <c r="J834" s="25">
        <f t="shared" si="112"/>
        <v>8.4</v>
      </c>
      <c r="K834" s="25">
        <f>VLOOKUP(J834,'Spezifische Werte'!$B$2:$C$4002,2,FALSE)</f>
        <v>0.47799983664408341</v>
      </c>
      <c r="L834" s="25">
        <f t="shared" si="115"/>
        <v>955.99967328816683</v>
      </c>
      <c r="R834" s="25">
        <v>832</v>
      </c>
      <c r="S834" s="25">
        <v>831</v>
      </c>
      <c r="T834" s="25">
        <f t="shared" si="119"/>
        <v>1.0932074995096792</v>
      </c>
      <c r="U834" s="25">
        <f t="shared" si="116"/>
        <v>1.1106213493975012</v>
      </c>
      <c r="W834" s="17">
        <f>Eingabe!H835</f>
        <v>258</v>
      </c>
      <c r="X834" s="17">
        <f t="shared" si="117"/>
        <v>2.58</v>
      </c>
      <c r="Y834" s="17">
        <f t="shared" si="118"/>
        <v>260</v>
      </c>
    </row>
    <row r="835" spans="1:25" x14ac:dyDescent="0.15">
      <c r="A835" s="82">
        <f t="shared" si="113"/>
        <v>2</v>
      </c>
      <c r="B835" s="46">
        <v>43500.666666664649</v>
      </c>
      <c r="C835" s="47">
        <f>Eingabe!G836</f>
        <v>6</v>
      </c>
      <c r="D835" s="77">
        <v>835</v>
      </c>
      <c r="E835" s="47"/>
      <c r="F835" s="25">
        <f t="shared" ref="F835:F898" si="120">ROUND(C835*($O$4/$O$5)^$O$7,2)</f>
        <v>8.9499999999999993</v>
      </c>
      <c r="G835" s="25">
        <f>VLOOKUP(F835,'Spezifische Werte'!$B$2:$C$4002,2,FALSE)</f>
        <v>0.57274769367218936</v>
      </c>
      <c r="H835" s="25">
        <f t="shared" si="114"/>
        <v>1145.4953873443787</v>
      </c>
      <c r="J835" s="25">
        <f t="shared" ref="J835:J898" si="121">ROUND(C835*(LN($O$4/$O$8)/LN($O$5/$O$8)),2)</f>
        <v>9</v>
      </c>
      <c r="K835" s="25">
        <f>VLOOKUP(J835,'Spezifische Werte'!$B$2:$C$4002,2,FALSE)</f>
        <v>0.58146600886357502</v>
      </c>
      <c r="L835" s="25">
        <f t="shared" si="115"/>
        <v>1162.93201772715</v>
      </c>
      <c r="R835" s="25">
        <v>833</v>
      </c>
      <c r="S835" s="25">
        <v>832</v>
      </c>
      <c r="T835" s="25">
        <f t="shared" si="119"/>
        <v>1.0932074995096792</v>
      </c>
      <c r="U835" s="25">
        <f t="shared" si="116"/>
        <v>1.1106213493975012</v>
      </c>
      <c r="W835" s="17">
        <f>Eingabe!H836</f>
        <v>259</v>
      </c>
      <c r="X835" s="17">
        <f t="shared" si="117"/>
        <v>2.59</v>
      </c>
      <c r="Y835" s="17">
        <f t="shared" si="118"/>
        <v>260</v>
      </c>
    </row>
    <row r="836" spans="1:25" x14ac:dyDescent="0.15">
      <c r="A836" s="82">
        <f t="shared" ref="A836:A899" si="122">MONTH(B836)</f>
        <v>2</v>
      </c>
      <c r="B836" s="46">
        <v>43500.708333331313</v>
      </c>
      <c r="C836" s="47">
        <f>Eingabe!G837</f>
        <v>7</v>
      </c>
      <c r="D836" s="77">
        <v>836</v>
      </c>
      <c r="E836" s="47"/>
      <c r="F836" s="25">
        <f t="shared" si="120"/>
        <v>10.44</v>
      </c>
      <c r="G836" s="25">
        <f>VLOOKUP(F836,'Spezifische Werte'!$B$2:$C$4002,2,FALSE)</f>
        <v>0.79583970836381801</v>
      </c>
      <c r="H836" s="25">
        <f t="shared" ref="H836:H899" si="123">G836*$O$9*1000</f>
        <v>1591.679416727636</v>
      </c>
      <c r="J836" s="25">
        <f t="shared" si="121"/>
        <v>10.5</v>
      </c>
      <c r="K836" s="25">
        <f>VLOOKUP(J836,'Spezifische Werte'!$B$2:$C$4002,2,FALSE)</f>
        <v>0.80244982214145155</v>
      </c>
      <c r="L836" s="25">
        <f t="shared" ref="L836:L899" si="124">K836*$O$9*1000</f>
        <v>1604.8996442829032</v>
      </c>
      <c r="R836" s="25">
        <v>834</v>
      </c>
      <c r="S836" s="25">
        <v>833</v>
      </c>
      <c r="T836" s="25">
        <f t="shared" si="119"/>
        <v>1.0932074995096792</v>
      </c>
      <c r="U836" s="25">
        <f t="shared" ref="U836:U899" si="125">LARGE($L$3:$L$8762,R836)/1000</f>
        <v>1.1106213493975012</v>
      </c>
      <c r="W836" s="17">
        <f>Eingabe!H837</f>
        <v>260</v>
      </c>
      <c r="X836" s="17">
        <f t="shared" ref="X836:X899" si="126">W836/100</f>
        <v>2.6</v>
      </c>
      <c r="Y836" s="17">
        <f t="shared" ref="Y836:Y899" si="127">ROUND(X836,1)*100</f>
        <v>260</v>
      </c>
    </row>
    <row r="837" spans="1:25" x14ac:dyDescent="0.15">
      <c r="A837" s="82">
        <f t="shared" si="122"/>
        <v>2</v>
      </c>
      <c r="B837" s="46">
        <v>43500.750011574077</v>
      </c>
      <c r="C837" s="47">
        <f>Eingabe!G838</f>
        <v>5.6</v>
      </c>
      <c r="D837" s="77">
        <v>837</v>
      </c>
      <c r="E837" s="47"/>
      <c r="F837" s="25">
        <f t="shared" si="120"/>
        <v>8.35</v>
      </c>
      <c r="G837" s="25">
        <f>VLOOKUP(F837,'Spezifische Werte'!$B$2:$C$4002,2,FALSE)</f>
        <v>0.46963573954984494</v>
      </c>
      <c r="H837" s="25">
        <f t="shared" si="123"/>
        <v>939.27147909968994</v>
      </c>
      <c r="J837" s="25">
        <f t="shared" si="121"/>
        <v>8.4</v>
      </c>
      <c r="K837" s="25">
        <f>VLOOKUP(J837,'Spezifische Werte'!$B$2:$C$4002,2,FALSE)</f>
        <v>0.47799983664408341</v>
      </c>
      <c r="L837" s="25">
        <f t="shared" si="124"/>
        <v>955.99967328816683</v>
      </c>
      <c r="R837" s="25">
        <v>835</v>
      </c>
      <c r="S837" s="25">
        <v>834</v>
      </c>
      <c r="T837" s="25">
        <f t="shared" si="119"/>
        <v>1.0932074995096792</v>
      </c>
      <c r="U837" s="25">
        <f t="shared" si="125"/>
        <v>1.1106213493975012</v>
      </c>
      <c r="W837" s="17">
        <f>Eingabe!H838</f>
        <v>257</v>
      </c>
      <c r="X837" s="17">
        <f t="shared" si="126"/>
        <v>2.57</v>
      </c>
      <c r="Y837" s="17">
        <f t="shared" si="127"/>
        <v>260</v>
      </c>
    </row>
    <row r="838" spans="1:25" x14ac:dyDescent="0.15">
      <c r="A838" s="82">
        <f t="shared" si="122"/>
        <v>2</v>
      </c>
      <c r="B838" s="46">
        <v>43500.791666664642</v>
      </c>
      <c r="C838" s="47">
        <f>Eingabe!G839</f>
        <v>6.5</v>
      </c>
      <c r="D838" s="77">
        <v>838</v>
      </c>
      <c r="E838" s="47"/>
      <c r="F838" s="25">
        <f t="shared" si="120"/>
        <v>9.6999999999999993</v>
      </c>
      <c r="G838" s="25">
        <f>VLOOKUP(F838,'Spezifische Werte'!$B$2:$C$4002,2,FALSE)</f>
        <v>0.69796521003178913</v>
      </c>
      <c r="H838" s="25">
        <f t="shared" si="123"/>
        <v>1395.9304200635784</v>
      </c>
      <c r="J838" s="25">
        <f t="shared" si="121"/>
        <v>9.75</v>
      </c>
      <c r="K838" s="25">
        <f>VLOOKUP(J838,'Spezifische Werte'!$B$2:$C$4002,2,FALSE)</f>
        <v>0.70553224205682485</v>
      </c>
      <c r="L838" s="25">
        <f t="shared" si="124"/>
        <v>1411.0644841136498</v>
      </c>
      <c r="R838" s="25">
        <v>836</v>
      </c>
      <c r="S838" s="25">
        <v>835</v>
      </c>
      <c r="T838" s="25">
        <f t="shared" ref="T838:T901" si="128">LARGE($H$3:$H$8762,R838)/1000</f>
        <v>1.0932074995096792</v>
      </c>
      <c r="U838" s="25">
        <f t="shared" si="125"/>
        <v>1.1106213493975012</v>
      </c>
      <c r="W838" s="17">
        <f>Eingabe!H839</f>
        <v>260</v>
      </c>
      <c r="X838" s="17">
        <f t="shared" si="126"/>
        <v>2.6</v>
      </c>
      <c r="Y838" s="17">
        <f t="shared" si="127"/>
        <v>260</v>
      </c>
    </row>
    <row r="839" spans="1:25" x14ac:dyDescent="0.15">
      <c r="A839" s="82">
        <f t="shared" si="122"/>
        <v>2</v>
      </c>
      <c r="B839" s="46">
        <v>43500.833333331306</v>
      </c>
      <c r="C839" s="47">
        <f>Eingabe!G840</f>
        <v>5.8</v>
      </c>
      <c r="D839" s="77">
        <v>839</v>
      </c>
      <c r="E839" s="47"/>
      <c r="F839" s="25">
        <f t="shared" si="120"/>
        <v>8.65</v>
      </c>
      <c r="G839" s="25">
        <f>VLOOKUP(F839,'Spezifische Werte'!$B$2:$C$4002,2,FALSE)</f>
        <v>0.52059998612319236</v>
      </c>
      <c r="H839" s="25">
        <f t="shared" si="123"/>
        <v>1041.1999722463847</v>
      </c>
      <c r="J839" s="25">
        <f t="shared" si="121"/>
        <v>8.6999999999999993</v>
      </c>
      <c r="K839" s="25">
        <f>VLOOKUP(J839,'Spezifische Werte'!$B$2:$C$4002,2,FALSE)</f>
        <v>0.52924251604798966</v>
      </c>
      <c r="L839" s="25">
        <f t="shared" si="124"/>
        <v>1058.4850320959792</v>
      </c>
      <c r="R839" s="25">
        <v>837</v>
      </c>
      <c r="S839" s="25">
        <v>836</v>
      </c>
      <c r="T839" s="25">
        <f t="shared" si="128"/>
        <v>1.0932074995096792</v>
      </c>
      <c r="U839" s="25">
        <f t="shared" si="125"/>
        <v>1.1106213493975012</v>
      </c>
      <c r="W839" s="17">
        <f>Eingabe!H840</f>
        <v>271</v>
      </c>
      <c r="X839" s="17">
        <f t="shared" si="126"/>
        <v>2.71</v>
      </c>
      <c r="Y839" s="17">
        <f t="shared" si="127"/>
        <v>270</v>
      </c>
    </row>
    <row r="840" spans="1:25" x14ac:dyDescent="0.15">
      <c r="A840" s="82">
        <f t="shared" si="122"/>
        <v>2</v>
      </c>
      <c r="B840" s="46">
        <v>43500.875011574077</v>
      </c>
      <c r="C840" s="47">
        <f>Eingabe!G841</f>
        <v>6.4</v>
      </c>
      <c r="D840" s="77">
        <v>840</v>
      </c>
      <c r="E840" s="47"/>
      <c r="F840" s="25">
        <f t="shared" si="120"/>
        <v>9.5500000000000007</v>
      </c>
      <c r="G840" s="25">
        <f>VLOOKUP(F840,'Spezifische Werte'!$B$2:$C$4002,2,FALSE)</f>
        <v>0.67451952571721774</v>
      </c>
      <c r="H840" s="25">
        <f t="shared" si="123"/>
        <v>1349.0390514344356</v>
      </c>
      <c r="J840" s="25">
        <f t="shared" si="121"/>
        <v>9.6</v>
      </c>
      <c r="K840" s="25">
        <f>VLOOKUP(J840,'Spezifische Werte'!$B$2:$C$4002,2,FALSE)</f>
        <v>0.6824555696232707</v>
      </c>
      <c r="L840" s="25">
        <f t="shared" si="124"/>
        <v>1364.9111392465413</v>
      </c>
      <c r="R840" s="25">
        <v>838</v>
      </c>
      <c r="S840" s="25">
        <v>837</v>
      </c>
      <c r="T840" s="25">
        <f t="shared" si="128"/>
        <v>1.0932074995096792</v>
      </c>
      <c r="U840" s="25">
        <f t="shared" si="125"/>
        <v>1.1106213493975012</v>
      </c>
      <c r="W840" s="17">
        <f>Eingabe!H841</f>
        <v>271</v>
      </c>
      <c r="X840" s="17">
        <f t="shared" si="126"/>
        <v>2.71</v>
      </c>
      <c r="Y840" s="17">
        <f t="shared" si="127"/>
        <v>270</v>
      </c>
    </row>
    <row r="841" spans="1:25" x14ac:dyDescent="0.15">
      <c r="A841" s="82">
        <f t="shared" si="122"/>
        <v>2</v>
      </c>
      <c r="B841" s="46">
        <v>43500.916666664634</v>
      </c>
      <c r="C841" s="47">
        <f>Eingabe!G842</f>
        <v>7.2</v>
      </c>
      <c r="D841" s="77">
        <v>841</v>
      </c>
      <c r="E841" s="47"/>
      <c r="F841" s="25">
        <f t="shared" si="120"/>
        <v>10.74</v>
      </c>
      <c r="G841" s="25">
        <f>VLOOKUP(F841,'Spezifische Werte'!$B$2:$C$4002,2,FALSE)</f>
        <v>0.82701392432538656</v>
      </c>
      <c r="H841" s="25">
        <f t="shared" si="123"/>
        <v>1654.0278486507732</v>
      </c>
      <c r="J841" s="25">
        <f t="shared" si="121"/>
        <v>10.8</v>
      </c>
      <c r="K841" s="25">
        <f>VLOOKUP(J841,'Spezifische Werte'!$B$2:$C$4002,2,FALSE)</f>
        <v>0.83269098357721782</v>
      </c>
      <c r="L841" s="25">
        <f t="shared" si="124"/>
        <v>1665.3819671544356</v>
      </c>
      <c r="R841" s="25">
        <v>839</v>
      </c>
      <c r="S841" s="25">
        <v>838</v>
      </c>
      <c r="T841" s="25">
        <f t="shared" si="128"/>
        <v>1.0932074995096792</v>
      </c>
      <c r="U841" s="25">
        <f t="shared" si="125"/>
        <v>1.1106213493975012</v>
      </c>
      <c r="W841" s="17">
        <f>Eingabe!H842</f>
        <v>278</v>
      </c>
      <c r="X841" s="17">
        <f t="shared" si="126"/>
        <v>2.78</v>
      </c>
      <c r="Y841" s="17">
        <f t="shared" si="127"/>
        <v>280</v>
      </c>
    </row>
    <row r="842" spans="1:25" x14ac:dyDescent="0.15">
      <c r="A842" s="82">
        <f t="shared" si="122"/>
        <v>2</v>
      </c>
      <c r="B842" s="46">
        <v>43500.958333331298</v>
      </c>
      <c r="C842" s="47">
        <f>Eingabe!G843</f>
        <v>6.5</v>
      </c>
      <c r="D842" s="77">
        <v>842</v>
      </c>
      <c r="E842" s="47"/>
      <c r="F842" s="25">
        <f t="shared" si="120"/>
        <v>9.6999999999999993</v>
      </c>
      <c r="G842" s="25">
        <f>VLOOKUP(F842,'Spezifische Werte'!$B$2:$C$4002,2,FALSE)</f>
        <v>0.69796521003178913</v>
      </c>
      <c r="H842" s="25">
        <f t="shared" si="123"/>
        <v>1395.9304200635784</v>
      </c>
      <c r="J842" s="25">
        <f t="shared" si="121"/>
        <v>9.75</v>
      </c>
      <c r="K842" s="25">
        <f>VLOOKUP(J842,'Spezifische Werte'!$B$2:$C$4002,2,FALSE)</f>
        <v>0.70553224205682485</v>
      </c>
      <c r="L842" s="25">
        <f t="shared" si="124"/>
        <v>1411.0644841136498</v>
      </c>
      <c r="R842" s="25">
        <v>840</v>
      </c>
      <c r="S842" s="25">
        <v>839</v>
      </c>
      <c r="T842" s="25">
        <f t="shared" si="128"/>
        <v>1.0932074995096792</v>
      </c>
      <c r="U842" s="25">
        <f t="shared" si="125"/>
        <v>1.1106213493975012</v>
      </c>
      <c r="W842" s="17">
        <f>Eingabe!H843</f>
        <v>280</v>
      </c>
      <c r="X842" s="17">
        <f t="shared" si="126"/>
        <v>2.8</v>
      </c>
      <c r="Y842" s="17">
        <f t="shared" si="127"/>
        <v>280</v>
      </c>
    </row>
    <row r="843" spans="1:25" x14ac:dyDescent="0.15">
      <c r="A843" s="82">
        <f t="shared" si="122"/>
        <v>2</v>
      </c>
      <c r="B843" s="46">
        <v>43501.000011574077</v>
      </c>
      <c r="C843" s="47">
        <f>Eingabe!G844</f>
        <v>7.3</v>
      </c>
      <c r="D843" s="77">
        <v>843</v>
      </c>
      <c r="E843" s="47"/>
      <c r="F843" s="25">
        <f t="shared" si="120"/>
        <v>10.89</v>
      </c>
      <c r="G843" s="25">
        <f>VLOOKUP(F843,'Spezifische Werte'!$B$2:$C$4002,2,FALSE)</f>
        <v>0.84086253778157871</v>
      </c>
      <c r="H843" s="25">
        <f t="shared" si="123"/>
        <v>1681.7250755631574</v>
      </c>
      <c r="J843" s="25">
        <f t="shared" si="121"/>
        <v>10.95</v>
      </c>
      <c r="K843" s="25">
        <f>VLOOKUP(J843,'Spezifische Werte'!$B$2:$C$4002,2,FALSE)</f>
        <v>0.8460822985114913</v>
      </c>
      <c r="L843" s="25">
        <f t="shared" si="124"/>
        <v>1692.1645970229827</v>
      </c>
      <c r="R843" s="25">
        <v>841</v>
      </c>
      <c r="S843" s="25">
        <v>840</v>
      </c>
      <c r="T843" s="25">
        <f t="shared" si="128"/>
        <v>1.0932074995096792</v>
      </c>
      <c r="U843" s="25">
        <f t="shared" si="125"/>
        <v>1.1106213493975012</v>
      </c>
      <c r="W843" s="17">
        <f>Eingabe!H844</f>
        <v>269</v>
      </c>
      <c r="X843" s="17">
        <f t="shared" si="126"/>
        <v>2.69</v>
      </c>
      <c r="Y843" s="17">
        <f t="shared" si="127"/>
        <v>270</v>
      </c>
    </row>
    <row r="844" spans="1:25" x14ac:dyDescent="0.15">
      <c r="A844" s="82">
        <f t="shared" si="122"/>
        <v>2</v>
      </c>
      <c r="B844" s="46">
        <v>43501.041666664627</v>
      </c>
      <c r="C844" s="47">
        <f>Eingabe!G845</f>
        <v>7.3</v>
      </c>
      <c r="D844" s="77">
        <v>844</v>
      </c>
      <c r="E844" s="47"/>
      <c r="F844" s="25">
        <f t="shared" si="120"/>
        <v>10.89</v>
      </c>
      <c r="G844" s="25">
        <f>VLOOKUP(F844,'Spezifische Werte'!$B$2:$C$4002,2,FALSE)</f>
        <v>0.84086253778157871</v>
      </c>
      <c r="H844" s="25">
        <f t="shared" si="123"/>
        <v>1681.7250755631574</v>
      </c>
      <c r="J844" s="25">
        <f t="shared" si="121"/>
        <v>10.95</v>
      </c>
      <c r="K844" s="25">
        <f>VLOOKUP(J844,'Spezifische Werte'!$B$2:$C$4002,2,FALSE)</f>
        <v>0.8460822985114913</v>
      </c>
      <c r="L844" s="25">
        <f t="shared" si="124"/>
        <v>1692.1645970229827</v>
      </c>
      <c r="R844" s="25">
        <v>842</v>
      </c>
      <c r="S844" s="25">
        <v>841</v>
      </c>
      <c r="T844" s="25">
        <f t="shared" si="128"/>
        <v>1.0932074995096792</v>
      </c>
      <c r="U844" s="25">
        <f t="shared" si="125"/>
        <v>1.1106213493975012</v>
      </c>
      <c r="W844" s="17">
        <f>Eingabe!H845</f>
        <v>269</v>
      </c>
      <c r="X844" s="17">
        <f t="shared" si="126"/>
        <v>2.69</v>
      </c>
      <c r="Y844" s="17">
        <f t="shared" si="127"/>
        <v>270</v>
      </c>
    </row>
    <row r="845" spans="1:25" x14ac:dyDescent="0.15">
      <c r="A845" s="82">
        <f t="shared" si="122"/>
        <v>2</v>
      </c>
      <c r="B845" s="46">
        <v>43501.083333331291</v>
      </c>
      <c r="C845" s="47">
        <f>Eingabe!G846</f>
        <v>7.2</v>
      </c>
      <c r="D845" s="77">
        <v>845</v>
      </c>
      <c r="E845" s="47"/>
      <c r="F845" s="25">
        <f t="shared" si="120"/>
        <v>10.74</v>
      </c>
      <c r="G845" s="25">
        <f>VLOOKUP(F845,'Spezifische Werte'!$B$2:$C$4002,2,FALSE)</f>
        <v>0.82701392432538656</v>
      </c>
      <c r="H845" s="25">
        <f t="shared" si="123"/>
        <v>1654.0278486507732</v>
      </c>
      <c r="J845" s="25">
        <f t="shared" si="121"/>
        <v>10.8</v>
      </c>
      <c r="K845" s="25">
        <f>VLOOKUP(J845,'Spezifische Werte'!$B$2:$C$4002,2,FALSE)</f>
        <v>0.83269098357721782</v>
      </c>
      <c r="L845" s="25">
        <f t="shared" si="124"/>
        <v>1665.3819671544356</v>
      </c>
      <c r="R845" s="25">
        <v>843</v>
      </c>
      <c r="S845" s="25">
        <v>842</v>
      </c>
      <c r="T845" s="25">
        <f t="shared" si="128"/>
        <v>1.0932074995096792</v>
      </c>
      <c r="U845" s="25">
        <f t="shared" si="125"/>
        <v>1.1106213493975012</v>
      </c>
      <c r="W845" s="17">
        <f>Eingabe!H846</f>
        <v>269</v>
      </c>
      <c r="X845" s="17">
        <f t="shared" si="126"/>
        <v>2.69</v>
      </c>
      <c r="Y845" s="17">
        <f t="shared" si="127"/>
        <v>270</v>
      </c>
    </row>
    <row r="846" spans="1:25" x14ac:dyDescent="0.15">
      <c r="A846" s="82">
        <f t="shared" si="122"/>
        <v>2</v>
      </c>
      <c r="B846" s="46">
        <v>43501.125011574077</v>
      </c>
      <c r="C846" s="47">
        <f>Eingabe!G847</f>
        <v>6.6</v>
      </c>
      <c r="D846" s="77">
        <v>846</v>
      </c>
      <c r="E846" s="47"/>
      <c r="F846" s="25">
        <f t="shared" si="120"/>
        <v>9.85</v>
      </c>
      <c r="G846" s="25">
        <f>VLOOKUP(F846,'Spezifische Werte'!$B$2:$C$4002,2,FALSE)</f>
        <v>0.72027431855487523</v>
      </c>
      <c r="H846" s="25">
        <f t="shared" si="123"/>
        <v>1440.5486371097504</v>
      </c>
      <c r="J846" s="25">
        <f t="shared" si="121"/>
        <v>9.9</v>
      </c>
      <c r="K846" s="25">
        <f>VLOOKUP(J846,'Spezifische Werte'!$B$2:$C$4002,2,FALSE)</f>
        <v>0.72744279855046079</v>
      </c>
      <c r="L846" s="25">
        <f t="shared" si="124"/>
        <v>1454.8855971009216</v>
      </c>
      <c r="R846" s="25">
        <v>844</v>
      </c>
      <c r="S846" s="25">
        <v>843</v>
      </c>
      <c r="T846" s="25">
        <f t="shared" si="128"/>
        <v>1.0932074995096792</v>
      </c>
      <c r="U846" s="25">
        <f t="shared" si="125"/>
        <v>1.1106213493975012</v>
      </c>
      <c r="W846" s="17">
        <f>Eingabe!H847</f>
        <v>269</v>
      </c>
      <c r="X846" s="17">
        <f t="shared" si="126"/>
        <v>2.69</v>
      </c>
      <c r="Y846" s="17">
        <f t="shared" si="127"/>
        <v>270</v>
      </c>
    </row>
    <row r="847" spans="1:25" x14ac:dyDescent="0.15">
      <c r="A847" s="82">
        <f t="shared" si="122"/>
        <v>2</v>
      </c>
      <c r="B847" s="46">
        <v>43501.16666666462</v>
      </c>
      <c r="C847" s="47">
        <f>Eingabe!G848</f>
        <v>6.3</v>
      </c>
      <c r="D847" s="77">
        <v>847</v>
      </c>
      <c r="E847" s="47"/>
      <c r="F847" s="25">
        <f t="shared" si="120"/>
        <v>9.4</v>
      </c>
      <c r="G847" s="25">
        <f>VLOOKUP(F847,'Spezifische Werte'!$B$2:$C$4002,2,FALSE)</f>
        <v>0.65003553309220252</v>
      </c>
      <c r="H847" s="25">
        <f t="shared" si="123"/>
        <v>1300.071066184405</v>
      </c>
      <c r="J847" s="25">
        <f t="shared" si="121"/>
        <v>9.4499999999999993</v>
      </c>
      <c r="K847" s="25">
        <f>VLOOKUP(J847,'Spezifische Werte'!$B$2:$C$4002,2,FALSE)</f>
        <v>0.65830260757456582</v>
      </c>
      <c r="L847" s="25">
        <f t="shared" si="124"/>
        <v>1316.6052151491317</v>
      </c>
      <c r="R847" s="25">
        <v>845</v>
      </c>
      <c r="S847" s="25">
        <v>844</v>
      </c>
      <c r="T847" s="25">
        <f t="shared" si="128"/>
        <v>1.0932074995096792</v>
      </c>
      <c r="U847" s="25">
        <f t="shared" si="125"/>
        <v>1.1106213493975012</v>
      </c>
      <c r="W847" s="17">
        <f>Eingabe!H848</f>
        <v>269</v>
      </c>
      <c r="X847" s="17">
        <f t="shared" si="126"/>
        <v>2.69</v>
      </c>
      <c r="Y847" s="17">
        <f t="shared" si="127"/>
        <v>270</v>
      </c>
    </row>
    <row r="848" spans="1:25" x14ac:dyDescent="0.15">
      <c r="A848" s="82">
        <f t="shared" si="122"/>
        <v>2</v>
      </c>
      <c r="B848" s="46">
        <v>43501.208333331284</v>
      </c>
      <c r="C848" s="47">
        <f>Eingabe!G849</f>
        <v>6.4</v>
      </c>
      <c r="D848" s="77">
        <v>848</v>
      </c>
      <c r="E848" s="47"/>
      <c r="F848" s="25">
        <f t="shared" si="120"/>
        <v>9.5500000000000007</v>
      </c>
      <c r="G848" s="25">
        <f>VLOOKUP(F848,'Spezifische Werte'!$B$2:$C$4002,2,FALSE)</f>
        <v>0.67451952571721774</v>
      </c>
      <c r="H848" s="25">
        <f t="shared" si="123"/>
        <v>1349.0390514344356</v>
      </c>
      <c r="J848" s="25">
        <f t="shared" si="121"/>
        <v>9.6</v>
      </c>
      <c r="K848" s="25">
        <f>VLOOKUP(J848,'Spezifische Werte'!$B$2:$C$4002,2,FALSE)</f>
        <v>0.6824555696232707</v>
      </c>
      <c r="L848" s="25">
        <f t="shared" si="124"/>
        <v>1364.9111392465413</v>
      </c>
      <c r="R848" s="25">
        <v>846</v>
      </c>
      <c r="S848" s="25">
        <v>845</v>
      </c>
      <c r="T848" s="25">
        <f t="shared" si="128"/>
        <v>1.0932074995096792</v>
      </c>
      <c r="U848" s="25">
        <f t="shared" si="125"/>
        <v>1.1106213493975012</v>
      </c>
      <c r="W848" s="17">
        <f>Eingabe!H849</f>
        <v>260</v>
      </c>
      <c r="X848" s="17">
        <f t="shared" si="126"/>
        <v>2.6</v>
      </c>
      <c r="Y848" s="17">
        <f t="shared" si="127"/>
        <v>260</v>
      </c>
    </row>
    <row r="849" spans="1:25" x14ac:dyDescent="0.15">
      <c r="A849" s="82">
        <f t="shared" si="122"/>
        <v>2</v>
      </c>
      <c r="B849" s="46">
        <v>43501.250011574077</v>
      </c>
      <c r="C849" s="47">
        <f>Eingabe!G850</f>
        <v>5.8</v>
      </c>
      <c r="D849" s="77">
        <v>849</v>
      </c>
      <c r="E849" s="47"/>
      <c r="F849" s="25">
        <f t="shared" si="120"/>
        <v>8.65</v>
      </c>
      <c r="G849" s="25">
        <f>VLOOKUP(F849,'Spezifische Werte'!$B$2:$C$4002,2,FALSE)</f>
        <v>0.52059998612319236</v>
      </c>
      <c r="H849" s="25">
        <f t="shared" si="123"/>
        <v>1041.1999722463847</v>
      </c>
      <c r="J849" s="25">
        <f t="shared" si="121"/>
        <v>8.6999999999999993</v>
      </c>
      <c r="K849" s="25">
        <f>VLOOKUP(J849,'Spezifische Werte'!$B$2:$C$4002,2,FALSE)</f>
        <v>0.52924251604798966</v>
      </c>
      <c r="L849" s="25">
        <f t="shared" si="124"/>
        <v>1058.4850320959792</v>
      </c>
      <c r="R849" s="25">
        <v>847</v>
      </c>
      <c r="S849" s="25">
        <v>846</v>
      </c>
      <c r="T849" s="25">
        <f t="shared" si="128"/>
        <v>1.0932074995096792</v>
      </c>
      <c r="U849" s="25">
        <f t="shared" si="125"/>
        <v>1.1106213493975012</v>
      </c>
      <c r="W849" s="17">
        <f>Eingabe!H850</f>
        <v>280</v>
      </c>
      <c r="X849" s="17">
        <f t="shared" si="126"/>
        <v>2.8</v>
      </c>
      <c r="Y849" s="17">
        <f t="shared" si="127"/>
        <v>280</v>
      </c>
    </row>
    <row r="850" spans="1:25" x14ac:dyDescent="0.15">
      <c r="A850" s="82">
        <f t="shared" si="122"/>
        <v>2</v>
      </c>
      <c r="B850" s="46">
        <v>43501.291666664612</v>
      </c>
      <c r="C850" s="47">
        <f>Eingabe!G851</f>
        <v>4.5999999999999996</v>
      </c>
      <c r="D850" s="77">
        <v>850</v>
      </c>
      <c r="E850" s="47"/>
      <c r="F850" s="25">
        <f t="shared" si="120"/>
        <v>6.86</v>
      </c>
      <c r="G850" s="25">
        <f>VLOOKUP(F850,'Spezifische Werte'!$B$2:$C$4002,2,FALSE)</f>
        <v>0.25562320201003652</v>
      </c>
      <c r="H850" s="25">
        <f t="shared" si="123"/>
        <v>511.24640402007304</v>
      </c>
      <c r="J850" s="25">
        <f t="shared" si="121"/>
        <v>6.9</v>
      </c>
      <c r="K850" s="25">
        <f>VLOOKUP(J850,'Spezifische Werte'!$B$2:$C$4002,2,FALSE)</f>
        <v>0.26038765048417867</v>
      </c>
      <c r="L850" s="25">
        <f t="shared" si="124"/>
        <v>520.77530096835733</v>
      </c>
      <c r="R850" s="25">
        <v>848</v>
      </c>
      <c r="S850" s="25">
        <v>847</v>
      </c>
      <c r="T850" s="25">
        <f t="shared" si="128"/>
        <v>1.0932074995096792</v>
      </c>
      <c r="U850" s="25">
        <f t="shared" si="125"/>
        <v>1.1106213493975012</v>
      </c>
      <c r="W850" s="17">
        <f>Eingabe!H851</f>
        <v>269</v>
      </c>
      <c r="X850" s="17">
        <f t="shared" si="126"/>
        <v>2.69</v>
      </c>
      <c r="Y850" s="17">
        <f t="shared" si="127"/>
        <v>270</v>
      </c>
    </row>
    <row r="851" spans="1:25" x14ac:dyDescent="0.15">
      <c r="A851" s="82">
        <f t="shared" si="122"/>
        <v>2</v>
      </c>
      <c r="B851" s="46">
        <v>43501.333333331277</v>
      </c>
      <c r="C851" s="47">
        <f>Eingabe!G852</f>
        <v>3.7</v>
      </c>
      <c r="D851" s="77">
        <v>851</v>
      </c>
      <c r="E851" s="47"/>
      <c r="F851" s="25">
        <f t="shared" si="120"/>
        <v>5.52</v>
      </c>
      <c r="G851" s="25">
        <f>VLOOKUP(F851,'Spezifische Werte'!$B$2:$C$4002,2,FALSE)</f>
        <v>0.12721663519138685</v>
      </c>
      <c r="H851" s="25">
        <f t="shared" si="123"/>
        <v>254.43327038277369</v>
      </c>
      <c r="J851" s="25">
        <f t="shared" si="121"/>
        <v>5.55</v>
      </c>
      <c r="K851" s="25">
        <f>VLOOKUP(J851,'Spezifische Werte'!$B$2:$C$4002,2,FALSE)</f>
        <v>0.12941942247043492</v>
      </c>
      <c r="L851" s="25">
        <f t="shared" si="124"/>
        <v>258.83884494086982</v>
      </c>
      <c r="R851" s="25">
        <v>849</v>
      </c>
      <c r="S851" s="25">
        <v>848</v>
      </c>
      <c r="T851" s="25">
        <f t="shared" si="128"/>
        <v>1.0932074995096792</v>
      </c>
      <c r="U851" s="25">
        <f t="shared" si="125"/>
        <v>1.1106213493975012</v>
      </c>
      <c r="W851" s="17">
        <f>Eingabe!H852</f>
        <v>270</v>
      </c>
      <c r="X851" s="17">
        <f t="shared" si="126"/>
        <v>2.7</v>
      </c>
      <c r="Y851" s="17">
        <f t="shared" si="127"/>
        <v>270</v>
      </c>
    </row>
    <row r="852" spans="1:25" x14ac:dyDescent="0.15">
      <c r="A852" s="82">
        <f t="shared" si="122"/>
        <v>2</v>
      </c>
      <c r="B852" s="46">
        <v>43501.375011574077</v>
      </c>
      <c r="C852" s="47">
        <f>Eingabe!G853</f>
        <v>2.9</v>
      </c>
      <c r="D852" s="77">
        <v>852</v>
      </c>
      <c r="E852" s="47"/>
      <c r="F852" s="25">
        <f t="shared" si="120"/>
        <v>4.33</v>
      </c>
      <c r="G852" s="25">
        <f>VLOOKUP(F852,'Spezifische Werte'!$B$2:$C$4002,2,FALSE)</f>
        <v>5.667919590547657E-2</v>
      </c>
      <c r="H852" s="25">
        <f t="shared" si="123"/>
        <v>113.35839181095314</v>
      </c>
      <c r="J852" s="25">
        <f t="shared" si="121"/>
        <v>4.3499999999999996</v>
      </c>
      <c r="K852" s="25">
        <f>VLOOKUP(J852,'Spezifische Werte'!$B$2:$C$4002,2,FALSE)</f>
        <v>5.7627330651301621E-2</v>
      </c>
      <c r="L852" s="25">
        <f t="shared" si="124"/>
        <v>115.25466130260324</v>
      </c>
      <c r="R852" s="25">
        <v>850</v>
      </c>
      <c r="S852" s="25">
        <v>849</v>
      </c>
      <c r="T852" s="25">
        <f t="shared" si="128"/>
        <v>1.0932074995096792</v>
      </c>
      <c r="U852" s="25">
        <f t="shared" si="125"/>
        <v>1.1106213493975012</v>
      </c>
      <c r="W852" s="17">
        <f>Eingabe!H853</f>
        <v>279</v>
      </c>
      <c r="X852" s="17">
        <f t="shared" si="126"/>
        <v>2.79</v>
      </c>
      <c r="Y852" s="17">
        <f t="shared" si="127"/>
        <v>280</v>
      </c>
    </row>
    <row r="853" spans="1:25" x14ac:dyDescent="0.15">
      <c r="A853" s="82">
        <f t="shared" si="122"/>
        <v>2</v>
      </c>
      <c r="B853" s="46">
        <v>43501.416666664605</v>
      </c>
      <c r="C853" s="47">
        <f>Eingabe!G854</f>
        <v>2.9</v>
      </c>
      <c r="D853" s="77">
        <v>853</v>
      </c>
      <c r="E853" s="47"/>
      <c r="F853" s="25">
        <f t="shared" si="120"/>
        <v>4.33</v>
      </c>
      <c r="G853" s="25">
        <f>VLOOKUP(F853,'Spezifische Werte'!$B$2:$C$4002,2,FALSE)</f>
        <v>5.667919590547657E-2</v>
      </c>
      <c r="H853" s="25">
        <f t="shared" si="123"/>
        <v>113.35839181095314</v>
      </c>
      <c r="J853" s="25">
        <f t="shared" si="121"/>
        <v>4.3499999999999996</v>
      </c>
      <c r="K853" s="25">
        <f>VLOOKUP(J853,'Spezifische Werte'!$B$2:$C$4002,2,FALSE)</f>
        <v>5.7627330651301621E-2</v>
      </c>
      <c r="L853" s="25">
        <f t="shared" si="124"/>
        <v>115.25466130260324</v>
      </c>
      <c r="R853" s="25">
        <v>851</v>
      </c>
      <c r="S853" s="25">
        <v>850</v>
      </c>
      <c r="T853" s="25">
        <f t="shared" si="128"/>
        <v>1.0932074995096792</v>
      </c>
      <c r="U853" s="25">
        <f t="shared" si="125"/>
        <v>1.1106213493975012</v>
      </c>
      <c r="W853" s="17">
        <f>Eingabe!H854</f>
        <v>280</v>
      </c>
      <c r="X853" s="17">
        <f t="shared" si="126"/>
        <v>2.8</v>
      </c>
      <c r="Y853" s="17">
        <f t="shared" si="127"/>
        <v>280</v>
      </c>
    </row>
    <row r="854" spans="1:25" x14ac:dyDescent="0.15">
      <c r="A854" s="82">
        <f t="shared" si="122"/>
        <v>2</v>
      </c>
      <c r="B854" s="46">
        <v>43501.458333331269</v>
      </c>
      <c r="C854" s="47">
        <f>Eingabe!G855</f>
        <v>2.8</v>
      </c>
      <c r="D854" s="77">
        <v>854</v>
      </c>
      <c r="E854" s="47"/>
      <c r="F854" s="25">
        <f t="shared" si="120"/>
        <v>4.18</v>
      </c>
      <c r="G854" s="25">
        <f>VLOOKUP(F854,'Spezifische Werte'!$B$2:$C$4002,2,FALSE)</f>
        <v>4.9643016475870723E-2</v>
      </c>
      <c r="H854" s="25">
        <f t="shared" si="123"/>
        <v>99.286032951741447</v>
      </c>
      <c r="J854" s="25">
        <f t="shared" si="121"/>
        <v>4.2</v>
      </c>
      <c r="K854" s="25">
        <f>VLOOKUP(J854,'Spezifische Werte'!$B$2:$C$4002,2,FALSE)</f>
        <v>5.0575500247497268E-2</v>
      </c>
      <c r="L854" s="25">
        <f t="shared" si="124"/>
        <v>101.15100049499453</v>
      </c>
      <c r="R854" s="25">
        <v>852</v>
      </c>
      <c r="S854" s="25">
        <v>851</v>
      </c>
      <c r="T854" s="25">
        <f t="shared" si="128"/>
        <v>1.0932074995096792</v>
      </c>
      <c r="U854" s="25">
        <f t="shared" si="125"/>
        <v>1.1106213493975012</v>
      </c>
      <c r="W854" s="17">
        <f>Eingabe!H855</f>
        <v>270</v>
      </c>
      <c r="X854" s="17">
        <f t="shared" si="126"/>
        <v>2.7</v>
      </c>
      <c r="Y854" s="17">
        <f t="shared" si="127"/>
        <v>270</v>
      </c>
    </row>
    <row r="855" spans="1:25" x14ac:dyDescent="0.15">
      <c r="A855" s="82">
        <f t="shared" si="122"/>
        <v>2</v>
      </c>
      <c r="B855" s="46">
        <v>43501.500011574077</v>
      </c>
      <c r="C855" s="47">
        <f>Eingabe!G856</f>
        <v>3.2</v>
      </c>
      <c r="D855" s="77">
        <v>855</v>
      </c>
      <c r="E855" s="47"/>
      <c r="F855" s="25">
        <f t="shared" si="120"/>
        <v>4.7699999999999996</v>
      </c>
      <c r="G855" s="25">
        <f>VLOOKUP(F855,'Spezifische Werte'!$B$2:$C$4002,2,FALSE)</f>
        <v>7.8679349945367349E-2</v>
      </c>
      <c r="H855" s="25">
        <f t="shared" si="123"/>
        <v>157.3586998907347</v>
      </c>
      <c r="J855" s="25">
        <f t="shared" si="121"/>
        <v>4.8</v>
      </c>
      <c r="K855" s="25">
        <f>VLOOKUP(J855,'Spezifische Werte'!$B$2:$C$4002,2,FALSE)</f>
        <v>8.0310065544742015E-2</v>
      </c>
      <c r="L855" s="25">
        <f t="shared" si="124"/>
        <v>160.62013108948403</v>
      </c>
      <c r="R855" s="25">
        <v>853</v>
      </c>
      <c r="S855" s="25">
        <v>852</v>
      </c>
      <c r="T855" s="25">
        <f t="shared" si="128"/>
        <v>1.0932074995096792</v>
      </c>
      <c r="U855" s="25">
        <f t="shared" si="125"/>
        <v>1.1106213493975012</v>
      </c>
      <c r="W855" s="17">
        <f>Eingabe!H856</f>
        <v>271</v>
      </c>
      <c r="X855" s="17">
        <f t="shared" si="126"/>
        <v>2.71</v>
      </c>
      <c r="Y855" s="17">
        <f t="shared" si="127"/>
        <v>270</v>
      </c>
    </row>
    <row r="856" spans="1:25" x14ac:dyDescent="0.15">
      <c r="A856" s="82">
        <f t="shared" si="122"/>
        <v>2</v>
      </c>
      <c r="B856" s="46">
        <v>43501.541666664598</v>
      </c>
      <c r="C856" s="47">
        <f>Eingabe!G857</f>
        <v>3.2</v>
      </c>
      <c r="D856" s="77">
        <v>856</v>
      </c>
      <c r="E856" s="47"/>
      <c r="F856" s="25">
        <f t="shared" si="120"/>
        <v>4.7699999999999996</v>
      </c>
      <c r="G856" s="25">
        <f>VLOOKUP(F856,'Spezifische Werte'!$B$2:$C$4002,2,FALSE)</f>
        <v>7.8679349945367349E-2</v>
      </c>
      <c r="H856" s="25">
        <f t="shared" si="123"/>
        <v>157.3586998907347</v>
      </c>
      <c r="J856" s="25">
        <f t="shared" si="121"/>
        <v>4.8</v>
      </c>
      <c r="K856" s="25">
        <f>VLOOKUP(J856,'Spezifische Werte'!$B$2:$C$4002,2,FALSE)</f>
        <v>8.0310065544742015E-2</v>
      </c>
      <c r="L856" s="25">
        <f t="shared" si="124"/>
        <v>160.62013108948403</v>
      </c>
      <c r="R856" s="25">
        <v>854</v>
      </c>
      <c r="S856" s="25">
        <v>853</v>
      </c>
      <c r="T856" s="25">
        <f t="shared" si="128"/>
        <v>1.0932074995096792</v>
      </c>
      <c r="U856" s="25">
        <f t="shared" si="125"/>
        <v>1.1106213493975012</v>
      </c>
      <c r="W856" s="17">
        <f>Eingabe!H857</f>
        <v>280</v>
      </c>
      <c r="X856" s="17">
        <f t="shared" si="126"/>
        <v>2.8</v>
      </c>
      <c r="Y856" s="17">
        <f t="shared" si="127"/>
        <v>280</v>
      </c>
    </row>
    <row r="857" spans="1:25" x14ac:dyDescent="0.15">
      <c r="A857" s="82">
        <f t="shared" si="122"/>
        <v>2</v>
      </c>
      <c r="B857" s="46">
        <v>43501.583333331262</v>
      </c>
      <c r="C857" s="47">
        <f>Eingabe!G858</f>
        <v>2.7</v>
      </c>
      <c r="D857" s="77">
        <v>857</v>
      </c>
      <c r="E857" s="47"/>
      <c r="F857" s="25">
        <f t="shared" si="120"/>
        <v>4.03</v>
      </c>
      <c r="G857" s="25">
        <f>VLOOKUP(F857,'Spezifische Werte'!$B$2:$C$4002,2,FALSE)</f>
        <v>4.2666657265334036E-2</v>
      </c>
      <c r="H857" s="25">
        <f t="shared" si="123"/>
        <v>85.333314530668076</v>
      </c>
      <c r="J857" s="25">
        <f t="shared" si="121"/>
        <v>4.05</v>
      </c>
      <c r="K857" s="25">
        <f>VLOOKUP(J857,'Spezifische Werte'!$B$2:$C$4002,2,FALSE)</f>
        <v>4.3597034083331404E-2</v>
      </c>
      <c r="L857" s="25">
        <f t="shared" si="124"/>
        <v>87.194068166662802</v>
      </c>
      <c r="R857" s="25">
        <v>855</v>
      </c>
      <c r="S857" s="25">
        <v>854</v>
      </c>
      <c r="T857" s="25">
        <f t="shared" si="128"/>
        <v>1.0932074995096792</v>
      </c>
      <c r="U857" s="25">
        <f t="shared" si="125"/>
        <v>1.1106213493975012</v>
      </c>
      <c r="W857" s="17">
        <f>Eingabe!H858</f>
        <v>280</v>
      </c>
      <c r="X857" s="17">
        <f t="shared" si="126"/>
        <v>2.8</v>
      </c>
      <c r="Y857" s="17">
        <f t="shared" si="127"/>
        <v>280</v>
      </c>
    </row>
    <row r="858" spans="1:25" x14ac:dyDescent="0.15">
      <c r="A858" s="82">
        <f t="shared" si="122"/>
        <v>2</v>
      </c>
      <c r="B858" s="46">
        <v>43501.625011574077</v>
      </c>
      <c r="C858" s="47">
        <f>Eingabe!G859</f>
        <v>3</v>
      </c>
      <c r="D858" s="77">
        <v>858</v>
      </c>
      <c r="E858" s="47"/>
      <c r="F858" s="25">
        <f t="shared" si="120"/>
        <v>4.4800000000000004</v>
      </c>
      <c r="G858" s="25">
        <f>VLOOKUP(F858,'Spezifische Werte'!$B$2:$C$4002,2,FALSE)</f>
        <v>6.3876775708421291E-2</v>
      </c>
      <c r="H858" s="25">
        <f t="shared" si="123"/>
        <v>127.75355141684258</v>
      </c>
      <c r="J858" s="25">
        <f t="shared" si="121"/>
        <v>4.5</v>
      </c>
      <c r="K858" s="25">
        <f>VLOOKUP(J858,'Spezifische Werte'!$B$2:$C$4002,2,FALSE)</f>
        <v>6.4854105449014127E-2</v>
      </c>
      <c r="L858" s="25">
        <f t="shared" si="124"/>
        <v>129.70821089802826</v>
      </c>
      <c r="R858" s="25">
        <v>856</v>
      </c>
      <c r="S858" s="25">
        <v>855</v>
      </c>
      <c r="T858" s="25">
        <f t="shared" si="128"/>
        <v>1.0932074995096792</v>
      </c>
      <c r="U858" s="25">
        <f t="shared" si="125"/>
        <v>1.1106213493975012</v>
      </c>
      <c r="W858" s="17">
        <f>Eingabe!H859</f>
        <v>270</v>
      </c>
      <c r="X858" s="17">
        <f t="shared" si="126"/>
        <v>2.7</v>
      </c>
      <c r="Y858" s="17">
        <f t="shared" si="127"/>
        <v>270</v>
      </c>
    </row>
    <row r="859" spans="1:25" x14ac:dyDescent="0.15">
      <c r="A859" s="82">
        <f t="shared" si="122"/>
        <v>2</v>
      </c>
      <c r="B859" s="46">
        <v>43501.666666664591</v>
      </c>
      <c r="C859" s="47">
        <f>Eingabe!G860</f>
        <v>3.2</v>
      </c>
      <c r="D859" s="77">
        <v>859</v>
      </c>
      <c r="E859" s="47"/>
      <c r="F859" s="25">
        <f t="shared" si="120"/>
        <v>4.7699999999999996</v>
      </c>
      <c r="G859" s="25">
        <f>VLOOKUP(F859,'Spezifische Werte'!$B$2:$C$4002,2,FALSE)</f>
        <v>7.8679349945367349E-2</v>
      </c>
      <c r="H859" s="25">
        <f t="shared" si="123"/>
        <v>157.3586998907347</v>
      </c>
      <c r="J859" s="25">
        <f t="shared" si="121"/>
        <v>4.8</v>
      </c>
      <c r="K859" s="25">
        <f>VLOOKUP(J859,'Spezifische Werte'!$B$2:$C$4002,2,FALSE)</f>
        <v>8.0310065544742015E-2</v>
      </c>
      <c r="L859" s="25">
        <f t="shared" si="124"/>
        <v>160.62013108948403</v>
      </c>
      <c r="R859" s="25">
        <v>857</v>
      </c>
      <c r="S859" s="25">
        <v>856</v>
      </c>
      <c r="T859" s="25">
        <f t="shared" si="128"/>
        <v>1.0932074995096792</v>
      </c>
      <c r="U859" s="25">
        <f t="shared" si="125"/>
        <v>1.1106213493975012</v>
      </c>
      <c r="W859" s="17">
        <f>Eingabe!H860</f>
        <v>280</v>
      </c>
      <c r="X859" s="17">
        <f t="shared" si="126"/>
        <v>2.8</v>
      </c>
      <c r="Y859" s="17">
        <f t="shared" si="127"/>
        <v>280</v>
      </c>
    </row>
    <row r="860" spans="1:25" x14ac:dyDescent="0.15">
      <c r="A860" s="82">
        <f t="shared" si="122"/>
        <v>2</v>
      </c>
      <c r="B860" s="46">
        <v>43501.708333331255</v>
      </c>
      <c r="C860" s="47">
        <f>Eingabe!G861</f>
        <v>2.7</v>
      </c>
      <c r="D860" s="77">
        <v>860</v>
      </c>
      <c r="E860" s="47"/>
      <c r="F860" s="25">
        <f t="shared" si="120"/>
        <v>4.03</v>
      </c>
      <c r="G860" s="25">
        <f>VLOOKUP(F860,'Spezifische Werte'!$B$2:$C$4002,2,FALSE)</f>
        <v>4.2666657265334036E-2</v>
      </c>
      <c r="H860" s="25">
        <f t="shared" si="123"/>
        <v>85.333314530668076</v>
      </c>
      <c r="J860" s="25">
        <f t="shared" si="121"/>
        <v>4.05</v>
      </c>
      <c r="K860" s="25">
        <f>VLOOKUP(J860,'Spezifische Werte'!$B$2:$C$4002,2,FALSE)</f>
        <v>4.3597034083331404E-2</v>
      </c>
      <c r="L860" s="25">
        <f t="shared" si="124"/>
        <v>87.194068166662802</v>
      </c>
      <c r="R860" s="25">
        <v>858</v>
      </c>
      <c r="S860" s="25">
        <v>857</v>
      </c>
      <c r="T860" s="25">
        <f t="shared" si="128"/>
        <v>1.0932074995096792</v>
      </c>
      <c r="U860" s="25">
        <f t="shared" si="125"/>
        <v>1.1106213493975012</v>
      </c>
      <c r="W860" s="17">
        <f>Eingabe!H861</f>
        <v>270</v>
      </c>
      <c r="X860" s="17">
        <f t="shared" si="126"/>
        <v>2.7</v>
      </c>
      <c r="Y860" s="17">
        <f t="shared" si="127"/>
        <v>270</v>
      </c>
    </row>
    <row r="861" spans="1:25" x14ac:dyDescent="0.15">
      <c r="A861" s="82">
        <f t="shared" si="122"/>
        <v>2</v>
      </c>
      <c r="B861" s="46">
        <v>43501.750011574077</v>
      </c>
      <c r="C861" s="47">
        <f>Eingabe!G862</f>
        <v>2.7</v>
      </c>
      <c r="D861" s="77">
        <v>861</v>
      </c>
      <c r="E861" s="47"/>
      <c r="F861" s="25">
        <f t="shared" si="120"/>
        <v>4.03</v>
      </c>
      <c r="G861" s="25">
        <f>VLOOKUP(F861,'Spezifische Werte'!$B$2:$C$4002,2,FALSE)</f>
        <v>4.2666657265334036E-2</v>
      </c>
      <c r="H861" s="25">
        <f t="shared" si="123"/>
        <v>85.333314530668076</v>
      </c>
      <c r="J861" s="25">
        <f t="shared" si="121"/>
        <v>4.05</v>
      </c>
      <c r="K861" s="25">
        <f>VLOOKUP(J861,'Spezifische Werte'!$B$2:$C$4002,2,FALSE)</f>
        <v>4.3597034083331404E-2</v>
      </c>
      <c r="L861" s="25">
        <f t="shared" si="124"/>
        <v>87.194068166662802</v>
      </c>
      <c r="R861" s="25">
        <v>859</v>
      </c>
      <c r="S861" s="25">
        <v>858</v>
      </c>
      <c r="T861" s="25">
        <f t="shared" si="128"/>
        <v>1.0932074995096792</v>
      </c>
      <c r="U861" s="25">
        <f t="shared" si="125"/>
        <v>1.1106213493975012</v>
      </c>
      <c r="W861" s="17">
        <f>Eingabe!H862</f>
        <v>280</v>
      </c>
      <c r="X861" s="17">
        <f t="shared" si="126"/>
        <v>2.8</v>
      </c>
      <c r="Y861" s="17">
        <f t="shared" si="127"/>
        <v>280</v>
      </c>
    </row>
    <row r="862" spans="1:25" x14ac:dyDescent="0.15">
      <c r="A862" s="82">
        <f t="shared" si="122"/>
        <v>2</v>
      </c>
      <c r="B862" s="46">
        <v>43501.791666664583</v>
      </c>
      <c r="C862" s="47">
        <f>Eingabe!G863</f>
        <v>2.1</v>
      </c>
      <c r="D862" s="77">
        <v>862</v>
      </c>
      <c r="E862" s="47"/>
      <c r="F862" s="25">
        <f t="shared" si="120"/>
        <v>3.13</v>
      </c>
      <c r="G862" s="25">
        <f>VLOOKUP(F862,'Spezifische Werte'!$B$2:$C$4002,2,FALSE)</f>
        <v>1.0589326186624812E-2</v>
      </c>
      <c r="H862" s="25">
        <f t="shared" si="123"/>
        <v>21.178652373249626</v>
      </c>
      <c r="J862" s="25">
        <f t="shared" si="121"/>
        <v>3.15</v>
      </c>
      <c r="K862" s="25">
        <f>VLOOKUP(J862,'Spezifische Werte'!$B$2:$C$4002,2,FALSE)</f>
        <v>1.1019016897018549E-2</v>
      </c>
      <c r="L862" s="25">
        <f t="shared" si="124"/>
        <v>22.038033794037098</v>
      </c>
      <c r="R862" s="25">
        <v>860</v>
      </c>
      <c r="S862" s="25">
        <v>859</v>
      </c>
      <c r="T862" s="25">
        <f t="shared" si="128"/>
        <v>1.0932074995096792</v>
      </c>
      <c r="U862" s="25">
        <f t="shared" si="125"/>
        <v>1.1106213493975012</v>
      </c>
      <c r="W862" s="17">
        <f>Eingabe!H863</f>
        <v>270</v>
      </c>
      <c r="X862" s="17">
        <f t="shared" si="126"/>
        <v>2.7</v>
      </c>
      <c r="Y862" s="17">
        <f t="shared" si="127"/>
        <v>270</v>
      </c>
    </row>
    <row r="863" spans="1:25" x14ac:dyDescent="0.15">
      <c r="A863" s="82">
        <f t="shared" si="122"/>
        <v>2</v>
      </c>
      <c r="B863" s="46">
        <v>43501.833333331248</v>
      </c>
      <c r="C863" s="47">
        <f>Eingabe!G864</f>
        <v>3.4</v>
      </c>
      <c r="D863" s="77">
        <v>863</v>
      </c>
      <c r="E863" s="47"/>
      <c r="F863" s="25">
        <f t="shared" si="120"/>
        <v>5.07</v>
      </c>
      <c r="G863" s="25">
        <f>VLOOKUP(F863,'Spezifische Werte'!$B$2:$C$4002,2,FALSE)</f>
        <v>9.6185977081711158E-2</v>
      </c>
      <c r="H863" s="25">
        <f t="shared" si="123"/>
        <v>192.37195416342232</v>
      </c>
      <c r="J863" s="25">
        <f t="shared" si="121"/>
        <v>5.0999999999999996</v>
      </c>
      <c r="K863" s="25">
        <f>VLOOKUP(J863,'Spezifische Werte'!$B$2:$C$4002,2,FALSE)</f>
        <v>9.8097213536623304E-2</v>
      </c>
      <c r="L863" s="25">
        <f t="shared" si="124"/>
        <v>196.1944270732466</v>
      </c>
      <c r="R863" s="25">
        <v>861</v>
      </c>
      <c r="S863" s="25">
        <v>860</v>
      </c>
      <c r="T863" s="25">
        <f t="shared" si="128"/>
        <v>1.0932074995096792</v>
      </c>
      <c r="U863" s="25">
        <f t="shared" si="125"/>
        <v>1.1106213493975012</v>
      </c>
      <c r="W863" s="17">
        <f>Eingabe!H864</f>
        <v>280</v>
      </c>
      <c r="X863" s="17">
        <f t="shared" si="126"/>
        <v>2.8</v>
      </c>
      <c r="Y863" s="17">
        <f t="shared" si="127"/>
        <v>280</v>
      </c>
    </row>
    <row r="864" spans="1:25" x14ac:dyDescent="0.15">
      <c r="A864" s="82">
        <f t="shared" si="122"/>
        <v>2</v>
      </c>
      <c r="B864" s="46">
        <v>43501.875011574077</v>
      </c>
      <c r="C864" s="47">
        <f>Eingabe!G865</f>
        <v>3.5</v>
      </c>
      <c r="D864" s="77">
        <v>864</v>
      </c>
      <c r="E864" s="47"/>
      <c r="F864" s="25">
        <f t="shared" si="120"/>
        <v>5.22</v>
      </c>
      <c r="G864" s="25">
        <f>VLOOKUP(F864,'Spezifische Werte'!$B$2:$C$4002,2,FALSE)</f>
        <v>0.10600726326582303</v>
      </c>
      <c r="H864" s="25">
        <f t="shared" si="123"/>
        <v>212.01452653164606</v>
      </c>
      <c r="J864" s="25">
        <f t="shared" si="121"/>
        <v>5.25</v>
      </c>
      <c r="K864" s="25">
        <f>VLOOKUP(J864,'Spezifische Werte'!$B$2:$C$4002,2,FALSE)</f>
        <v>0.10804502827355937</v>
      </c>
      <c r="L864" s="25">
        <f t="shared" si="124"/>
        <v>216.09005654711873</v>
      </c>
      <c r="R864" s="25">
        <v>862</v>
      </c>
      <c r="S864" s="25">
        <v>861</v>
      </c>
      <c r="T864" s="25">
        <f t="shared" si="128"/>
        <v>1.0932074995096792</v>
      </c>
      <c r="U864" s="25">
        <f t="shared" si="125"/>
        <v>1.1106213493975012</v>
      </c>
      <c r="W864" s="17">
        <f>Eingabe!H865</f>
        <v>270</v>
      </c>
      <c r="X864" s="17">
        <f t="shared" si="126"/>
        <v>2.7</v>
      </c>
      <c r="Y864" s="17">
        <f t="shared" si="127"/>
        <v>270</v>
      </c>
    </row>
    <row r="865" spans="1:25" x14ac:dyDescent="0.15">
      <c r="A865" s="82">
        <f t="shared" si="122"/>
        <v>2</v>
      </c>
      <c r="B865" s="46">
        <v>43501.916666664576</v>
      </c>
      <c r="C865" s="47">
        <f>Eingabe!G866</f>
        <v>3.8</v>
      </c>
      <c r="D865" s="77">
        <v>865</v>
      </c>
      <c r="E865" s="47"/>
      <c r="F865" s="25">
        <f t="shared" si="120"/>
        <v>5.67</v>
      </c>
      <c r="G865" s="25">
        <f>VLOOKUP(F865,'Spezifische Werte'!$B$2:$C$4002,2,FALSE)</f>
        <v>0.13840049448137109</v>
      </c>
      <c r="H865" s="25">
        <f t="shared" si="123"/>
        <v>276.80098896274217</v>
      </c>
      <c r="J865" s="25">
        <f t="shared" si="121"/>
        <v>5.7</v>
      </c>
      <c r="K865" s="25">
        <f>VLOOKUP(J865,'Spezifische Werte'!$B$2:$C$4002,2,FALSE)</f>
        <v>0.14069825500153915</v>
      </c>
      <c r="L865" s="25">
        <f t="shared" si="124"/>
        <v>281.39651000307828</v>
      </c>
      <c r="R865" s="25">
        <v>863</v>
      </c>
      <c r="S865" s="25">
        <v>862</v>
      </c>
      <c r="T865" s="25">
        <f t="shared" si="128"/>
        <v>1.0932074995096792</v>
      </c>
      <c r="U865" s="25">
        <f t="shared" si="125"/>
        <v>1.1106213493975012</v>
      </c>
      <c r="W865" s="17">
        <f>Eingabe!H866</f>
        <v>270</v>
      </c>
      <c r="X865" s="17">
        <f t="shared" si="126"/>
        <v>2.7</v>
      </c>
      <c r="Y865" s="17">
        <f t="shared" si="127"/>
        <v>270</v>
      </c>
    </row>
    <row r="866" spans="1:25" x14ac:dyDescent="0.15">
      <c r="A866" s="82">
        <f t="shared" si="122"/>
        <v>2</v>
      </c>
      <c r="B866" s="46">
        <v>43501.95833333124</v>
      </c>
      <c r="C866" s="47">
        <f>Eingabe!G867</f>
        <v>3.5</v>
      </c>
      <c r="D866" s="77">
        <v>866</v>
      </c>
      <c r="E866" s="47"/>
      <c r="F866" s="25">
        <f t="shared" si="120"/>
        <v>5.22</v>
      </c>
      <c r="G866" s="25">
        <f>VLOOKUP(F866,'Spezifische Werte'!$B$2:$C$4002,2,FALSE)</f>
        <v>0.10600726326582303</v>
      </c>
      <c r="H866" s="25">
        <f t="shared" si="123"/>
        <v>212.01452653164606</v>
      </c>
      <c r="J866" s="25">
        <f t="shared" si="121"/>
        <v>5.25</v>
      </c>
      <c r="K866" s="25">
        <f>VLOOKUP(J866,'Spezifische Werte'!$B$2:$C$4002,2,FALSE)</f>
        <v>0.10804502827355937</v>
      </c>
      <c r="L866" s="25">
        <f t="shared" si="124"/>
        <v>216.09005654711873</v>
      </c>
      <c r="R866" s="25">
        <v>864</v>
      </c>
      <c r="S866" s="25">
        <v>863</v>
      </c>
      <c r="T866" s="25">
        <f t="shared" si="128"/>
        <v>1.0411999722463847</v>
      </c>
      <c r="U866" s="25">
        <f t="shared" si="125"/>
        <v>1.0584850320959793</v>
      </c>
      <c r="W866" s="17">
        <f>Eingabe!H867</f>
        <v>270</v>
      </c>
      <c r="X866" s="17">
        <f t="shared" si="126"/>
        <v>2.7</v>
      </c>
      <c r="Y866" s="17">
        <f t="shared" si="127"/>
        <v>270</v>
      </c>
    </row>
    <row r="867" spans="1:25" x14ac:dyDescent="0.15">
      <c r="A867" s="82">
        <f t="shared" si="122"/>
        <v>2</v>
      </c>
      <c r="B867" s="46">
        <v>43502.000011574077</v>
      </c>
      <c r="C867" s="47">
        <f>Eingabe!G868</f>
        <v>4</v>
      </c>
      <c r="D867" s="77">
        <v>867</v>
      </c>
      <c r="E867" s="47"/>
      <c r="F867" s="25">
        <f t="shared" si="120"/>
        <v>5.97</v>
      </c>
      <c r="G867" s="25">
        <f>VLOOKUP(F867,'Spezifische Werte'!$B$2:$C$4002,2,FALSE)</f>
        <v>0.1627434603343155</v>
      </c>
      <c r="H867" s="25">
        <f t="shared" si="123"/>
        <v>325.486920668631</v>
      </c>
      <c r="J867" s="25">
        <f t="shared" si="121"/>
        <v>6</v>
      </c>
      <c r="K867" s="25">
        <f>VLOOKUP(J867,'Spezifische Werte'!$B$2:$C$4002,2,FALSE)</f>
        <v>0.16538134424295356</v>
      </c>
      <c r="L867" s="25">
        <f t="shared" si="124"/>
        <v>330.76268848590712</v>
      </c>
      <c r="R867" s="25">
        <v>865</v>
      </c>
      <c r="S867" s="25">
        <v>864</v>
      </c>
      <c r="T867" s="25">
        <f t="shared" si="128"/>
        <v>1.0411999722463847</v>
      </c>
      <c r="U867" s="25">
        <f t="shared" si="125"/>
        <v>1.0584850320959793</v>
      </c>
      <c r="W867" s="17">
        <f>Eingabe!H868</f>
        <v>268</v>
      </c>
      <c r="X867" s="17">
        <f t="shared" si="126"/>
        <v>2.68</v>
      </c>
      <c r="Y867" s="17">
        <f t="shared" si="127"/>
        <v>270</v>
      </c>
    </row>
    <row r="868" spans="1:25" x14ac:dyDescent="0.15">
      <c r="A868" s="82">
        <f t="shared" si="122"/>
        <v>2</v>
      </c>
      <c r="B868" s="46">
        <v>43502.041666664569</v>
      </c>
      <c r="C868" s="47">
        <f>Eingabe!G869</f>
        <v>3.9</v>
      </c>
      <c r="D868" s="77">
        <v>868</v>
      </c>
      <c r="E868" s="47"/>
      <c r="F868" s="25">
        <f t="shared" si="120"/>
        <v>5.82</v>
      </c>
      <c r="G868" s="25">
        <f>VLOOKUP(F868,'Spezifische Werte'!$B$2:$C$4002,2,FALSE)</f>
        <v>0.15015933791444183</v>
      </c>
      <c r="H868" s="25">
        <f t="shared" si="123"/>
        <v>300.31867582888367</v>
      </c>
      <c r="J868" s="25">
        <f t="shared" si="121"/>
        <v>5.85</v>
      </c>
      <c r="K868" s="25">
        <f>VLOOKUP(J868,'Spezifische Werte'!$B$2:$C$4002,2,FALSE)</f>
        <v>0.15260213064447356</v>
      </c>
      <c r="L868" s="25">
        <f t="shared" si="124"/>
        <v>305.20426128894712</v>
      </c>
      <c r="R868" s="25">
        <v>866</v>
      </c>
      <c r="S868" s="25">
        <v>865</v>
      </c>
      <c r="T868" s="25">
        <f t="shared" si="128"/>
        <v>1.0411999722463847</v>
      </c>
      <c r="U868" s="25">
        <f t="shared" si="125"/>
        <v>1.0584850320959793</v>
      </c>
      <c r="W868" s="17">
        <f>Eingabe!H869</f>
        <v>280</v>
      </c>
      <c r="X868" s="17">
        <f t="shared" si="126"/>
        <v>2.8</v>
      </c>
      <c r="Y868" s="17">
        <f t="shared" si="127"/>
        <v>280</v>
      </c>
    </row>
    <row r="869" spans="1:25" x14ac:dyDescent="0.15">
      <c r="A869" s="82">
        <f t="shared" si="122"/>
        <v>2</v>
      </c>
      <c r="B869" s="46">
        <v>43502.083333331233</v>
      </c>
      <c r="C869" s="47">
        <f>Eingabe!G870</f>
        <v>4.4000000000000004</v>
      </c>
      <c r="D869" s="77">
        <v>869</v>
      </c>
      <c r="E869" s="47"/>
      <c r="F869" s="25">
        <f t="shared" si="120"/>
        <v>6.56</v>
      </c>
      <c r="G869" s="25">
        <f>VLOOKUP(F869,'Spezifische Werte'!$B$2:$C$4002,2,FALSE)</f>
        <v>0.2214941246302857</v>
      </c>
      <c r="H869" s="25">
        <f t="shared" si="123"/>
        <v>442.98824926057142</v>
      </c>
      <c r="J869" s="25">
        <f t="shared" si="121"/>
        <v>6.6</v>
      </c>
      <c r="K869" s="25">
        <f>VLOOKUP(J869,'Spezifische Werte'!$B$2:$C$4002,2,FALSE)</f>
        <v>0.22589088814664299</v>
      </c>
      <c r="L869" s="25">
        <f t="shared" si="124"/>
        <v>451.78177629328599</v>
      </c>
      <c r="R869" s="25">
        <v>867</v>
      </c>
      <c r="S869" s="25">
        <v>866</v>
      </c>
      <c r="T869" s="25">
        <f t="shared" si="128"/>
        <v>1.0411999722463847</v>
      </c>
      <c r="U869" s="25">
        <f t="shared" si="125"/>
        <v>1.0584850320959793</v>
      </c>
      <c r="W869" s="17">
        <f>Eingabe!H870</f>
        <v>280</v>
      </c>
      <c r="X869" s="17">
        <f t="shared" si="126"/>
        <v>2.8</v>
      </c>
      <c r="Y869" s="17">
        <f t="shared" si="127"/>
        <v>280</v>
      </c>
    </row>
    <row r="870" spans="1:25" x14ac:dyDescent="0.15">
      <c r="A870" s="82">
        <f t="shared" si="122"/>
        <v>2</v>
      </c>
      <c r="B870" s="46">
        <v>43502.125011574077</v>
      </c>
      <c r="C870" s="47">
        <f>Eingabe!G871</f>
        <v>4.5</v>
      </c>
      <c r="D870" s="77">
        <v>870</v>
      </c>
      <c r="E870" s="47"/>
      <c r="F870" s="25">
        <f t="shared" si="120"/>
        <v>6.71</v>
      </c>
      <c r="G870" s="25">
        <f>VLOOKUP(F870,'Spezifische Werte'!$B$2:$C$4002,2,FALSE)</f>
        <v>0.23821819652236836</v>
      </c>
      <c r="H870" s="25">
        <f t="shared" si="123"/>
        <v>476.43639304473675</v>
      </c>
      <c r="J870" s="25">
        <f t="shared" si="121"/>
        <v>6.75</v>
      </c>
      <c r="K870" s="25">
        <f>VLOOKUP(J870,'Spezifische Werte'!$B$2:$C$4002,2,FALSE)</f>
        <v>0.24279032681735657</v>
      </c>
      <c r="L870" s="25">
        <f t="shared" si="124"/>
        <v>485.58065363471314</v>
      </c>
      <c r="R870" s="25">
        <v>868</v>
      </c>
      <c r="S870" s="25">
        <v>867</v>
      </c>
      <c r="T870" s="25">
        <f t="shared" si="128"/>
        <v>1.0411999722463847</v>
      </c>
      <c r="U870" s="25">
        <f t="shared" si="125"/>
        <v>1.0584850320959793</v>
      </c>
      <c r="W870" s="17">
        <f>Eingabe!H871</f>
        <v>282</v>
      </c>
      <c r="X870" s="17">
        <f t="shared" si="126"/>
        <v>2.82</v>
      </c>
      <c r="Y870" s="17">
        <f t="shared" si="127"/>
        <v>280</v>
      </c>
    </row>
    <row r="871" spans="1:25" x14ac:dyDescent="0.15">
      <c r="A871" s="82">
        <f t="shared" si="122"/>
        <v>2</v>
      </c>
      <c r="B871" s="46">
        <v>43502.166666664561</v>
      </c>
      <c r="C871" s="47">
        <f>Eingabe!G872</f>
        <v>4.8</v>
      </c>
      <c r="D871" s="77">
        <v>871</v>
      </c>
      <c r="E871" s="47"/>
      <c r="F871" s="25">
        <f t="shared" si="120"/>
        <v>7.16</v>
      </c>
      <c r="G871" s="25">
        <f>VLOOKUP(F871,'Spezifische Werte'!$B$2:$C$4002,2,FALSE)</f>
        <v>0.29271421469315961</v>
      </c>
      <c r="H871" s="25">
        <f t="shared" si="123"/>
        <v>585.42842938631918</v>
      </c>
      <c r="J871" s="25">
        <f t="shared" si="121"/>
        <v>7.2</v>
      </c>
      <c r="K871" s="25">
        <f>VLOOKUP(J871,'Spezifische Werte'!$B$2:$C$4002,2,FALSE)</f>
        <v>0.29789883692567737</v>
      </c>
      <c r="L871" s="25">
        <f t="shared" si="124"/>
        <v>595.79767385135472</v>
      </c>
      <c r="R871" s="25">
        <v>869</v>
      </c>
      <c r="S871" s="25">
        <v>868</v>
      </c>
      <c r="T871" s="25">
        <f t="shared" si="128"/>
        <v>1.0411999722463847</v>
      </c>
      <c r="U871" s="25">
        <f t="shared" si="125"/>
        <v>1.0584850320959793</v>
      </c>
      <c r="W871" s="17">
        <f>Eingabe!H872</f>
        <v>270</v>
      </c>
      <c r="X871" s="17">
        <f t="shared" si="126"/>
        <v>2.7</v>
      </c>
      <c r="Y871" s="17">
        <f t="shared" si="127"/>
        <v>270</v>
      </c>
    </row>
    <row r="872" spans="1:25" x14ac:dyDescent="0.15">
      <c r="A872" s="82">
        <f t="shared" si="122"/>
        <v>2</v>
      </c>
      <c r="B872" s="46">
        <v>43502.208333331226</v>
      </c>
      <c r="C872" s="47">
        <f>Eingabe!G873</f>
        <v>3.4</v>
      </c>
      <c r="D872" s="77">
        <v>872</v>
      </c>
      <c r="E872" s="47"/>
      <c r="F872" s="25">
        <f t="shared" si="120"/>
        <v>5.07</v>
      </c>
      <c r="G872" s="25">
        <f>VLOOKUP(F872,'Spezifische Werte'!$B$2:$C$4002,2,FALSE)</f>
        <v>9.6185977081711158E-2</v>
      </c>
      <c r="H872" s="25">
        <f t="shared" si="123"/>
        <v>192.37195416342232</v>
      </c>
      <c r="J872" s="25">
        <f t="shared" si="121"/>
        <v>5.0999999999999996</v>
      </c>
      <c r="K872" s="25">
        <f>VLOOKUP(J872,'Spezifische Werte'!$B$2:$C$4002,2,FALSE)</f>
        <v>9.8097213536623304E-2</v>
      </c>
      <c r="L872" s="25">
        <f t="shared" si="124"/>
        <v>196.1944270732466</v>
      </c>
      <c r="R872" s="25">
        <v>870</v>
      </c>
      <c r="S872" s="25">
        <v>869</v>
      </c>
      <c r="T872" s="25">
        <f t="shared" si="128"/>
        <v>1.0411999722463847</v>
      </c>
      <c r="U872" s="25">
        <f t="shared" si="125"/>
        <v>1.0584850320959793</v>
      </c>
      <c r="W872" s="17">
        <f>Eingabe!H873</f>
        <v>269</v>
      </c>
      <c r="X872" s="17">
        <f t="shared" si="126"/>
        <v>2.69</v>
      </c>
      <c r="Y872" s="17">
        <f t="shared" si="127"/>
        <v>270</v>
      </c>
    </row>
    <row r="873" spans="1:25" x14ac:dyDescent="0.15">
      <c r="A873" s="82">
        <f t="shared" si="122"/>
        <v>2</v>
      </c>
      <c r="B873" s="46">
        <v>43502.250011574077</v>
      </c>
      <c r="C873" s="47">
        <f>Eingabe!G874</f>
        <v>3.9</v>
      </c>
      <c r="D873" s="77">
        <v>873</v>
      </c>
      <c r="E873" s="47"/>
      <c r="F873" s="25">
        <f t="shared" si="120"/>
        <v>5.82</v>
      </c>
      <c r="G873" s="25">
        <f>VLOOKUP(F873,'Spezifische Werte'!$B$2:$C$4002,2,FALSE)</f>
        <v>0.15015933791444183</v>
      </c>
      <c r="H873" s="25">
        <f t="shared" si="123"/>
        <v>300.31867582888367</v>
      </c>
      <c r="J873" s="25">
        <f t="shared" si="121"/>
        <v>5.85</v>
      </c>
      <c r="K873" s="25">
        <f>VLOOKUP(J873,'Spezifische Werte'!$B$2:$C$4002,2,FALSE)</f>
        <v>0.15260213064447356</v>
      </c>
      <c r="L873" s="25">
        <f t="shared" si="124"/>
        <v>305.20426128894712</v>
      </c>
      <c r="R873" s="25">
        <v>871</v>
      </c>
      <c r="S873" s="25">
        <v>870</v>
      </c>
      <c r="T873" s="25">
        <f t="shared" si="128"/>
        <v>1.0411999722463847</v>
      </c>
      <c r="U873" s="25">
        <f t="shared" si="125"/>
        <v>1.0584850320959793</v>
      </c>
      <c r="W873" s="17">
        <f>Eingabe!H874</f>
        <v>281</v>
      </c>
      <c r="X873" s="17">
        <f t="shared" si="126"/>
        <v>2.81</v>
      </c>
      <c r="Y873" s="17">
        <f t="shared" si="127"/>
        <v>280</v>
      </c>
    </row>
    <row r="874" spans="1:25" x14ac:dyDescent="0.15">
      <c r="A874" s="82">
        <f t="shared" si="122"/>
        <v>2</v>
      </c>
      <c r="B874" s="46">
        <v>43502.291666664554</v>
      </c>
      <c r="C874" s="47">
        <f>Eingabe!G875</f>
        <v>4.9000000000000004</v>
      </c>
      <c r="D874" s="77">
        <v>874</v>
      </c>
      <c r="E874" s="47"/>
      <c r="F874" s="25">
        <f t="shared" si="120"/>
        <v>7.31</v>
      </c>
      <c r="G874" s="25">
        <f>VLOOKUP(F874,'Spezifische Werte'!$B$2:$C$4002,2,FALSE)</f>
        <v>0.3124426167174133</v>
      </c>
      <c r="H874" s="25">
        <f t="shared" si="123"/>
        <v>624.88523343482666</v>
      </c>
      <c r="J874" s="25">
        <f t="shared" si="121"/>
        <v>7.35</v>
      </c>
      <c r="K874" s="25">
        <f>VLOOKUP(J874,'Spezifische Werte'!$B$2:$C$4002,2,FALSE)</f>
        <v>0.31783439487629789</v>
      </c>
      <c r="L874" s="25">
        <f t="shared" si="124"/>
        <v>635.66878975259579</v>
      </c>
      <c r="R874" s="25">
        <v>872</v>
      </c>
      <c r="S874" s="25">
        <v>871</v>
      </c>
      <c r="T874" s="25">
        <f t="shared" si="128"/>
        <v>1.0411999722463847</v>
      </c>
      <c r="U874" s="25">
        <f t="shared" si="125"/>
        <v>1.0584850320959793</v>
      </c>
      <c r="W874" s="17">
        <f>Eingabe!H875</f>
        <v>280</v>
      </c>
      <c r="X874" s="17">
        <f t="shared" si="126"/>
        <v>2.8</v>
      </c>
      <c r="Y874" s="17">
        <f t="shared" si="127"/>
        <v>280</v>
      </c>
    </row>
    <row r="875" spans="1:25" x14ac:dyDescent="0.15">
      <c r="A875" s="82">
        <f t="shared" si="122"/>
        <v>2</v>
      </c>
      <c r="B875" s="46">
        <v>43502.333333331218</v>
      </c>
      <c r="C875" s="47">
        <f>Eingabe!G876</f>
        <v>3.5</v>
      </c>
      <c r="D875" s="77">
        <v>875</v>
      </c>
      <c r="E875" s="47"/>
      <c r="F875" s="25">
        <f t="shared" si="120"/>
        <v>5.22</v>
      </c>
      <c r="G875" s="25">
        <f>VLOOKUP(F875,'Spezifische Werte'!$B$2:$C$4002,2,FALSE)</f>
        <v>0.10600726326582303</v>
      </c>
      <c r="H875" s="25">
        <f t="shared" si="123"/>
        <v>212.01452653164606</v>
      </c>
      <c r="J875" s="25">
        <f t="shared" si="121"/>
        <v>5.25</v>
      </c>
      <c r="K875" s="25">
        <f>VLOOKUP(J875,'Spezifische Werte'!$B$2:$C$4002,2,FALSE)</f>
        <v>0.10804502827355937</v>
      </c>
      <c r="L875" s="25">
        <f t="shared" si="124"/>
        <v>216.09005654711873</v>
      </c>
      <c r="R875" s="25">
        <v>873</v>
      </c>
      <c r="S875" s="25">
        <v>872</v>
      </c>
      <c r="T875" s="25">
        <f t="shared" si="128"/>
        <v>1.0411999722463847</v>
      </c>
      <c r="U875" s="25">
        <f t="shared" si="125"/>
        <v>1.0584850320959793</v>
      </c>
      <c r="W875" s="17">
        <f>Eingabe!H876</f>
        <v>279</v>
      </c>
      <c r="X875" s="17">
        <f t="shared" si="126"/>
        <v>2.79</v>
      </c>
      <c r="Y875" s="17">
        <f t="shared" si="127"/>
        <v>280</v>
      </c>
    </row>
    <row r="876" spans="1:25" x14ac:dyDescent="0.15">
      <c r="A876" s="82">
        <f t="shared" si="122"/>
        <v>2</v>
      </c>
      <c r="B876" s="46">
        <v>43502.375011574077</v>
      </c>
      <c r="C876" s="47">
        <f>Eingabe!G877</f>
        <v>3.9</v>
      </c>
      <c r="D876" s="77">
        <v>876</v>
      </c>
      <c r="E876" s="47"/>
      <c r="F876" s="25">
        <f t="shared" si="120"/>
        <v>5.82</v>
      </c>
      <c r="G876" s="25">
        <f>VLOOKUP(F876,'Spezifische Werte'!$B$2:$C$4002,2,FALSE)</f>
        <v>0.15015933791444183</v>
      </c>
      <c r="H876" s="25">
        <f t="shared" si="123"/>
        <v>300.31867582888367</v>
      </c>
      <c r="J876" s="25">
        <f t="shared" si="121"/>
        <v>5.85</v>
      </c>
      <c r="K876" s="25">
        <f>VLOOKUP(J876,'Spezifische Werte'!$B$2:$C$4002,2,FALSE)</f>
        <v>0.15260213064447356</v>
      </c>
      <c r="L876" s="25">
        <f t="shared" si="124"/>
        <v>305.20426128894712</v>
      </c>
      <c r="R876" s="25">
        <v>874</v>
      </c>
      <c r="S876" s="25">
        <v>873</v>
      </c>
      <c r="T876" s="25">
        <f t="shared" si="128"/>
        <v>1.0411999722463847</v>
      </c>
      <c r="U876" s="25">
        <f t="shared" si="125"/>
        <v>1.0584850320959793</v>
      </c>
      <c r="W876" s="17">
        <f>Eingabe!H877</f>
        <v>279</v>
      </c>
      <c r="X876" s="17">
        <f t="shared" si="126"/>
        <v>2.79</v>
      </c>
      <c r="Y876" s="17">
        <f t="shared" si="127"/>
        <v>280</v>
      </c>
    </row>
    <row r="877" spans="1:25" x14ac:dyDescent="0.15">
      <c r="A877" s="82">
        <f t="shared" si="122"/>
        <v>2</v>
      </c>
      <c r="B877" s="46">
        <v>43502.416666664547</v>
      </c>
      <c r="C877" s="47">
        <f>Eingabe!G878</f>
        <v>4.4000000000000004</v>
      </c>
      <c r="D877" s="77">
        <v>877</v>
      </c>
      <c r="E877" s="47"/>
      <c r="F877" s="25">
        <f t="shared" si="120"/>
        <v>6.56</v>
      </c>
      <c r="G877" s="25">
        <f>VLOOKUP(F877,'Spezifische Werte'!$B$2:$C$4002,2,FALSE)</f>
        <v>0.2214941246302857</v>
      </c>
      <c r="H877" s="25">
        <f t="shared" si="123"/>
        <v>442.98824926057142</v>
      </c>
      <c r="J877" s="25">
        <f t="shared" si="121"/>
        <v>6.6</v>
      </c>
      <c r="K877" s="25">
        <f>VLOOKUP(J877,'Spezifische Werte'!$B$2:$C$4002,2,FALSE)</f>
        <v>0.22589088814664299</v>
      </c>
      <c r="L877" s="25">
        <f t="shared" si="124"/>
        <v>451.78177629328599</v>
      </c>
      <c r="R877" s="25">
        <v>875</v>
      </c>
      <c r="S877" s="25">
        <v>874</v>
      </c>
      <c r="T877" s="25">
        <f t="shared" si="128"/>
        <v>1.0411999722463847</v>
      </c>
      <c r="U877" s="25">
        <f t="shared" si="125"/>
        <v>1.0584850320959793</v>
      </c>
      <c r="W877" s="17">
        <f>Eingabe!H878</f>
        <v>289</v>
      </c>
      <c r="X877" s="17">
        <f t="shared" si="126"/>
        <v>2.89</v>
      </c>
      <c r="Y877" s="17">
        <f t="shared" si="127"/>
        <v>290</v>
      </c>
    </row>
    <row r="878" spans="1:25" x14ac:dyDescent="0.15">
      <c r="A878" s="82">
        <f t="shared" si="122"/>
        <v>2</v>
      </c>
      <c r="B878" s="46">
        <v>43502.458333331211</v>
      </c>
      <c r="C878" s="47">
        <f>Eingabe!G879</f>
        <v>4.5</v>
      </c>
      <c r="D878" s="77">
        <v>878</v>
      </c>
      <c r="E878" s="47"/>
      <c r="F878" s="25">
        <f t="shared" si="120"/>
        <v>6.71</v>
      </c>
      <c r="G878" s="25">
        <f>VLOOKUP(F878,'Spezifische Werte'!$B$2:$C$4002,2,FALSE)</f>
        <v>0.23821819652236836</v>
      </c>
      <c r="H878" s="25">
        <f t="shared" si="123"/>
        <v>476.43639304473675</v>
      </c>
      <c r="J878" s="25">
        <f t="shared" si="121"/>
        <v>6.75</v>
      </c>
      <c r="K878" s="25">
        <f>VLOOKUP(J878,'Spezifische Werte'!$B$2:$C$4002,2,FALSE)</f>
        <v>0.24279032681735657</v>
      </c>
      <c r="L878" s="25">
        <f t="shared" si="124"/>
        <v>485.58065363471314</v>
      </c>
      <c r="R878" s="25">
        <v>876</v>
      </c>
      <c r="S878" s="25">
        <v>875</v>
      </c>
      <c r="T878" s="25">
        <f t="shared" si="128"/>
        <v>1.0411999722463847</v>
      </c>
      <c r="U878" s="25">
        <f t="shared" si="125"/>
        <v>1.0584850320959793</v>
      </c>
      <c r="W878" s="17">
        <f>Eingabe!H879</f>
        <v>279</v>
      </c>
      <c r="X878" s="17">
        <f t="shared" si="126"/>
        <v>2.79</v>
      </c>
      <c r="Y878" s="17">
        <f t="shared" si="127"/>
        <v>280</v>
      </c>
    </row>
    <row r="879" spans="1:25" x14ac:dyDescent="0.15">
      <c r="A879" s="82">
        <f t="shared" si="122"/>
        <v>2</v>
      </c>
      <c r="B879" s="46">
        <v>43502.500011574077</v>
      </c>
      <c r="C879" s="47">
        <f>Eingabe!G880</f>
        <v>4.8</v>
      </c>
      <c r="D879" s="77">
        <v>879</v>
      </c>
      <c r="E879" s="47"/>
      <c r="F879" s="25">
        <f t="shared" si="120"/>
        <v>7.16</v>
      </c>
      <c r="G879" s="25">
        <f>VLOOKUP(F879,'Spezifische Werte'!$B$2:$C$4002,2,FALSE)</f>
        <v>0.29271421469315961</v>
      </c>
      <c r="H879" s="25">
        <f t="shared" si="123"/>
        <v>585.42842938631918</v>
      </c>
      <c r="J879" s="25">
        <f t="shared" si="121"/>
        <v>7.2</v>
      </c>
      <c r="K879" s="25">
        <f>VLOOKUP(J879,'Spezifische Werte'!$B$2:$C$4002,2,FALSE)</f>
        <v>0.29789883692567737</v>
      </c>
      <c r="L879" s="25">
        <f t="shared" si="124"/>
        <v>595.79767385135472</v>
      </c>
      <c r="R879" s="25">
        <v>877</v>
      </c>
      <c r="S879" s="25">
        <v>876</v>
      </c>
      <c r="T879" s="25">
        <f t="shared" si="128"/>
        <v>1.0411999722463847</v>
      </c>
      <c r="U879" s="25">
        <f t="shared" si="125"/>
        <v>1.0584850320959793</v>
      </c>
      <c r="W879" s="17">
        <f>Eingabe!H880</f>
        <v>271</v>
      </c>
      <c r="X879" s="17">
        <f t="shared" si="126"/>
        <v>2.71</v>
      </c>
      <c r="Y879" s="17">
        <f t="shared" si="127"/>
        <v>270</v>
      </c>
    </row>
    <row r="880" spans="1:25" x14ac:dyDescent="0.15">
      <c r="A880" s="82">
        <f t="shared" si="122"/>
        <v>2</v>
      </c>
      <c r="B880" s="46">
        <v>43502.54166666454</v>
      </c>
      <c r="C880" s="47">
        <f>Eingabe!G881</f>
        <v>3.8</v>
      </c>
      <c r="D880" s="77">
        <v>880</v>
      </c>
      <c r="E880" s="47"/>
      <c r="F880" s="25">
        <f t="shared" si="120"/>
        <v>5.67</v>
      </c>
      <c r="G880" s="25">
        <f>VLOOKUP(F880,'Spezifische Werte'!$B$2:$C$4002,2,FALSE)</f>
        <v>0.13840049448137109</v>
      </c>
      <c r="H880" s="25">
        <f t="shared" si="123"/>
        <v>276.80098896274217</v>
      </c>
      <c r="J880" s="25">
        <f t="shared" si="121"/>
        <v>5.7</v>
      </c>
      <c r="K880" s="25">
        <f>VLOOKUP(J880,'Spezifische Werte'!$B$2:$C$4002,2,FALSE)</f>
        <v>0.14069825500153915</v>
      </c>
      <c r="L880" s="25">
        <f t="shared" si="124"/>
        <v>281.39651000307828</v>
      </c>
      <c r="R880" s="25">
        <v>878</v>
      </c>
      <c r="S880" s="25">
        <v>877</v>
      </c>
      <c r="T880" s="25">
        <f t="shared" si="128"/>
        <v>1.0411999722463847</v>
      </c>
      <c r="U880" s="25">
        <f t="shared" si="125"/>
        <v>1.0584850320959793</v>
      </c>
      <c r="W880" s="17">
        <f>Eingabe!H881</f>
        <v>279</v>
      </c>
      <c r="X880" s="17">
        <f t="shared" si="126"/>
        <v>2.79</v>
      </c>
      <c r="Y880" s="17">
        <f t="shared" si="127"/>
        <v>280</v>
      </c>
    </row>
    <row r="881" spans="1:25" x14ac:dyDescent="0.15">
      <c r="A881" s="82">
        <f t="shared" si="122"/>
        <v>2</v>
      </c>
      <c r="B881" s="46">
        <v>43502.583333331204</v>
      </c>
      <c r="C881" s="47">
        <f>Eingabe!G882</f>
        <v>4.0999999999999996</v>
      </c>
      <c r="D881" s="77">
        <v>881</v>
      </c>
      <c r="E881" s="47"/>
      <c r="F881" s="25">
        <f t="shared" si="120"/>
        <v>6.12</v>
      </c>
      <c r="G881" s="25">
        <f>VLOOKUP(F881,'Spezifische Werte'!$B$2:$C$4002,2,FALSE)</f>
        <v>0.17636813552353289</v>
      </c>
      <c r="H881" s="25">
        <f t="shared" si="123"/>
        <v>352.73627104706577</v>
      </c>
      <c r="J881" s="25">
        <f t="shared" si="121"/>
        <v>6.15</v>
      </c>
      <c r="K881" s="25">
        <f>VLOOKUP(J881,'Spezifische Werte'!$B$2:$C$4002,2,FALSE)</f>
        <v>0.17921779013058811</v>
      </c>
      <c r="L881" s="25">
        <f t="shared" si="124"/>
        <v>358.4355802611762</v>
      </c>
      <c r="R881" s="25">
        <v>879</v>
      </c>
      <c r="S881" s="25">
        <v>878</v>
      </c>
      <c r="T881" s="25">
        <f t="shared" si="128"/>
        <v>1.0411999722463847</v>
      </c>
      <c r="U881" s="25">
        <f t="shared" si="125"/>
        <v>1.0584850320959793</v>
      </c>
      <c r="W881" s="17">
        <f>Eingabe!H882</f>
        <v>280</v>
      </c>
      <c r="X881" s="17">
        <f t="shared" si="126"/>
        <v>2.8</v>
      </c>
      <c r="Y881" s="17">
        <f t="shared" si="127"/>
        <v>280</v>
      </c>
    </row>
    <row r="882" spans="1:25" x14ac:dyDescent="0.15">
      <c r="A882" s="82">
        <f t="shared" si="122"/>
        <v>2</v>
      </c>
      <c r="B882" s="46">
        <v>43502.625011574077</v>
      </c>
      <c r="C882" s="47">
        <f>Eingabe!G883</f>
        <v>4.0999999999999996</v>
      </c>
      <c r="D882" s="77">
        <v>882</v>
      </c>
      <c r="E882" s="47"/>
      <c r="F882" s="25">
        <f t="shared" si="120"/>
        <v>6.12</v>
      </c>
      <c r="G882" s="25">
        <f>VLOOKUP(F882,'Spezifische Werte'!$B$2:$C$4002,2,FALSE)</f>
        <v>0.17636813552353289</v>
      </c>
      <c r="H882" s="25">
        <f t="shared" si="123"/>
        <v>352.73627104706577</v>
      </c>
      <c r="J882" s="25">
        <f t="shared" si="121"/>
        <v>6.15</v>
      </c>
      <c r="K882" s="25">
        <f>VLOOKUP(J882,'Spezifische Werte'!$B$2:$C$4002,2,FALSE)</f>
        <v>0.17921779013058811</v>
      </c>
      <c r="L882" s="25">
        <f t="shared" si="124"/>
        <v>358.4355802611762</v>
      </c>
      <c r="R882" s="25">
        <v>880</v>
      </c>
      <c r="S882" s="25">
        <v>879</v>
      </c>
      <c r="T882" s="25">
        <f t="shared" si="128"/>
        <v>1.0411999722463847</v>
      </c>
      <c r="U882" s="25">
        <f t="shared" si="125"/>
        <v>1.0584850320959793</v>
      </c>
      <c r="W882" s="17">
        <f>Eingabe!H883</f>
        <v>270</v>
      </c>
      <c r="X882" s="17">
        <f t="shared" si="126"/>
        <v>2.7</v>
      </c>
      <c r="Y882" s="17">
        <f t="shared" si="127"/>
        <v>270</v>
      </c>
    </row>
    <row r="883" spans="1:25" x14ac:dyDescent="0.15">
      <c r="A883" s="82">
        <f t="shared" si="122"/>
        <v>2</v>
      </c>
      <c r="B883" s="46">
        <v>43502.666666664532</v>
      </c>
      <c r="C883" s="47">
        <f>Eingabe!G884</f>
        <v>3.1</v>
      </c>
      <c r="D883" s="77">
        <v>883</v>
      </c>
      <c r="E883" s="47"/>
      <c r="F883" s="25">
        <f t="shared" si="120"/>
        <v>4.62</v>
      </c>
      <c r="G883" s="25">
        <f>VLOOKUP(F883,'Spezifische Werte'!$B$2:$C$4002,2,FALSE)</f>
        <v>7.0834307543363312E-2</v>
      </c>
      <c r="H883" s="25">
        <f t="shared" si="123"/>
        <v>141.66861508672662</v>
      </c>
      <c r="J883" s="25">
        <f t="shared" si="121"/>
        <v>4.6500000000000004</v>
      </c>
      <c r="K883" s="25">
        <f>VLOOKUP(J883,'Spezifische Werte'!$B$2:$C$4002,2,FALSE)</f>
        <v>7.2366311882592071E-2</v>
      </c>
      <c r="L883" s="25">
        <f t="shared" si="124"/>
        <v>144.73262376518414</v>
      </c>
      <c r="R883" s="25">
        <v>881</v>
      </c>
      <c r="S883" s="25">
        <v>880</v>
      </c>
      <c r="T883" s="25">
        <f t="shared" si="128"/>
        <v>1.0411999722463847</v>
      </c>
      <c r="U883" s="25">
        <f t="shared" si="125"/>
        <v>1.0584850320959793</v>
      </c>
      <c r="W883" s="17">
        <f>Eingabe!H884</f>
        <v>281</v>
      </c>
      <c r="X883" s="17">
        <f t="shared" si="126"/>
        <v>2.81</v>
      </c>
      <c r="Y883" s="17">
        <f t="shared" si="127"/>
        <v>280</v>
      </c>
    </row>
    <row r="884" spans="1:25" x14ac:dyDescent="0.15">
      <c r="A884" s="82">
        <f t="shared" si="122"/>
        <v>2</v>
      </c>
      <c r="B884" s="46">
        <v>43502.708333331197</v>
      </c>
      <c r="C884" s="47">
        <f>Eingabe!G885</f>
        <v>3.9</v>
      </c>
      <c r="D884" s="77">
        <v>884</v>
      </c>
      <c r="E884" s="47"/>
      <c r="F884" s="25">
        <f t="shared" si="120"/>
        <v>5.82</v>
      </c>
      <c r="G884" s="25">
        <f>VLOOKUP(F884,'Spezifische Werte'!$B$2:$C$4002,2,FALSE)</f>
        <v>0.15015933791444183</v>
      </c>
      <c r="H884" s="25">
        <f t="shared" si="123"/>
        <v>300.31867582888367</v>
      </c>
      <c r="J884" s="25">
        <f t="shared" si="121"/>
        <v>5.85</v>
      </c>
      <c r="K884" s="25">
        <f>VLOOKUP(J884,'Spezifische Werte'!$B$2:$C$4002,2,FALSE)</f>
        <v>0.15260213064447356</v>
      </c>
      <c r="L884" s="25">
        <f t="shared" si="124"/>
        <v>305.20426128894712</v>
      </c>
      <c r="R884" s="25">
        <v>882</v>
      </c>
      <c r="S884" s="25">
        <v>881</v>
      </c>
      <c r="T884" s="25">
        <f t="shared" si="128"/>
        <v>1.0411999722463847</v>
      </c>
      <c r="U884" s="25">
        <f t="shared" si="125"/>
        <v>1.0584850320959793</v>
      </c>
      <c r="W884" s="17">
        <f>Eingabe!H885</f>
        <v>268</v>
      </c>
      <c r="X884" s="17">
        <f t="shared" si="126"/>
        <v>2.68</v>
      </c>
      <c r="Y884" s="17">
        <f t="shared" si="127"/>
        <v>270</v>
      </c>
    </row>
    <row r="885" spans="1:25" x14ac:dyDescent="0.15">
      <c r="A885" s="82">
        <f t="shared" si="122"/>
        <v>2</v>
      </c>
      <c r="B885" s="46">
        <v>43502.750011574077</v>
      </c>
      <c r="C885" s="47">
        <f>Eingabe!G886</f>
        <v>4</v>
      </c>
      <c r="D885" s="77">
        <v>885</v>
      </c>
      <c r="E885" s="47"/>
      <c r="F885" s="25">
        <f t="shared" si="120"/>
        <v>5.97</v>
      </c>
      <c r="G885" s="25">
        <f>VLOOKUP(F885,'Spezifische Werte'!$B$2:$C$4002,2,FALSE)</f>
        <v>0.1627434603343155</v>
      </c>
      <c r="H885" s="25">
        <f t="shared" si="123"/>
        <v>325.486920668631</v>
      </c>
      <c r="J885" s="25">
        <f t="shared" si="121"/>
        <v>6</v>
      </c>
      <c r="K885" s="25">
        <f>VLOOKUP(J885,'Spezifische Werte'!$B$2:$C$4002,2,FALSE)</f>
        <v>0.16538134424295356</v>
      </c>
      <c r="L885" s="25">
        <f t="shared" si="124"/>
        <v>330.76268848590712</v>
      </c>
      <c r="R885" s="25">
        <v>883</v>
      </c>
      <c r="S885" s="25">
        <v>882</v>
      </c>
      <c r="T885" s="25">
        <f t="shared" si="128"/>
        <v>1.0411999722463847</v>
      </c>
      <c r="U885" s="25">
        <f t="shared" si="125"/>
        <v>1.0584850320959793</v>
      </c>
      <c r="W885" s="17">
        <f>Eingabe!H886</f>
        <v>269</v>
      </c>
      <c r="X885" s="17">
        <f t="shared" si="126"/>
        <v>2.69</v>
      </c>
      <c r="Y885" s="17">
        <f t="shared" si="127"/>
        <v>270</v>
      </c>
    </row>
    <row r="886" spans="1:25" x14ac:dyDescent="0.15">
      <c r="A886" s="82">
        <f t="shared" si="122"/>
        <v>2</v>
      </c>
      <c r="B886" s="46">
        <v>43502.791666664525</v>
      </c>
      <c r="C886" s="47">
        <f>Eingabe!G887</f>
        <v>3.9</v>
      </c>
      <c r="D886" s="77">
        <v>886</v>
      </c>
      <c r="E886" s="47"/>
      <c r="F886" s="25">
        <f t="shared" si="120"/>
        <v>5.82</v>
      </c>
      <c r="G886" s="25">
        <f>VLOOKUP(F886,'Spezifische Werte'!$B$2:$C$4002,2,FALSE)</f>
        <v>0.15015933791444183</v>
      </c>
      <c r="H886" s="25">
        <f t="shared" si="123"/>
        <v>300.31867582888367</v>
      </c>
      <c r="J886" s="25">
        <f t="shared" si="121"/>
        <v>5.85</v>
      </c>
      <c r="K886" s="25">
        <f>VLOOKUP(J886,'Spezifische Werte'!$B$2:$C$4002,2,FALSE)</f>
        <v>0.15260213064447356</v>
      </c>
      <c r="L886" s="25">
        <f t="shared" si="124"/>
        <v>305.20426128894712</v>
      </c>
      <c r="R886" s="25">
        <v>884</v>
      </c>
      <c r="S886" s="25">
        <v>883</v>
      </c>
      <c r="T886" s="25">
        <f t="shared" si="128"/>
        <v>1.0411999722463847</v>
      </c>
      <c r="U886" s="25">
        <f t="shared" si="125"/>
        <v>1.0584850320959793</v>
      </c>
      <c r="W886" s="17">
        <f>Eingabe!H887</f>
        <v>269</v>
      </c>
      <c r="X886" s="17">
        <f t="shared" si="126"/>
        <v>2.69</v>
      </c>
      <c r="Y886" s="17">
        <f t="shared" si="127"/>
        <v>270</v>
      </c>
    </row>
    <row r="887" spans="1:25" x14ac:dyDescent="0.15">
      <c r="A887" s="82">
        <f t="shared" si="122"/>
        <v>2</v>
      </c>
      <c r="B887" s="46">
        <v>43502.833333331189</v>
      </c>
      <c r="C887" s="47">
        <f>Eingabe!G888</f>
        <v>3.4</v>
      </c>
      <c r="D887" s="77">
        <v>887</v>
      </c>
      <c r="E887" s="47"/>
      <c r="F887" s="25">
        <f t="shared" si="120"/>
        <v>5.07</v>
      </c>
      <c r="G887" s="25">
        <f>VLOOKUP(F887,'Spezifische Werte'!$B$2:$C$4002,2,FALSE)</f>
        <v>9.6185977081711158E-2</v>
      </c>
      <c r="H887" s="25">
        <f t="shared" si="123"/>
        <v>192.37195416342232</v>
      </c>
      <c r="J887" s="25">
        <f t="shared" si="121"/>
        <v>5.0999999999999996</v>
      </c>
      <c r="K887" s="25">
        <f>VLOOKUP(J887,'Spezifische Werte'!$B$2:$C$4002,2,FALSE)</f>
        <v>9.8097213536623304E-2</v>
      </c>
      <c r="L887" s="25">
        <f t="shared" si="124"/>
        <v>196.1944270732466</v>
      </c>
      <c r="R887" s="25">
        <v>885</v>
      </c>
      <c r="S887" s="25">
        <v>884</v>
      </c>
      <c r="T887" s="25">
        <f t="shared" si="128"/>
        <v>1.0411999722463847</v>
      </c>
      <c r="U887" s="25">
        <f t="shared" si="125"/>
        <v>1.0584850320959793</v>
      </c>
      <c r="W887" s="17">
        <f>Eingabe!H888</f>
        <v>269</v>
      </c>
      <c r="X887" s="17">
        <f t="shared" si="126"/>
        <v>2.69</v>
      </c>
      <c r="Y887" s="17">
        <f t="shared" si="127"/>
        <v>270</v>
      </c>
    </row>
    <row r="888" spans="1:25" x14ac:dyDescent="0.15">
      <c r="A888" s="82">
        <f t="shared" si="122"/>
        <v>2</v>
      </c>
      <c r="B888" s="46">
        <v>43502.875011574077</v>
      </c>
      <c r="C888" s="47">
        <f>Eingabe!G889</f>
        <v>3.7</v>
      </c>
      <c r="D888" s="77">
        <v>888</v>
      </c>
      <c r="E888" s="47"/>
      <c r="F888" s="25">
        <f t="shared" si="120"/>
        <v>5.52</v>
      </c>
      <c r="G888" s="25">
        <f>VLOOKUP(F888,'Spezifische Werte'!$B$2:$C$4002,2,FALSE)</f>
        <v>0.12721663519138685</v>
      </c>
      <c r="H888" s="25">
        <f t="shared" si="123"/>
        <v>254.43327038277369</v>
      </c>
      <c r="J888" s="25">
        <f t="shared" si="121"/>
        <v>5.55</v>
      </c>
      <c r="K888" s="25">
        <f>VLOOKUP(J888,'Spezifische Werte'!$B$2:$C$4002,2,FALSE)</f>
        <v>0.12941942247043492</v>
      </c>
      <c r="L888" s="25">
        <f t="shared" si="124"/>
        <v>258.83884494086982</v>
      </c>
      <c r="R888" s="25">
        <v>886</v>
      </c>
      <c r="S888" s="25">
        <v>885</v>
      </c>
      <c r="T888" s="25">
        <f t="shared" si="128"/>
        <v>1.0411999722463847</v>
      </c>
      <c r="U888" s="25">
        <f t="shared" si="125"/>
        <v>1.0584850320959793</v>
      </c>
      <c r="W888" s="17">
        <f>Eingabe!H889</f>
        <v>270</v>
      </c>
      <c r="X888" s="17">
        <f t="shared" si="126"/>
        <v>2.7</v>
      </c>
      <c r="Y888" s="17">
        <f t="shared" si="127"/>
        <v>270</v>
      </c>
    </row>
    <row r="889" spans="1:25" x14ac:dyDescent="0.15">
      <c r="A889" s="82">
        <f t="shared" si="122"/>
        <v>2</v>
      </c>
      <c r="B889" s="46">
        <v>43502.916666664518</v>
      </c>
      <c r="C889" s="47">
        <f>Eingabe!G890</f>
        <v>3.6</v>
      </c>
      <c r="D889" s="77">
        <v>889</v>
      </c>
      <c r="E889" s="47"/>
      <c r="F889" s="25">
        <f t="shared" si="120"/>
        <v>5.37</v>
      </c>
      <c r="G889" s="25">
        <f>VLOOKUP(F889,'Spezifische Werte'!$B$2:$C$4002,2,FALSE)</f>
        <v>0.11640095819454216</v>
      </c>
      <c r="H889" s="25">
        <f t="shared" si="123"/>
        <v>232.80191638908431</v>
      </c>
      <c r="J889" s="25">
        <f t="shared" si="121"/>
        <v>5.4</v>
      </c>
      <c r="K889" s="25">
        <f>VLOOKUP(J889,'Spezifische Werte'!$B$2:$C$4002,2,FALSE)</f>
        <v>0.11853513474534576</v>
      </c>
      <c r="L889" s="25">
        <f t="shared" si="124"/>
        <v>237.07026949069152</v>
      </c>
      <c r="R889" s="25">
        <v>887</v>
      </c>
      <c r="S889" s="25">
        <v>886</v>
      </c>
      <c r="T889" s="25">
        <f t="shared" si="128"/>
        <v>1.0411999722463847</v>
      </c>
      <c r="U889" s="25">
        <f t="shared" si="125"/>
        <v>1.0584850320959793</v>
      </c>
      <c r="W889" s="17">
        <f>Eingabe!H890</f>
        <v>260</v>
      </c>
      <c r="X889" s="17">
        <f t="shared" si="126"/>
        <v>2.6</v>
      </c>
      <c r="Y889" s="17">
        <f t="shared" si="127"/>
        <v>260</v>
      </c>
    </row>
    <row r="890" spans="1:25" x14ac:dyDescent="0.15">
      <c r="A890" s="82">
        <f t="shared" si="122"/>
        <v>2</v>
      </c>
      <c r="B890" s="46">
        <v>43502.958333331182</v>
      </c>
      <c r="C890" s="47">
        <f>Eingabe!G891</f>
        <v>3</v>
      </c>
      <c r="D890" s="77">
        <v>890</v>
      </c>
      <c r="E890" s="47"/>
      <c r="F890" s="25">
        <f t="shared" si="120"/>
        <v>4.4800000000000004</v>
      </c>
      <c r="G890" s="25">
        <f>VLOOKUP(F890,'Spezifische Werte'!$B$2:$C$4002,2,FALSE)</f>
        <v>6.3876775708421291E-2</v>
      </c>
      <c r="H890" s="25">
        <f t="shared" si="123"/>
        <v>127.75355141684258</v>
      </c>
      <c r="J890" s="25">
        <f t="shared" si="121"/>
        <v>4.5</v>
      </c>
      <c r="K890" s="25">
        <f>VLOOKUP(J890,'Spezifische Werte'!$B$2:$C$4002,2,FALSE)</f>
        <v>6.4854105449014127E-2</v>
      </c>
      <c r="L890" s="25">
        <f t="shared" si="124"/>
        <v>129.70821089802826</v>
      </c>
      <c r="R890" s="25">
        <v>888</v>
      </c>
      <c r="S890" s="25">
        <v>887</v>
      </c>
      <c r="T890" s="25">
        <f t="shared" si="128"/>
        <v>1.0411999722463847</v>
      </c>
      <c r="U890" s="25">
        <f t="shared" si="125"/>
        <v>1.0584850320959793</v>
      </c>
      <c r="W890" s="17">
        <f>Eingabe!H891</f>
        <v>270</v>
      </c>
      <c r="X890" s="17">
        <f t="shared" si="126"/>
        <v>2.7</v>
      </c>
      <c r="Y890" s="17">
        <f t="shared" si="127"/>
        <v>270</v>
      </c>
    </row>
    <row r="891" spans="1:25" x14ac:dyDescent="0.15">
      <c r="A891" s="82">
        <f t="shared" si="122"/>
        <v>2</v>
      </c>
      <c r="B891" s="46">
        <v>43503.000011574077</v>
      </c>
      <c r="C891" s="47">
        <f>Eingabe!G892</f>
        <v>3</v>
      </c>
      <c r="D891" s="77">
        <v>891</v>
      </c>
      <c r="E891" s="47"/>
      <c r="F891" s="25">
        <f t="shared" si="120"/>
        <v>4.4800000000000004</v>
      </c>
      <c r="G891" s="25">
        <f>VLOOKUP(F891,'Spezifische Werte'!$B$2:$C$4002,2,FALSE)</f>
        <v>6.3876775708421291E-2</v>
      </c>
      <c r="H891" s="25">
        <f t="shared" si="123"/>
        <v>127.75355141684258</v>
      </c>
      <c r="J891" s="25">
        <f t="shared" si="121"/>
        <v>4.5</v>
      </c>
      <c r="K891" s="25">
        <f>VLOOKUP(J891,'Spezifische Werte'!$B$2:$C$4002,2,FALSE)</f>
        <v>6.4854105449014127E-2</v>
      </c>
      <c r="L891" s="25">
        <f t="shared" si="124"/>
        <v>129.70821089802826</v>
      </c>
      <c r="R891" s="25">
        <v>889</v>
      </c>
      <c r="S891" s="25">
        <v>888</v>
      </c>
      <c r="T891" s="25">
        <f t="shared" si="128"/>
        <v>1.0411999722463847</v>
      </c>
      <c r="U891" s="25">
        <f t="shared" si="125"/>
        <v>1.0584850320959793</v>
      </c>
      <c r="W891" s="17">
        <f>Eingabe!H892</f>
        <v>261</v>
      </c>
      <c r="X891" s="17">
        <f t="shared" si="126"/>
        <v>2.61</v>
      </c>
      <c r="Y891" s="17">
        <f t="shared" si="127"/>
        <v>260</v>
      </c>
    </row>
    <row r="892" spans="1:25" x14ac:dyDescent="0.15">
      <c r="A892" s="82">
        <f t="shared" si="122"/>
        <v>2</v>
      </c>
      <c r="B892" s="46">
        <v>43503.041666664511</v>
      </c>
      <c r="C892" s="47">
        <f>Eingabe!G893</f>
        <v>3.4</v>
      </c>
      <c r="D892" s="77">
        <v>892</v>
      </c>
      <c r="E892" s="47"/>
      <c r="F892" s="25">
        <f t="shared" si="120"/>
        <v>5.07</v>
      </c>
      <c r="G892" s="25">
        <f>VLOOKUP(F892,'Spezifische Werte'!$B$2:$C$4002,2,FALSE)</f>
        <v>9.6185977081711158E-2</v>
      </c>
      <c r="H892" s="25">
        <f t="shared" si="123"/>
        <v>192.37195416342232</v>
      </c>
      <c r="J892" s="25">
        <f t="shared" si="121"/>
        <v>5.0999999999999996</v>
      </c>
      <c r="K892" s="25">
        <f>VLOOKUP(J892,'Spezifische Werte'!$B$2:$C$4002,2,FALSE)</f>
        <v>9.8097213536623304E-2</v>
      </c>
      <c r="L892" s="25">
        <f t="shared" si="124"/>
        <v>196.1944270732466</v>
      </c>
      <c r="R892" s="25">
        <v>890</v>
      </c>
      <c r="S892" s="25">
        <v>889</v>
      </c>
      <c r="T892" s="25">
        <f t="shared" si="128"/>
        <v>1.0411999722463847</v>
      </c>
      <c r="U892" s="25">
        <f t="shared" si="125"/>
        <v>1.0584850320959793</v>
      </c>
      <c r="W892" s="17">
        <f>Eingabe!H893</f>
        <v>261</v>
      </c>
      <c r="X892" s="17">
        <f t="shared" si="126"/>
        <v>2.61</v>
      </c>
      <c r="Y892" s="17">
        <f t="shared" si="127"/>
        <v>260</v>
      </c>
    </row>
    <row r="893" spans="1:25" x14ac:dyDescent="0.15">
      <c r="A893" s="82">
        <f t="shared" si="122"/>
        <v>2</v>
      </c>
      <c r="B893" s="46">
        <v>43503.083333331175</v>
      </c>
      <c r="C893" s="47">
        <f>Eingabe!G894</f>
        <v>3.5</v>
      </c>
      <c r="D893" s="77">
        <v>893</v>
      </c>
      <c r="E893" s="47"/>
      <c r="F893" s="25">
        <f t="shared" si="120"/>
        <v>5.22</v>
      </c>
      <c r="G893" s="25">
        <f>VLOOKUP(F893,'Spezifische Werte'!$B$2:$C$4002,2,FALSE)</f>
        <v>0.10600726326582303</v>
      </c>
      <c r="H893" s="25">
        <f t="shared" si="123"/>
        <v>212.01452653164606</v>
      </c>
      <c r="J893" s="25">
        <f t="shared" si="121"/>
        <v>5.25</v>
      </c>
      <c r="K893" s="25">
        <f>VLOOKUP(J893,'Spezifische Werte'!$B$2:$C$4002,2,FALSE)</f>
        <v>0.10804502827355937</v>
      </c>
      <c r="L893" s="25">
        <f t="shared" si="124"/>
        <v>216.09005654711873</v>
      </c>
      <c r="R893" s="25">
        <v>891</v>
      </c>
      <c r="S893" s="25">
        <v>890</v>
      </c>
      <c r="T893" s="25">
        <f t="shared" si="128"/>
        <v>1.0411999722463847</v>
      </c>
      <c r="U893" s="25">
        <f t="shared" si="125"/>
        <v>1.0584850320959793</v>
      </c>
      <c r="W893" s="17">
        <f>Eingabe!H894</f>
        <v>249</v>
      </c>
      <c r="X893" s="17">
        <f t="shared" si="126"/>
        <v>2.4900000000000002</v>
      </c>
      <c r="Y893" s="17">
        <f t="shared" si="127"/>
        <v>250</v>
      </c>
    </row>
    <row r="894" spans="1:25" x14ac:dyDescent="0.15">
      <c r="A894" s="82">
        <f t="shared" si="122"/>
        <v>2</v>
      </c>
      <c r="B894" s="46">
        <v>43503.125011574077</v>
      </c>
      <c r="C894" s="47">
        <f>Eingabe!G895</f>
        <v>4.2</v>
      </c>
      <c r="D894" s="77">
        <v>894</v>
      </c>
      <c r="E894" s="47"/>
      <c r="F894" s="25">
        <f t="shared" si="120"/>
        <v>6.27</v>
      </c>
      <c r="G894" s="25">
        <f>VLOOKUP(F894,'Spezifische Werte'!$B$2:$C$4002,2,FALSE)</f>
        <v>0.19098980973438914</v>
      </c>
      <c r="H894" s="25">
        <f t="shared" si="123"/>
        <v>381.97961946877831</v>
      </c>
      <c r="J894" s="25">
        <f t="shared" si="121"/>
        <v>6.3</v>
      </c>
      <c r="K894" s="25">
        <f>VLOOKUP(J894,'Spezifische Werte'!$B$2:$C$4002,2,FALSE)</f>
        <v>0.19401976060055698</v>
      </c>
      <c r="L894" s="25">
        <f t="shared" si="124"/>
        <v>388.03952120111398</v>
      </c>
      <c r="R894" s="25">
        <v>892</v>
      </c>
      <c r="S894" s="25">
        <v>891</v>
      </c>
      <c r="T894" s="25">
        <f t="shared" si="128"/>
        <v>1.0411999722463847</v>
      </c>
      <c r="U894" s="25">
        <f t="shared" si="125"/>
        <v>1.0584850320959793</v>
      </c>
      <c r="W894" s="17">
        <f>Eingabe!H895</f>
        <v>239</v>
      </c>
      <c r="X894" s="17">
        <f t="shared" si="126"/>
        <v>2.39</v>
      </c>
      <c r="Y894" s="17">
        <f t="shared" si="127"/>
        <v>240</v>
      </c>
    </row>
    <row r="895" spans="1:25" x14ac:dyDescent="0.15">
      <c r="A895" s="82">
        <f t="shared" si="122"/>
        <v>2</v>
      </c>
      <c r="B895" s="46">
        <v>43503.166666664503</v>
      </c>
      <c r="C895" s="47">
        <f>Eingabe!G896</f>
        <v>3</v>
      </c>
      <c r="D895" s="77">
        <v>895</v>
      </c>
      <c r="E895" s="47"/>
      <c r="F895" s="25">
        <f t="shared" si="120"/>
        <v>4.4800000000000004</v>
      </c>
      <c r="G895" s="25">
        <f>VLOOKUP(F895,'Spezifische Werte'!$B$2:$C$4002,2,FALSE)</f>
        <v>6.3876775708421291E-2</v>
      </c>
      <c r="H895" s="25">
        <f t="shared" si="123"/>
        <v>127.75355141684258</v>
      </c>
      <c r="J895" s="25">
        <f t="shared" si="121"/>
        <v>4.5</v>
      </c>
      <c r="K895" s="25">
        <f>VLOOKUP(J895,'Spezifische Werte'!$B$2:$C$4002,2,FALSE)</f>
        <v>6.4854105449014127E-2</v>
      </c>
      <c r="L895" s="25">
        <f t="shared" si="124"/>
        <v>129.70821089802826</v>
      </c>
      <c r="R895" s="25">
        <v>893</v>
      </c>
      <c r="S895" s="25">
        <v>892</v>
      </c>
      <c r="T895" s="25">
        <f t="shared" si="128"/>
        <v>1.0411999722463847</v>
      </c>
      <c r="U895" s="25">
        <f t="shared" si="125"/>
        <v>1.0584850320959793</v>
      </c>
      <c r="W895" s="17">
        <f>Eingabe!H896</f>
        <v>228</v>
      </c>
      <c r="X895" s="17">
        <f t="shared" si="126"/>
        <v>2.2799999999999998</v>
      </c>
      <c r="Y895" s="17">
        <f t="shared" si="127"/>
        <v>229.99999999999997</v>
      </c>
    </row>
    <row r="896" spans="1:25" x14ac:dyDescent="0.15">
      <c r="A896" s="82">
        <f t="shared" si="122"/>
        <v>2</v>
      </c>
      <c r="B896" s="46">
        <v>43503.208333331168</v>
      </c>
      <c r="C896" s="47">
        <f>Eingabe!G897</f>
        <v>4.3</v>
      </c>
      <c r="D896" s="77">
        <v>896</v>
      </c>
      <c r="E896" s="47"/>
      <c r="F896" s="25">
        <f t="shared" si="120"/>
        <v>6.41</v>
      </c>
      <c r="G896" s="25">
        <f>VLOOKUP(F896,'Spezifische Werte'!$B$2:$C$4002,2,FALSE)</f>
        <v>0.20539547091670399</v>
      </c>
      <c r="H896" s="25">
        <f t="shared" si="123"/>
        <v>410.790941833408</v>
      </c>
      <c r="J896" s="25">
        <f t="shared" si="121"/>
        <v>6.45</v>
      </c>
      <c r="K896" s="25">
        <f>VLOOKUP(J896,'Spezifische Werte'!$B$2:$C$4002,2,FALSE)</f>
        <v>0.20962714743593144</v>
      </c>
      <c r="L896" s="25">
        <f t="shared" si="124"/>
        <v>419.2542948718629</v>
      </c>
      <c r="R896" s="25">
        <v>894</v>
      </c>
      <c r="S896" s="25">
        <v>893</v>
      </c>
      <c r="T896" s="25">
        <f t="shared" si="128"/>
        <v>1.0411999722463847</v>
      </c>
      <c r="U896" s="25">
        <f t="shared" si="125"/>
        <v>1.0584850320959793</v>
      </c>
      <c r="W896" s="17">
        <f>Eingabe!H897</f>
        <v>190</v>
      </c>
      <c r="X896" s="17">
        <f t="shared" si="126"/>
        <v>1.9</v>
      </c>
      <c r="Y896" s="17">
        <f t="shared" si="127"/>
        <v>190</v>
      </c>
    </row>
    <row r="897" spans="1:25" x14ac:dyDescent="0.15">
      <c r="A897" s="82">
        <f t="shared" si="122"/>
        <v>2</v>
      </c>
      <c r="B897" s="46">
        <v>43503.250011574077</v>
      </c>
      <c r="C897" s="47">
        <f>Eingabe!G898</f>
        <v>3.9</v>
      </c>
      <c r="D897" s="77">
        <v>897</v>
      </c>
      <c r="E897" s="47"/>
      <c r="F897" s="25">
        <f t="shared" si="120"/>
        <v>5.82</v>
      </c>
      <c r="G897" s="25">
        <f>VLOOKUP(F897,'Spezifische Werte'!$B$2:$C$4002,2,FALSE)</f>
        <v>0.15015933791444183</v>
      </c>
      <c r="H897" s="25">
        <f t="shared" si="123"/>
        <v>300.31867582888367</v>
      </c>
      <c r="J897" s="25">
        <f t="shared" si="121"/>
        <v>5.85</v>
      </c>
      <c r="K897" s="25">
        <f>VLOOKUP(J897,'Spezifische Werte'!$B$2:$C$4002,2,FALSE)</f>
        <v>0.15260213064447356</v>
      </c>
      <c r="L897" s="25">
        <f t="shared" si="124"/>
        <v>305.20426128894712</v>
      </c>
      <c r="R897" s="25">
        <v>895</v>
      </c>
      <c r="S897" s="25">
        <v>894</v>
      </c>
      <c r="T897" s="25">
        <f t="shared" si="128"/>
        <v>1.0411999722463847</v>
      </c>
      <c r="U897" s="25">
        <f t="shared" si="125"/>
        <v>1.0584850320959793</v>
      </c>
      <c r="W897" s="17">
        <f>Eingabe!H898</f>
        <v>189</v>
      </c>
      <c r="X897" s="17">
        <f t="shared" si="126"/>
        <v>1.89</v>
      </c>
      <c r="Y897" s="17">
        <f t="shared" si="127"/>
        <v>190</v>
      </c>
    </row>
    <row r="898" spans="1:25" x14ac:dyDescent="0.15">
      <c r="A898" s="82">
        <f t="shared" si="122"/>
        <v>2</v>
      </c>
      <c r="B898" s="46">
        <v>43503.291666664496</v>
      </c>
      <c r="C898" s="47">
        <f>Eingabe!G899</f>
        <v>4.7</v>
      </c>
      <c r="D898" s="77">
        <v>898</v>
      </c>
      <c r="E898" s="47"/>
      <c r="F898" s="25">
        <f t="shared" si="120"/>
        <v>7.01</v>
      </c>
      <c r="G898" s="25">
        <f>VLOOKUP(F898,'Spezifische Werte'!$B$2:$C$4002,2,FALSE)</f>
        <v>0.27377270492189271</v>
      </c>
      <c r="H898" s="25">
        <f t="shared" si="123"/>
        <v>547.54540984378536</v>
      </c>
      <c r="J898" s="25">
        <f t="shared" si="121"/>
        <v>7.05</v>
      </c>
      <c r="K898" s="25">
        <f>VLOOKUP(J898,'Spezifische Werte'!$B$2:$C$4002,2,FALSE)</f>
        <v>0.27874593647894402</v>
      </c>
      <c r="L898" s="25">
        <f t="shared" si="124"/>
        <v>557.49187295788806</v>
      </c>
      <c r="R898" s="25">
        <v>896</v>
      </c>
      <c r="S898" s="25">
        <v>895</v>
      </c>
      <c r="T898" s="25">
        <f t="shared" si="128"/>
        <v>1.0411999722463847</v>
      </c>
      <c r="U898" s="25">
        <f t="shared" si="125"/>
        <v>1.0584850320959793</v>
      </c>
      <c r="W898" s="17">
        <f>Eingabe!H899</f>
        <v>161</v>
      </c>
      <c r="X898" s="17">
        <f t="shared" si="126"/>
        <v>1.61</v>
      </c>
      <c r="Y898" s="17">
        <f t="shared" si="127"/>
        <v>160</v>
      </c>
    </row>
    <row r="899" spans="1:25" x14ac:dyDescent="0.15">
      <c r="A899" s="82">
        <f t="shared" si="122"/>
        <v>2</v>
      </c>
      <c r="B899" s="46">
        <v>43503.33333333116</v>
      </c>
      <c r="C899" s="47">
        <f>Eingabe!G900</f>
        <v>4.7</v>
      </c>
      <c r="D899" s="77">
        <v>899</v>
      </c>
      <c r="E899" s="47"/>
      <c r="F899" s="25">
        <f t="shared" ref="F899:F962" si="129">ROUND(C899*($O$4/$O$5)^$O$7,2)</f>
        <v>7.01</v>
      </c>
      <c r="G899" s="25">
        <f>VLOOKUP(F899,'Spezifische Werte'!$B$2:$C$4002,2,FALSE)</f>
        <v>0.27377270492189271</v>
      </c>
      <c r="H899" s="25">
        <f t="shared" si="123"/>
        <v>547.54540984378536</v>
      </c>
      <c r="J899" s="25">
        <f t="shared" ref="J899:J962" si="130">ROUND(C899*(LN($O$4/$O$8)/LN($O$5/$O$8)),2)</f>
        <v>7.05</v>
      </c>
      <c r="K899" s="25">
        <f>VLOOKUP(J899,'Spezifische Werte'!$B$2:$C$4002,2,FALSE)</f>
        <v>0.27874593647894402</v>
      </c>
      <c r="L899" s="25">
        <f t="shared" si="124"/>
        <v>557.49187295788806</v>
      </c>
      <c r="R899" s="25">
        <v>897</v>
      </c>
      <c r="S899" s="25">
        <v>896</v>
      </c>
      <c r="T899" s="25">
        <f t="shared" si="128"/>
        <v>1.0411999722463847</v>
      </c>
      <c r="U899" s="25">
        <f t="shared" si="125"/>
        <v>1.0584850320959793</v>
      </c>
      <c r="W899" s="17">
        <f>Eingabe!H900</f>
        <v>150</v>
      </c>
      <c r="X899" s="17">
        <f t="shared" si="126"/>
        <v>1.5</v>
      </c>
      <c r="Y899" s="17">
        <f t="shared" si="127"/>
        <v>150</v>
      </c>
    </row>
    <row r="900" spans="1:25" x14ac:dyDescent="0.15">
      <c r="A900" s="82">
        <f t="shared" ref="A900:A963" si="131">MONTH(B900)</f>
        <v>2</v>
      </c>
      <c r="B900" s="46">
        <v>43503.375011574077</v>
      </c>
      <c r="C900" s="47">
        <f>Eingabe!G901</f>
        <v>4</v>
      </c>
      <c r="D900" s="77">
        <v>900</v>
      </c>
      <c r="E900" s="47"/>
      <c r="F900" s="25">
        <f t="shared" si="129"/>
        <v>5.97</v>
      </c>
      <c r="G900" s="25">
        <f>VLOOKUP(F900,'Spezifische Werte'!$B$2:$C$4002,2,FALSE)</f>
        <v>0.1627434603343155</v>
      </c>
      <c r="H900" s="25">
        <f t="shared" ref="H900:H963" si="132">G900*$O$9*1000</f>
        <v>325.486920668631</v>
      </c>
      <c r="J900" s="25">
        <f t="shared" si="130"/>
        <v>6</v>
      </c>
      <c r="K900" s="25">
        <f>VLOOKUP(J900,'Spezifische Werte'!$B$2:$C$4002,2,FALSE)</f>
        <v>0.16538134424295356</v>
      </c>
      <c r="L900" s="25">
        <f t="shared" ref="L900:L963" si="133">K900*$O$9*1000</f>
        <v>330.76268848590712</v>
      </c>
      <c r="R900" s="25">
        <v>898</v>
      </c>
      <c r="S900" s="25">
        <v>897</v>
      </c>
      <c r="T900" s="25">
        <f t="shared" si="128"/>
        <v>1.0411999722463847</v>
      </c>
      <c r="U900" s="25">
        <f t="shared" ref="U900:U963" si="134">LARGE($L$3:$L$8762,R900)/1000</f>
        <v>1.0584850320959793</v>
      </c>
      <c r="W900" s="17">
        <f>Eingabe!H901</f>
        <v>160</v>
      </c>
      <c r="X900" s="17">
        <f t="shared" ref="X900:X963" si="135">W900/100</f>
        <v>1.6</v>
      </c>
      <c r="Y900" s="17">
        <f t="shared" ref="Y900:Y963" si="136">ROUND(X900,1)*100</f>
        <v>160</v>
      </c>
    </row>
    <row r="901" spans="1:25" x14ac:dyDescent="0.15">
      <c r="A901" s="82">
        <f t="shared" si="131"/>
        <v>2</v>
      </c>
      <c r="B901" s="46">
        <v>43503.416666664489</v>
      </c>
      <c r="C901" s="47">
        <f>Eingabe!G902</f>
        <v>4.5999999999999996</v>
      </c>
      <c r="D901" s="77">
        <v>901</v>
      </c>
      <c r="E901" s="47"/>
      <c r="F901" s="25">
        <f t="shared" si="129"/>
        <v>6.86</v>
      </c>
      <c r="G901" s="25">
        <f>VLOOKUP(F901,'Spezifische Werte'!$B$2:$C$4002,2,FALSE)</f>
        <v>0.25562320201003652</v>
      </c>
      <c r="H901" s="25">
        <f t="shared" si="132"/>
        <v>511.24640402007304</v>
      </c>
      <c r="J901" s="25">
        <f t="shared" si="130"/>
        <v>6.9</v>
      </c>
      <c r="K901" s="25">
        <f>VLOOKUP(J901,'Spezifische Werte'!$B$2:$C$4002,2,FALSE)</f>
        <v>0.26038765048417867</v>
      </c>
      <c r="L901" s="25">
        <f t="shared" si="133"/>
        <v>520.77530096835733</v>
      </c>
      <c r="R901" s="25">
        <v>899</v>
      </c>
      <c r="S901" s="25">
        <v>898</v>
      </c>
      <c r="T901" s="25">
        <f t="shared" si="128"/>
        <v>1.0411999722463847</v>
      </c>
      <c r="U901" s="25">
        <f t="shared" si="134"/>
        <v>1.0584850320959793</v>
      </c>
      <c r="W901" s="17">
        <f>Eingabe!H902</f>
        <v>131</v>
      </c>
      <c r="X901" s="17">
        <f t="shared" si="135"/>
        <v>1.31</v>
      </c>
      <c r="Y901" s="17">
        <f t="shared" si="136"/>
        <v>130</v>
      </c>
    </row>
    <row r="902" spans="1:25" x14ac:dyDescent="0.15">
      <c r="A902" s="82">
        <f t="shared" si="131"/>
        <v>2</v>
      </c>
      <c r="B902" s="46">
        <v>43503.458333331153</v>
      </c>
      <c r="C902" s="47">
        <f>Eingabe!G903</f>
        <v>5</v>
      </c>
      <c r="D902" s="77">
        <v>902</v>
      </c>
      <c r="E902" s="47"/>
      <c r="F902" s="25">
        <f t="shared" si="129"/>
        <v>7.46</v>
      </c>
      <c r="G902" s="25">
        <f>VLOOKUP(F902,'Spezifische Werte'!$B$2:$C$4002,2,FALSE)</f>
        <v>0.33294203068553224</v>
      </c>
      <c r="H902" s="25">
        <f t="shared" si="132"/>
        <v>665.88406137106449</v>
      </c>
      <c r="J902" s="25">
        <f t="shared" si="130"/>
        <v>7.5</v>
      </c>
      <c r="K902" s="25">
        <f>VLOOKUP(J902,'Spezifische Werte'!$B$2:$C$4002,2,FALSE)</f>
        <v>0.33853673002168488</v>
      </c>
      <c r="L902" s="25">
        <f t="shared" si="133"/>
        <v>677.07346004336978</v>
      </c>
      <c r="R902" s="25">
        <v>900</v>
      </c>
      <c r="S902" s="25">
        <v>899</v>
      </c>
      <c r="T902" s="25">
        <f t="shared" ref="T902:T965" si="137">LARGE($H$3:$H$8762,R902)/1000</f>
        <v>1.0411999722463847</v>
      </c>
      <c r="U902" s="25">
        <f t="shared" si="134"/>
        <v>1.0584850320959793</v>
      </c>
      <c r="W902" s="17">
        <f>Eingabe!H903</f>
        <v>143</v>
      </c>
      <c r="X902" s="17">
        <f t="shared" si="135"/>
        <v>1.43</v>
      </c>
      <c r="Y902" s="17">
        <f t="shared" si="136"/>
        <v>140</v>
      </c>
    </row>
    <row r="903" spans="1:25" x14ac:dyDescent="0.15">
      <c r="A903" s="82">
        <f t="shared" si="131"/>
        <v>2</v>
      </c>
      <c r="B903" s="46">
        <v>43503.500011574077</v>
      </c>
      <c r="C903" s="47">
        <f>Eingabe!G904</f>
        <v>5</v>
      </c>
      <c r="D903" s="77">
        <v>903</v>
      </c>
      <c r="E903" s="47"/>
      <c r="F903" s="25">
        <f t="shared" si="129"/>
        <v>7.46</v>
      </c>
      <c r="G903" s="25">
        <f>VLOOKUP(F903,'Spezifische Werte'!$B$2:$C$4002,2,FALSE)</f>
        <v>0.33294203068553224</v>
      </c>
      <c r="H903" s="25">
        <f t="shared" si="132"/>
        <v>665.88406137106449</v>
      </c>
      <c r="J903" s="25">
        <f t="shared" si="130"/>
        <v>7.5</v>
      </c>
      <c r="K903" s="25">
        <f>VLOOKUP(J903,'Spezifische Werte'!$B$2:$C$4002,2,FALSE)</f>
        <v>0.33853673002168488</v>
      </c>
      <c r="L903" s="25">
        <f t="shared" si="133"/>
        <v>677.07346004336978</v>
      </c>
      <c r="R903" s="25">
        <v>901</v>
      </c>
      <c r="S903" s="25">
        <v>900</v>
      </c>
      <c r="T903" s="25">
        <f t="shared" si="137"/>
        <v>1.0411999722463847</v>
      </c>
      <c r="U903" s="25">
        <f t="shared" si="134"/>
        <v>1.0584850320959793</v>
      </c>
      <c r="W903" s="17">
        <f>Eingabe!H904</f>
        <v>79</v>
      </c>
      <c r="X903" s="17">
        <f t="shared" si="135"/>
        <v>0.79</v>
      </c>
      <c r="Y903" s="17">
        <f t="shared" si="136"/>
        <v>80</v>
      </c>
    </row>
    <row r="904" spans="1:25" x14ac:dyDescent="0.15">
      <c r="A904" s="82">
        <f t="shared" si="131"/>
        <v>2</v>
      </c>
      <c r="B904" s="46">
        <v>43503.541666664481</v>
      </c>
      <c r="C904" s="47">
        <f>Eingabe!G905</f>
        <v>4.2</v>
      </c>
      <c r="D904" s="77">
        <v>904</v>
      </c>
      <c r="E904" s="47"/>
      <c r="F904" s="25">
        <f t="shared" si="129"/>
        <v>6.27</v>
      </c>
      <c r="G904" s="25">
        <f>VLOOKUP(F904,'Spezifische Werte'!$B$2:$C$4002,2,FALSE)</f>
        <v>0.19098980973438914</v>
      </c>
      <c r="H904" s="25">
        <f t="shared" si="132"/>
        <v>381.97961946877831</v>
      </c>
      <c r="J904" s="25">
        <f t="shared" si="130"/>
        <v>6.3</v>
      </c>
      <c r="K904" s="25">
        <f>VLOOKUP(J904,'Spezifische Werte'!$B$2:$C$4002,2,FALSE)</f>
        <v>0.19401976060055698</v>
      </c>
      <c r="L904" s="25">
        <f t="shared" si="133"/>
        <v>388.03952120111398</v>
      </c>
      <c r="R904" s="25">
        <v>902</v>
      </c>
      <c r="S904" s="25">
        <v>901</v>
      </c>
      <c r="T904" s="25">
        <f t="shared" si="137"/>
        <v>1.0411999722463847</v>
      </c>
      <c r="U904" s="25">
        <f t="shared" si="134"/>
        <v>1.0584850320959793</v>
      </c>
      <c r="W904" s="17">
        <f>Eingabe!H905</f>
        <v>0</v>
      </c>
      <c r="X904" s="17">
        <f t="shared" si="135"/>
        <v>0</v>
      </c>
      <c r="Y904" s="17">
        <f t="shared" si="136"/>
        <v>0</v>
      </c>
    </row>
    <row r="905" spans="1:25" x14ac:dyDescent="0.15">
      <c r="A905" s="82">
        <f t="shared" si="131"/>
        <v>2</v>
      </c>
      <c r="B905" s="46">
        <v>43503.583333331146</v>
      </c>
      <c r="C905" s="47">
        <f>Eingabe!G906</f>
        <v>5</v>
      </c>
      <c r="D905" s="77">
        <v>905</v>
      </c>
      <c r="E905" s="47"/>
      <c r="F905" s="25">
        <f t="shared" si="129"/>
        <v>7.46</v>
      </c>
      <c r="G905" s="25">
        <f>VLOOKUP(F905,'Spezifische Werte'!$B$2:$C$4002,2,FALSE)</f>
        <v>0.33294203068553224</v>
      </c>
      <c r="H905" s="25">
        <f t="shared" si="132"/>
        <v>665.88406137106449</v>
      </c>
      <c r="J905" s="25">
        <f t="shared" si="130"/>
        <v>7.5</v>
      </c>
      <c r="K905" s="25">
        <f>VLOOKUP(J905,'Spezifische Werte'!$B$2:$C$4002,2,FALSE)</f>
        <v>0.33853673002168488</v>
      </c>
      <c r="L905" s="25">
        <f t="shared" si="133"/>
        <v>677.07346004336978</v>
      </c>
      <c r="R905" s="25">
        <v>903</v>
      </c>
      <c r="S905" s="25">
        <v>902</v>
      </c>
      <c r="T905" s="25">
        <f t="shared" si="137"/>
        <v>1.0411999722463847</v>
      </c>
      <c r="U905" s="25">
        <f t="shared" si="134"/>
        <v>1.0584850320959793</v>
      </c>
      <c r="W905" s="17">
        <f>Eingabe!H906</f>
        <v>340</v>
      </c>
      <c r="X905" s="17">
        <f t="shared" si="135"/>
        <v>3.4</v>
      </c>
      <c r="Y905" s="17">
        <f t="shared" si="136"/>
        <v>340</v>
      </c>
    </row>
    <row r="906" spans="1:25" x14ac:dyDescent="0.15">
      <c r="A906" s="82">
        <f t="shared" si="131"/>
        <v>2</v>
      </c>
      <c r="B906" s="46">
        <v>43503.625011574077</v>
      </c>
      <c r="C906" s="47">
        <f>Eingabe!G907</f>
        <v>3.3</v>
      </c>
      <c r="D906" s="77">
        <v>906</v>
      </c>
      <c r="E906" s="47"/>
      <c r="F906" s="25">
        <f t="shared" si="129"/>
        <v>4.92</v>
      </c>
      <c r="G906" s="25">
        <f>VLOOKUP(F906,'Spezifische Werte'!$B$2:$C$4002,2,FALSE)</f>
        <v>8.7079957720259088E-2</v>
      </c>
      <c r="H906" s="25">
        <f t="shared" si="132"/>
        <v>174.15991544051818</v>
      </c>
      <c r="J906" s="25">
        <f t="shared" si="130"/>
        <v>4.95</v>
      </c>
      <c r="K906" s="25">
        <f>VLOOKUP(J906,'Spezifische Werte'!$B$2:$C$4002,2,FALSE)</f>
        <v>8.884038911585862E-2</v>
      </c>
      <c r="L906" s="25">
        <f t="shared" si="133"/>
        <v>177.68077823171723</v>
      </c>
      <c r="R906" s="25">
        <v>904</v>
      </c>
      <c r="S906" s="25">
        <v>903</v>
      </c>
      <c r="T906" s="25">
        <f t="shared" si="137"/>
        <v>1.0411999722463847</v>
      </c>
      <c r="U906" s="25">
        <f t="shared" si="134"/>
        <v>1.0584850320959793</v>
      </c>
      <c r="W906" s="17">
        <f>Eingabe!H907</f>
        <v>359</v>
      </c>
      <c r="X906" s="17">
        <f t="shared" si="135"/>
        <v>3.59</v>
      </c>
      <c r="Y906" s="17">
        <f t="shared" si="136"/>
        <v>360</v>
      </c>
    </row>
    <row r="907" spans="1:25" x14ac:dyDescent="0.15">
      <c r="A907" s="82">
        <f t="shared" si="131"/>
        <v>2</v>
      </c>
      <c r="B907" s="46">
        <v>43503.666666664474</v>
      </c>
      <c r="C907" s="47">
        <f>Eingabe!G908</f>
        <v>4.2</v>
      </c>
      <c r="D907" s="77">
        <v>907</v>
      </c>
      <c r="E907" s="47"/>
      <c r="F907" s="25">
        <f t="shared" si="129"/>
        <v>6.27</v>
      </c>
      <c r="G907" s="25">
        <f>VLOOKUP(F907,'Spezifische Werte'!$B$2:$C$4002,2,FALSE)</f>
        <v>0.19098980973438914</v>
      </c>
      <c r="H907" s="25">
        <f t="shared" si="132"/>
        <v>381.97961946877831</v>
      </c>
      <c r="J907" s="25">
        <f t="shared" si="130"/>
        <v>6.3</v>
      </c>
      <c r="K907" s="25">
        <f>VLOOKUP(J907,'Spezifische Werte'!$B$2:$C$4002,2,FALSE)</f>
        <v>0.19401976060055698</v>
      </c>
      <c r="L907" s="25">
        <f t="shared" si="133"/>
        <v>388.03952120111398</v>
      </c>
      <c r="R907" s="25">
        <v>905</v>
      </c>
      <c r="S907" s="25">
        <v>904</v>
      </c>
      <c r="T907" s="25">
        <f t="shared" si="137"/>
        <v>1.0411999722463847</v>
      </c>
      <c r="U907" s="25">
        <f t="shared" si="134"/>
        <v>1.0584850320959793</v>
      </c>
      <c r="W907" s="17">
        <f>Eingabe!H908</f>
        <v>280</v>
      </c>
      <c r="X907" s="17">
        <f t="shared" si="135"/>
        <v>2.8</v>
      </c>
      <c r="Y907" s="17">
        <f t="shared" si="136"/>
        <v>280</v>
      </c>
    </row>
    <row r="908" spans="1:25" x14ac:dyDescent="0.15">
      <c r="A908" s="82">
        <f t="shared" si="131"/>
        <v>2</v>
      </c>
      <c r="B908" s="46">
        <v>43503.708333331138</v>
      </c>
      <c r="C908" s="47">
        <f>Eingabe!G909</f>
        <v>4.4000000000000004</v>
      </c>
      <c r="D908" s="77">
        <v>908</v>
      </c>
      <c r="E908" s="47"/>
      <c r="F908" s="25">
        <f t="shared" si="129"/>
        <v>6.56</v>
      </c>
      <c r="G908" s="25">
        <f>VLOOKUP(F908,'Spezifische Werte'!$B$2:$C$4002,2,FALSE)</f>
        <v>0.2214941246302857</v>
      </c>
      <c r="H908" s="25">
        <f t="shared" si="132"/>
        <v>442.98824926057142</v>
      </c>
      <c r="J908" s="25">
        <f t="shared" si="130"/>
        <v>6.6</v>
      </c>
      <c r="K908" s="25">
        <f>VLOOKUP(J908,'Spezifische Werte'!$B$2:$C$4002,2,FALSE)</f>
        <v>0.22589088814664299</v>
      </c>
      <c r="L908" s="25">
        <f t="shared" si="133"/>
        <v>451.78177629328599</v>
      </c>
      <c r="R908" s="25">
        <v>906</v>
      </c>
      <c r="S908" s="25">
        <v>905</v>
      </c>
      <c r="T908" s="25">
        <f t="shared" si="137"/>
        <v>1.0411999722463847</v>
      </c>
      <c r="U908" s="25">
        <f t="shared" si="134"/>
        <v>1.0584850320959793</v>
      </c>
      <c r="W908" s="17">
        <f>Eingabe!H909</f>
        <v>253</v>
      </c>
      <c r="X908" s="17">
        <f t="shared" si="135"/>
        <v>2.5299999999999998</v>
      </c>
      <c r="Y908" s="17">
        <f t="shared" si="136"/>
        <v>250</v>
      </c>
    </row>
    <row r="909" spans="1:25" x14ac:dyDescent="0.15">
      <c r="A909" s="82">
        <f t="shared" si="131"/>
        <v>2</v>
      </c>
      <c r="B909" s="46">
        <v>43503.750011574077</v>
      </c>
      <c r="C909" s="47">
        <f>Eingabe!G910</f>
        <v>4.8</v>
      </c>
      <c r="D909" s="77">
        <v>909</v>
      </c>
      <c r="E909" s="47"/>
      <c r="F909" s="25">
        <f t="shared" si="129"/>
        <v>7.16</v>
      </c>
      <c r="G909" s="25">
        <f>VLOOKUP(F909,'Spezifische Werte'!$B$2:$C$4002,2,FALSE)</f>
        <v>0.29271421469315961</v>
      </c>
      <c r="H909" s="25">
        <f t="shared" si="132"/>
        <v>585.42842938631918</v>
      </c>
      <c r="J909" s="25">
        <f t="shared" si="130"/>
        <v>7.2</v>
      </c>
      <c r="K909" s="25">
        <f>VLOOKUP(J909,'Spezifische Werte'!$B$2:$C$4002,2,FALSE)</f>
        <v>0.29789883692567737</v>
      </c>
      <c r="L909" s="25">
        <f t="shared" si="133"/>
        <v>595.79767385135472</v>
      </c>
      <c r="R909" s="25">
        <v>907</v>
      </c>
      <c r="S909" s="25">
        <v>906</v>
      </c>
      <c r="T909" s="25">
        <f t="shared" si="137"/>
        <v>1.0411999722463847</v>
      </c>
      <c r="U909" s="25">
        <f t="shared" si="134"/>
        <v>1.0584850320959793</v>
      </c>
      <c r="W909" s="17">
        <f>Eingabe!H910</f>
        <v>253</v>
      </c>
      <c r="X909" s="17">
        <f t="shared" si="135"/>
        <v>2.5299999999999998</v>
      </c>
      <c r="Y909" s="17">
        <f t="shared" si="136"/>
        <v>250</v>
      </c>
    </row>
    <row r="910" spans="1:25" x14ac:dyDescent="0.15">
      <c r="A910" s="82">
        <f t="shared" si="131"/>
        <v>2</v>
      </c>
      <c r="B910" s="46">
        <v>43503.791666664467</v>
      </c>
      <c r="C910" s="47">
        <f>Eingabe!G911</f>
        <v>4.4000000000000004</v>
      </c>
      <c r="D910" s="77">
        <v>910</v>
      </c>
      <c r="E910" s="47"/>
      <c r="F910" s="25">
        <f t="shared" si="129"/>
        <v>6.56</v>
      </c>
      <c r="G910" s="25">
        <f>VLOOKUP(F910,'Spezifische Werte'!$B$2:$C$4002,2,FALSE)</f>
        <v>0.2214941246302857</v>
      </c>
      <c r="H910" s="25">
        <f t="shared" si="132"/>
        <v>442.98824926057142</v>
      </c>
      <c r="J910" s="25">
        <f t="shared" si="130"/>
        <v>6.6</v>
      </c>
      <c r="K910" s="25">
        <f>VLOOKUP(J910,'Spezifische Werte'!$B$2:$C$4002,2,FALSE)</f>
        <v>0.22589088814664299</v>
      </c>
      <c r="L910" s="25">
        <f t="shared" si="133"/>
        <v>451.78177629328599</v>
      </c>
      <c r="R910" s="25">
        <v>908</v>
      </c>
      <c r="S910" s="25">
        <v>907</v>
      </c>
      <c r="T910" s="25">
        <f t="shared" si="137"/>
        <v>1.0411999722463847</v>
      </c>
      <c r="U910" s="25">
        <f t="shared" si="134"/>
        <v>1.0584850320959793</v>
      </c>
      <c r="W910" s="17">
        <f>Eingabe!H911</f>
        <v>259</v>
      </c>
      <c r="X910" s="17">
        <f t="shared" si="135"/>
        <v>2.59</v>
      </c>
      <c r="Y910" s="17">
        <f t="shared" si="136"/>
        <v>260</v>
      </c>
    </row>
    <row r="911" spans="1:25" x14ac:dyDescent="0.15">
      <c r="A911" s="82">
        <f t="shared" si="131"/>
        <v>2</v>
      </c>
      <c r="B911" s="46">
        <v>43503.833333331131</v>
      </c>
      <c r="C911" s="47">
        <f>Eingabe!G912</f>
        <v>5.2</v>
      </c>
      <c r="D911" s="77">
        <v>911</v>
      </c>
      <c r="E911" s="47"/>
      <c r="F911" s="25">
        <f t="shared" si="129"/>
        <v>7.76</v>
      </c>
      <c r="G911" s="25">
        <f>VLOOKUP(F911,'Spezifische Werte'!$B$2:$C$4002,2,FALSE)</f>
        <v>0.37619660828942059</v>
      </c>
      <c r="H911" s="25">
        <f t="shared" si="132"/>
        <v>752.39321657884113</v>
      </c>
      <c r="J911" s="25">
        <f t="shared" si="130"/>
        <v>7.8</v>
      </c>
      <c r="K911" s="25">
        <f>VLOOKUP(J911,'Spezifische Werte'!$B$2:$C$4002,2,FALSE)</f>
        <v>0.3821877888895947</v>
      </c>
      <c r="L911" s="25">
        <f t="shared" si="133"/>
        <v>764.37557777918937</v>
      </c>
      <c r="R911" s="25">
        <v>909</v>
      </c>
      <c r="S911" s="25">
        <v>908</v>
      </c>
      <c r="T911" s="25">
        <f t="shared" si="137"/>
        <v>1.0411999722463847</v>
      </c>
      <c r="U911" s="25">
        <f t="shared" si="134"/>
        <v>1.0584850320959793</v>
      </c>
      <c r="W911" s="17">
        <f>Eingabe!H912</f>
        <v>260</v>
      </c>
      <c r="X911" s="17">
        <f t="shared" si="135"/>
        <v>2.6</v>
      </c>
      <c r="Y911" s="17">
        <f t="shared" si="136"/>
        <v>260</v>
      </c>
    </row>
    <row r="912" spans="1:25" x14ac:dyDescent="0.15">
      <c r="A912" s="82">
        <f t="shared" si="131"/>
        <v>2</v>
      </c>
      <c r="B912" s="46">
        <v>43503.875011574077</v>
      </c>
      <c r="C912" s="47">
        <f>Eingabe!G913</f>
        <v>4.9000000000000004</v>
      </c>
      <c r="D912" s="77">
        <v>912</v>
      </c>
      <c r="E912" s="47"/>
      <c r="F912" s="25">
        <f t="shared" si="129"/>
        <v>7.31</v>
      </c>
      <c r="G912" s="25">
        <f>VLOOKUP(F912,'Spezifische Werte'!$B$2:$C$4002,2,FALSE)</f>
        <v>0.3124426167174133</v>
      </c>
      <c r="H912" s="25">
        <f t="shared" si="132"/>
        <v>624.88523343482666</v>
      </c>
      <c r="J912" s="25">
        <f t="shared" si="130"/>
        <v>7.35</v>
      </c>
      <c r="K912" s="25">
        <f>VLOOKUP(J912,'Spezifische Werte'!$B$2:$C$4002,2,FALSE)</f>
        <v>0.31783439487629789</v>
      </c>
      <c r="L912" s="25">
        <f t="shared" si="133"/>
        <v>635.66878975259579</v>
      </c>
      <c r="R912" s="25">
        <v>910</v>
      </c>
      <c r="S912" s="25">
        <v>909</v>
      </c>
      <c r="T912" s="25">
        <f t="shared" si="137"/>
        <v>1.0411999722463847</v>
      </c>
      <c r="U912" s="25">
        <f t="shared" si="134"/>
        <v>1.0584850320959793</v>
      </c>
      <c r="W912" s="17">
        <f>Eingabe!H913</f>
        <v>255</v>
      </c>
      <c r="X912" s="17">
        <f t="shared" si="135"/>
        <v>2.5499999999999998</v>
      </c>
      <c r="Y912" s="17">
        <f t="shared" si="136"/>
        <v>260</v>
      </c>
    </row>
    <row r="913" spans="1:25" x14ac:dyDescent="0.15">
      <c r="A913" s="82">
        <f t="shared" si="131"/>
        <v>2</v>
      </c>
      <c r="B913" s="46">
        <v>43503.91666666446</v>
      </c>
      <c r="C913" s="47">
        <f>Eingabe!G914</f>
        <v>5</v>
      </c>
      <c r="D913" s="77">
        <v>913</v>
      </c>
      <c r="E913" s="47"/>
      <c r="F913" s="25">
        <f t="shared" si="129"/>
        <v>7.46</v>
      </c>
      <c r="G913" s="25">
        <f>VLOOKUP(F913,'Spezifische Werte'!$B$2:$C$4002,2,FALSE)</f>
        <v>0.33294203068553224</v>
      </c>
      <c r="H913" s="25">
        <f t="shared" si="132"/>
        <v>665.88406137106449</v>
      </c>
      <c r="J913" s="25">
        <f t="shared" si="130"/>
        <v>7.5</v>
      </c>
      <c r="K913" s="25">
        <f>VLOOKUP(J913,'Spezifische Werte'!$B$2:$C$4002,2,FALSE)</f>
        <v>0.33853673002168488</v>
      </c>
      <c r="L913" s="25">
        <f t="shared" si="133"/>
        <v>677.07346004336978</v>
      </c>
      <c r="R913" s="25">
        <v>911</v>
      </c>
      <c r="S913" s="25">
        <v>910</v>
      </c>
      <c r="T913" s="25">
        <f t="shared" si="137"/>
        <v>1.0411999722463847</v>
      </c>
      <c r="U913" s="25">
        <f t="shared" si="134"/>
        <v>1.0584850320959793</v>
      </c>
      <c r="W913" s="17">
        <f>Eingabe!H914</f>
        <v>265</v>
      </c>
      <c r="X913" s="17">
        <f t="shared" si="135"/>
        <v>2.65</v>
      </c>
      <c r="Y913" s="17">
        <f t="shared" si="136"/>
        <v>270</v>
      </c>
    </row>
    <row r="914" spans="1:25" x14ac:dyDescent="0.15">
      <c r="A914" s="82">
        <f t="shared" si="131"/>
        <v>2</v>
      </c>
      <c r="B914" s="46">
        <v>43503.958333331124</v>
      </c>
      <c r="C914" s="47">
        <f>Eingabe!G915</f>
        <v>5.8</v>
      </c>
      <c r="D914" s="77">
        <v>914</v>
      </c>
      <c r="E914" s="47"/>
      <c r="F914" s="25">
        <f t="shared" si="129"/>
        <v>8.65</v>
      </c>
      <c r="G914" s="25">
        <f>VLOOKUP(F914,'Spezifische Werte'!$B$2:$C$4002,2,FALSE)</f>
        <v>0.52059998612319236</v>
      </c>
      <c r="H914" s="25">
        <f t="shared" si="132"/>
        <v>1041.1999722463847</v>
      </c>
      <c r="J914" s="25">
        <f t="shared" si="130"/>
        <v>8.6999999999999993</v>
      </c>
      <c r="K914" s="25">
        <f>VLOOKUP(J914,'Spezifische Werte'!$B$2:$C$4002,2,FALSE)</f>
        <v>0.52924251604798966</v>
      </c>
      <c r="L914" s="25">
        <f t="shared" si="133"/>
        <v>1058.4850320959792</v>
      </c>
      <c r="R914" s="25">
        <v>912</v>
      </c>
      <c r="S914" s="25">
        <v>911</v>
      </c>
      <c r="T914" s="25">
        <f t="shared" si="137"/>
        <v>1.0411999722463847</v>
      </c>
      <c r="U914" s="25">
        <f t="shared" si="134"/>
        <v>1.0584850320959793</v>
      </c>
      <c r="W914" s="17">
        <f>Eingabe!H915</f>
        <v>240</v>
      </c>
      <c r="X914" s="17">
        <f t="shared" si="135"/>
        <v>2.4</v>
      </c>
      <c r="Y914" s="17">
        <f t="shared" si="136"/>
        <v>240</v>
      </c>
    </row>
    <row r="915" spans="1:25" x14ac:dyDescent="0.15">
      <c r="A915" s="82">
        <f t="shared" si="131"/>
        <v>2</v>
      </c>
      <c r="B915" s="46">
        <v>43504.000011574077</v>
      </c>
      <c r="C915" s="47">
        <f>Eingabe!G916</f>
        <v>4.8</v>
      </c>
      <c r="D915" s="77">
        <v>915</v>
      </c>
      <c r="E915" s="47"/>
      <c r="F915" s="25">
        <f t="shared" si="129"/>
        <v>7.16</v>
      </c>
      <c r="G915" s="25">
        <f>VLOOKUP(F915,'Spezifische Werte'!$B$2:$C$4002,2,FALSE)</f>
        <v>0.29271421469315961</v>
      </c>
      <c r="H915" s="25">
        <f t="shared" si="132"/>
        <v>585.42842938631918</v>
      </c>
      <c r="J915" s="25">
        <f t="shared" si="130"/>
        <v>7.2</v>
      </c>
      <c r="K915" s="25">
        <f>VLOOKUP(J915,'Spezifische Werte'!$B$2:$C$4002,2,FALSE)</f>
        <v>0.29789883692567737</v>
      </c>
      <c r="L915" s="25">
        <f t="shared" si="133"/>
        <v>595.79767385135472</v>
      </c>
      <c r="R915" s="25">
        <v>913</v>
      </c>
      <c r="S915" s="25">
        <v>912</v>
      </c>
      <c r="T915" s="25">
        <f t="shared" si="137"/>
        <v>1.0411999722463847</v>
      </c>
      <c r="U915" s="25">
        <f t="shared" si="134"/>
        <v>1.0584850320959793</v>
      </c>
      <c r="W915" s="17">
        <f>Eingabe!H916</f>
        <v>240</v>
      </c>
      <c r="X915" s="17">
        <f t="shared" si="135"/>
        <v>2.4</v>
      </c>
      <c r="Y915" s="17">
        <f t="shared" si="136"/>
        <v>240</v>
      </c>
    </row>
    <row r="916" spans="1:25" x14ac:dyDescent="0.15">
      <c r="A916" s="82">
        <f t="shared" si="131"/>
        <v>2</v>
      </c>
      <c r="B916" s="46">
        <v>43504.041666664452</v>
      </c>
      <c r="C916" s="47">
        <f>Eingabe!G917</f>
        <v>4.0999999999999996</v>
      </c>
      <c r="D916" s="77">
        <v>916</v>
      </c>
      <c r="E916" s="47"/>
      <c r="F916" s="25">
        <f t="shared" si="129"/>
        <v>6.12</v>
      </c>
      <c r="G916" s="25">
        <f>VLOOKUP(F916,'Spezifische Werte'!$B$2:$C$4002,2,FALSE)</f>
        <v>0.17636813552353289</v>
      </c>
      <c r="H916" s="25">
        <f t="shared" si="132"/>
        <v>352.73627104706577</v>
      </c>
      <c r="J916" s="25">
        <f t="shared" si="130"/>
        <v>6.15</v>
      </c>
      <c r="K916" s="25">
        <f>VLOOKUP(J916,'Spezifische Werte'!$B$2:$C$4002,2,FALSE)</f>
        <v>0.17921779013058811</v>
      </c>
      <c r="L916" s="25">
        <f t="shared" si="133"/>
        <v>358.4355802611762</v>
      </c>
      <c r="R916" s="25">
        <v>914</v>
      </c>
      <c r="S916" s="25">
        <v>913</v>
      </c>
      <c r="T916" s="25">
        <f t="shared" si="137"/>
        <v>1.0411999722463847</v>
      </c>
      <c r="U916" s="25">
        <f t="shared" si="134"/>
        <v>1.0584850320959793</v>
      </c>
      <c r="W916" s="17">
        <f>Eingabe!H917</f>
        <v>242</v>
      </c>
      <c r="X916" s="17">
        <f t="shared" si="135"/>
        <v>2.42</v>
      </c>
      <c r="Y916" s="17">
        <f t="shared" si="136"/>
        <v>240</v>
      </c>
    </row>
    <row r="917" spans="1:25" x14ac:dyDescent="0.15">
      <c r="A917" s="82">
        <f t="shared" si="131"/>
        <v>2</v>
      </c>
      <c r="B917" s="46">
        <v>43504.083333331117</v>
      </c>
      <c r="C917" s="47">
        <f>Eingabe!G918</f>
        <v>4</v>
      </c>
      <c r="D917" s="77">
        <v>917</v>
      </c>
      <c r="E917" s="47"/>
      <c r="F917" s="25">
        <f t="shared" si="129"/>
        <v>5.97</v>
      </c>
      <c r="G917" s="25">
        <f>VLOOKUP(F917,'Spezifische Werte'!$B$2:$C$4002,2,FALSE)</f>
        <v>0.1627434603343155</v>
      </c>
      <c r="H917" s="25">
        <f t="shared" si="132"/>
        <v>325.486920668631</v>
      </c>
      <c r="J917" s="25">
        <f t="shared" si="130"/>
        <v>6</v>
      </c>
      <c r="K917" s="25">
        <f>VLOOKUP(J917,'Spezifische Werte'!$B$2:$C$4002,2,FALSE)</f>
        <v>0.16538134424295356</v>
      </c>
      <c r="L917" s="25">
        <f t="shared" si="133"/>
        <v>330.76268848590712</v>
      </c>
      <c r="R917" s="25">
        <v>915</v>
      </c>
      <c r="S917" s="25">
        <v>914</v>
      </c>
      <c r="T917" s="25">
        <f t="shared" si="137"/>
        <v>1.0411999722463847</v>
      </c>
      <c r="U917" s="25">
        <f t="shared" si="134"/>
        <v>1.0584850320959793</v>
      </c>
      <c r="W917" s="17">
        <f>Eingabe!H918</f>
        <v>257</v>
      </c>
      <c r="X917" s="17">
        <f t="shared" si="135"/>
        <v>2.57</v>
      </c>
      <c r="Y917" s="17">
        <f t="shared" si="136"/>
        <v>260</v>
      </c>
    </row>
    <row r="918" spans="1:25" x14ac:dyDescent="0.15">
      <c r="A918" s="82">
        <f t="shared" si="131"/>
        <v>2</v>
      </c>
      <c r="B918" s="46">
        <v>43504.125011574077</v>
      </c>
      <c r="C918" s="47">
        <f>Eingabe!G919</f>
        <v>3.7</v>
      </c>
      <c r="D918" s="77">
        <v>918</v>
      </c>
      <c r="E918" s="47"/>
      <c r="F918" s="25">
        <f t="shared" si="129"/>
        <v>5.52</v>
      </c>
      <c r="G918" s="25">
        <f>VLOOKUP(F918,'Spezifische Werte'!$B$2:$C$4002,2,FALSE)</f>
        <v>0.12721663519138685</v>
      </c>
      <c r="H918" s="25">
        <f t="shared" si="132"/>
        <v>254.43327038277369</v>
      </c>
      <c r="J918" s="25">
        <f t="shared" si="130"/>
        <v>5.55</v>
      </c>
      <c r="K918" s="25">
        <f>VLOOKUP(J918,'Spezifische Werte'!$B$2:$C$4002,2,FALSE)</f>
        <v>0.12941942247043492</v>
      </c>
      <c r="L918" s="25">
        <f t="shared" si="133"/>
        <v>258.83884494086982</v>
      </c>
      <c r="R918" s="25">
        <v>916</v>
      </c>
      <c r="S918" s="25">
        <v>915</v>
      </c>
      <c r="T918" s="25">
        <f t="shared" si="137"/>
        <v>1.0411999722463847</v>
      </c>
      <c r="U918" s="25">
        <f t="shared" si="134"/>
        <v>1.0584850320959793</v>
      </c>
      <c r="W918" s="17">
        <f>Eingabe!H919</f>
        <v>259</v>
      </c>
      <c r="X918" s="17">
        <f t="shared" si="135"/>
        <v>2.59</v>
      </c>
      <c r="Y918" s="17">
        <f t="shared" si="136"/>
        <v>260</v>
      </c>
    </row>
    <row r="919" spans="1:25" x14ac:dyDescent="0.15">
      <c r="A919" s="82">
        <f t="shared" si="131"/>
        <v>2</v>
      </c>
      <c r="B919" s="46">
        <v>43504.166666664445</v>
      </c>
      <c r="C919" s="47">
        <f>Eingabe!G920</f>
        <v>4</v>
      </c>
      <c r="D919" s="77">
        <v>919</v>
      </c>
      <c r="E919" s="47"/>
      <c r="F919" s="25">
        <f t="shared" si="129"/>
        <v>5.97</v>
      </c>
      <c r="G919" s="25">
        <f>VLOOKUP(F919,'Spezifische Werte'!$B$2:$C$4002,2,FALSE)</f>
        <v>0.1627434603343155</v>
      </c>
      <c r="H919" s="25">
        <f t="shared" si="132"/>
        <v>325.486920668631</v>
      </c>
      <c r="J919" s="25">
        <f t="shared" si="130"/>
        <v>6</v>
      </c>
      <c r="K919" s="25">
        <f>VLOOKUP(J919,'Spezifische Werte'!$B$2:$C$4002,2,FALSE)</f>
        <v>0.16538134424295356</v>
      </c>
      <c r="L919" s="25">
        <f t="shared" si="133"/>
        <v>330.76268848590712</v>
      </c>
      <c r="R919" s="25">
        <v>917</v>
      </c>
      <c r="S919" s="25">
        <v>916</v>
      </c>
      <c r="T919" s="25">
        <f t="shared" si="137"/>
        <v>1.0411999722463847</v>
      </c>
      <c r="U919" s="25">
        <f t="shared" si="134"/>
        <v>1.0584850320959793</v>
      </c>
      <c r="W919" s="17">
        <f>Eingabe!H920</f>
        <v>260</v>
      </c>
      <c r="X919" s="17">
        <f t="shared" si="135"/>
        <v>2.6</v>
      </c>
      <c r="Y919" s="17">
        <f t="shared" si="136"/>
        <v>260</v>
      </c>
    </row>
    <row r="920" spans="1:25" x14ac:dyDescent="0.15">
      <c r="A920" s="82">
        <f t="shared" si="131"/>
        <v>2</v>
      </c>
      <c r="B920" s="46">
        <v>43504.208333331109</v>
      </c>
      <c r="C920" s="47">
        <f>Eingabe!G921</f>
        <v>4.4000000000000004</v>
      </c>
      <c r="D920" s="77">
        <v>920</v>
      </c>
      <c r="E920" s="47"/>
      <c r="F920" s="25">
        <f t="shared" si="129"/>
        <v>6.56</v>
      </c>
      <c r="G920" s="25">
        <f>VLOOKUP(F920,'Spezifische Werte'!$B$2:$C$4002,2,FALSE)</f>
        <v>0.2214941246302857</v>
      </c>
      <c r="H920" s="25">
        <f t="shared" si="132"/>
        <v>442.98824926057142</v>
      </c>
      <c r="J920" s="25">
        <f t="shared" si="130"/>
        <v>6.6</v>
      </c>
      <c r="K920" s="25">
        <f>VLOOKUP(J920,'Spezifische Werte'!$B$2:$C$4002,2,FALSE)</f>
        <v>0.22589088814664299</v>
      </c>
      <c r="L920" s="25">
        <f t="shared" si="133"/>
        <v>451.78177629328599</v>
      </c>
      <c r="R920" s="25">
        <v>918</v>
      </c>
      <c r="S920" s="25">
        <v>917</v>
      </c>
      <c r="T920" s="25">
        <f t="shared" si="137"/>
        <v>1.0411999722463847</v>
      </c>
      <c r="U920" s="25">
        <f t="shared" si="134"/>
        <v>1.0584850320959793</v>
      </c>
      <c r="W920" s="17">
        <f>Eingabe!H921</f>
        <v>270</v>
      </c>
      <c r="X920" s="17">
        <f t="shared" si="135"/>
        <v>2.7</v>
      </c>
      <c r="Y920" s="17">
        <f t="shared" si="136"/>
        <v>270</v>
      </c>
    </row>
    <row r="921" spans="1:25" x14ac:dyDescent="0.15">
      <c r="A921" s="82">
        <f t="shared" si="131"/>
        <v>2</v>
      </c>
      <c r="B921" s="46">
        <v>43504.250011574077</v>
      </c>
      <c r="C921" s="47">
        <f>Eingabe!G922</f>
        <v>3.9</v>
      </c>
      <c r="D921" s="77">
        <v>921</v>
      </c>
      <c r="E921" s="47"/>
      <c r="F921" s="25">
        <f t="shared" si="129"/>
        <v>5.82</v>
      </c>
      <c r="G921" s="25">
        <f>VLOOKUP(F921,'Spezifische Werte'!$B$2:$C$4002,2,FALSE)</f>
        <v>0.15015933791444183</v>
      </c>
      <c r="H921" s="25">
        <f t="shared" si="132"/>
        <v>300.31867582888367</v>
      </c>
      <c r="J921" s="25">
        <f t="shared" si="130"/>
        <v>5.85</v>
      </c>
      <c r="K921" s="25">
        <f>VLOOKUP(J921,'Spezifische Werte'!$B$2:$C$4002,2,FALSE)</f>
        <v>0.15260213064447356</v>
      </c>
      <c r="L921" s="25">
        <f t="shared" si="133"/>
        <v>305.20426128894712</v>
      </c>
      <c r="R921" s="25">
        <v>919</v>
      </c>
      <c r="S921" s="25">
        <v>918</v>
      </c>
      <c r="T921" s="25">
        <f t="shared" si="137"/>
        <v>1.0411999722463847</v>
      </c>
      <c r="U921" s="25">
        <f t="shared" si="134"/>
        <v>1.0584850320959793</v>
      </c>
      <c r="W921" s="17">
        <f>Eingabe!H922</f>
        <v>255</v>
      </c>
      <c r="X921" s="17">
        <f t="shared" si="135"/>
        <v>2.5499999999999998</v>
      </c>
      <c r="Y921" s="17">
        <f t="shared" si="136"/>
        <v>260</v>
      </c>
    </row>
    <row r="922" spans="1:25" x14ac:dyDescent="0.15">
      <c r="A922" s="82">
        <f t="shared" si="131"/>
        <v>2</v>
      </c>
      <c r="B922" s="46">
        <v>43504.291666664438</v>
      </c>
      <c r="C922" s="47">
        <f>Eingabe!G923</f>
        <v>4</v>
      </c>
      <c r="D922" s="77">
        <v>922</v>
      </c>
      <c r="E922" s="47"/>
      <c r="F922" s="25">
        <f t="shared" si="129"/>
        <v>5.97</v>
      </c>
      <c r="G922" s="25">
        <f>VLOOKUP(F922,'Spezifische Werte'!$B$2:$C$4002,2,FALSE)</f>
        <v>0.1627434603343155</v>
      </c>
      <c r="H922" s="25">
        <f t="shared" si="132"/>
        <v>325.486920668631</v>
      </c>
      <c r="J922" s="25">
        <f t="shared" si="130"/>
        <v>6</v>
      </c>
      <c r="K922" s="25">
        <f>VLOOKUP(J922,'Spezifische Werte'!$B$2:$C$4002,2,FALSE)</f>
        <v>0.16538134424295356</v>
      </c>
      <c r="L922" s="25">
        <f t="shared" si="133"/>
        <v>330.76268848590712</v>
      </c>
      <c r="R922" s="25">
        <v>920</v>
      </c>
      <c r="S922" s="25">
        <v>919</v>
      </c>
      <c r="T922" s="25">
        <f t="shared" si="137"/>
        <v>1.0411999722463847</v>
      </c>
      <c r="U922" s="25">
        <f t="shared" si="134"/>
        <v>1.0584850320959793</v>
      </c>
      <c r="W922" s="17">
        <f>Eingabe!H923</f>
        <v>241</v>
      </c>
      <c r="X922" s="17">
        <f t="shared" si="135"/>
        <v>2.41</v>
      </c>
      <c r="Y922" s="17">
        <f t="shared" si="136"/>
        <v>240</v>
      </c>
    </row>
    <row r="923" spans="1:25" x14ac:dyDescent="0.15">
      <c r="A923" s="82">
        <f t="shared" si="131"/>
        <v>2</v>
      </c>
      <c r="B923" s="46">
        <v>43504.333333331102</v>
      </c>
      <c r="C923" s="47">
        <f>Eingabe!G924</f>
        <v>4.5999999999999996</v>
      </c>
      <c r="D923" s="77">
        <v>923</v>
      </c>
      <c r="E923" s="47"/>
      <c r="F923" s="25">
        <f t="shared" si="129"/>
        <v>6.86</v>
      </c>
      <c r="G923" s="25">
        <f>VLOOKUP(F923,'Spezifische Werte'!$B$2:$C$4002,2,FALSE)</f>
        <v>0.25562320201003652</v>
      </c>
      <c r="H923" s="25">
        <f t="shared" si="132"/>
        <v>511.24640402007304</v>
      </c>
      <c r="J923" s="25">
        <f t="shared" si="130"/>
        <v>6.9</v>
      </c>
      <c r="K923" s="25">
        <f>VLOOKUP(J923,'Spezifische Werte'!$B$2:$C$4002,2,FALSE)</f>
        <v>0.26038765048417867</v>
      </c>
      <c r="L923" s="25">
        <f t="shared" si="133"/>
        <v>520.77530096835733</v>
      </c>
      <c r="R923" s="25">
        <v>921</v>
      </c>
      <c r="S923" s="25">
        <v>920</v>
      </c>
      <c r="T923" s="25">
        <f t="shared" si="137"/>
        <v>1.0411999722463847</v>
      </c>
      <c r="U923" s="25">
        <f t="shared" si="134"/>
        <v>1.0584850320959793</v>
      </c>
      <c r="W923" s="17">
        <f>Eingabe!H924</f>
        <v>142</v>
      </c>
      <c r="X923" s="17">
        <f t="shared" si="135"/>
        <v>1.42</v>
      </c>
      <c r="Y923" s="17">
        <f t="shared" si="136"/>
        <v>140</v>
      </c>
    </row>
    <row r="924" spans="1:25" x14ac:dyDescent="0.15">
      <c r="A924" s="82">
        <f t="shared" si="131"/>
        <v>2</v>
      </c>
      <c r="B924" s="46">
        <v>43504.375011574077</v>
      </c>
      <c r="C924" s="47">
        <f>Eingabe!G925</f>
        <v>5.6</v>
      </c>
      <c r="D924" s="77">
        <v>924</v>
      </c>
      <c r="E924" s="47"/>
      <c r="F924" s="25">
        <f t="shared" si="129"/>
        <v>8.35</v>
      </c>
      <c r="G924" s="25">
        <f>VLOOKUP(F924,'Spezifische Werte'!$B$2:$C$4002,2,FALSE)</f>
        <v>0.46963573954984494</v>
      </c>
      <c r="H924" s="25">
        <f t="shared" si="132"/>
        <v>939.27147909968994</v>
      </c>
      <c r="J924" s="25">
        <f t="shared" si="130"/>
        <v>8.4</v>
      </c>
      <c r="K924" s="25">
        <f>VLOOKUP(J924,'Spezifische Werte'!$B$2:$C$4002,2,FALSE)</f>
        <v>0.47799983664408341</v>
      </c>
      <c r="L924" s="25">
        <f t="shared" si="133"/>
        <v>955.99967328816683</v>
      </c>
      <c r="R924" s="25">
        <v>922</v>
      </c>
      <c r="S924" s="25">
        <v>921</v>
      </c>
      <c r="T924" s="25">
        <f t="shared" si="137"/>
        <v>1.0411999722463847</v>
      </c>
      <c r="U924" s="25">
        <f t="shared" si="134"/>
        <v>1.0584850320959793</v>
      </c>
      <c r="W924" s="17">
        <f>Eingabe!H925</f>
        <v>251</v>
      </c>
      <c r="X924" s="17">
        <f t="shared" si="135"/>
        <v>2.5099999999999998</v>
      </c>
      <c r="Y924" s="17">
        <f t="shared" si="136"/>
        <v>250</v>
      </c>
    </row>
    <row r="925" spans="1:25" x14ac:dyDescent="0.15">
      <c r="A925" s="82">
        <f t="shared" si="131"/>
        <v>2</v>
      </c>
      <c r="B925" s="46">
        <v>43504.416666664431</v>
      </c>
      <c r="C925" s="47">
        <f>Eingabe!G926</f>
        <v>6.1</v>
      </c>
      <c r="D925" s="77">
        <v>925</v>
      </c>
      <c r="E925" s="47"/>
      <c r="F925" s="25">
        <f t="shared" si="129"/>
        <v>9.1</v>
      </c>
      <c r="G925" s="25">
        <f>VLOOKUP(F925,'Spezifische Werte'!$B$2:$C$4002,2,FALSE)</f>
        <v>0.59886663276505681</v>
      </c>
      <c r="H925" s="25">
        <f t="shared" si="132"/>
        <v>1197.7332655301136</v>
      </c>
      <c r="J925" s="25">
        <f t="shared" si="130"/>
        <v>9.15</v>
      </c>
      <c r="K925" s="25">
        <f>VLOOKUP(J925,'Spezifische Werte'!$B$2:$C$4002,2,FALSE)</f>
        <v>0.60752867779351938</v>
      </c>
      <c r="L925" s="25">
        <f t="shared" si="133"/>
        <v>1215.0573555870387</v>
      </c>
      <c r="R925" s="25">
        <v>923</v>
      </c>
      <c r="S925" s="25">
        <v>922</v>
      </c>
      <c r="T925" s="25">
        <f t="shared" si="137"/>
        <v>1.0411999722463847</v>
      </c>
      <c r="U925" s="25">
        <f t="shared" si="134"/>
        <v>1.0584850320959793</v>
      </c>
      <c r="W925" s="17">
        <f>Eingabe!H926</f>
        <v>284</v>
      </c>
      <c r="X925" s="17">
        <f t="shared" si="135"/>
        <v>2.84</v>
      </c>
      <c r="Y925" s="17">
        <f t="shared" si="136"/>
        <v>280</v>
      </c>
    </row>
    <row r="926" spans="1:25" x14ac:dyDescent="0.15">
      <c r="A926" s="82">
        <f t="shared" si="131"/>
        <v>2</v>
      </c>
      <c r="B926" s="46">
        <v>43504.458333331095</v>
      </c>
      <c r="C926" s="47">
        <f>Eingabe!G927</f>
        <v>6.6</v>
      </c>
      <c r="D926" s="77">
        <v>926</v>
      </c>
      <c r="E926" s="47"/>
      <c r="F926" s="25">
        <f t="shared" si="129"/>
        <v>9.85</v>
      </c>
      <c r="G926" s="25">
        <f>VLOOKUP(F926,'Spezifische Werte'!$B$2:$C$4002,2,FALSE)</f>
        <v>0.72027431855487523</v>
      </c>
      <c r="H926" s="25">
        <f t="shared" si="132"/>
        <v>1440.5486371097504</v>
      </c>
      <c r="J926" s="25">
        <f t="shared" si="130"/>
        <v>9.9</v>
      </c>
      <c r="K926" s="25">
        <f>VLOOKUP(J926,'Spezifische Werte'!$B$2:$C$4002,2,FALSE)</f>
        <v>0.72744279855046079</v>
      </c>
      <c r="L926" s="25">
        <f t="shared" si="133"/>
        <v>1454.8855971009216</v>
      </c>
      <c r="R926" s="25">
        <v>924</v>
      </c>
      <c r="S926" s="25">
        <v>923</v>
      </c>
      <c r="T926" s="25">
        <f t="shared" si="137"/>
        <v>1.0411999722463847</v>
      </c>
      <c r="U926" s="25">
        <f t="shared" si="134"/>
        <v>1.0584850320959793</v>
      </c>
      <c r="W926" s="17">
        <f>Eingabe!H927</f>
        <v>285</v>
      </c>
      <c r="X926" s="17">
        <f t="shared" si="135"/>
        <v>2.85</v>
      </c>
      <c r="Y926" s="17">
        <f t="shared" si="136"/>
        <v>290</v>
      </c>
    </row>
    <row r="927" spans="1:25" x14ac:dyDescent="0.15">
      <c r="A927" s="82">
        <f t="shared" si="131"/>
        <v>2</v>
      </c>
      <c r="B927" s="46">
        <v>43504.500011574077</v>
      </c>
      <c r="C927" s="47">
        <f>Eingabe!G928</f>
        <v>7.3</v>
      </c>
      <c r="D927" s="77">
        <v>927</v>
      </c>
      <c r="E927" s="47"/>
      <c r="F927" s="25">
        <f t="shared" si="129"/>
        <v>10.89</v>
      </c>
      <c r="G927" s="25">
        <f>VLOOKUP(F927,'Spezifische Werte'!$B$2:$C$4002,2,FALSE)</f>
        <v>0.84086253778157871</v>
      </c>
      <c r="H927" s="25">
        <f t="shared" si="132"/>
        <v>1681.7250755631574</v>
      </c>
      <c r="J927" s="25">
        <f t="shared" si="130"/>
        <v>10.95</v>
      </c>
      <c r="K927" s="25">
        <f>VLOOKUP(J927,'Spezifische Werte'!$B$2:$C$4002,2,FALSE)</f>
        <v>0.8460822985114913</v>
      </c>
      <c r="L927" s="25">
        <f t="shared" si="133"/>
        <v>1692.1645970229827</v>
      </c>
      <c r="R927" s="25">
        <v>925</v>
      </c>
      <c r="S927" s="25">
        <v>924</v>
      </c>
      <c r="T927" s="25">
        <f t="shared" si="137"/>
        <v>1.0411999722463847</v>
      </c>
      <c r="U927" s="25">
        <f t="shared" si="134"/>
        <v>1.0584850320959793</v>
      </c>
      <c r="W927" s="17">
        <f>Eingabe!H928</f>
        <v>297</v>
      </c>
      <c r="X927" s="17">
        <f t="shared" si="135"/>
        <v>2.97</v>
      </c>
      <c r="Y927" s="17">
        <f t="shared" si="136"/>
        <v>300</v>
      </c>
    </row>
    <row r="928" spans="1:25" x14ac:dyDescent="0.15">
      <c r="A928" s="82">
        <f t="shared" si="131"/>
        <v>2</v>
      </c>
      <c r="B928" s="46">
        <v>43504.541666664423</v>
      </c>
      <c r="C928" s="47">
        <f>Eingabe!G929</f>
        <v>6.3</v>
      </c>
      <c r="D928" s="77">
        <v>928</v>
      </c>
      <c r="E928" s="47"/>
      <c r="F928" s="25">
        <f t="shared" si="129"/>
        <v>9.4</v>
      </c>
      <c r="G928" s="25">
        <f>VLOOKUP(F928,'Spezifische Werte'!$B$2:$C$4002,2,FALSE)</f>
        <v>0.65003553309220252</v>
      </c>
      <c r="H928" s="25">
        <f t="shared" si="132"/>
        <v>1300.071066184405</v>
      </c>
      <c r="J928" s="25">
        <f t="shared" si="130"/>
        <v>9.4499999999999993</v>
      </c>
      <c r="K928" s="25">
        <f>VLOOKUP(J928,'Spezifische Werte'!$B$2:$C$4002,2,FALSE)</f>
        <v>0.65830260757456582</v>
      </c>
      <c r="L928" s="25">
        <f t="shared" si="133"/>
        <v>1316.6052151491317</v>
      </c>
      <c r="R928" s="25">
        <v>926</v>
      </c>
      <c r="S928" s="25">
        <v>925</v>
      </c>
      <c r="T928" s="25">
        <f t="shared" si="137"/>
        <v>1.0411999722463847</v>
      </c>
      <c r="U928" s="25">
        <f t="shared" si="134"/>
        <v>1.0584850320959793</v>
      </c>
      <c r="W928" s="17">
        <f>Eingabe!H929</f>
        <v>269</v>
      </c>
      <c r="X928" s="17">
        <f t="shared" si="135"/>
        <v>2.69</v>
      </c>
      <c r="Y928" s="17">
        <f t="shared" si="136"/>
        <v>270</v>
      </c>
    </row>
    <row r="929" spans="1:25" x14ac:dyDescent="0.15">
      <c r="A929" s="82">
        <f t="shared" si="131"/>
        <v>2</v>
      </c>
      <c r="B929" s="46">
        <v>43504.583333331087</v>
      </c>
      <c r="C929" s="47">
        <f>Eingabe!G930</f>
        <v>5</v>
      </c>
      <c r="D929" s="77">
        <v>929</v>
      </c>
      <c r="E929" s="47"/>
      <c r="F929" s="25">
        <f t="shared" si="129"/>
        <v>7.46</v>
      </c>
      <c r="G929" s="25">
        <f>VLOOKUP(F929,'Spezifische Werte'!$B$2:$C$4002,2,FALSE)</f>
        <v>0.33294203068553224</v>
      </c>
      <c r="H929" s="25">
        <f t="shared" si="132"/>
        <v>665.88406137106449</v>
      </c>
      <c r="J929" s="25">
        <f t="shared" si="130"/>
        <v>7.5</v>
      </c>
      <c r="K929" s="25">
        <f>VLOOKUP(J929,'Spezifische Werte'!$B$2:$C$4002,2,FALSE)</f>
        <v>0.33853673002168488</v>
      </c>
      <c r="L929" s="25">
        <f t="shared" si="133"/>
        <v>677.07346004336978</v>
      </c>
      <c r="R929" s="25">
        <v>927</v>
      </c>
      <c r="S929" s="25">
        <v>926</v>
      </c>
      <c r="T929" s="25">
        <f t="shared" si="137"/>
        <v>1.0411999722463847</v>
      </c>
      <c r="U929" s="25">
        <f t="shared" si="134"/>
        <v>1.0584850320959793</v>
      </c>
      <c r="W929" s="17">
        <f>Eingabe!H930</f>
        <v>257</v>
      </c>
      <c r="X929" s="17">
        <f t="shared" si="135"/>
        <v>2.57</v>
      </c>
      <c r="Y929" s="17">
        <f t="shared" si="136"/>
        <v>260</v>
      </c>
    </row>
    <row r="930" spans="1:25" x14ac:dyDescent="0.15">
      <c r="A930" s="82">
        <f t="shared" si="131"/>
        <v>2</v>
      </c>
      <c r="B930" s="46">
        <v>43504.625011574077</v>
      </c>
      <c r="C930" s="47">
        <f>Eingabe!G931</f>
        <v>5.8</v>
      </c>
      <c r="D930" s="77">
        <v>930</v>
      </c>
      <c r="E930" s="47"/>
      <c r="F930" s="25">
        <f t="shared" si="129"/>
        <v>8.65</v>
      </c>
      <c r="G930" s="25">
        <f>VLOOKUP(F930,'Spezifische Werte'!$B$2:$C$4002,2,FALSE)</f>
        <v>0.52059998612319236</v>
      </c>
      <c r="H930" s="25">
        <f t="shared" si="132"/>
        <v>1041.1999722463847</v>
      </c>
      <c r="J930" s="25">
        <f t="shared" si="130"/>
        <v>8.6999999999999993</v>
      </c>
      <c r="K930" s="25">
        <f>VLOOKUP(J930,'Spezifische Werte'!$B$2:$C$4002,2,FALSE)</f>
        <v>0.52924251604798966</v>
      </c>
      <c r="L930" s="25">
        <f t="shared" si="133"/>
        <v>1058.4850320959792</v>
      </c>
      <c r="R930" s="25">
        <v>928</v>
      </c>
      <c r="S930" s="25">
        <v>927</v>
      </c>
      <c r="T930" s="25">
        <f t="shared" si="137"/>
        <v>1.0411999722463847</v>
      </c>
      <c r="U930" s="25">
        <f t="shared" si="134"/>
        <v>1.0584850320959793</v>
      </c>
      <c r="W930" s="17">
        <f>Eingabe!H931</f>
        <v>260</v>
      </c>
      <c r="X930" s="17">
        <f t="shared" si="135"/>
        <v>2.6</v>
      </c>
      <c r="Y930" s="17">
        <f t="shared" si="136"/>
        <v>260</v>
      </c>
    </row>
    <row r="931" spans="1:25" x14ac:dyDescent="0.15">
      <c r="A931" s="82">
        <f t="shared" si="131"/>
        <v>2</v>
      </c>
      <c r="B931" s="46">
        <v>43504.666666664416</v>
      </c>
      <c r="C931" s="47">
        <f>Eingabe!G932</f>
        <v>3.3</v>
      </c>
      <c r="D931" s="77">
        <v>931</v>
      </c>
      <c r="E931" s="47"/>
      <c r="F931" s="25">
        <f t="shared" si="129"/>
        <v>4.92</v>
      </c>
      <c r="G931" s="25">
        <f>VLOOKUP(F931,'Spezifische Werte'!$B$2:$C$4002,2,FALSE)</f>
        <v>8.7079957720259088E-2</v>
      </c>
      <c r="H931" s="25">
        <f t="shared" si="132"/>
        <v>174.15991544051818</v>
      </c>
      <c r="J931" s="25">
        <f t="shared" si="130"/>
        <v>4.95</v>
      </c>
      <c r="K931" s="25">
        <f>VLOOKUP(J931,'Spezifische Werte'!$B$2:$C$4002,2,FALSE)</f>
        <v>8.884038911585862E-2</v>
      </c>
      <c r="L931" s="25">
        <f t="shared" si="133"/>
        <v>177.68077823171723</v>
      </c>
      <c r="R931" s="25">
        <v>929</v>
      </c>
      <c r="S931" s="25">
        <v>928</v>
      </c>
      <c r="T931" s="25">
        <f t="shared" si="137"/>
        <v>0.98979083418433356</v>
      </c>
      <c r="U931" s="25">
        <f t="shared" si="134"/>
        <v>1.0068410944524204</v>
      </c>
      <c r="W931" s="17">
        <f>Eingabe!H932</f>
        <v>263</v>
      </c>
      <c r="X931" s="17">
        <f t="shared" si="135"/>
        <v>2.63</v>
      </c>
      <c r="Y931" s="17">
        <f t="shared" si="136"/>
        <v>260</v>
      </c>
    </row>
    <row r="932" spans="1:25" x14ac:dyDescent="0.15">
      <c r="A932" s="82">
        <f t="shared" si="131"/>
        <v>2</v>
      </c>
      <c r="B932" s="46">
        <v>43504.70833333108</v>
      </c>
      <c r="C932" s="47">
        <f>Eingabe!G933</f>
        <v>4.0999999999999996</v>
      </c>
      <c r="D932" s="77">
        <v>932</v>
      </c>
      <c r="E932" s="47"/>
      <c r="F932" s="25">
        <f t="shared" si="129"/>
        <v>6.12</v>
      </c>
      <c r="G932" s="25">
        <f>VLOOKUP(F932,'Spezifische Werte'!$B$2:$C$4002,2,FALSE)</f>
        <v>0.17636813552353289</v>
      </c>
      <c r="H932" s="25">
        <f t="shared" si="132"/>
        <v>352.73627104706577</v>
      </c>
      <c r="J932" s="25">
        <f t="shared" si="130"/>
        <v>6.15</v>
      </c>
      <c r="K932" s="25">
        <f>VLOOKUP(J932,'Spezifische Werte'!$B$2:$C$4002,2,FALSE)</f>
        <v>0.17921779013058811</v>
      </c>
      <c r="L932" s="25">
        <f t="shared" si="133"/>
        <v>358.4355802611762</v>
      </c>
      <c r="R932" s="25">
        <v>930</v>
      </c>
      <c r="S932" s="25">
        <v>929</v>
      </c>
      <c r="T932" s="25">
        <f t="shared" si="137"/>
        <v>0.98979083418433356</v>
      </c>
      <c r="U932" s="25">
        <f t="shared" si="134"/>
        <v>1.0068410944524204</v>
      </c>
      <c r="W932" s="17">
        <f>Eingabe!H933</f>
        <v>248</v>
      </c>
      <c r="X932" s="17">
        <f t="shared" si="135"/>
        <v>2.48</v>
      </c>
      <c r="Y932" s="17">
        <f t="shared" si="136"/>
        <v>250</v>
      </c>
    </row>
    <row r="933" spans="1:25" x14ac:dyDescent="0.15">
      <c r="A933" s="82">
        <f t="shared" si="131"/>
        <v>2</v>
      </c>
      <c r="B933" s="46">
        <v>43504.750011574077</v>
      </c>
      <c r="C933" s="47">
        <f>Eingabe!G934</f>
        <v>2.8</v>
      </c>
      <c r="D933" s="77">
        <v>933</v>
      </c>
      <c r="E933" s="47"/>
      <c r="F933" s="25">
        <f t="shared" si="129"/>
        <v>4.18</v>
      </c>
      <c r="G933" s="25">
        <f>VLOOKUP(F933,'Spezifische Werte'!$B$2:$C$4002,2,FALSE)</f>
        <v>4.9643016475870723E-2</v>
      </c>
      <c r="H933" s="25">
        <f t="shared" si="132"/>
        <v>99.286032951741447</v>
      </c>
      <c r="J933" s="25">
        <f t="shared" si="130"/>
        <v>4.2</v>
      </c>
      <c r="K933" s="25">
        <f>VLOOKUP(J933,'Spezifische Werte'!$B$2:$C$4002,2,FALSE)</f>
        <v>5.0575500247497268E-2</v>
      </c>
      <c r="L933" s="25">
        <f t="shared" si="133"/>
        <v>101.15100049499453</v>
      </c>
      <c r="R933" s="25">
        <v>931</v>
      </c>
      <c r="S933" s="25">
        <v>930</v>
      </c>
      <c r="T933" s="25">
        <f t="shared" si="137"/>
        <v>0.98979083418433356</v>
      </c>
      <c r="U933" s="25">
        <f t="shared" si="134"/>
        <v>1.0068410944524204</v>
      </c>
      <c r="W933" s="17">
        <f>Eingabe!H934</f>
        <v>230</v>
      </c>
      <c r="X933" s="17">
        <f t="shared" si="135"/>
        <v>2.2999999999999998</v>
      </c>
      <c r="Y933" s="17">
        <f t="shared" si="136"/>
        <v>229.99999999999997</v>
      </c>
    </row>
    <row r="934" spans="1:25" x14ac:dyDescent="0.15">
      <c r="A934" s="82">
        <f t="shared" si="131"/>
        <v>2</v>
      </c>
      <c r="B934" s="46">
        <v>43504.791666664409</v>
      </c>
      <c r="C934" s="47">
        <f>Eingabe!G935</f>
        <v>3.8</v>
      </c>
      <c r="D934" s="77">
        <v>934</v>
      </c>
      <c r="E934" s="47"/>
      <c r="F934" s="25">
        <f t="shared" si="129"/>
        <v>5.67</v>
      </c>
      <c r="G934" s="25">
        <f>VLOOKUP(F934,'Spezifische Werte'!$B$2:$C$4002,2,FALSE)</f>
        <v>0.13840049448137109</v>
      </c>
      <c r="H934" s="25">
        <f t="shared" si="132"/>
        <v>276.80098896274217</v>
      </c>
      <c r="J934" s="25">
        <f t="shared" si="130"/>
        <v>5.7</v>
      </c>
      <c r="K934" s="25">
        <f>VLOOKUP(J934,'Spezifische Werte'!$B$2:$C$4002,2,FALSE)</f>
        <v>0.14069825500153915</v>
      </c>
      <c r="L934" s="25">
        <f t="shared" si="133"/>
        <v>281.39651000307828</v>
      </c>
      <c r="R934" s="25">
        <v>932</v>
      </c>
      <c r="S934" s="25">
        <v>931</v>
      </c>
      <c r="T934" s="25">
        <f t="shared" si="137"/>
        <v>0.98979083418433356</v>
      </c>
      <c r="U934" s="25">
        <f t="shared" si="134"/>
        <v>1.0068410944524204</v>
      </c>
      <c r="W934" s="17">
        <f>Eingabe!H935</f>
        <v>247</v>
      </c>
      <c r="X934" s="17">
        <f t="shared" si="135"/>
        <v>2.4700000000000002</v>
      </c>
      <c r="Y934" s="17">
        <f t="shared" si="136"/>
        <v>250</v>
      </c>
    </row>
    <row r="935" spans="1:25" x14ac:dyDescent="0.15">
      <c r="A935" s="82">
        <f t="shared" si="131"/>
        <v>2</v>
      </c>
      <c r="B935" s="46">
        <v>43504.833333331073</v>
      </c>
      <c r="C935" s="47">
        <f>Eingabe!G936</f>
        <v>3.8</v>
      </c>
      <c r="D935" s="77">
        <v>935</v>
      </c>
      <c r="E935" s="47"/>
      <c r="F935" s="25">
        <f t="shared" si="129"/>
        <v>5.67</v>
      </c>
      <c r="G935" s="25">
        <f>VLOOKUP(F935,'Spezifische Werte'!$B$2:$C$4002,2,FALSE)</f>
        <v>0.13840049448137109</v>
      </c>
      <c r="H935" s="25">
        <f t="shared" si="132"/>
        <v>276.80098896274217</v>
      </c>
      <c r="J935" s="25">
        <f t="shared" si="130"/>
        <v>5.7</v>
      </c>
      <c r="K935" s="25">
        <f>VLOOKUP(J935,'Spezifische Werte'!$B$2:$C$4002,2,FALSE)</f>
        <v>0.14069825500153915</v>
      </c>
      <c r="L935" s="25">
        <f t="shared" si="133"/>
        <v>281.39651000307828</v>
      </c>
      <c r="R935" s="25">
        <v>933</v>
      </c>
      <c r="S935" s="25">
        <v>932</v>
      </c>
      <c r="T935" s="25">
        <f t="shared" si="137"/>
        <v>0.98979083418433356</v>
      </c>
      <c r="U935" s="25">
        <f t="shared" si="134"/>
        <v>1.0068410944524204</v>
      </c>
      <c r="W935" s="17">
        <f>Eingabe!H936</f>
        <v>250</v>
      </c>
      <c r="X935" s="17">
        <f t="shared" si="135"/>
        <v>2.5</v>
      </c>
      <c r="Y935" s="17">
        <f t="shared" si="136"/>
        <v>250</v>
      </c>
    </row>
    <row r="936" spans="1:25" x14ac:dyDescent="0.15">
      <c r="A936" s="82">
        <f t="shared" si="131"/>
        <v>2</v>
      </c>
      <c r="B936" s="46">
        <v>43504.875011574077</v>
      </c>
      <c r="C936" s="47">
        <f>Eingabe!G937</f>
        <v>3.9</v>
      </c>
      <c r="D936" s="77">
        <v>936</v>
      </c>
      <c r="E936" s="47"/>
      <c r="F936" s="25">
        <f t="shared" si="129"/>
        <v>5.82</v>
      </c>
      <c r="G936" s="25">
        <f>VLOOKUP(F936,'Spezifische Werte'!$B$2:$C$4002,2,FALSE)</f>
        <v>0.15015933791444183</v>
      </c>
      <c r="H936" s="25">
        <f t="shared" si="132"/>
        <v>300.31867582888367</v>
      </c>
      <c r="J936" s="25">
        <f t="shared" si="130"/>
        <v>5.85</v>
      </c>
      <c r="K936" s="25">
        <f>VLOOKUP(J936,'Spezifische Werte'!$B$2:$C$4002,2,FALSE)</f>
        <v>0.15260213064447356</v>
      </c>
      <c r="L936" s="25">
        <f t="shared" si="133"/>
        <v>305.20426128894712</v>
      </c>
      <c r="R936" s="25">
        <v>934</v>
      </c>
      <c r="S936" s="25">
        <v>933</v>
      </c>
      <c r="T936" s="25">
        <f t="shared" si="137"/>
        <v>0.98979083418433356</v>
      </c>
      <c r="U936" s="25">
        <f t="shared" si="134"/>
        <v>1.0068410944524204</v>
      </c>
      <c r="W936" s="17">
        <f>Eingabe!H937</f>
        <v>243</v>
      </c>
      <c r="X936" s="17">
        <f t="shared" si="135"/>
        <v>2.4300000000000002</v>
      </c>
      <c r="Y936" s="17">
        <f t="shared" si="136"/>
        <v>240</v>
      </c>
    </row>
    <row r="937" spans="1:25" x14ac:dyDescent="0.15">
      <c r="A937" s="82">
        <f t="shared" si="131"/>
        <v>2</v>
      </c>
      <c r="B937" s="46">
        <v>43504.916666664401</v>
      </c>
      <c r="C937" s="47">
        <f>Eingabe!G938</f>
        <v>4.5</v>
      </c>
      <c r="D937" s="77">
        <v>937</v>
      </c>
      <c r="E937" s="47"/>
      <c r="F937" s="25">
        <f t="shared" si="129"/>
        <v>6.71</v>
      </c>
      <c r="G937" s="25">
        <f>VLOOKUP(F937,'Spezifische Werte'!$B$2:$C$4002,2,FALSE)</f>
        <v>0.23821819652236836</v>
      </c>
      <c r="H937" s="25">
        <f t="shared" si="132"/>
        <v>476.43639304473675</v>
      </c>
      <c r="J937" s="25">
        <f t="shared" si="130"/>
        <v>6.75</v>
      </c>
      <c r="K937" s="25">
        <f>VLOOKUP(J937,'Spezifische Werte'!$B$2:$C$4002,2,FALSE)</f>
        <v>0.24279032681735657</v>
      </c>
      <c r="L937" s="25">
        <f t="shared" si="133"/>
        <v>485.58065363471314</v>
      </c>
      <c r="R937" s="25">
        <v>935</v>
      </c>
      <c r="S937" s="25">
        <v>934</v>
      </c>
      <c r="T937" s="25">
        <f t="shared" si="137"/>
        <v>0.98979083418433356</v>
      </c>
      <c r="U937" s="25">
        <f t="shared" si="134"/>
        <v>1.0068410944524204</v>
      </c>
      <c r="W937" s="17">
        <f>Eingabe!H938</f>
        <v>258</v>
      </c>
      <c r="X937" s="17">
        <f t="shared" si="135"/>
        <v>2.58</v>
      </c>
      <c r="Y937" s="17">
        <f t="shared" si="136"/>
        <v>260</v>
      </c>
    </row>
    <row r="938" spans="1:25" x14ac:dyDescent="0.15">
      <c r="A938" s="82">
        <f t="shared" si="131"/>
        <v>2</v>
      </c>
      <c r="B938" s="46">
        <v>43504.958333331066</v>
      </c>
      <c r="C938" s="47">
        <f>Eingabe!G939</f>
        <v>5.6</v>
      </c>
      <c r="D938" s="77">
        <v>938</v>
      </c>
      <c r="E938" s="47"/>
      <c r="F938" s="25">
        <f t="shared" si="129"/>
        <v>8.35</v>
      </c>
      <c r="G938" s="25">
        <f>VLOOKUP(F938,'Spezifische Werte'!$B$2:$C$4002,2,FALSE)</f>
        <v>0.46963573954984494</v>
      </c>
      <c r="H938" s="25">
        <f t="shared" si="132"/>
        <v>939.27147909968994</v>
      </c>
      <c r="J938" s="25">
        <f t="shared" si="130"/>
        <v>8.4</v>
      </c>
      <c r="K938" s="25">
        <f>VLOOKUP(J938,'Spezifische Werte'!$B$2:$C$4002,2,FALSE)</f>
        <v>0.47799983664408341</v>
      </c>
      <c r="L938" s="25">
        <f t="shared" si="133"/>
        <v>955.99967328816683</v>
      </c>
      <c r="R938" s="25">
        <v>936</v>
      </c>
      <c r="S938" s="25">
        <v>935</v>
      </c>
      <c r="T938" s="25">
        <f t="shared" si="137"/>
        <v>0.98979083418433356</v>
      </c>
      <c r="U938" s="25">
        <f t="shared" si="134"/>
        <v>1.0068410944524204</v>
      </c>
      <c r="W938" s="17">
        <f>Eingabe!H939</f>
        <v>258</v>
      </c>
      <c r="X938" s="17">
        <f t="shared" si="135"/>
        <v>2.58</v>
      </c>
      <c r="Y938" s="17">
        <f t="shared" si="136"/>
        <v>260</v>
      </c>
    </row>
    <row r="939" spans="1:25" x14ac:dyDescent="0.15">
      <c r="A939" s="82">
        <f t="shared" si="131"/>
        <v>2</v>
      </c>
      <c r="B939" s="46">
        <v>43505.000011574077</v>
      </c>
      <c r="C939" s="47">
        <f>Eingabe!G940</f>
        <v>7.1</v>
      </c>
      <c r="D939" s="77">
        <v>939</v>
      </c>
      <c r="E939" s="47"/>
      <c r="F939" s="25">
        <f t="shared" si="129"/>
        <v>10.59</v>
      </c>
      <c r="G939" s="25">
        <f>VLOOKUP(F939,'Spezifische Werte'!$B$2:$C$4002,2,FALSE)</f>
        <v>0.8120114567449348</v>
      </c>
      <c r="H939" s="25">
        <f t="shared" si="132"/>
        <v>1624.0229134898696</v>
      </c>
      <c r="J939" s="25">
        <f t="shared" si="130"/>
        <v>10.65</v>
      </c>
      <c r="K939" s="25">
        <f>VLOOKUP(J939,'Spezifische Werte'!$B$2:$C$4002,2,FALSE)</f>
        <v>0.81815187612980644</v>
      </c>
      <c r="L939" s="25">
        <f t="shared" si="133"/>
        <v>1636.3037522596128</v>
      </c>
      <c r="R939" s="25">
        <v>937</v>
      </c>
      <c r="S939" s="25">
        <v>936</v>
      </c>
      <c r="T939" s="25">
        <f t="shared" si="137"/>
        <v>0.98979083418433356</v>
      </c>
      <c r="U939" s="25">
        <f t="shared" si="134"/>
        <v>1.0068410944524204</v>
      </c>
      <c r="W939" s="17">
        <f>Eingabe!H940</f>
        <v>256</v>
      </c>
      <c r="X939" s="17">
        <f t="shared" si="135"/>
        <v>2.56</v>
      </c>
      <c r="Y939" s="17">
        <f t="shared" si="136"/>
        <v>260</v>
      </c>
    </row>
    <row r="940" spans="1:25" x14ac:dyDescent="0.15">
      <c r="A940" s="82">
        <f t="shared" si="131"/>
        <v>2</v>
      </c>
      <c r="B940" s="46">
        <v>43505.041666664394</v>
      </c>
      <c r="C940" s="47">
        <f>Eingabe!G941</f>
        <v>8.1</v>
      </c>
      <c r="D940" s="77">
        <v>940</v>
      </c>
      <c r="E940" s="47"/>
      <c r="F940" s="25">
        <f t="shared" si="129"/>
        <v>12.08</v>
      </c>
      <c r="G940" s="25">
        <f>VLOOKUP(F940,'Spezifische Werte'!$B$2:$C$4002,2,FALSE)</f>
        <v>0.9174412025742027</v>
      </c>
      <c r="H940" s="25">
        <f t="shared" si="132"/>
        <v>1834.8824051484055</v>
      </c>
      <c r="J940" s="25">
        <f t="shared" si="130"/>
        <v>12.15</v>
      </c>
      <c r="K940" s="25">
        <f>VLOOKUP(J940,'Spezifische Werte'!$B$2:$C$4002,2,FALSE)</f>
        <v>0.92073756082866021</v>
      </c>
      <c r="L940" s="25">
        <f t="shared" si="133"/>
        <v>1841.4751216573204</v>
      </c>
      <c r="R940" s="25">
        <v>938</v>
      </c>
      <c r="S940" s="25">
        <v>937</v>
      </c>
      <c r="T940" s="25">
        <f t="shared" si="137"/>
        <v>0.98979083418433356</v>
      </c>
      <c r="U940" s="25">
        <f t="shared" si="134"/>
        <v>1.0068410944524204</v>
      </c>
      <c r="W940" s="17">
        <f>Eingabe!H941</f>
        <v>256</v>
      </c>
      <c r="X940" s="17">
        <f t="shared" si="135"/>
        <v>2.56</v>
      </c>
      <c r="Y940" s="17">
        <f t="shared" si="136"/>
        <v>260</v>
      </c>
    </row>
    <row r="941" spans="1:25" x14ac:dyDescent="0.15">
      <c r="A941" s="82">
        <f t="shared" si="131"/>
        <v>2</v>
      </c>
      <c r="B941" s="46">
        <v>43505.083333331058</v>
      </c>
      <c r="C941" s="47">
        <f>Eingabe!G942</f>
        <v>8.6999999999999993</v>
      </c>
      <c r="D941" s="77">
        <v>941</v>
      </c>
      <c r="E941" s="47"/>
      <c r="F941" s="25">
        <f t="shared" si="129"/>
        <v>12.98</v>
      </c>
      <c r="G941" s="25">
        <f>VLOOKUP(F941,'Spezifische Werte'!$B$2:$C$4002,2,FALSE)</f>
        <v>0.9539023988017965</v>
      </c>
      <c r="H941" s="25">
        <f t="shared" si="132"/>
        <v>1907.804797603593</v>
      </c>
      <c r="J941" s="25">
        <f t="shared" si="130"/>
        <v>13.05</v>
      </c>
      <c r="K941" s="25">
        <f>VLOOKUP(J941,'Spezifische Werte'!$B$2:$C$4002,2,FALSE)</f>
        <v>0.95614864648484632</v>
      </c>
      <c r="L941" s="25">
        <f t="shared" si="133"/>
        <v>1912.2972929696925</v>
      </c>
      <c r="R941" s="25">
        <v>939</v>
      </c>
      <c r="S941" s="25">
        <v>938</v>
      </c>
      <c r="T941" s="25">
        <f t="shared" si="137"/>
        <v>0.98979083418433356</v>
      </c>
      <c r="U941" s="25">
        <f t="shared" si="134"/>
        <v>1.0068410944524204</v>
      </c>
      <c r="W941" s="17">
        <f>Eingabe!H942</f>
        <v>253</v>
      </c>
      <c r="X941" s="17">
        <f t="shared" si="135"/>
        <v>2.5299999999999998</v>
      </c>
      <c r="Y941" s="17">
        <f t="shared" si="136"/>
        <v>250</v>
      </c>
    </row>
    <row r="942" spans="1:25" x14ac:dyDescent="0.15">
      <c r="A942" s="82">
        <f t="shared" si="131"/>
        <v>2</v>
      </c>
      <c r="B942" s="46">
        <v>43505.125011574077</v>
      </c>
      <c r="C942" s="47">
        <f>Eingabe!G943</f>
        <v>8.3000000000000007</v>
      </c>
      <c r="D942" s="77">
        <v>942</v>
      </c>
      <c r="E942" s="47"/>
      <c r="F942" s="25">
        <f t="shared" si="129"/>
        <v>12.38</v>
      </c>
      <c r="G942" s="25">
        <f>VLOOKUP(F942,'Spezifische Werte'!$B$2:$C$4002,2,FALSE)</f>
        <v>0.93101714161961902</v>
      </c>
      <c r="H942" s="25">
        <f t="shared" si="132"/>
        <v>1862.034283239238</v>
      </c>
      <c r="J942" s="25">
        <f t="shared" si="130"/>
        <v>12.45</v>
      </c>
      <c r="K942" s="25">
        <f>VLOOKUP(J942,'Spezifische Werte'!$B$2:$C$4002,2,FALSE)</f>
        <v>0.93397918520643897</v>
      </c>
      <c r="L942" s="25">
        <f t="shared" si="133"/>
        <v>1867.9583704128779</v>
      </c>
      <c r="R942" s="25">
        <v>940</v>
      </c>
      <c r="S942" s="25">
        <v>939</v>
      </c>
      <c r="T942" s="25">
        <f t="shared" si="137"/>
        <v>0.98979083418433356</v>
      </c>
      <c r="U942" s="25">
        <f t="shared" si="134"/>
        <v>1.0068410944524204</v>
      </c>
      <c r="W942" s="17">
        <f>Eingabe!H943</f>
        <v>252</v>
      </c>
      <c r="X942" s="17">
        <f t="shared" si="135"/>
        <v>2.52</v>
      </c>
      <c r="Y942" s="17">
        <f t="shared" si="136"/>
        <v>250</v>
      </c>
    </row>
    <row r="943" spans="1:25" x14ac:dyDescent="0.15">
      <c r="A943" s="82">
        <f t="shared" si="131"/>
        <v>2</v>
      </c>
      <c r="B943" s="46">
        <v>43505.166666664387</v>
      </c>
      <c r="C943" s="47">
        <f>Eingabe!G944</f>
        <v>8.1999999999999993</v>
      </c>
      <c r="D943" s="77">
        <v>943</v>
      </c>
      <c r="E943" s="47"/>
      <c r="F943" s="25">
        <f t="shared" si="129"/>
        <v>12.23</v>
      </c>
      <c r="G943" s="25">
        <f>VLOOKUP(F943,'Spezifische Werte'!$B$2:$C$4002,2,FALSE)</f>
        <v>0.92440865408383055</v>
      </c>
      <c r="H943" s="25">
        <f t="shared" si="132"/>
        <v>1848.8173081676612</v>
      </c>
      <c r="J943" s="25">
        <f t="shared" si="130"/>
        <v>12.3</v>
      </c>
      <c r="K943" s="25">
        <f>VLOOKUP(J943,'Spezifische Werte'!$B$2:$C$4002,2,FALSE)</f>
        <v>0.92753708531738432</v>
      </c>
      <c r="L943" s="25">
        <f t="shared" si="133"/>
        <v>1855.0741706347687</v>
      </c>
      <c r="R943" s="25">
        <v>941</v>
      </c>
      <c r="S943" s="25">
        <v>940</v>
      </c>
      <c r="T943" s="25">
        <f t="shared" si="137"/>
        <v>0.98979083418433356</v>
      </c>
      <c r="U943" s="25">
        <f t="shared" si="134"/>
        <v>1.0068410944524204</v>
      </c>
      <c r="W943" s="17">
        <f>Eingabe!H944</f>
        <v>252</v>
      </c>
      <c r="X943" s="17">
        <f t="shared" si="135"/>
        <v>2.52</v>
      </c>
      <c r="Y943" s="17">
        <f t="shared" si="136"/>
        <v>250</v>
      </c>
    </row>
    <row r="944" spans="1:25" x14ac:dyDescent="0.15">
      <c r="A944" s="82">
        <f t="shared" si="131"/>
        <v>2</v>
      </c>
      <c r="B944" s="46">
        <v>43505.208333331051</v>
      </c>
      <c r="C944" s="47">
        <f>Eingabe!G945</f>
        <v>7.4</v>
      </c>
      <c r="D944" s="77">
        <v>944</v>
      </c>
      <c r="E944" s="47"/>
      <c r="F944" s="25">
        <f t="shared" si="129"/>
        <v>11.04</v>
      </c>
      <c r="G944" s="25">
        <f>VLOOKUP(F944,'Spezifische Werte'!$B$2:$C$4002,2,FALSE)</f>
        <v>0.85357274428336571</v>
      </c>
      <c r="H944" s="25">
        <f t="shared" si="132"/>
        <v>1707.1454885667315</v>
      </c>
      <c r="J944" s="25">
        <f t="shared" si="130"/>
        <v>11.1</v>
      </c>
      <c r="K944" s="25">
        <f>VLOOKUP(J944,'Spezifische Werte'!$B$2:$C$4002,2,FALSE)</f>
        <v>0.85834555530496559</v>
      </c>
      <c r="L944" s="25">
        <f t="shared" si="133"/>
        <v>1716.6911106099312</v>
      </c>
      <c r="R944" s="25">
        <v>942</v>
      </c>
      <c r="S944" s="25">
        <v>941</v>
      </c>
      <c r="T944" s="25">
        <f t="shared" si="137"/>
        <v>0.98979083418433356</v>
      </c>
      <c r="U944" s="25">
        <f t="shared" si="134"/>
        <v>1.0068410944524204</v>
      </c>
      <c r="W944" s="17">
        <f>Eingabe!H945</f>
        <v>250</v>
      </c>
      <c r="X944" s="17">
        <f t="shared" si="135"/>
        <v>2.5</v>
      </c>
      <c r="Y944" s="17">
        <f t="shared" si="136"/>
        <v>250</v>
      </c>
    </row>
    <row r="945" spans="1:25" x14ac:dyDescent="0.15">
      <c r="A945" s="82">
        <f t="shared" si="131"/>
        <v>2</v>
      </c>
      <c r="B945" s="46">
        <v>43505.250011574077</v>
      </c>
      <c r="C945" s="47">
        <f>Eingabe!G946</f>
        <v>8.4</v>
      </c>
      <c r="D945" s="77">
        <v>945</v>
      </c>
      <c r="E945" s="47"/>
      <c r="F945" s="25">
        <f t="shared" si="129"/>
        <v>12.53</v>
      </c>
      <c r="G945" s="25">
        <f>VLOOKUP(F945,'Spezifische Werte'!$B$2:$C$4002,2,FALSE)</f>
        <v>0.93726995773054234</v>
      </c>
      <c r="H945" s="25">
        <f t="shared" si="132"/>
        <v>1874.5399154610848</v>
      </c>
      <c r="J945" s="25">
        <f t="shared" si="130"/>
        <v>12.6</v>
      </c>
      <c r="K945" s="25">
        <f>VLOOKUP(J945,'Spezifische Werte'!$B$2:$C$4002,2,FALSE)</f>
        <v>0.9400669328598984</v>
      </c>
      <c r="L945" s="25">
        <f t="shared" si="133"/>
        <v>1880.1338657197969</v>
      </c>
      <c r="R945" s="25">
        <v>943</v>
      </c>
      <c r="S945" s="25">
        <v>942</v>
      </c>
      <c r="T945" s="25">
        <f t="shared" si="137"/>
        <v>0.98979083418433356</v>
      </c>
      <c r="U945" s="25">
        <f t="shared" si="134"/>
        <v>1.0068410944524204</v>
      </c>
      <c r="W945" s="17">
        <f>Eingabe!H946</f>
        <v>259</v>
      </c>
      <c r="X945" s="17">
        <f t="shared" si="135"/>
        <v>2.59</v>
      </c>
      <c r="Y945" s="17">
        <f t="shared" si="136"/>
        <v>260</v>
      </c>
    </row>
    <row r="946" spans="1:25" x14ac:dyDescent="0.15">
      <c r="A946" s="82">
        <f t="shared" si="131"/>
        <v>2</v>
      </c>
      <c r="B946" s="46">
        <v>43505.29166666438</v>
      </c>
      <c r="C946" s="47">
        <f>Eingabe!G947</f>
        <v>9</v>
      </c>
      <c r="D946" s="77">
        <v>946</v>
      </c>
      <c r="E946" s="47"/>
      <c r="F946" s="25">
        <f t="shared" si="129"/>
        <v>13.43</v>
      </c>
      <c r="G946" s="25">
        <f>VLOOKUP(F946,'Spezifische Werte'!$B$2:$C$4002,2,FALSE)</f>
        <v>0.96712848811862928</v>
      </c>
      <c r="H946" s="25">
        <f t="shared" si="132"/>
        <v>1934.2569762372586</v>
      </c>
      <c r="J946" s="25">
        <f t="shared" si="130"/>
        <v>13.5</v>
      </c>
      <c r="K946" s="25">
        <f>VLOOKUP(J946,'Spezifische Werte'!$B$2:$C$4002,2,FALSE)</f>
        <v>0.96894214607387097</v>
      </c>
      <c r="L946" s="25">
        <f t="shared" si="133"/>
        <v>1937.8842921477419</v>
      </c>
      <c r="R946" s="25">
        <v>944</v>
      </c>
      <c r="S946" s="25">
        <v>943</v>
      </c>
      <c r="T946" s="25">
        <f t="shared" si="137"/>
        <v>0.98979083418433356</v>
      </c>
      <c r="U946" s="25">
        <f t="shared" si="134"/>
        <v>1.0068410944524204</v>
      </c>
      <c r="W946" s="17">
        <f>Eingabe!H947</f>
        <v>259</v>
      </c>
      <c r="X946" s="17">
        <f t="shared" si="135"/>
        <v>2.59</v>
      </c>
      <c r="Y946" s="17">
        <f t="shared" si="136"/>
        <v>260</v>
      </c>
    </row>
    <row r="947" spans="1:25" x14ac:dyDescent="0.15">
      <c r="A947" s="82">
        <f t="shared" si="131"/>
        <v>2</v>
      </c>
      <c r="B947" s="46">
        <v>43505.333333331044</v>
      </c>
      <c r="C947" s="47">
        <f>Eingabe!G948</f>
        <v>9.3000000000000007</v>
      </c>
      <c r="D947" s="77">
        <v>947</v>
      </c>
      <c r="E947" s="47"/>
      <c r="F947" s="25">
        <f t="shared" si="129"/>
        <v>13.87</v>
      </c>
      <c r="G947" s="25">
        <f>VLOOKUP(F947,'Spezifische Werte'!$B$2:$C$4002,2,FALSE)</f>
        <v>0.9773251937102343</v>
      </c>
      <c r="H947" s="25">
        <f t="shared" si="132"/>
        <v>1954.6503874204686</v>
      </c>
      <c r="J947" s="25">
        <f t="shared" si="130"/>
        <v>13.95</v>
      </c>
      <c r="K947" s="25">
        <f>VLOOKUP(J947,'Spezifische Werte'!$B$2:$C$4002,2,FALSE)</f>
        <v>0.97884405551380149</v>
      </c>
      <c r="L947" s="25">
        <f t="shared" si="133"/>
        <v>1957.6881110276029</v>
      </c>
      <c r="R947" s="25">
        <v>945</v>
      </c>
      <c r="S947" s="25">
        <v>944</v>
      </c>
      <c r="T947" s="25">
        <f t="shared" si="137"/>
        <v>0.98979083418433356</v>
      </c>
      <c r="U947" s="25">
        <f t="shared" si="134"/>
        <v>1.0068410944524204</v>
      </c>
      <c r="W947" s="17">
        <f>Eingabe!H948</f>
        <v>260</v>
      </c>
      <c r="X947" s="17">
        <f t="shared" si="135"/>
        <v>2.6</v>
      </c>
      <c r="Y947" s="17">
        <f t="shared" si="136"/>
        <v>260</v>
      </c>
    </row>
    <row r="948" spans="1:25" x14ac:dyDescent="0.15">
      <c r="A948" s="82">
        <f t="shared" si="131"/>
        <v>2</v>
      </c>
      <c r="B948" s="46">
        <v>43505.375011574077</v>
      </c>
      <c r="C948" s="47">
        <f>Eingabe!G949</f>
        <v>8.6999999999999993</v>
      </c>
      <c r="D948" s="77">
        <v>948</v>
      </c>
      <c r="E948" s="47"/>
      <c r="F948" s="25">
        <f t="shared" si="129"/>
        <v>12.98</v>
      </c>
      <c r="G948" s="25">
        <f>VLOOKUP(F948,'Spezifische Werte'!$B$2:$C$4002,2,FALSE)</f>
        <v>0.9539023988017965</v>
      </c>
      <c r="H948" s="25">
        <f t="shared" si="132"/>
        <v>1907.804797603593</v>
      </c>
      <c r="J948" s="25">
        <f t="shared" si="130"/>
        <v>13.05</v>
      </c>
      <c r="K948" s="25">
        <f>VLOOKUP(J948,'Spezifische Werte'!$B$2:$C$4002,2,FALSE)</f>
        <v>0.95614864648484632</v>
      </c>
      <c r="L948" s="25">
        <f t="shared" si="133"/>
        <v>1912.2972929696925</v>
      </c>
      <c r="R948" s="25">
        <v>946</v>
      </c>
      <c r="S948" s="25">
        <v>945</v>
      </c>
      <c r="T948" s="25">
        <f t="shared" si="137"/>
        <v>0.98979083418433356</v>
      </c>
      <c r="U948" s="25">
        <f t="shared" si="134"/>
        <v>1.0068410944524204</v>
      </c>
      <c r="W948" s="17">
        <f>Eingabe!H949</f>
        <v>270</v>
      </c>
      <c r="X948" s="17">
        <f t="shared" si="135"/>
        <v>2.7</v>
      </c>
      <c r="Y948" s="17">
        <f t="shared" si="136"/>
        <v>270</v>
      </c>
    </row>
    <row r="949" spans="1:25" x14ac:dyDescent="0.15">
      <c r="A949" s="82">
        <f t="shared" si="131"/>
        <v>2</v>
      </c>
      <c r="B949" s="46">
        <v>43505.416666664372</v>
      </c>
      <c r="C949" s="47">
        <f>Eingabe!G950</f>
        <v>8.1</v>
      </c>
      <c r="D949" s="77">
        <v>949</v>
      </c>
      <c r="E949" s="47"/>
      <c r="F949" s="25">
        <f t="shared" si="129"/>
        <v>12.08</v>
      </c>
      <c r="G949" s="25">
        <f>VLOOKUP(F949,'Spezifische Werte'!$B$2:$C$4002,2,FALSE)</f>
        <v>0.9174412025742027</v>
      </c>
      <c r="H949" s="25">
        <f t="shared" si="132"/>
        <v>1834.8824051484055</v>
      </c>
      <c r="J949" s="25">
        <f t="shared" si="130"/>
        <v>12.15</v>
      </c>
      <c r="K949" s="25">
        <f>VLOOKUP(J949,'Spezifische Werte'!$B$2:$C$4002,2,FALSE)</f>
        <v>0.92073756082866021</v>
      </c>
      <c r="L949" s="25">
        <f t="shared" si="133"/>
        <v>1841.4751216573204</v>
      </c>
      <c r="R949" s="25">
        <v>947</v>
      </c>
      <c r="S949" s="25">
        <v>946</v>
      </c>
      <c r="T949" s="25">
        <f t="shared" si="137"/>
        <v>0.98979083418433356</v>
      </c>
      <c r="U949" s="25">
        <f t="shared" si="134"/>
        <v>1.0068410944524204</v>
      </c>
      <c r="W949" s="17">
        <f>Eingabe!H950</f>
        <v>332</v>
      </c>
      <c r="X949" s="17">
        <f t="shared" si="135"/>
        <v>3.32</v>
      </c>
      <c r="Y949" s="17">
        <f t="shared" si="136"/>
        <v>330</v>
      </c>
    </row>
    <row r="950" spans="1:25" x14ac:dyDescent="0.15">
      <c r="A950" s="82">
        <f t="shared" si="131"/>
        <v>2</v>
      </c>
      <c r="B950" s="46">
        <v>43505.458333331037</v>
      </c>
      <c r="C950" s="47">
        <f>Eingabe!G951</f>
        <v>7.4</v>
      </c>
      <c r="D950" s="77">
        <v>950</v>
      </c>
      <c r="E950" s="47"/>
      <c r="F950" s="25">
        <f t="shared" si="129"/>
        <v>11.04</v>
      </c>
      <c r="G950" s="25">
        <f>VLOOKUP(F950,'Spezifische Werte'!$B$2:$C$4002,2,FALSE)</f>
        <v>0.85357274428336571</v>
      </c>
      <c r="H950" s="25">
        <f t="shared" si="132"/>
        <v>1707.1454885667315</v>
      </c>
      <c r="J950" s="25">
        <f t="shared" si="130"/>
        <v>11.1</v>
      </c>
      <c r="K950" s="25">
        <f>VLOOKUP(J950,'Spezifische Werte'!$B$2:$C$4002,2,FALSE)</f>
        <v>0.85834555530496559</v>
      </c>
      <c r="L950" s="25">
        <f t="shared" si="133"/>
        <v>1716.6911106099312</v>
      </c>
      <c r="R950" s="25">
        <v>948</v>
      </c>
      <c r="S950" s="25">
        <v>947</v>
      </c>
      <c r="T950" s="25">
        <f t="shared" si="137"/>
        <v>0.98979083418433356</v>
      </c>
      <c r="U950" s="25">
        <f t="shared" si="134"/>
        <v>1.0068410944524204</v>
      </c>
      <c r="W950" s="17">
        <f>Eingabe!H951</f>
        <v>313</v>
      </c>
      <c r="X950" s="17">
        <f t="shared" si="135"/>
        <v>3.13</v>
      </c>
      <c r="Y950" s="17">
        <f t="shared" si="136"/>
        <v>310</v>
      </c>
    </row>
    <row r="951" spans="1:25" x14ac:dyDescent="0.15">
      <c r="A951" s="82">
        <f t="shared" si="131"/>
        <v>2</v>
      </c>
      <c r="B951" s="46">
        <v>43505.500011574077</v>
      </c>
      <c r="C951" s="47">
        <f>Eingabe!G952</f>
        <v>8.1999999999999993</v>
      </c>
      <c r="D951" s="77">
        <v>951</v>
      </c>
      <c r="E951" s="47"/>
      <c r="F951" s="25">
        <f t="shared" si="129"/>
        <v>12.23</v>
      </c>
      <c r="G951" s="25">
        <f>VLOOKUP(F951,'Spezifische Werte'!$B$2:$C$4002,2,FALSE)</f>
        <v>0.92440865408383055</v>
      </c>
      <c r="H951" s="25">
        <f t="shared" si="132"/>
        <v>1848.8173081676612</v>
      </c>
      <c r="J951" s="25">
        <f t="shared" si="130"/>
        <v>12.3</v>
      </c>
      <c r="K951" s="25">
        <f>VLOOKUP(J951,'Spezifische Werte'!$B$2:$C$4002,2,FALSE)</f>
        <v>0.92753708531738432</v>
      </c>
      <c r="L951" s="25">
        <f t="shared" si="133"/>
        <v>1855.0741706347687</v>
      </c>
      <c r="R951" s="25">
        <v>949</v>
      </c>
      <c r="S951" s="25">
        <v>948</v>
      </c>
      <c r="T951" s="25">
        <f t="shared" si="137"/>
        <v>0.98979083418433356</v>
      </c>
      <c r="U951" s="25">
        <f t="shared" si="134"/>
        <v>1.0068410944524204</v>
      </c>
      <c r="W951" s="17">
        <f>Eingabe!H952</f>
        <v>300</v>
      </c>
      <c r="X951" s="17">
        <f t="shared" si="135"/>
        <v>3</v>
      </c>
      <c r="Y951" s="17">
        <f t="shared" si="136"/>
        <v>300</v>
      </c>
    </row>
    <row r="952" spans="1:25" x14ac:dyDescent="0.15">
      <c r="A952" s="82">
        <f t="shared" si="131"/>
        <v>2</v>
      </c>
      <c r="B952" s="46">
        <v>43505.541666664365</v>
      </c>
      <c r="C952" s="47">
        <f>Eingabe!G953</f>
        <v>8.1</v>
      </c>
      <c r="D952" s="77">
        <v>952</v>
      </c>
      <c r="E952" s="47"/>
      <c r="F952" s="25">
        <f t="shared" si="129"/>
        <v>12.08</v>
      </c>
      <c r="G952" s="25">
        <f>VLOOKUP(F952,'Spezifische Werte'!$B$2:$C$4002,2,FALSE)</f>
        <v>0.9174412025742027</v>
      </c>
      <c r="H952" s="25">
        <f t="shared" si="132"/>
        <v>1834.8824051484055</v>
      </c>
      <c r="J952" s="25">
        <f t="shared" si="130"/>
        <v>12.15</v>
      </c>
      <c r="K952" s="25">
        <f>VLOOKUP(J952,'Spezifische Werte'!$B$2:$C$4002,2,FALSE)</f>
        <v>0.92073756082866021</v>
      </c>
      <c r="L952" s="25">
        <f t="shared" si="133"/>
        <v>1841.4751216573204</v>
      </c>
      <c r="R952" s="25">
        <v>950</v>
      </c>
      <c r="S952" s="25">
        <v>949</v>
      </c>
      <c r="T952" s="25">
        <f t="shared" si="137"/>
        <v>0.98979083418433356</v>
      </c>
      <c r="U952" s="25">
        <f t="shared" si="134"/>
        <v>1.0068410944524204</v>
      </c>
      <c r="W952" s="17">
        <f>Eingabe!H953</f>
        <v>0</v>
      </c>
      <c r="X952" s="17">
        <f t="shared" si="135"/>
        <v>0</v>
      </c>
      <c r="Y952" s="17">
        <f t="shared" si="136"/>
        <v>0</v>
      </c>
    </row>
    <row r="953" spans="1:25" x14ac:dyDescent="0.15">
      <c r="A953" s="82">
        <f t="shared" si="131"/>
        <v>2</v>
      </c>
      <c r="B953" s="46">
        <v>43505.583333331029</v>
      </c>
      <c r="C953" s="47">
        <f>Eingabe!G954</f>
        <v>6.4</v>
      </c>
      <c r="D953" s="77">
        <v>953</v>
      </c>
      <c r="E953" s="47"/>
      <c r="F953" s="25">
        <f t="shared" si="129"/>
        <v>9.5500000000000007</v>
      </c>
      <c r="G953" s="25">
        <f>VLOOKUP(F953,'Spezifische Werte'!$B$2:$C$4002,2,FALSE)</f>
        <v>0.67451952571721774</v>
      </c>
      <c r="H953" s="25">
        <f t="shared" si="132"/>
        <v>1349.0390514344356</v>
      </c>
      <c r="J953" s="25">
        <f t="shared" si="130"/>
        <v>9.6</v>
      </c>
      <c r="K953" s="25">
        <f>VLOOKUP(J953,'Spezifische Werte'!$B$2:$C$4002,2,FALSE)</f>
        <v>0.6824555696232707</v>
      </c>
      <c r="L953" s="25">
        <f t="shared" si="133"/>
        <v>1364.9111392465413</v>
      </c>
      <c r="R953" s="25">
        <v>951</v>
      </c>
      <c r="S953" s="25">
        <v>950</v>
      </c>
      <c r="T953" s="25">
        <f t="shared" si="137"/>
        <v>0.98979083418433356</v>
      </c>
      <c r="U953" s="25">
        <f t="shared" si="134"/>
        <v>1.0068410944524204</v>
      </c>
      <c r="W953" s="17">
        <f>Eingabe!H954</f>
        <v>321</v>
      </c>
      <c r="X953" s="17">
        <f t="shared" si="135"/>
        <v>3.21</v>
      </c>
      <c r="Y953" s="17">
        <f t="shared" si="136"/>
        <v>320</v>
      </c>
    </row>
    <row r="954" spans="1:25" x14ac:dyDescent="0.15">
      <c r="A954" s="82">
        <f t="shared" si="131"/>
        <v>2</v>
      </c>
      <c r="B954" s="46">
        <v>43505.625011574077</v>
      </c>
      <c r="C954" s="47">
        <f>Eingabe!G955</f>
        <v>8</v>
      </c>
      <c r="D954" s="77">
        <v>954</v>
      </c>
      <c r="E954" s="47"/>
      <c r="F954" s="25">
        <f t="shared" si="129"/>
        <v>11.93</v>
      </c>
      <c r="G954" s="25">
        <f>VLOOKUP(F954,'Spezifische Werte'!$B$2:$C$4002,2,FALSE)</f>
        <v>0.91009599537005847</v>
      </c>
      <c r="H954" s="25">
        <f t="shared" si="132"/>
        <v>1820.191990740117</v>
      </c>
      <c r="J954" s="25">
        <f t="shared" si="130"/>
        <v>12</v>
      </c>
      <c r="K954" s="25">
        <f>VLOOKUP(J954,'Spezifische Werte'!$B$2:$C$4002,2,FALSE)</f>
        <v>0.91357731308133205</v>
      </c>
      <c r="L954" s="25">
        <f t="shared" si="133"/>
        <v>1827.154626162664</v>
      </c>
      <c r="R954" s="25">
        <v>952</v>
      </c>
      <c r="S954" s="25">
        <v>951</v>
      </c>
      <c r="T954" s="25">
        <f t="shared" si="137"/>
        <v>0.98979083418433356</v>
      </c>
      <c r="U954" s="25">
        <f t="shared" si="134"/>
        <v>1.0068410944524204</v>
      </c>
      <c r="W954" s="17">
        <f>Eingabe!H955</f>
        <v>331</v>
      </c>
      <c r="X954" s="17">
        <f t="shared" si="135"/>
        <v>3.31</v>
      </c>
      <c r="Y954" s="17">
        <f t="shared" si="136"/>
        <v>330</v>
      </c>
    </row>
    <row r="955" spans="1:25" x14ac:dyDescent="0.15">
      <c r="A955" s="82">
        <f t="shared" si="131"/>
        <v>2</v>
      </c>
      <c r="B955" s="46">
        <v>43505.666666664358</v>
      </c>
      <c r="C955" s="47">
        <f>Eingabe!G956</f>
        <v>7</v>
      </c>
      <c r="D955" s="77">
        <v>955</v>
      </c>
      <c r="E955" s="47"/>
      <c r="F955" s="25">
        <f t="shared" si="129"/>
        <v>10.44</v>
      </c>
      <c r="G955" s="25">
        <f>VLOOKUP(F955,'Spezifische Werte'!$B$2:$C$4002,2,FALSE)</f>
        <v>0.79583970836381801</v>
      </c>
      <c r="H955" s="25">
        <f t="shared" si="132"/>
        <v>1591.679416727636</v>
      </c>
      <c r="J955" s="25">
        <f t="shared" si="130"/>
        <v>10.5</v>
      </c>
      <c r="K955" s="25">
        <f>VLOOKUP(J955,'Spezifische Werte'!$B$2:$C$4002,2,FALSE)</f>
        <v>0.80244982214145155</v>
      </c>
      <c r="L955" s="25">
        <f t="shared" si="133"/>
        <v>1604.8996442829032</v>
      </c>
      <c r="R955" s="25">
        <v>953</v>
      </c>
      <c r="S955" s="25">
        <v>952</v>
      </c>
      <c r="T955" s="25">
        <f t="shared" si="137"/>
        <v>0.98979083418433356</v>
      </c>
      <c r="U955" s="25">
        <f t="shared" si="134"/>
        <v>1.0068410944524204</v>
      </c>
      <c r="W955" s="17">
        <f>Eingabe!H956</f>
        <v>11</v>
      </c>
      <c r="X955" s="17">
        <f t="shared" si="135"/>
        <v>0.11</v>
      </c>
      <c r="Y955" s="17">
        <f t="shared" si="136"/>
        <v>10</v>
      </c>
    </row>
    <row r="956" spans="1:25" x14ac:dyDescent="0.15">
      <c r="A956" s="82">
        <f t="shared" si="131"/>
        <v>2</v>
      </c>
      <c r="B956" s="46">
        <v>43505.708333331022</v>
      </c>
      <c r="C956" s="47">
        <f>Eingabe!G957</f>
        <v>6.5</v>
      </c>
      <c r="D956" s="77">
        <v>956</v>
      </c>
      <c r="E956" s="47"/>
      <c r="F956" s="25">
        <f t="shared" si="129"/>
        <v>9.6999999999999993</v>
      </c>
      <c r="G956" s="25">
        <f>VLOOKUP(F956,'Spezifische Werte'!$B$2:$C$4002,2,FALSE)</f>
        <v>0.69796521003178913</v>
      </c>
      <c r="H956" s="25">
        <f t="shared" si="132"/>
        <v>1395.9304200635784</v>
      </c>
      <c r="J956" s="25">
        <f t="shared" si="130"/>
        <v>9.75</v>
      </c>
      <c r="K956" s="25">
        <f>VLOOKUP(J956,'Spezifische Werte'!$B$2:$C$4002,2,FALSE)</f>
        <v>0.70553224205682485</v>
      </c>
      <c r="L956" s="25">
        <f t="shared" si="133"/>
        <v>1411.0644841136498</v>
      </c>
      <c r="R956" s="25">
        <v>954</v>
      </c>
      <c r="S956" s="25">
        <v>953</v>
      </c>
      <c r="T956" s="25">
        <f t="shared" si="137"/>
        <v>0.98979083418433356</v>
      </c>
      <c r="U956" s="25">
        <f t="shared" si="134"/>
        <v>1.0068410944524204</v>
      </c>
      <c r="W956" s="17">
        <f>Eingabe!H957</f>
        <v>10</v>
      </c>
      <c r="X956" s="17">
        <f t="shared" si="135"/>
        <v>0.1</v>
      </c>
      <c r="Y956" s="17">
        <f t="shared" si="136"/>
        <v>10</v>
      </c>
    </row>
    <row r="957" spans="1:25" x14ac:dyDescent="0.15">
      <c r="A957" s="82">
        <f t="shared" si="131"/>
        <v>2</v>
      </c>
      <c r="B957" s="46">
        <v>43505.750011574077</v>
      </c>
      <c r="C957" s="47">
        <f>Eingabe!G958</f>
        <v>5.7</v>
      </c>
      <c r="D957" s="77">
        <v>957</v>
      </c>
      <c r="E957" s="47"/>
      <c r="F957" s="25">
        <f t="shared" si="129"/>
        <v>8.5</v>
      </c>
      <c r="G957" s="25">
        <f>VLOOKUP(F957,'Spezifische Werte'!$B$2:$C$4002,2,FALSE)</f>
        <v>0.49489541709216678</v>
      </c>
      <c r="H957" s="25">
        <f t="shared" si="132"/>
        <v>989.79083418433356</v>
      </c>
      <c r="J957" s="25">
        <f t="shared" si="130"/>
        <v>8.5500000000000007</v>
      </c>
      <c r="K957" s="25">
        <f>VLOOKUP(J957,'Spezifische Werte'!$B$2:$C$4002,2,FALSE)</f>
        <v>0.50342054722621021</v>
      </c>
      <c r="L957" s="25">
        <f t="shared" si="133"/>
        <v>1006.8410944524204</v>
      </c>
      <c r="R957" s="25">
        <v>955</v>
      </c>
      <c r="S957" s="25">
        <v>954</v>
      </c>
      <c r="T957" s="25">
        <f t="shared" si="137"/>
        <v>0.98979083418433356</v>
      </c>
      <c r="U957" s="25">
        <f t="shared" si="134"/>
        <v>1.0068410944524204</v>
      </c>
      <c r="W957" s="17">
        <f>Eingabe!H958</f>
        <v>351</v>
      </c>
      <c r="X957" s="17">
        <f t="shared" si="135"/>
        <v>3.51</v>
      </c>
      <c r="Y957" s="17">
        <f t="shared" si="136"/>
        <v>350</v>
      </c>
    </row>
    <row r="958" spans="1:25" x14ac:dyDescent="0.15">
      <c r="A958" s="82">
        <f t="shared" si="131"/>
        <v>2</v>
      </c>
      <c r="B958" s="46">
        <v>43505.79166666435</v>
      </c>
      <c r="C958" s="47">
        <f>Eingabe!G959</f>
        <v>5.0999999999999996</v>
      </c>
      <c r="D958" s="77">
        <v>958</v>
      </c>
      <c r="E958" s="47"/>
      <c r="F958" s="25">
        <f t="shared" si="129"/>
        <v>7.61</v>
      </c>
      <c r="G958" s="25">
        <f>VLOOKUP(F958,'Spezifische Werte'!$B$2:$C$4002,2,FALSE)</f>
        <v>0.35419704845962618</v>
      </c>
      <c r="H958" s="25">
        <f t="shared" si="132"/>
        <v>708.39409691925232</v>
      </c>
      <c r="J958" s="25">
        <f t="shared" si="130"/>
        <v>7.65</v>
      </c>
      <c r="K958" s="25">
        <f>VLOOKUP(J958,'Spezifische Werte'!$B$2:$C$4002,2,FALSE)</f>
        <v>0.35999115933138248</v>
      </c>
      <c r="L958" s="25">
        <f t="shared" si="133"/>
        <v>719.98231866276501</v>
      </c>
      <c r="R958" s="25">
        <v>956</v>
      </c>
      <c r="S958" s="25">
        <v>955</v>
      </c>
      <c r="T958" s="25">
        <f t="shared" si="137"/>
        <v>0.98979083418433356</v>
      </c>
      <c r="U958" s="25">
        <f t="shared" si="134"/>
        <v>1.0068410944524204</v>
      </c>
      <c r="W958" s="17">
        <f>Eingabe!H959</f>
        <v>225</v>
      </c>
      <c r="X958" s="17">
        <f t="shared" si="135"/>
        <v>2.25</v>
      </c>
      <c r="Y958" s="17">
        <f t="shared" si="136"/>
        <v>229.99999999999997</v>
      </c>
    </row>
    <row r="959" spans="1:25" x14ac:dyDescent="0.15">
      <c r="A959" s="82">
        <f t="shared" si="131"/>
        <v>2</v>
      </c>
      <c r="B959" s="46">
        <v>43505.833333331015</v>
      </c>
      <c r="C959" s="47">
        <f>Eingabe!G960</f>
        <v>4.8</v>
      </c>
      <c r="D959" s="77">
        <v>959</v>
      </c>
      <c r="E959" s="47"/>
      <c r="F959" s="25">
        <f t="shared" si="129"/>
        <v>7.16</v>
      </c>
      <c r="G959" s="25">
        <f>VLOOKUP(F959,'Spezifische Werte'!$B$2:$C$4002,2,FALSE)</f>
        <v>0.29271421469315961</v>
      </c>
      <c r="H959" s="25">
        <f t="shared" si="132"/>
        <v>585.42842938631918</v>
      </c>
      <c r="J959" s="25">
        <f t="shared" si="130"/>
        <v>7.2</v>
      </c>
      <c r="K959" s="25">
        <f>VLOOKUP(J959,'Spezifische Werte'!$B$2:$C$4002,2,FALSE)</f>
        <v>0.29789883692567737</v>
      </c>
      <c r="L959" s="25">
        <f t="shared" si="133"/>
        <v>595.79767385135472</v>
      </c>
      <c r="R959" s="25">
        <v>957</v>
      </c>
      <c r="S959" s="25">
        <v>956</v>
      </c>
      <c r="T959" s="25">
        <f t="shared" si="137"/>
        <v>0.98979083418433356</v>
      </c>
      <c r="U959" s="25">
        <f t="shared" si="134"/>
        <v>1.0068410944524204</v>
      </c>
      <c r="W959" s="17">
        <f>Eingabe!H960</f>
        <v>209</v>
      </c>
      <c r="X959" s="17">
        <f t="shared" si="135"/>
        <v>2.09</v>
      </c>
      <c r="Y959" s="17">
        <f t="shared" si="136"/>
        <v>210</v>
      </c>
    </row>
    <row r="960" spans="1:25" x14ac:dyDescent="0.15">
      <c r="A960" s="82">
        <f t="shared" si="131"/>
        <v>2</v>
      </c>
      <c r="B960" s="46">
        <v>43505.875011574077</v>
      </c>
      <c r="C960" s="47">
        <f>Eingabe!G961</f>
        <v>4.8</v>
      </c>
      <c r="D960" s="77">
        <v>960</v>
      </c>
      <c r="E960" s="47"/>
      <c r="F960" s="25">
        <f t="shared" si="129"/>
        <v>7.16</v>
      </c>
      <c r="G960" s="25">
        <f>VLOOKUP(F960,'Spezifische Werte'!$B$2:$C$4002,2,FALSE)</f>
        <v>0.29271421469315961</v>
      </c>
      <c r="H960" s="25">
        <f t="shared" si="132"/>
        <v>585.42842938631918</v>
      </c>
      <c r="J960" s="25">
        <f t="shared" si="130"/>
        <v>7.2</v>
      </c>
      <c r="K960" s="25">
        <f>VLOOKUP(J960,'Spezifische Werte'!$B$2:$C$4002,2,FALSE)</f>
        <v>0.29789883692567737</v>
      </c>
      <c r="L960" s="25">
        <f t="shared" si="133"/>
        <v>595.79767385135472</v>
      </c>
      <c r="R960" s="25">
        <v>958</v>
      </c>
      <c r="S960" s="25">
        <v>957</v>
      </c>
      <c r="T960" s="25">
        <f t="shared" si="137"/>
        <v>0.98979083418433356</v>
      </c>
      <c r="U960" s="25">
        <f t="shared" si="134"/>
        <v>1.0068410944524204</v>
      </c>
      <c r="W960" s="17">
        <f>Eingabe!H961</f>
        <v>153</v>
      </c>
      <c r="X960" s="17">
        <f t="shared" si="135"/>
        <v>1.53</v>
      </c>
      <c r="Y960" s="17">
        <f t="shared" si="136"/>
        <v>150</v>
      </c>
    </row>
    <row r="961" spans="1:25" x14ac:dyDescent="0.15">
      <c r="A961" s="82">
        <f t="shared" si="131"/>
        <v>2</v>
      </c>
      <c r="B961" s="46">
        <v>43505.916666664343</v>
      </c>
      <c r="C961" s="47">
        <f>Eingabe!G962</f>
        <v>5.4</v>
      </c>
      <c r="D961" s="77">
        <v>961</v>
      </c>
      <c r="E961" s="47"/>
      <c r="F961" s="25">
        <f t="shared" si="129"/>
        <v>8.06</v>
      </c>
      <c r="G961" s="25">
        <f>VLOOKUP(F961,'Spezifische Werte'!$B$2:$C$4002,2,FALSE)</f>
        <v>0.42239374838249216</v>
      </c>
      <c r="H961" s="25">
        <f t="shared" si="132"/>
        <v>844.78749676498433</v>
      </c>
      <c r="J961" s="25">
        <f t="shared" si="130"/>
        <v>8.1</v>
      </c>
      <c r="K961" s="25">
        <f>VLOOKUP(J961,'Spezifische Werte'!$B$2:$C$4002,2,FALSE)</f>
        <v>0.428769385012092</v>
      </c>
      <c r="L961" s="25">
        <f t="shared" si="133"/>
        <v>857.53877002418403</v>
      </c>
      <c r="R961" s="25">
        <v>959</v>
      </c>
      <c r="S961" s="25">
        <v>958</v>
      </c>
      <c r="T961" s="25">
        <f t="shared" si="137"/>
        <v>0.98979083418433356</v>
      </c>
      <c r="U961" s="25">
        <f t="shared" si="134"/>
        <v>1.0068410944524204</v>
      </c>
      <c r="W961" s="17">
        <f>Eingabe!H962</f>
        <v>124</v>
      </c>
      <c r="X961" s="17">
        <f t="shared" si="135"/>
        <v>1.24</v>
      </c>
      <c r="Y961" s="17">
        <f t="shared" si="136"/>
        <v>120</v>
      </c>
    </row>
    <row r="962" spans="1:25" x14ac:dyDescent="0.15">
      <c r="A962" s="82">
        <f t="shared" si="131"/>
        <v>2</v>
      </c>
      <c r="B962" s="46">
        <v>43505.958333331007</v>
      </c>
      <c r="C962" s="47">
        <f>Eingabe!G963</f>
        <v>4.9000000000000004</v>
      </c>
      <c r="D962" s="77">
        <v>962</v>
      </c>
      <c r="E962" s="47"/>
      <c r="F962" s="25">
        <f t="shared" si="129"/>
        <v>7.31</v>
      </c>
      <c r="G962" s="25">
        <f>VLOOKUP(F962,'Spezifische Werte'!$B$2:$C$4002,2,FALSE)</f>
        <v>0.3124426167174133</v>
      </c>
      <c r="H962" s="25">
        <f t="shared" si="132"/>
        <v>624.88523343482666</v>
      </c>
      <c r="J962" s="25">
        <f t="shared" si="130"/>
        <v>7.35</v>
      </c>
      <c r="K962" s="25">
        <f>VLOOKUP(J962,'Spezifische Werte'!$B$2:$C$4002,2,FALSE)</f>
        <v>0.31783439487629789</v>
      </c>
      <c r="L962" s="25">
        <f t="shared" si="133"/>
        <v>635.66878975259579</v>
      </c>
      <c r="R962" s="25">
        <v>960</v>
      </c>
      <c r="S962" s="25">
        <v>959</v>
      </c>
      <c r="T962" s="25">
        <f t="shared" si="137"/>
        <v>0.98979083418433356</v>
      </c>
      <c r="U962" s="25">
        <f t="shared" si="134"/>
        <v>1.0068410944524204</v>
      </c>
      <c r="W962" s="17">
        <f>Eingabe!H963</f>
        <v>155</v>
      </c>
      <c r="X962" s="17">
        <f t="shared" si="135"/>
        <v>1.55</v>
      </c>
      <c r="Y962" s="17">
        <f t="shared" si="136"/>
        <v>160</v>
      </c>
    </row>
    <row r="963" spans="1:25" x14ac:dyDescent="0.15">
      <c r="A963" s="82">
        <f t="shared" si="131"/>
        <v>2</v>
      </c>
      <c r="B963" s="46">
        <v>43506.000011574077</v>
      </c>
      <c r="C963" s="47">
        <f>Eingabe!G964</f>
        <v>4.5</v>
      </c>
      <c r="D963" s="77">
        <v>963</v>
      </c>
      <c r="E963" s="47"/>
      <c r="F963" s="25">
        <f t="shared" ref="F963:F1026" si="138">ROUND(C963*($O$4/$O$5)^$O$7,2)</f>
        <v>6.71</v>
      </c>
      <c r="G963" s="25">
        <f>VLOOKUP(F963,'Spezifische Werte'!$B$2:$C$4002,2,FALSE)</f>
        <v>0.23821819652236836</v>
      </c>
      <c r="H963" s="25">
        <f t="shared" si="132"/>
        <v>476.43639304473675</v>
      </c>
      <c r="J963" s="25">
        <f t="shared" ref="J963:J1026" si="139">ROUND(C963*(LN($O$4/$O$8)/LN($O$5/$O$8)),2)</f>
        <v>6.75</v>
      </c>
      <c r="K963" s="25">
        <f>VLOOKUP(J963,'Spezifische Werte'!$B$2:$C$4002,2,FALSE)</f>
        <v>0.24279032681735657</v>
      </c>
      <c r="L963" s="25">
        <f t="shared" si="133"/>
        <v>485.58065363471314</v>
      </c>
      <c r="R963" s="25">
        <v>961</v>
      </c>
      <c r="S963" s="25">
        <v>960</v>
      </c>
      <c r="T963" s="25">
        <f t="shared" si="137"/>
        <v>0.98979083418433356</v>
      </c>
      <c r="U963" s="25">
        <f t="shared" si="134"/>
        <v>1.0068410944524204</v>
      </c>
      <c r="W963" s="17">
        <f>Eingabe!H964</f>
        <v>169</v>
      </c>
      <c r="X963" s="17">
        <f t="shared" si="135"/>
        <v>1.69</v>
      </c>
      <c r="Y963" s="17">
        <f t="shared" si="136"/>
        <v>170</v>
      </c>
    </row>
    <row r="964" spans="1:25" x14ac:dyDescent="0.15">
      <c r="A964" s="82">
        <f t="shared" ref="A964:A1027" si="140">MONTH(B964)</f>
        <v>2</v>
      </c>
      <c r="B964" s="46">
        <v>43506.041666664336</v>
      </c>
      <c r="C964" s="47">
        <f>Eingabe!G965</f>
        <v>4</v>
      </c>
      <c r="D964" s="77">
        <v>964</v>
      </c>
      <c r="E964" s="47"/>
      <c r="F964" s="25">
        <f t="shared" si="138"/>
        <v>5.97</v>
      </c>
      <c r="G964" s="25">
        <f>VLOOKUP(F964,'Spezifische Werte'!$B$2:$C$4002,2,FALSE)</f>
        <v>0.1627434603343155</v>
      </c>
      <c r="H964" s="25">
        <f t="shared" ref="H964:H1027" si="141">G964*$O$9*1000</f>
        <v>325.486920668631</v>
      </c>
      <c r="J964" s="25">
        <f t="shared" si="139"/>
        <v>6</v>
      </c>
      <c r="K964" s="25">
        <f>VLOOKUP(J964,'Spezifische Werte'!$B$2:$C$4002,2,FALSE)</f>
        <v>0.16538134424295356</v>
      </c>
      <c r="L964" s="25">
        <f t="shared" ref="L964:L1027" si="142">K964*$O$9*1000</f>
        <v>330.76268848590712</v>
      </c>
      <c r="R964" s="25">
        <v>962</v>
      </c>
      <c r="S964" s="25">
        <v>961</v>
      </c>
      <c r="T964" s="25">
        <f t="shared" si="137"/>
        <v>0.98979083418433356</v>
      </c>
      <c r="U964" s="25">
        <f t="shared" ref="U964:U1027" si="143">LARGE($L$3:$L$8762,R964)/1000</f>
        <v>1.0068410944524204</v>
      </c>
      <c r="W964" s="17">
        <f>Eingabe!H965</f>
        <v>222</v>
      </c>
      <c r="X964" s="17">
        <f t="shared" ref="X964:X1027" si="144">W964/100</f>
        <v>2.2200000000000002</v>
      </c>
      <c r="Y964" s="17">
        <f t="shared" ref="Y964:Y1027" si="145">ROUND(X964,1)*100</f>
        <v>220.00000000000003</v>
      </c>
    </row>
    <row r="965" spans="1:25" x14ac:dyDescent="0.15">
      <c r="A965" s="82">
        <f t="shared" si="140"/>
        <v>2</v>
      </c>
      <c r="B965" s="46">
        <v>43506.083333331</v>
      </c>
      <c r="C965" s="47">
        <f>Eingabe!G966</f>
        <v>4.4000000000000004</v>
      </c>
      <c r="D965" s="77">
        <v>965</v>
      </c>
      <c r="E965" s="47"/>
      <c r="F965" s="25">
        <f t="shared" si="138"/>
        <v>6.56</v>
      </c>
      <c r="G965" s="25">
        <f>VLOOKUP(F965,'Spezifische Werte'!$B$2:$C$4002,2,FALSE)</f>
        <v>0.2214941246302857</v>
      </c>
      <c r="H965" s="25">
        <f t="shared" si="141"/>
        <v>442.98824926057142</v>
      </c>
      <c r="J965" s="25">
        <f t="shared" si="139"/>
        <v>6.6</v>
      </c>
      <c r="K965" s="25">
        <f>VLOOKUP(J965,'Spezifische Werte'!$B$2:$C$4002,2,FALSE)</f>
        <v>0.22589088814664299</v>
      </c>
      <c r="L965" s="25">
        <f t="shared" si="142"/>
        <v>451.78177629328599</v>
      </c>
      <c r="R965" s="25">
        <v>963</v>
      </c>
      <c r="S965" s="25">
        <v>962</v>
      </c>
      <c r="T965" s="25">
        <f t="shared" si="137"/>
        <v>0.98979083418433356</v>
      </c>
      <c r="U965" s="25">
        <f t="shared" si="143"/>
        <v>1.0068410944524204</v>
      </c>
      <c r="W965" s="17">
        <f>Eingabe!H966</f>
        <v>261</v>
      </c>
      <c r="X965" s="17">
        <f t="shared" si="144"/>
        <v>2.61</v>
      </c>
      <c r="Y965" s="17">
        <f t="shared" si="145"/>
        <v>260</v>
      </c>
    </row>
    <row r="966" spans="1:25" x14ac:dyDescent="0.15">
      <c r="A966" s="82">
        <f t="shared" si="140"/>
        <v>2</v>
      </c>
      <c r="B966" s="46">
        <v>43506.125011574077</v>
      </c>
      <c r="C966" s="47">
        <f>Eingabe!G967</f>
        <v>4</v>
      </c>
      <c r="D966" s="77">
        <v>966</v>
      </c>
      <c r="E966" s="47"/>
      <c r="F966" s="25">
        <f t="shared" si="138"/>
        <v>5.97</v>
      </c>
      <c r="G966" s="25">
        <f>VLOOKUP(F966,'Spezifische Werte'!$B$2:$C$4002,2,FALSE)</f>
        <v>0.1627434603343155</v>
      </c>
      <c r="H966" s="25">
        <f t="shared" si="141"/>
        <v>325.486920668631</v>
      </c>
      <c r="J966" s="25">
        <f t="shared" si="139"/>
        <v>6</v>
      </c>
      <c r="K966" s="25">
        <f>VLOOKUP(J966,'Spezifische Werte'!$B$2:$C$4002,2,FALSE)</f>
        <v>0.16538134424295356</v>
      </c>
      <c r="L966" s="25">
        <f t="shared" si="142"/>
        <v>330.76268848590712</v>
      </c>
      <c r="R966" s="25">
        <v>964</v>
      </c>
      <c r="S966" s="25">
        <v>963</v>
      </c>
      <c r="T966" s="25">
        <f t="shared" ref="T966:T1029" si="146">LARGE($H$3:$H$8762,R966)/1000</f>
        <v>0.98979083418433356</v>
      </c>
      <c r="U966" s="25">
        <f t="shared" si="143"/>
        <v>1.0068410944524204</v>
      </c>
      <c r="W966" s="17">
        <f>Eingabe!H967</f>
        <v>257</v>
      </c>
      <c r="X966" s="17">
        <f t="shared" si="144"/>
        <v>2.57</v>
      </c>
      <c r="Y966" s="17">
        <f t="shared" si="145"/>
        <v>260</v>
      </c>
    </row>
    <row r="967" spans="1:25" x14ac:dyDescent="0.15">
      <c r="A967" s="82">
        <f t="shared" si="140"/>
        <v>2</v>
      </c>
      <c r="B967" s="46">
        <v>43506.166666664329</v>
      </c>
      <c r="C967" s="47">
        <f>Eingabe!G968</f>
        <v>3.7</v>
      </c>
      <c r="D967" s="77">
        <v>967</v>
      </c>
      <c r="E967" s="47"/>
      <c r="F967" s="25">
        <f t="shared" si="138"/>
        <v>5.52</v>
      </c>
      <c r="G967" s="25">
        <f>VLOOKUP(F967,'Spezifische Werte'!$B$2:$C$4002,2,FALSE)</f>
        <v>0.12721663519138685</v>
      </c>
      <c r="H967" s="25">
        <f t="shared" si="141"/>
        <v>254.43327038277369</v>
      </c>
      <c r="J967" s="25">
        <f t="shared" si="139"/>
        <v>5.55</v>
      </c>
      <c r="K967" s="25">
        <f>VLOOKUP(J967,'Spezifische Werte'!$B$2:$C$4002,2,FALSE)</f>
        <v>0.12941942247043492</v>
      </c>
      <c r="L967" s="25">
        <f t="shared" si="142"/>
        <v>258.83884494086982</v>
      </c>
      <c r="R967" s="25">
        <v>965</v>
      </c>
      <c r="S967" s="25">
        <v>964</v>
      </c>
      <c r="T967" s="25">
        <f t="shared" si="146"/>
        <v>0.98979083418433356</v>
      </c>
      <c r="U967" s="25">
        <f t="shared" si="143"/>
        <v>1.0068410944524204</v>
      </c>
      <c r="W967" s="17">
        <f>Eingabe!H968</f>
        <v>258</v>
      </c>
      <c r="X967" s="17">
        <f t="shared" si="144"/>
        <v>2.58</v>
      </c>
      <c r="Y967" s="17">
        <f t="shared" si="145"/>
        <v>260</v>
      </c>
    </row>
    <row r="968" spans="1:25" x14ac:dyDescent="0.15">
      <c r="A968" s="82">
        <f t="shared" si="140"/>
        <v>2</v>
      </c>
      <c r="B968" s="46">
        <v>43506.208333330993</v>
      </c>
      <c r="C968" s="47">
        <f>Eingabe!G969</f>
        <v>3.8</v>
      </c>
      <c r="D968" s="77">
        <v>968</v>
      </c>
      <c r="E968" s="47"/>
      <c r="F968" s="25">
        <f t="shared" si="138"/>
        <v>5.67</v>
      </c>
      <c r="G968" s="25">
        <f>VLOOKUP(F968,'Spezifische Werte'!$B$2:$C$4002,2,FALSE)</f>
        <v>0.13840049448137109</v>
      </c>
      <c r="H968" s="25">
        <f t="shared" si="141"/>
        <v>276.80098896274217</v>
      </c>
      <c r="J968" s="25">
        <f t="shared" si="139"/>
        <v>5.7</v>
      </c>
      <c r="K968" s="25">
        <f>VLOOKUP(J968,'Spezifische Werte'!$B$2:$C$4002,2,FALSE)</f>
        <v>0.14069825500153915</v>
      </c>
      <c r="L968" s="25">
        <f t="shared" si="142"/>
        <v>281.39651000307828</v>
      </c>
      <c r="R968" s="25">
        <v>966</v>
      </c>
      <c r="S968" s="25">
        <v>965</v>
      </c>
      <c r="T968" s="25">
        <f t="shared" si="146"/>
        <v>0.98979083418433356</v>
      </c>
      <c r="U968" s="25">
        <f t="shared" si="143"/>
        <v>1.0068410944524204</v>
      </c>
      <c r="W968" s="17">
        <f>Eingabe!H969</f>
        <v>250</v>
      </c>
      <c r="X968" s="17">
        <f t="shared" si="144"/>
        <v>2.5</v>
      </c>
      <c r="Y968" s="17">
        <f t="shared" si="145"/>
        <v>250</v>
      </c>
    </row>
    <row r="969" spans="1:25" x14ac:dyDescent="0.15">
      <c r="A969" s="82">
        <f t="shared" si="140"/>
        <v>2</v>
      </c>
      <c r="B969" s="46">
        <v>43506.250011574077</v>
      </c>
      <c r="C969" s="47">
        <f>Eingabe!G970</f>
        <v>4.7</v>
      </c>
      <c r="D969" s="77">
        <v>969</v>
      </c>
      <c r="E969" s="47"/>
      <c r="F969" s="25">
        <f t="shared" si="138"/>
        <v>7.01</v>
      </c>
      <c r="G969" s="25">
        <f>VLOOKUP(F969,'Spezifische Werte'!$B$2:$C$4002,2,FALSE)</f>
        <v>0.27377270492189271</v>
      </c>
      <c r="H969" s="25">
        <f t="shared" si="141"/>
        <v>547.54540984378536</v>
      </c>
      <c r="J969" s="25">
        <f t="shared" si="139"/>
        <v>7.05</v>
      </c>
      <c r="K969" s="25">
        <f>VLOOKUP(J969,'Spezifische Werte'!$B$2:$C$4002,2,FALSE)</f>
        <v>0.27874593647894402</v>
      </c>
      <c r="L969" s="25">
        <f t="shared" si="142"/>
        <v>557.49187295788806</v>
      </c>
      <c r="R969" s="25">
        <v>967</v>
      </c>
      <c r="S969" s="25">
        <v>966</v>
      </c>
      <c r="T969" s="25">
        <f t="shared" si="146"/>
        <v>0.98979083418433356</v>
      </c>
      <c r="U969" s="25">
        <f t="shared" si="143"/>
        <v>1.0068410944524204</v>
      </c>
      <c r="W969" s="17">
        <f>Eingabe!H970</f>
        <v>250</v>
      </c>
      <c r="X969" s="17">
        <f t="shared" si="144"/>
        <v>2.5</v>
      </c>
      <c r="Y969" s="17">
        <f t="shared" si="145"/>
        <v>250</v>
      </c>
    </row>
    <row r="970" spans="1:25" x14ac:dyDescent="0.15">
      <c r="A970" s="82">
        <f t="shared" si="140"/>
        <v>2</v>
      </c>
      <c r="B970" s="46">
        <v>43506.291666664321</v>
      </c>
      <c r="C970" s="47">
        <f>Eingabe!G971</f>
        <v>4.4000000000000004</v>
      </c>
      <c r="D970" s="77">
        <v>970</v>
      </c>
      <c r="E970" s="47"/>
      <c r="F970" s="25">
        <f t="shared" si="138"/>
        <v>6.56</v>
      </c>
      <c r="G970" s="25">
        <f>VLOOKUP(F970,'Spezifische Werte'!$B$2:$C$4002,2,FALSE)</f>
        <v>0.2214941246302857</v>
      </c>
      <c r="H970" s="25">
        <f t="shared" si="141"/>
        <v>442.98824926057142</v>
      </c>
      <c r="J970" s="25">
        <f t="shared" si="139"/>
        <v>6.6</v>
      </c>
      <c r="K970" s="25">
        <f>VLOOKUP(J970,'Spezifische Werte'!$B$2:$C$4002,2,FALSE)</f>
        <v>0.22589088814664299</v>
      </c>
      <c r="L970" s="25">
        <f t="shared" si="142"/>
        <v>451.78177629328599</v>
      </c>
      <c r="R970" s="25">
        <v>968</v>
      </c>
      <c r="S970" s="25">
        <v>967</v>
      </c>
      <c r="T970" s="25">
        <f t="shared" si="146"/>
        <v>0.98979083418433356</v>
      </c>
      <c r="U970" s="25">
        <f t="shared" si="143"/>
        <v>1.0068410944524204</v>
      </c>
      <c r="W970" s="17">
        <f>Eingabe!H971</f>
        <v>260</v>
      </c>
      <c r="X970" s="17">
        <f t="shared" si="144"/>
        <v>2.6</v>
      </c>
      <c r="Y970" s="17">
        <f t="shared" si="145"/>
        <v>260</v>
      </c>
    </row>
    <row r="971" spans="1:25" x14ac:dyDescent="0.15">
      <c r="A971" s="82">
        <f t="shared" si="140"/>
        <v>2</v>
      </c>
      <c r="B971" s="46">
        <v>43506.333333330986</v>
      </c>
      <c r="C971" s="47">
        <f>Eingabe!G972</f>
        <v>4.4000000000000004</v>
      </c>
      <c r="D971" s="77">
        <v>971</v>
      </c>
      <c r="E971" s="47"/>
      <c r="F971" s="25">
        <f t="shared" si="138"/>
        <v>6.56</v>
      </c>
      <c r="G971" s="25">
        <f>VLOOKUP(F971,'Spezifische Werte'!$B$2:$C$4002,2,FALSE)</f>
        <v>0.2214941246302857</v>
      </c>
      <c r="H971" s="25">
        <f t="shared" si="141"/>
        <v>442.98824926057142</v>
      </c>
      <c r="J971" s="25">
        <f t="shared" si="139"/>
        <v>6.6</v>
      </c>
      <c r="K971" s="25">
        <f>VLOOKUP(J971,'Spezifische Werte'!$B$2:$C$4002,2,FALSE)</f>
        <v>0.22589088814664299</v>
      </c>
      <c r="L971" s="25">
        <f t="shared" si="142"/>
        <v>451.78177629328599</v>
      </c>
      <c r="R971" s="25">
        <v>969</v>
      </c>
      <c r="S971" s="25">
        <v>968</v>
      </c>
      <c r="T971" s="25">
        <f t="shared" si="146"/>
        <v>0.98979083418433356</v>
      </c>
      <c r="U971" s="25">
        <f t="shared" si="143"/>
        <v>1.0068410944524204</v>
      </c>
      <c r="W971" s="17">
        <f>Eingabe!H972</f>
        <v>250</v>
      </c>
      <c r="X971" s="17">
        <f t="shared" si="144"/>
        <v>2.5</v>
      </c>
      <c r="Y971" s="17">
        <f t="shared" si="145"/>
        <v>250</v>
      </c>
    </row>
    <row r="972" spans="1:25" x14ac:dyDescent="0.15">
      <c r="A972" s="82">
        <f t="shared" si="140"/>
        <v>2</v>
      </c>
      <c r="B972" s="46">
        <v>43506.375011574077</v>
      </c>
      <c r="C972" s="47">
        <f>Eingabe!G973</f>
        <v>4.9000000000000004</v>
      </c>
      <c r="D972" s="77">
        <v>972</v>
      </c>
      <c r="E972" s="47"/>
      <c r="F972" s="25">
        <f t="shared" si="138"/>
        <v>7.31</v>
      </c>
      <c r="G972" s="25">
        <f>VLOOKUP(F972,'Spezifische Werte'!$B$2:$C$4002,2,FALSE)</f>
        <v>0.3124426167174133</v>
      </c>
      <c r="H972" s="25">
        <f t="shared" si="141"/>
        <v>624.88523343482666</v>
      </c>
      <c r="J972" s="25">
        <f t="shared" si="139"/>
        <v>7.35</v>
      </c>
      <c r="K972" s="25">
        <f>VLOOKUP(J972,'Spezifische Werte'!$B$2:$C$4002,2,FALSE)</f>
        <v>0.31783439487629789</v>
      </c>
      <c r="L972" s="25">
        <f t="shared" si="142"/>
        <v>635.66878975259579</v>
      </c>
      <c r="R972" s="25">
        <v>970</v>
      </c>
      <c r="S972" s="25">
        <v>969</v>
      </c>
      <c r="T972" s="25">
        <f t="shared" si="146"/>
        <v>0.98979083418433356</v>
      </c>
      <c r="U972" s="25">
        <f t="shared" si="143"/>
        <v>1.0068410944524204</v>
      </c>
      <c r="W972" s="17">
        <f>Eingabe!H973</f>
        <v>259</v>
      </c>
      <c r="X972" s="17">
        <f t="shared" si="144"/>
        <v>2.59</v>
      </c>
      <c r="Y972" s="17">
        <f t="shared" si="145"/>
        <v>260</v>
      </c>
    </row>
    <row r="973" spans="1:25" x14ac:dyDescent="0.15">
      <c r="A973" s="82">
        <f t="shared" si="140"/>
        <v>2</v>
      </c>
      <c r="B973" s="46">
        <v>43506.416666664314</v>
      </c>
      <c r="C973" s="47">
        <f>Eingabe!G974</f>
        <v>5.4</v>
      </c>
      <c r="D973" s="77">
        <v>973</v>
      </c>
      <c r="E973" s="47"/>
      <c r="F973" s="25">
        <f t="shared" si="138"/>
        <v>8.06</v>
      </c>
      <c r="G973" s="25">
        <f>VLOOKUP(F973,'Spezifische Werte'!$B$2:$C$4002,2,FALSE)</f>
        <v>0.42239374838249216</v>
      </c>
      <c r="H973" s="25">
        <f t="shared" si="141"/>
        <v>844.78749676498433</v>
      </c>
      <c r="J973" s="25">
        <f t="shared" si="139"/>
        <v>8.1</v>
      </c>
      <c r="K973" s="25">
        <f>VLOOKUP(J973,'Spezifische Werte'!$B$2:$C$4002,2,FALSE)</f>
        <v>0.428769385012092</v>
      </c>
      <c r="L973" s="25">
        <f t="shared" si="142"/>
        <v>857.53877002418403</v>
      </c>
      <c r="R973" s="25">
        <v>971</v>
      </c>
      <c r="S973" s="25">
        <v>970</v>
      </c>
      <c r="T973" s="25">
        <f t="shared" si="146"/>
        <v>0.98979083418433356</v>
      </c>
      <c r="U973" s="25">
        <f t="shared" si="143"/>
        <v>1.0068410944524204</v>
      </c>
      <c r="W973" s="17">
        <f>Eingabe!H974</f>
        <v>269</v>
      </c>
      <c r="X973" s="17">
        <f t="shared" si="144"/>
        <v>2.69</v>
      </c>
      <c r="Y973" s="17">
        <f t="shared" si="145"/>
        <v>270</v>
      </c>
    </row>
    <row r="974" spans="1:25" x14ac:dyDescent="0.15">
      <c r="A974" s="82">
        <f t="shared" si="140"/>
        <v>2</v>
      </c>
      <c r="B974" s="46">
        <v>43506.458333330978</v>
      </c>
      <c r="C974" s="47">
        <f>Eingabe!G975</f>
        <v>5.5</v>
      </c>
      <c r="D974" s="77">
        <v>974</v>
      </c>
      <c r="E974" s="47"/>
      <c r="F974" s="25">
        <f t="shared" si="138"/>
        <v>8.2100000000000009</v>
      </c>
      <c r="G974" s="25">
        <f>VLOOKUP(F974,'Spezifische Werte'!$B$2:$C$4002,2,FALSE)</f>
        <v>0.4465432352525967</v>
      </c>
      <c r="H974" s="25">
        <f t="shared" si="141"/>
        <v>893.08647050519346</v>
      </c>
      <c r="J974" s="25">
        <f t="shared" si="139"/>
        <v>8.25</v>
      </c>
      <c r="K974" s="25">
        <f>VLOOKUP(J974,'Spezifische Werte'!$B$2:$C$4002,2,FALSE)</f>
        <v>0.45308958157539997</v>
      </c>
      <c r="L974" s="25">
        <f t="shared" si="142"/>
        <v>906.17916315079992</v>
      </c>
      <c r="R974" s="25">
        <v>972</v>
      </c>
      <c r="S974" s="25">
        <v>971</v>
      </c>
      <c r="T974" s="25">
        <f t="shared" si="146"/>
        <v>0.98979083418433356</v>
      </c>
      <c r="U974" s="25">
        <f t="shared" si="143"/>
        <v>1.0068410944524204</v>
      </c>
      <c r="W974" s="17">
        <f>Eingabe!H975</f>
        <v>269</v>
      </c>
      <c r="X974" s="17">
        <f t="shared" si="144"/>
        <v>2.69</v>
      </c>
      <c r="Y974" s="17">
        <f t="shared" si="145"/>
        <v>270</v>
      </c>
    </row>
    <row r="975" spans="1:25" x14ac:dyDescent="0.15">
      <c r="A975" s="82">
        <f t="shared" si="140"/>
        <v>2</v>
      </c>
      <c r="B975" s="46">
        <v>43506.500011574077</v>
      </c>
      <c r="C975" s="47">
        <f>Eingabe!G976</f>
        <v>5.0999999999999996</v>
      </c>
      <c r="D975" s="77">
        <v>975</v>
      </c>
      <c r="E975" s="47"/>
      <c r="F975" s="25">
        <f t="shared" si="138"/>
        <v>7.61</v>
      </c>
      <c r="G975" s="25">
        <f>VLOOKUP(F975,'Spezifische Werte'!$B$2:$C$4002,2,FALSE)</f>
        <v>0.35419704845962618</v>
      </c>
      <c r="H975" s="25">
        <f t="shared" si="141"/>
        <v>708.39409691925232</v>
      </c>
      <c r="J975" s="25">
        <f t="shared" si="139"/>
        <v>7.65</v>
      </c>
      <c r="K975" s="25">
        <f>VLOOKUP(J975,'Spezifische Werte'!$B$2:$C$4002,2,FALSE)</f>
        <v>0.35999115933138248</v>
      </c>
      <c r="L975" s="25">
        <f t="shared" si="142"/>
        <v>719.98231866276501</v>
      </c>
      <c r="R975" s="25">
        <v>973</v>
      </c>
      <c r="S975" s="25">
        <v>972</v>
      </c>
      <c r="T975" s="25">
        <f t="shared" si="146"/>
        <v>0.98979083418433356</v>
      </c>
      <c r="U975" s="25">
        <f t="shared" si="143"/>
        <v>1.0068410944524204</v>
      </c>
      <c r="W975" s="17">
        <f>Eingabe!H976</f>
        <v>258</v>
      </c>
      <c r="X975" s="17">
        <f t="shared" si="144"/>
        <v>2.58</v>
      </c>
      <c r="Y975" s="17">
        <f t="shared" si="145"/>
        <v>260</v>
      </c>
    </row>
    <row r="976" spans="1:25" x14ac:dyDescent="0.15">
      <c r="A976" s="82">
        <f t="shared" si="140"/>
        <v>2</v>
      </c>
      <c r="B976" s="46">
        <v>43506.541666664307</v>
      </c>
      <c r="C976" s="47">
        <f>Eingabe!G977</f>
        <v>4.3</v>
      </c>
      <c r="D976" s="77">
        <v>976</v>
      </c>
      <c r="E976" s="47"/>
      <c r="F976" s="25">
        <f t="shared" si="138"/>
        <v>6.41</v>
      </c>
      <c r="G976" s="25">
        <f>VLOOKUP(F976,'Spezifische Werte'!$B$2:$C$4002,2,FALSE)</f>
        <v>0.20539547091670399</v>
      </c>
      <c r="H976" s="25">
        <f t="shared" si="141"/>
        <v>410.790941833408</v>
      </c>
      <c r="J976" s="25">
        <f t="shared" si="139"/>
        <v>6.45</v>
      </c>
      <c r="K976" s="25">
        <f>VLOOKUP(J976,'Spezifische Werte'!$B$2:$C$4002,2,FALSE)</f>
        <v>0.20962714743593144</v>
      </c>
      <c r="L976" s="25">
        <f t="shared" si="142"/>
        <v>419.2542948718629</v>
      </c>
      <c r="R976" s="25">
        <v>974</v>
      </c>
      <c r="S976" s="25">
        <v>973</v>
      </c>
      <c r="T976" s="25">
        <f t="shared" si="146"/>
        <v>0.98979083418433356</v>
      </c>
      <c r="U976" s="25">
        <f t="shared" si="143"/>
        <v>1.0068410944524204</v>
      </c>
      <c r="W976" s="17">
        <f>Eingabe!H977</f>
        <v>266</v>
      </c>
      <c r="X976" s="17">
        <f t="shared" si="144"/>
        <v>2.66</v>
      </c>
      <c r="Y976" s="17">
        <f t="shared" si="145"/>
        <v>270</v>
      </c>
    </row>
    <row r="977" spans="1:25" x14ac:dyDescent="0.15">
      <c r="A977" s="82">
        <f t="shared" si="140"/>
        <v>2</v>
      </c>
      <c r="B977" s="46">
        <v>43506.583333330971</v>
      </c>
      <c r="C977" s="47">
        <f>Eingabe!G978</f>
        <v>3.5</v>
      </c>
      <c r="D977" s="77">
        <v>977</v>
      </c>
      <c r="E977" s="47"/>
      <c r="F977" s="25">
        <f t="shared" si="138"/>
        <v>5.22</v>
      </c>
      <c r="G977" s="25">
        <f>VLOOKUP(F977,'Spezifische Werte'!$B$2:$C$4002,2,FALSE)</f>
        <v>0.10600726326582303</v>
      </c>
      <c r="H977" s="25">
        <f t="shared" si="141"/>
        <v>212.01452653164606</v>
      </c>
      <c r="J977" s="25">
        <f t="shared" si="139"/>
        <v>5.25</v>
      </c>
      <c r="K977" s="25">
        <f>VLOOKUP(J977,'Spezifische Werte'!$B$2:$C$4002,2,FALSE)</f>
        <v>0.10804502827355937</v>
      </c>
      <c r="L977" s="25">
        <f t="shared" si="142"/>
        <v>216.09005654711873</v>
      </c>
      <c r="R977" s="25">
        <v>975</v>
      </c>
      <c r="S977" s="25">
        <v>974</v>
      </c>
      <c r="T977" s="25">
        <f t="shared" si="146"/>
        <v>0.98979083418433356</v>
      </c>
      <c r="U977" s="25">
        <f t="shared" si="143"/>
        <v>1.0068410944524204</v>
      </c>
      <c r="W977" s="17">
        <f>Eingabe!H978</f>
        <v>240</v>
      </c>
      <c r="X977" s="17">
        <f t="shared" si="144"/>
        <v>2.4</v>
      </c>
      <c r="Y977" s="17">
        <f t="shared" si="145"/>
        <v>240</v>
      </c>
    </row>
    <row r="978" spans="1:25" x14ac:dyDescent="0.15">
      <c r="A978" s="82">
        <f t="shared" si="140"/>
        <v>2</v>
      </c>
      <c r="B978" s="46">
        <v>43506.625011574077</v>
      </c>
      <c r="C978" s="47">
        <f>Eingabe!G979</f>
        <v>4.5999999999999996</v>
      </c>
      <c r="D978" s="77">
        <v>978</v>
      </c>
      <c r="E978" s="47"/>
      <c r="F978" s="25">
        <f t="shared" si="138"/>
        <v>6.86</v>
      </c>
      <c r="G978" s="25">
        <f>VLOOKUP(F978,'Spezifische Werte'!$B$2:$C$4002,2,FALSE)</f>
        <v>0.25562320201003652</v>
      </c>
      <c r="H978" s="25">
        <f t="shared" si="141"/>
        <v>511.24640402007304</v>
      </c>
      <c r="J978" s="25">
        <f t="shared" si="139"/>
        <v>6.9</v>
      </c>
      <c r="K978" s="25">
        <f>VLOOKUP(J978,'Spezifische Werte'!$B$2:$C$4002,2,FALSE)</f>
        <v>0.26038765048417867</v>
      </c>
      <c r="L978" s="25">
        <f t="shared" si="142"/>
        <v>520.77530096835733</v>
      </c>
      <c r="R978" s="25">
        <v>976</v>
      </c>
      <c r="S978" s="25">
        <v>975</v>
      </c>
      <c r="T978" s="25">
        <f t="shared" si="146"/>
        <v>0.98979083418433356</v>
      </c>
      <c r="U978" s="25">
        <f t="shared" si="143"/>
        <v>1.0068410944524204</v>
      </c>
      <c r="W978" s="17">
        <f>Eingabe!H979</f>
        <v>239</v>
      </c>
      <c r="X978" s="17">
        <f t="shared" si="144"/>
        <v>2.39</v>
      </c>
      <c r="Y978" s="17">
        <f t="shared" si="145"/>
        <v>240</v>
      </c>
    </row>
    <row r="979" spans="1:25" x14ac:dyDescent="0.15">
      <c r="A979" s="82">
        <f t="shared" si="140"/>
        <v>2</v>
      </c>
      <c r="B979" s="46">
        <v>43506.6666666643</v>
      </c>
      <c r="C979" s="47">
        <f>Eingabe!G980</f>
        <v>4.8</v>
      </c>
      <c r="D979" s="77">
        <v>979</v>
      </c>
      <c r="E979" s="47"/>
      <c r="F979" s="25">
        <f t="shared" si="138"/>
        <v>7.16</v>
      </c>
      <c r="G979" s="25">
        <f>VLOOKUP(F979,'Spezifische Werte'!$B$2:$C$4002,2,FALSE)</f>
        <v>0.29271421469315961</v>
      </c>
      <c r="H979" s="25">
        <f t="shared" si="141"/>
        <v>585.42842938631918</v>
      </c>
      <c r="J979" s="25">
        <f t="shared" si="139"/>
        <v>7.2</v>
      </c>
      <c r="K979" s="25">
        <f>VLOOKUP(J979,'Spezifische Werte'!$B$2:$C$4002,2,FALSE)</f>
        <v>0.29789883692567737</v>
      </c>
      <c r="L979" s="25">
        <f t="shared" si="142"/>
        <v>595.79767385135472</v>
      </c>
      <c r="R979" s="25">
        <v>977</v>
      </c>
      <c r="S979" s="25">
        <v>976</v>
      </c>
      <c r="T979" s="25">
        <f t="shared" si="146"/>
        <v>0.98979083418433356</v>
      </c>
      <c r="U979" s="25">
        <f t="shared" si="143"/>
        <v>1.0068410944524204</v>
      </c>
      <c r="W979" s="17">
        <f>Eingabe!H980</f>
        <v>239</v>
      </c>
      <c r="X979" s="17">
        <f t="shared" si="144"/>
        <v>2.39</v>
      </c>
      <c r="Y979" s="17">
        <f t="shared" si="145"/>
        <v>240</v>
      </c>
    </row>
    <row r="980" spans="1:25" x14ac:dyDescent="0.15">
      <c r="A980" s="82">
        <f t="shared" si="140"/>
        <v>2</v>
      </c>
      <c r="B980" s="46">
        <v>43506.708333330964</v>
      </c>
      <c r="C980" s="47">
        <f>Eingabe!G981</f>
        <v>5</v>
      </c>
      <c r="D980" s="77">
        <v>980</v>
      </c>
      <c r="E980" s="47"/>
      <c r="F980" s="25">
        <f t="shared" si="138"/>
        <v>7.46</v>
      </c>
      <c r="G980" s="25">
        <f>VLOOKUP(F980,'Spezifische Werte'!$B$2:$C$4002,2,FALSE)</f>
        <v>0.33294203068553224</v>
      </c>
      <c r="H980" s="25">
        <f t="shared" si="141"/>
        <v>665.88406137106449</v>
      </c>
      <c r="J980" s="25">
        <f t="shared" si="139"/>
        <v>7.5</v>
      </c>
      <c r="K980" s="25">
        <f>VLOOKUP(J980,'Spezifische Werte'!$B$2:$C$4002,2,FALSE)</f>
        <v>0.33853673002168488</v>
      </c>
      <c r="L980" s="25">
        <f t="shared" si="142"/>
        <v>677.07346004336978</v>
      </c>
      <c r="R980" s="25">
        <v>978</v>
      </c>
      <c r="S980" s="25">
        <v>977</v>
      </c>
      <c r="T980" s="25">
        <f t="shared" si="146"/>
        <v>0.98979083418433356</v>
      </c>
      <c r="U980" s="25">
        <f t="shared" si="143"/>
        <v>1.0068410944524204</v>
      </c>
      <c r="W980" s="17">
        <f>Eingabe!H981</f>
        <v>239</v>
      </c>
      <c r="X980" s="17">
        <f t="shared" si="144"/>
        <v>2.39</v>
      </c>
      <c r="Y980" s="17">
        <f t="shared" si="145"/>
        <v>240</v>
      </c>
    </row>
    <row r="981" spans="1:25" x14ac:dyDescent="0.15">
      <c r="A981" s="82">
        <f t="shared" si="140"/>
        <v>2</v>
      </c>
      <c r="B981" s="46">
        <v>43506.750011574077</v>
      </c>
      <c r="C981" s="47">
        <f>Eingabe!G982</f>
        <v>4.7</v>
      </c>
      <c r="D981" s="77">
        <v>981</v>
      </c>
      <c r="E981" s="47"/>
      <c r="F981" s="25">
        <f t="shared" si="138"/>
        <v>7.01</v>
      </c>
      <c r="G981" s="25">
        <f>VLOOKUP(F981,'Spezifische Werte'!$B$2:$C$4002,2,FALSE)</f>
        <v>0.27377270492189271</v>
      </c>
      <c r="H981" s="25">
        <f t="shared" si="141"/>
        <v>547.54540984378536</v>
      </c>
      <c r="J981" s="25">
        <f t="shared" si="139"/>
        <v>7.05</v>
      </c>
      <c r="K981" s="25">
        <f>VLOOKUP(J981,'Spezifische Werte'!$B$2:$C$4002,2,FALSE)</f>
        <v>0.27874593647894402</v>
      </c>
      <c r="L981" s="25">
        <f t="shared" si="142"/>
        <v>557.49187295788806</v>
      </c>
      <c r="R981" s="25">
        <v>979</v>
      </c>
      <c r="S981" s="25">
        <v>978</v>
      </c>
      <c r="T981" s="25">
        <f t="shared" si="146"/>
        <v>0.98979083418433356</v>
      </c>
      <c r="U981" s="25">
        <f t="shared" si="143"/>
        <v>1.0068410944524204</v>
      </c>
      <c r="W981" s="17">
        <f>Eingabe!H982</f>
        <v>229</v>
      </c>
      <c r="X981" s="17">
        <f t="shared" si="144"/>
        <v>2.29</v>
      </c>
      <c r="Y981" s="17">
        <f t="shared" si="145"/>
        <v>229.99999999999997</v>
      </c>
    </row>
    <row r="982" spans="1:25" x14ac:dyDescent="0.15">
      <c r="A982" s="82">
        <f t="shared" si="140"/>
        <v>2</v>
      </c>
      <c r="B982" s="46">
        <v>43506.791666664292</v>
      </c>
      <c r="C982" s="47">
        <f>Eingabe!G983</f>
        <v>5.2</v>
      </c>
      <c r="D982" s="77">
        <v>982</v>
      </c>
      <c r="E982" s="47"/>
      <c r="F982" s="25">
        <f t="shared" si="138"/>
        <v>7.76</v>
      </c>
      <c r="G982" s="25">
        <f>VLOOKUP(F982,'Spezifische Werte'!$B$2:$C$4002,2,FALSE)</f>
        <v>0.37619660828942059</v>
      </c>
      <c r="H982" s="25">
        <f t="shared" si="141"/>
        <v>752.39321657884113</v>
      </c>
      <c r="J982" s="25">
        <f t="shared" si="139"/>
        <v>7.8</v>
      </c>
      <c r="K982" s="25">
        <f>VLOOKUP(J982,'Spezifische Werte'!$B$2:$C$4002,2,FALSE)</f>
        <v>0.3821877888895947</v>
      </c>
      <c r="L982" s="25">
        <f t="shared" si="142"/>
        <v>764.37557777918937</v>
      </c>
      <c r="R982" s="25">
        <v>980</v>
      </c>
      <c r="S982" s="25">
        <v>979</v>
      </c>
      <c r="T982" s="25">
        <f t="shared" si="146"/>
        <v>0.98979083418433356</v>
      </c>
      <c r="U982" s="25">
        <f t="shared" si="143"/>
        <v>1.0068410944524204</v>
      </c>
      <c r="W982" s="17">
        <f>Eingabe!H983</f>
        <v>219</v>
      </c>
      <c r="X982" s="17">
        <f t="shared" si="144"/>
        <v>2.19</v>
      </c>
      <c r="Y982" s="17">
        <f t="shared" si="145"/>
        <v>220.00000000000003</v>
      </c>
    </row>
    <row r="983" spans="1:25" x14ac:dyDescent="0.15">
      <c r="A983" s="82">
        <f t="shared" si="140"/>
        <v>2</v>
      </c>
      <c r="B983" s="46">
        <v>43506.833333330957</v>
      </c>
      <c r="C983" s="47">
        <f>Eingabe!G984</f>
        <v>5.4</v>
      </c>
      <c r="D983" s="77">
        <v>983</v>
      </c>
      <c r="E983" s="47"/>
      <c r="F983" s="25">
        <f t="shared" si="138"/>
        <v>8.06</v>
      </c>
      <c r="G983" s="25">
        <f>VLOOKUP(F983,'Spezifische Werte'!$B$2:$C$4002,2,FALSE)</f>
        <v>0.42239374838249216</v>
      </c>
      <c r="H983" s="25">
        <f t="shared" si="141"/>
        <v>844.78749676498433</v>
      </c>
      <c r="J983" s="25">
        <f t="shared" si="139"/>
        <v>8.1</v>
      </c>
      <c r="K983" s="25">
        <f>VLOOKUP(J983,'Spezifische Werte'!$B$2:$C$4002,2,FALSE)</f>
        <v>0.428769385012092</v>
      </c>
      <c r="L983" s="25">
        <f t="shared" si="142"/>
        <v>857.53877002418403</v>
      </c>
      <c r="R983" s="25">
        <v>981</v>
      </c>
      <c r="S983" s="25">
        <v>980</v>
      </c>
      <c r="T983" s="25">
        <f t="shared" si="146"/>
        <v>0.98979083418433356</v>
      </c>
      <c r="U983" s="25">
        <f t="shared" si="143"/>
        <v>1.0068410944524204</v>
      </c>
      <c r="W983" s="17">
        <f>Eingabe!H984</f>
        <v>229</v>
      </c>
      <c r="X983" s="17">
        <f t="shared" si="144"/>
        <v>2.29</v>
      </c>
      <c r="Y983" s="17">
        <f t="shared" si="145"/>
        <v>229.99999999999997</v>
      </c>
    </row>
    <row r="984" spans="1:25" x14ac:dyDescent="0.15">
      <c r="A984" s="82">
        <f t="shared" si="140"/>
        <v>2</v>
      </c>
      <c r="B984" s="46">
        <v>43506.875011574077</v>
      </c>
      <c r="C984" s="47">
        <f>Eingabe!G985</f>
        <v>5.3</v>
      </c>
      <c r="D984" s="77">
        <v>984</v>
      </c>
      <c r="E984" s="47"/>
      <c r="F984" s="25">
        <f t="shared" si="138"/>
        <v>7.91</v>
      </c>
      <c r="G984" s="25">
        <f>VLOOKUP(F984,'Spezifische Werte'!$B$2:$C$4002,2,FALSE)</f>
        <v>0.39893199083383452</v>
      </c>
      <c r="H984" s="25">
        <f t="shared" si="141"/>
        <v>797.86398166766901</v>
      </c>
      <c r="J984" s="25">
        <f t="shared" si="139"/>
        <v>7.95</v>
      </c>
      <c r="K984" s="25">
        <f>VLOOKUP(J984,'Spezifische Werte'!$B$2:$C$4002,2,FALSE)</f>
        <v>0.40511792205919206</v>
      </c>
      <c r="L984" s="25">
        <f t="shared" si="142"/>
        <v>810.23584411838408</v>
      </c>
      <c r="R984" s="25">
        <v>982</v>
      </c>
      <c r="S984" s="25">
        <v>981</v>
      </c>
      <c r="T984" s="25">
        <f t="shared" si="146"/>
        <v>0.98979083418433356</v>
      </c>
      <c r="U984" s="25">
        <f t="shared" si="143"/>
        <v>1.0068410944524204</v>
      </c>
      <c r="W984" s="17">
        <f>Eingabe!H985</f>
        <v>239</v>
      </c>
      <c r="X984" s="17">
        <f t="shared" si="144"/>
        <v>2.39</v>
      </c>
      <c r="Y984" s="17">
        <f t="shared" si="145"/>
        <v>240</v>
      </c>
    </row>
    <row r="985" spans="1:25" x14ac:dyDescent="0.15">
      <c r="A985" s="82">
        <f t="shared" si="140"/>
        <v>2</v>
      </c>
      <c r="B985" s="46">
        <v>43506.916666664285</v>
      </c>
      <c r="C985" s="47">
        <f>Eingabe!G986</f>
        <v>5.2</v>
      </c>
      <c r="D985" s="77">
        <v>985</v>
      </c>
      <c r="E985" s="47"/>
      <c r="F985" s="25">
        <f t="shared" si="138"/>
        <v>7.76</v>
      </c>
      <c r="G985" s="25">
        <f>VLOOKUP(F985,'Spezifische Werte'!$B$2:$C$4002,2,FALSE)</f>
        <v>0.37619660828942059</v>
      </c>
      <c r="H985" s="25">
        <f t="shared" si="141"/>
        <v>752.39321657884113</v>
      </c>
      <c r="J985" s="25">
        <f t="shared" si="139"/>
        <v>7.8</v>
      </c>
      <c r="K985" s="25">
        <f>VLOOKUP(J985,'Spezifische Werte'!$B$2:$C$4002,2,FALSE)</f>
        <v>0.3821877888895947</v>
      </c>
      <c r="L985" s="25">
        <f t="shared" si="142"/>
        <v>764.37557777918937</v>
      </c>
      <c r="R985" s="25">
        <v>983</v>
      </c>
      <c r="S985" s="25">
        <v>982</v>
      </c>
      <c r="T985" s="25">
        <f t="shared" si="146"/>
        <v>0.98979083418433356</v>
      </c>
      <c r="U985" s="25">
        <f t="shared" si="143"/>
        <v>1.0068410944524204</v>
      </c>
      <c r="W985" s="17">
        <f>Eingabe!H986</f>
        <v>229</v>
      </c>
      <c r="X985" s="17">
        <f t="shared" si="144"/>
        <v>2.29</v>
      </c>
      <c r="Y985" s="17">
        <f t="shared" si="145"/>
        <v>229.99999999999997</v>
      </c>
    </row>
    <row r="986" spans="1:25" x14ac:dyDescent="0.15">
      <c r="A986" s="82">
        <f t="shared" si="140"/>
        <v>2</v>
      </c>
      <c r="B986" s="46">
        <v>43506.958333330949</v>
      </c>
      <c r="C986" s="47">
        <f>Eingabe!G987</f>
        <v>5.0999999999999996</v>
      </c>
      <c r="D986" s="77">
        <v>986</v>
      </c>
      <c r="E986" s="47"/>
      <c r="F986" s="25">
        <f t="shared" si="138"/>
        <v>7.61</v>
      </c>
      <c r="G986" s="25">
        <f>VLOOKUP(F986,'Spezifische Werte'!$B$2:$C$4002,2,FALSE)</f>
        <v>0.35419704845962618</v>
      </c>
      <c r="H986" s="25">
        <f t="shared" si="141"/>
        <v>708.39409691925232</v>
      </c>
      <c r="J986" s="25">
        <f t="shared" si="139"/>
        <v>7.65</v>
      </c>
      <c r="K986" s="25">
        <f>VLOOKUP(J986,'Spezifische Werte'!$B$2:$C$4002,2,FALSE)</f>
        <v>0.35999115933138248</v>
      </c>
      <c r="L986" s="25">
        <f t="shared" si="142"/>
        <v>719.98231866276501</v>
      </c>
      <c r="R986" s="25">
        <v>984</v>
      </c>
      <c r="S986" s="25">
        <v>983</v>
      </c>
      <c r="T986" s="25">
        <f t="shared" si="146"/>
        <v>0.98979083418433356</v>
      </c>
      <c r="U986" s="25">
        <f t="shared" si="143"/>
        <v>1.0068410944524204</v>
      </c>
      <c r="W986" s="17">
        <f>Eingabe!H987</f>
        <v>238</v>
      </c>
      <c r="X986" s="17">
        <f t="shared" si="144"/>
        <v>2.38</v>
      </c>
      <c r="Y986" s="17">
        <f t="shared" si="145"/>
        <v>240</v>
      </c>
    </row>
    <row r="987" spans="1:25" x14ac:dyDescent="0.15">
      <c r="A987" s="82">
        <f t="shared" si="140"/>
        <v>2</v>
      </c>
      <c r="B987" s="46">
        <v>43507.000011574077</v>
      </c>
      <c r="C987" s="47">
        <f>Eingabe!G988</f>
        <v>4</v>
      </c>
      <c r="D987" s="77">
        <v>987</v>
      </c>
      <c r="E987" s="47"/>
      <c r="F987" s="25">
        <f t="shared" si="138"/>
        <v>5.97</v>
      </c>
      <c r="G987" s="25">
        <f>VLOOKUP(F987,'Spezifische Werte'!$B$2:$C$4002,2,FALSE)</f>
        <v>0.1627434603343155</v>
      </c>
      <c r="H987" s="25">
        <f t="shared" si="141"/>
        <v>325.486920668631</v>
      </c>
      <c r="J987" s="25">
        <f t="shared" si="139"/>
        <v>6</v>
      </c>
      <c r="K987" s="25">
        <f>VLOOKUP(J987,'Spezifische Werte'!$B$2:$C$4002,2,FALSE)</f>
        <v>0.16538134424295356</v>
      </c>
      <c r="L987" s="25">
        <f t="shared" si="142"/>
        <v>330.76268848590712</v>
      </c>
      <c r="R987" s="25">
        <v>985</v>
      </c>
      <c r="S987" s="25">
        <v>984</v>
      </c>
      <c r="T987" s="25">
        <f t="shared" si="146"/>
        <v>0.98979083418433356</v>
      </c>
      <c r="U987" s="25">
        <f t="shared" si="143"/>
        <v>1.0068410944524204</v>
      </c>
      <c r="W987" s="17">
        <f>Eingabe!H988</f>
        <v>239</v>
      </c>
      <c r="X987" s="17">
        <f t="shared" si="144"/>
        <v>2.39</v>
      </c>
      <c r="Y987" s="17">
        <f t="shared" si="145"/>
        <v>240</v>
      </c>
    </row>
    <row r="988" spans="1:25" x14ac:dyDescent="0.15">
      <c r="A988" s="82">
        <f t="shared" si="140"/>
        <v>2</v>
      </c>
      <c r="B988" s="46">
        <v>43507.041666664278</v>
      </c>
      <c r="C988" s="47">
        <f>Eingabe!G989</f>
        <v>3.6</v>
      </c>
      <c r="D988" s="77">
        <v>988</v>
      </c>
      <c r="E988" s="47"/>
      <c r="F988" s="25">
        <f t="shared" si="138"/>
        <v>5.37</v>
      </c>
      <c r="G988" s="25">
        <f>VLOOKUP(F988,'Spezifische Werte'!$B$2:$C$4002,2,FALSE)</f>
        <v>0.11640095819454216</v>
      </c>
      <c r="H988" s="25">
        <f t="shared" si="141"/>
        <v>232.80191638908431</v>
      </c>
      <c r="J988" s="25">
        <f t="shared" si="139"/>
        <v>5.4</v>
      </c>
      <c r="K988" s="25">
        <f>VLOOKUP(J988,'Spezifische Werte'!$B$2:$C$4002,2,FALSE)</f>
        <v>0.11853513474534576</v>
      </c>
      <c r="L988" s="25">
        <f t="shared" si="142"/>
        <v>237.07026949069152</v>
      </c>
      <c r="R988" s="25">
        <v>986</v>
      </c>
      <c r="S988" s="25">
        <v>985</v>
      </c>
      <c r="T988" s="25">
        <f t="shared" si="146"/>
        <v>0.98979083418433356</v>
      </c>
      <c r="U988" s="25">
        <f t="shared" si="143"/>
        <v>1.0068410944524204</v>
      </c>
      <c r="W988" s="17">
        <f>Eingabe!H989</f>
        <v>248</v>
      </c>
      <c r="X988" s="17">
        <f t="shared" si="144"/>
        <v>2.48</v>
      </c>
      <c r="Y988" s="17">
        <f t="shared" si="145"/>
        <v>250</v>
      </c>
    </row>
    <row r="989" spans="1:25" x14ac:dyDescent="0.15">
      <c r="A989" s="82">
        <f t="shared" si="140"/>
        <v>2</v>
      </c>
      <c r="B989" s="46">
        <v>43507.083333330942</v>
      </c>
      <c r="C989" s="47">
        <f>Eingabe!G990</f>
        <v>3.5</v>
      </c>
      <c r="D989" s="77">
        <v>989</v>
      </c>
      <c r="E989" s="47"/>
      <c r="F989" s="25">
        <f t="shared" si="138"/>
        <v>5.22</v>
      </c>
      <c r="G989" s="25">
        <f>VLOOKUP(F989,'Spezifische Werte'!$B$2:$C$4002,2,FALSE)</f>
        <v>0.10600726326582303</v>
      </c>
      <c r="H989" s="25">
        <f t="shared" si="141"/>
        <v>212.01452653164606</v>
      </c>
      <c r="J989" s="25">
        <f t="shared" si="139"/>
        <v>5.25</v>
      </c>
      <c r="K989" s="25">
        <f>VLOOKUP(J989,'Spezifische Werte'!$B$2:$C$4002,2,FALSE)</f>
        <v>0.10804502827355937</v>
      </c>
      <c r="L989" s="25">
        <f t="shared" si="142"/>
        <v>216.09005654711873</v>
      </c>
      <c r="R989" s="25">
        <v>987</v>
      </c>
      <c r="S989" s="25">
        <v>986</v>
      </c>
      <c r="T989" s="25">
        <f t="shared" si="146"/>
        <v>0.98979083418433356</v>
      </c>
      <c r="U989" s="25">
        <f t="shared" si="143"/>
        <v>1.0068410944524204</v>
      </c>
      <c r="W989" s="17">
        <f>Eingabe!H990</f>
        <v>259</v>
      </c>
      <c r="X989" s="17">
        <f t="shared" si="144"/>
        <v>2.59</v>
      </c>
      <c r="Y989" s="17">
        <f t="shared" si="145"/>
        <v>260</v>
      </c>
    </row>
    <row r="990" spans="1:25" x14ac:dyDescent="0.15">
      <c r="A990" s="82">
        <f t="shared" si="140"/>
        <v>2</v>
      </c>
      <c r="B990" s="46">
        <v>43507.125011574077</v>
      </c>
      <c r="C990" s="47">
        <f>Eingabe!G991</f>
        <v>2.8</v>
      </c>
      <c r="D990" s="77">
        <v>990</v>
      </c>
      <c r="E990" s="47"/>
      <c r="F990" s="25">
        <f t="shared" si="138"/>
        <v>4.18</v>
      </c>
      <c r="G990" s="25">
        <f>VLOOKUP(F990,'Spezifische Werte'!$B$2:$C$4002,2,FALSE)</f>
        <v>4.9643016475870723E-2</v>
      </c>
      <c r="H990" s="25">
        <f t="shared" si="141"/>
        <v>99.286032951741447</v>
      </c>
      <c r="J990" s="25">
        <f t="shared" si="139"/>
        <v>4.2</v>
      </c>
      <c r="K990" s="25">
        <f>VLOOKUP(J990,'Spezifische Werte'!$B$2:$C$4002,2,FALSE)</f>
        <v>5.0575500247497268E-2</v>
      </c>
      <c r="L990" s="25">
        <f t="shared" si="142"/>
        <v>101.15100049499453</v>
      </c>
      <c r="R990" s="25">
        <v>988</v>
      </c>
      <c r="S990" s="25">
        <v>987</v>
      </c>
      <c r="T990" s="25">
        <f t="shared" si="146"/>
        <v>0.98979083418433356</v>
      </c>
      <c r="U990" s="25">
        <f t="shared" si="143"/>
        <v>1.0068410944524204</v>
      </c>
      <c r="W990" s="17">
        <f>Eingabe!H991</f>
        <v>270</v>
      </c>
      <c r="X990" s="17">
        <f t="shared" si="144"/>
        <v>2.7</v>
      </c>
      <c r="Y990" s="17">
        <f t="shared" si="145"/>
        <v>270</v>
      </c>
    </row>
    <row r="991" spans="1:25" x14ac:dyDescent="0.15">
      <c r="A991" s="82">
        <f t="shared" si="140"/>
        <v>2</v>
      </c>
      <c r="B991" s="46">
        <v>43507.16666666427</v>
      </c>
      <c r="C991" s="47">
        <f>Eingabe!G992</f>
        <v>1.9</v>
      </c>
      <c r="D991" s="77">
        <v>991</v>
      </c>
      <c r="E991" s="47"/>
      <c r="F991" s="25">
        <f t="shared" si="138"/>
        <v>2.83</v>
      </c>
      <c r="G991" s="25">
        <f>VLOOKUP(F991,'Spezifische Werte'!$B$2:$C$4002,2,FALSE)</f>
        <v>5.3996541966473566E-3</v>
      </c>
      <c r="H991" s="25">
        <f t="shared" si="141"/>
        <v>10.799308393294714</v>
      </c>
      <c r="J991" s="25">
        <f t="shared" si="139"/>
        <v>2.85</v>
      </c>
      <c r="K991" s="25">
        <f>VLOOKUP(J991,'Spezifische Werte'!$B$2:$C$4002,2,FALSE)</f>
        <v>5.6714421172963415E-3</v>
      </c>
      <c r="L991" s="25">
        <f t="shared" si="142"/>
        <v>11.342884234592683</v>
      </c>
      <c r="R991" s="25">
        <v>989</v>
      </c>
      <c r="S991" s="25">
        <v>988</v>
      </c>
      <c r="T991" s="25">
        <f t="shared" si="146"/>
        <v>0.98979083418433356</v>
      </c>
      <c r="U991" s="25">
        <f t="shared" si="143"/>
        <v>1.0068410944524204</v>
      </c>
      <c r="W991" s="17">
        <f>Eingabe!H992</f>
        <v>300</v>
      </c>
      <c r="X991" s="17">
        <f t="shared" si="144"/>
        <v>3</v>
      </c>
      <c r="Y991" s="17">
        <f t="shared" si="145"/>
        <v>300</v>
      </c>
    </row>
    <row r="992" spans="1:25" x14ac:dyDescent="0.15">
      <c r="A992" s="82">
        <f t="shared" si="140"/>
        <v>2</v>
      </c>
      <c r="B992" s="46">
        <v>43507.208333330935</v>
      </c>
      <c r="C992" s="47">
        <f>Eingabe!G993</f>
        <v>2.4</v>
      </c>
      <c r="D992" s="77">
        <v>992</v>
      </c>
      <c r="E992" s="47"/>
      <c r="F992" s="25">
        <f t="shared" si="138"/>
        <v>3.58</v>
      </c>
      <c r="G992" s="25">
        <f>VLOOKUP(F992,'Spezifische Werte'!$B$2:$C$4002,2,FALSE)</f>
        <v>2.2829235995572409E-2</v>
      </c>
      <c r="H992" s="25">
        <f t="shared" si="141"/>
        <v>45.658471991144815</v>
      </c>
      <c r="J992" s="25">
        <f t="shared" si="139"/>
        <v>3.6</v>
      </c>
      <c r="K992" s="25">
        <f>VLOOKUP(J992,'Spezifische Werte'!$B$2:$C$4002,2,FALSE)</f>
        <v>2.3596471134930203E-2</v>
      </c>
      <c r="L992" s="25">
        <f t="shared" si="142"/>
        <v>47.19294226986041</v>
      </c>
      <c r="R992" s="25">
        <v>990</v>
      </c>
      <c r="S992" s="25">
        <v>989</v>
      </c>
      <c r="T992" s="25">
        <f t="shared" si="146"/>
        <v>0.98979083418433356</v>
      </c>
      <c r="U992" s="25">
        <f t="shared" si="143"/>
        <v>1.0068410944524204</v>
      </c>
      <c r="W992" s="17">
        <f>Eingabe!H993</f>
        <v>350</v>
      </c>
      <c r="X992" s="17">
        <f t="shared" si="144"/>
        <v>3.5</v>
      </c>
      <c r="Y992" s="17">
        <f t="shared" si="145"/>
        <v>350</v>
      </c>
    </row>
    <row r="993" spans="1:25" x14ac:dyDescent="0.15">
      <c r="A993" s="82">
        <f t="shared" si="140"/>
        <v>2</v>
      </c>
      <c r="B993" s="46">
        <v>43507.250011574077</v>
      </c>
      <c r="C993" s="47">
        <f>Eingabe!G994</f>
        <v>2.9</v>
      </c>
      <c r="D993" s="77">
        <v>993</v>
      </c>
      <c r="E993" s="47"/>
      <c r="F993" s="25">
        <f t="shared" si="138"/>
        <v>4.33</v>
      </c>
      <c r="G993" s="25">
        <f>VLOOKUP(F993,'Spezifische Werte'!$B$2:$C$4002,2,FALSE)</f>
        <v>5.667919590547657E-2</v>
      </c>
      <c r="H993" s="25">
        <f t="shared" si="141"/>
        <v>113.35839181095314</v>
      </c>
      <c r="J993" s="25">
        <f t="shared" si="139"/>
        <v>4.3499999999999996</v>
      </c>
      <c r="K993" s="25">
        <f>VLOOKUP(J993,'Spezifische Werte'!$B$2:$C$4002,2,FALSE)</f>
        <v>5.7627330651301621E-2</v>
      </c>
      <c r="L993" s="25">
        <f t="shared" si="142"/>
        <v>115.25466130260324</v>
      </c>
      <c r="R993" s="25">
        <v>991</v>
      </c>
      <c r="S993" s="25">
        <v>990</v>
      </c>
      <c r="T993" s="25">
        <f t="shared" si="146"/>
        <v>0.98979083418433356</v>
      </c>
      <c r="U993" s="25">
        <f t="shared" si="143"/>
        <v>1.0068410944524204</v>
      </c>
      <c r="W993" s="17">
        <f>Eingabe!H994</f>
        <v>21</v>
      </c>
      <c r="X993" s="17">
        <f t="shared" si="144"/>
        <v>0.21</v>
      </c>
      <c r="Y993" s="17">
        <f t="shared" si="145"/>
        <v>20</v>
      </c>
    </row>
    <row r="994" spans="1:25" x14ac:dyDescent="0.15">
      <c r="A994" s="82">
        <f t="shared" si="140"/>
        <v>2</v>
      </c>
      <c r="B994" s="46">
        <v>43507.291666664263</v>
      </c>
      <c r="C994" s="47">
        <f>Eingabe!G995</f>
        <v>3.9</v>
      </c>
      <c r="D994" s="77">
        <v>994</v>
      </c>
      <c r="E994" s="47"/>
      <c r="F994" s="25">
        <f t="shared" si="138"/>
        <v>5.82</v>
      </c>
      <c r="G994" s="25">
        <f>VLOOKUP(F994,'Spezifische Werte'!$B$2:$C$4002,2,FALSE)</f>
        <v>0.15015933791444183</v>
      </c>
      <c r="H994" s="25">
        <f t="shared" si="141"/>
        <v>300.31867582888367</v>
      </c>
      <c r="J994" s="25">
        <f t="shared" si="139"/>
        <v>5.85</v>
      </c>
      <c r="K994" s="25">
        <f>VLOOKUP(J994,'Spezifische Werte'!$B$2:$C$4002,2,FALSE)</f>
        <v>0.15260213064447356</v>
      </c>
      <c r="L994" s="25">
        <f t="shared" si="142"/>
        <v>305.20426128894712</v>
      </c>
      <c r="R994" s="25">
        <v>992</v>
      </c>
      <c r="S994" s="25">
        <v>991</v>
      </c>
      <c r="T994" s="25">
        <f t="shared" si="146"/>
        <v>0.98979083418433356</v>
      </c>
      <c r="U994" s="25">
        <f t="shared" si="143"/>
        <v>1.0068410944524204</v>
      </c>
      <c r="W994" s="17">
        <f>Eingabe!H995</f>
        <v>31</v>
      </c>
      <c r="X994" s="17">
        <f t="shared" si="144"/>
        <v>0.31</v>
      </c>
      <c r="Y994" s="17">
        <f t="shared" si="145"/>
        <v>30</v>
      </c>
    </row>
    <row r="995" spans="1:25" x14ac:dyDescent="0.15">
      <c r="A995" s="82">
        <f t="shared" si="140"/>
        <v>2</v>
      </c>
      <c r="B995" s="46">
        <v>43507.333333330927</v>
      </c>
      <c r="C995" s="47">
        <f>Eingabe!G996</f>
        <v>3.4</v>
      </c>
      <c r="D995" s="77">
        <v>995</v>
      </c>
      <c r="E995" s="47"/>
      <c r="F995" s="25">
        <f t="shared" si="138"/>
        <v>5.07</v>
      </c>
      <c r="G995" s="25">
        <f>VLOOKUP(F995,'Spezifische Werte'!$B$2:$C$4002,2,FALSE)</f>
        <v>9.6185977081711158E-2</v>
      </c>
      <c r="H995" s="25">
        <f t="shared" si="141"/>
        <v>192.37195416342232</v>
      </c>
      <c r="J995" s="25">
        <f t="shared" si="139"/>
        <v>5.0999999999999996</v>
      </c>
      <c r="K995" s="25">
        <f>VLOOKUP(J995,'Spezifische Werte'!$B$2:$C$4002,2,FALSE)</f>
        <v>9.8097213536623304E-2</v>
      </c>
      <c r="L995" s="25">
        <f t="shared" si="142"/>
        <v>196.1944270732466</v>
      </c>
      <c r="R995" s="25">
        <v>993</v>
      </c>
      <c r="S995" s="25">
        <v>992</v>
      </c>
      <c r="T995" s="25">
        <f t="shared" si="146"/>
        <v>0.98979083418433356</v>
      </c>
      <c r="U995" s="25">
        <f t="shared" si="143"/>
        <v>1.0068410944524204</v>
      </c>
      <c r="W995" s="17">
        <f>Eingabe!H996</f>
        <v>10</v>
      </c>
      <c r="X995" s="17">
        <f t="shared" si="144"/>
        <v>0.1</v>
      </c>
      <c r="Y995" s="17">
        <f t="shared" si="145"/>
        <v>10</v>
      </c>
    </row>
    <row r="996" spans="1:25" x14ac:dyDescent="0.15">
      <c r="A996" s="82">
        <f t="shared" si="140"/>
        <v>2</v>
      </c>
      <c r="B996" s="46">
        <v>43507.375011574077</v>
      </c>
      <c r="C996" s="47">
        <f>Eingabe!G997</f>
        <v>3.1</v>
      </c>
      <c r="D996" s="77">
        <v>996</v>
      </c>
      <c r="E996" s="47"/>
      <c r="F996" s="25">
        <f t="shared" si="138"/>
        <v>4.62</v>
      </c>
      <c r="G996" s="25">
        <f>VLOOKUP(F996,'Spezifische Werte'!$B$2:$C$4002,2,FALSE)</f>
        <v>7.0834307543363312E-2</v>
      </c>
      <c r="H996" s="25">
        <f t="shared" si="141"/>
        <v>141.66861508672662</v>
      </c>
      <c r="J996" s="25">
        <f t="shared" si="139"/>
        <v>4.6500000000000004</v>
      </c>
      <c r="K996" s="25">
        <f>VLOOKUP(J996,'Spezifische Werte'!$B$2:$C$4002,2,FALSE)</f>
        <v>7.2366311882592071E-2</v>
      </c>
      <c r="L996" s="25">
        <f t="shared" si="142"/>
        <v>144.73262376518414</v>
      </c>
      <c r="R996" s="25">
        <v>994</v>
      </c>
      <c r="S996" s="25">
        <v>993</v>
      </c>
      <c r="T996" s="25">
        <f t="shared" si="146"/>
        <v>0.98979083418433356</v>
      </c>
      <c r="U996" s="25">
        <f t="shared" si="143"/>
        <v>1.0068410944524204</v>
      </c>
      <c r="W996" s="17">
        <f>Eingabe!H997</f>
        <v>10</v>
      </c>
      <c r="X996" s="17">
        <f t="shared" si="144"/>
        <v>0.1</v>
      </c>
      <c r="Y996" s="17">
        <f t="shared" si="145"/>
        <v>10</v>
      </c>
    </row>
    <row r="997" spans="1:25" x14ac:dyDescent="0.15">
      <c r="A997" s="82">
        <f t="shared" si="140"/>
        <v>2</v>
      </c>
      <c r="B997" s="46">
        <v>43507.416666664256</v>
      </c>
      <c r="C997" s="47">
        <f>Eingabe!G998</f>
        <v>3.8</v>
      </c>
      <c r="D997" s="77">
        <v>997</v>
      </c>
      <c r="E997" s="47"/>
      <c r="F997" s="25">
        <f t="shared" si="138"/>
        <v>5.67</v>
      </c>
      <c r="G997" s="25">
        <f>VLOOKUP(F997,'Spezifische Werte'!$B$2:$C$4002,2,FALSE)</f>
        <v>0.13840049448137109</v>
      </c>
      <c r="H997" s="25">
        <f t="shared" si="141"/>
        <v>276.80098896274217</v>
      </c>
      <c r="J997" s="25">
        <f t="shared" si="139"/>
        <v>5.7</v>
      </c>
      <c r="K997" s="25">
        <f>VLOOKUP(J997,'Spezifische Werte'!$B$2:$C$4002,2,FALSE)</f>
        <v>0.14069825500153915</v>
      </c>
      <c r="L997" s="25">
        <f t="shared" si="142"/>
        <v>281.39651000307828</v>
      </c>
      <c r="R997" s="25">
        <v>995</v>
      </c>
      <c r="S997" s="25">
        <v>994</v>
      </c>
      <c r="T997" s="25">
        <f t="shared" si="146"/>
        <v>0.98979083418433356</v>
      </c>
      <c r="U997" s="25">
        <f t="shared" si="143"/>
        <v>1.0068410944524204</v>
      </c>
      <c r="W997" s="17">
        <f>Eingabe!H998</f>
        <v>1</v>
      </c>
      <c r="X997" s="17">
        <f t="shared" si="144"/>
        <v>0.01</v>
      </c>
      <c r="Y997" s="17">
        <f t="shared" si="145"/>
        <v>0</v>
      </c>
    </row>
    <row r="998" spans="1:25" x14ac:dyDescent="0.15">
      <c r="A998" s="82">
        <f t="shared" si="140"/>
        <v>2</v>
      </c>
      <c r="B998" s="46">
        <v>43507.45833333092</v>
      </c>
      <c r="C998" s="47">
        <f>Eingabe!G999</f>
        <v>3.8</v>
      </c>
      <c r="D998" s="77">
        <v>998</v>
      </c>
      <c r="E998" s="47"/>
      <c r="F998" s="25">
        <f t="shared" si="138"/>
        <v>5.67</v>
      </c>
      <c r="G998" s="25">
        <f>VLOOKUP(F998,'Spezifische Werte'!$B$2:$C$4002,2,FALSE)</f>
        <v>0.13840049448137109</v>
      </c>
      <c r="H998" s="25">
        <f t="shared" si="141"/>
        <v>276.80098896274217</v>
      </c>
      <c r="J998" s="25">
        <f t="shared" si="139"/>
        <v>5.7</v>
      </c>
      <c r="K998" s="25">
        <f>VLOOKUP(J998,'Spezifische Werte'!$B$2:$C$4002,2,FALSE)</f>
        <v>0.14069825500153915</v>
      </c>
      <c r="L998" s="25">
        <f t="shared" si="142"/>
        <v>281.39651000307828</v>
      </c>
      <c r="R998" s="25">
        <v>996</v>
      </c>
      <c r="S998" s="25">
        <v>995</v>
      </c>
      <c r="T998" s="25">
        <f t="shared" si="146"/>
        <v>0.98979083418433356</v>
      </c>
      <c r="U998" s="25">
        <f t="shared" si="143"/>
        <v>1.0068410944524204</v>
      </c>
      <c r="W998" s="17">
        <f>Eingabe!H999</f>
        <v>21</v>
      </c>
      <c r="X998" s="17">
        <f t="shared" si="144"/>
        <v>0.21</v>
      </c>
      <c r="Y998" s="17">
        <f t="shared" si="145"/>
        <v>20</v>
      </c>
    </row>
    <row r="999" spans="1:25" x14ac:dyDescent="0.15">
      <c r="A999" s="82">
        <f t="shared" si="140"/>
        <v>2</v>
      </c>
      <c r="B999" s="46">
        <v>43507.500011574077</v>
      </c>
      <c r="C999" s="47">
        <f>Eingabe!G1000</f>
        <v>2.9</v>
      </c>
      <c r="D999" s="77">
        <v>999</v>
      </c>
      <c r="E999" s="47"/>
      <c r="F999" s="25">
        <f t="shared" si="138"/>
        <v>4.33</v>
      </c>
      <c r="G999" s="25">
        <f>VLOOKUP(F999,'Spezifische Werte'!$B$2:$C$4002,2,FALSE)</f>
        <v>5.667919590547657E-2</v>
      </c>
      <c r="H999" s="25">
        <f t="shared" si="141"/>
        <v>113.35839181095314</v>
      </c>
      <c r="J999" s="25">
        <f t="shared" si="139"/>
        <v>4.3499999999999996</v>
      </c>
      <c r="K999" s="25">
        <f>VLOOKUP(J999,'Spezifische Werte'!$B$2:$C$4002,2,FALSE)</f>
        <v>5.7627330651301621E-2</v>
      </c>
      <c r="L999" s="25">
        <f t="shared" si="142"/>
        <v>115.25466130260324</v>
      </c>
      <c r="R999" s="25">
        <v>997</v>
      </c>
      <c r="S999" s="25">
        <v>996</v>
      </c>
      <c r="T999" s="25">
        <f t="shared" si="146"/>
        <v>0.98979083418433356</v>
      </c>
      <c r="U999" s="25">
        <f t="shared" si="143"/>
        <v>1.0068410944524204</v>
      </c>
      <c r="W999" s="17">
        <f>Eingabe!H1000</f>
        <v>21</v>
      </c>
      <c r="X999" s="17">
        <f t="shared" si="144"/>
        <v>0.21</v>
      </c>
      <c r="Y999" s="17">
        <f t="shared" si="145"/>
        <v>20</v>
      </c>
    </row>
    <row r="1000" spans="1:25" x14ac:dyDescent="0.15">
      <c r="A1000" s="82">
        <f t="shared" si="140"/>
        <v>2</v>
      </c>
      <c r="B1000" s="46">
        <v>43507.541666664249</v>
      </c>
      <c r="C1000" s="47">
        <f>Eingabe!G1001</f>
        <v>4.2</v>
      </c>
      <c r="D1000" s="77">
        <v>1000</v>
      </c>
      <c r="E1000" s="47"/>
      <c r="F1000" s="25">
        <f t="shared" si="138"/>
        <v>6.27</v>
      </c>
      <c r="G1000" s="25">
        <f>VLOOKUP(F1000,'Spezifische Werte'!$B$2:$C$4002,2,FALSE)</f>
        <v>0.19098980973438914</v>
      </c>
      <c r="H1000" s="25">
        <f t="shared" si="141"/>
        <v>381.97961946877831</v>
      </c>
      <c r="J1000" s="25">
        <f t="shared" si="139"/>
        <v>6.3</v>
      </c>
      <c r="K1000" s="25">
        <f>VLOOKUP(J1000,'Spezifische Werte'!$B$2:$C$4002,2,FALSE)</f>
        <v>0.19401976060055698</v>
      </c>
      <c r="L1000" s="25">
        <f t="shared" si="142"/>
        <v>388.03952120111398</v>
      </c>
      <c r="R1000" s="25">
        <v>998</v>
      </c>
      <c r="S1000" s="25">
        <v>997</v>
      </c>
      <c r="T1000" s="25">
        <f t="shared" si="146"/>
        <v>0.98979083418433356</v>
      </c>
      <c r="U1000" s="25">
        <f t="shared" si="143"/>
        <v>1.0068410944524204</v>
      </c>
      <c r="W1000" s="17">
        <f>Eingabe!H1001</f>
        <v>12</v>
      </c>
      <c r="X1000" s="17">
        <f t="shared" si="144"/>
        <v>0.12</v>
      </c>
      <c r="Y1000" s="17">
        <f t="shared" si="145"/>
        <v>10</v>
      </c>
    </row>
    <row r="1001" spans="1:25" x14ac:dyDescent="0.15">
      <c r="A1001" s="82">
        <f t="shared" si="140"/>
        <v>2</v>
      </c>
      <c r="B1001" s="46">
        <v>43507.583333330913</v>
      </c>
      <c r="C1001" s="47">
        <f>Eingabe!G1002</f>
        <v>3.8</v>
      </c>
      <c r="D1001" s="77">
        <v>1001</v>
      </c>
      <c r="E1001" s="47"/>
      <c r="F1001" s="25">
        <f t="shared" si="138"/>
        <v>5.67</v>
      </c>
      <c r="G1001" s="25">
        <f>VLOOKUP(F1001,'Spezifische Werte'!$B$2:$C$4002,2,FALSE)</f>
        <v>0.13840049448137109</v>
      </c>
      <c r="H1001" s="25">
        <f t="shared" si="141"/>
        <v>276.80098896274217</v>
      </c>
      <c r="J1001" s="25">
        <f t="shared" si="139"/>
        <v>5.7</v>
      </c>
      <c r="K1001" s="25">
        <f>VLOOKUP(J1001,'Spezifische Werte'!$B$2:$C$4002,2,FALSE)</f>
        <v>0.14069825500153915</v>
      </c>
      <c r="L1001" s="25">
        <f t="shared" si="142"/>
        <v>281.39651000307828</v>
      </c>
      <c r="R1001" s="25">
        <v>999</v>
      </c>
      <c r="S1001" s="25">
        <v>998</v>
      </c>
      <c r="T1001" s="25">
        <f t="shared" si="146"/>
        <v>0.98979083418433356</v>
      </c>
      <c r="U1001" s="25">
        <f t="shared" si="143"/>
        <v>1.0068410944524204</v>
      </c>
      <c r="W1001" s="17">
        <f>Eingabe!H1002</f>
        <v>22</v>
      </c>
      <c r="X1001" s="17">
        <f t="shared" si="144"/>
        <v>0.22</v>
      </c>
      <c r="Y1001" s="17">
        <f t="shared" si="145"/>
        <v>20</v>
      </c>
    </row>
    <row r="1002" spans="1:25" x14ac:dyDescent="0.15">
      <c r="A1002" s="82">
        <f t="shared" si="140"/>
        <v>2</v>
      </c>
      <c r="B1002" s="46">
        <v>43507.625011574077</v>
      </c>
      <c r="C1002" s="47">
        <f>Eingabe!G1003</f>
        <v>3</v>
      </c>
      <c r="D1002" s="77">
        <v>1002</v>
      </c>
      <c r="E1002" s="47"/>
      <c r="F1002" s="25">
        <f t="shared" si="138"/>
        <v>4.4800000000000004</v>
      </c>
      <c r="G1002" s="25">
        <f>VLOOKUP(F1002,'Spezifische Werte'!$B$2:$C$4002,2,FALSE)</f>
        <v>6.3876775708421291E-2</v>
      </c>
      <c r="H1002" s="25">
        <f t="shared" si="141"/>
        <v>127.75355141684258</v>
      </c>
      <c r="J1002" s="25">
        <f t="shared" si="139"/>
        <v>4.5</v>
      </c>
      <c r="K1002" s="25">
        <f>VLOOKUP(J1002,'Spezifische Werte'!$B$2:$C$4002,2,FALSE)</f>
        <v>6.4854105449014127E-2</v>
      </c>
      <c r="L1002" s="25">
        <f t="shared" si="142"/>
        <v>129.70821089802826</v>
      </c>
      <c r="R1002" s="25">
        <v>1000</v>
      </c>
      <c r="S1002" s="25">
        <v>999</v>
      </c>
      <c r="T1002" s="25">
        <f t="shared" si="146"/>
        <v>0.98979083418433356</v>
      </c>
      <c r="U1002" s="25">
        <f t="shared" si="143"/>
        <v>1.0068410944524204</v>
      </c>
      <c r="W1002" s="17">
        <f>Eingabe!H1003</f>
        <v>353</v>
      </c>
      <c r="X1002" s="17">
        <f t="shared" si="144"/>
        <v>3.53</v>
      </c>
      <c r="Y1002" s="17">
        <f t="shared" si="145"/>
        <v>350</v>
      </c>
    </row>
    <row r="1003" spans="1:25" x14ac:dyDescent="0.15">
      <c r="A1003" s="82">
        <f t="shared" si="140"/>
        <v>2</v>
      </c>
      <c r="B1003" s="46">
        <v>43507.666666664241</v>
      </c>
      <c r="C1003" s="47">
        <f>Eingabe!G1004</f>
        <v>3.3</v>
      </c>
      <c r="D1003" s="77">
        <v>1003</v>
      </c>
      <c r="E1003" s="47"/>
      <c r="F1003" s="25">
        <f t="shared" si="138"/>
        <v>4.92</v>
      </c>
      <c r="G1003" s="25">
        <f>VLOOKUP(F1003,'Spezifische Werte'!$B$2:$C$4002,2,FALSE)</f>
        <v>8.7079957720259088E-2</v>
      </c>
      <c r="H1003" s="25">
        <f t="shared" si="141"/>
        <v>174.15991544051818</v>
      </c>
      <c r="J1003" s="25">
        <f t="shared" si="139"/>
        <v>4.95</v>
      </c>
      <c r="K1003" s="25">
        <f>VLOOKUP(J1003,'Spezifische Werte'!$B$2:$C$4002,2,FALSE)</f>
        <v>8.884038911585862E-2</v>
      </c>
      <c r="L1003" s="25">
        <f t="shared" si="142"/>
        <v>177.68077823171723</v>
      </c>
      <c r="R1003" s="25">
        <v>1001</v>
      </c>
      <c r="S1003" s="25">
        <v>1000</v>
      </c>
      <c r="T1003" s="25">
        <f t="shared" si="146"/>
        <v>0.98979083418433356</v>
      </c>
      <c r="U1003" s="25">
        <f t="shared" si="143"/>
        <v>1.0068410944524204</v>
      </c>
      <c r="W1003" s="17">
        <f>Eingabe!H1004</f>
        <v>341</v>
      </c>
      <c r="X1003" s="17">
        <f t="shared" si="144"/>
        <v>3.41</v>
      </c>
      <c r="Y1003" s="17">
        <f t="shared" si="145"/>
        <v>340</v>
      </c>
    </row>
    <row r="1004" spans="1:25" x14ac:dyDescent="0.15">
      <c r="A1004" s="82">
        <f t="shared" si="140"/>
        <v>2</v>
      </c>
      <c r="B1004" s="46">
        <v>43507.708333330906</v>
      </c>
      <c r="C1004" s="47">
        <f>Eingabe!G1005</f>
        <v>3.4</v>
      </c>
      <c r="D1004" s="77">
        <v>1004</v>
      </c>
      <c r="E1004" s="47"/>
      <c r="F1004" s="25">
        <f t="shared" si="138"/>
        <v>5.07</v>
      </c>
      <c r="G1004" s="25">
        <f>VLOOKUP(F1004,'Spezifische Werte'!$B$2:$C$4002,2,FALSE)</f>
        <v>9.6185977081711158E-2</v>
      </c>
      <c r="H1004" s="25">
        <f t="shared" si="141"/>
        <v>192.37195416342232</v>
      </c>
      <c r="J1004" s="25">
        <f t="shared" si="139"/>
        <v>5.0999999999999996</v>
      </c>
      <c r="K1004" s="25">
        <f>VLOOKUP(J1004,'Spezifische Werte'!$B$2:$C$4002,2,FALSE)</f>
        <v>9.8097213536623304E-2</v>
      </c>
      <c r="L1004" s="25">
        <f t="shared" si="142"/>
        <v>196.1944270732466</v>
      </c>
      <c r="R1004" s="25">
        <v>1002</v>
      </c>
      <c r="S1004" s="25">
        <v>1001</v>
      </c>
      <c r="T1004" s="25">
        <f t="shared" si="146"/>
        <v>0.98979083418433356</v>
      </c>
      <c r="U1004" s="25">
        <f t="shared" si="143"/>
        <v>1.0068410944524204</v>
      </c>
      <c r="W1004" s="17">
        <f>Eingabe!H1005</f>
        <v>12</v>
      </c>
      <c r="X1004" s="17">
        <f t="shared" si="144"/>
        <v>0.12</v>
      </c>
      <c r="Y1004" s="17">
        <f t="shared" si="145"/>
        <v>10</v>
      </c>
    </row>
    <row r="1005" spans="1:25" x14ac:dyDescent="0.15">
      <c r="A1005" s="82">
        <f t="shared" si="140"/>
        <v>2</v>
      </c>
      <c r="B1005" s="46">
        <v>43507.750011574077</v>
      </c>
      <c r="C1005" s="47">
        <f>Eingabe!G1006</f>
        <v>2.7</v>
      </c>
      <c r="D1005" s="77">
        <v>1005</v>
      </c>
      <c r="E1005" s="47"/>
      <c r="F1005" s="25">
        <f t="shared" si="138"/>
        <v>4.03</v>
      </c>
      <c r="G1005" s="25">
        <f>VLOOKUP(F1005,'Spezifische Werte'!$B$2:$C$4002,2,FALSE)</f>
        <v>4.2666657265334036E-2</v>
      </c>
      <c r="H1005" s="25">
        <f t="shared" si="141"/>
        <v>85.333314530668076</v>
      </c>
      <c r="J1005" s="25">
        <f t="shared" si="139"/>
        <v>4.05</v>
      </c>
      <c r="K1005" s="25">
        <f>VLOOKUP(J1005,'Spezifische Werte'!$B$2:$C$4002,2,FALSE)</f>
        <v>4.3597034083331404E-2</v>
      </c>
      <c r="L1005" s="25">
        <f t="shared" si="142"/>
        <v>87.194068166662802</v>
      </c>
      <c r="R1005" s="25">
        <v>1003</v>
      </c>
      <c r="S1005" s="25">
        <v>1002</v>
      </c>
      <c r="T1005" s="25">
        <f t="shared" si="146"/>
        <v>0.98979083418433356</v>
      </c>
      <c r="U1005" s="25">
        <f t="shared" si="143"/>
        <v>1.0068410944524204</v>
      </c>
      <c r="W1005" s="17">
        <f>Eingabe!H1006</f>
        <v>11</v>
      </c>
      <c r="X1005" s="17">
        <f t="shared" si="144"/>
        <v>0.11</v>
      </c>
      <c r="Y1005" s="17">
        <f t="shared" si="145"/>
        <v>10</v>
      </c>
    </row>
    <row r="1006" spans="1:25" x14ac:dyDescent="0.15">
      <c r="A1006" s="82">
        <f t="shared" si="140"/>
        <v>2</v>
      </c>
      <c r="B1006" s="46">
        <v>43507.791666664234</v>
      </c>
      <c r="C1006" s="47">
        <f>Eingabe!G1007</f>
        <v>2.1</v>
      </c>
      <c r="D1006" s="77">
        <v>1006</v>
      </c>
      <c r="E1006" s="47"/>
      <c r="F1006" s="25">
        <f t="shared" si="138"/>
        <v>3.13</v>
      </c>
      <c r="G1006" s="25">
        <f>VLOOKUP(F1006,'Spezifische Werte'!$B$2:$C$4002,2,FALSE)</f>
        <v>1.0589326186624812E-2</v>
      </c>
      <c r="H1006" s="25">
        <f t="shared" si="141"/>
        <v>21.178652373249626</v>
      </c>
      <c r="J1006" s="25">
        <f t="shared" si="139"/>
        <v>3.15</v>
      </c>
      <c r="K1006" s="25">
        <f>VLOOKUP(J1006,'Spezifische Werte'!$B$2:$C$4002,2,FALSE)</f>
        <v>1.1019016897018549E-2</v>
      </c>
      <c r="L1006" s="25">
        <f t="shared" si="142"/>
        <v>22.038033794037098</v>
      </c>
      <c r="R1006" s="25">
        <v>1004</v>
      </c>
      <c r="S1006" s="25">
        <v>1003</v>
      </c>
      <c r="T1006" s="25">
        <f t="shared" si="146"/>
        <v>0.98979083418433356</v>
      </c>
      <c r="U1006" s="25">
        <f t="shared" si="143"/>
        <v>1.0068410944524204</v>
      </c>
      <c r="W1006" s="17">
        <f>Eingabe!H1007</f>
        <v>3</v>
      </c>
      <c r="X1006" s="17">
        <f t="shared" si="144"/>
        <v>0.03</v>
      </c>
      <c r="Y1006" s="17">
        <f t="shared" si="145"/>
        <v>0</v>
      </c>
    </row>
    <row r="1007" spans="1:25" x14ac:dyDescent="0.15">
      <c r="A1007" s="82">
        <f t="shared" si="140"/>
        <v>2</v>
      </c>
      <c r="B1007" s="46">
        <v>43507.833333330898</v>
      </c>
      <c r="C1007" s="47">
        <f>Eingabe!G1008</f>
        <v>2.9</v>
      </c>
      <c r="D1007" s="77">
        <v>1007</v>
      </c>
      <c r="E1007" s="47"/>
      <c r="F1007" s="25">
        <f t="shared" si="138"/>
        <v>4.33</v>
      </c>
      <c r="G1007" s="25">
        <f>VLOOKUP(F1007,'Spezifische Werte'!$B$2:$C$4002,2,FALSE)</f>
        <v>5.667919590547657E-2</v>
      </c>
      <c r="H1007" s="25">
        <f t="shared" si="141"/>
        <v>113.35839181095314</v>
      </c>
      <c r="J1007" s="25">
        <f t="shared" si="139"/>
        <v>4.3499999999999996</v>
      </c>
      <c r="K1007" s="25">
        <f>VLOOKUP(J1007,'Spezifische Werte'!$B$2:$C$4002,2,FALSE)</f>
        <v>5.7627330651301621E-2</v>
      </c>
      <c r="L1007" s="25">
        <f t="shared" si="142"/>
        <v>115.25466130260324</v>
      </c>
      <c r="R1007" s="25">
        <v>1005</v>
      </c>
      <c r="S1007" s="25">
        <v>1004</v>
      </c>
      <c r="T1007" s="25">
        <f t="shared" si="146"/>
        <v>0.98979083418433356</v>
      </c>
      <c r="U1007" s="25">
        <f t="shared" si="143"/>
        <v>1.0068410944524204</v>
      </c>
      <c r="W1007" s="17">
        <f>Eingabe!H1008</f>
        <v>11</v>
      </c>
      <c r="X1007" s="17">
        <f t="shared" si="144"/>
        <v>0.11</v>
      </c>
      <c r="Y1007" s="17">
        <f t="shared" si="145"/>
        <v>10</v>
      </c>
    </row>
    <row r="1008" spans="1:25" x14ac:dyDescent="0.15">
      <c r="A1008" s="82">
        <f t="shared" si="140"/>
        <v>2</v>
      </c>
      <c r="B1008" s="46">
        <v>43507.875011574077</v>
      </c>
      <c r="C1008" s="47">
        <f>Eingabe!G1009</f>
        <v>2</v>
      </c>
      <c r="D1008" s="77">
        <v>1008</v>
      </c>
      <c r="E1008" s="47"/>
      <c r="F1008" s="25">
        <f t="shared" si="138"/>
        <v>2.98</v>
      </c>
      <c r="G1008" s="25">
        <f>VLOOKUP(F1008,'Spezifische Werte'!$B$2:$C$4002,2,FALSE)</f>
        <v>7.6819067373919353E-3</v>
      </c>
      <c r="H1008" s="25">
        <f t="shared" si="141"/>
        <v>15.363813474783871</v>
      </c>
      <c r="J1008" s="25">
        <f t="shared" si="139"/>
        <v>3</v>
      </c>
      <c r="K1008" s="25">
        <f>VLOOKUP(J1008,'Spezifische Werte'!$B$2:$C$4002,2,FALSE)</f>
        <v>8.0363231384606472E-3</v>
      </c>
      <c r="L1008" s="25">
        <f t="shared" si="142"/>
        <v>16.072646276921294</v>
      </c>
      <c r="R1008" s="25">
        <v>1006</v>
      </c>
      <c r="S1008" s="25">
        <v>1005</v>
      </c>
      <c r="T1008" s="25">
        <f t="shared" si="146"/>
        <v>0.93927147909968989</v>
      </c>
      <c r="U1008" s="25">
        <f t="shared" si="143"/>
        <v>0.95599967328816682</v>
      </c>
      <c r="W1008" s="17">
        <f>Eingabe!H1009</f>
        <v>355</v>
      </c>
      <c r="X1008" s="17">
        <f t="shared" si="144"/>
        <v>3.55</v>
      </c>
      <c r="Y1008" s="17">
        <f t="shared" si="145"/>
        <v>360</v>
      </c>
    </row>
    <row r="1009" spans="1:25" x14ac:dyDescent="0.15">
      <c r="A1009" s="82">
        <f t="shared" si="140"/>
        <v>2</v>
      </c>
      <c r="B1009" s="46">
        <v>43507.916666664227</v>
      </c>
      <c r="C1009" s="47">
        <f>Eingabe!G1010</f>
        <v>2.2999999999999998</v>
      </c>
      <c r="D1009" s="77">
        <v>1009</v>
      </c>
      <c r="E1009" s="47"/>
      <c r="F1009" s="25">
        <f t="shared" si="138"/>
        <v>3.43</v>
      </c>
      <c r="G1009" s="25">
        <f>VLOOKUP(F1009,'Spezifische Werte'!$B$2:$C$4002,2,FALSE)</f>
        <v>1.7964243573129882E-2</v>
      </c>
      <c r="H1009" s="25">
        <f t="shared" si="141"/>
        <v>35.928487146259762</v>
      </c>
      <c r="J1009" s="25">
        <f t="shared" si="139"/>
        <v>3.45</v>
      </c>
      <c r="K1009" s="25">
        <f>VLOOKUP(J1009,'Spezifische Werte'!$B$2:$C$4002,2,FALSE)</f>
        <v>1.8521187553697735E-2</v>
      </c>
      <c r="L1009" s="25">
        <f t="shared" si="142"/>
        <v>37.042375107395472</v>
      </c>
      <c r="R1009" s="25">
        <v>1007</v>
      </c>
      <c r="S1009" s="25">
        <v>1006</v>
      </c>
      <c r="T1009" s="25">
        <f t="shared" si="146"/>
        <v>0.93927147909968989</v>
      </c>
      <c r="U1009" s="25">
        <f t="shared" si="143"/>
        <v>0.95599967328816682</v>
      </c>
      <c r="W1009" s="17">
        <f>Eingabe!H1010</f>
        <v>12</v>
      </c>
      <c r="X1009" s="17">
        <f t="shared" si="144"/>
        <v>0.12</v>
      </c>
      <c r="Y1009" s="17">
        <f t="shared" si="145"/>
        <v>10</v>
      </c>
    </row>
    <row r="1010" spans="1:25" x14ac:dyDescent="0.15">
      <c r="A1010" s="82">
        <f t="shared" si="140"/>
        <v>2</v>
      </c>
      <c r="B1010" s="46">
        <v>43507.958333330891</v>
      </c>
      <c r="C1010" s="47">
        <f>Eingabe!G1011</f>
        <v>1.8</v>
      </c>
      <c r="D1010" s="77">
        <v>1010</v>
      </c>
      <c r="E1010" s="47"/>
      <c r="F1010" s="25">
        <f t="shared" si="138"/>
        <v>2.69</v>
      </c>
      <c r="G1010" s="25">
        <f>VLOOKUP(F1010,'Spezifische Werte'!$B$2:$C$4002,2,FALSE)</f>
        <v>3.715149232963236E-3</v>
      </c>
      <c r="H1010" s="25">
        <f t="shared" si="141"/>
        <v>7.4302984659264721</v>
      </c>
      <c r="J1010" s="25">
        <f t="shared" si="139"/>
        <v>2.7</v>
      </c>
      <c r="K1010" s="25">
        <f>VLOOKUP(J1010,'Spezifische Werte'!$B$2:$C$4002,2,FALSE)</f>
        <v>3.8225571704766847E-3</v>
      </c>
      <c r="L1010" s="25">
        <f t="shared" si="142"/>
        <v>7.6451143409533691</v>
      </c>
      <c r="R1010" s="25">
        <v>1008</v>
      </c>
      <c r="S1010" s="25">
        <v>1007</v>
      </c>
      <c r="T1010" s="25">
        <f t="shared" si="146"/>
        <v>0.93927147909968989</v>
      </c>
      <c r="U1010" s="25">
        <f t="shared" si="143"/>
        <v>0.95599967328816682</v>
      </c>
      <c r="W1010" s="17">
        <f>Eingabe!H1011</f>
        <v>11</v>
      </c>
      <c r="X1010" s="17">
        <f t="shared" si="144"/>
        <v>0.11</v>
      </c>
      <c r="Y1010" s="17">
        <f t="shared" si="145"/>
        <v>10</v>
      </c>
    </row>
    <row r="1011" spans="1:25" x14ac:dyDescent="0.15">
      <c r="A1011" s="82">
        <f t="shared" si="140"/>
        <v>2</v>
      </c>
      <c r="B1011" s="46">
        <v>43508.000011574077</v>
      </c>
      <c r="C1011" s="47">
        <f>Eingabe!G1012</f>
        <v>1.3</v>
      </c>
      <c r="D1011" s="77">
        <v>1011</v>
      </c>
      <c r="E1011" s="47"/>
      <c r="F1011" s="25">
        <f t="shared" si="138"/>
        <v>1.94</v>
      </c>
      <c r="G1011" s="25">
        <f>VLOOKUP(F1011,'Spezifische Werte'!$B$2:$C$4002,2,FALSE)</f>
        <v>4.6180923534292335E-4</v>
      </c>
      <c r="H1011" s="25">
        <f t="shared" si="141"/>
        <v>0.92361847068584668</v>
      </c>
      <c r="J1011" s="25">
        <f t="shared" si="139"/>
        <v>1.95</v>
      </c>
      <c r="K1011" s="25">
        <f>VLOOKUP(J1011,'Spezifische Werte'!$B$2:$C$4002,2,FALSE)</f>
        <v>4.7680243241041462E-4</v>
      </c>
      <c r="L1011" s="25">
        <f t="shared" si="142"/>
        <v>0.95360486482082929</v>
      </c>
      <c r="R1011" s="25">
        <v>1009</v>
      </c>
      <c r="S1011" s="25">
        <v>1008</v>
      </c>
      <c r="T1011" s="25">
        <f t="shared" si="146"/>
        <v>0.93927147909968989</v>
      </c>
      <c r="U1011" s="25">
        <f t="shared" si="143"/>
        <v>0.95599967328816682</v>
      </c>
      <c r="W1011" s="17">
        <f>Eingabe!H1012</f>
        <v>334</v>
      </c>
      <c r="X1011" s="17">
        <f t="shared" si="144"/>
        <v>3.34</v>
      </c>
      <c r="Y1011" s="17">
        <f t="shared" si="145"/>
        <v>330</v>
      </c>
    </row>
    <row r="1012" spans="1:25" x14ac:dyDescent="0.15">
      <c r="A1012" s="82">
        <f t="shared" si="140"/>
        <v>2</v>
      </c>
      <c r="B1012" s="46">
        <v>43508.04166666422</v>
      </c>
      <c r="C1012" s="47">
        <f>Eingabe!G1013</f>
        <v>1.2</v>
      </c>
      <c r="D1012" s="77">
        <v>1012</v>
      </c>
      <c r="E1012" s="47"/>
      <c r="F1012" s="25">
        <f t="shared" si="138"/>
        <v>1.79</v>
      </c>
      <c r="G1012" s="25">
        <f>VLOOKUP(F1012,'Spezifische Werte'!$B$2:$C$4002,2,FALSE)</f>
        <v>2.732045827896414E-4</v>
      </c>
      <c r="H1012" s="25">
        <f t="shared" si="141"/>
        <v>0.54640916557928276</v>
      </c>
      <c r="J1012" s="25">
        <f t="shared" si="139"/>
        <v>1.8</v>
      </c>
      <c r="K1012" s="25">
        <f>VLOOKUP(J1012,'Spezifische Werte'!$B$2:$C$4002,2,FALSE)</f>
        <v>2.8378103843694903E-4</v>
      </c>
      <c r="L1012" s="25">
        <f t="shared" si="142"/>
        <v>0.56756207687389804</v>
      </c>
      <c r="R1012" s="25">
        <v>1010</v>
      </c>
      <c r="S1012" s="25">
        <v>1009</v>
      </c>
      <c r="T1012" s="25">
        <f t="shared" si="146"/>
        <v>0.93927147909968989</v>
      </c>
      <c r="U1012" s="25">
        <f t="shared" si="143"/>
        <v>0.95599967328816682</v>
      </c>
      <c r="W1012" s="17">
        <f>Eingabe!H1013</f>
        <v>326</v>
      </c>
      <c r="X1012" s="17">
        <f t="shared" si="144"/>
        <v>3.26</v>
      </c>
      <c r="Y1012" s="17">
        <f t="shared" si="145"/>
        <v>330</v>
      </c>
    </row>
    <row r="1013" spans="1:25" x14ac:dyDescent="0.15">
      <c r="A1013" s="82">
        <f t="shared" si="140"/>
        <v>2</v>
      </c>
      <c r="B1013" s="46">
        <v>43508.083333330884</v>
      </c>
      <c r="C1013" s="47">
        <f>Eingabe!G1014</f>
        <v>1.6</v>
      </c>
      <c r="D1013" s="77">
        <v>1013</v>
      </c>
      <c r="E1013" s="47"/>
      <c r="F1013" s="25">
        <f t="shared" si="138"/>
        <v>2.39</v>
      </c>
      <c r="G1013" s="25">
        <f>VLOOKUP(F1013,'Spezifische Werte'!$B$2:$C$4002,2,FALSE)</f>
        <v>1.6182188036419766E-3</v>
      </c>
      <c r="H1013" s="25">
        <f t="shared" si="141"/>
        <v>3.2364376072839534</v>
      </c>
      <c r="J1013" s="25">
        <f t="shared" si="139"/>
        <v>2.4</v>
      </c>
      <c r="K1013" s="25">
        <f>VLOOKUP(J1013,'Spezifische Werte'!$B$2:$C$4002,2,FALSE)</f>
        <v>1.6560687882273774E-3</v>
      </c>
      <c r="L1013" s="25">
        <f t="shared" si="142"/>
        <v>3.3121375764547549</v>
      </c>
      <c r="R1013" s="25">
        <v>1011</v>
      </c>
      <c r="S1013" s="25">
        <v>1010</v>
      </c>
      <c r="T1013" s="25">
        <f t="shared" si="146"/>
        <v>0.93927147909968989</v>
      </c>
      <c r="U1013" s="25">
        <f t="shared" si="143"/>
        <v>0.95599967328816682</v>
      </c>
      <c r="W1013" s="17">
        <f>Eingabe!H1014</f>
        <v>320</v>
      </c>
      <c r="X1013" s="17">
        <f t="shared" si="144"/>
        <v>3.2</v>
      </c>
      <c r="Y1013" s="17">
        <f t="shared" si="145"/>
        <v>320</v>
      </c>
    </row>
    <row r="1014" spans="1:25" x14ac:dyDescent="0.15">
      <c r="A1014" s="82">
        <f t="shared" si="140"/>
        <v>2</v>
      </c>
      <c r="B1014" s="46">
        <v>43508.125011574077</v>
      </c>
      <c r="C1014" s="47">
        <f>Eingabe!G1015</f>
        <v>1.8</v>
      </c>
      <c r="D1014" s="77">
        <v>1014</v>
      </c>
      <c r="E1014" s="47"/>
      <c r="F1014" s="25">
        <f t="shared" si="138"/>
        <v>2.69</v>
      </c>
      <c r="G1014" s="25">
        <f>VLOOKUP(F1014,'Spezifische Werte'!$B$2:$C$4002,2,FALSE)</f>
        <v>3.715149232963236E-3</v>
      </c>
      <c r="H1014" s="25">
        <f t="shared" si="141"/>
        <v>7.4302984659264721</v>
      </c>
      <c r="J1014" s="25">
        <f t="shared" si="139"/>
        <v>2.7</v>
      </c>
      <c r="K1014" s="25">
        <f>VLOOKUP(J1014,'Spezifische Werte'!$B$2:$C$4002,2,FALSE)</f>
        <v>3.8225571704766847E-3</v>
      </c>
      <c r="L1014" s="25">
        <f t="shared" si="142"/>
        <v>7.6451143409533691</v>
      </c>
      <c r="R1014" s="25">
        <v>1012</v>
      </c>
      <c r="S1014" s="25">
        <v>1011</v>
      </c>
      <c r="T1014" s="25">
        <f t="shared" si="146"/>
        <v>0.93927147909968989</v>
      </c>
      <c r="U1014" s="25">
        <f t="shared" si="143"/>
        <v>0.95599967328816682</v>
      </c>
      <c r="W1014" s="17">
        <f>Eingabe!H1015</f>
        <v>271</v>
      </c>
      <c r="X1014" s="17">
        <f t="shared" si="144"/>
        <v>2.71</v>
      </c>
      <c r="Y1014" s="17">
        <f t="shared" si="145"/>
        <v>270</v>
      </c>
    </row>
    <row r="1015" spans="1:25" x14ac:dyDescent="0.15">
      <c r="A1015" s="82">
        <f t="shared" si="140"/>
        <v>2</v>
      </c>
      <c r="B1015" s="46">
        <v>43508.166666664212</v>
      </c>
      <c r="C1015" s="47">
        <f>Eingabe!G1016</f>
        <v>1.9</v>
      </c>
      <c r="D1015" s="77">
        <v>1015</v>
      </c>
      <c r="E1015" s="47"/>
      <c r="F1015" s="25">
        <f t="shared" si="138"/>
        <v>2.83</v>
      </c>
      <c r="G1015" s="25">
        <f>VLOOKUP(F1015,'Spezifische Werte'!$B$2:$C$4002,2,FALSE)</f>
        <v>5.3996541966473566E-3</v>
      </c>
      <c r="H1015" s="25">
        <f t="shared" si="141"/>
        <v>10.799308393294714</v>
      </c>
      <c r="J1015" s="25">
        <f t="shared" si="139"/>
        <v>2.85</v>
      </c>
      <c r="K1015" s="25">
        <f>VLOOKUP(J1015,'Spezifische Werte'!$B$2:$C$4002,2,FALSE)</f>
        <v>5.6714421172963415E-3</v>
      </c>
      <c r="L1015" s="25">
        <f t="shared" si="142"/>
        <v>11.342884234592683</v>
      </c>
      <c r="R1015" s="25">
        <v>1013</v>
      </c>
      <c r="S1015" s="25">
        <v>1012</v>
      </c>
      <c r="T1015" s="25">
        <f t="shared" si="146"/>
        <v>0.93927147909968989</v>
      </c>
      <c r="U1015" s="25">
        <f t="shared" si="143"/>
        <v>0.95599967328816682</v>
      </c>
      <c r="W1015" s="17">
        <f>Eingabe!H1016</f>
        <v>273</v>
      </c>
      <c r="X1015" s="17">
        <f t="shared" si="144"/>
        <v>2.73</v>
      </c>
      <c r="Y1015" s="17">
        <f t="shared" si="145"/>
        <v>270</v>
      </c>
    </row>
    <row r="1016" spans="1:25" x14ac:dyDescent="0.15">
      <c r="A1016" s="82">
        <f t="shared" si="140"/>
        <v>2</v>
      </c>
      <c r="B1016" s="46">
        <v>43508.208333330876</v>
      </c>
      <c r="C1016" s="47">
        <f>Eingabe!G1017</f>
        <v>1.9</v>
      </c>
      <c r="D1016" s="77">
        <v>1016</v>
      </c>
      <c r="E1016" s="47"/>
      <c r="F1016" s="25">
        <f t="shared" si="138"/>
        <v>2.83</v>
      </c>
      <c r="G1016" s="25">
        <f>VLOOKUP(F1016,'Spezifische Werte'!$B$2:$C$4002,2,FALSE)</f>
        <v>5.3996541966473566E-3</v>
      </c>
      <c r="H1016" s="25">
        <f t="shared" si="141"/>
        <v>10.799308393294714</v>
      </c>
      <c r="J1016" s="25">
        <f t="shared" si="139"/>
        <v>2.85</v>
      </c>
      <c r="K1016" s="25">
        <f>VLOOKUP(J1016,'Spezifische Werte'!$B$2:$C$4002,2,FALSE)</f>
        <v>5.6714421172963415E-3</v>
      </c>
      <c r="L1016" s="25">
        <f t="shared" si="142"/>
        <v>11.342884234592683</v>
      </c>
      <c r="R1016" s="25">
        <v>1014</v>
      </c>
      <c r="S1016" s="25">
        <v>1013</v>
      </c>
      <c r="T1016" s="25">
        <f t="shared" si="146"/>
        <v>0.93927147909968989</v>
      </c>
      <c r="U1016" s="25">
        <f t="shared" si="143"/>
        <v>0.95599967328816682</v>
      </c>
      <c r="W1016" s="17">
        <f>Eingabe!H1017</f>
        <v>272</v>
      </c>
      <c r="X1016" s="17">
        <f t="shared" si="144"/>
        <v>2.72</v>
      </c>
      <c r="Y1016" s="17">
        <f t="shared" si="145"/>
        <v>270</v>
      </c>
    </row>
    <row r="1017" spans="1:25" x14ac:dyDescent="0.15">
      <c r="A1017" s="82">
        <f t="shared" si="140"/>
        <v>2</v>
      </c>
      <c r="B1017" s="46">
        <v>43508.250011574077</v>
      </c>
      <c r="C1017" s="47">
        <f>Eingabe!G1018</f>
        <v>2</v>
      </c>
      <c r="D1017" s="77">
        <v>1017</v>
      </c>
      <c r="E1017" s="47"/>
      <c r="F1017" s="25">
        <f t="shared" si="138"/>
        <v>2.98</v>
      </c>
      <c r="G1017" s="25">
        <f>VLOOKUP(F1017,'Spezifische Werte'!$B$2:$C$4002,2,FALSE)</f>
        <v>7.6819067373919353E-3</v>
      </c>
      <c r="H1017" s="25">
        <f t="shared" si="141"/>
        <v>15.363813474783871</v>
      </c>
      <c r="J1017" s="25">
        <f t="shared" si="139"/>
        <v>3</v>
      </c>
      <c r="K1017" s="25">
        <f>VLOOKUP(J1017,'Spezifische Werte'!$B$2:$C$4002,2,FALSE)</f>
        <v>8.0363231384606472E-3</v>
      </c>
      <c r="L1017" s="25">
        <f t="shared" si="142"/>
        <v>16.072646276921294</v>
      </c>
      <c r="R1017" s="25">
        <v>1015</v>
      </c>
      <c r="S1017" s="25">
        <v>1014</v>
      </c>
      <c r="T1017" s="25">
        <f t="shared" si="146"/>
        <v>0.93927147909968989</v>
      </c>
      <c r="U1017" s="25">
        <f t="shared" si="143"/>
        <v>0.95599967328816682</v>
      </c>
      <c r="W1017" s="17">
        <f>Eingabe!H1018</f>
        <v>254</v>
      </c>
      <c r="X1017" s="17">
        <f t="shared" si="144"/>
        <v>2.54</v>
      </c>
      <c r="Y1017" s="17">
        <f t="shared" si="145"/>
        <v>250</v>
      </c>
    </row>
    <row r="1018" spans="1:25" x14ac:dyDescent="0.15">
      <c r="A1018" s="82">
        <f t="shared" si="140"/>
        <v>2</v>
      </c>
      <c r="B1018" s="46">
        <v>43508.291666664205</v>
      </c>
      <c r="C1018" s="47">
        <f>Eingabe!G1019</f>
        <v>1.7</v>
      </c>
      <c r="D1018" s="77">
        <v>1018</v>
      </c>
      <c r="E1018" s="47"/>
      <c r="F1018" s="25">
        <f t="shared" si="138"/>
        <v>2.54</v>
      </c>
      <c r="G1018" s="25">
        <f>VLOOKUP(F1018,'Spezifische Werte'!$B$2:$C$4002,2,FALSE)</f>
        <v>2.3517714395877558E-3</v>
      </c>
      <c r="H1018" s="25">
        <f t="shared" si="141"/>
        <v>4.7035428791755116</v>
      </c>
      <c r="J1018" s="25">
        <f t="shared" si="139"/>
        <v>2.5499999999999998</v>
      </c>
      <c r="K1018" s="25">
        <f>VLOOKUP(J1018,'Spezifische Werte'!$B$2:$C$4002,2,FALSE)</f>
        <v>2.4279301551432594E-3</v>
      </c>
      <c r="L1018" s="25">
        <f t="shared" si="142"/>
        <v>4.855860310286519</v>
      </c>
      <c r="R1018" s="25">
        <v>1016</v>
      </c>
      <c r="S1018" s="25">
        <v>1015</v>
      </c>
      <c r="T1018" s="25">
        <f t="shared" si="146"/>
        <v>0.93927147909968989</v>
      </c>
      <c r="U1018" s="25">
        <f t="shared" si="143"/>
        <v>0.95599967328816682</v>
      </c>
      <c r="W1018" s="17">
        <f>Eingabe!H1019</f>
        <v>251</v>
      </c>
      <c r="X1018" s="17">
        <f t="shared" si="144"/>
        <v>2.5099999999999998</v>
      </c>
      <c r="Y1018" s="17">
        <f t="shared" si="145"/>
        <v>250</v>
      </c>
    </row>
    <row r="1019" spans="1:25" x14ac:dyDescent="0.15">
      <c r="A1019" s="82">
        <f t="shared" si="140"/>
        <v>2</v>
      </c>
      <c r="B1019" s="46">
        <v>43508.333333330869</v>
      </c>
      <c r="C1019" s="47">
        <f>Eingabe!G1020</f>
        <v>1.8</v>
      </c>
      <c r="D1019" s="77">
        <v>1019</v>
      </c>
      <c r="E1019" s="47"/>
      <c r="F1019" s="25">
        <f t="shared" si="138"/>
        <v>2.69</v>
      </c>
      <c r="G1019" s="25">
        <f>VLOOKUP(F1019,'Spezifische Werte'!$B$2:$C$4002,2,FALSE)</f>
        <v>3.715149232963236E-3</v>
      </c>
      <c r="H1019" s="25">
        <f t="shared" si="141"/>
        <v>7.4302984659264721</v>
      </c>
      <c r="J1019" s="25">
        <f t="shared" si="139"/>
        <v>2.7</v>
      </c>
      <c r="K1019" s="25">
        <f>VLOOKUP(J1019,'Spezifische Werte'!$B$2:$C$4002,2,FALSE)</f>
        <v>3.8225571704766847E-3</v>
      </c>
      <c r="L1019" s="25">
        <f t="shared" si="142"/>
        <v>7.6451143409533691</v>
      </c>
      <c r="R1019" s="25">
        <v>1017</v>
      </c>
      <c r="S1019" s="25">
        <v>1016</v>
      </c>
      <c r="T1019" s="25">
        <f t="shared" si="146"/>
        <v>0.93927147909968989</v>
      </c>
      <c r="U1019" s="25">
        <f t="shared" si="143"/>
        <v>0.95599967328816682</v>
      </c>
      <c r="W1019" s="17">
        <f>Eingabe!H1020</f>
        <v>263</v>
      </c>
      <c r="X1019" s="17">
        <f t="shared" si="144"/>
        <v>2.63</v>
      </c>
      <c r="Y1019" s="17">
        <f t="shared" si="145"/>
        <v>260</v>
      </c>
    </row>
    <row r="1020" spans="1:25" x14ac:dyDescent="0.15">
      <c r="A1020" s="82">
        <f t="shared" si="140"/>
        <v>2</v>
      </c>
      <c r="B1020" s="46">
        <v>43508.375011574077</v>
      </c>
      <c r="C1020" s="47">
        <f>Eingabe!G1021</f>
        <v>1.1000000000000001</v>
      </c>
      <c r="D1020" s="77">
        <v>1020</v>
      </c>
      <c r="E1020" s="47"/>
      <c r="F1020" s="25">
        <f t="shared" si="138"/>
        <v>1.64</v>
      </c>
      <c r="G1020" s="25">
        <f>VLOOKUP(F1020,'Spezifische Werte'!$B$2:$C$4002,2,FALSE)</f>
        <v>1.4468365948300602E-4</v>
      </c>
      <c r="H1020" s="25">
        <f t="shared" si="141"/>
        <v>0.28936731896601203</v>
      </c>
      <c r="J1020" s="25">
        <f t="shared" si="139"/>
        <v>1.65</v>
      </c>
      <c r="K1020" s="25">
        <f>VLOOKUP(J1020,'Spezifische Werte'!$B$2:$C$4002,2,FALSE)</f>
        <v>1.5161429771714323E-4</v>
      </c>
      <c r="L1020" s="25">
        <f t="shared" si="142"/>
        <v>0.30322859543428649</v>
      </c>
      <c r="R1020" s="25">
        <v>1018</v>
      </c>
      <c r="S1020" s="25">
        <v>1017</v>
      </c>
      <c r="T1020" s="25">
        <f t="shared" si="146"/>
        <v>0.93927147909968989</v>
      </c>
      <c r="U1020" s="25">
        <f t="shared" si="143"/>
        <v>0.95599967328816682</v>
      </c>
      <c r="W1020" s="17">
        <f>Eingabe!H1021</f>
        <v>246</v>
      </c>
      <c r="X1020" s="17">
        <f t="shared" si="144"/>
        <v>2.46</v>
      </c>
      <c r="Y1020" s="17">
        <f t="shared" si="145"/>
        <v>250</v>
      </c>
    </row>
    <row r="1021" spans="1:25" x14ac:dyDescent="0.15">
      <c r="A1021" s="82">
        <f t="shared" si="140"/>
        <v>2</v>
      </c>
      <c r="B1021" s="46">
        <v>43508.416666664198</v>
      </c>
      <c r="C1021" s="47">
        <f>Eingabe!G1022</f>
        <v>1.5</v>
      </c>
      <c r="D1021" s="77">
        <v>1021</v>
      </c>
      <c r="E1021" s="47"/>
      <c r="F1021" s="25">
        <f t="shared" si="138"/>
        <v>2.2400000000000002</v>
      </c>
      <c r="G1021" s="25">
        <f>VLOOKUP(F1021,'Spezifische Werte'!$B$2:$C$4002,2,FALSE)</f>
        <v>1.1193746192255218E-3</v>
      </c>
      <c r="H1021" s="25">
        <f t="shared" si="141"/>
        <v>2.2387492384510437</v>
      </c>
      <c r="J1021" s="25">
        <f t="shared" si="139"/>
        <v>2.25</v>
      </c>
      <c r="K1021" s="25">
        <f>VLOOKUP(J1021,'Spezifische Werte'!$B$2:$C$4002,2,FALSE)</f>
        <v>1.1487981333340618E-3</v>
      </c>
      <c r="L1021" s="25">
        <f t="shared" si="142"/>
        <v>2.2975962666681236</v>
      </c>
      <c r="R1021" s="25">
        <v>1019</v>
      </c>
      <c r="S1021" s="25">
        <v>1018</v>
      </c>
      <c r="T1021" s="25">
        <f t="shared" si="146"/>
        <v>0.93927147909968989</v>
      </c>
      <c r="U1021" s="25">
        <f t="shared" si="143"/>
        <v>0.95599967328816682</v>
      </c>
      <c r="W1021" s="17">
        <f>Eingabe!H1022</f>
        <v>287</v>
      </c>
      <c r="X1021" s="17">
        <f t="shared" si="144"/>
        <v>2.87</v>
      </c>
      <c r="Y1021" s="17">
        <f t="shared" si="145"/>
        <v>290</v>
      </c>
    </row>
    <row r="1022" spans="1:25" x14ac:dyDescent="0.15">
      <c r="A1022" s="82">
        <f t="shared" si="140"/>
        <v>2</v>
      </c>
      <c r="B1022" s="46">
        <v>43508.458333330862</v>
      </c>
      <c r="C1022" s="47">
        <f>Eingabe!G1023</f>
        <v>1.8</v>
      </c>
      <c r="D1022" s="77">
        <v>1022</v>
      </c>
      <c r="E1022" s="47"/>
      <c r="F1022" s="25">
        <f t="shared" si="138"/>
        <v>2.69</v>
      </c>
      <c r="G1022" s="25">
        <f>VLOOKUP(F1022,'Spezifische Werte'!$B$2:$C$4002,2,FALSE)</f>
        <v>3.715149232963236E-3</v>
      </c>
      <c r="H1022" s="25">
        <f t="shared" si="141"/>
        <v>7.4302984659264721</v>
      </c>
      <c r="J1022" s="25">
        <f t="shared" si="139"/>
        <v>2.7</v>
      </c>
      <c r="K1022" s="25">
        <f>VLOOKUP(J1022,'Spezifische Werte'!$B$2:$C$4002,2,FALSE)</f>
        <v>3.8225571704766847E-3</v>
      </c>
      <c r="L1022" s="25">
        <f t="shared" si="142"/>
        <v>7.6451143409533691</v>
      </c>
      <c r="R1022" s="25">
        <v>1020</v>
      </c>
      <c r="S1022" s="25">
        <v>1019</v>
      </c>
      <c r="T1022" s="25">
        <f t="shared" si="146"/>
        <v>0.93927147909968989</v>
      </c>
      <c r="U1022" s="25">
        <f t="shared" si="143"/>
        <v>0.95599967328816682</v>
      </c>
      <c r="W1022" s="17">
        <f>Eingabe!H1023</f>
        <v>269</v>
      </c>
      <c r="X1022" s="17">
        <f t="shared" si="144"/>
        <v>2.69</v>
      </c>
      <c r="Y1022" s="17">
        <f t="shared" si="145"/>
        <v>270</v>
      </c>
    </row>
    <row r="1023" spans="1:25" x14ac:dyDescent="0.15">
      <c r="A1023" s="82">
        <f t="shared" si="140"/>
        <v>2</v>
      </c>
      <c r="B1023" s="46">
        <v>43508.500011574077</v>
      </c>
      <c r="C1023" s="47">
        <f>Eingabe!G1024</f>
        <v>1.3</v>
      </c>
      <c r="D1023" s="77">
        <v>1023</v>
      </c>
      <c r="E1023" s="47"/>
      <c r="F1023" s="25">
        <f t="shared" si="138"/>
        <v>1.94</v>
      </c>
      <c r="G1023" s="25">
        <f>VLOOKUP(F1023,'Spezifische Werte'!$B$2:$C$4002,2,FALSE)</f>
        <v>4.6180923534292335E-4</v>
      </c>
      <c r="H1023" s="25">
        <f t="shared" si="141"/>
        <v>0.92361847068584668</v>
      </c>
      <c r="J1023" s="25">
        <f t="shared" si="139"/>
        <v>1.95</v>
      </c>
      <c r="K1023" s="25">
        <f>VLOOKUP(J1023,'Spezifische Werte'!$B$2:$C$4002,2,FALSE)</f>
        <v>4.7680243241041462E-4</v>
      </c>
      <c r="L1023" s="25">
        <f t="shared" si="142"/>
        <v>0.95360486482082929</v>
      </c>
      <c r="R1023" s="25">
        <v>1021</v>
      </c>
      <c r="S1023" s="25">
        <v>1020</v>
      </c>
      <c r="T1023" s="25">
        <f t="shared" si="146"/>
        <v>0.93927147909968989</v>
      </c>
      <c r="U1023" s="25">
        <f t="shared" si="143"/>
        <v>0.95599967328816682</v>
      </c>
      <c r="W1023" s="17">
        <f>Eingabe!H1024</f>
        <v>281</v>
      </c>
      <c r="X1023" s="17">
        <f t="shared" si="144"/>
        <v>2.81</v>
      </c>
      <c r="Y1023" s="17">
        <f t="shared" si="145"/>
        <v>280</v>
      </c>
    </row>
    <row r="1024" spans="1:25" x14ac:dyDescent="0.15">
      <c r="A1024" s="82">
        <f t="shared" si="140"/>
        <v>2</v>
      </c>
      <c r="B1024" s="46">
        <v>43508.54166666419</v>
      </c>
      <c r="C1024" s="47">
        <f>Eingabe!G1025</f>
        <v>1</v>
      </c>
      <c r="D1024" s="77">
        <v>1024</v>
      </c>
      <c r="E1024" s="47"/>
      <c r="F1024" s="25">
        <f t="shared" si="138"/>
        <v>1.49</v>
      </c>
      <c r="G1024" s="25">
        <f>VLOOKUP(F1024,'Spezifische Werte'!$B$2:$C$4002,2,FALSE)</f>
        <v>6.4682605317823889E-5</v>
      </c>
      <c r="H1024" s="25">
        <f t="shared" si="141"/>
        <v>0.12936521063564776</v>
      </c>
      <c r="J1024" s="25">
        <f t="shared" si="139"/>
        <v>1.5</v>
      </c>
      <c r="K1024" s="25">
        <f>VLOOKUP(J1024,'Spezifische Werte'!$B$2:$C$4002,2,FALSE)</f>
        <v>6.8738350145803551E-5</v>
      </c>
      <c r="L1024" s="25">
        <f t="shared" si="142"/>
        <v>0.13747670029160711</v>
      </c>
      <c r="R1024" s="25">
        <v>1022</v>
      </c>
      <c r="S1024" s="25">
        <v>1021</v>
      </c>
      <c r="T1024" s="25">
        <f t="shared" si="146"/>
        <v>0.93927147909968989</v>
      </c>
      <c r="U1024" s="25">
        <f t="shared" si="143"/>
        <v>0.95599967328816682</v>
      </c>
      <c r="W1024" s="17">
        <f>Eingabe!H1025</f>
        <v>278</v>
      </c>
      <c r="X1024" s="17">
        <f t="shared" si="144"/>
        <v>2.78</v>
      </c>
      <c r="Y1024" s="17">
        <f t="shared" si="145"/>
        <v>280</v>
      </c>
    </row>
    <row r="1025" spans="1:25" x14ac:dyDescent="0.15">
      <c r="A1025" s="82">
        <f t="shared" si="140"/>
        <v>2</v>
      </c>
      <c r="B1025" s="46">
        <v>43508.583333330855</v>
      </c>
      <c r="C1025" s="47">
        <f>Eingabe!G1026</f>
        <v>1.5</v>
      </c>
      <c r="D1025" s="77">
        <v>1025</v>
      </c>
      <c r="E1025" s="47"/>
      <c r="F1025" s="25">
        <f t="shared" si="138"/>
        <v>2.2400000000000002</v>
      </c>
      <c r="G1025" s="25">
        <f>VLOOKUP(F1025,'Spezifische Werte'!$B$2:$C$4002,2,FALSE)</f>
        <v>1.1193746192255218E-3</v>
      </c>
      <c r="H1025" s="25">
        <f t="shared" si="141"/>
        <v>2.2387492384510437</v>
      </c>
      <c r="J1025" s="25">
        <f t="shared" si="139"/>
        <v>2.25</v>
      </c>
      <c r="K1025" s="25">
        <f>VLOOKUP(J1025,'Spezifische Werte'!$B$2:$C$4002,2,FALSE)</f>
        <v>1.1487981333340618E-3</v>
      </c>
      <c r="L1025" s="25">
        <f t="shared" si="142"/>
        <v>2.2975962666681236</v>
      </c>
      <c r="R1025" s="25">
        <v>1023</v>
      </c>
      <c r="S1025" s="25">
        <v>1022</v>
      </c>
      <c r="T1025" s="25">
        <f t="shared" si="146"/>
        <v>0.93927147909968989</v>
      </c>
      <c r="U1025" s="25">
        <f t="shared" si="143"/>
        <v>0.95599967328816682</v>
      </c>
      <c r="W1025" s="17">
        <f>Eingabe!H1026</f>
        <v>253</v>
      </c>
      <c r="X1025" s="17">
        <f t="shared" si="144"/>
        <v>2.5299999999999998</v>
      </c>
      <c r="Y1025" s="17">
        <f t="shared" si="145"/>
        <v>250</v>
      </c>
    </row>
    <row r="1026" spans="1:25" x14ac:dyDescent="0.15">
      <c r="A1026" s="82">
        <f t="shared" si="140"/>
        <v>2</v>
      </c>
      <c r="B1026" s="46">
        <v>43508.625011574077</v>
      </c>
      <c r="C1026" s="47">
        <f>Eingabe!G1027</f>
        <v>1.4</v>
      </c>
      <c r="D1026" s="77">
        <v>1026</v>
      </c>
      <c r="E1026" s="47"/>
      <c r="F1026" s="25">
        <f t="shared" si="138"/>
        <v>2.09</v>
      </c>
      <c r="G1026" s="25">
        <f>VLOOKUP(F1026,'Spezifische Werte'!$B$2:$C$4002,2,FALSE)</f>
        <v>7.3732435985694874E-4</v>
      </c>
      <c r="H1026" s="25">
        <f t="shared" si="141"/>
        <v>1.4746487197138975</v>
      </c>
      <c r="J1026" s="25">
        <f t="shared" si="139"/>
        <v>2.1</v>
      </c>
      <c r="K1026" s="25">
        <f>VLOOKUP(J1026,'Spezifische Werte'!$B$2:$C$4002,2,FALSE)</f>
        <v>7.595217950017582E-4</v>
      </c>
      <c r="L1026" s="25">
        <f t="shared" si="142"/>
        <v>1.5190435900035164</v>
      </c>
      <c r="R1026" s="25">
        <v>1024</v>
      </c>
      <c r="S1026" s="25">
        <v>1023</v>
      </c>
      <c r="T1026" s="25">
        <f t="shared" si="146"/>
        <v>0.93927147909968989</v>
      </c>
      <c r="U1026" s="25">
        <f t="shared" si="143"/>
        <v>0.95599967328816682</v>
      </c>
      <c r="W1026" s="17">
        <f>Eingabe!H1027</f>
        <v>245</v>
      </c>
      <c r="X1026" s="17">
        <f t="shared" si="144"/>
        <v>2.4500000000000002</v>
      </c>
      <c r="Y1026" s="17">
        <f t="shared" si="145"/>
        <v>250</v>
      </c>
    </row>
    <row r="1027" spans="1:25" x14ac:dyDescent="0.15">
      <c r="A1027" s="82">
        <f t="shared" si="140"/>
        <v>2</v>
      </c>
      <c r="B1027" s="46">
        <v>43508.666666664183</v>
      </c>
      <c r="C1027" s="47">
        <f>Eingabe!G1028</f>
        <v>0.9</v>
      </c>
      <c r="D1027" s="77">
        <v>1027</v>
      </c>
      <c r="E1027" s="47"/>
      <c r="F1027" s="25">
        <f t="shared" ref="F1027:F1090" si="147">ROUND(C1027*($O$4/$O$5)^$O$7,2)</f>
        <v>1.34</v>
      </c>
      <c r="G1027" s="25">
        <f>VLOOKUP(F1027,'Spezifische Werte'!$B$2:$C$4002,2,FALSE)</f>
        <v>0</v>
      </c>
      <c r="H1027" s="25">
        <f t="shared" si="141"/>
        <v>0</v>
      </c>
      <c r="J1027" s="25">
        <f t="shared" ref="J1027:J1090" si="148">ROUND(C1027*(LN($O$4/$O$8)/LN($O$5/$O$8)),2)</f>
        <v>1.35</v>
      </c>
      <c r="K1027" s="25">
        <f>VLOOKUP(J1027,'Spezifische Werte'!$B$2:$C$4002,2,FALSE)</f>
        <v>0</v>
      </c>
      <c r="L1027" s="25">
        <f t="shared" si="142"/>
        <v>0</v>
      </c>
      <c r="R1027" s="25">
        <v>1025</v>
      </c>
      <c r="S1027" s="25">
        <v>1024</v>
      </c>
      <c r="T1027" s="25">
        <f t="shared" si="146"/>
        <v>0.93927147909968989</v>
      </c>
      <c r="U1027" s="25">
        <f t="shared" si="143"/>
        <v>0.95599967328816682</v>
      </c>
      <c r="W1027" s="17">
        <f>Eingabe!H1028</f>
        <v>243</v>
      </c>
      <c r="X1027" s="17">
        <f t="shared" si="144"/>
        <v>2.4300000000000002</v>
      </c>
      <c r="Y1027" s="17">
        <f t="shared" si="145"/>
        <v>240</v>
      </c>
    </row>
    <row r="1028" spans="1:25" x14ac:dyDescent="0.15">
      <c r="A1028" s="82">
        <f t="shared" ref="A1028:A1091" si="149">MONTH(B1028)</f>
        <v>2</v>
      </c>
      <c r="B1028" s="46">
        <v>43508.708333330847</v>
      </c>
      <c r="C1028" s="47">
        <f>Eingabe!G1029</f>
        <v>1.7</v>
      </c>
      <c r="D1028" s="77">
        <v>1028</v>
      </c>
      <c r="E1028" s="47"/>
      <c r="F1028" s="25">
        <f t="shared" si="147"/>
        <v>2.54</v>
      </c>
      <c r="G1028" s="25">
        <f>VLOOKUP(F1028,'Spezifische Werte'!$B$2:$C$4002,2,FALSE)</f>
        <v>2.3517714395877558E-3</v>
      </c>
      <c r="H1028" s="25">
        <f t="shared" ref="H1028:H1091" si="150">G1028*$O$9*1000</f>
        <v>4.7035428791755116</v>
      </c>
      <c r="J1028" s="25">
        <f t="shared" si="148"/>
        <v>2.5499999999999998</v>
      </c>
      <c r="K1028" s="25">
        <f>VLOOKUP(J1028,'Spezifische Werte'!$B$2:$C$4002,2,FALSE)</f>
        <v>2.4279301551432594E-3</v>
      </c>
      <c r="L1028" s="25">
        <f t="shared" ref="L1028:L1091" si="151">K1028*$O$9*1000</f>
        <v>4.855860310286519</v>
      </c>
      <c r="R1028" s="25">
        <v>1026</v>
      </c>
      <c r="S1028" s="25">
        <v>1025</v>
      </c>
      <c r="T1028" s="25">
        <f t="shared" si="146"/>
        <v>0.93927147909968989</v>
      </c>
      <c r="U1028" s="25">
        <f t="shared" ref="U1028:U1091" si="152">LARGE($L$3:$L$8762,R1028)/1000</f>
        <v>0.95599967328816682</v>
      </c>
      <c r="W1028" s="17">
        <f>Eingabe!H1029</f>
        <v>237</v>
      </c>
      <c r="X1028" s="17">
        <f t="shared" ref="X1028:X1091" si="153">W1028/100</f>
        <v>2.37</v>
      </c>
      <c r="Y1028" s="17">
        <f t="shared" ref="Y1028:Y1091" si="154">ROUND(X1028,1)*100</f>
        <v>240</v>
      </c>
    </row>
    <row r="1029" spans="1:25" x14ac:dyDescent="0.15">
      <c r="A1029" s="82">
        <f t="shared" si="149"/>
        <v>2</v>
      </c>
      <c r="B1029" s="46">
        <v>43508.750011574077</v>
      </c>
      <c r="C1029" s="47">
        <f>Eingabe!G1030</f>
        <v>1.7</v>
      </c>
      <c r="D1029" s="77">
        <v>1029</v>
      </c>
      <c r="E1029" s="47"/>
      <c r="F1029" s="25">
        <f t="shared" si="147"/>
        <v>2.54</v>
      </c>
      <c r="G1029" s="25">
        <f>VLOOKUP(F1029,'Spezifische Werte'!$B$2:$C$4002,2,FALSE)</f>
        <v>2.3517714395877558E-3</v>
      </c>
      <c r="H1029" s="25">
        <f t="shared" si="150"/>
        <v>4.7035428791755116</v>
      </c>
      <c r="J1029" s="25">
        <f t="shared" si="148"/>
        <v>2.5499999999999998</v>
      </c>
      <c r="K1029" s="25">
        <f>VLOOKUP(J1029,'Spezifische Werte'!$B$2:$C$4002,2,FALSE)</f>
        <v>2.4279301551432594E-3</v>
      </c>
      <c r="L1029" s="25">
        <f t="shared" si="151"/>
        <v>4.855860310286519</v>
      </c>
      <c r="R1029" s="25">
        <v>1027</v>
      </c>
      <c r="S1029" s="25">
        <v>1026</v>
      </c>
      <c r="T1029" s="25">
        <f t="shared" si="146"/>
        <v>0.93927147909968989</v>
      </c>
      <c r="U1029" s="25">
        <f t="shared" si="152"/>
        <v>0.95599967328816682</v>
      </c>
      <c r="W1029" s="17">
        <f>Eingabe!H1030</f>
        <v>232</v>
      </c>
      <c r="X1029" s="17">
        <f t="shared" si="153"/>
        <v>2.3199999999999998</v>
      </c>
      <c r="Y1029" s="17">
        <f t="shared" si="154"/>
        <v>229.99999999999997</v>
      </c>
    </row>
    <row r="1030" spans="1:25" x14ac:dyDescent="0.15">
      <c r="A1030" s="82">
        <f t="shared" si="149"/>
        <v>2</v>
      </c>
      <c r="B1030" s="46">
        <v>43508.791666664176</v>
      </c>
      <c r="C1030" s="47">
        <f>Eingabe!G1031</f>
        <v>1.6</v>
      </c>
      <c r="D1030" s="77">
        <v>1030</v>
      </c>
      <c r="E1030" s="47"/>
      <c r="F1030" s="25">
        <f t="shared" si="147"/>
        <v>2.39</v>
      </c>
      <c r="G1030" s="25">
        <f>VLOOKUP(F1030,'Spezifische Werte'!$B$2:$C$4002,2,FALSE)</f>
        <v>1.6182188036419766E-3</v>
      </c>
      <c r="H1030" s="25">
        <f t="shared" si="150"/>
        <v>3.2364376072839534</v>
      </c>
      <c r="J1030" s="25">
        <f t="shared" si="148"/>
        <v>2.4</v>
      </c>
      <c r="K1030" s="25">
        <f>VLOOKUP(J1030,'Spezifische Werte'!$B$2:$C$4002,2,FALSE)</f>
        <v>1.6560687882273774E-3</v>
      </c>
      <c r="L1030" s="25">
        <f t="shared" si="151"/>
        <v>3.3121375764547549</v>
      </c>
      <c r="R1030" s="25">
        <v>1028</v>
      </c>
      <c r="S1030" s="25">
        <v>1027</v>
      </c>
      <c r="T1030" s="25">
        <f t="shared" ref="T1030:T1093" si="155">LARGE($H$3:$H$8762,R1030)/1000</f>
        <v>0.93927147909968989</v>
      </c>
      <c r="U1030" s="25">
        <f t="shared" si="152"/>
        <v>0.95599967328816682</v>
      </c>
      <c r="W1030" s="17">
        <f>Eingabe!H1031</f>
        <v>200</v>
      </c>
      <c r="X1030" s="17">
        <f t="shared" si="153"/>
        <v>2</v>
      </c>
      <c r="Y1030" s="17">
        <f t="shared" si="154"/>
        <v>200</v>
      </c>
    </row>
    <row r="1031" spans="1:25" x14ac:dyDescent="0.15">
      <c r="A1031" s="82">
        <f t="shared" si="149"/>
        <v>2</v>
      </c>
      <c r="B1031" s="46">
        <v>43508.83333333084</v>
      </c>
      <c r="C1031" s="47">
        <f>Eingabe!G1032</f>
        <v>1.9</v>
      </c>
      <c r="D1031" s="77">
        <v>1031</v>
      </c>
      <c r="E1031" s="47"/>
      <c r="F1031" s="25">
        <f t="shared" si="147"/>
        <v>2.83</v>
      </c>
      <c r="G1031" s="25">
        <f>VLOOKUP(F1031,'Spezifische Werte'!$B$2:$C$4002,2,FALSE)</f>
        <v>5.3996541966473566E-3</v>
      </c>
      <c r="H1031" s="25">
        <f t="shared" si="150"/>
        <v>10.799308393294714</v>
      </c>
      <c r="J1031" s="25">
        <f t="shared" si="148"/>
        <v>2.85</v>
      </c>
      <c r="K1031" s="25">
        <f>VLOOKUP(J1031,'Spezifische Werte'!$B$2:$C$4002,2,FALSE)</f>
        <v>5.6714421172963415E-3</v>
      </c>
      <c r="L1031" s="25">
        <f t="shared" si="151"/>
        <v>11.342884234592683</v>
      </c>
      <c r="R1031" s="25">
        <v>1029</v>
      </c>
      <c r="S1031" s="25">
        <v>1028</v>
      </c>
      <c r="T1031" s="25">
        <f t="shared" si="155"/>
        <v>0.93927147909968989</v>
      </c>
      <c r="U1031" s="25">
        <f t="shared" si="152"/>
        <v>0.95599967328816682</v>
      </c>
      <c r="W1031" s="17">
        <f>Eingabe!H1032</f>
        <v>200</v>
      </c>
      <c r="X1031" s="17">
        <f t="shared" si="153"/>
        <v>2</v>
      </c>
      <c r="Y1031" s="17">
        <f t="shared" si="154"/>
        <v>200</v>
      </c>
    </row>
    <row r="1032" spans="1:25" x14ac:dyDescent="0.15">
      <c r="A1032" s="82">
        <f t="shared" si="149"/>
        <v>2</v>
      </c>
      <c r="B1032" s="46">
        <v>43508.875011574077</v>
      </c>
      <c r="C1032" s="47">
        <f>Eingabe!G1033</f>
        <v>2.5</v>
      </c>
      <c r="D1032" s="77">
        <v>1032</v>
      </c>
      <c r="E1032" s="47"/>
      <c r="F1032" s="25">
        <f t="shared" si="147"/>
        <v>3.73</v>
      </c>
      <c r="G1032" s="25">
        <f>VLOOKUP(F1032,'Spezifische Werte'!$B$2:$C$4002,2,FALSE)</f>
        <v>2.895161356886641E-2</v>
      </c>
      <c r="H1032" s="25">
        <f t="shared" si="150"/>
        <v>57.90322713773282</v>
      </c>
      <c r="J1032" s="25">
        <f t="shared" si="148"/>
        <v>3.75</v>
      </c>
      <c r="K1032" s="25">
        <f>VLOOKUP(J1032,'Spezifische Werte'!$B$2:$C$4002,2,FALSE)</f>
        <v>2.9822636466446242E-2</v>
      </c>
      <c r="L1032" s="25">
        <f t="shared" si="151"/>
        <v>59.645272932892482</v>
      </c>
      <c r="R1032" s="25">
        <v>1030</v>
      </c>
      <c r="S1032" s="25">
        <v>1029</v>
      </c>
      <c r="T1032" s="25">
        <f t="shared" si="155"/>
        <v>0.93927147909968989</v>
      </c>
      <c r="U1032" s="25">
        <f t="shared" si="152"/>
        <v>0.95599967328816682</v>
      </c>
      <c r="W1032" s="17">
        <f>Eingabe!H1033</f>
        <v>200</v>
      </c>
      <c r="X1032" s="17">
        <f t="shared" si="153"/>
        <v>2</v>
      </c>
      <c r="Y1032" s="17">
        <f t="shared" si="154"/>
        <v>200</v>
      </c>
    </row>
    <row r="1033" spans="1:25" x14ac:dyDescent="0.15">
      <c r="A1033" s="82">
        <f t="shared" si="149"/>
        <v>2</v>
      </c>
      <c r="B1033" s="46">
        <v>43508.916666664169</v>
      </c>
      <c r="C1033" s="47">
        <f>Eingabe!G1034</f>
        <v>2.1</v>
      </c>
      <c r="D1033" s="77">
        <v>1033</v>
      </c>
      <c r="E1033" s="47"/>
      <c r="F1033" s="25">
        <f t="shared" si="147"/>
        <v>3.13</v>
      </c>
      <c r="G1033" s="25">
        <f>VLOOKUP(F1033,'Spezifische Werte'!$B$2:$C$4002,2,FALSE)</f>
        <v>1.0589326186624812E-2</v>
      </c>
      <c r="H1033" s="25">
        <f t="shared" si="150"/>
        <v>21.178652373249626</v>
      </c>
      <c r="J1033" s="25">
        <f t="shared" si="148"/>
        <v>3.15</v>
      </c>
      <c r="K1033" s="25">
        <f>VLOOKUP(J1033,'Spezifische Werte'!$B$2:$C$4002,2,FALSE)</f>
        <v>1.1019016897018549E-2</v>
      </c>
      <c r="L1033" s="25">
        <f t="shared" si="151"/>
        <v>22.038033794037098</v>
      </c>
      <c r="R1033" s="25">
        <v>1031</v>
      </c>
      <c r="S1033" s="25">
        <v>1030</v>
      </c>
      <c r="T1033" s="25">
        <f t="shared" si="155"/>
        <v>0.93927147909968989</v>
      </c>
      <c r="U1033" s="25">
        <f t="shared" si="152"/>
        <v>0.95599967328816682</v>
      </c>
      <c r="W1033" s="17">
        <f>Eingabe!H1034</f>
        <v>200</v>
      </c>
      <c r="X1033" s="17">
        <f t="shared" si="153"/>
        <v>2</v>
      </c>
      <c r="Y1033" s="17">
        <f t="shared" si="154"/>
        <v>200</v>
      </c>
    </row>
    <row r="1034" spans="1:25" x14ac:dyDescent="0.15">
      <c r="A1034" s="82">
        <f t="shared" si="149"/>
        <v>2</v>
      </c>
      <c r="B1034" s="46">
        <v>43508.958333330833</v>
      </c>
      <c r="C1034" s="47">
        <f>Eingabe!G1035</f>
        <v>2.2999999999999998</v>
      </c>
      <c r="D1034" s="77">
        <v>1034</v>
      </c>
      <c r="E1034" s="47"/>
      <c r="F1034" s="25">
        <f t="shared" si="147"/>
        <v>3.43</v>
      </c>
      <c r="G1034" s="25">
        <f>VLOOKUP(F1034,'Spezifische Werte'!$B$2:$C$4002,2,FALSE)</f>
        <v>1.7964243573129882E-2</v>
      </c>
      <c r="H1034" s="25">
        <f t="shared" si="150"/>
        <v>35.928487146259762</v>
      </c>
      <c r="J1034" s="25">
        <f t="shared" si="148"/>
        <v>3.45</v>
      </c>
      <c r="K1034" s="25">
        <f>VLOOKUP(J1034,'Spezifische Werte'!$B$2:$C$4002,2,FALSE)</f>
        <v>1.8521187553697735E-2</v>
      </c>
      <c r="L1034" s="25">
        <f t="shared" si="151"/>
        <v>37.042375107395472</v>
      </c>
      <c r="R1034" s="25">
        <v>1032</v>
      </c>
      <c r="S1034" s="25">
        <v>1031</v>
      </c>
      <c r="T1034" s="25">
        <f t="shared" si="155"/>
        <v>0.93927147909968989</v>
      </c>
      <c r="U1034" s="25">
        <f t="shared" si="152"/>
        <v>0.95599967328816682</v>
      </c>
      <c r="W1034" s="17">
        <f>Eingabe!H1035</f>
        <v>209</v>
      </c>
      <c r="X1034" s="17">
        <f t="shared" si="153"/>
        <v>2.09</v>
      </c>
      <c r="Y1034" s="17">
        <f t="shared" si="154"/>
        <v>210</v>
      </c>
    </row>
    <row r="1035" spans="1:25" x14ac:dyDescent="0.15">
      <c r="A1035" s="82">
        <f t="shared" si="149"/>
        <v>2</v>
      </c>
      <c r="B1035" s="46">
        <v>43509.000011574077</v>
      </c>
      <c r="C1035" s="47">
        <f>Eingabe!G1036</f>
        <v>2.5</v>
      </c>
      <c r="D1035" s="77">
        <v>1035</v>
      </c>
      <c r="E1035" s="47"/>
      <c r="F1035" s="25">
        <f t="shared" si="147"/>
        <v>3.73</v>
      </c>
      <c r="G1035" s="25">
        <f>VLOOKUP(F1035,'Spezifische Werte'!$B$2:$C$4002,2,FALSE)</f>
        <v>2.895161356886641E-2</v>
      </c>
      <c r="H1035" s="25">
        <f t="shared" si="150"/>
        <v>57.90322713773282</v>
      </c>
      <c r="J1035" s="25">
        <f t="shared" si="148"/>
        <v>3.75</v>
      </c>
      <c r="K1035" s="25">
        <f>VLOOKUP(J1035,'Spezifische Werte'!$B$2:$C$4002,2,FALSE)</f>
        <v>2.9822636466446242E-2</v>
      </c>
      <c r="L1035" s="25">
        <f t="shared" si="151"/>
        <v>59.645272932892482</v>
      </c>
      <c r="R1035" s="25">
        <v>1033</v>
      </c>
      <c r="S1035" s="25">
        <v>1032</v>
      </c>
      <c r="T1035" s="25">
        <f t="shared" si="155"/>
        <v>0.93927147909968989</v>
      </c>
      <c r="U1035" s="25">
        <f t="shared" si="152"/>
        <v>0.95599967328816682</v>
      </c>
      <c r="W1035" s="17">
        <f>Eingabe!H1036</f>
        <v>229</v>
      </c>
      <c r="X1035" s="17">
        <f t="shared" si="153"/>
        <v>2.29</v>
      </c>
      <c r="Y1035" s="17">
        <f t="shared" si="154"/>
        <v>229.99999999999997</v>
      </c>
    </row>
    <row r="1036" spans="1:25" x14ac:dyDescent="0.15">
      <c r="A1036" s="82">
        <f t="shared" si="149"/>
        <v>2</v>
      </c>
      <c r="B1036" s="46">
        <v>43509.041666664161</v>
      </c>
      <c r="C1036" s="47">
        <f>Eingabe!G1037</f>
        <v>2.9</v>
      </c>
      <c r="D1036" s="77">
        <v>1036</v>
      </c>
      <c r="E1036" s="47"/>
      <c r="F1036" s="25">
        <f t="shared" si="147"/>
        <v>4.33</v>
      </c>
      <c r="G1036" s="25">
        <f>VLOOKUP(F1036,'Spezifische Werte'!$B$2:$C$4002,2,FALSE)</f>
        <v>5.667919590547657E-2</v>
      </c>
      <c r="H1036" s="25">
        <f t="shared" si="150"/>
        <v>113.35839181095314</v>
      </c>
      <c r="J1036" s="25">
        <f t="shared" si="148"/>
        <v>4.3499999999999996</v>
      </c>
      <c r="K1036" s="25">
        <f>VLOOKUP(J1036,'Spezifische Werte'!$B$2:$C$4002,2,FALSE)</f>
        <v>5.7627330651301621E-2</v>
      </c>
      <c r="L1036" s="25">
        <f t="shared" si="151"/>
        <v>115.25466130260324</v>
      </c>
      <c r="R1036" s="25">
        <v>1034</v>
      </c>
      <c r="S1036" s="25">
        <v>1033</v>
      </c>
      <c r="T1036" s="25">
        <f t="shared" si="155"/>
        <v>0.93927147909968989</v>
      </c>
      <c r="U1036" s="25">
        <f t="shared" si="152"/>
        <v>0.95599967328816682</v>
      </c>
      <c r="W1036" s="17">
        <f>Eingabe!H1037</f>
        <v>229</v>
      </c>
      <c r="X1036" s="17">
        <f t="shared" si="153"/>
        <v>2.29</v>
      </c>
      <c r="Y1036" s="17">
        <f t="shared" si="154"/>
        <v>229.99999999999997</v>
      </c>
    </row>
    <row r="1037" spans="1:25" x14ac:dyDescent="0.15">
      <c r="A1037" s="82">
        <f t="shared" si="149"/>
        <v>2</v>
      </c>
      <c r="B1037" s="46">
        <v>43509.083333330826</v>
      </c>
      <c r="C1037" s="47">
        <f>Eingabe!G1038</f>
        <v>2.5</v>
      </c>
      <c r="D1037" s="77">
        <v>1037</v>
      </c>
      <c r="E1037" s="47"/>
      <c r="F1037" s="25">
        <f t="shared" si="147"/>
        <v>3.73</v>
      </c>
      <c r="G1037" s="25">
        <f>VLOOKUP(F1037,'Spezifische Werte'!$B$2:$C$4002,2,FALSE)</f>
        <v>2.895161356886641E-2</v>
      </c>
      <c r="H1037" s="25">
        <f t="shared" si="150"/>
        <v>57.90322713773282</v>
      </c>
      <c r="J1037" s="25">
        <f t="shared" si="148"/>
        <v>3.75</v>
      </c>
      <c r="K1037" s="25">
        <f>VLOOKUP(J1037,'Spezifische Werte'!$B$2:$C$4002,2,FALSE)</f>
        <v>2.9822636466446242E-2</v>
      </c>
      <c r="L1037" s="25">
        <f t="shared" si="151"/>
        <v>59.645272932892482</v>
      </c>
      <c r="R1037" s="25">
        <v>1035</v>
      </c>
      <c r="S1037" s="25">
        <v>1034</v>
      </c>
      <c r="T1037" s="25">
        <f t="shared" si="155"/>
        <v>0.93927147909968989</v>
      </c>
      <c r="U1037" s="25">
        <f t="shared" si="152"/>
        <v>0.95599967328816682</v>
      </c>
      <c r="W1037" s="17">
        <f>Eingabe!H1038</f>
        <v>229</v>
      </c>
      <c r="X1037" s="17">
        <f t="shared" si="153"/>
        <v>2.29</v>
      </c>
      <c r="Y1037" s="17">
        <f t="shared" si="154"/>
        <v>229.99999999999997</v>
      </c>
    </row>
    <row r="1038" spans="1:25" x14ac:dyDescent="0.15">
      <c r="A1038" s="82">
        <f t="shared" si="149"/>
        <v>2</v>
      </c>
      <c r="B1038" s="46">
        <v>43509.125011574077</v>
      </c>
      <c r="C1038" s="47">
        <f>Eingabe!G1039</f>
        <v>1</v>
      </c>
      <c r="D1038" s="77">
        <v>1038</v>
      </c>
      <c r="E1038" s="47"/>
      <c r="F1038" s="25">
        <f t="shared" si="147"/>
        <v>1.49</v>
      </c>
      <c r="G1038" s="25">
        <f>VLOOKUP(F1038,'Spezifische Werte'!$B$2:$C$4002,2,FALSE)</f>
        <v>6.4682605317823889E-5</v>
      </c>
      <c r="H1038" s="25">
        <f t="shared" si="150"/>
        <v>0.12936521063564776</v>
      </c>
      <c r="J1038" s="25">
        <f t="shared" si="148"/>
        <v>1.5</v>
      </c>
      <c r="K1038" s="25">
        <f>VLOOKUP(J1038,'Spezifische Werte'!$B$2:$C$4002,2,FALSE)</f>
        <v>6.8738350145803551E-5</v>
      </c>
      <c r="L1038" s="25">
        <f t="shared" si="151"/>
        <v>0.13747670029160711</v>
      </c>
      <c r="R1038" s="25">
        <v>1036</v>
      </c>
      <c r="S1038" s="25">
        <v>1035</v>
      </c>
      <c r="T1038" s="25">
        <f t="shared" si="155"/>
        <v>0.93927147909968989</v>
      </c>
      <c r="U1038" s="25">
        <f t="shared" si="152"/>
        <v>0.95599967328816682</v>
      </c>
      <c r="W1038" s="17">
        <f>Eingabe!H1039</f>
        <v>259</v>
      </c>
      <c r="X1038" s="17">
        <f t="shared" si="153"/>
        <v>2.59</v>
      </c>
      <c r="Y1038" s="17">
        <f t="shared" si="154"/>
        <v>260</v>
      </c>
    </row>
    <row r="1039" spans="1:25" x14ac:dyDescent="0.15">
      <c r="A1039" s="82">
        <f t="shared" si="149"/>
        <v>2</v>
      </c>
      <c r="B1039" s="46">
        <v>43509.166666664154</v>
      </c>
      <c r="C1039" s="47">
        <f>Eingabe!G1040</f>
        <v>2.2999999999999998</v>
      </c>
      <c r="D1039" s="77">
        <v>1039</v>
      </c>
      <c r="E1039" s="47"/>
      <c r="F1039" s="25">
        <f t="shared" si="147"/>
        <v>3.43</v>
      </c>
      <c r="G1039" s="25">
        <f>VLOOKUP(F1039,'Spezifische Werte'!$B$2:$C$4002,2,FALSE)</f>
        <v>1.7964243573129882E-2</v>
      </c>
      <c r="H1039" s="25">
        <f t="shared" si="150"/>
        <v>35.928487146259762</v>
      </c>
      <c r="J1039" s="25">
        <f t="shared" si="148"/>
        <v>3.45</v>
      </c>
      <c r="K1039" s="25">
        <f>VLOOKUP(J1039,'Spezifische Werte'!$B$2:$C$4002,2,FALSE)</f>
        <v>1.8521187553697735E-2</v>
      </c>
      <c r="L1039" s="25">
        <f t="shared" si="151"/>
        <v>37.042375107395472</v>
      </c>
      <c r="R1039" s="25">
        <v>1037</v>
      </c>
      <c r="S1039" s="25">
        <v>1036</v>
      </c>
      <c r="T1039" s="25">
        <f t="shared" si="155"/>
        <v>0.93927147909968989</v>
      </c>
      <c r="U1039" s="25">
        <f t="shared" si="152"/>
        <v>0.95599967328816682</v>
      </c>
      <c r="W1039" s="17">
        <f>Eingabe!H1040</f>
        <v>258</v>
      </c>
      <c r="X1039" s="17">
        <f t="shared" si="153"/>
        <v>2.58</v>
      </c>
      <c r="Y1039" s="17">
        <f t="shared" si="154"/>
        <v>260</v>
      </c>
    </row>
    <row r="1040" spans="1:25" x14ac:dyDescent="0.15">
      <c r="A1040" s="82">
        <f t="shared" si="149"/>
        <v>2</v>
      </c>
      <c r="B1040" s="46">
        <v>43509.208333330818</v>
      </c>
      <c r="C1040" s="47">
        <f>Eingabe!G1041</f>
        <v>2.9</v>
      </c>
      <c r="D1040" s="77">
        <v>1040</v>
      </c>
      <c r="E1040" s="47"/>
      <c r="F1040" s="25">
        <f t="shared" si="147"/>
        <v>4.33</v>
      </c>
      <c r="G1040" s="25">
        <f>VLOOKUP(F1040,'Spezifische Werte'!$B$2:$C$4002,2,FALSE)</f>
        <v>5.667919590547657E-2</v>
      </c>
      <c r="H1040" s="25">
        <f t="shared" si="150"/>
        <v>113.35839181095314</v>
      </c>
      <c r="J1040" s="25">
        <f t="shared" si="148"/>
        <v>4.3499999999999996</v>
      </c>
      <c r="K1040" s="25">
        <f>VLOOKUP(J1040,'Spezifische Werte'!$B$2:$C$4002,2,FALSE)</f>
        <v>5.7627330651301621E-2</v>
      </c>
      <c r="L1040" s="25">
        <f t="shared" si="151"/>
        <v>115.25466130260324</v>
      </c>
      <c r="R1040" s="25">
        <v>1038</v>
      </c>
      <c r="S1040" s="25">
        <v>1037</v>
      </c>
      <c r="T1040" s="25">
        <f t="shared" si="155"/>
        <v>0.93927147909968989</v>
      </c>
      <c r="U1040" s="25">
        <f t="shared" si="152"/>
        <v>0.95599967328816682</v>
      </c>
      <c r="W1040" s="17">
        <f>Eingabe!H1041</f>
        <v>258</v>
      </c>
      <c r="X1040" s="17">
        <f t="shared" si="153"/>
        <v>2.58</v>
      </c>
      <c r="Y1040" s="17">
        <f t="shared" si="154"/>
        <v>260</v>
      </c>
    </row>
    <row r="1041" spans="1:25" x14ac:dyDescent="0.15">
      <c r="A1041" s="82">
        <f t="shared" si="149"/>
        <v>2</v>
      </c>
      <c r="B1041" s="46">
        <v>43509.250011574077</v>
      </c>
      <c r="C1041" s="47">
        <f>Eingabe!G1042</f>
        <v>2.8</v>
      </c>
      <c r="D1041" s="77">
        <v>1041</v>
      </c>
      <c r="E1041" s="47"/>
      <c r="F1041" s="25">
        <f t="shared" si="147"/>
        <v>4.18</v>
      </c>
      <c r="G1041" s="25">
        <f>VLOOKUP(F1041,'Spezifische Werte'!$B$2:$C$4002,2,FALSE)</f>
        <v>4.9643016475870723E-2</v>
      </c>
      <c r="H1041" s="25">
        <f t="shared" si="150"/>
        <v>99.286032951741447</v>
      </c>
      <c r="J1041" s="25">
        <f t="shared" si="148"/>
        <v>4.2</v>
      </c>
      <c r="K1041" s="25">
        <f>VLOOKUP(J1041,'Spezifische Werte'!$B$2:$C$4002,2,FALSE)</f>
        <v>5.0575500247497268E-2</v>
      </c>
      <c r="L1041" s="25">
        <f t="shared" si="151"/>
        <v>101.15100049499453</v>
      </c>
      <c r="R1041" s="25">
        <v>1039</v>
      </c>
      <c r="S1041" s="25">
        <v>1038</v>
      </c>
      <c r="T1041" s="25">
        <f t="shared" si="155"/>
        <v>0.93927147909968989</v>
      </c>
      <c r="U1041" s="25">
        <f t="shared" si="152"/>
        <v>0.95599967328816682</v>
      </c>
      <c r="W1041" s="17">
        <f>Eingabe!H1042</f>
        <v>288</v>
      </c>
      <c r="X1041" s="17">
        <f t="shared" si="153"/>
        <v>2.88</v>
      </c>
      <c r="Y1041" s="17">
        <f t="shared" si="154"/>
        <v>290</v>
      </c>
    </row>
    <row r="1042" spans="1:25" x14ac:dyDescent="0.15">
      <c r="A1042" s="82">
        <f t="shared" si="149"/>
        <v>2</v>
      </c>
      <c r="B1042" s="46">
        <v>43509.291666664147</v>
      </c>
      <c r="C1042" s="47">
        <f>Eingabe!G1043</f>
        <v>2.8</v>
      </c>
      <c r="D1042" s="77">
        <v>1042</v>
      </c>
      <c r="E1042" s="47"/>
      <c r="F1042" s="25">
        <f t="shared" si="147"/>
        <v>4.18</v>
      </c>
      <c r="G1042" s="25">
        <f>VLOOKUP(F1042,'Spezifische Werte'!$B$2:$C$4002,2,FALSE)</f>
        <v>4.9643016475870723E-2</v>
      </c>
      <c r="H1042" s="25">
        <f t="shared" si="150"/>
        <v>99.286032951741447</v>
      </c>
      <c r="J1042" s="25">
        <f t="shared" si="148"/>
        <v>4.2</v>
      </c>
      <c r="K1042" s="25">
        <f>VLOOKUP(J1042,'Spezifische Werte'!$B$2:$C$4002,2,FALSE)</f>
        <v>5.0575500247497268E-2</v>
      </c>
      <c r="L1042" s="25">
        <f t="shared" si="151"/>
        <v>101.15100049499453</v>
      </c>
      <c r="R1042" s="25">
        <v>1040</v>
      </c>
      <c r="S1042" s="25">
        <v>1039</v>
      </c>
      <c r="T1042" s="25">
        <f t="shared" si="155"/>
        <v>0.93927147909968989</v>
      </c>
      <c r="U1042" s="25">
        <f t="shared" si="152"/>
        <v>0.95599967328816682</v>
      </c>
      <c r="W1042" s="17">
        <f>Eingabe!H1043</f>
        <v>279</v>
      </c>
      <c r="X1042" s="17">
        <f t="shared" si="153"/>
        <v>2.79</v>
      </c>
      <c r="Y1042" s="17">
        <f t="shared" si="154"/>
        <v>280</v>
      </c>
    </row>
    <row r="1043" spans="1:25" x14ac:dyDescent="0.15">
      <c r="A1043" s="82">
        <f t="shared" si="149"/>
        <v>2</v>
      </c>
      <c r="B1043" s="46">
        <v>43509.333333330811</v>
      </c>
      <c r="C1043" s="47">
        <f>Eingabe!G1044</f>
        <v>2.6</v>
      </c>
      <c r="D1043" s="77">
        <v>1043</v>
      </c>
      <c r="E1043" s="47"/>
      <c r="F1043" s="25">
        <f t="shared" si="147"/>
        <v>3.88</v>
      </c>
      <c r="G1043" s="25">
        <f>VLOOKUP(F1043,'Spezifische Werte'!$B$2:$C$4002,2,FALSE)</f>
        <v>3.5689320314118818E-2</v>
      </c>
      <c r="H1043" s="25">
        <f t="shared" si="150"/>
        <v>71.378640628237633</v>
      </c>
      <c r="J1043" s="25">
        <f t="shared" si="148"/>
        <v>3.9</v>
      </c>
      <c r="K1043" s="25">
        <f>VLOOKUP(J1043,'Spezifische Werte'!$B$2:$C$4002,2,FALSE)</f>
        <v>3.6613952811549305E-2</v>
      </c>
      <c r="L1043" s="25">
        <f t="shared" si="151"/>
        <v>73.227905623098607</v>
      </c>
      <c r="R1043" s="25">
        <v>1041</v>
      </c>
      <c r="S1043" s="25">
        <v>1040</v>
      </c>
      <c r="T1043" s="25">
        <f t="shared" si="155"/>
        <v>0.93927147909968989</v>
      </c>
      <c r="U1043" s="25">
        <f t="shared" si="152"/>
        <v>0.95599967328816682</v>
      </c>
      <c r="W1043" s="17">
        <f>Eingabe!H1044</f>
        <v>270</v>
      </c>
      <c r="X1043" s="17">
        <f t="shared" si="153"/>
        <v>2.7</v>
      </c>
      <c r="Y1043" s="17">
        <f t="shared" si="154"/>
        <v>270</v>
      </c>
    </row>
    <row r="1044" spans="1:25" x14ac:dyDescent="0.15">
      <c r="A1044" s="82">
        <f t="shared" si="149"/>
        <v>2</v>
      </c>
      <c r="B1044" s="46">
        <v>43509.375011574077</v>
      </c>
      <c r="C1044" s="47">
        <f>Eingabe!G1045</f>
        <v>3.3</v>
      </c>
      <c r="D1044" s="77">
        <v>1044</v>
      </c>
      <c r="E1044" s="47"/>
      <c r="F1044" s="25">
        <f t="shared" si="147"/>
        <v>4.92</v>
      </c>
      <c r="G1044" s="25">
        <f>VLOOKUP(F1044,'Spezifische Werte'!$B$2:$C$4002,2,FALSE)</f>
        <v>8.7079957720259088E-2</v>
      </c>
      <c r="H1044" s="25">
        <f t="shared" si="150"/>
        <v>174.15991544051818</v>
      </c>
      <c r="J1044" s="25">
        <f t="shared" si="148"/>
        <v>4.95</v>
      </c>
      <c r="K1044" s="25">
        <f>VLOOKUP(J1044,'Spezifische Werte'!$B$2:$C$4002,2,FALSE)</f>
        <v>8.884038911585862E-2</v>
      </c>
      <c r="L1044" s="25">
        <f t="shared" si="151"/>
        <v>177.68077823171723</v>
      </c>
      <c r="R1044" s="25">
        <v>1042</v>
      </c>
      <c r="S1044" s="25">
        <v>1041</v>
      </c>
      <c r="T1044" s="25">
        <f t="shared" si="155"/>
        <v>0.93927147909968989</v>
      </c>
      <c r="U1044" s="25">
        <f t="shared" si="152"/>
        <v>0.95599967328816682</v>
      </c>
      <c r="W1044" s="17">
        <f>Eingabe!H1045</f>
        <v>289</v>
      </c>
      <c r="X1044" s="17">
        <f t="shared" si="153"/>
        <v>2.89</v>
      </c>
      <c r="Y1044" s="17">
        <f t="shared" si="154"/>
        <v>290</v>
      </c>
    </row>
    <row r="1045" spans="1:25" x14ac:dyDescent="0.15">
      <c r="A1045" s="82">
        <f t="shared" si="149"/>
        <v>2</v>
      </c>
      <c r="B1045" s="46">
        <v>43509.416666664139</v>
      </c>
      <c r="C1045" s="47">
        <f>Eingabe!G1046</f>
        <v>3.5</v>
      </c>
      <c r="D1045" s="77">
        <v>1045</v>
      </c>
      <c r="E1045" s="47"/>
      <c r="F1045" s="25">
        <f t="shared" si="147"/>
        <v>5.22</v>
      </c>
      <c r="G1045" s="25">
        <f>VLOOKUP(F1045,'Spezifische Werte'!$B$2:$C$4002,2,FALSE)</f>
        <v>0.10600726326582303</v>
      </c>
      <c r="H1045" s="25">
        <f t="shared" si="150"/>
        <v>212.01452653164606</v>
      </c>
      <c r="J1045" s="25">
        <f t="shared" si="148"/>
        <v>5.25</v>
      </c>
      <c r="K1045" s="25">
        <f>VLOOKUP(J1045,'Spezifische Werte'!$B$2:$C$4002,2,FALSE)</f>
        <v>0.10804502827355937</v>
      </c>
      <c r="L1045" s="25">
        <f t="shared" si="151"/>
        <v>216.09005654711873</v>
      </c>
      <c r="R1045" s="25">
        <v>1043</v>
      </c>
      <c r="S1045" s="25">
        <v>1042</v>
      </c>
      <c r="T1045" s="25">
        <f t="shared" si="155"/>
        <v>0.93927147909968989</v>
      </c>
      <c r="U1045" s="25">
        <f t="shared" si="152"/>
        <v>0.95599967328816682</v>
      </c>
      <c r="W1045" s="17">
        <f>Eingabe!H1046</f>
        <v>268</v>
      </c>
      <c r="X1045" s="17">
        <f t="shared" si="153"/>
        <v>2.68</v>
      </c>
      <c r="Y1045" s="17">
        <f t="shared" si="154"/>
        <v>270</v>
      </c>
    </row>
    <row r="1046" spans="1:25" x14ac:dyDescent="0.15">
      <c r="A1046" s="82">
        <f t="shared" si="149"/>
        <v>2</v>
      </c>
      <c r="B1046" s="46">
        <v>43509.458333330804</v>
      </c>
      <c r="C1046" s="47">
        <f>Eingabe!G1047</f>
        <v>3.8</v>
      </c>
      <c r="D1046" s="77">
        <v>1046</v>
      </c>
      <c r="E1046" s="47"/>
      <c r="F1046" s="25">
        <f t="shared" si="147"/>
        <v>5.67</v>
      </c>
      <c r="G1046" s="25">
        <f>VLOOKUP(F1046,'Spezifische Werte'!$B$2:$C$4002,2,FALSE)</f>
        <v>0.13840049448137109</v>
      </c>
      <c r="H1046" s="25">
        <f t="shared" si="150"/>
        <v>276.80098896274217</v>
      </c>
      <c r="J1046" s="25">
        <f t="shared" si="148"/>
        <v>5.7</v>
      </c>
      <c r="K1046" s="25">
        <f>VLOOKUP(J1046,'Spezifische Werte'!$B$2:$C$4002,2,FALSE)</f>
        <v>0.14069825500153915</v>
      </c>
      <c r="L1046" s="25">
        <f t="shared" si="151"/>
        <v>281.39651000307828</v>
      </c>
      <c r="R1046" s="25">
        <v>1044</v>
      </c>
      <c r="S1046" s="25">
        <v>1043</v>
      </c>
      <c r="T1046" s="25">
        <f t="shared" si="155"/>
        <v>0.93927147909968989</v>
      </c>
      <c r="U1046" s="25">
        <f t="shared" si="152"/>
        <v>0.95599967328816682</v>
      </c>
      <c r="W1046" s="17">
        <f>Eingabe!H1047</f>
        <v>267</v>
      </c>
      <c r="X1046" s="17">
        <f t="shared" si="153"/>
        <v>2.67</v>
      </c>
      <c r="Y1046" s="17">
        <f t="shared" si="154"/>
        <v>270</v>
      </c>
    </row>
    <row r="1047" spans="1:25" x14ac:dyDescent="0.15">
      <c r="A1047" s="82">
        <f t="shared" si="149"/>
        <v>2</v>
      </c>
      <c r="B1047" s="46">
        <v>43509.500011574077</v>
      </c>
      <c r="C1047" s="47">
        <f>Eingabe!G1048</f>
        <v>4.4000000000000004</v>
      </c>
      <c r="D1047" s="77">
        <v>1047</v>
      </c>
      <c r="E1047" s="47"/>
      <c r="F1047" s="25">
        <f t="shared" si="147"/>
        <v>6.56</v>
      </c>
      <c r="G1047" s="25">
        <f>VLOOKUP(F1047,'Spezifische Werte'!$B$2:$C$4002,2,FALSE)</f>
        <v>0.2214941246302857</v>
      </c>
      <c r="H1047" s="25">
        <f t="shared" si="150"/>
        <v>442.98824926057142</v>
      </c>
      <c r="J1047" s="25">
        <f t="shared" si="148"/>
        <v>6.6</v>
      </c>
      <c r="K1047" s="25">
        <f>VLOOKUP(J1047,'Spezifische Werte'!$B$2:$C$4002,2,FALSE)</f>
        <v>0.22589088814664299</v>
      </c>
      <c r="L1047" s="25">
        <f t="shared" si="151"/>
        <v>451.78177629328599</v>
      </c>
      <c r="R1047" s="25">
        <v>1045</v>
      </c>
      <c r="S1047" s="25">
        <v>1044</v>
      </c>
      <c r="T1047" s="25">
        <f t="shared" si="155"/>
        <v>0.93927147909968989</v>
      </c>
      <c r="U1047" s="25">
        <f t="shared" si="152"/>
        <v>0.95599967328816682</v>
      </c>
      <c r="W1047" s="17">
        <f>Eingabe!H1048</f>
        <v>268</v>
      </c>
      <c r="X1047" s="17">
        <f t="shared" si="153"/>
        <v>2.68</v>
      </c>
      <c r="Y1047" s="17">
        <f t="shared" si="154"/>
        <v>270</v>
      </c>
    </row>
    <row r="1048" spans="1:25" x14ac:dyDescent="0.15">
      <c r="A1048" s="82">
        <f t="shared" si="149"/>
        <v>2</v>
      </c>
      <c r="B1048" s="46">
        <v>43509.541666664132</v>
      </c>
      <c r="C1048" s="47">
        <f>Eingabe!G1049</f>
        <v>3.7</v>
      </c>
      <c r="D1048" s="77">
        <v>1048</v>
      </c>
      <c r="E1048" s="47"/>
      <c r="F1048" s="25">
        <f t="shared" si="147"/>
        <v>5.52</v>
      </c>
      <c r="G1048" s="25">
        <f>VLOOKUP(F1048,'Spezifische Werte'!$B$2:$C$4002,2,FALSE)</f>
        <v>0.12721663519138685</v>
      </c>
      <c r="H1048" s="25">
        <f t="shared" si="150"/>
        <v>254.43327038277369</v>
      </c>
      <c r="J1048" s="25">
        <f t="shared" si="148"/>
        <v>5.55</v>
      </c>
      <c r="K1048" s="25">
        <f>VLOOKUP(J1048,'Spezifische Werte'!$B$2:$C$4002,2,FALSE)</f>
        <v>0.12941942247043492</v>
      </c>
      <c r="L1048" s="25">
        <f t="shared" si="151"/>
        <v>258.83884494086982</v>
      </c>
      <c r="R1048" s="25">
        <v>1046</v>
      </c>
      <c r="S1048" s="25">
        <v>1045</v>
      </c>
      <c r="T1048" s="25">
        <f t="shared" si="155"/>
        <v>0.93927147909968989</v>
      </c>
      <c r="U1048" s="25">
        <f t="shared" si="152"/>
        <v>0.95599967328816682</v>
      </c>
      <c r="W1048" s="17">
        <f>Eingabe!H1049</f>
        <v>279</v>
      </c>
      <c r="X1048" s="17">
        <f t="shared" si="153"/>
        <v>2.79</v>
      </c>
      <c r="Y1048" s="17">
        <f t="shared" si="154"/>
        <v>280</v>
      </c>
    </row>
    <row r="1049" spans="1:25" x14ac:dyDescent="0.15">
      <c r="A1049" s="82">
        <f t="shared" si="149"/>
        <v>2</v>
      </c>
      <c r="B1049" s="46">
        <v>43509.583333330796</v>
      </c>
      <c r="C1049" s="47">
        <f>Eingabe!G1050</f>
        <v>4.5</v>
      </c>
      <c r="D1049" s="77">
        <v>1049</v>
      </c>
      <c r="E1049" s="47"/>
      <c r="F1049" s="25">
        <f t="shared" si="147"/>
        <v>6.71</v>
      </c>
      <c r="G1049" s="25">
        <f>VLOOKUP(F1049,'Spezifische Werte'!$B$2:$C$4002,2,FALSE)</f>
        <v>0.23821819652236836</v>
      </c>
      <c r="H1049" s="25">
        <f t="shared" si="150"/>
        <v>476.43639304473675</v>
      </c>
      <c r="J1049" s="25">
        <f t="shared" si="148"/>
        <v>6.75</v>
      </c>
      <c r="K1049" s="25">
        <f>VLOOKUP(J1049,'Spezifische Werte'!$B$2:$C$4002,2,FALSE)</f>
        <v>0.24279032681735657</v>
      </c>
      <c r="L1049" s="25">
        <f t="shared" si="151"/>
        <v>485.58065363471314</v>
      </c>
      <c r="R1049" s="25">
        <v>1047</v>
      </c>
      <c r="S1049" s="25">
        <v>1046</v>
      </c>
      <c r="T1049" s="25">
        <f t="shared" si="155"/>
        <v>0.93927147909968989</v>
      </c>
      <c r="U1049" s="25">
        <f t="shared" si="152"/>
        <v>0.95599967328816682</v>
      </c>
      <c r="W1049" s="17">
        <f>Eingabe!H1050</f>
        <v>289</v>
      </c>
      <c r="X1049" s="17">
        <f t="shared" si="153"/>
        <v>2.89</v>
      </c>
      <c r="Y1049" s="17">
        <f t="shared" si="154"/>
        <v>290</v>
      </c>
    </row>
    <row r="1050" spans="1:25" x14ac:dyDescent="0.15">
      <c r="A1050" s="82">
        <f t="shared" si="149"/>
        <v>2</v>
      </c>
      <c r="B1050" s="46">
        <v>43509.625011574077</v>
      </c>
      <c r="C1050" s="47">
        <f>Eingabe!G1051</f>
        <v>4.0999999999999996</v>
      </c>
      <c r="D1050" s="77">
        <v>1050</v>
      </c>
      <c r="E1050" s="47"/>
      <c r="F1050" s="25">
        <f t="shared" si="147"/>
        <v>6.12</v>
      </c>
      <c r="G1050" s="25">
        <f>VLOOKUP(F1050,'Spezifische Werte'!$B$2:$C$4002,2,FALSE)</f>
        <v>0.17636813552353289</v>
      </c>
      <c r="H1050" s="25">
        <f t="shared" si="150"/>
        <v>352.73627104706577</v>
      </c>
      <c r="J1050" s="25">
        <f t="shared" si="148"/>
        <v>6.15</v>
      </c>
      <c r="K1050" s="25">
        <f>VLOOKUP(J1050,'Spezifische Werte'!$B$2:$C$4002,2,FALSE)</f>
        <v>0.17921779013058811</v>
      </c>
      <c r="L1050" s="25">
        <f t="shared" si="151"/>
        <v>358.4355802611762</v>
      </c>
      <c r="R1050" s="25">
        <v>1048</v>
      </c>
      <c r="S1050" s="25">
        <v>1047</v>
      </c>
      <c r="T1050" s="25">
        <f t="shared" si="155"/>
        <v>0.93927147909968989</v>
      </c>
      <c r="U1050" s="25">
        <f t="shared" si="152"/>
        <v>0.95599967328816682</v>
      </c>
      <c r="W1050" s="17">
        <f>Eingabe!H1051</f>
        <v>278</v>
      </c>
      <c r="X1050" s="17">
        <f t="shared" si="153"/>
        <v>2.78</v>
      </c>
      <c r="Y1050" s="17">
        <f t="shared" si="154"/>
        <v>280</v>
      </c>
    </row>
    <row r="1051" spans="1:25" x14ac:dyDescent="0.15">
      <c r="A1051" s="82">
        <f t="shared" si="149"/>
        <v>2</v>
      </c>
      <c r="B1051" s="46">
        <v>43509.666666664125</v>
      </c>
      <c r="C1051" s="47">
        <f>Eingabe!G1052</f>
        <v>3.6</v>
      </c>
      <c r="D1051" s="77">
        <v>1051</v>
      </c>
      <c r="E1051" s="47"/>
      <c r="F1051" s="25">
        <f t="shared" si="147"/>
        <v>5.37</v>
      </c>
      <c r="G1051" s="25">
        <f>VLOOKUP(F1051,'Spezifische Werte'!$B$2:$C$4002,2,FALSE)</f>
        <v>0.11640095819454216</v>
      </c>
      <c r="H1051" s="25">
        <f t="shared" si="150"/>
        <v>232.80191638908431</v>
      </c>
      <c r="J1051" s="25">
        <f t="shared" si="148"/>
        <v>5.4</v>
      </c>
      <c r="K1051" s="25">
        <f>VLOOKUP(J1051,'Spezifische Werte'!$B$2:$C$4002,2,FALSE)</f>
        <v>0.11853513474534576</v>
      </c>
      <c r="L1051" s="25">
        <f t="shared" si="151"/>
        <v>237.07026949069152</v>
      </c>
      <c r="R1051" s="25">
        <v>1049</v>
      </c>
      <c r="S1051" s="25">
        <v>1048</v>
      </c>
      <c r="T1051" s="25">
        <f t="shared" si="155"/>
        <v>0.93927147909968989</v>
      </c>
      <c r="U1051" s="25">
        <f t="shared" si="152"/>
        <v>0.95599967328816682</v>
      </c>
      <c r="W1051" s="17">
        <f>Eingabe!H1052</f>
        <v>289</v>
      </c>
      <c r="X1051" s="17">
        <f t="shared" si="153"/>
        <v>2.89</v>
      </c>
      <c r="Y1051" s="17">
        <f t="shared" si="154"/>
        <v>290</v>
      </c>
    </row>
    <row r="1052" spans="1:25" x14ac:dyDescent="0.15">
      <c r="A1052" s="82">
        <f t="shared" si="149"/>
        <v>2</v>
      </c>
      <c r="B1052" s="46">
        <v>43509.708333330789</v>
      </c>
      <c r="C1052" s="47">
        <f>Eingabe!G1053</f>
        <v>3.2</v>
      </c>
      <c r="D1052" s="77">
        <v>1052</v>
      </c>
      <c r="E1052" s="47"/>
      <c r="F1052" s="25">
        <f t="shared" si="147"/>
        <v>4.7699999999999996</v>
      </c>
      <c r="G1052" s="25">
        <f>VLOOKUP(F1052,'Spezifische Werte'!$B$2:$C$4002,2,FALSE)</f>
        <v>7.8679349945367349E-2</v>
      </c>
      <c r="H1052" s="25">
        <f t="shared" si="150"/>
        <v>157.3586998907347</v>
      </c>
      <c r="J1052" s="25">
        <f t="shared" si="148"/>
        <v>4.8</v>
      </c>
      <c r="K1052" s="25">
        <f>VLOOKUP(J1052,'Spezifische Werte'!$B$2:$C$4002,2,FALSE)</f>
        <v>8.0310065544742015E-2</v>
      </c>
      <c r="L1052" s="25">
        <f t="shared" si="151"/>
        <v>160.62013108948403</v>
      </c>
      <c r="R1052" s="25">
        <v>1050</v>
      </c>
      <c r="S1052" s="25">
        <v>1049</v>
      </c>
      <c r="T1052" s="25">
        <f t="shared" si="155"/>
        <v>0.93927147909968989</v>
      </c>
      <c r="U1052" s="25">
        <f t="shared" si="152"/>
        <v>0.95599967328816682</v>
      </c>
      <c r="W1052" s="17">
        <f>Eingabe!H1053</f>
        <v>289</v>
      </c>
      <c r="X1052" s="17">
        <f t="shared" si="153"/>
        <v>2.89</v>
      </c>
      <c r="Y1052" s="17">
        <f t="shared" si="154"/>
        <v>290</v>
      </c>
    </row>
    <row r="1053" spans="1:25" x14ac:dyDescent="0.15">
      <c r="A1053" s="82">
        <f t="shared" si="149"/>
        <v>2</v>
      </c>
      <c r="B1053" s="46">
        <v>43509.750011574077</v>
      </c>
      <c r="C1053" s="47">
        <f>Eingabe!G1054</f>
        <v>3</v>
      </c>
      <c r="D1053" s="77">
        <v>1053</v>
      </c>
      <c r="E1053" s="47"/>
      <c r="F1053" s="25">
        <f t="shared" si="147"/>
        <v>4.4800000000000004</v>
      </c>
      <c r="G1053" s="25">
        <f>VLOOKUP(F1053,'Spezifische Werte'!$B$2:$C$4002,2,FALSE)</f>
        <v>6.3876775708421291E-2</v>
      </c>
      <c r="H1053" s="25">
        <f t="shared" si="150"/>
        <v>127.75355141684258</v>
      </c>
      <c r="J1053" s="25">
        <f t="shared" si="148"/>
        <v>4.5</v>
      </c>
      <c r="K1053" s="25">
        <f>VLOOKUP(J1053,'Spezifische Werte'!$B$2:$C$4002,2,FALSE)</f>
        <v>6.4854105449014127E-2</v>
      </c>
      <c r="L1053" s="25">
        <f t="shared" si="151"/>
        <v>129.70821089802826</v>
      </c>
      <c r="R1053" s="25">
        <v>1051</v>
      </c>
      <c r="S1053" s="25">
        <v>1050</v>
      </c>
      <c r="T1053" s="25">
        <f t="shared" si="155"/>
        <v>0.93927147909968989</v>
      </c>
      <c r="U1053" s="25">
        <f t="shared" si="152"/>
        <v>0.95599967328816682</v>
      </c>
      <c r="W1053" s="17">
        <f>Eingabe!H1054</f>
        <v>299</v>
      </c>
      <c r="X1053" s="17">
        <f t="shared" si="153"/>
        <v>2.99</v>
      </c>
      <c r="Y1053" s="17">
        <f t="shared" si="154"/>
        <v>300</v>
      </c>
    </row>
    <row r="1054" spans="1:25" x14ac:dyDescent="0.15">
      <c r="A1054" s="82">
        <f t="shared" si="149"/>
        <v>2</v>
      </c>
      <c r="B1054" s="46">
        <v>43509.791666664118</v>
      </c>
      <c r="C1054" s="47">
        <f>Eingabe!G1055</f>
        <v>3.3</v>
      </c>
      <c r="D1054" s="77">
        <v>1054</v>
      </c>
      <c r="E1054" s="47"/>
      <c r="F1054" s="25">
        <f t="shared" si="147"/>
        <v>4.92</v>
      </c>
      <c r="G1054" s="25">
        <f>VLOOKUP(F1054,'Spezifische Werte'!$B$2:$C$4002,2,FALSE)</f>
        <v>8.7079957720259088E-2</v>
      </c>
      <c r="H1054" s="25">
        <f t="shared" si="150"/>
        <v>174.15991544051818</v>
      </c>
      <c r="J1054" s="25">
        <f t="shared" si="148"/>
        <v>4.95</v>
      </c>
      <c r="K1054" s="25">
        <f>VLOOKUP(J1054,'Spezifische Werte'!$B$2:$C$4002,2,FALSE)</f>
        <v>8.884038911585862E-2</v>
      </c>
      <c r="L1054" s="25">
        <f t="shared" si="151"/>
        <v>177.68077823171723</v>
      </c>
      <c r="R1054" s="25">
        <v>1052</v>
      </c>
      <c r="S1054" s="25">
        <v>1051</v>
      </c>
      <c r="T1054" s="25">
        <f t="shared" si="155"/>
        <v>0.93927147909968989</v>
      </c>
      <c r="U1054" s="25">
        <f t="shared" si="152"/>
        <v>0.95599967328816682</v>
      </c>
      <c r="W1054" s="17">
        <f>Eingabe!H1055</f>
        <v>320</v>
      </c>
      <c r="X1054" s="17">
        <f t="shared" si="153"/>
        <v>3.2</v>
      </c>
      <c r="Y1054" s="17">
        <f t="shared" si="154"/>
        <v>320</v>
      </c>
    </row>
    <row r="1055" spans="1:25" x14ac:dyDescent="0.15">
      <c r="A1055" s="82">
        <f t="shared" si="149"/>
        <v>2</v>
      </c>
      <c r="B1055" s="46">
        <v>43509.833333330782</v>
      </c>
      <c r="C1055" s="47">
        <f>Eingabe!G1056</f>
        <v>3.4</v>
      </c>
      <c r="D1055" s="77">
        <v>1055</v>
      </c>
      <c r="E1055" s="47"/>
      <c r="F1055" s="25">
        <f t="shared" si="147"/>
        <v>5.07</v>
      </c>
      <c r="G1055" s="25">
        <f>VLOOKUP(F1055,'Spezifische Werte'!$B$2:$C$4002,2,FALSE)</f>
        <v>9.6185977081711158E-2</v>
      </c>
      <c r="H1055" s="25">
        <f t="shared" si="150"/>
        <v>192.37195416342232</v>
      </c>
      <c r="J1055" s="25">
        <f t="shared" si="148"/>
        <v>5.0999999999999996</v>
      </c>
      <c r="K1055" s="25">
        <f>VLOOKUP(J1055,'Spezifische Werte'!$B$2:$C$4002,2,FALSE)</f>
        <v>9.8097213536623304E-2</v>
      </c>
      <c r="L1055" s="25">
        <f t="shared" si="151"/>
        <v>196.1944270732466</v>
      </c>
      <c r="R1055" s="25">
        <v>1053</v>
      </c>
      <c r="S1055" s="25">
        <v>1052</v>
      </c>
      <c r="T1055" s="25">
        <f t="shared" si="155"/>
        <v>0.93927147909968989</v>
      </c>
      <c r="U1055" s="25">
        <f t="shared" si="152"/>
        <v>0.95599967328816682</v>
      </c>
      <c r="W1055" s="17">
        <f>Eingabe!H1056</f>
        <v>330</v>
      </c>
      <c r="X1055" s="17">
        <f t="shared" si="153"/>
        <v>3.3</v>
      </c>
      <c r="Y1055" s="17">
        <f t="shared" si="154"/>
        <v>330</v>
      </c>
    </row>
    <row r="1056" spans="1:25" x14ac:dyDescent="0.15">
      <c r="A1056" s="82">
        <f t="shared" si="149"/>
        <v>2</v>
      </c>
      <c r="B1056" s="46">
        <v>43509.875011574077</v>
      </c>
      <c r="C1056" s="47">
        <f>Eingabe!G1057</f>
        <v>4</v>
      </c>
      <c r="D1056" s="77">
        <v>1056</v>
      </c>
      <c r="E1056" s="47"/>
      <c r="F1056" s="25">
        <f t="shared" si="147"/>
        <v>5.97</v>
      </c>
      <c r="G1056" s="25">
        <f>VLOOKUP(F1056,'Spezifische Werte'!$B$2:$C$4002,2,FALSE)</f>
        <v>0.1627434603343155</v>
      </c>
      <c r="H1056" s="25">
        <f t="shared" si="150"/>
        <v>325.486920668631</v>
      </c>
      <c r="J1056" s="25">
        <f t="shared" si="148"/>
        <v>6</v>
      </c>
      <c r="K1056" s="25">
        <f>VLOOKUP(J1056,'Spezifische Werte'!$B$2:$C$4002,2,FALSE)</f>
        <v>0.16538134424295356</v>
      </c>
      <c r="L1056" s="25">
        <f t="shared" si="151"/>
        <v>330.76268848590712</v>
      </c>
      <c r="R1056" s="25">
        <v>1054</v>
      </c>
      <c r="S1056" s="25">
        <v>1053</v>
      </c>
      <c r="T1056" s="25">
        <f t="shared" si="155"/>
        <v>0.93927147909968989</v>
      </c>
      <c r="U1056" s="25">
        <f t="shared" si="152"/>
        <v>0.95599967328816682</v>
      </c>
      <c r="W1056" s="17">
        <f>Eingabe!H1057</f>
        <v>330</v>
      </c>
      <c r="X1056" s="17">
        <f t="shared" si="153"/>
        <v>3.3</v>
      </c>
      <c r="Y1056" s="17">
        <f t="shared" si="154"/>
        <v>330</v>
      </c>
    </row>
    <row r="1057" spans="1:25" x14ac:dyDescent="0.15">
      <c r="A1057" s="82">
        <f t="shared" si="149"/>
        <v>2</v>
      </c>
      <c r="B1057" s="46">
        <v>43509.91666666411</v>
      </c>
      <c r="C1057" s="47">
        <f>Eingabe!G1058</f>
        <v>3.5</v>
      </c>
      <c r="D1057" s="77">
        <v>1057</v>
      </c>
      <c r="E1057" s="47"/>
      <c r="F1057" s="25">
        <f t="shared" si="147"/>
        <v>5.22</v>
      </c>
      <c r="G1057" s="25">
        <f>VLOOKUP(F1057,'Spezifische Werte'!$B$2:$C$4002,2,FALSE)</f>
        <v>0.10600726326582303</v>
      </c>
      <c r="H1057" s="25">
        <f t="shared" si="150"/>
        <v>212.01452653164606</v>
      </c>
      <c r="J1057" s="25">
        <f t="shared" si="148"/>
        <v>5.25</v>
      </c>
      <c r="K1057" s="25">
        <f>VLOOKUP(J1057,'Spezifische Werte'!$B$2:$C$4002,2,FALSE)</f>
        <v>0.10804502827355937</v>
      </c>
      <c r="L1057" s="25">
        <f t="shared" si="151"/>
        <v>216.09005654711873</v>
      </c>
      <c r="R1057" s="25">
        <v>1055</v>
      </c>
      <c r="S1057" s="25">
        <v>1054</v>
      </c>
      <c r="T1057" s="25">
        <f t="shared" si="155"/>
        <v>0.93927147909968989</v>
      </c>
      <c r="U1057" s="25">
        <f t="shared" si="152"/>
        <v>0.95599967328816682</v>
      </c>
      <c r="W1057" s="17">
        <f>Eingabe!H1058</f>
        <v>330</v>
      </c>
      <c r="X1057" s="17">
        <f t="shared" si="153"/>
        <v>3.3</v>
      </c>
      <c r="Y1057" s="17">
        <f t="shared" si="154"/>
        <v>330</v>
      </c>
    </row>
    <row r="1058" spans="1:25" x14ac:dyDescent="0.15">
      <c r="A1058" s="82">
        <f t="shared" si="149"/>
        <v>2</v>
      </c>
      <c r="B1058" s="46">
        <v>43509.958333330775</v>
      </c>
      <c r="C1058" s="47">
        <f>Eingabe!G1059</f>
        <v>3.1</v>
      </c>
      <c r="D1058" s="77">
        <v>1058</v>
      </c>
      <c r="E1058" s="47"/>
      <c r="F1058" s="25">
        <f t="shared" si="147"/>
        <v>4.62</v>
      </c>
      <c r="G1058" s="25">
        <f>VLOOKUP(F1058,'Spezifische Werte'!$B$2:$C$4002,2,FALSE)</f>
        <v>7.0834307543363312E-2</v>
      </c>
      <c r="H1058" s="25">
        <f t="shared" si="150"/>
        <v>141.66861508672662</v>
      </c>
      <c r="J1058" s="25">
        <f t="shared" si="148"/>
        <v>4.6500000000000004</v>
      </c>
      <c r="K1058" s="25">
        <f>VLOOKUP(J1058,'Spezifische Werte'!$B$2:$C$4002,2,FALSE)</f>
        <v>7.2366311882592071E-2</v>
      </c>
      <c r="L1058" s="25">
        <f t="shared" si="151"/>
        <v>144.73262376518414</v>
      </c>
      <c r="R1058" s="25">
        <v>1056</v>
      </c>
      <c r="S1058" s="25">
        <v>1055</v>
      </c>
      <c r="T1058" s="25">
        <f t="shared" si="155"/>
        <v>0.93927147909968989</v>
      </c>
      <c r="U1058" s="25">
        <f t="shared" si="152"/>
        <v>0.95599967328816682</v>
      </c>
      <c r="W1058" s="17">
        <f>Eingabe!H1059</f>
        <v>340</v>
      </c>
      <c r="X1058" s="17">
        <f t="shared" si="153"/>
        <v>3.4</v>
      </c>
      <c r="Y1058" s="17">
        <f t="shared" si="154"/>
        <v>340</v>
      </c>
    </row>
    <row r="1059" spans="1:25" x14ac:dyDescent="0.15">
      <c r="A1059" s="82">
        <f t="shared" si="149"/>
        <v>2</v>
      </c>
      <c r="B1059" s="46">
        <v>43510.000011574077</v>
      </c>
      <c r="C1059" s="47">
        <f>Eingabe!G1060</f>
        <v>3.2</v>
      </c>
      <c r="D1059" s="77">
        <v>1059</v>
      </c>
      <c r="E1059" s="47"/>
      <c r="F1059" s="25">
        <f t="shared" si="147"/>
        <v>4.7699999999999996</v>
      </c>
      <c r="G1059" s="25">
        <f>VLOOKUP(F1059,'Spezifische Werte'!$B$2:$C$4002,2,FALSE)</f>
        <v>7.8679349945367349E-2</v>
      </c>
      <c r="H1059" s="25">
        <f t="shared" si="150"/>
        <v>157.3586998907347</v>
      </c>
      <c r="J1059" s="25">
        <f t="shared" si="148"/>
        <v>4.8</v>
      </c>
      <c r="K1059" s="25">
        <f>VLOOKUP(J1059,'Spezifische Werte'!$B$2:$C$4002,2,FALSE)</f>
        <v>8.0310065544742015E-2</v>
      </c>
      <c r="L1059" s="25">
        <f t="shared" si="151"/>
        <v>160.62013108948403</v>
      </c>
      <c r="R1059" s="25">
        <v>1057</v>
      </c>
      <c r="S1059" s="25">
        <v>1056</v>
      </c>
      <c r="T1059" s="25">
        <f t="shared" si="155"/>
        <v>0.93927147909968989</v>
      </c>
      <c r="U1059" s="25">
        <f t="shared" si="152"/>
        <v>0.95599967328816682</v>
      </c>
      <c r="W1059" s="17">
        <f>Eingabe!H1060</f>
        <v>340</v>
      </c>
      <c r="X1059" s="17">
        <f t="shared" si="153"/>
        <v>3.4</v>
      </c>
      <c r="Y1059" s="17">
        <f t="shared" si="154"/>
        <v>340</v>
      </c>
    </row>
    <row r="1060" spans="1:25" x14ac:dyDescent="0.15">
      <c r="A1060" s="82">
        <f t="shared" si="149"/>
        <v>2</v>
      </c>
      <c r="B1060" s="46">
        <v>43510.041666664103</v>
      </c>
      <c r="C1060" s="47">
        <f>Eingabe!G1061</f>
        <v>1.7</v>
      </c>
      <c r="D1060" s="77">
        <v>1060</v>
      </c>
      <c r="E1060" s="47"/>
      <c r="F1060" s="25">
        <f t="shared" si="147"/>
        <v>2.54</v>
      </c>
      <c r="G1060" s="25">
        <f>VLOOKUP(F1060,'Spezifische Werte'!$B$2:$C$4002,2,FALSE)</f>
        <v>2.3517714395877558E-3</v>
      </c>
      <c r="H1060" s="25">
        <f t="shared" si="150"/>
        <v>4.7035428791755116</v>
      </c>
      <c r="J1060" s="25">
        <f t="shared" si="148"/>
        <v>2.5499999999999998</v>
      </c>
      <c r="K1060" s="25">
        <f>VLOOKUP(J1060,'Spezifische Werte'!$B$2:$C$4002,2,FALSE)</f>
        <v>2.4279301551432594E-3</v>
      </c>
      <c r="L1060" s="25">
        <f t="shared" si="151"/>
        <v>4.855860310286519</v>
      </c>
      <c r="R1060" s="25">
        <v>1058</v>
      </c>
      <c r="S1060" s="25">
        <v>1057</v>
      </c>
      <c r="T1060" s="25">
        <f t="shared" si="155"/>
        <v>0.93927147909968989</v>
      </c>
      <c r="U1060" s="25">
        <f t="shared" si="152"/>
        <v>0.95599967328816682</v>
      </c>
      <c r="W1060" s="17">
        <f>Eingabe!H1061</f>
        <v>339</v>
      </c>
      <c r="X1060" s="17">
        <f t="shared" si="153"/>
        <v>3.39</v>
      </c>
      <c r="Y1060" s="17">
        <f t="shared" si="154"/>
        <v>340</v>
      </c>
    </row>
    <row r="1061" spans="1:25" x14ac:dyDescent="0.15">
      <c r="A1061" s="82">
        <f t="shared" si="149"/>
        <v>2</v>
      </c>
      <c r="B1061" s="46">
        <v>43510.083333330767</v>
      </c>
      <c r="C1061" s="47">
        <f>Eingabe!G1062</f>
        <v>1.1000000000000001</v>
      </c>
      <c r="D1061" s="77">
        <v>1061</v>
      </c>
      <c r="E1061" s="47"/>
      <c r="F1061" s="25">
        <f t="shared" si="147"/>
        <v>1.64</v>
      </c>
      <c r="G1061" s="25">
        <f>VLOOKUP(F1061,'Spezifische Werte'!$B$2:$C$4002,2,FALSE)</f>
        <v>1.4468365948300602E-4</v>
      </c>
      <c r="H1061" s="25">
        <f t="shared" si="150"/>
        <v>0.28936731896601203</v>
      </c>
      <c r="J1061" s="25">
        <f t="shared" si="148"/>
        <v>1.65</v>
      </c>
      <c r="K1061" s="25">
        <f>VLOOKUP(J1061,'Spezifische Werte'!$B$2:$C$4002,2,FALSE)</f>
        <v>1.5161429771714323E-4</v>
      </c>
      <c r="L1061" s="25">
        <f t="shared" si="151"/>
        <v>0.30322859543428649</v>
      </c>
      <c r="R1061" s="25">
        <v>1059</v>
      </c>
      <c r="S1061" s="25">
        <v>1058</v>
      </c>
      <c r="T1061" s="25">
        <f t="shared" si="155"/>
        <v>0.93927147909968989</v>
      </c>
      <c r="U1061" s="25">
        <f t="shared" si="152"/>
        <v>0.95599967328816682</v>
      </c>
      <c r="W1061" s="17">
        <f>Eingabe!H1062</f>
        <v>279</v>
      </c>
      <c r="X1061" s="17">
        <f t="shared" si="153"/>
        <v>2.79</v>
      </c>
      <c r="Y1061" s="17">
        <f t="shared" si="154"/>
        <v>280</v>
      </c>
    </row>
    <row r="1062" spans="1:25" x14ac:dyDescent="0.15">
      <c r="A1062" s="82">
        <f t="shared" si="149"/>
        <v>2</v>
      </c>
      <c r="B1062" s="46">
        <v>43510.125011574077</v>
      </c>
      <c r="C1062" s="47">
        <f>Eingabe!G1063</f>
        <v>1.4</v>
      </c>
      <c r="D1062" s="77">
        <v>1062</v>
      </c>
      <c r="E1062" s="47"/>
      <c r="F1062" s="25">
        <f t="shared" si="147"/>
        <v>2.09</v>
      </c>
      <c r="G1062" s="25">
        <f>VLOOKUP(F1062,'Spezifische Werte'!$B$2:$C$4002,2,FALSE)</f>
        <v>7.3732435985694874E-4</v>
      </c>
      <c r="H1062" s="25">
        <f t="shared" si="150"/>
        <v>1.4746487197138975</v>
      </c>
      <c r="J1062" s="25">
        <f t="shared" si="148"/>
        <v>2.1</v>
      </c>
      <c r="K1062" s="25">
        <f>VLOOKUP(J1062,'Spezifische Werte'!$B$2:$C$4002,2,FALSE)</f>
        <v>7.595217950017582E-4</v>
      </c>
      <c r="L1062" s="25">
        <f t="shared" si="151"/>
        <v>1.5190435900035164</v>
      </c>
      <c r="R1062" s="25">
        <v>1060</v>
      </c>
      <c r="S1062" s="25">
        <v>1059</v>
      </c>
      <c r="T1062" s="25">
        <f t="shared" si="155"/>
        <v>0.93927147909968989</v>
      </c>
      <c r="U1062" s="25">
        <f t="shared" si="152"/>
        <v>0.95599967328816682</v>
      </c>
      <c r="W1062" s="17">
        <f>Eingabe!H1063</f>
        <v>280</v>
      </c>
      <c r="X1062" s="17">
        <f t="shared" si="153"/>
        <v>2.8</v>
      </c>
      <c r="Y1062" s="17">
        <f t="shared" si="154"/>
        <v>280</v>
      </c>
    </row>
    <row r="1063" spans="1:25" x14ac:dyDescent="0.15">
      <c r="A1063" s="82">
        <f t="shared" si="149"/>
        <v>2</v>
      </c>
      <c r="B1063" s="46">
        <v>43510.166666664096</v>
      </c>
      <c r="C1063" s="47">
        <f>Eingabe!G1064</f>
        <v>2.4</v>
      </c>
      <c r="D1063" s="77">
        <v>1063</v>
      </c>
      <c r="E1063" s="47"/>
      <c r="F1063" s="25">
        <f t="shared" si="147"/>
        <v>3.58</v>
      </c>
      <c r="G1063" s="25">
        <f>VLOOKUP(F1063,'Spezifische Werte'!$B$2:$C$4002,2,FALSE)</f>
        <v>2.2829235995572409E-2</v>
      </c>
      <c r="H1063" s="25">
        <f t="shared" si="150"/>
        <v>45.658471991144815</v>
      </c>
      <c r="J1063" s="25">
        <f t="shared" si="148"/>
        <v>3.6</v>
      </c>
      <c r="K1063" s="25">
        <f>VLOOKUP(J1063,'Spezifische Werte'!$B$2:$C$4002,2,FALSE)</f>
        <v>2.3596471134930203E-2</v>
      </c>
      <c r="L1063" s="25">
        <f t="shared" si="151"/>
        <v>47.19294226986041</v>
      </c>
      <c r="R1063" s="25">
        <v>1061</v>
      </c>
      <c r="S1063" s="25">
        <v>1060</v>
      </c>
      <c r="T1063" s="25">
        <f t="shared" si="155"/>
        <v>0.93927147909968989</v>
      </c>
      <c r="U1063" s="25">
        <f t="shared" si="152"/>
        <v>0.95599967328816682</v>
      </c>
      <c r="W1063" s="17">
        <f>Eingabe!H1064</f>
        <v>310</v>
      </c>
      <c r="X1063" s="17">
        <f t="shared" si="153"/>
        <v>3.1</v>
      </c>
      <c r="Y1063" s="17">
        <f t="shared" si="154"/>
        <v>310</v>
      </c>
    </row>
    <row r="1064" spans="1:25" x14ac:dyDescent="0.15">
      <c r="A1064" s="82">
        <f t="shared" si="149"/>
        <v>2</v>
      </c>
      <c r="B1064" s="46">
        <v>43510.20833333076</v>
      </c>
      <c r="C1064" s="47">
        <f>Eingabe!G1065</f>
        <v>1.8</v>
      </c>
      <c r="D1064" s="77">
        <v>1064</v>
      </c>
      <c r="E1064" s="47"/>
      <c r="F1064" s="25">
        <f t="shared" si="147"/>
        <v>2.69</v>
      </c>
      <c r="G1064" s="25">
        <f>VLOOKUP(F1064,'Spezifische Werte'!$B$2:$C$4002,2,FALSE)</f>
        <v>3.715149232963236E-3</v>
      </c>
      <c r="H1064" s="25">
        <f t="shared" si="150"/>
        <v>7.4302984659264721</v>
      </c>
      <c r="J1064" s="25">
        <f t="shared" si="148"/>
        <v>2.7</v>
      </c>
      <c r="K1064" s="25">
        <f>VLOOKUP(J1064,'Spezifische Werte'!$B$2:$C$4002,2,FALSE)</f>
        <v>3.8225571704766847E-3</v>
      </c>
      <c r="L1064" s="25">
        <f t="shared" si="151"/>
        <v>7.6451143409533691</v>
      </c>
      <c r="R1064" s="25">
        <v>1062</v>
      </c>
      <c r="S1064" s="25">
        <v>1061</v>
      </c>
      <c r="T1064" s="25">
        <f t="shared" si="155"/>
        <v>0.93927147909968989</v>
      </c>
      <c r="U1064" s="25">
        <f t="shared" si="152"/>
        <v>0.95599967328816682</v>
      </c>
      <c r="W1064" s="17">
        <f>Eingabe!H1065</f>
        <v>291</v>
      </c>
      <c r="X1064" s="17">
        <f t="shared" si="153"/>
        <v>2.91</v>
      </c>
      <c r="Y1064" s="17">
        <f t="shared" si="154"/>
        <v>290</v>
      </c>
    </row>
    <row r="1065" spans="1:25" x14ac:dyDescent="0.15">
      <c r="A1065" s="82">
        <f t="shared" si="149"/>
        <v>2</v>
      </c>
      <c r="B1065" s="46">
        <v>43510.250011574077</v>
      </c>
      <c r="C1065" s="47">
        <f>Eingabe!G1066</f>
        <v>1.8</v>
      </c>
      <c r="D1065" s="77">
        <v>1065</v>
      </c>
      <c r="E1065" s="47"/>
      <c r="F1065" s="25">
        <f t="shared" si="147"/>
        <v>2.69</v>
      </c>
      <c r="G1065" s="25">
        <f>VLOOKUP(F1065,'Spezifische Werte'!$B$2:$C$4002,2,FALSE)</f>
        <v>3.715149232963236E-3</v>
      </c>
      <c r="H1065" s="25">
        <f t="shared" si="150"/>
        <v>7.4302984659264721</v>
      </c>
      <c r="J1065" s="25">
        <f t="shared" si="148"/>
        <v>2.7</v>
      </c>
      <c r="K1065" s="25">
        <f>VLOOKUP(J1065,'Spezifische Werte'!$B$2:$C$4002,2,FALSE)</f>
        <v>3.8225571704766847E-3</v>
      </c>
      <c r="L1065" s="25">
        <f t="shared" si="151"/>
        <v>7.6451143409533691</v>
      </c>
      <c r="R1065" s="25">
        <v>1063</v>
      </c>
      <c r="S1065" s="25">
        <v>1062</v>
      </c>
      <c r="T1065" s="25">
        <f t="shared" si="155"/>
        <v>0.93927147909968989</v>
      </c>
      <c r="U1065" s="25">
        <f t="shared" si="152"/>
        <v>0.95599967328816682</v>
      </c>
      <c r="W1065" s="17">
        <f>Eingabe!H1066</f>
        <v>278</v>
      </c>
      <c r="X1065" s="17">
        <f t="shared" si="153"/>
        <v>2.78</v>
      </c>
      <c r="Y1065" s="17">
        <f t="shared" si="154"/>
        <v>280</v>
      </c>
    </row>
    <row r="1066" spans="1:25" x14ac:dyDescent="0.15">
      <c r="A1066" s="82">
        <f t="shared" si="149"/>
        <v>2</v>
      </c>
      <c r="B1066" s="46">
        <v>43510.291666664089</v>
      </c>
      <c r="C1066" s="47">
        <f>Eingabe!G1067</f>
        <v>3.3</v>
      </c>
      <c r="D1066" s="77">
        <v>1066</v>
      </c>
      <c r="E1066" s="47"/>
      <c r="F1066" s="25">
        <f t="shared" si="147"/>
        <v>4.92</v>
      </c>
      <c r="G1066" s="25">
        <f>VLOOKUP(F1066,'Spezifische Werte'!$B$2:$C$4002,2,FALSE)</f>
        <v>8.7079957720259088E-2</v>
      </c>
      <c r="H1066" s="25">
        <f t="shared" si="150"/>
        <v>174.15991544051818</v>
      </c>
      <c r="J1066" s="25">
        <f t="shared" si="148"/>
        <v>4.95</v>
      </c>
      <c r="K1066" s="25">
        <f>VLOOKUP(J1066,'Spezifische Werte'!$B$2:$C$4002,2,FALSE)</f>
        <v>8.884038911585862E-2</v>
      </c>
      <c r="L1066" s="25">
        <f t="shared" si="151"/>
        <v>177.68077823171723</v>
      </c>
      <c r="R1066" s="25">
        <v>1064</v>
      </c>
      <c r="S1066" s="25">
        <v>1063</v>
      </c>
      <c r="T1066" s="25">
        <f t="shared" si="155"/>
        <v>0.93927147909968989</v>
      </c>
      <c r="U1066" s="25">
        <f t="shared" si="152"/>
        <v>0.95599967328816682</v>
      </c>
      <c r="W1066" s="17">
        <f>Eingabe!H1067</f>
        <v>277</v>
      </c>
      <c r="X1066" s="17">
        <f t="shared" si="153"/>
        <v>2.77</v>
      </c>
      <c r="Y1066" s="17">
        <f t="shared" si="154"/>
        <v>280</v>
      </c>
    </row>
    <row r="1067" spans="1:25" x14ac:dyDescent="0.15">
      <c r="A1067" s="82">
        <f t="shared" si="149"/>
        <v>2</v>
      </c>
      <c r="B1067" s="46">
        <v>43510.333333330753</v>
      </c>
      <c r="C1067" s="47">
        <f>Eingabe!G1068</f>
        <v>3</v>
      </c>
      <c r="D1067" s="77">
        <v>1067</v>
      </c>
      <c r="E1067" s="47"/>
      <c r="F1067" s="25">
        <f t="shared" si="147"/>
        <v>4.4800000000000004</v>
      </c>
      <c r="G1067" s="25">
        <f>VLOOKUP(F1067,'Spezifische Werte'!$B$2:$C$4002,2,FALSE)</f>
        <v>6.3876775708421291E-2</v>
      </c>
      <c r="H1067" s="25">
        <f t="shared" si="150"/>
        <v>127.75355141684258</v>
      </c>
      <c r="J1067" s="25">
        <f t="shared" si="148"/>
        <v>4.5</v>
      </c>
      <c r="K1067" s="25">
        <f>VLOOKUP(J1067,'Spezifische Werte'!$B$2:$C$4002,2,FALSE)</f>
        <v>6.4854105449014127E-2</v>
      </c>
      <c r="L1067" s="25">
        <f t="shared" si="151"/>
        <v>129.70821089802826</v>
      </c>
      <c r="R1067" s="25">
        <v>1065</v>
      </c>
      <c r="S1067" s="25">
        <v>1064</v>
      </c>
      <c r="T1067" s="25">
        <f t="shared" si="155"/>
        <v>0.93927147909968989</v>
      </c>
      <c r="U1067" s="25">
        <f t="shared" si="152"/>
        <v>0.95599967328816682</v>
      </c>
      <c r="W1067" s="17">
        <f>Eingabe!H1068</f>
        <v>298</v>
      </c>
      <c r="X1067" s="17">
        <f t="shared" si="153"/>
        <v>2.98</v>
      </c>
      <c r="Y1067" s="17">
        <f t="shared" si="154"/>
        <v>300</v>
      </c>
    </row>
    <row r="1068" spans="1:25" x14ac:dyDescent="0.15">
      <c r="A1068" s="82">
        <f t="shared" si="149"/>
        <v>2</v>
      </c>
      <c r="B1068" s="46">
        <v>43510.375011574077</v>
      </c>
      <c r="C1068" s="47">
        <f>Eingabe!G1069</f>
        <v>3.7</v>
      </c>
      <c r="D1068" s="77">
        <v>1068</v>
      </c>
      <c r="E1068" s="47"/>
      <c r="F1068" s="25">
        <f t="shared" si="147"/>
        <v>5.52</v>
      </c>
      <c r="G1068" s="25">
        <f>VLOOKUP(F1068,'Spezifische Werte'!$B$2:$C$4002,2,FALSE)</f>
        <v>0.12721663519138685</v>
      </c>
      <c r="H1068" s="25">
        <f t="shared" si="150"/>
        <v>254.43327038277369</v>
      </c>
      <c r="J1068" s="25">
        <f t="shared" si="148"/>
        <v>5.55</v>
      </c>
      <c r="K1068" s="25">
        <f>VLOOKUP(J1068,'Spezifische Werte'!$B$2:$C$4002,2,FALSE)</f>
        <v>0.12941942247043492</v>
      </c>
      <c r="L1068" s="25">
        <f t="shared" si="151"/>
        <v>258.83884494086982</v>
      </c>
      <c r="R1068" s="25">
        <v>1066</v>
      </c>
      <c r="S1068" s="25">
        <v>1065</v>
      </c>
      <c r="T1068" s="25">
        <f t="shared" si="155"/>
        <v>0.93927147909968989</v>
      </c>
      <c r="U1068" s="25">
        <f t="shared" si="152"/>
        <v>0.95599967328816682</v>
      </c>
      <c r="W1068" s="17">
        <f>Eingabe!H1069</f>
        <v>288</v>
      </c>
      <c r="X1068" s="17">
        <f t="shared" si="153"/>
        <v>2.88</v>
      </c>
      <c r="Y1068" s="17">
        <f t="shared" si="154"/>
        <v>290</v>
      </c>
    </row>
    <row r="1069" spans="1:25" x14ac:dyDescent="0.15">
      <c r="A1069" s="82">
        <f t="shared" si="149"/>
        <v>2</v>
      </c>
      <c r="B1069" s="46">
        <v>43510.416666664081</v>
      </c>
      <c r="C1069" s="47">
        <f>Eingabe!G1070</f>
        <v>4.2</v>
      </c>
      <c r="D1069" s="77">
        <v>1069</v>
      </c>
      <c r="E1069" s="47"/>
      <c r="F1069" s="25">
        <f t="shared" si="147"/>
        <v>6.27</v>
      </c>
      <c r="G1069" s="25">
        <f>VLOOKUP(F1069,'Spezifische Werte'!$B$2:$C$4002,2,FALSE)</f>
        <v>0.19098980973438914</v>
      </c>
      <c r="H1069" s="25">
        <f t="shared" si="150"/>
        <v>381.97961946877831</v>
      </c>
      <c r="J1069" s="25">
        <f t="shared" si="148"/>
        <v>6.3</v>
      </c>
      <c r="K1069" s="25">
        <f>VLOOKUP(J1069,'Spezifische Werte'!$B$2:$C$4002,2,FALSE)</f>
        <v>0.19401976060055698</v>
      </c>
      <c r="L1069" s="25">
        <f t="shared" si="151"/>
        <v>388.03952120111398</v>
      </c>
      <c r="R1069" s="25">
        <v>1067</v>
      </c>
      <c r="S1069" s="25">
        <v>1066</v>
      </c>
      <c r="T1069" s="25">
        <f t="shared" si="155"/>
        <v>0.93927147909968989</v>
      </c>
      <c r="U1069" s="25">
        <f t="shared" si="152"/>
        <v>0.95599967328816682</v>
      </c>
      <c r="W1069" s="17">
        <f>Eingabe!H1070</f>
        <v>279</v>
      </c>
      <c r="X1069" s="17">
        <f t="shared" si="153"/>
        <v>2.79</v>
      </c>
      <c r="Y1069" s="17">
        <f t="shared" si="154"/>
        <v>280</v>
      </c>
    </row>
    <row r="1070" spans="1:25" x14ac:dyDescent="0.15">
      <c r="A1070" s="82">
        <f t="shared" si="149"/>
        <v>2</v>
      </c>
      <c r="B1070" s="46">
        <v>43510.458333330746</v>
      </c>
      <c r="C1070" s="47">
        <f>Eingabe!G1071</f>
        <v>3.9</v>
      </c>
      <c r="D1070" s="77">
        <v>1070</v>
      </c>
      <c r="E1070" s="47"/>
      <c r="F1070" s="25">
        <f t="shared" si="147"/>
        <v>5.82</v>
      </c>
      <c r="G1070" s="25">
        <f>VLOOKUP(F1070,'Spezifische Werte'!$B$2:$C$4002,2,FALSE)</f>
        <v>0.15015933791444183</v>
      </c>
      <c r="H1070" s="25">
        <f t="shared" si="150"/>
        <v>300.31867582888367</v>
      </c>
      <c r="J1070" s="25">
        <f t="shared" si="148"/>
        <v>5.85</v>
      </c>
      <c r="K1070" s="25">
        <f>VLOOKUP(J1070,'Spezifische Werte'!$B$2:$C$4002,2,FALSE)</f>
        <v>0.15260213064447356</v>
      </c>
      <c r="L1070" s="25">
        <f t="shared" si="151"/>
        <v>305.20426128894712</v>
      </c>
      <c r="R1070" s="25">
        <v>1068</v>
      </c>
      <c r="S1070" s="25">
        <v>1067</v>
      </c>
      <c r="T1070" s="25">
        <f t="shared" si="155"/>
        <v>0.93927147909968989</v>
      </c>
      <c r="U1070" s="25">
        <f t="shared" si="152"/>
        <v>0.95599967328816682</v>
      </c>
      <c r="W1070" s="17">
        <f>Eingabe!H1071</f>
        <v>298</v>
      </c>
      <c r="X1070" s="17">
        <f t="shared" si="153"/>
        <v>2.98</v>
      </c>
      <c r="Y1070" s="17">
        <f t="shared" si="154"/>
        <v>300</v>
      </c>
    </row>
    <row r="1071" spans="1:25" x14ac:dyDescent="0.15">
      <c r="A1071" s="82">
        <f t="shared" si="149"/>
        <v>2</v>
      </c>
      <c r="B1071" s="46">
        <v>43510.500011574077</v>
      </c>
      <c r="C1071" s="47">
        <f>Eingabe!G1072</f>
        <v>4.2</v>
      </c>
      <c r="D1071" s="77">
        <v>1071</v>
      </c>
      <c r="E1071" s="47"/>
      <c r="F1071" s="25">
        <f t="shared" si="147"/>
        <v>6.27</v>
      </c>
      <c r="G1071" s="25">
        <f>VLOOKUP(F1071,'Spezifische Werte'!$B$2:$C$4002,2,FALSE)</f>
        <v>0.19098980973438914</v>
      </c>
      <c r="H1071" s="25">
        <f t="shared" si="150"/>
        <v>381.97961946877831</v>
      </c>
      <c r="J1071" s="25">
        <f t="shared" si="148"/>
        <v>6.3</v>
      </c>
      <c r="K1071" s="25">
        <f>VLOOKUP(J1071,'Spezifische Werte'!$B$2:$C$4002,2,FALSE)</f>
        <v>0.19401976060055698</v>
      </c>
      <c r="L1071" s="25">
        <f t="shared" si="151"/>
        <v>388.03952120111398</v>
      </c>
      <c r="R1071" s="25">
        <v>1069</v>
      </c>
      <c r="S1071" s="25">
        <v>1068</v>
      </c>
      <c r="T1071" s="25">
        <f t="shared" si="155"/>
        <v>0.89308647050519341</v>
      </c>
      <c r="U1071" s="25">
        <f t="shared" si="152"/>
        <v>0.90617916315079994</v>
      </c>
      <c r="W1071" s="17">
        <f>Eingabe!H1072</f>
        <v>290</v>
      </c>
      <c r="X1071" s="17">
        <f t="shared" si="153"/>
        <v>2.9</v>
      </c>
      <c r="Y1071" s="17">
        <f t="shared" si="154"/>
        <v>290</v>
      </c>
    </row>
    <row r="1072" spans="1:25" x14ac:dyDescent="0.15">
      <c r="A1072" s="82">
        <f t="shared" si="149"/>
        <v>2</v>
      </c>
      <c r="B1072" s="46">
        <v>43510.541666664074</v>
      </c>
      <c r="C1072" s="47">
        <f>Eingabe!G1073</f>
        <v>3.3</v>
      </c>
      <c r="D1072" s="77">
        <v>1072</v>
      </c>
      <c r="E1072" s="47"/>
      <c r="F1072" s="25">
        <f t="shared" si="147"/>
        <v>4.92</v>
      </c>
      <c r="G1072" s="25">
        <f>VLOOKUP(F1072,'Spezifische Werte'!$B$2:$C$4002,2,FALSE)</f>
        <v>8.7079957720259088E-2</v>
      </c>
      <c r="H1072" s="25">
        <f t="shared" si="150"/>
        <v>174.15991544051818</v>
      </c>
      <c r="J1072" s="25">
        <f t="shared" si="148"/>
        <v>4.95</v>
      </c>
      <c r="K1072" s="25">
        <f>VLOOKUP(J1072,'Spezifische Werte'!$B$2:$C$4002,2,FALSE)</f>
        <v>8.884038911585862E-2</v>
      </c>
      <c r="L1072" s="25">
        <f t="shared" si="151"/>
        <v>177.68077823171723</v>
      </c>
      <c r="R1072" s="25">
        <v>1070</v>
      </c>
      <c r="S1072" s="25">
        <v>1069</v>
      </c>
      <c r="T1072" s="25">
        <f t="shared" si="155"/>
        <v>0.89308647050519341</v>
      </c>
      <c r="U1072" s="25">
        <f t="shared" si="152"/>
        <v>0.90617916315079994</v>
      </c>
      <c r="W1072" s="17">
        <f>Eingabe!H1073</f>
        <v>290</v>
      </c>
      <c r="X1072" s="17">
        <f t="shared" si="153"/>
        <v>2.9</v>
      </c>
      <c r="Y1072" s="17">
        <f t="shared" si="154"/>
        <v>290</v>
      </c>
    </row>
    <row r="1073" spans="1:25" x14ac:dyDescent="0.15">
      <c r="A1073" s="82">
        <f t="shared" si="149"/>
        <v>2</v>
      </c>
      <c r="B1073" s="46">
        <v>43510.583333330738</v>
      </c>
      <c r="C1073" s="47">
        <f>Eingabe!G1074</f>
        <v>4</v>
      </c>
      <c r="D1073" s="77">
        <v>1073</v>
      </c>
      <c r="E1073" s="47"/>
      <c r="F1073" s="25">
        <f t="shared" si="147"/>
        <v>5.97</v>
      </c>
      <c r="G1073" s="25">
        <f>VLOOKUP(F1073,'Spezifische Werte'!$B$2:$C$4002,2,FALSE)</f>
        <v>0.1627434603343155</v>
      </c>
      <c r="H1073" s="25">
        <f t="shared" si="150"/>
        <v>325.486920668631</v>
      </c>
      <c r="J1073" s="25">
        <f t="shared" si="148"/>
        <v>6</v>
      </c>
      <c r="K1073" s="25">
        <f>VLOOKUP(J1073,'Spezifische Werte'!$B$2:$C$4002,2,FALSE)</f>
        <v>0.16538134424295356</v>
      </c>
      <c r="L1073" s="25">
        <f t="shared" si="151"/>
        <v>330.76268848590712</v>
      </c>
      <c r="R1073" s="25">
        <v>1071</v>
      </c>
      <c r="S1073" s="25">
        <v>1070</v>
      </c>
      <c r="T1073" s="25">
        <f t="shared" si="155"/>
        <v>0.89308647050519341</v>
      </c>
      <c r="U1073" s="25">
        <f t="shared" si="152"/>
        <v>0.90617916315079994</v>
      </c>
      <c r="W1073" s="17">
        <f>Eingabe!H1074</f>
        <v>290</v>
      </c>
      <c r="X1073" s="17">
        <f t="shared" si="153"/>
        <v>2.9</v>
      </c>
      <c r="Y1073" s="17">
        <f t="shared" si="154"/>
        <v>290</v>
      </c>
    </row>
    <row r="1074" spans="1:25" x14ac:dyDescent="0.15">
      <c r="A1074" s="82">
        <f t="shared" si="149"/>
        <v>2</v>
      </c>
      <c r="B1074" s="46">
        <v>43510.625011574077</v>
      </c>
      <c r="C1074" s="47">
        <f>Eingabe!G1075</f>
        <v>4.3</v>
      </c>
      <c r="D1074" s="77">
        <v>1074</v>
      </c>
      <c r="E1074" s="47"/>
      <c r="F1074" s="25">
        <f t="shared" si="147"/>
        <v>6.41</v>
      </c>
      <c r="G1074" s="25">
        <f>VLOOKUP(F1074,'Spezifische Werte'!$B$2:$C$4002,2,FALSE)</f>
        <v>0.20539547091670399</v>
      </c>
      <c r="H1074" s="25">
        <f t="shared" si="150"/>
        <v>410.790941833408</v>
      </c>
      <c r="J1074" s="25">
        <f t="shared" si="148"/>
        <v>6.45</v>
      </c>
      <c r="K1074" s="25">
        <f>VLOOKUP(J1074,'Spezifische Werte'!$B$2:$C$4002,2,FALSE)</f>
        <v>0.20962714743593144</v>
      </c>
      <c r="L1074" s="25">
        <f t="shared" si="151"/>
        <v>419.2542948718629</v>
      </c>
      <c r="R1074" s="25">
        <v>1072</v>
      </c>
      <c r="S1074" s="25">
        <v>1071</v>
      </c>
      <c r="T1074" s="25">
        <f t="shared" si="155"/>
        <v>0.89308647050519341</v>
      </c>
      <c r="U1074" s="25">
        <f t="shared" si="152"/>
        <v>0.90617916315079994</v>
      </c>
      <c r="W1074" s="17">
        <f>Eingabe!H1075</f>
        <v>290</v>
      </c>
      <c r="X1074" s="17">
        <f t="shared" si="153"/>
        <v>2.9</v>
      </c>
      <c r="Y1074" s="17">
        <f t="shared" si="154"/>
        <v>290</v>
      </c>
    </row>
    <row r="1075" spans="1:25" x14ac:dyDescent="0.15">
      <c r="A1075" s="82">
        <f t="shared" si="149"/>
        <v>2</v>
      </c>
      <c r="B1075" s="46">
        <v>43510.666666664067</v>
      </c>
      <c r="C1075" s="47">
        <f>Eingabe!G1076</f>
        <v>4.0999999999999996</v>
      </c>
      <c r="D1075" s="77">
        <v>1075</v>
      </c>
      <c r="E1075" s="47"/>
      <c r="F1075" s="25">
        <f t="shared" si="147"/>
        <v>6.12</v>
      </c>
      <c r="G1075" s="25">
        <f>VLOOKUP(F1075,'Spezifische Werte'!$B$2:$C$4002,2,FALSE)</f>
        <v>0.17636813552353289</v>
      </c>
      <c r="H1075" s="25">
        <f t="shared" si="150"/>
        <v>352.73627104706577</v>
      </c>
      <c r="J1075" s="25">
        <f t="shared" si="148"/>
        <v>6.15</v>
      </c>
      <c r="K1075" s="25">
        <f>VLOOKUP(J1075,'Spezifische Werte'!$B$2:$C$4002,2,FALSE)</f>
        <v>0.17921779013058811</v>
      </c>
      <c r="L1075" s="25">
        <f t="shared" si="151"/>
        <v>358.4355802611762</v>
      </c>
      <c r="R1075" s="25">
        <v>1073</v>
      </c>
      <c r="S1075" s="25">
        <v>1072</v>
      </c>
      <c r="T1075" s="25">
        <f t="shared" si="155"/>
        <v>0.89308647050519341</v>
      </c>
      <c r="U1075" s="25">
        <f t="shared" si="152"/>
        <v>0.90617916315079994</v>
      </c>
      <c r="W1075" s="17">
        <f>Eingabe!H1076</f>
        <v>288</v>
      </c>
      <c r="X1075" s="17">
        <f t="shared" si="153"/>
        <v>2.88</v>
      </c>
      <c r="Y1075" s="17">
        <f t="shared" si="154"/>
        <v>290</v>
      </c>
    </row>
    <row r="1076" spans="1:25" x14ac:dyDescent="0.15">
      <c r="A1076" s="82">
        <f t="shared" si="149"/>
        <v>2</v>
      </c>
      <c r="B1076" s="46">
        <v>43510.708333330731</v>
      </c>
      <c r="C1076" s="47">
        <f>Eingabe!G1077</f>
        <v>3.6</v>
      </c>
      <c r="D1076" s="77">
        <v>1076</v>
      </c>
      <c r="E1076" s="47"/>
      <c r="F1076" s="25">
        <f t="shared" si="147"/>
        <v>5.37</v>
      </c>
      <c r="G1076" s="25">
        <f>VLOOKUP(F1076,'Spezifische Werte'!$B$2:$C$4002,2,FALSE)</f>
        <v>0.11640095819454216</v>
      </c>
      <c r="H1076" s="25">
        <f t="shared" si="150"/>
        <v>232.80191638908431</v>
      </c>
      <c r="J1076" s="25">
        <f t="shared" si="148"/>
        <v>5.4</v>
      </c>
      <c r="K1076" s="25">
        <f>VLOOKUP(J1076,'Spezifische Werte'!$B$2:$C$4002,2,FALSE)</f>
        <v>0.11853513474534576</v>
      </c>
      <c r="L1076" s="25">
        <f t="shared" si="151"/>
        <v>237.07026949069152</v>
      </c>
      <c r="R1076" s="25">
        <v>1074</v>
      </c>
      <c r="S1076" s="25">
        <v>1073</v>
      </c>
      <c r="T1076" s="25">
        <f t="shared" si="155"/>
        <v>0.89308647050519341</v>
      </c>
      <c r="U1076" s="25">
        <f t="shared" si="152"/>
        <v>0.90617916315079994</v>
      </c>
      <c r="W1076" s="17">
        <f>Eingabe!H1077</f>
        <v>293</v>
      </c>
      <c r="X1076" s="17">
        <f t="shared" si="153"/>
        <v>2.93</v>
      </c>
      <c r="Y1076" s="17">
        <f t="shared" si="154"/>
        <v>290</v>
      </c>
    </row>
    <row r="1077" spans="1:25" x14ac:dyDescent="0.15">
      <c r="A1077" s="82">
        <f t="shared" si="149"/>
        <v>2</v>
      </c>
      <c r="B1077" s="46">
        <v>43510.750011574077</v>
      </c>
      <c r="C1077" s="47">
        <f>Eingabe!G1078</f>
        <v>3.9</v>
      </c>
      <c r="D1077" s="77">
        <v>1077</v>
      </c>
      <c r="E1077" s="47"/>
      <c r="F1077" s="25">
        <f t="shared" si="147"/>
        <v>5.82</v>
      </c>
      <c r="G1077" s="25">
        <f>VLOOKUP(F1077,'Spezifische Werte'!$B$2:$C$4002,2,FALSE)</f>
        <v>0.15015933791444183</v>
      </c>
      <c r="H1077" s="25">
        <f t="shared" si="150"/>
        <v>300.31867582888367</v>
      </c>
      <c r="J1077" s="25">
        <f t="shared" si="148"/>
        <v>5.85</v>
      </c>
      <c r="K1077" s="25">
        <f>VLOOKUP(J1077,'Spezifische Werte'!$B$2:$C$4002,2,FALSE)</f>
        <v>0.15260213064447356</v>
      </c>
      <c r="L1077" s="25">
        <f t="shared" si="151"/>
        <v>305.20426128894712</v>
      </c>
      <c r="R1077" s="25">
        <v>1075</v>
      </c>
      <c r="S1077" s="25">
        <v>1074</v>
      </c>
      <c r="T1077" s="25">
        <f t="shared" si="155"/>
        <v>0.89308647050519341</v>
      </c>
      <c r="U1077" s="25">
        <f t="shared" si="152"/>
        <v>0.90617916315079994</v>
      </c>
      <c r="W1077" s="17">
        <f>Eingabe!H1078</f>
        <v>297</v>
      </c>
      <c r="X1077" s="17">
        <f t="shared" si="153"/>
        <v>2.97</v>
      </c>
      <c r="Y1077" s="17">
        <f t="shared" si="154"/>
        <v>300</v>
      </c>
    </row>
    <row r="1078" spans="1:25" x14ac:dyDescent="0.15">
      <c r="A1078" s="82">
        <f t="shared" si="149"/>
        <v>2</v>
      </c>
      <c r="B1078" s="46">
        <v>43510.791666664059</v>
      </c>
      <c r="C1078" s="47">
        <f>Eingabe!G1079</f>
        <v>3.1</v>
      </c>
      <c r="D1078" s="77">
        <v>1078</v>
      </c>
      <c r="E1078" s="47"/>
      <c r="F1078" s="25">
        <f t="shared" si="147"/>
        <v>4.62</v>
      </c>
      <c r="G1078" s="25">
        <f>VLOOKUP(F1078,'Spezifische Werte'!$B$2:$C$4002,2,FALSE)</f>
        <v>7.0834307543363312E-2</v>
      </c>
      <c r="H1078" s="25">
        <f t="shared" si="150"/>
        <v>141.66861508672662</v>
      </c>
      <c r="J1078" s="25">
        <f t="shared" si="148"/>
        <v>4.6500000000000004</v>
      </c>
      <c r="K1078" s="25">
        <f>VLOOKUP(J1078,'Spezifische Werte'!$B$2:$C$4002,2,FALSE)</f>
        <v>7.2366311882592071E-2</v>
      </c>
      <c r="L1078" s="25">
        <f t="shared" si="151"/>
        <v>144.73262376518414</v>
      </c>
      <c r="R1078" s="25">
        <v>1076</v>
      </c>
      <c r="S1078" s="25">
        <v>1075</v>
      </c>
      <c r="T1078" s="25">
        <f t="shared" si="155"/>
        <v>0.89308647050519341</v>
      </c>
      <c r="U1078" s="25">
        <f t="shared" si="152"/>
        <v>0.90617916315079994</v>
      </c>
      <c r="W1078" s="17">
        <f>Eingabe!H1079</f>
        <v>301</v>
      </c>
      <c r="X1078" s="17">
        <f t="shared" si="153"/>
        <v>3.01</v>
      </c>
      <c r="Y1078" s="17">
        <f t="shared" si="154"/>
        <v>300</v>
      </c>
    </row>
    <row r="1079" spans="1:25" x14ac:dyDescent="0.15">
      <c r="A1079" s="82">
        <f t="shared" si="149"/>
        <v>2</v>
      </c>
      <c r="B1079" s="46">
        <v>43510.833333330724</v>
      </c>
      <c r="C1079" s="47">
        <f>Eingabe!G1080</f>
        <v>3.2</v>
      </c>
      <c r="D1079" s="77">
        <v>1079</v>
      </c>
      <c r="E1079" s="47"/>
      <c r="F1079" s="25">
        <f t="shared" si="147"/>
        <v>4.7699999999999996</v>
      </c>
      <c r="G1079" s="25">
        <f>VLOOKUP(F1079,'Spezifische Werte'!$B$2:$C$4002,2,FALSE)</f>
        <v>7.8679349945367349E-2</v>
      </c>
      <c r="H1079" s="25">
        <f t="shared" si="150"/>
        <v>157.3586998907347</v>
      </c>
      <c r="J1079" s="25">
        <f t="shared" si="148"/>
        <v>4.8</v>
      </c>
      <c r="K1079" s="25">
        <f>VLOOKUP(J1079,'Spezifische Werte'!$B$2:$C$4002,2,FALSE)</f>
        <v>8.0310065544742015E-2</v>
      </c>
      <c r="L1079" s="25">
        <f t="shared" si="151"/>
        <v>160.62013108948403</v>
      </c>
      <c r="R1079" s="25">
        <v>1077</v>
      </c>
      <c r="S1079" s="25">
        <v>1076</v>
      </c>
      <c r="T1079" s="25">
        <f t="shared" si="155"/>
        <v>0.89308647050519341</v>
      </c>
      <c r="U1079" s="25">
        <f t="shared" si="152"/>
        <v>0.90617916315079994</v>
      </c>
      <c r="W1079" s="17">
        <f>Eingabe!H1080</f>
        <v>310</v>
      </c>
      <c r="X1079" s="17">
        <f t="shared" si="153"/>
        <v>3.1</v>
      </c>
      <c r="Y1079" s="17">
        <f t="shared" si="154"/>
        <v>310</v>
      </c>
    </row>
    <row r="1080" spans="1:25" x14ac:dyDescent="0.15">
      <c r="A1080" s="82">
        <f t="shared" si="149"/>
        <v>2</v>
      </c>
      <c r="B1080" s="46">
        <v>43510.875011574077</v>
      </c>
      <c r="C1080" s="47">
        <f>Eingabe!G1081</f>
        <v>3.7</v>
      </c>
      <c r="D1080" s="77">
        <v>1080</v>
      </c>
      <c r="E1080" s="47"/>
      <c r="F1080" s="25">
        <f t="shared" si="147"/>
        <v>5.52</v>
      </c>
      <c r="G1080" s="25">
        <f>VLOOKUP(F1080,'Spezifische Werte'!$B$2:$C$4002,2,FALSE)</f>
        <v>0.12721663519138685</v>
      </c>
      <c r="H1080" s="25">
        <f t="shared" si="150"/>
        <v>254.43327038277369</v>
      </c>
      <c r="J1080" s="25">
        <f t="shared" si="148"/>
        <v>5.55</v>
      </c>
      <c r="K1080" s="25">
        <f>VLOOKUP(J1080,'Spezifische Werte'!$B$2:$C$4002,2,FALSE)</f>
        <v>0.12941942247043492</v>
      </c>
      <c r="L1080" s="25">
        <f t="shared" si="151"/>
        <v>258.83884494086982</v>
      </c>
      <c r="R1080" s="25">
        <v>1078</v>
      </c>
      <c r="S1080" s="25">
        <v>1077</v>
      </c>
      <c r="T1080" s="25">
        <f t="shared" si="155"/>
        <v>0.89308647050519341</v>
      </c>
      <c r="U1080" s="25">
        <f t="shared" si="152"/>
        <v>0.90617916315079994</v>
      </c>
      <c r="W1080" s="17">
        <f>Eingabe!H1081</f>
        <v>324</v>
      </c>
      <c r="X1080" s="17">
        <f t="shared" si="153"/>
        <v>3.24</v>
      </c>
      <c r="Y1080" s="17">
        <f t="shared" si="154"/>
        <v>320</v>
      </c>
    </row>
    <row r="1081" spans="1:25" x14ac:dyDescent="0.15">
      <c r="A1081" s="82">
        <f t="shared" si="149"/>
        <v>2</v>
      </c>
      <c r="B1081" s="46">
        <v>43510.916666664052</v>
      </c>
      <c r="C1081" s="47">
        <f>Eingabe!G1082</f>
        <v>2.9</v>
      </c>
      <c r="D1081" s="77">
        <v>1081</v>
      </c>
      <c r="E1081" s="47"/>
      <c r="F1081" s="25">
        <f t="shared" si="147"/>
        <v>4.33</v>
      </c>
      <c r="G1081" s="25">
        <f>VLOOKUP(F1081,'Spezifische Werte'!$B$2:$C$4002,2,FALSE)</f>
        <v>5.667919590547657E-2</v>
      </c>
      <c r="H1081" s="25">
        <f t="shared" si="150"/>
        <v>113.35839181095314</v>
      </c>
      <c r="J1081" s="25">
        <f t="shared" si="148"/>
        <v>4.3499999999999996</v>
      </c>
      <c r="K1081" s="25">
        <f>VLOOKUP(J1081,'Spezifische Werte'!$B$2:$C$4002,2,FALSE)</f>
        <v>5.7627330651301621E-2</v>
      </c>
      <c r="L1081" s="25">
        <f t="shared" si="151"/>
        <v>115.25466130260324</v>
      </c>
      <c r="R1081" s="25">
        <v>1079</v>
      </c>
      <c r="S1081" s="25">
        <v>1078</v>
      </c>
      <c r="T1081" s="25">
        <f t="shared" si="155"/>
        <v>0.89308647050519341</v>
      </c>
      <c r="U1081" s="25">
        <f t="shared" si="152"/>
        <v>0.90617916315079994</v>
      </c>
      <c r="W1081" s="17">
        <f>Eingabe!H1082</f>
        <v>300</v>
      </c>
      <c r="X1081" s="17">
        <f t="shared" si="153"/>
        <v>3</v>
      </c>
      <c r="Y1081" s="17">
        <f t="shared" si="154"/>
        <v>300</v>
      </c>
    </row>
    <row r="1082" spans="1:25" x14ac:dyDescent="0.15">
      <c r="A1082" s="82">
        <f t="shared" si="149"/>
        <v>2</v>
      </c>
      <c r="B1082" s="46">
        <v>43510.958333330716</v>
      </c>
      <c r="C1082" s="47">
        <f>Eingabe!G1083</f>
        <v>2.9</v>
      </c>
      <c r="D1082" s="77">
        <v>1082</v>
      </c>
      <c r="E1082" s="47"/>
      <c r="F1082" s="25">
        <f t="shared" si="147"/>
        <v>4.33</v>
      </c>
      <c r="G1082" s="25">
        <f>VLOOKUP(F1082,'Spezifische Werte'!$B$2:$C$4002,2,FALSE)</f>
        <v>5.667919590547657E-2</v>
      </c>
      <c r="H1082" s="25">
        <f t="shared" si="150"/>
        <v>113.35839181095314</v>
      </c>
      <c r="J1082" s="25">
        <f t="shared" si="148"/>
        <v>4.3499999999999996</v>
      </c>
      <c r="K1082" s="25">
        <f>VLOOKUP(J1082,'Spezifische Werte'!$B$2:$C$4002,2,FALSE)</f>
        <v>5.7627330651301621E-2</v>
      </c>
      <c r="L1082" s="25">
        <f t="shared" si="151"/>
        <v>115.25466130260324</v>
      </c>
      <c r="R1082" s="25">
        <v>1080</v>
      </c>
      <c r="S1082" s="25">
        <v>1079</v>
      </c>
      <c r="T1082" s="25">
        <f t="shared" si="155"/>
        <v>0.89308647050519341</v>
      </c>
      <c r="U1082" s="25">
        <f t="shared" si="152"/>
        <v>0.90617916315079994</v>
      </c>
      <c r="W1082" s="17">
        <f>Eingabe!H1083</f>
        <v>298</v>
      </c>
      <c r="X1082" s="17">
        <f t="shared" si="153"/>
        <v>2.98</v>
      </c>
      <c r="Y1082" s="17">
        <f t="shared" si="154"/>
        <v>300</v>
      </c>
    </row>
    <row r="1083" spans="1:25" x14ac:dyDescent="0.15">
      <c r="A1083" s="82">
        <f t="shared" si="149"/>
        <v>2</v>
      </c>
      <c r="B1083" s="46">
        <v>43511.000011574077</v>
      </c>
      <c r="C1083" s="47">
        <f>Eingabe!G1084</f>
        <v>2.2000000000000002</v>
      </c>
      <c r="D1083" s="77">
        <v>1083</v>
      </c>
      <c r="E1083" s="47"/>
      <c r="F1083" s="25">
        <f t="shared" si="147"/>
        <v>3.28</v>
      </c>
      <c r="G1083" s="25">
        <f>VLOOKUP(F1083,'Spezifische Werte'!$B$2:$C$4002,2,FALSE)</f>
        <v>1.4036237149224865E-2</v>
      </c>
      <c r="H1083" s="25">
        <f t="shared" si="150"/>
        <v>28.07247429844973</v>
      </c>
      <c r="J1083" s="25">
        <f t="shared" si="148"/>
        <v>3.3</v>
      </c>
      <c r="K1083" s="25">
        <f>VLOOKUP(J1083,'Spezifische Werte'!$B$2:$C$4002,2,FALSE)</f>
        <v>1.4533450192857693E-2</v>
      </c>
      <c r="L1083" s="25">
        <f t="shared" si="151"/>
        <v>29.066900385715385</v>
      </c>
      <c r="R1083" s="25">
        <v>1081</v>
      </c>
      <c r="S1083" s="25">
        <v>1080</v>
      </c>
      <c r="T1083" s="25">
        <f t="shared" si="155"/>
        <v>0.89308647050519341</v>
      </c>
      <c r="U1083" s="25">
        <f t="shared" si="152"/>
        <v>0.90617916315079994</v>
      </c>
      <c r="W1083" s="17">
        <f>Eingabe!H1084</f>
        <v>318</v>
      </c>
      <c r="X1083" s="17">
        <f t="shared" si="153"/>
        <v>3.18</v>
      </c>
      <c r="Y1083" s="17">
        <f t="shared" si="154"/>
        <v>320</v>
      </c>
    </row>
    <row r="1084" spans="1:25" x14ac:dyDescent="0.15">
      <c r="A1084" s="82">
        <f t="shared" si="149"/>
        <v>2</v>
      </c>
      <c r="B1084" s="46">
        <v>43511.041666664045</v>
      </c>
      <c r="C1084" s="47">
        <f>Eingabe!G1085</f>
        <v>2.5</v>
      </c>
      <c r="D1084" s="77">
        <v>1084</v>
      </c>
      <c r="E1084" s="47"/>
      <c r="F1084" s="25">
        <f t="shared" si="147"/>
        <v>3.73</v>
      </c>
      <c r="G1084" s="25">
        <f>VLOOKUP(F1084,'Spezifische Werte'!$B$2:$C$4002,2,FALSE)</f>
        <v>2.895161356886641E-2</v>
      </c>
      <c r="H1084" s="25">
        <f t="shared" si="150"/>
        <v>57.90322713773282</v>
      </c>
      <c r="J1084" s="25">
        <f t="shared" si="148"/>
        <v>3.75</v>
      </c>
      <c r="K1084" s="25">
        <f>VLOOKUP(J1084,'Spezifische Werte'!$B$2:$C$4002,2,FALSE)</f>
        <v>2.9822636466446242E-2</v>
      </c>
      <c r="L1084" s="25">
        <f t="shared" si="151"/>
        <v>59.645272932892482</v>
      </c>
      <c r="R1084" s="25">
        <v>1082</v>
      </c>
      <c r="S1084" s="25">
        <v>1081</v>
      </c>
      <c r="T1084" s="25">
        <f t="shared" si="155"/>
        <v>0.89308647050519341</v>
      </c>
      <c r="U1084" s="25">
        <f t="shared" si="152"/>
        <v>0.90617916315079994</v>
      </c>
      <c r="W1084" s="17">
        <f>Eingabe!H1085</f>
        <v>322</v>
      </c>
      <c r="X1084" s="17">
        <f t="shared" si="153"/>
        <v>3.22</v>
      </c>
      <c r="Y1084" s="17">
        <f t="shared" si="154"/>
        <v>320</v>
      </c>
    </row>
    <row r="1085" spans="1:25" x14ac:dyDescent="0.15">
      <c r="A1085" s="82">
        <f t="shared" si="149"/>
        <v>2</v>
      </c>
      <c r="B1085" s="46">
        <v>43511.083333330709</v>
      </c>
      <c r="C1085" s="47">
        <f>Eingabe!G1086</f>
        <v>2.9</v>
      </c>
      <c r="D1085" s="77">
        <v>1085</v>
      </c>
      <c r="E1085" s="47"/>
      <c r="F1085" s="25">
        <f t="shared" si="147"/>
        <v>4.33</v>
      </c>
      <c r="G1085" s="25">
        <f>VLOOKUP(F1085,'Spezifische Werte'!$B$2:$C$4002,2,FALSE)</f>
        <v>5.667919590547657E-2</v>
      </c>
      <c r="H1085" s="25">
        <f t="shared" si="150"/>
        <v>113.35839181095314</v>
      </c>
      <c r="J1085" s="25">
        <f t="shared" si="148"/>
        <v>4.3499999999999996</v>
      </c>
      <c r="K1085" s="25">
        <f>VLOOKUP(J1085,'Spezifische Werte'!$B$2:$C$4002,2,FALSE)</f>
        <v>5.7627330651301621E-2</v>
      </c>
      <c r="L1085" s="25">
        <f t="shared" si="151"/>
        <v>115.25466130260324</v>
      </c>
      <c r="R1085" s="25">
        <v>1083</v>
      </c>
      <c r="S1085" s="25">
        <v>1082</v>
      </c>
      <c r="T1085" s="25">
        <f t="shared" si="155"/>
        <v>0.89308647050519341</v>
      </c>
      <c r="U1085" s="25">
        <f t="shared" si="152"/>
        <v>0.90617916315079994</v>
      </c>
      <c r="W1085" s="17">
        <f>Eingabe!H1086</f>
        <v>2</v>
      </c>
      <c r="X1085" s="17">
        <f t="shared" si="153"/>
        <v>0.02</v>
      </c>
      <c r="Y1085" s="17">
        <f t="shared" si="154"/>
        <v>0</v>
      </c>
    </row>
    <row r="1086" spans="1:25" x14ac:dyDescent="0.15">
      <c r="A1086" s="82">
        <f t="shared" si="149"/>
        <v>2</v>
      </c>
      <c r="B1086" s="46">
        <v>43511.125011574077</v>
      </c>
      <c r="C1086" s="47">
        <f>Eingabe!G1087</f>
        <v>1.5</v>
      </c>
      <c r="D1086" s="77">
        <v>1086</v>
      </c>
      <c r="E1086" s="47"/>
      <c r="F1086" s="25">
        <f t="shared" si="147"/>
        <v>2.2400000000000002</v>
      </c>
      <c r="G1086" s="25">
        <f>VLOOKUP(F1086,'Spezifische Werte'!$B$2:$C$4002,2,FALSE)</f>
        <v>1.1193746192255218E-3</v>
      </c>
      <c r="H1086" s="25">
        <f t="shared" si="150"/>
        <v>2.2387492384510437</v>
      </c>
      <c r="J1086" s="25">
        <f t="shared" si="148"/>
        <v>2.25</v>
      </c>
      <c r="K1086" s="25">
        <f>VLOOKUP(J1086,'Spezifische Werte'!$B$2:$C$4002,2,FALSE)</f>
        <v>1.1487981333340618E-3</v>
      </c>
      <c r="L1086" s="25">
        <f t="shared" si="151"/>
        <v>2.2975962666681236</v>
      </c>
      <c r="R1086" s="25">
        <v>1084</v>
      </c>
      <c r="S1086" s="25">
        <v>1083</v>
      </c>
      <c r="T1086" s="25">
        <f t="shared" si="155"/>
        <v>0.89308647050519341</v>
      </c>
      <c r="U1086" s="25">
        <f t="shared" si="152"/>
        <v>0.90617916315079994</v>
      </c>
      <c r="W1086" s="17">
        <f>Eingabe!H1087</f>
        <v>343</v>
      </c>
      <c r="X1086" s="17">
        <f t="shared" si="153"/>
        <v>3.43</v>
      </c>
      <c r="Y1086" s="17">
        <f t="shared" si="154"/>
        <v>340</v>
      </c>
    </row>
    <row r="1087" spans="1:25" x14ac:dyDescent="0.15">
      <c r="A1087" s="82">
        <f t="shared" si="149"/>
        <v>2</v>
      </c>
      <c r="B1087" s="46">
        <v>43511.166666664038</v>
      </c>
      <c r="C1087" s="47">
        <f>Eingabe!G1088</f>
        <v>1.6</v>
      </c>
      <c r="D1087" s="77">
        <v>1087</v>
      </c>
      <c r="E1087" s="47"/>
      <c r="F1087" s="25">
        <f t="shared" si="147"/>
        <v>2.39</v>
      </c>
      <c r="G1087" s="25">
        <f>VLOOKUP(F1087,'Spezifische Werte'!$B$2:$C$4002,2,FALSE)</f>
        <v>1.6182188036419766E-3</v>
      </c>
      <c r="H1087" s="25">
        <f t="shared" si="150"/>
        <v>3.2364376072839534</v>
      </c>
      <c r="J1087" s="25">
        <f t="shared" si="148"/>
        <v>2.4</v>
      </c>
      <c r="K1087" s="25">
        <f>VLOOKUP(J1087,'Spezifische Werte'!$B$2:$C$4002,2,FALSE)</f>
        <v>1.6560687882273774E-3</v>
      </c>
      <c r="L1087" s="25">
        <f t="shared" si="151"/>
        <v>3.3121375764547549</v>
      </c>
      <c r="R1087" s="25">
        <v>1085</v>
      </c>
      <c r="S1087" s="25">
        <v>1084</v>
      </c>
      <c r="T1087" s="25">
        <f t="shared" si="155"/>
        <v>0.89308647050519341</v>
      </c>
      <c r="U1087" s="25">
        <f t="shared" si="152"/>
        <v>0.90617916315079994</v>
      </c>
      <c r="W1087" s="17">
        <f>Eingabe!H1088</f>
        <v>2</v>
      </c>
      <c r="X1087" s="17">
        <f t="shared" si="153"/>
        <v>0.02</v>
      </c>
      <c r="Y1087" s="17">
        <f t="shared" si="154"/>
        <v>0</v>
      </c>
    </row>
    <row r="1088" spans="1:25" x14ac:dyDescent="0.15">
      <c r="A1088" s="82">
        <f t="shared" si="149"/>
        <v>2</v>
      </c>
      <c r="B1088" s="46">
        <v>43511.208333330702</v>
      </c>
      <c r="C1088" s="47">
        <f>Eingabe!G1089</f>
        <v>3</v>
      </c>
      <c r="D1088" s="77">
        <v>1088</v>
      </c>
      <c r="E1088" s="47"/>
      <c r="F1088" s="25">
        <f t="shared" si="147"/>
        <v>4.4800000000000004</v>
      </c>
      <c r="G1088" s="25">
        <f>VLOOKUP(F1088,'Spezifische Werte'!$B$2:$C$4002,2,FALSE)</f>
        <v>6.3876775708421291E-2</v>
      </c>
      <c r="H1088" s="25">
        <f t="shared" si="150"/>
        <v>127.75355141684258</v>
      </c>
      <c r="J1088" s="25">
        <f t="shared" si="148"/>
        <v>4.5</v>
      </c>
      <c r="K1088" s="25">
        <f>VLOOKUP(J1088,'Spezifische Werte'!$B$2:$C$4002,2,FALSE)</f>
        <v>6.4854105449014127E-2</v>
      </c>
      <c r="L1088" s="25">
        <f t="shared" si="151"/>
        <v>129.70821089802826</v>
      </c>
      <c r="R1088" s="25">
        <v>1086</v>
      </c>
      <c r="S1088" s="25">
        <v>1085</v>
      </c>
      <c r="T1088" s="25">
        <f t="shared" si="155"/>
        <v>0.89308647050519341</v>
      </c>
      <c r="U1088" s="25">
        <f t="shared" si="152"/>
        <v>0.90617916315079994</v>
      </c>
      <c r="W1088" s="17">
        <f>Eingabe!H1089</f>
        <v>334</v>
      </c>
      <c r="X1088" s="17">
        <f t="shared" si="153"/>
        <v>3.34</v>
      </c>
      <c r="Y1088" s="17">
        <f t="shared" si="154"/>
        <v>330</v>
      </c>
    </row>
    <row r="1089" spans="1:25" x14ac:dyDescent="0.15">
      <c r="A1089" s="82">
        <f t="shared" si="149"/>
        <v>2</v>
      </c>
      <c r="B1089" s="46">
        <v>43511.250011574077</v>
      </c>
      <c r="C1089" s="47">
        <f>Eingabe!G1090</f>
        <v>3.2</v>
      </c>
      <c r="D1089" s="77">
        <v>1089</v>
      </c>
      <c r="E1089" s="47"/>
      <c r="F1089" s="25">
        <f t="shared" si="147"/>
        <v>4.7699999999999996</v>
      </c>
      <c r="G1089" s="25">
        <f>VLOOKUP(F1089,'Spezifische Werte'!$B$2:$C$4002,2,FALSE)</f>
        <v>7.8679349945367349E-2</v>
      </c>
      <c r="H1089" s="25">
        <f t="shared" si="150"/>
        <v>157.3586998907347</v>
      </c>
      <c r="J1089" s="25">
        <f t="shared" si="148"/>
        <v>4.8</v>
      </c>
      <c r="K1089" s="25">
        <f>VLOOKUP(J1089,'Spezifische Werte'!$B$2:$C$4002,2,FALSE)</f>
        <v>8.0310065544742015E-2</v>
      </c>
      <c r="L1089" s="25">
        <f t="shared" si="151"/>
        <v>160.62013108948403</v>
      </c>
      <c r="R1089" s="25">
        <v>1087</v>
      </c>
      <c r="S1089" s="25">
        <v>1086</v>
      </c>
      <c r="T1089" s="25">
        <f t="shared" si="155"/>
        <v>0.89308647050519341</v>
      </c>
      <c r="U1089" s="25">
        <f t="shared" si="152"/>
        <v>0.90617916315079994</v>
      </c>
      <c r="W1089" s="17">
        <f>Eingabe!H1090</f>
        <v>333</v>
      </c>
      <c r="X1089" s="17">
        <f t="shared" si="153"/>
        <v>3.33</v>
      </c>
      <c r="Y1089" s="17">
        <f t="shared" si="154"/>
        <v>330</v>
      </c>
    </row>
    <row r="1090" spans="1:25" x14ac:dyDescent="0.15">
      <c r="A1090" s="82">
        <f t="shared" si="149"/>
        <v>2</v>
      </c>
      <c r="B1090" s="46">
        <v>43511.29166666403</v>
      </c>
      <c r="C1090" s="47">
        <f>Eingabe!G1091</f>
        <v>2.2999999999999998</v>
      </c>
      <c r="D1090" s="77">
        <v>1090</v>
      </c>
      <c r="E1090" s="47"/>
      <c r="F1090" s="25">
        <f t="shared" si="147"/>
        <v>3.43</v>
      </c>
      <c r="G1090" s="25">
        <f>VLOOKUP(F1090,'Spezifische Werte'!$B$2:$C$4002,2,FALSE)</f>
        <v>1.7964243573129882E-2</v>
      </c>
      <c r="H1090" s="25">
        <f t="shared" si="150"/>
        <v>35.928487146259762</v>
      </c>
      <c r="J1090" s="25">
        <f t="shared" si="148"/>
        <v>3.45</v>
      </c>
      <c r="K1090" s="25">
        <f>VLOOKUP(J1090,'Spezifische Werte'!$B$2:$C$4002,2,FALSE)</f>
        <v>1.8521187553697735E-2</v>
      </c>
      <c r="L1090" s="25">
        <f t="shared" si="151"/>
        <v>37.042375107395472</v>
      </c>
      <c r="R1090" s="25">
        <v>1088</v>
      </c>
      <c r="S1090" s="25">
        <v>1087</v>
      </c>
      <c r="T1090" s="25">
        <f t="shared" si="155"/>
        <v>0.89308647050519341</v>
      </c>
      <c r="U1090" s="25">
        <f t="shared" si="152"/>
        <v>0.90617916315079994</v>
      </c>
      <c r="W1090" s="17">
        <f>Eingabe!H1091</f>
        <v>331</v>
      </c>
      <c r="X1090" s="17">
        <f t="shared" si="153"/>
        <v>3.31</v>
      </c>
      <c r="Y1090" s="17">
        <f t="shared" si="154"/>
        <v>330</v>
      </c>
    </row>
    <row r="1091" spans="1:25" x14ac:dyDescent="0.15">
      <c r="A1091" s="82">
        <f t="shared" si="149"/>
        <v>2</v>
      </c>
      <c r="B1091" s="46">
        <v>43511.333333330695</v>
      </c>
      <c r="C1091" s="47">
        <f>Eingabe!G1092</f>
        <v>2.7</v>
      </c>
      <c r="D1091" s="77">
        <v>1091</v>
      </c>
      <c r="E1091" s="47"/>
      <c r="F1091" s="25">
        <f t="shared" ref="F1091:F1154" si="156">ROUND(C1091*($O$4/$O$5)^$O$7,2)</f>
        <v>4.03</v>
      </c>
      <c r="G1091" s="25">
        <f>VLOOKUP(F1091,'Spezifische Werte'!$B$2:$C$4002,2,FALSE)</f>
        <v>4.2666657265334036E-2</v>
      </c>
      <c r="H1091" s="25">
        <f t="shared" si="150"/>
        <v>85.333314530668076</v>
      </c>
      <c r="J1091" s="25">
        <f t="shared" ref="J1091:J1154" si="157">ROUND(C1091*(LN($O$4/$O$8)/LN($O$5/$O$8)),2)</f>
        <v>4.05</v>
      </c>
      <c r="K1091" s="25">
        <f>VLOOKUP(J1091,'Spezifische Werte'!$B$2:$C$4002,2,FALSE)</f>
        <v>4.3597034083331404E-2</v>
      </c>
      <c r="L1091" s="25">
        <f t="shared" si="151"/>
        <v>87.194068166662802</v>
      </c>
      <c r="R1091" s="25">
        <v>1089</v>
      </c>
      <c r="S1091" s="25">
        <v>1088</v>
      </c>
      <c r="T1091" s="25">
        <f t="shared" si="155"/>
        <v>0.89308647050519341</v>
      </c>
      <c r="U1091" s="25">
        <f t="shared" si="152"/>
        <v>0.90617916315079994</v>
      </c>
      <c r="W1091" s="17">
        <f>Eingabe!H1092</f>
        <v>329</v>
      </c>
      <c r="X1091" s="17">
        <f t="shared" si="153"/>
        <v>3.29</v>
      </c>
      <c r="Y1091" s="17">
        <f t="shared" si="154"/>
        <v>330</v>
      </c>
    </row>
    <row r="1092" spans="1:25" x14ac:dyDescent="0.15">
      <c r="A1092" s="82">
        <f t="shared" ref="A1092:A1155" si="158">MONTH(B1092)</f>
        <v>2</v>
      </c>
      <c r="B1092" s="46">
        <v>43511.375011574077</v>
      </c>
      <c r="C1092" s="47">
        <f>Eingabe!G1093</f>
        <v>3.4</v>
      </c>
      <c r="D1092" s="77">
        <v>1092</v>
      </c>
      <c r="E1092" s="47"/>
      <c r="F1092" s="25">
        <f t="shared" si="156"/>
        <v>5.07</v>
      </c>
      <c r="G1092" s="25">
        <f>VLOOKUP(F1092,'Spezifische Werte'!$B$2:$C$4002,2,FALSE)</f>
        <v>9.6185977081711158E-2</v>
      </c>
      <c r="H1092" s="25">
        <f t="shared" ref="H1092:H1155" si="159">G1092*$O$9*1000</f>
        <v>192.37195416342232</v>
      </c>
      <c r="J1092" s="25">
        <f t="shared" si="157"/>
        <v>5.0999999999999996</v>
      </c>
      <c r="K1092" s="25">
        <f>VLOOKUP(J1092,'Spezifische Werte'!$B$2:$C$4002,2,FALSE)</f>
        <v>9.8097213536623304E-2</v>
      </c>
      <c r="L1092" s="25">
        <f t="shared" ref="L1092:L1155" si="160">K1092*$O$9*1000</f>
        <v>196.1944270732466</v>
      </c>
      <c r="R1092" s="25">
        <v>1090</v>
      </c>
      <c r="S1092" s="25">
        <v>1089</v>
      </c>
      <c r="T1092" s="25">
        <f t="shared" si="155"/>
        <v>0.89308647050519341</v>
      </c>
      <c r="U1092" s="25">
        <f t="shared" ref="U1092:U1155" si="161">LARGE($L$3:$L$8762,R1092)/1000</f>
        <v>0.90617916315079994</v>
      </c>
      <c r="W1092" s="17">
        <f>Eingabe!H1093</f>
        <v>340</v>
      </c>
      <c r="X1092" s="17">
        <f t="shared" ref="X1092:X1155" si="162">W1092/100</f>
        <v>3.4</v>
      </c>
      <c r="Y1092" s="17">
        <f t="shared" ref="Y1092:Y1155" si="163">ROUND(X1092,1)*100</f>
        <v>340</v>
      </c>
    </row>
    <row r="1093" spans="1:25" x14ac:dyDescent="0.15">
      <c r="A1093" s="82">
        <f t="shared" si="158"/>
        <v>2</v>
      </c>
      <c r="B1093" s="46">
        <v>43511.416666664023</v>
      </c>
      <c r="C1093" s="47">
        <f>Eingabe!G1094</f>
        <v>2</v>
      </c>
      <c r="D1093" s="77">
        <v>1093</v>
      </c>
      <c r="E1093" s="47"/>
      <c r="F1093" s="25">
        <f t="shared" si="156"/>
        <v>2.98</v>
      </c>
      <c r="G1093" s="25">
        <f>VLOOKUP(F1093,'Spezifische Werte'!$B$2:$C$4002,2,FALSE)</f>
        <v>7.6819067373919353E-3</v>
      </c>
      <c r="H1093" s="25">
        <f t="shared" si="159"/>
        <v>15.363813474783871</v>
      </c>
      <c r="J1093" s="25">
        <f t="shared" si="157"/>
        <v>3</v>
      </c>
      <c r="K1093" s="25">
        <f>VLOOKUP(J1093,'Spezifische Werte'!$B$2:$C$4002,2,FALSE)</f>
        <v>8.0363231384606472E-3</v>
      </c>
      <c r="L1093" s="25">
        <f t="shared" si="160"/>
        <v>16.072646276921294</v>
      </c>
      <c r="R1093" s="25">
        <v>1091</v>
      </c>
      <c r="S1093" s="25">
        <v>1090</v>
      </c>
      <c r="T1093" s="25">
        <f t="shared" si="155"/>
        <v>0.89308647050519341</v>
      </c>
      <c r="U1093" s="25">
        <f t="shared" si="161"/>
        <v>0.90617916315079994</v>
      </c>
      <c r="W1093" s="17">
        <f>Eingabe!H1094</f>
        <v>328</v>
      </c>
      <c r="X1093" s="17">
        <f t="shared" si="162"/>
        <v>3.28</v>
      </c>
      <c r="Y1093" s="17">
        <f t="shared" si="163"/>
        <v>330</v>
      </c>
    </row>
    <row r="1094" spans="1:25" x14ac:dyDescent="0.15">
      <c r="A1094" s="82">
        <f t="shared" si="158"/>
        <v>2</v>
      </c>
      <c r="B1094" s="46">
        <v>43511.458333330687</v>
      </c>
      <c r="C1094" s="47">
        <f>Eingabe!G1095</f>
        <v>2.5</v>
      </c>
      <c r="D1094" s="77">
        <v>1094</v>
      </c>
      <c r="E1094" s="47"/>
      <c r="F1094" s="25">
        <f t="shared" si="156"/>
        <v>3.73</v>
      </c>
      <c r="G1094" s="25">
        <f>VLOOKUP(F1094,'Spezifische Werte'!$B$2:$C$4002,2,FALSE)</f>
        <v>2.895161356886641E-2</v>
      </c>
      <c r="H1094" s="25">
        <f t="shared" si="159"/>
        <v>57.90322713773282</v>
      </c>
      <c r="J1094" s="25">
        <f t="shared" si="157"/>
        <v>3.75</v>
      </c>
      <c r="K1094" s="25">
        <f>VLOOKUP(J1094,'Spezifische Werte'!$B$2:$C$4002,2,FALSE)</f>
        <v>2.9822636466446242E-2</v>
      </c>
      <c r="L1094" s="25">
        <f t="shared" si="160"/>
        <v>59.645272932892482</v>
      </c>
      <c r="R1094" s="25">
        <v>1092</v>
      </c>
      <c r="S1094" s="25">
        <v>1091</v>
      </c>
      <c r="T1094" s="25">
        <f t="shared" ref="T1094:T1157" si="164">LARGE($H$3:$H$8762,R1094)/1000</f>
        <v>0.89308647050519341</v>
      </c>
      <c r="U1094" s="25">
        <f t="shared" si="161"/>
        <v>0.90617916315079994</v>
      </c>
      <c r="W1094" s="17">
        <f>Eingabe!H1095</f>
        <v>319</v>
      </c>
      <c r="X1094" s="17">
        <f t="shared" si="162"/>
        <v>3.19</v>
      </c>
      <c r="Y1094" s="17">
        <f t="shared" si="163"/>
        <v>320</v>
      </c>
    </row>
    <row r="1095" spans="1:25" x14ac:dyDescent="0.15">
      <c r="A1095" s="82">
        <f t="shared" si="158"/>
        <v>2</v>
      </c>
      <c r="B1095" s="46">
        <v>43511.500011574077</v>
      </c>
      <c r="C1095" s="47">
        <f>Eingabe!G1096</f>
        <v>2.2000000000000002</v>
      </c>
      <c r="D1095" s="77">
        <v>1095</v>
      </c>
      <c r="E1095" s="47"/>
      <c r="F1095" s="25">
        <f t="shared" si="156"/>
        <v>3.28</v>
      </c>
      <c r="G1095" s="25">
        <f>VLOOKUP(F1095,'Spezifische Werte'!$B$2:$C$4002,2,FALSE)</f>
        <v>1.4036237149224865E-2</v>
      </c>
      <c r="H1095" s="25">
        <f t="shared" si="159"/>
        <v>28.07247429844973</v>
      </c>
      <c r="J1095" s="25">
        <f t="shared" si="157"/>
        <v>3.3</v>
      </c>
      <c r="K1095" s="25">
        <f>VLOOKUP(J1095,'Spezifische Werte'!$B$2:$C$4002,2,FALSE)</f>
        <v>1.4533450192857693E-2</v>
      </c>
      <c r="L1095" s="25">
        <f t="shared" si="160"/>
        <v>29.066900385715385</v>
      </c>
      <c r="R1095" s="25">
        <v>1093</v>
      </c>
      <c r="S1095" s="25">
        <v>1092</v>
      </c>
      <c r="T1095" s="25">
        <f t="shared" si="164"/>
        <v>0.89308647050519341</v>
      </c>
      <c r="U1095" s="25">
        <f t="shared" si="161"/>
        <v>0.90617916315079994</v>
      </c>
      <c r="W1095" s="17">
        <f>Eingabe!H1096</f>
        <v>299</v>
      </c>
      <c r="X1095" s="17">
        <f t="shared" si="162"/>
        <v>2.99</v>
      </c>
      <c r="Y1095" s="17">
        <f t="shared" si="163"/>
        <v>300</v>
      </c>
    </row>
    <row r="1096" spans="1:25" x14ac:dyDescent="0.15">
      <c r="A1096" s="82">
        <f t="shared" si="158"/>
        <v>2</v>
      </c>
      <c r="B1096" s="46">
        <v>43511.541666664016</v>
      </c>
      <c r="C1096" s="47">
        <f>Eingabe!G1097</f>
        <v>2.4</v>
      </c>
      <c r="D1096" s="77">
        <v>1096</v>
      </c>
      <c r="E1096" s="47"/>
      <c r="F1096" s="25">
        <f t="shared" si="156"/>
        <v>3.58</v>
      </c>
      <c r="G1096" s="25">
        <f>VLOOKUP(F1096,'Spezifische Werte'!$B$2:$C$4002,2,FALSE)</f>
        <v>2.2829235995572409E-2</v>
      </c>
      <c r="H1096" s="25">
        <f t="shared" si="159"/>
        <v>45.658471991144815</v>
      </c>
      <c r="J1096" s="25">
        <f t="shared" si="157"/>
        <v>3.6</v>
      </c>
      <c r="K1096" s="25">
        <f>VLOOKUP(J1096,'Spezifische Werte'!$B$2:$C$4002,2,FALSE)</f>
        <v>2.3596471134930203E-2</v>
      </c>
      <c r="L1096" s="25">
        <f t="shared" si="160"/>
        <v>47.19294226986041</v>
      </c>
      <c r="R1096" s="25">
        <v>1094</v>
      </c>
      <c r="S1096" s="25">
        <v>1093</v>
      </c>
      <c r="T1096" s="25">
        <f t="shared" si="164"/>
        <v>0.89308647050519341</v>
      </c>
      <c r="U1096" s="25">
        <f t="shared" si="161"/>
        <v>0.90617916315079994</v>
      </c>
      <c r="W1096" s="17">
        <f>Eingabe!H1097</f>
        <v>292</v>
      </c>
      <c r="X1096" s="17">
        <f t="shared" si="162"/>
        <v>2.92</v>
      </c>
      <c r="Y1096" s="17">
        <f t="shared" si="163"/>
        <v>290</v>
      </c>
    </row>
    <row r="1097" spans="1:25" x14ac:dyDescent="0.15">
      <c r="A1097" s="82">
        <f t="shared" si="158"/>
        <v>2</v>
      </c>
      <c r="B1097" s="46">
        <v>43511.58333333068</v>
      </c>
      <c r="C1097" s="47">
        <f>Eingabe!G1098</f>
        <v>2.2999999999999998</v>
      </c>
      <c r="D1097" s="77">
        <v>1097</v>
      </c>
      <c r="E1097" s="47"/>
      <c r="F1097" s="25">
        <f t="shared" si="156"/>
        <v>3.43</v>
      </c>
      <c r="G1097" s="25">
        <f>VLOOKUP(F1097,'Spezifische Werte'!$B$2:$C$4002,2,FALSE)</f>
        <v>1.7964243573129882E-2</v>
      </c>
      <c r="H1097" s="25">
        <f t="shared" si="159"/>
        <v>35.928487146259762</v>
      </c>
      <c r="J1097" s="25">
        <f t="shared" si="157"/>
        <v>3.45</v>
      </c>
      <c r="K1097" s="25">
        <f>VLOOKUP(J1097,'Spezifische Werte'!$B$2:$C$4002,2,FALSE)</f>
        <v>1.8521187553697735E-2</v>
      </c>
      <c r="L1097" s="25">
        <f t="shared" si="160"/>
        <v>37.042375107395472</v>
      </c>
      <c r="R1097" s="25">
        <v>1095</v>
      </c>
      <c r="S1097" s="25">
        <v>1094</v>
      </c>
      <c r="T1097" s="25">
        <f t="shared" si="164"/>
        <v>0.89308647050519341</v>
      </c>
      <c r="U1097" s="25">
        <f t="shared" si="161"/>
        <v>0.90617916315079994</v>
      </c>
      <c r="W1097" s="17">
        <f>Eingabe!H1098</f>
        <v>338</v>
      </c>
      <c r="X1097" s="17">
        <f t="shared" si="162"/>
        <v>3.38</v>
      </c>
      <c r="Y1097" s="17">
        <f t="shared" si="163"/>
        <v>340</v>
      </c>
    </row>
    <row r="1098" spans="1:25" x14ac:dyDescent="0.15">
      <c r="A1098" s="82">
        <f t="shared" si="158"/>
        <v>2</v>
      </c>
      <c r="B1098" s="46">
        <v>43511.625011574077</v>
      </c>
      <c r="C1098" s="47">
        <f>Eingabe!G1099</f>
        <v>2.7</v>
      </c>
      <c r="D1098" s="77">
        <v>1098</v>
      </c>
      <c r="E1098" s="47"/>
      <c r="F1098" s="25">
        <f t="shared" si="156"/>
        <v>4.03</v>
      </c>
      <c r="G1098" s="25">
        <f>VLOOKUP(F1098,'Spezifische Werte'!$B$2:$C$4002,2,FALSE)</f>
        <v>4.2666657265334036E-2</v>
      </c>
      <c r="H1098" s="25">
        <f t="shared" si="159"/>
        <v>85.333314530668076</v>
      </c>
      <c r="J1098" s="25">
        <f t="shared" si="157"/>
        <v>4.05</v>
      </c>
      <c r="K1098" s="25">
        <f>VLOOKUP(J1098,'Spezifische Werte'!$B$2:$C$4002,2,FALSE)</f>
        <v>4.3597034083331404E-2</v>
      </c>
      <c r="L1098" s="25">
        <f t="shared" si="160"/>
        <v>87.194068166662802</v>
      </c>
      <c r="R1098" s="25">
        <v>1096</v>
      </c>
      <c r="S1098" s="25">
        <v>1095</v>
      </c>
      <c r="T1098" s="25">
        <f t="shared" si="164"/>
        <v>0.89308647050519341</v>
      </c>
      <c r="U1098" s="25">
        <f t="shared" si="161"/>
        <v>0.90617916315079994</v>
      </c>
      <c r="W1098" s="17">
        <f>Eingabe!H1099</f>
        <v>300</v>
      </c>
      <c r="X1098" s="17">
        <f t="shared" si="162"/>
        <v>3</v>
      </c>
      <c r="Y1098" s="17">
        <f t="shared" si="163"/>
        <v>300</v>
      </c>
    </row>
    <row r="1099" spans="1:25" x14ac:dyDescent="0.15">
      <c r="A1099" s="82">
        <f t="shared" si="158"/>
        <v>2</v>
      </c>
      <c r="B1099" s="46">
        <v>43511.666666664009</v>
      </c>
      <c r="C1099" s="47">
        <f>Eingabe!G1100</f>
        <v>3.5</v>
      </c>
      <c r="D1099" s="77">
        <v>1099</v>
      </c>
      <c r="E1099" s="47"/>
      <c r="F1099" s="25">
        <f t="shared" si="156"/>
        <v>5.22</v>
      </c>
      <c r="G1099" s="25">
        <f>VLOOKUP(F1099,'Spezifische Werte'!$B$2:$C$4002,2,FALSE)</f>
        <v>0.10600726326582303</v>
      </c>
      <c r="H1099" s="25">
        <f t="shared" si="159"/>
        <v>212.01452653164606</v>
      </c>
      <c r="J1099" s="25">
        <f t="shared" si="157"/>
        <v>5.25</v>
      </c>
      <c r="K1099" s="25">
        <f>VLOOKUP(J1099,'Spezifische Werte'!$B$2:$C$4002,2,FALSE)</f>
        <v>0.10804502827355937</v>
      </c>
      <c r="L1099" s="25">
        <f t="shared" si="160"/>
        <v>216.09005654711873</v>
      </c>
      <c r="R1099" s="25">
        <v>1097</v>
      </c>
      <c r="S1099" s="25">
        <v>1096</v>
      </c>
      <c r="T1099" s="25">
        <f t="shared" si="164"/>
        <v>0.89308647050519341</v>
      </c>
      <c r="U1099" s="25">
        <f t="shared" si="161"/>
        <v>0.90617916315079994</v>
      </c>
      <c r="W1099" s="17">
        <f>Eingabe!H1100</f>
        <v>299</v>
      </c>
      <c r="X1099" s="17">
        <f t="shared" si="162"/>
        <v>2.99</v>
      </c>
      <c r="Y1099" s="17">
        <f t="shared" si="163"/>
        <v>300</v>
      </c>
    </row>
    <row r="1100" spans="1:25" x14ac:dyDescent="0.15">
      <c r="A1100" s="82">
        <f t="shared" si="158"/>
        <v>2</v>
      </c>
      <c r="B1100" s="46">
        <v>43511.708333330673</v>
      </c>
      <c r="C1100" s="47">
        <f>Eingabe!G1101</f>
        <v>2.5</v>
      </c>
      <c r="D1100" s="77">
        <v>1100</v>
      </c>
      <c r="E1100" s="47"/>
      <c r="F1100" s="25">
        <f t="shared" si="156"/>
        <v>3.73</v>
      </c>
      <c r="G1100" s="25">
        <f>VLOOKUP(F1100,'Spezifische Werte'!$B$2:$C$4002,2,FALSE)</f>
        <v>2.895161356886641E-2</v>
      </c>
      <c r="H1100" s="25">
        <f t="shared" si="159"/>
        <v>57.90322713773282</v>
      </c>
      <c r="J1100" s="25">
        <f t="shared" si="157"/>
        <v>3.75</v>
      </c>
      <c r="K1100" s="25">
        <f>VLOOKUP(J1100,'Spezifische Werte'!$B$2:$C$4002,2,FALSE)</f>
        <v>2.9822636466446242E-2</v>
      </c>
      <c r="L1100" s="25">
        <f t="shared" si="160"/>
        <v>59.645272932892482</v>
      </c>
      <c r="R1100" s="25">
        <v>1098</v>
      </c>
      <c r="S1100" s="25">
        <v>1097</v>
      </c>
      <c r="T1100" s="25">
        <f t="shared" si="164"/>
        <v>0.89308647050519341</v>
      </c>
      <c r="U1100" s="25">
        <f t="shared" si="161"/>
        <v>0.90617916315079994</v>
      </c>
      <c r="W1100" s="17">
        <f>Eingabe!H1101</f>
        <v>299</v>
      </c>
      <c r="X1100" s="17">
        <f t="shared" si="162"/>
        <v>2.99</v>
      </c>
      <c r="Y1100" s="17">
        <f t="shared" si="163"/>
        <v>300</v>
      </c>
    </row>
    <row r="1101" spans="1:25" x14ac:dyDescent="0.15">
      <c r="A1101" s="82">
        <f t="shared" si="158"/>
        <v>2</v>
      </c>
      <c r="B1101" s="46">
        <v>43511.750011574077</v>
      </c>
      <c r="C1101" s="47">
        <f>Eingabe!G1102</f>
        <v>2.7</v>
      </c>
      <c r="D1101" s="77">
        <v>1101</v>
      </c>
      <c r="E1101" s="47"/>
      <c r="F1101" s="25">
        <f t="shared" si="156"/>
        <v>4.03</v>
      </c>
      <c r="G1101" s="25">
        <f>VLOOKUP(F1101,'Spezifische Werte'!$B$2:$C$4002,2,FALSE)</f>
        <v>4.2666657265334036E-2</v>
      </c>
      <c r="H1101" s="25">
        <f t="shared" si="159"/>
        <v>85.333314530668076</v>
      </c>
      <c r="J1101" s="25">
        <f t="shared" si="157"/>
        <v>4.05</v>
      </c>
      <c r="K1101" s="25">
        <f>VLOOKUP(J1101,'Spezifische Werte'!$B$2:$C$4002,2,FALSE)</f>
        <v>4.3597034083331404E-2</v>
      </c>
      <c r="L1101" s="25">
        <f t="shared" si="160"/>
        <v>87.194068166662802</v>
      </c>
      <c r="R1101" s="25">
        <v>1099</v>
      </c>
      <c r="S1101" s="25">
        <v>1098</v>
      </c>
      <c r="T1101" s="25">
        <f t="shared" si="164"/>
        <v>0.89308647050519341</v>
      </c>
      <c r="U1101" s="25">
        <f t="shared" si="161"/>
        <v>0.90617916315079994</v>
      </c>
      <c r="W1101" s="17">
        <f>Eingabe!H1102</f>
        <v>308</v>
      </c>
      <c r="X1101" s="17">
        <f t="shared" si="162"/>
        <v>3.08</v>
      </c>
      <c r="Y1101" s="17">
        <f t="shared" si="163"/>
        <v>310</v>
      </c>
    </row>
    <row r="1102" spans="1:25" x14ac:dyDescent="0.15">
      <c r="A1102" s="82">
        <f t="shared" si="158"/>
        <v>2</v>
      </c>
      <c r="B1102" s="46">
        <v>43511.791666664001</v>
      </c>
      <c r="C1102" s="47">
        <f>Eingabe!G1103</f>
        <v>2.5</v>
      </c>
      <c r="D1102" s="77">
        <v>1102</v>
      </c>
      <c r="E1102" s="47"/>
      <c r="F1102" s="25">
        <f t="shared" si="156"/>
        <v>3.73</v>
      </c>
      <c r="G1102" s="25">
        <f>VLOOKUP(F1102,'Spezifische Werte'!$B$2:$C$4002,2,FALSE)</f>
        <v>2.895161356886641E-2</v>
      </c>
      <c r="H1102" s="25">
        <f t="shared" si="159"/>
        <v>57.90322713773282</v>
      </c>
      <c r="J1102" s="25">
        <f t="shared" si="157"/>
        <v>3.75</v>
      </c>
      <c r="K1102" s="25">
        <f>VLOOKUP(J1102,'Spezifische Werte'!$B$2:$C$4002,2,FALSE)</f>
        <v>2.9822636466446242E-2</v>
      </c>
      <c r="L1102" s="25">
        <f t="shared" si="160"/>
        <v>59.645272932892482</v>
      </c>
      <c r="R1102" s="25">
        <v>1100</v>
      </c>
      <c r="S1102" s="25">
        <v>1099</v>
      </c>
      <c r="T1102" s="25">
        <f t="shared" si="164"/>
        <v>0.89308647050519341</v>
      </c>
      <c r="U1102" s="25">
        <f t="shared" si="161"/>
        <v>0.90617916315079994</v>
      </c>
      <c r="W1102" s="17">
        <f>Eingabe!H1103</f>
        <v>287</v>
      </c>
      <c r="X1102" s="17">
        <f t="shared" si="162"/>
        <v>2.87</v>
      </c>
      <c r="Y1102" s="17">
        <f t="shared" si="163"/>
        <v>290</v>
      </c>
    </row>
    <row r="1103" spans="1:25" x14ac:dyDescent="0.15">
      <c r="A1103" s="82">
        <f t="shared" si="158"/>
        <v>2</v>
      </c>
      <c r="B1103" s="46">
        <v>43511.833333330665</v>
      </c>
      <c r="C1103" s="47">
        <f>Eingabe!G1104</f>
        <v>3.1</v>
      </c>
      <c r="D1103" s="77">
        <v>1103</v>
      </c>
      <c r="E1103" s="47"/>
      <c r="F1103" s="25">
        <f t="shared" si="156"/>
        <v>4.62</v>
      </c>
      <c r="G1103" s="25">
        <f>VLOOKUP(F1103,'Spezifische Werte'!$B$2:$C$4002,2,FALSE)</f>
        <v>7.0834307543363312E-2</v>
      </c>
      <c r="H1103" s="25">
        <f t="shared" si="159"/>
        <v>141.66861508672662</v>
      </c>
      <c r="J1103" s="25">
        <f t="shared" si="157"/>
        <v>4.6500000000000004</v>
      </c>
      <c r="K1103" s="25">
        <f>VLOOKUP(J1103,'Spezifische Werte'!$B$2:$C$4002,2,FALSE)</f>
        <v>7.2366311882592071E-2</v>
      </c>
      <c r="L1103" s="25">
        <f t="shared" si="160"/>
        <v>144.73262376518414</v>
      </c>
      <c r="R1103" s="25">
        <v>1101</v>
      </c>
      <c r="S1103" s="25">
        <v>1100</v>
      </c>
      <c r="T1103" s="25">
        <f t="shared" si="164"/>
        <v>0.89308647050519341</v>
      </c>
      <c r="U1103" s="25">
        <f t="shared" si="161"/>
        <v>0.90617916315079994</v>
      </c>
      <c r="W1103" s="17">
        <f>Eingabe!H1104</f>
        <v>267</v>
      </c>
      <c r="X1103" s="17">
        <f t="shared" si="162"/>
        <v>2.67</v>
      </c>
      <c r="Y1103" s="17">
        <f t="shared" si="163"/>
        <v>270</v>
      </c>
    </row>
    <row r="1104" spans="1:25" x14ac:dyDescent="0.15">
      <c r="A1104" s="82">
        <f t="shared" si="158"/>
        <v>2</v>
      </c>
      <c r="B1104" s="46">
        <v>43511.875011574077</v>
      </c>
      <c r="C1104" s="47">
        <f>Eingabe!G1105</f>
        <v>4.3</v>
      </c>
      <c r="D1104" s="77">
        <v>1104</v>
      </c>
      <c r="E1104" s="47"/>
      <c r="F1104" s="25">
        <f t="shared" si="156"/>
        <v>6.41</v>
      </c>
      <c r="G1104" s="25">
        <f>VLOOKUP(F1104,'Spezifische Werte'!$B$2:$C$4002,2,FALSE)</f>
        <v>0.20539547091670399</v>
      </c>
      <c r="H1104" s="25">
        <f t="shared" si="159"/>
        <v>410.790941833408</v>
      </c>
      <c r="J1104" s="25">
        <f t="shared" si="157"/>
        <v>6.45</v>
      </c>
      <c r="K1104" s="25">
        <f>VLOOKUP(J1104,'Spezifische Werte'!$B$2:$C$4002,2,FALSE)</f>
        <v>0.20962714743593144</v>
      </c>
      <c r="L1104" s="25">
        <f t="shared" si="160"/>
        <v>419.2542948718629</v>
      </c>
      <c r="R1104" s="25">
        <v>1102</v>
      </c>
      <c r="S1104" s="25">
        <v>1101</v>
      </c>
      <c r="T1104" s="25">
        <f t="shared" si="164"/>
        <v>0.89308647050519341</v>
      </c>
      <c r="U1104" s="25">
        <f t="shared" si="161"/>
        <v>0.90617916315079994</v>
      </c>
      <c r="W1104" s="17">
        <f>Eingabe!H1105</f>
        <v>268</v>
      </c>
      <c r="X1104" s="17">
        <f t="shared" si="162"/>
        <v>2.68</v>
      </c>
      <c r="Y1104" s="17">
        <f t="shared" si="163"/>
        <v>270</v>
      </c>
    </row>
    <row r="1105" spans="1:25" x14ac:dyDescent="0.15">
      <c r="A1105" s="82">
        <f t="shared" si="158"/>
        <v>2</v>
      </c>
      <c r="B1105" s="46">
        <v>43511.916666663994</v>
      </c>
      <c r="C1105" s="47">
        <f>Eingabe!G1106</f>
        <v>4.0999999999999996</v>
      </c>
      <c r="D1105" s="77">
        <v>1105</v>
      </c>
      <c r="E1105" s="47"/>
      <c r="F1105" s="25">
        <f t="shared" si="156"/>
        <v>6.12</v>
      </c>
      <c r="G1105" s="25">
        <f>VLOOKUP(F1105,'Spezifische Werte'!$B$2:$C$4002,2,FALSE)</f>
        <v>0.17636813552353289</v>
      </c>
      <c r="H1105" s="25">
        <f t="shared" si="159"/>
        <v>352.73627104706577</v>
      </c>
      <c r="J1105" s="25">
        <f t="shared" si="157"/>
        <v>6.15</v>
      </c>
      <c r="K1105" s="25">
        <f>VLOOKUP(J1105,'Spezifische Werte'!$B$2:$C$4002,2,FALSE)</f>
        <v>0.17921779013058811</v>
      </c>
      <c r="L1105" s="25">
        <f t="shared" si="160"/>
        <v>358.4355802611762</v>
      </c>
      <c r="R1105" s="25">
        <v>1103</v>
      </c>
      <c r="S1105" s="25">
        <v>1102</v>
      </c>
      <c r="T1105" s="25">
        <f t="shared" si="164"/>
        <v>0.89308647050519341</v>
      </c>
      <c r="U1105" s="25">
        <f t="shared" si="161"/>
        <v>0.90617916315079994</v>
      </c>
      <c r="W1105" s="17">
        <f>Eingabe!H1106</f>
        <v>277</v>
      </c>
      <c r="X1105" s="17">
        <f t="shared" si="162"/>
        <v>2.77</v>
      </c>
      <c r="Y1105" s="17">
        <f t="shared" si="163"/>
        <v>280</v>
      </c>
    </row>
    <row r="1106" spans="1:25" x14ac:dyDescent="0.15">
      <c r="A1106" s="82">
        <f t="shared" si="158"/>
        <v>2</v>
      </c>
      <c r="B1106" s="46">
        <v>43511.958333330658</v>
      </c>
      <c r="C1106" s="47">
        <f>Eingabe!G1107</f>
        <v>3.9</v>
      </c>
      <c r="D1106" s="77">
        <v>1106</v>
      </c>
      <c r="E1106" s="47"/>
      <c r="F1106" s="25">
        <f t="shared" si="156"/>
        <v>5.82</v>
      </c>
      <c r="G1106" s="25">
        <f>VLOOKUP(F1106,'Spezifische Werte'!$B$2:$C$4002,2,FALSE)</f>
        <v>0.15015933791444183</v>
      </c>
      <c r="H1106" s="25">
        <f t="shared" si="159"/>
        <v>300.31867582888367</v>
      </c>
      <c r="J1106" s="25">
        <f t="shared" si="157"/>
        <v>5.85</v>
      </c>
      <c r="K1106" s="25">
        <f>VLOOKUP(J1106,'Spezifische Werte'!$B$2:$C$4002,2,FALSE)</f>
        <v>0.15260213064447356</v>
      </c>
      <c r="L1106" s="25">
        <f t="shared" si="160"/>
        <v>305.20426128894712</v>
      </c>
      <c r="R1106" s="25">
        <v>1104</v>
      </c>
      <c r="S1106" s="25">
        <v>1103</v>
      </c>
      <c r="T1106" s="25">
        <f t="shared" si="164"/>
        <v>0.89308647050519341</v>
      </c>
      <c r="U1106" s="25">
        <f t="shared" si="161"/>
        <v>0.90617916315079994</v>
      </c>
      <c r="W1106" s="17">
        <f>Eingabe!H1107</f>
        <v>277</v>
      </c>
      <c r="X1106" s="17">
        <f t="shared" si="162"/>
        <v>2.77</v>
      </c>
      <c r="Y1106" s="17">
        <f t="shared" si="163"/>
        <v>280</v>
      </c>
    </row>
    <row r="1107" spans="1:25" x14ac:dyDescent="0.15">
      <c r="A1107" s="82">
        <f t="shared" si="158"/>
        <v>2</v>
      </c>
      <c r="B1107" s="46">
        <v>43512.000011574077</v>
      </c>
      <c r="C1107" s="47">
        <f>Eingabe!G1108</f>
        <v>4</v>
      </c>
      <c r="D1107" s="77">
        <v>1107</v>
      </c>
      <c r="E1107" s="47"/>
      <c r="F1107" s="25">
        <f t="shared" si="156"/>
        <v>5.97</v>
      </c>
      <c r="G1107" s="25">
        <f>VLOOKUP(F1107,'Spezifische Werte'!$B$2:$C$4002,2,FALSE)</f>
        <v>0.1627434603343155</v>
      </c>
      <c r="H1107" s="25">
        <f t="shared" si="159"/>
        <v>325.486920668631</v>
      </c>
      <c r="J1107" s="25">
        <f t="shared" si="157"/>
        <v>6</v>
      </c>
      <c r="K1107" s="25">
        <f>VLOOKUP(J1107,'Spezifische Werte'!$B$2:$C$4002,2,FALSE)</f>
        <v>0.16538134424295356</v>
      </c>
      <c r="L1107" s="25">
        <f t="shared" si="160"/>
        <v>330.76268848590712</v>
      </c>
      <c r="R1107" s="25">
        <v>1105</v>
      </c>
      <c r="S1107" s="25">
        <v>1104</v>
      </c>
      <c r="T1107" s="25">
        <f t="shared" si="164"/>
        <v>0.89308647050519341</v>
      </c>
      <c r="U1107" s="25">
        <f t="shared" si="161"/>
        <v>0.90617916315079994</v>
      </c>
      <c r="W1107" s="17">
        <f>Eingabe!H1108</f>
        <v>267</v>
      </c>
      <c r="X1107" s="17">
        <f t="shared" si="162"/>
        <v>2.67</v>
      </c>
      <c r="Y1107" s="17">
        <f t="shared" si="163"/>
        <v>270</v>
      </c>
    </row>
    <row r="1108" spans="1:25" x14ac:dyDescent="0.15">
      <c r="A1108" s="82">
        <f t="shared" si="158"/>
        <v>2</v>
      </c>
      <c r="B1108" s="46">
        <v>43512.041666663987</v>
      </c>
      <c r="C1108" s="47">
        <f>Eingabe!G1109</f>
        <v>3.5</v>
      </c>
      <c r="D1108" s="77">
        <v>1108</v>
      </c>
      <c r="E1108" s="47"/>
      <c r="F1108" s="25">
        <f t="shared" si="156"/>
        <v>5.22</v>
      </c>
      <c r="G1108" s="25">
        <f>VLOOKUP(F1108,'Spezifische Werte'!$B$2:$C$4002,2,FALSE)</f>
        <v>0.10600726326582303</v>
      </c>
      <c r="H1108" s="25">
        <f t="shared" si="159"/>
        <v>212.01452653164606</v>
      </c>
      <c r="J1108" s="25">
        <f t="shared" si="157"/>
        <v>5.25</v>
      </c>
      <c r="K1108" s="25">
        <f>VLOOKUP(J1108,'Spezifische Werte'!$B$2:$C$4002,2,FALSE)</f>
        <v>0.10804502827355937</v>
      </c>
      <c r="L1108" s="25">
        <f t="shared" si="160"/>
        <v>216.09005654711873</v>
      </c>
      <c r="R1108" s="25">
        <v>1106</v>
      </c>
      <c r="S1108" s="25">
        <v>1105</v>
      </c>
      <c r="T1108" s="25">
        <f t="shared" si="164"/>
        <v>0.89308647050519341</v>
      </c>
      <c r="U1108" s="25">
        <f t="shared" si="161"/>
        <v>0.90617916315079994</v>
      </c>
      <c r="W1108" s="17">
        <f>Eingabe!H1109</f>
        <v>276</v>
      </c>
      <c r="X1108" s="17">
        <f t="shared" si="162"/>
        <v>2.76</v>
      </c>
      <c r="Y1108" s="17">
        <f t="shared" si="163"/>
        <v>280</v>
      </c>
    </row>
    <row r="1109" spans="1:25" x14ac:dyDescent="0.15">
      <c r="A1109" s="82">
        <f t="shared" si="158"/>
        <v>2</v>
      </c>
      <c r="B1109" s="46">
        <v>43512.083333330651</v>
      </c>
      <c r="C1109" s="47">
        <f>Eingabe!G1110</f>
        <v>3.5</v>
      </c>
      <c r="D1109" s="77">
        <v>1109</v>
      </c>
      <c r="E1109" s="47"/>
      <c r="F1109" s="25">
        <f t="shared" si="156"/>
        <v>5.22</v>
      </c>
      <c r="G1109" s="25">
        <f>VLOOKUP(F1109,'Spezifische Werte'!$B$2:$C$4002,2,FALSE)</f>
        <v>0.10600726326582303</v>
      </c>
      <c r="H1109" s="25">
        <f t="shared" si="159"/>
        <v>212.01452653164606</v>
      </c>
      <c r="J1109" s="25">
        <f t="shared" si="157"/>
        <v>5.25</v>
      </c>
      <c r="K1109" s="25">
        <f>VLOOKUP(J1109,'Spezifische Werte'!$B$2:$C$4002,2,FALSE)</f>
        <v>0.10804502827355937</v>
      </c>
      <c r="L1109" s="25">
        <f t="shared" si="160"/>
        <v>216.09005654711873</v>
      </c>
      <c r="R1109" s="25">
        <v>1107</v>
      </c>
      <c r="S1109" s="25">
        <v>1106</v>
      </c>
      <c r="T1109" s="25">
        <f t="shared" si="164"/>
        <v>0.89308647050519341</v>
      </c>
      <c r="U1109" s="25">
        <f t="shared" si="161"/>
        <v>0.90617916315079994</v>
      </c>
      <c r="W1109" s="17">
        <f>Eingabe!H1110</f>
        <v>275</v>
      </c>
      <c r="X1109" s="17">
        <f t="shared" si="162"/>
        <v>2.75</v>
      </c>
      <c r="Y1109" s="17">
        <f t="shared" si="163"/>
        <v>280</v>
      </c>
    </row>
    <row r="1110" spans="1:25" x14ac:dyDescent="0.15">
      <c r="A1110" s="82">
        <f t="shared" si="158"/>
        <v>2</v>
      </c>
      <c r="B1110" s="46">
        <v>43512.125011574077</v>
      </c>
      <c r="C1110" s="47">
        <f>Eingabe!G1111</f>
        <v>2.5</v>
      </c>
      <c r="D1110" s="77">
        <v>1110</v>
      </c>
      <c r="E1110" s="47"/>
      <c r="F1110" s="25">
        <f t="shared" si="156"/>
        <v>3.73</v>
      </c>
      <c r="G1110" s="25">
        <f>VLOOKUP(F1110,'Spezifische Werte'!$B$2:$C$4002,2,FALSE)</f>
        <v>2.895161356886641E-2</v>
      </c>
      <c r="H1110" s="25">
        <f t="shared" si="159"/>
        <v>57.90322713773282</v>
      </c>
      <c r="J1110" s="25">
        <f t="shared" si="157"/>
        <v>3.75</v>
      </c>
      <c r="K1110" s="25">
        <f>VLOOKUP(J1110,'Spezifische Werte'!$B$2:$C$4002,2,FALSE)</f>
        <v>2.9822636466446242E-2</v>
      </c>
      <c r="L1110" s="25">
        <f t="shared" si="160"/>
        <v>59.645272932892482</v>
      </c>
      <c r="R1110" s="25">
        <v>1108</v>
      </c>
      <c r="S1110" s="25">
        <v>1107</v>
      </c>
      <c r="T1110" s="25">
        <f t="shared" si="164"/>
        <v>0.89308647050519341</v>
      </c>
      <c r="U1110" s="25">
        <f t="shared" si="161"/>
        <v>0.90617916315079994</v>
      </c>
      <c r="W1110" s="17">
        <f>Eingabe!H1111</f>
        <v>298</v>
      </c>
      <c r="X1110" s="17">
        <f t="shared" si="162"/>
        <v>2.98</v>
      </c>
      <c r="Y1110" s="17">
        <f t="shared" si="163"/>
        <v>300</v>
      </c>
    </row>
    <row r="1111" spans="1:25" x14ac:dyDescent="0.15">
      <c r="A1111" s="82">
        <f t="shared" si="158"/>
        <v>2</v>
      </c>
      <c r="B1111" s="46">
        <v>43512.166666663979</v>
      </c>
      <c r="C1111" s="47">
        <f>Eingabe!G1112</f>
        <v>2.5</v>
      </c>
      <c r="D1111" s="77">
        <v>1111</v>
      </c>
      <c r="E1111" s="47"/>
      <c r="F1111" s="25">
        <f t="shared" si="156"/>
        <v>3.73</v>
      </c>
      <c r="G1111" s="25">
        <f>VLOOKUP(F1111,'Spezifische Werte'!$B$2:$C$4002,2,FALSE)</f>
        <v>2.895161356886641E-2</v>
      </c>
      <c r="H1111" s="25">
        <f t="shared" si="159"/>
        <v>57.90322713773282</v>
      </c>
      <c r="J1111" s="25">
        <f t="shared" si="157"/>
        <v>3.75</v>
      </c>
      <c r="K1111" s="25">
        <f>VLOOKUP(J1111,'Spezifische Werte'!$B$2:$C$4002,2,FALSE)</f>
        <v>2.9822636466446242E-2</v>
      </c>
      <c r="L1111" s="25">
        <f t="shared" si="160"/>
        <v>59.645272932892482</v>
      </c>
      <c r="R1111" s="25">
        <v>1109</v>
      </c>
      <c r="S1111" s="25">
        <v>1108</v>
      </c>
      <c r="T1111" s="25">
        <f t="shared" si="164"/>
        <v>0.89308647050519341</v>
      </c>
      <c r="U1111" s="25">
        <f t="shared" si="161"/>
        <v>0.90617916315079994</v>
      </c>
      <c r="W1111" s="17">
        <f>Eingabe!H1112</f>
        <v>318</v>
      </c>
      <c r="X1111" s="17">
        <f t="shared" si="162"/>
        <v>3.18</v>
      </c>
      <c r="Y1111" s="17">
        <f t="shared" si="163"/>
        <v>320</v>
      </c>
    </row>
    <row r="1112" spans="1:25" x14ac:dyDescent="0.15">
      <c r="A1112" s="82">
        <f t="shared" si="158"/>
        <v>2</v>
      </c>
      <c r="B1112" s="46">
        <v>43512.208333330644</v>
      </c>
      <c r="C1112" s="47">
        <f>Eingabe!G1113</f>
        <v>2.5</v>
      </c>
      <c r="D1112" s="77">
        <v>1112</v>
      </c>
      <c r="E1112" s="47"/>
      <c r="F1112" s="25">
        <f t="shared" si="156"/>
        <v>3.73</v>
      </c>
      <c r="G1112" s="25">
        <f>VLOOKUP(F1112,'Spezifische Werte'!$B$2:$C$4002,2,FALSE)</f>
        <v>2.895161356886641E-2</v>
      </c>
      <c r="H1112" s="25">
        <f t="shared" si="159"/>
        <v>57.90322713773282</v>
      </c>
      <c r="J1112" s="25">
        <f t="shared" si="157"/>
        <v>3.75</v>
      </c>
      <c r="K1112" s="25">
        <f>VLOOKUP(J1112,'Spezifische Werte'!$B$2:$C$4002,2,FALSE)</f>
        <v>2.9822636466446242E-2</v>
      </c>
      <c r="L1112" s="25">
        <f t="shared" si="160"/>
        <v>59.645272932892482</v>
      </c>
      <c r="R1112" s="25">
        <v>1110</v>
      </c>
      <c r="S1112" s="25">
        <v>1109</v>
      </c>
      <c r="T1112" s="25">
        <f t="shared" si="164"/>
        <v>0.89308647050519341</v>
      </c>
      <c r="U1112" s="25">
        <f t="shared" si="161"/>
        <v>0.90617916315079994</v>
      </c>
      <c r="W1112" s="17">
        <f>Eingabe!H1113</f>
        <v>298</v>
      </c>
      <c r="X1112" s="17">
        <f t="shared" si="162"/>
        <v>2.98</v>
      </c>
      <c r="Y1112" s="17">
        <f t="shared" si="163"/>
        <v>300</v>
      </c>
    </row>
    <row r="1113" spans="1:25" x14ac:dyDescent="0.15">
      <c r="A1113" s="82">
        <f t="shared" si="158"/>
        <v>2</v>
      </c>
      <c r="B1113" s="46">
        <v>43512.250011574077</v>
      </c>
      <c r="C1113" s="47">
        <f>Eingabe!G1114</f>
        <v>2.2000000000000002</v>
      </c>
      <c r="D1113" s="77">
        <v>1113</v>
      </c>
      <c r="E1113" s="47"/>
      <c r="F1113" s="25">
        <f t="shared" si="156"/>
        <v>3.28</v>
      </c>
      <c r="G1113" s="25">
        <f>VLOOKUP(F1113,'Spezifische Werte'!$B$2:$C$4002,2,FALSE)</f>
        <v>1.4036237149224865E-2</v>
      </c>
      <c r="H1113" s="25">
        <f t="shared" si="159"/>
        <v>28.07247429844973</v>
      </c>
      <c r="J1113" s="25">
        <f t="shared" si="157"/>
        <v>3.3</v>
      </c>
      <c r="K1113" s="25">
        <f>VLOOKUP(J1113,'Spezifische Werte'!$B$2:$C$4002,2,FALSE)</f>
        <v>1.4533450192857693E-2</v>
      </c>
      <c r="L1113" s="25">
        <f t="shared" si="160"/>
        <v>29.066900385715385</v>
      </c>
      <c r="R1113" s="25">
        <v>1111</v>
      </c>
      <c r="S1113" s="25">
        <v>1110</v>
      </c>
      <c r="T1113" s="25">
        <f t="shared" si="164"/>
        <v>0.89308647050519341</v>
      </c>
      <c r="U1113" s="25">
        <f t="shared" si="161"/>
        <v>0.90617916315079994</v>
      </c>
      <c r="W1113" s="17">
        <f>Eingabe!H1114</f>
        <v>299</v>
      </c>
      <c r="X1113" s="17">
        <f t="shared" si="162"/>
        <v>2.99</v>
      </c>
      <c r="Y1113" s="17">
        <f t="shared" si="163"/>
        <v>300</v>
      </c>
    </row>
    <row r="1114" spans="1:25" x14ac:dyDescent="0.15">
      <c r="A1114" s="82">
        <f t="shared" si="158"/>
        <v>2</v>
      </c>
      <c r="B1114" s="46">
        <v>43512.291666663972</v>
      </c>
      <c r="C1114" s="47">
        <f>Eingabe!G1115</f>
        <v>1.7</v>
      </c>
      <c r="D1114" s="77">
        <v>1114</v>
      </c>
      <c r="E1114" s="47"/>
      <c r="F1114" s="25">
        <f t="shared" si="156"/>
        <v>2.54</v>
      </c>
      <c r="G1114" s="25">
        <f>VLOOKUP(F1114,'Spezifische Werte'!$B$2:$C$4002,2,FALSE)</f>
        <v>2.3517714395877558E-3</v>
      </c>
      <c r="H1114" s="25">
        <f t="shared" si="159"/>
        <v>4.7035428791755116</v>
      </c>
      <c r="J1114" s="25">
        <f t="shared" si="157"/>
        <v>2.5499999999999998</v>
      </c>
      <c r="K1114" s="25">
        <f>VLOOKUP(J1114,'Spezifische Werte'!$B$2:$C$4002,2,FALSE)</f>
        <v>2.4279301551432594E-3</v>
      </c>
      <c r="L1114" s="25">
        <f t="shared" si="160"/>
        <v>4.855860310286519</v>
      </c>
      <c r="R1114" s="25">
        <v>1112</v>
      </c>
      <c r="S1114" s="25">
        <v>1111</v>
      </c>
      <c r="T1114" s="25">
        <f t="shared" si="164"/>
        <v>0.89308647050519341</v>
      </c>
      <c r="U1114" s="25">
        <f t="shared" si="161"/>
        <v>0.90617916315079994</v>
      </c>
      <c r="W1114" s="17">
        <f>Eingabe!H1115</f>
        <v>299</v>
      </c>
      <c r="X1114" s="17">
        <f t="shared" si="162"/>
        <v>2.99</v>
      </c>
      <c r="Y1114" s="17">
        <f t="shared" si="163"/>
        <v>300</v>
      </c>
    </row>
    <row r="1115" spans="1:25" x14ac:dyDescent="0.15">
      <c r="A1115" s="82">
        <f t="shared" si="158"/>
        <v>2</v>
      </c>
      <c r="B1115" s="46">
        <v>43512.333333330636</v>
      </c>
      <c r="C1115" s="47">
        <f>Eingabe!G1116</f>
        <v>2.7</v>
      </c>
      <c r="D1115" s="77">
        <v>1115</v>
      </c>
      <c r="E1115" s="47"/>
      <c r="F1115" s="25">
        <f t="shared" si="156"/>
        <v>4.03</v>
      </c>
      <c r="G1115" s="25">
        <f>VLOOKUP(F1115,'Spezifische Werte'!$B$2:$C$4002,2,FALSE)</f>
        <v>4.2666657265334036E-2</v>
      </c>
      <c r="H1115" s="25">
        <f t="shared" si="159"/>
        <v>85.333314530668076</v>
      </c>
      <c r="J1115" s="25">
        <f t="shared" si="157"/>
        <v>4.05</v>
      </c>
      <c r="K1115" s="25">
        <f>VLOOKUP(J1115,'Spezifische Werte'!$B$2:$C$4002,2,FALSE)</f>
        <v>4.3597034083331404E-2</v>
      </c>
      <c r="L1115" s="25">
        <f t="shared" si="160"/>
        <v>87.194068166662802</v>
      </c>
      <c r="R1115" s="25">
        <v>1113</v>
      </c>
      <c r="S1115" s="25">
        <v>1112</v>
      </c>
      <c r="T1115" s="25">
        <f t="shared" si="164"/>
        <v>0.89308647050519341</v>
      </c>
      <c r="U1115" s="25">
        <f t="shared" si="161"/>
        <v>0.90617916315079994</v>
      </c>
      <c r="W1115" s="17">
        <f>Eingabe!H1116</f>
        <v>269</v>
      </c>
      <c r="X1115" s="17">
        <f t="shared" si="162"/>
        <v>2.69</v>
      </c>
      <c r="Y1115" s="17">
        <f t="shared" si="163"/>
        <v>270</v>
      </c>
    </row>
    <row r="1116" spans="1:25" x14ac:dyDescent="0.15">
      <c r="A1116" s="82">
        <f t="shared" si="158"/>
        <v>2</v>
      </c>
      <c r="B1116" s="46">
        <v>43512.375011574077</v>
      </c>
      <c r="C1116" s="47">
        <f>Eingabe!G1117</f>
        <v>4.0999999999999996</v>
      </c>
      <c r="D1116" s="77">
        <v>1116</v>
      </c>
      <c r="E1116" s="47"/>
      <c r="F1116" s="25">
        <f t="shared" si="156"/>
        <v>6.12</v>
      </c>
      <c r="G1116" s="25">
        <f>VLOOKUP(F1116,'Spezifische Werte'!$B$2:$C$4002,2,FALSE)</f>
        <v>0.17636813552353289</v>
      </c>
      <c r="H1116" s="25">
        <f t="shared" si="159"/>
        <v>352.73627104706577</v>
      </c>
      <c r="J1116" s="25">
        <f t="shared" si="157"/>
        <v>6.15</v>
      </c>
      <c r="K1116" s="25">
        <f>VLOOKUP(J1116,'Spezifische Werte'!$B$2:$C$4002,2,FALSE)</f>
        <v>0.17921779013058811</v>
      </c>
      <c r="L1116" s="25">
        <f t="shared" si="160"/>
        <v>358.4355802611762</v>
      </c>
      <c r="R1116" s="25">
        <v>1114</v>
      </c>
      <c r="S1116" s="25">
        <v>1113</v>
      </c>
      <c r="T1116" s="25">
        <f t="shared" si="164"/>
        <v>0.89308647050519341</v>
      </c>
      <c r="U1116" s="25">
        <f t="shared" si="161"/>
        <v>0.90617916315079994</v>
      </c>
      <c r="W1116" s="17">
        <f>Eingabe!H1117</f>
        <v>270</v>
      </c>
      <c r="X1116" s="17">
        <f t="shared" si="162"/>
        <v>2.7</v>
      </c>
      <c r="Y1116" s="17">
        <f t="shared" si="163"/>
        <v>270</v>
      </c>
    </row>
    <row r="1117" spans="1:25" x14ac:dyDescent="0.15">
      <c r="A1117" s="82">
        <f t="shared" si="158"/>
        <v>2</v>
      </c>
      <c r="B1117" s="46">
        <v>43512.416666663965</v>
      </c>
      <c r="C1117" s="47">
        <f>Eingabe!G1118</f>
        <v>4.0999999999999996</v>
      </c>
      <c r="D1117" s="77">
        <v>1117</v>
      </c>
      <c r="E1117" s="47"/>
      <c r="F1117" s="25">
        <f t="shared" si="156"/>
        <v>6.12</v>
      </c>
      <c r="G1117" s="25">
        <f>VLOOKUP(F1117,'Spezifische Werte'!$B$2:$C$4002,2,FALSE)</f>
        <v>0.17636813552353289</v>
      </c>
      <c r="H1117" s="25">
        <f t="shared" si="159"/>
        <v>352.73627104706577</v>
      </c>
      <c r="J1117" s="25">
        <f t="shared" si="157"/>
        <v>6.15</v>
      </c>
      <c r="K1117" s="25">
        <f>VLOOKUP(J1117,'Spezifische Werte'!$B$2:$C$4002,2,FALSE)</f>
        <v>0.17921779013058811</v>
      </c>
      <c r="L1117" s="25">
        <f t="shared" si="160"/>
        <v>358.4355802611762</v>
      </c>
      <c r="R1117" s="25">
        <v>1115</v>
      </c>
      <c r="S1117" s="25">
        <v>1114</v>
      </c>
      <c r="T1117" s="25">
        <f t="shared" si="164"/>
        <v>0.89308647050519341</v>
      </c>
      <c r="U1117" s="25">
        <f t="shared" si="161"/>
        <v>0.90617916315079994</v>
      </c>
      <c r="W1117" s="17">
        <f>Eingabe!H1118</f>
        <v>290</v>
      </c>
      <c r="X1117" s="17">
        <f t="shared" si="162"/>
        <v>2.9</v>
      </c>
      <c r="Y1117" s="17">
        <f t="shared" si="163"/>
        <v>290</v>
      </c>
    </row>
    <row r="1118" spans="1:25" x14ac:dyDescent="0.15">
      <c r="A1118" s="82">
        <f t="shared" si="158"/>
        <v>2</v>
      </c>
      <c r="B1118" s="46">
        <v>43512.458333330629</v>
      </c>
      <c r="C1118" s="47">
        <f>Eingabe!G1119</f>
        <v>3.7</v>
      </c>
      <c r="D1118" s="77">
        <v>1118</v>
      </c>
      <c r="E1118" s="47"/>
      <c r="F1118" s="25">
        <f t="shared" si="156"/>
        <v>5.52</v>
      </c>
      <c r="G1118" s="25">
        <f>VLOOKUP(F1118,'Spezifische Werte'!$B$2:$C$4002,2,FALSE)</f>
        <v>0.12721663519138685</v>
      </c>
      <c r="H1118" s="25">
        <f t="shared" si="159"/>
        <v>254.43327038277369</v>
      </c>
      <c r="J1118" s="25">
        <f t="shared" si="157"/>
        <v>5.55</v>
      </c>
      <c r="K1118" s="25">
        <f>VLOOKUP(J1118,'Spezifische Werte'!$B$2:$C$4002,2,FALSE)</f>
        <v>0.12941942247043492</v>
      </c>
      <c r="L1118" s="25">
        <f t="shared" si="160"/>
        <v>258.83884494086982</v>
      </c>
      <c r="R1118" s="25">
        <v>1116</v>
      </c>
      <c r="S1118" s="25">
        <v>1115</v>
      </c>
      <c r="T1118" s="25">
        <f t="shared" si="164"/>
        <v>0.89308647050519341</v>
      </c>
      <c r="U1118" s="25">
        <f t="shared" si="161"/>
        <v>0.90617916315079994</v>
      </c>
      <c r="W1118" s="17">
        <f>Eingabe!H1119</f>
        <v>280</v>
      </c>
      <c r="X1118" s="17">
        <f t="shared" si="162"/>
        <v>2.8</v>
      </c>
      <c r="Y1118" s="17">
        <f t="shared" si="163"/>
        <v>280</v>
      </c>
    </row>
    <row r="1119" spans="1:25" x14ac:dyDescent="0.15">
      <c r="A1119" s="82">
        <f t="shared" si="158"/>
        <v>2</v>
      </c>
      <c r="B1119" s="46">
        <v>43512.500011574077</v>
      </c>
      <c r="C1119" s="47">
        <f>Eingabe!G1120</f>
        <v>4</v>
      </c>
      <c r="D1119" s="77">
        <v>1119</v>
      </c>
      <c r="E1119" s="47"/>
      <c r="F1119" s="25">
        <f t="shared" si="156"/>
        <v>5.97</v>
      </c>
      <c r="G1119" s="25">
        <f>VLOOKUP(F1119,'Spezifische Werte'!$B$2:$C$4002,2,FALSE)</f>
        <v>0.1627434603343155</v>
      </c>
      <c r="H1119" s="25">
        <f t="shared" si="159"/>
        <v>325.486920668631</v>
      </c>
      <c r="J1119" s="25">
        <f t="shared" si="157"/>
        <v>6</v>
      </c>
      <c r="K1119" s="25">
        <f>VLOOKUP(J1119,'Spezifische Werte'!$B$2:$C$4002,2,FALSE)</f>
        <v>0.16538134424295356</v>
      </c>
      <c r="L1119" s="25">
        <f t="shared" si="160"/>
        <v>330.76268848590712</v>
      </c>
      <c r="R1119" s="25">
        <v>1117</v>
      </c>
      <c r="S1119" s="25">
        <v>1116</v>
      </c>
      <c r="T1119" s="25">
        <f t="shared" si="164"/>
        <v>0.89308647050519341</v>
      </c>
      <c r="U1119" s="25">
        <f t="shared" si="161"/>
        <v>0.90617916315079994</v>
      </c>
      <c r="W1119" s="17">
        <f>Eingabe!H1120</f>
        <v>294</v>
      </c>
      <c r="X1119" s="17">
        <f t="shared" si="162"/>
        <v>2.94</v>
      </c>
      <c r="Y1119" s="17">
        <f t="shared" si="163"/>
        <v>290</v>
      </c>
    </row>
    <row r="1120" spans="1:25" x14ac:dyDescent="0.15">
      <c r="A1120" s="82">
        <f t="shared" si="158"/>
        <v>2</v>
      </c>
      <c r="B1120" s="46">
        <v>43512.541666663958</v>
      </c>
      <c r="C1120" s="47">
        <f>Eingabe!G1121</f>
        <v>4.0999999999999996</v>
      </c>
      <c r="D1120" s="77">
        <v>1120</v>
      </c>
      <c r="E1120" s="47"/>
      <c r="F1120" s="25">
        <f t="shared" si="156"/>
        <v>6.12</v>
      </c>
      <c r="G1120" s="25">
        <f>VLOOKUP(F1120,'Spezifische Werte'!$B$2:$C$4002,2,FALSE)</f>
        <v>0.17636813552353289</v>
      </c>
      <c r="H1120" s="25">
        <f t="shared" si="159"/>
        <v>352.73627104706577</v>
      </c>
      <c r="J1120" s="25">
        <f t="shared" si="157"/>
        <v>6.15</v>
      </c>
      <c r="K1120" s="25">
        <f>VLOOKUP(J1120,'Spezifische Werte'!$B$2:$C$4002,2,FALSE)</f>
        <v>0.17921779013058811</v>
      </c>
      <c r="L1120" s="25">
        <f t="shared" si="160"/>
        <v>358.4355802611762</v>
      </c>
      <c r="R1120" s="25">
        <v>1118</v>
      </c>
      <c r="S1120" s="25">
        <v>1117</v>
      </c>
      <c r="T1120" s="25">
        <f t="shared" si="164"/>
        <v>0.89308647050519341</v>
      </c>
      <c r="U1120" s="25">
        <f t="shared" si="161"/>
        <v>0.90617916315079994</v>
      </c>
      <c r="W1120" s="17">
        <f>Eingabe!H1121</f>
        <v>258</v>
      </c>
      <c r="X1120" s="17">
        <f t="shared" si="162"/>
        <v>2.58</v>
      </c>
      <c r="Y1120" s="17">
        <f t="shared" si="163"/>
        <v>260</v>
      </c>
    </row>
    <row r="1121" spans="1:25" x14ac:dyDescent="0.15">
      <c r="A1121" s="82">
        <f t="shared" si="158"/>
        <v>2</v>
      </c>
      <c r="B1121" s="46">
        <v>43512.583333330622</v>
      </c>
      <c r="C1121" s="47">
        <f>Eingabe!G1122</f>
        <v>2.9</v>
      </c>
      <c r="D1121" s="77">
        <v>1121</v>
      </c>
      <c r="E1121" s="47"/>
      <c r="F1121" s="25">
        <f t="shared" si="156"/>
        <v>4.33</v>
      </c>
      <c r="G1121" s="25">
        <f>VLOOKUP(F1121,'Spezifische Werte'!$B$2:$C$4002,2,FALSE)</f>
        <v>5.667919590547657E-2</v>
      </c>
      <c r="H1121" s="25">
        <f t="shared" si="159"/>
        <v>113.35839181095314</v>
      </c>
      <c r="J1121" s="25">
        <f t="shared" si="157"/>
        <v>4.3499999999999996</v>
      </c>
      <c r="K1121" s="25">
        <f>VLOOKUP(J1121,'Spezifische Werte'!$B$2:$C$4002,2,FALSE)</f>
        <v>5.7627330651301621E-2</v>
      </c>
      <c r="L1121" s="25">
        <f t="shared" si="160"/>
        <v>115.25466130260324</v>
      </c>
      <c r="R1121" s="25">
        <v>1119</v>
      </c>
      <c r="S1121" s="25">
        <v>1118</v>
      </c>
      <c r="T1121" s="25">
        <f t="shared" si="164"/>
        <v>0.89308647050519341</v>
      </c>
      <c r="U1121" s="25">
        <f t="shared" si="161"/>
        <v>0.90617916315079994</v>
      </c>
      <c r="W1121" s="17">
        <f>Eingabe!H1122</f>
        <v>281</v>
      </c>
      <c r="X1121" s="17">
        <f t="shared" si="162"/>
        <v>2.81</v>
      </c>
      <c r="Y1121" s="17">
        <f t="shared" si="163"/>
        <v>280</v>
      </c>
    </row>
    <row r="1122" spans="1:25" x14ac:dyDescent="0.15">
      <c r="A1122" s="82">
        <f t="shared" si="158"/>
        <v>2</v>
      </c>
      <c r="B1122" s="46">
        <v>43512.625011574077</v>
      </c>
      <c r="C1122" s="47">
        <f>Eingabe!G1123</f>
        <v>3.2</v>
      </c>
      <c r="D1122" s="77">
        <v>1122</v>
      </c>
      <c r="E1122" s="47"/>
      <c r="F1122" s="25">
        <f t="shared" si="156"/>
        <v>4.7699999999999996</v>
      </c>
      <c r="G1122" s="25">
        <f>VLOOKUP(F1122,'Spezifische Werte'!$B$2:$C$4002,2,FALSE)</f>
        <v>7.8679349945367349E-2</v>
      </c>
      <c r="H1122" s="25">
        <f t="shared" si="159"/>
        <v>157.3586998907347</v>
      </c>
      <c r="J1122" s="25">
        <f t="shared" si="157"/>
        <v>4.8</v>
      </c>
      <c r="K1122" s="25">
        <f>VLOOKUP(J1122,'Spezifische Werte'!$B$2:$C$4002,2,FALSE)</f>
        <v>8.0310065544742015E-2</v>
      </c>
      <c r="L1122" s="25">
        <f t="shared" si="160"/>
        <v>160.62013108948403</v>
      </c>
      <c r="R1122" s="25">
        <v>1120</v>
      </c>
      <c r="S1122" s="25">
        <v>1119</v>
      </c>
      <c r="T1122" s="25">
        <f t="shared" si="164"/>
        <v>0.89308647050519341</v>
      </c>
      <c r="U1122" s="25">
        <f t="shared" si="161"/>
        <v>0.90617916315079994</v>
      </c>
      <c r="W1122" s="17">
        <f>Eingabe!H1123</f>
        <v>269</v>
      </c>
      <c r="X1122" s="17">
        <f t="shared" si="162"/>
        <v>2.69</v>
      </c>
      <c r="Y1122" s="17">
        <f t="shared" si="163"/>
        <v>270</v>
      </c>
    </row>
    <row r="1123" spans="1:25" x14ac:dyDescent="0.15">
      <c r="A1123" s="82">
        <f t="shared" si="158"/>
        <v>2</v>
      </c>
      <c r="B1123" s="46">
        <v>43512.66666666395</v>
      </c>
      <c r="C1123" s="47">
        <f>Eingabe!G1124</f>
        <v>2.8</v>
      </c>
      <c r="D1123" s="77">
        <v>1123</v>
      </c>
      <c r="E1123" s="47"/>
      <c r="F1123" s="25">
        <f t="shared" si="156"/>
        <v>4.18</v>
      </c>
      <c r="G1123" s="25">
        <f>VLOOKUP(F1123,'Spezifische Werte'!$B$2:$C$4002,2,FALSE)</f>
        <v>4.9643016475870723E-2</v>
      </c>
      <c r="H1123" s="25">
        <f t="shared" si="159"/>
        <v>99.286032951741447</v>
      </c>
      <c r="J1123" s="25">
        <f t="shared" si="157"/>
        <v>4.2</v>
      </c>
      <c r="K1123" s="25">
        <f>VLOOKUP(J1123,'Spezifische Werte'!$B$2:$C$4002,2,FALSE)</f>
        <v>5.0575500247497268E-2</v>
      </c>
      <c r="L1123" s="25">
        <f t="shared" si="160"/>
        <v>101.15100049499453</v>
      </c>
      <c r="R1123" s="25">
        <v>1121</v>
      </c>
      <c r="S1123" s="25">
        <v>1120</v>
      </c>
      <c r="T1123" s="25">
        <f t="shared" si="164"/>
        <v>0.89308647050519341</v>
      </c>
      <c r="U1123" s="25">
        <f t="shared" si="161"/>
        <v>0.90617916315079994</v>
      </c>
      <c r="W1123" s="17">
        <f>Eingabe!H1124</f>
        <v>262</v>
      </c>
      <c r="X1123" s="17">
        <f t="shared" si="162"/>
        <v>2.62</v>
      </c>
      <c r="Y1123" s="17">
        <f t="shared" si="163"/>
        <v>260</v>
      </c>
    </row>
    <row r="1124" spans="1:25" x14ac:dyDescent="0.15">
      <c r="A1124" s="82">
        <f t="shared" si="158"/>
        <v>2</v>
      </c>
      <c r="B1124" s="46">
        <v>43512.708333330615</v>
      </c>
      <c r="C1124" s="47">
        <f>Eingabe!G1125</f>
        <v>2.6</v>
      </c>
      <c r="D1124" s="77">
        <v>1124</v>
      </c>
      <c r="E1124" s="47"/>
      <c r="F1124" s="25">
        <f t="shared" si="156"/>
        <v>3.88</v>
      </c>
      <c r="G1124" s="25">
        <f>VLOOKUP(F1124,'Spezifische Werte'!$B$2:$C$4002,2,FALSE)</f>
        <v>3.5689320314118818E-2</v>
      </c>
      <c r="H1124" s="25">
        <f t="shared" si="159"/>
        <v>71.378640628237633</v>
      </c>
      <c r="J1124" s="25">
        <f t="shared" si="157"/>
        <v>3.9</v>
      </c>
      <c r="K1124" s="25">
        <f>VLOOKUP(J1124,'Spezifische Werte'!$B$2:$C$4002,2,FALSE)</f>
        <v>3.6613952811549305E-2</v>
      </c>
      <c r="L1124" s="25">
        <f t="shared" si="160"/>
        <v>73.227905623098607</v>
      </c>
      <c r="R1124" s="25">
        <v>1122</v>
      </c>
      <c r="S1124" s="25">
        <v>1121</v>
      </c>
      <c r="T1124" s="25">
        <f t="shared" si="164"/>
        <v>0.89308647050519341</v>
      </c>
      <c r="U1124" s="25">
        <f t="shared" si="161"/>
        <v>0.90617916315079994</v>
      </c>
      <c r="W1124" s="17">
        <f>Eingabe!H1125</f>
        <v>250</v>
      </c>
      <c r="X1124" s="17">
        <f t="shared" si="162"/>
        <v>2.5</v>
      </c>
      <c r="Y1124" s="17">
        <f t="shared" si="163"/>
        <v>250</v>
      </c>
    </row>
    <row r="1125" spans="1:25" x14ac:dyDescent="0.15">
      <c r="A1125" s="82">
        <f t="shared" si="158"/>
        <v>2</v>
      </c>
      <c r="B1125" s="46">
        <v>43512.750011574077</v>
      </c>
      <c r="C1125" s="47">
        <f>Eingabe!G1126</f>
        <v>2.8</v>
      </c>
      <c r="D1125" s="77">
        <v>1125</v>
      </c>
      <c r="E1125" s="47"/>
      <c r="F1125" s="25">
        <f t="shared" si="156"/>
        <v>4.18</v>
      </c>
      <c r="G1125" s="25">
        <f>VLOOKUP(F1125,'Spezifische Werte'!$B$2:$C$4002,2,FALSE)</f>
        <v>4.9643016475870723E-2</v>
      </c>
      <c r="H1125" s="25">
        <f t="shared" si="159"/>
        <v>99.286032951741447</v>
      </c>
      <c r="J1125" s="25">
        <f t="shared" si="157"/>
        <v>4.2</v>
      </c>
      <c r="K1125" s="25">
        <f>VLOOKUP(J1125,'Spezifische Werte'!$B$2:$C$4002,2,FALSE)</f>
        <v>5.0575500247497268E-2</v>
      </c>
      <c r="L1125" s="25">
        <f t="shared" si="160"/>
        <v>101.15100049499453</v>
      </c>
      <c r="R1125" s="25">
        <v>1123</v>
      </c>
      <c r="S1125" s="25">
        <v>1122</v>
      </c>
      <c r="T1125" s="25">
        <f t="shared" si="164"/>
        <v>0.89308647050519341</v>
      </c>
      <c r="U1125" s="25">
        <f t="shared" si="161"/>
        <v>0.90617916315079994</v>
      </c>
      <c r="W1125" s="17">
        <f>Eingabe!H1126</f>
        <v>263</v>
      </c>
      <c r="X1125" s="17">
        <f t="shared" si="162"/>
        <v>2.63</v>
      </c>
      <c r="Y1125" s="17">
        <f t="shared" si="163"/>
        <v>260</v>
      </c>
    </row>
    <row r="1126" spans="1:25" x14ac:dyDescent="0.15">
      <c r="A1126" s="82">
        <f t="shared" si="158"/>
        <v>2</v>
      </c>
      <c r="B1126" s="46">
        <v>43512.791666663943</v>
      </c>
      <c r="C1126" s="47">
        <f>Eingabe!G1127</f>
        <v>2.7</v>
      </c>
      <c r="D1126" s="77">
        <v>1126</v>
      </c>
      <c r="E1126" s="47"/>
      <c r="F1126" s="25">
        <f t="shared" si="156"/>
        <v>4.03</v>
      </c>
      <c r="G1126" s="25">
        <f>VLOOKUP(F1126,'Spezifische Werte'!$B$2:$C$4002,2,FALSE)</f>
        <v>4.2666657265334036E-2</v>
      </c>
      <c r="H1126" s="25">
        <f t="shared" si="159"/>
        <v>85.333314530668076</v>
      </c>
      <c r="J1126" s="25">
        <f t="shared" si="157"/>
        <v>4.05</v>
      </c>
      <c r="K1126" s="25">
        <f>VLOOKUP(J1126,'Spezifische Werte'!$B$2:$C$4002,2,FALSE)</f>
        <v>4.3597034083331404E-2</v>
      </c>
      <c r="L1126" s="25">
        <f t="shared" si="160"/>
        <v>87.194068166662802</v>
      </c>
      <c r="R1126" s="25">
        <v>1124</v>
      </c>
      <c r="S1126" s="25">
        <v>1123</v>
      </c>
      <c r="T1126" s="25">
        <f t="shared" si="164"/>
        <v>0.89308647050519341</v>
      </c>
      <c r="U1126" s="25">
        <f t="shared" si="161"/>
        <v>0.90617916315079994</v>
      </c>
      <c r="W1126" s="17">
        <f>Eingabe!H1127</f>
        <v>262</v>
      </c>
      <c r="X1126" s="17">
        <f t="shared" si="162"/>
        <v>2.62</v>
      </c>
      <c r="Y1126" s="17">
        <f t="shared" si="163"/>
        <v>260</v>
      </c>
    </row>
    <row r="1127" spans="1:25" x14ac:dyDescent="0.15">
      <c r="A1127" s="82">
        <f t="shared" si="158"/>
        <v>2</v>
      </c>
      <c r="B1127" s="46">
        <v>43512.833333330607</v>
      </c>
      <c r="C1127" s="47">
        <f>Eingabe!G1128</f>
        <v>3.1</v>
      </c>
      <c r="D1127" s="77">
        <v>1127</v>
      </c>
      <c r="E1127" s="47"/>
      <c r="F1127" s="25">
        <f t="shared" si="156"/>
        <v>4.62</v>
      </c>
      <c r="G1127" s="25">
        <f>VLOOKUP(F1127,'Spezifische Werte'!$B$2:$C$4002,2,FALSE)</f>
        <v>7.0834307543363312E-2</v>
      </c>
      <c r="H1127" s="25">
        <f t="shared" si="159"/>
        <v>141.66861508672662</v>
      </c>
      <c r="J1127" s="25">
        <f t="shared" si="157"/>
        <v>4.6500000000000004</v>
      </c>
      <c r="K1127" s="25">
        <f>VLOOKUP(J1127,'Spezifische Werte'!$B$2:$C$4002,2,FALSE)</f>
        <v>7.2366311882592071E-2</v>
      </c>
      <c r="L1127" s="25">
        <f t="shared" si="160"/>
        <v>144.73262376518414</v>
      </c>
      <c r="R1127" s="25">
        <v>1125</v>
      </c>
      <c r="S1127" s="25">
        <v>1124</v>
      </c>
      <c r="T1127" s="25">
        <f t="shared" si="164"/>
        <v>0.89308647050519341</v>
      </c>
      <c r="U1127" s="25">
        <f t="shared" si="161"/>
        <v>0.90617916315079994</v>
      </c>
      <c r="W1127" s="17">
        <f>Eingabe!H1128</f>
        <v>264</v>
      </c>
      <c r="X1127" s="17">
        <f t="shared" si="162"/>
        <v>2.64</v>
      </c>
      <c r="Y1127" s="17">
        <f t="shared" si="163"/>
        <v>260</v>
      </c>
    </row>
    <row r="1128" spans="1:25" x14ac:dyDescent="0.15">
      <c r="A1128" s="82">
        <f t="shared" si="158"/>
        <v>2</v>
      </c>
      <c r="B1128" s="46">
        <v>43512.875011574077</v>
      </c>
      <c r="C1128" s="47">
        <f>Eingabe!G1129</f>
        <v>2.8</v>
      </c>
      <c r="D1128" s="77">
        <v>1128</v>
      </c>
      <c r="E1128" s="47"/>
      <c r="F1128" s="25">
        <f t="shared" si="156"/>
        <v>4.18</v>
      </c>
      <c r="G1128" s="25">
        <f>VLOOKUP(F1128,'Spezifische Werte'!$B$2:$C$4002,2,FALSE)</f>
        <v>4.9643016475870723E-2</v>
      </c>
      <c r="H1128" s="25">
        <f t="shared" si="159"/>
        <v>99.286032951741447</v>
      </c>
      <c r="J1128" s="25">
        <f t="shared" si="157"/>
        <v>4.2</v>
      </c>
      <c r="K1128" s="25">
        <f>VLOOKUP(J1128,'Spezifische Werte'!$B$2:$C$4002,2,FALSE)</f>
        <v>5.0575500247497268E-2</v>
      </c>
      <c r="L1128" s="25">
        <f t="shared" si="160"/>
        <v>101.15100049499453</v>
      </c>
      <c r="R1128" s="25">
        <v>1126</v>
      </c>
      <c r="S1128" s="25">
        <v>1125</v>
      </c>
      <c r="T1128" s="25">
        <f t="shared" si="164"/>
        <v>0.89308647050519341</v>
      </c>
      <c r="U1128" s="25">
        <f t="shared" si="161"/>
        <v>0.90617916315079994</v>
      </c>
      <c r="W1128" s="17">
        <f>Eingabe!H1129</f>
        <v>269</v>
      </c>
      <c r="X1128" s="17">
        <f t="shared" si="162"/>
        <v>2.69</v>
      </c>
      <c r="Y1128" s="17">
        <f t="shared" si="163"/>
        <v>270</v>
      </c>
    </row>
    <row r="1129" spans="1:25" x14ac:dyDescent="0.15">
      <c r="A1129" s="82">
        <f t="shared" si="158"/>
        <v>2</v>
      </c>
      <c r="B1129" s="46">
        <v>43512.916666663936</v>
      </c>
      <c r="C1129" s="47">
        <f>Eingabe!G1130</f>
        <v>3.2</v>
      </c>
      <c r="D1129" s="77">
        <v>1129</v>
      </c>
      <c r="E1129" s="47"/>
      <c r="F1129" s="25">
        <f t="shared" si="156"/>
        <v>4.7699999999999996</v>
      </c>
      <c r="G1129" s="25">
        <f>VLOOKUP(F1129,'Spezifische Werte'!$B$2:$C$4002,2,FALSE)</f>
        <v>7.8679349945367349E-2</v>
      </c>
      <c r="H1129" s="25">
        <f t="shared" si="159"/>
        <v>157.3586998907347</v>
      </c>
      <c r="J1129" s="25">
        <f t="shared" si="157"/>
        <v>4.8</v>
      </c>
      <c r="K1129" s="25">
        <f>VLOOKUP(J1129,'Spezifische Werte'!$B$2:$C$4002,2,FALSE)</f>
        <v>8.0310065544742015E-2</v>
      </c>
      <c r="L1129" s="25">
        <f t="shared" si="160"/>
        <v>160.62013108948403</v>
      </c>
      <c r="R1129" s="25">
        <v>1127</v>
      </c>
      <c r="S1129" s="25">
        <v>1126</v>
      </c>
      <c r="T1129" s="25">
        <f t="shared" si="164"/>
        <v>0.89308647050519341</v>
      </c>
      <c r="U1129" s="25">
        <f t="shared" si="161"/>
        <v>0.90617916315079994</v>
      </c>
      <c r="W1129" s="17">
        <f>Eingabe!H1130</f>
        <v>258</v>
      </c>
      <c r="X1129" s="17">
        <f t="shared" si="162"/>
        <v>2.58</v>
      </c>
      <c r="Y1129" s="17">
        <f t="shared" si="163"/>
        <v>260</v>
      </c>
    </row>
    <row r="1130" spans="1:25" x14ac:dyDescent="0.15">
      <c r="A1130" s="82">
        <f t="shared" si="158"/>
        <v>2</v>
      </c>
      <c r="B1130" s="46">
        <v>43512.9583333306</v>
      </c>
      <c r="C1130" s="47">
        <f>Eingabe!G1131</f>
        <v>2.9</v>
      </c>
      <c r="D1130" s="77">
        <v>1130</v>
      </c>
      <c r="E1130" s="47"/>
      <c r="F1130" s="25">
        <f t="shared" si="156"/>
        <v>4.33</v>
      </c>
      <c r="G1130" s="25">
        <f>VLOOKUP(F1130,'Spezifische Werte'!$B$2:$C$4002,2,FALSE)</f>
        <v>5.667919590547657E-2</v>
      </c>
      <c r="H1130" s="25">
        <f t="shared" si="159"/>
        <v>113.35839181095314</v>
      </c>
      <c r="J1130" s="25">
        <f t="shared" si="157"/>
        <v>4.3499999999999996</v>
      </c>
      <c r="K1130" s="25">
        <f>VLOOKUP(J1130,'Spezifische Werte'!$B$2:$C$4002,2,FALSE)</f>
        <v>5.7627330651301621E-2</v>
      </c>
      <c r="L1130" s="25">
        <f t="shared" si="160"/>
        <v>115.25466130260324</v>
      </c>
      <c r="R1130" s="25">
        <v>1128</v>
      </c>
      <c r="S1130" s="25">
        <v>1127</v>
      </c>
      <c r="T1130" s="25">
        <f t="shared" si="164"/>
        <v>0.89308647050519341</v>
      </c>
      <c r="U1130" s="25">
        <f t="shared" si="161"/>
        <v>0.90617916315079994</v>
      </c>
      <c r="W1130" s="17">
        <f>Eingabe!H1131</f>
        <v>266</v>
      </c>
      <c r="X1130" s="17">
        <f t="shared" si="162"/>
        <v>2.66</v>
      </c>
      <c r="Y1130" s="17">
        <f t="shared" si="163"/>
        <v>270</v>
      </c>
    </row>
    <row r="1131" spans="1:25" x14ac:dyDescent="0.15">
      <c r="A1131" s="82">
        <f t="shared" si="158"/>
        <v>2</v>
      </c>
      <c r="B1131" s="46">
        <v>43513.000011574077</v>
      </c>
      <c r="C1131" s="47">
        <f>Eingabe!G1132</f>
        <v>3.5</v>
      </c>
      <c r="D1131" s="77">
        <v>1131</v>
      </c>
      <c r="E1131" s="47"/>
      <c r="F1131" s="25">
        <f t="shared" si="156"/>
        <v>5.22</v>
      </c>
      <c r="G1131" s="25">
        <f>VLOOKUP(F1131,'Spezifische Werte'!$B$2:$C$4002,2,FALSE)</f>
        <v>0.10600726326582303</v>
      </c>
      <c r="H1131" s="25">
        <f t="shared" si="159"/>
        <v>212.01452653164606</v>
      </c>
      <c r="J1131" s="25">
        <f t="shared" si="157"/>
        <v>5.25</v>
      </c>
      <c r="K1131" s="25">
        <f>VLOOKUP(J1131,'Spezifische Werte'!$B$2:$C$4002,2,FALSE)</f>
        <v>0.10804502827355937</v>
      </c>
      <c r="L1131" s="25">
        <f t="shared" si="160"/>
        <v>216.09005654711873</v>
      </c>
      <c r="R1131" s="25">
        <v>1129</v>
      </c>
      <c r="S1131" s="25">
        <v>1128</v>
      </c>
      <c r="T1131" s="25">
        <f t="shared" si="164"/>
        <v>0.89308647050519341</v>
      </c>
      <c r="U1131" s="25">
        <f t="shared" si="161"/>
        <v>0.90617916315079994</v>
      </c>
      <c r="W1131" s="17">
        <f>Eingabe!H1132</f>
        <v>264</v>
      </c>
      <c r="X1131" s="17">
        <f t="shared" si="162"/>
        <v>2.64</v>
      </c>
      <c r="Y1131" s="17">
        <f t="shared" si="163"/>
        <v>260</v>
      </c>
    </row>
    <row r="1132" spans="1:25" x14ac:dyDescent="0.15">
      <c r="A1132" s="82">
        <f t="shared" si="158"/>
        <v>2</v>
      </c>
      <c r="B1132" s="46">
        <v>43513.041666663928</v>
      </c>
      <c r="C1132" s="47">
        <f>Eingabe!G1133</f>
        <v>2.8</v>
      </c>
      <c r="D1132" s="77">
        <v>1132</v>
      </c>
      <c r="E1132" s="47"/>
      <c r="F1132" s="25">
        <f t="shared" si="156"/>
        <v>4.18</v>
      </c>
      <c r="G1132" s="25">
        <f>VLOOKUP(F1132,'Spezifische Werte'!$B$2:$C$4002,2,FALSE)</f>
        <v>4.9643016475870723E-2</v>
      </c>
      <c r="H1132" s="25">
        <f t="shared" si="159"/>
        <v>99.286032951741447</v>
      </c>
      <c r="J1132" s="25">
        <f t="shared" si="157"/>
        <v>4.2</v>
      </c>
      <c r="K1132" s="25">
        <f>VLOOKUP(J1132,'Spezifische Werte'!$B$2:$C$4002,2,FALSE)</f>
        <v>5.0575500247497268E-2</v>
      </c>
      <c r="L1132" s="25">
        <f t="shared" si="160"/>
        <v>101.15100049499453</v>
      </c>
      <c r="R1132" s="25">
        <v>1130</v>
      </c>
      <c r="S1132" s="25">
        <v>1129</v>
      </c>
      <c r="T1132" s="25">
        <f t="shared" si="164"/>
        <v>0.89308647050519341</v>
      </c>
      <c r="U1132" s="25">
        <f t="shared" si="161"/>
        <v>0.90617916315079994</v>
      </c>
      <c r="W1132" s="17">
        <f>Eingabe!H1133</f>
        <v>246</v>
      </c>
      <c r="X1132" s="17">
        <f t="shared" si="162"/>
        <v>2.46</v>
      </c>
      <c r="Y1132" s="17">
        <f t="shared" si="163"/>
        <v>250</v>
      </c>
    </row>
    <row r="1133" spans="1:25" x14ac:dyDescent="0.15">
      <c r="A1133" s="82">
        <f t="shared" si="158"/>
        <v>2</v>
      </c>
      <c r="B1133" s="46">
        <v>43513.083333330593</v>
      </c>
      <c r="C1133" s="47">
        <f>Eingabe!G1134</f>
        <v>3.6</v>
      </c>
      <c r="D1133" s="77">
        <v>1133</v>
      </c>
      <c r="E1133" s="47"/>
      <c r="F1133" s="25">
        <f t="shared" si="156"/>
        <v>5.37</v>
      </c>
      <c r="G1133" s="25">
        <f>VLOOKUP(F1133,'Spezifische Werte'!$B$2:$C$4002,2,FALSE)</f>
        <v>0.11640095819454216</v>
      </c>
      <c r="H1133" s="25">
        <f t="shared" si="159"/>
        <v>232.80191638908431</v>
      </c>
      <c r="J1133" s="25">
        <f t="shared" si="157"/>
        <v>5.4</v>
      </c>
      <c r="K1133" s="25">
        <f>VLOOKUP(J1133,'Spezifische Werte'!$B$2:$C$4002,2,FALSE)</f>
        <v>0.11853513474534576</v>
      </c>
      <c r="L1133" s="25">
        <f t="shared" si="160"/>
        <v>237.07026949069152</v>
      </c>
      <c r="R1133" s="25">
        <v>1131</v>
      </c>
      <c r="S1133" s="25">
        <v>1130</v>
      </c>
      <c r="T1133" s="25">
        <f t="shared" si="164"/>
        <v>0.89308647050519341</v>
      </c>
      <c r="U1133" s="25">
        <f t="shared" si="161"/>
        <v>0.90617916315079994</v>
      </c>
      <c r="W1133" s="17">
        <f>Eingabe!H1134</f>
        <v>247</v>
      </c>
      <c r="X1133" s="17">
        <f t="shared" si="162"/>
        <v>2.4700000000000002</v>
      </c>
      <c r="Y1133" s="17">
        <f t="shared" si="163"/>
        <v>250</v>
      </c>
    </row>
    <row r="1134" spans="1:25" x14ac:dyDescent="0.15">
      <c r="A1134" s="82">
        <f t="shared" si="158"/>
        <v>2</v>
      </c>
      <c r="B1134" s="46">
        <v>43513.125011574077</v>
      </c>
      <c r="C1134" s="47">
        <f>Eingabe!G1135</f>
        <v>3.7</v>
      </c>
      <c r="D1134" s="77">
        <v>1134</v>
      </c>
      <c r="E1134" s="47"/>
      <c r="F1134" s="25">
        <f t="shared" si="156"/>
        <v>5.52</v>
      </c>
      <c r="G1134" s="25">
        <f>VLOOKUP(F1134,'Spezifische Werte'!$B$2:$C$4002,2,FALSE)</f>
        <v>0.12721663519138685</v>
      </c>
      <c r="H1134" s="25">
        <f t="shared" si="159"/>
        <v>254.43327038277369</v>
      </c>
      <c r="J1134" s="25">
        <f t="shared" si="157"/>
        <v>5.55</v>
      </c>
      <c r="K1134" s="25">
        <f>VLOOKUP(J1134,'Spezifische Werte'!$B$2:$C$4002,2,FALSE)</f>
        <v>0.12941942247043492</v>
      </c>
      <c r="L1134" s="25">
        <f t="shared" si="160"/>
        <v>258.83884494086982</v>
      </c>
      <c r="R1134" s="25">
        <v>1132</v>
      </c>
      <c r="S1134" s="25">
        <v>1131</v>
      </c>
      <c r="T1134" s="25">
        <f t="shared" si="164"/>
        <v>0.89308647050519341</v>
      </c>
      <c r="U1134" s="25">
        <f t="shared" si="161"/>
        <v>0.90617916315079994</v>
      </c>
      <c r="W1134" s="17">
        <f>Eingabe!H1135</f>
        <v>260</v>
      </c>
      <c r="X1134" s="17">
        <f t="shared" si="162"/>
        <v>2.6</v>
      </c>
      <c r="Y1134" s="17">
        <f t="shared" si="163"/>
        <v>260</v>
      </c>
    </row>
    <row r="1135" spans="1:25" x14ac:dyDescent="0.15">
      <c r="A1135" s="82">
        <f t="shared" si="158"/>
        <v>2</v>
      </c>
      <c r="B1135" s="46">
        <v>43513.166666663921</v>
      </c>
      <c r="C1135" s="47">
        <f>Eingabe!G1136</f>
        <v>3.7</v>
      </c>
      <c r="D1135" s="77">
        <v>1135</v>
      </c>
      <c r="E1135" s="47"/>
      <c r="F1135" s="25">
        <f t="shared" si="156"/>
        <v>5.52</v>
      </c>
      <c r="G1135" s="25">
        <f>VLOOKUP(F1135,'Spezifische Werte'!$B$2:$C$4002,2,FALSE)</f>
        <v>0.12721663519138685</v>
      </c>
      <c r="H1135" s="25">
        <f t="shared" si="159"/>
        <v>254.43327038277369</v>
      </c>
      <c r="J1135" s="25">
        <f t="shared" si="157"/>
        <v>5.55</v>
      </c>
      <c r="K1135" s="25">
        <f>VLOOKUP(J1135,'Spezifische Werte'!$B$2:$C$4002,2,FALSE)</f>
        <v>0.12941942247043492</v>
      </c>
      <c r="L1135" s="25">
        <f t="shared" si="160"/>
        <v>258.83884494086982</v>
      </c>
      <c r="R1135" s="25">
        <v>1133</v>
      </c>
      <c r="S1135" s="25">
        <v>1132</v>
      </c>
      <c r="T1135" s="25">
        <f t="shared" si="164"/>
        <v>0.89308647050519341</v>
      </c>
      <c r="U1135" s="25">
        <f t="shared" si="161"/>
        <v>0.90617916315079994</v>
      </c>
      <c r="W1135" s="17">
        <f>Eingabe!H1136</f>
        <v>259</v>
      </c>
      <c r="X1135" s="17">
        <f t="shared" si="162"/>
        <v>2.59</v>
      </c>
      <c r="Y1135" s="17">
        <f t="shared" si="163"/>
        <v>260</v>
      </c>
    </row>
    <row r="1136" spans="1:25" x14ac:dyDescent="0.15">
      <c r="A1136" s="82">
        <f t="shared" si="158"/>
        <v>2</v>
      </c>
      <c r="B1136" s="46">
        <v>43513.208333330585</v>
      </c>
      <c r="C1136" s="47">
        <f>Eingabe!G1137</f>
        <v>3.3</v>
      </c>
      <c r="D1136" s="77">
        <v>1136</v>
      </c>
      <c r="E1136" s="47"/>
      <c r="F1136" s="25">
        <f t="shared" si="156"/>
        <v>4.92</v>
      </c>
      <c r="G1136" s="25">
        <f>VLOOKUP(F1136,'Spezifische Werte'!$B$2:$C$4002,2,FALSE)</f>
        <v>8.7079957720259088E-2</v>
      </c>
      <c r="H1136" s="25">
        <f t="shared" si="159"/>
        <v>174.15991544051818</v>
      </c>
      <c r="J1136" s="25">
        <f t="shared" si="157"/>
        <v>4.95</v>
      </c>
      <c r="K1136" s="25">
        <f>VLOOKUP(J1136,'Spezifische Werte'!$B$2:$C$4002,2,FALSE)</f>
        <v>8.884038911585862E-2</v>
      </c>
      <c r="L1136" s="25">
        <f t="shared" si="160"/>
        <v>177.68077823171723</v>
      </c>
      <c r="R1136" s="25">
        <v>1134</v>
      </c>
      <c r="S1136" s="25">
        <v>1133</v>
      </c>
      <c r="T1136" s="25">
        <f t="shared" si="164"/>
        <v>0.89308647050519341</v>
      </c>
      <c r="U1136" s="25">
        <f t="shared" si="161"/>
        <v>0.90617916315079994</v>
      </c>
      <c r="W1136" s="17">
        <f>Eingabe!H1137</f>
        <v>259</v>
      </c>
      <c r="X1136" s="17">
        <f t="shared" si="162"/>
        <v>2.59</v>
      </c>
      <c r="Y1136" s="17">
        <f t="shared" si="163"/>
        <v>260</v>
      </c>
    </row>
    <row r="1137" spans="1:25" x14ac:dyDescent="0.15">
      <c r="A1137" s="82">
        <f t="shared" si="158"/>
        <v>2</v>
      </c>
      <c r="B1137" s="46">
        <v>43513.250011574077</v>
      </c>
      <c r="C1137" s="47">
        <f>Eingabe!G1138</f>
        <v>2.8</v>
      </c>
      <c r="D1137" s="77">
        <v>1137</v>
      </c>
      <c r="E1137" s="47"/>
      <c r="F1137" s="25">
        <f t="shared" si="156"/>
        <v>4.18</v>
      </c>
      <c r="G1137" s="25">
        <f>VLOOKUP(F1137,'Spezifische Werte'!$B$2:$C$4002,2,FALSE)</f>
        <v>4.9643016475870723E-2</v>
      </c>
      <c r="H1137" s="25">
        <f t="shared" si="159"/>
        <v>99.286032951741447</v>
      </c>
      <c r="J1137" s="25">
        <f t="shared" si="157"/>
        <v>4.2</v>
      </c>
      <c r="K1137" s="25">
        <f>VLOOKUP(J1137,'Spezifische Werte'!$B$2:$C$4002,2,FALSE)</f>
        <v>5.0575500247497268E-2</v>
      </c>
      <c r="L1137" s="25">
        <f t="shared" si="160"/>
        <v>101.15100049499453</v>
      </c>
      <c r="R1137" s="25">
        <v>1135</v>
      </c>
      <c r="S1137" s="25">
        <v>1134</v>
      </c>
      <c r="T1137" s="25">
        <f t="shared" si="164"/>
        <v>0.89308647050519341</v>
      </c>
      <c r="U1137" s="25">
        <f t="shared" si="161"/>
        <v>0.90617916315079994</v>
      </c>
      <c r="W1137" s="17">
        <f>Eingabe!H1138</f>
        <v>228</v>
      </c>
      <c r="X1137" s="17">
        <f t="shared" si="162"/>
        <v>2.2799999999999998</v>
      </c>
      <c r="Y1137" s="17">
        <f t="shared" si="163"/>
        <v>229.99999999999997</v>
      </c>
    </row>
    <row r="1138" spans="1:25" x14ac:dyDescent="0.15">
      <c r="A1138" s="82">
        <f t="shared" si="158"/>
        <v>2</v>
      </c>
      <c r="B1138" s="46">
        <v>43513.291666663914</v>
      </c>
      <c r="C1138" s="47">
        <f>Eingabe!G1139</f>
        <v>3.4</v>
      </c>
      <c r="D1138" s="77">
        <v>1138</v>
      </c>
      <c r="E1138" s="47"/>
      <c r="F1138" s="25">
        <f t="shared" si="156"/>
        <v>5.07</v>
      </c>
      <c r="G1138" s="25">
        <f>VLOOKUP(F1138,'Spezifische Werte'!$B$2:$C$4002,2,FALSE)</f>
        <v>9.6185977081711158E-2</v>
      </c>
      <c r="H1138" s="25">
        <f t="shared" si="159"/>
        <v>192.37195416342232</v>
      </c>
      <c r="J1138" s="25">
        <f t="shared" si="157"/>
        <v>5.0999999999999996</v>
      </c>
      <c r="K1138" s="25">
        <f>VLOOKUP(J1138,'Spezifische Werte'!$B$2:$C$4002,2,FALSE)</f>
        <v>9.8097213536623304E-2</v>
      </c>
      <c r="L1138" s="25">
        <f t="shared" si="160"/>
        <v>196.1944270732466</v>
      </c>
      <c r="R1138" s="25">
        <v>1136</v>
      </c>
      <c r="S1138" s="25">
        <v>1135</v>
      </c>
      <c r="T1138" s="25">
        <f t="shared" si="164"/>
        <v>0.89308647050519341</v>
      </c>
      <c r="U1138" s="25">
        <f t="shared" si="161"/>
        <v>0.90617916315079994</v>
      </c>
      <c r="W1138" s="17">
        <f>Eingabe!H1139</f>
        <v>226</v>
      </c>
      <c r="X1138" s="17">
        <f t="shared" si="162"/>
        <v>2.2599999999999998</v>
      </c>
      <c r="Y1138" s="17">
        <f t="shared" si="163"/>
        <v>229.99999999999997</v>
      </c>
    </row>
    <row r="1139" spans="1:25" x14ac:dyDescent="0.15">
      <c r="A1139" s="82">
        <f t="shared" si="158"/>
        <v>2</v>
      </c>
      <c r="B1139" s="46">
        <v>43513.333333330578</v>
      </c>
      <c r="C1139" s="47">
        <f>Eingabe!G1140</f>
        <v>3.9</v>
      </c>
      <c r="D1139" s="77">
        <v>1139</v>
      </c>
      <c r="E1139" s="47"/>
      <c r="F1139" s="25">
        <f t="shared" si="156"/>
        <v>5.82</v>
      </c>
      <c r="G1139" s="25">
        <f>VLOOKUP(F1139,'Spezifische Werte'!$B$2:$C$4002,2,FALSE)</f>
        <v>0.15015933791444183</v>
      </c>
      <c r="H1139" s="25">
        <f t="shared" si="159"/>
        <v>300.31867582888367</v>
      </c>
      <c r="J1139" s="25">
        <f t="shared" si="157"/>
        <v>5.85</v>
      </c>
      <c r="K1139" s="25">
        <f>VLOOKUP(J1139,'Spezifische Werte'!$B$2:$C$4002,2,FALSE)</f>
        <v>0.15260213064447356</v>
      </c>
      <c r="L1139" s="25">
        <f t="shared" si="160"/>
        <v>305.20426128894712</v>
      </c>
      <c r="R1139" s="25">
        <v>1137</v>
      </c>
      <c r="S1139" s="25">
        <v>1136</v>
      </c>
      <c r="T1139" s="25">
        <f t="shared" si="164"/>
        <v>0.89308647050519341</v>
      </c>
      <c r="U1139" s="25">
        <f t="shared" si="161"/>
        <v>0.90617916315079994</v>
      </c>
      <c r="W1139" s="17">
        <f>Eingabe!H1140</f>
        <v>239</v>
      </c>
      <c r="X1139" s="17">
        <f t="shared" si="162"/>
        <v>2.39</v>
      </c>
      <c r="Y1139" s="17">
        <f t="shared" si="163"/>
        <v>240</v>
      </c>
    </row>
    <row r="1140" spans="1:25" x14ac:dyDescent="0.15">
      <c r="A1140" s="82">
        <f t="shared" si="158"/>
        <v>2</v>
      </c>
      <c r="B1140" s="46">
        <v>43513.375011574077</v>
      </c>
      <c r="C1140" s="47">
        <f>Eingabe!G1141</f>
        <v>4.2</v>
      </c>
      <c r="D1140" s="77">
        <v>1140</v>
      </c>
      <c r="E1140" s="47"/>
      <c r="F1140" s="25">
        <f t="shared" si="156"/>
        <v>6.27</v>
      </c>
      <c r="G1140" s="25">
        <f>VLOOKUP(F1140,'Spezifische Werte'!$B$2:$C$4002,2,FALSE)</f>
        <v>0.19098980973438914</v>
      </c>
      <c r="H1140" s="25">
        <f t="shared" si="159"/>
        <v>381.97961946877831</v>
      </c>
      <c r="J1140" s="25">
        <f t="shared" si="157"/>
        <v>6.3</v>
      </c>
      <c r="K1140" s="25">
        <f>VLOOKUP(J1140,'Spezifische Werte'!$B$2:$C$4002,2,FALSE)</f>
        <v>0.19401976060055698</v>
      </c>
      <c r="L1140" s="25">
        <f t="shared" si="160"/>
        <v>388.03952120111398</v>
      </c>
      <c r="R1140" s="25">
        <v>1138</v>
      </c>
      <c r="S1140" s="25">
        <v>1137</v>
      </c>
      <c r="T1140" s="25">
        <f t="shared" si="164"/>
        <v>0.89308647050519341</v>
      </c>
      <c r="U1140" s="25">
        <f t="shared" si="161"/>
        <v>0.90617916315079994</v>
      </c>
      <c r="W1140" s="17">
        <f>Eingabe!H1141</f>
        <v>229</v>
      </c>
      <c r="X1140" s="17">
        <f t="shared" si="162"/>
        <v>2.29</v>
      </c>
      <c r="Y1140" s="17">
        <f t="shared" si="163"/>
        <v>229.99999999999997</v>
      </c>
    </row>
    <row r="1141" spans="1:25" x14ac:dyDescent="0.15">
      <c r="A1141" s="82">
        <f t="shared" si="158"/>
        <v>2</v>
      </c>
      <c r="B1141" s="46">
        <v>43513.416666663907</v>
      </c>
      <c r="C1141" s="47">
        <f>Eingabe!G1142</f>
        <v>4.7</v>
      </c>
      <c r="D1141" s="77">
        <v>1141</v>
      </c>
      <c r="E1141" s="47"/>
      <c r="F1141" s="25">
        <f t="shared" si="156"/>
        <v>7.01</v>
      </c>
      <c r="G1141" s="25">
        <f>VLOOKUP(F1141,'Spezifische Werte'!$B$2:$C$4002,2,FALSE)</f>
        <v>0.27377270492189271</v>
      </c>
      <c r="H1141" s="25">
        <f t="shared" si="159"/>
        <v>547.54540984378536</v>
      </c>
      <c r="J1141" s="25">
        <f t="shared" si="157"/>
        <v>7.05</v>
      </c>
      <c r="K1141" s="25">
        <f>VLOOKUP(J1141,'Spezifische Werte'!$B$2:$C$4002,2,FALSE)</f>
        <v>0.27874593647894402</v>
      </c>
      <c r="L1141" s="25">
        <f t="shared" si="160"/>
        <v>557.49187295788806</v>
      </c>
      <c r="R1141" s="25">
        <v>1139</v>
      </c>
      <c r="S1141" s="25">
        <v>1138</v>
      </c>
      <c r="T1141" s="25">
        <f t="shared" si="164"/>
        <v>0.89308647050519341</v>
      </c>
      <c r="U1141" s="25">
        <f t="shared" si="161"/>
        <v>0.90617916315079994</v>
      </c>
      <c r="W1141" s="17">
        <f>Eingabe!H1142</f>
        <v>248</v>
      </c>
      <c r="X1141" s="17">
        <f t="shared" si="162"/>
        <v>2.48</v>
      </c>
      <c r="Y1141" s="17">
        <f t="shared" si="163"/>
        <v>250</v>
      </c>
    </row>
    <row r="1142" spans="1:25" x14ac:dyDescent="0.15">
      <c r="A1142" s="82">
        <f t="shared" si="158"/>
        <v>2</v>
      </c>
      <c r="B1142" s="46">
        <v>43513.458333330571</v>
      </c>
      <c r="C1142" s="47">
        <f>Eingabe!G1143</f>
        <v>5</v>
      </c>
      <c r="D1142" s="77">
        <v>1142</v>
      </c>
      <c r="E1142" s="47"/>
      <c r="F1142" s="25">
        <f t="shared" si="156"/>
        <v>7.46</v>
      </c>
      <c r="G1142" s="25">
        <f>VLOOKUP(F1142,'Spezifische Werte'!$B$2:$C$4002,2,FALSE)</f>
        <v>0.33294203068553224</v>
      </c>
      <c r="H1142" s="25">
        <f t="shared" si="159"/>
        <v>665.88406137106449</v>
      </c>
      <c r="J1142" s="25">
        <f t="shared" si="157"/>
        <v>7.5</v>
      </c>
      <c r="K1142" s="25">
        <f>VLOOKUP(J1142,'Spezifische Werte'!$B$2:$C$4002,2,FALSE)</f>
        <v>0.33853673002168488</v>
      </c>
      <c r="L1142" s="25">
        <f t="shared" si="160"/>
        <v>677.07346004336978</v>
      </c>
      <c r="R1142" s="25">
        <v>1140</v>
      </c>
      <c r="S1142" s="25">
        <v>1139</v>
      </c>
      <c r="T1142" s="25">
        <f t="shared" si="164"/>
        <v>0.89308647050519341</v>
      </c>
      <c r="U1142" s="25">
        <f t="shared" si="161"/>
        <v>0.90617916315079994</v>
      </c>
      <c r="W1142" s="17">
        <f>Eingabe!H1143</f>
        <v>245</v>
      </c>
      <c r="X1142" s="17">
        <f t="shared" si="162"/>
        <v>2.4500000000000002</v>
      </c>
      <c r="Y1142" s="17">
        <f t="shared" si="163"/>
        <v>250</v>
      </c>
    </row>
    <row r="1143" spans="1:25" x14ac:dyDescent="0.15">
      <c r="A1143" s="82">
        <f t="shared" si="158"/>
        <v>2</v>
      </c>
      <c r="B1143" s="46">
        <v>43513.500011574077</v>
      </c>
      <c r="C1143" s="47">
        <f>Eingabe!G1144</f>
        <v>5.7</v>
      </c>
      <c r="D1143" s="77">
        <v>1143</v>
      </c>
      <c r="E1143" s="47"/>
      <c r="F1143" s="25">
        <f t="shared" si="156"/>
        <v>8.5</v>
      </c>
      <c r="G1143" s="25">
        <f>VLOOKUP(F1143,'Spezifische Werte'!$B$2:$C$4002,2,FALSE)</f>
        <v>0.49489541709216678</v>
      </c>
      <c r="H1143" s="25">
        <f t="shared" si="159"/>
        <v>989.79083418433356</v>
      </c>
      <c r="J1143" s="25">
        <f t="shared" si="157"/>
        <v>8.5500000000000007</v>
      </c>
      <c r="K1143" s="25">
        <f>VLOOKUP(J1143,'Spezifische Werte'!$B$2:$C$4002,2,FALSE)</f>
        <v>0.50342054722621021</v>
      </c>
      <c r="L1143" s="25">
        <f t="shared" si="160"/>
        <v>1006.8410944524204</v>
      </c>
      <c r="R1143" s="25">
        <v>1141</v>
      </c>
      <c r="S1143" s="25">
        <v>1140</v>
      </c>
      <c r="T1143" s="25">
        <f t="shared" si="164"/>
        <v>0.89308647050519341</v>
      </c>
      <c r="U1143" s="25">
        <f t="shared" si="161"/>
        <v>0.90617916315079994</v>
      </c>
      <c r="W1143" s="17">
        <f>Eingabe!H1144</f>
        <v>255</v>
      </c>
      <c r="X1143" s="17">
        <f t="shared" si="162"/>
        <v>2.5499999999999998</v>
      </c>
      <c r="Y1143" s="17">
        <f t="shared" si="163"/>
        <v>260</v>
      </c>
    </row>
    <row r="1144" spans="1:25" x14ac:dyDescent="0.15">
      <c r="A1144" s="82">
        <f t="shared" si="158"/>
        <v>2</v>
      </c>
      <c r="B1144" s="46">
        <v>43513.541666663899</v>
      </c>
      <c r="C1144" s="47">
        <f>Eingabe!G1145</f>
        <v>6.1</v>
      </c>
      <c r="D1144" s="77">
        <v>1144</v>
      </c>
      <c r="E1144" s="47"/>
      <c r="F1144" s="25">
        <f t="shared" si="156"/>
        <v>9.1</v>
      </c>
      <c r="G1144" s="25">
        <f>VLOOKUP(F1144,'Spezifische Werte'!$B$2:$C$4002,2,FALSE)</f>
        <v>0.59886663276505681</v>
      </c>
      <c r="H1144" s="25">
        <f t="shared" si="159"/>
        <v>1197.7332655301136</v>
      </c>
      <c r="J1144" s="25">
        <f t="shared" si="157"/>
        <v>9.15</v>
      </c>
      <c r="K1144" s="25">
        <f>VLOOKUP(J1144,'Spezifische Werte'!$B$2:$C$4002,2,FALSE)</f>
        <v>0.60752867779351938</v>
      </c>
      <c r="L1144" s="25">
        <f t="shared" si="160"/>
        <v>1215.0573555870387</v>
      </c>
      <c r="R1144" s="25">
        <v>1142</v>
      </c>
      <c r="S1144" s="25">
        <v>1141</v>
      </c>
      <c r="T1144" s="25">
        <f t="shared" si="164"/>
        <v>0.89308647050519341</v>
      </c>
      <c r="U1144" s="25">
        <f t="shared" si="161"/>
        <v>0.90617916315079994</v>
      </c>
      <c r="W1144" s="17">
        <f>Eingabe!H1145</f>
        <v>251</v>
      </c>
      <c r="X1144" s="17">
        <f t="shared" si="162"/>
        <v>2.5099999999999998</v>
      </c>
      <c r="Y1144" s="17">
        <f t="shared" si="163"/>
        <v>250</v>
      </c>
    </row>
    <row r="1145" spans="1:25" x14ac:dyDescent="0.15">
      <c r="A1145" s="82">
        <f t="shared" si="158"/>
        <v>2</v>
      </c>
      <c r="B1145" s="46">
        <v>43513.583333330564</v>
      </c>
      <c r="C1145" s="47">
        <f>Eingabe!G1146</f>
        <v>6.3</v>
      </c>
      <c r="D1145" s="77">
        <v>1145</v>
      </c>
      <c r="E1145" s="47"/>
      <c r="F1145" s="25">
        <f t="shared" si="156"/>
        <v>9.4</v>
      </c>
      <c r="G1145" s="25">
        <f>VLOOKUP(F1145,'Spezifische Werte'!$B$2:$C$4002,2,FALSE)</f>
        <v>0.65003553309220252</v>
      </c>
      <c r="H1145" s="25">
        <f t="shared" si="159"/>
        <v>1300.071066184405</v>
      </c>
      <c r="J1145" s="25">
        <f t="shared" si="157"/>
        <v>9.4499999999999993</v>
      </c>
      <c r="K1145" s="25">
        <f>VLOOKUP(J1145,'Spezifische Werte'!$B$2:$C$4002,2,FALSE)</f>
        <v>0.65830260757456582</v>
      </c>
      <c r="L1145" s="25">
        <f t="shared" si="160"/>
        <v>1316.6052151491317</v>
      </c>
      <c r="R1145" s="25">
        <v>1143</v>
      </c>
      <c r="S1145" s="25">
        <v>1142</v>
      </c>
      <c r="T1145" s="25">
        <f t="shared" si="164"/>
        <v>0.89308647050519341</v>
      </c>
      <c r="U1145" s="25">
        <f t="shared" si="161"/>
        <v>0.90617916315079994</v>
      </c>
      <c r="W1145" s="17">
        <f>Eingabe!H1146</f>
        <v>251</v>
      </c>
      <c r="X1145" s="17">
        <f t="shared" si="162"/>
        <v>2.5099999999999998</v>
      </c>
      <c r="Y1145" s="17">
        <f t="shared" si="163"/>
        <v>250</v>
      </c>
    </row>
    <row r="1146" spans="1:25" x14ac:dyDescent="0.15">
      <c r="A1146" s="82">
        <f t="shared" si="158"/>
        <v>2</v>
      </c>
      <c r="B1146" s="46">
        <v>43513.625011574077</v>
      </c>
      <c r="C1146" s="47">
        <f>Eingabe!G1147</f>
        <v>5.7</v>
      </c>
      <c r="D1146" s="77">
        <v>1146</v>
      </c>
      <c r="E1146" s="47"/>
      <c r="F1146" s="25">
        <f t="shared" si="156"/>
        <v>8.5</v>
      </c>
      <c r="G1146" s="25">
        <f>VLOOKUP(F1146,'Spezifische Werte'!$B$2:$C$4002,2,FALSE)</f>
        <v>0.49489541709216678</v>
      </c>
      <c r="H1146" s="25">
        <f t="shared" si="159"/>
        <v>989.79083418433356</v>
      </c>
      <c r="J1146" s="25">
        <f t="shared" si="157"/>
        <v>8.5500000000000007</v>
      </c>
      <c r="K1146" s="25">
        <f>VLOOKUP(J1146,'Spezifische Werte'!$B$2:$C$4002,2,FALSE)</f>
        <v>0.50342054722621021</v>
      </c>
      <c r="L1146" s="25">
        <f t="shared" si="160"/>
        <v>1006.8410944524204</v>
      </c>
      <c r="R1146" s="25">
        <v>1144</v>
      </c>
      <c r="S1146" s="25">
        <v>1143</v>
      </c>
      <c r="T1146" s="25">
        <f t="shared" si="164"/>
        <v>0.89308647050519341</v>
      </c>
      <c r="U1146" s="25">
        <f t="shared" si="161"/>
        <v>0.90617916315079994</v>
      </c>
      <c r="W1146" s="17">
        <f>Eingabe!H1147</f>
        <v>264</v>
      </c>
      <c r="X1146" s="17">
        <f t="shared" si="162"/>
        <v>2.64</v>
      </c>
      <c r="Y1146" s="17">
        <f t="shared" si="163"/>
        <v>260</v>
      </c>
    </row>
    <row r="1147" spans="1:25" x14ac:dyDescent="0.15">
      <c r="A1147" s="82">
        <f t="shared" si="158"/>
        <v>2</v>
      </c>
      <c r="B1147" s="46">
        <v>43513.666666663892</v>
      </c>
      <c r="C1147" s="47">
        <f>Eingabe!G1148</f>
        <v>7</v>
      </c>
      <c r="D1147" s="77">
        <v>1147</v>
      </c>
      <c r="E1147" s="47"/>
      <c r="F1147" s="25">
        <f t="shared" si="156"/>
        <v>10.44</v>
      </c>
      <c r="G1147" s="25">
        <f>VLOOKUP(F1147,'Spezifische Werte'!$B$2:$C$4002,2,FALSE)</f>
        <v>0.79583970836381801</v>
      </c>
      <c r="H1147" s="25">
        <f t="shared" si="159"/>
        <v>1591.679416727636</v>
      </c>
      <c r="J1147" s="25">
        <f t="shared" si="157"/>
        <v>10.5</v>
      </c>
      <c r="K1147" s="25">
        <f>VLOOKUP(J1147,'Spezifische Werte'!$B$2:$C$4002,2,FALSE)</f>
        <v>0.80244982214145155</v>
      </c>
      <c r="L1147" s="25">
        <f t="shared" si="160"/>
        <v>1604.8996442829032</v>
      </c>
      <c r="R1147" s="25">
        <v>1145</v>
      </c>
      <c r="S1147" s="25">
        <v>1144</v>
      </c>
      <c r="T1147" s="25">
        <f t="shared" si="164"/>
        <v>0.89308647050519341</v>
      </c>
      <c r="U1147" s="25">
        <f t="shared" si="161"/>
        <v>0.90617916315079994</v>
      </c>
      <c r="W1147" s="17">
        <f>Eingabe!H1148</f>
        <v>259</v>
      </c>
      <c r="X1147" s="17">
        <f t="shared" si="162"/>
        <v>2.59</v>
      </c>
      <c r="Y1147" s="17">
        <f t="shared" si="163"/>
        <v>260</v>
      </c>
    </row>
    <row r="1148" spans="1:25" x14ac:dyDescent="0.15">
      <c r="A1148" s="82">
        <f t="shared" si="158"/>
        <v>2</v>
      </c>
      <c r="B1148" s="46">
        <v>43513.708333330556</v>
      </c>
      <c r="C1148" s="47">
        <f>Eingabe!G1149</f>
        <v>6.6</v>
      </c>
      <c r="D1148" s="77">
        <v>1148</v>
      </c>
      <c r="E1148" s="47"/>
      <c r="F1148" s="25">
        <f t="shared" si="156"/>
        <v>9.85</v>
      </c>
      <c r="G1148" s="25">
        <f>VLOOKUP(F1148,'Spezifische Werte'!$B$2:$C$4002,2,FALSE)</f>
        <v>0.72027431855487523</v>
      </c>
      <c r="H1148" s="25">
        <f t="shared" si="159"/>
        <v>1440.5486371097504</v>
      </c>
      <c r="J1148" s="25">
        <f t="shared" si="157"/>
        <v>9.9</v>
      </c>
      <c r="K1148" s="25">
        <f>VLOOKUP(J1148,'Spezifische Werte'!$B$2:$C$4002,2,FALSE)</f>
        <v>0.72744279855046079</v>
      </c>
      <c r="L1148" s="25">
        <f t="shared" si="160"/>
        <v>1454.8855971009216</v>
      </c>
      <c r="R1148" s="25">
        <v>1146</v>
      </c>
      <c r="S1148" s="25">
        <v>1145</v>
      </c>
      <c r="T1148" s="25">
        <f t="shared" si="164"/>
        <v>0.89308647050519341</v>
      </c>
      <c r="U1148" s="25">
        <f t="shared" si="161"/>
        <v>0.90617916315079994</v>
      </c>
      <c r="W1148" s="17">
        <f>Eingabe!H1149</f>
        <v>266</v>
      </c>
      <c r="X1148" s="17">
        <f t="shared" si="162"/>
        <v>2.66</v>
      </c>
      <c r="Y1148" s="17">
        <f t="shared" si="163"/>
        <v>270</v>
      </c>
    </row>
    <row r="1149" spans="1:25" x14ac:dyDescent="0.15">
      <c r="A1149" s="82">
        <f t="shared" si="158"/>
        <v>2</v>
      </c>
      <c r="B1149" s="46">
        <v>43513.750011574077</v>
      </c>
      <c r="C1149" s="47">
        <f>Eingabe!G1150</f>
        <v>5.6</v>
      </c>
      <c r="D1149" s="77">
        <v>1149</v>
      </c>
      <c r="E1149" s="47"/>
      <c r="F1149" s="25">
        <f t="shared" si="156"/>
        <v>8.35</v>
      </c>
      <c r="G1149" s="25">
        <f>VLOOKUP(F1149,'Spezifische Werte'!$B$2:$C$4002,2,FALSE)</f>
        <v>0.46963573954984494</v>
      </c>
      <c r="H1149" s="25">
        <f t="shared" si="159"/>
        <v>939.27147909968994</v>
      </c>
      <c r="J1149" s="25">
        <f t="shared" si="157"/>
        <v>8.4</v>
      </c>
      <c r="K1149" s="25">
        <f>VLOOKUP(J1149,'Spezifische Werte'!$B$2:$C$4002,2,FALSE)</f>
        <v>0.47799983664408341</v>
      </c>
      <c r="L1149" s="25">
        <f t="shared" si="160"/>
        <v>955.99967328816683</v>
      </c>
      <c r="R1149" s="25">
        <v>1147</v>
      </c>
      <c r="S1149" s="25">
        <v>1146</v>
      </c>
      <c r="T1149" s="25">
        <f t="shared" si="164"/>
        <v>0.89308647050519341</v>
      </c>
      <c r="U1149" s="25">
        <f t="shared" si="161"/>
        <v>0.90617916315079994</v>
      </c>
      <c r="W1149" s="17">
        <f>Eingabe!H1150</f>
        <v>258</v>
      </c>
      <c r="X1149" s="17">
        <f t="shared" si="162"/>
        <v>2.58</v>
      </c>
      <c r="Y1149" s="17">
        <f t="shared" si="163"/>
        <v>260</v>
      </c>
    </row>
    <row r="1150" spans="1:25" x14ac:dyDescent="0.15">
      <c r="A1150" s="82">
        <f t="shared" si="158"/>
        <v>2</v>
      </c>
      <c r="B1150" s="46">
        <v>43513.791666663885</v>
      </c>
      <c r="C1150" s="47">
        <f>Eingabe!G1151</f>
        <v>5.7</v>
      </c>
      <c r="D1150" s="77">
        <v>1150</v>
      </c>
      <c r="E1150" s="47"/>
      <c r="F1150" s="25">
        <f t="shared" si="156"/>
        <v>8.5</v>
      </c>
      <c r="G1150" s="25">
        <f>VLOOKUP(F1150,'Spezifische Werte'!$B$2:$C$4002,2,FALSE)</f>
        <v>0.49489541709216678</v>
      </c>
      <c r="H1150" s="25">
        <f t="shared" si="159"/>
        <v>989.79083418433356</v>
      </c>
      <c r="J1150" s="25">
        <f t="shared" si="157"/>
        <v>8.5500000000000007</v>
      </c>
      <c r="K1150" s="25">
        <f>VLOOKUP(J1150,'Spezifische Werte'!$B$2:$C$4002,2,FALSE)</f>
        <v>0.50342054722621021</v>
      </c>
      <c r="L1150" s="25">
        <f t="shared" si="160"/>
        <v>1006.8410944524204</v>
      </c>
      <c r="R1150" s="25">
        <v>1148</v>
      </c>
      <c r="S1150" s="25">
        <v>1147</v>
      </c>
      <c r="T1150" s="25">
        <f t="shared" si="164"/>
        <v>0.89308647050519341</v>
      </c>
      <c r="U1150" s="25">
        <f t="shared" si="161"/>
        <v>0.90617916315079994</v>
      </c>
      <c r="W1150" s="17">
        <f>Eingabe!H1151</f>
        <v>261</v>
      </c>
      <c r="X1150" s="17">
        <f t="shared" si="162"/>
        <v>2.61</v>
      </c>
      <c r="Y1150" s="17">
        <f t="shared" si="163"/>
        <v>260</v>
      </c>
    </row>
    <row r="1151" spans="1:25" x14ac:dyDescent="0.15">
      <c r="A1151" s="82">
        <f t="shared" si="158"/>
        <v>2</v>
      </c>
      <c r="B1151" s="46">
        <v>43513.833333330549</v>
      </c>
      <c r="C1151" s="47">
        <f>Eingabe!G1152</f>
        <v>5.3</v>
      </c>
      <c r="D1151" s="77">
        <v>1151</v>
      </c>
      <c r="E1151" s="47"/>
      <c r="F1151" s="25">
        <f t="shared" si="156"/>
        <v>7.91</v>
      </c>
      <c r="G1151" s="25">
        <f>VLOOKUP(F1151,'Spezifische Werte'!$B$2:$C$4002,2,FALSE)</f>
        <v>0.39893199083383452</v>
      </c>
      <c r="H1151" s="25">
        <f t="shared" si="159"/>
        <v>797.86398166766901</v>
      </c>
      <c r="J1151" s="25">
        <f t="shared" si="157"/>
        <v>7.95</v>
      </c>
      <c r="K1151" s="25">
        <f>VLOOKUP(J1151,'Spezifische Werte'!$B$2:$C$4002,2,FALSE)</f>
        <v>0.40511792205919206</v>
      </c>
      <c r="L1151" s="25">
        <f t="shared" si="160"/>
        <v>810.23584411838408</v>
      </c>
      <c r="R1151" s="25">
        <v>1149</v>
      </c>
      <c r="S1151" s="25">
        <v>1148</v>
      </c>
      <c r="T1151" s="25">
        <f t="shared" si="164"/>
        <v>0.89308647050519341</v>
      </c>
      <c r="U1151" s="25">
        <f t="shared" si="161"/>
        <v>0.90617916315079994</v>
      </c>
      <c r="W1151" s="17">
        <f>Eingabe!H1152</f>
        <v>261</v>
      </c>
      <c r="X1151" s="17">
        <f t="shared" si="162"/>
        <v>2.61</v>
      </c>
      <c r="Y1151" s="17">
        <f t="shared" si="163"/>
        <v>260</v>
      </c>
    </row>
    <row r="1152" spans="1:25" x14ac:dyDescent="0.15">
      <c r="A1152" s="82">
        <f t="shared" si="158"/>
        <v>2</v>
      </c>
      <c r="B1152" s="46">
        <v>43513.875011574077</v>
      </c>
      <c r="C1152" s="47">
        <f>Eingabe!G1153</f>
        <v>5.7</v>
      </c>
      <c r="D1152" s="77">
        <v>1152</v>
      </c>
      <c r="E1152" s="47"/>
      <c r="F1152" s="25">
        <f t="shared" si="156"/>
        <v>8.5</v>
      </c>
      <c r="G1152" s="25">
        <f>VLOOKUP(F1152,'Spezifische Werte'!$B$2:$C$4002,2,FALSE)</f>
        <v>0.49489541709216678</v>
      </c>
      <c r="H1152" s="25">
        <f t="shared" si="159"/>
        <v>989.79083418433356</v>
      </c>
      <c r="J1152" s="25">
        <f t="shared" si="157"/>
        <v>8.5500000000000007</v>
      </c>
      <c r="K1152" s="25">
        <f>VLOOKUP(J1152,'Spezifische Werte'!$B$2:$C$4002,2,FALSE)</f>
        <v>0.50342054722621021</v>
      </c>
      <c r="L1152" s="25">
        <f t="shared" si="160"/>
        <v>1006.8410944524204</v>
      </c>
      <c r="R1152" s="25">
        <v>1150</v>
      </c>
      <c r="S1152" s="25">
        <v>1149</v>
      </c>
      <c r="T1152" s="25">
        <f t="shared" si="164"/>
        <v>0.89308647050519341</v>
      </c>
      <c r="U1152" s="25">
        <f t="shared" si="161"/>
        <v>0.90617916315079994</v>
      </c>
      <c r="W1152" s="17">
        <f>Eingabe!H1153</f>
        <v>261</v>
      </c>
      <c r="X1152" s="17">
        <f t="shared" si="162"/>
        <v>2.61</v>
      </c>
      <c r="Y1152" s="17">
        <f t="shared" si="163"/>
        <v>260</v>
      </c>
    </row>
    <row r="1153" spans="1:25" x14ac:dyDescent="0.15">
      <c r="A1153" s="82">
        <f t="shared" si="158"/>
        <v>2</v>
      </c>
      <c r="B1153" s="46">
        <v>43513.916666663878</v>
      </c>
      <c r="C1153" s="47">
        <f>Eingabe!G1154</f>
        <v>5.6</v>
      </c>
      <c r="D1153" s="77">
        <v>1153</v>
      </c>
      <c r="E1153" s="47"/>
      <c r="F1153" s="25">
        <f t="shared" si="156"/>
        <v>8.35</v>
      </c>
      <c r="G1153" s="25">
        <f>VLOOKUP(F1153,'Spezifische Werte'!$B$2:$C$4002,2,FALSE)</f>
        <v>0.46963573954984494</v>
      </c>
      <c r="H1153" s="25">
        <f t="shared" si="159"/>
        <v>939.27147909968994</v>
      </c>
      <c r="J1153" s="25">
        <f t="shared" si="157"/>
        <v>8.4</v>
      </c>
      <c r="K1153" s="25">
        <f>VLOOKUP(J1153,'Spezifische Werte'!$B$2:$C$4002,2,FALSE)</f>
        <v>0.47799983664408341</v>
      </c>
      <c r="L1153" s="25">
        <f t="shared" si="160"/>
        <v>955.99967328816683</v>
      </c>
      <c r="R1153" s="25">
        <v>1151</v>
      </c>
      <c r="S1153" s="25">
        <v>1150</v>
      </c>
      <c r="T1153" s="25">
        <f t="shared" si="164"/>
        <v>0.89308647050519341</v>
      </c>
      <c r="U1153" s="25">
        <f t="shared" si="161"/>
        <v>0.90617916315079994</v>
      </c>
      <c r="W1153" s="17">
        <f>Eingabe!H1154</f>
        <v>267</v>
      </c>
      <c r="X1153" s="17">
        <f t="shared" si="162"/>
        <v>2.67</v>
      </c>
      <c r="Y1153" s="17">
        <f t="shared" si="163"/>
        <v>270</v>
      </c>
    </row>
    <row r="1154" spans="1:25" x14ac:dyDescent="0.15">
      <c r="A1154" s="82">
        <f t="shared" si="158"/>
        <v>2</v>
      </c>
      <c r="B1154" s="46">
        <v>43513.958333330542</v>
      </c>
      <c r="C1154" s="47">
        <f>Eingabe!G1155</f>
        <v>6.3</v>
      </c>
      <c r="D1154" s="77">
        <v>1154</v>
      </c>
      <c r="E1154" s="47"/>
      <c r="F1154" s="25">
        <f t="shared" si="156"/>
        <v>9.4</v>
      </c>
      <c r="G1154" s="25">
        <f>VLOOKUP(F1154,'Spezifische Werte'!$B$2:$C$4002,2,FALSE)</f>
        <v>0.65003553309220252</v>
      </c>
      <c r="H1154" s="25">
        <f t="shared" si="159"/>
        <v>1300.071066184405</v>
      </c>
      <c r="J1154" s="25">
        <f t="shared" si="157"/>
        <v>9.4499999999999993</v>
      </c>
      <c r="K1154" s="25">
        <f>VLOOKUP(J1154,'Spezifische Werte'!$B$2:$C$4002,2,FALSE)</f>
        <v>0.65830260757456582</v>
      </c>
      <c r="L1154" s="25">
        <f t="shared" si="160"/>
        <v>1316.6052151491317</v>
      </c>
      <c r="R1154" s="25">
        <v>1152</v>
      </c>
      <c r="S1154" s="25">
        <v>1151</v>
      </c>
      <c r="T1154" s="25">
        <f t="shared" si="164"/>
        <v>0.89308647050519341</v>
      </c>
      <c r="U1154" s="25">
        <f t="shared" si="161"/>
        <v>0.90617916315079994</v>
      </c>
      <c r="W1154" s="17">
        <f>Eingabe!H1155</f>
        <v>268</v>
      </c>
      <c r="X1154" s="17">
        <f t="shared" si="162"/>
        <v>2.68</v>
      </c>
      <c r="Y1154" s="17">
        <f t="shared" si="163"/>
        <v>270</v>
      </c>
    </row>
    <row r="1155" spans="1:25" x14ac:dyDescent="0.15">
      <c r="A1155" s="82">
        <f t="shared" si="158"/>
        <v>2</v>
      </c>
      <c r="B1155" s="46">
        <v>43514.000011574077</v>
      </c>
      <c r="C1155" s="47">
        <f>Eingabe!G1156</f>
        <v>5.5</v>
      </c>
      <c r="D1155" s="77">
        <v>1155</v>
      </c>
      <c r="E1155" s="47"/>
      <c r="F1155" s="25">
        <f t="shared" ref="F1155:F1218" si="165">ROUND(C1155*($O$4/$O$5)^$O$7,2)</f>
        <v>8.2100000000000009</v>
      </c>
      <c r="G1155" s="25">
        <f>VLOOKUP(F1155,'Spezifische Werte'!$B$2:$C$4002,2,FALSE)</f>
        <v>0.4465432352525967</v>
      </c>
      <c r="H1155" s="25">
        <f t="shared" si="159"/>
        <v>893.08647050519346</v>
      </c>
      <c r="J1155" s="25">
        <f t="shared" ref="J1155:J1218" si="166">ROUND(C1155*(LN($O$4/$O$8)/LN($O$5/$O$8)),2)</f>
        <v>8.25</v>
      </c>
      <c r="K1155" s="25">
        <f>VLOOKUP(J1155,'Spezifische Werte'!$B$2:$C$4002,2,FALSE)</f>
        <v>0.45308958157539997</v>
      </c>
      <c r="L1155" s="25">
        <f t="shared" si="160"/>
        <v>906.17916315079992</v>
      </c>
      <c r="R1155" s="25">
        <v>1153</v>
      </c>
      <c r="S1155" s="25">
        <v>1152</v>
      </c>
      <c r="T1155" s="25">
        <f t="shared" si="164"/>
        <v>0.89308647050519341</v>
      </c>
      <c r="U1155" s="25">
        <f t="shared" si="161"/>
        <v>0.90617916315079994</v>
      </c>
      <c r="W1155" s="17">
        <f>Eingabe!H1156</f>
        <v>279</v>
      </c>
      <c r="X1155" s="17">
        <f t="shared" si="162"/>
        <v>2.79</v>
      </c>
      <c r="Y1155" s="17">
        <f t="shared" si="163"/>
        <v>280</v>
      </c>
    </row>
    <row r="1156" spans="1:25" x14ac:dyDescent="0.15">
      <c r="A1156" s="82">
        <f t="shared" ref="A1156:A1219" si="167">MONTH(B1156)</f>
        <v>2</v>
      </c>
      <c r="B1156" s="46">
        <v>43514.04166666387</v>
      </c>
      <c r="C1156" s="47">
        <f>Eingabe!G1157</f>
        <v>5.2</v>
      </c>
      <c r="D1156" s="77">
        <v>1156</v>
      </c>
      <c r="E1156" s="47"/>
      <c r="F1156" s="25">
        <f t="shared" si="165"/>
        <v>7.76</v>
      </c>
      <c r="G1156" s="25">
        <f>VLOOKUP(F1156,'Spezifische Werte'!$B$2:$C$4002,2,FALSE)</f>
        <v>0.37619660828942059</v>
      </c>
      <c r="H1156" s="25">
        <f t="shared" ref="H1156:H1219" si="168">G1156*$O$9*1000</f>
        <v>752.39321657884113</v>
      </c>
      <c r="J1156" s="25">
        <f t="shared" si="166"/>
        <v>7.8</v>
      </c>
      <c r="K1156" s="25">
        <f>VLOOKUP(J1156,'Spezifische Werte'!$B$2:$C$4002,2,FALSE)</f>
        <v>0.3821877888895947</v>
      </c>
      <c r="L1156" s="25">
        <f t="shared" ref="L1156:L1219" si="169">K1156*$O$9*1000</f>
        <v>764.37557777918937</v>
      </c>
      <c r="R1156" s="25">
        <v>1154</v>
      </c>
      <c r="S1156" s="25">
        <v>1153</v>
      </c>
      <c r="T1156" s="25">
        <f t="shared" si="164"/>
        <v>0.89308647050519341</v>
      </c>
      <c r="U1156" s="25">
        <f t="shared" ref="U1156:U1219" si="170">LARGE($L$3:$L$8762,R1156)/1000</f>
        <v>0.90617916315079994</v>
      </c>
      <c r="W1156" s="17">
        <f>Eingabe!H1157</f>
        <v>278</v>
      </c>
      <c r="X1156" s="17">
        <f t="shared" ref="X1156:X1219" si="171">W1156/100</f>
        <v>2.78</v>
      </c>
      <c r="Y1156" s="17">
        <f t="shared" ref="Y1156:Y1219" si="172">ROUND(X1156,1)*100</f>
        <v>280</v>
      </c>
    </row>
    <row r="1157" spans="1:25" x14ac:dyDescent="0.15">
      <c r="A1157" s="82">
        <f t="shared" si="167"/>
        <v>2</v>
      </c>
      <c r="B1157" s="46">
        <v>43514.083333330535</v>
      </c>
      <c r="C1157" s="47">
        <f>Eingabe!G1158</f>
        <v>5.3</v>
      </c>
      <c r="D1157" s="77">
        <v>1157</v>
      </c>
      <c r="E1157" s="47"/>
      <c r="F1157" s="25">
        <f t="shared" si="165"/>
        <v>7.91</v>
      </c>
      <c r="G1157" s="25">
        <f>VLOOKUP(F1157,'Spezifische Werte'!$B$2:$C$4002,2,FALSE)</f>
        <v>0.39893199083383452</v>
      </c>
      <c r="H1157" s="25">
        <f t="shared" si="168"/>
        <v>797.86398166766901</v>
      </c>
      <c r="J1157" s="25">
        <f t="shared" si="166"/>
        <v>7.95</v>
      </c>
      <c r="K1157" s="25">
        <f>VLOOKUP(J1157,'Spezifische Werte'!$B$2:$C$4002,2,FALSE)</f>
        <v>0.40511792205919206</v>
      </c>
      <c r="L1157" s="25">
        <f t="shared" si="169"/>
        <v>810.23584411838408</v>
      </c>
      <c r="R1157" s="25">
        <v>1155</v>
      </c>
      <c r="S1157" s="25">
        <v>1154</v>
      </c>
      <c r="T1157" s="25">
        <f t="shared" si="164"/>
        <v>0.84478749676498432</v>
      </c>
      <c r="U1157" s="25">
        <f t="shared" si="170"/>
        <v>0.85753877002418399</v>
      </c>
      <c r="W1157" s="17">
        <f>Eingabe!H1158</f>
        <v>268</v>
      </c>
      <c r="X1157" s="17">
        <f t="shared" si="171"/>
        <v>2.68</v>
      </c>
      <c r="Y1157" s="17">
        <f t="shared" si="172"/>
        <v>270</v>
      </c>
    </row>
    <row r="1158" spans="1:25" x14ac:dyDescent="0.15">
      <c r="A1158" s="82">
        <f t="shared" si="167"/>
        <v>2</v>
      </c>
      <c r="B1158" s="46">
        <v>43514.125011574077</v>
      </c>
      <c r="C1158" s="47">
        <f>Eingabe!G1159</f>
        <v>4.8</v>
      </c>
      <c r="D1158" s="77">
        <v>1158</v>
      </c>
      <c r="E1158" s="47"/>
      <c r="F1158" s="25">
        <f t="shared" si="165"/>
        <v>7.16</v>
      </c>
      <c r="G1158" s="25">
        <f>VLOOKUP(F1158,'Spezifische Werte'!$B$2:$C$4002,2,FALSE)</f>
        <v>0.29271421469315961</v>
      </c>
      <c r="H1158" s="25">
        <f t="shared" si="168"/>
        <v>585.42842938631918</v>
      </c>
      <c r="J1158" s="25">
        <f t="shared" si="166"/>
        <v>7.2</v>
      </c>
      <c r="K1158" s="25">
        <f>VLOOKUP(J1158,'Spezifische Werte'!$B$2:$C$4002,2,FALSE)</f>
        <v>0.29789883692567737</v>
      </c>
      <c r="L1158" s="25">
        <f t="shared" si="169"/>
        <v>595.79767385135472</v>
      </c>
      <c r="R1158" s="25">
        <v>1156</v>
      </c>
      <c r="S1158" s="25">
        <v>1155</v>
      </c>
      <c r="T1158" s="25">
        <f t="shared" ref="T1158:T1221" si="173">LARGE($H$3:$H$8762,R1158)/1000</f>
        <v>0.84478749676498432</v>
      </c>
      <c r="U1158" s="25">
        <f t="shared" si="170"/>
        <v>0.85753877002418399</v>
      </c>
      <c r="W1158" s="17">
        <f>Eingabe!H1159</f>
        <v>278</v>
      </c>
      <c r="X1158" s="17">
        <f t="shared" si="171"/>
        <v>2.78</v>
      </c>
      <c r="Y1158" s="17">
        <f t="shared" si="172"/>
        <v>280</v>
      </c>
    </row>
    <row r="1159" spans="1:25" x14ac:dyDescent="0.15">
      <c r="A1159" s="82">
        <f t="shared" si="167"/>
        <v>2</v>
      </c>
      <c r="B1159" s="46">
        <v>43514.166666663863</v>
      </c>
      <c r="C1159" s="47">
        <f>Eingabe!G1160</f>
        <v>6.4</v>
      </c>
      <c r="D1159" s="77">
        <v>1159</v>
      </c>
      <c r="E1159" s="47"/>
      <c r="F1159" s="25">
        <f t="shared" si="165"/>
        <v>9.5500000000000007</v>
      </c>
      <c r="G1159" s="25">
        <f>VLOOKUP(F1159,'Spezifische Werte'!$B$2:$C$4002,2,FALSE)</f>
        <v>0.67451952571721774</v>
      </c>
      <c r="H1159" s="25">
        <f t="shared" si="168"/>
        <v>1349.0390514344356</v>
      </c>
      <c r="J1159" s="25">
        <f t="shared" si="166"/>
        <v>9.6</v>
      </c>
      <c r="K1159" s="25">
        <f>VLOOKUP(J1159,'Spezifische Werte'!$B$2:$C$4002,2,FALSE)</f>
        <v>0.6824555696232707</v>
      </c>
      <c r="L1159" s="25">
        <f t="shared" si="169"/>
        <v>1364.9111392465413</v>
      </c>
      <c r="R1159" s="25">
        <v>1157</v>
      </c>
      <c r="S1159" s="25">
        <v>1156</v>
      </c>
      <c r="T1159" s="25">
        <f t="shared" si="173"/>
        <v>0.84478749676498432</v>
      </c>
      <c r="U1159" s="25">
        <f t="shared" si="170"/>
        <v>0.85753877002418399</v>
      </c>
      <c r="W1159" s="17">
        <f>Eingabe!H1160</f>
        <v>281</v>
      </c>
      <c r="X1159" s="17">
        <f t="shared" si="171"/>
        <v>2.81</v>
      </c>
      <c r="Y1159" s="17">
        <f t="shared" si="172"/>
        <v>280</v>
      </c>
    </row>
    <row r="1160" spans="1:25" x14ac:dyDescent="0.15">
      <c r="A1160" s="82">
        <f t="shared" si="167"/>
        <v>2</v>
      </c>
      <c r="B1160" s="46">
        <v>43514.208333330527</v>
      </c>
      <c r="C1160" s="47">
        <f>Eingabe!G1161</f>
        <v>5.7</v>
      </c>
      <c r="D1160" s="77">
        <v>1160</v>
      </c>
      <c r="E1160" s="47"/>
      <c r="F1160" s="25">
        <f t="shared" si="165"/>
        <v>8.5</v>
      </c>
      <c r="G1160" s="25">
        <f>VLOOKUP(F1160,'Spezifische Werte'!$B$2:$C$4002,2,FALSE)</f>
        <v>0.49489541709216678</v>
      </c>
      <c r="H1160" s="25">
        <f t="shared" si="168"/>
        <v>989.79083418433356</v>
      </c>
      <c r="J1160" s="25">
        <f t="shared" si="166"/>
        <v>8.5500000000000007</v>
      </c>
      <c r="K1160" s="25">
        <f>VLOOKUP(J1160,'Spezifische Werte'!$B$2:$C$4002,2,FALSE)</f>
        <v>0.50342054722621021</v>
      </c>
      <c r="L1160" s="25">
        <f t="shared" si="169"/>
        <v>1006.8410944524204</v>
      </c>
      <c r="R1160" s="25">
        <v>1158</v>
      </c>
      <c r="S1160" s="25">
        <v>1157</v>
      </c>
      <c r="T1160" s="25">
        <f t="shared" si="173"/>
        <v>0.84478749676498432</v>
      </c>
      <c r="U1160" s="25">
        <f t="shared" si="170"/>
        <v>0.85753877002418399</v>
      </c>
      <c r="W1160" s="17">
        <f>Eingabe!H1161</f>
        <v>282</v>
      </c>
      <c r="X1160" s="17">
        <f t="shared" si="171"/>
        <v>2.82</v>
      </c>
      <c r="Y1160" s="17">
        <f t="shared" si="172"/>
        <v>280</v>
      </c>
    </row>
    <row r="1161" spans="1:25" x14ac:dyDescent="0.15">
      <c r="A1161" s="82">
        <f t="shared" si="167"/>
        <v>2</v>
      </c>
      <c r="B1161" s="46">
        <v>43514.250011574077</v>
      </c>
      <c r="C1161" s="47">
        <f>Eingabe!G1162</f>
        <v>6.6</v>
      </c>
      <c r="D1161" s="77">
        <v>1161</v>
      </c>
      <c r="E1161" s="47"/>
      <c r="F1161" s="25">
        <f t="shared" si="165"/>
        <v>9.85</v>
      </c>
      <c r="G1161" s="25">
        <f>VLOOKUP(F1161,'Spezifische Werte'!$B$2:$C$4002,2,FALSE)</f>
        <v>0.72027431855487523</v>
      </c>
      <c r="H1161" s="25">
        <f t="shared" si="168"/>
        <v>1440.5486371097504</v>
      </c>
      <c r="J1161" s="25">
        <f t="shared" si="166"/>
        <v>9.9</v>
      </c>
      <c r="K1161" s="25">
        <f>VLOOKUP(J1161,'Spezifische Werte'!$B$2:$C$4002,2,FALSE)</f>
        <v>0.72744279855046079</v>
      </c>
      <c r="L1161" s="25">
        <f t="shared" si="169"/>
        <v>1454.8855971009216</v>
      </c>
      <c r="R1161" s="25">
        <v>1159</v>
      </c>
      <c r="S1161" s="25">
        <v>1158</v>
      </c>
      <c r="T1161" s="25">
        <f t="shared" si="173"/>
        <v>0.84478749676498432</v>
      </c>
      <c r="U1161" s="25">
        <f t="shared" si="170"/>
        <v>0.85753877002418399</v>
      </c>
      <c r="W1161" s="17">
        <f>Eingabe!H1162</f>
        <v>287</v>
      </c>
      <c r="X1161" s="17">
        <f t="shared" si="171"/>
        <v>2.87</v>
      </c>
      <c r="Y1161" s="17">
        <f t="shared" si="172"/>
        <v>290</v>
      </c>
    </row>
    <row r="1162" spans="1:25" x14ac:dyDescent="0.15">
      <c r="A1162" s="82">
        <f t="shared" si="167"/>
        <v>2</v>
      </c>
      <c r="B1162" s="46">
        <v>43514.291666663856</v>
      </c>
      <c r="C1162" s="47">
        <f>Eingabe!G1163</f>
        <v>5.4</v>
      </c>
      <c r="D1162" s="77">
        <v>1162</v>
      </c>
      <c r="E1162" s="47"/>
      <c r="F1162" s="25">
        <f t="shared" si="165"/>
        <v>8.06</v>
      </c>
      <c r="G1162" s="25">
        <f>VLOOKUP(F1162,'Spezifische Werte'!$B$2:$C$4002,2,FALSE)</f>
        <v>0.42239374838249216</v>
      </c>
      <c r="H1162" s="25">
        <f t="shared" si="168"/>
        <v>844.78749676498433</v>
      </c>
      <c r="J1162" s="25">
        <f t="shared" si="166"/>
        <v>8.1</v>
      </c>
      <c r="K1162" s="25">
        <f>VLOOKUP(J1162,'Spezifische Werte'!$B$2:$C$4002,2,FALSE)</f>
        <v>0.428769385012092</v>
      </c>
      <c r="L1162" s="25">
        <f t="shared" si="169"/>
        <v>857.53877002418403</v>
      </c>
      <c r="R1162" s="25">
        <v>1160</v>
      </c>
      <c r="S1162" s="25">
        <v>1159</v>
      </c>
      <c r="T1162" s="25">
        <f t="shared" si="173"/>
        <v>0.84478749676498432</v>
      </c>
      <c r="U1162" s="25">
        <f t="shared" si="170"/>
        <v>0.85753877002418399</v>
      </c>
      <c r="W1162" s="17">
        <f>Eingabe!H1163</f>
        <v>301</v>
      </c>
      <c r="X1162" s="17">
        <f t="shared" si="171"/>
        <v>3.01</v>
      </c>
      <c r="Y1162" s="17">
        <f t="shared" si="172"/>
        <v>300</v>
      </c>
    </row>
    <row r="1163" spans="1:25" x14ac:dyDescent="0.15">
      <c r="A1163" s="82">
        <f t="shared" si="167"/>
        <v>2</v>
      </c>
      <c r="B1163" s="46">
        <v>43514.33333333052</v>
      </c>
      <c r="C1163" s="47">
        <f>Eingabe!G1164</f>
        <v>5.0999999999999996</v>
      </c>
      <c r="D1163" s="77">
        <v>1163</v>
      </c>
      <c r="E1163" s="47"/>
      <c r="F1163" s="25">
        <f t="shared" si="165"/>
        <v>7.61</v>
      </c>
      <c r="G1163" s="25">
        <f>VLOOKUP(F1163,'Spezifische Werte'!$B$2:$C$4002,2,FALSE)</f>
        <v>0.35419704845962618</v>
      </c>
      <c r="H1163" s="25">
        <f t="shared" si="168"/>
        <v>708.39409691925232</v>
      </c>
      <c r="J1163" s="25">
        <f t="shared" si="166"/>
        <v>7.65</v>
      </c>
      <c r="K1163" s="25">
        <f>VLOOKUP(J1163,'Spezifische Werte'!$B$2:$C$4002,2,FALSE)</f>
        <v>0.35999115933138248</v>
      </c>
      <c r="L1163" s="25">
        <f t="shared" si="169"/>
        <v>719.98231866276501</v>
      </c>
      <c r="R1163" s="25">
        <v>1161</v>
      </c>
      <c r="S1163" s="25">
        <v>1160</v>
      </c>
      <c r="T1163" s="25">
        <f t="shared" si="173"/>
        <v>0.84478749676498432</v>
      </c>
      <c r="U1163" s="25">
        <f t="shared" si="170"/>
        <v>0.85753877002418399</v>
      </c>
      <c r="W1163" s="17">
        <f>Eingabe!H1164</f>
        <v>313</v>
      </c>
      <c r="X1163" s="17">
        <f t="shared" si="171"/>
        <v>3.13</v>
      </c>
      <c r="Y1163" s="17">
        <f t="shared" si="172"/>
        <v>310</v>
      </c>
    </row>
    <row r="1164" spans="1:25" x14ac:dyDescent="0.15">
      <c r="A1164" s="82">
        <f t="shared" si="167"/>
        <v>2</v>
      </c>
      <c r="B1164" s="46">
        <v>43514.375011574077</v>
      </c>
      <c r="C1164" s="47">
        <f>Eingabe!G1165</f>
        <v>4.2</v>
      </c>
      <c r="D1164" s="77">
        <v>1164</v>
      </c>
      <c r="E1164" s="47"/>
      <c r="F1164" s="25">
        <f t="shared" si="165"/>
        <v>6.27</v>
      </c>
      <c r="G1164" s="25">
        <f>VLOOKUP(F1164,'Spezifische Werte'!$B$2:$C$4002,2,FALSE)</f>
        <v>0.19098980973438914</v>
      </c>
      <c r="H1164" s="25">
        <f t="shared" si="168"/>
        <v>381.97961946877831</v>
      </c>
      <c r="J1164" s="25">
        <f t="shared" si="166"/>
        <v>6.3</v>
      </c>
      <c r="K1164" s="25">
        <f>VLOOKUP(J1164,'Spezifische Werte'!$B$2:$C$4002,2,FALSE)</f>
        <v>0.19401976060055698</v>
      </c>
      <c r="L1164" s="25">
        <f t="shared" si="169"/>
        <v>388.03952120111398</v>
      </c>
      <c r="R1164" s="25">
        <v>1162</v>
      </c>
      <c r="S1164" s="25">
        <v>1161</v>
      </c>
      <c r="T1164" s="25">
        <f t="shared" si="173"/>
        <v>0.84478749676498432</v>
      </c>
      <c r="U1164" s="25">
        <f t="shared" si="170"/>
        <v>0.85753877002418399</v>
      </c>
      <c r="W1164" s="17">
        <f>Eingabe!H1165</f>
        <v>313</v>
      </c>
      <c r="X1164" s="17">
        <f t="shared" si="171"/>
        <v>3.13</v>
      </c>
      <c r="Y1164" s="17">
        <f t="shared" si="172"/>
        <v>310</v>
      </c>
    </row>
    <row r="1165" spans="1:25" x14ac:dyDescent="0.15">
      <c r="A1165" s="82">
        <f t="shared" si="167"/>
        <v>2</v>
      </c>
      <c r="B1165" s="46">
        <v>43514.416666663848</v>
      </c>
      <c r="C1165" s="47">
        <f>Eingabe!G1166</f>
        <v>4.3</v>
      </c>
      <c r="D1165" s="77">
        <v>1165</v>
      </c>
      <c r="E1165" s="47"/>
      <c r="F1165" s="25">
        <f t="shared" si="165"/>
        <v>6.41</v>
      </c>
      <c r="G1165" s="25">
        <f>VLOOKUP(F1165,'Spezifische Werte'!$B$2:$C$4002,2,FALSE)</f>
        <v>0.20539547091670399</v>
      </c>
      <c r="H1165" s="25">
        <f t="shared" si="168"/>
        <v>410.790941833408</v>
      </c>
      <c r="J1165" s="25">
        <f t="shared" si="166"/>
        <v>6.45</v>
      </c>
      <c r="K1165" s="25">
        <f>VLOOKUP(J1165,'Spezifische Werte'!$B$2:$C$4002,2,FALSE)</f>
        <v>0.20962714743593144</v>
      </c>
      <c r="L1165" s="25">
        <f t="shared" si="169"/>
        <v>419.2542948718629</v>
      </c>
      <c r="R1165" s="25">
        <v>1163</v>
      </c>
      <c r="S1165" s="25">
        <v>1162</v>
      </c>
      <c r="T1165" s="25">
        <f t="shared" si="173"/>
        <v>0.84478749676498432</v>
      </c>
      <c r="U1165" s="25">
        <f t="shared" si="170"/>
        <v>0.85753877002418399</v>
      </c>
      <c r="W1165" s="17">
        <f>Eingabe!H1166</f>
        <v>321</v>
      </c>
      <c r="X1165" s="17">
        <f t="shared" si="171"/>
        <v>3.21</v>
      </c>
      <c r="Y1165" s="17">
        <f t="shared" si="172"/>
        <v>320</v>
      </c>
    </row>
    <row r="1166" spans="1:25" x14ac:dyDescent="0.15">
      <c r="A1166" s="82">
        <f t="shared" si="167"/>
        <v>2</v>
      </c>
      <c r="B1166" s="46">
        <v>43514.458333330513</v>
      </c>
      <c r="C1166" s="47">
        <f>Eingabe!G1167</f>
        <v>4.0999999999999996</v>
      </c>
      <c r="D1166" s="77">
        <v>1166</v>
      </c>
      <c r="E1166" s="47"/>
      <c r="F1166" s="25">
        <f t="shared" si="165"/>
        <v>6.12</v>
      </c>
      <c r="G1166" s="25">
        <f>VLOOKUP(F1166,'Spezifische Werte'!$B$2:$C$4002,2,FALSE)</f>
        <v>0.17636813552353289</v>
      </c>
      <c r="H1166" s="25">
        <f t="shared" si="168"/>
        <v>352.73627104706577</v>
      </c>
      <c r="J1166" s="25">
        <f t="shared" si="166"/>
        <v>6.15</v>
      </c>
      <c r="K1166" s="25">
        <f>VLOOKUP(J1166,'Spezifische Werte'!$B$2:$C$4002,2,FALSE)</f>
        <v>0.17921779013058811</v>
      </c>
      <c r="L1166" s="25">
        <f t="shared" si="169"/>
        <v>358.4355802611762</v>
      </c>
      <c r="R1166" s="25">
        <v>1164</v>
      </c>
      <c r="S1166" s="25">
        <v>1163</v>
      </c>
      <c r="T1166" s="25">
        <f t="shared" si="173"/>
        <v>0.84478749676498432</v>
      </c>
      <c r="U1166" s="25">
        <f t="shared" si="170"/>
        <v>0.85753877002418399</v>
      </c>
      <c r="W1166" s="17">
        <f>Eingabe!H1167</f>
        <v>321</v>
      </c>
      <c r="X1166" s="17">
        <f t="shared" si="171"/>
        <v>3.21</v>
      </c>
      <c r="Y1166" s="17">
        <f t="shared" si="172"/>
        <v>320</v>
      </c>
    </row>
    <row r="1167" spans="1:25" x14ac:dyDescent="0.15">
      <c r="A1167" s="82">
        <f t="shared" si="167"/>
        <v>2</v>
      </c>
      <c r="B1167" s="46">
        <v>43514.500011574077</v>
      </c>
      <c r="C1167" s="47">
        <f>Eingabe!G1168</f>
        <v>4.3</v>
      </c>
      <c r="D1167" s="77">
        <v>1167</v>
      </c>
      <c r="E1167" s="47"/>
      <c r="F1167" s="25">
        <f t="shared" si="165"/>
        <v>6.41</v>
      </c>
      <c r="G1167" s="25">
        <f>VLOOKUP(F1167,'Spezifische Werte'!$B$2:$C$4002,2,FALSE)</f>
        <v>0.20539547091670399</v>
      </c>
      <c r="H1167" s="25">
        <f t="shared" si="168"/>
        <v>410.790941833408</v>
      </c>
      <c r="J1167" s="25">
        <f t="shared" si="166"/>
        <v>6.45</v>
      </c>
      <c r="K1167" s="25">
        <f>VLOOKUP(J1167,'Spezifische Werte'!$B$2:$C$4002,2,FALSE)</f>
        <v>0.20962714743593144</v>
      </c>
      <c r="L1167" s="25">
        <f t="shared" si="169"/>
        <v>419.2542948718629</v>
      </c>
      <c r="R1167" s="25">
        <v>1165</v>
      </c>
      <c r="S1167" s="25">
        <v>1164</v>
      </c>
      <c r="T1167" s="25">
        <f t="shared" si="173"/>
        <v>0.84478749676498432</v>
      </c>
      <c r="U1167" s="25">
        <f t="shared" si="170"/>
        <v>0.85753877002418399</v>
      </c>
      <c r="W1167" s="17">
        <f>Eingabe!H1168</f>
        <v>311</v>
      </c>
      <c r="X1167" s="17">
        <f t="shared" si="171"/>
        <v>3.11</v>
      </c>
      <c r="Y1167" s="17">
        <f t="shared" si="172"/>
        <v>310</v>
      </c>
    </row>
    <row r="1168" spans="1:25" x14ac:dyDescent="0.15">
      <c r="A1168" s="82">
        <f t="shared" si="167"/>
        <v>2</v>
      </c>
      <c r="B1168" s="46">
        <v>43514.541666663841</v>
      </c>
      <c r="C1168" s="47">
        <f>Eingabe!G1169</f>
        <v>4.4000000000000004</v>
      </c>
      <c r="D1168" s="77">
        <v>1168</v>
      </c>
      <c r="E1168" s="47"/>
      <c r="F1168" s="25">
        <f t="shared" si="165"/>
        <v>6.56</v>
      </c>
      <c r="G1168" s="25">
        <f>VLOOKUP(F1168,'Spezifische Werte'!$B$2:$C$4002,2,FALSE)</f>
        <v>0.2214941246302857</v>
      </c>
      <c r="H1168" s="25">
        <f t="shared" si="168"/>
        <v>442.98824926057142</v>
      </c>
      <c r="J1168" s="25">
        <f t="shared" si="166"/>
        <v>6.6</v>
      </c>
      <c r="K1168" s="25">
        <f>VLOOKUP(J1168,'Spezifische Werte'!$B$2:$C$4002,2,FALSE)</f>
        <v>0.22589088814664299</v>
      </c>
      <c r="L1168" s="25">
        <f t="shared" si="169"/>
        <v>451.78177629328599</v>
      </c>
      <c r="R1168" s="25">
        <v>1166</v>
      </c>
      <c r="S1168" s="25">
        <v>1165</v>
      </c>
      <c r="T1168" s="25">
        <f t="shared" si="173"/>
        <v>0.84478749676498432</v>
      </c>
      <c r="U1168" s="25">
        <f t="shared" si="170"/>
        <v>0.85753877002418399</v>
      </c>
      <c r="W1168" s="17">
        <f>Eingabe!H1169</f>
        <v>331</v>
      </c>
      <c r="X1168" s="17">
        <f t="shared" si="171"/>
        <v>3.31</v>
      </c>
      <c r="Y1168" s="17">
        <f t="shared" si="172"/>
        <v>330</v>
      </c>
    </row>
    <row r="1169" spans="1:25" x14ac:dyDescent="0.15">
      <c r="A1169" s="82">
        <f t="shared" si="167"/>
        <v>2</v>
      </c>
      <c r="B1169" s="46">
        <v>43514.583333330505</v>
      </c>
      <c r="C1169" s="47">
        <f>Eingabe!G1170</f>
        <v>4.3</v>
      </c>
      <c r="D1169" s="77">
        <v>1169</v>
      </c>
      <c r="E1169" s="47"/>
      <c r="F1169" s="25">
        <f t="shared" si="165"/>
        <v>6.41</v>
      </c>
      <c r="G1169" s="25">
        <f>VLOOKUP(F1169,'Spezifische Werte'!$B$2:$C$4002,2,FALSE)</f>
        <v>0.20539547091670399</v>
      </c>
      <c r="H1169" s="25">
        <f t="shared" si="168"/>
        <v>410.790941833408</v>
      </c>
      <c r="J1169" s="25">
        <f t="shared" si="166"/>
        <v>6.45</v>
      </c>
      <c r="K1169" s="25">
        <f>VLOOKUP(J1169,'Spezifische Werte'!$B$2:$C$4002,2,FALSE)</f>
        <v>0.20962714743593144</v>
      </c>
      <c r="L1169" s="25">
        <f t="shared" si="169"/>
        <v>419.2542948718629</v>
      </c>
      <c r="R1169" s="25">
        <v>1167</v>
      </c>
      <c r="S1169" s="25">
        <v>1166</v>
      </c>
      <c r="T1169" s="25">
        <f t="shared" si="173"/>
        <v>0.84478749676498432</v>
      </c>
      <c r="U1169" s="25">
        <f t="shared" si="170"/>
        <v>0.85753877002418399</v>
      </c>
      <c r="W1169" s="17">
        <f>Eingabe!H1170</f>
        <v>318</v>
      </c>
      <c r="X1169" s="17">
        <f t="shared" si="171"/>
        <v>3.18</v>
      </c>
      <c r="Y1169" s="17">
        <f t="shared" si="172"/>
        <v>320</v>
      </c>
    </row>
    <row r="1170" spans="1:25" x14ac:dyDescent="0.15">
      <c r="A1170" s="82">
        <f t="shared" si="167"/>
        <v>2</v>
      </c>
      <c r="B1170" s="46">
        <v>43514.625011574077</v>
      </c>
      <c r="C1170" s="47">
        <f>Eingabe!G1171</f>
        <v>3.6</v>
      </c>
      <c r="D1170" s="77">
        <v>1170</v>
      </c>
      <c r="E1170" s="47"/>
      <c r="F1170" s="25">
        <f t="shared" si="165"/>
        <v>5.37</v>
      </c>
      <c r="G1170" s="25">
        <f>VLOOKUP(F1170,'Spezifische Werte'!$B$2:$C$4002,2,FALSE)</f>
        <v>0.11640095819454216</v>
      </c>
      <c r="H1170" s="25">
        <f t="shared" si="168"/>
        <v>232.80191638908431</v>
      </c>
      <c r="J1170" s="25">
        <f t="shared" si="166"/>
        <v>5.4</v>
      </c>
      <c r="K1170" s="25">
        <f>VLOOKUP(J1170,'Spezifische Werte'!$B$2:$C$4002,2,FALSE)</f>
        <v>0.11853513474534576</v>
      </c>
      <c r="L1170" s="25">
        <f t="shared" si="169"/>
        <v>237.07026949069152</v>
      </c>
      <c r="R1170" s="25">
        <v>1168</v>
      </c>
      <c r="S1170" s="25">
        <v>1167</v>
      </c>
      <c r="T1170" s="25">
        <f t="shared" si="173"/>
        <v>0.84478749676498432</v>
      </c>
      <c r="U1170" s="25">
        <f t="shared" si="170"/>
        <v>0.85753877002418399</v>
      </c>
      <c r="W1170" s="17">
        <f>Eingabe!H1171</f>
        <v>310</v>
      </c>
      <c r="X1170" s="17">
        <f t="shared" si="171"/>
        <v>3.1</v>
      </c>
      <c r="Y1170" s="17">
        <f t="shared" si="172"/>
        <v>310</v>
      </c>
    </row>
    <row r="1171" spans="1:25" x14ac:dyDescent="0.15">
      <c r="A1171" s="82">
        <f t="shared" si="167"/>
        <v>2</v>
      </c>
      <c r="B1171" s="46">
        <v>43514.666666663834</v>
      </c>
      <c r="C1171" s="47">
        <f>Eingabe!G1172</f>
        <v>2.6</v>
      </c>
      <c r="D1171" s="77">
        <v>1171</v>
      </c>
      <c r="E1171" s="47"/>
      <c r="F1171" s="25">
        <f t="shared" si="165"/>
        <v>3.88</v>
      </c>
      <c r="G1171" s="25">
        <f>VLOOKUP(F1171,'Spezifische Werte'!$B$2:$C$4002,2,FALSE)</f>
        <v>3.5689320314118818E-2</v>
      </c>
      <c r="H1171" s="25">
        <f t="shared" si="168"/>
        <v>71.378640628237633</v>
      </c>
      <c r="J1171" s="25">
        <f t="shared" si="166"/>
        <v>3.9</v>
      </c>
      <c r="K1171" s="25">
        <f>VLOOKUP(J1171,'Spezifische Werte'!$B$2:$C$4002,2,FALSE)</f>
        <v>3.6613952811549305E-2</v>
      </c>
      <c r="L1171" s="25">
        <f t="shared" si="169"/>
        <v>73.227905623098607</v>
      </c>
      <c r="R1171" s="25">
        <v>1169</v>
      </c>
      <c r="S1171" s="25">
        <v>1168</v>
      </c>
      <c r="T1171" s="25">
        <f t="shared" si="173"/>
        <v>0.84478749676498432</v>
      </c>
      <c r="U1171" s="25">
        <f t="shared" si="170"/>
        <v>0.85753877002418399</v>
      </c>
      <c r="W1171" s="17">
        <f>Eingabe!H1172</f>
        <v>282</v>
      </c>
      <c r="X1171" s="17">
        <f t="shared" si="171"/>
        <v>2.82</v>
      </c>
      <c r="Y1171" s="17">
        <f t="shared" si="172"/>
        <v>280</v>
      </c>
    </row>
    <row r="1172" spans="1:25" x14ac:dyDescent="0.15">
      <c r="A1172" s="82">
        <f t="shared" si="167"/>
        <v>2</v>
      </c>
      <c r="B1172" s="46">
        <v>43514.708333330498</v>
      </c>
      <c r="C1172" s="47">
        <f>Eingabe!G1173</f>
        <v>2.7</v>
      </c>
      <c r="D1172" s="77">
        <v>1172</v>
      </c>
      <c r="E1172" s="47"/>
      <c r="F1172" s="25">
        <f t="shared" si="165"/>
        <v>4.03</v>
      </c>
      <c r="G1172" s="25">
        <f>VLOOKUP(F1172,'Spezifische Werte'!$B$2:$C$4002,2,FALSE)</f>
        <v>4.2666657265334036E-2</v>
      </c>
      <c r="H1172" s="25">
        <f t="shared" si="168"/>
        <v>85.333314530668076</v>
      </c>
      <c r="J1172" s="25">
        <f t="shared" si="166"/>
        <v>4.05</v>
      </c>
      <c r="K1172" s="25">
        <f>VLOOKUP(J1172,'Spezifische Werte'!$B$2:$C$4002,2,FALSE)</f>
        <v>4.3597034083331404E-2</v>
      </c>
      <c r="L1172" s="25">
        <f t="shared" si="169"/>
        <v>87.194068166662802</v>
      </c>
      <c r="R1172" s="25">
        <v>1170</v>
      </c>
      <c r="S1172" s="25">
        <v>1169</v>
      </c>
      <c r="T1172" s="25">
        <f t="shared" si="173"/>
        <v>0.84478749676498432</v>
      </c>
      <c r="U1172" s="25">
        <f t="shared" si="170"/>
        <v>0.85753877002418399</v>
      </c>
      <c r="W1172" s="17">
        <f>Eingabe!H1173</f>
        <v>291</v>
      </c>
      <c r="X1172" s="17">
        <f t="shared" si="171"/>
        <v>2.91</v>
      </c>
      <c r="Y1172" s="17">
        <f t="shared" si="172"/>
        <v>290</v>
      </c>
    </row>
    <row r="1173" spans="1:25" x14ac:dyDescent="0.15">
      <c r="A1173" s="82">
        <f t="shared" si="167"/>
        <v>2</v>
      </c>
      <c r="B1173" s="46">
        <v>43514.750011574077</v>
      </c>
      <c r="C1173" s="47">
        <f>Eingabe!G1174</f>
        <v>2.5</v>
      </c>
      <c r="D1173" s="77">
        <v>1173</v>
      </c>
      <c r="E1173" s="47"/>
      <c r="F1173" s="25">
        <f t="shared" si="165"/>
        <v>3.73</v>
      </c>
      <c r="G1173" s="25">
        <f>VLOOKUP(F1173,'Spezifische Werte'!$B$2:$C$4002,2,FALSE)</f>
        <v>2.895161356886641E-2</v>
      </c>
      <c r="H1173" s="25">
        <f t="shared" si="168"/>
        <v>57.90322713773282</v>
      </c>
      <c r="J1173" s="25">
        <f t="shared" si="166"/>
        <v>3.75</v>
      </c>
      <c r="K1173" s="25">
        <f>VLOOKUP(J1173,'Spezifische Werte'!$B$2:$C$4002,2,FALSE)</f>
        <v>2.9822636466446242E-2</v>
      </c>
      <c r="L1173" s="25">
        <f t="shared" si="169"/>
        <v>59.645272932892482</v>
      </c>
      <c r="R1173" s="25">
        <v>1171</v>
      </c>
      <c r="S1173" s="25">
        <v>1170</v>
      </c>
      <c r="T1173" s="25">
        <f t="shared" si="173"/>
        <v>0.84478749676498432</v>
      </c>
      <c r="U1173" s="25">
        <f t="shared" si="170"/>
        <v>0.85753877002418399</v>
      </c>
      <c r="W1173" s="17">
        <f>Eingabe!H1174</f>
        <v>311</v>
      </c>
      <c r="X1173" s="17">
        <f t="shared" si="171"/>
        <v>3.11</v>
      </c>
      <c r="Y1173" s="17">
        <f t="shared" si="172"/>
        <v>310</v>
      </c>
    </row>
    <row r="1174" spans="1:25" x14ac:dyDescent="0.15">
      <c r="A1174" s="82">
        <f t="shared" si="167"/>
        <v>2</v>
      </c>
      <c r="B1174" s="46">
        <v>43514.791666663827</v>
      </c>
      <c r="C1174" s="47">
        <f>Eingabe!G1175</f>
        <v>2.5</v>
      </c>
      <c r="D1174" s="77">
        <v>1174</v>
      </c>
      <c r="E1174" s="47"/>
      <c r="F1174" s="25">
        <f t="shared" si="165"/>
        <v>3.73</v>
      </c>
      <c r="G1174" s="25">
        <f>VLOOKUP(F1174,'Spezifische Werte'!$B$2:$C$4002,2,FALSE)</f>
        <v>2.895161356886641E-2</v>
      </c>
      <c r="H1174" s="25">
        <f t="shared" si="168"/>
        <v>57.90322713773282</v>
      </c>
      <c r="J1174" s="25">
        <f t="shared" si="166"/>
        <v>3.75</v>
      </c>
      <c r="K1174" s="25">
        <f>VLOOKUP(J1174,'Spezifische Werte'!$B$2:$C$4002,2,FALSE)</f>
        <v>2.9822636466446242E-2</v>
      </c>
      <c r="L1174" s="25">
        <f t="shared" si="169"/>
        <v>59.645272932892482</v>
      </c>
      <c r="R1174" s="25">
        <v>1172</v>
      </c>
      <c r="S1174" s="25">
        <v>1171</v>
      </c>
      <c r="T1174" s="25">
        <f t="shared" si="173"/>
        <v>0.84478749676498432</v>
      </c>
      <c r="U1174" s="25">
        <f t="shared" si="170"/>
        <v>0.85753877002418399</v>
      </c>
      <c r="W1174" s="17">
        <f>Eingabe!H1175</f>
        <v>332</v>
      </c>
      <c r="X1174" s="17">
        <f t="shared" si="171"/>
        <v>3.32</v>
      </c>
      <c r="Y1174" s="17">
        <f t="shared" si="172"/>
        <v>330</v>
      </c>
    </row>
    <row r="1175" spans="1:25" x14ac:dyDescent="0.15">
      <c r="A1175" s="82">
        <f t="shared" si="167"/>
        <v>2</v>
      </c>
      <c r="B1175" s="46">
        <v>43514.833333330491</v>
      </c>
      <c r="C1175" s="47">
        <f>Eingabe!G1176</f>
        <v>2.5</v>
      </c>
      <c r="D1175" s="77">
        <v>1175</v>
      </c>
      <c r="E1175" s="47"/>
      <c r="F1175" s="25">
        <f t="shared" si="165"/>
        <v>3.73</v>
      </c>
      <c r="G1175" s="25">
        <f>VLOOKUP(F1175,'Spezifische Werte'!$B$2:$C$4002,2,FALSE)</f>
        <v>2.895161356886641E-2</v>
      </c>
      <c r="H1175" s="25">
        <f t="shared" si="168"/>
        <v>57.90322713773282</v>
      </c>
      <c r="J1175" s="25">
        <f t="shared" si="166"/>
        <v>3.75</v>
      </c>
      <c r="K1175" s="25">
        <f>VLOOKUP(J1175,'Spezifische Werte'!$B$2:$C$4002,2,FALSE)</f>
        <v>2.9822636466446242E-2</v>
      </c>
      <c r="L1175" s="25">
        <f t="shared" si="169"/>
        <v>59.645272932892482</v>
      </c>
      <c r="R1175" s="25">
        <v>1173</v>
      </c>
      <c r="S1175" s="25">
        <v>1172</v>
      </c>
      <c r="T1175" s="25">
        <f t="shared" si="173"/>
        <v>0.84478749676498432</v>
      </c>
      <c r="U1175" s="25">
        <f t="shared" si="170"/>
        <v>0.85753877002418399</v>
      </c>
      <c r="W1175" s="17">
        <f>Eingabe!H1176</f>
        <v>22</v>
      </c>
      <c r="X1175" s="17">
        <f t="shared" si="171"/>
        <v>0.22</v>
      </c>
      <c r="Y1175" s="17">
        <f t="shared" si="172"/>
        <v>20</v>
      </c>
    </row>
    <row r="1176" spans="1:25" x14ac:dyDescent="0.15">
      <c r="A1176" s="82">
        <f t="shared" si="167"/>
        <v>2</v>
      </c>
      <c r="B1176" s="46">
        <v>43514.875011574077</v>
      </c>
      <c r="C1176" s="47">
        <f>Eingabe!G1177</f>
        <v>2.7</v>
      </c>
      <c r="D1176" s="77">
        <v>1176</v>
      </c>
      <c r="E1176" s="47"/>
      <c r="F1176" s="25">
        <f t="shared" si="165"/>
        <v>4.03</v>
      </c>
      <c r="G1176" s="25">
        <f>VLOOKUP(F1176,'Spezifische Werte'!$B$2:$C$4002,2,FALSE)</f>
        <v>4.2666657265334036E-2</v>
      </c>
      <c r="H1176" s="25">
        <f t="shared" si="168"/>
        <v>85.333314530668076</v>
      </c>
      <c r="J1176" s="25">
        <f t="shared" si="166"/>
        <v>4.05</v>
      </c>
      <c r="K1176" s="25">
        <f>VLOOKUP(J1176,'Spezifische Werte'!$B$2:$C$4002,2,FALSE)</f>
        <v>4.3597034083331404E-2</v>
      </c>
      <c r="L1176" s="25">
        <f t="shared" si="169"/>
        <v>87.194068166662802</v>
      </c>
      <c r="R1176" s="25">
        <v>1174</v>
      </c>
      <c r="S1176" s="25">
        <v>1173</v>
      </c>
      <c r="T1176" s="25">
        <f t="shared" si="173"/>
        <v>0.84478749676498432</v>
      </c>
      <c r="U1176" s="25">
        <f t="shared" si="170"/>
        <v>0.85753877002418399</v>
      </c>
      <c r="W1176" s="17">
        <f>Eingabe!H1177</f>
        <v>24</v>
      </c>
      <c r="X1176" s="17">
        <f t="shared" si="171"/>
        <v>0.24</v>
      </c>
      <c r="Y1176" s="17">
        <f t="shared" si="172"/>
        <v>20</v>
      </c>
    </row>
    <row r="1177" spans="1:25" x14ac:dyDescent="0.15">
      <c r="A1177" s="82">
        <f t="shared" si="167"/>
        <v>2</v>
      </c>
      <c r="B1177" s="46">
        <v>43514.916666663819</v>
      </c>
      <c r="C1177" s="47">
        <f>Eingabe!G1178</f>
        <v>2.9</v>
      </c>
      <c r="D1177" s="77">
        <v>1177</v>
      </c>
      <c r="E1177" s="47"/>
      <c r="F1177" s="25">
        <f t="shared" si="165"/>
        <v>4.33</v>
      </c>
      <c r="G1177" s="25">
        <f>VLOOKUP(F1177,'Spezifische Werte'!$B$2:$C$4002,2,FALSE)</f>
        <v>5.667919590547657E-2</v>
      </c>
      <c r="H1177" s="25">
        <f t="shared" si="168"/>
        <v>113.35839181095314</v>
      </c>
      <c r="J1177" s="25">
        <f t="shared" si="166"/>
        <v>4.3499999999999996</v>
      </c>
      <c r="K1177" s="25">
        <f>VLOOKUP(J1177,'Spezifische Werte'!$B$2:$C$4002,2,FALSE)</f>
        <v>5.7627330651301621E-2</v>
      </c>
      <c r="L1177" s="25">
        <f t="shared" si="169"/>
        <v>115.25466130260324</v>
      </c>
      <c r="R1177" s="25">
        <v>1175</v>
      </c>
      <c r="S1177" s="25">
        <v>1174</v>
      </c>
      <c r="T1177" s="25">
        <f t="shared" si="173"/>
        <v>0.84478749676498432</v>
      </c>
      <c r="U1177" s="25">
        <f t="shared" si="170"/>
        <v>0.85753877002418399</v>
      </c>
      <c r="W1177" s="17">
        <f>Eingabe!H1178</f>
        <v>41</v>
      </c>
      <c r="X1177" s="17">
        <f t="shared" si="171"/>
        <v>0.41</v>
      </c>
      <c r="Y1177" s="17">
        <f t="shared" si="172"/>
        <v>40</v>
      </c>
    </row>
    <row r="1178" spans="1:25" x14ac:dyDescent="0.15">
      <c r="A1178" s="82">
        <f t="shared" si="167"/>
        <v>2</v>
      </c>
      <c r="B1178" s="46">
        <v>43514.958333330484</v>
      </c>
      <c r="C1178" s="47">
        <f>Eingabe!G1179</f>
        <v>3.1</v>
      </c>
      <c r="D1178" s="77">
        <v>1178</v>
      </c>
      <c r="E1178" s="47"/>
      <c r="F1178" s="25">
        <f t="shared" si="165"/>
        <v>4.62</v>
      </c>
      <c r="G1178" s="25">
        <f>VLOOKUP(F1178,'Spezifische Werte'!$B$2:$C$4002,2,FALSE)</f>
        <v>7.0834307543363312E-2</v>
      </c>
      <c r="H1178" s="25">
        <f t="shared" si="168"/>
        <v>141.66861508672662</v>
      </c>
      <c r="J1178" s="25">
        <f t="shared" si="166"/>
        <v>4.6500000000000004</v>
      </c>
      <c r="K1178" s="25">
        <f>VLOOKUP(J1178,'Spezifische Werte'!$B$2:$C$4002,2,FALSE)</f>
        <v>7.2366311882592071E-2</v>
      </c>
      <c r="L1178" s="25">
        <f t="shared" si="169"/>
        <v>144.73262376518414</v>
      </c>
      <c r="R1178" s="25">
        <v>1176</v>
      </c>
      <c r="S1178" s="25">
        <v>1175</v>
      </c>
      <c r="T1178" s="25">
        <f t="shared" si="173"/>
        <v>0.84478749676498432</v>
      </c>
      <c r="U1178" s="25">
        <f t="shared" si="170"/>
        <v>0.85753877002418399</v>
      </c>
      <c r="W1178" s="17">
        <f>Eingabe!H1179</f>
        <v>45</v>
      </c>
      <c r="X1178" s="17">
        <f t="shared" si="171"/>
        <v>0.45</v>
      </c>
      <c r="Y1178" s="17">
        <f t="shared" si="172"/>
        <v>50</v>
      </c>
    </row>
    <row r="1179" spans="1:25" x14ac:dyDescent="0.15">
      <c r="A1179" s="82">
        <f t="shared" si="167"/>
        <v>2</v>
      </c>
      <c r="B1179" s="46">
        <v>43515.000011574077</v>
      </c>
      <c r="C1179" s="47">
        <f>Eingabe!G1180</f>
        <v>3.3</v>
      </c>
      <c r="D1179" s="77">
        <v>1179</v>
      </c>
      <c r="E1179" s="47"/>
      <c r="F1179" s="25">
        <f t="shared" si="165"/>
        <v>4.92</v>
      </c>
      <c r="G1179" s="25">
        <f>VLOOKUP(F1179,'Spezifische Werte'!$B$2:$C$4002,2,FALSE)</f>
        <v>8.7079957720259088E-2</v>
      </c>
      <c r="H1179" s="25">
        <f t="shared" si="168"/>
        <v>174.15991544051818</v>
      </c>
      <c r="J1179" s="25">
        <f t="shared" si="166"/>
        <v>4.95</v>
      </c>
      <c r="K1179" s="25">
        <f>VLOOKUP(J1179,'Spezifische Werte'!$B$2:$C$4002,2,FALSE)</f>
        <v>8.884038911585862E-2</v>
      </c>
      <c r="L1179" s="25">
        <f t="shared" si="169"/>
        <v>177.68077823171723</v>
      </c>
      <c r="R1179" s="25">
        <v>1177</v>
      </c>
      <c r="S1179" s="25">
        <v>1176</v>
      </c>
      <c r="T1179" s="25">
        <f t="shared" si="173"/>
        <v>0.84478749676498432</v>
      </c>
      <c r="U1179" s="25">
        <f t="shared" si="170"/>
        <v>0.85753877002418399</v>
      </c>
      <c r="W1179" s="17">
        <f>Eingabe!H1180</f>
        <v>34</v>
      </c>
      <c r="X1179" s="17">
        <f t="shared" si="171"/>
        <v>0.34</v>
      </c>
      <c r="Y1179" s="17">
        <f t="shared" si="172"/>
        <v>30</v>
      </c>
    </row>
    <row r="1180" spans="1:25" x14ac:dyDescent="0.15">
      <c r="A1180" s="82">
        <f t="shared" si="167"/>
        <v>2</v>
      </c>
      <c r="B1180" s="46">
        <v>43515.041666663812</v>
      </c>
      <c r="C1180" s="47">
        <f>Eingabe!G1181</f>
        <v>3.4</v>
      </c>
      <c r="D1180" s="77">
        <v>1180</v>
      </c>
      <c r="E1180" s="47"/>
      <c r="F1180" s="25">
        <f t="shared" si="165"/>
        <v>5.07</v>
      </c>
      <c r="G1180" s="25">
        <f>VLOOKUP(F1180,'Spezifische Werte'!$B$2:$C$4002,2,FALSE)</f>
        <v>9.6185977081711158E-2</v>
      </c>
      <c r="H1180" s="25">
        <f t="shared" si="168"/>
        <v>192.37195416342232</v>
      </c>
      <c r="J1180" s="25">
        <f t="shared" si="166"/>
        <v>5.0999999999999996</v>
      </c>
      <c r="K1180" s="25">
        <f>VLOOKUP(J1180,'Spezifische Werte'!$B$2:$C$4002,2,FALSE)</f>
        <v>9.8097213536623304E-2</v>
      </c>
      <c r="L1180" s="25">
        <f t="shared" si="169"/>
        <v>196.1944270732466</v>
      </c>
      <c r="R1180" s="25">
        <v>1178</v>
      </c>
      <c r="S1180" s="25">
        <v>1177</v>
      </c>
      <c r="T1180" s="25">
        <f t="shared" si="173"/>
        <v>0.84478749676498432</v>
      </c>
      <c r="U1180" s="25">
        <f t="shared" si="170"/>
        <v>0.85753877002418399</v>
      </c>
      <c r="W1180" s="17">
        <f>Eingabe!H1181</f>
        <v>32</v>
      </c>
      <c r="X1180" s="17">
        <f t="shared" si="171"/>
        <v>0.32</v>
      </c>
      <c r="Y1180" s="17">
        <f t="shared" si="172"/>
        <v>30</v>
      </c>
    </row>
    <row r="1181" spans="1:25" x14ac:dyDescent="0.15">
      <c r="A1181" s="82">
        <f t="shared" si="167"/>
        <v>2</v>
      </c>
      <c r="B1181" s="46">
        <v>43515.083333330476</v>
      </c>
      <c r="C1181" s="47">
        <f>Eingabe!G1182</f>
        <v>3.4</v>
      </c>
      <c r="D1181" s="77">
        <v>1181</v>
      </c>
      <c r="E1181" s="47"/>
      <c r="F1181" s="25">
        <f t="shared" si="165"/>
        <v>5.07</v>
      </c>
      <c r="G1181" s="25">
        <f>VLOOKUP(F1181,'Spezifische Werte'!$B$2:$C$4002,2,FALSE)</f>
        <v>9.6185977081711158E-2</v>
      </c>
      <c r="H1181" s="25">
        <f t="shared" si="168"/>
        <v>192.37195416342232</v>
      </c>
      <c r="J1181" s="25">
        <f t="shared" si="166"/>
        <v>5.0999999999999996</v>
      </c>
      <c r="K1181" s="25">
        <f>VLOOKUP(J1181,'Spezifische Werte'!$B$2:$C$4002,2,FALSE)</f>
        <v>9.8097213536623304E-2</v>
      </c>
      <c r="L1181" s="25">
        <f t="shared" si="169"/>
        <v>196.1944270732466</v>
      </c>
      <c r="R1181" s="25">
        <v>1179</v>
      </c>
      <c r="S1181" s="25">
        <v>1178</v>
      </c>
      <c r="T1181" s="25">
        <f t="shared" si="173"/>
        <v>0.84478749676498432</v>
      </c>
      <c r="U1181" s="25">
        <f t="shared" si="170"/>
        <v>0.85753877002418399</v>
      </c>
      <c r="W1181" s="17">
        <f>Eingabe!H1182</f>
        <v>11</v>
      </c>
      <c r="X1181" s="17">
        <f t="shared" si="171"/>
        <v>0.11</v>
      </c>
      <c r="Y1181" s="17">
        <f t="shared" si="172"/>
        <v>10</v>
      </c>
    </row>
    <row r="1182" spans="1:25" x14ac:dyDescent="0.15">
      <c r="A1182" s="82">
        <f t="shared" si="167"/>
        <v>2</v>
      </c>
      <c r="B1182" s="46">
        <v>43515.125011574077</v>
      </c>
      <c r="C1182" s="47">
        <f>Eingabe!G1183</f>
        <v>3.3</v>
      </c>
      <c r="D1182" s="77">
        <v>1182</v>
      </c>
      <c r="E1182" s="47"/>
      <c r="F1182" s="25">
        <f t="shared" si="165"/>
        <v>4.92</v>
      </c>
      <c r="G1182" s="25">
        <f>VLOOKUP(F1182,'Spezifische Werte'!$B$2:$C$4002,2,FALSE)</f>
        <v>8.7079957720259088E-2</v>
      </c>
      <c r="H1182" s="25">
        <f t="shared" si="168"/>
        <v>174.15991544051818</v>
      </c>
      <c r="J1182" s="25">
        <f t="shared" si="166"/>
        <v>4.95</v>
      </c>
      <c r="K1182" s="25">
        <f>VLOOKUP(J1182,'Spezifische Werte'!$B$2:$C$4002,2,FALSE)</f>
        <v>8.884038911585862E-2</v>
      </c>
      <c r="L1182" s="25">
        <f t="shared" si="169"/>
        <v>177.68077823171723</v>
      </c>
      <c r="R1182" s="25">
        <v>1180</v>
      </c>
      <c r="S1182" s="25">
        <v>1179</v>
      </c>
      <c r="T1182" s="25">
        <f t="shared" si="173"/>
        <v>0.84478749676498432</v>
      </c>
      <c r="U1182" s="25">
        <f t="shared" si="170"/>
        <v>0.85753877002418399</v>
      </c>
      <c r="W1182" s="17">
        <f>Eingabe!H1183</f>
        <v>19</v>
      </c>
      <c r="X1182" s="17">
        <f t="shared" si="171"/>
        <v>0.19</v>
      </c>
      <c r="Y1182" s="17">
        <f t="shared" si="172"/>
        <v>20</v>
      </c>
    </row>
    <row r="1183" spans="1:25" x14ac:dyDescent="0.15">
      <c r="A1183" s="82">
        <f t="shared" si="167"/>
        <v>2</v>
      </c>
      <c r="B1183" s="46">
        <v>43515.166666663805</v>
      </c>
      <c r="C1183" s="47">
        <f>Eingabe!G1184</f>
        <v>3.4</v>
      </c>
      <c r="D1183" s="77">
        <v>1183</v>
      </c>
      <c r="E1183" s="47"/>
      <c r="F1183" s="25">
        <f t="shared" si="165"/>
        <v>5.07</v>
      </c>
      <c r="G1183" s="25">
        <f>VLOOKUP(F1183,'Spezifische Werte'!$B$2:$C$4002,2,FALSE)</f>
        <v>9.6185977081711158E-2</v>
      </c>
      <c r="H1183" s="25">
        <f t="shared" si="168"/>
        <v>192.37195416342232</v>
      </c>
      <c r="J1183" s="25">
        <f t="shared" si="166"/>
        <v>5.0999999999999996</v>
      </c>
      <c r="K1183" s="25">
        <f>VLOOKUP(J1183,'Spezifische Werte'!$B$2:$C$4002,2,FALSE)</f>
        <v>9.8097213536623304E-2</v>
      </c>
      <c r="L1183" s="25">
        <f t="shared" si="169"/>
        <v>196.1944270732466</v>
      </c>
      <c r="R1183" s="25">
        <v>1181</v>
      </c>
      <c r="S1183" s="25">
        <v>1180</v>
      </c>
      <c r="T1183" s="25">
        <f t="shared" si="173"/>
        <v>0.84478749676498432</v>
      </c>
      <c r="U1183" s="25">
        <f t="shared" si="170"/>
        <v>0.85753877002418399</v>
      </c>
      <c r="W1183" s="17">
        <f>Eingabe!H1184</f>
        <v>20</v>
      </c>
      <c r="X1183" s="17">
        <f t="shared" si="171"/>
        <v>0.2</v>
      </c>
      <c r="Y1183" s="17">
        <f t="shared" si="172"/>
        <v>20</v>
      </c>
    </row>
    <row r="1184" spans="1:25" x14ac:dyDescent="0.15">
      <c r="A1184" s="82">
        <f t="shared" si="167"/>
        <v>2</v>
      </c>
      <c r="B1184" s="46">
        <v>43515.208333330469</v>
      </c>
      <c r="C1184" s="47">
        <f>Eingabe!G1185</f>
        <v>3.1</v>
      </c>
      <c r="D1184" s="77">
        <v>1184</v>
      </c>
      <c r="E1184" s="47"/>
      <c r="F1184" s="25">
        <f t="shared" si="165"/>
        <v>4.62</v>
      </c>
      <c r="G1184" s="25">
        <f>VLOOKUP(F1184,'Spezifische Werte'!$B$2:$C$4002,2,FALSE)</f>
        <v>7.0834307543363312E-2</v>
      </c>
      <c r="H1184" s="25">
        <f t="shared" si="168"/>
        <v>141.66861508672662</v>
      </c>
      <c r="J1184" s="25">
        <f t="shared" si="166"/>
        <v>4.6500000000000004</v>
      </c>
      <c r="K1184" s="25">
        <f>VLOOKUP(J1184,'Spezifische Werte'!$B$2:$C$4002,2,FALSE)</f>
        <v>7.2366311882592071E-2</v>
      </c>
      <c r="L1184" s="25">
        <f t="shared" si="169"/>
        <v>144.73262376518414</v>
      </c>
      <c r="R1184" s="25">
        <v>1182</v>
      </c>
      <c r="S1184" s="25">
        <v>1181</v>
      </c>
      <c r="T1184" s="25">
        <f t="shared" si="173"/>
        <v>0.84478749676498432</v>
      </c>
      <c r="U1184" s="25">
        <f t="shared" si="170"/>
        <v>0.85753877002418399</v>
      </c>
      <c r="W1184" s="17">
        <f>Eingabe!H1185</f>
        <v>19</v>
      </c>
      <c r="X1184" s="17">
        <f t="shared" si="171"/>
        <v>0.19</v>
      </c>
      <c r="Y1184" s="17">
        <f t="shared" si="172"/>
        <v>20</v>
      </c>
    </row>
    <row r="1185" spans="1:25" x14ac:dyDescent="0.15">
      <c r="A1185" s="82">
        <f t="shared" si="167"/>
        <v>2</v>
      </c>
      <c r="B1185" s="46">
        <v>43515.250011574077</v>
      </c>
      <c r="C1185" s="47">
        <f>Eingabe!G1186</f>
        <v>3.6</v>
      </c>
      <c r="D1185" s="77">
        <v>1185</v>
      </c>
      <c r="E1185" s="47"/>
      <c r="F1185" s="25">
        <f t="shared" si="165"/>
        <v>5.37</v>
      </c>
      <c r="G1185" s="25">
        <f>VLOOKUP(F1185,'Spezifische Werte'!$B$2:$C$4002,2,FALSE)</f>
        <v>0.11640095819454216</v>
      </c>
      <c r="H1185" s="25">
        <f t="shared" si="168"/>
        <v>232.80191638908431</v>
      </c>
      <c r="J1185" s="25">
        <f t="shared" si="166"/>
        <v>5.4</v>
      </c>
      <c r="K1185" s="25">
        <f>VLOOKUP(J1185,'Spezifische Werte'!$B$2:$C$4002,2,FALSE)</f>
        <v>0.11853513474534576</v>
      </c>
      <c r="L1185" s="25">
        <f t="shared" si="169"/>
        <v>237.07026949069152</v>
      </c>
      <c r="R1185" s="25">
        <v>1183</v>
      </c>
      <c r="S1185" s="25">
        <v>1182</v>
      </c>
      <c r="T1185" s="25">
        <f t="shared" si="173"/>
        <v>0.84478749676498432</v>
      </c>
      <c r="U1185" s="25">
        <f t="shared" si="170"/>
        <v>0.85753877002418399</v>
      </c>
      <c r="W1185" s="17">
        <f>Eingabe!H1186</f>
        <v>33</v>
      </c>
      <c r="X1185" s="17">
        <f t="shared" si="171"/>
        <v>0.33</v>
      </c>
      <c r="Y1185" s="17">
        <f t="shared" si="172"/>
        <v>30</v>
      </c>
    </row>
    <row r="1186" spans="1:25" x14ac:dyDescent="0.15">
      <c r="A1186" s="82">
        <f t="shared" si="167"/>
        <v>2</v>
      </c>
      <c r="B1186" s="46">
        <v>43515.291666663798</v>
      </c>
      <c r="C1186" s="47">
        <f>Eingabe!G1187</f>
        <v>2.8</v>
      </c>
      <c r="D1186" s="77">
        <v>1186</v>
      </c>
      <c r="E1186" s="47"/>
      <c r="F1186" s="25">
        <f t="shared" si="165"/>
        <v>4.18</v>
      </c>
      <c r="G1186" s="25">
        <f>VLOOKUP(F1186,'Spezifische Werte'!$B$2:$C$4002,2,FALSE)</f>
        <v>4.9643016475870723E-2</v>
      </c>
      <c r="H1186" s="25">
        <f t="shared" si="168"/>
        <v>99.286032951741447</v>
      </c>
      <c r="J1186" s="25">
        <f t="shared" si="166"/>
        <v>4.2</v>
      </c>
      <c r="K1186" s="25">
        <f>VLOOKUP(J1186,'Spezifische Werte'!$B$2:$C$4002,2,FALSE)</f>
        <v>5.0575500247497268E-2</v>
      </c>
      <c r="L1186" s="25">
        <f t="shared" si="169"/>
        <v>101.15100049499453</v>
      </c>
      <c r="R1186" s="25">
        <v>1184</v>
      </c>
      <c r="S1186" s="25">
        <v>1183</v>
      </c>
      <c r="T1186" s="25">
        <f t="shared" si="173"/>
        <v>0.84478749676498432</v>
      </c>
      <c r="U1186" s="25">
        <f t="shared" si="170"/>
        <v>0.85753877002418399</v>
      </c>
      <c r="W1186" s="17">
        <f>Eingabe!H1187</f>
        <v>21</v>
      </c>
      <c r="X1186" s="17">
        <f t="shared" si="171"/>
        <v>0.21</v>
      </c>
      <c r="Y1186" s="17">
        <f t="shared" si="172"/>
        <v>20</v>
      </c>
    </row>
    <row r="1187" spans="1:25" x14ac:dyDescent="0.15">
      <c r="A1187" s="82">
        <f t="shared" si="167"/>
        <v>2</v>
      </c>
      <c r="B1187" s="46">
        <v>43515.333333330462</v>
      </c>
      <c r="C1187" s="47">
        <f>Eingabe!G1188</f>
        <v>3</v>
      </c>
      <c r="D1187" s="77">
        <v>1187</v>
      </c>
      <c r="E1187" s="47"/>
      <c r="F1187" s="25">
        <f t="shared" si="165"/>
        <v>4.4800000000000004</v>
      </c>
      <c r="G1187" s="25">
        <f>VLOOKUP(F1187,'Spezifische Werte'!$B$2:$C$4002,2,FALSE)</f>
        <v>6.3876775708421291E-2</v>
      </c>
      <c r="H1187" s="25">
        <f t="shared" si="168"/>
        <v>127.75355141684258</v>
      </c>
      <c r="J1187" s="25">
        <f t="shared" si="166"/>
        <v>4.5</v>
      </c>
      <c r="K1187" s="25">
        <f>VLOOKUP(J1187,'Spezifische Werte'!$B$2:$C$4002,2,FALSE)</f>
        <v>6.4854105449014127E-2</v>
      </c>
      <c r="L1187" s="25">
        <f t="shared" si="169"/>
        <v>129.70821089802826</v>
      </c>
      <c r="R1187" s="25">
        <v>1185</v>
      </c>
      <c r="S1187" s="25">
        <v>1184</v>
      </c>
      <c r="T1187" s="25">
        <f t="shared" si="173"/>
        <v>0.84478749676498432</v>
      </c>
      <c r="U1187" s="25">
        <f t="shared" si="170"/>
        <v>0.85753877002418399</v>
      </c>
      <c r="W1187" s="17">
        <f>Eingabe!H1188</f>
        <v>22</v>
      </c>
      <c r="X1187" s="17">
        <f t="shared" si="171"/>
        <v>0.22</v>
      </c>
      <c r="Y1187" s="17">
        <f t="shared" si="172"/>
        <v>20</v>
      </c>
    </row>
    <row r="1188" spans="1:25" x14ac:dyDescent="0.15">
      <c r="A1188" s="82">
        <f t="shared" si="167"/>
        <v>2</v>
      </c>
      <c r="B1188" s="46">
        <v>43515.375011574077</v>
      </c>
      <c r="C1188" s="47">
        <f>Eingabe!G1189</f>
        <v>2.2999999999999998</v>
      </c>
      <c r="D1188" s="77">
        <v>1188</v>
      </c>
      <c r="E1188" s="47"/>
      <c r="F1188" s="25">
        <f t="shared" si="165"/>
        <v>3.43</v>
      </c>
      <c r="G1188" s="25">
        <f>VLOOKUP(F1188,'Spezifische Werte'!$B$2:$C$4002,2,FALSE)</f>
        <v>1.7964243573129882E-2</v>
      </c>
      <c r="H1188" s="25">
        <f t="shared" si="168"/>
        <v>35.928487146259762</v>
      </c>
      <c r="J1188" s="25">
        <f t="shared" si="166"/>
        <v>3.45</v>
      </c>
      <c r="K1188" s="25">
        <f>VLOOKUP(J1188,'Spezifische Werte'!$B$2:$C$4002,2,FALSE)</f>
        <v>1.8521187553697735E-2</v>
      </c>
      <c r="L1188" s="25">
        <f t="shared" si="169"/>
        <v>37.042375107395472</v>
      </c>
      <c r="R1188" s="25">
        <v>1186</v>
      </c>
      <c r="S1188" s="25">
        <v>1185</v>
      </c>
      <c r="T1188" s="25">
        <f t="shared" si="173"/>
        <v>0.84478749676498432</v>
      </c>
      <c r="U1188" s="25">
        <f t="shared" si="170"/>
        <v>0.85753877002418399</v>
      </c>
      <c r="W1188" s="17">
        <f>Eingabe!H1189</f>
        <v>48</v>
      </c>
      <c r="X1188" s="17">
        <f t="shared" si="171"/>
        <v>0.48</v>
      </c>
      <c r="Y1188" s="17">
        <f t="shared" si="172"/>
        <v>50</v>
      </c>
    </row>
    <row r="1189" spans="1:25" x14ac:dyDescent="0.15">
      <c r="A1189" s="82">
        <f t="shared" si="167"/>
        <v>2</v>
      </c>
      <c r="B1189" s="46">
        <v>43515.41666666379</v>
      </c>
      <c r="C1189" s="47">
        <f>Eingabe!G1190</f>
        <v>2.7</v>
      </c>
      <c r="D1189" s="77">
        <v>1189</v>
      </c>
      <c r="E1189" s="47"/>
      <c r="F1189" s="25">
        <f t="shared" si="165"/>
        <v>4.03</v>
      </c>
      <c r="G1189" s="25">
        <f>VLOOKUP(F1189,'Spezifische Werte'!$B$2:$C$4002,2,FALSE)</f>
        <v>4.2666657265334036E-2</v>
      </c>
      <c r="H1189" s="25">
        <f t="shared" si="168"/>
        <v>85.333314530668076</v>
      </c>
      <c r="J1189" s="25">
        <f t="shared" si="166"/>
        <v>4.05</v>
      </c>
      <c r="K1189" s="25">
        <f>VLOOKUP(J1189,'Spezifische Werte'!$B$2:$C$4002,2,FALSE)</f>
        <v>4.3597034083331404E-2</v>
      </c>
      <c r="L1189" s="25">
        <f t="shared" si="169"/>
        <v>87.194068166662802</v>
      </c>
      <c r="R1189" s="25">
        <v>1187</v>
      </c>
      <c r="S1189" s="25">
        <v>1186</v>
      </c>
      <c r="T1189" s="25">
        <f t="shared" si="173"/>
        <v>0.84478749676498432</v>
      </c>
      <c r="U1189" s="25">
        <f t="shared" si="170"/>
        <v>0.85753877002418399</v>
      </c>
      <c r="W1189" s="17">
        <f>Eingabe!H1190</f>
        <v>53</v>
      </c>
      <c r="X1189" s="17">
        <f t="shared" si="171"/>
        <v>0.53</v>
      </c>
      <c r="Y1189" s="17">
        <f t="shared" si="172"/>
        <v>50</v>
      </c>
    </row>
    <row r="1190" spans="1:25" x14ac:dyDescent="0.15">
      <c r="A1190" s="82">
        <f t="shared" si="167"/>
        <v>2</v>
      </c>
      <c r="B1190" s="46">
        <v>43515.458333330454</v>
      </c>
      <c r="C1190" s="47">
        <f>Eingabe!G1191</f>
        <v>2.4</v>
      </c>
      <c r="D1190" s="77">
        <v>1190</v>
      </c>
      <c r="E1190" s="47"/>
      <c r="F1190" s="25">
        <f t="shared" si="165"/>
        <v>3.58</v>
      </c>
      <c r="G1190" s="25">
        <f>VLOOKUP(F1190,'Spezifische Werte'!$B$2:$C$4002,2,FALSE)</f>
        <v>2.2829235995572409E-2</v>
      </c>
      <c r="H1190" s="25">
        <f t="shared" si="168"/>
        <v>45.658471991144815</v>
      </c>
      <c r="J1190" s="25">
        <f t="shared" si="166"/>
        <v>3.6</v>
      </c>
      <c r="K1190" s="25">
        <f>VLOOKUP(J1190,'Spezifische Werte'!$B$2:$C$4002,2,FALSE)</f>
        <v>2.3596471134930203E-2</v>
      </c>
      <c r="L1190" s="25">
        <f t="shared" si="169"/>
        <v>47.19294226986041</v>
      </c>
      <c r="R1190" s="25">
        <v>1188</v>
      </c>
      <c r="S1190" s="25">
        <v>1187</v>
      </c>
      <c r="T1190" s="25">
        <f t="shared" si="173"/>
        <v>0.84478749676498432</v>
      </c>
      <c r="U1190" s="25">
        <f t="shared" si="170"/>
        <v>0.85753877002418399</v>
      </c>
      <c r="W1190" s="17">
        <f>Eingabe!H1191</f>
        <v>62</v>
      </c>
      <c r="X1190" s="17">
        <f t="shared" si="171"/>
        <v>0.62</v>
      </c>
      <c r="Y1190" s="17">
        <f t="shared" si="172"/>
        <v>60</v>
      </c>
    </row>
    <row r="1191" spans="1:25" x14ac:dyDescent="0.15">
      <c r="A1191" s="82">
        <f t="shared" si="167"/>
        <v>2</v>
      </c>
      <c r="B1191" s="46">
        <v>43515.500011574077</v>
      </c>
      <c r="C1191" s="47">
        <f>Eingabe!G1192</f>
        <v>1.9</v>
      </c>
      <c r="D1191" s="77">
        <v>1191</v>
      </c>
      <c r="E1191" s="47"/>
      <c r="F1191" s="25">
        <f t="shared" si="165"/>
        <v>2.83</v>
      </c>
      <c r="G1191" s="25">
        <f>VLOOKUP(F1191,'Spezifische Werte'!$B$2:$C$4002,2,FALSE)</f>
        <v>5.3996541966473566E-3</v>
      </c>
      <c r="H1191" s="25">
        <f t="shared" si="168"/>
        <v>10.799308393294714</v>
      </c>
      <c r="J1191" s="25">
        <f t="shared" si="166"/>
        <v>2.85</v>
      </c>
      <c r="K1191" s="25">
        <f>VLOOKUP(J1191,'Spezifische Werte'!$B$2:$C$4002,2,FALSE)</f>
        <v>5.6714421172963415E-3</v>
      </c>
      <c r="L1191" s="25">
        <f t="shared" si="169"/>
        <v>11.342884234592683</v>
      </c>
      <c r="R1191" s="25">
        <v>1189</v>
      </c>
      <c r="S1191" s="25">
        <v>1188</v>
      </c>
      <c r="T1191" s="25">
        <f t="shared" si="173"/>
        <v>0.84478749676498432</v>
      </c>
      <c r="U1191" s="25">
        <f t="shared" si="170"/>
        <v>0.85753877002418399</v>
      </c>
      <c r="W1191" s="17">
        <f>Eingabe!H1192</f>
        <v>73</v>
      </c>
      <c r="X1191" s="17">
        <f t="shared" si="171"/>
        <v>0.73</v>
      </c>
      <c r="Y1191" s="17">
        <f t="shared" si="172"/>
        <v>70</v>
      </c>
    </row>
    <row r="1192" spans="1:25" x14ac:dyDescent="0.15">
      <c r="A1192" s="82">
        <f t="shared" si="167"/>
        <v>2</v>
      </c>
      <c r="B1192" s="46">
        <v>43515.541666663783</v>
      </c>
      <c r="C1192" s="47">
        <f>Eingabe!G1193</f>
        <v>2.1</v>
      </c>
      <c r="D1192" s="77">
        <v>1192</v>
      </c>
      <c r="E1192" s="47"/>
      <c r="F1192" s="25">
        <f t="shared" si="165"/>
        <v>3.13</v>
      </c>
      <c r="G1192" s="25">
        <f>VLOOKUP(F1192,'Spezifische Werte'!$B$2:$C$4002,2,FALSE)</f>
        <v>1.0589326186624812E-2</v>
      </c>
      <c r="H1192" s="25">
        <f t="shared" si="168"/>
        <v>21.178652373249626</v>
      </c>
      <c r="J1192" s="25">
        <f t="shared" si="166"/>
        <v>3.15</v>
      </c>
      <c r="K1192" s="25">
        <f>VLOOKUP(J1192,'Spezifische Werte'!$B$2:$C$4002,2,FALSE)</f>
        <v>1.1019016897018549E-2</v>
      </c>
      <c r="L1192" s="25">
        <f t="shared" si="169"/>
        <v>22.038033794037098</v>
      </c>
      <c r="R1192" s="25">
        <v>1190</v>
      </c>
      <c r="S1192" s="25">
        <v>1189</v>
      </c>
      <c r="T1192" s="25">
        <f t="shared" si="173"/>
        <v>0.84478749676498432</v>
      </c>
      <c r="U1192" s="25">
        <f t="shared" si="170"/>
        <v>0.85753877002418399</v>
      </c>
      <c r="W1192" s="17">
        <f>Eingabe!H1193</f>
        <v>33</v>
      </c>
      <c r="X1192" s="17">
        <f t="shared" si="171"/>
        <v>0.33</v>
      </c>
      <c r="Y1192" s="17">
        <f t="shared" si="172"/>
        <v>30</v>
      </c>
    </row>
    <row r="1193" spans="1:25" x14ac:dyDescent="0.15">
      <c r="A1193" s="82">
        <f t="shared" si="167"/>
        <v>2</v>
      </c>
      <c r="B1193" s="46">
        <v>43515.583333330447</v>
      </c>
      <c r="C1193" s="47">
        <f>Eingabe!G1194</f>
        <v>1.7</v>
      </c>
      <c r="D1193" s="77">
        <v>1193</v>
      </c>
      <c r="E1193" s="47"/>
      <c r="F1193" s="25">
        <f t="shared" si="165"/>
        <v>2.54</v>
      </c>
      <c r="G1193" s="25">
        <f>VLOOKUP(F1193,'Spezifische Werte'!$B$2:$C$4002,2,FALSE)</f>
        <v>2.3517714395877558E-3</v>
      </c>
      <c r="H1193" s="25">
        <f t="shared" si="168"/>
        <v>4.7035428791755116</v>
      </c>
      <c r="J1193" s="25">
        <f t="shared" si="166"/>
        <v>2.5499999999999998</v>
      </c>
      <c r="K1193" s="25">
        <f>VLOOKUP(J1193,'Spezifische Werte'!$B$2:$C$4002,2,FALSE)</f>
        <v>2.4279301551432594E-3</v>
      </c>
      <c r="L1193" s="25">
        <f t="shared" si="169"/>
        <v>4.855860310286519</v>
      </c>
      <c r="R1193" s="25">
        <v>1191</v>
      </c>
      <c r="S1193" s="25">
        <v>1190</v>
      </c>
      <c r="T1193" s="25">
        <f t="shared" si="173"/>
        <v>0.84478749676498432</v>
      </c>
      <c r="U1193" s="25">
        <f t="shared" si="170"/>
        <v>0.85753877002418399</v>
      </c>
      <c r="W1193" s="17">
        <f>Eingabe!H1194</f>
        <v>76</v>
      </c>
      <c r="X1193" s="17">
        <f t="shared" si="171"/>
        <v>0.76</v>
      </c>
      <c r="Y1193" s="17">
        <f t="shared" si="172"/>
        <v>80</v>
      </c>
    </row>
    <row r="1194" spans="1:25" x14ac:dyDescent="0.15">
      <c r="A1194" s="82">
        <f t="shared" si="167"/>
        <v>2</v>
      </c>
      <c r="B1194" s="46">
        <v>43515.625011574077</v>
      </c>
      <c r="C1194" s="47">
        <f>Eingabe!G1195</f>
        <v>1.6</v>
      </c>
      <c r="D1194" s="77">
        <v>1194</v>
      </c>
      <c r="E1194" s="47"/>
      <c r="F1194" s="25">
        <f t="shared" si="165"/>
        <v>2.39</v>
      </c>
      <c r="G1194" s="25">
        <f>VLOOKUP(F1194,'Spezifische Werte'!$B$2:$C$4002,2,FALSE)</f>
        <v>1.6182188036419766E-3</v>
      </c>
      <c r="H1194" s="25">
        <f t="shared" si="168"/>
        <v>3.2364376072839534</v>
      </c>
      <c r="J1194" s="25">
        <f t="shared" si="166"/>
        <v>2.4</v>
      </c>
      <c r="K1194" s="25">
        <f>VLOOKUP(J1194,'Spezifische Werte'!$B$2:$C$4002,2,FALSE)</f>
        <v>1.6560687882273774E-3</v>
      </c>
      <c r="L1194" s="25">
        <f t="shared" si="169"/>
        <v>3.3121375764547549</v>
      </c>
      <c r="R1194" s="25">
        <v>1192</v>
      </c>
      <c r="S1194" s="25">
        <v>1191</v>
      </c>
      <c r="T1194" s="25">
        <f t="shared" si="173"/>
        <v>0.84478749676498432</v>
      </c>
      <c r="U1194" s="25">
        <f t="shared" si="170"/>
        <v>0.85753877002418399</v>
      </c>
      <c r="W1194" s="17">
        <f>Eingabe!H1195</f>
        <v>52</v>
      </c>
      <c r="X1194" s="17">
        <f t="shared" si="171"/>
        <v>0.52</v>
      </c>
      <c r="Y1194" s="17">
        <f t="shared" si="172"/>
        <v>50</v>
      </c>
    </row>
    <row r="1195" spans="1:25" x14ac:dyDescent="0.15">
      <c r="A1195" s="82">
        <f t="shared" si="167"/>
        <v>2</v>
      </c>
      <c r="B1195" s="46">
        <v>43515.666666663776</v>
      </c>
      <c r="C1195" s="47">
        <f>Eingabe!G1196</f>
        <v>1.3</v>
      </c>
      <c r="D1195" s="77">
        <v>1195</v>
      </c>
      <c r="E1195" s="47"/>
      <c r="F1195" s="25">
        <f t="shared" si="165"/>
        <v>1.94</v>
      </c>
      <c r="G1195" s="25">
        <f>VLOOKUP(F1195,'Spezifische Werte'!$B$2:$C$4002,2,FALSE)</f>
        <v>4.6180923534292335E-4</v>
      </c>
      <c r="H1195" s="25">
        <f t="shared" si="168"/>
        <v>0.92361847068584668</v>
      </c>
      <c r="J1195" s="25">
        <f t="shared" si="166"/>
        <v>1.95</v>
      </c>
      <c r="K1195" s="25">
        <f>VLOOKUP(J1195,'Spezifische Werte'!$B$2:$C$4002,2,FALSE)</f>
        <v>4.7680243241041462E-4</v>
      </c>
      <c r="L1195" s="25">
        <f t="shared" si="169"/>
        <v>0.95360486482082929</v>
      </c>
      <c r="R1195" s="25">
        <v>1193</v>
      </c>
      <c r="S1195" s="25">
        <v>1192</v>
      </c>
      <c r="T1195" s="25">
        <f t="shared" si="173"/>
        <v>0.84478749676498432</v>
      </c>
      <c r="U1195" s="25">
        <f t="shared" si="170"/>
        <v>0.85753877002418399</v>
      </c>
      <c r="W1195" s="17">
        <f>Eingabe!H1196</f>
        <v>70</v>
      </c>
      <c r="X1195" s="17">
        <f t="shared" si="171"/>
        <v>0.7</v>
      </c>
      <c r="Y1195" s="17">
        <f t="shared" si="172"/>
        <v>70</v>
      </c>
    </row>
    <row r="1196" spans="1:25" x14ac:dyDescent="0.15">
      <c r="A1196" s="82">
        <f t="shared" si="167"/>
        <v>2</v>
      </c>
      <c r="B1196" s="46">
        <v>43515.70833333044</v>
      </c>
      <c r="C1196" s="47">
        <f>Eingabe!G1197</f>
        <v>2.1</v>
      </c>
      <c r="D1196" s="77">
        <v>1196</v>
      </c>
      <c r="E1196" s="47"/>
      <c r="F1196" s="25">
        <f t="shared" si="165"/>
        <v>3.13</v>
      </c>
      <c r="G1196" s="25">
        <f>VLOOKUP(F1196,'Spezifische Werte'!$B$2:$C$4002,2,FALSE)</f>
        <v>1.0589326186624812E-2</v>
      </c>
      <c r="H1196" s="25">
        <f t="shared" si="168"/>
        <v>21.178652373249626</v>
      </c>
      <c r="J1196" s="25">
        <f t="shared" si="166"/>
        <v>3.15</v>
      </c>
      <c r="K1196" s="25">
        <f>VLOOKUP(J1196,'Spezifische Werte'!$B$2:$C$4002,2,FALSE)</f>
        <v>1.1019016897018549E-2</v>
      </c>
      <c r="L1196" s="25">
        <f t="shared" si="169"/>
        <v>22.038033794037098</v>
      </c>
      <c r="R1196" s="25">
        <v>1194</v>
      </c>
      <c r="S1196" s="25">
        <v>1193</v>
      </c>
      <c r="T1196" s="25">
        <f t="shared" si="173"/>
        <v>0.84478749676498432</v>
      </c>
      <c r="U1196" s="25">
        <f t="shared" si="170"/>
        <v>0.85753877002418399</v>
      </c>
      <c r="W1196" s="17">
        <f>Eingabe!H1197</f>
        <v>101</v>
      </c>
      <c r="X1196" s="17">
        <f t="shared" si="171"/>
        <v>1.01</v>
      </c>
      <c r="Y1196" s="17">
        <f t="shared" si="172"/>
        <v>100</v>
      </c>
    </row>
    <row r="1197" spans="1:25" x14ac:dyDescent="0.15">
      <c r="A1197" s="82">
        <f t="shared" si="167"/>
        <v>2</v>
      </c>
      <c r="B1197" s="46">
        <v>43515.750011574077</v>
      </c>
      <c r="C1197" s="47">
        <f>Eingabe!G1198</f>
        <v>1.7</v>
      </c>
      <c r="D1197" s="77">
        <v>1197</v>
      </c>
      <c r="E1197" s="47"/>
      <c r="F1197" s="25">
        <f t="shared" si="165"/>
        <v>2.54</v>
      </c>
      <c r="G1197" s="25">
        <f>VLOOKUP(F1197,'Spezifische Werte'!$B$2:$C$4002,2,FALSE)</f>
        <v>2.3517714395877558E-3</v>
      </c>
      <c r="H1197" s="25">
        <f t="shared" si="168"/>
        <v>4.7035428791755116</v>
      </c>
      <c r="J1197" s="25">
        <f t="shared" si="166"/>
        <v>2.5499999999999998</v>
      </c>
      <c r="K1197" s="25">
        <f>VLOOKUP(J1197,'Spezifische Werte'!$B$2:$C$4002,2,FALSE)</f>
        <v>2.4279301551432594E-3</v>
      </c>
      <c r="L1197" s="25">
        <f t="shared" si="169"/>
        <v>4.855860310286519</v>
      </c>
      <c r="R1197" s="25">
        <v>1195</v>
      </c>
      <c r="S1197" s="25">
        <v>1194</v>
      </c>
      <c r="T1197" s="25">
        <f t="shared" si="173"/>
        <v>0.84478749676498432</v>
      </c>
      <c r="U1197" s="25">
        <f t="shared" si="170"/>
        <v>0.85753877002418399</v>
      </c>
      <c r="W1197" s="17">
        <f>Eingabe!H1198</f>
        <v>101</v>
      </c>
      <c r="X1197" s="17">
        <f t="shared" si="171"/>
        <v>1.01</v>
      </c>
      <c r="Y1197" s="17">
        <f t="shared" si="172"/>
        <v>100</v>
      </c>
    </row>
    <row r="1198" spans="1:25" x14ac:dyDescent="0.15">
      <c r="A1198" s="82">
        <f t="shared" si="167"/>
        <v>2</v>
      </c>
      <c r="B1198" s="46">
        <v>43515.791666663768</v>
      </c>
      <c r="C1198" s="47">
        <f>Eingabe!G1199</f>
        <v>1.9</v>
      </c>
      <c r="D1198" s="77">
        <v>1198</v>
      </c>
      <c r="E1198" s="47"/>
      <c r="F1198" s="25">
        <f t="shared" si="165"/>
        <v>2.83</v>
      </c>
      <c r="G1198" s="25">
        <f>VLOOKUP(F1198,'Spezifische Werte'!$B$2:$C$4002,2,FALSE)</f>
        <v>5.3996541966473566E-3</v>
      </c>
      <c r="H1198" s="25">
        <f t="shared" si="168"/>
        <v>10.799308393294714</v>
      </c>
      <c r="J1198" s="25">
        <f t="shared" si="166"/>
        <v>2.85</v>
      </c>
      <c r="K1198" s="25">
        <f>VLOOKUP(J1198,'Spezifische Werte'!$B$2:$C$4002,2,FALSE)</f>
        <v>5.6714421172963415E-3</v>
      </c>
      <c r="L1198" s="25">
        <f t="shared" si="169"/>
        <v>11.342884234592683</v>
      </c>
      <c r="R1198" s="25">
        <v>1196</v>
      </c>
      <c r="S1198" s="25">
        <v>1195</v>
      </c>
      <c r="T1198" s="25">
        <f t="shared" si="173"/>
        <v>0.84478749676498432</v>
      </c>
      <c r="U1198" s="25">
        <f t="shared" si="170"/>
        <v>0.85753877002418399</v>
      </c>
      <c r="W1198" s="17">
        <f>Eingabe!H1199</f>
        <v>71</v>
      </c>
      <c r="X1198" s="17">
        <f t="shared" si="171"/>
        <v>0.71</v>
      </c>
      <c r="Y1198" s="17">
        <f t="shared" si="172"/>
        <v>70</v>
      </c>
    </row>
    <row r="1199" spans="1:25" x14ac:dyDescent="0.15">
      <c r="A1199" s="82">
        <f t="shared" si="167"/>
        <v>2</v>
      </c>
      <c r="B1199" s="46">
        <v>43515.833333330433</v>
      </c>
      <c r="C1199" s="47">
        <f>Eingabe!G1200</f>
        <v>3.5</v>
      </c>
      <c r="D1199" s="77">
        <v>1199</v>
      </c>
      <c r="E1199" s="47"/>
      <c r="F1199" s="25">
        <f t="shared" si="165"/>
        <v>5.22</v>
      </c>
      <c r="G1199" s="25">
        <f>VLOOKUP(F1199,'Spezifische Werte'!$B$2:$C$4002,2,FALSE)</f>
        <v>0.10600726326582303</v>
      </c>
      <c r="H1199" s="25">
        <f t="shared" si="168"/>
        <v>212.01452653164606</v>
      </c>
      <c r="J1199" s="25">
        <f t="shared" si="166"/>
        <v>5.25</v>
      </c>
      <c r="K1199" s="25">
        <f>VLOOKUP(J1199,'Spezifische Werte'!$B$2:$C$4002,2,FALSE)</f>
        <v>0.10804502827355937</v>
      </c>
      <c r="L1199" s="25">
        <f t="shared" si="169"/>
        <v>216.09005654711873</v>
      </c>
      <c r="R1199" s="25">
        <v>1197</v>
      </c>
      <c r="S1199" s="25">
        <v>1196</v>
      </c>
      <c r="T1199" s="25">
        <f t="shared" si="173"/>
        <v>0.84478749676498432</v>
      </c>
      <c r="U1199" s="25">
        <f t="shared" si="170"/>
        <v>0.85753877002418399</v>
      </c>
      <c r="W1199" s="17">
        <f>Eingabe!H1200</f>
        <v>54</v>
      </c>
      <c r="X1199" s="17">
        <f t="shared" si="171"/>
        <v>0.54</v>
      </c>
      <c r="Y1199" s="17">
        <f t="shared" si="172"/>
        <v>50</v>
      </c>
    </row>
    <row r="1200" spans="1:25" x14ac:dyDescent="0.15">
      <c r="A1200" s="82">
        <f t="shared" si="167"/>
        <v>2</v>
      </c>
      <c r="B1200" s="46">
        <v>43515.875011574077</v>
      </c>
      <c r="C1200" s="47">
        <f>Eingabe!G1201</f>
        <v>3.7</v>
      </c>
      <c r="D1200" s="77">
        <v>1200</v>
      </c>
      <c r="E1200" s="47"/>
      <c r="F1200" s="25">
        <f t="shared" si="165"/>
        <v>5.52</v>
      </c>
      <c r="G1200" s="25">
        <f>VLOOKUP(F1200,'Spezifische Werte'!$B$2:$C$4002,2,FALSE)</f>
        <v>0.12721663519138685</v>
      </c>
      <c r="H1200" s="25">
        <f t="shared" si="168"/>
        <v>254.43327038277369</v>
      </c>
      <c r="J1200" s="25">
        <f t="shared" si="166"/>
        <v>5.55</v>
      </c>
      <c r="K1200" s="25">
        <f>VLOOKUP(J1200,'Spezifische Werte'!$B$2:$C$4002,2,FALSE)</f>
        <v>0.12941942247043492</v>
      </c>
      <c r="L1200" s="25">
        <f t="shared" si="169"/>
        <v>258.83884494086982</v>
      </c>
      <c r="R1200" s="25">
        <v>1198</v>
      </c>
      <c r="S1200" s="25">
        <v>1197</v>
      </c>
      <c r="T1200" s="25">
        <f t="shared" si="173"/>
        <v>0.84478749676498432</v>
      </c>
      <c r="U1200" s="25">
        <f t="shared" si="170"/>
        <v>0.85753877002418399</v>
      </c>
      <c r="W1200" s="17">
        <f>Eingabe!H1201</f>
        <v>52</v>
      </c>
      <c r="X1200" s="17">
        <f t="shared" si="171"/>
        <v>0.52</v>
      </c>
      <c r="Y1200" s="17">
        <f t="shared" si="172"/>
        <v>50</v>
      </c>
    </row>
    <row r="1201" spans="1:25" x14ac:dyDescent="0.15">
      <c r="A1201" s="82">
        <f t="shared" si="167"/>
        <v>2</v>
      </c>
      <c r="B1201" s="46">
        <v>43515.916666663761</v>
      </c>
      <c r="C1201" s="47">
        <f>Eingabe!G1202</f>
        <v>3.1</v>
      </c>
      <c r="D1201" s="77">
        <v>1201</v>
      </c>
      <c r="E1201" s="47"/>
      <c r="F1201" s="25">
        <f t="shared" si="165"/>
        <v>4.62</v>
      </c>
      <c r="G1201" s="25">
        <f>VLOOKUP(F1201,'Spezifische Werte'!$B$2:$C$4002,2,FALSE)</f>
        <v>7.0834307543363312E-2</v>
      </c>
      <c r="H1201" s="25">
        <f t="shared" si="168"/>
        <v>141.66861508672662</v>
      </c>
      <c r="J1201" s="25">
        <f t="shared" si="166"/>
        <v>4.6500000000000004</v>
      </c>
      <c r="K1201" s="25">
        <f>VLOOKUP(J1201,'Spezifische Werte'!$B$2:$C$4002,2,FALSE)</f>
        <v>7.2366311882592071E-2</v>
      </c>
      <c r="L1201" s="25">
        <f t="shared" si="169"/>
        <v>144.73262376518414</v>
      </c>
      <c r="R1201" s="25">
        <v>1199</v>
      </c>
      <c r="S1201" s="25">
        <v>1198</v>
      </c>
      <c r="T1201" s="25">
        <f t="shared" si="173"/>
        <v>0.84478749676498432</v>
      </c>
      <c r="U1201" s="25">
        <f t="shared" si="170"/>
        <v>0.85753877002418399</v>
      </c>
      <c r="W1201" s="17">
        <f>Eingabe!H1202</f>
        <v>71</v>
      </c>
      <c r="X1201" s="17">
        <f t="shared" si="171"/>
        <v>0.71</v>
      </c>
      <c r="Y1201" s="17">
        <f t="shared" si="172"/>
        <v>70</v>
      </c>
    </row>
    <row r="1202" spans="1:25" x14ac:dyDescent="0.15">
      <c r="A1202" s="82">
        <f t="shared" si="167"/>
        <v>2</v>
      </c>
      <c r="B1202" s="46">
        <v>43515.958333330425</v>
      </c>
      <c r="C1202" s="47">
        <f>Eingabe!G1203</f>
        <v>4.8</v>
      </c>
      <c r="D1202" s="77">
        <v>1202</v>
      </c>
      <c r="E1202" s="47"/>
      <c r="F1202" s="25">
        <f t="shared" si="165"/>
        <v>7.16</v>
      </c>
      <c r="G1202" s="25">
        <f>VLOOKUP(F1202,'Spezifische Werte'!$B$2:$C$4002,2,FALSE)</f>
        <v>0.29271421469315961</v>
      </c>
      <c r="H1202" s="25">
        <f t="shared" si="168"/>
        <v>585.42842938631918</v>
      </c>
      <c r="J1202" s="25">
        <f t="shared" si="166"/>
        <v>7.2</v>
      </c>
      <c r="K1202" s="25">
        <f>VLOOKUP(J1202,'Spezifische Werte'!$B$2:$C$4002,2,FALSE)</f>
        <v>0.29789883692567737</v>
      </c>
      <c r="L1202" s="25">
        <f t="shared" si="169"/>
        <v>595.79767385135472</v>
      </c>
      <c r="R1202" s="25">
        <v>1200</v>
      </c>
      <c r="S1202" s="25">
        <v>1199</v>
      </c>
      <c r="T1202" s="25">
        <f t="shared" si="173"/>
        <v>0.84478749676498432</v>
      </c>
      <c r="U1202" s="25">
        <f t="shared" si="170"/>
        <v>0.85753877002418399</v>
      </c>
      <c r="W1202" s="17">
        <f>Eingabe!H1203</f>
        <v>83</v>
      </c>
      <c r="X1202" s="17">
        <f t="shared" si="171"/>
        <v>0.83</v>
      </c>
      <c r="Y1202" s="17">
        <f t="shared" si="172"/>
        <v>80</v>
      </c>
    </row>
    <row r="1203" spans="1:25" x14ac:dyDescent="0.15">
      <c r="A1203" s="82">
        <f t="shared" si="167"/>
        <v>2</v>
      </c>
      <c r="B1203" s="46">
        <v>43516.000011574077</v>
      </c>
      <c r="C1203" s="47">
        <f>Eingabe!G1204</f>
        <v>4</v>
      </c>
      <c r="D1203" s="77">
        <v>1203</v>
      </c>
      <c r="E1203" s="47"/>
      <c r="F1203" s="25">
        <f t="shared" si="165"/>
        <v>5.97</v>
      </c>
      <c r="G1203" s="25">
        <f>VLOOKUP(F1203,'Spezifische Werte'!$B$2:$C$4002,2,FALSE)</f>
        <v>0.1627434603343155</v>
      </c>
      <c r="H1203" s="25">
        <f t="shared" si="168"/>
        <v>325.486920668631</v>
      </c>
      <c r="J1203" s="25">
        <f t="shared" si="166"/>
        <v>6</v>
      </c>
      <c r="K1203" s="25">
        <f>VLOOKUP(J1203,'Spezifische Werte'!$B$2:$C$4002,2,FALSE)</f>
        <v>0.16538134424295356</v>
      </c>
      <c r="L1203" s="25">
        <f t="shared" si="169"/>
        <v>330.76268848590712</v>
      </c>
      <c r="R1203" s="25">
        <v>1201</v>
      </c>
      <c r="S1203" s="25">
        <v>1200</v>
      </c>
      <c r="T1203" s="25">
        <f t="shared" si="173"/>
        <v>0.84478749676498432</v>
      </c>
      <c r="U1203" s="25">
        <f t="shared" si="170"/>
        <v>0.85753877002418399</v>
      </c>
      <c r="W1203" s="17">
        <f>Eingabe!H1204</f>
        <v>92</v>
      </c>
      <c r="X1203" s="17">
        <f t="shared" si="171"/>
        <v>0.92</v>
      </c>
      <c r="Y1203" s="17">
        <f t="shared" si="172"/>
        <v>90</v>
      </c>
    </row>
    <row r="1204" spans="1:25" x14ac:dyDescent="0.15">
      <c r="A1204" s="82">
        <f t="shared" si="167"/>
        <v>2</v>
      </c>
      <c r="B1204" s="46">
        <v>43516.041666663754</v>
      </c>
      <c r="C1204" s="47">
        <f>Eingabe!G1205</f>
        <v>3.7</v>
      </c>
      <c r="D1204" s="77">
        <v>1204</v>
      </c>
      <c r="E1204" s="47"/>
      <c r="F1204" s="25">
        <f t="shared" si="165"/>
        <v>5.52</v>
      </c>
      <c r="G1204" s="25">
        <f>VLOOKUP(F1204,'Spezifische Werte'!$B$2:$C$4002,2,FALSE)</f>
        <v>0.12721663519138685</v>
      </c>
      <c r="H1204" s="25">
        <f t="shared" si="168"/>
        <v>254.43327038277369</v>
      </c>
      <c r="J1204" s="25">
        <f t="shared" si="166"/>
        <v>5.55</v>
      </c>
      <c r="K1204" s="25">
        <f>VLOOKUP(J1204,'Spezifische Werte'!$B$2:$C$4002,2,FALSE)</f>
        <v>0.12941942247043492</v>
      </c>
      <c r="L1204" s="25">
        <f t="shared" si="169"/>
        <v>258.83884494086982</v>
      </c>
      <c r="R1204" s="25">
        <v>1202</v>
      </c>
      <c r="S1204" s="25">
        <v>1201</v>
      </c>
      <c r="T1204" s="25">
        <f t="shared" si="173"/>
        <v>0.84478749676498432</v>
      </c>
      <c r="U1204" s="25">
        <f t="shared" si="170"/>
        <v>0.85753877002418399</v>
      </c>
      <c r="W1204" s="17">
        <f>Eingabe!H1205</f>
        <v>81</v>
      </c>
      <c r="X1204" s="17">
        <f t="shared" si="171"/>
        <v>0.81</v>
      </c>
      <c r="Y1204" s="17">
        <f t="shared" si="172"/>
        <v>80</v>
      </c>
    </row>
    <row r="1205" spans="1:25" x14ac:dyDescent="0.15">
      <c r="A1205" s="82">
        <f t="shared" si="167"/>
        <v>2</v>
      </c>
      <c r="B1205" s="46">
        <v>43516.083333330418</v>
      </c>
      <c r="C1205" s="47">
        <f>Eingabe!G1206</f>
        <v>4.8</v>
      </c>
      <c r="D1205" s="77">
        <v>1205</v>
      </c>
      <c r="E1205" s="47"/>
      <c r="F1205" s="25">
        <f t="shared" si="165"/>
        <v>7.16</v>
      </c>
      <c r="G1205" s="25">
        <f>VLOOKUP(F1205,'Spezifische Werte'!$B$2:$C$4002,2,FALSE)</f>
        <v>0.29271421469315961</v>
      </c>
      <c r="H1205" s="25">
        <f t="shared" si="168"/>
        <v>585.42842938631918</v>
      </c>
      <c r="J1205" s="25">
        <f t="shared" si="166"/>
        <v>7.2</v>
      </c>
      <c r="K1205" s="25">
        <f>VLOOKUP(J1205,'Spezifische Werte'!$B$2:$C$4002,2,FALSE)</f>
        <v>0.29789883692567737</v>
      </c>
      <c r="L1205" s="25">
        <f t="shared" si="169"/>
        <v>595.79767385135472</v>
      </c>
      <c r="R1205" s="25">
        <v>1203</v>
      </c>
      <c r="S1205" s="25">
        <v>1202</v>
      </c>
      <c r="T1205" s="25">
        <f t="shared" si="173"/>
        <v>0.84478749676498432</v>
      </c>
      <c r="U1205" s="25">
        <f t="shared" si="170"/>
        <v>0.85753877002418399</v>
      </c>
      <c r="W1205" s="17">
        <f>Eingabe!H1206</f>
        <v>92</v>
      </c>
      <c r="X1205" s="17">
        <f t="shared" si="171"/>
        <v>0.92</v>
      </c>
      <c r="Y1205" s="17">
        <f t="shared" si="172"/>
        <v>90</v>
      </c>
    </row>
    <row r="1206" spans="1:25" x14ac:dyDescent="0.15">
      <c r="A1206" s="82">
        <f t="shared" si="167"/>
        <v>2</v>
      </c>
      <c r="B1206" s="46">
        <v>43516.125011574077</v>
      </c>
      <c r="C1206" s="47">
        <f>Eingabe!G1207</f>
        <v>4.5999999999999996</v>
      </c>
      <c r="D1206" s="77">
        <v>1206</v>
      </c>
      <c r="E1206" s="47"/>
      <c r="F1206" s="25">
        <f t="shared" si="165"/>
        <v>6.86</v>
      </c>
      <c r="G1206" s="25">
        <f>VLOOKUP(F1206,'Spezifische Werte'!$B$2:$C$4002,2,FALSE)</f>
        <v>0.25562320201003652</v>
      </c>
      <c r="H1206" s="25">
        <f t="shared" si="168"/>
        <v>511.24640402007304</v>
      </c>
      <c r="J1206" s="25">
        <f t="shared" si="166"/>
        <v>6.9</v>
      </c>
      <c r="K1206" s="25">
        <f>VLOOKUP(J1206,'Spezifische Werte'!$B$2:$C$4002,2,FALSE)</f>
        <v>0.26038765048417867</v>
      </c>
      <c r="L1206" s="25">
        <f t="shared" si="169"/>
        <v>520.77530096835733</v>
      </c>
      <c r="R1206" s="25">
        <v>1204</v>
      </c>
      <c r="S1206" s="25">
        <v>1203</v>
      </c>
      <c r="T1206" s="25">
        <f t="shared" si="173"/>
        <v>0.84478749676498432</v>
      </c>
      <c r="U1206" s="25">
        <f t="shared" si="170"/>
        <v>0.85753877002418399</v>
      </c>
      <c r="W1206" s="17">
        <f>Eingabe!H1207</f>
        <v>90</v>
      </c>
      <c r="X1206" s="17">
        <f t="shared" si="171"/>
        <v>0.9</v>
      </c>
      <c r="Y1206" s="17">
        <f t="shared" si="172"/>
        <v>90</v>
      </c>
    </row>
    <row r="1207" spans="1:25" x14ac:dyDescent="0.15">
      <c r="A1207" s="82">
        <f t="shared" si="167"/>
        <v>2</v>
      </c>
      <c r="B1207" s="46">
        <v>43516.166666663747</v>
      </c>
      <c r="C1207" s="47">
        <f>Eingabe!G1208</f>
        <v>3.9</v>
      </c>
      <c r="D1207" s="77">
        <v>1207</v>
      </c>
      <c r="E1207" s="47"/>
      <c r="F1207" s="25">
        <f t="shared" si="165"/>
        <v>5.82</v>
      </c>
      <c r="G1207" s="25">
        <f>VLOOKUP(F1207,'Spezifische Werte'!$B$2:$C$4002,2,FALSE)</f>
        <v>0.15015933791444183</v>
      </c>
      <c r="H1207" s="25">
        <f t="shared" si="168"/>
        <v>300.31867582888367</v>
      </c>
      <c r="J1207" s="25">
        <f t="shared" si="166"/>
        <v>5.85</v>
      </c>
      <c r="K1207" s="25">
        <f>VLOOKUP(J1207,'Spezifische Werte'!$B$2:$C$4002,2,FALSE)</f>
        <v>0.15260213064447356</v>
      </c>
      <c r="L1207" s="25">
        <f t="shared" si="169"/>
        <v>305.20426128894712</v>
      </c>
      <c r="R1207" s="25">
        <v>1205</v>
      </c>
      <c r="S1207" s="25">
        <v>1204</v>
      </c>
      <c r="T1207" s="25">
        <f t="shared" si="173"/>
        <v>0.84478749676498432</v>
      </c>
      <c r="U1207" s="25">
        <f t="shared" si="170"/>
        <v>0.85753877002418399</v>
      </c>
      <c r="W1207" s="17">
        <f>Eingabe!H1208</f>
        <v>90</v>
      </c>
      <c r="X1207" s="17">
        <f t="shared" si="171"/>
        <v>0.9</v>
      </c>
      <c r="Y1207" s="17">
        <f t="shared" si="172"/>
        <v>90</v>
      </c>
    </row>
    <row r="1208" spans="1:25" x14ac:dyDescent="0.15">
      <c r="A1208" s="82">
        <f t="shared" si="167"/>
        <v>2</v>
      </c>
      <c r="B1208" s="46">
        <v>43516.208333330411</v>
      </c>
      <c r="C1208" s="47">
        <f>Eingabe!G1209</f>
        <v>3.4</v>
      </c>
      <c r="D1208" s="77">
        <v>1208</v>
      </c>
      <c r="E1208" s="47"/>
      <c r="F1208" s="25">
        <f t="shared" si="165"/>
        <v>5.07</v>
      </c>
      <c r="G1208" s="25">
        <f>VLOOKUP(F1208,'Spezifische Werte'!$B$2:$C$4002,2,FALSE)</f>
        <v>9.6185977081711158E-2</v>
      </c>
      <c r="H1208" s="25">
        <f t="shared" si="168"/>
        <v>192.37195416342232</v>
      </c>
      <c r="J1208" s="25">
        <f t="shared" si="166"/>
        <v>5.0999999999999996</v>
      </c>
      <c r="K1208" s="25">
        <f>VLOOKUP(J1208,'Spezifische Werte'!$B$2:$C$4002,2,FALSE)</f>
        <v>9.8097213536623304E-2</v>
      </c>
      <c r="L1208" s="25">
        <f t="shared" si="169"/>
        <v>196.1944270732466</v>
      </c>
      <c r="R1208" s="25">
        <v>1206</v>
      </c>
      <c r="S1208" s="25">
        <v>1205</v>
      </c>
      <c r="T1208" s="25">
        <f t="shared" si="173"/>
        <v>0.84478749676498432</v>
      </c>
      <c r="U1208" s="25">
        <f t="shared" si="170"/>
        <v>0.85753877002418399</v>
      </c>
      <c r="W1208" s="17">
        <f>Eingabe!H1209</f>
        <v>76</v>
      </c>
      <c r="X1208" s="17">
        <f t="shared" si="171"/>
        <v>0.76</v>
      </c>
      <c r="Y1208" s="17">
        <f t="shared" si="172"/>
        <v>80</v>
      </c>
    </row>
    <row r="1209" spans="1:25" x14ac:dyDescent="0.15">
      <c r="A1209" s="82">
        <f t="shared" si="167"/>
        <v>2</v>
      </c>
      <c r="B1209" s="46">
        <v>43516.250011574077</v>
      </c>
      <c r="C1209" s="47">
        <f>Eingabe!G1210</f>
        <v>3.4</v>
      </c>
      <c r="D1209" s="77">
        <v>1209</v>
      </c>
      <c r="E1209" s="47"/>
      <c r="F1209" s="25">
        <f t="shared" si="165"/>
        <v>5.07</v>
      </c>
      <c r="G1209" s="25">
        <f>VLOOKUP(F1209,'Spezifische Werte'!$B$2:$C$4002,2,FALSE)</f>
        <v>9.6185977081711158E-2</v>
      </c>
      <c r="H1209" s="25">
        <f t="shared" si="168"/>
        <v>192.37195416342232</v>
      </c>
      <c r="J1209" s="25">
        <f t="shared" si="166"/>
        <v>5.0999999999999996</v>
      </c>
      <c r="K1209" s="25">
        <f>VLOOKUP(J1209,'Spezifische Werte'!$B$2:$C$4002,2,FALSE)</f>
        <v>9.8097213536623304E-2</v>
      </c>
      <c r="L1209" s="25">
        <f t="shared" si="169"/>
        <v>196.1944270732466</v>
      </c>
      <c r="R1209" s="25">
        <v>1207</v>
      </c>
      <c r="S1209" s="25">
        <v>1206</v>
      </c>
      <c r="T1209" s="25">
        <f t="shared" si="173"/>
        <v>0.84478749676498432</v>
      </c>
      <c r="U1209" s="25">
        <f t="shared" si="170"/>
        <v>0.85753877002418399</v>
      </c>
      <c r="W1209" s="17">
        <f>Eingabe!H1210</f>
        <v>97</v>
      </c>
      <c r="X1209" s="17">
        <f t="shared" si="171"/>
        <v>0.97</v>
      </c>
      <c r="Y1209" s="17">
        <f t="shared" si="172"/>
        <v>100</v>
      </c>
    </row>
    <row r="1210" spans="1:25" x14ac:dyDescent="0.15">
      <c r="A1210" s="82">
        <f t="shared" si="167"/>
        <v>2</v>
      </c>
      <c r="B1210" s="46">
        <v>43516.291666663739</v>
      </c>
      <c r="C1210" s="47">
        <f>Eingabe!G1211</f>
        <v>4</v>
      </c>
      <c r="D1210" s="77">
        <v>1210</v>
      </c>
      <c r="E1210" s="47"/>
      <c r="F1210" s="25">
        <f t="shared" si="165"/>
        <v>5.97</v>
      </c>
      <c r="G1210" s="25">
        <f>VLOOKUP(F1210,'Spezifische Werte'!$B$2:$C$4002,2,FALSE)</f>
        <v>0.1627434603343155</v>
      </c>
      <c r="H1210" s="25">
        <f t="shared" si="168"/>
        <v>325.486920668631</v>
      </c>
      <c r="J1210" s="25">
        <f t="shared" si="166"/>
        <v>6</v>
      </c>
      <c r="K1210" s="25">
        <f>VLOOKUP(J1210,'Spezifische Werte'!$B$2:$C$4002,2,FALSE)</f>
        <v>0.16538134424295356</v>
      </c>
      <c r="L1210" s="25">
        <f t="shared" si="169"/>
        <v>330.76268848590712</v>
      </c>
      <c r="R1210" s="25">
        <v>1208</v>
      </c>
      <c r="S1210" s="25">
        <v>1207</v>
      </c>
      <c r="T1210" s="25">
        <f t="shared" si="173"/>
        <v>0.84478749676498432</v>
      </c>
      <c r="U1210" s="25">
        <f t="shared" si="170"/>
        <v>0.85753877002418399</v>
      </c>
      <c r="W1210" s="17">
        <f>Eingabe!H1211</f>
        <v>73</v>
      </c>
      <c r="X1210" s="17">
        <f t="shared" si="171"/>
        <v>0.73</v>
      </c>
      <c r="Y1210" s="17">
        <f t="shared" si="172"/>
        <v>70</v>
      </c>
    </row>
    <row r="1211" spans="1:25" x14ac:dyDescent="0.15">
      <c r="A1211" s="82">
        <f t="shared" si="167"/>
        <v>2</v>
      </c>
      <c r="B1211" s="46">
        <v>43516.333333330404</v>
      </c>
      <c r="C1211" s="47">
        <f>Eingabe!G1212</f>
        <v>3.3</v>
      </c>
      <c r="D1211" s="77">
        <v>1211</v>
      </c>
      <c r="E1211" s="47"/>
      <c r="F1211" s="25">
        <f t="shared" si="165"/>
        <v>4.92</v>
      </c>
      <c r="G1211" s="25">
        <f>VLOOKUP(F1211,'Spezifische Werte'!$B$2:$C$4002,2,FALSE)</f>
        <v>8.7079957720259088E-2</v>
      </c>
      <c r="H1211" s="25">
        <f t="shared" si="168"/>
        <v>174.15991544051818</v>
      </c>
      <c r="J1211" s="25">
        <f t="shared" si="166"/>
        <v>4.95</v>
      </c>
      <c r="K1211" s="25">
        <f>VLOOKUP(J1211,'Spezifische Werte'!$B$2:$C$4002,2,FALSE)</f>
        <v>8.884038911585862E-2</v>
      </c>
      <c r="L1211" s="25">
        <f t="shared" si="169"/>
        <v>177.68077823171723</v>
      </c>
      <c r="R1211" s="25">
        <v>1209</v>
      </c>
      <c r="S1211" s="25">
        <v>1208</v>
      </c>
      <c r="T1211" s="25">
        <f t="shared" si="173"/>
        <v>0.84478749676498432</v>
      </c>
      <c r="U1211" s="25">
        <f t="shared" si="170"/>
        <v>0.85753877002418399</v>
      </c>
      <c r="W1211" s="17">
        <f>Eingabe!H1212</f>
        <v>83</v>
      </c>
      <c r="X1211" s="17">
        <f t="shared" si="171"/>
        <v>0.83</v>
      </c>
      <c r="Y1211" s="17">
        <f t="shared" si="172"/>
        <v>80</v>
      </c>
    </row>
    <row r="1212" spans="1:25" x14ac:dyDescent="0.15">
      <c r="A1212" s="82">
        <f t="shared" si="167"/>
        <v>2</v>
      </c>
      <c r="B1212" s="46">
        <v>43516.375011574077</v>
      </c>
      <c r="C1212" s="47">
        <f>Eingabe!G1213</f>
        <v>4</v>
      </c>
      <c r="D1212" s="77">
        <v>1212</v>
      </c>
      <c r="E1212" s="47"/>
      <c r="F1212" s="25">
        <f t="shared" si="165"/>
        <v>5.97</v>
      </c>
      <c r="G1212" s="25">
        <f>VLOOKUP(F1212,'Spezifische Werte'!$B$2:$C$4002,2,FALSE)</f>
        <v>0.1627434603343155</v>
      </c>
      <c r="H1212" s="25">
        <f t="shared" si="168"/>
        <v>325.486920668631</v>
      </c>
      <c r="J1212" s="25">
        <f t="shared" si="166"/>
        <v>6</v>
      </c>
      <c r="K1212" s="25">
        <f>VLOOKUP(J1212,'Spezifische Werte'!$B$2:$C$4002,2,FALSE)</f>
        <v>0.16538134424295356</v>
      </c>
      <c r="L1212" s="25">
        <f t="shared" si="169"/>
        <v>330.76268848590712</v>
      </c>
      <c r="R1212" s="25">
        <v>1210</v>
      </c>
      <c r="S1212" s="25">
        <v>1209</v>
      </c>
      <c r="T1212" s="25">
        <f t="shared" si="173"/>
        <v>0.84478749676498432</v>
      </c>
      <c r="U1212" s="25">
        <f t="shared" si="170"/>
        <v>0.85753877002418399</v>
      </c>
      <c r="W1212" s="17">
        <f>Eingabe!H1213</f>
        <v>92</v>
      </c>
      <c r="X1212" s="17">
        <f t="shared" si="171"/>
        <v>0.92</v>
      </c>
      <c r="Y1212" s="17">
        <f t="shared" si="172"/>
        <v>90</v>
      </c>
    </row>
    <row r="1213" spans="1:25" x14ac:dyDescent="0.15">
      <c r="A1213" s="82">
        <f t="shared" si="167"/>
        <v>2</v>
      </c>
      <c r="B1213" s="46">
        <v>43516.416666663732</v>
      </c>
      <c r="C1213" s="47">
        <f>Eingabe!G1214</f>
        <v>5.3</v>
      </c>
      <c r="D1213" s="77">
        <v>1213</v>
      </c>
      <c r="E1213" s="47"/>
      <c r="F1213" s="25">
        <f t="shared" si="165"/>
        <v>7.91</v>
      </c>
      <c r="G1213" s="25">
        <f>VLOOKUP(F1213,'Spezifische Werte'!$B$2:$C$4002,2,FALSE)</f>
        <v>0.39893199083383452</v>
      </c>
      <c r="H1213" s="25">
        <f t="shared" si="168"/>
        <v>797.86398166766901</v>
      </c>
      <c r="J1213" s="25">
        <f t="shared" si="166"/>
        <v>7.95</v>
      </c>
      <c r="K1213" s="25">
        <f>VLOOKUP(J1213,'Spezifische Werte'!$B$2:$C$4002,2,FALSE)</f>
        <v>0.40511792205919206</v>
      </c>
      <c r="L1213" s="25">
        <f t="shared" si="169"/>
        <v>810.23584411838408</v>
      </c>
      <c r="R1213" s="25">
        <v>1211</v>
      </c>
      <c r="S1213" s="25">
        <v>1210</v>
      </c>
      <c r="T1213" s="25">
        <f t="shared" si="173"/>
        <v>0.84478749676498432</v>
      </c>
      <c r="U1213" s="25">
        <f t="shared" si="170"/>
        <v>0.85753877002418399</v>
      </c>
      <c r="W1213" s="17">
        <f>Eingabe!H1214</f>
        <v>91</v>
      </c>
      <c r="X1213" s="17">
        <f t="shared" si="171"/>
        <v>0.91</v>
      </c>
      <c r="Y1213" s="17">
        <f t="shared" si="172"/>
        <v>90</v>
      </c>
    </row>
    <row r="1214" spans="1:25" x14ac:dyDescent="0.15">
      <c r="A1214" s="82">
        <f t="shared" si="167"/>
        <v>2</v>
      </c>
      <c r="B1214" s="46">
        <v>43516.458333330396</v>
      </c>
      <c r="C1214" s="47">
        <f>Eingabe!G1215</f>
        <v>4.5999999999999996</v>
      </c>
      <c r="D1214" s="77">
        <v>1214</v>
      </c>
      <c r="E1214" s="47"/>
      <c r="F1214" s="25">
        <f t="shared" si="165"/>
        <v>6.86</v>
      </c>
      <c r="G1214" s="25">
        <f>VLOOKUP(F1214,'Spezifische Werte'!$B$2:$C$4002,2,FALSE)</f>
        <v>0.25562320201003652</v>
      </c>
      <c r="H1214" s="25">
        <f t="shared" si="168"/>
        <v>511.24640402007304</v>
      </c>
      <c r="J1214" s="25">
        <f t="shared" si="166"/>
        <v>6.9</v>
      </c>
      <c r="K1214" s="25">
        <f>VLOOKUP(J1214,'Spezifische Werte'!$B$2:$C$4002,2,FALSE)</f>
        <v>0.26038765048417867</v>
      </c>
      <c r="L1214" s="25">
        <f t="shared" si="169"/>
        <v>520.77530096835733</v>
      </c>
      <c r="R1214" s="25">
        <v>1212</v>
      </c>
      <c r="S1214" s="25">
        <v>1211</v>
      </c>
      <c r="T1214" s="25">
        <f t="shared" si="173"/>
        <v>0.84478749676498432</v>
      </c>
      <c r="U1214" s="25">
        <f t="shared" si="170"/>
        <v>0.85753877002418399</v>
      </c>
      <c r="W1214" s="17">
        <f>Eingabe!H1215</f>
        <v>90</v>
      </c>
      <c r="X1214" s="17">
        <f t="shared" si="171"/>
        <v>0.9</v>
      </c>
      <c r="Y1214" s="17">
        <f t="shared" si="172"/>
        <v>90</v>
      </c>
    </row>
    <row r="1215" spans="1:25" x14ac:dyDescent="0.15">
      <c r="A1215" s="82">
        <f t="shared" si="167"/>
        <v>2</v>
      </c>
      <c r="B1215" s="46">
        <v>43516.500011574077</v>
      </c>
      <c r="C1215" s="47">
        <f>Eingabe!G1216</f>
        <v>3.8</v>
      </c>
      <c r="D1215" s="77">
        <v>1215</v>
      </c>
      <c r="E1215" s="47"/>
      <c r="F1215" s="25">
        <f t="shared" si="165"/>
        <v>5.67</v>
      </c>
      <c r="G1215" s="25">
        <f>VLOOKUP(F1215,'Spezifische Werte'!$B$2:$C$4002,2,FALSE)</f>
        <v>0.13840049448137109</v>
      </c>
      <c r="H1215" s="25">
        <f t="shared" si="168"/>
        <v>276.80098896274217</v>
      </c>
      <c r="J1215" s="25">
        <f t="shared" si="166"/>
        <v>5.7</v>
      </c>
      <c r="K1215" s="25">
        <f>VLOOKUP(J1215,'Spezifische Werte'!$B$2:$C$4002,2,FALSE)</f>
        <v>0.14069825500153915</v>
      </c>
      <c r="L1215" s="25">
        <f t="shared" si="169"/>
        <v>281.39651000307828</v>
      </c>
      <c r="R1215" s="25">
        <v>1213</v>
      </c>
      <c r="S1215" s="25">
        <v>1212</v>
      </c>
      <c r="T1215" s="25">
        <f t="shared" si="173"/>
        <v>0.84478749676498432</v>
      </c>
      <c r="U1215" s="25">
        <f t="shared" si="170"/>
        <v>0.85753877002418399</v>
      </c>
      <c r="W1215" s="17">
        <f>Eingabe!H1216</f>
        <v>89</v>
      </c>
      <c r="X1215" s="17">
        <f t="shared" si="171"/>
        <v>0.89</v>
      </c>
      <c r="Y1215" s="17">
        <f t="shared" si="172"/>
        <v>90</v>
      </c>
    </row>
    <row r="1216" spans="1:25" x14ac:dyDescent="0.15">
      <c r="A1216" s="82">
        <f t="shared" si="167"/>
        <v>2</v>
      </c>
      <c r="B1216" s="46">
        <v>43516.541666663725</v>
      </c>
      <c r="C1216" s="47">
        <f>Eingabe!G1217</f>
        <v>5.5</v>
      </c>
      <c r="D1216" s="77">
        <v>1216</v>
      </c>
      <c r="E1216" s="47"/>
      <c r="F1216" s="25">
        <f t="shared" si="165"/>
        <v>8.2100000000000009</v>
      </c>
      <c r="G1216" s="25">
        <f>VLOOKUP(F1216,'Spezifische Werte'!$B$2:$C$4002,2,FALSE)</f>
        <v>0.4465432352525967</v>
      </c>
      <c r="H1216" s="25">
        <f t="shared" si="168"/>
        <v>893.08647050519346</v>
      </c>
      <c r="J1216" s="25">
        <f t="shared" si="166"/>
        <v>8.25</v>
      </c>
      <c r="K1216" s="25">
        <f>VLOOKUP(J1216,'Spezifische Werte'!$B$2:$C$4002,2,FALSE)</f>
        <v>0.45308958157539997</v>
      </c>
      <c r="L1216" s="25">
        <f t="shared" si="169"/>
        <v>906.17916315079992</v>
      </c>
      <c r="R1216" s="25">
        <v>1214</v>
      </c>
      <c r="S1216" s="25">
        <v>1213</v>
      </c>
      <c r="T1216" s="25">
        <f t="shared" si="173"/>
        <v>0.84478749676498432</v>
      </c>
      <c r="U1216" s="25">
        <f t="shared" si="170"/>
        <v>0.85753877002418399</v>
      </c>
      <c r="W1216" s="17">
        <f>Eingabe!H1217</f>
        <v>91</v>
      </c>
      <c r="X1216" s="17">
        <f t="shared" si="171"/>
        <v>0.91</v>
      </c>
      <c r="Y1216" s="17">
        <f t="shared" si="172"/>
        <v>90</v>
      </c>
    </row>
    <row r="1217" spans="1:25" x14ac:dyDescent="0.15">
      <c r="A1217" s="82">
        <f t="shared" si="167"/>
        <v>2</v>
      </c>
      <c r="B1217" s="46">
        <v>43516.583333330389</v>
      </c>
      <c r="C1217" s="47">
        <f>Eingabe!G1218</f>
        <v>4.9000000000000004</v>
      </c>
      <c r="D1217" s="77">
        <v>1217</v>
      </c>
      <c r="E1217" s="47"/>
      <c r="F1217" s="25">
        <f t="shared" si="165"/>
        <v>7.31</v>
      </c>
      <c r="G1217" s="25">
        <f>VLOOKUP(F1217,'Spezifische Werte'!$B$2:$C$4002,2,FALSE)</f>
        <v>0.3124426167174133</v>
      </c>
      <c r="H1217" s="25">
        <f t="shared" si="168"/>
        <v>624.88523343482666</v>
      </c>
      <c r="J1217" s="25">
        <f t="shared" si="166"/>
        <v>7.35</v>
      </c>
      <c r="K1217" s="25">
        <f>VLOOKUP(J1217,'Spezifische Werte'!$B$2:$C$4002,2,FALSE)</f>
        <v>0.31783439487629789</v>
      </c>
      <c r="L1217" s="25">
        <f t="shared" si="169"/>
        <v>635.66878975259579</v>
      </c>
      <c r="R1217" s="25">
        <v>1215</v>
      </c>
      <c r="S1217" s="25">
        <v>1214</v>
      </c>
      <c r="T1217" s="25">
        <f t="shared" si="173"/>
        <v>0.84478749676498432</v>
      </c>
      <c r="U1217" s="25">
        <f t="shared" si="170"/>
        <v>0.85753877002418399</v>
      </c>
      <c r="W1217" s="17">
        <f>Eingabe!H1218</f>
        <v>100</v>
      </c>
      <c r="X1217" s="17">
        <f t="shared" si="171"/>
        <v>1</v>
      </c>
      <c r="Y1217" s="17">
        <f t="shared" si="172"/>
        <v>100</v>
      </c>
    </row>
    <row r="1218" spans="1:25" x14ac:dyDescent="0.15">
      <c r="A1218" s="82">
        <f t="shared" si="167"/>
        <v>2</v>
      </c>
      <c r="B1218" s="46">
        <v>43516.625011574077</v>
      </c>
      <c r="C1218" s="47">
        <f>Eingabe!G1219</f>
        <v>4.8</v>
      </c>
      <c r="D1218" s="77">
        <v>1218</v>
      </c>
      <c r="E1218" s="47"/>
      <c r="F1218" s="25">
        <f t="shared" si="165"/>
        <v>7.16</v>
      </c>
      <c r="G1218" s="25">
        <f>VLOOKUP(F1218,'Spezifische Werte'!$B$2:$C$4002,2,FALSE)</f>
        <v>0.29271421469315961</v>
      </c>
      <c r="H1218" s="25">
        <f t="shared" si="168"/>
        <v>585.42842938631918</v>
      </c>
      <c r="J1218" s="25">
        <f t="shared" si="166"/>
        <v>7.2</v>
      </c>
      <c r="K1218" s="25">
        <f>VLOOKUP(J1218,'Spezifische Werte'!$B$2:$C$4002,2,FALSE)</f>
        <v>0.29789883692567737</v>
      </c>
      <c r="L1218" s="25">
        <f t="shared" si="169"/>
        <v>595.79767385135472</v>
      </c>
      <c r="R1218" s="25">
        <v>1216</v>
      </c>
      <c r="S1218" s="25">
        <v>1215</v>
      </c>
      <c r="T1218" s="25">
        <f t="shared" si="173"/>
        <v>0.84478749676498432</v>
      </c>
      <c r="U1218" s="25">
        <f t="shared" si="170"/>
        <v>0.85753877002418399</v>
      </c>
      <c r="W1218" s="17">
        <f>Eingabe!H1219</f>
        <v>91</v>
      </c>
      <c r="X1218" s="17">
        <f t="shared" si="171"/>
        <v>0.91</v>
      </c>
      <c r="Y1218" s="17">
        <f t="shared" si="172"/>
        <v>90</v>
      </c>
    </row>
    <row r="1219" spans="1:25" x14ac:dyDescent="0.15">
      <c r="A1219" s="82">
        <f t="shared" si="167"/>
        <v>2</v>
      </c>
      <c r="B1219" s="46">
        <v>43516.666666663717</v>
      </c>
      <c r="C1219" s="47">
        <f>Eingabe!G1220</f>
        <v>4.2</v>
      </c>
      <c r="D1219" s="77">
        <v>1219</v>
      </c>
      <c r="E1219" s="47"/>
      <c r="F1219" s="25">
        <f t="shared" ref="F1219:F1282" si="174">ROUND(C1219*($O$4/$O$5)^$O$7,2)</f>
        <v>6.27</v>
      </c>
      <c r="G1219" s="25">
        <f>VLOOKUP(F1219,'Spezifische Werte'!$B$2:$C$4002,2,FALSE)</f>
        <v>0.19098980973438914</v>
      </c>
      <c r="H1219" s="25">
        <f t="shared" si="168"/>
        <v>381.97961946877831</v>
      </c>
      <c r="J1219" s="25">
        <f t="shared" ref="J1219:J1282" si="175">ROUND(C1219*(LN($O$4/$O$8)/LN($O$5/$O$8)),2)</f>
        <v>6.3</v>
      </c>
      <c r="K1219" s="25">
        <f>VLOOKUP(J1219,'Spezifische Werte'!$B$2:$C$4002,2,FALSE)</f>
        <v>0.19401976060055698</v>
      </c>
      <c r="L1219" s="25">
        <f t="shared" si="169"/>
        <v>388.03952120111398</v>
      </c>
      <c r="R1219" s="25">
        <v>1217</v>
      </c>
      <c r="S1219" s="25">
        <v>1216</v>
      </c>
      <c r="T1219" s="25">
        <f t="shared" si="173"/>
        <v>0.84478749676498432</v>
      </c>
      <c r="U1219" s="25">
        <f t="shared" si="170"/>
        <v>0.85753877002418399</v>
      </c>
      <c r="W1219" s="17">
        <f>Eingabe!H1220</f>
        <v>91</v>
      </c>
      <c r="X1219" s="17">
        <f t="shared" si="171"/>
        <v>0.91</v>
      </c>
      <c r="Y1219" s="17">
        <f t="shared" si="172"/>
        <v>90</v>
      </c>
    </row>
    <row r="1220" spans="1:25" x14ac:dyDescent="0.15">
      <c r="A1220" s="82">
        <f t="shared" ref="A1220:A1283" si="176">MONTH(B1220)</f>
        <v>2</v>
      </c>
      <c r="B1220" s="46">
        <v>43516.708333330382</v>
      </c>
      <c r="C1220" s="47">
        <f>Eingabe!G1221</f>
        <v>3.9</v>
      </c>
      <c r="D1220" s="77">
        <v>1220</v>
      </c>
      <c r="E1220" s="47"/>
      <c r="F1220" s="25">
        <f t="shared" si="174"/>
        <v>5.82</v>
      </c>
      <c r="G1220" s="25">
        <f>VLOOKUP(F1220,'Spezifische Werte'!$B$2:$C$4002,2,FALSE)</f>
        <v>0.15015933791444183</v>
      </c>
      <c r="H1220" s="25">
        <f t="shared" ref="H1220:H1283" si="177">G1220*$O$9*1000</f>
        <v>300.31867582888367</v>
      </c>
      <c r="J1220" s="25">
        <f t="shared" si="175"/>
        <v>5.85</v>
      </c>
      <c r="K1220" s="25">
        <f>VLOOKUP(J1220,'Spezifische Werte'!$B$2:$C$4002,2,FALSE)</f>
        <v>0.15260213064447356</v>
      </c>
      <c r="L1220" s="25">
        <f t="shared" ref="L1220:L1283" si="178">K1220*$O$9*1000</f>
        <v>305.20426128894712</v>
      </c>
      <c r="R1220" s="25">
        <v>1218</v>
      </c>
      <c r="S1220" s="25">
        <v>1217</v>
      </c>
      <c r="T1220" s="25">
        <f t="shared" si="173"/>
        <v>0.84478749676498432</v>
      </c>
      <c r="U1220" s="25">
        <f t="shared" ref="U1220:U1283" si="179">LARGE($L$3:$L$8762,R1220)/1000</f>
        <v>0.85753877002418399</v>
      </c>
      <c r="W1220" s="17">
        <f>Eingabe!H1221</f>
        <v>100</v>
      </c>
      <c r="X1220" s="17">
        <f t="shared" ref="X1220:X1283" si="180">W1220/100</f>
        <v>1</v>
      </c>
      <c r="Y1220" s="17">
        <f t="shared" ref="Y1220:Y1283" si="181">ROUND(X1220,1)*100</f>
        <v>100</v>
      </c>
    </row>
    <row r="1221" spans="1:25" x14ac:dyDescent="0.15">
      <c r="A1221" s="82">
        <f t="shared" si="176"/>
        <v>2</v>
      </c>
      <c r="B1221" s="46">
        <v>43516.750011574077</v>
      </c>
      <c r="C1221" s="47">
        <f>Eingabe!G1222</f>
        <v>2.6</v>
      </c>
      <c r="D1221" s="77">
        <v>1221</v>
      </c>
      <c r="E1221" s="47"/>
      <c r="F1221" s="25">
        <f t="shared" si="174"/>
        <v>3.88</v>
      </c>
      <c r="G1221" s="25">
        <f>VLOOKUP(F1221,'Spezifische Werte'!$B$2:$C$4002,2,FALSE)</f>
        <v>3.5689320314118818E-2</v>
      </c>
      <c r="H1221" s="25">
        <f t="shared" si="177"/>
        <v>71.378640628237633</v>
      </c>
      <c r="J1221" s="25">
        <f t="shared" si="175"/>
        <v>3.9</v>
      </c>
      <c r="K1221" s="25">
        <f>VLOOKUP(J1221,'Spezifische Werte'!$B$2:$C$4002,2,FALSE)</f>
        <v>3.6613952811549305E-2</v>
      </c>
      <c r="L1221" s="25">
        <f t="shared" si="178"/>
        <v>73.227905623098607</v>
      </c>
      <c r="R1221" s="25">
        <v>1219</v>
      </c>
      <c r="S1221" s="25">
        <v>1218</v>
      </c>
      <c r="T1221" s="25">
        <f t="shared" si="173"/>
        <v>0.84478749676498432</v>
      </c>
      <c r="U1221" s="25">
        <f t="shared" si="179"/>
        <v>0.85753877002418399</v>
      </c>
      <c r="W1221" s="17">
        <f>Eingabe!H1222</f>
        <v>80</v>
      </c>
      <c r="X1221" s="17">
        <f t="shared" si="180"/>
        <v>0.8</v>
      </c>
      <c r="Y1221" s="17">
        <f t="shared" si="181"/>
        <v>80</v>
      </c>
    </row>
    <row r="1222" spans="1:25" x14ac:dyDescent="0.15">
      <c r="A1222" s="82">
        <f t="shared" si="176"/>
        <v>2</v>
      </c>
      <c r="B1222" s="46">
        <v>43516.79166666371</v>
      </c>
      <c r="C1222" s="47">
        <f>Eingabe!G1223</f>
        <v>3.5</v>
      </c>
      <c r="D1222" s="77">
        <v>1222</v>
      </c>
      <c r="E1222" s="47"/>
      <c r="F1222" s="25">
        <f t="shared" si="174"/>
        <v>5.22</v>
      </c>
      <c r="G1222" s="25">
        <f>VLOOKUP(F1222,'Spezifische Werte'!$B$2:$C$4002,2,FALSE)</f>
        <v>0.10600726326582303</v>
      </c>
      <c r="H1222" s="25">
        <f t="shared" si="177"/>
        <v>212.01452653164606</v>
      </c>
      <c r="J1222" s="25">
        <f t="shared" si="175"/>
        <v>5.25</v>
      </c>
      <c r="K1222" s="25">
        <f>VLOOKUP(J1222,'Spezifische Werte'!$B$2:$C$4002,2,FALSE)</f>
        <v>0.10804502827355937</v>
      </c>
      <c r="L1222" s="25">
        <f t="shared" si="178"/>
        <v>216.09005654711873</v>
      </c>
      <c r="R1222" s="25">
        <v>1220</v>
      </c>
      <c r="S1222" s="25">
        <v>1219</v>
      </c>
      <c r="T1222" s="25">
        <f t="shared" ref="T1222:T1285" si="182">LARGE($H$3:$H$8762,R1222)/1000</f>
        <v>0.84478749676498432</v>
      </c>
      <c r="U1222" s="25">
        <f t="shared" si="179"/>
        <v>0.85753877002418399</v>
      </c>
      <c r="W1222" s="17">
        <f>Eingabe!H1223</f>
        <v>90</v>
      </c>
      <c r="X1222" s="17">
        <f t="shared" si="180"/>
        <v>0.9</v>
      </c>
      <c r="Y1222" s="17">
        <f t="shared" si="181"/>
        <v>90</v>
      </c>
    </row>
    <row r="1223" spans="1:25" x14ac:dyDescent="0.15">
      <c r="A1223" s="82">
        <f t="shared" si="176"/>
        <v>2</v>
      </c>
      <c r="B1223" s="46">
        <v>43516.833333330374</v>
      </c>
      <c r="C1223" s="47">
        <f>Eingabe!G1224</f>
        <v>4.3</v>
      </c>
      <c r="D1223" s="77">
        <v>1223</v>
      </c>
      <c r="E1223" s="47"/>
      <c r="F1223" s="25">
        <f t="shared" si="174"/>
        <v>6.41</v>
      </c>
      <c r="G1223" s="25">
        <f>VLOOKUP(F1223,'Spezifische Werte'!$B$2:$C$4002,2,FALSE)</f>
        <v>0.20539547091670399</v>
      </c>
      <c r="H1223" s="25">
        <f t="shared" si="177"/>
        <v>410.790941833408</v>
      </c>
      <c r="J1223" s="25">
        <f t="shared" si="175"/>
        <v>6.45</v>
      </c>
      <c r="K1223" s="25">
        <f>VLOOKUP(J1223,'Spezifische Werte'!$B$2:$C$4002,2,FALSE)</f>
        <v>0.20962714743593144</v>
      </c>
      <c r="L1223" s="25">
        <f t="shared" si="178"/>
        <v>419.2542948718629</v>
      </c>
      <c r="R1223" s="25">
        <v>1221</v>
      </c>
      <c r="S1223" s="25">
        <v>1220</v>
      </c>
      <c r="T1223" s="25">
        <f t="shared" si="182"/>
        <v>0.84478749676498432</v>
      </c>
      <c r="U1223" s="25">
        <f t="shared" si="179"/>
        <v>0.85753877002418399</v>
      </c>
      <c r="W1223" s="17">
        <f>Eingabe!H1224</f>
        <v>100</v>
      </c>
      <c r="X1223" s="17">
        <f t="shared" si="180"/>
        <v>1</v>
      </c>
      <c r="Y1223" s="17">
        <f t="shared" si="181"/>
        <v>100</v>
      </c>
    </row>
    <row r="1224" spans="1:25" x14ac:dyDescent="0.15">
      <c r="A1224" s="82">
        <f t="shared" si="176"/>
        <v>2</v>
      </c>
      <c r="B1224" s="46">
        <v>43516.875011574077</v>
      </c>
      <c r="C1224" s="47">
        <f>Eingabe!G1225</f>
        <v>4.9000000000000004</v>
      </c>
      <c r="D1224" s="77">
        <v>1224</v>
      </c>
      <c r="E1224" s="47"/>
      <c r="F1224" s="25">
        <f t="shared" si="174"/>
        <v>7.31</v>
      </c>
      <c r="G1224" s="25">
        <f>VLOOKUP(F1224,'Spezifische Werte'!$B$2:$C$4002,2,FALSE)</f>
        <v>0.3124426167174133</v>
      </c>
      <c r="H1224" s="25">
        <f t="shared" si="177"/>
        <v>624.88523343482666</v>
      </c>
      <c r="J1224" s="25">
        <f t="shared" si="175"/>
        <v>7.35</v>
      </c>
      <c r="K1224" s="25">
        <f>VLOOKUP(J1224,'Spezifische Werte'!$B$2:$C$4002,2,FALSE)</f>
        <v>0.31783439487629789</v>
      </c>
      <c r="L1224" s="25">
        <f t="shared" si="178"/>
        <v>635.66878975259579</v>
      </c>
      <c r="R1224" s="25">
        <v>1222</v>
      </c>
      <c r="S1224" s="25">
        <v>1221</v>
      </c>
      <c r="T1224" s="25">
        <f t="shared" si="182"/>
        <v>0.84478749676498432</v>
      </c>
      <c r="U1224" s="25">
        <f t="shared" si="179"/>
        <v>0.85753877002418399</v>
      </c>
      <c r="W1224" s="17">
        <f>Eingabe!H1225</f>
        <v>101</v>
      </c>
      <c r="X1224" s="17">
        <f t="shared" si="180"/>
        <v>1.01</v>
      </c>
      <c r="Y1224" s="17">
        <f t="shared" si="181"/>
        <v>100</v>
      </c>
    </row>
    <row r="1225" spans="1:25" x14ac:dyDescent="0.15">
      <c r="A1225" s="82">
        <f t="shared" si="176"/>
        <v>2</v>
      </c>
      <c r="B1225" s="46">
        <v>43516.916666663703</v>
      </c>
      <c r="C1225" s="47">
        <f>Eingabe!G1226</f>
        <v>4.5999999999999996</v>
      </c>
      <c r="D1225" s="77">
        <v>1225</v>
      </c>
      <c r="E1225" s="47"/>
      <c r="F1225" s="25">
        <f t="shared" si="174"/>
        <v>6.86</v>
      </c>
      <c r="G1225" s="25">
        <f>VLOOKUP(F1225,'Spezifische Werte'!$B$2:$C$4002,2,FALSE)</f>
        <v>0.25562320201003652</v>
      </c>
      <c r="H1225" s="25">
        <f t="shared" si="177"/>
        <v>511.24640402007304</v>
      </c>
      <c r="J1225" s="25">
        <f t="shared" si="175"/>
        <v>6.9</v>
      </c>
      <c r="K1225" s="25">
        <f>VLOOKUP(J1225,'Spezifische Werte'!$B$2:$C$4002,2,FALSE)</f>
        <v>0.26038765048417867</v>
      </c>
      <c r="L1225" s="25">
        <f t="shared" si="178"/>
        <v>520.77530096835733</v>
      </c>
      <c r="R1225" s="25">
        <v>1223</v>
      </c>
      <c r="S1225" s="25">
        <v>1222</v>
      </c>
      <c r="T1225" s="25">
        <f t="shared" si="182"/>
        <v>0.84478749676498432</v>
      </c>
      <c r="U1225" s="25">
        <f t="shared" si="179"/>
        <v>0.85753877002418399</v>
      </c>
      <c r="W1225" s="17">
        <f>Eingabe!H1226</f>
        <v>101</v>
      </c>
      <c r="X1225" s="17">
        <f t="shared" si="180"/>
        <v>1.01</v>
      </c>
      <c r="Y1225" s="17">
        <f t="shared" si="181"/>
        <v>100</v>
      </c>
    </row>
    <row r="1226" spans="1:25" x14ac:dyDescent="0.15">
      <c r="A1226" s="82">
        <f t="shared" si="176"/>
        <v>2</v>
      </c>
      <c r="B1226" s="46">
        <v>43516.958333330367</v>
      </c>
      <c r="C1226" s="47">
        <f>Eingabe!G1227</f>
        <v>4.2</v>
      </c>
      <c r="D1226" s="77">
        <v>1226</v>
      </c>
      <c r="E1226" s="47"/>
      <c r="F1226" s="25">
        <f t="shared" si="174"/>
        <v>6.27</v>
      </c>
      <c r="G1226" s="25">
        <f>VLOOKUP(F1226,'Spezifische Werte'!$B$2:$C$4002,2,FALSE)</f>
        <v>0.19098980973438914</v>
      </c>
      <c r="H1226" s="25">
        <f t="shared" si="177"/>
        <v>381.97961946877831</v>
      </c>
      <c r="J1226" s="25">
        <f t="shared" si="175"/>
        <v>6.3</v>
      </c>
      <c r="K1226" s="25">
        <f>VLOOKUP(J1226,'Spezifische Werte'!$B$2:$C$4002,2,FALSE)</f>
        <v>0.19401976060055698</v>
      </c>
      <c r="L1226" s="25">
        <f t="shared" si="178"/>
        <v>388.03952120111398</v>
      </c>
      <c r="R1226" s="25">
        <v>1224</v>
      </c>
      <c r="S1226" s="25">
        <v>1223</v>
      </c>
      <c r="T1226" s="25">
        <f t="shared" si="182"/>
        <v>0.84478749676498432</v>
      </c>
      <c r="U1226" s="25">
        <f t="shared" si="179"/>
        <v>0.85753877002418399</v>
      </c>
      <c r="W1226" s="17">
        <f>Eingabe!H1227</f>
        <v>101</v>
      </c>
      <c r="X1226" s="17">
        <f t="shared" si="180"/>
        <v>1.01</v>
      </c>
      <c r="Y1226" s="17">
        <f t="shared" si="181"/>
        <v>100</v>
      </c>
    </row>
    <row r="1227" spans="1:25" x14ac:dyDescent="0.15">
      <c r="A1227" s="82">
        <f t="shared" si="176"/>
        <v>2</v>
      </c>
      <c r="B1227" s="46">
        <v>43517.000011574077</v>
      </c>
      <c r="C1227" s="47">
        <f>Eingabe!G1228</f>
        <v>3.6</v>
      </c>
      <c r="D1227" s="77">
        <v>1227</v>
      </c>
      <c r="E1227" s="47"/>
      <c r="F1227" s="25">
        <f t="shared" si="174"/>
        <v>5.37</v>
      </c>
      <c r="G1227" s="25">
        <f>VLOOKUP(F1227,'Spezifische Werte'!$B$2:$C$4002,2,FALSE)</f>
        <v>0.11640095819454216</v>
      </c>
      <c r="H1227" s="25">
        <f t="shared" si="177"/>
        <v>232.80191638908431</v>
      </c>
      <c r="J1227" s="25">
        <f t="shared" si="175"/>
        <v>5.4</v>
      </c>
      <c r="K1227" s="25">
        <f>VLOOKUP(J1227,'Spezifische Werte'!$B$2:$C$4002,2,FALSE)</f>
        <v>0.11853513474534576</v>
      </c>
      <c r="L1227" s="25">
        <f t="shared" si="178"/>
        <v>237.07026949069152</v>
      </c>
      <c r="R1227" s="25">
        <v>1225</v>
      </c>
      <c r="S1227" s="25">
        <v>1224</v>
      </c>
      <c r="T1227" s="25">
        <f t="shared" si="182"/>
        <v>0.84478749676498432</v>
      </c>
      <c r="U1227" s="25">
        <f t="shared" si="179"/>
        <v>0.85753877002418399</v>
      </c>
      <c r="W1227" s="17">
        <f>Eingabe!H1228</f>
        <v>101</v>
      </c>
      <c r="X1227" s="17">
        <f t="shared" si="180"/>
        <v>1.01</v>
      </c>
      <c r="Y1227" s="17">
        <f t="shared" si="181"/>
        <v>100</v>
      </c>
    </row>
    <row r="1228" spans="1:25" x14ac:dyDescent="0.15">
      <c r="A1228" s="82">
        <f t="shared" si="176"/>
        <v>2</v>
      </c>
      <c r="B1228" s="46">
        <v>43517.041666663696</v>
      </c>
      <c r="C1228" s="47">
        <f>Eingabe!G1229</f>
        <v>4.2</v>
      </c>
      <c r="D1228" s="77">
        <v>1228</v>
      </c>
      <c r="E1228" s="47"/>
      <c r="F1228" s="25">
        <f t="shared" si="174"/>
        <v>6.27</v>
      </c>
      <c r="G1228" s="25">
        <f>VLOOKUP(F1228,'Spezifische Werte'!$B$2:$C$4002,2,FALSE)</f>
        <v>0.19098980973438914</v>
      </c>
      <c r="H1228" s="25">
        <f t="shared" si="177"/>
        <v>381.97961946877831</v>
      </c>
      <c r="J1228" s="25">
        <f t="shared" si="175"/>
        <v>6.3</v>
      </c>
      <c r="K1228" s="25">
        <f>VLOOKUP(J1228,'Spezifische Werte'!$B$2:$C$4002,2,FALSE)</f>
        <v>0.19401976060055698</v>
      </c>
      <c r="L1228" s="25">
        <f t="shared" si="178"/>
        <v>388.03952120111398</v>
      </c>
      <c r="R1228" s="25">
        <v>1226</v>
      </c>
      <c r="S1228" s="25">
        <v>1225</v>
      </c>
      <c r="T1228" s="25">
        <f t="shared" si="182"/>
        <v>0.84478749676498432</v>
      </c>
      <c r="U1228" s="25">
        <f t="shared" si="179"/>
        <v>0.85753877002418399</v>
      </c>
      <c r="W1228" s="17">
        <f>Eingabe!H1229</f>
        <v>102</v>
      </c>
      <c r="X1228" s="17">
        <f t="shared" si="180"/>
        <v>1.02</v>
      </c>
      <c r="Y1228" s="17">
        <f t="shared" si="181"/>
        <v>100</v>
      </c>
    </row>
    <row r="1229" spans="1:25" x14ac:dyDescent="0.15">
      <c r="A1229" s="82">
        <f t="shared" si="176"/>
        <v>2</v>
      </c>
      <c r="B1229" s="46">
        <v>43517.08333333036</v>
      </c>
      <c r="C1229" s="47">
        <f>Eingabe!G1230</f>
        <v>4.4000000000000004</v>
      </c>
      <c r="D1229" s="77">
        <v>1229</v>
      </c>
      <c r="E1229" s="47"/>
      <c r="F1229" s="25">
        <f t="shared" si="174"/>
        <v>6.56</v>
      </c>
      <c r="G1229" s="25">
        <f>VLOOKUP(F1229,'Spezifische Werte'!$B$2:$C$4002,2,FALSE)</f>
        <v>0.2214941246302857</v>
      </c>
      <c r="H1229" s="25">
        <f t="shared" si="177"/>
        <v>442.98824926057142</v>
      </c>
      <c r="J1229" s="25">
        <f t="shared" si="175"/>
        <v>6.6</v>
      </c>
      <c r="K1229" s="25">
        <f>VLOOKUP(J1229,'Spezifische Werte'!$B$2:$C$4002,2,FALSE)</f>
        <v>0.22589088814664299</v>
      </c>
      <c r="L1229" s="25">
        <f t="shared" si="178"/>
        <v>451.78177629328599</v>
      </c>
      <c r="R1229" s="25">
        <v>1227</v>
      </c>
      <c r="S1229" s="25">
        <v>1226</v>
      </c>
      <c r="T1229" s="25">
        <f t="shared" si="182"/>
        <v>0.84478749676498432</v>
      </c>
      <c r="U1229" s="25">
        <f t="shared" si="179"/>
        <v>0.85753877002418399</v>
      </c>
      <c r="W1229" s="17">
        <f>Eingabe!H1230</f>
        <v>101</v>
      </c>
      <c r="X1229" s="17">
        <f t="shared" si="180"/>
        <v>1.01</v>
      </c>
      <c r="Y1229" s="17">
        <f t="shared" si="181"/>
        <v>100</v>
      </c>
    </row>
    <row r="1230" spans="1:25" x14ac:dyDescent="0.15">
      <c r="A1230" s="82">
        <f t="shared" si="176"/>
        <v>2</v>
      </c>
      <c r="B1230" s="46">
        <v>43517.125011574077</v>
      </c>
      <c r="C1230" s="47">
        <f>Eingabe!G1231</f>
        <v>3.9</v>
      </c>
      <c r="D1230" s="77">
        <v>1230</v>
      </c>
      <c r="E1230" s="47"/>
      <c r="F1230" s="25">
        <f t="shared" si="174"/>
        <v>5.82</v>
      </c>
      <c r="G1230" s="25">
        <f>VLOOKUP(F1230,'Spezifische Werte'!$B$2:$C$4002,2,FALSE)</f>
        <v>0.15015933791444183</v>
      </c>
      <c r="H1230" s="25">
        <f t="shared" si="177"/>
        <v>300.31867582888367</v>
      </c>
      <c r="J1230" s="25">
        <f t="shared" si="175"/>
        <v>5.85</v>
      </c>
      <c r="K1230" s="25">
        <f>VLOOKUP(J1230,'Spezifische Werte'!$B$2:$C$4002,2,FALSE)</f>
        <v>0.15260213064447356</v>
      </c>
      <c r="L1230" s="25">
        <f t="shared" si="178"/>
        <v>305.20426128894712</v>
      </c>
      <c r="R1230" s="25">
        <v>1228</v>
      </c>
      <c r="S1230" s="25">
        <v>1227</v>
      </c>
      <c r="T1230" s="25">
        <f t="shared" si="182"/>
        <v>0.84478749676498432</v>
      </c>
      <c r="U1230" s="25">
        <f t="shared" si="179"/>
        <v>0.85753877002418399</v>
      </c>
      <c r="W1230" s="17">
        <f>Eingabe!H1231</f>
        <v>101</v>
      </c>
      <c r="X1230" s="17">
        <f t="shared" si="180"/>
        <v>1.01</v>
      </c>
      <c r="Y1230" s="17">
        <f t="shared" si="181"/>
        <v>100</v>
      </c>
    </row>
    <row r="1231" spans="1:25" x14ac:dyDescent="0.15">
      <c r="A1231" s="82">
        <f t="shared" si="176"/>
        <v>2</v>
      </c>
      <c r="B1231" s="46">
        <v>43517.166666663688</v>
      </c>
      <c r="C1231" s="47">
        <f>Eingabe!G1232</f>
        <v>3.8</v>
      </c>
      <c r="D1231" s="77">
        <v>1231</v>
      </c>
      <c r="E1231" s="47"/>
      <c r="F1231" s="25">
        <f t="shared" si="174"/>
        <v>5.67</v>
      </c>
      <c r="G1231" s="25">
        <f>VLOOKUP(F1231,'Spezifische Werte'!$B$2:$C$4002,2,FALSE)</f>
        <v>0.13840049448137109</v>
      </c>
      <c r="H1231" s="25">
        <f t="shared" si="177"/>
        <v>276.80098896274217</v>
      </c>
      <c r="J1231" s="25">
        <f t="shared" si="175"/>
        <v>5.7</v>
      </c>
      <c r="K1231" s="25">
        <f>VLOOKUP(J1231,'Spezifische Werte'!$B$2:$C$4002,2,FALSE)</f>
        <v>0.14069825500153915</v>
      </c>
      <c r="L1231" s="25">
        <f t="shared" si="178"/>
        <v>281.39651000307828</v>
      </c>
      <c r="R1231" s="25">
        <v>1229</v>
      </c>
      <c r="S1231" s="25">
        <v>1228</v>
      </c>
      <c r="T1231" s="25">
        <f t="shared" si="182"/>
        <v>0.84478749676498432</v>
      </c>
      <c r="U1231" s="25">
        <f t="shared" si="179"/>
        <v>0.85753877002418399</v>
      </c>
      <c r="W1231" s="17">
        <f>Eingabe!H1232</f>
        <v>100</v>
      </c>
      <c r="X1231" s="17">
        <f t="shared" si="180"/>
        <v>1</v>
      </c>
      <c r="Y1231" s="17">
        <f t="shared" si="181"/>
        <v>100</v>
      </c>
    </row>
    <row r="1232" spans="1:25" x14ac:dyDescent="0.15">
      <c r="A1232" s="82">
        <f t="shared" si="176"/>
        <v>2</v>
      </c>
      <c r="B1232" s="46">
        <v>43517.208333330353</v>
      </c>
      <c r="C1232" s="47">
        <f>Eingabe!G1233</f>
        <v>3.9</v>
      </c>
      <c r="D1232" s="77">
        <v>1232</v>
      </c>
      <c r="E1232" s="47"/>
      <c r="F1232" s="25">
        <f t="shared" si="174"/>
        <v>5.82</v>
      </c>
      <c r="G1232" s="25">
        <f>VLOOKUP(F1232,'Spezifische Werte'!$B$2:$C$4002,2,FALSE)</f>
        <v>0.15015933791444183</v>
      </c>
      <c r="H1232" s="25">
        <f t="shared" si="177"/>
        <v>300.31867582888367</v>
      </c>
      <c r="J1232" s="25">
        <f t="shared" si="175"/>
        <v>5.85</v>
      </c>
      <c r="K1232" s="25">
        <f>VLOOKUP(J1232,'Spezifische Werte'!$B$2:$C$4002,2,FALSE)</f>
        <v>0.15260213064447356</v>
      </c>
      <c r="L1232" s="25">
        <f t="shared" si="178"/>
        <v>305.20426128894712</v>
      </c>
      <c r="R1232" s="25">
        <v>1230</v>
      </c>
      <c r="S1232" s="25">
        <v>1229</v>
      </c>
      <c r="T1232" s="25">
        <f t="shared" si="182"/>
        <v>0.84478749676498432</v>
      </c>
      <c r="U1232" s="25">
        <f t="shared" si="179"/>
        <v>0.85753877002418399</v>
      </c>
      <c r="W1232" s="17">
        <f>Eingabe!H1233</f>
        <v>111</v>
      </c>
      <c r="X1232" s="17">
        <f t="shared" si="180"/>
        <v>1.1100000000000001</v>
      </c>
      <c r="Y1232" s="17">
        <f t="shared" si="181"/>
        <v>110.00000000000001</v>
      </c>
    </row>
    <row r="1233" spans="1:25" x14ac:dyDescent="0.15">
      <c r="A1233" s="82">
        <f t="shared" si="176"/>
        <v>2</v>
      </c>
      <c r="B1233" s="46">
        <v>43517.250011574077</v>
      </c>
      <c r="C1233" s="47">
        <f>Eingabe!G1234</f>
        <v>3.5</v>
      </c>
      <c r="D1233" s="77">
        <v>1233</v>
      </c>
      <c r="E1233" s="47"/>
      <c r="F1233" s="25">
        <f t="shared" si="174"/>
        <v>5.22</v>
      </c>
      <c r="G1233" s="25">
        <f>VLOOKUP(F1233,'Spezifische Werte'!$B$2:$C$4002,2,FALSE)</f>
        <v>0.10600726326582303</v>
      </c>
      <c r="H1233" s="25">
        <f t="shared" si="177"/>
        <v>212.01452653164606</v>
      </c>
      <c r="J1233" s="25">
        <f t="shared" si="175"/>
        <v>5.25</v>
      </c>
      <c r="K1233" s="25">
        <f>VLOOKUP(J1233,'Spezifische Werte'!$B$2:$C$4002,2,FALSE)</f>
        <v>0.10804502827355937</v>
      </c>
      <c r="L1233" s="25">
        <f t="shared" si="178"/>
        <v>216.09005654711873</v>
      </c>
      <c r="R1233" s="25">
        <v>1231</v>
      </c>
      <c r="S1233" s="25">
        <v>1230</v>
      </c>
      <c r="T1233" s="25">
        <f t="shared" si="182"/>
        <v>0.84478749676498432</v>
      </c>
      <c r="U1233" s="25">
        <f t="shared" si="179"/>
        <v>0.85753877002418399</v>
      </c>
      <c r="W1233" s="17">
        <f>Eingabe!H1234</f>
        <v>111</v>
      </c>
      <c r="X1233" s="17">
        <f t="shared" si="180"/>
        <v>1.1100000000000001</v>
      </c>
      <c r="Y1233" s="17">
        <f t="shared" si="181"/>
        <v>110.00000000000001</v>
      </c>
    </row>
    <row r="1234" spans="1:25" x14ac:dyDescent="0.15">
      <c r="A1234" s="82">
        <f t="shared" si="176"/>
        <v>2</v>
      </c>
      <c r="B1234" s="46">
        <v>43517.291666663681</v>
      </c>
      <c r="C1234" s="47">
        <f>Eingabe!G1235</f>
        <v>3.3</v>
      </c>
      <c r="D1234" s="77">
        <v>1234</v>
      </c>
      <c r="E1234" s="47"/>
      <c r="F1234" s="25">
        <f t="shared" si="174"/>
        <v>4.92</v>
      </c>
      <c r="G1234" s="25">
        <f>VLOOKUP(F1234,'Spezifische Werte'!$B$2:$C$4002,2,FALSE)</f>
        <v>8.7079957720259088E-2</v>
      </c>
      <c r="H1234" s="25">
        <f t="shared" si="177"/>
        <v>174.15991544051818</v>
      </c>
      <c r="J1234" s="25">
        <f t="shared" si="175"/>
        <v>4.95</v>
      </c>
      <c r="K1234" s="25">
        <f>VLOOKUP(J1234,'Spezifische Werte'!$B$2:$C$4002,2,FALSE)</f>
        <v>8.884038911585862E-2</v>
      </c>
      <c r="L1234" s="25">
        <f t="shared" si="178"/>
        <v>177.68077823171723</v>
      </c>
      <c r="R1234" s="25">
        <v>1232</v>
      </c>
      <c r="S1234" s="25">
        <v>1231</v>
      </c>
      <c r="T1234" s="25">
        <f t="shared" si="182"/>
        <v>0.84478749676498432</v>
      </c>
      <c r="U1234" s="25">
        <f t="shared" si="179"/>
        <v>0.85753877002418399</v>
      </c>
      <c r="W1234" s="17">
        <f>Eingabe!H1235</f>
        <v>99</v>
      </c>
      <c r="X1234" s="17">
        <f t="shared" si="180"/>
        <v>0.99</v>
      </c>
      <c r="Y1234" s="17">
        <f t="shared" si="181"/>
        <v>100</v>
      </c>
    </row>
    <row r="1235" spans="1:25" x14ac:dyDescent="0.15">
      <c r="A1235" s="82">
        <f t="shared" si="176"/>
        <v>2</v>
      </c>
      <c r="B1235" s="46">
        <v>43517.333333330345</v>
      </c>
      <c r="C1235" s="47">
        <f>Eingabe!G1236</f>
        <v>2.2000000000000002</v>
      </c>
      <c r="D1235" s="77">
        <v>1235</v>
      </c>
      <c r="E1235" s="47"/>
      <c r="F1235" s="25">
        <f t="shared" si="174"/>
        <v>3.28</v>
      </c>
      <c r="G1235" s="25">
        <f>VLOOKUP(F1235,'Spezifische Werte'!$B$2:$C$4002,2,FALSE)</f>
        <v>1.4036237149224865E-2</v>
      </c>
      <c r="H1235" s="25">
        <f t="shared" si="177"/>
        <v>28.07247429844973</v>
      </c>
      <c r="J1235" s="25">
        <f t="shared" si="175"/>
        <v>3.3</v>
      </c>
      <c r="K1235" s="25">
        <f>VLOOKUP(J1235,'Spezifische Werte'!$B$2:$C$4002,2,FALSE)</f>
        <v>1.4533450192857693E-2</v>
      </c>
      <c r="L1235" s="25">
        <f t="shared" si="178"/>
        <v>29.066900385715385</v>
      </c>
      <c r="R1235" s="25">
        <v>1233</v>
      </c>
      <c r="S1235" s="25">
        <v>1232</v>
      </c>
      <c r="T1235" s="25">
        <f t="shared" si="182"/>
        <v>0.84478749676498432</v>
      </c>
      <c r="U1235" s="25">
        <f t="shared" si="179"/>
        <v>0.85753877002418399</v>
      </c>
      <c r="W1235" s="17">
        <f>Eingabe!H1236</f>
        <v>99</v>
      </c>
      <c r="X1235" s="17">
        <f t="shared" si="180"/>
        <v>0.99</v>
      </c>
      <c r="Y1235" s="17">
        <f t="shared" si="181"/>
        <v>100</v>
      </c>
    </row>
    <row r="1236" spans="1:25" x14ac:dyDescent="0.15">
      <c r="A1236" s="82">
        <f t="shared" si="176"/>
        <v>2</v>
      </c>
      <c r="B1236" s="46">
        <v>43517.375011574077</v>
      </c>
      <c r="C1236" s="47">
        <f>Eingabe!G1237</f>
        <v>2.1</v>
      </c>
      <c r="D1236" s="77">
        <v>1236</v>
      </c>
      <c r="E1236" s="47"/>
      <c r="F1236" s="25">
        <f t="shared" si="174"/>
        <v>3.13</v>
      </c>
      <c r="G1236" s="25">
        <f>VLOOKUP(F1236,'Spezifische Werte'!$B$2:$C$4002,2,FALSE)</f>
        <v>1.0589326186624812E-2</v>
      </c>
      <c r="H1236" s="25">
        <f t="shared" si="177"/>
        <v>21.178652373249626</v>
      </c>
      <c r="J1236" s="25">
        <f t="shared" si="175"/>
        <v>3.15</v>
      </c>
      <c r="K1236" s="25">
        <f>VLOOKUP(J1236,'Spezifische Werte'!$B$2:$C$4002,2,FALSE)</f>
        <v>1.1019016897018549E-2</v>
      </c>
      <c r="L1236" s="25">
        <f t="shared" si="178"/>
        <v>22.038033794037098</v>
      </c>
      <c r="R1236" s="25">
        <v>1234</v>
      </c>
      <c r="S1236" s="25">
        <v>1233</v>
      </c>
      <c r="T1236" s="25">
        <f t="shared" si="182"/>
        <v>0.84478749676498432</v>
      </c>
      <c r="U1236" s="25">
        <f t="shared" si="179"/>
        <v>0.85753877002418399</v>
      </c>
      <c r="W1236" s="17">
        <f>Eingabe!H1237</f>
        <v>109</v>
      </c>
      <c r="X1236" s="17">
        <f t="shared" si="180"/>
        <v>1.0900000000000001</v>
      </c>
      <c r="Y1236" s="17">
        <f t="shared" si="181"/>
        <v>110.00000000000001</v>
      </c>
    </row>
    <row r="1237" spans="1:25" x14ac:dyDescent="0.15">
      <c r="A1237" s="82">
        <f t="shared" si="176"/>
        <v>2</v>
      </c>
      <c r="B1237" s="46">
        <v>43517.416666663674</v>
      </c>
      <c r="C1237" s="47">
        <f>Eingabe!G1238</f>
        <v>2</v>
      </c>
      <c r="D1237" s="77">
        <v>1237</v>
      </c>
      <c r="E1237" s="47"/>
      <c r="F1237" s="25">
        <f t="shared" si="174"/>
        <v>2.98</v>
      </c>
      <c r="G1237" s="25">
        <f>VLOOKUP(F1237,'Spezifische Werte'!$B$2:$C$4002,2,FALSE)</f>
        <v>7.6819067373919353E-3</v>
      </c>
      <c r="H1237" s="25">
        <f t="shared" si="177"/>
        <v>15.363813474783871</v>
      </c>
      <c r="J1237" s="25">
        <f t="shared" si="175"/>
        <v>3</v>
      </c>
      <c r="K1237" s="25">
        <f>VLOOKUP(J1237,'Spezifische Werte'!$B$2:$C$4002,2,FALSE)</f>
        <v>8.0363231384606472E-3</v>
      </c>
      <c r="L1237" s="25">
        <f t="shared" si="178"/>
        <v>16.072646276921294</v>
      </c>
      <c r="R1237" s="25">
        <v>1235</v>
      </c>
      <c r="S1237" s="25">
        <v>1234</v>
      </c>
      <c r="T1237" s="25">
        <f t="shared" si="182"/>
        <v>0.79786398166766903</v>
      </c>
      <c r="U1237" s="25">
        <f t="shared" si="179"/>
        <v>0.81023584411838412</v>
      </c>
      <c r="W1237" s="17">
        <f>Eingabe!H1238</f>
        <v>120</v>
      </c>
      <c r="X1237" s="17">
        <f t="shared" si="180"/>
        <v>1.2</v>
      </c>
      <c r="Y1237" s="17">
        <f t="shared" si="181"/>
        <v>120</v>
      </c>
    </row>
    <row r="1238" spans="1:25" x14ac:dyDescent="0.15">
      <c r="A1238" s="82">
        <f t="shared" si="176"/>
        <v>2</v>
      </c>
      <c r="B1238" s="46">
        <v>43517.458333330338</v>
      </c>
      <c r="C1238" s="47">
        <f>Eingabe!G1239</f>
        <v>1.2</v>
      </c>
      <c r="D1238" s="77">
        <v>1238</v>
      </c>
      <c r="E1238" s="47"/>
      <c r="F1238" s="25">
        <f t="shared" si="174"/>
        <v>1.79</v>
      </c>
      <c r="G1238" s="25">
        <f>VLOOKUP(F1238,'Spezifische Werte'!$B$2:$C$4002,2,FALSE)</f>
        <v>2.732045827896414E-4</v>
      </c>
      <c r="H1238" s="25">
        <f t="shared" si="177"/>
        <v>0.54640916557928276</v>
      </c>
      <c r="J1238" s="25">
        <f t="shared" si="175"/>
        <v>1.8</v>
      </c>
      <c r="K1238" s="25">
        <f>VLOOKUP(J1238,'Spezifische Werte'!$B$2:$C$4002,2,FALSE)</f>
        <v>2.8378103843694903E-4</v>
      </c>
      <c r="L1238" s="25">
        <f t="shared" si="178"/>
        <v>0.56756207687389804</v>
      </c>
      <c r="R1238" s="25">
        <v>1236</v>
      </c>
      <c r="S1238" s="25">
        <v>1235</v>
      </c>
      <c r="T1238" s="25">
        <f t="shared" si="182"/>
        <v>0.79786398166766903</v>
      </c>
      <c r="U1238" s="25">
        <f t="shared" si="179"/>
        <v>0.81023584411838412</v>
      </c>
      <c r="W1238" s="17">
        <f>Eingabe!H1239</f>
        <v>131</v>
      </c>
      <c r="X1238" s="17">
        <f t="shared" si="180"/>
        <v>1.31</v>
      </c>
      <c r="Y1238" s="17">
        <f t="shared" si="181"/>
        <v>130</v>
      </c>
    </row>
    <row r="1239" spans="1:25" x14ac:dyDescent="0.15">
      <c r="A1239" s="82">
        <f t="shared" si="176"/>
        <v>2</v>
      </c>
      <c r="B1239" s="46">
        <v>43517.500011574077</v>
      </c>
      <c r="C1239" s="47">
        <f>Eingabe!G1240</f>
        <v>1</v>
      </c>
      <c r="D1239" s="77">
        <v>1239</v>
      </c>
      <c r="E1239" s="47"/>
      <c r="F1239" s="25">
        <f t="shared" si="174"/>
        <v>1.49</v>
      </c>
      <c r="G1239" s="25">
        <f>VLOOKUP(F1239,'Spezifische Werte'!$B$2:$C$4002,2,FALSE)</f>
        <v>6.4682605317823889E-5</v>
      </c>
      <c r="H1239" s="25">
        <f t="shared" si="177"/>
        <v>0.12936521063564776</v>
      </c>
      <c r="J1239" s="25">
        <f t="shared" si="175"/>
        <v>1.5</v>
      </c>
      <c r="K1239" s="25">
        <f>VLOOKUP(J1239,'Spezifische Werte'!$B$2:$C$4002,2,FALSE)</f>
        <v>6.8738350145803551E-5</v>
      </c>
      <c r="L1239" s="25">
        <f t="shared" si="178"/>
        <v>0.13747670029160711</v>
      </c>
      <c r="R1239" s="25">
        <v>1237</v>
      </c>
      <c r="S1239" s="25">
        <v>1236</v>
      </c>
      <c r="T1239" s="25">
        <f t="shared" si="182"/>
        <v>0.79786398166766903</v>
      </c>
      <c r="U1239" s="25">
        <f t="shared" si="179"/>
        <v>0.81023584411838412</v>
      </c>
      <c r="W1239" s="17">
        <f>Eingabe!H1240</f>
        <v>124</v>
      </c>
      <c r="X1239" s="17">
        <f t="shared" si="180"/>
        <v>1.24</v>
      </c>
      <c r="Y1239" s="17">
        <f t="shared" si="181"/>
        <v>120</v>
      </c>
    </row>
    <row r="1240" spans="1:25" x14ac:dyDescent="0.15">
      <c r="A1240" s="82">
        <f t="shared" si="176"/>
        <v>2</v>
      </c>
      <c r="B1240" s="46">
        <v>43517.541666663667</v>
      </c>
      <c r="C1240" s="47">
        <f>Eingabe!G1241</f>
        <v>1.5</v>
      </c>
      <c r="D1240" s="77">
        <v>1240</v>
      </c>
      <c r="E1240" s="47"/>
      <c r="F1240" s="25">
        <f t="shared" si="174"/>
        <v>2.2400000000000002</v>
      </c>
      <c r="G1240" s="25">
        <f>VLOOKUP(F1240,'Spezifische Werte'!$B$2:$C$4002,2,FALSE)</f>
        <v>1.1193746192255218E-3</v>
      </c>
      <c r="H1240" s="25">
        <f t="shared" si="177"/>
        <v>2.2387492384510437</v>
      </c>
      <c r="J1240" s="25">
        <f t="shared" si="175"/>
        <v>2.25</v>
      </c>
      <c r="K1240" s="25">
        <f>VLOOKUP(J1240,'Spezifische Werte'!$B$2:$C$4002,2,FALSE)</f>
        <v>1.1487981333340618E-3</v>
      </c>
      <c r="L1240" s="25">
        <f t="shared" si="178"/>
        <v>2.2975962666681236</v>
      </c>
      <c r="R1240" s="25">
        <v>1238</v>
      </c>
      <c r="S1240" s="25">
        <v>1237</v>
      </c>
      <c r="T1240" s="25">
        <f t="shared" si="182"/>
        <v>0.79786398166766903</v>
      </c>
      <c r="U1240" s="25">
        <f t="shared" si="179"/>
        <v>0.81023584411838412</v>
      </c>
      <c r="W1240" s="17">
        <f>Eingabe!H1241</f>
        <v>123</v>
      </c>
      <c r="X1240" s="17">
        <f t="shared" si="180"/>
        <v>1.23</v>
      </c>
      <c r="Y1240" s="17">
        <f t="shared" si="181"/>
        <v>120</v>
      </c>
    </row>
    <row r="1241" spans="1:25" x14ac:dyDescent="0.15">
      <c r="A1241" s="82">
        <f t="shared" si="176"/>
        <v>2</v>
      </c>
      <c r="B1241" s="46">
        <v>43517.583333330331</v>
      </c>
      <c r="C1241" s="47">
        <f>Eingabe!G1242</f>
        <v>1.4</v>
      </c>
      <c r="D1241" s="77">
        <v>1241</v>
      </c>
      <c r="E1241" s="47"/>
      <c r="F1241" s="25">
        <f t="shared" si="174"/>
        <v>2.09</v>
      </c>
      <c r="G1241" s="25">
        <f>VLOOKUP(F1241,'Spezifische Werte'!$B$2:$C$4002,2,FALSE)</f>
        <v>7.3732435985694874E-4</v>
      </c>
      <c r="H1241" s="25">
        <f t="shared" si="177"/>
        <v>1.4746487197138975</v>
      </c>
      <c r="J1241" s="25">
        <f t="shared" si="175"/>
        <v>2.1</v>
      </c>
      <c r="K1241" s="25">
        <f>VLOOKUP(J1241,'Spezifische Werte'!$B$2:$C$4002,2,FALSE)</f>
        <v>7.595217950017582E-4</v>
      </c>
      <c r="L1241" s="25">
        <f t="shared" si="178"/>
        <v>1.5190435900035164</v>
      </c>
      <c r="R1241" s="25">
        <v>1239</v>
      </c>
      <c r="S1241" s="25">
        <v>1238</v>
      </c>
      <c r="T1241" s="25">
        <f t="shared" si="182"/>
        <v>0.79786398166766903</v>
      </c>
      <c r="U1241" s="25">
        <f t="shared" si="179"/>
        <v>0.81023584411838412</v>
      </c>
      <c r="W1241" s="17">
        <f>Eingabe!H1242</f>
        <v>129</v>
      </c>
      <c r="X1241" s="17">
        <f t="shared" si="180"/>
        <v>1.29</v>
      </c>
      <c r="Y1241" s="17">
        <f t="shared" si="181"/>
        <v>130</v>
      </c>
    </row>
    <row r="1242" spans="1:25" x14ac:dyDescent="0.15">
      <c r="A1242" s="82">
        <f t="shared" si="176"/>
        <v>2</v>
      </c>
      <c r="B1242" s="46">
        <v>43517.625011574077</v>
      </c>
      <c r="C1242" s="47">
        <f>Eingabe!G1243</f>
        <v>1</v>
      </c>
      <c r="D1242" s="77">
        <v>1242</v>
      </c>
      <c r="E1242" s="47"/>
      <c r="F1242" s="25">
        <f t="shared" si="174"/>
        <v>1.49</v>
      </c>
      <c r="G1242" s="25">
        <f>VLOOKUP(F1242,'Spezifische Werte'!$B$2:$C$4002,2,FALSE)</f>
        <v>6.4682605317823889E-5</v>
      </c>
      <c r="H1242" s="25">
        <f t="shared" si="177"/>
        <v>0.12936521063564776</v>
      </c>
      <c r="J1242" s="25">
        <f t="shared" si="175"/>
        <v>1.5</v>
      </c>
      <c r="K1242" s="25">
        <f>VLOOKUP(J1242,'Spezifische Werte'!$B$2:$C$4002,2,FALSE)</f>
        <v>6.8738350145803551E-5</v>
      </c>
      <c r="L1242" s="25">
        <f t="shared" si="178"/>
        <v>0.13747670029160711</v>
      </c>
      <c r="R1242" s="25">
        <v>1240</v>
      </c>
      <c r="S1242" s="25">
        <v>1239</v>
      </c>
      <c r="T1242" s="25">
        <f t="shared" si="182"/>
        <v>0.79786398166766903</v>
      </c>
      <c r="U1242" s="25">
        <f t="shared" si="179"/>
        <v>0.81023584411838412</v>
      </c>
      <c r="W1242" s="17">
        <f>Eingabe!H1243</f>
        <v>130</v>
      </c>
      <c r="X1242" s="17">
        <f t="shared" si="180"/>
        <v>1.3</v>
      </c>
      <c r="Y1242" s="17">
        <f t="shared" si="181"/>
        <v>130</v>
      </c>
    </row>
    <row r="1243" spans="1:25" x14ac:dyDescent="0.15">
      <c r="A1243" s="82">
        <f t="shared" si="176"/>
        <v>2</v>
      </c>
      <c r="B1243" s="46">
        <v>43517.666666663659</v>
      </c>
      <c r="C1243" s="47">
        <f>Eingabe!G1244</f>
        <v>0.9</v>
      </c>
      <c r="D1243" s="77">
        <v>1243</v>
      </c>
      <c r="E1243" s="47"/>
      <c r="F1243" s="25">
        <f t="shared" si="174"/>
        <v>1.34</v>
      </c>
      <c r="G1243" s="25">
        <f>VLOOKUP(F1243,'Spezifische Werte'!$B$2:$C$4002,2,FALSE)</f>
        <v>0</v>
      </c>
      <c r="H1243" s="25">
        <f t="shared" si="177"/>
        <v>0</v>
      </c>
      <c r="J1243" s="25">
        <f t="shared" si="175"/>
        <v>1.35</v>
      </c>
      <c r="K1243" s="25">
        <f>VLOOKUP(J1243,'Spezifische Werte'!$B$2:$C$4002,2,FALSE)</f>
        <v>0</v>
      </c>
      <c r="L1243" s="25">
        <f t="shared" si="178"/>
        <v>0</v>
      </c>
      <c r="R1243" s="25">
        <v>1241</v>
      </c>
      <c r="S1243" s="25">
        <v>1240</v>
      </c>
      <c r="T1243" s="25">
        <f t="shared" si="182"/>
        <v>0.79786398166766903</v>
      </c>
      <c r="U1243" s="25">
        <f t="shared" si="179"/>
        <v>0.81023584411838412</v>
      </c>
      <c r="W1243" s="17">
        <f>Eingabe!H1244</f>
        <v>119</v>
      </c>
      <c r="X1243" s="17">
        <f t="shared" si="180"/>
        <v>1.19</v>
      </c>
      <c r="Y1243" s="17">
        <f t="shared" si="181"/>
        <v>120</v>
      </c>
    </row>
    <row r="1244" spans="1:25" x14ac:dyDescent="0.15">
      <c r="A1244" s="82">
        <f t="shared" si="176"/>
        <v>2</v>
      </c>
      <c r="B1244" s="46">
        <v>43517.708333330324</v>
      </c>
      <c r="C1244" s="47">
        <f>Eingabe!G1245</f>
        <v>1.1000000000000001</v>
      </c>
      <c r="D1244" s="77">
        <v>1244</v>
      </c>
      <c r="E1244" s="47"/>
      <c r="F1244" s="25">
        <f t="shared" si="174"/>
        <v>1.64</v>
      </c>
      <c r="G1244" s="25">
        <f>VLOOKUP(F1244,'Spezifische Werte'!$B$2:$C$4002,2,FALSE)</f>
        <v>1.4468365948300602E-4</v>
      </c>
      <c r="H1244" s="25">
        <f t="shared" si="177"/>
        <v>0.28936731896601203</v>
      </c>
      <c r="J1244" s="25">
        <f t="shared" si="175"/>
        <v>1.65</v>
      </c>
      <c r="K1244" s="25">
        <f>VLOOKUP(J1244,'Spezifische Werte'!$B$2:$C$4002,2,FALSE)</f>
        <v>1.5161429771714323E-4</v>
      </c>
      <c r="L1244" s="25">
        <f t="shared" si="178"/>
        <v>0.30322859543428649</v>
      </c>
      <c r="R1244" s="25">
        <v>1242</v>
      </c>
      <c r="S1244" s="25">
        <v>1241</v>
      </c>
      <c r="T1244" s="25">
        <f t="shared" si="182"/>
        <v>0.79786398166766903</v>
      </c>
      <c r="U1244" s="25">
        <f t="shared" si="179"/>
        <v>0.81023584411838412</v>
      </c>
      <c r="W1244" s="17">
        <f>Eingabe!H1245</f>
        <v>101</v>
      </c>
      <c r="X1244" s="17">
        <f t="shared" si="180"/>
        <v>1.01</v>
      </c>
      <c r="Y1244" s="17">
        <f t="shared" si="181"/>
        <v>100</v>
      </c>
    </row>
    <row r="1245" spans="1:25" x14ac:dyDescent="0.15">
      <c r="A1245" s="82">
        <f t="shared" si="176"/>
        <v>2</v>
      </c>
      <c r="B1245" s="46">
        <v>43517.750011574077</v>
      </c>
      <c r="C1245" s="47">
        <f>Eingabe!G1246</f>
        <v>2.5</v>
      </c>
      <c r="D1245" s="77">
        <v>1245</v>
      </c>
      <c r="E1245" s="47"/>
      <c r="F1245" s="25">
        <f t="shared" si="174"/>
        <v>3.73</v>
      </c>
      <c r="G1245" s="25">
        <f>VLOOKUP(F1245,'Spezifische Werte'!$B$2:$C$4002,2,FALSE)</f>
        <v>2.895161356886641E-2</v>
      </c>
      <c r="H1245" s="25">
        <f t="shared" si="177"/>
        <v>57.90322713773282</v>
      </c>
      <c r="J1245" s="25">
        <f t="shared" si="175"/>
        <v>3.75</v>
      </c>
      <c r="K1245" s="25">
        <f>VLOOKUP(J1245,'Spezifische Werte'!$B$2:$C$4002,2,FALSE)</f>
        <v>2.9822636466446242E-2</v>
      </c>
      <c r="L1245" s="25">
        <f t="shared" si="178"/>
        <v>59.645272932892482</v>
      </c>
      <c r="R1245" s="25">
        <v>1243</v>
      </c>
      <c r="S1245" s="25">
        <v>1242</v>
      </c>
      <c r="T1245" s="25">
        <f t="shared" si="182"/>
        <v>0.79786398166766903</v>
      </c>
      <c r="U1245" s="25">
        <f t="shared" si="179"/>
        <v>0.81023584411838412</v>
      </c>
      <c r="W1245" s="17">
        <f>Eingabe!H1246</f>
        <v>100</v>
      </c>
      <c r="X1245" s="17">
        <f t="shared" si="180"/>
        <v>1</v>
      </c>
      <c r="Y1245" s="17">
        <f t="shared" si="181"/>
        <v>100</v>
      </c>
    </row>
    <row r="1246" spans="1:25" x14ac:dyDescent="0.15">
      <c r="A1246" s="82">
        <f t="shared" si="176"/>
        <v>2</v>
      </c>
      <c r="B1246" s="46">
        <v>43517.791666663652</v>
      </c>
      <c r="C1246" s="47">
        <f>Eingabe!G1247</f>
        <v>2.5</v>
      </c>
      <c r="D1246" s="77">
        <v>1246</v>
      </c>
      <c r="E1246" s="47"/>
      <c r="F1246" s="25">
        <f t="shared" si="174"/>
        <v>3.73</v>
      </c>
      <c r="G1246" s="25">
        <f>VLOOKUP(F1246,'Spezifische Werte'!$B$2:$C$4002,2,FALSE)</f>
        <v>2.895161356886641E-2</v>
      </c>
      <c r="H1246" s="25">
        <f t="shared" si="177"/>
        <v>57.90322713773282</v>
      </c>
      <c r="J1246" s="25">
        <f t="shared" si="175"/>
        <v>3.75</v>
      </c>
      <c r="K1246" s="25">
        <f>VLOOKUP(J1246,'Spezifische Werte'!$B$2:$C$4002,2,FALSE)</f>
        <v>2.9822636466446242E-2</v>
      </c>
      <c r="L1246" s="25">
        <f t="shared" si="178"/>
        <v>59.645272932892482</v>
      </c>
      <c r="R1246" s="25">
        <v>1244</v>
      </c>
      <c r="S1246" s="25">
        <v>1243</v>
      </c>
      <c r="T1246" s="25">
        <f t="shared" si="182"/>
        <v>0.79786398166766903</v>
      </c>
      <c r="U1246" s="25">
        <f t="shared" si="179"/>
        <v>0.81023584411838412</v>
      </c>
      <c r="W1246" s="17">
        <f>Eingabe!H1247</f>
        <v>102</v>
      </c>
      <c r="X1246" s="17">
        <f t="shared" si="180"/>
        <v>1.02</v>
      </c>
      <c r="Y1246" s="17">
        <f t="shared" si="181"/>
        <v>100</v>
      </c>
    </row>
    <row r="1247" spans="1:25" x14ac:dyDescent="0.15">
      <c r="A1247" s="82">
        <f t="shared" si="176"/>
        <v>2</v>
      </c>
      <c r="B1247" s="46">
        <v>43517.833333330316</v>
      </c>
      <c r="C1247" s="47">
        <f>Eingabe!G1248</f>
        <v>1</v>
      </c>
      <c r="D1247" s="77">
        <v>1247</v>
      </c>
      <c r="E1247" s="47"/>
      <c r="F1247" s="25">
        <f t="shared" si="174"/>
        <v>1.49</v>
      </c>
      <c r="G1247" s="25">
        <f>VLOOKUP(F1247,'Spezifische Werte'!$B$2:$C$4002,2,FALSE)</f>
        <v>6.4682605317823889E-5</v>
      </c>
      <c r="H1247" s="25">
        <f t="shared" si="177"/>
        <v>0.12936521063564776</v>
      </c>
      <c r="J1247" s="25">
        <f t="shared" si="175"/>
        <v>1.5</v>
      </c>
      <c r="K1247" s="25">
        <f>VLOOKUP(J1247,'Spezifische Werte'!$B$2:$C$4002,2,FALSE)</f>
        <v>6.8738350145803551E-5</v>
      </c>
      <c r="L1247" s="25">
        <f t="shared" si="178"/>
        <v>0.13747670029160711</v>
      </c>
      <c r="R1247" s="25">
        <v>1245</v>
      </c>
      <c r="S1247" s="25">
        <v>1244</v>
      </c>
      <c r="T1247" s="25">
        <f t="shared" si="182"/>
        <v>0.79786398166766903</v>
      </c>
      <c r="U1247" s="25">
        <f t="shared" si="179"/>
        <v>0.81023584411838412</v>
      </c>
      <c r="W1247" s="17">
        <f>Eingabe!H1248</f>
        <v>104</v>
      </c>
      <c r="X1247" s="17">
        <f t="shared" si="180"/>
        <v>1.04</v>
      </c>
      <c r="Y1247" s="17">
        <f t="shared" si="181"/>
        <v>100</v>
      </c>
    </row>
    <row r="1248" spans="1:25" x14ac:dyDescent="0.15">
      <c r="A1248" s="82">
        <f t="shared" si="176"/>
        <v>2</v>
      </c>
      <c r="B1248" s="46">
        <v>43517.875011574077</v>
      </c>
      <c r="C1248" s="47">
        <f>Eingabe!G1249</f>
        <v>2.2000000000000002</v>
      </c>
      <c r="D1248" s="77">
        <v>1248</v>
      </c>
      <c r="E1248" s="47"/>
      <c r="F1248" s="25">
        <f t="shared" si="174"/>
        <v>3.28</v>
      </c>
      <c r="G1248" s="25">
        <f>VLOOKUP(F1248,'Spezifische Werte'!$B$2:$C$4002,2,FALSE)</f>
        <v>1.4036237149224865E-2</v>
      </c>
      <c r="H1248" s="25">
        <f t="shared" si="177"/>
        <v>28.07247429844973</v>
      </c>
      <c r="J1248" s="25">
        <f t="shared" si="175"/>
        <v>3.3</v>
      </c>
      <c r="K1248" s="25">
        <f>VLOOKUP(J1248,'Spezifische Werte'!$B$2:$C$4002,2,FALSE)</f>
        <v>1.4533450192857693E-2</v>
      </c>
      <c r="L1248" s="25">
        <f t="shared" si="178"/>
        <v>29.066900385715385</v>
      </c>
      <c r="R1248" s="25">
        <v>1246</v>
      </c>
      <c r="S1248" s="25">
        <v>1245</v>
      </c>
      <c r="T1248" s="25">
        <f t="shared" si="182"/>
        <v>0.79786398166766903</v>
      </c>
      <c r="U1248" s="25">
        <f t="shared" si="179"/>
        <v>0.81023584411838412</v>
      </c>
      <c r="W1248" s="17">
        <f>Eingabe!H1249</f>
        <v>105</v>
      </c>
      <c r="X1248" s="17">
        <f t="shared" si="180"/>
        <v>1.05</v>
      </c>
      <c r="Y1248" s="17">
        <f t="shared" si="181"/>
        <v>110.00000000000001</v>
      </c>
    </row>
    <row r="1249" spans="1:25" x14ac:dyDescent="0.15">
      <c r="A1249" s="82">
        <f t="shared" si="176"/>
        <v>2</v>
      </c>
      <c r="B1249" s="46">
        <v>43517.916666663645</v>
      </c>
      <c r="C1249" s="47">
        <f>Eingabe!G1250</f>
        <v>2.5</v>
      </c>
      <c r="D1249" s="77">
        <v>1249</v>
      </c>
      <c r="E1249" s="47"/>
      <c r="F1249" s="25">
        <f t="shared" si="174"/>
        <v>3.73</v>
      </c>
      <c r="G1249" s="25">
        <f>VLOOKUP(F1249,'Spezifische Werte'!$B$2:$C$4002,2,FALSE)</f>
        <v>2.895161356886641E-2</v>
      </c>
      <c r="H1249" s="25">
        <f t="shared" si="177"/>
        <v>57.90322713773282</v>
      </c>
      <c r="J1249" s="25">
        <f t="shared" si="175"/>
        <v>3.75</v>
      </c>
      <c r="K1249" s="25">
        <f>VLOOKUP(J1249,'Spezifische Werte'!$B$2:$C$4002,2,FALSE)</f>
        <v>2.9822636466446242E-2</v>
      </c>
      <c r="L1249" s="25">
        <f t="shared" si="178"/>
        <v>59.645272932892482</v>
      </c>
      <c r="R1249" s="25">
        <v>1247</v>
      </c>
      <c r="S1249" s="25">
        <v>1246</v>
      </c>
      <c r="T1249" s="25">
        <f t="shared" si="182"/>
        <v>0.79786398166766903</v>
      </c>
      <c r="U1249" s="25">
        <f t="shared" si="179"/>
        <v>0.81023584411838412</v>
      </c>
      <c r="W1249" s="17">
        <f>Eingabe!H1250</f>
        <v>130</v>
      </c>
      <c r="X1249" s="17">
        <f t="shared" si="180"/>
        <v>1.3</v>
      </c>
      <c r="Y1249" s="17">
        <f t="shared" si="181"/>
        <v>130</v>
      </c>
    </row>
    <row r="1250" spans="1:25" x14ac:dyDescent="0.15">
      <c r="A1250" s="82">
        <f t="shared" si="176"/>
        <v>2</v>
      </c>
      <c r="B1250" s="46">
        <v>43517.958333330309</v>
      </c>
      <c r="C1250" s="47">
        <f>Eingabe!G1251</f>
        <v>1.8</v>
      </c>
      <c r="D1250" s="77">
        <v>1250</v>
      </c>
      <c r="E1250" s="47"/>
      <c r="F1250" s="25">
        <f t="shared" si="174"/>
        <v>2.69</v>
      </c>
      <c r="G1250" s="25">
        <f>VLOOKUP(F1250,'Spezifische Werte'!$B$2:$C$4002,2,FALSE)</f>
        <v>3.715149232963236E-3</v>
      </c>
      <c r="H1250" s="25">
        <f t="shared" si="177"/>
        <v>7.4302984659264721</v>
      </c>
      <c r="J1250" s="25">
        <f t="shared" si="175"/>
        <v>2.7</v>
      </c>
      <c r="K1250" s="25">
        <f>VLOOKUP(J1250,'Spezifische Werte'!$B$2:$C$4002,2,FALSE)</f>
        <v>3.8225571704766847E-3</v>
      </c>
      <c r="L1250" s="25">
        <f t="shared" si="178"/>
        <v>7.6451143409533691</v>
      </c>
      <c r="R1250" s="25">
        <v>1248</v>
      </c>
      <c r="S1250" s="25">
        <v>1247</v>
      </c>
      <c r="T1250" s="25">
        <f t="shared" si="182"/>
        <v>0.79786398166766903</v>
      </c>
      <c r="U1250" s="25">
        <f t="shared" si="179"/>
        <v>0.81023584411838412</v>
      </c>
      <c r="W1250" s="17">
        <f>Eingabe!H1251</f>
        <v>164</v>
      </c>
      <c r="X1250" s="17">
        <f t="shared" si="180"/>
        <v>1.64</v>
      </c>
      <c r="Y1250" s="17">
        <f t="shared" si="181"/>
        <v>160</v>
      </c>
    </row>
    <row r="1251" spans="1:25" x14ac:dyDescent="0.15">
      <c r="A1251" s="82">
        <f t="shared" si="176"/>
        <v>2</v>
      </c>
      <c r="B1251" s="46">
        <v>43518.000011574077</v>
      </c>
      <c r="C1251" s="47">
        <f>Eingabe!G1252</f>
        <v>2.6</v>
      </c>
      <c r="D1251" s="77">
        <v>1251</v>
      </c>
      <c r="E1251" s="47"/>
      <c r="F1251" s="25">
        <f t="shared" si="174"/>
        <v>3.88</v>
      </c>
      <c r="G1251" s="25">
        <f>VLOOKUP(F1251,'Spezifische Werte'!$B$2:$C$4002,2,FALSE)</f>
        <v>3.5689320314118818E-2</v>
      </c>
      <c r="H1251" s="25">
        <f t="shared" si="177"/>
        <v>71.378640628237633</v>
      </c>
      <c r="J1251" s="25">
        <f t="shared" si="175"/>
        <v>3.9</v>
      </c>
      <c r="K1251" s="25">
        <f>VLOOKUP(J1251,'Spezifische Werte'!$B$2:$C$4002,2,FALSE)</f>
        <v>3.6613952811549305E-2</v>
      </c>
      <c r="L1251" s="25">
        <f t="shared" si="178"/>
        <v>73.227905623098607</v>
      </c>
      <c r="R1251" s="25">
        <v>1249</v>
      </c>
      <c r="S1251" s="25">
        <v>1248</v>
      </c>
      <c r="T1251" s="25">
        <f t="shared" si="182"/>
        <v>0.79786398166766903</v>
      </c>
      <c r="U1251" s="25">
        <f t="shared" si="179"/>
        <v>0.81023584411838412</v>
      </c>
      <c r="W1251" s="17">
        <f>Eingabe!H1252</f>
        <v>204</v>
      </c>
      <c r="X1251" s="17">
        <f t="shared" si="180"/>
        <v>2.04</v>
      </c>
      <c r="Y1251" s="17">
        <f t="shared" si="181"/>
        <v>200</v>
      </c>
    </row>
    <row r="1252" spans="1:25" x14ac:dyDescent="0.15">
      <c r="A1252" s="82">
        <f t="shared" si="176"/>
        <v>2</v>
      </c>
      <c r="B1252" s="46">
        <v>43518.041666663637</v>
      </c>
      <c r="C1252" s="47">
        <f>Eingabe!G1253</f>
        <v>3</v>
      </c>
      <c r="D1252" s="77">
        <v>1252</v>
      </c>
      <c r="E1252" s="47"/>
      <c r="F1252" s="25">
        <f t="shared" si="174"/>
        <v>4.4800000000000004</v>
      </c>
      <c r="G1252" s="25">
        <f>VLOOKUP(F1252,'Spezifische Werte'!$B$2:$C$4002,2,FALSE)</f>
        <v>6.3876775708421291E-2</v>
      </c>
      <c r="H1252" s="25">
        <f t="shared" si="177"/>
        <v>127.75355141684258</v>
      </c>
      <c r="J1252" s="25">
        <f t="shared" si="175"/>
        <v>4.5</v>
      </c>
      <c r="K1252" s="25">
        <f>VLOOKUP(J1252,'Spezifische Werte'!$B$2:$C$4002,2,FALSE)</f>
        <v>6.4854105449014127E-2</v>
      </c>
      <c r="L1252" s="25">
        <f t="shared" si="178"/>
        <v>129.70821089802826</v>
      </c>
      <c r="R1252" s="25">
        <v>1250</v>
      </c>
      <c r="S1252" s="25">
        <v>1249</v>
      </c>
      <c r="T1252" s="25">
        <f t="shared" si="182"/>
        <v>0.79786398166766903</v>
      </c>
      <c r="U1252" s="25">
        <f t="shared" si="179"/>
        <v>0.81023584411838412</v>
      </c>
      <c r="W1252" s="17">
        <f>Eingabe!H1253</f>
        <v>235</v>
      </c>
      <c r="X1252" s="17">
        <f t="shared" si="180"/>
        <v>2.35</v>
      </c>
      <c r="Y1252" s="17">
        <f t="shared" si="181"/>
        <v>240</v>
      </c>
    </row>
    <row r="1253" spans="1:25" x14ac:dyDescent="0.15">
      <c r="A1253" s="82">
        <f t="shared" si="176"/>
        <v>2</v>
      </c>
      <c r="B1253" s="46">
        <v>43518.083333330302</v>
      </c>
      <c r="C1253" s="47">
        <f>Eingabe!G1254</f>
        <v>3.4</v>
      </c>
      <c r="D1253" s="77">
        <v>1253</v>
      </c>
      <c r="E1253" s="47"/>
      <c r="F1253" s="25">
        <f t="shared" si="174"/>
        <v>5.07</v>
      </c>
      <c r="G1253" s="25">
        <f>VLOOKUP(F1253,'Spezifische Werte'!$B$2:$C$4002,2,FALSE)</f>
        <v>9.6185977081711158E-2</v>
      </c>
      <c r="H1253" s="25">
        <f t="shared" si="177"/>
        <v>192.37195416342232</v>
      </c>
      <c r="J1253" s="25">
        <f t="shared" si="175"/>
        <v>5.0999999999999996</v>
      </c>
      <c r="K1253" s="25">
        <f>VLOOKUP(J1253,'Spezifische Werte'!$B$2:$C$4002,2,FALSE)</f>
        <v>9.8097213536623304E-2</v>
      </c>
      <c r="L1253" s="25">
        <f t="shared" si="178"/>
        <v>196.1944270732466</v>
      </c>
      <c r="R1253" s="25">
        <v>1251</v>
      </c>
      <c r="S1253" s="25">
        <v>1250</v>
      </c>
      <c r="T1253" s="25">
        <f t="shared" si="182"/>
        <v>0.79786398166766903</v>
      </c>
      <c r="U1253" s="25">
        <f t="shared" si="179"/>
        <v>0.81023584411838412</v>
      </c>
      <c r="W1253" s="17">
        <f>Eingabe!H1254</f>
        <v>257</v>
      </c>
      <c r="X1253" s="17">
        <f t="shared" si="180"/>
        <v>2.57</v>
      </c>
      <c r="Y1253" s="17">
        <f t="shared" si="181"/>
        <v>260</v>
      </c>
    </row>
    <row r="1254" spans="1:25" x14ac:dyDescent="0.15">
      <c r="A1254" s="82">
        <f t="shared" si="176"/>
        <v>2</v>
      </c>
      <c r="B1254" s="46">
        <v>43518.125011574077</v>
      </c>
      <c r="C1254" s="47">
        <f>Eingabe!G1255</f>
        <v>3.5</v>
      </c>
      <c r="D1254" s="77">
        <v>1254</v>
      </c>
      <c r="E1254" s="47"/>
      <c r="F1254" s="25">
        <f t="shared" si="174"/>
        <v>5.22</v>
      </c>
      <c r="G1254" s="25">
        <f>VLOOKUP(F1254,'Spezifische Werte'!$B$2:$C$4002,2,FALSE)</f>
        <v>0.10600726326582303</v>
      </c>
      <c r="H1254" s="25">
        <f t="shared" si="177"/>
        <v>212.01452653164606</v>
      </c>
      <c r="J1254" s="25">
        <f t="shared" si="175"/>
        <v>5.25</v>
      </c>
      <c r="K1254" s="25">
        <f>VLOOKUP(J1254,'Spezifische Werte'!$B$2:$C$4002,2,FALSE)</f>
        <v>0.10804502827355937</v>
      </c>
      <c r="L1254" s="25">
        <f t="shared" si="178"/>
        <v>216.09005654711873</v>
      </c>
      <c r="R1254" s="25">
        <v>1252</v>
      </c>
      <c r="S1254" s="25">
        <v>1251</v>
      </c>
      <c r="T1254" s="25">
        <f t="shared" si="182"/>
        <v>0.79786398166766903</v>
      </c>
      <c r="U1254" s="25">
        <f t="shared" si="179"/>
        <v>0.81023584411838412</v>
      </c>
      <c r="W1254" s="17">
        <f>Eingabe!H1255</f>
        <v>251</v>
      </c>
      <c r="X1254" s="17">
        <f t="shared" si="180"/>
        <v>2.5099999999999998</v>
      </c>
      <c r="Y1254" s="17">
        <f t="shared" si="181"/>
        <v>250</v>
      </c>
    </row>
    <row r="1255" spans="1:25" x14ac:dyDescent="0.15">
      <c r="A1255" s="82">
        <f t="shared" si="176"/>
        <v>2</v>
      </c>
      <c r="B1255" s="46">
        <v>43518.16666666363</v>
      </c>
      <c r="C1255" s="47">
        <f>Eingabe!G1256</f>
        <v>4.0999999999999996</v>
      </c>
      <c r="D1255" s="77">
        <v>1255</v>
      </c>
      <c r="E1255" s="47"/>
      <c r="F1255" s="25">
        <f t="shared" si="174"/>
        <v>6.12</v>
      </c>
      <c r="G1255" s="25">
        <f>VLOOKUP(F1255,'Spezifische Werte'!$B$2:$C$4002,2,FALSE)</f>
        <v>0.17636813552353289</v>
      </c>
      <c r="H1255" s="25">
        <f t="shared" si="177"/>
        <v>352.73627104706577</v>
      </c>
      <c r="J1255" s="25">
        <f t="shared" si="175"/>
        <v>6.15</v>
      </c>
      <c r="K1255" s="25">
        <f>VLOOKUP(J1255,'Spezifische Werte'!$B$2:$C$4002,2,FALSE)</f>
        <v>0.17921779013058811</v>
      </c>
      <c r="L1255" s="25">
        <f t="shared" si="178"/>
        <v>358.4355802611762</v>
      </c>
      <c r="R1255" s="25">
        <v>1253</v>
      </c>
      <c r="S1255" s="25">
        <v>1252</v>
      </c>
      <c r="T1255" s="25">
        <f t="shared" si="182"/>
        <v>0.79786398166766903</v>
      </c>
      <c r="U1255" s="25">
        <f t="shared" si="179"/>
        <v>0.81023584411838412</v>
      </c>
      <c r="W1255" s="17">
        <f>Eingabe!H1256</f>
        <v>247</v>
      </c>
      <c r="X1255" s="17">
        <f t="shared" si="180"/>
        <v>2.4700000000000002</v>
      </c>
      <c r="Y1255" s="17">
        <f t="shared" si="181"/>
        <v>250</v>
      </c>
    </row>
    <row r="1256" spans="1:25" x14ac:dyDescent="0.15">
      <c r="A1256" s="82">
        <f t="shared" si="176"/>
        <v>2</v>
      </c>
      <c r="B1256" s="46">
        <v>43518.208333330294</v>
      </c>
      <c r="C1256" s="47">
        <f>Eingabe!G1257</f>
        <v>3.9</v>
      </c>
      <c r="D1256" s="77">
        <v>1256</v>
      </c>
      <c r="E1256" s="47"/>
      <c r="F1256" s="25">
        <f t="shared" si="174"/>
        <v>5.82</v>
      </c>
      <c r="G1256" s="25">
        <f>VLOOKUP(F1256,'Spezifische Werte'!$B$2:$C$4002,2,FALSE)</f>
        <v>0.15015933791444183</v>
      </c>
      <c r="H1256" s="25">
        <f t="shared" si="177"/>
        <v>300.31867582888367</v>
      </c>
      <c r="J1256" s="25">
        <f t="shared" si="175"/>
        <v>5.85</v>
      </c>
      <c r="K1256" s="25">
        <f>VLOOKUP(J1256,'Spezifische Werte'!$B$2:$C$4002,2,FALSE)</f>
        <v>0.15260213064447356</v>
      </c>
      <c r="L1256" s="25">
        <f t="shared" si="178"/>
        <v>305.20426128894712</v>
      </c>
      <c r="R1256" s="25">
        <v>1254</v>
      </c>
      <c r="S1256" s="25">
        <v>1253</v>
      </c>
      <c r="T1256" s="25">
        <f t="shared" si="182"/>
        <v>0.79786398166766903</v>
      </c>
      <c r="U1256" s="25">
        <f t="shared" si="179"/>
        <v>0.81023584411838412</v>
      </c>
      <c r="W1256" s="17">
        <f>Eingabe!H1257</f>
        <v>228</v>
      </c>
      <c r="X1256" s="17">
        <f t="shared" si="180"/>
        <v>2.2799999999999998</v>
      </c>
      <c r="Y1256" s="17">
        <f t="shared" si="181"/>
        <v>229.99999999999997</v>
      </c>
    </row>
    <row r="1257" spans="1:25" x14ac:dyDescent="0.15">
      <c r="A1257" s="82">
        <f t="shared" si="176"/>
        <v>2</v>
      </c>
      <c r="B1257" s="46">
        <v>43518.250011574077</v>
      </c>
      <c r="C1257" s="47">
        <f>Eingabe!G1258</f>
        <v>3.6</v>
      </c>
      <c r="D1257" s="77">
        <v>1257</v>
      </c>
      <c r="E1257" s="47"/>
      <c r="F1257" s="25">
        <f t="shared" si="174"/>
        <v>5.37</v>
      </c>
      <c r="G1257" s="25">
        <f>VLOOKUP(F1257,'Spezifische Werte'!$B$2:$C$4002,2,FALSE)</f>
        <v>0.11640095819454216</v>
      </c>
      <c r="H1257" s="25">
        <f t="shared" si="177"/>
        <v>232.80191638908431</v>
      </c>
      <c r="J1257" s="25">
        <f t="shared" si="175"/>
        <v>5.4</v>
      </c>
      <c r="K1257" s="25">
        <f>VLOOKUP(J1257,'Spezifische Werte'!$B$2:$C$4002,2,FALSE)</f>
        <v>0.11853513474534576</v>
      </c>
      <c r="L1257" s="25">
        <f t="shared" si="178"/>
        <v>237.07026949069152</v>
      </c>
      <c r="R1257" s="25">
        <v>1255</v>
      </c>
      <c r="S1257" s="25">
        <v>1254</v>
      </c>
      <c r="T1257" s="25">
        <f t="shared" si="182"/>
        <v>0.79786398166766903</v>
      </c>
      <c r="U1257" s="25">
        <f t="shared" si="179"/>
        <v>0.81023584411838412</v>
      </c>
      <c r="W1257" s="17">
        <f>Eingabe!H1258</f>
        <v>238</v>
      </c>
      <c r="X1257" s="17">
        <f t="shared" si="180"/>
        <v>2.38</v>
      </c>
      <c r="Y1257" s="17">
        <f t="shared" si="181"/>
        <v>240</v>
      </c>
    </row>
    <row r="1258" spans="1:25" x14ac:dyDescent="0.15">
      <c r="A1258" s="82">
        <f t="shared" si="176"/>
        <v>2</v>
      </c>
      <c r="B1258" s="46">
        <v>43518.291666663623</v>
      </c>
      <c r="C1258" s="47">
        <f>Eingabe!G1259</f>
        <v>3.9</v>
      </c>
      <c r="D1258" s="77">
        <v>1258</v>
      </c>
      <c r="E1258" s="47"/>
      <c r="F1258" s="25">
        <f t="shared" si="174"/>
        <v>5.82</v>
      </c>
      <c r="G1258" s="25">
        <f>VLOOKUP(F1258,'Spezifische Werte'!$B$2:$C$4002,2,FALSE)</f>
        <v>0.15015933791444183</v>
      </c>
      <c r="H1258" s="25">
        <f t="shared" si="177"/>
        <v>300.31867582888367</v>
      </c>
      <c r="J1258" s="25">
        <f t="shared" si="175"/>
        <v>5.85</v>
      </c>
      <c r="K1258" s="25">
        <f>VLOOKUP(J1258,'Spezifische Werte'!$B$2:$C$4002,2,FALSE)</f>
        <v>0.15260213064447356</v>
      </c>
      <c r="L1258" s="25">
        <f t="shared" si="178"/>
        <v>305.20426128894712</v>
      </c>
      <c r="R1258" s="25">
        <v>1256</v>
      </c>
      <c r="S1258" s="25">
        <v>1255</v>
      </c>
      <c r="T1258" s="25">
        <f t="shared" si="182"/>
        <v>0.79786398166766903</v>
      </c>
      <c r="U1258" s="25">
        <f t="shared" si="179"/>
        <v>0.81023584411838412</v>
      </c>
      <c r="W1258" s="17">
        <f>Eingabe!H1259</f>
        <v>240</v>
      </c>
      <c r="X1258" s="17">
        <f t="shared" si="180"/>
        <v>2.4</v>
      </c>
      <c r="Y1258" s="17">
        <f t="shared" si="181"/>
        <v>240</v>
      </c>
    </row>
    <row r="1259" spans="1:25" x14ac:dyDescent="0.15">
      <c r="A1259" s="82">
        <f t="shared" si="176"/>
        <v>2</v>
      </c>
      <c r="B1259" s="46">
        <v>43518.333333330287</v>
      </c>
      <c r="C1259" s="47">
        <f>Eingabe!G1260</f>
        <v>4.5</v>
      </c>
      <c r="D1259" s="77">
        <v>1259</v>
      </c>
      <c r="E1259" s="47"/>
      <c r="F1259" s="25">
        <f t="shared" si="174"/>
        <v>6.71</v>
      </c>
      <c r="G1259" s="25">
        <f>VLOOKUP(F1259,'Spezifische Werte'!$B$2:$C$4002,2,FALSE)</f>
        <v>0.23821819652236836</v>
      </c>
      <c r="H1259" s="25">
        <f t="shared" si="177"/>
        <v>476.43639304473675</v>
      </c>
      <c r="J1259" s="25">
        <f t="shared" si="175"/>
        <v>6.75</v>
      </c>
      <c r="K1259" s="25">
        <f>VLOOKUP(J1259,'Spezifische Werte'!$B$2:$C$4002,2,FALSE)</f>
        <v>0.24279032681735657</v>
      </c>
      <c r="L1259" s="25">
        <f t="shared" si="178"/>
        <v>485.58065363471314</v>
      </c>
      <c r="R1259" s="25">
        <v>1257</v>
      </c>
      <c r="S1259" s="25">
        <v>1256</v>
      </c>
      <c r="T1259" s="25">
        <f t="shared" si="182"/>
        <v>0.79786398166766903</v>
      </c>
      <c r="U1259" s="25">
        <f t="shared" si="179"/>
        <v>0.81023584411838412</v>
      </c>
      <c r="W1259" s="17">
        <f>Eingabe!H1260</f>
        <v>240</v>
      </c>
      <c r="X1259" s="17">
        <f t="shared" si="180"/>
        <v>2.4</v>
      </c>
      <c r="Y1259" s="17">
        <f t="shared" si="181"/>
        <v>240</v>
      </c>
    </row>
    <row r="1260" spans="1:25" x14ac:dyDescent="0.15">
      <c r="A1260" s="82">
        <f t="shared" si="176"/>
        <v>2</v>
      </c>
      <c r="B1260" s="46">
        <v>43518.375011574077</v>
      </c>
      <c r="C1260" s="47">
        <f>Eingabe!G1261</f>
        <v>3.7</v>
      </c>
      <c r="D1260" s="77">
        <v>1260</v>
      </c>
      <c r="E1260" s="47"/>
      <c r="F1260" s="25">
        <f t="shared" si="174"/>
        <v>5.52</v>
      </c>
      <c r="G1260" s="25">
        <f>VLOOKUP(F1260,'Spezifische Werte'!$B$2:$C$4002,2,FALSE)</f>
        <v>0.12721663519138685</v>
      </c>
      <c r="H1260" s="25">
        <f t="shared" si="177"/>
        <v>254.43327038277369</v>
      </c>
      <c r="J1260" s="25">
        <f t="shared" si="175"/>
        <v>5.55</v>
      </c>
      <c r="K1260" s="25">
        <f>VLOOKUP(J1260,'Spezifische Werte'!$B$2:$C$4002,2,FALSE)</f>
        <v>0.12941942247043492</v>
      </c>
      <c r="L1260" s="25">
        <f t="shared" si="178"/>
        <v>258.83884494086982</v>
      </c>
      <c r="R1260" s="25">
        <v>1258</v>
      </c>
      <c r="S1260" s="25">
        <v>1257</v>
      </c>
      <c r="T1260" s="25">
        <f t="shared" si="182"/>
        <v>0.79786398166766903</v>
      </c>
      <c r="U1260" s="25">
        <f t="shared" si="179"/>
        <v>0.81023584411838412</v>
      </c>
      <c r="W1260" s="17">
        <f>Eingabe!H1261</f>
        <v>238</v>
      </c>
      <c r="X1260" s="17">
        <f t="shared" si="180"/>
        <v>2.38</v>
      </c>
      <c r="Y1260" s="17">
        <f t="shared" si="181"/>
        <v>240</v>
      </c>
    </row>
    <row r="1261" spans="1:25" x14ac:dyDescent="0.15">
      <c r="A1261" s="82">
        <f t="shared" si="176"/>
        <v>2</v>
      </c>
      <c r="B1261" s="46">
        <v>43518.416666663616</v>
      </c>
      <c r="C1261" s="47">
        <f>Eingabe!G1262</f>
        <v>4.4000000000000004</v>
      </c>
      <c r="D1261" s="77">
        <v>1261</v>
      </c>
      <c r="E1261" s="47"/>
      <c r="F1261" s="25">
        <f t="shared" si="174"/>
        <v>6.56</v>
      </c>
      <c r="G1261" s="25">
        <f>VLOOKUP(F1261,'Spezifische Werte'!$B$2:$C$4002,2,FALSE)</f>
        <v>0.2214941246302857</v>
      </c>
      <c r="H1261" s="25">
        <f t="shared" si="177"/>
        <v>442.98824926057142</v>
      </c>
      <c r="J1261" s="25">
        <f t="shared" si="175"/>
        <v>6.6</v>
      </c>
      <c r="K1261" s="25">
        <f>VLOOKUP(J1261,'Spezifische Werte'!$B$2:$C$4002,2,FALSE)</f>
        <v>0.22589088814664299</v>
      </c>
      <c r="L1261" s="25">
        <f t="shared" si="178"/>
        <v>451.78177629328599</v>
      </c>
      <c r="R1261" s="25">
        <v>1259</v>
      </c>
      <c r="S1261" s="25">
        <v>1258</v>
      </c>
      <c r="T1261" s="25">
        <f t="shared" si="182"/>
        <v>0.79786398166766903</v>
      </c>
      <c r="U1261" s="25">
        <f t="shared" si="179"/>
        <v>0.81023584411838412</v>
      </c>
      <c r="W1261" s="17">
        <f>Eingabe!H1262</f>
        <v>239</v>
      </c>
      <c r="X1261" s="17">
        <f t="shared" si="180"/>
        <v>2.39</v>
      </c>
      <c r="Y1261" s="17">
        <f t="shared" si="181"/>
        <v>240</v>
      </c>
    </row>
    <row r="1262" spans="1:25" x14ac:dyDescent="0.15">
      <c r="A1262" s="82">
        <f t="shared" si="176"/>
        <v>2</v>
      </c>
      <c r="B1262" s="46">
        <v>43518.45833333028</v>
      </c>
      <c r="C1262" s="47">
        <f>Eingabe!G1263</f>
        <v>4.5999999999999996</v>
      </c>
      <c r="D1262" s="77">
        <v>1262</v>
      </c>
      <c r="E1262" s="47"/>
      <c r="F1262" s="25">
        <f t="shared" si="174"/>
        <v>6.86</v>
      </c>
      <c r="G1262" s="25">
        <f>VLOOKUP(F1262,'Spezifische Werte'!$B$2:$C$4002,2,FALSE)</f>
        <v>0.25562320201003652</v>
      </c>
      <c r="H1262" s="25">
        <f t="shared" si="177"/>
        <v>511.24640402007304</v>
      </c>
      <c r="J1262" s="25">
        <f t="shared" si="175"/>
        <v>6.9</v>
      </c>
      <c r="K1262" s="25">
        <f>VLOOKUP(J1262,'Spezifische Werte'!$B$2:$C$4002,2,FALSE)</f>
        <v>0.26038765048417867</v>
      </c>
      <c r="L1262" s="25">
        <f t="shared" si="178"/>
        <v>520.77530096835733</v>
      </c>
      <c r="R1262" s="25">
        <v>1260</v>
      </c>
      <c r="S1262" s="25">
        <v>1259</v>
      </c>
      <c r="T1262" s="25">
        <f t="shared" si="182"/>
        <v>0.79786398166766903</v>
      </c>
      <c r="U1262" s="25">
        <f t="shared" si="179"/>
        <v>0.81023584411838412</v>
      </c>
      <c r="W1262" s="17">
        <f>Eingabe!H1263</f>
        <v>240</v>
      </c>
      <c r="X1262" s="17">
        <f t="shared" si="180"/>
        <v>2.4</v>
      </c>
      <c r="Y1262" s="17">
        <f t="shared" si="181"/>
        <v>240</v>
      </c>
    </row>
    <row r="1263" spans="1:25" x14ac:dyDescent="0.15">
      <c r="A1263" s="82">
        <f t="shared" si="176"/>
        <v>2</v>
      </c>
      <c r="B1263" s="46">
        <v>43518.500011574077</v>
      </c>
      <c r="C1263" s="47">
        <f>Eingabe!G1264</f>
        <v>4</v>
      </c>
      <c r="D1263" s="77">
        <v>1263</v>
      </c>
      <c r="E1263" s="47"/>
      <c r="F1263" s="25">
        <f t="shared" si="174"/>
        <v>5.97</v>
      </c>
      <c r="G1263" s="25">
        <f>VLOOKUP(F1263,'Spezifische Werte'!$B$2:$C$4002,2,FALSE)</f>
        <v>0.1627434603343155</v>
      </c>
      <c r="H1263" s="25">
        <f t="shared" si="177"/>
        <v>325.486920668631</v>
      </c>
      <c r="J1263" s="25">
        <f t="shared" si="175"/>
        <v>6</v>
      </c>
      <c r="K1263" s="25">
        <f>VLOOKUP(J1263,'Spezifische Werte'!$B$2:$C$4002,2,FALSE)</f>
        <v>0.16538134424295356</v>
      </c>
      <c r="L1263" s="25">
        <f t="shared" si="178"/>
        <v>330.76268848590712</v>
      </c>
      <c r="R1263" s="25">
        <v>1261</v>
      </c>
      <c r="S1263" s="25">
        <v>1260</v>
      </c>
      <c r="T1263" s="25">
        <f t="shared" si="182"/>
        <v>0.79786398166766903</v>
      </c>
      <c r="U1263" s="25">
        <f t="shared" si="179"/>
        <v>0.81023584411838412</v>
      </c>
      <c r="W1263" s="17">
        <f>Eingabe!H1264</f>
        <v>230</v>
      </c>
      <c r="X1263" s="17">
        <f t="shared" si="180"/>
        <v>2.2999999999999998</v>
      </c>
      <c r="Y1263" s="17">
        <f t="shared" si="181"/>
        <v>229.99999999999997</v>
      </c>
    </row>
    <row r="1264" spans="1:25" x14ac:dyDescent="0.15">
      <c r="A1264" s="82">
        <f t="shared" si="176"/>
        <v>2</v>
      </c>
      <c r="B1264" s="46">
        <v>43518.541666663608</v>
      </c>
      <c r="C1264" s="47">
        <f>Eingabe!G1265</f>
        <v>4.5999999999999996</v>
      </c>
      <c r="D1264" s="77">
        <v>1264</v>
      </c>
      <c r="E1264" s="47"/>
      <c r="F1264" s="25">
        <f t="shared" si="174"/>
        <v>6.86</v>
      </c>
      <c r="G1264" s="25">
        <f>VLOOKUP(F1264,'Spezifische Werte'!$B$2:$C$4002,2,FALSE)</f>
        <v>0.25562320201003652</v>
      </c>
      <c r="H1264" s="25">
        <f t="shared" si="177"/>
        <v>511.24640402007304</v>
      </c>
      <c r="J1264" s="25">
        <f t="shared" si="175"/>
        <v>6.9</v>
      </c>
      <c r="K1264" s="25">
        <f>VLOOKUP(J1264,'Spezifische Werte'!$B$2:$C$4002,2,FALSE)</f>
        <v>0.26038765048417867</v>
      </c>
      <c r="L1264" s="25">
        <f t="shared" si="178"/>
        <v>520.77530096835733</v>
      </c>
      <c r="R1264" s="25">
        <v>1262</v>
      </c>
      <c r="S1264" s="25">
        <v>1261</v>
      </c>
      <c r="T1264" s="25">
        <f t="shared" si="182"/>
        <v>0.79786398166766903</v>
      </c>
      <c r="U1264" s="25">
        <f t="shared" si="179"/>
        <v>0.81023584411838412</v>
      </c>
      <c r="W1264" s="17">
        <f>Eingabe!H1265</f>
        <v>231</v>
      </c>
      <c r="X1264" s="17">
        <f t="shared" si="180"/>
        <v>2.31</v>
      </c>
      <c r="Y1264" s="17">
        <f t="shared" si="181"/>
        <v>229.99999999999997</v>
      </c>
    </row>
    <row r="1265" spans="1:25" x14ac:dyDescent="0.15">
      <c r="A1265" s="82">
        <f t="shared" si="176"/>
        <v>2</v>
      </c>
      <c r="B1265" s="46">
        <v>43518.583333330273</v>
      </c>
      <c r="C1265" s="47">
        <f>Eingabe!G1266</f>
        <v>4</v>
      </c>
      <c r="D1265" s="77">
        <v>1265</v>
      </c>
      <c r="E1265" s="47"/>
      <c r="F1265" s="25">
        <f t="shared" si="174"/>
        <v>5.97</v>
      </c>
      <c r="G1265" s="25">
        <f>VLOOKUP(F1265,'Spezifische Werte'!$B$2:$C$4002,2,FALSE)</f>
        <v>0.1627434603343155</v>
      </c>
      <c r="H1265" s="25">
        <f t="shared" si="177"/>
        <v>325.486920668631</v>
      </c>
      <c r="J1265" s="25">
        <f t="shared" si="175"/>
        <v>6</v>
      </c>
      <c r="K1265" s="25">
        <f>VLOOKUP(J1265,'Spezifische Werte'!$B$2:$C$4002,2,FALSE)</f>
        <v>0.16538134424295356</v>
      </c>
      <c r="L1265" s="25">
        <f t="shared" si="178"/>
        <v>330.76268848590712</v>
      </c>
      <c r="R1265" s="25">
        <v>1263</v>
      </c>
      <c r="S1265" s="25">
        <v>1262</v>
      </c>
      <c r="T1265" s="25">
        <f t="shared" si="182"/>
        <v>0.79786398166766903</v>
      </c>
      <c r="U1265" s="25">
        <f t="shared" si="179"/>
        <v>0.81023584411838412</v>
      </c>
      <c r="W1265" s="17">
        <f>Eingabe!H1266</f>
        <v>240</v>
      </c>
      <c r="X1265" s="17">
        <f t="shared" si="180"/>
        <v>2.4</v>
      </c>
      <c r="Y1265" s="17">
        <f t="shared" si="181"/>
        <v>240</v>
      </c>
    </row>
    <row r="1266" spans="1:25" x14ac:dyDescent="0.15">
      <c r="A1266" s="82">
        <f t="shared" si="176"/>
        <v>2</v>
      </c>
      <c r="B1266" s="46">
        <v>43518.625011574077</v>
      </c>
      <c r="C1266" s="47">
        <f>Eingabe!G1267</f>
        <v>4.9000000000000004</v>
      </c>
      <c r="D1266" s="77">
        <v>1266</v>
      </c>
      <c r="E1266" s="47"/>
      <c r="F1266" s="25">
        <f t="shared" si="174"/>
        <v>7.31</v>
      </c>
      <c r="G1266" s="25">
        <f>VLOOKUP(F1266,'Spezifische Werte'!$B$2:$C$4002,2,FALSE)</f>
        <v>0.3124426167174133</v>
      </c>
      <c r="H1266" s="25">
        <f t="shared" si="177"/>
        <v>624.88523343482666</v>
      </c>
      <c r="J1266" s="25">
        <f t="shared" si="175"/>
        <v>7.35</v>
      </c>
      <c r="K1266" s="25">
        <f>VLOOKUP(J1266,'Spezifische Werte'!$B$2:$C$4002,2,FALSE)</f>
        <v>0.31783439487629789</v>
      </c>
      <c r="L1266" s="25">
        <f t="shared" si="178"/>
        <v>635.66878975259579</v>
      </c>
      <c r="R1266" s="25">
        <v>1264</v>
      </c>
      <c r="S1266" s="25">
        <v>1263</v>
      </c>
      <c r="T1266" s="25">
        <f t="shared" si="182"/>
        <v>0.79786398166766903</v>
      </c>
      <c r="U1266" s="25">
        <f t="shared" si="179"/>
        <v>0.81023584411838412</v>
      </c>
      <c r="W1266" s="17">
        <f>Eingabe!H1267</f>
        <v>220</v>
      </c>
      <c r="X1266" s="17">
        <f t="shared" si="180"/>
        <v>2.2000000000000002</v>
      </c>
      <c r="Y1266" s="17">
        <f t="shared" si="181"/>
        <v>220.00000000000003</v>
      </c>
    </row>
    <row r="1267" spans="1:25" x14ac:dyDescent="0.15">
      <c r="A1267" s="82">
        <f t="shared" si="176"/>
        <v>2</v>
      </c>
      <c r="B1267" s="46">
        <v>43518.666666663601</v>
      </c>
      <c r="C1267" s="47">
        <f>Eingabe!G1268</f>
        <v>4.2</v>
      </c>
      <c r="D1267" s="77">
        <v>1267</v>
      </c>
      <c r="E1267" s="47"/>
      <c r="F1267" s="25">
        <f t="shared" si="174"/>
        <v>6.27</v>
      </c>
      <c r="G1267" s="25">
        <f>VLOOKUP(F1267,'Spezifische Werte'!$B$2:$C$4002,2,FALSE)</f>
        <v>0.19098980973438914</v>
      </c>
      <c r="H1267" s="25">
        <f t="shared" si="177"/>
        <v>381.97961946877831</v>
      </c>
      <c r="J1267" s="25">
        <f t="shared" si="175"/>
        <v>6.3</v>
      </c>
      <c r="K1267" s="25">
        <f>VLOOKUP(J1267,'Spezifische Werte'!$B$2:$C$4002,2,FALSE)</f>
        <v>0.19401976060055698</v>
      </c>
      <c r="L1267" s="25">
        <f t="shared" si="178"/>
        <v>388.03952120111398</v>
      </c>
      <c r="R1267" s="25">
        <v>1265</v>
      </c>
      <c r="S1267" s="25">
        <v>1264</v>
      </c>
      <c r="T1267" s="25">
        <f t="shared" si="182"/>
        <v>0.79786398166766903</v>
      </c>
      <c r="U1267" s="25">
        <f t="shared" si="179"/>
        <v>0.81023584411838412</v>
      </c>
      <c r="W1267" s="17">
        <f>Eingabe!H1268</f>
        <v>209</v>
      </c>
      <c r="X1267" s="17">
        <f t="shared" si="180"/>
        <v>2.09</v>
      </c>
      <c r="Y1267" s="17">
        <f t="shared" si="181"/>
        <v>210</v>
      </c>
    </row>
    <row r="1268" spans="1:25" x14ac:dyDescent="0.15">
      <c r="A1268" s="82">
        <f t="shared" si="176"/>
        <v>2</v>
      </c>
      <c r="B1268" s="46">
        <v>43518.708333330265</v>
      </c>
      <c r="C1268" s="47">
        <f>Eingabe!G1269</f>
        <v>4.4000000000000004</v>
      </c>
      <c r="D1268" s="77">
        <v>1268</v>
      </c>
      <c r="E1268" s="47"/>
      <c r="F1268" s="25">
        <f t="shared" si="174"/>
        <v>6.56</v>
      </c>
      <c r="G1268" s="25">
        <f>VLOOKUP(F1268,'Spezifische Werte'!$B$2:$C$4002,2,FALSE)</f>
        <v>0.2214941246302857</v>
      </c>
      <c r="H1268" s="25">
        <f t="shared" si="177"/>
        <v>442.98824926057142</v>
      </c>
      <c r="J1268" s="25">
        <f t="shared" si="175"/>
        <v>6.6</v>
      </c>
      <c r="K1268" s="25">
        <f>VLOOKUP(J1268,'Spezifische Werte'!$B$2:$C$4002,2,FALSE)</f>
        <v>0.22589088814664299</v>
      </c>
      <c r="L1268" s="25">
        <f t="shared" si="178"/>
        <v>451.78177629328599</v>
      </c>
      <c r="R1268" s="25">
        <v>1266</v>
      </c>
      <c r="S1268" s="25">
        <v>1265</v>
      </c>
      <c r="T1268" s="25">
        <f t="shared" si="182"/>
        <v>0.79786398166766903</v>
      </c>
      <c r="U1268" s="25">
        <f t="shared" si="179"/>
        <v>0.81023584411838412</v>
      </c>
      <c r="W1268" s="17">
        <f>Eingabe!H1269</f>
        <v>198</v>
      </c>
      <c r="X1268" s="17">
        <f t="shared" si="180"/>
        <v>1.98</v>
      </c>
      <c r="Y1268" s="17">
        <f t="shared" si="181"/>
        <v>200</v>
      </c>
    </row>
    <row r="1269" spans="1:25" x14ac:dyDescent="0.15">
      <c r="A1269" s="82">
        <f t="shared" si="176"/>
        <v>2</v>
      </c>
      <c r="B1269" s="46">
        <v>43518.750011574077</v>
      </c>
      <c r="C1269" s="47">
        <f>Eingabe!G1270</f>
        <v>4.4000000000000004</v>
      </c>
      <c r="D1269" s="77">
        <v>1269</v>
      </c>
      <c r="E1269" s="47"/>
      <c r="F1269" s="25">
        <f t="shared" si="174"/>
        <v>6.56</v>
      </c>
      <c r="G1269" s="25">
        <f>VLOOKUP(F1269,'Spezifische Werte'!$B$2:$C$4002,2,FALSE)</f>
        <v>0.2214941246302857</v>
      </c>
      <c r="H1269" s="25">
        <f t="shared" si="177"/>
        <v>442.98824926057142</v>
      </c>
      <c r="J1269" s="25">
        <f t="shared" si="175"/>
        <v>6.6</v>
      </c>
      <c r="K1269" s="25">
        <f>VLOOKUP(J1269,'Spezifische Werte'!$B$2:$C$4002,2,FALSE)</f>
        <v>0.22589088814664299</v>
      </c>
      <c r="L1269" s="25">
        <f t="shared" si="178"/>
        <v>451.78177629328599</v>
      </c>
      <c r="R1269" s="25">
        <v>1267</v>
      </c>
      <c r="S1269" s="25">
        <v>1266</v>
      </c>
      <c r="T1269" s="25">
        <f t="shared" si="182"/>
        <v>0.79786398166766903</v>
      </c>
      <c r="U1269" s="25">
        <f t="shared" si="179"/>
        <v>0.81023584411838412</v>
      </c>
      <c r="W1269" s="17">
        <f>Eingabe!H1270</f>
        <v>198</v>
      </c>
      <c r="X1269" s="17">
        <f t="shared" si="180"/>
        <v>1.98</v>
      </c>
      <c r="Y1269" s="17">
        <f t="shared" si="181"/>
        <v>200</v>
      </c>
    </row>
    <row r="1270" spans="1:25" x14ac:dyDescent="0.15">
      <c r="A1270" s="82">
        <f t="shared" si="176"/>
        <v>2</v>
      </c>
      <c r="B1270" s="46">
        <v>43518.791666663594</v>
      </c>
      <c r="C1270" s="47">
        <f>Eingabe!G1271</f>
        <v>4.8</v>
      </c>
      <c r="D1270" s="77">
        <v>1270</v>
      </c>
      <c r="E1270" s="47"/>
      <c r="F1270" s="25">
        <f t="shared" si="174"/>
        <v>7.16</v>
      </c>
      <c r="G1270" s="25">
        <f>VLOOKUP(F1270,'Spezifische Werte'!$B$2:$C$4002,2,FALSE)</f>
        <v>0.29271421469315961</v>
      </c>
      <c r="H1270" s="25">
        <f t="shared" si="177"/>
        <v>585.42842938631918</v>
      </c>
      <c r="J1270" s="25">
        <f t="shared" si="175"/>
        <v>7.2</v>
      </c>
      <c r="K1270" s="25">
        <f>VLOOKUP(J1270,'Spezifische Werte'!$B$2:$C$4002,2,FALSE)</f>
        <v>0.29789883692567737</v>
      </c>
      <c r="L1270" s="25">
        <f t="shared" si="178"/>
        <v>595.79767385135472</v>
      </c>
      <c r="R1270" s="25">
        <v>1268</v>
      </c>
      <c r="S1270" s="25">
        <v>1267</v>
      </c>
      <c r="T1270" s="25">
        <f t="shared" si="182"/>
        <v>0.79786398166766903</v>
      </c>
      <c r="U1270" s="25">
        <f t="shared" si="179"/>
        <v>0.81023584411838412</v>
      </c>
      <c r="W1270" s="17">
        <f>Eingabe!H1271</f>
        <v>197</v>
      </c>
      <c r="X1270" s="17">
        <f t="shared" si="180"/>
        <v>1.97</v>
      </c>
      <c r="Y1270" s="17">
        <f t="shared" si="181"/>
        <v>200</v>
      </c>
    </row>
    <row r="1271" spans="1:25" x14ac:dyDescent="0.15">
      <c r="A1271" s="82">
        <f t="shared" si="176"/>
        <v>2</v>
      </c>
      <c r="B1271" s="46">
        <v>43518.833333330258</v>
      </c>
      <c r="C1271" s="47">
        <f>Eingabe!G1272</f>
        <v>4.4000000000000004</v>
      </c>
      <c r="D1271" s="77">
        <v>1271</v>
      </c>
      <c r="E1271" s="47"/>
      <c r="F1271" s="25">
        <f t="shared" si="174"/>
        <v>6.56</v>
      </c>
      <c r="G1271" s="25">
        <f>VLOOKUP(F1271,'Spezifische Werte'!$B$2:$C$4002,2,FALSE)</f>
        <v>0.2214941246302857</v>
      </c>
      <c r="H1271" s="25">
        <f t="shared" si="177"/>
        <v>442.98824926057142</v>
      </c>
      <c r="J1271" s="25">
        <f t="shared" si="175"/>
        <v>6.6</v>
      </c>
      <c r="K1271" s="25">
        <f>VLOOKUP(J1271,'Spezifische Werte'!$B$2:$C$4002,2,FALSE)</f>
        <v>0.22589088814664299</v>
      </c>
      <c r="L1271" s="25">
        <f t="shared" si="178"/>
        <v>451.78177629328599</v>
      </c>
      <c r="R1271" s="25">
        <v>1269</v>
      </c>
      <c r="S1271" s="25">
        <v>1268</v>
      </c>
      <c r="T1271" s="25">
        <f t="shared" si="182"/>
        <v>0.79786398166766903</v>
      </c>
      <c r="U1271" s="25">
        <f t="shared" si="179"/>
        <v>0.81023584411838412</v>
      </c>
      <c r="W1271" s="17">
        <f>Eingabe!H1272</f>
        <v>199</v>
      </c>
      <c r="X1271" s="17">
        <f t="shared" si="180"/>
        <v>1.99</v>
      </c>
      <c r="Y1271" s="17">
        <f t="shared" si="181"/>
        <v>200</v>
      </c>
    </row>
    <row r="1272" spans="1:25" x14ac:dyDescent="0.15">
      <c r="A1272" s="82">
        <f t="shared" si="176"/>
        <v>2</v>
      </c>
      <c r="B1272" s="46">
        <v>43518.875011574077</v>
      </c>
      <c r="C1272" s="47">
        <f>Eingabe!G1273</f>
        <v>4.5</v>
      </c>
      <c r="D1272" s="77">
        <v>1272</v>
      </c>
      <c r="E1272" s="47"/>
      <c r="F1272" s="25">
        <f t="shared" si="174"/>
        <v>6.71</v>
      </c>
      <c r="G1272" s="25">
        <f>VLOOKUP(F1272,'Spezifische Werte'!$B$2:$C$4002,2,FALSE)</f>
        <v>0.23821819652236836</v>
      </c>
      <c r="H1272" s="25">
        <f t="shared" si="177"/>
        <v>476.43639304473675</v>
      </c>
      <c r="J1272" s="25">
        <f t="shared" si="175"/>
        <v>6.75</v>
      </c>
      <c r="K1272" s="25">
        <f>VLOOKUP(J1272,'Spezifische Werte'!$B$2:$C$4002,2,FALSE)</f>
        <v>0.24279032681735657</v>
      </c>
      <c r="L1272" s="25">
        <f t="shared" si="178"/>
        <v>485.58065363471314</v>
      </c>
      <c r="R1272" s="25">
        <v>1270</v>
      </c>
      <c r="S1272" s="25">
        <v>1269</v>
      </c>
      <c r="T1272" s="25">
        <f t="shared" si="182"/>
        <v>0.79786398166766903</v>
      </c>
      <c r="U1272" s="25">
        <f t="shared" si="179"/>
        <v>0.81023584411838412</v>
      </c>
      <c r="W1272" s="17">
        <f>Eingabe!H1273</f>
        <v>190</v>
      </c>
      <c r="X1272" s="17">
        <f t="shared" si="180"/>
        <v>1.9</v>
      </c>
      <c r="Y1272" s="17">
        <f t="shared" si="181"/>
        <v>190</v>
      </c>
    </row>
    <row r="1273" spans="1:25" x14ac:dyDescent="0.15">
      <c r="A1273" s="82">
        <f t="shared" si="176"/>
        <v>2</v>
      </c>
      <c r="B1273" s="46">
        <v>43518.916666663587</v>
      </c>
      <c r="C1273" s="47">
        <f>Eingabe!G1274</f>
        <v>4</v>
      </c>
      <c r="D1273" s="77">
        <v>1273</v>
      </c>
      <c r="E1273" s="47"/>
      <c r="F1273" s="25">
        <f t="shared" si="174"/>
        <v>5.97</v>
      </c>
      <c r="G1273" s="25">
        <f>VLOOKUP(F1273,'Spezifische Werte'!$B$2:$C$4002,2,FALSE)</f>
        <v>0.1627434603343155</v>
      </c>
      <c r="H1273" s="25">
        <f t="shared" si="177"/>
        <v>325.486920668631</v>
      </c>
      <c r="J1273" s="25">
        <f t="shared" si="175"/>
        <v>6</v>
      </c>
      <c r="K1273" s="25">
        <f>VLOOKUP(J1273,'Spezifische Werte'!$B$2:$C$4002,2,FALSE)</f>
        <v>0.16538134424295356</v>
      </c>
      <c r="L1273" s="25">
        <f t="shared" si="178"/>
        <v>330.76268848590712</v>
      </c>
      <c r="R1273" s="25">
        <v>1271</v>
      </c>
      <c r="S1273" s="25">
        <v>1270</v>
      </c>
      <c r="T1273" s="25">
        <f t="shared" si="182"/>
        <v>0.79786398166766903</v>
      </c>
      <c r="U1273" s="25">
        <f t="shared" si="179"/>
        <v>0.81023584411838412</v>
      </c>
      <c r="W1273" s="17">
        <f>Eingabe!H1274</f>
        <v>180</v>
      </c>
      <c r="X1273" s="17">
        <f t="shared" si="180"/>
        <v>1.8</v>
      </c>
      <c r="Y1273" s="17">
        <f t="shared" si="181"/>
        <v>180</v>
      </c>
    </row>
    <row r="1274" spans="1:25" x14ac:dyDescent="0.15">
      <c r="A1274" s="82">
        <f t="shared" si="176"/>
        <v>2</v>
      </c>
      <c r="B1274" s="46">
        <v>43518.958333330251</v>
      </c>
      <c r="C1274" s="47">
        <f>Eingabe!G1275</f>
        <v>4.7</v>
      </c>
      <c r="D1274" s="77">
        <v>1274</v>
      </c>
      <c r="E1274" s="47"/>
      <c r="F1274" s="25">
        <f t="shared" si="174"/>
        <v>7.01</v>
      </c>
      <c r="G1274" s="25">
        <f>VLOOKUP(F1274,'Spezifische Werte'!$B$2:$C$4002,2,FALSE)</f>
        <v>0.27377270492189271</v>
      </c>
      <c r="H1274" s="25">
        <f t="shared" si="177"/>
        <v>547.54540984378536</v>
      </c>
      <c r="J1274" s="25">
        <f t="shared" si="175"/>
        <v>7.05</v>
      </c>
      <c r="K1274" s="25">
        <f>VLOOKUP(J1274,'Spezifische Werte'!$B$2:$C$4002,2,FALSE)</f>
        <v>0.27874593647894402</v>
      </c>
      <c r="L1274" s="25">
        <f t="shared" si="178"/>
        <v>557.49187295788806</v>
      </c>
      <c r="R1274" s="25">
        <v>1272</v>
      </c>
      <c r="S1274" s="25">
        <v>1271</v>
      </c>
      <c r="T1274" s="25">
        <f t="shared" si="182"/>
        <v>0.79786398166766903</v>
      </c>
      <c r="U1274" s="25">
        <f t="shared" si="179"/>
        <v>0.81023584411838412</v>
      </c>
      <c r="W1274" s="17">
        <f>Eingabe!H1275</f>
        <v>171</v>
      </c>
      <c r="X1274" s="17">
        <f t="shared" si="180"/>
        <v>1.71</v>
      </c>
      <c r="Y1274" s="17">
        <f t="shared" si="181"/>
        <v>170</v>
      </c>
    </row>
    <row r="1275" spans="1:25" x14ac:dyDescent="0.15">
      <c r="A1275" s="82">
        <f t="shared" si="176"/>
        <v>2</v>
      </c>
      <c r="B1275" s="46">
        <v>43519.000011574077</v>
      </c>
      <c r="C1275" s="47">
        <f>Eingabe!G1276</f>
        <v>5.5</v>
      </c>
      <c r="D1275" s="77">
        <v>1275</v>
      </c>
      <c r="E1275" s="47"/>
      <c r="F1275" s="25">
        <f t="shared" si="174"/>
        <v>8.2100000000000009</v>
      </c>
      <c r="G1275" s="25">
        <f>VLOOKUP(F1275,'Spezifische Werte'!$B$2:$C$4002,2,FALSE)</f>
        <v>0.4465432352525967</v>
      </c>
      <c r="H1275" s="25">
        <f t="shared" si="177"/>
        <v>893.08647050519346</v>
      </c>
      <c r="J1275" s="25">
        <f t="shared" si="175"/>
        <v>8.25</v>
      </c>
      <c r="K1275" s="25">
        <f>VLOOKUP(J1275,'Spezifische Werte'!$B$2:$C$4002,2,FALSE)</f>
        <v>0.45308958157539997</v>
      </c>
      <c r="L1275" s="25">
        <f t="shared" si="178"/>
        <v>906.17916315079992</v>
      </c>
      <c r="R1275" s="25">
        <v>1273</v>
      </c>
      <c r="S1275" s="25">
        <v>1272</v>
      </c>
      <c r="T1275" s="25">
        <f t="shared" si="182"/>
        <v>0.79786398166766903</v>
      </c>
      <c r="U1275" s="25">
        <f t="shared" si="179"/>
        <v>0.81023584411838412</v>
      </c>
      <c r="W1275" s="17">
        <f>Eingabe!H1276</f>
        <v>168</v>
      </c>
      <c r="X1275" s="17">
        <f t="shared" si="180"/>
        <v>1.68</v>
      </c>
      <c r="Y1275" s="17">
        <f t="shared" si="181"/>
        <v>170</v>
      </c>
    </row>
    <row r="1276" spans="1:25" x14ac:dyDescent="0.15">
      <c r="A1276" s="82">
        <f t="shared" si="176"/>
        <v>2</v>
      </c>
      <c r="B1276" s="46">
        <v>43519.041666663579</v>
      </c>
      <c r="C1276" s="47">
        <f>Eingabe!G1277</f>
        <v>5.5</v>
      </c>
      <c r="D1276" s="77">
        <v>1276</v>
      </c>
      <c r="E1276" s="47"/>
      <c r="F1276" s="25">
        <f t="shared" si="174"/>
        <v>8.2100000000000009</v>
      </c>
      <c r="G1276" s="25">
        <f>VLOOKUP(F1276,'Spezifische Werte'!$B$2:$C$4002,2,FALSE)</f>
        <v>0.4465432352525967</v>
      </c>
      <c r="H1276" s="25">
        <f t="shared" si="177"/>
        <v>893.08647050519346</v>
      </c>
      <c r="J1276" s="25">
        <f t="shared" si="175"/>
        <v>8.25</v>
      </c>
      <c r="K1276" s="25">
        <f>VLOOKUP(J1276,'Spezifische Werte'!$B$2:$C$4002,2,FALSE)</f>
        <v>0.45308958157539997</v>
      </c>
      <c r="L1276" s="25">
        <f t="shared" si="178"/>
        <v>906.17916315079992</v>
      </c>
      <c r="R1276" s="25">
        <v>1274</v>
      </c>
      <c r="S1276" s="25">
        <v>1273</v>
      </c>
      <c r="T1276" s="25">
        <f t="shared" si="182"/>
        <v>0.79786398166766903</v>
      </c>
      <c r="U1276" s="25">
        <f t="shared" si="179"/>
        <v>0.81023584411838412</v>
      </c>
      <c r="W1276" s="17">
        <f>Eingabe!H1277</f>
        <v>169</v>
      </c>
      <c r="X1276" s="17">
        <f t="shared" si="180"/>
        <v>1.69</v>
      </c>
      <c r="Y1276" s="17">
        <f t="shared" si="181"/>
        <v>170</v>
      </c>
    </row>
    <row r="1277" spans="1:25" x14ac:dyDescent="0.15">
      <c r="A1277" s="82">
        <f t="shared" si="176"/>
        <v>2</v>
      </c>
      <c r="B1277" s="46">
        <v>43519.083333330243</v>
      </c>
      <c r="C1277" s="47">
        <f>Eingabe!G1278</f>
        <v>5.4</v>
      </c>
      <c r="D1277" s="77">
        <v>1277</v>
      </c>
      <c r="E1277" s="47"/>
      <c r="F1277" s="25">
        <f t="shared" si="174"/>
        <v>8.06</v>
      </c>
      <c r="G1277" s="25">
        <f>VLOOKUP(F1277,'Spezifische Werte'!$B$2:$C$4002,2,FALSE)</f>
        <v>0.42239374838249216</v>
      </c>
      <c r="H1277" s="25">
        <f t="shared" si="177"/>
        <v>844.78749676498433</v>
      </c>
      <c r="J1277" s="25">
        <f t="shared" si="175"/>
        <v>8.1</v>
      </c>
      <c r="K1277" s="25">
        <f>VLOOKUP(J1277,'Spezifische Werte'!$B$2:$C$4002,2,FALSE)</f>
        <v>0.428769385012092</v>
      </c>
      <c r="L1277" s="25">
        <f t="shared" si="178"/>
        <v>857.53877002418403</v>
      </c>
      <c r="R1277" s="25">
        <v>1275</v>
      </c>
      <c r="S1277" s="25">
        <v>1274</v>
      </c>
      <c r="T1277" s="25">
        <f t="shared" si="182"/>
        <v>0.79786398166766903</v>
      </c>
      <c r="U1277" s="25">
        <f t="shared" si="179"/>
        <v>0.81023584411838412</v>
      </c>
      <c r="W1277" s="17">
        <f>Eingabe!H1278</f>
        <v>168</v>
      </c>
      <c r="X1277" s="17">
        <f t="shared" si="180"/>
        <v>1.68</v>
      </c>
      <c r="Y1277" s="17">
        <f t="shared" si="181"/>
        <v>170</v>
      </c>
    </row>
    <row r="1278" spans="1:25" x14ac:dyDescent="0.15">
      <c r="A1278" s="82">
        <f t="shared" si="176"/>
        <v>2</v>
      </c>
      <c r="B1278" s="46">
        <v>43519.125011574077</v>
      </c>
      <c r="C1278" s="47">
        <f>Eingabe!G1279</f>
        <v>5.4</v>
      </c>
      <c r="D1278" s="77">
        <v>1278</v>
      </c>
      <c r="E1278" s="47"/>
      <c r="F1278" s="25">
        <f t="shared" si="174"/>
        <v>8.06</v>
      </c>
      <c r="G1278" s="25">
        <f>VLOOKUP(F1278,'Spezifische Werte'!$B$2:$C$4002,2,FALSE)</f>
        <v>0.42239374838249216</v>
      </c>
      <c r="H1278" s="25">
        <f t="shared" si="177"/>
        <v>844.78749676498433</v>
      </c>
      <c r="J1278" s="25">
        <f t="shared" si="175"/>
        <v>8.1</v>
      </c>
      <c r="K1278" s="25">
        <f>VLOOKUP(J1278,'Spezifische Werte'!$B$2:$C$4002,2,FALSE)</f>
        <v>0.428769385012092</v>
      </c>
      <c r="L1278" s="25">
        <f t="shared" si="178"/>
        <v>857.53877002418403</v>
      </c>
      <c r="R1278" s="25">
        <v>1276</v>
      </c>
      <c r="S1278" s="25">
        <v>1275</v>
      </c>
      <c r="T1278" s="25">
        <f t="shared" si="182"/>
        <v>0.79786398166766903</v>
      </c>
      <c r="U1278" s="25">
        <f t="shared" si="179"/>
        <v>0.81023584411838412</v>
      </c>
      <c r="W1278" s="17">
        <f>Eingabe!H1279</f>
        <v>167</v>
      </c>
      <c r="X1278" s="17">
        <f t="shared" si="180"/>
        <v>1.67</v>
      </c>
      <c r="Y1278" s="17">
        <f t="shared" si="181"/>
        <v>170</v>
      </c>
    </row>
    <row r="1279" spans="1:25" x14ac:dyDescent="0.15">
      <c r="A1279" s="82">
        <f t="shared" si="176"/>
        <v>2</v>
      </c>
      <c r="B1279" s="46">
        <v>43519.166666663572</v>
      </c>
      <c r="C1279" s="47">
        <f>Eingabe!G1280</f>
        <v>5.4</v>
      </c>
      <c r="D1279" s="77">
        <v>1279</v>
      </c>
      <c r="E1279" s="47"/>
      <c r="F1279" s="25">
        <f t="shared" si="174"/>
        <v>8.06</v>
      </c>
      <c r="G1279" s="25">
        <f>VLOOKUP(F1279,'Spezifische Werte'!$B$2:$C$4002,2,FALSE)</f>
        <v>0.42239374838249216</v>
      </c>
      <c r="H1279" s="25">
        <f t="shared" si="177"/>
        <v>844.78749676498433</v>
      </c>
      <c r="J1279" s="25">
        <f t="shared" si="175"/>
        <v>8.1</v>
      </c>
      <c r="K1279" s="25">
        <f>VLOOKUP(J1279,'Spezifische Werte'!$B$2:$C$4002,2,FALSE)</f>
        <v>0.428769385012092</v>
      </c>
      <c r="L1279" s="25">
        <f t="shared" si="178"/>
        <v>857.53877002418403</v>
      </c>
      <c r="R1279" s="25">
        <v>1277</v>
      </c>
      <c r="S1279" s="25">
        <v>1276</v>
      </c>
      <c r="T1279" s="25">
        <f t="shared" si="182"/>
        <v>0.79786398166766903</v>
      </c>
      <c r="U1279" s="25">
        <f t="shared" si="179"/>
        <v>0.81023584411838412</v>
      </c>
      <c r="W1279" s="17">
        <f>Eingabe!H1280</f>
        <v>167</v>
      </c>
      <c r="X1279" s="17">
        <f t="shared" si="180"/>
        <v>1.67</v>
      </c>
      <c r="Y1279" s="17">
        <f t="shared" si="181"/>
        <v>170</v>
      </c>
    </row>
    <row r="1280" spans="1:25" x14ac:dyDescent="0.15">
      <c r="A1280" s="82">
        <f t="shared" si="176"/>
        <v>2</v>
      </c>
      <c r="B1280" s="46">
        <v>43519.208333330236</v>
      </c>
      <c r="C1280" s="47">
        <f>Eingabe!G1281</f>
        <v>5.7</v>
      </c>
      <c r="D1280" s="77">
        <v>1280</v>
      </c>
      <c r="E1280" s="47"/>
      <c r="F1280" s="25">
        <f t="shared" si="174"/>
        <v>8.5</v>
      </c>
      <c r="G1280" s="25">
        <f>VLOOKUP(F1280,'Spezifische Werte'!$B$2:$C$4002,2,FALSE)</f>
        <v>0.49489541709216678</v>
      </c>
      <c r="H1280" s="25">
        <f t="shared" si="177"/>
        <v>989.79083418433356</v>
      </c>
      <c r="J1280" s="25">
        <f t="shared" si="175"/>
        <v>8.5500000000000007</v>
      </c>
      <c r="K1280" s="25">
        <f>VLOOKUP(J1280,'Spezifische Werte'!$B$2:$C$4002,2,FALSE)</f>
        <v>0.50342054722621021</v>
      </c>
      <c r="L1280" s="25">
        <f t="shared" si="178"/>
        <v>1006.8410944524204</v>
      </c>
      <c r="R1280" s="25">
        <v>1278</v>
      </c>
      <c r="S1280" s="25">
        <v>1277</v>
      </c>
      <c r="T1280" s="25">
        <f t="shared" si="182"/>
        <v>0.79786398166766903</v>
      </c>
      <c r="U1280" s="25">
        <f t="shared" si="179"/>
        <v>0.81023584411838412</v>
      </c>
      <c r="W1280" s="17">
        <f>Eingabe!H1281</f>
        <v>165</v>
      </c>
      <c r="X1280" s="17">
        <f t="shared" si="180"/>
        <v>1.65</v>
      </c>
      <c r="Y1280" s="17">
        <f t="shared" si="181"/>
        <v>170</v>
      </c>
    </row>
    <row r="1281" spans="1:25" x14ac:dyDescent="0.15">
      <c r="A1281" s="82">
        <f t="shared" si="176"/>
        <v>2</v>
      </c>
      <c r="B1281" s="46">
        <v>43519.250011574077</v>
      </c>
      <c r="C1281" s="47">
        <f>Eingabe!G1282</f>
        <v>5.2</v>
      </c>
      <c r="D1281" s="77">
        <v>1281</v>
      </c>
      <c r="E1281" s="47"/>
      <c r="F1281" s="25">
        <f t="shared" si="174"/>
        <v>7.76</v>
      </c>
      <c r="G1281" s="25">
        <f>VLOOKUP(F1281,'Spezifische Werte'!$B$2:$C$4002,2,FALSE)</f>
        <v>0.37619660828942059</v>
      </c>
      <c r="H1281" s="25">
        <f t="shared" si="177"/>
        <v>752.39321657884113</v>
      </c>
      <c r="J1281" s="25">
        <f t="shared" si="175"/>
        <v>7.8</v>
      </c>
      <c r="K1281" s="25">
        <f>VLOOKUP(J1281,'Spezifische Werte'!$B$2:$C$4002,2,FALSE)</f>
        <v>0.3821877888895947</v>
      </c>
      <c r="L1281" s="25">
        <f t="shared" si="178"/>
        <v>764.37557777918937</v>
      </c>
      <c r="R1281" s="25">
        <v>1279</v>
      </c>
      <c r="S1281" s="25">
        <v>1278</v>
      </c>
      <c r="T1281" s="25">
        <f t="shared" si="182"/>
        <v>0.79786398166766903</v>
      </c>
      <c r="U1281" s="25">
        <f t="shared" si="179"/>
        <v>0.81023584411838412</v>
      </c>
      <c r="W1281" s="17">
        <f>Eingabe!H1282</f>
        <v>169</v>
      </c>
      <c r="X1281" s="17">
        <f t="shared" si="180"/>
        <v>1.69</v>
      </c>
      <c r="Y1281" s="17">
        <f t="shared" si="181"/>
        <v>170</v>
      </c>
    </row>
    <row r="1282" spans="1:25" x14ac:dyDescent="0.15">
      <c r="A1282" s="82">
        <f t="shared" si="176"/>
        <v>2</v>
      </c>
      <c r="B1282" s="46">
        <v>43519.291666663565</v>
      </c>
      <c r="C1282" s="47">
        <f>Eingabe!G1283</f>
        <v>4.5999999999999996</v>
      </c>
      <c r="D1282" s="77">
        <v>1282</v>
      </c>
      <c r="E1282" s="47"/>
      <c r="F1282" s="25">
        <f t="shared" si="174"/>
        <v>6.86</v>
      </c>
      <c r="G1282" s="25">
        <f>VLOOKUP(F1282,'Spezifische Werte'!$B$2:$C$4002,2,FALSE)</f>
        <v>0.25562320201003652</v>
      </c>
      <c r="H1282" s="25">
        <f t="shared" si="177"/>
        <v>511.24640402007304</v>
      </c>
      <c r="J1282" s="25">
        <f t="shared" si="175"/>
        <v>6.9</v>
      </c>
      <c r="K1282" s="25">
        <f>VLOOKUP(J1282,'Spezifische Werte'!$B$2:$C$4002,2,FALSE)</f>
        <v>0.26038765048417867</v>
      </c>
      <c r="L1282" s="25">
        <f t="shared" si="178"/>
        <v>520.77530096835733</v>
      </c>
      <c r="R1282" s="25">
        <v>1280</v>
      </c>
      <c r="S1282" s="25">
        <v>1279</v>
      </c>
      <c r="T1282" s="25">
        <f t="shared" si="182"/>
        <v>0.79786398166766903</v>
      </c>
      <c r="U1282" s="25">
        <f t="shared" si="179"/>
        <v>0.81023584411838412</v>
      </c>
      <c r="W1282" s="17">
        <f>Eingabe!H1283</f>
        <v>178</v>
      </c>
      <c r="X1282" s="17">
        <f t="shared" si="180"/>
        <v>1.78</v>
      </c>
      <c r="Y1282" s="17">
        <f t="shared" si="181"/>
        <v>180</v>
      </c>
    </row>
    <row r="1283" spans="1:25" x14ac:dyDescent="0.15">
      <c r="A1283" s="82">
        <f t="shared" si="176"/>
        <v>2</v>
      </c>
      <c r="B1283" s="46">
        <v>43519.333333330229</v>
      </c>
      <c r="C1283" s="47">
        <f>Eingabe!G1284</f>
        <v>4.0999999999999996</v>
      </c>
      <c r="D1283" s="77">
        <v>1283</v>
      </c>
      <c r="E1283" s="47"/>
      <c r="F1283" s="25">
        <f t="shared" ref="F1283:F1346" si="183">ROUND(C1283*($O$4/$O$5)^$O$7,2)</f>
        <v>6.12</v>
      </c>
      <c r="G1283" s="25">
        <f>VLOOKUP(F1283,'Spezifische Werte'!$B$2:$C$4002,2,FALSE)</f>
        <v>0.17636813552353289</v>
      </c>
      <c r="H1283" s="25">
        <f t="shared" si="177"/>
        <v>352.73627104706577</v>
      </c>
      <c r="J1283" s="25">
        <f t="shared" ref="J1283:J1346" si="184">ROUND(C1283*(LN($O$4/$O$8)/LN($O$5/$O$8)),2)</f>
        <v>6.15</v>
      </c>
      <c r="K1283" s="25">
        <f>VLOOKUP(J1283,'Spezifische Werte'!$B$2:$C$4002,2,FALSE)</f>
        <v>0.17921779013058811</v>
      </c>
      <c r="L1283" s="25">
        <f t="shared" si="178"/>
        <v>358.4355802611762</v>
      </c>
      <c r="R1283" s="25">
        <v>1281</v>
      </c>
      <c r="S1283" s="25">
        <v>1280</v>
      </c>
      <c r="T1283" s="25">
        <f t="shared" si="182"/>
        <v>0.79786398166766903</v>
      </c>
      <c r="U1283" s="25">
        <f t="shared" si="179"/>
        <v>0.81023584411838412</v>
      </c>
      <c r="W1283" s="17">
        <f>Eingabe!H1284</f>
        <v>180</v>
      </c>
      <c r="X1283" s="17">
        <f t="shared" si="180"/>
        <v>1.8</v>
      </c>
      <c r="Y1283" s="17">
        <f t="shared" si="181"/>
        <v>180</v>
      </c>
    </row>
    <row r="1284" spans="1:25" x14ac:dyDescent="0.15">
      <c r="A1284" s="82">
        <f t="shared" ref="A1284:A1347" si="185">MONTH(B1284)</f>
        <v>2</v>
      </c>
      <c r="B1284" s="46">
        <v>43519.375011574077</v>
      </c>
      <c r="C1284" s="47">
        <f>Eingabe!G1285</f>
        <v>4.0999999999999996</v>
      </c>
      <c r="D1284" s="77">
        <v>1284</v>
      </c>
      <c r="E1284" s="47"/>
      <c r="F1284" s="25">
        <f t="shared" si="183"/>
        <v>6.12</v>
      </c>
      <c r="G1284" s="25">
        <f>VLOOKUP(F1284,'Spezifische Werte'!$B$2:$C$4002,2,FALSE)</f>
        <v>0.17636813552353289</v>
      </c>
      <c r="H1284" s="25">
        <f t="shared" ref="H1284:H1347" si="186">G1284*$O$9*1000</f>
        <v>352.73627104706577</v>
      </c>
      <c r="J1284" s="25">
        <f t="shared" si="184"/>
        <v>6.15</v>
      </c>
      <c r="K1284" s="25">
        <f>VLOOKUP(J1284,'Spezifische Werte'!$B$2:$C$4002,2,FALSE)</f>
        <v>0.17921779013058811</v>
      </c>
      <c r="L1284" s="25">
        <f t="shared" ref="L1284:L1347" si="187">K1284*$O$9*1000</f>
        <v>358.4355802611762</v>
      </c>
      <c r="R1284" s="25">
        <v>1282</v>
      </c>
      <c r="S1284" s="25">
        <v>1281</v>
      </c>
      <c r="T1284" s="25">
        <f t="shared" si="182"/>
        <v>0.79786398166766903</v>
      </c>
      <c r="U1284" s="25">
        <f t="shared" ref="U1284:U1347" si="188">LARGE($L$3:$L$8762,R1284)/1000</f>
        <v>0.81023584411838412</v>
      </c>
      <c r="W1284" s="17">
        <f>Eingabe!H1285</f>
        <v>191</v>
      </c>
      <c r="X1284" s="17">
        <f t="shared" ref="X1284:X1347" si="189">W1284/100</f>
        <v>1.91</v>
      </c>
      <c r="Y1284" s="17">
        <f t="shared" ref="Y1284:Y1347" si="190">ROUND(X1284,1)*100</f>
        <v>190</v>
      </c>
    </row>
    <row r="1285" spans="1:25" x14ac:dyDescent="0.15">
      <c r="A1285" s="82">
        <f t="shared" si="185"/>
        <v>2</v>
      </c>
      <c r="B1285" s="46">
        <v>43519.416666663557</v>
      </c>
      <c r="C1285" s="47">
        <f>Eingabe!G1286</f>
        <v>4.5</v>
      </c>
      <c r="D1285" s="77">
        <v>1285</v>
      </c>
      <c r="E1285" s="47"/>
      <c r="F1285" s="25">
        <f t="shared" si="183"/>
        <v>6.71</v>
      </c>
      <c r="G1285" s="25">
        <f>VLOOKUP(F1285,'Spezifische Werte'!$B$2:$C$4002,2,FALSE)</f>
        <v>0.23821819652236836</v>
      </c>
      <c r="H1285" s="25">
        <f t="shared" si="186"/>
        <v>476.43639304473675</v>
      </c>
      <c r="J1285" s="25">
        <f t="shared" si="184"/>
        <v>6.75</v>
      </c>
      <c r="K1285" s="25">
        <f>VLOOKUP(J1285,'Spezifische Werte'!$B$2:$C$4002,2,FALSE)</f>
        <v>0.24279032681735657</v>
      </c>
      <c r="L1285" s="25">
        <f t="shared" si="187"/>
        <v>485.58065363471314</v>
      </c>
      <c r="R1285" s="25">
        <v>1283</v>
      </c>
      <c r="S1285" s="25">
        <v>1282</v>
      </c>
      <c r="T1285" s="25">
        <f t="shared" si="182"/>
        <v>0.79786398166766903</v>
      </c>
      <c r="U1285" s="25">
        <f t="shared" si="188"/>
        <v>0.81023584411838412</v>
      </c>
      <c r="W1285" s="17">
        <f>Eingabe!H1286</f>
        <v>209</v>
      </c>
      <c r="X1285" s="17">
        <f t="shared" si="189"/>
        <v>2.09</v>
      </c>
      <c r="Y1285" s="17">
        <f t="shared" si="190"/>
        <v>210</v>
      </c>
    </row>
    <row r="1286" spans="1:25" x14ac:dyDescent="0.15">
      <c r="A1286" s="82">
        <f t="shared" si="185"/>
        <v>2</v>
      </c>
      <c r="B1286" s="46">
        <v>43519.458333330222</v>
      </c>
      <c r="C1286" s="47">
        <f>Eingabe!G1287</f>
        <v>3.5</v>
      </c>
      <c r="D1286" s="77">
        <v>1286</v>
      </c>
      <c r="E1286" s="47"/>
      <c r="F1286" s="25">
        <f t="shared" si="183"/>
        <v>5.22</v>
      </c>
      <c r="G1286" s="25">
        <f>VLOOKUP(F1286,'Spezifische Werte'!$B$2:$C$4002,2,FALSE)</f>
        <v>0.10600726326582303</v>
      </c>
      <c r="H1286" s="25">
        <f t="shared" si="186"/>
        <v>212.01452653164606</v>
      </c>
      <c r="J1286" s="25">
        <f t="shared" si="184"/>
        <v>5.25</v>
      </c>
      <c r="K1286" s="25">
        <f>VLOOKUP(J1286,'Spezifische Werte'!$B$2:$C$4002,2,FALSE)</f>
        <v>0.10804502827355937</v>
      </c>
      <c r="L1286" s="25">
        <f t="shared" si="187"/>
        <v>216.09005654711873</v>
      </c>
      <c r="R1286" s="25">
        <v>1284</v>
      </c>
      <c r="S1286" s="25">
        <v>1283</v>
      </c>
      <c r="T1286" s="25">
        <f t="shared" ref="T1286:T1349" si="191">LARGE($H$3:$H$8762,R1286)/1000</f>
        <v>0.79786398166766903</v>
      </c>
      <c r="U1286" s="25">
        <f t="shared" si="188"/>
        <v>0.81023584411838412</v>
      </c>
      <c r="W1286" s="17">
        <f>Eingabe!H1287</f>
        <v>231</v>
      </c>
      <c r="X1286" s="17">
        <f t="shared" si="189"/>
        <v>2.31</v>
      </c>
      <c r="Y1286" s="17">
        <f t="shared" si="190"/>
        <v>229.99999999999997</v>
      </c>
    </row>
    <row r="1287" spans="1:25" x14ac:dyDescent="0.15">
      <c r="A1287" s="82">
        <f t="shared" si="185"/>
        <v>2</v>
      </c>
      <c r="B1287" s="46">
        <v>43519.500011574077</v>
      </c>
      <c r="C1287" s="47">
        <f>Eingabe!G1288</f>
        <v>3.4</v>
      </c>
      <c r="D1287" s="77">
        <v>1287</v>
      </c>
      <c r="E1287" s="47"/>
      <c r="F1287" s="25">
        <f t="shared" si="183"/>
        <v>5.07</v>
      </c>
      <c r="G1287" s="25">
        <f>VLOOKUP(F1287,'Spezifische Werte'!$B$2:$C$4002,2,FALSE)</f>
        <v>9.6185977081711158E-2</v>
      </c>
      <c r="H1287" s="25">
        <f t="shared" si="186"/>
        <v>192.37195416342232</v>
      </c>
      <c r="J1287" s="25">
        <f t="shared" si="184"/>
        <v>5.0999999999999996</v>
      </c>
      <c r="K1287" s="25">
        <f>VLOOKUP(J1287,'Spezifische Werte'!$B$2:$C$4002,2,FALSE)</f>
        <v>9.8097213536623304E-2</v>
      </c>
      <c r="L1287" s="25">
        <f t="shared" si="187"/>
        <v>196.1944270732466</v>
      </c>
      <c r="R1287" s="25">
        <v>1285</v>
      </c>
      <c r="S1287" s="25">
        <v>1284</v>
      </c>
      <c r="T1287" s="25">
        <f t="shared" si="191"/>
        <v>0.79786398166766903</v>
      </c>
      <c r="U1287" s="25">
        <f t="shared" si="188"/>
        <v>0.81023584411838412</v>
      </c>
      <c r="W1287" s="17">
        <f>Eingabe!H1288</f>
        <v>237</v>
      </c>
      <c r="X1287" s="17">
        <f t="shared" si="189"/>
        <v>2.37</v>
      </c>
      <c r="Y1287" s="17">
        <f t="shared" si="190"/>
        <v>240</v>
      </c>
    </row>
    <row r="1288" spans="1:25" x14ac:dyDescent="0.15">
      <c r="A1288" s="82">
        <f t="shared" si="185"/>
        <v>2</v>
      </c>
      <c r="B1288" s="46">
        <v>43519.54166666355</v>
      </c>
      <c r="C1288" s="47">
        <f>Eingabe!G1289</f>
        <v>2.6</v>
      </c>
      <c r="D1288" s="77">
        <v>1288</v>
      </c>
      <c r="E1288" s="47"/>
      <c r="F1288" s="25">
        <f t="shared" si="183"/>
        <v>3.88</v>
      </c>
      <c r="G1288" s="25">
        <f>VLOOKUP(F1288,'Spezifische Werte'!$B$2:$C$4002,2,FALSE)</f>
        <v>3.5689320314118818E-2</v>
      </c>
      <c r="H1288" s="25">
        <f t="shared" si="186"/>
        <v>71.378640628237633</v>
      </c>
      <c r="J1288" s="25">
        <f t="shared" si="184"/>
        <v>3.9</v>
      </c>
      <c r="K1288" s="25">
        <f>VLOOKUP(J1288,'Spezifische Werte'!$B$2:$C$4002,2,FALSE)</f>
        <v>3.6613952811549305E-2</v>
      </c>
      <c r="L1288" s="25">
        <f t="shared" si="187"/>
        <v>73.227905623098607</v>
      </c>
      <c r="R1288" s="25">
        <v>1286</v>
      </c>
      <c r="S1288" s="25">
        <v>1285</v>
      </c>
      <c r="T1288" s="25">
        <f t="shared" si="191"/>
        <v>0.79786398166766903</v>
      </c>
      <c r="U1288" s="25">
        <f t="shared" si="188"/>
        <v>0.81023584411838412</v>
      </c>
      <c r="W1288" s="17">
        <f>Eingabe!H1289</f>
        <v>251</v>
      </c>
      <c r="X1288" s="17">
        <f t="shared" si="189"/>
        <v>2.5099999999999998</v>
      </c>
      <c r="Y1288" s="17">
        <f t="shared" si="190"/>
        <v>250</v>
      </c>
    </row>
    <row r="1289" spans="1:25" x14ac:dyDescent="0.15">
      <c r="A1289" s="82">
        <f t="shared" si="185"/>
        <v>2</v>
      </c>
      <c r="B1289" s="46">
        <v>43519.583333330214</v>
      </c>
      <c r="C1289" s="47">
        <f>Eingabe!G1290</f>
        <v>2.2000000000000002</v>
      </c>
      <c r="D1289" s="77">
        <v>1289</v>
      </c>
      <c r="E1289" s="47"/>
      <c r="F1289" s="25">
        <f t="shared" si="183"/>
        <v>3.28</v>
      </c>
      <c r="G1289" s="25">
        <f>VLOOKUP(F1289,'Spezifische Werte'!$B$2:$C$4002,2,FALSE)</f>
        <v>1.4036237149224865E-2</v>
      </c>
      <c r="H1289" s="25">
        <f t="shared" si="186"/>
        <v>28.07247429844973</v>
      </c>
      <c r="J1289" s="25">
        <f t="shared" si="184"/>
        <v>3.3</v>
      </c>
      <c r="K1289" s="25">
        <f>VLOOKUP(J1289,'Spezifische Werte'!$B$2:$C$4002,2,FALSE)</f>
        <v>1.4533450192857693E-2</v>
      </c>
      <c r="L1289" s="25">
        <f t="shared" si="187"/>
        <v>29.066900385715385</v>
      </c>
      <c r="R1289" s="25">
        <v>1287</v>
      </c>
      <c r="S1289" s="25">
        <v>1286</v>
      </c>
      <c r="T1289" s="25">
        <f t="shared" si="191"/>
        <v>0.79786398166766903</v>
      </c>
      <c r="U1289" s="25">
        <f t="shared" si="188"/>
        <v>0.81023584411838412</v>
      </c>
      <c r="W1289" s="17">
        <f>Eingabe!H1290</f>
        <v>240</v>
      </c>
      <c r="X1289" s="17">
        <f t="shared" si="189"/>
        <v>2.4</v>
      </c>
      <c r="Y1289" s="17">
        <f t="shared" si="190"/>
        <v>240</v>
      </c>
    </row>
    <row r="1290" spans="1:25" x14ac:dyDescent="0.15">
      <c r="A1290" s="82">
        <f t="shared" si="185"/>
        <v>2</v>
      </c>
      <c r="B1290" s="46">
        <v>43519.625011574077</v>
      </c>
      <c r="C1290" s="47">
        <f>Eingabe!G1291</f>
        <v>2.8</v>
      </c>
      <c r="D1290" s="77">
        <v>1290</v>
      </c>
      <c r="E1290" s="47"/>
      <c r="F1290" s="25">
        <f t="shared" si="183"/>
        <v>4.18</v>
      </c>
      <c r="G1290" s="25">
        <f>VLOOKUP(F1290,'Spezifische Werte'!$B$2:$C$4002,2,FALSE)</f>
        <v>4.9643016475870723E-2</v>
      </c>
      <c r="H1290" s="25">
        <f t="shared" si="186"/>
        <v>99.286032951741447</v>
      </c>
      <c r="J1290" s="25">
        <f t="shared" si="184"/>
        <v>4.2</v>
      </c>
      <c r="K1290" s="25">
        <f>VLOOKUP(J1290,'Spezifische Werte'!$B$2:$C$4002,2,FALSE)</f>
        <v>5.0575500247497268E-2</v>
      </c>
      <c r="L1290" s="25">
        <f t="shared" si="187"/>
        <v>101.15100049499453</v>
      </c>
      <c r="R1290" s="25">
        <v>1288</v>
      </c>
      <c r="S1290" s="25">
        <v>1287</v>
      </c>
      <c r="T1290" s="25">
        <f t="shared" si="191"/>
        <v>0.79786398166766903</v>
      </c>
      <c r="U1290" s="25">
        <f t="shared" si="188"/>
        <v>0.81023584411838412</v>
      </c>
      <c r="W1290" s="17">
        <f>Eingabe!H1291</f>
        <v>238</v>
      </c>
      <c r="X1290" s="17">
        <f t="shared" si="189"/>
        <v>2.38</v>
      </c>
      <c r="Y1290" s="17">
        <f t="shared" si="190"/>
        <v>240</v>
      </c>
    </row>
    <row r="1291" spans="1:25" x14ac:dyDescent="0.15">
      <c r="A1291" s="82">
        <f t="shared" si="185"/>
        <v>2</v>
      </c>
      <c r="B1291" s="46">
        <v>43519.666666663543</v>
      </c>
      <c r="C1291" s="47">
        <f>Eingabe!G1292</f>
        <v>1.8</v>
      </c>
      <c r="D1291" s="77">
        <v>1291</v>
      </c>
      <c r="E1291" s="47"/>
      <c r="F1291" s="25">
        <f t="shared" si="183"/>
        <v>2.69</v>
      </c>
      <c r="G1291" s="25">
        <f>VLOOKUP(F1291,'Spezifische Werte'!$B$2:$C$4002,2,FALSE)</f>
        <v>3.715149232963236E-3</v>
      </c>
      <c r="H1291" s="25">
        <f t="shared" si="186"/>
        <v>7.4302984659264721</v>
      </c>
      <c r="J1291" s="25">
        <f t="shared" si="184"/>
        <v>2.7</v>
      </c>
      <c r="K1291" s="25">
        <f>VLOOKUP(J1291,'Spezifische Werte'!$B$2:$C$4002,2,FALSE)</f>
        <v>3.8225571704766847E-3</v>
      </c>
      <c r="L1291" s="25">
        <f t="shared" si="187"/>
        <v>7.6451143409533691</v>
      </c>
      <c r="R1291" s="25">
        <v>1289</v>
      </c>
      <c r="S1291" s="25">
        <v>1288</v>
      </c>
      <c r="T1291" s="25">
        <f t="shared" si="191"/>
        <v>0.79786398166766903</v>
      </c>
      <c r="U1291" s="25">
        <f t="shared" si="188"/>
        <v>0.81023584411838412</v>
      </c>
      <c r="W1291" s="17">
        <f>Eingabe!H1292</f>
        <v>205</v>
      </c>
      <c r="X1291" s="17">
        <f t="shared" si="189"/>
        <v>2.0499999999999998</v>
      </c>
      <c r="Y1291" s="17">
        <f t="shared" si="190"/>
        <v>210</v>
      </c>
    </row>
    <row r="1292" spans="1:25" x14ac:dyDescent="0.15">
      <c r="A1292" s="82">
        <f t="shared" si="185"/>
        <v>2</v>
      </c>
      <c r="B1292" s="46">
        <v>43519.708333330207</v>
      </c>
      <c r="C1292" s="47">
        <f>Eingabe!G1293</f>
        <v>1.7</v>
      </c>
      <c r="D1292" s="77">
        <v>1292</v>
      </c>
      <c r="E1292" s="47"/>
      <c r="F1292" s="25">
        <f t="shared" si="183"/>
        <v>2.54</v>
      </c>
      <c r="G1292" s="25">
        <f>VLOOKUP(F1292,'Spezifische Werte'!$B$2:$C$4002,2,FALSE)</f>
        <v>2.3517714395877558E-3</v>
      </c>
      <c r="H1292" s="25">
        <f t="shared" si="186"/>
        <v>4.7035428791755116</v>
      </c>
      <c r="J1292" s="25">
        <f t="shared" si="184"/>
        <v>2.5499999999999998</v>
      </c>
      <c r="K1292" s="25">
        <f>VLOOKUP(J1292,'Spezifische Werte'!$B$2:$C$4002,2,FALSE)</f>
        <v>2.4279301551432594E-3</v>
      </c>
      <c r="L1292" s="25">
        <f t="shared" si="187"/>
        <v>4.855860310286519</v>
      </c>
      <c r="R1292" s="25">
        <v>1290</v>
      </c>
      <c r="S1292" s="25">
        <v>1289</v>
      </c>
      <c r="T1292" s="25">
        <f t="shared" si="191"/>
        <v>0.79786398166766903</v>
      </c>
      <c r="U1292" s="25">
        <f t="shared" si="188"/>
        <v>0.81023584411838412</v>
      </c>
      <c r="W1292" s="17">
        <f>Eingabe!H1293</f>
        <v>221</v>
      </c>
      <c r="X1292" s="17">
        <f t="shared" si="189"/>
        <v>2.21</v>
      </c>
      <c r="Y1292" s="17">
        <f t="shared" si="190"/>
        <v>220.00000000000003</v>
      </c>
    </row>
    <row r="1293" spans="1:25" x14ac:dyDescent="0.15">
      <c r="A1293" s="82">
        <f t="shared" si="185"/>
        <v>2</v>
      </c>
      <c r="B1293" s="46">
        <v>43519.750011574077</v>
      </c>
      <c r="C1293" s="47">
        <f>Eingabe!G1294</f>
        <v>2</v>
      </c>
      <c r="D1293" s="77">
        <v>1293</v>
      </c>
      <c r="E1293" s="47"/>
      <c r="F1293" s="25">
        <f t="shared" si="183"/>
        <v>2.98</v>
      </c>
      <c r="G1293" s="25">
        <f>VLOOKUP(F1293,'Spezifische Werte'!$B$2:$C$4002,2,FALSE)</f>
        <v>7.6819067373919353E-3</v>
      </c>
      <c r="H1293" s="25">
        <f t="shared" si="186"/>
        <v>15.363813474783871</v>
      </c>
      <c r="J1293" s="25">
        <f t="shared" si="184"/>
        <v>3</v>
      </c>
      <c r="K1293" s="25">
        <f>VLOOKUP(J1293,'Spezifische Werte'!$B$2:$C$4002,2,FALSE)</f>
        <v>8.0363231384606472E-3</v>
      </c>
      <c r="L1293" s="25">
        <f t="shared" si="187"/>
        <v>16.072646276921294</v>
      </c>
      <c r="R1293" s="25">
        <v>1291</v>
      </c>
      <c r="S1293" s="25">
        <v>1290</v>
      </c>
      <c r="T1293" s="25">
        <f t="shared" si="191"/>
        <v>0.79786398166766903</v>
      </c>
      <c r="U1293" s="25">
        <f t="shared" si="188"/>
        <v>0.81023584411838412</v>
      </c>
      <c r="W1293" s="17">
        <f>Eingabe!H1294</f>
        <v>204</v>
      </c>
      <c r="X1293" s="17">
        <f t="shared" si="189"/>
        <v>2.04</v>
      </c>
      <c r="Y1293" s="17">
        <f t="shared" si="190"/>
        <v>200</v>
      </c>
    </row>
    <row r="1294" spans="1:25" x14ac:dyDescent="0.15">
      <c r="A1294" s="82">
        <f t="shared" si="185"/>
        <v>2</v>
      </c>
      <c r="B1294" s="46">
        <v>43519.791666663536</v>
      </c>
      <c r="C1294" s="47">
        <f>Eingabe!G1295</f>
        <v>2.2999999999999998</v>
      </c>
      <c r="D1294" s="77">
        <v>1294</v>
      </c>
      <c r="E1294" s="47"/>
      <c r="F1294" s="25">
        <f t="shared" si="183"/>
        <v>3.43</v>
      </c>
      <c r="G1294" s="25">
        <f>VLOOKUP(F1294,'Spezifische Werte'!$B$2:$C$4002,2,FALSE)</f>
        <v>1.7964243573129882E-2</v>
      </c>
      <c r="H1294" s="25">
        <f t="shared" si="186"/>
        <v>35.928487146259762</v>
      </c>
      <c r="J1294" s="25">
        <f t="shared" si="184"/>
        <v>3.45</v>
      </c>
      <c r="K1294" s="25">
        <f>VLOOKUP(J1294,'Spezifische Werte'!$B$2:$C$4002,2,FALSE)</f>
        <v>1.8521187553697735E-2</v>
      </c>
      <c r="L1294" s="25">
        <f t="shared" si="187"/>
        <v>37.042375107395472</v>
      </c>
      <c r="R1294" s="25">
        <v>1292</v>
      </c>
      <c r="S1294" s="25">
        <v>1291</v>
      </c>
      <c r="T1294" s="25">
        <f t="shared" si="191"/>
        <v>0.79786398166766903</v>
      </c>
      <c r="U1294" s="25">
        <f t="shared" si="188"/>
        <v>0.81023584411838412</v>
      </c>
      <c r="W1294" s="17">
        <f>Eingabe!H1295</f>
        <v>219</v>
      </c>
      <c r="X1294" s="17">
        <f t="shared" si="189"/>
        <v>2.19</v>
      </c>
      <c r="Y1294" s="17">
        <f t="shared" si="190"/>
        <v>220.00000000000003</v>
      </c>
    </row>
    <row r="1295" spans="1:25" x14ac:dyDescent="0.15">
      <c r="A1295" s="82">
        <f t="shared" si="185"/>
        <v>2</v>
      </c>
      <c r="B1295" s="46">
        <v>43519.8333333302</v>
      </c>
      <c r="C1295" s="47">
        <f>Eingabe!G1296</f>
        <v>1.9</v>
      </c>
      <c r="D1295" s="77">
        <v>1295</v>
      </c>
      <c r="E1295" s="47"/>
      <c r="F1295" s="25">
        <f t="shared" si="183"/>
        <v>2.83</v>
      </c>
      <c r="G1295" s="25">
        <f>VLOOKUP(F1295,'Spezifische Werte'!$B$2:$C$4002,2,FALSE)</f>
        <v>5.3996541966473566E-3</v>
      </c>
      <c r="H1295" s="25">
        <f t="shared" si="186"/>
        <v>10.799308393294714</v>
      </c>
      <c r="J1295" s="25">
        <f t="shared" si="184"/>
        <v>2.85</v>
      </c>
      <c r="K1295" s="25">
        <f>VLOOKUP(J1295,'Spezifische Werte'!$B$2:$C$4002,2,FALSE)</f>
        <v>5.6714421172963415E-3</v>
      </c>
      <c r="L1295" s="25">
        <f t="shared" si="187"/>
        <v>11.342884234592683</v>
      </c>
      <c r="R1295" s="25">
        <v>1293</v>
      </c>
      <c r="S1295" s="25">
        <v>1292</v>
      </c>
      <c r="T1295" s="25">
        <f t="shared" si="191"/>
        <v>0.79786398166766903</v>
      </c>
      <c r="U1295" s="25">
        <f t="shared" si="188"/>
        <v>0.81023584411838412</v>
      </c>
      <c r="W1295" s="17">
        <f>Eingabe!H1296</f>
        <v>222</v>
      </c>
      <c r="X1295" s="17">
        <f t="shared" si="189"/>
        <v>2.2200000000000002</v>
      </c>
      <c r="Y1295" s="17">
        <f t="shared" si="190"/>
        <v>220.00000000000003</v>
      </c>
    </row>
    <row r="1296" spans="1:25" x14ac:dyDescent="0.15">
      <c r="A1296" s="82">
        <f t="shared" si="185"/>
        <v>2</v>
      </c>
      <c r="B1296" s="46">
        <v>43519.875011574077</v>
      </c>
      <c r="C1296" s="47">
        <f>Eingabe!G1297</f>
        <v>3.2</v>
      </c>
      <c r="D1296" s="77">
        <v>1296</v>
      </c>
      <c r="E1296" s="47"/>
      <c r="F1296" s="25">
        <f t="shared" si="183"/>
        <v>4.7699999999999996</v>
      </c>
      <c r="G1296" s="25">
        <f>VLOOKUP(F1296,'Spezifische Werte'!$B$2:$C$4002,2,FALSE)</f>
        <v>7.8679349945367349E-2</v>
      </c>
      <c r="H1296" s="25">
        <f t="shared" si="186"/>
        <v>157.3586998907347</v>
      </c>
      <c r="J1296" s="25">
        <f t="shared" si="184"/>
        <v>4.8</v>
      </c>
      <c r="K1296" s="25">
        <f>VLOOKUP(J1296,'Spezifische Werte'!$B$2:$C$4002,2,FALSE)</f>
        <v>8.0310065544742015E-2</v>
      </c>
      <c r="L1296" s="25">
        <f t="shared" si="187"/>
        <v>160.62013108948403</v>
      </c>
      <c r="R1296" s="25">
        <v>1294</v>
      </c>
      <c r="S1296" s="25">
        <v>1293</v>
      </c>
      <c r="T1296" s="25">
        <f t="shared" si="191"/>
        <v>0.79786398166766903</v>
      </c>
      <c r="U1296" s="25">
        <f t="shared" si="188"/>
        <v>0.81023584411838412</v>
      </c>
      <c r="W1296" s="17">
        <f>Eingabe!H1297</f>
        <v>211</v>
      </c>
      <c r="X1296" s="17">
        <f t="shared" si="189"/>
        <v>2.11</v>
      </c>
      <c r="Y1296" s="17">
        <f t="shared" si="190"/>
        <v>210</v>
      </c>
    </row>
    <row r="1297" spans="1:25" x14ac:dyDescent="0.15">
      <c r="A1297" s="82">
        <f t="shared" si="185"/>
        <v>2</v>
      </c>
      <c r="B1297" s="46">
        <v>43519.916666663528</v>
      </c>
      <c r="C1297" s="47">
        <f>Eingabe!G1298</f>
        <v>2.9</v>
      </c>
      <c r="D1297" s="77">
        <v>1297</v>
      </c>
      <c r="E1297" s="47"/>
      <c r="F1297" s="25">
        <f t="shared" si="183"/>
        <v>4.33</v>
      </c>
      <c r="G1297" s="25">
        <f>VLOOKUP(F1297,'Spezifische Werte'!$B$2:$C$4002,2,FALSE)</f>
        <v>5.667919590547657E-2</v>
      </c>
      <c r="H1297" s="25">
        <f t="shared" si="186"/>
        <v>113.35839181095314</v>
      </c>
      <c r="J1297" s="25">
        <f t="shared" si="184"/>
        <v>4.3499999999999996</v>
      </c>
      <c r="K1297" s="25">
        <f>VLOOKUP(J1297,'Spezifische Werte'!$B$2:$C$4002,2,FALSE)</f>
        <v>5.7627330651301621E-2</v>
      </c>
      <c r="L1297" s="25">
        <f t="shared" si="187"/>
        <v>115.25466130260324</v>
      </c>
      <c r="R1297" s="25">
        <v>1295</v>
      </c>
      <c r="S1297" s="25">
        <v>1294</v>
      </c>
      <c r="T1297" s="25">
        <f t="shared" si="191"/>
        <v>0.79786398166766903</v>
      </c>
      <c r="U1297" s="25">
        <f t="shared" si="188"/>
        <v>0.81023584411838412</v>
      </c>
      <c r="W1297" s="17">
        <f>Eingabe!H1298</f>
        <v>219</v>
      </c>
      <c r="X1297" s="17">
        <f t="shared" si="189"/>
        <v>2.19</v>
      </c>
      <c r="Y1297" s="17">
        <f t="shared" si="190"/>
        <v>220.00000000000003</v>
      </c>
    </row>
    <row r="1298" spans="1:25" x14ac:dyDescent="0.15">
      <c r="A1298" s="82">
        <f t="shared" si="185"/>
        <v>2</v>
      </c>
      <c r="B1298" s="46">
        <v>43519.958333330193</v>
      </c>
      <c r="C1298" s="47">
        <f>Eingabe!G1299</f>
        <v>3.8</v>
      </c>
      <c r="D1298" s="77">
        <v>1298</v>
      </c>
      <c r="E1298" s="47"/>
      <c r="F1298" s="25">
        <f t="shared" si="183"/>
        <v>5.67</v>
      </c>
      <c r="G1298" s="25">
        <f>VLOOKUP(F1298,'Spezifische Werte'!$B$2:$C$4002,2,FALSE)</f>
        <v>0.13840049448137109</v>
      </c>
      <c r="H1298" s="25">
        <f t="shared" si="186"/>
        <v>276.80098896274217</v>
      </c>
      <c r="J1298" s="25">
        <f t="shared" si="184"/>
        <v>5.7</v>
      </c>
      <c r="K1298" s="25">
        <f>VLOOKUP(J1298,'Spezifische Werte'!$B$2:$C$4002,2,FALSE)</f>
        <v>0.14069825500153915</v>
      </c>
      <c r="L1298" s="25">
        <f t="shared" si="187"/>
        <v>281.39651000307828</v>
      </c>
      <c r="R1298" s="25">
        <v>1296</v>
      </c>
      <c r="S1298" s="25">
        <v>1295</v>
      </c>
      <c r="T1298" s="25">
        <f t="shared" si="191"/>
        <v>0.79786398166766903</v>
      </c>
      <c r="U1298" s="25">
        <f t="shared" si="188"/>
        <v>0.81023584411838412</v>
      </c>
      <c r="W1298" s="17">
        <f>Eingabe!H1299</f>
        <v>219</v>
      </c>
      <c r="X1298" s="17">
        <f t="shared" si="189"/>
        <v>2.19</v>
      </c>
      <c r="Y1298" s="17">
        <f t="shared" si="190"/>
        <v>220.00000000000003</v>
      </c>
    </row>
    <row r="1299" spans="1:25" x14ac:dyDescent="0.15">
      <c r="A1299" s="82">
        <f t="shared" si="185"/>
        <v>2</v>
      </c>
      <c r="B1299" s="46">
        <v>43520.000011574077</v>
      </c>
      <c r="C1299" s="47">
        <f>Eingabe!G1300</f>
        <v>3.7</v>
      </c>
      <c r="D1299" s="77">
        <v>1299</v>
      </c>
      <c r="E1299" s="47"/>
      <c r="F1299" s="25">
        <f t="shared" si="183"/>
        <v>5.52</v>
      </c>
      <c r="G1299" s="25">
        <f>VLOOKUP(F1299,'Spezifische Werte'!$B$2:$C$4002,2,FALSE)</f>
        <v>0.12721663519138685</v>
      </c>
      <c r="H1299" s="25">
        <f t="shared" si="186"/>
        <v>254.43327038277369</v>
      </c>
      <c r="J1299" s="25">
        <f t="shared" si="184"/>
        <v>5.55</v>
      </c>
      <c r="K1299" s="25">
        <f>VLOOKUP(J1299,'Spezifische Werte'!$B$2:$C$4002,2,FALSE)</f>
        <v>0.12941942247043492</v>
      </c>
      <c r="L1299" s="25">
        <f t="shared" si="187"/>
        <v>258.83884494086982</v>
      </c>
      <c r="R1299" s="25">
        <v>1297</v>
      </c>
      <c r="S1299" s="25">
        <v>1296</v>
      </c>
      <c r="T1299" s="25">
        <f t="shared" si="191"/>
        <v>0.79786398166766903</v>
      </c>
      <c r="U1299" s="25">
        <f t="shared" si="188"/>
        <v>0.81023584411838412</v>
      </c>
      <c r="W1299" s="17">
        <f>Eingabe!H1300</f>
        <v>218</v>
      </c>
      <c r="X1299" s="17">
        <f t="shared" si="189"/>
        <v>2.1800000000000002</v>
      </c>
      <c r="Y1299" s="17">
        <f t="shared" si="190"/>
        <v>220.00000000000003</v>
      </c>
    </row>
    <row r="1300" spans="1:25" x14ac:dyDescent="0.15">
      <c r="A1300" s="82">
        <f t="shared" si="185"/>
        <v>2</v>
      </c>
      <c r="B1300" s="46">
        <v>43520.041666663521</v>
      </c>
      <c r="C1300" s="47">
        <f>Eingabe!G1301</f>
        <v>4.3</v>
      </c>
      <c r="D1300" s="77">
        <v>1300</v>
      </c>
      <c r="E1300" s="47"/>
      <c r="F1300" s="25">
        <f t="shared" si="183"/>
        <v>6.41</v>
      </c>
      <c r="G1300" s="25">
        <f>VLOOKUP(F1300,'Spezifische Werte'!$B$2:$C$4002,2,FALSE)</f>
        <v>0.20539547091670399</v>
      </c>
      <c r="H1300" s="25">
        <f t="shared" si="186"/>
        <v>410.790941833408</v>
      </c>
      <c r="J1300" s="25">
        <f t="shared" si="184"/>
        <v>6.45</v>
      </c>
      <c r="K1300" s="25">
        <f>VLOOKUP(J1300,'Spezifische Werte'!$B$2:$C$4002,2,FALSE)</f>
        <v>0.20962714743593144</v>
      </c>
      <c r="L1300" s="25">
        <f t="shared" si="187"/>
        <v>419.2542948718629</v>
      </c>
      <c r="R1300" s="25">
        <v>1298</v>
      </c>
      <c r="S1300" s="25">
        <v>1297</v>
      </c>
      <c r="T1300" s="25">
        <f t="shared" si="191"/>
        <v>0.79786398166766903</v>
      </c>
      <c r="U1300" s="25">
        <f t="shared" si="188"/>
        <v>0.81023584411838412</v>
      </c>
      <c r="W1300" s="17">
        <f>Eingabe!H1301</f>
        <v>218</v>
      </c>
      <c r="X1300" s="17">
        <f t="shared" si="189"/>
        <v>2.1800000000000002</v>
      </c>
      <c r="Y1300" s="17">
        <f t="shared" si="190"/>
        <v>220.00000000000003</v>
      </c>
    </row>
    <row r="1301" spans="1:25" x14ac:dyDescent="0.15">
      <c r="A1301" s="82">
        <f t="shared" si="185"/>
        <v>2</v>
      </c>
      <c r="B1301" s="46">
        <v>43520.083333330185</v>
      </c>
      <c r="C1301" s="47">
        <f>Eingabe!G1302</f>
        <v>4.7</v>
      </c>
      <c r="D1301" s="77">
        <v>1301</v>
      </c>
      <c r="E1301" s="47"/>
      <c r="F1301" s="25">
        <f t="shared" si="183"/>
        <v>7.01</v>
      </c>
      <c r="G1301" s="25">
        <f>VLOOKUP(F1301,'Spezifische Werte'!$B$2:$C$4002,2,FALSE)</f>
        <v>0.27377270492189271</v>
      </c>
      <c r="H1301" s="25">
        <f t="shared" si="186"/>
        <v>547.54540984378536</v>
      </c>
      <c r="J1301" s="25">
        <f t="shared" si="184"/>
        <v>7.05</v>
      </c>
      <c r="K1301" s="25">
        <f>VLOOKUP(J1301,'Spezifische Werte'!$B$2:$C$4002,2,FALSE)</f>
        <v>0.27874593647894402</v>
      </c>
      <c r="L1301" s="25">
        <f t="shared" si="187"/>
        <v>557.49187295788806</v>
      </c>
      <c r="R1301" s="25">
        <v>1299</v>
      </c>
      <c r="S1301" s="25">
        <v>1298</v>
      </c>
      <c r="T1301" s="25">
        <f t="shared" si="191"/>
        <v>0.79786398166766903</v>
      </c>
      <c r="U1301" s="25">
        <f t="shared" si="188"/>
        <v>0.81023584411838412</v>
      </c>
      <c r="W1301" s="17">
        <f>Eingabe!H1302</f>
        <v>208</v>
      </c>
      <c r="X1301" s="17">
        <f t="shared" si="189"/>
        <v>2.08</v>
      </c>
      <c r="Y1301" s="17">
        <f t="shared" si="190"/>
        <v>210</v>
      </c>
    </row>
    <row r="1302" spans="1:25" x14ac:dyDescent="0.15">
      <c r="A1302" s="82">
        <f t="shared" si="185"/>
        <v>2</v>
      </c>
      <c r="B1302" s="46">
        <v>43520.125011574077</v>
      </c>
      <c r="C1302" s="47">
        <f>Eingabe!G1303</f>
        <v>3.9</v>
      </c>
      <c r="D1302" s="77">
        <v>1302</v>
      </c>
      <c r="E1302" s="47"/>
      <c r="F1302" s="25">
        <f t="shared" si="183"/>
        <v>5.82</v>
      </c>
      <c r="G1302" s="25">
        <f>VLOOKUP(F1302,'Spezifische Werte'!$B$2:$C$4002,2,FALSE)</f>
        <v>0.15015933791444183</v>
      </c>
      <c r="H1302" s="25">
        <f t="shared" si="186"/>
        <v>300.31867582888367</v>
      </c>
      <c r="J1302" s="25">
        <f t="shared" si="184"/>
        <v>5.85</v>
      </c>
      <c r="K1302" s="25">
        <f>VLOOKUP(J1302,'Spezifische Werte'!$B$2:$C$4002,2,FALSE)</f>
        <v>0.15260213064447356</v>
      </c>
      <c r="L1302" s="25">
        <f t="shared" si="187"/>
        <v>305.20426128894712</v>
      </c>
      <c r="R1302" s="25">
        <v>1300</v>
      </c>
      <c r="S1302" s="25">
        <v>1299</v>
      </c>
      <c r="T1302" s="25">
        <f t="shared" si="191"/>
        <v>0.79786398166766903</v>
      </c>
      <c r="U1302" s="25">
        <f t="shared" si="188"/>
        <v>0.81023584411838412</v>
      </c>
      <c r="W1302" s="17">
        <f>Eingabe!H1303</f>
        <v>217</v>
      </c>
      <c r="X1302" s="17">
        <f t="shared" si="189"/>
        <v>2.17</v>
      </c>
      <c r="Y1302" s="17">
        <f t="shared" si="190"/>
        <v>220.00000000000003</v>
      </c>
    </row>
    <row r="1303" spans="1:25" x14ac:dyDescent="0.15">
      <c r="A1303" s="82">
        <f t="shared" si="185"/>
        <v>2</v>
      </c>
      <c r="B1303" s="46">
        <v>43520.166666663514</v>
      </c>
      <c r="C1303" s="47">
        <f>Eingabe!G1304</f>
        <v>3.6</v>
      </c>
      <c r="D1303" s="77">
        <v>1303</v>
      </c>
      <c r="E1303" s="47"/>
      <c r="F1303" s="25">
        <f t="shared" si="183"/>
        <v>5.37</v>
      </c>
      <c r="G1303" s="25">
        <f>VLOOKUP(F1303,'Spezifische Werte'!$B$2:$C$4002,2,FALSE)</f>
        <v>0.11640095819454216</v>
      </c>
      <c r="H1303" s="25">
        <f t="shared" si="186"/>
        <v>232.80191638908431</v>
      </c>
      <c r="J1303" s="25">
        <f t="shared" si="184"/>
        <v>5.4</v>
      </c>
      <c r="K1303" s="25">
        <f>VLOOKUP(J1303,'Spezifische Werte'!$B$2:$C$4002,2,FALSE)</f>
        <v>0.11853513474534576</v>
      </c>
      <c r="L1303" s="25">
        <f t="shared" si="187"/>
        <v>237.07026949069152</v>
      </c>
      <c r="R1303" s="25">
        <v>1301</v>
      </c>
      <c r="S1303" s="25">
        <v>1300</v>
      </c>
      <c r="T1303" s="25">
        <f t="shared" si="191"/>
        <v>0.79786398166766903</v>
      </c>
      <c r="U1303" s="25">
        <f t="shared" si="188"/>
        <v>0.81023584411838412</v>
      </c>
      <c r="W1303" s="17">
        <f>Eingabe!H1304</f>
        <v>209</v>
      </c>
      <c r="X1303" s="17">
        <f t="shared" si="189"/>
        <v>2.09</v>
      </c>
      <c r="Y1303" s="17">
        <f t="shared" si="190"/>
        <v>210</v>
      </c>
    </row>
    <row r="1304" spans="1:25" x14ac:dyDescent="0.15">
      <c r="A1304" s="82">
        <f t="shared" si="185"/>
        <v>2</v>
      </c>
      <c r="B1304" s="46">
        <v>43520.208333330178</v>
      </c>
      <c r="C1304" s="47">
        <f>Eingabe!G1305</f>
        <v>4.0999999999999996</v>
      </c>
      <c r="D1304" s="77">
        <v>1304</v>
      </c>
      <c r="E1304" s="47"/>
      <c r="F1304" s="25">
        <f t="shared" si="183"/>
        <v>6.12</v>
      </c>
      <c r="G1304" s="25">
        <f>VLOOKUP(F1304,'Spezifische Werte'!$B$2:$C$4002,2,FALSE)</f>
        <v>0.17636813552353289</v>
      </c>
      <c r="H1304" s="25">
        <f t="shared" si="186"/>
        <v>352.73627104706577</v>
      </c>
      <c r="J1304" s="25">
        <f t="shared" si="184"/>
        <v>6.15</v>
      </c>
      <c r="K1304" s="25">
        <f>VLOOKUP(J1304,'Spezifische Werte'!$B$2:$C$4002,2,FALSE)</f>
        <v>0.17921779013058811</v>
      </c>
      <c r="L1304" s="25">
        <f t="shared" si="187"/>
        <v>358.4355802611762</v>
      </c>
      <c r="R1304" s="25">
        <v>1302</v>
      </c>
      <c r="S1304" s="25">
        <v>1301</v>
      </c>
      <c r="T1304" s="25">
        <f t="shared" si="191"/>
        <v>0.79786398166766903</v>
      </c>
      <c r="U1304" s="25">
        <f t="shared" si="188"/>
        <v>0.81023584411838412</v>
      </c>
      <c r="W1304" s="17">
        <f>Eingabe!H1305</f>
        <v>198</v>
      </c>
      <c r="X1304" s="17">
        <f t="shared" si="189"/>
        <v>1.98</v>
      </c>
      <c r="Y1304" s="17">
        <f t="shared" si="190"/>
        <v>200</v>
      </c>
    </row>
    <row r="1305" spans="1:25" x14ac:dyDescent="0.15">
      <c r="A1305" s="82">
        <f t="shared" si="185"/>
        <v>2</v>
      </c>
      <c r="B1305" s="46">
        <v>43520.250011574077</v>
      </c>
      <c r="C1305" s="47">
        <f>Eingabe!G1306</f>
        <v>4.5999999999999996</v>
      </c>
      <c r="D1305" s="77">
        <v>1305</v>
      </c>
      <c r="E1305" s="47"/>
      <c r="F1305" s="25">
        <f t="shared" si="183"/>
        <v>6.86</v>
      </c>
      <c r="G1305" s="25">
        <f>VLOOKUP(F1305,'Spezifische Werte'!$B$2:$C$4002,2,FALSE)</f>
        <v>0.25562320201003652</v>
      </c>
      <c r="H1305" s="25">
        <f t="shared" si="186"/>
        <v>511.24640402007304</v>
      </c>
      <c r="J1305" s="25">
        <f t="shared" si="184"/>
        <v>6.9</v>
      </c>
      <c r="K1305" s="25">
        <f>VLOOKUP(J1305,'Spezifische Werte'!$B$2:$C$4002,2,FALSE)</f>
        <v>0.26038765048417867</v>
      </c>
      <c r="L1305" s="25">
        <f t="shared" si="187"/>
        <v>520.77530096835733</v>
      </c>
      <c r="R1305" s="25">
        <v>1303</v>
      </c>
      <c r="S1305" s="25">
        <v>1302</v>
      </c>
      <c r="T1305" s="25">
        <f t="shared" si="191"/>
        <v>0.79786398166766903</v>
      </c>
      <c r="U1305" s="25">
        <f t="shared" si="188"/>
        <v>0.81023584411838412</v>
      </c>
      <c r="W1305" s="17">
        <f>Eingabe!H1306</f>
        <v>199</v>
      </c>
      <c r="X1305" s="17">
        <f t="shared" si="189"/>
        <v>1.99</v>
      </c>
      <c r="Y1305" s="17">
        <f t="shared" si="190"/>
        <v>200</v>
      </c>
    </row>
    <row r="1306" spans="1:25" x14ac:dyDescent="0.15">
      <c r="A1306" s="82">
        <f t="shared" si="185"/>
        <v>2</v>
      </c>
      <c r="B1306" s="46">
        <v>43520.291666663506</v>
      </c>
      <c r="C1306" s="47">
        <f>Eingabe!G1307</f>
        <v>3.2</v>
      </c>
      <c r="D1306" s="77">
        <v>1306</v>
      </c>
      <c r="E1306" s="47"/>
      <c r="F1306" s="25">
        <f t="shared" si="183"/>
        <v>4.7699999999999996</v>
      </c>
      <c r="G1306" s="25">
        <f>VLOOKUP(F1306,'Spezifische Werte'!$B$2:$C$4002,2,FALSE)</f>
        <v>7.8679349945367349E-2</v>
      </c>
      <c r="H1306" s="25">
        <f t="shared" si="186"/>
        <v>157.3586998907347</v>
      </c>
      <c r="J1306" s="25">
        <f t="shared" si="184"/>
        <v>4.8</v>
      </c>
      <c r="K1306" s="25">
        <f>VLOOKUP(J1306,'Spezifische Werte'!$B$2:$C$4002,2,FALSE)</f>
        <v>8.0310065544742015E-2</v>
      </c>
      <c r="L1306" s="25">
        <f t="shared" si="187"/>
        <v>160.62013108948403</v>
      </c>
      <c r="R1306" s="25">
        <v>1304</v>
      </c>
      <c r="S1306" s="25">
        <v>1303</v>
      </c>
      <c r="T1306" s="25">
        <f t="shared" si="191"/>
        <v>0.79786398166766903</v>
      </c>
      <c r="U1306" s="25">
        <f t="shared" si="188"/>
        <v>0.81023584411838412</v>
      </c>
      <c r="W1306" s="17">
        <f>Eingabe!H1307</f>
        <v>180</v>
      </c>
      <c r="X1306" s="17">
        <f t="shared" si="189"/>
        <v>1.8</v>
      </c>
      <c r="Y1306" s="17">
        <f t="shared" si="190"/>
        <v>180</v>
      </c>
    </row>
    <row r="1307" spans="1:25" x14ac:dyDescent="0.15">
      <c r="A1307" s="82">
        <f t="shared" si="185"/>
        <v>2</v>
      </c>
      <c r="B1307" s="46">
        <v>43520.333333330171</v>
      </c>
      <c r="C1307" s="47">
        <f>Eingabe!G1308</f>
        <v>3.8</v>
      </c>
      <c r="D1307" s="77">
        <v>1307</v>
      </c>
      <c r="E1307" s="47"/>
      <c r="F1307" s="25">
        <f t="shared" si="183"/>
        <v>5.67</v>
      </c>
      <c r="G1307" s="25">
        <f>VLOOKUP(F1307,'Spezifische Werte'!$B$2:$C$4002,2,FALSE)</f>
        <v>0.13840049448137109</v>
      </c>
      <c r="H1307" s="25">
        <f t="shared" si="186"/>
        <v>276.80098896274217</v>
      </c>
      <c r="J1307" s="25">
        <f t="shared" si="184"/>
        <v>5.7</v>
      </c>
      <c r="K1307" s="25">
        <f>VLOOKUP(J1307,'Spezifische Werte'!$B$2:$C$4002,2,FALSE)</f>
        <v>0.14069825500153915</v>
      </c>
      <c r="L1307" s="25">
        <f t="shared" si="187"/>
        <v>281.39651000307828</v>
      </c>
      <c r="R1307" s="25">
        <v>1305</v>
      </c>
      <c r="S1307" s="25">
        <v>1304</v>
      </c>
      <c r="T1307" s="25">
        <f t="shared" si="191"/>
        <v>0.79786398166766903</v>
      </c>
      <c r="U1307" s="25">
        <f t="shared" si="188"/>
        <v>0.81023584411838412</v>
      </c>
      <c r="W1307" s="17">
        <f>Eingabe!H1308</f>
        <v>200</v>
      </c>
      <c r="X1307" s="17">
        <f t="shared" si="189"/>
        <v>2</v>
      </c>
      <c r="Y1307" s="17">
        <f t="shared" si="190"/>
        <v>200</v>
      </c>
    </row>
    <row r="1308" spans="1:25" x14ac:dyDescent="0.15">
      <c r="A1308" s="82">
        <f t="shared" si="185"/>
        <v>2</v>
      </c>
      <c r="B1308" s="46">
        <v>43520.375011574077</v>
      </c>
      <c r="C1308" s="47">
        <f>Eingabe!G1309</f>
        <v>3.9</v>
      </c>
      <c r="D1308" s="77">
        <v>1308</v>
      </c>
      <c r="E1308" s="47"/>
      <c r="F1308" s="25">
        <f t="shared" si="183"/>
        <v>5.82</v>
      </c>
      <c r="G1308" s="25">
        <f>VLOOKUP(F1308,'Spezifische Werte'!$B$2:$C$4002,2,FALSE)</f>
        <v>0.15015933791444183</v>
      </c>
      <c r="H1308" s="25">
        <f t="shared" si="186"/>
        <v>300.31867582888367</v>
      </c>
      <c r="J1308" s="25">
        <f t="shared" si="184"/>
        <v>5.85</v>
      </c>
      <c r="K1308" s="25">
        <f>VLOOKUP(J1308,'Spezifische Werte'!$B$2:$C$4002,2,FALSE)</f>
        <v>0.15260213064447356</v>
      </c>
      <c r="L1308" s="25">
        <f t="shared" si="187"/>
        <v>305.20426128894712</v>
      </c>
      <c r="R1308" s="25">
        <v>1306</v>
      </c>
      <c r="S1308" s="25">
        <v>1305</v>
      </c>
      <c r="T1308" s="25">
        <f t="shared" si="191"/>
        <v>0.79786398166766903</v>
      </c>
      <c r="U1308" s="25">
        <f t="shared" si="188"/>
        <v>0.81023584411838412</v>
      </c>
      <c r="W1308" s="17">
        <f>Eingabe!H1309</f>
        <v>178</v>
      </c>
      <c r="X1308" s="17">
        <f t="shared" si="189"/>
        <v>1.78</v>
      </c>
      <c r="Y1308" s="17">
        <f t="shared" si="190"/>
        <v>180</v>
      </c>
    </row>
    <row r="1309" spans="1:25" x14ac:dyDescent="0.15">
      <c r="A1309" s="82">
        <f t="shared" si="185"/>
        <v>2</v>
      </c>
      <c r="B1309" s="46">
        <v>43520.416666663499</v>
      </c>
      <c r="C1309" s="47">
        <f>Eingabe!G1310</f>
        <v>3.7</v>
      </c>
      <c r="D1309" s="77">
        <v>1309</v>
      </c>
      <c r="E1309" s="47"/>
      <c r="F1309" s="25">
        <f t="shared" si="183"/>
        <v>5.52</v>
      </c>
      <c r="G1309" s="25">
        <f>VLOOKUP(F1309,'Spezifische Werte'!$B$2:$C$4002,2,FALSE)</f>
        <v>0.12721663519138685</v>
      </c>
      <c r="H1309" s="25">
        <f t="shared" si="186"/>
        <v>254.43327038277369</v>
      </c>
      <c r="J1309" s="25">
        <f t="shared" si="184"/>
        <v>5.55</v>
      </c>
      <c r="K1309" s="25">
        <f>VLOOKUP(J1309,'Spezifische Werte'!$B$2:$C$4002,2,FALSE)</f>
        <v>0.12941942247043492</v>
      </c>
      <c r="L1309" s="25">
        <f t="shared" si="187"/>
        <v>258.83884494086982</v>
      </c>
      <c r="R1309" s="25">
        <v>1307</v>
      </c>
      <c r="S1309" s="25">
        <v>1306</v>
      </c>
      <c r="T1309" s="25">
        <f t="shared" si="191"/>
        <v>0.79786398166766903</v>
      </c>
      <c r="U1309" s="25">
        <f t="shared" si="188"/>
        <v>0.81023584411838412</v>
      </c>
      <c r="W1309" s="17">
        <f>Eingabe!H1310</f>
        <v>219</v>
      </c>
      <c r="X1309" s="17">
        <f t="shared" si="189"/>
        <v>2.19</v>
      </c>
      <c r="Y1309" s="17">
        <f t="shared" si="190"/>
        <v>220.00000000000003</v>
      </c>
    </row>
    <row r="1310" spans="1:25" x14ac:dyDescent="0.15">
      <c r="A1310" s="82">
        <f t="shared" si="185"/>
        <v>2</v>
      </c>
      <c r="B1310" s="46">
        <v>43520.458333330163</v>
      </c>
      <c r="C1310" s="47">
        <f>Eingabe!G1311</f>
        <v>3.1</v>
      </c>
      <c r="D1310" s="77">
        <v>1310</v>
      </c>
      <c r="E1310" s="47"/>
      <c r="F1310" s="25">
        <f t="shared" si="183"/>
        <v>4.62</v>
      </c>
      <c r="G1310" s="25">
        <f>VLOOKUP(F1310,'Spezifische Werte'!$B$2:$C$4002,2,FALSE)</f>
        <v>7.0834307543363312E-2</v>
      </c>
      <c r="H1310" s="25">
        <f t="shared" si="186"/>
        <v>141.66861508672662</v>
      </c>
      <c r="J1310" s="25">
        <f t="shared" si="184"/>
        <v>4.6500000000000004</v>
      </c>
      <c r="K1310" s="25">
        <f>VLOOKUP(J1310,'Spezifische Werte'!$B$2:$C$4002,2,FALSE)</f>
        <v>7.2366311882592071E-2</v>
      </c>
      <c r="L1310" s="25">
        <f t="shared" si="187"/>
        <v>144.73262376518414</v>
      </c>
      <c r="R1310" s="25">
        <v>1308</v>
      </c>
      <c r="S1310" s="25">
        <v>1307</v>
      </c>
      <c r="T1310" s="25">
        <f t="shared" si="191"/>
        <v>0.79786398166766903</v>
      </c>
      <c r="U1310" s="25">
        <f t="shared" si="188"/>
        <v>0.81023584411838412</v>
      </c>
      <c r="W1310" s="17">
        <f>Eingabe!H1311</f>
        <v>199</v>
      </c>
      <c r="X1310" s="17">
        <f t="shared" si="189"/>
        <v>1.99</v>
      </c>
      <c r="Y1310" s="17">
        <f t="shared" si="190"/>
        <v>200</v>
      </c>
    </row>
    <row r="1311" spans="1:25" x14ac:dyDescent="0.15">
      <c r="A1311" s="82">
        <f t="shared" si="185"/>
        <v>2</v>
      </c>
      <c r="B1311" s="46">
        <v>43520.500011574077</v>
      </c>
      <c r="C1311" s="47">
        <f>Eingabe!G1312</f>
        <v>3.3</v>
      </c>
      <c r="D1311" s="77">
        <v>1311</v>
      </c>
      <c r="E1311" s="47"/>
      <c r="F1311" s="25">
        <f t="shared" si="183"/>
        <v>4.92</v>
      </c>
      <c r="G1311" s="25">
        <f>VLOOKUP(F1311,'Spezifische Werte'!$B$2:$C$4002,2,FALSE)</f>
        <v>8.7079957720259088E-2</v>
      </c>
      <c r="H1311" s="25">
        <f t="shared" si="186"/>
        <v>174.15991544051818</v>
      </c>
      <c r="J1311" s="25">
        <f t="shared" si="184"/>
        <v>4.95</v>
      </c>
      <c r="K1311" s="25">
        <f>VLOOKUP(J1311,'Spezifische Werte'!$B$2:$C$4002,2,FALSE)</f>
        <v>8.884038911585862E-2</v>
      </c>
      <c r="L1311" s="25">
        <f t="shared" si="187"/>
        <v>177.68077823171723</v>
      </c>
      <c r="R1311" s="25">
        <v>1309</v>
      </c>
      <c r="S1311" s="25">
        <v>1308</v>
      </c>
      <c r="T1311" s="25">
        <f t="shared" si="191"/>
        <v>0.79786398166766903</v>
      </c>
      <c r="U1311" s="25">
        <f t="shared" si="188"/>
        <v>0.81023584411838412</v>
      </c>
      <c r="W1311" s="17">
        <f>Eingabe!H1312</f>
        <v>218</v>
      </c>
      <c r="X1311" s="17">
        <f t="shared" si="189"/>
        <v>2.1800000000000002</v>
      </c>
      <c r="Y1311" s="17">
        <f t="shared" si="190"/>
        <v>220.00000000000003</v>
      </c>
    </row>
    <row r="1312" spans="1:25" x14ac:dyDescent="0.15">
      <c r="A1312" s="82">
        <f t="shared" si="185"/>
        <v>2</v>
      </c>
      <c r="B1312" s="46">
        <v>43520.541666663492</v>
      </c>
      <c r="C1312" s="47">
        <f>Eingabe!G1313</f>
        <v>2.5</v>
      </c>
      <c r="D1312" s="77">
        <v>1312</v>
      </c>
      <c r="E1312" s="47"/>
      <c r="F1312" s="25">
        <f t="shared" si="183"/>
        <v>3.73</v>
      </c>
      <c r="G1312" s="25">
        <f>VLOOKUP(F1312,'Spezifische Werte'!$B$2:$C$4002,2,FALSE)</f>
        <v>2.895161356886641E-2</v>
      </c>
      <c r="H1312" s="25">
        <f t="shared" si="186"/>
        <v>57.90322713773282</v>
      </c>
      <c r="J1312" s="25">
        <f t="shared" si="184"/>
        <v>3.75</v>
      </c>
      <c r="K1312" s="25">
        <f>VLOOKUP(J1312,'Spezifische Werte'!$B$2:$C$4002,2,FALSE)</f>
        <v>2.9822636466446242E-2</v>
      </c>
      <c r="L1312" s="25">
        <f t="shared" si="187"/>
        <v>59.645272932892482</v>
      </c>
      <c r="R1312" s="25">
        <v>1310</v>
      </c>
      <c r="S1312" s="25">
        <v>1309</v>
      </c>
      <c r="T1312" s="25">
        <f t="shared" si="191"/>
        <v>0.79786398166766903</v>
      </c>
      <c r="U1312" s="25">
        <f t="shared" si="188"/>
        <v>0.81023584411838412</v>
      </c>
      <c r="W1312" s="17">
        <f>Eingabe!H1313</f>
        <v>239</v>
      </c>
      <c r="X1312" s="17">
        <f t="shared" si="189"/>
        <v>2.39</v>
      </c>
      <c r="Y1312" s="17">
        <f t="shared" si="190"/>
        <v>240</v>
      </c>
    </row>
    <row r="1313" spans="1:25" x14ac:dyDescent="0.15">
      <c r="A1313" s="82">
        <f t="shared" si="185"/>
        <v>2</v>
      </c>
      <c r="B1313" s="46">
        <v>43520.583333330156</v>
      </c>
      <c r="C1313" s="47">
        <f>Eingabe!G1314</f>
        <v>3.3</v>
      </c>
      <c r="D1313" s="77">
        <v>1313</v>
      </c>
      <c r="E1313" s="47"/>
      <c r="F1313" s="25">
        <f t="shared" si="183"/>
        <v>4.92</v>
      </c>
      <c r="G1313" s="25">
        <f>VLOOKUP(F1313,'Spezifische Werte'!$B$2:$C$4002,2,FALSE)</f>
        <v>8.7079957720259088E-2</v>
      </c>
      <c r="H1313" s="25">
        <f t="shared" si="186"/>
        <v>174.15991544051818</v>
      </c>
      <c r="J1313" s="25">
        <f t="shared" si="184"/>
        <v>4.95</v>
      </c>
      <c r="K1313" s="25">
        <f>VLOOKUP(J1313,'Spezifische Werte'!$B$2:$C$4002,2,FALSE)</f>
        <v>8.884038911585862E-2</v>
      </c>
      <c r="L1313" s="25">
        <f t="shared" si="187"/>
        <v>177.68077823171723</v>
      </c>
      <c r="R1313" s="25">
        <v>1311</v>
      </c>
      <c r="S1313" s="25">
        <v>1310</v>
      </c>
      <c r="T1313" s="25">
        <f t="shared" si="191"/>
        <v>0.79786398166766903</v>
      </c>
      <c r="U1313" s="25">
        <f t="shared" si="188"/>
        <v>0.81023584411838412</v>
      </c>
      <c r="W1313" s="17">
        <f>Eingabe!H1314</f>
        <v>249</v>
      </c>
      <c r="X1313" s="17">
        <f t="shared" si="189"/>
        <v>2.4900000000000002</v>
      </c>
      <c r="Y1313" s="17">
        <f t="shared" si="190"/>
        <v>250</v>
      </c>
    </row>
    <row r="1314" spans="1:25" x14ac:dyDescent="0.15">
      <c r="A1314" s="82">
        <f t="shared" si="185"/>
        <v>2</v>
      </c>
      <c r="B1314" s="46">
        <v>43520.625011574077</v>
      </c>
      <c r="C1314" s="47">
        <f>Eingabe!G1315</f>
        <v>2.5</v>
      </c>
      <c r="D1314" s="77">
        <v>1314</v>
      </c>
      <c r="E1314" s="47"/>
      <c r="F1314" s="25">
        <f t="shared" si="183"/>
        <v>3.73</v>
      </c>
      <c r="G1314" s="25">
        <f>VLOOKUP(F1314,'Spezifische Werte'!$B$2:$C$4002,2,FALSE)</f>
        <v>2.895161356886641E-2</v>
      </c>
      <c r="H1314" s="25">
        <f t="shared" si="186"/>
        <v>57.90322713773282</v>
      </c>
      <c r="J1314" s="25">
        <f t="shared" si="184"/>
        <v>3.75</v>
      </c>
      <c r="K1314" s="25">
        <f>VLOOKUP(J1314,'Spezifische Werte'!$B$2:$C$4002,2,FALSE)</f>
        <v>2.9822636466446242E-2</v>
      </c>
      <c r="L1314" s="25">
        <f t="shared" si="187"/>
        <v>59.645272932892482</v>
      </c>
      <c r="R1314" s="25">
        <v>1312</v>
      </c>
      <c r="S1314" s="25">
        <v>1311</v>
      </c>
      <c r="T1314" s="25">
        <f t="shared" si="191"/>
        <v>0.79786398166766903</v>
      </c>
      <c r="U1314" s="25">
        <f t="shared" si="188"/>
        <v>0.81023584411838412</v>
      </c>
      <c r="W1314" s="17">
        <f>Eingabe!H1315</f>
        <v>210</v>
      </c>
      <c r="X1314" s="17">
        <f t="shared" si="189"/>
        <v>2.1</v>
      </c>
      <c r="Y1314" s="17">
        <f t="shared" si="190"/>
        <v>210</v>
      </c>
    </row>
    <row r="1315" spans="1:25" x14ac:dyDescent="0.15">
      <c r="A1315" s="82">
        <f t="shared" si="185"/>
        <v>2</v>
      </c>
      <c r="B1315" s="46">
        <v>43520.666666663485</v>
      </c>
      <c r="C1315" s="47">
        <f>Eingabe!G1316</f>
        <v>2.6</v>
      </c>
      <c r="D1315" s="77">
        <v>1315</v>
      </c>
      <c r="E1315" s="47"/>
      <c r="F1315" s="25">
        <f t="shared" si="183"/>
        <v>3.88</v>
      </c>
      <c r="G1315" s="25">
        <f>VLOOKUP(F1315,'Spezifische Werte'!$B$2:$C$4002,2,FALSE)</f>
        <v>3.5689320314118818E-2</v>
      </c>
      <c r="H1315" s="25">
        <f t="shared" si="186"/>
        <v>71.378640628237633</v>
      </c>
      <c r="J1315" s="25">
        <f t="shared" si="184"/>
        <v>3.9</v>
      </c>
      <c r="K1315" s="25">
        <f>VLOOKUP(J1315,'Spezifische Werte'!$B$2:$C$4002,2,FALSE)</f>
        <v>3.6613952811549305E-2</v>
      </c>
      <c r="L1315" s="25">
        <f t="shared" si="187"/>
        <v>73.227905623098607</v>
      </c>
      <c r="R1315" s="25">
        <v>1313</v>
      </c>
      <c r="S1315" s="25">
        <v>1312</v>
      </c>
      <c r="T1315" s="25">
        <f t="shared" si="191"/>
        <v>0.79786398166766903</v>
      </c>
      <c r="U1315" s="25">
        <f t="shared" si="188"/>
        <v>0.81023584411838412</v>
      </c>
      <c r="W1315" s="17">
        <f>Eingabe!H1316</f>
        <v>8</v>
      </c>
      <c r="X1315" s="17">
        <f t="shared" si="189"/>
        <v>0.08</v>
      </c>
      <c r="Y1315" s="17">
        <f t="shared" si="190"/>
        <v>10</v>
      </c>
    </row>
    <row r="1316" spans="1:25" x14ac:dyDescent="0.15">
      <c r="A1316" s="82">
        <f t="shared" si="185"/>
        <v>2</v>
      </c>
      <c r="B1316" s="46">
        <v>43520.708333330149</v>
      </c>
      <c r="C1316" s="47">
        <f>Eingabe!G1317</f>
        <v>2.8</v>
      </c>
      <c r="D1316" s="77">
        <v>1316</v>
      </c>
      <c r="E1316" s="47"/>
      <c r="F1316" s="25">
        <f t="shared" si="183"/>
        <v>4.18</v>
      </c>
      <c r="G1316" s="25">
        <f>VLOOKUP(F1316,'Spezifische Werte'!$B$2:$C$4002,2,FALSE)</f>
        <v>4.9643016475870723E-2</v>
      </c>
      <c r="H1316" s="25">
        <f t="shared" si="186"/>
        <v>99.286032951741447</v>
      </c>
      <c r="J1316" s="25">
        <f t="shared" si="184"/>
        <v>4.2</v>
      </c>
      <c r="K1316" s="25">
        <f>VLOOKUP(J1316,'Spezifische Werte'!$B$2:$C$4002,2,FALSE)</f>
        <v>5.0575500247497268E-2</v>
      </c>
      <c r="L1316" s="25">
        <f t="shared" si="187"/>
        <v>101.15100049499453</v>
      </c>
      <c r="R1316" s="25">
        <v>1314</v>
      </c>
      <c r="S1316" s="25">
        <v>1313</v>
      </c>
      <c r="T1316" s="25">
        <f t="shared" si="191"/>
        <v>0.79786398166766903</v>
      </c>
      <c r="U1316" s="25">
        <f t="shared" si="188"/>
        <v>0.81023584411838412</v>
      </c>
      <c r="W1316" s="17">
        <f>Eingabe!H1317</f>
        <v>1</v>
      </c>
      <c r="X1316" s="17">
        <f t="shared" si="189"/>
        <v>0.01</v>
      </c>
      <c r="Y1316" s="17">
        <f t="shared" si="190"/>
        <v>0</v>
      </c>
    </row>
    <row r="1317" spans="1:25" x14ac:dyDescent="0.15">
      <c r="A1317" s="82">
        <f t="shared" si="185"/>
        <v>2</v>
      </c>
      <c r="B1317" s="46">
        <v>43520.750011574077</v>
      </c>
      <c r="C1317" s="47">
        <f>Eingabe!G1318</f>
        <v>3.2</v>
      </c>
      <c r="D1317" s="77">
        <v>1317</v>
      </c>
      <c r="E1317" s="47"/>
      <c r="F1317" s="25">
        <f t="shared" si="183"/>
        <v>4.7699999999999996</v>
      </c>
      <c r="G1317" s="25">
        <f>VLOOKUP(F1317,'Spezifische Werte'!$B$2:$C$4002,2,FALSE)</f>
        <v>7.8679349945367349E-2</v>
      </c>
      <c r="H1317" s="25">
        <f t="shared" si="186"/>
        <v>157.3586998907347</v>
      </c>
      <c r="J1317" s="25">
        <f t="shared" si="184"/>
        <v>4.8</v>
      </c>
      <c r="K1317" s="25">
        <f>VLOOKUP(J1317,'Spezifische Werte'!$B$2:$C$4002,2,FALSE)</f>
        <v>8.0310065544742015E-2</v>
      </c>
      <c r="L1317" s="25">
        <f t="shared" si="187"/>
        <v>160.62013108948403</v>
      </c>
      <c r="R1317" s="25">
        <v>1315</v>
      </c>
      <c r="S1317" s="25">
        <v>1314</v>
      </c>
      <c r="T1317" s="25">
        <f t="shared" si="191"/>
        <v>0.79786398166766903</v>
      </c>
      <c r="U1317" s="25">
        <f t="shared" si="188"/>
        <v>0.81023584411838412</v>
      </c>
      <c r="W1317" s="17">
        <f>Eingabe!H1318</f>
        <v>8</v>
      </c>
      <c r="X1317" s="17">
        <f t="shared" si="189"/>
        <v>0.08</v>
      </c>
      <c r="Y1317" s="17">
        <f t="shared" si="190"/>
        <v>10</v>
      </c>
    </row>
    <row r="1318" spans="1:25" x14ac:dyDescent="0.15">
      <c r="A1318" s="82">
        <f t="shared" si="185"/>
        <v>2</v>
      </c>
      <c r="B1318" s="46">
        <v>43520.791666663477</v>
      </c>
      <c r="C1318" s="47">
        <f>Eingabe!G1319</f>
        <v>2.8</v>
      </c>
      <c r="D1318" s="77">
        <v>1318</v>
      </c>
      <c r="E1318" s="47"/>
      <c r="F1318" s="25">
        <f t="shared" si="183"/>
        <v>4.18</v>
      </c>
      <c r="G1318" s="25">
        <f>VLOOKUP(F1318,'Spezifische Werte'!$B$2:$C$4002,2,FALSE)</f>
        <v>4.9643016475870723E-2</v>
      </c>
      <c r="H1318" s="25">
        <f t="shared" si="186"/>
        <v>99.286032951741447</v>
      </c>
      <c r="J1318" s="25">
        <f t="shared" si="184"/>
        <v>4.2</v>
      </c>
      <c r="K1318" s="25">
        <f>VLOOKUP(J1318,'Spezifische Werte'!$B$2:$C$4002,2,FALSE)</f>
        <v>5.0575500247497268E-2</v>
      </c>
      <c r="L1318" s="25">
        <f t="shared" si="187"/>
        <v>101.15100049499453</v>
      </c>
      <c r="R1318" s="25">
        <v>1316</v>
      </c>
      <c r="S1318" s="25">
        <v>1315</v>
      </c>
      <c r="T1318" s="25">
        <f t="shared" si="191"/>
        <v>0.79786398166766903</v>
      </c>
      <c r="U1318" s="25">
        <f t="shared" si="188"/>
        <v>0.81023584411838412</v>
      </c>
      <c r="W1318" s="17">
        <f>Eingabe!H1319</f>
        <v>128</v>
      </c>
      <c r="X1318" s="17">
        <f t="shared" si="189"/>
        <v>1.28</v>
      </c>
      <c r="Y1318" s="17">
        <f t="shared" si="190"/>
        <v>130</v>
      </c>
    </row>
    <row r="1319" spans="1:25" x14ac:dyDescent="0.15">
      <c r="A1319" s="82">
        <f t="shared" si="185"/>
        <v>2</v>
      </c>
      <c r="B1319" s="46">
        <v>43520.833333330142</v>
      </c>
      <c r="C1319" s="47">
        <f>Eingabe!G1320</f>
        <v>3.8</v>
      </c>
      <c r="D1319" s="77">
        <v>1319</v>
      </c>
      <c r="E1319" s="47"/>
      <c r="F1319" s="25">
        <f t="shared" si="183"/>
        <v>5.67</v>
      </c>
      <c r="G1319" s="25">
        <f>VLOOKUP(F1319,'Spezifische Werte'!$B$2:$C$4002,2,FALSE)</f>
        <v>0.13840049448137109</v>
      </c>
      <c r="H1319" s="25">
        <f t="shared" si="186"/>
        <v>276.80098896274217</v>
      </c>
      <c r="J1319" s="25">
        <f t="shared" si="184"/>
        <v>5.7</v>
      </c>
      <c r="K1319" s="25">
        <f>VLOOKUP(J1319,'Spezifische Werte'!$B$2:$C$4002,2,FALSE)</f>
        <v>0.14069825500153915</v>
      </c>
      <c r="L1319" s="25">
        <f t="shared" si="187"/>
        <v>281.39651000307828</v>
      </c>
      <c r="R1319" s="25">
        <v>1317</v>
      </c>
      <c r="S1319" s="25">
        <v>1316</v>
      </c>
      <c r="T1319" s="25">
        <f t="shared" si="191"/>
        <v>0.79786398166766903</v>
      </c>
      <c r="U1319" s="25">
        <f t="shared" si="188"/>
        <v>0.81023584411838412</v>
      </c>
      <c r="W1319" s="17">
        <f>Eingabe!H1320</f>
        <v>333</v>
      </c>
      <c r="X1319" s="17">
        <f t="shared" si="189"/>
        <v>3.33</v>
      </c>
      <c r="Y1319" s="17">
        <f t="shared" si="190"/>
        <v>330</v>
      </c>
    </row>
    <row r="1320" spans="1:25" x14ac:dyDescent="0.15">
      <c r="A1320" s="82">
        <f t="shared" si="185"/>
        <v>2</v>
      </c>
      <c r="B1320" s="46">
        <v>43520.875011574077</v>
      </c>
      <c r="C1320" s="47">
        <f>Eingabe!G1321</f>
        <v>3.5</v>
      </c>
      <c r="D1320" s="77">
        <v>1320</v>
      </c>
      <c r="E1320" s="47"/>
      <c r="F1320" s="25">
        <f t="shared" si="183"/>
        <v>5.22</v>
      </c>
      <c r="G1320" s="25">
        <f>VLOOKUP(F1320,'Spezifische Werte'!$B$2:$C$4002,2,FALSE)</f>
        <v>0.10600726326582303</v>
      </c>
      <c r="H1320" s="25">
        <f t="shared" si="186"/>
        <v>212.01452653164606</v>
      </c>
      <c r="J1320" s="25">
        <f t="shared" si="184"/>
        <v>5.25</v>
      </c>
      <c r="K1320" s="25">
        <f>VLOOKUP(J1320,'Spezifische Werte'!$B$2:$C$4002,2,FALSE)</f>
        <v>0.10804502827355937</v>
      </c>
      <c r="L1320" s="25">
        <f t="shared" si="187"/>
        <v>216.09005654711873</v>
      </c>
      <c r="R1320" s="25">
        <v>1318</v>
      </c>
      <c r="S1320" s="25">
        <v>1317</v>
      </c>
      <c r="T1320" s="25">
        <f t="shared" si="191"/>
        <v>0.79786398166766903</v>
      </c>
      <c r="U1320" s="25">
        <f t="shared" si="188"/>
        <v>0.81023584411838412</v>
      </c>
      <c r="W1320" s="17">
        <f>Eingabe!H1321</f>
        <v>300</v>
      </c>
      <c r="X1320" s="17">
        <f t="shared" si="189"/>
        <v>3</v>
      </c>
      <c r="Y1320" s="17">
        <f t="shared" si="190"/>
        <v>300</v>
      </c>
    </row>
    <row r="1321" spans="1:25" x14ac:dyDescent="0.15">
      <c r="A1321" s="82">
        <f t="shared" si="185"/>
        <v>2</v>
      </c>
      <c r="B1321" s="46">
        <v>43520.91666666347</v>
      </c>
      <c r="C1321" s="47">
        <f>Eingabe!G1322</f>
        <v>2.4</v>
      </c>
      <c r="D1321" s="77">
        <v>1321</v>
      </c>
      <c r="E1321" s="47"/>
      <c r="F1321" s="25">
        <f t="shared" si="183"/>
        <v>3.58</v>
      </c>
      <c r="G1321" s="25">
        <f>VLOOKUP(F1321,'Spezifische Werte'!$B$2:$C$4002,2,FALSE)</f>
        <v>2.2829235995572409E-2</v>
      </c>
      <c r="H1321" s="25">
        <f t="shared" si="186"/>
        <v>45.658471991144815</v>
      </c>
      <c r="J1321" s="25">
        <f t="shared" si="184"/>
        <v>3.6</v>
      </c>
      <c r="K1321" s="25">
        <f>VLOOKUP(J1321,'Spezifische Werte'!$B$2:$C$4002,2,FALSE)</f>
        <v>2.3596471134930203E-2</v>
      </c>
      <c r="L1321" s="25">
        <f t="shared" si="187"/>
        <v>47.19294226986041</v>
      </c>
      <c r="R1321" s="25">
        <v>1319</v>
      </c>
      <c r="S1321" s="25">
        <v>1318</v>
      </c>
      <c r="T1321" s="25">
        <f t="shared" si="191"/>
        <v>0.79786398166766903</v>
      </c>
      <c r="U1321" s="25">
        <f t="shared" si="188"/>
        <v>0.81023584411838412</v>
      </c>
      <c r="W1321" s="17">
        <f>Eingabe!H1322</f>
        <v>282</v>
      </c>
      <c r="X1321" s="17">
        <f t="shared" si="189"/>
        <v>2.82</v>
      </c>
      <c r="Y1321" s="17">
        <f t="shared" si="190"/>
        <v>280</v>
      </c>
    </row>
    <row r="1322" spans="1:25" x14ac:dyDescent="0.15">
      <c r="A1322" s="82">
        <f t="shared" si="185"/>
        <v>2</v>
      </c>
      <c r="B1322" s="46">
        <v>43520.958333330134</v>
      </c>
      <c r="C1322" s="47">
        <f>Eingabe!G1323</f>
        <v>3.4</v>
      </c>
      <c r="D1322" s="77">
        <v>1322</v>
      </c>
      <c r="E1322" s="47"/>
      <c r="F1322" s="25">
        <f t="shared" si="183"/>
        <v>5.07</v>
      </c>
      <c r="G1322" s="25">
        <f>VLOOKUP(F1322,'Spezifische Werte'!$B$2:$C$4002,2,FALSE)</f>
        <v>9.6185977081711158E-2</v>
      </c>
      <c r="H1322" s="25">
        <f t="shared" si="186"/>
        <v>192.37195416342232</v>
      </c>
      <c r="J1322" s="25">
        <f t="shared" si="184"/>
        <v>5.0999999999999996</v>
      </c>
      <c r="K1322" s="25">
        <f>VLOOKUP(J1322,'Spezifische Werte'!$B$2:$C$4002,2,FALSE)</f>
        <v>9.8097213536623304E-2</v>
      </c>
      <c r="L1322" s="25">
        <f t="shared" si="187"/>
        <v>196.1944270732466</v>
      </c>
      <c r="R1322" s="25">
        <v>1320</v>
      </c>
      <c r="S1322" s="25">
        <v>1319</v>
      </c>
      <c r="T1322" s="25">
        <f t="shared" si="191"/>
        <v>0.79786398166766903</v>
      </c>
      <c r="U1322" s="25">
        <f t="shared" si="188"/>
        <v>0.81023584411838412</v>
      </c>
      <c r="W1322" s="17">
        <f>Eingabe!H1323</f>
        <v>262</v>
      </c>
      <c r="X1322" s="17">
        <f t="shared" si="189"/>
        <v>2.62</v>
      </c>
      <c r="Y1322" s="17">
        <f t="shared" si="190"/>
        <v>260</v>
      </c>
    </row>
    <row r="1323" spans="1:25" x14ac:dyDescent="0.15">
      <c r="A1323" s="82">
        <f t="shared" si="185"/>
        <v>2</v>
      </c>
      <c r="B1323" s="46">
        <v>43521.000011574077</v>
      </c>
      <c r="C1323" s="47">
        <f>Eingabe!G1324</f>
        <v>3.8</v>
      </c>
      <c r="D1323" s="77">
        <v>1323</v>
      </c>
      <c r="E1323" s="47"/>
      <c r="F1323" s="25">
        <f t="shared" si="183"/>
        <v>5.67</v>
      </c>
      <c r="G1323" s="25">
        <f>VLOOKUP(F1323,'Spezifische Werte'!$B$2:$C$4002,2,FALSE)</f>
        <v>0.13840049448137109</v>
      </c>
      <c r="H1323" s="25">
        <f t="shared" si="186"/>
        <v>276.80098896274217</v>
      </c>
      <c r="J1323" s="25">
        <f t="shared" si="184"/>
        <v>5.7</v>
      </c>
      <c r="K1323" s="25">
        <f>VLOOKUP(J1323,'Spezifische Werte'!$B$2:$C$4002,2,FALSE)</f>
        <v>0.14069825500153915</v>
      </c>
      <c r="L1323" s="25">
        <f t="shared" si="187"/>
        <v>281.39651000307828</v>
      </c>
      <c r="R1323" s="25">
        <v>1321</v>
      </c>
      <c r="S1323" s="25">
        <v>1320</v>
      </c>
      <c r="T1323" s="25">
        <f t="shared" si="191"/>
        <v>0.79786398166766903</v>
      </c>
      <c r="U1323" s="25">
        <f t="shared" si="188"/>
        <v>0.81023584411838412</v>
      </c>
      <c r="W1323" s="17">
        <f>Eingabe!H1324</f>
        <v>271</v>
      </c>
      <c r="X1323" s="17">
        <f t="shared" si="189"/>
        <v>2.71</v>
      </c>
      <c r="Y1323" s="17">
        <f t="shared" si="190"/>
        <v>270</v>
      </c>
    </row>
    <row r="1324" spans="1:25" x14ac:dyDescent="0.15">
      <c r="A1324" s="82">
        <f t="shared" si="185"/>
        <v>2</v>
      </c>
      <c r="B1324" s="46">
        <v>43521.041666663463</v>
      </c>
      <c r="C1324" s="47">
        <f>Eingabe!G1325</f>
        <v>3.8</v>
      </c>
      <c r="D1324" s="77">
        <v>1324</v>
      </c>
      <c r="E1324" s="47"/>
      <c r="F1324" s="25">
        <f t="shared" si="183"/>
        <v>5.67</v>
      </c>
      <c r="G1324" s="25">
        <f>VLOOKUP(F1324,'Spezifische Werte'!$B$2:$C$4002,2,FALSE)</f>
        <v>0.13840049448137109</v>
      </c>
      <c r="H1324" s="25">
        <f t="shared" si="186"/>
        <v>276.80098896274217</v>
      </c>
      <c r="J1324" s="25">
        <f t="shared" si="184"/>
        <v>5.7</v>
      </c>
      <c r="K1324" s="25">
        <f>VLOOKUP(J1324,'Spezifische Werte'!$B$2:$C$4002,2,FALSE)</f>
        <v>0.14069825500153915</v>
      </c>
      <c r="L1324" s="25">
        <f t="shared" si="187"/>
        <v>281.39651000307828</v>
      </c>
      <c r="R1324" s="25">
        <v>1322</v>
      </c>
      <c r="S1324" s="25">
        <v>1321</v>
      </c>
      <c r="T1324" s="25">
        <f t="shared" si="191"/>
        <v>0.79786398166766903</v>
      </c>
      <c r="U1324" s="25">
        <f t="shared" si="188"/>
        <v>0.81023584411838412</v>
      </c>
      <c r="W1324" s="17">
        <f>Eingabe!H1325</f>
        <v>275</v>
      </c>
      <c r="X1324" s="17">
        <f t="shared" si="189"/>
        <v>2.75</v>
      </c>
      <c r="Y1324" s="17">
        <f t="shared" si="190"/>
        <v>280</v>
      </c>
    </row>
    <row r="1325" spans="1:25" x14ac:dyDescent="0.15">
      <c r="A1325" s="82">
        <f t="shared" si="185"/>
        <v>2</v>
      </c>
      <c r="B1325" s="46">
        <v>43521.083333330127</v>
      </c>
      <c r="C1325" s="47">
        <f>Eingabe!G1326</f>
        <v>3.5</v>
      </c>
      <c r="D1325" s="77">
        <v>1325</v>
      </c>
      <c r="E1325" s="47"/>
      <c r="F1325" s="25">
        <f t="shared" si="183"/>
        <v>5.22</v>
      </c>
      <c r="G1325" s="25">
        <f>VLOOKUP(F1325,'Spezifische Werte'!$B$2:$C$4002,2,FALSE)</f>
        <v>0.10600726326582303</v>
      </c>
      <c r="H1325" s="25">
        <f t="shared" si="186"/>
        <v>212.01452653164606</v>
      </c>
      <c r="J1325" s="25">
        <f t="shared" si="184"/>
        <v>5.25</v>
      </c>
      <c r="K1325" s="25">
        <f>VLOOKUP(J1325,'Spezifische Werte'!$B$2:$C$4002,2,FALSE)</f>
        <v>0.10804502827355937</v>
      </c>
      <c r="L1325" s="25">
        <f t="shared" si="187"/>
        <v>216.09005654711873</v>
      </c>
      <c r="R1325" s="25">
        <v>1323</v>
      </c>
      <c r="S1325" s="25">
        <v>1322</v>
      </c>
      <c r="T1325" s="25">
        <f t="shared" si="191"/>
        <v>0.79786398166766903</v>
      </c>
      <c r="U1325" s="25">
        <f t="shared" si="188"/>
        <v>0.81023584411838412</v>
      </c>
      <c r="W1325" s="17">
        <f>Eingabe!H1326</f>
        <v>296</v>
      </c>
      <c r="X1325" s="17">
        <f t="shared" si="189"/>
        <v>2.96</v>
      </c>
      <c r="Y1325" s="17">
        <f t="shared" si="190"/>
        <v>300</v>
      </c>
    </row>
    <row r="1326" spans="1:25" x14ac:dyDescent="0.15">
      <c r="A1326" s="82">
        <f t="shared" si="185"/>
        <v>2</v>
      </c>
      <c r="B1326" s="46">
        <v>43521.125011574077</v>
      </c>
      <c r="C1326" s="47">
        <f>Eingabe!G1327</f>
        <v>3.3</v>
      </c>
      <c r="D1326" s="77">
        <v>1326</v>
      </c>
      <c r="E1326" s="47"/>
      <c r="F1326" s="25">
        <f t="shared" si="183"/>
        <v>4.92</v>
      </c>
      <c r="G1326" s="25">
        <f>VLOOKUP(F1326,'Spezifische Werte'!$B$2:$C$4002,2,FALSE)</f>
        <v>8.7079957720259088E-2</v>
      </c>
      <c r="H1326" s="25">
        <f t="shared" si="186"/>
        <v>174.15991544051818</v>
      </c>
      <c r="J1326" s="25">
        <f t="shared" si="184"/>
        <v>4.95</v>
      </c>
      <c r="K1326" s="25">
        <f>VLOOKUP(J1326,'Spezifische Werte'!$B$2:$C$4002,2,FALSE)</f>
        <v>8.884038911585862E-2</v>
      </c>
      <c r="L1326" s="25">
        <f t="shared" si="187"/>
        <v>177.68077823171723</v>
      </c>
      <c r="R1326" s="25">
        <v>1324</v>
      </c>
      <c r="S1326" s="25">
        <v>1323</v>
      </c>
      <c r="T1326" s="25">
        <f t="shared" si="191"/>
        <v>0.79786398166766903</v>
      </c>
      <c r="U1326" s="25">
        <f t="shared" si="188"/>
        <v>0.81023584411838412</v>
      </c>
      <c r="W1326" s="17">
        <f>Eingabe!H1327</f>
        <v>269</v>
      </c>
      <c r="X1326" s="17">
        <f t="shared" si="189"/>
        <v>2.69</v>
      </c>
      <c r="Y1326" s="17">
        <f t="shared" si="190"/>
        <v>270</v>
      </c>
    </row>
    <row r="1327" spans="1:25" x14ac:dyDescent="0.15">
      <c r="A1327" s="82">
        <f t="shared" si="185"/>
        <v>2</v>
      </c>
      <c r="B1327" s="46">
        <v>43521.166666663456</v>
      </c>
      <c r="C1327" s="47">
        <f>Eingabe!G1328</f>
        <v>3.7</v>
      </c>
      <c r="D1327" s="77">
        <v>1327</v>
      </c>
      <c r="E1327" s="47"/>
      <c r="F1327" s="25">
        <f t="shared" si="183"/>
        <v>5.52</v>
      </c>
      <c r="G1327" s="25">
        <f>VLOOKUP(F1327,'Spezifische Werte'!$B$2:$C$4002,2,FALSE)</f>
        <v>0.12721663519138685</v>
      </c>
      <c r="H1327" s="25">
        <f t="shared" si="186"/>
        <v>254.43327038277369</v>
      </c>
      <c r="J1327" s="25">
        <f t="shared" si="184"/>
        <v>5.55</v>
      </c>
      <c r="K1327" s="25">
        <f>VLOOKUP(J1327,'Spezifische Werte'!$B$2:$C$4002,2,FALSE)</f>
        <v>0.12941942247043492</v>
      </c>
      <c r="L1327" s="25">
        <f t="shared" si="187"/>
        <v>258.83884494086982</v>
      </c>
      <c r="R1327" s="25">
        <v>1325</v>
      </c>
      <c r="S1327" s="25">
        <v>1324</v>
      </c>
      <c r="T1327" s="25">
        <f t="shared" si="191"/>
        <v>0.79786398166766903</v>
      </c>
      <c r="U1327" s="25">
        <f t="shared" si="188"/>
        <v>0.81023584411838412</v>
      </c>
      <c r="W1327" s="17">
        <f>Eingabe!H1328</f>
        <v>268</v>
      </c>
      <c r="X1327" s="17">
        <f t="shared" si="189"/>
        <v>2.68</v>
      </c>
      <c r="Y1327" s="17">
        <f t="shared" si="190"/>
        <v>270</v>
      </c>
    </row>
    <row r="1328" spans="1:25" x14ac:dyDescent="0.15">
      <c r="A1328" s="82">
        <f t="shared" si="185"/>
        <v>2</v>
      </c>
      <c r="B1328" s="46">
        <v>43521.20833333012</v>
      </c>
      <c r="C1328" s="47">
        <f>Eingabe!G1329</f>
        <v>3.8</v>
      </c>
      <c r="D1328" s="77">
        <v>1328</v>
      </c>
      <c r="E1328" s="47"/>
      <c r="F1328" s="25">
        <f t="shared" si="183"/>
        <v>5.67</v>
      </c>
      <c r="G1328" s="25">
        <f>VLOOKUP(F1328,'Spezifische Werte'!$B$2:$C$4002,2,FALSE)</f>
        <v>0.13840049448137109</v>
      </c>
      <c r="H1328" s="25">
        <f t="shared" si="186"/>
        <v>276.80098896274217</v>
      </c>
      <c r="J1328" s="25">
        <f t="shared" si="184"/>
        <v>5.7</v>
      </c>
      <c r="K1328" s="25">
        <f>VLOOKUP(J1328,'Spezifische Werte'!$B$2:$C$4002,2,FALSE)</f>
        <v>0.14069825500153915</v>
      </c>
      <c r="L1328" s="25">
        <f t="shared" si="187"/>
        <v>281.39651000307828</v>
      </c>
      <c r="R1328" s="25">
        <v>1326</v>
      </c>
      <c r="S1328" s="25">
        <v>1325</v>
      </c>
      <c r="T1328" s="25">
        <f t="shared" si="191"/>
        <v>0.79786398166766903</v>
      </c>
      <c r="U1328" s="25">
        <f t="shared" si="188"/>
        <v>0.81023584411838412</v>
      </c>
      <c r="W1328" s="17">
        <f>Eingabe!H1329</f>
        <v>269</v>
      </c>
      <c r="X1328" s="17">
        <f t="shared" si="189"/>
        <v>2.69</v>
      </c>
      <c r="Y1328" s="17">
        <f t="shared" si="190"/>
        <v>270</v>
      </c>
    </row>
    <row r="1329" spans="1:25" x14ac:dyDescent="0.15">
      <c r="A1329" s="82">
        <f t="shared" si="185"/>
        <v>2</v>
      </c>
      <c r="B1329" s="46">
        <v>43521.250011574077</v>
      </c>
      <c r="C1329" s="47">
        <f>Eingabe!G1330</f>
        <v>4.2</v>
      </c>
      <c r="D1329" s="77">
        <v>1329</v>
      </c>
      <c r="E1329" s="47"/>
      <c r="F1329" s="25">
        <f t="shared" si="183"/>
        <v>6.27</v>
      </c>
      <c r="G1329" s="25">
        <f>VLOOKUP(F1329,'Spezifische Werte'!$B$2:$C$4002,2,FALSE)</f>
        <v>0.19098980973438914</v>
      </c>
      <c r="H1329" s="25">
        <f t="shared" si="186"/>
        <v>381.97961946877831</v>
      </c>
      <c r="J1329" s="25">
        <f t="shared" si="184"/>
        <v>6.3</v>
      </c>
      <c r="K1329" s="25">
        <f>VLOOKUP(J1329,'Spezifische Werte'!$B$2:$C$4002,2,FALSE)</f>
        <v>0.19401976060055698</v>
      </c>
      <c r="L1329" s="25">
        <f t="shared" si="187"/>
        <v>388.03952120111398</v>
      </c>
      <c r="R1329" s="25">
        <v>1327</v>
      </c>
      <c r="S1329" s="25">
        <v>1326</v>
      </c>
      <c r="T1329" s="25">
        <f t="shared" si="191"/>
        <v>0.79786398166766903</v>
      </c>
      <c r="U1329" s="25">
        <f t="shared" si="188"/>
        <v>0.81023584411838412</v>
      </c>
      <c r="W1329" s="17">
        <f>Eingabe!H1330</f>
        <v>240</v>
      </c>
      <c r="X1329" s="17">
        <f t="shared" si="189"/>
        <v>2.4</v>
      </c>
      <c r="Y1329" s="17">
        <f t="shared" si="190"/>
        <v>240</v>
      </c>
    </row>
    <row r="1330" spans="1:25" x14ac:dyDescent="0.15">
      <c r="A1330" s="82">
        <f t="shared" si="185"/>
        <v>2</v>
      </c>
      <c r="B1330" s="46">
        <v>43521.291666663448</v>
      </c>
      <c r="C1330" s="47">
        <f>Eingabe!G1331</f>
        <v>3.6</v>
      </c>
      <c r="D1330" s="77">
        <v>1330</v>
      </c>
      <c r="E1330" s="47"/>
      <c r="F1330" s="25">
        <f t="shared" si="183"/>
        <v>5.37</v>
      </c>
      <c r="G1330" s="25">
        <f>VLOOKUP(F1330,'Spezifische Werte'!$B$2:$C$4002,2,FALSE)</f>
        <v>0.11640095819454216</v>
      </c>
      <c r="H1330" s="25">
        <f t="shared" si="186"/>
        <v>232.80191638908431</v>
      </c>
      <c r="J1330" s="25">
        <f t="shared" si="184"/>
        <v>5.4</v>
      </c>
      <c r="K1330" s="25">
        <f>VLOOKUP(J1330,'Spezifische Werte'!$B$2:$C$4002,2,FALSE)</f>
        <v>0.11853513474534576</v>
      </c>
      <c r="L1330" s="25">
        <f t="shared" si="187"/>
        <v>237.07026949069152</v>
      </c>
      <c r="R1330" s="25">
        <v>1328</v>
      </c>
      <c r="S1330" s="25">
        <v>1327</v>
      </c>
      <c r="T1330" s="25">
        <f t="shared" si="191"/>
        <v>0.79786398166766903</v>
      </c>
      <c r="U1330" s="25">
        <f t="shared" si="188"/>
        <v>0.81023584411838412</v>
      </c>
      <c r="W1330" s="17">
        <f>Eingabe!H1331</f>
        <v>220</v>
      </c>
      <c r="X1330" s="17">
        <f t="shared" si="189"/>
        <v>2.2000000000000002</v>
      </c>
      <c r="Y1330" s="17">
        <f t="shared" si="190"/>
        <v>220.00000000000003</v>
      </c>
    </row>
    <row r="1331" spans="1:25" x14ac:dyDescent="0.15">
      <c r="A1331" s="82">
        <f t="shared" si="185"/>
        <v>2</v>
      </c>
      <c r="B1331" s="46">
        <v>43521.333333330113</v>
      </c>
      <c r="C1331" s="47">
        <f>Eingabe!G1332</f>
        <v>4</v>
      </c>
      <c r="D1331" s="77">
        <v>1331</v>
      </c>
      <c r="E1331" s="47"/>
      <c r="F1331" s="25">
        <f t="shared" si="183"/>
        <v>5.97</v>
      </c>
      <c r="G1331" s="25">
        <f>VLOOKUP(F1331,'Spezifische Werte'!$B$2:$C$4002,2,FALSE)</f>
        <v>0.1627434603343155</v>
      </c>
      <c r="H1331" s="25">
        <f t="shared" si="186"/>
        <v>325.486920668631</v>
      </c>
      <c r="J1331" s="25">
        <f t="shared" si="184"/>
        <v>6</v>
      </c>
      <c r="K1331" s="25">
        <f>VLOOKUP(J1331,'Spezifische Werte'!$B$2:$C$4002,2,FALSE)</f>
        <v>0.16538134424295356</v>
      </c>
      <c r="L1331" s="25">
        <f t="shared" si="187"/>
        <v>330.76268848590712</v>
      </c>
      <c r="R1331" s="25">
        <v>1329</v>
      </c>
      <c r="S1331" s="25">
        <v>1328</v>
      </c>
      <c r="T1331" s="25">
        <f t="shared" si="191"/>
        <v>0.79786398166766903</v>
      </c>
      <c r="U1331" s="25">
        <f t="shared" si="188"/>
        <v>0.81023584411838412</v>
      </c>
      <c r="W1331" s="17">
        <f>Eingabe!H1332</f>
        <v>190</v>
      </c>
      <c r="X1331" s="17">
        <f t="shared" si="189"/>
        <v>1.9</v>
      </c>
      <c r="Y1331" s="17">
        <f t="shared" si="190"/>
        <v>190</v>
      </c>
    </row>
    <row r="1332" spans="1:25" x14ac:dyDescent="0.15">
      <c r="A1332" s="82">
        <f t="shared" si="185"/>
        <v>2</v>
      </c>
      <c r="B1332" s="46">
        <v>43521.375011574077</v>
      </c>
      <c r="C1332" s="47">
        <f>Eingabe!G1333</f>
        <v>4.0999999999999996</v>
      </c>
      <c r="D1332" s="77">
        <v>1332</v>
      </c>
      <c r="E1332" s="47"/>
      <c r="F1332" s="25">
        <f t="shared" si="183"/>
        <v>6.12</v>
      </c>
      <c r="G1332" s="25">
        <f>VLOOKUP(F1332,'Spezifische Werte'!$B$2:$C$4002,2,FALSE)</f>
        <v>0.17636813552353289</v>
      </c>
      <c r="H1332" s="25">
        <f t="shared" si="186"/>
        <v>352.73627104706577</v>
      </c>
      <c r="J1332" s="25">
        <f t="shared" si="184"/>
        <v>6.15</v>
      </c>
      <c r="K1332" s="25">
        <f>VLOOKUP(J1332,'Spezifische Werte'!$B$2:$C$4002,2,FALSE)</f>
        <v>0.17921779013058811</v>
      </c>
      <c r="L1332" s="25">
        <f t="shared" si="187"/>
        <v>358.4355802611762</v>
      </c>
      <c r="R1332" s="25">
        <v>1330</v>
      </c>
      <c r="S1332" s="25">
        <v>1329</v>
      </c>
      <c r="T1332" s="25">
        <f t="shared" si="191"/>
        <v>0.79786398166766903</v>
      </c>
      <c r="U1332" s="25">
        <f t="shared" si="188"/>
        <v>0.81023584411838412</v>
      </c>
      <c r="W1332" s="17">
        <f>Eingabe!H1333</f>
        <v>234</v>
      </c>
      <c r="X1332" s="17">
        <f t="shared" si="189"/>
        <v>2.34</v>
      </c>
      <c r="Y1332" s="17">
        <f t="shared" si="190"/>
        <v>229.99999999999997</v>
      </c>
    </row>
    <row r="1333" spans="1:25" x14ac:dyDescent="0.15">
      <c r="A1333" s="82">
        <f t="shared" si="185"/>
        <v>2</v>
      </c>
      <c r="B1333" s="46">
        <v>43521.416666663441</v>
      </c>
      <c r="C1333" s="47">
        <f>Eingabe!G1334</f>
        <v>4.5</v>
      </c>
      <c r="D1333" s="77">
        <v>1333</v>
      </c>
      <c r="E1333" s="47"/>
      <c r="F1333" s="25">
        <f t="shared" si="183"/>
        <v>6.71</v>
      </c>
      <c r="G1333" s="25">
        <f>VLOOKUP(F1333,'Spezifische Werte'!$B$2:$C$4002,2,FALSE)</f>
        <v>0.23821819652236836</v>
      </c>
      <c r="H1333" s="25">
        <f t="shared" si="186"/>
        <v>476.43639304473675</v>
      </c>
      <c r="J1333" s="25">
        <f t="shared" si="184"/>
        <v>6.75</v>
      </c>
      <c r="K1333" s="25">
        <f>VLOOKUP(J1333,'Spezifische Werte'!$B$2:$C$4002,2,FALSE)</f>
        <v>0.24279032681735657</v>
      </c>
      <c r="L1333" s="25">
        <f t="shared" si="187"/>
        <v>485.58065363471314</v>
      </c>
      <c r="R1333" s="25">
        <v>1331</v>
      </c>
      <c r="S1333" s="25">
        <v>1330</v>
      </c>
      <c r="T1333" s="25">
        <f t="shared" si="191"/>
        <v>0.75239321657884117</v>
      </c>
      <c r="U1333" s="25">
        <f t="shared" si="188"/>
        <v>0.76437557777918941</v>
      </c>
      <c r="W1333" s="17">
        <f>Eingabe!H1334</f>
        <v>161</v>
      </c>
      <c r="X1333" s="17">
        <f t="shared" si="189"/>
        <v>1.61</v>
      </c>
      <c r="Y1333" s="17">
        <f t="shared" si="190"/>
        <v>160</v>
      </c>
    </row>
    <row r="1334" spans="1:25" x14ac:dyDescent="0.15">
      <c r="A1334" s="82">
        <f t="shared" si="185"/>
        <v>2</v>
      </c>
      <c r="B1334" s="46">
        <v>43521.458333330105</v>
      </c>
      <c r="C1334" s="47">
        <f>Eingabe!G1335</f>
        <v>4.9000000000000004</v>
      </c>
      <c r="D1334" s="77">
        <v>1334</v>
      </c>
      <c r="E1334" s="47"/>
      <c r="F1334" s="25">
        <f t="shared" si="183"/>
        <v>7.31</v>
      </c>
      <c r="G1334" s="25">
        <f>VLOOKUP(F1334,'Spezifische Werte'!$B$2:$C$4002,2,FALSE)</f>
        <v>0.3124426167174133</v>
      </c>
      <c r="H1334" s="25">
        <f t="shared" si="186"/>
        <v>624.88523343482666</v>
      </c>
      <c r="J1334" s="25">
        <f t="shared" si="184"/>
        <v>7.35</v>
      </c>
      <c r="K1334" s="25">
        <f>VLOOKUP(J1334,'Spezifische Werte'!$B$2:$C$4002,2,FALSE)</f>
        <v>0.31783439487629789</v>
      </c>
      <c r="L1334" s="25">
        <f t="shared" si="187"/>
        <v>635.66878975259579</v>
      </c>
      <c r="R1334" s="25">
        <v>1332</v>
      </c>
      <c r="S1334" s="25">
        <v>1331</v>
      </c>
      <c r="T1334" s="25">
        <f t="shared" si="191"/>
        <v>0.75239321657884117</v>
      </c>
      <c r="U1334" s="25">
        <f t="shared" si="188"/>
        <v>0.76437557777918941</v>
      </c>
      <c r="W1334" s="17">
        <f>Eingabe!H1335</f>
        <v>151</v>
      </c>
      <c r="X1334" s="17">
        <f t="shared" si="189"/>
        <v>1.51</v>
      </c>
      <c r="Y1334" s="17">
        <f t="shared" si="190"/>
        <v>150</v>
      </c>
    </row>
    <row r="1335" spans="1:25" x14ac:dyDescent="0.15">
      <c r="A1335" s="82">
        <f t="shared" si="185"/>
        <v>2</v>
      </c>
      <c r="B1335" s="46">
        <v>43521.500011574077</v>
      </c>
      <c r="C1335" s="47">
        <f>Eingabe!G1336</f>
        <v>4.7</v>
      </c>
      <c r="D1335" s="77">
        <v>1335</v>
      </c>
      <c r="E1335" s="47"/>
      <c r="F1335" s="25">
        <f t="shared" si="183"/>
        <v>7.01</v>
      </c>
      <c r="G1335" s="25">
        <f>VLOOKUP(F1335,'Spezifische Werte'!$B$2:$C$4002,2,FALSE)</f>
        <v>0.27377270492189271</v>
      </c>
      <c r="H1335" s="25">
        <f t="shared" si="186"/>
        <v>547.54540984378536</v>
      </c>
      <c r="J1335" s="25">
        <f t="shared" si="184"/>
        <v>7.05</v>
      </c>
      <c r="K1335" s="25">
        <f>VLOOKUP(J1335,'Spezifische Werte'!$B$2:$C$4002,2,FALSE)</f>
        <v>0.27874593647894402</v>
      </c>
      <c r="L1335" s="25">
        <f t="shared" si="187"/>
        <v>557.49187295788806</v>
      </c>
      <c r="R1335" s="25">
        <v>1333</v>
      </c>
      <c r="S1335" s="25">
        <v>1332</v>
      </c>
      <c r="T1335" s="25">
        <f t="shared" si="191"/>
        <v>0.75239321657884117</v>
      </c>
      <c r="U1335" s="25">
        <f t="shared" si="188"/>
        <v>0.76437557777918941</v>
      </c>
      <c r="W1335" s="17">
        <f>Eingabe!H1336</f>
        <v>152</v>
      </c>
      <c r="X1335" s="17">
        <f t="shared" si="189"/>
        <v>1.52</v>
      </c>
      <c r="Y1335" s="17">
        <f t="shared" si="190"/>
        <v>150</v>
      </c>
    </row>
    <row r="1336" spans="1:25" x14ac:dyDescent="0.15">
      <c r="A1336" s="82">
        <f t="shared" si="185"/>
        <v>2</v>
      </c>
      <c r="B1336" s="46">
        <v>43521.541666663434</v>
      </c>
      <c r="C1336" s="47">
        <f>Eingabe!G1337</f>
        <v>4.5999999999999996</v>
      </c>
      <c r="D1336" s="77">
        <v>1336</v>
      </c>
      <c r="E1336" s="47"/>
      <c r="F1336" s="25">
        <f t="shared" si="183"/>
        <v>6.86</v>
      </c>
      <c r="G1336" s="25">
        <f>VLOOKUP(F1336,'Spezifische Werte'!$B$2:$C$4002,2,FALSE)</f>
        <v>0.25562320201003652</v>
      </c>
      <c r="H1336" s="25">
        <f t="shared" si="186"/>
        <v>511.24640402007304</v>
      </c>
      <c r="J1336" s="25">
        <f t="shared" si="184"/>
        <v>6.9</v>
      </c>
      <c r="K1336" s="25">
        <f>VLOOKUP(J1336,'Spezifische Werte'!$B$2:$C$4002,2,FALSE)</f>
        <v>0.26038765048417867</v>
      </c>
      <c r="L1336" s="25">
        <f t="shared" si="187"/>
        <v>520.77530096835733</v>
      </c>
      <c r="R1336" s="25">
        <v>1334</v>
      </c>
      <c r="S1336" s="25">
        <v>1333</v>
      </c>
      <c r="T1336" s="25">
        <f t="shared" si="191"/>
        <v>0.75239321657884117</v>
      </c>
      <c r="U1336" s="25">
        <f t="shared" si="188"/>
        <v>0.76437557777918941</v>
      </c>
      <c r="W1336" s="17">
        <f>Eingabe!H1337</f>
        <v>141</v>
      </c>
      <c r="X1336" s="17">
        <f t="shared" si="189"/>
        <v>1.41</v>
      </c>
      <c r="Y1336" s="17">
        <f t="shared" si="190"/>
        <v>140</v>
      </c>
    </row>
    <row r="1337" spans="1:25" x14ac:dyDescent="0.15">
      <c r="A1337" s="82">
        <f t="shared" si="185"/>
        <v>2</v>
      </c>
      <c r="B1337" s="46">
        <v>43521.583333330098</v>
      </c>
      <c r="C1337" s="47">
        <f>Eingabe!G1338</f>
        <v>5</v>
      </c>
      <c r="D1337" s="77">
        <v>1337</v>
      </c>
      <c r="E1337" s="47"/>
      <c r="F1337" s="25">
        <f t="shared" si="183"/>
        <v>7.46</v>
      </c>
      <c r="G1337" s="25">
        <f>VLOOKUP(F1337,'Spezifische Werte'!$B$2:$C$4002,2,FALSE)</f>
        <v>0.33294203068553224</v>
      </c>
      <c r="H1337" s="25">
        <f t="shared" si="186"/>
        <v>665.88406137106449</v>
      </c>
      <c r="J1337" s="25">
        <f t="shared" si="184"/>
        <v>7.5</v>
      </c>
      <c r="K1337" s="25">
        <f>VLOOKUP(J1337,'Spezifische Werte'!$B$2:$C$4002,2,FALSE)</f>
        <v>0.33853673002168488</v>
      </c>
      <c r="L1337" s="25">
        <f t="shared" si="187"/>
        <v>677.07346004336978</v>
      </c>
      <c r="R1337" s="25">
        <v>1335</v>
      </c>
      <c r="S1337" s="25">
        <v>1334</v>
      </c>
      <c r="T1337" s="25">
        <f t="shared" si="191"/>
        <v>0.75239321657884117</v>
      </c>
      <c r="U1337" s="25">
        <f t="shared" si="188"/>
        <v>0.76437557777918941</v>
      </c>
      <c r="W1337" s="17">
        <f>Eingabe!H1338</f>
        <v>103</v>
      </c>
      <c r="X1337" s="17">
        <f t="shared" si="189"/>
        <v>1.03</v>
      </c>
      <c r="Y1337" s="17">
        <f t="shared" si="190"/>
        <v>100</v>
      </c>
    </row>
    <row r="1338" spans="1:25" x14ac:dyDescent="0.15">
      <c r="A1338" s="82">
        <f t="shared" si="185"/>
        <v>2</v>
      </c>
      <c r="B1338" s="46">
        <v>43521.625011574077</v>
      </c>
      <c r="C1338" s="47">
        <f>Eingabe!G1339</f>
        <v>3.2</v>
      </c>
      <c r="D1338" s="77">
        <v>1338</v>
      </c>
      <c r="E1338" s="47"/>
      <c r="F1338" s="25">
        <f t="shared" si="183"/>
        <v>4.7699999999999996</v>
      </c>
      <c r="G1338" s="25">
        <f>VLOOKUP(F1338,'Spezifische Werte'!$B$2:$C$4002,2,FALSE)</f>
        <v>7.8679349945367349E-2</v>
      </c>
      <c r="H1338" s="25">
        <f t="shared" si="186"/>
        <v>157.3586998907347</v>
      </c>
      <c r="J1338" s="25">
        <f t="shared" si="184"/>
        <v>4.8</v>
      </c>
      <c r="K1338" s="25">
        <f>VLOOKUP(J1338,'Spezifische Werte'!$B$2:$C$4002,2,FALSE)</f>
        <v>8.0310065544742015E-2</v>
      </c>
      <c r="L1338" s="25">
        <f t="shared" si="187"/>
        <v>160.62013108948403</v>
      </c>
      <c r="R1338" s="25">
        <v>1336</v>
      </c>
      <c r="S1338" s="25">
        <v>1335</v>
      </c>
      <c r="T1338" s="25">
        <f t="shared" si="191"/>
        <v>0.75239321657884117</v>
      </c>
      <c r="U1338" s="25">
        <f t="shared" si="188"/>
        <v>0.76437557777918941</v>
      </c>
      <c r="W1338" s="17">
        <f>Eingabe!H1339</f>
        <v>70</v>
      </c>
      <c r="X1338" s="17">
        <f t="shared" si="189"/>
        <v>0.7</v>
      </c>
      <c r="Y1338" s="17">
        <f t="shared" si="190"/>
        <v>70</v>
      </c>
    </row>
    <row r="1339" spans="1:25" x14ac:dyDescent="0.15">
      <c r="A1339" s="82">
        <f t="shared" si="185"/>
        <v>2</v>
      </c>
      <c r="B1339" s="46">
        <v>43521.666666663426</v>
      </c>
      <c r="C1339" s="47">
        <f>Eingabe!G1340</f>
        <v>3</v>
      </c>
      <c r="D1339" s="77">
        <v>1339</v>
      </c>
      <c r="E1339" s="47"/>
      <c r="F1339" s="25">
        <f t="shared" si="183"/>
        <v>4.4800000000000004</v>
      </c>
      <c r="G1339" s="25">
        <f>VLOOKUP(F1339,'Spezifische Werte'!$B$2:$C$4002,2,FALSE)</f>
        <v>6.3876775708421291E-2</v>
      </c>
      <c r="H1339" s="25">
        <f t="shared" si="186"/>
        <v>127.75355141684258</v>
      </c>
      <c r="J1339" s="25">
        <f t="shared" si="184"/>
        <v>4.5</v>
      </c>
      <c r="K1339" s="25">
        <f>VLOOKUP(J1339,'Spezifische Werte'!$B$2:$C$4002,2,FALSE)</f>
        <v>6.4854105449014127E-2</v>
      </c>
      <c r="L1339" s="25">
        <f t="shared" si="187"/>
        <v>129.70821089802826</v>
      </c>
      <c r="R1339" s="25">
        <v>1337</v>
      </c>
      <c r="S1339" s="25">
        <v>1336</v>
      </c>
      <c r="T1339" s="25">
        <f t="shared" si="191"/>
        <v>0.75239321657884117</v>
      </c>
      <c r="U1339" s="25">
        <f t="shared" si="188"/>
        <v>0.76437557777918941</v>
      </c>
      <c r="W1339" s="17">
        <f>Eingabe!H1340</f>
        <v>80</v>
      </c>
      <c r="X1339" s="17">
        <f t="shared" si="189"/>
        <v>0.8</v>
      </c>
      <c r="Y1339" s="17">
        <f t="shared" si="190"/>
        <v>80</v>
      </c>
    </row>
    <row r="1340" spans="1:25" x14ac:dyDescent="0.15">
      <c r="A1340" s="82">
        <f t="shared" si="185"/>
        <v>2</v>
      </c>
      <c r="B1340" s="46">
        <v>43521.708333330091</v>
      </c>
      <c r="C1340" s="47">
        <f>Eingabe!G1341</f>
        <v>3.7</v>
      </c>
      <c r="D1340" s="77">
        <v>1340</v>
      </c>
      <c r="E1340" s="47"/>
      <c r="F1340" s="25">
        <f t="shared" si="183"/>
        <v>5.52</v>
      </c>
      <c r="G1340" s="25">
        <f>VLOOKUP(F1340,'Spezifische Werte'!$B$2:$C$4002,2,FALSE)</f>
        <v>0.12721663519138685</v>
      </c>
      <c r="H1340" s="25">
        <f t="shared" si="186"/>
        <v>254.43327038277369</v>
      </c>
      <c r="J1340" s="25">
        <f t="shared" si="184"/>
        <v>5.55</v>
      </c>
      <c r="K1340" s="25">
        <f>VLOOKUP(J1340,'Spezifische Werte'!$B$2:$C$4002,2,FALSE)</f>
        <v>0.12941942247043492</v>
      </c>
      <c r="L1340" s="25">
        <f t="shared" si="187"/>
        <v>258.83884494086982</v>
      </c>
      <c r="R1340" s="25">
        <v>1338</v>
      </c>
      <c r="S1340" s="25">
        <v>1337</v>
      </c>
      <c r="T1340" s="25">
        <f t="shared" si="191"/>
        <v>0.75239321657884117</v>
      </c>
      <c r="U1340" s="25">
        <f t="shared" si="188"/>
        <v>0.76437557777918941</v>
      </c>
      <c r="W1340" s="17">
        <f>Eingabe!H1341</f>
        <v>71</v>
      </c>
      <c r="X1340" s="17">
        <f t="shared" si="189"/>
        <v>0.71</v>
      </c>
      <c r="Y1340" s="17">
        <f t="shared" si="190"/>
        <v>70</v>
      </c>
    </row>
    <row r="1341" spans="1:25" x14ac:dyDescent="0.15">
      <c r="A1341" s="82">
        <f t="shared" si="185"/>
        <v>2</v>
      </c>
      <c r="B1341" s="46">
        <v>43521.750011574077</v>
      </c>
      <c r="C1341" s="47">
        <f>Eingabe!G1342</f>
        <v>3.8</v>
      </c>
      <c r="D1341" s="77">
        <v>1341</v>
      </c>
      <c r="E1341" s="47"/>
      <c r="F1341" s="25">
        <f t="shared" si="183"/>
        <v>5.67</v>
      </c>
      <c r="G1341" s="25">
        <f>VLOOKUP(F1341,'Spezifische Werte'!$B$2:$C$4002,2,FALSE)</f>
        <v>0.13840049448137109</v>
      </c>
      <c r="H1341" s="25">
        <f t="shared" si="186"/>
        <v>276.80098896274217</v>
      </c>
      <c r="J1341" s="25">
        <f t="shared" si="184"/>
        <v>5.7</v>
      </c>
      <c r="K1341" s="25">
        <f>VLOOKUP(J1341,'Spezifische Werte'!$B$2:$C$4002,2,FALSE)</f>
        <v>0.14069825500153915</v>
      </c>
      <c r="L1341" s="25">
        <f t="shared" si="187"/>
        <v>281.39651000307828</v>
      </c>
      <c r="R1341" s="25">
        <v>1339</v>
      </c>
      <c r="S1341" s="25">
        <v>1338</v>
      </c>
      <c r="T1341" s="25">
        <f t="shared" si="191"/>
        <v>0.75239321657884117</v>
      </c>
      <c r="U1341" s="25">
        <f t="shared" si="188"/>
        <v>0.76437557777918941</v>
      </c>
      <c r="W1341" s="17">
        <f>Eingabe!H1342</f>
        <v>62</v>
      </c>
      <c r="X1341" s="17">
        <f t="shared" si="189"/>
        <v>0.62</v>
      </c>
      <c r="Y1341" s="17">
        <f t="shared" si="190"/>
        <v>60</v>
      </c>
    </row>
    <row r="1342" spans="1:25" x14ac:dyDescent="0.15">
      <c r="A1342" s="82">
        <f t="shared" si="185"/>
        <v>2</v>
      </c>
      <c r="B1342" s="46">
        <v>43521.791666663419</v>
      </c>
      <c r="C1342" s="47">
        <f>Eingabe!G1343</f>
        <v>4</v>
      </c>
      <c r="D1342" s="77">
        <v>1342</v>
      </c>
      <c r="E1342" s="47"/>
      <c r="F1342" s="25">
        <f t="shared" si="183"/>
        <v>5.97</v>
      </c>
      <c r="G1342" s="25">
        <f>VLOOKUP(F1342,'Spezifische Werte'!$B$2:$C$4002,2,FALSE)</f>
        <v>0.1627434603343155</v>
      </c>
      <c r="H1342" s="25">
        <f t="shared" si="186"/>
        <v>325.486920668631</v>
      </c>
      <c r="J1342" s="25">
        <f t="shared" si="184"/>
        <v>6</v>
      </c>
      <c r="K1342" s="25">
        <f>VLOOKUP(J1342,'Spezifische Werte'!$B$2:$C$4002,2,FALSE)</f>
        <v>0.16538134424295356</v>
      </c>
      <c r="L1342" s="25">
        <f t="shared" si="187"/>
        <v>330.76268848590712</v>
      </c>
      <c r="R1342" s="25">
        <v>1340</v>
      </c>
      <c r="S1342" s="25">
        <v>1339</v>
      </c>
      <c r="T1342" s="25">
        <f t="shared" si="191"/>
        <v>0.75239321657884117</v>
      </c>
      <c r="U1342" s="25">
        <f t="shared" si="188"/>
        <v>0.76437557777918941</v>
      </c>
      <c r="W1342" s="17">
        <f>Eingabe!H1343</f>
        <v>70</v>
      </c>
      <c r="X1342" s="17">
        <f t="shared" si="189"/>
        <v>0.7</v>
      </c>
      <c r="Y1342" s="17">
        <f t="shared" si="190"/>
        <v>70</v>
      </c>
    </row>
    <row r="1343" spans="1:25" x14ac:dyDescent="0.15">
      <c r="A1343" s="82">
        <f t="shared" si="185"/>
        <v>2</v>
      </c>
      <c r="B1343" s="46">
        <v>43521.833333330083</v>
      </c>
      <c r="C1343" s="47">
        <f>Eingabe!G1344</f>
        <v>3.2</v>
      </c>
      <c r="D1343" s="77">
        <v>1343</v>
      </c>
      <c r="E1343" s="47"/>
      <c r="F1343" s="25">
        <f t="shared" si="183"/>
        <v>4.7699999999999996</v>
      </c>
      <c r="G1343" s="25">
        <f>VLOOKUP(F1343,'Spezifische Werte'!$B$2:$C$4002,2,FALSE)</f>
        <v>7.8679349945367349E-2</v>
      </c>
      <c r="H1343" s="25">
        <f t="shared" si="186"/>
        <v>157.3586998907347</v>
      </c>
      <c r="J1343" s="25">
        <f t="shared" si="184"/>
        <v>4.8</v>
      </c>
      <c r="K1343" s="25">
        <f>VLOOKUP(J1343,'Spezifische Werte'!$B$2:$C$4002,2,FALSE)</f>
        <v>8.0310065544742015E-2</v>
      </c>
      <c r="L1343" s="25">
        <f t="shared" si="187"/>
        <v>160.62013108948403</v>
      </c>
      <c r="R1343" s="25">
        <v>1341</v>
      </c>
      <c r="S1343" s="25">
        <v>1340</v>
      </c>
      <c r="T1343" s="25">
        <f t="shared" si="191"/>
        <v>0.75239321657884117</v>
      </c>
      <c r="U1343" s="25">
        <f t="shared" si="188"/>
        <v>0.76437557777918941</v>
      </c>
      <c r="W1343" s="17">
        <f>Eingabe!H1344</f>
        <v>52</v>
      </c>
      <c r="X1343" s="17">
        <f t="shared" si="189"/>
        <v>0.52</v>
      </c>
      <c r="Y1343" s="17">
        <f t="shared" si="190"/>
        <v>50</v>
      </c>
    </row>
    <row r="1344" spans="1:25" x14ac:dyDescent="0.15">
      <c r="A1344" s="82">
        <f t="shared" si="185"/>
        <v>2</v>
      </c>
      <c r="B1344" s="46">
        <v>43521.875011574077</v>
      </c>
      <c r="C1344" s="47">
        <f>Eingabe!G1345</f>
        <v>3.3</v>
      </c>
      <c r="D1344" s="77">
        <v>1344</v>
      </c>
      <c r="E1344" s="47"/>
      <c r="F1344" s="25">
        <f t="shared" si="183"/>
        <v>4.92</v>
      </c>
      <c r="G1344" s="25">
        <f>VLOOKUP(F1344,'Spezifische Werte'!$B$2:$C$4002,2,FALSE)</f>
        <v>8.7079957720259088E-2</v>
      </c>
      <c r="H1344" s="25">
        <f t="shared" si="186"/>
        <v>174.15991544051818</v>
      </c>
      <c r="J1344" s="25">
        <f t="shared" si="184"/>
        <v>4.95</v>
      </c>
      <c r="K1344" s="25">
        <f>VLOOKUP(J1344,'Spezifische Werte'!$B$2:$C$4002,2,FALSE)</f>
        <v>8.884038911585862E-2</v>
      </c>
      <c r="L1344" s="25">
        <f t="shared" si="187"/>
        <v>177.68077823171723</v>
      </c>
      <c r="R1344" s="25">
        <v>1342</v>
      </c>
      <c r="S1344" s="25">
        <v>1341</v>
      </c>
      <c r="T1344" s="25">
        <f t="shared" si="191"/>
        <v>0.75239321657884117</v>
      </c>
      <c r="U1344" s="25">
        <f t="shared" si="188"/>
        <v>0.76437557777918941</v>
      </c>
      <c r="W1344" s="17">
        <f>Eingabe!H1345</f>
        <v>47</v>
      </c>
      <c r="X1344" s="17">
        <f t="shared" si="189"/>
        <v>0.47</v>
      </c>
      <c r="Y1344" s="17">
        <f t="shared" si="190"/>
        <v>50</v>
      </c>
    </row>
    <row r="1345" spans="1:25" x14ac:dyDescent="0.15">
      <c r="A1345" s="82">
        <f t="shared" si="185"/>
        <v>2</v>
      </c>
      <c r="B1345" s="46">
        <v>43521.916666663412</v>
      </c>
      <c r="C1345" s="47">
        <f>Eingabe!G1346</f>
        <v>3.5</v>
      </c>
      <c r="D1345" s="77">
        <v>1345</v>
      </c>
      <c r="E1345" s="47"/>
      <c r="F1345" s="25">
        <f t="shared" si="183"/>
        <v>5.22</v>
      </c>
      <c r="G1345" s="25">
        <f>VLOOKUP(F1345,'Spezifische Werte'!$B$2:$C$4002,2,FALSE)</f>
        <v>0.10600726326582303</v>
      </c>
      <c r="H1345" s="25">
        <f t="shared" si="186"/>
        <v>212.01452653164606</v>
      </c>
      <c r="J1345" s="25">
        <f t="shared" si="184"/>
        <v>5.25</v>
      </c>
      <c r="K1345" s="25">
        <f>VLOOKUP(J1345,'Spezifische Werte'!$B$2:$C$4002,2,FALSE)</f>
        <v>0.10804502827355937</v>
      </c>
      <c r="L1345" s="25">
        <f t="shared" si="187"/>
        <v>216.09005654711873</v>
      </c>
      <c r="R1345" s="25">
        <v>1343</v>
      </c>
      <c r="S1345" s="25">
        <v>1342</v>
      </c>
      <c r="T1345" s="25">
        <f t="shared" si="191"/>
        <v>0.75239321657884117</v>
      </c>
      <c r="U1345" s="25">
        <f t="shared" si="188"/>
        <v>0.76437557777918941</v>
      </c>
      <c r="W1345" s="17">
        <f>Eingabe!H1346</f>
        <v>24</v>
      </c>
      <c r="X1345" s="17">
        <f t="shared" si="189"/>
        <v>0.24</v>
      </c>
      <c r="Y1345" s="17">
        <f t="shared" si="190"/>
        <v>20</v>
      </c>
    </row>
    <row r="1346" spans="1:25" x14ac:dyDescent="0.15">
      <c r="A1346" s="82">
        <f t="shared" si="185"/>
        <v>2</v>
      </c>
      <c r="B1346" s="46">
        <v>43521.958333330076</v>
      </c>
      <c r="C1346" s="47">
        <f>Eingabe!G1347</f>
        <v>3.6</v>
      </c>
      <c r="D1346" s="77">
        <v>1346</v>
      </c>
      <c r="E1346" s="47"/>
      <c r="F1346" s="25">
        <f t="shared" si="183"/>
        <v>5.37</v>
      </c>
      <c r="G1346" s="25">
        <f>VLOOKUP(F1346,'Spezifische Werte'!$B$2:$C$4002,2,FALSE)</f>
        <v>0.11640095819454216</v>
      </c>
      <c r="H1346" s="25">
        <f t="shared" si="186"/>
        <v>232.80191638908431</v>
      </c>
      <c r="J1346" s="25">
        <f t="shared" si="184"/>
        <v>5.4</v>
      </c>
      <c r="K1346" s="25">
        <f>VLOOKUP(J1346,'Spezifische Werte'!$B$2:$C$4002,2,FALSE)</f>
        <v>0.11853513474534576</v>
      </c>
      <c r="L1346" s="25">
        <f t="shared" si="187"/>
        <v>237.07026949069152</v>
      </c>
      <c r="R1346" s="25">
        <v>1344</v>
      </c>
      <c r="S1346" s="25">
        <v>1343</v>
      </c>
      <c r="T1346" s="25">
        <f t="shared" si="191"/>
        <v>0.75239321657884117</v>
      </c>
      <c r="U1346" s="25">
        <f t="shared" si="188"/>
        <v>0.76437557777918941</v>
      </c>
      <c r="W1346" s="17">
        <f>Eingabe!H1347</f>
        <v>49</v>
      </c>
      <c r="X1346" s="17">
        <f t="shared" si="189"/>
        <v>0.49</v>
      </c>
      <c r="Y1346" s="17">
        <f t="shared" si="190"/>
        <v>50</v>
      </c>
    </row>
    <row r="1347" spans="1:25" x14ac:dyDescent="0.15">
      <c r="A1347" s="82">
        <f t="shared" si="185"/>
        <v>2</v>
      </c>
      <c r="B1347" s="46">
        <v>43522.000011574077</v>
      </c>
      <c r="C1347" s="47">
        <f>Eingabe!G1348</f>
        <v>3.9</v>
      </c>
      <c r="D1347" s="77">
        <v>1347</v>
      </c>
      <c r="E1347" s="47"/>
      <c r="F1347" s="25">
        <f t="shared" ref="F1347:F1410" si="192">ROUND(C1347*($O$4/$O$5)^$O$7,2)</f>
        <v>5.82</v>
      </c>
      <c r="G1347" s="25">
        <f>VLOOKUP(F1347,'Spezifische Werte'!$B$2:$C$4002,2,FALSE)</f>
        <v>0.15015933791444183</v>
      </c>
      <c r="H1347" s="25">
        <f t="shared" si="186"/>
        <v>300.31867582888367</v>
      </c>
      <c r="J1347" s="25">
        <f t="shared" ref="J1347:J1410" si="193">ROUND(C1347*(LN($O$4/$O$8)/LN($O$5/$O$8)),2)</f>
        <v>5.85</v>
      </c>
      <c r="K1347" s="25">
        <f>VLOOKUP(J1347,'Spezifische Werte'!$B$2:$C$4002,2,FALSE)</f>
        <v>0.15260213064447356</v>
      </c>
      <c r="L1347" s="25">
        <f t="shared" si="187"/>
        <v>305.20426128894712</v>
      </c>
      <c r="R1347" s="25">
        <v>1345</v>
      </c>
      <c r="S1347" s="25">
        <v>1344</v>
      </c>
      <c r="T1347" s="25">
        <f t="shared" si="191"/>
        <v>0.75239321657884117</v>
      </c>
      <c r="U1347" s="25">
        <f t="shared" si="188"/>
        <v>0.76437557777918941</v>
      </c>
      <c r="W1347" s="17">
        <f>Eingabe!H1348</f>
        <v>70</v>
      </c>
      <c r="X1347" s="17">
        <f t="shared" si="189"/>
        <v>0.7</v>
      </c>
      <c r="Y1347" s="17">
        <f t="shared" si="190"/>
        <v>70</v>
      </c>
    </row>
    <row r="1348" spans="1:25" x14ac:dyDescent="0.15">
      <c r="A1348" s="82">
        <f t="shared" ref="A1348:A1411" si="194">MONTH(B1348)</f>
        <v>2</v>
      </c>
      <c r="B1348" s="46">
        <v>43522.041666663405</v>
      </c>
      <c r="C1348" s="47">
        <f>Eingabe!G1349</f>
        <v>3.2</v>
      </c>
      <c r="D1348" s="77">
        <v>1348</v>
      </c>
      <c r="E1348" s="47"/>
      <c r="F1348" s="25">
        <f t="shared" si="192"/>
        <v>4.7699999999999996</v>
      </c>
      <c r="G1348" s="25">
        <f>VLOOKUP(F1348,'Spezifische Werte'!$B$2:$C$4002,2,FALSE)</f>
        <v>7.8679349945367349E-2</v>
      </c>
      <c r="H1348" s="25">
        <f t="shared" ref="H1348:H1411" si="195">G1348*$O$9*1000</f>
        <v>157.3586998907347</v>
      </c>
      <c r="J1348" s="25">
        <f t="shared" si="193"/>
        <v>4.8</v>
      </c>
      <c r="K1348" s="25">
        <f>VLOOKUP(J1348,'Spezifische Werte'!$B$2:$C$4002,2,FALSE)</f>
        <v>8.0310065544742015E-2</v>
      </c>
      <c r="L1348" s="25">
        <f t="shared" ref="L1348:L1411" si="196">K1348*$O$9*1000</f>
        <v>160.62013108948403</v>
      </c>
      <c r="R1348" s="25">
        <v>1346</v>
      </c>
      <c r="S1348" s="25">
        <v>1345</v>
      </c>
      <c r="T1348" s="25">
        <f t="shared" si="191"/>
        <v>0.75239321657884117</v>
      </c>
      <c r="U1348" s="25">
        <f t="shared" ref="U1348:U1411" si="197">LARGE($L$3:$L$8762,R1348)/1000</f>
        <v>0.76437557777918941</v>
      </c>
      <c r="W1348" s="17">
        <f>Eingabe!H1349</f>
        <v>20</v>
      </c>
      <c r="X1348" s="17">
        <f t="shared" ref="X1348:X1411" si="198">W1348/100</f>
        <v>0.2</v>
      </c>
      <c r="Y1348" s="17">
        <f t="shared" ref="Y1348:Y1411" si="199">ROUND(X1348,1)*100</f>
        <v>20</v>
      </c>
    </row>
    <row r="1349" spans="1:25" x14ac:dyDescent="0.15">
      <c r="A1349" s="82">
        <f t="shared" si="194"/>
        <v>2</v>
      </c>
      <c r="B1349" s="46">
        <v>43522.083333330069</v>
      </c>
      <c r="C1349" s="47">
        <f>Eingabe!G1350</f>
        <v>3.3</v>
      </c>
      <c r="D1349" s="77">
        <v>1349</v>
      </c>
      <c r="E1349" s="47"/>
      <c r="F1349" s="25">
        <f t="shared" si="192"/>
        <v>4.92</v>
      </c>
      <c r="G1349" s="25">
        <f>VLOOKUP(F1349,'Spezifische Werte'!$B$2:$C$4002,2,FALSE)</f>
        <v>8.7079957720259088E-2</v>
      </c>
      <c r="H1349" s="25">
        <f t="shared" si="195"/>
        <v>174.15991544051818</v>
      </c>
      <c r="J1349" s="25">
        <f t="shared" si="193"/>
        <v>4.95</v>
      </c>
      <c r="K1349" s="25">
        <f>VLOOKUP(J1349,'Spezifische Werte'!$B$2:$C$4002,2,FALSE)</f>
        <v>8.884038911585862E-2</v>
      </c>
      <c r="L1349" s="25">
        <f t="shared" si="196"/>
        <v>177.68077823171723</v>
      </c>
      <c r="R1349" s="25">
        <v>1347</v>
      </c>
      <c r="S1349" s="25">
        <v>1346</v>
      </c>
      <c r="T1349" s="25">
        <f t="shared" si="191"/>
        <v>0.75239321657884117</v>
      </c>
      <c r="U1349" s="25">
        <f t="shared" si="197"/>
        <v>0.76437557777918941</v>
      </c>
      <c r="W1349" s="17">
        <f>Eingabe!H1350</f>
        <v>33</v>
      </c>
      <c r="X1349" s="17">
        <f t="shared" si="198"/>
        <v>0.33</v>
      </c>
      <c r="Y1349" s="17">
        <f t="shared" si="199"/>
        <v>30</v>
      </c>
    </row>
    <row r="1350" spans="1:25" x14ac:dyDescent="0.15">
      <c r="A1350" s="82">
        <f t="shared" si="194"/>
        <v>2</v>
      </c>
      <c r="B1350" s="46">
        <v>43522.125011574077</v>
      </c>
      <c r="C1350" s="47">
        <f>Eingabe!G1351</f>
        <v>3.6</v>
      </c>
      <c r="D1350" s="77">
        <v>1350</v>
      </c>
      <c r="E1350" s="47"/>
      <c r="F1350" s="25">
        <f t="shared" si="192"/>
        <v>5.37</v>
      </c>
      <c r="G1350" s="25">
        <f>VLOOKUP(F1350,'Spezifische Werte'!$B$2:$C$4002,2,FALSE)</f>
        <v>0.11640095819454216</v>
      </c>
      <c r="H1350" s="25">
        <f t="shared" si="195"/>
        <v>232.80191638908431</v>
      </c>
      <c r="J1350" s="25">
        <f t="shared" si="193"/>
        <v>5.4</v>
      </c>
      <c r="K1350" s="25">
        <f>VLOOKUP(J1350,'Spezifische Werte'!$B$2:$C$4002,2,FALSE)</f>
        <v>0.11853513474534576</v>
      </c>
      <c r="L1350" s="25">
        <f t="shared" si="196"/>
        <v>237.07026949069152</v>
      </c>
      <c r="R1350" s="25">
        <v>1348</v>
      </c>
      <c r="S1350" s="25">
        <v>1347</v>
      </c>
      <c r="T1350" s="25">
        <f t="shared" ref="T1350:T1413" si="200">LARGE($H$3:$H$8762,R1350)/1000</f>
        <v>0.75239321657884117</v>
      </c>
      <c r="U1350" s="25">
        <f t="shared" si="197"/>
        <v>0.76437557777918941</v>
      </c>
      <c r="W1350" s="17">
        <f>Eingabe!H1351</f>
        <v>20</v>
      </c>
      <c r="X1350" s="17">
        <f t="shared" si="198"/>
        <v>0.2</v>
      </c>
      <c r="Y1350" s="17">
        <f t="shared" si="199"/>
        <v>20</v>
      </c>
    </row>
    <row r="1351" spans="1:25" x14ac:dyDescent="0.15">
      <c r="A1351" s="82">
        <f t="shared" si="194"/>
        <v>2</v>
      </c>
      <c r="B1351" s="46">
        <v>43522.166666663397</v>
      </c>
      <c r="C1351" s="47">
        <f>Eingabe!G1352</f>
        <v>3.4</v>
      </c>
      <c r="D1351" s="77">
        <v>1351</v>
      </c>
      <c r="E1351" s="47"/>
      <c r="F1351" s="25">
        <f t="shared" si="192"/>
        <v>5.07</v>
      </c>
      <c r="G1351" s="25">
        <f>VLOOKUP(F1351,'Spezifische Werte'!$B$2:$C$4002,2,FALSE)</f>
        <v>9.6185977081711158E-2</v>
      </c>
      <c r="H1351" s="25">
        <f t="shared" si="195"/>
        <v>192.37195416342232</v>
      </c>
      <c r="J1351" s="25">
        <f t="shared" si="193"/>
        <v>5.0999999999999996</v>
      </c>
      <c r="K1351" s="25">
        <f>VLOOKUP(J1351,'Spezifische Werte'!$B$2:$C$4002,2,FALSE)</f>
        <v>9.8097213536623304E-2</v>
      </c>
      <c r="L1351" s="25">
        <f t="shared" si="196"/>
        <v>196.1944270732466</v>
      </c>
      <c r="R1351" s="25">
        <v>1349</v>
      </c>
      <c r="S1351" s="25">
        <v>1348</v>
      </c>
      <c r="T1351" s="25">
        <f t="shared" si="200"/>
        <v>0.75239321657884117</v>
      </c>
      <c r="U1351" s="25">
        <f t="shared" si="197"/>
        <v>0.76437557777918941</v>
      </c>
      <c r="W1351" s="17">
        <f>Eingabe!H1352</f>
        <v>28</v>
      </c>
      <c r="X1351" s="17">
        <f t="shared" si="198"/>
        <v>0.28000000000000003</v>
      </c>
      <c r="Y1351" s="17">
        <f t="shared" si="199"/>
        <v>30</v>
      </c>
    </row>
    <row r="1352" spans="1:25" x14ac:dyDescent="0.15">
      <c r="A1352" s="82">
        <f t="shared" si="194"/>
        <v>2</v>
      </c>
      <c r="B1352" s="46">
        <v>43522.208333330062</v>
      </c>
      <c r="C1352" s="47">
        <f>Eingabe!G1353</f>
        <v>3.2</v>
      </c>
      <c r="D1352" s="77">
        <v>1352</v>
      </c>
      <c r="E1352" s="47"/>
      <c r="F1352" s="25">
        <f t="shared" si="192"/>
        <v>4.7699999999999996</v>
      </c>
      <c r="G1352" s="25">
        <f>VLOOKUP(F1352,'Spezifische Werte'!$B$2:$C$4002,2,FALSE)</f>
        <v>7.8679349945367349E-2</v>
      </c>
      <c r="H1352" s="25">
        <f t="shared" si="195"/>
        <v>157.3586998907347</v>
      </c>
      <c r="J1352" s="25">
        <f t="shared" si="193"/>
        <v>4.8</v>
      </c>
      <c r="K1352" s="25">
        <f>VLOOKUP(J1352,'Spezifische Werte'!$B$2:$C$4002,2,FALSE)</f>
        <v>8.0310065544742015E-2</v>
      </c>
      <c r="L1352" s="25">
        <f t="shared" si="196"/>
        <v>160.62013108948403</v>
      </c>
      <c r="R1352" s="25">
        <v>1350</v>
      </c>
      <c r="S1352" s="25">
        <v>1349</v>
      </c>
      <c r="T1352" s="25">
        <f t="shared" si="200"/>
        <v>0.75239321657884117</v>
      </c>
      <c r="U1352" s="25">
        <f t="shared" si="197"/>
        <v>0.76437557777918941</v>
      </c>
      <c r="W1352" s="17">
        <f>Eingabe!H1353</f>
        <v>33</v>
      </c>
      <c r="X1352" s="17">
        <f t="shared" si="198"/>
        <v>0.33</v>
      </c>
      <c r="Y1352" s="17">
        <f t="shared" si="199"/>
        <v>30</v>
      </c>
    </row>
    <row r="1353" spans="1:25" x14ac:dyDescent="0.15">
      <c r="A1353" s="82">
        <f t="shared" si="194"/>
        <v>2</v>
      </c>
      <c r="B1353" s="46">
        <v>43522.250011574077</v>
      </c>
      <c r="C1353" s="47">
        <f>Eingabe!G1354</f>
        <v>3.3</v>
      </c>
      <c r="D1353" s="77">
        <v>1353</v>
      </c>
      <c r="E1353" s="47"/>
      <c r="F1353" s="25">
        <f t="shared" si="192"/>
        <v>4.92</v>
      </c>
      <c r="G1353" s="25">
        <f>VLOOKUP(F1353,'Spezifische Werte'!$B$2:$C$4002,2,FALSE)</f>
        <v>8.7079957720259088E-2</v>
      </c>
      <c r="H1353" s="25">
        <f t="shared" si="195"/>
        <v>174.15991544051818</v>
      </c>
      <c r="J1353" s="25">
        <f t="shared" si="193"/>
        <v>4.95</v>
      </c>
      <c r="K1353" s="25">
        <f>VLOOKUP(J1353,'Spezifische Werte'!$B$2:$C$4002,2,FALSE)</f>
        <v>8.884038911585862E-2</v>
      </c>
      <c r="L1353" s="25">
        <f t="shared" si="196"/>
        <v>177.68077823171723</v>
      </c>
      <c r="R1353" s="25">
        <v>1351</v>
      </c>
      <c r="S1353" s="25">
        <v>1350</v>
      </c>
      <c r="T1353" s="25">
        <f t="shared" si="200"/>
        <v>0.75239321657884117</v>
      </c>
      <c r="U1353" s="25">
        <f t="shared" si="197"/>
        <v>0.76437557777918941</v>
      </c>
      <c r="W1353" s="17">
        <f>Eingabe!H1354</f>
        <v>342</v>
      </c>
      <c r="X1353" s="17">
        <f t="shared" si="198"/>
        <v>3.42</v>
      </c>
      <c r="Y1353" s="17">
        <f t="shared" si="199"/>
        <v>340</v>
      </c>
    </row>
    <row r="1354" spans="1:25" x14ac:dyDescent="0.15">
      <c r="A1354" s="82">
        <f t="shared" si="194"/>
        <v>2</v>
      </c>
      <c r="B1354" s="46">
        <v>43522.29166666339</v>
      </c>
      <c r="C1354" s="47">
        <f>Eingabe!G1355</f>
        <v>3.2</v>
      </c>
      <c r="D1354" s="77">
        <v>1354</v>
      </c>
      <c r="E1354" s="47"/>
      <c r="F1354" s="25">
        <f t="shared" si="192"/>
        <v>4.7699999999999996</v>
      </c>
      <c r="G1354" s="25">
        <f>VLOOKUP(F1354,'Spezifische Werte'!$B$2:$C$4002,2,FALSE)</f>
        <v>7.8679349945367349E-2</v>
      </c>
      <c r="H1354" s="25">
        <f t="shared" si="195"/>
        <v>157.3586998907347</v>
      </c>
      <c r="J1354" s="25">
        <f t="shared" si="193"/>
        <v>4.8</v>
      </c>
      <c r="K1354" s="25">
        <f>VLOOKUP(J1354,'Spezifische Werte'!$B$2:$C$4002,2,FALSE)</f>
        <v>8.0310065544742015E-2</v>
      </c>
      <c r="L1354" s="25">
        <f t="shared" si="196"/>
        <v>160.62013108948403</v>
      </c>
      <c r="R1354" s="25">
        <v>1352</v>
      </c>
      <c r="S1354" s="25">
        <v>1351</v>
      </c>
      <c r="T1354" s="25">
        <f t="shared" si="200"/>
        <v>0.75239321657884117</v>
      </c>
      <c r="U1354" s="25">
        <f t="shared" si="197"/>
        <v>0.76437557777918941</v>
      </c>
      <c r="W1354" s="17">
        <f>Eingabe!H1355</f>
        <v>20</v>
      </c>
      <c r="X1354" s="17">
        <f t="shared" si="198"/>
        <v>0.2</v>
      </c>
      <c r="Y1354" s="17">
        <f t="shared" si="199"/>
        <v>20</v>
      </c>
    </row>
    <row r="1355" spans="1:25" x14ac:dyDescent="0.15">
      <c r="A1355" s="82">
        <f t="shared" si="194"/>
        <v>2</v>
      </c>
      <c r="B1355" s="46">
        <v>43522.333333330054</v>
      </c>
      <c r="C1355" s="47">
        <f>Eingabe!G1356</f>
        <v>3.6</v>
      </c>
      <c r="D1355" s="77">
        <v>1355</v>
      </c>
      <c r="E1355" s="47"/>
      <c r="F1355" s="25">
        <f t="shared" si="192"/>
        <v>5.37</v>
      </c>
      <c r="G1355" s="25">
        <f>VLOOKUP(F1355,'Spezifische Werte'!$B$2:$C$4002,2,FALSE)</f>
        <v>0.11640095819454216</v>
      </c>
      <c r="H1355" s="25">
        <f t="shared" si="195"/>
        <v>232.80191638908431</v>
      </c>
      <c r="J1355" s="25">
        <f t="shared" si="193"/>
        <v>5.4</v>
      </c>
      <c r="K1355" s="25">
        <f>VLOOKUP(J1355,'Spezifische Werte'!$B$2:$C$4002,2,FALSE)</f>
        <v>0.11853513474534576</v>
      </c>
      <c r="L1355" s="25">
        <f t="shared" si="196"/>
        <v>237.07026949069152</v>
      </c>
      <c r="R1355" s="25">
        <v>1353</v>
      </c>
      <c r="S1355" s="25">
        <v>1352</v>
      </c>
      <c r="T1355" s="25">
        <f t="shared" si="200"/>
        <v>0.75239321657884117</v>
      </c>
      <c r="U1355" s="25">
        <f t="shared" si="197"/>
        <v>0.76437557777918941</v>
      </c>
      <c r="W1355" s="17">
        <f>Eingabe!H1356</f>
        <v>12</v>
      </c>
      <c r="X1355" s="17">
        <f t="shared" si="198"/>
        <v>0.12</v>
      </c>
      <c r="Y1355" s="17">
        <f t="shared" si="199"/>
        <v>10</v>
      </c>
    </row>
    <row r="1356" spans="1:25" x14ac:dyDescent="0.15">
      <c r="A1356" s="82">
        <f t="shared" si="194"/>
        <v>2</v>
      </c>
      <c r="B1356" s="46">
        <v>43522.375011574077</v>
      </c>
      <c r="C1356" s="47">
        <f>Eingabe!G1357</f>
        <v>2.9</v>
      </c>
      <c r="D1356" s="77">
        <v>1356</v>
      </c>
      <c r="E1356" s="47"/>
      <c r="F1356" s="25">
        <f t="shared" si="192"/>
        <v>4.33</v>
      </c>
      <c r="G1356" s="25">
        <f>VLOOKUP(F1356,'Spezifische Werte'!$B$2:$C$4002,2,FALSE)</f>
        <v>5.667919590547657E-2</v>
      </c>
      <c r="H1356" s="25">
        <f t="shared" si="195"/>
        <v>113.35839181095314</v>
      </c>
      <c r="J1356" s="25">
        <f t="shared" si="193"/>
        <v>4.3499999999999996</v>
      </c>
      <c r="K1356" s="25">
        <f>VLOOKUP(J1356,'Spezifische Werte'!$B$2:$C$4002,2,FALSE)</f>
        <v>5.7627330651301621E-2</v>
      </c>
      <c r="L1356" s="25">
        <f t="shared" si="196"/>
        <v>115.25466130260324</v>
      </c>
      <c r="R1356" s="25">
        <v>1354</v>
      </c>
      <c r="S1356" s="25">
        <v>1353</v>
      </c>
      <c r="T1356" s="25">
        <f t="shared" si="200"/>
        <v>0.75239321657884117</v>
      </c>
      <c r="U1356" s="25">
        <f t="shared" si="197"/>
        <v>0.76437557777918941</v>
      </c>
      <c r="W1356" s="17">
        <f>Eingabe!H1357</f>
        <v>17</v>
      </c>
      <c r="X1356" s="17">
        <f t="shared" si="198"/>
        <v>0.17</v>
      </c>
      <c r="Y1356" s="17">
        <f t="shared" si="199"/>
        <v>20</v>
      </c>
    </row>
    <row r="1357" spans="1:25" x14ac:dyDescent="0.15">
      <c r="A1357" s="82">
        <f t="shared" si="194"/>
        <v>2</v>
      </c>
      <c r="B1357" s="46">
        <v>43522.416666663383</v>
      </c>
      <c r="C1357" s="47">
        <f>Eingabe!G1358</f>
        <v>3</v>
      </c>
      <c r="D1357" s="77">
        <v>1357</v>
      </c>
      <c r="E1357" s="47"/>
      <c r="F1357" s="25">
        <f t="shared" si="192"/>
        <v>4.4800000000000004</v>
      </c>
      <c r="G1357" s="25">
        <f>VLOOKUP(F1357,'Spezifische Werte'!$B$2:$C$4002,2,FALSE)</f>
        <v>6.3876775708421291E-2</v>
      </c>
      <c r="H1357" s="25">
        <f t="shared" si="195"/>
        <v>127.75355141684258</v>
      </c>
      <c r="J1357" s="25">
        <f t="shared" si="193"/>
        <v>4.5</v>
      </c>
      <c r="K1357" s="25">
        <f>VLOOKUP(J1357,'Spezifische Werte'!$B$2:$C$4002,2,FALSE)</f>
        <v>6.4854105449014127E-2</v>
      </c>
      <c r="L1357" s="25">
        <f t="shared" si="196"/>
        <v>129.70821089802826</v>
      </c>
      <c r="R1357" s="25">
        <v>1355</v>
      </c>
      <c r="S1357" s="25">
        <v>1354</v>
      </c>
      <c r="T1357" s="25">
        <f t="shared" si="200"/>
        <v>0.75239321657884117</v>
      </c>
      <c r="U1357" s="25">
        <f t="shared" si="197"/>
        <v>0.76437557777918941</v>
      </c>
      <c r="W1357" s="17">
        <f>Eingabe!H1358</f>
        <v>360</v>
      </c>
      <c r="X1357" s="17">
        <f t="shared" si="198"/>
        <v>3.6</v>
      </c>
      <c r="Y1357" s="17">
        <f t="shared" si="199"/>
        <v>360</v>
      </c>
    </row>
    <row r="1358" spans="1:25" x14ac:dyDescent="0.15">
      <c r="A1358" s="82">
        <f t="shared" si="194"/>
        <v>2</v>
      </c>
      <c r="B1358" s="46">
        <v>43522.458333330047</v>
      </c>
      <c r="C1358" s="47">
        <f>Eingabe!G1359</f>
        <v>3.4</v>
      </c>
      <c r="D1358" s="77">
        <v>1358</v>
      </c>
      <c r="E1358" s="47"/>
      <c r="F1358" s="25">
        <f t="shared" si="192"/>
        <v>5.07</v>
      </c>
      <c r="G1358" s="25">
        <f>VLOOKUP(F1358,'Spezifische Werte'!$B$2:$C$4002,2,FALSE)</f>
        <v>9.6185977081711158E-2</v>
      </c>
      <c r="H1358" s="25">
        <f t="shared" si="195"/>
        <v>192.37195416342232</v>
      </c>
      <c r="J1358" s="25">
        <f t="shared" si="193"/>
        <v>5.0999999999999996</v>
      </c>
      <c r="K1358" s="25">
        <f>VLOOKUP(J1358,'Spezifische Werte'!$B$2:$C$4002,2,FALSE)</f>
        <v>9.8097213536623304E-2</v>
      </c>
      <c r="L1358" s="25">
        <f t="shared" si="196"/>
        <v>196.1944270732466</v>
      </c>
      <c r="R1358" s="25">
        <v>1356</v>
      </c>
      <c r="S1358" s="25">
        <v>1355</v>
      </c>
      <c r="T1358" s="25">
        <f t="shared" si="200"/>
        <v>0.75239321657884117</v>
      </c>
      <c r="U1358" s="25">
        <f t="shared" si="197"/>
        <v>0.76437557777918941</v>
      </c>
      <c r="W1358" s="17">
        <f>Eingabe!H1359</f>
        <v>11</v>
      </c>
      <c r="X1358" s="17">
        <f t="shared" si="198"/>
        <v>0.11</v>
      </c>
      <c r="Y1358" s="17">
        <f t="shared" si="199"/>
        <v>10</v>
      </c>
    </row>
    <row r="1359" spans="1:25" x14ac:dyDescent="0.15">
      <c r="A1359" s="82">
        <f t="shared" si="194"/>
        <v>2</v>
      </c>
      <c r="B1359" s="46">
        <v>43522.500011574077</v>
      </c>
      <c r="C1359" s="47">
        <f>Eingabe!G1360</f>
        <v>3.4</v>
      </c>
      <c r="D1359" s="77">
        <v>1359</v>
      </c>
      <c r="E1359" s="47"/>
      <c r="F1359" s="25">
        <f t="shared" si="192"/>
        <v>5.07</v>
      </c>
      <c r="G1359" s="25">
        <f>VLOOKUP(F1359,'Spezifische Werte'!$B$2:$C$4002,2,FALSE)</f>
        <v>9.6185977081711158E-2</v>
      </c>
      <c r="H1359" s="25">
        <f t="shared" si="195"/>
        <v>192.37195416342232</v>
      </c>
      <c r="J1359" s="25">
        <f t="shared" si="193"/>
        <v>5.0999999999999996</v>
      </c>
      <c r="K1359" s="25">
        <f>VLOOKUP(J1359,'Spezifische Werte'!$B$2:$C$4002,2,FALSE)</f>
        <v>9.8097213536623304E-2</v>
      </c>
      <c r="L1359" s="25">
        <f t="shared" si="196"/>
        <v>196.1944270732466</v>
      </c>
      <c r="R1359" s="25">
        <v>1357</v>
      </c>
      <c r="S1359" s="25">
        <v>1356</v>
      </c>
      <c r="T1359" s="25">
        <f t="shared" si="200"/>
        <v>0.75239321657884117</v>
      </c>
      <c r="U1359" s="25">
        <f t="shared" si="197"/>
        <v>0.76437557777918941</v>
      </c>
      <c r="W1359" s="17">
        <f>Eingabe!H1360</f>
        <v>11</v>
      </c>
      <c r="X1359" s="17">
        <f t="shared" si="198"/>
        <v>0.11</v>
      </c>
      <c r="Y1359" s="17">
        <f t="shared" si="199"/>
        <v>10</v>
      </c>
    </row>
    <row r="1360" spans="1:25" x14ac:dyDescent="0.15">
      <c r="A1360" s="82">
        <f t="shared" si="194"/>
        <v>2</v>
      </c>
      <c r="B1360" s="46">
        <v>43522.541666663376</v>
      </c>
      <c r="C1360" s="47">
        <f>Eingabe!G1361</f>
        <v>2.8</v>
      </c>
      <c r="D1360" s="77">
        <v>1360</v>
      </c>
      <c r="E1360" s="47"/>
      <c r="F1360" s="25">
        <f t="shared" si="192"/>
        <v>4.18</v>
      </c>
      <c r="G1360" s="25">
        <f>VLOOKUP(F1360,'Spezifische Werte'!$B$2:$C$4002,2,FALSE)</f>
        <v>4.9643016475870723E-2</v>
      </c>
      <c r="H1360" s="25">
        <f t="shared" si="195"/>
        <v>99.286032951741447</v>
      </c>
      <c r="J1360" s="25">
        <f t="shared" si="193"/>
        <v>4.2</v>
      </c>
      <c r="K1360" s="25">
        <f>VLOOKUP(J1360,'Spezifische Werte'!$B$2:$C$4002,2,FALSE)</f>
        <v>5.0575500247497268E-2</v>
      </c>
      <c r="L1360" s="25">
        <f t="shared" si="196"/>
        <v>101.15100049499453</v>
      </c>
      <c r="R1360" s="25">
        <v>1358</v>
      </c>
      <c r="S1360" s="25">
        <v>1357</v>
      </c>
      <c r="T1360" s="25">
        <f t="shared" si="200"/>
        <v>0.75239321657884117</v>
      </c>
      <c r="U1360" s="25">
        <f t="shared" si="197"/>
        <v>0.76437557777918941</v>
      </c>
      <c r="W1360" s="17">
        <f>Eingabe!H1361</f>
        <v>351</v>
      </c>
      <c r="X1360" s="17">
        <f t="shared" si="198"/>
        <v>3.51</v>
      </c>
      <c r="Y1360" s="17">
        <f t="shared" si="199"/>
        <v>350</v>
      </c>
    </row>
    <row r="1361" spans="1:25" x14ac:dyDescent="0.15">
      <c r="A1361" s="82">
        <f t="shared" si="194"/>
        <v>2</v>
      </c>
      <c r="B1361" s="46">
        <v>43522.58333333004</v>
      </c>
      <c r="C1361" s="47">
        <f>Eingabe!G1362</f>
        <v>3.2</v>
      </c>
      <c r="D1361" s="77">
        <v>1361</v>
      </c>
      <c r="E1361" s="47"/>
      <c r="F1361" s="25">
        <f t="shared" si="192"/>
        <v>4.7699999999999996</v>
      </c>
      <c r="G1361" s="25">
        <f>VLOOKUP(F1361,'Spezifische Werte'!$B$2:$C$4002,2,FALSE)</f>
        <v>7.8679349945367349E-2</v>
      </c>
      <c r="H1361" s="25">
        <f t="shared" si="195"/>
        <v>157.3586998907347</v>
      </c>
      <c r="J1361" s="25">
        <f t="shared" si="193"/>
        <v>4.8</v>
      </c>
      <c r="K1361" s="25">
        <f>VLOOKUP(J1361,'Spezifische Werte'!$B$2:$C$4002,2,FALSE)</f>
        <v>8.0310065544742015E-2</v>
      </c>
      <c r="L1361" s="25">
        <f t="shared" si="196"/>
        <v>160.62013108948403</v>
      </c>
      <c r="R1361" s="25">
        <v>1359</v>
      </c>
      <c r="S1361" s="25">
        <v>1358</v>
      </c>
      <c r="T1361" s="25">
        <f t="shared" si="200"/>
        <v>0.75239321657884117</v>
      </c>
      <c r="U1361" s="25">
        <f t="shared" si="197"/>
        <v>0.76437557777918941</v>
      </c>
      <c r="W1361" s="17">
        <f>Eingabe!H1362</f>
        <v>1</v>
      </c>
      <c r="X1361" s="17">
        <f t="shared" si="198"/>
        <v>0.01</v>
      </c>
      <c r="Y1361" s="17">
        <f t="shared" si="199"/>
        <v>0</v>
      </c>
    </row>
    <row r="1362" spans="1:25" x14ac:dyDescent="0.15">
      <c r="A1362" s="82">
        <f t="shared" si="194"/>
        <v>2</v>
      </c>
      <c r="B1362" s="46">
        <v>43522.625011574077</v>
      </c>
      <c r="C1362" s="47">
        <f>Eingabe!G1363</f>
        <v>2.8</v>
      </c>
      <c r="D1362" s="77">
        <v>1362</v>
      </c>
      <c r="E1362" s="47"/>
      <c r="F1362" s="25">
        <f t="shared" si="192"/>
        <v>4.18</v>
      </c>
      <c r="G1362" s="25">
        <f>VLOOKUP(F1362,'Spezifische Werte'!$B$2:$C$4002,2,FALSE)</f>
        <v>4.9643016475870723E-2</v>
      </c>
      <c r="H1362" s="25">
        <f t="shared" si="195"/>
        <v>99.286032951741447</v>
      </c>
      <c r="J1362" s="25">
        <f t="shared" si="193"/>
        <v>4.2</v>
      </c>
      <c r="K1362" s="25">
        <f>VLOOKUP(J1362,'Spezifische Werte'!$B$2:$C$4002,2,FALSE)</f>
        <v>5.0575500247497268E-2</v>
      </c>
      <c r="L1362" s="25">
        <f t="shared" si="196"/>
        <v>101.15100049499453</v>
      </c>
      <c r="R1362" s="25">
        <v>1360</v>
      </c>
      <c r="S1362" s="25">
        <v>1359</v>
      </c>
      <c r="T1362" s="25">
        <f t="shared" si="200"/>
        <v>0.75239321657884117</v>
      </c>
      <c r="U1362" s="25">
        <f t="shared" si="197"/>
        <v>0.76437557777918941</v>
      </c>
      <c r="W1362" s="17">
        <f>Eingabe!H1363</f>
        <v>20</v>
      </c>
      <c r="X1362" s="17">
        <f t="shared" si="198"/>
        <v>0.2</v>
      </c>
      <c r="Y1362" s="17">
        <f t="shared" si="199"/>
        <v>20</v>
      </c>
    </row>
    <row r="1363" spans="1:25" x14ac:dyDescent="0.15">
      <c r="A1363" s="82">
        <f t="shared" si="194"/>
        <v>2</v>
      </c>
      <c r="B1363" s="46">
        <v>43522.666666663368</v>
      </c>
      <c r="C1363" s="47">
        <f>Eingabe!G1364</f>
        <v>3.2</v>
      </c>
      <c r="D1363" s="77">
        <v>1363</v>
      </c>
      <c r="E1363" s="47"/>
      <c r="F1363" s="25">
        <f t="shared" si="192"/>
        <v>4.7699999999999996</v>
      </c>
      <c r="G1363" s="25">
        <f>VLOOKUP(F1363,'Spezifische Werte'!$B$2:$C$4002,2,FALSE)</f>
        <v>7.8679349945367349E-2</v>
      </c>
      <c r="H1363" s="25">
        <f t="shared" si="195"/>
        <v>157.3586998907347</v>
      </c>
      <c r="J1363" s="25">
        <f t="shared" si="193"/>
        <v>4.8</v>
      </c>
      <c r="K1363" s="25">
        <f>VLOOKUP(J1363,'Spezifische Werte'!$B$2:$C$4002,2,FALSE)</f>
        <v>8.0310065544742015E-2</v>
      </c>
      <c r="L1363" s="25">
        <f t="shared" si="196"/>
        <v>160.62013108948403</v>
      </c>
      <c r="R1363" s="25">
        <v>1361</v>
      </c>
      <c r="S1363" s="25">
        <v>1360</v>
      </c>
      <c r="T1363" s="25">
        <f t="shared" si="200"/>
        <v>0.75239321657884117</v>
      </c>
      <c r="U1363" s="25">
        <f t="shared" si="197"/>
        <v>0.76437557777918941</v>
      </c>
      <c r="W1363" s="17">
        <f>Eingabe!H1364</f>
        <v>350</v>
      </c>
      <c r="X1363" s="17">
        <f t="shared" si="198"/>
        <v>3.5</v>
      </c>
      <c r="Y1363" s="17">
        <f t="shared" si="199"/>
        <v>350</v>
      </c>
    </row>
    <row r="1364" spans="1:25" x14ac:dyDescent="0.15">
      <c r="A1364" s="82">
        <f t="shared" si="194"/>
        <v>2</v>
      </c>
      <c r="B1364" s="46">
        <v>43522.708333330032</v>
      </c>
      <c r="C1364" s="47">
        <f>Eingabe!G1365</f>
        <v>1.7</v>
      </c>
      <c r="D1364" s="77">
        <v>1364</v>
      </c>
      <c r="E1364" s="47"/>
      <c r="F1364" s="25">
        <f t="shared" si="192"/>
        <v>2.54</v>
      </c>
      <c r="G1364" s="25">
        <f>VLOOKUP(F1364,'Spezifische Werte'!$B$2:$C$4002,2,FALSE)</f>
        <v>2.3517714395877558E-3</v>
      </c>
      <c r="H1364" s="25">
        <f t="shared" si="195"/>
        <v>4.7035428791755116</v>
      </c>
      <c r="J1364" s="25">
        <f t="shared" si="193"/>
        <v>2.5499999999999998</v>
      </c>
      <c r="K1364" s="25">
        <f>VLOOKUP(J1364,'Spezifische Werte'!$B$2:$C$4002,2,FALSE)</f>
        <v>2.4279301551432594E-3</v>
      </c>
      <c r="L1364" s="25">
        <f t="shared" si="196"/>
        <v>4.855860310286519</v>
      </c>
      <c r="R1364" s="25">
        <v>1362</v>
      </c>
      <c r="S1364" s="25">
        <v>1361</v>
      </c>
      <c r="T1364" s="25">
        <f t="shared" si="200"/>
        <v>0.75239321657884117</v>
      </c>
      <c r="U1364" s="25">
        <f t="shared" si="197"/>
        <v>0.76437557777918941</v>
      </c>
      <c r="W1364" s="17">
        <f>Eingabe!H1365</f>
        <v>344</v>
      </c>
      <c r="X1364" s="17">
        <f t="shared" si="198"/>
        <v>3.44</v>
      </c>
      <c r="Y1364" s="17">
        <f t="shared" si="199"/>
        <v>340</v>
      </c>
    </row>
    <row r="1365" spans="1:25" x14ac:dyDescent="0.15">
      <c r="A1365" s="82">
        <f t="shared" si="194"/>
        <v>2</v>
      </c>
      <c r="B1365" s="46">
        <v>43522.750011574077</v>
      </c>
      <c r="C1365" s="47">
        <f>Eingabe!G1366</f>
        <v>4.2</v>
      </c>
      <c r="D1365" s="77">
        <v>1365</v>
      </c>
      <c r="E1365" s="47"/>
      <c r="F1365" s="25">
        <f t="shared" si="192"/>
        <v>6.27</v>
      </c>
      <c r="G1365" s="25">
        <f>VLOOKUP(F1365,'Spezifische Werte'!$B$2:$C$4002,2,FALSE)</f>
        <v>0.19098980973438914</v>
      </c>
      <c r="H1365" s="25">
        <f t="shared" si="195"/>
        <v>381.97961946877831</v>
      </c>
      <c r="J1365" s="25">
        <f t="shared" si="193"/>
        <v>6.3</v>
      </c>
      <c r="K1365" s="25">
        <f>VLOOKUP(J1365,'Spezifische Werte'!$B$2:$C$4002,2,FALSE)</f>
        <v>0.19401976060055698</v>
      </c>
      <c r="L1365" s="25">
        <f t="shared" si="196"/>
        <v>388.03952120111398</v>
      </c>
      <c r="R1365" s="25">
        <v>1363</v>
      </c>
      <c r="S1365" s="25">
        <v>1362</v>
      </c>
      <c r="T1365" s="25">
        <f t="shared" si="200"/>
        <v>0.75239321657884117</v>
      </c>
      <c r="U1365" s="25">
        <f t="shared" si="197"/>
        <v>0.76437557777918941</v>
      </c>
      <c r="W1365" s="17">
        <f>Eingabe!H1366</f>
        <v>337</v>
      </c>
      <c r="X1365" s="17">
        <f t="shared" si="198"/>
        <v>3.37</v>
      </c>
      <c r="Y1365" s="17">
        <f t="shared" si="199"/>
        <v>340</v>
      </c>
    </row>
    <row r="1366" spans="1:25" x14ac:dyDescent="0.15">
      <c r="A1366" s="82">
        <f t="shared" si="194"/>
        <v>2</v>
      </c>
      <c r="B1366" s="46">
        <v>43522.791666663361</v>
      </c>
      <c r="C1366" s="47">
        <f>Eingabe!G1367</f>
        <v>4.3</v>
      </c>
      <c r="D1366" s="77">
        <v>1366</v>
      </c>
      <c r="E1366" s="47"/>
      <c r="F1366" s="25">
        <f t="shared" si="192"/>
        <v>6.41</v>
      </c>
      <c r="G1366" s="25">
        <f>VLOOKUP(F1366,'Spezifische Werte'!$B$2:$C$4002,2,FALSE)</f>
        <v>0.20539547091670399</v>
      </c>
      <c r="H1366" s="25">
        <f t="shared" si="195"/>
        <v>410.790941833408</v>
      </c>
      <c r="J1366" s="25">
        <f t="shared" si="193"/>
        <v>6.45</v>
      </c>
      <c r="K1366" s="25">
        <f>VLOOKUP(J1366,'Spezifische Werte'!$B$2:$C$4002,2,FALSE)</f>
        <v>0.20962714743593144</v>
      </c>
      <c r="L1366" s="25">
        <f t="shared" si="196"/>
        <v>419.2542948718629</v>
      </c>
      <c r="R1366" s="25">
        <v>1364</v>
      </c>
      <c r="S1366" s="25">
        <v>1363</v>
      </c>
      <c r="T1366" s="25">
        <f t="shared" si="200"/>
        <v>0.75239321657884117</v>
      </c>
      <c r="U1366" s="25">
        <f t="shared" si="197"/>
        <v>0.76437557777918941</v>
      </c>
      <c r="W1366" s="17">
        <f>Eingabe!H1367</f>
        <v>312</v>
      </c>
      <c r="X1366" s="17">
        <f t="shared" si="198"/>
        <v>3.12</v>
      </c>
      <c r="Y1366" s="17">
        <f t="shared" si="199"/>
        <v>310</v>
      </c>
    </row>
    <row r="1367" spans="1:25" x14ac:dyDescent="0.15">
      <c r="A1367" s="82">
        <f t="shared" si="194"/>
        <v>2</v>
      </c>
      <c r="B1367" s="46">
        <v>43522.833333330025</v>
      </c>
      <c r="C1367" s="47">
        <f>Eingabe!G1368</f>
        <v>4.3</v>
      </c>
      <c r="D1367" s="77">
        <v>1367</v>
      </c>
      <c r="E1367" s="47"/>
      <c r="F1367" s="25">
        <f t="shared" si="192"/>
        <v>6.41</v>
      </c>
      <c r="G1367" s="25">
        <f>VLOOKUP(F1367,'Spezifische Werte'!$B$2:$C$4002,2,FALSE)</f>
        <v>0.20539547091670399</v>
      </c>
      <c r="H1367" s="25">
        <f t="shared" si="195"/>
        <v>410.790941833408</v>
      </c>
      <c r="J1367" s="25">
        <f t="shared" si="193"/>
        <v>6.45</v>
      </c>
      <c r="K1367" s="25">
        <f>VLOOKUP(J1367,'Spezifische Werte'!$B$2:$C$4002,2,FALSE)</f>
        <v>0.20962714743593144</v>
      </c>
      <c r="L1367" s="25">
        <f t="shared" si="196"/>
        <v>419.2542948718629</v>
      </c>
      <c r="R1367" s="25">
        <v>1365</v>
      </c>
      <c r="S1367" s="25">
        <v>1364</v>
      </c>
      <c r="T1367" s="25">
        <f t="shared" si="200"/>
        <v>0.75239321657884117</v>
      </c>
      <c r="U1367" s="25">
        <f t="shared" si="197"/>
        <v>0.76437557777918941</v>
      </c>
      <c r="W1367" s="17">
        <f>Eingabe!H1368</f>
        <v>272</v>
      </c>
      <c r="X1367" s="17">
        <f t="shared" si="198"/>
        <v>2.72</v>
      </c>
      <c r="Y1367" s="17">
        <f t="shared" si="199"/>
        <v>270</v>
      </c>
    </row>
    <row r="1368" spans="1:25" x14ac:dyDescent="0.15">
      <c r="A1368" s="82">
        <f t="shared" si="194"/>
        <v>2</v>
      </c>
      <c r="B1368" s="46">
        <v>43522.875011574077</v>
      </c>
      <c r="C1368" s="47">
        <f>Eingabe!G1369</f>
        <v>6.4</v>
      </c>
      <c r="D1368" s="77">
        <v>1368</v>
      </c>
      <c r="E1368" s="47"/>
      <c r="F1368" s="25">
        <f t="shared" si="192"/>
        <v>9.5500000000000007</v>
      </c>
      <c r="G1368" s="25">
        <f>VLOOKUP(F1368,'Spezifische Werte'!$B$2:$C$4002,2,FALSE)</f>
        <v>0.67451952571721774</v>
      </c>
      <c r="H1368" s="25">
        <f t="shared" si="195"/>
        <v>1349.0390514344356</v>
      </c>
      <c r="J1368" s="25">
        <f t="shared" si="193"/>
        <v>9.6</v>
      </c>
      <c r="K1368" s="25">
        <f>VLOOKUP(J1368,'Spezifische Werte'!$B$2:$C$4002,2,FALSE)</f>
        <v>0.6824555696232707</v>
      </c>
      <c r="L1368" s="25">
        <f t="shared" si="196"/>
        <v>1364.9111392465413</v>
      </c>
      <c r="R1368" s="25">
        <v>1366</v>
      </c>
      <c r="S1368" s="25">
        <v>1365</v>
      </c>
      <c r="T1368" s="25">
        <f t="shared" si="200"/>
        <v>0.75239321657884117</v>
      </c>
      <c r="U1368" s="25">
        <f t="shared" si="197"/>
        <v>0.76437557777918941</v>
      </c>
      <c r="W1368" s="17">
        <f>Eingabe!H1369</f>
        <v>303</v>
      </c>
      <c r="X1368" s="17">
        <f t="shared" si="198"/>
        <v>3.03</v>
      </c>
      <c r="Y1368" s="17">
        <f t="shared" si="199"/>
        <v>300</v>
      </c>
    </row>
    <row r="1369" spans="1:25" x14ac:dyDescent="0.15">
      <c r="A1369" s="82">
        <f t="shared" si="194"/>
        <v>2</v>
      </c>
      <c r="B1369" s="46">
        <v>43522.916666663354</v>
      </c>
      <c r="C1369" s="47">
        <f>Eingabe!G1370</f>
        <v>6.9</v>
      </c>
      <c r="D1369" s="77">
        <v>1369</v>
      </c>
      <c r="E1369" s="47"/>
      <c r="F1369" s="25">
        <f t="shared" si="192"/>
        <v>10.29</v>
      </c>
      <c r="G1369" s="25">
        <f>VLOOKUP(F1369,'Spezifische Werte'!$B$2:$C$4002,2,FALSE)</f>
        <v>0.77847265329133075</v>
      </c>
      <c r="H1369" s="25">
        <f t="shared" si="195"/>
        <v>1556.9453065826615</v>
      </c>
      <c r="J1369" s="25">
        <f t="shared" si="193"/>
        <v>10.35</v>
      </c>
      <c r="K1369" s="25">
        <f>VLOOKUP(J1369,'Spezifische Werte'!$B$2:$C$4002,2,FALSE)</f>
        <v>0.78556540744998338</v>
      </c>
      <c r="L1369" s="25">
        <f t="shared" si="196"/>
        <v>1571.1308148999667</v>
      </c>
      <c r="R1369" s="25">
        <v>1367</v>
      </c>
      <c r="S1369" s="25">
        <v>1366</v>
      </c>
      <c r="T1369" s="25">
        <f t="shared" si="200"/>
        <v>0.75239321657884117</v>
      </c>
      <c r="U1369" s="25">
        <f t="shared" si="197"/>
        <v>0.76437557777918941</v>
      </c>
      <c r="W1369" s="17">
        <f>Eingabe!H1370</f>
        <v>291</v>
      </c>
      <c r="X1369" s="17">
        <f t="shared" si="198"/>
        <v>2.91</v>
      </c>
      <c r="Y1369" s="17">
        <f t="shared" si="199"/>
        <v>290</v>
      </c>
    </row>
    <row r="1370" spans="1:25" x14ac:dyDescent="0.15">
      <c r="A1370" s="82">
        <f t="shared" si="194"/>
        <v>2</v>
      </c>
      <c r="B1370" s="46">
        <v>43522.958333330018</v>
      </c>
      <c r="C1370" s="47">
        <f>Eingabe!G1371</f>
        <v>6.3</v>
      </c>
      <c r="D1370" s="77">
        <v>1370</v>
      </c>
      <c r="E1370" s="47"/>
      <c r="F1370" s="25">
        <f t="shared" si="192"/>
        <v>9.4</v>
      </c>
      <c r="G1370" s="25">
        <f>VLOOKUP(F1370,'Spezifische Werte'!$B$2:$C$4002,2,FALSE)</f>
        <v>0.65003553309220252</v>
      </c>
      <c r="H1370" s="25">
        <f t="shared" si="195"/>
        <v>1300.071066184405</v>
      </c>
      <c r="J1370" s="25">
        <f t="shared" si="193"/>
        <v>9.4499999999999993</v>
      </c>
      <c r="K1370" s="25">
        <f>VLOOKUP(J1370,'Spezifische Werte'!$B$2:$C$4002,2,FALSE)</f>
        <v>0.65830260757456582</v>
      </c>
      <c r="L1370" s="25">
        <f t="shared" si="196"/>
        <v>1316.6052151491317</v>
      </c>
      <c r="R1370" s="25">
        <v>1368</v>
      </c>
      <c r="S1370" s="25">
        <v>1367</v>
      </c>
      <c r="T1370" s="25">
        <f t="shared" si="200"/>
        <v>0.75239321657884117</v>
      </c>
      <c r="U1370" s="25">
        <f t="shared" si="197"/>
        <v>0.76437557777918941</v>
      </c>
      <c r="W1370" s="17">
        <f>Eingabe!H1371</f>
        <v>281</v>
      </c>
      <c r="X1370" s="17">
        <f t="shared" si="198"/>
        <v>2.81</v>
      </c>
      <c r="Y1370" s="17">
        <f t="shared" si="199"/>
        <v>280</v>
      </c>
    </row>
    <row r="1371" spans="1:25" x14ac:dyDescent="0.15">
      <c r="A1371" s="82">
        <f t="shared" si="194"/>
        <v>2</v>
      </c>
      <c r="B1371" s="46">
        <v>43523.000011574077</v>
      </c>
      <c r="C1371" s="47">
        <f>Eingabe!G1372</f>
        <v>4.8</v>
      </c>
      <c r="D1371" s="77">
        <v>1371</v>
      </c>
      <c r="E1371" s="47"/>
      <c r="F1371" s="25">
        <f t="shared" si="192"/>
        <v>7.16</v>
      </c>
      <c r="G1371" s="25">
        <f>VLOOKUP(F1371,'Spezifische Werte'!$B$2:$C$4002,2,FALSE)</f>
        <v>0.29271421469315961</v>
      </c>
      <c r="H1371" s="25">
        <f t="shared" si="195"/>
        <v>585.42842938631918</v>
      </c>
      <c r="J1371" s="25">
        <f t="shared" si="193"/>
        <v>7.2</v>
      </c>
      <c r="K1371" s="25">
        <f>VLOOKUP(J1371,'Spezifische Werte'!$B$2:$C$4002,2,FALSE)</f>
        <v>0.29789883692567737</v>
      </c>
      <c r="L1371" s="25">
        <f t="shared" si="196"/>
        <v>595.79767385135472</v>
      </c>
      <c r="R1371" s="25">
        <v>1369</v>
      </c>
      <c r="S1371" s="25">
        <v>1368</v>
      </c>
      <c r="T1371" s="25">
        <f t="shared" si="200"/>
        <v>0.75239321657884117</v>
      </c>
      <c r="U1371" s="25">
        <f t="shared" si="197"/>
        <v>0.76437557777918941</v>
      </c>
      <c r="W1371" s="17">
        <f>Eingabe!H1372</f>
        <v>292</v>
      </c>
      <c r="X1371" s="17">
        <f t="shared" si="198"/>
        <v>2.92</v>
      </c>
      <c r="Y1371" s="17">
        <f t="shared" si="199"/>
        <v>290</v>
      </c>
    </row>
    <row r="1372" spans="1:25" x14ac:dyDescent="0.15">
      <c r="A1372" s="82">
        <f t="shared" si="194"/>
        <v>2</v>
      </c>
      <c r="B1372" s="46">
        <v>43523.041666663346</v>
      </c>
      <c r="C1372" s="47">
        <f>Eingabe!G1373</f>
        <v>4.5</v>
      </c>
      <c r="D1372" s="77">
        <v>1372</v>
      </c>
      <c r="E1372" s="47"/>
      <c r="F1372" s="25">
        <f t="shared" si="192"/>
        <v>6.71</v>
      </c>
      <c r="G1372" s="25">
        <f>VLOOKUP(F1372,'Spezifische Werte'!$B$2:$C$4002,2,FALSE)</f>
        <v>0.23821819652236836</v>
      </c>
      <c r="H1372" s="25">
        <f t="shared" si="195"/>
        <v>476.43639304473675</v>
      </c>
      <c r="J1372" s="25">
        <f t="shared" si="193"/>
        <v>6.75</v>
      </c>
      <c r="K1372" s="25">
        <f>VLOOKUP(J1372,'Spezifische Werte'!$B$2:$C$4002,2,FALSE)</f>
        <v>0.24279032681735657</v>
      </c>
      <c r="L1372" s="25">
        <f t="shared" si="196"/>
        <v>485.58065363471314</v>
      </c>
      <c r="R1372" s="25">
        <v>1370</v>
      </c>
      <c r="S1372" s="25">
        <v>1369</v>
      </c>
      <c r="T1372" s="25">
        <f t="shared" si="200"/>
        <v>0.75239321657884117</v>
      </c>
      <c r="U1372" s="25">
        <f t="shared" si="197"/>
        <v>0.76437557777918941</v>
      </c>
      <c r="W1372" s="17">
        <f>Eingabe!H1373</f>
        <v>291</v>
      </c>
      <c r="X1372" s="17">
        <f t="shared" si="198"/>
        <v>2.91</v>
      </c>
      <c r="Y1372" s="17">
        <f t="shared" si="199"/>
        <v>290</v>
      </c>
    </row>
    <row r="1373" spans="1:25" x14ac:dyDescent="0.15">
      <c r="A1373" s="82">
        <f t="shared" si="194"/>
        <v>2</v>
      </c>
      <c r="B1373" s="46">
        <v>43523.083333330011</v>
      </c>
      <c r="C1373" s="47">
        <f>Eingabe!G1374</f>
        <v>5</v>
      </c>
      <c r="D1373" s="77">
        <v>1373</v>
      </c>
      <c r="E1373" s="47"/>
      <c r="F1373" s="25">
        <f t="shared" si="192"/>
        <v>7.46</v>
      </c>
      <c r="G1373" s="25">
        <f>VLOOKUP(F1373,'Spezifische Werte'!$B$2:$C$4002,2,FALSE)</f>
        <v>0.33294203068553224</v>
      </c>
      <c r="H1373" s="25">
        <f t="shared" si="195"/>
        <v>665.88406137106449</v>
      </c>
      <c r="J1373" s="25">
        <f t="shared" si="193"/>
        <v>7.5</v>
      </c>
      <c r="K1373" s="25">
        <f>VLOOKUP(J1373,'Spezifische Werte'!$B$2:$C$4002,2,FALSE)</f>
        <v>0.33853673002168488</v>
      </c>
      <c r="L1373" s="25">
        <f t="shared" si="196"/>
        <v>677.07346004336978</v>
      </c>
      <c r="R1373" s="25">
        <v>1371</v>
      </c>
      <c r="S1373" s="25">
        <v>1370</v>
      </c>
      <c r="T1373" s="25">
        <f t="shared" si="200"/>
        <v>0.75239321657884117</v>
      </c>
      <c r="U1373" s="25">
        <f t="shared" si="197"/>
        <v>0.76437557777918941</v>
      </c>
      <c r="W1373" s="17">
        <f>Eingabe!H1374</f>
        <v>270</v>
      </c>
      <c r="X1373" s="17">
        <f t="shared" si="198"/>
        <v>2.7</v>
      </c>
      <c r="Y1373" s="17">
        <f t="shared" si="199"/>
        <v>270</v>
      </c>
    </row>
    <row r="1374" spans="1:25" x14ac:dyDescent="0.15">
      <c r="A1374" s="82">
        <f t="shared" si="194"/>
        <v>2</v>
      </c>
      <c r="B1374" s="46">
        <v>43523.125011574077</v>
      </c>
      <c r="C1374" s="47">
        <f>Eingabe!G1375</f>
        <v>5.4</v>
      </c>
      <c r="D1374" s="77">
        <v>1374</v>
      </c>
      <c r="E1374" s="47"/>
      <c r="F1374" s="25">
        <f t="shared" si="192"/>
        <v>8.06</v>
      </c>
      <c r="G1374" s="25">
        <f>VLOOKUP(F1374,'Spezifische Werte'!$B$2:$C$4002,2,FALSE)</f>
        <v>0.42239374838249216</v>
      </c>
      <c r="H1374" s="25">
        <f t="shared" si="195"/>
        <v>844.78749676498433</v>
      </c>
      <c r="J1374" s="25">
        <f t="shared" si="193"/>
        <v>8.1</v>
      </c>
      <c r="K1374" s="25">
        <f>VLOOKUP(J1374,'Spezifische Werte'!$B$2:$C$4002,2,FALSE)</f>
        <v>0.428769385012092</v>
      </c>
      <c r="L1374" s="25">
        <f t="shared" si="196"/>
        <v>857.53877002418403</v>
      </c>
      <c r="R1374" s="25">
        <v>1372</v>
      </c>
      <c r="S1374" s="25">
        <v>1371</v>
      </c>
      <c r="T1374" s="25">
        <f t="shared" si="200"/>
        <v>0.75239321657884117</v>
      </c>
      <c r="U1374" s="25">
        <f t="shared" si="197"/>
        <v>0.76437557777918941</v>
      </c>
      <c r="W1374" s="17">
        <f>Eingabe!H1375</f>
        <v>279</v>
      </c>
      <c r="X1374" s="17">
        <f t="shared" si="198"/>
        <v>2.79</v>
      </c>
      <c r="Y1374" s="17">
        <f t="shared" si="199"/>
        <v>280</v>
      </c>
    </row>
    <row r="1375" spans="1:25" x14ac:dyDescent="0.15">
      <c r="A1375" s="82">
        <f t="shared" si="194"/>
        <v>2</v>
      </c>
      <c r="B1375" s="46">
        <v>43523.166666663339</v>
      </c>
      <c r="C1375" s="47">
        <f>Eingabe!G1376</f>
        <v>4.7</v>
      </c>
      <c r="D1375" s="77">
        <v>1375</v>
      </c>
      <c r="E1375" s="47"/>
      <c r="F1375" s="25">
        <f t="shared" si="192"/>
        <v>7.01</v>
      </c>
      <c r="G1375" s="25">
        <f>VLOOKUP(F1375,'Spezifische Werte'!$B$2:$C$4002,2,FALSE)</f>
        <v>0.27377270492189271</v>
      </c>
      <c r="H1375" s="25">
        <f t="shared" si="195"/>
        <v>547.54540984378536</v>
      </c>
      <c r="J1375" s="25">
        <f t="shared" si="193"/>
        <v>7.05</v>
      </c>
      <c r="K1375" s="25">
        <f>VLOOKUP(J1375,'Spezifische Werte'!$B$2:$C$4002,2,FALSE)</f>
        <v>0.27874593647894402</v>
      </c>
      <c r="L1375" s="25">
        <f t="shared" si="196"/>
        <v>557.49187295788806</v>
      </c>
      <c r="R1375" s="25">
        <v>1373</v>
      </c>
      <c r="S1375" s="25">
        <v>1372</v>
      </c>
      <c r="T1375" s="25">
        <f t="shared" si="200"/>
        <v>0.75239321657884117</v>
      </c>
      <c r="U1375" s="25">
        <f t="shared" si="197"/>
        <v>0.76437557777918941</v>
      </c>
      <c r="W1375" s="17">
        <f>Eingabe!H1376</f>
        <v>267</v>
      </c>
      <c r="X1375" s="17">
        <f t="shared" si="198"/>
        <v>2.67</v>
      </c>
      <c r="Y1375" s="17">
        <f t="shared" si="199"/>
        <v>270</v>
      </c>
    </row>
    <row r="1376" spans="1:25" x14ac:dyDescent="0.15">
      <c r="A1376" s="82">
        <f t="shared" si="194"/>
        <v>2</v>
      </c>
      <c r="B1376" s="46">
        <v>43523.208333330003</v>
      </c>
      <c r="C1376" s="47">
        <f>Eingabe!G1377</f>
        <v>5.0999999999999996</v>
      </c>
      <c r="D1376" s="77">
        <v>1376</v>
      </c>
      <c r="E1376" s="47"/>
      <c r="F1376" s="25">
        <f t="shared" si="192"/>
        <v>7.61</v>
      </c>
      <c r="G1376" s="25">
        <f>VLOOKUP(F1376,'Spezifische Werte'!$B$2:$C$4002,2,FALSE)</f>
        <v>0.35419704845962618</v>
      </c>
      <c r="H1376" s="25">
        <f t="shared" si="195"/>
        <v>708.39409691925232</v>
      </c>
      <c r="J1376" s="25">
        <f t="shared" si="193"/>
        <v>7.65</v>
      </c>
      <c r="K1376" s="25">
        <f>VLOOKUP(J1376,'Spezifische Werte'!$B$2:$C$4002,2,FALSE)</f>
        <v>0.35999115933138248</v>
      </c>
      <c r="L1376" s="25">
        <f t="shared" si="196"/>
        <v>719.98231866276501</v>
      </c>
      <c r="R1376" s="25">
        <v>1374</v>
      </c>
      <c r="S1376" s="25">
        <v>1373</v>
      </c>
      <c r="T1376" s="25">
        <f t="shared" si="200"/>
        <v>0.75239321657884117</v>
      </c>
      <c r="U1376" s="25">
        <f t="shared" si="197"/>
        <v>0.76437557777918941</v>
      </c>
      <c r="W1376" s="17">
        <f>Eingabe!H1377</f>
        <v>258</v>
      </c>
      <c r="X1376" s="17">
        <f t="shared" si="198"/>
        <v>2.58</v>
      </c>
      <c r="Y1376" s="17">
        <f t="shared" si="199"/>
        <v>260</v>
      </c>
    </row>
    <row r="1377" spans="1:25" x14ac:dyDescent="0.15">
      <c r="A1377" s="82">
        <f t="shared" si="194"/>
        <v>2</v>
      </c>
      <c r="B1377" s="46">
        <v>43523.250011574077</v>
      </c>
      <c r="C1377" s="47">
        <f>Eingabe!G1378</f>
        <v>5</v>
      </c>
      <c r="D1377" s="77">
        <v>1377</v>
      </c>
      <c r="E1377" s="47"/>
      <c r="F1377" s="25">
        <f t="shared" si="192"/>
        <v>7.46</v>
      </c>
      <c r="G1377" s="25">
        <f>VLOOKUP(F1377,'Spezifische Werte'!$B$2:$C$4002,2,FALSE)</f>
        <v>0.33294203068553224</v>
      </c>
      <c r="H1377" s="25">
        <f t="shared" si="195"/>
        <v>665.88406137106449</v>
      </c>
      <c r="J1377" s="25">
        <f t="shared" si="193"/>
        <v>7.5</v>
      </c>
      <c r="K1377" s="25">
        <f>VLOOKUP(J1377,'Spezifische Werte'!$B$2:$C$4002,2,FALSE)</f>
        <v>0.33853673002168488</v>
      </c>
      <c r="L1377" s="25">
        <f t="shared" si="196"/>
        <v>677.07346004336978</v>
      </c>
      <c r="R1377" s="25">
        <v>1375</v>
      </c>
      <c r="S1377" s="25">
        <v>1374</v>
      </c>
      <c r="T1377" s="25">
        <f t="shared" si="200"/>
        <v>0.75239321657884117</v>
      </c>
      <c r="U1377" s="25">
        <f t="shared" si="197"/>
        <v>0.76437557777918941</v>
      </c>
      <c r="W1377" s="17">
        <f>Eingabe!H1378</f>
        <v>249</v>
      </c>
      <c r="X1377" s="17">
        <f t="shared" si="198"/>
        <v>2.4900000000000002</v>
      </c>
      <c r="Y1377" s="17">
        <f t="shared" si="199"/>
        <v>250</v>
      </c>
    </row>
    <row r="1378" spans="1:25" x14ac:dyDescent="0.15">
      <c r="A1378" s="82">
        <f t="shared" si="194"/>
        <v>2</v>
      </c>
      <c r="B1378" s="46">
        <v>43523.291666663332</v>
      </c>
      <c r="C1378" s="47">
        <f>Eingabe!G1379</f>
        <v>5.0999999999999996</v>
      </c>
      <c r="D1378" s="77">
        <v>1378</v>
      </c>
      <c r="E1378" s="47"/>
      <c r="F1378" s="25">
        <f t="shared" si="192"/>
        <v>7.61</v>
      </c>
      <c r="G1378" s="25">
        <f>VLOOKUP(F1378,'Spezifische Werte'!$B$2:$C$4002,2,FALSE)</f>
        <v>0.35419704845962618</v>
      </c>
      <c r="H1378" s="25">
        <f t="shared" si="195"/>
        <v>708.39409691925232</v>
      </c>
      <c r="J1378" s="25">
        <f t="shared" si="193"/>
        <v>7.65</v>
      </c>
      <c r="K1378" s="25">
        <f>VLOOKUP(J1378,'Spezifische Werte'!$B$2:$C$4002,2,FALSE)</f>
        <v>0.35999115933138248</v>
      </c>
      <c r="L1378" s="25">
        <f t="shared" si="196"/>
        <v>719.98231866276501</v>
      </c>
      <c r="R1378" s="25">
        <v>1376</v>
      </c>
      <c r="S1378" s="25">
        <v>1375</v>
      </c>
      <c r="T1378" s="25">
        <f t="shared" si="200"/>
        <v>0.75239321657884117</v>
      </c>
      <c r="U1378" s="25">
        <f t="shared" si="197"/>
        <v>0.76437557777918941</v>
      </c>
      <c r="W1378" s="17">
        <f>Eingabe!H1379</f>
        <v>249</v>
      </c>
      <c r="X1378" s="17">
        <f t="shared" si="198"/>
        <v>2.4900000000000002</v>
      </c>
      <c r="Y1378" s="17">
        <f t="shared" si="199"/>
        <v>250</v>
      </c>
    </row>
    <row r="1379" spans="1:25" x14ac:dyDescent="0.15">
      <c r="A1379" s="82">
        <f t="shared" si="194"/>
        <v>2</v>
      </c>
      <c r="B1379" s="46">
        <v>43523.333333329996</v>
      </c>
      <c r="C1379" s="47">
        <f>Eingabe!G1380</f>
        <v>4.9000000000000004</v>
      </c>
      <c r="D1379" s="77">
        <v>1379</v>
      </c>
      <c r="E1379" s="47"/>
      <c r="F1379" s="25">
        <f t="shared" si="192"/>
        <v>7.31</v>
      </c>
      <c r="G1379" s="25">
        <f>VLOOKUP(F1379,'Spezifische Werte'!$B$2:$C$4002,2,FALSE)</f>
        <v>0.3124426167174133</v>
      </c>
      <c r="H1379" s="25">
        <f t="shared" si="195"/>
        <v>624.88523343482666</v>
      </c>
      <c r="J1379" s="25">
        <f t="shared" si="193"/>
        <v>7.35</v>
      </c>
      <c r="K1379" s="25">
        <f>VLOOKUP(J1379,'Spezifische Werte'!$B$2:$C$4002,2,FALSE)</f>
        <v>0.31783439487629789</v>
      </c>
      <c r="L1379" s="25">
        <f t="shared" si="196"/>
        <v>635.66878975259579</v>
      </c>
      <c r="R1379" s="25">
        <v>1377</v>
      </c>
      <c r="S1379" s="25">
        <v>1376</v>
      </c>
      <c r="T1379" s="25">
        <f t="shared" si="200"/>
        <v>0.75239321657884117</v>
      </c>
      <c r="U1379" s="25">
        <f t="shared" si="197"/>
        <v>0.76437557777918941</v>
      </c>
      <c r="W1379" s="17">
        <f>Eingabe!H1380</f>
        <v>248</v>
      </c>
      <c r="X1379" s="17">
        <f t="shared" si="198"/>
        <v>2.48</v>
      </c>
      <c r="Y1379" s="17">
        <f t="shared" si="199"/>
        <v>250</v>
      </c>
    </row>
    <row r="1380" spans="1:25" x14ac:dyDescent="0.15">
      <c r="A1380" s="82">
        <f t="shared" si="194"/>
        <v>2</v>
      </c>
      <c r="B1380" s="46">
        <v>43523.375011574077</v>
      </c>
      <c r="C1380" s="47">
        <f>Eingabe!G1381</f>
        <v>6.1</v>
      </c>
      <c r="D1380" s="77">
        <v>1380</v>
      </c>
      <c r="E1380" s="47"/>
      <c r="F1380" s="25">
        <f t="shared" si="192"/>
        <v>9.1</v>
      </c>
      <c r="G1380" s="25">
        <f>VLOOKUP(F1380,'Spezifische Werte'!$B$2:$C$4002,2,FALSE)</f>
        <v>0.59886663276505681</v>
      </c>
      <c r="H1380" s="25">
        <f t="shared" si="195"/>
        <v>1197.7332655301136</v>
      </c>
      <c r="J1380" s="25">
        <f t="shared" si="193"/>
        <v>9.15</v>
      </c>
      <c r="K1380" s="25">
        <f>VLOOKUP(J1380,'Spezifische Werte'!$B$2:$C$4002,2,FALSE)</f>
        <v>0.60752867779351938</v>
      </c>
      <c r="L1380" s="25">
        <f t="shared" si="196"/>
        <v>1215.0573555870387</v>
      </c>
      <c r="R1380" s="25">
        <v>1378</v>
      </c>
      <c r="S1380" s="25">
        <v>1377</v>
      </c>
      <c r="T1380" s="25">
        <f t="shared" si="200"/>
        <v>0.75239321657884117</v>
      </c>
      <c r="U1380" s="25">
        <f t="shared" si="197"/>
        <v>0.76437557777918941</v>
      </c>
      <c r="W1380" s="17">
        <f>Eingabe!H1381</f>
        <v>247</v>
      </c>
      <c r="X1380" s="17">
        <f t="shared" si="198"/>
        <v>2.4700000000000002</v>
      </c>
      <c r="Y1380" s="17">
        <f t="shared" si="199"/>
        <v>250</v>
      </c>
    </row>
    <row r="1381" spans="1:25" x14ac:dyDescent="0.15">
      <c r="A1381" s="82">
        <f t="shared" si="194"/>
        <v>2</v>
      </c>
      <c r="B1381" s="46">
        <v>43523.416666663325</v>
      </c>
      <c r="C1381" s="47">
        <f>Eingabe!G1382</f>
        <v>6</v>
      </c>
      <c r="D1381" s="77">
        <v>1381</v>
      </c>
      <c r="E1381" s="47"/>
      <c r="F1381" s="25">
        <f t="shared" si="192"/>
        <v>8.9499999999999993</v>
      </c>
      <c r="G1381" s="25">
        <f>VLOOKUP(F1381,'Spezifische Werte'!$B$2:$C$4002,2,FALSE)</f>
        <v>0.57274769367218936</v>
      </c>
      <c r="H1381" s="25">
        <f t="shared" si="195"/>
        <v>1145.4953873443787</v>
      </c>
      <c r="J1381" s="25">
        <f t="shared" si="193"/>
        <v>9</v>
      </c>
      <c r="K1381" s="25">
        <f>VLOOKUP(J1381,'Spezifische Werte'!$B$2:$C$4002,2,FALSE)</f>
        <v>0.58146600886357502</v>
      </c>
      <c r="L1381" s="25">
        <f t="shared" si="196"/>
        <v>1162.93201772715</v>
      </c>
      <c r="R1381" s="25">
        <v>1379</v>
      </c>
      <c r="S1381" s="25">
        <v>1378</v>
      </c>
      <c r="T1381" s="25">
        <f t="shared" si="200"/>
        <v>0.75239321657884117</v>
      </c>
      <c r="U1381" s="25">
        <f t="shared" si="197"/>
        <v>0.76437557777918941</v>
      </c>
      <c r="W1381" s="17">
        <f>Eingabe!H1382</f>
        <v>266</v>
      </c>
      <c r="X1381" s="17">
        <f t="shared" si="198"/>
        <v>2.66</v>
      </c>
      <c r="Y1381" s="17">
        <f t="shared" si="199"/>
        <v>270</v>
      </c>
    </row>
    <row r="1382" spans="1:25" x14ac:dyDescent="0.15">
      <c r="A1382" s="82">
        <f t="shared" si="194"/>
        <v>2</v>
      </c>
      <c r="B1382" s="46">
        <v>43523.458333329989</v>
      </c>
      <c r="C1382" s="47">
        <f>Eingabe!G1383</f>
        <v>5.8</v>
      </c>
      <c r="D1382" s="77">
        <v>1382</v>
      </c>
      <c r="E1382" s="47"/>
      <c r="F1382" s="25">
        <f t="shared" si="192"/>
        <v>8.65</v>
      </c>
      <c r="G1382" s="25">
        <f>VLOOKUP(F1382,'Spezifische Werte'!$B$2:$C$4002,2,FALSE)</f>
        <v>0.52059998612319236</v>
      </c>
      <c r="H1382" s="25">
        <f t="shared" si="195"/>
        <v>1041.1999722463847</v>
      </c>
      <c r="J1382" s="25">
        <f t="shared" si="193"/>
        <v>8.6999999999999993</v>
      </c>
      <c r="K1382" s="25">
        <f>VLOOKUP(J1382,'Spezifische Werte'!$B$2:$C$4002,2,FALSE)</f>
        <v>0.52924251604798966</v>
      </c>
      <c r="L1382" s="25">
        <f t="shared" si="196"/>
        <v>1058.4850320959792</v>
      </c>
      <c r="R1382" s="25">
        <v>1380</v>
      </c>
      <c r="S1382" s="25">
        <v>1379</v>
      </c>
      <c r="T1382" s="25">
        <f t="shared" si="200"/>
        <v>0.75239321657884117</v>
      </c>
      <c r="U1382" s="25">
        <f t="shared" si="197"/>
        <v>0.76437557777918941</v>
      </c>
      <c r="W1382" s="17">
        <f>Eingabe!H1383</f>
        <v>256</v>
      </c>
      <c r="X1382" s="17">
        <f t="shared" si="198"/>
        <v>2.56</v>
      </c>
      <c r="Y1382" s="17">
        <f t="shared" si="199"/>
        <v>260</v>
      </c>
    </row>
    <row r="1383" spans="1:25" x14ac:dyDescent="0.15">
      <c r="A1383" s="82">
        <f t="shared" si="194"/>
        <v>2</v>
      </c>
      <c r="B1383" s="46">
        <v>43523.500011574077</v>
      </c>
      <c r="C1383" s="47">
        <f>Eingabe!G1384</f>
        <v>5.3</v>
      </c>
      <c r="D1383" s="77">
        <v>1383</v>
      </c>
      <c r="E1383" s="47"/>
      <c r="F1383" s="25">
        <f t="shared" si="192"/>
        <v>7.91</v>
      </c>
      <c r="G1383" s="25">
        <f>VLOOKUP(F1383,'Spezifische Werte'!$B$2:$C$4002,2,FALSE)</f>
        <v>0.39893199083383452</v>
      </c>
      <c r="H1383" s="25">
        <f t="shared" si="195"/>
        <v>797.86398166766901</v>
      </c>
      <c r="J1383" s="25">
        <f t="shared" si="193"/>
        <v>7.95</v>
      </c>
      <c r="K1383" s="25">
        <f>VLOOKUP(J1383,'Spezifische Werte'!$B$2:$C$4002,2,FALSE)</f>
        <v>0.40511792205919206</v>
      </c>
      <c r="L1383" s="25">
        <f t="shared" si="196"/>
        <v>810.23584411838408</v>
      </c>
      <c r="R1383" s="25">
        <v>1381</v>
      </c>
      <c r="S1383" s="25">
        <v>1380</v>
      </c>
      <c r="T1383" s="25">
        <f t="shared" si="200"/>
        <v>0.75239321657884117</v>
      </c>
      <c r="U1383" s="25">
        <f t="shared" si="197"/>
        <v>0.76437557777918941</v>
      </c>
      <c r="W1383" s="17">
        <f>Eingabe!H1384</f>
        <v>278</v>
      </c>
      <c r="X1383" s="17">
        <f t="shared" si="198"/>
        <v>2.78</v>
      </c>
      <c r="Y1383" s="17">
        <f t="shared" si="199"/>
        <v>280</v>
      </c>
    </row>
    <row r="1384" spans="1:25" x14ac:dyDescent="0.15">
      <c r="A1384" s="82">
        <f t="shared" si="194"/>
        <v>2</v>
      </c>
      <c r="B1384" s="46">
        <v>43523.541666663317</v>
      </c>
      <c r="C1384" s="47">
        <f>Eingabe!G1385</f>
        <v>3.8</v>
      </c>
      <c r="D1384" s="77">
        <v>1384</v>
      </c>
      <c r="E1384" s="47"/>
      <c r="F1384" s="25">
        <f t="shared" si="192"/>
        <v>5.67</v>
      </c>
      <c r="G1384" s="25">
        <f>VLOOKUP(F1384,'Spezifische Werte'!$B$2:$C$4002,2,FALSE)</f>
        <v>0.13840049448137109</v>
      </c>
      <c r="H1384" s="25">
        <f t="shared" si="195"/>
        <v>276.80098896274217</v>
      </c>
      <c r="J1384" s="25">
        <f t="shared" si="193"/>
        <v>5.7</v>
      </c>
      <c r="K1384" s="25">
        <f>VLOOKUP(J1384,'Spezifische Werte'!$B$2:$C$4002,2,FALSE)</f>
        <v>0.14069825500153915</v>
      </c>
      <c r="L1384" s="25">
        <f t="shared" si="196"/>
        <v>281.39651000307828</v>
      </c>
      <c r="R1384" s="25">
        <v>1382</v>
      </c>
      <c r="S1384" s="25">
        <v>1381</v>
      </c>
      <c r="T1384" s="25">
        <f t="shared" si="200"/>
        <v>0.75239321657884117</v>
      </c>
      <c r="U1384" s="25">
        <f t="shared" si="197"/>
        <v>0.76437557777918941</v>
      </c>
      <c r="W1384" s="17">
        <f>Eingabe!H1385</f>
        <v>269</v>
      </c>
      <c r="X1384" s="17">
        <f t="shared" si="198"/>
        <v>2.69</v>
      </c>
      <c r="Y1384" s="17">
        <f t="shared" si="199"/>
        <v>270</v>
      </c>
    </row>
    <row r="1385" spans="1:25" x14ac:dyDescent="0.15">
      <c r="A1385" s="82">
        <f t="shared" si="194"/>
        <v>2</v>
      </c>
      <c r="B1385" s="46">
        <v>43523.583333329982</v>
      </c>
      <c r="C1385" s="47">
        <f>Eingabe!G1386</f>
        <v>4.9000000000000004</v>
      </c>
      <c r="D1385" s="77">
        <v>1385</v>
      </c>
      <c r="E1385" s="47"/>
      <c r="F1385" s="25">
        <f t="shared" si="192"/>
        <v>7.31</v>
      </c>
      <c r="G1385" s="25">
        <f>VLOOKUP(F1385,'Spezifische Werte'!$B$2:$C$4002,2,FALSE)</f>
        <v>0.3124426167174133</v>
      </c>
      <c r="H1385" s="25">
        <f t="shared" si="195"/>
        <v>624.88523343482666</v>
      </c>
      <c r="J1385" s="25">
        <f t="shared" si="193"/>
        <v>7.35</v>
      </c>
      <c r="K1385" s="25">
        <f>VLOOKUP(J1385,'Spezifische Werte'!$B$2:$C$4002,2,FALSE)</f>
        <v>0.31783439487629789</v>
      </c>
      <c r="L1385" s="25">
        <f t="shared" si="196"/>
        <v>635.66878975259579</v>
      </c>
      <c r="R1385" s="25">
        <v>1383</v>
      </c>
      <c r="S1385" s="25">
        <v>1382</v>
      </c>
      <c r="T1385" s="25">
        <f t="shared" si="200"/>
        <v>0.75239321657884117</v>
      </c>
      <c r="U1385" s="25">
        <f t="shared" si="197"/>
        <v>0.76437557777918941</v>
      </c>
      <c r="W1385" s="17">
        <f>Eingabe!H1386</f>
        <v>278</v>
      </c>
      <c r="X1385" s="17">
        <f t="shared" si="198"/>
        <v>2.78</v>
      </c>
      <c r="Y1385" s="17">
        <f t="shared" si="199"/>
        <v>280</v>
      </c>
    </row>
    <row r="1386" spans="1:25" x14ac:dyDescent="0.15">
      <c r="A1386" s="82">
        <f t="shared" si="194"/>
        <v>2</v>
      </c>
      <c r="B1386" s="46">
        <v>43523.625011574077</v>
      </c>
      <c r="C1386" s="47">
        <f>Eingabe!G1387</f>
        <v>4.2</v>
      </c>
      <c r="D1386" s="77">
        <v>1386</v>
      </c>
      <c r="E1386" s="47"/>
      <c r="F1386" s="25">
        <f t="shared" si="192"/>
        <v>6.27</v>
      </c>
      <c r="G1386" s="25">
        <f>VLOOKUP(F1386,'Spezifische Werte'!$B$2:$C$4002,2,FALSE)</f>
        <v>0.19098980973438914</v>
      </c>
      <c r="H1386" s="25">
        <f t="shared" si="195"/>
        <v>381.97961946877831</v>
      </c>
      <c r="J1386" s="25">
        <f t="shared" si="193"/>
        <v>6.3</v>
      </c>
      <c r="K1386" s="25">
        <f>VLOOKUP(J1386,'Spezifische Werte'!$B$2:$C$4002,2,FALSE)</f>
        <v>0.19401976060055698</v>
      </c>
      <c r="L1386" s="25">
        <f t="shared" si="196"/>
        <v>388.03952120111398</v>
      </c>
      <c r="R1386" s="25">
        <v>1384</v>
      </c>
      <c r="S1386" s="25">
        <v>1383</v>
      </c>
      <c r="T1386" s="25">
        <f t="shared" si="200"/>
        <v>0.75239321657884117</v>
      </c>
      <c r="U1386" s="25">
        <f t="shared" si="197"/>
        <v>0.76437557777918941</v>
      </c>
      <c r="W1386" s="17">
        <f>Eingabe!H1387</f>
        <v>249</v>
      </c>
      <c r="X1386" s="17">
        <f t="shared" si="198"/>
        <v>2.4900000000000002</v>
      </c>
      <c r="Y1386" s="17">
        <f t="shared" si="199"/>
        <v>250</v>
      </c>
    </row>
    <row r="1387" spans="1:25" x14ac:dyDescent="0.15">
      <c r="A1387" s="82">
        <f t="shared" si="194"/>
        <v>2</v>
      </c>
      <c r="B1387" s="46">
        <v>43523.66666666331</v>
      </c>
      <c r="C1387" s="47">
        <f>Eingabe!G1388</f>
        <v>5.3</v>
      </c>
      <c r="D1387" s="77">
        <v>1387</v>
      </c>
      <c r="E1387" s="47"/>
      <c r="F1387" s="25">
        <f t="shared" si="192"/>
        <v>7.91</v>
      </c>
      <c r="G1387" s="25">
        <f>VLOOKUP(F1387,'Spezifische Werte'!$B$2:$C$4002,2,FALSE)</f>
        <v>0.39893199083383452</v>
      </c>
      <c r="H1387" s="25">
        <f t="shared" si="195"/>
        <v>797.86398166766901</v>
      </c>
      <c r="J1387" s="25">
        <f t="shared" si="193"/>
        <v>7.95</v>
      </c>
      <c r="K1387" s="25">
        <f>VLOOKUP(J1387,'Spezifische Werte'!$B$2:$C$4002,2,FALSE)</f>
        <v>0.40511792205919206</v>
      </c>
      <c r="L1387" s="25">
        <f t="shared" si="196"/>
        <v>810.23584411838408</v>
      </c>
      <c r="R1387" s="25">
        <v>1385</v>
      </c>
      <c r="S1387" s="25">
        <v>1384</v>
      </c>
      <c r="T1387" s="25">
        <f t="shared" si="200"/>
        <v>0.75239321657884117</v>
      </c>
      <c r="U1387" s="25">
        <f t="shared" si="197"/>
        <v>0.76437557777918941</v>
      </c>
      <c r="W1387" s="17">
        <f>Eingabe!H1388</f>
        <v>260</v>
      </c>
      <c r="X1387" s="17">
        <f t="shared" si="198"/>
        <v>2.6</v>
      </c>
      <c r="Y1387" s="17">
        <f t="shared" si="199"/>
        <v>260</v>
      </c>
    </row>
    <row r="1388" spans="1:25" x14ac:dyDescent="0.15">
      <c r="A1388" s="82">
        <f t="shared" si="194"/>
        <v>2</v>
      </c>
      <c r="B1388" s="46">
        <v>43523.708333329974</v>
      </c>
      <c r="C1388" s="47">
        <f>Eingabe!G1389</f>
        <v>3.9</v>
      </c>
      <c r="D1388" s="77">
        <v>1388</v>
      </c>
      <c r="E1388" s="47"/>
      <c r="F1388" s="25">
        <f t="shared" si="192"/>
        <v>5.82</v>
      </c>
      <c r="G1388" s="25">
        <f>VLOOKUP(F1388,'Spezifische Werte'!$B$2:$C$4002,2,FALSE)</f>
        <v>0.15015933791444183</v>
      </c>
      <c r="H1388" s="25">
        <f t="shared" si="195"/>
        <v>300.31867582888367</v>
      </c>
      <c r="J1388" s="25">
        <f t="shared" si="193"/>
        <v>5.85</v>
      </c>
      <c r="K1388" s="25">
        <f>VLOOKUP(J1388,'Spezifische Werte'!$B$2:$C$4002,2,FALSE)</f>
        <v>0.15260213064447356</v>
      </c>
      <c r="L1388" s="25">
        <f t="shared" si="196"/>
        <v>305.20426128894712</v>
      </c>
      <c r="R1388" s="25">
        <v>1386</v>
      </c>
      <c r="S1388" s="25">
        <v>1385</v>
      </c>
      <c r="T1388" s="25">
        <f t="shared" si="200"/>
        <v>0.75239321657884117</v>
      </c>
      <c r="U1388" s="25">
        <f t="shared" si="197"/>
        <v>0.76437557777918941</v>
      </c>
      <c r="W1388" s="17">
        <f>Eingabe!H1389</f>
        <v>248</v>
      </c>
      <c r="X1388" s="17">
        <f t="shared" si="198"/>
        <v>2.48</v>
      </c>
      <c r="Y1388" s="17">
        <f t="shared" si="199"/>
        <v>250</v>
      </c>
    </row>
    <row r="1389" spans="1:25" x14ac:dyDescent="0.15">
      <c r="A1389" s="82">
        <f t="shared" si="194"/>
        <v>2</v>
      </c>
      <c r="B1389" s="46">
        <v>43523.750011574077</v>
      </c>
      <c r="C1389" s="47">
        <f>Eingabe!G1390</f>
        <v>3.2</v>
      </c>
      <c r="D1389" s="77">
        <v>1389</v>
      </c>
      <c r="E1389" s="47"/>
      <c r="F1389" s="25">
        <f t="shared" si="192"/>
        <v>4.7699999999999996</v>
      </c>
      <c r="G1389" s="25">
        <f>VLOOKUP(F1389,'Spezifische Werte'!$B$2:$C$4002,2,FALSE)</f>
        <v>7.8679349945367349E-2</v>
      </c>
      <c r="H1389" s="25">
        <f t="shared" si="195"/>
        <v>157.3586998907347</v>
      </c>
      <c r="J1389" s="25">
        <f t="shared" si="193"/>
        <v>4.8</v>
      </c>
      <c r="K1389" s="25">
        <f>VLOOKUP(J1389,'Spezifische Werte'!$B$2:$C$4002,2,FALSE)</f>
        <v>8.0310065544742015E-2</v>
      </c>
      <c r="L1389" s="25">
        <f t="shared" si="196"/>
        <v>160.62013108948403</v>
      </c>
      <c r="R1389" s="25">
        <v>1387</v>
      </c>
      <c r="S1389" s="25">
        <v>1386</v>
      </c>
      <c r="T1389" s="25">
        <f t="shared" si="200"/>
        <v>0.75239321657884117</v>
      </c>
      <c r="U1389" s="25">
        <f t="shared" si="197"/>
        <v>0.76437557777918941</v>
      </c>
      <c r="W1389" s="17">
        <f>Eingabe!H1390</f>
        <v>229</v>
      </c>
      <c r="X1389" s="17">
        <f t="shared" si="198"/>
        <v>2.29</v>
      </c>
      <c r="Y1389" s="17">
        <f t="shared" si="199"/>
        <v>229.99999999999997</v>
      </c>
    </row>
    <row r="1390" spans="1:25" x14ac:dyDescent="0.15">
      <c r="A1390" s="82">
        <f t="shared" si="194"/>
        <v>2</v>
      </c>
      <c r="B1390" s="46">
        <v>43523.791666663303</v>
      </c>
      <c r="C1390" s="47">
        <f>Eingabe!G1391</f>
        <v>3</v>
      </c>
      <c r="D1390" s="77">
        <v>1390</v>
      </c>
      <c r="E1390" s="47"/>
      <c r="F1390" s="25">
        <f t="shared" si="192"/>
        <v>4.4800000000000004</v>
      </c>
      <c r="G1390" s="25">
        <f>VLOOKUP(F1390,'Spezifische Werte'!$B$2:$C$4002,2,FALSE)</f>
        <v>6.3876775708421291E-2</v>
      </c>
      <c r="H1390" s="25">
        <f t="shared" si="195"/>
        <v>127.75355141684258</v>
      </c>
      <c r="J1390" s="25">
        <f t="shared" si="193"/>
        <v>4.5</v>
      </c>
      <c r="K1390" s="25">
        <f>VLOOKUP(J1390,'Spezifische Werte'!$B$2:$C$4002,2,FALSE)</f>
        <v>6.4854105449014127E-2</v>
      </c>
      <c r="L1390" s="25">
        <f t="shared" si="196"/>
        <v>129.70821089802826</v>
      </c>
      <c r="R1390" s="25">
        <v>1388</v>
      </c>
      <c r="S1390" s="25">
        <v>1387</v>
      </c>
      <c r="T1390" s="25">
        <f t="shared" si="200"/>
        <v>0.75239321657884117</v>
      </c>
      <c r="U1390" s="25">
        <f t="shared" si="197"/>
        <v>0.76437557777918941</v>
      </c>
      <c r="W1390" s="17">
        <f>Eingabe!H1391</f>
        <v>218</v>
      </c>
      <c r="X1390" s="17">
        <f t="shared" si="198"/>
        <v>2.1800000000000002</v>
      </c>
      <c r="Y1390" s="17">
        <f t="shared" si="199"/>
        <v>220.00000000000003</v>
      </c>
    </row>
    <row r="1391" spans="1:25" x14ac:dyDescent="0.15">
      <c r="A1391" s="82">
        <f t="shared" si="194"/>
        <v>2</v>
      </c>
      <c r="B1391" s="46">
        <v>43523.833333329967</v>
      </c>
      <c r="C1391" s="47">
        <f>Eingabe!G1392</f>
        <v>3.8</v>
      </c>
      <c r="D1391" s="77">
        <v>1391</v>
      </c>
      <c r="E1391" s="47"/>
      <c r="F1391" s="25">
        <f t="shared" si="192"/>
        <v>5.67</v>
      </c>
      <c r="G1391" s="25">
        <f>VLOOKUP(F1391,'Spezifische Werte'!$B$2:$C$4002,2,FALSE)</f>
        <v>0.13840049448137109</v>
      </c>
      <c r="H1391" s="25">
        <f t="shared" si="195"/>
        <v>276.80098896274217</v>
      </c>
      <c r="J1391" s="25">
        <f t="shared" si="193"/>
        <v>5.7</v>
      </c>
      <c r="K1391" s="25">
        <f>VLOOKUP(J1391,'Spezifische Werte'!$B$2:$C$4002,2,FALSE)</f>
        <v>0.14069825500153915</v>
      </c>
      <c r="L1391" s="25">
        <f t="shared" si="196"/>
        <v>281.39651000307828</v>
      </c>
      <c r="R1391" s="25">
        <v>1389</v>
      </c>
      <c r="S1391" s="25">
        <v>1388</v>
      </c>
      <c r="T1391" s="25">
        <f t="shared" si="200"/>
        <v>0.75239321657884117</v>
      </c>
      <c r="U1391" s="25">
        <f t="shared" si="197"/>
        <v>0.76437557777918941</v>
      </c>
      <c r="W1391" s="17">
        <f>Eingabe!H1392</f>
        <v>219</v>
      </c>
      <c r="X1391" s="17">
        <f t="shared" si="198"/>
        <v>2.19</v>
      </c>
      <c r="Y1391" s="17">
        <f t="shared" si="199"/>
        <v>220.00000000000003</v>
      </c>
    </row>
    <row r="1392" spans="1:25" x14ac:dyDescent="0.15">
      <c r="A1392" s="82">
        <f t="shared" si="194"/>
        <v>2</v>
      </c>
      <c r="B1392" s="46">
        <v>43523.875011574077</v>
      </c>
      <c r="C1392" s="47">
        <f>Eingabe!G1393</f>
        <v>4</v>
      </c>
      <c r="D1392" s="77">
        <v>1392</v>
      </c>
      <c r="E1392" s="47"/>
      <c r="F1392" s="25">
        <f t="shared" si="192"/>
        <v>5.97</v>
      </c>
      <c r="G1392" s="25">
        <f>VLOOKUP(F1392,'Spezifische Werte'!$B$2:$C$4002,2,FALSE)</f>
        <v>0.1627434603343155</v>
      </c>
      <c r="H1392" s="25">
        <f t="shared" si="195"/>
        <v>325.486920668631</v>
      </c>
      <c r="J1392" s="25">
        <f t="shared" si="193"/>
        <v>6</v>
      </c>
      <c r="K1392" s="25">
        <f>VLOOKUP(J1392,'Spezifische Werte'!$B$2:$C$4002,2,FALSE)</f>
        <v>0.16538134424295356</v>
      </c>
      <c r="L1392" s="25">
        <f t="shared" si="196"/>
        <v>330.76268848590712</v>
      </c>
      <c r="R1392" s="25">
        <v>1390</v>
      </c>
      <c r="S1392" s="25">
        <v>1389</v>
      </c>
      <c r="T1392" s="25">
        <f t="shared" si="200"/>
        <v>0.75239321657884117</v>
      </c>
      <c r="U1392" s="25">
        <f t="shared" si="197"/>
        <v>0.76437557777918941</v>
      </c>
      <c r="W1392" s="17">
        <f>Eingabe!H1393</f>
        <v>218</v>
      </c>
      <c r="X1392" s="17">
        <f t="shared" si="198"/>
        <v>2.1800000000000002</v>
      </c>
      <c r="Y1392" s="17">
        <f t="shared" si="199"/>
        <v>220.00000000000003</v>
      </c>
    </row>
    <row r="1393" spans="1:25" x14ac:dyDescent="0.15">
      <c r="A1393" s="82">
        <f t="shared" si="194"/>
        <v>2</v>
      </c>
      <c r="B1393" s="46">
        <v>43523.916666663295</v>
      </c>
      <c r="C1393" s="47">
        <f>Eingabe!G1394</f>
        <v>3.8</v>
      </c>
      <c r="D1393" s="77">
        <v>1393</v>
      </c>
      <c r="E1393" s="47"/>
      <c r="F1393" s="25">
        <f t="shared" si="192"/>
        <v>5.67</v>
      </c>
      <c r="G1393" s="25">
        <f>VLOOKUP(F1393,'Spezifische Werte'!$B$2:$C$4002,2,FALSE)</f>
        <v>0.13840049448137109</v>
      </c>
      <c r="H1393" s="25">
        <f t="shared" si="195"/>
        <v>276.80098896274217</v>
      </c>
      <c r="J1393" s="25">
        <f t="shared" si="193"/>
        <v>5.7</v>
      </c>
      <c r="K1393" s="25">
        <f>VLOOKUP(J1393,'Spezifische Werte'!$B$2:$C$4002,2,FALSE)</f>
        <v>0.14069825500153915</v>
      </c>
      <c r="L1393" s="25">
        <f t="shared" si="196"/>
        <v>281.39651000307828</v>
      </c>
      <c r="R1393" s="25">
        <v>1391</v>
      </c>
      <c r="S1393" s="25">
        <v>1390</v>
      </c>
      <c r="T1393" s="25">
        <f t="shared" si="200"/>
        <v>0.75239321657884117</v>
      </c>
      <c r="U1393" s="25">
        <f t="shared" si="197"/>
        <v>0.76437557777918941</v>
      </c>
      <c r="W1393" s="17">
        <f>Eingabe!H1394</f>
        <v>208</v>
      </c>
      <c r="X1393" s="17">
        <f t="shared" si="198"/>
        <v>2.08</v>
      </c>
      <c r="Y1393" s="17">
        <f t="shared" si="199"/>
        <v>210</v>
      </c>
    </row>
    <row r="1394" spans="1:25" x14ac:dyDescent="0.15">
      <c r="A1394" s="82">
        <f t="shared" si="194"/>
        <v>2</v>
      </c>
      <c r="B1394" s="46">
        <v>43523.95833332996</v>
      </c>
      <c r="C1394" s="47">
        <f>Eingabe!G1395</f>
        <v>3.7</v>
      </c>
      <c r="D1394" s="77">
        <v>1394</v>
      </c>
      <c r="E1394" s="47"/>
      <c r="F1394" s="25">
        <f t="shared" si="192"/>
        <v>5.52</v>
      </c>
      <c r="G1394" s="25">
        <f>VLOOKUP(F1394,'Spezifische Werte'!$B$2:$C$4002,2,FALSE)</f>
        <v>0.12721663519138685</v>
      </c>
      <c r="H1394" s="25">
        <f t="shared" si="195"/>
        <v>254.43327038277369</v>
      </c>
      <c r="J1394" s="25">
        <f t="shared" si="193"/>
        <v>5.55</v>
      </c>
      <c r="K1394" s="25">
        <f>VLOOKUP(J1394,'Spezifische Werte'!$B$2:$C$4002,2,FALSE)</f>
        <v>0.12941942247043492</v>
      </c>
      <c r="L1394" s="25">
        <f t="shared" si="196"/>
        <v>258.83884494086982</v>
      </c>
      <c r="R1394" s="25">
        <v>1392</v>
      </c>
      <c r="S1394" s="25">
        <v>1391</v>
      </c>
      <c r="T1394" s="25">
        <f t="shared" si="200"/>
        <v>0.75239321657884117</v>
      </c>
      <c r="U1394" s="25">
        <f t="shared" si="197"/>
        <v>0.76437557777918941</v>
      </c>
      <c r="W1394" s="17">
        <f>Eingabe!H1395</f>
        <v>220</v>
      </c>
      <c r="X1394" s="17">
        <f t="shared" si="198"/>
        <v>2.2000000000000002</v>
      </c>
      <c r="Y1394" s="17">
        <f t="shared" si="199"/>
        <v>220.00000000000003</v>
      </c>
    </row>
    <row r="1395" spans="1:25" x14ac:dyDescent="0.15">
      <c r="A1395" s="82">
        <f t="shared" si="194"/>
        <v>2</v>
      </c>
      <c r="B1395" s="46">
        <v>43524.000011574077</v>
      </c>
      <c r="C1395" s="47">
        <f>Eingabe!G1396</f>
        <v>2.9</v>
      </c>
      <c r="D1395" s="77">
        <v>1395</v>
      </c>
      <c r="E1395" s="47"/>
      <c r="F1395" s="25">
        <f t="shared" si="192"/>
        <v>4.33</v>
      </c>
      <c r="G1395" s="25">
        <f>VLOOKUP(F1395,'Spezifische Werte'!$B$2:$C$4002,2,FALSE)</f>
        <v>5.667919590547657E-2</v>
      </c>
      <c r="H1395" s="25">
        <f t="shared" si="195"/>
        <v>113.35839181095314</v>
      </c>
      <c r="J1395" s="25">
        <f t="shared" si="193"/>
        <v>4.3499999999999996</v>
      </c>
      <c r="K1395" s="25">
        <f>VLOOKUP(J1395,'Spezifische Werte'!$B$2:$C$4002,2,FALSE)</f>
        <v>5.7627330651301621E-2</v>
      </c>
      <c r="L1395" s="25">
        <f t="shared" si="196"/>
        <v>115.25466130260324</v>
      </c>
      <c r="R1395" s="25">
        <v>1393</v>
      </c>
      <c r="S1395" s="25">
        <v>1392</v>
      </c>
      <c r="T1395" s="25">
        <f t="shared" si="200"/>
        <v>0.75239321657884117</v>
      </c>
      <c r="U1395" s="25">
        <f t="shared" si="197"/>
        <v>0.76437557777918941</v>
      </c>
      <c r="W1395" s="17">
        <f>Eingabe!H1396</f>
        <v>209</v>
      </c>
      <c r="X1395" s="17">
        <f t="shared" si="198"/>
        <v>2.09</v>
      </c>
      <c r="Y1395" s="17">
        <f t="shared" si="199"/>
        <v>210</v>
      </c>
    </row>
    <row r="1396" spans="1:25" x14ac:dyDescent="0.15">
      <c r="A1396" s="82">
        <f t="shared" si="194"/>
        <v>2</v>
      </c>
      <c r="B1396" s="46">
        <v>43524.041666663288</v>
      </c>
      <c r="C1396" s="47">
        <f>Eingabe!G1397</f>
        <v>3.1</v>
      </c>
      <c r="D1396" s="77">
        <v>1396</v>
      </c>
      <c r="E1396" s="47"/>
      <c r="F1396" s="25">
        <f t="shared" si="192"/>
        <v>4.62</v>
      </c>
      <c r="G1396" s="25">
        <f>VLOOKUP(F1396,'Spezifische Werte'!$B$2:$C$4002,2,FALSE)</f>
        <v>7.0834307543363312E-2</v>
      </c>
      <c r="H1396" s="25">
        <f t="shared" si="195"/>
        <v>141.66861508672662</v>
      </c>
      <c r="J1396" s="25">
        <f t="shared" si="193"/>
        <v>4.6500000000000004</v>
      </c>
      <c r="K1396" s="25">
        <f>VLOOKUP(J1396,'Spezifische Werte'!$B$2:$C$4002,2,FALSE)</f>
        <v>7.2366311882592071E-2</v>
      </c>
      <c r="L1396" s="25">
        <f t="shared" si="196"/>
        <v>144.73262376518414</v>
      </c>
      <c r="R1396" s="25">
        <v>1394</v>
      </c>
      <c r="S1396" s="25">
        <v>1393</v>
      </c>
      <c r="T1396" s="25">
        <f t="shared" si="200"/>
        <v>0.75239321657884117</v>
      </c>
      <c r="U1396" s="25">
        <f t="shared" si="197"/>
        <v>0.76437557777918941</v>
      </c>
      <c r="W1396" s="17">
        <f>Eingabe!H1397</f>
        <v>211</v>
      </c>
      <c r="X1396" s="17">
        <f t="shared" si="198"/>
        <v>2.11</v>
      </c>
      <c r="Y1396" s="17">
        <f t="shared" si="199"/>
        <v>210</v>
      </c>
    </row>
    <row r="1397" spans="1:25" x14ac:dyDescent="0.15">
      <c r="A1397" s="82">
        <f t="shared" si="194"/>
        <v>2</v>
      </c>
      <c r="B1397" s="46">
        <v>43524.083333329952</v>
      </c>
      <c r="C1397" s="47">
        <f>Eingabe!G1398</f>
        <v>3</v>
      </c>
      <c r="D1397" s="77">
        <v>1397</v>
      </c>
      <c r="E1397" s="47"/>
      <c r="F1397" s="25">
        <f t="shared" si="192"/>
        <v>4.4800000000000004</v>
      </c>
      <c r="G1397" s="25">
        <f>VLOOKUP(F1397,'Spezifische Werte'!$B$2:$C$4002,2,FALSE)</f>
        <v>6.3876775708421291E-2</v>
      </c>
      <c r="H1397" s="25">
        <f t="shared" si="195"/>
        <v>127.75355141684258</v>
      </c>
      <c r="J1397" s="25">
        <f t="shared" si="193"/>
        <v>4.5</v>
      </c>
      <c r="K1397" s="25">
        <f>VLOOKUP(J1397,'Spezifische Werte'!$B$2:$C$4002,2,FALSE)</f>
        <v>6.4854105449014127E-2</v>
      </c>
      <c r="L1397" s="25">
        <f t="shared" si="196"/>
        <v>129.70821089802826</v>
      </c>
      <c r="R1397" s="25">
        <v>1395</v>
      </c>
      <c r="S1397" s="25">
        <v>1394</v>
      </c>
      <c r="T1397" s="25">
        <f t="shared" si="200"/>
        <v>0.75239321657884117</v>
      </c>
      <c r="U1397" s="25">
        <f t="shared" si="197"/>
        <v>0.76437557777918941</v>
      </c>
      <c r="W1397" s="17">
        <f>Eingabe!H1398</f>
        <v>208</v>
      </c>
      <c r="X1397" s="17">
        <f t="shared" si="198"/>
        <v>2.08</v>
      </c>
      <c r="Y1397" s="17">
        <f t="shared" si="199"/>
        <v>210</v>
      </c>
    </row>
    <row r="1398" spans="1:25" x14ac:dyDescent="0.15">
      <c r="A1398" s="82">
        <f t="shared" si="194"/>
        <v>2</v>
      </c>
      <c r="B1398" s="46">
        <v>43524.125011574077</v>
      </c>
      <c r="C1398" s="47">
        <f>Eingabe!G1399</f>
        <v>3.6</v>
      </c>
      <c r="D1398" s="77">
        <v>1398</v>
      </c>
      <c r="E1398" s="47"/>
      <c r="F1398" s="25">
        <f t="shared" si="192"/>
        <v>5.37</v>
      </c>
      <c r="G1398" s="25">
        <f>VLOOKUP(F1398,'Spezifische Werte'!$B$2:$C$4002,2,FALSE)</f>
        <v>0.11640095819454216</v>
      </c>
      <c r="H1398" s="25">
        <f t="shared" si="195"/>
        <v>232.80191638908431</v>
      </c>
      <c r="J1398" s="25">
        <f t="shared" si="193"/>
        <v>5.4</v>
      </c>
      <c r="K1398" s="25">
        <f>VLOOKUP(J1398,'Spezifische Werte'!$B$2:$C$4002,2,FALSE)</f>
        <v>0.11853513474534576</v>
      </c>
      <c r="L1398" s="25">
        <f t="shared" si="196"/>
        <v>237.07026949069152</v>
      </c>
      <c r="R1398" s="25">
        <v>1396</v>
      </c>
      <c r="S1398" s="25">
        <v>1395</v>
      </c>
      <c r="T1398" s="25">
        <f t="shared" si="200"/>
        <v>0.75239321657884117</v>
      </c>
      <c r="U1398" s="25">
        <f t="shared" si="197"/>
        <v>0.76437557777918941</v>
      </c>
      <c r="W1398" s="17">
        <f>Eingabe!H1399</f>
        <v>218</v>
      </c>
      <c r="X1398" s="17">
        <f t="shared" si="198"/>
        <v>2.1800000000000002</v>
      </c>
      <c r="Y1398" s="17">
        <f t="shared" si="199"/>
        <v>220.00000000000003</v>
      </c>
    </row>
    <row r="1399" spans="1:25" x14ac:dyDescent="0.15">
      <c r="A1399" s="82">
        <f t="shared" si="194"/>
        <v>2</v>
      </c>
      <c r="B1399" s="46">
        <v>43524.166666663281</v>
      </c>
      <c r="C1399" s="47">
        <f>Eingabe!G1400</f>
        <v>4.2</v>
      </c>
      <c r="D1399" s="77">
        <v>1399</v>
      </c>
      <c r="E1399" s="47"/>
      <c r="F1399" s="25">
        <f t="shared" si="192"/>
        <v>6.27</v>
      </c>
      <c r="G1399" s="25">
        <f>VLOOKUP(F1399,'Spezifische Werte'!$B$2:$C$4002,2,FALSE)</f>
        <v>0.19098980973438914</v>
      </c>
      <c r="H1399" s="25">
        <f t="shared" si="195"/>
        <v>381.97961946877831</v>
      </c>
      <c r="J1399" s="25">
        <f t="shared" si="193"/>
        <v>6.3</v>
      </c>
      <c r="K1399" s="25">
        <f>VLOOKUP(J1399,'Spezifische Werte'!$B$2:$C$4002,2,FALSE)</f>
        <v>0.19401976060055698</v>
      </c>
      <c r="L1399" s="25">
        <f t="shared" si="196"/>
        <v>388.03952120111398</v>
      </c>
      <c r="R1399" s="25">
        <v>1397</v>
      </c>
      <c r="S1399" s="25">
        <v>1396</v>
      </c>
      <c r="T1399" s="25">
        <f t="shared" si="200"/>
        <v>0.75239321657884117</v>
      </c>
      <c r="U1399" s="25">
        <f t="shared" si="197"/>
        <v>0.76437557777918941</v>
      </c>
      <c r="W1399" s="17">
        <f>Eingabe!H1400</f>
        <v>218</v>
      </c>
      <c r="X1399" s="17">
        <f t="shared" si="198"/>
        <v>2.1800000000000002</v>
      </c>
      <c r="Y1399" s="17">
        <f t="shared" si="199"/>
        <v>220.00000000000003</v>
      </c>
    </row>
    <row r="1400" spans="1:25" x14ac:dyDescent="0.15">
      <c r="A1400" s="82">
        <f t="shared" si="194"/>
        <v>2</v>
      </c>
      <c r="B1400" s="46">
        <v>43524.208333329945</v>
      </c>
      <c r="C1400" s="47">
        <f>Eingabe!G1401</f>
        <v>3.6</v>
      </c>
      <c r="D1400" s="77">
        <v>1400</v>
      </c>
      <c r="E1400" s="47"/>
      <c r="F1400" s="25">
        <f t="shared" si="192"/>
        <v>5.37</v>
      </c>
      <c r="G1400" s="25">
        <f>VLOOKUP(F1400,'Spezifische Werte'!$B$2:$C$4002,2,FALSE)</f>
        <v>0.11640095819454216</v>
      </c>
      <c r="H1400" s="25">
        <f t="shared" si="195"/>
        <v>232.80191638908431</v>
      </c>
      <c r="J1400" s="25">
        <f t="shared" si="193"/>
        <v>5.4</v>
      </c>
      <c r="K1400" s="25">
        <f>VLOOKUP(J1400,'Spezifische Werte'!$B$2:$C$4002,2,FALSE)</f>
        <v>0.11853513474534576</v>
      </c>
      <c r="L1400" s="25">
        <f t="shared" si="196"/>
        <v>237.07026949069152</v>
      </c>
      <c r="R1400" s="25">
        <v>1398</v>
      </c>
      <c r="S1400" s="25">
        <v>1397</v>
      </c>
      <c r="T1400" s="25">
        <f t="shared" si="200"/>
        <v>0.75239321657884117</v>
      </c>
      <c r="U1400" s="25">
        <f t="shared" si="197"/>
        <v>0.76437557777918941</v>
      </c>
      <c r="W1400" s="17">
        <f>Eingabe!H1401</f>
        <v>228</v>
      </c>
      <c r="X1400" s="17">
        <f t="shared" si="198"/>
        <v>2.2799999999999998</v>
      </c>
      <c r="Y1400" s="17">
        <f t="shared" si="199"/>
        <v>229.99999999999997</v>
      </c>
    </row>
    <row r="1401" spans="1:25" x14ac:dyDescent="0.15">
      <c r="A1401" s="82">
        <f t="shared" si="194"/>
        <v>2</v>
      </c>
      <c r="B1401" s="46">
        <v>43524.250011574077</v>
      </c>
      <c r="C1401" s="47">
        <f>Eingabe!G1402</f>
        <v>3.9</v>
      </c>
      <c r="D1401" s="77">
        <v>1401</v>
      </c>
      <c r="E1401" s="47"/>
      <c r="F1401" s="25">
        <f t="shared" si="192"/>
        <v>5.82</v>
      </c>
      <c r="G1401" s="25">
        <f>VLOOKUP(F1401,'Spezifische Werte'!$B$2:$C$4002,2,FALSE)</f>
        <v>0.15015933791444183</v>
      </c>
      <c r="H1401" s="25">
        <f t="shared" si="195"/>
        <v>300.31867582888367</v>
      </c>
      <c r="J1401" s="25">
        <f t="shared" si="193"/>
        <v>5.85</v>
      </c>
      <c r="K1401" s="25">
        <f>VLOOKUP(J1401,'Spezifische Werte'!$B$2:$C$4002,2,FALSE)</f>
        <v>0.15260213064447356</v>
      </c>
      <c r="L1401" s="25">
        <f t="shared" si="196"/>
        <v>305.20426128894712</v>
      </c>
      <c r="R1401" s="25">
        <v>1399</v>
      </c>
      <c r="S1401" s="25">
        <v>1398</v>
      </c>
      <c r="T1401" s="25">
        <f t="shared" si="200"/>
        <v>0.75239321657884117</v>
      </c>
      <c r="U1401" s="25">
        <f t="shared" si="197"/>
        <v>0.76437557777918941</v>
      </c>
      <c r="W1401" s="17">
        <f>Eingabe!H1402</f>
        <v>231</v>
      </c>
      <c r="X1401" s="17">
        <f t="shared" si="198"/>
        <v>2.31</v>
      </c>
      <c r="Y1401" s="17">
        <f t="shared" si="199"/>
        <v>229.99999999999997</v>
      </c>
    </row>
    <row r="1402" spans="1:25" x14ac:dyDescent="0.15">
      <c r="A1402" s="82">
        <f t="shared" si="194"/>
        <v>2</v>
      </c>
      <c r="B1402" s="46">
        <v>43524.291666663274</v>
      </c>
      <c r="C1402" s="47">
        <f>Eingabe!G1403</f>
        <v>4.2</v>
      </c>
      <c r="D1402" s="77">
        <v>1402</v>
      </c>
      <c r="E1402" s="47"/>
      <c r="F1402" s="25">
        <f t="shared" si="192"/>
        <v>6.27</v>
      </c>
      <c r="G1402" s="25">
        <f>VLOOKUP(F1402,'Spezifische Werte'!$B$2:$C$4002,2,FALSE)</f>
        <v>0.19098980973438914</v>
      </c>
      <c r="H1402" s="25">
        <f t="shared" si="195"/>
        <v>381.97961946877831</v>
      </c>
      <c r="J1402" s="25">
        <f t="shared" si="193"/>
        <v>6.3</v>
      </c>
      <c r="K1402" s="25">
        <f>VLOOKUP(J1402,'Spezifische Werte'!$B$2:$C$4002,2,FALSE)</f>
        <v>0.19401976060055698</v>
      </c>
      <c r="L1402" s="25">
        <f t="shared" si="196"/>
        <v>388.03952120111398</v>
      </c>
      <c r="R1402" s="25">
        <v>1400</v>
      </c>
      <c r="S1402" s="25">
        <v>1399</v>
      </c>
      <c r="T1402" s="25">
        <f t="shared" si="200"/>
        <v>0.75239321657884117</v>
      </c>
      <c r="U1402" s="25">
        <f t="shared" si="197"/>
        <v>0.76437557777918941</v>
      </c>
      <c r="W1402" s="17">
        <f>Eingabe!H1403</f>
        <v>239</v>
      </c>
      <c r="X1402" s="17">
        <f t="shared" si="198"/>
        <v>2.39</v>
      </c>
      <c r="Y1402" s="17">
        <f t="shared" si="199"/>
        <v>240</v>
      </c>
    </row>
    <row r="1403" spans="1:25" x14ac:dyDescent="0.15">
      <c r="A1403" s="82">
        <f t="shared" si="194"/>
        <v>2</v>
      </c>
      <c r="B1403" s="46">
        <v>43524.333333329938</v>
      </c>
      <c r="C1403" s="47">
        <f>Eingabe!G1404</f>
        <v>3.8</v>
      </c>
      <c r="D1403" s="77">
        <v>1403</v>
      </c>
      <c r="E1403" s="47"/>
      <c r="F1403" s="25">
        <f t="shared" si="192"/>
        <v>5.67</v>
      </c>
      <c r="G1403" s="25">
        <f>VLOOKUP(F1403,'Spezifische Werte'!$B$2:$C$4002,2,FALSE)</f>
        <v>0.13840049448137109</v>
      </c>
      <c r="H1403" s="25">
        <f t="shared" si="195"/>
        <v>276.80098896274217</v>
      </c>
      <c r="J1403" s="25">
        <f t="shared" si="193"/>
        <v>5.7</v>
      </c>
      <c r="K1403" s="25">
        <f>VLOOKUP(J1403,'Spezifische Werte'!$B$2:$C$4002,2,FALSE)</f>
        <v>0.14069825500153915</v>
      </c>
      <c r="L1403" s="25">
        <f t="shared" si="196"/>
        <v>281.39651000307828</v>
      </c>
      <c r="R1403" s="25">
        <v>1401</v>
      </c>
      <c r="S1403" s="25">
        <v>1400</v>
      </c>
      <c r="T1403" s="25">
        <f t="shared" si="200"/>
        <v>0.75239321657884117</v>
      </c>
      <c r="U1403" s="25">
        <f t="shared" si="197"/>
        <v>0.76437557777918941</v>
      </c>
      <c r="W1403" s="17">
        <f>Eingabe!H1404</f>
        <v>239</v>
      </c>
      <c r="X1403" s="17">
        <f t="shared" si="198"/>
        <v>2.39</v>
      </c>
      <c r="Y1403" s="17">
        <f t="shared" si="199"/>
        <v>240</v>
      </c>
    </row>
    <row r="1404" spans="1:25" x14ac:dyDescent="0.15">
      <c r="A1404" s="82">
        <f t="shared" si="194"/>
        <v>2</v>
      </c>
      <c r="B1404" s="46">
        <v>43524.375011574077</v>
      </c>
      <c r="C1404" s="47">
        <f>Eingabe!G1405</f>
        <v>3.9</v>
      </c>
      <c r="D1404" s="77">
        <v>1404</v>
      </c>
      <c r="E1404" s="47"/>
      <c r="F1404" s="25">
        <f t="shared" si="192"/>
        <v>5.82</v>
      </c>
      <c r="G1404" s="25">
        <f>VLOOKUP(F1404,'Spezifische Werte'!$B$2:$C$4002,2,FALSE)</f>
        <v>0.15015933791444183</v>
      </c>
      <c r="H1404" s="25">
        <f t="shared" si="195"/>
        <v>300.31867582888367</v>
      </c>
      <c r="J1404" s="25">
        <f t="shared" si="193"/>
        <v>5.85</v>
      </c>
      <c r="K1404" s="25">
        <f>VLOOKUP(J1404,'Spezifische Werte'!$B$2:$C$4002,2,FALSE)</f>
        <v>0.15260213064447356</v>
      </c>
      <c r="L1404" s="25">
        <f t="shared" si="196"/>
        <v>305.20426128894712</v>
      </c>
      <c r="R1404" s="25">
        <v>1402</v>
      </c>
      <c r="S1404" s="25">
        <v>1401</v>
      </c>
      <c r="T1404" s="25">
        <f t="shared" si="200"/>
        <v>0.75239321657884117</v>
      </c>
      <c r="U1404" s="25">
        <f t="shared" si="197"/>
        <v>0.76437557777918941</v>
      </c>
      <c r="W1404" s="17">
        <f>Eingabe!H1405</f>
        <v>229</v>
      </c>
      <c r="X1404" s="17">
        <f t="shared" si="198"/>
        <v>2.29</v>
      </c>
      <c r="Y1404" s="17">
        <f t="shared" si="199"/>
        <v>229.99999999999997</v>
      </c>
    </row>
    <row r="1405" spans="1:25" x14ac:dyDescent="0.15">
      <c r="A1405" s="82">
        <f t="shared" si="194"/>
        <v>2</v>
      </c>
      <c r="B1405" s="46">
        <v>43524.416666663266</v>
      </c>
      <c r="C1405" s="47">
        <f>Eingabe!G1406</f>
        <v>3.2</v>
      </c>
      <c r="D1405" s="77">
        <v>1405</v>
      </c>
      <c r="E1405" s="47"/>
      <c r="F1405" s="25">
        <f t="shared" si="192"/>
        <v>4.7699999999999996</v>
      </c>
      <c r="G1405" s="25">
        <f>VLOOKUP(F1405,'Spezifische Werte'!$B$2:$C$4002,2,FALSE)</f>
        <v>7.8679349945367349E-2</v>
      </c>
      <c r="H1405" s="25">
        <f t="shared" si="195"/>
        <v>157.3586998907347</v>
      </c>
      <c r="J1405" s="25">
        <f t="shared" si="193"/>
        <v>4.8</v>
      </c>
      <c r="K1405" s="25">
        <f>VLOOKUP(J1405,'Spezifische Werte'!$B$2:$C$4002,2,FALSE)</f>
        <v>8.0310065544742015E-2</v>
      </c>
      <c r="L1405" s="25">
        <f t="shared" si="196"/>
        <v>160.62013108948403</v>
      </c>
      <c r="R1405" s="25">
        <v>1403</v>
      </c>
      <c r="S1405" s="25">
        <v>1402</v>
      </c>
      <c r="T1405" s="25">
        <f t="shared" si="200"/>
        <v>0.75239321657884117</v>
      </c>
      <c r="U1405" s="25">
        <f t="shared" si="197"/>
        <v>0.76437557777918941</v>
      </c>
      <c r="W1405" s="17">
        <f>Eingabe!H1406</f>
        <v>230</v>
      </c>
      <c r="X1405" s="17">
        <f t="shared" si="198"/>
        <v>2.2999999999999998</v>
      </c>
      <c r="Y1405" s="17">
        <f t="shared" si="199"/>
        <v>229.99999999999997</v>
      </c>
    </row>
    <row r="1406" spans="1:25" x14ac:dyDescent="0.15">
      <c r="A1406" s="82">
        <f t="shared" si="194"/>
        <v>2</v>
      </c>
      <c r="B1406" s="46">
        <v>43524.458333329931</v>
      </c>
      <c r="C1406" s="47">
        <f>Eingabe!G1407</f>
        <v>2.5</v>
      </c>
      <c r="D1406" s="77">
        <v>1406</v>
      </c>
      <c r="E1406" s="47"/>
      <c r="F1406" s="25">
        <f t="shared" si="192"/>
        <v>3.73</v>
      </c>
      <c r="G1406" s="25">
        <f>VLOOKUP(F1406,'Spezifische Werte'!$B$2:$C$4002,2,FALSE)</f>
        <v>2.895161356886641E-2</v>
      </c>
      <c r="H1406" s="25">
        <f t="shared" si="195"/>
        <v>57.90322713773282</v>
      </c>
      <c r="J1406" s="25">
        <f t="shared" si="193"/>
        <v>3.75</v>
      </c>
      <c r="K1406" s="25">
        <f>VLOOKUP(J1406,'Spezifische Werte'!$B$2:$C$4002,2,FALSE)</f>
        <v>2.9822636466446242E-2</v>
      </c>
      <c r="L1406" s="25">
        <f t="shared" si="196"/>
        <v>59.645272932892482</v>
      </c>
      <c r="R1406" s="25">
        <v>1404</v>
      </c>
      <c r="S1406" s="25">
        <v>1403</v>
      </c>
      <c r="T1406" s="25">
        <f t="shared" si="200"/>
        <v>0.75239321657884117</v>
      </c>
      <c r="U1406" s="25">
        <f t="shared" si="197"/>
        <v>0.76437557777918941</v>
      </c>
      <c r="W1406" s="17">
        <f>Eingabe!H1407</f>
        <v>238</v>
      </c>
      <c r="X1406" s="17">
        <f t="shared" si="198"/>
        <v>2.38</v>
      </c>
      <c r="Y1406" s="17">
        <f t="shared" si="199"/>
        <v>240</v>
      </c>
    </row>
    <row r="1407" spans="1:25" x14ac:dyDescent="0.15">
      <c r="A1407" s="82">
        <f t="shared" si="194"/>
        <v>2</v>
      </c>
      <c r="B1407" s="46">
        <v>43524.500011574077</v>
      </c>
      <c r="C1407" s="47">
        <f>Eingabe!G1408</f>
        <v>4.0999999999999996</v>
      </c>
      <c r="D1407" s="77">
        <v>1407</v>
      </c>
      <c r="E1407" s="47"/>
      <c r="F1407" s="25">
        <f t="shared" si="192"/>
        <v>6.12</v>
      </c>
      <c r="G1407" s="25">
        <f>VLOOKUP(F1407,'Spezifische Werte'!$B$2:$C$4002,2,FALSE)</f>
        <v>0.17636813552353289</v>
      </c>
      <c r="H1407" s="25">
        <f t="shared" si="195"/>
        <v>352.73627104706577</v>
      </c>
      <c r="J1407" s="25">
        <f t="shared" si="193"/>
        <v>6.15</v>
      </c>
      <c r="K1407" s="25">
        <f>VLOOKUP(J1407,'Spezifische Werte'!$B$2:$C$4002,2,FALSE)</f>
        <v>0.17921779013058811</v>
      </c>
      <c r="L1407" s="25">
        <f t="shared" si="196"/>
        <v>358.4355802611762</v>
      </c>
      <c r="R1407" s="25">
        <v>1405</v>
      </c>
      <c r="S1407" s="25">
        <v>1404</v>
      </c>
      <c r="T1407" s="25">
        <f t="shared" si="200"/>
        <v>0.75239321657884117</v>
      </c>
      <c r="U1407" s="25">
        <f t="shared" si="197"/>
        <v>0.76437557777918941</v>
      </c>
      <c r="W1407" s="17">
        <f>Eingabe!H1408</f>
        <v>228</v>
      </c>
      <c r="X1407" s="17">
        <f t="shared" si="198"/>
        <v>2.2799999999999998</v>
      </c>
      <c r="Y1407" s="17">
        <f t="shared" si="199"/>
        <v>229.99999999999997</v>
      </c>
    </row>
    <row r="1408" spans="1:25" x14ac:dyDescent="0.15">
      <c r="A1408" s="82">
        <f t="shared" si="194"/>
        <v>2</v>
      </c>
      <c r="B1408" s="46">
        <v>43524.541666663259</v>
      </c>
      <c r="C1408" s="47">
        <f>Eingabe!G1409</f>
        <v>4</v>
      </c>
      <c r="D1408" s="77">
        <v>1408</v>
      </c>
      <c r="E1408" s="47"/>
      <c r="F1408" s="25">
        <f t="shared" si="192"/>
        <v>5.97</v>
      </c>
      <c r="G1408" s="25">
        <f>VLOOKUP(F1408,'Spezifische Werte'!$B$2:$C$4002,2,FALSE)</f>
        <v>0.1627434603343155</v>
      </c>
      <c r="H1408" s="25">
        <f t="shared" si="195"/>
        <v>325.486920668631</v>
      </c>
      <c r="J1408" s="25">
        <f t="shared" si="193"/>
        <v>6</v>
      </c>
      <c r="K1408" s="25">
        <f>VLOOKUP(J1408,'Spezifische Werte'!$B$2:$C$4002,2,FALSE)</f>
        <v>0.16538134424295356</v>
      </c>
      <c r="L1408" s="25">
        <f t="shared" si="196"/>
        <v>330.76268848590712</v>
      </c>
      <c r="R1408" s="25">
        <v>1406</v>
      </c>
      <c r="S1408" s="25">
        <v>1405</v>
      </c>
      <c r="T1408" s="25">
        <f t="shared" si="200"/>
        <v>0.75239321657884117</v>
      </c>
      <c r="U1408" s="25">
        <f t="shared" si="197"/>
        <v>0.76437557777918941</v>
      </c>
      <c r="W1408" s="17">
        <f>Eingabe!H1409</f>
        <v>238</v>
      </c>
      <c r="X1408" s="17">
        <f t="shared" si="198"/>
        <v>2.38</v>
      </c>
      <c r="Y1408" s="17">
        <f t="shared" si="199"/>
        <v>240</v>
      </c>
    </row>
    <row r="1409" spans="1:25" x14ac:dyDescent="0.15">
      <c r="A1409" s="82">
        <f t="shared" si="194"/>
        <v>2</v>
      </c>
      <c r="B1409" s="46">
        <v>43524.583333329923</v>
      </c>
      <c r="C1409" s="47">
        <f>Eingabe!G1410</f>
        <v>3.9</v>
      </c>
      <c r="D1409" s="77">
        <v>1409</v>
      </c>
      <c r="E1409" s="47"/>
      <c r="F1409" s="25">
        <f t="shared" si="192"/>
        <v>5.82</v>
      </c>
      <c r="G1409" s="25">
        <f>VLOOKUP(F1409,'Spezifische Werte'!$B$2:$C$4002,2,FALSE)</f>
        <v>0.15015933791444183</v>
      </c>
      <c r="H1409" s="25">
        <f t="shared" si="195"/>
        <v>300.31867582888367</v>
      </c>
      <c r="J1409" s="25">
        <f t="shared" si="193"/>
        <v>5.85</v>
      </c>
      <c r="K1409" s="25">
        <f>VLOOKUP(J1409,'Spezifische Werte'!$B$2:$C$4002,2,FALSE)</f>
        <v>0.15260213064447356</v>
      </c>
      <c r="L1409" s="25">
        <f t="shared" si="196"/>
        <v>305.20426128894712</v>
      </c>
      <c r="R1409" s="25">
        <v>1407</v>
      </c>
      <c r="S1409" s="25">
        <v>1406</v>
      </c>
      <c r="T1409" s="25">
        <f t="shared" si="200"/>
        <v>0.75239321657884117</v>
      </c>
      <c r="U1409" s="25">
        <f t="shared" si="197"/>
        <v>0.76437557777918941</v>
      </c>
      <c r="W1409" s="17">
        <f>Eingabe!H1410</f>
        <v>239</v>
      </c>
      <c r="X1409" s="17">
        <f t="shared" si="198"/>
        <v>2.39</v>
      </c>
      <c r="Y1409" s="17">
        <f t="shared" si="199"/>
        <v>240</v>
      </c>
    </row>
    <row r="1410" spans="1:25" x14ac:dyDescent="0.15">
      <c r="A1410" s="82">
        <f t="shared" si="194"/>
        <v>2</v>
      </c>
      <c r="B1410" s="46">
        <v>43524.625011574077</v>
      </c>
      <c r="C1410" s="47">
        <f>Eingabe!G1411</f>
        <v>2.9</v>
      </c>
      <c r="D1410" s="77">
        <v>1410</v>
      </c>
      <c r="E1410" s="47"/>
      <c r="F1410" s="25">
        <f t="shared" si="192"/>
        <v>4.33</v>
      </c>
      <c r="G1410" s="25">
        <f>VLOOKUP(F1410,'Spezifische Werte'!$B$2:$C$4002,2,FALSE)</f>
        <v>5.667919590547657E-2</v>
      </c>
      <c r="H1410" s="25">
        <f t="shared" si="195"/>
        <v>113.35839181095314</v>
      </c>
      <c r="J1410" s="25">
        <f t="shared" si="193"/>
        <v>4.3499999999999996</v>
      </c>
      <c r="K1410" s="25">
        <f>VLOOKUP(J1410,'Spezifische Werte'!$B$2:$C$4002,2,FALSE)</f>
        <v>5.7627330651301621E-2</v>
      </c>
      <c r="L1410" s="25">
        <f t="shared" si="196"/>
        <v>115.25466130260324</v>
      </c>
      <c r="R1410" s="25">
        <v>1408</v>
      </c>
      <c r="S1410" s="25">
        <v>1407</v>
      </c>
      <c r="T1410" s="25">
        <f t="shared" si="200"/>
        <v>0.75239321657884117</v>
      </c>
      <c r="U1410" s="25">
        <f t="shared" si="197"/>
        <v>0.76437557777918941</v>
      </c>
      <c r="W1410" s="17">
        <f>Eingabe!H1411</f>
        <v>238</v>
      </c>
      <c r="X1410" s="17">
        <f t="shared" si="198"/>
        <v>2.38</v>
      </c>
      <c r="Y1410" s="17">
        <f t="shared" si="199"/>
        <v>240</v>
      </c>
    </row>
    <row r="1411" spans="1:25" x14ac:dyDescent="0.15">
      <c r="A1411" s="82">
        <f t="shared" si="194"/>
        <v>2</v>
      </c>
      <c r="B1411" s="46">
        <v>43524.666666663252</v>
      </c>
      <c r="C1411" s="47">
        <f>Eingabe!G1412</f>
        <v>3</v>
      </c>
      <c r="D1411" s="77">
        <v>1411</v>
      </c>
      <c r="E1411" s="47"/>
      <c r="F1411" s="25">
        <f t="shared" ref="F1411:F1474" si="201">ROUND(C1411*($O$4/$O$5)^$O$7,2)</f>
        <v>4.4800000000000004</v>
      </c>
      <c r="G1411" s="25">
        <f>VLOOKUP(F1411,'Spezifische Werte'!$B$2:$C$4002,2,FALSE)</f>
        <v>6.3876775708421291E-2</v>
      </c>
      <c r="H1411" s="25">
        <f t="shared" si="195"/>
        <v>127.75355141684258</v>
      </c>
      <c r="J1411" s="25">
        <f t="shared" ref="J1411:J1474" si="202">ROUND(C1411*(LN($O$4/$O$8)/LN($O$5/$O$8)),2)</f>
        <v>4.5</v>
      </c>
      <c r="K1411" s="25">
        <f>VLOOKUP(J1411,'Spezifische Werte'!$B$2:$C$4002,2,FALSE)</f>
        <v>6.4854105449014127E-2</v>
      </c>
      <c r="L1411" s="25">
        <f t="shared" si="196"/>
        <v>129.70821089802826</v>
      </c>
      <c r="R1411" s="25">
        <v>1409</v>
      </c>
      <c r="S1411" s="25">
        <v>1408</v>
      </c>
      <c r="T1411" s="25">
        <f t="shared" si="200"/>
        <v>0.75239321657884117</v>
      </c>
      <c r="U1411" s="25">
        <f t="shared" si="197"/>
        <v>0.76437557777918941</v>
      </c>
      <c r="W1411" s="17">
        <f>Eingabe!H1412</f>
        <v>249</v>
      </c>
      <c r="X1411" s="17">
        <f t="shared" si="198"/>
        <v>2.4900000000000002</v>
      </c>
      <c r="Y1411" s="17">
        <f t="shared" si="199"/>
        <v>250</v>
      </c>
    </row>
    <row r="1412" spans="1:25" x14ac:dyDescent="0.15">
      <c r="A1412" s="82">
        <f t="shared" ref="A1412:A1475" si="203">MONTH(B1412)</f>
        <v>2</v>
      </c>
      <c r="B1412" s="46">
        <v>43524.708333329916</v>
      </c>
      <c r="C1412" s="47">
        <f>Eingabe!G1413</f>
        <v>3.8</v>
      </c>
      <c r="D1412" s="77">
        <v>1412</v>
      </c>
      <c r="E1412" s="47"/>
      <c r="F1412" s="25">
        <f t="shared" si="201"/>
        <v>5.67</v>
      </c>
      <c r="G1412" s="25">
        <f>VLOOKUP(F1412,'Spezifische Werte'!$B$2:$C$4002,2,FALSE)</f>
        <v>0.13840049448137109</v>
      </c>
      <c r="H1412" s="25">
        <f t="shared" ref="H1412:H1475" si="204">G1412*$O$9*1000</f>
        <v>276.80098896274217</v>
      </c>
      <c r="J1412" s="25">
        <f t="shared" si="202"/>
        <v>5.7</v>
      </c>
      <c r="K1412" s="25">
        <f>VLOOKUP(J1412,'Spezifische Werte'!$B$2:$C$4002,2,FALSE)</f>
        <v>0.14069825500153915</v>
      </c>
      <c r="L1412" s="25">
        <f t="shared" ref="L1412:L1475" si="205">K1412*$O$9*1000</f>
        <v>281.39651000307828</v>
      </c>
      <c r="R1412" s="25">
        <v>1410</v>
      </c>
      <c r="S1412" s="25">
        <v>1409</v>
      </c>
      <c r="T1412" s="25">
        <f t="shared" si="200"/>
        <v>0.75239321657884117</v>
      </c>
      <c r="U1412" s="25">
        <f t="shared" ref="U1412:U1475" si="206">LARGE($L$3:$L$8762,R1412)/1000</f>
        <v>0.76437557777918941</v>
      </c>
      <c r="W1412" s="17">
        <f>Eingabe!H1413</f>
        <v>241</v>
      </c>
      <c r="X1412" s="17">
        <f t="shared" ref="X1412:X1475" si="207">W1412/100</f>
        <v>2.41</v>
      </c>
      <c r="Y1412" s="17">
        <f t="shared" ref="Y1412:Y1475" si="208">ROUND(X1412,1)*100</f>
        <v>240</v>
      </c>
    </row>
    <row r="1413" spans="1:25" x14ac:dyDescent="0.15">
      <c r="A1413" s="82">
        <f t="shared" si="203"/>
        <v>2</v>
      </c>
      <c r="B1413" s="46">
        <v>43524.750011574077</v>
      </c>
      <c r="C1413" s="47">
        <f>Eingabe!G1414</f>
        <v>6.4</v>
      </c>
      <c r="D1413" s="77">
        <v>1413</v>
      </c>
      <c r="E1413" s="47"/>
      <c r="F1413" s="25">
        <f t="shared" si="201"/>
        <v>9.5500000000000007</v>
      </c>
      <c r="G1413" s="25">
        <f>VLOOKUP(F1413,'Spezifische Werte'!$B$2:$C$4002,2,FALSE)</f>
        <v>0.67451952571721774</v>
      </c>
      <c r="H1413" s="25">
        <f t="shared" si="204"/>
        <v>1349.0390514344356</v>
      </c>
      <c r="J1413" s="25">
        <f t="shared" si="202"/>
        <v>9.6</v>
      </c>
      <c r="K1413" s="25">
        <f>VLOOKUP(J1413,'Spezifische Werte'!$B$2:$C$4002,2,FALSE)</f>
        <v>0.6824555696232707</v>
      </c>
      <c r="L1413" s="25">
        <f t="shared" si="205"/>
        <v>1364.9111392465413</v>
      </c>
      <c r="R1413" s="25">
        <v>1411</v>
      </c>
      <c r="S1413" s="25">
        <v>1410</v>
      </c>
      <c r="T1413" s="25">
        <f t="shared" si="200"/>
        <v>0.75239321657884117</v>
      </c>
      <c r="U1413" s="25">
        <f t="shared" si="206"/>
        <v>0.76437557777918941</v>
      </c>
      <c r="W1413" s="17">
        <f>Eingabe!H1414</f>
        <v>238</v>
      </c>
      <c r="X1413" s="17">
        <f t="shared" si="207"/>
        <v>2.38</v>
      </c>
      <c r="Y1413" s="17">
        <f t="shared" si="208"/>
        <v>240</v>
      </c>
    </row>
    <row r="1414" spans="1:25" x14ac:dyDescent="0.15">
      <c r="A1414" s="82">
        <f t="shared" si="203"/>
        <v>2</v>
      </c>
      <c r="B1414" s="46">
        <v>43524.791666663245</v>
      </c>
      <c r="C1414" s="47">
        <f>Eingabe!G1415</f>
        <v>7.7</v>
      </c>
      <c r="D1414" s="77">
        <v>1414</v>
      </c>
      <c r="E1414" s="47"/>
      <c r="F1414" s="25">
        <f t="shared" si="201"/>
        <v>11.49</v>
      </c>
      <c r="G1414" s="25">
        <f>VLOOKUP(F1414,'Spezifische Werte'!$B$2:$C$4002,2,FALSE)</f>
        <v>0.88556097054938376</v>
      </c>
      <c r="H1414" s="25">
        <f t="shared" si="204"/>
        <v>1771.1219410987676</v>
      </c>
      <c r="J1414" s="25">
        <f t="shared" si="202"/>
        <v>11.55</v>
      </c>
      <c r="K1414" s="25">
        <f>VLOOKUP(J1414,'Spezifische Werte'!$B$2:$C$4002,2,FALSE)</f>
        <v>0.88923252614910175</v>
      </c>
      <c r="L1414" s="25">
        <f t="shared" si="205"/>
        <v>1778.4650522982035</v>
      </c>
      <c r="R1414" s="25">
        <v>1412</v>
      </c>
      <c r="S1414" s="25">
        <v>1411</v>
      </c>
      <c r="T1414" s="25">
        <f t="shared" ref="T1414:T1477" si="209">LARGE($H$3:$H$8762,R1414)/1000</f>
        <v>0.75239321657884117</v>
      </c>
      <c r="U1414" s="25">
        <f t="shared" si="206"/>
        <v>0.76437557777918941</v>
      </c>
      <c r="W1414" s="17">
        <f>Eingabe!H1415</f>
        <v>217</v>
      </c>
      <c r="X1414" s="17">
        <f t="shared" si="207"/>
        <v>2.17</v>
      </c>
      <c r="Y1414" s="17">
        <f t="shared" si="208"/>
        <v>220.00000000000003</v>
      </c>
    </row>
    <row r="1415" spans="1:25" x14ac:dyDescent="0.15">
      <c r="A1415" s="82">
        <f t="shared" si="203"/>
        <v>2</v>
      </c>
      <c r="B1415" s="46">
        <v>43524.833333329909</v>
      </c>
      <c r="C1415" s="47">
        <f>Eingabe!G1416</f>
        <v>8.6999999999999993</v>
      </c>
      <c r="D1415" s="77">
        <v>1415</v>
      </c>
      <c r="E1415" s="47"/>
      <c r="F1415" s="25">
        <f t="shared" si="201"/>
        <v>12.98</v>
      </c>
      <c r="G1415" s="25">
        <f>VLOOKUP(F1415,'Spezifische Werte'!$B$2:$C$4002,2,FALSE)</f>
        <v>0.9539023988017965</v>
      </c>
      <c r="H1415" s="25">
        <f t="shared" si="204"/>
        <v>1907.804797603593</v>
      </c>
      <c r="J1415" s="25">
        <f t="shared" si="202"/>
        <v>13.05</v>
      </c>
      <c r="K1415" s="25">
        <f>VLOOKUP(J1415,'Spezifische Werte'!$B$2:$C$4002,2,FALSE)</f>
        <v>0.95614864648484632</v>
      </c>
      <c r="L1415" s="25">
        <f t="shared" si="205"/>
        <v>1912.2972929696925</v>
      </c>
      <c r="R1415" s="25">
        <v>1413</v>
      </c>
      <c r="S1415" s="25">
        <v>1412</v>
      </c>
      <c r="T1415" s="25">
        <f t="shared" si="209"/>
        <v>0.75239321657884117</v>
      </c>
      <c r="U1415" s="25">
        <f t="shared" si="206"/>
        <v>0.76437557777918941</v>
      </c>
      <c r="W1415" s="17">
        <f>Eingabe!H1416</f>
        <v>221</v>
      </c>
      <c r="X1415" s="17">
        <f t="shared" si="207"/>
        <v>2.21</v>
      </c>
      <c r="Y1415" s="17">
        <f t="shared" si="208"/>
        <v>220.00000000000003</v>
      </c>
    </row>
    <row r="1416" spans="1:25" x14ac:dyDescent="0.15">
      <c r="A1416" s="82">
        <f t="shared" si="203"/>
        <v>2</v>
      </c>
      <c r="B1416" s="46">
        <v>43524.875011574077</v>
      </c>
      <c r="C1416" s="47">
        <f>Eingabe!G1417</f>
        <v>9.1</v>
      </c>
      <c r="D1416" s="77">
        <v>1416</v>
      </c>
      <c r="E1416" s="47"/>
      <c r="F1416" s="25">
        <f t="shared" si="201"/>
        <v>13.58</v>
      </c>
      <c r="G1416" s="25">
        <f>VLOOKUP(F1416,'Spezifische Werte'!$B$2:$C$4002,2,FALSE)</f>
        <v>0.97093216115702141</v>
      </c>
      <c r="H1416" s="25">
        <f t="shared" si="204"/>
        <v>1941.8643223140427</v>
      </c>
      <c r="J1416" s="25">
        <f t="shared" si="202"/>
        <v>13.65</v>
      </c>
      <c r="K1416" s="25">
        <f>VLOOKUP(J1416,'Spezifische Werte'!$B$2:$C$4002,2,FALSE)</f>
        <v>0.97259722313801888</v>
      </c>
      <c r="L1416" s="25">
        <f t="shared" si="205"/>
        <v>1945.1944462760378</v>
      </c>
      <c r="R1416" s="25">
        <v>1414</v>
      </c>
      <c r="S1416" s="25">
        <v>1413</v>
      </c>
      <c r="T1416" s="25">
        <f t="shared" si="209"/>
        <v>0.75239321657884117</v>
      </c>
      <c r="U1416" s="25">
        <f t="shared" si="206"/>
        <v>0.76437557777918941</v>
      </c>
      <c r="W1416" s="17">
        <f>Eingabe!H1417</f>
        <v>229</v>
      </c>
      <c r="X1416" s="17">
        <f t="shared" si="207"/>
        <v>2.29</v>
      </c>
      <c r="Y1416" s="17">
        <f t="shared" si="208"/>
        <v>229.99999999999997</v>
      </c>
    </row>
    <row r="1417" spans="1:25" x14ac:dyDescent="0.15">
      <c r="A1417" s="82">
        <f t="shared" si="203"/>
        <v>2</v>
      </c>
      <c r="B1417" s="46">
        <v>43524.916666663237</v>
      </c>
      <c r="C1417" s="47">
        <f>Eingabe!G1418</f>
        <v>9</v>
      </c>
      <c r="D1417" s="77">
        <v>1417</v>
      </c>
      <c r="E1417" s="47"/>
      <c r="F1417" s="25">
        <f t="shared" si="201"/>
        <v>13.43</v>
      </c>
      <c r="G1417" s="25">
        <f>VLOOKUP(F1417,'Spezifische Werte'!$B$2:$C$4002,2,FALSE)</f>
        <v>0.96712848811862928</v>
      </c>
      <c r="H1417" s="25">
        <f t="shared" si="204"/>
        <v>1934.2569762372586</v>
      </c>
      <c r="J1417" s="25">
        <f t="shared" si="202"/>
        <v>13.5</v>
      </c>
      <c r="K1417" s="25">
        <f>VLOOKUP(J1417,'Spezifische Werte'!$B$2:$C$4002,2,FALSE)</f>
        <v>0.96894214607387097</v>
      </c>
      <c r="L1417" s="25">
        <f t="shared" si="205"/>
        <v>1937.8842921477419</v>
      </c>
      <c r="R1417" s="25">
        <v>1415</v>
      </c>
      <c r="S1417" s="25">
        <v>1414</v>
      </c>
      <c r="T1417" s="25">
        <f t="shared" si="209"/>
        <v>0.75239321657884117</v>
      </c>
      <c r="U1417" s="25">
        <f t="shared" si="206"/>
        <v>0.76437557777918941</v>
      </c>
      <c r="W1417" s="17">
        <f>Eingabe!H1418</f>
        <v>228</v>
      </c>
      <c r="X1417" s="17">
        <f t="shared" si="207"/>
        <v>2.2799999999999998</v>
      </c>
      <c r="Y1417" s="17">
        <f t="shared" si="208"/>
        <v>229.99999999999997</v>
      </c>
    </row>
    <row r="1418" spans="1:25" x14ac:dyDescent="0.15">
      <c r="A1418" s="82">
        <f t="shared" si="203"/>
        <v>2</v>
      </c>
      <c r="B1418" s="46">
        <v>43524.958333329902</v>
      </c>
      <c r="C1418" s="47">
        <f>Eingabe!G1419</f>
        <v>8.1</v>
      </c>
      <c r="D1418" s="77">
        <v>1418</v>
      </c>
      <c r="E1418" s="47"/>
      <c r="F1418" s="25">
        <f t="shared" si="201"/>
        <v>12.08</v>
      </c>
      <c r="G1418" s="25">
        <f>VLOOKUP(F1418,'Spezifische Werte'!$B$2:$C$4002,2,FALSE)</f>
        <v>0.9174412025742027</v>
      </c>
      <c r="H1418" s="25">
        <f t="shared" si="204"/>
        <v>1834.8824051484055</v>
      </c>
      <c r="J1418" s="25">
        <f t="shared" si="202"/>
        <v>12.15</v>
      </c>
      <c r="K1418" s="25">
        <f>VLOOKUP(J1418,'Spezifische Werte'!$B$2:$C$4002,2,FALSE)</f>
        <v>0.92073756082866021</v>
      </c>
      <c r="L1418" s="25">
        <f t="shared" si="205"/>
        <v>1841.4751216573204</v>
      </c>
      <c r="R1418" s="25">
        <v>1416</v>
      </c>
      <c r="S1418" s="25">
        <v>1415</v>
      </c>
      <c r="T1418" s="25">
        <f t="shared" si="209"/>
        <v>0.75239321657884117</v>
      </c>
      <c r="U1418" s="25">
        <f t="shared" si="206"/>
        <v>0.76437557777918941</v>
      </c>
      <c r="W1418" s="17">
        <f>Eingabe!H1419</f>
        <v>218</v>
      </c>
      <c r="X1418" s="17">
        <f t="shared" si="207"/>
        <v>2.1800000000000002</v>
      </c>
      <c r="Y1418" s="17">
        <f t="shared" si="208"/>
        <v>220.00000000000003</v>
      </c>
    </row>
    <row r="1419" spans="1:25" x14ac:dyDescent="0.15">
      <c r="A1419" s="82">
        <f t="shared" si="203"/>
        <v>3</v>
      </c>
      <c r="B1419" s="46">
        <v>43525.000011574077</v>
      </c>
      <c r="C1419" s="47">
        <f>Eingabe!G1420</f>
        <v>9.1</v>
      </c>
      <c r="D1419" s="77">
        <v>1419</v>
      </c>
      <c r="E1419" s="47"/>
      <c r="F1419" s="25">
        <f t="shared" si="201"/>
        <v>13.58</v>
      </c>
      <c r="G1419" s="25">
        <f>VLOOKUP(F1419,'Spezifische Werte'!$B$2:$C$4002,2,FALSE)</f>
        <v>0.97093216115702141</v>
      </c>
      <c r="H1419" s="25">
        <f t="shared" si="204"/>
        <v>1941.8643223140427</v>
      </c>
      <c r="J1419" s="25">
        <f t="shared" si="202"/>
        <v>13.65</v>
      </c>
      <c r="K1419" s="25">
        <f>VLOOKUP(J1419,'Spezifische Werte'!$B$2:$C$4002,2,FALSE)</f>
        <v>0.97259722313801888</v>
      </c>
      <c r="L1419" s="25">
        <f t="shared" si="205"/>
        <v>1945.1944462760378</v>
      </c>
      <c r="R1419" s="25">
        <v>1417</v>
      </c>
      <c r="S1419" s="25">
        <v>1416</v>
      </c>
      <c r="T1419" s="25">
        <f t="shared" si="209"/>
        <v>0.75239321657884117</v>
      </c>
      <c r="U1419" s="25">
        <f t="shared" si="206"/>
        <v>0.76437557777918941</v>
      </c>
      <c r="W1419" s="17">
        <f>Eingabe!H1420</f>
        <v>227</v>
      </c>
      <c r="X1419" s="17">
        <f t="shared" si="207"/>
        <v>2.27</v>
      </c>
      <c r="Y1419" s="17">
        <f t="shared" si="208"/>
        <v>229.99999999999997</v>
      </c>
    </row>
    <row r="1420" spans="1:25" x14ac:dyDescent="0.15">
      <c r="A1420" s="82">
        <f t="shared" si="203"/>
        <v>3</v>
      </c>
      <c r="B1420" s="46">
        <v>43525.04166666323</v>
      </c>
      <c r="C1420" s="47">
        <f>Eingabe!G1421</f>
        <v>9.6</v>
      </c>
      <c r="D1420" s="77">
        <v>1420</v>
      </c>
      <c r="E1420" s="47"/>
      <c r="F1420" s="25">
        <f t="shared" si="201"/>
        <v>14.32</v>
      </c>
      <c r="G1420" s="25">
        <f>VLOOKUP(F1420,'Spezifische Werte'!$B$2:$C$4002,2,FALSE)</f>
        <v>0.9836046910333478</v>
      </c>
      <c r="H1420" s="25">
        <f t="shared" si="204"/>
        <v>1967.2093820666955</v>
      </c>
      <c r="J1420" s="25">
        <f t="shared" si="202"/>
        <v>14.4</v>
      </c>
      <c r="K1420" s="25">
        <f>VLOOKUP(J1420,'Spezifische Werte'!$B$2:$C$4002,2,FALSE)</f>
        <v>0.98451741905041956</v>
      </c>
      <c r="L1420" s="25">
        <f t="shared" si="205"/>
        <v>1969.0348381008391</v>
      </c>
      <c r="R1420" s="25">
        <v>1418</v>
      </c>
      <c r="S1420" s="25">
        <v>1417</v>
      </c>
      <c r="T1420" s="25">
        <f t="shared" si="209"/>
        <v>0.75239321657884117</v>
      </c>
      <c r="U1420" s="25">
        <f t="shared" si="206"/>
        <v>0.76437557777918941</v>
      </c>
      <c r="W1420" s="17">
        <f>Eingabe!H1421</f>
        <v>219</v>
      </c>
      <c r="X1420" s="17">
        <f t="shared" si="207"/>
        <v>2.19</v>
      </c>
      <c r="Y1420" s="17">
        <f t="shared" si="208"/>
        <v>220.00000000000003</v>
      </c>
    </row>
    <row r="1421" spans="1:25" x14ac:dyDescent="0.15">
      <c r="A1421" s="82">
        <f t="shared" si="203"/>
        <v>3</v>
      </c>
      <c r="B1421" s="46">
        <v>43525.083333329894</v>
      </c>
      <c r="C1421" s="47">
        <f>Eingabe!G1422</f>
        <v>9.5</v>
      </c>
      <c r="D1421" s="77">
        <v>1421</v>
      </c>
      <c r="E1421" s="47"/>
      <c r="F1421" s="25">
        <f t="shared" si="201"/>
        <v>14.17</v>
      </c>
      <c r="G1421" s="25">
        <f>VLOOKUP(F1421,'Spezifische Werte'!$B$2:$C$4002,2,FALSE)</f>
        <v>0.98182786983320014</v>
      </c>
      <c r="H1421" s="25">
        <f t="shared" si="204"/>
        <v>1963.6557396664002</v>
      </c>
      <c r="J1421" s="25">
        <f t="shared" si="202"/>
        <v>14.25</v>
      </c>
      <c r="K1421" s="25">
        <f>VLOOKUP(J1421,'Spezifische Werte'!$B$2:$C$4002,2,FALSE)</f>
        <v>0.98278559968013157</v>
      </c>
      <c r="L1421" s="25">
        <f t="shared" si="205"/>
        <v>1965.5711993602631</v>
      </c>
      <c r="R1421" s="25">
        <v>1419</v>
      </c>
      <c r="S1421" s="25">
        <v>1418</v>
      </c>
      <c r="T1421" s="25">
        <f t="shared" si="209"/>
        <v>0.75239321657884117</v>
      </c>
      <c r="U1421" s="25">
        <f t="shared" si="206"/>
        <v>0.76437557777918941</v>
      </c>
      <c r="W1421" s="17">
        <f>Eingabe!H1422</f>
        <v>228</v>
      </c>
      <c r="X1421" s="17">
        <f t="shared" si="207"/>
        <v>2.2799999999999998</v>
      </c>
      <c r="Y1421" s="17">
        <f t="shared" si="208"/>
        <v>229.99999999999997</v>
      </c>
    </row>
    <row r="1422" spans="1:25" x14ac:dyDescent="0.15">
      <c r="A1422" s="82">
        <f t="shared" si="203"/>
        <v>3</v>
      </c>
      <c r="B1422" s="46">
        <v>43525.125011574077</v>
      </c>
      <c r="C1422" s="47">
        <f>Eingabe!G1423</f>
        <v>9.3000000000000007</v>
      </c>
      <c r="D1422" s="77">
        <v>1422</v>
      </c>
      <c r="E1422" s="47"/>
      <c r="F1422" s="25">
        <f t="shared" si="201"/>
        <v>13.87</v>
      </c>
      <c r="G1422" s="25">
        <f>VLOOKUP(F1422,'Spezifische Werte'!$B$2:$C$4002,2,FALSE)</f>
        <v>0.9773251937102343</v>
      </c>
      <c r="H1422" s="25">
        <f t="shared" si="204"/>
        <v>1954.6503874204686</v>
      </c>
      <c r="J1422" s="25">
        <f t="shared" si="202"/>
        <v>13.95</v>
      </c>
      <c r="K1422" s="25">
        <f>VLOOKUP(J1422,'Spezifische Werte'!$B$2:$C$4002,2,FALSE)</f>
        <v>0.97884405551380149</v>
      </c>
      <c r="L1422" s="25">
        <f t="shared" si="205"/>
        <v>1957.6881110276029</v>
      </c>
      <c r="R1422" s="25">
        <v>1420</v>
      </c>
      <c r="S1422" s="25">
        <v>1419</v>
      </c>
      <c r="T1422" s="25">
        <f t="shared" si="209"/>
        <v>0.75239321657884117</v>
      </c>
      <c r="U1422" s="25">
        <f t="shared" si="206"/>
        <v>0.76437557777918941</v>
      </c>
      <c r="W1422" s="17">
        <f>Eingabe!H1423</f>
        <v>228</v>
      </c>
      <c r="X1422" s="17">
        <f t="shared" si="207"/>
        <v>2.2799999999999998</v>
      </c>
      <c r="Y1422" s="17">
        <f t="shared" si="208"/>
        <v>229.99999999999997</v>
      </c>
    </row>
    <row r="1423" spans="1:25" x14ac:dyDescent="0.15">
      <c r="A1423" s="82">
        <f t="shared" si="203"/>
        <v>3</v>
      </c>
      <c r="B1423" s="46">
        <v>43525.166666663223</v>
      </c>
      <c r="C1423" s="47">
        <f>Eingabe!G1424</f>
        <v>11.2</v>
      </c>
      <c r="D1423" s="77">
        <v>1423</v>
      </c>
      <c r="E1423" s="47"/>
      <c r="F1423" s="25">
        <f t="shared" si="201"/>
        <v>16.71</v>
      </c>
      <c r="G1423" s="25">
        <f>VLOOKUP(F1423,'Spezifische Werte'!$B$2:$C$4002,2,FALSE)</f>
        <v>0.99927101236228522</v>
      </c>
      <c r="H1423" s="25">
        <f t="shared" si="204"/>
        <v>1998.5420247245704</v>
      </c>
      <c r="J1423" s="25">
        <f t="shared" si="202"/>
        <v>16.8</v>
      </c>
      <c r="K1423" s="25">
        <f>VLOOKUP(J1423,'Spezifische Werte'!$B$2:$C$4002,2,FALSE)</f>
        <v>0.99954254057656344</v>
      </c>
      <c r="L1423" s="25">
        <f t="shared" si="205"/>
        <v>1999.0850811531268</v>
      </c>
      <c r="R1423" s="25">
        <v>1421</v>
      </c>
      <c r="S1423" s="25">
        <v>1420</v>
      </c>
      <c r="T1423" s="25">
        <f t="shared" si="209"/>
        <v>0.75239321657884117</v>
      </c>
      <c r="U1423" s="25">
        <f t="shared" si="206"/>
        <v>0.76437557777918941</v>
      </c>
      <c r="W1423" s="17">
        <f>Eingabe!H1424</f>
        <v>220</v>
      </c>
      <c r="X1423" s="17">
        <f t="shared" si="207"/>
        <v>2.2000000000000002</v>
      </c>
      <c r="Y1423" s="17">
        <f t="shared" si="208"/>
        <v>220.00000000000003</v>
      </c>
    </row>
    <row r="1424" spans="1:25" x14ac:dyDescent="0.15">
      <c r="A1424" s="82">
        <f t="shared" si="203"/>
        <v>3</v>
      </c>
      <c r="B1424" s="46">
        <v>43525.208333329887</v>
      </c>
      <c r="C1424" s="47">
        <f>Eingabe!G1425</f>
        <v>10.8</v>
      </c>
      <c r="D1424" s="77">
        <v>1424</v>
      </c>
      <c r="E1424" s="47"/>
      <c r="F1424" s="25">
        <f t="shared" si="201"/>
        <v>16.11</v>
      </c>
      <c r="G1424" s="25">
        <f>VLOOKUP(F1424,'Spezifische Werte'!$B$2:$C$4002,2,FALSE)</f>
        <v>0.99677729498869283</v>
      </c>
      <c r="H1424" s="25">
        <f t="shared" si="204"/>
        <v>1993.5545899773856</v>
      </c>
      <c r="J1424" s="25">
        <f t="shared" si="202"/>
        <v>16.2</v>
      </c>
      <c r="K1424" s="25">
        <f>VLOOKUP(J1424,'Spezifische Werte'!$B$2:$C$4002,2,FALSE)</f>
        <v>0.99720036533346368</v>
      </c>
      <c r="L1424" s="25">
        <f t="shared" si="205"/>
        <v>1994.4007306669273</v>
      </c>
      <c r="R1424" s="25">
        <v>1422</v>
      </c>
      <c r="S1424" s="25">
        <v>1421</v>
      </c>
      <c r="T1424" s="25">
        <f t="shared" si="209"/>
        <v>0.75239321657884117</v>
      </c>
      <c r="U1424" s="25">
        <f t="shared" si="206"/>
        <v>0.76437557777918941</v>
      </c>
      <c r="W1424" s="17">
        <f>Eingabe!H1425</f>
        <v>219</v>
      </c>
      <c r="X1424" s="17">
        <f t="shared" si="207"/>
        <v>2.19</v>
      </c>
      <c r="Y1424" s="17">
        <f t="shared" si="208"/>
        <v>220.00000000000003</v>
      </c>
    </row>
    <row r="1425" spans="1:25" x14ac:dyDescent="0.15">
      <c r="A1425" s="82">
        <f t="shared" si="203"/>
        <v>3</v>
      </c>
      <c r="B1425" s="46">
        <v>43525.250011574077</v>
      </c>
      <c r="C1425" s="47">
        <f>Eingabe!G1426</f>
        <v>11.2</v>
      </c>
      <c r="D1425" s="77">
        <v>1425</v>
      </c>
      <c r="E1425" s="47"/>
      <c r="F1425" s="25">
        <f t="shared" si="201"/>
        <v>16.71</v>
      </c>
      <c r="G1425" s="25">
        <f>VLOOKUP(F1425,'Spezifische Werte'!$B$2:$C$4002,2,FALSE)</f>
        <v>0.99927101236228522</v>
      </c>
      <c r="H1425" s="25">
        <f t="shared" si="204"/>
        <v>1998.5420247245704</v>
      </c>
      <c r="J1425" s="25">
        <f t="shared" si="202"/>
        <v>16.8</v>
      </c>
      <c r="K1425" s="25">
        <f>VLOOKUP(J1425,'Spezifische Werte'!$B$2:$C$4002,2,FALSE)</f>
        <v>0.99954254057656344</v>
      </c>
      <c r="L1425" s="25">
        <f t="shared" si="205"/>
        <v>1999.0850811531268</v>
      </c>
      <c r="R1425" s="25">
        <v>1423</v>
      </c>
      <c r="S1425" s="25">
        <v>1422</v>
      </c>
      <c r="T1425" s="25">
        <f t="shared" si="209"/>
        <v>0.75239321657884117</v>
      </c>
      <c r="U1425" s="25">
        <f t="shared" si="206"/>
        <v>0.76437557777918941</v>
      </c>
      <c r="W1425" s="17">
        <f>Eingabe!H1426</f>
        <v>220</v>
      </c>
      <c r="X1425" s="17">
        <f t="shared" si="207"/>
        <v>2.2000000000000002</v>
      </c>
      <c r="Y1425" s="17">
        <f t="shared" si="208"/>
        <v>220.00000000000003</v>
      </c>
    </row>
    <row r="1426" spans="1:25" x14ac:dyDescent="0.15">
      <c r="A1426" s="82">
        <f t="shared" si="203"/>
        <v>3</v>
      </c>
      <c r="B1426" s="46">
        <v>43525.291666663215</v>
      </c>
      <c r="C1426" s="47">
        <f>Eingabe!G1427</f>
        <v>9.5</v>
      </c>
      <c r="D1426" s="77">
        <v>1426</v>
      </c>
      <c r="E1426" s="47"/>
      <c r="F1426" s="25">
        <f t="shared" si="201"/>
        <v>14.17</v>
      </c>
      <c r="G1426" s="25">
        <f>VLOOKUP(F1426,'Spezifische Werte'!$B$2:$C$4002,2,FALSE)</f>
        <v>0.98182786983320014</v>
      </c>
      <c r="H1426" s="25">
        <f t="shared" si="204"/>
        <v>1963.6557396664002</v>
      </c>
      <c r="J1426" s="25">
        <f t="shared" si="202"/>
        <v>14.25</v>
      </c>
      <c r="K1426" s="25">
        <f>VLOOKUP(J1426,'Spezifische Werte'!$B$2:$C$4002,2,FALSE)</f>
        <v>0.98278559968013157</v>
      </c>
      <c r="L1426" s="25">
        <f t="shared" si="205"/>
        <v>1965.5711993602631</v>
      </c>
      <c r="R1426" s="25">
        <v>1424</v>
      </c>
      <c r="S1426" s="25">
        <v>1423</v>
      </c>
      <c r="T1426" s="25">
        <f t="shared" si="209"/>
        <v>0.75239321657884117</v>
      </c>
      <c r="U1426" s="25">
        <f t="shared" si="206"/>
        <v>0.76437557777918941</v>
      </c>
      <c r="W1426" s="17">
        <f>Eingabe!H1427</f>
        <v>209</v>
      </c>
      <c r="X1426" s="17">
        <f t="shared" si="207"/>
        <v>2.09</v>
      </c>
      <c r="Y1426" s="17">
        <f t="shared" si="208"/>
        <v>210</v>
      </c>
    </row>
    <row r="1427" spans="1:25" x14ac:dyDescent="0.15">
      <c r="A1427" s="82">
        <f t="shared" si="203"/>
        <v>3</v>
      </c>
      <c r="B1427" s="46">
        <v>43525.33333332988</v>
      </c>
      <c r="C1427" s="47">
        <f>Eingabe!G1428</f>
        <v>9.8000000000000007</v>
      </c>
      <c r="D1427" s="77">
        <v>1427</v>
      </c>
      <c r="E1427" s="47"/>
      <c r="F1427" s="25">
        <f t="shared" si="201"/>
        <v>14.62</v>
      </c>
      <c r="G1427" s="25">
        <f>VLOOKUP(F1427,'Spezifische Werte'!$B$2:$C$4002,2,FALSE)</f>
        <v>0.98688335892881596</v>
      </c>
      <c r="H1427" s="25">
        <f t="shared" si="204"/>
        <v>1973.7667178576319</v>
      </c>
      <c r="J1427" s="25">
        <f t="shared" si="202"/>
        <v>14.7</v>
      </c>
      <c r="K1427" s="25">
        <f>VLOOKUP(J1427,'Spezifische Werte'!$B$2:$C$4002,2,FALSE)</f>
        <v>0.98768552873382298</v>
      </c>
      <c r="L1427" s="25">
        <f t="shared" si="205"/>
        <v>1975.3710574676459</v>
      </c>
      <c r="R1427" s="25">
        <v>1425</v>
      </c>
      <c r="S1427" s="25">
        <v>1424</v>
      </c>
      <c r="T1427" s="25">
        <f t="shared" si="209"/>
        <v>0.75239321657884117</v>
      </c>
      <c r="U1427" s="25">
        <f t="shared" si="206"/>
        <v>0.76437557777918941</v>
      </c>
      <c r="W1427" s="17">
        <f>Eingabe!H1428</f>
        <v>218</v>
      </c>
      <c r="X1427" s="17">
        <f t="shared" si="207"/>
        <v>2.1800000000000002</v>
      </c>
      <c r="Y1427" s="17">
        <f t="shared" si="208"/>
        <v>220.00000000000003</v>
      </c>
    </row>
    <row r="1428" spans="1:25" x14ac:dyDescent="0.15">
      <c r="A1428" s="82">
        <f t="shared" si="203"/>
        <v>3</v>
      </c>
      <c r="B1428" s="46">
        <v>43525.375011574077</v>
      </c>
      <c r="C1428" s="47">
        <f>Eingabe!G1429</f>
        <v>9.6999999999999993</v>
      </c>
      <c r="D1428" s="77">
        <v>1428</v>
      </c>
      <c r="E1428" s="47"/>
      <c r="F1428" s="25">
        <f t="shared" si="201"/>
        <v>14.47</v>
      </c>
      <c r="G1428" s="25">
        <f>VLOOKUP(F1428,'Spezifische Werte'!$B$2:$C$4002,2,FALSE)</f>
        <v>0.98529413626362528</v>
      </c>
      <c r="H1428" s="25">
        <f t="shared" si="204"/>
        <v>1970.5882725272506</v>
      </c>
      <c r="J1428" s="25">
        <f t="shared" si="202"/>
        <v>14.55</v>
      </c>
      <c r="K1428" s="25">
        <f>VLOOKUP(J1428,'Spezifische Werte'!$B$2:$C$4002,2,FALSE)</f>
        <v>0.9861550109333892</v>
      </c>
      <c r="L1428" s="25">
        <f t="shared" si="205"/>
        <v>1972.3100218667785</v>
      </c>
      <c r="R1428" s="25">
        <v>1426</v>
      </c>
      <c r="S1428" s="25">
        <v>1425</v>
      </c>
      <c r="T1428" s="25">
        <f t="shared" si="209"/>
        <v>0.75239321657884117</v>
      </c>
      <c r="U1428" s="25">
        <f t="shared" si="206"/>
        <v>0.76437557777918941</v>
      </c>
      <c r="W1428" s="17">
        <f>Eingabe!H1429</f>
        <v>219</v>
      </c>
      <c r="X1428" s="17">
        <f t="shared" si="207"/>
        <v>2.19</v>
      </c>
      <c r="Y1428" s="17">
        <f t="shared" si="208"/>
        <v>220.00000000000003</v>
      </c>
    </row>
    <row r="1429" spans="1:25" x14ac:dyDescent="0.15">
      <c r="A1429" s="82">
        <f t="shared" si="203"/>
        <v>3</v>
      </c>
      <c r="B1429" s="46">
        <v>43525.416666663208</v>
      </c>
      <c r="C1429" s="47">
        <f>Eingabe!G1430</f>
        <v>8.6</v>
      </c>
      <c r="D1429" s="77">
        <v>1429</v>
      </c>
      <c r="E1429" s="47"/>
      <c r="F1429" s="25">
        <f t="shared" si="201"/>
        <v>12.83</v>
      </c>
      <c r="G1429" s="25">
        <f>VLOOKUP(F1429,'Spezifische Werte'!$B$2:$C$4002,2,FALSE)</f>
        <v>0.94871367461487521</v>
      </c>
      <c r="H1429" s="25">
        <f t="shared" si="204"/>
        <v>1897.4273492297505</v>
      </c>
      <c r="J1429" s="25">
        <f t="shared" si="202"/>
        <v>12.9</v>
      </c>
      <c r="K1429" s="25">
        <f>VLOOKUP(J1429,'Spezifische Werte'!$B$2:$C$4002,2,FALSE)</f>
        <v>0.95117944099382257</v>
      </c>
      <c r="L1429" s="25">
        <f t="shared" si="205"/>
        <v>1902.3588819876452</v>
      </c>
      <c r="R1429" s="25">
        <v>1427</v>
      </c>
      <c r="S1429" s="25">
        <v>1426</v>
      </c>
      <c r="T1429" s="25">
        <f t="shared" si="209"/>
        <v>0.70839409691925237</v>
      </c>
      <c r="U1429" s="25">
        <f t="shared" si="206"/>
        <v>0.71998231866276496</v>
      </c>
      <c r="W1429" s="17">
        <f>Eingabe!H1430</f>
        <v>209</v>
      </c>
      <c r="X1429" s="17">
        <f t="shared" si="207"/>
        <v>2.09</v>
      </c>
      <c r="Y1429" s="17">
        <f t="shared" si="208"/>
        <v>210</v>
      </c>
    </row>
    <row r="1430" spans="1:25" x14ac:dyDescent="0.15">
      <c r="A1430" s="82">
        <f t="shared" si="203"/>
        <v>3</v>
      </c>
      <c r="B1430" s="46">
        <v>43525.458333329872</v>
      </c>
      <c r="C1430" s="47">
        <f>Eingabe!G1431</f>
        <v>9.1</v>
      </c>
      <c r="D1430" s="77">
        <v>1430</v>
      </c>
      <c r="E1430" s="47"/>
      <c r="F1430" s="25">
        <f t="shared" si="201"/>
        <v>13.58</v>
      </c>
      <c r="G1430" s="25">
        <f>VLOOKUP(F1430,'Spezifische Werte'!$B$2:$C$4002,2,FALSE)</f>
        <v>0.97093216115702141</v>
      </c>
      <c r="H1430" s="25">
        <f t="shared" si="204"/>
        <v>1941.8643223140427</v>
      </c>
      <c r="J1430" s="25">
        <f t="shared" si="202"/>
        <v>13.65</v>
      </c>
      <c r="K1430" s="25">
        <f>VLOOKUP(J1430,'Spezifische Werte'!$B$2:$C$4002,2,FALSE)</f>
        <v>0.97259722313801888</v>
      </c>
      <c r="L1430" s="25">
        <f t="shared" si="205"/>
        <v>1945.1944462760378</v>
      </c>
      <c r="R1430" s="25">
        <v>1428</v>
      </c>
      <c r="S1430" s="25">
        <v>1427</v>
      </c>
      <c r="T1430" s="25">
        <f t="shared" si="209"/>
        <v>0.70839409691925237</v>
      </c>
      <c r="U1430" s="25">
        <f t="shared" si="206"/>
        <v>0.71998231866276496</v>
      </c>
      <c r="W1430" s="17">
        <f>Eingabe!H1431</f>
        <v>220</v>
      </c>
      <c r="X1430" s="17">
        <f t="shared" si="207"/>
        <v>2.2000000000000002</v>
      </c>
      <c r="Y1430" s="17">
        <f t="shared" si="208"/>
        <v>220.00000000000003</v>
      </c>
    </row>
    <row r="1431" spans="1:25" x14ac:dyDescent="0.15">
      <c r="A1431" s="82">
        <f t="shared" si="203"/>
        <v>3</v>
      </c>
      <c r="B1431" s="46">
        <v>43525.500011574077</v>
      </c>
      <c r="C1431" s="47">
        <f>Eingabe!G1432</f>
        <v>8.6999999999999993</v>
      </c>
      <c r="D1431" s="77">
        <v>1431</v>
      </c>
      <c r="E1431" s="47"/>
      <c r="F1431" s="25">
        <f t="shared" si="201"/>
        <v>12.98</v>
      </c>
      <c r="G1431" s="25">
        <f>VLOOKUP(F1431,'Spezifische Werte'!$B$2:$C$4002,2,FALSE)</f>
        <v>0.9539023988017965</v>
      </c>
      <c r="H1431" s="25">
        <f t="shared" si="204"/>
        <v>1907.804797603593</v>
      </c>
      <c r="J1431" s="25">
        <f t="shared" si="202"/>
        <v>13.05</v>
      </c>
      <c r="K1431" s="25">
        <f>VLOOKUP(J1431,'Spezifische Werte'!$B$2:$C$4002,2,FALSE)</f>
        <v>0.95614864648484632</v>
      </c>
      <c r="L1431" s="25">
        <f t="shared" si="205"/>
        <v>1912.2972929696925</v>
      </c>
      <c r="R1431" s="25">
        <v>1429</v>
      </c>
      <c r="S1431" s="25">
        <v>1428</v>
      </c>
      <c r="T1431" s="25">
        <f t="shared" si="209"/>
        <v>0.70839409691925237</v>
      </c>
      <c r="U1431" s="25">
        <f t="shared" si="206"/>
        <v>0.71998231866276496</v>
      </c>
      <c r="W1431" s="17">
        <f>Eingabe!H1432</f>
        <v>212</v>
      </c>
      <c r="X1431" s="17">
        <f t="shared" si="207"/>
        <v>2.12</v>
      </c>
      <c r="Y1431" s="17">
        <f t="shared" si="208"/>
        <v>210</v>
      </c>
    </row>
    <row r="1432" spans="1:25" x14ac:dyDescent="0.15">
      <c r="A1432" s="82">
        <f t="shared" si="203"/>
        <v>3</v>
      </c>
      <c r="B1432" s="46">
        <v>43525.541666663201</v>
      </c>
      <c r="C1432" s="47">
        <f>Eingabe!G1433</f>
        <v>9.8000000000000007</v>
      </c>
      <c r="D1432" s="77">
        <v>1432</v>
      </c>
      <c r="E1432" s="47"/>
      <c r="F1432" s="25">
        <f t="shared" si="201"/>
        <v>14.62</v>
      </c>
      <c r="G1432" s="25">
        <f>VLOOKUP(F1432,'Spezifische Werte'!$B$2:$C$4002,2,FALSE)</f>
        <v>0.98688335892881596</v>
      </c>
      <c r="H1432" s="25">
        <f t="shared" si="204"/>
        <v>1973.7667178576319</v>
      </c>
      <c r="J1432" s="25">
        <f t="shared" si="202"/>
        <v>14.7</v>
      </c>
      <c r="K1432" s="25">
        <f>VLOOKUP(J1432,'Spezifische Werte'!$B$2:$C$4002,2,FALSE)</f>
        <v>0.98768552873382298</v>
      </c>
      <c r="L1432" s="25">
        <f t="shared" si="205"/>
        <v>1975.3710574676459</v>
      </c>
      <c r="R1432" s="25">
        <v>1430</v>
      </c>
      <c r="S1432" s="25">
        <v>1429</v>
      </c>
      <c r="T1432" s="25">
        <f t="shared" si="209"/>
        <v>0.70839409691925237</v>
      </c>
      <c r="U1432" s="25">
        <f t="shared" si="206"/>
        <v>0.71998231866276496</v>
      </c>
      <c r="W1432" s="17">
        <f>Eingabe!H1433</f>
        <v>210</v>
      </c>
      <c r="X1432" s="17">
        <f t="shared" si="207"/>
        <v>2.1</v>
      </c>
      <c r="Y1432" s="17">
        <f t="shared" si="208"/>
        <v>210</v>
      </c>
    </row>
    <row r="1433" spans="1:25" x14ac:dyDescent="0.15">
      <c r="A1433" s="82">
        <f t="shared" si="203"/>
        <v>3</v>
      </c>
      <c r="B1433" s="46">
        <v>43525.583333329865</v>
      </c>
      <c r="C1433" s="47">
        <f>Eingabe!G1434</f>
        <v>9.6</v>
      </c>
      <c r="D1433" s="77">
        <v>1433</v>
      </c>
      <c r="E1433" s="47"/>
      <c r="F1433" s="25">
        <f t="shared" si="201"/>
        <v>14.32</v>
      </c>
      <c r="G1433" s="25">
        <f>VLOOKUP(F1433,'Spezifische Werte'!$B$2:$C$4002,2,FALSE)</f>
        <v>0.9836046910333478</v>
      </c>
      <c r="H1433" s="25">
        <f t="shared" si="204"/>
        <v>1967.2093820666955</v>
      </c>
      <c r="J1433" s="25">
        <f t="shared" si="202"/>
        <v>14.4</v>
      </c>
      <c r="K1433" s="25">
        <f>VLOOKUP(J1433,'Spezifische Werte'!$B$2:$C$4002,2,FALSE)</f>
        <v>0.98451741905041956</v>
      </c>
      <c r="L1433" s="25">
        <f t="shared" si="205"/>
        <v>1969.0348381008391</v>
      </c>
      <c r="R1433" s="25">
        <v>1431</v>
      </c>
      <c r="S1433" s="25">
        <v>1430</v>
      </c>
      <c r="T1433" s="25">
        <f t="shared" si="209"/>
        <v>0.70839409691925237</v>
      </c>
      <c r="U1433" s="25">
        <f t="shared" si="206"/>
        <v>0.71998231866276496</v>
      </c>
      <c r="W1433" s="17">
        <f>Eingabe!H1434</f>
        <v>200</v>
      </c>
      <c r="X1433" s="17">
        <f t="shared" si="207"/>
        <v>2</v>
      </c>
      <c r="Y1433" s="17">
        <f t="shared" si="208"/>
        <v>200</v>
      </c>
    </row>
    <row r="1434" spans="1:25" x14ac:dyDescent="0.15">
      <c r="A1434" s="82">
        <f t="shared" si="203"/>
        <v>3</v>
      </c>
      <c r="B1434" s="46">
        <v>43525.625011574077</v>
      </c>
      <c r="C1434" s="47">
        <f>Eingabe!G1435</f>
        <v>7.4</v>
      </c>
      <c r="D1434" s="77">
        <v>1434</v>
      </c>
      <c r="E1434" s="47"/>
      <c r="F1434" s="25">
        <f t="shared" si="201"/>
        <v>11.04</v>
      </c>
      <c r="G1434" s="25">
        <f>VLOOKUP(F1434,'Spezifische Werte'!$B$2:$C$4002,2,FALSE)</f>
        <v>0.85357274428336571</v>
      </c>
      <c r="H1434" s="25">
        <f t="shared" si="204"/>
        <v>1707.1454885667315</v>
      </c>
      <c r="J1434" s="25">
        <f t="shared" si="202"/>
        <v>11.1</v>
      </c>
      <c r="K1434" s="25">
        <f>VLOOKUP(J1434,'Spezifische Werte'!$B$2:$C$4002,2,FALSE)</f>
        <v>0.85834555530496559</v>
      </c>
      <c r="L1434" s="25">
        <f t="shared" si="205"/>
        <v>1716.6911106099312</v>
      </c>
      <c r="R1434" s="25">
        <v>1432</v>
      </c>
      <c r="S1434" s="25">
        <v>1431</v>
      </c>
      <c r="T1434" s="25">
        <f t="shared" si="209"/>
        <v>0.70839409691925237</v>
      </c>
      <c r="U1434" s="25">
        <f t="shared" si="206"/>
        <v>0.71998231866276496</v>
      </c>
      <c r="W1434" s="17">
        <f>Eingabe!H1435</f>
        <v>192</v>
      </c>
      <c r="X1434" s="17">
        <f t="shared" si="207"/>
        <v>1.92</v>
      </c>
      <c r="Y1434" s="17">
        <f t="shared" si="208"/>
        <v>190</v>
      </c>
    </row>
    <row r="1435" spans="1:25" x14ac:dyDescent="0.15">
      <c r="A1435" s="82">
        <f t="shared" si="203"/>
        <v>3</v>
      </c>
      <c r="B1435" s="46">
        <v>43525.666666663194</v>
      </c>
      <c r="C1435" s="47">
        <f>Eingabe!G1436</f>
        <v>9.1</v>
      </c>
      <c r="D1435" s="77">
        <v>1435</v>
      </c>
      <c r="E1435" s="47"/>
      <c r="F1435" s="25">
        <f t="shared" si="201"/>
        <v>13.58</v>
      </c>
      <c r="G1435" s="25">
        <f>VLOOKUP(F1435,'Spezifische Werte'!$B$2:$C$4002,2,FALSE)</f>
        <v>0.97093216115702141</v>
      </c>
      <c r="H1435" s="25">
        <f t="shared" si="204"/>
        <v>1941.8643223140427</v>
      </c>
      <c r="J1435" s="25">
        <f t="shared" si="202"/>
        <v>13.65</v>
      </c>
      <c r="K1435" s="25">
        <f>VLOOKUP(J1435,'Spezifische Werte'!$B$2:$C$4002,2,FALSE)</f>
        <v>0.97259722313801888</v>
      </c>
      <c r="L1435" s="25">
        <f t="shared" si="205"/>
        <v>1945.1944462760378</v>
      </c>
      <c r="R1435" s="25">
        <v>1433</v>
      </c>
      <c r="S1435" s="25">
        <v>1432</v>
      </c>
      <c r="T1435" s="25">
        <f t="shared" si="209"/>
        <v>0.70839409691925237</v>
      </c>
      <c r="U1435" s="25">
        <f t="shared" si="206"/>
        <v>0.71998231866276496</v>
      </c>
      <c r="W1435" s="17">
        <f>Eingabe!H1436</f>
        <v>220</v>
      </c>
      <c r="X1435" s="17">
        <f t="shared" si="207"/>
        <v>2.2000000000000002</v>
      </c>
      <c r="Y1435" s="17">
        <f t="shared" si="208"/>
        <v>220.00000000000003</v>
      </c>
    </row>
    <row r="1436" spans="1:25" x14ac:dyDescent="0.15">
      <c r="A1436" s="82">
        <f t="shared" si="203"/>
        <v>3</v>
      </c>
      <c r="B1436" s="46">
        <v>43525.708333329858</v>
      </c>
      <c r="C1436" s="47">
        <f>Eingabe!G1437</f>
        <v>7</v>
      </c>
      <c r="D1436" s="77">
        <v>1436</v>
      </c>
      <c r="E1436" s="47"/>
      <c r="F1436" s="25">
        <f t="shared" si="201"/>
        <v>10.44</v>
      </c>
      <c r="G1436" s="25">
        <f>VLOOKUP(F1436,'Spezifische Werte'!$B$2:$C$4002,2,FALSE)</f>
        <v>0.79583970836381801</v>
      </c>
      <c r="H1436" s="25">
        <f t="shared" si="204"/>
        <v>1591.679416727636</v>
      </c>
      <c r="J1436" s="25">
        <f t="shared" si="202"/>
        <v>10.5</v>
      </c>
      <c r="K1436" s="25">
        <f>VLOOKUP(J1436,'Spezifische Werte'!$B$2:$C$4002,2,FALSE)</f>
        <v>0.80244982214145155</v>
      </c>
      <c r="L1436" s="25">
        <f t="shared" si="205"/>
        <v>1604.8996442829032</v>
      </c>
      <c r="R1436" s="25">
        <v>1434</v>
      </c>
      <c r="S1436" s="25">
        <v>1433</v>
      </c>
      <c r="T1436" s="25">
        <f t="shared" si="209"/>
        <v>0.70839409691925237</v>
      </c>
      <c r="U1436" s="25">
        <f t="shared" si="206"/>
        <v>0.71998231866276496</v>
      </c>
      <c r="W1436" s="17">
        <f>Eingabe!H1437</f>
        <v>200</v>
      </c>
      <c r="X1436" s="17">
        <f t="shared" si="207"/>
        <v>2</v>
      </c>
      <c r="Y1436" s="17">
        <f t="shared" si="208"/>
        <v>200</v>
      </c>
    </row>
    <row r="1437" spans="1:25" x14ac:dyDescent="0.15">
      <c r="A1437" s="82">
        <f t="shared" si="203"/>
        <v>3</v>
      </c>
      <c r="B1437" s="46">
        <v>43525.750011574077</v>
      </c>
      <c r="C1437" s="47">
        <f>Eingabe!G1438</f>
        <v>6.1</v>
      </c>
      <c r="D1437" s="77">
        <v>1437</v>
      </c>
      <c r="E1437" s="47"/>
      <c r="F1437" s="25">
        <f t="shared" si="201"/>
        <v>9.1</v>
      </c>
      <c r="G1437" s="25">
        <f>VLOOKUP(F1437,'Spezifische Werte'!$B$2:$C$4002,2,FALSE)</f>
        <v>0.59886663276505681</v>
      </c>
      <c r="H1437" s="25">
        <f t="shared" si="204"/>
        <v>1197.7332655301136</v>
      </c>
      <c r="J1437" s="25">
        <f t="shared" si="202"/>
        <v>9.15</v>
      </c>
      <c r="K1437" s="25">
        <f>VLOOKUP(J1437,'Spezifische Werte'!$B$2:$C$4002,2,FALSE)</f>
        <v>0.60752867779351938</v>
      </c>
      <c r="L1437" s="25">
        <f t="shared" si="205"/>
        <v>1215.0573555870387</v>
      </c>
      <c r="R1437" s="25">
        <v>1435</v>
      </c>
      <c r="S1437" s="25">
        <v>1434</v>
      </c>
      <c r="T1437" s="25">
        <f t="shared" si="209"/>
        <v>0.70839409691925237</v>
      </c>
      <c r="U1437" s="25">
        <f t="shared" si="206"/>
        <v>0.71998231866276496</v>
      </c>
      <c r="W1437" s="17">
        <f>Eingabe!H1438</f>
        <v>221</v>
      </c>
      <c r="X1437" s="17">
        <f t="shared" si="207"/>
        <v>2.21</v>
      </c>
      <c r="Y1437" s="17">
        <f t="shared" si="208"/>
        <v>220.00000000000003</v>
      </c>
    </row>
    <row r="1438" spans="1:25" x14ac:dyDescent="0.15">
      <c r="A1438" s="82">
        <f t="shared" si="203"/>
        <v>3</v>
      </c>
      <c r="B1438" s="46">
        <v>43525.791666663186</v>
      </c>
      <c r="C1438" s="47">
        <f>Eingabe!G1439</f>
        <v>5.7</v>
      </c>
      <c r="D1438" s="77">
        <v>1438</v>
      </c>
      <c r="E1438" s="47"/>
      <c r="F1438" s="25">
        <f t="shared" si="201"/>
        <v>8.5</v>
      </c>
      <c r="G1438" s="25">
        <f>VLOOKUP(F1438,'Spezifische Werte'!$B$2:$C$4002,2,FALSE)</f>
        <v>0.49489541709216678</v>
      </c>
      <c r="H1438" s="25">
        <f t="shared" si="204"/>
        <v>989.79083418433356</v>
      </c>
      <c r="J1438" s="25">
        <f t="shared" si="202"/>
        <v>8.5500000000000007</v>
      </c>
      <c r="K1438" s="25">
        <f>VLOOKUP(J1438,'Spezifische Werte'!$B$2:$C$4002,2,FALSE)</f>
        <v>0.50342054722621021</v>
      </c>
      <c r="L1438" s="25">
        <f t="shared" si="205"/>
        <v>1006.8410944524204</v>
      </c>
      <c r="R1438" s="25">
        <v>1436</v>
      </c>
      <c r="S1438" s="25">
        <v>1435</v>
      </c>
      <c r="T1438" s="25">
        <f t="shared" si="209"/>
        <v>0.70839409691925237</v>
      </c>
      <c r="U1438" s="25">
        <f t="shared" si="206"/>
        <v>0.71998231866276496</v>
      </c>
      <c r="W1438" s="17">
        <f>Eingabe!H1439</f>
        <v>222</v>
      </c>
      <c r="X1438" s="17">
        <f t="shared" si="207"/>
        <v>2.2200000000000002</v>
      </c>
      <c r="Y1438" s="17">
        <f t="shared" si="208"/>
        <v>220.00000000000003</v>
      </c>
    </row>
    <row r="1439" spans="1:25" x14ac:dyDescent="0.15">
      <c r="A1439" s="82">
        <f t="shared" si="203"/>
        <v>3</v>
      </c>
      <c r="B1439" s="46">
        <v>43525.833333329851</v>
      </c>
      <c r="C1439" s="47">
        <f>Eingabe!G1440</f>
        <v>6.4</v>
      </c>
      <c r="D1439" s="77">
        <v>1439</v>
      </c>
      <c r="E1439" s="47"/>
      <c r="F1439" s="25">
        <f t="shared" si="201"/>
        <v>9.5500000000000007</v>
      </c>
      <c r="G1439" s="25">
        <f>VLOOKUP(F1439,'Spezifische Werte'!$B$2:$C$4002,2,FALSE)</f>
        <v>0.67451952571721774</v>
      </c>
      <c r="H1439" s="25">
        <f t="shared" si="204"/>
        <v>1349.0390514344356</v>
      </c>
      <c r="J1439" s="25">
        <f t="shared" si="202"/>
        <v>9.6</v>
      </c>
      <c r="K1439" s="25">
        <f>VLOOKUP(J1439,'Spezifische Werte'!$B$2:$C$4002,2,FALSE)</f>
        <v>0.6824555696232707</v>
      </c>
      <c r="L1439" s="25">
        <f t="shared" si="205"/>
        <v>1364.9111392465413</v>
      </c>
      <c r="R1439" s="25">
        <v>1437</v>
      </c>
      <c r="S1439" s="25">
        <v>1436</v>
      </c>
      <c r="T1439" s="25">
        <f t="shared" si="209"/>
        <v>0.70839409691925237</v>
      </c>
      <c r="U1439" s="25">
        <f t="shared" si="206"/>
        <v>0.71998231866276496</v>
      </c>
      <c r="W1439" s="17">
        <f>Eingabe!H1440</f>
        <v>218</v>
      </c>
      <c r="X1439" s="17">
        <f t="shared" si="207"/>
        <v>2.1800000000000002</v>
      </c>
      <c r="Y1439" s="17">
        <f t="shared" si="208"/>
        <v>220.00000000000003</v>
      </c>
    </row>
    <row r="1440" spans="1:25" x14ac:dyDescent="0.15">
      <c r="A1440" s="82">
        <f t="shared" si="203"/>
        <v>3</v>
      </c>
      <c r="B1440" s="46">
        <v>43525.875011574077</v>
      </c>
      <c r="C1440" s="47">
        <f>Eingabe!G1441</f>
        <v>5.6</v>
      </c>
      <c r="D1440" s="77">
        <v>1440</v>
      </c>
      <c r="E1440" s="47"/>
      <c r="F1440" s="25">
        <f t="shared" si="201"/>
        <v>8.35</v>
      </c>
      <c r="G1440" s="25">
        <f>VLOOKUP(F1440,'Spezifische Werte'!$B$2:$C$4002,2,FALSE)</f>
        <v>0.46963573954984494</v>
      </c>
      <c r="H1440" s="25">
        <f t="shared" si="204"/>
        <v>939.27147909968994</v>
      </c>
      <c r="J1440" s="25">
        <f t="shared" si="202"/>
        <v>8.4</v>
      </c>
      <c r="K1440" s="25">
        <f>VLOOKUP(J1440,'Spezifische Werte'!$B$2:$C$4002,2,FALSE)</f>
        <v>0.47799983664408341</v>
      </c>
      <c r="L1440" s="25">
        <f t="shared" si="205"/>
        <v>955.99967328816683</v>
      </c>
      <c r="R1440" s="25">
        <v>1438</v>
      </c>
      <c r="S1440" s="25">
        <v>1437</v>
      </c>
      <c r="T1440" s="25">
        <f t="shared" si="209"/>
        <v>0.70839409691925237</v>
      </c>
      <c r="U1440" s="25">
        <f t="shared" si="206"/>
        <v>0.71998231866276496</v>
      </c>
      <c r="W1440" s="17">
        <f>Eingabe!H1441</f>
        <v>229</v>
      </c>
      <c r="X1440" s="17">
        <f t="shared" si="207"/>
        <v>2.29</v>
      </c>
      <c r="Y1440" s="17">
        <f t="shared" si="208"/>
        <v>229.99999999999997</v>
      </c>
    </row>
    <row r="1441" spans="1:25" x14ac:dyDescent="0.15">
      <c r="A1441" s="82">
        <f t="shared" si="203"/>
        <v>3</v>
      </c>
      <c r="B1441" s="46">
        <v>43525.916666663179</v>
      </c>
      <c r="C1441" s="47">
        <f>Eingabe!G1442</f>
        <v>5.3</v>
      </c>
      <c r="D1441" s="77">
        <v>1441</v>
      </c>
      <c r="E1441" s="47"/>
      <c r="F1441" s="25">
        <f t="shared" si="201"/>
        <v>7.91</v>
      </c>
      <c r="G1441" s="25">
        <f>VLOOKUP(F1441,'Spezifische Werte'!$B$2:$C$4002,2,FALSE)</f>
        <v>0.39893199083383452</v>
      </c>
      <c r="H1441" s="25">
        <f t="shared" si="204"/>
        <v>797.86398166766901</v>
      </c>
      <c r="J1441" s="25">
        <f t="shared" si="202"/>
        <v>7.95</v>
      </c>
      <c r="K1441" s="25">
        <f>VLOOKUP(J1441,'Spezifische Werte'!$B$2:$C$4002,2,FALSE)</f>
        <v>0.40511792205919206</v>
      </c>
      <c r="L1441" s="25">
        <f t="shared" si="205"/>
        <v>810.23584411838408</v>
      </c>
      <c r="R1441" s="25">
        <v>1439</v>
      </c>
      <c r="S1441" s="25">
        <v>1438</v>
      </c>
      <c r="T1441" s="25">
        <f t="shared" si="209"/>
        <v>0.70839409691925237</v>
      </c>
      <c r="U1441" s="25">
        <f t="shared" si="206"/>
        <v>0.71998231866276496</v>
      </c>
      <c r="W1441" s="17">
        <f>Eingabe!H1442</f>
        <v>239</v>
      </c>
      <c r="X1441" s="17">
        <f t="shared" si="207"/>
        <v>2.39</v>
      </c>
      <c r="Y1441" s="17">
        <f t="shared" si="208"/>
        <v>240</v>
      </c>
    </row>
    <row r="1442" spans="1:25" x14ac:dyDescent="0.15">
      <c r="A1442" s="82">
        <f t="shared" si="203"/>
        <v>3</v>
      </c>
      <c r="B1442" s="46">
        <v>43525.958333329843</v>
      </c>
      <c r="C1442" s="47">
        <f>Eingabe!G1443</f>
        <v>5.9</v>
      </c>
      <c r="D1442" s="77">
        <v>1442</v>
      </c>
      <c r="E1442" s="47"/>
      <c r="F1442" s="25">
        <f t="shared" si="201"/>
        <v>8.8000000000000007</v>
      </c>
      <c r="G1442" s="25">
        <f>VLOOKUP(F1442,'Spezifische Werte'!$B$2:$C$4002,2,FALSE)</f>
        <v>0.54660374975483961</v>
      </c>
      <c r="H1442" s="25">
        <f t="shared" si="204"/>
        <v>1093.2074995096791</v>
      </c>
      <c r="J1442" s="25">
        <f t="shared" si="202"/>
        <v>8.85</v>
      </c>
      <c r="K1442" s="25">
        <f>VLOOKUP(J1442,'Spezifische Werte'!$B$2:$C$4002,2,FALSE)</f>
        <v>0.55531067469875062</v>
      </c>
      <c r="L1442" s="25">
        <f t="shared" si="205"/>
        <v>1110.6213493975013</v>
      </c>
      <c r="R1442" s="25">
        <v>1440</v>
      </c>
      <c r="S1442" s="25">
        <v>1439</v>
      </c>
      <c r="T1442" s="25">
        <f t="shared" si="209"/>
        <v>0.70839409691925237</v>
      </c>
      <c r="U1442" s="25">
        <f t="shared" si="206"/>
        <v>0.71998231866276496</v>
      </c>
      <c r="W1442" s="17">
        <f>Eingabe!H1443</f>
        <v>240</v>
      </c>
      <c r="X1442" s="17">
        <f t="shared" si="207"/>
        <v>2.4</v>
      </c>
      <c r="Y1442" s="17">
        <f t="shared" si="208"/>
        <v>240</v>
      </c>
    </row>
    <row r="1443" spans="1:25" x14ac:dyDescent="0.15">
      <c r="A1443" s="82">
        <f t="shared" si="203"/>
        <v>3</v>
      </c>
      <c r="B1443" s="46">
        <v>43526.000011574077</v>
      </c>
      <c r="C1443" s="47">
        <f>Eingabe!G1444</f>
        <v>5.3</v>
      </c>
      <c r="D1443" s="77">
        <v>1443</v>
      </c>
      <c r="E1443" s="47"/>
      <c r="F1443" s="25">
        <f t="shared" si="201"/>
        <v>7.91</v>
      </c>
      <c r="G1443" s="25">
        <f>VLOOKUP(F1443,'Spezifische Werte'!$B$2:$C$4002,2,FALSE)</f>
        <v>0.39893199083383452</v>
      </c>
      <c r="H1443" s="25">
        <f t="shared" si="204"/>
        <v>797.86398166766901</v>
      </c>
      <c r="J1443" s="25">
        <f t="shared" si="202"/>
        <v>7.95</v>
      </c>
      <c r="K1443" s="25">
        <f>VLOOKUP(J1443,'Spezifische Werte'!$B$2:$C$4002,2,FALSE)</f>
        <v>0.40511792205919206</v>
      </c>
      <c r="L1443" s="25">
        <f t="shared" si="205"/>
        <v>810.23584411838408</v>
      </c>
      <c r="R1443" s="25">
        <v>1441</v>
      </c>
      <c r="S1443" s="25">
        <v>1440</v>
      </c>
      <c r="T1443" s="25">
        <f t="shared" si="209"/>
        <v>0.70839409691925237</v>
      </c>
      <c r="U1443" s="25">
        <f t="shared" si="206"/>
        <v>0.71998231866276496</v>
      </c>
      <c r="W1443" s="17">
        <f>Eingabe!H1444</f>
        <v>230</v>
      </c>
      <c r="X1443" s="17">
        <f t="shared" si="207"/>
        <v>2.2999999999999998</v>
      </c>
      <c r="Y1443" s="17">
        <f t="shared" si="208"/>
        <v>229.99999999999997</v>
      </c>
    </row>
    <row r="1444" spans="1:25" x14ac:dyDescent="0.15">
      <c r="A1444" s="82">
        <f t="shared" si="203"/>
        <v>3</v>
      </c>
      <c r="B1444" s="46">
        <v>43526.041666663172</v>
      </c>
      <c r="C1444" s="47">
        <f>Eingabe!G1445</f>
        <v>5</v>
      </c>
      <c r="D1444" s="77">
        <v>1444</v>
      </c>
      <c r="E1444" s="47"/>
      <c r="F1444" s="25">
        <f t="shared" si="201"/>
        <v>7.46</v>
      </c>
      <c r="G1444" s="25">
        <f>VLOOKUP(F1444,'Spezifische Werte'!$B$2:$C$4002,2,FALSE)</f>
        <v>0.33294203068553224</v>
      </c>
      <c r="H1444" s="25">
        <f t="shared" si="204"/>
        <v>665.88406137106449</v>
      </c>
      <c r="J1444" s="25">
        <f t="shared" si="202"/>
        <v>7.5</v>
      </c>
      <c r="K1444" s="25">
        <f>VLOOKUP(J1444,'Spezifische Werte'!$B$2:$C$4002,2,FALSE)</f>
        <v>0.33853673002168488</v>
      </c>
      <c r="L1444" s="25">
        <f t="shared" si="205"/>
        <v>677.07346004336978</v>
      </c>
      <c r="R1444" s="25">
        <v>1442</v>
      </c>
      <c r="S1444" s="25">
        <v>1441</v>
      </c>
      <c r="T1444" s="25">
        <f t="shared" si="209"/>
        <v>0.70839409691925237</v>
      </c>
      <c r="U1444" s="25">
        <f t="shared" si="206"/>
        <v>0.71998231866276496</v>
      </c>
      <c r="W1444" s="17">
        <f>Eingabe!H1445</f>
        <v>259</v>
      </c>
      <c r="X1444" s="17">
        <f t="shared" si="207"/>
        <v>2.59</v>
      </c>
      <c r="Y1444" s="17">
        <f t="shared" si="208"/>
        <v>260</v>
      </c>
    </row>
    <row r="1445" spans="1:25" x14ac:dyDescent="0.15">
      <c r="A1445" s="82">
        <f t="shared" si="203"/>
        <v>3</v>
      </c>
      <c r="B1445" s="46">
        <v>43526.083333329836</v>
      </c>
      <c r="C1445" s="47">
        <f>Eingabe!G1446</f>
        <v>5.0999999999999996</v>
      </c>
      <c r="D1445" s="77">
        <v>1445</v>
      </c>
      <c r="E1445" s="47"/>
      <c r="F1445" s="25">
        <f t="shared" si="201"/>
        <v>7.61</v>
      </c>
      <c r="G1445" s="25">
        <f>VLOOKUP(F1445,'Spezifische Werte'!$B$2:$C$4002,2,FALSE)</f>
        <v>0.35419704845962618</v>
      </c>
      <c r="H1445" s="25">
        <f t="shared" si="204"/>
        <v>708.39409691925232</v>
      </c>
      <c r="J1445" s="25">
        <f t="shared" si="202"/>
        <v>7.65</v>
      </c>
      <c r="K1445" s="25">
        <f>VLOOKUP(J1445,'Spezifische Werte'!$B$2:$C$4002,2,FALSE)</f>
        <v>0.35999115933138248</v>
      </c>
      <c r="L1445" s="25">
        <f t="shared" si="205"/>
        <v>719.98231866276501</v>
      </c>
      <c r="R1445" s="25">
        <v>1443</v>
      </c>
      <c r="S1445" s="25">
        <v>1442</v>
      </c>
      <c r="T1445" s="25">
        <f t="shared" si="209"/>
        <v>0.70839409691925237</v>
      </c>
      <c r="U1445" s="25">
        <f t="shared" si="206"/>
        <v>0.71998231866276496</v>
      </c>
      <c r="W1445" s="17">
        <f>Eingabe!H1446</f>
        <v>241</v>
      </c>
      <c r="X1445" s="17">
        <f t="shared" si="207"/>
        <v>2.41</v>
      </c>
      <c r="Y1445" s="17">
        <f t="shared" si="208"/>
        <v>240</v>
      </c>
    </row>
    <row r="1446" spans="1:25" x14ac:dyDescent="0.15">
      <c r="A1446" s="82">
        <f t="shared" si="203"/>
        <v>3</v>
      </c>
      <c r="B1446" s="46">
        <v>43526.125011574077</v>
      </c>
      <c r="C1446" s="47">
        <f>Eingabe!G1447</f>
        <v>4.5</v>
      </c>
      <c r="D1446" s="77">
        <v>1446</v>
      </c>
      <c r="E1446" s="47"/>
      <c r="F1446" s="25">
        <f t="shared" si="201"/>
        <v>6.71</v>
      </c>
      <c r="G1446" s="25">
        <f>VLOOKUP(F1446,'Spezifische Werte'!$B$2:$C$4002,2,FALSE)</f>
        <v>0.23821819652236836</v>
      </c>
      <c r="H1446" s="25">
        <f t="shared" si="204"/>
        <v>476.43639304473675</v>
      </c>
      <c r="J1446" s="25">
        <f t="shared" si="202"/>
        <v>6.75</v>
      </c>
      <c r="K1446" s="25">
        <f>VLOOKUP(J1446,'Spezifische Werte'!$B$2:$C$4002,2,FALSE)</f>
        <v>0.24279032681735657</v>
      </c>
      <c r="L1446" s="25">
        <f t="shared" si="205"/>
        <v>485.58065363471314</v>
      </c>
      <c r="R1446" s="25">
        <v>1444</v>
      </c>
      <c r="S1446" s="25">
        <v>1443</v>
      </c>
      <c r="T1446" s="25">
        <f t="shared" si="209"/>
        <v>0.70839409691925237</v>
      </c>
      <c r="U1446" s="25">
        <f t="shared" si="206"/>
        <v>0.71998231866276496</v>
      </c>
      <c r="W1446" s="17">
        <f>Eingabe!H1447</f>
        <v>230</v>
      </c>
      <c r="X1446" s="17">
        <f t="shared" si="207"/>
        <v>2.2999999999999998</v>
      </c>
      <c r="Y1446" s="17">
        <f t="shared" si="208"/>
        <v>229.99999999999997</v>
      </c>
    </row>
    <row r="1447" spans="1:25" x14ac:dyDescent="0.15">
      <c r="A1447" s="82">
        <f t="shared" si="203"/>
        <v>3</v>
      </c>
      <c r="B1447" s="46">
        <v>43526.166666663165</v>
      </c>
      <c r="C1447" s="47">
        <f>Eingabe!G1448</f>
        <v>5.2</v>
      </c>
      <c r="D1447" s="77">
        <v>1447</v>
      </c>
      <c r="E1447" s="47"/>
      <c r="F1447" s="25">
        <f t="shared" si="201"/>
        <v>7.76</v>
      </c>
      <c r="G1447" s="25">
        <f>VLOOKUP(F1447,'Spezifische Werte'!$B$2:$C$4002,2,FALSE)</f>
        <v>0.37619660828942059</v>
      </c>
      <c r="H1447" s="25">
        <f t="shared" si="204"/>
        <v>752.39321657884113</v>
      </c>
      <c r="J1447" s="25">
        <f t="shared" si="202"/>
        <v>7.8</v>
      </c>
      <c r="K1447" s="25">
        <f>VLOOKUP(J1447,'Spezifische Werte'!$B$2:$C$4002,2,FALSE)</f>
        <v>0.3821877888895947</v>
      </c>
      <c r="L1447" s="25">
        <f t="shared" si="205"/>
        <v>764.37557777918937</v>
      </c>
      <c r="R1447" s="25">
        <v>1445</v>
      </c>
      <c r="S1447" s="25">
        <v>1444</v>
      </c>
      <c r="T1447" s="25">
        <f t="shared" si="209"/>
        <v>0.70839409691925237</v>
      </c>
      <c r="U1447" s="25">
        <f t="shared" si="206"/>
        <v>0.71998231866276496</v>
      </c>
      <c r="W1447" s="17">
        <f>Eingabe!H1448</f>
        <v>221</v>
      </c>
      <c r="X1447" s="17">
        <f t="shared" si="207"/>
        <v>2.21</v>
      </c>
      <c r="Y1447" s="17">
        <f t="shared" si="208"/>
        <v>220.00000000000003</v>
      </c>
    </row>
    <row r="1448" spans="1:25" x14ac:dyDescent="0.15">
      <c r="A1448" s="82">
        <f t="shared" si="203"/>
        <v>3</v>
      </c>
      <c r="B1448" s="46">
        <v>43526.208333329829</v>
      </c>
      <c r="C1448" s="47">
        <f>Eingabe!G1449</f>
        <v>4.9000000000000004</v>
      </c>
      <c r="D1448" s="77">
        <v>1448</v>
      </c>
      <c r="E1448" s="47"/>
      <c r="F1448" s="25">
        <f t="shared" si="201"/>
        <v>7.31</v>
      </c>
      <c r="G1448" s="25">
        <f>VLOOKUP(F1448,'Spezifische Werte'!$B$2:$C$4002,2,FALSE)</f>
        <v>0.3124426167174133</v>
      </c>
      <c r="H1448" s="25">
        <f t="shared" si="204"/>
        <v>624.88523343482666</v>
      </c>
      <c r="J1448" s="25">
        <f t="shared" si="202"/>
        <v>7.35</v>
      </c>
      <c r="K1448" s="25">
        <f>VLOOKUP(J1448,'Spezifische Werte'!$B$2:$C$4002,2,FALSE)</f>
        <v>0.31783439487629789</v>
      </c>
      <c r="L1448" s="25">
        <f t="shared" si="205"/>
        <v>635.66878975259579</v>
      </c>
      <c r="R1448" s="25">
        <v>1446</v>
      </c>
      <c r="S1448" s="25">
        <v>1445</v>
      </c>
      <c r="T1448" s="25">
        <f t="shared" si="209"/>
        <v>0.70839409691925237</v>
      </c>
      <c r="U1448" s="25">
        <f t="shared" si="206"/>
        <v>0.71998231866276496</v>
      </c>
      <c r="W1448" s="17">
        <f>Eingabe!H1449</f>
        <v>242</v>
      </c>
      <c r="X1448" s="17">
        <f t="shared" si="207"/>
        <v>2.42</v>
      </c>
      <c r="Y1448" s="17">
        <f t="shared" si="208"/>
        <v>240</v>
      </c>
    </row>
    <row r="1449" spans="1:25" x14ac:dyDescent="0.15">
      <c r="A1449" s="82">
        <f t="shared" si="203"/>
        <v>3</v>
      </c>
      <c r="B1449" s="46">
        <v>43526.250011574077</v>
      </c>
      <c r="C1449" s="47">
        <f>Eingabe!G1450</f>
        <v>5.6</v>
      </c>
      <c r="D1449" s="77">
        <v>1449</v>
      </c>
      <c r="E1449" s="47"/>
      <c r="F1449" s="25">
        <f t="shared" si="201"/>
        <v>8.35</v>
      </c>
      <c r="G1449" s="25">
        <f>VLOOKUP(F1449,'Spezifische Werte'!$B$2:$C$4002,2,FALSE)</f>
        <v>0.46963573954984494</v>
      </c>
      <c r="H1449" s="25">
        <f t="shared" si="204"/>
        <v>939.27147909968994</v>
      </c>
      <c r="J1449" s="25">
        <f t="shared" si="202"/>
        <v>8.4</v>
      </c>
      <c r="K1449" s="25">
        <f>VLOOKUP(J1449,'Spezifische Werte'!$B$2:$C$4002,2,FALSE)</f>
        <v>0.47799983664408341</v>
      </c>
      <c r="L1449" s="25">
        <f t="shared" si="205"/>
        <v>955.99967328816683</v>
      </c>
      <c r="R1449" s="25">
        <v>1447</v>
      </c>
      <c r="S1449" s="25">
        <v>1446</v>
      </c>
      <c r="T1449" s="25">
        <f t="shared" si="209"/>
        <v>0.70839409691925237</v>
      </c>
      <c r="U1449" s="25">
        <f t="shared" si="206"/>
        <v>0.71998231866276496</v>
      </c>
      <c r="W1449" s="17">
        <f>Eingabe!H1450</f>
        <v>200</v>
      </c>
      <c r="X1449" s="17">
        <f t="shared" si="207"/>
        <v>2</v>
      </c>
      <c r="Y1449" s="17">
        <f t="shared" si="208"/>
        <v>200</v>
      </c>
    </row>
    <row r="1450" spans="1:25" x14ac:dyDescent="0.15">
      <c r="A1450" s="82">
        <f t="shared" si="203"/>
        <v>3</v>
      </c>
      <c r="B1450" s="46">
        <v>43526.291666663157</v>
      </c>
      <c r="C1450" s="47">
        <f>Eingabe!G1451</f>
        <v>5.3</v>
      </c>
      <c r="D1450" s="77">
        <v>1450</v>
      </c>
      <c r="E1450" s="47"/>
      <c r="F1450" s="25">
        <f t="shared" si="201"/>
        <v>7.91</v>
      </c>
      <c r="G1450" s="25">
        <f>VLOOKUP(F1450,'Spezifische Werte'!$B$2:$C$4002,2,FALSE)</f>
        <v>0.39893199083383452</v>
      </c>
      <c r="H1450" s="25">
        <f t="shared" si="204"/>
        <v>797.86398166766901</v>
      </c>
      <c r="J1450" s="25">
        <f t="shared" si="202"/>
        <v>7.95</v>
      </c>
      <c r="K1450" s="25">
        <f>VLOOKUP(J1450,'Spezifische Werte'!$B$2:$C$4002,2,FALSE)</f>
        <v>0.40511792205919206</v>
      </c>
      <c r="L1450" s="25">
        <f t="shared" si="205"/>
        <v>810.23584411838408</v>
      </c>
      <c r="R1450" s="25">
        <v>1448</v>
      </c>
      <c r="S1450" s="25">
        <v>1447</v>
      </c>
      <c r="T1450" s="25">
        <f t="shared" si="209"/>
        <v>0.70839409691925237</v>
      </c>
      <c r="U1450" s="25">
        <f t="shared" si="206"/>
        <v>0.71998231866276496</v>
      </c>
      <c r="W1450" s="17">
        <f>Eingabe!H1451</f>
        <v>189</v>
      </c>
      <c r="X1450" s="17">
        <f t="shared" si="207"/>
        <v>1.89</v>
      </c>
      <c r="Y1450" s="17">
        <f t="shared" si="208"/>
        <v>190</v>
      </c>
    </row>
    <row r="1451" spans="1:25" x14ac:dyDescent="0.15">
      <c r="A1451" s="82">
        <f t="shared" si="203"/>
        <v>3</v>
      </c>
      <c r="B1451" s="46">
        <v>43526.333333329821</v>
      </c>
      <c r="C1451" s="47">
        <f>Eingabe!G1452</f>
        <v>5.2</v>
      </c>
      <c r="D1451" s="77">
        <v>1451</v>
      </c>
      <c r="E1451" s="47"/>
      <c r="F1451" s="25">
        <f t="shared" si="201"/>
        <v>7.76</v>
      </c>
      <c r="G1451" s="25">
        <f>VLOOKUP(F1451,'Spezifische Werte'!$B$2:$C$4002,2,FALSE)</f>
        <v>0.37619660828942059</v>
      </c>
      <c r="H1451" s="25">
        <f t="shared" si="204"/>
        <v>752.39321657884113</v>
      </c>
      <c r="J1451" s="25">
        <f t="shared" si="202"/>
        <v>7.8</v>
      </c>
      <c r="K1451" s="25">
        <f>VLOOKUP(J1451,'Spezifische Werte'!$B$2:$C$4002,2,FALSE)</f>
        <v>0.3821877888895947</v>
      </c>
      <c r="L1451" s="25">
        <f t="shared" si="205"/>
        <v>764.37557777918937</v>
      </c>
      <c r="R1451" s="25">
        <v>1449</v>
      </c>
      <c r="S1451" s="25">
        <v>1448</v>
      </c>
      <c r="T1451" s="25">
        <f t="shared" si="209"/>
        <v>0.70839409691925237</v>
      </c>
      <c r="U1451" s="25">
        <f t="shared" si="206"/>
        <v>0.71998231866276496</v>
      </c>
      <c r="W1451" s="17">
        <f>Eingabe!H1452</f>
        <v>200</v>
      </c>
      <c r="X1451" s="17">
        <f t="shared" si="207"/>
        <v>2</v>
      </c>
      <c r="Y1451" s="17">
        <f t="shared" si="208"/>
        <v>200</v>
      </c>
    </row>
    <row r="1452" spans="1:25" x14ac:dyDescent="0.15">
      <c r="A1452" s="82">
        <f t="shared" si="203"/>
        <v>3</v>
      </c>
      <c r="B1452" s="46">
        <v>43526.375011574077</v>
      </c>
      <c r="C1452" s="47">
        <f>Eingabe!G1453</f>
        <v>5.8</v>
      </c>
      <c r="D1452" s="77">
        <v>1452</v>
      </c>
      <c r="E1452" s="47"/>
      <c r="F1452" s="25">
        <f t="shared" si="201"/>
        <v>8.65</v>
      </c>
      <c r="G1452" s="25">
        <f>VLOOKUP(F1452,'Spezifische Werte'!$B$2:$C$4002,2,FALSE)</f>
        <v>0.52059998612319236</v>
      </c>
      <c r="H1452" s="25">
        <f t="shared" si="204"/>
        <v>1041.1999722463847</v>
      </c>
      <c r="J1452" s="25">
        <f t="shared" si="202"/>
        <v>8.6999999999999993</v>
      </c>
      <c r="K1452" s="25">
        <f>VLOOKUP(J1452,'Spezifische Werte'!$B$2:$C$4002,2,FALSE)</f>
        <v>0.52924251604798966</v>
      </c>
      <c r="L1452" s="25">
        <f t="shared" si="205"/>
        <v>1058.4850320959792</v>
      </c>
      <c r="R1452" s="25">
        <v>1450</v>
      </c>
      <c r="S1452" s="25">
        <v>1449</v>
      </c>
      <c r="T1452" s="25">
        <f t="shared" si="209"/>
        <v>0.70839409691925237</v>
      </c>
      <c r="U1452" s="25">
        <f t="shared" si="206"/>
        <v>0.71998231866276496</v>
      </c>
      <c r="W1452" s="17">
        <f>Eingabe!H1453</f>
        <v>192</v>
      </c>
      <c r="X1452" s="17">
        <f t="shared" si="207"/>
        <v>1.92</v>
      </c>
      <c r="Y1452" s="17">
        <f t="shared" si="208"/>
        <v>190</v>
      </c>
    </row>
    <row r="1453" spans="1:25" x14ac:dyDescent="0.15">
      <c r="A1453" s="82">
        <f t="shared" si="203"/>
        <v>3</v>
      </c>
      <c r="B1453" s="46">
        <v>43526.41666666315</v>
      </c>
      <c r="C1453" s="47">
        <f>Eingabe!G1454</f>
        <v>6.2</v>
      </c>
      <c r="D1453" s="77">
        <v>1453</v>
      </c>
      <c r="E1453" s="47"/>
      <c r="F1453" s="25">
        <f t="shared" si="201"/>
        <v>9.25</v>
      </c>
      <c r="G1453" s="25">
        <f>VLOOKUP(F1453,'Spezifische Werte'!$B$2:$C$4002,2,FALSE)</f>
        <v>0.62472364642828149</v>
      </c>
      <c r="H1453" s="25">
        <f t="shared" si="204"/>
        <v>1249.4472928565631</v>
      </c>
      <c r="J1453" s="25">
        <f t="shared" si="202"/>
        <v>9.3000000000000007</v>
      </c>
      <c r="K1453" s="25">
        <f>VLOOKUP(J1453,'Spezifische Werte'!$B$2:$C$4002,2,FALSE)</f>
        <v>0.63323553500353946</v>
      </c>
      <c r="L1453" s="25">
        <f t="shared" si="205"/>
        <v>1266.4710700070789</v>
      </c>
      <c r="R1453" s="25">
        <v>1451</v>
      </c>
      <c r="S1453" s="25">
        <v>1450</v>
      </c>
      <c r="T1453" s="25">
        <f t="shared" si="209"/>
        <v>0.70839409691925237</v>
      </c>
      <c r="U1453" s="25">
        <f t="shared" si="206"/>
        <v>0.71998231866276496</v>
      </c>
      <c r="W1453" s="17">
        <f>Eingabe!H1454</f>
        <v>199</v>
      </c>
      <c r="X1453" s="17">
        <f t="shared" si="207"/>
        <v>1.99</v>
      </c>
      <c r="Y1453" s="17">
        <f t="shared" si="208"/>
        <v>200</v>
      </c>
    </row>
    <row r="1454" spans="1:25" x14ac:dyDescent="0.15">
      <c r="A1454" s="82">
        <f t="shared" si="203"/>
        <v>3</v>
      </c>
      <c r="B1454" s="46">
        <v>43526.458333329814</v>
      </c>
      <c r="C1454" s="47">
        <f>Eingabe!G1455</f>
        <v>6</v>
      </c>
      <c r="D1454" s="77">
        <v>1454</v>
      </c>
      <c r="E1454" s="47"/>
      <c r="F1454" s="25">
        <f t="shared" si="201"/>
        <v>8.9499999999999993</v>
      </c>
      <c r="G1454" s="25">
        <f>VLOOKUP(F1454,'Spezifische Werte'!$B$2:$C$4002,2,FALSE)</f>
        <v>0.57274769367218936</v>
      </c>
      <c r="H1454" s="25">
        <f t="shared" si="204"/>
        <v>1145.4953873443787</v>
      </c>
      <c r="J1454" s="25">
        <f t="shared" si="202"/>
        <v>9</v>
      </c>
      <c r="K1454" s="25">
        <f>VLOOKUP(J1454,'Spezifische Werte'!$B$2:$C$4002,2,FALSE)</f>
        <v>0.58146600886357502</v>
      </c>
      <c r="L1454" s="25">
        <f t="shared" si="205"/>
        <v>1162.93201772715</v>
      </c>
      <c r="R1454" s="25">
        <v>1452</v>
      </c>
      <c r="S1454" s="25">
        <v>1451</v>
      </c>
      <c r="T1454" s="25">
        <f t="shared" si="209"/>
        <v>0.70839409691925237</v>
      </c>
      <c r="U1454" s="25">
        <f t="shared" si="206"/>
        <v>0.71998231866276496</v>
      </c>
      <c r="W1454" s="17">
        <f>Eingabe!H1455</f>
        <v>253</v>
      </c>
      <c r="X1454" s="17">
        <f t="shared" si="207"/>
        <v>2.5299999999999998</v>
      </c>
      <c r="Y1454" s="17">
        <f t="shared" si="208"/>
        <v>250</v>
      </c>
    </row>
    <row r="1455" spans="1:25" x14ac:dyDescent="0.15">
      <c r="A1455" s="82">
        <f t="shared" si="203"/>
        <v>3</v>
      </c>
      <c r="B1455" s="46">
        <v>43526.500011574077</v>
      </c>
      <c r="C1455" s="47">
        <f>Eingabe!G1456</f>
        <v>5.3</v>
      </c>
      <c r="D1455" s="77">
        <v>1455</v>
      </c>
      <c r="E1455" s="47"/>
      <c r="F1455" s="25">
        <f t="shared" si="201"/>
        <v>7.91</v>
      </c>
      <c r="G1455" s="25">
        <f>VLOOKUP(F1455,'Spezifische Werte'!$B$2:$C$4002,2,FALSE)</f>
        <v>0.39893199083383452</v>
      </c>
      <c r="H1455" s="25">
        <f t="shared" si="204"/>
        <v>797.86398166766901</v>
      </c>
      <c r="J1455" s="25">
        <f t="shared" si="202"/>
        <v>7.95</v>
      </c>
      <c r="K1455" s="25">
        <f>VLOOKUP(J1455,'Spezifische Werte'!$B$2:$C$4002,2,FALSE)</f>
        <v>0.40511792205919206</v>
      </c>
      <c r="L1455" s="25">
        <f t="shared" si="205"/>
        <v>810.23584411838408</v>
      </c>
      <c r="R1455" s="25">
        <v>1453</v>
      </c>
      <c r="S1455" s="25">
        <v>1452</v>
      </c>
      <c r="T1455" s="25">
        <f t="shared" si="209"/>
        <v>0.70839409691925237</v>
      </c>
      <c r="U1455" s="25">
        <f t="shared" si="206"/>
        <v>0.71998231866276496</v>
      </c>
      <c r="W1455" s="17">
        <f>Eingabe!H1456</f>
        <v>248</v>
      </c>
      <c r="X1455" s="17">
        <f t="shared" si="207"/>
        <v>2.48</v>
      </c>
      <c r="Y1455" s="17">
        <f t="shared" si="208"/>
        <v>250</v>
      </c>
    </row>
    <row r="1456" spans="1:25" x14ac:dyDescent="0.15">
      <c r="A1456" s="82">
        <f t="shared" si="203"/>
        <v>3</v>
      </c>
      <c r="B1456" s="46">
        <v>43526.541666663143</v>
      </c>
      <c r="C1456" s="47">
        <f>Eingabe!G1457</f>
        <v>5.9</v>
      </c>
      <c r="D1456" s="77">
        <v>1456</v>
      </c>
      <c r="E1456" s="47"/>
      <c r="F1456" s="25">
        <f t="shared" si="201"/>
        <v>8.8000000000000007</v>
      </c>
      <c r="G1456" s="25">
        <f>VLOOKUP(F1456,'Spezifische Werte'!$B$2:$C$4002,2,FALSE)</f>
        <v>0.54660374975483961</v>
      </c>
      <c r="H1456" s="25">
        <f t="shared" si="204"/>
        <v>1093.2074995096791</v>
      </c>
      <c r="J1456" s="25">
        <f t="shared" si="202"/>
        <v>8.85</v>
      </c>
      <c r="K1456" s="25">
        <f>VLOOKUP(J1456,'Spezifische Werte'!$B$2:$C$4002,2,FALSE)</f>
        <v>0.55531067469875062</v>
      </c>
      <c r="L1456" s="25">
        <f t="shared" si="205"/>
        <v>1110.6213493975013</v>
      </c>
      <c r="R1456" s="25">
        <v>1454</v>
      </c>
      <c r="S1456" s="25">
        <v>1453</v>
      </c>
      <c r="T1456" s="25">
        <f t="shared" si="209"/>
        <v>0.70839409691925237</v>
      </c>
      <c r="U1456" s="25">
        <f t="shared" si="206"/>
        <v>0.71998231866276496</v>
      </c>
      <c r="W1456" s="17">
        <f>Eingabe!H1457</f>
        <v>235</v>
      </c>
      <c r="X1456" s="17">
        <f t="shared" si="207"/>
        <v>2.35</v>
      </c>
      <c r="Y1456" s="17">
        <f t="shared" si="208"/>
        <v>240</v>
      </c>
    </row>
    <row r="1457" spans="1:25" x14ac:dyDescent="0.15">
      <c r="A1457" s="82">
        <f t="shared" si="203"/>
        <v>3</v>
      </c>
      <c r="B1457" s="46">
        <v>43526.583333329807</v>
      </c>
      <c r="C1457" s="47">
        <f>Eingabe!G1458</f>
        <v>6</v>
      </c>
      <c r="D1457" s="77">
        <v>1457</v>
      </c>
      <c r="E1457" s="47"/>
      <c r="F1457" s="25">
        <f t="shared" si="201"/>
        <v>8.9499999999999993</v>
      </c>
      <c r="G1457" s="25">
        <f>VLOOKUP(F1457,'Spezifische Werte'!$B$2:$C$4002,2,FALSE)</f>
        <v>0.57274769367218936</v>
      </c>
      <c r="H1457" s="25">
        <f t="shared" si="204"/>
        <v>1145.4953873443787</v>
      </c>
      <c r="J1457" s="25">
        <f t="shared" si="202"/>
        <v>9</v>
      </c>
      <c r="K1457" s="25">
        <f>VLOOKUP(J1457,'Spezifische Werte'!$B$2:$C$4002,2,FALSE)</f>
        <v>0.58146600886357502</v>
      </c>
      <c r="L1457" s="25">
        <f t="shared" si="205"/>
        <v>1162.93201772715</v>
      </c>
      <c r="R1457" s="25">
        <v>1455</v>
      </c>
      <c r="S1457" s="25">
        <v>1454</v>
      </c>
      <c r="T1457" s="25">
        <f t="shared" si="209"/>
        <v>0.70839409691925237</v>
      </c>
      <c r="U1457" s="25">
        <f t="shared" si="206"/>
        <v>0.71998231866276496</v>
      </c>
      <c r="W1457" s="17">
        <f>Eingabe!H1458</f>
        <v>233</v>
      </c>
      <c r="X1457" s="17">
        <f t="shared" si="207"/>
        <v>2.33</v>
      </c>
      <c r="Y1457" s="17">
        <f t="shared" si="208"/>
        <v>229.99999999999997</v>
      </c>
    </row>
    <row r="1458" spans="1:25" x14ac:dyDescent="0.15">
      <c r="A1458" s="82">
        <f t="shared" si="203"/>
        <v>3</v>
      </c>
      <c r="B1458" s="46">
        <v>43526.625011574077</v>
      </c>
      <c r="C1458" s="47">
        <f>Eingabe!G1459</f>
        <v>5.2</v>
      </c>
      <c r="D1458" s="77">
        <v>1458</v>
      </c>
      <c r="E1458" s="47"/>
      <c r="F1458" s="25">
        <f t="shared" si="201"/>
        <v>7.76</v>
      </c>
      <c r="G1458" s="25">
        <f>VLOOKUP(F1458,'Spezifische Werte'!$B$2:$C$4002,2,FALSE)</f>
        <v>0.37619660828942059</v>
      </c>
      <c r="H1458" s="25">
        <f t="shared" si="204"/>
        <v>752.39321657884113</v>
      </c>
      <c r="J1458" s="25">
        <f t="shared" si="202"/>
        <v>7.8</v>
      </c>
      <c r="K1458" s="25">
        <f>VLOOKUP(J1458,'Spezifische Werte'!$B$2:$C$4002,2,FALSE)</f>
        <v>0.3821877888895947</v>
      </c>
      <c r="L1458" s="25">
        <f t="shared" si="205"/>
        <v>764.37557777918937</v>
      </c>
      <c r="R1458" s="25">
        <v>1456</v>
      </c>
      <c r="S1458" s="25">
        <v>1455</v>
      </c>
      <c r="T1458" s="25">
        <f t="shared" si="209"/>
        <v>0.70839409691925237</v>
      </c>
      <c r="U1458" s="25">
        <f t="shared" si="206"/>
        <v>0.71998231866276496</v>
      </c>
      <c r="W1458" s="17">
        <f>Eingabe!H1459</f>
        <v>227</v>
      </c>
      <c r="X1458" s="17">
        <f t="shared" si="207"/>
        <v>2.27</v>
      </c>
      <c r="Y1458" s="17">
        <f t="shared" si="208"/>
        <v>229.99999999999997</v>
      </c>
    </row>
    <row r="1459" spans="1:25" x14ac:dyDescent="0.15">
      <c r="A1459" s="82">
        <f t="shared" si="203"/>
        <v>3</v>
      </c>
      <c r="B1459" s="46">
        <v>43526.666666663135</v>
      </c>
      <c r="C1459" s="47">
        <f>Eingabe!G1460</f>
        <v>4.9000000000000004</v>
      </c>
      <c r="D1459" s="77">
        <v>1459</v>
      </c>
      <c r="E1459" s="47"/>
      <c r="F1459" s="25">
        <f t="shared" si="201"/>
        <v>7.31</v>
      </c>
      <c r="G1459" s="25">
        <f>VLOOKUP(F1459,'Spezifische Werte'!$B$2:$C$4002,2,FALSE)</f>
        <v>0.3124426167174133</v>
      </c>
      <c r="H1459" s="25">
        <f t="shared" si="204"/>
        <v>624.88523343482666</v>
      </c>
      <c r="J1459" s="25">
        <f t="shared" si="202"/>
        <v>7.35</v>
      </c>
      <c r="K1459" s="25">
        <f>VLOOKUP(J1459,'Spezifische Werte'!$B$2:$C$4002,2,FALSE)</f>
        <v>0.31783439487629789</v>
      </c>
      <c r="L1459" s="25">
        <f t="shared" si="205"/>
        <v>635.66878975259579</v>
      </c>
      <c r="R1459" s="25">
        <v>1457</v>
      </c>
      <c r="S1459" s="25">
        <v>1456</v>
      </c>
      <c r="T1459" s="25">
        <f t="shared" si="209"/>
        <v>0.70839409691925237</v>
      </c>
      <c r="U1459" s="25">
        <f t="shared" si="206"/>
        <v>0.71998231866276496</v>
      </c>
      <c r="W1459" s="17">
        <f>Eingabe!H1460</f>
        <v>253</v>
      </c>
      <c r="X1459" s="17">
        <f t="shared" si="207"/>
        <v>2.5299999999999998</v>
      </c>
      <c r="Y1459" s="17">
        <f t="shared" si="208"/>
        <v>250</v>
      </c>
    </row>
    <row r="1460" spans="1:25" x14ac:dyDescent="0.15">
      <c r="A1460" s="82">
        <f t="shared" si="203"/>
        <v>3</v>
      </c>
      <c r="B1460" s="46">
        <v>43526.7083333298</v>
      </c>
      <c r="C1460" s="47">
        <f>Eingabe!G1461</f>
        <v>7.1</v>
      </c>
      <c r="D1460" s="77">
        <v>1460</v>
      </c>
      <c r="E1460" s="47"/>
      <c r="F1460" s="25">
        <f t="shared" si="201"/>
        <v>10.59</v>
      </c>
      <c r="G1460" s="25">
        <f>VLOOKUP(F1460,'Spezifische Werte'!$B$2:$C$4002,2,FALSE)</f>
        <v>0.8120114567449348</v>
      </c>
      <c r="H1460" s="25">
        <f t="shared" si="204"/>
        <v>1624.0229134898696</v>
      </c>
      <c r="J1460" s="25">
        <f t="shared" si="202"/>
        <v>10.65</v>
      </c>
      <c r="K1460" s="25">
        <f>VLOOKUP(J1460,'Spezifische Werte'!$B$2:$C$4002,2,FALSE)</f>
        <v>0.81815187612980644</v>
      </c>
      <c r="L1460" s="25">
        <f t="shared" si="205"/>
        <v>1636.3037522596128</v>
      </c>
      <c r="R1460" s="25">
        <v>1458</v>
      </c>
      <c r="S1460" s="25">
        <v>1457</v>
      </c>
      <c r="T1460" s="25">
        <f t="shared" si="209"/>
        <v>0.70839409691925237</v>
      </c>
      <c r="U1460" s="25">
        <f t="shared" si="206"/>
        <v>0.71998231866276496</v>
      </c>
      <c r="W1460" s="17">
        <f>Eingabe!H1461</f>
        <v>204</v>
      </c>
      <c r="X1460" s="17">
        <f t="shared" si="207"/>
        <v>2.04</v>
      </c>
      <c r="Y1460" s="17">
        <f t="shared" si="208"/>
        <v>200</v>
      </c>
    </row>
    <row r="1461" spans="1:25" x14ac:dyDescent="0.15">
      <c r="A1461" s="82">
        <f t="shared" si="203"/>
        <v>3</v>
      </c>
      <c r="B1461" s="46">
        <v>43526.750011574077</v>
      </c>
      <c r="C1461" s="47">
        <f>Eingabe!G1462</f>
        <v>4.5999999999999996</v>
      </c>
      <c r="D1461" s="77">
        <v>1461</v>
      </c>
      <c r="E1461" s="47"/>
      <c r="F1461" s="25">
        <f t="shared" si="201"/>
        <v>6.86</v>
      </c>
      <c r="G1461" s="25">
        <f>VLOOKUP(F1461,'Spezifische Werte'!$B$2:$C$4002,2,FALSE)</f>
        <v>0.25562320201003652</v>
      </c>
      <c r="H1461" s="25">
        <f t="shared" si="204"/>
        <v>511.24640402007304</v>
      </c>
      <c r="J1461" s="25">
        <f t="shared" si="202"/>
        <v>6.9</v>
      </c>
      <c r="K1461" s="25">
        <f>VLOOKUP(J1461,'Spezifische Werte'!$B$2:$C$4002,2,FALSE)</f>
        <v>0.26038765048417867</v>
      </c>
      <c r="L1461" s="25">
        <f t="shared" si="205"/>
        <v>520.77530096835733</v>
      </c>
      <c r="R1461" s="25">
        <v>1459</v>
      </c>
      <c r="S1461" s="25">
        <v>1458</v>
      </c>
      <c r="T1461" s="25">
        <f t="shared" si="209"/>
        <v>0.70839409691925237</v>
      </c>
      <c r="U1461" s="25">
        <f t="shared" si="206"/>
        <v>0.71998231866276496</v>
      </c>
      <c r="W1461" s="17">
        <f>Eingabe!H1462</f>
        <v>177</v>
      </c>
      <c r="X1461" s="17">
        <f t="shared" si="207"/>
        <v>1.77</v>
      </c>
      <c r="Y1461" s="17">
        <f t="shared" si="208"/>
        <v>180</v>
      </c>
    </row>
    <row r="1462" spans="1:25" x14ac:dyDescent="0.15">
      <c r="A1462" s="82">
        <f t="shared" si="203"/>
        <v>3</v>
      </c>
      <c r="B1462" s="46">
        <v>43526.791666663128</v>
      </c>
      <c r="C1462" s="47">
        <f>Eingabe!G1463</f>
        <v>5.6</v>
      </c>
      <c r="D1462" s="77">
        <v>1462</v>
      </c>
      <c r="E1462" s="47"/>
      <c r="F1462" s="25">
        <f t="shared" si="201"/>
        <v>8.35</v>
      </c>
      <c r="G1462" s="25">
        <f>VLOOKUP(F1462,'Spezifische Werte'!$B$2:$C$4002,2,FALSE)</f>
        <v>0.46963573954984494</v>
      </c>
      <c r="H1462" s="25">
        <f t="shared" si="204"/>
        <v>939.27147909968994</v>
      </c>
      <c r="J1462" s="25">
        <f t="shared" si="202"/>
        <v>8.4</v>
      </c>
      <c r="K1462" s="25">
        <f>VLOOKUP(J1462,'Spezifische Werte'!$B$2:$C$4002,2,FALSE)</f>
        <v>0.47799983664408341</v>
      </c>
      <c r="L1462" s="25">
        <f t="shared" si="205"/>
        <v>955.99967328816683</v>
      </c>
      <c r="R1462" s="25">
        <v>1460</v>
      </c>
      <c r="S1462" s="25">
        <v>1459</v>
      </c>
      <c r="T1462" s="25">
        <f t="shared" si="209"/>
        <v>0.70839409691925237</v>
      </c>
      <c r="U1462" s="25">
        <f t="shared" si="206"/>
        <v>0.71998231866276496</v>
      </c>
      <c r="W1462" s="17">
        <f>Eingabe!H1463</f>
        <v>208</v>
      </c>
      <c r="X1462" s="17">
        <f t="shared" si="207"/>
        <v>2.08</v>
      </c>
      <c r="Y1462" s="17">
        <f t="shared" si="208"/>
        <v>210</v>
      </c>
    </row>
    <row r="1463" spans="1:25" x14ac:dyDescent="0.15">
      <c r="A1463" s="82">
        <f t="shared" si="203"/>
        <v>3</v>
      </c>
      <c r="B1463" s="46">
        <v>43526.833333329792</v>
      </c>
      <c r="C1463" s="47">
        <f>Eingabe!G1464</f>
        <v>4.9000000000000004</v>
      </c>
      <c r="D1463" s="77">
        <v>1463</v>
      </c>
      <c r="E1463" s="47"/>
      <c r="F1463" s="25">
        <f t="shared" si="201"/>
        <v>7.31</v>
      </c>
      <c r="G1463" s="25">
        <f>VLOOKUP(F1463,'Spezifische Werte'!$B$2:$C$4002,2,FALSE)</f>
        <v>0.3124426167174133</v>
      </c>
      <c r="H1463" s="25">
        <f t="shared" si="204"/>
        <v>624.88523343482666</v>
      </c>
      <c r="J1463" s="25">
        <f t="shared" si="202"/>
        <v>7.35</v>
      </c>
      <c r="K1463" s="25">
        <f>VLOOKUP(J1463,'Spezifische Werte'!$B$2:$C$4002,2,FALSE)</f>
        <v>0.31783439487629789</v>
      </c>
      <c r="L1463" s="25">
        <f t="shared" si="205"/>
        <v>635.66878975259579</v>
      </c>
      <c r="R1463" s="25">
        <v>1461</v>
      </c>
      <c r="S1463" s="25">
        <v>1460</v>
      </c>
      <c r="T1463" s="25">
        <f t="shared" si="209"/>
        <v>0.70839409691925237</v>
      </c>
      <c r="U1463" s="25">
        <f t="shared" si="206"/>
        <v>0.71998231866276496</v>
      </c>
      <c r="W1463" s="17">
        <f>Eingabe!H1464</f>
        <v>231</v>
      </c>
      <c r="X1463" s="17">
        <f t="shared" si="207"/>
        <v>2.31</v>
      </c>
      <c r="Y1463" s="17">
        <f t="shared" si="208"/>
        <v>229.99999999999997</v>
      </c>
    </row>
    <row r="1464" spans="1:25" x14ac:dyDescent="0.15">
      <c r="A1464" s="82">
        <f t="shared" si="203"/>
        <v>3</v>
      </c>
      <c r="B1464" s="46">
        <v>43526.875011574077</v>
      </c>
      <c r="C1464" s="47">
        <f>Eingabe!G1465</f>
        <v>5.0999999999999996</v>
      </c>
      <c r="D1464" s="77">
        <v>1464</v>
      </c>
      <c r="E1464" s="47"/>
      <c r="F1464" s="25">
        <f t="shared" si="201"/>
        <v>7.61</v>
      </c>
      <c r="G1464" s="25">
        <f>VLOOKUP(F1464,'Spezifische Werte'!$B$2:$C$4002,2,FALSE)</f>
        <v>0.35419704845962618</v>
      </c>
      <c r="H1464" s="25">
        <f t="shared" si="204"/>
        <v>708.39409691925232</v>
      </c>
      <c r="J1464" s="25">
        <f t="shared" si="202"/>
        <v>7.65</v>
      </c>
      <c r="K1464" s="25">
        <f>VLOOKUP(J1464,'Spezifische Werte'!$B$2:$C$4002,2,FALSE)</f>
        <v>0.35999115933138248</v>
      </c>
      <c r="L1464" s="25">
        <f t="shared" si="205"/>
        <v>719.98231866276501</v>
      </c>
      <c r="R1464" s="25">
        <v>1462</v>
      </c>
      <c r="S1464" s="25">
        <v>1461</v>
      </c>
      <c r="T1464" s="25">
        <f t="shared" si="209"/>
        <v>0.70839409691925237</v>
      </c>
      <c r="U1464" s="25">
        <f t="shared" si="206"/>
        <v>0.71998231866276496</v>
      </c>
      <c r="W1464" s="17">
        <f>Eingabe!H1465</f>
        <v>222</v>
      </c>
      <c r="X1464" s="17">
        <f t="shared" si="207"/>
        <v>2.2200000000000002</v>
      </c>
      <c r="Y1464" s="17">
        <f t="shared" si="208"/>
        <v>220.00000000000003</v>
      </c>
    </row>
    <row r="1465" spans="1:25" x14ac:dyDescent="0.15">
      <c r="A1465" s="82">
        <f t="shared" si="203"/>
        <v>3</v>
      </c>
      <c r="B1465" s="46">
        <v>43526.916666663121</v>
      </c>
      <c r="C1465" s="47">
        <f>Eingabe!G1466</f>
        <v>4.7</v>
      </c>
      <c r="D1465" s="77">
        <v>1465</v>
      </c>
      <c r="E1465" s="47"/>
      <c r="F1465" s="25">
        <f t="shared" si="201"/>
        <v>7.01</v>
      </c>
      <c r="G1465" s="25">
        <f>VLOOKUP(F1465,'Spezifische Werte'!$B$2:$C$4002,2,FALSE)</f>
        <v>0.27377270492189271</v>
      </c>
      <c r="H1465" s="25">
        <f t="shared" si="204"/>
        <v>547.54540984378536</v>
      </c>
      <c r="J1465" s="25">
        <f t="shared" si="202"/>
        <v>7.05</v>
      </c>
      <c r="K1465" s="25">
        <f>VLOOKUP(J1465,'Spezifische Werte'!$B$2:$C$4002,2,FALSE)</f>
        <v>0.27874593647894402</v>
      </c>
      <c r="L1465" s="25">
        <f t="shared" si="205"/>
        <v>557.49187295788806</v>
      </c>
      <c r="R1465" s="25">
        <v>1463</v>
      </c>
      <c r="S1465" s="25">
        <v>1462</v>
      </c>
      <c r="T1465" s="25">
        <f t="shared" si="209"/>
        <v>0.70839409691925237</v>
      </c>
      <c r="U1465" s="25">
        <f t="shared" si="206"/>
        <v>0.71998231866276496</v>
      </c>
      <c r="W1465" s="17">
        <f>Eingabe!H1466</f>
        <v>249</v>
      </c>
      <c r="X1465" s="17">
        <f t="shared" si="207"/>
        <v>2.4900000000000002</v>
      </c>
      <c r="Y1465" s="17">
        <f t="shared" si="208"/>
        <v>250</v>
      </c>
    </row>
    <row r="1466" spans="1:25" x14ac:dyDescent="0.15">
      <c r="A1466" s="82">
        <f t="shared" si="203"/>
        <v>3</v>
      </c>
      <c r="B1466" s="46">
        <v>43526.958333329785</v>
      </c>
      <c r="C1466" s="47">
        <f>Eingabe!G1467</f>
        <v>4.0999999999999996</v>
      </c>
      <c r="D1466" s="77">
        <v>1466</v>
      </c>
      <c r="E1466" s="47"/>
      <c r="F1466" s="25">
        <f t="shared" si="201"/>
        <v>6.12</v>
      </c>
      <c r="G1466" s="25">
        <f>VLOOKUP(F1466,'Spezifische Werte'!$B$2:$C$4002,2,FALSE)</f>
        <v>0.17636813552353289</v>
      </c>
      <c r="H1466" s="25">
        <f t="shared" si="204"/>
        <v>352.73627104706577</v>
      </c>
      <c r="J1466" s="25">
        <f t="shared" si="202"/>
        <v>6.15</v>
      </c>
      <c r="K1466" s="25">
        <f>VLOOKUP(J1466,'Spezifische Werte'!$B$2:$C$4002,2,FALSE)</f>
        <v>0.17921779013058811</v>
      </c>
      <c r="L1466" s="25">
        <f t="shared" si="205"/>
        <v>358.4355802611762</v>
      </c>
      <c r="R1466" s="25">
        <v>1464</v>
      </c>
      <c r="S1466" s="25">
        <v>1463</v>
      </c>
      <c r="T1466" s="25">
        <f t="shared" si="209"/>
        <v>0.70839409691925237</v>
      </c>
      <c r="U1466" s="25">
        <f t="shared" si="206"/>
        <v>0.71998231866276496</v>
      </c>
      <c r="W1466" s="17">
        <f>Eingabe!H1467</f>
        <v>208</v>
      </c>
      <c r="X1466" s="17">
        <f t="shared" si="207"/>
        <v>2.08</v>
      </c>
      <c r="Y1466" s="17">
        <f t="shared" si="208"/>
        <v>210</v>
      </c>
    </row>
    <row r="1467" spans="1:25" x14ac:dyDescent="0.15">
      <c r="A1467" s="82">
        <f t="shared" si="203"/>
        <v>3</v>
      </c>
      <c r="B1467" s="46">
        <v>43527.000011574077</v>
      </c>
      <c r="C1467" s="47">
        <f>Eingabe!G1468</f>
        <v>4</v>
      </c>
      <c r="D1467" s="77">
        <v>1467</v>
      </c>
      <c r="E1467" s="47"/>
      <c r="F1467" s="25">
        <f t="shared" si="201"/>
        <v>5.97</v>
      </c>
      <c r="G1467" s="25">
        <f>VLOOKUP(F1467,'Spezifische Werte'!$B$2:$C$4002,2,FALSE)</f>
        <v>0.1627434603343155</v>
      </c>
      <c r="H1467" s="25">
        <f t="shared" si="204"/>
        <v>325.486920668631</v>
      </c>
      <c r="J1467" s="25">
        <f t="shared" si="202"/>
        <v>6</v>
      </c>
      <c r="K1467" s="25">
        <f>VLOOKUP(J1467,'Spezifische Werte'!$B$2:$C$4002,2,FALSE)</f>
        <v>0.16538134424295356</v>
      </c>
      <c r="L1467" s="25">
        <f t="shared" si="205"/>
        <v>330.76268848590712</v>
      </c>
      <c r="R1467" s="25">
        <v>1465</v>
      </c>
      <c r="S1467" s="25">
        <v>1464</v>
      </c>
      <c r="T1467" s="25">
        <f t="shared" si="209"/>
        <v>0.70839409691925237</v>
      </c>
      <c r="U1467" s="25">
        <f t="shared" si="206"/>
        <v>0.71998231866276496</v>
      </c>
      <c r="W1467" s="17">
        <f>Eingabe!H1468</f>
        <v>198</v>
      </c>
      <c r="X1467" s="17">
        <f t="shared" si="207"/>
        <v>1.98</v>
      </c>
      <c r="Y1467" s="17">
        <f t="shared" si="208"/>
        <v>200</v>
      </c>
    </row>
    <row r="1468" spans="1:25" x14ac:dyDescent="0.15">
      <c r="A1468" s="82">
        <f t="shared" si="203"/>
        <v>3</v>
      </c>
      <c r="B1468" s="46">
        <v>43527.041666663114</v>
      </c>
      <c r="C1468" s="47">
        <f>Eingabe!G1469</f>
        <v>4</v>
      </c>
      <c r="D1468" s="77">
        <v>1468</v>
      </c>
      <c r="E1468" s="47"/>
      <c r="F1468" s="25">
        <f t="shared" si="201"/>
        <v>5.97</v>
      </c>
      <c r="G1468" s="25">
        <f>VLOOKUP(F1468,'Spezifische Werte'!$B$2:$C$4002,2,FALSE)</f>
        <v>0.1627434603343155</v>
      </c>
      <c r="H1468" s="25">
        <f t="shared" si="204"/>
        <v>325.486920668631</v>
      </c>
      <c r="J1468" s="25">
        <f t="shared" si="202"/>
        <v>6</v>
      </c>
      <c r="K1468" s="25">
        <f>VLOOKUP(J1468,'Spezifische Werte'!$B$2:$C$4002,2,FALSE)</f>
        <v>0.16538134424295356</v>
      </c>
      <c r="L1468" s="25">
        <f t="shared" si="205"/>
        <v>330.76268848590712</v>
      </c>
      <c r="R1468" s="25">
        <v>1466</v>
      </c>
      <c r="S1468" s="25">
        <v>1465</v>
      </c>
      <c r="T1468" s="25">
        <f t="shared" si="209"/>
        <v>0.70839409691925237</v>
      </c>
      <c r="U1468" s="25">
        <f t="shared" si="206"/>
        <v>0.71998231866276496</v>
      </c>
      <c r="W1468" s="17">
        <f>Eingabe!H1469</f>
        <v>182</v>
      </c>
      <c r="X1468" s="17">
        <f t="shared" si="207"/>
        <v>1.82</v>
      </c>
      <c r="Y1468" s="17">
        <f t="shared" si="208"/>
        <v>180</v>
      </c>
    </row>
    <row r="1469" spans="1:25" x14ac:dyDescent="0.15">
      <c r="A1469" s="82">
        <f t="shared" si="203"/>
        <v>3</v>
      </c>
      <c r="B1469" s="46">
        <v>43527.083333329778</v>
      </c>
      <c r="C1469" s="47">
        <f>Eingabe!G1470</f>
        <v>3.2</v>
      </c>
      <c r="D1469" s="77">
        <v>1469</v>
      </c>
      <c r="E1469" s="47"/>
      <c r="F1469" s="25">
        <f t="shared" si="201"/>
        <v>4.7699999999999996</v>
      </c>
      <c r="G1469" s="25">
        <f>VLOOKUP(F1469,'Spezifische Werte'!$B$2:$C$4002,2,FALSE)</f>
        <v>7.8679349945367349E-2</v>
      </c>
      <c r="H1469" s="25">
        <f t="shared" si="204"/>
        <v>157.3586998907347</v>
      </c>
      <c r="J1469" s="25">
        <f t="shared" si="202"/>
        <v>4.8</v>
      </c>
      <c r="K1469" s="25">
        <f>VLOOKUP(J1469,'Spezifische Werte'!$B$2:$C$4002,2,FALSE)</f>
        <v>8.0310065544742015E-2</v>
      </c>
      <c r="L1469" s="25">
        <f t="shared" si="205"/>
        <v>160.62013108948403</v>
      </c>
      <c r="R1469" s="25">
        <v>1467</v>
      </c>
      <c r="S1469" s="25">
        <v>1466</v>
      </c>
      <c r="T1469" s="25">
        <f t="shared" si="209"/>
        <v>0.70839409691925237</v>
      </c>
      <c r="U1469" s="25">
        <f t="shared" si="206"/>
        <v>0.71998231866276496</v>
      </c>
      <c r="W1469" s="17">
        <f>Eingabe!H1470</f>
        <v>176</v>
      </c>
      <c r="X1469" s="17">
        <f t="shared" si="207"/>
        <v>1.76</v>
      </c>
      <c r="Y1469" s="17">
        <f t="shared" si="208"/>
        <v>180</v>
      </c>
    </row>
    <row r="1470" spans="1:25" x14ac:dyDescent="0.15">
      <c r="A1470" s="82">
        <f t="shared" si="203"/>
        <v>3</v>
      </c>
      <c r="B1470" s="46">
        <v>43527.125011574077</v>
      </c>
      <c r="C1470" s="47">
        <f>Eingabe!G1471</f>
        <v>3.9</v>
      </c>
      <c r="D1470" s="77">
        <v>1470</v>
      </c>
      <c r="E1470" s="47"/>
      <c r="F1470" s="25">
        <f t="shared" si="201"/>
        <v>5.82</v>
      </c>
      <c r="G1470" s="25">
        <f>VLOOKUP(F1470,'Spezifische Werte'!$B$2:$C$4002,2,FALSE)</f>
        <v>0.15015933791444183</v>
      </c>
      <c r="H1470" s="25">
        <f t="shared" si="204"/>
        <v>300.31867582888367</v>
      </c>
      <c r="J1470" s="25">
        <f t="shared" si="202"/>
        <v>5.85</v>
      </c>
      <c r="K1470" s="25">
        <f>VLOOKUP(J1470,'Spezifische Werte'!$B$2:$C$4002,2,FALSE)</f>
        <v>0.15260213064447356</v>
      </c>
      <c r="L1470" s="25">
        <f t="shared" si="205"/>
        <v>305.20426128894712</v>
      </c>
      <c r="R1470" s="25">
        <v>1468</v>
      </c>
      <c r="S1470" s="25">
        <v>1467</v>
      </c>
      <c r="T1470" s="25">
        <f t="shared" si="209"/>
        <v>0.70839409691925237</v>
      </c>
      <c r="U1470" s="25">
        <f t="shared" si="206"/>
        <v>0.71998231866276496</v>
      </c>
      <c r="W1470" s="17">
        <f>Eingabe!H1471</f>
        <v>159</v>
      </c>
      <c r="X1470" s="17">
        <f t="shared" si="207"/>
        <v>1.59</v>
      </c>
      <c r="Y1470" s="17">
        <f t="shared" si="208"/>
        <v>160</v>
      </c>
    </row>
    <row r="1471" spans="1:25" x14ac:dyDescent="0.15">
      <c r="A1471" s="82">
        <f t="shared" si="203"/>
        <v>3</v>
      </c>
      <c r="B1471" s="46">
        <v>43527.166666663106</v>
      </c>
      <c r="C1471" s="47">
        <f>Eingabe!G1472</f>
        <v>4.3</v>
      </c>
      <c r="D1471" s="77">
        <v>1471</v>
      </c>
      <c r="E1471" s="47"/>
      <c r="F1471" s="25">
        <f t="shared" si="201"/>
        <v>6.41</v>
      </c>
      <c r="G1471" s="25">
        <f>VLOOKUP(F1471,'Spezifische Werte'!$B$2:$C$4002,2,FALSE)</f>
        <v>0.20539547091670399</v>
      </c>
      <c r="H1471" s="25">
        <f t="shared" si="204"/>
        <v>410.790941833408</v>
      </c>
      <c r="J1471" s="25">
        <f t="shared" si="202"/>
        <v>6.45</v>
      </c>
      <c r="K1471" s="25">
        <f>VLOOKUP(J1471,'Spezifische Werte'!$B$2:$C$4002,2,FALSE)</f>
        <v>0.20962714743593144</v>
      </c>
      <c r="L1471" s="25">
        <f t="shared" si="205"/>
        <v>419.2542948718629</v>
      </c>
      <c r="R1471" s="25">
        <v>1469</v>
      </c>
      <c r="S1471" s="25">
        <v>1468</v>
      </c>
      <c r="T1471" s="25">
        <f t="shared" si="209"/>
        <v>0.70839409691925237</v>
      </c>
      <c r="U1471" s="25">
        <f t="shared" si="206"/>
        <v>0.71998231866276496</v>
      </c>
      <c r="W1471" s="17">
        <f>Eingabe!H1472</f>
        <v>138</v>
      </c>
      <c r="X1471" s="17">
        <f t="shared" si="207"/>
        <v>1.38</v>
      </c>
      <c r="Y1471" s="17">
        <f t="shared" si="208"/>
        <v>140</v>
      </c>
    </row>
    <row r="1472" spans="1:25" x14ac:dyDescent="0.15">
      <c r="A1472" s="82">
        <f t="shared" si="203"/>
        <v>3</v>
      </c>
      <c r="B1472" s="46">
        <v>43527.208333329771</v>
      </c>
      <c r="C1472" s="47">
        <f>Eingabe!G1473</f>
        <v>5.2</v>
      </c>
      <c r="D1472" s="77">
        <v>1472</v>
      </c>
      <c r="E1472" s="47"/>
      <c r="F1472" s="25">
        <f t="shared" si="201"/>
        <v>7.76</v>
      </c>
      <c r="G1472" s="25">
        <f>VLOOKUP(F1472,'Spezifische Werte'!$B$2:$C$4002,2,FALSE)</f>
        <v>0.37619660828942059</v>
      </c>
      <c r="H1472" s="25">
        <f t="shared" si="204"/>
        <v>752.39321657884113</v>
      </c>
      <c r="J1472" s="25">
        <f t="shared" si="202"/>
        <v>7.8</v>
      </c>
      <c r="K1472" s="25">
        <f>VLOOKUP(J1472,'Spezifische Werte'!$B$2:$C$4002,2,FALSE)</f>
        <v>0.3821877888895947</v>
      </c>
      <c r="L1472" s="25">
        <f t="shared" si="205"/>
        <v>764.37557777918937</v>
      </c>
      <c r="R1472" s="25">
        <v>1470</v>
      </c>
      <c r="S1472" s="25">
        <v>1469</v>
      </c>
      <c r="T1472" s="25">
        <f t="shared" si="209"/>
        <v>0.70839409691925237</v>
      </c>
      <c r="U1472" s="25">
        <f t="shared" si="206"/>
        <v>0.71998231866276496</v>
      </c>
      <c r="W1472" s="17">
        <f>Eingabe!H1473</f>
        <v>150</v>
      </c>
      <c r="X1472" s="17">
        <f t="shared" si="207"/>
        <v>1.5</v>
      </c>
      <c r="Y1472" s="17">
        <f t="shared" si="208"/>
        <v>150</v>
      </c>
    </row>
    <row r="1473" spans="1:25" x14ac:dyDescent="0.15">
      <c r="A1473" s="82">
        <f t="shared" si="203"/>
        <v>3</v>
      </c>
      <c r="B1473" s="46">
        <v>43527.250011574077</v>
      </c>
      <c r="C1473" s="47">
        <f>Eingabe!G1474</f>
        <v>5.3</v>
      </c>
      <c r="D1473" s="77">
        <v>1473</v>
      </c>
      <c r="E1473" s="47"/>
      <c r="F1473" s="25">
        <f t="shared" si="201"/>
        <v>7.91</v>
      </c>
      <c r="G1473" s="25">
        <f>VLOOKUP(F1473,'Spezifische Werte'!$B$2:$C$4002,2,FALSE)</f>
        <v>0.39893199083383452</v>
      </c>
      <c r="H1473" s="25">
        <f t="shared" si="204"/>
        <v>797.86398166766901</v>
      </c>
      <c r="J1473" s="25">
        <f t="shared" si="202"/>
        <v>7.95</v>
      </c>
      <c r="K1473" s="25">
        <f>VLOOKUP(J1473,'Spezifische Werte'!$B$2:$C$4002,2,FALSE)</f>
        <v>0.40511792205919206</v>
      </c>
      <c r="L1473" s="25">
        <f t="shared" si="205"/>
        <v>810.23584411838408</v>
      </c>
      <c r="R1473" s="25">
        <v>1471</v>
      </c>
      <c r="S1473" s="25">
        <v>1470</v>
      </c>
      <c r="T1473" s="25">
        <f t="shared" si="209"/>
        <v>0.70839409691925237</v>
      </c>
      <c r="U1473" s="25">
        <f t="shared" si="206"/>
        <v>0.71998231866276496</v>
      </c>
      <c r="W1473" s="17">
        <f>Eingabe!H1474</f>
        <v>140</v>
      </c>
      <c r="X1473" s="17">
        <f t="shared" si="207"/>
        <v>1.4</v>
      </c>
      <c r="Y1473" s="17">
        <f t="shared" si="208"/>
        <v>140</v>
      </c>
    </row>
    <row r="1474" spans="1:25" x14ac:dyDescent="0.15">
      <c r="A1474" s="82">
        <f t="shared" si="203"/>
        <v>3</v>
      </c>
      <c r="B1474" s="46">
        <v>43527.291666663099</v>
      </c>
      <c r="C1474" s="47">
        <f>Eingabe!G1475</f>
        <v>4.5</v>
      </c>
      <c r="D1474" s="77">
        <v>1474</v>
      </c>
      <c r="E1474" s="47"/>
      <c r="F1474" s="25">
        <f t="shared" si="201"/>
        <v>6.71</v>
      </c>
      <c r="G1474" s="25">
        <f>VLOOKUP(F1474,'Spezifische Werte'!$B$2:$C$4002,2,FALSE)</f>
        <v>0.23821819652236836</v>
      </c>
      <c r="H1474" s="25">
        <f t="shared" si="204"/>
        <v>476.43639304473675</v>
      </c>
      <c r="J1474" s="25">
        <f t="shared" si="202"/>
        <v>6.75</v>
      </c>
      <c r="K1474" s="25">
        <f>VLOOKUP(J1474,'Spezifische Werte'!$B$2:$C$4002,2,FALSE)</f>
        <v>0.24279032681735657</v>
      </c>
      <c r="L1474" s="25">
        <f t="shared" si="205"/>
        <v>485.58065363471314</v>
      </c>
      <c r="R1474" s="25">
        <v>1472</v>
      </c>
      <c r="S1474" s="25">
        <v>1471</v>
      </c>
      <c r="T1474" s="25">
        <f t="shared" si="209"/>
        <v>0.70839409691925237</v>
      </c>
      <c r="U1474" s="25">
        <f t="shared" si="206"/>
        <v>0.71998231866276496</v>
      </c>
      <c r="W1474" s="17">
        <f>Eingabe!H1475</f>
        <v>158</v>
      </c>
      <c r="X1474" s="17">
        <f t="shared" si="207"/>
        <v>1.58</v>
      </c>
      <c r="Y1474" s="17">
        <f t="shared" si="208"/>
        <v>160</v>
      </c>
    </row>
    <row r="1475" spans="1:25" x14ac:dyDescent="0.15">
      <c r="A1475" s="82">
        <f t="shared" si="203"/>
        <v>3</v>
      </c>
      <c r="B1475" s="46">
        <v>43527.333333329763</v>
      </c>
      <c r="C1475" s="47">
        <f>Eingabe!G1476</f>
        <v>5.9</v>
      </c>
      <c r="D1475" s="77">
        <v>1475</v>
      </c>
      <c r="E1475" s="47"/>
      <c r="F1475" s="25">
        <f t="shared" ref="F1475:F1538" si="210">ROUND(C1475*($O$4/$O$5)^$O$7,2)</f>
        <v>8.8000000000000007</v>
      </c>
      <c r="G1475" s="25">
        <f>VLOOKUP(F1475,'Spezifische Werte'!$B$2:$C$4002,2,FALSE)</f>
        <v>0.54660374975483961</v>
      </c>
      <c r="H1475" s="25">
        <f t="shared" si="204"/>
        <v>1093.2074995096791</v>
      </c>
      <c r="J1475" s="25">
        <f t="shared" ref="J1475:J1538" si="211">ROUND(C1475*(LN($O$4/$O$8)/LN($O$5/$O$8)),2)</f>
        <v>8.85</v>
      </c>
      <c r="K1475" s="25">
        <f>VLOOKUP(J1475,'Spezifische Werte'!$B$2:$C$4002,2,FALSE)</f>
        <v>0.55531067469875062</v>
      </c>
      <c r="L1475" s="25">
        <f t="shared" si="205"/>
        <v>1110.6213493975013</v>
      </c>
      <c r="R1475" s="25">
        <v>1473</v>
      </c>
      <c r="S1475" s="25">
        <v>1472</v>
      </c>
      <c r="T1475" s="25">
        <f t="shared" si="209"/>
        <v>0.70839409691925237</v>
      </c>
      <c r="U1475" s="25">
        <f t="shared" si="206"/>
        <v>0.71998231866276496</v>
      </c>
      <c r="W1475" s="17">
        <f>Eingabe!H1476</f>
        <v>149</v>
      </c>
      <c r="X1475" s="17">
        <f t="shared" si="207"/>
        <v>1.49</v>
      </c>
      <c r="Y1475" s="17">
        <f t="shared" si="208"/>
        <v>150</v>
      </c>
    </row>
    <row r="1476" spans="1:25" x14ac:dyDescent="0.15">
      <c r="A1476" s="82">
        <f t="shared" ref="A1476:A1539" si="212">MONTH(B1476)</f>
        <v>3</v>
      </c>
      <c r="B1476" s="46">
        <v>43527.375011574077</v>
      </c>
      <c r="C1476" s="47">
        <f>Eingabe!G1477</f>
        <v>5.4</v>
      </c>
      <c r="D1476" s="77">
        <v>1476</v>
      </c>
      <c r="E1476" s="47"/>
      <c r="F1476" s="25">
        <f t="shared" si="210"/>
        <v>8.06</v>
      </c>
      <c r="G1476" s="25">
        <f>VLOOKUP(F1476,'Spezifische Werte'!$B$2:$C$4002,2,FALSE)</f>
        <v>0.42239374838249216</v>
      </c>
      <c r="H1476" s="25">
        <f t="shared" ref="H1476:H1539" si="213">G1476*$O$9*1000</f>
        <v>844.78749676498433</v>
      </c>
      <c r="J1476" s="25">
        <f t="shared" si="211"/>
        <v>8.1</v>
      </c>
      <c r="K1476" s="25">
        <f>VLOOKUP(J1476,'Spezifische Werte'!$B$2:$C$4002,2,FALSE)</f>
        <v>0.428769385012092</v>
      </c>
      <c r="L1476" s="25">
        <f t="shared" ref="L1476:L1539" si="214">K1476*$O$9*1000</f>
        <v>857.53877002418403</v>
      </c>
      <c r="R1476" s="25">
        <v>1474</v>
      </c>
      <c r="S1476" s="25">
        <v>1473</v>
      </c>
      <c r="T1476" s="25">
        <f t="shared" si="209"/>
        <v>0.70839409691925237</v>
      </c>
      <c r="U1476" s="25">
        <f t="shared" ref="U1476:U1539" si="215">LARGE($L$3:$L$8762,R1476)/1000</f>
        <v>0.71998231866276496</v>
      </c>
      <c r="W1476" s="17">
        <f>Eingabe!H1477</f>
        <v>171</v>
      </c>
      <c r="X1476" s="17">
        <f t="shared" ref="X1476:X1539" si="216">W1476/100</f>
        <v>1.71</v>
      </c>
      <c r="Y1476" s="17">
        <f t="shared" ref="Y1476:Y1539" si="217">ROUND(X1476,1)*100</f>
        <v>170</v>
      </c>
    </row>
    <row r="1477" spans="1:25" x14ac:dyDescent="0.15">
      <c r="A1477" s="82">
        <f t="shared" si="212"/>
        <v>3</v>
      </c>
      <c r="B1477" s="46">
        <v>43527.416666663092</v>
      </c>
      <c r="C1477" s="47">
        <f>Eingabe!G1478</f>
        <v>5.4</v>
      </c>
      <c r="D1477" s="77">
        <v>1477</v>
      </c>
      <c r="E1477" s="47"/>
      <c r="F1477" s="25">
        <f t="shared" si="210"/>
        <v>8.06</v>
      </c>
      <c r="G1477" s="25">
        <f>VLOOKUP(F1477,'Spezifische Werte'!$B$2:$C$4002,2,FALSE)</f>
        <v>0.42239374838249216</v>
      </c>
      <c r="H1477" s="25">
        <f t="shared" si="213"/>
        <v>844.78749676498433</v>
      </c>
      <c r="J1477" s="25">
        <f t="shared" si="211"/>
        <v>8.1</v>
      </c>
      <c r="K1477" s="25">
        <f>VLOOKUP(J1477,'Spezifische Werte'!$B$2:$C$4002,2,FALSE)</f>
        <v>0.428769385012092</v>
      </c>
      <c r="L1477" s="25">
        <f t="shared" si="214"/>
        <v>857.53877002418403</v>
      </c>
      <c r="R1477" s="25">
        <v>1475</v>
      </c>
      <c r="S1477" s="25">
        <v>1474</v>
      </c>
      <c r="T1477" s="25">
        <f t="shared" si="209"/>
        <v>0.70839409691925237</v>
      </c>
      <c r="U1477" s="25">
        <f t="shared" si="215"/>
        <v>0.71998231866276496</v>
      </c>
      <c r="W1477" s="17">
        <f>Eingabe!H1478</f>
        <v>189</v>
      </c>
      <c r="X1477" s="17">
        <f t="shared" si="216"/>
        <v>1.89</v>
      </c>
      <c r="Y1477" s="17">
        <f t="shared" si="217"/>
        <v>190</v>
      </c>
    </row>
    <row r="1478" spans="1:25" x14ac:dyDescent="0.15">
      <c r="A1478" s="82">
        <f t="shared" si="212"/>
        <v>3</v>
      </c>
      <c r="B1478" s="46">
        <v>43527.458333329756</v>
      </c>
      <c r="C1478" s="47">
        <f>Eingabe!G1479</f>
        <v>5.5</v>
      </c>
      <c r="D1478" s="77">
        <v>1478</v>
      </c>
      <c r="E1478" s="47"/>
      <c r="F1478" s="25">
        <f t="shared" si="210"/>
        <v>8.2100000000000009</v>
      </c>
      <c r="G1478" s="25">
        <f>VLOOKUP(F1478,'Spezifische Werte'!$B$2:$C$4002,2,FALSE)</f>
        <v>0.4465432352525967</v>
      </c>
      <c r="H1478" s="25">
        <f t="shared" si="213"/>
        <v>893.08647050519346</v>
      </c>
      <c r="J1478" s="25">
        <f t="shared" si="211"/>
        <v>8.25</v>
      </c>
      <c r="K1478" s="25">
        <f>VLOOKUP(J1478,'Spezifische Werte'!$B$2:$C$4002,2,FALSE)</f>
        <v>0.45308958157539997</v>
      </c>
      <c r="L1478" s="25">
        <f t="shared" si="214"/>
        <v>906.17916315079992</v>
      </c>
      <c r="R1478" s="25">
        <v>1476</v>
      </c>
      <c r="S1478" s="25">
        <v>1475</v>
      </c>
      <c r="T1478" s="25">
        <f t="shared" ref="T1478:T1541" si="218">LARGE($H$3:$H$8762,R1478)/1000</f>
        <v>0.70839409691925237</v>
      </c>
      <c r="U1478" s="25">
        <f t="shared" si="215"/>
        <v>0.71998231866276496</v>
      </c>
      <c r="W1478" s="17">
        <f>Eingabe!H1479</f>
        <v>202</v>
      </c>
      <c r="X1478" s="17">
        <f t="shared" si="216"/>
        <v>2.02</v>
      </c>
      <c r="Y1478" s="17">
        <f t="shared" si="217"/>
        <v>200</v>
      </c>
    </row>
    <row r="1479" spans="1:25" x14ac:dyDescent="0.15">
      <c r="A1479" s="82">
        <f t="shared" si="212"/>
        <v>3</v>
      </c>
      <c r="B1479" s="46">
        <v>43527.500011574077</v>
      </c>
      <c r="C1479" s="47">
        <f>Eingabe!G1480</f>
        <v>5.4</v>
      </c>
      <c r="D1479" s="77">
        <v>1479</v>
      </c>
      <c r="E1479" s="47"/>
      <c r="F1479" s="25">
        <f t="shared" si="210"/>
        <v>8.06</v>
      </c>
      <c r="G1479" s="25">
        <f>VLOOKUP(F1479,'Spezifische Werte'!$B$2:$C$4002,2,FALSE)</f>
        <v>0.42239374838249216</v>
      </c>
      <c r="H1479" s="25">
        <f t="shared" si="213"/>
        <v>844.78749676498433</v>
      </c>
      <c r="J1479" s="25">
        <f t="shared" si="211"/>
        <v>8.1</v>
      </c>
      <c r="K1479" s="25">
        <f>VLOOKUP(J1479,'Spezifische Werte'!$B$2:$C$4002,2,FALSE)</f>
        <v>0.428769385012092</v>
      </c>
      <c r="L1479" s="25">
        <f t="shared" si="214"/>
        <v>857.53877002418403</v>
      </c>
      <c r="R1479" s="25">
        <v>1477</v>
      </c>
      <c r="S1479" s="25">
        <v>1476</v>
      </c>
      <c r="T1479" s="25">
        <f t="shared" si="218"/>
        <v>0.70839409691925237</v>
      </c>
      <c r="U1479" s="25">
        <f t="shared" si="215"/>
        <v>0.71998231866276496</v>
      </c>
      <c r="W1479" s="17">
        <f>Eingabe!H1480</f>
        <v>192</v>
      </c>
      <c r="X1479" s="17">
        <f t="shared" si="216"/>
        <v>1.92</v>
      </c>
      <c r="Y1479" s="17">
        <f t="shared" si="217"/>
        <v>190</v>
      </c>
    </row>
    <row r="1480" spans="1:25" x14ac:dyDescent="0.15">
      <c r="A1480" s="82">
        <f t="shared" si="212"/>
        <v>3</v>
      </c>
      <c r="B1480" s="46">
        <v>43527.541666663084</v>
      </c>
      <c r="C1480" s="47">
        <f>Eingabe!G1481</f>
        <v>4.3</v>
      </c>
      <c r="D1480" s="77">
        <v>1480</v>
      </c>
      <c r="E1480" s="47"/>
      <c r="F1480" s="25">
        <f t="shared" si="210"/>
        <v>6.41</v>
      </c>
      <c r="G1480" s="25">
        <f>VLOOKUP(F1480,'Spezifische Werte'!$B$2:$C$4002,2,FALSE)</f>
        <v>0.20539547091670399</v>
      </c>
      <c r="H1480" s="25">
        <f t="shared" si="213"/>
        <v>410.790941833408</v>
      </c>
      <c r="J1480" s="25">
        <f t="shared" si="211"/>
        <v>6.45</v>
      </c>
      <c r="K1480" s="25">
        <f>VLOOKUP(J1480,'Spezifische Werte'!$B$2:$C$4002,2,FALSE)</f>
        <v>0.20962714743593144</v>
      </c>
      <c r="L1480" s="25">
        <f t="shared" si="214"/>
        <v>419.2542948718629</v>
      </c>
      <c r="R1480" s="25">
        <v>1478</v>
      </c>
      <c r="S1480" s="25">
        <v>1477</v>
      </c>
      <c r="T1480" s="25">
        <f t="shared" si="218"/>
        <v>0.70839409691925237</v>
      </c>
      <c r="U1480" s="25">
        <f t="shared" si="215"/>
        <v>0.71998231866276496</v>
      </c>
      <c r="W1480" s="17">
        <f>Eingabe!H1481</f>
        <v>200</v>
      </c>
      <c r="X1480" s="17">
        <f t="shared" si="216"/>
        <v>2</v>
      </c>
      <c r="Y1480" s="17">
        <f t="shared" si="217"/>
        <v>200</v>
      </c>
    </row>
    <row r="1481" spans="1:25" x14ac:dyDescent="0.15">
      <c r="A1481" s="82">
        <f t="shared" si="212"/>
        <v>3</v>
      </c>
      <c r="B1481" s="46">
        <v>43527.583333329749</v>
      </c>
      <c r="C1481" s="47">
        <f>Eingabe!G1482</f>
        <v>3.1</v>
      </c>
      <c r="D1481" s="77">
        <v>1481</v>
      </c>
      <c r="E1481" s="47"/>
      <c r="F1481" s="25">
        <f t="shared" si="210"/>
        <v>4.62</v>
      </c>
      <c r="G1481" s="25">
        <f>VLOOKUP(F1481,'Spezifische Werte'!$B$2:$C$4002,2,FALSE)</f>
        <v>7.0834307543363312E-2</v>
      </c>
      <c r="H1481" s="25">
        <f t="shared" si="213"/>
        <v>141.66861508672662</v>
      </c>
      <c r="J1481" s="25">
        <f t="shared" si="211"/>
        <v>4.6500000000000004</v>
      </c>
      <c r="K1481" s="25">
        <f>VLOOKUP(J1481,'Spezifische Werte'!$B$2:$C$4002,2,FALSE)</f>
        <v>7.2366311882592071E-2</v>
      </c>
      <c r="L1481" s="25">
        <f t="shared" si="214"/>
        <v>144.73262376518414</v>
      </c>
      <c r="R1481" s="25">
        <v>1479</v>
      </c>
      <c r="S1481" s="25">
        <v>1478</v>
      </c>
      <c r="T1481" s="25">
        <f t="shared" si="218"/>
        <v>0.70839409691925237</v>
      </c>
      <c r="U1481" s="25">
        <f t="shared" si="215"/>
        <v>0.71998231866276496</v>
      </c>
      <c r="W1481" s="17">
        <f>Eingabe!H1482</f>
        <v>207</v>
      </c>
      <c r="X1481" s="17">
        <f t="shared" si="216"/>
        <v>2.0699999999999998</v>
      </c>
      <c r="Y1481" s="17">
        <f t="shared" si="217"/>
        <v>210</v>
      </c>
    </row>
    <row r="1482" spans="1:25" x14ac:dyDescent="0.15">
      <c r="A1482" s="82">
        <f t="shared" si="212"/>
        <v>3</v>
      </c>
      <c r="B1482" s="46">
        <v>43527.625011574077</v>
      </c>
      <c r="C1482" s="47">
        <f>Eingabe!G1483</f>
        <v>3.2</v>
      </c>
      <c r="D1482" s="77">
        <v>1482</v>
      </c>
      <c r="E1482" s="47"/>
      <c r="F1482" s="25">
        <f t="shared" si="210"/>
        <v>4.7699999999999996</v>
      </c>
      <c r="G1482" s="25">
        <f>VLOOKUP(F1482,'Spezifische Werte'!$B$2:$C$4002,2,FALSE)</f>
        <v>7.8679349945367349E-2</v>
      </c>
      <c r="H1482" s="25">
        <f t="shared" si="213"/>
        <v>157.3586998907347</v>
      </c>
      <c r="J1482" s="25">
        <f t="shared" si="211"/>
        <v>4.8</v>
      </c>
      <c r="K1482" s="25">
        <f>VLOOKUP(J1482,'Spezifische Werte'!$B$2:$C$4002,2,FALSE)</f>
        <v>8.0310065544742015E-2</v>
      </c>
      <c r="L1482" s="25">
        <f t="shared" si="214"/>
        <v>160.62013108948403</v>
      </c>
      <c r="R1482" s="25">
        <v>1480</v>
      </c>
      <c r="S1482" s="25">
        <v>1479</v>
      </c>
      <c r="T1482" s="25">
        <f t="shared" si="218"/>
        <v>0.70839409691925237</v>
      </c>
      <c r="U1482" s="25">
        <f t="shared" si="215"/>
        <v>0.71998231866276496</v>
      </c>
      <c r="W1482" s="17">
        <f>Eingabe!H1483</f>
        <v>208</v>
      </c>
      <c r="X1482" s="17">
        <f t="shared" si="216"/>
        <v>2.08</v>
      </c>
      <c r="Y1482" s="17">
        <f t="shared" si="217"/>
        <v>210</v>
      </c>
    </row>
    <row r="1483" spans="1:25" x14ac:dyDescent="0.15">
      <c r="A1483" s="82">
        <f t="shared" si="212"/>
        <v>3</v>
      </c>
      <c r="B1483" s="46">
        <v>43527.666666663077</v>
      </c>
      <c r="C1483" s="47">
        <f>Eingabe!G1484</f>
        <v>2.2000000000000002</v>
      </c>
      <c r="D1483" s="77">
        <v>1483</v>
      </c>
      <c r="E1483" s="47"/>
      <c r="F1483" s="25">
        <f t="shared" si="210"/>
        <v>3.28</v>
      </c>
      <c r="G1483" s="25">
        <f>VLOOKUP(F1483,'Spezifische Werte'!$B$2:$C$4002,2,FALSE)</f>
        <v>1.4036237149224865E-2</v>
      </c>
      <c r="H1483" s="25">
        <f t="shared" si="213"/>
        <v>28.07247429844973</v>
      </c>
      <c r="J1483" s="25">
        <f t="shared" si="211"/>
        <v>3.3</v>
      </c>
      <c r="K1483" s="25">
        <f>VLOOKUP(J1483,'Spezifische Werte'!$B$2:$C$4002,2,FALSE)</f>
        <v>1.4533450192857693E-2</v>
      </c>
      <c r="L1483" s="25">
        <f t="shared" si="214"/>
        <v>29.066900385715385</v>
      </c>
      <c r="R1483" s="25">
        <v>1481</v>
      </c>
      <c r="S1483" s="25">
        <v>1480</v>
      </c>
      <c r="T1483" s="25">
        <f t="shared" si="218"/>
        <v>0.70839409691925237</v>
      </c>
      <c r="U1483" s="25">
        <f t="shared" si="215"/>
        <v>0.71998231866276496</v>
      </c>
      <c r="W1483" s="17">
        <f>Eingabe!H1484</f>
        <v>196</v>
      </c>
      <c r="X1483" s="17">
        <f t="shared" si="216"/>
        <v>1.96</v>
      </c>
      <c r="Y1483" s="17">
        <f t="shared" si="217"/>
        <v>200</v>
      </c>
    </row>
    <row r="1484" spans="1:25" x14ac:dyDescent="0.15">
      <c r="A1484" s="82">
        <f t="shared" si="212"/>
        <v>3</v>
      </c>
      <c r="B1484" s="46">
        <v>43527.708333329741</v>
      </c>
      <c r="C1484" s="47">
        <f>Eingabe!G1485</f>
        <v>3.2</v>
      </c>
      <c r="D1484" s="77">
        <v>1484</v>
      </c>
      <c r="E1484" s="47"/>
      <c r="F1484" s="25">
        <f t="shared" si="210"/>
        <v>4.7699999999999996</v>
      </c>
      <c r="G1484" s="25">
        <f>VLOOKUP(F1484,'Spezifische Werte'!$B$2:$C$4002,2,FALSE)</f>
        <v>7.8679349945367349E-2</v>
      </c>
      <c r="H1484" s="25">
        <f t="shared" si="213"/>
        <v>157.3586998907347</v>
      </c>
      <c r="J1484" s="25">
        <f t="shared" si="211"/>
        <v>4.8</v>
      </c>
      <c r="K1484" s="25">
        <f>VLOOKUP(J1484,'Spezifische Werte'!$B$2:$C$4002,2,FALSE)</f>
        <v>8.0310065544742015E-2</v>
      </c>
      <c r="L1484" s="25">
        <f t="shared" si="214"/>
        <v>160.62013108948403</v>
      </c>
      <c r="R1484" s="25">
        <v>1482</v>
      </c>
      <c r="S1484" s="25">
        <v>1481</v>
      </c>
      <c r="T1484" s="25">
        <f t="shared" si="218"/>
        <v>0.70839409691925237</v>
      </c>
      <c r="U1484" s="25">
        <f t="shared" si="215"/>
        <v>0.71998231866276496</v>
      </c>
      <c r="W1484" s="17">
        <f>Eingabe!H1485</f>
        <v>188</v>
      </c>
      <c r="X1484" s="17">
        <f t="shared" si="216"/>
        <v>1.88</v>
      </c>
      <c r="Y1484" s="17">
        <f t="shared" si="217"/>
        <v>190</v>
      </c>
    </row>
    <row r="1485" spans="1:25" x14ac:dyDescent="0.15">
      <c r="A1485" s="82">
        <f t="shared" si="212"/>
        <v>3</v>
      </c>
      <c r="B1485" s="46">
        <v>43527.750011574077</v>
      </c>
      <c r="C1485" s="47">
        <f>Eingabe!G1486</f>
        <v>2.7</v>
      </c>
      <c r="D1485" s="77">
        <v>1485</v>
      </c>
      <c r="E1485" s="47"/>
      <c r="F1485" s="25">
        <f t="shared" si="210"/>
        <v>4.03</v>
      </c>
      <c r="G1485" s="25">
        <f>VLOOKUP(F1485,'Spezifische Werte'!$B$2:$C$4002,2,FALSE)</f>
        <v>4.2666657265334036E-2</v>
      </c>
      <c r="H1485" s="25">
        <f t="shared" si="213"/>
        <v>85.333314530668076</v>
      </c>
      <c r="J1485" s="25">
        <f t="shared" si="211"/>
        <v>4.05</v>
      </c>
      <c r="K1485" s="25">
        <f>VLOOKUP(J1485,'Spezifische Werte'!$B$2:$C$4002,2,FALSE)</f>
        <v>4.3597034083331404E-2</v>
      </c>
      <c r="L1485" s="25">
        <f t="shared" si="214"/>
        <v>87.194068166662802</v>
      </c>
      <c r="R1485" s="25">
        <v>1483</v>
      </c>
      <c r="S1485" s="25">
        <v>1482</v>
      </c>
      <c r="T1485" s="25">
        <f t="shared" si="218"/>
        <v>0.70839409691925237</v>
      </c>
      <c r="U1485" s="25">
        <f t="shared" si="215"/>
        <v>0.71998231866276496</v>
      </c>
      <c r="W1485" s="17">
        <f>Eingabe!H1486</f>
        <v>180</v>
      </c>
      <c r="X1485" s="17">
        <f t="shared" si="216"/>
        <v>1.8</v>
      </c>
      <c r="Y1485" s="17">
        <f t="shared" si="217"/>
        <v>180</v>
      </c>
    </row>
    <row r="1486" spans="1:25" x14ac:dyDescent="0.15">
      <c r="A1486" s="82">
        <f t="shared" si="212"/>
        <v>3</v>
      </c>
      <c r="B1486" s="46">
        <v>43527.79166666307</v>
      </c>
      <c r="C1486" s="47">
        <f>Eingabe!G1487</f>
        <v>2.9</v>
      </c>
      <c r="D1486" s="77">
        <v>1486</v>
      </c>
      <c r="E1486" s="47"/>
      <c r="F1486" s="25">
        <f t="shared" si="210"/>
        <v>4.33</v>
      </c>
      <c r="G1486" s="25">
        <f>VLOOKUP(F1486,'Spezifische Werte'!$B$2:$C$4002,2,FALSE)</f>
        <v>5.667919590547657E-2</v>
      </c>
      <c r="H1486" s="25">
        <f t="shared" si="213"/>
        <v>113.35839181095314</v>
      </c>
      <c r="J1486" s="25">
        <f t="shared" si="211"/>
        <v>4.3499999999999996</v>
      </c>
      <c r="K1486" s="25">
        <f>VLOOKUP(J1486,'Spezifische Werte'!$B$2:$C$4002,2,FALSE)</f>
        <v>5.7627330651301621E-2</v>
      </c>
      <c r="L1486" s="25">
        <f t="shared" si="214"/>
        <v>115.25466130260324</v>
      </c>
      <c r="R1486" s="25">
        <v>1484</v>
      </c>
      <c r="S1486" s="25">
        <v>1483</v>
      </c>
      <c r="T1486" s="25">
        <f t="shared" si="218"/>
        <v>0.70839409691925237</v>
      </c>
      <c r="U1486" s="25">
        <f t="shared" si="215"/>
        <v>0.71998231866276496</v>
      </c>
      <c r="W1486" s="17">
        <f>Eingabe!H1487</f>
        <v>202</v>
      </c>
      <c r="X1486" s="17">
        <f t="shared" si="216"/>
        <v>2.02</v>
      </c>
      <c r="Y1486" s="17">
        <f t="shared" si="217"/>
        <v>200</v>
      </c>
    </row>
    <row r="1487" spans="1:25" x14ac:dyDescent="0.15">
      <c r="A1487" s="82">
        <f t="shared" si="212"/>
        <v>3</v>
      </c>
      <c r="B1487" s="46">
        <v>43527.833333329734</v>
      </c>
      <c r="C1487" s="47">
        <f>Eingabe!G1488</f>
        <v>2.4</v>
      </c>
      <c r="D1487" s="77">
        <v>1487</v>
      </c>
      <c r="E1487" s="47"/>
      <c r="F1487" s="25">
        <f t="shared" si="210"/>
        <v>3.58</v>
      </c>
      <c r="G1487" s="25">
        <f>VLOOKUP(F1487,'Spezifische Werte'!$B$2:$C$4002,2,FALSE)</f>
        <v>2.2829235995572409E-2</v>
      </c>
      <c r="H1487" s="25">
        <f t="shared" si="213"/>
        <v>45.658471991144815</v>
      </c>
      <c r="J1487" s="25">
        <f t="shared" si="211"/>
        <v>3.6</v>
      </c>
      <c r="K1487" s="25">
        <f>VLOOKUP(J1487,'Spezifische Werte'!$B$2:$C$4002,2,FALSE)</f>
        <v>2.3596471134930203E-2</v>
      </c>
      <c r="L1487" s="25">
        <f t="shared" si="214"/>
        <v>47.19294226986041</v>
      </c>
      <c r="R1487" s="25">
        <v>1485</v>
      </c>
      <c r="S1487" s="25">
        <v>1484</v>
      </c>
      <c r="T1487" s="25">
        <f t="shared" si="218"/>
        <v>0.70839409691925237</v>
      </c>
      <c r="U1487" s="25">
        <f t="shared" si="215"/>
        <v>0.71998231866276496</v>
      </c>
      <c r="W1487" s="17">
        <f>Eingabe!H1488</f>
        <v>186</v>
      </c>
      <c r="X1487" s="17">
        <f t="shared" si="216"/>
        <v>1.86</v>
      </c>
      <c r="Y1487" s="17">
        <f t="shared" si="217"/>
        <v>190</v>
      </c>
    </row>
    <row r="1488" spans="1:25" x14ac:dyDescent="0.15">
      <c r="A1488" s="82">
        <f t="shared" si="212"/>
        <v>3</v>
      </c>
      <c r="B1488" s="46">
        <v>43527.875011574077</v>
      </c>
      <c r="C1488" s="47">
        <f>Eingabe!G1489</f>
        <v>2.1</v>
      </c>
      <c r="D1488" s="77">
        <v>1488</v>
      </c>
      <c r="E1488" s="47"/>
      <c r="F1488" s="25">
        <f t="shared" si="210"/>
        <v>3.13</v>
      </c>
      <c r="G1488" s="25">
        <f>VLOOKUP(F1488,'Spezifische Werte'!$B$2:$C$4002,2,FALSE)</f>
        <v>1.0589326186624812E-2</v>
      </c>
      <c r="H1488" s="25">
        <f t="shared" si="213"/>
        <v>21.178652373249626</v>
      </c>
      <c r="J1488" s="25">
        <f t="shared" si="211"/>
        <v>3.15</v>
      </c>
      <c r="K1488" s="25">
        <f>VLOOKUP(J1488,'Spezifische Werte'!$B$2:$C$4002,2,FALSE)</f>
        <v>1.1019016897018549E-2</v>
      </c>
      <c r="L1488" s="25">
        <f t="shared" si="214"/>
        <v>22.038033794037098</v>
      </c>
      <c r="R1488" s="25">
        <v>1486</v>
      </c>
      <c r="S1488" s="25">
        <v>1485</v>
      </c>
      <c r="T1488" s="25">
        <f t="shared" si="218"/>
        <v>0.70839409691925237</v>
      </c>
      <c r="U1488" s="25">
        <f t="shared" si="215"/>
        <v>0.71998231866276496</v>
      </c>
      <c r="W1488" s="17">
        <f>Eingabe!H1489</f>
        <v>195</v>
      </c>
      <c r="X1488" s="17">
        <f t="shared" si="216"/>
        <v>1.95</v>
      </c>
      <c r="Y1488" s="17">
        <f t="shared" si="217"/>
        <v>200</v>
      </c>
    </row>
    <row r="1489" spans="1:25" x14ac:dyDescent="0.15">
      <c r="A1489" s="82">
        <f t="shared" si="212"/>
        <v>3</v>
      </c>
      <c r="B1489" s="46">
        <v>43527.916666663063</v>
      </c>
      <c r="C1489" s="47">
        <f>Eingabe!G1490</f>
        <v>2.2999999999999998</v>
      </c>
      <c r="D1489" s="77">
        <v>1489</v>
      </c>
      <c r="E1489" s="47"/>
      <c r="F1489" s="25">
        <f t="shared" si="210"/>
        <v>3.43</v>
      </c>
      <c r="G1489" s="25">
        <f>VLOOKUP(F1489,'Spezifische Werte'!$B$2:$C$4002,2,FALSE)</f>
        <v>1.7964243573129882E-2</v>
      </c>
      <c r="H1489" s="25">
        <f t="shared" si="213"/>
        <v>35.928487146259762</v>
      </c>
      <c r="J1489" s="25">
        <f t="shared" si="211"/>
        <v>3.45</v>
      </c>
      <c r="K1489" s="25">
        <f>VLOOKUP(J1489,'Spezifische Werte'!$B$2:$C$4002,2,FALSE)</f>
        <v>1.8521187553697735E-2</v>
      </c>
      <c r="L1489" s="25">
        <f t="shared" si="214"/>
        <v>37.042375107395472</v>
      </c>
      <c r="R1489" s="25">
        <v>1487</v>
      </c>
      <c r="S1489" s="25">
        <v>1486</v>
      </c>
      <c r="T1489" s="25">
        <f t="shared" si="218"/>
        <v>0.70839409691925237</v>
      </c>
      <c r="U1489" s="25">
        <f t="shared" si="215"/>
        <v>0.71998231866276496</v>
      </c>
      <c r="W1489" s="17">
        <f>Eingabe!H1490</f>
        <v>203</v>
      </c>
      <c r="X1489" s="17">
        <f t="shared" si="216"/>
        <v>2.0299999999999998</v>
      </c>
      <c r="Y1489" s="17">
        <f t="shared" si="217"/>
        <v>200</v>
      </c>
    </row>
    <row r="1490" spans="1:25" x14ac:dyDescent="0.15">
      <c r="A1490" s="82">
        <f t="shared" si="212"/>
        <v>3</v>
      </c>
      <c r="B1490" s="46">
        <v>43527.958333329727</v>
      </c>
      <c r="C1490" s="47">
        <f>Eingabe!G1491</f>
        <v>2.6</v>
      </c>
      <c r="D1490" s="77">
        <v>1490</v>
      </c>
      <c r="E1490" s="47"/>
      <c r="F1490" s="25">
        <f t="shared" si="210"/>
        <v>3.88</v>
      </c>
      <c r="G1490" s="25">
        <f>VLOOKUP(F1490,'Spezifische Werte'!$B$2:$C$4002,2,FALSE)</f>
        <v>3.5689320314118818E-2</v>
      </c>
      <c r="H1490" s="25">
        <f t="shared" si="213"/>
        <v>71.378640628237633</v>
      </c>
      <c r="J1490" s="25">
        <f t="shared" si="211"/>
        <v>3.9</v>
      </c>
      <c r="K1490" s="25">
        <f>VLOOKUP(J1490,'Spezifische Werte'!$B$2:$C$4002,2,FALSE)</f>
        <v>3.6613952811549305E-2</v>
      </c>
      <c r="L1490" s="25">
        <f t="shared" si="214"/>
        <v>73.227905623098607</v>
      </c>
      <c r="R1490" s="25">
        <v>1488</v>
      </c>
      <c r="S1490" s="25">
        <v>1487</v>
      </c>
      <c r="T1490" s="25">
        <f t="shared" si="218"/>
        <v>0.70839409691925237</v>
      </c>
      <c r="U1490" s="25">
        <f t="shared" si="215"/>
        <v>0.71998231866276496</v>
      </c>
      <c r="W1490" s="17">
        <f>Eingabe!H1491</f>
        <v>219</v>
      </c>
      <c r="X1490" s="17">
        <f t="shared" si="216"/>
        <v>2.19</v>
      </c>
      <c r="Y1490" s="17">
        <f t="shared" si="217"/>
        <v>220.00000000000003</v>
      </c>
    </row>
    <row r="1491" spans="1:25" x14ac:dyDescent="0.15">
      <c r="A1491" s="82">
        <f t="shared" si="212"/>
        <v>3</v>
      </c>
      <c r="B1491" s="46">
        <v>43528.000011574077</v>
      </c>
      <c r="C1491" s="47">
        <f>Eingabe!G1492</f>
        <v>2.5</v>
      </c>
      <c r="D1491" s="77">
        <v>1491</v>
      </c>
      <c r="E1491" s="47"/>
      <c r="F1491" s="25">
        <f t="shared" si="210"/>
        <v>3.73</v>
      </c>
      <c r="G1491" s="25">
        <f>VLOOKUP(F1491,'Spezifische Werte'!$B$2:$C$4002,2,FALSE)</f>
        <v>2.895161356886641E-2</v>
      </c>
      <c r="H1491" s="25">
        <f t="shared" si="213"/>
        <v>57.90322713773282</v>
      </c>
      <c r="J1491" s="25">
        <f t="shared" si="211"/>
        <v>3.75</v>
      </c>
      <c r="K1491" s="25">
        <f>VLOOKUP(J1491,'Spezifische Werte'!$B$2:$C$4002,2,FALSE)</f>
        <v>2.9822636466446242E-2</v>
      </c>
      <c r="L1491" s="25">
        <f t="shared" si="214"/>
        <v>59.645272932892482</v>
      </c>
      <c r="R1491" s="25">
        <v>1489</v>
      </c>
      <c r="S1491" s="25">
        <v>1488</v>
      </c>
      <c r="T1491" s="25">
        <f t="shared" si="218"/>
        <v>0.70839409691925237</v>
      </c>
      <c r="U1491" s="25">
        <f t="shared" si="215"/>
        <v>0.71998231866276496</v>
      </c>
      <c r="W1491" s="17">
        <f>Eingabe!H1492</f>
        <v>233</v>
      </c>
      <c r="X1491" s="17">
        <f t="shared" si="216"/>
        <v>2.33</v>
      </c>
      <c r="Y1491" s="17">
        <f t="shared" si="217"/>
        <v>229.99999999999997</v>
      </c>
    </row>
    <row r="1492" spans="1:25" x14ac:dyDescent="0.15">
      <c r="A1492" s="82">
        <f t="shared" si="212"/>
        <v>3</v>
      </c>
      <c r="B1492" s="46">
        <v>43528.041666663055</v>
      </c>
      <c r="C1492" s="47">
        <f>Eingabe!G1493</f>
        <v>2.2000000000000002</v>
      </c>
      <c r="D1492" s="77">
        <v>1492</v>
      </c>
      <c r="E1492" s="47"/>
      <c r="F1492" s="25">
        <f t="shared" si="210"/>
        <v>3.28</v>
      </c>
      <c r="G1492" s="25">
        <f>VLOOKUP(F1492,'Spezifische Werte'!$B$2:$C$4002,2,FALSE)</f>
        <v>1.4036237149224865E-2</v>
      </c>
      <c r="H1492" s="25">
        <f t="shared" si="213"/>
        <v>28.07247429844973</v>
      </c>
      <c r="J1492" s="25">
        <f t="shared" si="211"/>
        <v>3.3</v>
      </c>
      <c r="K1492" s="25">
        <f>VLOOKUP(J1492,'Spezifische Werte'!$B$2:$C$4002,2,FALSE)</f>
        <v>1.4533450192857693E-2</v>
      </c>
      <c r="L1492" s="25">
        <f t="shared" si="214"/>
        <v>29.066900385715385</v>
      </c>
      <c r="R1492" s="25">
        <v>1490</v>
      </c>
      <c r="S1492" s="25">
        <v>1489</v>
      </c>
      <c r="T1492" s="25">
        <f t="shared" si="218"/>
        <v>0.70839409691925237</v>
      </c>
      <c r="U1492" s="25">
        <f t="shared" si="215"/>
        <v>0.71998231866276496</v>
      </c>
      <c r="W1492" s="17">
        <f>Eingabe!H1493</f>
        <v>233</v>
      </c>
      <c r="X1492" s="17">
        <f t="shared" si="216"/>
        <v>2.33</v>
      </c>
      <c r="Y1492" s="17">
        <f t="shared" si="217"/>
        <v>229.99999999999997</v>
      </c>
    </row>
    <row r="1493" spans="1:25" x14ac:dyDescent="0.15">
      <c r="A1493" s="82">
        <f t="shared" si="212"/>
        <v>3</v>
      </c>
      <c r="B1493" s="46">
        <v>43528.08333332972</v>
      </c>
      <c r="C1493" s="47">
        <f>Eingabe!G1494</f>
        <v>2</v>
      </c>
      <c r="D1493" s="77">
        <v>1493</v>
      </c>
      <c r="E1493" s="47"/>
      <c r="F1493" s="25">
        <f t="shared" si="210"/>
        <v>2.98</v>
      </c>
      <c r="G1493" s="25">
        <f>VLOOKUP(F1493,'Spezifische Werte'!$B$2:$C$4002,2,FALSE)</f>
        <v>7.6819067373919353E-3</v>
      </c>
      <c r="H1493" s="25">
        <f t="shared" si="213"/>
        <v>15.363813474783871</v>
      </c>
      <c r="J1493" s="25">
        <f t="shared" si="211"/>
        <v>3</v>
      </c>
      <c r="K1493" s="25">
        <f>VLOOKUP(J1493,'Spezifische Werte'!$B$2:$C$4002,2,FALSE)</f>
        <v>8.0363231384606472E-3</v>
      </c>
      <c r="L1493" s="25">
        <f t="shared" si="214"/>
        <v>16.072646276921294</v>
      </c>
      <c r="R1493" s="25">
        <v>1491</v>
      </c>
      <c r="S1493" s="25">
        <v>1490</v>
      </c>
      <c r="T1493" s="25">
        <f t="shared" si="218"/>
        <v>0.70839409691925237</v>
      </c>
      <c r="U1493" s="25">
        <f t="shared" si="215"/>
        <v>0.71998231866276496</v>
      </c>
      <c r="W1493" s="17">
        <f>Eingabe!H1494</f>
        <v>249</v>
      </c>
      <c r="X1493" s="17">
        <f t="shared" si="216"/>
        <v>2.4900000000000002</v>
      </c>
      <c r="Y1493" s="17">
        <f t="shared" si="217"/>
        <v>250</v>
      </c>
    </row>
    <row r="1494" spans="1:25" x14ac:dyDescent="0.15">
      <c r="A1494" s="82">
        <f t="shared" si="212"/>
        <v>3</v>
      </c>
      <c r="B1494" s="46">
        <v>43528.125011574077</v>
      </c>
      <c r="C1494" s="47">
        <f>Eingabe!G1495</f>
        <v>2</v>
      </c>
      <c r="D1494" s="77">
        <v>1494</v>
      </c>
      <c r="E1494" s="47"/>
      <c r="F1494" s="25">
        <f t="shared" si="210"/>
        <v>2.98</v>
      </c>
      <c r="G1494" s="25">
        <f>VLOOKUP(F1494,'Spezifische Werte'!$B$2:$C$4002,2,FALSE)</f>
        <v>7.6819067373919353E-3</v>
      </c>
      <c r="H1494" s="25">
        <f t="shared" si="213"/>
        <v>15.363813474783871</v>
      </c>
      <c r="J1494" s="25">
        <f t="shared" si="211"/>
        <v>3</v>
      </c>
      <c r="K1494" s="25">
        <f>VLOOKUP(J1494,'Spezifische Werte'!$B$2:$C$4002,2,FALSE)</f>
        <v>8.0363231384606472E-3</v>
      </c>
      <c r="L1494" s="25">
        <f t="shared" si="214"/>
        <v>16.072646276921294</v>
      </c>
      <c r="R1494" s="25">
        <v>1492</v>
      </c>
      <c r="S1494" s="25">
        <v>1491</v>
      </c>
      <c r="T1494" s="25">
        <f t="shared" si="218"/>
        <v>0.70839409691925237</v>
      </c>
      <c r="U1494" s="25">
        <f t="shared" si="215"/>
        <v>0.71998231866276496</v>
      </c>
      <c r="W1494" s="17">
        <f>Eingabe!H1495</f>
        <v>245</v>
      </c>
      <c r="X1494" s="17">
        <f t="shared" si="216"/>
        <v>2.4500000000000002</v>
      </c>
      <c r="Y1494" s="17">
        <f t="shared" si="217"/>
        <v>250</v>
      </c>
    </row>
    <row r="1495" spans="1:25" x14ac:dyDescent="0.15">
      <c r="A1495" s="82">
        <f t="shared" si="212"/>
        <v>3</v>
      </c>
      <c r="B1495" s="46">
        <v>43528.166666663048</v>
      </c>
      <c r="C1495" s="47">
        <f>Eingabe!G1496</f>
        <v>2</v>
      </c>
      <c r="D1495" s="77">
        <v>1495</v>
      </c>
      <c r="E1495" s="47"/>
      <c r="F1495" s="25">
        <f t="shared" si="210"/>
        <v>2.98</v>
      </c>
      <c r="G1495" s="25">
        <f>VLOOKUP(F1495,'Spezifische Werte'!$B$2:$C$4002,2,FALSE)</f>
        <v>7.6819067373919353E-3</v>
      </c>
      <c r="H1495" s="25">
        <f t="shared" si="213"/>
        <v>15.363813474783871</v>
      </c>
      <c r="J1495" s="25">
        <f t="shared" si="211"/>
        <v>3</v>
      </c>
      <c r="K1495" s="25">
        <f>VLOOKUP(J1495,'Spezifische Werte'!$B$2:$C$4002,2,FALSE)</f>
        <v>8.0363231384606472E-3</v>
      </c>
      <c r="L1495" s="25">
        <f t="shared" si="214"/>
        <v>16.072646276921294</v>
      </c>
      <c r="R1495" s="25">
        <v>1493</v>
      </c>
      <c r="S1495" s="25">
        <v>1492</v>
      </c>
      <c r="T1495" s="25">
        <f t="shared" si="218"/>
        <v>0.70839409691925237</v>
      </c>
      <c r="U1495" s="25">
        <f t="shared" si="215"/>
        <v>0.71998231866276496</v>
      </c>
      <c r="W1495" s="17">
        <f>Eingabe!H1496</f>
        <v>228</v>
      </c>
      <c r="X1495" s="17">
        <f t="shared" si="216"/>
        <v>2.2799999999999998</v>
      </c>
      <c r="Y1495" s="17">
        <f t="shared" si="217"/>
        <v>229.99999999999997</v>
      </c>
    </row>
    <row r="1496" spans="1:25" x14ac:dyDescent="0.15">
      <c r="A1496" s="82">
        <f t="shared" si="212"/>
        <v>3</v>
      </c>
      <c r="B1496" s="46">
        <v>43528.208333329712</v>
      </c>
      <c r="C1496" s="47">
        <f>Eingabe!G1497</f>
        <v>2.4</v>
      </c>
      <c r="D1496" s="77">
        <v>1496</v>
      </c>
      <c r="E1496" s="47"/>
      <c r="F1496" s="25">
        <f t="shared" si="210"/>
        <v>3.58</v>
      </c>
      <c r="G1496" s="25">
        <f>VLOOKUP(F1496,'Spezifische Werte'!$B$2:$C$4002,2,FALSE)</f>
        <v>2.2829235995572409E-2</v>
      </c>
      <c r="H1496" s="25">
        <f t="shared" si="213"/>
        <v>45.658471991144815</v>
      </c>
      <c r="J1496" s="25">
        <f t="shared" si="211"/>
        <v>3.6</v>
      </c>
      <c r="K1496" s="25">
        <f>VLOOKUP(J1496,'Spezifische Werte'!$B$2:$C$4002,2,FALSE)</f>
        <v>2.3596471134930203E-2</v>
      </c>
      <c r="L1496" s="25">
        <f t="shared" si="214"/>
        <v>47.19294226986041</v>
      </c>
      <c r="R1496" s="25">
        <v>1494</v>
      </c>
      <c r="S1496" s="25">
        <v>1493</v>
      </c>
      <c r="T1496" s="25">
        <f t="shared" si="218"/>
        <v>0.70839409691925237</v>
      </c>
      <c r="U1496" s="25">
        <f t="shared" si="215"/>
        <v>0.71998231866276496</v>
      </c>
      <c r="W1496" s="17">
        <f>Eingabe!H1497</f>
        <v>241</v>
      </c>
      <c r="X1496" s="17">
        <f t="shared" si="216"/>
        <v>2.41</v>
      </c>
      <c r="Y1496" s="17">
        <f t="shared" si="217"/>
        <v>240</v>
      </c>
    </row>
    <row r="1497" spans="1:25" x14ac:dyDescent="0.15">
      <c r="A1497" s="82">
        <f t="shared" si="212"/>
        <v>3</v>
      </c>
      <c r="B1497" s="46">
        <v>43528.250011574077</v>
      </c>
      <c r="C1497" s="47">
        <f>Eingabe!G1498</f>
        <v>2.2999999999999998</v>
      </c>
      <c r="D1497" s="77">
        <v>1497</v>
      </c>
      <c r="E1497" s="47"/>
      <c r="F1497" s="25">
        <f t="shared" si="210"/>
        <v>3.43</v>
      </c>
      <c r="G1497" s="25">
        <f>VLOOKUP(F1497,'Spezifische Werte'!$B$2:$C$4002,2,FALSE)</f>
        <v>1.7964243573129882E-2</v>
      </c>
      <c r="H1497" s="25">
        <f t="shared" si="213"/>
        <v>35.928487146259762</v>
      </c>
      <c r="J1497" s="25">
        <f t="shared" si="211"/>
        <v>3.45</v>
      </c>
      <c r="K1497" s="25">
        <f>VLOOKUP(J1497,'Spezifische Werte'!$B$2:$C$4002,2,FALSE)</f>
        <v>1.8521187553697735E-2</v>
      </c>
      <c r="L1497" s="25">
        <f t="shared" si="214"/>
        <v>37.042375107395472</v>
      </c>
      <c r="R1497" s="25">
        <v>1495</v>
      </c>
      <c r="S1497" s="25">
        <v>1494</v>
      </c>
      <c r="T1497" s="25">
        <f t="shared" si="218"/>
        <v>0.70839409691925237</v>
      </c>
      <c r="U1497" s="25">
        <f t="shared" si="215"/>
        <v>0.71998231866276496</v>
      </c>
      <c r="W1497" s="17">
        <f>Eingabe!H1498</f>
        <v>246</v>
      </c>
      <c r="X1497" s="17">
        <f t="shared" si="216"/>
        <v>2.46</v>
      </c>
      <c r="Y1497" s="17">
        <f t="shared" si="217"/>
        <v>250</v>
      </c>
    </row>
    <row r="1498" spans="1:25" x14ac:dyDescent="0.15">
      <c r="A1498" s="82">
        <f t="shared" si="212"/>
        <v>3</v>
      </c>
      <c r="B1498" s="46">
        <v>43528.291666663041</v>
      </c>
      <c r="C1498" s="47">
        <f>Eingabe!G1499</f>
        <v>2.2999999999999998</v>
      </c>
      <c r="D1498" s="77">
        <v>1498</v>
      </c>
      <c r="E1498" s="47"/>
      <c r="F1498" s="25">
        <f t="shared" si="210"/>
        <v>3.43</v>
      </c>
      <c r="G1498" s="25">
        <f>VLOOKUP(F1498,'Spezifische Werte'!$B$2:$C$4002,2,FALSE)</f>
        <v>1.7964243573129882E-2</v>
      </c>
      <c r="H1498" s="25">
        <f t="shared" si="213"/>
        <v>35.928487146259762</v>
      </c>
      <c r="J1498" s="25">
        <f t="shared" si="211"/>
        <v>3.45</v>
      </c>
      <c r="K1498" s="25">
        <f>VLOOKUP(J1498,'Spezifische Werte'!$B$2:$C$4002,2,FALSE)</f>
        <v>1.8521187553697735E-2</v>
      </c>
      <c r="L1498" s="25">
        <f t="shared" si="214"/>
        <v>37.042375107395472</v>
      </c>
      <c r="R1498" s="25">
        <v>1496</v>
      </c>
      <c r="S1498" s="25">
        <v>1495</v>
      </c>
      <c r="T1498" s="25">
        <f t="shared" si="218"/>
        <v>0.70839409691925237</v>
      </c>
      <c r="U1498" s="25">
        <f t="shared" si="215"/>
        <v>0.71998231866276496</v>
      </c>
      <c r="W1498" s="17">
        <f>Eingabe!H1499</f>
        <v>212</v>
      </c>
      <c r="X1498" s="17">
        <f t="shared" si="216"/>
        <v>2.12</v>
      </c>
      <c r="Y1498" s="17">
        <f t="shared" si="217"/>
        <v>210</v>
      </c>
    </row>
    <row r="1499" spans="1:25" x14ac:dyDescent="0.15">
      <c r="A1499" s="82">
        <f t="shared" si="212"/>
        <v>3</v>
      </c>
      <c r="B1499" s="46">
        <v>43528.333333329705</v>
      </c>
      <c r="C1499" s="47">
        <f>Eingabe!G1500</f>
        <v>1.8</v>
      </c>
      <c r="D1499" s="77">
        <v>1499</v>
      </c>
      <c r="E1499" s="47"/>
      <c r="F1499" s="25">
        <f t="shared" si="210"/>
        <v>2.69</v>
      </c>
      <c r="G1499" s="25">
        <f>VLOOKUP(F1499,'Spezifische Werte'!$B$2:$C$4002,2,FALSE)</f>
        <v>3.715149232963236E-3</v>
      </c>
      <c r="H1499" s="25">
        <f t="shared" si="213"/>
        <v>7.4302984659264721</v>
      </c>
      <c r="J1499" s="25">
        <f t="shared" si="211"/>
        <v>2.7</v>
      </c>
      <c r="K1499" s="25">
        <f>VLOOKUP(J1499,'Spezifische Werte'!$B$2:$C$4002,2,FALSE)</f>
        <v>3.8225571704766847E-3</v>
      </c>
      <c r="L1499" s="25">
        <f t="shared" si="214"/>
        <v>7.6451143409533691</v>
      </c>
      <c r="R1499" s="25">
        <v>1497</v>
      </c>
      <c r="S1499" s="25">
        <v>1496</v>
      </c>
      <c r="T1499" s="25">
        <f t="shared" si="218"/>
        <v>0.70839409691925237</v>
      </c>
      <c r="U1499" s="25">
        <f t="shared" si="215"/>
        <v>0.71998231866276496</v>
      </c>
      <c r="W1499" s="17">
        <f>Eingabe!H1500</f>
        <v>228</v>
      </c>
      <c r="X1499" s="17">
        <f t="shared" si="216"/>
        <v>2.2799999999999998</v>
      </c>
      <c r="Y1499" s="17">
        <f t="shared" si="217"/>
        <v>229.99999999999997</v>
      </c>
    </row>
    <row r="1500" spans="1:25" x14ac:dyDescent="0.15">
      <c r="A1500" s="82">
        <f t="shared" si="212"/>
        <v>3</v>
      </c>
      <c r="B1500" s="46">
        <v>43528.375011574077</v>
      </c>
      <c r="C1500" s="47">
        <f>Eingabe!G1501</f>
        <v>2.2000000000000002</v>
      </c>
      <c r="D1500" s="77">
        <v>1500</v>
      </c>
      <c r="E1500" s="47"/>
      <c r="F1500" s="25">
        <f t="shared" si="210"/>
        <v>3.28</v>
      </c>
      <c r="G1500" s="25">
        <f>VLOOKUP(F1500,'Spezifische Werte'!$B$2:$C$4002,2,FALSE)</f>
        <v>1.4036237149224865E-2</v>
      </c>
      <c r="H1500" s="25">
        <f t="shared" si="213"/>
        <v>28.07247429844973</v>
      </c>
      <c r="J1500" s="25">
        <f t="shared" si="211"/>
        <v>3.3</v>
      </c>
      <c r="K1500" s="25">
        <f>VLOOKUP(J1500,'Spezifische Werte'!$B$2:$C$4002,2,FALSE)</f>
        <v>1.4533450192857693E-2</v>
      </c>
      <c r="L1500" s="25">
        <f t="shared" si="214"/>
        <v>29.066900385715385</v>
      </c>
      <c r="R1500" s="25">
        <v>1498</v>
      </c>
      <c r="S1500" s="25">
        <v>1497</v>
      </c>
      <c r="T1500" s="25">
        <f t="shared" si="218"/>
        <v>0.70839409691925237</v>
      </c>
      <c r="U1500" s="25">
        <f t="shared" si="215"/>
        <v>0.71998231866276496</v>
      </c>
      <c r="W1500" s="17">
        <f>Eingabe!H1501</f>
        <v>240</v>
      </c>
      <c r="X1500" s="17">
        <f t="shared" si="216"/>
        <v>2.4</v>
      </c>
      <c r="Y1500" s="17">
        <f t="shared" si="217"/>
        <v>240</v>
      </c>
    </row>
    <row r="1501" spans="1:25" x14ac:dyDescent="0.15">
      <c r="A1501" s="82">
        <f t="shared" si="212"/>
        <v>3</v>
      </c>
      <c r="B1501" s="46">
        <v>43528.416666663034</v>
      </c>
      <c r="C1501" s="47">
        <f>Eingabe!G1502</f>
        <v>4</v>
      </c>
      <c r="D1501" s="77">
        <v>1501</v>
      </c>
      <c r="E1501" s="47"/>
      <c r="F1501" s="25">
        <f t="shared" si="210"/>
        <v>5.97</v>
      </c>
      <c r="G1501" s="25">
        <f>VLOOKUP(F1501,'Spezifische Werte'!$B$2:$C$4002,2,FALSE)</f>
        <v>0.1627434603343155</v>
      </c>
      <c r="H1501" s="25">
        <f t="shared" si="213"/>
        <v>325.486920668631</v>
      </c>
      <c r="J1501" s="25">
        <f t="shared" si="211"/>
        <v>6</v>
      </c>
      <c r="K1501" s="25">
        <f>VLOOKUP(J1501,'Spezifische Werte'!$B$2:$C$4002,2,FALSE)</f>
        <v>0.16538134424295356</v>
      </c>
      <c r="L1501" s="25">
        <f t="shared" si="214"/>
        <v>330.76268848590712</v>
      </c>
      <c r="R1501" s="25">
        <v>1499</v>
      </c>
      <c r="S1501" s="25">
        <v>1498</v>
      </c>
      <c r="T1501" s="25">
        <f t="shared" si="218"/>
        <v>0.70839409691925237</v>
      </c>
      <c r="U1501" s="25">
        <f t="shared" si="215"/>
        <v>0.71998231866276496</v>
      </c>
      <c r="W1501" s="17">
        <f>Eingabe!H1502</f>
        <v>254</v>
      </c>
      <c r="X1501" s="17">
        <f t="shared" si="216"/>
        <v>2.54</v>
      </c>
      <c r="Y1501" s="17">
        <f t="shared" si="217"/>
        <v>250</v>
      </c>
    </row>
    <row r="1502" spans="1:25" x14ac:dyDescent="0.15">
      <c r="A1502" s="82">
        <f t="shared" si="212"/>
        <v>3</v>
      </c>
      <c r="B1502" s="46">
        <v>43528.458333329698</v>
      </c>
      <c r="C1502" s="47">
        <f>Eingabe!G1503</f>
        <v>3.4</v>
      </c>
      <c r="D1502" s="77">
        <v>1502</v>
      </c>
      <c r="E1502" s="47"/>
      <c r="F1502" s="25">
        <f t="shared" si="210"/>
        <v>5.07</v>
      </c>
      <c r="G1502" s="25">
        <f>VLOOKUP(F1502,'Spezifische Werte'!$B$2:$C$4002,2,FALSE)</f>
        <v>9.6185977081711158E-2</v>
      </c>
      <c r="H1502" s="25">
        <f t="shared" si="213"/>
        <v>192.37195416342232</v>
      </c>
      <c r="J1502" s="25">
        <f t="shared" si="211"/>
        <v>5.0999999999999996</v>
      </c>
      <c r="K1502" s="25">
        <f>VLOOKUP(J1502,'Spezifische Werte'!$B$2:$C$4002,2,FALSE)</f>
        <v>9.8097213536623304E-2</v>
      </c>
      <c r="L1502" s="25">
        <f t="shared" si="214"/>
        <v>196.1944270732466</v>
      </c>
      <c r="R1502" s="25">
        <v>1500</v>
      </c>
      <c r="S1502" s="25">
        <v>1499</v>
      </c>
      <c r="T1502" s="25">
        <f t="shared" si="218"/>
        <v>0.70839409691925237</v>
      </c>
      <c r="U1502" s="25">
        <f t="shared" si="215"/>
        <v>0.71998231866276496</v>
      </c>
      <c r="W1502" s="17">
        <f>Eingabe!H1503</f>
        <v>245</v>
      </c>
      <c r="X1502" s="17">
        <f t="shared" si="216"/>
        <v>2.4500000000000002</v>
      </c>
      <c r="Y1502" s="17">
        <f t="shared" si="217"/>
        <v>250</v>
      </c>
    </row>
    <row r="1503" spans="1:25" x14ac:dyDescent="0.15">
      <c r="A1503" s="82">
        <f t="shared" si="212"/>
        <v>3</v>
      </c>
      <c r="B1503" s="46">
        <v>43528.500011574077</v>
      </c>
      <c r="C1503" s="47">
        <f>Eingabe!G1504</f>
        <v>3.3</v>
      </c>
      <c r="D1503" s="77">
        <v>1503</v>
      </c>
      <c r="E1503" s="47"/>
      <c r="F1503" s="25">
        <f t="shared" si="210"/>
        <v>4.92</v>
      </c>
      <c r="G1503" s="25">
        <f>VLOOKUP(F1503,'Spezifische Werte'!$B$2:$C$4002,2,FALSE)</f>
        <v>8.7079957720259088E-2</v>
      </c>
      <c r="H1503" s="25">
        <f t="shared" si="213"/>
        <v>174.15991544051818</v>
      </c>
      <c r="J1503" s="25">
        <f t="shared" si="211"/>
        <v>4.95</v>
      </c>
      <c r="K1503" s="25">
        <f>VLOOKUP(J1503,'Spezifische Werte'!$B$2:$C$4002,2,FALSE)</f>
        <v>8.884038911585862E-2</v>
      </c>
      <c r="L1503" s="25">
        <f t="shared" si="214"/>
        <v>177.68077823171723</v>
      </c>
      <c r="R1503" s="25">
        <v>1501</v>
      </c>
      <c r="S1503" s="25">
        <v>1500</v>
      </c>
      <c r="T1503" s="25">
        <f t="shared" si="218"/>
        <v>0.70839409691925237</v>
      </c>
      <c r="U1503" s="25">
        <f t="shared" si="215"/>
        <v>0.71998231866276496</v>
      </c>
      <c r="W1503" s="17">
        <f>Eingabe!H1504</f>
        <v>241</v>
      </c>
      <c r="X1503" s="17">
        <f t="shared" si="216"/>
        <v>2.41</v>
      </c>
      <c r="Y1503" s="17">
        <f t="shared" si="217"/>
        <v>240</v>
      </c>
    </row>
    <row r="1504" spans="1:25" x14ac:dyDescent="0.15">
      <c r="A1504" s="82">
        <f t="shared" si="212"/>
        <v>3</v>
      </c>
      <c r="B1504" s="46">
        <v>43528.541666663026</v>
      </c>
      <c r="C1504" s="47">
        <f>Eingabe!G1505</f>
        <v>4.7</v>
      </c>
      <c r="D1504" s="77">
        <v>1504</v>
      </c>
      <c r="E1504" s="47"/>
      <c r="F1504" s="25">
        <f t="shared" si="210"/>
        <v>7.01</v>
      </c>
      <c r="G1504" s="25">
        <f>VLOOKUP(F1504,'Spezifische Werte'!$B$2:$C$4002,2,FALSE)</f>
        <v>0.27377270492189271</v>
      </c>
      <c r="H1504" s="25">
        <f t="shared" si="213"/>
        <v>547.54540984378536</v>
      </c>
      <c r="J1504" s="25">
        <f t="shared" si="211"/>
        <v>7.05</v>
      </c>
      <c r="K1504" s="25">
        <f>VLOOKUP(J1504,'Spezifische Werte'!$B$2:$C$4002,2,FALSE)</f>
        <v>0.27874593647894402</v>
      </c>
      <c r="L1504" s="25">
        <f t="shared" si="214"/>
        <v>557.49187295788806</v>
      </c>
      <c r="R1504" s="25">
        <v>1502</v>
      </c>
      <c r="S1504" s="25">
        <v>1501</v>
      </c>
      <c r="T1504" s="25">
        <f t="shared" si="218"/>
        <v>0.70839409691925237</v>
      </c>
      <c r="U1504" s="25">
        <f t="shared" si="215"/>
        <v>0.71998231866276496</v>
      </c>
      <c r="W1504" s="17">
        <f>Eingabe!H1505</f>
        <v>253</v>
      </c>
      <c r="X1504" s="17">
        <f t="shared" si="216"/>
        <v>2.5299999999999998</v>
      </c>
      <c r="Y1504" s="17">
        <f t="shared" si="217"/>
        <v>250</v>
      </c>
    </row>
    <row r="1505" spans="1:25" x14ac:dyDescent="0.15">
      <c r="A1505" s="82">
        <f t="shared" si="212"/>
        <v>3</v>
      </c>
      <c r="B1505" s="46">
        <v>43528.583333329691</v>
      </c>
      <c r="C1505" s="47">
        <f>Eingabe!G1506</f>
        <v>3.9</v>
      </c>
      <c r="D1505" s="77">
        <v>1505</v>
      </c>
      <c r="E1505" s="47"/>
      <c r="F1505" s="25">
        <f t="shared" si="210"/>
        <v>5.82</v>
      </c>
      <c r="G1505" s="25">
        <f>VLOOKUP(F1505,'Spezifische Werte'!$B$2:$C$4002,2,FALSE)</f>
        <v>0.15015933791444183</v>
      </c>
      <c r="H1505" s="25">
        <f t="shared" si="213"/>
        <v>300.31867582888367</v>
      </c>
      <c r="J1505" s="25">
        <f t="shared" si="211"/>
        <v>5.85</v>
      </c>
      <c r="K1505" s="25">
        <f>VLOOKUP(J1505,'Spezifische Werte'!$B$2:$C$4002,2,FALSE)</f>
        <v>0.15260213064447356</v>
      </c>
      <c r="L1505" s="25">
        <f t="shared" si="214"/>
        <v>305.20426128894712</v>
      </c>
      <c r="R1505" s="25">
        <v>1503</v>
      </c>
      <c r="S1505" s="25">
        <v>1502</v>
      </c>
      <c r="T1505" s="25">
        <f t="shared" si="218"/>
        <v>0.70839409691925237</v>
      </c>
      <c r="U1505" s="25">
        <f t="shared" si="215"/>
        <v>0.71998231866276496</v>
      </c>
      <c r="W1505" s="17">
        <f>Eingabe!H1506</f>
        <v>257</v>
      </c>
      <c r="X1505" s="17">
        <f t="shared" si="216"/>
        <v>2.57</v>
      </c>
      <c r="Y1505" s="17">
        <f t="shared" si="217"/>
        <v>260</v>
      </c>
    </row>
    <row r="1506" spans="1:25" x14ac:dyDescent="0.15">
      <c r="A1506" s="82">
        <f t="shared" si="212"/>
        <v>3</v>
      </c>
      <c r="B1506" s="46">
        <v>43528.625011574077</v>
      </c>
      <c r="C1506" s="47">
        <f>Eingabe!G1507</f>
        <v>4</v>
      </c>
      <c r="D1506" s="77">
        <v>1506</v>
      </c>
      <c r="E1506" s="47"/>
      <c r="F1506" s="25">
        <f t="shared" si="210"/>
        <v>5.97</v>
      </c>
      <c r="G1506" s="25">
        <f>VLOOKUP(F1506,'Spezifische Werte'!$B$2:$C$4002,2,FALSE)</f>
        <v>0.1627434603343155</v>
      </c>
      <c r="H1506" s="25">
        <f t="shared" si="213"/>
        <v>325.486920668631</v>
      </c>
      <c r="J1506" s="25">
        <f t="shared" si="211"/>
        <v>6</v>
      </c>
      <c r="K1506" s="25">
        <f>VLOOKUP(J1506,'Spezifische Werte'!$B$2:$C$4002,2,FALSE)</f>
        <v>0.16538134424295356</v>
      </c>
      <c r="L1506" s="25">
        <f t="shared" si="214"/>
        <v>330.76268848590712</v>
      </c>
      <c r="R1506" s="25">
        <v>1504</v>
      </c>
      <c r="S1506" s="25">
        <v>1503</v>
      </c>
      <c r="T1506" s="25">
        <f t="shared" si="218"/>
        <v>0.70839409691925237</v>
      </c>
      <c r="U1506" s="25">
        <f t="shared" si="215"/>
        <v>0.71998231866276496</v>
      </c>
      <c r="W1506" s="17">
        <f>Eingabe!H1507</f>
        <v>250</v>
      </c>
      <c r="X1506" s="17">
        <f t="shared" si="216"/>
        <v>2.5</v>
      </c>
      <c r="Y1506" s="17">
        <f t="shared" si="217"/>
        <v>250</v>
      </c>
    </row>
    <row r="1507" spans="1:25" x14ac:dyDescent="0.15">
      <c r="A1507" s="82">
        <f t="shared" si="212"/>
        <v>3</v>
      </c>
      <c r="B1507" s="46">
        <v>43528.666666663019</v>
      </c>
      <c r="C1507" s="47">
        <f>Eingabe!G1508</f>
        <v>3.3</v>
      </c>
      <c r="D1507" s="77">
        <v>1507</v>
      </c>
      <c r="E1507" s="47"/>
      <c r="F1507" s="25">
        <f t="shared" si="210"/>
        <v>4.92</v>
      </c>
      <c r="G1507" s="25">
        <f>VLOOKUP(F1507,'Spezifische Werte'!$B$2:$C$4002,2,FALSE)</f>
        <v>8.7079957720259088E-2</v>
      </c>
      <c r="H1507" s="25">
        <f t="shared" si="213"/>
        <v>174.15991544051818</v>
      </c>
      <c r="J1507" s="25">
        <f t="shared" si="211"/>
        <v>4.95</v>
      </c>
      <c r="K1507" s="25">
        <f>VLOOKUP(J1507,'Spezifische Werte'!$B$2:$C$4002,2,FALSE)</f>
        <v>8.884038911585862E-2</v>
      </c>
      <c r="L1507" s="25">
        <f t="shared" si="214"/>
        <v>177.68077823171723</v>
      </c>
      <c r="R1507" s="25">
        <v>1505</v>
      </c>
      <c r="S1507" s="25">
        <v>1504</v>
      </c>
      <c r="T1507" s="25">
        <f t="shared" si="218"/>
        <v>0.70839409691925237</v>
      </c>
      <c r="U1507" s="25">
        <f t="shared" si="215"/>
        <v>0.71998231866276496</v>
      </c>
      <c r="W1507" s="17">
        <f>Eingabe!H1508</f>
        <v>268</v>
      </c>
      <c r="X1507" s="17">
        <f t="shared" si="216"/>
        <v>2.68</v>
      </c>
      <c r="Y1507" s="17">
        <f t="shared" si="217"/>
        <v>270</v>
      </c>
    </row>
    <row r="1508" spans="1:25" x14ac:dyDescent="0.15">
      <c r="A1508" s="82">
        <f t="shared" si="212"/>
        <v>3</v>
      </c>
      <c r="B1508" s="46">
        <v>43528.708333329683</v>
      </c>
      <c r="C1508" s="47">
        <f>Eingabe!G1509</f>
        <v>3.6</v>
      </c>
      <c r="D1508" s="77">
        <v>1508</v>
      </c>
      <c r="E1508" s="47"/>
      <c r="F1508" s="25">
        <f t="shared" si="210"/>
        <v>5.37</v>
      </c>
      <c r="G1508" s="25">
        <f>VLOOKUP(F1508,'Spezifische Werte'!$B$2:$C$4002,2,FALSE)</f>
        <v>0.11640095819454216</v>
      </c>
      <c r="H1508" s="25">
        <f t="shared" si="213"/>
        <v>232.80191638908431</v>
      </c>
      <c r="J1508" s="25">
        <f t="shared" si="211"/>
        <v>5.4</v>
      </c>
      <c r="K1508" s="25">
        <f>VLOOKUP(J1508,'Spezifische Werte'!$B$2:$C$4002,2,FALSE)</f>
        <v>0.11853513474534576</v>
      </c>
      <c r="L1508" s="25">
        <f t="shared" si="214"/>
        <v>237.07026949069152</v>
      </c>
      <c r="R1508" s="25">
        <v>1506</v>
      </c>
      <c r="S1508" s="25">
        <v>1505</v>
      </c>
      <c r="T1508" s="25">
        <f t="shared" si="218"/>
        <v>0.70839409691925237</v>
      </c>
      <c r="U1508" s="25">
        <f t="shared" si="215"/>
        <v>0.71998231866276496</v>
      </c>
      <c r="W1508" s="17">
        <f>Eingabe!H1509</f>
        <v>229</v>
      </c>
      <c r="X1508" s="17">
        <f t="shared" si="216"/>
        <v>2.29</v>
      </c>
      <c r="Y1508" s="17">
        <f t="shared" si="217"/>
        <v>229.99999999999997</v>
      </c>
    </row>
    <row r="1509" spans="1:25" x14ac:dyDescent="0.15">
      <c r="A1509" s="82">
        <f t="shared" si="212"/>
        <v>3</v>
      </c>
      <c r="B1509" s="46">
        <v>43528.750011574077</v>
      </c>
      <c r="C1509" s="47">
        <f>Eingabe!G1510</f>
        <v>4.3</v>
      </c>
      <c r="D1509" s="77">
        <v>1509</v>
      </c>
      <c r="E1509" s="47"/>
      <c r="F1509" s="25">
        <f t="shared" si="210"/>
        <v>6.41</v>
      </c>
      <c r="G1509" s="25">
        <f>VLOOKUP(F1509,'Spezifische Werte'!$B$2:$C$4002,2,FALSE)</f>
        <v>0.20539547091670399</v>
      </c>
      <c r="H1509" s="25">
        <f t="shared" si="213"/>
        <v>410.790941833408</v>
      </c>
      <c r="J1509" s="25">
        <f t="shared" si="211"/>
        <v>6.45</v>
      </c>
      <c r="K1509" s="25">
        <f>VLOOKUP(J1509,'Spezifische Werte'!$B$2:$C$4002,2,FALSE)</f>
        <v>0.20962714743593144</v>
      </c>
      <c r="L1509" s="25">
        <f t="shared" si="214"/>
        <v>419.2542948718629</v>
      </c>
      <c r="R1509" s="25">
        <v>1507</v>
      </c>
      <c r="S1509" s="25">
        <v>1506</v>
      </c>
      <c r="T1509" s="25">
        <f t="shared" si="218"/>
        <v>0.70839409691925237</v>
      </c>
      <c r="U1509" s="25">
        <f t="shared" si="215"/>
        <v>0.71998231866276496</v>
      </c>
      <c r="W1509" s="17">
        <f>Eingabe!H1510</f>
        <v>234</v>
      </c>
      <c r="X1509" s="17">
        <f t="shared" si="216"/>
        <v>2.34</v>
      </c>
      <c r="Y1509" s="17">
        <f t="shared" si="217"/>
        <v>229.99999999999997</v>
      </c>
    </row>
    <row r="1510" spans="1:25" x14ac:dyDescent="0.15">
      <c r="A1510" s="82">
        <f t="shared" si="212"/>
        <v>3</v>
      </c>
      <c r="B1510" s="46">
        <v>43528.791666663012</v>
      </c>
      <c r="C1510" s="47">
        <f>Eingabe!G1511</f>
        <v>3.4</v>
      </c>
      <c r="D1510" s="77">
        <v>1510</v>
      </c>
      <c r="E1510" s="47"/>
      <c r="F1510" s="25">
        <f t="shared" si="210"/>
        <v>5.07</v>
      </c>
      <c r="G1510" s="25">
        <f>VLOOKUP(F1510,'Spezifische Werte'!$B$2:$C$4002,2,FALSE)</f>
        <v>9.6185977081711158E-2</v>
      </c>
      <c r="H1510" s="25">
        <f t="shared" si="213"/>
        <v>192.37195416342232</v>
      </c>
      <c r="J1510" s="25">
        <f t="shared" si="211"/>
        <v>5.0999999999999996</v>
      </c>
      <c r="K1510" s="25">
        <f>VLOOKUP(J1510,'Spezifische Werte'!$B$2:$C$4002,2,FALSE)</f>
        <v>9.8097213536623304E-2</v>
      </c>
      <c r="L1510" s="25">
        <f t="shared" si="214"/>
        <v>196.1944270732466</v>
      </c>
      <c r="R1510" s="25">
        <v>1508</v>
      </c>
      <c r="S1510" s="25">
        <v>1507</v>
      </c>
      <c r="T1510" s="25">
        <f t="shared" si="218"/>
        <v>0.70839409691925237</v>
      </c>
      <c r="U1510" s="25">
        <f t="shared" si="215"/>
        <v>0.71998231866276496</v>
      </c>
      <c r="W1510" s="17">
        <f>Eingabe!H1511</f>
        <v>230</v>
      </c>
      <c r="X1510" s="17">
        <f t="shared" si="216"/>
        <v>2.2999999999999998</v>
      </c>
      <c r="Y1510" s="17">
        <f t="shared" si="217"/>
        <v>229.99999999999997</v>
      </c>
    </row>
    <row r="1511" spans="1:25" x14ac:dyDescent="0.15">
      <c r="A1511" s="82">
        <f t="shared" si="212"/>
        <v>3</v>
      </c>
      <c r="B1511" s="46">
        <v>43528.833333329676</v>
      </c>
      <c r="C1511" s="47">
        <f>Eingabe!G1512</f>
        <v>3.3</v>
      </c>
      <c r="D1511" s="77">
        <v>1511</v>
      </c>
      <c r="E1511" s="47"/>
      <c r="F1511" s="25">
        <f t="shared" si="210"/>
        <v>4.92</v>
      </c>
      <c r="G1511" s="25">
        <f>VLOOKUP(F1511,'Spezifische Werte'!$B$2:$C$4002,2,FALSE)</f>
        <v>8.7079957720259088E-2</v>
      </c>
      <c r="H1511" s="25">
        <f t="shared" si="213"/>
        <v>174.15991544051818</v>
      </c>
      <c r="J1511" s="25">
        <f t="shared" si="211"/>
        <v>4.95</v>
      </c>
      <c r="K1511" s="25">
        <f>VLOOKUP(J1511,'Spezifische Werte'!$B$2:$C$4002,2,FALSE)</f>
        <v>8.884038911585862E-2</v>
      </c>
      <c r="L1511" s="25">
        <f t="shared" si="214"/>
        <v>177.68077823171723</v>
      </c>
      <c r="R1511" s="25">
        <v>1509</v>
      </c>
      <c r="S1511" s="25">
        <v>1508</v>
      </c>
      <c r="T1511" s="25">
        <f t="shared" si="218"/>
        <v>0.70839409691925237</v>
      </c>
      <c r="U1511" s="25">
        <f t="shared" si="215"/>
        <v>0.71998231866276496</v>
      </c>
      <c r="W1511" s="17">
        <f>Eingabe!H1512</f>
        <v>229</v>
      </c>
      <c r="X1511" s="17">
        <f t="shared" si="216"/>
        <v>2.29</v>
      </c>
      <c r="Y1511" s="17">
        <f t="shared" si="217"/>
        <v>229.99999999999997</v>
      </c>
    </row>
    <row r="1512" spans="1:25" x14ac:dyDescent="0.15">
      <c r="A1512" s="82">
        <f t="shared" si="212"/>
        <v>3</v>
      </c>
      <c r="B1512" s="46">
        <v>43528.875011574077</v>
      </c>
      <c r="C1512" s="47">
        <f>Eingabe!G1513</f>
        <v>3.2</v>
      </c>
      <c r="D1512" s="77">
        <v>1512</v>
      </c>
      <c r="E1512" s="47"/>
      <c r="F1512" s="25">
        <f t="shared" si="210"/>
        <v>4.7699999999999996</v>
      </c>
      <c r="G1512" s="25">
        <f>VLOOKUP(F1512,'Spezifische Werte'!$B$2:$C$4002,2,FALSE)</f>
        <v>7.8679349945367349E-2</v>
      </c>
      <c r="H1512" s="25">
        <f t="shared" si="213"/>
        <v>157.3586998907347</v>
      </c>
      <c r="J1512" s="25">
        <f t="shared" si="211"/>
        <v>4.8</v>
      </c>
      <c r="K1512" s="25">
        <f>VLOOKUP(J1512,'Spezifische Werte'!$B$2:$C$4002,2,FALSE)</f>
        <v>8.0310065544742015E-2</v>
      </c>
      <c r="L1512" s="25">
        <f t="shared" si="214"/>
        <v>160.62013108948403</v>
      </c>
      <c r="R1512" s="25">
        <v>1510</v>
      </c>
      <c r="S1512" s="25">
        <v>1509</v>
      </c>
      <c r="T1512" s="25">
        <f t="shared" si="218"/>
        <v>0.70839409691925237</v>
      </c>
      <c r="U1512" s="25">
        <f t="shared" si="215"/>
        <v>0.71998231866276496</v>
      </c>
      <c r="W1512" s="17">
        <f>Eingabe!H1513</f>
        <v>234</v>
      </c>
      <c r="X1512" s="17">
        <f t="shared" si="216"/>
        <v>2.34</v>
      </c>
      <c r="Y1512" s="17">
        <f t="shared" si="217"/>
        <v>229.99999999999997</v>
      </c>
    </row>
    <row r="1513" spans="1:25" x14ac:dyDescent="0.15">
      <c r="A1513" s="82">
        <f t="shared" si="212"/>
        <v>3</v>
      </c>
      <c r="B1513" s="46">
        <v>43528.916666663004</v>
      </c>
      <c r="C1513" s="47">
        <f>Eingabe!G1514</f>
        <v>3.1</v>
      </c>
      <c r="D1513" s="77">
        <v>1513</v>
      </c>
      <c r="E1513" s="47"/>
      <c r="F1513" s="25">
        <f t="shared" si="210"/>
        <v>4.62</v>
      </c>
      <c r="G1513" s="25">
        <f>VLOOKUP(F1513,'Spezifische Werte'!$B$2:$C$4002,2,FALSE)</f>
        <v>7.0834307543363312E-2</v>
      </c>
      <c r="H1513" s="25">
        <f t="shared" si="213"/>
        <v>141.66861508672662</v>
      </c>
      <c r="J1513" s="25">
        <f t="shared" si="211"/>
        <v>4.6500000000000004</v>
      </c>
      <c r="K1513" s="25">
        <f>VLOOKUP(J1513,'Spezifische Werte'!$B$2:$C$4002,2,FALSE)</f>
        <v>7.2366311882592071E-2</v>
      </c>
      <c r="L1513" s="25">
        <f t="shared" si="214"/>
        <v>144.73262376518414</v>
      </c>
      <c r="R1513" s="25">
        <v>1511</v>
      </c>
      <c r="S1513" s="25">
        <v>1510</v>
      </c>
      <c r="T1513" s="25">
        <f t="shared" si="218"/>
        <v>0.70839409691925237</v>
      </c>
      <c r="U1513" s="25">
        <f t="shared" si="215"/>
        <v>0.71998231866276496</v>
      </c>
      <c r="W1513" s="17">
        <f>Eingabe!H1514</f>
        <v>227</v>
      </c>
      <c r="X1513" s="17">
        <f t="shared" si="216"/>
        <v>2.27</v>
      </c>
      <c r="Y1513" s="17">
        <f t="shared" si="217"/>
        <v>229.99999999999997</v>
      </c>
    </row>
    <row r="1514" spans="1:25" x14ac:dyDescent="0.15">
      <c r="A1514" s="82">
        <f t="shared" si="212"/>
        <v>3</v>
      </c>
      <c r="B1514" s="46">
        <v>43528.958333329669</v>
      </c>
      <c r="C1514" s="47">
        <f>Eingabe!G1515</f>
        <v>3</v>
      </c>
      <c r="D1514" s="77">
        <v>1514</v>
      </c>
      <c r="E1514" s="47"/>
      <c r="F1514" s="25">
        <f t="shared" si="210"/>
        <v>4.4800000000000004</v>
      </c>
      <c r="G1514" s="25">
        <f>VLOOKUP(F1514,'Spezifische Werte'!$B$2:$C$4002,2,FALSE)</f>
        <v>6.3876775708421291E-2</v>
      </c>
      <c r="H1514" s="25">
        <f t="shared" si="213"/>
        <v>127.75355141684258</v>
      </c>
      <c r="J1514" s="25">
        <f t="shared" si="211"/>
        <v>4.5</v>
      </c>
      <c r="K1514" s="25">
        <f>VLOOKUP(J1514,'Spezifische Werte'!$B$2:$C$4002,2,FALSE)</f>
        <v>6.4854105449014127E-2</v>
      </c>
      <c r="L1514" s="25">
        <f t="shared" si="214"/>
        <v>129.70821089802826</v>
      </c>
      <c r="R1514" s="25">
        <v>1512</v>
      </c>
      <c r="S1514" s="25">
        <v>1511</v>
      </c>
      <c r="T1514" s="25">
        <f t="shared" si="218"/>
        <v>0.70839409691925237</v>
      </c>
      <c r="U1514" s="25">
        <f t="shared" si="215"/>
        <v>0.71998231866276496</v>
      </c>
      <c r="W1514" s="17">
        <f>Eingabe!H1515</f>
        <v>251</v>
      </c>
      <c r="X1514" s="17">
        <f t="shared" si="216"/>
        <v>2.5099999999999998</v>
      </c>
      <c r="Y1514" s="17">
        <f t="shared" si="217"/>
        <v>250</v>
      </c>
    </row>
    <row r="1515" spans="1:25" x14ac:dyDescent="0.15">
      <c r="A1515" s="82">
        <f t="shared" si="212"/>
        <v>3</v>
      </c>
      <c r="B1515" s="46">
        <v>43529.000011574077</v>
      </c>
      <c r="C1515" s="47">
        <f>Eingabe!G1516</f>
        <v>2.9</v>
      </c>
      <c r="D1515" s="77">
        <v>1515</v>
      </c>
      <c r="E1515" s="47"/>
      <c r="F1515" s="25">
        <f t="shared" si="210"/>
        <v>4.33</v>
      </c>
      <c r="G1515" s="25">
        <f>VLOOKUP(F1515,'Spezifische Werte'!$B$2:$C$4002,2,FALSE)</f>
        <v>5.667919590547657E-2</v>
      </c>
      <c r="H1515" s="25">
        <f t="shared" si="213"/>
        <v>113.35839181095314</v>
      </c>
      <c r="J1515" s="25">
        <f t="shared" si="211"/>
        <v>4.3499999999999996</v>
      </c>
      <c r="K1515" s="25">
        <f>VLOOKUP(J1515,'Spezifische Werte'!$B$2:$C$4002,2,FALSE)</f>
        <v>5.7627330651301621E-2</v>
      </c>
      <c r="L1515" s="25">
        <f t="shared" si="214"/>
        <v>115.25466130260324</v>
      </c>
      <c r="R1515" s="25">
        <v>1513</v>
      </c>
      <c r="S1515" s="25">
        <v>1512</v>
      </c>
      <c r="T1515" s="25">
        <f t="shared" si="218"/>
        <v>0.70839409691925237</v>
      </c>
      <c r="U1515" s="25">
        <f t="shared" si="215"/>
        <v>0.71998231866276496</v>
      </c>
      <c r="W1515" s="17">
        <f>Eingabe!H1516</f>
        <v>246</v>
      </c>
      <c r="X1515" s="17">
        <f t="shared" si="216"/>
        <v>2.46</v>
      </c>
      <c r="Y1515" s="17">
        <f t="shared" si="217"/>
        <v>250</v>
      </c>
    </row>
    <row r="1516" spans="1:25" x14ac:dyDescent="0.15">
      <c r="A1516" s="82">
        <f t="shared" si="212"/>
        <v>3</v>
      </c>
      <c r="B1516" s="46">
        <v>43529.041666662997</v>
      </c>
      <c r="C1516" s="47">
        <f>Eingabe!G1517</f>
        <v>2.6</v>
      </c>
      <c r="D1516" s="77">
        <v>1516</v>
      </c>
      <c r="E1516" s="47"/>
      <c r="F1516" s="25">
        <f t="shared" si="210"/>
        <v>3.88</v>
      </c>
      <c r="G1516" s="25">
        <f>VLOOKUP(F1516,'Spezifische Werte'!$B$2:$C$4002,2,FALSE)</f>
        <v>3.5689320314118818E-2</v>
      </c>
      <c r="H1516" s="25">
        <f t="shared" si="213"/>
        <v>71.378640628237633</v>
      </c>
      <c r="J1516" s="25">
        <f t="shared" si="211"/>
        <v>3.9</v>
      </c>
      <c r="K1516" s="25">
        <f>VLOOKUP(J1516,'Spezifische Werte'!$B$2:$C$4002,2,FALSE)</f>
        <v>3.6613952811549305E-2</v>
      </c>
      <c r="L1516" s="25">
        <f t="shared" si="214"/>
        <v>73.227905623098607</v>
      </c>
      <c r="R1516" s="25">
        <v>1514</v>
      </c>
      <c r="S1516" s="25">
        <v>1513</v>
      </c>
      <c r="T1516" s="25">
        <f t="shared" si="218"/>
        <v>0.70839409691925237</v>
      </c>
      <c r="U1516" s="25">
        <f t="shared" si="215"/>
        <v>0.71998231866276496</v>
      </c>
      <c r="W1516" s="17">
        <f>Eingabe!H1517</f>
        <v>243</v>
      </c>
      <c r="X1516" s="17">
        <f t="shared" si="216"/>
        <v>2.4300000000000002</v>
      </c>
      <c r="Y1516" s="17">
        <f t="shared" si="217"/>
        <v>240</v>
      </c>
    </row>
    <row r="1517" spans="1:25" x14ac:dyDescent="0.15">
      <c r="A1517" s="82">
        <f t="shared" si="212"/>
        <v>3</v>
      </c>
      <c r="B1517" s="46">
        <v>43529.083333329661</v>
      </c>
      <c r="C1517" s="47">
        <f>Eingabe!G1518</f>
        <v>2.4</v>
      </c>
      <c r="D1517" s="77">
        <v>1517</v>
      </c>
      <c r="E1517" s="47"/>
      <c r="F1517" s="25">
        <f t="shared" si="210"/>
        <v>3.58</v>
      </c>
      <c r="G1517" s="25">
        <f>VLOOKUP(F1517,'Spezifische Werte'!$B$2:$C$4002,2,FALSE)</f>
        <v>2.2829235995572409E-2</v>
      </c>
      <c r="H1517" s="25">
        <f t="shared" si="213"/>
        <v>45.658471991144815</v>
      </c>
      <c r="J1517" s="25">
        <f t="shared" si="211"/>
        <v>3.6</v>
      </c>
      <c r="K1517" s="25">
        <f>VLOOKUP(J1517,'Spezifische Werte'!$B$2:$C$4002,2,FALSE)</f>
        <v>2.3596471134930203E-2</v>
      </c>
      <c r="L1517" s="25">
        <f t="shared" si="214"/>
        <v>47.19294226986041</v>
      </c>
      <c r="R1517" s="25">
        <v>1515</v>
      </c>
      <c r="S1517" s="25">
        <v>1514</v>
      </c>
      <c r="T1517" s="25">
        <f t="shared" si="218"/>
        <v>0.70839409691925237</v>
      </c>
      <c r="U1517" s="25">
        <f t="shared" si="215"/>
        <v>0.71998231866276496</v>
      </c>
      <c r="W1517" s="17">
        <f>Eingabe!H1518</f>
        <v>239</v>
      </c>
      <c r="X1517" s="17">
        <f t="shared" si="216"/>
        <v>2.39</v>
      </c>
      <c r="Y1517" s="17">
        <f t="shared" si="217"/>
        <v>240</v>
      </c>
    </row>
    <row r="1518" spans="1:25" x14ac:dyDescent="0.15">
      <c r="A1518" s="82">
        <f t="shared" si="212"/>
        <v>3</v>
      </c>
      <c r="B1518" s="46">
        <v>43529.125011574077</v>
      </c>
      <c r="C1518" s="47">
        <f>Eingabe!G1519</f>
        <v>2.4</v>
      </c>
      <c r="D1518" s="77">
        <v>1518</v>
      </c>
      <c r="E1518" s="47"/>
      <c r="F1518" s="25">
        <f t="shared" si="210"/>
        <v>3.58</v>
      </c>
      <c r="G1518" s="25">
        <f>VLOOKUP(F1518,'Spezifische Werte'!$B$2:$C$4002,2,FALSE)</f>
        <v>2.2829235995572409E-2</v>
      </c>
      <c r="H1518" s="25">
        <f t="shared" si="213"/>
        <v>45.658471991144815</v>
      </c>
      <c r="J1518" s="25">
        <f t="shared" si="211"/>
        <v>3.6</v>
      </c>
      <c r="K1518" s="25">
        <f>VLOOKUP(J1518,'Spezifische Werte'!$B$2:$C$4002,2,FALSE)</f>
        <v>2.3596471134930203E-2</v>
      </c>
      <c r="L1518" s="25">
        <f t="shared" si="214"/>
        <v>47.19294226986041</v>
      </c>
      <c r="R1518" s="25">
        <v>1516</v>
      </c>
      <c r="S1518" s="25">
        <v>1515</v>
      </c>
      <c r="T1518" s="25">
        <f t="shared" si="218"/>
        <v>0.70839409691925237</v>
      </c>
      <c r="U1518" s="25">
        <f t="shared" si="215"/>
        <v>0.71998231866276496</v>
      </c>
      <c r="W1518" s="17">
        <f>Eingabe!H1519</f>
        <v>236</v>
      </c>
      <c r="X1518" s="17">
        <f t="shared" si="216"/>
        <v>2.36</v>
      </c>
      <c r="Y1518" s="17">
        <f t="shared" si="217"/>
        <v>240</v>
      </c>
    </row>
    <row r="1519" spans="1:25" x14ac:dyDescent="0.15">
      <c r="A1519" s="82">
        <f t="shared" si="212"/>
        <v>3</v>
      </c>
      <c r="B1519" s="46">
        <v>43529.16666666299</v>
      </c>
      <c r="C1519" s="47">
        <f>Eingabe!G1520</f>
        <v>2.9</v>
      </c>
      <c r="D1519" s="77">
        <v>1519</v>
      </c>
      <c r="E1519" s="47"/>
      <c r="F1519" s="25">
        <f t="shared" si="210"/>
        <v>4.33</v>
      </c>
      <c r="G1519" s="25">
        <f>VLOOKUP(F1519,'Spezifische Werte'!$B$2:$C$4002,2,FALSE)</f>
        <v>5.667919590547657E-2</v>
      </c>
      <c r="H1519" s="25">
        <f t="shared" si="213"/>
        <v>113.35839181095314</v>
      </c>
      <c r="J1519" s="25">
        <f t="shared" si="211"/>
        <v>4.3499999999999996</v>
      </c>
      <c r="K1519" s="25">
        <f>VLOOKUP(J1519,'Spezifische Werte'!$B$2:$C$4002,2,FALSE)</f>
        <v>5.7627330651301621E-2</v>
      </c>
      <c r="L1519" s="25">
        <f t="shared" si="214"/>
        <v>115.25466130260324</v>
      </c>
      <c r="R1519" s="25">
        <v>1517</v>
      </c>
      <c r="S1519" s="25">
        <v>1516</v>
      </c>
      <c r="T1519" s="25">
        <f t="shared" si="218"/>
        <v>0.70839409691925237</v>
      </c>
      <c r="U1519" s="25">
        <f t="shared" si="215"/>
        <v>0.71998231866276496</v>
      </c>
      <c r="W1519" s="17">
        <f>Eingabe!H1520</f>
        <v>191</v>
      </c>
      <c r="X1519" s="17">
        <f t="shared" si="216"/>
        <v>1.91</v>
      </c>
      <c r="Y1519" s="17">
        <f t="shared" si="217"/>
        <v>190</v>
      </c>
    </row>
    <row r="1520" spans="1:25" x14ac:dyDescent="0.15">
      <c r="A1520" s="82">
        <f t="shared" si="212"/>
        <v>3</v>
      </c>
      <c r="B1520" s="46">
        <v>43529.208333329654</v>
      </c>
      <c r="C1520" s="47">
        <f>Eingabe!G1521</f>
        <v>2.9</v>
      </c>
      <c r="D1520" s="77">
        <v>1520</v>
      </c>
      <c r="E1520" s="47"/>
      <c r="F1520" s="25">
        <f t="shared" si="210"/>
        <v>4.33</v>
      </c>
      <c r="G1520" s="25">
        <f>VLOOKUP(F1520,'Spezifische Werte'!$B$2:$C$4002,2,FALSE)</f>
        <v>5.667919590547657E-2</v>
      </c>
      <c r="H1520" s="25">
        <f t="shared" si="213"/>
        <v>113.35839181095314</v>
      </c>
      <c r="J1520" s="25">
        <f t="shared" si="211"/>
        <v>4.3499999999999996</v>
      </c>
      <c r="K1520" s="25">
        <f>VLOOKUP(J1520,'Spezifische Werte'!$B$2:$C$4002,2,FALSE)</f>
        <v>5.7627330651301621E-2</v>
      </c>
      <c r="L1520" s="25">
        <f t="shared" si="214"/>
        <v>115.25466130260324</v>
      </c>
      <c r="R1520" s="25">
        <v>1518</v>
      </c>
      <c r="S1520" s="25">
        <v>1517</v>
      </c>
      <c r="T1520" s="25">
        <f t="shared" si="218"/>
        <v>0.70839409691925237</v>
      </c>
      <c r="U1520" s="25">
        <f t="shared" si="215"/>
        <v>0.71998231866276496</v>
      </c>
      <c r="W1520" s="17">
        <f>Eingabe!H1521</f>
        <v>189</v>
      </c>
      <c r="X1520" s="17">
        <f t="shared" si="216"/>
        <v>1.89</v>
      </c>
      <c r="Y1520" s="17">
        <f t="shared" si="217"/>
        <v>190</v>
      </c>
    </row>
    <row r="1521" spans="1:25" x14ac:dyDescent="0.15">
      <c r="A1521" s="82">
        <f t="shared" si="212"/>
        <v>3</v>
      </c>
      <c r="B1521" s="46">
        <v>43529.250011574077</v>
      </c>
      <c r="C1521" s="47">
        <f>Eingabe!G1522</f>
        <v>3.5</v>
      </c>
      <c r="D1521" s="77">
        <v>1521</v>
      </c>
      <c r="E1521" s="47"/>
      <c r="F1521" s="25">
        <f t="shared" si="210"/>
        <v>5.22</v>
      </c>
      <c r="G1521" s="25">
        <f>VLOOKUP(F1521,'Spezifische Werte'!$B$2:$C$4002,2,FALSE)</f>
        <v>0.10600726326582303</v>
      </c>
      <c r="H1521" s="25">
        <f t="shared" si="213"/>
        <v>212.01452653164606</v>
      </c>
      <c r="J1521" s="25">
        <f t="shared" si="211"/>
        <v>5.25</v>
      </c>
      <c r="K1521" s="25">
        <f>VLOOKUP(J1521,'Spezifische Werte'!$B$2:$C$4002,2,FALSE)</f>
        <v>0.10804502827355937</v>
      </c>
      <c r="L1521" s="25">
        <f t="shared" si="214"/>
        <v>216.09005654711873</v>
      </c>
      <c r="R1521" s="25">
        <v>1519</v>
      </c>
      <c r="S1521" s="25">
        <v>1518</v>
      </c>
      <c r="T1521" s="25">
        <f t="shared" si="218"/>
        <v>0.70839409691925237</v>
      </c>
      <c r="U1521" s="25">
        <f t="shared" si="215"/>
        <v>0.71998231866276496</v>
      </c>
      <c r="W1521" s="17">
        <f>Eingabe!H1522</f>
        <v>188</v>
      </c>
      <c r="X1521" s="17">
        <f t="shared" si="216"/>
        <v>1.88</v>
      </c>
      <c r="Y1521" s="17">
        <f t="shared" si="217"/>
        <v>190</v>
      </c>
    </row>
    <row r="1522" spans="1:25" x14ac:dyDescent="0.15">
      <c r="A1522" s="82">
        <f t="shared" si="212"/>
        <v>3</v>
      </c>
      <c r="B1522" s="46">
        <v>43529.291666662983</v>
      </c>
      <c r="C1522" s="47">
        <f>Eingabe!G1523</f>
        <v>1.1000000000000001</v>
      </c>
      <c r="D1522" s="77">
        <v>1522</v>
      </c>
      <c r="E1522" s="47"/>
      <c r="F1522" s="25">
        <f t="shared" si="210"/>
        <v>1.64</v>
      </c>
      <c r="G1522" s="25">
        <f>VLOOKUP(F1522,'Spezifische Werte'!$B$2:$C$4002,2,FALSE)</f>
        <v>1.4468365948300602E-4</v>
      </c>
      <c r="H1522" s="25">
        <f t="shared" si="213"/>
        <v>0.28936731896601203</v>
      </c>
      <c r="J1522" s="25">
        <f t="shared" si="211"/>
        <v>1.65</v>
      </c>
      <c r="K1522" s="25">
        <f>VLOOKUP(J1522,'Spezifische Werte'!$B$2:$C$4002,2,FALSE)</f>
        <v>1.5161429771714323E-4</v>
      </c>
      <c r="L1522" s="25">
        <f t="shared" si="214"/>
        <v>0.30322859543428649</v>
      </c>
      <c r="R1522" s="25">
        <v>1520</v>
      </c>
      <c r="S1522" s="25">
        <v>1519</v>
      </c>
      <c r="T1522" s="25">
        <f t="shared" si="218"/>
        <v>0.70839409691925237</v>
      </c>
      <c r="U1522" s="25">
        <f t="shared" si="215"/>
        <v>0.71998231866276496</v>
      </c>
      <c r="W1522" s="17">
        <f>Eingabe!H1523</f>
        <v>170</v>
      </c>
      <c r="X1522" s="17">
        <f t="shared" si="216"/>
        <v>1.7</v>
      </c>
      <c r="Y1522" s="17">
        <f t="shared" si="217"/>
        <v>170</v>
      </c>
    </row>
    <row r="1523" spans="1:25" x14ac:dyDescent="0.15">
      <c r="A1523" s="82">
        <f t="shared" si="212"/>
        <v>3</v>
      </c>
      <c r="B1523" s="46">
        <v>43529.333333329647</v>
      </c>
      <c r="C1523" s="47">
        <f>Eingabe!G1524</f>
        <v>2.2000000000000002</v>
      </c>
      <c r="D1523" s="77">
        <v>1523</v>
      </c>
      <c r="E1523" s="47"/>
      <c r="F1523" s="25">
        <f t="shared" si="210"/>
        <v>3.28</v>
      </c>
      <c r="G1523" s="25">
        <f>VLOOKUP(F1523,'Spezifische Werte'!$B$2:$C$4002,2,FALSE)</f>
        <v>1.4036237149224865E-2</v>
      </c>
      <c r="H1523" s="25">
        <f t="shared" si="213"/>
        <v>28.07247429844973</v>
      </c>
      <c r="J1523" s="25">
        <f t="shared" si="211"/>
        <v>3.3</v>
      </c>
      <c r="K1523" s="25">
        <f>VLOOKUP(J1523,'Spezifische Werte'!$B$2:$C$4002,2,FALSE)</f>
        <v>1.4533450192857693E-2</v>
      </c>
      <c r="L1523" s="25">
        <f t="shared" si="214"/>
        <v>29.066900385715385</v>
      </c>
      <c r="R1523" s="25">
        <v>1521</v>
      </c>
      <c r="S1523" s="25">
        <v>1520</v>
      </c>
      <c r="T1523" s="25">
        <f t="shared" si="218"/>
        <v>0.70839409691925237</v>
      </c>
      <c r="U1523" s="25">
        <f t="shared" si="215"/>
        <v>0.71998231866276496</v>
      </c>
      <c r="W1523" s="17">
        <f>Eingabe!H1524</f>
        <v>169</v>
      </c>
      <c r="X1523" s="17">
        <f t="shared" si="216"/>
        <v>1.69</v>
      </c>
      <c r="Y1523" s="17">
        <f t="shared" si="217"/>
        <v>170</v>
      </c>
    </row>
    <row r="1524" spans="1:25" x14ac:dyDescent="0.15">
      <c r="A1524" s="82">
        <f t="shared" si="212"/>
        <v>3</v>
      </c>
      <c r="B1524" s="46">
        <v>43529.375011574077</v>
      </c>
      <c r="C1524" s="47">
        <f>Eingabe!G1525</f>
        <v>2.5</v>
      </c>
      <c r="D1524" s="77">
        <v>1524</v>
      </c>
      <c r="E1524" s="47"/>
      <c r="F1524" s="25">
        <f t="shared" si="210"/>
        <v>3.73</v>
      </c>
      <c r="G1524" s="25">
        <f>VLOOKUP(F1524,'Spezifische Werte'!$B$2:$C$4002,2,FALSE)</f>
        <v>2.895161356886641E-2</v>
      </c>
      <c r="H1524" s="25">
        <f t="shared" si="213"/>
        <v>57.90322713773282</v>
      </c>
      <c r="J1524" s="25">
        <f t="shared" si="211"/>
        <v>3.75</v>
      </c>
      <c r="K1524" s="25">
        <f>VLOOKUP(J1524,'Spezifische Werte'!$B$2:$C$4002,2,FALSE)</f>
        <v>2.9822636466446242E-2</v>
      </c>
      <c r="L1524" s="25">
        <f t="shared" si="214"/>
        <v>59.645272932892482</v>
      </c>
      <c r="R1524" s="25">
        <v>1522</v>
      </c>
      <c r="S1524" s="25">
        <v>1521</v>
      </c>
      <c r="T1524" s="25">
        <f t="shared" si="218"/>
        <v>0.70839409691925237</v>
      </c>
      <c r="U1524" s="25">
        <f t="shared" si="215"/>
        <v>0.71998231866276496</v>
      </c>
      <c r="W1524" s="17">
        <f>Eingabe!H1525</f>
        <v>179</v>
      </c>
      <c r="X1524" s="17">
        <f t="shared" si="216"/>
        <v>1.79</v>
      </c>
      <c r="Y1524" s="17">
        <f t="shared" si="217"/>
        <v>180</v>
      </c>
    </row>
    <row r="1525" spans="1:25" x14ac:dyDescent="0.15">
      <c r="A1525" s="82">
        <f t="shared" si="212"/>
        <v>3</v>
      </c>
      <c r="B1525" s="46">
        <v>43529.416666662975</v>
      </c>
      <c r="C1525" s="47">
        <f>Eingabe!G1526</f>
        <v>3.1</v>
      </c>
      <c r="D1525" s="77">
        <v>1525</v>
      </c>
      <c r="E1525" s="47"/>
      <c r="F1525" s="25">
        <f t="shared" si="210"/>
        <v>4.62</v>
      </c>
      <c r="G1525" s="25">
        <f>VLOOKUP(F1525,'Spezifische Werte'!$B$2:$C$4002,2,FALSE)</f>
        <v>7.0834307543363312E-2</v>
      </c>
      <c r="H1525" s="25">
        <f t="shared" si="213"/>
        <v>141.66861508672662</v>
      </c>
      <c r="J1525" s="25">
        <f t="shared" si="211"/>
        <v>4.6500000000000004</v>
      </c>
      <c r="K1525" s="25">
        <f>VLOOKUP(J1525,'Spezifische Werte'!$B$2:$C$4002,2,FALSE)</f>
        <v>7.2366311882592071E-2</v>
      </c>
      <c r="L1525" s="25">
        <f t="shared" si="214"/>
        <v>144.73262376518414</v>
      </c>
      <c r="R1525" s="25">
        <v>1523</v>
      </c>
      <c r="S1525" s="25">
        <v>1522</v>
      </c>
      <c r="T1525" s="25">
        <f t="shared" si="218"/>
        <v>0.70839409691925237</v>
      </c>
      <c r="U1525" s="25">
        <f t="shared" si="215"/>
        <v>0.71998231866276496</v>
      </c>
      <c r="W1525" s="17">
        <f>Eingabe!H1526</f>
        <v>179</v>
      </c>
      <c r="X1525" s="17">
        <f t="shared" si="216"/>
        <v>1.79</v>
      </c>
      <c r="Y1525" s="17">
        <f t="shared" si="217"/>
        <v>180</v>
      </c>
    </row>
    <row r="1526" spans="1:25" x14ac:dyDescent="0.15">
      <c r="A1526" s="82">
        <f t="shared" si="212"/>
        <v>3</v>
      </c>
      <c r="B1526" s="46">
        <v>43529.45833332964</v>
      </c>
      <c r="C1526" s="47">
        <f>Eingabe!G1527</f>
        <v>3.7</v>
      </c>
      <c r="D1526" s="77">
        <v>1526</v>
      </c>
      <c r="E1526" s="47"/>
      <c r="F1526" s="25">
        <f t="shared" si="210"/>
        <v>5.52</v>
      </c>
      <c r="G1526" s="25">
        <f>VLOOKUP(F1526,'Spezifische Werte'!$B$2:$C$4002,2,FALSE)</f>
        <v>0.12721663519138685</v>
      </c>
      <c r="H1526" s="25">
        <f t="shared" si="213"/>
        <v>254.43327038277369</v>
      </c>
      <c r="J1526" s="25">
        <f t="shared" si="211"/>
        <v>5.55</v>
      </c>
      <c r="K1526" s="25">
        <f>VLOOKUP(J1526,'Spezifische Werte'!$B$2:$C$4002,2,FALSE)</f>
        <v>0.12941942247043492</v>
      </c>
      <c r="L1526" s="25">
        <f t="shared" si="214"/>
        <v>258.83884494086982</v>
      </c>
      <c r="R1526" s="25">
        <v>1524</v>
      </c>
      <c r="S1526" s="25">
        <v>1523</v>
      </c>
      <c r="T1526" s="25">
        <f t="shared" si="218"/>
        <v>0.70839409691925237</v>
      </c>
      <c r="U1526" s="25">
        <f t="shared" si="215"/>
        <v>0.71998231866276496</v>
      </c>
      <c r="W1526" s="17">
        <f>Eingabe!H1527</f>
        <v>180</v>
      </c>
      <c r="X1526" s="17">
        <f t="shared" si="216"/>
        <v>1.8</v>
      </c>
      <c r="Y1526" s="17">
        <f t="shared" si="217"/>
        <v>180</v>
      </c>
    </row>
    <row r="1527" spans="1:25" x14ac:dyDescent="0.15">
      <c r="A1527" s="82">
        <f t="shared" si="212"/>
        <v>3</v>
      </c>
      <c r="B1527" s="46">
        <v>43529.500011574077</v>
      </c>
      <c r="C1527" s="47">
        <f>Eingabe!G1528</f>
        <v>2.5</v>
      </c>
      <c r="D1527" s="77">
        <v>1527</v>
      </c>
      <c r="E1527" s="47"/>
      <c r="F1527" s="25">
        <f t="shared" si="210"/>
        <v>3.73</v>
      </c>
      <c r="G1527" s="25">
        <f>VLOOKUP(F1527,'Spezifische Werte'!$B$2:$C$4002,2,FALSE)</f>
        <v>2.895161356886641E-2</v>
      </c>
      <c r="H1527" s="25">
        <f t="shared" si="213"/>
        <v>57.90322713773282</v>
      </c>
      <c r="J1527" s="25">
        <f t="shared" si="211"/>
        <v>3.75</v>
      </c>
      <c r="K1527" s="25">
        <f>VLOOKUP(J1527,'Spezifische Werte'!$B$2:$C$4002,2,FALSE)</f>
        <v>2.9822636466446242E-2</v>
      </c>
      <c r="L1527" s="25">
        <f t="shared" si="214"/>
        <v>59.645272932892482</v>
      </c>
      <c r="R1527" s="25">
        <v>1525</v>
      </c>
      <c r="S1527" s="25">
        <v>1524</v>
      </c>
      <c r="T1527" s="25">
        <f t="shared" si="218"/>
        <v>0.70839409691925237</v>
      </c>
      <c r="U1527" s="25">
        <f t="shared" si="215"/>
        <v>0.71998231866276496</v>
      </c>
      <c r="W1527" s="17">
        <f>Eingabe!H1528</f>
        <v>188</v>
      </c>
      <c r="X1527" s="17">
        <f t="shared" si="216"/>
        <v>1.88</v>
      </c>
      <c r="Y1527" s="17">
        <f t="shared" si="217"/>
        <v>190</v>
      </c>
    </row>
    <row r="1528" spans="1:25" x14ac:dyDescent="0.15">
      <c r="A1528" s="82">
        <f t="shared" si="212"/>
        <v>3</v>
      </c>
      <c r="B1528" s="46">
        <v>43529.541666662968</v>
      </c>
      <c r="C1528" s="47">
        <f>Eingabe!G1529</f>
        <v>2.1</v>
      </c>
      <c r="D1528" s="77">
        <v>1528</v>
      </c>
      <c r="E1528" s="47"/>
      <c r="F1528" s="25">
        <f t="shared" si="210"/>
        <v>3.13</v>
      </c>
      <c r="G1528" s="25">
        <f>VLOOKUP(F1528,'Spezifische Werte'!$B$2:$C$4002,2,FALSE)</f>
        <v>1.0589326186624812E-2</v>
      </c>
      <c r="H1528" s="25">
        <f t="shared" si="213"/>
        <v>21.178652373249626</v>
      </c>
      <c r="J1528" s="25">
        <f t="shared" si="211"/>
        <v>3.15</v>
      </c>
      <c r="K1528" s="25">
        <f>VLOOKUP(J1528,'Spezifische Werte'!$B$2:$C$4002,2,FALSE)</f>
        <v>1.1019016897018549E-2</v>
      </c>
      <c r="L1528" s="25">
        <f t="shared" si="214"/>
        <v>22.038033794037098</v>
      </c>
      <c r="R1528" s="25">
        <v>1526</v>
      </c>
      <c r="S1528" s="25">
        <v>1525</v>
      </c>
      <c r="T1528" s="25">
        <f t="shared" si="218"/>
        <v>0.70839409691925237</v>
      </c>
      <c r="U1528" s="25">
        <f t="shared" si="215"/>
        <v>0.71998231866276496</v>
      </c>
      <c r="W1528" s="17">
        <f>Eingabe!H1529</f>
        <v>180</v>
      </c>
      <c r="X1528" s="17">
        <f t="shared" si="216"/>
        <v>1.8</v>
      </c>
      <c r="Y1528" s="17">
        <f t="shared" si="217"/>
        <v>180</v>
      </c>
    </row>
    <row r="1529" spans="1:25" x14ac:dyDescent="0.15">
      <c r="A1529" s="82">
        <f t="shared" si="212"/>
        <v>3</v>
      </c>
      <c r="B1529" s="46">
        <v>43529.583333329632</v>
      </c>
      <c r="C1529" s="47">
        <f>Eingabe!G1530</f>
        <v>1.6</v>
      </c>
      <c r="D1529" s="77">
        <v>1529</v>
      </c>
      <c r="E1529" s="47"/>
      <c r="F1529" s="25">
        <f t="shared" si="210"/>
        <v>2.39</v>
      </c>
      <c r="G1529" s="25">
        <f>VLOOKUP(F1529,'Spezifische Werte'!$B$2:$C$4002,2,FALSE)</f>
        <v>1.6182188036419766E-3</v>
      </c>
      <c r="H1529" s="25">
        <f t="shared" si="213"/>
        <v>3.2364376072839534</v>
      </c>
      <c r="J1529" s="25">
        <f t="shared" si="211"/>
        <v>2.4</v>
      </c>
      <c r="K1529" s="25">
        <f>VLOOKUP(J1529,'Spezifische Werte'!$B$2:$C$4002,2,FALSE)</f>
        <v>1.6560687882273774E-3</v>
      </c>
      <c r="L1529" s="25">
        <f t="shared" si="214"/>
        <v>3.3121375764547549</v>
      </c>
      <c r="R1529" s="25">
        <v>1527</v>
      </c>
      <c r="S1529" s="25">
        <v>1526</v>
      </c>
      <c r="T1529" s="25">
        <f t="shared" si="218"/>
        <v>0.70839409691925237</v>
      </c>
      <c r="U1529" s="25">
        <f t="shared" si="215"/>
        <v>0.71998231866276496</v>
      </c>
      <c r="W1529" s="17">
        <f>Eingabe!H1530</f>
        <v>150</v>
      </c>
      <c r="X1529" s="17">
        <f t="shared" si="216"/>
        <v>1.5</v>
      </c>
      <c r="Y1529" s="17">
        <f t="shared" si="217"/>
        <v>150</v>
      </c>
    </row>
    <row r="1530" spans="1:25" x14ac:dyDescent="0.15">
      <c r="A1530" s="82">
        <f t="shared" si="212"/>
        <v>3</v>
      </c>
      <c r="B1530" s="46">
        <v>43529.625011574077</v>
      </c>
      <c r="C1530" s="47">
        <f>Eingabe!G1531</f>
        <v>2.1</v>
      </c>
      <c r="D1530" s="77">
        <v>1530</v>
      </c>
      <c r="E1530" s="47"/>
      <c r="F1530" s="25">
        <f t="shared" si="210"/>
        <v>3.13</v>
      </c>
      <c r="G1530" s="25">
        <f>VLOOKUP(F1530,'Spezifische Werte'!$B$2:$C$4002,2,FALSE)</f>
        <v>1.0589326186624812E-2</v>
      </c>
      <c r="H1530" s="25">
        <f t="shared" si="213"/>
        <v>21.178652373249626</v>
      </c>
      <c r="J1530" s="25">
        <f t="shared" si="211"/>
        <v>3.15</v>
      </c>
      <c r="K1530" s="25">
        <f>VLOOKUP(J1530,'Spezifische Werte'!$B$2:$C$4002,2,FALSE)</f>
        <v>1.1019016897018549E-2</v>
      </c>
      <c r="L1530" s="25">
        <f t="shared" si="214"/>
        <v>22.038033794037098</v>
      </c>
      <c r="R1530" s="25">
        <v>1528</v>
      </c>
      <c r="S1530" s="25">
        <v>1527</v>
      </c>
      <c r="T1530" s="25">
        <f t="shared" si="218"/>
        <v>0.70839409691925237</v>
      </c>
      <c r="U1530" s="25">
        <f t="shared" si="215"/>
        <v>0.71998231866276496</v>
      </c>
      <c r="W1530" s="17">
        <f>Eingabe!H1531</f>
        <v>160</v>
      </c>
      <c r="X1530" s="17">
        <f t="shared" si="216"/>
        <v>1.6</v>
      </c>
      <c r="Y1530" s="17">
        <f t="shared" si="217"/>
        <v>160</v>
      </c>
    </row>
    <row r="1531" spans="1:25" x14ac:dyDescent="0.15">
      <c r="A1531" s="82">
        <f t="shared" si="212"/>
        <v>3</v>
      </c>
      <c r="B1531" s="46">
        <v>43529.666666662961</v>
      </c>
      <c r="C1531" s="47">
        <f>Eingabe!G1532</f>
        <v>2</v>
      </c>
      <c r="D1531" s="77">
        <v>1531</v>
      </c>
      <c r="E1531" s="47"/>
      <c r="F1531" s="25">
        <f t="shared" si="210"/>
        <v>2.98</v>
      </c>
      <c r="G1531" s="25">
        <f>VLOOKUP(F1531,'Spezifische Werte'!$B$2:$C$4002,2,FALSE)</f>
        <v>7.6819067373919353E-3</v>
      </c>
      <c r="H1531" s="25">
        <f t="shared" si="213"/>
        <v>15.363813474783871</v>
      </c>
      <c r="J1531" s="25">
        <f t="shared" si="211"/>
        <v>3</v>
      </c>
      <c r="K1531" s="25">
        <f>VLOOKUP(J1531,'Spezifische Werte'!$B$2:$C$4002,2,FALSE)</f>
        <v>8.0363231384606472E-3</v>
      </c>
      <c r="L1531" s="25">
        <f t="shared" si="214"/>
        <v>16.072646276921294</v>
      </c>
      <c r="R1531" s="25">
        <v>1529</v>
      </c>
      <c r="S1531" s="25">
        <v>1528</v>
      </c>
      <c r="T1531" s="25">
        <f t="shared" si="218"/>
        <v>0.70839409691925237</v>
      </c>
      <c r="U1531" s="25">
        <f t="shared" si="215"/>
        <v>0.71998231866276496</v>
      </c>
      <c r="W1531" s="17">
        <f>Eingabe!H1532</f>
        <v>157</v>
      </c>
      <c r="X1531" s="17">
        <f t="shared" si="216"/>
        <v>1.57</v>
      </c>
      <c r="Y1531" s="17">
        <f t="shared" si="217"/>
        <v>160</v>
      </c>
    </row>
    <row r="1532" spans="1:25" x14ac:dyDescent="0.15">
      <c r="A1532" s="82">
        <f t="shared" si="212"/>
        <v>3</v>
      </c>
      <c r="B1532" s="46">
        <v>43529.708333329625</v>
      </c>
      <c r="C1532" s="47">
        <f>Eingabe!G1533</f>
        <v>1.8</v>
      </c>
      <c r="D1532" s="77">
        <v>1532</v>
      </c>
      <c r="E1532" s="47"/>
      <c r="F1532" s="25">
        <f t="shared" si="210"/>
        <v>2.69</v>
      </c>
      <c r="G1532" s="25">
        <f>VLOOKUP(F1532,'Spezifische Werte'!$B$2:$C$4002,2,FALSE)</f>
        <v>3.715149232963236E-3</v>
      </c>
      <c r="H1532" s="25">
        <f t="shared" si="213"/>
        <v>7.4302984659264721</v>
      </c>
      <c r="J1532" s="25">
        <f t="shared" si="211"/>
        <v>2.7</v>
      </c>
      <c r="K1532" s="25">
        <f>VLOOKUP(J1532,'Spezifische Werte'!$B$2:$C$4002,2,FALSE)</f>
        <v>3.8225571704766847E-3</v>
      </c>
      <c r="L1532" s="25">
        <f t="shared" si="214"/>
        <v>7.6451143409533691</v>
      </c>
      <c r="R1532" s="25">
        <v>1530</v>
      </c>
      <c r="S1532" s="25">
        <v>1529</v>
      </c>
      <c r="T1532" s="25">
        <f t="shared" si="218"/>
        <v>0.70839409691925237</v>
      </c>
      <c r="U1532" s="25">
        <f t="shared" si="215"/>
        <v>0.71998231866276496</v>
      </c>
      <c r="W1532" s="17">
        <f>Eingabe!H1533</f>
        <v>150</v>
      </c>
      <c r="X1532" s="17">
        <f t="shared" si="216"/>
        <v>1.5</v>
      </c>
      <c r="Y1532" s="17">
        <f t="shared" si="217"/>
        <v>150</v>
      </c>
    </row>
    <row r="1533" spans="1:25" x14ac:dyDescent="0.15">
      <c r="A1533" s="82">
        <f t="shared" si="212"/>
        <v>3</v>
      </c>
      <c r="B1533" s="46">
        <v>43529.750011574077</v>
      </c>
      <c r="C1533" s="47">
        <f>Eingabe!G1534</f>
        <v>2.1</v>
      </c>
      <c r="D1533" s="77">
        <v>1533</v>
      </c>
      <c r="E1533" s="47"/>
      <c r="F1533" s="25">
        <f t="shared" si="210"/>
        <v>3.13</v>
      </c>
      <c r="G1533" s="25">
        <f>VLOOKUP(F1533,'Spezifische Werte'!$B$2:$C$4002,2,FALSE)</f>
        <v>1.0589326186624812E-2</v>
      </c>
      <c r="H1533" s="25">
        <f t="shared" si="213"/>
        <v>21.178652373249626</v>
      </c>
      <c r="J1533" s="25">
        <f t="shared" si="211"/>
        <v>3.15</v>
      </c>
      <c r="K1533" s="25">
        <f>VLOOKUP(J1533,'Spezifische Werte'!$B$2:$C$4002,2,FALSE)</f>
        <v>1.1019016897018549E-2</v>
      </c>
      <c r="L1533" s="25">
        <f t="shared" si="214"/>
        <v>22.038033794037098</v>
      </c>
      <c r="R1533" s="25">
        <v>1531</v>
      </c>
      <c r="S1533" s="25">
        <v>1530</v>
      </c>
      <c r="T1533" s="25">
        <f t="shared" si="218"/>
        <v>0.70839409691925237</v>
      </c>
      <c r="U1533" s="25">
        <f t="shared" si="215"/>
        <v>0.71998231866276496</v>
      </c>
      <c r="W1533" s="17">
        <f>Eingabe!H1534</f>
        <v>133</v>
      </c>
      <c r="X1533" s="17">
        <f t="shared" si="216"/>
        <v>1.33</v>
      </c>
      <c r="Y1533" s="17">
        <f t="shared" si="217"/>
        <v>130</v>
      </c>
    </row>
    <row r="1534" spans="1:25" x14ac:dyDescent="0.15">
      <c r="A1534" s="82">
        <f t="shared" si="212"/>
        <v>3</v>
      </c>
      <c r="B1534" s="46">
        <v>43529.791666662954</v>
      </c>
      <c r="C1534" s="47">
        <f>Eingabe!G1535</f>
        <v>2</v>
      </c>
      <c r="D1534" s="77">
        <v>1534</v>
      </c>
      <c r="E1534" s="47"/>
      <c r="F1534" s="25">
        <f t="shared" si="210"/>
        <v>2.98</v>
      </c>
      <c r="G1534" s="25">
        <f>VLOOKUP(F1534,'Spezifische Werte'!$B$2:$C$4002,2,FALSE)</f>
        <v>7.6819067373919353E-3</v>
      </c>
      <c r="H1534" s="25">
        <f t="shared" si="213"/>
        <v>15.363813474783871</v>
      </c>
      <c r="J1534" s="25">
        <f t="shared" si="211"/>
        <v>3</v>
      </c>
      <c r="K1534" s="25">
        <f>VLOOKUP(J1534,'Spezifische Werte'!$B$2:$C$4002,2,FALSE)</f>
        <v>8.0363231384606472E-3</v>
      </c>
      <c r="L1534" s="25">
        <f t="shared" si="214"/>
        <v>16.072646276921294</v>
      </c>
      <c r="R1534" s="25">
        <v>1532</v>
      </c>
      <c r="S1534" s="25">
        <v>1531</v>
      </c>
      <c r="T1534" s="25">
        <f t="shared" si="218"/>
        <v>0.70839409691925237</v>
      </c>
      <c r="U1534" s="25">
        <f t="shared" si="215"/>
        <v>0.71998231866276496</v>
      </c>
      <c r="W1534" s="17">
        <f>Eingabe!H1535</f>
        <v>150</v>
      </c>
      <c r="X1534" s="17">
        <f t="shared" si="216"/>
        <v>1.5</v>
      </c>
      <c r="Y1534" s="17">
        <f t="shared" si="217"/>
        <v>150</v>
      </c>
    </row>
    <row r="1535" spans="1:25" x14ac:dyDescent="0.15">
      <c r="A1535" s="82">
        <f t="shared" si="212"/>
        <v>3</v>
      </c>
      <c r="B1535" s="46">
        <v>43529.833333329618</v>
      </c>
      <c r="C1535" s="47">
        <f>Eingabe!G1536</f>
        <v>2.4</v>
      </c>
      <c r="D1535" s="77">
        <v>1535</v>
      </c>
      <c r="E1535" s="47"/>
      <c r="F1535" s="25">
        <f t="shared" si="210"/>
        <v>3.58</v>
      </c>
      <c r="G1535" s="25">
        <f>VLOOKUP(F1535,'Spezifische Werte'!$B$2:$C$4002,2,FALSE)</f>
        <v>2.2829235995572409E-2</v>
      </c>
      <c r="H1535" s="25">
        <f t="shared" si="213"/>
        <v>45.658471991144815</v>
      </c>
      <c r="J1535" s="25">
        <f t="shared" si="211"/>
        <v>3.6</v>
      </c>
      <c r="K1535" s="25">
        <f>VLOOKUP(J1535,'Spezifische Werte'!$B$2:$C$4002,2,FALSE)</f>
        <v>2.3596471134930203E-2</v>
      </c>
      <c r="L1535" s="25">
        <f t="shared" si="214"/>
        <v>47.19294226986041</v>
      </c>
      <c r="R1535" s="25">
        <v>1533</v>
      </c>
      <c r="S1535" s="25">
        <v>1532</v>
      </c>
      <c r="T1535" s="25">
        <f t="shared" si="218"/>
        <v>0.70839409691925237</v>
      </c>
      <c r="U1535" s="25">
        <f t="shared" si="215"/>
        <v>0.71998231866276496</v>
      </c>
      <c r="W1535" s="17">
        <f>Eingabe!H1536</f>
        <v>151</v>
      </c>
      <c r="X1535" s="17">
        <f t="shared" si="216"/>
        <v>1.51</v>
      </c>
      <c r="Y1535" s="17">
        <f t="shared" si="217"/>
        <v>150</v>
      </c>
    </row>
    <row r="1536" spans="1:25" x14ac:dyDescent="0.15">
      <c r="A1536" s="82">
        <f t="shared" si="212"/>
        <v>3</v>
      </c>
      <c r="B1536" s="46">
        <v>43529.875011574077</v>
      </c>
      <c r="C1536" s="47">
        <f>Eingabe!G1537</f>
        <v>2.1</v>
      </c>
      <c r="D1536" s="77">
        <v>1536</v>
      </c>
      <c r="E1536" s="47"/>
      <c r="F1536" s="25">
        <f t="shared" si="210"/>
        <v>3.13</v>
      </c>
      <c r="G1536" s="25">
        <f>VLOOKUP(F1536,'Spezifische Werte'!$B$2:$C$4002,2,FALSE)</f>
        <v>1.0589326186624812E-2</v>
      </c>
      <c r="H1536" s="25">
        <f t="shared" si="213"/>
        <v>21.178652373249626</v>
      </c>
      <c r="J1536" s="25">
        <f t="shared" si="211"/>
        <v>3.15</v>
      </c>
      <c r="K1536" s="25">
        <f>VLOOKUP(J1536,'Spezifische Werte'!$B$2:$C$4002,2,FALSE)</f>
        <v>1.1019016897018549E-2</v>
      </c>
      <c r="L1536" s="25">
        <f t="shared" si="214"/>
        <v>22.038033794037098</v>
      </c>
      <c r="R1536" s="25">
        <v>1534</v>
      </c>
      <c r="S1536" s="25">
        <v>1533</v>
      </c>
      <c r="T1536" s="25">
        <f t="shared" si="218"/>
        <v>0.70839409691925237</v>
      </c>
      <c r="U1536" s="25">
        <f t="shared" si="215"/>
        <v>0.71998231866276496</v>
      </c>
      <c r="W1536" s="17">
        <f>Eingabe!H1537</f>
        <v>149</v>
      </c>
      <c r="X1536" s="17">
        <f t="shared" si="216"/>
        <v>1.49</v>
      </c>
      <c r="Y1536" s="17">
        <f t="shared" si="217"/>
        <v>150</v>
      </c>
    </row>
    <row r="1537" spans="1:25" x14ac:dyDescent="0.15">
      <c r="A1537" s="82">
        <f t="shared" si="212"/>
        <v>3</v>
      </c>
      <c r="B1537" s="46">
        <v>43529.916666662946</v>
      </c>
      <c r="C1537" s="47">
        <f>Eingabe!G1538</f>
        <v>2.4</v>
      </c>
      <c r="D1537" s="77">
        <v>1537</v>
      </c>
      <c r="E1537" s="47"/>
      <c r="F1537" s="25">
        <f t="shared" si="210"/>
        <v>3.58</v>
      </c>
      <c r="G1537" s="25">
        <f>VLOOKUP(F1537,'Spezifische Werte'!$B$2:$C$4002,2,FALSE)</f>
        <v>2.2829235995572409E-2</v>
      </c>
      <c r="H1537" s="25">
        <f t="shared" si="213"/>
        <v>45.658471991144815</v>
      </c>
      <c r="J1537" s="25">
        <f t="shared" si="211"/>
        <v>3.6</v>
      </c>
      <c r="K1537" s="25">
        <f>VLOOKUP(J1537,'Spezifische Werte'!$B$2:$C$4002,2,FALSE)</f>
        <v>2.3596471134930203E-2</v>
      </c>
      <c r="L1537" s="25">
        <f t="shared" si="214"/>
        <v>47.19294226986041</v>
      </c>
      <c r="R1537" s="25">
        <v>1535</v>
      </c>
      <c r="S1537" s="25">
        <v>1534</v>
      </c>
      <c r="T1537" s="25">
        <f t="shared" si="218"/>
        <v>0.70839409691925237</v>
      </c>
      <c r="U1537" s="25">
        <f t="shared" si="215"/>
        <v>0.71998231866276496</v>
      </c>
      <c r="W1537" s="17">
        <f>Eingabe!H1538</f>
        <v>161</v>
      </c>
      <c r="X1537" s="17">
        <f t="shared" si="216"/>
        <v>1.61</v>
      </c>
      <c r="Y1537" s="17">
        <f t="shared" si="217"/>
        <v>160</v>
      </c>
    </row>
    <row r="1538" spans="1:25" x14ac:dyDescent="0.15">
      <c r="A1538" s="82">
        <f t="shared" si="212"/>
        <v>3</v>
      </c>
      <c r="B1538" s="46">
        <v>43529.95833332961</v>
      </c>
      <c r="C1538" s="47">
        <f>Eingabe!G1539</f>
        <v>1.7</v>
      </c>
      <c r="D1538" s="77">
        <v>1538</v>
      </c>
      <c r="E1538" s="47"/>
      <c r="F1538" s="25">
        <f t="shared" si="210"/>
        <v>2.54</v>
      </c>
      <c r="G1538" s="25">
        <f>VLOOKUP(F1538,'Spezifische Werte'!$B$2:$C$4002,2,FALSE)</f>
        <v>2.3517714395877558E-3</v>
      </c>
      <c r="H1538" s="25">
        <f t="shared" si="213"/>
        <v>4.7035428791755116</v>
      </c>
      <c r="J1538" s="25">
        <f t="shared" si="211"/>
        <v>2.5499999999999998</v>
      </c>
      <c r="K1538" s="25">
        <f>VLOOKUP(J1538,'Spezifische Werte'!$B$2:$C$4002,2,FALSE)</f>
        <v>2.4279301551432594E-3</v>
      </c>
      <c r="L1538" s="25">
        <f t="shared" si="214"/>
        <v>4.855860310286519</v>
      </c>
      <c r="R1538" s="25">
        <v>1536</v>
      </c>
      <c r="S1538" s="25">
        <v>1535</v>
      </c>
      <c r="T1538" s="25">
        <f t="shared" si="218"/>
        <v>0.70839409691925237</v>
      </c>
      <c r="U1538" s="25">
        <f t="shared" si="215"/>
        <v>0.71998231866276496</v>
      </c>
      <c r="W1538" s="17">
        <f>Eingabe!H1539</f>
        <v>150</v>
      </c>
      <c r="X1538" s="17">
        <f t="shared" si="216"/>
        <v>1.5</v>
      </c>
      <c r="Y1538" s="17">
        <f t="shared" si="217"/>
        <v>150</v>
      </c>
    </row>
    <row r="1539" spans="1:25" x14ac:dyDescent="0.15">
      <c r="A1539" s="82">
        <f t="shared" si="212"/>
        <v>3</v>
      </c>
      <c r="B1539" s="46">
        <v>43530.000011574077</v>
      </c>
      <c r="C1539" s="47">
        <f>Eingabe!G1540</f>
        <v>0.6</v>
      </c>
      <c r="D1539" s="77">
        <v>1539</v>
      </c>
      <c r="E1539" s="47"/>
      <c r="F1539" s="25">
        <f t="shared" ref="F1539:F1602" si="219">ROUND(C1539*($O$4/$O$5)^$O$7,2)</f>
        <v>0.9</v>
      </c>
      <c r="G1539" s="25">
        <f>VLOOKUP(F1539,'Spezifische Werte'!$B$2:$C$4002,2,FALSE)</f>
        <v>0</v>
      </c>
      <c r="H1539" s="25">
        <f t="shared" si="213"/>
        <v>0</v>
      </c>
      <c r="J1539" s="25">
        <f t="shared" ref="J1539:J1602" si="220">ROUND(C1539*(LN($O$4/$O$8)/LN($O$5/$O$8)),2)</f>
        <v>0.9</v>
      </c>
      <c r="K1539" s="25">
        <f>VLOOKUP(J1539,'Spezifische Werte'!$B$2:$C$4002,2,FALSE)</f>
        <v>0</v>
      </c>
      <c r="L1539" s="25">
        <f t="shared" si="214"/>
        <v>0</v>
      </c>
      <c r="R1539" s="25">
        <v>1537</v>
      </c>
      <c r="S1539" s="25">
        <v>1536</v>
      </c>
      <c r="T1539" s="25">
        <f t="shared" si="218"/>
        <v>0.70839409691925237</v>
      </c>
      <c r="U1539" s="25">
        <f t="shared" si="215"/>
        <v>0.71998231866276496</v>
      </c>
      <c r="W1539" s="17">
        <f>Eingabe!H1540</f>
        <v>160</v>
      </c>
      <c r="X1539" s="17">
        <f t="shared" si="216"/>
        <v>1.6</v>
      </c>
      <c r="Y1539" s="17">
        <f t="shared" si="217"/>
        <v>160</v>
      </c>
    </row>
    <row r="1540" spans="1:25" x14ac:dyDescent="0.15">
      <c r="A1540" s="82">
        <f t="shared" ref="A1540:A1603" si="221">MONTH(B1540)</f>
        <v>3</v>
      </c>
      <c r="B1540" s="46">
        <v>43530.041666662939</v>
      </c>
      <c r="C1540" s="47">
        <f>Eingabe!G1541</f>
        <v>1.6</v>
      </c>
      <c r="D1540" s="77">
        <v>1540</v>
      </c>
      <c r="E1540" s="47"/>
      <c r="F1540" s="25">
        <f t="shared" si="219"/>
        <v>2.39</v>
      </c>
      <c r="G1540" s="25">
        <f>VLOOKUP(F1540,'Spezifische Werte'!$B$2:$C$4002,2,FALSE)</f>
        <v>1.6182188036419766E-3</v>
      </c>
      <c r="H1540" s="25">
        <f t="shared" ref="H1540:H1603" si="222">G1540*$O$9*1000</f>
        <v>3.2364376072839534</v>
      </c>
      <c r="J1540" s="25">
        <f t="shared" si="220"/>
        <v>2.4</v>
      </c>
      <c r="K1540" s="25">
        <f>VLOOKUP(J1540,'Spezifische Werte'!$B$2:$C$4002,2,FALSE)</f>
        <v>1.6560687882273774E-3</v>
      </c>
      <c r="L1540" s="25">
        <f t="shared" ref="L1540:L1603" si="223">K1540*$O$9*1000</f>
        <v>3.3121375764547549</v>
      </c>
      <c r="R1540" s="25">
        <v>1538</v>
      </c>
      <c r="S1540" s="25">
        <v>1537</v>
      </c>
      <c r="T1540" s="25">
        <f t="shared" si="218"/>
        <v>0.70839409691925237</v>
      </c>
      <c r="U1540" s="25">
        <f t="shared" ref="U1540:U1603" si="224">LARGE($L$3:$L$8762,R1540)/1000</f>
        <v>0.71998231866276496</v>
      </c>
      <c r="W1540" s="17">
        <f>Eingabe!H1541</f>
        <v>150</v>
      </c>
      <c r="X1540" s="17">
        <f t="shared" ref="X1540:X1603" si="225">W1540/100</f>
        <v>1.5</v>
      </c>
      <c r="Y1540" s="17">
        <f t="shared" ref="Y1540:Y1603" si="226">ROUND(X1540,1)*100</f>
        <v>150</v>
      </c>
    </row>
    <row r="1541" spans="1:25" x14ac:dyDescent="0.15">
      <c r="A1541" s="82">
        <f t="shared" si="221"/>
        <v>3</v>
      </c>
      <c r="B1541" s="46">
        <v>43530.083333329603</v>
      </c>
      <c r="C1541" s="47">
        <f>Eingabe!G1542</f>
        <v>0.3</v>
      </c>
      <c r="D1541" s="77">
        <v>1541</v>
      </c>
      <c r="E1541" s="47"/>
      <c r="F1541" s="25">
        <f t="shared" si="219"/>
        <v>0.45</v>
      </c>
      <c r="G1541" s="25">
        <f>VLOOKUP(F1541,'Spezifische Werte'!$B$2:$C$4002,2,FALSE)</f>
        <v>0</v>
      </c>
      <c r="H1541" s="25">
        <f t="shared" si="222"/>
        <v>0</v>
      </c>
      <c r="J1541" s="25">
        <f t="shared" si="220"/>
        <v>0.45</v>
      </c>
      <c r="K1541" s="25">
        <f>VLOOKUP(J1541,'Spezifische Werte'!$B$2:$C$4002,2,FALSE)</f>
        <v>0</v>
      </c>
      <c r="L1541" s="25">
        <f t="shared" si="223"/>
        <v>0</v>
      </c>
      <c r="R1541" s="25">
        <v>1539</v>
      </c>
      <c r="S1541" s="25">
        <v>1538</v>
      </c>
      <c r="T1541" s="25">
        <f t="shared" si="218"/>
        <v>0.70839409691925237</v>
      </c>
      <c r="U1541" s="25">
        <f t="shared" si="224"/>
        <v>0.71998231866276496</v>
      </c>
      <c r="W1541" s="17">
        <f>Eingabe!H1542</f>
        <v>179</v>
      </c>
      <c r="X1541" s="17">
        <f t="shared" si="225"/>
        <v>1.79</v>
      </c>
      <c r="Y1541" s="17">
        <f t="shared" si="226"/>
        <v>180</v>
      </c>
    </row>
    <row r="1542" spans="1:25" x14ac:dyDescent="0.15">
      <c r="A1542" s="82">
        <f t="shared" si="221"/>
        <v>3</v>
      </c>
      <c r="B1542" s="46">
        <v>43530.125011574077</v>
      </c>
      <c r="C1542" s="47">
        <f>Eingabe!G1543</f>
        <v>2.6</v>
      </c>
      <c r="D1542" s="77">
        <v>1542</v>
      </c>
      <c r="E1542" s="47"/>
      <c r="F1542" s="25">
        <f t="shared" si="219"/>
        <v>3.88</v>
      </c>
      <c r="G1542" s="25">
        <f>VLOOKUP(F1542,'Spezifische Werte'!$B$2:$C$4002,2,FALSE)</f>
        <v>3.5689320314118818E-2</v>
      </c>
      <c r="H1542" s="25">
        <f t="shared" si="222"/>
        <v>71.378640628237633</v>
      </c>
      <c r="J1542" s="25">
        <f t="shared" si="220"/>
        <v>3.9</v>
      </c>
      <c r="K1542" s="25">
        <f>VLOOKUP(J1542,'Spezifische Werte'!$B$2:$C$4002,2,FALSE)</f>
        <v>3.6613952811549305E-2</v>
      </c>
      <c r="L1542" s="25">
        <f t="shared" si="223"/>
        <v>73.227905623098607</v>
      </c>
      <c r="R1542" s="25">
        <v>1540</v>
      </c>
      <c r="S1542" s="25">
        <v>1539</v>
      </c>
      <c r="T1542" s="25">
        <f t="shared" ref="T1542:T1605" si="227">LARGE($H$3:$H$8762,R1542)/1000</f>
        <v>0.70839409691925237</v>
      </c>
      <c r="U1542" s="25">
        <f t="shared" si="224"/>
        <v>0.71998231866276496</v>
      </c>
      <c r="W1542" s="17">
        <f>Eingabe!H1543</f>
        <v>169</v>
      </c>
      <c r="X1542" s="17">
        <f t="shared" si="225"/>
        <v>1.69</v>
      </c>
      <c r="Y1542" s="17">
        <f t="shared" si="226"/>
        <v>170</v>
      </c>
    </row>
    <row r="1543" spans="1:25" x14ac:dyDescent="0.15">
      <c r="A1543" s="82">
        <f t="shared" si="221"/>
        <v>3</v>
      </c>
      <c r="B1543" s="46">
        <v>43530.166666662932</v>
      </c>
      <c r="C1543" s="47">
        <f>Eingabe!G1544</f>
        <v>2.8</v>
      </c>
      <c r="D1543" s="77">
        <v>1543</v>
      </c>
      <c r="E1543" s="47"/>
      <c r="F1543" s="25">
        <f t="shared" si="219"/>
        <v>4.18</v>
      </c>
      <c r="G1543" s="25">
        <f>VLOOKUP(F1543,'Spezifische Werte'!$B$2:$C$4002,2,FALSE)</f>
        <v>4.9643016475870723E-2</v>
      </c>
      <c r="H1543" s="25">
        <f t="shared" si="222"/>
        <v>99.286032951741447</v>
      </c>
      <c r="J1543" s="25">
        <f t="shared" si="220"/>
        <v>4.2</v>
      </c>
      <c r="K1543" s="25">
        <f>VLOOKUP(J1543,'Spezifische Werte'!$B$2:$C$4002,2,FALSE)</f>
        <v>5.0575500247497268E-2</v>
      </c>
      <c r="L1543" s="25">
        <f t="shared" si="223"/>
        <v>101.15100049499453</v>
      </c>
      <c r="R1543" s="25">
        <v>1541</v>
      </c>
      <c r="S1543" s="25">
        <v>1540</v>
      </c>
      <c r="T1543" s="25">
        <f t="shared" si="227"/>
        <v>0.70839409691925237</v>
      </c>
      <c r="U1543" s="25">
        <f t="shared" si="224"/>
        <v>0.71998231866276496</v>
      </c>
      <c r="W1543" s="17">
        <f>Eingabe!H1544</f>
        <v>167</v>
      </c>
      <c r="X1543" s="17">
        <f t="shared" si="225"/>
        <v>1.67</v>
      </c>
      <c r="Y1543" s="17">
        <f t="shared" si="226"/>
        <v>170</v>
      </c>
    </row>
    <row r="1544" spans="1:25" x14ac:dyDescent="0.15">
      <c r="A1544" s="82">
        <f t="shared" si="221"/>
        <v>3</v>
      </c>
      <c r="B1544" s="46">
        <v>43530.208333329596</v>
      </c>
      <c r="C1544" s="47">
        <f>Eingabe!G1545</f>
        <v>2.5</v>
      </c>
      <c r="D1544" s="77">
        <v>1544</v>
      </c>
      <c r="E1544" s="47"/>
      <c r="F1544" s="25">
        <f t="shared" si="219"/>
        <v>3.73</v>
      </c>
      <c r="G1544" s="25">
        <f>VLOOKUP(F1544,'Spezifische Werte'!$B$2:$C$4002,2,FALSE)</f>
        <v>2.895161356886641E-2</v>
      </c>
      <c r="H1544" s="25">
        <f t="shared" si="222"/>
        <v>57.90322713773282</v>
      </c>
      <c r="J1544" s="25">
        <f t="shared" si="220"/>
        <v>3.75</v>
      </c>
      <c r="K1544" s="25">
        <f>VLOOKUP(J1544,'Spezifische Werte'!$B$2:$C$4002,2,FALSE)</f>
        <v>2.9822636466446242E-2</v>
      </c>
      <c r="L1544" s="25">
        <f t="shared" si="223"/>
        <v>59.645272932892482</v>
      </c>
      <c r="R1544" s="25">
        <v>1542</v>
      </c>
      <c r="S1544" s="25">
        <v>1541</v>
      </c>
      <c r="T1544" s="25">
        <f t="shared" si="227"/>
        <v>0.66588406137106448</v>
      </c>
      <c r="U1544" s="25">
        <f t="shared" si="224"/>
        <v>0.67707346004336977</v>
      </c>
      <c r="W1544" s="17">
        <f>Eingabe!H1545</f>
        <v>177</v>
      </c>
      <c r="X1544" s="17">
        <f t="shared" si="225"/>
        <v>1.77</v>
      </c>
      <c r="Y1544" s="17">
        <f t="shared" si="226"/>
        <v>180</v>
      </c>
    </row>
    <row r="1545" spans="1:25" x14ac:dyDescent="0.15">
      <c r="A1545" s="82">
        <f t="shared" si="221"/>
        <v>3</v>
      </c>
      <c r="B1545" s="46">
        <v>43530.250011574077</v>
      </c>
      <c r="C1545" s="47">
        <f>Eingabe!G1546</f>
        <v>2</v>
      </c>
      <c r="D1545" s="77">
        <v>1545</v>
      </c>
      <c r="E1545" s="47"/>
      <c r="F1545" s="25">
        <f t="shared" si="219"/>
        <v>2.98</v>
      </c>
      <c r="G1545" s="25">
        <f>VLOOKUP(F1545,'Spezifische Werte'!$B$2:$C$4002,2,FALSE)</f>
        <v>7.6819067373919353E-3</v>
      </c>
      <c r="H1545" s="25">
        <f t="shared" si="222"/>
        <v>15.363813474783871</v>
      </c>
      <c r="J1545" s="25">
        <f t="shared" si="220"/>
        <v>3</v>
      </c>
      <c r="K1545" s="25">
        <f>VLOOKUP(J1545,'Spezifische Werte'!$B$2:$C$4002,2,FALSE)</f>
        <v>8.0363231384606472E-3</v>
      </c>
      <c r="L1545" s="25">
        <f t="shared" si="223"/>
        <v>16.072646276921294</v>
      </c>
      <c r="R1545" s="25">
        <v>1543</v>
      </c>
      <c r="S1545" s="25">
        <v>1542</v>
      </c>
      <c r="T1545" s="25">
        <f t="shared" si="227"/>
        <v>0.66588406137106448</v>
      </c>
      <c r="U1545" s="25">
        <f t="shared" si="224"/>
        <v>0.67707346004336977</v>
      </c>
      <c r="W1545" s="17">
        <f>Eingabe!H1546</f>
        <v>200</v>
      </c>
      <c r="X1545" s="17">
        <f t="shared" si="225"/>
        <v>2</v>
      </c>
      <c r="Y1545" s="17">
        <f t="shared" si="226"/>
        <v>200</v>
      </c>
    </row>
    <row r="1546" spans="1:25" x14ac:dyDescent="0.15">
      <c r="A1546" s="82">
        <f t="shared" si="221"/>
        <v>3</v>
      </c>
      <c r="B1546" s="46">
        <v>43530.291666662924</v>
      </c>
      <c r="C1546" s="47">
        <f>Eingabe!G1547</f>
        <v>1.5</v>
      </c>
      <c r="D1546" s="77">
        <v>1546</v>
      </c>
      <c r="E1546" s="47"/>
      <c r="F1546" s="25">
        <f t="shared" si="219"/>
        <v>2.2400000000000002</v>
      </c>
      <c r="G1546" s="25">
        <f>VLOOKUP(F1546,'Spezifische Werte'!$B$2:$C$4002,2,FALSE)</f>
        <v>1.1193746192255218E-3</v>
      </c>
      <c r="H1546" s="25">
        <f t="shared" si="222"/>
        <v>2.2387492384510437</v>
      </c>
      <c r="J1546" s="25">
        <f t="shared" si="220"/>
        <v>2.25</v>
      </c>
      <c r="K1546" s="25">
        <f>VLOOKUP(J1546,'Spezifische Werte'!$B$2:$C$4002,2,FALSE)</f>
        <v>1.1487981333340618E-3</v>
      </c>
      <c r="L1546" s="25">
        <f t="shared" si="223"/>
        <v>2.2975962666681236</v>
      </c>
      <c r="R1546" s="25">
        <v>1544</v>
      </c>
      <c r="S1546" s="25">
        <v>1543</v>
      </c>
      <c r="T1546" s="25">
        <f t="shared" si="227"/>
        <v>0.66588406137106448</v>
      </c>
      <c r="U1546" s="25">
        <f t="shared" si="224"/>
        <v>0.67707346004336977</v>
      </c>
      <c r="W1546" s="17">
        <f>Eingabe!H1547</f>
        <v>208</v>
      </c>
      <c r="X1546" s="17">
        <f t="shared" si="225"/>
        <v>2.08</v>
      </c>
      <c r="Y1546" s="17">
        <f t="shared" si="226"/>
        <v>210</v>
      </c>
    </row>
    <row r="1547" spans="1:25" x14ac:dyDescent="0.15">
      <c r="A1547" s="82">
        <f t="shared" si="221"/>
        <v>3</v>
      </c>
      <c r="B1547" s="46">
        <v>43530.333333329589</v>
      </c>
      <c r="C1547" s="47">
        <f>Eingabe!G1548</f>
        <v>1.3</v>
      </c>
      <c r="D1547" s="77">
        <v>1547</v>
      </c>
      <c r="E1547" s="47"/>
      <c r="F1547" s="25">
        <f t="shared" si="219"/>
        <v>1.94</v>
      </c>
      <c r="G1547" s="25">
        <f>VLOOKUP(F1547,'Spezifische Werte'!$B$2:$C$4002,2,FALSE)</f>
        <v>4.6180923534292335E-4</v>
      </c>
      <c r="H1547" s="25">
        <f t="shared" si="222"/>
        <v>0.92361847068584668</v>
      </c>
      <c r="J1547" s="25">
        <f t="shared" si="220"/>
        <v>1.95</v>
      </c>
      <c r="K1547" s="25">
        <f>VLOOKUP(J1547,'Spezifische Werte'!$B$2:$C$4002,2,FALSE)</f>
        <v>4.7680243241041462E-4</v>
      </c>
      <c r="L1547" s="25">
        <f t="shared" si="223"/>
        <v>0.95360486482082929</v>
      </c>
      <c r="R1547" s="25">
        <v>1545</v>
      </c>
      <c r="S1547" s="25">
        <v>1544</v>
      </c>
      <c r="T1547" s="25">
        <f t="shared" si="227"/>
        <v>0.66588406137106448</v>
      </c>
      <c r="U1547" s="25">
        <f t="shared" si="224"/>
        <v>0.67707346004336977</v>
      </c>
      <c r="W1547" s="17">
        <f>Eingabe!H1548</f>
        <v>210</v>
      </c>
      <c r="X1547" s="17">
        <f t="shared" si="225"/>
        <v>2.1</v>
      </c>
      <c r="Y1547" s="17">
        <f t="shared" si="226"/>
        <v>210</v>
      </c>
    </row>
    <row r="1548" spans="1:25" x14ac:dyDescent="0.15">
      <c r="A1548" s="82">
        <f t="shared" si="221"/>
        <v>3</v>
      </c>
      <c r="B1548" s="46">
        <v>43530.375011574077</v>
      </c>
      <c r="C1548" s="47">
        <f>Eingabe!G1549</f>
        <v>2.6</v>
      </c>
      <c r="D1548" s="77">
        <v>1548</v>
      </c>
      <c r="E1548" s="47"/>
      <c r="F1548" s="25">
        <f t="shared" si="219"/>
        <v>3.88</v>
      </c>
      <c r="G1548" s="25">
        <f>VLOOKUP(F1548,'Spezifische Werte'!$B$2:$C$4002,2,FALSE)</f>
        <v>3.5689320314118818E-2</v>
      </c>
      <c r="H1548" s="25">
        <f t="shared" si="222"/>
        <v>71.378640628237633</v>
      </c>
      <c r="J1548" s="25">
        <f t="shared" si="220"/>
        <v>3.9</v>
      </c>
      <c r="K1548" s="25">
        <f>VLOOKUP(J1548,'Spezifische Werte'!$B$2:$C$4002,2,FALSE)</f>
        <v>3.6613952811549305E-2</v>
      </c>
      <c r="L1548" s="25">
        <f t="shared" si="223"/>
        <v>73.227905623098607</v>
      </c>
      <c r="R1548" s="25">
        <v>1546</v>
      </c>
      <c r="S1548" s="25">
        <v>1545</v>
      </c>
      <c r="T1548" s="25">
        <f t="shared" si="227"/>
        <v>0.66588406137106448</v>
      </c>
      <c r="U1548" s="25">
        <f t="shared" si="224"/>
        <v>0.67707346004336977</v>
      </c>
      <c r="W1548" s="17">
        <f>Eingabe!H1549</f>
        <v>209</v>
      </c>
      <c r="X1548" s="17">
        <f t="shared" si="225"/>
        <v>2.09</v>
      </c>
      <c r="Y1548" s="17">
        <f t="shared" si="226"/>
        <v>210</v>
      </c>
    </row>
    <row r="1549" spans="1:25" x14ac:dyDescent="0.15">
      <c r="A1549" s="82">
        <f t="shared" si="221"/>
        <v>3</v>
      </c>
      <c r="B1549" s="46">
        <v>43530.416666662917</v>
      </c>
      <c r="C1549" s="47">
        <f>Eingabe!G1550</f>
        <v>3.8</v>
      </c>
      <c r="D1549" s="77">
        <v>1549</v>
      </c>
      <c r="E1549" s="47"/>
      <c r="F1549" s="25">
        <f t="shared" si="219"/>
        <v>5.67</v>
      </c>
      <c r="G1549" s="25">
        <f>VLOOKUP(F1549,'Spezifische Werte'!$B$2:$C$4002,2,FALSE)</f>
        <v>0.13840049448137109</v>
      </c>
      <c r="H1549" s="25">
        <f t="shared" si="222"/>
        <v>276.80098896274217</v>
      </c>
      <c r="J1549" s="25">
        <f t="shared" si="220"/>
        <v>5.7</v>
      </c>
      <c r="K1549" s="25">
        <f>VLOOKUP(J1549,'Spezifische Werte'!$B$2:$C$4002,2,FALSE)</f>
        <v>0.14069825500153915</v>
      </c>
      <c r="L1549" s="25">
        <f t="shared" si="223"/>
        <v>281.39651000307828</v>
      </c>
      <c r="R1549" s="25">
        <v>1547</v>
      </c>
      <c r="S1549" s="25">
        <v>1546</v>
      </c>
      <c r="T1549" s="25">
        <f t="shared" si="227"/>
        <v>0.66588406137106448</v>
      </c>
      <c r="U1549" s="25">
        <f t="shared" si="224"/>
        <v>0.67707346004336977</v>
      </c>
      <c r="W1549" s="17">
        <f>Eingabe!H1550</f>
        <v>229</v>
      </c>
      <c r="X1549" s="17">
        <f t="shared" si="225"/>
        <v>2.29</v>
      </c>
      <c r="Y1549" s="17">
        <f t="shared" si="226"/>
        <v>229.99999999999997</v>
      </c>
    </row>
    <row r="1550" spans="1:25" x14ac:dyDescent="0.15">
      <c r="A1550" s="82">
        <f t="shared" si="221"/>
        <v>3</v>
      </c>
      <c r="B1550" s="46">
        <v>43530.458333329581</v>
      </c>
      <c r="C1550" s="47">
        <f>Eingabe!G1551</f>
        <v>6.3</v>
      </c>
      <c r="D1550" s="77">
        <v>1550</v>
      </c>
      <c r="E1550" s="47"/>
      <c r="F1550" s="25">
        <f t="shared" si="219"/>
        <v>9.4</v>
      </c>
      <c r="G1550" s="25">
        <f>VLOOKUP(F1550,'Spezifische Werte'!$B$2:$C$4002,2,FALSE)</f>
        <v>0.65003553309220252</v>
      </c>
      <c r="H1550" s="25">
        <f t="shared" si="222"/>
        <v>1300.071066184405</v>
      </c>
      <c r="J1550" s="25">
        <f t="shared" si="220"/>
        <v>9.4499999999999993</v>
      </c>
      <c r="K1550" s="25">
        <f>VLOOKUP(J1550,'Spezifische Werte'!$B$2:$C$4002,2,FALSE)</f>
        <v>0.65830260757456582</v>
      </c>
      <c r="L1550" s="25">
        <f t="shared" si="223"/>
        <v>1316.6052151491317</v>
      </c>
      <c r="R1550" s="25">
        <v>1548</v>
      </c>
      <c r="S1550" s="25">
        <v>1547</v>
      </c>
      <c r="T1550" s="25">
        <f t="shared" si="227"/>
        <v>0.66588406137106448</v>
      </c>
      <c r="U1550" s="25">
        <f t="shared" si="224"/>
        <v>0.67707346004336977</v>
      </c>
      <c r="W1550" s="17">
        <f>Eingabe!H1551</f>
        <v>227</v>
      </c>
      <c r="X1550" s="17">
        <f t="shared" si="225"/>
        <v>2.27</v>
      </c>
      <c r="Y1550" s="17">
        <f t="shared" si="226"/>
        <v>229.99999999999997</v>
      </c>
    </row>
    <row r="1551" spans="1:25" x14ac:dyDescent="0.15">
      <c r="A1551" s="82">
        <f t="shared" si="221"/>
        <v>3</v>
      </c>
      <c r="B1551" s="46">
        <v>43530.500011574077</v>
      </c>
      <c r="C1551" s="47">
        <f>Eingabe!G1552</f>
        <v>5.8</v>
      </c>
      <c r="D1551" s="77">
        <v>1551</v>
      </c>
      <c r="E1551" s="47"/>
      <c r="F1551" s="25">
        <f t="shared" si="219"/>
        <v>8.65</v>
      </c>
      <c r="G1551" s="25">
        <f>VLOOKUP(F1551,'Spezifische Werte'!$B$2:$C$4002,2,FALSE)</f>
        <v>0.52059998612319236</v>
      </c>
      <c r="H1551" s="25">
        <f t="shared" si="222"/>
        <v>1041.1999722463847</v>
      </c>
      <c r="J1551" s="25">
        <f t="shared" si="220"/>
        <v>8.6999999999999993</v>
      </c>
      <c r="K1551" s="25">
        <f>VLOOKUP(J1551,'Spezifische Werte'!$B$2:$C$4002,2,FALSE)</f>
        <v>0.52924251604798966</v>
      </c>
      <c r="L1551" s="25">
        <f t="shared" si="223"/>
        <v>1058.4850320959792</v>
      </c>
      <c r="R1551" s="25">
        <v>1549</v>
      </c>
      <c r="S1551" s="25">
        <v>1548</v>
      </c>
      <c r="T1551" s="25">
        <f t="shared" si="227"/>
        <v>0.66588406137106448</v>
      </c>
      <c r="U1551" s="25">
        <f t="shared" si="224"/>
        <v>0.67707346004336977</v>
      </c>
      <c r="W1551" s="17">
        <f>Eingabe!H1552</f>
        <v>215</v>
      </c>
      <c r="X1551" s="17">
        <f t="shared" si="225"/>
        <v>2.15</v>
      </c>
      <c r="Y1551" s="17">
        <f t="shared" si="226"/>
        <v>220.00000000000003</v>
      </c>
    </row>
    <row r="1552" spans="1:25" x14ac:dyDescent="0.15">
      <c r="A1552" s="82">
        <f t="shared" si="221"/>
        <v>3</v>
      </c>
      <c r="B1552" s="46">
        <v>43530.54166666291</v>
      </c>
      <c r="C1552" s="47">
        <f>Eingabe!G1553</f>
        <v>5.0999999999999996</v>
      </c>
      <c r="D1552" s="77">
        <v>1552</v>
      </c>
      <c r="E1552" s="47"/>
      <c r="F1552" s="25">
        <f t="shared" si="219"/>
        <v>7.61</v>
      </c>
      <c r="G1552" s="25">
        <f>VLOOKUP(F1552,'Spezifische Werte'!$B$2:$C$4002,2,FALSE)</f>
        <v>0.35419704845962618</v>
      </c>
      <c r="H1552" s="25">
        <f t="shared" si="222"/>
        <v>708.39409691925232</v>
      </c>
      <c r="J1552" s="25">
        <f t="shared" si="220"/>
        <v>7.65</v>
      </c>
      <c r="K1552" s="25">
        <f>VLOOKUP(J1552,'Spezifische Werte'!$B$2:$C$4002,2,FALSE)</f>
        <v>0.35999115933138248</v>
      </c>
      <c r="L1552" s="25">
        <f t="shared" si="223"/>
        <v>719.98231866276501</v>
      </c>
      <c r="R1552" s="25">
        <v>1550</v>
      </c>
      <c r="S1552" s="25">
        <v>1549</v>
      </c>
      <c r="T1552" s="25">
        <f t="shared" si="227"/>
        <v>0.66588406137106448</v>
      </c>
      <c r="U1552" s="25">
        <f t="shared" si="224"/>
        <v>0.67707346004336977</v>
      </c>
      <c r="W1552" s="17">
        <f>Eingabe!H1553</f>
        <v>223</v>
      </c>
      <c r="X1552" s="17">
        <f t="shared" si="225"/>
        <v>2.23</v>
      </c>
      <c r="Y1552" s="17">
        <f t="shared" si="226"/>
        <v>220.00000000000003</v>
      </c>
    </row>
    <row r="1553" spans="1:25" x14ac:dyDescent="0.15">
      <c r="A1553" s="82">
        <f t="shared" si="221"/>
        <v>3</v>
      </c>
      <c r="B1553" s="46">
        <v>43530.583333329574</v>
      </c>
      <c r="C1553" s="47">
        <f>Eingabe!G1554</f>
        <v>5.0999999999999996</v>
      </c>
      <c r="D1553" s="77">
        <v>1553</v>
      </c>
      <c r="E1553" s="47"/>
      <c r="F1553" s="25">
        <f t="shared" si="219"/>
        <v>7.61</v>
      </c>
      <c r="G1553" s="25">
        <f>VLOOKUP(F1553,'Spezifische Werte'!$B$2:$C$4002,2,FALSE)</f>
        <v>0.35419704845962618</v>
      </c>
      <c r="H1553" s="25">
        <f t="shared" si="222"/>
        <v>708.39409691925232</v>
      </c>
      <c r="J1553" s="25">
        <f t="shared" si="220"/>
        <v>7.65</v>
      </c>
      <c r="K1553" s="25">
        <f>VLOOKUP(J1553,'Spezifische Werte'!$B$2:$C$4002,2,FALSE)</f>
        <v>0.35999115933138248</v>
      </c>
      <c r="L1553" s="25">
        <f t="shared" si="223"/>
        <v>719.98231866276501</v>
      </c>
      <c r="R1553" s="25">
        <v>1551</v>
      </c>
      <c r="S1553" s="25">
        <v>1550</v>
      </c>
      <c r="T1553" s="25">
        <f t="shared" si="227"/>
        <v>0.66588406137106448</v>
      </c>
      <c r="U1553" s="25">
        <f t="shared" si="224"/>
        <v>0.67707346004336977</v>
      </c>
      <c r="W1553" s="17">
        <f>Eingabe!H1554</f>
        <v>226</v>
      </c>
      <c r="X1553" s="17">
        <f t="shared" si="225"/>
        <v>2.2599999999999998</v>
      </c>
      <c r="Y1553" s="17">
        <f t="shared" si="226"/>
        <v>229.99999999999997</v>
      </c>
    </row>
    <row r="1554" spans="1:25" x14ac:dyDescent="0.15">
      <c r="A1554" s="82">
        <f t="shared" si="221"/>
        <v>3</v>
      </c>
      <c r="B1554" s="46">
        <v>43530.625011574077</v>
      </c>
      <c r="C1554" s="47">
        <f>Eingabe!G1555</f>
        <v>4.2</v>
      </c>
      <c r="D1554" s="77">
        <v>1554</v>
      </c>
      <c r="E1554" s="47"/>
      <c r="F1554" s="25">
        <f t="shared" si="219"/>
        <v>6.27</v>
      </c>
      <c r="G1554" s="25">
        <f>VLOOKUP(F1554,'Spezifische Werte'!$B$2:$C$4002,2,FALSE)</f>
        <v>0.19098980973438914</v>
      </c>
      <c r="H1554" s="25">
        <f t="shared" si="222"/>
        <v>381.97961946877831</v>
      </c>
      <c r="J1554" s="25">
        <f t="shared" si="220"/>
        <v>6.3</v>
      </c>
      <c r="K1554" s="25">
        <f>VLOOKUP(J1554,'Spezifische Werte'!$B$2:$C$4002,2,FALSE)</f>
        <v>0.19401976060055698</v>
      </c>
      <c r="L1554" s="25">
        <f t="shared" si="223"/>
        <v>388.03952120111398</v>
      </c>
      <c r="R1554" s="25">
        <v>1552</v>
      </c>
      <c r="S1554" s="25">
        <v>1551</v>
      </c>
      <c r="T1554" s="25">
        <f t="shared" si="227"/>
        <v>0.66588406137106448</v>
      </c>
      <c r="U1554" s="25">
        <f t="shared" si="224"/>
        <v>0.67707346004336977</v>
      </c>
      <c r="W1554" s="17">
        <f>Eingabe!H1555</f>
        <v>258</v>
      </c>
      <c r="X1554" s="17">
        <f t="shared" si="225"/>
        <v>2.58</v>
      </c>
      <c r="Y1554" s="17">
        <f t="shared" si="226"/>
        <v>260</v>
      </c>
    </row>
    <row r="1555" spans="1:25" x14ac:dyDescent="0.15">
      <c r="A1555" s="82">
        <f t="shared" si="221"/>
        <v>3</v>
      </c>
      <c r="B1555" s="46">
        <v>43530.666666662903</v>
      </c>
      <c r="C1555" s="47">
        <f>Eingabe!G1556</f>
        <v>3.6</v>
      </c>
      <c r="D1555" s="77">
        <v>1555</v>
      </c>
      <c r="E1555" s="47"/>
      <c r="F1555" s="25">
        <f t="shared" si="219"/>
        <v>5.37</v>
      </c>
      <c r="G1555" s="25">
        <f>VLOOKUP(F1555,'Spezifische Werte'!$B$2:$C$4002,2,FALSE)</f>
        <v>0.11640095819454216</v>
      </c>
      <c r="H1555" s="25">
        <f t="shared" si="222"/>
        <v>232.80191638908431</v>
      </c>
      <c r="J1555" s="25">
        <f t="shared" si="220"/>
        <v>5.4</v>
      </c>
      <c r="K1555" s="25">
        <f>VLOOKUP(J1555,'Spezifische Werte'!$B$2:$C$4002,2,FALSE)</f>
        <v>0.11853513474534576</v>
      </c>
      <c r="L1555" s="25">
        <f t="shared" si="223"/>
        <v>237.07026949069152</v>
      </c>
      <c r="R1555" s="25">
        <v>1553</v>
      </c>
      <c r="S1555" s="25">
        <v>1552</v>
      </c>
      <c r="T1555" s="25">
        <f t="shared" si="227"/>
        <v>0.66588406137106448</v>
      </c>
      <c r="U1555" s="25">
        <f t="shared" si="224"/>
        <v>0.67707346004336977</v>
      </c>
      <c r="W1555" s="17">
        <f>Eingabe!H1556</f>
        <v>246</v>
      </c>
      <c r="X1555" s="17">
        <f t="shared" si="225"/>
        <v>2.46</v>
      </c>
      <c r="Y1555" s="17">
        <f t="shared" si="226"/>
        <v>250</v>
      </c>
    </row>
    <row r="1556" spans="1:25" x14ac:dyDescent="0.15">
      <c r="A1556" s="82">
        <f t="shared" si="221"/>
        <v>3</v>
      </c>
      <c r="B1556" s="46">
        <v>43530.708333329567</v>
      </c>
      <c r="C1556" s="47">
        <f>Eingabe!G1557</f>
        <v>2.6</v>
      </c>
      <c r="D1556" s="77">
        <v>1556</v>
      </c>
      <c r="E1556" s="47"/>
      <c r="F1556" s="25">
        <f t="shared" si="219"/>
        <v>3.88</v>
      </c>
      <c r="G1556" s="25">
        <f>VLOOKUP(F1556,'Spezifische Werte'!$B$2:$C$4002,2,FALSE)</f>
        <v>3.5689320314118818E-2</v>
      </c>
      <c r="H1556" s="25">
        <f t="shared" si="222"/>
        <v>71.378640628237633</v>
      </c>
      <c r="J1556" s="25">
        <f t="shared" si="220"/>
        <v>3.9</v>
      </c>
      <c r="K1556" s="25">
        <f>VLOOKUP(J1556,'Spezifische Werte'!$B$2:$C$4002,2,FALSE)</f>
        <v>3.6613952811549305E-2</v>
      </c>
      <c r="L1556" s="25">
        <f t="shared" si="223"/>
        <v>73.227905623098607</v>
      </c>
      <c r="R1556" s="25">
        <v>1554</v>
      </c>
      <c r="S1556" s="25">
        <v>1553</v>
      </c>
      <c r="T1556" s="25">
        <f t="shared" si="227"/>
        <v>0.66588406137106448</v>
      </c>
      <c r="U1556" s="25">
        <f t="shared" si="224"/>
        <v>0.67707346004336977</v>
      </c>
      <c r="W1556" s="17">
        <f>Eingabe!H1557</f>
        <v>247</v>
      </c>
      <c r="X1556" s="17">
        <f t="shared" si="225"/>
        <v>2.4700000000000002</v>
      </c>
      <c r="Y1556" s="17">
        <f t="shared" si="226"/>
        <v>250</v>
      </c>
    </row>
    <row r="1557" spans="1:25" x14ac:dyDescent="0.15">
      <c r="A1557" s="82">
        <f t="shared" si="221"/>
        <v>3</v>
      </c>
      <c r="B1557" s="46">
        <v>43530.750011574077</v>
      </c>
      <c r="C1557" s="47">
        <f>Eingabe!G1558</f>
        <v>1.9</v>
      </c>
      <c r="D1557" s="77">
        <v>1557</v>
      </c>
      <c r="E1557" s="47"/>
      <c r="F1557" s="25">
        <f t="shared" si="219"/>
        <v>2.83</v>
      </c>
      <c r="G1557" s="25">
        <f>VLOOKUP(F1557,'Spezifische Werte'!$B$2:$C$4002,2,FALSE)</f>
        <v>5.3996541966473566E-3</v>
      </c>
      <c r="H1557" s="25">
        <f t="shared" si="222"/>
        <v>10.799308393294714</v>
      </c>
      <c r="J1557" s="25">
        <f t="shared" si="220"/>
        <v>2.85</v>
      </c>
      <c r="K1557" s="25">
        <f>VLOOKUP(J1557,'Spezifische Werte'!$B$2:$C$4002,2,FALSE)</f>
        <v>5.6714421172963415E-3</v>
      </c>
      <c r="L1557" s="25">
        <f t="shared" si="223"/>
        <v>11.342884234592683</v>
      </c>
      <c r="R1557" s="25">
        <v>1555</v>
      </c>
      <c r="S1557" s="25">
        <v>1554</v>
      </c>
      <c r="T1557" s="25">
        <f t="shared" si="227"/>
        <v>0.66588406137106448</v>
      </c>
      <c r="U1557" s="25">
        <f t="shared" si="224"/>
        <v>0.67707346004336977</v>
      </c>
      <c r="W1557" s="17">
        <f>Eingabe!H1558</f>
        <v>219</v>
      </c>
      <c r="X1557" s="17">
        <f t="shared" si="225"/>
        <v>2.19</v>
      </c>
      <c r="Y1557" s="17">
        <f t="shared" si="226"/>
        <v>220.00000000000003</v>
      </c>
    </row>
    <row r="1558" spans="1:25" x14ac:dyDescent="0.15">
      <c r="A1558" s="82">
        <f t="shared" si="221"/>
        <v>3</v>
      </c>
      <c r="B1558" s="46">
        <v>43530.791666662895</v>
      </c>
      <c r="C1558" s="47">
        <f>Eingabe!G1559</f>
        <v>3.2</v>
      </c>
      <c r="D1558" s="77">
        <v>1558</v>
      </c>
      <c r="E1558" s="47"/>
      <c r="F1558" s="25">
        <f t="shared" si="219"/>
        <v>4.7699999999999996</v>
      </c>
      <c r="G1558" s="25">
        <f>VLOOKUP(F1558,'Spezifische Werte'!$B$2:$C$4002,2,FALSE)</f>
        <v>7.8679349945367349E-2</v>
      </c>
      <c r="H1558" s="25">
        <f t="shared" si="222"/>
        <v>157.3586998907347</v>
      </c>
      <c r="J1558" s="25">
        <f t="shared" si="220"/>
        <v>4.8</v>
      </c>
      <c r="K1558" s="25">
        <f>VLOOKUP(J1558,'Spezifische Werte'!$B$2:$C$4002,2,FALSE)</f>
        <v>8.0310065544742015E-2</v>
      </c>
      <c r="L1558" s="25">
        <f t="shared" si="223"/>
        <v>160.62013108948403</v>
      </c>
      <c r="R1558" s="25">
        <v>1556</v>
      </c>
      <c r="S1558" s="25">
        <v>1555</v>
      </c>
      <c r="T1558" s="25">
        <f t="shared" si="227"/>
        <v>0.66588406137106448</v>
      </c>
      <c r="U1558" s="25">
        <f t="shared" si="224"/>
        <v>0.67707346004336977</v>
      </c>
      <c r="W1558" s="17">
        <f>Eingabe!H1559</f>
        <v>218</v>
      </c>
      <c r="X1558" s="17">
        <f t="shared" si="225"/>
        <v>2.1800000000000002</v>
      </c>
      <c r="Y1558" s="17">
        <f t="shared" si="226"/>
        <v>220.00000000000003</v>
      </c>
    </row>
    <row r="1559" spans="1:25" x14ac:dyDescent="0.15">
      <c r="A1559" s="82">
        <f t="shared" si="221"/>
        <v>3</v>
      </c>
      <c r="B1559" s="46">
        <v>43530.83333332956</v>
      </c>
      <c r="C1559" s="47">
        <f>Eingabe!G1560</f>
        <v>2.6</v>
      </c>
      <c r="D1559" s="77">
        <v>1559</v>
      </c>
      <c r="E1559" s="47"/>
      <c r="F1559" s="25">
        <f t="shared" si="219"/>
        <v>3.88</v>
      </c>
      <c r="G1559" s="25">
        <f>VLOOKUP(F1559,'Spezifische Werte'!$B$2:$C$4002,2,FALSE)</f>
        <v>3.5689320314118818E-2</v>
      </c>
      <c r="H1559" s="25">
        <f t="shared" si="222"/>
        <v>71.378640628237633</v>
      </c>
      <c r="J1559" s="25">
        <f t="shared" si="220"/>
        <v>3.9</v>
      </c>
      <c r="K1559" s="25">
        <f>VLOOKUP(J1559,'Spezifische Werte'!$B$2:$C$4002,2,FALSE)</f>
        <v>3.6613952811549305E-2</v>
      </c>
      <c r="L1559" s="25">
        <f t="shared" si="223"/>
        <v>73.227905623098607</v>
      </c>
      <c r="R1559" s="25">
        <v>1557</v>
      </c>
      <c r="S1559" s="25">
        <v>1556</v>
      </c>
      <c r="T1559" s="25">
        <f t="shared" si="227"/>
        <v>0.66588406137106448</v>
      </c>
      <c r="U1559" s="25">
        <f t="shared" si="224"/>
        <v>0.67707346004336977</v>
      </c>
      <c r="W1559" s="17">
        <f>Eingabe!H1560</f>
        <v>244</v>
      </c>
      <c r="X1559" s="17">
        <f t="shared" si="225"/>
        <v>2.44</v>
      </c>
      <c r="Y1559" s="17">
        <f t="shared" si="226"/>
        <v>240</v>
      </c>
    </row>
    <row r="1560" spans="1:25" x14ac:dyDescent="0.15">
      <c r="A1560" s="82">
        <f t="shared" si="221"/>
        <v>3</v>
      </c>
      <c r="B1560" s="46">
        <v>43530.875011574077</v>
      </c>
      <c r="C1560" s="47">
        <f>Eingabe!G1561</f>
        <v>2.2999999999999998</v>
      </c>
      <c r="D1560" s="77">
        <v>1560</v>
      </c>
      <c r="E1560" s="47"/>
      <c r="F1560" s="25">
        <f t="shared" si="219"/>
        <v>3.43</v>
      </c>
      <c r="G1560" s="25">
        <f>VLOOKUP(F1560,'Spezifische Werte'!$B$2:$C$4002,2,FALSE)</f>
        <v>1.7964243573129882E-2</v>
      </c>
      <c r="H1560" s="25">
        <f t="shared" si="222"/>
        <v>35.928487146259762</v>
      </c>
      <c r="J1560" s="25">
        <f t="shared" si="220"/>
        <v>3.45</v>
      </c>
      <c r="K1560" s="25">
        <f>VLOOKUP(J1560,'Spezifische Werte'!$B$2:$C$4002,2,FALSE)</f>
        <v>1.8521187553697735E-2</v>
      </c>
      <c r="L1560" s="25">
        <f t="shared" si="223"/>
        <v>37.042375107395472</v>
      </c>
      <c r="R1560" s="25">
        <v>1558</v>
      </c>
      <c r="S1560" s="25">
        <v>1557</v>
      </c>
      <c r="T1560" s="25">
        <f t="shared" si="227"/>
        <v>0.66588406137106448</v>
      </c>
      <c r="U1560" s="25">
        <f t="shared" si="224"/>
        <v>0.67707346004336977</v>
      </c>
      <c r="W1560" s="17">
        <f>Eingabe!H1561</f>
        <v>237</v>
      </c>
      <c r="X1560" s="17">
        <f t="shared" si="225"/>
        <v>2.37</v>
      </c>
      <c r="Y1560" s="17">
        <f t="shared" si="226"/>
        <v>240</v>
      </c>
    </row>
    <row r="1561" spans="1:25" x14ac:dyDescent="0.15">
      <c r="A1561" s="82">
        <f t="shared" si="221"/>
        <v>3</v>
      </c>
      <c r="B1561" s="46">
        <v>43530.916666662888</v>
      </c>
      <c r="C1561" s="47">
        <f>Eingabe!G1562</f>
        <v>2.2999999999999998</v>
      </c>
      <c r="D1561" s="77">
        <v>1561</v>
      </c>
      <c r="E1561" s="47"/>
      <c r="F1561" s="25">
        <f t="shared" si="219"/>
        <v>3.43</v>
      </c>
      <c r="G1561" s="25">
        <f>VLOOKUP(F1561,'Spezifische Werte'!$B$2:$C$4002,2,FALSE)</f>
        <v>1.7964243573129882E-2</v>
      </c>
      <c r="H1561" s="25">
        <f t="shared" si="222"/>
        <v>35.928487146259762</v>
      </c>
      <c r="J1561" s="25">
        <f t="shared" si="220"/>
        <v>3.45</v>
      </c>
      <c r="K1561" s="25">
        <f>VLOOKUP(J1561,'Spezifische Werte'!$B$2:$C$4002,2,FALSE)</f>
        <v>1.8521187553697735E-2</v>
      </c>
      <c r="L1561" s="25">
        <f t="shared" si="223"/>
        <v>37.042375107395472</v>
      </c>
      <c r="R1561" s="25">
        <v>1559</v>
      </c>
      <c r="S1561" s="25">
        <v>1558</v>
      </c>
      <c r="T1561" s="25">
        <f t="shared" si="227"/>
        <v>0.66588406137106448</v>
      </c>
      <c r="U1561" s="25">
        <f t="shared" si="224"/>
        <v>0.67707346004336977</v>
      </c>
      <c r="W1561" s="17">
        <f>Eingabe!H1562</f>
        <v>242</v>
      </c>
      <c r="X1561" s="17">
        <f t="shared" si="225"/>
        <v>2.42</v>
      </c>
      <c r="Y1561" s="17">
        <f t="shared" si="226"/>
        <v>240</v>
      </c>
    </row>
    <row r="1562" spans="1:25" x14ac:dyDescent="0.15">
      <c r="A1562" s="82">
        <f t="shared" si="221"/>
        <v>3</v>
      </c>
      <c r="B1562" s="46">
        <v>43530.958333329552</v>
      </c>
      <c r="C1562" s="47">
        <f>Eingabe!G1563</f>
        <v>1.5</v>
      </c>
      <c r="D1562" s="77">
        <v>1562</v>
      </c>
      <c r="E1562" s="47"/>
      <c r="F1562" s="25">
        <f t="shared" si="219"/>
        <v>2.2400000000000002</v>
      </c>
      <c r="G1562" s="25">
        <f>VLOOKUP(F1562,'Spezifische Werte'!$B$2:$C$4002,2,FALSE)</f>
        <v>1.1193746192255218E-3</v>
      </c>
      <c r="H1562" s="25">
        <f t="shared" si="222"/>
        <v>2.2387492384510437</v>
      </c>
      <c r="J1562" s="25">
        <f t="shared" si="220"/>
        <v>2.25</v>
      </c>
      <c r="K1562" s="25">
        <f>VLOOKUP(J1562,'Spezifische Werte'!$B$2:$C$4002,2,FALSE)</f>
        <v>1.1487981333340618E-3</v>
      </c>
      <c r="L1562" s="25">
        <f t="shared" si="223"/>
        <v>2.2975962666681236</v>
      </c>
      <c r="R1562" s="25">
        <v>1560</v>
      </c>
      <c r="S1562" s="25">
        <v>1559</v>
      </c>
      <c r="T1562" s="25">
        <f t="shared" si="227"/>
        <v>0.66588406137106448</v>
      </c>
      <c r="U1562" s="25">
        <f t="shared" si="224"/>
        <v>0.67707346004336977</v>
      </c>
      <c r="W1562" s="17">
        <f>Eingabe!H1563</f>
        <v>239</v>
      </c>
      <c r="X1562" s="17">
        <f t="shared" si="225"/>
        <v>2.39</v>
      </c>
      <c r="Y1562" s="17">
        <f t="shared" si="226"/>
        <v>240</v>
      </c>
    </row>
    <row r="1563" spans="1:25" x14ac:dyDescent="0.15">
      <c r="A1563" s="82">
        <f t="shared" si="221"/>
        <v>3</v>
      </c>
      <c r="B1563" s="46">
        <v>43531.000011574077</v>
      </c>
      <c r="C1563" s="47">
        <f>Eingabe!G1564</f>
        <v>1.3</v>
      </c>
      <c r="D1563" s="77">
        <v>1563</v>
      </c>
      <c r="E1563" s="47"/>
      <c r="F1563" s="25">
        <f t="shared" si="219"/>
        <v>1.94</v>
      </c>
      <c r="G1563" s="25">
        <f>VLOOKUP(F1563,'Spezifische Werte'!$B$2:$C$4002,2,FALSE)</f>
        <v>4.6180923534292335E-4</v>
      </c>
      <c r="H1563" s="25">
        <f t="shared" si="222"/>
        <v>0.92361847068584668</v>
      </c>
      <c r="J1563" s="25">
        <f t="shared" si="220"/>
        <v>1.95</v>
      </c>
      <c r="K1563" s="25">
        <f>VLOOKUP(J1563,'Spezifische Werte'!$B$2:$C$4002,2,FALSE)</f>
        <v>4.7680243241041462E-4</v>
      </c>
      <c r="L1563" s="25">
        <f t="shared" si="223"/>
        <v>0.95360486482082929</v>
      </c>
      <c r="R1563" s="25">
        <v>1561</v>
      </c>
      <c r="S1563" s="25">
        <v>1560</v>
      </c>
      <c r="T1563" s="25">
        <f t="shared" si="227"/>
        <v>0.66588406137106448</v>
      </c>
      <c r="U1563" s="25">
        <f t="shared" si="224"/>
        <v>0.67707346004336977</v>
      </c>
      <c r="W1563" s="17">
        <f>Eingabe!H1564</f>
        <v>238</v>
      </c>
      <c r="X1563" s="17">
        <f t="shared" si="225"/>
        <v>2.38</v>
      </c>
      <c r="Y1563" s="17">
        <f t="shared" si="226"/>
        <v>240</v>
      </c>
    </row>
    <row r="1564" spans="1:25" x14ac:dyDescent="0.15">
      <c r="A1564" s="82">
        <f t="shared" si="221"/>
        <v>3</v>
      </c>
      <c r="B1564" s="46">
        <v>43531.041666662881</v>
      </c>
      <c r="C1564" s="47">
        <f>Eingabe!G1565</f>
        <v>1.7</v>
      </c>
      <c r="D1564" s="77">
        <v>1564</v>
      </c>
      <c r="E1564" s="47"/>
      <c r="F1564" s="25">
        <f t="shared" si="219"/>
        <v>2.54</v>
      </c>
      <c r="G1564" s="25">
        <f>VLOOKUP(F1564,'Spezifische Werte'!$B$2:$C$4002,2,FALSE)</f>
        <v>2.3517714395877558E-3</v>
      </c>
      <c r="H1564" s="25">
        <f t="shared" si="222"/>
        <v>4.7035428791755116</v>
      </c>
      <c r="J1564" s="25">
        <f t="shared" si="220"/>
        <v>2.5499999999999998</v>
      </c>
      <c r="K1564" s="25">
        <f>VLOOKUP(J1564,'Spezifische Werte'!$B$2:$C$4002,2,FALSE)</f>
        <v>2.4279301551432594E-3</v>
      </c>
      <c r="L1564" s="25">
        <f t="shared" si="223"/>
        <v>4.855860310286519</v>
      </c>
      <c r="R1564" s="25">
        <v>1562</v>
      </c>
      <c r="S1564" s="25">
        <v>1561</v>
      </c>
      <c r="T1564" s="25">
        <f t="shared" si="227"/>
        <v>0.66588406137106448</v>
      </c>
      <c r="U1564" s="25">
        <f t="shared" si="224"/>
        <v>0.67707346004336977</v>
      </c>
      <c r="W1564" s="17">
        <f>Eingabe!H1565</f>
        <v>239</v>
      </c>
      <c r="X1564" s="17">
        <f t="shared" si="225"/>
        <v>2.39</v>
      </c>
      <c r="Y1564" s="17">
        <f t="shared" si="226"/>
        <v>240</v>
      </c>
    </row>
    <row r="1565" spans="1:25" x14ac:dyDescent="0.15">
      <c r="A1565" s="82">
        <f t="shared" si="221"/>
        <v>3</v>
      </c>
      <c r="B1565" s="46">
        <v>43531.083333329545</v>
      </c>
      <c r="C1565" s="47">
        <f>Eingabe!G1566</f>
        <v>1.7</v>
      </c>
      <c r="D1565" s="77">
        <v>1565</v>
      </c>
      <c r="E1565" s="47"/>
      <c r="F1565" s="25">
        <f t="shared" si="219"/>
        <v>2.54</v>
      </c>
      <c r="G1565" s="25">
        <f>VLOOKUP(F1565,'Spezifische Werte'!$B$2:$C$4002,2,FALSE)</f>
        <v>2.3517714395877558E-3</v>
      </c>
      <c r="H1565" s="25">
        <f t="shared" si="222"/>
        <v>4.7035428791755116</v>
      </c>
      <c r="J1565" s="25">
        <f t="shared" si="220"/>
        <v>2.5499999999999998</v>
      </c>
      <c r="K1565" s="25">
        <f>VLOOKUP(J1565,'Spezifische Werte'!$B$2:$C$4002,2,FALSE)</f>
        <v>2.4279301551432594E-3</v>
      </c>
      <c r="L1565" s="25">
        <f t="shared" si="223"/>
        <v>4.855860310286519</v>
      </c>
      <c r="R1565" s="25">
        <v>1563</v>
      </c>
      <c r="S1565" s="25">
        <v>1562</v>
      </c>
      <c r="T1565" s="25">
        <f t="shared" si="227"/>
        <v>0.66588406137106448</v>
      </c>
      <c r="U1565" s="25">
        <f t="shared" si="224"/>
        <v>0.67707346004336977</v>
      </c>
      <c r="W1565" s="17">
        <f>Eingabe!H1566</f>
        <v>207</v>
      </c>
      <c r="X1565" s="17">
        <f t="shared" si="225"/>
        <v>2.0699999999999998</v>
      </c>
      <c r="Y1565" s="17">
        <f t="shared" si="226"/>
        <v>210</v>
      </c>
    </row>
    <row r="1566" spans="1:25" x14ac:dyDescent="0.15">
      <c r="A1566" s="82">
        <f t="shared" si="221"/>
        <v>3</v>
      </c>
      <c r="B1566" s="46">
        <v>43531.125011574077</v>
      </c>
      <c r="C1566" s="47">
        <f>Eingabe!G1567</f>
        <v>0.2</v>
      </c>
      <c r="D1566" s="77">
        <v>1566</v>
      </c>
      <c r="E1566" s="47"/>
      <c r="F1566" s="25">
        <f t="shared" si="219"/>
        <v>0.3</v>
      </c>
      <c r="G1566" s="25">
        <f>VLOOKUP(F1566,'Spezifische Werte'!$B$2:$C$4002,2,FALSE)</f>
        <v>0</v>
      </c>
      <c r="H1566" s="25">
        <f t="shared" si="222"/>
        <v>0</v>
      </c>
      <c r="J1566" s="25">
        <f t="shared" si="220"/>
        <v>0.3</v>
      </c>
      <c r="K1566" s="25">
        <f>VLOOKUP(J1566,'Spezifische Werte'!$B$2:$C$4002,2,FALSE)</f>
        <v>0</v>
      </c>
      <c r="L1566" s="25">
        <f t="shared" si="223"/>
        <v>0</v>
      </c>
      <c r="R1566" s="25">
        <v>1564</v>
      </c>
      <c r="S1566" s="25">
        <v>1563</v>
      </c>
      <c r="T1566" s="25">
        <f t="shared" si="227"/>
        <v>0.66588406137106448</v>
      </c>
      <c r="U1566" s="25">
        <f t="shared" si="224"/>
        <v>0.67707346004336977</v>
      </c>
      <c r="W1566" s="17">
        <f>Eingabe!H1567</f>
        <v>207</v>
      </c>
      <c r="X1566" s="17">
        <f t="shared" si="225"/>
        <v>2.0699999999999998</v>
      </c>
      <c r="Y1566" s="17">
        <f t="shared" si="226"/>
        <v>210</v>
      </c>
    </row>
    <row r="1567" spans="1:25" x14ac:dyDescent="0.15">
      <c r="A1567" s="82">
        <f t="shared" si="221"/>
        <v>3</v>
      </c>
      <c r="B1567" s="46">
        <v>43531.166666662873</v>
      </c>
      <c r="C1567" s="47">
        <f>Eingabe!G1568</f>
        <v>1.3</v>
      </c>
      <c r="D1567" s="77">
        <v>1567</v>
      </c>
      <c r="E1567" s="47"/>
      <c r="F1567" s="25">
        <f t="shared" si="219"/>
        <v>1.94</v>
      </c>
      <c r="G1567" s="25">
        <f>VLOOKUP(F1567,'Spezifische Werte'!$B$2:$C$4002,2,FALSE)</f>
        <v>4.6180923534292335E-4</v>
      </c>
      <c r="H1567" s="25">
        <f t="shared" si="222"/>
        <v>0.92361847068584668</v>
      </c>
      <c r="J1567" s="25">
        <f t="shared" si="220"/>
        <v>1.95</v>
      </c>
      <c r="K1567" s="25">
        <f>VLOOKUP(J1567,'Spezifische Werte'!$B$2:$C$4002,2,FALSE)</f>
        <v>4.7680243241041462E-4</v>
      </c>
      <c r="L1567" s="25">
        <f t="shared" si="223"/>
        <v>0.95360486482082929</v>
      </c>
      <c r="R1567" s="25">
        <v>1565</v>
      </c>
      <c r="S1567" s="25">
        <v>1564</v>
      </c>
      <c r="T1567" s="25">
        <f t="shared" si="227"/>
        <v>0.66588406137106448</v>
      </c>
      <c r="U1567" s="25">
        <f t="shared" si="224"/>
        <v>0.67707346004336977</v>
      </c>
      <c r="W1567" s="17">
        <f>Eingabe!H1568</f>
        <v>216</v>
      </c>
      <c r="X1567" s="17">
        <f t="shared" si="225"/>
        <v>2.16</v>
      </c>
      <c r="Y1567" s="17">
        <f t="shared" si="226"/>
        <v>220.00000000000003</v>
      </c>
    </row>
    <row r="1568" spans="1:25" x14ac:dyDescent="0.15">
      <c r="A1568" s="82">
        <f t="shared" si="221"/>
        <v>3</v>
      </c>
      <c r="B1568" s="46">
        <v>43531.208333329538</v>
      </c>
      <c r="C1568" s="47">
        <f>Eingabe!G1569</f>
        <v>0.8</v>
      </c>
      <c r="D1568" s="77">
        <v>1568</v>
      </c>
      <c r="E1568" s="47"/>
      <c r="F1568" s="25">
        <f t="shared" si="219"/>
        <v>1.19</v>
      </c>
      <c r="G1568" s="25">
        <f>VLOOKUP(F1568,'Spezifische Werte'!$B$2:$C$4002,2,FALSE)</f>
        <v>0</v>
      </c>
      <c r="H1568" s="25">
        <f t="shared" si="222"/>
        <v>0</v>
      </c>
      <c r="J1568" s="25">
        <f t="shared" si="220"/>
        <v>1.2</v>
      </c>
      <c r="K1568" s="25">
        <f>VLOOKUP(J1568,'Spezifische Werte'!$B$2:$C$4002,2,FALSE)</f>
        <v>0</v>
      </c>
      <c r="L1568" s="25">
        <f t="shared" si="223"/>
        <v>0</v>
      </c>
      <c r="R1568" s="25">
        <v>1566</v>
      </c>
      <c r="S1568" s="25">
        <v>1565</v>
      </c>
      <c r="T1568" s="25">
        <f t="shared" si="227"/>
        <v>0.66588406137106448</v>
      </c>
      <c r="U1568" s="25">
        <f t="shared" si="224"/>
        <v>0.67707346004336977</v>
      </c>
      <c r="W1568" s="17">
        <f>Eingabe!H1569</f>
        <v>216</v>
      </c>
      <c r="X1568" s="17">
        <f t="shared" si="225"/>
        <v>2.16</v>
      </c>
      <c r="Y1568" s="17">
        <f t="shared" si="226"/>
        <v>220.00000000000003</v>
      </c>
    </row>
    <row r="1569" spans="1:25" x14ac:dyDescent="0.15">
      <c r="A1569" s="82">
        <f t="shared" si="221"/>
        <v>3</v>
      </c>
      <c r="B1569" s="46">
        <v>43531.250011574077</v>
      </c>
      <c r="C1569" s="47">
        <f>Eingabe!G1570</f>
        <v>0.2</v>
      </c>
      <c r="D1569" s="77">
        <v>1569</v>
      </c>
      <c r="E1569" s="47"/>
      <c r="F1569" s="25">
        <f t="shared" si="219"/>
        <v>0.3</v>
      </c>
      <c r="G1569" s="25">
        <f>VLOOKUP(F1569,'Spezifische Werte'!$B$2:$C$4002,2,FALSE)</f>
        <v>0</v>
      </c>
      <c r="H1569" s="25">
        <f t="shared" si="222"/>
        <v>0</v>
      </c>
      <c r="J1569" s="25">
        <f t="shared" si="220"/>
        <v>0.3</v>
      </c>
      <c r="K1569" s="25">
        <f>VLOOKUP(J1569,'Spezifische Werte'!$B$2:$C$4002,2,FALSE)</f>
        <v>0</v>
      </c>
      <c r="L1569" s="25">
        <f t="shared" si="223"/>
        <v>0</v>
      </c>
      <c r="R1569" s="25">
        <v>1567</v>
      </c>
      <c r="S1569" s="25">
        <v>1566</v>
      </c>
      <c r="T1569" s="25">
        <f t="shared" si="227"/>
        <v>0.66588406137106448</v>
      </c>
      <c r="U1569" s="25">
        <f t="shared" si="224"/>
        <v>0.67707346004336977</v>
      </c>
      <c r="W1569" s="17">
        <f>Eingabe!H1570</f>
        <v>188</v>
      </c>
      <c r="X1569" s="17">
        <f t="shared" si="225"/>
        <v>1.88</v>
      </c>
      <c r="Y1569" s="17">
        <f t="shared" si="226"/>
        <v>190</v>
      </c>
    </row>
    <row r="1570" spans="1:25" x14ac:dyDescent="0.15">
      <c r="A1570" s="82">
        <f t="shared" si="221"/>
        <v>3</v>
      </c>
      <c r="B1570" s="46">
        <v>43531.291666662866</v>
      </c>
      <c r="C1570" s="47">
        <f>Eingabe!G1571</f>
        <v>0.6</v>
      </c>
      <c r="D1570" s="77">
        <v>1570</v>
      </c>
      <c r="E1570" s="47"/>
      <c r="F1570" s="25">
        <f t="shared" si="219"/>
        <v>0.9</v>
      </c>
      <c r="G1570" s="25">
        <f>VLOOKUP(F1570,'Spezifische Werte'!$B$2:$C$4002,2,FALSE)</f>
        <v>0</v>
      </c>
      <c r="H1570" s="25">
        <f t="shared" si="222"/>
        <v>0</v>
      </c>
      <c r="J1570" s="25">
        <f t="shared" si="220"/>
        <v>0.9</v>
      </c>
      <c r="K1570" s="25">
        <f>VLOOKUP(J1570,'Spezifische Werte'!$B$2:$C$4002,2,FALSE)</f>
        <v>0</v>
      </c>
      <c r="L1570" s="25">
        <f t="shared" si="223"/>
        <v>0</v>
      </c>
      <c r="R1570" s="25">
        <v>1568</v>
      </c>
      <c r="S1570" s="25">
        <v>1567</v>
      </c>
      <c r="T1570" s="25">
        <f t="shared" si="227"/>
        <v>0.66588406137106448</v>
      </c>
      <c r="U1570" s="25">
        <f t="shared" si="224"/>
        <v>0.67707346004336977</v>
      </c>
      <c r="W1570" s="17">
        <f>Eingabe!H1571</f>
        <v>189</v>
      </c>
      <c r="X1570" s="17">
        <f t="shared" si="225"/>
        <v>1.89</v>
      </c>
      <c r="Y1570" s="17">
        <f t="shared" si="226"/>
        <v>190</v>
      </c>
    </row>
    <row r="1571" spans="1:25" x14ac:dyDescent="0.15">
      <c r="A1571" s="82">
        <f t="shared" si="221"/>
        <v>3</v>
      </c>
      <c r="B1571" s="46">
        <v>43531.33333332953</v>
      </c>
      <c r="C1571" s="47">
        <f>Eingabe!G1572</f>
        <v>1.6</v>
      </c>
      <c r="D1571" s="77">
        <v>1571</v>
      </c>
      <c r="E1571" s="47"/>
      <c r="F1571" s="25">
        <f t="shared" si="219"/>
        <v>2.39</v>
      </c>
      <c r="G1571" s="25">
        <f>VLOOKUP(F1571,'Spezifische Werte'!$B$2:$C$4002,2,FALSE)</f>
        <v>1.6182188036419766E-3</v>
      </c>
      <c r="H1571" s="25">
        <f t="shared" si="222"/>
        <v>3.2364376072839534</v>
      </c>
      <c r="J1571" s="25">
        <f t="shared" si="220"/>
        <v>2.4</v>
      </c>
      <c r="K1571" s="25">
        <f>VLOOKUP(J1571,'Spezifische Werte'!$B$2:$C$4002,2,FALSE)</f>
        <v>1.6560687882273774E-3</v>
      </c>
      <c r="L1571" s="25">
        <f t="shared" si="223"/>
        <v>3.3121375764547549</v>
      </c>
      <c r="R1571" s="25">
        <v>1569</v>
      </c>
      <c r="S1571" s="25">
        <v>1568</v>
      </c>
      <c r="T1571" s="25">
        <f t="shared" si="227"/>
        <v>0.66588406137106448</v>
      </c>
      <c r="U1571" s="25">
        <f t="shared" si="224"/>
        <v>0.67707346004336977</v>
      </c>
      <c r="W1571" s="17">
        <f>Eingabe!H1572</f>
        <v>197</v>
      </c>
      <c r="X1571" s="17">
        <f t="shared" si="225"/>
        <v>1.97</v>
      </c>
      <c r="Y1571" s="17">
        <f t="shared" si="226"/>
        <v>200</v>
      </c>
    </row>
    <row r="1572" spans="1:25" x14ac:dyDescent="0.15">
      <c r="A1572" s="82">
        <f t="shared" si="221"/>
        <v>3</v>
      </c>
      <c r="B1572" s="46">
        <v>43531.375011574077</v>
      </c>
      <c r="C1572" s="47">
        <f>Eingabe!G1573</f>
        <v>1.7</v>
      </c>
      <c r="D1572" s="77">
        <v>1572</v>
      </c>
      <c r="E1572" s="47"/>
      <c r="F1572" s="25">
        <f t="shared" si="219"/>
        <v>2.54</v>
      </c>
      <c r="G1572" s="25">
        <f>VLOOKUP(F1572,'Spezifische Werte'!$B$2:$C$4002,2,FALSE)</f>
        <v>2.3517714395877558E-3</v>
      </c>
      <c r="H1572" s="25">
        <f t="shared" si="222"/>
        <v>4.7035428791755116</v>
      </c>
      <c r="J1572" s="25">
        <f t="shared" si="220"/>
        <v>2.5499999999999998</v>
      </c>
      <c r="K1572" s="25">
        <f>VLOOKUP(J1572,'Spezifische Werte'!$B$2:$C$4002,2,FALSE)</f>
        <v>2.4279301551432594E-3</v>
      </c>
      <c r="L1572" s="25">
        <f t="shared" si="223"/>
        <v>4.855860310286519</v>
      </c>
      <c r="R1572" s="25">
        <v>1570</v>
      </c>
      <c r="S1572" s="25">
        <v>1569</v>
      </c>
      <c r="T1572" s="25">
        <f t="shared" si="227"/>
        <v>0.66588406137106448</v>
      </c>
      <c r="U1572" s="25">
        <f t="shared" si="224"/>
        <v>0.67707346004336977</v>
      </c>
      <c r="W1572" s="17">
        <f>Eingabe!H1573</f>
        <v>216</v>
      </c>
      <c r="X1572" s="17">
        <f t="shared" si="225"/>
        <v>2.16</v>
      </c>
      <c r="Y1572" s="17">
        <f t="shared" si="226"/>
        <v>220.00000000000003</v>
      </c>
    </row>
    <row r="1573" spans="1:25" x14ac:dyDescent="0.15">
      <c r="A1573" s="82">
        <f t="shared" si="221"/>
        <v>3</v>
      </c>
      <c r="B1573" s="46">
        <v>43531.416666662859</v>
      </c>
      <c r="C1573" s="47">
        <f>Eingabe!G1574</f>
        <v>1.4</v>
      </c>
      <c r="D1573" s="77">
        <v>1573</v>
      </c>
      <c r="E1573" s="47"/>
      <c r="F1573" s="25">
        <f t="shared" si="219"/>
        <v>2.09</v>
      </c>
      <c r="G1573" s="25">
        <f>VLOOKUP(F1573,'Spezifische Werte'!$B$2:$C$4002,2,FALSE)</f>
        <v>7.3732435985694874E-4</v>
      </c>
      <c r="H1573" s="25">
        <f t="shared" si="222"/>
        <v>1.4746487197138975</v>
      </c>
      <c r="J1573" s="25">
        <f t="shared" si="220"/>
        <v>2.1</v>
      </c>
      <c r="K1573" s="25">
        <f>VLOOKUP(J1573,'Spezifische Werte'!$B$2:$C$4002,2,FALSE)</f>
        <v>7.595217950017582E-4</v>
      </c>
      <c r="L1573" s="25">
        <f t="shared" si="223"/>
        <v>1.5190435900035164</v>
      </c>
      <c r="R1573" s="25">
        <v>1571</v>
      </c>
      <c r="S1573" s="25">
        <v>1570</v>
      </c>
      <c r="T1573" s="25">
        <f t="shared" si="227"/>
        <v>0.66588406137106448</v>
      </c>
      <c r="U1573" s="25">
        <f t="shared" si="224"/>
        <v>0.67707346004336977</v>
      </c>
      <c r="W1573" s="17">
        <f>Eingabe!H1574</f>
        <v>217</v>
      </c>
      <c r="X1573" s="17">
        <f t="shared" si="225"/>
        <v>2.17</v>
      </c>
      <c r="Y1573" s="17">
        <f t="shared" si="226"/>
        <v>220.00000000000003</v>
      </c>
    </row>
    <row r="1574" spans="1:25" x14ac:dyDescent="0.15">
      <c r="A1574" s="82">
        <f t="shared" si="221"/>
        <v>3</v>
      </c>
      <c r="B1574" s="46">
        <v>43531.458333329523</v>
      </c>
      <c r="C1574" s="47">
        <f>Eingabe!G1575</f>
        <v>1.5</v>
      </c>
      <c r="D1574" s="77">
        <v>1574</v>
      </c>
      <c r="E1574" s="47"/>
      <c r="F1574" s="25">
        <f t="shared" si="219"/>
        <v>2.2400000000000002</v>
      </c>
      <c r="G1574" s="25">
        <f>VLOOKUP(F1574,'Spezifische Werte'!$B$2:$C$4002,2,FALSE)</f>
        <v>1.1193746192255218E-3</v>
      </c>
      <c r="H1574" s="25">
        <f t="shared" si="222"/>
        <v>2.2387492384510437</v>
      </c>
      <c r="J1574" s="25">
        <f t="shared" si="220"/>
        <v>2.25</v>
      </c>
      <c r="K1574" s="25">
        <f>VLOOKUP(J1574,'Spezifische Werte'!$B$2:$C$4002,2,FALSE)</f>
        <v>1.1487981333340618E-3</v>
      </c>
      <c r="L1574" s="25">
        <f t="shared" si="223"/>
        <v>2.2975962666681236</v>
      </c>
      <c r="R1574" s="25">
        <v>1572</v>
      </c>
      <c r="S1574" s="25">
        <v>1571</v>
      </c>
      <c r="T1574" s="25">
        <f t="shared" si="227"/>
        <v>0.66588406137106448</v>
      </c>
      <c r="U1574" s="25">
        <f t="shared" si="224"/>
        <v>0.67707346004336977</v>
      </c>
      <c r="W1574" s="17">
        <f>Eingabe!H1575</f>
        <v>228</v>
      </c>
      <c r="X1574" s="17">
        <f t="shared" si="225"/>
        <v>2.2799999999999998</v>
      </c>
      <c r="Y1574" s="17">
        <f t="shared" si="226"/>
        <v>229.99999999999997</v>
      </c>
    </row>
    <row r="1575" spans="1:25" x14ac:dyDescent="0.15">
      <c r="A1575" s="82">
        <f t="shared" si="221"/>
        <v>3</v>
      </c>
      <c r="B1575" s="46">
        <v>43531.500011574077</v>
      </c>
      <c r="C1575" s="47">
        <f>Eingabe!G1576</f>
        <v>1.7</v>
      </c>
      <c r="D1575" s="77">
        <v>1575</v>
      </c>
      <c r="E1575" s="47"/>
      <c r="F1575" s="25">
        <f t="shared" si="219"/>
        <v>2.54</v>
      </c>
      <c r="G1575" s="25">
        <f>VLOOKUP(F1575,'Spezifische Werte'!$B$2:$C$4002,2,FALSE)</f>
        <v>2.3517714395877558E-3</v>
      </c>
      <c r="H1575" s="25">
        <f t="shared" si="222"/>
        <v>4.7035428791755116</v>
      </c>
      <c r="J1575" s="25">
        <f t="shared" si="220"/>
        <v>2.5499999999999998</v>
      </c>
      <c r="K1575" s="25">
        <f>VLOOKUP(J1575,'Spezifische Werte'!$B$2:$C$4002,2,FALSE)</f>
        <v>2.4279301551432594E-3</v>
      </c>
      <c r="L1575" s="25">
        <f t="shared" si="223"/>
        <v>4.855860310286519</v>
      </c>
      <c r="R1575" s="25">
        <v>1573</v>
      </c>
      <c r="S1575" s="25">
        <v>1572</v>
      </c>
      <c r="T1575" s="25">
        <f t="shared" si="227"/>
        <v>0.66588406137106448</v>
      </c>
      <c r="U1575" s="25">
        <f t="shared" si="224"/>
        <v>0.67707346004336977</v>
      </c>
      <c r="W1575" s="17">
        <f>Eingabe!H1576</f>
        <v>241</v>
      </c>
      <c r="X1575" s="17">
        <f t="shared" si="225"/>
        <v>2.41</v>
      </c>
      <c r="Y1575" s="17">
        <f t="shared" si="226"/>
        <v>240</v>
      </c>
    </row>
    <row r="1576" spans="1:25" x14ac:dyDescent="0.15">
      <c r="A1576" s="82">
        <f t="shared" si="221"/>
        <v>3</v>
      </c>
      <c r="B1576" s="46">
        <v>43531.541666662852</v>
      </c>
      <c r="C1576" s="47">
        <f>Eingabe!G1577</f>
        <v>2.2000000000000002</v>
      </c>
      <c r="D1576" s="77">
        <v>1576</v>
      </c>
      <c r="E1576" s="47"/>
      <c r="F1576" s="25">
        <f t="shared" si="219"/>
        <v>3.28</v>
      </c>
      <c r="G1576" s="25">
        <f>VLOOKUP(F1576,'Spezifische Werte'!$B$2:$C$4002,2,FALSE)</f>
        <v>1.4036237149224865E-2</v>
      </c>
      <c r="H1576" s="25">
        <f t="shared" si="222"/>
        <v>28.07247429844973</v>
      </c>
      <c r="J1576" s="25">
        <f t="shared" si="220"/>
        <v>3.3</v>
      </c>
      <c r="K1576" s="25">
        <f>VLOOKUP(J1576,'Spezifische Werte'!$B$2:$C$4002,2,FALSE)</f>
        <v>1.4533450192857693E-2</v>
      </c>
      <c r="L1576" s="25">
        <f t="shared" si="223"/>
        <v>29.066900385715385</v>
      </c>
      <c r="R1576" s="25">
        <v>1574</v>
      </c>
      <c r="S1576" s="25">
        <v>1573</v>
      </c>
      <c r="T1576" s="25">
        <f t="shared" si="227"/>
        <v>0.66588406137106448</v>
      </c>
      <c r="U1576" s="25">
        <f t="shared" si="224"/>
        <v>0.67707346004336977</v>
      </c>
      <c r="W1576" s="17">
        <f>Eingabe!H1577</f>
        <v>236</v>
      </c>
      <c r="X1576" s="17">
        <f t="shared" si="225"/>
        <v>2.36</v>
      </c>
      <c r="Y1576" s="17">
        <f t="shared" si="226"/>
        <v>240</v>
      </c>
    </row>
    <row r="1577" spans="1:25" x14ac:dyDescent="0.15">
      <c r="A1577" s="82">
        <f t="shared" si="221"/>
        <v>3</v>
      </c>
      <c r="B1577" s="46">
        <v>43531.583333329516</v>
      </c>
      <c r="C1577" s="47">
        <f>Eingabe!G1578</f>
        <v>2.2000000000000002</v>
      </c>
      <c r="D1577" s="77">
        <v>1577</v>
      </c>
      <c r="E1577" s="47"/>
      <c r="F1577" s="25">
        <f t="shared" si="219"/>
        <v>3.28</v>
      </c>
      <c r="G1577" s="25">
        <f>VLOOKUP(F1577,'Spezifische Werte'!$B$2:$C$4002,2,FALSE)</f>
        <v>1.4036237149224865E-2</v>
      </c>
      <c r="H1577" s="25">
        <f t="shared" si="222"/>
        <v>28.07247429844973</v>
      </c>
      <c r="J1577" s="25">
        <f t="shared" si="220"/>
        <v>3.3</v>
      </c>
      <c r="K1577" s="25">
        <f>VLOOKUP(J1577,'Spezifische Werte'!$B$2:$C$4002,2,FALSE)</f>
        <v>1.4533450192857693E-2</v>
      </c>
      <c r="L1577" s="25">
        <f t="shared" si="223"/>
        <v>29.066900385715385</v>
      </c>
      <c r="R1577" s="25">
        <v>1575</v>
      </c>
      <c r="S1577" s="25">
        <v>1574</v>
      </c>
      <c r="T1577" s="25">
        <f t="shared" si="227"/>
        <v>0.66588406137106448</v>
      </c>
      <c r="U1577" s="25">
        <f t="shared" si="224"/>
        <v>0.67707346004336977</v>
      </c>
      <c r="W1577" s="17">
        <f>Eingabe!H1578</f>
        <v>215</v>
      </c>
      <c r="X1577" s="17">
        <f t="shared" si="225"/>
        <v>2.15</v>
      </c>
      <c r="Y1577" s="17">
        <f t="shared" si="226"/>
        <v>220.00000000000003</v>
      </c>
    </row>
    <row r="1578" spans="1:25" x14ac:dyDescent="0.15">
      <c r="A1578" s="82">
        <f t="shared" si="221"/>
        <v>3</v>
      </c>
      <c r="B1578" s="46">
        <v>43531.625011574077</v>
      </c>
      <c r="C1578" s="47">
        <f>Eingabe!G1579</f>
        <v>3.6</v>
      </c>
      <c r="D1578" s="77">
        <v>1578</v>
      </c>
      <c r="E1578" s="47"/>
      <c r="F1578" s="25">
        <f t="shared" si="219"/>
        <v>5.37</v>
      </c>
      <c r="G1578" s="25">
        <f>VLOOKUP(F1578,'Spezifische Werte'!$B$2:$C$4002,2,FALSE)</f>
        <v>0.11640095819454216</v>
      </c>
      <c r="H1578" s="25">
        <f t="shared" si="222"/>
        <v>232.80191638908431</v>
      </c>
      <c r="J1578" s="25">
        <f t="shared" si="220"/>
        <v>5.4</v>
      </c>
      <c r="K1578" s="25">
        <f>VLOOKUP(J1578,'Spezifische Werte'!$B$2:$C$4002,2,FALSE)</f>
        <v>0.11853513474534576</v>
      </c>
      <c r="L1578" s="25">
        <f t="shared" si="223"/>
        <v>237.07026949069152</v>
      </c>
      <c r="R1578" s="25">
        <v>1576</v>
      </c>
      <c r="S1578" s="25">
        <v>1575</v>
      </c>
      <c r="T1578" s="25">
        <f t="shared" si="227"/>
        <v>0.66588406137106448</v>
      </c>
      <c r="U1578" s="25">
        <f t="shared" si="224"/>
        <v>0.67707346004336977</v>
      </c>
      <c r="W1578" s="17">
        <f>Eingabe!H1579</f>
        <v>225</v>
      </c>
      <c r="X1578" s="17">
        <f t="shared" si="225"/>
        <v>2.25</v>
      </c>
      <c r="Y1578" s="17">
        <f t="shared" si="226"/>
        <v>229.99999999999997</v>
      </c>
    </row>
    <row r="1579" spans="1:25" x14ac:dyDescent="0.15">
      <c r="A1579" s="82">
        <f t="shared" si="221"/>
        <v>3</v>
      </c>
      <c r="B1579" s="46">
        <v>43531.666666662844</v>
      </c>
      <c r="C1579" s="47">
        <f>Eingabe!G1580</f>
        <v>1.7</v>
      </c>
      <c r="D1579" s="77">
        <v>1579</v>
      </c>
      <c r="E1579" s="47"/>
      <c r="F1579" s="25">
        <f t="shared" si="219"/>
        <v>2.54</v>
      </c>
      <c r="G1579" s="25">
        <f>VLOOKUP(F1579,'Spezifische Werte'!$B$2:$C$4002,2,FALSE)</f>
        <v>2.3517714395877558E-3</v>
      </c>
      <c r="H1579" s="25">
        <f t="shared" si="222"/>
        <v>4.7035428791755116</v>
      </c>
      <c r="J1579" s="25">
        <f t="shared" si="220"/>
        <v>2.5499999999999998</v>
      </c>
      <c r="K1579" s="25">
        <f>VLOOKUP(J1579,'Spezifische Werte'!$B$2:$C$4002,2,FALSE)</f>
        <v>2.4279301551432594E-3</v>
      </c>
      <c r="L1579" s="25">
        <f t="shared" si="223"/>
        <v>4.855860310286519</v>
      </c>
      <c r="R1579" s="25">
        <v>1577</v>
      </c>
      <c r="S1579" s="25">
        <v>1576</v>
      </c>
      <c r="T1579" s="25">
        <f t="shared" si="227"/>
        <v>0.66588406137106448</v>
      </c>
      <c r="U1579" s="25">
        <f t="shared" si="224"/>
        <v>0.67707346004336977</v>
      </c>
      <c r="W1579" s="17">
        <f>Eingabe!H1580</f>
        <v>244</v>
      </c>
      <c r="X1579" s="17">
        <f t="shared" si="225"/>
        <v>2.44</v>
      </c>
      <c r="Y1579" s="17">
        <f t="shared" si="226"/>
        <v>240</v>
      </c>
    </row>
    <row r="1580" spans="1:25" x14ac:dyDescent="0.15">
      <c r="A1580" s="82">
        <f t="shared" si="221"/>
        <v>3</v>
      </c>
      <c r="B1580" s="46">
        <v>43531.708333329509</v>
      </c>
      <c r="C1580" s="47">
        <f>Eingabe!G1581</f>
        <v>1.9</v>
      </c>
      <c r="D1580" s="77">
        <v>1580</v>
      </c>
      <c r="E1580" s="47"/>
      <c r="F1580" s="25">
        <f t="shared" si="219"/>
        <v>2.83</v>
      </c>
      <c r="G1580" s="25">
        <f>VLOOKUP(F1580,'Spezifische Werte'!$B$2:$C$4002,2,FALSE)</f>
        <v>5.3996541966473566E-3</v>
      </c>
      <c r="H1580" s="25">
        <f t="shared" si="222"/>
        <v>10.799308393294714</v>
      </c>
      <c r="J1580" s="25">
        <f t="shared" si="220"/>
        <v>2.85</v>
      </c>
      <c r="K1580" s="25">
        <f>VLOOKUP(J1580,'Spezifische Werte'!$B$2:$C$4002,2,FALSE)</f>
        <v>5.6714421172963415E-3</v>
      </c>
      <c r="L1580" s="25">
        <f t="shared" si="223"/>
        <v>11.342884234592683</v>
      </c>
      <c r="R1580" s="25">
        <v>1578</v>
      </c>
      <c r="S1580" s="25">
        <v>1577</v>
      </c>
      <c r="T1580" s="25">
        <f t="shared" si="227"/>
        <v>0.66588406137106448</v>
      </c>
      <c r="U1580" s="25">
        <f t="shared" si="224"/>
        <v>0.67707346004336977</v>
      </c>
      <c r="W1580" s="17">
        <f>Eingabe!H1581</f>
        <v>208</v>
      </c>
      <c r="X1580" s="17">
        <f t="shared" si="225"/>
        <v>2.08</v>
      </c>
      <c r="Y1580" s="17">
        <f t="shared" si="226"/>
        <v>210</v>
      </c>
    </row>
    <row r="1581" spans="1:25" x14ac:dyDescent="0.15">
      <c r="A1581" s="82">
        <f t="shared" si="221"/>
        <v>3</v>
      </c>
      <c r="B1581" s="46">
        <v>43531.750011574077</v>
      </c>
      <c r="C1581" s="47">
        <f>Eingabe!G1582</f>
        <v>2.1</v>
      </c>
      <c r="D1581" s="77">
        <v>1581</v>
      </c>
      <c r="E1581" s="47"/>
      <c r="F1581" s="25">
        <f t="shared" si="219"/>
        <v>3.13</v>
      </c>
      <c r="G1581" s="25">
        <f>VLOOKUP(F1581,'Spezifische Werte'!$B$2:$C$4002,2,FALSE)</f>
        <v>1.0589326186624812E-2</v>
      </c>
      <c r="H1581" s="25">
        <f t="shared" si="222"/>
        <v>21.178652373249626</v>
      </c>
      <c r="J1581" s="25">
        <f t="shared" si="220"/>
        <v>3.15</v>
      </c>
      <c r="K1581" s="25">
        <f>VLOOKUP(J1581,'Spezifische Werte'!$B$2:$C$4002,2,FALSE)</f>
        <v>1.1019016897018549E-2</v>
      </c>
      <c r="L1581" s="25">
        <f t="shared" si="223"/>
        <v>22.038033794037098</v>
      </c>
      <c r="R1581" s="25">
        <v>1579</v>
      </c>
      <c r="S1581" s="25">
        <v>1578</v>
      </c>
      <c r="T1581" s="25">
        <f t="shared" si="227"/>
        <v>0.66588406137106448</v>
      </c>
      <c r="U1581" s="25">
        <f t="shared" si="224"/>
        <v>0.67707346004336977</v>
      </c>
      <c r="W1581" s="17">
        <f>Eingabe!H1582</f>
        <v>190</v>
      </c>
      <c r="X1581" s="17">
        <f t="shared" si="225"/>
        <v>1.9</v>
      </c>
      <c r="Y1581" s="17">
        <f t="shared" si="226"/>
        <v>190</v>
      </c>
    </row>
    <row r="1582" spans="1:25" x14ac:dyDescent="0.15">
      <c r="A1582" s="82">
        <f t="shared" si="221"/>
        <v>3</v>
      </c>
      <c r="B1582" s="46">
        <v>43531.791666662837</v>
      </c>
      <c r="C1582" s="47">
        <f>Eingabe!G1583</f>
        <v>2.7</v>
      </c>
      <c r="D1582" s="77">
        <v>1582</v>
      </c>
      <c r="E1582" s="47"/>
      <c r="F1582" s="25">
        <f t="shared" si="219"/>
        <v>4.03</v>
      </c>
      <c r="G1582" s="25">
        <f>VLOOKUP(F1582,'Spezifische Werte'!$B$2:$C$4002,2,FALSE)</f>
        <v>4.2666657265334036E-2</v>
      </c>
      <c r="H1582" s="25">
        <f t="shared" si="222"/>
        <v>85.333314530668076</v>
      </c>
      <c r="J1582" s="25">
        <f t="shared" si="220"/>
        <v>4.05</v>
      </c>
      <c r="K1582" s="25">
        <f>VLOOKUP(J1582,'Spezifische Werte'!$B$2:$C$4002,2,FALSE)</f>
        <v>4.3597034083331404E-2</v>
      </c>
      <c r="L1582" s="25">
        <f t="shared" si="223"/>
        <v>87.194068166662802</v>
      </c>
      <c r="R1582" s="25">
        <v>1580</v>
      </c>
      <c r="S1582" s="25">
        <v>1579</v>
      </c>
      <c r="T1582" s="25">
        <f t="shared" si="227"/>
        <v>0.66588406137106448</v>
      </c>
      <c r="U1582" s="25">
        <f t="shared" si="224"/>
        <v>0.67707346004336977</v>
      </c>
      <c r="W1582" s="17">
        <f>Eingabe!H1583</f>
        <v>185</v>
      </c>
      <c r="X1582" s="17">
        <f t="shared" si="225"/>
        <v>1.85</v>
      </c>
      <c r="Y1582" s="17">
        <f t="shared" si="226"/>
        <v>190</v>
      </c>
    </row>
    <row r="1583" spans="1:25" x14ac:dyDescent="0.15">
      <c r="A1583" s="82">
        <f t="shared" si="221"/>
        <v>3</v>
      </c>
      <c r="B1583" s="46">
        <v>43531.833333329501</v>
      </c>
      <c r="C1583" s="47">
        <f>Eingabe!G1584</f>
        <v>2.7</v>
      </c>
      <c r="D1583" s="77">
        <v>1583</v>
      </c>
      <c r="E1583" s="47"/>
      <c r="F1583" s="25">
        <f t="shared" si="219"/>
        <v>4.03</v>
      </c>
      <c r="G1583" s="25">
        <f>VLOOKUP(F1583,'Spezifische Werte'!$B$2:$C$4002,2,FALSE)</f>
        <v>4.2666657265334036E-2</v>
      </c>
      <c r="H1583" s="25">
        <f t="shared" si="222"/>
        <v>85.333314530668076</v>
      </c>
      <c r="J1583" s="25">
        <f t="shared" si="220"/>
        <v>4.05</v>
      </c>
      <c r="K1583" s="25">
        <f>VLOOKUP(J1583,'Spezifische Werte'!$B$2:$C$4002,2,FALSE)</f>
        <v>4.3597034083331404E-2</v>
      </c>
      <c r="L1583" s="25">
        <f t="shared" si="223"/>
        <v>87.194068166662802</v>
      </c>
      <c r="R1583" s="25">
        <v>1581</v>
      </c>
      <c r="S1583" s="25">
        <v>1580</v>
      </c>
      <c r="T1583" s="25">
        <f t="shared" si="227"/>
        <v>0.66588406137106448</v>
      </c>
      <c r="U1583" s="25">
        <f t="shared" si="224"/>
        <v>0.67707346004336977</v>
      </c>
      <c r="W1583" s="17">
        <f>Eingabe!H1584</f>
        <v>155</v>
      </c>
      <c r="X1583" s="17">
        <f t="shared" si="225"/>
        <v>1.55</v>
      </c>
      <c r="Y1583" s="17">
        <f t="shared" si="226"/>
        <v>160</v>
      </c>
    </row>
    <row r="1584" spans="1:25" x14ac:dyDescent="0.15">
      <c r="A1584" s="82">
        <f t="shared" si="221"/>
        <v>3</v>
      </c>
      <c r="B1584" s="46">
        <v>43531.875011574077</v>
      </c>
      <c r="C1584" s="47">
        <f>Eingabe!G1585</f>
        <v>3.4</v>
      </c>
      <c r="D1584" s="77">
        <v>1584</v>
      </c>
      <c r="E1584" s="47"/>
      <c r="F1584" s="25">
        <f t="shared" si="219"/>
        <v>5.07</v>
      </c>
      <c r="G1584" s="25">
        <f>VLOOKUP(F1584,'Spezifische Werte'!$B$2:$C$4002,2,FALSE)</f>
        <v>9.6185977081711158E-2</v>
      </c>
      <c r="H1584" s="25">
        <f t="shared" si="222"/>
        <v>192.37195416342232</v>
      </c>
      <c r="J1584" s="25">
        <f t="shared" si="220"/>
        <v>5.0999999999999996</v>
      </c>
      <c r="K1584" s="25">
        <f>VLOOKUP(J1584,'Spezifische Werte'!$B$2:$C$4002,2,FALSE)</f>
        <v>9.8097213536623304E-2</v>
      </c>
      <c r="L1584" s="25">
        <f t="shared" si="223"/>
        <v>196.1944270732466</v>
      </c>
      <c r="R1584" s="25">
        <v>1582</v>
      </c>
      <c r="S1584" s="25">
        <v>1581</v>
      </c>
      <c r="T1584" s="25">
        <f t="shared" si="227"/>
        <v>0.66588406137106448</v>
      </c>
      <c r="U1584" s="25">
        <f t="shared" si="224"/>
        <v>0.67707346004336977</v>
      </c>
      <c r="W1584" s="17">
        <f>Eingabe!H1585</f>
        <v>164</v>
      </c>
      <c r="X1584" s="17">
        <f t="shared" si="225"/>
        <v>1.64</v>
      </c>
      <c r="Y1584" s="17">
        <f t="shared" si="226"/>
        <v>160</v>
      </c>
    </row>
    <row r="1585" spans="1:25" x14ac:dyDescent="0.15">
      <c r="A1585" s="82">
        <f t="shared" si="221"/>
        <v>3</v>
      </c>
      <c r="B1585" s="46">
        <v>43531.91666666283</v>
      </c>
      <c r="C1585" s="47">
        <f>Eingabe!G1586</f>
        <v>3.4</v>
      </c>
      <c r="D1585" s="77">
        <v>1585</v>
      </c>
      <c r="E1585" s="47"/>
      <c r="F1585" s="25">
        <f t="shared" si="219"/>
        <v>5.07</v>
      </c>
      <c r="G1585" s="25">
        <f>VLOOKUP(F1585,'Spezifische Werte'!$B$2:$C$4002,2,FALSE)</f>
        <v>9.6185977081711158E-2</v>
      </c>
      <c r="H1585" s="25">
        <f t="shared" si="222"/>
        <v>192.37195416342232</v>
      </c>
      <c r="J1585" s="25">
        <f t="shared" si="220"/>
        <v>5.0999999999999996</v>
      </c>
      <c r="K1585" s="25">
        <f>VLOOKUP(J1585,'Spezifische Werte'!$B$2:$C$4002,2,FALSE)</f>
        <v>9.8097213536623304E-2</v>
      </c>
      <c r="L1585" s="25">
        <f t="shared" si="223"/>
        <v>196.1944270732466</v>
      </c>
      <c r="R1585" s="25">
        <v>1583</v>
      </c>
      <c r="S1585" s="25">
        <v>1582</v>
      </c>
      <c r="T1585" s="25">
        <f t="shared" si="227"/>
        <v>0.66588406137106448</v>
      </c>
      <c r="U1585" s="25">
        <f t="shared" si="224"/>
        <v>0.67707346004336977</v>
      </c>
      <c r="W1585" s="17">
        <f>Eingabe!H1586</f>
        <v>168</v>
      </c>
      <c r="X1585" s="17">
        <f t="shared" si="225"/>
        <v>1.68</v>
      </c>
      <c r="Y1585" s="17">
        <f t="shared" si="226"/>
        <v>170</v>
      </c>
    </row>
    <row r="1586" spans="1:25" x14ac:dyDescent="0.15">
      <c r="A1586" s="82">
        <f t="shared" si="221"/>
        <v>3</v>
      </c>
      <c r="B1586" s="46">
        <v>43531.958333329494</v>
      </c>
      <c r="C1586" s="47">
        <f>Eingabe!G1587</f>
        <v>2.7</v>
      </c>
      <c r="D1586" s="77">
        <v>1586</v>
      </c>
      <c r="E1586" s="47"/>
      <c r="F1586" s="25">
        <f t="shared" si="219"/>
        <v>4.03</v>
      </c>
      <c r="G1586" s="25">
        <f>VLOOKUP(F1586,'Spezifische Werte'!$B$2:$C$4002,2,FALSE)</f>
        <v>4.2666657265334036E-2</v>
      </c>
      <c r="H1586" s="25">
        <f t="shared" si="222"/>
        <v>85.333314530668076</v>
      </c>
      <c r="J1586" s="25">
        <f t="shared" si="220"/>
        <v>4.05</v>
      </c>
      <c r="K1586" s="25">
        <f>VLOOKUP(J1586,'Spezifische Werte'!$B$2:$C$4002,2,FALSE)</f>
        <v>4.3597034083331404E-2</v>
      </c>
      <c r="L1586" s="25">
        <f t="shared" si="223"/>
        <v>87.194068166662802</v>
      </c>
      <c r="R1586" s="25">
        <v>1584</v>
      </c>
      <c r="S1586" s="25">
        <v>1583</v>
      </c>
      <c r="T1586" s="25">
        <f t="shared" si="227"/>
        <v>0.66588406137106448</v>
      </c>
      <c r="U1586" s="25">
        <f t="shared" si="224"/>
        <v>0.67707346004336977</v>
      </c>
      <c r="W1586" s="17">
        <f>Eingabe!H1587</f>
        <v>168</v>
      </c>
      <c r="X1586" s="17">
        <f t="shared" si="225"/>
        <v>1.68</v>
      </c>
      <c r="Y1586" s="17">
        <f t="shared" si="226"/>
        <v>170</v>
      </c>
    </row>
    <row r="1587" spans="1:25" x14ac:dyDescent="0.15">
      <c r="A1587" s="82">
        <f t="shared" si="221"/>
        <v>3</v>
      </c>
      <c r="B1587" s="46">
        <v>43532.000011574077</v>
      </c>
      <c r="C1587" s="47">
        <f>Eingabe!G1588</f>
        <v>3.6</v>
      </c>
      <c r="D1587" s="77">
        <v>1587</v>
      </c>
      <c r="E1587" s="47"/>
      <c r="F1587" s="25">
        <f t="shared" si="219"/>
        <v>5.37</v>
      </c>
      <c r="G1587" s="25">
        <f>VLOOKUP(F1587,'Spezifische Werte'!$B$2:$C$4002,2,FALSE)</f>
        <v>0.11640095819454216</v>
      </c>
      <c r="H1587" s="25">
        <f t="shared" si="222"/>
        <v>232.80191638908431</v>
      </c>
      <c r="J1587" s="25">
        <f t="shared" si="220"/>
        <v>5.4</v>
      </c>
      <c r="K1587" s="25">
        <f>VLOOKUP(J1587,'Spezifische Werte'!$B$2:$C$4002,2,FALSE)</f>
        <v>0.11853513474534576</v>
      </c>
      <c r="L1587" s="25">
        <f t="shared" si="223"/>
        <v>237.07026949069152</v>
      </c>
      <c r="R1587" s="25">
        <v>1585</v>
      </c>
      <c r="S1587" s="25">
        <v>1584</v>
      </c>
      <c r="T1587" s="25">
        <f t="shared" si="227"/>
        <v>0.66588406137106448</v>
      </c>
      <c r="U1587" s="25">
        <f t="shared" si="224"/>
        <v>0.67707346004336977</v>
      </c>
      <c r="W1587" s="17">
        <f>Eingabe!H1588</f>
        <v>167</v>
      </c>
      <c r="X1587" s="17">
        <f t="shared" si="225"/>
        <v>1.67</v>
      </c>
      <c r="Y1587" s="17">
        <f t="shared" si="226"/>
        <v>170</v>
      </c>
    </row>
    <row r="1588" spans="1:25" x14ac:dyDescent="0.15">
      <c r="A1588" s="82">
        <f t="shared" si="221"/>
        <v>3</v>
      </c>
      <c r="B1588" s="46">
        <v>43532.041666662823</v>
      </c>
      <c r="C1588" s="47">
        <f>Eingabe!G1589</f>
        <v>2.2000000000000002</v>
      </c>
      <c r="D1588" s="77">
        <v>1588</v>
      </c>
      <c r="E1588" s="47"/>
      <c r="F1588" s="25">
        <f t="shared" si="219"/>
        <v>3.28</v>
      </c>
      <c r="G1588" s="25">
        <f>VLOOKUP(F1588,'Spezifische Werte'!$B$2:$C$4002,2,FALSE)</f>
        <v>1.4036237149224865E-2</v>
      </c>
      <c r="H1588" s="25">
        <f t="shared" si="222"/>
        <v>28.07247429844973</v>
      </c>
      <c r="J1588" s="25">
        <f t="shared" si="220"/>
        <v>3.3</v>
      </c>
      <c r="K1588" s="25">
        <f>VLOOKUP(J1588,'Spezifische Werte'!$B$2:$C$4002,2,FALSE)</f>
        <v>1.4533450192857693E-2</v>
      </c>
      <c r="L1588" s="25">
        <f t="shared" si="223"/>
        <v>29.066900385715385</v>
      </c>
      <c r="R1588" s="25">
        <v>1586</v>
      </c>
      <c r="S1588" s="25">
        <v>1585</v>
      </c>
      <c r="T1588" s="25">
        <f t="shared" si="227"/>
        <v>0.66588406137106448</v>
      </c>
      <c r="U1588" s="25">
        <f t="shared" si="224"/>
        <v>0.67707346004336977</v>
      </c>
      <c r="W1588" s="17">
        <f>Eingabe!H1589</f>
        <v>159</v>
      </c>
      <c r="X1588" s="17">
        <f t="shared" si="225"/>
        <v>1.59</v>
      </c>
      <c r="Y1588" s="17">
        <f t="shared" si="226"/>
        <v>160</v>
      </c>
    </row>
    <row r="1589" spans="1:25" x14ac:dyDescent="0.15">
      <c r="A1589" s="82">
        <f t="shared" si="221"/>
        <v>3</v>
      </c>
      <c r="B1589" s="46">
        <v>43532.083333329487</v>
      </c>
      <c r="C1589" s="47">
        <f>Eingabe!G1590</f>
        <v>3.2</v>
      </c>
      <c r="D1589" s="77">
        <v>1589</v>
      </c>
      <c r="E1589" s="47"/>
      <c r="F1589" s="25">
        <f t="shared" si="219"/>
        <v>4.7699999999999996</v>
      </c>
      <c r="G1589" s="25">
        <f>VLOOKUP(F1589,'Spezifische Werte'!$B$2:$C$4002,2,FALSE)</f>
        <v>7.8679349945367349E-2</v>
      </c>
      <c r="H1589" s="25">
        <f t="shared" si="222"/>
        <v>157.3586998907347</v>
      </c>
      <c r="J1589" s="25">
        <f t="shared" si="220"/>
        <v>4.8</v>
      </c>
      <c r="K1589" s="25">
        <f>VLOOKUP(J1589,'Spezifische Werte'!$B$2:$C$4002,2,FALSE)</f>
        <v>8.0310065544742015E-2</v>
      </c>
      <c r="L1589" s="25">
        <f t="shared" si="223"/>
        <v>160.62013108948403</v>
      </c>
      <c r="R1589" s="25">
        <v>1587</v>
      </c>
      <c r="S1589" s="25">
        <v>1586</v>
      </c>
      <c r="T1589" s="25">
        <f t="shared" si="227"/>
        <v>0.66588406137106448</v>
      </c>
      <c r="U1589" s="25">
        <f t="shared" si="224"/>
        <v>0.67707346004336977</v>
      </c>
      <c r="W1589" s="17">
        <f>Eingabe!H1590</f>
        <v>145</v>
      </c>
      <c r="X1589" s="17">
        <f t="shared" si="225"/>
        <v>1.45</v>
      </c>
      <c r="Y1589" s="17">
        <f t="shared" si="226"/>
        <v>150</v>
      </c>
    </row>
    <row r="1590" spans="1:25" x14ac:dyDescent="0.15">
      <c r="A1590" s="82">
        <f t="shared" si="221"/>
        <v>3</v>
      </c>
      <c r="B1590" s="46">
        <v>43532.125011574077</v>
      </c>
      <c r="C1590" s="47">
        <f>Eingabe!G1591</f>
        <v>0.9</v>
      </c>
      <c r="D1590" s="77">
        <v>1590</v>
      </c>
      <c r="E1590" s="47"/>
      <c r="F1590" s="25">
        <f t="shared" si="219"/>
        <v>1.34</v>
      </c>
      <c r="G1590" s="25">
        <f>VLOOKUP(F1590,'Spezifische Werte'!$B$2:$C$4002,2,FALSE)</f>
        <v>0</v>
      </c>
      <c r="H1590" s="25">
        <f t="shared" si="222"/>
        <v>0</v>
      </c>
      <c r="J1590" s="25">
        <f t="shared" si="220"/>
        <v>1.35</v>
      </c>
      <c r="K1590" s="25">
        <f>VLOOKUP(J1590,'Spezifische Werte'!$B$2:$C$4002,2,FALSE)</f>
        <v>0</v>
      </c>
      <c r="L1590" s="25">
        <f t="shared" si="223"/>
        <v>0</v>
      </c>
      <c r="R1590" s="25">
        <v>1588</v>
      </c>
      <c r="S1590" s="25">
        <v>1587</v>
      </c>
      <c r="T1590" s="25">
        <f t="shared" si="227"/>
        <v>0.66588406137106448</v>
      </c>
      <c r="U1590" s="25">
        <f t="shared" si="224"/>
        <v>0.67707346004336977</v>
      </c>
      <c r="W1590" s="17">
        <f>Eingabe!H1591</f>
        <v>164</v>
      </c>
      <c r="X1590" s="17">
        <f t="shared" si="225"/>
        <v>1.64</v>
      </c>
      <c r="Y1590" s="17">
        <f t="shared" si="226"/>
        <v>160</v>
      </c>
    </row>
    <row r="1591" spans="1:25" x14ac:dyDescent="0.15">
      <c r="A1591" s="82">
        <f t="shared" si="221"/>
        <v>3</v>
      </c>
      <c r="B1591" s="46">
        <v>43532.166666662815</v>
      </c>
      <c r="C1591" s="47">
        <f>Eingabe!G1592</f>
        <v>0.3</v>
      </c>
      <c r="D1591" s="77">
        <v>1591</v>
      </c>
      <c r="E1591" s="47"/>
      <c r="F1591" s="25">
        <f t="shared" si="219"/>
        <v>0.45</v>
      </c>
      <c r="G1591" s="25">
        <f>VLOOKUP(F1591,'Spezifische Werte'!$B$2:$C$4002,2,FALSE)</f>
        <v>0</v>
      </c>
      <c r="H1591" s="25">
        <f t="shared" si="222"/>
        <v>0</v>
      </c>
      <c r="J1591" s="25">
        <f t="shared" si="220"/>
        <v>0.45</v>
      </c>
      <c r="K1591" s="25">
        <f>VLOOKUP(J1591,'Spezifische Werte'!$B$2:$C$4002,2,FALSE)</f>
        <v>0</v>
      </c>
      <c r="L1591" s="25">
        <f t="shared" si="223"/>
        <v>0</v>
      </c>
      <c r="R1591" s="25">
        <v>1589</v>
      </c>
      <c r="S1591" s="25">
        <v>1588</v>
      </c>
      <c r="T1591" s="25">
        <f t="shared" si="227"/>
        <v>0.66588406137106448</v>
      </c>
      <c r="U1591" s="25">
        <f t="shared" si="224"/>
        <v>0.67707346004336977</v>
      </c>
      <c r="W1591" s="17">
        <f>Eingabe!H1592</f>
        <v>141</v>
      </c>
      <c r="X1591" s="17">
        <f t="shared" si="225"/>
        <v>1.41</v>
      </c>
      <c r="Y1591" s="17">
        <f t="shared" si="226"/>
        <v>140</v>
      </c>
    </row>
    <row r="1592" spans="1:25" x14ac:dyDescent="0.15">
      <c r="A1592" s="82">
        <f t="shared" si="221"/>
        <v>3</v>
      </c>
      <c r="B1592" s="46">
        <v>43532.20833332948</v>
      </c>
      <c r="C1592" s="47">
        <f>Eingabe!G1593</f>
        <v>0.4</v>
      </c>
      <c r="D1592" s="77">
        <v>1592</v>
      </c>
      <c r="E1592" s="47"/>
      <c r="F1592" s="25">
        <f t="shared" si="219"/>
        <v>0.6</v>
      </c>
      <c r="G1592" s="25">
        <f>VLOOKUP(F1592,'Spezifische Werte'!$B$2:$C$4002,2,FALSE)</f>
        <v>0</v>
      </c>
      <c r="H1592" s="25">
        <f t="shared" si="222"/>
        <v>0</v>
      </c>
      <c r="J1592" s="25">
        <f t="shared" si="220"/>
        <v>0.6</v>
      </c>
      <c r="K1592" s="25">
        <f>VLOOKUP(J1592,'Spezifische Werte'!$B$2:$C$4002,2,FALSE)</f>
        <v>0</v>
      </c>
      <c r="L1592" s="25">
        <f t="shared" si="223"/>
        <v>0</v>
      </c>
      <c r="R1592" s="25">
        <v>1590</v>
      </c>
      <c r="S1592" s="25">
        <v>1589</v>
      </c>
      <c r="T1592" s="25">
        <f t="shared" si="227"/>
        <v>0.66588406137106448</v>
      </c>
      <c r="U1592" s="25">
        <f t="shared" si="224"/>
        <v>0.67707346004336977</v>
      </c>
      <c r="W1592" s="17">
        <f>Eingabe!H1593</f>
        <v>138</v>
      </c>
      <c r="X1592" s="17">
        <f t="shared" si="225"/>
        <v>1.38</v>
      </c>
      <c r="Y1592" s="17">
        <f t="shared" si="226"/>
        <v>140</v>
      </c>
    </row>
    <row r="1593" spans="1:25" x14ac:dyDescent="0.15">
      <c r="A1593" s="82">
        <f t="shared" si="221"/>
        <v>3</v>
      </c>
      <c r="B1593" s="46">
        <v>43532.250011574077</v>
      </c>
      <c r="C1593" s="47">
        <f>Eingabe!G1594</f>
        <v>0.9</v>
      </c>
      <c r="D1593" s="77">
        <v>1593</v>
      </c>
      <c r="E1593" s="47"/>
      <c r="F1593" s="25">
        <f t="shared" si="219"/>
        <v>1.34</v>
      </c>
      <c r="G1593" s="25">
        <f>VLOOKUP(F1593,'Spezifische Werte'!$B$2:$C$4002,2,FALSE)</f>
        <v>0</v>
      </c>
      <c r="H1593" s="25">
        <f t="shared" si="222"/>
        <v>0</v>
      </c>
      <c r="J1593" s="25">
        <f t="shared" si="220"/>
        <v>1.35</v>
      </c>
      <c r="K1593" s="25">
        <f>VLOOKUP(J1593,'Spezifische Werte'!$B$2:$C$4002,2,FALSE)</f>
        <v>0</v>
      </c>
      <c r="L1593" s="25">
        <f t="shared" si="223"/>
        <v>0</v>
      </c>
      <c r="R1593" s="25">
        <v>1591</v>
      </c>
      <c r="S1593" s="25">
        <v>1590</v>
      </c>
      <c r="T1593" s="25">
        <f t="shared" si="227"/>
        <v>0.66588406137106448</v>
      </c>
      <c r="U1593" s="25">
        <f t="shared" si="224"/>
        <v>0.67707346004336977</v>
      </c>
      <c r="W1593" s="17">
        <f>Eingabe!H1594</f>
        <v>117</v>
      </c>
      <c r="X1593" s="17">
        <f t="shared" si="225"/>
        <v>1.17</v>
      </c>
      <c r="Y1593" s="17">
        <f t="shared" si="226"/>
        <v>120</v>
      </c>
    </row>
    <row r="1594" spans="1:25" x14ac:dyDescent="0.15">
      <c r="A1594" s="82">
        <f t="shared" si="221"/>
        <v>3</v>
      </c>
      <c r="B1594" s="46">
        <v>43532.291666662808</v>
      </c>
      <c r="C1594" s="47">
        <f>Eingabe!G1595</f>
        <v>3.7</v>
      </c>
      <c r="D1594" s="77">
        <v>1594</v>
      </c>
      <c r="E1594" s="47"/>
      <c r="F1594" s="25">
        <f t="shared" si="219"/>
        <v>5.52</v>
      </c>
      <c r="G1594" s="25">
        <f>VLOOKUP(F1594,'Spezifische Werte'!$B$2:$C$4002,2,FALSE)</f>
        <v>0.12721663519138685</v>
      </c>
      <c r="H1594" s="25">
        <f t="shared" si="222"/>
        <v>254.43327038277369</v>
      </c>
      <c r="J1594" s="25">
        <f t="shared" si="220"/>
        <v>5.55</v>
      </c>
      <c r="K1594" s="25">
        <f>VLOOKUP(J1594,'Spezifische Werte'!$B$2:$C$4002,2,FALSE)</f>
        <v>0.12941942247043492</v>
      </c>
      <c r="L1594" s="25">
        <f t="shared" si="223"/>
        <v>258.83884494086982</v>
      </c>
      <c r="R1594" s="25">
        <v>1592</v>
      </c>
      <c r="S1594" s="25">
        <v>1591</v>
      </c>
      <c r="T1594" s="25">
        <f t="shared" si="227"/>
        <v>0.66588406137106448</v>
      </c>
      <c r="U1594" s="25">
        <f t="shared" si="224"/>
        <v>0.67707346004336977</v>
      </c>
      <c r="W1594" s="17">
        <f>Eingabe!H1595</f>
        <v>118</v>
      </c>
      <c r="X1594" s="17">
        <f t="shared" si="225"/>
        <v>1.18</v>
      </c>
      <c r="Y1594" s="17">
        <f t="shared" si="226"/>
        <v>120</v>
      </c>
    </row>
    <row r="1595" spans="1:25" x14ac:dyDescent="0.15">
      <c r="A1595" s="82">
        <f t="shared" si="221"/>
        <v>3</v>
      </c>
      <c r="B1595" s="46">
        <v>43532.333333329472</v>
      </c>
      <c r="C1595" s="47">
        <f>Eingabe!G1596</f>
        <v>2</v>
      </c>
      <c r="D1595" s="77">
        <v>1595</v>
      </c>
      <c r="E1595" s="47"/>
      <c r="F1595" s="25">
        <f t="shared" si="219"/>
        <v>2.98</v>
      </c>
      <c r="G1595" s="25">
        <f>VLOOKUP(F1595,'Spezifische Werte'!$B$2:$C$4002,2,FALSE)</f>
        <v>7.6819067373919353E-3</v>
      </c>
      <c r="H1595" s="25">
        <f t="shared" si="222"/>
        <v>15.363813474783871</v>
      </c>
      <c r="J1595" s="25">
        <f t="shared" si="220"/>
        <v>3</v>
      </c>
      <c r="K1595" s="25">
        <f>VLOOKUP(J1595,'Spezifische Werte'!$B$2:$C$4002,2,FALSE)</f>
        <v>8.0363231384606472E-3</v>
      </c>
      <c r="L1595" s="25">
        <f t="shared" si="223"/>
        <v>16.072646276921294</v>
      </c>
      <c r="R1595" s="25">
        <v>1593</v>
      </c>
      <c r="S1595" s="25">
        <v>1592</v>
      </c>
      <c r="T1595" s="25">
        <f t="shared" si="227"/>
        <v>0.66588406137106448</v>
      </c>
      <c r="U1595" s="25">
        <f t="shared" si="224"/>
        <v>0.67707346004336977</v>
      </c>
      <c r="W1595" s="17">
        <f>Eingabe!H1596</f>
        <v>127</v>
      </c>
      <c r="X1595" s="17">
        <f t="shared" si="225"/>
        <v>1.27</v>
      </c>
      <c r="Y1595" s="17">
        <f t="shared" si="226"/>
        <v>130</v>
      </c>
    </row>
    <row r="1596" spans="1:25" x14ac:dyDescent="0.15">
      <c r="A1596" s="82">
        <f t="shared" si="221"/>
        <v>3</v>
      </c>
      <c r="B1596" s="46">
        <v>43532.375011574077</v>
      </c>
      <c r="C1596" s="47">
        <f>Eingabe!G1597</f>
        <v>1.5</v>
      </c>
      <c r="D1596" s="77">
        <v>1596</v>
      </c>
      <c r="E1596" s="47"/>
      <c r="F1596" s="25">
        <f t="shared" si="219"/>
        <v>2.2400000000000002</v>
      </c>
      <c r="G1596" s="25">
        <f>VLOOKUP(F1596,'Spezifische Werte'!$B$2:$C$4002,2,FALSE)</f>
        <v>1.1193746192255218E-3</v>
      </c>
      <c r="H1596" s="25">
        <f t="shared" si="222"/>
        <v>2.2387492384510437</v>
      </c>
      <c r="J1596" s="25">
        <f t="shared" si="220"/>
        <v>2.25</v>
      </c>
      <c r="K1596" s="25">
        <f>VLOOKUP(J1596,'Spezifische Werte'!$B$2:$C$4002,2,FALSE)</f>
        <v>1.1487981333340618E-3</v>
      </c>
      <c r="L1596" s="25">
        <f t="shared" si="223"/>
        <v>2.2975962666681236</v>
      </c>
      <c r="R1596" s="25">
        <v>1594</v>
      </c>
      <c r="S1596" s="25">
        <v>1593</v>
      </c>
      <c r="T1596" s="25">
        <f t="shared" si="227"/>
        <v>0.66588406137106448</v>
      </c>
      <c r="U1596" s="25">
        <f t="shared" si="224"/>
        <v>0.67707346004336977</v>
      </c>
      <c r="W1596" s="17">
        <f>Eingabe!H1597</f>
        <v>147</v>
      </c>
      <c r="X1596" s="17">
        <f t="shared" si="225"/>
        <v>1.47</v>
      </c>
      <c r="Y1596" s="17">
        <f t="shared" si="226"/>
        <v>150</v>
      </c>
    </row>
    <row r="1597" spans="1:25" x14ac:dyDescent="0.15">
      <c r="A1597" s="82">
        <f t="shared" si="221"/>
        <v>3</v>
      </c>
      <c r="B1597" s="46">
        <v>43532.416666662801</v>
      </c>
      <c r="C1597" s="47">
        <f>Eingabe!G1598</f>
        <v>2.1</v>
      </c>
      <c r="D1597" s="77">
        <v>1597</v>
      </c>
      <c r="E1597" s="47"/>
      <c r="F1597" s="25">
        <f t="shared" si="219"/>
        <v>3.13</v>
      </c>
      <c r="G1597" s="25">
        <f>VLOOKUP(F1597,'Spezifische Werte'!$B$2:$C$4002,2,FALSE)</f>
        <v>1.0589326186624812E-2</v>
      </c>
      <c r="H1597" s="25">
        <f t="shared" si="222"/>
        <v>21.178652373249626</v>
      </c>
      <c r="J1597" s="25">
        <f t="shared" si="220"/>
        <v>3.15</v>
      </c>
      <c r="K1597" s="25">
        <f>VLOOKUP(J1597,'Spezifische Werte'!$B$2:$C$4002,2,FALSE)</f>
        <v>1.1019016897018549E-2</v>
      </c>
      <c r="L1597" s="25">
        <f t="shared" si="223"/>
        <v>22.038033794037098</v>
      </c>
      <c r="R1597" s="25">
        <v>1595</v>
      </c>
      <c r="S1597" s="25">
        <v>1594</v>
      </c>
      <c r="T1597" s="25">
        <f t="shared" si="227"/>
        <v>0.66588406137106448</v>
      </c>
      <c r="U1597" s="25">
        <f t="shared" si="224"/>
        <v>0.67707346004336977</v>
      </c>
      <c r="W1597" s="17">
        <f>Eingabe!H1598</f>
        <v>137</v>
      </c>
      <c r="X1597" s="17">
        <f t="shared" si="225"/>
        <v>1.37</v>
      </c>
      <c r="Y1597" s="17">
        <f t="shared" si="226"/>
        <v>140</v>
      </c>
    </row>
    <row r="1598" spans="1:25" x14ac:dyDescent="0.15">
      <c r="A1598" s="82">
        <f t="shared" si="221"/>
        <v>3</v>
      </c>
      <c r="B1598" s="46">
        <v>43532.458333329465</v>
      </c>
      <c r="C1598" s="47">
        <f>Eingabe!G1599</f>
        <v>2.1</v>
      </c>
      <c r="D1598" s="77">
        <v>1598</v>
      </c>
      <c r="E1598" s="47"/>
      <c r="F1598" s="25">
        <f t="shared" si="219"/>
        <v>3.13</v>
      </c>
      <c r="G1598" s="25">
        <f>VLOOKUP(F1598,'Spezifische Werte'!$B$2:$C$4002,2,FALSE)</f>
        <v>1.0589326186624812E-2</v>
      </c>
      <c r="H1598" s="25">
        <f t="shared" si="222"/>
        <v>21.178652373249626</v>
      </c>
      <c r="J1598" s="25">
        <f t="shared" si="220"/>
        <v>3.15</v>
      </c>
      <c r="K1598" s="25">
        <f>VLOOKUP(J1598,'Spezifische Werte'!$B$2:$C$4002,2,FALSE)</f>
        <v>1.1019016897018549E-2</v>
      </c>
      <c r="L1598" s="25">
        <f t="shared" si="223"/>
        <v>22.038033794037098</v>
      </c>
      <c r="R1598" s="25">
        <v>1596</v>
      </c>
      <c r="S1598" s="25">
        <v>1595</v>
      </c>
      <c r="T1598" s="25">
        <f t="shared" si="227"/>
        <v>0.66588406137106448</v>
      </c>
      <c r="U1598" s="25">
        <f t="shared" si="224"/>
        <v>0.67707346004336977</v>
      </c>
      <c r="W1598" s="17">
        <f>Eingabe!H1599</f>
        <v>158</v>
      </c>
      <c r="X1598" s="17">
        <f t="shared" si="225"/>
        <v>1.58</v>
      </c>
      <c r="Y1598" s="17">
        <f t="shared" si="226"/>
        <v>160</v>
      </c>
    </row>
    <row r="1599" spans="1:25" x14ac:dyDescent="0.15">
      <c r="A1599" s="82">
        <f t="shared" si="221"/>
        <v>3</v>
      </c>
      <c r="B1599" s="46">
        <v>43532.500011574077</v>
      </c>
      <c r="C1599" s="47">
        <f>Eingabe!G1600</f>
        <v>2.1</v>
      </c>
      <c r="D1599" s="77">
        <v>1599</v>
      </c>
      <c r="E1599" s="47"/>
      <c r="F1599" s="25">
        <f t="shared" si="219"/>
        <v>3.13</v>
      </c>
      <c r="G1599" s="25">
        <f>VLOOKUP(F1599,'Spezifische Werte'!$B$2:$C$4002,2,FALSE)</f>
        <v>1.0589326186624812E-2</v>
      </c>
      <c r="H1599" s="25">
        <f t="shared" si="222"/>
        <v>21.178652373249626</v>
      </c>
      <c r="J1599" s="25">
        <f t="shared" si="220"/>
        <v>3.15</v>
      </c>
      <c r="K1599" s="25">
        <f>VLOOKUP(J1599,'Spezifische Werte'!$B$2:$C$4002,2,FALSE)</f>
        <v>1.1019016897018549E-2</v>
      </c>
      <c r="L1599" s="25">
        <f t="shared" si="223"/>
        <v>22.038033794037098</v>
      </c>
      <c r="R1599" s="25">
        <v>1597</v>
      </c>
      <c r="S1599" s="25">
        <v>1596</v>
      </c>
      <c r="T1599" s="25">
        <f t="shared" si="227"/>
        <v>0.66588406137106448</v>
      </c>
      <c r="U1599" s="25">
        <f t="shared" si="224"/>
        <v>0.67707346004336977</v>
      </c>
      <c r="W1599" s="17">
        <f>Eingabe!H1600</f>
        <v>137</v>
      </c>
      <c r="X1599" s="17">
        <f t="shared" si="225"/>
        <v>1.37</v>
      </c>
      <c r="Y1599" s="17">
        <f t="shared" si="226"/>
        <v>140</v>
      </c>
    </row>
    <row r="1600" spans="1:25" x14ac:dyDescent="0.15">
      <c r="A1600" s="82">
        <f t="shared" si="221"/>
        <v>3</v>
      </c>
      <c r="B1600" s="46">
        <v>43532.541666662793</v>
      </c>
      <c r="C1600" s="47">
        <f>Eingabe!G1601</f>
        <v>2.1</v>
      </c>
      <c r="D1600" s="77">
        <v>1600</v>
      </c>
      <c r="E1600" s="47"/>
      <c r="F1600" s="25">
        <f t="shared" si="219"/>
        <v>3.13</v>
      </c>
      <c r="G1600" s="25">
        <f>VLOOKUP(F1600,'Spezifische Werte'!$B$2:$C$4002,2,FALSE)</f>
        <v>1.0589326186624812E-2</v>
      </c>
      <c r="H1600" s="25">
        <f t="shared" si="222"/>
        <v>21.178652373249626</v>
      </c>
      <c r="J1600" s="25">
        <f t="shared" si="220"/>
        <v>3.15</v>
      </c>
      <c r="K1600" s="25">
        <f>VLOOKUP(J1600,'Spezifische Werte'!$B$2:$C$4002,2,FALSE)</f>
        <v>1.1019016897018549E-2</v>
      </c>
      <c r="L1600" s="25">
        <f t="shared" si="223"/>
        <v>22.038033794037098</v>
      </c>
      <c r="R1600" s="25">
        <v>1598</v>
      </c>
      <c r="S1600" s="25">
        <v>1597</v>
      </c>
      <c r="T1600" s="25">
        <f t="shared" si="227"/>
        <v>0.66588406137106448</v>
      </c>
      <c r="U1600" s="25">
        <f t="shared" si="224"/>
        <v>0.67707346004336977</v>
      </c>
      <c r="W1600" s="17">
        <f>Eingabe!H1601</f>
        <v>139</v>
      </c>
      <c r="X1600" s="17">
        <f t="shared" si="225"/>
        <v>1.39</v>
      </c>
      <c r="Y1600" s="17">
        <f t="shared" si="226"/>
        <v>140</v>
      </c>
    </row>
    <row r="1601" spans="1:25" x14ac:dyDescent="0.15">
      <c r="A1601" s="82">
        <f t="shared" si="221"/>
        <v>3</v>
      </c>
      <c r="B1601" s="46">
        <v>43532.583333329458</v>
      </c>
      <c r="C1601" s="47">
        <f>Eingabe!G1602</f>
        <v>2.8</v>
      </c>
      <c r="D1601" s="77">
        <v>1601</v>
      </c>
      <c r="E1601" s="47"/>
      <c r="F1601" s="25">
        <f t="shared" si="219"/>
        <v>4.18</v>
      </c>
      <c r="G1601" s="25">
        <f>VLOOKUP(F1601,'Spezifische Werte'!$B$2:$C$4002,2,FALSE)</f>
        <v>4.9643016475870723E-2</v>
      </c>
      <c r="H1601" s="25">
        <f t="shared" si="222"/>
        <v>99.286032951741447</v>
      </c>
      <c r="J1601" s="25">
        <f t="shared" si="220"/>
        <v>4.2</v>
      </c>
      <c r="K1601" s="25">
        <f>VLOOKUP(J1601,'Spezifische Werte'!$B$2:$C$4002,2,FALSE)</f>
        <v>5.0575500247497268E-2</v>
      </c>
      <c r="L1601" s="25">
        <f t="shared" si="223"/>
        <v>101.15100049499453</v>
      </c>
      <c r="R1601" s="25">
        <v>1599</v>
      </c>
      <c r="S1601" s="25">
        <v>1598</v>
      </c>
      <c r="T1601" s="25">
        <f t="shared" si="227"/>
        <v>0.66588406137106448</v>
      </c>
      <c r="U1601" s="25">
        <f t="shared" si="224"/>
        <v>0.67707346004336977</v>
      </c>
      <c r="W1601" s="17">
        <f>Eingabe!H1602</f>
        <v>158</v>
      </c>
      <c r="X1601" s="17">
        <f t="shared" si="225"/>
        <v>1.58</v>
      </c>
      <c r="Y1601" s="17">
        <f t="shared" si="226"/>
        <v>160</v>
      </c>
    </row>
    <row r="1602" spans="1:25" x14ac:dyDescent="0.15">
      <c r="A1602" s="82">
        <f t="shared" si="221"/>
        <v>3</v>
      </c>
      <c r="B1602" s="46">
        <v>43532.625011574077</v>
      </c>
      <c r="C1602" s="47">
        <f>Eingabe!G1603</f>
        <v>2.1</v>
      </c>
      <c r="D1602" s="77">
        <v>1602</v>
      </c>
      <c r="E1602" s="47"/>
      <c r="F1602" s="25">
        <f t="shared" si="219"/>
        <v>3.13</v>
      </c>
      <c r="G1602" s="25">
        <f>VLOOKUP(F1602,'Spezifische Werte'!$B$2:$C$4002,2,FALSE)</f>
        <v>1.0589326186624812E-2</v>
      </c>
      <c r="H1602" s="25">
        <f t="shared" si="222"/>
        <v>21.178652373249626</v>
      </c>
      <c r="J1602" s="25">
        <f t="shared" si="220"/>
        <v>3.15</v>
      </c>
      <c r="K1602" s="25">
        <f>VLOOKUP(J1602,'Spezifische Werte'!$B$2:$C$4002,2,FALSE)</f>
        <v>1.1019016897018549E-2</v>
      </c>
      <c r="L1602" s="25">
        <f t="shared" si="223"/>
        <v>22.038033794037098</v>
      </c>
      <c r="R1602" s="25">
        <v>1600</v>
      </c>
      <c r="S1602" s="25">
        <v>1599</v>
      </c>
      <c r="T1602" s="25">
        <f t="shared" si="227"/>
        <v>0.66588406137106448</v>
      </c>
      <c r="U1602" s="25">
        <f t="shared" si="224"/>
        <v>0.67707346004336977</v>
      </c>
      <c r="W1602" s="17">
        <f>Eingabe!H1603</f>
        <v>160</v>
      </c>
      <c r="X1602" s="17">
        <f t="shared" si="225"/>
        <v>1.6</v>
      </c>
      <c r="Y1602" s="17">
        <f t="shared" si="226"/>
        <v>160</v>
      </c>
    </row>
    <row r="1603" spans="1:25" x14ac:dyDescent="0.15">
      <c r="A1603" s="82">
        <f t="shared" si="221"/>
        <v>3</v>
      </c>
      <c r="B1603" s="46">
        <v>43532.666666662786</v>
      </c>
      <c r="C1603" s="47">
        <f>Eingabe!G1604</f>
        <v>1.9</v>
      </c>
      <c r="D1603" s="77">
        <v>1603</v>
      </c>
      <c r="E1603" s="47"/>
      <c r="F1603" s="25">
        <f t="shared" ref="F1603:F1666" si="228">ROUND(C1603*($O$4/$O$5)^$O$7,2)</f>
        <v>2.83</v>
      </c>
      <c r="G1603" s="25">
        <f>VLOOKUP(F1603,'Spezifische Werte'!$B$2:$C$4002,2,FALSE)</f>
        <v>5.3996541966473566E-3</v>
      </c>
      <c r="H1603" s="25">
        <f t="shared" si="222"/>
        <v>10.799308393294714</v>
      </c>
      <c r="J1603" s="25">
        <f t="shared" ref="J1603:J1666" si="229">ROUND(C1603*(LN($O$4/$O$8)/LN($O$5/$O$8)),2)</f>
        <v>2.85</v>
      </c>
      <c r="K1603" s="25">
        <f>VLOOKUP(J1603,'Spezifische Werte'!$B$2:$C$4002,2,FALSE)</f>
        <v>5.6714421172963415E-3</v>
      </c>
      <c r="L1603" s="25">
        <f t="shared" si="223"/>
        <v>11.342884234592683</v>
      </c>
      <c r="R1603" s="25">
        <v>1601</v>
      </c>
      <c r="S1603" s="25">
        <v>1600</v>
      </c>
      <c r="T1603" s="25">
        <f t="shared" si="227"/>
        <v>0.66588406137106448</v>
      </c>
      <c r="U1603" s="25">
        <f t="shared" si="224"/>
        <v>0.67707346004336977</v>
      </c>
      <c r="W1603" s="17">
        <f>Eingabe!H1604</f>
        <v>137</v>
      </c>
      <c r="X1603" s="17">
        <f t="shared" si="225"/>
        <v>1.37</v>
      </c>
      <c r="Y1603" s="17">
        <f t="shared" si="226"/>
        <v>140</v>
      </c>
    </row>
    <row r="1604" spans="1:25" x14ac:dyDescent="0.15">
      <c r="A1604" s="82">
        <f t="shared" ref="A1604:A1667" si="230">MONTH(B1604)</f>
        <v>3</v>
      </c>
      <c r="B1604" s="46">
        <v>43532.70833332945</v>
      </c>
      <c r="C1604" s="47">
        <f>Eingabe!G1605</f>
        <v>1.4</v>
      </c>
      <c r="D1604" s="77">
        <v>1604</v>
      </c>
      <c r="E1604" s="47"/>
      <c r="F1604" s="25">
        <f t="shared" si="228"/>
        <v>2.09</v>
      </c>
      <c r="G1604" s="25">
        <f>VLOOKUP(F1604,'Spezifische Werte'!$B$2:$C$4002,2,FALSE)</f>
        <v>7.3732435985694874E-4</v>
      </c>
      <c r="H1604" s="25">
        <f t="shared" ref="H1604:H1667" si="231">G1604*$O$9*1000</f>
        <v>1.4746487197138975</v>
      </c>
      <c r="J1604" s="25">
        <f t="shared" si="229"/>
        <v>2.1</v>
      </c>
      <c r="K1604" s="25">
        <f>VLOOKUP(J1604,'Spezifische Werte'!$B$2:$C$4002,2,FALSE)</f>
        <v>7.595217950017582E-4</v>
      </c>
      <c r="L1604" s="25">
        <f t="shared" ref="L1604:L1667" si="232">K1604*$O$9*1000</f>
        <v>1.5190435900035164</v>
      </c>
      <c r="R1604" s="25">
        <v>1602</v>
      </c>
      <c r="S1604" s="25">
        <v>1601</v>
      </c>
      <c r="T1604" s="25">
        <f t="shared" si="227"/>
        <v>0.66588406137106448</v>
      </c>
      <c r="U1604" s="25">
        <f t="shared" ref="U1604:U1667" si="233">LARGE($L$3:$L$8762,R1604)/1000</f>
        <v>0.67707346004336977</v>
      </c>
      <c r="W1604" s="17">
        <f>Eingabe!H1605</f>
        <v>119</v>
      </c>
      <c r="X1604" s="17">
        <f t="shared" ref="X1604:X1667" si="234">W1604/100</f>
        <v>1.19</v>
      </c>
      <c r="Y1604" s="17">
        <f t="shared" ref="Y1604:Y1667" si="235">ROUND(X1604,1)*100</f>
        <v>120</v>
      </c>
    </row>
    <row r="1605" spans="1:25" x14ac:dyDescent="0.15">
      <c r="A1605" s="82">
        <f t="shared" si="230"/>
        <v>3</v>
      </c>
      <c r="B1605" s="46">
        <v>43532.750011574077</v>
      </c>
      <c r="C1605" s="47">
        <f>Eingabe!G1606</f>
        <v>2</v>
      </c>
      <c r="D1605" s="77">
        <v>1605</v>
      </c>
      <c r="E1605" s="47"/>
      <c r="F1605" s="25">
        <f t="shared" si="228"/>
        <v>2.98</v>
      </c>
      <c r="G1605" s="25">
        <f>VLOOKUP(F1605,'Spezifische Werte'!$B$2:$C$4002,2,FALSE)</f>
        <v>7.6819067373919353E-3</v>
      </c>
      <c r="H1605" s="25">
        <f t="shared" si="231"/>
        <v>15.363813474783871</v>
      </c>
      <c r="J1605" s="25">
        <f t="shared" si="229"/>
        <v>3</v>
      </c>
      <c r="K1605" s="25">
        <f>VLOOKUP(J1605,'Spezifische Werte'!$B$2:$C$4002,2,FALSE)</f>
        <v>8.0363231384606472E-3</v>
      </c>
      <c r="L1605" s="25">
        <f t="shared" si="232"/>
        <v>16.072646276921294</v>
      </c>
      <c r="R1605" s="25">
        <v>1603</v>
      </c>
      <c r="S1605" s="25">
        <v>1602</v>
      </c>
      <c r="T1605" s="25">
        <f t="shared" si="227"/>
        <v>0.66588406137106448</v>
      </c>
      <c r="U1605" s="25">
        <f t="shared" si="233"/>
        <v>0.67707346004336977</v>
      </c>
      <c r="W1605" s="17">
        <f>Eingabe!H1606</f>
        <v>120</v>
      </c>
      <c r="X1605" s="17">
        <f t="shared" si="234"/>
        <v>1.2</v>
      </c>
      <c r="Y1605" s="17">
        <f t="shared" si="235"/>
        <v>120</v>
      </c>
    </row>
    <row r="1606" spans="1:25" x14ac:dyDescent="0.15">
      <c r="A1606" s="82">
        <f t="shared" si="230"/>
        <v>3</v>
      </c>
      <c r="B1606" s="46">
        <v>43532.791666662779</v>
      </c>
      <c r="C1606" s="47">
        <f>Eingabe!G1607</f>
        <v>1.7</v>
      </c>
      <c r="D1606" s="77">
        <v>1606</v>
      </c>
      <c r="E1606" s="47"/>
      <c r="F1606" s="25">
        <f t="shared" si="228"/>
        <v>2.54</v>
      </c>
      <c r="G1606" s="25">
        <f>VLOOKUP(F1606,'Spezifische Werte'!$B$2:$C$4002,2,FALSE)</f>
        <v>2.3517714395877558E-3</v>
      </c>
      <c r="H1606" s="25">
        <f t="shared" si="231"/>
        <v>4.7035428791755116</v>
      </c>
      <c r="J1606" s="25">
        <f t="shared" si="229"/>
        <v>2.5499999999999998</v>
      </c>
      <c r="K1606" s="25">
        <f>VLOOKUP(J1606,'Spezifische Werte'!$B$2:$C$4002,2,FALSE)</f>
        <v>2.4279301551432594E-3</v>
      </c>
      <c r="L1606" s="25">
        <f t="shared" si="232"/>
        <v>4.855860310286519</v>
      </c>
      <c r="R1606" s="25">
        <v>1604</v>
      </c>
      <c r="S1606" s="25">
        <v>1603</v>
      </c>
      <c r="T1606" s="25">
        <f t="shared" ref="T1606:T1669" si="236">LARGE($H$3:$H$8762,R1606)/1000</f>
        <v>0.66588406137106448</v>
      </c>
      <c r="U1606" s="25">
        <f t="shared" si="233"/>
        <v>0.67707346004336977</v>
      </c>
      <c r="W1606" s="17">
        <f>Eingabe!H1607</f>
        <v>122</v>
      </c>
      <c r="X1606" s="17">
        <f t="shared" si="234"/>
        <v>1.22</v>
      </c>
      <c r="Y1606" s="17">
        <f t="shared" si="235"/>
        <v>120</v>
      </c>
    </row>
    <row r="1607" spans="1:25" x14ac:dyDescent="0.15">
      <c r="A1607" s="82">
        <f t="shared" si="230"/>
        <v>3</v>
      </c>
      <c r="B1607" s="46">
        <v>43532.833333329443</v>
      </c>
      <c r="C1607" s="47">
        <f>Eingabe!G1608</f>
        <v>1.7</v>
      </c>
      <c r="D1607" s="77">
        <v>1607</v>
      </c>
      <c r="E1607" s="47"/>
      <c r="F1607" s="25">
        <f t="shared" si="228"/>
        <v>2.54</v>
      </c>
      <c r="G1607" s="25">
        <f>VLOOKUP(F1607,'Spezifische Werte'!$B$2:$C$4002,2,FALSE)</f>
        <v>2.3517714395877558E-3</v>
      </c>
      <c r="H1607" s="25">
        <f t="shared" si="231"/>
        <v>4.7035428791755116</v>
      </c>
      <c r="J1607" s="25">
        <f t="shared" si="229"/>
        <v>2.5499999999999998</v>
      </c>
      <c r="K1607" s="25">
        <f>VLOOKUP(J1607,'Spezifische Werte'!$B$2:$C$4002,2,FALSE)</f>
        <v>2.4279301551432594E-3</v>
      </c>
      <c r="L1607" s="25">
        <f t="shared" si="232"/>
        <v>4.855860310286519</v>
      </c>
      <c r="R1607" s="25">
        <v>1605</v>
      </c>
      <c r="S1607" s="25">
        <v>1604</v>
      </c>
      <c r="T1607" s="25">
        <f t="shared" si="236"/>
        <v>0.66588406137106448</v>
      </c>
      <c r="U1607" s="25">
        <f t="shared" si="233"/>
        <v>0.67707346004336977</v>
      </c>
      <c r="W1607" s="17">
        <f>Eingabe!H1608</f>
        <v>120</v>
      </c>
      <c r="X1607" s="17">
        <f t="shared" si="234"/>
        <v>1.2</v>
      </c>
      <c r="Y1607" s="17">
        <f t="shared" si="235"/>
        <v>120</v>
      </c>
    </row>
    <row r="1608" spans="1:25" x14ac:dyDescent="0.15">
      <c r="A1608" s="82">
        <f t="shared" si="230"/>
        <v>3</v>
      </c>
      <c r="B1608" s="46">
        <v>43532.875011574077</v>
      </c>
      <c r="C1608" s="47">
        <f>Eingabe!G1609</f>
        <v>1.7</v>
      </c>
      <c r="D1608" s="77">
        <v>1608</v>
      </c>
      <c r="E1608" s="47"/>
      <c r="F1608" s="25">
        <f t="shared" si="228"/>
        <v>2.54</v>
      </c>
      <c r="G1608" s="25">
        <f>VLOOKUP(F1608,'Spezifische Werte'!$B$2:$C$4002,2,FALSE)</f>
        <v>2.3517714395877558E-3</v>
      </c>
      <c r="H1608" s="25">
        <f t="shared" si="231"/>
        <v>4.7035428791755116</v>
      </c>
      <c r="J1608" s="25">
        <f t="shared" si="229"/>
        <v>2.5499999999999998</v>
      </c>
      <c r="K1608" s="25">
        <f>VLOOKUP(J1608,'Spezifische Werte'!$B$2:$C$4002,2,FALSE)</f>
        <v>2.4279301551432594E-3</v>
      </c>
      <c r="L1608" s="25">
        <f t="shared" si="232"/>
        <v>4.855860310286519</v>
      </c>
      <c r="R1608" s="25">
        <v>1606</v>
      </c>
      <c r="S1608" s="25">
        <v>1605</v>
      </c>
      <c r="T1608" s="25">
        <f t="shared" si="236"/>
        <v>0.66588406137106448</v>
      </c>
      <c r="U1608" s="25">
        <f t="shared" si="233"/>
        <v>0.67707346004336977</v>
      </c>
      <c r="W1608" s="17">
        <f>Eingabe!H1609</f>
        <v>121</v>
      </c>
      <c r="X1608" s="17">
        <f t="shared" si="234"/>
        <v>1.21</v>
      </c>
      <c r="Y1608" s="17">
        <f t="shared" si="235"/>
        <v>120</v>
      </c>
    </row>
    <row r="1609" spans="1:25" x14ac:dyDescent="0.15">
      <c r="A1609" s="82">
        <f t="shared" si="230"/>
        <v>3</v>
      </c>
      <c r="B1609" s="46">
        <v>43532.916666662772</v>
      </c>
      <c r="C1609" s="47">
        <f>Eingabe!G1610</f>
        <v>1.8</v>
      </c>
      <c r="D1609" s="77">
        <v>1609</v>
      </c>
      <c r="E1609" s="47"/>
      <c r="F1609" s="25">
        <f t="shared" si="228"/>
        <v>2.69</v>
      </c>
      <c r="G1609" s="25">
        <f>VLOOKUP(F1609,'Spezifische Werte'!$B$2:$C$4002,2,FALSE)</f>
        <v>3.715149232963236E-3</v>
      </c>
      <c r="H1609" s="25">
        <f t="shared" si="231"/>
        <v>7.4302984659264721</v>
      </c>
      <c r="J1609" s="25">
        <f t="shared" si="229"/>
        <v>2.7</v>
      </c>
      <c r="K1609" s="25">
        <f>VLOOKUP(J1609,'Spezifische Werte'!$B$2:$C$4002,2,FALSE)</f>
        <v>3.8225571704766847E-3</v>
      </c>
      <c r="L1609" s="25">
        <f t="shared" si="232"/>
        <v>7.6451143409533691</v>
      </c>
      <c r="R1609" s="25">
        <v>1607</v>
      </c>
      <c r="S1609" s="25">
        <v>1606</v>
      </c>
      <c r="T1609" s="25">
        <f t="shared" si="236"/>
        <v>0.66588406137106448</v>
      </c>
      <c r="U1609" s="25">
        <f t="shared" si="233"/>
        <v>0.67707346004336977</v>
      </c>
      <c r="W1609" s="17">
        <f>Eingabe!H1610</f>
        <v>120</v>
      </c>
      <c r="X1609" s="17">
        <f t="shared" si="234"/>
        <v>1.2</v>
      </c>
      <c r="Y1609" s="17">
        <f t="shared" si="235"/>
        <v>120</v>
      </c>
    </row>
    <row r="1610" spans="1:25" x14ac:dyDescent="0.15">
      <c r="A1610" s="82">
        <f t="shared" si="230"/>
        <v>3</v>
      </c>
      <c r="B1610" s="46">
        <v>43532.958333329436</v>
      </c>
      <c r="C1610" s="47">
        <f>Eingabe!G1611</f>
        <v>1.3</v>
      </c>
      <c r="D1610" s="77">
        <v>1610</v>
      </c>
      <c r="E1610" s="47"/>
      <c r="F1610" s="25">
        <f t="shared" si="228"/>
        <v>1.94</v>
      </c>
      <c r="G1610" s="25">
        <f>VLOOKUP(F1610,'Spezifische Werte'!$B$2:$C$4002,2,FALSE)</f>
        <v>4.6180923534292335E-4</v>
      </c>
      <c r="H1610" s="25">
        <f t="shared" si="231"/>
        <v>0.92361847068584668</v>
      </c>
      <c r="J1610" s="25">
        <f t="shared" si="229"/>
        <v>1.95</v>
      </c>
      <c r="K1610" s="25">
        <f>VLOOKUP(J1610,'Spezifische Werte'!$B$2:$C$4002,2,FALSE)</f>
        <v>4.7680243241041462E-4</v>
      </c>
      <c r="L1610" s="25">
        <f t="shared" si="232"/>
        <v>0.95360486482082929</v>
      </c>
      <c r="R1610" s="25">
        <v>1608</v>
      </c>
      <c r="S1610" s="25">
        <v>1607</v>
      </c>
      <c r="T1610" s="25">
        <f t="shared" si="236"/>
        <v>0.66588406137106448</v>
      </c>
      <c r="U1610" s="25">
        <f t="shared" si="233"/>
        <v>0.67707346004336977</v>
      </c>
      <c r="W1610" s="17">
        <f>Eingabe!H1611</f>
        <v>140</v>
      </c>
      <c r="X1610" s="17">
        <f t="shared" si="234"/>
        <v>1.4</v>
      </c>
      <c r="Y1610" s="17">
        <f t="shared" si="235"/>
        <v>140</v>
      </c>
    </row>
    <row r="1611" spans="1:25" x14ac:dyDescent="0.15">
      <c r="A1611" s="82">
        <f t="shared" si="230"/>
        <v>3</v>
      </c>
      <c r="B1611" s="46">
        <v>43533.000011574077</v>
      </c>
      <c r="C1611" s="47">
        <f>Eingabe!G1612</f>
        <v>1</v>
      </c>
      <c r="D1611" s="77">
        <v>1611</v>
      </c>
      <c r="E1611" s="47"/>
      <c r="F1611" s="25">
        <f t="shared" si="228"/>
        <v>1.49</v>
      </c>
      <c r="G1611" s="25">
        <f>VLOOKUP(F1611,'Spezifische Werte'!$B$2:$C$4002,2,FALSE)</f>
        <v>6.4682605317823889E-5</v>
      </c>
      <c r="H1611" s="25">
        <f t="shared" si="231"/>
        <v>0.12936521063564776</v>
      </c>
      <c r="J1611" s="25">
        <f t="shared" si="229"/>
        <v>1.5</v>
      </c>
      <c r="K1611" s="25">
        <f>VLOOKUP(J1611,'Spezifische Werte'!$B$2:$C$4002,2,FALSE)</f>
        <v>6.8738350145803551E-5</v>
      </c>
      <c r="L1611" s="25">
        <f t="shared" si="232"/>
        <v>0.13747670029160711</v>
      </c>
      <c r="R1611" s="25">
        <v>1609</v>
      </c>
      <c r="S1611" s="25">
        <v>1608</v>
      </c>
      <c r="T1611" s="25">
        <f t="shared" si="236"/>
        <v>0.66588406137106448</v>
      </c>
      <c r="U1611" s="25">
        <f t="shared" si="233"/>
        <v>0.67707346004336977</v>
      </c>
      <c r="W1611" s="17">
        <f>Eingabe!H1612</f>
        <v>170</v>
      </c>
      <c r="X1611" s="17">
        <f t="shared" si="234"/>
        <v>1.7</v>
      </c>
      <c r="Y1611" s="17">
        <f t="shared" si="235"/>
        <v>170</v>
      </c>
    </row>
    <row r="1612" spans="1:25" x14ac:dyDescent="0.15">
      <c r="A1612" s="82">
        <f t="shared" si="230"/>
        <v>3</v>
      </c>
      <c r="B1612" s="46">
        <v>43533.041666662764</v>
      </c>
      <c r="C1612" s="47">
        <f>Eingabe!G1613</f>
        <v>0.7</v>
      </c>
      <c r="D1612" s="77">
        <v>1612</v>
      </c>
      <c r="E1612" s="47"/>
      <c r="F1612" s="25">
        <f t="shared" si="228"/>
        <v>1.04</v>
      </c>
      <c r="G1612" s="25">
        <f>VLOOKUP(F1612,'Spezifische Werte'!$B$2:$C$4002,2,FALSE)</f>
        <v>0</v>
      </c>
      <c r="H1612" s="25">
        <f t="shared" si="231"/>
        <v>0</v>
      </c>
      <c r="J1612" s="25">
        <f t="shared" si="229"/>
        <v>1.05</v>
      </c>
      <c r="K1612" s="25">
        <f>VLOOKUP(J1612,'Spezifische Werte'!$B$2:$C$4002,2,FALSE)</f>
        <v>0</v>
      </c>
      <c r="L1612" s="25">
        <f t="shared" si="232"/>
        <v>0</v>
      </c>
      <c r="R1612" s="25">
        <v>1610</v>
      </c>
      <c r="S1612" s="25">
        <v>1609</v>
      </c>
      <c r="T1612" s="25">
        <f t="shared" si="236"/>
        <v>0.66588406137106448</v>
      </c>
      <c r="U1612" s="25">
        <f t="shared" si="233"/>
        <v>0.67707346004336977</v>
      </c>
      <c r="W1612" s="17">
        <f>Eingabe!H1613</f>
        <v>185</v>
      </c>
      <c r="X1612" s="17">
        <f t="shared" si="234"/>
        <v>1.85</v>
      </c>
      <c r="Y1612" s="17">
        <f t="shared" si="235"/>
        <v>190</v>
      </c>
    </row>
    <row r="1613" spans="1:25" x14ac:dyDescent="0.15">
      <c r="A1613" s="82">
        <f t="shared" si="230"/>
        <v>3</v>
      </c>
      <c r="B1613" s="46">
        <v>43533.083333329429</v>
      </c>
      <c r="C1613" s="47">
        <f>Eingabe!G1614</f>
        <v>1.7</v>
      </c>
      <c r="D1613" s="77">
        <v>1613</v>
      </c>
      <c r="E1613" s="47"/>
      <c r="F1613" s="25">
        <f t="shared" si="228"/>
        <v>2.54</v>
      </c>
      <c r="G1613" s="25">
        <f>VLOOKUP(F1613,'Spezifische Werte'!$B$2:$C$4002,2,FALSE)</f>
        <v>2.3517714395877558E-3</v>
      </c>
      <c r="H1613" s="25">
        <f t="shared" si="231"/>
        <v>4.7035428791755116</v>
      </c>
      <c r="J1613" s="25">
        <f t="shared" si="229"/>
        <v>2.5499999999999998</v>
      </c>
      <c r="K1613" s="25">
        <f>VLOOKUP(J1613,'Spezifische Werte'!$B$2:$C$4002,2,FALSE)</f>
        <v>2.4279301551432594E-3</v>
      </c>
      <c r="L1613" s="25">
        <f t="shared" si="232"/>
        <v>4.855860310286519</v>
      </c>
      <c r="R1613" s="25">
        <v>1611</v>
      </c>
      <c r="S1613" s="25">
        <v>1610</v>
      </c>
      <c r="T1613" s="25">
        <f t="shared" si="236"/>
        <v>0.66588406137106448</v>
      </c>
      <c r="U1613" s="25">
        <f t="shared" si="233"/>
        <v>0.67707346004336977</v>
      </c>
      <c r="W1613" s="17">
        <f>Eingabe!H1614</f>
        <v>166</v>
      </c>
      <c r="X1613" s="17">
        <f t="shared" si="234"/>
        <v>1.66</v>
      </c>
      <c r="Y1613" s="17">
        <f t="shared" si="235"/>
        <v>170</v>
      </c>
    </row>
    <row r="1614" spans="1:25" x14ac:dyDescent="0.15">
      <c r="A1614" s="82">
        <f t="shared" si="230"/>
        <v>3</v>
      </c>
      <c r="B1614" s="46">
        <v>43533.125011574077</v>
      </c>
      <c r="C1614" s="47">
        <f>Eingabe!G1615</f>
        <v>1.9</v>
      </c>
      <c r="D1614" s="77">
        <v>1614</v>
      </c>
      <c r="E1614" s="47"/>
      <c r="F1614" s="25">
        <f t="shared" si="228"/>
        <v>2.83</v>
      </c>
      <c r="G1614" s="25">
        <f>VLOOKUP(F1614,'Spezifische Werte'!$B$2:$C$4002,2,FALSE)</f>
        <v>5.3996541966473566E-3</v>
      </c>
      <c r="H1614" s="25">
        <f t="shared" si="231"/>
        <v>10.799308393294714</v>
      </c>
      <c r="J1614" s="25">
        <f t="shared" si="229"/>
        <v>2.85</v>
      </c>
      <c r="K1614" s="25">
        <f>VLOOKUP(J1614,'Spezifische Werte'!$B$2:$C$4002,2,FALSE)</f>
        <v>5.6714421172963415E-3</v>
      </c>
      <c r="L1614" s="25">
        <f t="shared" si="232"/>
        <v>11.342884234592683</v>
      </c>
      <c r="R1614" s="25">
        <v>1612</v>
      </c>
      <c r="S1614" s="25">
        <v>1611</v>
      </c>
      <c r="T1614" s="25">
        <f t="shared" si="236"/>
        <v>0.66588406137106448</v>
      </c>
      <c r="U1614" s="25">
        <f t="shared" si="233"/>
        <v>0.67707346004336977</v>
      </c>
      <c r="W1614" s="17">
        <f>Eingabe!H1615</f>
        <v>175</v>
      </c>
      <c r="X1614" s="17">
        <f t="shared" si="234"/>
        <v>1.75</v>
      </c>
      <c r="Y1614" s="17">
        <f t="shared" si="235"/>
        <v>180</v>
      </c>
    </row>
    <row r="1615" spans="1:25" x14ac:dyDescent="0.15">
      <c r="A1615" s="82">
        <f t="shared" si="230"/>
        <v>3</v>
      </c>
      <c r="B1615" s="46">
        <v>43533.166666662757</v>
      </c>
      <c r="C1615" s="47">
        <f>Eingabe!G1616</f>
        <v>1.7</v>
      </c>
      <c r="D1615" s="77">
        <v>1615</v>
      </c>
      <c r="E1615" s="47"/>
      <c r="F1615" s="25">
        <f t="shared" si="228"/>
        <v>2.54</v>
      </c>
      <c r="G1615" s="25">
        <f>VLOOKUP(F1615,'Spezifische Werte'!$B$2:$C$4002,2,FALSE)</f>
        <v>2.3517714395877558E-3</v>
      </c>
      <c r="H1615" s="25">
        <f t="shared" si="231"/>
        <v>4.7035428791755116</v>
      </c>
      <c r="J1615" s="25">
        <f t="shared" si="229"/>
        <v>2.5499999999999998</v>
      </c>
      <c r="K1615" s="25">
        <f>VLOOKUP(J1615,'Spezifische Werte'!$B$2:$C$4002,2,FALSE)</f>
        <v>2.4279301551432594E-3</v>
      </c>
      <c r="L1615" s="25">
        <f t="shared" si="232"/>
        <v>4.855860310286519</v>
      </c>
      <c r="R1615" s="25">
        <v>1613</v>
      </c>
      <c r="S1615" s="25">
        <v>1612</v>
      </c>
      <c r="T1615" s="25">
        <f t="shared" si="236"/>
        <v>0.66588406137106448</v>
      </c>
      <c r="U1615" s="25">
        <f t="shared" si="233"/>
        <v>0.67707346004336977</v>
      </c>
      <c r="W1615" s="17">
        <f>Eingabe!H1616</f>
        <v>194</v>
      </c>
      <c r="X1615" s="17">
        <f t="shared" si="234"/>
        <v>1.94</v>
      </c>
      <c r="Y1615" s="17">
        <f t="shared" si="235"/>
        <v>190</v>
      </c>
    </row>
    <row r="1616" spans="1:25" x14ac:dyDescent="0.15">
      <c r="A1616" s="82">
        <f t="shared" si="230"/>
        <v>3</v>
      </c>
      <c r="B1616" s="46">
        <v>43533.208333329421</v>
      </c>
      <c r="C1616" s="47">
        <f>Eingabe!G1617</f>
        <v>2.2000000000000002</v>
      </c>
      <c r="D1616" s="77">
        <v>1616</v>
      </c>
      <c r="E1616" s="47"/>
      <c r="F1616" s="25">
        <f t="shared" si="228"/>
        <v>3.28</v>
      </c>
      <c r="G1616" s="25">
        <f>VLOOKUP(F1616,'Spezifische Werte'!$B$2:$C$4002,2,FALSE)</f>
        <v>1.4036237149224865E-2</v>
      </c>
      <c r="H1616" s="25">
        <f t="shared" si="231"/>
        <v>28.07247429844973</v>
      </c>
      <c r="J1616" s="25">
        <f t="shared" si="229"/>
        <v>3.3</v>
      </c>
      <c r="K1616" s="25">
        <f>VLOOKUP(J1616,'Spezifische Werte'!$B$2:$C$4002,2,FALSE)</f>
        <v>1.4533450192857693E-2</v>
      </c>
      <c r="L1616" s="25">
        <f t="shared" si="232"/>
        <v>29.066900385715385</v>
      </c>
      <c r="R1616" s="25">
        <v>1614</v>
      </c>
      <c r="S1616" s="25">
        <v>1613</v>
      </c>
      <c r="T1616" s="25">
        <f t="shared" si="236"/>
        <v>0.66588406137106448</v>
      </c>
      <c r="U1616" s="25">
        <f t="shared" si="233"/>
        <v>0.67707346004336977</v>
      </c>
      <c r="W1616" s="17">
        <f>Eingabe!H1617</f>
        <v>222</v>
      </c>
      <c r="X1616" s="17">
        <f t="shared" si="234"/>
        <v>2.2200000000000002</v>
      </c>
      <c r="Y1616" s="17">
        <f t="shared" si="235"/>
        <v>220.00000000000003</v>
      </c>
    </row>
    <row r="1617" spans="1:25" x14ac:dyDescent="0.15">
      <c r="A1617" s="82">
        <f t="shared" si="230"/>
        <v>3</v>
      </c>
      <c r="B1617" s="46">
        <v>43533.250011574077</v>
      </c>
      <c r="C1617" s="47">
        <f>Eingabe!G1618</f>
        <v>1.7</v>
      </c>
      <c r="D1617" s="77">
        <v>1617</v>
      </c>
      <c r="E1617" s="47"/>
      <c r="F1617" s="25">
        <f t="shared" si="228"/>
        <v>2.54</v>
      </c>
      <c r="G1617" s="25">
        <f>VLOOKUP(F1617,'Spezifische Werte'!$B$2:$C$4002,2,FALSE)</f>
        <v>2.3517714395877558E-3</v>
      </c>
      <c r="H1617" s="25">
        <f t="shared" si="231"/>
        <v>4.7035428791755116</v>
      </c>
      <c r="J1617" s="25">
        <f t="shared" si="229"/>
        <v>2.5499999999999998</v>
      </c>
      <c r="K1617" s="25">
        <f>VLOOKUP(J1617,'Spezifische Werte'!$B$2:$C$4002,2,FALSE)</f>
        <v>2.4279301551432594E-3</v>
      </c>
      <c r="L1617" s="25">
        <f t="shared" si="232"/>
        <v>4.855860310286519</v>
      </c>
      <c r="R1617" s="25">
        <v>1615</v>
      </c>
      <c r="S1617" s="25">
        <v>1614</v>
      </c>
      <c r="T1617" s="25">
        <f t="shared" si="236"/>
        <v>0.66588406137106448</v>
      </c>
      <c r="U1617" s="25">
        <f t="shared" si="233"/>
        <v>0.67707346004336977</v>
      </c>
      <c r="W1617" s="17">
        <f>Eingabe!H1618</f>
        <v>246</v>
      </c>
      <c r="X1617" s="17">
        <f t="shared" si="234"/>
        <v>2.46</v>
      </c>
      <c r="Y1617" s="17">
        <f t="shared" si="235"/>
        <v>250</v>
      </c>
    </row>
    <row r="1618" spans="1:25" x14ac:dyDescent="0.15">
      <c r="A1618" s="82">
        <f t="shared" si="230"/>
        <v>3</v>
      </c>
      <c r="B1618" s="46">
        <v>43533.29166666275</v>
      </c>
      <c r="C1618" s="47">
        <f>Eingabe!G1619</f>
        <v>1</v>
      </c>
      <c r="D1618" s="77">
        <v>1618</v>
      </c>
      <c r="E1618" s="47"/>
      <c r="F1618" s="25">
        <f t="shared" si="228"/>
        <v>1.49</v>
      </c>
      <c r="G1618" s="25">
        <f>VLOOKUP(F1618,'Spezifische Werte'!$B$2:$C$4002,2,FALSE)</f>
        <v>6.4682605317823889E-5</v>
      </c>
      <c r="H1618" s="25">
        <f t="shared" si="231"/>
        <v>0.12936521063564776</v>
      </c>
      <c r="J1618" s="25">
        <f t="shared" si="229"/>
        <v>1.5</v>
      </c>
      <c r="K1618" s="25">
        <f>VLOOKUP(J1618,'Spezifische Werte'!$B$2:$C$4002,2,FALSE)</f>
        <v>6.8738350145803551E-5</v>
      </c>
      <c r="L1618" s="25">
        <f t="shared" si="232"/>
        <v>0.13747670029160711</v>
      </c>
      <c r="R1618" s="25">
        <v>1616</v>
      </c>
      <c r="S1618" s="25">
        <v>1615</v>
      </c>
      <c r="T1618" s="25">
        <f t="shared" si="236"/>
        <v>0.66588406137106448</v>
      </c>
      <c r="U1618" s="25">
        <f t="shared" si="233"/>
        <v>0.67707346004336977</v>
      </c>
      <c r="W1618" s="17">
        <f>Eingabe!H1619</f>
        <v>259</v>
      </c>
      <c r="X1618" s="17">
        <f t="shared" si="234"/>
        <v>2.59</v>
      </c>
      <c r="Y1618" s="17">
        <f t="shared" si="235"/>
        <v>260</v>
      </c>
    </row>
    <row r="1619" spans="1:25" x14ac:dyDescent="0.15">
      <c r="A1619" s="82">
        <f t="shared" si="230"/>
        <v>3</v>
      </c>
      <c r="B1619" s="46">
        <v>43533.333333329414</v>
      </c>
      <c r="C1619" s="47">
        <f>Eingabe!G1620</f>
        <v>1.3</v>
      </c>
      <c r="D1619" s="77">
        <v>1619</v>
      </c>
      <c r="E1619" s="47"/>
      <c r="F1619" s="25">
        <f t="shared" si="228"/>
        <v>1.94</v>
      </c>
      <c r="G1619" s="25">
        <f>VLOOKUP(F1619,'Spezifische Werte'!$B$2:$C$4002,2,FALSE)</f>
        <v>4.6180923534292335E-4</v>
      </c>
      <c r="H1619" s="25">
        <f t="shared" si="231"/>
        <v>0.92361847068584668</v>
      </c>
      <c r="J1619" s="25">
        <f t="shared" si="229"/>
        <v>1.95</v>
      </c>
      <c r="K1619" s="25">
        <f>VLOOKUP(J1619,'Spezifische Werte'!$B$2:$C$4002,2,FALSE)</f>
        <v>4.7680243241041462E-4</v>
      </c>
      <c r="L1619" s="25">
        <f t="shared" si="232"/>
        <v>0.95360486482082929</v>
      </c>
      <c r="R1619" s="25">
        <v>1617</v>
      </c>
      <c r="S1619" s="25">
        <v>1616</v>
      </c>
      <c r="T1619" s="25">
        <f t="shared" si="236"/>
        <v>0.66588406137106448</v>
      </c>
      <c r="U1619" s="25">
        <f t="shared" si="233"/>
        <v>0.67707346004336977</v>
      </c>
      <c r="W1619" s="17">
        <f>Eingabe!H1620</f>
        <v>259</v>
      </c>
      <c r="X1619" s="17">
        <f t="shared" si="234"/>
        <v>2.59</v>
      </c>
      <c r="Y1619" s="17">
        <f t="shared" si="235"/>
        <v>260</v>
      </c>
    </row>
    <row r="1620" spans="1:25" x14ac:dyDescent="0.15">
      <c r="A1620" s="82">
        <f t="shared" si="230"/>
        <v>3</v>
      </c>
      <c r="B1620" s="46">
        <v>43533.375011574077</v>
      </c>
      <c r="C1620" s="47">
        <f>Eingabe!G1621</f>
        <v>1.2</v>
      </c>
      <c r="D1620" s="77">
        <v>1620</v>
      </c>
      <c r="E1620" s="47"/>
      <c r="F1620" s="25">
        <f t="shared" si="228"/>
        <v>1.79</v>
      </c>
      <c r="G1620" s="25">
        <f>VLOOKUP(F1620,'Spezifische Werte'!$B$2:$C$4002,2,FALSE)</f>
        <v>2.732045827896414E-4</v>
      </c>
      <c r="H1620" s="25">
        <f t="shared" si="231"/>
        <v>0.54640916557928276</v>
      </c>
      <c r="J1620" s="25">
        <f t="shared" si="229"/>
        <v>1.8</v>
      </c>
      <c r="K1620" s="25">
        <f>VLOOKUP(J1620,'Spezifische Werte'!$B$2:$C$4002,2,FALSE)</f>
        <v>2.8378103843694903E-4</v>
      </c>
      <c r="L1620" s="25">
        <f t="shared" si="232"/>
        <v>0.56756207687389804</v>
      </c>
      <c r="R1620" s="25">
        <v>1618</v>
      </c>
      <c r="S1620" s="25">
        <v>1617</v>
      </c>
      <c r="T1620" s="25">
        <f t="shared" si="236"/>
        <v>0.66588406137106448</v>
      </c>
      <c r="U1620" s="25">
        <f t="shared" si="233"/>
        <v>0.67707346004336977</v>
      </c>
      <c r="W1620" s="17">
        <f>Eingabe!H1621</f>
        <v>279</v>
      </c>
      <c r="X1620" s="17">
        <f t="shared" si="234"/>
        <v>2.79</v>
      </c>
      <c r="Y1620" s="17">
        <f t="shared" si="235"/>
        <v>280</v>
      </c>
    </row>
    <row r="1621" spans="1:25" x14ac:dyDescent="0.15">
      <c r="A1621" s="82">
        <f t="shared" si="230"/>
        <v>3</v>
      </c>
      <c r="B1621" s="46">
        <v>43533.416666662743</v>
      </c>
      <c r="C1621" s="47">
        <f>Eingabe!G1622</f>
        <v>1.2</v>
      </c>
      <c r="D1621" s="77">
        <v>1621</v>
      </c>
      <c r="E1621" s="47"/>
      <c r="F1621" s="25">
        <f t="shared" si="228"/>
        <v>1.79</v>
      </c>
      <c r="G1621" s="25">
        <f>VLOOKUP(F1621,'Spezifische Werte'!$B$2:$C$4002,2,FALSE)</f>
        <v>2.732045827896414E-4</v>
      </c>
      <c r="H1621" s="25">
        <f t="shared" si="231"/>
        <v>0.54640916557928276</v>
      </c>
      <c r="J1621" s="25">
        <f t="shared" si="229"/>
        <v>1.8</v>
      </c>
      <c r="K1621" s="25">
        <f>VLOOKUP(J1621,'Spezifische Werte'!$B$2:$C$4002,2,FALSE)</f>
        <v>2.8378103843694903E-4</v>
      </c>
      <c r="L1621" s="25">
        <f t="shared" si="232"/>
        <v>0.56756207687389804</v>
      </c>
      <c r="R1621" s="25">
        <v>1619</v>
      </c>
      <c r="S1621" s="25">
        <v>1618</v>
      </c>
      <c r="T1621" s="25">
        <f t="shared" si="236"/>
        <v>0.66588406137106448</v>
      </c>
      <c r="U1621" s="25">
        <f t="shared" si="233"/>
        <v>0.67707346004336977</v>
      </c>
      <c r="W1621" s="17">
        <f>Eingabe!H1622</f>
        <v>231</v>
      </c>
      <c r="X1621" s="17">
        <f t="shared" si="234"/>
        <v>2.31</v>
      </c>
      <c r="Y1621" s="17">
        <f t="shared" si="235"/>
        <v>229.99999999999997</v>
      </c>
    </row>
    <row r="1622" spans="1:25" x14ac:dyDescent="0.15">
      <c r="A1622" s="82">
        <f t="shared" si="230"/>
        <v>3</v>
      </c>
      <c r="B1622" s="46">
        <v>43533.458333329407</v>
      </c>
      <c r="C1622" s="47">
        <f>Eingabe!G1623</f>
        <v>1.3</v>
      </c>
      <c r="D1622" s="77">
        <v>1622</v>
      </c>
      <c r="E1622" s="47"/>
      <c r="F1622" s="25">
        <f t="shared" si="228"/>
        <v>1.94</v>
      </c>
      <c r="G1622" s="25">
        <f>VLOOKUP(F1622,'Spezifische Werte'!$B$2:$C$4002,2,FALSE)</f>
        <v>4.6180923534292335E-4</v>
      </c>
      <c r="H1622" s="25">
        <f t="shared" si="231"/>
        <v>0.92361847068584668</v>
      </c>
      <c r="J1622" s="25">
        <f t="shared" si="229"/>
        <v>1.95</v>
      </c>
      <c r="K1622" s="25">
        <f>VLOOKUP(J1622,'Spezifische Werte'!$B$2:$C$4002,2,FALSE)</f>
        <v>4.7680243241041462E-4</v>
      </c>
      <c r="L1622" s="25">
        <f t="shared" si="232"/>
        <v>0.95360486482082929</v>
      </c>
      <c r="R1622" s="25">
        <v>1620</v>
      </c>
      <c r="S1622" s="25">
        <v>1619</v>
      </c>
      <c r="T1622" s="25">
        <f t="shared" si="236"/>
        <v>0.66588406137106448</v>
      </c>
      <c r="U1622" s="25">
        <f t="shared" si="233"/>
        <v>0.67707346004336977</v>
      </c>
      <c r="W1622" s="17">
        <f>Eingabe!H1623</f>
        <v>230</v>
      </c>
      <c r="X1622" s="17">
        <f t="shared" si="234"/>
        <v>2.2999999999999998</v>
      </c>
      <c r="Y1622" s="17">
        <f t="shared" si="235"/>
        <v>229.99999999999997</v>
      </c>
    </row>
    <row r="1623" spans="1:25" x14ac:dyDescent="0.15">
      <c r="A1623" s="82">
        <f t="shared" si="230"/>
        <v>3</v>
      </c>
      <c r="B1623" s="46">
        <v>43533.500011574077</v>
      </c>
      <c r="C1623" s="47">
        <f>Eingabe!G1624</f>
        <v>1.4</v>
      </c>
      <c r="D1623" s="77">
        <v>1623</v>
      </c>
      <c r="E1623" s="47"/>
      <c r="F1623" s="25">
        <f t="shared" si="228"/>
        <v>2.09</v>
      </c>
      <c r="G1623" s="25">
        <f>VLOOKUP(F1623,'Spezifische Werte'!$B$2:$C$4002,2,FALSE)</f>
        <v>7.3732435985694874E-4</v>
      </c>
      <c r="H1623" s="25">
        <f t="shared" si="231"/>
        <v>1.4746487197138975</v>
      </c>
      <c r="J1623" s="25">
        <f t="shared" si="229"/>
        <v>2.1</v>
      </c>
      <c r="K1623" s="25">
        <f>VLOOKUP(J1623,'Spezifische Werte'!$B$2:$C$4002,2,FALSE)</f>
        <v>7.595217950017582E-4</v>
      </c>
      <c r="L1623" s="25">
        <f t="shared" si="232"/>
        <v>1.5190435900035164</v>
      </c>
      <c r="R1623" s="25">
        <v>1621</v>
      </c>
      <c r="S1623" s="25">
        <v>1620</v>
      </c>
      <c r="T1623" s="25">
        <f t="shared" si="236"/>
        <v>0.66588406137106448</v>
      </c>
      <c r="U1623" s="25">
        <f t="shared" si="233"/>
        <v>0.67707346004336977</v>
      </c>
      <c r="W1623" s="17">
        <f>Eingabe!H1624</f>
        <v>252</v>
      </c>
      <c r="X1623" s="17">
        <f t="shared" si="234"/>
        <v>2.52</v>
      </c>
      <c r="Y1623" s="17">
        <f t="shared" si="235"/>
        <v>250</v>
      </c>
    </row>
    <row r="1624" spans="1:25" x14ac:dyDescent="0.15">
      <c r="A1624" s="82">
        <f t="shared" si="230"/>
        <v>3</v>
      </c>
      <c r="B1624" s="46">
        <v>43533.541666662735</v>
      </c>
      <c r="C1624" s="47">
        <f>Eingabe!G1625</f>
        <v>1.9</v>
      </c>
      <c r="D1624" s="77">
        <v>1624</v>
      </c>
      <c r="E1624" s="47"/>
      <c r="F1624" s="25">
        <f t="shared" si="228"/>
        <v>2.83</v>
      </c>
      <c r="G1624" s="25">
        <f>VLOOKUP(F1624,'Spezifische Werte'!$B$2:$C$4002,2,FALSE)</f>
        <v>5.3996541966473566E-3</v>
      </c>
      <c r="H1624" s="25">
        <f t="shared" si="231"/>
        <v>10.799308393294714</v>
      </c>
      <c r="J1624" s="25">
        <f t="shared" si="229"/>
        <v>2.85</v>
      </c>
      <c r="K1624" s="25">
        <f>VLOOKUP(J1624,'Spezifische Werte'!$B$2:$C$4002,2,FALSE)</f>
        <v>5.6714421172963415E-3</v>
      </c>
      <c r="L1624" s="25">
        <f t="shared" si="232"/>
        <v>11.342884234592683</v>
      </c>
      <c r="R1624" s="25">
        <v>1622</v>
      </c>
      <c r="S1624" s="25">
        <v>1621</v>
      </c>
      <c r="T1624" s="25">
        <f t="shared" si="236"/>
        <v>0.66588406137106448</v>
      </c>
      <c r="U1624" s="25">
        <f t="shared" si="233"/>
        <v>0.67707346004336977</v>
      </c>
      <c r="W1624" s="17">
        <f>Eingabe!H1625</f>
        <v>247</v>
      </c>
      <c r="X1624" s="17">
        <f t="shared" si="234"/>
        <v>2.4700000000000002</v>
      </c>
      <c r="Y1624" s="17">
        <f t="shared" si="235"/>
        <v>250</v>
      </c>
    </row>
    <row r="1625" spans="1:25" x14ac:dyDescent="0.15">
      <c r="A1625" s="82">
        <f t="shared" si="230"/>
        <v>3</v>
      </c>
      <c r="B1625" s="46">
        <v>43533.583333329399</v>
      </c>
      <c r="C1625" s="47">
        <f>Eingabe!G1626</f>
        <v>2.2000000000000002</v>
      </c>
      <c r="D1625" s="77">
        <v>1625</v>
      </c>
      <c r="E1625" s="47"/>
      <c r="F1625" s="25">
        <f t="shared" si="228"/>
        <v>3.28</v>
      </c>
      <c r="G1625" s="25">
        <f>VLOOKUP(F1625,'Spezifische Werte'!$B$2:$C$4002,2,FALSE)</f>
        <v>1.4036237149224865E-2</v>
      </c>
      <c r="H1625" s="25">
        <f t="shared" si="231"/>
        <v>28.07247429844973</v>
      </c>
      <c r="J1625" s="25">
        <f t="shared" si="229"/>
        <v>3.3</v>
      </c>
      <c r="K1625" s="25">
        <f>VLOOKUP(J1625,'Spezifische Werte'!$B$2:$C$4002,2,FALSE)</f>
        <v>1.4533450192857693E-2</v>
      </c>
      <c r="L1625" s="25">
        <f t="shared" si="232"/>
        <v>29.066900385715385</v>
      </c>
      <c r="R1625" s="25">
        <v>1623</v>
      </c>
      <c r="S1625" s="25">
        <v>1622</v>
      </c>
      <c r="T1625" s="25">
        <f t="shared" si="236"/>
        <v>0.66588406137106448</v>
      </c>
      <c r="U1625" s="25">
        <f t="shared" si="233"/>
        <v>0.67707346004336977</v>
      </c>
      <c r="W1625" s="17">
        <f>Eingabe!H1626</f>
        <v>269</v>
      </c>
      <c r="X1625" s="17">
        <f t="shared" si="234"/>
        <v>2.69</v>
      </c>
      <c r="Y1625" s="17">
        <f t="shared" si="235"/>
        <v>270</v>
      </c>
    </row>
    <row r="1626" spans="1:25" x14ac:dyDescent="0.15">
      <c r="A1626" s="82">
        <f t="shared" si="230"/>
        <v>3</v>
      </c>
      <c r="B1626" s="46">
        <v>43533.625011574077</v>
      </c>
      <c r="C1626" s="47">
        <f>Eingabe!G1627</f>
        <v>1.4</v>
      </c>
      <c r="D1626" s="77">
        <v>1626</v>
      </c>
      <c r="E1626" s="47"/>
      <c r="F1626" s="25">
        <f t="shared" si="228"/>
        <v>2.09</v>
      </c>
      <c r="G1626" s="25">
        <f>VLOOKUP(F1626,'Spezifische Werte'!$B$2:$C$4002,2,FALSE)</f>
        <v>7.3732435985694874E-4</v>
      </c>
      <c r="H1626" s="25">
        <f t="shared" si="231"/>
        <v>1.4746487197138975</v>
      </c>
      <c r="J1626" s="25">
        <f t="shared" si="229"/>
        <v>2.1</v>
      </c>
      <c r="K1626" s="25">
        <f>VLOOKUP(J1626,'Spezifische Werte'!$B$2:$C$4002,2,FALSE)</f>
        <v>7.595217950017582E-4</v>
      </c>
      <c r="L1626" s="25">
        <f t="shared" si="232"/>
        <v>1.5190435900035164</v>
      </c>
      <c r="R1626" s="25">
        <v>1624</v>
      </c>
      <c r="S1626" s="25">
        <v>1623</v>
      </c>
      <c r="T1626" s="25">
        <f t="shared" si="236"/>
        <v>0.66588406137106448</v>
      </c>
      <c r="U1626" s="25">
        <f t="shared" si="233"/>
        <v>0.67707346004336977</v>
      </c>
      <c r="W1626" s="17">
        <f>Eingabe!H1627</f>
        <v>296</v>
      </c>
      <c r="X1626" s="17">
        <f t="shared" si="234"/>
        <v>2.96</v>
      </c>
      <c r="Y1626" s="17">
        <f t="shared" si="235"/>
        <v>300</v>
      </c>
    </row>
    <row r="1627" spans="1:25" x14ac:dyDescent="0.15">
      <c r="A1627" s="82">
        <f t="shared" si="230"/>
        <v>3</v>
      </c>
      <c r="B1627" s="46">
        <v>43533.666666662728</v>
      </c>
      <c r="C1627" s="47">
        <f>Eingabe!G1628</f>
        <v>1.8</v>
      </c>
      <c r="D1627" s="77">
        <v>1627</v>
      </c>
      <c r="E1627" s="47"/>
      <c r="F1627" s="25">
        <f t="shared" si="228"/>
        <v>2.69</v>
      </c>
      <c r="G1627" s="25">
        <f>VLOOKUP(F1627,'Spezifische Werte'!$B$2:$C$4002,2,FALSE)</f>
        <v>3.715149232963236E-3</v>
      </c>
      <c r="H1627" s="25">
        <f t="shared" si="231"/>
        <v>7.4302984659264721</v>
      </c>
      <c r="J1627" s="25">
        <f t="shared" si="229"/>
        <v>2.7</v>
      </c>
      <c r="K1627" s="25">
        <f>VLOOKUP(J1627,'Spezifische Werte'!$B$2:$C$4002,2,FALSE)</f>
        <v>3.8225571704766847E-3</v>
      </c>
      <c r="L1627" s="25">
        <f t="shared" si="232"/>
        <v>7.6451143409533691</v>
      </c>
      <c r="R1627" s="25">
        <v>1625</v>
      </c>
      <c r="S1627" s="25">
        <v>1624</v>
      </c>
      <c r="T1627" s="25">
        <f t="shared" si="236"/>
        <v>0.66588406137106448</v>
      </c>
      <c r="U1627" s="25">
        <f t="shared" si="233"/>
        <v>0.67707346004336977</v>
      </c>
      <c r="W1627" s="17">
        <f>Eingabe!H1628</f>
        <v>264</v>
      </c>
      <c r="X1627" s="17">
        <f t="shared" si="234"/>
        <v>2.64</v>
      </c>
      <c r="Y1627" s="17">
        <f t="shared" si="235"/>
        <v>260</v>
      </c>
    </row>
    <row r="1628" spans="1:25" x14ac:dyDescent="0.15">
      <c r="A1628" s="82">
        <f t="shared" si="230"/>
        <v>3</v>
      </c>
      <c r="B1628" s="46">
        <v>43533.708333329392</v>
      </c>
      <c r="C1628" s="47">
        <f>Eingabe!G1629</f>
        <v>1.7</v>
      </c>
      <c r="D1628" s="77">
        <v>1628</v>
      </c>
      <c r="E1628" s="47"/>
      <c r="F1628" s="25">
        <f t="shared" si="228"/>
        <v>2.54</v>
      </c>
      <c r="G1628" s="25">
        <f>VLOOKUP(F1628,'Spezifische Werte'!$B$2:$C$4002,2,FALSE)</f>
        <v>2.3517714395877558E-3</v>
      </c>
      <c r="H1628" s="25">
        <f t="shared" si="231"/>
        <v>4.7035428791755116</v>
      </c>
      <c r="J1628" s="25">
        <f t="shared" si="229"/>
        <v>2.5499999999999998</v>
      </c>
      <c r="K1628" s="25">
        <f>VLOOKUP(J1628,'Spezifische Werte'!$B$2:$C$4002,2,FALSE)</f>
        <v>2.4279301551432594E-3</v>
      </c>
      <c r="L1628" s="25">
        <f t="shared" si="232"/>
        <v>4.855860310286519</v>
      </c>
      <c r="R1628" s="25">
        <v>1626</v>
      </c>
      <c r="S1628" s="25">
        <v>1625</v>
      </c>
      <c r="T1628" s="25">
        <f t="shared" si="236"/>
        <v>0.66588406137106448</v>
      </c>
      <c r="U1628" s="25">
        <f t="shared" si="233"/>
        <v>0.67707346004336977</v>
      </c>
      <c r="W1628" s="17">
        <f>Eingabe!H1629</f>
        <v>243</v>
      </c>
      <c r="X1628" s="17">
        <f t="shared" si="234"/>
        <v>2.4300000000000002</v>
      </c>
      <c r="Y1628" s="17">
        <f t="shared" si="235"/>
        <v>240</v>
      </c>
    </row>
    <row r="1629" spans="1:25" x14ac:dyDescent="0.15">
      <c r="A1629" s="82">
        <f t="shared" si="230"/>
        <v>3</v>
      </c>
      <c r="B1629" s="46">
        <v>43533.750011574077</v>
      </c>
      <c r="C1629" s="47">
        <f>Eingabe!G1630</f>
        <v>2</v>
      </c>
      <c r="D1629" s="77">
        <v>1629</v>
      </c>
      <c r="E1629" s="47"/>
      <c r="F1629" s="25">
        <f t="shared" si="228"/>
        <v>2.98</v>
      </c>
      <c r="G1629" s="25">
        <f>VLOOKUP(F1629,'Spezifische Werte'!$B$2:$C$4002,2,FALSE)</f>
        <v>7.6819067373919353E-3</v>
      </c>
      <c r="H1629" s="25">
        <f t="shared" si="231"/>
        <v>15.363813474783871</v>
      </c>
      <c r="J1629" s="25">
        <f t="shared" si="229"/>
        <v>3</v>
      </c>
      <c r="K1629" s="25">
        <f>VLOOKUP(J1629,'Spezifische Werte'!$B$2:$C$4002,2,FALSE)</f>
        <v>8.0363231384606472E-3</v>
      </c>
      <c r="L1629" s="25">
        <f t="shared" si="232"/>
        <v>16.072646276921294</v>
      </c>
      <c r="R1629" s="25">
        <v>1627</v>
      </c>
      <c r="S1629" s="25">
        <v>1626</v>
      </c>
      <c r="T1629" s="25">
        <f t="shared" si="236"/>
        <v>0.66588406137106448</v>
      </c>
      <c r="U1629" s="25">
        <f t="shared" si="233"/>
        <v>0.67707346004336977</v>
      </c>
      <c r="W1629" s="17">
        <f>Eingabe!H1630</f>
        <v>286</v>
      </c>
      <c r="X1629" s="17">
        <f t="shared" si="234"/>
        <v>2.86</v>
      </c>
      <c r="Y1629" s="17">
        <f t="shared" si="235"/>
        <v>290</v>
      </c>
    </row>
    <row r="1630" spans="1:25" x14ac:dyDescent="0.15">
      <c r="A1630" s="82">
        <f t="shared" si="230"/>
        <v>3</v>
      </c>
      <c r="B1630" s="46">
        <v>43533.791666662721</v>
      </c>
      <c r="C1630" s="47">
        <f>Eingabe!G1631</f>
        <v>2.2999999999999998</v>
      </c>
      <c r="D1630" s="77">
        <v>1630</v>
      </c>
      <c r="E1630" s="47"/>
      <c r="F1630" s="25">
        <f t="shared" si="228"/>
        <v>3.43</v>
      </c>
      <c r="G1630" s="25">
        <f>VLOOKUP(F1630,'Spezifische Werte'!$B$2:$C$4002,2,FALSE)</f>
        <v>1.7964243573129882E-2</v>
      </c>
      <c r="H1630" s="25">
        <f t="shared" si="231"/>
        <v>35.928487146259762</v>
      </c>
      <c r="J1630" s="25">
        <f t="shared" si="229"/>
        <v>3.45</v>
      </c>
      <c r="K1630" s="25">
        <f>VLOOKUP(J1630,'Spezifische Werte'!$B$2:$C$4002,2,FALSE)</f>
        <v>1.8521187553697735E-2</v>
      </c>
      <c r="L1630" s="25">
        <f t="shared" si="232"/>
        <v>37.042375107395472</v>
      </c>
      <c r="R1630" s="25">
        <v>1628</v>
      </c>
      <c r="S1630" s="25">
        <v>1627</v>
      </c>
      <c r="T1630" s="25">
        <f t="shared" si="236"/>
        <v>0.66588406137106448</v>
      </c>
      <c r="U1630" s="25">
        <f t="shared" si="233"/>
        <v>0.67707346004336977</v>
      </c>
      <c r="W1630" s="17">
        <f>Eingabe!H1631</f>
        <v>297</v>
      </c>
      <c r="X1630" s="17">
        <f t="shared" si="234"/>
        <v>2.97</v>
      </c>
      <c r="Y1630" s="17">
        <f t="shared" si="235"/>
        <v>300</v>
      </c>
    </row>
    <row r="1631" spans="1:25" x14ac:dyDescent="0.15">
      <c r="A1631" s="82">
        <f t="shared" si="230"/>
        <v>3</v>
      </c>
      <c r="B1631" s="46">
        <v>43533.833333329385</v>
      </c>
      <c r="C1631" s="47">
        <f>Eingabe!G1632</f>
        <v>2.4</v>
      </c>
      <c r="D1631" s="77">
        <v>1631</v>
      </c>
      <c r="E1631" s="47"/>
      <c r="F1631" s="25">
        <f t="shared" si="228"/>
        <v>3.58</v>
      </c>
      <c r="G1631" s="25">
        <f>VLOOKUP(F1631,'Spezifische Werte'!$B$2:$C$4002,2,FALSE)</f>
        <v>2.2829235995572409E-2</v>
      </c>
      <c r="H1631" s="25">
        <f t="shared" si="231"/>
        <v>45.658471991144815</v>
      </c>
      <c r="J1631" s="25">
        <f t="shared" si="229"/>
        <v>3.6</v>
      </c>
      <c r="K1631" s="25">
        <f>VLOOKUP(J1631,'Spezifische Werte'!$B$2:$C$4002,2,FALSE)</f>
        <v>2.3596471134930203E-2</v>
      </c>
      <c r="L1631" s="25">
        <f t="shared" si="232"/>
        <v>47.19294226986041</v>
      </c>
      <c r="R1631" s="25">
        <v>1629</v>
      </c>
      <c r="S1631" s="25">
        <v>1628</v>
      </c>
      <c r="T1631" s="25">
        <f t="shared" si="236"/>
        <v>0.66588406137106448</v>
      </c>
      <c r="U1631" s="25">
        <f t="shared" si="233"/>
        <v>0.67707346004336977</v>
      </c>
      <c r="W1631" s="17">
        <f>Eingabe!H1632</f>
        <v>278</v>
      </c>
      <c r="X1631" s="17">
        <f t="shared" si="234"/>
        <v>2.78</v>
      </c>
      <c r="Y1631" s="17">
        <f t="shared" si="235"/>
        <v>280</v>
      </c>
    </row>
    <row r="1632" spans="1:25" x14ac:dyDescent="0.15">
      <c r="A1632" s="82">
        <f t="shared" si="230"/>
        <v>3</v>
      </c>
      <c r="B1632" s="46">
        <v>43533.875011574077</v>
      </c>
      <c r="C1632" s="47">
        <f>Eingabe!G1633</f>
        <v>2.6</v>
      </c>
      <c r="D1632" s="77">
        <v>1632</v>
      </c>
      <c r="E1632" s="47"/>
      <c r="F1632" s="25">
        <f t="shared" si="228"/>
        <v>3.88</v>
      </c>
      <c r="G1632" s="25">
        <f>VLOOKUP(F1632,'Spezifische Werte'!$B$2:$C$4002,2,FALSE)</f>
        <v>3.5689320314118818E-2</v>
      </c>
      <c r="H1632" s="25">
        <f t="shared" si="231"/>
        <v>71.378640628237633</v>
      </c>
      <c r="J1632" s="25">
        <f t="shared" si="229"/>
        <v>3.9</v>
      </c>
      <c r="K1632" s="25">
        <f>VLOOKUP(J1632,'Spezifische Werte'!$B$2:$C$4002,2,FALSE)</f>
        <v>3.6613952811549305E-2</v>
      </c>
      <c r="L1632" s="25">
        <f t="shared" si="232"/>
        <v>73.227905623098607</v>
      </c>
      <c r="R1632" s="25">
        <v>1630</v>
      </c>
      <c r="S1632" s="25">
        <v>1629</v>
      </c>
      <c r="T1632" s="25">
        <f t="shared" si="236"/>
        <v>0.66588406137106448</v>
      </c>
      <c r="U1632" s="25">
        <f t="shared" si="233"/>
        <v>0.67707346004336977</v>
      </c>
      <c r="W1632" s="17">
        <f>Eingabe!H1633</f>
        <v>257</v>
      </c>
      <c r="X1632" s="17">
        <f t="shared" si="234"/>
        <v>2.57</v>
      </c>
      <c r="Y1632" s="17">
        <f t="shared" si="235"/>
        <v>260</v>
      </c>
    </row>
    <row r="1633" spans="1:25" x14ac:dyDescent="0.15">
      <c r="A1633" s="82">
        <f t="shared" si="230"/>
        <v>3</v>
      </c>
      <c r="B1633" s="46">
        <v>43533.916666662713</v>
      </c>
      <c r="C1633" s="47">
        <f>Eingabe!G1634</f>
        <v>2.8</v>
      </c>
      <c r="D1633" s="77">
        <v>1633</v>
      </c>
      <c r="E1633" s="47"/>
      <c r="F1633" s="25">
        <f t="shared" si="228"/>
        <v>4.18</v>
      </c>
      <c r="G1633" s="25">
        <f>VLOOKUP(F1633,'Spezifische Werte'!$B$2:$C$4002,2,FALSE)</f>
        <v>4.9643016475870723E-2</v>
      </c>
      <c r="H1633" s="25">
        <f t="shared" si="231"/>
        <v>99.286032951741447</v>
      </c>
      <c r="J1633" s="25">
        <f t="shared" si="229"/>
        <v>4.2</v>
      </c>
      <c r="K1633" s="25">
        <f>VLOOKUP(J1633,'Spezifische Werte'!$B$2:$C$4002,2,FALSE)</f>
        <v>5.0575500247497268E-2</v>
      </c>
      <c r="L1633" s="25">
        <f t="shared" si="232"/>
        <v>101.15100049499453</v>
      </c>
      <c r="R1633" s="25">
        <v>1631</v>
      </c>
      <c r="S1633" s="25">
        <v>1630</v>
      </c>
      <c r="T1633" s="25">
        <f t="shared" si="236"/>
        <v>0.66588406137106448</v>
      </c>
      <c r="U1633" s="25">
        <f t="shared" si="233"/>
        <v>0.67707346004336977</v>
      </c>
      <c r="W1633" s="17">
        <f>Eingabe!H1634</f>
        <v>270</v>
      </c>
      <c r="X1633" s="17">
        <f t="shared" si="234"/>
        <v>2.7</v>
      </c>
      <c r="Y1633" s="17">
        <f t="shared" si="235"/>
        <v>270</v>
      </c>
    </row>
    <row r="1634" spans="1:25" x14ac:dyDescent="0.15">
      <c r="A1634" s="82">
        <f t="shared" si="230"/>
        <v>3</v>
      </c>
      <c r="B1634" s="46">
        <v>43533.958333329378</v>
      </c>
      <c r="C1634" s="47">
        <f>Eingabe!G1635</f>
        <v>0.2</v>
      </c>
      <c r="D1634" s="77">
        <v>1634</v>
      </c>
      <c r="E1634" s="47"/>
      <c r="F1634" s="25">
        <f t="shared" si="228"/>
        <v>0.3</v>
      </c>
      <c r="G1634" s="25">
        <f>VLOOKUP(F1634,'Spezifische Werte'!$B$2:$C$4002,2,FALSE)</f>
        <v>0</v>
      </c>
      <c r="H1634" s="25">
        <f t="shared" si="231"/>
        <v>0</v>
      </c>
      <c r="J1634" s="25">
        <f t="shared" si="229"/>
        <v>0.3</v>
      </c>
      <c r="K1634" s="25">
        <f>VLOOKUP(J1634,'Spezifische Werte'!$B$2:$C$4002,2,FALSE)</f>
        <v>0</v>
      </c>
      <c r="L1634" s="25">
        <f t="shared" si="232"/>
        <v>0</v>
      </c>
      <c r="R1634" s="25">
        <v>1632</v>
      </c>
      <c r="S1634" s="25">
        <v>1631</v>
      </c>
      <c r="T1634" s="25">
        <f t="shared" si="236"/>
        <v>0.66588406137106448</v>
      </c>
      <c r="U1634" s="25">
        <f t="shared" si="233"/>
        <v>0.67707346004336977</v>
      </c>
      <c r="W1634" s="17">
        <f>Eingabe!H1635</f>
        <v>259</v>
      </c>
      <c r="X1634" s="17">
        <f t="shared" si="234"/>
        <v>2.59</v>
      </c>
      <c r="Y1634" s="17">
        <f t="shared" si="235"/>
        <v>260</v>
      </c>
    </row>
    <row r="1635" spans="1:25" x14ac:dyDescent="0.15">
      <c r="A1635" s="82">
        <f t="shared" si="230"/>
        <v>3</v>
      </c>
      <c r="B1635" s="46">
        <v>43534.000011574077</v>
      </c>
      <c r="C1635" s="47">
        <f>Eingabe!G1636</f>
        <v>0.9</v>
      </c>
      <c r="D1635" s="77">
        <v>1635</v>
      </c>
      <c r="E1635" s="47"/>
      <c r="F1635" s="25">
        <f t="shared" si="228"/>
        <v>1.34</v>
      </c>
      <c r="G1635" s="25">
        <f>VLOOKUP(F1635,'Spezifische Werte'!$B$2:$C$4002,2,FALSE)</f>
        <v>0</v>
      </c>
      <c r="H1635" s="25">
        <f t="shared" si="231"/>
        <v>0</v>
      </c>
      <c r="J1635" s="25">
        <f t="shared" si="229"/>
        <v>1.35</v>
      </c>
      <c r="K1635" s="25">
        <f>VLOOKUP(J1635,'Spezifische Werte'!$B$2:$C$4002,2,FALSE)</f>
        <v>0</v>
      </c>
      <c r="L1635" s="25">
        <f t="shared" si="232"/>
        <v>0</v>
      </c>
      <c r="R1635" s="25">
        <v>1633</v>
      </c>
      <c r="S1635" s="25">
        <v>1632</v>
      </c>
      <c r="T1635" s="25">
        <f t="shared" si="236"/>
        <v>0.66588406137106448</v>
      </c>
      <c r="U1635" s="25">
        <f t="shared" si="233"/>
        <v>0.67707346004336977</v>
      </c>
      <c r="W1635" s="17">
        <f>Eingabe!H1636</f>
        <v>271</v>
      </c>
      <c r="X1635" s="17">
        <f t="shared" si="234"/>
        <v>2.71</v>
      </c>
      <c r="Y1635" s="17">
        <f t="shared" si="235"/>
        <v>270</v>
      </c>
    </row>
    <row r="1636" spans="1:25" x14ac:dyDescent="0.15">
      <c r="A1636" s="82">
        <f t="shared" si="230"/>
        <v>3</v>
      </c>
      <c r="B1636" s="46">
        <v>43534.041666662706</v>
      </c>
      <c r="C1636" s="47">
        <f>Eingabe!G1637</f>
        <v>1.1000000000000001</v>
      </c>
      <c r="D1636" s="77">
        <v>1636</v>
      </c>
      <c r="E1636" s="47"/>
      <c r="F1636" s="25">
        <f t="shared" si="228"/>
        <v>1.64</v>
      </c>
      <c r="G1636" s="25">
        <f>VLOOKUP(F1636,'Spezifische Werte'!$B$2:$C$4002,2,FALSE)</f>
        <v>1.4468365948300602E-4</v>
      </c>
      <c r="H1636" s="25">
        <f t="shared" si="231"/>
        <v>0.28936731896601203</v>
      </c>
      <c r="J1636" s="25">
        <f t="shared" si="229"/>
        <v>1.65</v>
      </c>
      <c r="K1636" s="25">
        <f>VLOOKUP(J1636,'Spezifische Werte'!$B$2:$C$4002,2,FALSE)</f>
        <v>1.5161429771714323E-4</v>
      </c>
      <c r="L1636" s="25">
        <f t="shared" si="232"/>
        <v>0.30322859543428649</v>
      </c>
      <c r="R1636" s="25">
        <v>1634</v>
      </c>
      <c r="S1636" s="25">
        <v>1633</v>
      </c>
      <c r="T1636" s="25">
        <f t="shared" si="236"/>
        <v>0.66588406137106448</v>
      </c>
      <c r="U1636" s="25">
        <f t="shared" si="233"/>
        <v>0.67707346004336977</v>
      </c>
      <c r="W1636" s="17">
        <f>Eingabe!H1637</f>
        <v>269</v>
      </c>
      <c r="X1636" s="17">
        <f t="shared" si="234"/>
        <v>2.69</v>
      </c>
      <c r="Y1636" s="17">
        <f t="shared" si="235"/>
        <v>270</v>
      </c>
    </row>
    <row r="1637" spans="1:25" x14ac:dyDescent="0.15">
      <c r="A1637" s="82">
        <f t="shared" si="230"/>
        <v>3</v>
      </c>
      <c r="B1637" s="46">
        <v>43534.08333332937</v>
      </c>
      <c r="C1637" s="47">
        <f>Eingabe!G1638</f>
        <v>1</v>
      </c>
      <c r="D1637" s="77">
        <v>1637</v>
      </c>
      <c r="E1637" s="47"/>
      <c r="F1637" s="25">
        <f t="shared" si="228"/>
        <v>1.49</v>
      </c>
      <c r="G1637" s="25">
        <f>VLOOKUP(F1637,'Spezifische Werte'!$B$2:$C$4002,2,FALSE)</f>
        <v>6.4682605317823889E-5</v>
      </c>
      <c r="H1637" s="25">
        <f t="shared" si="231"/>
        <v>0.12936521063564776</v>
      </c>
      <c r="J1637" s="25">
        <f t="shared" si="229"/>
        <v>1.5</v>
      </c>
      <c r="K1637" s="25">
        <f>VLOOKUP(J1637,'Spezifische Werte'!$B$2:$C$4002,2,FALSE)</f>
        <v>6.8738350145803551E-5</v>
      </c>
      <c r="L1637" s="25">
        <f t="shared" si="232"/>
        <v>0.13747670029160711</v>
      </c>
      <c r="R1637" s="25">
        <v>1635</v>
      </c>
      <c r="S1637" s="25">
        <v>1634</v>
      </c>
      <c r="T1637" s="25">
        <f t="shared" si="236"/>
        <v>0.66588406137106448</v>
      </c>
      <c r="U1637" s="25">
        <f t="shared" si="233"/>
        <v>0.67707346004336977</v>
      </c>
      <c r="W1637" s="17">
        <f>Eingabe!H1638</f>
        <v>291</v>
      </c>
      <c r="X1637" s="17">
        <f t="shared" si="234"/>
        <v>2.91</v>
      </c>
      <c r="Y1637" s="17">
        <f t="shared" si="235"/>
        <v>290</v>
      </c>
    </row>
    <row r="1638" spans="1:25" x14ac:dyDescent="0.15">
      <c r="A1638" s="82">
        <f t="shared" si="230"/>
        <v>3</v>
      </c>
      <c r="B1638" s="46">
        <v>43534.125011574077</v>
      </c>
      <c r="C1638" s="47">
        <f>Eingabe!G1639</f>
        <v>0.5</v>
      </c>
      <c r="D1638" s="77">
        <v>1638</v>
      </c>
      <c r="E1638" s="47"/>
      <c r="F1638" s="25">
        <f t="shared" si="228"/>
        <v>0.75</v>
      </c>
      <c r="G1638" s="25">
        <f>VLOOKUP(F1638,'Spezifische Werte'!$B$2:$C$4002,2,FALSE)</f>
        <v>0</v>
      </c>
      <c r="H1638" s="25">
        <f t="shared" si="231"/>
        <v>0</v>
      </c>
      <c r="J1638" s="25">
        <f t="shared" si="229"/>
        <v>0.75</v>
      </c>
      <c r="K1638" s="25">
        <f>VLOOKUP(J1638,'Spezifische Werte'!$B$2:$C$4002,2,FALSE)</f>
        <v>0</v>
      </c>
      <c r="L1638" s="25">
        <f t="shared" si="232"/>
        <v>0</v>
      </c>
      <c r="R1638" s="25">
        <v>1636</v>
      </c>
      <c r="S1638" s="25">
        <v>1635</v>
      </c>
      <c r="T1638" s="25">
        <f t="shared" si="236"/>
        <v>0.66588406137106448</v>
      </c>
      <c r="U1638" s="25">
        <f t="shared" si="233"/>
        <v>0.67707346004336977</v>
      </c>
      <c r="W1638" s="17">
        <f>Eingabe!H1639</f>
        <v>2</v>
      </c>
      <c r="X1638" s="17">
        <f t="shared" si="234"/>
        <v>0.02</v>
      </c>
      <c r="Y1638" s="17">
        <f t="shared" si="235"/>
        <v>0</v>
      </c>
    </row>
    <row r="1639" spans="1:25" x14ac:dyDescent="0.15">
      <c r="A1639" s="82">
        <f t="shared" si="230"/>
        <v>3</v>
      </c>
      <c r="B1639" s="46">
        <v>43534.166666662699</v>
      </c>
      <c r="C1639" s="47">
        <f>Eingabe!G1640</f>
        <v>0.5</v>
      </c>
      <c r="D1639" s="77">
        <v>1639</v>
      </c>
      <c r="E1639" s="47"/>
      <c r="F1639" s="25">
        <f t="shared" si="228"/>
        <v>0.75</v>
      </c>
      <c r="G1639" s="25">
        <f>VLOOKUP(F1639,'Spezifische Werte'!$B$2:$C$4002,2,FALSE)</f>
        <v>0</v>
      </c>
      <c r="H1639" s="25">
        <f t="shared" si="231"/>
        <v>0</v>
      </c>
      <c r="J1639" s="25">
        <f t="shared" si="229"/>
        <v>0.75</v>
      </c>
      <c r="K1639" s="25">
        <f>VLOOKUP(J1639,'Spezifische Werte'!$B$2:$C$4002,2,FALSE)</f>
        <v>0</v>
      </c>
      <c r="L1639" s="25">
        <f t="shared" si="232"/>
        <v>0</v>
      </c>
      <c r="R1639" s="25">
        <v>1637</v>
      </c>
      <c r="S1639" s="25">
        <v>1636</v>
      </c>
      <c r="T1639" s="25">
        <f t="shared" si="236"/>
        <v>0.66588406137106448</v>
      </c>
      <c r="U1639" s="25">
        <f t="shared" si="233"/>
        <v>0.67707346004336977</v>
      </c>
      <c r="W1639" s="17">
        <f>Eingabe!H1640</f>
        <v>343</v>
      </c>
      <c r="X1639" s="17">
        <f t="shared" si="234"/>
        <v>3.43</v>
      </c>
      <c r="Y1639" s="17">
        <f t="shared" si="235"/>
        <v>340</v>
      </c>
    </row>
    <row r="1640" spans="1:25" x14ac:dyDescent="0.15">
      <c r="A1640" s="82">
        <f t="shared" si="230"/>
        <v>3</v>
      </c>
      <c r="B1640" s="46">
        <v>43534.208333329363</v>
      </c>
      <c r="C1640" s="47">
        <f>Eingabe!G1641</f>
        <v>0.4</v>
      </c>
      <c r="D1640" s="77">
        <v>1640</v>
      </c>
      <c r="E1640" s="47"/>
      <c r="F1640" s="25">
        <f t="shared" si="228"/>
        <v>0.6</v>
      </c>
      <c r="G1640" s="25">
        <f>VLOOKUP(F1640,'Spezifische Werte'!$B$2:$C$4002,2,FALSE)</f>
        <v>0</v>
      </c>
      <c r="H1640" s="25">
        <f t="shared" si="231"/>
        <v>0</v>
      </c>
      <c r="J1640" s="25">
        <f t="shared" si="229"/>
        <v>0.6</v>
      </c>
      <c r="K1640" s="25">
        <f>VLOOKUP(J1640,'Spezifische Werte'!$B$2:$C$4002,2,FALSE)</f>
        <v>0</v>
      </c>
      <c r="L1640" s="25">
        <f t="shared" si="232"/>
        <v>0</v>
      </c>
      <c r="R1640" s="25">
        <v>1638</v>
      </c>
      <c r="S1640" s="25">
        <v>1637</v>
      </c>
      <c r="T1640" s="25">
        <f t="shared" si="236"/>
        <v>0.66588406137106448</v>
      </c>
      <c r="U1640" s="25">
        <f t="shared" si="233"/>
        <v>0.67707346004336977</v>
      </c>
      <c r="W1640" s="17">
        <f>Eingabe!H1641</f>
        <v>51</v>
      </c>
      <c r="X1640" s="17">
        <f t="shared" si="234"/>
        <v>0.51</v>
      </c>
      <c r="Y1640" s="17">
        <f t="shared" si="235"/>
        <v>50</v>
      </c>
    </row>
    <row r="1641" spans="1:25" x14ac:dyDescent="0.15">
      <c r="A1641" s="82">
        <f t="shared" si="230"/>
        <v>3</v>
      </c>
      <c r="B1641" s="46">
        <v>43534.250011574077</v>
      </c>
      <c r="C1641" s="47">
        <f>Eingabe!G1642</f>
        <v>0.7</v>
      </c>
      <c r="D1641" s="77">
        <v>1641</v>
      </c>
      <c r="E1641" s="47"/>
      <c r="F1641" s="25">
        <f t="shared" si="228"/>
        <v>1.04</v>
      </c>
      <c r="G1641" s="25">
        <f>VLOOKUP(F1641,'Spezifische Werte'!$B$2:$C$4002,2,FALSE)</f>
        <v>0</v>
      </c>
      <c r="H1641" s="25">
        <f t="shared" si="231"/>
        <v>0</v>
      </c>
      <c r="J1641" s="25">
        <f t="shared" si="229"/>
        <v>1.05</v>
      </c>
      <c r="K1641" s="25">
        <f>VLOOKUP(J1641,'Spezifische Werte'!$B$2:$C$4002,2,FALSE)</f>
        <v>0</v>
      </c>
      <c r="L1641" s="25">
        <f t="shared" si="232"/>
        <v>0</v>
      </c>
      <c r="R1641" s="25">
        <v>1639</v>
      </c>
      <c r="S1641" s="25">
        <v>1638</v>
      </c>
      <c r="T1641" s="25">
        <f t="shared" si="236"/>
        <v>0.66588406137106448</v>
      </c>
      <c r="U1641" s="25">
        <f t="shared" si="233"/>
        <v>0.67707346004336977</v>
      </c>
      <c r="W1641" s="17">
        <f>Eingabe!H1642</f>
        <v>41</v>
      </c>
      <c r="X1641" s="17">
        <f t="shared" si="234"/>
        <v>0.41</v>
      </c>
      <c r="Y1641" s="17">
        <f t="shared" si="235"/>
        <v>40</v>
      </c>
    </row>
    <row r="1642" spans="1:25" x14ac:dyDescent="0.15">
      <c r="A1642" s="82">
        <f t="shared" si="230"/>
        <v>3</v>
      </c>
      <c r="B1642" s="46">
        <v>43534.291666662692</v>
      </c>
      <c r="C1642" s="47">
        <f>Eingabe!G1643</f>
        <v>2.5</v>
      </c>
      <c r="D1642" s="77">
        <v>1642</v>
      </c>
      <c r="E1642" s="47"/>
      <c r="F1642" s="25">
        <f t="shared" si="228"/>
        <v>3.73</v>
      </c>
      <c r="G1642" s="25">
        <f>VLOOKUP(F1642,'Spezifische Werte'!$B$2:$C$4002,2,FALSE)</f>
        <v>2.895161356886641E-2</v>
      </c>
      <c r="H1642" s="25">
        <f t="shared" si="231"/>
        <v>57.90322713773282</v>
      </c>
      <c r="J1642" s="25">
        <f t="shared" si="229"/>
        <v>3.75</v>
      </c>
      <c r="K1642" s="25">
        <f>VLOOKUP(J1642,'Spezifische Werte'!$B$2:$C$4002,2,FALSE)</f>
        <v>2.9822636466446242E-2</v>
      </c>
      <c r="L1642" s="25">
        <f t="shared" si="232"/>
        <v>59.645272932892482</v>
      </c>
      <c r="R1642" s="25">
        <v>1640</v>
      </c>
      <c r="S1642" s="25">
        <v>1639</v>
      </c>
      <c r="T1642" s="25">
        <f t="shared" si="236"/>
        <v>0.66588406137106448</v>
      </c>
      <c r="U1642" s="25">
        <f t="shared" si="233"/>
        <v>0.67707346004336977</v>
      </c>
      <c r="W1642" s="17">
        <f>Eingabe!H1643</f>
        <v>80</v>
      </c>
      <c r="X1642" s="17">
        <f t="shared" si="234"/>
        <v>0.8</v>
      </c>
      <c r="Y1642" s="17">
        <f t="shared" si="235"/>
        <v>80</v>
      </c>
    </row>
    <row r="1643" spans="1:25" x14ac:dyDescent="0.15">
      <c r="A1643" s="82">
        <f t="shared" si="230"/>
        <v>3</v>
      </c>
      <c r="B1643" s="46">
        <v>43534.333333329356</v>
      </c>
      <c r="C1643" s="47">
        <f>Eingabe!G1644</f>
        <v>2.2999999999999998</v>
      </c>
      <c r="D1643" s="77">
        <v>1643</v>
      </c>
      <c r="E1643" s="47"/>
      <c r="F1643" s="25">
        <f t="shared" si="228"/>
        <v>3.43</v>
      </c>
      <c r="G1643" s="25">
        <f>VLOOKUP(F1643,'Spezifische Werte'!$B$2:$C$4002,2,FALSE)</f>
        <v>1.7964243573129882E-2</v>
      </c>
      <c r="H1643" s="25">
        <f t="shared" si="231"/>
        <v>35.928487146259762</v>
      </c>
      <c r="J1643" s="25">
        <f t="shared" si="229"/>
        <v>3.45</v>
      </c>
      <c r="K1643" s="25">
        <f>VLOOKUP(J1643,'Spezifische Werte'!$B$2:$C$4002,2,FALSE)</f>
        <v>1.8521187553697735E-2</v>
      </c>
      <c r="L1643" s="25">
        <f t="shared" si="232"/>
        <v>37.042375107395472</v>
      </c>
      <c r="R1643" s="25">
        <v>1641</v>
      </c>
      <c r="S1643" s="25">
        <v>1640</v>
      </c>
      <c r="T1643" s="25">
        <f t="shared" si="236"/>
        <v>0.66588406137106448</v>
      </c>
      <c r="U1643" s="25">
        <f t="shared" si="233"/>
        <v>0.67707346004336977</v>
      </c>
      <c r="W1643" s="17">
        <f>Eingabe!H1644</f>
        <v>108</v>
      </c>
      <c r="X1643" s="17">
        <f t="shared" si="234"/>
        <v>1.08</v>
      </c>
      <c r="Y1643" s="17">
        <f t="shared" si="235"/>
        <v>110.00000000000001</v>
      </c>
    </row>
    <row r="1644" spans="1:25" x14ac:dyDescent="0.15">
      <c r="A1644" s="82">
        <f t="shared" si="230"/>
        <v>3</v>
      </c>
      <c r="B1644" s="46">
        <v>43534.375011574077</v>
      </c>
      <c r="C1644" s="47">
        <f>Eingabe!G1645</f>
        <v>1.5</v>
      </c>
      <c r="D1644" s="77">
        <v>1644</v>
      </c>
      <c r="E1644" s="47"/>
      <c r="F1644" s="25">
        <f t="shared" si="228"/>
        <v>2.2400000000000002</v>
      </c>
      <c r="G1644" s="25">
        <f>VLOOKUP(F1644,'Spezifische Werte'!$B$2:$C$4002,2,FALSE)</f>
        <v>1.1193746192255218E-3</v>
      </c>
      <c r="H1644" s="25">
        <f t="shared" si="231"/>
        <v>2.2387492384510437</v>
      </c>
      <c r="J1644" s="25">
        <f t="shared" si="229"/>
        <v>2.25</v>
      </c>
      <c r="K1644" s="25">
        <f>VLOOKUP(J1644,'Spezifische Werte'!$B$2:$C$4002,2,FALSE)</f>
        <v>1.1487981333340618E-3</v>
      </c>
      <c r="L1644" s="25">
        <f t="shared" si="232"/>
        <v>2.2975962666681236</v>
      </c>
      <c r="R1644" s="25">
        <v>1642</v>
      </c>
      <c r="S1644" s="25">
        <v>1641</v>
      </c>
      <c r="T1644" s="25">
        <f t="shared" si="236"/>
        <v>0.66588406137106448</v>
      </c>
      <c r="U1644" s="25">
        <f t="shared" si="233"/>
        <v>0.67707346004336977</v>
      </c>
      <c r="W1644" s="17">
        <f>Eingabe!H1645</f>
        <v>89</v>
      </c>
      <c r="X1644" s="17">
        <f t="shared" si="234"/>
        <v>0.89</v>
      </c>
      <c r="Y1644" s="17">
        <f t="shared" si="235"/>
        <v>90</v>
      </c>
    </row>
    <row r="1645" spans="1:25" x14ac:dyDescent="0.15">
      <c r="A1645" s="82">
        <f t="shared" si="230"/>
        <v>3</v>
      </c>
      <c r="B1645" s="46">
        <v>43534.416666662684</v>
      </c>
      <c r="C1645" s="47">
        <f>Eingabe!G1646</f>
        <v>2</v>
      </c>
      <c r="D1645" s="77">
        <v>1645</v>
      </c>
      <c r="E1645" s="47"/>
      <c r="F1645" s="25">
        <f t="shared" si="228"/>
        <v>2.98</v>
      </c>
      <c r="G1645" s="25">
        <f>VLOOKUP(F1645,'Spezifische Werte'!$B$2:$C$4002,2,FALSE)</f>
        <v>7.6819067373919353E-3</v>
      </c>
      <c r="H1645" s="25">
        <f t="shared" si="231"/>
        <v>15.363813474783871</v>
      </c>
      <c r="J1645" s="25">
        <f t="shared" si="229"/>
        <v>3</v>
      </c>
      <c r="K1645" s="25">
        <f>VLOOKUP(J1645,'Spezifische Werte'!$B$2:$C$4002,2,FALSE)</f>
        <v>8.0363231384606472E-3</v>
      </c>
      <c r="L1645" s="25">
        <f t="shared" si="232"/>
        <v>16.072646276921294</v>
      </c>
      <c r="R1645" s="25">
        <v>1643</v>
      </c>
      <c r="S1645" s="25">
        <v>1642</v>
      </c>
      <c r="T1645" s="25">
        <f t="shared" si="236"/>
        <v>0.66588406137106448</v>
      </c>
      <c r="U1645" s="25">
        <f t="shared" si="233"/>
        <v>0.67707346004336977</v>
      </c>
      <c r="W1645" s="17">
        <f>Eingabe!H1646</f>
        <v>108</v>
      </c>
      <c r="X1645" s="17">
        <f t="shared" si="234"/>
        <v>1.08</v>
      </c>
      <c r="Y1645" s="17">
        <f t="shared" si="235"/>
        <v>110.00000000000001</v>
      </c>
    </row>
    <row r="1646" spans="1:25" x14ac:dyDescent="0.15">
      <c r="A1646" s="82">
        <f t="shared" si="230"/>
        <v>3</v>
      </c>
      <c r="B1646" s="46">
        <v>43534.458333329349</v>
      </c>
      <c r="C1646" s="47">
        <f>Eingabe!G1647</f>
        <v>3.2</v>
      </c>
      <c r="D1646" s="77">
        <v>1646</v>
      </c>
      <c r="E1646" s="47"/>
      <c r="F1646" s="25">
        <f t="shared" si="228"/>
        <v>4.7699999999999996</v>
      </c>
      <c r="G1646" s="25">
        <f>VLOOKUP(F1646,'Spezifische Werte'!$B$2:$C$4002,2,FALSE)</f>
        <v>7.8679349945367349E-2</v>
      </c>
      <c r="H1646" s="25">
        <f t="shared" si="231"/>
        <v>157.3586998907347</v>
      </c>
      <c r="J1646" s="25">
        <f t="shared" si="229"/>
        <v>4.8</v>
      </c>
      <c r="K1646" s="25">
        <f>VLOOKUP(J1646,'Spezifische Werte'!$B$2:$C$4002,2,FALSE)</f>
        <v>8.0310065544742015E-2</v>
      </c>
      <c r="L1646" s="25">
        <f t="shared" si="232"/>
        <v>160.62013108948403</v>
      </c>
      <c r="R1646" s="25">
        <v>1644</v>
      </c>
      <c r="S1646" s="25">
        <v>1643</v>
      </c>
      <c r="T1646" s="25">
        <f t="shared" si="236"/>
        <v>0.66588406137106448</v>
      </c>
      <c r="U1646" s="25">
        <f t="shared" si="233"/>
        <v>0.67707346004336977</v>
      </c>
      <c r="W1646" s="17">
        <f>Eingabe!H1647</f>
        <v>90</v>
      </c>
      <c r="X1646" s="17">
        <f t="shared" si="234"/>
        <v>0.9</v>
      </c>
      <c r="Y1646" s="17">
        <f t="shared" si="235"/>
        <v>90</v>
      </c>
    </row>
    <row r="1647" spans="1:25" x14ac:dyDescent="0.15">
      <c r="A1647" s="82">
        <f t="shared" si="230"/>
        <v>3</v>
      </c>
      <c r="B1647" s="46">
        <v>43534.500011574077</v>
      </c>
      <c r="C1647" s="47">
        <f>Eingabe!G1648</f>
        <v>2.6</v>
      </c>
      <c r="D1647" s="77">
        <v>1647</v>
      </c>
      <c r="E1647" s="47"/>
      <c r="F1647" s="25">
        <f t="shared" si="228"/>
        <v>3.88</v>
      </c>
      <c r="G1647" s="25">
        <f>VLOOKUP(F1647,'Spezifische Werte'!$B$2:$C$4002,2,FALSE)</f>
        <v>3.5689320314118818E-2</v>
      </c>
      <c r="H1647" s="25">
        <f t="shared" si="231"/>
        <v>71.378640628237633</v>
      </c>
      <c r="J1647" s="25">
        <f t="shared" si="229"/>
        <v>3.9</v>
      </c>
      <c r="K1647" s="25">
        <f>VLOOKUP(J1647,'Spezifische Werte'!$B$2:$C$4002,2,FALSE)</f>
        <v>3.6613952811549305E-2</v>
      </c>
      <c r="L1647" s="25">
        <f t="shared" si="232"/>
        <v>73.227905623098607</v>
      </c>
      <c r="R1647" s="25">
        <v>1645</v>
      </c>
      <c r="S1647" s="25">
        <v>1644</v>
      </c>
      <c r="T1647" s="25">
        <f t="shared" si="236"/>
        <v>0.66588406137106448</v>
      </c>
      <c r="U1647" s="25">
        <f t="shared" si="233"/>
        <v>0.67707346004336977</v>
      </c>
      <c r="W1647" s="17">
        <f>Eingabe!H1648</f>
        <v>110</v>
      </c>
      <c r="X1647" s="17">
        <f t="shared" si="234"/>
        <v>1.1000000000000001</v>
      </c>
      <c r="Y1647" s="17">
        <f t="shared" si="235"/>
        <v>110.00000000000001</v>
      </c>
    </row>
    <row r="1648" spans="1:25" x14ac:dyDescent="0.15">
      <c r="A1648" s="82">
        <f t="shared" si="230"/>
        <v>3</v>
      </c>
      <c r="B1648" s="46">
        <v>43534.541666662677</v>
      </c>
      <c r="C1648" s="47">
        <f>Eingabe!G1649</f>
        <v>3.4</v>
      </c>
      <c r="D1648" s="77">
        <v>1648</v>
      </c>
      <c r="E1648" s="47"/>
      <c r="F1648" s="25">
        <f t="shared" si="228"/>
        <v>5.07</v>
      </c>
      <c r="G1648" s="25">
        <f>VLOOKUP(F1648,'Spezifische Werte'!$B$2:$C$4002,2,FALSE)</f>
        <v>9.6185977081711158E-2</v>
      </c>
      <c r="H1648" s="25">
        <f t="shared" si="231"/>
        <v>192.37195416342232</v>
      </c>
      <c r="J1648" s="25">
        <f t="shared" si="229"/>
        <v>5.0999999999999996</v>
      </c>
      <c r="K1648" s="25">
        <f>VLOOKUP(J1648,'Spezifische Werte'!$B$2:$C$4002,2,FALSE)</f>
        <v>9.8097213536623304E-2</v>
      </c>
      <c r="L1648" s="25">
        <f t="shared" si="232"/>
        <v>196.1944270732466</v>
      </c>
      <c r="R1648" s="25">
        <v>1646</v>
      </c>
      <c r="S1648" s="25">
        <v>1645</v>
      </c>
      <c r="T1648" s="25">
        <f t="shared" si="236"/>
        <v>0.66588406137106448</v>
      </c>
      <c r="U1648" s="25">
        <f t="shared" si="233"/>
        <v>0.67707346004336977</v>
      </c>
      <c r="W1648" s="17">
        <f>Eingabe!H1649</f>
        <v>110</v>
      </c>
      <c r="X1648" s="17">
        <f t="shared" si="234"/>
        <v>1.1000000000000001</v>
      </c>
      <c r="Y1648" s="17">
        <f t="shared" si="235"/>
        <v>110.00000000000001</v>
      </c>
    </row>
    <row r="1649" spans="1:25" x14ac:dyDescent="0.15">
      <c r="A1649" s="82">
        <f t="shared" si="230"/>
        <v>3</v>
      </c>
      <c r="B1649" s="46">
        <v>43534.583333329341</v>
      </c>
      <c r="C1649" s="47">
        <f>Eingabe!G1650</f>
        <v>2.6</v>
      </c>
      <c r="D1649" s="77">
        <v>1649</v>
      </c>
      <c r="E1649" s="47"/>
      <c r="F1649" s="25">
        <f t="shared" si="228"/>
        <v>3.88</v>
      </c>
      <c r="G1649" s="25">
        <f>VLOOKUP(F1649,'Spezifische Werte'!$B$2:$C$4002,2,FALSE)</f>
        <v>3.5689320314118818E-2</v>
      </c>
      <c r="H1649" s="25">
        <f t="shared" si="231"/>
        <v>71.378640628237633</v>
      </c>
      <c r="J1649" s="25">
        <f t="shared" si="229"/>
        <v>3.9</v>
      </c>
      <c r="K1649" s="25">
        <f>VLOOKUP(J1649,'Spezifische Werte'!$B$2:$C$4002,2,FALSE)</f>
        <v>3.6613952811549305E-2</v>
      </c>
      <c r="L1649" s="25">
        <f t="shared" si="232"/>
        <v>73.227905623098607</v>
      </c>
      <c r="R1649" s="25">
        <v>1647</v>
      </c>
      <c r="S1649" s="25">
        <v>1646</v>
      </c>
      <c r="T1649" s="25">
        <f t="shared" si="236"/>
        <v>0.66588406137106448</v>
      </c>
      <c r="U1649" s="25">
        <f t="shared" si="233"/>
        <v>0.67707346004336977</v>
      </c>
      <c r="W1649" s="17">
        <f>Eingabe!H1650</f>
        <v>140</v>
      </c>
      <c r="X1649" s="17">
        <f t="shared" si="234"/>
        <v>1.4</v>
      </c>
      <c r="Y1649" s="17">
        <f t="shared" si="235"/>
        <v>140</v>
      </c>
    </row>
    <row r="1650" spans="1:25" x14ac:dyDescent="0.15">
      <c r="A1650" s="82">
        <f t="shared" si="230"/>
        <v>3</v>
      </c>
      <c r="B1650" s="46">
        <v>43534.625011574077</v>
      </c>
      <c r="C1650" s="47">
        <f>Eingabe!G1651</f>
        <v>2.9</v>
      </c>
      <c r="D1650" s="77">
        <v>1650</v>
      </c>
      <c r="E1650" s="47"/>
      <c r="F1650" s="25">
        <f t="shared" si="228"/>
        <v>4.33</v>
      </c>
      <c r="G1650" s="25">
        <f>VLOOKUP(F1650,'Spezifische Werte'!$B$2:$C$4002,2,FALSE)</f>
        <v>5.667919590547657E-2</v>
      </c>
      <c r="H1650" s="25">
        <f t="shared" si="231"/>
        <v>113.35839181095314</v>
      </c>
      <c r="J1650" s="25">
        <f t="shared" si="229"/>
        <v>4.3499999999999996</v>
      </c>
      <c r="K1650" s="25">
        <f>VLOOKUP(J1650,'Spezifische Werte'!$B$2:$C$4002,2,FALSE)</f>
        <v>5.7627330651301621E-2</v>
      </c>
      <c r="L1650" s="25">
        <f t="shared" si="232"/>
        <v>115.25466130260324</v>
      </c>
      <c r="R1650" s="25">
        <v>1648</v>
      </c>
      <c r="S1650" s="25">
        <v>1647</v>
      </c>
      <c r="T1650" s="25">
        <f t="shared" si="236"/>
        <v>0.66588406137106448</v>
      </c>
      <c r="U1650" s="25">
        <f t="shared" si="233"/>
        <v>0.67707346004336977</v>
      </c>
      <c r="W1650" s="17">
        <f>Eingabe!H1651</f>
        <v>100</v>
      </c>
      <c r="X1650" s="17">
        <f t="shared" si="234"/>
        <v>1</v>
      </c>
      <c r="Y1650" s="17">
        <f t="shared" si="235"/>
        <v>100</v>
      </c>
    </row>
    <row r="1651" spans="1:25" x14ac:dyDescent="0.15">
      <c r="A1651" s="82">
        <f t="shared" si="230"/>
        <v>3</v>
      </c>
      <c r="B1651" s="46">
        <v>43534.66666666267</v>
      </c>
      <c r="C1651" s="47">
        <f>Eingabe!G1652</f>
        <v>2.2999999999999998</v>
      </c>
      <c r="D1651" s="77">
        <v>1651</v>
      </c>
      <c r="E1651" s="47"/>
      <c r="F1651" s="25">
        <f t="shared" si="228"/>
        <v>3.43</v>
      </c>
      <c r="G1651" s="25">
        <f>VLOOKUP(F1651,'Spezifische Werte'!$B$2:$C$4002,2,FALSE)</f>
        <v>1.7964243573129882E-2</v>
      </c>
      <c r="H1651" s="25">
        <f t="shared" si="231"/>
        <v>35.928487146259762</v>
      </c>
      <c r="J1651" s="25">
        <f t="shared" si="229"/>
        <v>3.45</v>
      </c>
      <c r="K1651" s="25">
        <f>VLOOKUP(J1651,'Spezifische Werte'!$B$2:$C$4002,2,FALSE)</f>
        <v>1.8521187553697735E-2</v>
      </c>
      <c r="L1651" s="25">
        <f t="shared" si="232"/>
        <v>37.042375107395472</v>
      </c>
      <c r="R1651" s="25">
        <v>1649</v>
      </c>
      <c r="S1651" s="25">
        <v>1648</v>
      </c>
      <c r="T1651" s="25">
        <f t="shared" si="236"/>
        <v>0.66588406137106448</v>
      </c>
      <c r="U1651" s="25">
        <f t="shared" si="233"/>
        <v>0.67707346004336977</v>
      </c>
      <c r="W1651" s="17">
        <f>Eingabe!H1652</f>
        <v>92</v>
      </c>
      <c r="X1651" s="17">
        <f t="shared" si="234"/>
        <v>0.92</v>
      </c>
      <c r="Y1651" s="17">
        <f t="shared" si="235"/>
        <v>90</v>
      </c>
    </row>
    <row r="1652" spans="1:25" x14ac:dyDescent="0.15">
      <c r="A1652" s="82">
        <f t="shared" si="230"/>
        <v>3</v>
      </c>
      <c r="B1652" s="46">
        <v>43534.708333329334</v>
      </c>
      <c r="C1652" s="47">
        <f>Eingabe!G1653</f>
        <v>2.1</v>
      </c>
      <c r="D1652" s="77">
        <v>1652</v>
      </c>
      <c r="E1652" s="47"/>
      <c r="F1652" s="25">
        <f t="shared" si="228"/>
        <v>3.13</v>
      </c>
      <c r="G1652" s="25">
        <f>VLOOKUP(F1652,'Spezifische Werte'!$B$2:$C$4002,2,FALSE)</f>
        <v>1.0589326186624812E-2</v>
      </c>
      <c r="H1652" s="25">
        <f t="shared" si="231"/>
        <v>21.178652373249626</v>
      </c>
      <c r="J1652" s="25">
        <f t="shared" si="229"/>
        <v>3.15</v>
      </c>
      <c r="K1652" s="25">
        <f>VLOOKUP(J1652,'Spezifische Werte'!$B$2:$C$4002,2,FALSE)</f>
        <v>1.1019016897018549E-2</v>
      </c>
      <c r="L1652" s="25">
        <f t="shared" si="232"/>
        <v>22.038033794037098</v>
      </c>
      <c r="R1652" s="25">
        <v>1650</v>
      </c>
      <c r="S1652" s="25">
        <v>1649</v>
      </c>
      <c r="T1652" s="25">
        <f t="shared" si="236"/>
        <v>0.62488523343482671</v>
      </c>
      <c r="U1652" s="25">
        <f t="shared" si="233"/>
        <v>0.63566878975259578</v>
      </c>
      <c r="W1652" s="17">
        <f>Eingabe!H1653</f>
        <v>100</v>
      </c>
      <c r="X1652" s="17">
        <f t="shared" si="234"/>
        <v>1</v>
      </c>
      <c r="Y1652" s="17">
        <f t="shared" si="235"/>
        <v>100</v>
      </c>
    </row>
    <row r="1653" spans="1:25" x14ac:dyDescent="0.15">
      <c r="A1653" s="82">
        <f t="shared" si="230"/>
        <v>3</v>
      </c>
      <c r="B1653" s="46">
        <v>43534.750011574077</v>
      </c>
      <c r="C1653" s="47">
        <f>Eingabe!G1654</f>
        <v>2.5</v>
      </c>
      <c r="D1653" s="77">
        <v>1653</v>
      </c>
      <c r="E1653" s="47"/>
      <c r="F1653" s="25">
        <f t="shared" si="228"/>
        <v>3.73</v>
      </c>
      <c r="G1653" s="25">
        <f>VLOOKUP(F1653,'Spezifische Werte'!$B$2:$C$4002,2,FALSE)</f>
        <v>2.895161356886641E-2</v>
      </c>
      <c r="H1653" s="25">
        <f t="shared" si="231"/>
        <v>57.90322713773282</v>
      </c>
      <c r="J1653" s="25">
        <f t="shared" si="229"/>
        <v>3.75</v>
      </c>
      <c r="K1653" s="25">
        <f>VLOOKUP(J1653,'Spezifische Werte'!$B$2:$C$4002,2,FALSE)</f>
        <v>2.9822636466446242E-2</v>
      </c>
      <c r="L1653" s="25">
        <f t="shared" si="232"/>
        <v>59.645272932892482</v>
      </c>
      <c r="R1653" s="25">
        <v>1651</v>
      </c>
      <c r="S1653" s="25">
        <v>1650</v>
      </c>
      <c r="T1653" s="25">
        <f t="shared" si="236"/>
        <v>0.62488523343482671</v>
      </c>
      <c r="U1653" s="25">
        <f t="shared" si="233"/>
        <v>0.63566878975259578</v>
      </c>
      <c r="W1653" s="17">
        <f>Eingabe!H1654</f>
        <v>90</v>
      </c>
      <c r="X1653" s="17">
        <f t="shared" si="234"/>
        <v>0.9</v>
      </c>
      <c r="Y1653" s="17">
        <f t="shared" si="235"/>
        <v>90</v>
      </c>
    </row>
    <row r="1654" spans="1:25" x14ac:dyDescent="0.15">
      <c r="A1654" s="82">
        <f t="shared" si="230"/>
        <v>3</v>
      </c>
      <c r="B1654" s="46">
        <v>43534.791666662662</v>
      </c>
      <c r="C1654" s="47">
        <f>Eingabe!G1655</f>
        <v>2.5</v>
      </c>
      <c r="D1654" s="77">
        <v>1654</v>
      </c>
      <c r="E1654" s="47"/>
      <c r="F1654" s="25">
        <f t="shared" si="228"/>
        <v>3.73</v>
      </c>
      <c r="G1654" s="25">
        <f>VLOOKUP(F1654,'Spezifische Werte'!$B$2:$C$4002,2,FALSE)</f>
        <v>2.895161356886641E-2</v>
      </c>
      <c r="H1654" s="25">
        <f t="shared" si="231"/>
        <v>57.90322713773282</v>
      </c>
      <c r="J1654" s="25">
        <f t="shared" si="229"/>
        <v>3.75</v>
      </c>
      <c r="K1654" s="25">
        <f>VLOOKUP(J1654,'Spezifische Werte'!$B$2:$C$4002,2,FALSE)</f>
        <v>2.9822636466446242E-2</v>
      </c>
      <c r="L1654" s="25">
        <f t="shared" si="232"/>
        <v>59.645272932892482</v>
      </c>
      <c r="R1654" s="25">
        <v>1652</v>
      </c>
      <c r="S1654" s="25">
        <v>1651</v>
      </c>
      <c r="T1654" s="25">
        <f t="shared" si="236"/>
        <v>0.62488523343482671</v>
      </c>
      <c r="U1654" s="25">
        <f t="shared" si="233"/>
        <v>0.63566878975259578</v>
      </c>
      <c r="W1654" s="17">
        <f>Eingabe!H1655</f>
        <v>90</v>
      </c>
      <c r="X1654" s="17">
        <f t="shared" si="234"/>
        <v>0.9</v>
      </c>
      <c r="Y1654" s="17">
        <f t="shared" si="235"/>
        <v>90</v>
      </c>
    </row>
    <row r="1655" spans="1:25" x14ac:dyDescent="0.15">
      <c r="A1655" s="82">
        <f t="shared" si="230"/>
        <v>3</v>
      </c>
      <c r="B1655" s="46">
        <v>43534.833333329327</v>
      </c>
      <c r="C1655" s="47">
        <f>Eingabe!G1656</f>
        <v>2.8</v>
      </c>
      <c r="D1655" s="77">
        <v>1655</v>
      </c>
      <c r="E1655" s="47"/>
      <c r="F1655" s="25">
        <f t="shared" si="228"/>
        <v>4.18</v>
      </c>
      <c r="G1655" s="25">
        <f>VLOOKUP(F1655,'Spezifische Werte'!$B$2:$C$4002,2,FALSE)</f>
        <v>4.9643016475870723E-2</v>
      </c>
      <c r="H1655" s="25">
        <f t="shared" si="231"/>
        <v>99.286032951741447</v>
      </c>
      <c r="J1655" s="25">
        <f t="shared" si="229"/>
        <v>4.2</v>
      </c>
      <c r="K1655" s="25">
        <f>VLOOKUP(J1655,'Spezifische Werte'!$B$2:$C$4002,2,FALSE)</f>
        <v>5.0575500247497268E-2</v>
      </c>
      <c r="L1655" s="25">
        <f t="shared" si="232"/>
        <v>101.15100049499453</v>
      </c>
      <c r="R1655" s="25">
        <v>1653</v>
      </c>
      <c r="S1655" s="25">
        <v>1652</v>
      </c>
      <c r="T1655" s="25">
        <f t="shared" si="236"/>
        <v>0.62488523343482671</v>
      </c>
      <c r="U1655" s="25">
        <f t="shared" si="233"/>
        <v>0.63566878975259578</v>
      </c>
      <c r="W1655" s="17">
        <f>Eingabe!H1656</f>
        <v>89</v>
      </c>
      <c r="X1655" s="17">
        <f t="shared" si="234"/>
        <v>0.89</v>
      </c>
      <c r="Y1655" s="17">
        <f t="shared" si="235"/>
        <v>90</v>
      </c>
    </row>
    <row r="1656" spans="1:25" x14ac:dyDescent="0.15">
      <c r="A1656" s="82">
        <f t="shared" si="230"/>
        <v>3</v>
      </c>
      <c r="B1656" s="46">
        <v>43534.875011574077</v>
      </c>
      <c r="C1656" s="47">
        <f>Eingabe!G1657</f>
        <v>3.2</v>
      </c>
      <c r="D1656" s="77">
        <v>1656</v>
      </c>
      <c r="E1656" s="47"/>
      <c r="F1656" s="25">
        <f t="shared" si="228"/>
        <v>4.7699999999999996</v>
      </c>
      <c r="G1656" s="25">
        <f>VLOOKUP(F1656,'Spezifische Werte'!$B$2:$C$4002,2,FALSE)</f>
        <v>7.8679349945367349E-2</v>
      </c>
      <c r="H1656" s="25">
        <f t="shared" si="231"/>
        <v>157.3586998907347</v>
      </c>
      <c r="J1656" s="25">
        <f t="shared" si="229"/>
        <v>4.8</v>
      </c>
      <c r="K1656" s="25">
        <f>VLOOKUP(J1656,'Spezifische Werte'!$B$2:$C$4002,2,FALSE)</f>
        <v>8.0310065544742015E-2</v>
      </c>
      <c r="L1656" s="25">
        <f t="shared" si="232"/>
        <v>160.62013108948403</v>
      </c>
      <c r="R1656" s="25">
        <v>1654</v>
      </c>
      <c r="S1656" s="25">
        <v>1653</v>
      </c>
      <c r="T1656" s="25">
        <f t="shared" si="236"/>
        <v>0.62488523343482671</v>
      </c>
      <c r="U1656" s="25">
        <f t="shared" si="233"/>
        <v>0.63566878975259578</v>
      </c>
      <c r="W1656" s="17">
        <f>Eingabe!H1657</f>
        <v>89</v>
      </c>
      <c r="X1656" s="17">
        <f t="shared" si="234"/>
        <v>0.89</v>
      </c>
      <c r="Y1656" s="17">
        <f t="shared" si="235"/>
        <v>90</v>
      </c>
    </row>
    <row r="1657" spans="1:25" x14ac:dyDescent="0.15">
      <c r="A1657" s="82">
        <f t="shared" si="230"/>
        <v>3</v>
      </c>
      <c r="B1657" s="46">
        <v>43534.916666662655</v>
      </c>
      <c r="C1657" s="47">
        <f>Eingabe!G1658</f>
        <v>3.1</v>
      </c>
      <c r="D1657" s="77">
        <v>1657</v>
      </c>
      <c r="E1657" s="47"/>
      <c r="F1657" s="25">
        <f t="shared" si="228"/>
        <v>4.62</v>
      </c>
      <c r="G1657" s="25">
        <f>VLOOKUP(F1657,'Spezifische Werte'!$B$2:$C$4002,2,FALSE)</f>
        <v>7.0834307543363312E-2</v>
      </c>
      <c r="H1657" s="25">
        <f t="shared" si="231"/>
        <v>141.66861508672662</v>
      </c>
      <c r="J1657" s="25">
        <f t="shared" si="229"/>
        <v>4.6500000000000004</v>
      </c>
      <c r="K1657" s="25">
        <f>VLOOKUP(J1657,'Spezifische Werte'!$B$2:$C$4002,2,FALSE)</f>
        <v>7.2366311882592071E-2</v>
      </c>
      <c r="L1657" s="25">
        <f t="shared" si="232"/>
        <v>144.73262376518414</v>
      </c>
      <c r="R1657" s="25">
        <v>1655</v>
      </c>
      <c r="S1657" s="25">
        <v>1654</v>
      </c>
      <c r="T1657" s="25">
        <f t="shared" si="236"/>
        <v>0.62488523343482671</v>
      </c>
      <c r="U1657" s="25">
        <f t="shared" si="233"/>
        <v>0.63566878975259578</v>
      </c>
      <c r="W1657" s="17">
        <f>Eingabe!H1658</f>
        <v>99</v>
      </c>
      <c r="X1657" s="17">
        <f t="shared" si="234"/>
        <v>0.99</v>
      </c>
      <c r="Y1657" s="17">
        <f t="shared" si="235"/>
        <v>100</v>
      </c>
    </row>
    <row r="1658" spans="1:25" x14ac:dyDescent="0.15">
      <c r="A1658" s="82">
        <f t="shared" si="230"/>
        <v>3</v>
      </c>
      <c r="B1658" s="46">
        <v>43534.958333329319</v>
      </c>
      <c r="C1658" s="47">
        <f>Eingabe!G1659</f>
        <v>2.8</v>
      </c>
      <c r="D1658" s="77">
        <v>1658</v>
      </c>
      <c r="E1658" s="47"/>
      <c r="F1658" s="25">
        <f t="shared" si="228"/>
        <v>4.18</v>
      </c>
      <c r="G1658" s="25">
        <f>VLOOKUP(F1658,'Spezifische Werte'!$B$2:$C$4002,2,FALSE)</f>
        <v>4.9643016475870723E-2</v>
      </c>
      <c r="H1658" s="25">
        <f t="shared" si="231"/>
        <v>99.286032951741447</v>
      </c>
      <c r="J1658" s="25">
        <f t="shared" si="229"/>
        <v>4.2</v>
      </c>
      <c r="K1658" s="25">
        <f>VLOOKUP(J1658,'Spezifische Werte'!$B$2:$C$4002,2,FALSE)</f>
        <v>5.0575500247497268E-2</v>
      </c>
      <c r="L1658" s="25">
        <f t="shared" si="232"/>
        <v>101.15100049499453</v>
      </c>
      <c r="R1658" s="25">
        <v>1656</v>
      </c>
      <c r="S1658" s="25">
        <v>1655</v>
      </c>
      <c r="T1658" s="25">
        <f t="shared" si="236"/>
        <v>0.62488523343482671</v>
      </c>
      <c r="U1658" s="25">
        <f t="shared" si="233"/>
        <v>0.63566878975259578</v>
      </c>
      <c r="W1658" s="17">
        <f>Eingabe!H1659</f>
        <v>100</v>
      </c>
      <c r="X1658" s="17">
        <f t="shared" si="234"/>
        <v>1</v>
      </c>
      <c r="Y1658" s="17">
        <f t="shared" si="235"/>
        <v>100</v>
      </c>
    </row>
    <row r="1659" spans="1:25" x14ac:dyDescent="0.15">
      <c r="A1659" s="82">
        <f t="shared" si="230"/>
        <v>3</v>
      </c>
      <c r="B1659" s="46">
        <v>43535.000011574077</v>
      </c>
      <c r="C1659" s="47">
        <f>Eingabe!G1660</f>
        <v>1</v>
      </c>
      <c r="D1659" s="77">
        <v>1659</v>
      </c>
      <c r="E1659" s="47"/>
      <c r="F1659" s="25">
        <f t="shared" si="228"/>
        <v>1.49</v>
      </c>
      <c r="G1659" s="25">
        <f>VLOOKUP(F1659,'Spezifische Werte'!$B$2:$C$4002,2,FALSE)</f>
        <v>6.4682605317823889E-5</v>
      </c>
      <c r="H1659" s="25">
        <f t="shared" si="231"/>
        <v>0.12936521063564776</v>
      </c>
      <c r="J1659" s="25">
        <f t="shared" si="229"/>
        <v>1.5</v>
      </c>
      <c r="K1659" s="25">
        <f>VLOOKUP(J1659,'Spezifische Werte'!$B$2:$C$4002,2,FALSE)</f>
        <v>6.8738350145803551E-5</v>
      </c>
      <c r="L1659" s="25">
        <f t="shared" si="232"/>
        <v>0.13747670029160711</v>
      </c>
      <c r="R1659" s="25">
        <v>1657</v>
      </c>
      <c r="S1659" s="25">
        <v>1656</v>
      </c>
      <c r="T1659" s="25">
        <f t="shared" si="236"/>
        <v>0.62488523343482671</v>
      </c>
      <c r="U1659" s="25">
        <f t="shared" si="233"/>
        <v>0.63566878975259578</v>
      </c>
      <c r="W1659" s="17">
        <f>Eingabe!H1660</f>
        <v>99</v>
      </c>
      <c r="X1659" s="17">
        <f t="shared" si="234"/>
        <v>0.99</v>
      </c>
      <c r="Y1659" s="17">
        <f t="shared" si="235"/>
        <v>100</v>
      </c>
    </row>
    <row r="1660" spans="1:25" x14ac:dyDescent="0.15">
      <c r="A1660" s="82">
        <f t="shared" si="230"/>
        <v>3</v>
      </c>
      <c r="B1660" s="46">
        <v>43535.041666662648</v>
      </c>
      <c r="C1660" s="47">
        <f>Eingabe!G1661</f>
        <v>0.6</v>
      </c>
      <c r="D1660" s="77">
        <v>1660</v>
      </c>
      <c r="E1660" s="47"/>
      <c r="F1660" s="25">
        <f t="shared" si="228"/>
        <v>0.9</v>
      </c>
      <c r="G1660" s="25">
        <f>VLOOKUP(F1660,'Spezifische Werte'!$B$2:$C$4002,2,FALSE)</f>
        <v>0</v>
      </c>
      <c r="H1660" s="25">
        <f t="shared" si="231"/>
        <v>0</v>
      </c>
      <c r="J1660" s="25">
        <f t="shared" si="229"/>
        <v>0.9</v>
      </c>
      <c r="K1660" s="25">
        <f>VLOOKUP(J1660,'Spezifische Werte'!$B$2:$C$4002,2,FALSE)</f>
        <v>0</v>
      </c>
      <c r="L1660" s="25">
        <f t="shared" si="232"/>
        <v>0</v>
      </c>
      <c r="R1660" s="25">
        <v>1658</v>
      </c>
      <c r="S1660" s="25">
        <v>1657</v>
      </c>
      <c r="T1660" s="25">
        <f t="shared" si="236"/>
        <v>0.62488523343482671</v>
      </c>
      <c r="U1660" s="25">
        <f t="shared" si="233"/>
        <v>0.63566878975259578</v>
      </c>
      <c r="W1660" s="17">
        <f>Eingabe!H1661</f>
        <v>98</v>
      </c>
      <c r="X1660" s="17">
        <f t="shared" si="234"/>
        <v>0.98</v>
      </c>
      <c r="Y1660" s="17">
        <f t="shared" si="235"/>
        <v>100</v>
      </c>
    </row>
    <row r="1661" spans="1:25" x14ac:dyDescent="0.15">
      <c r="A1661" s="82">
        <f t="shared" si="230"/>
        <v>3</v>
      </c>
      <c r="B1661" s="46">
        <v>43535.083333329312</v>
      </c>
      <c r="C1661" s="47">
        <f>Eingabe!G1662</f>
        <v>0.5</v>
      </c>
      <c r="D1661" s="77">
        <v>1661</v>
      </c>
      <c r="E1661" s="47"/>
      <c r="F1661" s="25">
        <f t="shared" si="228"/>
        <v>0.75</v>
      </c>
      <c r="G1661" s="25">
        <f>VLOOKUP(F1661,'Spezifische Werte'!$B$2:$C$4002,2,FALSE)</f>
        <v>0</v>
      </c>
      <c r="H1661" s="25">
        <f t="shared" si="231"/>
        <v>0</v>
      </c>
      <c r="J1661" s="25">
        <f t="shared" si="229"/>
        <v>0.75</v>
      </c>
      <c r="K1661" s="25">
        <f>VLOOKUP(J1661,'Spezifische Werte'!$B$2:$C$4002,2,FALSE)</f>
        <v>0</v>
      </c>
      <c r="L1661" s="25">
        <f t="shared" si="232"/>
        <v>0</v>
      </c>
      <c r="R1661" s="25">
        <v>1659</v>
      </c>
      <c r="S1661" s="25">
        <v>1658</v>
      </c>
      <c r="T1661" s="25">
        <f t="shared" si="236"/>
        <v>0.62488523343482671</v>
      </c>
      <c r="U1661" s="25">
        <f t="shared" si="233"/>
        <v>0.63566878975259578</v>
      </c>
      <c r="W1661" s="17">
        <f>Eingabe!H1662</f>
        <v>100</v>
      </c>
      <c r="X1661" s="17">
        <f t="shared" si="234"/>
        <v>1</v>
      </c>
      <c r="Y1661" s="17">
        <f t="shared" si="235"/>
        <v>100</v>
      </c>
    </row>
    <row r="1662" spans="1:25" x14ac:dyDescent="0.15">
      <c r="A1662" s="82">
        <f t="shared" si="230"/>
        <v>3</v>
      </c>
      <c r="B1662" s="46">
        <v>43535.125011574077</v>
      </c>
      <c r="C1662" s="47">
        <f>Eingabe!G1663</f>
        <v>3.7</v>
      </c>
      <c r="D1662" s="77">
        <v>1662</v>
      </c>
      <c r="E1662" s="47"/>
      <c r="F1662" s="25">
        <f t="shared" si="228"/>
        <v>5.52</v>
      </c>
      <c r="G1662" s="25">
        <f>VLOOKUP(F1662,'Spezifische Werte'!$B$2:$C$4002,2,FALSE)</f>
        <v>0.12721663519138685</v>
      </c>
      <c r="H1662" s="25">
        <f t="shared" si="231"/>
        <v>254.43327038277369</v>
      </c>
      <c r="J1662" s="25">
        <f t="shared" si="229"/>
        <v>5.55</v>
      </c>
      <c r="K1662" s="25">
        <f>VLOOKUP(J1662,'Spezifische Werte'!$B$2:$C$4002,2,FALSE)</f>
        <v>0.12941942247043492</v>
      </c>
      <c r="L1662" s="25">
        <f t="shared" si="232"/>
        <v>258.83884494086982</v>
      </c>
      <c r="R1662" s="25">
        <v>1660</v>
      </c>
      <c r="S1662" s="25">
        <v>1659</v>
      </c>
      <c r="T1662" s="25">
        <f t="shared" si="236"/>
        <v>0.62488523343482671</v>
      </c>
      <c r="U1662" s="25">
        <f t="shared" si="233"/>
        <v>0.63566878975259578</v>
      </c>
      <c r="W1662" s="17">
        <f>Eingabe!H1663</f>
        <v>99</v>
      </c>
      <c r="X1662" s="17">
        <f t="shared" si="234"/>
        <v>0.99</v>
      </c>
      <c r="Y1662" s="17">
        <f t="shared" si="235"/>
        <v>100</v>
      </c>
    </row>
    <row r="1663" spans="1:25" x14ac:dyDescent="0.15">
      <c r="A1663" s="82">
        <f t="shared" si="230"/>
        <v>3</v>
      </c>
      <c r="B1663" s="46">
        <v>43535.166666662641</v>
      </c>
      <c r="C1663" s="47">
        <f>Eingabe!G1664</f>
        <v>0.1</v>
      </c>
      <c r="D1663" s="77">
        <v>1663</v>
      </c>
      <c r="E1663" s="47"/>
      <c r="F1663" s="25">
        <f t="shared" si="228"/>
        <v>0.15</v>
      </c>
      <c r="G1663" s="25">
        <f>VLOOKUP(F1663,'Spezifische Werte'!$B$2:$C$4002,2,FALSE)</f>
        <v>0</v>
      </c>
      <c r="H1663" s="25">
        <f t="shared" si="231"/>
        <v>0</v>
      </c>
      <c r="J1663" s="25">
        <f t="shared" si="229"/>
        <v>0.15</v>
      </c>
      <c r="K1663" s="25">
        <f>VLOOKUP(J1663,'Spezifische Werte'!$B$2:$C$4002,2,FALSE)</f>
        <v>0</v>
      </c>
      <c r="L1663" s="25">
        <f t="shared" si="232"/>
        <v>0</v>
      </c>
      <c r="R1663" s="25">
        <v>1661</v>
      </c>
      <c r="S1663" s="25">
        <v>1660</v>
      </c>
      <c r="T1663" s="25">
        <f t="shared" si="236"/>
        <v>0.62488523343482671</v>
      </c>
      <c r="U1663" s="25">
        <f t="shared" si="233"/>
        <v>0.63566878975259578</v>
      </c>
      <c r="W1663" s="17">
        <f>Eingabe!H1664</f>
        <v>99</v>
      </c>
      <c r="X1663" s="17">
        <f t="shared" si="234"/>
        <v>0.99</v>
      </c>
      <c r="Y1663" s="17">
        <f t="shared" si="235"/>
        <v>100</v>
      </c>
    </row>
    <row r="1664" spans="1:25" x14ac:dyDescent="0.15">
      <c r="A1664" s="82">
        <f t="shared" si="230"/>
        <v>3</v>
      </c>
      <c r="B1664" s="46">
        <v>43535.208333329305</v>
      </c>
      <c r="C1664" s="47">
        <f>Eingabe!G1665</f>
        <v>2.2000000000000002</v>
      </c>
      <c r="D1664" s="77">
        <v>1664</v>
      </c>
      <c r="E1664" s="47"/>
      <c r="F1664" s="25">
        <f t="shared" si="228"/>
        <v>3.28</v>
      </c>
      <c r="G1664" s="25">
        <f>VLOOKUP(F1664,'Spezifische Werte'!$B$2:$C$4002,2,FALSE)</f>
        <v>1.4036237149224865E-2</v>
      </c>
      <c r="H1664" s="25">
        <f t="shared" si="231"/>
        <v>28.07247429844973</v>
      </c>
      <c r="J1664" s="25">
        <f t="shared" si="229"/>
        <v>3.3</v>
      </c>
      <c r="K1664" s="25">
        <f>VLOOKUP(J1664,'Spezifische Werte'!$B$2:$C$4002,2,FALSE)</f>
        <v>1.4533450192857693E-2</v>
      </c>
      <c r="L1664" s="25">
        <f t="shared" si="232"/>
        <v>29.066900385715385</v>
      </c>
      <c r="R1664" s="25">
        <v>1662</v>
      </c>
      <c r="S1664" s="25">
        <v>1661</v>
      </c>
      <c r="T1664" s="25">
        <f t="shared" si="236"/>
        <v>0.62488523343482671</v>
      </c>
      <c r="U1664" s="25">
        <f t="shared" si="233"/>
        <v>0.63566878975259578</v>
      </c>
      <c r="W1664" s="17">
        <f>Eingabe!H1665</f>
        <v>99</v>
      </c>
      <c r="X1664" s="17">
        <f t="shared" si="234"/>
        <v>0.99</v>
      </c>
      <c r="Y1664" s="17">
        <f t="shared" si="235"/>
        <v>100</v>
      </c>
    </row>
    <row r="1665" spans="1:25" x14ac:dyDescent="0.15">
      <c r="A1665" s="82">
        <f t="shared" si="230"/>
        <v>3</v>
      </c>
      <c r="B1665" s="46">
        <v>43535.250011574077</v>
      </c>
      <c r="C1665" s="47">
        <f>Eingabe!G1666</f>
        <v>2.9</v>
      </c>
      <c r="D1665" s="77">
        <v>1665</v>
      </c>
      <c r="E1665" s="47"/>
      <c r="F1665" s="25">
        <f t="shared" si="228"/>
        <v>4.33</v>
      </c>
      <c r="G1665" s="25">
        <f>VLOOKUP(F1665,'Spezifische Werte'!$B$2:$C$4002,2,FALSE)</f>
        <v>5.667919590547657E-2</v>
      </c>
      <c r="H1665" s="25">
        <f t="shared" si="231"/>
        <v>113.35839181095314</v>
      </c>
      <c r="J1665" s="25">
        <f t="shared" si="229"/>
        <v>4.3499999999999996</v>
      </c>
      <c r="K1665" s="25">
        <f>VLOOKUP(J1665,'Spezifische Werte'!$B$2:$C$4002,2,FALSE)</f>
        <v>5.7627330651301621E-2</v>
      </c>
      <c r="L1665" s="25">
        <f t="shared" si="232"/>
        <v>115.25466130260324</v>
      </c>
      <c r="R1665" s="25">
        <v>1663</v>
      </c>
      <c r="S1665" s="25">
        <v>1662</v>
      </c>
      <c r="T1665" s="25">
        <f t="shared" si="236"/>
        <v>0.62488523343482671</v>
      </c>
      <c r="U1665" s="25">
        <f t="shared" si="233"/>
        <v>0.63566878975259578</v>
      </c>
      <c r="W1665" s="17">
        <f>Eingabe!H1666</f>
        <v>100</v>
      </c>
      <c r="X1665" s="17">
        <f t="shared" si="234"/>
        <v>1</v>
      </c>
      <c r="Y1665" s="17">
        <f t="shared" si="235"/>
        <v>100</v>
      </c>
    </row>
    <row r="1666" spans="1:25" x14ac:dyDescent="0.15">
      <c r="A1666" s="82">
        <f t="shared" si="230"/>
        <v>3</v>
      </c>
      <c r="B1666" s="46">
        <v>43535.291666662633</v>
      </c>
      <c r="C1666" s="47">
        <f>Eingabe!G1667</f>
        <v>3</v>
      </c>
      <c r="D1666" s="77">
        <v>1666</v>
      </c>
      <c r="E1666" s="47"/>
      <c r="F1666" s="25">
        <f t="shared" si="228"/>
        <v>4.4800000000000004</v>
      </c>
      <c r="G1666" s="25">
        <f>VLOOKUP(F1666,'Spezifische Werte'!$B$2:$C$4002,2,FALSE)</f>
        <v>6.3876775708421291E-2</v>
      </c>
      <c r="H1666" s="25">
        <f t="shared" si="231"/>
        <v>127.75355141684258</v>
      </c>
      <c r="J1666" s="25">
        <f t="shared" si="229"/>
        <v>4.5</v>
      </c>
      <c r="K1666" s="25">
        <f>VLOOKUP(J1666,'Spezifische Werte'!$B$2:$C$4002,2,FALSE)</f>
        <v>6.4854105449014127E-2</v>
      </c>
      <c r="L1666" s="25">
        <f t="shared" si="232"/>
        <v>129.70821089802826</v>
      </c>
      <c r="R1666" s="25">
        <v>1664</v>
      </c>
      <c r="S1666" s="25">
        <v>1663</v>
      </c>
      <c r="T1666" s="25">
        <f t="shared" si="236"/>
        <v>0.62488523343482671</v>
      </c>
      <c r="U1666" s="25">
        <f t="shared" si="233"/>
        <v>0.63566878975259578</v>
      </c>
      <c r="W1666" s="17">
        <f>Eingabe!H1667</f>
        <v>102</v>
      </c>
      <c r="X1666" s="17">
        <f t="shared" si="234"/>
        <v>1.02</v>
      </c>
      <c r="Y1666" s="17">
        <f t="shared" si="235"/>
        <v>100</v>
      </c>
    </row>
    <row r="1667" spans="1:25" x14ac:dyDescent="0.15">
      <c r="A1667" s="82">
        <f t="shared" si="230"/>
        <v>3</v>
      </c>
      <c r="B1667" s="46">
        <v>43535.333333329298</v>
      </c>
      <c r="C1667" s="47">
        <f>Eingabe!G1668</f>
        <v>2.4</v>
      </c>
      <c r="D1667" s="77">
        <v>1667</v>
      </c>
      <c r="E1667" s="47"/>
      <c r="F1667" s="25">
        <f t="shared" ref="F1667:F1730" si="237">ROUND(C1667*($O$4/$O$5)^$O$7,2)</f>
        <v>3.58</v>
      </c>
      <c r="G1667" s="25">
        <f>VLOOKUP(F1667,'Spezifische Werte'!$B$2:$C$4002,2,FALSE)</f>
        <v>2.2829235995572409E-2</v>
      </c>
      <c r="H1667" s="25">
        <f t="shared" si="231"/>
        <v>45.658471991144815</v>
      </c>
      <c r="J1667" s="25">
        <f t="shared" ref="J1667:J1730" si="238">ROUND(C1667*(LN($O$4/$O$8)/LN($O$5/$O$8)),2)</f>
        <v>3.6</v>
      </c>
      <c r="K1667" s="25">
        <f>VLOOKUP(J1667,'Spezifische Werte'!$B$2:$C$4002,2,FALSE)</f>
        <v>2.3596471134930203E-2</v>
      </c>
      <c r="L1667" s="25">
        <f t="shared" si="232"/>
        <v>47.19294226986041</v>
      </c>
      <c r="R1667" s="25">
        <v>1665</v>
      </c>
      <c r="S1667" s="25">
        <v>1664</v>
      </c>
      <c r="T1667" s="25">
        <f t="shared" si="236"/>
        <v>0.62488523343482671</v>
      </c>
      <c r="U1667" s="25">
        <f t="shared" si="233"/>
        <v>0.63566878975259578</v>
      </c>
      <c r="W1667" s="17">
        <f>Eingabe!H1668</f>
        <v>101</v>
      </c>
      <c r="X1667" s="17">
        <f t="shared" si="234"/>
        <v>1.01</v>
      </c>
      <c r="Y1667" s="17">
        <f t="shared" si="235"/>
        <v>100</v>
      </c>
    </row>
    <row r="1668" spans="1:25" x14ac:dyDescent="0.15">
      <c r="A1668" s="82">
        <f t="shared" ref="A1668:A1731" si="239">MONTH(B1668)</f>
        <v>3</v>
      </c>
      <c r="B1668" s="46">
        <v>43535.375011574077</v>
      </c>
      <c r="C1668" s="47">
        <f>Eingabe!G1669</f>
        <v>2.2999999999999998</v>
      </c>
      <c r="D1668" s="77">
        <v>1668</v>
      </c>
      <c r="E1668" s="47"/>
      <c r="F1668" s="25">
        <f t="shared" si="237"/>
        <v>3.43</v>
      </c>
      <c r="G1668" s="25">
        <f>VLOOKUP(F1668,'Spezifische Werte'!$B$2:$C$4002,2,FALSE)</f>
        <v>1.7964243573129882E-2</v>
      </c>
      <c r="H1668" s="25">
        <f t="shared" ref="H1668:H1731" si="240">G1668*$O$9*1000</f>
        <v>35.928487146259762</v>
      </c>
      <c r="J1668" s="25">
        <f t="shared" si="238"/>
        <v>3.45</v>
      </c>
      <c r="K1668" s="25">
        <f>VLOOKUP(J1668,'Spezifische Werte'!$B$2:$C$4002,2,FALSE)</f>
        <v>1.8521187553697735E-2</v>
      </c>
      <c r="L1668" s="25">
        <f t="shared" ref="L1668:L1731" si="241">K1668*$O$9*1000</f>
        <v>37.042375107395472</v>
      </c>
      <c r="R1668" s="25">
        <v>1666</v>
      </c>
      <c r="S1668" s="25">
        <v>1665</v>
      </c>
      <c r="T1668" s="25">
        <f t="shared" si="236"/>
        <v>0.62488523343482671</v>
      </c>
      <c r="U1668" s="25">
        <f t="shared" ref="U1668:U1731" si="242">LARGE($L$3:$L$8762,R1668)/1000</f>
        <v>0.63566878975259578</v>
      </c>
      <c r="W1668" s="17">
        <f>Eingabe!H1669</f>
        <v>100</v>
      </c>
      <c r="X1668" s="17">
        <f t="shared" ref="X1668:X1731" si="243">W1668/100</f>
        <v>1</v>
      </c>
      <c r="Y1668" s="17">
        <f t="shared" ref="Y1668:Y1731" si="244">ROUND(X1668,1)*100</f>
        <v>100</v>
      </c>
    </row>
    <row r="1669" spans="1:25" x14ac:dyDescent="0.15">
      <c r="A1669" s="82">
        <f t="shared" si="239"/>
        <v>3</v>
      </c>
      <c r="B1669" s="46">
        <v>43535.416666662626</v>
      </c>
      <c r="C1669" s="47">
        <f>Eingabe!G1670</f>
        <v>2.6</v>
      </c>
      <c r="D1669" s="77">
        <v>1669</v>
      </c>
      <c r="E1669" s="47"/>
      <c r="F1669" s="25">
        <f t="shared" si="237"/>
        <v>3.88</v>
      </c>
      <c r="G1669" s="25">
        <f>VLOOKUP(F1669,'Spezifische Werte'!$B$2:$C$4002,2,FALSE)</f>
        <v>3.5689320314118818E-2</v>
      </c>
      <c r="H1669" s="25">
        <f t="shared" si="240"/>
        <v>71.378640628237633</v>
      </c>
      <c r="J1669" s="25">
        <f t="shared" si="238"/>
        <v>3.9</v>
      </c>
      <c r="K1669" s="25">
        <f>VLOOKUP(J1669,'Spezifische Werte'!$B$2:$C$4002,2,FALSE)</f>
        <v>3.6613952811549305E-2</v>
      </c>
      <c r="L1669" s="25">
        <f t="shared" si="241"/>
        <v>73.227905623098607</v>
      </c>
      <c r="R1669" s="25">
        <v>1667</v>
      </c>
      <c r="S1669" s="25">
        <v>1666</v>
      </c>
      <c r="T1669" s="25">
        <f t="shared" si="236"/>
        <v>0.62488523343482671</v>
      </c>
      <c r="U1669" s="25">
        <f t="shared" si="242"/>
        <v>0.63566878975259578</v>
      </c>
      <c r="W1669" s="17">
        <f>Eingabe!H1670</f>
        <v>94</v>
      </c>
      <c r="X1669" s="17">
        <f t="shared" si="243"/>
        <v>0.94</v>
      </c>
      <c r="Y1669" s="17">
        <f t="shared" si="244"/>
        <v>90</v>
      </c>
    </row>
    <row r="1670" spans="1:25" x14ac:dyDescent="0.15">
      <c r="A1670" s="82">
        <f t="shared" si="239"/>
        <v>3</v>
      </c>
      <c r="B1670" s="46">
        <v>43535.45833332929</v>
      </c>
      <c r="C1670" s="47">
        <f>Eingabe!G1671</f>
        <v>3</v>
      </c>
      <c r="D1670" s="77">
        <v>1670</v>
      </c>
      <c r="E1670" s="47"/>
      <c r="F1670" s="25">
        <f t="shared" si="237"/>
        <v>4.4800000000000004</v>
      </c>
      <c r="G1670" s="25">
        <f>VLOOKUP(F1670,'Spezifische Werte'!$B$2:$C$4002,2,FALSE)</f>
        <v>6.3876775708421291E-2</v>
      </c>
      <c r="H1670" s="25">
        <f t="shared" si="240"/>
        <v>127.75355141684258</v>
      </c>
      <c r="J1670" s="25">
        <f t="shared" si="238"/>
        <v>4.5</v>
      </c>
      <c r="K1670" s="25">
        <f>VLOOKUP(J1670,'Spezifische Werte'!$B$2:$C$4002,2,FALSE)</f>
        <v>6.4854105449014127E-2</v>
      </c>
      <c r="L1670" s="25">
        <f t="shared" si="241"/>
        <v>129.70821089802826</v>
      </c>
      <c r="R1670" s="25">
        <v>1668</v>
      </c>
      <c r="S1670" s="25">
        <v>1667</v>
      </c>
      <c r="T1670" s="25">
        <f t="shared" ref="T1670:T1733" si="245">LARGE($H$3:$H$8762,R1670)/1000</f>
        <v>0.62488523343482671</v>
      </c>
      <c r="U1670" s="25">
        <f t="shared" si="242"/>
        <v>0.63566878975259578</v>
      </c>
      <c r="W1670" s="17">
        <f>Eingabe!H1671</f>
        <v>83</v>
      </c>
      <c r="X1670" s="17">
        <f t="shared" si="243"/>
        <v>0.83</v>
      </c>
      <c r="Y1670" s="17">
        <f t="shared" si="244"/>
        <v>80</v>
      </c>
    </row>
    <row r="1671" spans="1:25" x14ac:dyDescent="0.15">
      <c r="A1671" s="82">
        <f t="shared" si="239"/>
        <v>3</v>
      </c>
      <c r="B1671" s="46">
        <v>43535.500011574077</v>
      </c>
      <c r="C1671" s="47">
        <f>Eingabe!G1672</f>
        <v>3.7</v>
      </c>
      <c r="D1671" s="77">
        <v>1671</v>
      </c>
      <c r="E1671" s="47"/>
      <c r="F1671" s="25">
        <f t="shared" si="237"/>
        <v>5.52</v>
      </c>
      <c r="G1671" s="25">
        <f>VLOOKUP(F1671,'Spezifische Werte'!$B$2:$C$4002,2,FALSE)</f>
        <v>0.12721663519138685</v>
      </c>
      <c r="H1671" s="25">
        <f t="shared" si="240"/>
        <v>254.43327038277369</v>
      </c>
      <c r="J1671" s="25">
        <f t="shared" si="238"/>
        <v>5.55</v>
      </c>
      <c r="K1671" s="25">
        <f>VLOOKUP(J1671,'Spezifische Werte'!$B$2:$C$4002,2,FALSE)</f>
        <v>0.12941942247043492</v>
      </c>
      <c r="L1671" s="25">
        <f t="shared" si="241"/>
        <v>258.83884494086982</v>
      </c>
      <c r="R1671" s="25">
        <v>1669</v>
      </c>
      <c r="S1671" s="25">
        <v>1668</v>
      </c>
      <c r="T1671" s="25">
        <f t="shared" si="245"/>
        <v>0.62488523343482671</v>
      </c>
      <c r="U1671" s="25">
        <f t="shared" si="242"/>
        <v>0.63566878975259578</v>
      </c>
      <c r="W1671" s="17">
        <f>Eingabe!H1672</f>
        <v>81</v>
      </c>
      <c r="X1671" s="17">
        <f t="shared" si="243"/>
        <v>0.81</v>
      </c>
      <c r="Y1671" s="17">
        <f t="shared" si="244"/>
        <v>80</v>
      </c>
    </row>
    <row r="1672" spans="1:25" x14ac:dyDescent="0.15">
      <c r="A1672" s="82">
        <f t="shared" si="239"/>
        <v>3</v>
      </c>
      <c r="B1672" s="46">
        <v>43535.541666662619</v>
      </c>
      <c r="C1672" s="47">
        <f>Eingabe!G1673</f>
        <v>3.4</v>
      </c>
      <c r="D1672" s="77">
        <v>1672</v>
      </c>
      <c r="E1672" s="47"/>
      <c r="F1672" s="25">
        <f t="shared" si="237"/>
        <v>5.07</v>
      </c>
      <c r="G1672" s="25">
        <f>VLOOKUP(F1672,'Spezifische Werte'!$B$2:$C$4002,2,FALSE)</f>
        <v>9.6185977081711158E-2</v>
      </c>
      <c r="H1672" s="25">
        <f t="shared" si="240"/>
        <v>192.37195416342232</v>
      </c>
      <c r="J1672" s="25">
        <f t="shared" si="238"/>
        <v>5.0999999999999996</v>
      </c>
      <c r="K1672" s="25">
        <f>VLOOKUP(J1672,'Spezifische Werte'!$B$2:$C$4002,2,FALSE)</f>
        <v>9.8097213536623304E-2</v>
      </c>
      <c r="L1672" s="25">
        <f t="shared" si="241"/>
        <v>196.1944270732466</v>
      </c>
      <c r="R1672" s="25">
        <v>1670</v>
      </c>
      <c r="S1672" s="25">
        <v>1669</v>
      </c>
      <c r="T1672" s="25">
        <f t="shared" si="245"/>
        <v>0.62488523343482671</v>
      </c>
      <c r="U1672" s="25">
        <f t="shared" si="242"/>
        <v>0.63566878975259578</v>
      </c>
      <c r="W1672" s="17">
        <f>Eingabe!H1673</f>
        <v>80</v>
      </c>
      <c r="X1672" s="17">
        <f t="shared" si="243"/>
        <v>0.8</v>
      </c>
      <c r="Y1672" s="17">
        <f t="shared" si="244"/>
        <v>80</v>
      </c>
    </row>
    <row r="1673" spans="1:25" x14ac:dyDescent="0.15">
      <c r="A1673" s="82">
        <f t="shared" si="239"/>
        <v>3</v>
      </c>
      <c r="B1673" s="46">
        <v>43535.583333329283</v>
      </c>
      <c r="C1673" s="47">
        <f>Eingabe!G1674</f>
        <v>3.8</v>
      </c>
      <c r="D1673" s="77">
        <v>1673</v>
      </c>
      <c r="E1673" s="47"/>
      <c r="F1673" s="25">
        <f t="shared" si="237"/>
        <v>5.67</v>
      </c>
      <c r="G1673" s="25">
        <f>VLOOKUP(F1673,'Spezifische Werte'!$B$2:$C$4002,2,FALSE)</f>
        <v>0.13840049448137109</v>
      </c>
      <c r="H1673" s="25">
        <f t="shared" si="240"/>
        <v>276.80098896274217</v>
      </c>
      <c r="J1673" s="25">
        <f t="shared" si="238"/>
        <v>5.7</v>
      </c>
      <c r="K1673" s="25">
        <f>VLOOKUP(J1673,'Spezifische Werte'!$B$2:$C$4002,2,FALSE)</f>
        <v>0.14069825500153915</v>
      </c>
      <c r="L1673" s="25">
        <f t="shared" si="241"/>
        <v>281.39651000307828</v>
      </c>
      <c r="R1673" s="25">
        <v>1671</v>
      </c>
      <c r="S1673" s="25">
        <v>1670</v>
      </c>
      <c r="T1673" s="25">
        <f t="shared" si="245"/>
        <v>0.62488523343482671</v>
      </c>
      <c r="U1673" s="25">
        <f t="shared" si="242"/>
        <v>0.63566878975259578</v>
      </c>
      <c r="W1673" s="17">
        <f>Eingabe!H1674</f>
        <v>90</v>
      </c>
      <c r="X1673" s="17">
        <f t="shared" si="243"/>
        <v>0.9</v>
      </c>
      <c r="Y1673" s="17">
        <f t="shared" si="244"/>
        <v>90</v>
      </c>
    </row>
    <row r="1674" spans="1:25" x14ac:dyDescent="0.15">
      <c r="A1674" s="82">
        <f t="shared" si="239"/>
        <v>3</v>
      </c>
      <c r="B1674" s="46">
        <v>43535.625011574077</v>
      </c>
      <c r="C1674" s="47">
        <f>Eingabe!G1675</f>
        <v>4.0999999999999996</v>
      </c>
      <c r="D1674" s="77">
        <v>1674</v>
      </c>
      <c r="E1674" s="47"/>
      <c r="F1674" s="25">
        <f t="shared" si="237"/>
        <v>6.12</v>
      </c>
      <c r="G1674" s="25">
        <f>VLOOKUP(F1674,'Spezifische Werte'!$B$2:$C$4002,2,FALSE)</f>
        <v>0.17636813552353289</v>
      </c>
      <c r="H1674" s="25">
        <f t="shared" si="240"/>
        <v>352.73627104706577</v>
      </c>
      <c r="J1674" s="25">
        <f t="shared" si="238"/>
        <v>6.15</v>
      </c>
      <c r="K1674" s="25">
        <f>VLOOKUP(J1674,'Spezifische Werte'!$B$2:$C$4002,2,FALSE)</f>
        <v>0.17921779013058811</v>
      </c>
      <c r="L1674" s="25">
        <f t="shared" si="241"/>
        <v>358.4355802611762</v>
      </c>
      <c r="R1674" s="25">
        <v>1672</v>
      </c>
      <c r="S1674" s="25">
        <v>1671</v>
      </c>
      <c r="T1674" s="25">
        <f t="shared" si="245"/>
        <v>0.62488523343482671</v>
      </c>
      <c r="U1674" s="25">
        <f t="shared" si="242"/>
        <v>0.63566878975259578</v>
      </c>
      <c r="W1674" s="17">
        <f>Eingabe!H1675</f>
        <v>90</v>
      </c>
      <c r="X1674" s="17">
        <f t="shared" si="243"/>
        <v>0.9</v>
      </c>
      <c r="Y1674" s="17">
        <f t="shared" si="244"/>
        <v>90</v>
      </c>
    </row>
    <row r="1675" spans="1:25" x14ac:dyDescent="0.15">
      <c r="A1675" s="82">
        <f t="shared" si="239"/>
        <v>3</v>
      </c>
      <c r="B1675" s="46">
        <v>43535.666666662612</v>
      </c>
      <c r="C1675" s="47">
        <f>Eingabe!G1676</f>
        <v>4.7</v>
      </c>
      <c r="D1675" s="77">
        <v>1675</v>
      </c>
      <c r="E1675" s="47"/>
      <c r="F1675" s="25">
        <f t="shared" si="237"/>
        <v>7.01</v>
      </c>
      <c r="G1675" s="25">
        <f>VLOOKUP(F1675,'Spezifische Werte'!$B$2:$C$4002,2,FALSE)</f>
        <v>0.27377270492189271</v>
      </c>
      <c r="H1675" s="25">
        <f t="shared" si="240"/>
        <v>547.54540984378536</v>
      </c>
      <c r="J1675" s="25">
        <f t="shared" si="238"/>
        <v>7.05</v>
      </c>
      <c r="K1675" s="25">
        <f>VLOOKUP(J1675,'Spezifische Werte'!$B$2:$C$4002,2,FALSE)</f>
        <v>0.27874593647894402</v>
      </c>
      <c r="L1675" s="25">
        <f t="shared" si="241"/>
        <v>557.49187295788806</v>
      </c>
      <c r="R1675" s="25">
        <v>1673</v>
      </c>
      <c r="S1675" s="25">
        <v>1672</v>
      </c>
      <c r="T1675" s="25">
        <f t="shared" si="245"/>
        <v>0.62488523343482671</v>
      </c>
      <c r="U1675" s="25">
        <f t="shared" si="242"/>
        <v>0.63566878975259578</v>
      </c>
      <c r="W1675" s="17">
        <f>Eingabe!H1676</f>
        <v>80</v>
      </c>
      <c r="X1675" s="17">
        <f t="shared" si="243"/>
        <v>0.8</v>
      </c>
      <c r="Y1675" s="17">
        <f t="shared" si="244"/>
        <v>80</v>
      </c>
    </row>
    <row r="1676" spans="1:25" x14ac:dyDescent="0.15">
      <c r="A1676" s="82">
        <f t="shared" si="239"/>
        <v>3</v>
      </c>
      <c r="B1676" s="46">
        <v>43535.708333329276</v>
      </c>
      <c r="C1676" s="47">
        <f>Eingabe!G1677</f>
        <v>4</v>
      </c>
      <c r="D1676" s="77">
        <v>1676</v>
      </c>
      <c r="E1676" s="47"/>
      <c r="F1676" s="25">
        <f t="shared" si="237"/>
        <v>5.97</v>
      </c>
      <c r="G1676" s="25">
        <f>VLOOKUP(F1676,'Spezifische Werte'!$B$2:$C$4002,2,FALSE)</f>
        <v>0.1627434603343155</v>
      </c>
      <c r="H1676" s="25">
        <f t="shared" si="240"/>
        <v>325.486920668631</v>
      </c>
      <c r="J1676" s="25">
        <f t="shared" si="238"/>
        <v>6</v>
      </c>
      <c r="K1676" s="25">
        <f>VLOOKUP(J1676,'Spezifische Werte'!$B$2:$C$4002,2,FALSE)</f>
        <v>0.16538134424295356</v>
      </c>
      <c r="L1676" s="25">
        <f t="shared" si="241"/>
        <v>330.76268848590712</v>
      </c>
      <c r="R1676" s="25">
        <v>1674</v>
      </c>
      <c r="S1676" s="25">
        <v>1673</v>
      </c>
      <c r="T1676" s="25">
        <f t="shared" si="245"/>
        <v>0.62488523343482671</v>
      </c>
      <c r="U1676" s="25">
        <f t="shared" si="242"/>
        <v>0.63566878975259578</v>
      </c>
      <c r="W1676" s="17">
        <f>Eingabe!H1677</f>
        <v>81</v>
      </c>
      <c r="X1676" s="17">
        <f t="shared" si="243"/>
        <v>0.81</v>
      </c>
      <c r="Y1676" s="17">
        <f t="shared" si="244"/>
        <v>80</v>
      </c>
    </row>
    <row r="1677" spans="1:25" x14ac:dyDescent="0.15">
      <c r="A1677" s="82">
        <f t="shared" si="239"/>
        <v>3</v>
      </c>
      <c r="B1677" s="46">
        <v>43535.750011574077</v>
      </c>
      <c r="C1677" s="47">
        <f>Eingabe!G1678</f>
        <v>3.5</v>
      </c>
      <c r="D1677" s="77">
        <v>1677</v>
      </c>
      <c r="E1677" s="47"/>
      <c r="F1677" s="25">
        <f t="shared" si="237"/>
        <v>5.22</v>
      </c>
      <c r="G1677" s="25">
        <f>VLOOKUP(F1677,'Spezifische Werte'!$B$2:$C$4002,2,FALSE)</f>
        <v>0.10600726326582303</v>
      </c>
      <c r="H1677" s="25">
        <f t="shared" si="240"/>
        <v>212.01452653164606</v>
      </c>
      <c r="J1677" s="25">
        <f t="shared" si="238"/>
        <v>5.25</v>
      </c>
      <c r="K1677" s="25">
        <f>VLOOKUP(J1677,'Spezifische Werte'!$B$2:$C$4002,2,FALSE)</f>
        <v>0.10804502827355937</v>
      </c>
      <c r="L1677" s="25">
        <f t="shared" si="241"/>
        <v>216.09005654711873</v>
      </c>
      <c r="R1677" s="25">
        <v>1675</v>
      </c>
      <c r="S1677" s="25">
        <v>1674</v>
      </c>
      <c r="T1677" s="25">
        <f t="shared" si="245"/>
        <v>0.62488523343482671</v>
      </c>
      <c r="U1677" s="25">
        <f t="shared" si="242"/>
        <v>0.63566878975259578</v>
      </c>
      <c r="W1677" s="17">
        <f>Eingabe!H1678</f>
        <v>81</v>
      </c>
      <c r="X1677" s="17">
        <f t="shared" si="243"/>
        <v>0.81</v>
      </c>
      <c r="Y1677" s="17">
        <f t="shared" si="244"/>
        <v>80</v>
      </c>
    </row>
    <row r="1678" spans="1:25" x14ac:dyDescent="0.15">
      <c r="A1678" s="82">
        <f t="shared" si="239"/>
        <v>3</v>
      </c>
      <c r="B1678" s="46">
        <v>43535.791666662604</v>
      </c>
      <c r="C1678" s="47">
        <f>Eingabe!G1679</f>
        <v>3.7</v>
      </c>
      <c r="D1678" s="77">
        <v>1678</v>
      </c>
      <c r="E1678" s="47"/>
      <c r="F1678" s="25">
        <f t="shared" si="237"/>
        <v>5.52</v>
      </c>
      <c r="G1678" s="25">
        <f>VLOOKUP(F1678,'Spezifische Werte'!$B$2:$C$4002,2,FALSE)</f>
        <v>0.12721663519138685</v>
      </c>
      <c r="H1678" s="25">
        <f t="shared" si="240"/>
        <v>254.43327038277369</v>
      </c>
      <c r="J1678" s="25">
        <f t="shared" si="238"/>
        <v>5.55</v>
      </c>
      <c r="K1678" s="25">
        <f>VLOOKUP(J1678,'Spezifische Werte'!$B$2:$C$4002,2,FALSE)</f>
        <v>0.12941942247043492</v>
      </c>
      <c r="L1678" s="25">
        <f t="shared" si="241"/>
        <v>258.83884494086982</v>
      </c>
      <c r="R1678" s="25">
        <v>1676</v>
      </c>
      <c r="S1678" s="25">
        <v>1675</v>
      </c>
      <c r="T1678" s="25">
        <f t="shared" si="245"/>
        <v>0.62488523343482671</v>
      </c>
      <c r="U1678" s="25">
        <f t="shared" si="242"/>
        <v>0.63566878975259578</v>
      </c>
      <c r="W1678" s="17">
        <f>Eingabe!H1679</f>
        <v>90</v>
      </c>
      <c r="X1678" s="17">
        <f t="shared" si="243"/>
        <v>0.9</v>
      </c>
      <c r="Y1678" s="17">
        <f t="shared" si="244"/>
        <v>90</v>
      </c>
    </row>
    <row r="1679" spans="1:25" x14ac:dyDescent="0.15">
      <c r="A1679" s="82">
        <f t="shared" si="239"/>
        <v>3</v>
      </c>
      <c r="B1679" s="46">
        <v>43535.833333329268</v>
      </c>
      <c r="C1679" s="47">
        <f>Eingabe!G1680</f>
        <v>2.9</v>
      </c>
      <c r="D1679" s="77">
        <v>1679</v>
      </c>
      <c r="E1679" s="47"/>
      <c r="F1679" s="25">
        <f t="shared" si="237"/>
        <v>4.33</v>
      </c>
      <c r="G1679" s="25">
        <f>VLOOKUP(F1679,'Spezifische Werte'!$B$2:$C$4002,2,FALSE)</f>
        <v>5.667919590547657E-2</v>
      </c>
      <c r="H1679" s="25">
        <f t="shared" si="240"/>
        <v>113.35839181095314</v>
      </c>
      <c r="J1679" s="25">
        <f t="shared" si="238"/>
        <v>4.3499999999999996</v>
      </c>
      <c r="K1679" s="25">
        <f>VLOOKUP(J1679,'Spezifische Werte'!$B$2:$C$4002,2,FALSE)</f>
        <v>5.7627330651301621E-2</v>
      </c>
      <c r="L1679" s="25">
        <f t="shared" si="241"/>
        <v>115.25466130260324</v>
      </c>
      <c r="R1679" s="25">
        <v>1677</v>
      </c>
      <c r="S1679" s="25">
        <v>1676</v>
      </c>
      <c r="T1679" s="25">
        <f t="shared" si="245"/>
        <v>0.62488523343482671</v>
      </c>
      <c r="U1679" s="25">
        <f t="shared" si="242"/>
        <v>0.63566878975259578</v>
      </c>
      <c r="W1679" s="17">
        <f>Eingabe!H1680</f>
        <v>91</v>
      </c>
      <c r="X1679" s="17">
        <f t="shared" si="243"/>
        <v>0.91</v>
      </c>
      <c r="Y1679" s="17">
        <f t="shared" si="244"/>
        <v>90</v>
      </c>
    </row>
    <row r="1680" spans="1:25" x14ac:dyDescent="0.15">
      <c r="A1680" s="82">
        <f t="shared" si="239"/>
        <v>3</v>
      </c>
      <c r="B1680" s="46">
        <v>43535.875011574077</v>
      </c>
      <c r="C1680" s="47">
        <f>Eingabe!G1681</f>
        <v>2.7</v>
      </c>
      <c r="D1680" s="77">
        <v>1680</v>
      </c>
      <c r="E1680" s="47"/>
      <c r="F1680" s="25">
        <f t="shared" si="237"/>
        <v>4.03</v>
      </c>
      <c r="G1680" s="25">
        <f>VLOOKUP(F1680,'Spezifische Werte'!$B$2:$C$4002,2,FALSE)</f>
        <v>4.2666657265334036E-2</v>
      </c>
      <c r="H1680" s="25">
        <f t="shared" si="240"/>
        <v>85.333314530668076</v>
      </c>
      <c r="J1680" s="25">
        <f t="shared" si="238"/>
        <v>4.05</v>
      </c>
      <c r="K1680" s="25">
        <f>VLOOKUP(J1680,'Spezifische Werte'!$B$2:$C$4002,2,FALSE)</f>
        <v>4.3597034083331404E-2</v>
      </c>
      <c r="L1680" s="25">
        <f t="shared" si="241"/>
        <v>87.194068166662802</v>
      </c>
      <c r="R1680" s="25">
        <v>1678</v>
      </c>
      <c r="S1680" s="25">
        <v>1677</v>
      </c>
      <c r="T1680" s="25">
        <f t="shared" si="245"/>
        <v>0.62488523343482671</v>
      </c>
      <c r="U1680" s="25">
        <f t="shared" si="242"/>
        <v>0.63566878975259578</v>
      </c>
      <c r="W1680" s="17">
        <f>Eingabe!H1681</f>
        <v>91</v>
      </c>
      <c r="X1680" s="17">
        <f t="shared" si="243"/>
        <v>0.91</v>
      </c>
      <c r="Y1680" s="17">
        <f t="shared" si="244"/>
        <v>90</v>
      </c>
    </row>
    <row r="1681" spans="1:25" x14ac:dyDescent="0.15">
      <c r="A1681" s="82">
        <f t="shared" si="239"/>
        <v>3</v>
      </c>
      <c r="B1681" s="46">
        <v>43535.916666662597</v>
      </c>
      <c r="C1681" s="47">
        <f>Eingabe!G1682</f>
        <v>2</v>
      </c>
      <c r="D1681" s="77">
        <v>1681</v>
      </c>
      <c r="E1681" s="47"/>
      <c r="F1681" s="25">
        <f t="shared" si="237"/>
        <v>2.98</v>
      </c>
      <c r="G1681" s="25">
        <f>VLOOKUP(F1681,'Spezifische Werte'!$B$2:$C$4002,2,FALSE)</f>
        <v>7.6819067373919353E-3</v>
      </c>
      <c r="H1681" s="25">
        <f t="shared" si="240"/>
        <v>15.363813474783871</v>
      </c>
      <c r="J1681" s="25">
        <f t="shared" si="238"/>
        <v>3</v>
      </c>
      <c r="K1681" s="25">
        <f>VLOOKUP(J1681,'Spezifische Werte'!$B$2:$C$4002,2,FALSE)</f>
        <v>8.0363231384606472E-3</v>
      </c>
      <c r="L1681" s="25">
        <f t="shared" si="241"/>
        <v>16.072646276921294</v>
      </c>
      <c r="R1681" s="25">
        <v>1679</v>
      </c>
      <c r="S1681" s="25">
        <v>1678</v>
      </c>
      <c r="T1681" s="25">
        <f t="shared" si="245"/>
        <v>0.62488523343482671</v>
      </c>
      <c r="U1681" s="25">
        <f t="shared" si="242"/>
        <v>0.63566878975259578</v>
      </c>
      <c r="W1681" s="17">
        <f>Eingabe!H1682</f>
        <v>101</v>
      </c>
      <c r="X1681" s="17">
        <f t="shared" si="243"/>
        <v>1.01</v>
      </c>
      <c r="Y1681" s="17">
        <f t="shared" si="244"/>
        <v>100</v>
      </c>
    </row>
    <row r="1682" spans="1:25" x14ac:dyDescent="0.15">
      <c r="A1682" s="82">
        <f t="shared" si="239"/>
        <v>3</v>
      </c>
      <c r="B1682" s="46">
        <v>43535.958333329261</v>
      </c>
      <c r="C1682" s="47">
        <f>Eingabe!G1683</f>
        <v>2</v>
      </c>
      <c r="D1682" s="77">
        <v>1682</v>
      </c>
      <c r="E1682" s="47"/>
      <c r="F1682" s="25">
        <f t="shared" si="237"/>
        <v>2.98</v>
      </c>
      <c r="G1682" s="25">
        <f>VLOOKUP(F1682,'Spezifische Werte'!$B$2:$C$4002,2,FALSE)</f>
        <v>7.6819067373919353E-3</v>
      </c>
      <c r="H1682" s="25">
        <f t="shared" si="240"/>
        <v>15.363813474783871</v>
      </c>
      <c r="J1682" s="25">
        <f t="shared" si="238"/>
        <v>3</v>
      </c>
      <c r="K1682" s="25">
        <f>VLOOKUP(J1682,'Spezifische Werte'!$B$2:$C$4002,2,FALSE)</f>
        <v>8.0363231384606472E-3</v>
      </c>
      <c r="L1682" s="25">
        <f t="shared" si="241"/>
        <v>16.072646276921294</v>
      </c>
      <c r="R1682" s="25">
        <v>1680</v>
      </c>
      <c r="S1682" s="25">
        <v>1679</v>
      </c>
      <c r="T1682" s="25">
        <f t="shared" si="245"/>
        <v>0.62488523343482671</v>
      </c>
      <c r="U1682" s="25">
        <f t="shared" si="242"/>
        <v>0.63566878975259578</v>
      </c>
      <c r="W1682" s="17">
        <f>Eingabe!H1683</f>
        <v>99</v>
      </c>
      <c r="X1682" s="17">
        <f t="shared" si="243"/>
        <v>0.99</v>
      </c>
      <c r="Y1682" s="17">
        <f t="shared" si="244"/>
        <v>100</v>
      </c>
    </row>
    <row r="1683" spans="1:25" x14ac:dyDescent="0.15">
      <c r="A1683" s="82">
        <f t="shared" si="239"/>
        <v>3</v>
      </c>
      <c r="B1683" s="46">
        <v>43536.000011574077</v>
      </c>
      <c r="C1683" s="47">
        <f>Eingabe!G1684</f>
        <v>1.4</v>
      </c>
      <c r="D1683" s="77">
        <v>1683</v>
      </c>
      <c r="E1683" s="47"/>
      <c r="F1683" s="25">
        <f t="shared" si="237"/>
        <v>2.09</v>
      </c>
      <c r="G1683" s="25">
        <f>VLOOKUP(F1683,'Spezifische Werte'!$B$2:$C$4002,2,FALSE)</f>
        <v>7.3732435985694874E-4</v>
      </c>
      <c r="H1683" s="25">
        <f t="shared" si="240"/>
        <v>1.4746487197138975</v>
      </c>
      <c r="J1683" s="25">
        <f t="shared" si="238"/>
        <v>2.1</v>
      </c>
      <c r="K1683" s="25">
        <f>VLOOKUP(J1683,'Spezifische Werte'!$B$2:$C$4002,2,FALSE)</f>
        <v>7.595217950017582E-4</v>
      </c>
      <c r="L1683" s="25">
        <f t="shared" si="241"/>
        <v>1.5190435900035164</v>
      </c>
      <c r="R1683" s="25">
        <v>1681</v>
      </c>
      <c r="S1683" s="25">
        <v>1680</v>
      </c>
      <c r="T1683" s="25">
        <f t="shared" si="245"/>
        <v>0.62488523343482671</v>
      </c>
      <c r="U1683" s="25">
        <f t="shared" si="242"/>
        <v>0.63566878975259578</v>
      </c>
      <c r="W1683" s="17">
        <f>Eingabe!H1684</f>
        <v>100</v>
      </c>
      <c r="X1683" s="17">
        <f t="shared" si="243"/>
        <v>1</v>
      </c>
      <c r="Y1683" s="17">
        <f t="shared" si="244"/>
        <v>100</v>
      </c>
    </row>
    <row r="1684" spans="1:25" x14ac:dyDescent="0.15">
      <c r="A1684" s="82">
        <f t="shared" si="239"/>
        <v>3</v>
      </c>
      <c r="B1684" s="46">
        <v>43536.04166666259</v>
      </c>
      <c r="C1684" s="47">
        <f>Eingabe!G1685</f>
        <v>1.4</v>
      </c>
      <c r="D1684" s="77">
        <v>1684</v>
      </c>
      <c r="E1684" s="47"/>
      <c r="F1684" s="25">
        <f t="shared" si="237"/>
        <v>2.09</v>
      </c>
      <c r="G1684" s="25">
        <f>VLOOKUP(F1684,'Spezifische Werte'!$B$2:$C$4002,2,FALSE)</f>
        <v>7.3732435985694874E-4</v>
      </c>
      <c r="H1684" s="25">
        <f t="shared" si="240"/>
        <v>1.4746487197138975</v>
      </c>
      <c r="J1684" s="25">
        <f t="shared" si="238"/>
        <v>2.1</v>
      </c>
      <c r="K1684" s="25">
        <f>VLOOKUP(J1684,'Spezifische Werte'!$B$2:$C$4002,2,FALSE)</f>
        <v>7.595217950017582E-4</v>
      </c>
      <c r="L1684" s="25">
        <f t="shared" si="241"/>
        <v>1.5190435900035164</v>
      </c>
      <c r="R1684" s="25">
        <v>1682</v>
      </c>
      <c r="S1684" s="25">
        <v>1681</v>
      </c>
      <c r="T1684" s="25">
        <f t="shared" si="245"/>
        <v>0.62488523343482671</v>
      </c>
      <c r="U1684" s="25">
        <f t="shared" si="242"/>
        <v>0.63566878975259578</v>
      </c>
      <c r="W1684" s="17">
        <f>Eingabe!H1685</f>
        <v>99</v>
      </c>
      <c r="X1684" s="17">
        <f t="shared" si="243"/>
        <v>0.99</v>
      </c>
      <c r="Y1684" s="17">
        <f t="shared" si="244"/>
        <v>100</v>
      </c>
    </row>
    <row r="1685" spans="1:25" x14ac:dyDescent="0.15">
      <c r="A1685" s="82">
        <f t="shared" si="239"/>
        <v>3</v>
      </c>
      <c r="B1685" s="46">
        <v>43536.083333329254</v>
      </c>
      <c r="C1685" s="47">
        <f>Eingabe!G1686</f>
        <v>0.6</v>
      </c>
      <c r="D1685" s="77">
        <v>1685</v>
      </c>
      <c r="E1685" s="47"/>
      <c r="F1685" s="25">
        <f t="shared" si="237"/>
        <v>0.9</v>
      </c>
      <c r="G1685" s="25">
        <f>VLOOKUP(F1685,'Spezifische Werte'!$B$2:$C$4002,2,FALSE)</f>
        <v>0</v>
      </c>
      <c r="H1685" s="25">
        <f t="shared" si="240"/>
        <v>0</v>
      </c>
      <c r="J1685" s="25">
        <f t="shared" si="238"/>
        <v>0.9</v>
      </c>
      <c r="K1685" s="25">
        <f>VLOOKUP(J1685,'Spezifische Werte'!$B$2:$C$4002,2,FALSE)</f>
        <v>0</v>
      </c>
      <c r="L1685" s="25">
        <f t="shared" si="241"/>
        <v>0</v>
      </c>
      <c r="R1685" s="25">
        <v>1683</v>
      </c>
      <c r="S1685" s="25">
        <v>1682</v>
      </c>
      <c r="T1685" s="25">
        <f t="shared" si="245"/>
        <v>0.62488523343482671</v>
      </c>
      <c r="U1685" s="25">
        <f t="shared" si="242"/>
        <v>0.63566878975259578</v>
      </c>
      <c r="W1685" s="17">
        <f>Eingabe!H1686</f>
        <v>101</v>
      </c>
      <c r="X1685" s="17">
        <f t="shared" si="243"/>
        <v>1.01</v>
      </c>
      <c r="Y1685" s="17">
        <f t="shared" si="244"/>
        <v>100</v>
      </c>
    </row>
    <row r="1686" spans="1:25" x14ac:dyDescent="0.15">
      <c r="A1686" s="82">
        <f t="shared" si="239"/>
        <v>3</v>
      </c>
      <c r="B1686" s="46">
        <v>43536.125011574077</v>
      </c>
      <c r="C1686" s="47">
        <f>Eingabe!G1687</f>
        <v>0.3</v>
      </c>
      <c r="D1686" s="77">
        <v>1686</v>
      </c>
      <c r="E1686" s="47"/>
      <c r="F1686" s="25">
        <f t="shared" si="237"/>
        <v>0.45</v>
      </c>
      <c r="G1686" s="25">
        <f>VLOOKUP(F1686,'Spezifische Werte'!$B$2:$C$4002,2,FALSE)</f>
        <v>0</v>
      </c>
      <c r="H1686" s="25">
        <f t="shared" si="240"/>
        <v>0</v>
      </c>
      <c r="J1686" s="25">
        <f t="shared" si="238"/>
        <v>0.45</v>
      </c>
      <c r="K1686" s="25">
        <f>VLOOKUP(J1686,'Spezifische Werte'!$B$2:$C$4002,2,FALSE)</f>
        <v>0</v>
      </c>
      <c r="L1686" s="25">
        <f t="shared" si="241"/>
        <v>0</v>
      </c>
      <c r="R1686" s="25">
        <v>1684</v>
      </c>
      <c r="S1686" s="25">
        <v>1683</v>
      </c>
      <c r="T1686" s="25">
        <f t="shared" si="245"/>
        <v>0.62488523343482671</v>
      </c>
      <c r="U1686" s="25">
        <f t="shared" si="242"/>
        <v>0.63566878975259578</v>
      </c>
      <c r="W1686" s="17">
        <f>Eingabe!H1687</f>
        <v>100</v>
      </c>
      <c r="X1686" s="17">
        <f t="shared" si="243"/>
        <v>1</v>
      </c>
      <c r="Y1686" s="17">
        <f t="shared" si="244"/>
        <v>100</v>
      </c>
    </row>
    <row r="1687" spans="1:25" x14ac:dyDescent="0.15">
      <c r="A1687" s="82">
        <f t="shared" si="239"/>
        <v>3</v>
      </c>
      <c r="B1687" s="46">
        <v>43536.166666662582</v>
      </c>
      <c r="C1687" s="47">
        <f>Eingabe!G1688</f>
        <v>0.2</v>
      </c>
      <c r="D1687" s="77">
        <v>1687</v>
      </c>
      <c r="E1687" s="47"/>
      <c r="F1687" s="25">
        <f t="shared" si="237"/>
        <v>0.3</v>
      </c>
      <c r="G1687" s="25">
        <f>VLOOKUP(F1687,'Spezifische Werte'!$B$2:$C$4002,2,FALSE)</f>
        <v>0</v>
      </c>
      <c r="H1687" s="25">
        <f t="shared" si="240"/>
        <v>0</v>
      </c>
      <c r="J1687" s="25">
        <f t="shared" si="238"/>
        <v>0.3</v>
      </c>
      <c r="K1687" s="25">
        <f>VLOOKUP(J1687,'Spezifische Werte'!$B$2:$C$4002,2,FALSE)</f>
        <v>0</v>
      </c>
      <c r="L1687" s="25">
        <f t="shared" si="241"/>
        <v>0</v>
      </c>
      <c r="R1687" s="25">
        <v>1685</v>
      </c>
      <c r="S1687" s="25">
        <v>1684</v>
      </c>
      <c r="T1687" s="25">
        <f t="shared" si="245"/>
        <v>0.62488523343482671</v>
      </c>
      <c r="U1687" s="25">
        <f t="shared" si="242"/>
        <v>0.63566878975259578</v>
      </c>
      <c r="W1687" s="17">
        <f>Eingabe!H1688</f>
        <v>89</v>
      </c>
      <c r="X1687" s="17">
        <f t="shared" si="243"/>
        <v>0.89</v>
      </c>
      <c r="Y1687" s="17">
        <f t="shared" si="244"/>
        <v>90</v>
      </c>
    </row>
    <row r="1688" spans="1:25" x14ac:dyDescent="0.15">
      <c r="A1688" s="82">
        <f t="shared" si="239"/>
        <v>3</v>
      </c>
      <c r="B1688" s="46">
        <v>43536.208333329247</v>
      </c>
      <c r="C1688" s="47">
        <f>Eingabe!G1689</f>
        <v>0.5</v>
      </c>
      <c r="D1688" s="77">
        <v>1688</v>
      </c>
      <c r="E1688" s="47"/>
      <c r="F1688" s="25">
        <f t="shared" si="237"/>
        <v>0.75</v>
      </c>
      <c r="G1688" s="25">
        <f>VLOOKUP(F1688,'Spezifische Werte'!$B$2:$C$4002,2,FALSE)</f>
        <v>0</v>
      </c>
      <c r="H1688" s="25">
        <f t="shared" si="240"/>
        <v>0</v>
      </c>
      <c r="J1688" s="25">
        <f t="shared" si="238"/>
        <v>0.75</v>
      </c>
      <c r="K1688" s="25">
        <f>VLOOKUP(J1688,'Spezifische Werte'!$B$2:$C$4002,2,FALSE)</f>
        <v>0</v>
      </c>
      <c r="L1688" s="25">
        <f t="shared" si="241"/>
        <v>0</v>
      </c>
      <c r="R1688" s="25">
        <v>1686</v>
      </c>
      <c r="S1688" s="25">
        <v>1685</v>
      </c>
      <c r="T1688" s="25">
        <f t="shared" si="245"/>
        <v>0.62488523343482671</v>
      </c>
      <c r="U1688" s="25">
        <f t="shared" si="242"/>
        <v>0.63566878975259578</v>
      </c>
      <c r="W1688" s="17">
        <f>Eingabe!H1689</f>
        <v>99</v>
      </c>
      <c r="X1688" s="17">
        <f t="shared" si="243"/>
        <v>0.99</v>
      </c>
      <c r="Y1688" s="17">
        <f t="shared" si="244"/>
        <v>100</v>
      </c>
    </row>
    <row r="1689" spans="1:25" x14ac:dyDescent="0.15">
      <c r="A1689" s="82">
        <f t="shared" si="239"/>
        <v>3</v>
      </c>
      <c r="B1689" s="46">
        <v>43536.250011574077</v>
      </c>
      <c r="C1689" s="47">
        <f>Eingabe!G1690</f>
        <v>0.1</v>
      </c>
      <c r="D1689" s="77">
        <v>1689</v>
      </c>
      <c r="E1689" s="47"/>
      <c r="F1689" s="25">
        <f t="shared" si="237"/>
        <v>0.15</v>
      </c>
      <c r="G1689" s="25">
        <f>VLOOKUP(F1689,'Spezifische Werte'!$B$2:$C$4002,2,FALSE)</f>
        <v>0</v>
      </c>
      <c r="H1689" s="25">
        <f t="shared" si="240"/>
        <v>0</v>
      </c>
      <c r="J1689" s="25">
        <f t="shared" si="238"/>
        <v>0.15</v>
      </c>
      <c r="K1689" s="25">
        <f>VLOOKUP(J1689,'Spezifische Werte'!$B$2:$C$4002,2,FALSE)</f>
        <v>0</v>
      </c>
      <c r="L1689" s="25">
        <f t="shared" si="241"/>
        <v>0</v>
      </c>
      <c r="R1689" s="25">
        <v>1687</v>
      </c>
      <c r="S1689" s="25">
        <v>1686</v>
      </c>
      <c r="T1689" s="25">
        <f t="shared" si="245"/>
        <v>0.62488523343482671</v>
      </c>
      <c r="U1689" s="25">
        <f t="shared" si="242"/>
        <v>0.63566878975259578</v>
      </c>
      <c r="W1689" s="17">
        <f>Eingabe!H1690</f>
        <v>100</v>
      </c>
      <c r="X1689" s="17">
        <f t="shared" si="243"/>
        <v>1</v>
      </c>
      <c r="Y1689" s="17">
        <f t="shared" si="244"/>
        <v>100</v>
      </c>
    </row>
    <row r="1690" spans="1:25" x14ac:dyDescent="0.15">
      <c r="A1690" s="82">
        <f t="shared" si="239"/>
        <v>3</v>
      </c>
      <c r="B1690" s="46">
        <v>43536.291666662575</v>
      </c>
      <c r="C1690" s="47">
        <f>Eingabe!G1691</f>
        <v>0.2</v>
      </c>
      <c r="D1690" s="77">
        <v>1690</v>
      </c>
      <c r="E1690" s="47"/>
      <c r="F1690" s="25">
        <f t="shared" si="237"/>
        <v>0.3</v>
      </c>
      <c r="G1690" s="25">
        <f>VLOOKUP(F1690,'Spezifische Werte'!$B$2:$C$4002,2,FALSE)</f>
        <v>0</v>
      </c>
      <c r="H1690" s="25">
        <f t="shared" si="240"/>
        <v>0</v>
      </c>
      <c r="J1690" s="25">
        <f t="shared" si="238"/>
        <v>0.3</v>
      </c>
      <c r="K1690" s="25">
        <f>VLOOKUP(J1690,'Spezifische Werte'!$B$2:$C$4002,2,FALSE)</f>
        <v>0</v>
      </c>
      <c r="L1690" s="25">
        <f t="shared" si="241"/>
        <v>0</v>
      </c>
      <c r="R1690" s="25">
        <v>1688</v>
      </c>
      <c r="S1690" s="25">
        <v>1687</v>
      </c>
      <c r="T1690" s="25">
        <f t="shared" si="245"/>
        <v>0.62488523343482671</v>
      </c>
      <c r="U1690" s="25">
        <f t="shared" si="242"/>
        <v>0.63566878975259578</v>
      </c>
      <c r="W1690" s="17">
        <f>Eingabe!H1691</f>
        <v>91</v>
      </c>
      <c r="X1690" s="17">
        <f t="shared" si="243"/>
        <v>0.91</v>
      </c>
      <c r="Y1690" s="17">
        <f t="shared" si="244"/>
        <v>90</v>
      </c>
    </row>
    <row r="1691" spans="1:25" x14ac:dyDescent="0.15">
      <c r="A1691" s="82">
        <f t="shared" si="239"/>
        <v>3</v>
      </c>
      <c r="B1691" s="46">
        <v>43536.333333329239</v>
      </c>
      <c r="C1691" s="47">
        <f>Eingabe!G1692</f>
        <v>1.3</v>
      </c>
      <c r="D1691" s="77">
        <v>1691</v>
      </c>
      <c r="E1691" s="47"/>
      <c r="F1691" s="25">
        <f t="shared" si="237"/>
        <v>1.94</v>
      </c>
      <c r="G1691" s="25">
        <f>VLOOKUP(F1691,'Spezifische Werte'!$B$2:$C$4002,2,FALSE)</f>
        <v>4.6180923534292335E-4</v>
      </c>
      <c r="H1691" s="25">
        <f t="shared" si="240"/>
        <v>0.92361847068584668</v>
      </c>
      <c r="J1691" s="25">
        <f t="shared" si="238"/>
        <v>1.95</v>
      </c>
      <c r="K1691" s="25">
        <f>VLOOKUP(J1691,'Spezifische Werte'!$B$2:$C$4002,2,FALSE)</f>
        <v>4.7680243241041462E-4</v>
      </c>
      <c r="L1691" s="25">
        <f t="shared" si="241"/>
        <v>0.95360486482082929</v>
      </c>
      <c r="R1691" s="25">
        <v>1689</v>
      </c>
      <c r="S1691" s="25">
        <v>1688</v>
      </c>
      <c r="T1691" s="25">
        <f t="shared" si="245"/>
        <v>0.62488523343482671</v>
      </c>
      <c r="U1691" s="25">
        <f t="shared" si="242"/>
        <v>0.63566878975259578</v>
      </c>
      <c r="W1691" s="17">
        <f>Eingabe!H1692</f>
        <v>100</v>
      </c>
      <c r="X1691" s="17">
        <f t="shared" si="243"/>
        <v>1</v>
      </c>
      <c r="Y1691" s="17">
        <f t="shared" si="244"/>
        <v>100</v>
      </c>
    </row>
    <row r="1692" spans="1:25" x14ac:dyDescent="0.15">
      <c r="A1692" s="82">
        <f t="shared" si="239"/>
        <v>3</v>
      </c>
      <c r="B1692" s="46">
        <v>43536.375011574077</v>
      </c>
      <c r="C1692" s="47">
        <f>Eingabe!G1693</f>
        <v>1.5</v>
      </c>
      <c r="D1692" s="77">
        <v>1692</v>
      </c>
      <c r="E1692" s="47"/>
      <c r="F1692" s="25">
        <f t="shared" si="237"/>
        <v>2.2400000000000002</v>
      </c>
      <c r="G1692" s="25">
        <f>VLOOKUP(F1692,'Spezifische Werte'!$B$2:$C$4002,2,FALSE)</f>
        <v>1.1193746192255218E-3</v>
      </c>
      <c r="H1692" s="25">
        <f t="shared" si="240"/>
        <v>2.2387492384510437</v>
      </c>
      <c r="J1692" s="25">
        <f t="shared" si="238"/>
        <v>2.25</v>
      </c>
      <c r="K1692" s="25">
        <f>VLOOKUP(J1692,'Spezifische Werte'!$B$2:$C$4002,2,FALSE)</f>
        <v>1.1487981333340618E-3</v>
      </c>
      <c r="L1692" s="25">
        <f t="shared" si="241"/>
        <v>2.2975962666681236</v>
      </c>
      <c r="R1692" s="25">
        <v>1690</v>
      </c>
      <c r="S1692" s="25">
        <v>1689</v>
      </c>
      <c r="T1692" s="25">
        <f t="shared" si="245"/>
        <v>0.62488523343482671</v>
      </c>
      <c r="U1692" s="25">
        <f t="shared" si="242"/>
        <v>0.63566878975259578</v>
      </c>
      <c r="W1692" s="17">
        <f>Eingabe!H1693</f>
        <v>91</v>
      </c>
      <c r="X1692" s="17">
        <f t="shared" si="243"/>
        <v>0.91</v>
      </c>
      <c r="Y1692" s="17">
        <f t="shared" si="244"/>
        <v>90</v>
      </c>
    </row>
    <row r="1693" spans="1:25" x14ac:dyDescent="0.15">
      <c r="A1693" s="82">
        <f t="shared" si="239"/>
        <v>3</v>
      </c>
      <c r="B1693" s="46">
        <v>43536.416666662568</v>
      </c>
      <c r="C1693" s="47">
        <f>Eingabe!G1694</f>
        <v>1.2</v>
      </c>
      <c r="D1693" s="77">
        <v>1693</v>
      </c>
      <c r="E1693" s="47"/>
      <c r="F1693" s="25">
        <f t="shared" si="237"/>
        <v>1.79</v>
      </c>
      <c r="G1693" s="25">
        <f>VLOOKUP(F1693,'Spezifische Werte'!$B$2:$C$4002,2,FALSE)</f>
        <v>2.732045827896414E-4</v>
      </c>
      <c r="H1693" s="25">
        <f t="shared" si="240"/>
        <v>0.54640916557928276</v>
      </c>
      <c r="J1693" s="25">
        <f t="shared" si="238"/>
        <v>1.8</v>
      </c>
      <c r="K1693" s="25">
        <f>VLOOKUP(J1693,'Spezifische Werte'!$B$2:$C$4002,2,FALSE)</f>
        <v>2.8378103843694903E-4</v>
      </c>
      <c r="L1693" s="25">
        <f t="shared" si="241"/>
        <v>0.56756207687389804</v>
      </c>
      <c r="R1693" s="25">
        <v>1691</v>
      </c>
      <c r="S1693" s="25">
        <v>1690</v>
      </c>
      <c r="T1693" s="25">
        <f t="shared" si="245"/>
        <v>0.62488523343482671</v>
      </c>
      <c r="U1693" s="25">
        <f t="shared" si="242"/>
        <v>0.63566878975259578</v>
      </c>
      <c r="W1693" s="17">
        <f>Eingabe!H1694</f>
        <v>90</v>
      </c>
      <c r="X1693" s="17">
        <f t="shared" si="243"/>
        <v>0.9</v>
      </c>
      <c r="Y1693" s="17">
        <f t="shared" si="244"/>
        <v>90</v>
      </c>
    </row>
    <row r="1694" spans="1:25" x14ac:dyDescent="0.15">
      <c r="A1694" s="82">
        <f t="shared" si="239"/>
        <v>3</v>
      </c>
      <c r="B1694" s="46">
        <v>43536.458333329232</v>
      </c>
      <c r="C1694" s="47">
        <f>Eingabe!G1695</f>
        <v>1.5</v>
      </c>
      <c r="D1694" s="77">
        <v>1694</v>
      </c>
      <c r="E1694" s="47"/>
      <c r="F1694" s="25">
        <f t="shared" si="237"/>
        <v>2.2400000000000002</v>
      </c>
      <c r="G1694" s="25">
        <f>VLOOKUP(F1694,'Spezifische Werte'!$B$2:$C$4002,2,FALSE)</f>
        <v>1.1193746192255218E-3</v>
      </c>
      <c r="H1694" s="25">
        <f t="shared" si="240"/>
        <v>2.2387492384510437</v>
      </c>
      <c r="J1694" s="25">
        <f t="shared" si="238"/>
        <v>2.25</v>
      </c>
      <c r="K1694" s="25">
        <f>VLOOKUP(J1694,'Spezifische Werte'!$B$2:$C$4002,2,FALSE)</f>
        <v>1.1487981333340618E-3</v>
      </c>
      <c r="L1694" s="25">
        <f t="shared" si="241"/>
        <v>2.2975962666681236</v>
      </c>
      <c r="R1694" s="25">
        <v>1692</v>
      </c>
      <c r="S1694" s="25">
        <v>1691</v>
      </c>
      <c r="T1694" s="25">
        <f t="shared" si="245"/>
        <v>0.62488523343482671</v>
      </c>
      <c r="U1694" s="25">
        <f t="shared" si="242"/>
        <v>0.63566878975259578</v>
      </c>
      <c r="W1694" s="17">
        <f>Eingabe!H1695</f>
        <v>93</v>
      </c>
      <c r="X1694" s="17">
        <f t="shared" si="243"/>
        <v>0.93</v>
      </c>
      <c r="Y1694" s="17">
        <f t="shared" si="244"/>
        <v>90</v>
      </c>
    </row>
    <row r="1695" spans="1:25" x14ac:dyDescent="0.15">
      <c r="A1695" s="82">
        <f t="shared" si="239"/>
        <v>3</v>
      </c>
      <c r="B1695" s="46">
        <v>43536.500011574077</v>
      </c>
      <c r="C1695" s="47">
        <f>Eingabe!G1696</f>
        <v>2.2000000000000002</v>
      </c>
      <c r="D1695" s="77">
        <v>1695</v>
      </c>
      <c r="E1695" s="47"/>
      <c r="F1695" s="25">
        <f t="shared" si="237"/>
        <v>3.28</v>
      </c>
      <c r="G1695" s="25">
        <f>VLOOKUP(F1695,'Spezifische Werte'!$B$2:$C$4002,2,FALSE)</f>
        <v>1.4036237149224865E-2</v>
      </c>
      <c r="H1695" s="25">
        <f t="shared" si="240"/>
        <v>28.07247429844973</v>
      </c>
      <c r="J1695" s="25">
        <f t="shared" si="238"/>
        <v>3.3</v>
      </c>
      <c r="K1695" s="25">
        <f>VLOOKUP(J1695,'Spezifische Werte'!$B$2:$C$4002,2,FALSE)</f>
        <v>1.4533450192857693E-2</v>
      </c>
      <c r="L1695" s="25">
        <f t="shared" si="241"/>
        <v>29.066900385715385</v>
      </c>
      <c r="R1695" s="25">
        <v>1693</v>
      </c>
      <c r="S1695" s="25">
        <v>1692</v>
      </c>
      <c r="T1695" s="25">
        <f t="shared" si="245"/>
        <v>0.62488523343482671</v>
      </c>
      <c r="U1695" s="25">
        <f t="shared" si="242"/>
        <v>0.63566878975259578</v>
      </c>
      <c r="W1695" s="17">
        <f>Eingabe!H1696</f>
        <v>93</v>
      </c>
      <c r="X1695" s="17">
        <f t="shared" si="243"/>
        <v>0.93</v>
      </c>
      <c r="Y1695" s="17">
        <f t="shared" si="244"/>
        <v>90</v>
      </c>
    </row>
    <row r="1696" spans="1:25" x14ac:dyDescent="0.15">
      <c r="A1696" s="82">
        <f t="shared" si="239"/>
        <v>3</v>
      </c>
      <c r="B1696" s="46">
        <v>43536.541666662561</v>
      </c>
      <c r="C1696" s="47">
        <f>Eingabe!G1697</f>
        <v>2.2000000000000002</v>
      </c>
      <c r="D1696" s="77">
        <v>1696</v>
      </c>
      <c r="E1696" s="47"/>
      <c r="F1696" s="25">
        <f t="shared" si="237"/>
        <v>3.28</v>
      </c>
      <c r="G1696" s="25">
        <f>VLOOKUP(F1696,'Spezifische Werte'!$B$2:$C$4002,2,FALSE)</f>
        <v>1.4036237149224865E-2</v>
      </c>
      <c r="H1696" s="25">
        <f t="shared" si="240"/>
        <v>28.07247429844973</v>
      </c>
      <c r="J1696" s="25">
        <f t="shared" si="238"/>
        <v>3.3</v>
      </c>
      <c r="K1696" s="25">
        <f>VLOOKUP(J1696,'Spezifische Werte'!$B$2:$C$4002,2,FALSE)</f>
        <v>1.4533450192857693E-2</v>
      </c>
      <c r="L1696" s="25">
        <f t="shared" si="241"/>
        <v>29.066900385715385</v>
      </c>
      <c r="R1696" s="25">
        <v>1694</v>
      </c>
      <c r="S1696" s="25">
        <v>1693</v>
      </c>
      <c r="T1696" s="25">
        <f t="shared" si="245"/>
        <v>0.62488523343482671</v>
      </c>
      <c r="U1696" s="25">
        <f t="shared" si="242"/>
        <v>0.63566878975259578</v>
      </c>
      <c r="W1696" s="17">
        <f>Eingabe!H1697</f>
        <v>111</v>
      </c>
      <c r="X1696" s="17">
        <f t="shared" si="243"/>
        <v>1.1100000000000001</v>
      </c>
      <c r="Y1696" s="17">
        <f t="shared" si="244"/>
        <v>110.00000000000001</v>
      </c>
    </row>
    <row r="1697" spans="1:25" x14ac:dyDescent="0.15">
      <c r="A1697" s="82">
        <f t="shared" si="239"/>
        <v>3</v>
      </c>
      <c r="B1697" s="46">
        <v>43536.583333329225</v>
      </c>
      <c r="C1697" s="47">
        <f>Eingabe!G1698</f>
        <v>2.2000000000000002</v>
      </c>
      <c r="D1697" s="77">
        <v>1697</v>
      </c>
      <c r="E1697" s="47"/>
      <c r="F1697" s="25">
        <f t="shared" si="237"/>
        <v>3.28</v>
      </c>
      <c r="G1697" s="25">
        <f>VLOOKUP(F1697,'Spezifische Werte'!$B$2:$C$4002,2,FALSE)</f>
        <v>1.4036237149224865E-2</v>
      </c>
      <c r="H1697" s="25">
        <f t="shared" si="240"/>
        <v>28.07247429844973</v>
      </c>
      <c r="J1697" s="25">
        <f t="shared" si="238"/>
        <v>3.3</v>
      </c>
      <c r="K1697" s="25">
        <f>VLOOKUP(J1697,'Spezifische Werte'!$B$2:$C$4002,2,FALSE)</f>
        <v>1.4533450192857693E-2</v>
      </c>
      <c r="L1697" s="25">
        <f t="shared" si="241"/>
        <v>29.066900385715385</v>
      </c>
      <c r="R1697" s="25">
        <v>1695</v>
      </c>
      <c r="S1697" s="25">
        <v>1694</v>
      </c>
      <c r="T1697" s="25">
        <f t="shared" si="245"/>
        <v>0.62488523343482671</v>
      </c>
      <c r="U1697" s="25">
        <f t="shared" si="242"/>
        <v>0.63566878975259578</v>
      </c>
      <c r="W1697" s="17">
        <f>Eingabe!H1698</f>
        <v>82</v>
      </c>
      <c r="X1697" s="17">
        <f t="shared" si="243"/>
        <v>0.82</v>
      </c>
      <c r="Y1697" s="17">
        <f t="shared" si="244"/>
        <v>80</v>
      </c>
    </row>
    <row r="1698" spans="1:25" x14ac:dyDescent="0.15">
      <c r="A1698" s="82">
        <f t="shared" si="239"/>
        <v>3</v>
      </c>
      <c r="B1698" s="46">
        <v>43536.625011574077</v>
      </c>
      <c r="C1698" s="47">
        <f>Eingabe!G1699</f>
        <v>2.1</v>
      </c>
      <c r="D1698" s="77">
        <v>1698</v>
      </c>
      <c r="E1698" s="47"/>
      <c r="F1698" s="25">
        <f t="shared" si="237"/>
        <v>3.13</v>
      </c>
      <c r="G1698" s="25">
        <f>VLOOKUP(F1698,'Spezifische Werte'!$B$2:$C$4002,2,FALSE)</f>
        <v>1.0589326186624812E-2</v>
      </c>
      <c r="H1698" s="25">
        <f t="shared" si="240"/>
        <v>21.178652373249626</v>
      </c>
      <c r="J1698" s="25">
        <f t="shared" si="238"/>
        <v>3.15</v>
      </c>
      <c r="K1698" s="25">
        <f>VLOOKUP(J1698,'Spezifische Werte'!$B$2:$C$4002,2,FALSE)</f>
        <v>1.1019016897018549E-2</v>
      </c>
      <c r="L1698" s="25">
        <f t="shared" si="241"/>
        <v>22.038033794037098</v>
      </c>
      <c r="R1698" s="25">
        <v>1696</v>
      </c>
      <c r="S1698" s="25">
        <v>1695</v>
      </c>
      <c r="T1698" s="25">
        <f t="shared" si="245"/>
        <v>0.62488523343482671</v>
      </c>
      <c r="U1698" s="25">
        <f t="shared" si="242"/>
        <v>0.63566878975259578</v>
      </c>
      <c r="W1698" s="17">
        <f>Eingabe!H1699</f>
        <v>91</v>
      </c>
      <c r="X1698" s="17">
        <f t="shared" si="243"/>
        <v>0.91</v>
      </c>
      <c r="Y1698" s="17">
        <f t="shared" si="244"/>
        <v>90</v>
      </c>
    </row>
    <row r="1699" spans="1:25" x14ac:dyDescent="0.15">
      <c r="A1699" s="82">
        <f t="shared" si="239"/>
        <v>3</v>
      </c>
      <c r="B1699" s="46">
        <v>43536.666666662553</v>
      </c>
      <c r="C1699" s="47">
        <f>Eingabe!G1700</f>
        <v>1.2</v>
      </c>
      <c r="D1699" s="77">
        <v>1699</v>
      </c>
      <c r="E1699" s="47"/>
      <c r="F1699" s="25">
        <f t="shared" si="237"/>
        <v>1.79</v>
      </c>
      <c r="G1699" s="25">
        <f>VLOOKUP(F1699,'Spezifische Werte'!$B$2:$C$4002,2,FALSE)</f>
        <v>2.732045827896414E-4</v>
      </c>
      <c r="H1699" s="25">
        <f t="shared" si="240"/>
        <v>0.54640916557928276</v>
      </c>
      <c r="J1699" s="25">
        <f t="shared" si="238"/>
        <v>1.8</v>
      </c>
      <c r="K1699" s="25">
        <f>VLOOKUP(J1699,'Spezifische Werte'!$B$2:$C$4002,2,FALSE)</f>
        <v>2.8378103843694903E-4</v>
      </c>
      <c r="L1699" s="25">
        <f t="shared" si="241"/>
        <v>0.56756207687389804</v>
      </c>
      <c r="R1699" s="25">
        <v>1697</v>
      </c>
      <c r="S1699" s="25">
        <v>1696</v>
      </c>
      <c r="T1699" s="25">
        <f t="shared" si="245"/>
        <v>0.62488523343482671</v>
      </c>
      <c r="U1699" s="25">
        <f t="shared" si="242"/>
        <v>0.63566878975259578</v>
      </c>
      <c r="W1699" s="17">
        <f>Eingabe!H1700</f>
        <v>91</v>
      </c>
      <c r="X1699" s="17">
        <f t="shared" si="243"/>
        <v>0.91</v>
      </c>
      <c r="Y1699" s="17">
        <f t="shared" si="244"/>
        <v>90</v>
      </c>
    </row>
    <row r="1700" spans="1:25" x14ac:dyDescent="0.15">
      <c r="A1700" s="82">
        <f t="shared" si="239"/>
        <v>3</v>
      </c>
      <c r="B1700" s="46">
        <v>43536.708333329218</v>
      </c>
      <c r="C1700" s="47">
        <f>Eingabe!G1701</f>
        <v>1.2</v>
      </c>
      <c r="D1700" s="77">
        <v>1700</v>
      </c>
      <c r="E1700" s="47"/>
      <c r="F1700" s="25">
        <f t="shared" si="237"/>
        <v>1.79</v>
      </c>
      <c r="G1700" s="25">
        <f>VLOOKUP(F1700,'Spezifische Werte'!$B$2:$C$4002,2,FALSE)</f>
        <v>2.732045827896414E-4</v>
      </c>
      <c r="H1700" s="25">
        <f t="shared" si="240"/>
        <v>0.54640916557928276</v>
      </c>
      <c r="J1700" s="25">
        <f t="shared" si="238"/>
        <v>1.8</v>
      </c>
      <c r="K1700" s="25">
        <f>VLOOKUP(J1700,'Spezifische Werte'!$B$2:$C$4002,2,FALSE)</f>
        <v>2.8378103843694903E-4</v>
      </c>
      <c r="L1700" s="25">
        <f t="shared" si="241"/>
        <v>0.56756207687389804</v>
      </c>
      <c r="R1700" s="25">
        <v>1698</v>
      </c>
      <c r="S1700" s="25">
        <v>1697</v>
      </c>
      <c r="T1700" s="25">
        <f t="shared" si="245"/>
        <v>0.62488523343482671</v>
      </c>
      <c r="U1700" s="25">
        <f t="shared" si="242"/>
        <v>0.63566878975259578</v>
      </c>
      <c r="W1700" s="17">
        <f>Eingabe!H1701</f>
        <v>80</v>
      </c>
      <c r="X1700" s="17">
        <f t="shared" si="243"/>
        <v>0.8</v>
      </c>
      <c r="Y1700" s="17">
        <f t="shared" si="244"/>
        <v>80</v>
      </c>
    </row>
    <row r="1701" spans="1:25" x14ac:dyDescent="0.15">
      <c r="A1701" s="82">
        <f t="shared" si="239"/>
        <v>3</v>
      </c>
      <c r="B1701" s="46">
        <v>43536.750011574077</v>
      </c>
      <c r="C1701" s="47">
        <f>Eingabe!G1702</f>
        <v>1.5</v>
      </c>
      <c r="D1701" s="77">
        <v>1701</v>
      </c>
      <c r="E1701" s="47"/>
      <c r="F1701" s="25">
        <f t="shared" si="237"/>
        <v>2.2400000000000002</v>
      </c>
      <c r="G1701" s="25">
        <f>VLOOKUP(F1701,'Spezifische Werte'!$B$2:$C$4002,2,FALSE)</f>
        <v>1.1193746192255218E-3</v>
      </c>
      <c r="H1701" s="25">
        <f t="shared" si="240"/>
        <v>2.2387492384510437</v>
      </c>
      <c r="J1701" s="25">
        <f t="shared" si="238"/>
        <v>2.25</v>
      </c>
      <c r="K1701" s="25">
        <f>VLOOKUP(J1701,'Spezifische Werte'!$B$2:$C$4002,2,FALSE)</f>
        <v>1.1487981333340618E-3</v>
      </c>
      <c r="L1701" s="25">
        <f t="shared" si="241"/>
        <v>2.2975962666681236</v>
      </c>
      <c r="R1701" s="25">
        <v>1699</v>
      </c>
      <c r="S1701" s="25">
        <v>1698</v>
      </c>
      <c r="T1701" s="25">
        <f t="shared" si="245"/>
        <v>0.62488523343482671</v>
      </c>
      <c r="U1701" s="25">
        <f t="shared" si="242"/>
        <v>0.63566878975259578</v>
      </c>
      <c r="W1701" s="17">
        <f>Eingabe!H1702</f>
        <v>90</v>
      </c>
      <c r="X1701" s="17">
        <f t="shared" si="243"/>
        <v>0.9</v>
      </c>
      <c r="Y1701" s="17">
        <f t="shared" si="244"/>
        <v>90</v>
      </c>
    </row>
    <row r="1702" spans="1:25" x14ac:dyDescent="0.15">
      <c r="A1702" s="82">
        <f t="shared" si="239"/>
        <v>3</v>
      </c>
      <c r="B1702" s="46">
        <v>43536.791666662546</v>
      </c>
      <c r="C1702" s="47">
        <f>Eingabe!G1703</f>
        <v>2.4</v>
      </c>
      <c r="D1702" s="77">
        <v>1702</v>
      </c>
      <c r="E1702" s="47"/>
      <c r="F1702" s="25">
        <f t="shared" si="237"/>
        <v>3.58</v>
      </c>
      <c r="G1702" s="25">
        <f>VLOOKUP(F1702,'Spezifische Werte'!$B$2:$C$4002,2,FALSE)</f>
        <v>2.2829235995572409E-2</v>
      </c>
      <c r="H1702" s="25">
        <f t="shared" si="240"/>
        <v>45.658471991144815</v>
      </c>
      <c r="J1702" s="25">
        <f t="shared" si="238"/>
        <v>3.6</v>
      </c>
      <c r="K1702" s="25">
        <f>VLOOKUP(J1702,'Spezifische Werte'!$B$2:$C$4002,2,FALSE)</f>
        <v>2.3596471134930203E-2</v>
      </c>
      <c r="L1702" s="25">
        <f t="shared" si="241"/>
        <v>47.19294226986041</v>
      </c>
      <c r="R1702" s="25">
        <v>1700</v>
      </c>
      <c r="S1702" s="25">
        <v>1699</v>
      </c>
      <c r="T1702" s="25">
        <f t="shared" si="245"/>
        <v>0.62488523343482671</v>
      </c>
      <c r="U1702" s="25">
        <f t="shared" si="242"/>
        <v>0.63566878975259578</v>
      </c>
      <c r="W1702" s="17">
        <f>Eingabe!H1703</f>
        <v>91</v>
      </c>
      <c r="X1702" s="17">
        <f t="shared" si="243"/>
        <v>0.91</v>
      </c>
      <c r="Y1702" s="17">
        <f t="shared" si="244"/>
        <v>90</v>
      </c>
    </row>
    <row r="1703" spans="1:25" x14ac:dyDescent="0.15">
      <c r="A1703" s="82">
        <f t="shared" si="239"/>
        <v>3</v>
      </c>
      <c r="B1703" s="46">
        <v>43536.83333332921</v>
      </c>
      <c r="C1703" s="47">
        <f>Eingabe!G1704</f>
        <v>2</v>
      </c>
      <c r="D1703" s="77">
        <v>1703</v>
      </c>
      <c r="E1703" s="47"/>
      <c r="F1703" s="25">
        <f t="shared" si="237"/>
        <v>2.98</v>
      </c>
      <c r="G1703" s="25">
        <f>VLOOKUP(F1703,'Spezifische Werte'!$B$2:$C$4002,2,FALSE)</f>
        <v>7.6819067373919353E-3</v>
      </c>
      <c r="H1703" s="25">
        <f t="shared" si="240"/>
        <v>15.363813474783871</v>
      </c>
      <c r="J1703" s="25">
        <f t="shared" si="238"/>
        <v>3</v>
      </c>
      <c r="K1703" s="25">
        <f>VLOOKUP(J1703,'Spezifische Werte'!$B$2:$C$4002,2,FALSE)</f>
        <v>8.0363231384606472E-3</v>
      </c>
      <c r="L1703" s="25">
        <f t="shared" si="241"/>
        <v>16.072646276921294</v>
      </c>
      <c r="R1703" s="25">
        <v>1701</v>
      </c>
      <c r="S1703" s="25">
        <v>1700</v>
      </c>
      <c r="T1703" s="25">
        <f t="shared" si="245"/>
        <v>0.62488523343482671</v>
      </c>
      <c r="U1703" s="25">
        <f t="shared" si="242"/>
        <v>0.63566878975259578</v>
      </c>
      <c r="W1703" s="17">
        <f>Eingabe!H1704</f>
        <v>90</v>
      </c>
      <c r="X1703" s="17">
        <f t="shared" si="243"/>
        <v>0.9</v>
      </c>
      <c r="Y1703" s="17">
        <f t="shared" si="244"/>
        <v>90</v>
      </c>
    </row>
    <row r="1704" spans="1:25" x14ac:dyDescent="0.15">
      <c r="A1704" s="82">
        <f t="shared" si="239"/>
        <v>3</v>
      </c>
      <c r="B1704" s="46">
        <v>43536.875011574077</v>
      </c>
      <c r="C1704" s="47">
        <f>Eingabe!G1705</f>
        <v>3.3</v>
      </c>
      <c r="D1704" s="77">
        <v>1704</v>
      </c>
      <c r="E1704" s="47"/>
      <c r="F1704" s="25">
        <f t="shared" si="237"/>
        <v>4.92</v>
      </c>
      <c r="G1704" s="25">
        <f>VLOOKUP(F1704,'Spezifische Werte'!$B$2:$C$4002,2,FALSE)</f>
        <v>8.7079957720259088E-2</v>
      </c>
      <c r="H1704" s="25">
        <f t="shared" si="240"/>
        <v>174.15991544051818</v>
      </c>
      <c r="J1704" s="25">
        <f t="shared" si="238"/>
        <v>4.95</v>
      </c>
      <c r="K1704" s="25">
        <f>VLOOKUP(J1704,'Spezifische Werte'!$B$2:$C$4002,2,FALSE)</f>
        <v>8.884038911585862E-2</v>
      </c>
      <c r="L1704" s="25">
        <f t="shared" si="241"/>
        <v>177.68077823171723</v>
      </c>
      <c r="R1704" s="25">
        <v>1702</v>
      </c>
      <c r="S1704" s="25">
        <v>1701</v>
      </c>
      <c r="T1704" s="25">
        <f t="shared" si="245"/>
        <v>0.62488523343482671</v>
      </c>
      <c r="U1704" s="25">
        <f t="shared" si="242"/>
        <v>0.63566878975259578</v>
      </c>
      <c r="W1704" s="17">
        <f>Eingabe!H1705</f>
        <v>91</v>
      </c>
      <c r="X1704" s="17">
        <f t="shared" si="243"/>
        <v>0.91</v>
      </c>
      <c r="Y1704" s="17">
        <f t="shared" si="244"/>
        <v>90</v>
      </c>
    </row>
    <row r="1705" spans="1:25" x14ac:dyDescent="0.15">
      <c r="A1705" s="82">
        <f t="shared" si="239"/>
        <v>3</v>
      </c>
      <c r="B1705" s="46">
        <v>43536.916666662539</v>
      </c>
      <c r="C1705" s="47">
        <f>Eingabe!G1706</f>
        <v>2.7</v>
      </c>
      <c r="D1705" s="77">
        <v>1705</v>
      </c>
      <c r="E1705" s="47"/>
      <c r="F1705" s="25">
        <f t="shared" si="237"/>
        <v>4.03</v>
      </c>
      <c r="G1705" s="25">
        <f>VLOOKUP(F1705,'Spezifische Werte'!$B$2:$C$4002,2,FALSE)</f>
        <v>4.2666657265334036E-2</v>
      </c>
      <c r="H1705" s="25">
        <f t="shared" si="240"/>
        <v>85.333314530668076</v>
      </c>
      <c r="J1705" s="25">
        <f t="shared" si="238"/>
        <v>4.05</v>
      </c>
      <c r="K1705" s="25">
        <f>VLOOKUP(J1705,'Spezifische Werte'!$B$2:$C$4002,2,FALSE)</f>
        <v>4.3597034083331404E-2</v>
      </c>
      <c r="L1705" s="25">
        <f t="shared" si="241"/>
        <v>87.194068166662802</v>
      </c>
      <c r="R1705" s="25">
        <v>1703</v>
      </c>
      <c r="S1705" s="25">
        <v>1702</v>
      </c>
      <c r="T1705" s="25">
        <f t="shared" si="245"/>
        <v>0.62488523343482671</v>
      </c>
      <c r="U1705" s="25">
        <f t="shared" si="242"/>
        <v>0.63566878975259578</v>
      </c>
      <c r="W1705" s="17">
        <f>Eingabe!H1706</f>
        <v>91</v>
      </c>
      <c r="X1705" s="17">
        <f t="shared" si="243"/>
        <v>0.91</v>
      </c>
      <c r="Y1705" s="17">
        <f t="shared" si="244"/>
        <v>90</v>
      </c>
    </row>
    <row r="1706" spans="1:25" x14ac:dyDescent="0.15">
      <c r="A1706" s="82">
        <f t="shared" si="239"/>
        <v>3</v>
      </c>
      <c r="B1706" s="46">
        <v>43536.958333329203</v>
      </c>
      <c r="C1706" s="47">
        <f>Eingabe!G1707</f>
        <v>2.6</v>
      </c>
      <c r="D1706" s="77">
        <v>1706</v>
      </c>
      <c r="E1706" s="47"/>
      <c r="F1706" s="25">
        <f t="shared" si="237"/>
        <v>3.88</v>
      </c>
      <c r="G1706" s="25">
        <f>VLOOKUP(F1706,'Spezifische Werte'!$B$2:$C$4002,2,FALSE)</f>
        <v>3.5689320314118818E-2</v>
      </c>
      <c r="H1706" s="25">
        <f t="shared" si="240"/>
        <v>71.378640628237633</v>
      </c>
      <c r="J1706" s="25">
        <f t="shared" si="238"/>
        <v>3.9</v>
      </c>
      <c r="K1706" s="25">
        <f>VLOOKUP(J1706,'Spezifische Werte'!$B$2:$C$4002,2,FALSE)</f>
        <v>3.6613952811549305E-2</v>
      </c>
      <c r="L1706" s="25">
        <f t="shared" si="241"/>
        <v>73.227905623098607</v>
      </c>
      <c r="R1706" s="25">
        <v>1704</v>
      </c>
      <c r="S1706" s="25">
        <v>1703</v>
      </c>
      <c r="T1706" s="25">
        <f t="shared" si="245"/>
        <v>0.62488523343482671</v>
      </c>
      <c r="U1706" s="25">
        <f t="shared" si="242"/>
        <v>0.63566878975259578</v>
      </c>
      <c r="W1706" s="17">
        <f>Eingabe!H1707</f>
        <v>90</v>
      </c>
      <c r="X1706" s="17">
        <f t="shared" si="243"/>
        <v>0.9</v>
      </c>
      <c r="Y1706" s="17">
        <f t="shared" si="244"/>
        <v>90</v>
      </c>
    </row>
    <row r="1707" spans="1:25" x14ac:dyDescent="0.15">
      <c r="A1707" s="82">
        <f t="shared" si="239"/>
        <v>3</v>
      </c>
      <c r="B1707" s="46">
        <v>43537.000011574077</v>
      </c>
      <c r="C1707" s="47">
        <f>Eingabe!G1708</f>
        <v>3.1</v>
      </c>
      <c r="D1707" s="77">
        <v>1707</v>
      </c>
      <c r="E1707" s="47"/>
      <c r="F1707" s="25">
        <f t="shared" si="237"/>
        <v>4.62</v>
      </c>
      <c r="G1707" s="25">
        <f>VLOOKUP(F1707,'Spezifische Werte'!$B$2:$C$4002,2,FALSE)</f>
        <v>7.0834307543363312E-2</v>
      </c>
      <c r="H1707" s="25">
        <f t="shared" si="240"/>
        <v>141.66861508672662</v>
      </c>
      <c r="J1707" s="25">
        <f t="shared" si="238"/>
        <v>4.6500000000000004</v>
      </c>
      <c r="K1707" s="25">
        <f>VLOOKUP(J1707,'Spezifische Werte'!$B$2:$C$4002,2,FALSE)</f>
        <v>7.2366311882592071E-2</v>
      </c>
      <c r="L1707" s="25">
        <f t="shared" si="241"/>
        <v>144.73262376518414</v>
      </c>
      <c r="R1707" s="25">
        <v>1705</v>
      </c>
      <c r="S1707" s="25">
        <v>1704</v>
      </c>
      <c r="T1707" s="25">
        <f t="shared" si="245"/>
        <v>0.62488523343482671</v>
      </c>
      <c r="U1707" s="25">
        <f t="shared" si="242"/>
        <v>0.63566878975259578</v>
      </c>
      <c r="W1707" s="17">
        <f>Eingabe!H1708</f>
        <v>102</v>
      </c>
      <c r="X1707" s="17">
        <f t="shared" si="243"/>
        <v>1.02</v>
      </c>
      <c r="Y1707" s="17">
        <f t="shared" si="244"/>
        <v>100</v>
      </c>
    </row>
    <row r="1708" spans="1:25" x14ac:dyDescent="0.15">
      <c r="A1708" s="82">
        <f t="shared" si="239"/>
        <v>3</v>
      </c>
      <c r="B1708" s="46">
        <v>43537.041666662531</v>
      </c>
      <c r="C1708" s="47">
        <f>Eingabe!G1709</f>
        <v>3.9</v>
      </c>
      <c r="D1708" s="77">
        <v>1708</v>
      </c>
      <c r="E1708" s="47"/>
      <c r="F1708" s="25">
        <f t="shared" si="237"/>
        <v>5.82</v>
      </c>
      <c r="G1708" s="25">
        <f>VLOOKUP(F1708,'Spezifische Werte'!$B$2:$C$4002,2,FALSE)</f>
        <v>0.15015933791444183</v>
      </c>
      <c r="H1708" s="25">
        <f t="shared" si="240"/>
        <v>300.31867582888367</v>
      </c>
      <c r="J1708" s="25">
        <f t="shared" si="238"/>
        <v>5.85</v>
      </c>
      <c r="K1708" s="25">
        <f>VLOOKUP(J1708,'Spezifische Werte'!$B$2:$C$4002,2,FALSE)</f>
        <v>0.15260213064447356</v>
      </c>
      <c r="L1708" s="25">
        <f t="shared" si="241"/>
        <v>305.20426128894712</v>
      </c>
      <c r="R1708" s="25">
        <v>1706</v>
      </c>
      <c r="S1708" s="25">
        <v>1705</v>
      </c>
      <c r="T1708" s="25">
        <f t="shared" si="245"/>
        <v>0.62488523343482671</v>
      </c>
      <c r="U1708" s="25">
        <f t="shared" si="242"/>
        <v>0.63566878975259578</v>
      </c>
      <c r="W1708" s="17">
        <f>Eingabe!H1709</f>
        <v>92</v>
      </c>
      <c r="X1708" s="17">
        <f t="shared" si="243"/>
        <v>0.92</v>
      </c>
      <c r="Y1708" s="17">
        <f t="shared" si="244"/>
        <v>90</v>
      </c>
    </row>
    <row r="1709" spans="1:25" x14ac:dyDescent="0.15">
      <c r="A1709" s="82">
        <f t="shared" si="239"/>
        <v>3</v>
      </c>
      <c r="B1709" s="46">
        <v>43537.083333329196</v>
      </c>
      <c r="C1709" s="47">
        <f>Eingabe!G1710</f>
        <v>4.5999999999999996</v>
      </c>
      <c r="D1709" s="77">
        <v>1709</v>
      </c>
      <c r="E1709" s="47"/>
      <c r="F1709" s="25">
        <f t="shared" si="237"/>
        <v>6.86</v>
      </c>
      <c r="G1709" s="25">
        <f>VLOOKUP(F1709,'Spezifische Werte'!$B$2:$C$4002,2,FALSE)</f>
        <v>0.25562320201003652</v>
      </c>
      <c r="H1709" s="25">
        <f t="shared" si="240"/>
        <v>511.24640402007304</v>
      </c>
      <c r="J1709" s="25">
        <f t="shared" si="238"/>
        <v>6.9</v>
      </c>
      <c r="K1709" s="25">
        <f>VLOOKUP(J1709,'Spezifische Werte'!$B$2:$C$4002,2,FALSE)</f>
        <v>0.26038765048417867</v>
      </c>
      <c r="L1709" s="25">
        <f t="shared" si="241"/>
        <v>520.77530096835733</v>
      </c>
      <c r="R1709" s="25">
        <v>1707</v>
      </c>
      <c r="S1709" s="25">
        <v>1706</v>
      </c>
      <c r="T1709" s="25">
        <f t="shared" si="245"/>
        <v>0.62488523343482671</v>
      </c>
      <c r="U1709" s="25">
        <f t="shared" si="242"/>
        <v>0.63566878975259578</v>
      </c>
      <c r="W1709" s="17">
        <f>Eingabe!H1710</f>
        <v>81</v>
      </c>
      <c r="X1709" s="17">
        <f t="shared" si="243"/>
        <v>0.81</v>
      </c>
      <c r="Y1709" s="17">
        <f t="shared" si="244"/>
        <v>80</v>
      </c>
    </row>
    <row r="1710" spans="1:25" x14ac:dyDescent="0.15">
      <c r="A1710" s="82">
        <f t="shared" si="239"/>
        <v>3</v>
      </c>
      <c r="B1710" s="46">
        <v>43537.125011574077</v>
      </c>
      <c r="C1710" s="47">
        <f>Eingabe!G1711</f>
        <v>4</v>
      </c>
      <c r="D1710" s="77">
        <v>1710</v>
      </c>
      <c r="E1710" s="47"/>
      <c r="F1710" s="25">
        <f t="shared" si="237"/>
        <v>5.97</v>
      </c>
      <c r="G1710" s="25">
        <f>VLOOKUP(F1710,'Spezifische Werte'!$B$2:$C$4002,2,FALSE)</f>
        <v>0.1627434603343155</v>
      </c>
      <c r="H1710" s="25">
        <f t="shared" si="240"/>
        <v>325.486920668631</v>
      </c>
      <c r="J1710" s="25">
        <f t="shared" si="238"/>
        <v>6</v>
      </c>
      <c r="K1710" s="25">
        <f>VLOOKUP(J1710,'Spezifische Werte'!$B$2:$C$4002,2,FALSE)</f>
        <v>0.16538134424295356</v>
      </c>
      <c r="L1710" s="25">
        <f t="shared" si="241"/>
        <v>330.76268848590712</v>
      </c>
      <c r="R1710" s="25">
        <v>1708</v>
      </c>
      <c r="S1710" s="25">
        <v>1707</v>
      </c>
      <c r="T1710" s="25">
        <f t="shared" si="245"/>
        <v>0.62488523343482671</v>
      </c>
      <c r="U1710" s="25">
        <f t="shared" si="242"/>
        <v>0.63566878975259578</v>
      </c>
      <c r="W1710" s="17">
        <f>Eingabe!H1711</f>
        <v>92</v>
      </c>
      <c r="X1710" s="17">
        <f t="shared" si="243"/>
        <v>0.92</v>
      </c>
      <c r="Y1710" s="17">
        <f t="shared" si="244"/>
        <v>90</v>
      </c>
    </row>
    <row r="1711" spans="1:25" x14ac:dyDescent="0.15">
      <c r="A1711" s="82">
        <f t="shared" si="239"/>
        <v>3</v>
      </c>
      <c r="B1711" s="46">
        <v>43537.166666662524</v>
      </c>
      <c r="C1711" s="47">
        <f>Eingabe!G1712</f>
        <v>4.9000000000000004</v>
      </c>
      <c r="D1711" s="77">
        <v>1711</v>
      </c>
      <c r="E1711" s="47"/>
      <c r="F1711" s="25">
        <f t="shared" si="237"/>
        <v>7.31</v>
      </c>
      <c r="G1711" s="25">
        <f>VLOOKUP(F1711,'Spezifische Werte'!$B$2:$C$4002,2,FALSE)</f>
        <v>0.3124426167174133</v>
      </c>
      <c r="H1711" s="25">
        <f t="shared" si="240"/>
        <v>624.88523343482666</v>
      </c>
      <c r="J1711" s="25">
        <f t="shared" si="238"/>
        <v>7.35</v>
      </c>
      <c r="K1711" s="25">
        <f>VLOOKUP(J1711,'Spezifische Werte'!$B$2:$C$4002,2,FALSE)</f>
        <v>0.31783439487629789</v>
      </c>
      <c r="L1711" s="25">
        <f t="shared" si="241"/>
        <v>635.66878975259579</v>
      </c>
      <c r="R1711" s="25">
        <v>1709</v>
      </c>
      <c r="S1711" s="25">
        <v>1708</v>
      </c>
      <c r="T1711" s="25">
        <f t="shared" si="245"/>
        <v>0.62488523343482671</v>
      </c>
      <c r="U1711" s="25">
        <f t="shared" si="242"/>
        <v>0.63566878975259578</v>
      </c>
      <c r="W1711" s="17">
        <f>Eingabe!H1712</f>
        <v>102</v>
      </c>
      <c r="X1711" s="17">
        <f t="shared" si="243"/>
        <v>1.02</v>
      </c>
      <c r="Y1711" s="17">
        <f t="shared" si="244"/>
        <v>100</v>
      </c>
    </row>
    <row r="1712" spans="1:25" x14ac:dyDescent="0.15">
      <c r="A1712" s="82">
        <f t="shared" si="239"/>
        <v>3</v>
      </c>
      <c r="B1712" s="46">
        <v>43537.208333329188</v>
      </c>
      <c r="C1712" s="47">
        <f>Eingabe!G1713</f>
        <v>5.5</v>
      </c>
      <c r="D1712" s="77">
        <v>1712</v>
      </c>
      <c r="E1712" s="47"/>
      <c r="F1712" s="25">
        <f t="shared" si="237"/>
        <v>8.2100000000000009</v>
      </c>
      <c r="G1712" s="25">
        <f>VLOOKUP(F1712,'Spezifische Werte'!$B$2:$C$4002,2,FALSE)</f>
        <v>0.4465432352525967</v>
      </c>
      <c r="H1712" s="25">
        <f t="shared" si="240"/>
        <v>893.08647050519346</v>
      </c>
      <c r="J1712" s="25">
        <f t="shared" si="238"/>
        <v>8.25</v>
      </c>
      <c r="K1712" s="25">
        <f>VLOOKUP(J1712,'Spezifische Werte'!$B$2:$C$4002,2,FALSE)</f>
        <v>0.45308958157539997</v>
      </c>
      <c r="L1712" s="25">
        <f t="shared" si="241"/>
        <v>906.17916315079992</v>
      </c>
      <c r="R1712" s="25">
        <v>1710</v>
      </c>
      <c r="S1712" s="25">
        <v>1709</v>
      </c>
      <c r="T1712" s="25">
        <f t="shared" si="245"/>
        <v>0.62488523343482671</v>
      </c>
      <c r="U1712" s="25">
        <f t="shared" si="242"/>
        <v>0.63566878975259578</v>
      </c>
      <c r="W1712" s="17">
        <f>Eingabe!H1713</f>
        <v>91</v>
      </c>
      <c r="X1712" s="17">
        <f t="shared" si="243"/>
        <v>0.91</v>
      </c>
      <c r="Y1712" s="17">
        <f t="shared" si="244"/>
        <v>90</v>
      </c>
    </row>
    <row r="1713" spans="1:25" x14ac:dyDescent="0.15">
      <c r="A1713" s="82">
        <f t="shared" si="239"/>
        <v>3</v>
      </c>
      <c r="B1713" s="46">
        <v>43537.250011574077</v>
      </c>
      <c r="C1713" s="47">
        <f>Eingabe!G1714</f>
        <v>6</v>
      </c>
      <c r="D1713" s="77">
        <v>1713</v>
      </c>
      <c r="E1713" s="47"/>
      <c r="F1713" s="25">
        <f t="shared" si="237"/>
        <v>8.9499999999999993</v>
      </c>
      <c r="G1713" s="25">
        <f>VLOOKUP(F1713,'Spezifische Werte'!$B$2:$C$4002,2,FALSE)</f>
        <v>0.57274769367218936</v>
      </c>
      <c r="H1713" s="25">
        <f t="shared" si="240"/>
        <v>1145.4953873443787</v>
      </c>
      <c r="J1713" s="25">
        <f t="shared" si="238"/>
        <v>9</v>
      </c>
      <c r="K1713" s="25">
        <f>VLOOKUP(J1713,'Spezifische Werte'!$B$2:$C$4002,2,FALSE)</f>
        <v>0.58146600886357502</v>
      </c>
      <c r="L1713" s="25">
        <f t="shared" si="241"/>
        <v>1162.93201772715</v>
      </c>
      <c r="R1713" s="25">
        <v>1711</v>
      </c>
      <c r="S1713" s="25">
        <v>1710</v>
      </c>
      <c r="T1713" s="25">
        <f t="shared" si="245"/>
        <v>0.62488523343482671</v>
      </c>
      <c r="U1713" s="25">
        <f t="shared" si="242"/>
        <v>0.63566878975259578</v>
      </c>
      <c r="W1713" s="17">
        <f>Eingabe!H1714</f>
        <v>91</v>
      </c>
      <c r="X1713" s="17">
        <f t="shared" si="243"/>
        <v>0.91</v>
      </c>
      <c r="Y1713" s="17">
        <f t="shared" si="244"/>
        <v>90</v>
      </c>
    </row>
    <row r="1714" spans="1:25" x14ac:dyDescent="0.15">
      <c r="A1714" s="82">
        <f t="shared" si="239"/>
        <v>3</v>
      </c>
      <c r="B1714" s="46">
        <v>43537.291666662517</v>
      </c>
      <c r="C1714" s="47">
        <f>Eingabe!G1715</f>
        <v>5.8</v>
      </c>
      <c r="D1714" s="77">
        <v>1714</v>
      </c>
      <c r="E1714" s="47"/>
      <c r="F1714" s="25">
        <f t="shared" si="237"/>
        <v>8.65</v>
      </c>
      <c r="G1714" s="25">
        <f>VLOOKUP(F1714,'Spezifische Werte'!$B$2:$C$4002,2,FALSE)</f>
        <v>0.52059998612319236</v>
      </c>
      <c r="H1714" s="25">
        <f t="shared" si="240"/>
        <v>1041.1999722463847</v>
      </c>
      <c r="J1714" s="25">
        <f t="shared" si="238"/>
        <v>8.6999999999999993</v>
      </c>
      <c r="K1714" s="25">
        <f>VLOOKUP(J1714,'Spezifische Werte'!$B$2:$C$4002,2,FALSE)</f>
        <v>0.52924251604798966</v>
      </c>
      <c r="L1714" s="25">
        <f t="shared" si="241"/>
        <v>1058.4850320959792</v>
      </c>
      <c r="R1714" s="25">
        <v>1712</v>
      </c>
      <c r="S1714" s="25">
        <v>1711</v>
      </c>
      <c r="T1714" s="25">
        <f t="shared" si="245"/>
        <v>0.62488523343482671</v>
      </c>
      <c r="U1714" s="25">
        <f t="shared" si="242"/>
        <v>0.63566878975259578</v>
      </c>
      <c r="W1714" s="17">
        <f>Eingabe!H1715</f>
        <v>91</v>
      </c>
      <c r="X1714" s="17">
        <f t="shared" si="243"/>
        <v>0.91</v>
      </c>
      <c r="Y1714" s="17">
        <f t="shared" si="244"/>
        <v>90</v>
      </c>
    </row>
    <row r="1715" spans="1:25" x14ac:dyDescent="0.15">
      <c r="A1715" s="82">
        <f t="shared" si="239"/>
        <v>3</v>
      </c>
      <c r="B1715" s="46">
        <v>43537.333333329181</v>
      </c>
      <c r="C1715" s="47">
        <f>Eingabe!G1716</f>
        <v>5.6</v>
      </c>
      <c r="D1715" s="77">
        <v>1715</v>
      </c>
      <c r="E1715" s="47"/>
      <c r="F1715" s="25">
        <f t="shared" si="237"/>
        <v>8.35</v>
      </c>
      <c r="G1715" s="25">
        <f>VLOOKUP(F1715,'Spezifische Werte'!$B$2:$C$4002,2,FALSE)</f>
        <v>0.46963573954984494</v>
      </c>
      <c r="H1715" s="25">
        <f t="shared" si="240"/>
        <v>939.27147909968994</v>
      </c>
      <c r="J1715" s="25">
        <f t="shared" si="238"/>
        <v>8.4</v>
      </c>
      <c r="K1715" s="25">
        <f>VLOOKUP(J1715,'Spezifische Werte'!$B$2:$C$4002,2,FALSE)</f>
        <v>0.47799983664408341</v>
      </c>
      <c r="L1715" s="25">
        <f t="shared" si="241"/>
        <v>955.99967328816683</v>
      </c>
      <c r="R1715" s="25">
        <v>1713</v>
      </c>
      <c r="S1715" s="25">
        <v>1712</v>
      </c>
      <c r="T1715" s="25">
        <f t="shared" si="245"/>
        <v>0.62488523343482671</v>
      </c>
      <c r="U1715" s="25">
        <f t="shared" si="242"/>
        <v>0.63566878975259578</v>
      </c>
      <c r="W1715" s="17">
        <f>Eingabe!H1716</f>
        <v>90</v>
      </c>
      <c r="X1715" s="17">
        <f t="shared" si="243"/>
        <v>0.9</v>
      </c>
      <c r="Y1715" s="17">
        <f t="shared" si="244"/>
        <v>90</v>
      </c>
    </row>
    <row r="1716" spans="1:25" x14ac:dyDescent="0.15">
      <c r="A1716" s="82">
        <f t="shared" si="239"/>
        <v>3</v>
      </c>
      <c r="B1716" s="46">
        <v>43537.375011574077</v>
      </c>
      <c r="C1716" s="47">
        <f>Eingabe!G1717</f>
        <v>5.2</v>
      </c>
      <c r="D1716" s="77">
        <v>1716</v>
      </c>
      <c r="E1716" s="47"/>
      <c r="F1716" s="25">
        <f t="shared" si="237"/>
        <v>7.76</v>
      </c>
      <c r="G1716" s="25">
        <f>VLOOKUP(F1716,'Spezifische Werte'!$B$2:$C$4002,2,FALSE)</f>
        <v>0.37619660828942059</v>
      </c>
      <c r="H1716" s="25">
        <f t="shared" si="240"/>
        <v>752.39321657884113</v>
      </c>
      <c r="J1716" s="25">
        <f t="shared" si="238"/>
        <v>7.8</v>
      </c>
      <c r="K1716" s="25">
        <f>VLOOKUP(J1716,'Spezifische Werte'!$B$2:$C$4002,2,FALSE)</f>
        <v>0.3821877888895947</v>
      </c>
      <c r="L1716" s="25">
        <f t="shared" si="241"/>
        <v>764.37557777918937</v>
      </c>
      <c r="R1716" s="25">
        <v>1714</v>
      </c>
      <c r="S1716" s="25">
        <v>1713</v>
      </c>
      <c r="T1716" s="25">
        <f t="shared" si="245"/>
        <v>0.62488523343482671</v>
      </c>
      <c r="U1716" s="25">
        <f t="shared" si="242"/>
        <v>0.63566878975259578</v>
      </c>
      <c r="W1716" s="17">
        <f>Eingabe!H1717</f>
        <v>91</v>
      </c>
      <c r="X1716" s="17">
        <f t="shared" si="243"/>
        <v>0.91</v>
      </c>
      <c r="Y1716" s="17">
        <f t="shared" si="244"/>
        <v>90</v>
      </c>
    </row>
    <row r="1717" spans="1:25" x14ac:dyDescent="0.15">
      <c r="A1717" s="82">
        <f t="shared" si="239"/>
        <v>3</v>
      </c>
      <c r="B1717" s="46">
        <v>43537.41666666251</v>
      </c>
      <c r="C1717" s="47">
        <f>Eingabe!G1718</f>
        <v>5.9</v>
      </c>
      <c r="D1717" s="77">
        <v>1717</v>
      </c>
      <c r="E1717" s="47"/>
      <c r="F1717" s="25">
        <f t="shared" si="237"/>
        <v>8.8000000000000007</v>
      </c>
      <c r="G1717" s="25">
        <f>VLOOKUP(F1717,'Spezifische Werte'!$B$2:$C$4002,2,FALSE)</f>
        <v>0.54660374975483961</v>
      </c>
      <c r="H1717" s="25">
        <f t="shared" si="240"/>
        <v>1093.2074995096791</v>
      </c>
      <c r="J1717" s="25">
        <f t="shared" si="238"/>
        <v>8.85</v>
      </c>
      <c r="K1717" s="25">
        <f>VLOOKUP(J1717,'Spezifische Werte'!$B$2:$C$4002,2,FALSE)</f>
        <v>0.55531067469875062</v>
      </c>
      <c r="L1717" s="25">
        <f t="shared" si="241"/>
        <v>1110.6213493975013</v>
      </c>
      <c r="R1717" s="25">
        <v>1715</v>
      </c>
      <c r="S1717" s="25">
        <v>1714</v>
      </c>
      <c r="T1717" s="25">
        <f t="shared" si="245"/>
        <v>0.62488523343482671</v>
      </c>
      <c r="U1717" s="25">
        <f t="shared" si="242"/>
        <v>0.63566878975259578</v>
      </c>
      <c r="W1717" s="17">
        <f>Eingabe!H1718</f>
        <v>91</v>
      </c>
      <c r="X1717" s="17">
        <f t="shared" si="243"/>
        <v>0.91</v>
      </c>
      <c r="Y1717" s="17">
        <f t="shared" si="244"/>
        <v>90</v>
      </c>
    </row>
    <row r="1718" spans="1:25" x14ac:dyDescent="0.15">
      <c r="A1718" s="82">
        <f t="shared" si="239"/>
        <v>3</v>
      </c>
      <c r="B1718" s="46">
        <v>43537.458333329174</v>
      </c>
      <c r="C1718" s="47">
        <f>Eingabe!G1719</f>
        <v>4.7</v>
      </c>
      <c r="D1718" s="77">
        <v>1718</v>
      </c>
      <c r="E1718" s="47"/>
      <c r="F1718" s="25">
        <f t="shared" si="237"/>
        <v>7.01</v>
      </c>
      <c r="G1718" s="25">
        <f>VLOOKUP(F1718,'Spezifische Werte'!$B$2:$C$4002,2,FALSE)</f>
        <v>0.27377270492189271</v>
      </c>
      <c r="H1718" s="25">
        <f t="shared" si="240"/>
        <v>547.54540984378536</v>
      </c>
      <c r="J1718" s="25">
        <f t="shared" si="238"/>
        <v>7.05</v>
      </c>
      <c r="K1718" s="25">
        <f>VLOOKUP(J1718,'Spezifische Werte'!$B$2:$C$4002,2,FALSE)</f>
        <v>0.27874593647894402</v>
      </c>
      <c r="L1718" s="25">
        <f t="shared" si="241"/>
        <v>557.49187295788806</v>
      </c>
      <c r="R1718" s="25">
        <v>1716</v>
      </c>
      <c r="S1718" s="25">
        <v>1715</v>
      </c>
      <c r="T1718" s="25">
        <f t="shared" si="245"/>
        <v>0.62488523343482671</v>
      </c>
      <c r="U1718" s="25">
        <f t="shared" si="242"/>
        <v>0.63566878975259578</v>
      </c>
      <c r="W1718" s="17">
        <f>Eingabe!H1719</f>
        <v>90</v>
      </c>
      <c r="X1718" s="17">
        <f t="shared" si="243"/>
        <v>0.9</v>
      </c>
      <c r="Y1718" s="17">
        <f t="shared" si="244"/>
        <v>90</v>
      </c>
    </row>
    <row r="1719" spans="1:25" x14ac:dyDescent="0.15">
      <c r="A1719" s="82">
        <f t="shared" si="239"/>
        <v>3</v>
      </c>
      <c r="B1719" s="46">
        <v>43537.500011574077</v>
      </c>
      <c r="C1719" s="47">
        <f>Eingabe!G1720</f>
        <v>5.5</v>
      </c>
      <c r="D1719" s="77">
        <v>1719</v>
      </c>
      <c r="E1719" s="47"/>
      <c r="F1719" s="25">
        <f t="shared" si="237"/>
        <v>8.2100000000000009</v>
      </c>
      <c r="G1719" s="25">
        <f>VLOOKUP(F1719,'Spezifische Werte'!$B$2:$C$4002,2,FALSE)</f>
        <v>0.4465432352525967</v>
      </c>
      <c r="H1719" s="25">
        <f t="shared" si="240"/>
        <v>893.08647050519346</v>
      </c>
      <c r="J1719" s="25">
        <f t="shared" si="238"/>
        <v>8.25</v>
      </c>
      <c r="K1719" s="25">
        <f>VLOOKUP(J1719,'Spezifische Werte'!$B$2:$C$4002,2,FALSE)</f>
        <v>0.45308958157539997</v>
      </c>
      <c r="L1719" s="25">
        <f t="shared" si="241"/>
        <v>906.17916315079992</v>
      </c>
      <c r="R1719" s="25">
        <v>1717</v>
      </c>
      <c r="S1719" s="25">
        <v>1716</v>
      </c>
      <c r="T1719" s="25">
        <f t="shared" si="245"/>
        <v>0.62488523343482671</v>
      </c>
      <c r="U1719" s="25">
        <f t="shared" si="242"/>
        <v>0.63566878975259578</v>
      </c>
      <c r="W1719" s="17">
        <f>Eingabe!H1720</f>
        <v>100</v>
      </c>
      <c r="X1719" s="17">
        <f t="shared" si="243"/>
        <v>1</v>
      </c>
      <c r="Y1719" s="17">
        <f t="shared" si="244"/>
        <v>100</v>
      </c>
    </row>
    <row r="1720" spans="1:25" x14ac:dyDescent="0.15">
      <c r="A1720" s="82">
        <f t="shared" si="239"/>
        <v>3</v>
      </c>
      <c r="B1720" s="46">
        <v>43537.541666662502</v>
      </c>
      <c r="C1720" s="47">
        <f>Eingabe!G1721</f>
        <v>5</v>
      </c>
      <c r="D1720" s="77">
        <v>1720</v>
      </c>
      <c r="E1720" s="47"/>
      <c r="F1720" s="25">
        <f t="shared" si="237"/>
        <v>7.46</v>
      </c>
      <c r="G1720" s="25">
        <f>VLOOKUP(F1720,'Spezifische Werte'!$B$2:$C$4002,2,FALSE)</f>
        <v>0.33294203068553224</v>
      </c>
      <c r="H1720" s="25">
        <f t="shared" si="240"/>
        <v>665.88406137106449</v>
      </c>
      <c r="J1720" s="25">
        <f t="shared" si="238"/>
        <v>7.5</v>
      </c>
      <c r="K1720" s="25">
        <f>VLOOKUP(J1720,'Spezifische Werte'!$B$2:$C$4002,2,FALSE)</f>
        <v>0.33853673002168488</v>
      </c>
      <c r="L1720" s="25">
        <f t="shared" si="241"/>
        <v>677.07346004336978</v>
      </c>
      <c r="R1720" s="25">
        <v>1718</v>
      </c>
      <c r="S1720" s="25">
        <v>1717</v>
      </c>
      <c r="T1720" s="25">
        <f t="shared" si="245"/>
        <v>0.62488523343482671</v>
      </c>
      <c r="U1720" s="25">
        <f t="shared" si="242"/>
        <v>0.63566878975259578</v>
      </c>
      <c r="W1720" s="17">
        <f>Eingabe!H1721</f>
        <v>89</v>
      </c>
      <c r="X1720" s="17">
        <f t="shared" si="243"/>
        <v>0.89</v>
      </c>
      <c r="Y1720" s="17">
        <f t="shared" si="244"/>
        <v>90</v>
      </c>
    </row>
    <row r="1721" spans="1:25" x14ac:dyDescent="0.15">
      <c r="A1721" s="82">
        <f t="shared" si="239"/>
        <v>3</v>
      </c>
      <c r="B1721" s="46">
        <v>43537.583333329167</v>
      </c>
      <c r="C1721" s="47">
        <f>Eingabe!G1722</f>
        <v>5.2</v>
      </c>
      <c r="D1721" s="77">
        <v>1721</v>
      </c>
      <c r="E1721" s="47"/>
      <c r="F1721" s="25">
        <f t="shared" si="237"/>
        <v>7.76</v>
      </c>
      <c r="G1721" s="25">
        <f>VLOOKUP(F1721,'Spezifische Werte'!$B$2:$C$4002,2,FALSE)</f>
        <v>0.37619660828942059</v>
      </c>
      <c r="H1721" s="25">
        <f t="shared" si="240"/>
        <v>752.39321657884113</v>
      </c>
      <c r="J1721" s="25">
        <f t="shared" si="238"/>
        <v>7.8</v>
      </c>
      <c r="K1721" s="25">
        <f>VLOOKUP(J1721,'Spezifische Werte'!$B$2:$C$4002,2,FALSE)</f>
        <v>0.3821877888895947</v>
      </c>
      <c r="L1721" s="25">
        <f t="shared" si="241"/>
        <v>764.37557777918937</v>
      </c>
      <c r="R1721" s="25">
        <v>1719</v>
      </c>
      <c r="S1721" s="25">
        <v>1718</v>
      </c>
      <c r="T1721" s="25">
        <f t="shared" si="245"/>
        <v>0.62488523343482671</v>
      </c>
      <c r="U1721" s="25">
        <f t="shared" si="242"/>
        <v>0.63566878975259578</v>
      </c>
      <c r="W1721" s="17">
        <f>Eingabe!H1722</f>
        <v>88</v>
      </c>
      <c r="X1721" s="17">
        <f t="shared" si="243"/>
        <v>0.88</v>
      </c>
      <c r="Y1721" s="17">
        <f t="shared" si="244"/>
        <v>90</v>
      </c>
    </row>
    <row r="1722" spans="1:25" x14ac:dyDescent="0.15">
      <c r="A1722" s="82">
        <f t="shared" si="239"/>
        <v>3</v>
      </c>
      <c r="B1722" s="46">
        <v>43537.625011574077</v>
      </c>
      <c r="C1722" s="47">
        <f>Eingabe!G1723</f>
        <v>4.9000000000000004</v>
      </c>
      <c r="D1722" s="77">
        <v>1722</v>
      </c>
      <c r="E1722" s="47"/>
      <c r="F1722" s="25">
        <f t="shared" si="237"/>
        <v>7.31</v>
      </c>
      <c r="G1722" s="25">
        <f>VLOOKUP(F1722,'Spezifische Werte'!$B$2:$C$4002,2,FALSE)</f>
        <v>0.3124426167174133</v>
      </c>
      <c r="H1722" s="25">
        <f t="shared" si="240"/>
        <v>624.88523343482666</v>
      </c>
      <c r="J1722" s="25">
        <f t="shared" si="238"/>
        <v>7.35</v>
      </c>
      <c r="K1722" s="25">
        <f>VLOOKUP(J1722,'Spezifische Werte'!$B$2:$C$4002,2,FALSE)</f>
        <v>0.31783439487629789</v>
      </c>
      <c r="L1722" s="25">
        <f t="shared" si="241"/>
        <v>635.66878975259579</v>
      </c>
      <c r="R1722" s="25">
        <v>1720</v>
      </c>
      <c r="S1722" s="25">
        <v>1719</v>
      </c>
      <c r="T1722" s="25">
        <f t="shared" si="245"/>
        <v>0.62488523343482671</v>
      </c>
      <c r="U1722" s="25">
        <f t="shared" si="242"/>
        <v>0.63566878975259578</v>
      </c>
      <c r="W1722" s="17">
        <f>Eingabe!H1723</f>
        <v>79</v>
      </c>
      <c r="X1722" s="17">
        <f t="shared" si="243"/>
        <v>0.79</v>
      </c>
      <c r="Y1722" s="17">
        <f t="shared" si="244"/>
        <v>80</v>
      </c>
    </row>
    <row r="1723" spans="1:25" x14ac:dyDescent="0.15">
      <c r="A1723" s="82">
        <f t="shared" si="239"/>
        <v>3</v>
      </c>
      <c r="B1723" s="46">
        <v>43537.666666662495</v>
      </c>
      <c r="C1723" s="47">
        <f>Eingabe!G1724</f>
        <v>5.9</v>
      </c>
      <c r="D1723" s="77">
        <v>1723</v>
      </c>
      <c r="E1723" s="47"/>
      <c r="F1723" s="25">
        <f t="shared" si="237"/>
        <v>8.8000000000000007</v>
      </c>
      <c r="G1723" s="25">
        <f>VLOOKUP(F1723,'Spezifische Werte'!$B$2:$C$4002,2,FALSE)</f>
        <v>0.54660374975483961</v>
      </c>
      <c r="H1723" s="25">
        <f t="shared" si="240"/>
        <v>1093.2074995096791</v>
      </c>
      <c r="J1723" s="25">
        <f t="shared" si="238"/>
        <v>8.85</v>
      </c>
      <c r="K1723" s="25">
        <f>VLOOKUP(J1723,'Spezifische Werte'!$B$2:$C$4002,2,FALSE)</f>
        <v>0.55531067469875062</v>
      </c>
      <c r="L1723" s="25">
        <f t="shared" si="241"/>
        <v>1110.6213493975013</v>
      </c>
      <c r="R1723" s="25">
        <v>1721</v>
      </c>
      <c r="S1723" s="25">
        <v>1720</v>
      </c>
      <c r="T1723" s="25">
        <f t="shared" si="245"/>
        <v>0.62488523343482671</v>
      </c>
      <c r="U1723" s="25">
        <f t="shared" si="242"/>
        <v>0.63566878975259578</v>
      </c>
      <c r="W1723" s="17">
        <f>Eingabe!H1724</f>
        <v>82</v>
      </c>
      <c r="X1723" s="17">
        <f t="shared" si="243"/>
        <v>0.82</v>
      </c>
      <c r="Y1723" s="17">
        <f t="shared" si="244"/>
        <v>80</v>
      </c>
    </row>
    <row r="1724" spans="1:25" x14ac:dyDescent="0.15">
      <c r="A1724" s="82">
        <f t="shared" si="239"/>
        <v>3</v>
      </c>
      <c r="B1724" s="46">
        <v>43537.708333329159</v>
      </c>
      <c r="C1724" s="47">
        <f>Eingabe!G1725</f>
        <v>6.4</v>
      </c>
      <c r="D1724" s="77">
        <v>1724</v>
      </c>
      <c r="E1724" s="47"/>
      <c r="F1724" s="25">
        <f t="shared" si="237"/>
        <v>9.5500000000000007</v>
      </c>
      <c r="G1724" s="25">
        <f>VLOOKUP(F1724,'Spezifische Werte'!$B$2:$C$4002,2,FALSE)</f>
        <v>0.67451952571721774</v>
      </c>
      <c r="H1724" s="25">
        <f t="shared" si="240"/>
        <v>1349.0390514344356</v>
      </c>
      <c r="J1724" s="25">
        <f t="shared" si="238"/>
        <v>9.6</v>
      </c>
      <c r="K1724" s="25">
        <f>VLOOKUP(J1724,'Spezifische Werte'!$B$2:$C$4002,2,FALSE)</f>
        <v>0.6824555696232707</v>
      </c>
      <c r="L1724" s="25">
        <f t="shared" si="241"/>
        <v>1364.9111392465413</v>
      </c>
      <c r="R1724" s="25">
        <v>1722</v>
      </c>
      <c r="S1724" s="25">
        <v>1721</v>
      </c>
      <c r="T1724" s="25">
        <f t="shared" si="245"/>
        <v>0.62488523343482671</v>
      </c>
      <c r="U1724" s="25">
        <f t="shared" si="242"/>
        <v>0.63566878975259578</v>
      </c>
      <c r="W1724" s="17">
        <f>Eingabe!H1725</f>
        <v>90</v>
      </c>
      <c r="X1724" s="17">
        <f t="shared" si="243"/>
        <v>0.9</v>
      </c>
      <c r="Y1724" s="17">
        <f t="shared" si="244"/>
        <v>90</v>
      </c>
    </row>
    <row r="1725" spans="1:25" x14ac:dyDescent="0.15">
      <c r="A1725" s="82">
        <f t="shared" si="239"/>
        <v>3</v>
      </c>
      <c r="B1725" s="46">
        <v>43537.750011574077</v>
      </c>
      <c r="C1725" s="47">
        <f>Eingabe!G1726</f>
        <v>4.5</v>
      </c>
      <c r="D1725" s="77">
        <v>1725</v>
      </c>
      <c r="E1725" s="47"/>
      <c r="F1725" s="25">
        <f t="shared" si="237"/>
        <v>6.71</v>
      </c>
      <c r="G1725" s="25">
        <f>VLOOKUP(F1725,'Spezifische Werte'!$B$2:$C$4002,2,FALSE)</f>
        <v>0.23821819652236836</v>
      </c>
      <c r="H1725" s="25">
        <f t="shared" si="240"/>
        <v>476.43639304473675</v>
      </c>
      <c r="J1725" s="25">
        <f t="shared" si="238"/>
        <v>6.75</v>
      </c>
      <c r="K1725" s="25">
        <f>VLOOKUP(J1725,'Spezifische Werte'!$B$2:$C$4002,2,FALSE)</f>
        <v>0.24279032681735657</v>
      </c>
      <c r="L1725" s="25">
        <f t="shared" si="241"/>
        <v>485.58065363471314</v>
      </c>
      <c r="R1725" s="25">
        <v>1723</v>
      </c>
      <c r="S1725" s="25">
        <v>1722</v>
      </c>
      <c r="T1725" s="25">
        <f t="shared" si="245"/>
        <v>0.62488523343482671</v>
      </c>
      <c r="U1725" s="25">
        <f t="shared" si="242"/>
        <v>0.63566878975259578</v>
      </c>
      <c r="W1725" s="17">
        <f>Eingabe!H1726</f>
        <v>91</v>
      </c>
      <c r="X1725" s="17">
        <f t="shared" si="243"/>
        <v>0.91</v>
      </c>
      <c r="Y1725" s="17">
        <f t="shared" si="244"/>
        <v>90</v>
      </c>
    </row>
    <row r="1726" spans="1:25" x14ac:dyDescent="0.15">
      <c r="A1726" s="82">
        <f t="shared" si="239"/>
        <v>3</v>
      </c>
      <c r="B1726" s="46">
        <v>43537.791666662488</v>
      </c>
      <c r="C1726" s="47">
        <f>Eingabe!G1727</f>
        <v>3.6</v>
      </c>
      <c r="D1726" s="77">
        <v>1726</v>
      </c>
      <c r="E1726" s="47"/>
      <c r="F1726" s="25">
        <f t="shared" si="237"/>
        <v>5.37</v>
      </c>
      <c r="G1726" s="25">
        <f>VLOOKUP(F1726,'Spezifische Werte'!$B$2:$C$4002,2,FALSE)</f>
        <v>0.11640095819454216</v>
      </c>
      <c r="H1726" s="25">
        <f t="shared" si="240"/>
        <v>232.80191638908431</v>
      </c>
      <c r="J1726" s="25">
        <f t="shared" si="238"/>
        <v>5.4</v>
      </c>
      <c r="K1726" s="25">
        <f>VLOOKUP(J1726,'Spezifische Werte'!$B$2:$C$4002,2,FALSE)</f>
        <v>0.11853513474534576</v>
      </c>
      <c r="L1726" s="25">
        <f t="shared" si="241"/>
        <v>237.07026949069152</v>
      </c>
      <c r="R1726" s="25">
        <v>1724</v>
      </c>
      <c r="S1726" s="25">
        <v>1723</v>
      </c>
      <c r="T1726" s="25">
        <f t="shared" si="245"/>
        <v>0.62488523343482671</v>
      </c>
      <c r="U1726" s="25">
        <f t="shared" si="242"/>
        <v>0.63566878975259578</v>
      </c>
      <c r="W1726" s="17">
        <f>Eingabe!H1727</f>
        <v>79</v>
      </c>
      <c r="X1726" s="17">
        <f t="shared" si="243"/>
        <v>0.79</v>
      </c>
      <c r="Y1726" s="17">
        <f t="shared" si="244"/>
        <v>80</v>
      </c>
    </row>
    <row r="1727" spans="1:25" x14ac:dyDescent="0.15">
      <c r="A1727" s="82">
        <f t="shared" si="239"/>
        <v>3</v>
      </c>
      <c r="B1727" s="46">
        <v>43537.833333329152</v>
      </c>
      <c r="C1727" s="47">
        <f>Eingabe!G1728</f>
        <v>3.6</v>
      </c>
      <c r="D1727" s="77">
        <v>1727</v>
      </c>
      <c r="E1727" s="47"/>
      <c r="F1727" s="25">
        <f t="shared" si="237"/>
        <v>5.37</v>
      </c>
      <c r="G1727" s="25">
        <f>VLOOKUP(F1727,'Spezifische Werte'!$B$2:$C$4002,2,FALSE)</f>
        <v>0.11640095819454216</v>
      </c>
      <c r="H1727" s="25">
        <f t="shared" si="240"/>
        <v>232.80191638908431</v>
      </c>
      <c r="J1727" s="25">
        <f t="shared" si="238"/>
        <v>5.4</v>
      </c>
      <c r="K1727" s="25">
        <f>VLOOKUP(J1727,'Spezifische Werte'!$B$2:$C$4002,2,FALSE)</f>
        <v>0.11853513474534576</v>
      </c>
      <c r="L1727" s="25">
        <f t="shared" si="241"/>
        <v>237.07026949069152</v>
      </c>
      <c r="R1727" s="25">
        <v>1725</v>
      </c>
      <c r="S1727" s="25">
        <v>1724</v>
      </c>
      <c r="T1727" s="25">
        <f t="shared" si="245"/>
        <v>0.62488523343482671</v>
      </c>
      <c r="U1727" s="25">
        <f t="shared" si="242"/>
        <v>0.63566878975259578</v>
      </c>
      <c r="W1727" s="17">
        <f>Eingabe!H1728</f>
        <v>89</v>
      </c>
      <c r="X1727" s="17">
        <f t="shared" si="243"/>
        <v>0.89</v>
      </c>
      <c r="Y1727" s="17">
        <f t="shared" si="244"/>
        <v>90</v>
      </c>
    </row>
    <row r="1728" spans="1:25" x14ac:dyDescent="0.15">
      <c r="A1728" s="82">
        <f t="shared" si="239"/>
        <v>3</v>
      </c>
      <c r="B1728" s="46">
        <v>43537.875011574077</v>
      </c>
      <c r="C1728" s="47">
        <f>Eingabe!G1729</f>
        <v>3.9</v>
      </c>
      <c r="D1728" s="77">
        <v>1728</v>
      </c>
      <c r="E1728" s="47"/>
      <c r="F1728" s="25">
        <f t="shared" si="237"/>
        <v>5.82</v>
      </c>
      <c r="G1728" s="25">
        <f>VLOOKUP(F1728,'Spezifische Werte'!$B$2:$C$4002,2,FALSE)</f>
        <v>0.15015933791444183</v>
      </c>
      <c r="H1728" s="25">
        <f t="shared" si="240"/>
        <v>300.31867582888367</v>
      </c>
      <c r="J1728" s="25">
        <f t="shared" si="238"/>
        <v>5.85</v>
      </c>
      <c r="K1728" s="25">
        <f>VLOOKUP(J1728,'Spezifische Werte'!$B$2:$C$4002,2,FALSE)</f>
        <v>0.15260213064447356</v>
      </c>
      <c r="L1728" s="25">
        <f t="shared" si="241"/>
        <v>305.20426128894712</v>
      </c>
      <c r="R1728" s="25">
        <v>1726</v>
      </c>
      <c r="S1728" s="25">
        <v>1725</v>
      </c>
      <c r="T1728" s="25">
        <f t="shared" si="245"/>
        <v>0.62488523343482671</v>
      </c>
      <c r="U1728" s="25">
        <f t="shared" si="242"/>
        <v>0.63566878975259578</v>
      </c>
      <c r="W1728" s="17">
        <f>Eingabe!H1729</f>
        <v>80</v>
      </c>
      <c r="X1728" s="17">
        <f t="shared" si="243"/>
        <v>0.8</v>
      </c>
      <c r="Y1728" s="17">
        <f t="shared" si="244"/>
        <v>80</v>
      </c>
    </row>
    <row r="1729" spans="1:25" x14ac:dyDescent="0.15">
      <c r="A1729" s="82">
        <f t="shared" si="239"/>
        <v>3</v>
      </c>
      <c r="B1729" s="46">
        <v>43537.916666662481</v>
      </c>
      <c r="C1729" s="47">
        <f>Eingabe!G1730</f>
        <v>3.9</v>
      </c>
      <c r="D1729" s="77">
        <v>1729</v>
      </c>
      <c r="E1729" s="47"/>
      <c r="F1729" s="25">
        <f t="shared" si="237"/>
        <v>5.82</v>
      </c>
      <c r="G1729" s="25">
        <f>VLOOKUP(F1729,'Spezifische Werte'!$B$2:$C$4002,2,FALSE)</f>
        <v>0.15015933791444183</v>
      </c>
      <c r="H1729" s="25">
        <f t="shared" si="240"/>
        <v>300.31867582888367</v>
      </c>
      <c r="J1729" s="25">
        <f t="shared" si="238"/>
        <v>5.85</v>
      </c>
      <c r="K1729" s="25">
        <f>VLOOKUP(J1729,'Spezifische Werte'!$B$2:$C$4002,2,FALSE)</f>
        <v>0.15260213064447356</v>
      </c>
      <c r="L1729" s="25">
        <f t="shared" si="241"/>
        <v>305.20426128894712</v>
      </c>
      <c r="R1729" s="25">
        <v>1727</v>
      </c>
      <c r="S1729" s="25">
        <v>1726</v>
      </c>
      <c r="T1729" s="25">
        <f t="shared" si="245"/>
        <v>0.62488523343482671</v>
      </c>
      <c r="U1729" s="25">
        <f t="shared" si="242"/>
        <v>0.63566878975259578</v>
      </c>
      <c r="W1729" s="17">
        <f>Eingabe!H1730</f>
        <v>80</v>
      </c>
      <c r="X1729" s="17">
        <f t="shared" si="243"/>
        <v>0.8</v>
      </c>
      <c r="Y1729" s="17">
        <f t="shared" si="244"/>
        <v>80</v>
      </c>
    </row>
    <row r="1730" spans="1:25" x14ac:dyDescent="0.15">
      <c r="A1730" s="82">
        <f t="shared" si="239"/>
        <v>3</v>
      </c>
      <c r="B1730" s="46">
        <v>43537.958333329145</v>
      </c>
      <c r="C1730" s="47">
        <f>Eingabe!G1731</f>
        <v>4.3</v>
      </c>
      <c r="D1730" s="77">
        <v>1730</v>
      </c>
      <c r="E1730" s="47"/>
      <c r="F1730" s="25">
        <f t="shared" si="237"/>
        <v>6.41</v>
      </c>
      <c r="G1730" s="25">
        <f>VLOOKUP(F1730,'Spezifische Werte'!$B$2:$C$4002,2,FALSE)</f>
        <v>0.20539547091670399</v>
      </c>
      <c r="H1730" s="25">
        <f t="shared" si="240"/>
        <v>410.790941833408</v>
      </c>
      <c r="J1730" s="25">
        <f t="shared" si="238"/>
        <v>6.45</v>
      </c>
      <c r="K1730" s="25">
        <f>VLOOKUP(J1730,'Spezifische Werte'!$B$2:$C$4002,2,FALSE)</f>
        <v>0.20962714743593144</v>
      </c>
      <c r="L1730" s="25">
        <f t="shared" si="241"/>
        <v>419.2542948718629</v>
      </c>
      <c r="R1730" s="25">
        <v>1728</v>
      </c>
      <c r="S1730" s="25">
        <v>1727</v>
      </c>
      <c r="T1730" s="25">
        <f t="shared" si="245"/>
        <v>0.62488523343482671</v>
      </c>
      <c r="U1730" s="25">
        <f t="shared" si="242"/>
        <v>0.63566878975259578</v>
      </c>
      <c r="W1730" s="17">
        <f>Eingabe!H1731</f>
        <v>80</v>
      </c>
      <c r="X1730" s="17">
        <f t="shared" si="243"/>
        <v>0.8</v>
      </c>
      <c r="Y1730" s="17">
        <f t="shared" si="244"/>
        <v>80</v>
      </c>
    </row>
    <row r="1731" spans="1:25" x14ac:dyDescent="0.15">
      <c r="A1731" s="82">
        <f t="shared" si="239"/>
        <v>3</v>
      </c>
      <c r="B1731" s="46">
        <v>43538.000011574077</v>
      </c>
      <c r="C1731" s="47">
        <f>Eingabe!G1732</f>
        <v>4.5</v>
      </c>
      <c r="D1731" s="77">
        <v>1731</v>
      </c>
      <c r="E1731" s="47"/>
      <c r="F1731" s="25">
        <f t="shared" ref="F1731:F1794" si="246">ROUND(C1731*($O$4/$O$5)^$O$7,2)</f>
        <v>6.71</v>
      </c>
      <c r="G1731" s="25">
        <f>VLOOKUP(F1731,'Spezifische Werte'!$B$2:$C$4002,2,FALSE)</f>
        <v>0.23821819652236836</v>
      </c>
      <c r="H1731" s="25">
        <f t="shared" si="240"/>
        <v>476.43639304473675</v>
      </c>
      <c r="J1731" s="25">
        <f t="shared" ref="J1731:J1794" si="247">ROUND(C1731*(LN($O$4/$O$8)/LN($O$5/$O$8)),2)</f>
        <v>6.75</v>
      </c>
      <c r="K1731" s="25">
        <f>VLOOKUP(J1731,'Spezifische Werte'!$B$2:$C$4002,2,FALSE)</f>
        <v>0.24279032681735657</v>
      </c>
      <c r="L1731" s="25">
        <f t="shared" si="241"/>
        <v>485.58065363471314</v>
      </c>
      <c r="R1731" s="25">
        <v>1729</v>
      </c>
      <c r="S1731" s="25">
        <v>1728</v>
      </c>
      <c r="T1731" s="25">
        <f t="shared" si="245"/>
        <v>0.62488523343482671</v>
      </c>
      <c r="U1731" s="25">
        <f t="shared" si="242"/>
        <v>0.63566878975259578</v>
      </c>
      <c r="W1731" s="17">
        <f>Eingabe!H1732</f>
        <v>88</v>
      </c>
      <c r="X1731" s="17">
        <f t="shared" si="243"/>
        <v>0.88</v>
      </c>
      <c r="Y1731" s="17">
        <f t="shared" si="244"/>
        <v>90</v>
      </c>
    </row>
    <row r="1732" spans="1:25" x14ac:dyDescent="0.15">
      <c r="A1732" s="82">
        <f t="shared" ref="A1732:A1795" si="248">MONTH(B1732)</f>
        <v>3</v>
      </c>
      <c r="B1732" s="46">
        <v>43538.041666662473</v>
      </c>
      <c r="C1732" s="47">
        <f>Eingabe!G1733</f>
        <v>4.5</v>
      </c>
      <c r="D1732" s="77">
        <v>1732</v>
      </c>
      <c r="E1732" s="47"/>
      <c r="F1732" s="25">
        <f t="shared" si="246"/>
        <v>6.71</v>
      </c>
      <c r="G1732" s="25">
        <f>VLOOKUP(F1732,'Spezifische Werte'!$B$2:$C$4002,2,FALSE)</f>
        <v>0.23821819652236836</v>
      </c>
      <c r="H1732" s="25">
        <f t="shared" ref="H1732:H1795" si="249">G1732*$O$9*1000</f>
        <v>476.43639304473675</v>
      </c>
      <c r="J1732" s="25">
        <f t="shared" si="247"/>
        <v>6.75</v>
      </c>
      <c r="K1732" s="25">
        <f>VLOOKUP(J1732,'Spezifische Werte'!$B$2:$C$4002,2,FALSE)</f>
        <v>0.24279032681735657</v>
      </c>
      <c r="L1732" s="25">
        <f t="shared" ref="L1732:L1795" si="250">K1732*$O$9*1000</f>
        <v>485.58065363471314</v>
      </c>
      <c r="R1732" s="25">
        <v>1730</v>
      </c>
      <c r="S1732" s="25">
        <v>1729</v>
      </c>
      <c r="T1732" s="25">
        <f t="shared" si="245"/>
        <v>0.62488523343482671</v>
      </c>
      <c r="U1732" s="25">
        <f t="shared" ref="U1732:U1795" si="251">LARGE($L$3:$L$8762,R1732)/1000</f>
        <v>0.63566878975259578</v>
      </c>
      <c r="W1732" s="17">
        <f>Eingabe!H1733</f>
        <v>86</v>
      </c>
      <c r="X1732" s="17">
        <f t="shared" ref="X1732:X1795" si="252">W1732/100</f>
        <v>0.86</v>
      </c>
      <c r="Y1732" s="17">
        <f t="shared" ref="Y1732:Y1795" si="253">ROUND(X1732,1)*100</f>
        <v>90</v>
      </c>
    </row>
    <row r="1733" spans="1:25" x14ac:dyDescent="0.15">
      <c r="A1733" s="82">
        <f t="shared" si="248"/>
        <v>3</v>
      </c>
      <c r="B1733" s="46">
        <v>43538.083333329138</v>
      </c>
      <c r="C1733" s="47">
        <f>Eingabe!G1734</f>
        <v>4.5</v>
      </c>
      <c r="D1733" s="77">
        <v>1733</v>
      </c>
      <c r="E1733" s="47"/>
      <c r="F1733" s="25">
        <f t="shared" si="246"/>
        <v>6.71</v>
      </c>
      <c r="G1733" s="25">
        <f>VLOOKUP(F1733,'Spezifische Werte'!$B$2:$C$4002,2,FALSE)</f>
        <v>0.23821819652236836</v>
      </c>
      <c r="H1733" s="25">
        <f t="shared" si="249"/>
        <v>476.43639304473675</v>
      </c>
      <c r="J1733" s="25">
        <f t="shared" si="247"/>
        <v>6.75</v>
      </c>
      <c r="K1733" s="25">
        <f>VLOOKUP(J1733,'Spezifische Werte'!$B$2:$C$4002,2,FALSE)</f>
        <v>0.24279032681735657</v>
      </c>
      <c r="L1733" s="25">
        <f t="shared" si="250"/>
        <v>485.58065363471314</v>
      </c>
      <c r="R1733" s="25">
        <v>1731</v>
      </c>
      <c r="S1733" s="25">
        <v>1730</v>
      </c>
      <c r="T1733" s="25">
        <f t="shared" si="245"/>
        <v>0.62488523343482671</v>
      </c>
      <c r="U1733" s="25">
        <f t="shared" si="251"/>
        <v>0.63566878975259578</v>
      </c>
      <c r="W1733" s="17">
        <f>Eingabe!H1734</f>
        <v>79</v>
      </c>
      <c r="X1733" s="17">
        <f t="shared" si="252"/>
        <v>0.79</v>
      </c>
      <c r="Y1733" s="17">
        <f t="shared" si="253"/>
        <v>80</v>
      </c>
    </row>
    <row r="1734" spans="1:25" x14ac:dyDescent="0.15">
      <c r="A1734" s="82">
        <f t="shared" si="248"/>
        <v>3</v>
      </c>
      <c r="B1734" s="46">
        <v>43538.125011574077</v>
      </c>
      <c r="C1734" s="47">
        <f>Eingabe!G1735</f>
        <v>5</v>
      </c>
      <c r="D1734" s="77">
        <v>1734</v>
      </c>
      <c r="E1734" s="47"/>
      <c r="F1734" s="25">
        <f t="shared" si="246"/>
        <v>7.46</v>
      </c>
      <c r="G1734" s="25">
        <f>VLOOKUP(F1734,'Spezifische Werte'!$B$2:$C$4002,2,FALSE)</f>
        <v>0.33294203068553224</v>
      </c>
      <c r="H1734" s="25">
        <f t="shared" si="249"/>
        <v>665.88406137106449</v>
      </c>
      <c r="J1734" s="25">
        <f t="shared" si="247"/>
        <v>7.5</v>
      </c>
      <c r="K1734" s="25">
        <f>VLOOKUP(J1734,'Spezifische Werte'!$B$2:$C$4002,2,FALSE)</f>
        <v>0.33853673002168488</v>
      </c>
      <c r="L1734" s="25">
        <f t="shared" si="250"/>
        <v>677.07346004336978</v>
      </c>
      <c r="R1734" s="25">
        <v>1732</v>
      </c>
      <c r="S1734" s="25">
        <v>1731</v>
      </c>
      <c r="T1734" s="25">
        <f t="shared" ref="T1734:T1797" si="254">LARGE($H$3:$H$8762,R1734)/1000</f>
        <v>0.62488523343482671</v>
      </c>
      <c r="U1734" s="25">
        <f t="shared" si="251"/>
        <v>0.63566878975259578</v>
      </c>
      <c r="W1734" s="17">
        <f>Eingabe!H1735</f>
        <v>81</v>
      </c>
      <c r="X1734" s="17">
        <f t="shared" si="252"/>
        <v>0.81</v>
      </c>
      <c r="Y1734" s="17">
        <f t="shared" si="253"/>
        <v>80</v>
      </c>
    </row>
    <row r="1735" spans="1:25" x14ac:dyDescent="0.15">
      <c r="A1735" s="82">
        <f t="shared" si="248"/>
        <v>3</v>
      </c>
      <c r="B1735" s="46">
        <v>43538.166666662466</v>
      </c>
      <c r="C1735" s="47">
        <f>Eingabe!G1736</f>
        <v>4.9000000000000004</v>
      </c>
      <c r="D1735" s="77">
        <v>1735</v>
      </c>
      <c r="E1735" s="47"/>
      <c r="F1735" s="25">
        <f t="shared" si="246"/>
        <v>7.31</v>
      </c>
      <c r="G1735" s="25">
        <f>VLOOKUP(F1735,'Spezifische Werte'!$B$2:$C$4002,2,FALSE)</f>
        <v>0.3124426167174133</v>
      </c>
      <c r="H1735" s="25">
        <f t="shared" si="249"/>
        <v>624.88523343482666</v>
      </c>
      <c r="J1735" s="25">
        <f t="shared" si="247"/>
        <v>7.35</v>
      </c>
      <c r="K1735" s="25">
        <f>VLOOKUP(J1735,'Spezifische Werte'!$B$2:$C$4002,2,FALSE)</f>
        <v>0.31783439487629789</v>
      </c>
      <c r="L1735" s="25">
        <f t="shared" si="250"/>
        <v>635.66878975259579</v>
      </c>
      <c r="R1735" s="25">
        <v>1733</v>
      </c>
      <c r="S1735" s="25">
        <v>1732</v>
      </c>
      <c r="T1735" s="25">
        <f t="shared" si="254"/>
        <v>0.62488523343482671</v>
      </c>
      <c r="U1735" s="25">
        <f t="shared" si="251"/>
        <v>0.63566878975259578</v>
      </c>
      <c r="W1735" s="17">
        <f>Eingabe!H1736</f>
        <v>79</v>
      </c>
      <c r="X1735" s="17">
        <f t="shared" si="252"/>
        <v>0.79</v>
      </c>
      <c r="Y1735" s="17">
        <f t="shared" si="253"/>
        <v>80</v>
      </c>
    </row>
    <row r="1736" spans="1:25" x14ac:dyDescent="0.15">
      <c r="A1736" s="82">
        <f t="shared" si="248"/>
        <v>3</v>
      </c>
      <c r="B1736" s="46">
        <v>43538.20833332913</v>
      </c>
      <c r="C1736" s="47">
        <f>Eingabe!G1737</f>
        <v>5.3</v>
      </c>
      <c r="D1736" s="77">
        <v>1736</v>
      </c>
      <c r="E1736" s="47"/>
      <c r="F1736" s="25">
        <f t="shared" si="246"/>
        <v>7.91</v>
      </c>
      <c r="G1736" s="25">
        <f>VLOOKUP(F1736,'Spezifische Werte'!$B$2:$C$4002,2,FALSE)</f>
        <v>0.39893199083383452</v>
      </c>
      <c r="H1736" s="25">
        <f t="shared" si="249"/>
        <v>797.86398166766901</v>
      </c>
      <c r="J1736" s="25">
        <f t="shared" si="247"/>
        <v>7.95</v>
      </c>
      <c r="K1736" s="25">
        <f>VLOOKUP(J1736,'Spezifische Werte'!$B$2:$C$4002,2,FALSE)</f>
        <v>0.40511792205919206</v>
      </c>
      <c r="L1736" s="25">
        <f t="shared" si="250"/>
        <v>810.23584411838408</v>
      </c>
      <c r="R1736" s="25">
        <v>1734</v>
      </c>
      <c r="S1736" s="25">
        <v>1733</v>
      </c>
      <c r="T1736" s="25">
        <f t="shared" si="254"/>
        <v>0.62488523343482671</v>
      </c>
      <c r="U1736" s="25">
        <f t="shared" si="251"/>
        <v>0.63566878975259578</v>
      </c>
      <c r="W1736" s="17">
        <f>Eingabe!H1737</f>
        <v>77</v>
      </c>
      <c r="X1736" s="17">
        <f t="shared" si="252"/>
        <v>0.77</v>
      </c>
      <c r="Y1736" s="17">
        <f t="shared" si="253"/>
        <v>80</v>
      </c>
    </row>
    <row r="1737" spans="1:25" x14ac:dyDescent="0.15">
      <c r="A1737" s="82">
        <f t="shared" si="248"/>
        <v>3</v>
      </c>
      <c r="B1737" s="46">
        <v>43538.250011574077</v>
      </c>
      <c r="C1737" s="47">
        <f>Eingabe!G1738</f>
        <v>4.9000000000000004</v>
      </c>
      <c r="D1737" s="77">
        <v>1737</v>
      </c>
      <c r="E1737" s="47"/>
      <c r="F1737" s="25">
        <f t="shared" si="246"/>
        <v>7.31</v>
      </c>
      <c r="G1737" s="25">
        <f>VLOOKUP(F1737,'Spezifische Werte'!$B$2:$C$4002,2,FALSE)</f>
        <v>0.3124426167174133</v>
      </c>
      <c r="H1737" s="25">
        <f t="shared" si="249"/>
        <v>624.88523343482666</v>
      </c>
      <c r="J1737" s="25">
        <f t="shared" si="247"/>
        <v>7.35</v>
      </c>
      <c r="K1737" s="25">
        <f>VLOOKUP(J1737,'Spezifische Werte'!$B$2:$C$4002,2,FALSE)</f>
        <v>0.31783439487629789</v>
      </c>
      <c r="L1737" s="25">
        <f t="shared" si="250"/>
        <v>635.66878975259579</v>
      </c>
      <c r="R1737" s="25">
        <v>1735</v>
      </c>
      <c r="S1737" s="25">
        <v>1734</v>
      </c>
      <c r="T1737" s="25">
        <f t="shared" si="254"/>
        <v>0.62488523343482671</v>
      </c>
      <c r="U1737" s="25">
        <f t="shared" si="251"/>
        <v>0.63566878975259578</v>
      </c>
      <c r="W1737" s="17">
        <f>Eingabe!H1738</f>
        <v>76</v>
      </c>
      <c r="X1737" s="17">
        <f t="shared" si="252"/>
        <v>0.76</v>
      </c>
      <c r="Y1737" s="17">
        <f t="shared" si="253"/>
        <v>80</v>
      </c>
    </row>
    <row r="1738" spans="1:25" x14ac:dyDescent="0.15">
      <c r="A1738" s="82">
        <f t="shared" si="248"/>
        <v>3</v>
      </c>
      <c r="B1738" s="46">
        <v>43538.291666662459</v>
      </c>
      <c r="C1738" s="47">
        <f>Eingabe!G1739</f>
        <v>5.3</v>
      </c>
      <c r="D1738" s="77">
        <v>1738</v>
      </c>
      <c r="E1738" s="47"/>
      <c r="F1738" s="25">
        <f t="shared" si="246"/>
        <v>7.91</v>
      </c>
      <c r="G1738" s="25">
        <f>VLOOKUP(F1738,'Spezifische Werte'!$B$2:$C$4002,2,FALSE)</f>
        <v>0.39893199083383452</v>
      </c>
      <c r="H1738" s="25">
        <f t="shared" si="249"/>
        <v>797.86398166766901</v>
      </c>
      <c r="J1738" s="25">
        <f t="shared" si="247"/>
        <v>7.95</v>
      </c>
      <c r="K1738" s="25">
        <f>VLOOKUP(J1738,'Spezifische Werte'!$B$2:$C$4002,2,FALSE)</f>
        <v>0.40511792205919206</v>
      </c>
      <c r="L1738" s="25">
        <f t="shared" si="250"/>
        <v>810.23584411838408</v>
      </c>
      <c r="R1738" s="25">
        <v>1736</v>
      </c>
      <c r="S1738" s="25">
        <v>1735</v>
      </c>
      <c r="T1738" s="25">
        <f t="shared" si="254"/>
        <v>0.62488523343482671</v>
      </c>
      <c r="U1738" s="25">
        <f t="shared" si="251"/>
        <v>0.63566878975259578</v>
      </c>
      <c r="W1738" s="17">
        <f>Eingabe!H1739</f>
        <v>78</v>
      </c>
      <c r="X1738" s="17">
        <f t="shared" si="252"/>
        <v>0.78</v>
      </c>
      <c r="Y1738" s="17">
        <f t="shared" si="253"/>
        <v>80</v>
      </c>
    </row>
    <row r="1739" spans="1:25" x14ac:dyDescent="0.15">
      <c r="A1739" s="82">
        <f t="shared" si="248"/>
        <v>3</v>
      </c>
      <c r="B1739" s="46">
        <v>43538.333333329123</v>
      </c>
      <c r="C1739" s="47">
        <f>Eingabe!G1740</f>
        <v>5.2</v>
      </c>
      <c r="D1739" s="77">
        <v>1739</v>
      </c>
      <c r="E1739" s="47"/>
      <c r="F1739" s="25">
        <f t="shared" si="246"/>
        <v>7.76</v>
      </c>
      <c r="G1739" s="25">
        <f>VLOOKUP(F1739,'Spezifische Werte'!$B$2:$C$4002,2,FALSE)</f>
        <v>0.37619660828942059</v>
      </c>
      <c r="H1739" s="25">
        <f t="shared" si="249"/>
        <v>752.39321657884113</v>
      </c>
      <c r="J1739" s="25">
        <f t="shared" si="247"/>
        <v>7.8</v>
      </c>
      <c r="K1739" s="25">
        <f>VLOOKUP(J1739,'Spezifische Werte'!$B$2:$C$4002,2,FALSE)</f>
        <v>0.3821877888895947</v>
      </c>
      <c r="L1739" s="25">
        <f t="shared" si="250"/>
        <v>764.37557777918937</v>
      </c>
      <c r="R1739" s="25">
        <v>1737</v>
      </c>
      <c r="S1739" s="25">
        <v>1736</v>
      </c>
      <c r="T1739" s="25">
        <f t="shared" si="254"/>
        <v>0.62488523343482671</v>
      </c>
      <c r="U1739" s="25">
        <f t="shared" si="251"/>
        <v>0.63566878975259578</v>
      </c>
      <c r="W1739" s="17">
        <f>Eingabe!H1740</f>
        <v>89</v>
      </c>
      <c r="X1739" s="17">
        <f t="shared" si="252"/>
        <v>0.89</v>
      </c>
      <c r="Y1739" s="17">
        <f t="shared" si="253"/>
        <v>90</v>
      </c>
    </row>
    <row r="1740" spans="1:25" x14ac:dyDescent="0.15">
      <c r="A1740" s="82">
        <f t="shared" si="248"/>
        <v>3</v>
      </c>
      <c r="B1740" s="46">
        <v>43538.375011574077</v>
      </c>
      <c r="C1740" s="47">
        <f>Eingabe!G1741</f>
        <v>6.4</v>
      </c>
      <c r="D1740" s="77">
        <v>1740</v>
      </c>
      <c r="E1740" s="47"/>
      <c r="F1740" s="25">
        <f t="shared" si="246"/>
        <v>9.5500000000000007</v>
      </c>
      <c r="G1740" s="25">
        <f>VLOOKUP(F1740,'Spezifische Werte'!$B$2:$C$4002,2,FALSE)</f>
        <v>0.67451952571721774</v>
      </c>
      <c r="H1740" s="25">
        <f t="shared" si="249"/>
        <v>1349.0390514344356</v>
      </c>
      <c r="J1740" s="25">
        <f t="shared" si="247"/>
        <v>9.6</v>
      </c>
      <c r="K1740" s="25">
        <f>VLOOKUP(J1740,'Spezifische Werte'!$B$2:$C$4002,2,FALSE)</f>
        <v>0.6824555696232707</v>
      </c>
      <c r="L1740" s="25">
        <f t="shared" si="250"/>
        <v>1364.9111392465413</v>
      </c>
      <c r="R1740" s="25">
        <v>1738</v>
      </c>
      <c r="S1740" s="25">
        <v>1737</v>
      </c>
      <c r="T1740" s="25">
        <f t="shared" si="254"/>
        <v>0.62488523343482671</v>
      </c>
      <c r="U1740" s="25">
        <f t="shared" si="251"/>
        <v>0.63566878975259578</v>
      </c>
      <c r="W1740" s="17">
        <f>Eingabe!H1741</f>
        <v>89</v>
      </c>
      <c r="X1740" s="17">
        <f t="shared" si="252"/>
        <v>0.89</v>
      </c>
      <c r="Y1740" s="17">
        <f t="shared" si="253"/>
        <v>90</v>
      </c>
    </row>
    <row r="1741" spans="1:25" x14ac:dyDescent="0.15">
      <c r="A1741" s="82">
        <f t="shared" si="248"/>
        <v>3</v>
      </c>
      <c r="B1741" s="46">
        <v>43538.416666662451</v>
      </c>
      <c r="C1741" s="47">
        <f>Eingabe!G1742</f>
        <v>5.9</v>
      </c>
      <c r="D1741" s="77">
        <v>1741</v>
      </c>
      <c r="E1741" s="47"/>
      <c r="F1741" s="25">
        <f t="shared" si="246"/>
        <v>8.8000000000000007</v>
      </c>
      <c r="G1741" s="25">
        <f>VLOOKUP(F1741,'Spezifische Werte'!$B$2:$C$4002,2,FALSE)</f>
        <v>0.54660374975483961</v>
      </c>
      <c r="H1741" s="25">
        <f t="shared" si="249"/>
        <v>1093.2074995096791</v>
      </c>
      <c r="J1741" s="25">
        <f t="shared" si="247"/>
        <v>8.85</v>
      </c>
      <c r="K1741" s="25">
        <f>VLOOKUP(J1741,'Spezifische Werte'!$B$2:$C$4002,2,FALSE)</f>
        <v>0.55531067469875062</v>
      </c>
      <c r="L1741" s="25">
        <f t="shared" si="250"/>
        <v>1110.6213493975013</v>
      </c>
      <c r="R1741" s="25">
        <v>1739</v>
      </c>
      <c r="S1741" s="25">
        <v>1738</v>
      </c>
      <c r="T1741" s="25">
        <f t="shared" si="254"/>
        <v>0.62488523343482671</v>
      </c>
      <c r="U1741" s="25">
        <f t="shared" si="251"/>
        <v>0.63566878975259578</v>
      </c>
      <c r="W1741" s="17">
        <f>Eingabe!H1742</f>
        <v>92</v>
      </c>
      <c r="X1741" s="17">
        <f t="shared" si="252"/>
        <v>0.92</v>
      </c>
      <c r="Y1741" s="17">
        <f t="shared" si="253"/>
        <v>90</v>
      </c>
    </row>
    <row r="1742" spans="1:25" x14ac:dyDescent="0.15">
      <c r="A1742" s="82">
        <f t="shared" si="248"/>
        <v>3</v>
      </c>
      <c r="B1742" s="46">
        <v>43538.458333329116</v>
      </c>
      <c r="C1742" s="47">
        <f>Eingabe!G1743</f>
        <v>6.1</v>
      </c>
      <c r="D1742" s="77">
        <v>1742</v>
      </c>
      <c r="E1742" s="47"/>
      <c r="F1742" s="25">
        <f t="shared" si="246"/>
        <v>9.1</v>
      </c>
      <c r="G1742" s="25">
        <f>VLOOKUP(F1742,'Spezifische Werte'!$B$2:$C$4002,2,FALSE)</f>
        <v>0.59886663276505681</v>
      </c>
      <c r="H1742" s="25">
        <f t="shared" si="249"/>
        <v>1197.7332655301136</v>
      </c>
      <c r="J1742" s="25">
        <f t="shared" si="247"/>
        <v>9.15</v>
      </c>
      <c r="K1742" s="25">
        <f>VLOOKUP(J1742,'Spezifische Werte'!$B$2:$C$4002,2,FALSE)</f>
        <v>0.60752867779351938</v>
      </c>
      <c r="L1742" s="25">
        <f t="shared" si="250"/>
        <v>1215.0573555870387</v>
      </c>
      <c r="R1742" s="25">
        <v>1740</v>
      </c>
      <c r="S1742" s="25">
        <v>1739</v>
      </c>
      <c r="T1742" s="25">
        <f t="shared" si="254"/>
        <v>0.62488523343482671</v>
      </c>
      <c r="U1742" s="25">
        <f t="shared" si="251"/>
        <v>0.63566878975259578</v>
      </c>
      <c r="W1742" s="17">
        <f>Eingabe!H1743</f>
        <v>96</v>
      </c>
      <c r="X1742" s="17">
        <f t="shared" si="252"/>
        <v>0.96</v>
      </c>
      <c r="Y1742" s="17">
        <f t="shared" si="253"/>
        <v>100</v>
      </c>
    </row>
    <row r="1743" spans="1:25" x14ac:dyDescent="0.15">
      <c r="A1743" s="82">
        <f t="shared" si="248"/>
        <v>3</v>
      </c>
      <c r="B1743" s="46">
        <v>43538.500011574077</v>
      </c>
      <c r="C1743" s="47">
        <f>Eingabe!G1744</f>
        <v>6</v>
      </c>
      <c r="D1743" s="77">
        <v>1743</v>
      </c>
      <c r="E1743" s="47"/>
      <c r="F1743" s="25">
        <f t="shared" si="246"/>
        <v>8.9499999999999993</v>
      </c>
      <c r="G1743" s="25">
        <f>VLOOKUP(F1743,'Spezifische Werte'!$B$2:$C$4002,2,FALSE)</f>
        <v>0.57274769367218936</v>
      </c>
      <c r="H1743" s="25">
        <f t="shared" si="249"/>
        <v>1145.4953873443787</v>
      </c>
      <c r="J1743" s="25">
        <f t="shared" si="247"/>
        <v>9</v>
      </c>
      <c r="K1743" s="25">
        <f>VLOOKUP(J1743,'Spezifische Werte'!$B$2:$C$4002,2,FALSE)</f>
        <v>0.58146600886357502</v>
      </c>
      <c r="L1743" s="25">
        <f t="shared" si="250"/>
        <v>1162.93201772715</v>
      </c>
      <c r="R1743" s="25">
        <v>1741</v>
      </c>
      <c r="S1743" s="25">
        <v>1740</v>
      </c>
      <c r="T1743" s="25">
        <f t="shared" si="254"/>
        <v>0.62488523343482671</v>
      </c>
      <c r="U1743" s="25">
        <f t="shared" si="251"/>
        <v>0.63566878975259578</v>
      </c>
      <c r="W1743" s="17">
        <f>Eingabe!H1744</f>
        <v>93</v>
      </c>
      <c r="X1743" s="17">
        <f t="shared" si="252"/>
        <v>0.93</v>
      </c>
      <c r="Y1743" s="17">
        <f t="shared" si="253"/>
        <v>90</v>
      </c>
    </row>
    <row r="1744" spans="1:25" x14ac:dyDescent="0.15">
      <c r="A1744" s="82">
        <f t="shared" si="248"/>
        <v>3</v>
      </c>
      <c r="B1744" s="46">
        <v>43538.541666662444</v>
      </c>
      <c r="C1744" s="47">
        <f>Eingabe!G1745</f>
        <v>6.6</v>
      </c>
      <c r="D1744" s="77">
        <v>1744</v>
      </c>
      <c r="E1744" s="47"/>
      <c r="F1744" s="25">
        <f t="shared" si="246"/>
        <v>9.85</v>
      </c>
      <c r="G1744" s="25">
        <f>VLOOKUP(F1744,'Spezifische Werte'!$B$2:$C$4002,2,FALSE)</f>
        <v>0.72027431855487523</v>
      </c>
      <c r="H1744" s="25">
        <f t="shared" si="249"/>
        <v>1440.5486371097504</v>
      </c>
      <c r="J1744" s="25">
        <f t="shared" si="247"/>
        <v>9.9</v>
      </c>
      <c r="K1744" s="25">
        <f>VLOOKUP(J1744,'Spezifische Werte'!$B$2:$C$4002,2,FALSE)</f>
        <v>0.72744279855046079</v>
      </c>
      <c r="L1744" s="25">
        <f t="shared" si="250"/>
        <v>1454.8855971009216</v>
      </c>
      <c r="R1744" s="25">
        <v>1742</v>
      </c>
      <c r="S1744" s="25">
        <v>1741</v>
      </c>
      <c r="T1744" s="25">
        <f t="shared" si="254"/>
        <v>0.62488523343482671</v>
      </c>
      <c r="U1744" s="25">
        <f t="shared" si="251"/>
        <v>0.63566878975259578</v>
      </c>
      <c r="W1744" s="17">
        <f>Eingabe!H1745</f>
        <v>64</v>
      </c>
      <c r="X1744" s="17">
        <f t="shared" si="252"/>
        <v>0.64</v>
      </c>
      <c r="Y1744" s="17">
        <f t="shared" si="253"/>
        <v>60</v>
      </c>
    </row>
    <row r="1745" spans="1:25" x14ac:dyDescent="0.15">
      <c r="A1745" s="82">
        <f t="shared" si="248"/>
        <v>3</v>
      </c>
      <c r="B1745" s="46">
        <v>43538.583333329108</v>
      </c>
      <c r="C1745" s="47">
        <f>Eingabe!G1746</f>
        <v>5.3</v>
      </c>
      <c r="D1745" s="77">
        <v>1745</v>
      </c>
      <c r="E1745" s="47"/>
      <c r="F1745" s="25">
        <f t="shared" si="246"/>
        <v>7.91</v>
      </c>
      <c r="G1745" s="25">
        <f>VLOOKUP(F1745,'Spezifische Werte'!$B$2:$C$4002,2,FALSE)</f>
        <v>0.39893199083383452</v>
      </c>
      <c r="H1745" s="25">
        <f t="shared" si="249"/>
        <v>797.86398166766901</v>
      </c>
      <c r="J1745" s="25">
        <f t="shared" si="247"/>
        <v>7.95</v>
      </c>
      <c r="K1745" s="25">
        <f>VLOOKUP(J1745,'Spezifische Werte'!$B$2:$C$4002,2,FALSE)</f>
        <v>0.40511792205919206</v>
      </c>
      <c r="L1745" s="25">
        <f t="shared" si="250"/>
        <v>810.23584411838408</v>
      </c>
      <c r="R1745" s="25">
        <v>1743</v>
      </c>
      <c r="S1745" s="25">
        <v>1742</v>
      </c>
      <c r="T1745" s="25">
        <f t="shared" si="254"/>
        <v>0.62488523343482671</v>
      </c>
      <c r="U1745" s="25">
        <f t="shared" si="251"/>
        <v>0.63566878975259578</v>
      </c>
      <c r="W1745" s="17">
        <f>Eingabe!H1746</f>
        <v>75</v>
      </c>
      <c r="X1745" s="17">
        <f t="shared" si="252"/>
        <v>0.75</v>
      </c>
      <c r="Y1745" s="17">
        <f t="shared" si="253"/>
        <v>80</v>
      </c>
    </row>
    <row r="1746" spans="1:25" x14ac:dyDescent="0.15">
      <c r="A1746" s="82">
        <f t="shared" si="248"/>
        <v>3</v>
      </c>
      <c r="B1746" s="46">
        <v>43538.625011574077</v>
      </c>
      <c r="C1746" s="47">
        <f>Eingabe!G1747</f>
        <v>5.5</v>
      </c>
      <c r="D1746" s="77">
        <v>1746</v>
      </c>
      <c r="E1746" s="47"/>
      <c r="F1746" s="25">
        <f t="shared" si="246"/>
        <v>8.2100000000000009</v>
      </c>
      <c r="G1746" s="25">
        <f>VLOOKUP(F1746,'Spezifische Werte'!$B$2:$C$4002,2,FALSE)</f>
        <v>0.4465432352525967</v>
      </c>
      <c r="H1746" s="25">
        <f t="shared" si="249"/>
        <v>893.08647050519346</v>
      </c>
      <c r="J1746" s="25">
        <f t="shared" si="247"/>
        <v>8.25</v>
      </c>
      <c r="K1746" s="25">
        <f>VLOOKUP(J1746,'Spezifische Werte'!$B$2:$C$4002,2,FALSE)</f>
        <v>0.45308958157539997</v>
      </c>
      <c r="L1746" s="25">
        <f t="shared" si="250"/>
        <v>906.17916315079992</v>
      </c>
      <c r="R1746" s="25">
        <v>1744</v>
      </c>
      <c r="S1746" s="25">
        <v>1743</v>
      </c>
      <c r="T1746" s="25">
        <f t="shared" si="254"/>
        <v>0.62488523343482671</v>
      </c>
      <c r="U1746" s="25">
        <f t="shared" si="251"/>
        <v>0.63566878975259578</v>
      </c>
      <c r="W1746" s="17">
        <f>Eingabe!H1747</f>
        <v>93</v>
      </c>
      <c r="X1746" s="17">
        <f t="shared" si="252"/>
        <v>0.93</v>
      </c>
      <c r="Y1746" s="17">
        <f t="shared" si="253"/>
        <v>90</v>
      </c>
    </row>
    <row r="1747" spans="1:25" x14ac:dyDescent="0.15">
      <c r="A1747" s="82">
        <f t="shared" si="248"/>
        <v>3</v>
      </c>
      <c r="B1747" s="46">
        <v>43538.666666662437</v>
      </c>
      <c r="C1747" s="47">
        <f>Eingabe!G1748</f>
        <v>5.6</v>
      </c>
      <c r="D1747" s="77">
        <v>1747</v>
      </c>
      <c r="E1747" s="47"/>
      <c r="F1747" s="25">
        <f t="shared" si="246"/>
        <v>8.35</v>
      </c>
      <c r="G1747" s="25">
        <f>VLOOKUP(F1747,'Spezifische Werte'!$B$2:$C$4002,2,FALSE)</f>
        <v>0.46963573954984494</v>
      </c>
      <c r="H1747" s="25">
        <f t="shared" si="249"/>
        <v>939.27147909968994</v>
      </c>
      <c r="J1747" s="25">
        <f t="shared" si="247"/>
        <v>8.4</v>
      </c>
      <c r="K1747" s="25">
        <f>VLOOKUP(J1747,'Spezifische Werte'!$B$2:$C$4002,2,FALSE)</f>
        <v>0.47799983664408341</v>
      </c>
      <c r="L1747" s="25">
        <f t="shared" si="250"/>
        <v>955.99967328816683</v>
      </c>
      <c r="R1747" s="25">
        <v>1745</v>
      </c>
      <c r="S1747" s="25">
        <v>1744</v>
      </c>
      <c r="T1747" s="25">
        <f t="shared" si="254"/>
        <v>0.62488523343482671</v>
      </c>
      <c r="U1747" s="25">
        <f t="shared" si="251"/>
        <v>0.63566878975259578</v>
      </c>
      <c r="W1747" s="17">
        <f>Eingabe!H1748</f>
        <v>80</v>
      </c>
      <c r="X1747" s="17">
        <f t="shared" si="252"/>
        <v>0.8</v>
      </c>
      <c r="Y1747" s="17">
        <f t="shared" si="253"/>
        <v>80</v>
      </c>
    </row>
    <row r="1748" spans="1:25" x14ac:dyDescent="0.15">
      <c r="A1748" s="82">
        <f t="shared" si="248"/>
        <v>3</v>
      </c>
      <c r="B1748" s="46">
        <v>43538.708333329101</v>
      </c>
      <c r="C1748" s="47">
        <f>Eingabe!G1749</f>
        <v>5.7</v>
      </c>
      <c r="D1748" s="77">
        <v>1748</v>
      </c>
      <c r="E1748" s="47"/>
      <c r="F1748" s="25">
        <f t="shared" si="246"/>
        <v>8.5</v>
      </c>
      <c r="G1748" s="25">
        <f>VLOOKUP(F1748,'Spezifische Werte'!$B$2:$C$4002,2,FALSE)</f>
        <v>0.49489541709216678</v>
      </c>
      <c r="H1748" s="25">
        <f t="shared" si="249"/>
        <v>989.79083418433356</v>
      </c>
      <c r="J1748" s="25">
        <f t="shared" si="247"/>
        <v>8.5500000000000007</v>
      </c>
      <c r="K1748" s="25">
        <f>VLOOKUP(J1748,'Spezifische Werte'!$B$2:$C$4002,2,FALSE)</f>
        <v>0.50342054722621021</v>
      </c>
      <c r="L1748" s="25">
        <f t="shared" si="250"/>
        <v>1006.8410944524204</v>
      </c>
      <c r="R1748" s="25">
        <v>1746</v>
      </c>
      <c r="S1748" s="25">
        <v>1745</v>
      </c>
      <c r="T1748" s="25">
        <f t="shared" si="254"/>
        <v>0.62488523343482671</v>
      </c>
      <c r="U1748" s="25">
        <f t="shared" si="251"/>
        <v>0.63566878975259578</v>
      </c>
      <c r="W1748" s="17">
        <f>Eingabe!H1749</f>
        <v>97</v>
      </c>
      <c r="X1748" s="17">
        <f t="shared" si="252"/>
        <v>0.97</v>
      </c>
      <c r="Y1748" s="17">
        <f t="shared" si="253"/>
        <v>100</v>
      </c>
    </row>
    <row r="1749" spans="1:25" x14ac:dyDescent="0.15">
      <c r="A1749" s="82">
        <f t="shared" si="248"/>
        <v>3</v>
      </c>
      <c r="B1749" s="46">
        <v>43538.750011574077</v>
      </c>
      <c r="C1749" s="47">
        <f>Eingabe!G1750</f>
        <v>4.5</v>
      </c>
      <c r="D1749" s="77">
        <v>1749</v>
      </c>
      <c r="E1749" s="47"/>
      <c r="F1749" s="25">
        <f t="shared" si="246"/>
        <v>6.71</v>
      </c>
      <c r="G1749" s="25">
        <f>VLOOKUP(F1749,'Spezifische Werte'!$B$2:$C$4002,2,FALSE)</f>
        <v>0.23821819652236836</v>
      </c>
      <c r="H1749" s="25">
        <f t="shared" si="249"/>
        <v>476.43639304473675</v>
      </c>
      <c r="J1749" s="25">
        <f t="shared" si="247"/>
        <v>6.75</v>
      </c>
      <c r="K1749" s="25">
        <f>VLOOKUP(J1749,'Spezifische Werte'!$B$2:$C$4002,2,FALSE)</f>
        <v>0.24279032681735657</v>
      </c>
      <c r="L1749" s="25">
        <f t="shared" si="250"/>
        <v>485.58065363471314</v>
      </c>
      <c r="R1749" s="25">
        <v>1747</v>
      </c>
      <c r="S1749" s="25">
        <v>1746</v>
      </c>
      <c r="T1749" s="25">
        <f t="shared" si="254"/>
        <v>0.62488523343482671</v>
      </c>
      <c r="U1749" s="25">
        <f t="shared" si="251"/>
        <v>0.63566878975259578</v>
      </c>
      <c r="W1749" s="17">
        <f>Eingabe!H1750</f>
        <v>107</v>
      </c>
      <c r="X1749" s="17">
        <f t="shared" si="252"/>
        <v>1.07</v>
      </c>
      <c r="Y1749" s="17">
        <f t="shared" si="253"/>
        <v>110.00000000000001</v>
      </c>
    </row>
    <row r="1750" spans="1:25" x14ac:dyDescent="0.15">
      <c r="A1750" s="82">
        <f t="shared" si="248"/>
        <v>3</v>
      </c>
      <c r="B1750" s="46">
        <v>43538.79166666243</v>
      </c>
      <c r="C1750" s="47">
        <f>Eingabe!G1751</f>
        <v>4.4000000000000004</v>
      </c>
      <c r="D1750" s="77">
        <v>1750</v>
      </c>
      <c r="E1750" s="47"/>
      <c r="F1750" s="25">
        <f t="shared" si="246"/>
        <v>6.56</v>
      </c>
      <c r="G1750" s="25">
        <f>VLOOKUP(F1750,'Spezifische Werte'!$B$2:$C$4002,2,FALSE)</f>
        <v>0.2214941246302857</v>
      </c>
      <c r="H1750" s="25">
        <f t="shared" si="249"/>
        <v>442.98824926057142</v>
      </c>
      <c r="J1750" s="25">
        <f t="shared" si="247"/>
        <v>6.6</v>
      </c>
      <c r="K1750" s="25">
        <f>VLOOKUP(J1750,'Spezifische Werte'!$B$2:$C$4002,2,FALSE)</f>
        <v>0.22589088814664299</v>
      </c>
      <c r="L1750" s="25">
        <f t="shared" si="250"/>
        <v>451.78177629328599</v>
      </c>
      <c r="R1750" s="25">
        <v>1748</v>
      </c>
      <c r="S1750" s="25">
        <v>1747</v>
      </c>
      <c r="T1750" s="25">
        <f t="shared" si="254"/>
        <v>0.62488523343482671</v>
      </c>
      <c r="U1750" s="25">
        <f t="shared" si="251"/>
        <v>0.63566878975259578</v>
      </c>
      <c r="W1750" s="17">
        <f>Eingabe!H1751</f>
        <v>97</v>
      </c>
      <c r="X1750" s="17">
        <f t="shared" si="252"/>
        <v>0.97</v>
      </c>
      <c r="Y1750" s="17">
        <f t="shared" si="253"/>
        <v>100</v>
      </c>
    </row>
    <row r="1751" spans="1:25" x14ac:dyDescent="0.15">
      <c r="A1751" s="82">
        <f t="shared" si="248"/>
        <v>3</v>
      </c>
      <c r="B1751" s="46">
        <v>43538.833333329094</v>
      </c>
      <c r="C1751" s="47">
        <f>Eingabe!G1752</f>
        <v>4.4000000000000004</v>
      </c>
      <c r="D1751" s="77">
        <v>1751</v>
      </c>
      <c r="E1751" s="47"/>
      <c r="F1751" s="25">
        <f t="shared" si="246"/>
        <v>6.56</v>
      </c>
      <c r="G1751" s="25">
        <f>VLOOKUP(F1751,'Spezifische Werte'!$B$2:$C$4002,2,FALSE)</f>
        <v>0.2214941246302857</v>
      </c>
      <c r="H1751" s="25">
        <f t="shared" si="249"/>
        <v>442.98824926057142</v>
      </c>
      <c r="J1751" s="25">
        <f t="shared" si="247"/>
        <v>6.6</v>
      </c>
      <c r="K1751" s="25">
        <f>VLOOKUP(J1751,'Spezifische Werte'!$B$2:$C$4002,2,FALSE)</f>
        <v>0.22589088814664299</v>
      </c>
      <c r="L1751" s="25">
        <f t="shared" si="250"/>
        <v>451.78177629328599</v>
      </c>
      <c r="R1751" s="25">
        <v>1749</v>
      </c>
      <c r="S1751" s="25">
        <v>1748</v>
      </c>
      <c r="T1751" s="25">
        <f t="shared" si="254"/>
        <v>0.62488523343482671</v>
      </c>
      <c r="U1751" s="25">
        <f t="shared" si="251"/>
        <v>0.63566878975259578</v>
      </c>
      <c r="W1751" s="17">
        <f>Eingabe!H1752</f>
        <v>102</v>
      </c>
      <c r="X1751" s="17">
        <f t="shared" si="252"/>
        <v>1.02</v>
      </c>
      <c r="Y1751" s="17">
        <f t="shared" si="253"/>
        <v>100</v>
      </c>
    </row>
    <row r="1752" spans="1:25" x14ac:dyDescent="0.15">
      <c r="A1752" s="82">
        <f t="shared" si="248"/>
        <v>3</v>
      </c>
      <c r="B1752" s="46">
        <v>43538.875011574077</v>
      </c>
      <c r="C1752" s="47">
        <f>Eingabe!G1753</f>
        <v>4.4000000000000004</v>
      </c>
      <c r="D1752" s="77">
        <v>1752</v>
      </c>
      <c r="E1752" s="47"/>
      <c r="F1752" s="25">
        <f t="shared" si="246"/>
        <v>6.56</v>
      </c>
      <c r="G1752" s="25">
        <f>VLOOKUP(F1752,'Spezifische Werte'!$B$2:$C$4002,2,FALSE)</f>
        <v>0.2214941246302857</v>
      </c>
      <c r="H1752" s="25">
        <f t="shared" si="249"/>
        <v>442.98824926057142</v>
      </c>
      <c r="J1752" s="25">
        <f t="shared" si="247"/>
        <v>6.6</v>
      </c>
      <c r="K1752" s="25">
        <f>VLOOKUP(J1752,'Spezifische Werte'!$B$2:$C$4002,2,FALSE)</f>
        <v>0.22589088814664299</v>
      </c>
      <c r="L1752" s="25">
        <f t="shared" si="250"/>
        <v>451.78177629328599</v>
      </c>
      <c r="R1752" s="25">
        <v>1750</v>
      </c>
      <c r="S1752" s="25">
        <v>1749</v>
      </c>
      <c r="T1752" s="25">
        <f t="shared" si="254"/>
        <v>0.62488523343482671</v>
      </c>
      <c r="U1752" s="25">
        <f t="shared" si="251"/>
        <v>0.63566878975259578</v>
      </c>
      <c r="W1752" s="17">
        <f>Eingabe!H1753</f>
        <v>93</v>
      </c>
      <c r="X1752" s="17">
        <f t="shared" si="252"/>
        <v>0.93</v>
      </c>
      <c r="Y1752" s="17">
        <f t="shared" si="253"/>
        <v>90</v>
      </c>
    </row>
    <row r="1753" spans="1:25" x14ac:dyDescent="0.15">
      <c r="A1753" s="82">
        <f t="shared" si="248"/>
        <v>3</v>
      </c>
      <c r="B1753" s="46">
        <v>43538.916666662422</v>
      </c>
      <c r="C1753" s="47">
        <f>Eingabe!G1754</f>
        <v>5</v>
      </c>
      <c r="D1753" s="77">
        <v>1753</v>
      </c>
      <c r="E1753" s="47"/>
      <c r="F1753" s="25">
        <f t="shared" si="246"/>
        <v>7.46</v>
      </c>
      <c r="G1753" s="25">
        <f>VLOOKUP(F1753,'Spezifische Werte'!$B$2:$C$4002,2,FALSE)</f>
        <v>0.33294203068553224</v>
      </c>
      <c r="H1753" s="25">
        <f t="shared" si="249"/>
        <v>665.88406137106449</v>
      </c>
      <c r="J1753" s="25">
        <f t="shared" si="247"/>
        <v>7.5</v>
      </c>
      <c r="K1753" s="25">
        <f>VLOOKUP(J1753,'Spezifische Werte'!$B$2:$C$4002,2,FALSE)</f>
        <v>0.33853673002168488</v>
      </c>
      <c r="L1753" s="25">
        <f t="shared" si="250"/>
        <v>677.07346004336978</v>
      </c>
      <c r="R1753" s="25">
        <v>1751</v>
      </c>
      <c r="S1753" s="25">
        <v>1750</v>
      </c>
      <c r="T1753" s="25">
        <f t="shared" si="254"/>
        <v>0.62488523343482671</v>
      </c>
      <c r="U1753" s="25">
        <f t="shared" si="251"/>
        <v>0.63566878975259578</v>
      </c>
      <c r="W1753" s="17">
        <f>Eingabe!H1754</f>
        <v>114</v>
      </c>
      <c r="X1753" s="17">
        <f t="shared" si="252"/>
        <v>1.1399999999999999</v>
      </c>
      <c r="Y1753" s="17">
        <f t="shared" si="253"/>
        <v>110.00000000000001</v>
      </c>
    </row>
    <row r="1754" spans="1:25" x14ac:dyDescent="0.15">
      <c r="A1754" s="82">
        <f t="shared" si="248"/>
        <v>3</v>
      </c>
      <c r="B1754" s="46">
        <v>43538.958333329087</v>
      </c>
      <c r="C1754" s="47">
        <f>Eingabe!G1755</f>
        <v>4.0999999999999996</v>
      </c>
      <c r="D1754" s="77">
        <v>1754</v>
      </c>
      <c r="E1754" s="47"/>
      <c r="F1754" s="25">
        <f t="shared" si="246"/>
        <v>6.12</v>
      </c>
      <c r="G1754" s="25">
        <f>VLOOKUP(F1754,'Spezifische Werte'!$B$2:$C$4002,2,FALSE)</f>
        <v>0.17636813552353289</v>
      </c>
      <c r="H1754" s="25">
        <f t="shared" si="249"/>
        <v>352.73627104706577</v>
      </c>
      <c r="J1754" s="25">
        <f t="shared" si="247"/>
        <v>6.15</v>
      </c>
      <c r="K1754" s="25">
        <f>VLOOKUP(J1754,'Spezifische Werte'!$B$2:$C$4002,2,FALSE)</f>
        <v>0.17921779013058811</v>
      </c>
      <c r="L1754" s="25">
        <f t="shared" si="250"/>
        <v>358.4355802611762</v>
      </c>
      <c r="R1754" s="25">
        <v>1752</v>
      </c>
      <c r="S1754" s="25">
        <v>1751</v>
      </c>
      <c r="T1754" s="25">
        <f t="shared" si="254"/>
        <v>0.62488523343482671</v>
      </c>
      <c r="U1754" s="25">
        <f t="shared" si="251"/>
        <v>0.63566878975259578</v>
      </c>
      <c r="W1754" s="17">
        <f>Eingabe!H1755</f>
        <v>93</v>
      </c>
      <c r="X1754" s="17">
        <f t="shared" si="252"/>
        <v>0.93</v>
      </c>
      <c r="Y1754" s="17">
        <f t="shared" si="253"/>
        <v>90</v>
      </c>
    </row>
    <row r="1755" spans="1:25" x14ac:dyDescent="0.15">
      <c r="A1755" s="82">
        <f t="shared" si="248"/>
        <v>3</v>
      </c>
      <c r="B1755" s="46">
        <v>43539.000011574077</v>
      </c>
      <c r="C1755" s="47">
        <f>Eingabe!G1756</f>
        <v>4.3</v>
      </c>
      <c r="D1755" s="77">
        <v>1755</v>
      </c>
      <c r="E1755" s="47"/>
      <c r="F1755" s="25">
        <f t="shared" si="246"/>
        <v>6.41</v>
      </c>
      <c r="G1755" s="25">
        <f>VLOOKUP(F1755,'Spezifische Werte'!$B$2:$C$4002,2,FALSE)</f>
        <v>0.20539547091670399</v>
      </c>
      <c r="H1755" s="25">
        <f t="shared" si="249"/>
        <v>410.790941833408</v>
      </c>
      <c r="J1755" s="25">
        <f t="shared" si="247"/>
        <v>6.45</v>
      </c>
      <c r="K1755" s="25">
        <f>VLOOKUP(J1755,'Spezifische Werte'!$B$2:$C$4002,2,FALSE)</f>
        <v>0.20962714743593144</v>
      </c>
      <c r="L1755" s="25">
        <f t="shared" si="250"/>
        <v>419.2542948718629</v>
      </c>
      <c r="R1755" s="25">
        <v>1753</v>
      </c>
      <c r="S1755" s="25">
        <v>1752</v>
      </c>
      <c r="T1755" s="25">
        <f t="shared" si="254"/>
        <v>0.62488523343482671</v>
      </c>
      <c r="U1755" s="25">
        <f t="shared" si="251"/>
        <v>0.63566878975259578</v>
      </c>
      <c r="W1755" s="17">
        <f>Eingabe!H1756</f>
        <v>96</v>
      </c>
      <c r="X1755" s="17">
        <f t="shared" si="252"/>
        <v>0.96</v>
      </c>
      <c r="Y1755" s="17">
        <f t="shared" si="253"/>
        <v>100</v>
      </c>
    </row>
    <row r="1756" spans="1:25" x14ac:dyDescent="0.15">
      <c r="A1756" s="82">
        <f t="shared" si="248"/>
        <v>3</v>
      </c>
      <c r="B1756" s="46">
        <v>43539.041666662415</v>
      </c>
      <c r="C1756" s="47">
        <f>Eingabe!G1757</f>
        <v>4</v>
      </c>
      <c r="D1756" s="77">
        <v>1756</v>
      </c>
      <c r="E1756" s="47"/>
      <c r="F1756" s="25">
        <f t="shared" si="246"/>
        <v>5.97</v>
      </c>
      <c r="G1756" s="25">
        <f>VLOOKUP(F1756,'Spezifische Werte'!$B$2:$C$4002,2,FALSE)</f>
        <v>0.1627434603343155</v>
      </c>
      <c r="H1756" s="25">
        <f t="shared" si="249"/>
        <v>325.486920668631</v>
      </c>
      <c r="J1756" s="25">
        <f t="shared" si="247"/>
        <v>6</v>
      </c>
      <c r="K1756" s="25">
        <f>VLOOKUP(J1756,'Spezifische Werte'!$B$2:$C$4002,2,FALSE)</f>
        <v>0.16538134424295356</v>
      </c>
      <c r="L1756" s="25">
        <f t="shared" si="250"/>
        <v>330.76268848590712</v>
      </c>
      <c r="R1756" s="25">
        <v>1754</v>
      </c>
      <c r="S1756" s="25">
        <v>1753</v>
      </c>
      <c r="T1756" s="25">
        <f t="shared" si="254"/>
        <v>0.62488523343482671</v>
      </c>
      <c r="U1756" s="25">
        <f t="shared" si="251"/>
        <v>0.63566878975259578</v>
      </c>
      <c r="W1756" s="17">
        <f>Eingabe!H1757</f>
        <v>97</v>
      </c>
      <c r="X1756" s="17">
        <f t="shared" si="252"/>
        <v>0.97</v>
      </c>
      <c r="Y1756" s="17">
        <f t="shared" si="253"/>
        <v>100</v>
      </c>
    </row>
    <row r="1757" spans="1:25" x14ac:dyDescent="0.15">
      <c r="A1757" s="82">
        <f t="shared" si="248"/>
        <v>3</v>
      </c>
      <c r="B1757" s="46">
        <v>43539.083333329079</v>
      </c>
      <c r="C1757" s="47">
        <f>Eingabe!G1758</f>
        <v>5</v>
      </c>
      <c r="D1757" s="77">
        <v>1757</v>
      </c>
      <c r="E1757" s="47"/>
      <c r="F1757" s="25">
        <f t="shared" si="246"/>
        <v>7.46</v>
      </c>
      <c r="G1757" s="25">
        <f>VLOOKUP(F1757,'Spezifische Werte'!$B$2:$C$4002,2,FALSE)</f>
        <v>0.33294203068553224</v>
      </c>
      <c r="H1757" s="25">
        <f t="shared" si="249"/>
        <v>665.88406137106449</v>
      </c>
      <c r="J1757" s="25">
        <f t="shared" si="247"/>
        <v>7.5</v>
      </c>
      <c r="K1757" s="25">
        <f>VLOOKUP(J1757,'Spezifische Werte'!$B$2:$C$4002,2,FALSE)</f>
        <v>0.33853673002168488</v>
      </c>
      <c r="L1757" s="25">
        <f t="shared" si="250"/>
        <v>677.07346004336978</v>
      </c>
      <c r="R1757" s="25">
        <v>1755</v>
      </c>
      <c r="S1757" s="25">
        <v>1754</v>
      </c>
      <c r="T1757" s="25">
        <f t="shared" si="254"/>
        <v>0.62488523343482671</v>
      </c>
      <c r="U1757" s="25">
        <f t="shared" si="251"/>
        <v>0.63566878975259578</v>
      </c>
      <c r="W1757" s="17">
        <f>Eingabe!H1758</f>
        <v>99</v>
      </c>
      <c r="X1757" s="17">
        <f t="shared" si="252"/>
        <v>0.99</v>
      </c>
      <c r="Y1757" s="17">
        <f t="shared" si="253"/>
        <v>100</v>
      </c>
    </row>
    <row r="1758" spans="1:25" x14ac:dyDescent="0.15">
      <c r="A1758" s="82">
        <f t="shared" si="248"/>
        <v>3</v>
      </c>
      <c r="B1758" s="46">
        <v>43539.125011574077</v>
      </c>
      <c r="C1758" s="47">
        <f>Eingabe!G1759</f>
        <v>4.2</v>
      </c>
      <c r="D1758" s="77">
        <v>1758</v>
      </c>
      <c r="E1758" s="47"/>
      <c r="F1758" s="25">
        <f t="shared" si="246"/>
        <v>6.27</v>
      </c>
      <c r="G1758" s="25">
        <f>VLOOKUP(F1758,'Spezifische Werte'!$B$2:$C$4002,2,FALSE)</f>
        <v>0.19098980973438914</v>
      </c>
      <c r="H1758" s="25">
        <f t="shared" si="249"/>
        <v>381.97961946877831</v>
      </c>
      <c r="J1758" s="25">
        <f t="shared" si="247"/>
        <v>6.3</v>
      </c>
      <c r="K1758" s="25">
        <f>VLOOKUP(J1758,'Spezifische Werte'!$B$2:$C$4002,2,FALSE)</f>
        <v>0.19401976060055698</v>
      </c>
      <c r="L1758" s="25">
        <f t="shared" si="250"/>
        <v>388.03952120111398</v>
      </c>
      <c r="R1758" s="25">
        <v>1756</v>
      </c>
      <c r="S1758" s="25">
        <v>1755</v>
      </c>
      <c r="T1758" s="25">
        <f t="shared" si="254"/>
        <v>0.62488523343482671</v>
      </c>
      <c r="U1758" s="25">
        <f t="shared" si="251"/>
        <v>0.63566878975259578</v>
      </c>
      <c r="W1758" s="17">
        <f>Eingabe!H1759</f>
        <v>99</v>
      </c>
      <c r="X1758" s="17">
        <f t="shared" si="252"/>
        <v>0.99</v>
      </c>
      <c r="Y1758" s="17">
        <f t="shared" si="253"/>
        <v>100</v>
      </c>
    </row>
    <row r="1759" spans="1:25" x14ac:dyDescent="0.15">
      <c r="A1759" s="82">
        <f t="shared" si="248"/>
        <v>3</v>
      </c>
      <c r="B1759" s="46">
        <v>43539.166666662408</v>
      </c>
      <c r="C1759" s="47">
        <f>Eingabe!G1760</f>
        <v>4.5</v>
      </c>
      <c r="D1759" s="77">
        <v>1759</v>
      </c>
      <c r="E1759" s="47"/>
      <c r="F1759" s="25">
        <f t="shared" si="246"/>
        <v>6.71</v>
      </c>
      <c r="G1759" s="25">
        <f>VLOOKUP(F1759,'Spezifische Werte'!$B$2:$C$4002,2,FALSE)</f>
        <v>0.23821819652236836</v>
      </c>
      <c r="H1759" s="25">
        <f t="shared" si="249"/>
        <v>476.43639304473675</v>
      </c>
      <c r="J1759" s="25">
        <f t="shared" si="247"/>
        <v>6.75</v>
      </c>
      <c r="K1759" s="25">
        <f>VLOOKUP(J1759,'Spezifische Werte'!$B$2:$C$4002,2,FALSE)</f>
        <v>0.24279032681735657</v>
      </c>
      <c r="L1759" s="25">
        <f t="shared" si="250"/>
        <v>485.58065363471314</v>
      </c>
      <c r="R1759" s="25">
        <v>1757</v>
      </c>
      <c r="S1759" s="25">
        <v>1756</v>
      </c>
      <c r="T1759" s="25">
        <f t="shared" si="254"/>
        <v>0.62488523343482671</v>
      </c>
      <c r="U1759" s="25">
        <f t="shared" si="251"/>
        <v>0.63566878975259578</v>
      </c>
      <c r="W1759" s="17">
        <f>Eingabe!H1760</f>
        <v>101</v>
      </c>
      <c r="X1759" s="17">
        <f t="shared" si="252"/>
        <v>1.01</v>
      </c>
      <c r="Y1759" s="17">
        <f t="shared" si="253"/>
        <v>100</v>
      </c>
    </row>
    <row r="1760" spans="1:25" x14ac:dyDescent="0.15">
      <c r="A1760" s="82">
        <f t="shared" si="248"/>
        <v>3</v>
      </c>
      <c r="B1760" s="46">
        <v>43539.208333329072</v>
      </c>
      <c r="C1760" s="47">
        <f>Eingabe!G1761</f>
        <v>4.7</v>
      </c>
      <c r="D1760" s="77">
        <v>1760</v>
      </c>
      <c r="E1760" s="47"/>
      <c r="F1760" s="25">
        <f t="shared" si="246"/>
        <v>7.01</v>
      </c>
      <c r="G1760" s="25">
        <f>VLOOKUP(F1760,'Spezifische Werte'!$B$2:$C$4002,2,FALSE)</f>
        <v>0.27377270492189271</v>
      </c>
      <c r="H1760" s="25">
        <f t="shared" si="249"/>
        <v>547.54540984378536</v>
      </c>
      <c r="J1760" s="25">
        <f t="shared" si="247"/>
        <v>7.05</v>
      </c>
      <c r="K1760" s="25">
        <f>VLOOKUP(J1760,'Spezifische Werte'!$B$2:$C$4002,2,FALSE)</f>
        <v>0.27874593647894402</v>
      </c>
      <c r="L1760" s="25">
        <f t="shared" si="250"/>
        <v>557.49187295788806</v>
      </c>
      <c r="R1760" s="25">
        <v>1758</v>
      </c>
      <c r="S1760" s="25">
        <v>1757</v>
      </c>
      <c r="T1760" s="25">
        <f t="shared" si="254"/>
        <v>0.62488523343482671</v>
      </c>
      <c r="U1760" s="25">
        <f t="shared" si="251"/>
        <v>0.63566878975259578</v>
      </c>
      <c r="W1760" s="17">
        <f>Eingabe!H1761</f>
        <v>108</v>
      </c>
      <c r="X1760" s="17">
        <f t="shared" si="252"/>
        <v>1.08</v>
      </c>
      <c r="Y1760" s="17">
        <f t="shared" si="253"/>
        <v>110.00000000000001</v>
      </c>
    </row>
    <row r="1761" spans="1:25" x14ac:dyDescent="0.15">
      <c r="A1761" s="82">
        <f t="shared" si="248"/>
        <v>3</v>
      </c>
      <c r="B1761" s="46">
        <v>43539.250011574077</v>
      </c>
      <c r="C1761" s="47">
        <f>Eingabe!G1762</f>
        <v>4.9000000000000004</v>
      </c>
      <c r="D1761" s="77">
        <v>1761</v>
      </c>
      <c r="E1761" s="47"/>
      <c r="F1761" s="25">
        <f t="shared" si="246"/>
        <v>7.31</v>
      </c>
      <c r="G1761" s="25">
        <f>VLOOKUP(F1761,'Spezifische Werte'!$B$2:$C$4002,2,FALSE)</f>
        <v>0.3124426167174133</v>
      </c>
      <c r="H1761" s="25">
        <f t="shared" si="249"/>
        <v>624.88523343482666</v>
      </c>
      <c r="J1761" s="25">
        <f t="shared" si="247"/>
        <v>7.35</v>
      </c>
      <c r="K1761" s="25">
        <f>VLOOKUP(J1761,'Spezifische Werte'!$B$2:$C$4002,2,FALSE)</f>
        <v>0.31783439487629789</v>
      </c>
      <c r="L1761" s="25">
        <f t="shared" si="250"/>
        <v>635.66878975259579</v>
      </c>
      <c r="R1761" s="25">
        <v>1759</v>
      </c>
      <c r="S1761" s="25">
        <v>1758</v>
      </c>
      <c r="T1761" s="25">
        <f t="shared" si="254"/>
        <v>0.62488523343482671</v>
      </c>
      <c r="U1761" s="25">
        <f t="shared" si="251"/>
        <v>0.63566878975259578</v>
      </c>
      <c r="W1761" s="17">
        <f>Eingabe!H1762</f>
        <v>107</v>
      </c>
      <c r="X1761" s="17">
        <f t="shared" si="252"/>
        <v>1.07</v>
      </c>
      <c r="Y1761" s="17">
        <f t="shared" si="253"/>
        <v>110.00000000000001</v>
      </c>
    </row>
    <row r="1762" spans="1:25" x14ac:dyDescent="0.15">
      <c r="A1762" s="82">
        <f t="shared" si="248"/>
        <v>3</v>
      </c>
      <c r="B1762" s="46">
        <v>43539.291666662401</v>
      </c>
      <c r="C1762" s="47">
        <f>Eingabe!G1763</f>
        <v>5</v>
      </c>
      <c r="D1762" s="77">
        <v>1762</v>
      </c>
      <c r="E1762" s="47"/>
      <c r="F1762" s="25">
        <f t="shared" si="246"/>
        <v>7.46</v>
      </c>
      <c r="G1762" s="25">
        <f>VLOOKUP(F1762,'Spezifische Werte'!$B$2:$C$4002,2,FALSE)</f>
        <v>0.33294203068553224</v>
      </c>
      <c r="H1762" s="25">
        <f t="shared" si="249"/>
        <v>665.88406137106449</v>
      </c>
      <c r="J1762" s="25">
        <f t="shared" si="247"/>
        <v>7.5</v>
      </c>
      <c r="K1762" s="25">
        <f>VLOOKUP(J1762,'Spezifische Werte'!$B$2:$C$4002,2,FALSE)</f>
        <v>0.33853673002168488</v>
      </c>
      <c r="L1762" s="25">
        <f t="shared" si="250"/>
        <v>677.07346004336978</v>
      </c>
      <c r="R1762" s="25">
        <v>1760</v>
      </c>
      <c r="S1762" s="25">
        <v>1759</v>
      </c>
      <c r="T1762" s="25">
        <f t="shared" si="254"/>
        <v>0.62488523343482671</v>
      </c>
      <c r="U1762" s="25">
        <f t="shared" si="251"/>
        <v>0.63566878975259578</v>
      </c>
      <c r="W1762" s="17">
        <f>Eingabe!H1763</f>
        <v>110</v>
      </c>
      <c r="X1762" s="17">
        <f t="shared" si="252"/>
        <v>1.1000000000000001</v>
      </c>
      <c r="Y1762" s="17">
        <f t="shared" si="253"/>
        <v>110.00000000000001</v>
      </c>
    </row>
    <row r="1763" spans="1:25" x14ac:dyDescent="0.15">
      <c r="A1763" s="82">
        <f t="shared" si="248"/>
        <v>3</v>
      </c>
      <c r="B1763" s="46">
        <v>43539.333333329065</v>
      </c>
      <c r="C1763" s="47">
        <f>Eingabe!G1764</f>
        <v>5.5</v>
      </c>
      <c r="D1763" s="77">
        <v>1763</v>
      </c>
      <c r="E1763" s="47"/>
      <c r="F1763" s="25">
        <f t="shared" si="246"/>
        <v>8.2100000000000009</v>
      </c>
      <c r="G1763" s="25">
        <f>VLOOKUP(F1763,'Spezifische Werte'!$B$2:$C$4002,2,FALSE)</f>
        <v>0.4465432352525967</v>
      </c>
      <c r="H1763" s="25">
        <f t="shared" si="249"/>
        <v>893.08647050519346</v>
      </c>
      <c r="J1763" s="25">
        <f t="shared" si="247"/>
        <v>8.25</v>
      </c>
      <c r="K1763" s="25">
        <f>VLOOKUP(J1763,'Spezifische Werte'!$B$2:$C$4002,2,FALSE)</f>
        <v>0.45308958157539997</v>
      </c>
      <c r="L1763" s="25">
        <f t="shared" si="250"/>
        <v>906.17916315079992</v>
      </c>
      <c r="R1763" s="25">
        <v>1761</v>
      </c>
      <c r="S1763" s="25">
        <v>1760</v>
      </c>
      <c r="T1763" s="25">
        <f t="shared" si="254"/>
        <v>0.62488523343482671</v>
      </c>
      <c r="U1763" s="25">
        <f t="shared" si="251"/>
        <v>0.63566878975259578</v>
      </c>
      <c r="W1763" s="17">
        <f>Eingabe!H1764</f>
        <v>107</v>
      </c>
      <c r="X1763" s="17">
        <f t="shared" si="252"/>
        <v>1.07</v>
      </c>
      <c r="Y1763" s="17">
        <f t="shared" si="253"/>
        <v>110.00000000000001</v>
      </c>
    </row>
    <row r="1764" spans="1:25" x14ac:dyDescent="0.15">
      <c r="A1764" s="82">
        <f t="shared" si="248"/>
        <v>3</v>
      </c>
      <c r="B1764" s="46">
        <v>43539.375011574077</v>
      </c>
      <c r="C1764" s="47">
        <f>Eingabe!G1765</f>
        <v>5.6</v>
      </c>
      <c r="D1764" s="77">
        <v>1764</v>
      </c>
      <c r="E1764" s="47"/>
      <c r="F1764" s="25">
        <f t="shared" si="246"/>
        <v>8.35</v>
      </c>
      <c r="G1764" s="25">
        <f>VLOOKUP(F1764,'Spezifische Werte'!$B$2:$C$4002,2,FALSE)</f>
        <v>0.46963573954984494</v>
      </c>
      <c r="H1764" s="25">
        <f t="shared" si="249"/>
        <v>939.27147909968994</v>
      </c>
      <c r="J1764" s="25">
        <f t="shared" si="247"/>
        <v>8.4</v>
      </c>
      <c r="K1764" s="25">
        <f>VLOOKUP(J1764,'Spezifische Werte'!$B$2:$C$4002,2,FALSE)</f>
        <v>0.47799983664408341</v>
      </c>
      <c r="L1764" s="25">
        <f t="shared" si="250"/>
        <v>955.99967328816683</v>
      </c>
      <c r="R1764" s="25">
        <v>1762</v>
      </c>
      <c r="S1764" s="25">
        <v>1761</v>
      </c>
      <c r="T1764" s="25">
        <f t="shared" si="254"/>
        <v>0.62488523343482671</v>
      </c>
      <c r="U1764" s="25">
        <f t="shared" si="251"/>
        <v>0.63566878975259578</v>
      </c>
      <c r="W1764" s="17">
        <f>Eingabe!H1765</f>
        <v>119</v>
      </c>
      <c r="X1764" s="17">
        <f t="shared" si="252"/>
        <v>1.19</v>
      </c>
      <c r="Y1764" s="17">
        <f t="shared" si="253"/>
        <v>120</v>
      </c>
    </row>
    <row r="1765" spans="1:25" x14ac:dyDescent="0.15">
      <c r="A1765" s="82">
        <f t="shared" si="248"/>
        <v>3</v>
      </c>
      <c r="B1765" s="46">
        <v>43539.416666662393</v>
      </c>
      <c r="C1765" s="47">
        <f>Eingabe!G1766</f>
        <v>6.9</v>
      </c>
      <c r="D1765" s="77">
        <v>1765</v>
      </c>
      <c r="E1765" s="47"/>
      <c r="F1765" s="25">
        <f t="shared" si="246"/>
        <v>10.29</v>
      </c>
      <c r="G1765" s="25">
        <f>VLOOKUP(F1765,'Spezifische Werte'!$B$2:$C$4002,2,FALSE)</f>
        <v>0.77847265329133075</v>
      </c>
      <c r="H1765" s="25">
        <f t="shared" si="249"/>
        <v>1556.9453065826615</v>
      </c>
      <c r="J1765" s="25">
        <f t="shared" si="247"/>
        <v>10.35</v>
      </c>
      <c r="K1765" s="25">
        <f>VLOOKUP(J1765,'Spezifische Werte'!$B$2:$C$4002,2,FALSE)</f>
        <v>0.78556540744998338</v>
      </c>
      <c r="L1765" s="25">
        <f t="shared" si="250"/>
        <v>1571.1308148999667</v>
      </c>
      <c r="R1765" s="25">
        <v>1763</v>
      </c>
      <c r="S1765" s="25">
        <v>1762</v>
      </c>
      <c r="T1765" s="25">
        <f t="shared" si="254"/>
        <v>0.62488523343482671</v>
      </c>
      <c r="U1765" s="25">
        <f t="shared" si="251"/>
        <v>0.63566878975259578</v>
      </c>
      <c r="W1765" s="17">
        <f>Eingabe!H1766</f>
        <v>127</v>
      </c>
      <c r="X1765" s="17">
        <f t="shared" si="252"/>
        <v>1.27</v>
      </c>
      <c r="Y1765" s="17">
        <f t="shared" si="253"/>
        <v>130</v>
      </c>
    </row>
    <row r="1766" spans="1:25" x14ac:dyDescent="0.15">
      <c r="A1766" s="82">
        <f t="shared" si="248"/>
        <v>3</v>
      </c>
      <c r="B1766" s="46">
        <v>43539.458333329057</v>
      </c>
      <c r="C1766" s="47">
        <f>Eingabe!G1767</f>
        <v>6.1</v>
      </c>
      <c r="D1766" s="77">
        <v>1766</v>
      </c>
      <c r="E1766" s="47"/>
      <c r="F1766" s="25">
        <f t="shared" si="246"/>
        <v>9.1</v>
      </c>
      <c r="G1766" s="25">
        <f>VLOOKUP(F1766,'Spezifische Werte'!$B$2:$C$4002,2,FALSE)</f>
        <v>0.59886663276505681</v>
      </c>
      <c r="H1766" s="25">
        <f t="shared" si="249"/>
        <v>1197.7332655301136</v>
      </c>
      <c r="J1766" s="25">
        <f t="shared" si="247"/>
        <v>9.15</v>
      </c>
      <c r="K1766" s="25">
        <f>VLOOKUP(J1766,'Spezifische Werte'!$B$2:$C$4002,2,FALSE)</f>
        <v>0.60752867779351938</v>
      </c>
      <c r="L1766" s="25">
        <f t="shared" si="250"/>
        <v>1215.0573555870387</v>
      </c>
      <c r="R1766" s="25">
        <v>1764</v>
      </c>
      <c r="S1766" s="25">
        <v>1763</v>
      </c>
      <c r="T1766" s="25">
        <f t="shared" si="254"/>
        <v>0.62488523343482671</v>
      </c>
      <c r="U1766" s="25">
        <f t="shared" si="251"/>
        <v>0.63566878975259578</v>
      </c>
      <c r="W1766" s="17">
        <f>Eingabe!H1767</f>
        <v>139</v>
      </c>
      <c r="X1766" s="17">
        <f t="shared" si="252"/>
        <v>1.39</v>
      </c>
      <c r="Y1766" s="17">
        <f t="shared" si="253"/>
        <v>140</v>
      </c>
    </row>
    <row r="1767" spans="1:25" x14ac:dyDescent="0.15">
      <c r="A1767" s="82">
        <f t="shared" si="248"/>
        <v>3</v>
      </c>
      <c r="B1767" s="46">
        <v>43539.500011574077</v>
      </c>
      <c r="C1767" s="47">
        <f>Eingabe!G1768</f>
        <v>6.5</v>
      </c>
      <c r="D1767" s="77">
        <v>1767</v>
      </c>
      <c r="E1767" s="47"/>
      <c r="F1767" s="25">
        <f t="shared" si="246"/>
        <v>9.6999999999999993</v>
      </c>
      <c r="G1767" s="25">
        <f>VLOOKUP(F1767,'Spezifische Werte'!$B$2:$C$4002,2,FALSE)</f>
        <v>0.69796521003178913</v>
      </c>
      <c r="H1767" s="25">
        <f t="shared" si="249"/>
        <v>1395.9304200635784</v>
      </c>
      <c r="J1767" s="25">
        <f t="shared" si="247"/>
        <v>9.75</v>
      </c>
      <c r="K1767" s="25">
        <f>VLOOKUP(J1767,'Spezifische Werte'!$B$2:$C$4002,2,FALSE)</f>
        <v>0.70553224205682485</v>
      </c>
      <c r="L1767" s="25">
        <f t="shared" si="250"/>
        <v>1411.0644841136498</v>
      </c>
      <c r="R1767" s="25">
        <v>1765</v>
      </c>
      <c r="S1767" s="25">
        <v>1764</v>
      </c>
      <c r="T1767" s="25">
        <f t="shared" si="254"/>
        <v>0.62488523343482671</v>
      </c>
      <c r="U1767" s="25">
        <f t="shared" si="251"/>
        <v>0.63566878975259578</v>
      </c>
      <c r="W1767" s="17">
        <f>Eingabe!H1768</f>
        <v>130</v>
      </c>
      <c r="X1767" s="17">
        <f t="shared" si="252"/>
        <v>1.3</v>
      </c>
      <c r="Y1767" s="17">
        <f t="shared" si="253"/>
        <v>130</v>
      </c>
    </row>
    <row r="1768" spans="1:25" x14ac:dyDescent="0.15">
      <c r="A1768" s="82">
        <f t="shared" si="248"/>
        <v>3</v>
      </c>
      <c r="B1768" s="46">
        <v>43539.541666662386</v>
      </c>
      <c r="C1768" s="47">
        <f>Eingabe!G1769</f>
        <v>7</v>
      </c>
      <c r="D1768" s="77">
        <v>1768</v>
      </c>
      <c r="E1768" s="47"/>
      <c r="F1768" s="25">
        <f t="shared" si="246"/>
        <v>10.44</v>
      </c>
      <c r="G1768" s="25">
        <f>VLOOKUP(F1768,'Spezifische Werte'!$B$2:$C$4002,2,FALSE)</f>
        <v>0.79583970836381801</v>
      </c>
      <c r="H1768" s="25">
        <f t="shared" si="249"/>
        <v>1591.679416727636</v>
      </c>
      <c r="J1768" s="25">
        <f t="shared" si="247"/>
        <v>10.5</v>
      </c>
      <c r="K1768" s="25">
        <f>VLOOKUP(J1768,'Spezifische Werte'!$B$2:$C$4002,2,FALSE)</f>
        <v>0.80244982214145155</v>
      </c>
      <c r="L1768" s="25">
        <f t="shared" si="250"/>
        <v>1604.8996442829032</v>
      </c>
      <c r="R1768" s="25">
        <v>1766</v>
      </c>
      <c r="S1768" s="25">
        <v>1765</v>
      </c>
      <c r="T1768" s="25">
        <f t="shared" si="254"/>
        <v>0.62488523343482671</v>
      </c>
      <c r="U1768" s="25">
        <f t="shared" si="251"/>
        <v>0.63566878975259578</v>
      </c>
      <c r="W1768" s="17">
        <f>Eingabe!H1769</f>
        <v>148</v>
      </c>
      <c r="X1768" s="17">
        <f t="shared" si="252"/>
        <v>1.48</v>
      </c>
      <c r="Y1768" s="17">
        <f t="shared" si="253"/>
        <v>150</v>
      </c>
    </row>
    <row r="1769" spans="1:25" x14ac:dyDescent="0.15">
      <c r="A1769" s="82">
        <f t="shared" si="248"/>
        <v>3</v>
      </c>
      <c r="B1769" s="46">
        <v>43539.58333332905</v>
      </c>
      <c r="C1769" s="47">
        <f>Eingabe!G1770</f>
        <v>7.1</v>
      </c>
      <c r="D1769" s="77">
        <v>1769</v>
      </c>
      <c r="E1769" s="47"/>
      <c r="F1769" s="25">
        <f t="shared" si="246"/>
        <v>10.59</v>
      </c>
      <c r="G1769" s="25">
        <f>VLOOKUP(F1769,'Spezifische Werte'!$B$2:$C$4002,2,FALSE)</f>
        <v>0.8120114567449348</v>
      </c>
      <c r="H1769" s="25">
        <f t="shared" si="249"/>
        <v>1624.0229134898696</v>
      </c>
      <c r="J1769" s="25">
        <f t="shared" si="247"/>
        <v>10.65</v>
      </c>
      <c r="K1769" s="25">
        <f>VLOOKUP(J1769,'Spezifische Werte'!$B$2:$C$4002,2,FALSE)</f>
        <v>0.81815187612980644</v>
      </c>
      <c r="L1769" s="25">
        <f t="shared" si="250"/>
        <v>1636.3037522596128</v>
      </c>
      <c r="R1769" s="25">
        <v>1767</v>
      </c>
      <c r="S1769" s="25">
        <v>1766</v>
      </c>
      <c r="T1769" s="25">
        <f t="shared" si="254"/>
        <v>0.62488523343482671</v>
      </c>
      <c r="U1769" s="25">
        <f t="shared" si="251"/>
        <v>0.63566878975259578</v>
      </c>
      <c r="W1769" s="17">
        <f>Eingabe!H1770</f>
        <v>150</v>
      </c>
      <c r="X1769" s="17">
        <f t="shared" si="252"/>
        <v>1.5</v>
      </c>
      <c r="Y1769" s="17">
        <f t="shared" si="253"/>
        <v>150</v>
      </c>
    </row>
    <row r="1770" spans="1:25" x14ac:dyDescent="0.15">
      <c r="A1770" s="82">
        <f t="shared" si="248"/>
        <v>3</v>
      </c>
      <c r="B1770" s="46">
        <v>43539.625011574077</v>
      </c>
      <c r="C1770" s="47">
        <f>Eingabe!G1771</f>
        <v>6.6</v>
      </c>
      <c r="D1770" s="77">
        <v>1770</v>
      </c>
      <c r="E1770" s="47"/>
      <c r="F1770" s="25">
        <f t="shared" si="246"/>
        <v>9.85</v>
      </c>
      <c r="G1770" s="25">
        <f>VLOOKUP(F1770,'Spezifische Werte'!$B$2:$C$4002,2,FALSE)</f>
        <v>0.72027431855487523</v>
      </c>
      <c r="H1770" s="25">
        <f t="shared" si="249"/>
        <v>1440.5486371097504</v>
      </c>
      <c r="J1770" s="25">
        <f t="shared" si="247"/>
        <v>9.9</v>
      </c>
      <c r="K1770" s="25">
        <f>VLOOKUP(J1770,'Spezifische Werte'!$B$2:$C$4002,2,FALSE)</f>
        <v>0.72744279855046079</v>
      </c>
      <c r="L1770" s="25">
        <f t="shared" si="250"/>
        <v>1454.8855971009216</v>
      </c>
      <c r="R1770" s="25">
        <v>1768</v>
      </c>
      <c r="S1770" s="25">
        <v>1767</v>
      </c>
      <c r="T1770" s="25">
        <f t="shared" si="254"/>
        <v>0.62488523343482671</v>
      </c>
      <c r="U1770" s="25">
        <f t="shared" si="251"/>
        <v>0.63566878975259578</v>
      </c>
      <c r="W1770" s="17">
        <f>Eingabe!H1771</f>
        <v>168</v>
      </c>
      <c r="X1770" s="17">
        <f t="shared" si="252"/>
        <v>1.68</v>
      </c>
      <c r="Y1770" s="17">
        <f t="shared" si="253"/>
        <v>170</v>
      </c>
    </row>
    <row r="1771" spans="1:25" x14ac:dyDescent="0.15">
      <c r="A1771" s="82">
        <f t="shared" si="248"/>
        <v>3</v>
      </c>
      <c r="B1771" s="46">
        <v>43539.666666662379</v>
      </c>
      <c r="C1771" s="47">
        <f>Eingabe!G1772</f>
        <v>5.5</v>
      </c>
      <c r="D1771" s="77">
        <v>1771</v>
      </c>
      <c r="E1771" s="47"/>
      <c r="F1771" s="25">
        <f t="shared" si="246"/>
        <v>8.2100000000000009</v>
      </c>
      <c r="G1771" s="25">
        <f>VLOOKUP(F1771,'Spezifische Werte'!$B$2:$C$4002,2,FALSE)</f>
        <v>0.4465432352525967</v>
      </c>
      <c r="H1771" s="25">
        <f t="shared" si="249"/>
        <v>893.08647050519346</v>
      </c>
      <c r="J1771" s="25">
        <f t="shared" si="247"/>
        <v>8.25</v>
      </c>
      <c r="K1771" s="25">
        <f>VLOOKUP(J1771,'Spezifische Werte'!$B$2:$C$4002,2,FALSE)</f>
        <v>0.45308958157539997</v>
      </c>
      <c r="L1771" s="25">
        <f t="shared" si="250"/>
        <v>906.17916315079992</v>
      </c>
      <c r="R1771" s="25">
        <v>1769</v>
      </c>
      <c r="S1771" s="25">
        <v>1768</v>
      </c>
      <c r="T1771" s="25">
        <f t="shared" si="254"/>
        <v>0.62488523343482671</v>
      </c>
      <c r="U1771" s="25">
        <f t="shared" si="251"/>
        <v>0.63566878975259578</v>
      </c>
      <c r="W1771" s="17">
        <f>Eingabe!H1772</f>
        <v>163</v>
      </c>
      <c r="X1771" s="17">
        <f t="shared" si="252"/>
        <v>1.63</v>
      </c>
      <c r="Y1771" s="17">
        <f t="shared" si="253"/>
        <v>160</v>
      </c>
    </row>
    <row r="1772" spans="1:25" x14ac:dyDescent="0.15">
      <c r="A1772" s="82">
        <f t="shared" si="248"/>
        <v>3</v>
      </c>
      <c r="B1772" s="46">
        <v>43539.708333329043</v>
      </c>
      <c r="C1772" s="47">
        <f>Eingabe!G1773</f>
        <v>5.4</v>
      </c>
      <c r="D1772" s="77">
        <v>1772</v>
      </c>
      <c r="E1772" s="47"/>
      <c r="F1772" s="25">
        <f t="shared" si="246"/>
        <v>8.06</v>
      </c>
      <c r="G1772" s="25">
        <f>VLOOKUP(F1772,'Spezifische Werte'!$B$2:$C$4002,2,FALSE)</f>
        <v>0.42239374838249216</v>
      </c>
      <c r="H1772" s="25">
        <f t="shared" si="249"/>
        <v>844.78749676498433</v>
      </c>
      <c r="J1772" s="25">
        <f t="shared" si="247"/>
        <v>8.1</v>
      </c>
      <c r="K1772" s="25">
        <f>VLOOKUP(J1772,'Spezifische Werte'!$B$2:$C$4002,2,FALSE)</f>
        <v>0.428769385012092</v>
      </c>
      <c r="L1772" s="25">
        <f t="shared" si="250"/>
        <v>857.53877002418403</v>
      </c>
      <c r="R1772" s="25">
        <v>1770</v>
      </c>
      <c r="S1772" s="25">
        <v>1769</v>
      </c>
      <c r="T1772" s="25">
        <f t="shared" si="254"/>
        <v>0.62488523343482671</v>
      </c>
      <c r="U1772" s="25">
        <f t="shared" si="251"/>
        <v>0.63566878975259578</v>
      </c>
      <c r="W1772" s="17">
        <f>Eingabe!H1773</f>
        <v>142</v>
      </c>
      <c r="X1772" s="17">
        <f t="shared" si="252"/>
        <v>1.42</v>
      </c>
      <c r="Y1772" s="17">
        <f t="shared" si="253"/>
        <v>140</v>
      </c>
    </row>
    <row r="1773" spans="1:25" x14ac:dyDescent="0.15">
      <c r="A1773" s="82">
        <f t="shared" si="248"/>
        <v>3</v>
      </c>
      <c r="B1773" s="46">
        <v>43539.750011574077</v>
      </c>
      <c r="C1773" s="47">
        <f>Eingabe!G1774</f>
        <v>6.5</v>
      </c>
      <c r="D1773" s="77">
        <v>1773</v>
      </c>
      <c r="E1773" s="47"/>
      <c r="F1773" s="25">
        <f t="shared" si="246"/>
        <v>9.6999999999999993</v>
      </c>
      <c r="G1773" s="25">
        <f>VLOOKUP(F1773,'Spezifische Werte'!$B$2:$C$4002,2,FALSE)</f>
        <v>0.69796521003178913</v>
      </c>
      <c r="H1773" s="25">
        <f t="shared" si="249"/>
        <v>1395.9304200635784</v>
      </c>
      <c r="J1773" s="25">
        <f t="shared" si="247"/>
        <v>9.75</v>
      </c>
      <c r="K1773" s="25">
        <f>VLOOKUP(J1773,'Spezifische Werte'!$B$2:$C$4002,2,FALSE)</f>
        <v>0.70553224205682485</v>
      </c>
      <c r="L1773" s="25">
        <f t="shared" si="250"/>
        <v>1411.0644841136498</v>
      </c>
      <c r="R1773" s="25">
        <v>1771</v>
      </c>
      <c r="S1773" s="25">
        <v>1770</v>
      </c>
      <c r="T1773" s="25">
        <f t="shared" si="254"/>
        <v>0.62488523343482671</v>
      </c>
      <c r="U1773" s="25">
        <f t="shared" si="251"/>
        <v>0.63566878975259578</v>
      </c>
      <c r="W1773" s="17">
        <f>Eingabe!H1774</f>
        <v>160</v>
      </c>
      <c r="X1773" s="17">
        <f t="shared" si="252"/>
        <v>1.6</v>
      </c>
      <c r="Y1773" s="17">
        <f t="shared" si="253"/>
        <v>160</v>
      </c>
    </row>
    <row r="1774" spans="1:25" x14ac:dyDescent="0.15">
      <c r="A1774" s="82">
        <f t="shared" si="248"/>
        <v>3</v>
      </c>
      <c r="B1774" s="46">
        <v>43539.791666662371</v>
      </c>
      <c r="C1774" s="47">
        <f>Eingabe!G1775</f>
        <v>6.8</v>
      </c>
      <c r="D1774" s="77">
        <v>1774</v>
      </c>
      <c r="E1774" s="47"/>
      <c r="F1774" s="25">
        <f t="shared" si="246"/>
        <v>10.14</v>
      </c>
      <c r="G1774" s="25">
        <f>VLOOKUP(F1774,'Spezifische Werte'!$B$2:$C$4002,2,FALSE)</f>
        <v>0.75987049688249497</v>
      </c>
      <c r="H1774" s="25">
        <f t="shared" si="249"/>
        <v>1519.74099376499</v>
      </c>
      <c r="J1774" s="25">
        <f t="shared" si="247"/>
        <v>10.199999999999999</v>
      </c>
      <c r="K1774" s="25">
        <f>VLOOKUP(J1774,'Spezifische Werte'!$B$2:$C$4002,2,FALSE)</f>
        <v>0.76746217735576705</v>
      </c>
      <c r="L1774" s="25">
        <f t="shared" si="250"/>
        <v>1534.9243547115341</v>
      </c>
      <c r="R1774" s="25">
        <v>1772</v>
      </c>
      <c r="S1774" s="25">
        <v>1771</v>
      </c>
      <c r="T1774" s="25">
        <f t="shared" si="254"/>
        <v>0.62488523343482671</v>
      </c>
      <c r="U1774" s="25">
        <f t="shared" si="251"/>
        <v>0.63566878975259578</v>
      </c>
      <c r="W1774" s="17">
        <f>Eingabe!H1775</f>
        <v>197</v>
      </c>
      <c r="X1774" s="17">
        <f t="shared" si="252"/>
        <v>1.97</v>
      </c>
      <c r="Y1774" s="17">
        <f t="shared" si="253"/>
        <v>200</v>
      </c>
    </row>
    <row r="1775" spans="1:25" x14ac:dyDescent="0.15">
      <c r="A1775" s="82">
        <f t="shared" si="248"/>
        <v>3</v>
      </c>
      <c r="B1775" s="46">
        <v>43539.833333329036</v>
      </c>
      <c r="C1775" s="47">
        <f>Eingabe!G1776</f>
        <v>6.1</v>
      </c>
      <c r="D1775" s="77">
        <v>1775</v>
      </c>
      <c r="E1775" s="47"/>
      <c r="F1775" s="25">
        <f t="shared" si="246"/>
        <v>9.1</v>
      </c>
      <c r="G1775" s="25">
        <f>VLOOKUP(F1775,'Spezifische Werte'!$B$2:$C$4002,2,FALSE)</f>
        <v>0.59886663276505681</v>
      </c>
      <c r="H1775" s="25">
        <f t="shared" si="249"/>
        <v>1197.7332655301136</v>
      </c>
      <c r="J1775" s="25">
        <f t="shared" si="247"/>
        <v>9.15</v>
      </c>
      <c r="K1775" s="25">
        <f>VLOOKUP(J1775,'Spezifische Werte'!$B$2:$C$4002,2,FALSE)</f>
        <v>0.60752867779351938</v>
      </c>
      <c r="L1775" s="25">
        <f t="shared" si="250"/>
        <v>1215.0573555870387</v>
      </c>
      <c r="R1775" s="25">
        <v>1773</v>
      </c>
      <c r="S1775" s="25">
        <v>1772</v>
      </c>
      <c r="T1775" s="25">
        <f t="shared" si="254"/>
        <v>0.62488523343482671</v>
      </c>
      <c r="U1775" s="25">
        <f t="shared" si="251"/>
        <v>0.63566878975259578</v>
      </c>
      <c r="W1775" s="17">
        <f>Eingabe!H1776</f>
        <v>222</v>
      </c>
      <c r="X1775" s="17">
        <f t="shared" si="252"/>
        <v>2.2200000000000002</v>
      </c>
      <c r="Y1775" s="17">
        <f t="shared" si="253"/>
        <v>220.00000000000003</v>
      </c>
    </row>
    <row r="1776" spans="1:25" x14ac:dyDescent="0.15">
      <c r="A1776" s="82">
        <f t="shared" si="248"/>
        <v>3</v>
      </c>
      <c r="B1776" s="46">
        <v>43539.875011574077</v>
      </c>
      <c r="C1776" s="47">
        <f>Eingabe!G1777</f>
        <v>6</v>
      </c>
      <c r="D1776" s="77">
        <v>1776</v>
      </c>
      <c r="E1776" s="47"/>
      <c r="F1776" s="25">
        <f t="shared" si="246"/>
        <v>8.9499999999999993</v>
      </c>
      <c r="G1776" s="25">
        <f>VLOOKUP(F1776,'Spezifische Werte'!$B$2:$C$4002,2,FALSE)</f>
        <v>0.57274769367218936</v>
      </c>
      <c r="H1776" s="25">
        <f t="shared" si="249"/>
        <v>1145.4953873443787</v>
      </c>
      <c r="J1776" s="25">
        <f t="shared" si="247"/>
        <v>9</v>
      </c>
      <c r="K1776" s="25">
        <f>VLOOKUP(J1776,'Spezifische Werte'!$B$2:$C$4002,2,FALSE)</f>
        <v>0.58146600886357502</v>
      </c>
      <c r="L1776" s="25">
        <f t="shared" si="250"/>
        <v>1162.93201772715</v>
      </c>
      <c r="R1776" s="25">
        <v>1774</v>
      </c>
      <c r="S1776" s="25">
        <v>1773</v>
      </c>
      <c r="T1776" s="25">
        <f t="shared" si="254"/>
        <v>0.62488523343482671</v>
      </c>
      <c r="U1776" s="25">
        <f t="shared" si="251"/>
        <v>0.63566878975259578</v>
      </c>
      <c r="W1776" s="17">
        <f>Eingabe!H1777</f>
        <v>235</v>
      </c>
      <c r="X1776" s="17">
        <f t="shared" si="252"/>
        <v>2.35</v>
      </c>
      <c r="Y1776" s="17">
        <f t="shared" si="253"/>
        <v>240</v>
      </c>
    </row>
    <row r="1777" spans="1:25" x14ac:dyDescent="0.15">
      <c r="A1777" s="82">
        <f t="shared" si="248"/>
        <v>3</v>
      </c>
      <c r="B1777" s="46">
        <v>43539.916666662364</v>
      </c>
      <c r="C1777" s="47">
        <f>Eingabe!G1778</f>
        <v>6.3</v>
      </c>
      <c r="D1777" s="77">
        <v>1777</v>
      </c>
      <c r="E1777" s="47"/>
      <c r="F1777" s="25">
        <f t="shared" si="246"/>
        <v>9.4</v>
      </c>
      <c r="G1777" s="25">
        <f>VLOOKUP(F1777,'Spezifische Werte'!$B$2:$C$4002,2,FALSE)</f>
        <v>0.65003553309220252</v>
      </c>
      <c r="H1777" s="25">
        <f t="shared" si="249"/>
        <v>1300.071066184405</v>
      </c>
      <c r="J1777" s="25">
        <f t="shared" si="247"/>
        <v>9.4499999999999993</v>
      </c>
      <c r="K1777" s="25">
        <f>VLOOKUP(J1777,'Spezifische Werte'!$B$2:$C$4002,2,FALSE)</f>
        <v>0.65830260757456582</v>
      </c>
      <c r="L1777" s="25">
        <f t="shared" si="250"/>
        <v>1316.6052151491317</v>
      </c>
      <c r="R1777" s="25">
        <v>1775</v>
      </c>
      <c r="S1777" s="25">
        <v>1774</v>
      </c>
      <c r="T1777" s="25">
        <f t="shared" si="254"/>
        <v>0.62488523343482671</v>
      </c>
      <c r="U1777" s="25">
        <f t="shared" si="251"/>
        <v>0.63566878975259578</v>
      </c>
      <c r="W1777" s="17">
        <f>Eingabe!H1778</f>
        <v>251</v>
      </c>
      <c r="X1777" s="17">
        <f t="shared" si="252"/>
        <v>2.5099999999999998</v>
      </c>
      <c r="Y1777" s="17">
        <f t="shared" si="253"/>
        <v>250</v>
      </c>
    </row>
    <row r="1778" spans="1:25" x14ac:dyDescent="0.15">
      <c r="A1778" s="82">
        <f t="shared" si="248"/>
        <v>3</v>
      </c>
      <c r="B1778" s="46">
        <v>43539.958333329028</v>
      </c>
      <c r="C1778" s="47">
        <f>Eingabe!G1779</f>
        <v>5.2</v>
      </c>
      <c r="D1778" s="77">
        <v>1778</v>
      </c>
      <c r="E1778" s="47"/>
      <c r="F1778" s="25">
        <f t="shared" si="246"/>
        <v>7.76</v>
      </c>
      <c r="G1778" s="25">
        <f>VLOOKUP(F1778,'Spezifische Werte'!$B$2:$C$4002,2,FALSE)</f>
        <v>0.37619660828942059</v>
      </c>
      <c r="H1778" s="25">
        <f t="shared" si="249"/>
        <v>752.39321657884113</v>
      </c>
      <c r="J1778" s="25">
        <f t="shared" si="247"/>
        <v>7.8</v>
      </c>
      <c r="K1778" s="25">
        <f>VLOOKUP(J1778,'Spezifische Werte'!$B$2:$C$4002,2,FALSE)</f>
        <v>0.3821877888895947</v>
      </c>
      <c r="L1778" s="25">
        <f t="shared" si="250"/>
        <v>764.37557777918937</v>
      </c>
      <c r="R1778" s="25">
        <v>1776</v>
      </c>
      <c r="S1778" s="25">
        <v>1775</v>
      </c>
      <c r="T1778" s="25">
        <f t="shared" si="254"/>
        <v>0.62488523343482671</v>
      </c>
      <c r="U1778" s="25">
        <f t="shared" si="251"/>
        <v>0.63566878975259578</v>
      </c>
      <c r="W1778" s="17">
        <f>Eingabe!H1779</f>
        <v>260</v>
      </c>
      <c r="X1778" s="17">
        <f t="shared" si="252"/>
        <v>2.6</v>
      </c>
      <c r="Y1778" s="17">
        <f t="shared" si="253"/>
        <v>260</v>
      </c>
    </row>
    <row r="1779" spans="1:25" x14ac:dyDescent="0.15">
      <c r="A1779" s="82">
        <f t="shared" si="248"/>
        <v>3</v>
      </c>
      <c r="B1779" s="46">
        <v>43540.000011574077</v>
      </c>
      <c r="C1779" s="47">
        <f>Eingabe!G1780</f>
        <v>4.2</v>
      </c>
      <c r="D1779" s="77">
        <v>1779</v>
      </c>
      <c r="E1779" s="47"/>
      <c r="F1779" s="25">
        <f t="shared" si="246"/>
        <v>6.27</v>
      </c>
      <c r="G1779" s="25">
        <f>VLOOKUP(F1779,'Spezifische Werte'!$B$2:$C$4002,2,FALSE)</f>
        <v>0.19098980973438914</v>
      </c>
      <c r="H1779" s="25">
        <f t="shared" si="249"/>
        <v>381.97961946877831</v>
      </c>
      <c r="J1779" s="25">
        <f t="shared" si="247"/>
        <v>6.3</v>
      </c>
      <c r="K1779" s="25">
        <f>VLOOKUP(J1779,'Spezifische Werte'!$B$2:$C$4002,2,FALSE)</f>
        <v>0.19401976060055698</v>
      </c>
      <c r="L1779" s="25">
        <f t="shared" si="250"/>
        <v>388.03952120111398</v>
      </c>
      <c r="R1779" s="25">
        <v>1777</v>
      </c>
      <c r="S1779" s="25">
        <v>1776</v>
      </c>
      <c r="T1779" s="25">
        <f t="shared" si="254"/>
        <v>0.62488523343482671</v>
      </c>
      <c r="U1779" s="25">
        <f t="shared" si="251"/>
        <v>0.63566878975259578</v>
      </c>
      <c r="W1779" s="17">
        <f>Eingabe!H1780</f>
        <v>268</v>
      </c>
      <c r="X1779" s="17">
        <f t="shared" si="252"/>
        <v>2.68</v>
      </c>
      <c r="Y1779" s="17">
        <f t="shared" si="253"/>
        <v>270</v>
      </c>
    </row>
    <row r="1780" spans="1:25" x14ac:dyDescent="0.15">
      <c r="A1780" s="82">
        <f t="shared" si="248"/>
        <v>3</v>
      </c>
      <c r="B1780" s="46">
        <v>43540.041666662357</v>
      </c>
      <c r="C1780" s="47">
        <f>Eingabe!G1781</f>
        <v>4.2</v>
      </c>
      <c r="D1780" s="77">
        <v>1780</v>
      </c>
      <c r="E1780" s="47"/>
      <c r="F1780" s="25">
        <f t="shared" si="246"/>
        <v>6.27</v>
      </c>
      <c r="G1780" s="25">
        <f>VLOOKUP(F1780,'Spezifische Werte'!$B$2:$C$4002,2,FALSE)</f>
        <v>0.19098980973438914</v>
      </c>
      <c r="H1780" s="25">
        <f t="shared" si="249"/>
        <v>381.97961946877831</v>
      </c>
      <c r="J1780" s="25">
        <f t="shared" si="247"/>
        <v>6.3</v>
      </c>
      <c r="K1780" s="25">
        <f>VLOOKUP(J1780,'Spezifische Werte'!$B$2:$C$4002,2,FALSE)</f>
        <v>0.19401976060055698</v>
      </c>
      <c r="L1780" s="25">
        <f t="shared" si="250"/>
        <v>388.03952120111398</v>
      </c>
      <c r="R1780" s="25">
        <v>1778</v>
      </c>
      <c r="S1780" s="25">
        <v>1777</v>
      </c>
      <c r="T1780" s="25">
        <f t="shared" si="254"/>
        <v>0.62488523343482671</v>
      </c>
      <c r="U1780" s="25">
        <f t="shared" si="251"/>
        <v>0.63566878975259578</v>
      </c>
      <c r="W1780" s="17">
        <f>Eingabe!H1781</f>
        <v>268</v>
      </c>
      <c r="X1780" s="17">
        <f t="shared" si="252"/>
        <v>2.68</v>
      </c>
      <c r="Y1780" s="17">
        <f t="shared" si="253"/>
        <v>270</v>
      </c>
    </row>
    <row r="1781" spans="1:25" x14ac:dyDescent="0.15">
      <c r="A1781" s="82">
        <f t="shared" si="248"/>
        <v>3</v>
      </c>
      <c r="B1781" s="46">
        <v>43540.083333329021</v>
      </c>
      <c r="C1781" s="47">
        <f>Eingabe!G1782</f>
        <v>4.4000000000000004</v>
      </c>
      <c r="D1781" s="77">
        <v>1781</v>
      </c>
      <c r="E1781" s="47"/>
      <c r="F1781" s="25">
        <f t="shared" si="246"/>
        <v>6.56</v>
      </c>
      <c r="G1781" s="25">
        <f>VLOOKUP(F1781,'Spezifische Werte'!$B$2:$C$4002,2,FALSE)</f>
        <v>0.2214941246302857</v>
      </c>
      <c r="H1781" s="25">
        <f t="shared" si="249"/>
        <v>442.98824926057142</v>
      </c>
      <c r="J1781" s="25">
        <f t="shared" si="247"/>
        <v>6.6</v>
      </c>
      <c r="K1781" s="25">
        <f>VLOOKUP(J1781,'Spezifische Werte'!$B$2:$C$4002,2,FALSE)</f>
        <v>0.22589088814664299</v>
      </c>
      <c r="L1781" s="25">
        <f t="shared" si="250"/>
        <v>451.78177629328599</v>
      </c>
      <c r="R1781" s="25">
        <v>1779</v>
      </c>
      <c r="S1781" s="25">
        <v>1778</v>
      </c>
      <c r="T1781" s="25">
        <f t="shared" si="254"/>
        <v>0.62488523343482671</v>
      </c>
      <c r="U1781" s="25">
        <f t="shared" si="251"/>
        <v>0.63566878975259578</v>
      </c>
      <c r="W1781" s="17">
        <f>Eingabe!H1782</f>
        <v>265</v>
      </c>
      <c r="X1781" s="17">
        <f t="shared" si="252"/>
        <v>2.65</v>
      </c>
      <c r="Y1781" s="17">
        <f t="shared" si="253"/>
        <v>270</v>
      </c>
    </row>
    <row r="1782" spans="1:25" x14ac:dyDescent="0.15">
      <c r="A1782" s="82">
        <f t="shared" si="248"/>
        <v>3</v>
      </c>
      <c r="B1782" s="46">
        <v>43540.125011574077</v>
      </c>
      <c r="C1782" s="47">
        <f>Eingabe!G1783</f>
        <v>4.7</v>
      </c>
      <c r="D1782" s="77">
        <v>1782</v>
      </c>
      <c r="E1782" s="47"/>
      <c r="F1782" s="25">
        <f t="shared" si="246"/>
        <v>7.01</v>
      </c>
      <c r="G1782" s="25">
        <f>VLOOKUP(F1782,'Spezifische Werte'!$B$2:$C$4002,2,FALSE)</f>
        <v>0.27377270492189271</v>
      </c>
      <c r="H1782" s="25">
        <f t="shared" si="249"/>
        <v>547.54540984378536</v>
      </c>
      <c r="J1782" s="25">
        <f t="shared" si="247"/>
        <v>7.05</v>
      </c>
      <c r="K1782" s="25">
        <f>VLOOKUP(J1782,'Spezifische Werte'!$B$2:$C$4002,2,FALSE)</f>
        <v>0.27874593647894402</v>
      </c>
      <c r="L1782" s="25">
        <f t="shared" si="250"/>
        <v>557.49187295788806</v>
      </c>
      <c r="R1782" s="25">
        <v>1780</v>
      </c>
      <c r="S1782" s="25">
        <v>1779</v>
      </c>
      <c r="T1782" s="25">
        <f t="shared" si="254"/>
        <v>0.62488523343482671</v>
      </c>
      <c r="U1782" s="25">
        <f t="shared" si="251"/>
        <v>0.63566878975259578</v>
      </c>
      <c r="W1782" s="17">
        <f>Eingabe!H1783</f>
        <v>247</v>
      </c>
      <c r="X1782" s="17">
        <f t="shared" si="252"/>
        <v>2.4700000000000002</v>
      </c>
      <c r="Y1782" s="17">
        <f t="shared" si="253"/>
        <v>250</v>
      </c>
    </row>
    <row r="1783" spans="1:25" x14ac:dyDescent="0.15">
      <c r="A1783" s="82">
        <f t="shared" si="248"/>
        <v>3</v>
      </c>
      <c r="B1783" s="46">
        <v>43540.16666666235</v>
      </c>
      <c r="C1783" s="47">
        <f>Eingabe!G1784</f>
        <v>5.3</v>
      </c>
      <c r="D1783" s="77">
        <v>1783</v>
      </c>
      <c r="E1783" s="47"/>
      <c r="F1783" s="25">
        <f t="shared" si="246"/>
        <v>7.91</v>
      </c>
      <c r="G1783" s="25">
        <f>VLOOKUP(F1783,'Spezifische Werte'!$B$2:$C$4002,2,FALSE)</f>
        <v>0.39893199083383452</v>
      </c>
      <c r="H1783" s="25">
        <f t="shared" si="249"/>
        <v>797.86398166766901</v>
      </c>
      <c r="J1783" s="25">
        <f t="shared" si="247"/>
        <v>7.95</v>
      </c>
      <c r="K1783" s="25">
        <f>VLOOKUP(J1783,'Spezifische Werte'!$B$2:$C$4002,2,FALSE)</f>
        <v>0.40511792205919206</v>
      </c>
      <c r="L1783" s="25">
        <f t="shared" si="250"/>
        <v>810.23584411838408</v>
      </c>
      <c r="R1783" s="25">
        <v>1781</v>
      </c>
      <c r="S1783" s="25">
        <v>1780</v>
      </c>
      <c r="T1783" s="25">
        <f t="shared" si="254"/>
        <v>0.62488523343482671</v>
      </c>
      <c r="U1783" s="25">
        <f t="shared" si="251"/>
        <v>0.63566878975259578</v>
      </c>
      <c r="W1783" s="17">
        <f>Eingabe!H1784</f>
        <v>242</v>
      </c>
      <c r="X1783" s="17">
        <f t="shared" si="252"/>
        <v>2.42</v>
      </c>
      <c r="Y1783" s="17">
        <f t="shared" si="253"/>
        <v>240</v>
      </c>
    </row>
    <row r="1784" spans="1:25" x14ac:dyDescent="0.15">
      <c r="A1784" s="82">
        <f t="shared" si="248"/>
        <v>3</v>
      </c>
      <c r="B1784" s="46">
        <v>43540.208333329014</v>
      </c>
      <c r="C1784" s="47">
        <f>Eingabe!G1785</f>
        <v>4.4000000000000004</v>
      </c>
      <c r="D1784" s="77">
        <v>1784</v>
      </c>
      <c r="E1784" s="47"/>
      <c r="F1784" s="25">
        <f t="shared" si="246"/>
        <v>6.56</v>
      </c>
      <c r="G1784" s="25">
        <f>VLOOKUP(F1784,'Spezifische Werte'!$B$2:$C$4002,2,FALSE)</f>
        <v>0.2214941246302857</v>
      </c>
      <c r="H1784" s="25">
        <f t="shared" si="249"/>
        <v>442.98824926057142</v>
      </c>
      <c r="J1784" s="25">
        <f t="shared" si="247"/>
        <v>6.6</v>
      </c>
      <c r="K1784" s="25">
        <f>VLOOKUP(J1784,'Spezifische Werte'!$B$2:$C$4002,2,FALSE)</f>
        <v>0.22589088814664299</v>
      </c>
      <c r="L1784" s="25">
        <f t="shared" si="250"/>
        <v>451.78177629328599</v>
      </c>
      <c r="R1784" s="25">
        <v>1782</v>
      </c>
      <c r="S1784" s="25">
        <v>1781</v>
      </c>
      <c r="T1784" s="25">
        <f t="shared" si="254"/>
        <v>0.62488523343482671</v>
      </c>
      <c r="U1784" s="25">
        <f t="shared" si="251"/>
        <v>0.63566878975259578</v>
      </c>
      <c r="W1784" s="17">
        <f>Eingabe!H1785</f>
        <v>210</v>
      </c>
      <c r="X1784" s="17">
        <f t="shared" si="252"/>
        <v>2.1</v>
      </c>
      <c r="Y1784" s="17">
        <f t="shared" si="253"/>
        <v>210</v>
      </c>
    </row>
    <row r="1785" spans="1:25" x14ac:dyDescent="0.15">
      <c r="A1785" s="82">
        <f t="shared" si="248"/>
        <v>3</v>
      </c>
      <c r="B1785" s="46">
        <v>43540.250011574077</v>
      </c>
      <c r="C1785" s="47">
        <f>Eingabe!G1786</f>
        <v>4.0999999999999996</v>
      </c>
      <c r="D1785" s="77">
        <v>1785</v>
      </c>
      <c r="E1785" s="47"/>
      <c r="F1785" s="25">
        <f t="shared" si="246"/>
        <v>6.12</v>
      </c>
      <c r="G1785" s="25">
        <f>VLOOKUP(F1785,'Spezifische Werte'!$B$2:$C$4002,2,FALSE)</f>
        <v>0.17636813552353289</v>
      </c>
      <c r="H1785" s="25">
        <f t="shared" si="249"/>
        <v>352.73627104706577</v>
      </c>
      <c r="J1785" s="25">
        <f t="shared" si="247"/>
        <v>6.15</v>
      </c>
      <c r="K1785" s="25">
        <f>VLOOKUP(J1785,'Spezifische Werte'!$B$2:$C$4002,2,FALSE)</f>
        <v>0.17921779013058811</v>
      </c>
      <c r="L1785" s="25">
        <f t="shared" si="250"/>
        <v>358.4355802611762</v>
      </c>
      <c r="R1785" s="25">
        <v>1783</v>
      </c>
      <c r="S1785" s="25">
        <v>1782</v>
      </c>
      <c r="T1785" s="25">
        <f t="shared" si="254"/>
        <v>0.62488523343482671</v>
      </c>
      <c r="U1785" s="25">
        <f t="shared" si="251"/>
        <v>0.63566878975259578</v>
      </c>
      <c r="W1785" s="17">
        <f>Eingabe!H1786</f>
        <v>219</v>
      </c>
      <c r="X1785" s="17">
        <f t="shared" si="252"/>
        <v>2.19</v>
      </c>
      <c r="Y1785" s="17">
        <f t="shared" si="253"/>
        <v>220.00000000000003</v>
      </c>
    </row>
    <row r="1786" spans="1:25" x14ac:dyDescent="0.15">
      <c r="A1786" s="82">
        <f t="shared" si="248"/>
        <v>3</v>
      </c>
      <c r="B1786" s="46">
        <v>43540.291666662342</v>
      </c>
      <c r="C1786" s="47">
        <f>Eingabe!G1787</f>
        <v>3.8</v>
      </c>
      <c r="D1786" s="77">
        <v>1786</v>
      </c>
      <c r="E1786" s="47"/>
      <c r="F1786" s="25">
        <f t="shared" si="246"/>
        <v>5.67</v>
      </c>
      <c r="G1786" s="25">
        <f>VLOOKUP(F1786,'Spezifische Werte'!$B$2:$C$4002,2,FALSE)</f>
        <v>0.13840049448137109</v>
      </c>
      <c r="H1786" s="25">
        <f t="shared" si="249"/>
        <v>276.80098896274217</v>
      </c>
      <c r="J1786" s="25">
        <f t="shared" si="247"/>
        <v>5.7</v>
      </c>
      <c r="K1786" s="25">
        <f>VLOOKUP(J1786,'Spezifische Werte'!$B$2:$C$4002,2,FALSE)</f>
        <v>0.14069825500153915</v>
      </c>
      <c r="L1786" s="25">
        <f t="shared" si="250"/>
        <v>281.39651000307828</v>
      </c>
      <c r="R1786" s="25">
        <v>1784</v>
      </c>
      <c r="S1786" s="25">
        <v>1783</v>
      </c>
      <c r="T1786" s="25">
        <f t="shared" si="254"/>
        <v>0.62488523343482671</v>
      </c>
      <c r="U1786" s="25">
        <f t="shared" si="251"/>
        <v>0.63566878975259578</v>
      </c>
      <c r="W1786" s="17">
        <f>Eingabe!H1787</f>
        <v>230</v>
      </c>
      <c r="X1786" s="17">
        <f t="shared" si="252"/>
        <v>2.2999999999999998</v>
      </c>
      <c r="Y1786" s="17">
        <f t="shared" si="253"/>
        <v>229.99999999999997</v>
      </c>
    </row>
    <row r="1787" spans="1:25" x14ac:dyDescent="0.15">
      <c r="A1787" s="82">
        <f t="shared" si="248"/>
        <v>3</v>
      </c>
      <c r="B1787" s="46">
        <v>43540.333333329007</v>
      </c>
      <c r="C1787" s="47">
        <f>Eingabe!G1788</f>
        <v>3.8</v>
      </c>
      <c r="D1787" s="77">
        <v>1787</v>
      </c>
      <c r="E1787" s="47"/>
      <c r="F1787" s="25">
        <f t="shared" si="246"/>
        <v>5.67</v>
      </c>
      <c r="G1787" s="25">
        <f>VLOOKUP(F1787,'Spezifische Werte'!$B$2:$C$4002,2,FALSE)</f>
        <v>0.13840049448137109</v>
      </c>
      <c r="H1787" s="25">
        <f t="shared" si="249"/>
        <v>276.80098896274217</v>
      </c>
      <c r="J1787" s="25">
        <f t="shared" si="247"/>
        <v>5.7</v>
      </c>
      <c r="K1787" s="25">
        <f>VLOOKUP(J1787,'Spezifische Werte'!$B$2:$C$4002,2,FALSE)</f>
        <v>0.14069825500153915</v>
      </c>
      <c r="L1787" s="25">
        <f t="shared" si="250"/>
        <v>281.39651000307828</v>
      </c>
      <c r="R1787" s="25">
        <v>1785</v>
      </c>
      <c r="S1787" s="25">
        <v>1784</v>
      </c>
      <c r="T1787" s="25">
        <f t="shared" si="254"/>
        <v>0.62488523343482671</v>
      </c>
      <c r="U1787" s="25">
        <f t="shared" si="251"/>
        <v>0.63566878975259578</v>
      </c>
      <c r="W1787" s="17">
        <f>Eingabe!H1788</f>
        <v>239</v>
      </c>
      <c r="X1787" s="17">
        <f t="shared" si="252"/>
        <v>2.39</v>
      </c>
      <c r="Y1787" s="17">
        <f t="shared" si="253"/>
        <v>240</v>
      </c>
    </row>
    <row r="1788" spans="1:25" x14ac:dyDescent="0.15">
      <c r="A1788" s="82">
        <f t="shared" si="248"/>
        <v>3</v>
      </c>
      <c r="B1788" s="46">
        <v>43540.375011574077</v>
      </c>
      <c r="C1788" s="47">
        <f>Eingabe!G1789</f>
        <v>4</v>
      </c>
      <c r="D1788" s="77">
        <v>1788</v>
      </c>
      <c r="E1788" s="47"/>
      <c r="F1788" s="25">
        <f t="shared" si="246"/>
        <v>5.97</v>
      </c>
      <c r="G1788" s="25">
        <f>VLOOKUP(F1788,'Spezifische Werte'!$B$2:$C$4002,2,FALSE)</f>
        <v>0.1627434603343155</v>
      </c>
      <c r="H1788" s="25">
        <f t="shared" si="249"/>
        <v>325.486920668631</v>
      </c>
      <c r="J1788" s="25">
        <f t="shared" si="247"/>
        <v>6</v>
      </c>
      <c r="K1788" s="25">
        <f>VLOOKUP(J1788,'Spezifische Werte'!$B$2:$C$4002,2,FALSE)</f>
        <v>0.16538134424295356</v>
      </c>
      <c r="L1788" s="25">
        <f t="shared" si="250"/>
        <v>330.76268848590712</v>
      </c>
      <c r="R1788" s="25">
        <v>1786</v>
      </c>
      <c r="S1788" s="25">
        <v>1785</v>
      </c>
      <c r="T1788" s="25">
        <f t="shared" si="254"/>
        <v>0.58542842938631923</v>
      </c>
      <c r="U1788" s="25">
        <f t="shared" si="251"/>
        <v>0.59579767385135474</v>
      </c>
      <c r="W1788" s="17">
        <f>Eingabe!H1789</f>
        <v>210</v>
      </c>
      <c r="X1788" s="17">
        <f t="shared" si="252"/>
        <v>2.1</v>
      </c>
      <c r="Y1788" s="17">
        <f t="shared" si="253"/>
        <v>210</v>
      </c>
    </row>
    <row r="1789" spans="1:25" x14ac:dyDescent="0.15">
      <c r="A1789" s="82">
        <f t="shared" si="248"/>
        <v>3</v>
      </c>
      <c r="B1789" s="46">
        <v>43540.416666662335</v>
      </c>
      <c r="C1789" s="47">
        <f>Eingabe!G1790</f>
        <v>2.9</v>
      </c>
      <c r="D1789" s="77">
        <v>1789</v>
      </c>
      <c r="E1789" s="47"/>
      <c r="F1789" s="25">
        <f t="shared" si="246"/>
        <v>4.33</v>
      </c>
      <c r="G1789" s="25">
        <f>VLOOKUP(F1789,'Spezifische Werte'!$B$2:$C$4002,2,FALSE)</f>
        <v>5.667919590547657E-2</v>
      </c>
      <c r="H1789" s="25">
        <f t="shared" si="249"/>
        <v>113.35839181095314</v>
      </c>
      <c r="J1789" s="25">
        <f t="shared" si="247"/>
        <v>4.3499999999999996</v>
      </c>
      <c r="K1789" s="25">
        <f>VLOOKUP(J1789,'Spezifische Werte'!$B$2:$C$4002,2,FALSE)</f>
        <v>5.7627330651301621E-2</v>
      </c>
      <c r="L1789" s="25">
        <f t="shared" si="250"/>
        <v>115.25466130260324</v>
      </c>
      <c r="R1789" s="25">
        <v>1787</v>
      </c>
      <c r="S1789" s="25">
        <v>1786</v>
      </c>
      <c r="T1789" s="25">
        <f t="shared" si="254"/>
        <v>0.58542842938631923</v>
      </c>
      <c r="U1789" s="25">
        <f t="shared" si="251"/>
        <v>0.59579767385135474</v>
      </c>
      <c r="W1789" s="17">
        <f>Eingabe!H1790</f>
        <v>211</v>
      </c>
      <c r="X1789" s="17">
        <f t="shared" si="252"/>
        <v>2.11</v>
      </c>
      <c r="Y1789" s="17">
        <f t="shared" si="253"/>
        <v>210</v>
      </c>
    </row>
    <row r="1790" spans="1:25" x14ac:dyDescent="0.15">
      <c r="A1790" s="82">
        <f t="shared" si="248"/>
        <v>3</v>
      </c>
      <c r="B1790" s="46">
        <v>43540.458333328999</v>
      </c>
      <c r="C1790" s="47">
        <f>Eingabe!G1791</f>
        <v>3.5</v>
      </c>
      <c r="D1790" s="77">
        <v>1790</v>
      </c>
      <c r="E1790" s="47"/>
      <c r="F1790" s="25">
        <f t="shared" si="246"/>
        <v>5.22</v>
      </c>
      <c r="G1790" s="25">
        <f>VLOOKUP(F1790,'Spezifische Werte'!$B$2:$C$4002,2,FALSE)</f>
        <v>0.10600726326582303</v>
      </c>
      <c r="H1790" s="25">
        <f t="shared" si="249"/>
        <v>212.01452653164606</v>
      </c>
      <c r="J1790" s="25">
        <f t="shared" si="247"/>
        <v>5.25</v>
      </c>
      <c r="K1790" s="25">
        <f>VLOOKUP(J1790,'Spezifische Werte'!$B$2:$C$4002,2,FALSE)</f>
        <v>0.10804502827355937</v>
      </c>
      <c r="L1790" s="25">
        <f t="shared" si="250"/>
        <v>216.09005654711873</v>
      </c>
      <c r="R1790" s="25">
        <v>1788</v>
      </c>
      <c r="S1790" s="25">
        <v>1787</v>
      </c>
      <c r="T1790" s="25">
        <f t="shared" si="254"/>
        <v>0.58542842938631923</v>
      </c>
      <c r="U1790" s="25">
        <f t="shared" si="251"/>
        <v>0.59579767385135474</v>
      </c>
      <c r="W1790" s="17">
        <f>Eingabe!H1791</f>
        <v>210</v>
      </c>
      <c r="X1790" s="17">
        <f t="shared" si="252"/>
        <v>2.1</v>
      </c>
      <c r="Y1790" s="17">
        <f t="shared" si="253"/>
        <v>210</v>
      </c>
    </row>
    <row r="1791" spans="1:25" x14ac:dyDescent="0.15">
      <c r="A1791" s="82">
        <f t="shared" si="248"/>
        <v>3</v>
      </c>
      <c r="B1791" s="46">
        <v>43540.500011574077</v>
      </c>
      <c r="C1791" s="47">
        <f>Eingabe!G1792</f>
        <v>2.8</v>
      </c>
      <c r="D1791" s="77">
        <v>1791</v>
      </c>
      <c r="E1791" s="47"/>
      <c r="F1791" s="25">
        <f t="shared" si="246"/>
        <v>4.18</v>
      </c>
      <c r="G1791" s="25">
        <f>VLOOKUP(F1791,'Spezifische Werte'!$B$2:$C$4002,2,FALSE)</f>
        <v>4.9643016475870723E-2</v>
      </c>
      <c r="H1791" s="25">
        <f t="shared" si="249"/>
        <v>99.286032951741447</v>
      </c>
      <c r="J1791" s="25">
        <f t="shared" si="247"/>
        <v>4.2</v>
      </c>
      <c r="K1791" s="25">
        <f>VLOOKUP(J1791,'Spezifische Werte'!$B$2:$C$4002,2,FALSE)</f>
        <v>5.0575500247497268E-2</v>
      </c>
      <c r="L1791" s="25">
        <f t="shared" si="250"/>
        <v>101.15100049499453</v>
      </c>
      <c r="R1791" s="25">
        <v>1789</v>
      </c>
      <c r="S1791" s="25">
        <v>1788</v>
      </c>
      <c r="T1791" s="25">
        <f t="shared" si="254"/>
        <v>0.58542842938631923</v>
      </c>
      <c r="U1791" s="25">
        <f t="shared" si="251"/>
        <v>0.59579767385135474</v>
      </c>
      <c r="W1791" s="17">
        <f>Eingabe!H1792</f>
        <v>224</v>
      </c>
      <c r="X1791" s="17">
        <f t="shared" si="252"/>
        <v>2.2400000000000002</v>
      </c>
      <c r="Y1791" s="17">
        <f t="shared" si="253"/>
        <v>220.00000000000003</v>
      </c>
    </row>
    <row r="1792" spans="1:25" x14ac:dyDescent="0.15">
      <c r="A1792" s="82">
        <f t="shared" si="248"/>
        <v>3</v>
      </c>
      <c r="B1792" s="46">
        <v>43540.541666662328</v>
      </c>
      <c r="C1792" s="47">
        <f>Eingabe!G1793</f>
        <v>2.7</v>
      </c>
      <c r="D1792" s="77">
        <v>1792</v>
      </c>
      <c r="E1792" s="47"/>
      <c r="F1792" s="25">
        <f t="shared" si="246"/>
        <v>4.03</v>
      </c>
      <c r="G1792" s="25">
        <f>VLOOKUP(F1792,'Spezifische Werte'!$B$2:$C$4002,2,FALSE)</f>
        <v>4.2666657265334036E-2</v>
      </c>
      <c r="H1792" s="25">
        <f t="shared" si="249"/>
        <v>85.333314530668076</v>
      </c>
      <c r="J1792" s="25">
        <f t="shared" si="247"/>
        <v>4.05</v>
      </c>
      <c r="K1792" s="25">
        <f>VLOOKUP(J1792,'Spezifische Werte'!$B$2:$C$4002,2,FALSE)</f>
        <v>4.3597034083331404E-2</v>
      </c>
      <c r="L1792" s="25">
        <f t="shared" si="250"/>
        <v>87.194068166662802</v>
      </c>
      <c r="R1792" s="25">
        <v>1790</v>
      </c>
      <c r="S1792" s="25">
        <v>1789</v>
      </c>
      <c r="T1792" s="25">
        <f t="shared" si="254"/>
        <v>0.58542842938631923</v>
      </c>
      <c r="U1792" s="25">
        <f t="shared" si="251"/>
        <v>0.59579767385135474</v>
      </c>
      <c r="W1792" s="17">
        <f>Eingabe!H1793</f>
        <v>210</v>
      </c>
      <c r="X1792" s="17">
        <f t="shared" si="252"/>
        <v>2.1</v>
      </c>
      <c r="Y1792" s="17">
        <f t="shared" si="253"/>
        <v>210</v>
      </c>
    </row>
    <row r="1793" spans="1:25" x14ac:dyDescent="0.15">
      <c r="A1793" s="82">
        <f t="shared" si="248"/>
        <v>3</v>
      </c>
      <c r="B1793" s="46">
        <v>43540.583333328992</v>
      </c>
      <c r="C1793" s="47">
        <f>Eingabe!G1794</f>
        <v>3.1</v>
      </c>
      <c r="D1793" s="77">
        <v>1793</v>
      </c>
      <c r="E1793" s="47"/>
      <c r="F1793" s="25">
        <f t="shared" si="246"/>
        <v>4.62</v>
      </c>
      <c r="G1793" s="25">
        <f>VLOOKUP(F1793,'Spezifische Werte'!$B$2:$C$4002,2,FALSE)</f>
        <v>7.0834307543363312E-2</v>
      </c>
      <c r="H1793" s="25">
        <f t="shared" si="249"/>
        <v>141.66861508672662</v>
      </c>
      <c r="J1793" s="25">
        <f t="shared" si="247"/>
        <v>4.6500000000000004</v>
      </c>
      <c r="K1793" s="25">
        <f>VLOOKUP(J1793,'Spezifische Werte'!$B$2:$C$4002,2,FALSE)</f>
        <v>7.2366311882592071E-2</v>
      </c>
      <c r="L1793" s="25">
        <f t="shared" si="250"/>
        <v>144.73262376518414</v>
      </c>
      <c r="R1793" s="25">
        <v>1791</v>
      </c>
      <c r="S1793" s="25">
        <v>1790</v>
      </c>
      <c r="T1793" s="25">
        <f t="shared" si="254"/>
        <v>0.58542842938631923</v>
      </c>
      <c r="U1793" s="25">
        <f t="shared" si="251"/>
        <v>0.59579767385135474</v>
      </c>
      <c r="W1793" s="17">
        <f>Eingabe!H1794</f>
        <v>231</v>
      </c>
      <c r="X1793" s="17">
        <f t="shared" si="252"/>
        <v>2.31</v>
      </c>
      <c r="Y1793" s="17">
        <f t="shared" si="253"/>
        <v>229.99999999999997</v>
      </c>
    </row>
    <row r="1794" spans="1:25" x14ac:dyDescent="0.15">
      <c r="A1794" s="82">
        <f t="shared" si="248"/>
        <v>3</v>
      </c>
      <c r="B1794" s="46">
        <v>43540.625011574077</v>
      </c>
      <c r="C1794" s="47">
        <f>Eingabe!G1795</f>
        <v>2.8</v>
      </c>
      <c r="D1794" s="77">
        <v>1794</v>
      </c>
      <c r="E1794" s="47"/>
      <c r="F1794" s="25">
        <f t="shared" si="246"/>
        <v>4.18</v>
      </c>
      <c r="G1794" s="25">
        <f>VLOOKUP(F1794,'Spezifische Werte'!$B$2:$C$4002,2,FALSE)</f>
        <v>4.9643016475870723E-2</v>
      </c>
      <c r="H1794" s="25">
        <f t="shared" si="249"/>
        <v>99.286032951741447</v>
      </c>
      <c r="J1794" s="25">
        <f t="shared" si="247"/>
        <v>4.2</v>
      </c>
      <c r="K1794" s="25">
        <f>VLOOKUP(J1794,'Spezifische Werte'!$B$2:$C$4002,2,FALSE)</f>
        <v>5.0575500247497268E-2</v>
      </c>
      <c r="L1794" s="25">
        <f t="shared" si="250"/>
        <v>101.15100049499453</v>
      </c>
      <c r="R1794" s="25">
        <v>1792</v>
      </c>
      <c r="S1794" s="25">
        <v>1791</v>
      </c>
      <c r="T1794" s="25">
        <f t="shared" si="254"/>
        <v>0.58542842938631923</v>
      </c>
      <c r="U1794" s="25">
        <f t="shared" si="251"/>
        <v>0.59579767385135474</v>
      </c>
      <c r="W1794" s="17">
        <f>Eingabe!H1795</f>
        <v>236</v>
      </c>
      <c r="X1794" s="17">
        <f t="shared" si="252"/>
        <v>2.36</v>
      </c>
      <c r="Y1794" s="17">
        <f t="shared" si="253"/>
        <v>240</v>
      </c>
    </row>
    <row r="1795" spans="1:25" x14ac:dyDescent="0.15">
      <c r="A1795" s="82">
        <f t="shared" si="248"/>
        <v>3</v>
      </c>
      <c r="B1795" s="46">
        <v>43540.66666666232</v>
      </c>
      <c r="C1795" s="47">
        <f>Eingabe!G1796</f>
        <v>1.9</v>
      </c>
      <c r="D1795" s="77">
        <v>1795</v>
      </c>
      <c r="E1795" s="47"/>
      <c r="F1795" s="25">
        <f t="shared" ref="F1795:F1858" si="255">ROUND(C1795*($O$4/$O$5)^$O$7,2)</f>
        <v>2.83</v>
      </c>
      <c r="G1795" s="25">
        <f>VLOOKUP(F1795,'Spezifische Werte'!$B$2:$C$4002,2,FALSE)</f>
        <v>5.3996541966473566E-3</v>
      </c>
      <c r="H1795" s="25">
        <f t="shared" si="249"/>
        <v>10.799308393294714</v>
      </c>
      <c r="J1795" s="25">
        <f t="shared" ref="J1795:J1858" si="256">ROUND(C1795*(LN($O$4/$O$8)/LN($O$5/$O$8)),2)</f>
        <v>2.85</v>
      </c>
      <c r="K1795" s="25">
        <f>VLOOKUP(J1795,'Spezifische Werte'!$B$2:$C$4002,2,FALSE)</f>
        <v>5.6714421172963415E-3</v>
      </c>
      <c r="L1795" s="25">
        <f t="shared" si="250"/>
        <v>11.342884234592683</v>
      </c>
      <c r="R1795" s="25">
        <v>1793</v>
      </c>
      <c r="S1795" s="25">
        <v>1792</v>
      </c>
      <c r="T1795" s="25">
        <f t="shared" si="254"/>
        <v>0.58542842938631923</v>
      </c>
      <c r="U1795" s="25">
        <f t="shared" si="251"/>
        <v>0.59579767385135474</v>
      </c>
      <c r="W1795" s="17">
        <f>Eingabe!H1796</f>
        <v>235</v>
      </c>
      <c r="X1795" s="17">
        <f t="shared" si="252"/>
        <v>2.35</v>
      </c>
      <c r="Y1795" s="17">
        <f t="shared" si="253"/>
        <v>240</v>
      </c>
    </row>
    <row r="1796" spans="1:25" x14ac:dyDescent="0.15">
      <c r="A1796" s="82">
        <f t="shared" ref="A1796:A1859" si="257">MONTH(B1796)</f>
        <v>3</v>
      </c>
      <c r="B1796" s="46">
        <v>43540.708333328985</v>
      </c>
      <c r="C1796" s="47">
        <f>Eingabe!G1797</f>
        <v>1.8</v>
      </c>
      <c r="D1796" s="77">
        <v>1796</v>
      </c>
      <c r="E1796" s="47"/>
      <c r="F1796" s="25">
        <f t="shared" si="255"/>
        <v>2.69</v>
      </c>
      <c r="G1796" s="25">
        <f>VLOOKUP(F1796,'Spezifische Werte'!$B$2:$C$4002,2,FALSE)</f>
        <v>3.715149232963236E-3</v>
      </c>
      <c r="H1796" s="25">
        <f t="shared" ref="H1796:H1859" si="258">G1796*$O$9*1000</f>
        <v>7.4302984659264721</v>
      </c>
      <c r="J1796" s="25">
        <f t="shared" si="256"/>
        <v>2.7</v>
      </c>
      <c r="K1796" s="25">
        <f>VLOOKUP(J1796,'Spezifische Werte'!$B$2:$C$4002,2,FALSE)</f>
        <v>3.8225571704766847E-3</v>
      </c>
      <c r="L1796" s="25">
        <f t="shared" ref="L1796:L1859" si="259">K1796*$O$9*1000</f>
        <v>7.6451143409533691</v>
      </c>
      <c r="R1796" s="25">
        <v>1794</v>
      </c>
      <c r="S1796" s="25">
        <v>1793</v>
      </c>
      <c r="T1796" s="25">
        <f t="shared" si="254"/>
        <v>0.58542842938631923</v>
      </c>
      <c r="U1796" s="25">
        <f t="shared" ref="U1796:U1859" si="260">LARGE($L$3:$L$8762,R1796)/1000</f>
        <v>0.59579767385135474</v>
      </c>
      <c r="W1796" s="17">
        <f>Eingabe!H1797</f>
        <v>234</v>
      </c>
      <c r="X1796" s="17">
        <f t="shared" ref="X1796:X1859" si="261">W1796/100</f>
        <v>2.34</v>
      </c>
      <c r="Y1796" s="17">
        <f t="shared" ref="Y1796:Y1859" si="262">ROUND(X1796,1)*100</f>
        <v>229.99999999999997</v>
      </c>
    </row>
    <row r="1797" spans="1:25" x14ac:dyDescent="0.15">
      <c r="A1797" s="82">
        <f t="shared" si="257"/>
        <v>3</v>
      </c>
      <c r="B1797" s="46">
        <v>43540.750011574077</v>
      </c>
      <c r="C1797" s="47">
        <f>Eingabe!G1798</f>
        <v>2.1</v>
      </c>
      <c r="D1797" s="77">
        <v>1797</v>
      </c>
      <c r="E1797" s="47"/>
      <c r="F1797" s="25">
        <f t="shared" si="255"/>
        <v>3.13</v>
      </c>
      <c r="G1797" s="25">
        <f>VLOOKUP(F1797,'Spezifische Werte'!$B$2:$C$4002,2,FALSE)</f>
        <v>1.0589326186624812E-2</v>
      </c>
      <c r="H1797" s="25">
        <f t="shared" si="258"/>
        <v>21.178652373249626</v>
      </c>
      <c r="J1797" s="25">
        <f t="shared" si="256"/>
        <v>3.15</v>
      </c>
      <c r="K1797" s="25">
        <f>VLOOKUP(J1797,'Spezifische Werte'!$B$2:$C$4002,2,FALSE)</f>
        <v>1.1019016897018549E-2</v>
      </c>
      <c r="L1797" s="25">
        <f t="shared" si="259"/>
        <v>22.038033794037098</v>
      </c>
      <c r="R1797" s="25">
        <v>1795</v>
      </c>
      <c r="S1797" s="25">
        <v>1794</v>
      </c>
      <c r="T1797" s="25">
        <f t="shared" si="254"/>
        <v>0.58542842938631923</v>
      </c>
      <c r="U1797" s="25">
        <f t="shared" si="260"/>
        <v>0.59579767385135474</v>
      </c>
      <c r="W1797" s="17">
        <f>Eingabe!H1798</f>
        <v>233</v>
      </c>
      <c r="X1797" s="17">
        <f t="shared" si="261"/>
        <v>2.33</v>
      </c>
      <c r="Y1797" s="17">
        <f t="shared" si="262"/>
        <v>229.99999999999997</v>
      </c>
    </row>
    <row r="1798" spans="1:25" x14ac:dyDescent="0.15">
      <c r="A1798" s="82">
        <f t="shared" si="257"/>
        <v>3</v>
      </c>
      <c r="B1798" s="46">
        <v>43540.791666662313</v>
      </c>
      <c r="C1798" s="47">
        <f>Eingabe!G1799</f>
        <v>1.2</v>
      </c>
      <c r="D1798" s="77">
        <v>1798</v>
      </c>
      <c r="E1798" s="47"/>
      <c r="F1798" s="25">
        <f t="shared" si="255"/>
        <v>1.79</v>
      </c>
      <c r="G1798" s="25">
        <f>VLOOKUP(F1798,'Spezifische Werte'!$B$2:$C$4002,2,FALSE)</f>
        <v>2.732045827896414E-4</v>
      </c>
      <c r="H1798" s="25">
        <f t="shared" si="258"/>
        <v>0.54640916557928276</v>
      </c>
      <c r="J1798" s="25">
        <f t="shared" si="256"/>
        <v>1.8</v>
      </c>
      <c r="K1798" s="25">
        <f>VLOOKUP(J1798,'Spezifische Werte'!$B$2:$C$4002,2,FALSE)</f>
        <v>2.8378103843694903E-4</v>
      </c>
      <c r="L1798" s="25">
        <f t="shared" si="259"/>
        <v>0.56756207687389804</v>
      </c>
      <c r="R1798" s="25">
        <v>1796</v>
      </c>
      <c r="S1798" s="25">
        <v>1795</v>
      </c>
      <c r="T1798" s="25">
        <f t="shared" ref="T1798:T1861" si="263">LARGE($H$3:$H$8762,R1798)/1000</f>
        <v>0.58542842938631923</v>
      </c>
      <c r="U1798" s="25">
        <f t="shared" si="260"/>
        <v>0.59579767385135474</v>
      </c>
      <c r="W1798" s="17">
        <f>Eingabe!H1799</f>
        <v>234</v>
      </c>
      <c r="X1798" s="17">
        <f t="shared" si="261"/>
        <v>2.34</v>
      </c>
      <c r="Y1798" s="17">
        <f t="shared" si="262"/>
        <v>229.99999999999997</v>
      </c>
    </row>
    <row r="1799" spans="1:25" x14ac:dyDescent="0.15">
      <c r="A1799" s="82">
        <f t="shared" si="257"/>
        <v>3</v>
      </c>
      <c r="B1799" s="46">
        <v>43540.833333328977</v>
      </c>
      <c r="C1799" s="47">
        <f>Eingabe!G1800</f>
        <v>2</v>
      </c>
      <c r="D1799" s="77">
        <v>1799</v>
      </c>
      <c r="E1799" s="47"/>
      <c r="F1799" s="25">
        <f t="shared" si="255"/>
        <v>2.98</v>
      </c>
      <c r="G1799" s="25">
        <f>VLOOKUP(F1799,'Spezifische Werte'!$B$2:$C$4002,2,FALSE)</f>
        <v>7.6819067373919353E-3</v>
      </c>
      <c r="H1799" s="25">
        <f t="shared" si="258"/>
        <v>15.363813474783871</v>
      </c>
      <c r="J1799" s="25">
        <f t="shared" si="256"/>
        <v>3</v>
      </c>
      <c r="K1799" s="25">
        <f>VLOOKUP(J1799,'Spezifische Werte'!$B$2:$C$4002,2,FALSE)</f>
        <v>8.0363231384606472E-3</v>
      </c>
      <c r="L1799" s="25">
        <f t="shared" si="259"/>
        <v>16.072646276921294</v>
      </c>
      <c r="R1799" s="25">
        <v>1797</v>
      </c>
      <c r="S1799" s="25">
        <v>1796</v>
      </c>
      <c r="T1799" s="25">
        <f t="shared" si="263"/>
        <v>0.58542842938631923</v>
      </c>
      <c r="U1799" s="25">
        <f t="shared" si="260"/>
        <v>0.59579767385135474</v>
      </c>
      <c r="W1799" s="17">
        <f>Eingabe!H1800</f>
        <v>233</v>
      </c>
      <c r="X1799" s="17">
        <f t="shared" si="261"/>
        <v>2.33</v>
      </c>
      <c r="Y1799" s="17">
        <f t="shared" si="262"/>
        <v>229.99999999999997</v>
      </c>
    </row>
    <row r="1800" spans="1:25" x14ac:dyDescent="0.15">
      <c r="A1800" s="82">
        <f t="shared" si="257"/>
        <v>3</v>
      </c>
      <c r="B1800" s="46">
        <v>43540.875011574077</v>
      </c>
      <c r="C1800" s="47">
        <f>Eingabe!G1801</f>
        <v>2.8</v>
      </c>
      <c r="D1800" s="77">
        <v>1800</v>
      </c>
      <c r="E1800" s="47"/>
      <c r="F1800" s="25">
        <f t="shared" si="255"/>
        <v>4.18</v>
      </c>
      <c r="G1800" s="25">
        <f>VLOOKUP(F1800,'Spezifische Werte'!$B$2:$C$4002,2,FALSE)</f>
        <v>4.9643016475870723E-2</v>
      </c>
      <c r="H1800" s="25">
        <f t="shared" si="258"/>
        <v>99.286032951741447</v>
      </c>
      <c r="J1800" s="25">
        <f t="shared" si="256"/>
        <v>4.2</v>
      </c>
      <c r="K1800" s="25">
        <f>VLOOKUP(J1800,'Spezifische Werte'!$B$2:$C$4002,2,FALSE)</f>
        <v>5.0575500247497268E-2</v>
      </c>
      <c r="L1800" s="25">
        <f t="shared" si="259"/>
        <v>101.15100049499453</v>
      </c>
      <c r="R1800" s="25">
        <v>1798</v>
      </c>
      <c r="S1800" s="25">
        <v>1797</v>
      </c>
      <c r="T1800" s="25">
        <f t="shared" si="263"/>
        <v>0.58542842938631923</v>
      </c>
      <c r="U1800" s="25">
        <f t="shared" si="260"/>
        <v>0.59579767385135474</v>
      </c>
      <c r="W1800" s="17">
        <f>Eingabe!H1801</f>
        <v>233</v>
      </c>
      <c r="X1800" s="17">
        <f t="shared" si="261"/>
        <v>2.33</v>
      </c>
      <c r="Y1800" s="17">
        <f t="shared" si="262"/>
        <v>229.99999999999997</v>
      </c>
    </row>
    <row r="1801" spans="1:25" x14ac:dyDescent="0.15">
      <c r="A1801" s="82">
        <f t="shared" si="257"/>
        <v>3</v>
      </c>
      <c r="B1801" s="46">
        <v>43540.916666662306</v>
      </c>
      <c r="C1801" s="47">
        <f>Eingabe!G1802</f>
        <v>1.1000000000000001</v>
      </c>
      <c r="D1801" s="77">
        <v>1801</v>
      </c>
      <c r="E1801" s="47"/>
      <c r="F1801" s="25">
        <f t="shared" si="255"/>
        <v>1.64</v>
      </c>
      <c r="G1801" s="25">
        <f>VLOOKUP(F1801,'Spezifische Werte'!$B$2:$C$4002,2,FALSE)</f>
        <v>1.4468365948300602E-4</v>
      </c>
      <c r="H1801" s="25">
        <f t="shared" si="258"/>
        <v>0.28936731896601203</v>
      </c>
      <c r="J1801" s="25">
        <f t="shared" si="256"/>
        <v>1.65</v>
      </c>
      <c r="K1801" s="25">
        <f>VLOOKUP(J1801,'Spezifische Werte'!$B$2:$C$4002,2,FALSE)</f>
        <v>1.5161429771714323E-4</v>
      </c>
      <c r="L1801" s="25">
        <f t="shared" si="259"/>
        <v>0.30322859543428649</v>
      </c>
      <c r="R1801" s="25">
        <v>1799</v>
      </c>
      <c r="S1801" s="25">
        <v>1798</v>
      </c>
      <c r="T1801" s="25">
        <f t="shared" si="263"/>
        <v>0.58542842938631923</v>
      </c>
      <c r="U1801" s="25">
        <f t="shared" si="260"/>
        <v>0.59579767385135474</v>
      </c>
      <c r="W1801" s="17">
        <f>Eingabe!H1802</f>
        <v>234</v>
      </c>
      <c r="X1801" s="17">
        <f t="shared" si="261"/>
        <v>2.34</v>
      </c>
      <c r="Y1801" s="17">
        <f t="shared" si="262"/>
        <v>229.99999999999997</v>
      </c>
    </row>
    <row r="1802" spans="1:25" x14ac:dyDescent="0.15">
      <c r="A1802" s="82">
        <f t="shared" si="257"/>
        <v>3</v>
      </c>
      <c r="B1802" s="46">
        <v>43540.95833332897</v>
      </c>
      <c r="C1802" s="47">
        <f>Eingabe!G1803</f>
        <v>1.4</v>
      </c>
      <c r="D1802" s="77">
        <v>1802</v>
      </c>
      <c r="E1802" s="47"/>
      <c r="F1802" s="25">
        <f t="shared" si="255"/>
        <v>2.09</v>
      </c>
      <c r="G1802" s="25">
        <f>VLOOKUP(F1802,'Spezifische Werte'!$B$2:$C$4002,2,FALSE)</f>
        <v>7.3732435985694874E-4</v>
      </c>
      <c r="H1802" s="25">
        <f t="shared" si="258"/>
        <v>1.4746487197138975</v>
      </c>
      <c r="J1802" s="25">
        <f t="shared" si="256"/>
        <v>2.1</v>
      </c>
      <c r="K1802" s="25">
        <f>VLOOKUP(J1802,'Spezifische Werte'!$B$2:$C$4002,2,FALSE)</f>
        <v>7.595217950017582E-4</v>
      </c>
      <c r="L1802" s="25">
        <f t="shared" si="259"/>
        <v>1.5190435900035164</v>
      </c>
      <c r="R1802" s="25">
        <v>1800</v>
      </c>
      <c r="S1802" s="25">
        <v>1799</v>
      </c>
      <c r="T1802" s="25">
        <f t="shared" si="263"/>
        <v>0.58542842938631923</v>
      </c>
      <c r="U1802" s="25">
        <f t="shared" si="260"/>
        <v>0.59579767385135474</v>
      </c>
      <c r="W1802" s="17">
        <f>Eingabe!H1803</f>
        <v>235</v>
      </c>
      <c r="X1802" s="17">
        <f t="shared" si="261"/>
        <v>2.35</v>
      </c>
      <c r="Y1802" s="17">
        <f t="shared" si="262"/>
        <v>240</v>
      </c>
    </row>
    <row r="1803" spans="1:25" x14ac:dyDescent="0.15">
      <c r="A1803" s="82">
        <f t="shared" si="257"/>
        <v>3</v>
      </c>
      <c r="B1803" s="46">
        <v>43541.000011574077</v>
      </c>
      <c r="C1803" s="47">
        <f>Eingabe!G1804</f>
        <v>1.1000000000000001</v>
      </c>
      <c r="D1803" s="77">
        <v>1803</v>
      </c>
      <c r="E1803" s="47"/>
      <c r="F1803" s="25">
        <f t="shared" si="255"/>
        <v>1.64</v>
      </c>
      <c r="G1803" s="25">
        <f>VLOOKUP(F1803,'Spezifische Werte'!$B$2:$C$4002,2,FALSE)</f>
        <v>1.4468365948300602E-4</v>
      </c>
      <c r="H1803" s="25">
        <f t="shared" si="258"/>
        <v>0.28936731896601203</v>
      </c>
      <c r="J1803" s="25">
        <f t="shared" si="256"/>
        <v>1.65</v>
      </c>
      <c r="K1803" s="25">
        <f>VLOOKUP(J1803,'Spezifische Werte'!$B$2:$C$4002,2,FALSE)</f>
        <v>1.5161429771714323E-4</v>
      </c>
      <c r="L1803" s="25">
        <f t="shared" si="259"/>
        <v>0.30322859543428649</v>
      </c>
      <c r="R1803" s="25">
        <v>1801</v>
      </c>
      <c r="S1803" s="25">
        <v>1800</v>
      </c>
      <c r="T1803" s="25">
        <f t="shared" si="263"/>
        <v>0.58542842938631923</v>
      </c>
      <c r="U1803" s="25">
        <f t="shared" si="260"/>
        <v>0.59579767385135474</v>
      </c>
      <c r="W1803" s="17">
        <f>Eingabe!H1804</f>
        <v>310</v>
      </c>
      <c r="X1803" s="17">
        <f t="shared" si="261"/>
        <v>3.1</v>
      </c>
      <c r="Y1803" s="17">
        <f t="shared" si="262"/>
        <v>310</v>
      </c>
    </row>
    <row r="1804" spans="1:25" x14ac:dyDescent="0.15">
      <c r="A1804" s="82">
        <f t="shared" si="257"/>
        <v>3</v>
      </c>
      <c r="B1804" s="46">
        <v>43541.041666662299</v>
      </c>
      <c r="C1804" s="47">
        <f>Eingabe!G1805</f>
        <v>0.7</v>
      </c>
      <c r="D1804" s="77">
        <v>1804</v>
      </c>
      <c r="E1804" s="47"/>
      <c r="F1804" s="25">
        <f t="shared" si="255"/>
        <v>1.04</v>
      </c>
      <c r="G1804" s="25">
        <f>VLOOKUP(F1804,'Spezifische Werte'!$B$2:$C$4002,2,FALSE)</f>
        <v>0</v>
      </c>
      <c r="H1804" s="25">
        <f t="shared" si="258"/>
        <v>0</v>
      </c>
      <c r="J1804" s="25">
        <f t="shared" si="256"/>
        <v>1.05</v>
      </c>
      <c r="K1804" s="25">
        <f>VLOOKUP(J1804,'Spezifische Werte'!$B$2:$C$4002,2,FALSE)</f>
        <v>0</v>
      </c>
      <c r="L1804" s="25">
        <f t="shared" si="259"/>
        <v>0</v>
      </c>
      <c r="R1804" s="25">
        <v>1802</v>
      </c>
      <c r="S1804" s="25">
        <v>1801</v>
      </c>
      <c r="T1804" s="25">
        <f t="shared" si="263"/>
        <v>0.58542842938631923</v>
      </c>
      <c r="U1804" s="25">
        <f t="shared" si="260"/>
        <v>0.59579767385135474</v>
      </c>
      <c r="W1804" s="17">
        <f>Eingabe!H1805</f>
        <v>306</v>
      </c>
      <c r="X1804" s="17">
        <f t="shared" si="261"/>
        <v>3.06</v>
      </c>
      <c r="Y1804" s="17">
        <f t="shared" si="262"/>
        <v>310</v>
      </c>
    </row>
    <row r="1805" spans="1:25" x14ac:dyDescent="0.15">
      <c r="A1805" s="82">
        <f t="shared" si="257"/>
        <v>3</v>
      </c>
      <c r="B1805" s="46">
        <v>43541.083333328963</v>
      </c>
      <c r="C1805" s="47">
        <f>Eingabe!G1806</f>
        <v>0.1</v>
      </c>
      <c r="D1805" s="77">
        <v>1805</v>
      </c>
      <c r="E1805" s="47"/>
      <c r="F1805" s="25">
        <f t="shared" si="255"/>
        <v>0.15</v>
      </c>
      <c r="G1805" s="25">
        <f>VLOOKUP(F1805,'Spezifische Werte'!$B$2:$C$4002,2,FALSE)</f>
        <v>0</v>
      </c>
      <c r="H1805" s="25">
        <f t="shared" si="258"/>
        <v>0</v>
      </c>
      <c r="J1805" s="25">
        <f t="shared" si="256"/>
        <v>0.15</v>
      </c>
      <c r="K1805" s="25">
        <f>VLOOKUP(J1805,'Spezifische Werte'!$B$2:$C$4002,2,FALSE)</f>
        <v>0</v>
      </c>
      <c r="L1805" s="25">
        <f t="shared" si="259"/>
        <v>0</v>
      </c>
      <c r="R1805" s="25">
        <v>1803</v>
      </c>
      <c r="S1805" s="25">
        <v>1802</v>
      </c>
      <c r="T1805" s="25">
        <f t="shared" si="263"/>
        <v>0.58542842938631923</v>
      </c>
      <c r="U1805" s="25">
        <f t="shared" si="260"/>
        <v>0.59579767385135474</v>
      </c>
      <c r="W1805" s="17">
        <f>Eingabe!H1806</f>
        <v>299</v>
      </c>
      <c r="X1805" s="17">
        <f t="shared" si="261"/>
        <v>2.99</v>
      </c>
      <c r="Y1805" s="17">
        <f t="shared" si="262"/>
        <v>300</v>
      </c>
    </row>
    <row r="1806" spans="1:25" x14ac:dyDescent="0.15">
      <c r="A1806" s="82">
        <f t="shared" si="257"/>
        <v>3</v>
      </c>
      <c r="B1806" s="46">
        <v>43541.125011574077</v>
      </c>
      <c r="C1806" s="47">
        <f>Eingabe!G1807</f>
        <v>1</v>
      </c>
      <c r="D1806" s="77">
        <v>1806</v>
      </c>
      <c r="E1806" s="47"/>
      <c r="F1806" s="25">
        <f t="shared" si="255"/>
        <v>1.49</v>
      </c>
      <c r="G1806" s="25">
        <f>VLOOKUP(F1806,'Spezifische Werte'!$B$2:$C$4002,2,FALSE)</f>
        <v>6.4682605317823889E-5</v>
      </c>
      <c r="H1806" s="25">
        <f t="shared" si="258"/>
        <v>0.12936521063564776</v>
      </c>
      <c r="J1806" s="25">
        <f t="shared" si="256"/>
        <v>1.5</v>
      </c>
      <c r="K1806" s="25">
        <f>VLOOKUP(J1806,'Spezifische Werte'!$B$2:$C$4002,2,FALSE)</f>
        <v>6.8738350145803551E-5</v>
      </c>
      <c r="L1806" s="25">
        <f t="shared" si="259"/>
        <v>0.13747670029160711</v>
      </c>
      <c r="R1806" s="25">
        <v>1804</v>
      </c>
      <c r="S1806" s="25">
        <v>1803</v>
      </c>
      <c r="T1806" s="25">
        <f t="shared" si="263"/>
        <v>0.58542842938631923</v>
      </c>
      <c r="U1806" s="25">
        <f t="shared" si="260"/>
        <v>0.59579767385135474</v>
      </c>
      <c r="W1806" s="17">
        <f>Eingabe!H1807</f>
        <v>300</v>
      </c>
      <c r="X1806" s="17">
        <f t="shared" si="261"/>
        <v>3</v>
      </c>
      <c r="Y1806" s="17">
        <f t="shared" si="262"/>
        <v>300</v>
      </c>
    </row>
    <row r="1807" spans="1:25" x14ac:dyDescent="0.15">
      <c r="A1807" s="82">
        <f t="shared" si="257"/>
        <v>3</v>
      </c>
      <c r="B1807" s="46">
        <v>43541.166666662291</v>
      </c>
      <c r="C1807" s="47">
        <f>Eingabe!G1808</f>
        <v>1.2</v>
      </c>
      <c r="D1807" s="77">
        <v>1807</v>
      </c>
      <c r="E1807" s="47"/>
      <c r="F1807" s="25">
        <f t="shared" si="255"/>
        <v>1.79</v>
      </c>
      <c r="G1807" s="25">
        <f>VLOOKUP(F1807,'Spezifische Werte'!$B$2:$C$4002,2,FALSE)</f>
        <v>2.732045827896414E-4</v>
      </c>
      <c r="H1807" s="25">
        <f t="shared" si="258"/>
        <v>0.54640916557928276</v>
      </c>
      <c r="J1807" s="25">
        <f t="shared" si="256"/>
        <v>1.8</v>
      </c>
      <c r="K1807" s="25">
        <f>VLOOKUP(J1807,'Spezifische Werte'!$B$2:$C$4002,2,FALSE)</f>
        <v>2.8378103843694903E-4</v>
      </c>
      <c r="L1807" s="25">
        <f t="shared" si="259"/>
        <v>0.56756207687389804</v>
      </c>
      <c r="R1807" s="25">
        <v>1805</v>
      </c>
      <c r="S1807" s="25">
        <v>1804</v>
      </c>
      <c r="T1807" s="25">
        <f t="shared" si="263"/>
        <v>0.58542842938631923</v>
      </c>
      <c r="U1807" s="25">
        <f t="shared" si="260"/>
        <v>0.59579767385135474</v>
      </c>
      <c r="W1807" s="17">
        <f>Eingabe!H1808</f>
        <v>285</v>
      </c>
      <c r="X1807" s="17">
        <f t="shared" si="261"/>
        <v>2.85</v>
      </c>
      <c r="Y1807" s="17">
        <f t="shared" si="262"/>
        <v>290</v>
      </c>
    </row>
    <row r="1808" spans="1:25" x14ac:dyDescent="0.15">
      <c r="A1808" s="82">
        <f t="shared" si="257"/>
        <v>3</v>
      </c>
      <c r="B1808" s="46">
        <v>43541.208333328956</v>
      </c>
      <c r="C1808" s="47">
        <f>Eingabe!G1809</f>
        <v>1.8</v>
      </c>
      <c r="D1808" s="77">
        <v>1808</v>
      </c>
      <c r="E1808" s="47"/>
      <c r="F1808" s="25">
        <f t="shared" si="255"/>
        <v>2.69</v>
      </c>
      <c r="G1808" s="25">
        <f>VLOOKUP(F1808,'Spezifische Werte'!$B$2:$C$4002,2,FALSE)</f>
        <v>3.715149232963236E-3</v>
      </c>
      <c r="H1808" s="25">
        <f t="shared" si="258"/>
        <v>7.4302984659264721</v>
      </c>
      <c r="J1808" s="25">
        <f t="shared" si="256"/>
        <v>2.7</v>
      </c>
      <c r="K1808" s="25">
        <f>VLOOKUP(J1808,'Spezifische Werte'!$B$2:$C$4002,2,FALSE)</f>
        <v>3.8225571704766847E-3</v>
      </c>
      <c r="L1808" s="25">
        <f t="shared" si="259"/>
        <v>7.6451143409533691</v>
      </c>
      <c r="R1808" s="25">
        <v>1806</v>
      </c>
      <c r="S1808" s="25">
        <v>1805</v>
      </c>
      <c r="T1808" s="25">
        <f t="shared" si="263"/>
        <v>0.58542842938631923</v>
      </c>
      <c r="U1808" s="25">
        <f t="shared" si="260"/>
        <v>0.59579767385135474</v>
      </c>
      <c r="W1808" s="17">
        <f>Eingabe!H1809</f>
        <v>285</v>
      </c>
      <c r="X1808" s="17">
        <f t="shared" si="261"/>
        <v>2.85</v>
      </c>
      <c r="Y1808" s="17">
        <f t="shared" si="262"/>
        <v>290</v>
      </c>
    </row>
    <row r="1809" spans="1:25" x14ac:dyDescent="0.15">
      <c r="A1809" s="82">
        <f t="shared" si="257"/>
        <v>3</v>
      </c>
      <c r="B1809" s="46">
        <v>43541.250011574077</v>
      </c>
      <c r="C1809" s="47">
        <f>Eingabe!G1810</f>
        <v>2.2000000000000002</v>
      </c>
      <c r="D1809" s="77">
        <v>1809</v>
      </c>
      <c r="E1809" s="47"/>
      <c r="F1809" s="25">
        <f t="shared" si="255"/>
        <v>3.28</v>
      </c>
      <c r="G1809" s="25">
        <f>VLOOKUP(F1809,'Spezifische Werte'!$B$2:$C$4002,2,FALSE)</f>
        <v>1.4036237149224865E-2</v>
      </c>
      <c r="H1809" s="25">
        <f t="shared" si="258"/>
        <v>28.07247429844973</v>
      </c>
      <c r="J1809" s="25">
        <f t="shared" si="256"/>
        <v>3.3</v>
      </c>
      <c r="K1809" s="25">
        <f>VLOOKUP(J1809,'Spezifische Werte'!$B$2:$C$4002,2,FALSE)</f>
        <v>1.4533450192857693E-2</v>
      </c>
      <c r="L1809" s="25">
        <f t="shared" si="259"/>
        <v>29.066900385715385</v>
      </c>
      <c r="R1809" s="25">
        <v>1807</v>
      </c>
      <c r="S1809" s="25">
        <v>1806</v>
      </c>
      <c r="T1809" s="25">
        <f t="shared" si="263"/>
        <v>0.58542842938631923</v>
      </c>
      <c r="U1809" s="25">
        <f t="shared" si="260"/>
        <v>0.59579767385135474</v>
      </c>
      <c r="W1809" s="17">
        <f>Eingabe!H1810</f>
        <v>279</v>
      </c>
      <c r="X1809" s="17">
        <f t="shared" si="261"/>
        <v>2.79</v>
      </c>
      <c r="Y1809" s="17">
        <f t="shared" si="262"/>
        <v>280</v>
      </c>
    </row>
    <row r="1810" spans="1:25" x14ac:dyDescent="0.15">
      <c r="A1810" s="82">
        <f t="shared" si="257"/>
        <v>3</v>
      </c>
      <c r="B1810" s="46">
        <v>43541.291666662284</v>
      </c>
      <c r="C1810" s="47">
        <f>Eingabe!G1811</f>
        <v>1</v>
      </c>
      <c r="D1810" s="77">
        <v>1810</v>
      </c>
      <c r="E1810" s="47"/>
      <c r="F1810" s="25">
        <f t="shared" si="255"/>
        <v>1.49</v>
      </c>
      <c r="G1810" s="25">
        <f>VLOOKUP(F1810,'Spezifische Werte'!$B$2:$C$4002,2,FALSE)</f>
        <v>6.4682605317823889E-5</v>
      </c>
      <c r="H1810" s="25">
        <f t="shared" si="258"/>
        <v>0.12936521063564776</v>
      </c>
      <c r="J1810" s="25">
        <f t="shared" si="256"/>
        <v>1.5</v>
      </c>
      <c r="K1810" s="25">
        <f>VLOOKUP(J1810,'Spezifische Werte'!$B$2:$C$4002,2,FALSE)</f>
        <v>6.8738350145803551E-5</v>
      </c>
      <c r="L1810" s="25">
        <f t="shared" si="259"/>
        <v>0.13747670029160711</v>
      </c>
      <c r="R1810" s="25">
        <v>1808</v>
      </c>
      <c r="S1810" s="25">
        <v>1807</v>
      </c>
      <c r="T1810" s="25">
        <f t="shared" si="263"/>
        <v>0.58542842938631923</v>
      </c>
      <c r="U1810" s="25">
        <f t="shared" si="260"/>
        <v>0.59579767385135474</v>
      </c>
      <c r="W1810" s="17">
        <f>Eingabe!H1811</f>
        <v>279</v>
      </c>
      <c r="X1810" s="17">
        <f t="shared" si="261"/>
        <v>2.79</v>
      </c>
      <c r="Y1810" s="17">
        <f t="shared" si="262"/>
        <v>280</v>
      </c>
    </row>
    <row r="1811" spans="1:25" x14ac:dyDescent="0.15">
      <c r="A1811" s="82">
        <f t="shared" si="257"/>
        <v>3</v>
      </c>
      <c r="B1811" s="46">
        <v>43541.333333328948</v>
      </c>
      <c r="C1811" s="47">
        <f>Eingabe!G1812</f>
        <v>1.1000000000000001</v>
      </c>
      <c r="D1811" s="77">
        <v>1811</v>
      </c>
      <c r="E1811" s="47"/>
      <c r="F1811" s="25">
        <f t="shared" si="255"/>
        <v>1.64</v>
      </c>
      <c r="G1811" s="25">
        <f>VLOOKUP(F1811,'Spezifische Werte'!$B$2:$C$4002,2,FALSE)</f>
        <v>1.4468365948300602E-4</v>
      </c>
      <c r="H1811" s="25">
        <f t="shared" si="258"/>
        <v>0.28936731896601203</v>
      </c>
      <c r="J1811" s="25">
        <f t="shared" si="256"/>
        <v>1.65</v>
      </c>
      <c r="K1811" s="25">
        <f>VLOOKUP(J1811,'Spezifische Werte'!$B$2:$C$4002,2,FALSE)</f>
        <v>1.5161429771714323E-4</v>
      </c>
      <c r="L1811" s="25">
        <f t="shared" si="259"/>
        <v>0.30322859543428649</v>
      </c>
      <c r="R1811" s="25">
        <v>1809</v>
      </c>
      <c r="S1811" s="25">
        <v>1808</v>
      </c>
      <c r="T1811" s="25">
        <f t="shared" si="263"/>
        <v>0.58542842938631923</v>
      </c>
      <c r="U1811" s="25">
        <f t="shared" si="260"/>
        <v>0.59579767385135474</v>
      </c>
      <c r="W1811" s="17">
        <f>Eingabe!H1812</f>
        <v>277</v>
      </c>
      <c r="X1811" s="17">
        <f t="shared" si="261"/>
        <v>2.77</v>
      </c>
      <c r="Y1811" s="17">
        <f t="shared" si="262"/>
        <v>280</v>
      </c>
    </row>
    <row r="1812" spans="1:25" x14ac:dyDescent="0.15">
      <c r="A1812" s="82">
        <f t="shared" si="257"/>
        <v>3</v>
      </c>
      <c r="B1812" s="46">
        <v>43541.375011574077</v>
      </c>
      <c r="C1812" s="47">
        <f>Eingabe!G1813</f>
        <v>1.5</v>
      </c>
      <c r="D1812" s="77">
        <v>1812</v>
      </c>
      <c r="E1812" s="47"/>
      <c r="F1812" s="25">
        <f t="shared" si="255"/>
        <v>2.2400000000000002</v>
      </c>
      <c r="G1812" s="25">
        <f>VLOOKUP(F1812,'Spezifische Werte'!$B$2:$C$4002,2,FALSE)</f>
        <v>1.1193746192255218E-3</v>
      </c>
      <c r="H1812" s="25">
        <f t="shared" si="258"/>
        <v>2.2387492384510437</v>
      </c>
      <c r="J1812" s="25">
        <f t="shared" si="256"/>
        <v>2.25</v>
      </c>
      <c r="K1812" s="25">
        <f>VLOOKUP(J1812,'Spezifische Werte'!$B$2:$C$4002,2,FALSE)</f>
        <v>1.1487981333340618E-3</v>
      </c>
      <c r="L1812" s="25">
        <f t="shared" si="259"/>
        <v>2.2975962666681236</v>
      </c>
      <c r="R1812" s="25">
        <v>1810</v>
      </c>
      <c r="S1812" s="25">
        <v>1809</v>
      </c>
      <c r="T1812" s="25">
        <f t="shared" si="263"/>
        <v>0.58542842938631923</v>
      </c>
      <c r="U1812" s="25">
        <f t="shared" si="260"/>
        <v>0.59579767385135474</v>
      </c>
      <c r="W1812" s="17">
        <f>Eingabe!H1813</f>
        <v>303</v>
      </c>
      <c r="X1812" s="17">
        <f t="shared" si="261"/>
        <v>3.03</v>
      </c>
      <c r="Y1812" s="17">
        <f t="shared" si="262"/>
        <v>300</v>
      </c>
    </row>
    <row r="1813" spans="1:25" x14ac:dyDescent="0.15">
      <c r="A1813" s="82">
        <f t="shared" si="257"/>
        <v>3</v>
      </c>
      <c r="B1813" s="46">
        <v>43541.416666662277</v>
      </c>
      <c r="C1813" s="47">
        <f>Eingabe!G1814</f>
        <v>1.5</v>
      </c>
      <c r="D1813" s="77">
        <v>1813</v>
      </c>
      <c r="E1813" s="47"/>
      <c r="F1813" s="25">
        <f t="shared" si="255"/>
        <v>2.2400000000000002</v>
      </c>
      <c r="G1813" s="25">
        <f>VLOOKUP(F1813,'Spezifische Werte'!$B$2:$C$4002,2,FALSE)</f>
        <v>1.1193746192255218E-3</v>
      </c>
      <c r="H1813" s="25">
        <f t="shared" si="258"/>
        <v>2.2387492384510437</v>
      </c>
      <c r="J1813" s="25">
        <f t="shared" si="256"/>
        <v>2.25</v>
      </c>
      <c r="K1813" s="25">
        <f>VLOOKUP(J1813,'Spezifische Werte'!$B$2:$C$4002,2,FALSE)</f>
        <v>1.1487981333340618E-3</v>
      </c>
      <c r="L1813" s="25">
        <f t="shared" si="259"/>
        <v>2.2975962666681236</v>
      </c>
      <c r="R1813" s="25">
        <v>1811</v>
      </c>
      <c r="S1813" s="25">
        <v>1810</v>
      </c>
      <c r="T1813" s="25">
        <f t="shared" si="263"/>
        <v>0.58542842938631923</v>
      </c>
      <c r="U1813" s="25">
        <f t="shared" si="260"/>
        <v>0.59579767385135474</v>
      </c>
      <c r="W1813" s="17">
        <f>Eingabe!H1814</f>
        <v>300</v>
      </c>
      <c r="X1813" s="17">
        <f t="shared" si="261"/>
        <v>3</v>
      </c>
      <c r="Y1813" s="17">
        <f t="shared" si="262"/>
        <v>300</v>
      </c>
    </row>
    <row r="1814" spans="1:25" x14ac:dyDescent="0.15">
      <c r="A1814" s="82">
        <f t="shared" si="257"/>
        <v>3</v>
      </c>
      <c r="B1814" s="46">
        <v>43541.458333328941</v>
      </c>
      <c r="C1814" s="47">
        <f>Eingabe!G1815</f>
        <v>1.9</v>
      </c>
      <c r="D1814" s="77">
        <v>1814</v>
      </c>
      <c r="E1814" s="47"/>
      <c r="F1814" s="25">
        <f t="shared" si="255"/>
        <v>2.83</v>
      </c>
      <c r="G1814" s="25">
        <f>VLOOKUP(F1814,'Spezifische Werte'!$B$2:$C$4002,2,FALSE)</f>
        <v>5.3996541966473566E-3</v>
      </c>
      <c r="H1814" s="25">
        <f t="shared" si="258"/>
        <v>10.799308393294714</v>
      </c>
      <c r="J1814" s="25">
        <f t="shared" si="256"/>
        <v>2.85</v>
      </c>
      <c r="K1814" s="25">
        <f>VLOOKUP(J1814,'Spezifische Werte'!$B$2:$C$4002,2,FALSE)</f>
        <v>5.6714421172963415E-3</v>
      </c>
      <c r="L1814" s="25">
        <f t="shared" si="259"/>
        <v>11.342884234592683</v>
      </c>
      <c r="R1814" s="25">
        <v>1812</v>
      </c>
      <c r="S1814" s="25">
        <v>1811</v>
      </c>
      <c r="T1814" s="25">
        <f t="shared" si="263"/>
        <v>0.58542842938631923</v>
      </c>
      <c r="U1814" s="25">
        <f t="shared" si="260"/>
        <v>0.59579767385135474</v>
      </c>
      <c r="W1814" s="17">
        <f>Eingabe!H1815</f>
        <v>298</v>
      </c>
      <c r="X1814" s="17">
        <f t="shared" si="261"/>
        <v>2.98</v>
      </c>
      <c r="Y1814" s="17">
        <f t="shared" si="262"/>
        <v>300</v>
      </c>
    </row>
    <row r="1815" spans="1:25" x14ac:dyDescent="0.15">
      <c r="A1815" s="82">
        <f t="shared" si="257"/>
        <v>3</v>
      </c>
      <c r="B1815" s="46">
        <v>43541.500011574077</v>
      </c>
      <c r="C1815" s="47">
        <f>Eingabe!G1816</f>
        <v>2.4</v>
      </c>
      <c r="D1815" s="77">
        <v>1815</v>
      </c>
      <c r="E1815" s="47"/>
      <c r="F1815" s="25">
        <f t="shared" si="255"/>
        <v>3.58</v>
      </c>
      <c r="G1815" s="25">
        <f>VLOOKUP(F1815,'Spezifische Werte'!$B$2:$C$4002,2,FALSE)</f>
        <v>2.2829235995572409E-2</v>
      </c>
      <c r="H1815" s="25">
        <f t="shared" si="258"/>
        <v>45.658471991144815</v>
      </c>
      <c r="J1815" s="25">
        <f t="shared" si="256"/>
        <v>3.6</v>
      </c>
      <c r="K1815" s="25">
        <f>VLOOKUP(J1815,'Spezifische Werte'!$B$2:$C$4002,2,FALSE)</f>
        <v>2.3596471134930203E-2</v>
      </c>
      <c r="L1815" s="25">
        <f t="shared" si="259"/>
        <v>47.19294226986041</v>
      </c>
      <c r="R1815" s="25">
        <v>1813</v>
      </c>
      <c r="S1815" s="25">
        <v>1812</v>
      </c>
      <c r="T1815" s="25">
        <f t="shared" si="263"/>
        <v>0.58542842938631923</v>
      </c>
      <c r="U1815" s="25">
        <f t="shared" si="260"/>
        <v>0.59579767385135474</v>
      </c>
      <c r="W1815" s="17">
        <f>Eingabe!H1816</f>
        <v>300</v>
      </c>
      <c r="X1815" s="17">
        <f t="shared" si="261"/>
        <v>3</v>
      </c>
      <c r="Y1815" s="17">
        <f t="shared" si="262"/>
        <v>300</v>
      </c>
    </row>
    <row r="1816" spans="1:25" x14ac:dyDescent="0.15">
      <c r="A1816" s="82">
        <f t="shared" si="257"/>
        <v>3</v>
      </c>
      <c r="B1816" s="46">
        <v>43541.54166666227</v>
      </c>
      <c r="C1816" s="47">
        <f>Eingabe!G1817</f>
        <v>2.8</v>
      </c>
      <c r="D1816" s="77">
        <v>1816</v>
      </c>
      <c r="E1816" s="47"/>
      <c r="F1816" s="25">
        <f t="shared" si="255"/>
        <v>4.18</v>
      </c>
      <c r="G1816" s="25">
        <f>VLOOKUP(F1816,'Spezifische Werte'!$B$2:$C$4002,2,FALSE)</f>
        <v>4.9643016475870723E-2</v>
      </c>
      <c r="H1816" s="25">
        <f t="shared" si="258"/>
        <v>99.286032951741447</v>
      </c>
      <c r="J1816" s="25">
        <f t="shared" si="256"/>
        <v>4.2</v>
      </c>
      <c r="K1816" s="25">
        <f>VLOOKUP(J1816,'Spezifische Werte'!$B$2:$C$4002,2,FALSE)</f>
        <v>5.0575500247497268E-2</v>
      </c>
      <c r="L1816" s="25">
        <f t="shared" si="259"/>
        <v>101.15100049499453</v>
      </c>
      <c r="R1816" s="25">
        <v>1814</v>
      </c>
      <c r="S1816" s="25">
        <v>1813</v>
      </c>
      <c r="T1816" s="25">
        <f t="shared" si="263"/>
        <v>0.58542842938631923</v>
      </c>
      <c r="U1816" s="25">
        <f t="shared" si="260"/>
        <v>0.59579767385135474</v>
      </c>
      <c r="W1816" s="17">
        <f>Eingabe!H1817</f>
        <v>309</v>
      </c>
      <c r="X1816" s="17">
        <f t="shared" si="261"/>
        <v>3.09</v>
      </c>
      <c r="Y1816" s="17">
        <f t="shared" si="262"/>
        <v>310</v>
      </c>
    </row>
    <row r="1817" spans="1:25" x14ac:dyDescent="0.15">
      <c r="A1817" s="82">
        <f t="shared" si="257"/>
        <v>3</v>
      </c>
      <c r="B1817" s="46">
        <v>43541.583333328934</v>
      </c>
      <c r="C1817" s="47">
        <f>Eingabe!G1818</f>
        <v>2.2999999999999998</v>
      </c>
      <c r="D1817" s="77">
        <v>1817</v>
      </c>
      <c r="E1817" s="47"/>
      <c r="F1817" s="25">
        <f t="shared" si="255"/>
        <v>3.43</v>
      </c>
      <c r="G1817" s="25">
        <f>VLOOKUP(F1817,'Spezifische Werte'!$B$2:$C$4002,2,FALSE)</f>
        <v>1.7964243573129882E-2</v>
      </c>
      <c r="H1817" s="25">
        <f t="shared" si="258"/>
        <v>35.928487146259762</v>
      </c>
      <c r="J1817" s="25">
        <f t="shared" si="256"/>
        <v>3.45</v>
      </c>
      <c r="K1817" s="25">
        <f>VLOOKUP(J1817,'Spezifische Werte'!$B$2:$C$4002,2,FALSE)</f>
        <v>1.8521187553697735E-2</v>
      </c>
      <c r="L1817" s="25">
        <f t="shared" si="259"/>
        <v>37.042375107395472</v>
      </c>
      <c r="R1817" s="25">
        <v>1815</v>
      </c>
      <c r="S1817" s="25">
        <v>1814</v>
      </c>
      <c r="T1817" s="25">
        <f t="shared" si="263"/>
        <v>0.58542842938631923</v>
      </c>
      <c r="U1817" s="25">
        <f t="shared" si="260"/>
        <v>0.59579767385135474</v>
      </c>
      <c r="W1817" s="17">
        <f>Eingabe!H1818</f>
        <v>311</v>
      </c>
      <c r="X1817" s="17">
        <f t="shared" si="261"/>
        <v>3.11</v>
      </c>
      <c r="Y1817" s="17">
        <f t="shared" si="262"/>
        <v>310</v>
      </c>
    </row>
    <row r="1818" spans="1:25" x14ac:dyDescent="0.15">
      <c r="A1818" s="82">
        <f t="shared" si="257"/>
        <v>3</v>
      </c>
      <c r="B1818" s="46">
        <v>43541.625011574077</v>
      </c>
      <c r="C1818" s="47">
        <f>Eingabe!G1819</f>
        <v>4.2</v>
      </c>
      <c r="D1818" s="77">
        <v>1818</v>
      </c>
      <c r="E1818" s="47"/>
      <c r="F1818" s="25">
        <f t="shared" si="255"/>
        <v>6.27</v>
      </c>
      <c r="G1818" s="25">
        <f>VLOOKUP(F1818,'Spezifische Werte'!$B$2:$C$4002,2,FALSE)</f>
        <v>0.19098980973438914</v>
      </c>
      <c r="H1818" s="25">
        <f t="shared" si="258"/>
        <v>381.97961946877831</v>
      </c>
      <c r="J1818" s="25">
        <f t="shared" si="256"/>
        <v>6.3</v>
      </c>
      <c r="K1818" s="25">
        <f>VLOOKUP(J1818,'Spezifische Werte'!$B$2:$C$4002,2,FALSE)</f>
        <v>0.19401976060055698</v>
      </c>
      <c r="L1818" s="25">
        <f t="shared" si="259"/>
        <v>388.03952120111398</v>
      </c>
      <c r="R1818" s="25">
        <v>1816</v>
      </c>
      <c r="S1818" s="25">
        <v>1815</v>
      </c>
      <c r="T1818" s="25">
        <f t="shared" si="263"/>
        <v>0.58542842938631923</v>
      </c>
      <c r="U1818" s="25">
        <f t="shared" si="260"/>
        <v>0.59579767385135474</v>
      </c>
      <c r="W1818" s="17">
        <f>Eingabe!H1819</f>
        <v>310</v>
      </c>
      <c r="X1818" s="17">
        <f t="shared" si="261"/>
        <v>3.1</v>
      </c>
      <c r="Y1818" s="17">
        <f t="shared" si="262"/>
        <v>310</v>
      </c>
    </row>
    <row r="1819" spans="1:25" x14ac:dyDescent="0.15">
      <c r="A1819" s="82">
        <f t="shared" si="257"/>
        <v>3</v>
      </c>
      <c r="B1819" s="46">
        <v>43541.666666662262</v>
      </c>
      <c r="C1819" s="47">
        <f>Eingabe!G1820</f>
        <v>4.8</v>
      </c>
      <c r="D1819" s="77">
        <v>1819</v>
      </c>
      <c r="E1819" s="47"/>
      <c r="F1819" s="25">
        <f t="shared" si="255"/>
        <v>7.16</v>
      </c>
      <c r="G1819" s="25">
        <f>VLOOKUP(F1819,'Spezifische Werte'!$B$2:$C$4002,2,FALSE)</f>
        <v>0.29271421469315961</v>
      </c>
      <c r="H1819" s="25">
        <f t="shared" si="258"/>
        <v>585.42842938631918</v>
      </c>
      <c r="J1819" s="25">
        <f t="shared" si="256"/>
        <v>7.2</v>
      </c>
      <c r="K1819" s="25">
        <f>VLOOKUP(J1819,'Spezifische Werte'!$B$2:$C$4002,2,FALSE)</f>
        <v>0.29789883692567737</v>
      </c>
      <c r="L1819" s="25">
        <f t="shared" si="259"/>
        <v>595.79767385135472</v>
      </c>
      <c r="R1819" s="25">
        <v>1817</v>
      </c>
      <c r="S1819" s="25">
        <v>1816</v>
      </c>
      <c r="T1819" s="25">
        <f t="shared" si="263"/>
        <v>0.58542842938631923</v>
      </c>
      <c r="U1819" s="25">
        <f t="shared" si="260"/>
        <v>0.59579767385135474</v>
      </c>
      <c r="W1819" s="17">
        <f>Eingabe!H1820</f>
        <v>309</v>
      </c>
      <c r="X1819" s="17">
        <f t="shared" si="261"/>
        <v>3.09</v>
      </c>
      <c r="Y1819" s="17">
        <f t="shared" si="262"/>
        <v>310</v>
      </c>
    </row>
    <row r="1820" spans="1:25" x14ac:dyDescent="0.15">
      <c r="A1820" s="82">
        <f t="shared" si="257"/>
        <v>3</v>
      </c>
      <c r="B1820" s="46">
        <v>43541.708333328927</v>
      </c>
      <c r="C1820" s="47">
        <f>Eingabe!G1821</f>
        <v>3.5</v>
      </c>
      <c r="D1820" s="77">
        <v>1820</v>
      </c>
      <c r="E1820" s="47"/>
      <c r="F1820" s="25">
        <f t="shared" si="255"/>
        <v>5.22</v>
      </c>
      <c r="G1820" s="25">
        <f>VLOOKUP(F1820,'Spezifische Werte'!$B$2:$C$4002,2,FALSE)</f>
        <v>0.10600726326582303</v>
      </c>
      <c r="H1820" s="25">
        <f t="shared" si="258"/>
        <v>212.01452653164606</v>
      </c>
      <c r="J1820" s="25">
        <f t="shared" si="256"/>
        <v>5.25</v>
      </c>
      <c r="K1820" s="25">
        <f>VLOOKUP(J1820,'Spezifische Werte'!$B$2:$C$4002,2,FALSE)</f>
        <v>0.10804502827355937</v>
      </c>
      <c r="L1820" s="25">
        <f t="shared" si="259"/>
        <v>216.09005654711873</v>
      </c>
      <c r="R1820" s="25">
        <v>1818</v>
      </c>
      <c r="S1820" s="25">
        <v>1817</v>
      </c>
      <c r="T1820" s="25">
        <f t="shared" si="263"/>
        <v>0.58542842938631923</v>
      </c>
      <c r="U1820" s="25">
        <f t="shared" si="260"/>
        <v>0.59579767385135474</v>
      </c>
      <c r="W1820" s="17">
        <f>Eingabe!H1821</f>
        <v>299</v>
      </c>
      <c r="X1820" s="17">
        <f t="shared" si="261"/>
        <v>2.99</v>
      </c>
      <c r="Y1820" s="17">
        <f t="shared" si="262"/>
        <v>300</v>
      </c>
    </row>
    <row r="1821" spans="1:25" x14ac:dyDescent="0.15">
      <c r="A1821" s="82">
        <f t="shared" si="257"/>
        <v>3</v>
      </c>
      <c r="B1821" s="46">
        <v>43541.750011574077</v>
      </c>
      <c r="C1821" s="47">
        <f>Eingabe!G1822</f>
        <v>3.4</v>
      </c>
      <c r="D1821" s="77">
        <v>1821</v>
      </c>
      <c r="E1821" s="47"/>
      <c r="F1821" s="25">
        <f t="shared" si="255"/>
        <v>5.07</v>
      </c>
      <c r="G1821" s="25">
        <f>VLOOKUP(F1821,'Spezifische Werte'!$B$2:$C$4002,2,FALSE)</f>
        <v>9.6185977081711158E-2</v>
      </c>
      <c r="H1821" s="25">
        <f t="shared" si="258"/>
        <v>192.37195416342232</v>
      </c>
      <c r="J1821" s="25">
        <f t="shared" si="256"/>
        <v>5.0999999999999996</v>
      </c>
      <c r="K1821" s="25">
        <f>VLOOKUP(J1821,'Spezifische Werte'!$B$2:$C$4002,2,FALSE)</f>
        <v>9.8097213536623304E-2</v>
      </c>
      <c r="L1821" s="25">
        <f t="shared" si="259"/>
        <v>196.1944270732466</v>
      </c>
      <c r="R1821" s="25">
        <v>1819</v>
      </c>
      <c r="S1821" s="25">
        <v>1818</v>
      </c>
      <c r="T1821" s="25">
        <f t="shared" si="263"/>
        <v>0.58542842938631923</v>
      </c>
      <c r="U1821" s="25">
        <f t="shared" si="260"/>
        <v>0.59579767385135474</v>
      </c>
      <c r="W1821" s="17">
        <f>Eingabe!H1822</f>
        <v>293</v>
      </c>
      <c r="X1821" s="17">
        <f t="shared" si="261"/>
        <v>2.93</v>
      </c>
      <c r="Y1821" s="17">
        <f t="shared" si="262"/>
        <v>290</v>
      </c>
    </row>
    <row r="1822" spans="1:25" x14ac:dyDescent="0.15">
      <c r="A1822" s="82">
        <f t="shared" si="257"/>
        <v>3</v>
      </c>
      <c r="B1822" s="46">
        <v>43541.791666662255</v>
      </c>
      <c r="C1822" s="47">
        <f>Eingabe!G1823</f>
        <v>2.9</v>
      </c>
      <c r="D1822" s="77">
        <v>1822</v>
      </c>
      <c r="E1822" s="47"/>
      <c r="F1822" s="25">
        <f t="shared" si="255"/>
        <v>4.33</v>
      </c>
      <c r="G1822" s="25">
        <f>VLOOKUP(F1822,'Spezifische Werte'!$B$2:$C$4002,2,FALSE)</f>
        <v>5.667919590547657E-2</v>
      </c>
      <c r="H1822" s="25">
        <f t="shared" si="258"/>
        <v>113.35839181095314</v>
      </c>
      <c r="J1822" s="25">
        <f t="shared" si="256"/>
        <v>4.3499999999999996</v>
      </c>
      <c r="K1822" s="25">
        <f>VLOOKUP(J1822,'Spezifische Werte'!$B$2:$C$4002,2,FALSE)</f>
        <v>5.7627330651301621E-2</v>
      </c>
      <c r="L1822" s="25">
        <f t="shared" si="259"/>
        <v>115.25466130260324</v>
      </c>
      <c r="R1822" s="25">
        <v>1820</v>
      </c>
      <c r="S1822" s="25">
        <v>1819</v>
      </c>
      <c r="T1822" s="25">
        <f t="shared" si="263"/>
        <v>0.58542842938631923</v>
      </c>
      <c r="U1822" s="25">
        <f t="shared" si="260"/>
        <v>0.59579767385135474</v>
      </c>
      <c r="W1822" s="17">
        <f>Eingabe!H1823</f>
        <v>288</v>
      </c>
      <c r="X1822" s="17">
        <f t="shared" si="261"/>
        <v>2.88</v>
      </c>
      <c r="Y1822" s="17">
        <f t="shared" si="262"/>
        <v>290</v>
      </c>
    </row>
    <row r="1823" spans="1:25" x14ac:dyDescent="0.15">
      <c r="A1823" s="82">
        <f t="shared" si="257"/>
        <v>3</v>
      </c>
      <c r="B1823" s="46">
        <v>43541.833333328919</v>
      </c>
      <c r="C1823" s="47">
        <f>Eingabe!G1824</f>
        <v>2.8</v>
      </c>
      <c r="D1823" s="77">
        <v>1823</v>
      </c>
      <c r="E1823" s="47"/>
      <c r="F1823" s="25">
        <f t="shared" si="255"/>
        <v>4.18</v>
      </c>
      <c r="G1823" s="25">
        <f>VLOOKUP(F1823,'Spezifische Werte'!$B$2:$C$4002,2,FALSE)</f>
        <v>4.9643016475870723E-2</v>
      </c>
      <c r="H1823" s="25">
        <f t="shared" si="258"/>
        <v>99.286032951741447</v>
      </c>
      <c r="J1823" s="25">
        <f t="shared" si="256"/>
        <v>4.2</v>
      </c>
      <c r="K1823" s="25">
        <f>VLOOKUP(J1823,'Spezifische Werte'!$B$2:$C$4002,2,FALSE)</f>
        <v>5.0575500247497268E-2</v>
      </c>
      <c r="L1823" s="25">
        <f t="shared" si="259"/>
        <v>101.15100049499453</v>
      </c>
      <c r="R1823" s="25">
        <v>1821</v>
      </c>
      <c r="S1823" s="25">
        <v>1820</v>
      </c>
      <c r="T1823" s="25">
        <f t="shared" si="263"/>
        <v>0.58542842938631923</v>
      </c>
      <c r="U1823" s="25">
        <f t="shared" si="260"/>
        <v>0.59579767385135474</v>
      </c>
      <c r="W1823" s="17">
        <f>Eingabe!H1824</f>
        <v>271</v>
      </c>
      <c r="X1823" s="17">
        <f t="shared" si="261"/>
        <v>2.71</v>
      </c>
      <c r="Y1823" s="17">
        <f t="shared" si="262"/>
        <v>270</v>
      </c>
    </row>
    <row r="1824" spans="1:25" x14ac:dyDescent="0.15">
      <c r="A1824" s="82">
        <f t="shared" si="257"/>
        <v>3</v>
      </c>
      <c r="B1824" s="46">
        <v>43541.875011574077</v>
      </c>
      <c r="C1824" s="47">
        <f>Eingabe!G1825</f>
        <v>2.2000000000000002</v>
      </c>
      <c r="D1824" s="77">
        <v>1824</v>
      </c>
      <c r="E1824" s="47"/>
      <c r="F1824" s="25">
        <f t="shared" si="255"/>
        <v>3.28</v>
      </c>
      <c r="G1824" s="25">
        <f>VLOOKUP(F1824,'Spezifische Werte'!$B$2:$C$4002,2,FALSE)</f>
        <v>1.4036237149224865E-2</v>
      </c>
      <c r="H1824" s="25">
        <f t="shared" si="258"/>
        <v>28.07247429844973</v>
      </c>
      <c r="J1824" s="25">
        <f t="shared" si="256"/>
        <v>3.3</v>
      </c>
      <c r="K1824" s="25">
        <f>VLOOKUP(J1824,'Spezifische Werte'!$B$2:$C$4002,2,FALSE)</f>
        <v>1.4533450192857693E-2</v>
      </c>
      <c r="L1824" s="25">
        <f t="shared" si="259"/>
        <v>29.066900385715385</v>
      </c>
      <c r="R1824" s="25">
        <v>1822</v>
      </c>
      <c r="S1824" s="25">
        <v>1821</v>
      </c>
      <c r="T1824" s="25">
        <f t="shared" si="263"/>
        <v>0.58542842938631923</v>
      </c>
      <c r="U1824" s="25">
        <f t="shared" si="260"/>
        <v>0.59579767385135474</v>
      </c>
      <c r="W1824" s="17">
        <f>Eingabe!H1825</f>
        <v>261</v>
      </c>
      <c r="X1824" s="17">
        <f t="shared" si="261"/>
        <v>2.61</v>
      </c>
      <c r="Y1824" s="17">
        <f t="shared" si="262"/>
        <v>260</v>
      </c>
    </row>
    <row r="1825" spans="1:25" x14ac:dyDescent="0.15">
      <c r="A1825" s="82">
        <f t="shared" si="257"/>
        <v>3</v>
      </c>
      <c r="B1825" s="46">
        <v>43541.916666662248</v>
      </c>
      <c r="C1825" s="47">
        <f>Eingabe!G1826</f>
        <v>1.9</v>
      </c>
      <c r="D1825" s="77">
        <v>1825</v>
      </c>
      <c r="E1825" s="47"/>
      <c r="F1825" s="25">
        <f t="shared" si="255"/>
        <v>2.83</v>
      </c>
      <c r="G1825" s="25">
        <f>VLOOKUP(F1825,'Spezifische Werte'!$B$2:$C$4002,2,FALSE)</f>
        <v>5.3996541966473566E-3</v>
      </c>
      <c r="H1825" s="25">
        <f t="shared" si="258"/>
        <v>10.799308393294714</v>
      </c>
      <c r="J1825" s="25">
        <f t="shared" si="256"/>
        <v>2.85</v>
      </c>
      <c r="K1825" s="25">
        <f>VLOOKUP(J1825,'Spezifische Werte'!$B$2:$C$4002,2,FALSE)</f>
        <v>5.6714421172963415E-3</v>
      </c>
      <c r="L1825" s="25">
        <f t="shared" si="259"/>
        <v>11.342884234592683</v>
      </c>
      <c r="R1825" s="25">
        <v>1823</v>
      </c>
      <c r="S1825" s="25">
        <v>1822</v>
      </c>
      <c r="T1825" s="25">
        <f t="shared" si="263"/>
        <v>0.58542842938631923</v>
      </c>
      <c r="U1825" s="25">
        <f t="shared" si="260"/>
        <v>0.59579767385135474</v>
      </c>
      <c r="W1825" s="17">
        <f>Eingabe!H1826</f>
        <v>259</v>
      </c>
      <c r="X1825" s="17">
        <f t="shared" si="261"/>
        <v>2.59</v>
      </c>
      <c r="Y1825" s="17">
        <f t="shared" si="262"/>
        <v>260</v>
      </c>
    </row>
    <row r="1826" spans="1:25" x14ac:dyDescent="0.15">
      <c r="A1826" s="82">
        <f t="shared" si="257"/>
        <v>3</v>
      </c>
      <c r="B1826" s="46">
        <v>43541.958333328912</v>
      </c>
      <c r="C1826" s="47">
        <f>Eingabe!G1827</f>
        <v>2.4</v>
      </c>
      <c r="D1826" s="77">
        <v>1826</v>
      </c>
      <c r="E1826" s="47"/>
      <c r="F1826" s="25">
        <f t="shared" si="255"/>
        <v>3.58</v>
      </c>
      <c r="G1826" s="25">
        <f>VLOOKUP(F1826,'Spezifische Werte'!$B$2:$C$4002,2,FALSE)</f>
        <v>2.2829235995572409E-2</v>
      </c>
      <c r="H1826" s="25">
        <f t="shared" si="258"/>
        <v>45.658471991144815</v>
      </c>
      <c r="J1826" s="25">
        <f t="shared" si="256"/>
        <v>3.6</v>
      </c>
      <c r="K1826" s="25">
        <f>VLOOKUP(J1826,'Spezifische Werte'!$B$2:$C$4002,2,FALSE)</f>
        <v>2.3596471134930203E-2</v>
      </c>
      <c r="L1826" s="25">
        <f t="shared" si="259"/>
        <v>47.19294226986041</v>
      </c>
      <c r="R1826" s="25">
        <v>1824</v>
      </c>
      <c r="S1826" s="25">
        <v>1823</v>
      </c>
      <c r="T1826" s="25">
        <f t="shared" si="263"/>
        <v>0.58542842938631923</v>
      </c>
      <c r="U1826" s="25">
        <f t="shared" si="260"/>
        <v>0.59579767385135474</v>
      </c>
      <c r="W1826" s="17">
        <f>Eingabe!H1827</f>
        <v>248</v>
      </c>
      <c r="X1826" s="17">
        <f t="shared" si="261"/>
        <v>2.48</v>
      </c>
      <c r="Y1826" s="17">
        <f t="shared" si="262"/>
        <v>250</v>
      </c>
    </row>
    <row r="1827" spans="1:25" x14ac:dyDescent="0.15">
      <c r="A1827" s="82">
        <f t="shared" si="257"/>
        <v>3</v>
      </c>
      <c r="B1827" s="46">
        <v>43542.000011574077</v>
      </c>
      <c r="C1827" s="47">
        <f>Eingabe!G1828</f>
        <v>1</v>
      </c>
      <c r="D1827" s="77">
        <v>1827</v>
      </c>
      <c r="E1827" s="47"/>
      <c r="F1827" s="25">
        <f t="shared" si="255"/>
        <v>1.49</v>
      </c>
      <c r="G1827" s="25">
        <f>VLOOKUP(F1827,'Spezifische Werte'!$B$2:$C$4002,2,FALSE)</f>
        <v>6.4682605317823889E-5</v>
      </c>
      <c r="H1827" s="25">
        <f t="shared" si="258"/>
        <v>0.12936521063564776</v>
      </c>
      <c r="J1827" s="25">
        <f t="shared" si="256"/>
        <v>1.5</v>
      </c>
      <c r="K1827" s="25">
        <f>VLOOKUP(J1827,'Spezifische Werte'!$B$2:$C$4002,2,FALSE)</f>
        <v>6.8738350145803551E-5</v>
      </c>
      <c r="L1827" s="25">
        <f t="shared" si="259"/>
        <v>0.13747670029160711</v>
      </c>
      <c r="R1827" s="25">
        <v>1825</v>
      </c>
      <c r="S1827" s="25">
        <v>1824</v>
      </c>
      <c r="T1827" s="25">
        <f t="shared" si="263"/>
        <v>0.58542842938631923</v>
      </c>
      <c r="U1827" s="25">
        <f t="shared" si="260"/>
        <v>0.59579767385135474</v>
      </c>
      <c r="W1827" s="17">
        <f>Eingabe!H1828</f>
        <v>261</v>
      </c>
      <c r="X1827" s="17">
        <f t="shared" si="261"/>
        <v>2.61</v>
      </c>
      <c r="Y1827" s="17">
        <f t="shared" si="262"/>
        <v>260</v>
      </c>
    </row>
    <row r="1828" spans="1:25" x14ac:dyDescent="0.15">
      <c r="A1828" s="82">
        <f t="shared" si="257"/>
        <v>3</v>
      </c>
      <c r="B1828" s="46">
        <v>43542.04166666224</v>
      </c>
      <c r="C1828" s="47">
        <f>Eingabe!G1829</f>
        <v>1</v>
      </c>
      <c r="D1828" s="77">
        <v>1828</v>
      </c>
      <c r="E1828" s="47"/>
      <c r="F1828" s="25">
        <f t="shared" si="255"/>
        <v>1.49</v>
      </c>
      <c r="G1828" s="25">
        <f>VLOOKUP(F1828,'Spezifische Werte'!$B$2:$C$4002,2,FALSE)</f>
        <v>6.4682605317823889E-5</v>
      </c>
      <c r="H1828" s="25">
        <f t="shared" si="258"/>
        <v>0.12936521063564776</v>
      </c>
      <c r="J1828" s="25">
        <f t="shared" si="256"/>
        <v>1.5</v>
      </c>
      <c r="K1828" s="25">
        <f>VLOOKUP(J1828,'Spezifische Werte'!$B$2:$C$4002,2,FALSE)</f>
        <v>6.8738350145803551E-5</v>
      </c>
      <c r="L1828" s="25">
        <f t="shared" si="259"/>
        <v>0.13747670029160711</v>
      </c>
      <c r="R1828" s="25">
        <v>1826</v>
      </c>
      <c r="S1828" s="25">
        <v>1825</v>
      </c>
      <c r="T1828" s="25">
        <f t="shared" si="263"/>
        <v>0.58542842938631923</v>
      </c>
      <c r="U1828" s="25">
        <f t="shared" si="260"/>
        <v>0.59579767385135474</v>
      </c>
      <c r="W1828" s="17">
        <f>Eingabe!H1829</f>
        <v>270</v>
      </c>
      <c r="X1828" s="17">
        <f t="shared" si="261"/>
        <v>2.7</v>
      </c>
      <c r="Y1828" s="17">
        <f t="shared" si="262"/>
        <v>270</v>
      </c>
    </row>
    <row r="1829" spans="1:25" x14ac:dyDescent="0.15">
      <c r="A1829" s="82">
        <f t="shared" si="257"/>
        <v>3</v>
      </c>
      <c r="B1829" s="46">
        <v>43542.083333328905</v>
      </c>
      <c r="C1829" s="47">
        <f>Eingabe!G1830</f>
        <v>0.3</v>
      </c>
      <c r="D1829" s="77">
        <v>1829</v>
      </c>
      <c r="E1829" s="47"/>
      <c r="F1829" s="25">
        <f t="shared" si="255"/>
        <v>0.45</v>
      </c>
      <c r="G1829" s="25">
        <f>VLOOKUP(F1829,'Spezifische Werte'!$B$2:$C$4002,2,FALSE)</f>
        <v>0</v>
      </c>
      <c r="H1829" s="25">
        <f t="shared" si="258"/>
        <v>0</v>
      </c>
      <c r="J1829" s="25">
        <f t="shared" si="256"/>
        <v>0.45</v>
      </c>
      <c r="K1829" s="25">
        <f>VLOOKUP(J1829,'Spezifische Werte'!$B$2:$C$4002,2,FALSE)</f>
        <v>0</v>
      </c>
      <c r="L1829" s="25">
        <f t="shared" si="259"/>
        <v>0</v>
      </c>
      <c r="R1829" s="25">
        <v>1827</v>
      </c>
      <c r="S1829" s="25">
        <v>1826</v>
      </c>
      <c r="T1829" s="25">
        <f t="shared" si="263"/>
        <v>0.58542842938631923</v>
      </c>
      <c r="U1829" s="25">
        <f t="shared" si="260"/>
        <v>0.59579767385135474</v>
      </c>
      <c r="W1829" s="17">
        <f>Eingabe!H1830</f>
        <v>287</v>
      </c>
      <c r="X1829" s="17">
        <f t="shared" si="261"/>
        <v>2.87</v>
      </c>
      <c r="Y1829" s="17">
        <f t="shared" si="262"/>
        <v>290</v>
      </c>
    </row>
    <row r="1830" spans="1:25" x14ac:dyDescent="0.15">
      <c r="A1830" s="82">
        <f t="shared" si="257"/>
        <v>3</v>
      </c>
      <c r="B1830" s="46">
        <v>43542.125011574077</v>
      </c>
      <c r="C1830" s="47">
        <f>Eingabe!G1831</f>
        <v>0</v>
      </c>
      <c r="D1830" s="77">
        <v>1830</v>
      </c>
      <c r="E1830" s="47"/>
      <c r="F1830" s="25">
        <f t="shared" si="255"/>
        <v>0</v>
      </c>
      <c r="G1830" s="25">
        <f>VLOOKUP(F1830,'Spezifische Werte'!$B$2:$C$4002,2,FALSE)</f>
        <v>0</v>
      </c>
      <c r="H1830" s="25">
        <f t="shared" si="258"/>
        <v>0</v>
      </c>
      <c r="J1830" s="25">
        <f t="shared" si="256"/>
        <v>0</v>
      </c>
      <c r="K1830" s="25">
        <f>VLOOKUP(J1830,'Spezifische Werte'!$B$2:$C$4002,2,FALSE)</f>
        <v>0</v>
      </c>
      <c r="L1830" s="25">
        <f t="shared" si="259"/>
        <v>0</v>
      </c>
      <c r="R1830" s="25">
        <v>1828</v>
      </c>
      <c r="S1830" s="25">
        <v>1827</v>
      </c>
      <c r="T1830" s="25">
        <f t="shared" si="263"/>
        <v>0.58542842938631923</v>
      </c>
      <c r="U1830" s="25">
        <f t="shared" si="260"/>
        <v>0.59579767385135474</v>
      </c>
      <c r="W1830" s="17">
        <f>Eingabe!H1831</f>
        <v>248</v>
      </c>
      <c r="X1830" s="17">
        <f t="shared" si="261"/>
        <v>2.48</v>
      </c>
      <c r="Y1830" s="17">
        <f t="shared" si="262"/>
        <v>250</v>
      </c>
    </row>
    <row r="1831" spans="1:25" x14ac:dyDescent="0.15">
      <c r="A1831" s="82">
        <f t="shared" si="257"/>
        <v>3</v>
      </c>
      <c r="B1831" s="46">
        <v>43542.166666662233</v>
      </c>
      <c r="C1831" s="47">
        <f>Eingabe!G1832</f>
        <v>0</v>
      </c>
      <c r="D1831" s="77">
        <v>1831</v>
      </c>
      <c r="E1831" s="47"/>
      <c r="F1831" s="25">
        <f t="shared" si="255"/>
        <v>0</v>
      </c>
      <c r="G1831" s="25">
        <f>VLOOKUP(F1831,'Spezifische Werte'!$B$2:$C$4002,2,FALSE)</f>
        <v>0</v>
      </c>
      <c r="H1831" s="25">
        <f t="shared" si="258"/>
        <v>0</v>
      </c>
      <c r="J1831" s="25">
        <f t="shared" si="256"/>
        <v>0</v>
      </c>
      <c r="K1831" s="25">
        <f>VLOOKUP(J1831,'Spezifische Werte'!$B$2:$C$4002,2,FALSE)</f>
        <v>0</v>
      </c>
      <c r="L1831" s="25">
        <f t="shared" si="259"/>
        <v>0</v>
      </c>
      <c r="R1831" s="25">
        <v>1829</v>
      </c>
      <c r="S1831" s="25">
        <v>1828</v>
      </c>
      <c r="T1831" s="25">
        <f t="shared" si="263"/>
        <v>0.58542842938631923</v>
      </c>
      <c r="U1831" s="25">
        <f t="shared" si="260"/>
        <v>0.59579767385135474</v>
      </c>
      <c r="W1831" s="17">
        <f>Eingabe!H1832</f>
        <v>248</v>
      </c>
      <c r="X1831" s="17">
        <f t="shared" si="261"/>
        <v>2.48</v>
      </c>
      <c r="Y1831" s="17">
        <f t="shared" si="262"/>
        <v>250</v>
      </c>
    </row>
    <row r="1832" spans="1:25" x14ac:dyDescent="0.15">
      <c r="A1832" s="82">
        <f t="shared" si="257"/>
        <v>3</v>
      </c>
      <c r="B1832" s="46">
        <v>43542.208333328897</v>
      </c>
      <c r="C1832" s="47">
        <f>Eingabe!G1833</f>
        <v>0.9</v>
      </c>
      <c r="D1832" s="77">
        <v>1832</v>
      </c>
      <c r="E1832" s="47"/>
      <c r="F1832" s="25">
        <f t="shared" si="255"/>
        <v>1.34</v>
      </c>
      <c r="G1832" s="25">
        <f>VLOOKUP(F1832,'Spezifische Werte'!$B$2:$C$4002,2,FALSE)</f>
        <v>0</v>
      </c>
      <c r="H1832" s="25">
        <f t="shared" si="258"/>
        <v>0</v>
      </c>
      <c r="J1832" s="25">
        <f t="shared" si="256"/>
        <v>1.35</v>
      </c>
      <c r="K1832" s="25">
        <f>VLOOKUP(J1832,'Spezifische Werte'!$B$2:$C$4002,2,FALSE)</f>
        <v>0</v>
      </c>
      <c r="L1832" s="25">
        <f t="shared" si="259"/>
        <v>0</v>
      </c>
      <c r="R1832" s="25">
        <v>1830</v>
      </c>
      <c r="S1832" s="25">
        <v>1829</v>
      </c>
      <c r="T1832" s="25">
        <f t="shared" si="263"/>
        <v>0.58542842938631923</v>
      </c>
      <c r="U1832" s="25">
        <f t="shared" si="260"/>
        <v>0.59579767385135474</v>
      </c>
      <c r="W1832" s="17">
        <f>Eingabe!H1833</f>
        <v>258</v>
      </c>
      <c r="X1832" s="17">
        <f t="shared" si="261"/>
        <v>2.58</v>
      </c>
      <c r="Y1832" s="17">
        <f t="shared" si="262"/>
        <v>260</v>
      </c>
    </row>
    <row r="1833" spans="1:25" x14ac:dyDescent="0.15">
      <c r="A1833" s="82">
        <f t="shared" si="257"/>
        <v>3</v>
      </c>
      <c r="B1833" s="46">
        <v>43542.250011574077</v>
      </c>
      <c r="C1833" s="47">
        <f>Eingabe!G1834</f>
        <v>1.3</v>
      </c>
      <c r="D1833" s="77">
        <v>1833</v>
      </c>
      <c r="E1833" s="47"/>
      <c r="F1833" s="25">
        <f t="shared" si="255"/>
        <v>1.94</v>
      </c>
      <c r="G1833" s="25">
        <f>VLOOKUP(F1833,'Spezifische Werte'!$B$2:$C$4002,2,FALSE)</f>
        <v>4.6180923534292335E-4</v>
      </c>
      <c r="H1833" s="25">
        <f t="shared" si="258"/>
        <v>0.92361847068584668</v>
      </c>
      <c r="J1833" s="25">
        <f t="shared" si="256"/>
        <v>1.95</v>
      </c>
      <c r="K1833" s="25">
        <f>VLOOKUP(J1833,'Spezifische Werte'!$B$2:$C$4002,2,FALSE)</f>
        <v>4.7680243241041462E-4</v>
      </c>
      <c r="L1833" s="25">
        <f t="shared" si="259"/>
        <v>0.95360486482082929</v>
      </c>
      <c r="R1833" s="25">
        <v>1831</v>
      </c>
      <c r="S1833" s="25">
        <v>1830</v>
      </c>
      <c r="T1833" s="25">
        <f t="shared" si="263"/>
        <v>0.58542842938631923</v>
      </c>
      <c r="U1833" s="25">
        <f t="shared" si="260"/>
        <v>0.59579767385135474</v>
      </c>
      <c r="W1833" s="17">
        <f>Eingabe!H1834</f>
        <v>238</v>
      </c>
      <c r="X1833" s="17">
        <f t="shared" si="261"/>
        <v>2.38</v>
      </c>
      <c r="Y1833" s="17">
        <f t="shared" si="262"/>
        <v>240</v>
      </c>
    </row>
    <row r="1834" spans="1:25" x14ac:dyDescent="0.15">
      <c r="A1834" s="82">
        <f t="shared" si="257"/>
        <v>3</v>
      </c>
      <c r="B1834" s="46">
        <v>43542.291666662226</v>
      </c>
      <c r="C1834" s="47">
        <f>Eingabe!G1835</f>
        <v>0.4</v>
      </c>
      <c r="D1834" s="77">
        <v>1834</v>
      </c>
      <c r="E1834" s="47"/>
      <c r="F1834" s="25">
        <f t="shared" si="255"/>
        <v>0.6</v>
      </c>
      <c r="G1834" s="25">
        <f>VLOOKUP(F1834,'Spezifische Werte'!$B$2:$C$4002,2,FALSE)</f>
        <v>0</v>
      </c>
      <c r="H1834" s="25">
        <f t="shared" si="258"/>
        <v>0</v>
      </c>
      <c r="J1834" s="25">
        <f t="shared" si="256"/>
        <v>0.6</v>
      </c>
      <c r="K1834" s="25">
        <f>VLOOKUP(J1834,'Spezifische Werte'!$B$2:$C$4002,2,FALSE)</f>
        <v>0</v>
      </c>
      <c r="L1834" s="25">
        <f t="shared" si="259"/>
        <v>0</v>
      </c>
      <c r="R1834" s="25">
        <v>1832</v>
      </c>
      <c r="S1834" s="25">
        <v>1831</v>
      </c>
      <c r="T1834" s="25">
        <f t="shared" si="263"/>
        <v>0.58542842938631923</v>
      </c>
      <c r="U1834" s="25">
        <f t="shared" si="260"/>
        <v>0.59579767385135474</v>
      </c>
      <c r="W1834" s="17">
        <f>Eingabe!H1835</f>
        <v>248</v>
      </c>
      <c r="X1834" s="17">
        <f t="shared" si="261"/>
        <v>2.48</v>
      </c>
      <c r="Y1834" s="17">
        <f t="shared" si="262"/>
        <v>250</v>
      </c>
    </row>
    <row r="1835" spans="1:25" x14ac:dyDescent="0.15">
      <c r="A1835" s="82">
        <f t="shared" si="257"/>
        <v>3</v>
      </c>
      <c r="B1835" s="46">
        <v>43542.33333332889</v>
      </c>
      <c r="C1835" s="47">
        <f>Eingabe!G1836</f>
        <v>1</v>
      </c>
      <c r="D1835" s="77">
        <v>1835</v>
      </c>
      <c r="E1835" s="47"/>
      <c r="F1835" s="25">
        <f t="shared" si="255"/>
        <v>1.49</v>
      </c>
      <c r="G1835" s="25">
        <f>VLOOKUP(F1835,'Spezifische Werte'!$B$2:$C$4002,2,FALSE)</f>
        <v>6.4682605317823889E-5</v>
      </c>
      <c r="H1835" s="25">
        <f t="shared" si="258"/>
        <v>0.12936521063564776</v>
      </c>
      <c r="J1835" s="25">
        <f t="shared" si="256"/>
        <v>1.5</v>
      </c>
      <c r="K1835" s="25">
        <f>VLOOKUP(J1835,'Spezifische Werte'!$B$2:$C$4002,2,FALSE)</f>
        <v>6.8738350145803551E-5</v>
      </c>
      <c r="L1835" s="25">
        <f t="shared" si="259"/>
        <v>0.13747670029160711</v>
      </c>
      <c r="R1835" s="25">
        <v>1833</v>
      </c>
      <c r="S1835" s="25">
        <v>1832</v>
      </c>
      <c r="T1835" s="25">
        <f t="shared" si="263"/>
        <v>0.58542842938631923</v>
      </c>
      <c r="U1835" s="25">
        <f t="shared" si="260"/>
        <v>0.59579767385135474</v>
      </c>
      <c r="W1835" s="17">
        <f>Eingabe!H1836</f>
        <v>251</v>
      </c>
      <c r="X1835" s="17">
        <f t="shared" si="261"/>
        <v>2.5099999999999998</v>
      </c>
      <c r="Y1835" s="17">
        <f t="shared" si="262"/>
        <v>250</v>
      </c>
    </row>
    <row r="1836" spans="1:25" x14ac:dyDescent="0.15">
      <c r="A1836" s="82">
        <f t="shared" si="257"/>
        <v>3</v>
      </c>
      <c r="B1836" s="46">
        <v>43542.375011574077</v>
      </c>
      <c r="C1836" s="47">
        <f>Eingabe!G1837</f>
        <v>2.1</v>
      </c>
      <c r="D1836" s="77">
        <v>1836</v>
      </c>
      <c r="E1836" s="47"/>
      <c r="F1836" s="25">
        <f t="shared" si="255"/>
        <v>3.13</v>
      </c>
      <c r="G1836" s="25">
        <f>VLOOKUP(F1836,'Spezifische Werte'!$B$2:$C$4002,2,FALSE)</f>
        <v>1.0589326186624812E-2</v>
      </c>
      <c r="H1836" s="25">
        <f t="shared" si="258"/>
        <v>21.178652373249626</v>
      </c>
      <c r="J1836" s="25">
        <f t="shared" si="256"/>
        <v>3.15</v>
      </c>
      <c r="K1836" s="25">
        <f>VLOOKUP(J1836,'Spezifische Werte'!$B$2:$C$4002,2,FALSE)</f>
        <v>1.1019016897018549E-2</v>
      </c>
      <c r="L1836" s="25">
        <f t="shared" si="259"/>
        <v>22.038033794037098</v>
      </c>
      <c r="R1836" s="25">
        <v>1834</v>
      </c>
      <c r="S1836" s="25">
        <v>1833</v>
      </c>
      <c r="T1836" s="25">
        <f t="shared" si="263"/>
        <v>0.58542842938631923</v>
      </c>
      <c r="U1836" s="25">
        <f t="shared" si="260"/>
        <v>0.59579767385135474</v>
      </c>
      <c r="W1836" s="17">
        <f>Eingabe!H1837</f>
        <v>260</v>
      </c>
      <c r="X1836" s="17">
        <f t="shared" si="261"/>
        <v>2.6</v>
      </c>
      <c r="Y1836" s="17">
        <f t="shared" si="262"/>
        <v>260</v>
      </c>
    </row>
    <row r="1837" spans="1:25" x14ac:dyDescent="0.15">
      <c r="A1837" s="82">
        <f t="shared" si="257"/>
        <v>3</v>
      </c>
      <c r="B1837" s="46">
        <v>43542.416666662219</v>
      </c>
      <c r="C1837" s="47">
        <f>Eingabe!G1838</f>
        <v>4</v>
      </c>
      <c r="D1837" s="77">
        <v>1837</v>
      </c>
      <c r="E1837" s="47"/>
      <c r="F1837" s="25">
        <f t="shared" si="255"/>
        <v>5.97</v>
      </c>
      <c r="G1837" s="25">
        <f>VLOOKUP(F1837,'Spezifische Werte'!$B$2:$C$4002,2,FALSE)</f>
        <v>0.1627434603343155</v>
      </c>
      <c r="H1837" s="25">
        <f t="shared" si="258"/>
        <v>325.486920668631</v>
      </c>
      <c r="J1837" s="25">
        <f t="shared" si="256"/>
        <v>6</v>
      </c>
      <c r="K1837" s="25">
        <f>VLOOKUP(J1837,'Spezifische Werte'!$B$2:$C$4002,2,FALSE)</f>
        <v>0.16538134424295356</v>
      </c>
      <c r="L1837" s="25">
        <f t="shared" si="259"/>
        <v>330.76268848590712</v>
      </c>
      <c r="R1837" s="25">
        <v>1835</v>
      </c>
      <c r="S1837" s="25">
        <v>1834</v>
      </c>
      <c r="T1837" s="25">
        <f t="shared" si="263"/>
        <v>0.58542842938631923</v>
      </c>
      <c r="U1837" s="25">
        <f t="shared" si="260"/>
        <v>0.59579767385135474</v>
      </c>
      <c r="W1837" s="17">
        <f>Eingabe!H1838</f>
        <v>260</v>
      </c>
      <c r="X1837" s="17">
        <f t="shared" si="261"/>
        <v>2.6</v>
      </c>
      <c r="Y1837" s="17">
        <f t="shared" si="262"/>
        <v>260</v>
      </c>
    </row>
    <row r="1838" spans="1:25" x14ac:dyDescent="0.15">
      <c r="A1838" s="82">
        <f t="shared" si="257"/>
        <v>3</v>
      </c>
      <c r="B1838" s="46">
        <v>43542.458333328883</v>
      </c>
      <c r="C1838" s="47">
        <f>Eingabe!G1839</f>
        <v>3.4</v>
      </c>
      <c r="D1838" s="77">
        <v>1838</v>
      </c>
      <c r="E1838" s="47"/>
      <c r="F1838" s="25">
        <f t="shared" si="255"/>
        <v>5.07</v>
      </c>
      <c r="G1838" s="25">
        <f>VLOOKUP(F1838,'Spezifische Werte'!$B$2:$C$4002,2,FALSE)</f>
        <v>9.6185977081711158E-2</v>
      </c>
      <c r="H1838" s="25">
        <f t="shared" si="258"/>
        <v>192.37195416342232</v>
      </c>
      <c r="J1838" s="25">
        <f t="shared" si="256"/>
        <v>5.0999999999999996</v>
      </c>
      <c r="K1838" s="25">
        <f>VLOOKUP(J1838,'Spezifische Werte'!$B$2:$C$4002,2,FALSE)</f>
        <v>9.8097213536623304E-2</v>
      </c>
      <c r="L1838" s="25">
        <f t="shared" si="259"/>
        <v>196.1944270732466</v>
      </c>
      <c r="R1838" s="25">
        <v>1836</v>
      </c>
      <c r="S1838" s="25">
        <v>1835</v>
      </c>
      <c r="T1838" s="25">
        <f t="shared" si="263"/>
        <v>0.58542842938631923</v>
      </c>
      <c r="U1838" s="25">
        <f t="shared" si="260"/>
        <v>0.59579767385135474</v>
      </c>
      <c r="W1838" s="17">
        <f>Eingabe!H1839</f>
        <v>258</v>
      </c>
      <c r="X1838" s="17">
        <f t="shared" si="261"/>
        <v>2.58</v>
      </c>
      <c r="Y1838" s="17">
        <f t="shared" si="262"/>
        <v>260</v>
      </c>
    </row>
    <row r="1839" spans="1:25" x14ac:dyDescent="0.15">
      <c r="A1839" s="82">
        <f t="shared" si="257"/>
        <v>3</v>
      </c>
      <c r="B1839" s="46">
        <v>43542.500011574077</v>
      </c>
      <c r="C1839" s="47">
        <f>Eingabe!G1840</f>
        <v>4.3</v>
      </c>
      <c r="D1839" s="77">
        <v>1839</v>
      </c>
      <c r="E1839" s="47"/>
      <c r="F1839" s="25">
        <f t="shared" si="255"/>
        <v>6.41</v>
      </c>
      <c r="G1839" s="25">
        <f>VLOOKUP(F1839,'Spezifische Werte'!$B$2:$C$4002,2,FALSE)</f>
        <v>0.20539547091670399</v>
      </c>
      <c r="H1839" s="25">
        <f t="shared" si="258"/>
        <v>410.790941833408</v>
      </c>
      <c r="J1839" s="25">
        <f t="shared" si="256"/>
        <v>6.45</v>
      </c>
      <c r="K1839" s="25">
        <f>VLOOKUP(J1839,'Spezifische Werte'!$B$2:$C$4002,2,FALSE)</f>
        <v>0.20962714743593144</v>
      </c>
      <c r="L1839" s="25">
        <f t="shared" si="259"/>
        <v>419.2542948718629</v>
      </c>
      <c r="R1839" s="25">
        <v>1837</v>
      </c>
      <c r="S1839" s="25">
        <v>1836</v>
      </c>
      <c r="T1839" s="25">
        <f t="shared" si="263"/>
        <v>0.58542842938631923</v>
      </c>
      <c r="U1839" s="25">
        <f t="shared" si="260"/>
        <v>0.59579767385135474</v>
      </c>
      <c r="W1839" s="17">
        <f>Eingabe!H1840</f>
        <v>263</v>
      </c>
      <c r="X1839" s="17">
        <f t="shared" si="261"/>
        <v>2.63</v>
      </c>
      <c r="Y1839" s="17">
        <f t="shared" si="262"/>
        <v>260</v>
      </c>
    </row>
    <row r="1840" spans="1:25" x14ac:dyDescent="0.15">
      <c r="A1840" s="82">
        <f t="shared" si="257"/>
        <v>3</v>
      </c>
      <c r="B1840" s="46">
        <v>43542.541666662211</v>
      </c>
      <c r="C1840" s="47">
        <f>Eingabe!G1841</f>
        <v>4.4000000000000004</v>
      </c>
      <c r="D1840" s="77">
        <v>1840</v>
      </c>
      <c r="E1840" s="47"/>
      <c r="F1840" s="25">
        <f t="shared" si="255"/>
        <v>6.56</v>
      </c>
      <c r="G1840" s="25">
        <f>VLOOKUP(F1840,'Spezifische Werte'!$B$2:$C$4002,2,FALSE)</f>
        <v>0.2214941246302857</v>
      </c>
      <c r="H1840" s="25">
        <f t="shared" si="258"/>
        <v>442.98824926057142</v>
      </c>
      <c r="J1840" s="25">
        <f t="shared" si="256"/>
        <v>6.6</v>
      </c>
      <c r="K1840" s="25">
        <f>VLOOKUP(J1840,'Spezifische Werte'!$B$2:$C$4002,2,FALSE)</f>
        <v>0.22589088814664299</v>
      </c>
      <c r="L1840" s="25">
        <f t="shared" si="259"/>
        <v>451.78177629328599</v>
      </c>
      <c r="R1840" s="25">
        <v>1838</v>
      </c>
      <c r="S1840" s="25">
        <v>1837</v>
      </c>
      <c r="T1840" s="25">
        <f t="shared" si="263"/>
        <v>0.58542842938631923</v>
      </c>
      <c r="U1840" s="25">
        <f t="shared" si="260"/>
        <v>0.59579767385135474</v>
      </c>
      <c r="W1840" s="17">
        <f>Eingabe!H1841</f>
        <v>278</v>
      </c>
      <c r="X1840" s="17">
        <f t="shared" si="261"/>
        <v>2.78</v>
      </c>
      <c r="Y1840" s="17">
        <f t="shared" si="262"/>
        <v>280</v>
      </c>
    </row>
    <row r="1841" spans="1:25" x14ac:dyDescent="0.15">
      <c r="A1841" s="82">
        <f t="shared" si="257"/>
        <v>3</v>
      </c>
      <c r="B1841" s="46">
        <v>43542.583333328876</v>
      </c>
      <c r="C1841" s="47">
        <f>Eingabe!G1842</f>
        <v>4.2</v>
      </c>
      <c r="D1841" s="77">
        <v>1841</v>
      </c>
      <c r="E1841" s="47"/>
      <c r="F1841" s="25">
        <f t="shared" si="255"/>
        <v>6.27</v>
      </c>
      <c r="G1841" s="25">
        <f>VLOOKUP(F1841,'Spezifische Werte'!$B$2:$C$4002,2,FALSE)</f>
        <v>0.19098980973438914</v>
      </c>
      <c r="H1841" s="25">
        <f t="shared" si="258"/>
        <v>381.97961946877831</v>
      </c>
      <c r="J1841" s="25">
        <f t="shared" si="256"/>
        <v>6.3</v>
      </c>
      <c r="K1841" s="25">
        <f>VLOOKUP(J1841,'Spezifische Werte'!$B$2:$C$4002,2,FALSE)</f>
        <v>0.19401976060055698</v>
      </c>
      <c r="L1841" s="25">
        <f t="shared" si="259"/>
        <v>388.03952120111398</v>
      </c>
      <c r="R1841" s="25">
        <v>1839</v>
      </c>
      <c r="S1841" s="25">
        <v>1838</v>
      </c>
      <c r="T1841" s="25">
        <f t="shared" si="263"/>
        <v>0.58542842938631923</v>
      </c>
      <c r="U1841" s="25">
        <f t="shared" si="260"/>
        <v>0.59579767385135474</v>
      </c>
      <c r="W1841" s="17">
        <f>Eingabe!H1842</f>
        <v>290</v>
      </c>
      <c r="X1841" s="17">
        <f t="shared" si="261"/>
        <v>2.9</v>
      </c>
      <c r="Y1841" s="17">
        <f t="shared" si="262"/>
        <v>290</v>
      </c>
    </row>
    <row r="1842" spans="1:25" x14ac:dyDescent="0.15">
      <c r="A1842" s="82">
        <f t="shared" si="257"/>
        <v>3</v>
      </c>
      <c r="B1842" s="46">
        <v>43542.625011574077</v>
      </c>
      <c r="C1842" s="47">
        <f>Eingabe!G1843</f>
        <v>3.8</v>
      </c>
      <c r="D1842" s="77">
        <v>1842</v>
      </c>
      <c r="E1842" s="47"/>
      <c r="F1842" s="25">
        <f t="shared" si="255"/>
        <v>5.67</v>
      </c>
      <c r="G1842" s="25">
        <f>VLOOKUP(F1842,'Spezifische Werte'!$B$2:$C$4002,2,FALSE)</f>
        <v>0.13840049448137109</v>
      </c>
      <c r="H1842" s="25">
        <f t="shared" si="258"/>
        <v>276.80098896274217</v>
      </c>
      <c r="J1842" s="25">
        <f t="shared" si="256"/>
        <v>5.7</v>
      </c>
      <c r="K1842" s="25">
        <f>VLOOKUP(J1842,'Spezifische Werte'!$B$2:$C$4002,2,FALSE)</f>
        <v>0.14069825500153915</v>
      </c>
      <c r="L1842" s="25">
        <f t="shared" si="259"/>
        <v>281.39651000307828</v>
      </c>
      <c r="R1842" s="25">
        <v>1840</v>
      </c>
      <c r="S1842" s="25">
        <v>1839</v>
      </c>
      <c r="T1842" s="25">
        <f t="shared" si="263"/>
        <v>0.58542842938631923</v>
      </c>
      <c r="U1842" s="25">
        <f t="shared" si="260"/>
        <v>0.59579767385135474</v>
      </c>
      <c r="W1842" s="17">
        <f>Eingabe!H1843</f>
        <v>265</v>
      </c>
      <c r="X1842" s="17">
        <f t="shared" si="261"/>
        <v>2.65</v>
      </c>
      <c r="Y1842" s="17">
        <f t="shared" si="262"/>
        <v>270</v>
      </c>
    </row>
    <row r="1843" spans="1:25" x14ac:dyDescent="0.15">
      <c r="A1843" s="82">
        <f t="shared" si="257"/>
        <v>3</v>
      </c>
      <c r="B1843" s="46">
        <v>43542.666666662204</v>
      </c>
      <c r="C1843" s="47">
        <f>Eingabe!G1844</f>
        <v>4.3</v>
      </c>
      <c r="D1843" s="77">
        <v>1843</v>
      </c>
      <c r="E1843" s="47"/>
      <c r="F1843" s="25">
        <f t="shared" si="255"/>
        <v>6.41</v>
      </c>
      <c r="G1843" s="25">
        <f>VLOOKUP(F1843,'Spezifische Werte'!$B$2:$C$4002,2,FALSE)</f>
        <v>0.20539547091670399</v>
      </c>
      <c r="H1843" s="25">
        <f t="shared" si="258"/>
        <v>410.790941833408</v>
      </c>
      <c r="J1843" s="25">
        <f t="shared" si="256"/>
        <v>6.45</v>
      </c>
      <c r="K1843" s="25">
        <f>VLOOKUP(J1843,'Spezifische Werte'!$B$2:$C$4002,2,FALSE)</f>
        <v>0.20962714743593144</v>
      </c>
      <c r="L1843" s="25">
        <f t="shared" si="259"/>
        <v>419.2542948718629</v>
      </c>
      <c r="R1843" s="25">
        <v>1841</v>
      </c>
      <c r="S1843" s="25">
        <v>1840</v>
      </c>
      <c r="T1843" s="25">
        <f t="shared" si="263"/>
        <v>0.58542842938631923</v>
      </c>
      <c r="U1843" s="25">
        <f t="shared" si="260"/>
        <v>0.59579767385135474</v>
      </c>
      <c r="W1843" s="17">
        <f>Eingabe!H1844</f>
        <v>287</v>
      </c>
      <c r="X1843" s="17">
        <f t="shared" si="261"/>
        <v>2.87</v>
      </c>
      <c r="Y1843" s="17">
        <f t="shared" si="262"/>
        <v>290</v>
      </c>
    </row>
    <row r="1844" spans="1:25" x14ac:dyDescent="0.15">
      <c r="A1844" s="82">
        <f t="shared" si="257"/>
        <v>3</v>
      </c>
      <c r="B1844" s="46">
        <v>43542.708333328868</v>
      </c>
      <c r="C1844" s="47">
        <f>Eingabe!G1845</f>
        <v>4.0999999999999996</v>
      </c>
      <c r="D1844" s="77">
        <v>1844</v>
      </c>
      <c r="E1844" s="47"/>
      <c r="F1844" s="25">
        <f t="shared" si="255"/>
        <v>6.12</v>
      </c>
      <c r="G1844" s="25">
        <f>VLOOKUP(F1844,'Spezifische Werte'!$B$2:$C$4002,2,FALSE)</f>
        <v>0.17636813552353289</v>
      </c>
      <c r="H1844" s="25">
        <f t="shared" si="258"/>
        <v>352.73627104706577</v>
      </c>
      <c r="J1844" s="25">
        <f t="shared" si="256"/>
        <v>6.15</v>
      </c>
      <c r="K1844" s="25">
        <f>VLOOKUP(J1844,'Spezifische Werte'!$B$2:$C$4002,2,FALSE)</f>
        <v>0.17921779013058811</v>
      </c>
      <c r="L1844" s="25">
        <f t="shared" si="259"/>
        <v>358.4355802611762</v>
      </c>
      <c r="R1844" s="25">
        <v>1842</v>
      </c>
      <c r="S1844" s="25">
        <v>1841</v>
      </c>
      <c r="T1844" s="25">
        <f t="shared" si="263"/>
        <v>0.58542842938631923</v>
      </c>
      <c r="U1844" s="25">
        <f t="shared" si="260"/>
        <v>0.59579767385135474</v>
      </c>
      <c r="W1844" s="17">
        <f>Eingabe!H1845</f>
        <v>279</v>
      </c>
      <c r="X1844" s="17">
        <f t="shared" si="261"/>
        <v>2.79</v>
      </c>
      <c r="Y1844" s="17">
        <f t="shared" si="262"/>
        <v>280</v>
      </c>
    </row>
    <row r="1845" spans="1:25" x14ac:dyDescent="0.15">
      <c r="A1845" s="82">
        <f t="shared" si="257"/>
        <v>3</v>
      </c>
      <c r="B1845" s="46">
        <v>43542.750011574077</v>
      </c>
      <c r="C1845" s="47">
        <f>Eingabe!G1846</f>
        <v>3.8</v>
      </c>
      <c r="D1845" s="77">
        <v>1845</v>
      </c>
      <c r="E1845" s="47"/>
      <c r="F1845" s="25">
        <f t="shared" si="255"/>
        <v>5.67</v>
      </c>
      <c r="G1845" s="25">
        <f>VLOOKUP(F1845,'Spezifische Werte'!$B$2:$C$4002,2,FALSE)</f>
        <v>0.13840049448137109</v>
      </c>
      <c r="H1845" s="25">
        <f t="shared" si="258"/>
        <v>276.80098896274217</v>
      </c>
      <c r="J1845" s="25">
        <f t="shared" si="256"/>
        <v>5.7</v>
      </c>
      <c r="K1845" s="25">
        <f>VLOOKUP(J1845,'Spezifische Werte'!$B$2:$C$4002,2,FALSE)</f>
        <v>0.14069825500153915</v>
      </c>
      <c r="L1845" s="25">
        <f t="shared" si="259"/>
        <v>281.39651000307828</v>
      </c>
      <c r="R1845" s="25">
        <v>1843</v>
      </c>
      <c r="S1845" s="25">
        <v>1842</v>
      </c>
      <c r="T1845" s="25">
        <f t="shared" si="263"/>
        <v>0.58542842938631923</v>
      </c>
      <c r="U1845" s="25">
        <f t="shared" si="260"/>
        <v>0.59579767385135474</v>
      </c>
      <c r="W1845" s="17">
        <f>Eingabe!H1846</f>
        <v>270</v>
      </c>
      <c r="X1845" s="17">
        <f t="shared" si="261"/>
        <v>2.7</v>
      </c>
      <c r="Y1845" s="17">
        <f t="shared" si="262"/>
        <v>270</v>
      </c>
    </row>
    <row r="1846" spans="1:25" x14ac:dyDescent="0.15">
      <c r="A1846" s="82">
        <f t="shared" si="257"/>
        <v>3</v>
      </c>
      <c r="B1846" s="46">
        <v>43542.791666662197</v>
      </c>
      <c r="C1846" s="47">
        <f>Eingabe!G1847</f>
        <v>4.0999999999999996</v>
      </c>
      <c r="D1846" s="77">
        <v>1846</v>
      </c>
      <c r="E1846" s="47"/>
      <c r="F1846" s="25">
        <f t="shared" si="255"/>
        <v>6.12</v>
      </c>
      <c r="G1846" s="25">
        <f>VLOOKUP(F1846,'Spezifische Werte'!$B$2:$C$4002,2,FALSE)</f>
        <v>0.17636813552353289</v>
      </c>
      <c r="H1846" s="25">
        <f t="shared" si="258"/>
        <v>352.73627104706577</v>
      </c>
      <c r="J1846" s="25">
        <f t="shared" si="256"/>
        <v>6.15</v>
      </c>
      <c r="K1846" s="25">
        <f>VLOOKUP(J1846,'Spezifische Werte'!$B$2:$C$4002,2,FALSE)</f>
        <v>0.17921779013058811</v>
      </c>
      <c r="L1846" s="25">
        <f t="shared" si="259"/>
        <v>358.4355802611762</v>
      </c>
      <c r="R1846" s="25">
        <v>1844</v>
      </c>
      <c r="S1846" s="25">
        <v>1843</v>
      </c>
      <c r="T1846" s="25">
        <f t="shared" si="263"/>
        <v>0.58542842938631923</v>
      </c>
      <c r="U1846" s="25">
        <f t="shared" si="260"/>
        <v>0.59579767385135474</v>
      </c>
      <c r="W1846" s="17">
        <f>Eingabe!H1847</f>
        <v>270</v>
      </c>
      <c r="X1846" s="17">
        <f t="shared" si="261"/>
        <v>2.7</v>
      </c>
      <c r="Y1846" s="17">
        <f t="shared" si="262"/>
        <v>270</v>
      </c>
    </row>
    <row r="1847" spans="1:25" x14ac:dyDescent="0.15">
      <c r="A1847" s="82">
        <f t="shared" si="257"/>
        <v>3</v>
      </c>
      <c r="B1847" s="46">
        <v>43542.833333328861</v>
      </c>
      <c r="C1847" s="47">
        <f>Eingabe!G1848</f>
        <v>4.5999999999999996</v>
      </c>
      <c r="D1847" s="77">
        <v>1847</v>
      </c>
      <c r="E1847" s="47"/>
      <c r="F1847" s="25">
        <f t="shared" si="255"/>
        <v>6.86</v>
      </c>
      <c r="G1847" s="25">
        <f>VLOOKUP(F1847,'Spezifische Werte'!$B$2:$C$4002,2,FALSE)</f>
        <v>0.25562320201003652</v>
      </c>
      <c r="H1847" s="25">
        <f t="shared" si="258"/>
        <v>511.24640402007304</v>
      </c>
      <c r="J1847" s="25">
        <f t="shared" si="256"/>
        <v>6.9</v>
      </c>
      <c r="K1847" s="25">
        <f>VLOOKUP(J1847,'Spezifische Werte'!$B$2:$C$4002,2,FALSE)</f>
        <v>0.26038765048417867</v>
      </c>
      <c r="L1847" s="25">
        <f t="shared" si="259"/>
        <v>520.77530096835733</v>
      </c>
      <c r="R1847" s="25">
        <v>1845</v>
      </c>
      <c r="S1847" s="25">
        <v>1844</v>
      </c>
      <c r="T1847" s="25">
        <f t="shared" si="263"/>
        <v>0.58542842938631923</v>
      </c>
      <c r="U1847" s="25">
        <f t="shared" si="260"/>
        <v>0.59579767385135474</v>
      </c>
      <c r="W1847" s="17">
        <f>Eingabe!H1848</f>
        <v>280</v>
      </c>
      <c r="X1847" s="17">
        <f t="shared" si="261"/>
        <v>2.8</v>
      </c>
      <c r="Y1847" s="17">
        <f t="shared" si="262"/>
        <v>280</v>
      </c>
    </row>
    <row r="1848" spans="1:25" x14ac:dyDescent="0.15">
      <c r="A1848" s="82">
        <f t="shared" si="257"/>
        <v>3</v>
      </c>
      <c r="B1848" s="46">
        <v>43542.875011574077</v>
      </c>
      <c r="C1848" s="47">
        <f>Eingabe!G1849</f>
        <v>5</v>
      </c>
      <c r="D1848" s="77">
        <v>1848</v>
      </c>
      <c r="E1848" s="47"/>
      <c r="F1848" s="25">
        <f t="shared" si="255"/>
        <v>7.46</v>
      </c>
      <c r="G1848" s="25">
        <f>VLOOKUP(F1848,'Spezifische Werte'!$B$2:$C$4002,2,FALSE)</f>
        <v>0.33294203068553224</v>
      </c>
      <c r="H1848" s="25">
        <f t="shared" si="258"/>
        <v>665.88406137106449</v>
      </c>
      <c r="J1848" s="25">
        <f t="shared" si="256"/>
        <v>7.5</v>
      </c>
      <c r="K1848" s="25">
        <f>VLOOKUP(J1848,'Spezifische Werte'!$B$2:$C$4002,2,FALSE)</f>
        <v>0.33853673002168488</v>
      </c>
      <c r="L1848" s="25">
        <f t="shared" si="259"/>
        <v>677.07346004336978</v>
      </c>
      <c r="R1848" s="25">
        <v>1846</v>
      </c>
      <c r="S1848" s="25">
        <v>1845</v>
      </c>
      <c r="T1848" s="25">
        <f t="shared" si="263"/>
        <v>0.58542842938631923</v>
      </c>
      <c r="U1848" s="25">
        <f t="shared" si="260"/>
        <v>0.59579767385135474</v>
      </c>
      <c r="W1848" s="17">
        <f>Eingabe!H1849</f>
        <v>280</v>
      </c>
      <c r="X1848" s="17">
        <f t="shared" si="261"/>
        <v>2.8</v>
      </c>
      <c r="Y1848" s="17">
        <f t="shared" si="262"/>
        <v>280</v>
      </c>
    </row>
    <row r="1849" spans="1:25" x14ac:dyDescent="0.15">
      <c r="A1849" s="82">
        <f t="shared" si="257"/>
        <v>3</v>
      </c>
      <c r="B1849" s="46">
        <v>43542.91666666219</v>
      </c>
      <c r="C1849" s="47">
        <f>Eingabe!G1850</f>
        <v>4.2</v>
      </c>
      <c r="D1849" s="77">
        <v>1849</v>
      </c>
      <c r="E1849" s="47"/>
      <c r="F1849" s="25">
        <f t="shared" si="255"/>
        <v>6.27</v>
      </c>
      <c r="G1849" s="25">
        <f>VLOOKUP(F1849,'Spezifische Werte'!$B$2:$C$4002,2,FALSE)</f>
        <v>0.19098980973438914</v>
      </c>
      <c r="H1849" s="25">
        <f t="shared" si="258"/>
        <v>381.97961946877831</v>
      </c>
      <c r="J1849" s="25">
        <f t="shared" si="256"/>
        <v>6.3</v>
      </c>
      <c r="K1849" s="25">
        <f>VLOOKUP(J1849,'Spezifische Werte'!$B$2:$C$4002,2,FALSE)</f>
        <v>0.19401976060055698</v>
      </c>
      <c r="L1849" s="25">
        <f t="shared" si="259"/>
        <v>388.03952120111398</v>
      </c>
      <c r="R1849" s="25">
        <v>1847</v>
      </c>
      <c r="S1849" s="25">
        <v>1846</v>
      </c>
      <c r="T1849" s="25">
        <f t="shared" si="263"/>
        <v>0.58542842938631923</v>
      </c>
      <c r="U1849" s="25">
        <f t="shared" si="260"/>
        <v>0.59579767385135474</v>
      </c>
      <c r="W1849" s="17">
        <f>Eingabe!H1850</f>
        <v>280</v>
      </c>
      <c r="X1849" s="17">
        <f t="shared" si="261"/>
        <v>2.8</v>
      </c>
      <c r="Y1849" s="17">
        <f t="shared" si="262"/>
        <v>280</v>
      </c>
    </row>
    <row r="1850" spans="1:25" x14ac:dyDescent="0.15">
      <c r="A1850" s="82">
        <f t="shared" si="257"/>
        <v>3</v>
      </c>
      <c r="B1850" s="46">
        <v>43542.958333328854</v>
      </c>
      <c r="C1850" s="47">
        <f>Eingabe!G1851</f>
        <v>5.2</v>
      </c>
      <c r="D1850" s="77">
        <v>1850</v>
      </c>
      <c r="E1850" s="47"/>
      <c r="F1850" s="25">
        <f t="shared" si="255"/>
        <v>7.76</v>
      </c>
      <c r="G1850" s="25">
        <f>VLOOKUP(F1850,'Spezifische Werte'!$B$2:$C$4002,2,FALSE)</f>
        <v>0.37619660828942059</v>
      </c>
      <c r="H1850" s="25">
        <f t="shared" si="258"/>
        <v>752.39321657884113</v>
      </c>
      <c r="J1850" s="25">
        <f t="shared" si="256"/>
        <v>7.8</v>
      </c>
      <c r="K1850" s="25">
        <f>VLOOKUP(J1850,'Spezifische Werte'!$B$2:$C$4002,2,FALSE)</f>
        <v>0.3821877888895947</v>
      </c>
      <c r="L1850" s="25">
        <f t="shared" si="259"/>
        <v>764.37557777918937</v>
      </c>
      <c r="R1850" s="25">
        <v>1848</v>
      </c>
      <c r="S1850" s="25">
        <v>1847</v>
      </c>
      <c r="T1850" s="25">
        <f t="shared" si="263"/>
        <v>0.58542842938631923</v>
      </c>
      <c r="U1850" s="25">
        <f t="shared" si="260"/>
        <v>0.59579767385135474</v>
      </c>
      <c r="W1850" s="17">
        <f>Eingabe!H1851</f>
        <v>281</v>
      </c>
      <c r="X1850" s="17">
        <f t="shared" si="261"/>
        <v>2.81</v>
      </c>
      <c r="Y1850" s="17">
        <f t="shared" si="262"/>
        <v>280</v>
      </c>
    </row>
    <row r="1851" spans="1:25" x14ac:dyDescent="0.15">
      <c r="A1851" s="82">
        <f t="shared" si="257"/>
        <v>3</v>
      </c>
      <c r="B1851" s="46">
        <v>43543.000011574077</v>
      </c>
      <c r="C1851" s="47">
        <f>Eingabe!G1852</f>
        <v>4.5</v>
      </c>
      <c r="D1851" s="77">
        <v>1851</v>
      </c>
      <c r="E1851" s="47"/>
      <c r="F1851" s="25">
        <f t="shared" si="255"/>
        <v>6.71</v>
      </c>
      <c r="G1851" s="25">
        <f>VLOOKUP(F1851,'Spezifische Werte'!$B$2:$C$4002,2,FALSE)</f>
        <v>0.23821819652236836</v>
      </c>
      <c r="H1851" s="25">
        <f t="shared" si="258"/>
        <v>476.43639304473675</v>
      </c>
      <c r="J1851" s="25">
        <f t="shared" si="256"/>
        <v>6.75</v>
      </c>
      <c r="K1851" s="25">
        <f>VLOOKUP(J1851,'Spezifische Werte'!$B$2:$C$4002,2,FALSE)</f>
        <v>0.24279032681735657</v>
      </c>
      <c r="L1851" s="25">
        <f t="shared" si="259"/>
        <v>485.58065363471314</v>
      </c>
      <c r="R1851" s="25">
        <v>1849</v>
      </c>
      <c r="S1851" s="25">
        <v>1848</v>
      </c>
      <c r="T1851" s="25">
        <f t="shared" si="263"/>
        <v>0.58542842938631923</v>
      </c>
      <c r="U1851" s="25">
        <f t="shared" si="260"/>
        <v>0.59579767385135474</v>
      </c>
      <c r="W1851" s="17">
        <f>Eingabe!H1852</f>
        <v>280</v>
      </c>
      <c r="X1851" s="17">
        <f t="shared" si="261"/>
        <v>2.8</v>
      </c>
      <c r="Y1851" s="17">
        <f t="shared" si="262"/>
        <v>280</v>
      </c>
    </row>
    <row r="1852" spans="1:25" x14ac:dyDescent="0.15">
      <c r="A1852" s="82">
        <f t="shared" si="257"/>
        <v>3</v>
      </c>
      <c r="B1852" s="46">
        <v>43543.041666662182</v>
      </c>
      <c r="C1852" s="47">
        <f>Eingabe!G1853</f>
        <v>4.3</v>
      </c>
      <c r="D1852" s="77">
        <v>1852</v>
      </c>
      <c r="E1852" s="47"/>
      <c r="F1852" s="25">
        <f t="shared" si="255"/>
        <v>6.41</v>
      </c>
      <c r="G1852" s="25">
        <f>VLOOKUP(F1852,'Spezifische Werte'!$B$2:$C$4002,2,FALSE)</f>
        <v>0.20539547091670399</v>
      </c>
      <c r="H1852" s="25">
        <f t="shared" si="258"/>
        <v>410.790941833408</v>
      </c>
      <c r="J1852" s="25">
        <f t="shared" si="256"/>
        <v>6.45</v>
      </c>
      <c r="K1852" s="25">
        <f>VLOOKUP(J1852,'Spezifische Werte'!$B$2:$C$4002,2,FALSE)</f>
        <v>0.20962714743593144</v>
      </c>
      <c r="L1852" s="25">
        <f t="shared" si="259"/>
        <v>419.2542948718629</v>
      </c>
      <c r="R1852" s="25">
        <v>1850</v>
      </c>
      <c r="S1852" s="25">
        <v>1849</v>
      </c>
      <c r="T1852" s="25">
        <f t="shared" si="263"/>
        <v>0.58542842938631923</v>
      </c>
      <c r="U1852" s="25">
        <f t="shared" si="260"/>
        <v>0.59579767385135474</v>
      </c>
      <c r="W1852" s="17">
        <f>Eingabe!H1853</f>
        <v>280</v>
      </c>
      <c r="X1852" s="17">
        <f t="shared" si="261"/>
        <v>2.8</v>
      </c>
      <c r="Y1852" s="17">
        <f t="shared" si="262"/>
        <v>280</v>
      </c>
    </row>
    <row r="1853" spans="1:25" x14ac:dyDescent="0.15">
      <c r="A1853" s="82">
        <f t="shared" si="257"/>
        <v>3</v>
      </c>
      <c r="B1853" s="46">
        <v>43543.083333328846</v>
      </c>
      <c r="C1853" s="47">
        <f>Eingabe!G1854</f>
        <v>4</v>
      </c>
      <c r="D1853" s="77">
        <v>1853</v>
      </c>
      <c r="E1853" s="47"/>
      <c r="F1853" s="25">
        <f t="shared" si="255"/>
        <v>5.97</v>
      </c>
      <c r="G1853" s="25">
        <f>VLOOKUP(F1853,'Spezifische Werte'!$B$2:$C$4002,2,FALSE)</f>
        <v>0.1627434603343155</v>
      </c>
      <c r="H1853" s="25">
        <f t="shared" si="258"/>
        <v>325.486920668631</v>
      </c>
      <c r="J1853" s="25">
        <f t="shared" si="256"/>
        <v>6</v>
      </c>
      <c r="K1853" s="25">
        <f>VLOOKUP(J1853,'Spezifische Werte'!$B$2:$C$4002,2,FALSE)</f>
        <v>0.16538134424295356</v>
      </c>
      <c r="L1853" s="25">
        <f t="shared" si="259"/>
        <v>330.76268848590712</v>
      </c>
      <c r="R1853" s="25">
        <v>1851</v>
      </c>
      <c r="S1853" s="25">
        <v>1850</v>
      </c>
      <c r="T1853" s="25">
        <f t="shared" si="263"/>
        <v>0.58542842938631923</v>
      </c>
      <c r="U1853" s="25">
        <f t="shared" si="260"/>
        <v>0.59579767385135474</v>
      </c>
      <c r="W1853" s="17">
        <f>Eingabe!H1854</f>
        <v>270</v>
      </c>
      <c r="X1853" s="17">
        <f t="shared" si="261"/>
        <v>2.7</v>
      </c>
      <c r="Y1853" s="17">
        <f t="shared" si="262"/>
        <v>270</v>
      </c>
    </row>
    <row r="1854" spans="1:25" x14ac:dyDescent="0.15">
      <c r="A1854" s="82">
        <f t="shared" si="257"/>
        <v>3</v>
      </c>
      <c r="B1854" s="46">
        <v>43543.125011574077</v>
      </c>
      <c r="C1854" s="47">
        <f>Eingabe!G1855</f>
        <v>3.5</v>
      </c>
      <c r="D1854" s="77">
        <v>1854</v>
      </c>
      <c r="E1854" s="47"/>
      <c r="F1854" s="25">
        <f t="shared" si="255"/>
        <v>5.22</v>
      </c>
      <c r="G1854" s="25">
        <f>VLOOKUP(F1854,'Spezifische Werte'!$B$2:$C$4002,2,FALSE)</f>
        <v>0.10600726326582303</v>
      </c>
      <c r="H1854" s="25">
        <f t="shared" si="258"/>
        <v>212.01452653164606</v>
      </c>
      <c r="J1854" s="25">
        <f t="shared" si="256"/>
        <v>5.25</v>
      </c>
      <c r="K1854" s="25">
        <f>VLOOKUP(J1854,'Spezifische Werte'!$B$2:$C$4002,2,FALSE)</f>
        <v>0.10804502827355937</v>
      </c>
      <c r="L1854" s="25">
        <f t="shared" si="259"/>
        <v>216.09005654711873</v>
      </c>
      <c r="R1854" s="25">
        <v>1852</v>
      </c>
      <c r="S1854" s="25">
        <v>1851</v>
      </c>
      <c r="T1854" s="25">
        <f t="shared" si="263"/>
        <v>0.58542842938631923</v>
      </c>
      <c r="U1854" s="25">
        <f t="shared" si="260"/>
        <v>0.59579767385135474</v>
      </c>
      <c r="W1854" s="17">
        <f>Eingabe!H1855</f>
        <v>281</v>
      </c>
      <c r="X1854" s="17">
        <f t="shared" si="261"/>
        <v>2.81</v>
      </c>
      <c r="Y1854" s="17">
        <f t="shared" si="262"/>
        <v>280</v>
      </c>
    </row>
    <row r="1855" spans="1:25" x14ac:dyDescent="0.15">
      <c r="A1855" s="82">
        <f t="shared" si="257"/>
        <v>3</v>
      </c>
      <c r="B1855" s="46">
        <v>43543.166666662175</v>
      </c>
      <c r="C1855" s="47">
        <f>Eingabe!G1856</f>
        <v>2</v>
      </c>
      <c r="D1855" s="77">
        <v>1855</v>
      </c>
      <c r="E1855" s="47"/>
      <c r="F1855" s="25">
        <f t="shared" si="255"/>
        <v>2.98</v>
      </c>
      <c r="G1855" s="25">
        <f>VLOOKUP(F1855,'Spezifische Werte'!$B$2:$C$4002,2,FALSE)</f>
        <v>7.6819067373919353E-3</v>
      </c>
      <c r="H1855" s="25">
        <f t="shared" si="258"/>
        <v>15.363813474783871</v>
      </c>
      <c r="J1855" s="25">
        <f t="shared" si="256"/>
        <v>3</v>
      </c>
      <c r="K1855" s="25">
        <f>VLOOKUP(J1855,'Spezifische Werte'!$B$2:$C$4002,2,FALSE)</f>
        <v>8.0363231384606472E-3</v>
      </c>
      <c r="L1855" s="25">
        <f t="shared" si="259"/>
        <v>16.072646276921294</v>
      </c>
      <c r="R1855" s="25">
        <v>1853</v>
      </c>
      <c r="S1855" s="25">
        <v>1852</v>
      </c>
      <c r="T1855" s="25">
        <f t="shared" si="263"/>
        <v>0.58542842938631923</v>
      </c>
      <c r="U1855" s="25">
        <f t="shared" si="260"/>
        <v>0.59579767385135474</v>
      </c>
      <c r="W1855" s="17">
        <f>Eingabe!H1856</f>
        <v>280</v>
      </c>
      <c r="X1855" s="17">
        <f t="shared" si="261"/>
        <v>2.8</v>
      </c>
      <c r="Y1855" s="17">
        <f t="shared" si="262"/>
        <v>280</v>
      </c>
    </row>
    <row r="1856" spans="1:25" x14ac:dyDescent="0.15">
      <c r="A1856" s="82">
        <f t="shared" si="257"/>
        <v>3</v>
      </c>
      <c r="B1856" s="46">
        <v>43543.208333328839</v>
      </c>
      <c r="C1856" s="47">
        <f>Eingabe!G1857</f>
        <v>1.9</v>
      </c>
      <c r="D1856" s="77">
        <v>1856</v>
      </c>
      <c r="E1856" s="47"/>
      <c r="F1856" s="25">
        <f t="shared" si="255"/>
        <v>2.83</v>
      </c>
      <c r="G1856" s="25">
        <f>VLOOKUP(F1856,'Spezifische Werte'!$B$2:$C$4002,2,FALSE)</f>
        <v>5.3996541966473566E-3</v>
      </c>
      <c r="H1856" s="25">
        <f t="shared" si="258"/>
        <v>10.799308393294714</v>
      </c>
      <c r="J1856" s="25">
        <f t="shared" si="256"/>
        <v>2.85</v>
      </c>
      <c r="K1856" s="25">
        <f>VLOOKUP(J1856,'Spezifische Werte'!$B$2:$C$4002,2,FALSE)</f>
        <v>5.6714421172963415E-3</v>
      </c>
      <c r="L1856" s="25">
        <f t="shared" si="259"/>
        <v>11.342884234592683</v>
      </c>
      <c r="R1856" s="25">
        <v>1854</v>
      </c>
      <c r="S1856" s="25">
        <v>1853</v>
      </c>
      <c r="T1856" s="25">
        <f t="shared" si="263"/>
        <v>0.58542842938631923</v>
      </c>
      <c r="U1856" s="25">
        <f t="shared" si="260"/>
        <v>0.59579767385135474</v>
      </c>
      <c r="W1856" s="17">
        <f>Eingabe!H1857</f>
        <v>270</v>
      </c>
      <c r="X1856" s="17">
        <f t="shared" si="261"/>
        <v>2.7</v>
      </c>
      <c r="Y1856" s="17">
        <f t="shared" si="262"/>
        <v>270</v>
      </c>
    </row>
    <row r="1857" spans="1:25" x14ac:dyDescent="0.15">
      <c r="A1857" s="82">
        <f t="shared" si="257"/>
        <v>3</v>
      </c>
      <c r="B1857" s="46">
        <v>43543.250011574077</v>
      </c>
      <c r="C1857" s="47">
        <f>Eingabe!G1858</f>
        <v>2.1</v>
      </c>
      <c r="D1857" s="77">
        <v>1857</v>
      </c>
      <c r="E1857" s="47"/>
      <c r="F1857" s="25">
        <f t="shared" si="255"/>
        <v>3.13</v>
      </c>
      <c r="G1857" s="25">
        <f>VLOOKUP(F1857,'Spezifische Werte'!$B$2:$C$4002,2,FALSE)</f>
        <v>1.0589326186624812E-2</v>
      </c>
      <c r="H1857" s="25">
        <f t="shared" si="258"/>
        <v>21.178652373249626</v>
      </c>
      <c r="J1857" s="25">
        <f t="shared" si="256"/>
        <v>3.15</v>
      </c>
      <c r="K1857" s="25">
        <f>VLOOKUP(J1857,'Spezifische Werte'!$B$2:$C$4002,2,FALSE)</f>
        <v>1.1019016897018549E-2</v>
      </c>
      <c r="L1857" s="25">
        <f t="shared" si="259"/>
        <v>22.038033794037098</v>
      </c>
      <c r="R1857" s="25">
        <v>1855</v>
      </c>
      <c r="S1857" s="25">
        <v>1854</v>
      </c>
      <c r="T1857" s="25">
        <f t="shared" si="263"/>
        <v>0.58542842938631923</v>
      </c>
      <c r="U1857" s="25">
        <f t="shared" si="260"/>
        <v>0.59579767385135474</v>
      </c>
      <c r="W1857" s="17">
        <f>Eingabe!H1858</f>
        <v>280</v>
      </c>
      <c r="X1857" s="17">
        <f t="shared" si="261"/>
        <v>2.8</v>
      </c>
      <c r="Y1857" s="17">
        <f t="shared" si="262"/>
        <v>280</v>
      </c>
    </row>
    <row r="1858" spans="1:25" x14ac:dyDescent="0.15">
      <c r="A1858" s="82">
        <f t="shared" si="257"/>
        <v>3</v>
      </c>
      <c r="B1858" s="46">
        <v>43543.291666662168</v>
      </c>
      <c r="C1858" s="47">
        <f>Eingabe!G1859</f>
        <v>2.6</v>
      </c>
      <c r="D1858" s="77">
        <v>1858</v>
      </c>
      <c r="E1858" s="47"/>
      <c r="F1858" s="25">
        <f t="shared" si="255"/>
        <v>3.88</v>
      </c>
      <c r="G1858" s="25">
        <f>VLOOKUP(F1858,'Spezifische Werte'!$B$2:$C$4002,2,FALSE)</f>
        <v>3.5689320314118818E-2</v>
      </c>
      <c r="H1858" s="25">
        <f t="shared" si="258"/>
        <v>71.378640628237633</v>
      </c>
      <c r="J1858" s="25">
        <f t="shared" si="256"/>
        <v>3.9</v>
      </c>
      <c r="K1858" s="25">
        <f>VLOOKUP(J1858,'Spezifische Werte'!$B$2:$C$4002,2,FALSE)</f>
        <v>3.6613952811549305E-2</v>
      </c>
      <c r="L1858" s="25">
        <f t="shared" si="259"/>
        <v>73.227905623098607</v>
      </c>
      <c r="R1858" s="25">
        <v>1856</v>
      </c>
      <c r="S1858" s="25">
        <v>1855</v>
      </c>
      <c r="T1858" s="25">
        <f t="shared" si="263"/>
        <v>0.58542842938631923</v>
      </c>
      <c r="U1858" s="25">
        <f t="shared" si="260"/>
        <v>0.59579767385135474</v>
      </c>
      <c r="W1858" s="17">
        <f>Eingabe!H1859</f>
        <v>300</v>
      </c>
      <c r="X1858" s="17">
        <f t="shared" si="261"/>
        <v>3</v>
      </c>
      <c r="Y1858" s="17">
        <f t="shared" si="262"/>
        <v>300</v>
      </c>
    </row>
    <row r="1859" spans="1:25" x14ac:dyDescent="0.15">
      <c r="A1859" s="82">
        <f t="shared" si="257"/>
        <v>3</v>
      </c>
      <c r="B1859" s="46">
        <v>43543.333333328832</v>
      </c>
      <c r="C1859" s="47">
        <f>Eingabe!G1860</f>
        <v>3.6</v>
      </c>
      <c r="D1859" s="77">
        <v>1859</v>
      </c>
      <c r="E1859" s="47"/>
      <c r="F1859" s="25">
        <f t="shared" ref="F1859:F1922" si="264">ROUND(C1859*($O$4/$O$5)^$O$7,2)</f>
        <v>5.37</v>
      </c>
      <c r="G1859" s="25">
        <f>VLOOKUP(F1859,'Spezifische Werte'!$B$2:$C$4002,2,FALSE)</f>
        <v>0.11640095819454216</v>
      </c>
      <c r="H1859" s="25">
        <f t="shared" si="258"/>
        <v>232.80191638908431</v>
      </c>
      <c r="J1859" s="25">
        <f t="shared" ref="J1859:J1922" si="265">ROUND(C1859*(LN($O$4/$O$8)/LN($O$5/$O$8)),2)</f>
        <v>5.4</v>
      </c>
      <c r="K1859" s="25">
        <f>VLOOKUP(J1859,'Spezifische Werte'!$B$2:$C$4002,2,FALSE)</f>
        <v>0.11853513474534576</v>
      </c>
      <c r="L1859" s="25">
        <f t="shared" si="259"/>
        <v>237.07026949069152</v>
      </c>
      <c r="R1859" s="25">
        <v>1857</v>
      </c>
      <c r="S1859" s="25">
        <v>1856</v>
      </c>
      <c r="T1859" s="25">
        <f t="shared" si="263"/>
        <v>0.58542842938631923</v>
      </c>
      <c r="U1859" s="25">
        <f t="shared" si="260"/>
        <v>0.59579767385135474</v>
      </c>
      <c r="W1859" s="17">
        <f>Eingabe!H1860</f>
        <v>329</v>
      </c>
      <c r="X1859" s="17">
        <f t="shared" si="261"/>
        <v>3.29</v>
      </c>
      <c r="Y1859" s="17">
        <f t="shared" si="262"/>
        <v>330</v>
      </c>
    </row>
    <row r="1860" spans="1:25" x14ac:dyDescent="0.15">
      <c r="A1860" s="82">
        <f t="shared" ref="A1860:A1923" si="266">MONTH(B1860)</f>
        <v>3</v>
      </c>
      <c r="B1860" s="46">
        <v>43543.375011574077</v>
      </c>
      <c r="C1860" s="47">
        <f>Eingabe!G1861</f>
        <v>3.4</v>
      </c>
      <c r="D1860" s="77">
        <v>1860</v>
      </c>
      <c r="E1860" s="47"/>
      <c r="F1860" s="25">
        <f t="shared" si="264"/>
        <v>5.07</v>
      </c>
      <c r="G1860" s="25">
        <f>VLOOKUP(F1860,'Spezifische Werte'!$B$2:$C$4002,2,FALSE)</f>
        <v>9.6185977081711158E-2</v>
      </c>
      <c r="H1860" s="25">
        <f t="shared" ref="H1860:H1923" si="267">G1860*$O$9*1000</f>
        <v>192.37195416342232</v>
      </c>
      <c r="J1860" s="25">
        <f t="shared" si="265"/>
        <v>5.0999999999999996</v>
      </c>
      <c r="K1860" s="25">
        <f>VLOOKUP(J1860,'Spezifische Werte'!$B$2:$C$4002,2,FALSE)</f>
        <v>9.8097213536623304E-2</v>
      </c>
      <c r="L1860" s="25">
        <f t="shared" ref="L1860:L1923" si="268">K1860*$O$9*1000</f>
        <v>196.1944270732466</v>
      </c>
      <c r="R1860" s="25">
        <v>1858</v>
      </c>
      <c r="S1860" s="25">
        <v>1857</v>
      </c>
      <c r="T1860" s="25">
        <f t="shared" si="263"/>
        <v>0.58542842938631923</v>
      </c>
      <c r="U1860" s="25">
        <f t="shared" ref="U1860:U1923" si="269">LARGE($L$3:$L$8762,R1860)/1000</f>
        <v>0.59579767385135474</v>
      </c>
      <c r="W1860" s="17">
        <f>Eingabe!H1861</f>
        <v>310</v>
      </c>
      <c r="X1860" s="17">
        <f t="shared" ref="X1860:X1923" si="270">W1860/100</f>
        <v>3.1</v>
      </c>
      <c r="Y1860" s="17">
        <f t="shared" ref="Y1860:Y1923" si="271">ROUND(X1860,1)*100</f>
        <v>310</v>
      </c>
    </row>
    <row r="1861" spans="1:25" x14ac:dyDescent="0.15">
      <c r="A1861" s="82">
        <f t="shared" si="266"/>
        <v>3</v>
      </c>
      <c r="B1861" s="46">
        <v>43543.41666666216</v>
      </c>
      <c r="C1861" s="47">
        <f>Eingabe!G1862</f>
        <v>2</v>
      </c>
      <c r="D1861" s="77">
        <v>1861</v>
      </c>
      <c r="E1861" s="47"/>
      <c r="F1861" s="25">
        <f t="shared" si="264"/>
        <v>2.98</v>
      </c>
      <c r="G1861" s="25">
        <f>VLOOKUP(F1861,'Spezifische Werte'!$B$2:$C$4002,2,FALSE)</f>
        <v>7.6819067373919353E-3</v>
      </c>
      <c r="H1861" s="25">
        <f t="shared" si="267"/>
        <v>15.363813474783871</v>
      </c>
      <c r="J1861" s="25">
        <f t="shared" si="265"/>
        <v>3</v>
      </c>
      <c r="K1861" s="25">
        <f>VLOOKUP(J1861,'Spezifische Werte'!$B$2:$C$4002,2,FALSE)</f>
        <v>8.0363231384606472E-3</v>
      </c>
      <c r="L1861" s="25">
        <f t="shared" si="268"/>
        <v>16.072646276921294</v>
      </c>
      <c r="R1861" s="25">
        <v>1859</v>
      </c>
      <c r="S1861" s="25">
        <v>1858</v>
      </c>
      <c r="T1861" s="25">
        <f t="shared" si="263"/>
        <v>0.58542842938631923</v>
      </c>
      <c r="U1861" s="25">
        <f t="shared" si="269"/>
        <v>0.59579767385135474</v>
      </c>
      <c r="W1861" s="17">
        <f>Eingabe!H1862</f>
        <v>301</v>
      </c>
      <c r="X1861" s="17">
        <f t="shared" si="270"/>
        <v>3.01</v>
      </c>
      <c r="Y1861" s="17">
        <f t="shared" si="271"/>
        <v>300</v>
      </c>
    </row>
    <row r="1862" spans="1:25" x14ac:dyDescent="0.15">
      <c r="A1862" s="82">
        <f t="shared" si="266"/>
        <v>3</v>
      </c>
      <c r="B1862" s="46">
        <v>43543.458333328825</v>
      </c>
      <c r="C1862" s="47">
        <f>Eingabe!G1863</f>
        <v>2</v>
      </c>
      <c r="D1862" s="77">
        <v>1862</v>
      </c>
      <c r="E1862" s="47"/>
      <c r="F1862" s="25">
        <f t="shared" si="264"/>
        <v>2.98</v>
      </c>
      <c r="G1862" s="25">
        <f>VLOOKUP(F1862,'Spezifische Werte'!$B$2:$C$4002,2,FALSE)</f>
        <v>7.6819067373919353E-3</v>
      </c>
      <c r="H1862" s="25">
        <f t="shared" si="267"/>
        <v>15.363813474783871</v>
      </c>
      <c r="J1862" s="25">
        <f t="shared" si="265"/>
        <v>3</v>
      </c>
      <c r="K1862" s="25">
        <f>VLOOKUP(J1862,'Spezifische Werte'!$B$2:$C$4002,2,FALSE)</f>
        <v>8.0363231384606472E-3</v>
      </c>
      <c r="L1862" s="25">
        <f t="shared" si="268"/>
        <v>16.072646276921294</v>
      </c>
      <c r="R1862" s="25">
        <v>1860</v>
      </c>
      <c r="S1862" s="25">
        <v>1859</v>
      </c>
      <c r="T1862" s="25">
        <f t="shared" ref="T1862:T1925" si="272">LARGE($H$3:$H$8762,R1862)/1000</f>
        <v>0.58542842938631923</v>
      </c>
      <c r="U1862" s="25">
        <f t="shared" si="269"/>
        <v>0.59579767385135474</v>
      </c>
      <c r="W1862" s="17">
        <f>Eingabe!H1863</f>
        <v>310</v>
      </c>
      <c r="X1862" s="17">
        <f t="shared" si="270"/>
        <v>3.1</v>
      </c>
      <c r="Y1862" s="17">
        <f t="shared" si="271"/>
        <v>310</v>
      </c>
    </row>
    <row r="1863" spans="1:25" x14ac:dyDescent="0.15">
      <c r="A1863" s="82">
        <f t="shared" si="266"/>
        <v>3</v>
      </c>
      <c r="B1863" s="46">
        <v>43543.500011574077</v>
      </c>
      <c r="C1863" s="47">
        <f>Eingabe!G1864</f>
        <v>0.8</v>
      </c>
      <c r="D1863" s="77">
        <v>1863</v>
      </c>
      <c r="E1863" s="47"/>
      <c r="F1863" s="25">
        <f t="shared" si="264"/>
        <v>1.19</v>
      </c>
      <c r="G1863" s="25">
        <f>VLOOKUP(F1863,'Spezifische Werte'!$B$2:$C$4002,2,FALSE)</f>
        <v>0</v>
      </c>
      <c r="H1863" s="25">
        <f t="shared" si="267"/>
        <v>0</v>
      </c>
      <c r="J1863" s="25">
        <f t="shared" si="265"/>
        <v>1.2</v>
      </c>
      <c r="K1863" s="25">
        <f>VLOOKUP(J1863,'Spezifische Werte'!$B$2:$C$4002,2,FALSE)</f>
        <v>0</v>
      </c>
      <c r="L1863" s="25">
        <f t="shared" si="268"/>
        <v>0</v>
      </c>
      <c r="R1863" s="25">
        <v>1861</v>
      </c>
      <c r="S1863" s="25">
        <v>1860</v>
      </c>
      <c r="T1863" s="25">
        <f t="shared" si="272"/>
        <v>0.58542842938631923</v>
      </c>
      <c r="U1863" s="25">
        <f t="shared" si="269"/>
        <v>0.59579767385135474</v>
      </c>
      <c r="W1863" s="17">
        <f>Eingabe!H1864</f>
        <v>309</v>
      </c>
      <c r="X1863" s="17">
        <f t="shared" si="270"/>
        <v>3.09</v>
      </c>
      <c r="Y1863" s="17">
        <f t="shared" si="271"/>
        <v>310</v>
      </c>
    </row>
    <row r="1864" spans="1:25" x14ac:dyDescent="0.15">
      <c r="A1864" s="82">
        <f t="shared" si="266"/>
        <v>3</v>
      </c>
      <c r="B1864" s="46">
        <v>43543.541666662153</v>
      </c>
      <c r="C1864" s="47">
        <f>Eingabe!G1865</f>
        <v>0.9</v>
      </c>
      <c r="D1864" s="77">
        <v>1864</v>
      </c>
      <c r="E1864" s="47"/>
      <c r="F1864" s="25">
        <f t="shared" si="264"/>
        <v>1.34</v>
      </c>
      <c r="G1864" s="25">
        <f>VLOOKUP(F1864,'Spezifische Werte'!$B$2:$C$4002,2,FALSE)</f>
        <v>0</v>
      </c>
      <c r="H1864" s="25">
        <f t="shared" si="267"/>
        <v>0</v>
      </c>
      <c r="J1864" s="25">
        <f t="shared" si="265"/>
        <v>1.35</v>
      </c>
      <c r="K1864" s="25">
        <f>VLOOKUP(J1864,'Spezifische Werte'!$B$2:$C$4002,2,FALSE)</f>
        <v>0</v>
      </c>
      <c r="L1864" s="25">
        <f t="shared" si="268"/>
        <v>0</v>
      </c>
      <c r="R1864" s="25">
        <v>1862</v>
      </c>
      <c r="S1864" s="25">
        <v>1861</v>
      </c>
      <c r="T1864" s="25">
        <f t="shared" si="272"/>
        <v>0.58542842938631923</v>
      </c>
      <c r="U1864" s="25">
        <f t="shared" si="269"/>
        <v>0.59579767385135474</v>
      </c>
      <c r="W1864" s="17">
        <f>Eingabe!H1865</f>
        <v>290</v>
      </c>
      <c r="X1864" s="17">
        <f t="shared" si="270"/>
        <v>2.9</v>
      </c>
      <c r="Y1864" s="17">
        <f t="shared" si="271"/>
        <v>290</v>
      </c>
    </row>
    <row r="1865" spans="1:25" x14ac:dyDescent="0.15">
      <c r="A1865" s="82">
        <f t="shared" si="266"/>
        <v>3</v>
      </c>
      <c r="B1865" s="46">
        <v>43543.583333328817</v>
      </c>
      <c r="C1865" s="47">
        <f>Eingabe!G1866</f>
        <v>2.6</v>
      </c>
      <c r="D1865" s="77">
        <v>1865</v>
      </c>
      <c r="E1865" s="47"/>
      <c r="F1865" s="25">
        <f t="shared" si="264"/>
        <v>3.88</v>
      </c>
      <c r="G1865" s="25">
        <f>VLOOKUP(F1865,'Spezifische Werte'!$B$2:$C$4002,2,FALSE)</f>
        <v>3.5689320314118818E-2</v>
      </c>
      <c r="H1865" s="25">
        <f t="shared" si="267"/>
        <v>71.378640628237633</v>
      </c>
      <c r="J1865" s="25">
        <f t="shared" si="265"/>
        <v>3.9</v>
      </c>
      <c r="K1865" s="25">
        <f>VLOOKUP(J1865,'Spezifische Werte'!$B$2:$C$4002,2,FALSE)</f>
        <v>3.6613952811549305E-2</v>
      </c>
      <c r="L1865" s="25">
        <f t="shared" si="268"/>
        <v>73.227905623098607</v>
      </c>
      <c r="R1865" s="25">
        <v>1863</v>
      </c>
      <c r="S1865" s="25">
        <v>1862</v>
      </c>
      <c r="T1865" s="25">
        <f t="shared" si="272"/>
        <v>0.58542842938631923</v>
      </c>
      <c r="U1865" s="25">
        <f t="shared" si="269"/>
        <v>0.59579767385135474</v>
      </c>
      <c r="W1865" s="17">
        <f>Eingabe!H1866</f>
        <v>299</v>
      </c>
      <c r="X1865" s="17">
        <f t="shared" si="270"/>
        <v>2.99</v>
      </c>
      <c r="Y1865" s="17">
        <f t="shared" si="271"/>
        <v>300</v>
      </c>
    </row>
    <row r="1866" spans="1:25" x14ac:dyDescent="0.15">
      <c r="A1866" s="82">
        <f t="shared" si="266"/>
        <v>3</v>
      </c>
      <c r="B1866" s="46">
        <v>43543.625011574077</v>
      </c>
      <c r="C1866" s="47">
        <f>Eingabe!G1867</f>
        <v>3.7</v>
      </c>
      <c r="D1866" s="77">
        <v>1866</v>
      </c>
      <c r="E1866" s="47"/>
      <c r="F1866" s="25">
        <f t="shared" si="264"/>
        <v>5.52</v>
      </c>
      <c r="G1866" s="25">
        <f>VLOOKUP(F1866,'Spezifische Werte'!$B$2:$C$4002,2,FALSE)</f>
        <v>0.12721663519138685</v>
      </c>
      <c r="H1866" s="25">
        <f t="shared" si="267"/>
        <v>254.43327038277369</v>
      </c>
      <c r="J1866" s="25">
        <f t="shared" si="265"/>
        <v>5.55</v>
      </c>
      <c r="K1866" s="25">
        <f>VLOOKUP(J1866,'Spezifische Werte'!$B$2:$C$4002,2,FALSE)</f>
        <v>0.12941942247043492</v>
      </c>
      <c r="L1866" s="25">
        <f t="shared" si="268"/>
        <v>258.83884494086982</v>
      </c>
      <c r="R1866" s="25">
        <v>1864</v>
      </c>
      <c r="S1866" s="25">
        <v>1863</v>
      </c>
      <c r="T1866" s="25">
        <f t="shared" si="272"/>
        <v>0.58542842938631923</v>
      </c>
      <c r="U1866" s="25">
        <f t="shared" si="269"/>
        <v>0.59579767385135474</v>
      </c>
      <c r="W1866" s="17">
        <f>Eingabe!H1867</f>
        <v>310</v>
      </c>
      <c r="X1866" s="17">
        <f t="shared" si="270"/>
        <v>3.1</v>
      </c>
      <c r="Y1866" s="17">
        <f t="shared" si="271"/>
        <v>310</v>
      </c>
    </row>
    <row r="1867" spans="1:25" x14ac:dyDescent="0.15">
      <c r="A1867" s="82">
        <f t="shared" si="266"/>
        <v>3</v>
      </c>
      <c r="B1867" s="46">
        <v>43543.666666662146</v>
      </c>
      <c r="C1867" s="47">
        <f>Eingabe!G1868</f>
        <v>4</v>
      </c>
      <c r="D1867" s="77">
        <v>1867</v>
      </c>
      <c r="E1867" s="47"/>
      <c r="F1867" s="25">
        <f t="shared" si="264"/>
        <v>5.97</v>
      </c>
      <c r="G1867" s="25">
        <f>VLOOKUP(F1867,'Spezifische Werte'!$B$2:$C$4002,2,FALSE)</f>
        <v>0.1627434603343155</v>
      </c>
      <c r="H1867" s="25">
        <f t="shared" si="267"/>
        <v>325.486920668631</v>
      </c>
      <c r="J1867" s="25">
        <f t="shared" si="265"/>
        <v>6</v>
      </c>
      <c r="K1867" s="25">
        <f>VLOOKUP(J1867,'Spezifische Werte'!$B$2:$C$4002,2,FALSE)</f>
        <v>0.16538134424295356</v>
      </c>
      <c r="L1867" s="25">
        <f t="shared" si="268"/>
        <v>330.76268848590712</v>
      </c>
      <c r="R1867" s="25">
        <v>1865</v>
      </c>
      <c r="S1867" s="25">
        <v>1864</v>
      </c>
      <c r="T1867" s="25">
        <f t="shared" si="272"/>
        <v>0.58542842938631923</v>
      </c>
      <c r="U1867" s="25">
        <f t="shared" si="269"/>
        <v>0.59579767385135474</v>
      </c>
      <c r="W1867" s="17">
        <f>Eingabe!H1868</f>
        <v>303</v>
      </c>
      <c r="X1867" s="17">
        <f t="shared" si="270"/>
        <v>3.03</v>
      </c>
      <c r="Y1867" s="17">
        <f t="shared" si="271"/>
        <v>300</v>
      </c>
    </row>
    <row r="1868" spans="1:25" x14ac:dyDescent="0.15">
      <c r="A1868" s="82">
        <f t="shared" si="266"/>
        <v>3</v>
      </c>
      <c r="B1868" s="46">
        <v>43543.70833332881</v>
      </c>
      <c r="C1868" s="47">
        <f>Eingabe!G1869</f>
        <v>4.5</v>
      </c>
      <c r="D1868" s="77">
        <v>1868</v>
      </c>
      <c r="E1868" s="47"/>
      <c r="F1868" s="25">
        <f t="shared" si="264"/>
        <v>6.71</v>
      </c>
      <c r="G1868" s="25">
        <f>VLOOKUP(F1868,'Spezifische Werte'!$B$2:$C$4002,2,FALSE)</f>
        <v>0.23821819652236836</v>
      </c>
      <c r="H1868" s="25">
        <f t="shared" si="267"/>
        <v>476.43639304473675</v>
      </c>
      <c r="J1868" s="25">
        <f t="shared" si="265"/>
        <v>6.75</v>
      </c>
      <c r="K1868" s="25">
        <f>VLOOKUP(J1868,'Spezifische Werte'!$B$2:$C$4002,2,FALSE)</f>
        <v>0.24279032681735657</v>
      </c>
      <c r="L1868" s="25">
        <f t="shared" si="268"/>
        <v>485.58065363471314</v>
      </c>
      <c r="R1868" s="25">
        <v>1866</v>
      </c>
      <c r="S1868" s="25">
        <v>1865</v>
      </c>
      <c r="T1868" s="25">
        <f t="shared" si="272"/>
        <v>0.58542842938631923</v>
      </c>
      <c r="U1868" s="25">
        <f t="shared" si="269"/>
        <v>0.59579767385135474</v>
      </c>
      <c r="W1868" s="17">
        <f>Eingabe!H1869</f>
        <v>278</v>
      </c>
      <c r="X1868" s="17">
        <f t="shared" si="270"/>
        <v>2.78</v>
      </c>
      <c r="Y1868" s="17">
        <f t="shared" si="271"/>
        <v>280</v>
      </c>
    </row>
    <row r="1869" spans="1:25" x14ac:dyDescent="0.15">
      <c r="A1869" s="82">
        <f t="shared" si="266"/>
        <v>3</v>
      </c>
      <c r="B1869" s="46">
        <v>43543.750011574077</v>
      </c>
      <c r="C1869" s="47">
        <f>Eingabe!G1870</f>
        <v>4</v>
      </c>
      <c r="D1869" s="77">
        <v>1869</v>
      </c>
      <c r="E1869" s="47"/>
      <c r="F1869" s="25">
        <f t="shared" si="264"/>
        <v>5.97</v>
      </c>
      <c r="G1869" s="25">
        <f>VLOOKUP(F1869,'Spezifische Werte'!$B$2:$C$4002,2,FALSE)</f>
        <v>0.1627434603343155</v>
      </c>
      <c r="H1869" s="25">
        <f t="shared" si="267"/>
        <v>325.486920668631</v>
      </c>
      <c r="J1869" s="25">
        <f t="shared" si="265"/>
        <v>6</v>
      </c>
      <c r="K1869" s="25">
        <f>VLOOKUP(J1869,'Spezifische Werte'!$B$2:$C$4002,2,FALSE)</f>
        <v>0.16538134424295356</v>
      </c>
      <c r="L1869" s="25">
        <f t="shared" si="268"/>
        <v>330.76268848590712</v>
      </c>
      <c r="R1869" s="25">
        <v>1867</v>
      </c>
      <c r="S1869" s="25">
        <v>1866</v>
      </c>
      <c r="T1869" s="25">
        <f t="shared" si="272"/>
        <v>0.58542842938631923</v>
      </c>
      <c r="U1869" s="25">
        <f t="shared" si="269"/>
        <v>0.59579767385135474</v>
      </c>
      <c r="W1869" s="17">
        <f>Eingabe!H1870</f>
        <v>279</v>
      </c>
      <c r="X1869" s="17">
        <f t="shared" si="270"/>
        <v>2.79</v>
      </c>
      <c r="Y1869" s="17">
        <f t="shared" si="271"/>
        <v>280</v>
      </c>
    </row>
    <row r="1870" spans="1:25" x14ac:dyDescent="0.15">
      <c r="A1870" s="82">
        <f t="shared" si="266"/>
        <v>3</v>
      </c>
      <c r="B1870" s="46">
        <v>43543.791666662139</v>
      </c>
      <c r="C1870" s="47">
        <f>Eingabe!G1871</f>
        <v>5.0999999999999996</v>
      </c>
      <c r="D1870" s="77">
        <v>1870</v>
      </c>
      <c r="E1870" s="47"/>
      <c r="F1870" s="25">
        <f t="shared" si="264"/>
        <v>7.61</v>
      </c>
      <c r="G1870" s="25">
        <f>VLOOKUP(F1870,'Spezifische Werte'!$B$2:$C$4002,2,FALSE)</f>
        <v>0.35419704845962618</v>
      </c>
      <c r="H1870" s="25">
        <f t="shared" si="267"/>
        <v>708.39409691925232</v>
      </c>
      <c r="J1870" s="25">
        <f t="shared" si="265"/>
        <v>7.65</v>
      </c>
      <c r="K1870" s="25">
        <f>VLOOKUP(J1870,'Spezifische Werte'!$B$2:$C$4002,2,FALSE)</f>
        <v>0.35999115933138248</v>
      </c>
      <c r="L1870" s="25">
        <f t="shared" si="268"/>
        <v>719.98231866276501</v>
      </c>
      <c r="R1870" s="25">
        <v>1868</v>
      </c>
      <c r="S1870" s="25">
        <v>1867</v>
      </c>
      <c r="T1870" s="25">
        <f t="shared" si="272"/>
        <v>0.58542842938631923</v>
      </c>
      <c r="U1870" s="25">
        <f t="shared" si="269"/>
        <v>0.59579767385135474</v>
      </c>
      <c r="W1870" s="17">
        <f>Eingabe!H1871</f>
        <v>268</v>
      </c>
      <c r="X1870" s="17">
        <f t="shared" si="270"/>
        <v>2.68</v>
      </c>
      <c r="Y1870" s="17">
        <f t="shared" si="271"/>
        <v>270</v>
      </c>
    </row>
    <row r="1871" spans="1:25" x14ac:dyDescent="0.15">
      <c r="A1871" s="82">
        <f t="shared" si="266"/>
        <v>3</v>
      </c>
      <c r="B1871" s="46">
        <v>43543.833333328803</v>
      </c>
      <c r="C1871" s="47">
        <f>Eingabe!G1872</f>
        <v>3.9</v>
      </c>
      <c r="D1871" s="77">
        <v>1871</v>
      </c>
      <c r="E1871" s="47"/>
      <c r="F1871" s="25">
        <f t="shared" si="264"/>
        <v>5.82</v>
      </c>
      <c r="G1871" s="25">
        <f>VLOOKUP(F1871,'Spezifische Werte'!$B$2:$C$4002,2,FALSE)</f>
        <v>0.15015933791444183</v>
      </c>
      <c r="H1871" s="25">
        <f t="shared" si="267"/>
        <v>300.31867582888367</v>
      </c>
      <c r="J1871" s="25">
        <f t="shared" si="265"/>
        <v>5.85</v>
      </c>
      <c r="K1871" s="25">
        <f>VLOOKUP(J1871,'Spezifische Werte'!$B$2:$C$4002,2,FALSE)</f>
        <v>0.15260213064447356</v>
      </c>
      <c r="L1871" s="25">
        <f t="shared" si="268"/>
        <v>305.20426128894712</v>
      </c>
      <c r="R1871" s="25">
        <v>1869</v>
      </c>
      <c r="S1871" s="25">
        <v>1868</v>
      </c>
      <c r="T1871" s="25">
        <f t="shared" si="272"/>
        <v>0.58542842938631923</v>
      </c>
      <c r="U1871" s="25">
        <f t="shared" si="269"/>
        <v>0.59579767385135474</v>
      </c>
      <c r="W1871" s="17">
        <f>Eingabe!H1872</f>
        <v>269</v>
      </c>
      <c r="X1871" s="17">
        <f t="shared" si="270"/>
        <v>2.69</v>
      </c>
      <c r="Y1871" s="17">
        <f t="shared" si="271"/>
        <v>270</v>
      </c>
    </row>
    <row r="1872" spans="1:25" x14ac:dyDescent="0.15">
      <c r="A1872" s="82">
        <f t="shared" si="266"/>
        <v>3</v>
      </c>
      <c r="B1872" s="46">
        <v>43543.875011574077</v>
      </c>
      <c r="C1872" s="47">
        <f>Eingabe!G1873</f>
        <v>4.8</v>
      </c>
      <c r="D1872" s="77">
        <v>1872</v>
      </c>
      <c r="E1872" s="47"/>
      <c r="F1872" s="25">
        <f t="shared" si="264"/>
        <v>7.16</v>
      </c>
      <c r="G1872" s="25">
        <f>VLOOKUP(F1872,'Spezifische Werte'!$B$2:$C$4002,2,FALSE)</f>
        <v>0.29271421469315961</v>
      </c>
      <c r="H1872" s="25">
        <f t="shared" si="267"/>
        <v>585.42842938631918</v>
      </c>
      <c r="J1872" s="25">
        <f t="shared" si="265"/>
        <v>7.2</v>
      </c>
      <c r="K1872" s="25">
        <f>VLOOKUP(J1872,'Spezifische Werte'!$B$2:$C$4002,2,FALSE)</f>
        <v>0.29789883692567737</v>
      </c>
      <c r="L1872" s="25">
        <f t="shared" si="268"/>
        <v>595.79767385135472</v>
      </c>
      <c r="R1872" s="25">
        <v>1870</v>
      </c>
      <c r="S1872" s="25">
        <v>1869</v>
      </c>
      <c r="T1872" s="25">
        <f t="shared" si="272"/>
        <v>0.58542842938631923</v>
      </c>
      <c r="U1872" s="25">
        <f t="shared" si="269"/>
        <v>0.59579767385135474</v>
      </c>
      <c r="W1872" s="17">
        <f>Eingabe!H1873</f>
        <v>259</v>
      </c>
      <c r="X1872" s="17">
        <f t="shared" si="270"/>
        <v>2.59</v>
      </c>
      <c r="Y1872" s="17">
        <f t="shared" si="271"/>
        <v>260</v>
      </c>
    </row>
    <row r="1873" spans="1:25" x14ac:dyDescent="0.15">
      <c r="A1873" s="82">
        <f t="shared" si="266"/>
        <v>3</v>
      </c>
      <c r="B1873" s="46">
        <v>43543.916666662131</v>
      </c>
      <c r="C1873" s="47">
        <f>Eingabe!G1874</f>
        <v>3.7</v>
      </c>
      <c r="D1873" s="77">
        <v>1873</v>
      </c>
      <c r="E1873" s="47"/>
      <c r="F1873" s="25">
        <f t="shared" si="264"/>
        <v>5.52</v>
      </c>
      <c r="G1873" s="25">
        <f>VLOOKUP(F1873,'Spezifische Werte'!$B$2:$C$4002,2,FALSE)</f>
        <v>0.12721663519138685</v>
      </c>
      <c r="H1873" s="25">
        <f t="shared" si="267"/>
        <v>254.43327038277369</v>
      </c>
      <c r="J1873" s="25">
        <f t="shared" si="265"/>
        <v>5.55</v>
      </c>
      <c r="K1873" s="25">
        <f>VLOOKUP(J1873,'Spezifische Werte'!$B$2:$C$4002,2,FALSE)</f>
        <v>0.12941942247043492</v>
      </c>
      <c r="L1873" s="25">
        <f t="shared" si="268"/>
        <v>258.83884494086982</v>
      </c>
      <c r="R1873" s="25">
        <v>1871</v>
      </c>
      <c r="S1873" s="25">
        <v>1870</v>
      </c>
      <c r="T1873" s="25">
        <f t="shared" si="272"/>
        <v>0.58542842938631923</v>
      </c>
      <c r="U1873" s="25">
        <f t="shared" si="269"/>
        <v>0.59579767385135474</v>
      </c>
      <c r="W1873" s="17">
        <f>Eingabe!H1874</f>
        <v>269</v>
      </c>
      <c r="X1873" s="17">
        <f t="shared" si="270"/>
        <v>2.69</v>
      </c>
      <c r="Y1873" s="17">
        <f t="shared" si="271"/>
        <v>270</v>
      </c>
    </row>
    <row r="1874" spans="1:25" x14ac:dyDescent="0.15">
      <c r="A1874" s="82">
        <f t="shared" si="266"/>
        <v>3</v>
      </c>
      <c r="B1874" s="46">
        <v>43543.958333328796</v>
      </c>
      <c r="C1874" s="47">
        <f>Eingabe!G1875</f>
        <v>4.3</v>
      </c>
      <c r="D1874" s="77">
        <v>1874</v>
      </c>
      <c r="E1874" s="47"/>
      <c r="F1874" s="25">
        <f t="shared" si="264"/>
        <v>6.41</v>
      </c>
      <c r="G1874" s="25">
        <f>VLOOKUP(F1874,'Spezifische Werte'!$B$2:$C$4002,2,FALSE)</f>
        <v>0.20539547091670399</v>
      </c>
      <c r="H1874" s="25">
        <f t="shared" si="267"/>
        <v>410.790941833408</v>
      </c>
      <c r="J1874" s="25">
        <f t="shared" si="265"/>
        <v>6.45</v>
      </c>
      <c r="K1874" s="25">
        <f>VLOOKUP(J1874,'Spezifische Werte'!$B$2:$C$4002,2,FALSE)</f>
        <v>0.20962714743593144</v>
      </c>
      <c r="L1874" s="25">
        <f t="shared" si="268"/>
        <v>419.2542948718629</v>
      </c>
      <c r="R1874" s="25">
        <v>1872</v>
      </c>
      <c r="S1874" s="25">
        <v>1871</v>
      </c>
      <c r="T1874" s="25">
        <f t="shared" si="272"/>
        <v>0.58542842938631923</v>
      </c>
      <c r="U1874" s="25">
        <f t="shared" si="269"/>
        <v>0.59579767385135474</v>
      </c>
      <c r="W1874" s="17">
        <f>Eingabe!H1875</f>
        <v>259</v>
      </c>
      <c r="X1874" s="17">
        <f t="shared" si="270"/>
        <v>2.59</v>
      </c>
      <c r="Y1874" s="17">
        <f t="shared" si="271"/>
        <v>260</v>
      </c>
    </row>
    <row r="1875" spans="1:25" x14ac:dyDescent="0.15">
      <c r="A1875" s="82">
        <f t="shared" si="266"/>
        <v>3</v>
      </c>
      <c r="B1875" s="46">
        <v>43544.000011574077</v>
      </c>
      <c r="C1875" s="47">
        <f>Eingabe!G1876</f>
        <v>2.7</v>
      </c>
      <c r="D1875" s="77">
        <v>1875</v>
      </c>
      <c r="E1875" s="47"/>
      <c r="F1875" s="25">
        <f t="shared" si="264"/>
        <v>4.03</v>
      </c>
      <c r="G1875" s="25">
        <f>VLOOKUP(F1875,'Spezifische Werte'!$B$2:$C$4002,2,FALSE)</f>
        <v>4.2666657265334036E-2</v>
      </c>
      <c r="H1875" s="25">
        <f t="shared" si="267"/>
        <v>85.333314530668076</v>
      </c>
      <c r="J1875" s="25">
        <f t="shared" si="265"/>
        <v>4.05</v>
      </c>
      <c r="K1875" s="25">
        <f>VLOOKUP(J1875,'Spezifische Werte'!$B$2:$C$4002,2,FALSE)</f>
        <v>4.3597034083331404E-2</v>
      </c>
      <c r="L1875" s="25">
        <f t="shared" si="268"/>
        <v>87.194068166662802</v>
      </c>
      <c r="R1875" s="25">
        <v>1873</v>
      </c>
      <c r="S1875" s="25">
        <v>1872</v>
      </c>
      <c r="T1875" s="25">
        <f t="shared" si="272"/>
        <v>0.58542842938631923</v>
      </c>
      <c r="U1875" s="25">
        <f t="shared" si="269"/>
        <v>0.59579767385135474</v>
      </c>
      <c r="W1875" s="17">
        <f>Eingabe!H1876</f>
        <v>269</v>
      </c>
      <c r="X1875" s="17">
        <f t="shared" si="270"/>
        <v>2.69</v>
      </c>
      <c r="Y1875" s="17">
        <f t="shared" si="271"/>
        <v>270</v>
      </c>
    </row>
    <row r="1876" spans="1:25" x14ac:dyDescent="0.15">
      <c r="A1876" s="82">
        <f t="shared" si="266"/>
        <v>3</v>
      </c>
      <c r="B1876" s="46">
        <v>43544.041666662124</v>
      </c>
      <c r="C1876" s="47">
        <f>Eingabe!G1877</f>
        <v>2.6</v>
      </c>
      <c r="D1876" s="77">
        <v>1876</v>
      </c>
      <c r="E1876" s="47"/>
      <c r="F1876" s="25">
        <f t="shared" si="264"/>
        <v>3.88</v>
      </c>
      <c r="G1876" s="25">
        <f>VLOOKUP(F1876,'Spezifische Werte'!$B$2:$C$4002,2,FALSE)</f>
        <v>3.5689320314118818E-2</v>
      </c>
      <c r="H1876" s="25">
        <f t="shared" si="267"/>
        <v>71.378640628237633</v>
      </c>
      <c r="J1876" s="25">
        <f t="shared" si="265"/>
        <v>3.9</v>
      </c>
      <c r="K1876" s="25">
        <f>VLOOKUP(J1876,'Spezifische Werte'!$B$2:$C$4002,2,FALSE)</f>
        <v>3.6613952811549305E-2</v>
      </c>
      <c r="L1876" s="25">
        <f t="shared" si="268"/>
        <v>73.227905623098607</v>
      </c>
      <c r="R1876" s="25">
        <v>1874</v>
      </c>
      <c r="S1876" s="25">
        <v>1873</v>
      </c>
      <c r="T1876" s="25">
        <f t="shared" si="272"/>
        <v>0.58542842938631923</v>
      </c>
      <c r="U1876" s="25">
        <f t="shared" si="269"/>
        <v>0.59579767385135474</v>
      </c>
      <c r="W1876" s="17">
        <f>Eingabe!H1877</f>
        <v>269</v>
      </c>
      <c r="X1876" s="17">
        <f t="shared" si="270"/>
        <v>2.69</v>
      </c>
      <c r="Y1876" s="17">
        <f t="shared" si="271"/>
        <v>270</v>
      </c>
    </row>
    <row r="1877" spans="1:25" x14ac:dyDescent="0.15">
      <c r="A1877" s="82">
        <f t="shared" si="266"/>
        <v>3</v>
      </c>
      <c r="B1877" s="46">
        <v>43544.083333328788</v>
      </c>
      <c r="C1877" s="47">
        <f>Eingabe!G1878</f>
        <v>3.3</v>
      </c>
      <c r="D1877" s="77">
        <v>1877</v>
      </c>
      <c r="E1877" s="47"/>
      <c r="F1877" s="25">
        <f t="shared" si="264"/>
        <v>4.92</v>
      </c>
      <c r="G1877" s="25">
        <f>VLOOKUP(F1877,'Spezifische Werte'!$B$2:$C$4002,2,FALSE)</f>
        <v>8.7079957720259088E-2</v>
      </c>
      <c r="H1877" s="25">
        <f t="shared" si="267"/>
        <v>174.15991544051818</v>
      </c>
      <c r="J1877" s="25">
        <f t="shared" si="265"/>
        <v>4.95</v>
      </c>
      <c r="K1877" s="25">
        <f>VLOOKUP(J1877,'Spezifische Werte'!$B$2:$C$4002,2,FALSE)</f>
        <v>8.884038911585862E-2</v>
      </c>
      <c r="L1877" s="25">
        <f t="shared" si="268"/>
        <v>177.68077823171723</v>
      </c>
      <c r="R1877" s="25">
        <v>1875</v>
      </c>
      <c r="S1877" s="25">
        <v>1874</v>
      </c>
      <c r="T1877" s="25">
        <f t="shared" si="272"/>
        <v>0.58542842938631923</v>
      </c>
      <c r="U1877" s="25">
        <f t="shared" si="269"/>
        <v>0.59579767385135474</v>
      </c>
      <c r="W1877" s="17">
        <f>Eingabe!H1878</f>
        <v>270</v>
      </c>
      <c r="X1877" s="17">
        <f t="shared" si="270"/>
        <v>2.7</v>
      </c>
      <c r="Y1877" s="17">
        <f t="shared" si="271"/>
        <v>270</v>
      </c>
    </row>
    <row r="1878" spans="1:25" x14ac:dyDescent="0.15">
      <c r="A1878" s="82">
        <f t="shared" si="266"/>
        <v>3</v>
      </c>
      <c r="B1878" s="46">
        <v>43544.125011574077</v>
      </c>
      <c r="C1878" s="47">
        <f>Eingabe!G1879</f>
        <v>2.7</v>
      </c>
      <c r="D1878" s="77">
        <v>1878</v>
      </c>
      <c r="E1878" s="47"/>
      <c r="F1878" s="25">
        <f t="shared" si="264"/>
        <v>4.03</v>
      </c>
      <c r="G1878" s="25">
        <f>VLOOKUP(F1878,'Spezifische Werte'!$B$2:$C$4002,2,FALSE)</f>
        <v>4.2666657265334036E-2</v>
      </c>
      <c r="H1878" s="25">
        <f t="shared" si="267"/>
        <v>85.333314530668076</v>
      </c>
      <c r="J1878" s="25">
        <f t="shared" si="265"/>
        <v>4.05</v>
      </c>
      <c r="K1878" s="25">
        <f>VLOOKUP(J1878,'Spezifische Werte'!$B$2:$C$4002,2,FALSE)</f>
        <v>4.3597034083331404E-2</v>
      </c>
      <c r="L1878" s="25">
        <f t="shared" si="268"/>
        <v>87.194068166662802</v>
      </c>
      <c r="R1878" s="25">
        <v>1876</v>
      </c>
      <c r="S1878" s="25">
        <v>1875</v>
      </c>
      <c r="T1878" s="25">
        <f t="shared" si="272"/>
        <v>0.58542842938631923</v>
      </c>
      <c r="U1878" s="25">
        <f t="shared" si="269"/>
        <v>0.59579767385135474</v>
      </c>
      <c r="W1878" s="17">
        <f>Eingabe!H1879</f>
        <v>280</v>
      </c>
      <c r="X1878" s="17">
        <f t="shared" si="270"/>
        <v>2.8</v>
      </c>
      <c r="Y1878" s="17">
        <f t="shared" si="271"/>
        <v>280</v>
      </c>
    </row>
    <row r="1879" spans="1:25" x14ac:dyDescent="0.15">
      <c r="A1879" s="82">
        <f t="shared" si="266"/>
        <v>3</v>
      </c>
      <c r="B1879" s="46">
        <v>43544.166666662117</v>
      </c>
      <c r="C1879" s="47">
        <f>Eingabe!G1880</f>
        <v>2.8</v>
      </c>
      <c r="D1879" s="77">
        <v>1879</v>
      </c>
      <c r="E1879" s="47"/>
      <c r="F1879" s="25">
        <f t="shared" si="264"/>
        <v>4.18</v>
      </c>
      <c r="G1879" s="25">
        <f>VLOOKUP(F1879,'Spezifische Werte'!$B$2:$C$4002,2,FALSE)</f>
        <v>4.9643016475870723E-2</v>
      </c>
      <c r="H1879" s="25">
        <f t="shared" si="267"/>
        <v>99.286032951741447</v>
      </c>
      <c r="J1879" s="25">
        <f t="shared" si="265"/>
        <v>4.2</v>
      </c>
      <c r="K1879" s="25">
        <f>VLOOKUP(J1879,'Spezifische Werte'!$B$2:$C$4002,2,FALSE)</f>
        <v>5.0575500247497268E-2</v>
      </c>
      <c r="L1879" s="25">
        <f t="shared" si="268"/>
        <v>101.15100049499453</v>
      </c>
      <c r="R1879" s="25">
        <v>1877</v>
      </c>
      <c r="S1879" s="25">
        <v>1876</v>
      </c>
      <c r="T1879" s="25">
        <f t="shared" si="272"/>
        <v>0.58542842938631923</v>
      </c>
      <c r="U1879" s="25">
        <f t="shared" si="269"/>
        <v>0.59579767385135474</v>
      </c>
      <c r="W1879" s="17">
        <f>Eingabe!H1880</f>
        <v>310</v>
      </c>
      <c r="X1879" s="17">
        <f t="shared" si="270"/>
        <v>3.1</v>
      </c>
      <c r="Y1879" s="17">
        <f t="shared" si="271"/>
        <v>310</v>
      </c>
    </row>
    <row r="1880" spans="1:25" x14ac:dyDescent="0.15">
      <c r="A1880" s="82">
        <f t="shared" si="266"/>
        <v>3</v>
      </c>
      <c r="B1880" s="46">
        <v>43544.208333328781</v>
      </c>
      <c r="C1880" s="47">
        <f>Eingabe!G1881</f>
        <v>2.1</v>
      </c>
      <c r="D1880" s="77">
        <v>1880</v>
      </c>
      <c r="E1880" s="47"/>
      <c r="F1880" s="25">
        <f t="shared" si="264"/>
        <v>3.13</v>
      </c>
      <c r="G1880" s="25">
        <f>VLOOKUP(F1880,'Spezifische Werte'!$B$2:$C$4002,2,FALSE)</f>
        <v>1.0589326186624812E-2</v>
      </c>
      <c r="H1880" s="25">
        <f t="shared" si="267"/>
        <v>21.178652373249626</v>
      </c>
      <c r="J1880" s="25">
        <f t="shared" si="265"/>
        <v>3.15</v>
      </c>
      <c r="K1880" s="25">
        <f>VLOOKUP(J1880,'Spezifische Werte'!$B$2:$C$4002,2,FALSE)</f>
        <v>1.1019016897018549E-2</v>
      </c>
      <c r="L1880" s="25">
        <f t="shared" si="268"/>
        <v>22.038033794037098</v>
      </c>
      <c r="R1880" s="25">
        <v>1878</v>
      </c>
      <c r="S1880" s="25">
        <v>1877</v>
      </c>
      <c r="T1880" s="25">
        <f t="shared" si="272"/>
        <v>0.58542842938631923</v>
      </c>
      <c r="U1880" s="25">
        <f t="shared" si="269"/>
        <v>0.59579767385135474</v>
      </c>
      <c r="W1880" s="17">
        <f>Eingabe!H1881</f>
        <v>309</v>
      </c>
      <c r="X1880" s="17">
        <f t="shared" si="270"/>
        <v>3.09</v>
      </c>
      <c r="Y1880" s="17">
        <f t="shared" si="271"/>
        <v>310</v>
      </c>
    </row>
    <row r="1881" spans="1:25" x14ac:dyDescent="0.15">
      <c r="A1881" s="82">
        <f t="shared" si="266"/>
        <v>3</v>
      </c>
      <c r="B1881" s="46">
        <v>43544.250011574077</v>
      </c>
      <c r="C1881" s="47">
        <f>Eingabe!G1882</f>
        <v>1.1000000000000001</v>
      </c>
      <c r="D1881" s="77">
        <v>1881</v>
      </c>
      <c r="E1881" s="47"/>
      <c r="F1881" s="25">
        <f t="shared" si="264"/>
        <v>1.64</v>
      </c>
      <c r="G1881" s="25">
        <f>VLOOKUP(F1881,'Spezifische Werte'!$B$2:$C$4002,2,FALSE)</f>
        <v>1.4468365948300602E-4</v>
      </c>
      <c r="H1881" s="25">
        <f t="shared" si="267"/>
        <v>0.28936731896601203</v>
      </c>
      <c r="J1881" s="25">
        <f t="shared" si="265"/>
        <v>1.65</v>
      </c>
      <c r="K1881" s="25">
        <f>VLOOKUP(J1881,'Spezifische Werte'!$B$2:$C$4002,2,FALSE)</f>
        <v>1.5161429771714323E-4</v>
      </c>
      <c r="L1881" s="25">
        <f t="shared" si="268"/>
        <v>0.30322859543428649</v>
      </c>
      <c r="R1881" s="25">
        <v>1879</v>
      </c>
      <c r="S1881" s="25">
        <v>1878</v>
      </c>
      <c r="T1881" s="25">
        <f t="shared" si="272"/>
        <v>0.58542842938631923</v>
      </c>
      <c r="U1881" s="25">
        <f t="shared" si="269"/>
        <v>0.59579767385135474</v>
      </c>
      <c r="W1881" s="17">
        <f>Eingabe!H1882</f>
        <v>310</v>
      </c>
      <c r="X1881" s="17">
        <f t="shared" si="270"/>
        <v>3.1</v>
      </c>
      <c r="Y1881" s="17">
        <f t="shared" si="271"/>
        <v>310</v>
      </c>
    </row>
    <row r="1882" spans="1:25" x14ac:dyDescent="0.15">
      <c r="A1882" s="82">
        <f t="shared" si="266"/>
        <v>3</v>
      </c>
      <c r="B1882" s="46">
        <v>43544.291666662109</v>
      </c>
      <c r="C1882" s="47">
        <f>Eingabe!G1883</f>
        <v>1</v>
      </c>
      <c r="D1882" s="77">
        <v>1882</v>
      </c>
      <c r="E1882" s="47"/>
      <c r="F1882" s="25">
        <f t="shared" si="264"/>
        <v>1.49</v>
      </c>
      <c r="G1882" s="25">
        <f>VLOOKUP(F1882,'Spezifische Werte'!$B$2:$C$4002,2,FALSE)</f>
        <v>6.4682605317823889E-5</v>
      </c>
      <c r="H1882" s="25">
        <f t="shared" si="267"/>
        <v>0.12936521063564776</v>
      </c>
      <c r="J1882" s="25">
        <f t="shared" si="265"/>
        <v>1.5</v>
      </c>
      <c r="K1882" s="25">
        <f>VLOOKUP(J1882,'Spezifische Werte'!$B$2:$C$4002,2,FALSE)</f>
        <v>6.8738350145803551E-5</v>
      </c>
      <c r="L1882" s="25">
        <f t="shared" si="268"/>
        <v>0.13747670029160711</v>
      </c>
      <c r="R1882" s="25">
        <v>1880</v>
      </c>
      <c r="S1882" s="25">
        <v>1879</v>
      </c>
      <c r="T1882" s="25">
        <f t="shared" si="272"/>
        <v>0.58542842938631923</v>
      </c>
      <c r="U1882" s="25">
        <f t="shared" si="269"/>
        <v>0.59579767385135474</v>
      </c>
      <c r="W1882" s="17">
        <f>Eingabe!H1883</f>
        <v>309</v>
      </c>
      <c r="X1882" s="17">
        <f t="shared" si="270"/>
        <v>3.09</v>
      </c>
      <c r="Y1882" s="17">
        <f t="shared" si="271"/>
        <v>310</v>
      </c>
    </row>
    <row r="1883" spans="1:25" x14ac:dyDescent="0.15">
      <c r="A1883" s="82">
        <f t="shared" si="266"/>
        <v>3</v>
      </c>
      <c r="B1883" s="46">
        <v>43544.333333328774</v>
      </c>
      <c r="C1883" s="47">
        <f>Eingabe!G1884</f>
        <v>1.4</v>
      </c>
      <c r="D1883" s="77">
        <v>1883</v>
      </c>
      <c r="E1883" s="47"/>
      <c r="F1883" s="25">
        <f t="shared" si="264"/>
        <v>2.09</v>
      </c>
      <c r="G1883" s="25">
        <f>VLOOKUP(F1883,'Spezifische Werte'!$B$2:$C$4002,2,FALSE)</f>
        <v>7.3732435985694874E-4</v>
      </c>
      <c r="H1883" s="25">
        <f t="shared" si="267"/>
        <v>1.4746487197138975</v>
      </c>
      <c r="J1883" s="25">
        <f t="shared" si="265"/>
        <v>2.1</v>
      </c>
      <c r="K1883" s="25">
        <f>VLOOKUP(J1883,'Spezifische Werte'!$B$2:$C$4002,2,FALSE)</f>
        <v>7.595217950017582E-4</v>
      </c>
      <c r="L1883" s="25">
        <f t="shared" si="268"/>
        <v>1.5190435900035164</v>
      </c>
      <c r="R1883" s="25">
        <v>1881</v>
      </c>
      <c r="S1883" s="25">
        <v>1880</v>
      </c>
      <c r="T1883" s="25">
        <f t="shared" si="272"/>
        <v>0.58542842938631923</v>
      </c>
      <c r="U1883" s="25">
        <f t="shared" si="269"/>
        <v>0.59579767385135474</v>
      </c>
      <c r="W1883" s="17">
        <f>Eingabe!H1884</f>
        <v>319</v>
      </c>
      <c r="X1883" s="17">
        <f t="shared" si="270"/>
        <v>3.19</v>
      </c>
      <c r="Y1883" s="17">
        <f t="shared" si="271"/>
        <v>320</v>
      </c>
    </row>
    <row r="1884" spans="1:25" x14ac:dyDescent="0.15">
      <c r="A1884" s="82">
        <f t="shared" si="266"/>
        <v>3</v>
      </c>
      <c r="B1884" s="46">
        <v>43544.375011574077</v>
      </c>
      <c r="C1884" s="47">
        <f>Eingabe!G1885</f>
        <v>1.5</v>
      </c>
      <c r="D1884" s="77">
        <v>1884</v>
      </c>
      <c r="E1884" s="47"/>
      <c r="F1884" s="25">
        <f t="shared" si="264"/>
        <v>2.2400000000000002</v>
      </c>
      <c r="G1884" s="25">
        <f>VLOOKUP(F1884,'Spezifische Werte'!$B$2:$C$4002,2,FALSE)</f>
        <v>1.1193746192255218E-3</v>
      </c>
      <c r="H1884" s="25">
        <f t="shared" si="267"/>
        <v>2.2387492384510437</v>
      </c>
      <c r="J1884" s="25">
        <f t="shared" si="265"/>
        <v>2.25</v>
      </c>
      <c r="K1884" s="25">
        <f>VLOOKUP(J1884,'Spezifische Werte'!$B$2:$C$4002,2,FALSE)</f>
        <v>1.1487981333340618E-3</v>
      </c>
      <c r="L1884" s="25">
        <f t="shared" si="268"/>
        <v>2.2975962666681236</v>
      </c>
      <c r="R1884" s="25">
        <v>1882</v>
      </c>
      <c r="S1884" s="25">
        <v>1881</v>
      </c>
      <c r="T1884" s="25">
        <f t="shared" si="272"/>
        <v>0.58542842938631923</v>
      </c>
      <c r="U1884" s="25">
        <f t="shared" si="269"/>
        <v>0.59579767385135474</v>
      </c>
      <c r="W1884" s="17">
        <f>Eingabe!H1885</f>
        <v>331</v>
      </c>
      <c r="X1884" s="17">
        <f t="shared" si="270"/>
        <v>3.31</v>
      </c>
      <c r="Y1884" s="17">
        <f t="shared" si="271"/>
        <v>330</v>
      </c>
    </row>
    <row r="1885" spans="1:25" x14ac:dyDescent="0.15">
      <c r="A1885" s="82">
        <f t="shared" si="266"/>
        <v>3</v>
      </c>
      <c r="B1885" s="46">
        <v>43544.416666662102</v>
      </c>
      <c r="C1885" s="47">
        <f>Eingabe!G1886</f>
        <v>2.2000000000000002</v>
      </c>
      <c r="D1885" s="77">
        <v>1885</v>
      </c>
      <c r="E1885" s="47"/>
      <c r="F1885" s="25">
        <f t="shared" si="264"/>
        <v>3.28</v>
      </c>
      <c r="G1885" s="25">
        <f>VLOOKUP(F1885,'Spezifische Werte'!$B$2:$C$4002,2,FALSE)</f>
        <v>1.4036237149224865E-2</v>
      </c>
      <c r="H1885" s="25">
        <f t="shared" si="267"/>
        <v>28.07247429844973</v>
      </c>
      <c r="J1885" s="25">
        <f t="shared" si="265"/>
        <v>3.3</v>
      </c>
      <c r="K1885" s="25">
        <f>VLOOKUP(J1885,'Spezifische Werte'!$B$2:$C$4002,2,FALSE)</f>
        <v>1.4533450192857693E-2</v>
      </c>
      <c r="L1885" s="25">
        <f t="shared" si="268"/>
        <v>29.066900385715385</v>
      </c>
      <c r="R1885" s="25">
        <v>1883</v>
      </c>
      <c r="S1885" s="25">
        <v>1882</v>
      </c>
      <c r="T1885" s="25">
        <f t="shared" si="272"/>
        <v>0.58542842938631923</v>
      </c>
      <c r="U1885" s="25">
        <f t="shared" si="269"/>
        <v>0.59579767385135474</v>
      </c>
      <c r="W1885" s="17">
        <f>Eingabe!H1886</f>
        <v>331</v>
      </c>
      <c r="X1885" s="17">
        <f t="shared" si="270"/>
        <v>3.31</v>
      </c>
      <c r="Y1885" s="17">
        <f t="shared" si="271"/>
        <v>330</v>
      </c>
    </row>
    <row r="1886" spans="1:25" x14ac:dyDescent="0.15">
      <c r="A1886" s="82">
        <f t="shared" si="266"/>
        <v>3</v>
      </c>
      <c r="B1886" s="46">
        <v>43544.458333328766</v>
      </c>
      <c r="C1886" s="47">
        <f>Eingabe!G1887</f>
        <v>1.4</v>
      </c>
      <c r="D1886" s="77">
        <v>1886</v>
      </c>
      <c r="E1886" s="47"/>
      <c r="F1886" s="25">
        <f t="shared" si="264"/>
        <v>2.09</v>
      </c>
      <c r="G1886" s="25">
        <f>VLOOKUP(F1886,'Spezifische Werte'!$B$2:$C$4002,2,FALSE)</f>
        <v>7.3732435985694874E-4</v>
      </c>
      <c r="H1886" s="25">
        <f t="shared" si="267"/>
        <v>1.4746487197138975</v>
      </c>
      <c r="J1886" s="25">
        <f t="shared" si="265"/>
        <v>2.1</v>
      </c>
      <c r="K1886" s="25">
        <f>VLOOKUP(J1886,'Spezifische Werte'!$B$2:$C$4002,2,FALSE)</f>
        <v>7.595217950017582E-4</v>
      </c>
      <c r="L1886" s="25">
        <f t="shared" si="268"/>
        <v>1.5190435900035164</v>
      </c>
      <c r="R1886" s="25">
        <v>1884</v>
      </c>
      <c r="S1886" s="25">
        <v>1883</v>
      </c>
      <c r="T1886" s="25">
        <f t="shared" si="272"/>
        <v>0.58542842938631923</v>
      </c>
      <c r="U1886" s="25">
        <f t="shared" si="269"/>
        <v>0.59579767385135474</v>
      </c>
      <c r="W1886" s="17">
        <f>Eingabe!H1887</f>
        <v>321</v>
      </c>
      <c r="X1886" s="17">
        <f t="shared" si="270"/>
        <v>3.21</v>
      </c>
      <c r="Y1886" s="17">
        <f t="shared" si="271"/>
        <v>320</v>
      </c>
    </row>
    <row r="1887" spans="1:25" x14ac:dyDescent="0.15">
      <c r="A1887" s="82">
        <f t="shared" si="266"/>
        <v>3</v>
      </c>
      <c r="B1887" s="46">
        <v>43544.500011574077</v>
      </c>
      <c r="C1887" s="47">
        <f>Eingabe!G1888</f>
        <v>1.8</v>
      </c>
      <c r="D1887" s="77">
        <v>1887</v>
      </c>
      <c r="E1887" s="47"/>
      <c r="F1887" s="25">
        <f t="shared" si="264"/>
        <v>2.69</v>
      </c>
      <c r="G1887" s="25">
        <f>VLOOKUP(F1887,'Spezifische Werte'!$B$2:$C$4002,2,FALSE)</f>
        <v>3.715149232963236E-3</v>
      </c>
      <c r="H1887" s="25">
        <f t="shared" si="267"/>
        <v>7.4302984659264721</v>
      </c>
      <c r="J1887" s="25">
        <f t="shared" si="265"/>
        <v>2.7</v>
      </c>
      <c r="K1887" s="25">
        <f>VLOOKUP(J1887,'Spezifische Werte'!$B$2:$C$4002,2,FALSE)</f>
        <v>3.8225571704766847E-3</v>
      </c>
      <c r="L1887" s="25">
        <f t="shared" si="268"/>
        <v>7.6451143409533691</v>
      </c>
      <c r="R1887" s="25">
        <v>1885</v>
      </c>
      <c r="S1887" s="25">
        <v>1884</v>
      </c>
      <c r="T1887" s="25">
        <f t="shared" si="272"/>
        <v>0.58542842938631923</v>
      </c>
      <c r="U1887" s="25">
        <f t="shared" si="269"/>
        <v>0.59579767385135474</v>
      </c>
      <c r="W1887" s="17">
        <f>Eingabe!H1888</f>
        <v>341</v>
      </c>
      <c r="X1887" s="17">
        <f t="shared" si="270"/>
        <v>3.41</v>
      </c>
      <c r="Y1887" s="17">
        <f t="shared" si="271"/>
        <v>340</v>
      </c>
    </row>
    <row r="1888" spans="1:25" x14ac:dyDescent="0.15">
      <c r="A1888" s="82">
        <f t="shared" si="266"/>
        <v>3</v>
      </c>
      <c r="B1888" s="46">
        <v>43544.541666662095</v>
      </c>
      <c r="C1888" s="47">
        <f>Eingabe!G1889</f>
        <v>2.2000000000000002</v>
      </c>
      <c r="D1888" s="77">
        <v>1888</v>
      </c>
      <c r="E1888" s="47"/>
      <c r="F1888" s="25">
        <f t="shared" si="264"/>
        <v>3.28</v>
      </c>
      <c r="G1888" s="25">
        <f>VLOOKUP(F1888,'Spezifische Werte'!$B$2:$C$4002,2,FALSE)</f>
        <v>1.4036237149224865E-2</v>
      </c>
      <c r="H1888" s="25">
        <f t="shared" si="267"/>
        <v>28.07247429844973</v>
      </c>
      <c r="J1888" s="25">
        <f t="shared" si="265"/>
        <v>3.3</v>
      </c>
      <c r="K1888" s="25">
        <f>VLOOKUP(J1888,'Spezifische Werte'!$B$2:$C$4002,2,FALSE)</f>
        <v>1.4533450192857693E-2</v>
      </c>
      <c r="L1888" s="25">
        <f t="shared" si="268"/>
        <v>29.066900385715385</v>
      </c>
      <c r="R1888" s="25">
        <v>1886</v>
      </c>
      <c r="S1888" s="25">
        <v>1885</v>
      </c>
      <c r="T1888" s="25">
        <f t="shared" si="272"/>
        <v>0.58542842938631923</v>
      </c>
      <c r="U1888" s="25">
        <f t="shared" si="269"/>
        <v>0.59579767385135474</v>
      </c>
      <c r="W1888" s="17">
        <f>Eingabe!H1889</f>
        <v>331</v>
      </c>
      <c r="X1888" s="17">
        <f t="shared" si="270"/>
        <v>3.31</v>
      </c>
      <c r="Y1888" s="17">
        <f t="shared" si="271"/>
        <v>330</v>
      </c>
    </row>
    <row r="1889" spans="1:25" x14ac:dyDescent="0.15">
      <c r="A1889" s="82">
        <f t="shared" si="266"/>
        <v>3</v>
      </c>
      <c r="B1889" s="46">
        <v>43544.583333328759</v>
      </c>
      <c r="C1889" s="47">
        <f>Eingabe!G1890</f>
        <v>2.5</v>
      </c>
      <c r="D1889" s="77">
        <v>1889</v>
      </c>
      <c r="E1889" s="47"/>
      <c r="F1889" s="25">
        <f t="shared" si="264"/>
        <v>3.73</v>
      </c>
      <c r="G1889" s="25">
        <f>VLOOKUP(F1889,'Spezifische Werte'!$B$2:$C$4002,2,FALSE)</f>
        <v>2.895161356886641E-2</v>
      </c>
      <c r="H1889" s="25">
        <f t="shared" si="267"/>
        <v>57.90322713773282</v>
      </c>
      <c r="J1889" s="25">
        <f t="shared" si="265"/>
        <v>3.75</v>
      </c>
      <c r="K1889" s="25">
        <f>VLOOKUP(J1889,'Spezifische Werte'!$B$2:$C$4002,2,FALSE)</f>
        <v>2.9822636466446242E-2</v>
      </c>
      <c r="L1889" s="25">
        <f t="shared" si="268"/>
        <v>59.645272932892482</v>
      </c>
      <c r="R1889" s="25">
        <v>1887</v>
      </c>
      <c r="S1889" s="25">
        <v>1886</v>
      </c>
      <c r="T1889" s="25">
        <f t="shared" si="272"/>
        <v>0.58542842938631923</v>
      </c>
      <c r="U1889" s="25">
        <f t="shared" si="269"/>
        <v>0.59579767385135474</v>
      </c>
      <c r="W1889" s="17">
        <f>Eingabe!H1890</f>
        <v>309</v>
      </c>
      <c r="X1889" s="17">
        <f t="shared" si="270"/>
        <v>3.09</v>
      </c>
      <c r="Y1889" s="17">
        <f t="shared" si="271"/>
        <v>310</v>
      </c>
    </row>
    <row r="1890" spans="1:25" x14ac:dyDescent="0.15">
      <c r="A1890" s="82">
        <f t="shared" si="266"/>
        <v>3</v>
      </c>
      <c r="B1890" s="46">
        <v>43544.625011574077</v>
      </c>
      <c r="C1890" s="47">
        <f>Eingabe!G1891</f>
        <v>2.2000000000000002</v>
      </c>
      <c r="D1890" s="77">
        <v>1890</v>
      </c>
      <c r="E1890" s="47"/>
      <c r="F1890" s="25">
        <f t="shared" si="264"/>
        <v>3.28</v>
      </c>
      <c r="G1890" s="25">
        <f>VLOOKUP(F1890,'Spezifische Werte'!$B$2:$C$4002,2,FALSE)</f>
        <v>1.4036237149224865E-2</v>
      </c>
      <c r="H1890" s="25">
        <f t="shared" si="267"/>
        <v>28.07247429844973</v>
      </c>
      <c r="J1890" s="25">
        <f t="shared" si="265"/>
        <v>3.3</v>
      </c>
      <c r="K1890" s="25">
        <f>VLOOKUP(J1890,'Spezifische Werte'!$B$2:$C$4002,2,FALSE)</f>
        <v>1.4533450192857693E-2</v>
      </c>
      <c r="L1890" s="25">
        <f t="shared" si="268"/>
        <v>29.066900385715385</v>
      </c>
      <c r="R1890" s="25">
        <v>1888</v>
      </c>
      <c r="S1890" s="25">
        <v>1887</v>
      </c>
      <c r="T1890" s="25">
        <f t="shared" si="272"/>
        <v>0.58542842938631923</v>
      </c>
      <c r="U1890" s="25">
        <f t="shared" si="269"/>
        <v>0.59579767385135474</v>
      </c>
      <c r="W1890" s="17">
        <f>Eingabe!H1891</f>
        <v>315</v>
      </c>
      <c r="X1890" s="17">
        <f t="shared" si="270"/>
        <v>3.15</v>
      </c>
      <c r="Y1890" s="17">
        <f t="shared" si="271"/>
        <v>320</v>
      </c>
    </row>
    <row r="1891" spans="1:25" x14ac:dyDescent="0.15">
      <c r="A1891" s="82">
        <f t="shared" si="266"/>
        <v>3</v>
      </c>
      <c r="B1891" s="46">
        <v>43544.666666662088</v>
      </c>
      <c r="C1891" s="47">
        <f>Eingabe!G1892</f>
        <v>2.4</v>
      </c>
      <c r="D1891" s="77">
        <v>1891</v>
      </c>
      <c r="E1891" s="47"/>
      <c r="F1891" s="25">
        <f t="shared" si="264"/>
        <v>3.58</v>
      </c>
      <c r="G1891" s="25">
        <f>VLOOKUP(F1891,'Spezifische Werte'!$B$2:$C$4002,2,FALSE)</f>
        <v>2.2829235995572409E-2</v>
      </c>
      <c r="H1891" s="25">
        <f t="shared" si="267"/>
        <v>45.658471991144815</v>
      </c>
      <c r="J1891" s="25">
        <f t="shared" si="265"/>
        <v>3.6</v>
      </c>
      <c r="K1891" s="25">
        <f>VLOOKUP(J1891,'Spezifische Werte'!$B$2:$C$4002,2,FALSE)</f>
        <v>2.3596471134930203E-2</v>
      </c>
      <c r="L1891" s="25">
        <f t="shared" si="268"/>
        <v>47.19294226986041</v>
      </c>
      <c r="R1891" s="25">
        <v>1889</v>
      </c>
      <c r="S1891" s="25">
        <v>1888</v>
      </c>
      <c r="T1891" s="25">
        <f t="shared" si="272"/>
        <v>0.58542842938631923</v>
      </c>
      <c r="U1891" s="25">
        <f t="shared" si="269"/>
        <v>0.59579767385135474</v>
      </c>
      <c r="W1891" s="17">
        <f>Eingabe!H1892</f>
        <v>309</v>
      </c>
      <c r="X1891" s="17">
        <f t="shared" si="270"/>
        <v>3.09</v>
      </c>
      <c r="Y1891" s="17">
        <f t="shared" si="271"/>
        <v>310</v>
      </c>
    </row>
    <row r="1892" spans="1:25" x14ac:dyDescent="0.15">
      <c r="A1892" s="82">
        <f t="shared" si="266"/>
        <v>3</v>
      </c>
      <c r="B1892" s="46">
        <v>43544.708333328752</v>
      </c>
      <c r="C1892" s="47">
        <f>Eingabe!G1893</f>
        <v>1.2</v>
      </c>
      <c r="D1892" s="77">
        <v>1892</v>
      </c>
      <c r="E1892" s="47"/>
      <c r="F1892" s="25">
        <f t="shared" si="264"/>
        <v>1.79</v>
      </c>
      <c r="G1892" s="25">
        <f>VLOOKUP(F1892,'Spezifische Werte'!$B$2:$C$4002,2,FALSE)</f>
        <v>2.732045827896414E-4</v>
      </c>
      <c r="H1892" s="25">
        <f t="shared" si="267"/>
        <v>0.54640916557928276</v>
      </c>
      <c r="J1892" s="25">
        <f t="shared" si="265"/>
        <v>1.8</v>
      </c>
      <c r="K1892" s="25">
        <f>VLOOKUP(J1892,'Spezifische Werte'!$B$2:$C$4002,2,FALSE)</f>
        <v>2.8378103843694903E-4</v>
      </c>
      <c r="L1892" s="25">
        <f t="shared" si="268"/>
        <v>0.56756207687389804</v>
      </c>
      <c r="R1892" s="25">
        <v>1890</v>
      </c>
      <c r="S1892" s="25">
        <v>1889</v>
      </c>
      <c r="T1892" s="25">
        <f t="shared" si="272"/>
        <v>0.58542842938631923</v>
      </c>
      <c r="U1892" s="25">
        <f t="shared" si="269"/>
        <v>0.59579767385135474</v>
      </c>
      <c r="W1892" s="17">
        <f>Eingabe!H1893</f>
        <v>313</v>
      </c>
      <c r="X1892" s="17">
        <f t="shared" si="270"/>
        <v>3.13</v>
      </c>
      <c r="Y1892" s="17">
        <f t="shared" si="271"/>
        <v>310</v>
      </c>
    </row>
    <row r="1893" spans="1:25" x14ac:dyDescent="0.15">
      <c r="A1893" s="82">
        <f t="shared" si="266"/>
        <v>3</v>
      </c>
      <c r="B1893" s="46">
        <v>43544.750011574077</v>
      </c>
      <c r="C1893" s="47">
        <f>Eingabe!G1894</f>
        <v>1.1000000000000001</v>
      </c>
      <c r="D1893" s="77">
        <v>1893</v>
      </c>
      <c r="E1893" s="47"/>
      <c r="F1893" s="25">
        <f t="shared" si="264"/>
        <v>1.64</v>
      </c>
      <c r="G1893" s="25">
        <f>VLOOKUP(F1893,'Spezifische Werte'!$B$2:$C$4002,2,FALSE)</f>
        <v>1.4468365948300602E-4</v>
      </c>
      <c r="H1893" s="25">
        <f t="shared" si="267"/>
        <v>0.28936731896601203</v>
      </c>
      <c r="J1893" s="25">
        <f t="shared" si="265"/>
        <v>1.65</v>
      </c>
      <c r="K1893" s="25">
        <f>VLOOKUP(J1893,'Spezifische Werte'!$B$2:$C$4002,2,FALSE)</f>
        <v>1.5161429771714323E-4</v>
      </c>
      <c r="L1893" s="25">
        <f t="shared" si="268"/>
        <v>0.30322859543428649</v>
      </c>
      <c r="R1893" s="25">
        <v>1891</v>
      </c>
      <c r="S1893" s="25">
        <v>1890</v>
      </c>
      <c r="T1893" s="25">
        <f t="shared" si="272"/>
        <v>0.58542842938631923</v>
      </c>
      <c r="U1893" s="25">
        <f t="shared" si="269"/>
        <v>0.59579767385135474</v>
      </c>
      <c r="W1893" s="17">
        <f>Eingabe!H1894</f>
        <v>321</v>
      </c>
      <c r="X1893" s="17">
        <f t="shared" si="270"/>
        <v>3.21</v>
      </c>
      <c r="Y1893" s="17">
        <f t="shared" si="271"/>
        <v>320</v>
      </c>
    </row>
    <row r="1894" spans="1:25" x14ac:dyDescent="0.15">
      <c r="A1894" s="82">
        <f t="shared" si="266"/>
        <v>3</v>
      </c>
      <c r="B1894" s="46">
        <v>43544.79166666208</v>
      </c>
      <c r="C1894" s="47">
        <f>Eingabe!G1895</f>
        <v>1.4</v>
      </c>
      <c r="D1894" s="77">
        <v>1894</v>
      </c>
      <c r="E1894" s="47"/>
      <c r="F1894" s="25">
        <f t="shared" si="264"/>
        <v>2.09</v>
      </c>
      <c r="G1894" s="25">
        <f>VLOOKUP(F1894,'Spezifische Werte'!$B$2:$C$4002,2,FALSE)</f>
        <v>7.3732435985694874E-4</v>
      </c>
      <c r="H1894" s="25">
        <f t="shared" si="267"/>
        <v>1.4746487197138975</v>
      </c>
      <c r="J1894" s="25">
        <f t="shared" si="265"/>
        <v>2.1</v>
      </c>
      <c r="K1894" s="25">
        <f>VLOOKUP(J1894,'Spezifische Werte'!$B$2:$C$4002,2,FALSE)</f>
        <v>7.595217950017582E-4</v>
      </c>
      <c r="L1894" s="25">
        <f t="shared" si="268"/>
        <v>1.5190435900035164</v>
      </c>
      <c r="R1894" s="25">
        <v>1892</v>
      </c>
      <c r="S1894" s="25">
        <v>1891</v>
      </c>
      <c r="T1894" s="25">
        <f t="shared" si="272"/>
        <v>0.58542842938631923</v>
      </c>
      <c r="U1894" s="25">
        <f t="shared" si="269"/>
        <v>0.59579767385135474</v>
      </c>
      <c r="W1894" s="17">
        <f>Eingabe!H1895</f>
        <v>330</v>
      </c>
      <c r="X1894" s="17">
        <f t="shared" si="270"/>
        <v>3.3</v>
      </c>
      <c r="Y1894" s="17">
        <f t="shared" si="271"/>
        <v>330</v>
      </c>
    </row>
    <row r="1895" spans="1:25" x14ac:dyDescent="0.15">
      <c r="A1895" s="82">
        <f t="shared" si="266"/>
        <v>3</v>
      </c>
      <c r="B1895" s="46">
        <v>43544.833333328745</v>
      </c>
      <c r="C1895" s="47">
        <f>Eingabe!G1896</f>
        <v>1.8</v>
      </c>
      <c r="D1895" s="77">
        <v>1895</v>
      </c>
      <c r="E1895" s="47"/>
      <c r="F1895" s="25">
        <f t="shared" si="264"/>
        <v>2.69</v>
      </c>
      <c r="G1895" s="25">
        <f>VLOOKUP(F1895,'Spezifische Werte'!$B$2:$C$4002,2,FALSE)</f>
        <v>3.715149232963236E-3</v>
      </c>
      <c r="H1895" s="25">
        <f t="shared" si="267"/>
        <v>7.4302984659264721</v>
      </c>
      <c r="J1895" s="25">
        <f t="shared" si="265"/>
        <v>2.7</v>
      </c>
      <c r="K1895" s="25">
        <f>VLOOKUP(J1895,'Spezifische Werte'!$B$2:$C$4002,2,FALSE)</f>
        <v>3.8225571704766847E-3</v>
      </c>
      <c r="L1895" s="25">
        <f t="shared" si="268"/>
        <v>7.6451143409533691</v>
      </c>
      <c r="R1895" s="25">
        <v>1893</v>
      </c>
      <c r="S1895" s="25">
        <v>1892</v>
      </c>
      <c r="T1895" s="25">
        <f t="shared" si="272"/>
        <v>0.58542842938631923</v>
      </c>
      <c r="U1895" s="25">
        <f t="shared" si="269"/>
        <v>0.59579767385135474</v>
      </c>
      <c r="W1895" s="17">
        <f>Eingabe!H1896</f>
        <v>332</v>
      </c>
      <c r="X1895" s="17">
        <f t="shared" si="270"/>
        <v>3.32</v>
      </c>
      <c r="Y1895" s="17">
        <f t="shared" si="271"/>
        <v>330</v>
      </c>
    </row>
    <row r="1896" spans="1:25" x14ac:dyDescent="0.15">
      <c r="A1896" s="82">
        <f t="shared" si="266"/>
        <v>3</v>
      </c>
      <c r="B1896" s="46">
        <v>43544.875011574077</v>
      </c>
      <c r="C1896" s="47">
        <f>Eingabe!G1897</f>
        <v>2.7</v>
      </c>
      <c r="D1896" s="77">
        <v>1896</v>
      </c>
      <c r="E1896" s="47"/>
      <c r="F1896" s="25">
        <f t="shared" si="264"/>
        <v>4.03</v>
      </c>
      <c r="G1896" s="25">
        <f>VLOOKUP(F1896,'Spezifische Werte'!$B$2:$C$4002,2,FALSE)</f>
        <v>4.2666657265334036E-2</v>
      </c>
      <c r="H1896" s="25">
        <f t="shared" si="267"/>
        <v>85.333314530668076</v>
      </c>
      <c r="J1896" s="25">
        <f t="shared" si="265"/>
        <v>4.05</v>
      </c>
      <c r="K1896" s="25">
        <f>VLOOKUP(J1896,'Spezifische Werte'!$B$2:$C$4002,2,FALSE)</f>
        <v>4.3597034083331404E-2</v>
      </c>
      <c r="L1896" s="25">
        <f t="shared" si="268"/>
        <v>87.194068166662802</v>
      </c>
      <c r="R1896" s="25">
        <v>1894</v>
      </c>
      <c r="S1896" s="25">
        <v>1893</v>
      </c>
      <c r="T1896" s="25">
        <f t="shared" si="272"/>
        <v>0.58542842938631923</v>
      </c>
      <c r="U1896" s="25">
        <f t="shared" si="269"/>
        <v>0.59579767385135474</v>
      </c>
      <c r="W1896" s="17">
        <f>Eingabe!H1897</f>
        <v>334</v>
      </c>
      <c r="X1896" s="17">
        <f t="shared" si="270"/>
        <v>3.34</v>
      </c>
      <c r="Y1896" s="17">
        <f t="shared" si="271"/>
        <v>330</v>
      </c>
    </row>
    <row r="1897" spans="1:25" x14ac:dyDescent="0.15">
      <c r="A1897" s="82">
        <f t="shared" si="266"/>
        <v>3</v>
      </c>
      <c r="B1897" s="46">
        <v>43544.916666662073</v>
      </c>
      <c r="C1897" s="47">
        <f>Eingabe!G1898</f>
        <v>3.3</v>
      </c>
      <c r="D1897" s="77">
        <v>1897</v>
      </c>
      <c r="E1897" s="47"/>
      <c r="F1897" s="25">
        <f t="shared" si="264"/>
        <v>4.92</v>
      </c>
      <c r="G1897" s="25">
        <f>VLOOKUP(F1897,'Spezifische Werte'!$B$2:$C$4002,2,FALSE)</f>
        <v>8.7079957720259088E-2</v>
      </c>
      <c r="H1897" s="25">
        <f t="shared" si="267"/>
        <v>174.15991544051818</v>
      </c>
      <c r="J1897" s="25">
        <f t="shared" si="265"/>
        <v>4.95</v>
      </c>
      <c r="K1897" s="25">
        <f>VLOOKUP(J1897,'Spezifische Werte'!$B$2:$C$4002,2,FALSE)</f>
        <v>8.884038911585862E-2</v>
      </c>
      <c r="L1897" s="25">
        <f t="shared" si="268"/>
        <v>177.68077823171723</v>
      </c>
      <c r="R1897" s="25">
        <v>1895</v>
      </c>
      <c r="S1897" s="25">
        <v>1894</v>
      </c>
      <c r="T1897" s="25">
        <f t="shared" si="272"/>
        <v>0.58542842938631923</v>
      </c>
      <c r="U1897" s="25">
        <f t="shared" si="269"/>
        <v>0.59579767385135474</v>
      </c>
      <c r="W1897" s="17">
        <f>Eingabe!H1898</f>
        <v>331</v>
      </c>
      <c r="X1897" s="17">
        <f t="shared" si="270"/>
        <v>3.31</v>
      </c>
      <c r="Y1897" s="17">
        <f t="shared" si="271"/>
        <v>330</v>
      </c>
    </row>
    <row r="1898" spans="1:25" x14ac:dyDescent="0.15">
      <c r="A1898" s="82">
        <f t="shared" si="266"/>
        <v>3</v>
      </c>
      <c r="B1898" s="46">
        <v>43544.958333328737</v>
      </c>
      <c r="C1898" s="47">
        <f>Eingabe!G1899</f>
        <v>2.9</v>
      </c>
      <c r="D1898" s="77">
        <v>1898</v>
      </c>
      <c r="E1898" s="47"/>
      <c r="F1898" s="25">
        <f t="shared" si="264"/>
        <v>4.33</v>
      </c>
      <c r="G1898" s="25">
        <f>VLOOKUP(F1898,'Spezifische Werte'!$B$2:$C$4002,2,FALSE)</f>
        <v>5.667919590547657E-2</v>
      </c>
      <c r="H1898" s="25">
        <f t="shared" si="267"/>
        <v>113.35839181095314</v>
      </c>
      <c r="J1898" s="25">
        <f t="shared" si="265"/>
        <v>4.3499999999999996</v>
      </c>
      <c r="K1898" s="25">
        <f>VLOOKUP(J1898,'Spezifische Werte'!$B$2:$C$4002,2,FALSE)</f>
        <v>5.7627330651301621E-2</v>
      </c>
      <c r="L1898" s="25">
        <f t="shared" si="268"/>
        <v>115.25466130260324</v>
      </c>
      <c r="R1898" s="25">
        <v>1896</v>
      </c>
      <c r="S1898" s="25">
        <v>1895</v>
      </c>
      <c r="T1898" s="25">
        <f t="shared" si="272"/>
        <v>0.58542842938631923</v>
      </c>
      <c r="U1898" s="25">
        <f t="shared" si="269"/>
        <v>0.59579767385135474</v>
      </c>
      <c r="W1898" s="17">
        <f>Eingabe!H1899</f>
        <v>303</v>
      </c>
      <c r="X1898" s="17">
        <f t="shared" si="270"/>
        <v>3.03</v>
      </c>
      <c r="Y1898" s="17">
        <f t="shared" si="271"/>
        <v>300</v>
      </c>
    </row>
    <row r="1899" spans="1:25" x14ac:dyDescent="0.15">
      <c r="A1899" s="82">
        <f t="shared" si="266"/>
        <v>3</v>
      </c>
      <c r="B1899" s="46">
        <v>43545.000011574077</v>
      </c>
      <c r="C1899" s="47">
        <f>Eingabe!G1900</f>
        <v>1.6</v>
      </c>
      <c r="D1899" s="77">
        <v>1899</v>
      </c>
      <c r="E1899" s="47"/>
      <c r="F1899" s="25">
        <f t="shared" si="264"/>
        <v>2.39</v>
      </c>
      <c r="G1899" s="25">
        <f>VLOOKUP(F1899,'Spezifische Werte'!$B$2:$C$4002,2,FALSE)</f>
        <v>1.6182188036419766E-3</v>
      </c>
      <c r="H1899" s="25">
        <f t="shared" si="267"/>
        <v>3.2364376072839534</v>
      </c>
      <c r="J1899" s="25">
        <f t="shared" si="265"/>
        <v>2.4</v>
      </c>
      <c r="K1899" s="25">
        <f>VLOOKUP(J1899,'Spezifische Werte'!$B$2:$C$4002,2,FALSE)</f>
        <v>1.6560687882273774E-3</v>
      </c>
      <c r="L1899" s="25">
        <f t="shared" si="268"/>
        <v>3.3121375764547549</v>
      </c>
      <c r="R1899" s="25">
        <v>1897</v>
      </c>
      <c r="S1899" s="25">
        <v>1896</v>
      </c>
      <c r="T1899" s="25">
        <f t="shared" si="272"/>
        <v>0.58542842938631923</v>
      </c>
      <c r="U1899" s="25">
        <f t="shared" si="269"/>
        <v>0.59579767385135474</v>
      </c>
      <c r="W1899" s="17">
        <f>Eingabe!H1900</f>
        <v>282</v>
      </c>
      <c r="X1899" s="17">
        <f t="shared" si="270"/>
        <v>2.82</v>
      </c>
      <c r="Y1899" s="17">
        <f t="shared" si="271"/>
        <v>280</v>
      </c>
    </row>
    <row r="1900" spans="1:25" x14ac:dyDescent="0.15">
      <c r="A1900" s="82">
        <f t="shared" si="266"/>
        <v>3</v>
      </c>
      <c r="B1900" s="46">
        <v>43545.041666662066</v>
      </c>
      <c r="C1900" s="47">
        <f>Eingabe!G1901</f>
        <v>3</v>
      </c>
      <c r="D1900" s="77">
        <v>1900</v>
      </c>
      <c r="E1900" s="47"/>
      <c r="F1900" s="25">
        <f t="shared" si="264"/>
        <v>4.4800000000000004</v>
      </c>
      <c r="G1900" s="25">
        <f>VLOOKUP(F1900,'Spezifische Werte'!$B$2:$C$4002,2,FALSE)</f>
        <v>6.3876775708421291E-2</v>
      </c>
      <c r="H1900" s="25">
        <f t="shared" si="267"/>
        <v>127.75355141684258</v>
      </c>
      <c r="J1900" s="25">
        <f t="shared" si="265"/>
        <v>4.5</v>
      </c>
      <c r="K1900" s="25">
        <f>VLOOKUP(J1900,'Spezifische Werte'!$B$2:$C$4002,2,FALSE)</f>
        <v>6.4854105449014127E-2</v>
      </c>
      <c r="L1900" s="25">
        <f t="shared" si="268"/>
        <v>129.70821089802826</v>
      </c>
      <c r="R1900" s="25">
        <v>1898</v>
      </c>
      <c r="S1900" s="25">
        <v>1897</v>
      </c>
      <c r="T1900" s="25">
        <f t="shared" si="272"/>
        <v>0.58542842938631923</v>
      </c>
      <c r="U1900" s="25">
        <f t="shared" si="269"/>
        <v>0.59579767385135474</v>
      </c>
      <c r="W1900" s="17">
        <f>Eingabe!H1901</f>
        <v>272</v>
      </c>
      <c r="X1900" s="17">
        <f t="shared" si="270"/>
        <v>2.72</v>
      </c>
      <c r="Y1900" s="17">
        <f t="shared" si="271"/>
        <v>270</v>
      </c>
    </row>
    <row r="1901" spans="1:25" x14ac:dyDescent="0.15">
      <c r="A1901" s="82">
        <f t="shared" si="266"/>
        <v>3</v>
      </c>
      <c r="B1901" s="46">
        <v>43545.08333332873</v>
      </c>
      <c r="C1901" s="47">
        <f>Eingabe!G1902</f>
        <v>3.3</v>
      </c>
      <c r="D1901" s="77">
        <v>1901</v>
      </c>
      <c r="E1901" s="47"/>
      <c r="F1901" s="25">
        <f t="shared" si="264"/>
        <v>4.92</v>
      </c>
      <c r="G1901" s="25">
        <f>VLOOKUP(F1901,'Spezifische Werte'!$B$2:$C$4002,2,FALSE)</f>
        <v>8.7079957720259088E-2</v>
      </c>
      <c r="H1901" s="25">
        <f t="shared" si="267"/>
        <v>174.15991544051818</v>
      </c>
      <c r="J1901" s="25">
        <f t="shared" si="265"/>
        <v>4.95</v>
      </c>
      <c r="K1901" s="25">
        <f>VLOOKUP(J1901,'Spezifische Werte'!$B$2:$C$4002,2,FALSE)</f>
        <v>8.884038911585862E-2</v>
      </c>
      <c r="L1901" s="25">
        <f t="shared" si="268"/>
        <v>177.68077823171723</v>
      </c>
      <c r="R1901" s="25">
        <v>1899</v>
      </c>
      <c r="S1901" s="25">
        <v>1898</v>
      </c>
      <c r="T1901" s="25">
        <f t="shared" si="272"/>
        <v>0.58542842938631923</v>
      </c>
      <c r="U1901" s="25">
        <f t="shared" si="269"/>
        <v>0.59579767385135474</v>
      </c>
      <c r="W1901" s="17">
        <f>Eingabe!H1902</f>
        <v>284</v>
      </c>
      <c r="X1901" s="17">
        <f t="shared" si="270"/>
        <v>2.84</v>
      </c>
      <c r="Y1901" s="17">
        <f t="shared" si="271"/>
        <v>280</v>
      </c>
    </row>
    <row r="1902" spans="1:25" x14ac:dyDescent="0.15">
      <c r="A1902" s="82">
        <f t="shared" si="266"/>
        <v>3</v>
      </c>
      <c r="B1902" s="46">
        <v>43545.125011574077</v>
      </c>
      <c r="C1902" s="47">
        <f>Eingabe!G1903</f>
        <v>2.6</v>
      </c>
      <c r="D1902" s="77">
        <v>1902</v>
      </c>
      <c r="E1902" s="47"/>
      <c r="F1902" s="25">
        <f t="shared" si="264"/>
        <v>3.88</v>
      </c>
      <c r="G1902" s="25">
        <f>VLOOKUP(F1902,'Spezifische Werte'!$B$2:$C$4002,2,FALSE)</f>
        <v>3.5689320314118818E-2</v>
      </c>
      <c r="H1902" s="25">
        <f t="shared" si="267"/>
        <v>71.378640628237633</v>
      </c>
      <c r="J1902" s="25">
        <f t="shared" si="265"/>
        <v>3.9</v>
      </c>
      <c r="K1902" s="25">
        <f>VLOOKUP(J1902,'Spezifische Werte'!$B$2:$C$4002,2,FALSE)</f>
        <v>3.6613952811549305E-2</v>
      </c>
      <c r="L1902" s="25">
        <f t="shared" si="268"/>
        <v>73.227905623098607</v>
      </c>
      <c r="R1902" s="25">
        <v>1900</v>
      </c>
      <c r="S1902" s="25">
        <v>1899</v>
      </c>
      <c r="T1902" s="25">
        <f t="shared" si="272"/>
        <v>0.58542842938631923</v>
      </c>
      <c r="U1902" s="25">
        <f t="shared" si="269"/>
        <v>0.59579767385135474</v>
      </c>
      <c r="W1902" s="17">
        <f>Eingabe!H1903</f>
        <v>286</v>
      </c>
      <c r="X1902" s="17">
        <f t="shared" si="270"/>
        <v>2.86</v>
      </c>
      <c r="Y1902" s="17">
        <f t="shared" si="271"/>
        <v>290</v>
      </c>
    </row>
    <row r="1903" spans="1:25" x14ac:dyDescent="0.15">
      <c r="A1903" s="82">
        <f t="shared" si="266"/>
        <v>3</v>
      </c>
      <c r="B1903" s="46">
        <v>43545.166666662059</v>
      </c>
      <c r="C1903" s="47">
        <f>Eingabe!G1904</f>
        <v>2.6</v>
      </c>
      <c r="D1903" s="77">
        <v>1903</v>
      </c>
      <c r="E1903" s="47"/>
      <c r="F1903" s="25">
        <f t="shared" si="264"/>
        <v>3.88</v>
      </c>
      <c r="G1903" s="25">
        <f>VLOOKUP(F1903,'Spezifische Werte'!$B$2:$C$4002,2,FALSE)</f>
        <v>3.5689320314118818E-2</v>
      </c>
      <c r="H1903" s="25">
        <f t="shared" si="267"/>
        <v>71.378640628237633</v>
      </c>
      <c r="J1903" s="25">
        <f t="shared" si="265"/>
        <v>3.9</v>
      </c>
      <c r="K1903" s="25">
        <f>VLOOKUP(J1903,'Spezifische Werte'!$B$2:$C$4002,2,FALSE)</f>
        <v>3.6613952811549305E-2</v>
      </c>
      <c r="L1903" s="25">
        <f t="shared" si="268"/>
        <v>73.227905623098607</v>
      </c>
      <c r="R1903" s="25">
        <v>1901</v>
      </c>
      <c r="S1903" s="25">
        <v>1900</v>
      </c>
      <c r="T1903" s="25">
        <f t="shared" si="272"/>
        <v>0.58542842938631923</v>
      </c>
      <c r="U1903" s="25">
        <f t="shared" si="269"/>
        <v>0.59579767385135474</v>
      </c>
      <c r="W1903" s="17">
        <f>Eingabe!H1904</f>
        <v>282</v>
      </c>
      <c r="X1903" s="17">
        <f t="shared" si="270"/>
        <v>2.82</v>
      </c>
      <c r="Y1903" s="17">
        <f t="shared" si="271"/>
        <v>280</v>
      </c>
    </row>
    <row r="1904" spans="1:25" x14ac:dyDescent="0.15">
      <c r="A1904" s="82">
        <f t="shared" si="266"/>
        <v>3</v>
      </c>
      <c r="B1904" s="46">
        <v>43545.208333328723</v>
      </c>
      <c r="C1904" s="47">
        <f>Eingabe!G1905</f>
        <v>3.4</v>
      </c>
      <c r="D1904" s="77">
        <v>1904</v>
      </c>
      <c r="E1904" s="47"/>
      <c r="F1904" s="25">
        <f t="shared" si="264"/>
        <v>5.07</v>
      </c>
      <c r="G1904" s="25">
        <f>VLOOKUP(F1904,'Spezifische Werte'!$B$2:$C$4002,2,FALSE)</f>
        <v>9.6185977081711158E-2</v>
      </c>
      <c r="H1904" s="25">
        <f t="shared" si="267"/>
        <v>192.37195416342232</v>
      </c>
      <c r="J1904" s="25">
        <f t="shared" si="265"/>
        <v>5.0999999999999996</v>
      </c>
      <c r="K1904" s="25">
        <f>VLOOKUP(J1904,'Spezifische Werte'!$B$2:$C$4002,2,FALSE)</f>
        <v>9.8097213536623304E-2</v>
      </c>
      <c r="L1904" s="25">
        <f t="shared" si="268"/>
        <v>196.1944270732466</v>
      </c>
      <c r="R1904" s="25">
        <v>1902</v>
      </c>
      <c r="S1904" s="25">
        <v>1901</v>
      </c>
      <c r="T1904" s="25">
        <f t="shared" si="272"/>
        <v>0.58542842938631923</v>
      </c>
      <c r="U1904" s="25">
        <f t="shared" si="269"/>
        <v>0.59579767385135474</v>
      </c>
      <c r="W1904" s="17">
        <f>Eingabe!H1905</f>
        <v>281</v>
      </c>
      <c r="X1904" s="17">
        <f t="shared" si="270"/>
        <v>2.81</v>
      </c>
      <c r="Y1904" s="17">
        <f t="shared" si="271"/>
        <v>280</v>
      </c>
    </row>
    <row r="1905" spans="1:25" x14ac:dyDescent="0.15">
      <c r="A1905" s="82">
        <f t="shared" si="266"/>
        <v>3</v>
      </c>
      <c r="B1905" s="46">
        <v>43545.250011574077</v>
      </c>
      <c r="C1905" s="47">
        <f>Eingabe!G1906</f>
        <v>2.8</v>
      </c>
      <c r="D1905" s="77">
        <v>1905</v>
      </c>
      <c r="E1905" s="47"/>
      <c r="F1905" s="25">
        <f t="shared" si="264"/>
        <v>4.18</v>
      </c>
      <c r="G1905" s="25">
        <f>VLOOKUP(F1905,'Spezifische Werte'!$B$2:$C$4002,2,FALSE)</f>
        <v>4.9643016475870723E-2</v>
      </c>
      <c r="H1905" s="25">
        <f t="shared" si="267"/>
        <v>99.286032951741447</v>
      </c>
      <c r="J1905" s="25">
        <f t="shared" si="265"/>
        <v>4.2</v>
      </c>
      <c r="K1905" s="25">
        <f>VLOOKUP(J1905,'Spezifische Werte'!$B$2:$C$4002,2,FALSE)</f>
        <v>5.0575500247497268E-2</v>
      </c>
      <c r="L1905" s="25">
        <f t="shared" si="268"/>
        <v>101.15100049499453</v>
      </c>
      <c r="R1905" s="25">
        <v>1903</v>
      </c>
      <c r="S1905" s="25">
        <v>1902</v>
      </c>
      <c r="T1905" s="25">
        <f t="shared" si="272"/>
        <v>0.58542842938631923</v>
      </c>
      <c r="U1905" s="25">
        <f t="shared" si="269"/>
        <v>0.59579767385135474</v>
      </c>
      <c r="W1905" s="17">
        <f>Eingabe!H1906</f>
        <v>283</v>
      </c>
      <c r="X1905" s="17">
        <f t="shared" si="270"/>
        <v>2.83</v>
      </c>
      <c r="Y1905" s="17">
        <f t="shared" si="271"/>
        <v>280</v>
      </c>
    </row>
    <row r="1906" spans="1:25" x14ac:dyDescent="0.15">
      <c r="A1906" s="82">
        <f t="shared" si="266"/>
        <v>3</v>
      </c>
      <c r="B1906" s="46">
        <v>43545.291666662051</v>
      </c>
      <c r="C1906" s="47">
        <f>Eingabe!G1907</f>
        <v>1.7</v>
      </c>
      <c r="D1906" s="77">
        <v>1906</v>
      </c>
      <c r="E1906" s="47"/>
      <c r="F1906" s="25">
        <f t="shared" si="264"/>
        <v>2.54</v>
      </c>
      <c r="G1906" s="25">
        <f>VLOOKUP(F1906,'Spezifische Werte'!$B$2:$C$4002,2,FALSE)</f>
        <v>2.3517714395877558E-3</v>
      </c>
      <c r="H1906" s="25">
        <f t="shared" si="267"/>
        <v>4.7035428791755116</v>
      </c>
      <c r="J1906" s="25">
        <f t="shared" si="265"/>
        <v>2.5499999999999998</v>
      </c>
      <c r="K1906" s="25">
        <f>VLOOKUP(J1906,'Spezifische Werte'!$B$2:$C$4002,2,FALSE)</f>
        <v>2.4279301551432594E-3</v>
      </c>
      <c r="L1906" s="25">
        <f t="shared" si="268"/>
        <v>4.855860310286519</v>
      </c>
      <c r="R1906" s="25">
        <v>1904</v>
      </c>
      <c r="S1906" s="25">
        <v>1903</v>
      </c>
      <c r="T1906" s="25">
        <f t="shared" si="272"/>
        <v>0.58542842938631923</v>
      </c>
      <c r="U1906" s="25">
        <f t="shared" si="269"/>
        <v>0.59579767385135474</v>
      </c>
      <c r="W1906" s="17">
        <f>Eingabe!H1907</f>
        <v>294</v>
      </c>
      <c r="X1906" s="17">
        <f t="shared" si="270"/>
        <v>2.94</v>
      </c>
      <c r="Y1906" s="17">
        <f t="shared" si="271"/>
        <v>290</v>
      </c>
    </row>
    <row r="1907" spans="1:25" x14ac:dyDescent="0.15">
      <c r="A1907" s="82">
        <f t="shared" si="266"/>
        <v>3</v>
      </c>
      <c r="B1907" s="46">
        <v>43545.333333328716</v>
      </c>
      <c r="C1907" s="47">
        <f>Eingabe!G1908</f>
        <v>1.5</v>
      </c>
      <c r="D1907" s="77">
        <v>1907</v>
      </c>
      <c r="E1907" s="47"/>
      <c r="F1907" s="25">
        <f t="shared" si="264"/>
        <v>2.2400000000000002</v>
      </c>
      <c r="G1907" s="25">
        <f>VLOOKUP(F1907,'Spezifische Werte'!$B$2:$C$4002,2,FALSE)</f>
        <v>1.1193746192255218E-3</v>
      </c>
      <c r="H1907" s="25">
        <f t="shared" si="267"/>
        <v>2.2387492384510437</v>
      </c>
      <c r="J1907" s="25">
        <f t="shared" si="265"/>
        <v>2.25</v>
      </c>
      <c r="K1907" s="25">
        <f>VLOOKUP(J1907,'Spezifische Werte'!$B$2:$C$4002,2,FALSE)</f>
        <v>1.1487981333340618E-3</v>
      </c>
      <c r="L1907" s="25">
        <f t="shared" si="268"/>
        <v>2.2975962666681236</v>
      </c>
      <c r="R1907" s="25">
        <v>1905</v>
      </c>
      <c r="S1907" s="25">
        <v>1904</v>
      </c>
      <c r="T1907" s="25">
        <f t="shared" si="272"/>
        <v>0.58542842938631923</v>
      </c>
      <c r="U1907" s="25">
        <f t="shared" si="269"/>
        <v>0.59579767385135474</v>
      </c>
      <c r="W1907" s="17">
        <f>Eingabe!H1908</f>
        <v>322</v>
      </c>
      <c r="X1907" s="17">
        <f t="shared" si="270"/>
        <v>3.22</v>
      </c>
      <c r="Y1907" s="17">
        <f t="shared" si="271"/>
        <v>320</v>
      </c>
    </row>
    <row r="1908" spans="1:25" x14ac:dyDescent="0.15">
      <c r="A1908" s="82">
        <f t="shared" si="266"/>
        <v>3</v>
      </c>
      <c r="B1908" s="46">
        <v>43545.375011574077</v>
      </c>
      <c r="C1908" s="47">
        <f>Eingabe!G1909</f>
        <v>1.9</v>
      </c>
      <c r="D1908" s="77">
        <v>1908</v>
      </c>
      <c r="E1908" s="47"/>
      <c r="F1908" s="25">
        <f t="shared" si="264"/>
        <v>2.83</v>
      </c>
      <c r="G1908" s="25">
        <f>VLOOKUP(F1908,'Spezifische Werte'!$B$2:$C$4002,2,FALSE)</f>
        <v>5.3996541966473566E-3</v>
      </c>
      <c r="H1908" s="25">
        <f t="shared" si="267"/>
        <v>10.799308393294714</v>
      </c>
      <c r="J1908" s="25">
        <f t="shared" si="265"/>
        <v>2.85</v>
      </c>
      <c r="K1908" s="25">
        <f>VLOOKUP(J1908,'Spezifische Werte'!$B$2:$C$4002,2,FALSE)</f>
        <v>5.6714421172963415E-3</v>
      </c>
      <c r="L1908" s="25">
        <f t="shared" si="268"/>
        <v>11.342884234592683</v>
      </c>
      <c r="R1908" s="25">
        <v>1906</v>
      </c>
      <c r="S1908" s="25">
        <v>1905</v>
      </c>
      <c r="T1908" s="25">
        <f t="shared" si="272"/>
        <v>0.58542842938631923</v>
      </c>
      <c r="U1908" s="25">
        <f t="shared" si="269"/>
        <v>0.59579767385135474</v>
      </c>
      <c r="W1908" s="17">
        <f>Eingabe!H1909</f>
        <v>340</v>
      </c>
      <c r="X1908" s="17">
        <f t="shared" si="270"/>
        <v>3.4</v>
      </c>
      <c r="Y1908" s="17">
        <f t="shared" si="271"/>
        <v>340</v>
      </c>
    </row>
    <row r="1909" spans="1:25" x14ac:dyDescent="0.15">
      <c r="A1909" s="82">
        <f t="shared" si="266"/>
        <v>3</v>
      </c>
      <c r="B1909" s="46">
        <v>43545.416666662044</v>
      </c>
      <c r="C1909" s="47">
        <f>Eingabe!G1910</f>
        <v>2.2000000000000002</v>
      </c>
      <c r="D1909" s="77">
        <v>1909</v>
      </c>
      <c r="E1909" s="47"/>
      <c r="F1909" s="25">
        <f t="shared" si="264"/>
        <v>3.28</v>
      </c>
      <c r="G1909" s="25">
        <f>VLOOKUP(F1909,'Spezifische Werte'!$B$2:$C$4002,2,FALSE)</f>
        <v>1.4036237149224865E-2</v>
      </c>
      <c r="H1909" s="25">
        <f t="shared" si="267"/>
        <v>28.07247429844973</v>
      </c>
      <c r="J1909" s="25">
        <f t="shared" si="265"/>
        <v>3.3</v>
      </c>
      <c r="K1909" s="25">
        <f>VLOOKUP(J1909,'Spezifische Werte'!$B$2:$C$4002,2,FALSE)</f>
        <v>1.4533450192857693E-2</v>
      </c>
      <c r="L1909" s="25">
        <f t="shared" si="268"/>
        <v>29.066900385715385</v>
      </c>
      <c r="R1909" s="25">
        <v>1907</v>
      </c>
      <c r="S1909" s="25">
        <v>1906</v>
      </c>
      <c r="T1909" s="25">
        <f t="shared" si="272"/>
        <v>0.54754540984378541</v>
      </c>
      <c r="U1909" s="25">
        <f t="shared" si="269"/>
        <v>0.55749187295788805</v>
      </c>
      <c r="W1909" s="17">
        <f>Eingabe!H1910</f>
        <v>300</v>
      </c>
      <c r="X1909" s="17">
        <f t="shared" si="270"/>
        <v>3</v>
      </c>
      <c r="Y1909" s="17">
        <f t="shared" si="271"/>
        <v>300</v>
      </c>
    </row>
    <row r="1910" spans="1:25" x14ac:dyDescent="0.15">
      <c r="A1910" s="82">
        <f t="shared" si="266"/>
        <v>3</v>
      </c>
      <c r="B1910" s="46">
        <v>43545.458333328708</v>
      </c>
      <c r="C1910" s="47">
        <f>Eingabe!G1911</f>
        <v>2.6</v>
      </c>
      <c r="D1910" s="77">
        <v>1910</v>
      </c>
      <c r="E1910" s="47"/>
      <c r="F1910" s="25">
        <f t="shared" si="264"/>
        <v>3.88</v>
      </c>
      <c r="G1910" s="25">
        <f>VLOOKUP(F1910,'Spezifische Werte'!$B$2:$C$4002,2,FALSE)</f>
        <v>3.5689320314118818E-2</v>
      </c>
      <c r="H1910" s="25">
        <f t="shared" si="267"/>
        <v>71.378640628237633</v>
      </c>
      <c r="J1910" s="25">
        <f t="shared" si="265"/>
        <v>3.9</v>
      </c>
      <c r="K1910" s="25">
        <f>VLOOKUP(J1910,'Spezifische Werte'!$B$2:$C$4002,2,FALSE)</f>
        <v>3.6613952811549305E-2</v>
      </c>
      <c r="L1910" s="25">
        <f t="shared" si="268"/>
        <v>73.227905623098607</v>
      </c>
      <c r="R1910" s="25">
        <v>1908</v>
      </c>
      <c r="S1910" s="25">
        <v>1907</v>
      </c>
      <c r="T1910" s="25">
        <f t="shared" si="272"/>
        <v>0.54754540984378541</v>
      </c>
      <c r="U1910" s="25">
        <f t="shared" si="269"/>
        <v>0.55749187295788805</v>
      </c>
      <c r="W1910" s="17">
        <f>Eingabe!H1911</f>
        <v>321</v>
      </c>
      <c r="X1910" s="17">
        <f t="shared" si="270"/>
        <v>3.21</v>
      </c>
      <c r="Y1910" s="17">
        <f t="shared" si="271"/>
        <v>320</v>
      </c>
    </row>
    <row r="1911" spans="1:25" x14ac:dyDescent="0.15">
      <c r="A1911" s="82">
        <f t="shared" si="266"/>
        <v>3</v>
      </c>
      <c r="B1911" s="46">
        <v>43545.500011574077</v>
      </c>
      <c r="C1911" s="47">
        <f>Eingabe!G1912</f>
        <v>2.7</v>
      </c>
      <c r="D1911" s="77">
        <v>1911</v>
      </c>
      <c r="E1911" s="47"/>
      <c r="F1911" s="25">
        <f t="shared" si="264"/>
        <v>4.03</v>
      </c>
      <c r="G1911" s="25">
        <f>VLOOKUP(F1911,'Spezifische Werte'!$B$2:$C$4002,2,FALSE)</f>
        <v>4.2666657265334036E-2</v>
      </c>
      <c r="H1911" s="25">
        <f t="shared" si="267"/>
        <v>85.333314530668076</v>
      </c>
      <c r="J1911" s="25">
        <f t="shared" si="265"/>
        <v>4.05</v>
      </c>
      <c r="K1911" s="25">
        <f>VLOOKUP(J1911,'Spezifische Werte'!$B$2:$C$4002,2,FALSE)</f>
        <v>4.3597034083331404E-2</v>
      </c>
      <c r="L1911" s="25">
        <f t="shared" si="268"/>
        <v>87.194068166662802</v>
      </c>
      <c r="R1911" s="25">
        <v>1909</v>
      </c>
      <c r="S1911" s="25">
        <v>1908</v>
      </c>
      <c r="T1911" s="25">
        <f t="shared" si="272"/>
        <v>0.54754540984378541</v>
      </c>
      <c r="U1911" s="25">
        <f t="shared" si="269"/>
        <v>0.55749187295788805</v>
      </c>
      <c r="W1911" s="17">
        <f>Eingabe!H1912</f>
        <v>7</v>
      </c>
      <c r="X1911" s="17">
        <f t="shared" si="270"/>
        <v>7.0000000000000007E-2</v>
      </c>
      <c r="Y1911" s="17">
        <f t="shared" si="271"/>
        <v>10</v>
      </c>
    </row>
    <row r="1912" spans="1:25" x14ac:dyDescent="0.15">
      <c r="A1912" s="82">
        <f t="shared" si="266"/>
        <v>3</v>
      </c>
      <c r="B1912" s="46">
        <v>43545.541666662037</v>
      </c>
      <c r="C1912" s="47">
        <f>Eingabe!G1913</f>
        <v>2</v>
      </c>
      <c r="D1912" s="77">
        <v>1912</v>
      </c>
      <c r="E1912" s="47"/>
      <c r="F1912" s="25">
        <f t="shared" si="264"/>
        <v>2.98</v>
      </c>
      <c r="G1912" s="25">
        <f>VLOOKUP(F1912,'Spezifische Werte'!$B$2:$C$4002,2,FALSE)</f>
        <v>7.6819067373919353E-3</v>
      </c>
      <c r="H1912" s="25">
        <f t="shared" si="267"/>
        <v>15.363813474783871</v>
      </c>
      <c r="J1912" s="25">
        <f t="shared" si="265"/>
        <v>3</v>
      </c>
      <c r="K1912" s="25">
        <f>VLOOKUP(J1912,'Spezifische Werte'!$B$2:$C$4002,2,FALSE)</f>
        <v>8.0363231384606472E-3</v>
      </c>
      <c r="L1912" s="25">
        <f t="shared" si="268"/>
        <v>16.072646276921294</v>
      </c>
      <c r="R1912" s="25">
        <v>1910</v>
      </c>
      <c r="S1912" s="25">
        <v>1909</v>
      </c>
      <c r="T1912" s="25">
        <f t="shared" si="272"/>
        <v>0.54754540984378541</v>
      </c>
      <c r="U1912" s="25">
        <f t="shared" si="269"/>
        <v>0.55749187295788805</v>
      </c>
      <c r="W1912" s="17">
        <f>Eingabe!H1913</f>
        <v>325</v>
      </c>
      <c r="X1912" s="17">
        <f t="shared" si="270"/>
        <v>3.25</v>
      </c>
      <c r="Y1912" s="17">
        <f t="shared" si="271"/>
        <v>330</v>
      </c>
    </row>
    <row r="1913" spans="1:25" x14ac:dyDescent="0.15">
      <c r="A1913" s="82">
        <f t="shared" si="266"/>
        <v>3</v>
      </c>
      <c r="B1913" s="46">
        <v>43545.583333328701</v>
      </c>
      <c r="C1913" s="47">
        <f>Eingabe!G1914</f>
        <v>1.5</v>
      </c>
      <c r="D1913" s="77">
        <v>1913</v>
      </c>
      <c r="E1913" s="47"/>
      <c r="F1913" s="25">
        <f t="shared" si="264"/>
        <v>2.2400000000000002</v>
      </c>
      <c r="G1913" s="25">
        <f>VLOOKUP(F1913,'Spezifische Werte'!$B$2:$C$4002,2,FALSE)</f>
        <v>1.1193746192255218E-3</v>
      </c>
      <c r="H1913" s="25">
        <f t="shared" si="267"/>
        <v>2.2387492384510437</v>
      </c>
      <c r="J1913" s="25">
        <f t="shared" si="265"/>
        <v>2.25</v>
      </c>
      <c r="K1913" s="25">
        <f>VLOOKUP(J1913,'Spezifische Werte'!$B$2:$C$4002,2,FALSE)</f>
        <v>1.1487981333340618E-3</v>
      </c>
      <c r="L1913" s="25">
        <f t="shared" si="268"/>
        <v>2.2975962666681236</v>
      </c>
      <c r="R1913" s="25">
        <v>1911</v>
      </c>
      <c r="S1913" s="25">
        <v>1910</v>
      </c>
      <c r="T1913" s="25">
        <f t="shared" si="272"/>
        <v>0.54754540984378541</v>
      </c>
      <c r="U1913" s="25">
        <f t="shared" si="269"/>
        <v>0.55749187295788805</v>
      </c>
      <c r="W1913" s="17">
        <f>Eingabe!H1914</f>
        <v>331</v>
      </c>
      <c r="X1913" s="17">
        <f t="shared" si="270"/>
        <v>3.31</v>
      </c>
      <c r="Y1913" s="17">
        <f t="shared" si="271"/>
        <v>330</v>
      </c>
    </row>
    <row r="1914" spans="1:25" x14ac:dyDescent="0.15">
      <c r="A1914" s="82">
        <f t="shared" si="266"/>
        <v>3</v>
      </c>
      <c r="B1914" s="46">
        <v>43545.625011574077</v>
      </c>
      <c r="C1914" s="47">
        <f>Eingabe!G1915</f>
        <v>1</v>
      </c>
      <c r="D1914" s="77">
        <v>1914</v>
      </c>
      <c r="E1914" s="47"/>
      <c r="F1914" s="25">
        <f t="shared" si="264"/>
        <v>1.49</v>
      </c>
      <c r="G1914" s="25">
        <f>VLOOKUP(F1914,'Spezifische Werte'!$B$2:$C$4002,2,FALSE)</f>
        <v>6.4682605317823889E-5</v>
      </c>
      <c r="H1914" s="25">
        <f t="shared" si="267"/>
        <v>0.12936521063564776</v>
      </c>
      <c r="J1914" s="25">
        <f t="shared" si="265"/>
        <v>1.5</v>
      </c>
      <c r="K1914" s="25">
        <f>VLOOKUP(J1914,'Spezifische Werte'!$B$2:$C$4002,2,FALSE)</f>
        <v>6.8738350145803551E-5</v>
      </c>
      <c r="L1914" s="25">
        <f t="shared" si="268"/>
        <v>0.13747670029160711</v>
      </c>
      <c r="R1914" s="25">
        <v>1912</v>
      </c>
      <c r="S1914" s="25">
        <v>1911</v>
      </c>
      <c r="T1914" s="25">
        <f t="shared" si="272"/>
        <v>0.54754540984378541</v>
      </c>
      <c r="U1914" s="25">
        <f t="shared" si="269"/>
        <v>0.55749187295788805</v>
      </c>
      <c r="W1914" s="17">
        <f>Eingabe!H1915</f>
        <v>349</v>
      </c>
      <c r="X1914" s="17">
        <f t="shared" si="270"/>
        <v>3.49</v>
      </c>
      <c r="Y1914" s="17">
        <f t="shared" si="271"/>
        <v>350</v>
      </c>
    </row>
    <row r="1915" spans="1:25" x14ac:dyDescent="0.15">
      <c r="A1915" s="82">
        <f t="shared" si="266"/>
        <v>3</v>
      </c>
      <c r="B1915" s="46">
        <v>43545.666666662029</v>
      </c>
      <c r="C1915" s="47">
        <f>Eingabe!G1916</f>
        <v>0.7</v>
      </c>
      <c r="D1915" s="77">
        <v>1915</v>
      </c>
      <c r="E1915" s="47"/>
      <c r="F1915" s="25">
        <f t="shared" si="264"/>
        <v>1.04</v>
      </c>
      <c r="G1915" s="25">
        <f>VLOOKUP(F1915,'Spezifische Werte'!$B$2:$C$4002,2,FALSE)</f>
        <v>0</v>
      </c>
      <c r="H1915" s="25">
        <f t="shared" si="267"/>
        <v>0</v>
      </c>
      <c r="J1915" s="25">
        <f t="shared" si="265"/>
        <v>1.05</v>
      </c>
      <c r="K1915" s="25">
        <f>VLOOKUP(J1915,'Spezifische Werte'!$B$2:$C$4002,2,FALSE)</f>
        <v>0</v>
      </c>
      <c r="L1915" s="25">
        <f t="shared" si="268"/>
        <v>0</v>
      </c>
      <c r="R1915" s="25">
        <v>1913</v>
      </c>
      <c r="S1915" s="25">
        <v>1912</v>
      </c>
      <c r="T1915" s="25">
        <f t="shared" si="272"/>
        <v>0.54754540984378541</v>
      </c>
      <c r="U1915" s="25">
        <f t="shared" si="269"/>
        <v>0.55749187295788805</v>
      </c>
      <c r="W1915" s="17">
        <f>Eingabe!H1916</f>
        <v>355</v>
      </c>
      <c r="X1915" s="17">
        <f t="shared" si="270"/>
        <v>3.55</v>
      </c>
      <c r="Y1915" s="17">
        <f t="shared" si="271"/>
        <v>360</v>
      </c>
    </row>
    <row r="1916" spans="1:25" x14ac:dyDescent="0.15">
      <c r="A1916" s="82">
        <f t="shared" si="266"/>
        <v>3</v>
      </c>
      <c r="B1916" s="46">
        <v>43545.708333328694</v>
      </c>
      <c r="C1916" s="47">
        <f>Eingabe!G1917</f>
        <v>1.5</v>
      </c>
      <c r="D1916" s="77">
        <v>1916</v>
      </c>
      <c r="E1916" s="47"/>
      <c r="F1916" s="25">
        <f t="shared" si="264"/>
        <v>2.2400000000000002</v>
      </c>
      <c r="G1916" s="25">
        <f>VLOOKUP(F1916,'Spezifische Werte'!$B$2:$C$4002,2,FALSE)</f>
        <v>1.1193746192255218E-3</v>
      </c>
      <c r="H1916" s="25">
        <f t="shared" si="267"/>
        <v>2.2387492384510437</v>
      </c>
      <c r="J1916" s="25">
        <f t="shared" si="265"/>
        <v>2.25</v>
      </c>
      <c r="K1916" s="25">
        <f>VLOOKUP(J1916,'Spezifische Werte'!$B$2:$C$4002,2,FALSE)</f>
        <v>1.1487981333340618E-3</v>
      </c>
      <c r="L1916" s="25">
        <f t="shared" si="268"/>
        <v>2.2975962666681236</v>
      </c>
      <c r="R1916" s="25">
        <v>1914</v>
      </c>
      <c r="S1916" s="25">
        <v>1913</v>
      </c>
      <c r="T1916" s="25">
        <f t="shared" si="272"/>
        <v>0.54754540984378541</v>
      </c>
      <c r="U1916" s="25">
        <f t="shared" si="269"/>
        <v>0.55749187295788805</v>
      </c>
      <c r="W1916" s="17">
        <f>Eingabe!H1917</f>
        <v>360</v>
      </c>
      <c r="X1916" s="17">
        <f t="shared" si="270"/>
        <v>3.6</v>
      </c>
      <c r="Y1916" s="17">
        <f t="shared" si="271"/>
        <v>360</v>
      </c>
    </row>
    <row r="1917" spans="1:25" x14ac:dyDescent="0.15">
      <c r="A1917" s="82">
        <f t="shared" si="266"/>
        <v>3</v>
      </c>
      <c r="B1917" s="46">
        <v>43545.750011574077</v>
      </c>
      <c r="C1917" s="47">
        <f>Eingabe!G1918</f>
        <v>1.6</v>
      </c>
      <c r="D1917" s="77">
        <v>1917</v>
      </c>
      <c r="E1917" s="47"/>
      <c r="F1917" s="25">
        <f t="shared" si="264"/>
        <v>2.39</v>
      </c>
      <c r="G1917" s="25">
        <f>VLOOKUP(F1917,'Spezifische Werte'!$B$2:$C$4002,2,FALSE)</f>
        <v>1.6182188036419766E-3</v>
      </c>
      <c r="H1917" s="25">
        <f t="shared" si="267"/>
        <v>3.2364376072839534</v>
      </c>
      <c r="J1917" s="25">
        <f t="shared" si="265"/>
        <v>2.4</v>
      </c>
      <c r="K1917" s="25">
        <f>VLOOKUP(J1917,'Spezifische Werte'!$B$2:$C$4002,2,FALSE)</f>
        <v>1.6560687882273774E-3</v>
      </c>
      <c r="L1917" s="25">
        <f t="shared" si="268"/>
        <v>3.3121375764547549</v>
      </c>
      <c r="R1917" s="25">
        <v>1915</v>
      </c>
      <c r="S1917" s="25">
        <v>1914</v>
      </c>
      <c r="T1917" s="25">
        <f t="shared" si="272"/>
        <v>0.54754540984378541</v>
      </c>
      <c r="U1917" s="25">
        <f t="shared" si="269"/>
        <v>0.55749187295788805</v>
      </c>
      <c r="W1917" s="17">
        <f>Eingabe!H1918</f>
        <v>10</v>
      </c>
      <c r="X1917" s="17">
        <f t="shared" si="270"/>
        <v>0.1</v>
      </c>
      <c r="Y1917" s="17">
        <f t="shared" si="271"/>
        <v>10</v>
      </c>
    </row>
    <row r="1918" spans="1:25" x14ac:dyDescent="0.15">
      <c r="A1918" s="82">
        <f t="shared" si="266"/>
        <v>3</v>
      </c>
      <c r="B1918" s="46">
        <v>43545.791666662022</v>
      </c>
      <c r="C1918" s="47">
        <f>Eingabe!G1919</f>
        <v>2.8</v>
      </c>
      <c r="D1918" s="77">
        <v>1918</v>
      </c>
      <c r="E1918" s="47"/>
      <c r="F1918" s="25">
        <f t="shared" si="264"/>
        <v>4.18</v>
      </c>
      <c r="G1918" s="25">
        <f>VLOOKUP(F1918,'Spezifische Werte'!$B$2:$C$4002,2,FALSE)</f>
        <v>4.9643016475870723E-2</v>
      </c>
      <c r="H1918" s="25">
        <f t="shared" si="267"/>
        <v>99.286032951741447</v>
      </c>
      <c r="J1918" s="25">
        <f t="shared" si="265"/>
        <v>4.2</v>
      </c>
      <c r="K1918" s="25">
        <f>VLOOKUP(J1918,'Spezifische Werte'!$B$2:$C$4002,2,FALSE)</f>
        <v>5.0575500247497268E-2</v>
      </c>
      <c r="L1918" s="25">
        <f t="shared" si="268"/>
        <v>101.15100049499453</v>
      </c>
      <c r="R1918" s="25">
        <v>1916</v>
      </c>
      <c r="S1918" s="25">
        <v>1915</v>
      </c>
      <c r="T1918" s="25">
        <f t="shared" si="272"/>
        <v>0.54754540984378541</v>
      </c>
      <c r="U1918" s="25">
        <f t="shared" si="269"/>
        <v>0.55749187295788805</v>
      </c>
      <c r="W1918" s="17">
        <f>Eingabe!H1919</f>
        <v>42</v>
      </c>
      <c r="X1918" s="17">
        <f t="shared" si="270"/>
        <v>0.42</v>
      </c>
      <c r="Y1918" s="17">
        <f t="shared" si="271"/>
        <v>40</v>
      </c>
    </row>
    <row r="1919" spans="1:25" x14ac:dyDescent="0.15">
      <c r="A1919" s="82">
        <f t="shared" si="266"/>
        <v>3</v>
      </c>
      <c r="B1919" s="46">
        <v>43545.833333328686</v>
      </c>
      <c r="C1919" s="47">
        <f>Eingabe!G1920</f>
        <v>1.5</v>
      </c>
      <c r="D1919" s="77">
        <v>1919</v>
      </c>
      <c r="E1919" s="47"/>
      <c r="F1919" s="25">
        <f t="shared" si="264"/>
        <v>2.2400000000000002</v>
      </c>
      <c r="G1919" s="25">
        <f>VLOOKUP(F1919,'Spezifische Werte'!$B$2:$C$4002,2,FALSE)</f>
        <v>1.1193746192255218E-3</v>
      </c>
      <c r="H1919" s="25">
        <f t="shared" si="267"/>
        <v>2.2387492384510437</v>
      </c>
      <c r="J1919" s="25">
        <f t="shared" si="265"/>
        <v>2.25</v>
      </c>
      <c r="K1919" s="25">
        <f>VLOOKUP(J1919,'Spezifische Werte'!$B$2:$C$4002,2,FALSE)</f>
        <v>1.1487981333340618E-3</v>
      </c>
      <c r="L1919" s="25">
        <f t="shared" si="268"/>
        <v>2.2975962666681236</v>
      </c>
      <c r="R1919" s="25">
        <v>1917</v>
      </c>
      <c r="S1919" s="25">
        <v>1916</v>
      </c>
      <c r="T1919" s="25">
        <f t="shared" si="272"/>
        <v>0.54754540984378541</v>
      </c>
      <c r="U1919" s="25">
        <f t="shared" si="269"/>
        <v>0.55749187295788805</v>
      </c>
      <c r="W1919" s="17">
        <f>Eingabe!H1920</f>
        <v>32</v>
      </c>
      <c r="X1919" s="17">
        <f t="shared" si="270"/>
        <v>0.32</v>
      </c>
      <c r="Y1919" s="17">
        <f t="shared" si="271"/>
        <v>30</v>
      </c>
    </row>
    <row r="1920" spans="1:25" x14ac:dyDescent="0.15">
      <c r="A1920" s="82">
        <f t="shared" si="266"/>
        <v>3</v>
      </c>
      <c r="B1920" s="46">
        <v>43545.875011574077</v>
      </c>
      <c r="C1920" s="47">
        <f>Eingabe!G1921</f>
        <v>1.8</v>
      </c>
      <c r="D1920" s="77">
        <v>1920</v>
      </c>
      <c r="E1920" s="47"/>
      <c r="F1920" s="25">
        <f t="shared" si="264"/>
        <v>2.69</v>
      </c>
      <c r="G1920" s="25">
        <f>VLOOKUP(F1920,'Spezifische Werte'!$B$2:$C$4002,2,FALSE)</f>
        <v>3.715149232963236E-3</v>
      </c>
      <c r="H1920" s="25">
        <f t="shared" si="267"/>
        <v>7.4302984659264721</v>
      </c>
      <c r="J1920" s="25">
        <f t="shared" si="265"/>
        <v>2.7</v>
      </c>
      <c r="K1920" s="25">
        <f>VLOOKUP(J1920,'Spezifische Werte'!$B$2:$C$4002,2,FALSE)</f>
        <v>3.8225571704766847E-3</v>
      </c>
      <c r="L1920" s="25">
        <f t="shared" si="268"/>
        <v>7.6451143409533691</v>
      </c>
      <c r="R1920" s="25">
        <v>1918</v>
      </c>
      <c r="S1920" s="25">
        <v>1917</v>
      </c>
      <c r="T1920" s="25">
        <f t="shared" si="272"/>
        <v>0.54754540984378541</v>
      </c>
      <c r="U1920" s="25">
        <f t="shared" si="269"/>
        <v>0.55749187295788805</v>
      </c>
      <c r="W1920" s="17">
        <f>Eingabe!H1921</f>
        <v>25</v>
      </c>
      <c r="X1920" s="17">
        <f t="shared" si="270"/>
        <v>0.25</v>
      </c>
      <c r="Y1920" s="17">
        <f t="shared" si="271"/>
        <v>30</v>
      </c>
    </row>
    <row r="1921" spans="1:25" x14ac:dyDescent="0.15">
      <c r="A1921" s="82">
        <f t="shared" si="266"/>
        <v>3</v>
      </c>
      <c r="B1921" s="46">
        <v>43545.916666662015</v>
      </c>
      <c r="C1921" s="47">
        <f>Eingabe!G1922</f>
        <v>2.2999999999999998</v>
      </c>
      <c r="D1921" s="77">
        <v>1921</v>
      </c>
      <c r="E1921" s="47"/>
      <c r="F1921" s="25">
        <f t="shared" si="264"/>
        <v>3.43</v>
      </c>
      <c r="G1921" s="25">
        <f>VLOOKUP(F1921,'Spezifische Werte'!$B$2:$C$4002,2,FALSE)</f>
        <v>1.7964243573129882E-2</v>
      </c>
      <c r="H1921" s="25">
        <f t="shared" si="267"/>
        <v>35.928487146259762</v>
      </c>
      <c r="J1921" s="25">
        <f t="shared" si="265"/>
        <v>3.45</v>
      </c>
      <c r="K1921" s="25">
        <f>VLOOKUP(J1921,'Spezifische Werte'!$B$2:$C$4002,2,FALSE)</f>
        <v>1.8521187553697735E-2</v>
      </c>
      <c r="L1921" s="25">
        <f t="shared" si="268"/>
        <v>37.042375107395472</v>
      </c>
      <c r="R1921" s="25">
        <v>1919</v>
      </c>
      <c r="S1921" s="25">
        <v>1918</v>
      </c>
      <c r="T1921" s="25">
        <f t="shared" si="272"/>
        <v>0.54754540984378541</v>
      </c>
      <c r="U1921" s="25">
        <f t="shared" si="269"/>
        <v>0.55749187295788805</v>
      </c>
      <c r="W1921" s="17">
        <f>Eingabe!H1922</f>
        <v>0</v>
      </c>
      <c r="X1921" s="17">
        <f t="shared" si="270"/>
        <v>0</v>
      </c>
      <c r="Y1921" s="17">
        <f t="shared" si="271"/>
        <v>0</v>
      </c>
    </row>
    <row r="1922" spans="1:25" x14ac:dyDescent="0.15">
      <c r="A1922" s="82">
        <f t="shared" si="266"/>
        <v>3</v>
      </c>
      <c r="B1922" s="46">
        <v>43545.958333328679</v>
      </c>
      <c r="C1922" s="47">
        <f>Eingabe!G1923</f>
        <v>2.4</v>
      </c>
      <c r="D1922" s="77">
        <v>1922</v>
      </c>
      <c r="E1922" s="47"/>
      <c r="F1922" s="25">
        <f t="shared" si="264"/>
        <v>3.58</v>
      </c>
      <c r="G1922" s="25">
        <f>VLOOKUP(F1922,'Spezifische Werte'!$B$2:$C$4002,2,FALSE)</f>
        <v>2.2829235995572409E-2</v>
      </c>
      <c r="H1922" s="25">
        <f t="shared" si="267"/>
        <v>45.658471991144815</v>
      </c>
      <c r="J1922" s="25">
        <f t="shared" si="265"/>
        <v>3.6</v>
      </c>
      <c r="K1922" s="25">
        <f>VLOOKUP(J1922,'Spezifische Werte'!$B$2:$C$4002,2,FALSE)</f>
        <v>2.3596471134930203E-2</v>
      </c>
      <c r="L1922" s="25">
        <f t="shared" si="268"/>
        <v>47.19294226986041</v>
      </c>
      <c r="R1922" s="25">
        <v>1920</v>
      </c>
      <c r="S1922" s="25">
        <v>1919</v>
      </c>
      <c r="T1922" s="25">
        <f t="shared" si="272"/>
        <v>0.54754540984378541</v>
      </c>
      <c r="U1922" s="25">
        <f t="shared" si="269"/>
        <v>0.55749187295788805</v>
      </c>
      <c r="W1922" s="17">
        <f>Eingabe!H1923</f>
        <v>343</v>
      </c>
      <c r="X1922" s="17">
        <f t="shared" si="270"/>
        <v>3.43</v>
      </c>
      <c r="Y1922" s="17">
        <f t="shared" si="271"/>
        <v>340</v>
      </c>
    </row>
    <row r="1923" spans="1:25" x14ac:dyDescent="0.15">
      <c r="A1923" s="82">
        <f t="shared" si="266"/>
        <v>3</v>
      </c>
      <c r="B1923" s="46">
        <v>43546.000011574077</v>
      </c>
      <c r="C1923" s="47">
        <f>Eingabe!G1924</f>
        <v>3.4</v>
      </c>
      <c r="D1923" s="77">
        <v>1923</v>
      </c>
      <c r="E1923" s="47"/>
      <c r="F1923" s="25">
        <f t="shared" ref="F1923:F1986" si="273">ROUND(C1923*($O$4/$O$5)^$O$7,2)</f>
        <v>5.07</v>
      </c>
      <c r="G1923" s="25">
        <f>VLOOKUP(F1923,'Spezifische Werte'!$B$2:$C$4002,2,FALSE)</f>
        <v>9.6185977081711158E-2</v>
      </c>
      <c r="H1923" s="25">
        <f t="shared" si="267"/>
        <v>192.37195416342232</v>
      </c>
      <c r="J1923" s="25">
        <f t="shared" ref="J1923:J1986" si="274">ROUND(C1923*(LN($O$4/$O$8)/LN($O$5/$O$8)),2)</f>
        <v>5.0999999999999996</v>
      </c>
      <c r="K1923" s="25">
        <f>VLOOKUP(J1923,'Spezifische Werte'!$B$2:$C$4002,2,FALSE)</f>
        <v>9.8097213536623304E-2</v>
      </c>
      <c r="L1923" s="25">
        <f t="shared" si="268"/>
        <v>196.1944270732466</v>
      </c>
      <c r="R1923" s="25">
        <v>1921</v>
      </c>
      <c r="S1923" s="25">
        <v>1920</v>
      </c>
      <c r="T1923" s="25">
        <f t="shared" si="272"/>
        <v>0.54754540984378541</v>
      </c>
      <c r="U1923" s="25">
        <f t="shared" si="269"/>
        <v>0.55749187295788805</v>
      </c>
      <c r="W1923" s="17">
        <f>Eingabe!H1924</f>
        <v>313</v>
      </c>
      <c r="X1923" s="17">
        <f t="shared" si="270"/>
        <v>3.13</v>
      </c>
      <c r="Y1923" s="17">
        <f t="shared" si="271"/>
        <v>310</v>
      </c>
    </row>
    <row r="1924" spans="1:25" x14ac:dyDescent="0.15">
      <c r="A1924" s="82">
        <f t="shared" ref="A1924:A1987" si="275">MONTH(B1924)</f>
        <v>3</v>
      </c>
      <c r="B1924" s="46">
        <v>43546.041666662008</v>
      </c>
      <c r="C1924" s="47">
        <f>Eingabe!G1925</f>
        <v>3.1</v>
      </c>
      <c r="D1924" s="77">
        <v>1924</v>
      </c>
      <c r="E1924" s="47"/>
      <c r="F1924" s="25">
        <f t="shared" si="273"/>
        <v>4.62</v>
      </c>
      <c r="G1924" s="25">
        <f>VLOOKUP(F1924,'Spezifische Werte'!$B$2:$C$4002,2,FALSE)</f>
        <v>7.0834307543363312E-2</v>
      </c>
      <c r="H1924" s="25">
        <f t="shared" ref="H1924:H1987" si="276">G1924*$O$9*1000</f>
        <v>141.66861508672662</v>
      </c>
      <c r="J1924" s="25">
        <f t="shared" si="274"/>
        <v>4.6500000000000004</v>
      </c>
      <c r="K1924" s="25">
        <f>VLOOKUP(J1924,'Spezifische Werte'!$B$2:$C$4002,2,FALSE)</f>
        <v>7.2366311882592071E-2</v>
      </c>
      <c r="L1924" s="25">
        <f t="shared" ref="L1924:L1987" si="277">K1924*$O$9*1000</f>
        <v>144.73262376518414</v>
      </c>
      <c r="R1924" s="25">
        <v>1922</v>
      </c>
      <c r="S1924" s="25">
        <v>1921</v>
      </c>
      <c r="T1924" s="25">
        <f t="shared" si="272"/>
        <v>0.54754540984378541</v>
      </c>
      <c r="U1924" s="25">
        <f t="shared" ref="U1924:U1987" si="278">LARGE($L$3:$L$8762,R1924)/1000</f>
        <v>0.55749187295788805</v>
      </c>
      <c r="W1924" s="17">
        <f>Eingabe!H1925</f>
        <v>344</v>
      </c>
      <c r="X1924" s="17">
        <f t="shared" ref="X1924:X1987" si="279">W1924/100</f>
        <v>3.44</v>
      </c>
      <c r="Y1924" s="17">
        <f t="shared" ref="Y1924:Y1987" si="280">ROUND(X1924,1)*100</f>
        <v>340</v>
      </c>
    </row>
    <row r="1925" spans="1:25" x14ac:dyDescent="0.15">
      <c r="A1925" s="82">
        <f t="shared" si="275"/>
        <v>3</v>
      </c>
      <c r="B1925" s="46">
        <v>43546.083333328672</v>
      </c>
      <c r="C1925" s="47">
        <f>Eingabe!G1926</f>
        <v>2.5</v>
      </c>
      <c r="D1925" s="77">
        <v>1925</v>
      </c>
      <c r="E1925" s="47"/>
      <c r="F1925" s="25">
        <f t="shared" si="273"/>
        <v>3.73</v>
      </c>
      <c r="G1925" s="25">
        <f>VLOOKUP(F1925,'Spezifische Werte'!$B$2:$C$4002,2,FALSE)</f>
        <v>2.895161356886641E-2</v>
      </c>
      <c r="H1925" s="25">
        <f t="shared" si="276"/>
        <v>57.90322713773282</v>
      </c>
      <c r="J1925" s="25">
        <f t="shared" si="274"/>
        <v>3.75</v>
      </c>
      <c r="K1925" s="25">
        <f>VLOOKUP(J1925,'Spezifische Werte'!$B$2:$C$4002,2,FALSE)</f>
        <v>2.9822636466446242E-2</v>
      </c>
      <c r="L1925" s="25">
        <f t="shared" si="277"/>
        <v>59.645272932892482</v>
      </c>
      <c r="R1925" s="25">
        <v>1923</v>
      </c>
      <c r="S1925" s="25">
        <v>1922</v>
      </c>
      <c r="T1925" s="25">
        <f t="shared" si="272"/>
        <v>0.54754540984378541</v>
      </c>
      <c r="U1925" s="25">
        <f t="shared" si="278"/>
        <v>0.55749187295788805</v>
      </c>
      <c r="W1925" s="17">
        <f>Eingabe!H1926</f>
        <v>302</v>
      </c>
      <c r="X1925" s="17">
        <f t="shared" si="279"/>
        <v>3.02</v>
      </c>
      <c r="Y1925" s="17">
        <f t="shared" si="280"/>
        <v>300</v>
      </c>
    </row>
    <row r="1926" spans="1:25" x14ac:dyDescent="0.15">
      <c r="A1926" s="82">
        <f t="shared" si="275"/>
        <v>3</v>
      </c>
      <c r="B1926" s="46">
        <v>43546.125011574077</v>
      </c>
      <c r="C1926" s="47">
        <f>Eingabe!G1927</f>
        <v>2.5</v>
      </c>
      <c r="D1926" s="77">
        <v>1926</v>
      </c>
      <c r="E1926" s="47"/>
      <c r="F1926" s="25">
        <f t="shared" si="273"/>
        <v>3.73</v>
      </c>
      <c r="G1926" s="25">
        <f>VLOOKUP(F1926,'Spezifische Werte'!$B$2:$C$4002,2,FALSE)</f>
        <v>2.895161356886641E-2</v>
      </c>
      <c r="H1926" s="25">
        <f t="shared" si="276"/>
        <v>57.90322713773282</v>
      </c>
      <c r="J1926" s="25">
        <f t="shared" si="274"/>
        <v>3.75</v>
      </c>
      <c r="K1926" s="25">
        <f>VLOOKUP(J1926,'Spezifische Werte'!$B$2:$C$4002,2,FALSE)</f>
        <v>2.9822636466446242E-2</v>
      </c>
      <c r="L1926" s="25">
        <f t="shared" si="277"/>
        <v>59.645272932892482</v>
      </c>
      <c r="R1926" s="25">
        <v>1924</v>
      </c>
      <c r="S1926" s="25">
        <v>1923</v>
      </c>
      <c r="T1926" s="25">
        <f t="shared" ref="T1926:T1989" si="281">LARGE($H$3:$H$8762,R1926)/1000</f>
        <v>0.54754540984378541</v>
      </c>
      <c r="U1926" s="25">
        <f t="shared" si="278"/>
        <v>0.55749187295788805</v>
      </c>
      <c r="W1926" s="17">
        <f>Eingabe!H1927</f>
        <v>326</v>
      </c>
      <c r="X1926" s="17">
        <f t="shared" si="279"/>
        <v>3.26</v>
      </c>
      <c r="Y1926" s="17">
        <f t="shared" si="280"/>
        <v>330</v>
      </c>
    </row>
    <row r="1927" spans="1:25" x14ac:dyDescent="0.15">
      <c r="A1927" s="82">
        <f t="shared" si="275"/>
        <v>3</v>
      </c>
      <c r="B1927" s="46">
        <v>43546.166666662</v>
      </c>
      <c r="C1927" s="47">
        <f>Eingabe!G1928</f>
        <v>2.7</v>
      </c>
      <c r="D1927" s="77">
        <v>1927</v>
      </c>
      <c r="E1927" s="47"/>
      <c r="F1927" s="25">
        <f t="shared" si="273"/>
        <v>4.03</v>
      </c>
      <c r="G1927" s="25">
        <f>VLOOKUP(F1927,'Spezifische Werte'!$B$2:$C$4002,2,FALSE)</f>
        <v>4.2666657265334036E-2</v>
      </c>
      <c r="H1927" s="25">
        <f t="shared" si="276"/>
        <v>85.333314530668076</v>
      </c>
      <c r="J1927" s="25">
        <f t="shared" si="274"/>
        <v>4.05</v>
      </c>
      <c r="K1927" s="25">
        <f>VLOOKUP(J1927,'Spezifische Werte'!$B$2:$C$4002,2,FALSE)</f>
        <v>4.3597034083331404E-2</v>
      </c>
      <c r="L1927" s="25">
        <f t="shared" si="277"/>
        <v>87.194068166662802</v>
      </c>
      <c r="R1927" s="25">
        <v>1925</v>
      </c>
      <c r="S1927" s="25">
        <v>1924</v>
      </c>
      <c r="T1927" s="25">
        <f t="shared" si="281"/>
        <v>0.54754540984378541</v>
      </c>
      <c r="U1927" s="25">
        <f t="shared" si="278"/>
        <v>0.55749187295788805</v>
      </c>
      <c r="W1927" s="17">
        <f>Eingabe!H1928</f>
        <v>293</v>
      </c>
      <c r="X1927" s="17">
        <f t="shared" si="279"/>
        <v>2.93</v>
      </c>
      <c r="Y1927" s="17">
        <f t="shared" si="280"/>
        <v>290</v>
      </c>
    </row>
    <row r="1928" spans="1:25" x14ac:dyDescent="0.15">
      <c r="A1928" s="82">
        <f t="shared" si="275"/>
        <v>3</v>
      </c>
      <c r="B1928" s="46">
        <v>43546.208333328665</v>
      </c>
      <c r="C1928" s="47">
        <f>Eingabe!G1929</f>
        <v>2</v>
      </c>
      <c r="D1928" s="77">
        <v>1928</v>
      </c>
      <c r="E1928" s="47"/>
      <c r="F1928" s="25">
        <f t="shared" si="273"/>
        <v>2.98</v>
      </c>
      <c r="G1928" s="25">
        <f>VLOOKUP(F1928,'Spezifische Werte'!$B$2:$C$4002,2,FALSE)</f>
        <v>7.6819067373919353E-3</v>
      </c>
      <c r="H1928" s="25">
        <f t="shared" si="276"/>
        <v>15.363813474783871</v>
      </c>
      <c r="J1928" s="25">
        <f t="shared" si="274"/>
        <v>3</v>
      </c>
      <c r="K1928" s="25">
        <f>VLOOKUP(J1928,'Spezifische Werte'!$B$2:$C$4002,2,FALSE)</f>
        <v>8.0363231384606472E-3</v>
      </c>
      <c r="L1928" s="25">
        <f t="shared" si="277"/>
        <v>16.072646276921294</v>
      </c>
      <c r="R1928" s="25">
        <v>1926</v>
      </c>
      <c r="S1928" s="25">
        <v>1925</v>
      </c>
      <c r="T1928" s="25">
        <f t="shared" si="281"/>
        <v>0.54754540984378541</v>
      </c>
      <c r="U1928" s="25">
        <f t="shared" si="278"/>
        <v>0.55749187295788805</v>
      </c>
      <c r="W1928" s="17">
        <f>Eingabe!H1929</f>
        <v>292</v>
      </c>
      <c r="X1928" s="17">
        <f t="shared" si="279"/>
        <v>2.92</v>
      </c>
      <c r="Y1928" s="17">
        <f t="shared" si="280"/>
        <v>290</v>
      </c>
    </row>
    <row r="1929" spans="1:25" x14ac:dyDescent="0.15">
      <c r="A1929" s="82">
        <f t="shared" si="275"/>
        <v>3</v>
      </c>
      <c r="B1929" s="46">
        <v>43546.250011574077</v>
      </c>
      <c r="C1929" s="47">
        <f>Eingabe!G1930</f>
        <v>2.1</v>
      </c>
      <c r="D1929" s="77">
        <v>1929</v>
      </c>
      <c r="E1929" s="47"/>
      <c r="F1929" s="25">
        <f t="shared" si="273"/>
        <v>3.13</v>
      </c>
      <c r="G1929" s="25">
        <f>VLOOKUP(F1929,'Spezifische Werte'!$B$2:$C$4002,2,FALSE)</f>
        <v>1.0589326186624812E-2</v>
      </c>
      <c r="H1929" s="25">
        <f t="shared" si="276"/>
        <v>21.178652373249626</v>
      </c>
      <c r="J1929" s="25">
        <f t="shared" si="274"/>
        <v>3.15</v>
      </c>
      <c r="K1929" s="25">
        <f>VLOOKUP(J1929,'Spezifische Werte'!$B$2:$C$4002,2,FALSE)</f>
        <v>1.1019016897018549E-2</v>
      </c>
      <c r="L1929" s="25">
        <f t="shared" si="277"/>
        <v>22.038033794037098</v>
      </c>
      <c r="R1929" s="25">
        <v>1927</v>
      </c>
      <c r="S1929" s="25">
        <v>1926</v>
      </c>
      <c r="T1929" s="25">
        <f t="shared" si="281"/>
        <v>0.54754540984378541</v>
      </c>
      <c r="U1929" s="25">
        <f t="shared" si="278"/>
        <v>0.55749187295788805</v>
      </c>
      <c r="W1929" s="17">
        <f>Eingabe!H1930</f>
        <v>3</v>
      </c>
      <c r="X1929" s="17">
        <f t="shared" si="279"/>
        <v>0.03</v>
      </c>
      <c r="Y1929" s="17">
        <f t="shared" si="280"/>
        <v>0</v>
      </c>
    </row>
    <row r="1930" spans="1:25" x14ac:dyDescent="0.15">
      <c r="A1930" s="82">
        <f t="shared" si="275"/>
        <v>3</v>
      </c>
      <c r="B1930" s="46">
        <v>43546.291666661993</v>
      </c>
      <c r="C1930" s="47">
        <f>Eingabe!G1931</f>
        <v>2.2999999999999998</v>
      </c>
      <c r="D1930" s="77">
        <v>1930</v>
      </c>
      <c r="E1930" s="47"/>
      <c r="F1930" s="25">
        <f t="shared" si="273"/>
        <v>3.43</v>
      </c>
      <c r="G1930" s="25">
        <f>VLOOKUP(F1930,'Spezifische Werte'!$B$2:$C$4002,2,FALSE)</f>
        <v>1.7964243573129882E-2</v>
      </c>
      <c r="H1930" s="25">
        <f t="shared" si="276"/>
        <v>35.928487146259762</v>
      </c>
      <c r="J1930" s="25">
        <f t="shared" si="274"/>
        <v>3.45</v>
      </c>
      <c r="K1930" s="25">
        <f>VLOOKUP(J1930,'Spezifische Werte'!$B$2:$C$4002,2,FALSE)</f>
        <v>1.8521187553697735E-2</v>
      </c>
      <c r="L1930" s="25">
        <f t="shared" si="277"/>
        <v>37.042375107395472</v>
      </c>
      <c r="R1930" s="25">
        <v>1928</v>
      </c>
      <c r="S1930" s="25">
        <v>1927</v>
      </c>
      <c r="T1930" s="25">
        <f t="shared" si="281"/>
        <v>0.54754540984378541</v>
      </c>
      <c r="U1930" s="25">
        <f t="shared" si="278"/>
        <v>0.55749187295788805</v>
      </c>
      <c r="W1930" s="17">
        <f>Eingabe!H1931</f>
        <v>271</v>
      </c>
      <c r="X1930" s="17">
        <f t="shared" si="279"/>
        <v>2.71</v>
      </c>
      <c r="Y1930" s="17">
        <f t="shared" si="280"/>
        <v>270</v>
      </c>
    </row>
    <row r="1931" spans="1:25" x14ac:dyDescent="0.15">
      <c r="A1931" s="82">
        <f t="shared" si="275"/>
        <v>3</v>
      </c>
      <c r="B1931" s="46">
        <v>43546.333333328657</v>
      </c>
      <c r="C1931" s="47">
        <f>Eingabe!G1932</f>
        <v>3.6</v>
      </c>
      <c r="D1931" s="77">
        <v>1931</v>
      </c>
      <c r="E1931" s="47"/>
      <c r="F1931" s="25">
        <f t="shared" si="273"/>
        <v>5.37</v>
      </c>
      <c r="G1931" s="25">
        <f>VLOOKUP(F1931,'Spezifische Werte'!$B$2:$C$4002,2,FALSE)</f>
        <v>0.11640095819454216</v>
      </c>
      <c r="H1931" s="25">
        <f t="shared" si="276"/>
        <v>232.80191638908431</v>
      </c>
      <c r="J1931" s="25">
        <f t="shared" si="274"/>
        <v>5.4</v>
      </c>
      <c r="K1931" s="25">
        <f>VLOOKUP(J1931,'Spezifische Werte'!$B$2:$C$4002,2,FALSE)</f>
        <v>0.11853513474534576</v>
      </c>
      <c r="L1931" s="25">
        <f t="shared" si="277"/>
        <v>237.07026949069152</v>
      </c>
      <c r="R1931" s="25">
        <v>1929</v>
      </c>
      <c r="S1931" s="25">
        <v>1928</v>
      </c>
      <c r="T1931" s="25">
        <f t="shared" si="281"/>
        <v>0.54754540984378541</v>
      </c>
      <c r="U1931" s="25">
        <f t="shared" si="278"/>
        <v>0.55749187295788805</v>
      </c>
      <c r="W1931" s="17">
        <f>Eingabe!H1932</f>
        <v>5</v>
      </c>
      <c r="X1931" s="17">
        <f t="shared" si="279"/>
        <v>0.05</v>
      </c>
      <c r="Y1931" s="17">
        <f t="shared" si="280"/>
        <v>10</v>
      </c>
    </row>
    <row r="1932" spans="1:25" x14ac:dyDescent="0.15">
      <c r="A1932" s="82">
        <f t="shared" si="275"/>
        <v>3</v>
      </c>
      <c r="B1932" s="46">
        <v>43546.375011574077</v>
      </c>
      <c r="C1932" s="47">
        <f>Eingabe!G1933</f>
        <v>3.3</v>
      </c>
      <c r="D1932" s="77">
        <v>1932</v>
      </c>
      <c r="E1932" s="47"/>
      <c r="F1932" s="25">
        <f t="shared" si="273"/>
        <v>4.92</v>
      </c>
      <c r="G1932" s="25">
        <f>VLOOKUP(F1932,'Spezifische Werte'!$B$2:$C$4002,2,FALSE)</f>
        <v>8.7079957720259088E-2</v>
      </c>
      <c r="H1932" s="25">
        <f t="shared" si="276"/>
        <v>174.15991544051818</v>
      </c>
      <c r="J1932" s="25">
        <f t="shared" si="274"/>
        <v>4.95</v>
      </c>
      <c r="K1932" s="25">
        <f>VLOOKUP(J1932,'Spezifische Werte'!$B$2:$C$4002,2,FALSE)</f>
        <v>8.884038911585862E-2</v>
      </c>
      <c r="L1932" s="25">
        <f t="shared" si="277"/>
        <v>177.68077823171723</v>
      </c>
      <c r="R1932" s="25">
        <v>1930</v>
      </c>
      <c r="S1932" s="25">
        <v>1929</v>
      </c>
      <c r="T1932" s="25">
        <f t="shared" si="281"/>
        <v>0.54754540984378541</v>
      </c>
      <c r="U1932" s="25">
        <f t="shared" si="278"/>
        <v>0.55749187295788805</v>
      </c>
      <c r="W1932" s="17">
        <f>Eingabe!H1933</f>
        <v>2</v>
      </c>
      <c r="X1932" s="17">
        <f t="shared" si="279"/>
        <v>0.02</v>
      </c>
      <c r="Y1932" s="17">
        <f t="shared" si="280"/>
        <v>0</v>
      </c>
    </row>
    <row r="1933" spans="1:25" x14ac:dyDescent="0.15">
      <c r="A1933" s="82">
        <f t="shared" si="275"/>
        <v>3</v>
      </c>
      <c r="B1933" s="46">
        <v>43546.416666661986</v>
      </c>
      <c r="C1933" s="47">
        <f>Eingabe!G1934</f>
        <v>3.9</v>
      </c>
      <c r="D1933" s="77">
        <v>1933</v>
      </c>
      <c r="E1933" s="47"/>
      <c r="F1933" s="25">
        <f t="shared" si="273"/>
        <v>5.82</v>
      </c>
      <c r="G1933" s="25">
        <f>VLOOKUP(F1933,'Spezifische Werte'!$B$2:$C$4002,2,FALSE)</f>
        <v>0.15015933791444183</v>
      </c>
      <c r="H1933" s="25">
        <f t="shared" si="276"/>
        <v>300.31867582888367</v>
      </c>
      <c r="J1933" s="25">
        <f t="shared" si="274"/>
        <v>5.85</v>
      </c>
      <c r="K1933" s="25">
        <f>VLOOKUP(J1933,'Spezifische Werte'!$B$2:$C$4002,2,FALSE)</f>
        <v>0.15260213064447356</v>
      </c>
      <c r="L1933" s="25">
        <f t="shared" si="277"/>
        <v>305.20426128894712</v>
      </c>
      <c r="R1933" s="25">
        <v>1931</v>
      </c>
      <c r="S1933" s="25">
        <v>1930</v>
      </c>
      <c r="T1933" s="25">
        <f t="shared" si="281"/>
        <v>0.54754540984378541</v>
      </c>
      <c r="U1933" s="25">
        <f t="shared" si="278"/>
        <v>0.55749187295788805</v>
      </c>
      <c r="W1933" s="17">
        <f>Eingabe!H1934</f>
        <v>6</v>
      </c>
      <c r="X1933" s="17">
        <f t="shared" si="279"/>
        <v>0.06</v>
      </c>
      <c r="Y1933" s="17">
        <f t="shared" si="280"/>
        <v>10</v>
      </c>
    </row>
    <row r="1934" spans="1:25" x14ac:dyDescent="0.15">
      <c r="A1934" s="82">
        <f t="shared" si="275"/>
        <v>3</v>
      </c>
      <c r="B1934" s="46">
        <v>43546.45833332865</v>
      </c>
      <c r="C1934" s="47">
        <f>Eingabe!G1935</f>
        <v>4.5999999999999996</v>
      </c>
      <c r="D1934" s="77">
        <v>1934</v>
      </c>
      <c r="E1934" s="47"/>
      <c r="F1934" s="25">
        <f t="shared" si="273"/>
        <v>6.86</v>
      </c>
      <c r="G1934" s="25">
        <f>VLOOKUP(F1934,'Spezifische Werte'!$B$2:$C$4002,2,FALSE)</f>
        <v>0.25562320201003652</v>
      </c>
      <c r="H1934" s="25">
        <f t="shared" si="276"/>
        <v>511.24640402007304</v>
      </c>
      <c r="J1934" s="25">
        <f t="shared" si="274"/>
        <v>6.9</v>
      </c>
      <c r="K1934" s="25">
        <f>VLOOKUP(J1934,'Spezifische Werte'!$B$2:$C$4002,2,FALSE)</f>
        <v>0.26038765048417867</v>
      </c>
      <c r="L1934" s="25">
        <f t="shared" si="277"/>
        <v>520.77530096835733</v>
      </c>
      <c r="R1934" s="25">
        <v>1932</v>
      </c>
      <c r="S1934" s="25">
        <v>1931</v>
      </c>
      <c r="T1934" s="25">
        <f t="shared" si="281"/>
        <v>0.54754540984378541</v>
      </c>
      <c r="U1934" s="25">
        <f t="shared" si="278"/>
        <v>0.55749187295788805</v>
      </c>
      <c r="W1934" s="17">
        <f>Eingabe!H1935</f>
        <v>10</v>
      </c>
      <c r="X1934" s="17">
        <f t="shared" si="279"/>
        <v>0.1</v>
      </c>
      <c r="Y1934" s="17">
        <f t="shared" si="280"/>
        <v>10</v>
      </c>
    </row>
    <row r="1935" spans="1:25" x14ac:dyDescent="0.15">
      <c r="A1935" s="82">
        <f t="shared" si="275"/>
        <v>3</v>
      </c>
      <c r="B1935" s="46">
        <v>43546.500011574077</v>
      </c>
      <c r="C1935" s="47">
        <f>Eingabe!G1936</f>
        <v>4.5</v>
      </c>
      <c r="D1935" s="77">
        <v>1935</v>
      </c>
      <c r="E1935" s="47"/>
      <c r="F1935" s="25">
        <f t="shared" si="273"/>
        <v>6.71</v>
      </c>
      <c r="G1935" s="25">
        <f>VLOOKUP(F1935,'Spezifische Werte'!$B$2:$C$4002,2,FALSE)</f>
        <v>0.23821819652236836</v>
      </c>
      <c r="H1935" s="25">
        <f t="shared" si="276"/>
        <v>476.43639304473675</v>
      </c>
      <c r="J1935" s="25">
        <f t="shared" si="274"/>
        <v>6.75</v>
      </c>
      <c r="K1935" s="25">
        <f>VLOOKUP(J1935,'Spezifische Werte'!$B$2:$C$4002,2,FALSE)</f>
        <v>0.24279032681735657</v>
      </c>
      <c r="L1935" s="25">
        <f t="shared" si="277"/>
        <v>485.58065363471314</v>
      </c>
      <c r="R1935" s="25">
        <v>1933</v>
      </c>
      <c r="S1935" s="25">
        <v>1932</v>
      </c>
      <c r="T1935" s="25">
        <f t="shared" si="281"/>
        <v>0.54754540984378541</v>
      </c>
      <c r="U1935" s="25">
        <f t="shared" si="278"/>
        <v>0.55749187295788805</v>
      </c>
      <c r="W1935" s="17">
        <f>Eingabe!H1936</f>
        <v>84</v>
      </c>
      <c r="X1935" s="17">
        <f t="shared" si="279"/>
        <v>0.84</v>
      </c>
      <c r="Y1935" s="17">
        <f t="shared" si="280"/>
        <v>80</v>
      </c>
    </row>
    <row r="1936" spans="1:25" x14ac:dyDescent="0.15">
      <c r="A1936" s="82">
        <f t="shared" si="275"/>
        <v>3</v>
      </c>
      <c r="B1936" s="46">
        <v>43546.541666661979</v>
      </c>
      <c r="C1936" s="47">
        <f>Eingabe!G1937</f>
        <v>4.0999999999999996</v>
      </c>
      <c r="D1936" s="77">
        <v>1936</v>
      </c>
      <c r="E1936" s="47"/>
      <c r="F1936" s="25">
        <f t="shared" si="273"/>
        <v>6.12</v>
      </c>
      <c r="G1936" s="25">
        <f>VLOOKUP(F1936,'Spezifische Werte'!$B$2:$C$4002,2,FALSE)</f>
        <v>0.17636813552353289</v>
      </c>
      <c r="H1936" s="25">
        <f t="shared" si="276"/>
        <v>352.73627104706577</v>
      </c>
      <c r="J1936" s="25">
        <f t="shared" si="274"/>
        <v>6.15</v>
      </c>
      <c r="K1936" s="25">
        <f>VLOOKUP(J1936,'Spezifische Werte'!$B$2:$C$4002,2,FALSE)</f>
        <v>0.17921779013058811</v>
      </c>
      <c r="L1936" s="25">
        <f t="shared" si="277"/>
        <v>358.4355802611762</v>
      </c>
      <c r="R1936" s="25">
        <v>1934</v>
      </c>
      <c r="S1936" s="25">
        <v>1933</v>
      </c>
      <c r="T1936" s="25">
        <f t="shared" si="281"/>
        <v>0.54754540984378541</v>
      </c>
      <c r="U1936" s="25">
        <f t="shared" si="278"/>
        <v>0.55749187295788805</v>
      </c>
      <c r="W1936" s="17">
        <f>Eingabe!H1937</f>
        <v>102</v>
      </c>
      <c r="X1936" s="17">
        <f t="shared" si="279"/>
        <v>1.02</v>
      </c>
      <c r="Y1936" s="17">
        <f t="shared" si="280"/>
        <v>100</v>
      </c>
    </row>
    <row r="1937" spans="1:25" x14ac:dyDescent="0.15">
      <c r="A1937" s="82">
        <f t="shared" si="275"/>
        <v>3</v>
      </c>
      <c r="B1937" s="46">
        <v>43546.583333328643</v>
      </c>
      <c r="C1937" s="47">
        <f>Eingabe!G1938</f>
        <v>3.9</v>
      </c>
      <c r="D1937" s="77">
        <v>1937</v>
      </c>
      <c r="E1937" s="47"/>
      <c r="F1937" s="25">
        <f t="shared" si="273"/>
        <v>5.82</v>
      </c>
      <c r="G1937" s="25">
        <f>VLOOKUP(F1937,'Spezifische Werte'!$B$2:$C$4002,2,FALSE)</f>
        <v>0.15015933791444183</v>
      </c>
      <c r="H1937" s="25">
        <f t="shared" si="276"/>
        <v>300.31867582888367</v>
      </c>
      <c r="J1937" s="25">
        <f t="shared" si="274"/>
        <v>5.85</v>
      </c>
      <c r="K1937" s="25">
        <f>VLOOKUP(J1937,'Spezifische Werte'!$B$2:$C$4002,2,FALSE)</f>
        <v>0.15260213064447356</v>
      </c>
      <c r="L1937" s="25">
        <f t="shared" si="277"/>
        <v>305.20426128894712</v>
      </c>
      <c r="R1937" s="25">
        <v>1935</v>
      </c>
      <c r="S1937" s="25">
        <v>1934</v>
      </c>
      <c r="T1937" s="25">
        <f t="shared" si="281"/>
        <v>0.54754540984378541</v>
      </c>
      <c r="U1937" s="25">
        <f t="shared" si="278"/>
        <v>0.55749187295788805</v>
      </c>
      <c r="W1937" s="17">
        <f>Eingabe!H1938</f>
        <v>24</v>
      </c>
      <c r="X1937" s="17">
        <f t="shared" si="279"/>
        <v>0.24</v>
      </c>
      <c r="Y1937" s="17">
        <f t="shared" si="280"/>
        <v>20</v>
      </c>
    </row>
    <row r="1938" spans="1:25" x14ac:dyDescent="0.15">
      <c r="A1938" s="82">
        <f t="shared" si="275"/>
        <v>3</v>
      </c>
      <c r="B1938" s="46">
        <v>43546.625011574077</v>
      </c>
      <c r="C1938" s="47">
        <f>Eingabe!G1939</f>
        <v>4.0999999999999996</v>
      </c>
      <c r="D1938" s="77">
        <v>1938</v>
      </c>
      <c r="E1938" s="47"/>
      <c r="F1938" s="25">
        <f t="shared" si="273"/>
        <v>6.12</v>
      </c>
      <c r="G1938" s="25">
        <f>VLOOKUP(F1938,'Spezifische Werte'!$B$2:$C$4002,2,FALSE)</f>
        <v>0.17636813552353289</v>
      </c>
      <c r="H1938" s="25">
        <f t="shared" si="276"/>
        <v>352.73627104706577</v>
      </c>
      <c r="J1938" s="25">
        <f t="shared" si="274"/>
        <v>6.15</v>
      </c>
      <c r="K1938" s="25">
        <f>VLOOKUP(J1938,'Spezifische Werte'!$B$2:$C$4002,2,FALSE)</f>
        <v>0.17921779013058811</v>
      </c>
      <c r="L1938" s="25">
        <f t="shared" si="277"/>
        <v>358.4355802611762</v>
      </c>
      <c r="R1938" s="25">
        <v>1936</v>
      </c>
      <c r="S1938" s="25">
        <v>1935</v>
      </c>
      <c r="T1938" s="25">
        <f t="shared" si="281"/>
        <v>0.54754540984378541</v>
      </c>
      <c r="U1938" s="25">
        <f t="shared" si="278"/>
        <v>0.55749187295788805</v>
      </c>
      <c r="W1938" s="17">
        <f>Eingabe!H1939</f>
        <v>323</v>
      </c>
      <c r="X1938" s="17">
        <f t="shared" si="279"/>
        <v>3.23</v>
      </c>
      <c r="Y1938" s="17">
        <f t="shared" si="280"/>
        <v>320</v>
      </c>
    </row>
    <row r="1939" spans="1:25" x14ac:dyDescent="0.15">
      <c r="A1939" s="82">
        <f t="shared" si="275"/>
        <v>3</v>
      </c>
      <c r="B1939" s="46">
        <v>43546.666666661971</v>
      </c>
      <c r="C1939" s="47">
        <f>Eingabe!G1940</f>
        <v>4</v>
      </c>
      <c r="D1939" s="77">
        <v>1939</v>
      </c>
      <c r="E1939" s="47"/>
      <c r="F1939" s="25">
        <f t="shared" si="273"/>
        <v>5.97</v>
      </c>
      <c r="G1939" s="25">
        <f>VLOOKUP(F1939,'Spezifische Werte'!$B$2:$C$4002,2,FALSE)</f>
        <v>0.1627434603343155</v>
      </c>
      <c r="H1939" s="25">
        <f t="shared" si="276"/>
        <v>325.486920668631</v>
      </c>
      <c r="J1939" s="25">
        <f t="shared" si="274"/>
        <v>6</v>
      </c>
      <c r="K1939" s="25">
        <f>VLOOKUP(J1939,'Spezifische Werte'!$B$2:$C$4002,2,FALSE)</f>
        <v>0.16538134424295356</v>
      </c>
      <c r="L1939" s="25">
        <f t="shared" si="277"/>
        <v>330.76268848590712</v>
      </c>
      <c r="R1939" s="25">
        <v>1937</v>
      </c>
      <c r="S1939" s="25">
        <v>1936</v>
      </c>
      <c r="T1939" s="25">
        <f t="shared" si="281"/>
        <v>0.54754540984378541</v>
      </c>
      <c r="U1939" s="25">
        <f t="shared" si="278"/>
        <v>0.55749187295788805</v>
      </c>
      <c r="W1939" s="17">
        <f>Eingabe!H1940</f>
        <v>351</v>
      </c>
      <c r="X1939" s="17">
        <f t="shared" si="279"/>
        <v>3.51</v>
      </c>
      <c r="Y1939" s="17">
        <f t="shared" si="280"/>
        <v>350</v>
      </c>
    </row>
    <row r="1940" spans="1:25" x14ac:dyDescent="0.15">
      <c r="A1940" s="82">
        <f t="shared" si="275"/>
        <v>3</v>
      </c>
      <c r="B1940" s="46">
        <v>43546.708333328635</v>
      </c>
      <c r="C1940" s="47">
        <f>Eingabe!G1941</f>
        <v>2.8</v>
      </c>
      <c r="D1940" s="77">
        <v>1940</v>
      </c>
      <c r="E1940" s="47"/>
      <c r="F1940" s="25">
        <f t="shared" si="273"/>
        <v>4.18</v>
      </c>
      <c r="G1940" s="25">
        <f>VLOOKUP(F1940,'Spezifische Werte'!$B$2:$C$4002,2,FALSE)</f>
        <v>4.9643016475870723E-2</v>
      </c>
      <c r="H1940" s="25">
        <f t="shared" si="276"/>
        <v>99.286032951741447</v>
      </c>
      <c r="J1940" s="25">
        <f t="shared" si="274"/>
        <v>4.2</v>
      </c>
      <c r="K1940" s="25">
        <f>VLOOKUP(J1940,'Spezifische Werte'!$B$2:$C$4002,2,FALSE)</f>
        <v>5.0575500247497268E-2</v>
      </c>
      <c r="L1940" s="25">
        <f t="shared" si="277"/>
        <v>101.15100049499453</v>
      </c>
      <c r="R1940" s="25">
        <v>1938</v>
      </c>
      <c r="S1940" s="25">
        <v>1937</v>
      </c>
      <c r="T1940" s="25">
        <f t="shared" si="281"/>
        <v>0.54754540984378541</v>
      </c>
      <c r="U1940" s="25">
        <f t="shared" si="278"/>
        <v>0.55749187295788805</v>
      </c>
      <c r="W1940" s="17">
        <f>Eingabe!H1941</f>
        <v>24</v>
      </c>
      <c r="X1940" s="17">
        <f t="shared" si="279"/>
        <v>0.24</v>
      </c>
      <c r="Y1940" s="17">
        <f t="shared" si="280"/>
        <v>20</v>
      </c>
    </row>
    <row r="1941" spans="1:25" x14ac:dyDescent="0.15">
      <c r="A1941" s="82">
        <f t="shared" si="275"/>
        <v>3</v>
      </c>
      <c r="B1941" s="46">
        <v>43546.750011574077</v>
      </c>
      <c r="C1941" s="47">
        <f>Eingabe!G1942</f>
        <v>2.2999999999999998</v>
      </c>
      <c r="D1941" s="77">
        <v>1941</v>
      </c>
      <c r="E1941" s="47"/>
      <c r="F1941" s="25">
        <f t="shared" si="273"/>
        <v>3.43</v>
      </c>
      <c r="G1941" s="25">
        <f>VLOOKUP(F1941,'Spezifische Werte'!$B$2:$C$4002,2,FALSE)</f>
        <v>1.7964243573129882E-2</v>
      </c>
      <c r="H1941" s="25">
        <f t="shared" si="276"/>
        <v>35.928487146259762</v>
      </c>
      <c r="J1941" s="25">
        <f t="shared" si="274"/>
        <v>3.45</v>
      </c>
      <c r="K1941" s="25">
        <f>VLOOKUP(J1941,'Spezifische Werte'!$B$2:$C$4002,2,FALSE)</f>
        <v>1.8521187553697735E-2</v>
      </c>
      <c r="L1941" s="25">
        <f t="shared" si="277"/>
        <v>37.042375107395472</v>
      </c>
      <c r="R1941" s="25">
        <v>1939</v>
      </c>
      <c r="S1941" s="25">
        <v>1938</v>
      </c>
      <c r="T1941" s="25">
        <f t="shared" si="281"/>
        <v>0.54754540984378541</v>
      </c>
      <c r="U1941" s="25">
        <f t="shared" si="278"/>
        <v>0.55749187295788805</v>
      </c>
      <c r="W1941" s="17">
        <f>Eingabe!H1942</f>
        <v>146</v>
      </c>
      <c r="X1941" s="17">
        <f t="shared" si="279"/>
        <v>1.46</v>
      </c>
      <c r="Y1941" s="17">
        <f t="shared" si="280"/>
        <v>150</v>
      </c>
    </row>
    <row r="1942" spans="1:25" x14ac:dyDescent="0.15">
      <c r="A1942" s="82">
        <f t="shared" si="275"/>
        <v>3</v>
      </c>
      <c r="B1942" s="46">
        <v>43546.791666661964</v>
      </c>
      <c r="C1942" s="47">
        <f>Eingabe!G1943</f>
        <v>1.7</v>
      </c>
      <c r="D1942" s="77">
        <v>1942</v>
      </c>
      <c r="E1942" s="47"/>
      <c r="F1942" s="25">
        <f t="shared" si="273"/>
        <v>2.54</v>
      </c>
      <c r="G1942" s="25">
        <f>VLOOKUP(F1942,'Spezifische Werte'!$B$2:$C$4002,2,FALSE)</f>
        <v>2.3517714395877558E-3</v>
      </c>
      <c r="H1942" s="25">
        <f t="shared" si="276"/>
        <v>4.7035428791755116</v>
      </c>
      <c r="J1942" s="25">
        <f t="shared" si="274"/>
        <v>2.5499999999999998</v>
      </c>
      <c r="K1942" s="25">
        <f>VLOOKUP(J1942,'Spezifische Werte'!$B$2:$C$4002,2,FALSE)</f>
        <v>2.4279301551432594E-3</v>
      </c>
      <c r="L1942" s="25">
        <f t="shared" si="277"/>
        <v>4.855860310286519</v>
      </c>
      <c r="R1942" s="25">
        <v>1940</v>
      </c>
      <c r="S1942" s="25">
        <v>1939</v>
      </c>
      <c r="T1942" s="25">
        <f t="shared" si="281"/>
        <v>0.54754540984378541</v>
      </c>
      <c r="U1942" s="25">
        <f t="shared" si="278"/>
        <v>0.55749187295788805</v>
      </c>
      <c r="W1942" s="17">
        <f>Eingabe!H1943</f>
        <v>338</v>
      </c>
      <c r="X1942" s="17">
        <f t="shared" si="279"/>
        <v>3.38</v>
      </c>
      <c r="Y1942" s="17">
        <f t="shared" si="280"/>
        <v>340</v>
      </c>
    </row>
    <row r="1943" spans="1:25" x14ac:dyDescent="0.15">
      <c r="A1943" s="82">
        <f t="shared" si="275"/>
        <v>3</v>
      </c>
      <c r="B1943" s="46">
        <v>43546.833333328628</v>
      </c>
      <c r="C1943" s="47">
        <f>Eingabe!G1944</f>
        <v>1.6</v>
      </c>
      <c r="D1943" s="77">
        <v>1943</v>
      </c>
      <c r="E1943" s="47"/>
      <c r="F1943" s="25">
        <f t="shared" si="273"/>
        <v>2.39</v>
      </c>
      <c r="G1943" s="25">
        <f>VLOOKUP(F1943,'Spezifische Werte'!$B$2:$C$4002,2,FALSE)</f>
        <v>1.6182188036419766E-3</v>
      </c>
      <c r="H1943" s="25">
        <f t="shared" si="276"/>
        <v>3.2364376072839534</v>
      </c>
      <c r="J1943" s="25">
        <f t="shared" si="274"/>
        <v>2.4</v>
      </c>
      <c r="K1943" s="25">
        <f>VLOOKUP(J1943,'Spezifische Werte'!$B$2:$C$4002,2,FALSE)</f>
        <v>1.6560687882273774E-3</v>
      </c>
      <c r="L1943" s="25">
        <f t="shared" si="277"/>
        <v>3.3121375764547549</v>
      </c>
      <c r="R1943" s="25">
        <v>1941</v>
      </c>
      <c r="S1943" s="25">
        <v>1940</v>
      </c>
      <c r="T1943" s="25">
        <f t="shared" si="281"/>
        <v>0.54754540984378541</v>
      </c>
      <c r="U1943" s="25">
        <f t="shared" si="278"/>
        <v>0.55749187295788805</v>
      </c>
      <c r="W1943" s="17">
        <f>Eingabe!H1944</f>
        <v>104</v>
      </c>
      <c r="X1943" s="17">
        <f t="shared" si="279"/>
        <v>1.04</v>
      </c>
      <c r="Y1943" s="17">
        <f t="shared" si="280"/>
        <v>100</v>
      </c>
    </row>
    <row r="1944" spans="1:25" x14ac:dyDescent="0.15">
      <c r="A1944" s="82">
        <f t="shared" si="275"/>
        <v>3</v>
      </c>
      <c r="B1944" s="46">
        <v>43546.875011574077</v>
      </c>
      <c r="C1944" s="47">
        <f>Eingabe!G1945</f>
        <v>1.4</v>
      </c>
      <c r="D1944" s="77">
        <v>1944</v>
      </c>
      <c r="E1944" s="47"/>
      <c r="F1944" s="25">
        <f t="shared" si="273"/>
        <v>2.09</v>
      </c>
      <c r="G1944" s="25">
        <f>VLOOKUP(F1944,'Spezifische Werte'!$B$2:$C$4002,2,FALSE)</f>
        <v>7.3732435985694874E-4</v>
      </c>
      <c r="H1944" s="25">
        <f t="shared" si="276"/>
        <v>1.4746487197138975</v>
      </c>
      <c r="J1944" s="25">
        <f t="shared" si="274"/>
        <v>2.1</v>
      </c>
      <c r="K1944" s="25">
        <f>VLOOKUP(J1944,'Spezifische Werte'!$B$2:$C$4002,2,FALSE)</f>
        <v>7.595217950017582E-4</v>
      </c>
      <c r="L1944" s="25">
        <f t="shared" si="277"/>
        <v>1.5190435900035164</v>
      </c>
      <c r="R1944" s="25">
        <v>1942</v>
      </c>
      <c r="S1944" s="25">
        <v>1941</v>
      </c>
      <c r="T1944" s="25">
        <f t="shared" si="281"/>
        <v>0.54754540984378541</v>
      </c>
      <c r="U1944" s="25">
        <f t="shared" si="278"/>
        <v>0.55749187295788805</v>
      </c>
      <c r="W1944" s="17">
        <f>Eingabe!H1945</f>
        <v>97</v>
      </c>
      <c r="X1944" s="17">
        <f t="shared" si="279"/>
        <v>0.97</v>
      </c>
      <c r="Y1944" s="17">
        <f t="shared" si="280"/>
        <v>100</v>
      </c>
    </row>
    <row r="1945" spans="1:25" x14ac:dyDescent="0.15">
      <c r="A1945" s="82">
        <f t="shared" si="275"/>
        <v>3</v>
      </c>
      <c r="B1945" s="46">
        <v>43546.916666661957</v>
      </c>
      <c r="C1945" s="47">
        <f>Eingabe!G1946</f>
        <v>0</v>
      </c>
      <c r="D1945" s="77">
        <v>1945</v>
      </c>
      <c r="E1945" s="47"/>
      <c r="F1945" s="25">
        <f t="shared" si="273"/>
        <v>0</v>
      </c>
      <c r="G1945" s="25">
        <f>VLOOKUP(F1945,'Spezifische Werte'!$B$2:$C$4002,2,FALSE)</f>
        <v>0</v>
      </c>
      <c r="H1945" s="25">
        <f t="shared" si="276"/>
        <v>0</v>
      </c>
      <c r="J1945" s="25">
        <f t="shared" si="274"/>
        <v>0</v>
      </c>
      <c r="K1945" s="25">
        <f>VLOOKUP(J1945,'Spezifische Werte'!$B$2:$C$4002,2,FALSE)</f>
        <v>0</v>
      </c>
      <c r="L1945" s="25">
        <f t="shared" si="277"/>
        <v>0</v>
      </c>
      <c r="R1945" s="25">
        <v>1943</v>
      </c>
      <c r="S1945" s="25">
        <v>1942</v>
      </c>
      <c r="T1945" s="25">
        <f t="shared" si="281"/>
        <v>0.54754540984378541</v>
      </c>
      <c r="U1945" s="25">
        <f t="shared" si="278"/>
        <v>0.55749187295788805</v>
      </c>
      <c r="W1945" s="17">
        <f>Eingabe!H1946</f>
        <v>83</v>
      </c>
      <c r="X1945" s="17">
        <f t="shared" si="279"/>
        <v>0.83</v>
      </c>
      <c r="Y1945" s="17">
        <f t="shared" si="280"/>
        <v>80</v>
      </c>
    </row>
    <row r="1946" spans="1:25" x14ac:dyDescent="0.15">
      <c r="A1946" s="82">
        <f t="shared" si="275"/>
        <v>3</v>
      </c>
      <c r="B1946" s="46">
        <v>43546.958333328621</v>
      </c>
      <c r="C1946" s="47">
        <f>Eingabe!G1947</f>
        <v>1.8</v>
      </c>
      <c r="D1946" s="77">
        <v>1946</v>
      </c>
      <c r="E1946" s="47"/>
      <c r="F1946" s="25">
        <f t="shared" si="273"/>
        <v>2.69</v>
      </c>
      <c r="G1946" s="25">
        <f>VLOOKUP(F1946,'Spezifische Werte'!$B$2:$C$4002,2,FALSE)</f>
        <v>3.715149232963236E-3</v>
      </c>
      <c r="H1946" s="25">
        <f t="shared" si="276"/>
        <v>7.4302984659264721</v>
      </c>
      <c r="J1946" s="25">
        <f t="shared" si="274"/>
        <v>2.7</v>
      </c>
      <c r="K1946" s="25">
        <f>VLOOKUP(J1946,'Spezifische Werte'!$B$2:$C$4002,2,FALSE)</f>
        <v>3.8225571704766847E-3</v>
      </c>
      <c r="L1946" s="25">
        <f t="shared" si="277"/>
        <v>7.6451143409533691</v>
      </c>
      <c r="R1946" s="25">
        <v>1944</v>
      </c>
      <c r="S1946" s="25">
        <v>1943</v>
      </c>
      <c r="T1946" s="25">
        <f t="shared" si="281"/>
        <v>0.54754540984378541</v>
      </c>
      <c r="U1946" s="25">
        <f t="shared" si="278"/>
        <v>0.55749187295788805</v>
      </c>
      <c r="W1946" s="17">
        <f>Eingabe!H1947</f>
        <v>86</v>
      </c>
      <c r="X1946" s="17">
        <f t="shared" si="279"/>
        <v>0.86</v>
      </c>
      <c r="Y1946" s="17">
        <f t="shared" si="280"/>
        <v>90</v>
      </c>
    </row>
    <row r="1947" spans="1:25" x14ac:dyDescent="0.15">
      <c r="A1947" s="82">
        <f t="shared" si="275"/>
        <v>3</v>
      </c>
      <c r="B1947" s="46">
        <v>43547.000011574077</v>
      </c>
      <c r="C1947" s="47">
        <f>Eingabe!G1948</f>
        <v>0.6</v>
      </c>
      <c r="D1947" s="77">
        <v>1947</v>
      </c>
      <c r="E1947" s="47"/>
      <c r="F1947" s="25">
        <f t="shared" si="273"/>
        <v>0.9</v>
      </c>
      <c r="G1947" s="25">
        <f>VLOOKUP(F1947,'Spezifische Werte'!$B$2:$C$4002,2,FALSE)</f>
        <v>0</v>
      </c>
      <c r="H1947" s="25">
        <f t="shared" si="276"/>
        <v>0</v>
      </c>
      <c r="J1947" s="25">
        <f t="shared" si="274"/>
        <v>0.9</v>
      </c>
      <c r="K1947" s="25">
        <f>VLOOKUP(J1947,'Spezifische Werte'!$B$2:$C$4002,2,FALSE)</f>
        <v>0</v>
      </c>
      <c r="L1947" s="25">
        <f t="shared" si="277"/>
        <v>0</v>
      </c>
      <c r="R1947" s="25">
        <v>1945</v>
      </c>
      <c r="S1947" s="25">
        <v>1944</v>
      </c>
      <c r="T1947" s="25">
        <f t="shared" si="281"/>
        <v>0.54754540984378541</v>
      </c>
      <c r="U1947" s="25">
        <f t="shared" si="278"/>
        <v>0.55749187295788805</v>
      </c>
      <c r="W1947" s="17">
        <f>Eingabe!H1948</f>
        <v>105</v>
      </c>
      <c r="X1947" s="17">
        <f t="shared" si="279"/>
        <v>1.05</v>
      </c>
      <c r="Y1947" s="17">
        <f t="shared" si="280"/>
        <v>110.00000000000001</v>
      </c>
    </row>
    <row r="1948" spans="1:25" x14ac:dyDescent="0.15">
      <c r="A1948" s="82">
        <f t="shared" si="275"/>
        <v>3</v>
      </c>
      <c r="B1948" s="46">
        <v>43547.041666661949</v>
      </c>
      <c r="C1948" s="47">
        <f>Eingabe!G1949</f>
        <v>2.1</v>
      </c>
      <c r="D1948" s="77">
        <v>1948</v>
      </c>
      <c r="E1948" s="47"/>
      <c r="F1948" s="25">
        <f t="shared" si="273"/>
        <v>3.13</v>
      </c>
      <c r="G1948" s="25">
        <f>VLOOKUP(F1948,'Spezifische Werte'!$B$2:$C$4002,2,FALSE)</f>
        <v>1.0589326186624812E-2</v>
      </c>
      <c r="H1948" s="25">
        <f t="shared" si="276"/>
        <v>21.178652373249626</v>
      </c>
      <c r="J1948" s="25">
        <f t="shared" si="274"/>
        <v>3.15</v>
      </c>
      <c r="K1948" s="25">
        <f>VLOOKUP(J1948,'Spezifische Werte'!$B$2:$C$4002,2,FALSE)</f>
        <v>1.1019016897018549E-2</v>
      </c>
      <c r="L1948" s="25">
        <f t="shared" si="277"/>
        <v>22.038033794037098</v>
      </c>
      <c r="R1948" s="25">
        <v>1946</v>
      </c>
      <c r="S1948" s="25">
        <v>1945</v>
      </c>
      <c r="T1948" s="25">
        <f t="shared" si="281"/>
        <v>0.54754540984378541</v>
      </c>
      <c r="U1948" s="25">
        <f t="shared" si="278"/>
        <v>0.55749187295788805</v>
      </c>
      <c r="W1948" s="17">
        <f>Eingabe!H1949</f>
        <v>91</v>
      </c>
      <c r="X1948" s="17">
        <f t="shared" si="279"/>
        <v>0.91</v>
      </c>
      <c r="Y1948" s="17">
        <f t="shared" si="280"/>
        <v>90</v>
      </c>
    </row>
    <row r="1949" spans="1:25" x14ac:dyDescent="0.15">
      <c r="A1949" s="82">
        <f t="shared" si="275"/>
        <v>3</v>
      </c>
      <c r="B1949" s="46">
        <v>43547.083333328614</v>
      </c>
      <c r="C1949" s="47">
        <f>Eingabe!G1950</f>
        <v>2.1</v>
      </c>
      <c r="D1949" s="77">
        <v>1949</v>
      </c>
      <c r="E1949" s="47"/>
      <c r="F1949" s="25">
        <f t="shared" si="273"/>
        <v>3.13</v>
      </c>
      <c r="G1949" s="25">
        <f>VLOOKUP(F1949,'Spezifische Werte'!$B$2:$C$4002,2,FALSE)</f>
        <v>1.0589326186624812E-2</v>
      </c>
      <c r="H1949" s="25">
        <f t="shared" si="276"/>
        <v>21.178652373249626</v>
      </c>
      <c r="J1949" s="25">
        <f t="shared" si="274"/>
        <v>3.15</v>
      </c>
      <c r="K1949" s="25">
        <f>VLOOKUP(J1949,'Spezifische Werte'!$B$2:$C$4002,2,FALSE)</f>
        <v>1.1019016897018549E-2</v>
      </c>
      <c r="L1949" s="25">
        <f t="shared" si="277"/>
        <v>22.038033794037098</v>
      </c>
      <c r="R1949" s="25">
        <v>1947</v>
      </c>
      <c r="S1949" s="25">
        <v>1946</v>
      </c>
      <c r="T1949" s="25">
        <f t="shared" si="281"/>
        <v>0.54754540984378541</v>
      </c>
      <c r="U1949" s="25">
        <f t="shared" si="278"/>
        <v>0.55749187295788805</v>
      </c>
      <c r="W1949" s="17">
        <f>Eingabe!H1950</f>
        <v>87</v>
      </c>
      <c r="X1949" s="17">
        <f t="shared" si="279"/>
        <v>0.87</v>
      </c>
      <c r="Y1949" s="17">
        <f t="shared" si="280"/>
        <v>90</v>
      </c>
    </row>
    <row r="1950" spans="1:25" x14ac:dyDescent="0.15">
      <c r="A1950" s="82">
        <f t="shared" si="275"/>
        <v>3</v>
      </c>
      <c r="B1950" s="46">
        <v>43547.125011574077</v>
      </c>
      <c r="C1950" s="47">
        <f>Eingabe!G1951</f>
        <v>2.5</v>
      </c>
      <c r="D1950" s="77">
        <v>1950</v>
      </c>
      <c r="E1950" s="47"/>
      <c r="F1950" s="25">
        <f t="shared" si="273"/>
        <v>3.73</v>
      </c>
      <c r="G1950" s="25">
        <f>VLOOKUP(F1950,'Spezifische Werte'!$B$2:$C$4002,2,FALSE)</f>
        <v>2.895161356886641E-2</v>
      </c>
      <c r="H1950" s="25">
        <f t="shared" si="276"/>
        <v>57.90322713773282</v>
      </c>
      <c r="J1950" s="25">
        <f t="shared" si="274"/>
        <v>3.75</v>
      </c>
      <c r="K1950" s="25">
        <f>VLOOKUP(J1950,'Spezifische Werte'!$B$2:$C$4002,2,FALSE)</f>
        <v>2.9822636466446242E-2</v>
      </c>
      <c r="L1950" s="25">
        <f t="shared" si="277"/>
        <v>59.645272932892482</v>
      </c>
      <c r="R1950" s="25">
        <v>1948</v>
      </c>
      <c r="S1950" s="25">
        <v>1947</v>
      </c>
      <c r="T1950" s="25">
        <f t="shared" si="281"/>
        <v>0.54754540984378541</v>
      </c>
      <c r="U1950" s="25">
        <f t="shared" si="278"/>
        <v>0.55749187295788805</v>
      </c>
      <c r="W1950" s="17">
        <f>Eingabe!H1951</f>
        <v>86</v>
      </c>
      <c r="X1950" s="17">
        <f t="shared" si="279"/>
        <v>0.86</v>
      </c>
      <c r="Y1950" s="17">
        <f t="shared" si="280"/>
        <v>90</v>
      </c>
    </row>
    <row r="1951" spans="1:25" x14ac:dyDescent="0.15">
      <c r="A1951" s="82">
        <f t="shared" si="275"/>
        <v>3</v>
      </c>
      <c r="B1951" s="46">
        <v>43547.166666661942</v>
      </c>
      <c r="C1951" s="47">
        <f>Eingabe!G1952</f>
        <v>3</v>
      </c>
      <c r="D1951" s="77">
        <v>1951</v>
      </c>
      <c r="E1951" s="47"/>
      <c r="F1951" s="25">
        <f t="shared" si="273"/>
        <v>4.4800000000000004</v>
      </c>
      <c r="G1951" s="25">
        <f>VLOOKUP(F1951,'Spezifische Werte'!$B$2:$C$4002,2,FALSE)</f>
        <v>6.3876775708421291E-2</v>
      </c>
      <c r="H1951" s="25">
        <f t="shared" si="276"/>
        <v>127.75355141684258</v>
      </c>
      <c r="J1951" s="25">
        <f t="shared" si="274"/>
        <v>4.5</v>
      </c>
      <c r="K1951" s="25">
        <f>VLOOKUP(J1951,'Spezifische Werte'!$B$2:$C$4002,2,FALSE)</f>
        <v>6.4854105449014127E-2</v>
      </c>
      <c r="L1951" s="25">
        <f t="shared" si="277"/>
        <v>129.70821089802826</v>
      </c>
      <c r="R1951" s="25">
        <v>1949</v>
      </c>
      <c r="S1951" s="25">
        <v>1948</v>
      </c>
      <c r="T1951" s="25">
        <f t="shared" si="281"/>
        <v>0.54754540984378541</v>
      </c>
      <c r="U1951" s="25">
        <f t="shared" si="278"/>
        <v>0.55749187295788805</v>
      </c>
      <c r="W1951" s="17">
        <f>Eingabe!H1952</f>
        <v>89</v>
      </c>
      <c r="X1951" s="17">
        <f t="shared" si="279"/>
        <v>0.89</v>
      </c>
      <c r="Y1951" s="17">
        <f t="shared" si="280"/>
        <v>90</v>
      </c>
    </row>
    <row r="1952" spans="1:25" x14ac:dyDescent="0.15">
      <c r="A1952" s="82">
        <f t="shared" si="275"/>
        <v>3</v>
      </c>
      <c r="B1952" s="46">
        <v>43547.208333328606</v>
      </c>
      <c r="C1952" s="47">
        <f>Eingabe!G1953</f>
        <v>2.5</v>
      </c>
      <c r="D1952" s="77">
        <v>1952</v>
      </c>
      <c r="E1952" s="47"/>
      <c r="F1952" s="25">
        <f t="shared" si="273"/>
        <v>3.73</v>
      </c>
      <c r="G1952" s="25">
        <f>VLOOKUP(F1952,'Spezifische Werte'!$B$2:$C$4002,2,FALSE)</f>
        <v>2.895161356886641E-2</v>
      </c>
      <c r="H1952" s="25">
        <f t="shared" si="276"/>
        <v>57.90322713773282</v>
      </c>
      <c r="J1952" s="25">
        <f t="shared" si="274"/>
        <v>3.75</v>
      </c>
      <c r="K1952" s="25">
        <f>VLOOKUP(J1952,'Spezifische Werte'!$B$2:$C$4002,2,FALSE)</f>
        <v>2.9822636466446242E-2</v>
      </c>
      <c r="L1952" s="25">
        <f t="shared" si="277"/>
        <v>59.645272932892482</v>
      </c>
      <c r="R1952" s="25">
        <v>1950</v>
      </c>
      <c r="S1952" s="25">
        <v>1949</v>
      </c>
      <c r="T1952" s="25">
        <f t="shared" si="281"/>
        <v>0.54754540984378541</v>
      </c>
      <c r="U1952" s="25">
        <f t="shared" si="278"/>
        <v>0.55749187295788805</v>
      </c>
      <c r="W1952" s="17">
        <f>Eingabe!H1953</f>
        <v>91</v>
      </c>
      <c r="X1952" s="17">
        <f t="shared" si="279"/>
        <v>0.91</v>
      </c>
      <c r="Y1952" s="17">
        <f t="shared" si="280"/>
        <v>90</v>
      </c>
    </row>
    <row r="1953" spans="1:25" x14ac:dyDescent="0.15">
      <c r="A1953" s="82">
        <f t="shared" si="275"/>
        <v>3</v>
      </c>
      <c r="B1953" s="46">
        <v>43547.250011574077</v>
      </c>
      <c r="C1953" s="47">
        <f>Eingabe!G1954</f>
        <v>2.5</v>
      </c>
      <c r="D1953" s="77">
        <v>1953</v>
      </c>
      <c r="E1953" s="47"/>
      <c r="F1953" s="25">
        <f t="shared" si="273"/>
        <v>3.73</v>
      </c>
      <c r="G1953" s="25">
        <f>VLOOKUP(F1953,'Spezifische Werte'!$B$2:$C$4002,2,FALSE)</f>
        <v>2.895161356886641E-2</v>
      </c>
      <c r="H1953" s="25">
        <f t="shared" si="276"/>
        <v>57.90322713773282</v>
      </c>
      <c r="J1953" s="25">
        <f t="shared" si="274"/>
        <v>3.75</v>
      </c>
      <c r="K1953" s="25">
        <f>VLOOKUP(J1953,'Spezifische Werte'!$B$2:$C$4002,2,FALSE)</f>
        <v>2.9822636466446242E-2</v>
      </c>
      <c r="L1953" s="25">
        <f t="shared" si="277"/>
        <v>59.645272932892482</v>
      </c>
      <c r="R1953" s="25">
        <v>1951</v>
      </c>
      <c r="S1953" s="25">
        <v>1950</v>
      </c>
      <c r="T1953" s="25">
        <f t="shared" si="281"/>
        <v>0.54754540984378541</v>
      </c>
      <c r="U1953" s="25">
        <f t="shared" si="278"/>
        <v>0.55749187295788805</v>
      </c>
      <c r="W1953" s="17">
        <f>Eingabe!H1954</f>
        <v>92</v>
      </c>
      <c r="X1953" s="17">
        <f t="shared" si="279"/>
        <v>0.92</v>
      </c>
      <c r="Y1953" s="17">
        <f t="shared" si="280"/>
        <v>90</v>
      </c>
    </row>
    <row r="1954" spans="1:25" x14ac:dyDescent="0.15">
      <c r="A1954" s="82">
        <f t="shared" si="275"/>
        <v>3</v>
      </c>
      <c r="B1954" s="46">
        <v>43547.291666661935</v>
      </c>
      <c r="C1954" s="47">
        <f>Eingabe!G1955</f>
        <v>3.1</v>
      </c>
      <c r="D1954" s="77">
        <v>1954</v>
      </c>
      <c r="E1954" s="47"/>
      <c r="F1954" s="25">
        <f t="shared" si="273"/>
        <v>4.62</v>
      </c>
      <c r="G1954" s="25">
        <f>VLOOKUP(F1954,'Spezifische Werte'!$B$2:$C$4002,2,FALSE)</f>
        <v>7.0834307543363312E-2</v>
      </c>
      <c r="H1954" s="25">
        <f t="shared" si="276"/>
        <v>141.66861508672662</v>
      </c>
      <c r="J1954" s="25">
        <f t="shared" si="274"/>
        <v>4.6500000000000004</v>
      </c>
      <c r="K1954" s="25">
        <f>VLOOKUP(J1954,'Spezifische Werte'!$B$2:$C$4002,2,FALSE)</f>
        <v>7.2366311882592071E-2</v>
      </c>
      <c r="L1954" s="25">
        <f t="shared" si="277"/>
        <v>144.73262376518414</v>
      </c>
      <c r="R1954" s="25">
        <v>1952</v>
      </c>
      <c r="S1954" s="25">
        <v>1951</v>
      </c>
      <c r="T1954" s="25">
        <f t="shared" si="281"/>
        <v>0.54754540984378541</v>
      </c>
      <c r="U1954" s="25">
        <f t="shared" si="278"/>
        <v>0.55749187295788805</v>
      </c>
      <c r="W1954" s="17">
        <f>Eingabe!H1955</f>
        <v>92</v>
      </c>
      <c r="X1954" s="17">
        <f t="shared" si="279"/>
        <v>0.92</v>
      </c>
      <c r="Y1954" s="17">
        <f t="shared" si="280"/>
        <v>90</v>
      </c>
    </row>
    <row r="1955" spans="1:25" x14ac:dyDescent="0.15">
      <c r="A1955" s="82">
        <f t="shared" si="275"/>
        <v>3</v>
      </c>
      <c r="B1955" s="46">
        <v>43547.333333328599</v>
      </c>
      <c r="C1955" s="47">
        <f>Eingabe!G1956</f>
        <v>3.3</v>
      </c>
      <c r="D1955" s="77">
        <v>1955</v>
      </c>
      <c r="E1955" s="47"/>
      <c r="F1955" s="25">
        <f t="shared" si="273"/>
        <v>4.92</v>
      </c>
      <c r="G1955" s="25">
        <f>VLOOKUP(F1955,'Spezifische Werte'!$B$2:$C$4002,2,FALSE)</f>
        <v>8.7079957720259088E-2</v>
      </c>
      <c r="H1955" s="25">
        <f t="shared" si="276"/>
        <v>174.15991544051818</v>
      </c>
      <c r="J1955" s="25">
        <f t="shared" si="274"/>
        <v>4.95</v>
      </c>
      <c r="K1955" s="25">
        <f>VLOOKUP(J1955,'Spezifische Werte'!$B$2:$C$4002,2,FALSE)</f>
        <v>8.884038911585862E-2</v>
      </c>
      <c r="L1955" s="25">
        <f t="shared" si="277"/>
        <v>177.68077823171723</v>
      </c>
      <c r="R1955" s="25">
        <v>1953</v>
      </c>
      <c r="S1955" s="25">
        <v>1952</v>
      </c>
      <c r="T1955" s="25">
        <f t="shared" si="281"/>
        <v>0.54754540984378541</v>
      </c>
      <c r="U1955" s="25">
        <f t="shared" si="278"/>
        <v>0.55749187295788805</v>
      </c>
      <c r="W1955" s="17">
        <f>Eingabe!H1956</f>
        <v>92</v>
      </c>
      <c r="X1955" s="17">
        <f t="shared" si="279"/>
        <v>0.92</v>
      </c>
      <c r="Y1955" s="17">
        <f t="shared" si="280"/>
        <v>90</v>
      </c>
    </row>
    <row r="1956" spans="1:25" x14ac:dyDescent="0.15">
      <c r="A1956" s="82">
        <f t="shared" si="275"/>
        <v>3</v>
      </c>
      <c r="B1956" s="46">
        <v>43547.375011574077</v>
      </c>
      <c r="C1956" s="47">
        <f>Eingabe!G1957</f>
        <v>3.5</v>
      </c>
      <c r="D1956" s="77">
        <v>1956</v>
      </c>
      <c r="E1956" s="47"/>
      <c r="F1956" s="25">
        <f t="shared" si="273"/>
        <v>5.22</v>
      </c>
      <c r="G1956" s="25">
        <f>VLOOKUP(F1956,'Spezifische Werte'!$B$2:$C$4002,2,FALSE)</f>
        <v>0.10600726326582303</v>
      </c>
      <c r="H1956" s="25">
        <f t="shared" si="276"/>
        <v>212.01452653164606</v>
      </c>
      <c r="J1956" s="25">
        <f t="shared" si="274"/>
        <v>5.25</v>
      </c>
      <c r="K1956" s="25">
        <f>VLOOKUP(J1956,'Spezifische Werte'!$B$2:$C$4002,2,FALSE)</f>
        <v>0.10804502827355937</v>
      </c>
      <c r="L1956" s="25">
        <f t="shared" si="277"/>
        <v>216.09005654711873</v>
      </c>
      <c r="R1956" s="25">
        <v>1954</v>
      </c>
      <c r="S1956" s="25">
        <v>1953</v>
      </c>
      <c r="T1956" s="25">
        <f t="shared" si="281"/>
        <v>0.54754540984378541</v>
      </c>
      <c r="U1956" s="25">
        <f t="shared" si="278"/>
        <v>0.55749187295788805</v>
      </c>
      <c r="W1956" s="17">
        <f>Eingabe!H1957</f>
        <v>83</v>
      </c>
      <c r="X1956" s="17">
        <f t="shared" si="279"/>
        <v>0.83</v>
      </c>
      <c r="Y1956" s="17">
        <f t="shared" si="280"/>
        <v>80</v>
      </c>
    </row>
    <row r="1957" spans="1:25" x14ac:dyDescent="0.15">
      <c r="A1957" s="82">
        <f t="shared" si="275"/>
        <v>3</v>
      </c>
      <c r="B1957" s="46">
        <v>43547.416666661928</v>
      </c>
      <c r="C1957" s="47">
        <f>Eingabe!G1958</f>
        <v>3.3</v>
      </c>
      <c r="D1957" s="77">
        <v>1957</v>
      </c>
      <c r="E1957" s="47"/>
      <c r="F1957" s="25">
        <f t="shared" si="273"/>
        <v>4.92</v>
      </c>
      <c r="G1957" s="25">
        <f>VLOOKUP(F1957,'Spezifische Werte'!$B$2:$C$4002,2,FALSE)</f>
        <v>8.7079957720259088E-2</v>
      </c>
      <c r="H1957" s="25">
        <f t="shared" si="276"/>
        <v>174.15991544051818</v>
      </c>
      <c r="J1957" s="25">
        <f t="shared" si="274"/>
        <v>4.95</v>
      </c>
      <c r="K1957" s="25">
        <f>VLOOKUP(J1957,'Spezifische Werte'!$B$2:$C$4002,2,FALSE)</f>
        <v>8.884038911585862E-2</v>
      </c>
      <c r="L1957" s="25">
        <f t="shared" si="277"/>
        <v>177.68077823171723</v>
      </c>
      <c r="R1957" s="25">
        <v>1955</v>
      </c>
      <c r="S1957" s="25">
        <v>1954</v>
      </c>
      <c r="T1957" s="25">
        <f t="shared" si="281"/>
        <v>0.54754540984378541</v>
      </c>
      <c r="U1957" s="25">
        <f t="shared" si="278"/>
        <v>0.55749187295788805</v>
      </c>
      <c r="W1957" s="17">
        <f>Eingabe!H1958</f>
        <v>95</v>
      </c>
      <c r="X1957" s="17">
        <f t="shared" si="279"/>
        <v>0.95</v>
      </c>
      <c r="Y1957" s="17">
        <f t="shared" si="280"/>
        <v>100</v>
      </c>
    </row>
    <row r="1958" spans="1:25" x14ac:dyDescent="0.15">
      <c r="A1958" s="82">
        <f t="shared" si="275"/>
        <v>3</v>
      </c>
      <c r="B1958" s="46">
        <v>43547.458333328592</v>
      </c>
      <c r="C1958" s="47">
        <f>Eingabe!G1959</f>
        <v>3.3</v>
      </c>
      <c r="D1958" s="77">
        <v>1958</v>
      </c>
      <c r="E1958" s="47"/>
      <c r="F1958" s="25">
        <f t="shared" si="273"/>
        <v>4.92</v>
      </c>
      <c r="G1958" s="25">
        <f>VLOOKUP(F1958,'Spezifische Werte'!$B$2:$C$4002,2,FALSE)</f>
        <v>8.7079957720259088E-2</v>
      </c>
      <c r="H1958" s="25">
        <f t="shared" si="276"/>
        <v>174.15991544051818</v>
      </c>
      <c r="J1958" s="25">
        <f t="shared" si="274"/>
        <v>4.95</v>
      </c>
      <c r="K1958" s="25">
        <f>VLOOKUP(J1958,'Spezifische Werte'!$B$2:$C$4002,2,FALSE)</f>
        <v>8.884038911585862E-2</v>
      </c>
      <c r="L1958" s="25">
        <f t="shared" si="277"/>
        <v>177.68077823171723</v>
      </c>
      <c r="R1958" s="25">
        <v>1956</v>
      </c>
      <c r="S1958" s="25">
        <v>1955</v>
      </c>
      <c r="T1958" s="25">
        <f t="shared" si="281"/>
        <v>0.54754540984378541</v>
      </c>
      <c r="U1958" s="25">
        <f t="shared" si="278"/>
        <v>0.55749187295788805</v>
      </c>
      <c r="W1958" s="17">
        <f>Eingabe!H1959</f>
        <v>77</v>
      </c>
      <c r="X1958" s="17">
        <f t="shared" si="279"/>
        <v>0.77</v>
      </c>
      <c r="Y1958" s="17">
        <f t="shared" si="280"/>
        <v>80</v>
      </c>
    </row>
    <row r="1959" spans="1:25" x14ac:dyDescent="0.15">
      <c r="A1959" s="82">
        <f t="shared" si="275"/>
        <v>3</v>
      </c>
      <c r="B1959" s="46">
        <v>43547.500011574077</v>
      </c>
      <c r="C1959" s="47">
        <f>Eingabe!G1960</f>
        <v>2.7</v>
      </c>
      <c r="D1959" s="77">
        <v>1959</v>
      </c>
      <c r="E1959" s="47"/>
      <c r="F1959" s="25">
        <f t="shared" si="273"/>
        <v>4.03</v>
      </c>
      <c r="G1959" s="25">
        <f>VLOOKUP(F1959,'Spezifische Werte'!$B$2:$C$4002,2,FALSE)</f>
        <v>4.2666657265334036E-2</v>
      </c>
      <c r="H1959" s="25">
        <f t="shared" si="276"/>
        <v>85.333314530668076</v>
      </c>
      <c r="J1959" s="25">
        <f t="shared" si="274"/>
        <v>4.05</v>
      </c>
      <c r="K1959" s="25">
        <f>VLOOKUP(J1959,'Spezifische Werte'!$B$2:$C$4002,2,FALSE)</f>
        <v>4.3597034083331404E-2</v>
      </c>
      <c r="L1959" s="25">
        <f t="shared" si="277"/>
        <v>87.194068166662802</v>
      </c>
      <c r="R1959" s="25">
        <v>1957</v>
      </c>
      <c r="S1959" s="25">
        <v>1956</v>
      </c>
      <c r="T1959" s="25">
        <f t="shared" si="281"/>
        <v>0.54754540984378541</v>
      </c>
      <c r="U1959" s="25">
        <f t="shared" si="278"/>
        <v>0.55749187295788805</v>
      </c>
      <c r="W1959" s="17">
        <f>Eingabe!H1960</f>
        <v>85</v>
      </c>
      <c r="X1959" s="17">
        <f t="shared" si="279"/>
        <v>0.85</v>
      </c>
      <c r="Y1959" s="17">
        <f t="shared" si="280"/>
        <v>90</v>
      </c>
    </row>
    <row r="1960" spans="1:25" x14ac:dyDescent="0.15">
      <c r="A1960" s="82">
        <f t="shared" si="275"/>
        <v>3</v>
      </c>
      <c r="B1960" s="46">
        <v>43547.54166666192</v>
      </c>
      <c r="C1960" s="47">
        <f>Eingabe!G1961</f>
        <v>3.8</v>
      </c>
      <c r="D1960" s="77">
        <v>1960</v>
      </c>
      <c r="E1960" s="47"/>
      <c r="F1960" s="25">
        <f t="shared" si="273"/>
        <v>5.67</v>
      </c>
      <c r="G1960" s="25">
        <f>VLOOKUP(F1960,'Spezifische Werte'!$B$2:$C$4002,2,FALSE)</f>
        <v>0.13840049448137109</v>
      </c>
      <c r="H1960" s="25">
        <f t="shared" si="276"/>
        <v>276.80098896274217</v>
      </c>
      <c r="J1960" s="25">
        <f t="shared" si="274"/>
        <v>5.7</v>
      </c>
      <c r="K1960" s="25">
        <f>VLOOKUP(J1960,'Spezifische Werte'!$B$2:$C$4002,2,FALSE)</f>
        <v>0.14069825500153915</v>
      </c>
      <c r="L1960" s="25">
        <f t="shared" si="277"/>
        <v>281.39651000307828</v>
      </c>
      <c r="R1960" s="25">
        <v>1958</v>
      </c>
      <c r="S1960" s="25">
        <v>1957</v>
      </c>
      <c r="T1960" s="25">
        <f t="shared" si="281"/>
        <v>0.54754540984378541</v>
      </c>
      <c r="U1960" s="25">
        <f t="shared" si="278"/>
        <v>0.55749187295788805</v>
      </c>
      <c r="W1960" s="17">
        <f>Eingabe!H1961</f>
        <v>84</v>
      </c>
      <c r="X1960" s="17">
        <f t="shared" si="279"/>
        <v>0.84</v>
      </c>
      <c r="Y1960" s="17">
        <f t="shared" si="280"/>
        <v>80</v>
      </c>
    </row>
    <row r="1961" spans="1:25" x14ac:dyDescent="0.15">
      <c r="A1961" s="82">
        <f t="shared" si="275"/>
        <v>3</v>
      </c>
      <c r="B1961" s="46">
        <v>43547.583333328585</v>
      </c>
      <c r="C1961" s="47">
        <f>Eingabe!G1962</f>
        <v>4.2</v>
      </c>
      <c r="D1961" s="77">
        <v>1961</v>
      </c>
      <c r="E1961" s="47"/>
      <c r="F1961" s="25">
        <f t="shared" si="273"/>
        <v>6.27</v>
      </c>
      <c r="G1961" s="25">
        <f>VLOOKUP(F1961,'Spezifische Werte'!$B$2:$C$4002,2,FALSE)</f>
        <v>0.19098980973438914</v>
      </c>
      <c r="H1961" s="25">
        <f t="shared" si="276"/>
        <v>381.97961946877831</v>
      </c>
      <c r="J1961" s="25">
        <f t="shared" si="274"/>
        <v>6.3</v>
      </c>
      <c r="K1961" s="25">
        <f>VLOOKUP(J1961,'Spezifische Werte'!$B$2:$C$4002,2,FALSE)</f>
        <v>0.19401976060055698</v>
      </c>
      <c r="L1961" s="25">
        <f t="shared" si="277"/>
        <v>388.03952120111398</v>
      </c>
      <c r="R1961" s="25">
        <v>1959</v>
      </c>
      <c r="S1961" s="25">
        <v>1958</v>
      </c>
      <c r="T1961" s="25">
        <f t="shared" si="281"/>
        <v>0.54754540984378541</v>
      </c>
      <c r="U1961" s="25">
        <f t="shared" si="278"/>
        <v>0.55749187295788805</v>
      </c>
      <c r="W1961" s="17">
        <f>Eingabe!H1962</f>
        <v>81</v>
      </c>
      <c r="X1961" s="17">
        <f t="shared" si="279"/>
        <v>0.81</v>
      </c>
      <c r="Y1961" s="17">
        <f t="shared" si="280"/>
        <v>80</v>
      </c>
    </row>
    <row r="1962" spans="1:25" x14ac:dyDescent="0.15">
      <c r="A1962" s="82">
        <f t="shared" si="275"/>
        <v>3</v>
      </c>
      <c r="B1962" s="46">
        <v>43547.625011574077</v>
      </c>
      <c r="C1962" s="47">
        <f>Eingabe!G1963</f>
        <v>3.8</v>
      </c>
      <c r="D1962" s="77">
        <v>1962</v>
      </c>
      <c r="E1962" s="47"/>
      <c r="F1962" s="25">
        <f t="shared" si="273"/>
        <v>5.67</v>
      </c>
      <c r="G1962" s="25">
        <f>VLOOKUP(F1962,'Spezifische Werte'!$B$2:$C$4002,2,FALSE)</f>
        <v>0.13840049448137109</v>
      </c>
      <c r="H1962" s="25">
        <f t="shared" si="276"/>
        <v>276.80098896274217</v>
      </c>
      <c r="J1962" s="25">
        <f t="shared" si="274"/>
        <v>5.7</v>
      </c>
      <c r="K1962" s="25">
        <f>VLOOKUP(J1962,'Spezifische Werte'!$B$2:$C$4002,2,FALSE)</f>
        <v>0.14069825500153915</v>
      </c>
      <c r="L1962" s="25">
        <f t="shared" si="277"/>
        <v>281.39651000307828</v>
      </c>
      <c r="R1962" s="25">
        <v>1960</v>
      </c>
      <c r="S1962" s="25">
        <v>1959</v>
      </c>
      <c r="T1962" s="25">
        <f t="shared" si="281"/>
        <v>0.54754540984378541</v>
      </c>
      <c r="U1962" s="25">
        <f t="shared" si="278"/>
        <v>0.55749187295788805</v>
      </c>
      <c r="W1962" s="17">
        <f>Eingabe!H1963</f>
        <v>99</v>
      </c>
      <c r="X1962" s="17">
        <f t="shared" si="279"/>
        <v>0.99</v>
      </c>
      <c r="Y1962" s="17">
        <f t="shared" si="280"/>
        <v>100</v>
      </c>
    </row>
    <row r="1963" spans="1:25" x14ac:dyDescent="0.15">
      <c r="A1963" s="82">
        <f t="shared" si="275"/>
        <v>3</v>
      </c>
      <c r="B1963" s="46">
        <v>43547.666666661913</v>
      </c>
      <c r="C1963" s="47">
        <f>Eingabe!G1964</f>
        <v>3</v>
      </c>
      <c r="D1963" s="77">
        <v>1963</v>
      </c>
      <c r="E1963" s="47"/>
      <c r="F1963" s="25">
        <f t="shared" si="273"/>
        <v>4.4800000000000004</v>
      </c>
      <c r="G1963" s="25">
        <f>VLOOKUP(F1963,'Spezifische Werte'!$B$2:$C$4002,2,FALSE)</f>
        <v>6.3876775708421291E-2</v>
      </c>
      <c r="H1963" s="25">
        <f t="shared" si="276"/>
        <v>127.75355141684258</v>
      </c>
      <c r="J1963" s="25">
        <f t="shared" si="274"/>
        <v>4.5</v>
      </c>
      <c r="K1963" s="25">
        <f>VLOOKUP(J1963,'Spezifische Werte'!$B$2:$C$4002,2,FALSE)</f>
        <v>6.4854105449014127E-2</v>
      </c>
      <c r="L1963" s="25">
        <f t="shared" si="277"/>
        <v>129.70821089802826</v>
      </c>
      <c r="R1963" s="25">
        <v>1961</v>
      </c>
      <c r="S1963" s="25">
        <v>1960</v>
      </c>
      <c r="T1963" s="25">
        <f t="shared" si="281"/>
        <v>0.54754540984378541</v>
      </c>
      <c r="U1963" s="25">
        <f t="shared" si="278"/>
        <v>0.55749187295788805</v>
      </c>
      <c r="W1963" s="17">
        <f>Eingabe!H1964</f>
        <v>66</v>
      </c>
      <c r="X1963" s="17">
        <f t="shared" si="279"/>
        <v>0.66</v>
      </c>
      <c r="Y1963" s="17">
        <f t="shared" si="280"/>
        <v>70</v>
      </c>
    </row>
    <row r="1964" spans="1:25" x14ac:dyDescent="0.15">
      <c r="A1964" s="82">
        <f t="shared" si="275"/>
        <v>3</v>
      </c>
      <c r="B1964" s="46">
        <v>43547.708333328577</v>
      </c>
      <c r="C1964" s="47">
        <f>Eingabe!G1965</f>
        <v>3.3</v>
      </c>
      <c r="D1964" s="77">
        <v>1964</v>
      </c>
      <c r="E1964" s="47"/>
      <c r="F1964" s="25">
        <f t="shared" si="273"/>
        <v>4.92</v>
      </c>
      <c r="G1964" s="25">
        <f>VLOOKUP(F1964,'Spezifische Werte'!$B$2:$C$4002,2,FALSE)</f>
        <v>8.7079957720259088E-2</v>
      </c>
      <c r="H1964" s="25">
        <f t="shared" si="276"/>
        <v>174.15991544051818</v>
      </c>
      <c r="J1964" s="25">
        <f t="shared" si="274"/>
        <v>4.95</v>
      </c>
      <c r="K1964" s="25">
        <f>VLOOKUP(J1964,'Spezifische Werte'!$B$2:$C$4002,2,FALSE)</f>
        <v>8.884038911585862E-2</v>
      </c>
      <c r="L1964" s="25">
        <f t="shared" si="277"/>
        <v>177.68077823171723</v>
      </c>
      <c r="R1964" s="25">
        <v>1962</v>
      </c>
      <c r="S1964" s="25">
        <v>1961</v>
      </c>
      <c r="T1964" s="25">
        <f t="shared" si="281"/>
        <v>0.54754540984378541</v>
      </c>
      <c r="U1964" s="25">
        <f t="shared" si="278"/>
        <v>0.55749187295788805</v>
      </c>
      <c r="W1964" s="17">
        <f>Eingabe!H1965</f>
        <v>89</v>
      </c>
      <c r="X1964" s="17">
        <f t="shared" si="279"/>
        <v>0.89</v>
      </c>
      <c r="Y1964" s="17">
        <f t="shared" si="280"/>
        <v>90</v>
      </c>
    </row>
    <row r="1965" spans="1:25" x14ac:dyDescent="0.15">
      <c r="A1965" s="82">
        <f t="shared" si="275"/>
        <v>3</v>
      </c>
      <c r="B1965" s="46">
        <v>43547.750011574077</v>
      </c>
      <c r="C1965" s="47">
        <f>Eingabe!G1966</f>
        <v>3.9</v>
      </c>
      <c r="D1965" s="77">
        <v>1965</v>
      </c>
      <c r="E1965" s="47"/>
      <c r="F1965" s="25">
        <f t="shared" si="273"/>
        <v>5.82</v>
      </c>
      <c r="G1965" s="25">
        <f>VLOOKUP(F1965,'Spezifische Werte'!$B$2:$C$4002,2,FALSE)</f>
        <v>0.15015933791444183</v>
      </c>
      <c r="H1965" s="25">
        <f t="shared" si="276"/>
        <v>300.31867582888367</v>
      </c>
      <c r="J1965" s="25">
        <f t="shared" si="274"/>
        <v>5.85</v>
      </c>
      <c r="K1965" s="25">
        <f>VLOOKUP(J1965,'Spezifische Werte'!$B$2:$C$4002,2,FALSE)</f>
        <v>0.15260213064447356</v>
      </c>
      <c r="L1965" s="25">
        <f t="shared" si="277"/>
        <v>305.20426128894712</v>
      </c>
      <c r="R1965" s="25">
        <v>1963</v>
      </c>
      <c r="S1965" s="25">
        <v>1962</v>
      </c>
      <c r="T1965" s="25">
        <f t="shared" si="281"/>
        <v>0.54754540984378541</v>
      </c>
      <c r="U1965" s="25">
        <f t="shared" si="278"/>
        <v>0.55749187295788805</v>
      </c>
      <c r="W1965" s="17">
        <f>Eingabe!H1966</f>
        <v>66</v>
      </c>
      <c r="X1965" s="17">
        <f t="shared" si="279"/>
        <v>0.66</v>
      </c>
      <c r="Y1965" s="17">
        <f t="shared" si="280"/>
        <v>70</v>
      </c>
    </row>
    <row r="1966" spans="1:25" x14ac:dyDescent="0.15">
      <c r="A1966" s="82">
        <f t="shared" si="275"/>
        <v>3</v>
      </c>
      <c r="B1966" s="46">
        <v>43547.791666661906</v>
      </c>
      <c r="C1966" s="47">
        <f>Eingabe!G1967</f>
        <v>2.5</v>
      </c>
      <c r="D1966" s="77">
        <v>1966</v>
      </c>
      <c r="E1966" s="47"/>
      <c r="F1966" s="25">
        <f t="shared" si="273"/>
        <v>3.73</v>
      </c>
      <c r="G1966" s="25">
        <f>VLOOKUP(F1966,'Spezifische Werte'!$B$2:$C$4002,2,FALSE)</f>
        <v>2.895161356886641E-2</v>
      </c>
      <c r="H1966" s="25">
        <f t="shared" si="276"/>
        <v>57.90322713773282</v>
      </c>
      <c r="J1966" s="25">
        <f t="shared" si="274"/>
        <v>3.75</v>
      </c>
      <c r="K1966" s="25">
        <f>VLOOKUP(J1966,'Spezifische Werte'!$B$2:$C$4002,2,FALSE)</f>
        <v>2.9822636466446242E-2</v>
      </c>
      <c r="L1966" s="25">
        <f t="shared" si="277"/>
        <v>59.645272932892482</v>
      </c>
      <c r="R1966" s="25">
        <v>1964</v>
      </c>
      <c r="S1966" s="25">
        <v>1963</v>
      </c>
      <c r="T1966" s="25">
        <f t="shared" si="281"/>
        <v>0.54754540984378541</v>
      </c>
      <c r="U1966" s="25">
        <f t="shared" si="278"/>
        <v>0.55749187295788805</v>
      </c>
      <c r="W1966" s="17">
        <f>Eingabe!H1967</f>
        <v>76</v>
      </c>
      <c r="X1966" s="17">
        <f t="shared" si="279"/>
        <v>0.76</v>
      </c>
      <c r="Y1966" s="17">
        <f t="shared" si="280"/>
        <v>80</v>
      </c>
    </row>
    <row r="1967" spans="1:25" x14ac:dyDescent="0.15">
      <c r="A1967" s="82">
        <f t="shared" si="275"/>
        <v>3</v>
      </c>
      <c r="B1967" s="46">
        <v>43547.83333332857</v>
      </c>
      <c r="C1967" s="47">
        <f>Eingabe!G1968</f>
        <v>3.6</v>
      </c>
      <c r="D1967" s="77">
        <v>1967</v>
      </c>
      <c r="E1967" s="47"/>
      <c r="F1967" s="25">
        <f t="shared" si="273"/>
        <v>5.37</v>
      </c>
      <c r="G1967" s="25">
        <f>VLOOKUP(F1967,'Spezifische Werte'!$B$2:$C$4002,2,FALSE)</f>
        <v>0.11640095819454216</v>
      </c>
      <c r="H1967" s="25">
        <f t="shared" si="276"/>
        <v>232.80191638908431</v>
      </c>
      <c r="J1967" s="25">
        <f t="shared" si="274"/>
        <v>5.4</v>
      </c>
      <c r="K1967" s="25">
        <f>VLOOKUP(J1967,'Spezifische Werte'!$B$2:$C$4002,2,FALSE)</f>
        <v>0.11853513474534576</v>
      </c>
      <c r="L1967" s="25">
        <f t="shared" si="277"/>
        <v>237.07026949069152</v>
      </c>
      <c r="R1967" s="25">
        <v>1965</v>
      </c>
      <c r="S1967" s="25">
        <v>1964</v>
      </c>
      <c r="T1967" s="25">
        <f t="shared" si="281"/>
        <v>0.54754540984378541</v>
      </c>
      <c r="U1967" s="25">
        <f t="shared" si="278"/>
        <v>0.55749187295788805</v>
      </c>
      <c r="W1967" s="17">
        <f>Eingabe!H1968</f>
        <v>71</v>
      </c>
      <c r="X1967" s="17">
        <f t="shared" si="279"/>
        <v>0.71</v>
      </c>
      <c r="Y1967" s="17">
        <f t="shared" si="280"/>
        <v>70</v>
      </c>
    </row>
    <row r="1968" spans="1:25" x14ac:dyDescent="0.15">
      <c r="A1968" s="82">
        <f t="shared" si="275"/>
        <v>3</v>
      </c>
      <c r="B1968" s="46">
        <v>43547.875011574077</v>
      </c>
      <c r="C1968" s="47">
        <f>Eingabe!G1969</f>
        <v>4.4000000000000004</v>
      </c>
      <c r="D1968" s="77">
        <v>1968</v>
      </c>
      <c r="E1968" s="47"/>
      <c r="F1968" s="25">
        <f t="shared" si="273"/>
        <v>6.56</v>
      </c>
      <c r="G1968" s="25">
        <f>VLOOKUP(F1968,'Spezifische Werte'!$B$2:$C$4002,2,FALSE)</f>
        <v>0.2214941246302857</v>
      </c>
      <c r="H1968" s="25">
        <f t="shared" si="276"/>
        <v>442.98824926057142</v>
      </c>
      <c r="J1968" s="25">
        <f t="shared" si="274"/>
        <v>6.6</v>
      </c>
      <c r="K1968" s="25">
        <f>VLOOKUP(J1968,'Spezifische Werte'!$B$2:$C$4002,2,FALSE)</f>
        <v>0.22589088814664299</v>
      </c>
      <c r="L1968" s="25">
        <f t="shared" si="277"/>
        <v>451.78177629328599</v>
      </c>
      <c r="R1968" s="25">
        <v>1966</v>
      </c>
      <c r="S1968" s="25">
        <v>1965</v>
      </c>
      <c r="T1968" s="25">
        <f t="shared" si="281"/>
        <v>0.54754540984378541</v>
      </c>
      <c r="U1968" s="25">
        <f t="shared" si="278"/>
        <v>0.55749187295788805</v>
      </c>
      <c r="W1968" s="17">
        <f>Eingabe!H1969</f>
        <v>86</v>
      </c>
      <c r="X1968" s="17">
        <f t="shared" si="279"/>
        <v>0.86</v>
      </c>
      <c r="Y1968" s="17">
        <f t="shared" si="280"/>
        <v>90</v>
      </c>
    </row>
    <row r="1969" spans="1:25" x14ac:dyDescent="0.15">
      <c r="A1969" s="82">
        <f t="shared" si="275"/>
        <v>3</v>
      </c>
      <c r="B1969" s="46">
        <v>43547.916666661898</v>
      </c>
      <c r="C1969" s="47">
        <f>Eingabe!G1970</f>
        <v>4.4000000000000004</v>
      </c>
      <c r="D1969" s="77">
        <v>1969</v>
      </c>
      <c r="E1969" s="47"/>
      <c r="F1969" s="25">
        <f t="shared" si="273"/>
        <v>6.56</v>
      </c>
      <c r="G1969" s="25">
        <f>VLOOKUP(F1969,'Spezifische Werte'!$B$2:$C$4002,2,FALSE)</f>
        <v>0.2214941246302857</v>
      </c>
      <c r="H1969" s="25">
        <f t="shared" si="276"/>
        <v>442.98824926057142</v>
      </c>
      <c r="J1969" s="25">
        <f t="shared" si="274"/>
        <v>6.6</v>
      </c>
      <c r="K1969" s="25">
        <f>VLOOKUP(J1969,'Spezifische Werte'!$B$2:$C$4002,2,FALSE)</f>
        <v>0.22589088814664299</v>
      </c>
      <c r="L1969" s="25">
        <f t="shared" si="277"/>
        <v>451.78177629328599</v>
      </c>
      <c r="R1969" s="25">
        <v>1967</v>
      </c>
      <c r="S1969" s="25">
        <v>1966</v>
      </c>
      <c r="T1969" s="25">
        <f t="shared" si="281"/>
        <v>0.54754540984378541</v>
      </c>
      <c r="U1969" s="25">
        <f t="shared" si="278"/>
        <v>0.55749187295788805</v>
      </c>
      <c r="W1969" s="17">
        <f>Eingabe!H1970</f>
        <v>86</v>
      </c>
      <c r="X1969" s="17">
        <f t="shared" si="279"/>
        <v>0.86</v>
      </c>
      <c r="Y1969" s="17">
        <f t="shared" si="280"/>
        <v>90</v>
      </c>
    </row>
    <row r="1970" spans="1:25" x14ac:dyDescent="0.15">
      <c r="A1970" s="82">
        <f t="shared" si="275"/>
        <v>3</v>
      </c>
      <c r="B1970" s="46">
        <v>43547.958333328563</v>
      </c>
      <c r="C1970" s="47">
        <f>Eingabe!G1971</f>
        <v>3.7</v>
      </c>
      <c r="D1970" s="77">
        <v>1970</v>
      </c>
      <c r="E1970" s="47"/>
      <c r="F1970" s="25">
        <f t="shared" si="273"/>
        <v>5.52</v>
      </c>
      <c r="G1970" s="25">
        <f>VLOOKUP(F1970,'Spezifische Werte'!$B$2:$C$4002,2,FALSE)</f>
        <v>0.12721663519138685</v>
      </c>
      <c r="H1970" s="25">
        <f t="shared" si="276"/>
        <v>254.43327038277369</v>
      </c>
      <c r="J1970" s="25">
        <f t="shared" si="274"/>
        <v>5.55</v>
      </c>
      <c r="K1970" s="25">
        <f>VLOOKUP(J1970,'Spezifische Werte'!$B$2:$C$4002,2,FALSE)</f>
        <v>0.12941942247043492</v>
      </c>
      <c r="L1970" s="25">
        <f t="shared" si="277"/>
        <v>258.83884494086982</v>
      </c>
      <c r="R1970" s="25">
        <v>1968</v>
      </c>
      <c r="S1970" s="25">
        <v>1967</v>
      </c>
      <c r="T1970" s="25">
        <f t="shared" si="281"/>
        <v>0.54754540984378541</v>
      </c>
      <c r="U1970" s="25">
        <f t="shared" si="278"/>
        <v>0.55749187295788805</v>
      </c>
      <c r="W1970" s="17">
        <f>Eingabe!H1971</f>
        <v>74</v>
      </c>
      <c r="X1970" s="17">
        <f t="shared" si="279"/>
        <v>0.74</v>
      </c>
      <c r="Y1970" s="17">
        <f t="shared" si="280"/>
        <v>70</v>
      </c>
    </row>
    <row r="1971" spans="1:25" x14ac:dyDescent="0.15">
      <c r="A1971" s="82">
        <f t="shared" si="275"/>
        <v>3</v>
      </c>
      <c r="B1971" s="46">
        <v>43548.000011574077</v>
      </c>
      <c r="C1971" s="47">
        <f>Eingabe!G1972</f>
        <v>3.9</v>
      </c>
      <c r="D1971" s="77">
        <v>1971</v>
      </c>
      <c r="E1971" s="47"/>
      <c r="F1971" s="25">
        <f t="shared" si="273"/>
        <v>5.82</v>
      </c>
      <c r="G1971" s="25">
        <f>VLOOKUP(F1971,'Spezifische Werte'!$B$2:$C$4002,2,FALSE)</f>
        <v>0.15015933791444183</v>
      </c>
      <c r="H1971" s="25">
        <f t="shared" si="276"/>
        <v>300.31867582888367</v>
      </c>
      <c r="J1971" s="25">
        <f t="shared" si="274"/>
        <v>5.85</v>
      </c>
      <c r="K1971" s="25">
        <f>VLOOKUP(J1971,'Spezifische Werte'!$B$2:$C$4002,2,FALSE)</f>
        <v>0.15260213064447356</v>
      </c>
      <c r="L1971" s="25">
        <f t="shared" si="277"/>
        <v>305.20426128894712</v>
      </c>
      <c r="R1971" s="25">
        <v>1969</v>
      </c>
      <c r="S1971" s="25">
        <v>1968</v>
      </c>
      <c r="T1971" s="25">
        <f t="shared" si="281"/>
        <v>0.54754540984378541</v>
      </c>
      <c r="U1971" s="25">
        <f t="shared" si="278"/>
        <v>0.55749187295788805</v>
      </c>
      <c r="W1971" s="17">
        <f>Eingabe!H1972</f>
        <v>88</v>
      </c>
      <c r="X1971" s="17">
        <f t="shared" si="279"/>
        <v>0.88</v>
      </c>
      <c r="Y1971" s="17">
        <f t="shared" si="280"/>
        <v>90</v>
      </c>
    </row>
    <row r="1972" spans="1:25" x14ac:dyDescent="0.15">
      <c r="A1972" s="82">
        <f t="shared" si="275"/>
        <v>3</v>
      </c>
      <c r="B1972" s="46">
        <v>43548.041666661891</v>
      </c>
      <c r="C1972" s="47">
        <f>Eingabe!G1973</f>
        <v>3.9</v>
      </c>
      <c r="D1972" s="77">
        <v>1972</v>
      </c>
      <c r="E1972" s="47"/>
      <c r="F1972" s="25">
        <f t="shared" si="273"/>
        <v>5.82</v>
      </c>
      <c r="G1972" s="25">
        <f>VLOOKUP(F1972,'Spezifische Werte'!$B$2:$C$4002,2,FALSE)</f>
        <v>0.15015933791444183</v>
      </c>
      <c r="H1972" s="25">
        <f t="shared" si="276"/>
        <v>300.31867582888367</v>
      </c>
      <c r="J1972" s="25">
        <f t="shared" si="274"/>
        <v>5.85</v>
      </c>
      <c r="K1972" s="25">
        <f>VLOOKUP(J1972,'Spezifische Werte'!$B$2:$C$4002,2,FALSE)</f>
        <v>0.15260213064447356</v>
      </c>
      <c r="L1972" s="25">
        <f t="shared" si="277"/>
        <v>305.20426128894712</v>
      </c>
      <c r="R1972" s="25">
        <v>1970</v>
      </c>
      <c r="S1972" s="25">
        <v>1969</v>
      </c>
      <c r="T1972" s="25">
        <f t="shared" si="281"/>
        <v>0.54754540984378541</v>
      </c>
      <c r="U1972" s="25">
        <f t="shared" si="278"/>
        <v>0.55749187295788805</v>
      </c>
      <c r="W1972" s="17">
        <f>Eingabe!H1973</f>
        <v>71</v>
      </c>
      <c r="X1972" s="17">
        <f t="shared" si="279"/>
        <v>0.71</v>
      </c>
      <c r="Y1972" s="17">
        <f t="shared" si="280"/>
        <v>70</v>
      </c>
    </row>
    <row r="1973" spans="1:25" x14ac:dyDescent="0.15">
      <c r="A1973" s="82">
        <f t="shared" si="275"/>
        <v>3</v>
      </c>
      <c r="B1973" s="46">
        <v>43548.083333328555</v>
      </c>
      <c r="C1973" s="47">
        <f>Eingabe!G1974</f>
        <v>3.9</v>
      </c>
      <c r="D1973" s="77">
        <v>1973</v>
      </c>
      <c r="E1973" s="47"/>
      <c r="F1973" s="25">
        <f t="shared" si="273"/>
        <v>5.82</v>
      </c>
      <c r="G1973" s="25">
        <f>VLOOKUP(F1973,'Spezifische Werte'!$B$2:$C$4002,2,FALSE)</f>
        <v>0.15015933791444183</v>
      </c>
      <c r="H1973" s="25">
        <f t="shared" si="276"/>
        <v>300.31867582888367</v>
      </c>
      <c r="J1973" s="25">
        <f t="shared" si="274"/>
        <v>5.85</v>
      </c>
      <c r="K1973" s="25">
        <f>VLOOKUP(J1973,'Spezifische Werte'!$B$2:$C$4002,2,FALSE)</f>
        <v>0.15260213064447356</v>
      </c>
      <c r="L1973" s="25">
        <f t="shared" si="277"/>
        <v>305.20426128894712</v>
      </c>
      <c r="R1973" s="25">
        <v>1971</v>
      </c>
      <c r="S1973" s="25">
        <v>1970</v>
      </c>
      <c r="T1973" s="25">
        <f t="shared" si="281"/>
        <v>0.54754540984378541</v>
      </c>
      <c r="U1973" s="25">
        <f t="shared" si="278"/>
        <v>0.55749187295788805</v>
      </c>
      <c r="W1973" s="17">
        <f>Eingabe!H1974</f>
        <v>73</v>
      </c>
      <c r="X1973" s="17">
        <f t="shared" si="279"/>
        <v>0.73</v>
      </c>
      <c r="Y1973" s="17">
        <f t="shared" si="280"/>
        <v>70</v>
      </c>
    </row>
    <row r="1974" spans="1:25" x14ac:dyDescent="0.15">
      <c r="A1974" s="82">
        <f t="shared" si="275"/>
        <v>3</v>
      </c>
      <c r="B1974" s="46">
        <v>43548.125011574077</v>
      </c>
      <c r="C1974" s="47">
        <f>Eingabe!G1975</f>
        <v>3.8</v>
      </c>
      <c r="D1974" s="77">
        <v>1974</v>
      </c>
      <c r="E1974" s="47"/>
      <c r="F1974" s="25">
        <f t="shared" si="273"/>
        <v>5.67</v>
      </c>
      <c r="G1974" s="25">
        <f>VLOOKUP(F1974,'Spezifische Werte'!$B$2:$C$4002,2,FALSE)</f>
        <v>0.13840049448137109</v>
      </c>
      <c r="H1974" s="25">
        <f t="shared" si="276"/>
        <v>276.80098896274217</v>
      </c>
      <c r="J1974" s="25">
        <f t="shared" si="274"/>
        <v>5.7</v>
      </c>
      <c r="K1974" s="25">
        <f>VLOOKUP(J1974,'Spezifische Werte'!$B$2:$C$4002,2,FALSE)</f>
        <v>0.14069825500153915</v>
      </c>
      <c r="L1974" s="25">
        <f t="shared" si="277"/>
        <v>281.39651000307828</v>
      </c>
      <c r="R1974" s="25">
        <v>1972</v>
      </c>
      <c r="S1974" s="25">
        <v>1971</v>
      </c>
      <c r="T1974" s="25">
        <f t="shared" si="281"/>
        <v>0.54754540984378541</v>
      </c>
      <c r="U1974" s="25">
        <f t="shared" si="278"/>
        <v>0.55749187295788805</v>
      </c>
      <c r="W1974" s="17">
        <f>Eingabe!H1975</f>
        <v>51</v>
      </c>
      <c r="X1974" s="17">
        <f t="shared" si="279"/>
        <v>0.51</v>
      </c>
      <c r="Y1974" s="17">
        <f t="shared" si="280"/>
        <v>50</v>
      </c>
    </row>
    <row r="1975" spans="1:25" x14ac:dyDescent="0.15">
      <c r="A1975" s="82">
        <f t="shared" si="275"/>
        <v>3</v>
      </c>
      <c r="B1975" s="46">
        <v>43548.166666661884</v>
      </c>
      <c r="C1975" s="47">
        <f>Eingabe!G1976</f>
        <v>4.2</v>
      </c>
      <c r="D1975" s="77">
        <v>1975</v>
      </c>
      <c r="E1975" s="47"/>
      <c r="F1975" s="25">
        <f t="shared" si="273"/>
        <v>6.27</v>
      </c>
      <c r="G1975" s="25">
        <f>VLOOKUP(F1975,'Spezifische Werte'!$B$2:$C$4002,2,FALSE)</f>
        <v>0.19098980973438914</v>
      </c>
      <c r="H1975" s="25">
        <f t="shared" si="276"/>
        <v>381.97961946877831</v>
      </c>
      <c r="J1975" s="25">
        <f t="shared" si="274"/>
        <v>6.3</v>
      </c>
      <c r="K1975" s="25">
        <f>VLOOKUP(J1975,'Spezifische Werte'!$B$2:$C$4002,2,FALSE)</f>
        <v>0.19401976060055698</v>
      </c>
      <c r="L1975" s="25">
        <f t="shared" si="277"/>
        <v>388.03952120111398</v>
      </c>
      <c r="R1975" s="25">
        <v>1973</v>
      </c>
      <c r="S1975" s="25">
        <v>1972</v>
      </c>
      <c r="T1975" s="25">
        <f t="shared" si="281"/>
        <v>0.54754540984378541</v>
      </c>
      <c r="U1975" s="25">
        <f t="shared" si="278"/>
        <v>0.55749187295788805</v>
      </c>
      <c r="W1975" s="17">
        <f>Eingabe!H1976</f>
        <v>59</v>
      </c>
      <c r="X1975" s="17">
        <f t="shared" si="279"/>
        <v>0.59</v>
      </c>
      <c r="Y1975" s="17">
        <f t="shared" si="280"/>
        <v>60</v>
      </c>
    </row>
    <row r="1976" spans="1:25" x14ac:dyDescent="0.15">
      <c r="A1976" s="82">
        <f t="shared" si="275"/>
        <v>3</v>
      </c>
      <c r="B1976" s="46">
        <v>43548.208333328548</v>
      </c>
      <c r="C1976" s="47">
        <f>Eingabe!G1977</f>
        <v>4.5999999999999996</v>
      </c>
      <c r="D1976" s="77">
        <v>1976</v>
      </c>
      <c r="E1976" s="47"/>
      <c r="F1976" s="25">
        <f t="shared" si="273"/>
        <v>6.86</v>
      </c>
      <c r="G1976" s="25">
        <f>VLOOKUP(F1976,'Spezifische Werte'!$B$2:$C$4002,2,FALSE)</f>
        <v>0.25562320201003652</v>
      </c>
      <c r="H1976" s="25">
        <f t="shared" si="276"/>
        <v>511.24640402007304</v>
      </c>
      <c r="J1976" s="25">
        <f t="shared" si="274"/>
        <v>6.9</v>
      </c>
      <c r="K1976" s="25">
        <f>VLOOKUP(J1976,'Spezifische Werte'!$B$2:$C$4002,2,FALSE)</f>
        <v>0.26038765048417867</v>
      </c>
      <c r="L1976" s="25">
        <f t="shared" si="277"/>
        <v>520.77530096835733</v>
      </c>
      <c r="R1976" s="25">
        <v>1974</v>
      </c>
      <c r="S1976" s="25">
        <v>1973</v>
      </c>
      <c r="T1976" s="25">
        <f t="shared" si="281"/>
        <v>0.54754540984378541</v>
      </c>
      <c r="U1976" s="25">
        <f t="shared" si="278"/>
        <v>0.55749187295788805</v>
      </c>
      <c r="W1976" s="17">
        <f>Eingabe!H1977</f>
        <v>61</v>
      </c>
      <c r="X1976" s="17">
        <f t="shared" si="279"/>
        <v>0.61</v>
      </c>
      <c r="Y1976" s="17">
        <f t="shared" si="280"/>
        <v>60</v>
      </c>
    </row>
    <row r="1977" spans="1:25" x14ac:dyDescent="0.15">
      <c r="A1977" s="82">
        <f t="shared" si="275"/>
        <v>3</v>
      </c>
      <c r="B1977" s="46">
        <v>43548.250011574077</v>
      </c>
      <c r="C1977" s="47">
        <f>Eingabe!G1978</f>
        <v>4.2</v>
      </c>
      <c r="D1977" s="77">
        <v>1977</v>
      </c>
      <c r="E1977" s="47"/>
      <c r="F1977" s="25">
        <f t="shared" si="273"/>
        <v>6.27</v>
      </c>
      <c r="G1977" s="25">
        <f>VLOOKUP(F1977,'Spezifische Werte'!$B$2:$C$4002,2,FALSE)</f>
        <v>0.19098980973438914</v>
      </c>
      <c r="H1977" s="25">
        <f t="shared" si="276"/>
        <v>381.97961946877831</v>
      </c>
      <c r="J1977" s="25">
        <f t="shared" si="274"/>
        <v>6.3</v>
      </c>
      <c r="K1977" s="25">
        <f>VLOOKUP(J1977,'Spezifische Werte'!$B$2:$C$4002,2,FALSE)</f>
        <v>0.19401976060055698</v>
      </c>
      <c r="L1977" s="25">
        <f t="shared" si="277"/>
        <v>388.03952120111398</v>
      </c>
      <c r="R1977" s="25">
        <v>1975</v>
      </c>
      <c r="S1977" s="25">
        <v>1974</v>
      </c>
      <c r="T1977" s="25">
        <f t="shared" si="281"/>
        <v>0.54754540984378541</v>
      </c>
      <c r="U1977" s="25">
        <f t="shared" si="278"/>
        <v>0.55749187295788805</v>
      </c>
      <c r="W1977" s="17">
        <f>Eingabe!H1978</f>
        <v>49</v>
      </c>
      <c r="X1977" s="17">
        <f t="shared" si="279"/>
        <v>0.49</v>
      </c>
      <c r="Y1977" s="17">
        <f t="shared" si="280"/>
        <v>50</v>
      </c>
    </row>
    <row r="1978" spans="1:25" x14ac:dyDescent="0.15">
      <c r="A1978" s="82">
        <f t="shared" si="275"/>
        <v>3</v>
      </c>
      <c r="B1978" s="46">
        <v>43548.291666661877</v>
      </c>
      <c r="C1978" s="47">
        <f>Eingabe!G1979</f>
        <v>3.6</v>
      </c>
      <c r="D1978" s="77">
        <v>1978</v>
      </c>
      <c r="E1978" s="47"/>
      <c r="F1978" s="25">
        <f t="shared" si="273"/>
        <v>5.37</v>
      </c>
      <c r="G1978" s="25">
        <f>VLOOKUP(F1978,'Spezifische Werte'!$B$2:$C$4002,2,FALSE)</f>
        <v>0.11640095819454216</v>
      </c>
      <c r="H1978" s="25">
        <f t="shared" si="276"/>
        <v>232.80191638908431</v>
      </c>
      <c r="J1978" s="25">
        <f t="shared" si="274"/>
        <v>5.4</v>
      </c>
      <c r="K1978" s="25">
        <f>VLOOKUP(J1978,'Spezifische Werte'!$B$2:$C$4002,2,FALSE)</f>
        <v>0.11853513474534576</v>
      </c>
      <c r="L1978" s="25">
        <f t="shared" si="277"/>
        <v>237.07026949069152</v>
      </c>
      <c r="R1978" s="25">
        <v>1976</v>
      </c>
      <c r="S1978" s="25">
        <v>1975</v>
      </c>
      <c r="T1978" s="25">
        <f t="shared" si="281"/>
        <v>0.54754540984378541</v>
      </c>
      <c r="U1978" s="25">
        <f t="shared" si="278"/>
        <v>0.55749187295788805</v>
      </c>
      <c r="W1978" s="17">
        <f>Eingabe!H1979</f>
        <v>61</v>
      </c>
      <c r="X1978" s="17">
        <f t="shared" si="279"/>
        <v>0.61</v>
      </c>
      <c r="Y1978" s="17">
        <f t="shared" si="280"/>
        <v>60</v>
      </c>
    </row>
    <row r="1979" spans="1:25" x14ac:dyDescent="0.15">
      <c r="A1979" s="82">
        <f t="shared" si="275"/>
        <v>3</v>
      </c>
      <c r="B1979" s="46">
        <v>43548.333333328541</v>
      </c>
      <c r="C1979" s="47">
        <f>Eingabe!G1980</f>
        <v>4.4000000000000004</v>
      </c>
      <c r="D1979" s="77">
        <v>1979</v>
      </c>
      <c r="E1979" s="47"/>
      <c r="F1979" s="25">
        <f t="shared" si="273"/>
        <v>6.56</v>
      </c>
      <c r="G1979" s="25">
        <f>VLOOKUP(F1979,'Spezifische Werte'!$B$2:$C$4002,2,FALSE)</f>
        <v>0.2214941246302857</v>
      </c>
      <c r="H1979" s="25">
        <f t="shared" si="276"/>
        <v>442.98824926057142</v>
      </c>
      <c r="J1979" s="25">
        <f t="shared" si="274"/>
        <v>6.6</v>
      </c>
      <c r="K1979" s="25">
        <f>VLOOKUP(J1979,'Spezifische Werte'!$B$2:$C$4002,2,FALSE)</f>
        <v>0.22589088814664299</v>
      </c>
      <c r="L1979" s="25">
        <f t="shared" si="277"/>
        <v>451.78177629328599</v>
      </c>
      <c r="R1979" s="25">
        <v>1977</v>
      </c>
      <c r="S1979" s="25">
        <v>1976</v>
      </c>
      <c r="T1979" s="25">
        <f t="shared" si="281"/>
        <v>0.54754540984378541</v>
      </c>
      <c r="U1979" s="25">
        <f t="shared" si="278"/>
        <v>0.55749187295788805</v>
      </c>
      <c r="W1979" s="17">
        <f>Eingabe!H1980</f>
        <v>52</v>
      </c>
      <c r="X1979" s="17">
        <f t="shared" si="279"/>
        <v>0.52</v>
      </c>
      <c r="Y1979" s="17">
        <f t="shared" si="280"/>
        <v>50</v>
      </c>
    </row>
    <row r="1980" spans="1:25" x14ac:dyDescent="0.15">
      <c r="A1980" s="82">
        <f t="shared" si="275"/>
        <v>3</v>
      </c>
      <c r="B1980" s="46">
        <v>43548.375011574077</v>
      </c>
      <c r="C1980" s="47">
        <f>Eingabe!G1981</f>
        <v>4.2</v>
      </c>
      <c r="D1980" s="77">
        <v>1980</v>
      </c>
      <c r="E1980" s="47"/>
      <c r="F1980" s="25">
        <f t="shared" si="273"/>
        <v>6.27</v>
      </c>
      <c r="G1980" s="25">
        <f>VLOOKUP(F1980,'Spezifische Werte'!$B$2:$C$4002,2,FALSE)</f>
        <v>0.19098980973438914</v>
      </c>
      <c r="H1980" s="25">
        <f t="shared" si="276"/>
        <v>381.97961946877831</v>
      </c>
      <c r="J1980" s="25">
        <f t="shared" si="274"/>
        <v>6.3</v>
      </c>
      <c r="K1980" s="25">
        <f>VLOOKUP(J1980,'Spezifische Werte'!$B$2:$C$4002,2,FALSE)</f>
        <v>0.19401976060055698</v>
      </c>
      <c r="L1980" s="25">
        <f t="shared" si="277"/>
        <v>388.03952120111398</v>
      </c>
      <c r="R1980" s="25">
        <v>1978</v>
      </c>
      <c r="S1980" s="25">
        <v>1977</v>
      </c>
      <c r="T1980" s="25">
        <f t="shared" si="281"/>
        <v>0.54754540984378541</v>
      </c>
      <c r="U1980" s="25">
        <f t="shared" si="278"/>
        <v>0.55749187295788805</v>
      </c>
      <c r="W1980" s="17">
        <f>Eingabe!H1981</f>
        <v>0</v>
      </c>
      <c r="X1980" s="17">
        <f t="shared" si="279"/>
        <v>0</v>
      </c>
      <c r="Y1980" s="17">
        <f t="shared" si="280"/>
        <v>0</v>
      </c>
    </row>
    <row r="1981" spans="1:25" x14ac:dyDescent="0.15">
      <c r="A1981" s="82">
        <f t="shared" si="275"/>
        <v>3</v>
      </c>
      <c r="B1981" s="46">
        <v>43548.416666661869</v>
      </c>
      <c r="C1981" s="47">
        <f>Eingabe!G1982</f>
        <v>4</v>
      </c>
      <c r="D1981" s="77">
        <v>1981</v>
      </c>
      <c r="E1981" s="47"/>
      <c r="F1981" s="25">
        <f t="shared" si="273"/>
        <v>5.97</v>
      </c>
      <c r="G1981" s="25">
        <f>VLOOKUP(F1981,'Spezifische Werte'!$B$2:$C$4002,2,FALSE)</f>
        <v>0.1627434603343155</v>
      </c>
      <c r="H1981" s="25">
        <f t="shared" si="276"/>
        <v>325.486920668631</v>
      </c>
      <c r="J1981" s="25">
        <f t="shared" si="274"/>
        <v>6</v>
      </c>
      <c r="K1981" s="25">
        <f>VLOOKUP(J1981,'Spezifische Werte'!$B$2:$C$4002,2,FALSE)</f>
        <v>0.16538134424295356</v>
      </c>
      <c r="L1981" s="25">
        <f t="shared" si="277"/>
        <v>330.76268848590712</v>
      </c>
      <c r="R1981" s="25">
        <v>1979</v>
      </c>
      <c r="S1981" s="25">
        <v>1978</v>
      </c>
      <c r="T1981" s="25">
        <f t="shared" si="281"/>
        <v>0.54754540984378541</v>
      </c>
      <c r="U1981" s="25">
        <f t="shared" si="278"/>
        <v>0.55749187295788805</v>
      </c>
      <c r="W1981" s="17">
        <f>Eingabe!H1982</f>
        <v>41</v>
      </c>
      <c r="X1981" s="17">
        <f t="shared" si="279"/>
        <v>0.41</v>
      </c>
      <c r="Y1981" s="17">
        <f t="shared" si="280"/>
        <v>40</v>
      </c>
    </row>
    <row r="1982" spans="1:25" x14ac:dyDescent="0.15">
      <c r="A1982" s="82">
        <f t="shared" si="275"/>
        <v>3</v>
      </c>
      <c r="B1982" s="46">
        <v>43548.458333328534</v>
      </c>
      <c r="C1982" s="47">
        <f>Eingabe!G1983</f>
        <v>4</v>
      </c>
      <c r="D1982" s="77">
        <v>1982</v>
      </c>
      <c r="E1982" s="47"/>
      <c r="F1982" s="25">
        <f t="shared" si="273"/>
        <v>5.97</v>
      </c>
      <c r="G1982" s="25">
        <f>VLOOKUP(F1982,'Spezifische Werte'!$B$2:$C$4002,2,FALSE)</f>
        <v>0.1627434603343155</v>
      </c>
      <c r="H1982" s="25">
        <f t="shared" si="276"/>
        <v>325.486920668631</v>
      </c>
      <c r="J1982" s="25">
        <f t="shared" si="274"/>
        <v>6</v>
      </c>
      <c r="K1982" s="25">
        <f>VLOOKUP(J1982,'Spezifische Werte'!$B$2:$C$4002,2,FALSE)</f>
        <v>0.16538134424295356</v>
      </c>
      <c r="L1982" s="25">
        <f t="shared" si="277"/>
        <v>330.76268848590712</v>
      </c>
      <c r="R1982" s="25">
        <v>1980</v>
      </c>
      <c r="S1982" s="25">
        <v>1979</v>
      </c>
      <c r="T1982" s="25">
        <f t="shared" si="281"/>
        <v>0.54754540984378541</v>
      </c>
      <c r="U1982" s="25">
        <f t="shared" si="278"/>
        <v>0.55749187295788805</v>
      </c>
      <c r="W1982" s="17">
        <f>Eingabe!H1983</f>
        <v>50</v>
      </c>
      <c r="X1982" s="17">
        <f t="shared" si="279"/>
        <v>0.5</v>
      </c>
      <c r="Y1982" s="17">
        <f t="shared" si="280"/>
        <v>50</v>
      </c>
    </row>
    <row r="1983" spans="1:25" x14ac:dyDescent="0.15">
      <c r="A1983" s="82">
        <f t="shared" si="275"/>
        <v>3</v>
      </c>
      <c r="B1983" s="46">
        <v>43548.500011574077</v>
      </c>
      <c r="C1983" s="47">
        <f>Eingabe!G1984</f>
        <v>4.3</v>
      </c>
      <c r="D1983" s="77">
        <v>1983</v>
      </c>
      <c r="E1983" s="47"/>
      <c r="F1983" s="25">
        <f t="shared" si="273"/>
        <v>6.41</v>
      </c>
      <c r="G1983" s="25">
        <f>VLOOKUP(F1983,'Spezifische Werte'!$B$2:$C$4002,2,FALSE)</f>
        <v>0.20539547091670399</v>
      </c>
      <c r="H1983" s="25">
        <f t="shared" si="276"/>
        <v>410.790941833408</v>
      </c>
      <c r="J1983" s="25">
        <f t="shared" si="274"/>
        <v>6.45</v>
      </c>
      <c r="K1983" s="25">
        <f>VLOOKUP(J1983,'Spezifische Werte'!$B$2:$C$4002,2,FALSE)</f>
        <v>0.20962714743593144</v>
      </c>
      <c r="L1983" s="25">
        <f t="shared" si="277"/>
        <v>419.2542948718629</v>
      </c>
      <c r="R1983" s="25">
        <v>1981</v>
      </c>
      <c r="S1983" s="25">
        <v>1980</v>
      </c>
      <c r="T1983" s="25">
        <f t="shared" si="281"/>
        <v>0.54754540984378541</v>
      </c>
      <c r="U1983" s="25">
        <f t="shared" si="278"/>
        <v>0.55749187295788805</v>
      </c>
      <c r="W1983" s="17">
        <f>Eingabe!H1984</f>
        <v>15</v>
      </c>
      <c r="X1983" s="17">
        <f t="shared" si="279"/>
        <v>0.15</v>
      </c>
      <c r="Y1983" s="17">
        <f t="shared" si="280"/>
        <v>20</v>
      </c>
    </row>
    <row r="1984" spans="1:25" x14ac:dyDescent="0.15">
      <c r="A1984" s="82">
        <f t="shared" si="275"/>
        <v>3</v>
      </c>
      <c r="B1984" s="46">
        <v>43548.541666661862</v>
      </c>
      <c r="C1984" s="47">
        <f>Eingabe!G1985</f>
        <v>3.8</v>
      </c>
      <c r="D1984" s="77">
        <v>1984</v>
      </c>
      <c r="E1984" s="47"/>
      <c r="F1984" s="25">
        <f t="shared" si="273"/>
        <v>5.67</v>
      </c>
      <c r="G1984" s="25">
        <f>VLOOKUP(F1984,'Spezifische Werte'!$B$2:$C$4002,2,FALSE)</f>
        <v>0.13840049448137109</v>
      </c>
      <c r="H1984" s="25">
        <f t="shared" si="276"/>
        <v>276.80098896274217</v>
      </c>
      <c r="J1984" s="25">
        <f t="shared" si="274"/>
        <v>5.7</v>
      </c>
      <c r="K1984" s="25">
        <f>VLOOKUP(J1984,'Spezifische Werte'!$B$2:$C$4002,2,FALSE)</f>
        <v>0.14069825500153915</v>
      </c>
      <c r="L1984" s="25">
        <f t="shared" si="277"/>
        <v>281.39651000307828</v>
      </c>
      <c r="R1984" s="25">
        <v>1982</v>
      </c>
      <c r="S1984" s="25">
        <v>1981</v>
      </c>
      <c r="T1984" s="25">
        <f t="shared" si="281"/>
        <v>0.54754540984378541</v>
      </c>
      <c r="U1984" s="25">
        <f t="shared" si="278"/>
        <v>0.55749187295788805</v>
      </c>
      <c r="W1984" s="17">
        <f>Eingabe!H1985</f>
        <v>343</v>
      </c>
      <c r="X1984" s="17">
        <f t="shared" si="279"/>
        <v>3.43</v>
      </c>
      <c r="Y1984" s="17">
        <f t="shared" si="280"/>
        <v>340</v>
      </c>
    </row>
    <row r="1985" spans="1:25" x14ac:dyDescent="0.15">
      <c r="A1985" s="82">
        <f t="shared" si="275"/>
        <v>3</v>
      </c>
      <c r="B1985" s="46">
        <v>43548.583333328526</v>
      </c>
      <c r="C1985" s="47">
        <f>Eingabe!G1986</f>
        <v>3</v>
      </c>
      <c r="D1985" s="77">
        <v>1985</v>
      </c>
      <c r="E1985" s="47"/>
      <c r="F1985" s="25">
        <f t="shared" si="273"/>
        <v>4.4800000000000004</v>
      </c>
      <c r="G1985" s="25">
        <f>VLOOKUP(F1985,'Spezifische Werte'!$B$2:$C$4002,2,FALSE)</f>
        <v>6.3876775708421291E-2</v>
      </c>
      <c r="H1985" s="25">
        <f t="shared" si="276"/>
        <v>127.75355141684258</v>
      </c>
      <c r="J1985" s="25">
        <f t="shared" si="274"/>
        <v>4.5</v>
      </c>
      <c r="K1985" s="25">
        <f>VLOOKUP(J1985,'Spezifische Werte'!$B$2:$C$4002,2,FALSE)</f>
        <v>6.4854105449014127E-2</v>
      </c>
      <c r="L1985" s="25">
        <f t="shared" si="277"/>
        <v>129.70821089802826</v>
      </c>
      <c r="R1985" s="25">
        <v>1983</v>
      </c>
      <c r="S1985" s="25">
        <v>1982</v>
      </c>
      <c r="T1985" s="25">
        <f t="shared" si="281"/>
        <v>0.54754540984378541</v>
      </c>
      <c r="U1985" s="25">
        <f t="shared" si="278"/>
        <v>0.55749187295788805</v>
      </c>
      <c r="W1985" s="17">
        <f>Eingabe!H1986</f>
        <v>31</v>
      </c>
      <c r="X1985" s="17">
        <f t="shared" si="279"/>
        <v>0.31</v>
      </c>
      <c r="Y1985" s="17">
        <f t="shared" si="280"/>
        <v>30</v>
      </c>
    </row>
    <row r="1986" spans="1:25" x14ac:dyDescent="0.15">
      <c r="A1986" s="82">
        <f t="shared" si="275"/>
        <v>3</v>
      </c>
      <c r="B1986" s="46">
        <v>43548.625011574077</v>
      </c>
      <c r="C1986" s="47">
        <f>Eingabe!G1987</f>
        <v>2.8</v>
      </c>
      <c r="D1986" s="77">
        <v>1986</v>
      </c>
      <c r="E1986" s="47"/>
      <c r="F1986" s="25">
        <f t="shared" si="273"/>
        <v>4.18</v>
      </c>
      <c r="G1986" s="25">
        <f>VLOOKUP(F1986,'Spezifische Werte'!$B$2:$C$4002,2,FALSE)</f>
        <v>4.9643016475870723E-2</v>
      </c>
      <c r="H1986" s="25">
        <f t="shared" si="276"/>
        <v>99.286032951741447</v>
      </c>
      <c r="J1986" s="25">
        <f t="shared" si="274"/>
        <v>4.2</v>
      </c>
      <c r="K1986" s="25">
        <f>VLOOKUP(J1986,'Spezifische Werte'!$B$2:$C$4002,2,FALSE)</f>
        <v>5.0575500247497268E-2</v>
      </c>
      <c r="L1986" s="25">
        <f t="shared" si="277"/>
        <v>101.15100049499453</v>
      </c>
      <c r="R1986" s="25">
        <v>1984</v>
      </c>
      <c r="S1986" s="25">
        <v>1983</v>
      </c>
      <c r="T1986" s="25">
        <f t="shared" si="281"/>
        <v>0.54754540984378541</v>
      </c>
      <c r="U1986" s="25">
        <f t="shared" si="278"/>
        <v>0.55749187295788805</v>
      </c>
      <c r="W1986" s="17">
        <f>Eingabe!H1987</f>
        <v>21</v>
      </c>
      <c r="X1986" s="17">
        <f t="shared" si="279"/>
        <v>0.21</v>
      </c>
      <c r="Y1986" s="17">
        <f t="shared" si="280"/>
        <v>20</v>
      </c>
    </row>
    <row r="1987" spans="1:25" x14ac:dyDescent="0.15">
      <c r="A1987" s="82">
        <f t="shared" si="275"/>
        <v>3</v>
      </c>
      <c r="B1987" s="46">
        <v>43548.666666661855</v>
      </c>
      <c r="C1987" s="47">
        <f>Eingabe!G1988</f>
        <v>2.9</v>
      </c>
      <c r="D1987" s="77">
        <v>1987</v>
      </c>
      <c r="E1987" s="47"/>
      <c r="F1987" s="25">
        <f t="shared" ref="F1987:F2050" si="282">ROUND(C1987*($O$4/$O$5)^$O$7,2)</f>
        <v>4.33</v>
      </c>
      <c r="G1987" s="25">
        <f>VLOOKUP(F1987,'Spezifische Werte'!$B$2:$C$4002,2,FALSE)</f>
        <v>5.667919590547657E-2</v>
      </c>
      <c r="H1987" s="25">
        <f t="shared" si="276"/>
        <v>113.35839181095314</v>
      </c>
      <c r="J1987" s="25">
        <f t="shared" ref="J1987:J2050" si="283">ROUND(C1987*(LN($O$4/$O$8)/LN($O$5/$O$8)),2)</f>
        <v>4.3499999999999996</v>
      </c>
      <c r="K1987" s="25">
        <f>VLOOKUP(J1987,'Spezifische Werte'!$B$2:$C$4002,2,FALSE)</f>
        <v>5.7627330651301621E-2</v>
      </c>
      <c r="L1987" s="25">
        <f t="shared" si="277"/>
        <v>115.25466130260324</v>
      </c>
      <c r="R1987" s="25">
        <v>1985</v>
      </c>
      <c r="S1987" s="25">
        <v>1984</v>
      </c>
      <c r="T1987" s="25">
        <f t="shared" si="281"/>
        <v>0.54754540984378541</v>
      </c>
      <c r="U1987" s="25">
        <f t="shared" si="278"/>
        <v>0.55749187295788805</v>
      </c>
      <c r="W1987" s="17">
        <f>Eingabe!H1988</f>
        <v>12</v>
      </c>
      <c r="X1987" s="17">
        <f t="shared" si="279"/>
        <v>0.12</v>
      </c>
      <c r="Y1987" s="17">
        <f t="shared" si="280"/>
        <v>10</v>
      </c>
    </row>
    <row r="1988" spans="1:25" x14ac:dyDescent="0.15">
      <c r="A1988" s="82">
        <f t="shared" ref="A1988:A2051" si="284">MONTH(B1988)</f>
        <v>3</v>
      </c>
      <c r="B1988" s="46">
        <v>43548.708333328519</v>
      </c>
      <c r="C1988" s="47">
        <f>Eingabe!G1989</f>
        <v>2.4</v>
      </c>
      <c r="D1988" s="77">
        <v>1988</v>
      </c>
      <c r="E1988" s="47"/>
      <c r="F1988" s="25">
        <f t="shared" si="282"/>
        <v>3.58</v>
      </c>
      <c r="G1988" s="25">
        <f>VLOOKUP(F1988,'Spezifische Werte'!$B$2:$C$4002,2,FALSE)</f>
        <v>2.2829235995572409E-2</v>
      </c>
      <c r="H1988" s="25">
        <f t="shared" ref="H1988:H2051" si="285">G1988*$O$9*1000</f>
        <v>45.658471991144815</v>
      </c>
      <c r="J1988" s="25">
        <f t="shared" si="283"/>
        <v>3.6</v>
      </c>
      <c r="K1988" s="25">
        <f>VLOOKUP(J1988,'Spezifische Werte'!$B$2:$C$4002,2,FALSE)</f>
        <v>2.3596471134930203E-2</v>
      </c>
      <c r="L1988" s="25">
        <f t="shared" ref="L1988:L2051" si="286">K1988*$O$9*1000</f>
        <v>47.19294226986041</v>
      </c>
      <c r="R1988" s="25">
        <v>1986</v>
      </c>
      <c r="S1988" s="25">
        <v>1985</v>
      </c>
      <c r="T1988" s="25">
        <f t="shared" si="281"/>
        <v>0.54754540984378541</v>
      </c>
      <c r="U1988" s="25">
        <f t="shared" ref="U1988:U2051" si="287">LARGE($L$3:$L$8762,R1988)/1000</f>
        <v>0.55749187295788805</v>
      </c>
      <c r="W1988" s="17">
        <f>Eingabe!H1989</f>
        <v>359</v>
      </c>
      <c r="X1988" s="17">
        <f t="shared" ref="X1988:X2051" si="288">W1988/100</f>
        <v>3.59</v>
      </c>
      <c r="Y1988" s="17">
        <f t="shared" ref="Y1988:Y2051" si="289">ROUND(X1988,1)*100</f>
        <v>360</v>
      </c>
    </row>
    <row r="1989" spans="1:25" x14ac:dyDescent="0.15">
      <c r="A1989" s="82">
        <f t="shared" si="284"/>
        <v>3</v>
      </c>
      <c r="B1989" s="46">
        <v>43548.750011574077</v>
      </c>
      <c r="C1989" s="47">
        <f>Eingabe!G1990</f>
        <v>2.2999999999999998</v>
      </c>
      <c r="D1989" s="77">
        <v>1989</v>
      </c>
      <c r="E1989" s="47"/>
      <c r="F1989" s="25">
        <f t="shared" si="282"/>
        <v>3.43</v>
      </c>
      <c r="G1989" s="25">
        <f>VLOOKUP(F1989,'Spezifische Werte'!$B$2:$C$4002,2,FALSE)</f>
        <v>1.7964243573129882E-2</v>
      </c>
      <c r="H1989" s="25">
        <f t="shared" si="285"/>
        <v>35.928487146259762</v>
      </c>
      <c r="J1989" s="25">
        <f t="shared" si="283"/>
        <v>3.45</v>
      </c>
      <c r="K1989" s="25">
        <f>VLOOKUP(J1989,'Spezifische Werte'!$B$2:$C$4002,2,FALSE)</f>
        <v>1.8521187553697735E-2</v>
      </c>
      <c r="L1989" s="25">
        <f t="shared" si="286"/>
        <v>37.042375107395472</v>
      </c>
      <c r="R1989" s="25">
        <v>1987</v>
      </c>
      <c r="S1989" s="25">
        <v>1986</v>
      </c>
      <c r="T1989" s="25">
        <f t="shared" si="281"/>
        <v>0.54754540984378541</v>
      </c>
      <c r="U1989" s="25">
        <f t="shared" si="287"/>
        <v>0.55749187295788805</v>
      </c>
      <c r="W1989" s="17">
        <f>Eingabe!H1990</f>
        <v>14</v>
      </c>
      <c r="X1989" s="17">
        <f t="shared" si="288"/>
        <v>0.14000000000000001</v>
      </c>
      <c r="Y1989" s="17">
        <f t="shared" si="289"/>
        <v>10</v>
      </c>
    </row>
    <row r="1990" spans="1:25" x14ac:dyDescent="0.15">
      <c r="A1990" s="82">
        <f t="shared" si="284"/>
        <v>3</v>
      </c>
      <c r="B1990" s="46">
        <v>43548.791666661848</v>
      </c>
      <c r="C1990" s="47">
        <f>Eingabe!G1991</f>
        <v>3</v>
      </c>
      <c r="D1990" s="77">
        <v>1990</v>
      </c>
      <c r="E1990" s="47"/>
      <c r="F1990" s="25">
        <f t="shared" si="282"/>
        <v>4.4800000000000004</v>
      </c>
      <c r="G1990" s="25">
        <f>VLOOKUP(F1990,'Spezifische Werte'!$B$2:$C$4002,2,FALSE)</f>
        <v>6.3876775708421291E-2</v>
      </c>
      <c r="H1990" s="25">
        <f t="shared" si="285"/>
        <v>127.75355141684258</v>
      </c>
      <c r="J1990" s="25">
        <f t="shared" si="283"/>
        <v>4.5</v>
      </c>
      <c r="K1990" s="25">
        <f>VLOOKUP(J1990,'Spezifische Werte'!$B$2:$C$4002,2,FALSE)</f>
        <v>6.4854105449014127E-2</v>
      </c>
      <c r="L1990" s="25">
        <f t="shared" si="286"/>
        <v>129.70821089802826</v>
      </c>
      <c r="R1990" s="25">
        <v>1988</v>
      </c>
      <c r="S1990" s="25">
        <v>1987</v>
      </c>
      <c r="T1990" s="25">
        <f t="shared" ref="T1990:T2053" si="290">LARGE($H$3:$H$8762,R1990)/1000</f>
        <v>0.54754540984378541</v>
      </c>
      <c r="U1990" s="25">
        <f t="shared" si="287"/>
        <v>0.55749187295788805</v>
      </c>
      <c r="W1990" s="17">
        <f>Eingabe!H1991</f>
        <v>53</v>
      </c>
      <c r="X1990" s="17">
        <f t="shared" si="288"/>
        <v>0.53</v>
      </c>
      <c r="Y1990" s="17">
        <f t="shared" si="289"/>
        <v>50</v>
      </c>
    </row>
    <row r="1991" spans="1:25" x14ac:dyDescent="0.15">
      <c r="A1991" s="82">
        <f t="shared" si="284"/>
        <v>3</v>
      </c>
      <c r="B1991" s="46">
        <v>43548.833333328512</v>
      </c>
      <c r="C1991" s="47">
        <f>Eingabe!G1992</f>
        <v>3.7</v>
      </c>
      <c r="D1991" s="77">
        <v>1991</v>
      </c>
      <c r="E1991" s="47"/>
      <c r="F1991" s="25">
        <f t="shared" si="282"/>
        <v>5.52</v>
      </c>
      <c r="G1991" s="25">
        <f>VLOOKUP(F1991,'Spezifische Werte'!$B$2:$C$4002,2,FALSE)</f>
        <v>0.12721663519138685</v>
      </c>
      <c r="H1991" s="25">
        <f t="shared" si="285"/>
        <v>254.43327038277369</v>
      </c>
      <c r="J1991" s="25">
        <f t="shared" si="283"/>
        <v>5.55</v>
      </c>
      <c r="K1991" s="25">
        <f>VLOOKUP(J1991,'Spezifische Werte'!$B$2:$C$4002,2,FALSE)</f>
        <v>0.12941942247043492</v>
      </c>
      <c r="L1991" s="25">
        <f t="shared" si="286"/>
        <v>258.83884494086982</v>
      </c>
      <c r="R1991" s="25">
        <v>1989</v>
      </c>
      <c r="S1991" s="25">
        <v>1988</v>
      </c>
      <c r="T1991" s="25">
        <f t="shared" si="290"/>
        <v>0.54754540984378541</v>
      </c>
      <c r="U1991" s="25">
        <f t="shared" si="287"/>
        <v>0.55749187295788805</v>
      </c>
      <c r="W1991" s="17">
        <f>Eingabe!H1992</f>
        <v>32</v>
      </c>
      <c r="X1991" s="17">
        <f t="shared" si="288"/>
        <v>0.32</v>
      </c>
      <c r="Y1991" s="17">
        <f t="shared" si="289"/>
        <v>30</v>
      </c>
    </row>
    <row r="1992" spans="1:25" x14ac:dyDescent="0.15">
      <c r="A1992" s="82">
        <f t="shared" si="284"/>
        <v>3</v>
      </c>
      <c r="B1992" s="46">
        <v>43548.875011574077</v>
      </c>
      <c r="C1992" s="47">
        <f>Eingabe!G1993</f>
        <v>3.8</v>
      </c>
      <c r="D1992" s="77">
        <v>1992</v>
      </c>
      <c r="E1992" s="47"/>
      <c r="F1992" s="25">
        <f t="shared" si="282"/>
        <v>5.67</v>
      </c>
      <c r="G1992" s="25">
        <f>VLOOKUP(F1992,'Spezifische Werte'!$B$2:$C$4002,2,FALSE)</f>
        <v>0.13840049448137109</v>
      </c>
      <c r="H1992" s="25">
        <f t="shared" si="285"/>
        <v>276.80098896274217</v>
      </c>
      <c r="J1992" s="25">
        <f t="shared" si="283"/>
        <v>5.7</v>
      </c>
      <c r="K1992" s="25">
        <f>VLOOKUP(J1992,'Spezifische Werte'!$B$2:$C$4002,2,FALSE)</f>
        <v>0.14069825500153915</v>
      </c>
      <c r="L1992" s="25">
        <f t="shared" si="286"/>
        <v>281.39651000307828</v>
      </c>
      <c r="R1992" s="25">
        <v>1990</v>
      </c>
      <c r="S1992" s="25">
        <v>1989</v>
      </c>
      <c r="T1992" s="25">
        <f t="shared" si="290"/>
        <v>0.54754540984378541</v>
      </c>
      <c r="U1992" s="25">
        <f t="shared" si="287"/>
        <v>0.55749187295788805</v>
      </c>
      <c r="W1992" s="17">
        <f>Eingabe!H1993</f>
        <v>41</v>
      </c>
      <c r="X1992" s="17">
        <f t="shared" si="288"/>
        <v>0.41</v>
      </c>
      <c r="Y1992" s="17">
        <f t="shared" si="289"/>
        <v>40</v>
      </c>
    </row>
    <row r="1993" spans="1:25" x14ac:dyDescent="0.15">
      <c r="A1993" s="82">
        <f t="shared" si="284"/>
        <v>3</v>
      </c>
      <c r="B1993" s="46">
        <v>43548.91666666184</v>
      </c>
      <c r="C1993" s="47">
        <f>Eingabe!G1994</f>
        <v>4.2</v>
      </c>
      <c r="D1993" s="77">
        <v>1993</v>
      </c>
      <c r="E1993" s="47"/>
      <c r="F1993" s="25">
        <f t="shared" si="282"/>
        <v>6.27</v>
      </c>
      <c r="G1993" s="25">
        <f>VLOOKUP(F1993,'Spezifische Werte'!$B$2:$C$4002,2,FALSE)</f>
        <v>0.19098980973438914</v>
      </c>
      <c r="H1993" s="25">
        <f t="shared" si="285"/>
        <v>381.97961946877831</v>
      </c>
      <c r="J1993" s="25">
        <f t="shared" si="283"/>
        <v>6.3</v>
      </c>
      <c r="K1993" s="25">
        <f>VLOOKUP(J1993,'Spezifische Werte'!$B$2:$C$4002,2,FALSE)</f>
        <v>0.19401976060055698</v>
      </c>
      <c r="L1993" s="25">
        <f t="shared" si="286"/>
        <v>388.03952120111398</v>
      </c>
      <c r="R1993" s="25">
        <v>1991</v>
      </c>
      <c r="S1993" s="25">
        <v>1990</v>
      </c>
      <c r="T1993" s="25">
        <f t="shared" si="290"/>
        <v>0.54754540984378541</v>
      </c>
      <c r="U1993" s="25">
        <f t="shared" si="287"/>
        <v>0.55749187295788805</v>
      </c>
      <c r="W1993" s="17">
        <f>Eingabe!H1994</f>
        <v>50</v>
      </c>
      <c r="X1993" s="17">
        <f t="shared" si="288"/>
        <v>0.5</v>
      </c>
      <c r="Y1993" s="17">
        <f t="shared" si="289"/>
        <v>50</v>
      </c>
    </row>
    <row r="1994" spans="1:25" x14ac:dyDescent="0.15">
      <c r="A1994" s="82">
        <f t="shared" si="284"/>
        <v>3</v>
      </c>
      <c r="B1994" s="46">
        <v>43548.958333328505</v>
      </c>
      <c r="C1994" s="47">
        <f>Eingabe!G1995</f>
        <v>4.5999999999999996</v>
      </c>
      <c r="D1994" s="77">
        <v>1994</v>
      </c>
      <c r="E1994" s="47"/>
      <c r="F1994" s="25">
        <f t="shared" si="282"/>
        <v>6.86</v>
      </c>
      <c r="G1994" s="25">
        <f>VLOOKUP(F1994,'Spezifische Werte'!$B$2:$C$4002,2,FALSE)</f>
        <v>0.25562320201003652</v>
      </c>
      <c r="H1994" s="25">
        <f t="shared" si="285"/>
        <v>511.24640402007304</v>
      </c>
      <c r="J1994" s="25">
        <f t="shared" si="283"/>
        <v>6.9</v>
      </c>
      <c r="K1994" s="25">
        <f>VLOOKUP(J1994,'Spezifische Werte'!$B$2:$C$4002,2,FALSE)</f>
        <v>0.26038765048417867</v>
      </c>
      <c r="L1994" s="25">
        <f t="shared" si="286"/>
        <v>520.77530096835733</v>
      </c>
      <c r="R1994" s="25">
        <v>1992</v>
      </c>
      <c r="S1994" s="25">
        <v>1991</v>
      </c>
      <c r="T1994" s="25">
        <f t="shared" si="290"/>
        <v>0.54754540984378541</v>
      </c>
      <c r="U1994" s="25">
        <f t="shared" si="287"/>
        <v>0.55749187295788805</v>
      </c>
      <c r="W1994" s="17">
        <f>Eingabe!H1995</f>
        <v>30</v>
      </c>
      <c r="X1994" s="17">
        <f t="shared" si="288"/>
        <v>0.3</v>
      </c>
      <c r="Y1994" s="17">
        <f t="shared" si="289"/>
        <v>30</v>
      </c>
    </row>
    <row r="1995" spans="1:25" x14ac:dyDescent="0.15">
      <c r="A1995" s="82">
        <f t="shared" si="284"/>
        <v>3</v>
      </c>
      <c r="B1995" s="46">
        <v>43549.000011574077</v>
      </c>
      <c r="C1995" s="47">
        <f>Eingabe!G1996</f>
        <v>4.5</v>
      </c>
      <c r="D1995" s="77">
        <v>1995</v>
      </c>
      <c r="E1995" s="47"/>
      <c r="F1995" s="25">
        <f t="shared" si="282"/>
        <v>6.71</v>
      </c>
      <c r="G1995" s="25">
        <f>VLOOKUP(F1995,'Spezifische Werte'!$B$2:$C$4002,2,FALSE)</f>
        <v>0.23821819652236836</v>
      </c>
      <c r="H1995" s="25">
        <f t="shared" si="285"/>
        <v>476.43639304473675</v>
      </c>
      <c r="J1995" s="25">
        <f t="shared" si="283"/>
        <v>6.75</v>
      </c>
      <c r="K1995" s="25">
        <f>VLOOKUP(J1995,'Spezifische Werte'!$B$2:$C$4002,2,FALSE)</f>
        <v>0.24279032681735657</v>
      </c>
      <c r="L1995" s="25">
        <f t="shared" si="286"/>
        <v>485.58065363471314</v>
      </c>
      <c r="R1995" s="25">
        <v>1993</v>
      </c>
      <c r="S1995" s="25">
        <v>1992</v>
      </c>
      <c r="T1995" s="25">
        <f t="shared" si="290"/>
        <v>0.54754540984378541</v>
      </c>
      <c r="U1995" s="25">
        <f t="shared" si="287"/>
        <v>0.55749187295788805</v>
      </c>
      <c r="W1995" s="17">
        <f>Eingabe!H1996</f>
        <v>40</v>
      </c>
      <c r="X1995" s="17">
        <f t="shared" si="288"/>
        <v>0.4</v>
      </c>
      <c r="Y1995" s="17">
        <f t="shared" si="289"/>
        <v>40</v>
      </c>
    </row>
    <row r="1996" spans="1:25" x14ac:dyDescent="0.15">
      <c r="A1996" s="82">
        <f t="shared" si="284"/>
        <v>3</v>
      </c>
      <c r="B1996" s="46">
        <v>43549.041666661833</v>
      </c>
      <c r="C1996" s="47">
        <f>Eingabe!G1997</f>
        <v>4.5</v>
      </c>
      <c r="D1996" s="77">
        <v>1996</v>
      </c>
      <c r="E1996" s="47"/>
      <c r="F1996" s="25">
        <f t="shared" si="282"/>
        <v>6.71</v>
      </c>
      <c r="G1996" s="25">
        <f>VLOOKUP(F1996,'Spezifische Werte'!$B$2:$C$4002,2,FALSE)</f>
        <v>0.23821819652236836</v>
      </c>
      <c r="H1996" s="25">
        <f t="shared" si="285"/>
        <v>476.43639304473675</v>
      </c>
      <c r="J1996" s="25">
        <f t="shared" si="283"/>
        <v>6.75</v>
      </c>
      <c r="K1996" s="25">
        <f>VLOOKUP(J1996,'Spezifische Werte'!$B$2:$C$4002,2,FALSE)</f>
        <v>0.24279032681735657</v>
      </c>
      <c r="L1996" s="25">
        <f t="shared" si="286"/>
        <v>485.58065363471314</v>
      </c>
      <c r="R1996" s="25">
        <v>1994</v>
      </c>
      <c r="S1996" s="25">
        <v>1993</v>
      </c>
      <c r="T1996" s="25">
        <f t="shared" si="290"/>
        <v>0.54754540984378541</v>
      </c>
      <c r="U1996" s="25">
        <f t="shared" si="287"/>
        <v>0.55749187295788805</v>
      </c>
      <c r="W1996" s="17">
        <f>Eingabe!H1997</f>
        <v>79</v>
      </c>
      <c r="X1996" s="17">
        <f t="shared" si="288"/>
        <v>0.79</v>
      </c>
      <c r="Y1996" s="17">
        <f t="shared" si="289"/>
        <v>80</v>
      </c>
    </row>
    <row r="1997" spans="1:25" x14ac:dyDescent="0.15">
      <c r="A1997" s="82">
        <f t="shared" si="284"/>
        <v>3</v>
      </c>
      <c r="B1997" s="46">
        <v>43549.083333328497</v>
      </c>
      <c r="C1997" s="47">
        <f>Eingabe!G1998</f>
        <v>4.5</v>
      </c>
      <c r="D1997" s="77">
        <v>1997</v>
      </c>
      <c r="E1997" s="47"/>
      <c r="F1997" s="25">
        <f t="shared" si="282"/>
        <v>6.71</v>
      </c>
      <c r="G1997" s="25">
        <f>VLOOKUP(F1997,'Spezifische Werte'!$B$2:$C$4002,2,FALSE)</f>
        <v>0.23821819652236836</v>
      </c>
      <c r="H1997" s="25">
        <f t="shared" si="285"/>
        <v>476.43639304473675</v>
      </c>
      <c r="J1997" s="25">
        <f t="shared" si="283"/>
        <v>6.75</v>
      </c>
      <c r="K1997" s="25">
        <f>VLOOKUP(J1997,'Spezifische Werte'!$B$2:$C$4002,2,FALSE)</f>
        <v>0.24279032681735657</v>
      </c>
      <c r="L1997" s="25">
        <f t="shared" si="286"/>
        <v>485.58065363471314</v>
      </c>
      <c r="R1997" s="25">
        <v>1995</v>
      </c>
      <c r="S1997" s="25">
        <v>1994</v>
      </c>
      <c r="T1997" s="25">
        <f t="shared" si="290"/>
        <v>0.54754540984378541</v>
      </c>
      <c r="U1997" s="25">
        <f t="shared" si="287"/>
        <v>0.55749187295788805</v>
      </c>
      <c r="W1997" s="17">
        <f>Eingabe!H1998</f>
        <v>360</v>
      </c>
      <c r="X1997" s="17">
        <f t="shared" si="288"/>
        <v>3.6</v>
      </c>
      <c r="Y1997" s="17">
        <f t="shared" si="289"/>
        <v>360</v>
      </c>
    </row>
    <row r="1998" spans="1:25" x14ac:dyDescent="0.15">
      <c r="A1998" s="82">
        <f t="shared" si="284"/>
        <v>3</v>
      </c>
      <c r="B1998" s="46">
        <v>43549.125011574077</v>
      </c>
      <c r="C1998" s="47">
        <f>Eingabe!G1999</f>
        <v>4.0999999999999996</v>
      </c>
      <c r="D1998" s="77">
        <v>1998</v>
      </c>
      <c r="E1998" s="47"/>
      <c r="F1998" s="25">
        <f t="shared" si="282"/>
        <v>6.12</v>
      </c>
      <c r="G1998" s="25">
        <f>VLOOKUP(F1998,'Spezifische Werte'!$B$2:$C$4002,2,FALSE)</f>
        <v>0.17636813552353289</v>
      </c>
      <c r="H1998" s="25">
        <f t="shared" si="285"/>
        <v>352.73627104706577</v>
      </c>
      <c r="J1998" s="25">
        <f t="shared" si="283"/>
        <v>6.15</v>
      </c>
      <c r="K1998" s="25">
        <f>VLOOKUP(J1998,'Spezifische Werte'!$B$2:$C$4002,2,FALSE)</f>
        <v>0.17921779013058811</v>
      </c>
      <c r="L1998" s="25">
        <f t="shared" si="286"/>
        <v>358.4355802611762</v>
      </c>
      <c r="R1998" s="25">
        <v>1996</v>
      </c>
      <c r="S1998" s="25">
        <v>1995</v>
      </c>
      <c r="T1998" s="25">
        <f t="shared" si="290"/>
        <v>0.54754540984378541</v>
      </c>
      <c r="U1998" s="25">
        <f t="shared" si="287"/>
        <v>0.55749187295788805</v>
      </c>
      <c r="W1998" s="17">
        <f>Eingabe!H1999</f>
        <v>10</v>
      </c>
      <c r="X1998" s="17">
        <f t="shared" si="288"/>
        <v>0.1</v>
      </c>
      <c r="Y1998" s="17">
        <f t="shared" si="289"/>
        <v>10</v>
      </c>
    </row>
    <row r="1999" spans="1:25" x14ac:dyDescent="0.15">
      <c r="A1999" s="82">
        <f t="shared" si="284"/>
        <v>3</v>
      </c>
      <c r="B1999" s="46">
        <v>43549.166666661826</v>
      </c>
      <c r="C1999" s="47">
        <f>Eingabe!G2000</f>
        <v>4</v>
      </c>
      <c r="D1999" s="77">
        <v>1999</v>
      </c>
      <c r="E1999" s="47"/>
      <c r="F1999" s="25">
        <f t="shared" si="282"/>
        <v>5.97</v>
      </c>
      <c r="G1999" s="25">
        <f>VLOOKUP(F1999,'Spezifische Werte'!$B$2:$C$4002,2,FALSE)</f>
        <v>0.1627434603343155</v>
      </c>
      <c r="H1999" s="25">
        <f t="shared" si="285"/>
        <v>325.486920668631</v>
      </c>
      <c r="J1999" s="25">
        <f t="shared" si="283"/>
        <v>6</v>
      </c>
      <c r="K1999" s="25">
        <f>VLOOKUP(J1999,'Spezifische Werte'!$B$2:$C$4002,2,FALSE)</f>
        <v>0.16538134424295356</v>
      </c>
      <c r="L1999" s="25">
        <f t="shared" si="286"/>
        <v>330.76268848590712</v>
      </c>
      <c r="R1999" s="25">
        <v>1997</v>
      </c>
      <c r="S1999" s="25">
        <v>1996</v>
      </c>
      <c r="T1999" s="25">
        <f t="shared" si="290"/>
        <v>0.54754540984378541</v>
      </c>
      <c r="U1999" s="25">
        <f t="shared" si="287"/>
        <v>0.55749187295788805</v>
      </c>
      <c r="W1999" s="17">
        <f>Eingabe!H2000</f>
        <v>51</v>
      </c>
      <c r="X1999" s="17">
        <f t="shared" si="288"/>
        <v>0.51</v>
      </c>
      <c r="Y1999" s="17">
        <f t="shared" si="289"/>
        <v>50</v>
      </c>
    </row>
    <row r="2000" spans="1:25" x14ac:dyDescent="0.15">
      <c r="A2000" s="82">
        <f t="shared" si="284"/>
        <v>3</v>
      </c>
      <c r="B2000" s="46">
        <v>43549.20833332849</v>
      </c>
      <c r="C2000" s="47">
        <f>Eingabe!G2001</f>
        <v>4</v>
      </c>
      <c r="D2000" s="77">
        <v>2000</v>
      </c>
      <c r="E2000" s="47"/>
      <c r="F2000" s="25">
        <f t="shared" si="282"/>
        <v>5.97</v>
      </c>
      <c r="G2000" s="25">
        <f>VLOOKUP(F2000,'Spezifische Werte'!$B$2:$C$4002,2,FALSE)</f>
        <v>0.1627434603343155</v>
      </c>
      <c r="H2000" s="25">
        <f t="shared" si="285"/>
        <v>325.486920668631</v>
      </c>
      <c r="J2000" s="25">
        <f t="shared" si="283"/>
        <v>6</v>
      </c>
      <c r="K2000" s="25">
        <f>VLOOKUP(J2000,'Spezifische Werte'!$B$2:$C$4002,2,FALSE)</f>
        <v>0.16538134424295356</v>
      </c>
      <c r="L2000" s="25">
        <f t="shared" si="286"/>
        <v>330.76268848590712</v>
      </c>
      <c r="R2000" s="25">
        <v>1998</v>
      </c>
      <c r="S2000" s="25">
        <v>1997</v>
      </c>
      <c r="T2000" s="25">
        <f t="shared" si="290"/>
        <v>0.54754540984378541</v>
      </c>
      <c r="U2000" s="25">
        <f t="shared" si="287"/>
        <v>0.55749187295788805</v>
      </c>
      <c r="W2000" s="17">
        <f>Eingabe!H2001</f>
        <v>60</v>
      </c>
      <c r="X2000" s="17">
        <f t="shared" si="288"/>
        <v>0.6</v>
      </c>
      <c r="Y2000" s="17">
        <f t="shared" si="289"/>
        <v>60</v>
      </c>
    </row>
    <row r="2001" spans="1:25" x14ac:dyDescent="0.15">
      <c r="A2001" s="82">
        <f t="shared" si="284"/>
        <v>3</v>
      </c>
      <c r="B2001" s="46">
        <v>43549.250011574077</v>
      </c>
      <c r="C2001" s="47">
        <f>Eingabe!G2002</f>
        <v>3.7</v>
      </c>
      <c r="D2001" s="77">
        <v>2001</v>
      </c>
      <c r="E2001" s="47"/>
      <c r="F2001" s="25">
        <f t="shared" si="282"/>
        <v>5.52</v>
      </c>
      <c r="G2001" s="25">
        <f>VLOOKUP(F2001,'Spezifische Werte'!$B$2:$C$4002,2,FALSE)</f>
        <v>0.12721663519138685</v>
      </c>
      <c r="H2001" s="25">
        <f t="shared" si="285"/>
        <v>254.43327038277369</v>
      </c>
      <c r="J2001" s="25">
        <f t="shared" si="283"/>
        <v>5.55</v>
      </c>
      <c r="K2001" s="25">
        <f>VLOOKUP(J2001,'Spezifische Werte'!$B$2:$C$4002,2,FALSE)</f>
        <v>0.12941942247043492</v>
      </c>
      <c r="L2001" s="25">
        <f t="shared" si="286"/>
        <v>258.83884494086982</v>
      </c>
      <c r="R2001" s="25">
        <v>1999</v>
      </c>
      <c r="S2001" s="25">
        <v>1998</v>
      </c>
      <c r="T2001" s="25">
        <f t="shared" si="290"/>
        <v>0.54754540984378541</v>
      </c>
      <c r="U2001" s="25">
        <f t="shared" si="287"/>
        <v>0.55749187295788805</v>
      </c>
      <c r="W2001" s="17">
        <f>Eingabe!H2002</f>
        <v>71</v>
      </c>
      <c r="X2001" s="17">
        <f t="shared" si="288"/>
        <v>0.71</v>
      </c>
      <c r="Y2001" s="17">
        <f t="shared" si="289"/>
        <v>70</v>
      </c>
    </row>
    <row r="2002" spans="1:25" x14ac:dyDescent="0.15">
      <c r="A2002" s="82">
        <f t="shared" si="284"/>
        <v>3</v>
      </c>
      <c r="B2002" s="46">
        <v>43549.291666661818</v>
      </c>
      <c r="C2002" s="47">
        <f>Eingabe!G2003</f>
        <v>3.6</v>
      </c>
      <c r="D2002" s="77">
        <v>2002</v>
      </c>
      <c r="E2002" s="47"/>
      <c r="F2002" s="25">
        <f t="shared" si="282"/>
        <v>5.37</v>
      </c>
      <c r="G2002" s="25">
        <f>VLOOKUP(F2002,'Spezifische Werte'!$B$2:$C$4002,2,FALSE)</f>
        <v>0.11640095819454216</v>
      </c>
      <c r="H2002" s="25">
        <f t="shared" si="285"/>
        <v>232.80191638908431</v>
      </c>
      <c r="J2002" s="25">
        <f t="shared" si="283"/>
        <v>5.4</v>
      </c>
      <c r="K2002" s="25">
        <f>VLOOKUP(J2002,'Spezifische Werte'!$B$2:$C$4002,2,FALSE)</f>
        <v>0.11853513474534576</v>
      </c>
      <c r="L2002" s="25">
        <f t="shared" si="286"/>
        <v>237.07026949069152</v>
      </c>
      <c r="R2002" s="25">
        <v>2000</v>
      </c>
      <c r="S2002" s="25">
        <v>1999</v>
      </c>
      <c r="T2002" s="25">
        <f t="shared" si="290"/>
        <v>0.54754540984378541</v>
      </c>
      <c r="U2002" s="25">
        <f t="shared" si="287"/>
        <v>0.55749187295788805</v>
      </c>
      <c r="W2002" s="17">
        <f>Eingabe!H2003</f>
        <v>81</v>
      </c>
      <c r="X2002" s="17">
        <f t="shared" si="288"/>
        <v>0.81</v>
      </c>
      <c r="Y2002" s="17">
        <f t="shared" si="289"/>
        <v>80</v>
      </c>
    </row>
    <row r="2003" spans="1:25" x14ac:dyDescent="0.15">
      <c r="A2003" s="82">
        <f t="shared" si="284"/>
        <v>3</v>
      </c>
      <c r="B2003" s="46">
        <v>43549.333333328483</v>
      </c>
      <c r="C2003" s="47">
        <f>Eingabe!G2004</f>
        <v>3.7</v>
      </c>
      <c r="D2003" s="77">
        <v>2003</v>
      </c>
      <c r="E2003" s="47"/>
      <c r="F2003" s="25">
        <f t="shared" si="282"/>
        <v>5.52</v>
      </c>
      <c r="G2003" s="25">
        <f>VLOOKUP(F2003,'Spezifische Werte'!$B$2:$C$4002,2,FALSE)</f>
        <v>0.12721663519138685</v>
      </c>
      <c r="H2003" s="25">
        <f t="shared" si="285"/>
        <v>254.43327038277369</v>
      </c>
      <c r="J2003" s="25">
        <f t="shared" si="283"/>
        <v>5.55</v>
      </c>
      <c r="K2003" s="25">
        <f>VLOOKUP(J2003,'Spezifische Werte'!$B$2:$C$4002,2,FALSE)</f>
        <v>0.12941942247043492</v>
      </c>
      <c r="L2003" s="25">
        <f t="shared" si="286"/>
        <v>258.83884494086982</v>
      </c>
      <c r="R2003" s="25">
        <v>2001</v>
      </c>
      <c r="S2003" s="25">
        <v>2000</v>
      </c>
      <c r="T2003" s="25">
        <f t="shared" si="290"/>
        <v>0.54754540984378541</v>
      </c>
      <c r="U2003" s="25">
        <f t="shared" si="287"/>
        <v>0.55749187295788805</v>
      </c>
      <c r="W2003" s="17">
        <f>Eingabe!H2004</f>
        <v>111</v>
      </c>
      <c r="X2003" s="17">
        <f t="shared" si="288"/>
        <v>1.1100000000000001</v>
      </c>
      <c r="Y2003" s="17">
        <f t="shared" si="289"/>
        <v>110.00000000000001</v>
      </c>
    </row>
    <row r="2004" spans="1:25" x14ac:dyDescent="0.15">
      <c r="A2004" s="82">
        <f t="shared" si="284"/>
        <v>3</v>
      </c>
      <c r="B2004" s="46">
        <v>43549.375011574077</v>
      </c>
      <c r="C2004" s="47">
        <f>Eingabe!G2005</f>
        <v>3.4</v>
      </c>
      <c r="D2004" s="77">
        <v>2004</v>
      </c>
      <c r="E2004" s="47"/>
      <c r="F2004" s="25">
        <f t="shared" si="282"/>
        <v>5.07</v>
      </c>
      <c r="G2004" s="25">
        <f>VLOOKUP(F2004,'Spezifische Werte'!$B$2:$C$4002,2,FALSE)</f>
        <v>9.6185977081711158E-2</v>
      </c>
      <c r="H2004" s="25">
        <f t="shared" si="285"/>
        <v>192.37195416342232</v>
      </c>
      <c r="J2004" s="25">
        <f t="shared" si="283"/>
        <v>5.0999999999999996</v>
      </c>
      <c r="K2004" s="25">
        <f>VLOOKUP(J2004,'Spezifische Werte'!$B$2:$C$4002,2,FALSE)</f>
        <v>9.8097213536623304E-2</v>
      </c>
      <c r="L2004" s="25">
        <f t="shared" si="286"/>
        <v>196.1944270732466</v>
      </c>
      <c r="R2004" s="25">
        <v>2002</v>
      </c>
      <c r="S2004" s="25">
        <v>2001</v>
      </c>
      <c r="T2004" s="25">
        <f t="shared" si="290"/>
        <v>0.54754540984378541</v>
      </c>
      <c r="U2004" s="25">
        <f t="shared" si="287"/>
        <v>0.55749187295788805</v>
      </c>
      <c r="W2004" s="17">
        <f>Eingabe!H2005</f>
        <v>40</v>
      </c>
      <c r="X2004" s="17">
        <f t="shared" si="288"/>
        <v>0.4</v>
      </c>
      <c r="Y2004" s="17">
        <f t="shared" si="289"/>
        <v>40</v>
      </c>
    </row>
    <row r="2005" spans="1:25" x14ac:dyDescent="0.15">
      <c r="A2005" s="82">
        <f t="shared" si="284"/>
        <v>3</v>
      </c>
      <c r="B2005" s="46">
        <v>43549.416666661811</v>
      </c>
      <c r="C2005" s="47">
        <f>Eingabe!G2006</f>
        <v>3.7</v>
      </c>
      <c r="D2005" s="77">
        <v>2005</v>
      </c>
      <c r="E2005" s="47"/>
      <c r="F2005" s="25">
        <f t="shared" si="282"/>
        <v>5.52</v>
      </c>
      <c r="G2005" s="25">
        <f>VLOOKUP(F2005,'Spezifische Werte'!$B$2:$C$4002,2,FALSE)</f>
        <v>0.12721663519138685</v>
      </c>
      <c r="H2005" s="25">
        <f t="shared" si="285"/>
        <v>254.43327038277369</v>
      </c>
      <c r="J2005" s="25">
        <f t="shared" si="283"/>
        <v>5.55</v>
      </c>
      <c r="K2005" s="25">
        <f>VLOOKUP(J2005,'Spezifische Werte'!$B$2:$C$4002,2,FALSE)</f>
        <v>0.12941942247043492</v>
      </c>
      <c r="L2005" s="25">
        <f t="shared" si="286"/>
        <v>258.83884494086982</v>
      </c>
      <c r="R2005" s="25">
        <v>2003</v>
      </c>
      <c r="S2005" s="25">
        <v>2002</v>
      </c>
      <c r="T2005" s="25">
        <f t="shared" si="290"/>
        <v>0.54754540984378541</v>
      </c>
      <c r="U2005" s="25">
        <f t="shared" si="287"/>
        <v>0.55749187295788805</v>
      </c>
      <c r="W2005" s="17">
        <f>Eingabe!H2006</f>
        <v>10</v>
      </c>
      <c r="X2005" s="17">
        <f t="shared" si="288"/>
        <v>0.1</v>
      </c>
      <c r="Y2005" s="17">
        <f t="shared" si="289"/>
        <v>10</v>
      </c>
    </row>
    <row r="2006" spans="1:25" x14ac:dyDescent="0.15">
      <c r="A2006" s="82">
        <f t="shared" si="284"/>
        <v>3</v>
      </c>
      <c r="B2006" s="46">
        <v>43549.458333328475</v>
      </c>
      <c r="C2006" s="47">
        <f>Eingabe!G2007</f>
        <v>3.4</v>
      </c>
      <c r="D2006" s="77">
        <v>2006</v>
      </c>
      <c r="E2006" s="47"/>
      <c r="F2006" s="25">
        <f t="shared" si="282"/>
        <v>5.07</v>
      </c>
      <c r="G2006" s="25">
        <f>VLOOKUP(F2006,'Spezifische Werte'!$B$2:$C$4002,2,FALSE)</f>
        <v>9.6185977081711158E-2</v>
      </c>
      <c r="H2006" s="25">
        <f t="shared" si="285"/>
        <v>192.37195416342232</v>
      </c>
      <c r="J2006" s="25">
        <f t="shared" si="283"/>
        <v>5.0999999999999996</v>
      </c>
      <c r="K2006" s="25">
        <f>VLOOKUP(J2006,'Spezifische Werte'!$B$2:$C$4002,2,FALSE)</f>
        <v>9.8097213536623304E-2</v>
      </c>
      <c r="L2006" s="25">
        <f t="shared" si="286"/>
        <v>196.1944270732466</v>
      </c>
      <c r="R2006" s="25">
        <v>2004</v>
      </c>
      <c r="S2006" s="25">
        <v>2003</v>
      </c>
      <c r="T2006" s="25">
        <f t="shared" si="290"/>
        <v>0.54754540984378541</v>
      </c>
      <c r="U2006" s="25">
        <f t="shared" si="287"/>
        <v>0.55749187295788805</v>
      </c>
      <c r="W2006" s="17">
        <f>Eingabe!H2007</f>
        <v>81</v>
      </c>
      <c r="X2006" s="17">
        <f t="shared" si="288"/>
        <v>0.81</v>
      </c>
      <c r="Y2006" s="17">
        <f t="shared" si="289"/>
        <v>80</v>
      </c>
    </row>
    <row r="2007" spans="1:25" x14ac:dyDescent="0.15">
      <c r="A2007" s="82">
        <f t="shared" si="284"/>
        <v>3</v>
      </c>
      <c r="B2007" s="46">
        <v>43549.500011574077</v>
      </c>
      <c r="C2007" s="47">
        <f>Eingabe!G2008</f>
        <v>3.6</v>
      </c>
      <c r="D2007" s="77">
        <v>2007</v>
      </c>
      <c r="E2007" s="47"/>
      <c r="F2007" s="25">
        <f t="shared" si="282"/>
        <v>5.37</v>
      </c>
      <c r="G2007" s="25">
        <f>VLOOKUP(F2007,'Spezifische Werte'!$B$2:$C$4002,2,FALSE)</f>
        <v>0.11640095819454216</v>
      </c>
      <c r="H2007" s="25">
        <f t="shared" si="285"/>
        <v>232.80191638908431</v>
      </c>
      <c r="J2007" s="25">
        <f t="shared" si="283"/>
        <v>5.4</v>
      </c>
      <c r="K2007" s="25">
        <f>VLOOKUP(J2007,'Spezifische Werte'!$B$2:$C$4002,2,FALSE)</f>
        <v>0.11853513474534576</v>
      </c>
      <c r="L2007" s="25">
        <f t="shared" si="286"/>
        <v>237.07026949069152</v>
      </c>
      <c r="R2007" s="25">
        <v>2005</v>
      </c>
      <c r="S2007" s="25">
        <v>2004</v>
      </c>
      <c r="T2007" s="25">
        <f t="shared" si="290"/>
        <v>0.54754540984378541</v>
      </c>
      <c r="U2007" s="25">
        <f t="shared" si="287"/>
        <v>0.55749187295788805</v>
      </c>
      <c r="W2007" s="17">
        <f>Eingabe!H2008</f>
        <v>91</v>
      </c>
      <c r="X2007" s="17">
        <f t="shared" si="288"/>
        <v>0.91</v>
      </c>
      <c r="Y2007" s="17">
        <f t="shared" si="289"/>
        <v>90</v>
      </c>
    </row>
    <row r="2008" spans="1:25" x14ac:dyDescent="0.15">
      <c r="A2008" s="82">
        <f t="shared" si="284"/>
        <v>3</v>
      </c>
      <c r="B2008" s="46">
        <v>43549.541666661804</v>
      </c>
      <c r="C2008" s="47">
        <f>Eingabe!G2009</f>
        <v>3.5</v>
      </c>
      <c r="D2008" s="77">
        <v>2008</v>
      </c>
      <c r="E2008" s="47"/>
      <c r="F2008" s="25">
        <f t="shared" si="282"/>
        <v>5.22</v>
      </c>
      <c r="G2008" s="25">
        <f>VLOOKUP(F2008,'Spezifische Werte'!$B$2:$C$4002,2,FALSE)</f>
        <v>0.10600726326582303</v>
      </c>
      <c r="H2008" s="25">
        <f t="shared" si="285"/>
        <v>212.01452653164606</v>
      </c>
      <c r="J2008" s="25">
        <f t="shared" si="283"/>
        <v>5.25</v>
      </c>
      <c r="K2008" s="25">
        <f>VLOOKUP(J2008,'Spezifische Werte'!$B$2:$C$4002,2,FALSE)</f>
        <v>0.10804502827355937</v>
      </c>
      <c r="L2008" s="25">
        <f t="shared" si="286"/>
        <v>216.09005654711873</v>
      </c>
      <c r="R2008" s="25">
        <v>2006</v>
      </c>
      <c r="S2008" s="25">
        <v>2005</v>
      </c>
      <c r="T2008" s="25">
        <f t="shared" si="290"/>
        <v>0.54754540984378541</v>
      </c>
      <c r="U2008" s="25">
        <f t="shared" si="287"/>
        <v>0.55749187295788805</v>
      </c>
      <c r="W2008" s="17">
        <f>Eingabe!H2009</f>
        <v>70</v>
      </c>
      <c r="X2008" s="17">
        <f t="shared" si="288"/>
        <v>0.7</v>
      </c>
      <c r="Y2008" s="17">
        <f t="shared" si="289"/>
        <v>70</v>
      </c>
    </row>
    <row r="2009" spans="1:25" x14ac:dyDescent="0.15">
      <c r="A2009" s="82">
        <f t="shared" si="284"/>
        <v>3</v>
      </c>
      <c r="B2009" s="46">
        <v>43549.583333328468</v>
      </c>
      <c r="C2009" s="47">
        <f>Eingabe!G2010</f>
        <v>3.2</v>
      </c>
      <c r="D2009" s="77">
        <v>2009</v>
      </c>
      <c r="E2009" s="47"/>
      <c r="F2009" s="25">
        <f t="shared" si="282"/>
        <v>4.7699999999999996</v>
      </c>
      <c r="G2009" s="25">
        <f>VLOOKUP(F2009,'Spezifische Werte'!$B$2:$C$4002,2,FALSE)</f>
        <v>7.8679349945367349E-2</v>
      </c>
      <c r="H2009" s="25">
        <f t="shared" si="285"/>
        <v>157.3586998907347</v>
      </c>
      <c r="J2009" s="25">
        <f t="shared" si="283"/>
        <v>4.8</v>
      </c>
      <c r="K2009" s="25">
        <f>VLOOKUP(J2009,'Spezifische Werte'!$B$2:$C$4002,2,FALSE)</f>
        <v>8.0310065544742015E-2</v>
      </c>
      <c r="L2009" s="25">
        <f t="shared" si="286"/>
        <v>160.62013108948403</v>
      </c>
      <c r="R2009" s="25">
        <v>2007</v>
      </c>
      <c r="S2009" s="25">
        <v>2006</v>
      </c>
      <c r="T2009" s="25">
        <f t="shared" si="290"/>
        <v>0.54754540984378541</v>
      </c>
      <c r="U2009" s="25">
        <f t="shared" si="287"/>
        <v>0.55749187295788805</v>
      </c>
      <c r="W2009" s="17">
        <f>Eingabe!H2010</f>
        <v>93</v>
      </c>
      <c r="X2009" s="17">
        <f t="shared" si="288"/>
        <v>0.93</v>
      </c>
      <c r="Y2009" s="17">
        <f t="shared" si="289"/>
        <v>90</v>
      </c>
    </row>
    <row r="2010" spans="1:25" x14ac:dyDescent="0.15">
      <c r="A2010" s="82">
        <f t="shared" si="284"/>
        <v>3</v>
      </c>
      <c r="B2010" s="46">
        <v>43549.625011574077</v>
      </c>
      <c r="C2010" s="47">
        <f>Eingabe!G2011</f>
        <v>2.6</v>
      </c>
      <c r="D2010" s="77">
        <v>2010</v>
      </c>
      <c r="E2010" s="47"/>
      <c r="F2010" s="25">
        <f t="shared" si="282"/>
        <v>3.88</v>
      </c>
      <c r="G2010" s="25">
        <f>VLOOKUP(F2010,'Spezifische Werte'!$B$2:$C$4002,2,FALSE)</f>
        <v>3.5689320314118818E-2</v>
      </c>
      <c r="H2010" s="25">
        <f t="shared" si="285"/>
        <v>71.378640628237633</v>
      </c>
      <c r="J2010" s="25">
        <f t="shared" si="283"/>
        <v>3.9</v>
      </c>
      <c r="K2010" s="25">
        <f>VLOOKUP(J2010,'Spezifische Werte'!$B$2:$C$4002,2,FALSE)</f>
        <v>3.6613952811549305E-2</v>
      </c>
      <c r="L2010" s="25">
        <f t="shared" si="286"/>
        <v>73.227905623098607</v>
      </c>
      <c r="R2010" s="25">
        <v>2008</v>
      </c>
      <c r="S2010" s="25">
        <v>2007</v>
      </c>
      <c r="T2010" s="25">
        <f t="shared" si="290"/>
        <v>0.54754540984378541</v>
      </c>
      <c r="U2010" s="25">
        <f t="shared" si="287"/>
        <v>0.55749187295788805</v>
      </c>
      <c r="W2010" s="17">
        <f>Eingabe!H2011</f>
        <v>113</v>
      </c>
      <c r="X2010" s="17">
        <f t="shared" si="288"/>
        <v>1.1299999999999999</v>
      </c>
      <c r="Y2010" s="17">
        <f t="shared" si="289"/>
        <v>110.00000000000001</v>
      </c>
    </row>
    <row r="2011" spans="1:25" x14ac:dyDescent="0.15">
      <c r="A2011" s="82">
        <f t="shared" si="284"/>
        <v>3</v>
      </c>
      <c r="B2011" s="46">
        <v>43549.666666661797</v>
      </c>
      <c r="C2011" s="47">
        <f>Eingabe!G2012</f>
        <v>2.1</v>
      </c>
      <c r="D2011" s="77">
        <v>2011</v>
      </c>
      <c r="E2011" s="47"/>
      <c r="F2011" s="25">
        <f t="shared" si="282"/>
        <v>3.13</v>
      </c>
      <c r="G2011" s="25">
        <f>VLOOKUP(F2011,'Spezifische Werte'!$B$2:$C$4002,2,FALSE)</f>
        <v>1.0589326186624812E-2</v>
      </c>
      <c r="H2011" s="25">
        <f t="shared" si="285"/>
        <v>21.178652373249626</v>
      </c>
      <c r="J2011" s="25">
        <f t="shared" si="283"/>
        <v>3.15</v>
      </c>
      <c r="K2011" s="25">
        <f>VLOOKUP(J2011,'Spezifische Werte'!$B$2:$C$4002,2,FALSE)</f>
        <v>1.1019016897018549E-2</v>
      </c>
      <c r="L2011" s="25">
        <f t="shared" si="286"/>
        <v>22.038033794037098</v>
      </c>
      <c r="R2011" s="25">
        <v>2009</v>
      </c>
      <c r="S2011" s="25">
        <v>2008</v>
      </c>
      <c r="T2011" s="25">
        <f t="shared" si="290"/>
        <v>0.54754540984378541</v>
      </c>
      <c r="U2011" s="25">
        <f t="shared" si="287"/>
        <v>0.55749187295788805</v>
      </c>
      <c r="W2011" s="17">
        <f>Eingabe!H2012</f>
        <v>141</v>
      </c>
      <c r="X2011" s="17">
        <f t="shared" si="288"/>
        <v>1.41</v>
      </c>
      <c r="Y2011" s="17">
        <f t="shared" si="289"/>
        <v>140</v>
      </c>
    </row>
    <row r="2012" spans="1:25" x14ac:dyDescent="0.15">
      <c r="A2012" s="82">
        <f t="shared" si="284"/>
        <v>3</v>
      </c>
      <c r="B2012" s="46">
        <v>43549.708333328461</v>
      </c>
      <c r="C2012" s="47">
        <f>Eingabe!G2013</f>
        <v>2.7</v>
      </c>
      <c r="D2012" s="77">
        <v>2012</v>
      </c>
      <c r="E2012" s="47"/>
      <c r="F2012" s="25">
        <f t="shared" si="282"/>
        <v>4.03</v>
      </c>
      <c r="G2012" s="25">
        <f>VLOOKUP(F2012,'Spezifische Werte'!$B$2:$C$4002,2,FALSE)</f>
        <v>4.2666657265334036E-2</v>
      </c>
      <c r="H2012" s="25">
        <f t="shared" si="285"/>
        <v>85.333314530668076</v>
      </c>
      <c r="J2012" s="25">
        <f t="shared" si="283"/>
        <v>4.05</v>
      </c>
      <c r="K2012" s="25">
        <f>VLOOKUP(J2012,'Spezifische Werte'!$B$2:$C$4002,2,FALSE)</f>
        <v>4.3597034083331404E-2</v>
      </c>
      <c r="L2012" s="25">
        <f t="shared" si="286"/>
        <v>87.194068166662802</v>
      </c>
      <c r="R2012" s="25">
        <v>2010</v>
      </c>
      <c r="S2012" s="25">
        <v>2009</v>
      </c>
      <c r="T2012" s="25">
        <f t="shared" si="290"/>
        <v>0.54754540984378541</v>
      </c>
      <c r="U2012" s="25">
        <f t="shared" si="287"/>
        <v>0.55749187295788805</v>
      </c>
      <c r="W2012" s="17">
        <f>Eingabe!H2013</f>
        <v>115</v>
      </c>
      <c r="X2012" s="17">
        <f t="shared" si="288"/>
        <v>1.1499999999999999</v>
      </c>
      <c r="Y2012" s="17">
        <f t="shared" si="289"/>
        <v>120</v>
      </c>
    </row>
    <row r="2013" spans="1:25" x14ac:dyDescent="0.15">
      <c r="A2013" s="82">
        <f t="shared" si="284"/>
        <v>3</v>
      </c>
      <c r="B2013" s="46">
        <v>43549.750011574077</v>
      </c>
      <c r="C2013" s="47">
        <f>Eingabe!G2014</f>
        <v>2.7</v>
      </c>
      <c r="D2013" s="77">
        <v>2013</v>
      </c>
      <c r="E2013" s="47"/>
      <c r="F2013" s="25">
        <f t="shared" si="282"/>
        <v>4.03</v>
      </c>
      <c r="G2013" s="25">
        <f>VLOOKUP(F2013,'Spezifische Werte'!$B$2:$C$4002,2,FALSE)</f>
        <v>4.2666657265334036E-2</v>
      </c>
      <c r="H2013" s="25">
        <f t="shared" si="285"/>
        <v>85.333314530668076</v>
      </c>
      <c r="J2013" s="25">
        <f t="shared" si="283"/>
        <v>4.05</v>
      </c>
      <c r="K2013" s="25">
        <f>VLOOKUP(J2013,'Spezifische Werte'!$B$2:$C$4002,2,FALSE)</f>
        <v>4.3597034083331404E-2</v>
      </c>
      <c r="L2013" s="25">
        <f t="shared" si="286"/>
        <v>87.194068166662802</v>
      </c>
      <c r="R2013" s="25">
        <v>2011</v>
      </c>
      <c r="S2013" s="25">
        <v>2010</v>
      </c>
      <c r="T2013" s="25">
        <f t="shared" si="290"/>
        <v>0.54754540984378541</v>
      </c>
      <c r="U2013" s="25">
        <f t="shared" si="287"/>
        <v>0.55749187295788805</v>
      </c>
      <c r="W2013" s="17">
        <f>Eingabe!H2014</f>
        <v>106</v>
      </c>
      <c r="X2013" s="17">
        <f t="shared" si="288"/>
        <v>1.06</v>
      </c>
      <c r="Y2013" s="17">
        <f t="shared" si="289"/>
        <v>110.00000000000001</v>
      </c>
    </row>
    <row r="2014" spans="1:25" x14ac:dyDescent="0.15">
      <c r="A2014" s="82">
        <f t="shared" si="284"/>
        <v>3</v>
      </c>
      <c r="B2014" s="46">
        <v>43549.791666661789</v>
      </c>
      <c r="C2014" s="47">
        <f>Eingabe!G2015</f>
        <v>2.4</v>
      </c>
      <c r="D2014" s="77">
        <v>2014</v>
      </c>
      <c r="E2014" s="47"/>
      <c r="F2014" s="25">
        <f t="shared" si="282"/>
        <v>3.58</v>
      </c>
      <c r="G2014" s="25">
        <f>VLOOKUP(F2014,'Spezifische Werte'!$B$2:$C$4002,2,FALSE)</f>
        <v>2.2829235995572409E-2</v>
      </c>
      <c r="H2014" s="25">
        <f t="shared" si="285"/>
        <v>45.658471991144815</v>
      </c>
      <c r="J2014" s="25">
        <f t="shared" si="283"/>
        <v>3.6</v>
      </c>
      <c r="K2014" s="25">
        <f>VLOOKUP(J2014,'Spezifische Werte'!$B$2:$C$4002,2,FALSE)</f>
        <v>2.3596471134930203E-2</v>
      </c>
      <c r="L2014" s="25">
        <f t="shared" si="286"/>
        <v>47.19294226986041</v>
      </c>
      <c r="R2014" s="25">
        <v>2012</v>
      </c>
      <c r="S2014" s="25">
        <v>2011</v>
      </c>
      <c r="T2014" s="25">
        <f t="shared" si="290"/>
        <v>0.54754540984378541</v>
      </c>
      <c r="U2014" s="25">
        <f t="shared" si="287"/>
        <v>0.55749187295788805</v>
      </c>
      <c r="W2014" s="17">
        <f>Eingabe!H2015</f>
        <v>100</v>
      </c>
      <c r="X2014" s="17">
        <f t="shared" si="288"/>
        <v>1</v>
      </c>
      <c r="Y2014" s="17">
        <f t="shared" si="289"/>
        <v>100</v>
      </c>
    </row>
    <row r="2015" spans="1:25" x14ac:dyDescent="0.15">
      <c r="A2015" s="82">
        <f t="shared" si="284"/>
        <v>3</v>
      </c>
      <c r="B2015" s="46">
        <v>43549.833333328454</v>
      </c>
      <c r="C2015" s="47">
        <f>Eingabe!G2016</f>
        <v>2.5</v>
      </c>
      <c r="D2015" s="77">
        <v>2015</v>
      </c>
      <c r="E2015" s="47"/>
      <c r="F2015" s="25">
        <f t="shared" si="282"/>
        <v>3.73</v>
      </c>
      <c r="G2015" s="25">
        <f>VLOOKUP(F2015,'Spezifische Werte'!$B$2:$C$4002,2,FALSE)</f>
        <v>2.895161356886641E-2</v>
      </c>
      <c r="H2015" s="25">
        <f t="shared" si="285"/>
        <v>57.90322713773282</v>
      </c>
      <c r="J2015" s="25">
        <f t="shared" si="283"/>
        <v>3.75</v>
      </c>
      <c r="K2015" s="25">
        <f>VLOOKUP(J2015,'Spezifische Werte'!$B$2:$C$4002,2,FALSE)</f>
        <v>2.9822636466446242E-2</v>
      </c>
      <c r="L2015" s="25">
        <f t="shared" si="286"/>
        <v>59.645272932892482</v>
      </c>
      <c r="R2015" s="25">
        <v>2013</v>
      </c>
      <c r="S2015" s="25">
        <v>2012</v>
      </c>
      <c r="T2015" s="25">
        <f t="shared" si="290"/>
        <v>0.54754540984378541</v>
      </c>
      <c r="U2015" s="25">
        <f t="shared" si="287"/>
        <v>0.55749187295788805</v>
      </c>
      <c r="W2015" s="17">
        <f>Eingabe!H2016</f>
        <v>122</v>
      </c>
      <c r="X2015" s="17">
        <f t="shared" si="288"/>
        <v>1.22</v>
      </c>
      <c r="Y2015" s="17">
        <f t="shared" si="289"/>
        <v>120</v>
      </c>
    </row>
    <row r="2016" spans="1:25" x14ac:dyDescent="0.15">
      <c r="A2016" s="82">
        <f t="shared" si="284"/>
        <v>3</v>
      </c>
      <c r="B2016" s="46">
        <v>43549.875011574077</v>
      </c>
      <c r="C2016" s="47">
        <f>Eingabe!G2017</f>
        <v>2.6</v>
      </c>
      <c r="D2016" s="77">
        <v>2016</v>
      </c>
      <c r="E2016" s="47"/>
      <c r="F2016" s="25">
        <f t="shared" si="282"/>
        <v>3.88</v>
      </c>
      <c r="G2016" s="25">
        <f>VLOOKUP(F2016,'Spezifische Werte'!$B$2:$C$4002,2,FALSE)</f>
        <v>3.5689320314118818E-2</v>
      </c>
      <c r="H2016" s="25">
        <f t="shared" si="285"/>
        <v>71.378640628237633</v>
      </c>
      <c r="J2016" s="25">
        <f t="shared" si="283"/>
        <v>3.9</v>
      </c>
      <c r="K2016" s="25">
        <f>VLOOKUP(J2016,'Spezifische Werte'!$B$2:$C$4002,2,FALSE)</f>
        <v>3.6613952811549305E-2</v>
      </c>
      <c r="L2016" s="25">
        <f t="shared" si="286"/>
        <v>73.227905623098607</v>
      </c>
      <c r="R2016" s="25">
        <v>2014</v>
      </c>
      <c r="S2016" s="25">
        <v>2013</v>
      </c>
      <c r="T2016" s="25">
        <f t="shared" si="290"/>
        <v>0.54754540984378541</v>
      </c>
      <c r="U2016" s="25">
        <f t="shared" si="287"/>
        <v>0.55749187295788805</v>
      </c>
      <c r="W2016" s="17">
        <f>Eingabe!H2017</f>
        <v>121</v>
      </c>
      <c r="X2016" s="17">
        <f t="shared" si="288"/>
        <v>1.21</v>
      </c>
      <c r="Y2016" s="17">
        <f t="shared" si="289"/>
        <v>120</v>
      </c>
    </row>
    <row r="2017" spans="1:25" x14ac:dyDescent="0.15">
      <c r="A2017" s="82">
        <f t="shared" si="284"/>
        <v>3</v>
      </c>
      <c r="B2017" s="46">
        <v>43549.916666661782</v>
      </c>
      <c r="C2017" s="47">
        <f>Eingabe!G2018</f>
        <v>3.1</v>
      </c>
      <c r="D2017" s="77">
        <v>2017</v>
      </c>
      <c r="E2017" s="47"/>
      <c r="F2017" s="25">
        <f t="shared" si="282"/>
        <v>4.62</v>
      </c>
      <c r="G2017" s="25">
        <f>VLOOKUP(F2017,'Spezifische Werte'!$B$2:$C$4002,2,FALSE)</f>
        <v>7.0834307543363312E-2</v>
      </c>
      <c r="H2017" s="25">
        <f t="shared" si="285"/>
        <v>141.66861508672662</v>
      </c>
      <c r="J2017" s="25">
        <f t="shared" si="283"/>
        <v>4.6500000000000004</v>
      </c>
      <c r="K2017" s="25">
        <f>VLOOKUP(J2017,'Spezifische Werte'!$B$2:$C$4002,2,FALSE)</f>
        <v>7.2366311882592071E-2</v>
      </c>
      <c r="L2017" s="25">
        <f t="shared" si="286"/>
        <v>144.73262376518414</v>
      </c>
      <c r="R2017" s="25">
        <v>2015</v>
      </c>
      <c r="S2017" s="25">
        <v>2014</v>
      </c>
      <c r="T2017" s="25">
        <f t="shared" si="290"/>
        <v>0.54754540984378541</v>
      </c>
      <c r="U2017" s="25">
        <f t="shared" si="287"/>
        <v>0.55749187295788805</v>
      </c>
      <c r="W2017" s="17">
        <f>Eingabe!H2018</f>
        <v>131</v>
      </c>
      <c r="X2017" s="17">
        <f t="shared" si="288"/>
        <v>1.31</v>
      </c>
      <c r="Y2017" s="17">
        <f t="shared" si="289"/>
        <v>130</v>
      </c>
    </row>
    <row r="2018" spans="1:25" x14ac:dyDescent="0.15">
      <c r="A2018" s="82">
        <f t="shared" si="284"/>
        <v>3</v>
      </c>
      <c r="B2018" s="46">
        <v>43549.958333328446</v>
      </c>
      <c r="C2018" s="47">
        <f>Eingabe!G2019</f>
        <v>3.1</v>
      </c>
      <c r="D2018" s="77">
        <v>2018</v>
      </c>
      <c r="E2018" s="47"/>
      <c r="F2018" s="25">
        <f t="shared" si="282"/>
        <v>4.62</v>
      </c>
      <c r="G2018" s="25">
        <f>VLOOKUP(F2018,'Spezifische Werte'!$B$2:$C$4002,2,FALSE)</f>
        <v>7.0834307543363312E-2</v>
      </c>
      <c r="H2018" s="25">
        <f t="shared" si="285"/>
        <v>141.66861508672662</v>
      </c>
      <c r="J2018" s="25">
        <f t="shared" si="283"/>
        <v>4.6500000000000004</v>
      </c>
      <c r="K2018" s="25">
        <f>VLOOKUP(J2018,'Spezifische Werte'!$B$2:$C$4002,2,FALSE)</f>
        <v>7.2366311882592071E-2</v>
      </c>
      <c r="L2018" s="25">
        <f t="shared" si="286"/>
        <v>144.73262376518414</v>
      </c>
      <c r="R2018" s="25">
        <v>2016</v>
      </c>
      <c r="S2018" s="25">
        <v>2015</v>
      </c>
      <c r="T2018" s="25">
        <f t="shared" si="290"/>
        <v>0.54754540984378541</v>
      </c>
      <c r="U2018" s="25">
        <f t="shared" si="287"/>
        <v>0.55749187295788805</v>
      </c>
      <c r="W2018" s="17">
        <f>Eingabe!H2019</f>
        <v>140</v>
      </c>
      <c r="X2018" s="17">
        <f t="shared" si="288"/>
        <v>1.4</v>
      </c>
      <c r="Y2018" s="17">
        <f t="shared" si="289"/>
        <v>140</v>
      </c>
    </row>
    <row r="2019" spans="1:25" x14ac:dyDescent="0.15">
      <c r="A2019" s="82">
        <f t="shared" si="284"/>
        <v>3</v>
      </c>
      <c r="B2019" s="46">
        <v>43550.000011574077</v>
      </c>
      <c r="C2019" s="47">
        <f>Eingabe!G2020</f>
        <v>3.4</v>
      </c>
      <c r="D2019" s="77">
        <v>2019</v>
      </c>
      <c r="E2019" s="47"/>
      <c r="F2019" s="25">
        <f t="shared" si="282"/>
        <v>5.07</v>
      </c>
      <c r="G2019" s="25">
        <f>VLOOKUP(F2019,'Spezifische Werte'!$B$2:$C$4002,2,FALSE)</f>
        <v>9.6185977081711158E-2</v>
      </c>
      <c r="H2019" s="25">
        <f t="shared" si="285"/>
        <v>192.37195416342232</v>
      </c>
      <c r="J2019" s="25">
        <f t="shared" si="283"/>
        <v>5.0999999999999996</v>
      </c>
      <c r="K2019" s="25">
        <f>VLOOKUP(J2019,'Spezifische Werte'!$B$2:$C$4002,2,FALSE)</f>
        <v>9.8097213536623304E-2</v>
      </c>
      <c r="L2019" s="25">
        <f t="shared" si="286"/>
        <v>196.1944270732466</v>
      </c>
      <c r="R2019" s="25">
        <v>2017</v>
      </c>
      <c r="S2019" s="25">
        <v>2016</v>
      </c>
      <c r="T2019" s="25">
        <f t="shared" si="290"/>
        <v>0.54754540984378541</v>
      </c>
      <c r="U2019" s="25">
        <f t="shared" si="287"/>
        <v>0.55749187295788805</v>
      </c>
      <c r="W2019" s="17">
        <f>Eingabe!H2020</f>
        <v>128</v>
      </c>
      <c r="X2019" s="17">
        <f t="shared" si="288"/>
        <v>1.28</v>
      </c>
      <c r="Y2019" s="17">
        <f t="shared" si="289"/>
        <v>130</v>
      </c>
    </row>
    <row r="2020" spans="1:25" x14ac:dyDescent="0.15">
      <c r="A2020" s="82">
        <f t="shared" si="284"/>
        <v>3</v>
      </c>
      <c r="B2020" s="46">
        <v>43550.041666661775</v>
      </c>
      <c r="C2020" s="47">
        <f>Eingabe!G2021</f>
        <v>2.2999999999999998</v>
      </c>
      <c r="D2020" s="77">
        <v>2020</v>
      </c>
      <c r="E2020" s="47"/>
      <c r="F2020" s="25">
        <f t="shared" si="282"/>
        <v>3.43</v>
      </c>
      <c r="G2020" s="25">
        <f>VLOOKUP(F2020,'Spezifische Werte'!$B$2:$C$4002,2,FALSE)</f>
        <v>1.7964243573129882E-2</v>
      </c>
      <c r="H2020" s="25">
        <f t="shared" si="285"/>
        <v>35.928487146259762</v>
      </c>
      <c r="J2020" s="25">
        <f t="shared" si="283"/>
        <v>3.45</v>
      </c>
      <c r="K2020" s="25">
        <f>VLOOKUP(J2020,'Spezifische Werte'!$B$2:$C$4002,2,FALSE)</f>
        <v>1.8521187553697735E-2</v>
      </c>
      <c r="L2020" s="25">
        <f t="shared" si="286"/>
        <v>37.042375107395472</v>
      </c>
      <c r="R2020" s="25">
        <v>2018</v>
      </c>
      <c r="S2020" s="25">
        <v>2017</v>
      </c>
      <c r="T2020" s="25">
        <f t="shared" si="290"/>
        <v>0.54754540984378541</v>
      </c>
      <c r="U2020" s="25">
        <f t="shared" si="287"/>
        <v>0.55749187295788805</v>
      </c>
      <c r="W2020" s="17">
        <f>Eingabe!H2021</f>
        <v>138</v>
      </c>
      <c r="X2020" s="17">
        <f t="shared" si="288"/>
        <v>1.38</v>
      </c>
      <c r="Y2020" s="17">
        <f t="shared" si="289"/>
        <v>140</v>
      </c>
    </row>
    <row r="2021" spans="1:25" x14ac:dyDescent="0.15">
      <c r="A2021" s="82">
        <f t="shared" si="284"/>
        <v>3</v>
      </c>
      <c r="B2021" s="46">
        <v>43550.083333328439</v>
      </c>
      <c r="C2021" s="47">
        <f>Eingabe!G2022</f>
        <v>3.3</v>
      </c>
      <c r="D2021" s="77">
        <v>2021</v>
      </c>
      <c r="E2021" s="47"/>
      <c r="F2021" s="25">
        <f t="shared" si="282"/>
        <v>4.92</v>
      </c>
      <c r="G2021" s="25">
        <f>VLOOKUP(F2021,'Spezifische Werte'!$B$2:$C$4002,2,FALSE)</f>
        <v>8.7079957720259088E-2</v>
      </c>
      <c r="H2021" s="25">
        <f t="shared" si="285"/>
        <v>174.15991544051818</v>
      </c>
      <c r="J2021" s="25">
        <f t="shared" si="283"/>
        <v>4.95</v>
      </c>
      <c r="K2021" s="25">
        <f>VLOOKUP(J2021,'Spezifische Werte'!$B$2:$C$4002,2,FALSE)</f>
        <v>8.884038911585862E-2</v>
      </c>
      <c r="L2021" s="25">
        <f t="shared" si="286"/>
        <v>177.68077823171723</v>
      </c>
      <c r="R2021" s="25">
        <v>2019</v>
      </c>
      <c r="S2021" s="25">
        <v>2018</v>
      </c>
      <c r="T2021" s="25">
        <f t="shared" si="290"/>
        <v>0.54754540984378541</v>
      </c>
      <c r="U2021" s="25">
        <f t="shared" si="287"/>
        <v>0.55749187295788805</v>
      </c>
      <c r="W2021" s="17">
        <f>Eingabe!H2022</f>
        <v>146</v>
      </c>
      <c r="X2021" s="17">
        <f t="shared" si="288"/>
        <v>1.46</v>
      </c>
      <c r="Y2021" s="17">
        <f t="shared" si="289"/>
        <v>150</v>
      </c>
    </row>
    <row r="2022" spans="1:25" x14ac:dyDescent="0.15">
      <c r="A2022" s="82">
        <f t="shared" si="284"/>
        <v>3</v>
      </c>
      <c r="B2022" s="46">
        <v>43550.125011574077</v>
      </c>
      <c r="C2022" s="47">
        <f>Eingabe!G2023</f>
        <v>2.6</v>
      </c>
      <c r="D2022" s="77">
        <v>2022</v>
      </c>
      <c r="E2022" s="47"/>
      <c r="F2022" s="25">
        <f t="shared" si="282"/>
        <v>3.88</v>
      </c>
      <c r="G2022" s="25">
        <f>VLOOKUP(F2022,'Spezifische Werte'!$B$2:$C$4002,2,FALSE)</f>
        <v>3.5689320314118818E-2</v>
      </c>
      <c r="H2022" s="25">
        <f t="shared" si="285"/>
        <v>71.378640628237633</v>
      </c>
      <c r="J2022" s="25">
        <f t="shared" si="283"/>
        <v>3.9</v>
      </c>
      <c r="K2022" s="25">
        <f>VLOOKUP(J2022,'Spezifische Werte'!$B$2:$C$4002,2,FALSE)</f>
        <v>3.6613952811549305E-2</v>
      </c>
      <c r="L2022" s="25">
        <f t="shared" si="286"/>
        <v>73.227905623098607</v>
      </c>
      <c r="R2022" s="25">
        <v>2020</v>
      </c>
      <c r="S2022" s="25">
        <v>2019</v>
      </c>
      <c r="T2022" s="25">
        <f t="shared" si="290"/>
        <v>0.54754540984378541</v>
      </c>
      <c r="U2022" s="25">
        <f t="shared" si="287"/>
        <v>0.55749187295788805</v>
      </c>
      <c r="W2022" s="17">
        <f>Eingabe!H2023</f>
        <v>119</v>
      </c>
      <c r="X2022" s="17">
        <f t="shared" si="288"/>
        <v>1.19</v>
      </c>
      <c r="Y2022" s="17">
        <f t="shared" si="289"/>
        <v>120</v>
      </c>
    </row>
    <row r="2023" spans="1:25" x14ac:dyDescent="0.15">
      <c r="A2023" s="82">
        <f t="shared" si="284"/>
        <v>3</v>
      </c>
      <c r="B2023" s="46">
        <v>43550.166666661768</v>
      </c>
      <c r="C2023" s="47">
        <f>Eingabe!G2024</f>
        <v>3.7</v>
      </c>
      <c r="D2023" s="77">
        <v>2023</v>
      </c>
      <c r="E2023" s="47"/>
      <c r="F2023" s="25">
        <f t="shared" si="282"/>
        <v>5.52</v>
      </c>
      <c r="G2023" s="25">
        <f>VLOOKUP(F2023,'Spezifische Werte'!$B$2:$C$4002,2,FALSE)</f>
        <v>0.12721663519138685</v>
      </c>
      <c r="H2023" s="25">
        <f t="shared" si="285"/>
        <v>254.43327038277369</v>
      </c>
      <c r="J2023" s="25">
        <f t="shared" si="283"/>
        <v>5.55</v>
      </c>
      <c r="K2023" s="25">
        <f>VLOOKUP(J2023,'Spezifische Werte'!$B$2:$C$4002,2,FALSE)</f>
        <v>0.12941942247043492</v>
      </c>
      <c r="L2023" s="25">
        <f t="shared" si="286"/>
        <v>258.83884494086982</v>
      </c>
      <c r="R2023" s="25">
        <v>2021</v>
      </c>
      <c r="S2023" s="25">
        <v>2020</v>
      </c>
      <c r="T2023" s="25">
        <f t="shared" si="290"/>
        <v>0.54754540984378541</v>
      </c>
      <c r="U2023" s="25">
        <f t="shared" si="287"/>
        <v>0.55749187295788805</v>
      </c>
      <c r="W2023" s="17">
        <f>Eingabe!H2024</f>
        <v>118</v>
      </c>
      <c r="X2023" s="17">
        <f t="shared" si="288"/>
        <v>1.18</v>
      </c>
      <c r="Y2023" s="17">
        <f t="shared" si="289"/>
        <v>120</v>
      </c>
    </row>
    <row r="2024" spans="1:25" x14ac:dyDescent="0.15">
      <c r="A2024" s="82">
        <f t="shared" si="284"/>
        <v>3</v>
      </c>
      <c r="B2024" s="46">
        <v>43550.208333328432</v>
      </c>
      <c r="C2024" s="47">
        <f>Eingabe!G2025</f>
        <v>2.2999999999999998</v>
      </c>
      <c r="D2024" s="77">
        <v>2024</v>
      </c>
      <c r="E2024" s="47"/>
      <c r="F2024" s="25">
        <f t="shared" si="282"/>
        <v>3.43</v>
      </c>
      <c r="G2024" s="25">
        <f>VLOOKUP(F2024,'Spezifische Werte'!$B$2:$C$4002,2,FALSE)</f>
        <v>1.7964243573129882E-2</v>
      </c>
      <c r="H2024" s="25">
        <f t="shared" si="285"/>
        <v>35.928487146259762</v>
      </c>
      <c r="J2024" s="25">
        <f t="shared" si="283"/>
        <v>3.45</v>
      </c>
      <c r="K2024" s="25">
        <f>VLOOKUP(J2024,'Spezifische Werte'!$B$2:$C$4002,2,FALSE)</f>
        <v>1.8521187553697735E-2</v>
      </c>
      <c r="L2024" s="25">
        <f t="shared" si="286"/>
        <v>37.042375107395472</v>
      </c>
      <c r="R2024" s="25">
        <v>2022</v>
      </c>
      <c r="S2024" s="25">
        <v>2021</v>
      </c>
      <c r="T2024" s="25">
        <f t="shared" si="290"/>
        <v>0.54754540984378541</v>
      </c>
      <c r="U2024" s="25">
        <f t="shared" si="287"/>
        <v>0.55749187295788805</v>
      </c>
      <c r="W2024" s="17">
        <f>Eingabe!H2025</f>
        <v>127</v>
      </c>
      <c r="X2024" s="17">
        <f t="shared" si="288"/>
        <v>1.27</v>
      </c>
      <c r="Y2024" s="17">
        <f t="shared" si="289"/>
        <v>130</v>
      </c>
    </row>
    <row r="2025" spans="1:25" x14ac:dyDescent="0.15">
      <c r="A2025" s="82">
        <f t="shared" si="284"/>
        <v>3</v>
      </c>
      <c r="B2025" s="46">
        <v>43550.250011574077</v>
      </c>
      <c r="C2025" s="47">
        <f>Eingabe!G2026</f>
        <v>2.6</v>
      </c>
      <c r="D2025" s="77">
        <v>2025</v>
      </c>
      <c r="E2025" s="47"/>
      <c r="F2025" s="25">
        <f t="shared" si="282"/>
        <v>3.88</v>
      </c>
      <c r="G2025" s="25">
        <f>VLOOKUP(F2025,'Spezifische Werte'!$B$2:$C$4002,2,FALSE)</f>
        <v>3.5689320314118818E-2</v>
      </c>
      <c r="H2025" s="25">
        <f t="shared" si="285"/>
        <v>71.378640628237633</v>
      </c>
      <c r="J2025" s="25">
        <f t="shared" si="283"/>
        <v>3.9</v>
      </c>
      <c r="K2025" s="25">
        <f>VLOOKUP(J2025,'Spezifische Werte'!$B$2:$C$4002,2,FALSE)</f>
        <v>3.6613952811549305E-2</v>
      </c>
      <c r="L2025" s="25">
        <f t="shared" si="286"/>
        <v>73.227905623098607</v>
      </c>
      <c r="R2025" s="25">
        <v>2023</v>
      </c>
      <c r="S2025" s="25">
        <v>2022</v>
      </c>
      <c r="T2025" s="25">
        <f t="shared" si="290"/>
        <v>0.54754540984378541</v>
      </c>
      <c r="U2025" s="25">
        <f t="shared" si="287"/>
        <v>0.55749187295788805</v>
      </c>
      <c r="W2025" s="17">
        <f>Eingabe!H2026</f>
        <v>108</v>
      </c>
      <c r="X2025" s="17">
        <f t="shared" si="288"/>
        <v>1.08</v>
      </c>
      <c r="Y2025" s="17">
        <f t="shared" si="289"/>
        <v>110.00000000000001</v>
      </c>
    </row>
    <row r="2026" spans="1:25" x14ac:dyDescent="0.15">
      <c r="A2026" s="82">
        <f t="shared" si="284"/>
        <v>3</v>
      </c>
      <c r="B2026" s="46">
        <v>43550.29166666176</v>
      </c>
      <c r="C2026" s="47">
        <f>Eingabe!G2027</f>
        <v>2.9</v>
      </c>
      <c r="D2026" s="77">
        <v>2026</v>
      </c>
      <c r="E2026" s="47"/>
      <c r="F2026" s="25">
        <f t="shared" si="282"/>
        <v>4.33</v>
      </c>
      <c r="G2026" s="25">
        <f>VLOOKUP(F2026,'Spezifische Werte'!$B$2:$C$4002,2,FALSE)</f>
        <v>5.667919590547657E-2</v>
      </c>
      <c r="H2026" s="25">
        <f t="shared" si="285"/>
        <v>113.35839181095314</v>
      </c>
      <c r="J2026" s="25">
        <f t="shared" si="283"/>
        <v>4.3499999999999996</v>
      </c>
      <c r="K2026" s="25">
        <f>VLOOKUP(J2026,'Spezifische Werte'!$B$2:$C$4002,2,FALSE)</f>
        <v>5.7627330651301621E-2</v>
      </c>
      <c r="L2026" s="25">
        <f t="shared" si="286"/>
        <v>115.25466130260324</v>
      </c>
      <c r="R2026" s="25">
        <v>2024</v>
      </c>
      <c r="S2026" s="25">
        <v>2023</v>
      </c>
      <c r="T2026" s="25">
        <f t="shared" si="290"/>
        <v>0.54754540984378541</v>
      </c>
      <c r="U2026" s="25">
        <f t="shared" si="287"/>
        <v>0.55749187295788805</v>
      </c>
      <c r="W2026" s="17">
        <f>Eingabe!H2027</f>
        <v>110</v>
      </c>
      <c r="X2026" s="17">
        <f t="shared" si="288"/>
        <v>1.1000000000000001</v>
      </c>
      <c r="Y2026" s="17">
        <f t="shared" si="289"/>
        <v>110.00000000000001</v>
      </c>
    </row>
    <row r="2027" spans="1:25" x14ac:dyDescent="0.15">
      <c r="A2027" s="82">
        <f t="shared" si="284"/>
        <v>3</v>
      </c>
      <c r="B2027" s="46">
        <v>43550.333333328424</v>
      </c>
      <c r="C2027" s="47">
        <f>Eingabe!G2028</f>
        <v>2</v>
      </c>
      <c r="D2027" s="77">
        <v>2027</v>
      </c>
      <c r="E2027" s="47"/>
      <c r="F2027" s="25">
        <f t="shared" si="282"/>
        <v>2.98</v>
      </c>
      <c r="G2027" s="25">
        <f>VLOOKUP(F2027,'Spezifische Werte'!$B$2:$C$4002,2,FALSE)</f>
        <v>7.6819067373919353E-3</v>
      </c>
      <c r="H2027" s="25">
        <f t="shared" si="285"/>
        <v>15.363813474783871</v>
      </c>
      <c r="J2027" s="25">
        <f t="shared" si="283"/>
        <v>3</v>
      </c>
      <c r="K2027" s="25">
        <f>VLOOKUP(J2027,'Spezifische Werte'!$B$2:$C$4002,2,FALSE)</f>
        <v>8.0363231384606472E-3</v>
      </c>
      <c r="L2027" s="25">
        <f t="shared" si="286"/>
        <v>16.072646276921294</v>
      </c>
      <c r="R2027" s="25">
        <v>2025</v>
      </c>
      <c r="S2027" s="25">
        <v>2024</v>
      </c>
      <c r="T2027" s="25">
        <f t="shared" si="290"/>
        <v>0.54754540984378541</v>
      </c>
      <c r="U2027" s="25">
        <f t="shared" si="287"/>
        <v>0.55749187295788805</v>
      </c>
      <c r="W2027" s="17">
        <f>Eingabe!H2028</f>
        <v>122</v>
      </c>
      <c r="X2027" s="17">
        <f t="shared" si="288"/>
        <v>1.22</v>
      </c>
      <c r="Y2027" s="17">
        <f t="shared" si="289"/>
        <v>120</v>
      </c>
    </row>
    <row r="2028" spans="1:25" x14ac:dyDescent="0.15">
      <c r="A2028" s="82">
        <f t="shared" si="284"/>
        <v>3</v>
      </c>
      <c r="B2028" s="46">
        <v>43550.375011574077</v>
      </c>
      <c r="C2028" s="47">
        <f>Eingabe!G2029</f>
        <v>2.2000000000000002</v>
      </c>
      <c r="D2028" s="77">
        <v>2028</v>
      </c>
      <c r="E2028" s="47"/>
      <c r="F2028" s="25">
        <f t="shared" si="282"/>
        <v>3.28</v>
      </c>
      <c r="G2028" s="25">
        <f>VLOOKUP(F2028,'Spezifische Werte'!$B$2:$C$4002,2,FALSE)</f>
        <v>1.4036237149224865E-2</v>
      </c>
      <c r="H2028" s="25">
        <f t="shared" si="285"/>
        <v>28.07247429844973</v>
      </c>
      <c r="J2028" s="25">
        <f t="shared" si="283"/>
        <v>3.3</v>
      </c>
      <c r="K2028" s="25">
        <f>VLOOKUP(J2028,'Spezifische Werte'!$B$2:$C$4002,2,FALSE)</f>
        <v>1.4533450192857693E-2</v>
      </c>
      <c r="L2028" s="25">
        <f t="shared" si="286"/>
        <v>29.066900385715385</v>
      </c>
      <c r="R2028" s="25">
        <v>2026</v>
      </c>
      <c r="S2028" s="25">
        <v>2025</v>
      </c>
      <c r="T2028" s="25">
        <f t="shared" si="290"/>
        <v>0.54754540984378541</v>
      </c>
      <c r="U2028" s="25">
        <f t="shared" si="287"/>
        <v>0.55749187295788805</v>
      </c>
      <c r="W2028" s="17">
        <f>Eingabe!H2029</f>
        <v>130</v>
      </c>
      <c r="X2028" s="17">
        <f t="shared" si="288"/>
        <v>1.3</v>
      </c>
      <c r="Y2028" s="17">
        <f t="shared" si="289"/>
        <v>130</v>
      </c>
    </row>
    <row r="2029" spans="1:25" x14ac:dyDescent="0.15">
      <c r="A2029" s="82">
        <f t="shared" si="284"/>
        <v>3</v>
      </c>
      <c r="B2029" s="46">
        <v>43550.416666661753</v>
      </c>
      <c r="C2029" s="47">
        <f>Eingabe!G2030</f>
        <v>3.5</v>
      </c>
      <c r="D2029" s="77">
        <v>2029</v>
      </c>
      <c r="E2029" s="47"/>
      <c r="F2029" s="25">
        <f t="shared" si="282"/>
        <v>5.22</v>
      </c>
      <c r="G2029" s="25">
        <f>VLOOKUP(F2029,'Spezifische Werte'!$B$2:$C$4002,2,FALSE)</f>
        <v>0.10600726326582303</v>
      </c>
      <c r="H2029" s="25">
        <f t="shared" si="285"/>
        <v>212.01452653164606</v>
      </c>
      <c r="J2029" s="25">
        <f t="shared" si="283"/>
        <v>5.25</v>
      </c>
      <c r="K2029" s="25">
        <f>VLOOKUP(J2029,'Spezifische Werte'!$B$2:$C$4002,2,FALSE)</f>
        <v>0.10804502827355937</v>
      </c>
      <c r="L2029" s="25">
        <f t="shared" si="286"/>
        <v>216.09005654711873</v>
      </c>
      <c r="R2029" s="25">
        <v>2027</v>
      </c>
      <c r="S2029" s="25">
        <v>2026</v>
      </c>
      <c r="T2029" s="25">
        <f t="shared" si="290"/>
        <v>0.54754540984378541</v>
      </c>
      <c r="U2029" s="25">
        <f t="shared" si="287"/>
        <v>0.55749187295788805</v>
      </c>
      <c r="W2029" s="17">
        <f>Eingabe!H2030</f>
        <v>130</v>
      </c>
      <c r="X2029" s="17">
        <f t="shared" si="288"/>
        <v>1.3</v>
      </c>
      <c r="Y2029" s="17">
        <f t="shared" si="289"/>
        <v>130</v>
      </c>
    </row>
    <row r="2030" spans="1:25" x14ac:dyDescent="0.15">
      <c r="A2030" s="82">
        <f t="shared" si="284"/>
        <v>3</v>
      </c>
      <c r="B2030" s="46">
        <v>43550.458333328417</v>
      </c>
      <c r="C2030" s="47">
        <f>Eingabe!G2031</f>
        <v>3.2</v>
      </c>
      <c r="D2030" s="77">
        <v>2030</v>
      </c>
      <c r="E2030" s="47"/>
      <c r="F2030" s="25">
        <f t="shared" si="282"/>
        <v>4.7699999999999996</v>
      </c>
      <c r="G2030" s="25">
        <f>VLOOKUP(F2030,'Spezifische Werte'!$B$2:$C$4002,2,FALSE)</f>
        <v>7.8679349945367349E-2</v>
      </c>
      <c r="H2030" s="25">
        <f t="shared" si="285"/>
        <v>157.3586998907347</v>
      </c>
      <c r="J2030" s="25">
        <f t="shared" si="283"/>
        <v>4.8</v>
      </c>
      <c r="K2030" s="25">
        <f>VLOOKUP(J2030,'Spezifische Werte'!$B$2:$C$4002,2,FALSE)</f>
        <v>8.0310065544742015E-2</v>
      </c>
      <c r="L2030" s="25">
        <f t="shared" si="286"/>
        <v>160.62013108948403</v>
      </c>
      <c r="R2030" s="25">
        <v>2028</v>
      </c>
      <c r="S2030" s="25">
        <v>2027</v>
      </c>
      <c r="T2030" s="25">
        <f t="shared" si="290"/>
        <v>0.54754540984378541</v>
      </c>
      <c r="U2030" s="25">
        <f t="shared" si="287"/>
        <v>0.55749187295788805</v>
      </c>
      <c r="W2030" s="17">
        <f>Eingabe!H2031</f>
        <v>169</v>
      </c>
      <c r="X2030" s="17">
        <f t="shared" si="288"/>
        <v>1.69</v>
      </c>
      <c r="Y2030" s="17">
        <f t="shared" si="289"/>
        <v>170</v>
      </c>
    </row>
    <row r="2031" spans="1:25" x14ac:dyDescent="0.15">
      <c r="A2031" s="82">
        <f t="shared" si="284"/>
        <v>3</v>
      </c>
      <c r="B2031" s="46">
        <v>43550.500011574077</v>
      </c>
      <c r="C2031" s="47">
        <f>Eingabe!G2032</f>
        <v>4</v>
      </c>
      <c r="D2031" s="77">
        <v>2031</v>
      </c>
      <c r="E2031" s="47"/>
      <c r="F2031" s="25">
        <f t="shared" si="282"/>
        <v>5.97</v>
      </c>
      <c r="G2031" s="25">
        <f>VLOOKUP(F2031,'Spezifische Werte'!$B$2:$C$4002,2,FALSE)</f>
        <v>0.1627434603343155</v>
      </c>
      <c r="H2031" s="25">
        <f t="shared" si="285"/>
        <v>325.486920668631</v>
      </c>
      <c r="J2031" s="25">
        <f t="shared" si="283"/>
        <v>6</v>
      </c>
      <c r="K2031" s="25">
        <f>VLOOKUP(J2031,'Spezifische Werte'!$B$2:$C$4002,2,FALSE)</f>
        <v>0.16538134424295356</v>
      </c>
      <c r="L2031" s="25">
        <f t="shared" si="286"/>
        <v>330.76268848590712</v>
      </c>
      <c r="R2031" s="25">
        <v>2029</v>
      </c>
      <c r="S2031" s="25">
        <v>2028</v>
      </c>
      <c r="T2031" s="25">
        <f t="shared" si="290"/>
        <v>0.51124640402007304</v>
      </c>
      <c r="U2031" s="25">
        <f t="shared" si="287"/>
        <v>0.52077530096835734</v>
      </c>
      <c r="W2031" s="17">
        <f>Eingabe!H2032</f>
        <v>179</v>
      </c>
      <c r="X2031" s="17">
        <f t="shared" si="288"/>
        <v>1.79</v>
      </c>
      <c r="Y2031" s="17">
        <f t="shared" si="289"/>
        <v>180</v>
      </c>
    </row>
    <row r="2032" spans="1:25" x14ac:dyDescent="0.15">
      <c r="A2032" s="82">
        <f t="shared" si="284"/>
        <v>3</v>
      </c>
      <c r="B2032" s="46">
        <v>43550.541666661746</v>
      </c>
      <c r="C2032" s="47">
        <f>Eingabe!G2033</f>
        <v>3.6</v>
      </c>
      <c r="D2032" s="77">
        <v>2032</v>
      </c>
      <c r="E2032" s="47"/>
      <c r="F2032" s="25">
        <f t="shared" si="282"/>
        <v>5.37</v>
      </c>
      <c r="G2032" s="25">
        <f>VLOOKUP(F2032,'Spezifische Werte'!$B$2:$C$4002,2,FALSE)</f>
        <v>0.11640095819454216</v>
      </c>
      <c r="H2032" s="25">
        <f t="shared" si="285"/>
        <v>232.80191638908431</v>
      </c>
      <c r="J2032" s="25">
        <f t="shared" si="283"/>
        <v>5.4</v>
      </c>
      <c r="K2032" s="25">
        <f>VLOOKUP(J2032,'Spezifische Werte'!$B$2:$C$4002,2,FALSE)</f>
        <v>0.11853513474534576</v>
      </c>
      <c r="L2032" s="25">
        <f t="shared" si="286"/>
        <v>237.07026949069152</v>
      </c>
      <c r="R2032" s="25">
        <v>2030</v>
      </c>
      <c r="S2032" s="25">
        <v>2029</v>
      </c>
      <c r="T2032" s="25">
        <f t="shared" si="290"/>
        <v>0.51124640402007304</v>
      </c>
      <c r="U2032" s="25">
        <f t="shared" si="287"/>
        <v>0.52077530096835734</v>
      </c>
      <c r="W2032" s="17">
        <f>Eingabe!H2033</f>
        <v>140</v>
      </c>
      <c r="X2032" s="17">
        <f t="shared" si="288"/>
        <v>1.4</v>
      </c>
      <c r="Y2032" s="17">
        <f t="shared" si="289"/>
        <v>140</v>
      </c>
    </row>
    <row r="2033" spans="1:25" x14ac:dyDescent="0.15">
      <c r="A2033" s="82">
        <f t="shared" si="284"/>
        <v>3</v>
      </c>
      <c r="B2033" s="46">
        <v>43550.58333332841</v>
      </c>
      <c r="C2033" s="47">
        <f>Eingabe!G2034</f>
        <v>4.9000000000000004</v>
      </c>
      <c r="D2033" s="77">
        <v>2033</v>
      </c>
      <c r="E2033" s="47"/>
      <c r="F2033" s="25">
        <f t="shared" si="282"/>
        <v>7.31</v>
      </c>
      <c r="G2033" s="25">
        <f>VLOOKUP(F2033,'Spezifische Werte'!$B$2:$C$4002,2,FALSE)</f>
        <v>0.3124426167174133</v>
      </c>
      <c r="H2033" s="25">
        <f t="shared" si="285"/>
        <v>624.88523343482666</v>
      </c>
      <c r="J2033" s="25">
        <f t="shared" si="283"/>
        <v>7.35</v>
      </c>
      <c r="K2033" s="25">
        <f>VLOOKUP(J2033,'Spezifische Werte'!$B$2:$C$4002,2,FALSE)</f>
        <v>0.31783439487629789</v>
      </c>
      <c r="L2033" s="25">
        <f t="shared" si="286"/>
        <v>635.66878975259579</v>
      </c>
      <c r="R2033" s="25">
        <v>2031</v>
      </c>
      <c r="S2033" s="25">
        <v>2030</v>
      </c>
      <c r="T2033" s="25">
        <f t="shared" si="290"/>
        <v>0.51124640402007304</v>
      </c>
      <c r="U2033" s="25">
        <f t="shared" si="287"/>
        <v>0.52077530096835734</v>
      </c>
      <c r="W2033" s="17">
        <f>Eingabe!H2034</f>
        <v>148</v>
      </c>
      <c r="X2033" s="17">
        <f t="shared" si="288"/>
        <v>1.48</v>
      </c>
      <c r="Y2033" s="17">
        <f t="shared" si="289"/>
        <v>150</v>
      </c>
    </row>
    <row r="2034" spans="1:25" x14ac:dyDescent="0.15">
      <c r="A2034" s="82">
        <f t="shared" si="284"/>
        <v>3</v>
      </c>
      <c r="B2034" s="46">
        <v>43550.625011574077</v>
      </c>
      <c r="C2034" s="47">
        <f>Eingabe!G2035</f>
        <v>3.4</v>
      </c>
      <c r="D2034" s="77">
        <v>2034</v>
      </c>
      <c r="E2034" s="47"/>
      <c r="F2034" s="25">
        <f t="shared" si="282"/>
        <v>5.07</v>
      </c>
      <c r="G2034" s="25">
        <f>VLOOKUP(F2034,'Spezifische Werte'!$B$2:$C$4002,2,FALSE)</f>
        <v>9.6185977081711158E-2</v>
      </c>
      <c r="H2034" s="25">
        <f t="shared" si="285"/>
        <v>192.37195416342232</v>
      </c>
      <c r="J2034" s="25">
        <f t="shared" si="283"/>
        <v>5.0999999999999996</v>
      </c>
      <c r="K2034" s="25">
        <f>VLOOKUP(J2034,'Spezifische Werte'!$B$2:$C$4002,2,FALSE)</f>
        <v>9.8097213536623304E-2</v>
      </c>
      <c r="L2034" s="25">
        <f t="shared" si="286"/>
        <v>196.1944270732466</v>
      </c>
      <c r="R2034" s="25">
        <v>2032</v>
      </c>
      <c r="S2034" s="25">
        <v>2031</v>
      </c>
      <c r="T2034" s="25">
        <f t="shared" si="290"/>
        <v>0.51124640402007304</v>
      </c>
      <c r="U2034" s="25">
        <f t="shared" si="287"/>
        <v>0.52077530096835734</v>
      </c>
      <c r="W2034" s="17">
        <f>Eingabe!H2035</f>
        <v>171</v>
      </c>
      <c r="X2034" s="17">
        <f t="shared" si="288"/>
        <v>1.71</v>
      </c>
      <c r="Y2034" s="17">
        <f t="shared" si="289"/>
        <v>170</v>
      </c>
    </row>
    <row r="2035" spans="1:25" x14ac:dyDescent="0.15">
      <c r="A2035" s="82">
        <f t="shared" si="284"/>
        <v>3</v>
      </c>
      <c r="B2035" s="46">
        <v>43550.666666661738</v>
      </c>
      <c r="C2035" s="47">
        <f>Eingabe!G2036</f>
        <v>3.6</v>
      </c>
      <c r="D2035" s="77">
        <v>2035</v>
      </c>
      <c r="E2035" s="47"/>
      <c r="F2035" s="25">
        <f t="shared" si="282"/>
        <v>5.37</v>
      </c>
      <c r="G2035" s="25">
        <f>VLOOKUP(F2035,'Spezifische Werte'!$B$2:$C$4002,2,FALSE)</f>
        <v>0.11640095819454216</v>
      </c>
      <c r="H2035" s="25">
        <f t="shared" si="285"/>
        <v>232.80191638908431</v>
      </c>
      <c r="J2035" s="25">
        <f t="shared" si="283"/>
        <v>5.4</v>
      </c>
      <c r="K2035" s="25">
        <f>VLOOKUP(J2035,'Spezifische Werte'!$B$2:$C$4002,2,FALSE)</f>
        <v>0.11853513474534576</v>
      </c>
      <c r="L2035" s="25">
        <f t="shared" si="286"/>
        <v>237.07026949069152</v>
      </c>
      <c r="R2035" s="25">
        <v>2033</v>
      </c>
      <c r="S2035" s="25">
        <v>2032</v>
      </c>
      <c r="T2035" s="25">
        <f t="shared" si="290"/>
        <v>0.51124640402007304</v>
      </c>
      <c r="U2035" s="25">
        <f t="shared" si="287"/>
        <v>0.52077530096835734</v>
      </c>
      <c r="W2035" s="17">
        <f>Eingabe!H2036</f>
        <v>170</v>
      </c>
      <c r="X2035" s="17">
        <f t="shared" si="288"/>
        <v>1.7</v>
      </c>
      <c r="Y2035" s="17">
        <f t="shared" si="289"/>
        <v>170</v>
      </c>
    </row>
    <row r="2036" spans="1:25" x14ac:dyDescent="0.15">
      <c r="A2036" s="82">
        <f t="shared" si="284"/>
        <v>3</v>
      </c>
      <c r="B2036" s="46">
        <v>43550.708333328403</v>
      </c>
      <c r="C2036" s="47">
        <f>Eingabe!G2037</f>
        <v>3.1</v>
      </c>
      <c r="D2036" s="77">
        <v>2036</v>
      </c>
      <c r="E2036" s="47"/>
      <c r="F2036" s="25">
        <f t="shared" si="282"/>
        <v>4.62</v>
      </c>
      <c r="G2036" s="25">
        <f>VLOOKUP(F2036,'Spezifische Werte'!$B$2:$C$4002,2,FALSE)</f>
        <v>7.0834307543363312E-2</v>
      </c>
      <c r="H2036" s="25">
        <f t="shared" si="285"/>
        <v>141.66861508672662</v>
      </c>
      <c r="J2036" s="25">
        <f t="shared" si="283"/>
        <v>4.6500000000000004</v>
      </c>
      <c r="K2036" s="25">
        <f>VLOOKUP(J2036,'Spezifische Werte'!$B$2:$C$4002,2,FALSE)</f>
        <v>7.2366311882592071E-2</v>
      </c>
      <c r="L2036" s="25">
        <f t="shared" si="286"/>
        <v>144.73262376518414</v>
      </c>
      <c r="R2036" s="25">
        <v>2034</v>
      </c>
      <c r="S2036" s="25">
        <v>2033</v>
      </c>
      <c r="T2036" s="25">
        <f t="shared" si="290"/>
        <v>0.51124640402007304</v>
      </c>
      <c r="U2036" s="25">
        <f t="shared" si="287"/>
        <v>0.52077530096835734</v>
      </c>
      <c r="W2036" s="17">
        <f>Eingabe!H2037</f>
        <v>171</v>
      </c>
      <c r="X2036" s="17">
        <f t="shared" si="288"/>
        <v>1.71</v>
      </c>
      <c r="Y2036" s="17">
        <f t="shared" si="289"/>
        <v>170</v>
      </c>
    </row>
    <row r="2037" spans="1:25" x14ac:dyDescent="0.15">
      <c r="A2037" s="82">
        <f t="shared" si="284"/>
        <v>3</v>
      </c>
      <c r="B2037" s="46">
        <v>43550.750011574077</v>
      </c>
      <c r="C2037" s="47">
        <f>Eingabe!G2038</f>
        <v>3</v>
      </c>
      <c r="D2037" s="77">
        <v>2037</v>
      </c>
      <c r="E2037" s="47"/>
      <c r="F2037" s="25">
        <f t="shared" si="282"/>
        <v>4.4800000000000004</v>
      </c>
      <c r="G2037" s="25">
        <f>VLOOKUP(F2037,'Spezifische Werte'!$B$2:$C$4002,2,FALSE)</f>
        <v>6.3876775708421291E-2</v>
      </c>
      <c r="H2037" s="25">
        <f t="shared" si="285"/>
        <v>127.75355141684258</v>
      </c>
      <c r="J2037" s="25">
        <f t="shared" si="283"/>
        <v>4.5</v>
      </c>
      <c r="K2037" s="25">
        <f>VLOOKUP(J2037,'Spezifische Werte'!$B$2:$C$4002,2,FALSE)</f>
        <v>6.4854105449014127E-2</v>
      </c>
      <c r="L2037" s="25">
        <f t="shared" si="286"/>
        <v>129.70821089802826</v>
      </c>
      <c r="R2037" s="25">
        <v>2035</v>
      </c>
      <c r="S2037" s="25">
        <v>2034</v>
      </c>
      <c r="T2037" s="25">
        <f t="shared" si="290"/>
        <v>0.51124640402007304</v>
      </c>
      <c r="U2037" s="25">
        <f t="shared" si="287"/>
        <v>0.52077530096835734</v>
      </c>
      <c r="W2037" s="17">
        <f>Eingabe!H2038</f>
        <v>149</v>
      </c>
      <c r="X2037" s="17">
        <f t="shared" si="288"/>
        <v>1.49</v>
      </c>
      <c r="Y2037" s="17">
        <f t="shared" si="289"/>
        <v>150</v>
      </c>
    </row>
    <row r="2038" spans="1:25" x14ac:dyDescent="0.15">
      <c r="A2038" s="82">
        <f t="shared" si="284"/>
        <v>3</v>
      </c>
      <c r="B2038" s="46">
        <v>43550.791666661731</v>
      </c>
      <c r="C2038" s="47">
        <f>Eingabe!G2039</f>
        <v>4.9000000000000004</v>
      </c>
      <c r="D2038" s="77">
        <v>2038</v>
      </c>
      <c r="E2038" s="47"/>
      <c r="F2038" s="25">
        <f t="shared" si="282"/>
        <v>7.31</v>
      </c>
      <c r="G2038" s="25">
        <f>VLOOKUP(F2038,'Spezifische Werte'!$B$2:$C$4002,2,FALSE)</f>
        <v>0.3124426167174133</v>
      </c>
      <c r="H2038" s="25">
        <f t="shared" si="285"/>
        <v>624.88523343482666</v>
      </c>
      <c r="J2038" s="25">
        <f t="shared" si="283"/>
        <v>7.35</v>
      </c>
      <c r="K2038" s="25">
        <f>VLOOKUP(J2038,'Spezifische Werte'!$B$2:$C$4002,2,FALSE)</f>
        <v>0.31783439487629789</v>
      </c>
      <c r="L2038" s="25">
        <f t="shared" si="286"/>
        <v>635.66878975259579</v>
      </c>
      <c r="R2038" s="25">
        <v>2036</v>
      </c>
      <c r="S2038" s="25">
        <v>2035</v>
      </c>
      <c r="T2038" s="25">
        <f t="shared" si="290"/>
        <v>0.51124640402007304</v>
      </c>
      <c r="U2038" s="25">
        <f t="shared" si="287"/>
        <v>0.52077530096835734</v>
      </c>
      <c r="W2038" s="17">
        <f>Eingabe!H2039</f>
        <v>138</v>
      </c>
      <c r="X2038" s="17">
        <f t="shared" si="288"/>
        <v>1.38</v>
      </c>
      <c r="Y2038" s="17">
        <f t="shared" si="289"/>
        <v>140</v>
      </c>
    </row>
    <row r="2039" spans="1:25" x14ac:dyDescent="0.15">
      <c r="A2039" s="82">
        <f t="shared" si="284"/>
        <v>3</v>
      </c>
      <c r="B2039" s="46">
        <v>43550.833333328395</v>
      </c>
      <c r="C2039" s="47">
        <f>Eingabe!G2040</f>
        <v>4.7</v>
      </c>
      <c r="D2039" s="77">
        <v>2039</v>
      </c>
      <c r="E2039" s="47"/>
      <c r="F2039" s="25">
        <f t="shared" si="282"/>
        <v>7.01</v>
      </c>
      <c r="G2039" s="25">
        <f>VLOOKUP(F2039,'Spezifische Werte'!$B$2:$C$4002,2,FALSE)</f>
        <v>0.27377270492189271</v>
      </c>
      <c r="H2039" s="25">
        <f t="shared" si="285"/>
        <v>547.54540984378536</v>
      </c>
      <c r="J2039" s="25">
        <f t="shared" si="283"/>
        <v>7.05</v>
      </c>
      <c r="K2039" s="25">
        <f>VLOOKUP(J2039,'Spezifische Werte'!$B$2:$C$4002,2,FALSE)</f>
        <v>0.27874593647894402</v>
      </c>
      <c r="L2039" s="25">
        <f t="shared" si="286"/>
        <v>557.49187295788806</v>
      </c>
      <c r="R2039" s="25">
        <v>2037</v>
      </c>
      <c r="S2039" s="25">
        <v>2036</v>
      </c>
      <c r="T2039" s="25">
        <f t="shared" si="290"/>
        <v>0.51124640402007304</v>
      </c>
      <c r="U2039" s="25">
        <f t="shared" si="287"/>
        <v>0.52077530096835734</v>
      </c>
      <c r="W2039" s="17">
        <f>Eingabe!H2040</f>
        <v>129</v>
      </c>
      <c r="X2039" s="17">
        <f t="shared" si="288"/>
        <v>1.29</v>
      </c>
      <c r="Y2039" s="17">
        <f t="shared" si="289"/>
        <v>130</v>
      </c>
    </row>
    <row r="2040" spans="1:25" x14ac:dyDescent="0.15">
      <c r="A2040" s="82">
        <f t="shared" si="284"/>
        <v>3</v>
      </c>
      <c r="B2040" s="46">
        <v>43550.875011574077</v>
      </c>
      <c r="C2040" s="47">
        <f>Eingabe!G2041</f>
        <v>5</v>
      </c>
      <c r="D2040" s="77">
        <v>2040</v>
      </c>
      <c r="E2040" s="47"/>
      <c r="F2040" s="25">
        <f t="shared" si="282"/>
        <v>7.46</v>
      </c>
      <c r="G2040" s="25">
        <f>VLOOKUP(F2040,'Spezifische Werte'!$B$2:$C$4002,2,FALSE)</f>
        <v>0.33294203068553224</v>
      </c>
      <c r="H2040" s="25">
        <f t="shared" si="285"/>
        <v>665.88406137106449</v>
      </c>
      <c r="J2040" s="25">
        <f t="shared" si="283"/>
        <v>7.5</v>
      </c>
      <c r="K2040" s="25">
        <f>VLOOKUP(J2040,'Spezifische Werte'!$B$2:$C$4002,2,FALSE)</f>
        <v>0.33853673002168488</v>
      </c>
      <c r="L2040" s="25">
        <f t="shared" si="286"/>
        <v>677.07346004336978</v>
      </c>
      <c r="R2040" s="25">
        <v>2038</v>
      </c>
      <c r="S2040" s="25">
        <v>2037</v>
      </c>
      <c r="T2040" s="25">
        <f t="shared" si="290"/>
        <v>0.51124640402007304</v>
      </c>
      <c r="U2040" s="25">
        <f t="shared" si="287"/>
        <v>0.52077530096835734</v>
      </c>
      <c r="W2040" s="17">
        <f>Eingabe!H2041</f>
        <v>148</v>
      </c>
      <c r="X2040" s="17">
        <f t="shared" si="288"/>
        <v>1.48</v>
      </c>
      <c r="Y2040" s="17">
        <f t="shared" si="289"/>
        <v>150</v>
      </c>
    </row>
    <row r="2041" spans="1:25" x14ac:dyDescent="0.15">
      <c r="A2041" s="82">
        <f t="shared" si="284"/>
        <v>3</v>
      </c>
      <c r="B2041" s="46">
        <v>43550.916666661724</v>
      </c>
      <c r="C2041" s="47">
        <f>Eingabe!G2042</f>
        <v>5.3</v>
      </c>
      <c r="D2041" s="77">
        <v>2041</v>
      </c>
      <c r="E2041" s="47"/>
      <c r="F2041" s="25">
        <f t="shared" si="282"/>
        <v>7.91</v>
      </c>
      <c r="G2041" s="25">
        <f>VLOOKUP(F2041,'Spezifische Werte'!$B$2:$C$4002,2,FALSE)</f>
        <v>0.39893199083383452</v>
      </c>
      <c r="H2041" s="25">
        <f t="shared" si="285"/>
        <v>797.86398166766901</v>
      </c>
      <c r="J2041" s="25">
        <f t="shared" si="283"/>
        <v>7.95</v>
      </c>
      <c r="K2041" s="25">
        <f>VLOOKUP(J2041,'Spezifische Werte'!$B$2:$C$4002,2,FALSE)</f>
        <v>0.40511792205919206</v>
      </c>
      <c r="L2041" s="25">
        <f t="shared" si="286"/>
        <v>810.23584411838408</v>
      </c>
      <c r="R2041" s="25">
        <v>2039</v>
      </c>
      <c r="S2041" s="25">
        <v>2038</v>
      </c>
      <c r="T2041" s="25">
        <f t="shared" si="290"/>
        <v>0.51124640402007304</v>
      </c>
      <c r="U2041" s="25">
        <f t="shared" si="287"/>
        <v>0.52077530096835734</v>
      </c>
      <c r="W2041" s="17">
        <f>Eingabe!H2042</f>
        <v>148</v>
      </c>
      <c r="X2041" s="17">
        <f t="shared" si="288"/>
        <v>1.48</v>
      </c>
      <c r="Y2041" s="17">
        <f t="shared" si="289"/>
        <v>150</v>
      </c>
    </row>
    <row r="2042" spans="1:25" x14ac:dyDescent="0.15">
      <c r="A2042" s="82">
        <f t="shared" si="284"/>
        <v>3</v>
      </c>
      <c r="B2042" s="46">
        <v>43550.958333328388</v>
      </c>
      <c r="C2042" s="47">
        <f>Eingabe!G2043</f>
        <v>5.6</v>
      </c>
      <c r="D2042" s="77">
        <v>2042</v>
      </c>
      <c r="E2042" s="47"/>
      <c r="F2042" s="25">
        <f t="shared" si="282"/>
        <v>8.35</v>
      </c>
      <c r="G2042" s="25">
        <f>VLOOKUP(F2042,'Spezifische Werte'!$B$2:$C$4002,2,FALSE)</f>
        <v>0.46963573954984494</v>
      </c>
      <c r="H2042" s="25">
        <f t="shared" si="285"/>
        <v>939.27147909968994</v>
      </c>
      <c r="J2042" s="25">
        <f t="shared" si="283"/>
        <v>8.4</v>
      </c>
      <c r="K2042" s="25">
        <f>VLOOKUP(J2042,'Spezifische Werte'!$B$2:$C$4002,2,FALSE)</f>
        <v>0.47799983664408341</v>
      </c>
      <c r="L2042" s="25">
        <f t="shared" si="286"/>
        <v>955.99967328816683</v>
      </c>
      <c r="R2042" s="25">
        <v>2040</v>
      </c>
      <c r="S2042" s="25">
        <v>2039</v>
      </c>
      <c r="T2042" s="25">
        <f t="shared" si="290"/>
        <v>0.51124640402007304</v>
      </c>
      <c r="U2042" s="25">
        <f t="shared" si="287"/>
        <v>0.52077530096835734</v>
      </c>
      <c r="W2042" s="17">
        <f>Eingabe!H2043</f>
        <v>160</v>
      </c>
      <c r="X2042" s="17">
        <f t="shared" si="288"/>
        <v>1.6</v>
      </c>
      <c r="Y2042" s="17">
        <f t="shared" si="289"/>
        <v>160</v>
      </c>
    </row>
    <row r="2043" spans="1:25" x14ac:dyDescent="0.15">
      <c r="A2043" s="82">
        <f t="shared" si="284"/>
        <v>3</v>
      </c>
      <c r="B2043" s="46">
        <v>43551.000011574077</v>
      </c>
      <c r="C2043" s="47">
        <f>Eingabe!G2044</f>
        <v>6.8</v>
      </c>
      <c r="D2043" s="77">
        <v>2043</v>
      </c>
      <c r="E2043" s="47"/>
      <c r="F2043" s="25">
        <f t="shared" si="282"/>
        <v>10.14</v>
      </c>
      <c r="G2043" s="25">
        <f>VLOOKUP(F2043,'Spezifische Werte'!$B$2:$C$4002,2,FALSE)</f>
        <v>0.75987049688249497</v>
      </c>
      <c r="H2043" s="25">
        <f t="shared" si="285"/>
        <v>1519.74099376499</v>
      </c>
      <c r="J2043" s="25">
        <f t="shared" si="283"/>
        <v>10.199999999999999</v>
      </c>
      <c r="K2043" s="25">
        <f>VLOOKUP(J2043,'Spezifische Werte'!$B$2:$C$4002,2,FALSE)</f>
        <v>0.76746217735576705</v>
      </c>
      <c r="L2043" s="25">
        <f t="shared" si="286"/>
        <v>1534.9243547115341</v>
      </c>
      <c r="R2043" s="25">
        <v>2041</v>
      </c>
      <c r="S2043" s="25">
        <v>2040</v>
      </c>
      <c r="T2043" s="25">
        <f t="shared" si="290"/>
        <v>0.51124640402007304</v>
      </c>
      <c r="U2043" s="25">
        <f t="shared" si="287"/>
        <v>0.52077530096835734</v>
      </c>
      <c r="W2043" s="17">
        <f>Eingabe!H2044</f>
        <v>167</v>
      </c>
      <c r="X2043" s="17">
        <f t="shared" si="288"/>
        <v>1.67</v>
      </c>
      <c r="Y2043" s="17">
        <f t="shared" si="289"/>
        <v>170</v>
      </c>
    </row>
    <row r="2044" spans="1:25" x14ac:dyDescent="0.15">
      <c r="A2044" s="82">
        <f t="shared" si="284"/>
        <v>3</v>
      </c>
      <c r="B2044" s="46">
        <v>43551.041666661717</v>
      </c>
      <c r="C2044" s="47">
        <f>Eingabe!G2045</f>
        <v>6.4</v>
      </c>
      <c r="D2044" s="77">
        <v>2044</v>
      </c>
      <c r="E2044" s="47"/>
      <c r="F2044" s="25">
        <f t="shared" si="282"/>
        <v>9.5500000000000007</v>
      </c>
      <c r="G2044" s="25">
        <f>VLOOKUP(F2044,'Spezifische Werte'!$B$2:$C$4002,2,FALSE)</f>
        <v>0.67451952571721774</v>
      </c>
      <c r="H2044" s="25">
        <f t="shared" si="285"/>
        <v>1349.0390514344356</v>
      </c>
      <c r="J2044" s="25">
        <f t="shared" si="283"/>
        <v>9.6</v>
      </c>
      <c r="K2044" s="25">
        <f>VLOOKUP(J2044,'Spezifische Werte'!$B$2:$C$4002,2,FALSE)</f>
        <v>0.6824555696232707</v>
      </c>
      <c r="L2044" s="25">
        <f t="shared" si="286"/>
        <v>1364.9111392465413</v>
      </c>
      <c r="R2044" s="25">
        <v>2042</v>
      </c>
      <c r="S2044" s="25">
        <v>2041</v>
      </c>
      <c r="T2044" s="25">
        <f t="shared" si="290"/>
        <v>0.51124640402007304</v>
      </c>
      <c r="U2044" s="25">
        <f t="shared" si="287"/>
        <v>0.52077530096835734</v>
      </c>
      <c r="W2044" s="17">
        <f>Eingabe!H2045</f>
        <v>169</v>
      </c>
      <c r="X2044" s="17">
        <f t="shared" si="288"/>
        <v>1.69</v>
      </c>
      <c r="Y2044" s="17">
        <f t="shared" si="289"/>
        <v>170</v>
      </c>
    </row>
    <row r="2045" spans="1:25" x14ac:dyDescent="0.15">
      <c r="A2045" s="82">
        <f t="shared" si="284"/>
        <v>3</v>
      </c>
      <c r="B2045" s="46">
        <v>43551.083333328381</v>
      </c>
      <c r="C2045" s="47">
        <f>Eingabe!G2046</f>
        <v>7</v>
      </c>
      <c r="D2045" s="77">
        <v>2045</v>
      </c>
      <c r="E2045" s="47"/>
      <c r="F2045" s="25">
        <f t="shared" si="282"/>
        <v>10.44</v>
      </c>
      <c r="G2045" s="25">
        <f>VLOOKUP(F2045,'Spezifische Werte'!$B$2:$C$4002,2,FALSE)</f>
        <v>0.79583970836381801</v>
      </c>
      <c r="H2045" s="25">
        <f t="shared" si="285"/>
        <v>1591.679416727636</v>
      </c>
      <c r="J2045" s="25">
        <f t="shared" si="283"/>
        <v>10.5</v>
      </c>
      <c r="K2045" s="25">
        <f>VLOOKUP(J2045,'Spezifische Werte'!$B$2:$C$4002,2,FALSE)</f>
        <v>0.80244982214145155</v>
      </c>
      <c r="L2045" s="25">
        <f t="shared" si="286"/>
        <v>1604.8996442829032</v>
      </c>
      <c r="R2045" s="25">
        <v>2043</v>
      </c>
      <c r="S2045" s="25">
        <v>2042</v>
      </c>
      <c r="T2045" s="25">
        <f t="shared" si="290"/>
        <v>0.51124640402007304</v>
      </c>
      <c r="U2045" s="25">
        <f t="shared" si="287"/>
        <v>0.52077530096835734</v>
      </c>
      <c r="W2045" s="17">
        <f>Eingabe!H2046</f>
        <v>179</v>
      </c>
      <c r="X2045" s="17">
        <f t="shared" si="288"/>
        <v>1.79</v>
      </c>
      <c r="Y2045" s="17">
        <f t="shared" si="289"/>
        <v>180</v>
      </c>
    </row>
    <row r="2046" spans="1:25" x14ac:dyDescent="0.15">
      <c r="A2046" s="82">
        <f t="shared" si="284"/>
        <v>3</v>
      </c>
      <c r="B2046" s="46">
        <v>43551.125011574077</v>
      </c>
      <c r="C2046" s="47">
        <f>Eingabe!G2047</f>
        <v>7.3</v>
      </c>
      <c r="D2046" s="77">
        <v>2046</v>
      </c>
      <c r="E2046" s="47"/>
      <c r="F2046" s="25">
        <f t="shared" si="282"/>
        <v>10.89</v>
      </c>
      <c r="G2046" s="25">
        <f>VLOOKUP(F2046,'Spezifische Werte'!$B$2:$C$4002,2,FALSE)</f>
        <v>0.84086253778157871</v>
      </c>
      <c r="H2046" s="25">
        <f t="shared" si="285"/>
        <v>1681.7250755631574</v>
      </c>
      <c r="J2046" s="25">
        <f t="shared" si="283"/>
        <v>10.95</v>
      </c>
      <c r="K2046" s="25">
        <f>VLOOKUP(J2046,'Spezifische Werte'!$B$2:$C$4002,2,FALSE)</f>
        <v>0.8460822985114913</v>
      </c>
      <c r="L2046" s="25">
        <f t="shared" si="286"/>
        <v>1692.1645970229827</v>
      </c>
      <c r="R2046" s="25">
        <v>2044</v>
      </c>
      <c r="S2046" s="25">
        <v>2043</v>
      </c>
      <c r="T2046" s="25">
        <f t="shared" si="290"/>
        <v>0.51124640402007304</v>
      </c>
      <c r="U2046" s="25">
        <f t="shared" si="287"/>
        <v>0.52077530096835734</v>
      </c>
      <c r="W2046" s="17">
        <f>Eingabe!H2047</f>
        <v>179</v>
      </c>
      <c r="X2046" s="17">
        <f t="shared" si="288"/>
        <v>1.79</v>
      </c>
      <c r="Y2046" s="17">
        <f t="shared" si="289"/>
        <v>180</v>
      </c>
    </row>
    <row r="2047" spans="1:25" x14ac:dyDescent="0.15">
      <c r="A2047" s="82">
        <f t="shared" si="284"/>
        <v>3</v>
      </c>
      <c r="B2047" s="46">
        <v>43551.166666661709</v>
      </c>
      <c r="C2047" s="47">
        <f>Eingabe!G2048</f>
        <v>5.7</v>
      </c>
      <c r="D2047" s="77">
        <v>2047</v>
      </c>
      <c r="E2047" s="47"/>
      <c r="F2047" s="25">
        <f t="shared" si="282"/>
        <v>8.5</v>
      </c>
      <c r="G2047" s="25">
        <f>VLOOKUP(F2047,'Spezifische Werte'!$B$2:$C$4002,2,FALSE)</f>
        <v>0.49489541709216678</v>
      </c>
      <c r="H2047" s="25">
        <f t="shared" si="285"/>
        <v>989.79083418433356</v>
      </c>
      <c r="J2047" s="25">
        <f t="shared" si="283"/>
        <v>8.5500000000000007</v>
      </c>
      <c r="K2047" s="25">
        <f>VLOOKUP(J2047,'Spezifische Werte'!$B$2:$C$4002,2,FALSE)</f>
        <v>0.50342054722621021</v>
      </c>
      <c r="L2047" s="25">
        <f t="shared" si="286"/>
        <v>1006.8410944524204</v>
      </c>
      <c r="R2047" s="25">
        <v>2045</v>
      </c>
      <c r="S2047" s="25">
        <v>2044</v>
      </c>
      <c r="T2047" s="25">
        <f t="shared" si="290"/>
        <v>0.51124640402007304</v>
      </c>
      <c r="U2047" s="25">
        <f t="shared" si="287"/>
        <v>0.52077530096835734</v>
      </c>
      <c r="W2047" s="17">
        <f>Eingabe!H2048</f>
        <v>187</v>
      </c>
      <c r="X2047" s="17">
        <f t="shared" si="288"/>
        <v>1.87</v>
      </c>
      <c r="Y2047" s="17">
        <f t="shared" si="289"/>
        <v>190</v>
      </c>
    </row>
    <row r="2048" spans="1:25" x14ac:dyDescent="0.15">
      <c r="A2048" s="82">
        <f t="shared" si="284"/>
        <v>3</v>
      </c>
      <c r="B2048" s="46">
        <v>43551.208333328374</v>
      </c>
      <c r="C2048" s="47">
        <f>Eingabe!G2049</f>
        <v>5.6</v>
      </c>
      <c r="D2048" s="77">
        <v>2048</v>
      </c>
      <c r="E2048" s="47"/>
      <c r="F2048" s="25">
        <f t="shared" si="282"/>
        <v>8.35</v>
      </c>
      <c r="G2048" s="25">
        <f>VLOOKUP(F2048,'Spezifische Werte'!$B$2:$C$4002,2,FALSE)</f>
        <v>0.46963573954984494</v>
      </c>
      <c r="H2048" s="25">
        <f t="shared" si="285"/>
        <v>939.27147909968994</v>
      </c>
      <c r="J2048" s="25">
        <f t="shared" si="283"/>
        <v>8.4</v>
      </c>
      <c r="K2048" s="25">
        <f>VLOOKUP(J2048,'Spezifische Werte'!$B$2:$C$4002,2,FALSE)</f>
        <v>0.47799983664408341</v>
      </c>
      <c r="L2048" s="25">
        <f t="shared" si="286"/>
        <v>955.99967328816683</v>
      </c>
      <c r="R2048" s="25">
        <v>2046</v>
      </c>
      <c r="S2048" s="25">
        <v>2045</v>
      </c>
      <c r="T2048" s="25">
        <f t="shared" si="290"/>
        <v>0.51124640402007304</v>
      </c>
      <c r="U2048" s="25">
        <f t="shared" si="287"/>
        <v>0.52077530096835734</v>
      </c>
      <c r="W2048" s="17">
        <f>Eingabe!H2049</f>
        <v>198</v>
      </c>
      <c r="X2048" s="17">
        <f t="shared" si="288"/>
        <v>1.98</v>
      </c>
      <c r="Y2048" s="17">
        <f t="shared" si="289"/>
        <v>200</v>
      </c>
    </row>
    <row r="2049" spans="1:25" x14ac:dyDescent="0.15">
      <c r="A2049" s="82">
        <f t="shared" si="284"/>
        <v>3</v>
      </c>
      <c r="B2049" s="46">
        <v>43551.250011574077</v>
      </c>
      <c r="C2049" s="47">
        <f>Eingabe!G2050</f>
        <v>5.6</v>
      </c>
      <c r="D2049" s="77">
        <v>2049</v>
      </c>
      <c r="E2049" s="47"/>
      <c r="F2049" s="25">
        <f t="shared" si="282"/>
        <v>8.35</v>
      </c>
      <c r="G2049" s="25">
        <f>VLOOKUP(F2049,'Spezifische Werte'!$B$2:$C$4002,2,FALSE)</f>
        <v>0.46963573954984494</v>
      </c>
      <c r="H2049" s="25">
        <f t="shared" si="285"/>
        <v>939.27147909968994</v>
      </c>
      <c r="J2049" s="25">
        <f t="shared" si="283"/>
        <v>8.4</v>
      </c>
      <c r="K2049" s="25">
        <f>VLOOKUP(J2049,'Spezifische Werte'!$B$2:$C$4002,2,FALSE)</f>
        <v>0.47799983664408341</v>
      </c>
      <c r="L2049" s="25">
        <f t="shared" si="286"/>
        <v>955.99967328816683</v>
      </c>
      <c r="R2049" s="25">
        <v>2047</v>
      </c>
      <c r="S2049" s="25">
        <v>2046</v>
      </c>
      <c r="T2049" s="25">
        <f t="shared" si="290"/>
        <v>0.51124640402007304</v>
      </c>
      <c r="U2049" s="25">
        <f t="shared" si="287"/>
        <v>0.52077530096835734</v>
      </c>
      <c r="W2049" s="17">
        <f>Eingabe!H2050</f>
        <v>193</v>
      </c>
      <c r="X2049" s="17">
        <f t="shared" si="288"/>
        <v>1.93</v>
      </c>
      <c r="Y2049" s="17">
        <f t="shared" si="289"/>
        <v>190</v>
      </c>
    </row>
    <row r="2050" spans="1:25" x14ac:dyDescent="0.15">
      <c r="A2050" s="82">
        <f t="shared" si="284"/>
        <v>3</v>
      </c>
      <c r="B2050" s="46">
        <v>43551.291666661702</v>
      </c>
      <c r="C2050" s="47">
        <f>Eingabe!G2051</f>
        <v>6.7</v>
      </c>
      <c r="D2050" s="77">
        <v>2050</v>
      </c>
      <c r="E2050" s="47"/>
      <c r="F2050" s="25">
        <f t="shared" si="282"/>
        <v>10</v>
      </c>
      <c r="G2050" s="25">
        <f>VLOOKUP(F2050,'Spezifische Werte'!$B$2:$C$4002,2,FALSE)</f>
        <v>0.74135823084117802</v>
      </c>
      <c r="H2050" s="25">
        <f t="shared" si="285"/>
        <v>1482.7164616823561</v>
      </c>
      <c r="J2050" s="25">
        <f t="shared" si="283"/>
        <v>10.050000000000001</v>
      </c>
      <c r="K2050" s="25">
        <f>VLOOKUP(J2050,'Spezifische Werte'!$B$2:$C$4002,2,FALSE)</f>
        <v>0.74809941702480209</v>
      </c>
      <c r="L2050" s="25">
        <f t="shared" si="286"/>
        <v>1496.1988340496041</v>
      </c>
      <c r="R2050" s="25">
        <v>2048</v>
      </c>
      <c r="S2050" s="25">
        <v>2047</v>
      </c>
      <c r="T2050" s="25">
        <f t="shared" si="290"/>
        <v>0.51124640402007304</v>
      </c>
      <c r="U2050" s="25">
        <f t="shared" si="287"/>
        <v>0.52077530096835734</v>
      </c>
      <c r="W2050" s="17">
        <f>Eingabe!H2051</f>
        <v>191</v>
      </c>
      <c r="X2050" s="17">
        <f t="shared" si="288"/>
        <v>1.91</v>
      </c>
      <c r="Y2050" s="17">
        <f t="shared" si="289"/>
        <v>190</v>
      </c>
    </row>
    <row r="2051" spans="1:25" x14ac:dyDescent="0.15">
      <c r="A2051" s="82">
        <f t="shared" si="284"/>
        <v>3</v>
      </c>
      <c r="B2051" s="46">
        <v>43551.333333328366</v>
      </c>
      <c r="C2051" s="47">
        <f>Eingabe!G2052</f>
        <v>7.7</v>
      </c>
      <c r="D2051" s="77">
        <v>2051</v>
      </c>
      <c r="E2051" s="47"/>
      <c r="F2051" s="25">
        <f t="shared" ref="F2051:F2114" si="291">ROUND(C2051*($O$4/$O$5)^$O$7,2)</f>
        <v>11.49</v>
      </c>
      <c r="G2051" s="25">
        <f>VLOOKUP(F2051,'Spezifische Werte'!$B$2:$C$4002,2,FALSE)</f>
        <v>0.88556097054938376</v>
      </c>
      <c r="H2051" s="25">
        <f t="shared" si="285"/>
        <v>1771.1219410987676</v>
      </c>
      <c r="J2051" s="25">
        <f t="shared" ref="J2051:J2114" si="292">ROUND(C2051*(LN($O$4/$O$8)/LN($O$5/$O$8)),2)</f>
        <v>11.55</v>
      </c>
      <c r="K2051" s="25">
        <f>VLOOKUP(J2051,'Spezifische Werte'!$B$2:$C$4002,2,FALSE)</f>
        <v>0.88923252614910175</v>
      </c>
      <c r="L2051" s="25">
        <f t="shared" si="286"/>
        <v>1778.4650522982035</v>
      </c>
      <c r="R2051" s="25">
        <v>2049</v>
      </c>
      <c r="S2051" s="25">
        <v>2048</v>
      </c>
      <c r="T2051" s="25">
        <f t="shared" si="290"/>
        <v>0.51124640402007304</v>
      </c>
      <c r="U2051" s="25">
        <f t="shared" si="287"/>
        <v>0.52077530096835734</v>
      </c>
      <c r="W2051" s="17">
        <f>Eingabe!H2052</f>
        <v>208</v>
      </c>
      <c r="X2051" s="17">
        <f t="shared" si="288"/>
        <v>2.08</v>
      </c>
      <c r="Y2051" s="17">
        <f t="shared" si="289"/>
        <v>210</v>
      </c>
    </row>
    <row r="2052" spans="1:25" x14ac:dyDescent="0.15">
      <c r="A2052" s="82">
        <f t="shared" ref="A2052:A2115" si="293">MONTH(B2052)</f>
        <v>3</v>
      </c>
      <c r="B2052" s="46">
        <v>43551.375011574077</v>
      </c>
      <c r="C2052" s="47">
        <f>Eingabe!G2053</f>
        <v>8.6</v>
      </c>
      <c r="D2052" s="77">
        <v>2052</v>
      </c>
      <c r="E2052" s="47"/>
      <c r="F2052" s="25">
        <f t="shared" si="291"/>
        <v>12.83</v>
      </c>
      <c r="G2052" s="25">
        <f>VLOOKUP(F2052,'Spezifische Werte'!$B$2:$C$4002,2,FALSE)</f>
        <v>0.94871367461487521</v>
      </c>
      <c r="H2052" s="25">
        <f t="shared" ref="H2052:H2115" si="294">G2052*$O$9*1000</f>
        <v>1897.4273492297505</v>
      </c>
      <c r="J2052" s="25">
        <f t="shared" si="292"/>
        <v>12.9</v>
      </c>
      <c r="K2052" s="25">
        <f>VLOOKUP(J2052,'Spezifische Werte'!$B$2:$C$4002,2,FALSE)</f>
        <v>0.95117944099382257</v>
      </c>
      <c r="L2052" s="25">
        <f t="shared" ref="L2052:L2115" si="295">K2052*$O$9*1000</f>
        <v>1902.3588819876452</v>
      </c>
      <c r="R2052" s="25">
        <v>2050</v>
      </c>
      <c r="S2052" s="25">
        <v>2049</v>
      </c>
      <c r="T2052" s="25">
        <f t="shared" si="290"/>
        <v>0.51124640402007304</v>
      </c>
      <c r="U2052" s="25">
        <f t="shared" ref="U2052:U2115" si="296">LARGE($L$3:$L$8762,R2052)/1000</f>
        <v>0.52077530096835734</v>
      </c>
      <c r="W2052" s="17">
        <f>Eingabe!H2053</f>
        <v>220</v>
      </c>
      <c r="X2052" s="17">
        <f t="shared" ref="X2052:X2115" si="297">W2052/100</f>
        <v>2.2000000000000002</v>
      </c>
      <c r="Y2052" s="17">
        <f t="shared" ref="Y2052:Y2115" si="298">ROUND(X2052,1)*100</f>
        <v>220.00000000000003</v>
      </c>
    </row>
    <row r="2053" spans="1:25" x14ac:dyDescent="0.15">
      <c r="A2053" s="82">
        <f t="shared" si="293"/>
        <v>3</v>
      </c>
      <c r="B2053" s="46">
        <v>43551.416666661695</v>
      </c>
      <c r="C2053" s="47">
        <f>Eingabe!G2054</f>
        <v>11.4</v>
      </c>
      <c r="D2053" s="77">
        <v>2053</v>
      </c>
      <c r="E2053" s="47"/>
      <c r="F2053" s="25">
        <f t="shared" si="291"/>
        <v>17.010000000000002</v>
      </c>
      <c r="G2053" s="25">
        <f>VLOOKUP(F2053,'Spezifische Werte'!$B$2:$C$4002,2,FALSE)</f>
        <v>1</v>
      </c>
      <c r="H2053" s="25">
        <f t="shared" si="294"/>
        <v>2000</v>
      </c>
      <c r="J2053" s="25">
        <f t="shared" si="292"/>
        <v>17.100000000000001</v>
      </c>
      <c r="K2053" s="25">
        <f>VLOOKUP(J2053,'Spezifische Werte'!$B$2:$C$4002,2,FALSE)</f>
        <v>1</v>
      </c>
      <c r="L2053" s="25">
        <f t="shared" si="295"/>
        <v>2000</v>
      </c>
      <c r="R2053" s="25">
        <v>2051</v>
      </c>
      <c r="S2053" s="25">
        <v>2050</v>
      </c>
      <c r="T2053" s="25">
        <f t="shared" si="290"/>
        <v>0.51124640402007304</v>
      </c>
      <c r="U2053" s="25">
        <f t="shared" si="296"/>
        <v>0.52077530096835734</v>
      </c>
      <c r="W2053" s="17">
        <f>Eingabe!H2054</f>
        <v>232</v>
      </c>
      <c r="X2053" s="17">
        <f t="shared" si="297"/>
        <v>2.3199999999999998</v>
      </c>
      <c r="Y2053" s="17">
        <f t="shared" si="298"/>
        <v>229.99999999999997</v>
      </c>
    </row>
    <row r="2054" spans="1:25" x14ac:dyDescent="0.15">
      <c r="A2054" s="82">
        <f t="shared" si="293"/>
        <v>3</v>
      </c>
      <c r="B2054" s="46">
        <v>43551.458333328359</v>
      </c>
      <c r="C2054" s="47">
        <f>Eingabe!G2055</f>
        <v>9.1999999999999993</v>
      </c>
      <c r="D2054" s="77">
        <v>2054</v>
      </c>
      <c r="E2054" s="47"/>
      <c r="F2054" s="25">
        <f t="shared" si="291"/>
        <v>13.72</v>
      </c>
      <c r="G2054" s="25">
        <f>VLOOKUP(F2054,'Spezifische Werte'!$B$2:$C$4002,2,FALSE)</f>
        <v>0.97418732177505163</v>
      </c>
      <c r="H2054" s="25">
        <f t="shared" si="294"/>
        <v>1948.3746435501032</v>
      </c>
      <c r="J2054" s="25">
        <f t="shared" si="292"/>
        <v>13.8</v>
      </c>
      <c r="K2054" s="25">
        <f>VLOOKUP(J2054,'Spezifische Werte'!$B$2:$C$4002,2,FALSE)</f>
        <v>0.97590808076559377</v>
      </c>
      <c r="L2054" s="25">
        <f t="shared" si="295"/>
        <v>1951.8161615311876</v>
      </c>
      <c r="R2054" s="25">
        <v>2052</v>
      </c>
      <c r="S2054" s="25">
        <v>2051</v>
      </c>
      <c r="T2054" s="25">
        <f t="shared" ref="T2054:T2117" si="299">LARGE($H$3:$H$8762,R2054)/1000</f>
        <v>0.51124640402007304</v>
      </c>
      <c r="U2054" s="25">
        <f t="shared" si="296"/>
        <v>0.52077530096835734</v>
      </c>
      <c r="W2054" s="17">
        <f>Eingabe!H2055</f>
        <v>244</v>
      </c>
      <c r="X2054" s="17">
        <f t="shared" si="297"/>
        <v>2.44</v>
      </c>
      <c r="Y2054" s="17">
        <f t="shared" si="298"/>
        <v>240</v>
      </c>
    </row>
    <row r="2055" spans="1:25" x14ac:dyDescent="0.15">
      <c r="A2055" s="82">
        <f t="shared" si="293"/>
        <v>3</v>
      </c>
      <c r="B2055" s="46">
        <v>43551.500011574077</v>
      </c>
      <c r="C2055" s="47">
        <f>Eingabe!G2056</f>
        <v>11.7</v>
      </c>
      <c r="D2055" s="77">
        <v>2055</v>
      </c>
      <c r="E2055" s="47"/>
      <c r="F2055" s="25">
        <f t="shared" si="291"/>
        <v>17.45</v>
      </c>
      <c r="G2055" s="25">
        <f>VLOOKUP(F2055,'Spezifische Werte'!$B$2:$C$4002,2,FALSE)</f>
        <v>1</v>
      </c>
      <c r="H2055" s="25">
        <f t="shared" si="294"/>
        <v>2000</v>
      </c>
      <c r="J2055" s="25">
        <f t="shared" si="292"/>
        <v>17.55</v>
      </c>
      <c r="K2055" s="25">
        <f>VLOOKUP(J2055,'Spezifische Werte'!$B$2:$C$4002,2,FALSE)</f>
        <v>1</v>
      </c>
      <c r="L2055" s="25">
        <f t="shared" si="295"/>
        <v>2000</v>
      </c>
      <c r="R2055" s="25">
        <v>2053</v>
      </c>
      <c r="S2055" s="25">
        <v>2052</v>
      </c>
      <c r="T2055" s="25">
        <f t="shared" si="299"/>
        <v>0.51124640402007304</v>
      </c>
      <c r="U2055" s="25">
        <f t="shared" si="296"/>
        <v>0.52077530096835734</v>
      </c>
      <c r="W2055" s="17">
        <f>Eingabe!H2056</f>
        <v>220</v>
      </c>
      <c r="X2055" s="17">
        <f t="shared" si="297"/>
        <v>2.2000000000000002</v>
      </c>
      <c r="Y2055" s="17">
        <f t="shared" si="298"/>
        <v>220.00000000000003</v>
      </c>
    </row>
    <row r="2056" spans="1:25" x14ac:dyDescent="0.15">
      <c r="A2056" s="82">
        <f t="shared" si="293"/>
        <v>3</v>
      </c>
      <c r="B2056" s="46">
        <v>43551.541666661687</v>
      </c>
      <c r="C2056" s="47">
        <f>Eingabe!G2057</f>
        <v>8.9</v>
      </c>
      <c r="D2056" s="77">
        <v>2056</v>
      </c>
      <c r="E2056" s="47"/>
      <c r="F2056" s="25">
        <f t="shared" si="291"/>
        <v>13.28</v>
      </c>
      <c r="G2056" s="25">
        <f>VLOOKUP(F2056,'Spezifische Werte'!$B$2:$C$4002,2,FALSE)</f>
        <v>0.96302451487583418</v>
      </c>
      <c r="H2056" s="25">
        <f t="shared" si="294"/>
        <v>1926.0490297516683</v>
      </c>
      <c r="J2056" s="25">
        <f t="shared" si="292"/>
        <v>13.35</v>
      </c>
      <c r="K2056" s="25">
        <f>VLOOKUP(J2056,'Spezifische Werte'!$B$2:$C$4002,2,FALSE)</f>
        <v>0.96497588491925634</v>
      </c>
      <c r="L2056" s="25">
        <f t="shared" si="295"/>
        <v>1929.9517698385127</v>
      </c>
      <c r="R2056" s="25">
        <v>2054</v>
      </c>
      <c r="S2056" s="25">
        <v>2053</v>
      </c>
      <c r="T2056" s="25">
        <f t="shared" si="299"/>
        <v>0.51124640402007304</v>
      </c>
      <c r="U2056" s="25">
        <f t="shared" si="296"/>
        <v>0.52077530096835734</v>
      </c>
      <c r="W2056" s="17">
        <f>Eingabe!H2057</f>
        <v>220</v>
      </c>
      <c r="X2056" s="17">
        <f t="shared" si="297"/>
        <v>2.2000000000000002</v>
      </c>
      <c r="Y2056" s="17">
        <f t="shared" si="298"/>
        <v>220.00000000000003</v>
      </c>
    </row>
    <row r="2057" spans="1:25" x14ac:dyDescent="0.15">
      <c r="A2057" s="82">
        <f t="shared" si="293"/>
        <v>3</v>
      </c>
      <c r="B2057" s="46">
        <v>43551.583333328352</v>
      </c>
      <c r="C2057" s="47">
        <f>Eingabe!G2058</f>
        <v>8.3000000000000007</v>
      </c>
      <c r="D2057" s="77">
        <v>2057</v>
      </c>
      <c r="E2057" s="47"/>
      <c r="F2057" s="25">
        <f t="shared" si="291"/>
        <v>12.38</v>
      </c>
      <c r="G2057" s="25">
        <f>VLOOKUP(F2057,'Spezifische Werte'!$B$2:$C$4002,2,FALSE)</f>
        <v>0.93101714161961902</v>
      </c>
      <c r="H2057" s="25">
        <f t="shared" si="294"/>
        <v>1862.034283239238</v>
      </c>
      <c r="J2057" s="25">
        <f t="shared" si="292"/>
        <v>12.45</v>
      </c>
      <c r="K2057" s="25">
        <f>VLOOKUP(J2057,'Spezifische Werte'!$B$2:$C$4002,2,FALSE)</f>
        <v>0.93397918520643897</v>
      </c>
      <c r="L2057" s="25">
        <f t="shared" si="295"/>
        <v>1867.9583704128779</v>
      </c>
      <c r="R2057" s="25">
        <v>2055</v>
      </c>
      <c r="S2057" s="25">
        <v>2054</v>
      </c>
      <c r="T2057" s="25">
        <f t="shared" si="299"/>
        <v>0.51124640402007304</v>
      </c>
      <c r="U2057" s="25">
        <f t="shared" si="296"/>
        <v>0.52077530096835734</v>
      </c>
      <c r="W2057" s="17">
        <f>Eingabe!H2058</f>
        <v>230</v>
      </c>
      <c r="X2057" s="17">
        <f t="shared" si="297"/>
        <v>2.2999999999999998</v>
      </c>
      <c r="Y2057" s="17">
        <f t="shared" si="298"/>
        <v>229.99999999999997</v>
      </c>
    </row>
    <row r="2058" spans="1:25" x14ac:dyDescent="0.15">
      <c r="A2058" s="82">
        <f t="shared" si="293"/>
        <v>3</v>
      </c>
      <c r="B2058" s="46">
        <v>43551.625011574077</v>
      </c>
      <c r="C2058" s="47">
        <f>Eingabe!G2059</f>
        <v>8.3000000000000007</v>
      </c>
      <c r="D2058" s="77">
        <v>2058</v>
      </c>
      <c r="E2058" s="47"/>
      <c r="F2058" s="25">
        <f t="shared" si="291"/>
        <v>12.38</v>
      </c>
      <c r="G2058" s="25">
        <f>VLOOKUP(F2058,'Spezifische Werte'!$B$2:$C$4002,2,FALSE)</f>
        <v>0.93101714161961902</v>
      </c>
      <c r="H2058" s="25">
        <f t="shared" si="294"/>
        <v>1862.034283239238</v>
      </c>
      <c r="J2058" s="25">
        <f t="shared" si="292"/>
        <v>12.45</v>
      </c>
      <c r="K2058" s="25">
        <f>VLOOKUP(J2058,'Spezifische Werte'!$B$2:$C$4002,2,FALSE)</f>
        <v>0.93397918520643897</v>
      </c>
      <c r="L2058" s="25">
        <f t="shared" si="295"/>
        <v>1867.9583704128779</v>
      </c>
      <c r="R2058" s="25">
        <v>2056</v>
      </c>
      <c r="S2058" s="25">
        <v>2055</v>
      </c>
      <c r="T2058" s="25">
        <f t="shared" si="299"/>
        <v>0.51124640402007304</v>
      </c>
      <c r="U2058" s="25">
        <f t="shared" si="296"/>
        <v>0.52077530096835734</v>
      </c>
      <c r="W2058" s="17">
        <f>Eingabe!H2059</f>
        <v>228</v>
      </c>
      <c r="X2058" s="17">
        <f t="shared" si="297"/>
        <v>2.2799999999999998</v>
      </c>
      <c r="Y2058" s="17">
        <f t="shared" si="298"/>
        <v>229.99999999999997</v>
      </c>
    </row>
    <row r="2059" spans="1:25" x14ac:dyDescent="0.15">
      <c r="A2059" s="82">
        <f t="shared" si="293"/>
        <v>3</v>
      </c>
      <c r="B2059" s="46">
        <v>43551.66666666168</v>
      </c>
      <c r="C2059" s="47">
        <f>Eingabe!G2060</f>
        <v>7.9</v>
      </c>
      <c r="D2059" s="77">
        <v>2059</v>
      </c>
      <c r="E2059" s="47"/>
      <c r="F2059" s="25">
        <f t="shared" si="291"/>
        <v>11.79</v>
      </c>
      <c r="G2059" s="25">
        <f>VLOOKUP(F2059,'Spezifische Werte'!$B$2:$C$4002,2,FALSE)</f>
        <v>0.90283430382971097</v>
      </c>
      <c r="H2059" s="25">
        <f t="shared" si="294"/>
        <v>1805.6686076594219</v>
      </c>
      <c r="J2059" s="25">
        <f t="shared" si="292"/>
        <v>11.85</v>
      </c>
      <c r="K2059" s="25">
        <f>VLOOKUP(J2059,'Spezifische Werte'!$B$2:$C$4002,2,FALSE)</f>
        <v>0.90599923861330134</v>
      </c>
      <c r="L2059" s="25">
        <f t="shared" si="295"/>
        <v>1811.9984772266027</v>
      </c>
      <c r="R2059" s="25">
        <v>2057</v>
      </c>
      <c r="S2059" s="25">
        <v>2056</v>
      </c>
      <c r="T2059" s="25">
        <f t="shared" si="299"/>
        <v>0.51124640402007304</v>
      </c>
      <c r="U2059" s="25">
        <f t="shared" si="296"/>
        <v>0.52077530096835734</v>
      </c>
      <c r="W2059" s="17">
        <f>Eingabe!H2060</f>
        <v>221</v>
      </c>
      <c r="X2059" s="17">
        <f t="shared" si="297"/>
        <v>2.21</v>
      </c>
      <c r="Y2059" s="17">
        <f t="shared" si="298"/>
        <v>220.00000000000003</v>
      </c>
    </row>
    <row r="2060" spans="1:25" x14ac:dyDescent="0.15">
      <c r="A2060" s="82">
        <f t="shared" si="293"/>
        <v>3</v>
      </c>
      <c r="B2060" s="46">
        <v>43551.708333328344</v>
      </c>
      <c r="C2060" s="47">
        <f>Eingabe!G2061</f>
        <v>7.1</v>
      </c>
      <c r="D2060" s="77">
        <v>2060</v>
      </c>
      <c r="E2060" s="47"/>
      <c r="F2060" s="25">
        <f t="shared" si="291"/>
        <v>10.59</v>
      </c>
      <c r="G2060" s="25">
        <f>VLOOKUP(F2060,'Spezifische Werte'!$B$2:$C$4002,2,FALSE)</f>
        <v>0.8120114567449348</v>
      </c>
      <c r="H2060" s="25">
        <f t="shared" si="294"/>
        <v>1624.0229134898696</v>
      </c>
      <c r="J2060" s="25">
        <f t="shared" si="292"/>
        <v>10.65</v>
      </c>
      <c r="K2060" s="25">
        <f>VLOOKUP(J2060,'Spezifische Werte'!$B$2:$C$4002,2,FALSE)</f>
        <v>0.81815187612980644</v>
      </c>
      <c r="L2060" s="25">
        <f t="shared" si="295"/>
        <v>1636.3037522596128</v>
      </c>
      <c r="R2060" s="25">
        <v>2058</v>
      </c>
      <c r="S2060" s="25">
        <v>2057</v>
      </c>
      <c r="T2060" s="25">
        <f t="shared" si="299"/>
        <v>0.51124640402007304</v>
      </c>
      <c r="U2060" s="25">
        <f t="shared" si="296"/>
        <v>0.52077530096835734</v>
      </c>
      <c r="W2060" s="17">
        <f>Eingabe!H2061</f>
        <v>239</v>
      </c>
      <c r="X2060" s="17">
        <f t="shared" si="297"/>
        <v>2.39</v>
      </c>
      <c r="Y2060" s="17">
        <f t="shared" si="298"/>
        <v>240</v>
      </c>
    </row>
    <row r="2061" spans="1:25" x14ac:dyDescent="0.15">
      <c r="A2061" s="82">
        <f t="shared" si="293"/>
        <v>3</v>
      </c>
      <c r="B2061" s="46">
        <v>43551.750011574077</v>
      </c>
      <c r="C2061" s="47">
        <f>Eingabe!G2062</f>
        <v>6</v>
      </c>
      <c r="D2061" s="77">
        <v>2061</v>
      </c>
      <c r="E2061" s="47"/>
      <c r="F2061" s="25">
        <f t="shared" si="291"/>
        <v>8.9499999999999993</v>
      </c>
      <c r="G2061" s="25">
        <f>VLOOKUP(F2061,'Spezifische Werte'!$B$2:$C$4002,2,FALSE)</f>
        <v>0.57274769367218936</v>
      </c>
      <c r="H2061" s="25">
        <f t="shared" si="294"/>
        <v>1145.4953873443787</v>
      </c>
      <c r="J2061" s="25">
        <f t="shared" si="292"/>
        <v>9</v>
      </c>
      <c r="K2061" s="25">
        <f>VLOOKUP(J2061,'Spezifische Werte'!$B$2:$C$4002,2,FALSE)</f>
        <v>0.58146600886357502</v>
      </c>
      <c r="L2061" s="25">
        <f t="shared" si="295"/>
        <v>1162.93201772715</v>
      </c>
      <c r="R2061" s="25">
        <v>2059</v>
      </c>
      <c r="S2061" s="25">
        <v>2058</v>
      </c>
      <c r="T2061" s="25">
        <f t="shared" si="299"/>
        <v>0.51124640402007304</v>
      </c>
      <c r="U2061" s="25">
        <f t="shared" si="296"/>
        <v>0.52077530096835734</v>
      </c>
      <c r="W2061" s="17">
        <f>Eingabe!H2062</f>
        <v>239</v>
      </c>
      <c r="X2061" s="17">
        <f t="shared" si="297"/>
        <v>2.39</v>
      </c>
      <c r="Y2061" s="17">
        <f t="shared" si="298"/>
        <v>240</v>
      </c>
    </row>
    <row r="2062" spans="1:25" x14ac:dyDescent="0.15">
      <c r="A2062" s="82">
        <f t="shared" si="293"/>
        <v>3</v>
      </c>
      <c r="B2062" s="46">
        <v>43551.791666661673</v>
      </c>
      <c r="C2062" s="47">
        <f>Eingabe!G2063</f>
        <v>5.6</v>
      </c>
      <c r="D2062" s="77">
        <v>2062</v>
      </c>
      <c r="E2062" s="47"/>
      <c r="F2062" s="25">
        <f t="shared" si="291"/>
        <v>8.35</v>
      </c>
      <c r="G2062" s="25">
        <f>VLOOKUP(F2062,'Spezifische Werte'!$B$2:$C$4002,2,FALSE)</f>
        <v>0.46963573954984494</v>
      </c>
      <c r="H2062" s="25">
        <f t="shared" si="294"/>
        <v>939.27147909968994</v>
      </c>
      <c r="J2062" s="25">
        <f t="shared" si="292"/>
        <v>8.4</v>
      </c>
      <c r="K2062" s="25">
        <f>VLOOKUP(J2062,'Spezifische Werte'!$B$2:$C$4002,2,FALSE)</f>
        <v>0.47799983664408341</v>
      </c>
      <c r="L2062" s="25">
        <f t="shared" si="295"/>
        <v>955.99967328816683</v>
      </c>
      <c r="R2062" s="25">
        <v>2060</v>
      </c>
      <c r="S2062" s="25">
        <v>2059</v>
      </c>
      <c r="T2062" s="25">
        <f t="shared" si="299"/>
        <v>0.51124640402007304</v>
      </c>
      <c r="U2062" s="25">
        <f t="shared" si="296"/>
        <v>0.52077530096835734</v>
      </c>
      <c r="W2062" s="17">
        <f>Eingabe!H2063</f>
        <v>250</v>
      </c>
      <c r="X2062" s="17">
        <f t="shared" si="297"/>
        <v>2.5</v>
      </c>
      <c r="Y2062" s="17">
        <f t="shared" si="298"/>
        <v>250</v>
      </c>
    </row>
    <row r="2063" spans="1:25" x14ac:dyDescent="0.15">
      <c r="A2063" s="82">
        <f t="shared" si="293"/>
        <v>3</v>
      </c>
      <c r="B2063" s="46">
        <v>43551.833333328337</v>
      </c>
      <c r="C2063" s="47">
        <f>Eingabe!G2064</f>
        <v>6.6</v>
      </c>
      <c r="D2063" s="77">
        <v>2063</v>
      </c>
      <c r="E2063" s="47"/>
      <c r="F2063" s="25">
        <f t="shared" si="291"/>
        <v>9.85</v>
      </c>
      <c r="G2063" s="25">
        <f>VLOOKUP(F2063,'Spezifische Werte'!$B$2:$C$4002,2,FALSE)</f>
        <v>0.72027431855487523</v>
      </c>
      <c r="H2063" s="25">
        <f t="shared" si="294"/>
        <v>1440.5486371097504</v>
      </c>
      <c r="J2063" s="25">
        <f t="shared" si="292"/>
        <v>9.9</v>
      </c>
      <c r="K2063" s="25">
        <f>VLOOKUP(J2063,'Spezifische Werte'!$B$2:$C$4002,2,FALSE)</f>
        <v>0.72744279855046079</v>
      </c>
      <c r="L2063" s="25">
        <f t="shared" si="295"/>
        <v>1454.8855971009216</v>
      </c>
      <c r="R2063" s="25">
        <v>2061</v>
      </c>
      <c r="S2063" s="25">
        <v>2060</v>
      </c>
      <c r="T2063" s="25">
        <f t="shared" si="299"/>
        <v>0.51124640402007304</v>
      </c>
      <c r="U2063" s="25">
        <f t="shared" si="296"/>
        <v>0.52077530096835734</v>
      </c>
      <c r="W2063" s="17">
        <f>Eingabe!H2064</f>
        <v>260</v>
      </c>
      <c r="X2063" s="17">
        <f t="shared" si="297"/>
        <v>2.6</v>
      </c>
      <c r="Y2063" s="17">
        <f t="shared" si="298"/>
        <v>260</v>
      </c>
    </row>
    <row r="2064" spans="1:25" x14ac:dyDescent="0.15">
      <c r="A2064" s="82">
        <f t="shared" si="293"/>
        <v>3</v>
      </c>
      <c r="B2064" s="46">
        <v>43551.875011574077</v>
      </c>
      <c r="C2064" s="47">
        <f>Eingabe!G2065</f>
        <v>7.3</v>
      </c>
      <c r="D2064" s="77">
        <v>2064</v>
      </c>
      <c r="E2064" s="47"/>
      <c r="F2064" s="25">
        <f t="shared" si="291"/>
        <v>10.89</v>
      </c>
      <c r="G2064" s="25">
        <f>VLOOKUP(F2064,'Spezifische Werte'!$B$2:$C$4002,2,FALSE)</f>
        <v>0.84086253778157871</v>
      </c>
      <c r="H2064" s="25">
        <f t="shared" si="294"/>
        <v>1681.7250755631574</v>
      </c>
      <c r="J2064" s="25">
        <f t="shared" si="292"/>
        <v>10.95</v>
      </c>
      <c r="K2064" s="25">
        <f>VLOOKUP(J2064,'Spezifische Werte'!$B$2:$C$4002,2,FALSE)</f>
        <v>0.8460822985114913</v>
      </c>
      <c r="L2064" s="25">
        <f t="shared" si="295"/>
        <v>1692.1645970229827</v>
      </c>
      <c r="R2064" s="25">
        <v>2062</v>
      </c>
      <c r="S2064" s="25">
        <v>2061</v>
      </c>
      <c r="T2064" s="25">
        <f t="shared" si="299"/>
        <v>0.51124640402007304</v>
      </c>
      <c r="U2064" s="25">
        <f t="shared" si="296"/>
        <v>0.52077530096835734</v>
      </c>
      <c r="W2064" s="17">
        <f>Eingabe!H2065</f>
        <v>261</v>
      </c>
      <c r="X2064" s="17">
        <f t="shared" si="297"/>
        <v>2.61</v>
      </c>
      <c r="Y2064" s="17">
        <f t="shared" si="298"/>
        <v>260</v>
      </c>
    </row>
    <row r="2065" spans="1:25" x14ac:dyDescent="0.15">
      <c r="A2065" s="82">
        <f t="shared" si="293"/>
        <v>3</v>
      </c>
      <c r="B2065" s="46">
        <v>43551.916666661666</v>
      </c>
      <c r="C2065" s="47">
        <f>Eingabe!G2066</f>
        <v>2.2999999999999998</v>
      </c>
      <c r="D2065" s="77">
        <v>2065</v>
      </c>
      <c r="E2065" s="47"/>
      <c r="F2065" s="25">
        <f t="shared" si="291"/>
        <v>3.43</v>
      </c>
      <c r="G2065" s="25">
        <f>VLOOKUP(F2065,'Spezifische Werte'!$B$2:$C$4002,2,FALSE)</f>
        <v>1.7964243573129882E-2</v>
      </c>
      <c r="H2065" s="25">
        <f t="shared" si="294"/>
        <v>35.928487146259762</v>
      </c>
      <c r="J2065" s="25">
        <f t="shared" si="292"/>
        <v>3.45</v>
      </c>
      <c r="K2065" s="25">
        <f>VLOOKUP(J2065,'Spezifische Werte'!$B$2:$C$4002,2,FALSE)</f>
        <v>1.8521187553697735E-2</v>
      </c>
      <c r="L2065" s="25">
        <f t="shared" si="295"/>
        <v>37.042375107395472</v>
      </c>
      <c r="R2065" s="25">
        <v>2063</v>
      </c>
      <c r="S2065" s="25">
        <v>2062</v>
      </c>
      <c r="T2065" s="25">
        <f t="shared" si="299"/>
        <v>0.51124640402007304</v>
      </c>
      <c r="U2065" s="25">
        <f t="shared" si="296"/>
        <v>0.52077530096835734</v>
      </c>
      <c r="W2065" s="17">
        <f>Eingabe!H2066</f>
        <v>258</v>
      </c>
      <c r="X2065" s="17">
        <f t="shared" si="297"/>
        <v>2.58</v>
      </c>
      <c r="Y2065" s="17">
        <f t="shared" si="298"/>
        <v>260</v>
      </c>
    </row>
    <row r="2066" spans="1:25" x14ac:dyDescent="0.15">
      <c r="A2066" s="82">
        <f t="shared" si="293"/>
        <v>3</v>
      </c>
      <c r="B2066" s="46">
        <v>43551.95833332833</v>
      </c>
      <c r="C2066" s="47">
        <f>Eingabe!G2067</f>
        <v>3.1</v>
      </c>
      <c r="D2066" s="77">
        <v>2066</v>
      </c>
      <c r="E2066" s="47"/>
      <c r="F2066" s="25">
        <f t="shared" si="291"/>
        <v>4.62</v>
      </c>
      <c r="G2066" s="25">
        <f>VLOOKUP(F2066,'Spezifische Werte'!$B$2:$C$4002,2,FALSE)</f>
        <v>7.0834307543363312E-2</v>
      </c>
      <c r="H2066" s="25">
        <f t="shared" si="294"/>
        <v>141.66861508672662</v>
      </c>
      <c r="J2066" s="25">
        <f t="shared" si="292"/>
        <v>4.6500000000000004</v>
      </c>
      <c r="K2066" s="25">
        <f>VLOOKUP(J2066,'Spezifische Werte'!$B$2:$C$4002,2,FALSE)</f>
        <v>7.2366311882592071E-2</v>
      </c>
      <c r="L2066" s="25">
        <f t="shared" si="295"/>
        <v>144.73262376518414</v>
      </c>
      <c r="R2066" s="25">
        <v>2064</v>
      </c>
      <c r="S2066" s="25">
        <v>2063</v>
      </c>
      <c r="T2066" s="25">
        <f t="shared" si="299"/>
        <v>0.51124640402007304</v>
      </c>
      <c r="U2066" s="25">
        <f t="shared" si="296"/>
        <v>0.52077530096835734</v>
      </c>
      <c r="W2066" s="17">
        <f>Eingabe!H2067</f>
        <v>260</v>
      </c>
      <c r="X2066" s="17">
        <f t="shared" si="297"/>
        <v>2.6</v>
      </c>
      <c r="Y2066" s="17">
        <f t="shared" si="298"/>
        <v>260</v>
      </c>
    </row>
    <row r="2067" spans="1:25" x14ac:dyDescent="0.15">
      <c r="A2067" s="82">
        <f t="shared" si="293"/>
        <v>3</v>
      </c>
      <c r="B2067" s="46">
        <v>43552.000011574077</v>
      </c>
      <c r="C2067" s="47">
        <f>Eingabe!G2068</f>
        <v>3</v>
      </c>
      <c r="D2067" s="77">
        <v>2067</v>
      </c>
      <c r="E2067" s="47"/>
      <c r="F2067" s="25">
        <f t="shared" si="291"/>
        <v>4.4800000000000004</v>
      </c>
      <c r="G2067" s="25">
        <f>VLOOKUP(F2067,'Spezifische Werte'!$B$2:$C$4002,2,FALSE)</f>
        <v>6.3876775708421291E-2</v>
      </c>
      <c r="H2067" s="25">
        <f t="shared" si="294"/>
        <v>127.75355141684258</v>
      </c>
      <c r="J2067" s="25">
        <f t="shared" si="292"/>
        <v>4.5</v>
      </c>
      <c r="K2067" s="25">
        <f>VLOOKUP(J2067,'Spezifische Werte'!$B$2:$C$4002,2,FALSE)</f>
        <v>6.4854105449014127E-2</v>
      </c>
      <c r="L2067" s="25">
        <f t="shared" si="295"/>
        <v>129.70821089802826</v>
      </c>
      <c r="R2067" s="25">
        <v>2065</v>
      </c>
      <c r="S2067" s="25">
        <v>2064</v>
      </c>
      <c r="T2067" s="25">
        <f t="shared" si="299"/>
        <v>0.51124640402007304</v>
      </c>
      <c r="U2067" s="25">
        <f t="shared" si="296"/>
        <v>0.52077530096835734</v>
      </c>
      <c r="W2067" s="17">
        <f>Eingabe!H2068</f>
        <v>257</v>
      </c>
      <c r="X2067" s="17">
        <f t="shared" si="297"/>
        <v>2.57</v>
      </c>
      <c r="Y2067" s="17">
        <f t="shared" si="298"/>
        <v>260</v>
      </c>
    </row>
    <row r="2068" spans="1:25" x14ac:dyDescent="0.15">
      <c r="A2068" s="82">
        <f t="shared" si="293"/>
        <v>3</v>
      </c>
      <c r="B2068" s="46">
        <v>43552.041666661658</v>
      </c>
      <c r="C2068" s="47">
        <f>Eingabe!G2069</f>
        <v>4</v>
      </c>
      <c r="D2068" s="77">
        <v>2068</v>
      </c>
      <c r="E2068" s="47"/>
      <c r="F2068" s="25">
        <f t="shared" si="291"/>
        <v>5.97</v>
      </c>
      <c r="G2068" s="25">
        <f>VLOOKUP(F2068,'Spezifische Werte'!$B$2:$C$4002,2,FALSE)</f>
        <v>0.1627434603343155</v>
      </c>
      <c r="H2068" s="25">
        <f t="shared" si="294"/>
        <v>325.486920668631</v>
      </c>
      <c r="J2068" s="25">
        <f t="shared" si="292"/>
        <v>6</v>
      </c>
      <c r="K2068" s="25">
        <f>VLOOKUP(J2068,'Spezifische Werte'!$B$2:$C$4002,2,FALSE)</f>
        <v>0.16538134424295356</v>
      </c>
      <c r="L2068" s="25">
        <f t="shared" si="295"/>
        <v>330.76268848590712</v>
      </c>
      <c r="R2068" s="25">
        <v>2066</v>
      </c>
      <c r="S2068" s="25">
        <v>2065</v>
      </c>
      <c r="T2068" s="25">
        <f t="shared" si="299"/>
        <v>0.51124640402007304</v>
      </c>
      <c r="U2068" s="25">
        <f t="shared" si="296"/>
        <v>0.52077530096835734</v>
      </c>
      <c r="W2068" s="17">
        <f>Eingabe!H2069</f>
        <v>256</v>
      </c>
      <c r="X2068" s="17">
        <f t="shared" si="297"/>
        <v>2.56</v>
      </c>
      <c r="Y2068" s="17">
        <f t="shared" si="298"/>
        <v>260</v>
      </c>
    </row>
    <row r="2069" spans="1:25" x14ac:dyDescent="0.15">
      <c r="A2069" s="82">
        <f t="shared" si="293"/>
        <v>3</v>
      </c>
      <c r="B2069" s="46">
        <v>43552.083333328323</v>
      </c>
      <c r="C2069" s="47">
        <f>Eingabe!G2070</f>
        <v>4.8</v>
      </c>
      <c r="D2069" s="77">
        <v>2069</v>
      </c>
      <c r="E2069" s="47"/>
      <c r="F2069" s="25">
        <f t="shared" si="291"/>
        <v>7.16</v>
      </c>
      <c r="G2069" s="25">
        <f>VLOOKUP(F2069,'Spezifische Werte'!$B$2:$C$4002,2,FALSE)</f>
        <v>0.29271421469315961</v>
      </c>
      <c r="H2069" s="25">
        <f t="shared" si="294"/>
        <v>585.42842938631918</v>
      </c>
      <c r="J2069" s="25">
        <f t="shared" si="292"/>
        <v>7.2</v>
      </c>
      <c r="K2069" s="25">
        <f>VLOOKUP(J2069,'Spezifische Werte'!$B$2:$C$4002,2,FALSE)</f>
        <v>0.29789883692567737</v>
      </c>
      <c r="L2069" s="25">
        <f t="shared" si="295"/>
        <v>595.79767385135472</v>
      </c>
      <c r="R2069" s="25">
        <v>2067</v>
      </c>
      <c r="S2069" s="25">
        <v>2066</v>
      </c>
      <c r="T2069" s="25">
        <f t="shared" si="299"/>
        <v>0.51124640402007304</v>
      </c>
      <c r="U2069" s="25">
        <f t="shared" si="296"/>
        <v>0.52077530096835734</v>
      </c>
      <c r="W2069" s="17">
        <f>Eingabe!H2070</f>
        <v>266</v>
      </c>
      <c r="X2069" s="17">
        <f t="shared" si="297"/>
        <v>2.66</v>
      </c>
      <c r="Y2069" s="17">
        <f t="shared" si="298"/>
        <v>270</v>
      </c>
    </row>
    <row r="2070" spans="1:25" x14ac:dyDescent="0.15">
      <c r="A2070" s="82">
        <f t="shared" si="293"/>
        <v>3</v>
      </c>
      <c r="B2070" s="46">
        <v>43552.125011574077</v>
      </c>
      <c r="C2070" s="47">
        <f>Eingabe!G2071</f>
        <v>6.2</v>
      </c>
      <c r="D2070" s="77">
        <v>2070</v>
      </c>
      <c r="E2070" s="47"/>
      <c r="F2070" s="25">
        <f t="shared" si="291"/>
        <v>9.25</v>
      </c>
      <c r="G2070" s="25">
        <f>VLOOKUP(F2070,'Spezifische Werte'!$B$2:$C$4002,2,FALSE)</f>
        <v>0.62472364642828149</v>
      </c>
      <c r="H2070" s="25">
        <f t="shared" si="294"/>
        <v>1249.4472928565631</v>
      </c>
      <c r="J2070" s="25">
        <f t="shared" si="292"/>
        <v>9.3000000000000007</v>
      </c>
      <c r="K2070" s="25">
        <f>VLOOKUP(J2070,'Spezifische Werte'!$B$2:$C$4002,2,FALSE)</f>
        <v>0.63323553500353946</v>
      </c>
      <c r="L2070" s="25">
        <f t="shared" si="295"/>
        <v>1266.4710700070789</v>
      </c>
      <c r="R2070" s="25">
        <v>2068</v>
      </c>
      <c r="S2070" s="25">
        <v>2067</v>
      </c>
      <c r="T2070" s="25">
        <f t="shared" si="299"/>
        <v>0.51124640402007304</v>
      </c>
      <c r="U2070" s="25">
        <f t="shared" si="296"/>
        <v>0.52077530096835734</v>
      </c>
      <c r="W2070" s="17">
        <f>Eingabe!H2071</f>
        <v>256</v>
      </c>
      <c r="X2070" s="17">
        <f t="shared" si="297"/>
        <v>2.56</v>
      </c>
      <c r="Y2070" s="17">
        <f t="shared" si="298"/>
        <v>260</v>
      </c>
    </row>
    <row r="2071" spans="1:25" x14ac:dyDescent="0.15">
      <c r="A2071" s="82">
        <f t="shared" si="293"/>
        <v>3</v>
      </c>
      <c r="B2071" s="46">
        <v>43552.166666661651</v>
      </c>
      <c r="C2071" s="47">
        <f>Eingabe!G2072</f>
        <v>7.4</v>
      </c>
      <c r="D2071" s="77">
        <v>2071</v>
      </c>
      <c r="E2071" s="47"/>
      <c r="F2071" s="25">
        <f t="shared" si="291"/>
        <v>11.04</v>
      </c>
      <c r="G2071" s="25">
        <f>VLOOKUP(F2071,'Spezifische Werte'!$B$2:$C$4002,2,FALSE)</f>
        <v>0.85357274428336571</v>
      </c>
      <c r="H2071" s="25">
        <f t="shared" si="294"/>
        <v>1707.1454885667315</v>
      </c>
      <c r="J2071" s="25">
        <f t="shared" si="292"/>
        <v>11.1</v>
      </c>
      <c r="K2071" s="25">
        <f>VLOOKUP(J2071,'Spezifische Werte'!$B$2:$C$4002,2,FALSE)</f>
        <v>0.85834555530496559</v>
      </c>
      <c r="L2071" s="25">
        <f t="shared" si="295"/>
        <v>1716.6911106099312</v>
      </c>
      <c r="R2071" s="25">
        <v>2069</v>
      </c>
      <c r="S2071" s="25">
        <v>2068</v>
      </c>
      <c r="T2071" s="25">
        <f t="shared" si="299"/>
        <v>0.51124640402007304</v>
      </c>
      <c r="U2071" s="25">
        <f t="shared" si="296"/>
        <v>0.52077530096835734</v>
      </c>
      <c r="W2071" s="17">
        <f>Eingabe!H2072</f>
        <v>257</v>
      </c>
      <c r="X2071" s="17">
        <f t="shared" si="297"/>
        <v>2.57</v>
      </c>
      <c r="Y2071" s="17">
        <f t="shared" si="298"/>
        <v>260</v>
      </c>
    </row>
    <row r="2072" spans="1:25" x14ac:dyDescent="0.15">
      <c r="A2072" s="82">
        <f t="shared" si="293"/>
        <v>3</v>
      </c>
      <c r="B2072" s="46">
        <v>43552.208333328315</v>
      </c>
      <c r="C2072" s="47">
        <f>Eingabe!G2073</f>
        <v>9.1</v>
      </c>
      <c r="D2072" s="77">
        <v>2072</v>
      </c>
      <c r="E2072" s="47"/>
      <c r="F2072" s="25">
        <f t="shared" si="291"/>
        <v>13.58</v>
      </c>
      <c r="G2072" s="25">
        <f>VLOOKUP(F2072,'Spezifische Werte'!$B$2:$C$4002,2,FALSE)</f>
        <v>0.97093216115702141</v>
      </c>
      <c r="H2072" s="25">
        <f t="shared" si="294"/>
        <v>1941.8643223140427</v>
      </c>
      <c r="J2072" s="25">
        <f t="shared" si="292"/>
        <v>13.65</v>
      </c>
      <c r="K2072" s="25">
        <f>VLOOKUP(J2072,'Spezifische Werte'!$B$2:$C$4002,2,FALSE)</f>
        <v>0.97259722313801888</v>
      </c>
      <c r="L2072" s="25">
        <f t="shared" si="295"/>
        <v>1945.1944462760378</v>
      </c>
      <c r="R2072" s="25">
        <v>2070</v>
      </c>
      <c r="S2072" s="25">
        <v>2069</v>
      </c>
      <c r="T2072" s="25">
        <f t="shared" si="299"/>
        <v>0.51124640402007304</v>
      </c>
      <c r="U2072" s="25">
        <f t="shared" si="296"/>
        <v>0.52077530096835734</v>
      </c>
      <c r="W2072" s="17">
        <f>Eingabe!H2073</f>
        <v>270</v>
      </c>
      <c r="X2072" s="17">
        <f t="shared" si="297"/>
        <v>2.7</v>
      </c>
      <c r="Y2072" s="17">
        <f t="shared" si="298"/>
        <v>270</v>
      </c>
    </row>
    <row r="2073" spans="1:25" x14ac:dyDescent="0.15">
      <c r="A2073" s="82">
        <f t="shared" si="293"/>
        <v>3</v>
      </c>
      <c r="B2073" s="46">
        <v>43552.250011574077</v>
      </c>
      <c r="C2073" s="47">
        <f>Eingabe!G2074</f>
        <v>12.5</v>
      </c>
      <c r="D2073" s="77">
        <v>2073</v>
      </c>
      <c r="E2073" s="47"/>
      <c r="F2073" s="25">
        <f t="shared" si="291"/>
        <v>18.649999999999999</v>
      </c>
      <c r="G2073" s="25">
        <f>VLOOKUP(F2073,'Spezifische Werte'!$B$2:$C$4002,2,FALSE)</f>
        <v>0.99994479616422283</v>
      </c>
      <c r="H2073" s="25">
        <f t="shared" si="294"/>
        <v>1999.8895923284456</v>
      </c>
      <c r="J2073" s="25">
        <f t="shared" si="292"/>
        <v>18.75</v>
      </c>
      <c r="K2073" s="25">
        <f>VLOOKUP(J2073,'Spezifische Werte'!$B$2:$C$4002,2,FALSE)</f>
        <v>0.99996085652834177</v>
      </c>
      <c r="L2073" s="25">
        <f t="shared" si="295"/>
        <v>1999.9217130566835</v>
      </c>
      <c r="R2073" s="25">
        <v>2071</v>
      </c>
      <c r="S2073" s="25">
        <v>2070</v>
      </c>
      <c r="T2073" s="25">
        <f t="shared" si="299"/>
        <v>0.51124640402007304</v>
      </c>
      <c r="U2073" s="25">
        <f t="shared" si="296"/>
        <v>0.52077530096835734</v>
      </c>
      <c r="W2073" s="17">
        <f>Eingabe!H2074</f>
        <v>264</v>
      </c>
      <c r="X2073" s="17">
        <f t="shared" si="297"/>
        <v>2.64</v>
      </c>
      <c r="Y2073" s="17">
        <f t="shared" si="298"/>
        <v>260</v>
      </c>
    </row>
    <row r="2074" spans="1:25" x14ac:dyDescent="0.15">
      <c r="A2074" s="82">
        <f t="shared" si="293"/>
        <v>3</v>
      </c>
      <c r="B2074" s="46">
        <v>43552.291666661644</v>
      </c>
      <c r="C2074" s="47">
        <f>Eingabe!G2075</f>
        <v>17.399999999999999</v>
      </c>
      <c r="D2074" s="77">
        <v>2074</v>
      </c>
      <c r="E2074" s="47"/>
      <c r="F2074" s="25">
        <f t="shared" si="291"/>
        <v>25.96</v>
      </c>
      <c r="G2074" s="25">
        <f>VLOOKUP(F2074,'Spezifische Werte'!$B$2:$C$4002,2,FALSE)</f>
        <v>0</v>
      </c>
      <c r="H2074" s="25">
        <f t="shared" si="294"/>
        <v>0</v>
      </c>
      <c r="J2074" s="25">
        <f t="shared" si="292"/>
        <v>26.1</v>
      </c>
      <c r="K2074" s="25">
        <f>VLOOKUP(J2074,'Spezifische Werte'!$B$2:$C$4002,2,FALSE)</f>
        <v>0</v>
      </c>
      <c r="L2074" s="25">
        <f t="shared" si="295"/>
        <v>0</v>
      </c>
      <c r="R2074" s="25">
        <v>2072</v>
      </c>
      <c r="S2074" s="25">
        <v>2071</v>
      </c>
      <c r="T2074" s="25">
        <f t="shared" si="299"/>
        <v>0.51124640402007304</v>
      </c>
      <c r="U2074" s="25">
        <f t="shared" si="296"/>
        <v>0.52077530096835734</v>
      </c>
      <c r="W2074" s="17">
        <f>Eingabe!H2075</f>
        <v>270</v>
      </c>
      <c r="X2074" s="17">
        <f t="shared" si="297"/>
        <v>2.7</v>
      </c>
      <c r="Y2074" s="17">
        <f t="shared" si="298"/>
        <v>270</v>
      </c>
    </row>
    <row r="2075" spans="1:25" x14ac:dyDescent="0.15">
      <c r="A2075" s="82">
        <f t="shared" si="293"/>
        <v>3</v>
      </c>
      <c r="B2075" s="46">
        <v>43552.333333328308</v>
      </c>
      <c r="C2075" s="47">
        <f>Eingabe!G2076</f>
        <v>13.3</v>
      </c>
      <c r="D2075" s="77">
        <v>2075</v>
      </c>
      <c r="E2075" s="47"/>
      <c r="F2075" s="25">
        <f t="shared" si="291"/>
        <v>19.84</v>
      </c>
      <c r="G2075" s="25">
        <f>VLOOKUP(F2075,'Spezifische Werte'!$B$2:$C$4002,2,FALSE)</f>
        <v>1</v>
      </c>
      <c r="H2075" s="25">
        <f t="shared" si="294"/>
        <v>2000</v>
      </c>
      <c r="J2075" s="25">
        <f t="shared" si="292"/>
        <v>19.95</v>
      </c>
      <c r="K2075" s="25">
        <f>VLOOKUP(J2075,'Spezifische Werte'!$B$2:$C$4002,2,FALSE)</f>
        <v>1</v>
      </c>
      <c r="L2075" s="25">
        <f t="shared" si="295"/>
        <v>2000</v>
      </c>
      <c r="R2075" s="25">
        <v>2073</v>
      </c>
      <c r="S2075" s="25">
        <v>2072</v>
      </c>
      <c r="T2075" s="25">
        <f t="shared" si="299"/>
        <v>0.51124640402007304</v>
      </c>
      <c r="U2075" s="25">
        <f t="shared" si="296"/>
        <v>0.52077530096835734</v>
      </c>
      <c r="W2075" s="17">
        <f>Eingabe!H2076</f>
        <v>260</v>
      </c>
      <c r="X2075" s="17">
        <f t="shared" si="297"/>
        <v>2.6</v>
      </c>
      <c r="Y2075" s="17">
        <f t="shared" si="298"/>
        <v>260</v>
      </c>
    </row>
    <row r="2076" spans="1:25" x14ac:dyDescent="0.15">
      <c r="A2076" s="82">
        <f t="shared" si="293"/>
        <v>3</v>
      </c>
      <c r="B2076" s="46">
        <v>43552.375011574077</v>
      </c>
      <c r="C2076" s="47">
        <f>Eingabe!G2077</f>
        <v>10.7</v>
      </c>
      <c r="D2076" s="77">
        <v>2076</v>
      </c>
      <c r="E2076" s="47"/>
      <c r="F2076" s="25">
        <f t="shared" si="291"/>
        <v>15.96</v>
      </c>
      <c r="G2076" s="25">
        <f>VLOOKUP(F2076,'Spezifische Werte'!$B$2:$C$4002,2,FALSE)</f>
        <v>0.99605985480114734</v>
      </c>
      <c r="H2076" s="25">
        <f t="shared" si="294"/>
        <v>1992.1197096022947</v>
      </c>
      <c r="J2076" s="25">
        <f t="shared" si="292"/>
        <v>16.05</v>
      </c>
      <c r="K2076" s="25">
        <f>VLOOKUP(J2076,'Spezifische Werte'!$B$2:$C$4002,2,FALSE)</f>
        <v>0.99649141164158395</v>
      </c>
      <c r="L2076" s="25">
        <f t="shared" si="295"/>
        <v>1992.9828232831678</v>
      </c>
      <c r="R2076" s="25">
        <v>2074</v>
      </c>
      <c r="S2076" s="25">
        <v>2073</v>
      </c>
      <c r="T2076" s="25">
        <f t="shared" si="299"/>
        <v>0.51124640402007304</v>
      </c>
      <c r="U2076" s="25">
        <f t="shared" si="296"/>
        <v>0.52077530096835734</v>
      </c>
      <c r="W2076" s="17">
        <f>Eingabe!H2077</f>
        <v>268</v>
      </c>
      <c r="X2076" s="17">
        <f t="shared" si="297"/>
        <v>2.68</v>
      </c>
      <c r="Y2076" s="17">
        <f t="shared" si="298"/>
        <v>270</v>
      </c>
    </row>
    <row r="2077" spans="1:25" x14ac:dyDescent="0.15">
      <c r="A2077" s="82">
        <f t="shared" si="293"/>
        <v>3</v>
      </c>
      <c r="B2077" s="46">
        <v>43552.416666661637</v>
      </c>
      <c r="C2077" s="47">
        <f>Eingabe!G2078</f>
        <v>10.6</v>
      </c>
      <c r="D2077" s="77">
        <v>2077</v>
      </c>
      <c r="E2077" s="47"/>
      <c r="F2077" s="25">
        <f t="shared" si="291"/>
        <v>15.81</v>
      </c>
      <c r="G2077" s="25">
        <f>VLOOKUP(F2077,'Spezifische Werte'!$B$2:$C$4002,2,FALSE)</f>
        <v>0.99525991081234466</v>
      </c>
      <c r="H2077" s="25">
        <f t="shared" si="294"/>
        <v>1990.5198216246893</v>
      </c>
      <c r="J2077" s="25">
        <f t="shared" si="292"/>
        <v>15.9</v>
      </c>
      <c r="K2077" s="25">
        <f>VLOOKUP(J2077,'Spezifische Werte'!$B$2:$C$4002,2,FALSE)</f>
        <v>0.99573567991528833</v>
      </c>
      <c r="L2077" s="25">
        <f t="shared" si="295"/>
        <v>1991.4713598305766</v>
      </c>
      <c r="R2077" s="25">
        <v>2075</v>
      </c>
      <c r="S2077" s="25">
        <v>2074</v>
      </c>
      <c r="T2077" s="25">
        <f t="shared" si="299"/>
        <v>0.51124640402007304</v>
      </c>
      <c r="U2077" s="25">
        <f t="shared" si="296"/>
        <v>0.52077530096835734</v>
      </c>
      <c r="W2077" s="17">
        <f>Eingabe!H2078</f>
        <v>254</v>
      </c>
      <c r="X2077" s="17">
        <f t="shared" si="297"/>
        <v>2.54</v>
      </c>
      <c r="Y2077" s="17">
        <f t="shared" si="298"/>
        <v>250</v>
      </c>
    </row>
    <row r="2078" spans="1:25" x14ac:dyDescent="0.15">
      <c r="A2078" s="82">
        <f t="shared" si="293"/>
        <v>3</v>
      </c>
      <c r="B2078" s="46">
        <v>43552.458333328301</v>
      </c>
      <c r="C2078" s="47">
        <f>Eingabe!G2079</f>
        <v>10.6</v>
      </c>
      <c r="D2078" s="77">
        <v>2078</v>
      </c>
      <c r="E2078" s="47"/>
      <c r="F2078" s="25">
        <f t="shared" si="291"/>
        <v>15.81</v>
      </c>
      <c r="G2078" s="25">
        <f>VLOOKUP(F2078,'Spezifische Werte'!$B$2:$C$4002,2,FALSE)</f>
        <v>0.99525991081234466</v>
      </c>
      <c r="H2078" s="25">
        <f t="shared" si="294"/>
        <v>1990.5198216246893</v>
      </c>
      <c r="J2078" s="25">
        <f t="shared" si="292"/>
        <v>15.9</v>
      </c>
      <c r="K2078" s="25">
        <f>VLOOKUP(J2078,'Spezifische Werte'!$B$2:$C$4002,2,FALSE)</f>
        <v>0.99573567991528833</v>
      </c>
      <c r="L2078" s="25">
        <f t="shared" si="295"/>
        <v>1991.4713598305766</v>
      </c>
      <c r="R2078" s="25">
        <v>2076</v>
      </c>
      <c r="S2078" s="25">
        <v>2075</v>
      </c>
      <c r="T2078" s="25">
        <f t="shared" si="299"/>
        <v>0.51124640402007304</v>
      </c>
      <c r="U2078" s="25">
        <f t="shared" si="296"/>
        <v>0.52077530096835734</v>
      </c>
      <c r="W2078" s="17">
        <f>Eingabe!H2079</f>
        <v>265</v>
      </c>
      <c r="X2078" s="17">
        <f t="shared" si="297"/>
        <v>2.65</v>
      </c>
      <c r="Y2078" s="17">
        <f t="shared" si="298"/>
        <v>270</v>
      </c>
    </row>
    <row r="2079" spans="1:25" x14ac:dyDescent="0.15">
      <c r="A2079" s="82">
        <f t="shared" si="293"/>
        <v>3</v>
      </c>
      <c r="B2079" s="46">
        <v>43552.500011574077</v>
      </c>
      <c r="C2079" s="47">
        <f>Eingabe!G2080</f>
        <v>12.1</v>
      </c>
      <c r="D2079" s="77">
        <v>2079</v>
      </c>
      <c r="E2079" s="47"/>
      <c r="F2079" s="25">
        <f t="shared" si="291"/>
        <v>18.05</v>
      </c>
      <c r="G2079" s="25">
        <f>VLOOKUP(F2079,'Spezifische Werte'!$B$2:$C$4002,2,FALSE)</f>
        <v>0.99998545434038433</v>
      </c>
      <c r="H2079" s="25">
        <f t="shared" si="294"/>
        <v>1999.9709086807686</v>
      </c>
      <c r="J2079" s="25">
        <f t="shared" si="292"/>
        <v>18.149999999999999</v>
      </c>
      <c r="K2079" s="25">
        <f>VLOOKUP(J2079,'Spezifische Werte'!$B$2:$C$4002,2,FALSE)</f>
        <v>0.99994745732289259</v>
      </c>
      <c r="L2079" s="25">
        <f t="shared" si="295"/>
        <v>1999.8949146457851</v>
      </c>
      <c r="R2079" s="25">
        <v>2077</v>
      </c>
      <c r="S2079" s="25">
        <v>2076</v>
      </c>
      <c r="T2079" s="25">
        <f t="shared" si="299"/>
        <v>0.51124640402007304</v>
      </c>
      <c r="U2079" s="25">
        <f t="shared" si="296"/>
        <v>0.52077530096835734</v>
      </c>
      <c r="W2079" s="17">
        <f>Eingabe!H2080</f>
        <v>285</v>
      </c>
      <c r="X2079" s="17">
        <f t="shared" si="297"/>
        <v>2.85</v>
      </c>
      <c r="Y2079" s="17">
        <f t="shared" si="298"/>
        <v>290</v>
      </c>
    </row>
    <row r="2080" spans="1:25" x14ac:dyDescent="0.15">
      <c r="A2080" s="82">
        <f t="shared" si="293"/>
        <v>3</v>
      </c>
      <c r="B2080" s="46">
        <v>43552.541666661629</v>
      </c>
      <c r="C2080" s="47">
        <f>Eingabe!G2081</f>
        <v>10.8</v>
      </c>
      <c r="D2080" s="77">
        <v>2080</v>
      </c>
      <c r="E2080" s="47"/>
      <c r="F2080" s="25">
        <f t="shared" si="291"/>
        <v>16.11</v>
      </c>
      <c r="G2080" s="25">
        <f>VLOOKUP(F2080,'Spezifische Werte'!$B$2:$C$4002,2,FALSE)</f>
        <v>0.99677729498869283</v>
      </c>
      <c r="H2080" s="25">
        <f t="shared" si="294"/>
        <v>1993.5545899773856</v>
      </c>
      <c r="J2080" s="25">
        <f t="shared" si="292"/>
        <v>16.2</v>
      </c>
      <c r="K2080" s="25">
        <f>VLOOKUP(J2080,'Spezifische Werte'!$B$2:$C$4002,2,FALSE)</f>
        <v>0.99720036533346368</v>
      </c>
      <c r="L2080" s="25">
        <f t="shared" si="295"/>
        <v>1994.4007306669273</v>
      </c>
      <c r="R2080" s="25">
        <v>2078</v>
      </c>
      <c r="S2080" s="25">
        <v>2077</v>
      </c>
      <c r="T2080" s="25">
        <f t="shared" si="299"/>
        <v>0.51124640402007304</v>
      </c>
      <c r="U2080" s="25">
        <f t="shared" si="296"/>
        <v>0.52077530096835734</v>
      </c>
      <c r="W2080" s="17">
        <f>Eingabe!H2081</f>
        <v>256</v>
      </c>
      <c r="X2080" s="17">
        <f t="shared" si="297"/>
        <v>2.56</v>
      </c>
      <c r="Y2080" s="17">
        <f t="shared" si="298"/>
        <v>260</v>
      </c>
    </row>
    <row r="2081" spans="1:25" x14ac:dyDescent="0.15">
      <c r="A2081" s="82">
        <f t="shared" si="293"/>
        <v>3</v>
      </c>
      <c r="B2081" s="46">
        <v>43552.583333328294</v>
      </c>
      <c r="C2081" s="47">
        <f>Eingabe!G2082</f>
        <v>9.6999999999999993</v>
      </c>
      <c r="D2081" s="77">
        <v>2081</v>
      </c>
      <c r="E2081" s="47"/>
      <c r="F2081" s="25">
        <f t="shared" si="291"/>
        <v>14.47</v>
      </c>
      <c r="G2081" s="25">
        <f>VLOOKUP(F2081,'Spezifische Werte'!$B$2:$C$4002,2,FALSE)</f>
        <v>0.98529413626362528</v>
      </c>
      <c r="H2081" s="25">
        <f t="shared" si="294"/>
        <v>1970.5882725272506</v>
      </c>
      <c r="J2081" s="25">
        <f t="shared" si="292"/>
        <v>14.55</v>
      </c>
      <c r="K2081" s="25">
        <f>VLOOKUP(J2081,'Spezifische Werte'!$B$2:$C$4002,2,FALSE)</f>
        <v>0.9861550109333892</v>
      </c>
      <c r="L2081" s="25">
        <f t="shared" si="295"/>
        <v>1972.3100218667785</v>
      </c>
      <c r="R2081" s="25">
        <v>2079</v>
      </c>
      <c r="S2081" s="25">
        <v>2078</v>
      </c>
      <c r="T2081" s="25">
        <f t="shared" si="299"/>
        <v>0.51124640402007304</v>
      </c>
      <c r="U2081" s="25">
        <f t="shared" si="296"/>
        <v>0.52077530096835734</v>
      </c>
      <c r="W2081" s="17">
        <f>Eingabe!H2082</f>
        <v>297</v>
      </c>
      <c r="X2081" s="17">
        <f t="shared" si="297"/>
        <v>2.97</v>
      </c>
      <c r="Y2081" s="17">
        <f t="shared" si="298"/>
        <v>300</v>
      </c>
    </row>
    <row r="2082" spans="1:25" x14ac:dyDescent="0.15">
      <c r="A2082" s="82">
        <f t="shared" si="293"/>
        <v>3</v>
      </c>
      <c r="B2082" s="46">
        <v>43552.625011574077</v>
      </c>
      <c r="C2082" s="47">
        <f>Eingabe!G2083</f>
        <v>10.6</v>
      </c>
      <c r="D2082" s="77">
        <v>2082</v>
      </c>
      <c r="E2082" s="47"/>
      <c r="F2082" s="25">
        <f t="shared" si="291"/>
        <v>15.81</v>
      </c>
      <c r="G2082" s="25">
        <f>VLOOKUP(F2082,'Spezifische Werte'!$B$2:$C$4002,2,FALSE)</f>
        <v>0.99525991081234466</v>
      </c>
      <c r="H2082" s="25">
        <f t="shared" si="294"/>
        <v>1990.5198216246893</v>
      </c>
      <c r="J2082" s="25">
        <f t="shared" si="292"/>
        <v>15.9</v>
      </c>
      <c r="K2082" s="25">
        <f>VLOOKUP(J2082,'Spezifische Werte'!$B$2:$C$4002,2,FALSE)</f>
        <v>0.99573567991528833</v>
      </c>
      <c r="L2082" s="25">
        <f t="shared" si="295"/>
        <v>1991.4713598305766</v>
      </c>
      <c r="R2082" s="25">
        <v>2080</v>
      </c>
      <c r="S2082" s="25">
        <v>2079</v>
      </c>
      <c r="T2082" s="25">
        <f t="shared" si="299"/>
        <v>0.51124640402007304</v>
      </c>
      <c r="U2082" s="25">
        <f t="shared" si="296"/>
        <v>0.52077530096835734</v>
      </c>
      <c r="W2082" s="17">
        <f>Eingabe!H2083</f>
        <v>343</v>
      </c>
      <c r="X2082" s="17">
        <f t="shared" si="297"/>
        <v>3.43</v>
      </c>
      <c r="Y2082" s="17">
        <f t="shared" si="298"/>
        <v>340</v>
      </c>
    </row>
    <row r="2083" spans="1:25" x14ac:dyDescent="0.15">
      <c r="A2083" s="82">
        <f t="shared" si="293"/>
        <v>3</v>
      </c>
      <c r="B2083" s="46">
        <v>43552.666666661622</v>
      </c>
      <c r="C2083" s="47">
        <f>Eingabe!G2084</f>
        <v>9.4</v>
      </c>
      <c r="D2083" s="77">
        <v>2083</v>
      </c>
      <c r="E2083" s="47"/>
      <c r="F2083" s="25">
        <f t="shared" si="291"/>
        <v>14.02</v>
      </c>
      <c r="G2083" s="25">
        <f>VLOOKUP(F2083,'Spezifische Werte'!$B$2:$C$4002,2,FALSE)</f>
        <v>0.97998251719102258</v>
      </c>
      <c r="H2083" s="25">
        <f t="shared" si="294"/>
        <v>1959.9650343820451</v>
      </c>
      <c r="J2083" s="25">
        <f t="shared" si="292"/>
        <v>14.1</v>
      </c>
      <c r="K2083" s="25">
        <f>VLOOKUP(J2083,'Spezifische Werte'!$B$2:$C$4002,2,FALSE)</f>
        <v>0.98097239941774106</v>
      </c>
      <c r="L2083" s="25">
        <f t="shared" si="295"/>
        <v>1961.9447988354821</v>
      </c>
      <c r="R2083" s="25">
        <v>2081</v>
      </c>
      <c r="S2083" s="25">
        <v>2080</v>
      </c>
      <c r="T2083" s="25">
        <f t="shared" si="299"/>
        <v>0.51124640402007304</v>
      </c>
      <c r="U2083" s="25">
        <f t="shared" si="296"/>
        <v>0.52077530096835734</v>
      </c>
      <c r="W2083" s="17">
        <f>Eingabe!H2084</f>
        <v>17</v>
      </c>
      <c r="X2083" s="17">
        <f t="shared" si="297"/>
        <v>0.17</v>
      </c>
      <c r="Y2083" s="17">
        <f t="shared" si="298"/>
        <v>20</v>
      </c>
    </row>
    <row r="2084" spans="1:25" x14ac:dyDescent="0.15">
      <c r="A2084" s="82">
        <f t="shared" si="293"/>
        <v>3</v>
      </c>
      <c r="B2084" s="46">
        <v>43552.708333328286</v>
      </c>
      <c r="C2084" s="47">
        <f>Eingabe!G2085</f>
        <v>11.6</v>
      </c>
      <c r="D2084" s="77">
        <v>2084</v>
      </c>
      <c r="E2084" s="47"/>
      <c r="F2084" s="25">
        <f t="shared" si="291"/>
        <v>17.309999999999999</v>
      </c>
      <c r="G2084" s="25">
        <f>VLOOKUP(F2084,'Spezifische Werte'!$B$2:$C$4002,2,FALSE)</f>
        <v>1</v>
      </c>
      <c r="H2084" s="25">
        <f t="shared" si="294"/>
        <v>2000</v>
      </c>
      <c r="J2084" s="25">
        <f t="shared" si="292"/>
        <v>17.399999999999999</v>
      </c>
      <c r="K2084" s="25">
        <f>VLOOKUP(J2084,'Spezifische Werte'!$B$2:$C$4002,2,FALSE)</f>
        <v>1</v>
      </c>
      <c r="L2084" s="25">
        <f t="shared" si="295"/>
        <v>2000</v>
      </c>
      <c r="R2084" s="25">
        <v>2082</v>
      </c>
      <c r="S2084" s="25">
        <v>2081</v>
      </c>
      <c r="T2084" s="25">
        <f t="shared" si="299"/>
        <v>0.51124640402007304</v>
      </c>
      <c r="U2084" s="25">
        <f t="shared" si="296"/>
        <v>0.52077530096835734</v>
      </c>
      <c r="W2084" s="17">
        <f>Eingabe!H2085</f>
        <v>22</v>
      </c>
      <c r="X2084" s="17">
        <f t="shared" si="297"/>
        <v>0.22</v>
      </c>
      <c r="Y2084" s="17">
        <f t="shared" si="298"/>
        <v>20</v>
      </c>
    </row>
    <row r="2085" spans="1:25" x14ac:dyDescent="0.15">
      <c r="A2085" s="82">
        <f t="shared" si="293"/>
        <v>3</v>
      </c>
      <c r="B2085" s="46">
        <v>43552.750011574077</v>
      </c>
      <c r="C2085" s="47">
        <f>Eingabe!G2086</f>
        <v>9.3000000000000007</v>
      </c>
      <c r="D2085" s="77">
        <v>2085</v>
      </c>
      <c r="E2085" s="47"/>
      <c r="F2085" s="25">
        <f t="shared" si="291"/>
        <v>13.87</v>
      </c>
      <c r="G2085" s="25">
        <f>VLOOKUP(F2085,'Spezifische Werte'!$B$2:$C$4002,2,FALSE)</f>
        <v>0.9773251937102343</v>
      </c>
      <c r="H2085" s="25">
        <f t="shared" si="294"/>
        <v>1954.6503874204686</v>
      </c>
      <c r="J2085" s="25">
        <f t="shared" si="292"/>
        <v>13.95</v>
      </c>
      <c r="K2085" s="25">
        <f>VLOOKUP(J2085,'Spezifische Werte'!$B$2:$C$4002,2,FALSE)</f>
        <v>0.97884405551380149</v>
      </c>
      <c r="L2085" s="25">
        <f t="shared" si="295"/>
        <v>1957.6881110276029</v>
      </c>
      <c r="R2085" s="25">
        <v>2083</v>
      </c>
      <c r="S2085" s="25">
        <v>2082</v>
      </c>
      <c r="T2085" s="25">
        <f t="shared" si="299"/>
        <v>0.51124640402007304</v>
      </c>
      <c r="U2085" s="25">
        <f t="shared" si="296"/>
        <v>0.52077530096835734</v>
      </c>
      <c r="W2085" s="17">
        <f>Eingabe!H2086</f>
        <v>70</v>
      </c>
      <c r="X2085" s="17">
        <f t="shared" si="297"/>
        <v>0.7</v>
      </c>
      <c r="Y2085" s="17">
        <f t="shared" si="298"/>
        <v>70</v>
      </c>
    </row>
    <row r="2086" spans="1:25" x14ac:dyDescent="0.15">
      <c r="A2086" s="82">
        <f t="shared" si="293"/>
        <v>3</v>
      </c>
      <c r="B2086" s="46">
        <v>43552.791666661615</v>
      </c>
      <c r="C2086" s="47">
        <f>Eingabe!G2087</f>
        <v>6.6</v>
      </c>
      <c r="D2086" s="77">
        <v>2086</v>
      </c>
      <c r="E2086" s="47"/>
      <c r="F2086" s="25">
        <f t="shared" si="291"/>
        <v>9.85</v>
      </c>
      <c r="G2086" s="25">
        <f>VLOOKUP(F2086,'Spezifische Werte'!$B$2:$C$4002,2,FALSE)</f>
        <v>0.72027431855487523</v>
      </c>
      <c r="H2086" s="25">
        <f t="shared" si="294"/>
        <v>1440.5486371097504</v>
      </c>
      <c r="J2086" s="25">
        <f t="shared" si="292"/>
        <v>9.9</v>
      </c>
      <c r="K2086" s="25">
        <f>VLOOKUP(J2086,'Spezifische Werte'!$B$2:$C$4002,2,FALSE)</f>
        <v>0.72744279855046079</v>
      </c>
      <c r="L2086" s="25">
        <f t="shared" si="295"/>
        <v>1454.8855971009216</v>
      </c>
      <c r="R2086" s="25">
        <v>2084</v>
      </c>
      <c r="S2086" s="25">
        <v>2083</v>
      </c>
      <c r="T2086" s="25">
        <f t="shared" si="299"/>
        <v>0.51124640402007304</v>
      </c>
      <c r="U2086" s="25">
        <f t="shared" si="296"/>
        <v>0.52077530096835734</v>
      </c>
      <c r="W2086" s="17">
        <f>Eingabe!H2087</f>
        <v>99</v>
      </c>
      <c r="X2086" s="17">
        <f t="shared" si="297"/>
        <v>0.99</v>
      </c>
      <c r="Y2086" s="17">
        <f t="shared" si="298"/>
        <v>100</v>
      </c>
    </row>
    <row r="2087" spans="1:25" x14ac:dyDescent="0.15">
      <c r="A2087" s="82">
        <f t="shared" si="293"/>
        <v>3</v>
      </c>
      <c r="B2087" s="46">
        <v>43552.833333328279</v>
      </c>
      <c r="C2087" s="47">
        <f>Eingabe!G2088</f>
        <v>8.6</v>
      </c>
      <c r="D2087" s="77">
        <v>2087</v>
      </c>
      <c r="E2087" s="47"/>
      <c r="F2087" s="25">
        <f t="shared" si="291"/>
        <v>12.83</v>
      </c>
      <c r="G2087" s="25">
        <f>VLOOKUP(F2087,'Spezifische Werte'!$B$2:$C$4002,2,FALSE)</f>
        <v>0.94871367461487521</v>
      </c>
      <c r="H2087" s="25">
        <f t="shared" si="294"/>
        <v>1897.4273492297505</v>
      </c>
      <c r="J2087" s="25">
        <f t="shared" si="292"/>
        <v>12.9</v>
      </c>
      <c r="K2087" s="25">
        <f>VLOOKUP(J2087,'Spezifische Werte'!$B$2:$C$4002,2,FALSE)</f>
        <v>0.95117944099382257</v>
      </c>
      <c r="L2087" s="25">
        <f t="shared" si="295"/>
        <v>1902.3588819876452</v>
      </c>
      <c r="R2087" s="25">
        <v>2085</v>
      </c>
      <c r="S2087" s="25">
        <v>2084</v>
      </c>
      <c r="T2087" s="25">
        <f t="shared" si="299"/>
        <v>0.51124640402007304</v>
      </c>
      <c r="U2087" s="25">
        <f t="shared" si="296"/>
        <v>0.52077530096835734</v>
      </c>
      <c r="W2087" s="17">
        <f>Eingabe!H2088</f>
        <v>143</v>
      </c>
      <c r="X2087" s="17">
        <f t="shared" si="297"/>
        <v>1.43</v>
      </c>
      <c r="Y2087" s="17">
        <f t="shared" si="298"/>
        <v>140</v>
      </c>
    </row>
    <row r="2088" spans="1:25" x14ac:dyDescent="0.15">
      <c r="A2088" s="82">
        <f t="shared" si="293"/>
        <v>3</v>
      </c>
      <c r="B2088" s="46">
        <v>43552.875011574077</v>
      </c>
      <c r="C2088" s="47">
        <f>Eingabe!G2089</f>
        <v>8</v>
      </c>
      <c r="D2088" s="77">
        <v>2088</v>
      </c>
      <c r="E2088" s="47"/>
      <c r="F2088" s="25">
        <f t="shared" si="291"/>
        <v>11.93</v>
      </c>
      <c r="G2088" s="25">
        <f>VLOOKUP(F2088,'Spezifische Werte'!$B$2:$C$4002,2,FALSE)</f>
        <v>0.91009599537005847</v>
      </c>
      <c r="H2088" s="25">
        <f t="shared" si="294"/>
        <v>1820.191990740117</v>
      </c>
      <c r="J2088" s="25">
        <f t="shared" si="292"/>
        <v>12</v>
      </c>
      <c r="K2088" s="25">
        <f>VLOOKUP(J2088,'Spezifische Werte'!$B$2:$C$4002,2,FALSE)</f>
        <v>0.91357731308133205</v>
      </c>
      <c r="L2088" s="25">
        <f t="shared" si="295"/>
        <v>1827.154626162664</v>
      </c>
      <c r="R2088" s="25">
        <v>2086</v>
      </c>
      <c r="S2088" s="25">
        <v>2085</v>
      </c>
      <c r="T2088" s="25">
        <f t="shared" si="299"/>
        <v>0.51124640402007304</v>
      </c>
      <c r="U2088" s="25">
        <f t="shared" si="296"/>
        <v>0.52077530096835734</v>
      </c>
      <c r="W2088" s="17">
        <f>Eingabe!H2089</f>
        <v>98</v>
      </c>
      <c r="X2088" s="17">
        <f t="shared" si="297"/>
        <v>0.98</v>
      </c>
      <c r="Y2088" s="17">
        <f t="shared" si="298"/>
        <v>100</v>
      </c>
    </row>
    <row r="2089" spans="1:25" x14ac:dyDescent="0.15">
      <c r="A2089" s="82">
        <f t="shared" si="293"/>
        <v>3</v>
      </c>
      <c r="B2089" s="46">
        <v>43552.916666661607</v>
      </c>
      <c r="C2089" s="47">
        <f>Eingabe!G2090</f>
        <v>7.3</v>
      </c>
      <c r="D2089" s="77">
        <v>2089</v>
      </c>
      <c r="E2089" s="47"/>
      <c r="F2089" s="25">
        <f t="shared" si="291"/>
        <v>10.89</v>
      </c>
      <c r="G2089" s="25">
        <f>VLOOKUP(F2089,'Spezifische Werte'!$B$2:$C$4002,2,FALSE)</f>
        <v>0.84086253778157871</v>
      </c>
      <c r="H2089" s="25">
        <f t="shared" si="294"/>
        <v>1681.7250755631574</v>
      </c>
      <c r="J2089" s="25">
        <f t="shared" si="292"/>
        <v>10.95</v>
      </c>
      <c r="K2089" s="25">
        <f>VLOOKUP(J2089,'Spezifische Werte'!$B$2:$C$4002,2,FALSE)</f>
        <v>0.8460822985114913</v>
      </c>
      <c r="L2089" s="25">
        <f t="shared" si="295"/>
        <v>1692.1645970229827</v>
      </c>
      <c r="R2089" s="25">
        <v>2087</v>
      </c>
      <c r="S2089" s="25">
        <v>2086</v>
      </c>
      <c r="T2089" s="25">
        <f t="shared" si="299"/>
        <v>0.51124640402007304</v>
      </c>
      <c r="U2089" s="25">
        <f t="shared" si="296"/>
        <v>0.52077530096835734</v>
      </c>
      <c r="W2089" s="17">
        <f>Eingabe!H2090</f>
        <v>120</v>
      </c>
      <c r="X2089" s="17">
        <f t="shared" si="297"/>
        <v>1.2</v>
      </c>
      <c r="Y2089" s="17">
        <f t="shared" si="298"/>
        <v>120</v>
      </c>
    </row>
    <row r="2090" spans="1:25" x14ac:dyDescent="0.15">
      <c r="A2090" s="82">
        <f t="shared" si="293"/>
        <v>3</v>
      </c>
      <c r="B2090" s="46">
        <v>43552.958333328272</v>
      </c>
      <c r="C2090" s="47">
        <f>Eingabe!G2091</f>
        <v>7.7</v>
      </c>
      <c r="D2090" s="77">
        <v>2090</v>
      </c>
      <c r="E2090" s="47"/>
      <c r="F2090" s="25">
        <f t="shared" si="291"/>
        <v>11.49</v>
      </c>
      <c r="G2090" s="25">
        <f>VLOOKUP(F2090,'Spezifische Werte'!$B$2:$C$4002,2,FALSE)</f>
        <v>0.88556097054938376</v>
      </c>
      <c r="H2090" s="25">
        <f t="shared" si="294"/>
        <v>1771.1219410987676</v>
      </c>
      <c r="J2090" s="25">
        <f t="shared" si="292"/>
        <v>11.55</v>
      </c>
      <c r="K2090" s="25">
        <f>VLOOKUP(J2090,'Spezifische Werte'!$B$2:$C$4002,2,FALSE)</f>
        <v>0.88923252614910175</v>
      </c>
      <c r="L2090" s="25">
        <f t="shared" si="295"/>
        <v>1778.4650522982035</v>
      </c>
      <c r="R2090" s="25">
        <v>2088</v>
      </c>
      <c r="S2090" s="25">
        <v>2087</v>
      </c>
      <c r="T2090" s="25">
        <f t="shared" si="299"/>
        <v>0.51124640402007304</v>
      </c>
      <c r="U2090" s="25">
        <f t="shared" si="296"/>
        <v>0.52077530096835734</v>
      </c>
      <c r="W2090" s="17">
        <f>Eingabe!H2091</f>
        <v>128</v>
      </c>
      <c r="X2090" s="17">
        <f t="shared" si="297"/>
        <v>1.28</v>
      </c>
      <c r="Y2090" s="17">
        <f t="shared" si="298"/>
        <v>130</v>
      </c>
    </row>
    <row r="2091" spans="1:25" x14ac:dyDescent="0.15">
      <c r="A2091" s="82">
        <f t="shared" si="293"/>
        <v>3</v>
      </c>
      <c r="B2091" s="46">
        <v>43553.000011574077</v>
      </c>
      <c r="C2091" s="47">
        <f>Eingabe!G2092</f>
        <v>6.5</v>
      </c>
      <c r="D2091" s="77">
        <v>2091</v>
      </c>
      <c r="E2091" s="47"/>
      <c r="F2091" s="25">
        <f t="shared" si="291"/>
        <v>9.6999999999999993</v>
      </c>
      <c r="G2091" s="25">
        <f>VLOOKUP(F2091,'Spezifische Werte'!$B$2:$C$4002,2,FALSE)</f>
        <v>0.69796521003178913</v>
      </c>
      <c r="H2091" s="25">
        <f t="shared" si="294"/>
        <v>1395.9304200635784</v>
      </c>
      <c r="J2091" s="25">
        <f t="shared" si="292"/>
        <v>9.75</v>
      </c>
      <c r="K2091" s="25">
        <f>VLOOKUP(J2091,'Spezifische Werte'!$B$2:$C$4002,2,FALSE)</f>
        <v>0.70553224205682485</v>
      </c>
      <c r="L2091" s="25">
        <f t="shared" si="295"/>
        <v>1411.0644841136498</v>
      </c>
      <c r="R2091" s="25">
        <v>2089</v>
      </c>
      <c r="S2091" s="25">
        <v>2088</v>
      </c>
      <c r="T2091" s="25">
        <f t="shared" si="299"/>
        <v>0.51124640402007304</v>
      </c>
      <c r="U2091" s="25">
        <f t="shared" si="296"/>
        <v>0.52077530096835734</v>
      </c>
      <c r="W2091" s="17">
        <f>Eingabe!H2092</f>
        <v>121</v>
      </c>
      <c r="X2091" s="17">
        <f t="shared" si="297"/>
        <v>1.21</v>
      </c>
      <c r="Y2091" s="17">
        <f t="shared" si="298"/>
        <v>120</v>
      </c>
    </row>
    <row r="2092" spans="1:25" x14ac:dyDescent="0.15">
      <c r="A2092" s="82">
        <f t="shared" si="293"/>
        <v>3</v>
      </c>
      <c r="B2092" s="46">
        <v>43553.0416666616</v>
      </c>
      <c r="C2092" s="47">
        <f>Eingabe!G2093</f>
        <v>6.8</v>
      </c>
      <c r="D2092" s="77">
        <v>2092</v>
      </c>
      <c r="E2092" s="47"/>
      <c r="F2092" s="25">
        <f t="shared" si="291"/>
        <v>10.14</v>
      </c>
      <c r="G2092" s="25">
        <f>VLOOKUP(F2092,'Spezifische Werte'!$B$2:$C$4002,2,FALSE)</f>
        <v>0.75987049688249497</v>
      </c>
      <c r="H2092" s="25">
        <f t="shared" si="294"/>
        <v>1519.74099376499</v>
      </c>
      <c r="J2092" s="25">
        <f t="shared" si="292"/>
        <v>10.199999999999999</v>
      </c>
      <c r="K2092" s="25">
        <f>VLOOKUP(J2092,'Spezifische Werte'!$B$2:$C$4002,2,FALSE)</f>
        <v>0.76746217735576705</v>
      </c>
      <c r="L2092" s="25">
        <f t="shared" si="295"/>
        <v>1534.9243547115341</v>
      </c>
      <c r="R2092" s="25">
        <v>2090</v>
      </c>
      <c r="S2092" s="25">
        <v>2089</v>
      </c>
      <c r="T2092" s="25">
        <f t="shared" si="299"/>
        <v>0.51124640402007304</v>
      </c>
      <c r="U2092" s="25">
        <f t="shared" si="296"/>
        <v>0.52077530096835734</v>
      </c>
      <c r="W2092" s="17">
        <f>Eingabe!H2093</f>
        <v>138</v>
      </c>
      <c r="X2092" s="17">
        <f t="shared" si="297"/>
        <v>1.38</v>
      </c>
      <c r="Y2092" s="17">
        <f t="shared" si="298"/>
        <v>140</v>
      </c>
    </row>
    <row r="2093" spans="1:25" x14ac:dyDescent="0.15">
      <c r="A2093" s="82">
        <f t="shared" si="293"/>
        <v>3</v>
      </c>
      <c r="B2093" s="46">
        <v>43553.083333328264</v>
      </c>
      <c r="C2093" s="47">
        <f>Eingabe!G2094</f>
        <v>6.4</v>
      </c>
      <c r="D2093" s="77">
        <v>2093</v>
      </c>
      <c r="E2093" s="47"/>
      <c r="F2093" s="25">
        <f t="shared" si="291"/>
        <v>9.5500000000000007</v>
      </c>
      <c r="G2093" s="25">
        <f>VLOOKUP(F2093,'Spezifische Werte'!$B$2:$C$4002,2,FALSE)</f>
        <v>0.67451952571721774</v>
      </c>
      <c r="H2093" s="25">
        <f t="shared" si="294"/>
        <v>1349.0390514344356</v>
      </c>
      <c r="J2093" s="25">
        <f t="shared" si="292"/>
        <v>9.6</v>
      </c>
      <c r="K2093" s="25">
        <f>VLOOKUP(J2093,'Spezifische Werte'!$B$2:$C$4002,2,FALSE)</f>
        <v>0.6824555696232707</v>
      </c>
      <c r="L2093" s="25">
        <f t="shared" si="295"/>
        <v>1364.9111392465413</v>
      </c>
      <c r="R2093" s="25">
        <v>2091</v>
      </c>
      <c r="S2093" s="25">
        <v>2090</v>
      </c>
      <c r="T2093" s="25">
        <f t="shared" si="299"/>
        <v>0.51124640402007304</v>
      </c>
      <c r="U2093" s="25">
        <f t="shared" si="296"/>
        <v>0.52077530096835734</v>
      </c>
      <c r="W2093" s="17">
        <f>Eingabe!H2094</f>
        <v>129</v>
      </c>
      <c r="X2093" s="17">
        <f t="shared" si="297"/>
        <v>1.29</v>
      </c>
      <c r="Y2093" s="17">
        <f t="shared" si="298"/>
        <v>130</v>
      </c>
    </row>
    <row r="2094" spans="1:25" x14ac:dyDescent="0.15">
      <c r="A2094" s="82">
        <f t="shared" si="293"/>
        <v>3</v>
      </c>
      <c r="B2094" s="46">
        <v>43553.125011574077</v>
      </c>
      <c r="C2094" s="47">
        <f>Eingabe!G2095</f>
        <v>5.4</v>
      </c>
      <c r="D2094" s="77">
        <v>2094</v>
      </c>
      <c r="E2094" s="47"/>
      <c r="F2094" s="25">
        <f t="shared" si="291"/>
        <v>8.06</v>
      </c>
      <c r="G2094" s="25">
        <f>VLOOKUP(F2094,'Spezifische Werte'!$B$2:$C$4002,2,FALSE)</f>
        <v>0.42239374838249216</v>
      </c>
      <c r="H2094" s="25">
        <f t="shared" si="294"/>
        <v>844.78749676498433</v>
      </c>
      <c r="J2094" s="25">
        <f t="shared" si="292"/>
        <v>8.1</v>
      </c>
      <c r="K2094" s="25">
        <f>VLOOKUP(J2094,'Spezifische Werte'!$B$2:$C$4002,2,FALSE)</f>
        <v>0.428769385012092</v>
      </c>
      <c r="L2094" s="25">
        <f t="shared" si="295"/>
        <v>857.53877002418403</v>
      </c>
      <c r="R2094" s="25">
        <v>2092</v>
      </c>
      <c r="S2094" s="25">
        <v>2091</v>
      </c>
      <c r="T2094" s="25">
        <f t="shared" si="299"/>
        <v>0.51124640402007304</v>
      </c>
      <c r="U2094" s="25">
        <f t="shared" si="296"/>
        <v>0.52077530096835734</v>
      </c>
      <c r="W2094" s="17">
        <f>Eingabe!H2095</f>
        <v>114</v>
      </c>
      <c r="X2094" s="17">
        <f t="shared" si="297"/>
        <v>1.1399999999999999</v>
      </c>
      <c r="Y2094" s="17">
        <f t="shared" si="298"/>
        <v>110.00000000000001</v>
      </c>
    </row>
    <row r="2095" spans="1:25" x14ac:dyDescent="0.15">
      <c r="A2095" s="82">
        <f t="shared" si="293"/>
        <v>3</v>
      </c>
      <c r="B2095" s="46">
        <v>43553.166666661593</v>
      </c>
      <c r="C2095" s="47">
        <f>Eingabe!G2096</f>
        <v>6.9</v>
      </c>
      <c r="D2095" s="77">
        <v>2095</v>
      </c>
      <c r="E2095" s="47"/>
      <c r="F2095" s="25">
        <f t="shared" si="291"/>
        <v>10.29</v>
      </c>
      <c r="G2095" s="25">
        <f>VLOOKUP(F2095,'Spezifische Werte'!$B$2:$C$4002,2,FALSE)</f>
        <v>0.77847265329133075</v>
      </c>
      <c r="H2095" s="25">
        <f t="shared" si="294"/>
        <v>1556.9453065826615</v>
      </c>
      <c r="J2095" s="25">
        <f t="shared" si="292"/>
        <v>10.35</v>
      </c>
      <c r="K2095" s="25">
        <f>VLOOKUP(J2095,'Spezifische Werte'!$B$2:$C$4002,2,FALSE)</f>
        <v>0.78556540744998338</v>
      </c>
      <c r="L2095" s="25">
        <f t="shared" si="295"/>
        <v>1571.1308148999667</v>
      </c>
      <c r="R2095" s="25">
        <v>2093</v>
      </c>
      <c r="S2095" s="25">
        <v>2092</v>
      </c>
      <c r="T2095" s="25">
        <f t="shared" si="299"/>
        <v>0.51124640402007304</v>
      </c>
      <c r="U2095" s="25">
        <f t="shared" si="296"/>
        <v>0.52077530096835734</v>
      </c>
      <c r="W2095" s="17">
        <f>Eingabe!H2096</f>
        <v>111</v>
      </c>
      <c r="X2095" s="17">
        <f t="shared" si="297"/>
        <v>1.1100000000000001</v>
      </c>
      <c r="Y2095" s="17">
        <f t="shared" si="298"/>
        <v>110.00000000000001</v>
      </c>
    </row>
    <row r="2096" spans="1:25" x14ac:dyDescent="0.15">
      <c r="A2096" s="82">
        <f t="shared" si="293"/>
        <v>3</v>
      </c>
      <c r="B2096" s="46">
        <v>43553.208333328257</v>
      </c>
      <c r="C2096" s="47">
        <f>Eingabe!G2097</f>
        <v>6.8</v>
      </c>
      <c r="D2096" s="77">
        <v>2096</v>
      </c>
      <c r="E2096" s="47"/>
      <c r="F2096" s="25">
        <f t="shared" si="291"/>
        <v>10.14</v>
      </c>
      <c r="G2096" s="25">
        <f>VLOOKUP(F2096,'Spezifische Werte'!$B$2:$C$4002,2,FALSE)</f>
        <v>0.75987049688249497</v>
      </c>
      <c r="H2096" s="25">
        <f t="shared" si="294"/>
        <v>1519.74099376499</v>
      </c>
      <c r="J2096" s="25">
        <f t="shared" si="292"/>
        <v>10.199999999999999</v>
      </c>
      <c r="K2096" s="25">
        <f>VLOOKUP(J2096,'Spezifische Werte'!$B$2:$C$4002,2,FALSE)</f>
        <v>0.76746217735576705</v>
      </c>
      <c r="L2096" s="25">
        <f t="shared" si="295"/>
        <v>1534.9243547115341</v>
      </c>
      <c r="R2096" s="25">
        <v>2094</v>
      </c>
      <c r="S2096" s="25">
        <v>2093</v>
      </c>
      <c r="T2096" s="25">
        <f t="shared" si="299"/>
        <v>0.51124640402007304</v>
      </c>
      <c r="U2096" s="25">
        <f t="shared" si="296"/>
        <v>0.52077530096835734</v>
      </c>
      <c r="W2096" s="17">
        <f>Eingabe!H2097</f>
        <v>112</v>
      </c>
      <c r="X2096" s="17">
        <f t="shared" si="297"/>
        <v>1.1200000000000001</v>
      </c>
      <c r="Y2096" s="17">
        <f t="shared" si="298"/>
        <v>110.00000000000001</v>
      </c>
    </row>
    <row r="2097" spans="1:25" x14ac:dyDescent="0.15">
      <c r="A2097" s="82">
        <f t="shared" si="293"/>
        <v>3</v>
      </c>
      <c r="B2097" s="46">
        <v>43553.250011574077</v>
      </c>
      <c r="C2097" s="47">
        <f>Eingabe!G2098</f>
        <v>6.6</v>
      </c>
      <c r="D2097" s="77">
        <v>2097</v>
      </c>
      <c r="E2097" s="47"/>
      <c r="F2097" s="25">
        <f t="shared" si="291"/>
        <v>9.85</v>
      </c>
      <c r="G2097" s="25">
        <f>VLOOKUP(F2097,'Spezifische Werte'!$B$2:$C$4002,2,FALSE)</f>
        <v>0.72027431855487523</v>
      </c>
      <c r="H2097" s="25">
        <f t="shared" si="294"/>
        <v>1440.5486371097504</v>
      </c>
      <c r="J2097" s="25">
        <f t="shared" si="292"/>
        <v>9.9</v>
      </c>
      <c r="K2097" s="25">
        <f>VLOOKUP(J2097,'Spezifische Werte'!$B$2:$C$4002,2,FALSE)</f>
        <v>0.72744279855046079</v>
      </c>
      <c r="L2097" s="25">
        <f t="shared" si="295"/>
        <v>1454.8855971009216</v>
      </c>
      <c r="R2097" s="25">
        <v>2095</v>
      </c>
      <c r="S2097" s="25">
        <v>2094</v>
      </c>
      <c r="T2097" s="25">
        <f t="shared" si="299"/>
        <v>0.51124640402007304</v>
      </c>
      <c r="U2097" s="25">
        <f t="shared" si="296"/>
        <v>0.52077530096835734</v>
      </c>
      <c r="W2097" s="17">
        <f>Eingabe!H2098</f>
        <v>101</v>
      </c>
      <c r="X2097" s="17">
        <f t="shared" si="297"/>
        <v>1.01</v>
      </c>
      <c r="Y2097" s="17">
        <f t="shared" si="298"/>
        <v>100</v>
      </c>
    </row>
    <row r="2098" spans="1:25" x14ac:dyDescent="0.15">
      <c r="A2098" s="82">
        <f t="shared" si="293"/>
        <v>3</v>
      </c>
      <c r="B2098" s="46">
        <v>43553.291666661586</v>
      </c>
      <c r="C2098" s="47">
        <f>Eingabe!G2099</f>
        <v>6.8</v>
      </c>
      <c r="D2098" s="77">
        <v>2098</v>
      </c>
      <c r="E2098" s="47"/>
      <c r="F2098" s="25">
        <f t="shared" si="291"/>
        <v>10.14</v>
      </c>
      <c r="G2098" s="25">
        <f>VLOOKUP(F2098,'Spezifische Werte'!$B$2:$C$4002,2,FALSE)</f>
        <v>0.75987049688249497</v>
      </c>
      <c r="H2098" s="25">
        <f t="shared" si="294"/>
        <v>1519.74099376499</v>
      </c>
      <c r="J2098" s="25">
        <f t="shared" si="292"/>
        <v>10.199999999999999</v>
      </c>
      <c r="K2098" s="25">
        <f>VLOOKUP(J2098,'Spezifische Werte'!$B$2:$C$4002,2,FALSE)</f>
        <v>0.76746217735576705</v>
      </c>
      <c r="L2098" s="25">
        <f t="shared" si="295"/>
        <v>1534.9243547115341</v>
      </c>
      <c r="R2098" s="25">
        <v>2096</v>
      </c>
      <c r="S2098" s="25">
        <v>2095</v>
      </c>
      <c r="T2098" s="25">
        <f t="shared" si="299"/>
        <v>0.51124640402007304</v>
      </c>
      <c r="U2098" s="25">
        <f t="shared" si="296"/>
        <v>0.52077530096835734</v>
      </c>
      <c r="W2098" s="17">
        <f>Eingabe!H2099</f>
        <v>112</v>
      </c>
      <c r="X2098" s="17">
        <f t="shared" si="297"/>
        <v>1.1200000000000001</v>
      </c>
      <c r="Y2098" s="17">
        <f t="shared" si="298"/>
        <v>110.00000000000001</v>
      </c>
    </row>
    <row r="2099" spans="1:25" x14ac:dyDescent="0.15">
      <c r="A2099" s="82">
        <f t="shared" si="293"/>
        <v>3</v>
      </c>
      <c r="B2099" s="46">
        <v>43553.33333332825</v>
      </c>
      <c r="C2099" s="47">
        <f>Eingabe!G2100</f>
        <v>7</v>
      </c>
      <c r="D2099" s="77">
        <v>2099</v>
      </c>
      <c r="E2099" s="47"/>
      <c r="F2099" s="25">
        <f t="shared" si="291"/>
        <v>10.44</v>
      </c>
      <c r="G2099" s="25">
        <f>VLOOKUP(F2099,'Spezifische Werte'!$B$2:$C$4002,2,FALSE)</f>
        <v>0.79583970836381801</v>
      </c>
      <c r="H2099" s="25">
        <f t="shared" si="294"/>
        <v>1591.679416727636</v>
      </c>
      <c r="J2099" s="25">
        <f t="shared" si="292"/>
        <v>10.5</v>
      </c>
      <c r="K2099" s="25">
        <f>VLOOKUP(J2099,'Spezifische Werte'!$B$2:$C$4002,2,FALSE)</f>
        <v>0.80244982214145155</v>
      </c>
      <c r="L2099" s="25">
        <f t="shared" si="295"/>
        <v>1604.8996442829032</v>
      </c>
      <c r="R2099" s="25">
        <v>2097</v>
      </c>
      <c r="S2099" s="25">
        <v>2096</v>
      </c>
      <c r="T2099" s="25">
        <f t="shared" si="299"/>
        <v>0.51124640402007304</v>
      </c>
      <c r="U2099" s="25">
        <f t="shared" si="296"/>
        <v>0.52077530096835734</v>
      </c>
      <c r="W2099" s="17">
        <f>Eingabe!H2100</f>
        <v>104</v>
      </c>
      <c r="X2099" s="17">
        <f t="shared" si="297"/>
        <v>1.04</v>
      </c>
      <c r="Y2099" s="17">
        <f t="shared" si="298"/>
        <v>100</v>
      </c>
    </row>
    <row r="2100" spans="1:25" x14ac:dyDescent="0.15">
      <c r="A2100" s="82">
        <f t="shared" si="293"/>
        <v>3</v>
      </c>
      <c r="B2100" s="46">
        <v>43553.375011574077</v>
      </c>
      <c r="C2100" s="47">
        <f>Eingabe!G2101</f>
        <v>7.2</v>
      </c>
      <c r="D2100" s="77">
        <v>2100</v>
      </c>
      <c r="E2100" s="47"/>
      <c r="F2100" s="25">
        <f t="shared" si="291"/>
        <v>10.74</v>
      </c>
      <c r="G2100" s="25">
        <f>VLOOKUP(F2100,'Spezifische Werte'!$B$2:$C$4002,2,FALSE)</f>
        <v>0.82701392432538656</v>
      </c>
      <c r="H2100" s="25">
        <f t="shared" si="294"/>
        <v>1654.0278486507732</v>
      </c>
      <c r="J2100" s="25">
        <f t="shared" si="292"/>
        <v>10.8</v>
      </c>
      <c r="K2100" s="25">
        <f>VLOOKUP(J2100,'Spezifische Werte'!$B$2:$C$4002,2,FALSE)</f>
        <v>0.83269098357721782</v>
      </c>
      <c r="L2100" s="25">
        <f t="shared" si="295"/>
        <v>1665.3819671544356</v>
      </c>
      <c r="R2100" s="25">
        <v>2098</v>
      </c>
      <c r="S2100" s="25">
        <v>2097</v>
      </c>
      <c r="T2100" s="25">
        <f t="shared" si="299"/>
        <v>0.51124640402007304</v>
      </c>
      <c r="U2100" s="25">
        <f t="shared" si="296"/>
        <v>0.52077530096835734</v>
      </c>
      <c r="W2100" s="17">
        <f>Eingabe!H2101</f>
        <v>107</v>
      </c>
      <c r="X2100" s="17">
        <f t="shared" si="297"/>
        <v>1.07</v>
      </c>
      <c r="Y2100" s="17">
        <f t="shared" si="298"/>
        <v>110.00000000000001</v>
      </c>
    </row>
    <row r="2101" spans="1:25" x14ac:dyDescent="0.15">
      <c r="A2101" s="82">
        <f t="shared" si="293"/>
        <v>3</v>
      </c>
      <c r="B2101" s="46">
        <v>43553.416666661578</v>
      </c>
      <c r="C2101" s="47">
        <f>Eingabe!G2102</f>
        <v>6.1</v>
      </c>
      <c r="D2101" s="77">
        <v>2101</v>
      </c>
      <c r="E2101" s="47"/>
      <c r="F2101" s="25">
        <f t="shared" si="291"/>
        <v>9.1</v>
      </c>
      <c r="G2101" s="25">
        <f>VLOOKUP(F2101,'Spezifische Werte'!$B$2:$C$4002,2,FALSE)</f>
        <v>0.59886663276505681</v>
      </c>
      <c r="H2101" s="25">
        <f t="shared" si="294"/>
        <v>1197.7332655301136</v>
      </c>
      <c r="J2101" s="25">
        <f t="shared" si="292"/>
        <v>9.15</v>
      </c>
      <c r="K2101" s="25">
        <f>VLOOKUP(J2101,'Spezifische Werte'!$B$2:$C$4002,2,FALSE)</f>
        <v>0.60752867779351938</v>
      </c>
      <c r="L2101" s="25">
        <f t="shared" si="295"/>
        <v>1215.0573555870387</v>
      </c>
      <c r="R2101" s="25">
        <v>2099</v>
      </c>
      <c r="S2101" s="25">
        <v>2098</v>
      </c>
      <c r="T2101" s="25">
        <f t="shared" si="299"/>
        <v>0.51124640402007304</v>
      </c>
      <c r="U2101" s="25">
        <f t="shared" si="296"/>
        <v>0.52077530096835734</v>
      </c>
      <c r="W2101" s="17">
        <f>Eingabe!H2102</f>
        <v>108</v>
      </c>
      <c r="X2101" s="17">
        <f t="shared" si="297"/>
        <v>1.08</v>
      </c>
      <c r="Y2101" s="17">
        <f t="shared" si="298"/>
        <v>110.00000000000001</v>
      </c>
    </row>
    <row r="2102" spans="1:25" x14ac:dyDescent="0.15">
      <c r="A2102" s="82">
        <f t="shared" si="293"/>
        <v>3</v>
      </c>
      <c r="B2102" s="46">
        <v>43553.458333328243</v>
      </c>
      <c r="C2102" s="47">
        <f>Eingabe!G2103</f>
        <v>8.5</v>
      </c>
      <c r="D2102" s="77">
        <v>2102</v>
      </c>
      <c r="E2102" s="47"/>
      <c r="F2102" s="25">
        <f t="shared" si="291"/>
        <v>12.68</v>
      </c>
      <c r="G2102" s="25">
        <f>VLOOKUP(F2102,'Spezifische Werte'!$B$2:$C$4002,2,FALSE)</f>
        <v>0.94316909965378903</v>
      </c>
      <c r="H2102" s="25">
        <f t="shared" si="294"/>
        <v>1886.3381993075782</v>
      </c>
      <c r="J2102" s="25">
        <f t="shared" si="292"/>
        <v>12.75</v>
      </c>
      <c r="K2102" s="25">
        <f>VLOOKUP(J2102,'Spezifische Werte'!$B$2:$C$4002,2,FALSE)</f>
        <v>0.94580076996407514</v>
      </c>
      <c r="L2102" s="25">
        <f t="shared" si="295"/>
        <v>1891.6015399281503</v>
      </c>
      <c r="R2102" s="25">
        <v>2100</v>
      </c>
      <c r="S2102" s="25">
        <v>2099</v>
      </c>
      <c r="T2102" s="25">
        <f t="shared" si="299"/>
        <v>0.51124640402007304</v>
      </c>
      <c r="U2102" s="25">
        <f t="shared" si="296"/>
        <v>0.52077530096835734</v>
      </c>
      <c r="W2102" s="17">
        <f>Eingabe!H2103</f>
        <v>99</v>
      </c>
      <c r="X2102" s="17">
        <f t="shared" si="297"/>
        <v>0.99</v>
      </c>
      <c r="Y2102" s="17">
        <f t="shared" si="298"/>
        <v>100</v>
      </c>
    </row>
    <row r="2103" spans="1:25" x14ac:dyDescent="0.15">
      <c r="A2103" s="82">
        <f t="shared" si="293"/>
        <v>3</v>
      </c>
      <c r="B2103" s="46">
        <v>43553.500011574077</v>
      </c>
      <c r="C2103" s="47">
        <f>Eingabe!G2104</f>
        <v>8.9</v>
      </c>
      <c r="D2103" s="77">
        <v>2103</v>
      </c>
      <c r="E2103" s="47"/>
      <c r="F2103" s="25">
        <f t="shared" si="291"/>
        <v>13.28</v>
      </c>
      <c r="G2103" s="25">
        <f>VLOOKUP(F2103,'Spezifische Werte'!$B$2:$C$4002,2,FALSE)</f>
        <v>0.96302451487583418</v>
      </c>
      <c r="H2103" s="25">
        <f t="shared" si="294"/>
        <v>1926.0490297516683</v>
      </c>
      <c r="J2103" s="25">
        <f t="shared" si="292"/>
        <v>13.35</v>
      </c>
      <c r="K2103" s="25">
        <f>VLOOKUP(J2103,'Spezifische Werte'!$B$2:$C$4002,2,FALSE)</f>
        <v>0.96497588491925634</v>
      </c>
      <c r="L2103" s="25">
        <f t="shared" si="295"/>
        <v>1929.9517698385127</v>
      </c>
      <c r="R2103" s="25">
        <v>2101</v>
      </c>
      <c r="S2103" s="25">
        <v>2100</v>
      </c>
      <c r="T2103" s="25">
        <f t="shared" si="299"/>
        <v>0.51124640402007304</v>
      </c>
      <c r="U2103" s="25">
        <f t="shared" si="296"/>
        <v>0.52077530096835734</v>
      </c>
      <c r="W2103" s="17">
        <f>Eingabe!H2104</f>
        <v>132</v>
      </c>
      <c r="X2103" s="17">
        <f t="shared" si="297"/>
        <v>1.32</v>
      </c>
      <c r="Y2103" s="17">
        <f t="shared" si="298"/>
        <v>130</v>
      </c>
    </row>
    <row r="2104" spans="1:25" x14ac:dyDescent="0.15">
      <c r="A2104" s="82">
        <f t="shared" si="293"/>
        <v>3</v>
      </c>
      <c r="B2104" s="46">
        <v>43553.541666661571</v>
      </c>
      <c r="C2104" s="47">
        <f>Eingabe!G2105</f>
        <v>7.2</v>
      </c>
      <c r="D2104" s="77">
        <v>2104</v>
      </c>
      <c r="E2104" s="47"/>
      <c r="F2104" s="25">
        <f t="shared" si="291"/>
        <v>10.74</v>
      </c>
      <c r="G2104" s="25">
        <f>VLOOKUP(F2104,'Spezifische Werte'!$B$2:$C$4002,2,FALSE)</f>
        <v>0.82701392432538656</v>
      </c>
      <c r="H2104" s="25">
        <f t="shared" si="294"/>
        <v>1654.0278486507732</v>
      </c>
      <c r="J2104" s="25">
        <f t="shared" si="292"/>
        <v>10.8</v>
      </c>
      <c r="K2104" s="25">
        <f>VLOOKUP(J2104,'Spezifische Werte'!$B$2:$C$4002,2,FALSE)</f>
        <v>0.83269098357721782</v>
      </c>
      <c r="L2104" s="25">
        <f t="shared" si="295"/>
        <v>1665.3819671544356</v>
      </c>
      <c r="R2104" s="25">
        <v>2102</v>
      </c>
      <c r="S2104" s="25">
        <v>2101</v>
      </c>
      <c r="T2104" s="25">
        <f t="shared" si="299"/>
        <v>0.51124640402007304</v>
      </c>
      <c r="U2104" s="25">
        <f t="shared" si="296"/>
        <v>0.52077530096835734</v>
      </c>
      <c r="W2104" s="17">
        <f>Eingabe!H2105</f>
        <v>100</v>
      </c>
      <c r="X2104" s="17">
        <f t="shared" si="297"/>
        <v>1</v>
      </c>
      <c r="Y2104" s="17">
        <f t="shared" si="298"/>
        <v>100</v>
      </c>
    </row>
    <row r="2105" spans="1:25" x14ac:dyDescent="0.15">
      <c r="A2105" s="82">
        <f t="shared" si="293"/>
        <v>3</v>
      </c>
      <c r="B2105" s="46">
        <v>43553.583333328235</v>
      </c>
      <c r="C2105" s="47">
        <f>Eingabe!G2106</f>
        <v>8.1999999999999993</v>
      </c>
      <c r="D2105" s="77">
        <v>2105</v>
      </c>
      <c r="E2105" s="47"/>
      <c r="F2105" s="25">
        <f t="shared" si="291"/>
        <v>12.23</v>
      </c>
      <c r="G2105" s="25">
        <f>VLOOKUP(F2105,'Spezifische Werte'!$B$2:$C$4002,2,FALSE)</f>
        <v>0.92440865408383055</v>
      </c>
      <c r="H2105" s="25">
        <f t="shared" si="294"/>
        <v>1848.8173081676612</v>
      </c>
      <c r="J2105" s="25">
        <f t="shared" si="292"/>
        <v>12.3</v>
      </c>
      <c r="K2105" s="25">
        <f>VLOOKUP(J2105,'Spezifische Werte'!$B$2:$C$4002,2,FALSE)</f>
        <v>0.92753708531738432</v>
      </c>
      <c r="L2105" s="25">
        <f t="shared" si="295"/>
        <v>1855.0741706347687</v>
      </c>
      <c r="R2105" s="25">
        <v>2103</v>
      </c>
      <c r="S2105" s="25">
        <v>2102</v>
      </c>
      <c r="T2105" s="25">
        <f t="shared" si="299"/>
        <v>0.51124640402007304</v>
      </c>
      <c r="U2105" s="25">
        <f t="shared" si="296"/>
        <v>0.52077530096835734</v>
      </c>
      <c r="W2105" s="17">
        <f>Eingabe!H2106</f>
        <v>139</v>
      </c>
      <c r="X2105" s="17">
        <f t="shared" si="297"/>
        <v>1.39</v>
      </c>
      <c r="Y2105" s="17">
        <f t="shared" si="298"/>
        <v>140</v>
      </c>
    </row>
    <row r="2106" spans="1:25" x14ac:dyDescent="0.15">
      <c r="A2106" s="82">
        <f t="shared" si="293"/>
        <v>3</v>
      </c>
      <c r="B2106" s="46">
        <v>43553.625011574077</v>
      </c>
      <c r="C2106" s="47">
        <f>Eingabe!G2107</f>
        <v>6.8</v>
      </c>
      <c r="D2106" s="77">
        <v>2106</v>
      </c>
      <c r="E2106" s="47"/>
      <c r="F2106" s="25">
        <f t="shared" si="291"/>
        <v>10.14</v>
      </c>
      <c r="G2106" s="25">
        <f>VLOOKUP(F2106,'Spezifische Werte'!$B$2:$C$4002,2,FALSE)</f>
        <v>0.75987049688249497</v>
      </c>
      <c r="H2106" s="25">
        <f t="shared" si="294"/>
        <v>1519.74099376499</v>
      </c>
      <c r="J2106" s="25">
        <f t="shared" si="292"/>
        <v>10.199999999999999</v>
      </c>
      <c r="K2106" s="25">
        <f>VLOOKUP(J2106,'Spezifische Werte'!$B$2:$C$4002,2,FALSE)</f>
        <v>0.76746217735576705</v>
      </c>
      <c r="L2106" s="25">
        <f t="shared" si="295"/>
        <v>1534.9243547115341</v>
      </c>
      <c r="R2106" s="25">
        <v>2104</v>
      </c>
      <c r="S2106" s="25">
        <v>2103</v>
      </c>
      <c r="T2106" s="25">
        <f t="shared" si="299"/>
        <v>0.51124640402007304</v>
      </c>
      <c r="U2106" s="25">
        <f t="shared" si="296"/>
        <v>0.52077530096835734</v>
      </c>
      <c r="W2106" s="17">
        <f>Eingabe!H2107</f>
        <v>138</v>
      </c>
      <c r="X2106" s="17">
        <f t="shared" si="297"/>
        <v>1.38</v>
      </c>
      <c r="Y2106" s="17">
        <f t="shared" si="298"/>
        <v>140</v>
      </c>
    </row>
    <row r="2107" spans="1:25" x14ac:dyDescent="0.15">
      <c r="A2107" s="82">
        <f t="shared" si="293"/>
        <v>3</v>
      </c>
      <c r="B2107" s="46">
        <v>43553.666666661564</v>
      </c>
      <c r="C2107" s="47">
        <f>Eingabe!G2108</f>
        <v>7.2</v>
      </c>
      <c r="D2107" s="77">
        <v>2107</v>
      </c>
      <c r="E2107" s="47"/>
      <c r="F2107" s="25">
        <f t="shared" si="291"/>
        <v>10.74</v>
      </c>
      <c r="G2107" s="25">
        <f>VLOOKUP(F2107,'Spezifische Werte'!$B$2:$C$4002,2,FALSE)</f>
        <v>0.82701392432538656</v>
      </c>
      <c r="H2107" s="25">
        <f t="shared" si="294"/>
        <v>1654.0278486507732</v>
      </c>
      <c r="J2107" s="25">
        <f t="shared" si="292"/>
        <v>10.8</v>
      </c>
      <c r="K2107" s="25">
        <f>VLOOKUP(J2107,'Spezifische Werte'!$B$2:$C$4002,2,FALSE)</f>
        <v>0.83269098357721782</v>
      </c>
      <c r="L2107" s="25">
        <f t="shared" si="295"/>
        <v>1665.3819671544356</v>
      </c>
      <c r="R2107" s="25">
        <v>2105</v>
      </c>
      <c r="S2107" s="25">
        <v>2104</v>
      </c>
      <c r="T2107" s="25">
        <f t="shared" si="299"/>
        <v>0.51124640402007304</v>
      </c>
      <c r="U2107" s="25">
        <f t="shared" si="296"/>
        <v>0.52077530096835734</v>
      </c>
      <c r="W2107" s="17">
        <f>Eingabe!H2108</f>
        <v>98</v>
      </c>
      <c r="X2107" s="17">
        <f t="shared" si="297"/>
        <v>0.98</v>
      </c>
      <c r="Y2107" s="17">
        <f t="shared" si="298"/>
        <v>100</v>
      </c>
    </row>
    <row r="2108" spans="1:25" x14ac:dyDescent="0.15">
      <c r="A2108" s="82">
        <f t="shared" si="293"/>
        <v>3</v>
      </c>
      <c r="B2108" s="46">
        <v>43553.708333328228</v>
      </c>
      <c r="C2108" s="47">
        <f>Eingabe!G2109</f>
        <v>5.4</v>
      </c>
      <c r="D2108" s="77">
        <v>2108</v>
      </c>
      <c r="E2108" s="47"/>
      <c r="F2108" s="25">
        <f t="shared" si="291"/>
        <v>8.06</v>
      </c>
      <c r="G2108" s="25">
        <f>VLOOKUP(F2108,'Spezifische Werte'!$B$2:$C$4002,2,FALSE)</f>
        <v>0.42239374838249216</v>
      </c>
      <c r="H2108" s="25">
        <f t="shared" si="294"/>
        <v>844.78749676498433</v>
      </c>
      <c r="J2108" s="25">
        <f t="shared" si="292"/>
        <v>8.1</v>
      </c>
      <c r="K2108" s="25">
        <f>VLOOKUP(J2108,'Spezifische Werte'!$B$2:$C$4002,2,FALSE)</f>
        <v>0.428769385012092</v>
      </c>
      <c r="L2108" s="25">
        <f t="shared" si="295"/>
        <v>857.53877002418403</v>
      </c>
      <c r="R2108" s="25">
        <v>2106</v>
      </c>
      <c r="S2108" s="25">
        <v>2105</v>
      </c>
      <c r="T2108" s="25">
        <f t="shared" si="299"/>
        <v>0.51124640402007304</v>
      </c>
      <c r="U2108" s="25">
        <f t="shared" si="296"/>
        <v>0.52077530096835734</v>
      </c>
      <c r="W2108" s="17">
        <f>Eingabe!H2109</f>
        <v>99</v>
      </c>
      <c r="X2108" s="17">
        <f t="shared" si="297"/>
        <v>0.99</v>
      </c>
      <c r="Y2108" s="17">
        <f t="shared" si="298"/>
        <v>100</v>
      </c>
    </row>
    <row r="2109" spans="1:25" x14ac:dyDescent="0.15">
      <c r="A2109" s="82">
        <f t="shared" si="293"/>
        <v>3</v>
      </c>
      <c r="B2109" s="46">
        <v>43553.750011574077</v>
      </c>
      <c r="C2109" s="47">
        <f>Eingabe!G2110</f>
        <v>5.0999999999999996</v>
      </c>
      <c r="D2109" s="77">
        <v>2109</v>
      </c>
      <c r="E2109" s="47"/>
      <c r="F2109" s="25">
        <f t="shared" si="291"/>
        <v>7.61</v>
      </c>
      <c r="G2109" s="25">
        <f>VLOOKUP(F2109,'Spezifische Werte'!$B$2:$C$4002,2,FALSE)</f>
        <v>0.35419704845962618</v>
      </c>
      <c r="H2109" s="25">
        <f t="shared" si="294"/>
        <v>708.39409691925232</v>
      </c>
      <c r="J2109" s="25">
        <f t="shared" si="292"/>
        <v>7.65</v>
      </c>
      <c r="K2109" s="25">
        <f>VLOOKUP(J2109,'Spezifische Werte'!$B$2:$C$4002,2,FALSE)</f>
        <v>0.35999115933138248</v>
      </c>
      <c r="L2109" s="25">
        <f t="shared" si="295"/>
        <v>719.98231866276501</v>
      </c>
      <c r="R2109" s="25">
        <v>2107</v>
      </c>
      <c r="S2109" s="25">
        <v>2106</v>
      </c>
      <c r="T2109" s="25">
        <f t="shared" si="299"/>
        <v>0.51124640402007304</v>
      </c>
      <c r="U2109" s="25">
        <f t="shared" si="296"/>
        <v>0.52077530096835734</v>
      </c>
      <c r="W2109" s="17">
        <f>Eingabe!H2110</f>
        <v>89</v>
      </c>
      <c r="X2109" s="17">
        <f t="shared" si="297"/>
        <v>0.89</v>
      </c>
      <c r="Y2109" s="17">
        <f t="shared" si="298"/>
        <v>90</v>
      </c>
    </row>
    <row r="2110" spans="1:25" x14ac:dyDescent="0.15">
      <c r="A2110" s="82">
        <f t="shared" si="293"/>
        <v>3</v>
      </c>
      <c r="B2110" s="46">
        <v>43553.791666661557</v>
      </c>
      <c r="C2110" s="47">
        <f>Eingabe!G2111</f>
        <v>3.5</v>
      </c>
      <c r="D2110" s="77">
        <v>2110</v>
      </c>
      <c r="E2110" s="47"/>
      <c r="F2110" s="25">
        <f t="shared" si="291"/>
        <v>5.22</v>
      </c>
      <c r="G2110" s="25">
        <f>VLOOKUP(F2110,'Spezifische Werte'!$B$2:$C$4002,2,FALSE)</f>
        <v>0.10600726326582303</v>
      </c>
      <c r="H2110" s="25">
        <f t="shared" si="294"/>
        <v>212.01452653164606</v>
      </c>
      <c r="J2110" s="25">
        <f t="shared" si="292"/>
        <v>5.25</v>
      </c>
      <c r="K2110" s="25">
        <f>VLOOKUP(J2110,'Spezifische Werte'!$B$2:$C$4002,2,FALSE)</f>
        <v>0.10804502827355937</v>
      </c>
      <c r="L2110" s="25">
        <f t="shared" si="295"/>
        <v>216.09005654711873</v>
      </c>
      <c r="R2110" s="25">
        <v>2108</v>
      </c>
      <c r="S2110" s="25">
        <v>2107</v>
      </c>
      <c r="T2110" s="25">
        <f t="shared" si="299"/>
        <v>0.51124640402007304</v>
      </c>
      <c r="U2110" s="25">
        <f t="shared" si="296"/>
        <v>0.52077530096835734</v>
      </c>
      <c r="W2110" s="17">
        <f>Eingabe!H2111</f>
        <v>100</v>
      </c>
      <c r="X2110" s="17">
        <f t="shared" si="297"/>
        <v>1</v>
      </c>
      <c r="Y2110" s="17">
        <f t="shared" si="298"/>
        <v>100</v>
      </c>
    </row>
    <row r="2111" spans="1:25" x14ac:dyDescent="0.15">
      <c r="A2111" s="82">
        <f t="shared" si="293"/>
        <v>3</v>
      </c>
      <c r="B2111" s="46">
        <v>43553.833333328221</v>
      </c>
      <c r="C2111" s="47">
        <f>Eingabe!G2112</f>
        <v>4.9000000000000004</v>
      </c>
      <c r="D2111" s="77">
        <v>2111</v>
      </c>
      <c r="E2111" s="47"/>
      <c r="F2111" s="25">
        <f t="shared" si="291"/>
        <v>7.31</v>
      </c>
      <c r="G2111" s="25">
        <f>VLOOKUP(F2111,'Spezifische Werte'!$B$2:$C$4002,2,FALSE)</f>
        <v>0.3124426167174133</v>
      </c>
      <c r="H2111" s="25">
        <f t="shared" si="294"/>
        <v>624.88523343482666</v>
      </c>
      <c r="J2111" s="25">
        <f t="shared" si="292"/>
        <v>7.35</v>
      </c>
      <c r="K2111" s="25">
        <f>VLOOKUP(J2111,'Spezifische Werte'!$B$2:$C$4002,2,FALSE)</f>
        <v>0.31783439487629789</v>
      </c>
      <c r="L2111" s="25">
        <f t="shared" si="295"/>
        <v>635.66878975259579</v>
      </c>
      <c r="R2111" s="25">
        <v>2109</v>
      </c>
      <c r="S2111" s="25">
        <v>2108</v>
      </c>
      <c r="T2111" s="25">
        <f t="shared" si="299"/>
        <v>0.51124640402007304</v>
      </c>
      <c r="U2111" s="25">
        <f t="shared" si="296"/>
        <v>0.52077530096835734</v>
      </c>
      <c r="W2111" s="17">
        <f>Eingabe!H2112</f>
        <v>101</v>
      </c>
      <c r="X2111" s="17">
        <f t="shared" si="297"/>
        <v>1.01</v>
      </c>
      <c r="Y2111" s="17">
        <f t="shared" si="298"/>
        <v>100</v>
      </c>
    </row>
    <row r="2112" spans="1:25" x14ac:dyDescent="0.15">
      <c r="A2112" s="82">
        <f t="shared" si="293"/>
        <v>3</v>
      </c>
      <c r="B2112" s="46">
        <v>43553.875011574077</v>
      </c>
      <c r="C2112" s="47">
        <f>Eingabe!G2113</f>
        <v>4.5999999999999996</v>
      </c>
      <c r="D2112" s="77">
        <v>2112</v>
      </c>
      <c r="E2112" s="47"/>
      <c r="F2112" s="25">
        <f t="shared" si="291"/>
        <v>6.86</v>
      </c>
      <c r="G2112" s="25">
        <f>VLOOKUP(F2112,'Spezifische Werte'!$B$2:$C$4002,2,FALSE)</f>
        <v>0.25562320201003652</v>
      </c>
      <c r="H2112" s="25">
        <f t="shared" si="294"/>
        <v>511.24640402007304</v>
      </c>
      <c r="J2112" s="25">
        <f t="shared" si="292"/>
        <v>6.9</v>
      </c>
      <c r="K2112" s="25">
        <f>VLOOKUP(J2112,'Spezifische Werte'!$B$2:$C$4002,2,FALSE)</f>
        <v>0.26038765048417867</v>
      </c>
      <c r="L2112" s="25">
        <f t="shared" si="295"/>
        <v>520.77530096835733</v>
      </c>
      <c r="R2112" s="25">
        <v>2110</v>
      </c>
      <c r="S2112" s="25">
        <v>2109</v>
      </c>
      <c r="T2112" s="25">
        <f t="shared" si="299"/>
        <v>0.51124640402007304</v>
      </c>
      <c r="U2112" s="25">
        <f t="shared" si="296"/>
        <v>0.52077530096835734</v>
      </c>
      <c r="W2112" s="17">
        <f>Eingabe!H2113</f>
        <v>108</v>
      </c>
      <c r="X2112" s="17">
        <f t="shared" si="297"/>
        <v>1.08</v>
      </c>
      <c r="Y2112" s="17">
        <f t="shared" si="298"/>
        <v>110.00000000000001</v>
      </c>
    </row>
    <row r="2113" spans="1:25" x14ac:dyDescent="0.15">
      <c r="A2113" s="82">
        <f t="shared" si="293"/>
        <v>3</v>
      </c>
      <c r="B2113" s="46">
        <v>43553.916666661549</v>
      </c>
      <c r="C2113" s="47">
        <f>Eingabe!G2114</f>
        <v>4.2</v>
      </c>
      <c r="D2113" s="77">
        <v>2113</v>
      </c>
      <c r="E2113" s="47"/>
      <c r="F2113" s="25">
        <f t="shared" si="291"/>
        <v>6.27</v>
      </c>
      <c r="G2113" s="25">
        <f>VLOOKUP(F2113,'Spezifische Werte'!$B$2:$C$4002,2,FALSE)</f>
        <v>0.19098980973438914</v>
      </c>
      <c r="H2113" s="25">
        <f t="shared" si="294"/>
        <v>381.97961946877831</v>
      </c>
      <c r="J2113" s="25">
        <f t="shared" si="292"/>
        <v>6.3</v>
      </c>
      <c r="K2113" s="25">
        <f>VLOOKUP(J2113,'Spezifische Werte'!$B$2:$C$4002,2,FALSE)</f>
        <v>0.19401976060055698</v>
      </c>
      <c r="L2113" s="25">
        <f t="shared" si="295"/>
        <v>388.03952120111398</v>
      </c>
      <c r="R2113" s="25">
        <v>2111</v>
      </c>
      <c r="S2113" s="25">
        <v>2110</v>
      </c>
      <c r="T2113" s="25">
        <f t="shared" si="299"/>
        <v>0.51124640402007304</v>
      </c>
      <c r="U2113" s="25">
        <f t="shared" si="296"/>
        <v>0.52077530096835734</v>
      </c>
      <c r="W2113" s="17">
        <f>Eingabe!H2114</f>
        <v>112</v>
      </c>
      <c r="X2113" s="17">
        <f t="shared" si="297"/>
        <v>1.1200000000000001</v>
      </c>
      <c r="Y2113" s="17">
        <f t="shared" si="298"/>
        <v>110.00000000000001</v>
      </c>
    </row>
    <row r="2114" spans="1:25" x14ac:dyDescent="0.15">
      <c r="A2114" s="82">
        <f t="shared" si="293"/>
        <v>3</v>
      </c>
      <c r="B2114" s="46">
        <v>43553.958333328213</v>
      </c>
      <c r="C2114" s="47">
        <f>Eingabe!G2115</f>
        <v>5</v>
      </c>
      <c r="D2114" s="77">
        <v>2114</v>
      </c>
      <c r="E2114" s="47"/>
      <c r="F2114" s="25">
        <f t="shared" si="291"/>
        <v>7.46</v>
      </c>
      <c r="G2114" s="25">
        <f>VLOOKUP(F2114,'Spezifische Werte'!$B$2:$C$4002,2,FALSE)</f>
        <v>0.33294203068553224</v>
      </c>
      <c r="H2114" s="25">
        <f t="shared" si="294"/>
        <v>665.88406137106449</v>
      </c>
      <c r="J2114" s="25">
        <f t="shared" si="292"/>
        <v>7.5</v>
      </c>
      <c r="K2114" s="25">
        <f>VLOOKUP(J2114,'Spezifische Werte'!$B$2:$C$4002,2,FALSE)</f>
        <v>0.33853673002168488</v>
      </c>
      <c r="L2114" s="25">
        <f t="shared" si="295"/>
        <v>677.07346004336978</v>
      </c>
      <c r="R2114" s="25">
        <v>2112</v>
      </c>
      <c r="S2114" s="25">
        <v>2111</v>
      </c>
      <c r="T2114" s="25">
        <f t="shared" si="299"/>
        <v>0.51124640402007304</v>
      </c>
      <c r="U2114" s="25">
        <f t="shared" si="296"/>
        <v>0.52077530096835734</v>
      </c>
      <c r="W2114" s="17">
        <f>Eingabe!H2115</f>
        <v>108</v>
      </c>
      <c r="X2114" s="17">
        <f t="shared" si="297"/>
        <v>1.08</v>
      </c>
      <c r="Y2114" s="17">
        <f t="shared" si="298"/>
        <v>110.00000000000001</v>
      </c>
    </row>
    <row r="2115" spans="1:25" x14ac:dyDescent="0.15">
      <c r="A2115" s="82">
        <f t="shared" si="293"/>
        <v>3</v>
      </c>
      <c r="B2115" s="46">
        <v>43554.000011574077</v>
      </c>
      <c r="C2115" s="47">
        <f>Eingabe!G2116</f>
        <v>4.5999999999999996</v>
      </c>
      <c r="D2115" s="77">
        <v>2115</v>
      </c>
      <c r="E2115" s="47"/>
      <c r="F2115" s="25">
        <f t="shared" ref="F2115:F2178" si="300">ROUND(C2115*($O$4/$O$5)^$O$7,2)</f>
        <v>6.86</v>
      </c>
      <c r="G2115" s="25">
        <f>VLOOKUP(F2115,'Spezifische Werte'!$B$2:$C$4002,2,FALSE)</f>
        <v>0.25562320201003652</v>
      </c>
      <c r="H2115" s="25">
        <f t="shared" si="294"/>
        <v>511.24640402007304</v>
      </c>
      <c r="J2115" s="25">
        <f t="shared" ref="J2115:J2178" si="301">ROUND(C2115*(LN($O$4/$O$8)/LN($O$5/$O$8)),2)</f>
        <v>6.9</v>
      </c>
      <c r="K2115" s="25">
        <f>VLOOKUP(J2115,'Spezifische Werte'!$B$2:$C$4002,2,FALSE)</f>
        <v>0.26038765048417867</v>
      </c>
      <c r="L2115" s="25">
        <f t="shared" si="295"/>
        <v>520.77530096835733</v>
      </c>
      <c r="R2115" s="25">
        <v>2113</v>
      </c>
      <c r="S2115" s="25">
        <v>2112</v>
      </c>
      <c r="T2115" s="25">
        <f t="shared" si="299"/>
        <v>0.51124640402007304</v>
      </c>
      <c r="U2115" s="25">
        <f t="shared" si="296"/>
        <v>0.52077530096835734</v>
      </c>
      <c r="W2115" s="17">
        <f>Eingabe!H2116</f>
        <v>100</v>
      </c>
      <c r="X2115" s="17">
        <f t="shared" si="297"/>
        <v>1</v>
      </c>
      <c r="Y2115" s="17">
        <f t="shared" si="298"/>
        <v>100</v>
      </c>
    </row>
    <row r="2116" spans="1:25" x14ac:dyDescent="0.15">
      <c r="A2116" s="82">
        <f t="shared" ref="A2116:A2179" si="302">MONTH(B2116)</f>
        <v>3</v>
      </c>
      <c r="B2116" s="46">
        <v>43554.041666661542</v>
      </c>
      <c r="C2116" s="47">
        <f>Eingabe!G2117</f>
        <v>4.2</v>
      </c>
      <c r="D2116" s="77">
        <v>2116</v>
      </c>
      <c r="E2116" s="47"/>
      <c r="F2116" s="25">
        <f t="shared" si="300"/>
        <v>6.27</v>
      </c>
      <c r="G2116" s="25">
        <f>VLOOKUP(F2116,'Spezifische Werte'!$B$2:$C$4002,2,FALSE)</f>
        <v>0.19098980973438914</v>
      </c>
      <c r="H2116" s="25">
        <f t="shared" ref="H2116:H2179" si="303">G2116*$O$9*1000</f>
        <v>381.97961946877831</v>
      </c>
      <c r="J2116" s="25">
        <f t="shared" si="301"/>
        <v>6.3</v>
      </c>
      <c r="K2116" s="25">
        <f>VLOOKUP(J2116,'Spezifische Werte'!$B$2:$C$4002,2,FALSE)</f>
        <v>0.19401976060055698</v>
      </c>
      <c r="L2116" s="25">
        <f t="shared" ref="L2116:L2179" si="304">K2116*$O$9*1000</f>
        <v>388.03952120111398</v>
      </c>
      <c r="R2116" s="25">
        <v>2114</v>
      </c>
      <c r="S2116" s="25">
        <v>2113</v>
      </c>
      <c r="T2116" s="25">
        <f t="shared" si="299"/>
        <v>0.51124640402007304</v>
      </c>
      <c r="U2116" s="25">
        <f t="shared" ref="U2116:U2179" si="305">LARGE($L$3:$L$8762,R2116)/1000</f>
        <v>0.52077530096835734</v>
      </c>
      <c r="W2116" s="17">
        <f>Eingabe!H2117</f>
        <v>99</v>
      </c>
      <c r="X2116" s="17">
        <f t="shared" ref="X2116:X2179" si="306">W2116/100</f>
        <v>0.99</v>
      </c>
      <c r="Y2116" s="17">
        <f t="shared" ref="Y2116:Y2179" si="307">ROUND(X2116,1)*100</f>
        <v>100</v>
      </c>
    </row>
    <row r="2117" spans="1:25" x14ac:dyDescent="0.15">
      <c r="A2117" s="82">
        <f t="shared" si="302"/>
        <v>3</v>
      </c>
      <c r="B2117" s="46">
        <v>43554.083333328206</v>
      </c>
      <c r="C2117" s="47">
        <f>Eingabe!G2118</f>
        <v>4.5999999999999996</v>
      </c>
      <c r="D2117" s="77">
        <v>2117</v>
      </c>
      <c r="E2117" s="47"/>
      <c r="F2117" s="25">
        <f t="shared" si="300"/>
        <v>6.86</v>
      </c>
      <c r="G2117" s="25">
        <f>VLOOKUP(F2117,'Spezifische Werte'!$B$2:$C$4002,2,FALSE)</f>
        <v>0.25562320201003652</v>
      </c>
      <c r="H2117" s="25">
        <f t="shared" si="303"/>
        <v>511.24640402007304</v>
      </c>
      <c r="J2117" s="25">
        <f t="shared" si="301"/>
        <v>6.9</v>
      </c>
      <c r="K2117" s="25">
        <f>VLOOKUP(J2117,'Spezifische Werte'!$B$2:$C$4002,2,FALSE)</f>
        <v>0.26038765048417867</v>
      </c>
      <c r="L2117" s="25">
        <f t="shared" si="304"/>
        <v>520.77530096835733</v>
      </c>
      <c r="R2117" s="25">
        <v>2115</v>
      </c>
      <c r="S2117" s="25">
        <v>2114</v>
      </c>
      <c r="T2117" s="25">
        <f t="shared" si="299"/>
        <v>0.51124640402007304</v>
      </c>
      <c r="U2117" s="25">
        <f t="shared" si="305"/>
        <v>0.52077530096835734</v>
      </c>
      <c r="W2117" s="17">
        <f>Eingabe!H2118</f>
        <v>100</v>
      </c>
      <c r="X2117" s="17">
        <f t="shared" si="306"/>
        <v>1</v>
      </c>
      <c r="Y2117" s="17">
        <f t="shared" si="307"/>
        <v>100</v>
      </c>
    </row>
    <row r="2118" spans="1:25" x14ac:dyDescent="0.15">
      <c r="A2118" s="82">
        <f t="shared" si="302"/>
        <v>3</v>
      </c>
      <c r="B2118" s="46">
        <v>43554.125011574077</v>
      </c>
      <c r="C2118" s="47">
        <f>Eingabe!G2119</f>
        <v>3.8</v>
      </c>
      <c r="D2118" s="77">
        <v>2118</v>
      </c>
      <c r="E2118" s="47"/>
      <c r="F2118" s="25">
        <f t="shared" si="300"/>
        <v>5.67</v>
      </c>
      <c r="G2118" s="25">
        <f>VLOOKUP(F2118,'Spezifische Werte'!$B$2:$C$4002,2,FALSE)</f>
        <v>0.13840049448137109</v>
      </c>
      <c r="H2118" s="25">
        <f t="shared" si="303"/>
        <v>276.80098896274217</v>
      </c>
      <c r="J2118" s="25">
        <f t="shared" si="301"/>
        <v>5.7</v>
      </c>
      <c r="K2118" s="25">
        <f>VLOOKUP(J2118,'Spezifische Werte'!$B$2:$C$4002,2,FALSE)</f>
        <v>0.14069825500153915</v>
      </c>
      <c r="L2118" s="25">
        <f t="shared" si="304"/>
        <v>281.39651000307828</v>
      </c>
      <c r="R2118" s="25">
        <v>2116</v>
      </c>
      <c r="S2118" s="25">
        <v>2115</v>
      </c>
      <c r="T2118" s="25">
        <f t="shared" ref="T2118:T2181" si="308">LARGE($H$3:$H$8762,R2118)/1000</f>
        <v>0.51124640402007304</v>
      </c>
      <c r="U2118" s="25">
        <f t="shared" si="305"/>
        <v>0.52077530096835734</v>
      </c>
      <c r="W2118" s="17">
        <f>Eingabe!H2119</f>
        <v>99</v>
      </c>
      <c r="X2118" s="17">
        <f t="shared" si="306"/>
        <v>0.99</v>
      </c>
      <c r="Y2118" s="17">
        <f t="shared" si="307"/>
        <v>100</v>
      </c>
    </row>
    <row r="2119" spans="1:25" x14ac:dyDescent="0.15">
      <c r="A2119" s="82">
        <f t="shared" si="302"/>
        <v>3</v>
      </c>
      <c r="B2119" s="46">
        <v>43554.166666661535</v>
      </c>
      <c r="C2119" s="47">
        <f>Eingabe!G2120</f>
        <v>4.5</v>
      </c>
      <c r="D2119" s="77">
        <v>2119</v>
      </c>
      <c r="E2119" s="47"/>
      <c r="F2119" s="25">
        <f t="shared" si="300"/>
        <v>6.71</v>
      </c>
      <c r="G2119" s="25">
        <f>VLOOKUP(F2119,'Spezifische Werte'!$B$2:$C$4002,2,FALSE)</f>
        <v>0.23821819652236836</v>
      </c>
      <c r="H2119" s="25">
        <f t="shared" si="303"/>
        <v>476.43639304473675</v>
      </c>
      <c r="J2119" s="25">
        <f t="shared" si="301"/>
        <v>6.75</v>
      </c>
      <c r="K2119" s="25">
        <f>VLOOKUP(J2119,'Spezifische Werte'!$B$2:$C$4002,2,FALSE)</f>
        <v>0.24279032681735657</v>
      </c>
      <c r="L2119" s="25">
        <f t="shared" si="304"/>
        <v>485.58065363471314</v>
      </c>
      <c r="R2119" s="25">
        <v>2117</v>
      </c>
      <c r="S2119" s="25">
        <v>2116</v>
      </c>
      <c r="T2119" s="25">
        <f t="shared" si="308"/>
        <v>0.51124640402007304</v>
      </c>
      <c r="U2119" s="25">
        <f t="shared" si="305"/>
        <v>0.52077530096835734</v>
      </c>
      <c r="W2119" s="17">
        <f>Eingabe!H2120</f>
        <v>109</v>
      </c>
      <c r="X2119" s="17">
        <f t="shared" si="306"/>
        <v>1.0900000000000001</v>
      </c>
      <c r="Y2119" s="17">
        <f t="shared" si="307"/>
        <v>110.00000000000001</v>
      </c>
    </row>
    <row r="2120" spans="1:25" x14ac:dyDescent="0.15">
      <c r="A2120" s="82">
        <f t="shared" si="302"/>
        <v>3</v>
      </c>
      <c r="B2120" s="46">
        <v>43554.208333328199</v>
      </c>
      <c r="C2120" s="47">
        <f>Eingabe!G2121</f>
        <v>3.7</v>
      </c>
      <c r="D2120" s="77">
        <v>2120</v>
      </c>
      <c r="E2120" s="47"/>
      <c r="F2120" s="25">
        <f t="shared" si="300"/>
        <v>5.52</v>
      </c>
      <c r="G2120" s="25">
        <f>VLOOKUP(F2120,'Spezifische Werte'!$B$2:$C$4002,2,FALSE)</f>
        <v>0.12721663519138685</v>
      </c>
      <c r="H2120" s="25">
        <f t="shared" si="303"/>
        <v>254.43327038277369</v>
      </c>
      <c r="J2120" s="25">
        <f t="shared" si="301"/>
        <v>5.55</v>
      </c>
      <c r="K2120" s="25">
        <f>VLOOKUP(J2120,'Spezifische Werte'!$B$2:$C$4002,2,FALSE)</f>
        <v>0.12941942247043492</v>
      </c>
      <c r="L2120" s="25">
        <f t="shared" si="304"/>
        <v>258.83884494086982</v>
      </c>
      <c r="R2120" s="25">
        <v>2118</v>
      </c>
      <c r="S2120" s="25">
        <v>2117</v>
      </c>
      <c r="T2120" s="25">
        <f t="shared" si="308"/>
        <v>0.51124640402007304</v>
      </c>
      <c r="U2120" s="25">
        <f t="shared" si="305"/>
        <v>0.52077530096835734</v>
      </c>
      <c r="W2120" s="17">
        <f>Eingabe!H2121</f>
        <v>109</v>
      </c>
      <c r="X2120" s="17">
        <f t="shared" si="306"/>
        <v>1.0900000000000001</v>
      </c>
      <c r="Y2120" s="17">
        <f t="shared" si="307"/>
        <v>110.00000000000001</v>
      </c>
    </row>
    <row r="2121" spans="1:25" x14ac:dyDescent="0.15">
      <c r="A2121" s="82">
        <f t="shared" si="302"/>
        <v>3</v>
      </c>
      <c r="B2121" s="46">
        <v>43554.250011574077</v>
      </c>
      <c r="C2121" s="47">
        <f>Eingabe!G2122</f>
        <v>3.5</v>
      </c>
      <c r="D2121" s="77">
        <v>2121</v>
      </c>
      <c r="E2121" s="47"/>
      <c r="F2121" s="25">
        <f t="shared" si="300"/>
        <v>5.22</v>
      </c>
      <c r="G2121" s="25">
        <f>VLOOKUP(F2121,'Spezifische Werte'!$B$2:$C$4002,2,FALSE)</f>
        <v>0.10600726326582303</v>
      </c>
      <c r="H2121" s="25">
        <f t="shared" si="303"/>
        <v>212.01452653164606</v>
      </c>
      <c r="J2121" s="25">
        <f t="shared" si="301"/>
        <v>5.25</v>
      </c>
      <c r="K2121" s="25">
        <f>VLOOKUP(J2121,'Spezifische Werte'!$B$2:$C$4002,2,FALSE)</f>
        <v>0.10804502827355937</v>
      </c>
      <c r="L2121" s="25">
        <f t="shared" si="304"/>
        <v>216.09005654711873</v>
      </c>
      <c r="R2121" s="25">
        <v>2119</v>
      </c>
      <c r="S2121" s="25">
        <v>2118</v>
      </c>
      <c r="T2121" s="25">
        <f t="shared" si="308"/>
        <v>0.51124640402007304</v>
      </c>
      <c r="U2121" s="25">
        <f t="shared" si="305"/>
        <v>0.52077530096835734</v>
      </c>
      <c r="W2121" s="17">
        <f>Eingabe!H2122</f>
        <v>109</v>
      </c>
      <c r="X2121" s="17">
        <f t="shared" si="306"/>
        <v>1.0900000000000001</v>
      </c>
      <c r="Y2121" s="17">
        <f t="shared" si="307"/>
        <v>110.00000000000001</v>
      </c>
    </row>
    <row r="2122" spans="1:25" x14ac:dyDescent="0.15">
      <c r="A2122" s="82">
        <f t="shared" si="302"/>
        <v>3</v>
      </c>
      <c r="B2122" s="46">
        <v>43554.291666661527</v>
      </c>
      <c r="C2122" s="47">
        <f>Eingabe!G2123</f>
        <v>4.8</v>
      </c>
      <c r="D2122" s="77">
        <v>2122</v>
      </c>
      <c r="E2122" s="47"/>
      <c r="F2122" s="25">
        <f t="shared" si="300"/>
        <v>7.16</v>
      </c>
      <c r="G2122" s="25">
        <f>VLOOKUP(F2122,'Spezifische Werte'!$B$2:$C$4002,2,FALSE)</f>
        <v>0.29271421469315961</v>
      </c>
      <c r="H2122" s="25">
        <f t="shared" si="303"/>
        <v>585.42842938631918</v>
      </c>
      <c r="J2122" s="25">
        <f t="shared" si="301"/>
        <v>7.2</v>
      </c>
      <c r="K2122" s="25">
        <f>VLOOKUP(J2122,'Spezifische Werte'!$B$2:$C$4002,2,FALSE)</f>
        <v>0.29789883692567737</v>
      </c>
      <c r="L2122" s="25">
        <f t="shared" si="304"/>
        <v>595.79767385135472</v>
      </c>
      <c r="R2122" s="25">
        <v>2120</v>
      </c>
      <c r="S2122" s="25">
        <v>2119</v>
      </c>
      <c r="T2122" s="25">
        <f t="shared" si="308"/>
        <v>0.51124640402007304</v>
      </c>
      <c r="U2122" s="25">
        <f t="shared" si="305"/>
        <v>0.52077530096835734</v>
      </c>
      <c r="W2122" s="17">
        <f>Eingabe!H2123</f>
        <v>110</v>
      </c>
      <c r="X2122" s="17">
        <f t="shared" si="306"/>
        <v>1.1000000000000001</v>
      </c>
      <c r="Y2122" s="17">
        <f t="shared" si="307"/>
        <v>110.00000000000001</v>
      </c>
    </row>
    <row r="2123" spans="1:25" x14ac:dyDescent="0.15">
      <c r="A2123" s="82">
        <f t="shared" si="302"/>
        <v>3</v>
      </c>
      <c r="B2123" s="46">
        <v>43554.333333328192</v>
      </c>
      <c r="C2123" s="47">
        <f>Eingabe!G2124</f>
        <v>3.9</v>
      </c>
      <c r="D2123" s="77">
        <v>2123</v>
      </c>
      <c r="E2123" s="47"/>
      <c r="F2123" s="25">
        <f t="shared" si="300"/>
        <v>5.82</v>
      </c>
      <c r="G2123" s="25">
        <f>VLOOKUP(F2123,'Spezifische Werte'!$B$2:$C$4002,2,FALSE)</f>
        <v>0.15015933791444183</v>
      </c>
      <c r="H2123" s="25">
        <f t="shared" si="303"/>
        <v>300.31867582888367</v>
      </c>
      <c r="J2123" s="25">
        <f t="shared" si="301"/>
        <v>5.85</v>
      </c>
      <c r="K2123" s="25">
        <f>VLOOKUP(J2123,'Spezifische Werte'!$B$2:$C$4002,2,FALSE)</f>
        <v>0.15260213064447356</v>
      </c>
      <c r="L2123" s="25">
        <f t="shared" si="304"/>
        <v>305.20426128894712</v>
      </c>
      <c r="R2123" s="25">
        <v>2121</v>
      </c>
      <c r="S2123" s="25">
        <v>2120</v>
      </c>
      <c r="T2123" s="25">
        <f t="shared" si="308"/>
        <v>0.51124640402007304</v>
      </c>
      <c r="U2123" s="25">
        <f t="shared" si="305"/>
        <v>0.52077530096835734</v>
      </c>
      <c r="W2123" s="17">
        <f>Eingabe!H2124</f>
        <v>109</v>
      </c>
      <c r="X2123" s="17">
        <f t="shared" si="306"/>
        <v>1.0900000000000001</v>
      </c>
      <c r="Y2123" s="17">
        <f t="shared" si="307"/>
        <v>110.00000000000001</v>
      </c>
    </row>
    <row r="2124" spans="1:25" x14ac:dyDescent="0.15">
      <c r="A2124" s="82">
        <f t="shared" si="302"/>
        <v>3</v>
      </c>
      <c r="B2124" s="46">
        <v>43554.375011574077</v>
      </c>
      <c r="C2124" s="47">
        <f>Eingabe!G2125</f>
        <v>4.4000000000000004</v>
      </c>
      <c r="D2124" s="77">
        <v>2124</v>
      </c>
      <c r="E2124" s="47"/>
      <c r="F2124" s="25">
        <f t="shared" si="300"/>
        <v>6.56</v>
      </c>
      <c r="G2124" s="25">
        <f>VLOOKUP(F2124,'Spezifische Werte'!$B$2:$C$4002,2,FALSE)</f>
        <v>0.2214941246302857</v>
      </c>
      <c r="H2124" s="25">
        <f t="shared" si="303"/>
        <v>442.98824926057142</v>
      </c>
      <c r="J2124" s="25">
        <f t="shared" si="301"/>
        <v>6.6</v>
      </c>
      <c r="K2124" s="25">
        <f>VLOOKUP(J2124,'Spezifische Werte'!$B$2:$C$4002,2,FALSE)</f>
        <v>0.22589088814664299</v>
      </c>
      <c r="L2124" s="25">
        <f t="shared" si="304"/>
        <v>451.78177629328599</v>
      </c>
      <c r="R2124" s="25">
        <v>2122</v>
      </c>
      <c r="S2124" s="25">
        <v>2121</v>
      </c>
      <c r="T2124" s="25">
        <f t="shared" si="308"/>
        <v>0.51124640402007304</v>
      </c>
      <c r="U2124" s="25">
        <f t="shared" si="305"/>
        <v>0.52077530096835734</v>
      </c>
      <c r="W2124" s="17">
        <f>Eingabe!H2125</f>
        <v>109</v>
      </c>
      <c r="X2124" s="17">
        <f t="shared" si="306"/>
        <v>1.0900000000000001</v>
      </c>
      <c r="Y2124" s="17">
        <f t="shared" si="307"/>
        <v>110.00000000000001</v>
      </c>
    </row>
    <row r="2125" spans="1:25" x14ac:dyDescent="0.15">
      <c r="A2125" s="82">
        <f t="shared" si="302"/>
        <v>3</v>
      </c>
      <c r="B2125" s="46">
        <v>43554.41666666152</v>
      </c>
      <c r="C2125" s="47">
        <f>Eingabe!G2126</f>
        <v>4.0999999999999996</v>
      </c>
      <c r="D2125" s="77">
        <v>2125</v>
      </c>
      <c r="E2125" s="47"/>
      <c r="F2125" s="25">
        <f t="shared" si="300"/>
        <v>6.12</v>
      </c>
      <c r="G2125" s="25">
        <f>VLOOKUP(F2125,'Spezifische Werte'!$B$2:$C$4002,2,FALSE)</f>
        <v>0.17636813552353289</v>
      </c>
      <c r="H2125" s="25">
        <f t="shared" si="303"/>
        <v>352.73627104706577</v>
      </c>
      <c r="J2125" s="25">
        <f t="shared" si="301"/>
        <v>6.15</v>
      </c>
      <c r="K2125" s="25">
        <f>VLOOKUP(J2125,'Spezifische Werte'!$B$2:$C$4002,2,FALSE)</f>
        <v>0.17921779013058811</v>
      </c>
      <c r="L2125" s="25">
        <f t="shared" si="304"/>
        <v>358.4355802611762</v>
      </c>
      <c r="R2125" s="25">
        <v>2123</v>
      </c>
      <c r="S2125" s="25">
        <v>2122</v>
      </c>
      <c r="T2125" s="25">
        <f t="shared" si="308"/>
        <v>0.51124640402007304</v>
      </c>
      <c r="U2125" s="25">
        <f t="shared" si="305"/>
        <v>0.52077530096835734</v>
      </c>
      <c r="W2125" s="17">
        <f>Eingabe!H2126</f>
        <v>121</v>
      </c>
      <c r="X2125" s="17">
        <f t="shared" si="306"/>
        <v>1.21</v>
      </c>
      <c r="Y2125" s="17">
        <f t="shared" si="307"/>
        <v>120</v>
      </c>
    </row>
    <row r="2126" spans="1:25" x14ac:dyDescent="0.15">
      <c r="A2126" s="82">
        <f t="shared" si="302"/>
        <v>3</v>
      </c>
      <c r="B2126" s="46">
        <v>43554.458333328184</v>
      </c>
      <c r="C2126" s="47">
        <f>Eingabe!G2127</f>
        <v>4</v>
      </c>
      <c r="D2126" s="77">
        <v>2126</v>
      </c>
      <c r="E2126" s="47"/>
      <c r="F2126" s="25">
        <f t="shared" si="300"/>
        <v>5.97</v>
      </c>
      <c r="G2126" s="25">
        <f>VLOOKUP(F2126,'Spezifische Werte'!$B$2:$C$4002,2,FALSE)</f>
        <v>0.1627434603343155</v>
      </c>
      <c r="H2126" s="25">
        <f t="shared" si="303"/>
        <v>325.486920668631</v>
      </c>
      <c r="J2126" s="25">
        <f t="shared" si="301"/>
        <v>6</v>
      </c>
      <c r="K2126" s="25">
        <f>VLOOKUP(J2126,'Spezifische Werte'!$B$2:$C$4002,2,FALSE)</f>
        <v>0.16538134424295356</v>
      </c>
      <c r="L2126" s="25">
        <f t="shared" si="304"/>
        <v>330.76268848590712</v>
      </c>
      <c r="R2126" s="25">
        <v>2124</v>
      </c>
      <c r="S2126" s="25">
        <v>2123</v>
      </c>
      <c r="T2126" s="25">
        <f t="shared" si="308"/>
        <v>0.51124640402007304</v>
      </c>
      <c r="U2126" s="25">
        <f t="shared" si="305"/>
        <v>0.52077530096835734</v>
      </c>
      <c r="W2126" s="17">
        <f>Eingabe!H2127</f>
        <v>112</v>
      </c>
      <c r="X2126" s="17">
        <f t="shared" si="306"/>
        <v>1.1200000000000001</v>
      </c>
      <c r="Y2126" s="17">
        <f t="shared" si="307"/>
        <v>110.00000000000001</v>
      </c>
    </row>
    <row r="2127" spans="1:25" x14ac:dyDescent="0.15">
      <c r="A2127" s="82">
        <f t="shared" si="302"/>
        <v>3</v>
      </c>
      <c r="B2127" s="46">
        <v>43554.500011574077</v>
      </c>
      <c r="C2127" s="47">
        <f>Eingabe!G2128</f>
        <v>3.9</v>
      </c>
      <c r="D2127" s="77">
        <v>2127</v>
      </c>
      <c r="E2127" s="47"/>
      <c r="F2127" s="25">
        <f t="shared" si="300"/>
        <v>5.82</v>
      </c>
      <c r="G2127" s="25">
        <f>VLOOKUP(F2127,'Spezifische Werte'!$B$2:$C$4002,2,FALSE)</f>
        <v>0.15015933791444183</v>
      </c>
      <c r="H2127" s="25">
        <f t="shared" si="303"/>
        <v>300.31867582888367</v>
      </c>
      <c r="J2127" s="25">
        <f t="shared" si="301"/>
        <v>5.85</v>
      </c>
      <c r="K2127" s="25">
        <f>VLOOKUP(J2127,'Spezifische Werte'!$B$2:$C$4002,2,FALSE)</f>
        <v>0.15260213064447356</v>
      </c>
      <c r="L2127" s="25">
        <f t="shared" si="304"/>
        <v>305.20426128894712</v>
      </c>
      <c r="R2127" s="25">
        <v>2125</v>
      </c>
      <c r="S2127" s="25">
        <v>2124</v>
      </c>
      <c r="T2127" s="25">
        <f t="shared" si="308"/>
        <v>0.51124640402007304</v>
      </c>
      <c r="U2127" s="25">
        <f t="shared" si="305"/>
        <v>0.52077530096835734</v>
      </c>
      <c r="W2127" s="17">
        <f>Eingabe!H2128</f>
        <v>111</v>
      </c>
      <c r="X2127" s="17">
        <f t="shared" si="306"/>
        <v>1.1100000000000001</v>
      </c>
      <c r="Y2127" s="17">
        <f t="shared" si="307"/>
        <v>110.00000000000001</v>
      </c>
    </row>
    <row r="2128" spans="1:25" x14ac:dyDescent="0.15">
      <c r="A2128" s="82">
        <f t="shared" si="302"/>
        <v>3</v>
      </c>
      <c r="B2128" s="46">
        <v>43554.541666661513</v>
      </c>
      <c r="C2128" s="47">
        <f>Eingabe!G2129</f>
        <v>5.4</v>
      </c>
      <c r="D2128" s="77">
        <v>2128</v>
      </c>
      <c r="E2128" s="47"/>
      <c r="F2128" s="25">
        <f t="shared" si="300"/>
        <v>8.06</v>
      </c>
      <c r="G2128" s="25">
        <f>VLOOKUP(F2128,'Spezifische Werte'!$B$2:$C$4002,2,FALSE)</f>
        <v>0.42239374838249216</v>
      </c>
      <c r="H2128" s="25">
        <f t="shared" si="303"/>
        <v>844.78749676498433</v>
      </c>
      <c r="J2128" s="25">
        <f t="shared" si="301"/>
        <v>8.1</v>
      </c>
      <c r="K2128" s="25">
        <f>VLOOKUP(J2128,'Spezifische Werte'!$B$2:$C$4002,2,FALSE)</f>
        <v>0.428769385012092</v>
      </c>
      <c r="L2128" s="25">
        <f t="shared" si="304"/>
        <v>857.53877002418403</v>
      </c>
      <c r="R2128" s="25">
        <v>2126</v>
      </c>
      <c r="S2128" s="25">
        <v>2125</v>
      </c>
      <c r="T2128" s="25">
        <f t="shared" si="308"/>
        <v>0.51124640402007304</v>
      </c>
      <c r="U2128" s="25">
        <f t="shared" si="305"/>
        <v>0.52077530096835734</v>
      </c>
      <c r="W2128" s="17">
        <f>Eingabe!H2129</f>
        <v>149</v>
      </c>
      <c r="X2128" s="17">
        <f t="shared" si="306"/>
        <v>1.49</v>
      </c>
      <c r="Y2128" s="17">
        <f t="shared" si="307"/>
        <v>150</v>
      </c>
    </row>
    <row r="2129" spans="1:25" x14ac:dyDescent="0.15">
      <c r="A2129" s="82">
        <f t="shared" si="302"/>
        <v>3</v>
      </c>
      <c r="B2129" s="46">
        <v>43554.583333328177</v>
      </c>
      <c r="C2129" s="47">
        <f>Eingabe!G2130</f>
        <v>4.5</v>
      </c>
      <c r="D2129" s="77">
        <v>2129</v>
      </c>
      <c r="E2129" s="47"/>
      <c r="F2129" s="25">
        <f t="shared" si="300"/>
        <v>6.71</v>
      </c>
      <c r="G2129" s="25">
        <f>VLOOKUP(F2129,'Spezifische Werte'!$B$2:$C$4002,2,FALSE)</f>
        <v>0.23821819652236836</v>
      </c>
      <c r="H2129" s="25">
        <f t="shared" si="303"/>
        <v>476.43639304473675</v>
      </c>
      <c r="J2129" s="25">
        <f t="shared" si="301"/>
        <v>6.75</v>
      </c>
      <c r="K2129" s="25">
        <f>VLOOKUP(J2129,'Spezifische Werte'!$B$2:$C$4002,2,FALSE)</f>
        <v>0.24279032681735657</v>
      </c>
      <c r="L2129" s="25">
        <f t="shared" si="304"/>
        <v>485.58065363471314</v>
      </c>
      <c r="R2129" s="25">
        <v>2127</v>
      </c>
      <c r="S2129" s="25">
        <v>2126</v>
      </c>
      <c r="T2129" s="25">
        <f t="shared" si="308"/>
        <v>0.51124640402007304</v>
      </c>
      <c r="U2129" s="25">
        <f t="shared" si="305"/>
        <v>0.52077530096835734</v>
      </c>
      <c r="W2129" s="17">
        <f>Eingabe!H2130</f>
        <v>129</v>
      </c>
      <c r="X2129" s="17">
        <f t="shared" si="306"/>
        <v>1.29</v>
      </c>
      <c r="Y2129" s="17">
        <f t="shared" si="307"/>
        <v>130</v>
      </c>
    </row>
    <row r="2130" spans="1:25" x14ac:dyDescent="0.15">
      <c r="A2130" s="82">
        <f t="shared" si="302"/>
        <v>3</v>
      </c>
      <c r="B2130" s="46">
        <v>43554.625011574077</v>
      </c>
      <c r="C2130" s="47">
        <f>Eingabe!G2131</f>
        <v>5.0999999999999996</v>
      </c>
      <c r="D2130" s="77">
        <v>2130</v>
      </c>
      <c r="E2130" s="47"/>
      <c r="F2130" s="25">
        <f t="shared" si="300"/>
        <v>7.61</v>
      </c>
      <c r="G2130" s="25">
        <f>VLOOKUP(F2130,'Spezifische Werte'!$B$2:$C$4002,2,FALSE)</f>
        <v>0.35419704845962618</v>
      </c>
      <c r="H2130" s="25">
        <f t="shared" si="303"/>
        <v>708.39409691925232</v>
      </c>
      <c r="J2130" s="25">
        <f t="shared" si="301"/>
        <v>7.65</v>
      </c>
      <c r="K2130" s="25">
        <f>VLOOKUP(J2130,'Spezifische Werte'!$B$2:$C$4002,2,FALSE)</f>
        <v>0.35999115933138248</v>
      </c>
      <c r="L2130" s="25">
        <f t="shared" si="304"/>
        <v>719.98231866276501</v>
      </c>
      <c r="R2130" s="25">
        <v>2128</v>
      </c>
      <c r="S2130" s="25">
        <v>2127</v>
      </c>
      <c r="T2130" s="25">
        <f t="shared" si="308"/>
        <v>0.51124640402007304</v>
      </c>
      <c r="U2130" s="25">
        <f t="shared" si="305"/>
        <v>0.52077530096835734</v>
      </c>
      <c r="W2130" s="17">
        <f>Eingabe!H2131</f>
        <v>140</v>
      </c>
      <c r="X2130" s="17">
        <f t="shared" si="306"/>
        <v>1.4</v>
      </c>
      <c r="Y2130" s="17">
        <f t="shared" si="307"/>
        <v>140</v>
      </c>
    </row>
    <row r="2131" spans="1:25" x14ac:dyDescent="0.15">
      <c r="A2131" s="82">
        <f t="shared" si="302"/>
        <v>3</v>
      </c>
      <c r="B2131" s="46">
        <v>43554.666666661506</v>
      </c>
      <c r="C2131" s="47">
        <f>Eingabe!G2132</f>
        <v>5</v>
      </c>
      <c r="D2131" s="77">
        <v>2131</v>
      </c>
      <c r="E2131" s="47"/>
      <c r="F2131" s="25">
        <f t="shared" si="300"/>
        <v>7.46</v>
      </c>
      <c r="G2131" s="25">
        <f>VLOOKUP(F2131,'Spezifische Werte'!$B$2:$C$4002,2,FALSE)</f>
        <v>0.33294203068553224</v>
      </c>
      <c r="H2131" s="25">
        <f t="shared" si="303"/>
        <v>665.88406137106449</v>
      </c>
      <c r="J2131" s="25">
        <f t="shared" si="301"/>
        <v>7.5</v>
      </c>
      <c r="K2131" s="25">
        <f>VLOOKUP(J2131,'Spezifische Werte'!$B$2:$C$4002,2,FALSE)</f>
        <v>0.33853673002168488</v>
      </c>
      <c r="L2131" s="25">
        <f t="shared" si="304"/>
        <v>677.07346004336978</v>
      </c>
      <c r="R2131" s="25">
        <v>2129</v>
      </c>
      <c r="S2131" s="25">
        <v>2128</v>
      </c>
      <c r="T2131" s="25">
        <f t="shared" si="308"/>
        <v>0.51124640402007304</v>
      </c>
      <c r="U2131" s="25">
        <f t="shared" si="305"/>
        <v>0.52077530096835734</v>
      </c>
      <c r="W2131" s="17">
        <f>Eingabe!H2132</f>
        <v>139</v>
      </c>
      <c r="X2131" s="17">
        <f t="shared" si="306"/>
        <v>1.39</v>
      </c>
      <c r="Y2131" s="17">
        <f t="shared" si="307"/>
        <v>140</v>
      </c>
    </row>
    <row r="2132" spans="1:25" x14ac:dyDescent="0.15">
      <c r="A2132" s="82">
        <f t="shared" si="302"/>
        <v>3</v>
      </c>
      <c r="B2132" s="46">
        <v>43554.70833332817</v>
      </c>
      <c r="C2132" s="47">
        <f>Eingabe!G2133</f>
        <v>3.4</v>
      </c>
      <c r="D2132" s="77">
        <v>2132</v>
      </c>
      <c r="E2132" s="47"/>
      <c r="F2132" s="25">
        <f t="shared" si="300"/>
        <v>5.07</v>
      </c>
      <c r="G2132" s="25">
        <f>VLOOKUP(F2132,'Spezifische Werte'!$B$2:$C$4002,2,FALSE)</f>
        <v>9.6185977081711158E-2</v>
      </c>
      <c r="H2132" s="25">
        <f t="shared" si="303"/>
        <v>192.37195416342232</v>
      </c>
      <c r="J2132" s="25">
        <f t="shared" si="301"/>
        <v>5.0999999999999996</v>
      </c>
      <c r="K2132" s="25">
        <f>VLOOKUP(J2132,'Spezifische Werte'!$B$2:$C$4002,2,FALSE)</f>
        <v>9.8097213536623304E-2</v>
      </c>
      <c r="L2132" s="25">
        <f t="shared" si="304"/>
        <v>196.1944270732466</v>
      </c>
      <c r="R2132" s="25">
        <v>2130</v>
      </c>
      <c r="S2132" s="25">
        <v>2129</v>
      </c>
      <c r="T2132" s="25">
        <f t="shared" si="308"/>
        <v>0.51124640402007304</v>
      </c>
      <c r="U2132" s="25">
        <f t="shared" si="305"/>
        <v>0.52077530096835734</v>
      </c>
      <c r="W2132" s="17">
        <f>Eingabe!H2133</f>
        <v>139</v>
      </c>
      <c r="X2132" s="17">
        <f t="shared" si="306"/>
        <v>1.39</v>
      </c>
      <c r="Y2132" s="17">
        <f t="shared" si="307"/>
        <v>140</v>
      </c>
    </row>
    <row r="2133" spans="1:25" x14ac:dyDescent="0.15">
      <c r="A2133" s="82">
        <f t="shared" si="302"/>
        <v>3</v>
      </c>
      <c r="B2133" s="46">
        <v>43554.750011574077</v>
      </c>
      <c r="C2133" s="47">
        <f>Eingabe!G2134</f>
        <v>3.6</v>
      </c>
      <c r="D2133" s="77">
        <v>2133</v>
      </c>
      <c r="E2133" s="47"/>
      <c r="F2133" s="25">
        <f t="shared" si="300"/>
        <v>5.37</v>
      </c>
      <c r="G2133" s="25">
        <f>VLOOKUP(F2133,'Spezifische Werte'!$B$2:$C$4002,2,FALSE)</f>
        <v>0.11640095819454216</v>
      </c>
      <c r="H2133" s="25">
        <f t="shared" si="303"/>
        <v>232.80191638908431</v>
      </c>
      <c r="J2133" s="25">
        <f t="shared" si="301"/>
        <v>5.4</v>
      </c>
      <c r="K2133" s="25">
        <f>VLOOKUP(J2133,'Spezifische Werte'!$B$2:$C$4002,2,FALSE)</f>
        <v>0.11853513474534576</v>
      </c>
      <c r="L2133" s="25">
        <f t="shared" si="304"/>
        <v>237.07026949069152</v>
      </c>
      <c r="R2133" s="25">
        <v>2131</v>
      </c>
      <c r="S2133" s="25">
        <v>2130</v>
      </c>
      <c r="T2133" s="25">
        <f t="shared" si="308"/>
        <v>0.51124640402007304</v>
      </c>
      <c r="U2133" s="25">
        <f t="shared" si="305"/>
        <v>0.52077530096835734</v>
      </c>
      <c r="W2133" s="17">
        <f>Eingabe!H2134</f>
        <v>120</v>
      </c>
      <c r="X2133" s="17">
        <f t="shared" si="306"/>
        <v>1.2</v>
      </c>
      <c r="Y2133" s="17">
        <f t="shared" si="307"/>
        <v>120</v>
      </c>
    </row>
    <row r="2134" spans="1:25" x14ac:dyDescent="0.15">
      <c r="A2134" s="82">
        <f t="shared" si="302"/>
        <v>3</v>
      </c>
      <c r="B2134" s="46">
        <v>43554.791666661498</v>
      </c>
      <c r="C2134" s="47">
        <f>Eingabe!G2135</f>
        <v>3.8</v>
      </c>
      <c r="D2134" s="77">
        <v>2134</v>
      </c>
      <c r="E2134" s="47"/>
      <c r="F2134" s="25">
        <f t="shared" si="300"/>
        <v>5.67</v>
      </c>
      <c r="G2134" s="25">
        <f>VLOOKUP(F2134,'Spezifische Werte'!$B$2:$C$4002,2,FALSE)</f>
        <v>0.13840049448137109</v>
      </c>
      <c r="H2134" s="25">
        <f t="shared" si="303"/>
        <v>276.80098896274217</v>
      </c>
      <c r="J2134" s="25">
        <f t="shared" si="301"/>
        <v>5.7</v>
      </c>
      <c r="K2134" s="25">
        <f>VLOOKUP(J2134,'Spezifische Werte'!$B$2:$C$4002,2,FALSE)</f>
        <v>0.14069825500153915</v>
      </c>
      <c r="L2134" s="25">
        <f t="shared" si="304"/>
        <v>281.39651000307828</v>
      </c>
      <c r="R2134" s="25">
        <v>2132</v>
      </c>
      <c r="S2134" s="25">
        <v>2131</v>
      </c>
      <c r="T2134" s="25">
        <f t="shared" si="308"/>
        <v>0.51124640402007304</v>
      </c>
      <c r="U2134" s="25">
        <f t="shared" si="305"/>
        <v>0.52077530096835734</v>
      </c>
      <c r="W2134" s="17">
        <f>Eingabe!H2135</f>
        <v>123</v>
      </c>
      <c r="X2134" s="17">
        <f t="shared" si="306"/>
        <v>1.23</v>
      </c>
      <c r="Y2134" s="17">
        <f t="shared" si="307"/>
        <v>120</v>
      </c>
    </row>
    <row r="2135" spans="1:25" x14ac:dyDescent="0.15">
      <c r="A2135" s="82">
        <f t="shared" si="302"/>
        <v>3</v>
      </c>
      <c r="B2135" s="46">
        <v>43554.833333328163</v>
      </c>
      <c r="C2135" s="47">
        <f>Eingabe!G2136</f>
        <v>3.8</v>
      </c>
      <c r="D2135" s="77">
        <v>2135</v>
      </c>
      <c r="E2135" s="47"/>
      <c r="F2135" s="25">
        <f t="shared" si="300"/>
        <v>5.67</v>
      </c>
      <c r="G2135" s="25">
        <f>VLOOKUP(F2135,'Spezifische Werte'!$B$2:$C$4002,2,FALSE)</f>
        <v>0.13840049448137109</v>
      </c>
      <c r="H2135" s="25">
        <f t="shared" si="303"/>
        <v>276.80098896274217</v>
      </c>
      <c r="J2135" s="25">
        <f t="shared" si="301"/>
        <v>5.7</v>
      </c>
      <c r="K2135" s="25">
        <f>VLOOKUP(J2135,'Spezifische Werte'!$B$2:$C$4002,2,FALSE)</f>
        <v>0.14069825500153915</v>
      </c>
      <c r="L2135" s="25">
        <f t="shared" si="304"/>
        <v>281.39651000307828</v>
      </c>
      <c r="R2135" s="25">
        <v>2133</v>
      </c>
      <c r="S2135" s="25">
        <v>2132</v>
      </c>
      <c r="T2135" s="25">
        <f t="shared" si="308"/>
        <v>0.51124640402007304</v>
      </c>
      <c r="U2135" s="25">
        <f t="shared" si="305"/>
        <v>0.52077530096835734</v>
      </c>
      <c r="W2135" s="17">
        <f>Eingabe!H2136</f>
        <v>132</v>
      </c>
      <c r="X2135" s="17">
        <f t="shared" si="306"/>
        <v>1.32</v>
      </c>
      <c r="Y2135" s="17">
        <f t="shared" si="307"/>
        <v>130</v>
      </c>
    </row>
    <row r="2136" spans="1:25" x14ac:dyDescent="0.15">
      <c r="A2136" s="82">
        <f t="shared" si="302"/>
        <v>3</v>
      </c>
      <c r="B2136" s="46">
        <v>43554.875011574077</v>
      </c>
      <c r="C2136" s="47">
        <f>Eingabe!G2137</f>
        <v>4</v>
      </c>
      <c r="D2136" s="77">
        <v>2136</v>
      </c>
      <c r="E2136" s="47"/>
      <c r="F2136" s="25">
        <f t="shared" si="300"/>
        <v>5.97</v>
      </c>
      <c r="G2136" s="25">
        <f>VLOOKUP(F2136,'Spezifische Werte'!$B$2:$C$4002,2,FALSE)</f>
        <v>0.1627434603343155</v>
      </c>
      <c r="H2136" s="25">
        <f t="shared" si="303"/>
        <v>325.486920668631</v>
      </c>
      <c r="J2136" s="25">
        <f t="shared" si="301"/>
        <v>6</v>
      </c>
      <c r="K2136" s="25">
        <f>VLOOKUP(J2136,'Spezifische Werte'!$B$2:$C$4002,2,FALSE)</f>
        <v>0.16538134424295356</v>
      </c>
      <c r="L2136" s="25">
        <f t="shared" si="304"/>
        <v>330.76268848590712</v>
      </c>
      <c r="R2136" s="25">
        <v>2134</v>
      </c>
      <c r="S2136" s="25">
        <v>2133</v>
      </c>
      <c r="T2136" s="25">
        <f t="shared" si="308"/>
        <v>0.51124640402007304</v>
      </c>
      <c r="U2136" s="25">
        <f t="shared" si="305"/>
        <v>0.52077530096835734</v>
      </c>
      <c r="W2136" s="17">
        <f>Eingabe!H2137</f>
        <v>130</v>
      </c>
      <c r="X2136" s="17">
        <f t="shared" si="306"/>
        <v>1.3</v>
      </c>
      <c r="Y2136" s="17">
        <f t="shared" si="307"/>
        <v>130</v>
      </c>
    </row>
    <row r="2137" spans="1:25" x14ac:dyDescent="0.15">
      <c r="A2137" s="82">
        <f t="shared" si="302"/>
        <v>3</v>
      </c>
      <c r="B2137" s="46">
        <v>43554.916666661491</v>
      </c>
      <c r="C2137" s="47">
        <f>Eingabe!G2138</f>
        <v>3.6</v>
      </c>
      <c r="D2137" s="77">
        <v>2137</v>
      </c>
      <c r="E2137" s="47"/>
      <c r="F2137" s="25">
        <f t="shared" si="300"/>
        <v>5.37</v>
      </c>
      <c r="G2137" s="25">
        <f>VLOOKUP(F2137,'Spezifische Werte'!$B$2:$C$4002,2,FALSE)</f>
        <v>0.11640095819454216</v>
      </c>
      <c r="H2137" s="25">
        <f t="shared" si="303"/>
        <v>232.80191638908431</v>
      </c>
      <c r="J2137" s="25">
        <f t="shared" si="301"/>
        <v>5.4</v>
      </c>
      <c r="K2137" s="25">
        <f>VLOOKUP(J2137,'Spezifische Werte'!$B$2:$C$4002,2,FALSE)</f>
        <v>0.11853513474534576</v>
      </c>
      <c r="L2137" s="25">
        <f t="shared" si="304"/>
        <v>237.07026949069152</v>
      </c>
      <c r="R2137" s="25">
        <v>2135</v>
      </c>
      <c r="S2137" s="25">
        <v>2134</v>
      </c>
      <c r="T2137" s="25">
        <f t="shared" si="308"/>
        <v>0.51124640402007304</v>
      </c>
      <c r="U2137" s="25">
        <f t="shared" si="305"/>
        <v>0.52077530096835734</v>
      </c>
      <c r="W2137" s="17">
        <f>Eingabe!H2138</f>
        <v>150</v>
      </c>
      <c r="X2137" s="17">
        <f t="shared" si="306"/>
        <v>1.5</v>
      </c>
      <c r="Y2137" s="17">
        <f t="shared" si="307"/>
        <v>150</v>
      </c>
    </row>
    <row r="2138" spans="1:25" x14ac:dyDescent="0.15">
      <c r="A2138" s="82">
        <f t="shared" si="302"/>
        <v>3</v>
      </c>
      <c r="B2138" s="46">
        <v>43554.958333328155</v>
      </c>
      <c r="C2138" s="47">
        <f>Eingabe!G2139</f>
        <v>4</v>
      </c>
      <c r="D2138" s="77">
        <v>2138</v>
      </c>
      <c r="E2138" s="47"/>
      <c r="F2138" s="25">
        <f t="shared" si="300"/>
        <v>5.97</v>
      </c>
      <c r="G2138" s="25">
        <f>VLOOKUP(F2138,'Spezifische Werte'!$B$2:$C$4002,2,FALSE)</f>
        <v>0.1627434603343155</v>
      </c>
      <c r="H2138" s="25">
        <f t="shared" si="303"/>
        <v>325.486920668631</v>
      </c>
      <c r="J2138" s="25">
        <f t="shared" si="301"/>
        <v>6</v>
      </c>
      <c r="K2138" s="25">
        <f>VLOOKUP(J2138,'Spezifische Werte'!$B$2:$C$4002,2,FALSE)</f>
        <v>0.16538134424295356</v>
      </c>
      <c r="L2138" s="25">
        <f t="shared" si="304"/>
        <v>330.76268848590712</v>
      </c>
      <c r="R2138" s="25">
        <v>2136</v>
      </c>
      <c r="S2138" s="25">
        <v>2135</v>
      </c>
      <c r="T2138" s="25">
        <f t="shared" si="308"/>
        <v>0.51124640402007304</v>
      </c>
      <c r="U2138" s="25">
        <f t="shared" si="305"/>
        <v>0.52077530096835734</v>
      </c>
      <c r="W2138" s="17">
        <f>Eingabe!H2139</f>
        <v>141</v>
      </c>
      <c r="X2138" s="17">
        <f t="shared" si="306"/>
        <v>1.41</v>
      </c>
      <c r="Y2138" s="17">
        <f t="shared" si="307"/>
        <v>140</v>
      </c>
    </row>
    <row r="2139" spans="1:25" x14ac:dyDescent="0.15">
      <c r="A2139" s="82">
        <f t="shared" si="302"/>
        <v>3</v>
      </c>
      <c r="B2139" s="46">
        <v>43555.000011574077</v>
      </c>
      <c r="C2139" s="47">
        <f>Eingabe!G2140</f>
        <v>4.5</v>
      </c>
      <c r="D2139" s="77">
        <v>2139</v>
      </c>
      <c r="E2139" s="47"/>
      <c r="F2139" s="25">
        <f t="shared" si="300"/>
        <v>6.71</v>
      </c>
      <c r="G2139" s="25">
        <f>VLOOKUP(F2139,'Spezifische Werte'!$B$2:$C$4002,2,FALSE)</f>
        <v>0.23821819652236836</v>
      </c>
      <c r="H2139" s="25">
        <f t="shared" si="303"/>
        <v>476.43639304473675</v>
      </c>
      <c r="J2139" s="25">
        <f t="shared" si="301"/>
        <v>6.75</v>
      </c>
      <c r="K2139" s="25">
        <f>VLOOKUP(J2139,'Spezifische Werte'!$B$2:$C$4002,2,FALSE)</f>
        <v>0.24279032681735657</v>
      </c>
      <c r="L2139" s="25">
        <f t="shared" si="304"/>
        <v>485.58065363471314</v>
      </c>
      <c r="R2139" s="25">
        <v>2137</v>
      </c>
      <c r="S2139" s="25">
        <v>2136</v>
      </c>
      <c r="T2139" s="25">
        <f t="shared" si="308"/>
        <v>0.51124640402007304</v>
      </c>
      <c r="U2139" s="25">
        <f t="shared" si="305"/>
        <v>0.52077530096835734</v>
      </c>
      <c r="W2139" s="17">
        <f>Eingabe!H2140</f>
        <v>172</v>
      </c>
      <c r="X2139" s="17">
        <f t="shared" si="306"/>
        <v>1.72</v>
      </c>
      <c r="Y2139" s="17">
        <f t="shared" si="307"/>
        <v>170</v>
      </c>
    </row>
    <row r="2140" spans="1:25" x14ac:dyDescent="0.15">
      <c r="A2140" s="82">
        <f t="shared" si="302"/>
        <v>3</v>
      </c>
      <c r="B2140" s="46">
        <v>43555.041666661484</v>
      </c>
      <c r="C2140" s="47">
        <f>Eingabe!G2141</f>
        <v>4.9000000000000004</v>
      </c>
      <c r="D2140" s="77">
        <v>2140</v>
      </c>
      <c r="E2140" s="47"/>
      <c r="F2140" s="25">
        <f t="shared" si="300"/>
        <v>7.31</v>
      </c>
      <c r="G2140" s="25">
        <f>VLOOKUP(F2140,'Spezifische Werte'!$B$2:$C$4002,2,FALSE)</f>
        <v>0.3124426167174133</v>
      </c>
      <c r="H2140" s="25">
        <f t="shared" si="303"/>
        <v>624.88523343482666</v>
      </c>
      <c r="J2140" s="25">
        <f t="shared" si="301"/>
        <v>7.35</v>
      </c>
      <c r="K2140" s="25">
        <f>VLOOKUP(J2140,'Spezifische Werte'!$B$2:$C$4002,2,FALSE)</f>
        <v>0.31783439487629789</v>
      </c>
      <c r="L2140" s="25">
        <f t="shared" si="304"/>
        <v>635.66878975259579</v>
      </c>
      <c r="R2140" s="25">
        <v>2138</v>
      </c>
      <c r="S2140" s="25">
        <v>2137</v>
      </c>
      <c r="T2140" s="25">
        <f t="shared" si="308"/>
        <v>0.51124640402007304</v>
      </c>
      <c r="U2140" s="25">
        <f t="shared" si="305"/>
        <v>0.52077530096835734</v>
      </c>
      <c r="W2140" s="17">
        <f>Eingabe!H2141</f>
        <v>231</v>
      </c>
      <c r="X2140" s="17">
        <f t="shared" si="306"/>
        <v>2.31</v>
      </c>
      <c r="Y2140" s="17">
        <f t="shared" si="307"/>
        <v>229.99999999999997</v>
      </c>
    </row>
    <row r="2141" spans="1:25" x14ac:dyDescent="0.15">
      <c r="A2141" s="82">
        <f t="shared" si="302"/>
        <v>3</v>
      </c>
      <c r="B2141" s="46">
        <v>43555.083333328148</v>
      </c>
      <c r="C2141" s="47">
        <f>Eingabe!G2142</f>
        <v>4.3</v>
      </c>
      <c r="D2141" s="77">
        <v>2141</v>
      </c>
      <c r="E2141" s="47"/>
      <c r="F2141" s="25">
        <f t="shared" si="300"/>
        <v>6.41</v>
      </c>
      <c r="G2141" s="25">
        <f>VLOOKUP(F2141,'Spezifische Werte'!$B$2:$C$4002,2,FALSE)</f>
        <v>0.20539547091670399</v>
      </c>
      <c r="H2141" s="25">
        <f t="shared" si="303"/>
        <v>410.790941833408</v>
      </c>
      <c r="J2141" s="25">
        <f t="shared" si="301"/>
        <v>6.45</v>
      </c>
      <c r="K2141" s="25">
        <f>VLOOKUP(J2141,'Spezifische Werte'!$B$2:$C$4002,2,FALSE)</f>
        <v>0.20962714743593144</v>
      </c>
      <c r="L2141" s="25">
        <f t="shared" si="304"/>
        <v>419.2542948718629</v>
      </c>
      <c r="R2141" s="25">
        <v>2139</v>
      </c>
      <c r="S2141" s="25">
        <v>2138</v>
      </c>
      <c r="T2141" s="25">
        <f t="shared" si="308"/>
        <v>0.51124640402007304</v>
      </c>
      <c r="U2141" s="25">
        <f t="shared" si="305"/>
        <v>0.52077530096835734</v>
      </c>
      <c r="W2141" s="17">
        <f>Eingabe!H2142</f>
        <v>175</v>
      </c>
      <c r="X2141" s="17">
        <f t="shared" si="306"/>
        <v>1.75</v>
      </c>
      <c r="Y2141" s="17">
        <f t="shared" si="307"/>
        <v>180</v>
      </c>
    </row>
    <row r="2142" spans="1:25" x14ac:dyDescent="0.15">
      <c r="A2142" s="82">
        <f t="shared" si="302"/>
        <v>3</v>
      </c>
      <c r="B2142" s="46">
        <v>43555.125011574077</v>
      </c>
      <c r="C2142" s="47">
        <f>Eingabe!G2143</f>
        <v>5</v>
      </c>
      <c r="D2142" s="77">
        <v>2142</v>
      </c>
      <c r="E2142" s="47"/>
      <c r="F2142" s="25">
        <f t="shared" si="300"/>
        <v>7.46</v>
      </c>
      <c r="G2142" s="25">
        <f>VLOOKUP(F2142,'Spezifische Werte'!$B$2:$C$4002,2,FALSE)</f>
        <v>0.33294203068553224</v>
      </c>
      <c r="H2142" s="25">
        <f t="shared" si="303"/>
        <v>665.88406137106449</v>
      </c>
      <c r="J2142" s="25">
        <f t="shared" si="301"/>
        <v>7.5</v>
      </c>
      <c r="K2142" s="25">
        <f>VLOOKUP(J2142,'Spezifische Werte'!$B$2:$C$4002,2,FALSE)</f>
        <v>0.33853673002168488</v>
      </c>
      <c r="L2142" s="25">
        <f t="shared" si="304"/>
        <v>677.07346004336978</v>
      </c>
      <c r="R2142" s="25">
        <v>2140</v>
      </c>
      <c r="S2142" s="25">
        <v>2139</v>
      </c>
      <c r="T2142" s="25">
        <f t="shared" si="308"/>
        <v>0.51124640402007304</v>
      </c>
      <c r="U2142" s="25">
        <f t="shared" si="305"/>
        <v>0.52077530096835734</v>
      </c>
      <c r="W2142" s="17">
        <f>Eingabe!H2143</f>
        <v>194</v>
      </c>
      <c r="X2142" s="17">
        <f t="shared" si="306"/>
        <v>1.94</v>
      </c>
      <c r="Y2142" s="17">
        <f t="shared" si="307"/>
        <v>190</v>
      </c>
    </row>
    <row r="2143" spans="1:25" x14ac:dyDescent="0.15">
      <c r="A2143" s="82">
        <f t="shared" si="302"/>
        <v>3</v>
      </c>
      <c r="B2143" s="46">
        <v>43555.166666661476</v>
      </c>
      <c r="C2143" s="47">
        <f>Eingabe!G2144</f>
        <v>4.5999999999999996</v>
      </c>
      <c r="D2143" s="77">
        <v>2143</v>
      </c>
      <c r="E2143" s="47"/>
      <c r="F2143" s="25">
        <f t="shared" si="300"/>
        <v>6.86</v>
      </c>
      <c r="G2143" s="25">
        <f>VLOOKUP(F2143,'Spezifische Werte'!$B$2:$C$4002,2,FALSE)</f>
        <v>0.25562320201003652</v>
      </c>
      <c r="H2143" s="25">
        <f t="shared" si="303"/>
        <v>511.24640402007304</v>
      </c>
      <c r="J2143" s="25">
        <f t="shared" si="301"/>
        <v>6.9</v>
      </c>
      <c r="K2143" s="25">
        <f>VLOOKUP(J2143,'Spezifische Werte'!$B$2:$C$4002,2,FALSE)</f>
        <v>0.26038765048417867</v>
      </c>
      <c r="L2143" s="25">
        <f t="shared" si="304"/>
        <v>520.77530096835733</v>
      </c>
      <c r="R2143" s="25">
        <v>2141</v>
      </c>
      <c r="S2143" s="25">
        <v>2140</v>
      </c>
      <c r="T2143" s="25">
        <f t="shared" si="308"/>
        <v>0.51124640402007304</v>
      </c>
      <c r="U2143" s="25">
        <f t="shared" si="305"/>
        <v>0.52077530096835734</v>
      </c>
      <c r="W2143" s="17">
        <f>Eingabe!H2144</f>
        <v>201</v>
      </c>
      <c r="X2143" s="17">
        <f t="shared" si="306"/>
        <v>2.0099999999999998</v>
      </c>
      <c r="Y2143" s="17">
        <f t="shared" si="307"/>
        <v>200</v>
      </c>
    </row>
    <row r="2144" spans="1:25" x14ac:dyDescent="0.15">
      <c r="A2144" s="82">
        <f t="shared" si="302"/>
        <v>3</v>
      </c>
      <c r="B2144" s="46">
        <v>43555.208333328141</v>
      </c>
      <c r="C2144" s="47">
        <f>Eingabe!G2145</f>
        <v>5.9</v>
      </c>
      <c r="D2144" s="77">
        <v>2144</v>
      </c>
      <c r="E2144" s="47"/>
      <c r="F2144" s="25">
        <f t="shared" si="300"/>
        <v>8.8000000000000007</v>
      </c>
      <c r="G2144" s="25">
        <f>VLOOKUP(F2144,'Spezifische Werte'!$B$2:$C$4002,2,FALSE)</f>
        <v>0.54660374975483961</v>
      </c>
      <c r="H2144" s="25">
        <f t="shared" si="303"/>
        <v>1093.2074995096791</v>
      </c>
      <c r="J2144" s="25">
        <f t="shared" si="301"/>
        <v>8.85</v>
      </c>
      <c r="K2144" s="25">
        <f>VLOOKUP(J2144,'Spezifische Werte'!$B$2:$C$4002,2,FALSE)</f>
        <v>0.55531067469875062</v>
      </c>
      <c r="L2144" s="25">
        <f t="shared" si="304"/>
        <v>1110.6213493975013</v>
      </c>
      <c r="R2144" s="25">
        <v>2142</v>
      </c>
      <c r="S2144" s="25">
        <v>2141</v>
      </c>
      <c r="T2144" s="25">
        <f t="shared" si="308"/>
        <v>0.51124640402007304</v>
      </c>
      <c r="U2144" s="25">
        <f t="shared" si="305"/>
        <v>0.52077530096835734</v>
      </c>
      <c r="W2144" s="17">
        <f>Eingabe!H2145</f>
        <v>230</v>
      </c>
      <c r="X2144" s="17">
        <f t="shared" si="306"/>
        <v>2.2999999999999998</v>
      </c>
      <c r="Y2144" s="17">
        <f t="shared" si="307"/>
        <v>229.99999999999997</v>
      </c>
    </row>
    <row r="2145" spans="1:25" x14ac:dyDescent="0.15">
      <c r="A2145" s="82">
        <f t="shared" si="302"/>
        <v>3</v>
      </c>
      <c r="B2145" s="46">
        <v>43555.250011574077</v>
      </c>
      <c r="C2145" s="47">
        <f>Eingabe!G2146</f>
        <v>4.7</v>
      </c>
      <c r="D2145" s="77">
        <v>2145</v>
      </c>
      <c r="E2145" s="47"/>
      <c r="F2145" s="25">
        <f t="shared" si="300"/>
        <v>7.01</v>
      </c>
      <c r="G2145" s="25">
        <f>VLOOKUP(F2145,'Spezifische Werte'!$B$2:$C$4002,2,FALSE)</f>
        <v>0.27377270492189271</v>
      </c>
      <c r="H2145" s="25">
        <f t="shared" si="303"/>
        <v>547.54540984378536</v>
      </c>
      <c r="J2145" s="25">
        <f t="shared" si="301"/>
        <v>7.05</v>
      </c>
      <c r="K2145" s="25">
        <f>VLOOKUP(J2145,'Spezifische Werte'!$B$2:$C$4002,2,FALSE)</f>
        <v>0.27874593647894402</v>
      </c>
      <c r="L2145" s="25">
        <f t="shared" si="304"/>
        <v>557.49187295788806</v>
      </c>
      <c r="R2145" s="25">
        <v>2143</v>
      </c>
      <c r="S2145" s="25">
        <v>2142</v>
      </c>
      <c r="T2145" s="25">
        <f t="shared" si="308"/>
        <v>0.51124640402007304</v>
      </c>
      <c r="U2145" s="25">
        <f t="shared" si="305"/>
        <v>0.52077530096835734</v>
      </c>
      <c r="W2145" s="17">
        <f>Eingabe!H2146</f>
        <v>247</v>
      </c>
      <c r="X2145" s="17">
        <f t="shared" si="306"/>
        <v>2.4700000000000002</v>
      </c>
      <c r="Y2145" s="17">
        <f t="shared" si="307"/>
        <v>250</v>
      </c>
    </row>
    <row r="2146" spans="1:25" x14ac:dyDescent="0.15">
      <c r="A2146" s="82">
        <f t="shared" si="302"/>
        <v>3</v>
      </c>
      <c r="B2146" s="46">
        <v>43555.291666661469</v>
      </c>
      <c r="C2146" s="47">
        <f>Eingabe!G2147</f>
        <v>5.0999999999999996</v>
      </c>
      <c r="D2146" s="77">
        <v>2146</v>
      </c>
      <c r="E2146" s="47"/>
      <c r="F2146" s="25">
        <f t="shared" si="300"/>
        <v>7.61</v>
      </c>
      <c r="G2146" s="25">
        <f>VLOOKUP(F2146,'Spezifische Werte'!$B$2:$C$4002,2,FALSE)</f>
        <v>0.35419704845962618</v>
      </c>
      <c r="H2146" s="25">
        <f t="shared" si="303"/>
        <v>708.39409691925232</v>
      </c>
      <c r="J2146" s="25">
        <f t="shared" si="301"/>
        <v>7.65</v>
      </c>
      <c r="K2146" s="25">
        <f>VLOOKUP(J2146,'Spezifische Werte'!$B$2:$C$4002,2,FALSE)</f>
        <v>0.35999115933138248</v>
      </c>
      <c r="L2146" s="25">
        <f t="shared" si="304"/>
        <v>719.98231866276501</v>
      </c>
      <c r="R2146" s="25">
        <v>2144</v>
      </c>
      <c r="S2146" s="25">
        <v>2143</v>
      </c>
      <c r="T2146" s="25">
        <f t="shared" si="308"/>
        <v>0.51124640402007304</v>
      </c>
      <c r="U2146" s="25">
        <f t="shared" si="305"/>
        <v>0.52077530096835734</v>
      </c>
      <c r="W2146" s="17">
        <f>Eingabe!H2147</f>
        <v>260</v>
      </c>
      <c r="X2146" s="17">
        <f t="shared" si="306"/>
        <v>2.6</v>
      </c>
      <c r="Y2146" s="17">
        <f t="shared" si="307"/>
        <v>260</v>
      </c>
    </row>
    <row r="2147" spans="1:25" x14ac:dyDescent="0.15">
      <c r="A2147" s="82">
        <f t="shared" si="302"/>
        <v>3</v>
      </c>
      <c r="B2147" s="46">
        <v>43555.333333328133</v>
      </c>
      <c r="C2147" s="47">
        <f>Eingabe!G2148</f>
        <v>5.9</v>
      </c>
      <c r="D2147" s="77">
        <v>2147</v>
      </c>
      <c r="E2147" s="47"/>
      <c r="F2147" s="25">
        <f t="shared" si="300"/>
        <v>8.8000000000000007</v>
      </c>
      <c r="G2147" s="25">
        <f>VLOOKUP(F2147,'Spezifische Werte'!$B$2:$C$4002,2,FALSE)</f>
        <v>0.54660374975483961</v>
      </c>
      <c r="H2147" s="25">
        <f t="shared" si="303"/>
        <v>1093.2074995096791</v>
      </c>
      <c r="J2147" s="25">
        <f t="shared" si="301"/>
        <v>8.85</v>
      </c>
      <c r="K2147" s="25">
        <f>VLOOKUP(J2147,'Spezifische Werte'!$B$2:$C$4002,2,FALSE)</f>
        <v>0.55531067469875062</v>
      </c>
      <c r="L2147" s="25">
        <f t="shared" si="304"/>
        <v>1110.6213493975013</v>
      </c>
      <c r="R2147" s="25">
        <v>2145</v>
      </c>
      <c r="S2147" s="25">
        <v>2144</v>
      </c>
      <c r="T2147" s="25">
        <f t="shared" si="308"/>
        <v>0.51124640402007304</v>
      </c>
      <c r="U2147" s="25">
        <f t="shared" si="305"/>
        <v>0.52077530096835734</v>
      </c>
      <c r="W2147" s="17">
        <f>Eingabe!H2148</f>
        <v>278</v>
      </c>
      <c r="X2147" s="17">
        <f t="shared" si="306"/>
        <v>2.78</v>
      </c>
      <c r="Y2147" s="17">
        <f t="shared" si="307"/>
        <v>280</v>
      </c>
    </row>
    <row r="2148" spans="1:25" x14ac:dyDescent="0.15">
      <c r="A2148" s="82">
        <f t="shared" si="302"/>
        <v>3</v>
      </c>
      <c r="B2148" s="46">
        <v>43555.375011574077</v>
      </c>
      <c r="C2148" s="47">
        <f>Eingabe!G2149</f>
        <v>4.5999999999999996</v>
      </c>
      <c r="D2148" s="77">
        <v>2148</v>
      </c>
      <c r="E2148" s="47"/>
      <c r="F2148" s="25">
        <f t="shared" si="300"/>
        <v>6.86</v>
      </c>
      <c r="G2148" s="25">
        <f>VLOOKUP(F2148,'Spezifische Werte'!$B$2:$C$4002,2,FALSE)</f>
        <v>0.25562320201003652</v>
      </c>
      <c r="H2148" s="25">
        <f t="shared" si="303"/>
        <v>511.24640402007304</v>
      </c>
      <c r="J2148" s="25">
        <f t="shared" si="301"/>
        <v>6.9</v>
      </c>
      <c r="K2148" s="25">
        <f>VLOOKUP(J2148,'Spezifische Werte'!$B$2:$C$4002,2,FALSE)</f>
        <v>0.26038765048417867</v>
      </c>
      <c r="L2148" s="25">
        <f t="shared" si="304"/>
        <v>520.77530096835733</v>
      </c>
      <c r="R2148" s="25">
        <v>2146</v>
      </c>
      <c r="S2148" s="25">
        <v>2145</v>
      </c>
      <c r="T2148" s="25">
        <f t="shared" si="308"/>
        <v>0.51124640402007304</v>
      </c>
      <c r="U2148" s="25">
        <f t="shared" si="305"/>
        <v>0.52077530096835734</v>
      </c>
      <c r="W2148" s="17">
        <f>Eingabe!H2149</f>
        <v>280</v>
      </c>
      <c r="X2148" s="17">
        <f t="shared" si="306"/>
        <v>2.8</v>
      </c>
      <c r="Y2148" s="17">
        <f t="shared" si="307"/>
        <v>280</v>
      </c>
    </row>
    <row r="2149" spans="1:25" x14ac:dyDescent="0.15">
      <c r="A2149" s="82">
        <f t="shared" si="302"/>
        <v>3</v>
      </c>
      <c r="B2149" s="46">
        <v>43555.416666661462</v>
      </c>
      <c r="C2149" s="47">
        <f>Eingabe!G2150</f>
        <v>5.0999999999999996</v>
      </c>
      <c r="D2149" s="77">
        <v>2149</v>
      </c>
      <c r="E2149" s="47"/>
      <c r="F2149" s="25">
        <f t="shared" si="300"/>
        <v>7.61</v>
      </c>
      <c r="G2149" s="25">
        <f>VLOOKUP(F2149,'Spezifische Werte'!$B$2:$C$4002,2,FALSE)</f>
        <v>0.35419704845962618</v>
      </c>
      <c r="H2149" s="25">
        <f t="shared" si="303"/>
        <v>708.39409691925232</v>
      </c>
      <c r="J2149" s="25">
        <f t="shared" si="301"/>
        <v>7.65</v>
      </c>
      <c r="K2149" s="25">
        <f>VLOOKUP(J2149,'Spezifische Werte'!$B$2:$C$4002,2,FALSE)</f>
        <v>0.35999115933138248</v>
      </c>
      <c r="L2149" s="25">
        <f t="shared" si="304"/>
        <v>719.98231866276501</v>
      </c>
      <c r="R2149" s="25">
        <v>2147</v>
      </c>
      <c r="S2149" s="25">
        <v>2146</v>
      </c>
      <c r="T2149" s="25">
        <f t="shared" si="308"/>
        <v>0.51124640402007304</v>
      </c>
      <c r="U2149" s="25">
        <f t="shared" si="305"/>
        <v>0.52077530096835734</v>
      </c>
      <c r="W2149" s="17">
        <f>Eingabe!H2150</f>
        <v>250</v>
      </c>
      <c r="X2149" s="17">
        <f t="shared" si="306"/>
        <v>2.5</v>
      </c>
      <c r="Y2149" s="17">
        <f t="shared" si="307"/>
        <v>250</v>
      </c>
    </row>
    <row r="2150" spans="1:25" x14ac:dyDescent="0.15">
      <c r="A2150" s="82">
        <f t="shared" si="302"/>
        <v>3</v>
      </c>
      <c r="B2150" s="46">
        <v>43555.458333328126</v>
      </c>
      <c r="C2150" s="47">
        <f>Eingabe!G2151</f>
        <v>6</v>
      </c>
      <c r="D2150" s="77">
        <v>2150</v>
      </c>
      <c r="E2150" s="47"/>
      <c r="F2150" s="25">
        <f t="shared" si="300"/>
        <v>8.9499999999999993</v>
      </c>
      <c r="G2150" s="25">
        <f>VLOOKUP(F2150,'Spezifische Werte'!$B$2:$C$4002,2,FALSE)</f>
        <v>0.57274769367218936</v>
      </c>
      <c r="H2150" s="25">
        <f t="shared" si="303"/>
        <v>1145.4953873443787</v>
      </c>
      <c r="J2150" s="25">
        <f t="shared" si="301"/>
        <v>9</v>
      </c>
      <c r="K2150" s="25">
        <f>VLOOKUP(J2150,'Spezifische Werte'!$B$2:$C$4002,2,FALSE)</f>
        <v>0.58146600886357502</v>
      </c>
      <c r="L2150" s="25">
        <f t="shared" si="304"/>
        <v>1162.93201772715</v>
      </c>
      <c r="R2150" s="25">
        <v>2148</v>
      </c>
      <c r="S2150" s="25">
        <v>2147</v>
      </c>
      <c r="T2150" s="25">
        <f t="shared" si="308"/>
        <v>0.51124640402007304</v>
      </c>
      <c r="U2150" s="25">
        <f t="shared" si="305"/>
        <v>0.52077530096835734</v>
      </c>
      <c r="W2150" s="17">
        <f>Eingabe!H2151</f>
        <v>238</v>
      </c>
      <c r="X2150" s="17">
        <f t="shared" si="306"/>
        <v>2.38</v>
      </c>
      <c r="Y2150" s="17">
        <f t="shared" si="307"/>
        <v>240</v>
      </c>
    </row>
    <row r="2151" spans="1:25" x14ac:dyDescent="0.15">
      <c r="A2151" s="82">
        <f t="shared" si="302"/>
        <v>3</v>
      </c>
      <c r="B2151" s="46">
        <v>43555.500011574077</v>
      </c>
      <c r="C2151" s="47">
        <f>Eingabe!G2152</f>
        <v>6</v>
      </c>
      <c r="D2151" s="77">
        <v>2151</v>
      </c>
      <c r="E2151" s="47"/>
      <c r="F2151" s="25">
        <f t="shared" si="300"/>
        <v>8.9499999999999993</v>
      </c>
      <c r="G2151" s="25">
        <f>VLOOKUP(F2151,'Spezifische Werte'!$B$2:$C$4002,2,FALSE)</f>
        <v>0.57274769367218936</v>
      </c>
      <c r="H2151" s="25">
        <f t="shared" si="303"/>
        <v>1145.4953873443787</v>
      </c>
      <c r="J2151" s="25">
        <f t="shared" si="301"/>
        <v>9</v>
      </c>
      <c r="K2151" s="25">
        <f>VLOOKUP(J2151,'Spezifische Werte'!$B$2:$C$4002,2,FALSE)</f>
        <v>0.58146600886357502</v>
      </c>
      <c r="L2151" s="25">
        <f t="shared" si="304"/>
        <v>1162.93201772715</v>
      </c>
      <c r="R2151" s="25">
        <v>2149</v>
      </c>
      <c r="S2151" s="25">
        <v>2148</v>
      </c>
      <c r="T2151" s="25">
        <f t="shared" si="308"/>
        <v>0.51124640402007304</v>
      </c>
      <c r="U2151" s="25">
        <f t="shared" si="305"/>
        <v>0.52077530096835734</v>
      </c>
      <c r="W2151" s="17">
        <f>Eingabe!H2152</f>
        <v>265</v>
      </c>
      <c r="X2151" s="17">
        <f t="shared" si="306"/>
        <v>2.65</v>
      </c>
      <c r="Y2151" s="17">
        <f t="shared" si="307"/>
        <v>270</v>
      </c>
    </row>
    <row r="2152" spans="1:25" x14ac:dyDescent="0.15">
      <c r="A2152" s="82">
        <f t="shared" si="302"/>
        <v>3</v>
      </c>
      <c r="B2152" s="46">
        <v>43555.541666661455</v>
      </c>
      <c r="C2152" s="47">
        <f>Eingabe!G2153</f>
        <v>5.2</v>
      </c>
      <c r="D2152" s="77">
        <v>2152</v>
      </c>
      <c r="E2152" s="47"/>
      <c r="F2152" s="25">
        <f t="shared" si="300"/>
        <v>7.76</v>
      </c>
      <c r="G2152" s="25">
        <f>VLOOKUP(F2152,'Spezifische Werte'!$B$2:$C$4002,2,FALSE)</f>
        <v>0.37619660828942059</v>
      </c>
      <c r="H2152" s="25">
        <f t="shared" si="303"/>
        <v>752.39321657884113</v>
      </c>
      <c r="J2152" s="25">
        <f t="shared" si="301"/>
        <v>7.8</v>
      </c>
      <c r="K2152" s="25">
        <f>VLOOKUP(J2152,'Spezifische Werte'!$B$2:$C$4002,2,FALSE)</f>
        <v>0.3821877888895947</v>
      </c>
      <c r="L2152" s="25">
        <f t="shared" si="304"/>
        <v>764.37557777918937</v>
      </c>
      <c r="R2152" s="25">
        <v>2150</v>
      </c>
      <c r="S2152" s="25">
        <v>2149</v>
      </c>
      <c r="T2152" s="25">
        <f t="shared" si="308"/>
        <v>0.51124640402007304</v>
      </c>
      <c r="U2152" s="25">
        <f t="shared" si="305"/>
        <v>0.52077530096835734</v>
      </c>
      <c r="W2152" s="17">
        <f>Eingabe!H2153</f>
        <v>297</v>
      </c>
      <c r="X2152" s="17">
        <f t="shared" si="306"/>
        <v>2.97</v>
      </c>
      <c r="Y2152" s="17">
        <f t="shared" si="307"/>
        <v>300</v>
      </c>
    </row>
    <row r="2153" spans="1:25" x14ac:dyDescent="0.15">
      <c r="A2153" s="82">
        <f t="shared" si="302"/>
        <v>3</v>
      </c>
      <c r="B2153" s="46">
        <v>43555.583333328119</v>
      </c>
      <c r="C2153" s="47">
        <f>Eingabe!G2154</f>
        <v>5</v>
      </c>
      <c r="D2153" s="77">
        <v>2153</v>
      </c>
      <c r="E2153" s="47"/>
      <c r="F2153" s="25">
        <f t="shared" si="300"/>
        <v>7.46</v>
      </c>
      <c r="G2153" s="25">
        <f>VLOOKUP(F2153,'Spezifische Werte'!$B$2:$C$4002,2,FALSE)</f>
        <v>0.33294203068553224</v>
      </c>
      <c r="H2153" s="25">
        <f t="shared" si="303"/>
        <v>665.88406137106449</v>
      </c>
      <c r="J2153" s="25">
        <f t="shared" si="301"/>
        <v>7.5</v>
      </c>
      <c r="K2153" s="25">
        <f>VLOOKUP(J2153,'Spezifische Werte'!$B$2:$C$4002,2,FALSE)</f>
        <v>0.33853673002168488</v>
      </c>
      <c r="L2153" s="25">
        <f t="shared" si="304"/>
        <v>677.07346004336978</v>
      </c>
      <c r="R2153" s="25">
        <v>2151</v>
      </c>
      <c r="S2153" s="25">
        <v>2150</v>
      </c>
      <c r="T2153" s="25">
        <f t="shared" si="308"/>
        <v>0.51124640402007304</v>
      </c>
      <c r="U2153" s="25">
        <f t="shared" si="305"/>
        <v>0.52077530096835734</v>
      </c>
      <c r="W2153" s="17">
        <f>Eingabe!H2154</f>
        <v>273</v>
      </c>
      <c r="X2153" s="17">
        <f t="shared" si="306"/>
        <v>2.73</v>
      </c>
      <c r="Y2153" s="17">
        <f t="shared" si="307"/>
        <v>270</v>
      </c>
    </row>
    <row r="2154" spans="1:25" x14ac:dyDescent="0.15">
      <c r="A2154" s="82">
        <f t="shared" si="302"/>
        <v>3</v>
      </c>
      <c r="B2154" s="46">
        <v>43555.625011574077</v>
      </c>
      <c r="C2154" s="47">
        <f>Eingabe!G2155</f>
        <v>5.7</v>
      </c>
      <c r="D2154" s="77">
        <v>2154</v>
      </c>
      <c r="E2154" s="47"/>
      <c r="F2154" s="25">
        <f t="shared" si="300"/>
        <v>8.5</v>
      </c>
      <c r="G2154" s="25">
        <f>VLOOKUP(F2154,'Spezifische Werte'!$B$2:$C$4002,2,FALSE)</f>
        <v>0.49489541709216678</v>
      </c>
      <c r="H2154" s="25">
        <f t="shared" si="303"/>
        <v>989.79083418433356</v>
      </c>
      <c r="J2154" s="25">
        <f t="shared" si="301"/>
        <v>8.5500000000000007</v>
      </c>
      <c r="K2154" s="25">
        <f>VLOOKUP(J2154,'Spezifische Werte'!$B$2:$C$4002,2,FALSE)</f>
        <v>0.50342054722621021</v>
      </c>
      <c r="L2154" s="25">
        <f t="shared" si="304"/>
        <v>1006.8410944524204</v>
      </c>
      <c r="R2154" s="25">
        <v>2152</v>
      </c>
      <c r="S2154" s="25">
        <v>2151</v>
      </c>
      <c r="T2154" s="25">
        <f t="shared" si="308"/>
        <v>0.51124640402007304</v>
      </c>
      <c r="U2154" s="25">
        <f t="shared" si="305"/>
        <v>0.52077530096835734</v>
      </c>
      <c r="W2154" s="17">
        <f>Eingabe!H2155</f>
        <v>261</v>
      </c>
      <c r="X2154" s="17">
        <f t="shared" si="306"/>
        <v>2.61</v>
      </c>
      <c r="Y2154" s="17">
        <f t="shared" si="307"/>
        <v>260</v>
      </c>
    </row>
    <row r="2155" spans="1:25" x14ac:dyDescent="0.15">
      <c r="A2155" s="82">
        <f t="shared" si="302"/>
        <v>3</v>
      </c>
      <c r="B2155" s="46">
        <v>43555.666666661447</v>
      </c>
      <c r="C2155" s="47">
        <f>Eingabe!G2156</f>
        <v>6.4</v>
      </c>
      <c r="D2155" s="77">
        <v>2155</v>
      </c>
      <c r="E2155" s="47"/>
      <c r="F2155" s="25">
        <f t="shared" si="300"/>
        <v>9.5500000000000007</v>
      </c>
      <c r="G2155" s="25">
        <f>VLOOKUP(F2155,'Spezifische Werte'!$B$2:$C$4002,2,FALSE)</f>
        <v>0.67451952571721774</v>
      </c>
      <c r="H2155" s="25">
        <f t="shared" si="303"/>
        <v>1349.0390514344356</v>
      </c>
      <c r="J2155" s="25">
        <f t="shared" si="301"/>
        <v>9.6</v>
      </c>
      <c r="K2155" s="25">
        <f>VLOOKUP(J2155,'Spezifische Werte'!$B$2:$C$4002,2,FALSE)</f>
        <v>0.6824555696232707</v>
      </c>
      <c r="L2155" s="25">
        <f t="shared" si="304"/>
        <v>1364.9111392465413</v>
      </c>
      <c r="R2155" s="25">
        <v>2153</v>
      </c>
      <c r="S2155" s="25">
        <v>2152</v>
      </c>
      <c r="T2155" s="25">
        <f t="shared" si="308"/>
        <v>0.51124640402007304</v>
      </c>
      <c r="U2155" s="25">
        <f t="shared" si="305"/>
        <v>0.52077530096835734</v>
      </c>
      <c r="W2155" s="17">
        <f>Eingabe!H2156</f>
        <v>279</v>
      </c>
      <c r="X2155" s="17">
        <f t="shared" si="306"/>
        <v>2.79</v>
      </c>
      <c r="Y2155" s="17">
        <f t="shared" si="307"/>
        <v>280</v>
      </c>
    </row>
    <row r="2156" spans="1:25" x14ac:dyDescent="0.15">
      <c r="A2156" s="82">
        <f t="shared" si="302"/>
        <v>3</v>
      </c>
      <c r="B2156" s="46">
        <v>43555.708333328112</v>
      </c>
      <c r="C2156" s="47">
        <f>Eingabe!G2157</f>
        <v>4.9000000000000004</v>
      </c>
      <c r="D2156" s="77">
        <v>2156</v>
      </c>
      <c r="E2156" s="47"/>
      <c r="F2156" s="25">
        <f t="shared" si="300"/>
        <v>7.31</v>
      </c>
      <c r="G2156" s="25">
        <f>VLOOKUP(F2156,'Spezifische Werte'!$B$2:$C$4002,2,FALSE)</f>
        <v>0.3124426167174133</v>
      </c>
      <c r="H2156" s="25">
        <f t="shared" si="303"/>
        <v>624.88523343482666</v>
      </c>
      <c r="J2156" s="25">
        <f t="shared" si="301"/>
        <v>7.35</v>
      </c>
      <c r="K2156" s="25">
        <f>VLOOKUP(J2156,'Spezifische Werte'!$B$2:$C$4002,2,FALSE)</f>
        <v>0.31783439487629789</v>
      </c>
      <c r="L2156" s="25">
        <f t="shared" si="304"/>
        <v>635.66878975259579</v>
      </c>
      <c r="R2156" s="25">
        <v>2154</v>
      </c>
      <c r="S2156" s="25">
        <v>2153</v>
      </c>
      <c r="T2156" s="25">
        <f t="shared" si="308"/>
        <v>0.51124640402007304</v>
      </c>
      <c r="U2156" s="25">
        <f t="shared" si="305"/>
        <v>0.52077530096835734</v>
      </c>
      <c r="W2156" s="17">
        <f>Eingabe!H2157</f>
        <v>265</v>
      </c>
      <c r="X2156" s="17">
        <f t="shared" si="306"/>
        <v>2.65</v>
      </c>
      <c r="Y2156" s="17">
        <f t="shared" si="307"/>
        <v>270</v>
      </c>
    </row>
    <row r="2157" spans="1:25" x14ac:dyDescent="0.15">
      <c r="A2157" s="82">
        <f t="shared" si="302"/>
        <v>3</v>
      </c>
      <c r="B2157" s="46">
        <v>43555.750011574077</v>
      </c>
      <c r="C2157" s="47">
        <f>Eingabe!G2158</f>
        <v>3.5</v>
      </c>
      <c r="D2157" s="77">
        <v>2157</v>
      </c>
      <c r="E2157" s="47"/>
      <c r="F2157" s="25">
        <f t="shared" si="300"/>
        <v>5.22</v>
      </c>
      <c r="G2157" s="25">
        <f>VLOOKUP(F2157,'Spezifische Werte'!$B$2:$C$4002,2,FALSE)</f>
        <v>0.10600726326582303</v>
      </c>
      <c r="H2157" s="25">
        <f t="shared" si="303"/>
        <v>212.01452653164606</v>
      </c>
      <c r="J2157" s="25">
        <f t="shared" si="301"/>
        <v>5.25</v>
      </c>
      <c r="K2157" s="25">
        <f>VLOOKUP(J2157,'Spezifische Werte'!$B$2:$C$4002,2,FALSE)</f>
        <v>0.10804502827355937</v>
      </c>
      <c r="L2157" s="25">
        <f t="shared" si="304"/>
        <v>216.09005654711873</v>
      </c>
      <c r="R2157" s="25">
        <v>2155</v>
      </c>
      <c r="S2157" s="25">
        <v>2154</v>
      </c>
      <c r="T2157" s="25">
        <f t="shared" si="308"/>
        <v>0.51124640402007304</v>
      </c>
      <c r="U2157" s="25">
        <f t="shared" si="305"/>
        <v>0.52077530096835734</v>
      </c>
      <c r="W2157" s="17">
        <f>Eingabe!H2158</f>
        <v>249</v>
      </c>
      <c r="X2157" s="17">
        <f t="shared" si="306"/>
        <v>2.4900000000000002</v>
      </c>
      <c r="Y2157" s="17">
        <f t="shared" si="307"/>
        <v>250</v>
      </c>
    </row>
    <row r="2158" spans="1:25" x14ac:dyDescent="0.15">
      <c r="A2158" s="82">
        <f t="shared" si="302"/>
        <v>3</v>
      </c>
      <c r="B2158" s="46">
        <v>43555.79166666144</v>
      </c>
      <c r="C2158" s="47">
        <f>Eingabe!G2159</f>
        <v>2.8</v>
      </c>
      <c r="D2158" s="77">
        <v>2158</v>
      </c>
      <c r="E2158" s="47"/>
      <c r="F2158" s="25">
        <f t="shared" si="300"/>
        <v>4.18</v>
      </c>
      <c r="G2158" s="25">
        <f>VLOOKUP(F2158,'Spezifische Werte'!$B$2:$C$4002,2,FALSE)</f>
        <v>4.9643016475870723E-2</v>
      </c>
      <c r="H2158" s="25">
        <f t="shared" si="303"/>
        <v>99.286032951741447</v>
      </c>
      <c r="J2158" s="25">
        <f t="shared" si="301"/>
        <v>4.2</v>
      </c>
      <c r="K2158" s="25">
        <f>VLOOKUP(J2158,'Spezifische Werte'!$B$2:$C$4002,2,FALSE)</f>
        <v>5.0575500247497268E-2</v>
      </c>
      <c r="L2158" s="25">
        <f t="shared" si="304"/>
        <v>101.15100049499453</v>
      </c>
      <c r="R2158" s="25">
        <v>2156</v>
      </c>
      <c r="S2158" s="25">
        <v>2155</v>
      </c>
      <c r="T2158" s="25">
        <f t="shared" si="308"/>
        <v>0.51124640402007304</v>
      </c>
      <c r="U2158" s="25">
        <f t="shared" si="305"/>
        <v>0.52077530096835734</v>
      </c>
      <c r="W2158" s="17">
        <f>Eingabe!H2159</f>
        <v>253</v>
      </c>
      <c r="X2158" s="17">
        <f t="shared" si="306"/>
        <v>2.5299999999999998</v>
      </c>
      <c r="Y2158" s="17">
        <f t="shared" si="307"/>
        <v>250</v>
      </c>
    </row>
    <row r="2159" spans="1:25" x14ac:dyDescent="0.15">
      <c r="A2159" s="82">
        <f t="shared" si="302"/>
        <v>3</v>
      </c>
      <c r="B2159" s="46">
        <v>43555.833333328104</v>
      </c>
      <c r="C2159" s="47">
        <f>Eingabe!G2160</f>
        <v>3.4</v>
      </c>
      <c r="D2159" s="77">
        <v>2159</v>
      </c>
      <c r="E2159" s="47"/>
      <c r="F2159" s="25">
        <f t="shared" si="300"/>
        <v>5.07</v>
      </c>
      <c r="G2159" s="25">
        <f>VLOOKUP(F2159,'Spezifische Werte'!$B$2:$C$4002,2,FALSE)</f>
        <v>9.6185977081711158E-2</v>
      </c>
      <c r="H2159" s="25">
        <f t="shared" si="303"/>
        <v>192.37195416342232</v>
      </c>
      <c r="J2159" s="25">
        <f t="shared" si="301"/>
        <v>5.0999999999999996</v>
      </c>
      <c r="K2159" s="25">
        <f>VLOOKUP(J2159,'Spezifische Werte'!$B$2:$C$4002,2,FALSE)</f>
        <v>9.8097213536623304E-2</v>
      </c>
      <c r="L2159" s="25">
        <f t="shared" si="304"/>
        <v>196.1944270732466</v>
      </c>
      <c r="R2159" s="25">
        <v>2157</v>
      </c>
      <c r="S2159" s="25">
        <v>2156</v>
      </c>
      <c r="T2159" s="25">
        <f t="shared" si="308"/>
        <v>0.51124640402007304</v>
      </c>
      <c r="U2159" s="25">
        <f t="shared" si="305"/>
        <v>0.52077530096835734</v>
      </c>
      <c r="W2159" s="17">
        <f>Eingabe!H2160</f>
        <v>253</v>
      </c>
      <c r="X2159" s="17">
        <f t="shared" si="306"/>
        <v>2.5299999999999998</v>
      </c>
      <c r="Y2159" s="17">
        <f t="shared" si="307"/>
        <v>250</v>
      </c>
    </row>
    <row r="2160" spans="1:25" x14ac:dyDescent="0.15">
      <c r="A2160" s="82">
        <f t="shared" si="302"/>
        <v>3</v>
      </c>
      <c r="B2160" s="46">
        <v>43555.875011574077</v>
      </c>
      <c r="C2160" s="47">
        <f>Eingabe!G2161</f>
        <v>3.8</v>
      </c>
      <c r="D2160" s="77">
        <v>2160</v>
      </c>
      <c r="E2160" s="47"/>
      <c r="F2160" s="25">
        <f t="shared" si="300"/>
        <v>5.67</v>
      </c>
      <c r="G2160" s="25">
        <f>VLOOKUP(F2160,'Spezifische Werte'!$B$2:$C$4002,2,FALSE)</f>
        <v>0.13840049448137109</v>
      </c>
      <c r="H2160" s="25">
        <f t="shared" si="303"/>
        <v>276.80098896274217</v>
      </c>
      <c r="J2160" s="25">
        <f t="shared" si="301"/>
        <v>5.7</v>
      </c>
      <c r="K2160" s="25">
        <f>VLOOKUP(J2160,'Spezifische Werte'!$B$2:$C$4002,2,FALSE)</f>
        <v>0.14069825500153915</v>
      </c>
      <c r="L2160" s="25">
        <f t="shared" si="304"/>
        <v>281.39651000307828</v>
      </c>
      <c r="R2160" s="25">
        <v>2158</v>
      </c>
      <c r="S2160" s="25">
        <v>2157</v>
      </c>
      <c r="T2160" s="25">
        <f t="shared" si="308"/>
        <v>0.51124640402007304</v>
      </c>
      <c r="U2160" s="25">
        <f t="shared" si="305"/>
        <v>0.52077530096835734</v>
      </c>
      <c r="W2160" s="17">
        <f>Eingabe!H2161</f>
        <v>250</v>
      </c>
      <c r="X2160" s="17">
        <f t="shared" si="306"/>
        <v>2.5</v>
      </c>
      <c r="Y2160" s="17">
        <f t="shared" si="307"/>
        <v>250</v>
      </c>
    </row>
    <row r="2161" spans="1:25" x14ac:dyDescent="0.15">
      <c r="A2161" s="82">
        <f t="shared" si="302"/>
        <v>3</v>
      </c>
      <c r="B2161" s="46">
        <v>43555.916666661433</v>
      </c>
      <c r="C2161" s="47">
        <f>Eingabe!G2162</f>
        <v>3.8</v>
      </c>
      <c r="D2161" s="77">
        <v>2161</v>
      </c>
      <c r="E2161" s="47"/>
      <c r="F2161" s="25">
        <f t="shared" si="300"/>
        <v>5.67</v>
      </c>
      <c r="G2161" s="25">
        <f>VLOOKUP(F2161,'Spezifische Werte'!$B$2:$C$4002,2,FALSE)</f>
        <v>0.13840049448137109</v>
      </c>
      <c r="H2161" s="25">
        <f t="shared" si="303"/>
        <v>276.80098896274217</v>
      </c>
      <c r="J2161" s="25">
        <f t="shared" si="301"/>
        <v>5.7</v>
      </c>
      <c r="K2161" s="25">
        <f>VLOOKUP(J2161,'Spezifische Werte'!$B$2:$C$4002,2,FALSE)</f>
        <v>0.14069825500153915</v>
      </c>
      <c r="L2161" s="25">
        <f t="shared" si="304"/>
        <v>281.39651000307828</v>
      </c>
      <c r="R2161" s="25">
        <v>2159</v>
      </c>
      <c r="S2161" s="25">
        <v>2158</v>
      </c>
      <c r="T2161" s="25">
        <f t="shared" si="308"/>
        <v>0.51124640402007304</v>
      </c>
      <c r="U2161" s="25">
        <f t="shared" si="305"/>
        <v>0.52077530096835734</v>
      </c>
      <c r="W2161" s="17">
        <f>Eingabe!H2162</f>
        <v>253</v>
      </c>
      <c r="X2161" s="17">
        <f t="shared" si="306"/>
        <v>2.5299999999999998</v>
      </c>
      <c r="Y2161" s="17">
        <f t="shared" si="307"/>
        <v>250</v>
      </c>
    </row>
    <row r="2162" spans="1:25" x14ac:dyDescent="0.15">
      <c r="A2162" s="82">
        <f t="shared" si="302"/>
        <v>3</v>
      </c>
      <c r="B2162" s="46">
        <v>43555.958333328097</v>
      </c>
      <c r="C2162" s="47">
        <f>Eingabe!G2163</f>
        <v>3.7</v>
      </c>
      <c r="D2162" s="77">
        <v>2162</v>
      </c>
      <c r="E2162" s="47"/>
      <c r="F2162" s="25">
        <f t="shared" si="300"/>
        <v>5.52</v>
      </c>
      <c r="G2162" s="25">
        <f>VLOOKUP(F2162,'Spezifische Werte'!$B$2:$C$4002,2,FALSE)</f>
        <v>0.12721663519138685</v>
      </c>
      <c r="H2162" s="25">
        <f t="shared" si="303"/>
        <v>254.43327038277369</v>
      </c>
      <c r="J2162" s="25">
        <f t="shared" si="301"/>
        <v>5.55</v>
      </c>
      <c r="K2162" s="25">
        <f>VLOOKUP(J2162,'Spezifische Werte'!$B$2:$C$4002,2,FALSE)</f>
        <v>0.12941942247043492</v>
      </c>
      <c r="L2162" s="25">
        <f t="shared" si="304"/>
        <v>258.83884494086982</v>
      </c>
      <c r="R2162" s="25">
        <v>2160</v>
      </c>
      <c r="S2162" s="25">
        <v>2159</v>
      </c>
      <c r="T2162" s="25">
        <f t="shared" si="308"/>
        <v>0.51124640402007304</v>
      </c>
      <c r="U2162" s="25">
        <f t="shared" si="305"/>
        <v>0.52077530096835734</v>
      </c>
      <c r="W2162" s="17">
        <f>Eingabe!H2163</f>
        <v>261</v>
      </c>
      <c r="X2162" s="17">
        <f t="shared" si="306"/>
        <v>2.61</v>
      </c>
      <c r="Y2162" s="17">
        <f t="shared" si="307"/>
        <v>260</v>
      </c>
    </row>
    <row r="2163" spans="1:25" x14ac:dyDescent="0.15">
      <c r="A2163" s="82">
        <f t="shared" si="302"/>
        <v>4</v>
      </c>
      <c r="B2163" s="46">
        <v>43556.000011574077</v>
      </c>
      <c r="C2163" s="47">
        <f>Eingabe!G2164</f>
        <v>3.9</v>
      </c>
      <c r="D2163" s="77">
        <v>2163</v>
      </c>
      <c r="E2163" s="47"/>
      <c r="F2163" s="25">
        <f t="shared" si="300"/>
        <v>5.82</v>
      </c>
      <c r="G2163" s="25">
        <f>VLOOKUP(F2163,'Spezifische Werte'!$B$2:$C$4002,2,FALSE)</f>
        <v>0.15015933791444183</v>
      </c>
      <c r="H2163" s="25">
        <f t="shared" si="303"/>
        <v>300.31867582888367</v>
      </c>
      <c r="J2163" s="25">
        <f t="shared" si="301"/>
        <v>5.85</v>
      </c>
      <c r="K2163" s="25">
        <f>VLOOKUP(J2163,'Spezifische Werte'!$B$2:$C$4002,2,FALSE)</f>
        <v>0.15260213064447356</v>
      </c>
      <c r="L2163" s="25">
        <f t="shared" si="304"/>
        <v>305.20426128894712</v>
      </c>
      <c r="R2163" s="25">
        <v>2161</v>
      </c>
      <c r="S2163" s="25">
        <v>2160</v>
      </c>
      <c r="T2163" s="25">
        <f t="shared" si="308"/>
        <v>0.51124640402007304</v>
      </c>
      <c r="U2163" s="25">
        <f t="shared" si="305"/>
        <v>0.52077530096835734</v>
      </c>
      <c r="W2163" s="17">
        <f>Eingabe!H2164</f>
        <v>271</v>
      </c>
      <c r="X2163" s="17">
        <f t="shared" si="306"/>
        <v>2.71</v>
      </c>
      <c r="Y2163" s="17">
        <f t="shared" si="307"/>
        <v>270</v>
      </c>
    </row>
    <row r="2164" spans="1:25" x14ac:dyDescent="0.15">
      <c r="A2164" s="82">
        <f t="shared" si="302"/>
        <v>4</v>
      </c>
      <c r="B2164" s="46">
        <v>43556.041666661426</v>
      </c>
      <c r="C2164" s="47">
        <f>Eingabe!G2165</f>
        <v>4.3</v>
      </c>
      <c r="D2164" s="77">
        <v>2164</v>
      </c>
      <c r="E2164" s="47"/>
      <c r="F2164" s="25">
        <f t="shared" si="300"/>
        <v>6.41</v>
      </c>
      <c r="G2164" s="25">
        <f>VLOOKUP(F2164,'Spezifische Werte'!$B$2:$C$4002,2,FALSE)</f>
        <v>0.20539547091670399</v>
      </c>
      <c r="H2164" s="25">
        <f t="shared" si="303"/>
        <v>410.790941833408</v>
      </c>
      <c r="J2164" s="25">
        <f t="shared" si="301"/>
        <v>6.45</v>
      </c>
      <c r="K2164" s="25">
        <f>VLOOKUP(J2164,'Spezifische Werte'!$B$2:$C$4002,2,FALSE)</f>
        <v>0.20962714743593144</v>
      </c>
      <c r="L2164" s="25">
        <f t="shared" si="304"/>
        <v>419.2542948718629</v>
      </c>
      <c r="R2164" s="25">
        <v>2162</v>
      </c>
      <c r="S2164" s="25">
        <v>2161</v>
      </c>
      <c r="T2164" s="25">
        <f t="shared" si="308"/>
        <v>0.51124640402007304</v>
      </c>
      <c r="U2164" s="25">
        <f t="shared" si="305"/>
        <v>0.52077530096835734</v>
      </c>
      <c r="W2164" s="17">
        <f>Eingabe!H2165</f>
        <v>258</v>
      </c>
      <c r="X2164" s="17">
        <f t="shared" si="306"/>
        <v>2.58</v>
      </c>
      <c r="Y2164" s="17">
        <f t="shared" si="307"/>
        <v>260</v>
      </c>
    </row>
    <row r="2165" spans="1:25" x14ac:dyDescent="0.15">
      <c r="A2165" s="82">
        <f t="shared" si="302"/>
        <v>4</v>
      </c>
      <c r="B2165" s="46">
        <v>43556.08333332809</v>
      </c>
      <c r="C2165" s="47">
        <f>Eingabe!G2166</f>
        <v>3.5</v>
      </c>
      <c r="D2165" s="77">
        <v>2165</v>
      </c>
      <c r="E2165" s="47"/>
      <c r="F2165" s="25">
        <f t="shared" si="300"/>
        <v>5.22</v>
      </c>
      <c r="G2165" s="25">
        <f>VLOOKUP(F2165,'Spezifische Werte'!$B$2:$C$4002,2,FALSE)</f>
        <v>0.10600726326582303</v>
      </c>
      <c r="H2165" s="25">
        <f t="shared" si="303"/>
        <v>212.01452653164606</v>
      </c>
      <c r="J2165" s="25">
        <f t="shared" si="301"/>
        <v>5.25</v>
      </c>
      <c r="K2165" s="25">
        <f>VLOOKUP(J2165,'Spezifische Werte'!$B$2:$C$4002,2,FALSE)</f>
        <v>0.10804502827355937</v>
      </c>
      <c r="L2165" s="25">
        <f t="shared" si="304"/>
        <v>216.09005654711873</v>
      </c>
      <c r="R2165" s="25">
        <v>2163</v>
      </c>
      <c r="S2165" s="25">
        <v>2162</v>
      </c>
      <c r="T2165" s="25">
        <f t="shared" si="308"/>
        <v>0.51124640402007304</v>
      </c>
      <c r="U2165" s="25">
        <f t="shared" si="305"/>
        <v>0.52077530096835734</v>
      </c>
      <c r="W2165" s="17">
        <f>Eingabe!H2166</f>
        <v>279</v>
      </c>
      <c r="X2165" s="17">
        <f t="shared" si="306"/>
        <v>2.79</v>
      </c>
      <c r="Y2165" s="17">
        <f t="shared" si="307"/>
        <v>280</v>
      </c>
    </row>
    <row r="2166" spans="1:25" x14ac:dyDescent="0.15">
      <c r="A2166" s="82">
        <f t="shared" si="302"/>
        <v>4</v>
      </c>
      <c r="B2166" s="46">
        <v>43556.125011574077</v>
      </c>
      <c r="C2166" s="47">
        <f>Eingabe!G2167</f>
        <v>3.1</v>
      </c>
      <c r="D2166" s="77">
        <v>2166</v>
      </c>
      <c r="E2166" s="47"/>
      <c r="F2166" s="25">
        <f t="shared" si="300"/>
        <v>4.62</v>
      </c>
      <c r="G2166" s="25">
        <f>VLOOKUP(F2166,'Spezifische Werte'!$B$2:$C$4002,2,FALSE)</f>
        <v>7.0834307543363312E-2</v>
      </c>
      <c r="H2166" s="25">
        <f t="shared" si="303"/>
        <v>141.66861508672662</v>
      </c>
      <c r="J2166" s="25">
        <f t="shared" si="301"/>
        <v>4.6500000000000004</v>
      </c>
      <c r="K2166" s="25">
        <f>VLOOKUP(J2166,'Spezifische Werte'!$B$2:$C$4002,2,FALSE)</f>
        <v>7.2366311882592071E-2</v>
      </c>
      <c r="L2166" s="25">
        <f t="shared" si="304"/>
        <v>144.73262376518414</v>
      </c>
      <c r="R2166" s="25">
        <v>2164</v>
      </c>
      <c r="S2166" s="25">
        <v>2163</v>
      </c>
      <c r="T2166" s="25">
        <f t="shared" si="308"/>
        <v>0.51124640402007304</v>
      </c>
      <c r="U2166" s="25">
        <f t="shared" si="305"/>
        <v>0.52077530096835734</v>
      </c>
      <c r="W2166" s="17">
        <f>Eingabe!H2167</f>
        <v>308</v>
      </c>
      <c r="X2166" s="17">
        <f t="shared" si="306"/>
        <v>3.08</v>
      </c>
      <c r="Y2166" s="17">
        <f t="shared" si="307"/>
        <v>310</v>
      </c>
    </row>
    <row r="2167" spans="1:25" x14ac:dyDescent="0.15">
      <c r="A2167" s="82">
        <f t="shared" si="302"/>
        <v>4</v>
      </c>
      <c r="B2167" s="46">
        <v>43556.166666661418</v>
      </c>
      <c r="C2167" s="47">
        <f>Eingabe!G2168</f>
        <v>3</v>
      </c>
      <c r="D2167" s="77">
        <v>2167</v>
      </c>
      <c r="E2167" s="47"/>
      <c r="F2167" s="25">
        <f t="shared" si="300"/>
        <v>4.4800000000000004</v>
      </c>
      <c r="G2167" s="25">
        <f>VLOOKUP(F2167,'Spezifische Werte'!$B$2:$C$4002,2,FALSE)</f>
        <v>6.3876775708421291E-2</v>
      </c>
      <c r="H2167" s="25">
        <f t="shared" si="303"/>
        <v>127.75355141684258</v>
      </c>
      <c r="J2167" s="25">
        <f t="shared" si="301"/>
        <v>4.5</v>
      </c>
      <c r="K2167" s="25">
        <f>VLOOKUP(J2167,'Spezifische Werte'!$B$2:$C$4002,2,FALSE)</f>
        <v>6.4854105449014127E-2</v>
      </c>
      <c r="L2167" s="25">
        <f t="shared" si="304"/>
        <v>129.70821089802826</v>
      </c>
      <c r="R2167" s="25">
        <v>2165</v>
      </c>
      <c r="S2167" s="25">
        <v>2164</v>
      </c>
      <c r="T2167" s="25">
        <f t="shared" si="308"/>
        <v>0.51124640402007304</v>
      </c>
      <c r="U2167" s="25">
        <f t="shared" si="305"/>
        <v>0.52077530096835734</v>
      </c>
      <c r="W2167" s="17">
        <f>Eingabe!H2168</f>
        <v>280</v>
      </c>
      <c r="X2167" s="17">
        <f t="shared" si="306"/>
        <v>2.8</v>
      </c>
      <c r="Y2167" s="17">
        <f t="shared" si="307"/>
        <v>280</v>
      </c>
    </row>
    <row r="2168" spans="1:25" x14ac:dyDescent="0.15">
      <c r="A2168" s="82">
        <f t="shared" si="302"/>
        <v>4</v>
      </c>
      <c r="B2168" s="46">
        <v>43556.208333328083</v>
      </c>
      <c r="C2168" s="47">
        <f>Eingabe!G2169</f>
        <v>2.6</v>
      </c>
      <c r="D2168" s="77">
        <v>2168</v>
      </c>
      <c r="E2168" s="47"/>
      <c r="F2168" s="25">
        <f t="shared" si="300"/>
        <v>3.88</v>
      </c>
      <c r="G2168" s="25">
        <f>VLOOKUP(F2168,'Spezifische Werte'!$B$2:$C$4002,2,FALSE)</f>
        <v>3.5689320314118818E-2</v>
      </c>
      <c r="H2168" s="25">
        <f t="shared" si="303"/>
        <v>71.378640628237633</v>
      </c>
      <c r="J2168" s="25">
        <f t="shared" si="301"/>
        <v>3.9</v>
      </c>
      <c r="K2168" s="25">
        <f>VLOOKUP(J2168,'Spezifische Werte'!$B$2:$C$4002,2,FALSE)</f>
        <v>3.6613952811549305E-2</v>
      </c>
      <c r="L2168" s="25">
        <f t="shared" si="304"/>
        <v>73.227905623098607</v>
      </c>
      <c r="R2168" s="25">
        <v>2166</v>
      </c>
      <c r="S2168" s="25">
        <v>2165</v>
      </c>
      <c r="T2168" s="25">
        <f t="shared" si="308"/>
        <v>0.51124640402007304</v>
      </c>
      <c r="U2168" s="25">
        <f t="shared" si="305"/>
        <v>0.52077530096835734</v>
      </c>
      <c r="W2168" s="17">
        <f>Eingabe!H2169</f>
        <v>270</v>
      </c>
      <c r="X2168" s="17">
        <f t="shared" si="306"/>
        <v>2.7</v>
      </c>
      <c r="Y2168" s="17">
        <f t="shared" si="307"/>
        <v>270</v>
      </c>
    </row>
    <row r="2169" spans="1:25" x14ac:dyDescent="0.15">
      <c r="A2169" s="82">
        <f t="shared" si="302"/>
        <v>4</v>
      </c>
      <c r="B2169" s="46">
        <v>43556.250011574077</v>
      </c>
      <c r="C2169" s="47">
        <f>Eingabe!G2170</f>
        <v>2.7</v>
      </c>
      <c r="D2169" s="77">
        <v>2169</v>
      </c>
      <c r="E2169" s="47"/>
      <c r="F2169" s="25">
        <f t="shared" si="300"/>
        <v>4.03</v>
      </c>
      <c r="G2169" s="25">
        <f>VLOOKUP(F2169,'Spezifische Werte'!$B$2:$C$4002,2,FALSE)</f>
        <v>4.2666657265334036E-2</v>
      </c>
      <c r="H2169" s="25">
        <f t="shared" si="303"/>
        <v>85.333314530668076</v>
      </c>
      <c r="J2169" s="25">
        <f t="shared" si="301"/>
        <v>4.05</v>
      </c>
      <c r="K2169" s="25">
        <f>VLOOKUP(J2169,'Spezifische Werte'!$B$2:$C$4002,2,FALSE)</f>
        <v>4.3597034083331404E-2</v>
      </c>
      <c r="L2169" s="25">
        <f t="shared" si="304"/>
        <v>87.194068166662802</v>
      </c>
      <c r="R2169" s="25">
        <v>2167</v>
      </c>
      <c r="S2169" s="25">
        <v>2166</v>
      </c>
      <c r="T2169" s="25">
        <f t="shared" si="308"/>
        <v>0.51124640402007304</v>
      </c>
      <c r="U2169" s="25">
        <f t="shared" si="305"/>
        <v>0.52077530096835734</v>
      </c>
      <c r="W2169" s="17">
        <f>Eingabe!H2170</f>
        <v>241</v>
      </c>
      <c r="X2169" s="17">
        <f t="shared" si="306"/>
        <v>2.41</v>
      </c>
      <c r="Y2169" s="17">
        <f t="shared" si="307"/>
        <v>240</v>
      </c>
    </row>
    <row r="2170" spans="1:25" x14ac:dyDescent="0.15">
      <c r="A2170" s="82">
        <f t="shared" si="302"/>
        <v>4</v>
      </c>
      <c r="B2170" s="46">
        <v>43556.291666661411</v>
      </c>
      <c r="C2170" s="47">
        <f>Eingabe!G2171</f>
        <v>2.8</v>
      </c>
      <c r="D2170" s="77">
        <v>2170</v>
      </c>
      <c r="E2170" s="47"/>
      <c r="F2170" s="25">
        <f t="shared" si="300"/>
        <v>4.18</v>
      </c>
      <c r="G2170" s="25">
        <f>VLOOKUP(F2170,'Spezifische Werte'!$B$2:$C$4002,2,FALSE)</f>
        <v>4.9643016475870723E-2</v>
      </c>
      <c r="H2170" s="25">
        <f t="shared" si="303"/>
        <v>99.286032951741447</v>
      </c>
      <c r="J2170" s="25">
        <f t="shared" si="301"/>
        <v>4.2</v>
      </c>
      <c r="K2170" s="25">
        <f>VLOOKUP(J2170,'Spezifische Werte'!$B$2:$C$4002,2,FALSE)</f>
        <v>5.0575500247497268E-2</v>
      </c>
      <c r="L2170" s="25">
        <f t="shared" si="304"/>
        <v>101.15100049499453</v>
      </c>
      <c r="R2170" s="25">
        <v>2168</v>
      </c>
      <c r="S2170" s="25">
        <v>2167</v>
      </c>
      <c r="T2170" s="25">
        <f t="shared" si="308"/>
        <v>0.47643639304473673</v>
      </c>
      <c r="U2170" s="25">
        <f t="shared" si="305"/>
        <v>0.48558065363471314</v>
      </c>
      <c r="W2170" s="17">
        <f>Eingabe!H2171</f>
        <v>251</v>
      </c>
      <c r="X2170" s="17">
        <f t="shared" si="306"/>
        <v>2.5099999999999998</v>
      </c>
      <c r="Y2170" s="17">
        <f t="shared" si="307"/>
        <v>250</v>
      </c>
    </row>
    <row r="2171" spans="1:25" x14ac:dyDescent="0.15">
      <c r="A2171" s="82">
        <f t="shared" si="302"/>
        <v>4</v>
      </c>
      <c r="B2171" s="46">
        <v>43556.333333328075</v>
      </c>
      <c r="C2171" s="47">
        <f>Eingabe!G2172</f>
        <v>3.6</v>
      </c>
      <c r="D2171" s="77">
        <v>2171</v>
      </c>
      <c r="E2171" s="47"/>
      <c r="F2171" s="25">
        <f t="shared" si="300"/>
        <v>5.37</v>
      </c>
      <c r="G2171" s="25">
        <f>VLOOKUP(F2171,'Spezifische Werte'!$B$2:$C$4002,2,FALSE)</f>
        <v>0.11640095819454216</v>
      </c>
      <c r="H2171" s="25">
        <f t="shared" si="303"/>
        <v>232.80191638908431</v>
      </c>
      <c r="J2171" s="25">
        <f t="shared" si="301"/>
        <v>5.4</v>
      </c>
      <c r="K2171" s="25">
        <f>VLOOKUP(J2171,'Spezifische Werte'!$B$2:$C$4002,2,FALSE)</f>
        <v>0.11853513474534576</v>
      </c>
      <c r="L2171" s="25">
        <f t="shared" si="304"/>
        <v>237.07026949069152</v>
      </c>
      <c r="R2171" s="25">
        <v>2169</v>
      </c>
      <c r="S2171" s="25">
        <v>2168</v>
      </c>
      <c r="T2171" s="25">
        <f t="shared" si="308"/>
        <v>0.47643639304473673</v>
      </c>
      <c r="U2171" s="25">
        <f t="shared" si="305"/>
        <v>0.48558065363471314</v>
      </c>
      <c r="W2171" s="17">
        <f>Eingabe!H2172</f>
        <v>262</v>
      </c>
      <c r="X2171" s="17">
        <f t="shared" si="306"/>
        <v>2.62</v>
      </c>
      <c r="Y2171" s="17">
        <f t="shared" si="307"/>
        <v>260</v>
      </c>
    </row>
    <row r="2172" spans="1:25" x14ac:dyDescent="0.15">
      <c r="A2172" s="82">
        <f t="shared" si="302"/>
        <v>4</v>
      </c>
      <c r="B2172" s="46">
        <v>43556.375011574077</v>
      </c>
      <c r="C2172" s="47">
        <f>Eingabe!G2173</f>
        <v>4.7</v>
      </c>
      <c r="D2172" s="77">
        <v>2172</v>
      </c>
      <c r="E2172" s="47"/>
      <c r="F2172" s="25">
        <f t="shared" si="300"/>
        <v>7.01</v>
      </c>
      <c r="G2172" s="25">
        <f>VLOOKUP(F2172,'Spezifische Werte'!$B$2:$C$4002,2,FALSE)</f>
        <v>0.27377270492189271</v>
      </c>
      <c r="H2172" s="25">
        <f t="shared" si="303"/>
        <v>547.54540984378536</v>
      </c>
      <c r="J2172" s="25">
        <f t="shared" si="301"/>
        <v>7.05</v>
      </c>
      <c r="K2172" s="25">
        <f>VLOOKUP(J2172,'Spezifische Werte'!$B$2:$C$4002,2,FALSE)</f>
        <v>0.27874593647894402</v>
      </c>
      <c r="L2172" s="25">
        <f t="shared" si="304"/>
        <v>557.49187295788806</v>
      </c>
      <c r="R2172" s="25">
        <v>2170</v>
      </c>
      <c r="S2172" s="25">
        <v>2169</v>
      </c>
      <c r="T2172" s="25">
        <f t="shared" si="308"/>
        <v>0.47643639304473673</v>
      </c>
      <c r="U2172" s="25">
        <f t="shared" si="305"/>
        <v>0.48558065363471314</v>
      </c>
      <c r="W2172" s="17">
        <f>Eingabe!H2173</f>
        <v>263</v>
      </c>
      <c r="X2172" s="17">
        <f t="shared" si="306"/>
        <v>2.63</v>
      </c>
      <c r="Y2172" s="17">
        <f t="shared" si="307"/>
        <v>260</v>
      </c>
    </row>
    <row r="2173" spans="1:25" x14ac:dyDescent="0.15">
      <c r="A2173" s="82">
        <f t="shared" si="302"/>
        <v>4</v>
      </c>
      <c r="B2173" s="46">
        <v>43556.416666661404</v>
      </c>
      <c r="C2173" s="47">
        <f>Eingabe!G2174</f>
        <v>4.9000000000000004</v>
      </c>
      <c r="D2173" s="77">
        <v>2173</v>
      </c>
      <c r="E2173" s="47"/>
      <c r="F2173" s="25">
        <f t="shared" si="300"/>
        <v>7.31</v>
      </c>
      <c r="G2173" s="25">
        <f>VLOOKUP(F2173,'Spezifische Werte'!$B$2:$C$4002,2,FALSE)</f>
        <v>0.3124426167174133</v>
      </c>
      <c r="H2173" s="25">
        <f t="shared" si="303"/>
        <v>624.88523343482666</v>
      </c>
      <c r="J2173" s="25">
        <f t="shared" si="301"/>
        <v>7.35</v>
      </c>
      <c r="K2173" s="25">
        <f>VLOOKUP(J2173,'Spezifische Werte'!$B$2:$C$4002,2,FALSE)</f>
        <v>0.31783439487629789</v>
      </c>
      <c r="L2173" s="25">
        <f t="shared" si="304"/>
        <v>635.66878975259579</v>
      </c>
      <c r="R2173" s="25">
        <v>2171</v>
      </c>
      <c r="S2173" s="25">
        <v>2170</v>
      </c>
      <c r="T2173" s="25">
        <f t="shared" si="308"/>
        <v>0.47643639304473673</v>
      </c>
      <c r="U2173" s="25">
        <f t="shared" si="305"/>
        <v>0.48558065363471314</v>
      </c>
      <c r="W2173" s="17">
        <f>Eingabe!H2174</f>
        <v>280</v>
      </c>
      <c r="X2173" s="17">
        <f t="shared" si="306"/>
        <v>2.8</v>
      </c>
      <c r="Y2173" s="17">
        <f t="shared" si="307"/>
        <v>280</v>
      </c>
    </row>
    <row r="2174" spans="1:25" x14ac:dyDescent="0.15">
      <c r="A2174" s="82">
        <f t="shared" si="302"/>
        <v>4</v>
      </c>
      <c r="B2174" s="46">
        <v>43556.458333328068</v>
      </c>
      <c r="C2174" s="47">
        <f>Eingabe!G2175</f>
        <v>5.3</v>
      </c>
      <c r="D2174" s="77">
        <v>2174</v>
      </c>
      <c r="E2174" s="47"/>
      <c r="F2174" s="25">
        <f t="shared" si="300"/>
        <v>7.91</v>
      </c>
      <c r="G2174" s="25">
        <f>VLOOKUP(F2174,'Spezifische Werte'!$B$2:$C$4002,2,FALSE)</f>
        <v>0.39893199083383452</v>
      </c>
      <c r="H2174" s="25">
        <f t="shared" si="303"/>
        <v>797.86398166766901</v>
      </c>
      <c r="J2174" s="25">
        <f t="shared" si="301"/>
        <v>7.95</v>
      </c>
      <c r="K2174" s="25">
        <f>VLOOKUP(J2174,'Spezifische Werte'!$B$2:$C$4002,2,FALSE)</f>
        <v>0.40511792205919206</v>
      </c>
      <c r="L2174" s="25">
        <f t="shared" si="304"/>
        <v>810.23584411838408</v>
      </c>
      <c r="R2174" s="25">
        <v>2172</v>
      </c>
      <c r="S2174" s="25">
        <v>2171</v>
      </c>
      <c r="T2174" s="25">
        <f t="shared" si="308"/>
        <v>0.47643639304473673</v>
      </c>
      <c r="U2174" s="25">
        <f t="shared" si="305"/>
        <v>0.48558065363471314</v>
      </c>
      <c r="W2174" s="17">
        <f>Eingabe!H2175</f>
        <v>290</v>
      </c>
      <c r="X2174" s="17">
        <f t="shared" si="306"/>
        <v>2.9</v>
      </c>
      <c r="Y2174" s="17">
        <f t="shared" si="307"/>
        <v>290</v>
      </c>
    </row>
    <row r="2175" spans="1:25" x14ac:dyDescent="0.15">
      <c r="A2175" s="82">
        <f t="shared" si="302"/>
        <v>4</v>
      </c>
      <c r="B2175" s="46">
        <v>43556.500011574077</v>
      </c>
      <c r="C2175" s="47">
        <f>Eingabe!G2176</f>
        <v>4.5999999999999996</v>
      </c>
      <c r="D2175" s="77">
        <v>2175</v>
      </c>
      <c r="E2175" s="47"/>
      <c r="F2175" s="25">
        <f t="shared" si="300"/>
        <v>6.86</v>
      </c>
      <c r="G2175" s="25">
        <f>VLOOKUP(F2175,'Spezifische Werte'!$B$2:$C$4002,2,FALSE)</f>
        <v>0.25562320201003652</v>
      </c>
      <c r="H2175" s="25">
        <f t="shared" si="303"/>
        <v>511.24640402007304</v>
      </c>
      <c r="J2175" s="25">
        <f t="shared" si="301"/>
        <v>6.9</v>
      </c>
      <c r="K2175" s="25">
        <f>VLOOKUP(J2175,'Spezifische Werte'!$B$2:$C$4002,2,FALSE)</f>
        <v>0.26038765048417867</v>
      </c>
      <c r="L2175" s="25">
        <f t="shared" si="304"/>
        <v>520.77530096835733</v>
      </c>
      <c r="R2175" s="25">
        <v>2173</v>
      </c>
      <c r="S2175" s="25">
        <v>2172</v>
      </c>
      <c r="T2175" s="25">
        <f t="shared" si="308"/>
        <v>0.47643639304473673</v>
      </c>
      <c r="U2175" s="25">
        <f t="shared" si="305"/>
        <v>0.48558065363471314</v>
      </c>
      <c r="W2175" s="17">
        <f>Eingabe!H2176</f>
        <v>281</v>
      </c>
      <c r="X2175" s="17">
        <f t="shared" si="306"/>
        <v>2.81</v>
      </c>
      <c r="Y2175" s="17">
        <f t="shared" si="307"/>
        <v>280</v>
      </c>
    </row>
    <row r="2176" spans="1:25" x14ac:dyDescent="0.15">
      <c r="A2176" s="82">
        <f t="shared" si="302"/>
        <v>4</v>
      </c>
      <c r="B2176" s="46">
        <v>43556.541666661396</v>
      </c>
      <c r="C2176" s="47">
        <f>Eingabe!G2177</f>
        <v>5.3</v>
      </c>
      <c r="D2176" s="77">
        <v>2176</v>
      </c>
      <c r="E2176" s="47"/>
      <c r="F2176" s="25">
        <f t="shared" si="300"/>
        <v>7.91</v>
      </c>
      <c r="G2176" s="25">
        <f>VLOOKUP(F2176,'Spezifische Werte'!$B$2:$C$4002,2,FALSE)</f>
        <v>0.39893199083383452</v>
      </c>
      <c r="H2176" s="25">
        <f t="shared" si="303"/>
        <v>797.86398166766901</v>
      </c>
      <c r="J2176" s="25">
        <f t="shared" si="301"/>
        <v>7.95</v>
      </c>
      <c r="K2176" s="25">
        <f>VLOOKUP(J2176,'Spezifische Werte'!$B$2:$C$4002,2,FALSE)</f>
        <v>0.40511792205919206</v>
      </c>
      <c r="L2176" s="25">
        <f t="shared" si="304"/>
        <v>810.23584411838408</v>
      </c>
      <c r="R2176" s="25">
        <v>2174</v>
      </c>
      <c r="S2176" s="25">
        <v>2173</v>
      </c>
      <c r="T2176" s="25">
        <f t="shared" si="308"/>
        <v>0.47643639304473673</v>
      </c>
      <c r="U2176" s="25">
        <f t="shared" si="305"/>
        <v>0.48558065363471314</v>
      </c>
      <c r="W2176" s="17">
        <f>Eingabe!H2177</f>
        <v>307</v>
      </c>
      <c r="X2176" s="17">
        <f t="shared" si="306"/>
        <v>3.07</v>
      </c>
      <c r="Y2176" s="17">
        <f t="shared" si="307"/>
        <v>310</v>
      </c>
    </row>
    <row r="2177" spans="1:25" x14ac:dyDescent="0.15">
      <c r="A2177" s="82">
        <f t="shared" si="302"/>
        <v>4</v>
      </c>
      <c r="B2177" s="46">
        <v>43556.583333328061</v>
      </c>
      <c r="C2177" s="47">
        <f>Eingabe!G2178</f>
        <v>4.5999999999999996</v>
      </c>
      <c r="D2177" s="77">
        <v>2177</v>
      </c>
      <c r="E2177" s="47"/>
      <c r="F2177" s="25">
        <f t="shared" si="300"/>
        <v>6.86</v>
      </c>
      <c r="G2177" s="25">
        <f>VLOOKUP(F2177,'Spezifische Werte'!$B$2:$C$4002,2,FALSE)</f>
        <v>0.25562320201003652</v>
      </c>
      <c r="H2177" s="25">
        <f t="shared" si="303"/>
        <v>511.24640402007304</v>
      </c>
      <c r="J2177" s="25">
        <f t="shared" si="301"/>
        <v>6.9</v>
      </c>
      <c r="K2177" s="25">
        <f>VLOOKUP(J2177,'Spezifische Werte'!$B$2:$C$4002,2,FALSE)</f>
        <v>0.26038765048417867</v>
      </c>
      <c r="L2177" s="25">
        <f t="shared" si="304"/>
        <v>520.77530096835733</v>
      </c>
      <c r="R2177" s="25">
        <v>2175</v>
      </c>
      <c r="S2177" s="25">
        <v>2174</v>
      </c>
      <c r="T2177" s="25">
        <f t="shared" si="308"/>
        <v>0.47643639304473673</v>
      </c>
      <c r="U2177" s="25">
        <f t="shared" si="305"/>
        <v>0.48558065363471314</v>
      </c>
      <c r="W2177" s="17">
        <f>Eingabe!H2178</f>
        <v>317</v>
      </c>
      <c r="X2177" s="17">
        <f t="shared" si="306"/>
        <v>3.17</v>
      </c>
      <c r="Y2177" s="17">
        <f t="shared" si="307"/>
        <v>320</v>
      </c>
    </row>
    <row r="2178" spans="1:25" x14ac:dyDescent="0.15">
      <c r="A2178" s="82">
        <f t="shared" si="302"/>
        <v>4</v>
      </c>
      <c r="B2178" s="46">
        <v>43556.625011574077</v>
      </c>
      <c r="C2178" s="47">
        <f>Eingabe!G2179</f>
        <v>4.3</v>
      </c>
      <c r="D2178" s="77">
        <v>2178</v>
      </c>
      <c r="E2178" s="47"/>
      <c r="F2178" s="25">
        <f t="shared" si="300"/>
        <v>6.41</v>
      </c>
      <c r="G2178" s="25">
        <f>VLOOKUP(F2178,'Spezifische Werte'!$B$2:$C$4002,2,FALSE)</f>
        <v>0.20539547091670399</v>
      </c>
      <c r="H2178" s="25">
        <f t="shared" si="303"/>
        <v>410.790941833408</v>
      </c>
      <c r="J2178" s="25">
        <f t="shared" si="301"/>
        <v>6.45</v>
      </c>
      <c r="K2178" s="25">
        <f>VLOOKUP(J2178,'Spezifische Werte'!$B$2:$C$4002,2,FALSE)</f>
        <v>0.20962714743593144</v>
      </c>
      <c r="L2178" s="25">
        <f t="shared" si="304"/>
        <v>419.2542948718629</v>
      </c>
      <c r="R2178" s="25">
        <v>2176</v>
      </c>
      <c r="S2178" s="25">
        <v>2175</v>
      </c>
      <c r="T2178" s="25">
        <f t="shared" si="308"/>
        <v>0.47643639304473673</v>
      </c>
      <c r="U2178" s="25">
        <f t="shared" si="305"/>
        <v>0.48558065363471314</v>
      </c>
      <c r="W2178" s="17">
        <f>Eingabe!H2179</f>
        <v>338</v>
      </c>
      <c r="X2178" s="17">
        <f t="shared" si="306"/>
        <v>3.38</v>
      </c>
      <c r="Y2178" s="17">
        <f t="shared" si="307"/>
        <v>340</v>
      </c>
    </row>
    <row r="2179" spans="1:25" x14ac:dyDescent="0.15">
      <c r="A2179" s="82">
        <f t="shared" si="302"/>
        <v>4</v>
      </c>
      <c r="B2179" s="46">
        <v>43556.666666661389</v>
      </c>
      <c r="C2179" s="47">
        <f>Eingabe!G2180</f>
        <v>3.8</v>
      </c>
      <c r="D2179" s="77">
        <v>2179</v>
      </c>
      <c r="E2179" s="47"/>
      <c r="F2179" s="25">
        <f t="shared" ref="F2179:F2242" si="309">ROUND(C2179*($O$4/$O$5)^$O$7,2)</f>
        <v>5.67</v>
      </c>
      <c r="G2179" s="25">
        <f>VLOOKUP(F2179,'Spezifische Werte'!$B$2:$C$4002,2,FALSE)</f>
        <v>0.13840049448137109</v>
      </c>
      <c r="H2179" s="25">
        <f t="shared" si="303"/>
        <v>276.80098896274217</v>
      </c>
      <c r="J2179" s="25">
        <f t="shared" ref="J2179:J2242" si="310">ROUND(C2179*(LN($O$4/$O$8)/LN($O$5/$O$8)),2)</f>
        <v>5.7</v>
      </c>
      <c r="K2179" s="25">
        <f>VLOOKUP(J2179,'Spezifische Werte'!$B$2:$C$4002,2,FALSE)</f>
        <v>0.14069825500153915</v>
      </c>
      <c r="L2179" s="25">
        <f t="shared" si="304"/>
        <v>281.39651000307828</v>
      </c>
      <c r="R2179" s="25">
        <v>2177</v>
      </c>
      <c r="S2179" s="25">
        <v>2176</v>
      </c>
      <c r="T2179" s="25">
        <f t="shared" si="308"/>
        <v>0.47643639304473673</v>
      </c>
      <c r="U2179" s="25">
        <f t="shared" si="305"/>
        <v>0.48558065363471314</v>
      </c>
      <c r="W2179" s="17">
        <f>Eingabe!H2180</f>
        <v>20</v>
      </c>
      <c r="X2179" s="17">
        <f t="shared" si="306"/>
        <v>0.2</v>
      </c>
      <c r="Y2179" s="17">
        <f t="shared" si="307"/>
        <v>20</v>
      </c>
    </row>
    <row r="2180" spans="1:25" x14ac:dyDescent="0.15">
      <c r="A2180" s="82">
        <f t="shared" ref="A2180:A2243" si="311">MONTH(B2180)</f>
        <v>4</v>
      </c>
      <c r="B2180" s="46">
        <v>43556.708333328053</v>
      </c>
      <c r="C2180" s="47">
        <f>Eingabe!G2181</f>
        <v>3.9</v>
      </c>
      <c r="D2180" s="77">
        <v>2180</v>
      </c>
      <c r="E2180" s="47"/>
      <c r="F2180" s="25">
        <f t="shared" si="309"/>
        <v>5.82</v>
      </c>
      <c r="G2180" s="25">
        <f>VLOOKUP(F2180,'Spezifische Werte'!$B$2:$C$4002,2,FALSE)</f>
        <v>0.15015933791444183</v>
      </c>
      <c r="H2180" s="25">
        <f t="shared" ref="H2180:H2243" si="312">G2180*$O$9*1000</f>
        <v>300.31867582888367</v>
      </c>
      <c r="J2180" s="25">
        <f t="shared" si="310"/>
        <v>5.85</v>
      </c>
      <c r="K2180" s="25">
        <f>VLOOKUP(J2180,'Spezifische Werte'!$B$2:$C$4002,2,FALSE)</f>
        <v>0.15260213064447356</v>
      </c>
      <c r="L2180" s="25">
        <f t="shared" ref="L2180:L2243" si="313">K2180*$O$9*1000</f>
        <v>305.20426128894712</v>
      </c>
      <c r="R2180" s="25">
        <v>2178</v>
      </c>
      <c r="S2180" s="25">
        <v>2177</v>
      </c>
      <c r="T2180" s="25">
        <f t="shared" si="308"/>
        <v>0.47643639304473673</v>
      </c>
      <c r="U2180" s="25">
        <f t="shared" ref="U2180:U2243" si="314">LARGE($L$3:$L$8762,R2180)/1000</f>
        <v>0.48558065363471314</v>
      </c>
      <c r="W2180" s="17">
        <f>Eingabe!H2181</f>
        <v>40</v>
      </c>
      <c r="X2180" s="17">
        <f t="shared" ref="X2180:X2243" si="315">W2180/100</f>
        <v>0.4</v>
      </c>
      <c r="Y2180" s="17">
        <f t="shared" ref="Y2180:Y2243" si="316">ROUND(X2180,1)*100</f>
        <v>40</v>
      </c>
    </row>
    <row r="2181" spans="1:25" x14ac:dyDescent="0.15">
      <c r="A2181" s="82">
        <f t="shared" si="311"/>
        <v>4</v>
      </c>
      <c r="B2181" s="46">
        <v>43556.750011574077</v>
      </c>
      <c r="C2181" s="47">
        <f>Eingabe!G2182</f>
        <v>2.7</v>
      </c>
      <c r="D2181" s="77">
        <v>2181</v>
      </c>
      <c r="E2181" s="47"/>
      <c r="F2181" s="25">
        <f t="shared" si="309"/>
        <v>4.03</v>
      </c>
      <c r="G2181" s="25">
        <f>VLOOKUP(F2181,'Spezifische Werte'!$B$2:$C$4002,2,FALSE)</f>
        <v>4.2666657265334036E-2</v>
      </c>
      <c r="H2181" s="25">
        <f t="shared" si="312"/>
        <v>85.333314530668076</v>
      </c>
      <c r="J2181" s="25">
        <f t="shared" si="310"/>
        <v>4.05</v>
      </c>
      <c r="K2181" s="25">
        <f>VLOOKUP(J2181,'Spezifische Werte'!$B$2:$C$4002,2,FALSE)</f>
        <v>4.3597034083331404E-2</v>
      </c>
      <c r="L2181" s="25">
        <f t="shared" si="313"/>
        <v>87.194068166662802</v>
      </c>
      <c r="R2181" s="25">
        <v>2179</v>
      </c>
      <c r="S2181" s="25">
        <v>2178</v>
      </c>
      <c r="T2181" s="25">
        <f t="shared" si="308"/>
        <v>0.47643639304473673</v>
      </c>
      <c r="U2181" s="25">
        <f t="shared" si="314"/>
        <v>0.48558065363471314</v>
      </c>
      <c r="W2181" s="17">
        <f>Eingabe!H2182</f>
        <v>18</v>
      </c>
      <c r="X2181" s="17">
        <f t="shared" si="315"/>
        <v>0.18</v>
      </c>
      <c r="Y2181" s="17">
        <f t="shared" si="316"/>
        <v>20</v>
      </c>
    </row>
    <row r="2182" spans="1:25" x14ac:dyDescent="0.15">
      <c r="A2182" s="82">
        <f t="shared" si="311"/>
        <v>4</v>
      </c>
      <c r="B2182" s="46">
        <v>43556.791666661382</v>
      </c>
      <c r="C2182" s="47">
        <f>Eingabe!G2183</f>
        <v>3.2</v>
      </c>
      <c r="D2182" s="77">
        <v>2182</v>
      </c>
      <c r="E2182" s="47"/>
      <c r="F2182" s="25">
        <f t="shared" si="309"/>
        <v>4.7699999999999996</v>
      </c>
      <c r="G2182" s="25">
        <f>VLOOKUP(F2182,'Spezifische Werte'!$B$2:$C$4002,2,FALSE)</f>
        <v>7.8679349945367349E-2</v>
      </c>
      <c r="H2182" s="25">
        <f t="shared" si="312"/>
        <v>157.3586998907347</v>
      </c>
      <c r="J2182" s="25">
        <f t="shared" si="310"/>
        <v>4.8</v>
      </c>
      <c r="K2182" s="25">
        <f>VLOOKUP(J2182,'Spezifische Werte'!$B$2:$C$4002,2,FALSE)</f>
        <v>8.0310065544742015E-2</v>
      </c>
      <c r="L2182" s="25">
        <f t="shared" si="313"/>
        <v>160.62013108948403</v>
      </c>
      <c r="R2182" s="25">
        <v>2180</v>
      </c>
      <c r="S2182" s="25">
        <v>2179</v>
      </c>
      <c r="T2182" s="25">
        <f t="shared" ref="T2182:T2245" si="317">LARGE($H$3:$H$8762,R2182)/1000</f>
        <v>0.47643639304473673</v>
      </c>
      <c r="U2182" s="25">
        <f t="shared" si="314"/>
        <v>0.48558065363471314</v>
      </c>
      <c r="W2182" s="17">
        <f>Eingabe!H2183</f>
        <v>43</v>
      </c>
      <c r="X2182" s="17">
        <f t="shared" si="315"/>
        <v>0.43</v>
      </c>
      <c r="Y2182" s="17">
        <f t="shared" si="316"/>
        <v>40</v>
      </c>
    </row>
    <row r="2183" spans="1:25" x14ac:dyDescent="0.15">
      <c r="A2183" s="82">
        <f t="shared" si="311"/>
        <v>4</v>
      </c>
      <c r="B2183" s="46">
        <v>43556.833333328046</v>
      </c>
      <c r="C2183" s="47">
        <f>Eingabe!G2184</f>
        <v>3.4</v>
      </c>
      <c r="D2183" s="77">
        <v>2183</v>
      </c>
      <c r="E2183" s="47"/>
      <c r="F2183" s="25">
        <f t="shared" si="309"/>
        <v>5.07</v>
      </c>
      <c r="G2183" s="25">
        <f>VLOOKUP(F2183,'Spezifische Werte'!$B$2:$C$4002,2,FALSE)</f>
        <v>9.6185977081711158E-2</v>
      </c>
      <c r="H2183" s="25">
        <f t="shared" si="312"/>
        <v>192.37195416342232</v>
      </c>
      <c r="J2183" s="25">
        <f t="shared" si="310"/>
        <v>5.0999999999999996</v>
      </c>
      <c r="K2183" s="25">
        <f>VLOOKUP(J2183,'Spezifische Werte'!$B$2:$C$4002,2,FALSE)</f>
        <v>9.8097213536623304E-2</v>
      </c>
      <c r="L2183" s="25">
        <f t="shared" si="313"/>
        <v>196.1944270732466</v>
      </c>
      <c r="R2183" s="25">
        <v>2181</v>
      </c>
      <c r="S2183" s="25">
        <v>2180</v>
      </c>
      <c r="T2183" s="25">
        <f t="shared" si="317"/>
        <v>0.47643639304473673</v>
      </c>
      <c r="U2183" s="25">
        <f t="shared" si="314"/>
        <v>0.48558065363471314</v>
      </c>
      <c r="W2183" s="17">
        <f>Eingabe!H2184</f>
        <v>32</v>
      </c>
      <c r="X2183" s="17">
        <f t="shared" si="315"/>
        <v>0.32</v>
      </c>
      <c r="Y2183" s="17">
        <f t="shared" si="316"/>
        <v>30</v>
      </c>
    </row>
    <row r="2184" spans="1:25" x14ac:dyDescent="0.15">
      <c r="A2184" s="82">
        <f t="shared" si="311"/>
        <v>4</v>
      </c>
      <c r="B2184" s="46">
        <v>43556.875011574077</v>
      </c>
      <c r="C2184" s="47">
        <f>Eingabe!G2185</f>
        <v>3.3</v>
      </c>
      <c r="D2184" s="77">
        <v>2184</v>
      </c>
      <c r="E2184" s="47"/>
      <c r="F2184" s="25">
        <f t="shared" si="309"/>
        <v>4.92</v>
      </c>
      <c r="G2184" s="25">
        <f>VLOOKUP(F2184,'Spezifische Werte'!$B$2:$C$4002,2,FALSE)</f>
        <v>8.7079957720259088E-2</v>
      </c>
      <c r="H2184" s="25">
        <f t="shared" si="312"/>
        <v>174.15991544051818</v>
      </c>
      <c r="J2184" s="25">
        <f t="shared" si="310"/>
        <v>4.95</v>
      </c>
      <c r="K2184" s="25">
        <f>VLOOKUP(J2184,'Spezifische Werte'!$B$2:$C$4002,2,FALSE)</f>
        <v>8.884038911585862E-2</v>
      </c>
      <c r="L2184" s="25">
        <f t="shared" si="313"/>
        <v>177.68077823171723</v>
      </c>
      <c r="R2184" s="25">
        <v>2182</v>
      </c>
      <c r="S2184" s="25">
        <v>2181</v>
      </c>
      <c r="T2184" s="25">
        <f t="shared" si="317"/>
        <v>0.47643639304473673</v>
      </c>
      <c r="U2184" s="25">
        <f t="shared" si="314"/>
        <v>0.48558065363471314</v>
      </c>
      <c r="W2184" s="17">
        <f>Eingabe!H2185</f>
        <v>52</v>
      </c>
      <c r="X2184" s="17">
        <f t="shared" si="315"/>
        <v>0.52</v>
      </c>
      <c r="Y2184" s="17">
        <f t="shared" si="316"/>
        <v>50</v>
      </c>
    </row>
    <row r="2185" spans="1:25" x14ac:dyDescent="0.15">
      <c r="A2185" s="82">
        <f t="shared" si="311"/>
        <v>4</v>
      </c>
      <c r="B2185" s="46">
        <v>43556.916666661375</v>
      </c>
      <c r="C2185" s="47">
        <f>Eingabe!G2186</f>
        <v>3.4</v>
      </c>
      <c r="D2185" s="77">
        <v>2185</v>
      </c>
      <c r="E2185" s="47"/>
      <c r="F2185" s="25">
        <f t="shared" si="309"/>
        <v>5.07</v>
      </c>
      <c r="G2185" s="25">
        <f>VLOOKUP(F2185,'Spezifische Werte'!$B$2:$C$4002,2,FALSE)</f>
        <v>9.6185977081711158E-2</v>
      </c>
      <c r="H2185" s="25">
        <f t="shared" si="312"/>
        <v>192.37195416342232</v>
      </c>
      <c r="J2185" s="25">
        <f t="shared" si="310"/>
        <v>5.0999999999999996</v>
      </c>
      <c r="K2185" s="25">
        <f>VLOOKUP(J2185,'Spezifische Werte'!$B$2:$C$4002,2,FALSE)</f>
        <v>9.8097213536623304E-2</v>
      </c>
      <c r="L2185" s="25">
        <f t="shared" si="313"/>
        <v>196.1944270732466</v>
      </c>
      <c r="R2185" s="25">
        <v>2183</v>
      </c>
      <c r="S2185" s="25">
        <v>2182</v>
      </c>
      <c r="T2185" s="25">
        <f t="shared" si="317"/>
        <v>0.47643639304473673</v>
      </c>
      <c r="U2185" s="25">
        <f t="shared" si="314"/>
        <v>0.48558065363471314</v>
      </c>
      <c r="W2185" s="17">
        <f>Eingabe!H2186</f>
        <v>15</v>
      </c>
      <c r="X2185" s="17">
        <f t="shared" si="315"/>
        <v>0.15</v>
      </c>
      <c r="Y2185" s="17">
        <f t="shared" si="316"/>
        <v>20</v>
      </c>
    </row>
    <row r="2186" spans="1:25" x14ac:dyDescent="0.15">
      <c r="A2186" s="82">
        <f t="shared" si="311"/>
        <v>4</v>
      </c>
      <c r="B2186" s="46">
        <v>43556.958333328039</v>
      </c>
      <c r="C2186" s="47">
        <f>Eingabe!G2187</f>
        <v>2.6</v>
      </c>
      <c r="D2186" s="77">
        <v>2186</v>
      </c>
      <c r="E2186" s="47"/>
      <c r="F2186" s="25">
        <f t="shared" si="309"/>
        <v>3.88</v>
      </c>
      <c r="G2186" s="25">
        <f>VLOOKUP(F2186,'Spezifische Werte'!$B$2:$C$4002,2,FALSE)</f>
        <v>3.5689320314118818E-2</v>
      </c>
      <c r="H2186" s="25">
        <f t="shared" si="312"/>
        <v>71.378640628237633</v>
      </c>
      <c r="J2186" s="25">
        <f t="shared" si="310"/>
        <v>3.9</v>
      </c>
      <c r="K2186" s="25">
        <f>VLOOKUP(J2186,'Spezifische Werte'!$B$2:$C$4002,2,FALSE)</f>
        <v>3.6613952811549305E-2</v>
      </c>
      <c r="L2186" s="25">
        <f t="shared" si="313"/>
        <v>73.227905623098607</v>
      </c>
      <c r="R2186" s="25">
        <v>2184</v>
      </c>
      <c r="S2186" s="25">
        <v>2183</v>
      </c>
      <c r="T2186" s="25">
        <f t="shared" si="317"/>
        <v>0.47643639304473673</v>
      </c>
      <c r="U2186" s="25">
        <f t="shared" si="314"/>
        <v>0.48558065363471314</v>
      </c>
      <c r="W2186" s="17">
        <f>Eingabe!H2187</f>
        <v>74</v>
      </c>
      <c r="X2186" s="17">
        <f t="shared" si="315"/>
        <v>0.74</v>
      </c>
      <c r="Y2186" s="17">
        <f t="shared" si="316"/>
        <v>70</v>
      </c>
    </row>
    <row r="2187" spans="1:25" x14ac:dyDescent="0.15">
      <c r="A2187" s="82">
        <f t="shared" si="311"/>
        <v>4</v>
      </c>
      <c r="B2187" s="46">
        <v>43557.000011574077</v>
      </c>
      <c r="C2187" s="47">
        <f>Eingabe!G2188</f>
        <v>2.2999999999999998</v>
      </c>
      <c r="D2187" s="77">
        <v>2187</v>
      </c>
      <c r="E2187" s="47"/>
      <c r="F2187" s="25">
        <f t="shared" si="309"/>
        <v>3.43</v>
      </c>
      <c r="G2187" s="25">
        <f>VLOOKUP(F2187,'Spezifische Werte'!$B$2:$C$4002,2,FALSE)</f>
        <v>1.7964243573129882E-2</v>
      </c>
      <c r="H2187" s="25">
        <f t="shared" si="312"/>
        <v>35.928487146259762</v>
      </c>
      <c r="J2187" s="25">
        <f t="shared" si="310"/>
        <v>3.45</v>
      </c>
      <c r="K2187" s="25">
        <f>VLOOKUP(J2187,'Spezifische Werte'!$B$2:$C$4002,2,FALSE)</f>
        <v>1.8521187553697735E-2</v>
      </c>
      <c r="L2187" s="25">
        <f t="shared" si="313"/>
        <v>37.042375107395472</v>
      </c>
      <c r="R2187" s="25">
        <v>2185</v>
      </c>
      <c r="S2187" s="25">
        <v>2184</v>
      </c>
      <c r="T2187" s="25">
        <f t="shared" si="317"/>
        <v>0.47643639304473673</v>
      </c>
      <c r="U2187" s="25">
        <f t="shared" si="314"/>
        <v>0.48558065363471314</v>
      </c>
      <c r="W2187" s="17">
        <f>Eingabe!H2188</f>
        <v>85</v>
      </c>
      <c r="X2187" s="17">
        <f t="shared" si="315"/>
        <v>0.85</v>
      </c>
      <c r="Y2187" s="17">
        <f t="shared" si="316"/>
        <v>90</v>
      </c>
    </row>
    <row r="2188" spans="1:25" x14ac:dyDescent="0.15">
      <c r="A2188" s="82">
        <f t="shared" si="311"/>
        <v>4</v>
      </c>
      <c r="B2188" s="46">
        <v>43557.041666661367</v>
      </c>
      <c r="C2188" s="47">
        <f>Eingabe!G2189</f>
        <v>1.9</v>
      </c>
      <c r="D2188" s="77">
        <v>2188</v>
      </c>
      <c r="E2188" s="47"/>
      <c r="F2188" s="25">
        <f t="shared" si="309"/>
        <v>2.83</v>
      </c>
      <c r="G2188" s="25">
        <f>VLOOKUP(F2188,'Spezifische Werte'!$B$2:$C$4002,2,FALSE)</f>
        <v>5.3996541966473566E-3</v>
      </c>
      <c r="H2188" s="25">
        <f t="shared" si="312"/>
        <v>10.799308393294714</v>
      </c>
      <c r="J2188" s="25">
        <f t="shared" si="310"/>
        <v>2.85</v>
      </c>
      <c r="K2188" s="25">
        <f>VLOOKUP(J2188,'Spezifische Werte'!$B$2:$C$4002,2,FALSE)</f>
        <v>5.6714421172963415E-3</v>
      </c>
      <c r="L2188" s="25">
        <f t="shared" si="313"/>
        <v>11.342884234592683</v>
      </c>
      <c r="R2188" s="25">
        <v>2186</v>
      </c>
      <c r="S2188" s="25">
        <v>2185</v>
      </c>
      <c r="T2188" s="25">
        <f t="shared" si="317"/>
        <v>0.47643639304473673</v>
      </c>
      <c r="U2188" s="25">
        <f t="shared" si="314"/>
        <v>0.48558065363471314</v>
      </c>
      <c r="W2188" s="17">
        <f>Eingabe!H2189</f>
        <v>0</v>
      </c>
      <c r="X2188" s="17">
        <f t="shared" si="315"/>
        <v>0</v>
      </c>
      <c r="Y2188" s="17">
        <f t="shared" si="316"/>
        <v>0</v>
      </c>
    </row>
    <row r="2189" spans="1:25" x14ac:dyDescent="0.15">
      <c r="A2189" s="82">
        <f t="shared" si="311"/>
        <v>4</v>
      </c>
      <c r="B2189" s="46">
        <v>43557.083333328032</v>
      </c>
      <c r="C2189" s="47">
        <f>Eingabe!G2190</f>
        <v>2.7</v>
      </c>
      <c r="D2189" s="77">
        <v>2189</v>
      </c>
      <c r="E2189" s="47"/>
      <c r="F2189" s="25">
        <f t="shared" si="309"/>
        <v>4.03</v>
      </c>
      <c r="G2189" s="25">
        <f>VLOOKUP(F2189,'Spezifische Werte'!$B$2:$C$4002,2,FALSE)</f>
        <v>4.2666657265334036E-2</v>
      </c>
      <c r="H2189" s="25">
        <f t="shared" si="312"/>
        <v>85.333314530668076</v>
      </c>
      <c r="J2189" s="25">
        <f t="shared" si="310"/>
        <v>4.05</v>
      </c>
      <c r="K2189" s="25">
        <f>VLOOKUP(J2189,'Spezifische Werte'!$B$2:$C$4002,2,FALSE)</f>
        <v>4.3597034083331404E-2</v>
      </c>
      <c r="L2189" s="25">
        <f t="shared" si="313"/>
        <v>87.194068166662802</v>
      </c>
      <c r="R2189" s="25">
        <v>2187</v>
      </c>
      <c r="S2189" s="25">
        <v>2186</v>
      </c>
      <c r="T2189" s="25">
        <f t="shared" si="317"/>
        <v>0.47643639304473673</v>
      </c>
      <c r="U2189" s="25">
        <f t="shared" si="314"/>
        <v>0.48558065363471314</v>
      </c>
      <c r="W2189" s="17">
        <f>Eingabe!H2190</f>
        <v>99</v>
      </c>
      <c r="X2189" s="17">
        <f t="shared" si="315"/>
        <v>0.99</v>
      </c>
      <c r="Y2189" s="17">
        <f t="shared" si="316"/>
        <v>100</v>
      </c>
    </row>
    <row r="2190" spans="1:25" x14ac:dyDescent="0.15">
      <c r="A2190" s="82">
        <f t="shared" si="311"/>
        <v>4</v>
      </c>
      <c r="B2190" s="46">
        <v>43557.125011574077</v>
      </c>
      <c r="C2190" s="47">
        <f>Eingabe!G2191</f>
        <v>2.2999999999999998</v>
      </c>
      <c r="D2190" s="77">
        <v>2190</v>
      </c>
      <c r="E2190" s="47"/>
      <c r="F2190" s="25">
        <f t="shared" si="309"/>
        <v>3.43</v>
      </c>
      <c r="G2190" s="25">
        <f>VLOOKUP(F2190,'Spezifische Werte'!$B$2:$C$4002,2,FALSE)</f>
        <v>1.7964243573129882E-2</v>
      </c>
      <c r="H2190" s="25">
        <f t="shared" si="312"/>
        <v>35.928487146259762</v>
      </c>
      <c r="J2190" s="25">
        <f t="shared" si="310"/>
        <v>3.45</v>
      </c>
      <c r="K2190" s="25">
        <f>VLOOKUP(J2190,'Spezifische Werte'!$B$2:$C$4002,2,FALSE)</f>
        <v>1.8521187553697735E-2</v>
      </c>
      <c r="L2190" s="25">
        <f t="shared" si="313"/>
        <v>37.042375107395472</v>
      </c>
      <c r="R2190" s="25">
        <v>2188</v>
      </c>
      <c r="S2190" s="25">
        <v>2187</v>
      </c>
      <c r="T2190" s="25">
        <f t="shared" si="317"/>
        <v>0.47643639304473673</v>
      </c>
      <c r="U2190" s="25">
        <f t="shared" si="314"/>
        <v>0.48558065363471314</v>
      </c>
      <c r="W2190" s="17">
        <f>Eingabe!H2191</f>
        <v>100</v>
      </c>
      <c r="X2190" s="17">
        <f t="shared" si="315"/>
        <v>1</v>
      </c>
      <c r="Y2190" s="17">
        <f t="shared" si="316"/>
        <v>100</v>
      </c>
    </row>
    <row r="2191" spans="1:25" x14ac:dyDescent="0.15">
      <c r="A2191" s="82">
        <f t="shared" si="311"/>
        <v>4</v>
      </c>
      <c r="B2191" s="46">
        <v>43557.16666666136</v>
      </c>
      <c r="C2191" s="47">
        <f>Eingabe!G2192</f>
        <v>0.7</v>
      </c>
      <c r="D2191" s="77">
        <v>2191</v>
      </c>
      <c r="E2191" s="47"/>
      <c r="F2191" s="25">
        <f t="shared" si="309"/>
        <v>1.04</v>
      </c>
      <c r="G2191" s="25">
        <f>VLOOKUP(F2191,'Spezifische Werte'!$B$2:$C$4002,2,FALSE)</f>
        <v>0</v>
      </c>
      <c r="H2191" s="25">
        <f t="shared" si="312"/>
        <v>0</v>
      </c>
      <c r="J2191" s="25">
        <f t="shared" si="310"/>
        <v>1.05</v>
      </c>
      <c r="K2191" s="25">
        <f>VLOOKUP(J2191,'Spezifische Werte'!$B$2:$C$4002,2,FALSE)</f>
        <v>0</v>
      </c>
      <c r="L2191" s="25">
        <f t="shared" si="313"/>
        <v>0</v>
      </c>
      <c r="R2191" s="25">
        <v>2189</v>
      </c>
      <c r="S2191" s="25">
        <v>2188</v>
      </c>
      <c r="T2191" s="25">
        <f t="shared" si="317"/>
        <v>0.47643639304473673</v>
      </c>
      <c r="U2191" s="25">
        <f t="shared" si="314"/>
        <v>0.48558065363471314</v>
      </c>
      <c r="W2191" s="17">
        <f>Eingabe!H2192</f>
        <v>109</v>
      </c>
      <c r="X2191" s="17">
        <f t="shared" si="315"/>
        <v>1.0900000000000001</v>
      </c>
      <c r="Y2191" s="17">
        <f t="shared" si="316"/>
        <v>110.00000000000001</v>
      </c>
    </row>
    <row r="2192" spans="1:25" x14ac:dyDescent="0.15">
      <c r="A2192" s="82">
        <f t="shared" si="311"/>
        <v>4</v>
      </c>
      <c r="B2192" s="46">
        <v>43557.208333328024</v>
      </c>
      <c r="C2192" s="47">
        <f>Eingabe!G2193</f>
        <v>2.7</v>
      </c>
      <c r="D2192" s="77">
        <v>2192</v>
      </c>
      <c r="E2192" s="47"/>
      <c r="F2192" s="25">
        <f t="shared" si="309"/>
        <v>4.03</v>
      </c>
      <c r="G2192" s="25">
        <f>VLOOKUP(F2192,'Spezifische Werte'!$B$2:$C$4002,2,FALSE)</f>
        <v>4.2666657265334036E-2</v>
      </c>
      <c r="H2192" s="25">
        <f t="shared" si="312"/>
        <v>85.333314530668076</v>
      </c>
      <c r="J2192" s="25">
        <f t="shared" si="310"/>
        <v>4.05</v>
      </c>
      <c r="K2192" s="25">
        <f>VLOOKUP(J2192,'Spezifische Werte'!$B$2:$C$4002,2,FALSE)</f>
        <v>4.3597034083331404E-2</v>
      </c>
      <c r="L2192" s="25">
        <f t="shared" si="313"/>
        <v>87.194068166662802</v>
      </c>
      <c r="R2192" s="25">
        <v>2190</v>
      </c>
      <c r="S2192" s="25">
        <v>2189</v>
      </c>
      <c r="T2192" s="25">
        <f t="shared" si="317"/>
        <v>0.47643639304473673</v>
      </c>
      <c r="U2192" s="25">
        <f t="shared" si="314"/>
        <v>0.48558065363471314</v>
      </c>
      <c r="W2192" s="17">
        <f>Eingabe!H2193</f>
        <v>101</v>
      </c>
      <c r="X2192" s="17">
        <f t="shared" si="315"/>
        <v>1.01</v>
      </c>
      <c r="Y2192" s="17">
        <f t="shared" si="316"/>
        <v>100</v>
      </c>
    </row>
    <row r="2193" spans="1:25" x14ac:dyDescent="0.15">
      <c r="A2193" s="82">
        <f t="shared" si="311"/>
        <v>4</v>
      </c>
      <c r="B2193" s="46">
        <v>43557.250011574077</v>
      </c>
      <c r="C2193" s="47">
        <f>Eingabe!G2194</f>
        <v>2.7</v>
      </c>
      <c r="D2193" s="77">
        <v>2193</v>
      </c>
      <c r="E2193" s="47"/>
      <c r="F2193" s="25">
        <f t="shared" si="309"/>
        <v>4.03</v>
      </c>
      <c r="G2193" s="25">
        <f>VLOOKUP(F2193,'Spezifische Werte'!$B$2:$C$4002,2,FALSE)</f>
        <v>4.2666657265334036E-2</v>
      </c>
      <c r="H2193" s="25">
        <f t="shared" si="312"/>
        <v>85.333314530668076</v>
      </c>
      <c r="J2193" s="25">
        <f t="shared" si="310"/>
        <v>4.05</v>
      </c>
      <c r="K2193" s="25">
        <f>VLOOKUP(J2193,'Spezifische Werte'!$B$2:$C$4002,2,FALSE)</f>
        <v>4.3597034083331404E-2</v>
      </c>
      <c r="L2193" s="25">
        <f t="shared" si="313"/>
        <v>87.194068166662802</v>
      </c>
      <c r="R2193" s="25">
        <v>2191</v>
      </c>
      <c r="S2193" s="25">
        <v>2190</v>
      </c>
      <c r="T2193" s="25">
        <f t="shared" si="317"/>
        <v>0.47643639304473673</v>
      </c>
      <c r="U2193" s="25">
        <f t="shared" si="314"/>
        <v>0.48558065363471314</v>
      </c>
      <c r="W2193" s="17">
        <f>Eingabe!H2194</f>
        <v>101</v>
      </c>
      <c r="X2193" s="17">
        <f t="shared" si="315"/>
        <v>1.01</v>
      </c>
      <c r="Y2193" s="17">
        <f t="shared" si="316"/>
        <v>100</v>
      </c>
    </row>
    <row r="2194" spans="1:25" x14ac:dyDescent="0.15">
      <c r="A2194" s="82">
        <f t="shared" si="311"/>
        <v>4</v>
      </c>
      <c r="B2194" s="46">
        <v>43557.291666661353</v>
      </c>
      <c r="C2194" s="47">
        <f>Eingabe!G2195</f>
        <v>2.5</v>
      </c>
      <c r="D2194" s="77">
        <v>2194</v>
      </c>
      <c r="E2194" s="47"/>
      <c r="F2194" s="25">
        <f t="shared" si="309"/>
        <v>3.73</v>
      </c>
      <c r="G2194" s="25">
        <f>VLOOKUP(F2194,'Spezifische Werte'!$B$2:$C$4002,2,FALSE)</f>
        <v>2.895161356886641E-2</v>
      </c>
      <c r="H2194" s="25">
        <f t="shared" si="312"/>
        <v>57.90322713773282</v>
      </c>
      <c r="J2194" s="25">
        <f t="shared" si="310"/>
        <v>3.75</v>
      </c>
      <c r="K2194" s="25">
        <f>VLOOKUP(J2194,'Spezifische Werte'!$B$2:$C$4002,2,FALSE)</f>
        <v>2.9822636466446242E-2</v>
      </c>
      <c r="L2194" s="25">
        <f t="shared" si="313"/>
        <v>59.645272932892482</v>
      </c>
      <c r="R2194" s="25">
        <v>2192</v>
      </c>
      <c r="S2194" s="25">
        <v>2191</v>
      </c>
      <c r="T2194" s="25">
        <f t="shared" si="317"/>
        <v>0.47643639304473673</v>
      </c>
      <c r="U2194" s="25">
        <f t="shared" si="314"/>
        <v>0.48558065363471314</v>
      </c>
      <c r="W2194" s="17">
        <f>Eingabe!H2195</f>
        <v>102</v>
      </c>
      <c r="X2194" s="17">
        <f t="shared" si="315"/>
        <v>1.02</v>
      </c>
      <c r="Y2194" s="17">
        <f t="shared" si="316"/>
        <v>100</v>
      </c>
    </row>
    <row r="2195" spans="1:25" x14ac:dyDescent="0.15">
      <c r="A2195" s="82">
        <f t="shared" si="311"/>
        <v>4</v>
      </c>
      <c r="B2195" s="46">
        <v>43557.333333328017</v>
      </c>
      <c r="C2195" s="47">
        <f>Eingabe!G2196</f>
        <v>2.7</v>
      </c>
      <c r="D2195" s="77">
        <v>2195</v>
      </c>
      <c r="E2195" s="47"/>
      <c r="F2195" s="25">
        <f t="shared" si="309"/>
        <v>4.03</v>
      </c>
      <c r="G2195" s="25">
        <f>VLOOKUP(F2195,'Spezifische Werte'!$B$2:$C$4002,2,FALSE)</f>
        <v>4.2666657265334036E-2</v>
      </c>
      <c r="H2195" s="25">
        <f t="shared" si="312"/>
        <v>85.333314530668076</v>
      </c>
      <c r="J2195" s="25">
        <f t="shared" si="310"/>
        <v>4.05</v>
      </c>
      <c r="K2195" s="25">
        <f>VLOOKUP(J2195,'Spezifische Werte'!$B$2:$C$4002,2,FALSE)</f>
        <v>4.3597034083331404E-2</v>
      </c>
      <c r="L2195" s="25">
        <f t="shared" si="313"/>
        <v>87.194068166662802</v>
      </c>
      <c r="R2195" s="25">
        <v>2193</v>
      </c>
      <c r="S2195" s="25">
        <v>2192</v>
      </c>
      <c r="T2195" s="25">
        <f t="shared" si="317"/>
        <v>0.47643639304473673</v>
      </c>
      <c r="U2195" s="25">
        <f t="shared" si="314"/>
        <v>0.48558065363471314</v>
      </c>
      <c r="W2195" s="17">
        <f>Eingabe!H2196</f>
        <v>84</v>
      </c>
      <c r="X2195" s="17">
        <f t="shared" si="315"/>
        <v>0.84</v>
      </c>
      <c r="Y2195" s="17">
        <f t="shared" si="316"/>
        <v>80</v>
      </c>
    </row>
    <row r="2196" spans="1:25" x14ac:dyDescent="0.15">
      <c r="A2196" s="82">
        <f t="shared" si="311"/>
        <v>4</v>
      </c>
      <c r="B2196" s="46">
        <v>43557.375011574077</v>
      </c>
      <c r="C2196" s="47">
        <f>Eingabe!G2197</f>
        <v>3.2</v>
      </c>
      <c r="D2196" s="77">
        <v>2196</v>
      </c>
      <c r="E2196" s="47"/>
      <c r="F2196" s="25">
        <f t="shared" si="309"/>
        <v>4.7699999999999996</v>
      </c>
      <c r="G2196" s="25">
        <f>VLOOKUP(F2196,'Spezifische Werte'!$B$2:$C$4002,2,FALSE)</f>
        <v>7.8679349945367349E-2</v>
      </c>
      <c r="H2196" s="25">
        <f t="shared" si="312"/>
        <v>157.3586998907347</v>
      </c>
      <c r="J2196" s="25">
        <f t="shared" si="310"/>
        <v>4.8</v>
      </c>
      <c r="K2196" s="25">
        <f>VLOOKUP(J2196,'Spezifische Werte'!$B$2:$C$4002,2,FALSE)</f>
        <v>8.0310065544742015E-2</v>
      </c>
      <c r="L2196" s="25">
        <f t="shared" si="313"/>
        <v>160.62013108948403</v>
      </c>
      <c r="R2196" s="25">
        <v>2194</v>
      </c>
      <c r="S2196" s="25">
        <v>2193</v>
      </c>
      <c r="T2196" s="25">
        <f t="shared" si="317"/>
        <v>0.47643639304473673</v>
      </c>
      <c r="U2196" s="25">
        <f t="shared" si="314"/>
        <v>0.48558065363471314</v>
      </c>
      <c r="W2196" s="17">
        <f>Eingabe!H2197</f>
        <v>104</v>
      </c>
      <c r="X2196" s="17">
        <f t="shared" si="315"/>
        <v>1.04</v>
      </c>
      <c r="Y2196" s="17">
        <f t="shared" si="316"/>
        <v>100</v>
      </c>
    </row>
    <row r="2197" spans="1:25" x14ac:dyDescent="0.15">
      <c r="A2197" s="82">
        <f t="shared" si="311"/>
        <v>4</v>
      </c>
      <c r="B2197" s="46">
        <v>43557.416666661346</v>
      </c>
      <c r="C2197" s="47">
        <f>Eingabe!G2198</f>
        <v>2.9</v>
      </c>
      <c r="D2197" s="77">
        <v>2197</v>
      </c>
      <c r="E2197" s="47"/>
      <c r="F2197" s="25">
        <f t="shared" si="309"/>
        <v>4.33</v>
      </c>
      <c r="G2197" s="25">
        <f>VLOOKUP(F2197,'Spezifische Werte'!$B$2:$C$4002,2,FALSE)</f>
        <v>5.667919590547657E-2</v>
      </c>
      <c r="H2197" s="25">
        <f t="shared" si="312"/>
        <v>113.35839181095314</v>
      </c>
      <c r="J2197" s="25">
        <f t="shared" si="310"/>
        <v>4.3499999999999996</v>
      </c>
      <c r="K2197" s="25">
        <f>VLOOKUP(J2197,'Spezifische Werte'!$B$2:$C$4002,2,FALSE)</f>
        <v>5.7627330651301621E-2</v>
      </c>
      <c r="L2197" s="25">
        <f t="shared" si="313"/>
        <v>115.25466130260324</v>
      </c>
      <c r="R2197" s="25">
        <v>2195</v>
      </c>
      <c r="S2197" s="25">
        <v>2194</v>
      </c>
      <c r="T2197" s="25">
        <f t="shared" si="317"/>
        <v>0.47643639304473673</v>
      </c>
      <c r="U2197" s="25">
        <f t="shared" si="314"/>
        <v>0.48558065363471314</v>
      </c>
      <c r="W2197" s="17">
        <f>Eingabe!H2198</f>
        <v>79</v>
      </c>
      <c r="X2197" s="17">
        <f t="shared" si="315"/>
        <v>0.79</v>
      </c>
      <c r="Y2197" s="17">
        <f t="shared" si="316"/>
        <v>80</v>
      </c>
    </row>
    <row r="2198" spans="1:25" x14ac:dyDescent="0.15">
      <c r="A2198" s="82">
        <f t="shared" si="311"/>
        <v>4</v>
      </c>
      <c r="B2198" s="46">
        <v>43557.45833332801</v>
      </c>
      <c r="C2198" s="47">
        <f>Eingabe!G2199</f>
        <v>2.9</v>
      </c>
      <c r="D2198" s="77">
        <v>2198</v>
      </c>
      <c r="E2198" s="47"/>
      <c r="F2198" s="25">
        <f t="shared" si="309"/>
        <v>4.33</v>
      </c>
      <c r="G2198" s="25">
        <f>VLOOKUP(F2198,'Spezifische Werte'!$B$2:$C$4002,2,FALSE)</f>
        <v>5.667919590547657E-2</v>
      </c>
      <c r="H2198" s="25">
        <f t="shared" si="312"/>
        <v>113.35839181095314</v>
      </c>
      <c r="J2198" s="25">
        <f t="shared" si="310"/>
        <v>4.3499999999999996</v>
      </c>
      <c r="K2198" s="25">
        <f>VLOOKUP(J2198,'Spezifische Werte'!$B$2:$C$4002,2,FALSE)</f>
        <v>5.7627330651301621E-2</v>
      </c>
      <c r="L2198" s="25">
        <f t="shared" si="313"/>
        <v>115.25466130260324</v>
      </c>
      <c r="R2198" s="25">
        <v>2196</v>
      </c>
      <c r="S2198" s="25">
        <v>2195</v>
      </c>
      <c r="T2198" s="25">
        <f t="shared" si="317"/>
        <v>0.47643639304473673</v>
      </c>
      <c r="U2198" s="25">
        <f t="shared" si="314"/>
        <v>0.48558065363471314</v>
      </c>
      <c r="W2198" s="17">
        <f>Eingabe!H2199</f>
        <v>76</v>
      </c>
      <c r="X2198" s="17">
        <f t="shared" si="315"/>
        <v>0.76</v>
      </c>
      <c r="Y2198" s="17">
        <f t="shared" si="316"/>
        <v>80</v>
      </c>
    </row>
    <row r="2199" spans="1:25" x14ac:dyDescent="0.15">
      <c r="A2199" s="82">
        <f t="shared" si="311"/>
        <v>4</v>
      </c>
      <c r="B2199" s="46">
        <v>43557.500011574077</v>
      </c>
      <c r="C2199" s="47">
        <f>Eingabe!G2200</f>
        <v>3</v>
      </c>
      <c r="D2199" s="77">
        <v>2199</v>
      </c>
      <c r="E2199" s="47"/>
      <c r="F2199" s="25">
        <f t="shared" si="309"/>
        <v>4.4800000000000004</v>
      </c>
      <c r="G2199" s="25">
        <f>VLOOKUP(F2199,'Spezifische Werte'!$B$2:$C$4002,2,FALSE)</f>
        <v>6.3876775708421291E-2</v>
      </c>
      <c r="H2199" s="25">
        <f t="shared" si="312"/>
        <v>127.75355141684258</v>
      </c>
      <c r="J2199" s="25">
        <f t="shared" si="310"/>
        <v>4.5</v>
      </c>
      <c r="K2199" s="25">
        <f>VLOOKUP(J2199,'Spezifische Werte'!$B$2:$C$4002,2,FALSE)</f>
        <v>6.4854105449014127E-2</v>
      </c>
      <c r="L2199" s="25">
        <f t="shared" si="313"/>
        <v>129.70821089802826</v>
      </c>
      <c r="R2199" s="25">
        <v>2197</v>
      </c>
      <c r="S2199" s="25">
        <v>2196</v>
      </c>
      <c r="T2199" s="25">
        <f t="shared" si="317"/>
        <v>0.47643639304473673</v>
      </c>
      <c r="U2199" s="25">
        <f t="shared" si="314"/>
        <v>0.48558065363471314</v>
      </c>
      <c r="W2199" s="17">
        <f>Eingabe!H2200</f>
        <v>77</v>
      </c>
      <c r="X2199" s="17">
        <f t="shared" si="315"/>
        <v>0.77</v>
      </c>
      <c r="Y2199" s="17">
        <f t="shared" si="316"/>
        <v>80</v>
      </c>
    </row>
    <row r="2200" spans="1:25" x14ac:dyDescent="0.15">
      <c r="A2200" s="82">
        <f t="shared" si="311"/>
        <v>4</v>
      </c>
      <c r="B2200" s="46">
        <v>43557.541666661338</v>
      </c>
      <c r="C2200" s="47">
        <f>Eingabe!G2201</f>
        <v>3.8</v>
      </c>
      <c r="D2200" s="77">
        <v>2200</v>
      </c>
      <c r="E2200" s="47"/>
      <c r="F2200" s="25">
        <f t="shared" si="309"/>
        <v>5.67</v>
      </c>
      <c r="G2200" s="25">
        <f>VLOOKUP(F2200,'Spezifische Werte'!$B$2:$C$4002,2,FALSE)</f>
        <v>0.13840049448137109</v>
      </c>
      <c r="H2200" s="25">
        <f t="shared" si="312"/>
        <v>276.80098896274217</v>
      </c>
      <c r="J2200" s="25">
        <f t="shared" si="310"/>
        <v>5.7</v>
      </c>
      <c r="K2200" s="25">
        <f>VLOOKUP(J2200,'Spezifische Werte'!$B$2:$C$4002,2,FALSE)</f>
        <v>0.14069825500153915</v>
      </c>
      <c r="L2200" s="25">
        <f t="shared" si="313"/>
        <v>281.39651000307828</v>
      </c>
      <c r="R2200" s="25">
        <v>2198</v>
      </c>
      <c r="S2200" s="25">
        <v>2197</v>
      </c>
      <c r="T2200" s="25">
        <f t="shared" si="317"/>
        <v>0.47643639304473673</v>
      </c>
      <c r="U2200" s="25">
        <f t="shared" si="314"/>
        <v>0.48558065363471314</v>
      </c>
      <c r="W2200" s="17">
        <f>Eingabe!H2201</f>
        <v>74</v>
      </c>
      <c r="X2200" s="17">
        <f t="shared" si="315"/>
        <v>0.74</v>
      </c>
      <c r="Y2200" s="17">
        <f t="shared" si="316"/>
        <v>70</v>
      </c>
    </row>
    <row r="2201" spans="1:25" x14ac:dyDescent="0.15">
      <c r="A2201" s="82">
        <f t="shared" si="311"/>
        <v>4</v>
      </c>
      <c r="B2201" s="46">
        <v>43557.583333328002</v>
      </c>
      <c r="C2201" s="47">
        <f>Eingabe!G2202</f>
        <v>2.6</v>
      </c>
      <c r="D2201" s="77">
        <v>2201</v>
      </c>
      <c r="E2201" s="47"/>
      <c r="F2201" s="25">
        <f t="shared" si="309"/>
        <v>3.88</v>
      </c>
      <c r="G2201" s="25">
        <f>VLOOKUP(F2201,'Spezifische Werte'!$B$2:$C$4002,2,FALSE)</f>
        <v>3.5689320314118818E-2</v>
      </c>
      <c r="H2201" s="25">
        <f t="shared" si="312"/>
        <v>71.378640628237633</v>
      </c>
      <c r="J2201" s="25">
        <f t="shared" si="310"/>
        <v>3.9</v>
      </c>
      <c r="K2201" s="25">
        <f>VLOOKUP(J2201,'Spezifische Werte'!$B$2:$C$4002,2,FALSE)</f>
        <v>3.6613952811549305E-2</v>
      </c>
      <c r="L2201" s="25">
        <f t="shared" si="313"/>
        <v>73.227905623098607</v>
      </c>
      <c r="R2201" s="25">
        <v>2199</v>
      </c>
      <c r="S2201" s="25">
        <v>2198</v>
      </c>
      <c r="T2201" s="25">
        <f t="shared" si="317"/>
        <v>0.47643639304473673</v>
      </c>
      <c r="U2201" s="25">
        <f t="shared" si="314"/>
        <v>0.48558065363471314</v>
      </c>
      <c r="W2201" s="17">
        <f>Eingabe!H2202</f>
        <v>83</v>
      </c>
      <c r="X2201" s="17">
        <f t="shared" si="315"/>
        <v>0.83</v>
      </c>
      <c r="Y2201" s="17">
        <f t="shared" si="316"/>
        <v>80</v>
      </c>
    </row>
    <row r="2202" spans="1:25" x14ac:dyDescent="0.15">
      <c r="A2202" s="82">
        <f t="shared" si="311"/>
        <v>4</v>
      </c>
      <c r="B2202" s="46">
        <v>43557.625011574077</v>
      </c>
      <c r="C2202" s="47">
        <f>Eingabe!G2203</f>
        <v>2.4</v>
      </c>
      <c r="D2202" s="77">
        <v>2202</v>
      </c>
      <c r="E2202" s="47"/>
      <c r="F2202" s="25">
        <f t="shared" si="309"/>
        <v>3.58</v>
      </c>
      <c r="G2202" s="25">
        <f>VLOOKUP(F2202,'Spezifische Werte'!$B$2:$C$4002,2,FALSE)</f>
        <v>2.2829235995572409E-2</v>
      </c>
      <c r="H2202" s="25">
        <f t="shared" si="312"/>
        <v>45.658471991144815</v>
      </c>
      <c r="J2202" s="25">
        <f t="shared" si="310"/>
        <v>3.6</v>
      </c>
      <c r="K2202" s="25">
        <f>VLOOKUP(J2202,'Spezifische Werte'!$B$2:$C$4002,2,FALSE)</f>
        <v>2.3596471134930203E-2</v>
      </c>
      <c r="L2202" s="25">
        <f t="shared" si="313"/>
        <v>47.19294226986041</v>
      </c>
      <c r="R2202" s="25">
        <v>2200</v>
      </c>
      <c r="S2202" s="25">
        <v>2199</v>
      </c>
      <c r="T2202" s="25">
        <f t="shared" si="317"/>
        <v>0.47643639304473673</v>
      </c>
      <c r="U2202" s="25">
        <f t="shared" si="314"/>
        <v>0.48558065363471314</v>
      </c>
      <c r="W2202" s="17">
        <f>Eingabe!H2203</f>
        <v>102</v>
      </c>
      <c r="X2202" s="17">
        <f t="shared" si="315"/>
        <v>1.02</v>
      </c>
      <c r="Y2202" s="17">
        <f t="shared" si="316"/>
        <v>100</v>
      </c>
    </row>
    <row r="2203" spans="1:25" x14ac:dyDescent="0.15">
      <c r="A2203" s="82">
        <f t="shared" si="311"/>
        <v>4</v>
      </c>
      <c r="B2203" s="46">
        <v>43557.666666661331</v>
      </c>
      <c r="C2203" s="47">
        <f>Eingabe!G2204</f>
        <v>3.1</v>
      </c>
      <c r="D2203" s="77">
        <v>2203</v>
      </c>
      <c r="E2203" s="47"/>
      <c r="F2203" s="25">
        <f t="shared" si="309"/>
        <v>4.62</v>
      </c>
      <c r="G2203" s="25">
        <f>VLOOKUP(F2203,'Spezifische Werte'!$B$2:$C$4002,2,FALSE)</f>
        <v>7.0834307543363312E-2</v>
      </c>
      <c r="H2203" s="25">
        <f t="shared" si="312"/>
        <v>141.66861508672662</v>
      </c>
      <c r="J2203" s="25">
        <f t="shared" si="310"/>
        <v>4.6500000000000004</v>
      </c>
      <c r="K2203" s="25">
        <f>VLOOKUP(J2203,'Spezifische Werte'!$B$2:$C$4002,2,FALSE)</f>
        <v>7.2366311882592071E-2</v>
      </c>
      <c r="L2203" s="25">
        <f t="shared" si="313"/>
        <v>144.73262376518414</v>
      </c>
      <c r="R2203" s="25">
        <v>2201</v>
      </c>
      <c r="S2203" s="25">
        <v>2200</v>
      </c>
      <c r="T2203" s="25">
        <f t="shared" si="317"/>
        <v>0.47643639304473673</v>
      </c>
      <c r="U2203" s="25">
        <f t="shared" si="314"/>
        <v>0.48558065363471314</v>
      </c>
      <c r="W2203" s="17">
        <f>Eingabe!H2204</f>
        <v>91</v>
      </c>
      <c r="X2203" s="17">
        <f t="shared" si="315"/>
        <v>0.91</v>
      </c>
      <c r="Y2203" s="17">
        <f t="shared" si="316"/>
        <v>90</v>
      </c>
    </row>
    <row r="2204" spans="1:25" x14ac:dyDescent="0.15">
      <c r="A2204" s="82">
        <f t="shared" si="311"/>
        <v>4</v>
      </c>
      <c r="B2204" s="46">
        <v>43557.708333327995</v>
      </c>
      <c r="C2204" s="47">
        <f>Eingabe!G2205</f>
        <v>3.1</v>
      </c>
      <c r="D2204" s="77">
        <v>2204</v>
      </c>
      <c r="E2204" s="47"/>
      <c r="F2204" s="25">
        <f t="shared" si="309"/>
        <v>4.62</v>
      </c>
      <c r="G2204" s="25">
        <f>VLOOKUP(F2204,'Spezifische Werte'!$B$2:$C$4002,2,FALSE)</f>
        <v>7.0834307543363312E-2</v>
      </c>
      <c r="H2204" s="25">
        <f t="shared" si="312"/>
        <v>141.66861508672662</v>
      </c>
      <c r="J2204" s="25">
        <f t="shared" si="310"/>
        <v>4.6500000000000004</v>
      </c>
      <c r="K2204" s="25">
        <f>VLOOKUP(J2204,'Spezifische Werte'!$B$2:$C$4002,2,FALSE)</f>
        <v>7.2366311882592071E-2</v>
      </c>
      <c r="L2204" s="25">
        <f t="shared" si="313"/>
        <v>144.73262376518414</v>
      </c>
      <c r="R2204" s="25">
        <v>2202</v>
      </c>
      <c r="S2204" s="25">
        <v>2201</v>
      </c>
      <c r="T2204" s="25">
        <f t="shared" si="317"/>
        <v>0.47643639304473673</v>
      </c>
      <c r="U2204" s="25">
        <f t="shared" si="314"/>
        <v>0.48558065363471314</v>
      </c>
      <c r="W2204" s="17">
        <f>Eingabe!H2205</f>
        <v>98</v>
      </c>
      <c r="X2204" s="17">
        <f t="shared" si="315"/>
        <v>0.98</v>
      </c>
      <c r="Y2204" s="17">
        <f t="shared" si="316"/>
        <v>100</v>
      </c>
    </row>
    <row r="2205" spans="1:25" x14ac:dyDescent="0.15">
      <c r="A2205" s="82">
        <f t="shared" si="311"/>
        <v>4</v>
      </c>
      <c r="B2205" s="46">
        <v>43557.750011574077</v>
      </c>
      <c r="C2205" s="47">
        <f>Eingabe!G2206</f>
        <v>1.9</v>
      </c>
      <c r="D2205" s="77">
        <v>2205</v>
      </c>
      <c r="E2205" s="47"/>
      <c r="F2205" s="25">
        <f t="shared" si="309"/>
        <v>2.83</v>
      </c>
      <c r="G2205" s="25">
        <f>VLOOKUP(F2205,'Spezifische Werte'!$B$2:$C$4002,2,FALSE)</f>
        <v>5.3996541966473566E-3</v>
      </c>
      <c r="H2205" s="25">
        <f t="shared" si="312"/>
        <v>10.799308393294714</v>
      </c>
      <c r="J2205" s="25">
        <f t="shared" si="310"/>
        <v>2.85</v>
      </c>
      <c r="K2205" s="25">
        <f>VLOOKUP(J2205,'Spezifische Werte'!$B$2:$C$4002,2,FALSE)</f>
        <v>5.6714421172963415E-3</v>
      </c>
      <c r="L2205" s="25">
        <f t="shared" si="313"/>
        <v>11.342884234592683</v>
      </c>
      <c r="R2205" s="25">
        <v>2203</v>
      </c>
      <c r="S2205" s="25">
        <v>2202</v>
      </c>
      <c r="T2205" s="25">
        <f t="shared" si="317"/>
        <v>0.47643639304473673</v>
      </c>
      <c r="U2205" s="25">
        <f t="shared" si="314"/>
        <v>0.48558065363471314</v>
      </c>
      <c r="W2205" s="17">
        <f>Eingabe!H2206</f>
        <v>86</v>
      </c>
      <c r="X2205" s="17">
        <f t="shared" si="315"/>
        <v>0.86</v>
      </c>
      <c r="Y2205" s="17">
        <f t="shared" si="316"/>
        <v>90</v>
      </c>
    </row>
    <row r="2206" spans="1:25" x14ac:dyDescent="0.15">
      <c r="A2206" s="82">
        <f t="shared" si="311"/>
        <v>4</v>
      </c>
      <c r="B2206" s="46">
        <v>43557.791666661324</v>
      </c>
      <c r="C2206" s="47">
        <f>Eingabe!G2207</f>
        <v>1.7</v>
      </c>
      <c r="D2206" s="77">
        <v>2206</v>
      </c>
      <c r="E2206" s="47"/>
      <c r="F2206" s="25">
        <f t="shared" si="309"/>
        <v>2.54</v>
      </c>
      <c r="G2206" s="25">
        <f>VLOOKUP(F2206,'Spezifische Werte'!$B$2:$C$4002,2,FALSE)</f>
        <v>2.3517714395877558E-3</v>
      </c>
      <c r="H2206" s="25">
        <f t="shared" si="312"/>
        <v>4.7035428791755116</v>
      </c>
      <c r="J2206" s="25">
        <f t="shared" si="310"/>
        <v>2.5499999999999998</v>
      </c>
      <c r="K2206" s="25">
        <f>VLOOKUP(J2206,'Spezifische Werte'!$B$2:$C$4002,2,FALSE)</f>
        <v>2.4279301551432594E-3</v>
      </c>
      <c r="L2206" s="25">
        <f t="shared" si="313"/>
        <v>4.855860310286519</v>
      </c>
      <c r="R2206" s="25">
        <v>2204</v>
      </c>
      <c r="S2206" s="25">
        <v>2203</v>
      </c>
      <c r="T2206" s="25">
        <f t="shared" si="317"/>
        <v>0.47643639304473673</v>
      </c>
      <c r="U2206" s="25">
        <f t="shared" si="314"/>
        <v>0.48558065363471314</v>
      </c>
      <c r="W2206" s="17">
        <f>Eingabe!H2207</f>
        <v>90</v>
      </c>
      <c r="X2206" s="17">
        <f t="shared" si="315"/>
        <v>0.9</v>
      </c>
      <c r="Y2206" s="17">
        <f t="shared" si="316"/>
        <v>90</v>
      </c>
    </row>
    <row r="2207" spans="1:25" x14ac:dyDescent="0.15">
      <c r="A2207" s="82">
        <f t="shared" si="311"/>
        <v>4</v>
      </c>
      <c r="B2207" s="46">
        <v>43557.833333327988</v>
      </c>
      <c r="C2207" s="47">
        <f>Eingabe!G2208</f>
        <v>1.9</v>
      </c>
      <c r="D2207" s="77">
        <v>2207</v>
      </c>
      <c r="E2207" s="47"/>
      <c r="F2207" s="25">
        <f t="shared" si="309"/>
        <v>2.83</v>
      </c>
      <c r="G2207" s="25">
        <f>VLOOKUP(F2207,'Spezifische Werte'!$B$2:$C$4002,2,FALSE)</f>
        <v>5.3996541966473566E-3</v>
      </c>
      <c r="H2207" s="25">
        <f t="shared" si="312"/>
        <v>10.799308393294714</v>
      </c>
      <c r="J2207" s="25">
        <f t="shared" si="310"/>
        <v>2.85</v>
      </c>
      <c r="K2207" s="25">
        <f>VLOOKUP(J2207,'Spezifische Werte'!$B$2:$C$4002,2,FALSE)</f>
        <v>5.6714421172963415E-3</v>
      </c>
      <c r="L2207" s="25">
        <f t="shared" si="313"/>
        <v>11.342884234592683</v>
      </c>
      <c r="R2207" s="25">
        <v>2205</v>
      </c>
      <c r="S2207" s="25">
        <v>2204</v>
      </c>
      <c r="T2207" s="25">
        <f t="shared" si="317"/>
        <v>0.47643639304473673</v>
      </c>
      <c r="U2207" s="25">
        <f t="shared" si="314"/>
        <v>0.48558065363471314</v>
      </c>
      <c r="W2207" s="17">
        <f>Eingabe!H2208</f>
        <v>93</v>
      </c>
      <c r="X2207" s="17">
        <f t="shared" si="315"/>
        <v>0.93</v>
      </c>
      <c r="Y2207" s="17">
        <f t="shared" si="316"/>
        <v>90</v>
      </c>
    </row>
    <row r="2208" spans="1:25" x14ac:dyDescent="0.15">
      <c r="A2208" s="82">
        <f t="shared" si="311"/>
        <v>4</v>
      </c>
      <c r="B2208" s="46">
        <v>43557.875011574077</v>
      </c>
      <c r="C2208" s="47">
        <f>Eingabe!G2209</f>
        <v>2.2000000000000002</v>
      </c>
      <c r="D2208" s="77">
        <v>2208</v>
      </c>
      <c r="E2208" s="47"/>
      <c r="F2208" s="25">
        <f t="shared" si="309"/>
        <v>3.28</v>
      </c>
      <c r="G2208" s="25">
        <f>VLOOKUP(F2208,'Spezifische Werte'!$B$2:$C$4002,2,FALSE)</f>
        <v>1.4036237149224865E-2</v>
      </c>
      <c r="H2208" s="25">
        <f t="shared" si="312"/>
        <v>28.07247429844973</v>
      </c>
      <c r="J2208" s="25">
        <f t="shared" si="310"/>
        <v>3.3</v>
      </c>
      <c r="K2208" s="25">
        <f>VLOOKUP(J2208,'Spezifische Werte'!$B$2:$C$4002,2,FALSE)</f>
        <v>1.4533450192857693E-2</v>
      </c>
      <c r="L2208" s="25">
        <f t="shared" si="313"/>
        <v>29.066900385715385</v>
      </c>
      <c r="R2208" s="25">
        <v>2206</v>
      </c>
      <c r="S2208" s="25">
        <v>2205</v>
      </c>
      <c r="T2208" s="25">
        <f t="shared" si="317"/>
        <v>0.47643639304473673</v>
      </c>
      <c r="U2208" s="25">
        <f t="shared" si="314"/>
        <v>0.48558065363471314</v>
      </c>
      <c r="W2208" s="17">
        <f>Eingabe!H2209</f>
        <v>91</v>
      </c>
      <c r="X2208" s="17">
        <f t="shared" si="315"/>
        <v>0.91</v>
      </c>
      <c r="Y2208" s="17">
        <f t="shared" si="316"/>
        <v>90</v>
      </c>
    </row>
    <row r="2209" spans="1:25" x14ac:dyDescent="0.15">
      <c r="A2209" s="82">
        <f t="shared" si="311"/>
        <v>4</v>
      </c>
      <c r="B2209" s="46">
        <v>43557.916666661316</v>
      </c>
      <c r="C2209" s="47">
        <f>Eingabe!G2210</f>
        <v>1.8</v>
      </c>
      <c r="D2209" s="77">
        <v>2209</v>
      </c>
      <c r="E2209" s="47"/>
      <c r="F2209" s="25">
        <f t="shared" si="309"/>
        <v>2.69</v>
      </c>
      <c r="G2209" s="25">
        <f>VLOOKUP(F2209,'Spezifische Werte'!$B$2:$C$4002,2,FALSE)</f>
        <v>3.715149232963236E-3</v>
      </c>
      <c r="H2209" s="25">
        <f t="shared" si="312"/>
        <v>7.4302984659264721</v>
      </c>
      <c r="J2209" s="25">
        <f t="shared" si="310"/>
        <v>2.7</v>
      </c>
      <c r="K2209" s="25">
        <f>VLOOKUP(J2209,'Spezifische Werte'!$B$2:$C$4002,2,FALSE)</f>
        <v>3.8225571704766847E-3</v>
      </c>
      <c r="L2209" s="25">
        <f t="shared" si="313"/>
        <v>7.6451143409533691</v>
      </c>
      <c r="R2209" s="25">
        <v>2207</v>
      </c>
      <c r="S2209" s="25">
        <v>2206</v>
      </c>
      <c r="T2209" s="25">
        <f t="shared" si="317"/>
        <v>0.47643639304473673</v>
      </c>
      <c r="U2209" s="25">
        <f t="shared" si="314"/>
        <v>0.48558065363471314</v>
      </c>
      <c r="W2209" s="17">
        <f>Eingabe!H2210</f>
        <v>99</v>
      </c>
      <c r="X2209" s="17">
        <f t="shared" si="315"/>
        <v>0.99</v>
      </c>
      <c r="Y2209" s="17">
        <f t="shared" si="316"/>
        <v>100</v>
      </c>
    </row>
    <row r="2210" spans="1:25" x14ac:dyDescent="0.15">
      <c r="A2210" s="82">
        <f t="shared" si="311"/>
        <v>4</v>
      </c>
      <c r="B2210" s="46">
        <v>43557.958333327981</v>
      </c>
      <c r="C2210" s="47">
        <f>Eingabe!G2211</f>
        <v>0.3</v>
      </c>
      <c r="D2210" s="77">
        <v>2210</v>
      </c>
      <c r="E2210" s="47"/>
      <c r="F2210" s="25">
        <f t="shared" si="309"/>
        <v>0.45</v>
      </c>
      <c r="G2210" s="25">
        <f>VLOOKUP(F2210,'Spezifische Werte'!$B$2:$C$4002,2,FALSE)</f>
        <v>0</v>
      </c>
      <c r="H2210" s="25">
        <f t="shared" si="312"/>
        <v>0</v>
      </c>
      <c r="J2210" s="25">
        <f t="shared" si="310"/>
        <v>0.45</v>
      </c>
      <c r="K2210" s="25">
        <f>VLOOKUP(J2210,'Spezifische Werte'!$B$2:$C$4002,2,FALSE)</f>
        <v>0</v>
      </c>
      <c r="L2210" s="25">
        <f t="shared" si="313"/>
        <v>0</v>
      </c>
      <c r="R2210" s="25">
        <v>2208</v>
      </c>
      <c r="S2210" s="25">
        <v>2207</v>
      </c>
      <c r="T2210" s="25">
        <f t="shared" si="317"/>
        <v>0.47643639304473673</v>
      </c>
      <c r="U2210" s="25">
        <f t="shared" si="314"/>
        <v>0.48558065363471314</v>
      </c>
      <c r="W2210" s="17">
        <f>Eingabe!H2211</f>
        <v>97</v>
      </c>
      <c r="X2210" s="17">
        <f t="shared" si="315"/>
        <v>0.97</v>
      </c>
      <c r="Y2210" s="17">
        <f t="shared" si="316"/>
        <v>100</v>
      </c>
    </row>
    <row r="2211" spans="1:25" x14ac:dyDescent="0.15">
      <c r="A2211" s="82">
        <f t="shared" si="311"/>
        <v>4</v>
      </c>
      <c r="B2211" s="46">
        <v>43558.000011574077</v>
      </c>
      <c r="C2211" s="47">
        <f>Eingabe!G2212</f>
        <v>0.9</v>
      </c>
      <c r="D2211" s="77">
        <v>2211</v>
      </c>
      <c r="E2211" s="47"/>
      <c r="F2211" s="25">
        <f t="shared" si="309"/>
        <v>1.34</v>
      </c>
      <c r="G2211" s="25">
        <f>VLOOKUP(F2211,'Spezifische Werte'!$B$2:$C$4002,2,FALSE)</f>
        <v>0</v>
      </c>
      <c r="H2211" s="25">
        <f t="shared" si="312"/>
        <v>0</v>
      </c>
      <c r="J2211" s="25">
        <f t="shared" si="310"/>
        <v>1.35</v>
      </c>
      <c r="K2211" s="25">
        <f>VLOOKUP(J2211,'Spezifische Werte'!$B$2:$C$4002,2,FALSE)</f>
        <v>0</v>
      </c>
      <c r="L2211" s="25">
        <f t="shared" si="313"/>
        <v>0</v>
      </c>
      <c r="R2211" s="25">
        <v>2209</v>
      </c>
      <c r="S2211" s="25">
        <v>2208</v>
      </c>
      <c r="T2211" s="25">
        <f t="shared" si="317"/>
        <v>0.47643639304473673</v>
      </c>
      <c r="U2211" s="25">
        <f t="shared" si="314"/>
        <v>0.48558065363471314</v>
      </c>
      <c r="W2211" s="17">
        <f>Eingabe!H2212</f>
        <v>98</v>
      </c>
      <c r="X2211" s="17">
        <f t="shared" si="315"/>
        <v>0.98</v>
      </c>
      <c r="Y2211" s="17">
        <f t="shared" si="316"/>
        <v>100</v>
      </c>
    </row>
    <row r="2212" spans="1:25" x14ac:dyDescent="0.15">
      <c r="A2212" s="82">
        <f t="shared" si="311"/>
        <v>4</v>
      </c>
      <c r="B2212" s="46">
        <v>43558.041666661309</v>
      </c>
      <c r="C2212" s="47">
        <f>Eingabe!G2213</f>
        <v>0</v>
      </c>
      <c r="D2212" s="77">
        <v>2212</v>
      </c>
      <c r="E2212" s="47"/>
      <c r="F2212" s="25">
        <f t="shared" si="309"/>
        <v>0</v>
      </c>
      <c r="G2212" s="25">
        <f>VLOOKUP(F2212,'Spezifische Werte'!$B$2:$C$4002,2,FALSE)</f>
        <v>0</v>
      </c>
      <c r="H2212" s="25">
        <f t="shared" si="312"/>
        <v>0</v>
      </c>
      <c r="J2212" s="25">
        <f t="shared" si="310"/>
        <v>0</v>
      </c>
      <c r="K2212" s="25">
        <f>VLOOKUP(J2212,'Spezifische Werte'!$B$2:$C$4002,2,FALSE)</f>
        <v>0</v>
      </c>
      <c r="L2212" s="25">
        <f t="shared" si="313"/>
        <v>0</v>
      </c>
      <c r="R2212" s="25">
        <v>2210</v>
      </c>
      <c r="S2212" s="25">
        <v>2209</v>
      </c>
      <c r="T2212" s="25">
        <f t="shared" si="317"/>
        <v>0.47643639304473673</v>
      </c>
      <c r="U2212" s="25">
        <f t="shared" si="314"/>
        <v>0.48558065363471314</v>
      </c>
      <c r="W2212" s="17">
        <f>Eingabe!H2213</f>
        <v>88</v>
      </c>
      <c r="X2212" s="17">
        <f t="shared" si="315"/>
        <v>0.88</v>
      </c>
      <c r="Y2212" s="17">
        <f t="shared" si="316"/>
        <v>90</v>
      </c>
    </row>
    <row r="2213" spans="1:25" x14ac:dyDescent="0.15">
      <c r="A2213" s="82">
        <f t="shared" si="311"/>
        <v>4</v>
      </c>
      <c r="B2213" s="46">
        <v>43558.083333327973</v>
      </c>
      <c r="C2213" s="47">
        <f>Eingabe!G2214</f>
        <v>0</v>
      </c>
      <c r="D2213" s="77">
        <v>2213</v>
      </c>
      <c r="E2213" s="47"/>
      <c r="F2213" s="25">
        <f t="shared" si="309"/>
        <v>0</v>
      </c>
      <c r="G2213" s="25">
        <f>VLOOKUP(F2213,'Spezifische Werte'!$B$2:$C$4002,2,FALSE)</f>
        <v>0</v>
      </c>
      <c r="H2213" s="25">
        <f t="shared" si="312"/>
        <v>0</v>
      </c>
      <c r="J2213" s="25">
        <f t="shared" si="310"/>
        <v>0</v>
      </c>
      <c r="K2213" s="25">
        <f>VLOOKUP(J2213,'Spezifische Werte'!$B$2:$C$4002,2,FALSE)</f>
        <v>0</v>
      </c>
      <c r="L2213" s="25">
        <f t="shared" si="313"/>
        <v>0</v>
      </c>
      <c r="R2213" s="25">
        <v>2211</v>
      </c>
      <c r="S2213" s="25">
        <v>2210</v>
      </c>
      <c r="T2213" s="25">
        <f t="shared" si="317"/>
        <v>0.47643639304473673</v>
      </c>
      <c r="U2213" s="25">
        <f t="shared" si="314"/>
        <v>0.48558065363471314</v>
      </c>
      <c r="W2213" s="17">
        <f>Eingabe!H2214</f>
        <v>93</v>
      </c>
      <c r="X2213" s="17">
        <f t="shared" si="315"/>
        <v>0.93</v>
      </c>
      <c r="Y2213" s="17">
        <f t="shared" si="316"/>
        <v>90</v>
      </c>
    </row>
    <row r="2214" spans="1:25" x14ac:dyDescent="0.15">
      <c r="A2214" s="82">
        <f t="shared" si="311"/>
        <v>4</v>
      </c>
      <c r="B2214" s="46">
        <v>43558.125011574077</v>
      </c>
      <c r="C2214" s="47">
        <f>Eingabe!G2215</f>
        <v>0.5</v>
      </c>
      <c r="D2214" s="77">
        <v>2214</v>
      </c>
      <c r="E2214" s="47"/>
      <c r="F2214" s="25">
        <f t="shared" si="309"/>
        <v>0.75</v>
      </c>
      <c r="G2214" s="25">
        <f>VLOOKUP(F2214,'Spezifische Werte'!$B$2:$C$4002,2,FALSE)</f>
        <v>0</v>
      </c>
      <c r="H2214" s="25">
        <f t="shared" si="312"/>
        <v>0</v>
      </c>
      <c r="J2214" s="25">
        <f t="shared" si="310"/>
        <v>0.75</v>
      </c>
      <c r="K2214" s="25">
        <f>VLOOKUP(J2214,'Spezifische Werte'!$B$2:$C$4002,2,FALSE)</f>
        <v>0</v>
      </c>
      <c r="L2214" s="25">
        <f t="shared" si="313"/>
        <v>0</v>
      </c>
      <c r="R2214" s="25">
        <v>2212</v>
      </c>
      <c r="S2214" s="25">
        <v>2211</v>
      </c>
      <c r="T2214" s="25">
        <f t="shared" si="317"/>
        <v>0.47643639304473673</v>
      </c>
      <c r="U2214" s="25">
        <f t="shared" si="314"/>
        <v>0.48558065363471314</v>
      </c>
      <c r="W2214" s="17">
        <f>Eingabe!H2215</f>
        <v>102</v>
      </c>
      <c r="X2214" s="17">
        <f t="shared" si="315"/>
        <v>1.02</v>
      </c>
      <c r="Y2214" s="17">
        <f t="shared" si="316"/>
        <v>100</v>
      </c>
    </row>
    <row r="2215" spans="1:25" x14ac:dyDescent="0.15">
      <c r="A2215" s="82">
        <f t="shared" si="311"/>
        <v>4</v>
      </c>
      <c r="B2215" s="46">
        <v>43558.166666661302</v>
      </c>
      <c r="C2215" s="47">
        <f>Eingabe!G2216</f>
        <v>2.9</v>
      </c>
      <c r="D2215" s="77">
        <v>2215</v>
      </c>
      <c r="E2215" s="47"/>
      <c r="F2215" s="25">
        <f t="shared" si="309"/>
        <v>4.33</v>
      </c>
      <c r="G2215" s="25">
        <f>VLOOKUP(F2215,'Spezifische Werte'!$B$2:$C$4002,2,FALSE)</f>
        <v>5.667919590547657E-2</v>
      </c>
      <c r="H2215" s="25">
        <f t="shared" si="312"/>
        <v>113.35839181095314</v>
      </c>
      <c r="J2215" s="25">
        <f t="shared" si="310"/>
        <v>4.3499999999999996</v>
      </c>
      <c r="K2215" s="25">
        <f>VLOOKUP(J2215,'Spezifische Werte'!$B$2:$C$4002,2,FALSE)</f>
        <v>5.7627330651301621E-2</v>
      </c>
      <c r="L2215" s="25">
        <f t="shared" si="313"/>
        <v>115.25466130260324</v>
      </c>
      <c r="R2215" s="25">
        <v>2213</v>
      </c>
      <c r="S2215" s="25">
        <v>2212</v>
      </c>
      <c r="T2215" s="25">
        <f t="shared" si="317"/>
        <v>0.47643639304473673</v>
      </c>
      <c r="U2215" s="25">
        <f t="shared" si="314"/>
        <v>0.48558065363471314</v>
      </c>
      <c r="W2215" s="17">
        <f>Eingabe!H2216</f>
        <v>94</v>
      </c>
      <c r="X2215" s="17">
        <f t="shared" si="315"/>
        <v>0.94</v>
      </c>
      <c r="Y2215" s="17">
        <f t="shared" si="316"/>
        <v>90</v>
      </c>
    </row>
    <row r="2216" spans="1:25" x14ac:dyDescent="0.15">
      <c r="A2216" s="82">
        <f t="shared" si="311"/>
        <v>4</v>
      </c>
      <c r="B2216" s="46">
        <v>43558.208333327966</v>
      </c>
      <c r="C2216" s="47">
        <f>Eingabe!G2217</f>
        <v>0.9</v>
      </c>
      <c r="D2216" s="77">
        <v>2216</v>
      </c>
      <c r="E2216" s="47"/>
      <c r="F2216" s="25">
        <f t="shared" si="309"/>
        <v>1.34</v>
      </c>
      <c r="G2216" s="25">
        <f>VLOOKUP(F2216,'Spezifische Werte'!$B$2:$C$4002,2,FALSE)</f>
        <v>0</v>
      </c>
      <c r="H2216" s="25">
        <f t="shared" si="312"/>
        <v>0</v>
      </c>
      <c r="J2216" s="25">
        <f t="shared" si="310"/>
        <v>1.35</v>
      </c>
      <c r="K2216" s="25">
        <f>VLOOKUP(J2216,'Spezifische Werte'!$B$2:$C$4002,2,FALSE)</f>
        <v>0</v>
      </c>
      <c r="L2216" s="25">
        <f t="shared" si="313"/>
        <v>0</v>
      </c>
      <c r="R2216" s="25">
        <v>2214</v>
      </c>
      <c r="S2216" s="25">
        <v>2213</v>
      </c>
      <c r="T2216" s="25">
        <f t="shared" si="317"/>
        <v>0.47643639304473673</v>
      </c>
      <c r="U2216" s="25">
        <f t="shared" si="314"/>
        <v>0.48558065363471314</v>
      </c>
      <c r="W2216" s="17">
        <f>Eingabe!H2217</f>
        <v>103</v>
      </c>
      <c r="X2216" s="17">
        <f t="shared" si="315"/>
        <v>1.03</v>
      </c>
      <c r="Y2216" s="17">
        <f t="shared" si="316"/>
        <v>100</v>
      </c>
    </row>
    <row r="2217" spans="1:25" x14ac:dyDescent="0.15">
      <c r="A2217" s="82">
        <f t="shared" si="311"/>
        <v>4</v>
      </c>
      <c r="B2217" s="46">
        <v>43558.250011574077</v>
      </c>
      <c r="C2217" s="47">
        <f>Eingabe!G2218</f>
        <v>1.1000000000000001</v>
      </c>
      <c r="D2217" s="77">
        <v>2217</v>
      </c>
      <c r="E2217" s="47"/>
      <c r="F2217" s="25">
        <f t="shared" si="309"/>
        <v>1.64</v>
      </c>
      <c r="G2217" s="25">
        <f>VLOOKUP(F2217,'Spezifische Werte'!$B$2:$C$4002,2,FALSE)</f>
        <v>1.4468365948300602E-4</v>
      </c>
      <c r="H2217" s="25">
        <f t="shared" si="312"/>
        <v>0.28936731896601203</v>
      </c>
      <c r="J2217" s="25">
        <f t="shared" si="310"/>
        <v>1.65</v>
      </c>
      <c r="K2217" s="25">
        <f>VLOOKUP(J2217,'Spezifische Werte'!$B$2:$C$4002,2,FALSE)</f>
        <v>1.5161429771714323E-4</v>
      </c>
      <c r="L2217" s="25">
        <f t="shared" si="313"/>
        <v>0.30322859543428649</v>
      </c>
      <c r="R2217" s="25">
        <v>2215</v>
      </c>
      <c r="S2217" s="25">
        <v>2214</v>
      </c>
      <c r="T2217" s="25">
        <f t="shared" si="317"/>
        <v>0.47643639304473673</v>
      </c>
      <c r="U2217" s="25">
        <f t="shared" si="314"/>
        <v>0.48558065363471314</v>
      </c>
      <c r="W2217" s="17">
        <f>Eingabe!H2218</f>
        <v>100</v>
      </c>
      <c r="X2217" s="17">
        <f t="shared" si="315"/>
        <v>1</v>
      </c>
      <c r="Y2217" s="17">
        <f t="shared" si="316"/>
        <v>100</v>
      </c>
    </row>
    <row r="2218" spans="1:25" x14ac:dyDescent="0.15">
      <c r="A2218" s="82">
        <f t="shared" si="311"/>
        <v>4</v>
      </c>
      <c r="B2218" s="46">
        <v>43558.291666661295</v>
      </c>
      <c r="C2218" s="47">
        <f>Eingabe!G2219</f>
        <v>3.4</v>
      </c>
      <c r="D2218" s="77">
        <v>2218</v>
      </c>
      <c r="E2218" s="47"/>
      <c r="F2218" s="25">
        <f t="shared" si="309"/>
        <v>5.07</v>
      </c>
      <c r="G2218" s="25">
        <f>VLOOKUP(F2218,'Spezifische Werte'!$B$2:$C$4002,2,FALSE)</f>
        <v>9.6185977081711158E-2</v>
      </c>
      <c r="H2218" s="25">
        <f t="shared" si="312"/>
        <v>192.37195416342232</v>
      </c>
      <c r="J2218" s="25">
        <f t="shared" si="310"/>
        <v>5.0999999999999996</v>
      </c>
      <c r="K2218" s="25">
        <f>VLOOKUP(J2218,'Spezifische Werte'!$B$2:$C$4002,2,FALSE)</f>
        <v>9.8097213536623304E-2</v>
      </c>
      <c r="L2218" s="25">
        <f t="shared" si="313"/>
        <v>196.1944270732466</v>
      </c>
      <c r="R2218" s="25">
        <v>2216</v>
      </c>
      <c r="S2218" s="25">
        <v>2215</v>
      </c>
      <c r="T2218" s="25">
        <f t="shared" si="317"/>
        <v>0.47643639304473673</v>
      </c>
      <c r="U2218" s="25">
        <f t="shared" si="314"/>
        <v>0.48558065363471314</v>
      </c>
      <c r="W2218" s="17">
        <f>Eingabe!H2219</f>
        <v>102</v>
      </c>
      <c r="X2218" s="17">
        <f t="shared" si="315"/>
        <v>1.02</v>
      </c>
      <c r="Y2218" s="17">
        <f t="shared" si="316"/>
        <v>100</v>
      </c>
    </row>
    <row r="2219" spans="1:25" x14ac:dyDescent="0.15">
      <c r="A2219" s="82">
        <f t="shared" si="311"/>
        <v>4</v>
      </c>
      <c r="B2219" s="46">
        <v>43558.333333327959</v>
      </c>
      <c r="C2219" s="47">
        <f>Eingabe!G2220</f>
        <v>4.3</v>
      </c>
      <c r="D2219" s="77">
        <v>2219</v>
      </c>
      <c r="E2219" s="47"/>
      <c r="F2219" s="25">
        <f t="shared" si="309"/>
        <v>6.41</v>
      </c>
      <c r="G2219" s="25">
        <f>VLOOKUP(F2219,'Spezifische Werte'!$B$2:$C$4002,2,FALSE)</f>
        <v>0.20539547091670399</v>
      </c>
      <c r="H2219" s="25">
        <f t="shared" si="312"/>
        <v>410.790941833408</v>
      </c>
      <c r="J2219" s="25">
        <f t="shared" si="310"/>
        <v>6.45</v>
      </c>
      <c r="K2219" s="25">
        <f>VLOOKUP(J2219,'Spezifische Werte'!$B$2:$C$4002,2,FALSE)</f>
        <v>0.20962714743593144</v>
      </c>
      <c r="L2219" s="25">
        <f t="shared" si="313"/>
        <v>419.2542948718629</v>
      </c>
      <c r="R2219" s="25">
        <v>2217</v>
      </c>
      <c r="S2219" s="25">
        <v>2216</v>
      </c>
      <c r="T2219" s="25">
        <f t="shared" si="317"/>
        <v>0.47643639304473673</v>
      </c>
      <c r="U2219" s="25">
        <f t="shared" si="314"/>
        <v>0.48558065363471314</v>
      </c>
      <c r="W2219" s="17">
        <f>Eingabe!H2220</f>
        <v>111</v>
      </c>
      <c r="X2219" s="17">
        <f t="shared" si="315"/>
        <v>1.1100000000000001</v>
      </c>
      <c r="Y2219" s="17">
        <f t="shared" si="316"/>
        <v>110.00000000000001</v>
      </c>
    </row>
    <row r="2220" spans="1:25" x14ac:dyDescent="0.15">
      <c r="A2220" s="82">
        <f t="shared" si="311"/>
        <v>4</v>
      </c>
      <c r="B2220" s="46">
        <v>43558.375011574077</v>
      </c>
      <c r="C2220" s="47">
        <f>Eingabe!G2221</f>
        <v>5.8</v>
      </c>
      <c r="D2220" s="77">
        <v>2220</v>
      </c>
      <c r="E2220" s="47"/>
      <c r="F2220" s="25">
        <f t="shared" si="309"/>
        <v>8.65</v>
      </c>
      <c r="G2220" s="25">
        <f>VLOOKUP(F2220,'Spezifische Werte'!$B$2:$C$4002,2,FALSE)</f>
        <v>0.52059998612319236</v>
      </c>
      <c r="H2220" s="25">
        <f t="shared" si="312"/>
        <v>1041.1999722463847</v>
      </c>
      <c r="J2220" s="25">
        <f t="shared" si="310"/>
        <v>8.6999999999999993</v>
      </c>
      <c r="K2220" s="25">
        <f>VLOOKUP(J2220,'Spezifische Werte'!$B$2:$C$4002,2,FALSE)</f>
        <v>0.52924251604798966</v>
      </c>
      <c r="L2220" s="25">
        <f t="shared" si="313"/>
        <v>1058.4850320959792</v>
      </c>
      <c r="R2220" s="25">
        <v>2218</v>
      </c>
      <c r="S2220" s="25">
        <v>2217</v>
      </c>
      <c r="T2220" s="25">
        <f t="shared" si="317"/>
        <v>0.47643639304473673</v>
      </c>
      <c r="U2220" s="25">
        <f t="shared" si="314"/>
        <v>0.48558065363471314</v>
      </c>
      <c r="W2220" s="17">
        <f>Eingabe!H2221</f>
        <v>112</v>
      </c>
      <c r="X2220" s="17">
        <f t="shared" si="315"/>
        <v>1.1200000000000001</v>
      </c>
      <c r="Y2220" s="17">
        <f t="shared" si="316"/>
        <v>110.00000000000001</v>
      </c>
    </row>
    <row r="2221" spans="1:25" x14ac:dyDescent="0.15">
      <c r="A2221" s="82">
        <f t="shared" si="311"/>
        <v>4</v>
      </c>
      <c r="B2221" s="46">
        <v>43558.416666661287</v>
      </c>
      <c r="C2221" s="47">
        <f>Eingabe!G2222</f>
        <v>5.7</v>
      </c>
      <c r="D2221" s="77">
        <v>2221</v>
      </c>
      <c r="E2221" s="47"/>
      <c r="F2221" s="25">
        <f t="shared" si="309"/>
        <v>8.5</v>
      </c>
      <c r="G2221" s="25">
        <f>VLOOKUP(F2221,'Spezifische Werte'!$B$2:$C$4002,2,FALSE)</f>
        <v>0.49489541709216678</v>
      </c>
      <c r="H2221" s="25">
        <f t="shared" si="312"/>
        <v>989.79083418433356</v>
      </c>
      <c r="J2221" s="25">
        <f t="shared" si="310"/>
        <v>8.5500000000000007</v>
      </c>
      <c r="K2221" s="25">
        <f>VLOOKUP(J2221,'Spezifische Werte'!$B$2:$C$4002,2,FALSE)</f>
        <v>0.50342054722621021</v>
      </c>
      <c r="L2221" s="25">
        <f t="shared" si="313"/>
        <v>1006.8410944524204</v>
      </c>
      <c r="R2221" s="25">
        <v>2219</v>
      </c>
      <c r="S2221" s="25">
        <v>2218</v>
      </c>
      <c r="T2221" s="25">
        <f t="shared" si="317"/>
        <v>0.47643639304473673</v>
      </c>
      <c r="U2221" s="25">
        <f t="shared" si="314"/>
        <v>0.48558065363471314</v>
      </c>
      <c r="W2221" s="17">
        <f>Eingabe!H2222</f>
        <v>113</v>
      </c>
      <c r="X2221" s="17">
        <f t="shared" si="315"/>
        <v>1.1299999999999999</v>
      </c>
      <c r="Y2221" s="17">
        <f t="shared" si="316"/>
        <v>110.00000000000001</v>
      </c>
    </row>
    <row r="2222" spans="1:25" x14ac:dyDescent="0.15">
      <c r="A2222" s="82">
        <f t="shared" si="311"/>
        <v>4</v>
      </c>
      <c r="B2222" s="46">
        <v>43558.458333327952</v>
      </c>
      <c r="C2222" s="47">
        <f>Eingabe!G2223</f>
        <v>6.1</v>
      </c>
      <c r="D2222" s="77">
        <v>2222</v>
      </c>
      <c r="E2222" s="47"/>
      <c r="F2222" s="25">
        <f t="shared" si="309"/>
        <v>9.1</v>
      </c>
      <c r="G2222" s="25">
        <f>VLOOKUP(F2222,'Spezifische Werte'!$B$2:$C$4002,2,FALSE)</f>
        <v>0.59886663276505681</v>
      </c>
      <c r="H2222" s="25">
        <f t="shared" si="312"/>
        <v>1197.7332655301136</v>
      </c>
      <c r="J2222" s="25">
        <f t="shared" si="310"/>
        <v>9.15</v>
      </c>
      <c r="K2222" s="25">
        <f>VLOOKUP(J2222,'Spezifische Werte'!$B$2:$C$4002,2,FALSE)</f>
        <v>0.60752867779351938</v>
      </c>
      <c r="L2222" s="25">
        <f t="shared" si="313"/>
        <v>1215.0573555870387</v>
      </c>
      <c r="R2222" s="25">
        <v>2220</v>
      </c>
      <c r="S2222" s="25">
        <v>2219</v>
      </c>
      <c r="T2222" s="25">
        <f t="shared" si="317"/>
        <v>0.47643639304473673</v>
      </c>
      <c r="U2222" s="25">
        <f t="shared" si="314"/>
        <v>0.48558065363471314</v>
      </c>
      <c r="W2222" s="17">
        <f>Eingabe!H2223</f>
        <v>150</v>
      </c>
      <c r="X2222" s="17">
        <f t="shared" si="315"/>
        <v>1.5</v>
      </c>
      <c r="Y2222" s="17">
        <f t="shared" si="316"/>
        <v>150</v>
      </c>
    </row>
    <row r="2223" spans="1:25" x14ac:dyDescent="0.15">
      <c r="A2223" s="82">
        <f t="shared" si="311"/>
        <v>4</v>
      </c>
      <c r="B2223" s="46">
        <v>43558.500011574077</v>
      </c>
      <c r="C2223" s="47">
        <f>Eingabe!G2224</f>
        <v>6.5</v>
      </c>
      <c r="D2223" s="77">
        <v>2223</v>
      </c>
      <c r="E2223" s="47"/>
      <c r="F2223" s="25">
        <f t="shared" si="309"/>
        <v>9.6999999999999993</v>
      </c>
      <c r="G2223" s="25">
        <f>VLOOKUP(F2223,'Spezifische Werte'!$B$2:$C$4002,2,FALSE)</f>
        <v>0.69796521003178913</v>
      </c>
      <c r="H2223" s="25">
        <f t="shared" si="312"/>
        <v>1395.9304200635784</v>
      </c>
      <c r="J2223" s="25">
        <f t="shared" si="310"/>
        <v>9.75</v>
      </c>
      <c r="K2223" s="25">
        <f>VLOOKUP(J2223,'Spezifische Werte'!$B$2:$C$4002,2,FALSE)</f>
        <v>0.70553224205682485</v>
      </c>
      <c r="L2223" s="25">
        <f t="shared" si="313"/>
        <v>1411.0644841136498</v>
      </c>
      <c r="R2223" s="25">
        <v>2221</v>
      </c>
      <c r="S2223" s="25">
        <v>2220</v>
      </c>
      <c r="T2223" s="25">
        <f t="shared" si="317"/>
        <v>0.47643639304473673</v>
      </c>
      <c r="U2223" s="25">
        <f t="shared" si="314"/>
        <v>0.48558065363471314</v>
      </c>
      <c r="W2223" s="17">
        <f>Eingabe!H2224</f>
        <v>160</v>
      </c>
      <c r="X2223" s="17">
        <f t="shared" si="315"/>
        <v>1.6</v>
      </c>
      <c r="Y2223" s="17">
        <f t="shared" si="316"/>
        <v>160</v>
      </c>
    </row>
    <row r="2224" spans="1:25" x14ac:dyDescent="0.15">
      <c r="A2224" s="82">
        <f t="shared" si="311"/>
        <v>4</v>
      </c>
      <c r="B2224" s="46">
        <v>43558.54166666128</v>
      </c>
      <c r="C2224" s="47">
        <f>Eingabe!G2225</f>
        <v>7.2</v>
      </c>
      <c r="D2224" s="77">
        <v>2224</v>
      </c>
      <c r="E2224" s="47"/>
      <c r="F2224" s="25">
        <f t="shared" si="309"/>
        <v>10.74</v>
      </c>
      <c r="G2224" s="25">
        <f>VLOOKUP(F2224,'Spezifische Werte'!$B$2:$C$4002,2,FALSE)</f>
        <v>0.82701392432538656</v>
      </c>
      <c r="H2224" s="25">
        <f t="shared" si="312"/>
        <v>1654.0278486507732</v>
      </c>
      <c r="J2224" s="25">
        <f t="shared" si="310"/>
        <v>10.8</v>
      </c>
      <c r="K2224" s="25">
        <f>VLOOKUP(J2224,'Spezifische Werte'!$B$2:$C$4002,2,FALSE)</f>
        <v>0.83269098357721782</v>
      </c>
      <c r="L2224" s="25">
        <f t="shared" si="313"/>
        <v>1665.3819671544356</v>
      </c>
      <c r="R2224" s="25">
        <v>2222</v>
      </c>
      <c r="S2224" s="25">
        <v>2221</v>
      </c>
      <c r="T2224" s="25">
        <f t="shared" si="317"/>
        <v>0.47643639304473673</v>
      </c>
      <c r="U2224" s="25">
        <f t="shared" si="314"/>
        <v>0.48558065363471314</v>
      </c>
      <c r="W2224" s="17">
        <f>Eingabe!H2225</f>
        <v>178</v>
      </c>
      <c r="X2224" s="17">
        <f t="shared" si="315"/>
        <v>1.78</v>
      </c>
      <c r="Y2224" s="17">
        <f t="shared" si="316"/>
        <v>180</v>
      </c>
    </row>
    <row r="2225" spans="1:25" x14ac:dyDescent="0.15">
      <c r="A2225" s="82">
        <f t="shared" si="311"/>
        <v>4</v>
      </c>
      <c r="B2225" s="46">
        <v>43558.583333327944</v>
      </c>
      <c r="C2225" s="47">
        <f>Eingabe!G2226</f>
        <v>6.3</v>
      </c>
      <c r="D2225" s="77">
        <v>2225</v>
      </c>
      <c r="E2225" s="47"/>
      <c r="F2225" s="25">
        <f t="shared" si="309"/>
        <v>9.4</v>
      </c>
      <c r="G2225" s="25">
        <f>VLOOKUP(F2225,'Spezifische Werte'!$B$2:$C$4002,2,FALSE)</f>
        <v>0.65003553309220252</v>
      </c>
      <c r="H2225" s="25">
        <f t="shared" si="312"/>
        <v>1300.071066184405</v>
      </c>
      <c r="J2225" s="25">
        <f t="shared" si="310"/>
        <v>9.4499999999999993</v>
      </c>
      <c r="K2225" s="25">
        <f>VLOOKUP(J2225,'Spezifische Werte'!$B$2:$C$4002,2,FALSE)</f>
        <v>0.65830260757456582</v>
      </c>
      <c r="L2225" s="25">
        <f t="shared" si="313"/>
        <v>1316.6052151491317</v>
      </c>
      <c r="R2225" s="25">
        <v>2223</v>
      </c>
      <c r="S2225" s="25">
        <v>2222</v>
      </c>
      <c r="T2225" s="25">
        <f t="shared" si="317"/>
        <v>0.47643639304473673</v>
      </c>
      <c r="U2225" s="25">
        <f t="shared" si="314"/>
        <v>0.48558065363471314</v>
      </c>
      <c r="W2225" s="17">
        <f>Eingabe!H2226</f>
        <v>178</v>
      </c>
      <c r="X2225" s="17">
        <f t="shared" si="315"/>
        <v>1.78</v>
      </c>
      <c r="Y2225" s="17">
        <f t="shared" si="316"/>
        <v>180</v>
      </c>
    </row>
    <row r="2226" spans="1:25" x14ac:dyDescent="0.15">
      <c r="A2226" s="82">
        <f t="shared" si="311"/>
        <v>4</v>
      </c>
      <c r="B2226" s="46">
        <v>43558.625011574077</v>
      </c>
      <c r="C2226" s="47">
        <f>Eingabe!G2227</f>
        <v>6.7</v>
      </c>
      <c r="D2226" s="77">
        <v>2226</v>
      </c>
      <c r="E2226" s="47"/>
      <c r="F2226" s="25">
        <f t="shared" si="309"/>
        <v>10</v>
      </c>
      <c r="G2226" s="25">
        <f>VLOOKUP(F2226,'Spezifische Werte'!$B$2:$C$4002,2,FALSE)</f>
        <v>0.74135823084117802</v>
      </c>
      <c r="H2226" s="25">
        <f t="shared" si="312"/>
        <v>1482.7164616823561</v>
      </c>
      <c r="J2226" s="25">
        <f t="shared" si="310"/>
        <v>10.050000000000001</v>
      </c>
      <c r="K2226" s="25">
        <f>VLOOKUP(J2226,'Spezifische Werte'!$B$2:$C$4002,2,FALSE)</f>
        <v>0.74809941702480209</v>
      </c>
      <c r="L2226" s="25">
        <f t="shared" si="313"/>
        <v>1496.1988340496041</v>
      </c>
      <c r="R2226" s="25">
        <v>2224</v>
      </c>
      <c r="S2226" s="25">
        <v>2223</v>
      </c>
      <c r="T2226" s="25">
        <f t="shared" si="317"/>
        <v>0.47643639304473673</v>
      </c>
      <c r="U2226" s="25">
        <f t="shared" si="314"/>
        <v>0.48558065363471314</v>
      </c>
      <c r="W2226" s="17">
        <f>Eingabe!H2227</f>
        <v>163</v>
      </c>
      <c r="X2226" s="17">
        <f t="shared" si="315"/>
        <v>1.63</v>
      </c>
      <c r="Y2226" s="17">
        <f t="shared" si="316"/>
        <v>160</v>
      </c>
    </row>
    <row r="2227" spans="1:25" x14ac:dyDescent="0.15">
      <c r="A2227" s="82">
        <f t="shared" si="311"/>
        <v>4</v>
      </c>
      <c r="B2227" s="46">
        <v>43558.666666661273</v>
      </c>
      <c r="C2227" s="47">
        <f>Eingabe!G2228</f>
        <v>7.3</v>
      </c>
      <c r="D2227" s="77">
        <v>2227</v>
      </c>
      <c r="E2227" s="47"/>
      <c r="F2227" s="25">
        <f t="shared" si="309"/>
        <v>10.89</v>
      </c>
      <c r="G2227" s="25">
        <f>VLOOKUP(F2227,'Spezifische Werte'!$B$2:$C$4002,2,FALSE)</f>
        <v>0.84086253778157871</v>
      </c>
      <c r="H2227" s="25">
        <f t="shared" si="312"/>
        <v>1681.7250755631574</v>
      </c>
      <c r="J2227" s="25">
        <f t="shared" si="310"/>
        <v>10.95</v>
      </c>
      <c r="K2227" s="25">
        <f>VLOOKUP(J2227,'Spezifische Werte'!$B$2:$C$4002,2,FALSE)</f>
        <v>0.8460822985114913</v>
      </c>
      <c r="L2227" s="25">
        <f t="shared" si="313"/>
        <v>1692.1645970229827</v>
      </c>
      <c r="R2227" s="25">
        <v>2225</v>
      </c>
      <c r="S2227" s="25">
        <v>2224</v>
      </c>
      <c r="T2227" s="25">
        <f t="shared" si="317"/>
        <v>0.47643639304473673</v>
      </c>
      <c r="U2227" s="25">
        <f t="shared" si="314"/>
        <v>0.48558065363471314</v>
      </c>
      <c r="W2227" s="17">
        <f>Eingabe!H2228</f>
        <v>167</v>
      </c>
      <c r="X2227" s="17">
        <f t="shared" si="315"/>
        <v>1.67</v>
      </c>
      <c r="Y2227" s="17">
        <f t="shared" si="316"/>
        <v>170</v>
      </c>
    </row>
    <row r="2228" spans="1:25" x14ac:dyDescent="0.15">
      <c r="A2228" s="82">
        <f t="shared" si="311"/>
        <v>4</v>
      </c>
      <c r="B2228" s="46">
        <v>43558.708333327937</v>
      </c>
      <c r="C2228" s="47">
        <f>Eingabe!G2229</f>
        <v>8.8000000000000007</v>
      </c>
      <c r="D2228" s="77">
        <v>2228</v>
      </c>
      <c r="E2228" s="47"/>
      <c r="F2228" s="25">
        <f t="shared" si="309"/>
        <v>13.13</v>
      </c>
      <c r="G2228" s="25">
        <f>VLOOKUP(F2228,'Spezifische Werte'!$B$2:$C$4002,2,FALSE)</f>
        <v>0.95861579150152687</v>
      </c>
      <c r="H2228" s="25">
        <f t="shared" si="312"/>
        <v>1917.2315830030536</v>
      </c>
      <c r="J2228" s="25">
        <f t="shared" si="310"/>
        <v>13.2</v>
      </c>
      <c r="K2228" s="25">
        <f>VLOOKUP(J2228,'Spezifische Werte'!$B$2:$C$4002,2,FALSE)</f>
        <v>0.96071926627754123</v>
      </c>
      <c r="L2228" s="25">
        <f t="shared" si="313"/>
        <v>1921.4385325550825</v>
      </c>
      <c r="R2228" s="25">
        <v>2226</v>
      </c>
      <c r="S2228" s="25">
        <v>2225</v>
      </c>
      <c r="T2228" s="25">
        <f t="shared" si="317"/>
        <v>0.47643639304473673</v>
      </c>
      <c r="U2228" s="25">
        <f t="shared" si="314"/>
        <v>0.48558065363471314</v>
      </c>
      <c r="W2228" s="17">
        <f>Eingabe!H2229</f>
        <v>160</v>
      </c>
      <c r="X2228" s="17">
        <f t="shared" si="315"/>
        <v>1.6</v>
      </c>
      <c r="Y2228" s="17">
        <f t="shared" si="316"/>
        <v>160</v>
      </c>
    </row>
    <row r="2229" spans="1:25" x14ac:dyDescent="0.15">
      <c r="A2229" s="82">
        <f t="shared" si="311"/>
        <v>4</v>
      </c>
      <c r="B2229" s="46">
        <v>43558.750011574077</v>
      </c>
      <c r="C2229" s="47">
        <f>Eingabe!G2230</f>
        <v>7.4</v>
      </c>
      <c r="D2229" s="77">
        <v>2229</v>
      </c>
      <c r="E2229" s="47"/>
      <c r="F2229" s="25">
        <f t="shared" si="309"/>
        <v>11.04</v>
      </c>
      <c r="G2229" s="25">
        <f>VLOOKUP(F2229,'Spezifische Werte'!$B$2:$C$4002,2,FALSE)</f>
        <v>0.85357274428336571</v>
      </c>
      <c r="H2229" s="25">
        <f t="shared" si="312"/>
        <v>1707.1454885667315</v>
      </c>
      <c r="J2229" s="25">
        <f t="shared" si="310"/>
        <v>11.1</v>
      </c>
      <c r="K2229" s="25">
        <f>VLOOKUP(J2229,'Spezifische Werte'!$B$2:$C$4002,2,FALSE)</f>
        <v>0.85834555530496559</v>
      </c>
      <c r="L2229" s="25">
        <f t="shared" si="313"/>
        <v>1716.6911106099312</v>
      </c>
      <c r="R2229" s="25">
        <v>2227</v>
      </c>
      <c r="S2229" s="25">
        <v>2226</v>
      </c>
      <c r="T2229" s="25">
        <f t="shared" si="317"/>
        <v>0.47643639304473673</v>
      </c>
      <c r="U2229" s="25">
        <f t="shared" si="314"/>
        <v>0.48558065363471314</v>
      </c>
      <c r="W2229" s="17">
        <f>Eingabe!H2230</f>
        <v>160</v>
      </c>
      <c r="X2229" s="17">
        <f t="shared" si="315"/>
        <v>1.6</v>
      </c>
      <c r="Y2229" s="17">
        <f t="shared" si="316"/>
        <v>160</v>
      </c>
    </row>
    <row r="2230" spans="1:25" x14ac:dyDescent="0.15">
      <c r="A2230" s="82">
        <f t="shared" si="311"/>
        <v>4</v>
      </c>
      <c r="B2230" s="46">
        <v>43558.791666661265</v>
      </c>
      <c r="C2230" s="47">
        <f>Eingabe!G2231</f>
        <v>7.2</v>
      </c>
      <c r="D2230" s="77">
        <v>2230</v>
      </c>
      <c r="E2230" s="47"/>
      <c r="F2230" s="25">
        <f t="shared" si="309"/>
        <v>10.74</v>
      </c>
      <c r="G2230" s="25">
        <f>VLOOKUP(F2230,'Spezifische Werte'!$B$2:$C$4002,2,FALSE)</f>
        <v>0.82701392432538656</v>
      </c>
      <c r="H2230" s="25">
        <f t="shared" si="312"/>
        <v>1654.0278486507732</v>
      </c>
      <c r="J2230" s="25">
        <f t="shared" si="310"/>
        <v>10.8</v>
      </c>
      <c r="K2230" s="25">
        <f>VLOOKUP(J2230,'Spezifische Werte'!$B$2:$C$4002,2,FALSE)</f>
        <v>0.83269098357721782</v>
      </c>
      <c r="L2230" s="25">
        <f t="shared" si="313"/>
        <v>1665.3819671544356</v>
      </c>
      <c r="R2230" s="25">
        <v>2228</v>
      </c>
      <c r="S2230" s="25">
        <v>2227</v>
      </c>
      <c r="T2230" s="25">
        <f t="shared" si="317"/>
        <v>0.47643639304473673</v>
      </c>
      <c r="U2230" s="25">
        <f t="shared" si="314"/>
        <v>0.48558065363471314</v>
      </c>
      <c r="W2230" s="17">
        <f>Eingabe!H2231</f>
        <v>171</v>
      </c>
      <c r="X2230" s="17">
        <f t="shared" si="315"/>
        <v>1.71</v>
      </c>
      <c r="Y2230" s="17">
        <f t="shared" si="316"/>
        <v>170</v>
      </c>
    </row>
    <row r="2231" spans="1:25" x14ac:dyDescent="0.15">
      <c r="A2231" s="82">
        <f t="shared" si="311"/>
        <v>4</v>
      </c>
      <c r="B2231" s="46">
        <v>43558.83333332793</v>
      </c>
      <c r="C2231" s="47">
        <f>Eingabe!G2232</f>
        <v>7</v>
      </c>
      <c r="D2231" s="77">
        <v>2231</v>
      </c>
      <c r="E2231" s="47"/>
      <c r="F2231" s="25">
        <f t="shared" si="309"/>
        <v>10.44</v>
      </c>
      <c r="G2231" s="25">
        <f>VLOOKUP(F2231,'Spezifische Werte'!$B$2:$C$4002,2,FALSE)</f>
        <v>0.79583970836381801</v>
      </c>
      <c r="H2231" s="25">
        <f t="shared" si="312"/>
        <v>1591.679416727636</v>
      </c>
      <c r="J2231" s="25">
        <f t="shared" si="310"/>
        <v>10.5</v>
      </c>
      <c r="K2231" s="25">
        <f>VLOOKUP(J2231,'Spezifische Werte'!$B$2:$C$4002,2,FALSE)</f>
        <v>0.80244982214145155</v>
      </c>
      <c r="L2231" s="25">
        <f t="shared" si="313"/>
        <v>1604.8996442829032</v>
      </c>
      <c r="R2231" s="25">
        <v>2229</v>
      </c>
      <c r="S2231" s="25">
        <v>2228</v>
      </c>
      <c r="T2231" s="25">
        <f t="shared" si="317"/>
        <v>0.47643639304473673</v>
      </c>
      <c r="U2231" s="25">
        <f t="shared" si="314"/>
        <v>0.48558065363471314</v>
      </c>
      <c r="W2231" s="17">
        <f>Eingabe!H2232</f>
        <v>184</v>
      </c>
      <c r="X2231" s="17">
        <f t="shared" si="315"/>
        <v>1.84</v>
      </c>
      <c r="Y2231" s="17">
        <f t="shared" si="316"/>
        <v>180</v>
      </c>
    </row>
    <row r="2232" spans="1:25" x14ac:dyDescent="0.15">
      <c r="A2232" s="82">
        <f t="shared" si="311"/>
        <v>4</v>
      </c>
      <c r="B2232" s="46">
        <v>43558.875011574077</v>
      </c>
      <c r="C2232" s="47">
        <f>Eingabe!G2233</f>
        <v>7.1</v>
      </c>
      <c r="D2232" s="77">
        <v>2232</v>
      </c>
      <c r="E2232" s="47"/>
      <c r="F2232" s="25">
        <f t="shared" si="309"/>
        <v>10.59</v>
      </c>
      <c r="G2232" s="25">
        <f>VLOOKUP(F2232,'Spezifische Werte'!$B$2:$C$4002,2,FALSE)</f>
        <v>0.8120114567449348</v>
      </c>
      <c r="H2232" s="25">
        <f t="shared" si="312"/>
        <v>1624.0229134898696</v>
      </c>
      <c r="J2232" s="25">
        <f t="shared" si="310"/>
        <v>10.65</v>
      </c>
      <c r="K2232" s="25">
        <f>VLOOKUP(J2232,'Spezifische Werte'!$B$2:$C$4002,2,FALSE)</f>
        <v>0.81815187612980644</v>
      </c>
      <c r="L2232" s="25">
        <f t="shared" si="313"/>
        <v>1636.3037522596128</v>
      </c>
      <c r="R2232" s="25">
        <v>2230</v>
      </c>
      <c r="S2232" s="25">
        <v>2229</v>
      </c>
      <c r="T2232" s="25">
        <f t="shared" si="317"/>
        <v>0.47643639304473673</v>
      </c>
      <c r="U2232" s="25">
        <f t="shared" si="314"/>
        <v>0.48558065363471314</v>
      </c>
      <c r="W2232" s="17">
        <f>Eingabe!H2233</f>
        <v>199</v>
      </c>
      <c r="X2232" s="17">
        <f t="shared" si="315"/>
        <v>1.99</v>
      </c>
      <c r="Y2232" s="17">
        <f t="shared" si="316"/>
        <v>200</v>
      </c>
    </row>
    <row r="2233" spans="1:25" x14ac:dyDescent="0.15">
      <c r="A2233" s="82">
        <f t="shared" si="311"/>
        <v>4</v>
      </c>
      <c r="B2233" s="46">
        <v>43558.916666661258</v>
      </c>
      <c r="C2233" s="47">
        <f>Eingabe!G2234</f>
        <v>6.4</v>
      </c>
      <c r="D2233" s="77">
        <v>2233</v>
      </c>
      <c r="E2233" s="47"/>
      <c r="F2233" s="25">
        <f t="shared" si="309"/>
        <v>9.5500000000000007</v>
      </c>
      <c r="G2233" s="25">
        <f>VLOOKUP(F2233,'Spezifische Werte'!$B$2:$C$4002,2,FALSE)</f>
        <v>0.67451952571721774</v>
      </c>
      <c r="H2233" s="25">
        <f t="shared" si="312"/>
        <v>1349.0390514344356</v>
      </c>
      <c r="J2233" s="25">
        <f t="shared" si="310"/>
        <v>9.6</v>
      </c>
      <c r="K2233" s="25">
        <f>VLOOKUP(J2233,'Spezifische Werte'!$B$2:$C$4002,2,FALSE)</f>
        <v>0.6824555696232707</v>
      </c>
      <c r="L2233" s="25">
        <f t="shared" si="313"/>
        <v>1364.9111392465413</v>
      </c>
      <c r="R2233" s="25">
        <v>2231</v>
      </c>
      <c r="S2233" s="25">
        <v>2230</v>
      </c>
      <c r="T2233" s="25">
        <f t="shared" si="317"/>
        <v>0.47643639304473673</v>
      </c>
      <c r="U2233" s="25">
        <f t="shared" si="314"/>
        <v>0.48558065363471314</v>
      </c>
      <c r="W2233" s="17">
        <f>Eingabe!H2234</f>
        <v>208</v>
      </c>
      <c r="X2233" s="17">
        <f t="shared" si="315"/>
        <v>2.08</v>
      </c>
      <c r="Y2233" s="17">
        <f t="shared" si="316"/>
        <v>210</v>
      </c>
    </row>
    <row r="2234" spans="1:25" x14ac:dyDescent="0.15">
      <c r="A2234" s="82">
        <f t="shared" si="311"/>
        <v>4</v>
      </c>
      <c r="B2234" s="46">
        <v>43558.958333327922</v>
      </c>
      <c r="C2234" s="47">
        <f>Eingabe!G2235</f>
        <v>5.4</v>
      </c>
      <c r="D2234" s="77">
        <v>2234</v>
      </c>
      <c r="E2234" s="47"/>
      <c r="F2234" s="25">
        <f t="shared" si="309"/>
        <v>8.06</v>
      </c>
      <c r="G2234" s="25">
        <f>VLOOKUP(F2234,'Spezifische Werte'!$B$2:$C$4002,2,FALSE)</f>
        <v>0.42239374838249216</v>
      </c>
      <c r="H2234" s="25">
        <f t="shared" si="312"/>
        <v>844.78749676498433</v>
      </c>
      <c r="J2234" s="25">
        <f t="shared" si="310"/>
        <v>8.1</v>
      </c>
      <c r="K2234" s="25">
        <f>VLOOKUP(J2234,'Spezifische Werte'!$B$2:$C$4002,2,FALSE)</f>
        <v>0.428769385012092</v>
      </c>
      <c r="L2234" s="25">
        <f t="shared" si="313"/>
        <v>857.53877002418403</v>
      </c>
      <c r="R2234" s="25">
        <v>2232</v>
      </c>
      <c r="S2234" s="25">
        <v>2231</v>
      </c>
      <c r="T2234" s="25">
        <f t="shared" si="317"/>
        <v>0.47643639304473673</v>
      </c>
      <c r="U2234" s="25">
        <f t="shared" si="314"/>
        <v>0.48558065363471314</v>
      </c>
      <c r="W2234" s="17">
        <f>Eingabe!H2235</f>
        <v>209</v>
      </c>
      <c r="X2234" s="17">
        <f t="shared" si="315"/>
        <v>2.09</v>
      </c>
      <c r="Y2234" s="17">
        <f t="shared" si="316"/>
        <v>210</v>
      </c>
    </row>
    <row r="2235" spans="1:25" x14ac:dyDescent="0.15">
      <c r="A2235" s="82">
        <f t="shared" si="311"/>
        <v>4</v>
      </c>
      <c r="B2235" s="46">
        <v>43559.000011574077</v>
      </c>
      <c r="C2235" s="47">
        <f>Eingabe!G2236</f>
        <v>4.0999999999999996</v>
      </c>
      <c r="D2235" s="77">
        <v>2235</v>
      </c>
      <c r="E2235" s="47"/>
      <c r="F2235" s="25">
        <f t="shared" si="309"/>
        <v>6.12</v>
      </c>
      <c r="G2235" s="25">
        <f>VLOOKUP(F2235,'Spezifische Werte'!$B$2:$C$4002,2,FALSE)</f>
        <v>0.17636813552353289</v>
      </c>
      <c r="H2235" s="25">
        <f t="shared" si="312"/>
        <v>352.73627104706577</v>
      </c>
      <c r="J2235" s="25">
        <f t="shared" si="310"/>
        <v>6.15</v>
      </c>
      <c r="K2235" s="25">
        <f>VLOOKUP(J2235,'Spezifische Werte'!$B$2:$C$4002,2,FALSE)</f>
        <v>0.17921779013058811</v>
      </c>
      <c r="L2235" s="25">
        <f t="shared" si="313"/>
        <v>358.4355802611762</v>
      </c>
      <c r="R2235" s="25">
        <v>2233</v>
      </c>
      <c r="S2235" s="25">
        <v>2232</v>
      </c>
      <c r="T2235" s="25">
        <f t="shared" si="317"/>
        <v>0.47643639304473673</v>
      </c>
      <c r="U2235" s="25">
        <f t="shared" si="314"/>
        <v>0.48558065363471314</v>
      </c>
      <c r="W2235" s="17">
        <f>Eingabe!H2236</f>
        <v>180</v>
      </c>
      <c r="X2235" s="17">
        <f t="shared" si="315"/>
        <v>1.8</v>
      </c>
      <c r="Y2235" s="17">
        <f t="shared" si="316"/>
        <v>180</v>
      </c>
    </row>
    <row r="2236" spans="1:25" x14ac:dyDescent="0.15">
      <c r="A2236" s="82">
        <f t="shared" si="311"/>
        <v>4</v>
      </c>
      <c r="B2236" s="46">
        <v>43559.041666661251</v>
      </c>
      <c r="C2236" s="47">
        <f>Eingabe!G2237</f>
        <v>2.8</v>
      </c>
      <c r="D2236" s="77">
        <v>2236</v>
      </c>
      <c r="E2236" s="47"/>
      <c r="F2236" s="25">
        <f t="shared" si="309"/>
        <v>4.18</v>
      </c>
      <c r="G2236" s="25">
        <f>VLOOKUP(F2236,'Spezifische Werte'!$B$2:$C$4002,2,FALSE)</f>
        <v>4.9643016475870723E-2</v>
      </c>
      <c r="H2236" s="25">
        <f t="shared" si="312"/>
        <v>99.286032951741447</v>
      </c>
      <c r="J2236" s="25">
        <f t="shared" si="310"/>
        <v>4.2</v>
      </c>
      <c r="K2236" s="25">
        <f>VLOOKUP(J2236,'Spezifische Werte'!$B$2:$C$4002,2,FALSE)</f>
        <v>5.0575500247497268E-2</v>
      </c>
      <c r="L2236" s="25">
        <f t="shared" si="313"/>
        <v>101.15100049499453</v>
      </c>
      <c r="R2236" s="25">
        <v>2234</v>
      </c>
      <c r="S2236" s="25">
        <v>2233</v>
      </c>
      <c r="T2236" s="25">
        <f t="shared" si="317"/>
        <v>0.47643639304473673</v>
      </c>
      <c r="U2236" s="25">
        <f t="shared" si="314"/>
        <v>0.48558065363471314</v>
      </c>
      <c r="W2236" s="17">
        <f>Eingabe!H2237</f>
        <v>171</v>
      </c>
      <c r="X2236" s="17">
        <f t="shared" si="315"/>
        <v>1.71</v>
      </c>
      <c r="Y2236" s="17">
        <f t="shared" si="316"/>
        <v>170</v>
      </c>
    </row>
    <row r="2237" spans="1:25" x14ac:dyDescent="0.15">
      <c r="A2237" s="82">
        <f t="shared" si="311"/>
        <v>4</v>
      </c>
      <c r="B2237" s="46">
        <v>43559.083333327915</v>
      </c>
      <c r="C2237" s="47">
        <f>Eingabe!G2238</f>
        <v>1.9</v>
      </c>
      <c r="D2237" s="77">
        <v>2237</v>
      </c>
      <c r="E2237" s="47"/>
      <c r="F2237" s="25">
        <f t="shared" si="309"/>
        <v>2.83</v>
      </c>
      <c r="G2237" s="25">
        <f>VLOOKUP(F2237,'Spezifische Werte'!$B$2:$C$4002,2,FALSE)</f>
        <v>5.3996541966473566E-3</v>
      </c>
      <c r="H2237" s="25">
        <f t="shared" si="312"/>
        <v>10.799308393294714</v>
      </c>
      <c r="J2237" s="25">
        <f t="shared" si="310"/>
        <v>2.85</v>
      </c>
      <c r="K2237" s="25">
        <f>VLOOKUP(J2237,'Spezifische Werte'!$B$2:$C$4002,2,FALSE)</f>
        <v>5.6714421172963415E-3</v>
      </c>
      <c r="L2237" s="25">
        <f t="shared" si="313"/>
        <v>11.342884234592683</v>
      </c>
      <c r="R2237" s="25">
        <v>2235</v>
      </c>
      <c r="S2237" s="25">
        <v>2234</v>
      </c>
      <c r="T2237" s="25">
        <f t="shared" si="317"/>
        <v>0.47643639304473673</v>
      </c>
      <c r="U2237" s="25">
        <f t="shared" si="314"/>
        <v>0.48558065363471314</v>
      </c>
      <c r="W2237" s="17">
        <f>Eingabe!H2238</f>
        <v>139</v>
      </c>
      <c r="X2237" s="17">
        <f t="shared" si="315"/>
        <v>1.39</v>
      </c>
      <c r="Y2237" s="17">
        <f t="shared" si="316"/>
        <v>140</v>
      </c>
    </row>
    <row r="2238" spans="1:25" x14ac:dyDescent="0.15">
      <c r="A2238" s="82">
        <f t="shared" si="311"/>
        <v>4</v>
      </c>
      <c r="B2238" s="46">
        <v>43559.125011574077</v>
      </c>
      <c r="C2238" s="47">
        <f>Eingabe!G2239</f>
        <v>1.9</v>
      </c>
      <c r="D2238" s="77">
        <v>2238</v>
      </c>
      <c r="E2238" s="47"/>
      <c r="F2238" s="25">
        <f t="shared" si="309"/>
        <v>2.83</v>
      </c>
      <c r="G2238" s="25">
        <f>VLOOKUP(F2238,'Spezifische Werte'!$B$2:$C$4002,2,FALSE)</f>
        <v>5.3996541966473566E-3</v>
      </c>
      <c r="H2238" s="25">
        <f t="shared" si="312"/>
        <v>10.799308393294714</v>
      </c>
      <c r="J2238" s="25">
        <f t="shared" si="310"/>
        <v>2.85</v>
      </c>
      <c r="K2238" s="25">
        <f>VLOOKUP(J2238,'Spezifische Werte'!$B$2:$C$4002,2,FALSE)</f>
        <v>5.6714421172963415E-3</v>
      </c>
      <c r="L2238" s="25">
        <f t="shared" si="313"/>
        <v>11.342884234592683</v>
      </c>
      <c r="R2238" s="25">
        <v>2236</v>
      </c>
      <c r="S2238" s="25">
        <v>2235</v>
      </c>
      <c r="T2238" s="25">
        <f t="shared" si="317"/>
        <v>0.47643639304473673</v>
      </c>
      <c r="U2238" s="25">
        <f t="shared" si="314"/>
        <v>0.48558065363471314</v>
      </c>
      <c r="W2238" s="17">
        <f>Eingabe!H2239</f>
        <v>160</v>
      </c>
      <c r="X2238" s="17">
        <f t="shared" si="315"/>
        <v>1.6</v>
      </c>
      <c r="Y2238" s="17">
        <f t="shared" si="316"/>
        <v>160</v>
      </c>
    </row>
    <row r="2239" spans="1:25" x14ac:dyDescent="0.15">
      <c r="A2239" s="82">
        <f t="shared" si="311"/>
        <v>4</v>
      </c>
      <c r="B2239" s="46">
        <v>43559.166666661244</v>
      </c>
      <c r="C2239" s="47">
        <f>Eingabe!G2240</f>
        <v>2</v>
      </c>
      <c r="D2239" s="77">
        <v>2239</v>
      </c>
      <c r="E2239" s="47"/>
      <c r="F2239" s="25">
        <f t="shared" si="309"/>
        <v>2.98</v>
      </c>
      <c r="G2239" s="25">
        <f>VLOOKUP(F2239,'Spezifische Werte'!$B$2:$C$4002,2,FALSE)</f>
        <v>7.6819067373919353E-3</v>
      </c>
      <c r="H2239" s="25">
        <f t="shared" si="312"/>
        <v>15.363813474783871</v>
      </c>
      <c r="J2239" s="25">
        <f t="shared" si="310"/>
        <v>3</v>
      </c>
      <c r="K2239" s="25">
        <f>VLOOKUP(J2239,'Spezifische Werte'!$B$2:$C$4002,2,FALSE)</f>
        <v>8.0363231384606472E-3</v>
      </c>
      <c r="L2239" s="25">
        <f t="shared" si="313"/>
        <v>16.072646276921294</v>
      </c>
      <c r="R2239" s="25">
        <v>2237</v>
      </c>
      <c r="S2239" s="25">
        <v>2236</v>
      </c>
      <c r="T2239" s="25">
        <f t="shared" si="317"/>
        <v>0.47643639304473673</v>
      </c>
      <c r="U2239" s="25">
        <f t="shared" si="314"/>
        <v>0.48558065363471314</v>
      </c>
      <c r="W2239" s="17">
        <f>Eingabe!H2240</f>
        <v>140</v>
      </c>
      <c r="X2239" s="17">
        <f t="shared" si="315"/>
        <v>1.4</v>
      </c>
      <c r="Y2239" s="17">
        <f t="shared" si="316"/>
        <v>140</v>
      </c>
    </row>
    <row r="2240" spans="1:25" x14ac:dyDescent="0.15">
      <c r="A2240" s="82">
        <f t="shared" si="311"/>
        <v>4</v>
      </c>
      <c r="B2240" s="46">
        <v>43559.208333327908</v>
      </c>
      <c r="C2240" s="47">
        <f>Eingabe!G2241</f>
        <v>2.2000000000000002</v>
      </c>
      <c r="D2240" s="77">
        <v>2240</v>
      </c>
      <c r="E2240" s="47"/>
      <c r="F2240" s="25">
        <f t="shared" si="309"/>
        <v>3.28</v>
      </c>
      <c r="G2240" s="25">
        <f>VLOOKUP(F2240,'Spezifische Werte'!$B$2:$C$4002,2,FALSE)</f>
        <v>1.4036237149224865E-2</v>
      </c>
      <c r="H2240" s="25">
        <f t="shared" si="312"/>
        <v>28.07247429844973</v>
      </c>
      <c r="J2240" s="25">
        <f t="shared" si="310"/>
        <v>3.3</v>
      </c>
      <c r="K2240" s="25">
        <f>VLOOKUP(J2240,'Spezifische Werte'!$B$2:$C$4002,2,FALSE)</f>
        <v>1.4533450192857693E-2</v>
      </c>
      <c r="L2240" s="25">
        <f t="shared" si="313"/>
        <v>29.066900385715385</v>
      </c>
      <c r="R2240" s="25">
        <v>2238</v>
      </c>
      <c r="S2240" s="25">
        <v>2237</v>
      </c>
      <c r="T2240" s="25">
        <f t="shared" si="317"/>
        <v>0.47643639304473673</v>
      </c>
      <c r="U2240" s="25">
        <f t="shared" si="314"/>
        <v>0.48558065363471314</v>
      </c>
      <c r="W2240" s="17">
        <f>Eingabe!H2241</f>
        <v>228</v>
      </c>
      <c r="X2240" s="17">
        <f t="shared" si="315"/>
        <v>2.2799999999999998</v>
      </c>
      <c r="Y2240" s="17">
        <f t="shared" si="316"/>
        <v>229.99999999999997</v>
      </c>
    </row>
    <row r="2241" spans="1:25" x14ac:dyDescent="0.15">
      <c r="A2241" s="82">
        <f t="shared" si="311"/>
        <v>4</v>
      </c>
      <c r="B2241" s="46">
        <v>43559.250011574077</v>
      </c>
      <c r="C2241" s="47">
        <f>Eingabe!G2242</f>
        <v>0.7</v>
      </c>
      <c r="D2241" s="77">
        <v>2241</v>
      </c>
      <c r="E2241" s="47"/>
      <c r="F2241" s="25">
        <f t="shared" si="309"/>
        <v>1.04</v>
      </c>
      <c r="G2241" s="25">
        <f>VLOOKUP(F2241,'Spezifische Werte'!$B$2:$C$4002,2,FALSE)</f>
        <v>0</v>
      </c>
      <c r="H2241" s="25">
        <f t="shared" si="312"/>
        <v>0</v>
      </c>
      <c r="J2241" s="25">
        <f t="shared" si="310"/>
        <v>1.05</v>
      </c>
      <c r="K2241" s="25">
        <f>VLOOKUP(J2241,'Spezifische Werte'!$B$2:$C$4002,2,FALSE)</f>
        <v>0</v>
      </c>
      <c r="L2241" s="25">
        <f t="shared" si="313"/>
        <v>0</v>
      </c>
      <c r="R2241" s="25">
        <v>2239</v>
      </c>
      <c r="S2241" s="25">
        <v>2238</v>
      </c>
      <c r="T2241" s="25">
        <f t="shared" si="317"/>
        <v>0.47643639304473673</v>
      </c>
      <c r="U2241" s="25">
        <f t="shared" si="314"/>
        <v>0.48558065363471314</v>
      </c>
      <c r="W2241" s="17">
        <f>Eingabe!H2242</f>
        <v>240</v>
      </c>
      <c r="X2241" s="17">
        <f t="shared" si="315"/>
        <v>2.4</v>
      </c>
      <c r="Y2241" s="17">
        <f t="shared" si="316"/>
        <v>240</v>
      </c>
    </row>
    <row r="2242" spans="1:25" x14ac:dyDescent="0.15">
      <c r="A2242" s="82">
        <f t="shared" si="311"/>
        <v>4</v>
      </c>
      <c r="B2242" s="46">
        <v>43559.291666661236</v>
      </c>
      <c r="C2242" s="47">
        <f>Eingabe!G2243</f>
        <v>0.8</v>
      </c>
      <c r="D2242" s="77">
        <v>2242</v>
      </c>
      <c r="E2242" s="47"/>
      <c r="F2242" s="25">
        <f t="shared" si="309"/>
        <v>1.19</v>
      </c>
      <c r="G2242" s="25">
        <f>VLOOKUP(F2242,'Spezifische Werte'!$B$2:$C$4002,2,FALSE)</f>
        <v>0</v>
      </c>
      <c r="H2242" s="25">
        <f t="shared" si="312"/>
        <v>0</v>
      </c>
      <c r="J2242" s="25">
        <f t="shared" si="310"/>
        <v>1.2</v>
      </c>
      <c r="K2242" s="25">
        <f>VLOOKUP(J2242,'Spezifische Werte'!$B$2:$C$4002,2,FALSE)</f>
        <v>0</v>
      </c>
      <c r="L2242" s="25">
        <f t="shared" si="313"/>
        <v>0</v>
      </c>
      <c r="R2242" s="25">
        <v>2240</v>
      </c>
      <c r="S2242" s="25">
        <v>2239</v>
      </c>
      <c r="T2242" s="25">
        <f t="shared" si="317"/>
        <v>0.47643639304473673</v>
      </c>
      <c r="U2242" s="25">
        <f t="shared" si="314"/>
        <v>0.48558065363471314</v>
      </c>
      <c r="W2242" s="17">
        <f>Eingabe!H2243</f>
        <v>259</v>
      </c>
      <c r="X2242" s="17">
        <f t="shared" si="315"/>
        <v>2.59</v>
      </c>
      <c r="Y2242" s="17">
        <f t="shared" si="316"/>
        <v>260</v>
      </c>
    </row>
    <row r="2243" spans="1:25" x14ac:dyDescent="0.15">
      <c r="A2243" s="82">
        <f t="shared" si="311"/>
        <v>4</v>
      </c>
      <c r="B2243" s="46">
        <v>43559.333333327901</v>
      </c>
      <c r="C2243" s="47">
        <f>Eingabe!G2244</f>
        <v>0.1</v>
      </c>
      <c r="D2243" s="77">
        <v>2243</v>
      </c>
      <c r="E2243" s="47"/>
      <c r="F2243" s="25">
        <f t="shared" ref="F2243:F2306" si="318">ROUND(C2243*($O$4/$O$5)^$O$7,2)</f>
        <v>0.15</v>
      </c>
      <c r="G2243" s="25">
        <f>VLOOKUP(F2243,'Spezifische Werte'!$B$2:$C$4002,2,FALSE)</f>
        <v>0</v>
      </c>
      <c r="H2243" s="25">
        <f t="shared" si="312"/>
        <v>0</v>
      </c>
      <c r="J2243" s="25">
        <f t="shared" ref="J2243:J2306" si="319">ROUND(C2243*(LN($O$4/$O$8)/LN($O$5/$O$8)),2)</f>
        <v>0.15</v>
      </c>
      <c r="K2243" s="25">
        <f>VLOOKUP(J2243,'Spezifische Werte'!$B$2:$C$4002,2,FALSE)</f>
        <v>0</v>
      </c>
      <c r="L2243" s="25">
        <f t="shared" si="313"/>
        <v>0</v>
      </c>
      <c r="R2243" s="25">
        <v>2241</v>
      </c>
      <c r="S2243" s="25">
        <v>2240</v>
      </c>
      <c r="T2243" s="25">
        <f t="shared" si="317"/>
        <v>0.47643639304473673</v>
      </c>
      <c r="U2243" s="25">
        <f t="shared" si="314"/>
        <v>0.48558065363471314</v>
      </c>
      <c r="W2243" s="17">
        <f>Eingabe!H2244</f>
        <v>248</v>
      </c>
      <c r="X2243" s="17">
        <f t="shared" si="315"/>
        <v>2.48</v>
      </c>
      <c r="Y2243" s="17">
        <f t="shared" si="316"/>
        <v>250</v>
      </c>
    </row>
    <row r="2244" spans="1:25" x14ac:dyDescent="0.15">
      <c r="A2244" s="82">
        <f t="shared" ref="A2244:A2307" si="320">MONTH(B2244)</f>
        <v>4</v>
      </c>
      <c r="B2244" s="46">
        <v>43559.375011574077</v>
      </c>
      <c r="C2244" s="47">
        <f>Eingabe!G2245</f>
        <v>1.7</v>
      </c>
      <c r="D2244" s="77">
        <v>2244</v>
      </c>
      <c r="E2244" s="47"/>
      <c r="F2244" s="25">
        <f t="shared" si="318"/>
        <v>2.54</v>
      </c>
      <c r="G2244" s="25">
        <f>VLOOKUP(F2244,'Spezifische Werte'!$B$2:$C$4002,2,FALSE)</f>
        <v>2.3517714395877558E-3</v>
      </c>
      <c r="H2244" s="25">
        <f t="shared" ref="H2244:H2307" si="321">G2244*$O$9*1000</f>
        <v>4.7035428791755116</v>
      </c>
      <c r="J2244" s="25">
        <f t="shared" si="319"/>
        <v>2.5499999999999998</v>
      </c>
      <c r="K2244" s="25">
        <f>VLOOKUP(J2244,'Spezifische Werte'!$B$2:$C$4002,2,FALSE)</f>
        <v>2.4279301551432594E-3</v>
      </c>
      <c r="L2244" s="25">
        <f t="shared" ref="L2244:L2307" si="322">K2244*$O$9*1000</f>
        <v>4.855860310286519</v>
      </c>
      <c r="R2244" s="25">
        <v>2242</v>
      </c>
      <c r="S2244" s="25">
        <v>2241</v>
      </c>
      <c r="T2244" s="25">
        <f t="shared" si="317"/>
        <v>0.47643639304473673</v>
      </c>
      <c r="U2244" s="25">
        <f t="shared" ref="U2244:U2307" si="323">LARGE($L$3:$L$8762,R2244)/1000</f>
        <v>0.48558065363471314</v>
      </c>
      <c r="W2244" s="17">
        <f>Eingabe!H2245</f>
        <v>235</v>
      </c>
      <c r="X2244" s="17">
        <f t="shared" ref="X2244:X2307" si="324">W2244/100</f>
        <v>2.35</v>
      </c>
      <c r="Y2244" s="17">
        <f t="shared" ref="Y2244:Y2307" si="325">ROUND(X2244,1)*100</f>
        <v>240</v>
      </c>
    </row>
    <row r="2245" spans="1:25" x14ac:dyDescent="0.15">
      <c r="A2245" s="82">
        <f t="shared" si="320"/>
        <v>4</v>
      </c>
      <c r="B2245" s="46">
        <v>43559.416666661229</v>
      </c>
      <c r="C2245" s="47">
        <f>Eingabe!G2246</f>
        <v>1.8</v>
      </c>
      <c r="D2245" s="77">
        <v>2245</v>
      </c>
      <c r="E2245" s="47"/>
      <c r="F2245" s="25">
        <f t="shared" si="318"/>
        <v>2.69</v>
      </c>
      <c r="G2245" s="25">
        <f>VLOOKUP(F2245,'Spezifische Werte'!$B$2:$C$4002,2,FALSE)</f>
        <v>3.715149232963236E-3</v>
      </c>
      <c r="H2245" s="25">
        <f t="shared" si="321"/>
        <v>7.4302984659264721</v>
      </c>
      <c r="J2245" s="25">
        <f t="shared" si="319"/>
        <v>2.7</v>
      </c>
      <c r="K2245" s="25">
        <f>VLOOKUP(J2245,'Spezifische Werte'!$B$2:$C$4002,2,FALSE)</f>
        <v>3.8225571704766847E-3</v>
      </c>
      <c r="L2245" s="25">
        <f t="shared" si="322"/>
        <v>7.6451143409533691</v>
      </c>
      <c r="R2245" s="25">
        <v>2243</v>
      </c>
      <c r="S2245" s="25">
        <v>2242</v>
      </c>
      <c r="T2245" s="25">
        <f t="shared" si="317"/>
        <v>0.47643639304473673</v>
      </c>
      <c r="U2245" s="25">
        <f t="shared" si="323"/>
        <v>0.48558065363471314</v>
      </c>
      <c r="W2245" s="17">
        <f>Eingabe!H2246</f>
        <v>239</v>
      </c>
      <c r="X2245" s="17">
        <f t="shared" si="324"/>
        <v>2.39</v>
      </c>
      <c r="Y2245" s="17">
        <f t="shared" si="325"/>
        <v>240</v>
      </c>
    </row>
    <row r="2246" spans="1:25" x14ac:dyDescent="0.15">
      <c r="A2246" s="82">
        <f t="shared" si="320"/>
        <v>4</v>
      </c>
      <c r="B2246" s="46">
        <v>43559.458333327893</v>
      </c>
      <c r="C2246" s="47">
        <f>Eingabe!G2247</f>
        <v>3.3</v>
      </c>
      <c r="D2246" s="77">
        <v>2246</v>
      </c>
      <c r="E2246" s="47"/>
      <c r="F2246" s="25">
        <f t="shared" si="318"/>
        <v>4.92</v>
      </c>
      <c r="G2246" s="25">
        <f>VLOOKUP(F2246,'Spezifische Werte'!$B$2:$C$4002,2,FALSE)</f>
        <v>8.7079957720259088E-2</v>
      </c>
      <c r="H2246" s="25">
        <f t="shared" si="321"/>
        <v>174.15991544051818</v>
      </c>
      <c r="J2246" s="25">
        <f t="shared" si="319"/>
        <v>4.95</v>
      </c>
      <c r="K2246" s="25">
        <f>VLOOKUP(J2246,'Spezifische Werte'!$B$2:$C$4002,2,FALSE)</f>
        <v>8.884038911585862E-2</v>
      </c>
      <c r="L2246" s="25">
        <f t="shared" si="322"/>
        <v>177.68077823171723</v>
      </c>
      <c r="R2246" s="25">
        <v>2244</v>
      </c>
      <c r="S2246" s="25">
        <v>2243</v>
      </c>
      <c r="T2246" s="25">
        <f t="shared" ref="T2246:T2309" si="326">LARGE($H$3:$H$8762,R2246)/1000</f>
        <v>0.47643639304473673</v>
      </c>
      <c r="U2246" s="25">
        <f t="shared" si="323"/>
        <v>0.48558065363471314</v>
      </c>
      <c r="W2246" s="17">
        <f>Eingabe!H2247</f>
        <v>252</v>
      </c>
      <c r="X2246" s="17">
        <f t="shared" si="324"/>
        <v>2.52</v>
      </c>
      <c r="Y2246" s="17">
        <f t="shared" si="325"/>
        <v>250</v>
      </c>
    </row>
    <row r="2247" spans="1:25" x14ac:dyDescent="0.15">
      <c r="A2247" s="82">
        <f t="shared" si="320"/>
        <v>4</v>
      </c>
      <c r="B2247" s="46">
        <v>43559.500011574077</v>
      </c>
      <c r="C2247" s="47">
        <f>Eingabe!G2248</f>
        <v>1.8</v>
      </c>
      <c r="D2247" s="77">
        <v>2247</v>
      </c>
      <c r="E2247" s="47"/>
      <c r="F2247" s="25">
        <f t="shared" si="318"/>
        <v>2.69</v>
      </c>
      <c r="G2247" s="25">
        <f>VLOOKUP(F2247,'Spezifische Werte'!$B$2:$C$4002,2,FALSE)</f>
        <v>3.715149232963236E-3</v>
      </c>
      <c r="H2247" s="25">
        <f t="shared" si="321"/>
        <v>7.4302984659264721</v>
      </c>
      <c r="J2247" s="25">
        <f t="shared" si="319"/>
        <v>2.7</v>
      </c>
      <c r="K2247" s="25">
        <f>VLOOKUP(J2247,'Spezifische Werte'!$B$2:$C$4002,2,FALSE)</f>
        <v>3.8225571704766847E-3</v>
      </c>
      <c r="L2247" s="25">
        <f t="shared" si="322"/>
        <v>7.6451143409533691</v>
      </c>
      <c r="R2247" s="25">
        <v>2245</v>
      </c>
      <c r="S2247" s="25">
        <v>2244</v>
      </c>
      <c r="T2247" s="25">
        <f t="shared" si="326"/>
        <v>0.47643639304473673</v>
      </c>
      <c r="U2247" s="25">
        <f t="shared" si="323"/>
        <v>0.48558065363471314</v>
      </c>
      <c r="W2247" s="17">
        <f>Eingabe!H2248</f>
        <v>237</v>
      </c>
      <c r="X2247" s="17">
        <f t="shared" si="324"/>
        <v>2.37</v>
      </c>
      <c r="Y2247" s="17">
        <f t="shared" si="325"/>
        <v>240</v>
      </c>
    </row>
    <row r="2248" spans="1:25" x14ac:dyDescent="0.15">
      <c r="A2248" s="82">
        <f t="shared" si="320"/>
        <v>4</v>
      </c>
      <c r="B2248" s="46">
        <v>43559.541666661222</v>
      </c>
      <c r="C2248" s="47">
        <f>Eingabe!G2249</f>
        <v>2.4</v>
      </c>
      <c r="D2248" s="77">
        <v>2248</v>
      </c>
      <c r="E2248" s="47"/>
      <c r="F2248" s="25">
        <f t="shared" si="318"/>
        <v>3.58</v>
      </c>
      <c r="G2248" s="25">
        <f>VLOOKUP(F2248,'Spezifische Werte'!$B$2:$C$4002,2,FALSE)</f>
        <v>2.2829235995572409E-2</v>
      </c>
      <c r="H2248" s="25">
        <f t="shared" si="321"/>
        <v>45.658471991144815</v>
      </c>
      <c r="J2248" s="25">
        <f t="shared" si="319"/>
        <v>3.6</v>
      </c>
      <c r="K2248" s="25">
        <f>VLOOKUP(J2248,'Spezifische Werte'!$B$2:$C$4002,2,FALSE)</f>
        <v>2.3596471134930203E-2</v>
      </c>
      <c r="L2248" s="25">
        <f t="shared" si="322"/>
        <v>47.19294226986041</v>
      </c>
      <c r="R2248" s="25">
        <v>2246</v>
      </c>
      <c r="S2248" s="25">
        <v>2245</v>
      </c>
      <c r="T2248" s="25">
        <f t="shared" si="326"/>
        <v>0.47643639304473673</v>
      </c>
      <c r="U2248" s="25">
        <f t="shared" si="323"/>
        <v>0.48558065363471314</v>
      </c>
      <c r="W2248" s="17">
        <f>Eingabe!H2249</f>
        <v>237</v>
      </c>
      <c r="X2248" s="17">
        <f t="shared" si="324"/>
        <v>2.37</v>
      </c>
      <c r="Y2248" s="17">
        <f t="shared" si="325"/>
        <v>240</v>
      </c>
    </row>
    <row r="2249" spans="1:25" x14ac:dyDescent="0.15">
      <c r="A2249" s="82">
        <f t="shared" si="320"/>
        <v>4</v>
      </c>
      <c r="B2249" s="46">
        <v>43559.583333327886</v>
      </c>
      <c r="C2249" s="47">
        <f>Eingabe!G2250</f>
        <v>2.2000000000000002</v>
      </c>
      <c r="D2249" s="77">
        <v>2249</v>
      </c>
      <c r="E2249" s="47"/>
      <c r="F2249" s="25">
        <f t="shared" si="318"/>
        <v>3.28</v>
      </c>
      <c r="G2249" s="25">
        <f>VLOOKUP(F2249,'Spezifische Werte'!$B$2:$C$4002,2,FALSE)</f>
        <v>1.4036237149224865E-2</v>
      </c>
      <c r="H2249" s="25">
        <f t="shared" si="321"/>
        <v>28.07247429844973</v>
      </c>
      <c r="J2249" s="25">
        <f t="shared" si="319"/>
        <v>3.3</v>
      </c>
      <c r="K2249" s="25">
        <f>VLOOKUP(J2249,'Spezifische Werte'!$B$2:$C$4002,2,FALSE)</f>
        <v>1.4533450192857693E-2</v>
      </c>
      <c r="L2249" s="25">
        <f t="shared" si="322"/>
        <v>29.066900385715385</v>
      </c>
      <c r="R2249" s="25">
        <v>2247</v>
      </c>
      <c r="S2249" s="25">
        <v>2246</v>
      </c>
      <c r="T2249" s="25">
        <f t="shared" si="326"/>
        <v>0.47643639304473673</v>
      </c>
      <c r="U2249" s="25">
        <f t="shared" si="323"/>
        <v>0.48558065363471314</v>
      </c>
      <c r="W2249" s="17">
        <f>Eingabe!H2250</f>
        <v>227</v>
      </c>
      <c r="X2249" s="17">
        <f t="shared" si="324"/>
        <v>2.27</v>
      </c>
      <c r="Y2249" s="17">
        <f t="shared" si="325"/>
        <v>229.99999999999997</v>
      </c>
    </row>
    <row r="2250" spans="1:25" x14ac:dyDescent="0.15">
      <c r="A2250" s="82">
        <f t="shared" si="320"/>
        <v>4</v>
      </c>
      <c r="B2250" s="46">
        <v>43559.625011574077</v>
      </c>
      <c r="C2250" s="47">
        <f>Eingabe!G2251</f>
        <v>2.4</v>
      </c>
      <c r="D2250" s="77">
        <v>2250</v>
      </c>
      <c r="E2250" s="47"/>
      <c r="F2250" s="25">
        <f t="shared" si="318"/>
        <v>3.58</v>
      </c>
      <c r="G2250" s="25">
        <f>VLOOKUP(F2250,'Spezifische Werte'!$B$2:$C$4002,2,FALSE)</f>
        <v>2.2829235995572409E-2</v>
      </c>
      <c r="H2250" s="25">
        <f t="shared" si="321"/>
        <v>45.658471991144815</v>
      </c>
      <c r="J2250" s="25">
        <f t="shared" si="319"/>
        <v>3.6</v>
      </c>
      <c r="K2250" s="25">
        <f>VLOOKUP(J2250,'Spezifische Werte'!$B$2:$C$4002,2,FALSE)</f>
        <v>2.3596471134930203E-2</v>
      </c>
      <c r="L2250" s="25">
        <f t="shared" si="322"/>
        <v>47.19294226986041</v>
      </c>
      <c r="R2250" s="25">
        <v>2248</v>
      </c>
      <c r="S2250" s="25">
        <v>2247</v>
      </c>
      <c r="T2250" s="25">
        <f t="shared" si="326"/>
        <v>0.47643639304473673</v>
      </c>
      <c r="U2250" s="25">
        <f t="shared" si="323"/>
        <v>0.48558065363471314</v>
      </c>
      <c r="W2250" s="17">
        <f>Eingabe!H2251</f>
        <v>219</v>
      </c>
      <c r="X2250" s="17">
        <f t="shared" si="324"/>
        <v>2.19</v>
      </c>
      <c r="Y2250" s="17">
        <f t="shared" si="325"/>
        <v>220.00000000000003</v>
      </c>
    </row>
    <row r="2251" spans="1:25" x14ac:dyDescent="0.15">
      <c r="A2251" s="82">
        <f t="shared" si="320"/>
        <v>4</v>
      </c>
      <c r="B2251" s="46">
        <v>43559.666666661215</v>
      </c>
      <c r="C2251" s="47">
        <f>Eingabe!G2252</f>
        <v>2.5</v>
      </c>
      <c r="D2251" s="77">
        <v>2251</v>
      </c>
      <c r="E2251" s="47"/>
      <c r="F2251" s="25">
        <f t="shared" si="318"/>
        <v>3.73</v>
      </c>
      <c r="G2251" s="25">
        <f>VLOOKUP(F2251,'Spezifische Werte'!$B$2:$C$4002,2,FALSE)</f>
        <v>2.895161356886641E-2</v>
      </c>
      <c r="H2251" s="25">
        <f t="shared" si="321"/>
        <v>57.90322713773282</v>
      </c>
      <c r="J2251" s="25">
        <f t="shared" si="319"/>
        <v>3.75</v>
      </c>
      <c r="K2251" s="25">
        <f>VLOOKUP(J2251,'Spezifische Werte'!$B$2:$C$4002,2,FALSE)</f>
        <v>2.9822636466446242E-2</v>
      </c>
      <c r="L2251" s="25">
        <f t="shared" si="322"/>
        <v>59.645272932892482</v>
      </c>
      <c r="R2251" s="25">
        <v>2249</v>
      </c>
      <c r="S2251" s="25">
        <v>2248</v>
      </c>
      <c r="T2251" s="25">
        <f t="shared" si="326"/>
        <v>0.47643639304473673</v>
      </c>
      <c r="U2251" s="25">
        <f t="shared" si="323"/>
        <v>0.48558065363471314</v>
      </c>
      <c r="W2251" s="17">
        <f>Eingabe!H2252</f>
        <v>230</v>
      </c>
      <c r="X2251" s="17">
        <f t="shared" si="324"/>
        <v>2.2999999999999998</v>
      </c>
      <c r="Y2251" s="17">
        <f t="shared" si="325"/>
        <v>229.99999999999997</v>
      </c>
    </row>
    <row r="2252" spans="1:25" x14ac:dyDescent="0.15">
      <c r="A2252" s="82">
        <f t="shared" si="320"/>
        <v>4</v>
      </c>
      <c r="B2252" s="46">
        <v>43559.708333327879</v>
      </c>
      <c r="C2252" s="47">
        <f>Eingabe!G2253</f>
        <v>1.7</v>
      </c>
      <c r="D2252" s="77">
        <v>2252</v>
      </c>
      <c r="E2252" s="47"/>
      <c r="F2252" s="25">
        <f t="shared" si="318"/>
        <v>2.54</v>
      </c>
      <c r="G2252" s="25">
        <f>VLOOKUP(F2252,'Spezifische Werte'!$B$2:$C$4002,2,FALSE)</f>
        <v>2.3517714395877558E-3</v>
      </c>
      <c r="H2252" s="25">
        <f t="shared" si="321"/>
        <v>4.7035428791755116</v>
      </c>
      <c r="J2252" s="25">
        <f t="shared" si="319"/>
        <v>2.5499999999999998</v>
      </c>
      <c r="K2252" s="25">
        <f>VLOOKUP(J2252,'Spezifische Werte'!$B$2:$C$4002,2,FALSE)</f>
        <v>2.4279301551432594E-3</v>
      </c>
      <c r="L2252" s="25">
        <f t="shared" si="322"/>
        <v>4.855860310286519</v>
      </c>
      <c r="R2252" s="25">
        <v>2250</v>
      </c>
      <c r="S2252" s="25">
        <v>2249</v>
      </c>
      <c r="T2252" s="25">
        <f t="shared" si="326"/>
        <v>0.47643639304473673</v>
      </c>
      <c r="U2252" s="25">
        <f t="shared" si="323"/>
        <v>0.48558065363471314</v>
      </c>
      <c r="W2252" s="17">
        <f>Eingabe!H2253</f>
        <v>216</v>
      </c>
      <c r="X2252" s="17">
        <f t="shared" si="324"/>
        <v>2.16</v>
      </c>
      <c r="Y2252" s="17">
        <f t="shared" si="325"/>
        <v>220.00000000000003</v>
      </c>
    </row>
    <row r="2253" spans="1:25" x14ac:dyDescent="0.15">
      <c r="A2253" s="82">
        <f t="shared" si="320"/>
        <v>4</v>
      </c>
      <c r="B2253" s="46">
        <v>43559.750011574077</v>
      </c>
      <c r="C2253" s="47">
        <f>Eingabe!G2254</f>
        <v>2.5</v>
      </c>
      <c r="D2253" s="77">
        <v>2253</v>
      </c>
      <c r="E2253" s="47"/>
      <c r="F2253" s="25">
        <f t="shared" si="318"/>
        <v>3.73</v>
      </c>
      <c r="G2253" s="25">
        <f>VLOOKUP(F2253,'Spezifische Werte'!$B$2:$C$4002,2,FALSE)</f>
        <v>2.895161356886641E-2</v>
      </c>
      <c r="H2253" s="25">
        <f t="shared" si="321"/>
        <v>57.90322713773282</v>
      </c>
      <c r="J2253" s="25">
        <f t="shared" si="319"/>
        <v>3.75</v>
      </c>
      <c r="K2253" s="25">
        <f>VLOOKUP(J2253,'Spezifische Werte'!$B$2:$C$4002,2,FALSE)</f>
        <v>2.9822636466446242E-2</v>
      </c>
      <c r="L2253" s="25">
        <f t="shared" si="322"/>
        <v>59.645272932892482</v>
      </c>
      <c r="R2253" s="25">
        <v>2251</v>
      </c>
      <c r="S2253" s="25">
        <v>2250</v>
      </c>
      <c r="T2253" s="25">
        <f t="shared" si="326"/>
        <v>0.47643639304473673</v>
      </c>
      <c r="U2253" s="25">
        <f t="shared" si="323"/>
        <v>0.48558065363471314</v>
      </c>
      <c r="W2253" s="17">
        <f>Eingabe!H2254</f>
        <v>211</v>
      </c>
      <c r="X2253" s="17">
        <f t="shared" si="324"/>
        <v>2.11</v>
      </c>
      <c r="Y2253" s="17">
        <f t="shared" si="325"/>
        <v>210</v>
      </c>
    </row>
    <row r="2254" spans="1:25" x14ac:dyDescent="0.15">
      <c r="A2254" s="82">
        <f t="shared" si="320"/>
        <v>4</v>
      </c>
      <c r="B2254" s="46">
        <v>43559.791666661207</v>
      </c>
      <c r="C2254" s="47">
        <f>Eingabe!G2255</f>
        <v>2.5</v>
      </c>
      <c r="D2254" s="77">
        <v>2254</v>
      </c>
      <c r="E2254" s="47"/>
      <c r="F2254" s="25">
        <f t="shared" si="318"/>
        <v>3.73</v>
      </c>
      <c r="G2254" s="25">
        <f>VLOOKUP(F2254,'Spezifische Werte'!$B$2:$C$4002,2,FALSE)</f>
        <v>2.895161356886641E-2</v>
      </c>
      <c r="H2254" s="25">
        <f t="shared" si="321"/>
        <v>57.90322713773282</v>
      </c>
      <c r="J2254" s="25">
        <f t="shared" si="319"/>
        <v>3.75</v>
      </c>
      <c r="K2254" s="25">
        <f>VLOOKUP(J2254,'Spezifische Werte'!$B$2:$C$4002,2,FALSE)</f>
        <v>2.9822636466446242E-2</v>
      </c>
      <c r="L2254" s="25">
        <f t="shared" si="322"/>
        <v>59.645272932892482</v>
      </c>
      <c r="R2254" s="25">
        <v>2252</v>
      </c>
      <c r="S2254" s="25">
        <v>2251</v>
      </c>
      <c r="T2254" s="25">
        <f t="shared" si="326"/>
        <v>0.47643639304473673</v>
      </c>
      <c r="U2254" s="25">
        <f t="shared" si="323"/>
        <v>0.48558065363471314</v>
      </c>
      <c r="W2254" s="17">
        <f>Eingabe!H2255</f>
        <v>203</v>
      </c>
      <c r="X2254" s="17">
        <f t="shared" si="324"/>
        <v>2.0299999999999998</v>
      </c>
      <c r="Y2254" s="17">
        <f t="shared" si="325"/>
        <v>200</v>
      </c>
    </row>
    <row r="2255" spans="1:25" x14ac:dyDescent="0.15">
      <c r="A2255" s="82">
        <f t="shared" si="320"/>
        <v>4</v>
      </c>
      <c r="B2255" s="46">
        <v>43559.833333327872</v>
      </c>
      <c r="C2255" s="47">
        <f>Eingabe!G2256</f>
        <v>2</v>
      </c>
      <c r="D2255" s="77">
        <v>2255</v>
      </c>
      <c r="E2255" s="47"/>
      <c r="F2255" s="25">
        <f t="shared" si="318"/>
        <v>2.98</v>
      </c>
      <c r="G2255" s="25">
        <f>VLOOKUP(F2255,'Spezifische Werte'!$B$2:$C$4002,2,FALSE)</f>
        <v>7.6819067373919353E-3</v>
      </c>
      <c r="H2255" s="25">
        <f t="shared" si="321"/>
        <v>15.363813474783871</v>
      </c>
      <c r="J2255" s="25">
        <f t="shared" si="319"/>
        <v>3</v>
      </c>
      <c r="K2255" s="25">
        <f>VLOOKUP(J2255,'Spezifische Werte'!$B$2:$C$4002,2,FALSE)</f>
        <v>8.0363231384606472E-3</v>
      </c>
      <c r="L2255" s="25">
        <f t="shared" si="322"/>
        <v>16.072646276921294</v>
      </c>
      <c r="R2255" s="25">
        <v>2253</v>
      </c>
      <c r="S2255" s="25">
        <v>2252</v>
      </c>
      <c r="T2255" s="25">
        <f t="shared" si="326"/>
        <v>0.47643639304473673</v>
      </c>
      <c r="U2255" s="25">
        <f t="shared" si="323"/>
        <v>0.48558065363471314</v>
      </c>
      <c r="W2255" s="17">
        <f>Eingabe!H2256</f>
        <v>200</v>
      </c>
      <c r="X2255" s="17">
        <f t="shared" si="324"/>
        <v>2</v>
      </c>
      <c r="Y2255" s="17">
        <f t="shared" si="325"/>
        <v>200</v>
      </c>
    </row>
    <row r="2256" spans="1:25" x14ac:dyDescent="0.15">
      <c r="A2256" s="82">
        <f t="shared" si="320"/>
        <v>4</v>
      </c>
      <c r="B2256" s="46">
        <v>43559.875011574077</v>
      </c>
      <c r="C2256" s="47">
        <f>Eingabe!G2257</f>
        <v>1.8</v>
      </c>
      <c r="D2256" s="77">
        <v>2256</v>
      </c>
      <c r="E2256" s="47"/>
      <c r="F2256" s="25">
        <f t="shared" si="318"/>
        <v>2.69</v>
      </c>
      <c r="G2256" s="25">
        <f>VLOOKUP(F2256,'Spezifische Werte'!$B$2:$C$4002,2,FALSE)</f>
        <v>3.715149232963236E-3</v>
      </c>
      <c r="H2256" s="25">
        <f t="shared" si="321"/>
        <v>7.4302984659264721</v>
      </c>
      <c r="J2256" s="25">
        <f t="shared" si="319"/>
        <v>2.7</v>
      </c>
      <c r="K2256" s="25">
        <f>VLOOKUP(J2256,'Spezifische Werte'!$B$2:$C$4002,2,FALSE)</f>
        <v>3.8225571704766847E-3</v>
      </c>
      <c r="L2256" s="25">
        <f t="shared" si="322"/>
        <v>7.6451143409533691</v>
      </c>
      <c r="R2256" s="25">
        <v>2254</v>
      </c>
      <c r="S2256" s="25">
        <v>2253</v>
      </c>
      <c r="T2256" s="25">
        <f t="shared" si="326"/>
        <v>0.47643639304473673</v>
      </c>
      <c r="U2256" s="25">
        <f t="shared" si="323"/>
        <v>0.48558065363471314</v>
      </c>
      <c r="W2256" s="17">
        <f>Eingabe!H2257</f>
        <v>198</v>
      </c>
      <c r="X2256" s="17">
        <f t="shared" si="324"/>
        <v>1.98</v>
      </c>
      <c r="Y2256" s="17">
        <f t="shared" si="325"/>
        <v>200</v>
      </c>
    </row>
    <row r="2257" spans="1:25" x14ac:dyDescent="0.15">
      <c r="A2257" s="82">
        <f t="shared" si="320"/>
        <v>4</v>
      </c>
      <c r="B2257" s="46">
        <v>43559.9166666612</v>
      </c>
      <c r="C2257" s="47">
        <f>Eingabe!G2258</f>
        <v>3.1</v>
      </c>
      <c r="D2257" s="77">
        <v>2257</v>
      </c>
      <c r="E2257" s="47"/>
      <c r="F2257" s="25">
        <f t="shared" si="318"/>
        <v>4.62</v>
      </c>
      <c r="G2257" s="25">
        <f>VLOOKUP(F2257,'Spezifische Werte'!$B$2:$C$4002,2,FALSE)</f>
        <v>7.0834307543363312E-2</v>
      </c>
      <c r="H2257" s="25">
        <f t="shared" si="321"/>
        <v>141.66861508672662</v>
      </c>
      <c r="J2257" s="25">
        <f t="shared" si="319"/>
        <v>4.6500000000000004</v>
      </c>
      <c r="K2257" s="25">
        <f>VLOOKUP(J2257,'Spezifische Werte'!$B$2:$C$4002,2,FALSE)</f>
        <v>7.2366311882592071E-2</v>
      </c>
      <c r="L2257" s="25">
        <f t="shared" si="322"/>
        <v>144.73262376518414</v>
      </c>
      <c r="R2257" s="25">
        <v>2255</v>
      </c>
      <c r="S2257" s="25">
        <v>2254</v>
      </c>
      <c r="T2257" s="25">
        <f t="shared" si="326"/>
        <v>0.47643639304473673</v>
      </c>
      <c r="U2257" s="25">
        <f t="shared" si="323"/>
        <v>0.48558065363471314</v>
      </c>
      <c r="W2257" s="17">
        <f>Eingabe!H2258</f>
        <v>177</v>
      </c>
      <c r="X2257" s="17">
        <f t="shared" si="324"/>
        <v>1.77</v>
      </c>
      <c r="Y2257" s="17">
        <f t="shared" si="325"/>
        <v>180</v>
      </c>
    </row>
    <row r="2258" spans="1:25" x14ac:dyDescent="0.15">
      <c r="A2258" s="82">
        <f t="shared" si="320"/>
        <v>4</v>
      </c>
      <c r="B2258" s="46">
        <v>43559.958333327864</v>
      </c>
      <c r="C2258" s="47">
        <f>Eingabe!G2259</f>
        <v>1.7</v>
      </c>
      <c r="D2258" s="77">
        <v>2258</v>
      </c>
      <c r="E2258" s="47"/>
      <c r="F2258" s="25">
        <f t="shared" si="318"/>
        <v>2.54</v>
      </c>
      <c r="G2258" s="25">
        <f>VLOOKUP(F2258,'Spezifische Werte'!$B$2:$C$4002,2,FALSE)</f>
        <v>2.3517714395877558E-3</v>
      </c>
      <c r="H2258" s="25">
        <f t="shared" si="321"/>
        <v>4.7035428791755116</v>
      </c>
      <c r="J2258" s="25">
        <f t="shared" si="319"/>
        <v>2.5499999999999998</v>
      </c>
      <c r="K2258" s="25">
        <f>VLOOKUP(J2258,'Spezifische Werte'!$B$2:$C$4002,2,FALSE)</f>
        <v>2.4279301551432594E-3</v>
      </c>
      <c r="L2258" s="25">
        <f t="shared" si="322"/>
        <v>4.855860310286519</v>
      </c>
      <c r="R2258" s="25">
        <v>2256</v>
      </c>
      <c r="S2258" s="25">
        <v>2255</v>
      </c>
      <c r="T2258" s="25">
        <f t="shared" si="326"/>
        <v>0.47643639304473673</v>
      </c>
      <c r="U2258" s="25">
        <f t="shared" si="323"/>
        <v>0.48558065363471314</v>
      </c>
      <c r="W2258" s="17">
        <f>Eingabe!H2259</f>
        <v>146</v>
      </c>
      <c r="X2258" s="17">
        <f t="shared" si="324"/>
        <v>1.46</v>
      </c>
      <c r="Y2258" s="17">
        <f t="shared" si="325"/>
        <v>150</v>
      </c>
    </row>
    <row r="2259" spans="1:25" x14ac:dyDescent="0.15">
      <c r="A2259" s="82">
        <f t="shared" si="320"/>
        <v>4</v>
      </c>
      <c r="B2259" s="46">
        <v>43560.000011574077</v>
      </c>
      <c r="C2259" s="47">
        <f>Eingabe!G2260</f>
        <v>1.9</v>
      </c>
      <c r="D2259" s="77">
        <v>2259</v>
      </c>
      <c r="E2259" s="47"/>
      <c r="F2259" s="25">
        <f t="shared" si="318"/>
        <v>2.83</v>
      </c>
      <c r="G2259" s="25">
        <f>VLOOKUP(F2259,'Spezifische Werte'!$B$2:$C$4002,2,FALSE)</f>
        <v>5.3996541966473566E-3</v>
      </c>
      <c r="H2259" s="25">
        <f t="shared" si="321"/>
        <v>10.799308393294714</v>
      </c>
      <c r="J2259" s="25">
        <f t="shared" si="319"/>
        <v>2.85</v>
      </c>
      <c r="K2259" s="25">
        <f>VLOOKUP(J2259,'Spezifische Werte'!$B$2:$C$4002,2,FALSE)</f>
        <v>5.6714421172963415E-3</v>
      </c>
      <c r="L2259" s="25">
        <f t="shared" si="322"/>
        <v>11.342884234592683</v>
      </c>
      <c r="R2259" s="25">
        <v>2257</v>
      </c>
      <c r="S2259" s="25">
        <v>2256</v>
      </c>
      <c r="T2259" s="25">
        <f t="shared" si="326"/>
        <v>0.47643639304473673</v>
      </c>
      <c r="U2259" s="25">
        <f t="shared" si="323"/>
        <v>0.48558065363471314</v>
      </c>
      <c r="W2259" s="17">
        <f>Eingabe!H2260</f>
        <v>109</v>
      </c>
      <c r="X2259" s="17">
        <f t="shared" si="324"/>
        <v>1.0900000000000001</v>
      </c>
      <c r="Y2259" s="17">
        <f t="shared" si="325"/>
        <v>110.00000000000001</v>
      </c>
    </row>
    <row r="2260" spans="1:25" x14ac:dyDescent="0.15">
      <c r="A2260" s="82">
        <f t="shared" si="320"/>
        <v>4</v>
      </c>
      <c r="B2260" s="46">
        <v>43560.041666661193</v>
      </c>
      <c r="C2260" s="47">
        <f>Eingabe!G2261</f>
        <v>1.2</v>
      </c>
      <c r="D2260" s="77">
        <v>2260</v>
      </c>
      <c r="E2260" s="47"/>
      <c r="F2260" s="25">
        <f t="shared" si="318"/>
        <v>1.79</v>
      </c>
      <c r="G2260" s="25">
        <f>VLOOKUP(F2260,'Spezifische Werte'!$B$2:$C$4002,2,FALSE)</f>
        <v>2.732045827896414E-4</v>
      </c>
      <c r="H2260" s="25">
        <f t="shared" si="321"/>
        <v>0.54640916557928276</v>
      </c>
      <c r="J2260" s="25">
        <f t="shared" si="319"/>
        <v>1.8</v>
      </c>
      <c r="K2260" s="25">
        <f>VLOOKUP(J2260,'Spezifische Werte'!$B$2:$C$4002,2,FALSE)</f>
        <v>2.8378103843694903E-4</v>
      </c>
      <c r="L2260" s="25">
        <f t="shared" si="322"/>
        <v>0.56756207687389804</v>
      </c>
      <c r="R2260" s="25">
        <v>2258</v>
      </c>
      <c r="S2260" s="25">
        <v>2257</v>
      </c>
      <c r="T2260" s="25">
        <f t="shared" si="326"/>
        <v>0.47643639304473673</v>
      </c>
      <c r="U2260" s="25">
        <f t="shared" si="323"/>
        <v>0.48558065363471314</v>
      </c>
      <c r="W2260" s="17">
        <f>Eingabe!H2261</f>
        <v>77</v>
      </c>
      <c r="X2260" s="17">
        <f t="shared" si="324"/>
        <v>0.77</v>
      </c>
      <c r="Y2260" s="17">
        <f t="shared" si="325"/>
        <v>80</v>
      </c>
    </row>
    <row r="2261" spans="1:25" x14ac:dyDescent="0.15">
      <c r="A2261" s="82">
        <f t="shared" si="320"/>
        <v>4</v>
      </c>
      <c r="B2261" s="46">
        <v>43560.083333327857</v>
      </c>
      <c r="C2261" s="47">
        <f>Eingabe!G2262</f>
        <v>1.9</v>
      </c>
      <c r="D2261" s="77">
        <v>2261</v>
      </c>
      <c r="E2261" s="47"/>
      <c r="F2261" s="25">
        <f t="shared" si="318"/>
        <v>2.83</v>
      </c>
      <c r="G2261" s="25">
        <f>VLOOKUP(F2261,'Spezifische Werte'!$B$2:$C$4002,2,FALSE)</f>
        <v>5.3996541966473566E-3</v>
      </c>
      <c r="H2261" s="25">
        <f t="shared" si="321"/>
        <v>10.799308393294714</v>
      </c>
      <c r="J2261" s="25">
        <f t="shared" si="319"/>
        <v>2.85</v>
      </c>
      <c r="K2261" s="25">
        <f>VLOOKUP(J2261,'Spezifische Werte'!$B$2:$C$4002,2,FALSE)</f>
        <v>5.6714421172963415E-3</v>
      </c>
      <c r="L2261" s="25">
        <f t="shared" si="322"/>
        <v>11.342884234592683</v>
      </c>
      <c r="R2261" s="25">
        <v>2259</v>
      </c>
      <c r="S2261" s="25">
        <v>2258</v>
      </c>
      <c r="T2261" s="25">
        <f t="shared" si="326"/>
        <v>0.47643639304473673</v>
      </c>
      <c r="U2261" s="25">
        <f t="shared" si="323"/>
        <v>0.48558065363471314</v>
      </c>
      <c r="W2261" s="17">
        <f>Eingabe!H2262</f>
        <v>56</v>
      </c>
      <c r="X2261" s="17">
        <f t="shared" si="324"/>
        <v>0.56000000000000005</v>
      </c>
      <c r="Y2261" s="17">
        <f t="shared" si="325"/>
        <v>60</v>
      </c>
    </row>
    <row r="2262" spans="1:25" x14ac:dyDescent="0.15">
      <c r="A2262" s="82">
        <f t="shared" si="320"/>
        <v>4</v>
      </c>
      <c r="B2262" s="46">
        <v>43560.125011574077</v>
      </c>
      <c r="C2262" s="47">
        <f>Eingabe!G2263</f>
        <v>2.5</v>
      </c>
      <c r="D2262" s="77">
        <v>2262</v>
      </c>
      <c r="E2262" s="47"/>
      <c r="F2262" s="25">
        <f t="shared" si="318"/>
        <v>3.73</v>
      </c>
      <c r="G2262" s="25">
        <f>VLOOKUP(F2262,'Spezifische Werte'!$B$2:$C$4002,2,FALSE)</f>
        <v>2.895161356886641E-2</v>
      </c>
      <c r="H2262" s="25">
        <f t="shared" si="321"/>
        <v>57.90322713773282</v>
      </c>
      <c r="J2262" s="25">
        <f t="shared" si="319"/>
        <v>3.75</v>
      </c>
      <c r="K2262" s="25">
        <f>VLOOKUP(J2262,'Spezifische Werte'!$B$2:$C$4002,2,FALSE)</f>
        <v>2.9822636466446242E-2</v>
      </c>
      <c r="L2262" s="25">
        <f t="shared" si="322"/>
        <v>59.645272932892482</v>
      </c>
      <c r="R2262" s="25">
        <v>2260</v>
      </c>
      <c r="S2262" s="25">
        <v>2259</v>
      </c>
      <c r="T2262" s="25">
        <f t="shared" si="326"/>
        <v>0.47643639304473673</v>
      </c>
      <c r="U2262" s="25">
        <f t="shared" si="323"/>
        <v>0.48558065363471314</v>
      </c>
      <c r="W2262" s="17">
        <f>Eingabe!H2263</f>
        <v>60</v>
      </c>
      <c r="X2262" s="17">
        <f t="shared" si="324"/>
        <v>0.6</v>
      </c>
      <c r="Y2262" s="17">
        <f t="shared" si="325"/>
        <v>60</v>
      </c>
    </row>
    <row r="2263" spans="1:25" x14ac:dyDescent="0.15">
      <c r="A2263" s="82">
        <f t="shared" si="320"/>
        <v>4</v>
      </c>
      <c r="B2263" s="46">
        <v>43560.166666661185</v>
      </c>
      <c r="C2263" s="47">
        <f>Eingabe!G2264</f>
        <v>2.6</v>
      </c>
      <c r="D2263" s="77">
        <v>2263</v>
      </c>
      <c r="E2263" s="47"/>
      <c r="F2263" s="25">
        <f t="shared" si="318"/>
        <v>3.88</v>
      </c>
      <c r="G2263" s="25">
        <f>VLOOKUP(F2263,'Spezifische Werte'!$B$2:$C$4002,2,FALSE)</f>
        <v>3.5689320314118818E-2</v>
      </c>
      <c r="H2263" s="25">
        <f t="shared" si="321"/>
        <v>71.378640628237633</v>
      </c>
      <c r="J2263" s="25">
        <f t="shared" si="319"/>
        <v>3.9</v>
      </c>
      <c r="K2263" s="25">
        <f>VLOOKUP(J2263,'Spezifische Werte'!$B$2:$C$4002,2,FALSE)</f>
        <v>3.6613952811549305E-2</v>
      </c>
      <c r="L2263" s="25">
        <f t="shared" si="322"/>
        <v>73.227905623098607</v>
      </c>
      <c r="R2263" s="25">
        <v>2261</v>
      </c>
      <c r="S2263" s="25">
        <v>2260</v>
      </c>
      <c r="T2263" s="25">
        <f t="shared" si="326"/>
        <v>0.47643639304473673</v>
      </c>
      <c r="U2263" s="25">
        <f t="shared" si="323"/>
        <v>0.48558065363471314</v>
      </c>
      <c r="W2263" s="17">
        <f>Eingabe!H2264</f>
        <v>64</v>
      </c>
      <c r="X2263" s="17">
        <f t="shared" si="324"/>
        <v>0.64</v>
      </c>
      <c r="Y2263" s="17">
        <f t="shared" si="325"/>
        <v>60</v>
      </c>
    </row>
    <row r="2264" spans="1:25" x14ac:dyDescent="0.15">
      <c r="A2264" s="82">
        <f t="shared" si="320"/>
        <v>4</v>
      </c>
      <c r="B2264" s="46">
        <v>43560.20833332785</v>
      </c>
      <c r="C2264" s="47">
        <f>Eingabe!G2265</f>
        <v>1.8</v>
      </c>
      <c r="D2264" s="77">
        <v>2264</v>
      </c>
      <c r="E2264" s="47"/>
      <c r="F2264" s="25">
        <f t="shared" si="318"/>
        <v>2.69</v>
      </c>
      <c r="G2264" s="25">
        <f>VLOOKUP(F2264,'Spezifische Werte'!$B$2:$C$4002,2,FALSE)</f>
        <v>3.715149232963236E-3</v>
      </c>
      <c r="H2264" s="25">
        <f t="shared" si="321"/>
        <v>7.4302984659264721</v>
      </c>
      <c r="J2264" s="25">
        <f t="shared" si="319"/>
        <v>2.7</v>
      </c>
      <c r="K2264" s="25">
        <f>VLOOKUP(J2264,'Spezifische Werte'!$B$2:$C$4002,2,FALSE)</f>
        <v>3.8225571704766847E-3</v>
      </c>
      <c r="L2264" s="25">
        <f t="shared" si="322"/>
        <v>7.6451143409533691</v>
      </c>
      <c r="R2264" s="25">
        <v>2262</v>
      </c>
      <c r="S2264" s="25">
        <v>2261</v>
      </c>
      <c r="T2264" s="25">
        <f t="shared" si="326"/>
        <v>0.47643639304473673</v>
      </c>
      <c r="U2264" s="25">
        <f t="shared" si="323"/>
        <v>0.48558065363471314</v>
      </c>
      <c r="W2264" s="17">
        <f>Eingabe!H2265</f>
        <v>82</v>
      </c>
      <c r="X2264" s="17">
        <f t="shared" si="324"/>
        <v>0.82</v>
      </c>
      <c r="Y2264" s="17">
        <f t="shared" si="325"/>
        <v>80</v>
      </c>
    </row>
    <row r="2265" spans="1:25" x14ac:dyDescent="0.15">
      <c r="A2265" s="82">
        <f t="shared" si="320"/>
        <v>4</v>
      </c>
      <c r="B2265" s="46">
        <v>43560.250011574077</v>
      </c>
      <c r="C2265" s="47">
        <f>Eingabe!G2266</f>
        <v>1.7</v>
      </c>
      <c r="D2265" s="77">
        <v>2265</v>
      </c>
      <c r="E2265" s="47"/>
      <c r="F2265" s="25">
        <f t="shared" si="318"/>
        <v>2.54</v>
      </c>
      <c r="G2265" s="25">
        <f>VLOOKUP(F2265,'Spezifische Werte'!$B$2:$C$4002,2,FALSE)</f>
        <v>2.3517714395877558E-3</v>
      </c>
      <c r="H2265" s="25">
        <f t="shared" si="321"/>
        <v>4.7035428791755116</v>
      </c>
      <c r="J2265" s="25">
        <f t="shared" si="319"/>
        <v>2.5499999999999998</v>
      </c>
      <c r="K2265" s="25">
        <f>VLOOKUP(J2265,'Spezifische Werte'!$B$2:$C$4002,2,FALSE)</f>
        <v>2.4279301551432594E-3</v>
      </c>
      <c r="L2265" s="25">
        <f t="shared" si="322"/>
        <v>4.855860310286519</v>
      </c>
      <c r="R2265" s="25">
        <v>2263</v>
      </c>
      <c r="S2265" s="25">
        <v>2262</v>
      </c>
      <c r="T2265" s="25">
        <f t="shared" si="326"/>
        <v>0.47643639304473673</v>
      </c>
      <c r="U2265" s="25">
        <f t="shared" si="323"/>
        <v>0.48558065363471314</v>
      </c>
      <c r="W2265" s="17">
        <f>Eingabe!H2266</f>
        <v>45</v>
      </c>
      <c r="X2265" s="17">
        <f t="shared" si="324"/>
        <v>0.45</v>
      </c>
      <c r="Y2265" s="17">
        <f t="shared" si="325"/>
        <v>50</v>
      </c>
    </row>
    <row r="2266" spans="1:25" x14ac:dyDescent="0.15">
      <c r="A2266" s="82">
        <f t="shared" si="320"/>
        <v>4</v>
      </c>
      <c r="B2266" s="46">
        <v>43560.291666661178</v>
      </c>
      <c r="C2266" s="47">
        <f>Eingabe!G2267</f>
        <v>0.9</v>
      </c>
      <c r="D2266" s="77">
        <v>2266</v>
      </c>
      <c r="E2266" s="47"/>
      <c r="F2266" s="25">
        <f t="shared" si="318"/>
        <v>1.34</v>
      </c>
      <c r="G2266" s="25">
        <f>VLOOKUP(F2266,'Spezifische Werte'!$B$2:$C$4002,2,FALSE)</f>
        <v>0</v>
      </c>
      <c r="H2266" s="25">
        <f t="shared" si="321"/>
        <v>0</v>
      </c>
      <c r="J2266" s="25">
        <f t="shared" si="319"/>
        <v>1.35</v>
      </c>
      <c r="K2266" s="25">
        <f>VLOOKUP(J2266,'Spezifische Werte'!$B$2:$C$4002,2,FALSE)</f>
        <v>0</v>
      </c>
      <c r="L2266" s="25">
        <f t="shared" si="322"/>
        <v>0</v>
      </c>
      <c r="R2266" s="25">
        <v>2264</v>
      </c>
      <c r="S2266" s="25">
        <v>2263</v>
      </c>
      <c r="T2266" s="25">
        <f t="shared" si="326"/>
        <v>0.47643639304473673</v>
      </c>
      <c r="U2266" s="25">
        <f t="shared" si="323"/>
        <v>0.48558065363471314</v>
      </c>
      <c r="W2266" s="17">
        <f>Eingabe!H2267</f>
        <v>44</v>
      </c>
      <c r="X2266" s="17">
        <f t="shared" si="324"/>
        <v>0.44</v>
      </c>
      <c r="Y2266" s="17">
        <f t="shared" si="325"/>
        <v>40</v>
      </c>
    </row>
    <row r="2267" spans="1:25" x14ac:dyDescent="0.15">
      <c r="A2267" s="82">
        <f t="shared" si="320"/>
        <v>4</v>
      </c>
      <c r="B2267" s="46">
        <v>43560.333333327842</v>
      </c>
      <c r="C2267" s="47">
        <f>Eingabe!G2268</f>
        <v>1</v>
      </c>
      <c r="D2267" s="77">
        <v>2267</v>
      </c>
      <c r="E2267" s="47"/>
      <c r="F2267" s="25">
        <f t="shared" si="318"/>
        <v>1.49</v>
      </c>
      <c r="G2267" s="25">
        <f>VLOOKUP(F2267,'Spezifische Werte'!$B$2:$C$4002,2,FALSE)</f>
        <v>6.4682605317823889E-5</v>
      </c>
      <c r="H2267" s="25">
        <f t="shared" si="321"/>
        <v>0.12936521063564776</v>
      </c>
      <c r="J2267" s="25">
        <f t="shared" si="319"/>
        <v>1.5</v>
      </c>
      <c r="K2267" s="25">
        <f>VLOOKUP(J2267,'Spezifische Werte'!$B$2:$C$4002,2,FALSE)</f>
        <v>6.8738350145803551E-5</v>
      </c>
      <c r="L2267" s="25">
        <f t="shared" si="322"/>
        <v>0.13747670029160711</v>
      </c>
      <c r="R2267" s="25">
        <v>2265</v>
      </c>
      <c r="S2267" s="25">
        <v>2264</v>
      </c>
      <c r="T2267" s="25">
        <f t="shared" si="326"/>
        <v>0.47643639304473673</v>
      </c>
      <c r="U2267" s="25">
        <f t="shared" si="323"/>
        <v>0.48558065363471314</v>
      </c>
      <c r="W2267" s="17">
        <f>Eingabe!H2268</f>
        <v>33</v>
      </c>
      <c r="X2267" s="17">
        <f t="shared" si="324"/>
        <v>0.33</v>
      </c>
      <c r="Y2267" s="17">
        <f t="shared" si="325"/>
        <v>30</v>
      </c>
    </row>
    <row r="2268" spans="1:25" x14ac:dyDescent="0.15">
      <c r="A2268" s="82">
        <f t="shared" si="320"/>
        <v>4</v>
      </c>
      <c r="B2268" s="46">
        <v>43560.375011574077</v>
      </c>
      <c r="C2268" s="47">
        <f>Eingabe!G2269</f>
        <v>1.1000000000000001</v>
      </c>
      <c r="D2268" s="77">
        <v>2268</v>
      </c>
      <c r="E2268" s="47"/>
      <c r="F2268" s="25">
        <f t="shared" si="318"/>
        <v>1.64</v>
      </c>
      <c r="G2268" s="25">
        <f>VLOOKUP(F2268,'Spezifische Werte'!$B$2:$C$4002,2,FALSE)</f>
        <v>1.4468365948300602E-4</v>
      </c>
      <c r="H2268" s="25">
        <f t="shared" si="321"/>
        <v>0.28936731896601203</v>
      </c>
      <c r="J2268" s="25">
        <f t="shared" si="319"/>
        <v>1.65</v>
      </c>
      <c r="K2268" s="25">
        <f>VLOOKUP(J2268,'Spezifische Werte'!$B$2:$C$4002,2,FALSE)</f>
        <v>1.5161429771714323E-4</v>
      </c>
      <c r="L2268" s="25">
        <f t="shared" si="322"/>
        <v>0.30322859543428649</v>
      </c>
      <c r="R2268" s="25">
        <v>2266</v>
      </c>
      <c r="S2268" s="25">
        <v>2265</v>
      </c>
      <c r="T2268" s="25">
        <f t="shared" si="326"/>
        <v>0.47643639304473673</v>
      </c>
      <c r="U2268" s="25">
        <f t="shared" si="323"/>
        <v>0.48558065363471314</v>
      </c>
      <c r="W2268" s="17">
        <f>Eingabe!H2269</f>
        <v>25</v>
      </c>
      <c r="X2268" s="17">
        <f t="shared" si="324"/>
        <v>0.25</v>
      </c>
      <c r="Y2268" s="17">
        <f t="shared" si="325"/>
        <v>30</v>
      </c>
    </row>
    <row r="2269" spans="1:25" x14ac:dyDescent="0.15">
      <c r="A2269" s="82">
        <f t="shared" si="320"/>
        <v>4</v>
      </c>
      <c r="B2269" s="46">
        <v>43560.416666661171</v>
      </c>
      <c r="C2269" s="47">
        <f>Eingabe!G2270</f>
        <v>1.9</v>
      </c>
      <c r="D2269" s="77">
        <v>2269</v>
      </c>
      <c r="E2269" s="47"/>
      <c r="F2269" s="25">
        <f t="shared" si="318"/>
        <v>2.83</v>
      </c>
      <c r="G2269" s="25">
        <f>VLOOKUP(F2269,'Spezifische Werte'!$B$2:$C$4002,2,FALSE)</f>
        <v>5.3996541966473566E-3</v>
      </c>
      <c r="H2269" s="25">
        <f t="shared" si="321"/>
        <v>10.799308393294714</v>
      </c>
      <c r="J2269" s="25">
        <f t="shared" si="319"/>
        <v>2.85</v>
      </c>
      <c r="K2269" s="25">
        <f>VLOOKUP(J2269,'Spezifische Werte'!$B$2:$C$4002,2,FALSE)</f>
        <v>5.6714421172963415E-3</v>
      </c>
      <c r="L2269" s="25">
        <f t="shared" si="322"/>
        <v>11.342884234592683</v>
      </c>
      <c r="R2269" s="25">
        <v>2267</v>
      </c>
      <c r="S2269" s="25">
        <v>2266</v>
      </c>
      <c r="T2269" s="25">
        <f t="shared" si="326"/>
        <v>0.47643639304473673</v>
      </c>
      <c r="U2269" s="25">
        <f t="shared" si="323"/>
        <v>0.48558065363471314</v>
      </c>
      <c r="W2269" s="17">
        <f>Eingabe!H2270</f>
        <v>25</v>
      </c>
      <c r="X2269" s="17">
        <f t="shared" si="324"/>
        <v>0.25</v>
      </c>
      <c r="Y2269" s="17">
        <f t="shared" si="325"/>
        <v>30</v>
      </c>
    </row>
    <row r="2270" spans="1:25" x14ac:dyDescent="0.15">
      <c r="A2270" s="82">
        <f t="shared" si="320"/>
        <v>4</v>
      </c>
      <c r="B2270" s="46">
        <v>43560.458333327835</v>
      </c>
      <c r="C2270" s="47">
        <f>Eingabe!G2271</f>
        <v>1.9</v>
      </c>
      <c r="D2270" s="77">
        <v>2270</v>
      </c>
      <c r="E2270" s="47"/>
      <c r="F2270" s="25">
        <f t="shared" si="318"/>
        <v>2.83</v>
      </c>
      <c r="G2270" s="25">
        <f>VLOOKUP(F2270,'Spezifische Werte'!$B$2:$C$4002,2,FALSE)</f>
        <v>5.3996541966473566E-3</v>
      </c>
      <c r="H2270" s="25">
        <f t="shared" si="321"/>
        <v>10.799308393294714</v>
      </c>
      <c r="J2270" s="25">
        <f t="shared" si="319"/>
        <v>2.85</v>
      </c>
      <c r="K2270" s="25">
        <f>VLOOKUP(J2270,'Spezifische Werte'!$B$2:$C$4002,2,FALSE)</f>
        <v>5.6714421172963415E-3</v>
      </c>
      <c r="L2270" s="25">
        <f t="shared" si="322"/>
        <v>11.342884234592683</v>
      </c>
      <c r="R2270" s="25">
        <v>2268</v>
      </c>
      <c r="S2270" s="25">
        <v>2267</v>
      </c>
      <c r="T2270" s="25">
        <f t="shared" si="326"/>
        <v>0.47643639304473673</v>
      </c>
      <c r="U2270" s="25">
        <f t="shared" si="323"/>
        <v>0.48558065363471314</v>
      </c>
      <c r="W2270" s="17">
        <f>Eingabe!H2271</f>
        <v>0</v>
      </c>
      <c r="X2270" s="17">
        <f t="shared" si="324"/>
        <v>0</v>
      </c>
      <c r="Y2270" s="17">
        <f t="shared" si="325"/>
        <v>0</v>
      </c>
    </row>
    <row r="2271" spans="1:25" x14ac:dyDescent="0.15">
      <c r="A2271" s="82">
        <f t="shared" si="320"/>
        <v>4</v>
      </c>
      <c r="B2271" s="46">
        <v>43560.500011574077</v>
      </c>
      <c r="C2271" s="47">
        <f>Eingabe!G2272</f>
        <v>1.9</v>
      </c>
      <c r="D2271" s="77">
        <v>2271</v>
      </c>
      <c r="E2271" s="47"/>
      <c r="F2271" s="25">
        <f t="shared" si="318"/>
        <v>2.83</v>
      </c>
      <c r="G2271" s="25">
        <f>VLOOKUP(F2271,'Spezifische Werte'!$B$2:$C$4002,2,FALSE)</f>
        <v>5.3996541966473566E-3</v>
      </c>
      <c r="H2271" s="25">
        <f t="shared" si="321"/>
        <v>10.799308393294714</v>
      </c>
      <c r="J2271" s="25">
        <f t="shared" si="319"/>
        <v>2.85</v>
      </c>
      <c r="K2271" s="25">
        <f>VLOOKUP(J2271,'Spezifische Werte'!$B$2:$C$4002,2,FALSE)</f>
        <v>5.6714421172963415E-3</v>
      </c>
      <c r="L2271" s="25">
        <f t="shared" si="322"/>
        <v>11.342884234592683</v>
      </c>
      <c r="R2271" s="25">
        <v>2269</v>
      </c>
      <c r="S2271" s="25">
        <v>2268</v>
      </c>
      <c r="T2271" s="25">
        <f t="shared" si="326"/>
        <v>0.47643639304473673</v>
      </c>
      <c r="U2271" s="25">
        <f t="shared" si="323"/>
        <v>0.48558065363471314</v>
      </c>
      <c r="W2271" s="17">
        <f>Eingabe!H2272</f>
        <v>15</v>
      </c>
      <c r="X2271" s="17">
        <f t="shared" si="324"/>
        <v>0.15</v>
      </c>
      <c r="Y2271" s="17">
        <f t="shared" si="325"/>
        <v>20</v>
      </c>
    </row>
    <row r="2272" spans="1:25" x14ac:dyDescent="0.15">
      <c r="A2272" s="82">
        <f t="shared" si="320"/>
        <v>4</v>
      </c>
      <c r="B2272" s="46">
        <v>43560.541666661164</v>
      </c>
      <c r="C2272" s="47">
        <f>Eingabe!G2273</f>
        <v>2</v>
      </c>
      <c r="D2272" s="77">
        <v>2272</v>
      </c>
      <c r="E2272" s="47"/>
      <c r="F2272" s="25">
        <f t="shared" si="318"/>
        <v>2.98</v>
      </c>
      <c r="G2272" s="25">
        <f>VLOOKUP(F2272,'Spezifische Werte'!$B$2:$C$4002,2,FALSE)</f>
        <v>7.6819067373919353E-3</v>
      </c>
      <c r="H2272" s="25">
        <f t="shared" si="321"/>
        <v>15.363813474783871</v>
      </c>
      <c r="J2272" s="25">
        <f t="shared" si="319"/>
        <v>3</v>
      </c>
      <c r="K2272" s="25">
        <f>VLOOKUP(J2272,'Spezifische Werte'!$B$2:$C$4002,2,FALSE)</f>
        <v>8.0363231384606472E-3</v>
      </c>
      <c r="L2272" s="25">
        <f t="shared" si="322"/>
        <v>16.072646276921294</v>
      </c>
      <c r="R2272" s="25">
        <v>2270</v>
      </c>
      <c r="S2272" s="25">
        <v>2269</v>
      </c>
      <c r="T2272" s="25">
        <f t="shared" si="326"/>
        <v>0.47643639304473673</v>
      </c>
      <c r="U2272" s="25">
        <f t="shared" si="323"/>
        <v>0.48558065363471314</v>
      </c>
      <c r="W2272" s="17">
        <f>Eingabe!H2273</f>
        <v>8</v>
      </c>
      <c r="X2272" s="17">
        <f t="shared" si="324"/>
        <v>0.08</v>
      </c>
      <c r="Y2272" s="17">
        <f t="shared" si="325"/>
        <v>10</v>
      </c>
    </row>
    <row r="2273" spans="1:25" x14ac:dyDescent="0.15">
      <c r="A2273" s="82">
        <f t="shared" si="320"/>
        <v>4</v>
      </c>
      <c r="B2273" s="46">
        <v>43560.583333327828</v>
      </c>
      <c r="C2273" s="47">
        <f>Eingabe!G2274</f>
        <v>3</v>
      </c>
      <c r="D2273" s="77">
        <v>2273</v>
      </c>
      <c r="E2273" s="47"/>
      <c r="F2273" s="25">
        <f t="shared" si="318"/>
        <v>4.4800000000000004</v>
      </c>
      <c r="G2273" s="25">
        <f>VLOOKUP(F2273,'Spezifische Werte'!$B$2:$C$4002,2,FALSE)</f>
        <v>6.3876775708421291E-2</v>
      </c>
      <c r="H2273" s="25">
        <f t="shared" si="321"/>
        <v>127.75355141684258</v>
      </c>
      <c r="J2273" s="25">
        <f t="shared" si="319"/>
        <v>4.5</v>
      </c>
      <c r="K2273" s="25">
        <f>VLOOKUP(J2273,'Spezifische Werte'!$B$2:$C$4002,2,FALSE)</f>
        <v>6.4854105449014127E-2</v>
      </c>
      <c r="L2273" s="25">
        <f t="shared" si="322"/>
        <v>129.70821089802826</v>
      </c>
      <c r="R2273" s="25">
        <v>2271</v>
      </c>
      <c r="S2273" s="25">
        <v>2270</v>
      </c>
      <c r="T2273" s="25">
        <f t="shared" si="326"/>
        <v>0.47643639304473673</v>
      </c>
      <c r="U2273" s="25">
        <f t="shared" si="323"/>
        <v>0.48558065363471314</v>
      </c>
      <c r="W2273" s="17">
        <f>Eingabe!H2274</f>
        <v>13</v>
      </c>
      <c r="X2273" s="17">
        <f t="shared" si="324"/>
        <v>0.13</v>
      </c>
      <c r="Y2273" s="17">
        <f t="shared" si="325"/>
        <v>10</v>
      </c>
    </row>
    <row r="2274" spans="1:25" x14ac:dyDescent="0.15">
      <c r="A2274" s="82">
        <f t="shared" si="320"/>
        <v>4</v>
      </c>
      <c r="B2274" s="46">
        <v>43560.625011574077</v>
      </c>
      <c r="C2274" s="47">
        <f>Eingabe!G2275</f>
        <v>3</v>
      </c>
      <c r="D2274" s="77">
        <v>2274</v>
      </c>
      <c r="E2274" s="47"/>
      <c r="F2274" s="25">
        <f t="shared" si="318"/>
        <v>4.4800000000000004</v>
      </c>
      <c r="G2274" s="25">
        <f>VLOOKUP(F2274,'Spezifische Werte'!$B$2:$C$4002,2,FALSE)</f>
        <v>6.3876775708421291E-2</v>
      </c>
      <c r="H2274" s="25">
        <f t="shared" si="321"/>
        <v>127.75355141684258</v>
      </c>
      <c r="J2274" s="25">
        <f t="shared" si="319"/>
        <v>4.5</v>
      </c>
      <c r="K2274" s="25">
        <f>VLOOKUP(J2274,'Spezifische Werte'!$B$2:$C$4002,2,FALSE)</f>
        <v>6.4854105449014127E-2</v>
      </c>
      <c r="L2274" s="25">
        <f t="shared" si="322"/>
        <v>129.70821089802826</v>
      </c>
      <c r="R2274" s="25">
        <v>2272</v>
      </c>
      <c r="S2274" s="25">
        <v>2271</v>
      </c>
      <c r="T2274" s="25">
        <f t="shared" si="326"/>
        <v>0.47643639304473673</v>
      </c>
      <c r="U2274" s="25">
        <f t="shared" si="323"/>
        <v>0.48558065363471314</v>
      </c>
      <c r="W2274" s="17">
        <f>Eingabe!H2275</f>
        <v>12</v>
      </c>
      <c r="X2274" s="17">
        <f t="shared" si="324"/>
        <v>0.12</v>
      </c>
      <c r="Y2274" s="17">
        <f t="shared" si="325"/>
        <v>10</v>
      </c>
    </row>
    <row r="2275" spans="1:25" x14ac:dyDescent="0.15">
      <c r="A2275" s="82">
        <f t="shared" si="320"/>
        <v>4</v>
      </c>
      <c r="B2275" s="46">
        <v>43560.666666661156</v>
      </c>
      <c r="C2275" s="47">
        <f>Eingabe!G2276</f>
        <v>3.6</v>
      </c>
      <c r="D2275" s="77">
        <v>2275</v>
      </c>
      <c r="E2275" s="47"/>
      <c r="F2275" s="25">
        <f t="shared" si="318"/>
        <v>5.37</v>
      </c>
      <c r="G2275" s="25">
        <f>VLOOKUP(F2275,'Spezifische Werte'!$B$2:$C$4002,2,FALSE)</f>
        <v>0.11640095819454216</v>
      </c>
      <c r="H2275" s="25">
        <f t="shared" si="321"/>
        <v>232.80191638908431</v>
      </c>
      <c r="J2275" s="25">
        <f t="shared" si="319"/>
        <v>5.4</v>
      </c>
      <c r="K2275" s="25">
        <f>VLOOKUP(J2275,'Spezifische Werte'!$B$2:$C$4002,2,FALSE)</f>
        <v>0.11853513474534576</v>
      </c>
      <c r="L2275" s="25">
        <f t="shared" si="322"/>
        <v>237.07026949069152</v>
      </c>
      <c r="R2275" s="25">
        <v>2273</v>
      </c>
      <c r="S2275" s="25">
        <v>2272</v>
      </c>
      <c r="T2275" s="25">
        <f t="shared" si="326"/>
        <v>0.47643639304473673</v>
      </c>
      <c r="U2275" s="25">
        <f t="shared" si="323"/>
        <v>0.48558065363471314</v>
      </c>
      <c r="W2275" s="17">
        <f>Eingabe!H2276</f>
        <v>355</v>
      </c>
      <c r="X2275" s="17">
        <f t="shared" si="324"/>
        <v>3.55</v>
      </c>
      <c r="Y2275" s="17">
        <f t="shared" si="325"/>
        <v>360</v>
      </c>
    </row>
    <row r="2276" spans="1:25" x14ac:dyDescent="0.15">
      <c r="A2276" s="82">
        <f t="shared" si="320"/>
        <v>4</v>
      </c>
      <c r="B2276" s="46">
        <v>43560.708333327821</v>
      </c>
      <c r="C2276" s="47">
        <f>Eingabe!G2277</f>
        <v>4.2</v>
      </c>
      <c r="D2276" s="77">
        <v>2276</v>
      </c>
      <c r="E2276" s="47"/>
      <c r="F2276" s="25">
        <f t="shared" si="318"/>
        <v>6.27</v>
      </c>
      <c r="G2276" s="25">
        <f>VLOOKUP(F2276,'Spezifische Werte'!$B$2:$C$4002,2,FALSE)</f>
        <v>0.19098980973438914</v>
      </c>
      <c r="H2276" s="25">
        <f t="shared" si="321"/>
        <v>381.97961946877831</v>
      </c>
      <c r="J2276" s="25">
        <f t="shared" si="319"/>
        <v>6.3</v>
      </c>
      <c r="K2276" s="25">
        <f>VLOOKUP(J2276,'Spezifische Werte'!$B$2:$C$4002,2,FALSE)</f>
        <v>0.19401976060055698</v>
      </c>
      <c r="L2276" s="25">
        <f t="shared" si="322"/>
        <v>388.03952120111398</v>
      </c>
      <c r="R2276" s="25">
        <v>2274</v>
      </c>
      <c r="S2276" s="25">
        <v>2273</v>
      </c>
      <c r="T2276" s="25">
        <f t="shared" si="326"/>
        <v>0.47643639304473673</v>
      </c>
      <c r="U2276" s="25">
        <f t="shared" si="323"/>
        <v>0.48558065363471314</v>
      </c>
      <c r="W2276" s="17">
        <f>Eingabe!H2277</f>
        <v>35</v>
      </c>
      <c r="X2276" s="17">
        <f t="shared" si="324"/>
        <v>0.35</v>
      </c>
      <c r="Y2276" s="17">
        <f t="shared" si="325"/>
        <v>40</v>
      </c>
    </row>
    <row r="2277" spans="1:25" x14ac:dyDescent="0.15">
      <c r="A2277" s="82">
        <f t="shared" si="320"/>
        <v>4</v>
      </c>
      <c r="B2277" s="46">
        <v>43560.750011574077</v>
      </c>
      <c r="C2277" s="47">
        <f>Eingabe!G2278</f>
        <v>2.7</v>
      </c>
      <c r="D2277" s="77">
        <v>2277</v>
      </c>
      <c r="E2277" s="47"/>
      <c r="F2277" s="25">
        <f t="shared" si="318"/>
        <v>4.03</v>
      </c>
      <c r="G2277" s="25">
        <f>VLOOKUP(F2277,'Spezifische Werte'!$B$2:$C$4002,2,FALSE)</f>
        <v>4.2666657265334036E-2</v>
      </c>
      <c r="H2277" s="25">
        <f t="shared" si="321"/>
        <v>85.333314530668076</v>
      </c>
      <c r="J2277" s="25">
        <f t="shared" si="319"/>
        <v>4.05</v>
      </c>
      <c r="K2277" s="25">
        <f>VLOOKUP(J2277,'Spezifische Werte'!$B$2:$C$4002,2,FALSE)</f>
        <v>4.3597034083331404E-2</v>
      </c>
      <c r="L2277" s="25">
        <f t="shared" si="322"/>
        <v>87.194068166662802</v>
      </c>
      <c r="R2277" s="25">
        <v>2275</v>
      </c>
      <c r="S2277" s="25">
        <v>2274</v>
      </c>
      <c r="T2277" s="25">
        <f t="shared" si="326"/>
        <v>0.47643639304473673</v>
      </c>
      <c r="U2277" s="25">
        <f t="shared" si="323"/>
        <v>0.48558065363471314</v>
      </c>
      <c r="W2277" s="17">
        <f>Eingabe!H2278</f>
        <v>27</v>
      </c>
      <c r="X2277" s="17">
        <f t="shared" si="324"/>
        <v>0.27</v>
      </c>
      <c r="Y2277" s="17">
        <f t="shared" si="325"/>
        <v>30</v>
      </c>
    </row>
    <row r="2278" spans="1:25" x14ac:dyDescent="0.15">
      <c r="A2278" s="82">
        <f t="shared" si="320"/>
        <v>4</v>
      </c>
      <c r="B2278" s="46">
        <v>43560.791666661149</v>
      </c>
      <c r="C2278" s="47">
        <f>Eingabe!G2279</f>
        <v>3.2</v>
      </c>
      <c r="D2278" s="77">
        <v>2278</v>
      </c>
      <c r="E2278" s="47"/>
      <c r="F2278" s="25">
        <f t="shared" si="318"/>
        <v>4.7699999999999996</v>
      </c>
      <c r="G2278" s="25">
        <f>VLOOKUP(F2278,'Spezifische Werte'!$B$2:$C$4002,2,FALSE)</f>
        <v>7.8679349945367349E-2</v>
      </c>
      <c r="H2278" s="25">
        <f t="shared" si="321"/>
        <v>157.3586998907347</v>
      </c>
      <c r="J2278" s="25">
        <f t="shared" si="319"/>
        <v>4.8</v>
      </c>
      <c r="K2278" s="25">
        <f>VLOOKUP(J2278,'Spezifische Werte'!$B$2:$C$4002,2,FALSE)</f>
        <v>8.0310065544742015E-2</v>
      </c>
      <c r="L2278" s="25">
        <f t="shared" si="322"/>
        <v>160.62013108948403</v>
      </c>
      <c r="R2278" s="25">
        <v>2276</v>
      </c>
      <c r="S2278" s="25">
        <v>2275</v>
      </c>
      <c r="T2278" s="25">
        <f t="shared" si="326"/>
        <v>0.47643639304473673</v>
      </c>
      <c r="U2278" s="25">
        <f t="shared" si="323"/>
        <v>0.48558065363471314</v>
      </c>
      <c r="W2278" s="17">
        <f>Eingabe!H2279</f>
        <v>38</v>
      </c>
      <c r="X2278" s="17">
        <f t="shared" si="324"/>
        <v>0.38</v>
      </c>
      <c r="Y2278" s="17">
        <f t="shared" si="325"/>
        <v>40</v>
      </c>
    </row>
    <row r="2279" spans="1:25" x14ac:dyDescent="0.15">
      <c r="A2279" s="82">
        <f t="shared" si="320"/>
        <v>4</v>
      </c>
      <c r="B2279" s="46">
        <v>43560.833333327813</v>
      </c>
      <c r="C2279" s="47">
        <f>Eingabe!G2280</f>
        <v>4.0999999999999996</v>
      </c>
      <c r="D2279" s="77">
        <v>2279</v>
      </c>
      <c r="E2279" s="47"/>
      <c r="F2279" s="25">
        <f t="shared" si="318"/>
        <v>6.12</v>
      </c>
      <c r="G2279" s="25">
        <f>VLOOKUP(F2279,'Spezifische Werte'!$B$2:$C$4002,2,FALSE)</f>
        <v>0.17636813552353289</v>
      </c>
      <c r="H2279" s="25">
        <f t="shared" si="321"/>
        <v>352.73627104706577</v>
      </c>
      <c r="J2279" s="25">
        <f t="shared" si="319"/>
        <v>6.15</v>
      </c>
      <c r="K2279" s="25">
        <f>VLOOKUP(J2279,'Spezifische Werte'!$B$2:$C$4002,2,FALSE)</f>
        <v>0.17921779013058811</v>
      </c>
      <c r="L2279" s="25">
        <f t="shared" si="322"/>
        <v>358.4355802611762</v>
      </c>
      <c r="R2279" s="25">
        <v>2277</v>
      </c>
      <c r="S2279" s="25">
        <v>2276</v>
      </c>
      <c r="T2279" s="25">
        <f t="shared" si="326"/>
        <v>0.47643639304473673</v>
      </c>
      <c r="U2279" s="25">
        <f t="shared" si="323"/>
        <v>0.48558065363471314</v>
      </c>
      <c r="W2279" s="17">
        <f>Eingabe!H2280</f>
        <v>51</v>
      </c>
      <c r="X2279" s="17">
        <f t="shared" si="324"/>
        <v>0.51</v>
      </c>
      <c r="Y2279" s="17">
        <f t="shared" si="325"/>
        <v>50</v>
      </c>
    </row>
    <row r="2280" spans="1:25" x14ac:dyDescent="0.15">
      <c r="A2280" s="82">
        <f t="shared" si="320"/>
        <v>4</v>
      </c>
      <c r="B2280" s="46">
        <v>43560.875011574077</v>
      </c>
      <c r="C2280" s="47">
        <f>Eingabe!G2281</f>
        <v>4.2</v>
      </c>
      <c r="D2280" s="77">
        <v>2280</v>
      </c>
      <c r="E2280" s="47"/>
      <c r="F2280" s="25">
        <f t="shared" si="318"/>
        <v>6.27</v>
      </c>
      <c r="G2280" s="25">
        <f>VLOOKUP(F2280,'Spezifische Werte'!$B$2:$C$4002,2,FALSE)</f>
        <v>0.19098980973438914</v>
      </c>
      <c r="H2280" s="25">
        <f t="shared" si="321"/>
        <v>381.97961946877831</v>
      </c>
      <c r="J2280" s="25">
        <f t="shared" si="319"/>
        <v>6.3</v>
      </c>
      <c r="K2280" s="25">
        <f>VLOOKUP(J2280,'Spezifische Werte'!$B$2:$C$4002,2,FALSE)</f>
        <v>0.19401976060055698</v>
      </c>
      <c r="L2280" s="25">
        <f t="shared" si="322"/>
        <v>388.03952120111398</v>
      </c>
      <c r="R2280" s="25">
        <v>2278</v>
      </c>
      <c r="S2280" s="25">
        <v>2277</v>
      </c>
      <c r="T2280" s="25">
        <f t="shared" si="326"/>
        <v>0.47643639304473673</v>
      </c>
      <c r="U2280" s="25">
        <f t="shared" si="323"/>
        <v>0.48558065363471314</v>
      </c>
      <c r="W2280" s="17">
        <f>Eingabe!H2281</f>
        <v>40</v>
      </c>
      <c r="X2280" s="17">
        <f t="shared" si="324"/>
        <v>0.4</v>
      </c>
      <c r="Y2280" s="17">
        <f t="shared" si="325"/>
        <v>40</v>
      </c>
    </row>
    <row r="2281" spans="1:25" x14ac:dyDescent="0.15">
      <c r="A2281" s="82">
        <f t="shared" si="320"/>
        <v>4</v>
      </c>
      <c r="B2281" s="46">
        <v>43560.916666661142</v>
      </c>
      <c r="C2281" s="47">
        <f>Eingabe!G2282</f>
        <v>3.6</v>
      </c>
      <c r="D2281" s="77">
        <v>2281</v>
      </c>
      <c r="E2281" s="47"/>
      <c r="F2281" s="25">
        <f t="shared" si="318"/>
        <v>5.37</v>
      </c>
      <c r="G2281" s="25">
        <f>VLOOKUP(F2281,'Spezifische Werte'!$B$2:$C$4002,2,FALSE)</f>
        <v>0.11640095819454216</v>
      </c>
      <c r="H2281" s="25">
        <f t="shared" si="321"/>
        <v>232.80191638908431</v>
      </c>
      <c r="J2281" s="25">
        <f t="shared" si="319"/>
        <v>5.4</v>
      </c>
      <c r="K2281" s="25">
        <f>VLOOKUP(J2281,'Spezifische Werte'!$B$2:$C$4002,2,FALSE)</f>
        <v>0.11853513474534576</v>
      </c>
      <c r="L2281" s="25">
        <f t="shared" si="322"/>
        <v>237.07026949069152</v>
      </c>
      <c r="R2281" s="25">
        <v>2279</v>
      </c>
      <c r="S2281" s="25">
        <v>2278</v>
      </c>
      <c r="T2281" s="25">
        <f t="shared" si="326"/>
        <v>0.47643639304473673</v>
      </c>
      <c r="U2281" s="25">
        <f t="shared" si="323"/>
        <v>0.48558065363471314</v>
      </c>
      <c r="W2281" s="17">
        <f>Eingabe!H2282</f>
        <v>36</v>
      </c>
      <c r="X2281" s="17">
        <f t="shared" si="324"/>
        <v>0.36</v>
      </c>
      <c r="Y2281" s="17">
        <f t="shared" si="325"/>
        <v>40</v>
      </c>
    </row>
    <row r="2282" spans="1:25" x14ac:dyDescent="0.15">
      <c r="A2282" s="82">
        <f t="shared" si="320"/>
        <v>4</v>
      </c>
      <c r="B2282" s="46">
        <v>43560.958333327806</v>
      </c>
      <c r="C2282" s="47">
        <f>Eingabe!G2283</f>
        <v>4.2</v>
      </c>
      <c r="D2282" s="77">
        <v>2282</v>
      </c>
      <c r="E2282" s="47"/>
      <c r="F2282" s="25">
        <f t="shared" si="318"/>
        <v>6.27</v>
      </c>
      <c r="G2282" s="25">
        <f>VLOOKUP(F2282,'Spezifische Werte'!$B$2:$C$4002,2,FALSE)</f>
        <v>0.19098980973438914</v>
      </c>
      <c r="H2282" s="25">
        <f t="shared" si="321"/>
        <v>381.97961946877831</v>
      </c>
      <c r="J2282" s="25">
        <f t="shared" si="319"/>
        <v>6.3</v>
      </c>
      <c r="K2282" s="25">
        <f>VLOOKUP(J2282,'Spezifische Werte'!$B$2:$C$4002,2,FALSE)</f>
        <v>0.19401976060055698</v>
      </c>
      <c r="L2282" s="25">
        <f t="shared" si="322"/>
        <v>388.03952120111398</v>
      </c>
      <c r="R2282" s="25">
        <v>2280</v>
      </c>
      <c r="S2282" s="25">
        <v>2279</v>
      </c>
      <c r="T2282" s="25">
        <f t="shared" si="326"/>
        <v>0.47643639304473673</v>
      </c>
      <c r="U2282" s="25">
        <f t="shared" si="323"/>
        <v>0.48558065363471314</v>
      </c>
      <c r="W2282" s="17">
        <f>Eingabe!H2283</f>
        <v>41</v>
      </c>
      <c r="X2282" s="17">
        <f t="shared" si="324"/>
        <v>0.41</v>
      </c>
      <c r="Y2282" s="17">
        <f t="shared" si="325"/>
        <v>40</v>
      </c>
    </row>
    <row r="2283" spans="1:25" x14ac:dyDescent="0.15">
      <c r="A2283" s="82">
        <f t="shared" si="320"/>
        <v>4</v>
      </c>
      <c r="B2283" s="46">
        <v>43561.000011574077</v>
      </c>
      <c r="C2283" s="47">
        <f>Eingabe!G2284</f>
        <v>4.0999999999999996</v>
      </c>
      <c r="D2283" s="77">
        <v>2283</v>
      </c>
      <c r="E2283" s="47"/>
      <c r="F2283" s="25">
        <f t="shared" si="318"/>
        <v>6.12</v>
      </c>
      <c r="G2283" s="25">
        <f>VLOOKUP(F2283,'Spezifische Werte'!$B$2:$C$4002,2,FALSE)</f>
        <v>0.17636813552353289</v>
      </c>
      <c r="H2283" s="25">
        <f t="shared" si="321"/>
        <v>352.73627104706577</v>
      </c>
      <c r="J2283" s="25">
        <f t="shared" si="319"/>
        <v>6.15</v>
      </c>
      <c r="K2283" s="25">
        <f>VLOOKUP(J2283,'Spezifische Werte'!$B$2:$C$4002,2,FALSE)</f>
        <v>0.17921779013058811</v>
      </c>
      <c r="L2283" s="25">
        <f t="shared" si="322"/>
        <v>358.4355802611762</v>
      </c>
      <c r="R2283" s="25">
        <v>2281</v>
      </c>
      <c r="S2283" s="25">
        <v>2280</v>
      </c>
      <c r="T2283" s="25">
        <f t="shared" si="326"/>
        <v>0.47643639304473673</v>
      </c>
      <c r="U2283" s="25">
        <f t="shared" si="323"/>
        <v>0.48558065363471314</v>
      </c>
      <c r="W2283" s="17">
        <f>Eingabe!H2284</f>
        <v>34</v>
      </c>
      <c r="X2283" s="17">
        <f t="shared" si="324"/>
        <v>0.34</v>
      </c>
      <c r="Y2283" s="17">
        <f t="shared" si="325"/>
        <v>30</v>
      </c>
    </row>
    <row r="2284" spans="1:25" x14ac:dyDescent="0.15">
      <c r="A2284" s="82">
        <f t="shared" si="320"/>
        <v>4</v>
      </c>
      <c r="B2284" s="46">
        <v>43561.041666661135</v>
      </c>
      <c r="C2284" s="47">
        <f>Eingabe!G2285</f>
        <v>4.0999999999999996</v>
      </c>
      <c r="D2284" s="77">
        <v>2284</v>
      </c>
      <c r="E2284" s="47"/>
      <c r="F2284" s="25">
        <f t="shared" si="318"/>
        <v>6.12</v>
      </c>
      <c r="G2284" s="25">
        <f>VLOOKUP(F2284,'Spezifische Werte'!$B$2:$C$4002,2,FALSE)</f>
        <v>0.17636813552353289</v>
      </c>
      <c r="H2284" s="25">
        <f t="shared" si="321"/>
        <v>352.73627104706577</v>
      </c>
      <c r="J2284" s="25">
        <f t="shared" si="319"/>
        <v>6.15</v>
      </c>
      <c r="K2284" s="25">
        <f>VLOOKUP(J2284,'Spezifische Werte'!$B$2:$C$4002,2,FALSE)</f>
        <v>0.17921779013058811</v>
      </c>
      <c r="L2284" s="25">
        <f t="shared" si="322"/>
        <v>358.4355802611762</v>
      </c>
      <c r="R2284" s="25">
        <v>2282</v>
      </c>
      <c r="S2284" s="25">
        <v>2281</v>
      </c>
      <c r="T2284" s="25">
        <f t="shared" si="326"/>
        <v>0.47643639304473673</v>
      </c>
      <c r="U2284" s="25">
        <f t="shared" si="323"/>
        <v>0.48558065363471314</v>
      </c>
      <c r="W2284" s="17">
        <f>Eingabe!H2285</f>
        <v>52</v>
      </c>
      <c r="X2284" s="17">
        <f t="shared" si="324"/>
        <v>0.52</v>
      </c>
      <c r="Y2284" s="17">
        <f t="shared" si="325"/>
        <v>50</v>
      </c>
    </row>
    <row r="2285" spans="1:25" x14ac:dyDescent="0.15">
      <c r="A2285" s="82">
        <f t="shared" si="320"/>
        <v>4</v>
      </c>
      <c r="B2285" s="46">
        <v>43561.083333327799</v>
      </c>
      <c r="C2285" s="47">
        <f>Eingabe!G2286</f>
        <v>4.5999999999999996</v>
      </c>
      <c r="D2285" s="77">
        <v>2285</v>
      </c>
      <c r="E2285" s="47"/>
      <c r="F2285" s="25">
        <f t="shared" si="318"/>
        <v>6.86</v>
      </c>
      <c r="G2285" s="25">
        <f>VLOOKUP(F2285,'Spezifische Werte'!$B$2:$C$4002,2,FALSE)</f>
        <v>0.25562320201003652</v>
      </c>
      <c r="H2285" s="25">
        <f t="shared" si="321"/>
        <v>511.24640402007304</v>
      </c>
      <c r="J2285" s="25">
        <f t="shared" si="319"/>
        <v>6.9</v>
      </c>
      <c r="K2285" s="25">
        <f>VLOOKUP(J2285,'Spezifische Werte'!$B$2:$C$4002,2,FALSE)</f>
        <v>0.26038765048417867</v>
      </c>
      <c r="L2285" s="25">
        <f t="shared" si="322"/>
        <v>520.77530096835733</v>
      </c>
      <c r="R2285" s="25">
        <v>2283</v>
      </c>
      <c r="S2285" s="25">
        <v>2282</v>
      </c>
      <c r="T2285" s="25">
        <f t="shared" si="326"/>
        <v>0.47643639304473673</v>
      </c>
      <c r="U2285" s="25">
        <f t="shared" si="323"/>
        <v>0.48558065363471314</v>
      </c>
      <c r="W2285" s="17">
        <f>Eingabe!H2286</f>
        <v>52</v>
      </c>
      <c r="X2285" s="17">
        <f t="shared" si="324"/>
        <v>0.52</v>
      </c>
      <c r="Y2285" s="17">
        <f t="shared" si="325"/>
        <v>50</v>
      </c>
    </row>
    <row r="2286" spans="1:25" x14ac:dyDescent="0.15">
      <c r="A2286" s="82">
        <f t="shared" si="320"/>
        <v>4</v>
      </c>
      <c r="B2286" s="46">
        <v>43561.125011574077</v>
      </c>
      <c r="C2286" s="47">
        <f>Eingabe!G2287</f>
        <v>3.9</v>
      </c>
      <c r="D2286" s="77">
        <v>2286</v>
      </c>
      <c r="E2286" s="47"/>
      <c r="F2286" s="25">
        <f t="shared" si="318"/>
        <v>5.82</v>
      </c>
      <c r="G2286" s="25">
        <f>VLOOKUP(F2286,'Spezifische Werte'!$B$2:$C$4002,2,FALSE)</f>
        <v>0.15015933791444183</v>
      </c>
      <c r="H2286" s="25">
        <f t="shared" si="321"/>
        <v>300.31867582888367</v>
      </c>
      <c r="J2286" s="25">
        <f t="shared" si="319"/>
        <v>5.85</v>
      </c>
      <c r="K2286" s="25">
        <f>VLOOKUP(J2286,'Spezifische Werte'!$B$2:$C$4002,2,FALSE)</f>
        <v>0.15260213064447356</v>
      </c>
      <c r="L2286" s="25">
        <f t="shared" si="322"/>
        <v>305.20426128894712</v>
      </c>
      <c r="R2286" s="25">
        <v>2284</v>
      </c>
      <c r="S2286" s="25">
        <v>2283</v>
      </c>
      <c r="T2286" s="25">
        <f t="shared" si="326"/>
        <v>0.47643639304473673</v>
      </c>
      <c r="U2286" s="25">
        <f t="shared" si="323"/>
        <v>0.48558065363471314</v>
      </c>
      <c r="W2286" s="17">
        <f>Eingabe!H2287</f>
        <v>53</v>
      </c>
      <c r="X2286" s="17">
        <f t="shared" si="324"/>
        <v>0.53</v>
      </c>
      <c r="Y2286" s="17">
        <f t="shared" si="325"/>
        <v>50</v>
      </c>
    </row>
    <row r="2287" spans="1:25" x14ac:dyDescent="0.15">
      <c r="A2287" s="82">
        <f t="shared" si="320"/>
        <v>4</v>
      </c>
      <c r="B2287" s="46">
        <v>43561.166666661127</v>
      </c>
      <c r="C2287" s="47">
        <f>Eingabe!G2288</f>
        <v>3.9</v>
      </c>
      <c r="D2287" s="77">
        <v>2287</v>
      </c>
      <c r="E2287" s="47"/>
      <c r="F2287" s="25">
        <f t="shared" si="318"/>
        <v>5.82</v>
      </c>
      <c r="G2287" s="25">
        <f>VLOOKUP(F2287,'Spezifische Werte'!$B$2:$C$4002,2,FALSE)</f>
        <v>0.15015933791444183</v>
      </c>
      <c r="H2287" s="25">
        <f t="shared" si="321"/>
        <v>300.31867582888367</v>
      </c>
      <c r="J2287" s="25">
        <f t="shared" si="319"/>
        <v>5.85</v>
      </c>
      <c r="K2287" s="25">
        <f>VLOOKUP(J2287,'Spezifische Werte'!$B$2:$C$4002,2,FALSE)</f>
        <v>0.15260213064447356</v>
      </c>
      <c r="L2287" s="25">
        <f t="shared" si="322"/>
        <v>305.20426128894712</v>
      </c>
      <c r="R2287" s="25">
        <v>2285</v>
      </c>
      <c r="S2287" s="25">
        <v>2284</v>
      </c>
      <c r="T2287" s="25">
        <f t="shared" si="326"/>
        <v>0.47643639304473673</v>
      </c>
      <c r="U2287" s="25">
        <f t="shared" si="323"/>
        <v>0.48558065363471314</v>
      </c>
      <c r="W2287" s="17">
        <f>Eingabe!H2288</f>
        <v>54</v>
      </c>
      <c r="X2287" s="17">
        <f t="shared" si="324"/>
        <v>0.54</v>
      </c>
      <c r="Y2287" s="17">
        <f t="shared" si="325"/>
        <v>50</v>
      </c>
    </row>
    <row r="2288" spans="1:25" x14ac:dyDescent="0.15">
      <c r="A2288" s="82">
        <f t="shared" si="320"/>
        <v>4</v>
      </c>
      <c r="B2288" s="46">
        <v>43561.208333327791</v>
      </c>
      <c r="C2288" s="47">
        <f>Eingabe!G2289</f>
        <v>4</v>
      </c>
      <c r="D2288" s="77">
        <v>2288</v>
      </c>
      <c r="E2288" s="47"/>
      <c r="F2288" s="25">
        <f t="shared" si="318"/>
        <v>5.97</v>
      </c>
      <c r="G2288" s="25">
        <f>VLOOKUP(F2288,'Spezifische Werte'!$B$2:$C$4002,2,FALSE)</f>
        <v>0.1627434603343155</v>
      </c>
      <c r="H2288" s="25">
        <f t="shared" si="321"/>
        <v>325.486920668631</v>
      </c>
      <c r="J2288" s="25">
        <f t="shared" si="319"/>
        <v>6</v>
      </c>
      <c r="K2288" s="25">
        <f>VLOOKUP(J2288,'Spezifische Werte'!$B$2:$C$4002,2,FALSE)</f>
        <v>0.16538134424295356</v>
      </c>
      <c r="L2288" s="25">
        <f t="shared" si="322"/>
        <v>330.76268848590712</v>
      </c>
      <c r="R2288" s="25">
        <v>2286</v>
      </c>
      <c r="S2288" s="25">
        <v>2285</v>
      </c>
      <c r="T2288" s="25">
        <f t="shared" si="326"/>
        <v>0.47643639304473673</v>
      </c>
      <c r="U2288" s="25">
        <f t="shared" si="323"/>
        <v>0.48558065363471314</v>
      </c>
      <c r="W2288" s="17">
        <f>Eingabe!H2289</f>
        <v>70</v>
      </c>
      <c r="X2288" s="17">
        <f t="shared" si="324"/>
        <v>0.7</v>
      </c>
      <c r="Y2288" s="17">
        <f t="shared" si="325"/>
        <v>70</v>
      </c>
    </row>
    <row r="2289" spans="1:25" x14ac:dyDescent="0.15">
      <c r="A2289" s="82">
        <f t="shared" si="320"/>
        <v>4</v>
      </c>
      <c r="B2289" s="46">
        <v>43561.250011574077</v>
      </c>
      <c r="C2289" s="47">
        <f>Eingabe!G2290</f>
        <v>3.9</v>
      </c>
      <c r="D2289" s="77">
        <v>2289</v>
      </c>
      <c r="E2289" s="47"/>
      <c r="F2289" s="25">
        <f t="shared" si="318"/>
        <v>5.82</v>
      </c>
      <c r="G2289" s="25">
        <f>VLOOKUP(F2289,'Spezifische Werte'!$B$2:$C$4002,2,FALSE)</f>
        <v>0.15015933791444183</v>
      </c>
      <c r="H2289" s="25">
        <f t="shared" si="321"/>
        <v>300.31867582888367</v>
      </c>
      <c r="J2289" s="25">
        <f t="shared" si="319"/>
        <v>5.85</v>
      </c>
      <c r="K2289" s="25">
        <f>VLOOKUP(J2289,'Spezifische Werte'!$B$2:$C$4002,2,FALSE)</f>
        <v>0.15260213064447356</v>
      </c>
      <c r="L2289" s="25">
        <f t="shared" si="322"/>
        <v>305.20426128894712</v>
      </c>
      <c r="R2289" s="25">
        <v>2287</v>
      </c>
      <c r="S2289" s="25">
        <v>2286</v>
      </c>
      <c r="T2289" s="25">
        <f t="shared" si="326"/>
        <v>0.47643639304473673</v>
      </c>
      <c r="U2289" s="25">
        <f t="shared" si="323"/>
        <v>0.48558065363471314</v>
      </c>
      <c r="W2289" s="17">
        <f>Eingabe!H2290</f>
        <v>70</v>
      </c>
      <c r="X2289" s="17">
        <f t="shared" si="324"/>
        <v>0.7</v>
      </c>
      <c r="Y2289" s="17">
        <f t="shared" si="325"/>
        <v>70</v>
      </c>
    </row>
    <row r="2290" spans="1:25" x14ac:dyDescent="0.15">
      <c r="A2290" s="82">
        <f t="shared" si="320"/>
        <v>4</v>
      </c>
      <c r="B2290" s="46">
        <v>43561.29166666112</v>
      </c>
      <c r="C2290" s="47">
        <f>Eingabe!G2291</f>
        <v>4</v>
      </c>
      <c r="D2290" s="77">
        <v>2290</v>
      </c>
      <c r="E2290" s="47"/>
      <c r="F2290" s="25">
        <f t="shared" si="318"/>
        <v>5.97</v>
      </c>
      <c r="G2290" s="25">
        <f>VLOOKUP(F2290,'Spezifische Werte'!$B$2:$C$4002,2,FALSE)</f>
        <v>0.1627434603343155</v>
      </c>
      <c r="H2290" s="25">
        <f t="shared" si="321"/>
        <v>325.486920668631</v>
      </c>
      <c r="J2290" s="25">
        <f t="shared" si="319"/>
        <v>6</v>
      </c>
      <c r="K2290" s="25">
        <f>VLOOKUP(J2290,'Spezifische Werte'!$B$2:$C$4002,2,FALSE)</f>
        <v>0.16538134424295356</v>
      </c>
      <c r="L2290" s="25">
        <f t="shared" si="322"/>
        <v>330.76268848590712</v>
      </c>
      <c r="R2290" s="25">
        <v>2288</v>
      </c>
      <c r="S2290" s="25">
        <v>2287</v>
      </c>
      <c r="T2290" s="25">
        <f t="shared" si="326"/>
        <v>0.47643639304473673</v>
      </c>
      <c r="U2290" s="25">
        <f t="shared" si="323"/>
        <v>0.48558065363471314</v>
      </c>
      <c r="W2290" s="17">
        <f>Eingabe!H2291</f>
        <v>79</v>
      </c>
      <c r="X2290" s="17">
        <f t="shared" si="324"/>
        <v>0.79</v>
      </c>
      <c r="Y2290" s="17">
        <f t="shared" si="325"/>
        <v>80</v>
      </c>
    </row>
    <row r="2291" spans="1:25" x14ac:dyDescent="0.15">
      <c r="A2291" s="82">
        <f t="shared" si="320"/>
        <v>4</v>
      </c>
      <c r="B2291" s="46">
        <v>43561.333333327784</v>
      </c>
      <c r="C2291" s="47">
        <f>Eingabe!G2292</f>
        <v>5</v>
      </c>
      <c r="D2291" s="77">
        <v>2291</v>
      </c>
      <c r="E2291" s="47"/>
      <c r="F2291" s="25">
        <f t="shared" si="318"/>
        <v>7.46</v>
      </c>
      <c r="G2291" s="25">
        <f>VLOOKUP(F2291,'Spezifische Werte'!$B$2:$C$4002,2,FALSE)</f>
        <v>0.33294203068553224</v>
      </c>
      <c r="H2291" s="25">
        <f t="shared" si="321"/>
        <v>665.88406137106449</v>
      </c>
      <c r="J2291" s="25">
        <f t="shared" si="319"/>
        <v>7.5</v>
      </c>
      <c r="K2291" s="25">
        <f>VLOOKUP(J2291,'Spezifische Werte'!$B$2:$C$4002,2,FALSE)</f>
        <v>0.33853673002168488</v>
      </c>
      <c r="L2291" s="25">
        <f t="shared" si="322"/>
        <v>677.07346004336978</v>
      </c>
      <c r="R2291" s="25">
        <v>2289</v>
      </c>
      <c r="S2291" s="25">
        <v>2288</v>
      </c>
      <c r="T2291" s="25">
        <f t="shared" si="326"/>
        <v>0.47643639304473673</v>
      </c>
      <c r="U2291" s="25">
        <f t="shared" si="323"/>
        <v>0.48558065363471314</v>
      </c>
      <c r="W2291" s="17">
        <f>Eingabe!H2292</f>
        <v>80</v>
      </c>
      <c r="X2291" s="17">
        <f t="shared" si="324"/>
        <v>0.8</v>
      </c>
      <c r="Y2291" s="17">
        <f t="shared" si="325"/>
        <v>80</v>
      </c>
    </row>
    <row r="2292" spans="1:25" x14ac:dyDescent="0.15">
      <c r="A2292" s="82">
        <f t="shared" si="320"/>
        <v>4</v>
      </c>
      <c r="B2292" s="46">
        <v>43561.375011574077</v>
      </c>
      <c r="C2292" s="47">
        <f>Eingabe!G2293</f>
        <v>4.5999999999999996</v>
      </c>
      <c r="D2292" s="77">
        <v>2292</v>
      </c>
      <c r="E2292" s="47"/>
      <c r="F2292" s="25">
        <f t="shared" si="318"/>
        <v>6.86</v>
      </c>
      <c r="G2292" s="25">
        <f>VLOOKUP(F2292,'Spezifische Werte'!$B$2:$C$4002,2,FALSE)</f>
        <v>0.25562320201003652</v>
      </c>
      <c r="H2292" s="25">
        <f t="shared" si="321"/>
        <v>511.24640402007304</v>
      </c>
      <c r="J2292" s="25">
        <f t="shared" si="319"/>
        <v>6.9</v>
      </c>
      <c r="K2292" s="25">
        <f>VLOOKUP(J2292,'Spezifische Werte'!$B$2:$C$4002,2,FALSE)</f>
        <v>0.26038765048417867</v>
      </c>
      <c r="L2292" s="25">
        <f t="shared" si="322"/>
        <v>520.77530096835733</v>
      </c>
      <c r="R2292" s="25">
        <v>2290</v>
      </c>
      <c r="S2292" s="25">
        <v>2289</v>
      </c>
      <c r="T2292" s="25">
        <f t="shared" si="326"/>
        <v>0.47643639304473673</v>
      </c>
      <c r="U2292" s="25">
        <f t="shared" si="323"/>
        <v>0.48558065363471314</v>
      </c>
      <c r="W2292" s="17">
        <f>Eingabe!H2293</f>
        <v>80</v>
      </c>
      <c r="X2292" s="17">
        <f t="shared" si="324"/>
        <v>0.8</v>
      </c>
      <c r="Y2292" s="17">
        <f t="shared" si="325"/>
        <v>80</v>
      </c>
    </row>
    <row r="2293" spans="1:25" x14ac:dyDescent="0.15">
      <c r="A2293" s="82">
        <f t="shared" si="320"/>
        <v>4</v>
      </c>
      <c r="B2293" s="46">
        <v>43561.416666661113</v>
      </c>
      <c r="C2293" s="47">
        <f>Eingabe!G2294</f>
        <v>4.5</v>
      </c>
      <c r="D2293" s="77">
        <v>2293</v>
      </c>
      <c r="E2293" s="47"/>
      <c r="F2293" s="25">
        <f t="shared" si="318"/>
        <v>6.71</v>
      </c>
      <c r="G2293" s="25">
        <f>VLOOKUP(F2293,'Spezifische Werte'!$B$2:$C$4002,2,FALSE)</f>
        <v>0.23821819652236836</v>
      </c>
      <c r="H2293" s="25">
        <f t="shared" si="321"/>
        <v>476.43639304473675</v>
      </c>
      <c r="J2293" s="25">
        <f t="shared" si="319"/>
        <v>6.75</v>
      </c>
      <c r="K2293" s="25">
        <f>VLOOKUP(J2293,'Spezifische Werte'!$B$2:$C$4002,2,FALSE)</f>
        <v>0.24279032681735657</v>
      </c>
      <c r="L2293" s="25">
        <f t="shared" si="322"/>
        <v>485.58065363471314</v>
      </c>
      <c r="R2293" s="25">
        <v>2291</v>
      </c>
      <c r="S2293" s="25">
        <v>2290</v>
      </c>
      <c r="T2293" s="25">
        <f t="shared" si="326"/>
        <v>0.47643639304473673</v>
      </c>
      <c r="U2293" s="25">
        <f t="shared" si="323"/>
        <v>0.48558065363471314</v>
      </c>
      <c r="W2293" s="17">
        <f>Eingabe!H2294</f>
        <v>80</v>
      </c>
      <c r="X2293" s="17">
        <f t="shared" si="324"/>
        <v>0.8</v>
      </c>
      <c r="Y2293" s="17">
        <f t="shared" si="325"/>
        <v>80</v>
      </c>
    </row>
    <row r="2294" spans="1:25" x14ac:dyDescent="0.15">
      <c r="A2294" s="82">
        <f t="shared" si="320"/>
        <v>4</v>
      </c>
      <c r="B2294" s="46">
        <v>43561.458333327777</v>
      </c>
      <c r="C2294" s="47">
        <f>Eingabe!G2295</f>
        <v>5.5</v>
      </c>
      <c r="D2294" s="77">
        <v>2294</v>
      </c>
      <c r="E2294" s="47"/>
      <c r="F2294" s="25">
        <f t="shared" si="318"/>
        <v>8.2100000000000009</v>
      </c>
      <c r="G2294" s="25">
        <f>VLOOKUP(F2294,'Spezifische Werte'!$B$2:$C$4002,2,FALSE)</f>
        <v>0.4465432352525967</v>
      </c>
      <c r="H2294" s="25">
        <f t="shared" si="321"/>
        <v>893.08647050519346</v>
      </c>
      <c r="J2294" s="25">
        <f t="shared" si="319"/>
        <v>8.25</v>
      </c>
      <c r="K2294" s="25">
        <f>VLOOKUP(J2294,'Spezifische Werte'!$B$2:$C$4002,2,FALSE)</f>
        <v>0.45308958157539997</v>
      </c>
      <c r="L2294" s="25">
        <f t="shared" si="322"/>
        <v>906.17916315079992</v>
      </c>
      <c r="R2294" s="25">
        <v>2292</v>
      </c>
      <c r="S2294" s="25">
        <v>2291</v>
      </c>
      <c r="T2294" s="25">
        <f t="shared" si="326"/>
        <v>0.47643639304473673</v>
      </c>
      <c r="U2294" s="25">
        <f t="shared" si="323"/>
        <v>0.48558065363471314</v>
      </c>
      <c r="W2294" s="17">
        <f>Eingabe!H2295</f>
        <v>68</v>
      </c>
      <c r="X2294" s="17">
        <f t="shared" si="324"/>
        <v>0.68</v>
      </c>
      <c r="Y2294" s="17">
        <f t="shared" si="325"/>
        <v>70</v>
      </c>
    </row>
    <row r="2295" spans="1:25" x14ac:dyDescent="0.15">
      <c r="A2295" s="82">
        <f t="shared" si="320"/>
        <v>4</v>
      </c>
      <c r="B2295" s="46">
        <v>43561.500011574077</v>
      </c>
      <c r="C2295" s="47">
        <f>Eingabe!G2296</f>
        <v>6.4</v>
      </c>
      <c r="D2295" s="77">
        <v>2295</v>
      </c>
      <c r="E2295" s="47"/>
      <c r="F2295" s="25">
        <f t="shared" si="318"/>
        <v>9.5500000000000007</v>
      </c>
      <c r="G2295" s="25">
        <f>VLOOKUP(F2295,'Spezifische Werte'!$B$2:$C$4002,2,FALSE)</f>
        <v>0.67451952571721774</v>
      </c>
      <c r="H2295" s="25">
        <f t="shared" si="321"/>
        <v>1349.0390514344356</v>
      </c>
      <c r="J2295" s="25">
        <f t="shared" si="319"/>
        <v>9.6</v>
      </c>
      <c r="K2295" s="25">
        <f>VLOOKUP(J2295,'Spezifische Werte'!$B$2:$C$4002,2,FALSE)</f>
        <v>0.6824555696232707</v>
      </c>
      <c r="L2295" s="25">
        <f t="shared" si="322"/>
        <v>1364.9111392465413</v>
      </c>
      <c r="R2295" s="25">
        <v>2293</v>
      </c>
      <c r="S2295" s="25">
        <v>2292</v>
      </c>
      <c r="T2295" s="25">
        <f t="shared" si="326"/>
        <v>0.47643639304473673</v>
      </c>
      <c r="U2295" s="25">
        <f t="shared" si="323"/>
        <v>0.48558065363471314</v>
      </c>
      <c r="W2295" s="17">
        <f>Eingabe!H2296</f>
        <v>53</v>
      </c>
      <c r="X2295" s="17">
        <f t="shared" si="324"/>
        <v>0.53</v>
      </c>
      <c r="Y2295" s="17">
        <f t="shared" si="325"/>
        <v>50</v>
      </c>
    </row>
    <row r="2296" spans="1:25" x14ac:dyDescent="0.15">
      <c r="A2296" s="82">
        <f t="shared" si="320"/>
        <v>4</v>
      </c>
      <c r="B2296" s="46">
        <v>43561.541666661105</v>
      </c>
      <c r="C2296" s="47">
        <f>Eingabe!G2297</f>
        <v>6.2</v>
      </c>
      <c r="D2296" s="77">
        <v>2296</v>
      </c>
      <c r="E2296" s="47"/>
      <c r="F2296" s="25">
        <f t="shared" si="318"/>
        <v>9.25</v>
      </c>
      <c r="G2296" s="25">
        <f>VLOOKUP(F2296,'Spezifische Werte'!$B$2:$C$4002,2,FALSE)</f>
        <v>0.62472364642828149</v>
      </c>
      <c r="H2296" s="25">
        <f t="shared" si="321"/>
        <v>1249.4472928565631</v>
      </c>
      <c r="J2296" s="25">
        <f t="shared" si="319"/>
        <v>9.3000000000000007</v>
      </c>
      <c r="K2296" s="25">
        <f>VLOOKUP(J2296,'Spezifische Werte'!$B$2:$C$4002,2,FALSE)</f>
        <v>0.63323553500353946</v>
      </c>
      <c r="L2296" s="25">
        <f t="shared" si="322"/>
        <v>1266.4710700070789</v>
      </c>
      <c r="R2296" s="25">
        <v>2294</v>
      </c>
      <c r="S2296" s="25">
        <v>2293</v>
      </c>
      <c r="T2296" s="25">
        <f t="shared" si="326"/>
        <v>0.47643639304473673</v>
      </c>
      <c r="U2296" s="25">
        <f t="shared" si="323"/>
        <v>0.48558065363471314</v>
      </c>
      <c r="W2296" s="17">
        <f>Eingabe!H2297</f>
        <v>87</v>
      </c>
      <c r="X2296" s="17">
        <f t="shared" si="324"/>
        <v>0.87</v>
      </c>
      <c r="Y2296" s="17">
        <f t="shared" si="325"/>
        <v>90</v>
      </c>
    </row>
    <row r="2297" spans="1:25" x14ac:dyDescent="0.15">
      <c r="A2297" s="82">
        <f t="shared" si="320"/>
        <v>4</v>
      </c>
      <c r="B2297" s="46">
        <v>43561.58333332777</v>
      </c>
      <c r="C2297" s="47">
        <f>Eingabe!G2298</f>
        <v>5.4</v>
      </c>
      <c r="D2297" s="77">
        <v>2297</v>
      </c>
      <c r="E2297" s="47"/>
      <c r="F2297" s="25">
        <f t="shared" si="318"/>
        <v>8.06</v>
      </c>
      <c r="G2297" s="25">
        <f>VLOOKUP(F2297,'Spezifische Werte'!$B$2:$C$4002,2,FALSE)</f>
        <v>0.42239374838249216</v>
      </c>
      <c r="H2297" s="25">
        <f t="shared" si="321"/>
        <v>844.78749676498433</v>
      </c>
      <c r="J2297" s="25">
        <f t="shared" si="319"/>
        <v>8.1</v>
      </c>
      <c r="K2297" s="25">
        <f>VLOOKUP(J2297,'Spezifische Werte'!$B$2:$C$4002,2,FALSE)</f>
        <v>0.428769385012092</v>
      </c>
      <c r="L2297" s="25">
        <f t="shared" si="322"/>
        <v>857.53877002418403</v>
      </c>
      <c r="R2297" s="25">
        <v>2295</v>
      </c>
      <c r="S2297" s="25">
        <v>2294</v>
      </c>
      <c r="T2297" s="25">
        <f t="shared" si="326"/>
        <v>0.4429882492605714</v>
      </c>
      <c r="U2297" s="25">
        <f t="shared" si="323"/>
        <v>0.45178177629328597</v>
      </c>
      <c r="W2297" s="17">
        <f>Eingabe!H2298</f>
        <v>18</v>
      </c>
      <c r="X2297" s="17">
        <f t="shared" si="324"/>
        <v>0.18</v>
      </c>
      <c r="Y2297" s="17">
        <f t="shared" si="325"/>
        <v>20</v>
      </c>
    </row>
    <row r="2298" spans="1:25" x14ac:dyDescent="0.15">
      <c r="A2298" s="82">
        <f t="shared" si="320"/>
        <v>4</v>
      </c>
      <c r="B2298" s="46">
        <v>43561.625011574077</v>
      </c>
      <c r="C2298" s="47">
        <f>Eingabe!G2299</f>
        <v>5.2</v>
      </c>
      <c r="D2298" s="77">
        <v>2298</v>
      </c>
      <c r="E2298" s="47"/>
      <c r="F2298" s="25">
        <f t="shared" si="318"/>
        <v>7.76</v>
      </c>
      <c r="G2298" s="25">
        <f>VLOOKUP(F2298,'Spezifische Werte'!$B$2:$C$4002,2,FALSE)</f>
        <v>0.37619660828942059</v>
      </c>
      <c r="H2298" s="25">
        <f t="shared" si="321"/>
        <v>752.39321657884113</v>
      </c>
      <c r="J2298" s="25">
        <f t="shared" si="319"/>
        <v>7.8</v>
      </c>
      <c r="K2298" s="25">
        <f>VLOOKUP(J2298,'Spezifische Werte'!$B$2:$C$4002,2,FALSE)</f>
        <v>0.3821877888895947</v>
      </c>
      <c r="L2298" s="25">
        <f t="shared" si="322"/>
        <v>764.37557777918937</v>
      </c>
      <c r="R2298" s="25">
        <v>2296</v>
      </c>
      <c r="S2298" s="25">
        <v>2295</v>
      </c>
      <c r="T2298" s="25">
        <f t="shared" si="326"/>
        <v>0.4429882492605714</v>
      </c>
      <c r="U2298" s="25">
        <f t="shared" si="323"/>
        <v>0.45178177629328597</v>
      </c>
      <c r="W2298" s="17">
        <f>Eingabe!H2299</f>
        <v>357</v>
      </c>
      <c r="X2298" s="17">
        <f t="shared" si="324"/>
        <v>3.57</v>
      </c>
      <c r="Y2298" s="17">
        <f t="shared" si="325"/>
        <v>360</v>
      </c>
    </row>
    <row r="2299" spans="1:25" x14ac:dyDescent="0.15">
      <c r="A2299" s="82">
        <f t="shared" si="320"/>
        <v>4</v>
      </c>
      <c r="B2299" s="46">
        <v>43561.666666661098</v>
      </c>
      <c r="C2299" s="47">
        <f>Eingabe!G2300</f>
        <v>4.4000000000000004</v>
      </c>
      <c r="D2299" s="77">
        <v>2299</v>
      </c>
      <c r="E2299" s="47"/>
      <c r="F2299" s="25">
        <f t="shared" si="318"/>
        <v>6.56</v>
      </c>
      <c r="G2299" s="25">
        <f>VLOOKUP(F2299,'Spezifische Werte'!$B$2:$C$4002,2,FALSE)</f>
        <v>0.2214941246302857</v>
      </c>
      <c r="H2299" s="25">
        <f t="shared" si="321"/>
        <v>442.98824926057142</v>
      </c>
      <c r="J2299" s="25">
        <f t="shared" si="319"/>
        <v>6.6</v>
      </c>
      <c r="K2299" s="25">
        <f>VLOOKUP(J2299,'Spezifische Werte'!$B$2:$C$4002,2,FALSE)</f>
        <v>0.22589088814664299</v>
      </c>
      <c r="L2299" s="25">
        <f t="shared" si="322"/>
        <v>451.78177629328599</v>
      </c>
      <c r="R2299" s="25">
        <v>2297</v>
      </c>
      <c r="S2299" s="25">
        <v>2296</v>
      </c>
      <c r="T2299" s="25">
        <f t="shared" si="326"/>
        <v>0.4429882492605714</v>
      </c>
      <c r="U2299" s="25">
        <f t="shared" si="323"/>
        <v>0.45178177629328597</v>
      </c>
      <c r="W2299" s="17">
        <f>Eingabe!H2300</f>
        <v>61</v>
      </c>
      <c r="X2299" s="17">
        <f t="shared" si="324"/>
        <v>0.61</v>
      </c>
      <c r="Y2299" s="17">
        <f t="shared" si="325"/>
        <v>60</v>
      </c>
    </row>
    <row r="2300" spans="1:25" x14ac:dyDescent="0.15">
      <c r="A2300" s="82">
        <f t="shared" si="320"/>
        <v>4</v>
      </c>
      <c r="B2300" s="46">
        <v>43561.708333327762</v>
      </c>
      <c r="C2300" s="47">
        <f>Eingabe!G2301</f>
        <v>3.6</v>
      </c>
      <c r="D2300" s="77">
        <v>2300</v>
      </c>
      <c r="E2300" s="47"/>
      <c r="F2300" s="25">
        <f t="shared" si="318"/>
        <v>5.37</v>
      </c>
      <c r="G2300" s="25">
        <f>VLOOKUP(F2300,'Spezifische Werte'!$B$2:$C$4002,2,FALSE)</f>
        <v>0.11640095819454216</v>
      </c>
      <c r="H2300" s="25">
        <f t="shared" si="321"/>
        <v>232.80191638908431</v>
      </c>
      <c r="J2300" s="25">
        <f t="shared" si="319"/>
        <v>5.4</v>
      </c>
      <c r="K2300" s="25">
        <f>VLOOKUP(J2300,'Spezifische Werte'!$B$2:$C$4002,2,FALSE)</f>
        <v>0.11853513474534576</v>
      </c>
      <c r="L2300" s="25">
        <f t="shared" si="322"/>
        <v>237.07026949069152</v>
      </c>
      <c r="R2300" s="25">
        <v>2298</v>
      </c>
      <c r="S2300" s="25">
        <v>2297</v>
      </c>
      <c r="T2300" s="25">
        <f t="shared" si="326"/>
        <v>0.4429882492605714</v>
      </c>
      <c r="U2300" s="25">
        <f t="shared" si="323"/>
        <v>0.45178177629328597</v>
      </c>
      <c r="W2300" s="17">
        <f>Eingabe!H2301</f>
        <v>109</v>
      </c>
      <c r="X2300" s="17">
        <f t="shared" si="324"/>
        <v>1.0900000000000001</v>
      </c>
      <c r="Y2300" s="17">
        <f t="shared" si="325"/>
        <v>110.00000000000001</v>
      </c>
    </row>
    <row r="2301" spans="1:25" x14ac:dyDescent="0.15">
      <c r="A2301" s="82">
        <f t="shared" si="320"/>
        <v>4</v>
      </c>
      <c r="B2301" s="46">
        <v>43561.750011574077</v>
      </c>
      <c r="C2301" s="47">
        <f>Eingabe!G2302</f>
        <v>3.2</v>
      </c>
      <c r="D2301" s="77">
        <v>2301</v>
      </c>
      <c r="E2301" s="47"/>
      <c r="F2301" s="25">
        <f t="shared" si="318"/>
        <v>4.7699999999999996</v>
      </c>
      <c r="G2301" s="25">
        <f>VLOOKUP(F2301,'Spezifische Werte'!$B$2:$C$4002,2,FALSE)</f>
        <v>7.8679349945367349E-2</v>
      </c>
      <c r="H2301" s="25">
        <f t="shared" si="321"/>
        <v>157.3586998907347</v>
      </c>
      <c r="J2301" s="25">
        <f t="shared" si="319"/>
        <v>4.8</v>
      </c>
      <c r="K2301" s="25">
        <f>VLOOKUP(J2301,'Spezifische Werte'!$B$2:$C$4002,2,FALSE)</f>
        <v>8.0310065544742015E-2</v>
      </c>
      <c r="L2301" s="25">
        <f t="shared" si="322"/>
        <v>160.62013108948403</v>
      </c>
      <c r="R2301" s="25">
        <v>2299</v>
      </c>
      <c r="S2301" s="25">
        <v>2298</v>
      </c>
      <c r="T2301" s="25">
        <f t="shared" si="326"/>
        <v>0.4429882492605714</v>
      </c>
      <c r="U2301" s="25">
        <f t="shared" si="323"/>
        <v>0.45178177629328597</v>
      </c>
      <c r="W2301" s="17">
        <f>Eingabe!H2302</f>
        <v>140</v>
      </c>
      <c r="X2301" s="17">
        <f t="shared" si="324"/>
        <v>1.4</v>
      </c>
      <c r="Y2301" s="17">
        <f t="shared" si="325"/>
        <v>140</v>
      </c>
    </row>
    <row r="2302" spans="1:25" x14ac:dyDescent="0.15">
      <c r="A2302" s="82">
        <f t="shared" si="320"/>
        <v>4</v>
      </c>
      <c r="B2302" s="46">
        <v>43561.791666661091</v>
      </c>
      <c r="C2302" s="47">
        <f>Eingabe!G2303</f>
        <v>3.8</v>
      </c>
      <c r="D2302" s="77">
        <v>2302</v>
      </c>
      <c r="E2302" s="47"/>
      <c r="F2302" s="25">
        <f t="shared" si="318"/>
        <v>5.67</v>
      </c>
      <c r="G2302" s="25">
        <f>VLOOKUP(F2302,'Spezifische Werte'!$B$2:$C$4002,2,FALSE)</f>
        <v>0.13840049448137109</v>
      </c>
      <c r="H2302" s="25">
        <f t="shared" si="321"/>
        <v>276.80098896274217</v>
      </c>
      <c r="J2302" s="25">
        <f t="shared" si="319"/>
        <v>5.7</v>
      </c>
      <c r="K2302" s="25">
        <f>VLOOKUP(J2302,'Spezifische Werte'!$B$2:$C$4002,2,FALSE)</f>
        <v>0.14069825500153915</v>
      </c>
      <c r="L2302" s="25">
        <f t="shared" si="322"/>
        <v>281.39651000307828</v>
      </c>
      <c r="R2302" s="25">
        <v>2300</v>
      </c>
      <c r="S2302" s="25">
        <v>2299</v>
      </c>
      <c r="T2302" s="25">
        <f t="shared" si="326"/>
        <v>0.4429882492605714</v>
      </c>
      <c r="U2302" s="25">
        <f t="shared" si="323"/>
        <v>0.45178177629328597</v>
      </c>
      <c r="W2302" s="17">
        <f>Eingabe!H2303</f>
        <v>160</v>
      </c>
      <c r="X2302" s="17">
        <f t="shared" si="324"/>
        <v>1.6</v>
      </c>
      <c r="Y2302" s="17">
        <f t="shared" si="325"/>
        <v>160</v>
      </c>
    </row>
    <row r="2303" spans="1:25" x14ac:dyDescent="0.15">
      <c r="A2303" s="82">
        <f t="shared" si="320"/>
        <v>4</v>
      </c>
      <c r="B2303" s="46">
        <v>43561.833333327755</v>
      </c>
      <c r="C2303" s="47">
        <f>Eingabe!G2304</f>
        <v>5.8</v>
      </c>
      <c r="D2303" s="77">
        <v>2303</v>
      </c>
      <c r="E2303" s="47"/>
      <c r="F2303" s="25">
        <f t="shared" si="318"/>
        <v>8.65</v>
      </c>
      <c r="G2303" s="25">
        <f>VLOOKUP(F2303,'Spezifische Werte'!$B$2:$C$4002,2,FALSE)</f>
        <v>0.52059998612319236</v>
      </c>
      <c r="H2303" s="25">
        <f t="shared" si="321"/>
        <v>1041.1999722463847</v>
      </c>
      <c r="J2303" s="25">
        <f t="shared" si="319"/>
        <v>8.6999999999999993</v>
      </c>
      <c r="K2303" s="25">
        <f>VLOOKUP(J2303,'Spezifische Werte'!$B$2:$C$4002,2,FALSE)</f>
        <v>0.52924251604798966</v>
      </c>
      <c r="L2303" s="25">
        <f t="shared" si="322"/>
        <v>1058.4850320959792</v>
      </c>
      <c r="R2303" s="25">
        <v>2301</v>
      </c>
      <c r="S2303" s="25">
        <v>2300</v>
      </c>
      <c r="T2303" s="25">
        <f t="shared" si="326"/>
        <v>0.4429882492605714</v>
      </c>
      <c r="U2303" s="25">
        <f t="shared" si="323"/>
        <v>0.45178177629328597</v>
      </c>
      <c r="W2303" s="17">
        <f>Eingabe!H2304</f>
        <v>224</v>
      </c>
      <c r="X2303" s="17">
        <f t="shared" si="324"/>
        <v>2.2400000000000002</v>
      </c>
      <c r="Y2303" s="17">
        <f t="shared" si="325"/>
        <v>220.00000000000003</v>
      </c>
    </row>
    <row r="2304" spans="1:25" x14ac:dyDescent="0.15">
      <c r="A2304" s="82">
        <f t="shared" si="320"/>
        <v>4</v>
      </c>
      <c r="B2304" s="46">
        <v>43561.875011574077</v>
      </c>
      <c r="C2304" s="47">
        <f>Eingabe!G2305</f>
        <v>5.4</v>
      </c>
      <c r="D2304" s="77">
        <v>2304</v>
      </c>
      <c r="E2304" s="47"/>
      <c r="F2304" s="25">
        <f t="shared" si="318"/>
        <v>8.06</v>
      </c>
      <c r="G2304" s="25">
        <f>VLOOKUP(F2304,'Spezifische Werte'!$B$2:$C$4002,2,FALSE)</f>
        <v>0.42239374838249216</v>
      </c>
      <c r="H2304" s="25">
        <f t="shared" si="321"/>
        <v>844.78749676498433</v>
      </c>
      <c r="J2304" s="25">
        <f t="shared" si="319"/>
        <v>8.1</v>
      </c>
      <c r="K2304" s="25">
        <f>VLOOKUP(J2304,'Spezifische Werte'!$B$2:$C$4002,2,FALSE)</f>
        <v>0.428769385012092</v>
      </c>
      <c r="L2304" s="25">
        <f t="shared" si="322"/>
        <v>857.53877002418403</v>
      </c>
      <c r="R2304" s="25">
        <v>2302</v>
      </c>
      <c r="S2304" s="25">
        <v>2301</v>
      </c>
      <c r="T2304" s="25">
        <f t="shared" si="326"/>
        <v>0.4429882492605714</v>
      </c>
      <c r="U2304" s="25">
        <f t="shared" si="323"/>
        <v>0.45178177629328597</v>
      </c>
      <c r="W2304" s="17">
        <f>Eingabe!H2305</f>
        <v>287</v>
      </c>
      <c r="X2304" s="17">
        <f t="shared" si="324"/>
        <v>2.87</v>
      </c>
      <c r="Y2304" s="17">
        <f t="shared" si="325"/>
        <v>290</v>
      </c>
    </row>
    <row r="2305" spans="1:25" x14ac:dyDescent="0.15">
      <c r="A2305" s="82">
        <f t="shared" si="320"/>
        <v>4</v>
      </c>
      <c r="B2305" s="46">
        <v>43561.916666661084</v>
      </c>
      <c r="C2305" s="47">
        <f>Eingabe!G2306</f>
        <v>6.3</v>
      </c>
      <c r="D2305" s="77">
        <v>2305</v>
      </c>
      <c r="E2305" s="47"/>
      <c r="F2305" s="25">
        <f t="shared" si="318"/>
        <v>9.4</v>
      </c>
      <c r="G2305" s="25">
        <f>VLOOKUP(F2305,'Spezifische Werte'!$B$2:$C$4002,2,FALSE)</f>
        <v>0.65003553309220252</v>
      </c>
      <c r="H2305" s="25">
        <f t="shared" si="321"/>
        <v>1300.071066184405</v>
      </c>
      <c r="J2305" s="25">
        <f t="shared" si="319"/>
        <v>9.4499999999999993</v>
      </c>
      <c r="K2305" s="25">
        <f>VLOOKUP(J2305,'Spezifische Werte'!$B$2:$C$4002,2,FALSE)</f>
        <v>0.65830260757456582</v>
      </c>
      <c r="L2305" s="25">
        <f t="shared" si="322"/>
        <v>1316.6052151491317</v>
      </c>
      <c r="R2305" s="25">
        <v>2303</v>
      </c>
      <c r="S2305" s="25">
        <v>2302</v>
      </c>
      <c r="T2305" s="25">
        <f t="shared" si="326"/>
        <v>0.4429882492605714</v>
      </c>
      <c r="U2305" s="25">
        <f t="shared" si="323"/>
        <v>0.45178177629328597</v>
      </c>
      <c r="W2305" s="17">
        <f>Eingabe!H2306</f>
        <v>310</v>
      </c>
      <c r="X2305" s="17">
        <f t="shared" si="324"/>
        <v>3.1</v>
      </c>
      <c r="Y2305" s="17">
        <f t="shared" si="325"/>
        <v>310</v>
      </c>
    </row>
    <row r="2306" spans="1:25" x14ac:dyDescent="0.15">
      <c r="A2306" s="82">
        <f t="shared" si="320"/>
        <v>4</v>
      </c>
      <c r="B2306" s="46">
        <v>43561.958333327748</v>
      </c>
      <c r="C2306" s="47">
        <f>Eingabe!G2307</f>
        <v>6.2</v>
      </c>
      <c r="D2306" s="77">
        <v>2306</v>
      </c>
      <c r="E2306" s="47"/>
      <c r="F2306" s="25">
        <f t="shared" si="318"/>
        <v>9.25</v>
      </c>
      <c r="G2306" s="25">
        <f>VLOOKUP(F2306,'Spezifische Werte'!$B$2:$C$4002,2,FALSE)</f>
        <v>0.62472364642828149</v>
      </c>
      <c r="H2306" s="25">
        <f t="shared" si="321"/>
        <v>1249.4472928565631</v>
      </c>
      <c r="J2306" s="25">
        <f t="shared" si="319"/>
        <v>9.3000000000000007</v>
      </c>
      <c r="K2306" s="25">
        <f>VLOOKUP(J2306,'Spezifische Werte'!$B$2:$C$4002,2,FALSE)</f>
        <v>0.63323553500353946</v>
      </c>
      <c r="L2306" s="25">
        <f t="shared" si="322"/>
        <v>1266.4710700070789</v>
      </c>
      <c r="R2306" s="25">
        <v>2304</v>
      </c>
      <c r="S2306" s="25">
        <v>2303</v>
      </c>
      <c r="T2306" s="25">
        <f t="shared" si="326"/>
        <v>0.4429882492605714</v>
      </c>
      <c r="U2306" s="25">
        <f t="shared" si="323"/>
        <v>0.45178177629328597</v>
      </c>
      <c r="W2306" s="17">
        <f>Eingabe!H2307</f>
        <v>306</v>
      </c>
      <c r="X2306" s="17">
        <f t="shared" si="324"/>
        <v>3.06</v>
      </c>
      <c r="Y2306" s="17">
        <f t="shared" si="325"/>
        <v>310</v>
      </c>
    </row>
    <row r="2307" spans="1:25" x14ac:dyDescent="0.15">
      <c r="A2307" s="82">
        <f t="shared" si="320"/>
        <v>4</v>
      </c>
      <c r="B2307" s="46">
        <v>43562.000011574077</v>
      </c>
      <c r="C2307" s="47">
        <f>Eingabe!G2308</f>
        <v>4.8</v>
      </c>
      <c r="D2307" s="77">
        <v>2307</v>
      </c>
      <c r="E2307" s="47"/>
      <c r="F2307" s="25">
        <f t="shared" ref="F2307:F2370" si="327">ROUND(C2307*($O$4/$O$5)^$O$7,2)</f>
        <v>7.16</v>
      </c>
      <c r="G2307" s="25">
        <f>VLOOKUP(F2307,'Spezifische Werte'!$B$2:$C$4002,2,FALSE)</f>
        <v>0.29271421469315961</v>
      </c>
      <c r="H2307" s="25">
        <f t="shared" si="321"/>
        <v>585.42842938631918</v>
      </c>
      <c r="J2307" s="25">
        <f t="shared" ref="J2307:J2370" si="328">ROUND(C2307*(LN($O$4/$O$8)/LN($O$5/$O$8)),2)</f>
        <v>7.2</v>
      </c>
      <c r="K2307" s="25">
        <f>VLOOKUP(J2307,'Spezifische Werte'!$B$2:$C$4002,2,FALSE)</f>
        <v>0.29789883692567737</v>
      </c>
      <c r="L2307" s="25">
        <f t="shared" si="322"/>
        <v>595.79767385135472</v>
      </c>
      <c r="R2307" s="25">
        <v>2305</v>
      </c>
      <c r="S2307" s="25">
        <v>2304</v>
      </c>
      <c r="T2307" s="25">
        <f t="shared" si="326"/>
        <v>0.4429882492605714</v>
      </c>
      <c r="U2307" s="25">
        <f t="shared" si="323"/>
        <v>0.45178177629328597</v>
      </c>
      <c r="W2307" s="17">
        <f>Eingabe!H2308</f>
        <v>245</v>
      </c>
      <c r="X2307" s="17">
        <f t="shared" si="324"/>
        <v>2.4500000000000002</v>
      </c>
      <c r="Y2307" s="17">
        <f t="shared" si="325"/>
        <v>250</v>
      </c>
    </row>
    <row r="2308" spans="1:25" x14ac:dyDescent="0.15">
      <c r="A2308" s="82">
        <f t="shared" ref="A2308:A2371" si="329">MONTH(B2308)</f>
        <v>4</v>
      </c>
      <c r="B2308" s="46">
        <v>43562.041666661076</v>
      </c>
      <c r="C2308" s="47">
        <f>Eingabe!G2309</f>
        <v>4.0999999999999996</v>
      </c>
      <c r="D2308" s="77">
        <v>2308</v>
      </c>
      <c r="E2308" s="47"/>
      <c r="F2308" s="25">
        <f t="shared" si="327"/>
        <v>6.12</v>
      </c>
      <c r="G2308" s="25">
        <f>VLOOKUP(F2308,'Spezifische Werte'!$B$2:$C$4002,2,FALSE)</f>
        <v>0.17636813552353289</v>
      </c>
      <c r="H2308" s="25">
        <f t="shared" ref="H2308:H2371" si="330">G2308*$O$9*1000</f>
        <v>352.73627104706577</v>
      </c>
      <c r="J2308" s="25">
        <f t="shared" si="328"/>
        <v>6.15</v>
      </c>
      <c r="K2308" s="25">
        <f>VLOOKUP(J2308,'Spezifische Werte'!$B$2:$C$4002,2,FALSE)</f>
        <v>0.17921779013058811</v>
      </c>
      <c r="L2308" s="25">
        <f t="shared" ref="L2308:L2371" si="331">K2308*$O$9*1000</f>
        <v>358.4355802611762</v>
      </c>
      <c r="R2308" s="25">
        <v>2306</v>
      </c>
      <c r="S2308" s="25">
        <v>2305</v>
      </c>
      <c r="T2308" s="25">
        <f t="shared" si="326"/>
        <v>0.4429882492605714</v>
      </c>
      <c r="U2308" s="25">
        <f t="shared" ref="U2308:U2371" si="332">LARGE($L$3:$L$8762,R2308)/1000</f>
        <v>0.45178177629328597</v>
      </c>
      <c r="W2308" s="17">
        <f>Eingabe!H2309</f>
        <v>291</v>
      </c>
      <c r="X2308" s="17">
        <f t="shared" ref="X2308:X2371" si="333">W2308/100</f>
        <v>2.91</v>
      </c>
      <c r="Y2308" s="17">
        <f t="shared" ref="Y2308:Y2371" si="334">ROUND(X2308,1)*100</f>
        <v>290</v>
      </c>
    </row>
    <row r="2309" spans="1:25" x14ac:dyDescent="0.15">
      <c r="A2309" s="82">
        <f t="shared" si="329"/>
        <v>4</v>
      </c>
      <c r="B2309" s="46">
        <v>43562.083333327741</v>
      </c>
      <c r="C2309" s="47">
        <f>Eingabe!G2310</f>
        <v>4</v>
      </c>
      <c r="D2309" s="77">
        <v>2309</v>
      </c>
      <c r="E2309" s="47"/>
      <c r="F2309" s="25">
        <f t="shared" si="327"/>
        <v>5.97</v>
      </c>
      <c r="G2309" s="25">
        <f>VLOOKUP(F2309,'Spezifische Werte'!$B$2:$C$4002,2,FALSE)</f>
        <v>0.1627434603343155</v>
      </c>
      <c r="H2309" s="25">
        <f t="shared" si="330"/>
        <v>325.486920668631</v>
      </c>
      <c r="J2309" s="25">
        <f t="shared" si="328"/>
        <v>6</v>
      </c>
      <c r="K2309" s="25">
        <f>VLOOKUP(J2309,'Spezifische Werte'!$B$2:$C$4002,2,FALSE)</f>
        <v>0.16538134424295356</v>
      </c>
      <c r="L2309" s="25">
        <f t="shared" si="331"/>
        <v>330.76268848590712</v>
      </c>
      <c r="R2309" s="25">
        <v>2307</v>
      </c>
      <c r="S2309" s="25">
        <v>2306</v>
      </c>
      <c r="T2309" s="25">
        <f t="shared" si="326"/>
        <v>0.4429882492605714</v>
      </c>
      <c r="U2309" s="25">
        <f t="shared" si="332"/>
        <v>0.45178177629328597</v>
      </c>
      <c r="W2309" s="17">
        <f>Eingabe!H2310</f>
        <v>358</v>
      </c>
      <c r="X2309" s="17">
        <f t="shared" si="333"/>
        <v>3.58</v>
      </c>
      <c r="Y2309" s="17">
        <f t="shared" si="334"/>
        <v>360</v>
      </c>
    </row>
    <row r="2310" spans="1:25" x14ac:dyDescent="0.15">
      <c r="A2310" s="82">
        <f t="shared" si="329"/>
        <v>4</v>
      </c>
      <c r="B2310" s="46">
        <v>43562.125011574077</v>
      </c>
      <c r="C2310" s="47">
        <f>Eingabe!G2311</f>
        <v>4.7</v>
      </c>
      <c r="D2310" s="77">
        <v>2310</v>
      </c>
      <c r="E2310" s="47"/>
      <c r="F2310" s="25">
        <f t="shared" si="327"/>
        <v>7.01</v>
      </c>
      <c r="G2310" s="25">
        <f>VLOOKUP(F2310,'Spezifische Werte'!$B$2:$C$4002,2,FALSE)</f>
        <v>0.27377270492189271</v>
      </c>
      <c r="H2310" s="25">
        <f t="shared" si="330"/>
        <v>547.54540984378536</v>
      </c>
      <c r="J2310" s="25">
        <f t="shared" si="328"/>
        <v>7.05</v>
      </c>
      <c r="K2310" s="25">
        <f>VLOOKUP(J2310,'Spezifische Werte'!$B$2:$C$4002,2,FALSE)</f>
        <v>0.27874593647894402</v>
      </c>
      <c r="L2310" s="25">
        <f t="shared" si="331"/>
        <v>557.49187295788806</v>
      </c>
      <c r="R2310" s="25">
        <v>2308</v>
      </c>
      <c r="S2310" s="25">
        <v>2307</v>
      </c>
      <c r="T2310" s="25">
        <f t="shared" ref="T2310:T2373" si="335">LARGE($H$3:$H$8762,R2310)/1000</f>
        <v>0.4429882492605714</v>
      </c>
      <c r="U2310" s="25">
        <f t="shared" si="332"/>
        <v>0.45178177629328597</v>
      </c>
      <c r="W2310" s="17">
        <f>Eingabe!H2311</f>
        <v>49</v>
      </c>
      <c r="X2310" s="17">
        <f t="shared" si="333"/>
        <v>0.49</v>
      </c>
      <c r="Y2310" s="17">
        <f t="shared" si="334"/>
        <v>50</v>
      </c>
    </row>
    <row r="2311" spans="1:25" x14ac:dyDescent="0.15">
      <c r="A2311" s="82">
        <f t="shared" si="329"/>
        <v>4</v>
      </c>
      <c r="B2311" s="46">
        <v>43562.166666661069</v>
      </c>
      <c r="C2311" s="47">
        <f>Eingabe!G2312</f>
        <v>4</v>
      </c>
      <c r="D2311" s="77">
        <v>2311</v>
      </c>
      <c r="E2311" s="47"/>
      <c r="F2311" s="25">
        <f t="shared" si="327"/>
        <v>5.97</v>
      </c>
      <c r="G2311" s="25">
        <f>VLOOKUP(F2311,'Spezifische Werte'!$B$2:$C$4002,2,FALSE)</f>
        <v>0.1627434603343155</v>
      </c>
      <c r="H2311" s="25">
        <f t="shared" si="330"/>
        <v>325.486920668631</v>
      </c>
      <c r="J2311" s="25">
        <f t="shared" si="328"/>
        <v>6</v>
      </c>
      <c r="K2311" s="25">
        <f>VLOOKUP(J2311,'Spezifische Werte'!$B$2:$C$4002,2,FALSE)</f>
        <v>0.16538134424295356</v>
      </c>
      <c r="L2311" s="25">
        <f t="shared" si="331"/>
        <v>330.76268848590712</v>
      </c>
      <c r="R2311" s="25">
        <v>2309</v>
      </c>
      <c r="S2311" s="25">
        <v>2308</v>
      </c>
      <c r="T2311" s="25">
        <f t="shared" si="335"/>
        <v>0.4429882492605714</v>
      </c>
      <c r="U2311" s="25">
        <f t="shared" si="332"/>
        <v>0.45178177629328597</v>
      </c>
      <c r="W2311" s="17">
        <f>Eingabe!H2312</f>
        <v>60</v>
      </c>
      <c r="X2311" s="17">
        <f t="shared" si="333"/>
        <v>0.6</v>
      </c>
      <c r="Y2311" s="17">
        <f t="shared" si="334"/>
        <v>60</v>
      </c>
    </row>
    <row r="2312" spans="1:25" x14ac:dyDescent="0.15">
      <c r="A2312" s="82">
        <f t="shared" si="329"/>
        <v>4</v>
      </c>
      <c r="B2312" s="46">
        <v>43562.208333327733</v>
      </c>
      <c r="C2312" s="47">
        <f>Eingabe!G2313</f>
        <v>5.0999999999999996</v>
      </c>
      <c r="D2312" s="77">
        <v>2312</v>
      </c>
      <c r="E2312" s="47"/>
      <c r="F2312" s="25">
        <f t="shared" si="327"/>
        <v>7.61</v>
      </c>
      <c r="G2312" s="25">
        <f>VLOOKUP(F2312,'Spezifische Werte'!$B$2:$C$4002,2,FALSE)</f>
        <v>0.35419704845962618</v>
      </c>
      <c r="H2312" s="25">
        <f t="shared" si="330"/>
        <v>708.39409691925232</v>
      </c>
      <c r="J2312" s="25">
        <f t="shared" si="328"/>
        <v>7.65</v>
      </c>
      <c r="K2312" s="25">
        <f>VLOOKUP(J2312,'Spezifische Werte'!$B$2:$C$4002,2,FALSE)</f>
        <v>0.35999115933138248</v>
      </c>
      <c r="L2312" s="25">
        <f t="shared" si="331"/>
        <v>719.98231866276501</v>
      </c>
      <c r="R2312" s="25">
        <v>2310</v>
      </c>
      <c r="S2312" s="25">
        <v>2309</v>
      </c>
      <c r="T2312" s="25">
        <f t="shared" si="335"/>
        <v>0.4429882492605714</v>
      </c>
      <c r="U2312" s="25">
        <f t="shared" si="332"/>
        <v>0.45178177629328597</v>
      </c>
      <c r="W2312" s="17">
        <f>Eingabe!H2313</f>
        <v>204</v>
      </c>
      <c r="X2312" s="17">
        <f t="shared" si="333"/>
        <v>2.04</v>
      </c>
      <c r="Y2312" s="17">
        <f t="shared" si="334"/>
        <v>200</v>
      </c>
    </row>
    <row r="2313" spans="1:25" x14ac:dyDescent="0.15">
      <c r="A2313" s="82">
        <f t="shared" si="329"/>
        <v>4</v>
      </c>
      <c r="B2313" s="46">
        <v>43562.250011574077</v>
      </c>
      <c r="C2313" s="47">
        <f>Eingabe!G2314</f>
        <v>4.9000000000000004</v>
      </c>
      <c r="D2313" s="77">
        <v>2313</v>
      </c>
      <c r="E2313" s="47"/>
      <c r="F2313" s="25">
        <f t="shared" si="327"/>
        <v>7.31</v>
      </c>
      <c r="G2313" s="25">
        <f>VLOOKUP(F2313,'Spezifische Werte'!$B$2:$C$4002,2,FALSE)</f>
        <v>0.3124426167174133</v>
      </c>
      <c r="H2313" s="25">
        <f t="shared" si="330"/>
        <v>624.88523343482666</v>
      </c>
      <c r="J2313" s="25">
        <f t="shared" si="328"/>
        <v>7.35</v>
      </c>
      <c r="K2313" s="25">
        <f>VLOOKUP(J2313,'Spezifische Werte'!$B$2:$C$4002,2,FALSE)</f>
        <v>0.31783439487629789</v>
      </c>
      <c r="L2313" s="25">
        <f t="shared" si="331"/>
        <v>635.66878975259579</v>
      </c>
      <c r="R2313" s="25">
        <v>2311</v>
      </c>
      <c r="S2313" s="25">
        <v>2310</v>
      </c>
      <c r="T2313" s="25">
        <f t="shared" si="335"/>
        <v>0.4429882492605714</v>
      </c>
      <c r="U2313" s="25">
        <f t="shared" si="332"/>
        <v>0.45178177629328597</v>
      </c>
      <c r="W2313" s="17">
        <f>Eingabe!H2314</f>
        <v>221</v>
      </c>
      <c r="X2313" s="17">
        <f t="shared" si="333"/>
        <v>2.21</v>
      </c>
      <c r="Y2313" s="17">
        <f t="shared" si="334"/>
        <v>220.00000000000003</v>
      </c>
    </row>
    <row r="2314" spans="1:25" x14ac:dyDescent="0.15">
      <c r="A2314" s="82">
        <f t="shared" si="329"/>
        <v>4</v>
      </c>
      <c r="B2314" s="46">
        <v>43562.291666661062</v>
      </c>
      <c r="C2314" s="47">
        <f>Eingabe!G2315</f>
        <v>5.2</v>
      </c>
      <c r="D2314" s="77">
        <v>2314</v>
      </c>
      <c r="E2314" s="47"/>
      <c r="F2314" s="25">
        <f t="shared" si="327"/>
        <v>7.76</v>
      </c>
      <c r="G2314" s="25">
        <f>VLOOKUP(F2314,'Spezifische Werte'!$B$2:$C$4002,2,FALSE)</f>
        <v>0.37619660828942059</v>
      </c>
      <c r="H2314" s="25">
        <f t="shared" si="330"/>
        <v>752.39321657884113</v>
      </c>
      <c r="J2314" s="25">
        <f t="shared" si="328"/>
        <v>7.8</v>
      </c>
      <c r="K2314" s="25">
        <f>VLOOKUP(J2314,'Spezifische Werte'!$B$2:$C$4002,2,FALSE)</f>
        <v>0.3821877888895947</v>
      </c>
      <c r="L2314" s="25">
        <f t="shared" si="331"/>
        <v>764.37557777918937</v>
      </c>
      <c r="R2314" s="25">
        <v>2312</v>
      </c>
      <c r="S2314" s="25">
        <v>2311</v>
      </c>
      <c r="T2314" s="25">
        <f t="shared" si="335"/>
        <v>0.4429882492605714</v>
      </c>
      <c r="U2314" s="25">
        <f t="shared" si="332"/>
        <v>0.45178177629328597</v>
      </c>
      <c r="W2314" s="17">
        <f>Eingabe!H2315</f>
        <v>170</v>
      </c>
      <c r="X2314" s="17">
        <f t="shared" si="333"/>
        <v>1.7</v>
      </c>
      <c r="Y2314" s="17">
        <f t="shared" si="334"/>
        <v>170</v>
      </c>
    </row>
    <row r="2315" spans="1:25" x14ac:dyDescent="0.15">
      <c r="A2315" s="82">
        <f t="shared" si="329"/>
        <v>4</v>
      </c>
      <c r="B2315" s="46">
        <v>43562.333333327726</v>
      </c>
      <c r="C2315" s="47">
        <f>Eingabe!G2316</f>
        <v>5.3</v>
      </c>
      <c r="D2315" s="77">
        <v>2315</v>
      </c>
      <c r="E2315" s="47"/>
      <c r="F2315" s="25">
        <f t="shared" si="327"/>
        <v>7.91</v>
      </c>
      <c r="G2315" s="25">
        <f>VLOOKUP(F2315,'Spezifische Werte'!$B$2:$C$4002,2,FALSE)</f>
        <v>0.39893199083383452</v>
      </c>
      <c r="H2315" s="25">
        <f t="shared" si="330"/>
        <v>797.86398166766901</v>
      </c>
      <c r="J2315" s="25">
        <f t="shared" si="328"/>
        <v>7.95</v>
      </c>
      <c r="K2315" s="25">
        <f>VLOOKUP(J2315,'Spezifische Werte'!$B$2:$C$4002,2,FALSE)</f>
        <v>0.40511792205919206</v>
      </c>
      <c r="L2315" s="25">
        <f t="shared" si="331"/>
        <v>810.23584411838408</v>
      </c>
      <c r="R2315" s="25">
        <v>2313</v>
      </c>
      <c r="S2315" s="25">
        <v>2312</v>
      </c>
      <c r="T2315" s="25">
        <f t="shared" si="335"/>
        <v>0.4429882492605714</v>
      </c>
      <c r="U2315" s="25">
        <f t="shared" si="332"/>
        <v>0.45178177629328597</v>
      </c>
      <c r="W2315" s="17">
        <f>Eingabe!H2316</f>
        <v>179</v>
      </c>
      <c r="X2315" s="17">
        <f t="shared" si="333"/>
        <v>1.79</v>
      </c>
      <c r="Y2315" s="17">
        <f t="shared" si="334"/>
        <v>180</v>
      </c>
    </row>
    <row r="2316" spans="1:25" x14ac:dyDescent="0.15">
      <c r="A2316" s="82">
        <f t="shared" si="329"/>
        <v>4</v>
      </c>
      <c r="B2316" s="46">
        <v>43562.375011574077</v>
      </c>
      <c r="C2316" s="47">
        <f>Eingabe!G2317</f>
        <v>4.8</v>
      </c>
      <c r="D2316" s="77">
        <v>2316</v>
      </c>
      <c r="E2316" s="47"/>
      <c r="F2316" s="25">
        <f t="shared" si="327"/>
        <v>7.16</v>
      </c>
      <c r="G2316" s="25">
        <f>VLOOKUP(F2316,'Spezifische Werte'!$B$2:$C$4002,2,FALSE)</f>
        <v>0.29271421469315961</v>
      </c>
      <c r="H2316" s="25">
        <f t="shared" si="330"/>
        <v>585.42842938631918</v>
      </c>
      <c r="J2316" s="25">
        <f t="shared" si="328"/>
        <v>7.2</v>
      </c>
      <c r="K2316" s="25">
        <f>VLOOKUP(J2316,'Spezifische Werte'!$B$2:$C$4002,2,FALSE)</f>
        <v>0.29789883692567737</v>
      </c>
      <c r="L2316" s="25">
        <f t="shared" si="331"/>
        <v>595.79767385135472</v>
      </c>
      <c r="R2316" s="25">
        <v>2314</v>
      </c>
      <c r="S2316" s="25">
        <v>2313</v>
      </c>
      <c r="T2316" s="25">
        <f t="shared" si="335"/>
        <v>0.4429882492605714</v>
      </c>
      <c r="U2316" s="25">
        <f t="shared" si="332"/>
        <v>0.45178177629328597</v>
      </c>
      <c r="W2316" s="17">
        <f>Eingabe!H2317</f>
        <v>188</v>
      </c>
      <c r="X2316" s="17">
        <f t="shared" si="333"/>
        <v>1.88</v>
      </c>
      <c r="Y2316" s="17">
        <f t="shared" si="334"/>
        <v>190</v>
      </c>
    </row>
    <row r="2317" spans="1:25" x14ac:dyDescent="0.15">
      <c r="A2317" s="82">
        <f t="shared" si="329"/>
        <v>4</v>
      </c>
      <c r="B2317" s="46">
        <v>43562.416666661054</v>
      </c>
      <c r="C2317" s="47">
        <f>Eingabe!G2318</f>
        <v>6.1</v>
      </c>
      <c r="D2317" s="77">
        <v>2317</v>
      </c>
      <c r="E2317" s="47"/>
      <c r="F2317" s="25">
        <f t="shared" si="327"/>
        <v>9.1</v>
      </c>
      <c r="G2317" s="25">
        <f>VLOOKUP(F2317,'Spezifische Werte'!$B$2:$C$4002,2,FALSE)</f>
        <v>0.59886663276505681</v>
      </c>
      <c r="H2317" s="25">
        <f t="shared" si="330"/>
        <v>1197.7332655301136</v>
      </c>
      <c r="J2317" s="25">
        <f t="shared" si="328"/>
        <v>9.15</v>
      </c>
      <c r="K2317" s="25">
        <f>VLOOKUP(J2317,'Spezifische Werte'!$B$2:$C$4002,2,FALSE)</f>
        <v>0.60752867779351938</v>
      </c>
      <c r="L2317" s="25">
        <f t="shared" si="331"/>
        <v>1215.0573555870387</v>
      </c>
      <c r="R2317" s="25">
        <v>2315</v>
      </c>
      <c r="S2317" s="25">
        <v>2314</v>
      </c>
      <c r="T2317" s="25">
        <f t="shared" si="335"/>
        <v>0.4429882492605714</v>
      </c>
      <c r="U2317" s="25">
        <f t="shared" si="332"/>
        <v>0.45178177629328597</v>
      </c>
      <c r="W2317" s="17">
        <f>Eingabe!H2318</f>
        <v>267</v>
      </c>
      <c r="X2317" s="17">
        <f t="shared" si="333"/>
        <v>2.67</v>
      </c>
      <c r="Y2317" s="17">
        <f t="shared" si="334"/>
        <v>270</v>
      </c>
    </row>
    <row r="2318" spans="1:25" x14ac:dyDescent="0.15">
      <c r="A2318" s="82">
        <f t="shared" si="329"/>
        <v>4</v>
      </c>
      <c r="B2318" s="46">
        <v>43562.458333327719</v>
      </c>
      <c r="C2318" s="47">
        <f>Eingabe!G2319</f>
        <v>7</v>
      </c>
      <c r="D2318" s="77">
        <v>2318</v>
      </c>
      <c r="E2318" s="47"/>
      <c r="F2318" s="25">
        <f t="shared" si="327"/>
        <v>10.44</v>
      </c>
      <c r="G2318" s="25">
        <f>VLOOKUP(F2318,'Spezifische Werte'!$B$2:$C$4002,2,FALSE)</f>
        <v>0.79583970836381801</v>
      </c>
      <c r="H2318" s="25">
        <f t="shared" si="330"/>
        <v>1591.679416727636</v>
      </c>
      <c r="J2318" s="25">
        <f t="shared" si="328"/>
        <v>10.5</v>
      </c>
      <c r="K2318" s="25">
        <f>VLOOKUP(J2318,'Spezifische Werte'!$B$2:$C$4002,2,FALSE)</f>
        <v>0.80244982214145155</v>
      </c>
      <c r="L2318" s="25">
        <f t="shared" si="331"/>
        <v>1604.8996442829032</v>
      </c>
      <c r="R2318" s="25">
        <v>2316</v>
      </c>
      <c r="S2318" s="25">
        <v>2315</v>
      </c>
      <c r="T2318" s="25">
        <f t="shared" si="335"/>
        <v>0.4429882492605714</v>
      </c>
      <c r="U2318" s="25">
        <f t="shared" si="332"/>
        <v>0.45178177629328597</v>
      </c>
      <c r="W2318" s="17">
        <f>Eingabe!H2319</f>
        <v>253</v>
      </c>
      <c r="X2318" s="17">
        <f t="shared" si="333"/>
        <v>2.5299999999999998</v>
      </c>
      <c r="Y2318" s="17">
        <f t="shared" si="334"/>
        <v>250</v>
      </c>
    </row>
    <row r="2319" spans="1:25" x14ac:dyDescent="0.15">
      <c r="A2319" s="82">
        <f t="shared" si="329"/>
        <v>4</v>
      </c>
      <c r="B2319" s="46">
        <v>43562.500011574077</v>
      </c>
      <c r="C2319" s="47">
        <f>Eingabe!G2320</f>
        <v>6.8</v>
      </c>
      <c r="D2319" s="77">
        <v>2319</v>
      </c>
      <c r="E2319" s="47"/>
      <c r="F2319" s="25">
        <f t="shared" si="327"/>
        <v>10.14</v>
      </c>
      <c r="G2319" s="25">
        <f>VLOOKUP(F2319,'Spezifische Werte'!$B$2:$C$4002,2,FALSE)</f>
        <v>0.75987049688249497</v>
      </c>
      <c r="H2319" s="25">
        <f t="shared" si="330"/>
        <v>1519.74099376499</v>
      </c>
      <c r="J2319" s="25">
        <f t="shared" si="328"/>
        <v>10.199999999999999</v>
      </c>
      <c r="K2319" s="25">
        <f>VLOOKUP(J2319,'Spezifische Werte'!$B$2:$C$4002,2,FALSE)</f>
        <v>0.76746217735576705</v>
      </c>
      <c r="L2319" s="25">
        <f t="shared" si="331"/>
        <v>1534.9243547115341</v>
      </c>
      <c r="R2319" s="25">
        <v>2317</v>
      </c>
      <c r="S2319" s="25">
        <v>2316</v>
      </c>
      <c r="T2319" s="25">
        <f t="shared" si="335"/>
        <v>0.4429882492605714</v>
      </c>
      <c r="U2319" s="25">
        <f t="shared" si="332"/>
        <v>0.45178177629328597</v>
      </c>
      <c r="W2319" s="17">
        <f>Eingabe!H2320</f>
        <v>247</v>
      </c>
      <c r="X2319" s="17">
        <f t="shared" si="333"/>
        <v>2.4700000000000002</v>
      </c>
      <c r="Y2319" s="17">
        <f t="shared" si="334"/>
        <v>250</v>
      </c>
    </row>
    <row r="2320" spans="1:25" x14ac:dyDescent="0.15">
      <c r="A2320" s="82">
        <f t="shared" si="329"/>
        <v>4</v>
      </c>
      <c r="B2320" s="46">
        <v>43562.541666661047</v>
      </c>
      <c r="C2320" s="47">
        <f>Eingabe!G2321</f>
        <v>9.3000000000000007</v>
      </c>
      <c r="D2320" s="77">
        <v>2320</v>
      </c>
      <c r="E2320" s="47"/>
      <c r="F2320" s="25">
        <f t="shared" si="327"/>
        <v>13.87</v>
      </c>
      <c r="G2320" s="25">
        <f>VLOOKUP(F2320,'Spezifische Werte'!$B$2:$C$4002,2,FALSE)</f>
        <v>0.9773251937102343</v>
      </c>
      <c r="H2320" s="25">
        <f t="shared" si="330"/>
        <v>1954.6503874204686</v>
      </c>
      <c r="J2320" s="25">
        <f t="shared" si="328"/>
        <v>13.95</v>
      </c>
      <c r="K2320" s="25">
        <f>VLOOKUP(J2320,'Spezifische Werte'!$B$2:$C$4002,2,FALSE)</f>
        <v>0.97884405551380149</v>
      </c>
      <c r="L2320" s="25">
        <f t="shared" si="331"/>
        <v>1957.6881110276029</v>
      </c>
      <c r="R2320" s="25">
        <v>2318</v>
      </c>
      <c r="S2320" s="25">
        <v>2317</v>
      </c>
      <c r="T2320" s="25">
        <f t="shared" si="335"/>
        <v>0.4429882492605714</v>
      </c>
      <c r="U2320" s="25">
        <f t="shared" si="332"/>
        <v>0.45178177629328597</v>
      </c>
      <c r="W2320" s="17">
        <f>Eingabe!H2321</f>
        <v>245</v>
      </c>
      <c r="X2320" s="17">
        <f t="shared" si="333"/>
        <v>2.4500000000000002</v>
      </c>
      <c r="Y2320" s="17">
        <f t="shared" si="334"/>
        <v>250</v>
      </c>
    </row>
    <row r="2321" spans="1:25" x14ac:dyDescent="0.15">
      <c r="A2321" s="82">
        <f t="shared" si="329"/>
        <v>4</v>
      </c>
      <c r="B2321" s="46">
        <v>43562.583333327711</v>
      </c>
      <c r="C2321" s="47">
        <f>Eingabe!G2322</f>
        <v>6.7</v>
      </c>
      <c r="D2321" s="77">
        <v>2321</v>
      </c>
      <c r="E2321" s="47"/>
      <c r="F2321" s="25">
        <f t="shared" si="327"/>
        <v>10</v>
      </c>
      <c r="G2321" s="25">
        <f>VLOOKUP(F2321,'Spezifische Werte'!$B$2:$C$4002,2,FALSE)</f>
        <v>0.74135823084117802</v>
      </c>
      <c r="H2321" s="25">
        <f t="shared" si="330"/>
        <v>1482.7164616823561</v>
      </c>
      <c r="J2321" s="25">
        <f t="shared" si="328"/>
        <v>10.050000000000001</v>
      </c>
      <c r="K2321" s="25">
        <f>VLOOKUP(J2321,'Spezifische Werte'!$B$2:$C$4002,2,FALSE)</f>
        <v>0.74809941702480209</v>
      </c>
      <c r="L2321" s="25">
        <f t="shared" si="331"/>
        <v>1496.1988340496041</v>
      </c>
      <c r="R2321" s="25">
        <v>2319</v>
      </c>
      <c r="S2321" s="25">
        <v>2318</v>
      </c>
      <c r="T2321" s="25">
        <f t="shared" si="335"/>
        <v>0.4429882492605714</v>
      </c>
      <c r="U2321" s="25">
        <f t="shared" si="332"/>
        <v>0.45178177629328597</v>
      </c>
      <c r="W2321" s="17">
        <f>Eingabe!H2322</f>
        <v>243</v>
      </c>
      <c r="X2321" s="17">
        <f t="shared" si="333"/>
        <v>2.4300000000000002</v>
      </c>
      <c r="Y2321" s="17">
        <f t="shared" si="334"/>
        <v>240</v>
      </c>
    </row>
    <row r="2322" spans="1:25" x14ac:dyDescent="0.15">
      <c r="A2322" s="82">
        <f t="shared" si="329"/>
        <v>4</v>
      </c>
      <c r="B2322" s="46">
        <v>43562.625011574077</v>
      </c>
      <c r="C2322" s="47">
        <f>Eingabe!G2323</f>
        <v>7.3</v>
      </c>
      <c r="D2322" s="77">
        <v>2322</v>
      </c>
      <c r="E2322" s="47"/>
      <c r="F2322" s="25">
        <f t="shared" si="327"/>
        <v>10.89</v>
      </c>
      <c r="G2322" s="25">
        <f>VLOOKUP(F2322,'Spezifische Werte'!$B$2:$C$4002,2,FALSE)</f>
        <v>0.84086253778157871</v>
      </c>
      <c r="H2322" s="25">
        <f t="shared" si="330"/>
        <v>1681.7250755631574</v>
      </c>
      <c r="J2322" s="25">
        <f t="shared" si="328"/>
        <v>10.95</v>
      </c>
      <c r="K2322" s="25">
        <f>VLOOKUP(J2322,'Spezifische Werte'!$B$2:$C$4002,2,FALSE)</f>
        <v>0.8460822985114913</v>
      </c>
      <c r="L2322" s="25">
        <f t="shared" si="331"/>
        <v>1692.1645970229827</v>
      </c>
      <c r="R2322" s="25">
        <v>2320</v>
      </c>
      <c r="S2322" s="25">
        <v>2319</v>
      </c>
      <c r="T2322" s="25">
        <f t="shared" si="335"/>
        <v>0.4429882492605714</v>
      </c>
      <c r="U2322" s="25">
        <f t="shared" si="332"/>
        <v>0.45178177629328597</v>
      </c>
      <c r="W2322" s="17">
        <f>Eingabe!H2323</f>
        <v>256</v>
      </c>
      <c r="X2322" s="17">
        <f t="shared" si="333"/>
        <v>2.56</v>
      </c>
      <c r="Y2322" s="17">
        <f t="shared" si="334"/>
        <v>260</v>
      </c>
    </row>
    <row r="2323" spans="1:25" x14ac:dyDescent="0.15">
      <c r="A2323" s="82">
        <f t="shared" si="329"/>
        <v>4</v>
      </c>
      <c r="B2323" s="46">
        <v>43562.66666666104</v>
      </c>
      <c r="C2323" s="47">
        <f>Eingabe!G2324</f>
        <v>5.2</v>
      </c>
      <c r="D2323" s="77">
        <v>2323</v>
      </c>
      <c r="E2323" s="47"/>
      <c r="F2323" s="25">
        <f t="shared" si="327"/>
        <v>7.76</v>
      </c>
      <c r="G2323" s="25">
        <f>VLOOKUP(F2323,'Spezifische Werte'!$B$2:$C$4002,2,FALSE)</f>
        <v>0.37619660828942059</v>
      </c>
      <c r="H2323" s="25">
        <f t="shared" si="330"/>
        <v>752.39321657884113</v>
      </c>
      <c r="J2323" s="25">
        <f t="shared" si="328"/>
        <v>7.8</v>
      </c>
      <c r="K2323" s="25">
        <f>VLOOKUP(J2323,'Spezifische Werte'!$B$2:$C$4002,2,FALSE)</f>
        <v>0.3821877888895947</v>
      </c>
      <c r="L2323" s="25">
        <f t="shared" si="331"/>
        <v>764.37557777918937</v>
      </c>
      <c r="R2323" s="25">
        <v>2321</v>
      </c>
      <c r="S2323" s="25">
        <v>2320</v>
      </c>
      <c r="T2323" s="25">
        <f t="shared" si="335"/>
        <v>0.4429882492605714</v>
      </c>
      <c r="U2323" s="25">
        <f t="shared" si="332"/>
        <v>0.45178177629328597</v>
      </c>
      <c r="W2323" s="17">
        <f>Eingabe!H2324</f>
        <v>264</v>
      </c>
      <c r="X2323" s="17">
        <f t="shared" si="333"/>
        <v>2.64</v>
      </c>
      <c r="Y2323" s="17">
        <f t="shared" si="334"/>
        <v>260</v>
      </c>
    </row>
    <row r="2324" spans="1:25" x14ac:dyDescent="0.15">
      <c r="A2324" s="82">
        <f t="shared" si="329"/>
        <v>4</v>
      </c>
      <c r="B2324" s="46">
        <v>43562.708333327704</v>
      </c>
      <c r="C2324" s="47">
        <f>Eingabe!G2325</f>
        <v>5.4</v>
      </c>
      <c r="D2324" s="77">
        <v>2324</v>
      </c>
      <c r="E2324" s="47"/>
      <c r="F2324" s="25">
        <f t="shared" si="327"/>
        <v>8.06</v>
      </c>
      <c r="G2324" s="25">
        <f>VLOOKUP(F2324,'Spezifische Werte'!$B$2:$C$4002,2,FALSE)</f>
        <v>0.42239374838249216</v>
      </c>
      <c r="H2324" s="25">
        <f t="shared" si="330"/>
        <v>844.78749676498433</v>
      </c>
      <c r="J2324" s="25">
        <f t="shared" si="328"/>
        <v>8.1</v>
      </c>
      <c r="K2324" s="25">
        <f>VLOOKUP(J2324,'Spezifische Werte'!$B$2:$C$4002,2,FALSE)</f>
        <v>0.428769385012092</v>
      </c>
      <c r="L2324" s="25">
        <f t="shared" si="331"/>
        <v>857.53877002418403</v>
      </c>
      <c r="R2324" s="25">
        <v>2322</v>
      </c>
      <c r="S2324" s="25">
        <v>2321</v>
      </c>
      <c r="T2324" s="25">
        <f t="shared" si="335"/>
        <v>0.4429882492605714</v>
      </c>
      <c r="U2324" s="25">
        <f t="shared" si="332"/>
        <v>0.45178177629328597</v>
      </c>
      <c r="W2324" s="17">
        <f>Eingabe!H2325</f>
        <v>262</v>
      </c>
      <c r="X2324" s="17">
        <f t="shared" si="333"/>
        <v>2.62</v>
      </c>
      <c r="Y2324" s="17">
        <f t="shared" si="334"/>
        <v>260</v>
      </c>
    </row>
    <row r="2325" spans="1:25" x14ac:dyDescent="0.15">
      <c r="A2325" s="82">
        <f t="shared" si="329"/>
        <v>4</v>
      </c>
      <c r="B2325" s="46">
        <v>43562.750011574077</v>
      </c>
      <c r="C2325" s="47">
        <f>Eingabe!G2326</f>
        <v>4.7</v>
      </c>
      <c r="D2325" s="77">
        <v>2325</v>
      </c>
      <c r="E2325" s="47"/>
      <c r="F2325" s="25">
        <f t="shared" si="327"/>
        <v>7.01</v>
      </c>
      <c r="G2325" s="25">
        <f>VLOOKUP(F2325,'Spezifische Werte'!$B$2:$C$4002,2,FALSE)</f>
        <v>0.27377270492189271</v>
      </c>
      <c r="H2325" s="25">
        <f t="shared" si="330"/>
        <v>547.54540984378536</v>
      </c>
      <c r="J2325" s="25">
        <f t="shared" si="328"/>
        <v>7.05</v>
      </c>
      <c r="K2325" s="25">
        <f>VLOOKUP(J2325,'Spezifische Werte'!$B$2:$C$4002,2,FALSE)</f>
        <v>0.27874593647894402</v>
      </c>
      <c r="L2325" s="25">
        <f t="shared" si="331"/>
        <v>557.49187295788806</v>
      </c>
      <c r="R2325" s="25">
        <v>2323</v>
      </c>
      <c r="S2325" s="25">
        <v>2322</v>
      </c>
      <c r="T2325" s="25">
        <f t="shared" si="335"/>
        <v>0.4429882492605714</v>
      </c>
      <c r="U2325" s="25">
        <f t="shared" si="332"/>
        <v>0.45178177629328597</v>
      </c>
      <c r="W2325" s="17">
        <f>Eingabe!H2326</f>
        <v>261</v>
      </c>
      <c r="X2325" s="17">
        <f t="shared" si="333"/>
        <v>2.61</v>
      </c>
      <c r="Y2325" s="17">
        <f t="shared" si="334"/>
        <v>260</v>
      </c>
    </row>
    <row r="2326" spans="1:25" x14ac:dyDescent="0.15">
      <c r="A2326" s="82">
        <f t="shared" si="329"/>
        <v>4</v>
      </c>
      <c r="B2326" s="46">
        <v>43562.791666661033</v>
      </c>
      <c r="C2326" s="47">
        <f>Eingabe!G2327</f>
        <v>3.5</v>
      </c>
      <c r="D2326" s="77">
        <v>2326</v>
      </c>
      <c r="E2326" s="47"/>
      <c r="F2326" s="25">
        <f t="shared" si="327"/>
        <v>5.22</v>
      </c>
      <c r="G2326" s="25">
        <f>VLOOKUP(F2326,'Spezifische Werte'!$B$2:$C$4002,2,FALSE)</f>
        <v>0.10600726326582303</v>
      </c>
      <c r="H2326" s="25">
        <f t="shared" si="330"/>
        <v>212.01452653164606</v>
      </c>
      <c r="J2326" s="25">
        <f t="shared" si="328"/>
        <v>5.25</v>
      </c>
      <c r="K2326" s="25">
        <f>VLOOKUP(J2326,'Spezifische Werte'!$B$2:$C$4002,2,FALSE)</f>
        <v>0.10804502827355937</v>
      </c>
      <c r="L2326" s="25">
        <f t="shared" si="331"/>
        <v>216.09005654711873</v>
      </c>
      <c r="R2326" s="25">
        <v>2324</v>
      </c>
      <c r="S2326" s="25">
        <v>2323</v>
      </c>
      <c r="T2326" s="25">
        <f t="shared" si="335"/>
        <v>0.4429882492605714</v>
      </c>
      <c r="U2326" s="25">
        <f t="shared" si="332"/>
        <v>0.45178177629328597</v>
      </c>
      <c r="W2326" s="17">
        <f>Eingabe!H2327</f>
        <v>253</v>
      </c>
      <c r="X2326" s="17">
        <f t="shared" si="333"/>
        <v>2.5299999999999998</v>
      </c>
      <c r="Y2326" s="17">
        <f t="shared" si="334"/>
        <v>250</v>
      </c>
    </row>
    <row r="2327" spans="1:25" x14ac:dyDescent="0.15">
      <c r="A2327" s="82">
        <f t="shared" si="329"/>
        <v>4</v>
      </c>
      <c r="B2327" s="46">
        <v>43562.833333327697</v>
      </c>
      <c r="C2327" s="47">
        <f>Eingabe!G2328</f>
        <v>4.3</v>
      </c>
      <c r="D2327" s="77">
        <v>2327</v>
      </c>
      <c r="E2327" s="47"/>
      <c r="F2327" s="25">
        <f t="shared" si="327"/>
        <v>6.41</v>
      </c>
      <c r="G2327" s="25">
        <f>VLOOKUP(F2327,'Spezifische Werte'!$B$2:$C$4002,2,FALSE)</f>
        <v>0.20539547091670399</v>
      </c>
      <c r="H2327" s="25">
        <f t="shared" si="330"/>
        <v>410.790941833408</v>
      </c>
      <c r="J2327" s="25">
        <f t="shared" si="328"/>
        <v>6.45</v>
      </c>
      <c r="K2327" s="25">
        <f>VLOOKUP(J2327,'Spezifische Werte'!$B$2:$C$4002,2,FALSE)</f>
        <v>0.20962714743593144</v>
      </c>
      <c r="L2327" s="25">
        <f t="shared" si="331"/>
        <v>419.2542948718629</v>
      </c>
      <c r="R2327" s="25">
        <v>2325</v>
      </c>
      <c r="S2327" s="25">
        <v>2324</v>
      </c>
      <c r="T2327" s="25">
        <f t="shared" si="335"/>
        <v>0.4429882492605714</v>
      </c>
      <c r="U2327" s="25">
        <f t="shared" si="332"/>
        <v>0.45178177629328597</v>
      </c>
      <c r="W2327" s="17">
        <f>Eingabe!H2328</f>
        <v>234</v>
      </c>
      <c r="X2327" s="17">
        <f t="shared" si="333"/>
        <v>2.34</v>
      </c>
      <c r="Y2327" s="17">
        <f t="shared" si="334"/>
        <v>229.99999999999997</v>
      </c>
    </row>
    <row r="2328" spans="1:25" x14ac:dyDescent="0.15">
      <c r="A2328" s="82">
        <f t="shared" si="329"/>
        <v>4</v>
      </c>
      <c r="B2328" s="46">
        <v>43562.875011574077</v>
      </c>
      <c r="C2328" s="47">
        <f>Eingabe!G2329</f>
        <v>5</v>
      </c>
      <c r="D2328" s="77">
        <v>2328</v>
      </c>
      <c r="E2328" s="47"/>
      <c r="F2328" s="25">
        <f t="shared" si="327"/>
        <v>7.46</v>
      </c>
      <c r="G2328" s="25">
        <f>VLOOKUP(F2328,'Spezifische Werte'!$B$2:$C$4002,2,FALSE)</f>
        <v>0.33294203068553224</v>
      </c>
      <c r="H2328" s="25">
        <f t="shared" si="330"/>
        <v>665.88406137106449</v>
      </c>
      <c r="J2328" s="25">
        <f t="shared" si="328"/>
        <v>7.5</v>
      </c>
      <c r="K2328" s="25">
        <f>VLOOKUP(J2328,'Spezifische Werte'!$B$2:$C$4002,2,FALSE)</f>
        <v>0.33853673002168488</v>
      </c>
      <c r="L2328" s="25">
        <f t="shared" si="331"/>
        <v>677.07346004336978</v>
      </c>
      <c r="R2328" s="25">
        <v>2326</v>
      </c>
      <c r="S2328" s="25">
        <v>2325</v>
      </c>
      <c r="T2328" s="25">
        <f t="shared" si="335"/>
        <v>0.4429882492605714</v>
      </c>
      <c r="U2328" s="25">
        <f t="shared" si="332"/>
        <v>0.45178177629328597</v>
      </c>
      <c r="W2328" s="17">
        <f>Eingabe!H2329</f>
        <v>213</v>
      </c>
      <c r="X2328" s="17">
        <f t="shared" si="333"/>
        <v>2.13</v>
      </c>
      <c r="Y2328" s="17">
        <f t="shared" si="334"/>
        <v>210</v>
      </c>
    </row>
    <row r="2329" spans="1:25" x14ac:dyDescent="0.15">
      <c r="A2329" s="82">
        <f t="shared" si="329"/>
        <v>4</v>
      </c>
      <c r="B2329" s="46">
        <v>43562.916666661025</v>
      </c>
      <c r="C2329" s="47">
        <f>Eingabe!G2330</f>
        <v>4.9000000000000004</v>
      </c>
      <c r="D2329" s="77">
        <v>2329</v>
      </c>
      <c r="E2329" s="47"/>
      <c r="F2329" s="25">
        <f t="shared" si="327"/>
        <v>7.31</v>
      </c>
      <c r="G2329" s="25">
        <f>VLOOKUP(F2329,'Spezifische Werte'!$B$2:$C$4002,2,FALSE)</f>
        <v>0.3124426167174133</v>
      </c>
      <c r="H2329" s="25">
        <f t="shared" si="330"/>
        <v>624.88523343482666</v>
      </c>
      <c r="J2329" s="25">
        <f t="shared" si="328"/>
        <v>7.35</v>
      </c>
      <c r="K2329" s="25">
        <f>VLOOKUP(J2329,'Spezifische Werte'!$B$2:$C$4002,2,FALSE)</f>
        <v>0.31783439487629789</v>
      </c>
      <c r="L2329" s="25">
        <f t="shared" si="331"/>
        <v>635.66878975259579</v>
      </c>
      <c r="R2329" s="25">
        <v>2327</v>
      </c>
      <c r="S2329" s="25">
        <v>2326</v>
      </c>
      <c r="T2329" s="25">
        <f t="shared" si="335"/>
        <v>0.4429882492605714</v>
      </c>
      <c r="U2329" s="25">
        <f t="shared" si="332"/>
        <v>0.45178177629328597</v>
      </c>
      <c r="W2329" s="17">
        <f>Eingabe!H2330</f>
        <v>214</v>
      </c>
      <c r="X2329" s="17">
        <f t="shared" si="333"/>
        <v>2.14</v>
      </c>
      <c r="Y2329" s="17">
        <f t="shared" si="334"/>
        <v>210</v>
      </c>
    </row>
    <row r="2330" spans="1:25" x14ac:dyDescent="0.15">
      <c r="A2330" s="82">
        <f t="shared" si="329"/>
        <v>4</v>
      </c>
      <c r="B2330" s="46">
        <v>43562.95833332769</v>
      </c>
      <c r="C2330" s="47">
        <f>Eingabe!G2331</f>
        <v>4.8</v>
      </c>
      <c r="D2330" s="77">
        <v>2330</v>
      </c>
      <c r="E2330" s="47"/>
      <c r="F2330" s="25">
        <f t="shared" si="327"/>
        <v>7.16</v>
      </c>
      <c r="G2330" s="25">
        <f>VLOOKUP(F2330,'Spezifische Werte'!$B$2:$C$4002,2,FALSE)</f>
        <v>0.29271421469315961</v>
      </c>
      <c r="H2330" s="25">
        <f t="shared" si="330"/>
        <v>585.42842938631918</v>
      </c>
      <c r="J2330" s="25">
        <f t="shared" si="328"/>
        <v>7.2</v>
      </c>
      <c r="K2330" s="25">
        <f>VLOOKUP(J2330,'Spezifische Werte'!$B$2:$C$4002,2,FALSE)</f>
        <v>0.29789883692567737</v>
      </c>
      <c r="L2330" s="25">
        <f t="shared" si="331"/>
        <v>595.79767385135472</v>
      </c>
      <c r="R2330" s="25">
        <v>2328</v>
      </c>
      <c r="S2330" s="25">
        <v>2327</v>
      </c>
      <c r="T2330" s="25">
        <f t="shared" si="335"/>
        <v>0.4429882492605714</v>
      </c>
      <c r="U2330" s="25">
        <f t="shared" si="332"/>
        <v>0.45178177629328597</v>
      </c>
      <c r="W2330" s="17">
        <f>Eingabe!H2331</f>
        <v>217</v>
      </c>
      <c r="X2330" s="17">
        <f t="shared" si="333"/>
        <v>2.17</v>
      </c>
      <c r="Y2330" s="17">
        <f t="shared" si="334"/>
        <v>220.00000000000003</v>
      </c>
    </row>
    <row r="2331" spans="1:25" x14ac:dyDescent="0.15">
      <c r="A2331" s="82">
        <f t="shared" si="329"/>
        <v>4</v>
      </c>
      <c r="B2331" s="46">
        <v>43563.000011574077</v>
      </c>
      <c r="C2331" s="47">
        <f>Eingabe!G2332</f>
        <v>4.9000000000000004</v>
      </c>
      <c r="D2331" s="77">
        <v>2331</v>
      </c>
      <c r="E2331" s="47"/>
      <c r="F2331" s="25">
        <f t="shared" si="327"/>
        <v>7.31</v>
      </c>
      <c r="G2331" s="25">
        <f>VLOOKUP(F2331,'Spezifische Werte'!$B$2:$C$4002,2,FALSE)</f>
        <v>0.3124426167174133</v>
      </c>
      <c r="H2331" s="25">
        <f t="shared" si="330"/>
        <v>624.88523343482666</v>
      </c>
      <c r="J2331" s="25">
        <f t="shared" si="328"/>
        <v>7.35</v>
      </c>
      <c r="K2331" s="25">
        <f>VLOOKUP(J2331,'Spezifische Werte'!$B$2:$C$4002,2,FALSE)</f>
        <v>0.31783439487629789</v>
      </c>
      <c r="L2331" s="25">
        <f t="shared" si="331"/>
        <v>635.66878975259579</v>
      </c>
      <c r="R2331" s="25">
        <v>2329</v>
      </c>
      <c r="S2331" s="25">
        <v>2328</v>
      </c>
      <c r="T2331" s="25">
        <f t="shared" si="335"/>
        <v>0.4429882492605714</v>
      </c>
      <c r="U2331" s="25">
        <f t="shared" si="332"/>
        <v>0.45178177629328597</v>
      </c>
      <c r="W2331" s="17">
        <f>Eingabe!H2332</f>
        <v>211</v>
      </c>
      <c r="X2331" s="17">
        <f t="shared" si="333"/>
        <v>2.11</v>
      </c>
      <c r="Y2331" s="17">
        <f t="shared" si="334"/>
        <v>210</v>
      </c>
    </row>
    <row r="2332" spans="1:25" x14ac:dyDescent="0.15">
      <c r="A2332" s="82">
        <f t="shared" si="329"/>
        <v>4</v>
      </c>
      <c r="B2332" s="46">
        <v>43563.041666661018</v>
      </c>
      <c r="C2332" s="47">
        <f>Eingabe!G2333</f>
        <v>4.9000000000000004</v>
      </c>
      <c r="D2332" s="77">
        <v>2332</v>
      </c>
      <c r="E2332" s="47"/>
      <c r="F2332" s="25">
        <f t="shared" si="327"/>
        <v>7.31</v>
      </c>
      <c r="G2332" s="25">
        <f>VLOOKUP(F2332,'Spezifische Werte'!$B$2:$C$4002,2,FALSE)</f>
        <v>0.3124426167174133</v>
      </c>
      <c r="H2332" s="25">
        <f t="shared" si="330"/>
        <v>624.88523343482666</v>
      </c>
      <c r="J2332" s="25">
        <f t="shared" si="328"/>
        <v>7.35</v>
      </c>
      <c r="K2332" s="25">
        <f>VLOOKUP(J2332,'Spezifische Werte'!$B$2:$C$4002,2,FALSE)</f>
        <v>0.31783439487629789</v>
      </c>
      <c r="L2332" s="25">
        <f t="shared" si="331"/>
        <v>635.66878975259579</v>
      </c>
      <c r="R2332" s="25">
        <v>2330</v>
      </c>
      <c r="S2332" s="25">
        <v>2329</v>
      </c>
      <c r="T2332" s="25">
        <f t="shared" si="335"/>
        <v>0.4429882492605714</v>
      </c>
      <c r="U2332" s="25">
        <f t="shared" si="332"/>
        <v>0.45178177629328597</v>
      </c>
      <c r="W2332" s="17">
        <f>Eingabe!H2333</f>
        <v>220</v>
      </c>
      <c r="X2332" s="17">
        <f t="shared" si="333"/>
        <v>2.2000000000000002</v>
      </c>
      <c r="Y2332" s="17">
        <f t="shared" si="334"/>
        <v>220.00000000000003</v>
      </c>
    </row>
    <row r="2333" spans="1:25" x14ac:dyDescent="0.15">
      <c r="A2333" s="82">
        <f t="shared" si="329"/>
        <v>4</v>
      </c>
      <c r="B2333" s="46">
        <v>43563.083333327682</v>
      </c>
      <c r="C2333" s="47">
        <f>Eingabe!G2334</f>
        <v>5.0999999999999996</v>
      </c>
      <c r="D2333" s="77">
        <v>2333</v>
      </c>
      <c r="E2333" s="47"/>
      <c r="F2333" s="25">
        <f t="shared" si="327"/>
        <v>7.61</v>
      </c>
      <c r="G2333" s="25">
        <f>VLOOKUP(F2333,'Spezifische Werte'!$B$2:$C$4002,2,FALSE)</f>
        <v>0.35419704845962618</v>
      </c>
      <c r="H2333" s="25">
        <f t="shared" si="330"/>
        <v>708.39409691925232</v>
      </c>
      <c r="J2333" s="25">
        <f t="shared" si="328"/>
        <v>7.65</v>
      </c>
      <c r="K2333" s="25">
        <f>VLOOKUP(J2333,'Spezifische Werte'!$B$2:$C$4002,2,FALSE)</f>
        <v>0.35999115933138248</v>
      </c>
      <c r="L2333" s="25">
        <f t="shared" si="331"/>
        <v>719.98231866276501</v>
      </c>
      <c r="R2333" s="25">
        <v>2331</v>
      </c>
      <c r="S2333" s="25">
        <v>2330</v>
      </c>
      <c r="T2333" s="25">
        <f t="shared" si="335"/>
        <v>0.4429882492605714</v>
      </c>
      <c r="U2333" s="25">
        <f t="shared" si="332"/>
        <v>0.45178177629328597</v>
      </c>
      <c r="W2333" s="17">
        <f>Eingabe!H2334</f>
        <v>220</v>
      </c>
      <c r="X2333" s="17">
        <f t="shared" si="333"/>
        <v>2.2000000000000002</v>
      </c>
      <c r="Y2333" s="17">
        <f t="shared" si="334"/>
        <v>220.00000000000003</v>
      </c>
    </row>
    <row r="2334" spans="1:25" x14ac:dyDescent="0.15">
      <c r="A2334" s="82">
        <f t="shared" si="329"/>
        <v>4</v>
      </c>
      <c r="B2334" s="46">
        <v>43563.125011574077</v>
      </c>
      <c r="C2334" s="47">
        <f>Eingabe!G2335</f>
        <v>5.0999999999999996</v>
      </c>
      <c r="D2334" s="77">
        <v>2334</v>
      </c>
      <c r="E2334" s="47"/>
      <c r="F2334" s="25">
        <f t="shared" si="327"/>
        <v>7.61</v>
      </c>
      <c r="G2334" s="25">
        <f>VLOOKUP(F2334,'Spezifische Werte'!$B$2:$C$4002,2,FALSE)</f>
        <v>0.35419704845962618</v>
      </c>
      <c r="H2334" s="25">
        <f t="shared" si="330"/>
        <v>708.39409691925232</v>
      </c>
      <c r="J2334" s="25">
        <f t="shared" si="328"/>
        <v>7.65</v>
      </c>
      <c r="K2334" s="25">
        <f>VLOOKUP(J2334,'Spezifische Werte'!$B$2:$C$4002,2,FALSE)</f>
        <v>0.35999115933138248</v>
      </c>
      <c r="L2334" s="25">
        <f t="shared" si="331"/>
        <v>719.98231866276501</v>
      </c>
      <c r="R2334" s="25">
        <v>2332</v>
      </c>
      <c r="S2334" s="25">
        <v>2331</v>
      </c>
      <c r="T2334" s="25">
        <f t="shared" si="335"/>
        <v>0.4429882492605714</v>
      </c>
      <c r="U2334" s="25">
        <f t="shared" si="332"/>
        <v>0.45178177629328597</v>
      </c>
      <c r="W2334" s="17">
        <f>Eingabe!H2335</f>
        <v>230</v>
      </c>
      <c r="X2334" s="17">
        <f t="shared" si="333"/>
        <v>2.2999999999999998</v>
      </c>
      <c r="Y2334" s="17">
        <f t="shared" si="334"/>
        <v>229.99999999999997</v>
      </c>
    </row>
    <row r="2335" spans="1:25" x14ac:dyDescent="0.15">
      <c r="A2335" s="82">
        <f t="shared" si="329"/>
        <v>4</v>
      </c>
      <c r="B2335" s="46">
        <v>43563.166666661011</v>
      </c>
      <c r="C2335" s="47">
        <f>Eingabe!G2336</f>
        <v>5.0999999999999996</v>
      </c>
      <c r="D2335" s="77">
        <v>2335</v>
      </c>
      <c r="E2335" s="47"/>
      <c r="F2335" s="25">
        <f t="shared" si="327"/>
        <v>7.61</v>
      </c>
      <c r="G2335" s="25">
        <f>VLOOKUP(F2335,'Spezifische Werte'!$B$2:$C$4002,2,FALSE)</f>
        <v>0.35419704845962618</v>
      </c>
      <c r="H2335" s="25">
        <f t="shared" si="330"/>
        <v>708.39409691925232</v>
      </c>
      <c r="J2335" s="25">
        <f t="shared" si="328"/>
        <v>7.65</v>
      </c>
      <c r="K2335" s="25">
        <f>VLOOKUP(J2335,'Spezifische Werte'!$B$2:$C$4002,2,FALSE)</f>
        <v>0.35999115933138248</v>
      </c>
      <c r="L2335" s="25">
        <f t="shared" si="331"/>
        <v>719.98231866276501</v>
      </c>
      <c r="R2335" s="25">
        <v>2333</v>
      </c>
      <c r="S2335" s="25">
        <v>2332</v>
      </c>
      <c r="T2335" s="25">
        <f t="shared" si="335"/>
        <v>0.4429882492605714</v>
      </c>
      <c r="U2335" s="25">
        <f t="shared" si="332"/>
        <v>0.45178177629328597</v>
      </c>
      <c r="W2335" s="17">
        <f>Eingabe!H2336</f>
        <v>230</v>
      </c>
      <c r="X2335" s="17">
        <f t="shared" si="333"/>
        <v>2.2999999999999998</v>
      </c>
      <c r="Y2335" s="17">
        <f t="shared" si="334"/>
        <v>229.99999999999997</v>
      </c>
    </row>
    <row r="2336" spans="1:25" x14ac:dyDescent="0.15">
      <c r="A2336" s="82">
        <f t="shared" si="329"/>
        <v>4</v>
      </c>
      <c r="B2336" s="46">
        <v>43563.208333327675</v>
      </c>
      <c r="C2336" s="47">
        <f>Eingabe!G2337</f>
        <v>4.4000000000000004</v>
      </c>
      <c r="D2336" s="77">
        <v>2336</v>
      </c>
      <c r="E2336" s="47"/>
      <c r="F2336" s="25">
        <f t="shared" si="327"/>
        <v>6.56</v>
      </c>
      <c r="G2336" s="25">
        <f>VLOOKUP(F2336,'Spezifische Werte'!$B$2:$C$4002,2,FALSE)</f>
        <v>0.2214941246302857</v>
      </c>
      <c r="H2336" s="25">
        <f t="shared" si="330"/>
        <v>442.98824926057142</v>
      </c>
      <c r="J2336" s="25">
        <f t="shared" si="328"/>
        <v>6.6</v>
      </c>
      <c r="K2336" s="25">
        <f>VLOOKUP(J2336,'Spezifische Werte'!$B$2:$C$4002,2,FALSE)</f>
        <v>0.22589088814664299</v>
      </c>
      <c r="L2336" s="25">
        <f t="shared" si="331"/>
        <v>451.78177629328599</v>
      </c>
      <c r="R2336" s="25">
        <v>2334</v>
      </c>
      <c r="S2336" s="25">
        <v>2333</v>
      </c>
      <c r="T2336" s="25">
        <f t="shared" si="335"/>
        <v>0.4429882492605714</v>
      </c>
      <c r="U2336" s="25">
        <f t="shared" si="332"/>
        <v>0.45178177629328597</v>
      </c>
      <c r="W2336" s="17">
        <f>Eingabe!H2337</f>
        <v>253</v>
      </c>
      <c r="X2336" s="17">
        <f t="shared" si="333"/>
        <v>2.5299999999999998</v>
      </c>
      <c r="Y2336" s="17">
        <f t="shared" si="334"/>
        <v>250</v>
      </c>
    </row>
    <row r="2337" spans="1:25" x14ac:dyDescent="0.15">
      <c r="A2337" s="82">
        <f t="shared" si="329"/>
        <v>4</v>
      </c>
      <c r="B2337" s="46">
        <v>43563.250011574077</v>
      </c>
      <c r="C2337" s="47">
        <f>Eingabe!G2338</f>
        <v>5.0999999999999996</v>
      </c>
      <c r="D2337" s="77">
        <v>2337</v>
      </c>
      <c r="E2337" s="47"/>
      <c r="F2337" s="25">
        <f t="shared" si="327"/>
        <v>7.61</v>
      </c>
      <c r="G2337" s="25">
        <f>VLOOKUP(F2337,'Spezifische Werte'!$B$2:$C$4002,2,FALSE)</f>
        <v>0.35419704845962618</v>
      </c>
      <c r="H2337" s="25">
        <f t="shared" si="330"/>
        <v>708.39409691925232</v>
      </c>
      <c r="J2337" s="25">
        <f t="shared" si="328"/>
        <v>7.65</v>
      </c>
      <c r="K2337" s="25">
        <f>VLOOKUP(J2337,'Spezifische Werte'!$B$2:$C$4002,2,FALSE)</f>
        <v>0.35999115933138248</v>
      </c>
      <c r="L2337" s="25">
        <f t="shared" si="331"/>
        <v>719.98231866276501</v>
      </c>
      <c r="R2337" s="25">
        <v>2335</v>
      </c>
      <c r="S2337" s="25">
        <v>2334</v>
      </c>
      <c r="T2337" s="25">
        <f t="shared" si="335"/>
        <v>0.4429882492605714</v>
      </c>
      <c r="U2337" s="25">
        <f t="shared" si="332"/>
        <v>0.45178177629328597</v>
      </c>
      <c r="W2337" s="17">
        <f>Eingabe!H2338</f>
        <v>283</v>
      </c>
      <c r="X2337" s="17">
        <f t="shared" si="333"/>
        <v>2.83</v>
      </c>
      <c r="Y2337" s="17">
        <f t="shared" si="334"/>
        <v>280</v>
      </c>
    </row>
    <row r="2338" spans="1:25" x14ac:dyDescent="0.15">
      <c r="A2338" s="82">
        <f t="shared" si="329"/>
        <v>4</v>
      </c>
      <c r="B2338" s="46">
        <v>43563.291666661004</v>
      </c>
      <c r="C2338" s="47">
        <f>Eingabe!G2339</f>
        <v>5.8</v>
      </c>
      <c r="D2338" s="77">
        <v>2338</v>
      </c>
      <c r="E2338" s="47"/>
      <c r="F2338" s="25">
        <f t="shared" si="327"/>
        <v>8.65</v>
      </c>
      <c r="G2338" s="25">
        <f>VLOOKUP(F2338,'Spezifische Werte'!$B$2:$C$4002,2,FALSE)</f>
        <v>0.52059998612319236</v>
      </c>
      <c r="H2338" s="25">
        <f t="shared" si="330"/>
        <v>1041.1999722463847</v>
      </c>
      <c r="J2338" s="25">
        <f t="shared" si="328"/>
        <v>8.6999999999999993</v>
      </c>
      <c r="K2338" s="25">
        <f>VLOOKUP(J2338,'Spezifische Werte'!$B$2:$C$4002,2,FALSE)</f>
        <v>0.52924251604798966</v>
      </c>
      <c r="L2338" s="25">
        <f t="shared" si="331"/>
        <v>1058.4850320959792</v>
      </c>
      <c r="R2338" s="25">
        <v>2336</v>
      </c>
      <c r="S2338" s="25">
        <v>2335</v>
      </c>
      <c r="T2338" s="25">
        <f t="shared" si="335"/>
        <v>0.4429882492605714</v>
      </c>
      <c r="U2338" s="25">
        <f t="shared" si="332"/>
        <v>0.45178177629328597</v>
      </c>
      <c r="W2338" s="17">
        <f>Eingabe!H2339</f>
        <v>273</v>
      </c>
      <c r="X2338" s="17">
        <f t="shared" si="333"/>
        <v>2.73</v>
      </c>
      <c r="Y2338" s="17">
        <f t="shared" si="334"/>
        <v>270</v>
      </c>
    </row>
    <row r="2339" spans="1:25" x14ac:dyDescent="0.15">
      <c r="A2339" s="82">
        <f t="shared" si="329"/>
        <v>4</v>
      </c>
      <c r="B2339" s="46">
        <v>43563.333333327668</v>
      </c>
      <c r="C2339" s="47">
        <f>Eingabe!G2340</f>
        <v>5.3</v>
      </c>
      <c r="D2339" s="77">
        <v>2339</v>
      </c>
      <c r="E2339" s="47"/>
      <c r="F2339" s="25">
        <f t="shared" si="327"/>
        <v>7.91</v>
      </c>
      <c r="G2339" s="25">
        <f>VLOOKUP(F2339,'Spezifische Werte'!$B$2:$C$4002,2,FALSE)</f>
        <v>0.39893199083383452</v>
      </c>
      <c r="H2339" s="25">
        <f t="shared" si="330"/>
        <v>797.86398166766901</v>
      </c>
      <c r="J2339" s="25">
        <f t="shared" si="328"/>
        <v>7.95</v>
      </c>
      <c r="K2339" s="25">
        <f>VLOOKUP(J2339,'Spezifische Werte'!$B$2:$C$4002,2,FALSE)</f>
        <v>0.40511792205919206</v>
      </c>
      <c r="L2339" s="25">
        <f t="shared" si="331"/>
        <v>810.23584411838408</v>
      </c>
      <c r="R2339" s="25">
        <v>2337</v>
      </c>
      <c r="S2339" s="25">
        <v>2336</v>
      </c>
      <c r="T2339" s="25">
        <f t="shared" si="335"/>
        <v>0.4429882492605714</v>
      </c>
      <c r="U2339" s="25">
        <f t="shared" si="332"/>
        <v>0.45178177629328597</v>
      </c>
      <c r="W2339" s="17">
        <f>Eingabe!H2340</f>
        <v>260</v>
      </c>
      <c r="X2339" s="17">
        <f t="shared" si="333"/>
        <v>2.6</v>
      </c>
      <c r="Y2339" s="17">
        <f t="shared" si="334"/>
        <v>260</v>
      </c>
    </row>
    <row r="2340" spans="1:25" x14ac:dyDescent="0.15">
      <c r="A2340" s="82">
        <f t="shared" si="329"/>
        <v>4</v>
      </c>
      <c r="B2340" s="46">
        <v>43563.375011574077</v>
      </c>
      <c r="C2340" s="47">
        <f>Eingabe!G2341</f>
        <v>4.5</v>
      </c>
      <c r="D2340" s="77">
        <v>2340</v>
      </c>
      <c r="E2340" s="47"/>
      <c r="F2340" s="25">
        <f t="shared" si="327"/>
        <v>6.71</v>
      </c>
      <c r="G2340" s="25">
        <f>VLOOKUP(F2340,'Spezifische Werte'!$B$2:$C$4002,2,FALSE)</f>
        <v>0.23821819652236836</v>
      </c>
      <c r="H2340" s="25">
        <f t="shared" si="330"/>
        <v>476.43639304473675</v>
      </c>
      <c r="J2340" s="25">
        <f t="shared" si="328"/>
        <v>6.75</v>
      </c>
      <c r="K2340" s="25">
        <f>VLOOKUP(J2340,'Spezifische Werte'!$B$2:$C$4002,2,FALSE)</f>
        <v>0.24279032681735657</v>
      </c>
      <c r="L2340" s="25">
        <f t="shared" si="331"/>
        <v>485.58065363471314</v>
      </c>
      <c r="R2340" s="25">
        <v>2338</v>
      </c>
      <c r="S2340" s="25">
        <v>2337</v>
      </c>
      <c r="T2340" s="25">
        <f t="shared" si="335"/>
        <v>0.4429882492605714</v>
      </c>
      <c r="U2340" s="25">
        <f t="shared" si="332"/>
        <v>0.45178177629328597</v>
      </c>
      <c r="W2340" s="17">
        <f>Eingabe!H2341</f>
        <v>270</v>
      </c>
      <c r="X2340" s="17">
        <f t="shared" si="333"/>
        <v>2.7</v>
      </c>
      <c r="Y2340" s="17">
        <f t="shared" si="334"/>
        <v>270</v>
      </c>
    </row>
    <row r="2341" spans="1:25" x14ac:dyDescent="0.15">
      <c r="A2341" s="82">
        <f t="shared" si="329"/>
        <v>4</v>
      </c>
      <c r="B2341" s="46">
        <v>43563.416666660996</v>
      </c>
      <c r="C2341" s="47">
        <f>Eingabe!G2342</f>
        <v>5.3</v>
      </c>
      <c r="D2341" s="77">
        <v>2341</v>
      </c>
      <c r="E2341" s="47"/>
      <c r="F2341" s="25">
        <f t="shared" si="327"/>
        <v>7.91</v>
      </c>
      <c r="G2341" s="25">
        <f>VLOOKUP(F2341,'Spezifische Werte'!$B$2:$C$4002,2,FALSE)</f>
        <v>0.39893199083383452</v>
      </c>
      <c r="H2341" s="25">
        <f t="shared" si="330"/>
        <v>797.86398166766901</v>
      </c>
      <c r="J2341" s="25">
        <f t="shared" si="328"/>
        <v>7.95</v>
      </c>
      <c r="K2341" s="25">
        <f>VLOOKUP(J2341,'Spezifische Werte'!$B$2:$C$4002,2,FALSE)</f>
        <v>0.40511792205919206</v>
      </c>
      <c r="L2341" s="25">
        <f t="shared" si="331"/>
        <v>810.23584411838408</v>
      </c>
      <c r="R2341" s="25">
        <v>2339</v>
      </c>
      <c r="S2341" s="25">
        <v>2338</v>
      </c>
      <c r="T2341" s="25">
        <f t="shared" si="335"/>
        <v>0.4429882492605714</v>
      </c>
      <c r="U2341" s="25">
        <f t="shared" si="332"/>
        <v>0.45178177629328597</v>
      </c>
      <c r="W2341" s="17">
        <f>Eingabe!H2342</f>
        <v>279</v>
      </c>
      <c r="X2341" s="17">
        <f t="shared" si="333"/>
        <v>2.79</v>
      </c>
      <c r="Y2341" s="17">
        <f t="shared" si="334"/>
        <v>280</v>
      </c>
    </row>
    <row r="2342" spans="1:25" x14ac:dyDescent="0.15">
      <c r="A2342" s="82">
        <f t="shared" si="329"/>
        <v>4</v>
      </c>
      <c r="B2342" s="46">
        <v>43563.458333327661</v>
      </c>
      <c r="C2342" s="47">
        <f>Eingabe!G2343</f>
        <v>5.9</v>
      </c>
      <c r="D2342" s="77">
        <v>2342</v>
      </c>
      <c r="E2342" s="47"/>
      <c r="F2342" s="25">
        <f t="shared" si="327"/>
        <v>8.8000000000000007</v>
      </c>
      <c r="G2342" s="25">
        <f>VLOOKUP(F2342,'Spezifische Werte'!$B$2:$C$4002,2,FALSE)</f>
        <v>0.54660374975483961</v>
      </c>
      <c r="H2342" s="25">
        <f t="shared" si="330"/>
        <v>1093.2074995096791</v>
      </c>
      <c r="J2342" s="25">
        <f t="shared" si="328"/>
        <v>8.85</v>
      </c>
      <c r="K2342" s="25">
        <f>VLOOKUP(J2342,'Spezifische Werte'!$B$2:$C$4002,2,FALSE)</f>
        <v>0.55531067469875062</v>
      </c>
      <c r="L2342" s="25">
        <f t="shared" si="331"/>
        <v>1110.6213493975013</v>
      </c>
      <c r="R2342" s="25">
        <v>2340</v>
      </c>
      <c r="S2342" s="25">
        <v>2339</v>
      </c>
      <c r="T2342" s="25">
        <f t="shared" si="335"/>
        <v>0.4429882492605714</v>
      </c>
      <c r="U2342" s="25">
        <f t="shared" si="332"/>
        <v>0.45178177629328597</v>
      </c>
      <c r="W2342" s="17">
        <f>Eingabe!H2343</f>
        <v>281</v>
      </c>
      <c r="X2342" s="17">
        <f t="shared" si="333"/>
        <v>2.81</v>
      </c>
      <c r="Y2342" s="17">
        <f t="shared" si="334"/>
        <v>280</v>
      </c>
    </row>
    <row r="2343" spans="1:25" x14ac:dyDescent="0.15">
      <c r="A2343" s="82">
        <f t="shared" si="329"/>
        <v>4</v>
      </c>
      <c r="B2343" s="46">
        <v>43563.500011574077</v>
      </c>
      <c r="C2343" s="47">
        <f>Eingabe!G2344</f>
        <v>3.8</v>
      </c>
      <c r="D2343" s="77">
        <v>2343</v>
      </c>
      <c r="E2343" s="47"/>
      <c r="F2343" s="25">
        <f t="shared" si="327"/>
        <v>5.67</v>
      </c>
      <c r="G2343" s="25">
        <f>VLOOKUP(F2343,'Spezifische Werte'!$B$2:$C$4002,2,FALSE)</f>
        <v>0.13840049448137109</v>
      </c>
      <c r="H2343" s="25">
        <f t="shared" si="330"/>
        <v>276.80098896274217</v>
      </c>
      <c r="J2343" s="25">
        <f t="shared" si="328"/>
        <v>5.7</v>
      </c>
      <c r="K2343" s="25">
        <f>VLOOKUP(J2343,'Spezifische Werte'!$B$2:$C$4002,2,FALSE)</f>
        <v>0.14069825500153915</v>
      </c>
      <c r="L2343" s="25">
        <f t="shared" si="331"/>
        <v>281.39651000307828</v>
      </c>
      <c r="R2343" s="25">
        <v>2341</v>
      </c>
      <c r="S2343" s="25">
        <v>2340</v>
      </c>
      <c r="T2343" s="25">
        <f t="shared" si="335"/>
        <v>0.4429882492605714</v>
      </c>
      <c r="U2343" s="25">
        <f t="shared" si="332"/>
        <v>0.45178177629328597</v>
      </c>
      <c r="W2343" s="17">
        <f>Eingabe!H2344</f>
        <v>302</v>
      </c>
      <c r="X2343" s="17">
        <f t="shared" si="333"/>
        <v>3.02</v>
      </c>
      <c r="Y2343" s="17">
        <f t="shared" si="334"/>
        <v>300</v>
      </c>
    </row>
    <row r="2344" spans="1:25" x14ac:dyDescent="0.15">
      <c r="A2344" s="82">
        <f t="shared" si="329"/>
        <v>4</v>
      </c>
      <c r="B2344" s="46">
        <v>43563.541666660989</v>
      </c>
      <c r="C2344" s="47">
        <f>Eingabe!G2345</f>
        <v>4.4000000000000004</v>
      </c>
      <c r="D2344" s="77">
        <v>2344</v>
      </c>
      <c r="E2344" s="47"/>
      <c r="F2344" s="25">
        <f t="shared" si="327"/>
        <v>6.56</v>
      </c>
      <c r="G2344" s="25">
        <f>VLOOKUP(F2344,'Spezifische Werte'!$B$2:$C$4002,2,FALSE)</f>
        <v>0.2214941246302857</v>
      </c>
      <c r="H2344" s="25">
        <f t="shared" si="330"/>
        <v>442.98824926057142</v>
      </c>
      <c r="J2344" s="25">
        <f t="shared" si="328"/>
        <v>6.6</v>
      </c>
      <c r="K2344" s="25">
        <f>VLOOKUP(J2344,'Spezifische Werte'!$B$2:$C$4002,2,FALSE)</f>
        <v>0.22589088814664299</v>
      </c>
      <c r="L2344" s="25">
        <f t="shared" si="331"/>
        <v>451.78177629328599</v>
      </c>
      <c r="R2344" s="25">
        <v>2342</v>
      </c>
      <c r="S2344" s="25">
        <v>2341</v>
      </c>
      <c r="T2344" s="25">
        <f t="shared" si="335"/>
        <v>0.4429882492605714</v>
      </c>
      <c r="U2344" s="25">
        <f t="shared" si="332"/>
        <v>0.45178177629328597</v>
      </c>
      <c r="W2344" s="17">
        <f>Eingabe!H2345</f>
        <v>320</v>
      </c>
      <c r="X2344" s="17">
        <f t="shared" si="333"/>
        <v>3.2</v>
      </c>
      <c r="Y2344" s="17">
        <f t="shared" si="334"/>
        <v>320</v>
      </c>
    </row>
    <row r="2345" spans="1:25" x14ac:dyDescent="0.15">
      <c r="A2345" s="82">
        <f t="shared" si="329"/>
        <v>4</v>
      </c>
      <c r="B2345" s="46">
        <v>43563.583333327653</v>
      </c>
      <c r="C2345" s="47">
        <f>Eingabe!G2346</f>
        <v>3.6</v>
      </c>
      <c r="D2345" s="77">
        <v>2345</v>
      </c>
      <c r="E2345" s="47"/>
      <c r="F2345" s="25">
        <f t="shared" si="327"/>
        <v>5.37</v>
      </c>
      <c r="G2345" s="25">
        <f>VLOOKUP(F2345,'Spezifische Werte'!$B$2:$C$4002,2,FALSE)</f>
        <v>0.11640095819454216</v>
      </c>
      <c r="H2345" s="25">
        <f t="shared" si="330"/>
        <v>232.80191638908431</v>
      </c>
      <c r="J2345" s="25">
        <f t="shared" si="328"/>
        <v>5.4</v>
      </c>
      <c r="K2345" s="25">
        <f>VLOOKUP(J2345,'Spezifische Werte'!$B$2:$C$4002,2,FALSE)</f>
        <v>0.11853513474534576</v>
      </c>
      <c r="L2345" s="25">
        <f t="shared" si="331"/>
        <v>237.07026949069152</v>
      </c>
      <c r="R2345" s="25">
        <v>2343</v>
      </c>
      <c r="S2345" s="25">
        <v>2342</v>
      </c>
      <c r="T2345" s="25">
        <f t="shared" si="335"/>
        <v>0.4429882492605714</v>
      </c>
      <c r="U2345" s="25">
        <f t="shared" si="332"/>
        <v>0.45178177629328597</v>
      </c>
      <c r="W2345" s="17">
        <f>Eingabe!H2346</f>
        <v>336</v>
      </c>
      <c r="X2345" s="17">
        <f t="shared" si="333"/>
        <v>3.36</v>
      </c>
      <c r="Y2345" s="17">
        <f t="shared" si="334"/>
        <v>340</v>
      </c>
    </row>
    <row r="2346" spans="1:25" x14ac:dyDescent="0.15">
      <c r="A2346" s="82">
        <f t="shared" si="329"/>
        <v>4</v>
      </c>
      <c r="B2346" s="46">
        <v>43563.625011574077</v>
      </c>
      <c r="C2346" s="47">
        <f>Eingabe!G2347</f>
        <v>4.0999999999999996</v>
      </c>
      <c r="D2346" s="77">
        <v>2346</v>
      </c>
      <c r="E2346" s="47"/>
      <c r="F2346" s="25">
        <f t="shared" si="327"/>
        <v>6.12</v>
      </c>
      <c r="G2346" s="25">
        <f>VLOOKUP(F2346,'Spezifische Werte'!$B$2:$C$4002,2,FALSE)</f>
        <v>0.17636813552353289</v>
      </c>
      <c r="H2346" s="25">
        <f t="shared" si="330"/>
        <v>352.73627104706577</v>
      </c>
      <c r="J2346" s="25">
        <f t="shared" si="328"/>
        <v>6.15</v>
      </c>
      <c r="K2346" s="25">
        <f>VLOOKUP(J2346,'Spezifische Werte'!$B$2:$C$4002,2,FALSE)</f>
        <v>0.17921779013058811</v>
      </c>
      <c r="L2346" s="25">
        <f t="shared" si="331"/>
        <v>358.4355802611762</v>
      </c>
      <c r="R2346" s="25">
        <v>2344</v>
      </c>
      <c r="S2346" s="25">
        <v>2343</v>
      </c>
      <c r="T2346" s="25">
        <f t="shared" si="335"/>
        <v>0.4429882492605714</v>
      </c>
      <c r="U2346" s="25">
        <f t="shared" si="332"/>
        <v>0.45178177629328597</v>
      </c>
      <c r="W2346" s="17">
        <f>Eingabe!H2347</f>
        <v>292</v>
      </c>
      <c r="X2346" s="17">
        <f t="shared" si="333"/>
        <v>2.92</v>
      </c>
      <c r="Y2346" s="17">
        <f t="shared" si="334"/>
        <v>290</v>
      </c>
    </row>
    <row r="2347" spans="1:25" x14ac:dyDescent="0.15">
      <c r="A2347" s="82">
        <f t="shared" si="329"/>
        <v>4</v>
      </c>
      <c r="B2347" s="46">
        <v>43563.666666660982</v>
      </c>
      <c r="C2347" s="47">
        <f>Eingabe!G2348</f>
        <v>3.2</v>
      </c>
      <c r="D2347" s="77">
        <v>2347</v>
      </c>
      <c r="E2347" s="47"/>
      <c r="F2347" s="25">
        <f t="shared" si="327"/>
        <v>4.7699999999999996</v>
      </c>
      <c r="G2347" s="25">
        <f>VLOOKUP(F2347,'Spezifische Werte'!$B$2:$C$4002,2,FALSE)</f>
        <v>7.8679349945367349E-2</v>
      </c>
      <c r="H2347" s="25">
        <f t="shared" si="330"/>
        <v>157.3586998907347</v>
      </c>
      <c r="J2347" s="25">
        <f t="shared" si="328"/>
        <v>4.8</v>
      </c>
      <c r="K2347" s="25">
        <f>VLOOKUP(J2347,'Spezifische Werte'!$B$2:$C$4002,2,FALSE)</f>
        <v>8.0310065544742015E-2</v>
      </c>
      <c r="L2347" s="25">
        <f t="shared" si="331"/>
        <v>160.62013108948403</v>
      </c>
      <c r="R2347" s="25">
        <v>2345</v>
      </c>
      <c r="S2347" s="25">
        <v>2344</v>
      </c>
      <c r="T2347" s="25">
        <f t="shared" si="335"/>
        <v>0.4429882492605714</v>
      </c>
      <c r="U2347" s="25">
        <f t="shared" si="332"/>
        <v>0.45178177629328597</v>
      </c>
      <c r="W2347" s="17">
        <f>Eingabe!H2348</f>
        <v>290</v>
      </c>
      <c r="X2347" s="17">
        <f t="shared" si="333"/>
        <v>2.9</v>
      </c>
      <c r="Y2347" s="17">
        <f t="shared" si="334"/>
        <v>290</v>
      </c>
    </row>
    <row r="2348" spans="1:25" x14ac:dyDescent="0.15">
      <c r="A2348" s="82">
        <f t="shared" si="329"/>
        <v>4</v>
      </c>
      <c r="B2348" s="46">
        <v>43563.708333327646</v>
      </c>
      <c r="C2348" s="47">
        <f>Eingabe!G2349</f>
        <v>2.5</v>
      </c>
      <c r="D2348" s="77">
        <v>2348</v>
      </c>
      <c r="E2348" s="47"/>
      <c r="F2348" s="25">
        <f t="shared" si="327"/>
        <v>3.73</v>
      </c>
      <c r="G2348" s="25">
        <f>VLOOKUP(F2348,'Spezifische Werte'!$B$2:$C$4002,2,FALSE)</f>
        <v>2.895161356886641E-2</v>
      </c>
      <c r="H2348" s="25">
        <f t="shared" si="330"/>
        <v>57.90322713773282</v>
      </c>
      <c r="J2348" s="25">
        <f t="shared" si="328"/>
        <v>3.75</v>
      </c>
      <c r="K2348" s="25">
        <f>VLOOKUP(J2348,'Spezifische Werte'!$B$2:$C$4002,2,FALSE)</f>
        <v>2.9822636466446242E-2</v>
      </c>
      <c r="L2348" s="25">
        <f t="shared" si="331"/>
        <v>59.645272932892482</v>
      </c>
      <c r="R2348" s="25">
        <v>2346</v>
      </c>
      <c r="S2348" s="25">
        <v>2345</v>
      </c>
      <c r="T2348" s="25">
        <f t="shared" si="335"/>
        <v>0.4429882492605714</v>
      </c>
      <c r="U2348" s="25">
        <f t="shared" si="332"/>
        <v>0.45178177629328597</v>
      </c>
      <c r="W2348" s="17">
        <f>Eingabe!H2349</f>
        <v>298</v>
      </c>
      <c r="X2348" s="17">
        <f t="shared" si="333"/>
        <v>2.98</v>
      </c>
      <c r="Y2348" s="17">
        <f t="shared" si="334"/>
        <v>300</v>
      </c>
    </row>
    <row r="2349" spans="1:25" x14ac:dyDescent="0.15">
      <c r="A2349" s="82">
        <f t="shared" si="329"/>
        <v>4</v>
      </c>
      <c r="B2349" s="46">
        <v>43563.750011574077</v>
      </c>
      <c r="C2349" s="47">
        <f>Eingabe!G2350</f>
        <v>2.2999999999999998</v>
      </c>
      <c r="D2349" s="77">
        <v>2349</v>
      </c>
      <c r="E2349" s="47"/>
      <c r="F2349" s="25">
        <f t="shared" si="327"/>
        <v>3.43</v>
      </c>
      <c r="G2349" s="25">
        <f>VLOOKUP(F2349,'Spezifische Werte'!$B$2:$C$4002,2,FALSE)</f>
        <v>1.7964243573129882E-2</v>
      </c>
      <c r="H2349" s="25">
        <f t="shared" si="330"/>
        <v>35.928487146259762</v>
      </c>
      <c r="J2349" s="25">
        <f t="shared" si="328"/>
        <v>3.45</v>
      </c>
      <c r="K2349" s="25">
        <f>VLOOKUP(J2349,'Spezifische Werte'!$B$2:$C$4002,2,FALSE)</f>
        <v>1.8521187553697735E-2</v>
      </c>
      <c r="L2349" s="25">
        <f t="shared" si="331"/>
        <v>37.042375107395472</v>
      </c>
      <c r="R2349" s="25">
        <v>2347</v>
      </c>
      <c r="S2349" s="25">
        <v>2346</v>
      </c>
      <c r="T2349" s="25">
        <f t="shared" si="335"/>
        <v>0.4429882492605714</v>
      </c>
      <c r="U2349" s="25">
        <f t="shared" si="332"/>
        <v>0.45178177629328597</v>
      </c>
      <c r="W2349" s="17">
        <f>Eingabe!H2350</f>
        <v>317</v>
      </c>
      <c r="X2349" s="17">
        <f t="shared" si="333"/>
        <v>3.17</v>
      </c>
      <c r="Y2349" s="17">
        <f t="shared" si="334"/>
        <v>320</v>
      </c>
    </row>
    <row r="2350" spans="1:25" x14ac:dyDescent="0.15">
      <c r="A2350" s="82">
        <f t="shared" si="329"/>
        <v>4</v>
      </c>
      <c r="B2350" s="46">
        <v>43563.791666660974</v>
      </c>
      <c r="C2350" s="47">
        <f>Eingabe!G2351</f>
        <v>1.4</v>
      </c>
      <c r="D2350" s="77">
        <v>2350</v>
      </c>
      <c r="E2350" s="47"/>
      <c r="F2350" s="25">
        <f t="shared" si="327"/>
        <v>2.09</v>
      </c>
      <c r="G2350" s="25">
        <f>VLOOKUP(F2350,'Spezifische Werte'!$B$2:$C$4002,2,FALSE)</f>
        <v>7.3732435985694874E-4</v>
      </c>
      <c r="H2350" s="25">
        <f t="shared" si="330"/>
        <v>1.4746487197138975</v>
      </c>
      <c r="J2350" s="25">
        <f t="shared" si="328"/>
        <v>2.1</v>
      </c>
      <c r="K2350" s="25">
        <f>VLOOKUP(J2350,'Spezifische Werte'!$B$2:$C$4002,2,FALSE)</f>
        <v>7.595217950017582E-4</v>
      </c>
      <c r="L2350" s="25">
        <f t="shared" si="331"/>
        <v>1.5190435900035164</v>
      </c>
      <c r="R2350" s="25">
        <v>2348</v>
      </c>
      <c r="S2350" s="25">
        <v>2347</v>
      </c>
      <c r="T2350" s="25">
        <f t="shared" si="335"/>
        <v>0.4429882492605714</v>
      </c>
      <c r="U2350" s="25">
        <f t="shared" si="332"/>
        <v>0.45178177629328597</v>
      </c>
      <c r="W2350" s="17">
        <f>Eingabe!H2351</f>
        <v>310</v>
      </c>
      <c r="X2350" s="17">
        <f t="shared" si="333"/>
        <v>3.1</v>
      </c>
      <c r="Y2350" s="17">
        <f t="shared" si="334"/>
        <v>310</v>
      </c>
    </row>
    <row r="2351" spans="1:25" x14ac:dyDescent="0.15">
      <c r="A2351" s="82">
        <f t="shared" si="329"/>
        <v>4</v>
      </c>
      <c r="B2351" s="46">
        <v>43563.833333327639</v>
      </c>
      <c r="C2351" s="47">
        <f>Eingabe!G2352</f>
        <v>1.5</v>
      </c>
      <c r="D2351" s="77">
        <v>2351</v>
      </c>
      <c r="E2351" s="47"/>
      <c r="F2351" s="25">
        <f t="shared" si="327"/>
        <v>2.2400000000000002</v>
      </c>
      <c r="G2351" s="25">
        <f>VLOOKUP(F2351,'Spezifische Werte'!$B$2:$C$4002,2,FALSE)</f>
        <v>1.1193746192255218E-3</v>
      </c>
      <c r="H2351" s="25">
        <f t="shared" si="330"/>
        <v>2.2387492384510437</v>
      </c>
      <c r="J2351" s="25">
        <f t="shared" si="328"/>
        <v>2.25</v>
      </c>
      <c r="K2351" s="25">
        <f>VLOOKUP(J2351,'Spezifische Werte'!$B$2:$C$4002,2,FALSE)</f>
        <v>1.1487981333340618E-3</v>
      </c>
      <c r="L2351" s="25">
        <f t="shared" si="331"/>
        <v>2.2975962666681236</v>
      </c>
      <c r="R2351" s="25">
        <v>2349</v>
      </c>
      <c r="S2351" s="25">
        <v>2348</v>
      </c>
      <c r="T2351" s="25">
        <f t="shared" si="335"/>
        <v>0.4429882492605714</v>
      </c>
      <c r="U2351" s="25">
        <f t="shared" si="332"/>
        <v>0.45178177629328597</v>
      </c>
      <c r="W2351" s="17">
        <f>Eingabe!H2352</f>
        <v>334</v>
      </c>
      <c r="X2351" s="17">
        <f t="shared" si="333"/>
        <v>3.34</v>
      </c>
      <c r="Y2351" s="17">
        <f t="shared" si="334"/>
        <v>330</v>
      </c>
    </row>
    <row r="2352" spans="1:25" x14ac:dyDescent="0.15">
      <c r="A2352" s="82">
        <f t="shared" si="329"/>
        <v>4</v>
      </c>
      <c r="B2352" s="46">
        <v>43563.875011574077</v>
      </c>
      <c r="C2352" s="47">
        <f>Eingabe!G2353</f>
        <v>1.7</v>
      </c>
      <c r="D2352" s="77">
        <v>2352</v>
      </c>
      <c r="E2352" s="47"/>
      <c r="F2352" s="25">
        <f t="shared" si="327"/>
        <v>2.54</v>
      </c>
      <c r="G2352" s="25">
        <f>VLOOKUP(F2352,'Spezifische Werte'!$B$2:$C$4002,2,FALSE)</f>
        <v>2.3517714395877558E-3</v>
      </c>
      <c r="H2352" s="25">
        <f t="shared" si="330"/>
        <v>4.7035428791755116</v>
      </c>
      <c r="J2352" s="25">
        <f t="shared" si="328"/>
        <v>2.5499999999999998</v>
      </c>
      <c r="K2352" s="25">
        <f>VLOOKUP(J2352,'Spezifische Werte'!$B$2:$C$4002,2,FALSE)</f>
        <v>2.4279301551432594E-3</v>
      </c>
      <c r="L2352" s="25">
        <f t="shared" si="331"/>
        <v>4.855860310286519</v>
      </c>
      <c r="R2352" s="25">
        <v>2350</v>
      </c>
      <c r="S2352" s="25">
        <v>2349</v>
      </c>
      <c r="T2352" s="25">
        <f t="shared" si="335"/>
        <v>0.4429882492605714</v>
      </c>
      <c r="U2352" s="25">
        <f t="shared" si="332"/>
        <v>0.45178177629328597</v>
      </c>
      <c r="W2352" s="17">
        <f>Eingabe!H2353</f>
        <v>313</v>
      </c>
      <c r="X2352" s="17">
        <f t="shared" si="333"/>
        <v>3.13</v>
      </c>
      <c r="Y2352" s="17">
        <f t="shared" si="334"/>
        <v>310</v>
      </c>
    </row>
    <row r="2353" spans="1:25" x14ac:dyDescent="0.15">
      <c r="A2353" s="82">
        <f t="shared" si="329"/>
        <v>4</v>
      </c>
      <c r="B2353" s="46">
        <v>43563.916666660967</v>
      </c>
      <c r="C2353" s="47">
        <f>Eingabe!G2354</f>
        <v>1.6</v>
      </c>
      <c r="D2353" s="77">
        <v>2353</v>
      </c>
      <c r="E2353" s="47"/>
      <c r="F2353" s="25">
        <f t="shared" si="327"/>
        <v>2.39</v>
      </c>
      <c r="G2353" s="25">
        <f>VLOOKUP(F2353,'Spezifische Werte'!$B$2:$C$4002,2,FALSE)</f>
        <v>1.6182188036419766E-3</v>
      </c>
      <c r="H2353" s="25">
        <f t="shared" si="330"/>
        <v>3.2364376072839534</v>
      </c>
      <c r="J2353" s="25">
        <f t="shared" si="328"/>
        <v>2.4</v>
      </c>
      <c r="K2353" s="25">
        <f>VLOOKUP(J2353,'Spezifische Werte'!$B$2:$C$4002,2,FALSE)</f>
        <v>1.6560687882273774E-3</v>
      </c>
      <c r="L2353" s="25">
        <f t="shared" si="331"/>
        <v>3.3121375764547549</v>
      </c>
      <c r="R2353" s="25">
        <v>2351</v>
      </c>
      <c r="S2353" s="25">
        <v>2350</v>
      </c>
      <c r="T2353" s="25">
        <f t="shared" si="335"/>
        <v>0.4429882492605714</v>
      </c>
      <c r="U2353" s="25">
        <f t="shared" si="332"/>
        <v>0.45178177629328597</v>
      </c>
      <c r="W2353" s="17">
        <f>Eingabe!H2354</f>
        <v>301</v>
      </c>
      <c r="X2353" s="17">
        <f t="shared" si="333"/>
        <v>3.01</v>
      </c>
      <c r="Y2353" s="17">
        <f t="shared" si="334"/>
        <v>300</v>
      </c>
    </row>
    <row r="2354" spans="1:25" x14ac:dyDescent="0.15">
      <c r="A2354" s="82">
        <f t="shared" si="329"/>
        <v>4</v>
      </c>
      <c r="B2354" s="46">
        <v>43563.958333327631</v>
      </c>
      <c r="C2354" s="47">
        <f>Eingabe!G2355</f>
        <v>2.5</v>
      </c>
      <c r="D2354" s="77">
        <v>2354</v>
      </c>
      <c r="E2354" s="47"/>
      <c r="F2354" s="25">
        <f t="shared" si="327"/>
        <v>3.73</v>
      </c>
      <c r="G2354" s="25">
        <f>VLOOKUP(F2354,'Spezifische Werte'!$B$2:$C$4002,2,FALSE)</f>
        <v>2.895161356886641E-2</v>
      </c>
      <c r="H2354" s="25">
        <f t="shared" si="330"/>
        <v>57.90322713773282</v>
      </c>
      <c r="J2354" s="25">
        <f t="shared" si="328"/>
        <v>3.75</v>
      </c>
      <c r="K2354" s="25">
        <f>VLOOKUP(J2354,'Spezifische Werte'!$B$2:$C$4002,2,FALSE)</f>
        <v>2.9822636466446242E-2</v>
      </c>
      <c r="L2354" s="25">
        <f t="shared" si="331"/>
        <v>59.645272932892482</v>
      </c>
      <c r="R2354" s="25">
        <v>2352</v>
      </c>
      <c r="S2354" s="25">
        <v>2351</v>
      </c>
      <c r="T2354" s="25">
        <f t="shared" si="335"/>
        <v>0.4429882492605714</v>
      </c>
      <c r="U2354" s="25">
        <f t="shared" si="332"/>
        <v>0.45178177629328597</v>
      </c>
      <c r="W2354" s="17">
        <f>Eingabe!H2355</f>
        <v>301</v>
      </c>
      <c r="X2354" s="17">
        <f t="shared" si="333"/>
        <v>3.01</v>
      </c>
      <c r="Y2354" s="17">
        <f t="shared" si="334"/>
        <v>300</v>
      </c>
    </row>
    <row r="2355" spans="1:25" x14ac:dyDescent="0.15">
      <c r="A2355" s="82">
        <f t="shared" si="329"/>
        <v>4</v>
      </c>
      <c r="B2355" s="46">
        <v>43564.000011574077</v>
      </c>
      <c r="C2355" s="47">
        <f>Eingabe!G2356</f>
        <v>2.7</v>
      </c>
      <c r="D2355" s="77">
        <v>2355</v>
      </c>
      <c r="E2355" s="47"/>
      <c r="F2355" s="25">
        <f t="shared" si="327"/>
        <v>4.03</v>
      </c>
      <c r="G2355" s="25">
        <f>VLOOKUP(F2355,'Spezifische Werte'!$B$2:$C$4002,2,FALSE)</f>
        <v>4.2666657265334036E-2</v>
      </c>
      <c r="H2355" s="25">
        <f t="shared" si="330"/>
        <v>85.333314530668076</v>
      </c>
      <c r="J2355" s="25">
        <f t="shared" si="328"/>
        <v>4.05</v>
      </c>
      <c r="K2355" s="25">
        <f>VLOOKUP(J2355,'Spezifische Werte'!$B$2:$C$4002,2,FALSE)</f>
        <v>4.3597034083331404E-2</v>
      </c>
      <c r="L2355" s="25">
        <f t="shared" si="331"/>
        <v>87.194068166662802</v>
      </c>
      <c r="R2355" s="25">
        <v>2353</v>
      </c>
      <c r="S2355" s="25">
        <v>2352</v>
      </c>
      <c r="T2355" s="25">
        <f t="shared" si="335"/>
        <v>0.4429882492605714</v>
      </c>
      <c r="U2355" s="25">
        <f t="shared" si="332"/>
        <v>0.45178177629328597</v>
      </c>
      <c r="W2355" s="17">
        <f>Eingabe!H2356</f>
        <v>295</v>
      </c>
      <c r="X2355" s="17">
        <f t="shared" si="333"/>
        <v>2.95</v>
      </c>
      <c r="Y2355" s="17">
        <f t="shared" si="334"/>
        <v>300</v>
      </c>
    </row>
    <row r="2356" spans="1:25" x14ac:dyDescent="0.15">
      <c r="A2356" s="82">
        <f t="shared" si="329"/>
        <v>4</v>
      </c>
      <c r="B2356" s="46">
        <v>43564.04166666096</v>
      </c>
      <c r="C2356" s="47">
        <f>Eingabe!G2357</f>
        <v>3.5</v>
      </c>
      <c r="D2356" s="77">
        <v>2356</v>
      </c>
      <c r="E2356" s="47"/>
      <c r="F2356" s="25">
        <f t="shared" si="327"/>
        <v>5.22</v>
      </c>
      <c r="G2356" s="25">
        <f>VLOOKUP(F2356,'Spezifische Werte'!$B$2:$C$4002,2,FALSE)</f>
        <v>0.10600726326582303</v>
      </c>
      <c r="H2356" s="25">
        <f t="shared" si="330"/>
        <v>212.01452653164606</v>
      </c>
      <c r="J2356" s="25">
        <f t="shared" si="328"/>
        <v>5.25</v>
      </c>
      <c r="K2356" s="25">
        <f>VLOOKUP(J2356,'Spezifische Werte'!$B$2:$C$4002,2,FALSE)</f>
        <v>0.10804502827355937</v>
      </c>
      <c r="L2356" s="25">
        <f t="shared" si="331"/>
        <v>216.09005654711873</v>
      </c>
      <c r="R2356" s="25">
        <v>2354</v>
      </c>
      <c r="S2356" s="25">
        <v>2353</v>
      </c>
      <c r="T2356" s="25">
        <f t="shared" si="335"/>
        <v>0.4429882492605714</v>
      </c>
      <c r="U2356" s="25">
        <f t="shared" si="332"/>
        <v>0.45178177629328597</v>
      </c>
      <c r="W2356" s="17">
        <f>Eingabe!H2357</f>
        <v>300</v>
      </c>
      <c r="X2356" s="17">
        <f t="shared" si="333"/>
        <v>3</v>
      </c>
      <c r="Y2356" s="17">
        <f t="shared" si="334"/>
        <v>300</v>
      </c>
    </row>
    <row r="2357" spans="1:25" x14ac:dyDescent="0.15">
      <c r="A2357" s="82">
        <f t="shared" si="329"/>
        <v>4</v>
      </c>
      <c r="B2357" s="46">
        <v>43564.083333327624</v>
      </c>
      <c r="C2357" s="47">
        <f>Eingabe!G2358</f>
        <v>3.5</v>
      </c>
      <c r="D2357" s="77">
        <v>2357</v>
      </c>
      <c r="E2357" s="47"/>
      <c r="F2357" s="25">
        <f t="shared" si="327"/>
        <v>5.22</v>
      </c>
      <c r="G2357" s="25">
        <f>VLOOKUP(F2357,'Spezifische Werte'!$B$2:$C$4002,2,FALSE)</f>
        <v>0.10600726326582303</v>
      </c>
      <c r="H2357" s="25">
        <f t="shared" si="330"/>
        <v>212.01452653164606</v>
      </c>
      <c r="J2357" s="25">
        <f t="shared" si="328"/>
        <v>5.25</v>
      </c>
      <c r="K2357" s="25">
        <f>VLOOKUP(J2357,'Spezifische Werte'!$B$2:$C$4002,2,FALSE)</f>
        <v>0.10804502827355937</v>
      </c>
      <c r="L2357" s="25">
        <f t="shared" si="331"/>
        <v>216.09005654711873</v>
      </c>
      <c r="R2357" s="25">
        <v>2355</v>
      </c>
      <c r="S2357" s="25">
        <v>2354</v>
      </c>
      <c r="T2357" s="25">
        <f t="shared" si="335"/>
        <v>0.4429882492605714</v>
      </c>
      <c r="U2357" s="25">
        <f t="shared" si="332"/>
        <v>0.45178177629328597</v>
      </c>
      <c r="W2357" s="17">
        <f>Eingabe!H2358</f>
        <v>302</v>
      </c>
      <c r="X2357" s="17">
        <f t="shared" si="333"/>
        <v>3.02</v>
      </c>
      <c r="Y2357" s="17">
        <f t="shared" si="334"/>
        <v>300</v>
      </c>
    </row>
    <row r="2358" spans="1:25" x14ac:dyDescent="0.15">
      <c r="A2358" s="82">
        <f t="shared" si="329"/>
        <v>4</v>
      </c>
      <c r="B2358" s="46">
        <v>43564.125011574077</v>
      </c>
      <c r="C2358" s="47">
        <f>Eingabe!G2359</f>
        <v>3.6</v>
      </c>
      <c r="D2358" s="77">
        <v>2358</v>
      </c>
      <c r="E2358" s="47"/>
      <c r="F2358" s="25">
        <f t="shared" si="327"/>
        <v>5.37</v>
      </c>
      <c r="G2358" s="25">
        <f>VLOOKUP(F2358,'Spezifische Werte'!$B$2:$C$4002,2,FALSE)</f>
        <v>0.11640095819454216</v>
      </c>
      <c r="H2358" s="25">
        <f t="shared" si="330"/>
        <v>232.80191638908431</v>
      </c>
      <c r="J2358" s="25">
        <f t="shared" si="328"/>
        <v>5.4</v>
      </c>
      <c r="K2358" s="25">
        <f>VLOOKUP(J2358,'Spezifische Werte'!$B$2:$C$4002,2,FALSE)</f>
        <v>0.11853513474534576</v>
      </c>
      <c r="L2358" s="25">
        <f t="shared" si="331"/>
        <v>237.07026949069152</v>
      </c>
      <c r="R2358" s="25">
        <v>2356</v>
      </c>
      <c r="S2358" s="25">
        <v>2355</v>
      </c>
      <c r="T2358" s="25">
        <f t="shared" si="335"/>
        <v>0.4429882492605714</v>
      </c>
      <c r="U2358" s="25">
        <f t="shared" si="332"/>
        <v>0.45178177629328597</v>
      </c>
      <c r="W2358" s="17">
        <f>Eingabe!H2359</f>
        <v>305</v>
      </c>
      <c r="X2358" s="17">
        <f t="shared" si="333"/>
        <v>3.05</v>
      </c>
      <c r="Y2358" s="17">
        <f t="shared" si="334"/>
        <v>310</v>
      </c>
    </row>
    <row r="2359" spans="1:25" x14ac:dyDescent="0.15">
      <c r="A2359" s="82">
        <f t="shared" si="329"/>
        <v>4</v>
      </c>
      <c r="B2359" s="46">
        <v>43564.166666660953</v>
      </c>
      <c r="C2359" s="47">
        <f>Eingabe!G2360</f>
        <v>3.7</v>
      </c>
      <c r="D2359" s="77">
        <v>2359</v>
      </c>
      <c r="E2359" s="47"/>
      <c r="F2359" s="25">
        <f t="shared" si="327"/>
        <v>5.52</v>
      </c>
      <c r="G2359" s="25">
        <f>VLOOKUP(F2359,'Spezifische Werte'!$B$2:$C$4002,2,FALSE)</f>
        <v>0.12721663519138685</v>
      </c>
      <c r="H2359" s="25">
        <f t="shared" si="330"/>
        <v>254.43327038277369</v>
      </c>
      <c r="J2359" s="25">
        <f t="shared" si="328"/>
        <v>5.55</v>
      </c>
      <c r="K2359" s="25">
        <f>VLOOKUP(J2359,'Spezifische Werte'!$B$2:$C$4002,2,FALSE)</f>
        <v>0.12941942247043492</v>
      </c>
      <c r="L2359" s="25">
        <f t="shared" si="331"/>
        <v>258.83884494086982</v>
      </c>
      <c r="R2359" s="25">
        <v>2357</v>
      </c>
      <c r="S2359" s="25">
        <v>2356</v>
      </c>
      <c r="T2359" s="25">
        <f t="shared" si="335"/>
        <v>0.4429882492605714</v>
      </c>
      <c r="U2359" s="25">
        <f t="shared" si="332"/>
        <v>0.45178177629328597</v>
      </c>
      <c r="W2359" s="17">
        <f>Eingabe!H2360</f>
        <v>290</v>
      </c>
      <c r="X2359" s="17">
        <f t="shared" si="333"/>
        <v>2.9</v>
      </c>
      <c r="Y2359" s="17">
        <f t="shared" si="334"/>
        <v>290</v>
      </c>
    </row>
    <row r="2360" spans="1:25" x14ac:dyDescent="0.15">
      <c r="A2360" s="82">
        <f t="shared" si="329"/>
        <v>4</v>
      </c>
      <c r="B2360" s="46">
        <v>43564.208333327617</v>
      </c>
      <c r="C2360" s="47">
        <f>Eingabe!G2361</f>
        <v>4.4000000000000004</v>
      </c>
      <c r="D2360" s="77">
        <v>2360</v>
      </c>
      <c r="E2360" s="47"/>
      <c r="F2360" s="25">
        <f t="shared" si="327"/>
        <v>6.56</v>
      </c>
      <c r="G2360" s="25">
        <f>VLOOKUP(F2360,'Spezifische Werte'!$B$2:$C$4002,2,FALSE)</f>
        <v>0.2214941246302857</v>
      </c>
      <c r="H2360" s="25">
        <f t="shared" si="330"/>
        <v>442.98824926057142</v>
      </c>
      <c r="J2360" s="25">
        <f t="shared" si="328"/>
        <v>6.6</v>
      </c>
      <c r="K2360" s="25">
        <f>VLOOKUP(J2360,'Spezifische Werte'!$B$2:$C$4002,2,FALSE)</f>
        <v>0.22589088814664299</v>
      </c>
      <c r="L2360" s="25">
        <f t="shared" si="331"/>
        <v>451.78177629328599</v>
      </c>
      <c r="R2360" s="25">
        <v>2358</v>
      </c>
      <c r="S2360" s="25">
        <v>2357</v>
      </c>
      <c r="T2360" s="25">
        <f t="shared" si="335"/>
        <v>0.4429882492605714</v>
      </c>
      <c r="U2360" s="25">
        <f t="shared" si="332"/>
        <v>0.45178177629328597</v>
      </c>
      <c r="W2360" s="17">
        <f>Eingabe!H2361</f>
        <v>311</v>
      </c>
      <c r="X2360" s="17">
        <f t="shared" si="333"/>
        <v>3.11</v>
      </c>
      <c r="Y2360" s="17">
        <f t="shared" si="334"/>
        <v>310</v>
      </c>
    </row>
    <row r="2361" spans="1:25" x14ac:dyDescent="0.15">
      <c r="A2361" s="82">
        <f t="shared" si="329"/>
        <v>4</v>
      </c>
      <c r="B2361" s="46">
        <v>43564.250011574077</v>
      </c>
      <c r="C2361" s="47">
        <f>Eingabe!G2362</f>
        <v>4.4000000000000004</v>
      </c>
      <c r="D2361" s="77">
        <v>2361</v>
      </c>
      <c r="E2361" s="47"/>
      <c r="F2361" s="25">
        <f t="shared" si="327"/>
        <v>6.56</v>
      </c>
      <c r="G2361" s="25">
        <f>VLOOKUP(F2361,'Spezifische Werte'!$B$2:$C$4002,2,FALSE)</f>
        <v>0.2214941246302857</v>
      </c>
      <c r="H2361" s="25">
        <f t="shared" si="330"/>
        <v>442.98824926057142</v>
      </c>
      <c r="J2361" s="25">
        <f t="shared" si="328"/>
        <v>6.6</v>
      </c>
      <c r="K2361" s="25">
        <f>VLOOKUP(J2361,'Spezifische Werte'!$B$2:$C$4002,2,FALSE)</f>
        <v>0.22589088814664299</v>
      </c>
      <c r="L2361" s="25">
        <f t="shared" si="331"/>
        <v>451.78177629328599</v>
      </c>
      <c r="R2361" s="25">
        <v>2359</v>
      </c>
      <c r="S2361" s="25">
        <v>2358</v>
      </c>
      <c r="T2361" s="25">
        <f t="shared" si="335"/>
        <v>0.4429882492605714</v>
      </c>
      <c r="U2361" s="25">
        <f t="shared" si="332"/>
        <v>0.45178177629328597</v>
      </c>
      <c r="W2361" s="17">
        <f>Eingabe!H2362</f>
        <v>310</v>
      </c>
      <c r="X2361" s="17">
        <f t="shared" si="333"/>
        <v>3.1</v>
      </c>
      <c r="Y2361" s="17">
        <f t="shared" si="334"/>
        <v>310</v>
      </c>
    </row>
    <row r="2362" spans="1:25" x14ac:dyDescent="0.15">
      <c r="A2362" s="82">
        <f t="shared" si="329"/>
        <v>4</v>
      </c>
      <c r="B2362" s="46">
        <v>43564.291666660945</v>
      </c>
      <c r="C2362" s="47">
        <f>Eingabe!G2363</f>
        <v>4.4000000000000004</v>
      </c>
      <c r="D2362" s="77">
        <v>2362</v>
      </c>
      <c r="E2362" s="47"/>
      <c r="F2362" s="25">
        <f t="shared" si="327"/>
        <v>6.56</v>
      </c>
      <c r="G2362" s="25">
        <f>VLOOKUP(F2362,'Spezifische Werte'!$B$2:$C$4002,2,FALSE)</f>
        <v>0.2214941246302857</v>
      </c>
      <c r="H2362" s="25">
        <f t="shared" si="330"/>
        <v>442.98824926057142</v>
      </c>
      <c r="J2362" s="25">
        <f t="shared" si="328"/>
        <v>6.6</v>
      </c>
      <c r="K2362" s="25">
        <f>VLOOKUP(J2362,'Spezifische Werte'!$B$2:$C$4002,2,FALSE)</f>
        <v>0.22589088814664299</v>
      </c>
      <c r="L2362" s="25">
        <f t="shared" si="331"/>
        <v>451.78177629328599</v>
      </c>
      <c r="R2362" s="25">
        <v>2360</v>
      </c>
      <c r="S2362" s="25">
        <v>2359</v>
      </c>
      <c r="T2362" s="25">
        <f t="shared" si="335"/>
        <v>0.4429882492605714</v>
      </c>
      <c r="U2362" s="25">
        <f t="shared" si="332"/>
        <v>0.45178177629328597</v>
      </c>
      <c r="W2362" s="17">
        <f>Eingabe!H2363</f>
        <v>329</v>
      </c>
      <c r="X2362" s="17">
        <f t="shared" si="333"/>
        <v>3.29</v>
      </c>
      <c r="Y2362" s="17">
        <f t="shared" si="334"/>
        <v>330</v>
      </c>
    </row>
    <row r="2363" spans="1:25" x14ac:dyDescent="0.15">
      <c r="A2363" s="82">
        <f t="shared" si="329"/>
        <v>4</v>
      </c>
      <c r="B2363" s="46">
        <v>43564.33333332761</v>
      </c>
      <c r="C2363" s="47">
        <f>Eingabe!G2364</f>
        <v>4.5999999999999996</v>
      </c>
      <c r="D2363" s="77">
        <v>2363</v>
      </c>
      <c r="E2363" s="47"/>
      <c r="F2363" s="25">
        <f t="shared" si="327"/>
        <v>6.86</v>
      </c>
      <c r="G2363" s="25">
        <f>VLOOKUP(F2363,'Spezifische Werte'!$B$2:$C$4002,2,FALSE)</f>
        <v>0.25562320201003652</v>
      </c>
      <c r="H2363" s="25">
        <f t="shared" si="330"/>
        <v>511.24640402007304</v>
      </c>
      <c r="J2363" s="25">
        <f t="shared" si="328"/>
        <v>6.9</v>
      </c>
      <c r="K2363" s="25">
        <f>VLOOKUP(J2363,'Spezifische Werte'!$B$2:$C$4002,2,FALSE)</f>
        <v>0.26038765048417867</v>
      </c>
      <c r="L2363" s="25">
        <f t="shared" si="331"/>
        <v>520.77530096835733</v>
      </c>
      <c r="R2363" s="25">
        <v>2361</v>
      </c>
      <c r="S2363" s="25">
        <v>2360</v>
      </c>
      <c r="T2363" s="25">
        <f t="shared" si="335"/>
        <v>0.4429882492605714</v>
      </c>
      <c r="U2363" s="25">
        <f t="shared" si="332"/>
        <v>0.45178177629328597</v>
      </c>
      <c r="W2363" s="17">
        <f>Eingabe!H2364</f>
        <v>321</v>
      </c>
      <c r="X2363" s="17">
        <f t="shared" si="333"/>
        <v>3.21</v>
      </c>
      <c r="Y2363" s="17">
        <f t="shared" si="334"/>
        <v>320</v>
      </c>
    </row>
    <row r="2364" spans="1:25" x14ac:dyDescent="0.15">
      <c r="A2364" s="82">
        <f t="shared" si="329"/>
        <v>4</v>
      </c>
      <c r="B2364" s="46">
        <v>43564.375011574077</v>
      </c>
      <c r="C2364" s="47">
        <f>Eingabe!G2365</f>
        <v>4.5999999999999996</v>
      </c>
      <c r="D2364" s="77">
        <v>2364</v>
      </c>
      <c r="E2364" s="47"/>
      <c r="F2364" s="25">
        <f t="shared" si="327"/>
        <v>6.86</v>
      </c>
      <c r="G2364" s="25">
        <f>VLOOKUP(F2364,'Spezifische Werte'!$B$2:$C$4002,2,FALSE)</f>
        <v>0.25562320201003652</v>
      </c>
      <c r="H2364" s="25">
        <f t="shared" si="330"/>
        <v>511.24640402007304</v>
      </c>
      <c r="J2364" s="25">
        <f t="shared" si="328"/>
        <v>6.9</v>
      </c>
      <c r="K2364" s="25">
        <f>VLOOKUP(J2364,'Spezifische Werte'!$B$2:$C$4002,2,FALSE)</f>
        <v>0.26038765048417867</v>
      </c>
      <c r="L2364" s="25">
        <f t="shared" si="331"/>
        <v>520.77530096835733</v>
      </c>
      <c r="R2364" s="25">
        <v>2362</v>
      </c>
      <c r="S2364" s="25">
        <v>2361</v>
      </c>
      <c r="T2364" s="25">
        <f t="shared" si="335"/>
        <v>0.4429882492605714</v>
      </c>
      <c r="U2364" s="25">
        <f t="shared" si="332"/>
        <v>0.45178177629328597</v>
      </c>
      <c r="W2364" s="17">
        <f>Eingabe!H2365</f>
        <v>328</v>
      </c>
      <c r="X2364" s="17">
        <f t="shared" si="333"/>
        <v>3.28</v>
      </c>
      <c r="Y2364" s="17">
        <f t="shared" si="334"/>
        <v>330</v>
      </c>
    </row>
    <row r="2365" spans="1:25" x14ac:dyDescent="0.15">
      <c r="A2365" s="82">
        <f t="shared" si="329"/>
        <v>4</v>
      </c>
      <c r="B2365" s="46">
        <v>43564.416666660938</v>
      </c>
      <c r="C2365" s="47">
        <f>Eingabe!G2366</f>
        <v>4.5999999999999996</v>
      </c>
      <c r="D2365" s="77">
        <v>2365</v>
      </c>
      <c r="E2365" s="47"/>
      <c r="F2365" s="25">
        <f t="shared" si="327"/>
        <v>6.86</v>
      </c>
      <c r="G2365" s="25">
        <f>VLOOKUP(F2365,'Spezifische Werte'!$B$2:$C$4002,2,FALSE)</f>
        <v>0.25562320201003652</v>
      </c>
      <c r="H2365" s="25">
        <f t="shared" si="330"/>
        <v>511.24640402007304</v>
      </c>
      <c r="J2365" s="25">
        <f t="shared" si="328"/>
        <v>6.9</v>
      </c>
      <c r="K2365" s="25">
        <f>VLOOKUP(J2365,'Spezifische Werte'!$B$2:$C$4002,2,FALSE)</f>
        <v>0.26038765048417867</v>
      </c>
      <c r="L2365" s="25">
        <f t="shared" si="331"/>
        <v>520.77530096835733</v>
      </c>
      <c r="R2365" s="25">
        <v>2363</v>
      </c>
      <c r="S2365" s="25">
        <v>2362</v>
      </c>
      <c r="T2365" s="25">
        <f t="shared" si="335"/>
        <v>0.4429882492605714</v>
      </c>
      <c r="U2365" s="25">
        <f t="shared" si="332"/>
        <v>0.45178177629328597</v>
      </c>
      <c r="W2365" s="17">
        <f>Eingabe!H2366</f>
        <v>340</v>
      </c>
      <c r="X2365" s="17">
        <f t="shared" si="333"/>
        <v>3.4</v>
      </c>
      <c r="Y2365" s="17">
        <f t="shared" si="334"/>
        <v>340</v>
      </c>
    </row>
    <row r="2366" spans="1:25" x14ac:dyDescent="0.15">
      <c r="A2366" s="82">
        <f t="shared" si="329"/>
        <v>4</v>
      </c>
      <c r="B2366" s="46">
        <v>43564.458333327602</v>
      </c>
      <c r="C2366" s="47">
        <f>Eingabe!G2367</f>
        <v>4.5999999999999996</v>
      </c>
      <c r="D2366" s="77">
        <v>2366</v>
      </c>
      <c r="E2366" s="47"/>
      <c r="F2366" s="25">
        <f t="shared" si="327"/>
        <v>6.86</v>
      </c>
      <c r="G2366" s="25">
        <f>VLOOKUP(F2366,'Spezifische Werte'!$B$2:$C$4002,2,FALSE)</f>
        <v>0.25562320201003652</v>
      </c>
      <c r="H2366" s="25">
        <f t="shared" si="330"/>
        <v>511.24640402007304</v>
      </c>
      <c r="J2366" s="25">
        <f t="shared" si="328"/>
        <v>6.9</v>
      </c>
      <c r="K2366" s="25">
        <f>VLOOKUP(J2366,'Spezifische Werte'!$B$2:$C$4002,2,FALSE)</f>
        <v>0.26038765048417867</v>
      </c>
      <c r="L2366" s="25">
        <f t="shared" si="331"/>
        <v>520.77530096835733</v>
      </c>
      <c r="R2366" s="25">
        <v>2364</v>
      </c>
      <c r="S2366" s="25">
        <v>2363</v>
      </c>
      <c r="T2366" s="25">
        <f t="shared" si="335"/>
        <v>0.4429882492605714</v>
      </c>
      <c r="U2366" s="25">
        <f t="shared" si="332"/>
        <v>0.45178177629328597</v>
      </c>
      <c r="W2366" s="17">
        <f>Eingabe!H2367</f>
        <v>347</v>
      </c>
      <c r="X2366" s="17">
        <f t="shared" si="333"/>
        <v>3.47</v>
      </c>
      <c r="Y2366" s="17">
        <f t="shared" si="334"/>
        <v>350</v>
      </c>
    </row>
    <row r="2367" spans="1:25" x14ac:dyDescent="0.15">
      <c r="A2367" s="82">
        <f t="shared" si="329"/>
        <v>4</v>
      </c>
      <c r="B2367" s="46">
        <v>43564.500011574077</v>
      </c>
      <c r="C2367" s="47">
        <f>Eingabe!G2368</f>
        <v>4.7</v>
      </c>
      <c r="D2367" s="77">
        <v>2367</v>
      </c>
      <c r="E2367" s="47"/>
      <c r="F2367" s="25">
        <f t="shared" si="327"/>
        <v>7.01</v>
      </c>
      <c r="G2367" s="25">
        <f>VLOOKUP(F2367,'Spezifische Werte'!$B$2:$C$4002,2,FALSE)</f>
        <v>0.27377270492189271</v>
      </c>
      <c r="H2367" s="25">
        <f t="shared" si="330"/>
        <v>547.54540984378536</v>
      </c>
      <c r="J2367" s="25">
        <f t="shared" si="328"/>
        <v>7.05</v>
      </c>
      <c r="K2367" s="25">
        <f>VLOOKUP(J2367,'Spezifische Werte'!$B$2:$C$4002,2,FALSE)</f>
        <v>0.27874593647894402</v>
      </c>
      <c r="L2367" s="25">
        <f t="shared" si="331"/>
        <v>557.49187295788806</v>
      </c>
      <c r="R2367" s="25">
        <v>2365</v>
      </c>
      <c r="S2367" s="25">
        <v>2364</v>
      </c>
      <c r="T2367" s="25">
        <f t="shared" si="335"/>
        <v>0.4429882492605714</v>
      </c>
      <c r="U2367" s="25">
        <f t="shared" si="332"/>
        <v>0.45178177629328597</v>
      </c>
      <c r="W2367" s="17">
        <f>Eingabe!H2368</f>
        <v>304</v>
      </c>
      <c r="X2367" s="17">
        <f t="shared" si="333"/>
        <v>3.04</v>
      </c>
      <c r="Y2367" s="17">
        <f t="shared" si="334"/>
        <v>300</v>
      </c>
    </row>
    <row r="2368" spans="1:25" x14ac:dyDescent="0.15">
      <c r="A2368" s="82">
        <f t="shared" si="329"/>
        <v>4</v>
      </c>
      <c r="B2368" s="46">
        <v>43564.541666660931</v>
      </c>
      <c r="C2368" s="47">
        <f>Eingabe!G2369</f>
        <v>4</v>
      </c>
      <c r="D2368" s="77">
        <v>2368</v>
      </c>
      <c r="E2368" s="47"/>
      <c r="F2368" s="25">
        <f t="shared" si="327"/>
        <v>5.97</v>
      </c>
      <c r="G2368" s="25">
        <f>VLOOKUP(F2368,'Spezifische Werte'!$B$2:$C$4002,2,FALSE)</f>
        <v>0.1627434603343155</v>
      </c>
      <c r="H2368" s="25">
        <f t="shared" si="330"/>
        <v>325.486920668631</v>
      </c>
      <c r="J2368" s="25">
        <f t="shared" si="328"/>
        <v>6</v>
      </c>
      <c r="K2368" s="25">
        <f>VLOOKUP(J2368,'Spezifische Werte'!$B$2:$C$4002,2,FALSE)</f>
        <v>0.16538134424295356</v>
      </c>
      <c r="L2368" s="25">
        <f t="shared" si="331"/>
        <v>330.76268848590712</v>
      </c>
      <c r="R2368" s="25">
        <v>2366</v>
      </c>
      <c r="S2368" s="25">
        <v>2365</v>
      </c>
      <c r="T2368" s="25">
        <f t="shared" si="335"/>
        <v>0.4429882492605714</v>
      </c>
      <c r="U2368" s="25">
        <f t="shared" si="332"/>
        <v>0.45178177629328597</v>
      </c>
      <c r="W2368" s="17">
        <f>Eingabe!H2369</f>
        <v>289</v>
      </c>
      <c r="X2368" s="17">
        <f t="shared" si="333"/>
        <v>2.89</v>
      </c>
      <c r="Y2368" s="17">
        <f t="shared" si="334"/>
        <v>290</v>
      </c>
    </row>
    <row r="2369" spans="1:25" x14ac:dyDescent="0.15">
      <c r="A2369" s="82">
        <f t="shared" si="329"/>
        <v>4</v>
      </c>
      <c r="B2369" s="46">
        <v>43564.583333327595</v>
      </c>
      <c r="C2369" s="47">
        <f>Eingabe!G2370</f>
        <v>4.7</v>
      </c>
      <c r="D2369" s="77">
        <v>2369</v>
      </c>
      <c r="E2369" s="47"/>
      <c r="F2369" s="25">
        <f t="shared" si="327"/>
        <v>7.01</v>
      </c>
      <c r="G2369" s="25">
        <f>VLOOKUP(F2369,'Spezifische Werte'!$B$2:$C$4002,2,FALSE)</f>
        <v>0.27377270492189271</v>
      </c>
      <c r="H2369" s="25">
        <f t="shared" si="330"/>
        <v>547.54540984378536</v>
      </c>
      <c r="J2369" s="25">
        <f t="shared" si="328"/>
        <v>7.05</v>
      </c>
      <c r="K2369" s="25">
        <f>VLOOKUP(J2369,'Spezifische Werte'!$B$2:$C$4002,2,FALSE)</f>
        <v>0.27874593647894402</v>
      </c>
      <c r="L2369" s="25">
        <f t="shared" si="331"/>
        <v>557.49187295788806</v>
      </c>
      <c r="R2369" s="25">
        <v>2367</v>
      </c>
      <c r="S2369" s="25">
        <v>2366</v>
      </c>
      <c r="T2369" s="25">
        <f t="shared" si="335"/>
        <v>0.4429882492605714</v>
      </c>
      <c r="U2369" s="25">
        <f t="shared" si="332"/>
        <v>0.45178177629328597</v>
      </c>
      <c r="W2369" s="17">
        <f>Eingabe!H2370</f>
        <v>322</v>
      </c>
      <c r="X2369" s="17">
        <f t="shared" si="333"/>
        <v>3.22</v>
      </c>
      <c r="Y2369" s="17">
        <f t="shared" si="334"/>
        <v>320</v>
      </c>
    </row>
    <row r="2370" spans="1:25" x14ac:dyDescent="0.15">
      <c r="A2370" s="82">
        <f t="shared" si="329"/>
        <v>4</v>
      </c>
      <c r="B2370" s="46">
        <v>43564.625011574077</v>
      </c>
      <c r="C2370" s="47">
        <f>Eingabe!G2371</f>
        <v>4.5999999999999996</v>
      </c>
      <c r="D2370" s="77">
        <v>2370</v>
      </c>
      <c r="E2370" s="47"/>
      <c r="F2370" s="25">
        <f t="shared" si="327"/>
        <v>6.86</v>
      </c>
      <c r="G2370" s="25">
        <f>VLOOKUP(F2370,'Spezifische Werte'!$B$2:$C$4002,2,FALSE)</f>
        <v>0.25562320201003652</v>
      </c>
      <c r="H2370" s="25">
        <f t="shared" si="330"/>
        <v>511.24640402007304</v>
      </c>
      <c r="J2370" s="25">
        <f t="shared" si="328"/>
        <v>6.9</v>
      </c>
      <c r="K2370" s="25">
        <f>VLOOKUP(J2370,'Spezifische Werte'!$B$2:$C$4002,2,FALSE)</f>
        <v>0.26038765048417867</v>
      </c>
      <c r="L2370" s="25">
        <f t="shared" si="331"/>
        <v>520.77530096835733</v>
      </c>
      <c r="R2370" s="25">
        <v>2368</v>
      </c>
      <c r="S2370" s="25">
        <v>2367</v>
      </c>
      <c r="T2370" s="25">
        <f t="shared" si="335"/>
        <v>0.4429882492605714</v>
      </c>
      <c r="U2370" s="25">
        <f t="shared" si="332"/>
        <v>0.45178177629328597</v>
      </c>
      <c r="W2370" s="17">
        <f>Eingabe!H2371</f>
        <v>282</v>
      </c>
      <c r="X2370" s="17">
        <f t="shared" si="333"/>
        <v>2.82</v>
      </c>
      <c r="Y2370" s="17">
        <f t="shared" si="334"/>
        <v>280</v>
      </c>
    </row>
    <row r="2371" spans="1:25" x14ac:dyDescent="0.15">
      <c r="A2371" s="82">
        <f t="shared" si="329"/>
        <v>4</v>
      </c>
      <c r="B2371" s="46">
        <v>43564.666666660924</v>
      </c>
      <c r="C2371" s="47">
        <f>Eingabe!G2372</f>
        <v>4.5</v>
      </c>
      <c r="D2371" s="77">
        <v>2371</v>
      </c>
      <c r="E2371" s="47"/>
      <c r="F2371" s="25">
        <f t="shared" ref="F2371:F2434" si="336">ROUND(C2371*($O$4/$O$5)^$O$7,2)</f>
        <v>6.71</v>
      </c>
      <c r="G2371" s="25">
        <f>VLOOKUP(F2371,'Spezifische Werte'!$B$2:$C$4002,2,FALSE)</f>
        <v>0.23821819652236836</v>
      </c>
      <c r="H2371" s="25">
        <f t="shared" si="330"/>
        <v>476.43639304473675</v>
      </c>
      <c r="J2371" s="25">
        <f t="shared" ref="J2371:J2434" si="337">ROUND(C2371*(LN($O$4/$O$8)/LN($O$5/$O$8)),2)</f>
        <v>6.75</v>
      </c>
      <c r="K2371" s="25">
        <f>VLOOKUP(J2371,'Spezifische Werte'!$B$2:$C$4002,2,FALSE)</f>
        <v>0.24279032681735657</v>
      </c>
      <c r="L2371" s="25">
        <f t="shared" si="331"/>
        <v>485.58065363471314</v>
      </c>
      <c r="R2371" s="25">
        <v>2369</v>
      </c>
      <c r="S2371" s="25">
        <v>2368</v>
      </c>
      <c r="T2371" s="25">
        <f t="shared" si="335"/>
        <v>0.4429882492605714</v>
      </c>
      <c r="U2371" s="25">
        <f t="shared" si="332"/>
        <v>0.45178177629328597</v>
      </c>
      <c r="W2371" s="17">
        <f>Eingabe!H2372</f>
        <v>353</v>
      </c>
      <c r="X2371" s="17">
        <f t="shared" si="333"/>
        <v>3.53</v>
      </c>
      <c r="Y2371" s="17">
        <f t="shared" si="334"/>
        <v>350</v>
      </c>
    </row>
    <row r="2372" spans="1:25" x14ac:dyDescent="0.15">
      <c r="A2372" s="82">
        <f t="shared" ref="A2372:A2435" si="338">MONTH(B2372)</f>
        <v>4</v>
      </c>
      <c r="B2372" s="46">
        <v>43564.708333327588</v>
      </c>
      <c r="C2372" s="47">
        <f>Eingabe!G2373</f>
        <v>3.5</v>
      </c>
      <c r="D2372" s="77">
        <v>2372</v>
      </c>
      <c r="E2372" s="47"/>
      <c r="F2372" s="25">
        <f t="shared" si="336"/>
        <v>5.22</v>
      </c>
      <c r="G2372" s="25">
        <f>VLOOKUP(F2372,'Spezifische Werte'!$B$2:$C$4002,2,FALSE)</f>
        <v>0.10600726326582303</v>
      </c>
      <c r="H2372" s="25">
        <f t="shared" ref="H2372:H2435" si="339">G2372*$O$9*1000</f>
        <v>212.01452653164606</v>
      </c>
      <c r="J2372" s="25">
        <f t="shared" si="337"/>
        <v>5.25</v>
      </c>
      <c r="K2372" s="25">
        <f>VLOOKUP(J2372,'Spezifische Werte'!$B$2:$C$4002,2,FALSE)</f>
        <v>0.10804502827355937</v>
      </c>
      <c r="L2372" s="25">
        <f t="shared" ref="L2372:L2435" si="340">K2372*$O$9*1000</f>
        <v>216.09005654711873</v>
      </c>
      <c r="R2372" s="25">
        <v>2370</v>
      </c>
      <c r="S2372" s="25">
        <v>2369</v>
      </c>
      <c r="T2372" s="25">
        <f t="shared" si="335"/>
        <v>0.4429882492605714</v>
      </c>
      <c r="U2372" s="25">
        <f t="shared" ref="U2372:U2435" si="341">LARGE($L$3:$L$8762,R2372)/1000</f>
        <v>0.45178177629328597</v>
      </c>
      <c r="W2372" s="17">
        <f>Eingabe!H2373</f>
        <v>302</v>
      </c>
      <c r="X2372" s="17">
        <f t="shared" ref="X2372:X2435" si="342">W2372/100</f>
        <v>3.02</v>
      </c>
      <c r="Y2372" s="17">
        <f t="shared" ref="Y2372:Y2435" si="343">ROUND(X2372,1)*100</f>
        <v>300</v>
      </c>
    </row>
    <row r="2373" spans="1:25" x14ac:dyDescent="0.15">
      <c r="A2373" s="82">
        <f t="shared" si="338"/>
        <v>4</v>
      </c>
      <c r="B2373" s="46">
        <v>43564.750011574077</v>
      </c>
      <c r="C2373" s="47">
        <f>Eingabe!G2374</f>
        <v>2.6</v>
      </c>
      <c r="D2373" s="77">
        <v>2373</v>
      </c>
      <c r="E2373" s="47"/>
      <c r="F2373" s="25">
        <f t="shared" si="336"/>
        <v>3.88</v>
      </c>
      <c r="G2373" s="25">
        <f>VLOOKUP(F2373,'Spezifische Werte'!$B$2:$C$4002,2,FALSE)</f>
        <v>3.5689320314118818E-2</v>
      </c>
      <c r="H2373" s="25">
        <f t="shared" si="339"/>
        <v>71.378640628237633</v>
      </c>
      <c r="J2373" s="25">
        <f t="shared" si="337"/>
        <v>3.9</v>
      </c>
      <c r="K2373" s="25">
        <f>VLOOKUP(J2373,'Spezifische Werte'!$B$2:$C$4002,2,FALSE)</f>
        <v>3.6613952811549305E-2</v>
      </c>
      <c r="L2373" s="25">
        <f t="shared" si="340"/>
        <v>73.227905623098607</v>
      </c>
      <c r="R2373" s="25">
        <v>2371</v>
      </c>
      <c r="S2373" s="25">
        <v>2370</v>
      </c>
      <c r="T2373" s="25">
        <f t="shared" si="335"/>
        <v>0.4429882492605714</v>
      </c>
      <c r="U2373" s="25">
        <f t="shared" si="341"/>
        <v>0.45178177629328597</v>
      </c>
      <c r="W2373" s="17">
        <f>Eingabe!H2374</f>
        <v>271</v>
      </c>
      <c r="X2373" s="17">
        <f t="shared" si="342"/>
        <v>2.71</v>
      </c>
      <c r="Y2373" s="17">
        <f t="shared" si="343"/>
        <v>270</v>
      </c>
    </row>
    <row r="2374" spans="1:25" x14ac:dyDescent="0.15">
      <c r="A2374" s="82">
        <f t="shared" si="338"/>
        <v>4</v>
      </c>
      <c r="B2374" s="46">
        <v>43564.791666660916</v>
      </c>
      <c r="C2374" s="47">
        <f>Eingabe!G2375</f>
        <v>2.5</v>
      </c>
      <c r="D2374" s="77">
        <v>2374</v>
      </c>
      <c r="E2374" s="47"/>
      <c r="F2374" s="25">
        <f t="shared" si="336"/>
        <v>3.73</v>
      </c>
      <c r="G2374" s="25">
        <f>VLOOKUP(F2374,'Spezifische Werte'!$B$2:$C$4002,2,FALSE)</f>
        <v>2.895161356886641E-2</v>
      </c>
      <c r="H2374" s="25">
        <f t="shared" si="339"/>
        <v>57.90322713773282</v>
      </c>
      <c r="J2374" s="25">
        <f t="shared" si="337"/>
        <v>3.75</v>
      </c>
      <c r="K2374" s="25">
        <f>VLOOKUP(J2374,'Spezifische Werte'!$B$2:$C$4002,2,FALSE)</f>
        <v>2.9822636466446242E-2</v>
      </c>
      <c r="L2374" s="25">
        <f t="shared" si="340"/>
        <v>59.645272932892482</v>
      </c>
      <c r="R2374" s="25">
        <v>2372</v>
      </c>
      <c r="S2374" s="25">
        <v>2371</v>
      </c>
      <c r="T2374" s="25">
        <f t="shared" ref="T2374:T2437" si="344">LARGE($H$3:$H$8762,R2374)/1000</f>
        <v>0.4429882492605714</v>
      </c>
      <c r="U2374" s="25">
        <f t="shared" si="341"/>
        <v>0.45178177629328597</v>
      </c>
      <c r="W2374" s="17">
        <f>Eingabe!H2375</f>
        <v>200</v>
      </c>
      <c r="X2374" s="17">
        <f t="shared" si="342"/>
        <v>2</v>
      </c>
      <c r="Y2374" s="17">
        <f t="shared" si="343"/>
        <v>200</v>
      </c>
    </row>
    <row r="2375" spans="1:25" x14ac:dyDescent="0.15">
      <c r="A2375" s="82">
        <f t="shared" si="338"/>
        <v>4</v>
      </c>
      <c r="B2375" s="46">
        <v>43564.83333332758</v>
      </c>
      <c r="C2375" s="47">
        <f>Eingabe!G2376</f>
        <v>2.4</v>
      </c>
      <c r="D2375" s="77">
        <v>2375</v>
      </c>
      <c r="E2375" s="47"/>
      <c r="F2375" s="25">
        <f t="shared" si="336"/>
        <v>3.58</v>
      </c>
      <c r="G2375" s="25">
        <f>VLOOKUP(F2375,'Spezifische Werte'!$B$2:$C$4002,2,FALSE)</f>
        <v>2.2829235995572409E-2</v>
      </c>
      <c r="H2375" s="25">
        <f t="shared" si="339"/>
        <v>45.658471991144815</v>
      </c>
      <c r="J2375" s="25">
        <f t="shared" si="337"/>
        <v>3.6</v>
      </c>
      <c r="K2375" s="25">
        <f>VLOOKUP(J2375,'Spezifische Werte'!$B$2:$C$4002,2,FALSE)</f>
        <v>2.3596471134930203E-2</v>
      </c>
      <c r="L2375" s="25">
        <f t="shared" si="340"/>
        <v>47.19294226986041</v>
      </c>
      <c r="R2375" s="25">
        <v>2373</v>
      </c>
      <c r="S2375" s="25">
        <v>2372</v>
      </c>
      <c r="T2375" s="25">
        <f t="shared" si="344"/>
        <v>0.4429882492605714</v>
      </c>
      <c r="U2375" s="25">
        <f t="shared" si="341"/>
        <v>0.45178177629328597</v>
      </c>
      <c r="W2375" s="17">
        <f>Eingabe!H2376</f>
        <v>219</v>
      </c>
      <c r="X2375" s="17">
        <f t="shared" si="342"/>
        <v>2.19</v>
      </c>
      <c r="Y2375" s="17">
        <f t="shared" si="343"/>
        <v>220.00000000000003</v>
      </c>
    </row>
    <row r="2376" spans="1:25" x14ac:dyDescent="0.15">
      <c r="A2376" s="82">
        <f t="shared" si="338"/>
        <v>4</v>
      </c>
      <c r="B2376" s="46">
        <v>43564.875011574077</v>
      </c>
      <c r="C2376" s="47">
        <f>Eingabe!G2377</f>
        <v>3.2</v>
      </c>
      <c r="D2376" s="77">
        <v>2376</v>
      </c>
      <c r="E2376" s="47"/>
      <c r="F2376" s="25">
        <f t="shared" si="336"/>
        <v>4.7699999999999996</v>
      </c>
      <c r="G2376" s="25">
        <f>VLOOKUP(F2376,'Spezifische Werte'!$B$2:$C$4002,2,FALSE)</f>
        <v>7.8679349945367349E-2</v>
      </c>
      <c r="H2376" s="25">
        <f t="shared" si="339"/>
        <v>157.3586998907347</v>
      </c>
      <c r="J2376" s="25">
        <f t="shared" si="337"/>
        <v>4.8</v>
      </c>
      <c r="K2376" s="25">
        <f>VLOOKUP(J2376,'Spezifische Werte'!$B$2:$C$4002,2,FALSE)</f>
        <v>8.0310065544742015E-2</v>
      </c>
      <c r="L2376" s="25">
        <f t="shared" si="340"/>
        <v>160.62013108948403</v>
      </c>
      <c r="R2376" s="25">
        <v>2374</v>
      </c>
      <c r="S2376" s="25">
        <v>2373</v>
      </c>
      <c r="T2376" s="25">
        <f t="shared" si="344"/>
        <v>0.4429882492605714</v>
      </c>
      <c r="U2376" s="25">
        <f t="shared" si="341"/>
        <v>0.45178177629328597</v>
      </c>
      <c r="W2376" s="17">
        <f>Eingabe!H2377</f>
        <v>208</v>
      </c>
      <c r="X2376" s="17">
        <f t="shared" si="342"/>
        <v>2.08</v>
      </c>
      <c r="Y2376" s="17">
        <f t="shared" si="343"/>
        <v>210</v>
      </c>
    </row>
    <row r="2377" spans="1:25" x14ac:dyDescent="0.15">
      <c r="A2377" s="82">
        <f t="shared" si="338"/>
        <v>4</v>
      </c>
      <c r="B2377" s="46">
        <v>43564.916666660909</v>
      </c>
      <c r="C2377" s="47">
        <f>Eingabe!G2378</f>
        <v>3.1</v>
      </c>
      <c r="D2377" s="77">
        <v>2377</v>
      </c>
      <c r="E2377" s="47"/>
      <c r="F2377" s="25">
        <f t="shared" si="336"/>
        <v>4.62</v>
      </c>
      <c r="G2377" s="25">
        <f>VLOOKUP(F2377,'Spezifische Werte'!$B$2:$C$4002,2,FALSE)</f>
        <v>7.0834307543363312E-2</v>
      </c>
      <c r="H2377" s="25">
        <f t="shared" si="339"/>
        <v>141.66861508672662</v>
      </c>
      <c r="J2377" s="25">
        <f t="shared" si="337"/>
        <v>4.6500000000000004</v>
      </c>
      <c r="K2377" s="25">
        <f>VLOOKUP(J2377,'Spezifische Werte'!$B$2:$C$4002,2,FALSE)</f>
        <v>7.2366311882592071E-2</v>
      </c>
      <c r="L2377" s="25">
        <f t="shared" si="340"/>
        <v>144.73262376518414</v>
      </c>
      <c r="R2377" s="25">
        <v>2375</v>
      </c>
      <c r="S2377" s="25">
        <v>2374</v>
      </c>
      <c r="T2377" s="25">
        <f t="shared" si="344"/>
        <v>0.4429882492605714</v>
      </c>
      <c r="U2377" s="25">
        <f t="shared" si="341"/>
        <v>0.45178177629328597</v>
      </c>
      <c r="W2377" s="17">
        <f>Eingabe!H2378</f>
        <v>191</v>
      </c>
      <c r="X2377" s="17">
        <f t="shared" si="342"/>
        <v>1.91</v>
      </c>
      <c r="Y2377" s="17">
        <f t="shared" si="343"/>
        <v>190</v>
      </c>
    </row>
    <row r="2378" spans="1:25" x14ac:dyDescent="0.15">
      <c r="A2378" s="82">
        <f t="shared" si="338"/>
        <v>4</v>
      </c>
      <c r="B2378" s="46">
        <v>43564.958333327573</v>
      </c>
      <c r="C2378" s="47">
        <f>Eingabe!G2379</f>
        <v>3.7</v>
      </c>
      <c r="D2378" s="77">
        <v>2378</v>
      </c>
      <c r="E2378" s="47"/>
      <c r="F2378" s="25">
        <f t="shared" si="336"/>
        <v>5.52</v>
      </c>
      <c r="G2378" s="25">
        <f>VLOOKUP(F2378,'Spezifische Werte'!$B$2:$C$4002,2,FALSE)</f>
        <v>0.12721663519138685</v>
      </c>
      <c r="H2378" s="25">
        <f t="shared" si="339"/>
        <v>254.43327038277369</v>
      </c>
      <c r="J2378" s="25">
        <f t="shared" si="337"/>
        <v>5.55</v>
      </c>
      <c r="K2378" s="25">
        <f>VLOOKUP(J2378,'Spezifische Werte'!$B$2:$C$4002,2,FALSE)</f>
        <v>0.12941942247043492</v>
      </c>
      <c r="L2378" s="25">
        <f t="shared" si="340"/>
        <v>258.83884494086982</v>
      </c>
      <c r="R2378" s="25">
        <v>2376</v>
      </c>
      <c r="S2378" s="25">
        <v>2375</v>
      </c>
      <c r="T2378" s="25">
        <f t="shared" si="344"/>
        <v>0.4429882492605714</v>
      </c>
      <c r="U2378" s="25">
        <f t="shared" si="341"/>
        <v>0.45178177629328597</v>
      </c>
      <c r="W2378" s="17">
        <f>Eingabe!H2379</f>
        <v>200</v>
      </c>
      <c r="X2378" s="17">
        <f t="shared" si="342"/>
        <v>2</v>
      </c>
      <c r="Y2378" s="17">
        <f t="shared" si="343"/>
        <v>200</v>
      </c>
    </row>
    <row r="2379" spans="1:25" x14ac:dyDescent="0.15">
      <c r="A2379" s="82">
        <f t="shared" si="338"/>
        <v>4</v>
      </c>
      <c r="B2379" s="46">
        <v>43565.000011574077</v>
      </c>
      <c r="C2379" s="47">
        <f>Eingabe!G2380</f>
        <v>2.2999999999999998</v>
      </c>
      <c r="D2379" s="77">
        <v>2379</v>
      </c>
      <c r="E2379" s="47"/>
      <c r="F2379" s="25">
        <f t="shared" si="336"/>
        <v>3.43</v>
      </c>
      <c r="G2379" s="25">
        <f>VLOOKUP(F2379,'Spezifische Werte'!$B$2:$C$4002,2,FALSE)</f>
        <v>1.7964243573129882E-2</v>
      </c>
      <c r="H2379" s="25">
        <f t="shared" si="339"/>
        <v>35.928487146259762</v>
      </c>
      <c r="J2379" s="25">
        <f t="shared" si="337"/>
        <v>3.45</v>
      </c>
      <c r="K2379" s="25">
        <f>VLOOKUP(J2379,'Spezifische Werte'!$B$2:$C$4002,2,FALSE)</f>
        <v>1.8521187553697735E-2</v>
      </c>
      <c r="L2379" s="25">
        <f t="shared" si="340"/>
        <v>37.042375107395472</v>
      </c>
      <c r="R2379" s="25">
        <v>2377</v>
      </c>
      <c r="S2379" s="25">
        <v>2376</v>
      </c>
      <c r="T2379" s="25">
        <f t="shared" si="344"/>
        <v>0.4429882492605714</v>
      </c>
      <c r="U2379" s="25">
        <f t="shared" si="341"/>
        <v>0.45178177629328597</v>
      </c>
      <c r="W2379" s="17">
        <f>Eingabe!H2380</f>
        <v>200</v>
      </c>
      <c r="X2379" s="17">
        <f t="shared" si="342"/>
        <v>2</v>
      </c>
      <c r="Y2379" s="17">
        <f t="shared" si="343"/>
        <v>200</v>
      </c>
    </row>
    <row r="2380" spans="1:25" x14ac:dyDescent="0.15">
      <c r="A2380" s="82">
        <f t="shared" si="338"/>
        <v>4</v>
      </c>
      <c r="B2380" s="46">
        <v>43565.041666660902</v>
      </c>
      <c r="C2380" s="47">
        <f>Eingabe!G2381</f>
        <v>3</v>
      </c>
      <c r="D2380" s="77">
        <v>2380</v>
      </c>
      <c r="E2380" s="47"/>
      <c r="F2380" s="25">
        <f t="shared" si="336"/>
        <v>4.4800000000000004</v>
      </c>
      <c r="G2380" s="25">
        <f>VLOOKUP(F2380,'Spezifische Werte'!$B$2:$C$4002,2,FALSE)</f>
        <v>6.3876775708421291E-2</v>
      </c>
      <c r="H2380" s="25">
        <f t="shared" si="339"/>
        <v>127.75355141684258</v>
      </c>
      <c r="J2380" s="25">
        <f t="shared" si="337"/>
        <v>4.5</v>
      </c>
      <c r="K2380" s="25">
        <f>VLOOKUP(J2380,'Spezifische Werte'!$B$2:$C$4002,2,FALSE)</f>
        <v>6.4854105449014127E-2</v>
      </c>
      <c r="L2380" s="25">
        <f t="shared" si="340"/>
        <v>129.70821089802826</v>
      </c>
      <c r="R2380" s="25">
        <v>2378</v>
      </c>
      <c r="S2380" s="25">
        <v>2377</v>
      </c>
      <c r="T2380" s="25">
        <f t="shared" si="344"/>
        <v>0.4429882492605714</v>
      </c>
      <c r="U2380" s="25">
        <f t="shared" si="341"/>
        <v>0.45178177629328597</v>
      </c>
      <c r="W2380" s="17">
        <f>Eingabe!H2381</f>
        <v>187</v>
      </c>
      <c r="X2380" s="17">
        <f t="shared" si="342"/>
        <v>1.87</v>
      </c>
      <c r="Y2380" s="17">
        <f t="shared" si="343"/>
        <v>190</v>
      </c>
    </row>
    <row r="2381" spans="1:25" x14ac:dyDescent="0.15">
      <c r="A2381" s="82">
        <f t="shared" si="338"/>
        <v>4</v>
      </c>
      <c r="B2381" s="46">
        <v>43565.083333327566</v>
      </c>
      <c r="C2381" s="47">
        <f>Eingabe!G2382</f>
        <v>3.7</v>
      </c>
      <c r="D2381" s="77">
        <v>2381</v>
      </c>
      <c r="E2381" s="47"/>
      <c r="F2381" s="25">
        <f t="shared" si="336"/>
        <v>5.52</v>
      </c>
      <c r="G2381" s="25">
        <f>VLOOKUP(F2381,'Spezifische Werte'!$B$2:$C$4002,2,FALSE)</f>
        <v>0.12721663519138685</v>
      </c>
      <c r="H2381" s="25">
        <f t="shared" si="339"/>
        <v>254.43327038277369</v>
      </c>
      <c r="J2381" s="25">
        <f t="shared" si="337"/>
        <v>5.55</v>
      </c>
      <c r="K2381" s="25">
        <f>VLOOKUP(J2381,'Spezifische Werte'!$B$2:$C$4002,2,FALSE)</f>
        <v>0.12941942247043492</v>
      </c>
      <c r="L2381" s="25">
        <f t="shared" si="340"/>
        <v>258.83884494086982</v>
      </c>
      <c r="R2381" s="25">
        <v>2379</v>
      </c>
      <c r="S2381" s="25">
        <v>2378</v>
      </c>
      <c r="T2381" s="25">
        <f t="shared" si="344"/>
        <v>0.4429882492605714</v>
      </c>
      <c r="U2381" s="25">
        <f t="shared" si="341"/>
        <v>0.45178177629328597</v>
      </c>
      <c r="W2381" s="17">
        <f>Eingabe!H2382</f>
        <v>179</v>
      </c>
      <c r="X2381" s="17">
        <f t="shared" si="342"/>
        <v>1.79</v>
      </c>
      <c r="Y2381" s="17">
        <f t="shared" si="343"/>
        <v>180</v>
      </c>
    </row>
    <row r="2382" spans="1:25" x14ac:dyDescent="0.15">
      <c r="A2382" s="82">
        <f t="shared" si="338"/>
        <v>4</v>
      </c>
      <c r="B2382" s="46">
        <v>43565.125011574077</v>
      </c>
      <c r="C2382" s="47">
        <f>Eingabe!G2383</f>
        <v>3.8</v>
      </c>
      <c r="D2382" s="77">
        <v>2382</v>
      </c>
      <c r="E2382" s="47"/>
      <c r="F2382" s="25">
        <f t="shared" si="336"/>
        <v>5.67</v>
      </c>
      <c r="G2382" s="25">
        <f>VLOOKUP(F2382,'Spezifische Werte'!$B$2:$C$4002,2,FALSE)</f>
        <v>0.13840049448137109</v>
      </c>
      <c r="H2382" s="25">
        <f t="shared" si="339"/>
        <v>276.80098896274217</v>
      </c>
      <c r="J2382" s="25">
        <f t="shared" si="337"/>
        <v>5.7</v>
      </c>
      <c r="K2382" s="25">
        <f>VLOOKUP(J2382,'Spezifische Werte'!$B$2:$C$4002,2,FALSE)</f>
        <v>0.14069825500153915</v>
      </c>
      <c r="L2382" s="25">
        <f t="shared" si="340"/>
        <v>281.39651000307828</v>
      </c>
      <c r="R2382" s="25">
        <v>2380</v>
      </c>
      <c r="S2382" s="25">
        <v>2379</v>
      </c>
      <c r="T2382" s="25">
        <f t="shared" si="344"/>
        <v>0.4429882492605714</v>
      </c>
      <c r="U2382" s="25">
        <f t="shared" si="341"/>
        <v>0.45178177629328597</v>
      </c>
      <c r="W2382" s="17">
        <f>Eingabe!H2383</f>
        <v>168</v>
      </c>
      <c r="X2382" s="17">
        <f t="shared" si="342"/>
        <v>1.68</v>
      </c>
      <c r="Y2382" s="17">
        <f t="shared" si="343"/>
        <v>170</v>
      </c>
    </row>
    <row r="2383" spans="1:25" x14ac:dyDescent="0.15">
      <c r="A2383" s="82">
        <f t="shared" si="338"/>
        <v>4</v>
      </c>
      <c r="B2383" s="46">
        <v>43565.166666660894</v>
      </c>
      <c r="C2383" s="47">
        <f>Eingabe!G2384</f>
        <v>3.1</v>
      </c>
      <c r="D2383" s="77">
        <v>2383</v>
      </c>
      <c r="E2383" s="47"/>
      <c r="F2383" s="25">
        <f t="shared" si="336"/>
        <v>4.62</v>
      </c>
      <c r="G2383" s="25">
        <f>VLOOKUP(F2383,'Spezifische Werte'!$B$2:$C$4002,2,FALSE)</f>
        <v>7.0834307543363312E-2</v>
      </c>
      <c r="H2383" s="25">
        <f t="shared" si="339"/>
        <v>141.66861508672662</v>
      </c>
      <c r="J2383" s="25">
        <f t="shared" si="337"/>
        <v>4.6500000000000004</v>
      </c>
      <c r="K2383" s="25">
        <f>VLOOKUP(J2383,'Spezifische Werte'!$B$2:$C$4002,2,FALSE)</f>
        <v>7.2366311882592071E-2</v>
      </c>
      <c r="L2383" s="25">
        <f t="shared" si="340"/>
        <v>144.73262376518414</v>
      </c>
      <c r="R2383" s="25">
        <v>2381</v>
      </c>
      <c r="S2383" s="25">
        <v>2380</v>
      </c>
      <c r="T2383" s="25">
        <f t="shared" si="344"/>
        <v>0.4429882492605714</v>
      </c>
      <c r="U2383" s="25">
        <f t="shared" si="341"/>
        <v>0.45178177629328597</v>
      </c>
      <c r="W2383" s="17">
        <f>Eingabe!H2384</f>
        <v>177</v>
      </c>
      <c r="X2383" s="17">
        <f t="shared" si="342"/>
        <v>1.77</v>
      </c>
      <c r="Y2383" s="17">
        <f t="shared" si="343"/>
        <v>180</v>
      </c>
    </row>
    <row r="2384" spans="1:25" x14ac:dyDescent="0.15">
      <c r="A2384" s="82">
        <f t="shared" si="338"/>
        <v>4</v>
      </c>
      <c r="B2384" s="46">
        <v>43565.208333327559</v>
      </c>
      <c r="C2384" s="47">
        <f>Eingabe!G2385</f>
        <v>3.1</v>
      </c>
      <c r="D2384" s="77">
        <v>2384</v>
      </c>
      <c r="E2384" s="47"/>
      <c r="F2384" s="25">
        <f t="shared" si="336"/>
        <v>4.62</v>
      </c>
      <c r="G2384" s="25">
        <f>VLOOKUP(F2384,'Spezifische Werte'!$B$2:$C$4002,2,FALSE)</f>
        <v>7.0834307543363312E-2</v>
      </c>
      <c r="H2384" s="25">
        <f t="shared" si="339"/>
        <v>141.66861508672662</v>
      </c>
      <c r="J2384" s="25">
        <f t="shared" si="337"/>
        <v>4.6500000000000004</v>
      </c>
      <c r="K2384" s="25">
        <f>VLOOKUP(J2384,'Spezifische Werte'!$B$2:$C$4002,2,FALSE)</f>
        <v>7.2366311882592071E-2</v>
      </c>
      <c r="L2384" s="25">
        <f t="shared" si="340"/>
        <v>144.73262376518414</v>
      </c>
      <c r="R2384" s="25">
        <v>2382</v>
      </c>
      <c r="S2384" s="25">
        <v>2381</v>
      </c>
      <c r="T2384" s="25">
        <f t="shared" si="344"/>
        <v>0.4429882492605714</v>
      </c>
      <c r="U2384" s="25">
        <f t="shared" si="341"/>
        <v>0.45178177629328597</v>
      </c>
      <c r="W2384" s="17">
        <f>Eingabe!H2385</f>
        <v>168</v>
      </c>
      <c r="X2384" s="17">
        <f t="shared" si="342"/>
        <v>1.68</v>
      </c>
      <c r="Y2384" s="17">
        <f t="shared" si="343"/>
        <v>170</v>
      </c>
    </row>
    <row r="2385" spans="1:25" x14ac:dyDescent="0.15">
      <c r="A2385" s="82">
        <f t="shared" si="338"/>
        <v>4</v>
      </c>
      <c r="B2385" s="46">
        <v>43565.250011574077</v>
      </c>
      <c r="C2385" s="47">
        <f>Eingabe!G2386</f>
        <v>3.1</v>
      </c>
      <c r="D2385" s="77">
        <v>2385</v>
      </c>
      <c r="E2385" s="47"/>
      <c r="F2385" s="25">
        <f t="shared" si="336"/>
        <v>4.62</v>
      </c>
      <c r="G2385" s="25">
        <f>VLOOKUP(F2385,'Spezifische Werte'!$B$2:$C$4002,2,FALSE)</f>
        <v>7.0834307543363312E-2</v>
      </c>
      <c r="H2385" s="25">
        <f t="shared" si="339"/>
        <v>141.66861508672662</v>
      </c>
      <c r="J2385" s="25">
        <f t="shared" si="337"/>
        <v>4.6500000000000004</v>
      </c>
      <c r="K2385" s="25">
        <f>VLOOKUP(J2385,'Spezifische Werte'!$B$2:$C$4002,2,FALSE)</f>
        <v>7.2366311882592071E-2</v>
      </c>
      <c r="L2385" s="25">
        <f t="shared" si="340"/>
        <v>144.73262376518414</v>
      </c>
      <c r="R2385" s="25">
        <v>2383</v>
      </c>
      <c r="S2385" s="25">
        <v>2382</v>
      </c>
      <c r="T2385" s="25">
        <f t="shared" si="344"/>
        <v>0.4429882492605714</v>
      </c>
      <c r="U2385" s="25">
        <f t="shared" si="341"/>
        <v>0.45178177629328597</v>
      </c>
      <c r="W2385" s="17">
        <f>Eingabe!H2386</f>
        <v>177</v>
      </c>
      <c r="X2385" s="17">
        <f t="shared" si="342"/>
        <v>1.77</v>
      </c>
      <c r="Y2385" s="17">
        <f t="shared" si="343"/>
        <v>180</v>
      </c>
    </row>
    <row r="2386" spans="1:25" x14ac:dyDescent="0.15">
      <c r="A2386" s="82">
        <f t="shared" si="338"/>
        <v>4</v>
      </c>
      <c r="B2386" s="46">
        <v>43565.291666660887</v>
      </c>
      <c r="C2386" s="47">
        <f>Eingabe!G2387</f>
        <v>4.0999999999999996</v>
      </c>
      <c r="D2386" s="77">
        <v>2386</v>
      </c>
      <c r="E2386" s="47"/>
      <c r="F2386" s="25">
        <f t="shared" si="336"/>
        <v>6.12</v>
      </c>
      <c r="G2386" s="25">
        <f>VLOOKUP(F2386,'Spezifische Werte'!$B$2:$C$4002,2,FALSE)</f>
        <v>0.17636813552353289</v>
      </c>
      <c r="H2386" s="25">
        <f t="shared" si="339"/>
        <v>352.73627104706577</v>
      </c>
      <c r="J2386" s="25">
        <f t="shared" si="337"/>
        <v>6.15</v>
      </c>
      <c r="K2386" s="25">
        <f>VLOOKUP(J2386,'Spezifische Werte'!$B$2:$C$4002,2,FALSE)</f>
        <v>0.17921779013058811</v>
      </c>
      <c r="L2386" s="25">
        <f t="shared" si="340"/>
        <v>358.4355802611762</v>
      </c>
      <c r="R2386" s="25">
        <v>2384</v>
      </c>
      <c r="S2386" s="25">
        <v>2383</v>
      </c>
      <c r="T2386" s="25">
        <f t="shared" si="344"/>
        <v>0.4429882492605714</v>
      </c>
      <c r="U2386" s="25">
        <f t="shared" si="341"/>
        <v>0.45178177629328597</v>
      </c>
      <c r="W2386" s="17">
        <f>Eingabe!H2387</f>
        <v>176</v>
      </c>
      <c r="X2386" s="17">
        <f t="shared" si="342"/>
        <v>1.76</v>
      </c>
      <c r="Y2386" s="17">
        <f t="shared" si="343"/>
        <v>180</v>
      </c>
    </row>
    <row r="2387" spans="1:25" x14ac:dyDescent="0.15">
      <c r="A2387" s="82">
        <f t="shared" si="338"/>
        <v>4</v>
      </c>
      <c r="B2387" s="46">
        <v>43565.333333327551</v>
      </c>
      <c r="C2387" s="47">
        <f>Eingabe!G2388</f>
        <v>5.8</v>
      </c>
      <c r="D2387" s="77">
        <v>2387</v>
      </c>
      <c r="E2387" s="47"/>
      <c r="F2387" s="25">
        <f t="shared" si="336"/>
        <v>8.65</v>
      </c>
      <c r="G2387" s="25">
        <f>VLOOKUP(F2387,'Spezifische Werte'!$B$2:$C$4002,2,FALSE)</f>
        <v>0.52059998612319236</v>
      </c>
      <c r="H2387" s="25">
        <f t="shared" si="339"/>
        <v>1041.1999722463847</v>
      </c>
      <c r="J2387" s="25">
        <f t="shared" si="337"/>
        <v>8.6999999999999993</v>
      </c>
      <c r="K2387" s="25">
        <f>VLOOKUP(J2387,'Spezifische Werte'!$B$2:$C$4002,2,FALSE)</f>
        <v>0.52924251604798966</v>
      </c>
      <c r="L2387" s="25">
        <f t="shared" si="340"/>
        <v>1058.4850320959792</v>
      </c>
      <c r="R2387" s="25">
        <v>2385</v>
      </c>
      <c r="S2387" s="25">
        <v>2384</v>
      </c>
      <c r="T2387" s="25">
        <f t="shared" si="344"/>
        <v>0.4429882492605714</v>
      </c>
      <c r="U2387" s="25">
        <f t="shared" si="341"/>
        <v>0.45178177629328597</v>
      </c>
      <c r="W2387" s="17">
        <f>Eingabe!H2388</f>
        <v>191</v>
      </c>
      <c r="X2387" s="17">
        <f t="shared" si="342"/>
        <v>1.91</v>
      </c>
      <c r="Y2387" s="17">
        <f t="shared" si="343"/>
        <v>190</v>
      </c>
    </row>
    <row r="2388" spans="1:25" x14ac:dyDescent="0.15">
      <c r="A2388" s="82">
        <f t="shared" si="338"/>
        <v>4</v>
      </c>
      <c r="B2388" s="46">
        <v>43565.375011574077</v>
      </c>
      <c r="C2388" s="47">
        <f>Eingabe!G2389</f>
        <v>4.5</v>
      </c>
      <c r="D2388" s="77">
        <v>2388</v>
      </c>
      <c r="E2388" s="47"/>
      <c r="F2388" s="25">
        <f t="shared" si="336"/>
        <v>6.71</v>
      </c>
      <c r="G2388" s="25">
        <f>VLOOKUP(F2388,'Spezifische Werte'!$B$2:$C$4002,2,FALSE)</f>
        <v>0.23821819652236836</v>
      </c>
      <c r="H2388" s="25">
        <f t="shared" si="339"/>
        <v>476.43639304473675</v>
      </c>
      <c r="J2388" s="25">
        <f t="shared" si="337"/>
        <v>6.75</v>
      </c>
      <c r="K2388" s="25">
        <f>VLOOKUP(J2388,'Spezifische Werte'!$B$2:$C$4002,2,FALSE)</f>
        <v>0.24279032681735657</v>
      </c>
      <c r="L2388" s="25">
        <f t="shared" si="340"/>
        <v>485.58065363471314</v>
      </c>
      <c r="R2388" s="25">
        <v>2386</v>
      </c>
      <c r="S2388" s="25">
        <v>2385</v>
      </c>
      <c r="T2388" s="25">
        <f t="shared" si="344"/>
        <v>0.4429882492605714</v>
      </c>
      <c r="U2388" s="25">
        <f t="shared" si="341"/>
        <v>0.45178177629328597</v>
      </c>
      <c r="W2388" s="17">
        <f>Eingabe!H2389</f>
        <v>190</v>
      </c>
      <c r="X2388" s="17">
        <f t="shared" si="342"/>
        <v>1.9</v>
      </c>
      <c r="Y2388" s="17">
        <f t="shared" si="343"/>
        <v>190</v>
      </c>
    </row>
    <row r="2389" spans="1:25" x14ac:dyDescent="0.15">
      <c r="A2389" s="82">
        <f t="shared" si="338"/>
        <v>4</v>
      </c>
      <c r="B2389" s="46">
        <v>43565.41666666088</v>
      </c>
      <c r="C2389" s="47">
        <f>Eingabe!G2390</f>
        <v>4.5</v>
      </c>
      <c r="D2389" s="77">
        <v>2389</v>
      </c>
      <c r="E2389" s="47"/>
      <c r="F2389" s="25">
        <f t="shared" si="336"/>
        <v>6.71</v>
      </c>
      <c r="G2389" s="25">
        <f>VLOOKUP(F2389,'Spezifische Werte'!$B$2:$C$4002,2,FALSE)</f>
        <v>0.23821819652236836</v>
      </c>
      <c r="H2389" s="25">
        <f t="shared" si="339"/>
        <v>476.43639304473675</v>
      </c>
      <c r="J2389" s="25">
        <f t="shared" si="337"/>
        <v>6.75</v>
      </c>
      <c r="K2389" s="25">
        <f>VLOOKUP(J2389,'Spezifische Werte'!$B$2:$C$4002,2,FALSE)</f>
        <v>0.24279032681735657</v>
      </c>
      <c r="L2389" s="25">
        <f t="shared" si="340"/>
        <v>485.58065363471314</v>
      </c>
      <c r="R2389" s="25">
        <v>2387</v>
      </c>
      <c r="S2389" s="25">
        <v>2386</v>
      </c>
      <c r="T2389" s="25">
        <f t="shared" si="344"/>
        <v>0.4429882492605714</v>
      </c>
      <c r="U2389" s="25">
        <f t="shared" si="341"/>
        <v>0.45178177629328597</v>
      </c>
      <c r="W2389" s="17">
        <f>Eingabe!H2390</f>
        <v>180</v>
      </c>
      <c r="X2389" s="17">
        <f t="shared" si="342"/>
        <v>1.8</v>
      </c>
      <c r="Y2389" s="17">
        <f t="shared" si="343"/>
        <v>180</v>
      </c>
    </row>
    <row r="2390" spans="1:25" x14ac:dyDescent="0.15">
      <c r="A2390" s="82">
        <f t="shared" si="338"/>
        <v>4</v>
      </c>
      <c r="B2390" s="46">
        <v>43565.458333327544</v>
      </c>
      <c r="C2390" s="47">
        <f>Eingabe!G2391</f>
        <v>4.5999999999999996</v>
      </c>
      <c r="D2390" s="77">
        <v>2390</v>
      </c>
      <c r="E2390" s="47"/>
      <c r="F2390" s="25">
        <f t="shared" si="336"/>
        <v>6.86</v>
      </c>
      <c r="G2390" s="25">
        <f>VLOOKUP(F2390,'Spezifische Werte'!$B$2:$C$4002,2,FALSE)</f>
        <v>0.25562320201003652</v>
      </c>
      <c r="H2390" s="25">
        <f t="shared" si="339"/>
        <v>511.24640402007304</v>
      </c>
      <c r="J2390" s="25">
        <f t="shared" si="337"/>
        <v>6.9</v>
      </c>
      <c r="K2390" s="25">
        <f>VLOOKUP(J2390,'Spezifische Werte'!$B$2:$C$4002,2,FALSE)</f>
        <v>0.26038765048417867</v>
      </c>
      <c r="L2390" s="25">
        <f t="shared" si="340"/>
        <v>520.77530096835733</v>
      </c>
      <c r="R2390" s="25">
        <v>2388</v>
      </c>
      <c r="S2390" s="25">
        <v>2387</v>
      </c>
      <c r="T2390" s="25">
        <f t="shared" si="344"/>
        <v>0.4429882492605714</v>
      </c>
      <c r="U2390" s="25">
        <f t="shared" si="341"/>
        <v>0.45178177629328597</v>
      </c>
      <c r="W2390" s="17">
        <f>Eingabe!H2391</f>
        <v>181</v>
      </c>
      <c r="X2390" s="17">
        <f t="shared" si="342"/>
        <v>1.81</v>
      </c>
      <c r="Y2390" s="17">
        <f t="shared" si="343"/>
        <v>180</v>
      </c>
    </row>
    <row r="2391" spans="1:25" x14ac:dyDescent="0.15">
      <c r="A2391" s="82">
        <f t="shared" si="338"/>
        <v>4</v>
      </c>
      <c r="B2391" s="46">
        <v>43565.499999994208</v>
      </c>
      <c r="C2391" s="47">
        <f>Eingabe!G2392</f>
        <v>4.5999999999999996</v>
      </c>
      <c r="D2391" s="77">
        <v>2391</v>
      </c>
      <c r="E2391" s="47"/>
      <c r="F2391" s="25">
        <f t="shared" si="336"/>
        <v>6.86</v>
      </c>
      <c r="G2391" s="25">
        <f>VLOOKUP(F2391,'Spezifische Werte'!$B$2:$C$4002,2,FALSE)</f>
        <v>0.25562320201003652</v>
      </c>
      <c r="H2391" s="25">
        <f t="shared" si="339"/>
        <v>511.24640402007304</v>
      </c>
      <c r="J2391" s="25">
        <f t="shared" si="337"/>
        <v>6.9</v>
      </c>
      <c r="K2391" s="25">
        <f>VLOOKUP(J2391,'Spezifische Werte'!$B$2:$C$4002,2,FALSE)</f>
        <v>0.26038765048417867</v>
      </c>
      <c r="L2391" s="25">
        <f t="shared" si="340"/>
        <v>520.77530096835733</v>
      </c>
      <c r="R2391" s="25">
        <v>2389</v>
      </c>
      <c r="S2391" s="25">
        <v>2388</v>
      </c>
      <c r="T2391" s="25">
        <f t="shared" si="344"/>
        <v>0.4429882492605714</v>
      </c>
      <c r="U2391" s="25">
        <f t="shared" si="341"/>
        <v>0.45178177629328597</v>
      </c>
      <c r="W2391" s="17">
        <f>Eingabe!H2392</f>
        <v>214</v>
      </c>
      <c r="X2391" s="17">
        <f t="shared" si="342"/>
        <v>2.14</v>
      </c>
      <c r="Y2391" s="17">
        <f t="shared" si="343"/>
        <v>210</v>
      </c>
    </row>
    <row r="2392" spans="1:25" x14ac:dyDescent="0.15">
      <c r="A2392" s="82">
        <f t="shared" si="338"/>
        <v>4</v>
      </c>
      <c r="B2392" s="46">
        <v>43565.541666660873</v>
      </c>
      <c r="C2392" s="47">
        <f>Eingabe!G2393</f>
        <v>4</v>
      </c>
      <c r="D2392" s="77">
        <v>2392</v>
      </c>
      <c r="E2392" s="47"/>
      <c r="F2392" s="25">
        <f t="shared" si="336"/>
        <v>5.97</v>
      </c>
      <c r="G2392" s="25">
        <f>VLOOKUP(F2392,'Spezifische Werte'!$B$2:$C$4002,2,FALSE)</f>
        <v>0.1627434603343155</v>
      </c>
      <c r="H2392" s="25">
        <f t="shared" si="339"/>
        <v>325.486920668631</v>
      </c>
      <c r="J2392" s="25">
        <f t="shared" si="337"/>
        <v>6</v>
      </c>
      <c r="K2392" s="25">
        <f>VLOOKUP(J2392,'Spezifische Werte'!$B$2:$C$4002,2,FALSE)</f>
        <v>0.16538134424295356</v>
      </c>
      <c r="L2392" s="25">
        <f t="shared" si="340"/>
        <v>330.76268848590712</v>
      </c>
      <c r="R2392" s="25">
        <v>2390</v>
      </c>
      <c r="S2392" s="25">
        <v>2389</v>
      </c>
      <c r="T2392" s="25">
        <f t="shared" si="344"/>
        <v>0.4429882492605714</v>
      </c>
      <c r="U2392" s="25">
        <f t="shared" si="341"/>
        <v>0.45178177629328597</v>
      </c>
      <c r="W2392" s="17">
        <f>Eingabe!H2393</f>
        <v>210</v>
      </c>
      <c r="X2392" s="17">
        <f t="shared" si="342"/>
        <v>2.1</v>
      </c>
      <c r="Y2392" s="17">
        <f t="shared" si="343"/>
        <v>210</v>
      </c>
    </row>
    <row r="2393" spans="1:25" x14ac:dyDescent="0.15">
      <c r="A2393" s="82">
        <f t="shared" si="338"/>
        <v>4</v>
      </c>
      <c r="B2393" s="46">
        <v>43565.583333327537</v>
      </c>
      <c r="C2393" s="47">
        <f>Eingabe!G2394</f>
        <v>4.5999999999999996</v>
      </c>
      <c r="D2393" s="77">
        <v>2393</v>
      </c>
      <c r="E2393" s="47"/>
      <c r="F2393" s="25">
        <f t="shared" si="336"/>
        <v>6.86</v>
      </c>
      <c r="G2393" s="25">
        <f>VLOOKUP(F2393,'Spezifische Werte'!$B$2:$C$4002,2,FALSE)</f>
        <v>0.25562320201003652</v>
      </c>
      <c r="H2393" s="25">
        <f t="shared" si="339"/>
        <v>511.24640402007304</v>
      </c>
      <c r="J2393" s="25">
        <f t="shared" si="337"/>
        <v>6.9</v>
      </c>
      <c r="K2393" s="25">
        <f>VLOOKUP(J2393,'Spezifische Werte'!$B$2:$C$4002,2,FALSE)</f>
        <v>0.26038765048417867</v>
      </c>
      <c r="L2393" s="25">
        <f t="shared" si="340"/>
        <v>520.77530096835733</v>
      </c>
      <c r="R2393" s="25">
        <v>2391</v>
      </c>
      <c r="S2393" s="25">
        <v>2390</v>
      </c>
      <c r="T2393" s="25">
        <f t="shared" si="344"/>
        <v>0.4429882492605714</v>
      </c>
      <c r="U2393" s="25">
        <f t="shared" si="341"/>
        <v>0.45178177629328597</v>
      </c>
      <c r="W2393" s="17">
        <f>Eingabe!H2394</f>
        <v>196</v>
      </c>
      <c r="X2393" s="17">
        <f t="shared" si="342"/>
        <v>1.96</v>
      </c>
      <c r="Y2393" s="17">
        <f t="shared" si="343"/>
        <v>200</v>
      </c>
    </row>
    <row r="2394" spans="1:25" x14ac:dyDescent="0.15">
      <c r="A2394" s="82">
        <f t="shared" si="338"/>
        <v>4</v>
      </c>
      <c r="B2394" s="46">
        <v>43565.624999994201</v>
      </c>
      <c r="C2394" s="47">
        <f>Eingabe!G2395</f>
        <v>3.8</v>
      </c>
      <c r="D2394" s="77">
        <v>2394</v>
      </c>
      <c r="E2394" s="47"/>
      <c r="F2394" s="25">
        <f t="shared" si="336"/>
        <v>5.67</v>
      </c>
      <c r="G2394" s="25">
        <f>VLOOKUP(F2394,'Spezifische Werte'!$B$2:$C$4002,2,FALSE)</f>
        <v>0.13840049448137109</v>
      </c>
      <c r="H2394" s="25">
        <f t="shared" si="339"/>
        <v>276.80098896274217</v>
      </c>
      <c r="J2394" s="25">
        <f t="shared" si="337"/>
        <v>5.7</v>
      </c>
      <c r="K2394" s="25">
        <f>VLOOKUP(J2394,'Spezifische Werte'!$B$2:$C$4002,2,FALSE)</f>
        <v>0.14069825500153915</v>
      </c>
      <c r="L2394" s="25">
        <f t="shared" si="340"/>
        <v>281.39651000307828</v>
      </c>
      <c r="R2394" s="25">
        <v>2392</v>
      </c>
      <c r="S2394" s="25">
        <v>2391</v>
      </c>
      <c r="T2394" s="25">
        <f t="shared" si="344"/>
        <v>0.4429882492605714</v>
      </c>
      <c r="U2394" s="25">
        <f t="shared" si="341"/>
        <v>0.45178177629328597</v>
      </c>
      <c r="W2394" s="17">
        <f>Eingabe!H2395</f>
        <v>198</v>
      </c>
      <c r="X2394" s="17">
        <f t="shared" si="342"/>
        <v>1.98</v>
      </c>
      <c r="Y2394" s="17">
        <f t="shared" si="343"/>
        <v>200</v>
      </c>
    </row>
    <row r="2395" spans="1:25" x14ac:dyDescent="0.15">
      <c r="A2395" s="82">
        <f t="shared" si="338"/>
        <v>4</v>
      </c>
      <c r="B2395" s="46">
        <v>43565.666666660865</v>
      </c>
      <c r="C2395" s="47">
        <f>Eingabe!G2396</f>
        <v>3.6</v>
      </c>
      <c r="D2395" s="77">
        <v>2395</v>
      </c>
      <c r="E2395" s="47"/>
      <c r="F2395" s="25">
        <f t="shared" si="336"/>
        <v>5.37</v>
      </c>
      <c r="G2395" s="25">
        <f>VLOOKUP(F2395,'Spezifische Werte'!$B$2:$C$4002,2,FALSE)</f>
        <v>0.11640095819454216</v>
      </c>
      <c r="H2395" s="25">
        <f t="shared" si="339"/>
        <v>232.80191638908431</v>
      </c>
      <c r="J2395" s="25">
        <f t="shared" si="337"/>
        <v>5.4</v>
      </c>
      <c r="K2395" s="25">
        <f>VLOOKUP(J2395,'Spezifische Werte'!$B$2:$C$4002,2,FALSE)</f>
        <v>0.11853513474534576</v>
      </c>
      <c r="L2395" s="25">
        <f t="shared" si="340"/>
        <v>237.07026949069152</v>
      </c>
      <c r="R2395" s="25">
        <v>2393</v>
      </c>
      <c r="S2395" s="25">
        <v>2392</v>
      </c>
      <c r="T2395" s="25">
        <f t="shared" si="344"/>
        <v>0.4429882492605714</v>
      </c>
      <c r="U2395" s="25">
        <f t="shared" si="341"/>
        <v>0.45178177629328597</v>
      </c>
      <c r="W2395" s="17">
        <f>Eingabe!H2396</f>
        <v>210</v>
      </c>
      <c r="X2395" s="17">
        <f t="shared" si="342"/>
        <v>2.1</v>
      </c>
      <c r="Y2395" s="17">
        <f t="shared" si="343"/>
        <v>210</v>
      </c>
    </row>
    <row r="2396" spans="1:25" x14ac:dyDescent="0.15">
      <c r="A2396" s="82">
        <f t="shared" si="338"/>
        <v>4</v>
      </c>
      <c r="B2396" s="46">
        <v>43565.70833332753</v>
      </c>
      <c r="C2396" s="47">
        <f>Eingabe!G2397</f>
        <v>2.7</v>
      </c>
      <c r="D2396" s="77">
        <v>2396</v>
      </c>
      <c r="E2396" s="47"/>
      <c r="F2396" s="25">
        <f t="shared" si="336"/>
        <v>4.03</v>
      </c>
      <c r="G2396" s="25">
        <f>VLOOKUP(F2396,'Spezifische Werte'!$B$2:$C$4002,2,FALSE)</f>
        <v>4.2666657265334036E-2</v>
      </c>
      <c r="H2396" s="25">
        <f t="shared" si="339"/>
        <v>85.333314530668076</v>
      </c>
      <c r="J2396" s="25">
        <f t="shared" si="337"/>
        <v>4.05</v>
      </c>
      <c r="K2396" s="25">
        <f>VLOOKUP(J2396,'Spezifische Werte'!$B$2:$C$4002,2,FALSE)</f>
        <v>4.3597034083331404E-2</v>
      </c>
      <c r="L2396" s="25">
        <f t="shared" si="340"/>
        <v>87.194068166662802</v>
      </c>
      <c r="R2396" s="25">
        <v>2394</v>
      </c>
      <c r="S2396" s="25">
        <v>2393</v>
      </c>
      <c r="T2396" s="25">
        <f t="shared" si="344"/>
        <v>0.4429882492605714</v>
      </c>
      <c r="U2396" s="25">
        <f t="shared" si="341"/>
        <v>0.45178177629328597</v>
      </c>
      <c r="W2396" s="17">
        <f>Eingabe!H2397</f>
        <v>198</v>
      </c>
      <c r="X2396" s="17">
        <f t="shared" si="342"/>
        <v>1.98</v>
      </c>
      <c r="Y2396" s="17">
        <f t="shared" si="343"/>
        <v>200</v>
      </c>
    </row>
    <row r="2397" spans="1:25" x14ac:dyDescent="0.15">
      <c r="A2397" s="82">
        <f t="shared" si="338"/>
        <v>4</v>
      </c>
      <c r="B2397" s="46">
        <v>43565.749999994194</v>
      </c>
      <c r="C2397" s="47">
        <f>Eingabe!G2398</f>
        <v>2.4</v>
      </c>
      <c r="D2397" s="77">
        <v>2397</v>
      </c>
      <c r="E2397" s="47"/>
      <c r="F2397" s="25">
        <f t="shared" si="336"/>
        <v>3.58</v>
      </c>
      <c r="G2397" s="25">
        <f>VLOOKUP(F2397,'Spezifische Werte'!$B$2:$C$4002,2,FALSE)</f>
        <v>2.2829235995572409E-2</v>
      </c>
      <c r="H2397" s="25">
        <f t="shared" si="339"/>
        <v>45.658471991144815</v>
      </c>
      <c r="J2397" s="25">
        <f t="shared" si="337"/>
        <v>3.6</v>
      </c>
      <c r="K2397" s="25">
        <f>VLOOKUP(J2397,'Spezifische Werte'!$B$2:$C$4002,2,FALSE)</f>
        <v>2.3596471134930203E-2</v>
      </c>
      <c r="L2397" s="25">
        <f t="shared" si="340"/>
        <v>47.19294226986041</v>
      </c>
      <c r="R2397" s="25">
        <v>2395</v>
      </c>
      <c r="S2397" s="25">
        <v>2394</v>
      </c>
      <c r="T2397" s="25">
        <f t="shared" si="344"/>
        <v>0.4429882492605714</v>
      </c>
      <c r="U2397" s="25">
        <f t="shared" si="341"/>
        <v>0.45178177629328597</v>
      </c>
      <c r="W2397" s="17">
        <f>Eingabe!H2398</f>
        <v>199</v>
      </c>
      <c r="X2397" s="17">
        <f t="shared" si="342"/>
        <v>1.99</v>
      </c>
      <c r="Y2397" s="17">
        <f t="shared" si="343"/>
        <v>200</v>
      </c>
    </row>
    <row r="2398" spans="1:25" x14ac:dyDescent="0.15">
      <c r="A2398" s="82">
        <f t="shared" si="338"/>
        <v>4</v>
      </c>
      <c r="B2398" s="46">
        <v>43565.791666660858</v>
      </c>
      <c r="C2398" s="47">
        <f>Eingabe!G2399</f>
        <v>2.2999999999999998</v>
      </c>
      <c r="D2398" s="77">
        <v>2398</v>
      </c>
      <c r="E2398" s="47"/>
      <c r="F2398" s="25">
        <f t="shared" si="336"/>
        <v>3.43</v>
      </c>
      <c r="G2398" s="25">
        <f>VLOOKUP(F2398,'Spezifische Werte'!$B$2:$C$4002,2,FALSE)</f>
        <v>1.7964243573129882E-2</v>
      </c>
      <c r="H2398" s="25">
        <f t="shared" si="339"/>
        <v>35.928487146259762</v>
      </c>
      <c r="J2398" s="25">
        <f t="shared" si="337"/>
        <v>3.45</v>
      </c>
      <c r="K2398" s="25">
        <f>VLOOKUP(J2398,'Spezifische Werte'!$B$2:$C$4002,2,FALSE)</f>
        <v>1.8521187553697735E-2</v>
      </c>
      <c r="L2398" s="25">
        <f t="shared" si="340"/>
        <v>37.042375107395472</v>
      </c>
      <c r="R2398" s="25">
        <v>2396</v>
      </c>
      <c r="S2398" s="25">
        <v>2395</v>
      </c>
      <c r="T2398" s="25">
        <f t="shared" si="344"/>
        <v>0.4429882492605714</v>
      </c>
      <c r="U2398" s="25">
        <f t="shared" si="341"/>
        <v>0.45178177629328597</v>
      </c>
      <c r="W2398" s="17">
        <f>Eingabe!H2399</f>
        <v>208</v>
      </c>
      <c r="X2398" s="17">
        <f t="shared" si="342"/>
        <v>2.08</v>
      </c>
      <c r="Y2398" s="17">
        <f t="shared" si="343"/>
        <v>210</v>
      </c>
    </row>
    <row r="2399" spans="1:25" x14ac:dyDescent="0.15">
      <c r="A2399" s="82">
        <f t="shared" si="338"/>
        <v>4</v>
      </c>
      <c r="B2399" s="46">
        <v>43565.833333327522</v>
      </c>
      <c r="C2399" s="47">
        <f>Eingabe!G2400</f>
        <v>3</v>
      </c>
      <c r="D2399" s="77">
        <v>2399</v>
      </c>
      <c r="E2399" s="47"/>
      <c r="F2399" s="25">
        <f t="shared" si="336"/>
        <v>4.4800000000000004</v>
      </c>
      <c r="G2399" s="25">
        <f>VLOOKUP(F2399,'Spezifische Werte'!$B$2:$C$4002,2,FALSE)</f>
        <v>6.3876775708421291E-2</v>
      </c>
      <c r="H2399" s="25">
        <f t="shared" si="339"/>
        <v>127.75355141684258</v>
      </c>
      <c r="J2399" s="25">
        <f t="shared" si="337"/>
        <v>4.5</v>
      </c>
      <c r="K2399" s="25">
        <f>VLOOKUP(J2399,'Spezifische Werte'!$B$2:$C$4002,2,FALSE)</f>
        <v>6.4854105449014127E-2</v>
      </c>
      <c r="L2399" s="25">
        <f t="shared" si="340"/>
        <v>129.70821089802826</v>
      </c>
      <c r="R2399" s="25">
        <v>2397</v>
      </c>
      <c r="S2399" s="25">
        <v>2396</v>
      </c>
      <c r="T2399" s="25">
        <f t="shared" si="344"/>
        <v>0.4429882492605714</v>
      </c>
      <c r="U2399" s="25">
        <f t="shared" si="341"/>
        <v>0.45178177629328597</v>
      </c>
      <c r="W2399" s="17">
        <f>Eingabe!H2400</f>
        <v>200</v>
      </c>
      <c r="X2399" s="17">
        <f t="shared" si="342"/>
        <v>2</v>
      </c>
      <c r="Y2399" s="17">
        <f t="shared" si="343"/>
        <v>200</v>
      </c>
    </row>
    <row r="2400" spans="1:25" x14ac:dyDescent="0.15">
      <c r="A2400" s="82">
        <f t="shared" si="338"/>
        <v>4</v>
      </c>
      <c r="B2400" s="46">
        <v>43565.874999994187</v>
      </c>
      <c r="C2400" s="47">
        <f>Eingabe!G2401</f>
        <v>3</v>
      </c>
      <c r="D2400" s="77">
        <v>2400</v>
      </c>
      <c r="E2400" s="47"/>
      <c r="F2400" s="25">
        <f t="shared" si="336"/>
        <v>4.4800000000000004</v>
      </c>
      <c r="G2400" s="25">
        <f>VLOOKUP(F2400,'Spezifische Werte'!$B$2:$C$4002,2,FALSE)</f>
        <v>6.3876775708421291E-2</v>
      </c>
      <c r="H2400" s="25">
        <f t="shared" si="339"/>
        <v>127.75355141684258</v>
      </c>
      <c r="J2400" s="25">
        <f t="shared" si="337"/>
        <v>4.5</v>
      </c>
      <c r="K2400" s="25">
        <f>VLOOKUP(J2400,'Spezifische Werte'!$B$2:$C$4002,2,FALSE)</f>
        <v>6.4854105449014127E-2</v>
      </c>
      <c r="L2400" s="25">
        <f t="shared" si="340"/>
        <v>129.70821089802826</v>
      </c>
      <c r="R2400" s="25">
        <v>2398</v>
      </c>
      <c r="S2400" s="25">
        <v>2397</v>
      </c>
      <c r="T2400" s="25">
        <f t="shared" si="344"/>
        <v>0.4429882492605714</v>
      </c>
      <c r="U2400" s="25">
        <f t="shared" si="341"/>
        <v>0.45178177629328597</v>
      </c>
      <c r="W2400" s="17">
        <f>Eingabe!H2401</f>
        <v>199</v>
      </c>
      <c r="X2400" s="17">
        <f t="shared" si="342"/>
        <v>1.99</v>
      </c>
      <c r="Y2400" s="17">
        <f t="shared" si="343"/>
        <v>200</v>
      </c>
    </row>
    <row r="2401" spans="1:25" x14ac:dyDescent="0.15">
      <c r="A2401" s="82">
        <f t="shared" si="338"/>
        <v>4</v>
      </c>
      <c r="B2401" s="46">
        <v>43565.916666660851</v>
      </c>
      <c r="C2401" s="47">
        <f>Eingabe!G2402</f>
        <v>2.9</v>
      </c>
      <c r="D2401" s="77">
        <v>2401</v>
      </c>
      <c r="E2401" s="47"/>
      <c r="F2401" s="25">
        <f t="shared" si="336"/>
        <v>4.33</v>
      </c>
      <c r="G2401" s="25">
        <f>VLOOKUP(F2401,'Spezifische Werte'!$B$2:$C$4002,2,FALSE)</f>
        <v>5.667919590547657E-2</v>
      </c>
      <c r="H2401" s="25">
        <f t="shared" si="339"/>
        <v>113.35839181095314</v>
      </c>
      <c r="J2401" s="25">
        <f t="shared" si="337"/>
        <v>4.3499999999999996</v>
      </c>
      <c r="K2401" s="25">
        <f>VLOOKUP(J2401,'Spezifische Werte'!$B$2:$C$4002,2,FALSE)</f>
        <v>5.7627330651301621E-2</v>
      </c>
      <c r="L2401" s="25">
        <f t="shared" si="340"/>
        <v>115.25466130260324</v>
      </c>
      <c r="R2401" s="25">
        <v>2399</v>
      </c>
      <c r="S2401" s="25">
        <v>2398</v>
      </c>
      <c r="T2401" s="25">
        <f t="shared" si="344"/>
        <v>0.4429882492605714</v>
      </c>
      <c r="U2401" s="25">
        <f t="shared" si="341"/>
        <v>0.45178177629328597</v>
      </c>
      <c r="W2401" s="17">
        <f>Eingabe!H2402</f>
        <v>189</v>
      </c>
      <c r="X2401" s="17">
        <f t="shared" si="342"/>
        <v>1.89</v>
      </c>
      <c r="Y2401" s="17">
        <f t="shared" si="343"/>
        <v>190</v>
      </c>
    </row>
    <row r="2402" spans="1:25" x14ac:dyDescent="0.15">
      <c r="A2402" s="82">
        <f t="shared" si="338"/>
        <v>4</v>
      </c>
      <c r="B2402" s="46">
        <v>43565.958333327515</v>
      </c>
      <c r="C2402" s="47">
        <f>Eingabe!G2403</f>
        <v>3.6</v>
      </c>
      <c r="D2402" s="77">
        <v>2402</v>
      </c>
      <c r="E2402" s="47"/>
      <c r="F2402" s="25">
        <f t="shared" si="336"/>
        <v>5.37</v>
      </c>
      <c r="G2402" s="25">
        <f>VLOOKUP(F2402,'Spezifische Werte'!$B$2:$C$4002,2,FALSE)</f>
        <v>0.11640095819454216</v>
      </c>
      <c r="H2402" s="25">
        <f t="shared" si="339"/>
        <v>232.80191638908431</v>
      </c>
      <c r="J2402" s="25">
        <f t="shared" si="337"/>
        <v>5.4</v>
      </c>
      <c r="K2402" s="25">
        <f>VLOOKUP(J2402,'Spezifische Werte'!$B$2:$C$4002,2,FALSE)</f>
        <v>0.11853513474534576</v>
      </c>
      <c r="L2402" s="25">
        <f t="shared" si="340"/>
        <v>237.07026949069152</v>
      </c>
      <c r="R2402" s="25">
        <v>2400</v>
      </c>
      <c r="S2402" s="25">
        <v>2399</v>
      </c>
      <c r="T2402" s="25">
        <f t="shared" si="344"/>
        <v>0.4429882492605714</v>
      </c>
      <c r="U2402" s="25">
        <f t="shared" si="341"/>
        <v>0.45178177629328597</v>
      </c>
      <c r="W2402" s="17">
        <f>Eingabe!H2403</f>
        <v>180</v>
      </c>
      <c r="X2402" s="17">
        <f t="shared" si="342"/>
        <v>1.8</v>
      </c>
      <c r="Y2402" s="17">
        <f t="shared" si="343"/>
        <v>180</v>
      </c>
    </row>
    <row r="2403" spans="1:25" x14ac:dyDescent="0.15">
      <c r="A2403" s="82">
        <f t="shared" si="338"/>
        <v>4</v>
      </c>
      <c r="B2403" s="46">
        <v>43565.999999994179</v>
      </c>
      <c r="C2403" s="47">
        <f>Eingabe!G2404</f>
        <v>3.8</v>
      </c>
      <c r="D2403" s="77">
        <v>2403</v>
      </c>
      <c r="E2403" s="47"/>
      <c r="F2403" s="25">
        <f t="shared" si="336"/>
        <v>5.67</v>
      </c>
      <c r="G2403" s="25">
        <f>VLOOKUP(F2403,'Spezifische Werte'!$B$2:$C$4002,2,FALSE)</f>
        <v>0.13840049448137109</v>
      </c>
      <c r="H2403" s="25">
        <f t="shared" si="339"/>
        <v>276.80098896274217</v>
      </c>
      <c r="J2403" s="25">
        <f t="shared" si="337"/>
        <v>5.7</v>
      </c>
      <c r="K2403" s="25">
        <f>VLOOKUP(J2403,'Spezifische Werte'!$B$2:$C$4002,2,FALSE)</f>
        <v>0.14069825500153915</v>
      </c>
      <c r="L2403" s="25">
        <f t="shared" si="340"/>
        <v>281.39651000307828</v>
      </c>
      <c r="R2403" s="25">
        <v>2401</v>
      </c>
      <c r="S2403" s="25">
        <v>2400</v>
      </c>
      <c r="T2403" s="25">
        <f t="shared" si="344"/>
        <v>0.4429882492605714</v>
      </c>
      <c r="U2403" s="25">
        <f t="shared" si="341"/>
        <v>0.45178177629328597</v>
      </c>
      <c r="W2403" s="17">
        <f>Eingabe!H2404</f>
        <v>190</v>
      </c>
      <c r="X2403" s="17">
        <f t="shared" si="342"/>
        <v>1.9</v>
      </c>
      <c r="Y2403" s="17">
        <f t="shared" si="343"/>
        <v>190</v>
      </c>
    </row>
    <row r="2404" spans="1:25" x14ac:dyDescent="0.15">
      <c r="A2404" s="82">
        <f t="shared" si="338"/>
        <v>4</v>
      </c>
      <c r="B2404" s="46">
        <v>43566.041666660843</v>
      </c>
      <c r="C2404" s="47">
        <f>Eingabe!G2405</f>
        <v>3.8</v>
      </c>
      <c r="D2404" s="77">
        <v>2404</v>
      </c>
      <c r="E2404" s="47"/>
      <c r="F2404" s="25">
        <f t="shared" si="336"/>
        <v>5.67</v>
      </c>
      <c r="G2404" s="25">
        <f>VLOOKUP(F2404,'Spezifische Werte'!$B$2:$C$4002,2,FALSE)</f>
        <v>0.13840049448137109</v>
      </c>
      <c r="H2404" s="25">
        <f t="shared" si="339"/>
        <v>276.80098896274217</v>
      </c>
      <c r="J2404" s="25">
        <f t="shared" si="337"/>
        <v>5.7</v>
      </c>
      <c r="K2404" s="25">
        <f>VLOOKUP(J2404,'Spezifische Werte'!$B$2:$C$4002,2,FALSE)</f>
        <v>0.14069825500153915</v>
      </c>
      <c r="L2404" s="25">
        <f t="shared" si="340"/>
        <v>281.39651000307828</v>
      </c>
      <c r="R2404" s="25">
        <v>2402</v>
      </c>
      <c r="S2404" s="25">
        <v>2401</v>
      </c>
      <c r="T2404" s="25">
        <f t="shared" si="344"/>
        <v>0.4429882492605714</v>
      </c>
      <c r="U2404" s="25">
        <f t="shared" si="341"/>
        <v>0.45178177629328597</v>
      </c>
      <c r="W2404" s="17">
        <f>Eingabe!H2405</f>
        <v>170</v>
      </c>
      <c r="X2404" s="17">
        <f t="shared" si="342"/>
        <v>1.7</v>
      </c>
      <c r="Y2404" s="17">
        <f t="shared" si="343"/>
        <v>170</v>
      </c>
    </row>
    <row r="2405" spans="1:25" x14ac:dyDescent="0.15">
      <c r="A2405" s="82">
        <f t="shared" si="338"/>
        <v>4</v>
      </c>
      <c r="B2405" s="46">
        <v>43566.083333327508</v>
      </c>
      <c r="C2405" s="47">
        <f>Eingabe!G2406</f>
        <v>3.2</v>
      </c>
      <c r="D2405" s="77">
        <v>2405</v>
      </c>
      <c r="E2405" s="47"/>
      <c r="F2405" s="25">
        <f t="shared" si="336"/>
        <v>4.7699999999999996</v>
      </c>
      <c r="G2405" s="25">
        <f>VLOOKUP(F2405,'Spezifische Werte'!$B$2:$C$4002,2,FALSE)</f>
        <v>7.8679349945367349E-2</v>
      </c>
      <c r="H2405" s="25">
        <f t="shared" si="339"/>
        <v>157.3586998907347</v>
      </c>
      <c r="J2405" s="25">
        <f t="shared" si="337"/>
        <v>4.8</v>
      </c>
      <c r="K2405" s="25">
        <f>VLOOKUP(J2405,'Spezifische Werte'!$B$2:$C$4002,2,FALSE)</f>
        <v>8.0310065544742015E-2</v>
      </c>
      <c r="L2405" s="25">
        <f t="shared" si="340"/>
        <v>160.62013108948403</v>
      </c>
      <c r="R2405" s="25">
        <v>2403</v>
      </c>
      <c r="S2405" s="25">
        <v>2402</v>
      </c>
      <c r="T2405" s="25">
        <f t="shared" si="344"/>
        <v>0.4429882492605714</v>
      </c>
      <c r="U2405" s="25">
        <f t="shared" si="341"/>
        <v>0.45178177629328597</v>
      </c>
      <c r="W2405" s="17">
        <f>Eingabe!H2406</f>
        <v>179</v>
      </c>
      <c r="X2405" s="17">
        <f t="shared" si="342"/>
        <v>1.79</v>
      </c>
      <c r="Y2405" s="17">
        <f t="shared" si="343"/>
        <v>180</v>
      </c>
    </row>
    <row r="2406" spans="1:25" x14ac:dyDescent="0.15">
      <c r="A2406" s="82">
        <f t="shared" si="338"/>
        <v>4</v>
      </c>
      <c r="B2406" s="46">
        <v>43566.124999994172</v>
      </c>
      <c r="C2406" s="47">
        <f>Eingabe!G2407</f>
        <v>3.2</v>
      </c>
      <c r="D2406" s="77">
        <v>2406</v>
      </c>
      <c r="E2406" s="47"/>
      <c r="F2406" s="25">
        <f t="shared" si="336"/>
        <v>4.7699999999999996</v>
      </c>
      <c r="G2406" s="25">
        <f>VLOOKUP(F2406,'Spezifische Werte'!$B$2:$C$4002,2,FALSE)</f>
        <v>7.8679349945367349E-2</v>
      </c>
      <c r="H2406" s="25">
        <f t="shared" si="339"/>
        <v>157.3586998907347</v>
      </c>
      <c r="J2406" s="25">
        <f t="shared" si="337"/>
        <v>4.8</v>
      </c>
      <c r="K2406" s="25">
        <f>VLOOKUP(J2406,'Spezifische Werte'!$B$2:$C$4002,2,FALSE)</f>
        <v>8.0310065544742015E-2</v>
      </c>
      <c r="L2406" s="25">
        <f t="shared" si="340"/>
        <v>160.62013108948403</v>
      </c>
      <c r="R2406" s="25">
        <v>2404</v>
      </c>
      <c r="S2406" s="25">
        <v>2403</v>
      </c>
      <c r="T2406" s="25">
        <f t="shared" si="344"/>
        <v>0.4429882492605714</v>
      </c>
      <c r="U2406" s="25">
        <f t="shared" si="341"/>
        <v>0.45178177629328597</v>
      </c>
      <c r="W2406" s="17">
        <f>Eingabe!H2407</f>
        <v>169</v>
      </c>
      <c r="X2406" s="17">
        <f t="shared" si="342"/>
        <v>1.69</v>
      </c>
      <c r="Y2406" s="17">
        <f t="shared" si="343"/>
        <v>170</v>
      </c>
    </row>
    <row r="2407" spans="1:25" x14ac:dyDescent="0.15">
      <c r="A2407" s="82">
        <f t="shared" si="338"/>
        <v>4</v>
      </c>
      <c r="B2407" s="46">
        <v>43566.166666660836</v>
      </c>
      <c r="C2407" s="47">
        <f>Eingabe!G2408</f>
        <v>3.4</v>
      </c>
      <c r="D2407" s="77">
        <v>2407</v>
      </c>
      <c r="E2407" s="47"/>
      <c r="F2407" s="25">
        <f t="shared" si="336"/>
        <v>5.07</v>
      </c>
      <c r="G2407" s="25">
        <f>VLOOKUP(F2407,'Spezifische Werte'!$B$2:$C$4002,2,FALSE)</f>
        <v>9.6185977081711158E-2</v>
      </c>
      <c r="H2407" s="25">
        <f t="shared" si="339"/>
        <v>192.37195416342232</v>
      </c>
      <c r="J2407" s="25">
        <f t="shared" si="337"/>
        <v>5.0999999999999996</v>
      </c>
      <c r="K2407" s="25">
        <f>VLOOKUP(J2407,'Spezifische Werte'!$B$2:$C$4002,2,FALSE)</f>
        <v>9.8097213536623304E-2</v>
      </c>
      <c r="L2407" s="25">
        <f t="shared" si="340"/>
        <v>196.1944270732466</v>
      </c>
      <c r="R2407" s="25">
        <v>2405</v>
      </c>
      <c r="S2407" s="25">
        <v>2404</v>
      </c>
      <c r="T2407" s="25">
        <f t="shared" si="344"/>
        <v>0.4429882492605714</v>
      </c>
      <c r="U2407" s="25">
        <f t="shared" si="341"/>
        <v>0.45178177629328597</v>
      </c>
      <c r="W2407" s="17">
        <f>Eingabe!H2408</f>
        <v>179</v>
      </c>
      <c r="X2407" s="17">
        <f t="shared" si="342"/>
        <v>1.79</v>
      </c>
      <c r="Y2407" s="17">
        <f t="shared" si="343"/>
        <v>180</v>
      </c>
    </row>
    <row r="2408" spans="1:25" x14ac:dyDescent="0.15">
      <c r="A2408" s="82">
        <f t="shared" si="338"/>
        <v>4</v>
      </c>
      <c r="B2408" s="46">
        <v>43566.2083333275</v>
      </c>
      <c r="C2408" s="47">
        <f>Eingabe!G2409</f>
        <v>3.1</v>
      </c>
      <c r="D2408" s="77">
        <v>2408</v>
      </c>
      <c r="E2408" s="47"/>
      <c r="F2408" s="25">
        <f t="shared" si="336"/>
        <v>4.62</v>
      </c>
      <c r="G2408" s="25">
        <f>VLOOKUP(F2408,'Spezifische Werte'!$B$2:$C$4002,2,FALSE)</f>
        <v>7.0834307543363312E-2</v>
      </c>
      <c r="H2408" s="25">
        <f t="shared" si="339"/>
        <v>141.66861508672662</v>
      </c>
      <c r="J2408" s="25">
        <f t="shared" si="337"/>
        <v>4.6500000000000004</v>
      </c>
      <c r="K2408" s="25">
        <f>VLOOKUP(J2408,'Spezifische Werte'!$B$2:$C$4002,2,FALSE)</f>
        <v>7.2366311882592071E-2</v>
      </c>
      <c r="L2408" s="25">
        <f t="shared" si="340"/>
        <v>144.73262376518414</v>
      </c>
      <c r="R2408" s="25">
        <v>2406</v>
      </c>
      <c r="S2408" s="25">
        <v>2405</v>
      </c>
      <c r="T2408" s="25">
        <f t="shared" si="344"/>
        <v>0.4429882492605714</v>
      </c>
      <c r="U2408" s="25">
        <f t="shared" si="341"/>
        <v>0.45178177629328597</v>
      </c>
      <c r="W2408" s="17">
        <f>Eingabe!H2409</f>
        <v>179</v>
      </c>
      <c r="X2408" s="17">
        <f t="shared" si="342"/>
        <v>1.79</v>
      </c>
      <c r="Y2408" s="17">
        <f t="shared" si="343"/>
        <v>180</v>
      </c>
    </row>
    <row r="2409" spans="1:25" x14ac:dyDescent="0.15">
      <c r="A2409" s="82">
        <f t="shared" si="338"/>
        <v>4</v>
      </c>
      <c r="B2409" s="46">
        <v>43566.249999994165</v>
      </c>
      <c r="C2409" s="47">
        <f>Eingabe!G2410</f>
        <v>3.1</v>
      </c>
      <c r="D2409" s="77">
        <v>2409</v>
      </c>
      <c r="E2409" s="47"/>
      <c r="F2409" s="25">
        <f t="shared" si="336"/>
        <v>4.62</v>
      </c>
      <c r="G2409" s="25">
        <f>VLOOKUP(F2409,'Spezifische Werte'!$B$2:$C$4002,2,FALSE)</f>
        <v>7.0834307543363312E-2</v>
      </c>
      <c r="H2409" s="25">
        <f t="shared" si="339"/>
        <v>141.66861508672662</v>
      </c>
      <c r="J2409" s="25">
        <f t="shared" si="337"/>
        <v>4.6500000000000004</v>
      </c>
      <c r="K2409" s="25">
        <f>VLOOKUP(J2409,'Spezifische Werte'!$B$2:$C$4002,2,FALSE)</f>
        <v>7.2366311882592071E-2</v>
      </c>
      <c r="L2409" s="25">
        <f t="shared" si="340"/>
        <v>144.73262376518414</v>
      </c>
      <c r="R2409" s="25">
        <v>2407</v>
      </c>
      <c r="S2409" s="25">
        <v>2406</v>
      </c>
      <c r="T2409" s="25">
        <f t="shared" si="344"/>
        <v>0.4429882492605714</v>
      </c>
      <c r="U2409" s="25">
        <f t="shared" si="341"/>
        <v>0.45178177629328597</v>
      </c>
      <c r="W2409" s="17">
        <f>Eingabe!H2410</f>
        <v>180</v>
      </c>
      <c r="X2409" s="17">
        <f t="shared" si="342"/>
        <v>1.8</v>
      </c>
      <c r="Y2409" s="17">
        <f t="shared" si="343"/>
        <v>180</v>
      </c>
    </row>
    <row r="2410" spans="1:25" x14ac:dyDescent="0.15">
      <c r="A2410" s="82">
        <f t="shared" si="338"/>
        <v>4</v>
      </c>
      <c r="B2410" s="46">
        <v>43566.291666660829</v>
      </c>
      <c r="C2410" s="47">
        <f>Eingabe!G2411</f>
        <v>3.2</v>
      </c>
      <c r="D2410" s="77">
        <v>2410</v>
      </c>
      <c r="E2410" s="47"/>
      <c r="F2410" s="25">
        <f t="shared" si="336"/>
        <v>4.7699999999999996</v>
      </c>
      <c r="G2410" s="25">
        <f>VLOOKUP(F2410,'Spezifische Werte'!$B$2:$C$4002,2,FALSE)</f>
        <v>7.8679349945367349E-2</v>
      </c>
      <c r="H2410" s="25">
        <f t="shared" si="339"/>
        <v>157.3586998907347</v>
      </c>
      <c r="J2410" s="25">
        <f t="shared" si="337"/>
        <v>4.8</v>
      </c>
      <c r="K2410" s="25">
        <f>VLOOKUP(J2410,'Spezifische Werte'!$B$2:$C$4002,2,FALSE)</f>
        <v>8.0310065544742015E-2</v>
      </c>
      <c r="L2410" s="25">
        <f t="shared" si="340"/>
        <v>160.62013108948403</v>
      </c>
      <c r="R2410" s="25">
        <v>2408</v>
      </c>
      <c r="S2410" s="25">
        <v>2407</v>
      </c>
      <c r="T2410" s="25">
        <f t="shared" si="344"/>
        <v>0.4429882492605714</v>
      </c>
      <c r="U2410" s="25">
        <f t="shared" si="341"/>
        <v>0.45178177629328597</v>
      </c>
      <c r="W2410" s="17">
        <f>Eingabe!H2411</f>
        <v>170</v>
      </c>
      <c r="X2410" s="17">
        <f t="shared" si="342"/>
        <v>1.7</v>
      </c>
      <c r="Y2410" s="17">
        <f t="shared" si="343"/>
        <v>170</v>
      </c>
    </row>
    <row r="2411" spans="1:25" x14ac:dyDescent="0.15">
      <c r="A2411" s="82">
        <f t="shared" si="338"/>
        <v>4</v>
      </c>
      <c r="B2411" s="46">
        <v>43566.333333327493</v>
      </c>
      <c r="C2411" s="47">
        <f>Eingabe!G2412</f>
        <v>4.7</v>
      </c>
      <c r="D2411" s="77">
        <v>2411</v>
      </c>
      <c r="E2411" s="47"/>
      <c r="F2411" s="25">
        <f t="shared" si="336"/>
        <v>7.01</v>
      </c>
      <c r="G2411" s="25">
        <f>VLOOKUP(F2411,'Spezifische Werte'!$B$2:$C$4002,2,FALSE)</f>
        <v>0.27377270492189271</v>
      </c>
      <c r="H2411" s="25">
        <f t="shared" si="339"/>
        <v>547.54540984378536</v>
      </c>
      <c r="J2411" s="25">
        <f t="shared" si="337"/>
        <v>7.05</v>
      </c>
      <c r="K2411" s="25">
        <f>VLOOKUP(J2411,'Spezifische Werte'!$B$2:$C$4002,2,FALSE)</f>
        <v>0.27874593647894402</v>
      </c>
      <c r="L2411" s="25">
        <f t="shared" si="340"/>
        <v>557.49187295788806</v>
      </c>
      <c r="R2411" s="25">
        <v>2409</v>
      </c>
      <c r="S2411" s="25">
        <v>2408</v>
      </c>
      <c r="T2411" s="25">
        <f t="shared" si="344"/>
        <v>0.4429882492605714</v>
      </c>
      <c r="U2411" s="25">
        <f t="shared" si="341"/>
        <v>0.45178177629328597</v>
      </c>
      <c r="W2411" s="17">
        <f>Eingabe!H2412</f>
        <v>180</v>
      </c>
      <c r="X2411" s="17">
        <f t="shared" si="342"/>
        <v>1.8</v>
      </c>
      <c r="Y2411" s="17">
        <f t="shared" si="343"/>
        <v>180</v>
      </c>
    </row>
    <row r="2412" spans="1:25" x14ac:dyDescent="0.15">
      <c r="A2412" s="82">
        <f t="shared" si="338"/>
        <v>4</v>
      </c>
      <c r="B2412" s="46">
        <v>43566.374999994157</v>
      </c>
      <c r="C2412" s="47">
        <f>Eingabe!G2413</f>
        <v>4.2</v>
      </c>
      <c r="D2412" s="77">
        <v>2412</v>
      </c>
      <c r="E2412" s="47"/>
      <c r="F2412" s="25">
        <f t="shared" si="336"/>
        <v>6.27</v>
      </c>
      <c r="G2412" s="25">
        <f>VLOOKUP(F2412,'Spezifische Werte'!$B$2:$C$4002,2,FALSE)</f>
        <v>0.19098980973438914</v>
      </c>
      <c r="H2412" s="25">
        <f t="shared" si="339"/>
        <v>381.97961946877831</v>
      </c>
      <c r="J2412" s="25">
        <f t="shared" si="337"/>
        <v>6.3</v>
      </c>
      <c r="K2412" s="25">
        <f>VLOOKUP(J2412,'Spezifische Werte'!$B$2:$C$4002,2,FALSE)</f>
        <v>0.19401976060055698</v>
      </c>
      <c r="L2412" s="25">
        <f t="shared" si="340"/>
        <v>388.03952120111398</v>
      </c>
      <c r="R2412" s="25">
        <v>2410</v>
      </c>
      <c r="S2412" s="25">
        <v>2409</v>
      </c>
      <c r="T2412" s="25">
        <f t="shared" si="344"/>
        <v>0.4429882492605714</v>
      </c>
      <c r="U2412" s="25">
        <f t="shared" si="341"/>
        <v>0.45178177629328597</v>
      </c>
      <c r="W2412" s="17">
        <f>Eingabe!H2413</f>
        <v>190</v>
      </c>
      <c r="X2412" s="17">
        <f t="shared" si="342"/>
        <v>1.9</v>
      </c>
      <c r="Y2412" s="17">
        <f t="shared" si="343"/>
        <v>190</v>
      </c>
    </row>
    <row r="2413" spans="1:25" x14ac:dyDescent="0.15">
      <c r="A2413" s="82">
        <f t="shared" si="338"/>
        <v>4</v>
      </c>
      <c r="B2413" s="46">
        <v>43566.416666660822</v>
      </c>
      <c r="C2413" s="47">
        <f>Eingabe!G2414</f>
        <v>3.6</v>
      </c>
      <c r="D2413" s="77">
        <v>2413</v>
      </c>
      <c r="E2413" s="47"/>
      <c r="F2413" s="25">
        <f t="shared" si="336"/>
        <v>5.37</v>
      </c>
      <c r="G2413" s="25">
        <f>VLOOKUP(F2413,'Spezifische Werte'!$B$2:$C$4002,2,FALSE)</f>
        <v>0.11640095819454216</v>
      </c>
      <c r="H2413" s="25">
        <f t="shared" si="339"/>
        <v>232.80191638908431</v>
      </c>
      <c r="J2413" s="25">
        <f t="shared" si="337"/>
        <v>5.4</v>
      </c>
      <c r="K2413" s="25">
        <f>VLOOKUP(J2413,'Spezifische Werte'!$B$2:$C$4002,2,FALSE)</f>
        <v>0.11853513474534576</v>
      </c>
      <c r="L2413" s="25">
        <f t="shared" si="340"/>
        <v>237.07026949069152</v>
      </c>
      <c r="R2413" s="25">
        <v>2411</v>
      </c>
      <c r="S2413" s="25">
        <v>2410</v>
      </c>
      <c r="T2413" s="25">
        <f t="shared" si="344"/>
        <v>0.4429882492605714</v>
      </c>
      <c r="U2413" s="25">
        <f t="shared" si="341"/>
        <v>0.45178177629328597</v>
      </c>
      <c r="W2413" s="17">
        <f>Eingabe!H2414</f>
        <v>180</v>
      </c>
      <c r="X2413" s="17">
        <f t="shared" si="342"/>
        <v>1.8</v>
      </c>
      <c r="Y2413" s="17">
        <f t="shared" si="343"/>
        <v>180</v>
      </c>
    </row>
    <row r="2414" spans="1:25" x14ac:dyDescent="0.15">
      <c r="A2414" s="82">
        <f t="shared" si="338"/>
        <v>4</v>
      </c>
      <c r="B2414" s="46">
        <v>43566.458333327486</v>
      </c>
      <c r="C2414" s="47">
        <f>Eingabe!G2415</f>
        <v>4.5999999999999996</v>
      </c>
      <c r="D2414" s="77">
        <v>2414</v>
      </c>
      <c r="E2414" s="47"/>
      <c r="F2414" s="25">
        <f t="shared" si="336"/>
        <v>6.86</v>
      </c>
      <c r="G2414" s="25">
        <f>VLOOKUP(F2414,'Spezifische Werte'!$B$2:$C$4002,2,FALSE)</f>
        <v>0.25562320201003652</v>
      </c>
      <c r="H2414" s="25">
        <f t="shared" si="339"/>
        <v>511.24640402007304</v>
      </c>
      <c r="J2414" s="25">
        <f t="shared" si="337"/>
        <v>6.9</v>
      </c>
      <c r="K2414" s="25">
        <f>VLOOKUP(J2414,'Spezifische Werte'!$B$2:$C$4002,2,FALSE)</f>
        <v>0.26038765048417867</v>
      </c>
      <c r="L2414" s="25">
        <f t="shared" si="340"/>
        <v>520.77530096835733</v>
      </c>
      <c r="R2414" s="25">
        <v>2412</v>
      </c>
      <c r="S2414" s="25">
        <v>2411</v>
      </c>
      <c r="T2414" s="25">
        <f t="shared" si="344"/>
        <v>0.4429882492605714</v>
      </c>
      <c r="U2414" s="25">
        <f t="shared" si="341"/>
        <v>0.45178177629328597</v>
      </c>
      <c r="W2414" s="17">
        <f>Eingabe!H2415</f>
        <v>190</v>
      </c>
      <c r="X2414" s="17">
        <f t="shared" si="342"/>
        <v>1.9</v>
      </c>
      <c r="Y2414" s="17">
        <f t="shared" si="343"/>
        <v>190</v>
      </c>
    </row>
    <row r="2415" spans="1:25" x14ac:dyDescent="0.15">
      <c r="A2415" s="82">
        <f t="shared" si="338"/>
        <v>4</v>
      </c>
      <c r="B2415" s="46">
        <v>43566.49999999415</v>
      </c>
      <c r="C2415" s="47">
        <f>Eingabe!G2416</f>
        <v>5.5</v>
      </c>
      <c r="D2415" s="77">
        <v>2415</v>
      </c>
      <c r="E2415" s="47"/>
      <c r="F2415" s="25">
        <f t="shared" si="336"/>
        <v>8.2100000000000009</v>
      </c>
      <c r="G2415" s="25">
        <f>VLOOKUP(F2415,'Spezifische Werte'!$B$2:$C$4002,2,FALSE)</f>
        <v>0.4465432352525967</v>
      </c>
      <c r="H2415" s="25">
        <f t="shared" si="339"/>
        <v>893.08647050519346</v>
      </c>
      <c r="J2415" s="25">
        <f t="shared" si="337"/>
        <v>8.25</v>
      </c>
      <c r="K2415" s="25">
        <f>VLOOKUP(J2415,'Spezifische Werte'!$B$2:$C$4002,2,FALSE)</f>
        <v>0.45308958157539997</v>
      </c>
      <c r="L2415" s="25">
        <f t="shared" si="340"/>
        <v>906.17916315079992</v>
      </c>
      <c r="R2415" s="25">
        <v>2413</v>
      </c>
      <c r="S2415" s="25">
        <v>2412</v>
      </c>
      <c r="T2415" s="25">
        <f t="shared" si="344"/>
        <v>0.4429882492605714</v>
      </c>
      <c r="U2415" s="25">
        <f t="shared" si="341"/>
        <v>0.45178177629328597</v>
      </c>
      <c r="W2415" s="17">
        <f>Eingabe!H2416</f>
        <v>205</v>
      </c>
      <c r="X2415" s="17">
        <f t="shared" si="342"/>
        <v>2.0499999999999998</v>
      </c>
      <c r="Y2415" s="17">
        <f t="shared" si="343"/>
        <v>210</v>
      </c>
    </row>
    <row r="2416" spans="1:25" x14ac:dyDescent="0.15">
      <c r="A2416" s="82">
        <f t="shared" si="338"/>
        <v>4</v>
      </c>
      <c r="B2416" s="46">
        <v>43566.541666660814</v>
      </c>
      <c r="C2416" s="47">
        <f>Eingabe!G2417</f>
        <v>5.7</v>
      </c>
      <c r="D2416" s="77">
        <v>2416</v>
      </c>
      <c r="E2416" s="47"/>
      <c r="F2416" s="25">
        <f t="shared" si="336"/>
        <v>8.5</v>
      </c>
      <c r="G2416" s="25">
        <f>VLOOKUP(F2416,'Spezifische Werte'!$B$2:$C$4002,2,FALSE)</f>
        <v>0.49489541709216678</v>
      </c>
      <c r="H2416" s="25">
        <f t="shared" si="339"/>
        <v>989.79083418433356</v>
      </c>
      <c r="J2416" s="25">
        <f t="shared" si="337"/>
        <v>8.5500000000000007</v>
      </c>
      <c r="K2416" s="25">
        <f>VLOOKUP(J2416,'Spezifische Werte'!$B$2:$C$4002,2,FALSE)</f>
        <v>0.50342054722621021</v>
      </c>
      <c r="L2416" s="25">
        <f t="shared" si="340"/>
        <v>1006.8410944524204</v>
      </c>
      <c r="R2416" s="25">
        <v>2414</v>
      </c>
      <c r="S2416" s="25">
        <v>2413</v>
      </c>
      <c r="T2416" s="25">
        <f t="shared" si="344"/>
        <v>0.4429882492605714</v>
      </c>
      <c r="U2416" s="25">
        <f t="shared" si="341"/>
        <v>0.45178177629328597</v>
      </c>
      <c r="W2416" s="17">
        <f>Eingabe!H2417</f>
        <v>186</v>
      </c>
      <c r="X2416" s="17">
        <f t="shared" si="342"/>
        <v>1.86</v>
      </c>
      <c r="Y2416" s="17">
        <f t="shared" si="343"/>
        <v>190</v>
      </c>
    </row>
    <row r="2417" spans="1:25" x14ac:dyDescent="0.15">
      <c r="A2417" s="82">
        <f t="shared" si="338"/>
        <v>4</v>
      </c>
      <c r="B2417" s="46">
        <v>43566.583333327479</v>
      </c>
      <c r="C2417" s="47">
        <f>Eingabe!G2418</f>
        <v>7.7</v>
      </c>
      <c r="D2417" s="77">
        <v>2417</v>
      </c>
      <c r="E2417" s="47"/>
      <c r="F2417" s="25">
        <f t="shared" si="336"/>
        <v>11.49</v>
      </c>
      <c r="G2417" s="25">
        <f>VLOOKUP(F2417,'Spezifische Werte'!$B$2:$C$4002,2,FALSE)</f>
        <v>0.88556097054938376</v>
      </c>
      <c r="H2417" s="25">
        <f t="shared" si="339"/>
        <v>1771.1219410987676</v>
      </c>
      <c r="J2417" s="25">
        <f t="shared" si="337"/>
        <v>11.55</v>
      </c>
      <c r="K2417" s="25">
        <f>VLOOKUP(J2417,'Spezifische Werte'!$B$2:$C$4002,2,FALSE)</f>
        <v>0.88923252614910175</v>
      </c>
      <c r="L2417" s="25">
        <f t="shared" si="340"/>
        <v>1778.4650522982035</v>
      </c>
      <c r="R2417" s="25">
        <v>2415</v>
      </c>
      <c r="S2417" s="25">
        <v>2414</v>
      </c>
      <c r="T2417" s="25">
        <f t="shared" si="344"/>
        <v>0.4429882492605714</v>
      </c>
      <c r="U2417" s="25">
        <f t="shared" si="341"/>
        <v>0.45178177629328597</v>
      </c>
      <c r="W2417" s="17">
        <f>Eingabe!H2418</f>
        <v>186</v>
      </c>
      <c r="X2417" s="17">
        <f t="shared" si="342"/>
        <v>1.86</v>
      </c>
      <c r="Y2417" s="17">
        <f t="shared" si="343"/>
        <v>190</v>
      </c>
    </row>
    <row r="2418" spans="1:25" x14ac:dyDescent="0.15">
      <c r="A2418" s="82">
        <f t="shared" si="338"/>
        <v>4</v>
      </c>
      <c r="B2418" s="46">
        <v>43566.624999994143</v>
      </c>
      <c r="C2418" s="47">
        <f>Eingabe!G2419</f>
        <v>7.8</v>
      </c>
      <c r="D2418" s="77">
        <v>2418</v>
      </c>
      <c r="E2418" s="47"/>
      <c r="F2418" s="25">
        <f t="shared" si="336"/>
        <v>11.64</v>
      </c>
      <c r="G2418" s="25">
        <f>VLOOKUP(F2418,'Spezifische Werte'!$B$2:$C$4002,2,FALSE)</f>
        <v>0.89452540088135934</v>
      </c>
      <c r="H2418" s="25">
        <f t="shared" si="339"/>
        <v>1789.0508017627187</v>
      </c>
      <c r="J2418" s="25">
        <f t="shared" si="337"/>
        <v>11.7</v>
      </c>
      <c r="K2418" s="25">
        <f>VLOOKUP(J2418,'Spezifische Werte'!$B$2:$C$4002,2,FALSE)</f>
        <v>0.89792139505162383</v>
      </c>
      <c r="L2418" s="25">
        <f t="shared" si="340"/>
        <v>1795.8427901032476</v>
      </c>
      <c r="R2418" s="25">
        <v>2416</v>
      </c>
      <c r="S2418" s="25">
        <v>2415</v>
      </c>
      <c r="T2418" s="25">
        <f t="shared" si="344"/>
        <v>0.4429882492605714</v>
      </c>
      <c r="U2418" s="25">
        <f t="shared" si="341"/>
        <v>0.45178177629328597</v>
      </c>
      <c r="W2418" s="17">
        <f>Eingabe!H2419</f>
        <v>221</v>
      </c>
      <c r="X2418" s="17">
        <f t="shared" si="342"/>
        <v>2.21</v>
      </c>
      <c r="Y2418" s="17">
        <f t="shared" si="343"/>
        <v>220.00000000000003</v>
      </c>
    </row>
    <row r="2419" spans="1:25" x14ac:dyDescent="0.15">
      <c r="A2419" s="82">
        <f t="shared" si="338"/>
        <v>4</v>
      </c>
      <c r="B2419" s="46">
        <v>43566.666666660807</v>
      </c>
      <c r="C2419" s="47">
        <f>Eingabe!G2420</f>
        <v>6</v>
      </c>
      <c r="D2419" s="77">
        <v>2419</v>
      </c>
      <c r="E2419" s="47"/>
      <c r="F2419" s="25">
        <f t="shared" si="336"/>
        <v>8.9499999999999993</v>
      </c>
      <c r="G2419" s="25">
        <f>VLOOKUP(F2419,'Spezifische Werte'!$B$2:$C$4002,2,FALSE)</f>
        <v>0.57274769367218936</v>
      </c>
      <c r="H2419" s="25">
        <f t="shared" si="339"/>
        <v>1145.4953873443787</v>
      </c>
      <c r="J2419" s="25">
        <f t="shared" si="337"/>
        <v>9</v>
      </c>
      <c r="K2419" s="25">
        <f>VLOOKUP(J2419,'Spezifische Werte'!$B$2:$C$4002,2,FALSE)</f>
        <v>0.58146600886357502</v>
      </c>
      <c r="L2419" s="25">
        <f t="shared" si="340"/>
        <v>1162.93201772715</v>
      </c>
      <c r="R2419" s="25">
        <v>2417</v>
      </c>
      <c r="S2419" s="25">
        <v>2416</v>
      </c>
      <c r="T2419" s="25">
        <f t="shared" si="344"/>
        <v>0.4429882492605714</v>
      </c>
      <c r="U2419" s="25">
        <f t="shared" si="341"/>
        <v>0.45178177629328597</v>
      </c>
      <c r="W2419" s="17">
        <f>Eingabe!H2420</f>
        <v>215</v>
      </c>
      <c r="X2419" s="17">
        <f t="shared" si="342"/>
        <v>2.15</v>
      </c>
      <c r="Y2419" s="17">
        <f t="shared" si="343"/>
        <v>220.00000000000003</v>
      </c>
    </row>
    <row r="2420" spans="1:25" x14ac:dyDescent="0.15">
      <c r="A2420" s="82">
        <f t="shared" si="338"/>
        <v>4</v>
      </c>
      <c r="B2420" s="46">
        <v>43566.708333327471</v>
      </c>
      <c r="C2420" s="47">
        <f>Eingabe!G2421</f>
        <v>6</v>
      </c>
      <c r="D2420" s="77">
        <v>2420</v>
      </c>
      <c r="E2420" s="47"/>
      <c r="F2420" s="25">
        <f t="shared" si="336"/>
        <v>8.9499999999999993</v>
      </c>
      <c r="G2420" s="25">
        <f>VLOOKUP(F2420,'Spezifische Werte'!$B$2:$C$4002,2,FALSE)</f>
        <v>0.57274769367218936</v>
      </c>
      <c r="H2420" s="25">
        <f t="shared" si="339"/>
        <v>1145.4953873443787</v>
      </c>
      <c r="J2420" s="25">
        <f t="shared" si="337"/>
        <v>9</v>
      </c>
      <c r="K2420" s="25">
        <f>VLOOKUP(J2420,'Spezifische Werte'!$B$2:$C$4002,2,FALSE)</f>
        <v>0.58146600886357502</v>
      </c>
      <c r="L2420" s="25">
        <f t="shared" si="340"/>
        <v>1162.93201772715</v>
      </c>
      <c r="R2420" s="25">
        <v>2418</v>
      </c>
      <c r="S2420" s="25">
        <v>2417</v>
      </c>
      <c r="T2420" s="25">
        <f t="shared" si="344"/>
        <v>0.4429882492605714</v>
      </c>
      <c r="U2420" s="25">
        <f t="shared" si="341"/>
        <v>0.45178177629328597</v>
      </c>
      <c r="W2420" s="17">
        <f>Eingabe!H2421</f>
        <v>190</v>
      </c>
      <c r="X2420" s="17">
        <f t="shared" si="342"/>
        <v>1.9</v>
      </c>
      <c r="Y2420" s="17">
        <f t="shared" si="343"/>
        <v>190</v>
      </c>
    </row>
    <row r="2421" spans="1:25" x14ac:dyDescent="0.15">
      <c r="A2421" s="82">
        <f t="shared" si="338"/>
        <v>4</v>
      </c>
      <c r="B2421" s="46">
        <v>43566.749999994136</v>
      </c>
      <c r="C2421" s="47">
        <f>Eingabe!G2422</f>
        <v>5.8</v>
      </c>
      <c r="D2421" s="77">
        <v>2421</v>
      </c>
      <c r="E2421" s="47"/>
      <c r="F2421" s="25">
        <f t="shared" si="336"/>
        <v>8.65</v>
      </c>
      <c r="G2421" s="25">
        <f>VLOOKUP(F2421,'Spezifische Werte'!$B$2:$C$4002,2,FALSE)</f>
        <v>0.52059998612319236</v>
      </c>
      <c r="H2421" s="25">
        <f t="shared" si="339"/>
        <v>1041.1999722463847</v>
      </c>
      <c r="J2421" s="25">
        <f t="shared" si="337"/>
        <v>8.6999999999999993</v>
      </c>
      <c r="K2421" s="25">
        <f>VLOOKUP(J2421,'Spezifische Werte'!$B$2:$C$4002,2,FALSE)</f>
        <v>0.52924251604798966</v>
      </c>
      <c r="L2421" s="25">
        <f t="shared" si="340"/>
        <v>1058.4850320959792</v>
      </c>
      <c r="R2421" s="25">
        <v>2419</v>
      </c>
      <c r="S2421" s="25">
        <v>2418</v>
      </c>
      <c r="T2421" s="25">
        <f t="shared" si="344"/>
        <v>0.4429882492605714</v>
      </c>
      <c r="U2421" s="25">
        <f t="shared" si="341"/>
        <v>0.45178177629328597</v>
      </c>
      <c r="W2421" s="17">
        <f>Eingabe!H2422</f>
        <v>172</v>
      </c>
      <c r="X2421" s="17">
        <f t="shared" si="342"/>
        <v>1.72</v>
      </c>
      <c r="Y2421" s="17">
        <f t="shared" si="343"/>
        <v>170</v>
      </c>
    </row>
    <row r="2422" spans="1:25" x14ac:dyDescent="0.15">
      <c r="A2422" s="82">
        <f t="shared" si="338"/>
        <v>4</v>
      </c>
      <c r="B2422" s="46">
        <v>43566.7916666608</v>
      </c>
      <c r="C2422" s="47">
        <f>Eingabe!G2423</f>
        <v>7.1</v>
      </c>
      <c r="D2422" s="77">
        <v>2422</v>
      </c>
      <c r="E2422" s="47"/>
      <c r="F2422" s="25">
        <f t="shared" si="336"/>
        <v>10.59</v>
      </c>
      <c r="G2422" s="25">
        <f>VLOOKUP(F2422,'Spezifische Werte'!$B$2:$C$4002,2,FALSE)</f>
        <v>0.8120114567449348</v>
      </c>
      <c r="H2422" s="25">
        <f t="shared" si="339"/>
        <v>1624.0229134898696</v>
      </c>
      <c r="J2422" s="25">
        <f t="shared" si="337"/>
        <v>10.65</v>
      </c>
      <c r="K2422" s="25">
        <f>VLOOKUP(J2422,'Spezifische Werte'!$B$2:$C$4002,2,FALSE)</f>
        <v>0.81815187612980644</v>
      </c>
      <c r="L2422" s="25">
        <f t="shared" si="340"/>
        <v>1636.3037522596128</v>
      </c>
      <c r="R2422" s="25">
        <v>2420</v>
      </c>
      <c r="S2422" s="25">
        <v>2419</v>
      </c>
      <c r="T2422" s="25">
        <f t="shared" si="344"/>
        <v>0.4429882492605714</v>
      </c>
      <c r="U2422" s="25">
        <f t="shared" si="341"/>
        <v>0.45178177629328597</v>
      </c>
      <c r="W2422" s="17">
        <f>Eingabe!H2423</f>
        <v>150</v>
      </c>
      <c r="X2422" s="17">
        <f t="shared" si="342"/>
        <v>1.5</v>
      </c>
      <c r="Y2422" s="17">
        <f t="shared" si="343"/>
        <v>150</v>
      </c>
    </row>
    <row r="2423" spans="1:25" x14ac:dyDescent="0.15">
      <c r="A2423" s="82">
        <f t="shared" si="338"/>
        <v>4</v>
      </c>
      <c r="B2423" s="46">
        <v>43566.833333327464</v>
      </c>
      <c r="C2423" s="47">
        <f>Eingabe!G2424</f>
        <v>4.9000000000000004</v>
      </c>
      <c r="D2423" s="77">
        <v>2423</v>
      </c>
      <c r="E2423" s="47"/>
      <c r="F2423" s="25">
        <f t="shared" si="336"/>
        <v>7.31</v>
      </c>
      <c r="G2423" s="25">
        <f>VLOOKUP(F2423,'Spezifische Werte'!$B$2:$C$4002,2,FALSE)</f>
        <v>0.3124426167174133</v>
      </c>
      <c r="H2423" s="25">
        <f t="shared" si="339"/>
        <v>624.88523343482666</v>
      </c>
      <c r="J2423" s="25">
        <f t="shared" si="337"/>
        <v>7.35</v>
      </c>
      <c r="K2423" s="25">
        <f>VLOOKUP(J2423,'Spezifische Werte'!$B$2:$C$4002,2,FALSE)</f>
        <v>0.31783439487629789</v>
      </c>
      <c r="L2423" s="25">
        <f t="shared" si="340"/>
        <v>635.66878975259579</v>
      </c>
      <c r="R2423" s="25">
        <v>2421</v>
      </c>
      <c r="S2423" s="25">
        <v>2420</v>
      </c>
      <c r="T2423" s="25">
        <f t="shared" si="344"/>
        <v>0.4429882492605714</v>
      </c>
      <c r="U2423" s="25">
        <f t="shared" si="341"/>
        <v>0.45178177629328597</v>
      </c>
      <c r="W2423" s="17">
        <f>Eingabe!H2424</f>
        <v>124</v>
      </c>
      <c r="X2423" s="17">
        <f t="shared" si="342"/>
        <v>1.24</v>
      </c>
      <c r="Y2423" s="17">
        <f t="shared" si="343"/>
        <v>120</v>
      </c>
    </row>
    <row r="2424" spans="1:25" x14ac:dyDescent="0.15">
      <c r="A2424" s="82">
        <f t="shared" si="338"/>
        <v>4</v>
      </c>
      <c r="B2424" s="46">
        <v>43566.874999994128</v>
      </c>
      <c r="C2424" s="47">
        <f>Eingabe!G2425</f>
        <v>5.5</v>
      </c>
      <c r="D2424" s="77">
        <v>2424</v>
      </c>
      <c r="E2424" s="47"/>
      <c r="F2424" s="25">
        <f t="shared" si="336"/>
        <v>8.2100000000000009</v>
      </c>
      <c r="G2424" s="25">
        <f>VLOOKUP(F2424,'Spezifische Werte'!$B$2:$C$4002,2,FALSE)</f>
        <v>0.4465432352525967</v>
      </c>
      <c r="H2424" s="25">
        <f t="shared" si="339"/>
        <v>893.08647050519346</v>
      </c>
      <c r="J2424" s="25">
        <f t="shared" si="337"/>
        <v>8.25</v>
      </c>
      <c r="K2424" s="25">
        <f>VLOOKUP(J2424,'Spezifische Werte'!$B$2:$C$4002,2,FALSE)</f>
        <v>0.45308958157539997</v>
      </c>
      <c r="L2424" s="25">
        <f t="shared" si="340"/>
        <v>906.17916315079992</v>
      </c>
      <c r="R2424" s="25">
        <v>2422</v>
      </c>
      <c r="S2424" s="25">
        <v>2421</v>
      </c>
      <c r="T2424" s="25">
        <f t="shared" si="344"/>
        <v>0.4429882492605714</v>
      </c>
      <c r="U2424" s="25">
        <f t="shared" si="341"/>
        <v>0.45178177629328597</v>
      </c>
      <c r="W2424" s="17">
        <f>Eingabe!H2425</f>
        <v>111</v>
      </c>
      <c r="X2424" s="17">
        <f t="shared" si="342"/>
        <v>1.1100000000000001</v>
      </c>
      <c r="Y2424" s="17">
        <f t="shared" si="343"/>
        <v>110.00000000000001</v>
      </c>
    </row>
    <row r="2425" spans="1:25" x14ac:dyDescent="0.15">
      <c r="A2425" s="82">
        <f t="shared" si="338"/>
        <v>4</v>
      </c>
      <c r="B2425" s="46">
        <v>43566.916666660793</v>
      </c>
      <c r="C2425" s="47">
        <f>Eingabe!G2426</f>
        <v>4.8</v>
      </c>
      <c r="D2425" s="77">
        <v>2425</v>
      </c>
      <c r="E2425" s="47"/>
      <c r="F2425" s="25">
        <f t="shared" si="336"/>
        <v>7.16</v>
      </c>
      <c r="G2425" s="25">
        <f>VLOOKUP(F2425,'Spezifische Werte'!$B$2:$C$4002,2,FALSE)</f>
        <v>0.29271421469315961</v>
      </c>
      <c r="H2425" s="25">
        <f t="shared" si="339"/>
        <v>585.42842938631918</v>
      </c>
      <c r="J2425" s="25">
        <f t="shared" si="337"/>
        <v>7.2</v>
      </c>
      <c r="K2425" s="25">
        <f>VLOOKUP(J2425,'Spezifische Werte'!$B$2:$C$4002,2,FALSE)</f>
        <v>0.29789883692567737</v>
      </c>
      <c r="L2425" s="25">
        <f t="shared" si="340"/>
        <v>595.79767385135472</v>
      </c>
      <c r="R2425" s="25">
        <v>2423</v>
      </c>
      <c r="S2425" s="25">
        <v>2422</v>
      </c>
      <c r="T2425" s="25">
        <f t="shared" si="344"/>
        <v>0.4429882492605714</v>
      </c>
      <c r="U2425" s="25">
        <f t="shared" si="341"/>
        <v>0.45178177629328597</v>
      </c>
      <c r="W2425" s="17">
        <f>Eingabe!H2426</f>
        <v>124</v>
      </c>
      <c r="X2425" s="17">
        <f t="shared" si="342"/>
        <v>1.24</v>
      </c>
      <c r="Y2425" s="17">
        <f t="shared" si="343"/>
        <v>120</v>
      </c>
    </row>
    <row r="2426" spans="1:25" x14ac:dyDescent="0.15">
      <c r="A2426" s="82">
        <f t="shared" si="338"/>
        <v>4</v>
      </c>
      <c r="B2426" s="46">
        <v>43566.958333327457</v>
      </c>
      <c r="C2426" s="47">
        <f>Eingabe!G2427</f>
        <v>4.0999999999999996</v>
      </c>
      <c r="D2426" s="77">
        <v>2426</v>
      </c>
      <c r="E2426" s="47"/>
      <c r="F2426" s="25">
        <f t="shared" si="336"/>
        <v>6.12</v>
      </c>
      <c r="G2426" s="25">
        <f>VLOOKUP(F2426,'Spezifische Werte'!$B$2:$C$4002,2,FALSE)</f>
        <v>0.17636813552353289</v>
      </c>
      <c r="H2426" s="25">
        <f t="shared" si="339"/>
        <v>352.73627104706577</v>
      </c>
      <c r="J2426" s="25">
        <f t="shared" si="337"/>
        <v>6.15</v>
      </c>
      <c r="K2426" s="25">
        <f>VLOOKUP(J2426,'Spezifische Werte'!$B$2:$C$4002,2,FALSE)</f>
        <v>0.17921779013058811</v>
      </c>
      <c r="L2426" s="25">
        <f t="shared" si="340"/>
        <v>358.4355802611762</v>
      </c>
      <c r="R2426" s="25">
        <v>2424</v>
      </c>
      <c r="S2426" s="25">
        <v>2423</v>
      </c>
      <c r="T2426" s="25">
        <f t="shared" si="344"/>
        <v>0.4429882492605714</v>
      </c>
      <c r="U2426" s="25">
        <f t="shared" si="341"/>
        <v>0.45178177629328597</v>
      </c>
      <c r="W2426" s="17">
        <f>Eingabe!H2427</f>
        <v>143</v>
      </c>
      <c r="X2426" s="17">
        <f t="shared" si="342"/>
        <v>1.43</v>
      </c>
      <c r="Y2426" s="17">
        <f t="shared" si="343"/>
        <v>140</v>
      </c>
    </row>
    <row r="2427" spans="1:25" x14ac:dyDescent="0.15">
      <c r="A2427" s="82">
        <f t="shared" si="338"/>
        <v>4</v>
      </c>
      <c r="B2427" s="46">
        <v>43566.999999994121</v>
      </c>
      <c r="C2427" s="47">
        <f>Eingabe!G2428</f>
        <v>4.8</v>
      </c>
      <c r="D2427" s="77">
        <v>2427</v>
      </c>
      <c r="E2427" s="47"/>
      <c r="F2427" s="25">
        <f t="shared" si="336"/>
        <v>7.16</v>
      </c>
      <c r="G2427" s="25">
        <f>VLOOKUP(F2427,'Spezifische Werte'!$B$2:$C$4002,2,FALSE)</f>
        <v>0.29271421469315961</v>
      </c>
      <c r="H2427" s="25">
        <f t="shared" si="339"/>
        <v>585.42842938631918</v>
      </c>
      <c r="J2427" s="25">
        <f t="shared" si="337"/>
        <v>7.2</v>
      </c>
      <c r="K2427" s="25">
        <f>VLOOKUP(J2427,'Spezifische Werte'!$B$2:$C$4002,2,FALSE)</f>
        <v>0.29789883692567737</v>
      </c>
      <c r="L2427" s="25">
        <f t="shared" si="340"/>
        <v>595.79767385135472</v>
      </c>
      <c r="R2427" s="25">
        <v>2425</v>
      </c>
      <c r="S2427" s="25">
        <v>2424</v>
      </c>
      <c r="T2427" s="25">
        <f t="shared" si="344"/>
        <v>0.4429882492605714</v>
      </c>
      <c r="U2427" s="25">
        <f t="shared" si="341"/>
        <v>0.45178177629328597</v>
      </c>
      <c r="W2427" s="17">
        <f>Eingabe!H2428</f>
        <v>177</v>
      </c>
      <c r="X2427" s="17">
        <f t="shared" si="342"/>
        <v>1.77</v>
      </c>
      <c r="Y2427" s="17">
        <f t="shared" si="343"/>
        <v>180</v>
      </c>
    </row>
    <row r="2428" spans="1:25" x14ac:dyDescent="0.15">
      <c r="A2428" s="82">
        <f t="shared" si="338"/>
        <v>4</v>
      </c>
      <c r="B2428" s="46">
        <v>43567.041666660785</v>
      </c>
      <c r="C2428" s="47">
        <f>Eingabe!G2429</f>
        <v>4.9000000000000004</v>
      </c>
      <c r="D2428" s="77">
        <v>2428</v>
      </c>
      <c r="E2428" s="47"/>
      <c r="F2428" s="25">
        <f t="shared" si="336"/>
        <v>7.31</v>
      </c>
      <c r="G2428" s="25">
        <f>VLOOKUP(F2428,'Spezifische Werte'!$B$2:$C$4002,2,FALSE)</f>
        <v>0.3124426167174133</v>
      </c>
      <c r="H2428" s="25">
        <f t="shared" si="339"/>
        <v>624.88523343482666</v>
      </c>
      <c r="J2428" s="25">
        <f t="shared" si="337"/>
        <v>7.35</v>
      </c>
      <c r="K2428" s="25">
        <f>VLOOKUP(J2428,'Spezifische Werte'!$B$2:$C$4002,2,FALSE)</f>
        <v>0.31783439487629789</v>
      </c>
      <c r="L2428" s="25">
        <f t="shared" si="340"/>
        <v>635.66878975259579</v>
      </c>
      <c r="R2428" s="25">
        <v>2426</v>
      </c>
      <c r="S2428" s="25">
        <v>2425</v>
      </c>
      <c r="T2428" s="25">
        <f t="shared" si="344"/>
        <v>0.4429882492605714</v>
      </c>
      <c r="U2428" s="25">
        <f t="shared" si="341"/>
        <v>0.45178177629328597</v>
      </c>
      <c r="W2428" s="17">
        <f>Eingabe!H2429</f>
        <v>177</v>
      </c>
      <c r="X2428" s="17">
        <f t="shared" si="342"/>
        <v>1.77</v>
      </c>
      <c r="Y2428" s="17">
        <f t="shared" si="343"/>
        <v>180</v>
      </c>
    </row>
    <row r="2429" spans="1:25" x14ac:dyDescent="0.15">
      <c r="A2429" s="82">
        <f t="shared" si="338"/>
        <v>4</v>
      </c>
      <c r="B2429" s="46">
        <v>43567.08333332745</v>
      </c>
      <c r="C2429" s="47">
        <f>Eingabe!G2430</f>
        <v>4.8</v>
      </c>
      <c r="D2429" s="77">
        <v>2429</v>
      </c>
      <c r="E2429" s="47"/>
      <c r="F2429" s="25">
        <f t="shared" si="336"/>
        <v>7.16</v>
      </c>
      <c r="G2429" s="25">
        <f>VLOOKUP(F2429,'Spezifische Werte'!$B$2:$C$4002,2,FALSE)</f>
        <v>0.29271421469315961</v>
      </c>
      <c r="H2429" s="25">
        <f t="shared" si="339"/>
        <v>585.42842938631918</v>
      </c>
      <c r="J2429" s="25">
        <f t="shared" si="337"/>
        <v>7.2</v>
      </c>
      <c r="K2429" s="25">
        <f>VLOOKUP(J2429,'Spezifische Werte'!$B$2:$C$4002,2,FALSE)</f>
        <v>0.29789883692567737</v>
      </c>
      <c r="L2429" s="25">
        <f t="shared" si="340"/>
        <v>595.79767385135472</v>
      </c>
      <c r="R2429" s="25">
        <v>2427</v>
      </c>
      <c r="S2429" s="25">
        <v>2426</v>
      </c>
      <c r="T2429" s="25">
        <f t="shared" si="344"/>
        <v>0.4429882492605714</v>
      </c>
      <c r="U2429" s="25">
        <f t="shared" si="341"/>
        <v>0.45178177629328597</v>
      </c>
      <c r="W2429" s="17">
        <f>Eingabe!H2430</f>
        <v>169</v>
      </c>
      <c r="X2429" s="17">
        <f t="shared" si="342"/>
        <v>1.69</v>
      </c>
      <c r="Y2429" s="17">
        <f t="shared" si="343"/>
        <v>170</v>
      </c>
    </row>
    <row r="2430" spans="1:25" x14ac:dyDescent="0.15">
      <c r="A2430" s="82">
        <f t="shared" si="338"/>
        <v>4</v>
      </c>
      <c r="B2430" s="46">
        <v>43567.124999994114</v>
      </c>
      <c r="C2430" s="47">
        <f>Eingabe!G2431</f>
        <v>3.9</v>
      </c>
      <c r="D2430" s="77">
        <v>2430</v>
      </c>
      <c r="E2430" s="47"/>
      <c r="F2430" s="25">
        <f t="shared" si="336"/>
        <v>5.82</v>
      </c>
      <c r="G2430" s="25">
        <f>VLOOKUP(F2430,'Spezifische Werte'!$B$2:$C$4002,2,FALSE)</f>
        <v>0.15015933791444183</v>
      </c>
      <c r="H2430" s="25">
        <f t="shared" si="339"/>
        <v>300.31867582888367</v>
      </c>
      <c r="J2430" s="25">
        <f t="shared" si="337"/>
        <v>5.85</v>
      </c>
      <c r="K2430" s="25">
        <f>VLOOKUP(J2430,'Spezifische Werte'!$B$2:$C$4002,2,FALSE)</f>
        <v>0.15260213064447356</v>
      </c>
      <c r="L2430" s="25">
        <f t="shared" si="340"/>
        <v>305.20426128894712</v>
      </c>
      <c r="R2430" s="25">
        <v>2428</v>
      </c>
      <c r="S2430" s="25">
        <v>2427</v>
      </c>
      <c r="T2430" s="25">
        <f t="shared" si="344"/>
        <v>0.4429882492605714</v>
      </c>
      <c r="U2430" s="25">
        <f t="shared" si="341"/>
        <v>0.45178177629328597</v>
      </c>
      <c r="W2430" s="17">
        <f>Eingabe!H2431</f>
        <v>168</v>
      </c>
      <c r="X2430" s="17">
        <f t="shared" si="342"/>
        <v>1.68</v>
      </c>
      <c r="Y2430" s="17">
        <f t="shared" si="343"/>
        <v>170</v>
      </c>
    </row>
    <row r="2431" spans="1:25" x14ac:dyDescent="0.15">
      <c r="A2431" s="82">
        <f t="shared" si="338"/>
        <v>4</v>
      </c>
      <c r="B2431" s="46">
        <v>43567.166666660778</v>
      </c>
      <c r="C2431" s="47">
        <f>Eingabe!G2432</f>
        <v>3.9</v>
      </c>
      <c r="D2431" s="77">
        <v>2431</v>
      </c>
      <c r="E2431" s="47"/>
      <c r="F2431" s="25">
        <f t="shared" si="336"/>
        <v>5.82</v>
      </c>
      <c r="G2431" s="25">
        <f>VLOOKUP(F2431,'Spezifische Werte'!$B$2:$C$4002,2,FALSE)</f>
        <v>0.15015933791444183</v>
      </c>
      <c r="H2431" s="25">
        <f t="shared" si="339"/>
        <v>300.31867582888367</v>
      </c>
      <c r="J2431" s="25">
        <f t="shared" si="337"/>
        <v>5.85</v>
      </c>
      <c r="K2431" s="25">
        <f>VLOOKUP(J2431,'Spezifische Werte'!$B$2:$C$4002,2,FALSE)</f>
        <v>0.15260213064447356</v>
      </c>
      <c r="L2431" s="25">
        <f t="shared" si="340"/>
        <v>305.20426128894712</v>
      </c>
      <c r="R2431" s="25">
        <v>2429</v>
      </c>
      <c r="S2431" s="25">
        <v>2428</v>
      </c>
      <c r="T2431" s="25">
        <f t="shared" si="344"/>
        <v>0.4429882492605714</v>
      </c>
      <c r="U2431" s="25">
        <f t="shared" si="341"/>
        <v>0.45178177629328597</v>
      </c>
      <c r="W2431" s="17">
        <f>Eingabe!H2432</f>
        <v>173</v>
      </c>
      <c r="X2431" s="17">
        <f t="shared" si="342"/>
        <v>1.73</v>
      </c>
      <c r="Y2431" s="17">
        <f t="shared" si="343"/>
        <v>170</v>
      </c>
    </row>
    <row r="2432" spans="1:25" x14ac:dyDescent="0.15">
      <c r="A2432" s="82">
        <f t="shared" si="338"/>
        <v>4</v>
      </c>
      <c r="B2432" s="46">
        <v>43567.208333327442</v>
      </c>
      <c r="C2432" s="47">
        <f>Eingabe!G2433</f>
        <v>3.9</v>
      </c>
      <c r="D2432" s="77">
        <v>2432</v>
      </c>
      <c r="E2432" s="47"/>
      <c r="F2432" s="25">
        <f t="shared" si="336"/>
        <v>5.82</v>
      </c>
      <c r="G2432" s="25">
        <f>VLOOKUP(F2432,'Spezifische Werte'!$B$2:$C$4002,2,FALSE)</f>
        <v>0.15015933791444183</v>
      </c>
      <c r="H2432" s="25">
        <f t="shared" si="339"/>
        <v>300.31867582888367</v>
      </c>
      <c r="J2432" s="25">
        <f t="shared" si="337"/>
        <v>5.85</v>
      </c>
      <c r="K2432" s="25">
        <f>VLOOKUP(J2432,'Spezifische Werte'!$B$2:$C$4002,2,FALSE)</f>
        <v>0.15260213064447356</v>
      </c>
      <c r="L2432" s="25">
        <f t="shared" si="340"/>
        <v>305.20426128894712</v>
      </c>
      <c r="R2432" s="25">
        <v>2430</v>
      </c>
      <c r="S2432" s="25">
        <v>2429</v>
      </c>
      <c r="T2432" s="25">
        <f t="shared" si="344"/>
        <v>0.4429882492605714</v>
      </c>
      <c r="U2432" s="25">
        <f t="shared" si="341"/>
        <v>0.45178177629328597</v>
      </c>
      <c r="W2432" s="17">
        <f>Eingabe!H2433</f>
        <v>174</v>
      </c>
      <c r="X2432" s="17">
        <f t="shared" si="342"/>
        <v>1.74</v>
      </c>
      <c r="Y2432" s="17">
        <f t="shared" si="343"/>
        <v>170</v>
      </c>
    </row>
    <row r="2433" spans="1:25" x14ac:dyDescent="0.15">
      <c r="A2433" s="82">
        <f t="shared" si="338"/>
        <v>4</v>
      </c>
      <c r="B2433" s="46">
        <v>43567.249999994106</v>
      </c>
      <c r="C2433" s="47">
        <f>Eingabe!G2434</f>
        <v>4.0999999999999996</v>
      </c>
      <c r="D2433" s="77">
        <v>2433</v>
      </c>
      <c r="E2433" s="47"/>
      <c r="F2433" s="25">
        <f t="shared" si="336"/>
        <v>6.12</v>
      </c>
      <c r="G2433" s="25">
        <f>VLOOKUP(F2433,'Spezifische Werte'!$B$2:$C$4002,2,FALSE)</f>
        <v>0.17636813552353289</v>
      </c>
      <c r="H2433" s="25">
        <f t="shared" si="339"/>
        <v>352.73627104706577</v>
      </c>
      <c r="J2433" s="25">
        <f t="shared" si="337"/>
        <v>6.15</v>
      </c>
      <c r="K2433" s="25">
        <f>VLOOKUP(J2433,'Spezifische Werte'!$B$2:$C$4002,2,FALSE)</f>
        <v>0.17921779013058811</v>
      </c>
      <c r="L2433" s="25">
        <f t="shared" si="340"/>
        <v>358.4355802611762</v>
      </c>
      <c r="R2433" s="25">
        <v>2431</v>
      </c>
      <c r="S2433" s="25">
        <v>2430</v>
      </c>
      <c r="T2433" s="25">
        <f t="shared" si="344"/>
        <v>0.4429882492605714</v>
      </c>
      <c r="U2433" s="25">
        <f t="shared" si="341"/>
        <v>0.45178177629328597</v>
      </c>
      <c r="W2433" s="17">
        <f>Eingabe!H2434</f>
        <v>158</v>
      </c>
      <c r="X2433" s="17">
        <f t="shared" si="342"/>
        <v>1.58</v>
      </c>
      <c r="Y2433" s="17">
        <f t="shared" si="343"/>
        <v>160</v>
      </c>
    </row>
    <row r="2434" spans="1:25" x14ac:dyDescent="0.15">
      <c r="A2434" s="82">
        <f t="shared" si="338"/>
        <v>4</v>
      </c>
      <c r="B2434" s="46">
        <v>43567.291666660771</v>
      </c>
      <c r="C2434" s="47">
        <f>Eingabe!G2435</f>
        <v>4.5999999999999996</v>
      </c>
      <c r="D2434" s="77">
        <v>2434</v>
      </c>
      <c r="E2434" s="47"/>
      <c r="F2434" s="25">
        <f t="shared" si="336"/>
        <v>6.86</v>
      </c>
      <c r="G2434" s="25">
        <f>VLOOKUP(F2434,'Spezifische Werte'!$B$2:$C$4002,2,FALSE)</f>
        <v>0.25562320201003652</v>
      </c>
      <c r="H2434" s="25">
        <f t="shared" si="339"/>
        <v>511.24640402007304</v>
      </c>
      <c r="J2434" s="25">
        <f t="shared" si="337"/>
        <v>6.9</v>
      </c>
      <c r="K2434" s="25">
        <f>VLOOKUP(J2434,'Spezifische Werte'!$B$2:$C$4002,2,FALSE)</f>
        <v>0.26038765048417867</v>
      </c>
      <c r="L2434" s="25">
        <f t="shared" si="340"/>
        <v>520.77530096835733</v>
      </c>
      <c r="R2434" s="25">
        <v>2432</v>
      </c>
      <c r="S2434" s="25">
        <v>2431</v>
      </c>
      <c r="T2434" s="25">
        <f t="shared" si="344"/>
        <v>0.4429882492605714</v>
      </c>
      <c r="U2434" s="25">
        <f t="shared" si="341"/>
        <v>0.45178177629328597</v>
      </c>
      <c r="W2434" s="17">
        <f>Eingabe!H2435</f>
        <v>196</v>
      </c>
      <c r="X2434" s="17">
        <f t="shared" si="342"/>
        <v>1.96</v>
      </c>
      <c r="Y2434" s="17">
        <f t="shared" si="343"/>
        <v>200</v>
      </c>
    </row>
    <row r="2435" spans="1:25" x14ac:dyDescent="0.15">
      <c r="A2435" s="82">
        <f t="shared" si="338"/>
        <v>4</v>
      </c>
      <c r="B2435" s="46">
        <v>43567.333333327435</v>
      </c>
      <c r="C2435" s="47">
        <f>Eingabe!G2436</f>
        <v>5.0999999999999996</v>
      </c>
      <c r="D2435" s="77">
        <v>2435</v>
      </c>
      <c r="E2435" s="47"/>
      <c r="F2435" s="25">
        <f t="shared" ref="F2435:F2498" si="345">ROUND(C2435*($O$4/$O$5)^$O$7,2)</f>
        <v>7.61</v>
      </c>
      <c r="G2435" s="25">
        <f>VLOOKUP(F2435,'Spezifische Werte'!$B$2:$C$4002,2,FALSE)</f>
        <v>0.35419704845962618</v>
      </c>
      <c r="H2435" s="25">
        <f t="shared" si="339"/>
        <v>708.39409691925232</v>
      </c>
      <c r="J2435" s="25">
        <f t="shared" ref="J2435:J2498" si="346">ROUND(C2435*(LN($O$4/$O$8)/LN($O$5/$O$8)),2)</f>
        <v>7.65</v>
      </c>
      <c r="K2435" s="25">
        <f>VLOOKUP(J2435,'Spezifische Werte'!$B$2:$C$4002,2,FALSE)</f>
        <v>0.35999115933138248</v>
      </c>
      <c r="L2435" s="25">
        <f t="shared" si="340"/>
        <v>719.98231866276501</v>
      </c>
      <c r="R2435" s="25">
        <v>2433</v>
      </c>
      <c r="S2435" s="25">
        <v>2432</v>
      </c>
      <c r="T2435" s="25">
        <f t="shared" si="344"/>
        <v>0.4429882492605714</v>
      </c>
      <c r="U2435" s="25">
        <f t="shared" si="341"/>
        <v>0.45178177629328597</v>
      </c>
      <c r="W2435" s="17">
        <f>Eingabe!H2436</f>
        <v>172</v>
      </c>
      <c r="X2435" s="17">
        <f t="shared" si="342"/>
        <v>1.72</v>
      </c>
      <c r="Y2435" s="17">
        <f t="shared" si="343"/>
        <v>170</v>
      </c>
    </row>
    <row r="2436" spans="1:25" x14ac:dyDescent="0.15">
      <c r="A2436" s="82">
        <f t="shared" ref="A2436:A2499" si="347">MONTH(B2436)</f>
        <v>4</v>
      </c>
      <c r="B2436" s="46">
        <v>43567.374999994099</v>
      </c>
      <c r="C2436" s="47">
        <f>Eingabe!G2437</f>
        <v>5.2</v>
      </c>
      <c r="D2436" s="77">
        <v>2436</v>
      </c>
      <c r="E2436" s="47"/>
      <c r="F2436" s="25">
        <f t="shared" si="345"/>
        <v>7.76</v>
      </c>
      <c r="G2436" s="25">
        <f>VLOOKUP(F2436,'Spezifische Werte'!$B$2:$C$4002,2,FALSE)</f>
        <v>0.37619660828942059</v>
      </c>
      <c r="H2436" s="25">
        <f t="shared" ref="H2436:H2499" si="348">G2436*$O$9*1000</f>
        <v>752.39321657884113</v>
      </c>
      <c r="J2436" s="25">
        <f t="shared" si="346"/>
        <v>7.8</v>
      </c>
      <c r="K2436" s="25">
        <f>VLOOKUP(J2436,'Spezifische Werte'!$B$2:$C$4002,2,FALSE)</f>
        <v>0.3821877888895947</v>
      </c>
      <c r="L2436" s="25">
        <f t="shared" ref="L2436:L2499" si="349">K2436*$O$9*1000</f>
        <v>764.37557777918937</v>
      </c>
      <c r="R2436" s="25">
        <v>2434</v>
      </c>
      <c r="S2436" s="25">
        <v>2433</v>
      </c>
      <c r="T2436" s="25">
        <f t="shared" si="344"/>
        <v>0.4429882492605714</v>
      </c>
      <c r="U2436" s="25">
        <f t="shared" ref="U2436:U2499" si="350">LARGE($L$3:$L$8762,R2436)/1000</f>
        <v>0.45178177629328597</v>
      </c>
      <c r="W2436" s="17">
        <f>Eingabe!H2437</f>
        <v>190</v>
      </c>
      <c r="X2436" s="17">
        <f t="shared" ref="X2436:X2499" si="351">W2436/100</f>
        <v>1.9</v>
      </c>
      <c r="Y2436" s="17">
        <f t="shared" ref="Y2436:Y2499" si="352">ROUND(X2436,1)*100</f>
        <v>190</v>
      </c>
    </row>
    <row r="2437" spans="1:25" x14ac:dyDescent="0.15">
      <c r="A2437" s="82">
        <f t="shared" si="347"/>
        <v>4</v>
      </c>
      <c r="B2437" s="46">
        <v>43567.416666660763</v>
      </c>
      <c r="C2437" s="47">
        <f>Eingabe!G2438</f>
        <v>5.8</v>
      </c>
      <c r="D2437" s="77">
        <v>2437</v>
      </c>
      <c r="E2437" s="47"/>
      <c r="F2437" s="25">
        <f t="shared" si="345"/>
        <v>8.65</v>
      </c>
      <c r="G2437" s="25">
        <f>VLOOKUP(F2437,'Spezifische Werte'!$B$2:$C$4002,2,FALSE)</f>
        <v>0.52059998612319236</v>
      </c>
      <c r="H2437" s="25">
        <f t="shared" si="348"/>
        <v>1041.1999722463847</v>
      </c>
      <c r="J2437" s="25">
        <f t="shared" si="346"/>
        <v>8.6999999999999993</v>
      </c>
      <c r="K2437" s="25">
        <f>VLOOKUP(J2437,'Spezifische Werte'!$B$2:$C$4002,2,FALSE)</f>
        <v>0.52924251604798966</v>
      </c>
      <c r="L2437" s="25">
        <f t="shared" si="349"/>
        <v>1058.4850320959792</v>
      </c>
      <c r="R2437" s="25">
        <v>2435</v>
      </c>
      <c r="S2437" s="25">
        <v>2434</v>
      </c>
      <c r="T2437" s="25">
        <f t="shared" si="344"/>
        <v>0.4429882492605714</v>
      </c>
      <c r="U2437" s="25">
        <f t="shared" si="350"/>
        <v>0.45178177629328597</v>
      </c>
      <c r="W2437" s="17">
        <f>Eingabe!H2438</f>
        <v>250</v>
      </c>
      <c r="X2437" s="17">
        <f t="shared" si="351"/>
        <v>2.5</v>
      </c>
      <c r="Y2437" s="17">
        <f t="shared" si="352"/>
        <v>250</v>
      </c>
    </row>
    <row r="2438" spans="1:25" x14ac:dyDescent="0.15">
      <c r="A2438" s="82">
        <f t="shared" si="347"/>
        <v>4</v>
      </c>
      <c r="B2438" s="46">
        <v>43567.458333327428</v>
      </c>
      <c r="C2438" s="47">
        <f>Eingabe!G2439</f>
        <v>5.7</v>
      </c>
      <c r="D2438" s="77">
        <v>2438</v>
      </c>
      <c r="E2438" s="47"/>
      <c r="F2438" s="25">
        <f t="shared" si="345"/>
        <v>8.5</v>
      </c>
      <c r="G2438" s="25">
        <f>VLOOKUP(F2438,'Spezifische Werte'!$B$2:$C$4002,2,FALSE)</f>
        <v>0.49489541709216678</v>
      </c>
      <c r="H2438" s="25">
        <f t="shared" si="348"/>
        <v>989.79083418433356</v>
      </c>
      <c r="J2438" s="25">
        <f t="shared" si="346"/>
        <v>8.5500000000000007</v>
      </c>
      <c r="K2438" s="25">
        <f>VLOOKUP(J2438,'Spezifische Werte'!$B$2:$C$4002,2,FALSE)</f>
        <v>0.50342054722621021</v>
      </c>
      <c r="L2438" s="25">
        <f t="shared" si="349"/>
        <v>1006.8410944524204</v>
      </c>
      <c r="R2438" s="25">
        <v>2436</v>
      </c>
      <c r="S2438" s="25">
        <v>2435</v>
      </c>
      <c r="T2438" s="25">
        <f t="shared" ref="T2438:T2501" si="353">LARGE($H$3:$H$8762,R2438)/1000</f>
        <v>0.4429882492605714</v>
      </c>
      <c r="U2438" s="25">
        <f t="shared" si="350"/>
        <v>0.45178177629328597</v>
      </c>
      <c r="W2438" s="17">
        <f>Eingabe!H2439</f>
        <v>263</v>
      </c>
      <c r="X2438" s="17">
        <f t="shared" si="351"/>
        <v>2.63</v>
      </c>
      <c r="Y2438" s="17">
        <f t="shared" si="352"/>
        <v>260</v>
      </c>
    </row>
    <row r="2439" spans="1:25" x14ac:dyDescent="0.15">
      <c r="A2439" s="82">
        <f t="shared" si="347"/>
        <v>4</v>
      </c>
      <c r="B2439" s="46">
        <v>43567.499999994092</v>
      </c>
      <c r="C2439" s="47">
        <f>Eingabe!G2440</f>
        <v>7.2</v>
      </c>
      <c r="D2439" s="77">
        <v>2439</v>
      </c>
      <c r="E2439" s="47"/>
      <c r="F2439" s="25">
        <f t="shared" si="345"/>
        <v>10.74</v>
      </c>
      <c r="G2439" s="25">
        <f>VLOOKUP(F2439,'Spezifische Werte'!$B$2:$C$4002,2,FALSE)</f>
        <v>0.82701392432538656</v>
      </c>
      <c r="H2439" s="25">
        <f t="shared" si="348"/>
        <v>1654.0278486507732</v>
      </c>
      <c r="J2439" s="25">
        <f t="shared" si="346"/>
        <v>10.8</v>
      </c>
      <c r="K2439" s="25">
        <f>VLOOKUP(J2439,'Spezifische Werte'!$B$2:$C$4002,2,FALSE)</f>
        <v>0.83269098357721782</v>
      </c>
      <c r="L2439" s="25">
        <f t="shared" si="349"/>
        <v>1665.3819671544356</v>
      </c>
      <c r="R2439" s="25">
        <v>2437</v>
      </c>
      <c r="S2439" s="25">
        <v>2436</v>
      </c>
      <c r="T2439" s="25">
        <f t="shared" si="353"/>
        <v>0.4429882492605714</v>
      </c>
      <c r="U2439" s="25">
        <f t="shared" si="350"/>
        <v>0.45178177629328597</v>
      </c>
      <c r="W2439" s="17">
        <f>Eingabe!H2440</f>
        <v>259</v>
      </c>
      <c r="X2439" s="17">
        <f t="shared" si="351"/>
        <v>2.59</v>
      </c>
      <c r="Y2439" s="17">
        <f t="shared" si="352"/>
        <v>260</v>
      </c>
    </row>
    <row r="2440" spans="1:25" x14ac:dyDescent="0.15">
      <c r="A2440" s="82">
        <f t="shared" si="347"/>
        <v>4</v>
      </c>
      <c r="B2440" s="46">
        <v>43567.541666660756</v>
      </c>
      <c r="C2440" s="47">
        <f>Eingabe!G2441</f>
        <v>8.6999999999999993</v>
      </c>
      <c r="D2440" s="77">
        <v>2440</v>
      </c>
      <c r="E2440" s="47"/>
      <c r="F2440" s="25">
        <f t="shared" si="345"/>
        <v>12.98</v>
      </c>
      <c r="G2440" s="25">
        <f>VLOOKUP(F2440,'Spezifische Werte'!$B$2:$C$4002,2,FALSE)</f>
        <v>0.9539023988017965</v>
      </c>
      <c r="H2440" s="25">
        <f t="shared" si="348"/>
        <v>1907.804797603593</v>
      </c>
      <c r="J2440" s="25">
        <f t="shared" si="346"/>
        <v>13.05</v>
      </c>
      <c r="K2440" s="25">
        <f>VLOOKUP(J2440,'Spezifische Werte'!$B$2:$C$4002,2,FALSE)</f>
        <v>0.95614864648484632</v>
      </c>
      <c r="L2440" s="25">
        <f t="shared" si="349"/>
        <v>1912.2972929696925</v>
      </c>
      <c r="R2440" s="25">
        <v>2438</v>
      </c>
      <c r="S2440" s="25">
        <v>2437</v>
      </c>
      <c r="T2440" s="25">
        <f t="shared" si="353"/>
        <v>0.4429882492605714</v>
      </c>
      <c r="U2440" s="25">
        <f t="shared" si="350"/>
        <v>0.45178177629328597</v>
      </c>
      <c r="W2440" s="17">
        <f>Eingabe!H2441</f>
        <v>277</v>
      </c>
      <c r="X2440" s="17">
        <f t="shared" si="351"/>
        <v>2.77</v>
      </c>
      <c r="Y2440" s="17">
        <f t="shared" si="352"/>
        <v>280</v>
      </c>
    </row>
    <row r="2441" spans="1:25" x14ac:dyDescent="0.15">
      <c r="A2441" s="82">
        <f t="shared" si="347"/>
        <v>4</v>
      </c>
      <c r="B2441" s="46">
        <v>43567.58333332742</v>
      </c>
      <c r="C2441" s="47">
        <f>Eingabe!G2442</f>
        <v>8.1</v>
      </c>
      <c r="D2441" s="77">
        <v>2441</v>
      </c>
      <c r="E2441" s="47"/>
      <c r="F2441" s="25">
        <f t="shared" si="345"/>
        <v>12.08</v>
      </c>
      <c r="G2441" s="25">
        <f>VLOOKUP(F2441,'Spezifische Werte'!$B$2:$C$4002,2,FALSE)</f>
        <v>0.9174412025742027</v>
      </c>
      <c r="H2441" s="25">
        <f t="shared" si="348"/>
        <v>1834.8824051484055</v>
      </c>
      <c r="J2441" s="25">
        <f t="shared" si="346"/>
        <v>12.15</v>
      </c>
      <c r="K2441" s="25">
        <f>VLOOKUP(J2441,'Spezifische Werte'!$B$2:$C$4002,2,FALSE)</f>
        <v>0.92073756082866021</v>
      </c>
      <c r="L2441" s="25">
        <f t="shared" si="349"/>
        <v>1841.4751216573204</v>
      </c>
      <c r="R2441" s="25">
        <v>2439</v>
      </c>
      <c r="S2441" s="25">
        <v>2438</v>
      </c>
      <c r="T2441" s="25">
        <f t="shared" si="353"/>
        <v>0.4429882492605714</v>
      </c>
      <c r="U2441" s="25">
        <f t="shared" si="350"/>
        <v>0.45178177629328597</v>
      </c>
      <c r="W2441" s="17">
        <f>Eingabe!H2442</f>
        <v>301</v>
      </c>
      <c r="X2441" s="17">
        <f t="shared" si="351"/>
        <v>3.01</v>
      </c>
      <c r="Y2441" s="17">
        <f t="shared" si="352"/>
        <v>300</v>
      </c>
    </row>
    <row r="2442" spans="1:25" x14ac:dyDescent="0.15">
      <c r="A2442" s="82">
        <f t="shared" si="347"/>
        <v>4</v>
      </c>
      <c r="B2442" s="46">
        <v>43567.624999994085</v>
      </c>
      <c r="C2442" s="47">
        <f>Eingabe!G2443</f>
        <v>6.2</v>
      </c>
      <c r="D2442" s="77">
        <v>2442</v>
      </c>
      <c r="E2442" s="47"/>
      <c r="F2442" s="25">
        <f t="shared" si="345"/>
        <v>9.25</v>
      </c>
      <c r="G2442" s="25">
        <f>VLOOKUP(F2442,'Spezifische Werte'!$B$2:$C$4002,2,FALSE)</f>
        <v>0.62472364642828149</v>
      </c>
      <c r="H2442" s="25">
        <f t="shared" si="348"/>
        <v>1249.4472928565631</v>
      </c>
      <c r="J2442" s="25">
        <f t="shared" si="346"/>
        <v>9.3000000000000007</v>
      </c>
      <c r="K2442" s="25">
        <f>VLOOKUP(J2442,'Spezifische Werte'!$B$2:$C$4002,2,FALSE)</f>
        <v>0.63323553500353946</v>
      </c>
      <c r="L2442" s="25">
        <f t="shared" si="349"/>
        <v>1266.4710700070789</v>
      </c>
      <c r="R2442" s="25">
        <v>2440</v>
      </c>
      <c r="S2442" s="25">
        <v>2439</v>
      </c>
      <c r="T2442" s="25">
        <f t="shared" si="353"/>
        <v>0.4429882492605714</v>
      </c>
      <c r="U2442" s="25">
        <f t="shared" si="350"/>
        <v>0.45178177629328597</v>
      </c>
      <c r="W2442" s="17">
        <f>Eingabe!H2443</f>
        <v>288</v>
      </c>
      <c r="X2442" s="17">
        <f t="shared" si="351"/>
        <v>2.88</v>
      </c>
      <c r="Y2442" s="17">
        <f t="shared" si="352"/>
        <v>290</v>
      </c>
    </row>
    <row r="2443" spans="1:25" x14ac:dyDescent="0.15">
      <c r="A2443" s="82">
        <f t="shared" si="347"/>
        <v>4</v>
      </c>
      <c r="B2443" s="46">
        <v>43567.666666660749</v>
      </c>
      <c r="C2443" s="47">
        <f>Eingabe!G2444</f>
        <v>6.2</v>
      </c>
      <c r="D2443" s="77">
        <v>2443</v>
      </c>
      <c r="E2443" s="47"/>
      <c r="F2443" s="25">
        <f t="shared" si="345"/>
        <v>9.25</v>
      </c>
      <c r="G2443" s="25">
        <f>VLOOKUP(F2443,'Spezifische Werte'!$B$2:$C$4002,2,FALSE)</f>
        <v>0.62472364642828149</v>
      </c>
      <c r="H2443" s="25">
        <f t="shared" si="348"/>
        <v>1249.4472928565631</v>
      </c>
      <c r="J2443" s="25">
        <f t="shared" si="346"/>
        <v>9.3000000000000007</v>
      </c>
      <c r="K2443" s="25">
        <f>VLOOKUP(J2443,'Spezifische Werte'!$B$2:$C$4002,2,FALSE)</f>
        <v>0.63323553500353946</v>
      </c>
      <c r="L2443" s="25">
        <f t="shared" si="349"/>
        <v>1266.4710700070789</v>
      </c>
      <c r="R2443" s="25">
        <v>2441</v>
      </c>
      <c r="S2443" s="25">
        <v>2440</v>
      </c>
      <c r="T2443" s="25">
        <f t="shared" si="353"/>
        <v>0.4429882492605714</v>
      </c>
      <c r="U2443" s="25">
        <f t="shared" si="350"/>
        <v>0.45178177629328597</v>
      </c>
      <c r="W2443" s="17">
        <f>Eingabe!H2444</f>
        <v>349</v>
      </c>
      <c r="X2443" s="17">
        <f t="shared" si="351"/>
        <v>3.49</v>
      </c>
      <c r="Y2443" s="17">
        <f t="shared" si="352"/>
        <v>350</v>
      </c>
    </row>
    <row r="2444" spans="1:25" x14ac:dyDescent="0.15">
      <c r="A2444" s="82">
        <f t="shared" si="347"/>
        <v>4</v>
      </c>
      <c r="B2444" s="46">
        <v>43567.708333327413</v>
      </c>
      <c r="C2444" s="47">
        <f>Eingabe!G2445</f>
        <v>4.2</v>
      </c>
      <c r="D2444" s="77">
        <v>2444</v>
      </c>
      <c r="E2444" s="47"/>
      <c r="F2444" s="25">
        <f t="shared" si="345"/>
        <v>6.27</v>
      </c>
      <c r="G2444" s="25">
        <f>VLOOKUP(F2444,'Spezifische Werte'!$B$2:$C$4002,2,FALSE)</f>
        <v>0.19098980973438914</v>
      </c>
      <c r="H2444" s="25">
        <f t="shared" si="348"/>
        <v>381.97961946877831</v>
      </c>
      <c r="J2444" s="25">
        <f t="shared" si="346"/>
        <v>6.3</v>
      </c>
      <c r="K2444" s="25">
        <f>VLOOKUP(J2444,'Spezifische Werte'!$B$2:$C$4002,2,FALSE)</f>
        <v>0.19401976060055698</v>
      </c>
      <c r="L2444" s="25">
        <f t="shared" si="349"/>
        <v>388.03952120111398</v>
      </c>
      <c r="R2444" s="25">
        <v>2442</v>
      </c>
      <c r="S2444" s="25">
        <v>2441</v>
      </c>
      <c r="T2444" s="25">
        <f t="shared" si="353"/>
        <v>0.4429882492605714</v>
      </c>
      <c r="U2444" s="25">
        <f t="shared" si="350"/>
        <v>0.45178177629328597</v>
      </c>
      <c r="W2444" s="17">
        <f>Eingabe!H2445</f>
        <v>314</v>
      </c>
      <c r="X2444" s="17">
        <f t="shared" si="351"/>
        <v>3.14</v>
      </c>
      <c r="Y2444" s="17">
        <f t="shared" si="352"/>
        <v>310</v>
      </c>
    </row>
    <row r="2445" spans="1:25" x14ac:dyDescent="0.15">
      <c r="A2445" s="82">
        <f t="shared" si="347"/>
        <v>4</v>
      </c>
      <c r="B2445" s="46">
        <v>43567.749999994077</v>
      </c>
      <c r="C2445" s="47">
        <f>Eingabe!G2446</f>
        <v>6</v>
      </c>
      <c r="D2445" s="77">
        <v>2445</v>
      </c>
      <c r="E2445" s="47"/>
      <c r="F2445" s="25">
        <f t="shared" si="345"/>
        <v>8.9499999999999993</v>
      </c>
      <c r="G2445" s="25">
        <f>VLOOKUP(F2445,'Spezifische Werte'!$B$2:$C$4002,2,FALSE)</f>
        <v>0.57274769367218936</v>
      </c>
      <c r="H2445" s="25">
        <f t="shared" si="348"/>
        <v>1145.4953873443787</v>
      </c>
      <c r="J2445" s="25">
        <f t="shared" si="346"/>
        <v>9</v>
      </c>
      <c r="K2445" s="25">
        <f>VLOOKUP(J2445,'Spezifische Werte'!$B$2:$C$4002,2,FALSE)</f>
        <v>0.58146600886357502</v>
      </c>
      <c r="L2445" s="25">
        <f t="shared" si="349"/>
        <v>1162.93201772715</v>
      </c>
      <c r="R2445" s="25">
        <v>2443</v>
      </c>
      <c r="S2445" s="25">
        <v>2442</v>
      </c>
      <c r="T2445" s="25">
        <f t="shared" si="353"/>
        <v>0.41079094183340797</v>
      </c>
      <c r="U2445" s="25">
        <f t="shared" si="350"/>
        <v>0.41925429487186289</v>
      </c>
      <c r="W2445" s="17">
        <f>Eingabe!H2446</f>
        <v>358</v>
      </c>
      <c r="X2445" s="17">
        <f t="shared" si="351"/>
        <v>3.58</v>
      </c>
      <c r="Y2445" s="17">
        <f t="shared" si="352"/>
        <v>360</v>
      </c>
    </row>
    <row r="2446" spans="1:25" x14ac:dyDescent="0.15">
      <c r="A2446" s="82">
        <f t="shared" si="347"/>
        <v>4</v>
      </c>
      <c r="B2446" s="46">
        <v>43567.791666660742</v>
      </c>
      <c r="C2446" s="47">
        <f>Eingabe!G2447</f>
        <v>4.5</v>
      </c>
      <c r="D2446" s="77">
        <v>2446</v>
      </c>
      <c r="E2446" s="47"/>
      <c r="F2446" s="25">
        <f t="shared" si="345"/>
        <v>6.71</v>
      </c>
      <c r="G2446" s="25">
        <f>VLOOKUP(F2446,'Spezifische Werte'!$B$2:$C$4002,2,FALSE)</f>
        <v>0.23821819652236836</v>
      </c>
      <c r="H2446" s="25">
        <f t="shared" si="348"/>
        <v>476.43639304473675</v>
      </c>
      <c r="J2446" s="25">
        <f t="shared" si="346"/>
        <v>6.75</v>
      </c>
      <c r="K2446" s="25">
        <f>VLOOKUP(J2446,'Spezifische Werte'!$B$2:$C$4002,2,FALSE)</f>
        <v>0.24279032681735657</v>
      </c>
      <c r="L2446" s="25">
        <f t="shared" si="349"/>
        <v>485.58065363471314</v>
      </c>
      <c r="R2446" s="25">
        <v>2444</v>
      </c>
      <c r="S2446" s="25">
        <v>2443</v>
      </c>
      <c r="T2446" s="25">
        <f t="shared" si="353"/>
        <v>0.41079094183340797</v>
      </c>
      <c r="U2446" s="25">
        <f t="shared" si="350"/>
        <v>0.41925429487186289</v>
      </c>
      <c r="W2446" s="17">
        <f>Eingabe!H2447</f>
        <v>338</v>
      </c>
      <c r="X2446" s="17">
        <f t="shared" si="351"/>
        <v>3.38</v>
      </c>
      <c r="Y2446" s="17">
        <f t="shared" si="352"/>
        <v>340</v>
      </c>
    </row>
    <row r="2447" spans="1:25" x14ac:dyDescent="0.15">
      <c r="A2447" s="82">
        <f t="shared" si="347"/>
        <v>4</v>
      </c>
      <c r="B2447" s="46">
        <v>43567.833333327406</v>
      </c>
      <c r="C2447" s="47">
        <f>Eingabe!G2448</f>
        <v>4.3</v>
      </c>
      <c r="D2447" s="77">
        <v>2447</v>
      </c>
      <c r="E2447" s="47"/>
      <c r="F2447" s="25">
        <f t="shared" si="345"/>
        <v>6.41</v>
      </c>
      <c r="G2447" s="25">
        <f>VLOOKUP(F2447,'Spezifische Werte'!$B$2:$C$4002,2,FALSE)</f>
        <v>0.20539547091670399</v>
      </c>
      <c r="H2447" s="25">
        <f t="shared" si="348"/>
        <v>410.790941833408</v>
      </c>
      <c r="J2447" s="25">
        <f t="shared" si="346"/>
        <v>6.45</v>
      </c>
      <c r="K2447" s="25">
        <f>VLOOKUP(J2447,'Spezifische Werte'!$B$2:$C$4002,2,FALSE)</f>
        <v>0.20962714743593144</v>
      </c>
      <c r="L2447" s="25">
        <f t="shared" si="349"/>
        <v>419.2542948718629</v>
      </c>
      <c r="R2447" s="25">
        <v>2445</v>
      </c>
      <c r="S2447" s="25">
        <v>2444</v>
      </c>
      <c r="T2447" s="25">
        <f t="shared" si="353"/>
        <v>0.41079094183340797</v>
      </c>
      <c r="U2447" s="25">
        <f t="shared" si="350"/>
        <v>0.41925429487186289</v>
      </c>
      <c r="W2447" s="17">
        <f>Eingabe!H2448</f>
        <v>285</v>
      </c>
      <c r="X2447" s="17">
        <f t="shared" si="351"/>
        <v>2.85</v>
      </c>
      <c r="Y2447" s="17">
        <f t="shared" si="352"/>
        <v>290</v>
      </c>
    </row>
    <row r="2448" spans="1:25" x14ac:dyDescent="0.15">
      <c r="A2448" s="82">
        <f t="shared" si="347"/>
        <v>4</v>
      </c>
      <c r="B2448" s="46">
        <v>43567.87499999407</v>
      </c>
      <c r="C2448" s="47">
        <f>Eingabe!G2449</f>
        <v>4.2</v>
      </c>
      <c r="D2448" s="77">
        <v>2448</v>
      </c>
      <c r="E2448" s="47"/>
      <c r="F2448" s="25">
        <f t="shared" si="345"/>
        <v>6.27</v>
      </c>
      <c r="G2448" s="25">
        <f>VLOOKUP(F2448,'Spezifische Werte'!$B$2:$C$4002,2,FALSE)</f>
        <v>0.19098980973438914</v>
      </c>
      <c r="H2448" s="25">
        <f t="shared" si="348"/>
        <v>381.97961946877831</v>
      </c>
      <c r="J2448" s="25">
        <f t="shared" si="346"/>
        <v>6.3</v>
      </c>
      <c r="K2448" s="25">
        <f>VLOOKUP(J2448,'Spezifische Werte'!$B$2:$C$4002,2,FALSE)</f>
        <v>0.19401976060055698</v>
      </c>
      <c r="L2448" s="25">
        <f t="shared" si="349"/>
        <v>388.03952120111398</v>
      </c>
      <c r="R2448" s="25">
        <v>2446</v>
      </c>
      <c r="S2448" s="25">
        <v>2445</v>
      </c>
      <c r="T2448" s="25">
        <f t="shared" si="353"/>
        <v>0.41079094183340797</v>
      </c>
      <c r="U2448" s="25">
        <f t="shared" si="350"/>
        <v>0.41925429487186289</v>
      </c>
      <c r="W2448" s="17">
        <f>Eingabe!H2449</f>
        <v>341</v>
      </c>
      <c r="X2448" s="17">
        <f t="shared" si="351"/>
        <v>3.41</v>
      </c>
      <c r="Y2448" s="17">
        <f t="shared" si="352"/>
        <v>340</v>
      </c>
    </row>
    <row r="2449" spans="1:25" x14ac:dyDescent="0.15">
      <c r="A2449" s="82">
        <f t="shared" si="347"/>
        <v>4</v>
      </c>
      <c r="B2449" s="46">
        <v>43567.916666660734</v>
      </c>
      <c r="C2449" s="47">
        <f>Eingabe!G2450</f>
        <v>4.9000000000000004</v>
      </c>
      <c r="D2449" s="77">
        <v>2449</v>
      </c>
      <c r="E2449" s="47"/>
      <c r="F2449" s="25">
        <f t="shared" si="345"/>
        <v>7.31</v>
      </c>
      <c r="G2449" s="25">
        <f>VLOOKUP(F2449,'Spezifische Werte'!$B$2:$C$4002,2,FALSE)</f>
        <v>0.3124426167174133</v>
      </c>
      <c r="H2449" s="25">
        <f t="shared" si="348"/>
        <v>624.88523343482666</v>
      </c>
      <c r="J2449" s="25">
        <f t="shared" si="346"/>
        <v>7.35</v>
      </c>
      <c r="K2449" s="25">
        <f>VLOOKUP(J2449,'Spezifische Werte'!$B$2:$C$4002,2,FALSE)</f>
        <v>0.31783439487629789</v>
      </c>
      <c r="L2449" s="25">
        <f t="shared" si="349"/>
        <v>635.66878975259579</v>
      </c>
      <c r="R2449" s="25">
        <v>2447</v>
      </c>
      <c r="S2449" s="25">
        <v>2446</v>
      </c>
      <c r="T2449" s="25">
        <f t="shared" si="353"/>
        <v>0.41079094183340797</v>
      </c>
      <c r="U2449" s="25">
        <f t="shared" si="350"/>
        <v>0.41925429487186289</v>
      </c>
      <c r="W2449" s="17">
        <f>Eingabe!H2450</f>
        <v>274</v>
      </c>
      <c r="X2449" s="17">
        <f t="shared" si="351"/>
        <v>2.74</v>
      </c>
      <c r="Y2449" s="17">
        <f t="shared" si="352"/>
        <v>270</v>
      </c>
    </row>
    <row r="2450" spans="1:25" x14ac:dyDescent="0.15">
      <c r="A2450" s="82">
        <f t="shared" si="347"/>
        <v>4</v>
      </c>
      <c r="B2450" s="46">
        <v>43567.958333327399</v>
      </c>
      <c r="C2450" s="47">
        <f>Eingabe!G2451</f>
        <v>3.4</v>
      </c>
      <c r="D2450" s="77">
        <v>2450</v>
      </c>
      <c r="E2450" s="47"/>
      <c r="F2450" s="25">
        <f t="shared" si="345"/>
        <v>5.07</v>
      </c>
      <c r="G2450" s="25">
        <f>VLOOKUP(F2450,'Spezifische Werte'!$B$2:$C$4002,2,FALSE)</f>
        <v>9.6185977081711158E-2</v>
      </c>
      <c r="H2450" s="25">
        <f t="shared" si="348"/>
        <v>192.37195416342232</v>
      </c>
      <c r="J2450" s="25">
        <f t="shared" si="346"/>
        <v>5.0999999999999996</v>
      </c>
      <c r="K2450" s="25">
        <f>VLOOKUP(J2450,'Spezifische Werte'!$B$2:$C$4002,2,FALSE)</f>
        <v>9.8097213536623304E-2</v>
      </c>
      <c r="L2450" s="25">
        <f t="shared" si="349"/>
        <v>196.1944270732466</v>
      </c>
      <c r="R2450" s="25">
        <v>2448</v>
      </c>
      <c r="S2450" s="25">
        <v>2447</v>
      </c>
      <c r="T2450" s="25">
        <f t="shared" si="353"/>
        <v>0.41079094183340797</v>
      </c>
      <c r="U2450" s="25">
        <f t="shared" si="350"/>
        <v>0.41925429487186289</v>
      </c>
      <c r="W2450" s="17">
        <f>Eingabe!H2451</f>
        <v>250</v>
      </c>
      <c r="X2450" s="17">
        <f t="shared" si="351"/>
        <v>2.5</v>
      </c>
      <c r="Y2450" s="17">
        <f t="shared" si="352"/>
        <v>250</v>
      </c>
    </row>
    <row r="2451" spans="1:25" x14ac:dyDescent="0.15">
      <c r="A2451" s="82">
        <f t="shared" si="347"/>
        <v>4</v>
      </c>
      <c r="B2451" s="46">
        <v>43567.999999994063</v>
      </c>
      <c r="C2451" s="47">
        <f>Eingabe!G2452</f>
        <v>3.8</v>
      </c>
      <c r="D2451" s="77">
        <v>2451</v>
      </c>
      <c r="E2451" s="47"/>
      <c r="F2451" s="25">
        <f t="shared" si="345"/>
        <v>5.67</v>
      </c>
      <c r="G2451" s="25">
        <f>VLOOKUP(F2451,'Spezifische Werte'!$B$2:$C$4002,2,FALSE)</f>
        <v>0.13840049448137109</v>
      </c>
      <c r="H2451" s="25">
        <f t="shared" si="348"/>
        <v>276.80098896274217</v>
      </c>
      <c r="J2451" s="25">
        <f t="shared" si="346"/>
        <v>5.7</v>
      </c>
      <c r="K2451" s="25">
        <f>VLOOKUP(J2451,'Spezifische Werte'!$B$2:$C$4002,2,FALSE)</f>
        <v>0.14069825500153915</v>
      </c>
      <c r="L2451" s="25">
        <f t="shared" si="349"/>
        <v>281.39651000307828</v>
      </c>
      <c r="R2451" s="25">
        <v>2449</v>
      </c>
      <c r="S2451" s="25">
        <v>2448</v>
      </c>
      <c r="T2451" s="25">
        <f t="shared" si="353"/>
        <v>0.41079094183340797</v>
      </c>
      <c r="U2451" s="25">
        <f t="shared" si="350"/>
        <v>0.41925429487186289</v>
      </c>
      <c r="W2451" s="17">
        <f>Eingabe!H2452</f>
        <v>248</v>
      </c>
      <c r="X2451" s="17">
        <f t="shared" si="351"/>
        <v>2.48</v>
      </c>
      <c r="Y2451" s="17">
        <f t="shared" si="352"/>
        <v>250</v>
      </c>
    </row>
    <row r="2452" spans="1:25" x14ac:dyDescent="0.15">
      <c r="A2452" s="82">
        <f t="shared" si="347"/>
        <v>4</v>
      </c>
      <c r="B2452" s="46">
        <v>43568.041666660727</v>
      </c>
      <c r="C2452" s="47">
        <f>Eingabe!G2453</f>
        <v>3.8</v>
      </c>
      <c r="D2452" s="77">
        <v>2452</v>
      </c>
      <c r="E2452" s="47"/>
      <c r="F2452" s="25">
        <f t="shared" si="345"/>
        <v>5.67</v>
      </c>
      <c r="G2452" s="25">
        <f>VLOOKUP(F2452,'Spezifische Werte'!$B$2:$C$4002,2,FALSE)</f>
        <v>0.13840049448137109</v>
      </c>
      <c r="H2452" s="25">
        <f t="shared" si="348"/>
        <v>276.80098896274217</v>
      </c>
      <c r="J2452" s="25">
        <f t="shared" si="346"/>
        <v>5.7</v>
      </c>
      <c r="K2452" s="25">
        <f>VLOOKUP(J2452,'Spezifische Werte'!$B$2:$C$4002,2,FALSE)</f>
        <v>0.14069825500153915</v>
      </c>
      <c r="L2452" s="25">
        <f t="shared" si="349"/>
        <v>281.39651000307828</v>
      </c>
      <c r="R2452" s="25">
        <v>2450</v>
      </c>
      <c r="S2452" s="25">
        <v>2449</v>
      </c>
      <c r="T2452" s="25">
        <f t="shared" si="353"/>
        <v>0.41079094183340797</v>
      </c>
      <c r="U2452" s="25">
        <f t="shared" si="350"/>
        <v>0.41925429487186289</v>
      </c>
      <c r="W2452" s="17">
        <f>Eingabe!H2453</f>
        <v>248</v>
      </c>
      <c r="X2452" s="17">
        <f t="shared" si="351"/>
        <v>2.48</v>
      </c>
      <c r="Y2452" s="17">
        <f t="shared" si="352"/>
        <v>250</v>
      </c>
    </row>
    <row r="2453" spans="1:25" x14ac:dyDescent="0.15">
      <c r="A2453" s="82">
        <f t="shared" si="347"/>
        <v>4</v>
      </c>
      <c r="B2453" s="46">
        <v>43568.083333327391</v>
      </c>
      <c r="C2453" s="47">
        <f>Eingabe!G2454</f>
        <v>3.8</v>
      </c>
      <c r="D2453" s="77">
        <v>2453</v>
      </c>
      <c r="E2453" s="47"/>
      <c r="F2453" s="25">
        <f t="shared" si="345"/>
        <v>5.67</v>
      </c>
      <c r="G2453" s="25">
        <f>VLOOKUP(F2453,'Spezifische Werte'!$B$2:$C$4002,2,FALSE)</f>
        <v>0.13840049448137109</v>
      </c>
      <c r="H2453" s="25">
        <f t="shared" si="348"/>
        <v>276.80098896274217</v>
      </c>
      <c r="J2453" s="25">
        <f t="shared" si="346"/>
        <v>5.7</v>
      </c>
      <c r="K2453" s="25">
        <f>VLOOKUP(J2453,'Spezifische Werte'!$B$2:$C$4002,2,FALSE)</f>
        <v>0.14069825500153915</v>
      </c>
      <c r="L2453" s="25">
        <f t="shared" si="349"/>
        <v>281.39651000307828</v>
      </c>
      <c r="R2453" s="25">
        <v>2451</v>
      </c>
      <c r="S2453" s="25">
        <v>2450</v>
      </c>
      <c r="T2453" s="25">
        <f t="shared" si="353"/>
        <v>0.41079094183340797</v>
      </c>
      <c r="U2453" s="25">
        <f t="shared" si="350"/>
        <v>0.41925429487186289</v>
      </c>
      <c r="W2453" s="17">
        <f>Eingabe!H2454</f>
        <v>253</v>
      </c>
      <c r="X2453" s="17">
        <f t="shared" si="351"/>
        <v>2.5299999999999998</v>
      </c>
      <c r="Y2453" s="17">
        <f t="shared" si="352"/>
        <v>250</v>
      </c>
    </row>
    <row r="2454" spans="1:25" x14ac:dyDescent="0.15">
      <c r="A2454" s="82">
        <f t="shared" si="347"/>
        <v>4</v>
      </c>
      <c r="B2454" s="46">
        <v>43568.124999994056</v>
      </c>
      <c r="C2454" s="47">
        <f>Eingabe!G2455</f>
        <v>4.4000000000000004</v>
      </c>
      <c r="D2454" s="77">
        <v>2454</v>
      </c>
      <c r="E2454" s="47"/>
      <c r="F2454" s="25">
        <f t="shared" si="345"/>
        <v>6.56</v>
      </c>
      <c r="G2454" s="25">
        <f>VLOOKUP(F2454,'Spezifische Werte'!$B$2:$C$4002,2,FALSE)</f>
        <v>0.2214941246302857</v>
      </c>
      <c r="H2454" s="25">
        <f t="shared" si="348"/>
        <v>442.98824926057142</v>
      </c>
      <c r="J2454" s="25">
        <f t="shared" si="346"/>
        <v>6.6</v>
      </c>
      <c r="K2454" s="25">
        <f>VLOOKUP(J2454,'Spezifische Werte'!$B$2:$C$4002,2,FALSE)</f>
        <v>0.22589088814664299</v>
      </c>
      <c r="L2454" s="25">
        <f t="shared" si="349"/>
        <v>451.78177629328599</v>
      </c>
      <c r="R2454" s="25">
        <v>2452</v>
      </c>
      <c r="S2454" s="25">
        <v>2451</v>
      </c>
      <c r="T2454" s="25">
        <f t="shared" si="353"/>
        <v>0.41079094183340797</v>
      </c>
      <c r="U2454" s="25">
        <f t="shared" si="350"/>
        <v>0.41925429487186289</v>
      </c>
      <c r="W2454" s="17">
        <f>Eingabe!H2455</f>
        <v>231</v>
      </c>
      <c r="X2454" s="17">
        <f t="shared" si="351"/>
        <v>2.31</v>
      </c>
      <c r="Y2454" s="17">
        <f t="shared" si="352"/>
        <v>229.99999999999997</v>
      </c>
    </row>
    <row r="2455" spans="1:25" x14ac:dyDescent="0.15">
      <c r="A2455" s="82">
        <f t="shared" si="347"/>
        <v>4</v>
      </c>
      <c r="B2455" s="46">
        <v>43568.16666666072</v>
      </c>
      <c r="C2455" s="47">
        <f>Eingabe!G2456</f>
        <v>3.7</v>
      </c>
      <c r="D2455" s="77">
        <v>2455</v>
      </c>
      <c r="E2455" s="47"/>
      <c r="F2455" s="25">
        <f t="shared" si="345"/>
        <v>5.52</v>
      </c>
      <c r="G2455" s="25">
        <f>VLOOKUP(F2455,'Spezifische Werte'!$B$2:$C$4002,2,FALSE)</f>
        <v>0.12721663519138685</v>
      </c>
      <c r="H2455" s="25">
        <f t="shared" si="348"/>
        <v>254.43327038277369</v>
      </c>
      <c r="J2455" s="25">
        <f t="shared" si="346"/>
        <v>5.55</v>
      </c>
      <c r="K2455" s="25">
        <f>VLOOKUP(J2455,'Spezifische Werte'!$B$2:$C$4002,2,FALSE)</f>
        <v>0.12941942247043492</v>
      </c>
      <c r="L2455" s="25">
        <f t="shared" si="349"/>
        <v>258.83884494086982</v>
      </c>
      <c r="R2455" s="25">
        <v>2453</v>
      </c>
      <c r="S2455" s="25">
        <v>2452</v>
      </c>
      <c r="T2455" s="25">
        <f t="shared" si="353"/>
        <v>0.41079094183340797</v>
      </c>
      <c r="U2455" s="25">
        <f t="shared" si="350"/>
        <v>0.41925429487186289</v>
      </c>
      <c r="W2455" s="17">
        <f>Eingabe!H2456</f>
        <v>190</v>
      </c>
      <c r="X2455" s="17">
        <f t="shared" si="351"/>
        <v>1.9</v>
      </c>
      <c r="Y2455" s="17">
        <f t="shared" si="352"/>
        <v>190</v>
      </c>
    </row>
    <row r="2456" spans="1:25" x14ac:dyDescent="0.15">
      <c r="A2456" s="82">
        <f t="shared" si="347"/>
        <v>4</v>
      </c>
      <c r="B2456" s="46">
        <v>43568.208333327384</v>
      </c>
      <c r="C2456" s="47">
        <f>Eingabe!G2457</f>
        <v>3.6</v>
      </c>
      <c r="D2456" s="77">
        <v>2456</v>
      </c>
      <c r="E2456" s="47"/>
      <c r="F2456" s="25">
        <f t="shared" si="345"/>
        <v>5.37</v>
      </c>
      <c r="G2456" s="25">
        <f>VLOOKUP(F2456,'Spezifische Werte'!$B$2:$C$4002,2,FALSE)</f>
        <v>0.11640095819454216</v>
      </c>
      <c r="H2456" s="25">
        <f t="shared" si="348"/>
        <v>232.80191638908431</v>
      </c>
      <c r="J2456" s="25">
        <f t="shared" si="346"/>
        <v>5.4</v>
      </c>
      <c r="K2456" s="25">
        <f>VLOOKUP(J2456,'Spezifische Werte'!$B$2:$C$4002,2,FALSE)</f>
        <v>0.11853513474534576</v>
      </c>
      <c r="L2456" s="25">
        <f t="shared" si="349"/>
        <v>237.07026949069152</v>
      </c>
      <c r="R2456" s="25">
        <v>2454</v>
      </c>
      <c r="S2456" s="25">
        <v>2453</v>
      </c>
      <c r="T2456" s="25">
        <f t="shared" si="353"/>
        <v>0.41079094183340797</v>
      </c>
      <c r="U2456" s="25">
        <f t="shared" si="350"/>
        <v>0.41925429487186289</v>
      </c>
      <c r="W2456" s="17">
        <f>Eingabe!H2457</f>
        <v>109</v>
      </c>
      <c r="X2456" s="17">
        <f t="shared" si="351"/>
        <v>1.0900000000000001</v>
      </c>
      <c r="Y2456" s="17">
        <f t="shared" si="352"/>
        <v>110.00000000000001</v>
      </c>
    </row>
    <row r="2457" spans="1:25" x14ac:dyDescent="0.15">
      <c r="A2457" s="82">
        <f t="shared" si="347"/>
        <v>4</v>
      </c>
      <c r="B2457" s="46">
        <v>43568.249999994048</v>
      </c>
      <c r="C2457" s="47">
        <f>Eingabe!G2458</f>
        <v>3.7</v>
      </c>
      <c r="D2457" s="77">
        <v>2457</v>
      </c>
      <c r="E2457" s="47"/>
      <c r="F2457" s="25">
        <f t="shared" si="345"/>
        <v>5.52</v>
      </c>
      <c r="G2457" s="25">
        <f>VLOOKUP(F2457,'Spezifische Werte'!$B$2:$C$4002,2,FALSE)</f>
        <v>0.12721663519138685</v>
      </c>
      <c r="H2457" s="25">
        <f t="shared" si="348"/>
        <v>254.43327038277369</v>
      </c>
      <c r="J2457" s="25">
        <f t="shared" si="346"/>
        <v>5.55</v>
      </c>
      <c r="K2457" s="25">
        <f>VLOOKUP(J2457,'Spezifische Werte'!$B$2:$C$4002,2,FALSE)</f>
        <v>0.12941942247043492</v>
      </c>
      <c r="L2457" s="25">
        <f t="shared" si="349"/>
        <v>258.83884494086982</v>
      </c>
      <c r="R2457" s="25">
        <v>2455</v>
      </c>
      <c r="S2457" s="25">
        <v>2454</v>
      </c>
      <c r="T2457" s="25">
        <f t="shared" si="353"/>
        <v>0.41079094183340797</v>
      </c>
      <c r="U2457" s="25">
        <f t="shared" si="350"/>
        <v>0.41925429487186289</v>
      </c>
      <c r="W2457" s="17">
        <f>Eingabe!H2458</f>
        <v>161</v>
      </c>
      <c r="X2457" s="17">
        <f t="shared" si="351"/>
        <v>1.61</v>
      </c>
      <c r="Y2457" s="17">
        <f t="shared" si="352"/>
        <v>160</v>
      </c>
    </row>
    <row r="2458" spans="1:25" x14ac:dyDescent="0.15">
      <c r="A2458" s="82">
        <f t="shared" si="347"/>
        <v>4</v>
      </c>
      <c r="B2458" s="46">
        <v>43568.291666660713</v>
      </c>
      <c r="C2458" s="47">
        <f>Eingabe!G2459</f>
        <v>4.0999999999999996</v>
      </c>
      <c r="D2458" s="77">
        <v>2458</v>
      </c>
      <c r="E2458" s="47"/>
      <c r="F2458" s="25">
        <f t="shared" si="345"/>
        <v>6.12</v>
      </c>
      <c r="G2458" s="25">
        <f>VLOOKUP(F2458,'Spezifische Werte'!$B$2:$C$4002,2,FALSE)</f>
        <v>0.17636813552353289</v>
      </c>
      <c r="H2458" s="25">
        <f t="shared" si="348"/>
        <v>352.73627104706577</v>
      </c>
      <c r="J2458" s="25">
        <f t="shared" si="346"/>
        <v>6.15</v>
      </c>
      <c r="K2458" s="25">
        <f>VLOOKUP(J2458,'Spezifische Werte'!$B$2:$C$4002,2,FALSE)</f>
        <v>0.17921779013058811</v>
      </c>
      <c r="L2458" s="25">
        <f t="shared" si="349"/>
        <v>358.4355802611762</v>
      </c>
      <c r="R2458" s="25">
        <v>2456</v>
      </c>
      <c r="S2458" s="25">
        <v>2455</v>
      </c>
      <c r="T2458" s="25">
        <f t="shared" si="353"/>
        <v>0.41079094183340797</v>
      </c>
      <c r="U2458" s="25">
        <f t="shared" si="350"/>
        <v>0.41925429487186289</v>
      </c>
      <c r="W2458" s="17">
        <f>Eingabe!H2459</f>
        <v>111</v>
      </c>
      <c r="X2458" s="17">
        <f t="shared" si="351"/>
        <v>1.1100000000000001</v>
      </c>
      <c r="Y2458" s="17">
        <f t="shared" si="352"/>
        <v>110.00000000000001</v>
      </c>
    </row>
    <row r="2459" spans="1:25" x14ac:dyDescent="0.15">
      <c r="A2459" s="82">
        <f t="shared" si="347"/>
        <v>4</v>
      </c>
      <c r="B2459" s="46">
        <v>43568.333333327377</v>
      </c>
      <c r="C2459" s="47">
        <f>Eingabe!G2460</f>
        <v>5.0999999999999996</v>
      </c>
      <c r="D2459" s="77">
        <v>2459</v>
      </c>
      <c r="E2459" s="47"/>
      <c r="F2459" s="25">
        <f t="shared" si="345"/>
        <v>7.61</v>
      </c>
      <c r="G2459" s="25">
        <f>VLOOKUP(F2459,'Spezifische Werte'!$B$2:$C$4002,2,FALSE)</f>
        <v>0.35419704845962618</v>
      </c>
      <c r="H2459" s="25">
        <f t="shared" si="348"/>
        <v>708.39409691925232</v>
      </c>
      <c r="J2459" s="25">
        <f t="shared" si="346"/>
        <v>7.65</v>
      </c>
      <c r="K2459" s="25">
        <f>VLOOKUP(J2459,'Spezifische Werte'!$B$2:$C$4002,2,FALSE)</f>
        <v>0.35999115933138248</v>
      </c>
      <c r="L2459" s="25">
        <f t="shared" si="349"/>
        <v>719.98231866276501</v>
      </c>
      <c r="R2459" s="25">
        <v>2457</v>
      </c>
      <c r="S2459" s="25">
        <v>2456</v>
      </c>
      <c r="T2459" s="25">
        <f t="shared" si="353"/>
        <v>0.41079094183340797</v>
      </c>
      <c r="U2459" s="25">
        <f t="shared" si="350"/>
        <v>0.41925429487186289</v>
      </c>
      <c r="W2459" s="17">
        <f>Eingabe!H2460</f>
        <v>124</v>
      </c>
      <c r="X2459" s="17">
        <f t="shared" si="351"/>
        <v>1.24</v>
      </c>
      <c r="Y2459" s="17">
        <f t="shared" si="352"/>
        <v>120</v>
      </c>
    </row>
    <row r="2460" spans="1:25" x14ac:dyDescent="0.15">
      <c r="A2460" s="82">
        <f t="shared" si="347"/>
        <v>4</v>
      </c>
      <c r="B2460" s="46">
        <v>43568.374999994041</v>
      </c>
      <c r="C2460" s="47">
        <f>Eingabe!G2461</f>
        <v>5.3</v>
      </c>
      <c r="D2460" s="77">
        <v>2460</v>
      </c>
      <c r="E2460" s="47"/>
      <c r="F2460" s="25">
        <f t="shared" si="345"/>
        <v>7.91</v>
      </c>
      <c r="G2460" s="25">
        <f>VLOOKUP(F2460,'Spezifische Werte'!$B$2:$C$4002,2,FALSE)</f>
        <v>0.39893199083383452</v>
      </c>
      <c r="H2460" s="25">
        <f t="shared" si="348"/>
        <v>797.86398166766901</v>
      </c>
      <c r="J2460" s="25">
        <f t="shared" si="346"/>
        <v>7.95</v>
      </c>
      <c r="K2460" s="25">
        <f>VLOOKUP(J2460,'Spezifische Werte'!$B$2:$C$4002,2,FALSE)</f>
        <v>0.40511792205919206</v>
      </c>
      <c r="L2460" s="25">
        <f t="shared" si="349"/>
        <v>810.23584411838408</v>
      </c>
      <c r="R2460" s="25">
        <v>2458</v>
      </c>
      <c r="S2460" s="25">
        <v>2457</v>
      </c>
      <c r="T2460" s="25">
        <f t="shared" si="353"/>
        <v>0.41079094183340797</v>
      </c>
      <c r="U2460" s="25">
        <f t="shared" si="350"/>
        <v>0.41925429487186289</v>
      </c>
      <c r="W2460" s="17">
        <f>Eingabe!H2461</f>
        <v>140</v>
      </c>
      <c r="X2460" s="17">
        <f t="shared" si="351"/>
        <v>1.4</v>
      </c>
      <c r="Y2460" s="17">
        <f t="shared" si="352"/>
        <v>140</v>
      </c>
    </row>
    <row r="2461" spans="1:25" x14ac:dyDescent="0.15">
      <c r="A2461" s="82">
        <f t="shared" si="347"/>
        <v>4</v>
      </c>
      <c r="B2461" s="46">
        <v>43568.416666660705</v>
      </c>
      <c r="C2461" s="47">
        <f>Eingabe!G2462</f>
        <v>5.4</v>
      </c>
      <c r="D2461" s="77">
        <v>2461</v>
      </c>
      <c r="E2461" s="47"/>
      <c r="F2461" s="25">
        <f t="shared" si="345"/>
        <v>8.06</v>
      </c>
      <c r="G2461" s="25">
        <f>VLOOKUP(F2461,'Spezifische Werte'!$B$2:$C$4002,2,FALSE)</f>
        <v>0.42239374838249216</v>
      </c>
      <c r="H2461" s="25">
        <f t="shared" si="348"/>
        <v>844.78749676498433</v>
      </c>
      <c r="J2461" s="25">
        <f t="shared" si="346"/>
        <v>8.1</v>
      </c>
      <c r="K2461" s="25">
        <f>VLOOKUP(J2461,'Spezifische Werte'!$B$2:$C$4002,2,FALSE)</f>
        <v>0.428769385012092</v>
      </c>
      <c r="L2461" s="25">
        <f t="shared" si="349"/>
        <v>857.53877002418403</v>
      </c>
      <c r="R2461" s="25">
        <v>2459</v>
      </c>
      <c r="S2461" s="25">
        <v>2458</v>
      </c>
      <c r="T2461" s="25">
        <f t="shared" si="353"/>
        <v>0.41079094183340797</v>
      </c>
      <c r="U2461" s="25">
        <f t="shared" si="350"/>
        <v>0.41925429487186289</v>
      </c>
      <c r="W2461" s="17">
        <f>Eingabe!H2462</f>
        <v>150</v>
      </c>
      <c r="X2461" s="17">
        <f t="shared" si="351"/>
        <v>1.5</v>
      </c>
      <c r="Y2461" s="17">
        <f t="shared" si="352"/>
        <v>150</v>
      </c>
    </row>
    <row r="2462" spans="1:25" x14ac:dyDescent="0.15">
      <c r="A2462" s="82">
        <f t="shared" si="347"/>
        <v>4</v>
      </c>
      <c r="B2462" s="46">
        <v>43568.458333327369</v>
      </c>
      <c r="C2462" s="47">
        <f>Eingabe!G2463</f>
        <v>6.8</v>
      </c>
      <c r="D2462" s="77">
        <v>2462</v>
      </c>
      <c r="E2462" s="47"/>
      <c r="F2462" s="25">
        <f t="shared" si="345"/>
        <v>10.14</v>
      </c>
      <c r="G2462" s="25">
        <f>VLOOKUP(F2462,'Spezifische Werte'!$B$2:$C$4002,2,FALSE)</f>
        <v>0.75987049688249497</v>
      </c>
      <c r="H2462" s="25">
        <f t="shared" si="348"/>
        <v>1519.74099376499</v>
      </c>
      <c r="J2462" s="25">
        <f t="shared" si="346"/>
        <v>10.199999999999999</v>
      </c>
      <c r="K2462" s="25">
        <f>VLOOKUP(J2462,'Spezifische Werte'!$B$2:$C$4002,2,FALSE)</f>
        <v>0.76746217735576705</v>
      </c>
      <c r="L2462" s="25">
        <f t="shared" si="349"/>
        <v>1534.9243547115341</v>
      </c>
      <c r="R2462" s="25">
        <v>2460</v>
      </c>
      <c r="S2462" s="25">
        <v>2459</v>
      </c>
      <c r="T2462" s="25">
        <f t="shared" si="353"/>
        <v>0.41079094183340797</v>
      </c>
      <c r="U2462" s="25">
        <f t="shared" si="350"/>
        <v>0.41925429487186289</v>
      </c>
      <c r="W2462" s="17">
        <f>Eingabe!H2463</f>
        <v>141</v>
      </c>
      <c r="X2462" s="17">
        <f t="shared" si="351"/>
        <v>1.41</v>
      </c>
      <c r="Y2462" s="17">
        <f t="shared" si="352"/>
        <v>140</v>
      </c>
    </row>
    <row r="2463" spans="1:25" x14ac:dyDescent="0.15">
      <c r="A2463" s="82">
        <f t="shared" si="347"/>
        <v>4</v>
      </c>
      <c r="B2463" s="46">
        <v>43568.499999994034</v>
      </c>
      <c r="C2463" s="47">
        <f>Eingabe!G2464</f>
        <v>6.8</v>
      </c>
      <c r="D2463" s="77">
        <v>2463</v>
      </c>
      <c r="E2463" s="47"/>
      <c r="F2463" s="25">
        <f t="shared" si="345"/>
        <v>10.14</v>
      </c>
      <c r="G2463" s="25">
        <f>VLOOKUP(F2463,'Spezifische Werte'!$B$2:$C$4002,2,FALSE)</f>
        <v>0.75987049688249497</v>
      </c>
      <c r="H2463" s="25">
        <f t="shared" si="348"/>
        <v>1519.74099376499</v>
      </c>
      <c r="J2463" s="25">
        <f t="shared" si="346"/>
        <v>10.199999999999999</v>
      </c>
      <c r="K2463" s="25">
        <f>VLOOKUP(J2463,'Spezifische Werte'!$B$2:$C$4002,2,FALSE)</f>
        <v>0.76746217735576705</v>
      </c>
      <c r="L2463" s="25">
        <f t="shared" si="349"/>
        <v>1534.9243547115341</v>
      </c>
      <c r="R2463" s="25">
        <v>2461</v>
      </c>
      <c r="S2463" s="25">
        <v>2460</v>
      </c>
      <c r="T2463" s="25">
        <f t="shared" si="353"/>
        <v>0.41079094183340797</v>
      </c>
      <c r="U2463" s="25">
        <f t="shared" si="350"/>
        <v>0.41925429487186289</v>
      </c>
      <c r="W2463" s="17">
        <f>Eingabe!H2464</f>
        <v>105</v>
      </c>
      <c r="X2463" s="17">
        <f t="shared" si="351"/>
        <v>1.05</v>
      </c>
      <c r="Y2463" s="17">
        <f t="shared" si="352"/>
        <v>110.00000000000001</v>
      </c>
    </row>
    <row r="2464" spans="1:25" x14ac:dyDescent="0.15">
      <c r="A2464" s="82">
        <f t="shared" si="347"/>
        <v>4</v>
      </c>
      <c r="B2464" s="46">
        <v>43568.541666660698</v>
      </c>
      <c r="C2464" s="47">
        <f>Eingabe!G2465</f>
        <v>5.7</v>
      </c>
      <c r="D2464" s="77">
        <v>2464</v>
      </c>
      <c r="E2464" s="47"/>
      <c r="F2464" s="25">
        <f t="shared" si="345"/>
        <v>8.5</v>
      </c>
      <c r="G2464" s="25">
        <f>VLOOKUP(F2464,'Spezifische Werte'!$B$2:$C$4002,2,FALSE)</f>
        <v>0.49489541709216678</v>
      </c>
      <c r="H2464" s="25">
        <f t="shared" si="348"/>
        <v>989.79083418433356</v>
      </c>
      <c r="J2464" s="25">
        <f t="shared" si="346"/>
        <v>8.5500000000000007</v>
      </c>
      <c r="K2464" s="25">
        <f>VLOOKUP(J2464,'Spezifische Werte'!$B$2:$C$4002,2,FALSE)</f>
        <v>0.50342054722621021</v>
      </c>
      <c r="L2464" s="25">
        <f t="shared" si="349"/>
        <v>1006.8410944524204</v>
      </c>
      <c r="R2464" s="25">
        <v>2462</v>
      </c>
      <c r="S2464" s="25">
        <v>2461</v>
      </c>
      <c r="T2464" s="25">
        <f t="shared" si="353"/>
        <v>0.41079094183340797</v>
      </c>
      <c r="U2464" s="25">
        <f t="shared" si="350"/>
        <v>0.41925429487186289</v>
      </c>
      <c r="W2464" s="17">
        <f>Eingabe!H2465</f>
        <v>127</v>
      </c>
      <c r="X2464" s="17">
        <f t="shared" si="351"/>
        <v>1.27</v>
      </c>
      <c r="Y2464" s="17">
        <f t="shared" si="352"/>
        <v>130</v>
      </c>
    </row>
    <row r="2465" spans="1:25" x14ac:dyDescent="0.15">
      <c r="A2465" s="82">
        <f t="shared" si="347"/>
        <v>4</v>
      </c>
      <c r="B2465" s="46">
        <v>43568.583333327362</v>
      </c>
      <c r="C2465" s="47">
        <f>Eingabe!G2466</f>
        <v>6.2</v>
      </c>
      <c r="D2465" s="77">
        <v>2465</v>
      </c>
      <c r="E2465" s="47"/>
      <c r="F2465" s="25">
        <f t="shared" si="345"/>
        <v>9.25</v>
      </c>
      <c r="G2465" s="25">
        <f>VLOOKUP(F2465,'Spezifische Werte'!$B$2:$C$4002,2,FALSE)</f>
        <v>0.62472364642828149</v>
      </c>
      <c r="H2465" s="25">
        <f t="shared" si="348"/>
        <v>1249.4472928565631</v>
      </c>
      <c r="J2465" s="25">
        <f t="shared" si="346"/>
        <v>9.3000000000000007</v>
      </c>
      <c r="K2465" s="25">
        <f>VLOOKUP(J2465,'Spezifische Werte'!$B$2:$C$4002,2,FALSE)</f>
        <v>0.63323553500353946</v>
      </c>
      <c r="L2465" s="25">
        <f t="shared" si="349"/>
        <v>1266.4710700070789</v>
      </c>
      <c r="R2465" s="25">
        <v>2463</v>
      </c>
      <c r="S2465" s="25">
        <v>2462</v>
      </c>
      <c r="T2465" s="25">
        <f t="shared" si="353"/>
        <v>0.41079094183340797</v>
      </c>
      <c r="U2465" s="25">
        <f t="shared" si="350"/>
        <v>0.41925429487186289</v>
      </c>
      <c r="W2465" s="17">
        <f>Eingabe!H2466</f>
        <v>87</v>
      </c>
      <c r="X2465" s="17">
        <f t="shared" si="351"/>
        <v>0.87</v>
      </c>
      <c r="Y2465" s="17">
        <f t="shared" si="352"/>
        <v>90</v>
      </c>
    </row>
    <row r="2466" spans="1:25" x14ac:dyDescent="0.15">
      <c r="A2466" s="82">
        <f t="shared" si="347"/>
        <v>4</v>
      </c>
      <c r="B2466" s="46">
        <v>43568.624999994026</v>
      </c>
      <c r="C2466" s="47">
        <f>Eingabe!G2467</f>
        <v>7</v>
      </c>
      <c r="D2466" s="77">
        <v>2466</v>
      </c>
      <c r="E2466" s="47"/>
      <c r="F2466" s="25">
        <f t="shared" si="345"/>
        <v>10.44</v>
      </c>
      <c r="G2466" s="25">
        <f>VLOOKUP(F2466,'Spezifische Werte'!$B$2:$C$4002,2,FALSE)</f>
        <v>0.79583970836381801</v>
      </c>
      <c r="H2466" s="25">
        <f t="shared" si="348"/>
        <v>1591.679416727636</v>
      </c>
      <c r="J2466" s="25">
        <f t="shared" si="346"/>
        <v>10.5</v>
      </c>
      <c r="K2466" s="25">
        <f>VLOOKUP(J2466,'Spezifische Werte'!$B$2:$C$4002,2,FALSE)</f>
        <v>0.80244982214145155</v>
      </c>
      <c r="L2466" s="25">
        <f t="shared" si="349"/>
        <v>1604.8996442829032</v>
      </c>
      <c r="R2466" s="25">
        <v>2464</v>
      </c>
      <c r="S2466" s="25">
        <v>2463</v>
      </c>
      <c r="T2466" s="25">
        <f t="shared" si="353"/>
        <v>0.41079094183340797</v>
      </c>
      <c r="U2466" s="25">
        <f t="shared" si="350"/>
        <v>0.41925429487186289</v>
      </c>
      <c r="W2466" s="17">
        <f>Eingabe!H2467</f>
        <v>130</v>
      </c>
      <c r="X2466" s="17">
        <f t="shared" si="351"/>
        <v>1.3</v>
      </c>
      <c r="Y2466" s="17">
        <f t="shared" si="352"/>
        <v>130</v>
      </c>
    </row>
    <row r="2467" spans="1:25" x14ac:dyDescent="0.15">
      <c r="A2467" s="82">
        <f t="shared" si="347"/>
        <v>4</v>
      </c>
      <c r="B2467" s="46">
        <v>43568.666666660691</v>
      </c>
      <c r="C2467" s="47">
        <f>Eingabe!G2468</f>
        <v>5.8</v>
      </c>
      <c r="D2467" s="77">
        <v>2467</v>
      </c>
      <c r="E2467" s="47"/>
      <c r="F2467" s="25">
        <f t="shared" si="345"/>
        <v>8.65</v>
      </c>
      <c r="G2467" s="25">
        <f>VLOOKUP(F2467,'Spezifische Werte'!$B$2:$C$4002,2,FALSE)</f>
        <v>0.52059998612319236</v>
      </c>
      <c r="H2467" s="25">
        <f t="shared" si="348"/>
        <v>1041.1999722463847</v>
      </c>
      <c r="J2467" s="25">
        <f t="shared" si="346"/>
        <v>8.6999999999999993</v>
      </c>
      <c r="K2467" s="25">
        <f>VLOOKUP(J2467,'Spezifische Werte'!$B$2:$C$4002,2,FALSE)</f>
        <v>0.52924251604798966</v>
      </c>
      <c r="L2467" s="25">
        <f t="shared" si="349"/>
        <v>1058.4850320959792</v>
      </c>
      <c r="R2467" s="25">
        <v>2465</v>
      </c>
      <c r="S2467" s="25">
        <v>2464</v>
      </c>
      <c r="T2467" s="25">
        <f t="shared" si="353"/>
        <v>0.41079094183340797</v>
      </c>
      <c r="U2467" s="25">
        <f t="shared" si="350"/>
        <v>0.41925429487186289</v>
      </c>
      <c r="W2467" s="17">
        <f>Eingabe!H2468</f>
        <v>128</v>
      </c>
      <c r="X2467" s="17">
        <f t="shared" si="351"/>
        <v>1.28</v>
      </c>
      <c r="Y2467" s="17">
        <f t="shared" si="352"/>
        <v>130</v>
      </c>
    </row>
    <row r="2468" spans="1:25" x14ac:dyDescent="0.15">
      <c r="A2468" s="82">
        <f t="shared" si="347"/>
        <v>4</v>
      </c>
      <c r="B2468" s="46">
        <v>43568.708333327355</v>
      </c>
      <c r="C2468" s="47">
        <f>Eingabe!G2469</f>
        <v>6.6</v>
      </c>
      <c r="D2468" s="77">
        <v>2468</v>
      </c>
      <c r="E2468" s="47"/>
      <c r="F2468" s="25">
        <f t="shared" si="345"/>
        <v>9.85</v>
      </c>
      <c r="G2468" s="25">
        <f>VLOOKUP(F2468,'Spezifische Werte'!$B$2:$C$4002,2,FALSE)</f>
        <v>0.72027431855487523</v>
      </c>
      <c r="H2468" s="25">
        <f t="shared" si="348"/>
        <v>1440.5486371097504</v>
      </c>
      <c r="J2468" s="25">
        <f t="shared" si="346"/>
        <v>9.9</v>
      </c>
      <c r="K2468" s="25">
        <f>VLOOKUP(J2468,'Spezifische Werte'!$B$2:$C$4002,2,FALSE)</f>
        <v>0.72744279855046079</v>
      </c>
      <c r="L2468" s="25">
        <f t="shared" si="349"/>
        <v>1454.8855971009216</v>
      </c>
      <c r="R2468" s="25">
        <v>2466</v>
      </c>
      <c r="S2468" s="25">
        <v>2465</v>
      </c>
      <c r="T2468" s="25">
        <f t="shared" si="353"/>
        <v>0.41079094183340797</v>
      </c>
      <c r="U2468" s="25">
        <f t="shared" si="350"/>
        <v>0.41925429487186289</v>
      </c>
      <c r="W2468" s="17">
        <f>Eingabe!H2469</f>
        <v>123</v>
      </c>
      <c r="X2468" s="17">
        <f t="shared" si="351"/>
        <v>1.23</v>
      </c>
      <c r="Y2468" s="17">
        <f t="shared" si="352"/>
        <v>120</v>
      </c>
    </row>
    <row r="2469" spans="1:25" x14ac:dyDescent="0.15">
      <c r="A2469" s="82">
        <f t="shared" si="347"/>
        <v>4</v>
      </c>
      <c r="B2469" s="46">
        <v>43568.749999994019</v>
      </c>
      <c r="C2469" s="47">
        <f>Eingabe!G2470</f>
        <v>5.0999999999999996</v>
      </c>
      <c r="D2469" s="77">
        <v>2469</v>
      </c>
      <c r="E2469" s="47"/>
      <c r="F2469" s="25">
        <f t="shared" si="345"/>
        <v>7.61</v>
      </c>
      <c r="G2469" s="25">
        <f>VLOOKUP(F2469,'Spezifische Werte'!$B$2:$C$4002,2,FALSE)</f>
        <v>0.35419704845962618</v>
      </c>
      <c r="H2469" s="25">
        <f t="shared" si="348"/>
        <v>708.39409691925232</v>
      </c>
      <c r="J2469" s="25">
        <f t="shared" si="346"/>
        <v>7.65</v>
      </c>
      <c r="K2469" s="25">
        <f>VLOOKUP(J2469,'Spezifische Werte'!$B$2:$C$4002,2,FALSE)</f>
        <v>0.35999115933138248</v>
      </c>
      <c r="L2469" s="25">
        <f t="shared" si="349"/>
        <v>719.98231866276501</v>
      </c>
      <c r="R2469" s="25">
        <v>2467</v>
      </c>
      <c r="S2469" s="25">
        <v>2466</v>
      </c>
      <c r="T2469" s="25">
        <f t="shared" si="353"/>
        <v>0.41079094183340797</v>
      </c>
      <c r="U2469" s="25">
        <f t="shared" si="350"/>
        <v>0.41925429487186289</v>
      </c>
      <c r="W2469" s="17">
        <f>Eingabe!H2470</f>
        <v>115</v>
      </c>
      <c r="X2469" s="17">
        <f t="shared" si="351"/>
        <v>1.1499999999999999</v>
      </c>
      <c r="Y2469" s="17">
        <f t="shared" si="352"/>
        <v>120</v>
      </c>
    </row>
    <row r="2470" spans="1:25" x14ac:dyDescent="0.15">
      <c r="A2470" s="82">
        <f t="shared" si="347"/>
        <v>4</v>
      </c>
      <c r="B2470" s="46">
        <v>43568.791666660683</v>
      </c>
      <c r="C2470" s="47">
        <f>Eingabe!G2471</f>
        <v>4.0999999999999996</v>
      </c>
      <c r="D2470" s="77">
        <v>2470</v>
      </c>
      <c r="E2470" s="47"/>
      <c r="F2470" s="25">
        <f t="shared" si="345"/>
        <v>6.12</v>
      </c>
      <c r="G2470" s="25">
        <f>VLOOKUP(F2470,'Spezifische Werte'!$B$2:$C$4002,2,FALSE)</f>
        <v>0.17636813552353289</v>
      </c>
      <c r="H2470" s="25">
        <f t="shared" si="348"/>
        <v>352.73627104706577</v>
      </c>
      <c r="J2470" s="25">
        <f t="shared" si="346"/>
        <v>6.15</v>
      </c>
      <c r="K2470" s="25">
        <f>VLOOKUP(J2470,'Spezifische Werte'!$B$2:$C$4002,2,FALSE)</f>
        <v>0.17921779013058811</v>
      </c>
      <c r="L2470" s="25">
        <f t="shared" si="349"/>
        <v>358.4355802611762</v>
      </c>
      <c r="R2470" s="25">
        <v>2468</v>
      </c>
      <c r="S2470" s="25">
        <v>2467</v>
      </c>
      <c r="T2470" s="25">
        <f t="shared" si="353"/>
        <v>0.41079094183340797</v>
      </c>
      <c r="U2470" s="25">
        <f t="shared" si="350"/>
        <v>0.41925429487186289</v>
      </c>
      <c r="W2470" s="17">
        <f>Eingabe!H2471</f>
        <v>122</v>
      </c>
      <c r="X2470" s="17">
        <f t="shared" si="351"/>
        <v>1.22</v>
      </c>
      <c r="Y2470" s="17">
        <f t="shared" si="352"/>
        <v>120</v>
      </c>
    </row>
    <row r="2471" spans="1:25" x14ac:dyDescent="0.15">
      <c r="A2471" s="82">
        <f t="shared" si="347"/>
        <v>4</v>
      </c>
      <c r="B2471" s="46">
        <v>43568.833333327348</v>
      </c>
      <c r="C2471" s="47">
        <f>Eingabe!G2472</f>
        <v>4</v>
      </c>
      <c r="D2471" s="77">
        <v>2471</v>
      </c>
      <c r="E2471" s="47"/>
      <c r="F2471" s="25">
        <f t="shared" si="345"/>
        <v>5.97</v>
      </c>
      <c r="G2471" s="25">
        <f>VLOOKUP(F2471,'Spezifische Werte'!$B$2:$C$4002,2,FALSE)</f>
        <v>0.1627434603343155</v>
      </c>
      <c r="H2471" s="25">
        <f t="shared" si="348"/>
        <v>325.486920668631</v>
      </c>
      <c r="J2471" s="25">
        <f t="shared" si="346"/>
        <v>6</v>
      </c>
      <c r="K2471" s="25">
        <f>VLOOKUP(J2471,'Spezifische Werte'!$B$2:$C$4002,2,FALSE)</f>
        <v>0.16538134424295356</v>
      </c>
      <c r="L2471" s="25">
        <f t="shared" si="349"/>
        <v>330.76268848590712</v>
      </c>
      <c r="R2471" s="25">
        <v>2469</v>
      </c>
      <c r="S2471" s="25">
        <v>2468</v>
      </c>
      <c r="T2471" s="25">
        <f t="shared" si="353"/>
        <v>0.41079094183340797</v>
      </c>
      <c r="U2471" s="25">
        <f t="shared" si="350"/>
        <v>0.41925429487186289</v>
      </c>
      <c r="W2471" s="17">
        <f>Eingabe!H2472</f>
        <v>129</v>
      </c>
      <c r="X2471" s="17">
        <f t="shared" si="351"/>
        <v>1.29</v>
      </c>
      <c r="Y2471" s="17">
        <f t="shared" si="352"/>
        <v>130</v>
      </c>
    </row>
    <row r="2472" spans="1:25" x14ac:dyDescent="0.15">
      <c r="A2472" s="82">
        <f t="shared" si="347"/>
        <v>4</v>
      </c>
      <c r="B2472" s="46">
        <v>43568.874999994012</v>
      </c>
      <c r="C2472" s="47">
        <f>Eingabe!G2473</f>
        <v>3.1</v>
      </c>
      <c r="D2472" s="77">
        <v>2472</v>
      </c>
      <c r="E2472" s="47"/>
      <c r="F2472" s="25">
        <f t="shared" si="345"/>
        <v>4.62</v>
      </c>
      <c r="G2472" s="25">
        <f>VLOOKUP(F2472,'Spezifische Werte'!$B$2:$C$4002,2,FALSE)</f>
        <v>7.0834307543363312E-2</v>
      </c>
      <c r="H2472" s="25">
        <f t="shared" si="348"/>
        <v>141.66861508672662</v>
      </c>
      <c r="J2472" s="25">
        <f t="shared" si="346"/>
        <v>4.6500000000000004</v>
      </c>
      <c r="K2472" s="25">
        <f>VLOOKUP(J2472,'Spezifische Werte'!$B$2:$C$4002,2,FALSE)</f>
        <v>7.2366311882592071E-2</v>
      </c>
      <c r="L2472" s="25">
        <f t="shared" si="349"/>
        <v>144.73262376518414</v>
      </c>
      <c r="R2472" s="25">
        <v>2470</v>
      </c>
      <c r="S2472" s="25">
        <v>2469</v>
      </c>
      <c r="T2472" s="25">
        <f t="shared" si="353"/>
        <v>0.41079094183340797</v>
      </c>
      <c r="U2472" s="25">
        <f t="shared" si="350"/>
        <v>0.41925429487186289</v>
      </c>
      <c r="W2472" s="17">
        <f>Eingabe!H2473</f>
        <v>65</v>
      </c>
      <c r="X2472" s="17">
        <f t="shared" si="351"/>
        <v>0.65</v>
      </c>
      <c r="Y2472" s="17">
        <f t="shared" si="352"/>
        <v>70</v>
      </c>
    </row>
    <row r="2473" spans="1:25" x14ac:dyDescent="0.15">
      <c r="A2473" s="82">
        <f t="shared" si="347"/>
        <v>4</v>
      </c>
      <c r="B2473" s="46">
        <v>43568.916666660676</v>
      </c>
      <c r="C2473" s="47">
        <f>Eingabe!G2474</f>
        <v>2.9</v>
      </c>
      <c r="D2473" s="77">
        <v>2473</v>
      </c>
      <c r="E2473" s="47"/>
      <c r="F2473" s="25">
        <f t="shared" si="345"/>
        <v>4.33</v>
      </c>
      <c r="G2473" s="25">
        <f>VLOOKUP(F2473,'Spezifische Werte'!$B$2:$C$4002,2,FALSE)</f>
        <v>5.667919590547657E-2</v>
      </c>
      <c r="H2473" s="25">
        <f t="shared" si="348"/>
        <v>113.35839181095314</v>
      </c>
      <c r="J2473" s="25">
        <f t="shared" si="346"/>
        <v>4.3499999999999996</v>
      </c>
      <c r="K2473" s="25">
        <f>VLOOKUP(J2473,'Spezifische Werte'!$B$2:$C$4002,2,FALSE)</f>
        <v>5.7627330651301621E-2</v>
      </c>
      <c r="L2473" s="25">
        <f t="shared" si="349"/>
        <v>115.25466130260324</v>
      </c>
      <c r="R2473" s="25">
        <v>2471</v>
      </c>
      <c r="S2473" s="25">
        <v>2470</v>
      </c>
      <c r="T2473" s="25">
        <f t="shared" si="353"/>
        <v>0.41079094183340797</v>
      </c>
      <c r="U2473" s="25">
        <f t="shared" si="350"/>
        <v>0.41925429487186289</v>
      </c>
      <c r="W2473" s="17">
        <f>Eingabe!H2474</f>
        <v>81</v>
      </c>
      <c r="X2473" s="17">
        <f t="shared" si="351"/>
        <v>0.81</v>
      </c>
      <c r="Y2473" s="17">
        <f t="shared" si="352"/>
        <v>80</v>
      </c>
    </row>
    <row r="2474" spans="1:25" x14ac:dyDescent="0.15">
      <c r="A2474" s="82">
        <f t="shared" si="347"/>
        <v>4</v>
      </c>
      <c r="B2474" s="46">
        <v>43568.95833332734</v>
      </c>
      <c r="C2474" s="47">
        <f>Eingabe!G2475</f>
        <v>2.8</v>
      </c>
      <c r="D2474" s="77">
        <v>2474</v>
      </c>
      <c r="E2474" s="47"/>
      <c r="F2474" s="25">
        <f t="shared" si="345"/>
        <v>4.18</v>
      </c>
      <c r="G2474" s="25">
        <f>VLOOKUP(F2474,'Spezifische Werte'!$B$2:$C$4002,2,FALSE)</f>
        <v>4.9643016475870723E-2</v>
      </c>
      <c r="H2474" s="25">
        <f t="shared" si="348"/>
        <v>99.286032951741447</v>
      </c>
      <c r="J2474" s="25">
        <f t="shared" si="346"/>
        <v>4.2</v>
      </c>
      <c r="K2474" s="25">
        <f>VLOOKUP(J2474,'Spezifische Werte'!$B$2:$C$4002,2,FALSE)</f>
        <v>5.0575500247497268E-2</v>
      </c>
      <c r="L2474" s="25">
        <f t="shared" si="349"/>
        <v>101.15100049499453</v>
      </c>
      <c r="R2474" s="25">
        <v>2472</v>
      </c>
      <c r="S2474" s="25">
        <v>2471</v>
      </c>
      <c r="T2474" s="25">
        <f t="shared" si="353"/>
        <v>0.41079094183340797</v>
      </c>
      <c r="U2474" s="25">
        <f t="shared" si="350"/>
        <v>0.41925429487186289</v>
      </c>
      <c r="W2474" s="17">
        <f>Eingabe!H2475</f>
        <v>126</v>
      </c>
      <c r="X2474" s="17">
        <f t="shared" si="351"/>
        <v>1.26</v>
      </c>
      <c r="Y2474" s="17">
        <f t="shared" si="352"/>
        <v>130</v>
      </c>
    </row>
    <row r="2475" spans="1:25" x14ac:dyDescent="0.15">
      <c r="A2475" s="82">
        <f t="shared" si="347"/>
        <v>4</v>
      </c>
      <c r="B2475" s="46">
        <v>43568.999999994005</v>
      </c>
      <c r="C2475" s="47">
        <f>Eingabe!G2476</f>
        <v>3</v>
      </c>
      <c r="D2475" s="77">
        <v>2475</v>
      </c>
      <c r="E2475" s="47"/>
      <c r="F2475" s="25">
        <f t="shared" si="345"/>
        <v>4.4800000000000004</v>
      </c>
      <c r="G2475" s="25">
        <f>VLOOKUP(F2475,'Spezifische Werte'!$B$2:$C$4002,2,FALSE)</f>
        <v>6.3876775708421291E-2</v>
      </c>
      <c r="H2475" s="25">
        <f t="shared" si="348"/>
        <v>127.75355141684258</v>
      </c>
      <c r="J2475" s="25">
        <f t="shared" si="346"/>
        <v>4.5</v>
      </c>
      <c r="K2475" s="25">
        <f>VLOOKUP(J2475,'Spezifische Werte'!$B$2:$C$4002,2,FALSE)</f>
        <v>6.4854105449014127E-2</v>
      </c>
      <c r="L2475" s="25">
        <f t="shared" si="349"/>
        <v>129.70821089802826</v>
      </c>
      <c r="R2475" s="25">
        <v>2473</v>
      </c>
      <c r="S2475" s="25">
        <v>2472</v>
      </c>
      <c r="T2475" s="25">
        <f t="shared" si="353"/>
        <v>0.41079094183340797</v>
      </c>
      <c r="U2475" s="25">
        <f t="shared" si="350"/>
        <v>0.41925429487186289</v>
      </c>
      <c r="W2475" s="17">
        <f>Eingabe!H2476</f>
        <v>133</v>
      </c>
      <c r="X2475" s="17">
        <f t="shared" si="351"/>
        <v>1.33</v>
      </c>
      <c r="Y2475" s="17">
        <f t="shared" si="352"/>
        <v>130</v>
      </c>
    </row>
    <row r="2476" spans="1:25" x14ac:dyDescent="0.15">
      <c r="A2476" s="82">
        <f t="shared" si="347"/>
        <v>4</v>
      </c>
      <c r="B2476" s="46">
        <v>43569.041666660669</v>
      </c>
      <c r="C2476" s="47">
        <f>Eingabe!G2477</f>
        <v>2.8</v>
      </c>
      <c r="D2476" s="77">
        <v>2476</v>
      </c>
      <c r="E2476" s="47"/>
      <c r="F2476" s="25">
        <f t="shared" si="345"/>
        <v>4.18</v>
      </c>
      <c r="G2476" s="25">
        <f>VLOOKUP(F2476,'Spezifische Werte'!$B$2:$C$4002,2,FALSE)</f>
        <v>4.9643016475870723E-2</v>
      </c>
      <c r="H2476" s="25">
        <f t="shared" si="348"/>
        <v>99.286032951741447</v>
      </c>
      <c r="J2476" s="25">
        <f t="shared" si="346"/>
        <v>4.2</v>
      </c>
      <c r="K2476" s="25">
        <f>VLOOKUP(J2476,'Spezifische Werte'!$B$2:$C$4002,2,FALSE)</f>
        <v>5.0575500247497268E-2</v>
      </c>
      <c r="L2476" s="25">
        <f t="shared" si="349"/>
        <v>101.15100049499453</v>
      </c>
      <c r="R2476" s="25">
        <v>2474</v>
      </c>
      <c r="S2476" s="25">
        <v>2473</v>
      </c>
      <c r="T2476" s="25">
        <f t="shared" si="353"/>
        <v>0.41079094183340797</v>
      </c>
      <c r="U2476" s="25">
        <f t="shared" si="350"/>
        <v>0.41925429487186289</v>
      </c>
      <c r="W2476" s="17">
        <f>Eingabe!H2477</f>
        <v>130</v>
      </c>
      <c r="X2476" s="17">
        <f t="shared" si="351"/>
        <v>1.3</v>
      </c>
      <c r="Y2476" s="17">
        <f t="shared" si="352"/>
        <v>130</v>
      </c>
    </row>
    <row r="2477" spans="1:25" x14ac:dyDescent="0.15">
      <c r="A2477" s="82">
        <f t="shared" si="347"/>
        <v>4</v>
      </c>
      <c r="B2477" s="46">
        <v>43569.083333327333</v>
      </c>
      <c r="C2477" s="47">
        <f>Eingabe!G2478</f>
        <v>1</v>
      </c>
      <c r="D2477" s="77">
        <v>2477</v>
      </c>
      <c r="E2477" s="47"/>
      <c r="F2477" s="25">
        <f t="shared" si="345"/>
        <v>1.49</v>
      </c>
      <c r="G2477" s="25">
        <f>VLOOKUP(F2477,'Spezifische Werte'!$B$2:$C$4002,2,FALSE)</f>
        <v>6.4682605317823889E-5</v>
      </c>
      <c r="H2477" s="25">
        <f t="shared" si="348"/>
        <v>0.12936521063564776</v>
      </c>
      <c r="J2477" s="25">
        <f t="shared" si="346"/>
        <v>1.5</v>
      </c>
      <c r="K2477" s="25">
        <f>VLOOKUP(J2477,'Spezifische Werte'!$B$2:$C$4002,2,FALSE)</f>
        <v>6.8738350145803551E-5</v>
      </c>
      <c r="L2477" s="25">
        <f t="shared" si="349"/>
        <v>0.13747670029160711</v>
      </c>
      <c r="R2477" s="25">
        <v>2475</v>
      </c>
      <c r="S2477" s="25">
        <v>2474</v>
      </c>
      <c r="T2477" s="25">
        <f t="shared" si="353"/>
        <v>0.41079094183340797</v>
      </c>
      <c r="U2477" s="25">
        <f t="shared" si="350"/>
        <v>0.41925429487186289</v>
      </c>
      <c r="W2477" s="17">
        <f>Eingabe!H2478</f>
        <v>129</v>
      </c>
      <c r="X2477" s="17">
        <f t="shared" si="351"/>
        <v>1.29</v>
      </c>
      <c r="Y2477" s="17">
        <f t="shared" si="352"/>
        <v>130</v>
      </c>
    </row>
    <row r="2478" spans="1:25" x14ac:dyDescent="0.15">
      <c r="A2478" s="82">
        <f t="shared" si="347"/>
        <v>4</v>
      </c>
      <c r="B2478" s="46">
        <v>43569.124999993997</v>
      </c>
      <c r="C2478" s="47">
        <f>Eingabe!G2479</f>
        <v>2.7</v>
      </c>
      <c r="D2478" s="77">
        <v>2478</v>
      </c>
      <c r="E2478" s="47"/>
      <c r="F2478" s="25">
        <f t="shared" si="345"/>
        <v>4.03</v>
      </c>
      <c r="G2478" s="25">
        <f>VLOOKUP(F2478,'Spezifische Werte'!$B$2:$C$4002,2,FALSE)</f>
        <v>4.2666657265334036E-2</v>
      </c>
      <c r="H2478" s="25">
        <f t="shared" si="348"/>
        <v>85.333314530668076</v>
      </c>
      <c r="J2478" s="25">
        <f t="shared" si="346"/>
        <v>4.05</v>
      </c>
      <c r="K2478" s="25">
        <f>VLOOKUP(J2478,'Spezifische Werte'!$B$2:$C$4002,2,FALSE)</f>
        <v>4.3597034083331404E-2</v>
      </c>
      <c r="L2478" s="25">
        <f t="shared" si="349"/>
        <v>87.194068166662802</v>
      </c>
      <c r="R2478" s="25">
        <v>2476</v>
      </c>
      <c r="S2478" s="25">
        <v>2475</v>
      </c>
      <c r="T2478" s="25">
        <f t="shared" si="353"/>
        <v>0.41079094183340797</v>
      </c>
      <c r="U2478" s="25">
        <f t="shared" si="350"/>
        <v>0.41925429487186289</v>
      </c>
      <c r="W2478" s="17">
        <f>Eingabe!H2479</f>
        <v>160</v>
      </c>
      <c r="X2478" s="17">
        <f t="shared" si="351"/>
        <v>1.6</v>
      </c>
      <c r="Y2478" s="17">
        <f t="shared" si="352"/>
        <v>160</v>
      </c>
    </row>
    <row r="2479" spans="1:25" x14ac:dyDescent="0.15">
      <c r="A2479" s="82">
        <f t="shared" si="347"/>
        <v>4</v>
      </c>
      <c r="B2479" s="46">
        <v>43569.166666660662</v>
      </c>
      <c r="C2479" s="47">
        <f>Eingabe!G2480</f>
        <v>2</v>
      </c>
      <c r="D2479" s="77">
        <v>2479</v>
      </c>
      <c r="E2479" s="47"/>
      <c r="F2479" s="25">
        <f t="shared" si="345"/>
        <v>2.98</v>
      </c>
      <c r="G2479" s="25">
        <f>VLOOKUP(F2479,'Spezifische Werte'!$B$2:$C$4002,2,FALSE)</f>
        <v>7.6819067373919353E-3</v>
      </c>
      <c r="H2479" s="25">
        <f t="shared" si="348"/>
        <v>15.363813474783871</v>
      </c>
      <c r="J2479" s="25">
        <f t="shared" si="346"/>
        <v>3</v>
      </c>
      <c r="K2479" s="25">
        <f>VLOOKUP(J2479,'Spezifische Werte'!$B$2:$C$4002,2,FALSE)</f>
        <v>8.0363231384606472E-3</v>
      </c>
      <c r="L2479" s="25">
        <f t="shared" si="349"/>
        <v>16.072646276921294</v>
      </c>
      <c r="R2479" s="25">
        <v>2477</v>
      </c>
      <c r="S2479" s="25">
        <v>2476</v>
      </c>
      <c r="T2479" s="25">
        <f t="shared" si="353"/>
        <v>0.41079094183340797</v>
      </c>
      <c r="U2479" s="25">
        <f t="shared" si="350"/>
        <v>0.41925429487186289</v>
      </c>
      <c r="W2479" s="17">
        <f>Eingabe!H2480</f>
        <v>105</v>
      </c>
      <c r="X2479" s="17">
        <f t="shared" si="351"/>
        <v>1.05</v>
      </c>
      <c r="Y2479" s="17">
        <f t="shared" si="352"/>
        <v>110.00000000000001</v>
      </c>
    </row>
    <row r="2480" spans="1:25" x14ac:dyDescent="0.15">
      <c r="A2480" s="82">
        <f t="shared" si="347"/>
        <v>4</v>
      </c>
      <c r="B2480" s="46">
        <v>43569.208333327326</v>
      </c>
      <c r="C2480" s="47">
        <f>Eingabe!G2481</f>
        <v>1.5</v>
      </c>
      <c r="D2480" s="77">
        <v>2480</v>
      </c>
      <c r="E2480" s="47"/>
      <c r="F2480" s="25">
        <f t="shared" si="345"/>
        <v>2.2400000000000002</v>
      </c>
      <c r="G2480" s="25">
        <f>VLOOKUP(F2480,'Spezifische Werte'!$B$2:$C$4002,2,FALSE)</f>
        <v>1.1193746192255218E-3</v>
      </c>
      <c r="H2480" s="25">
        <f t="shared" si="348"/>
        <v>2.2387492384510437</v>
      </c>
      <c r="J2480" s="25">
        <f t="shared" si="346"/>
        <v>2.25</v>
      </c>
      <c r="K2480" s="25">
        <f>VLOOKUP(J2480,'Spezifische Werte'!$B$2:$C$4002,2,FALSE)</f>
        <v>1.1487981333340618E-3</v>
      </c>
      <c r="L2480" s="25">
        <f t="shared" si="349"/>
        <v>2.2975962666681236</v>
      </c>
      <c r="R2480" s="25">
        <v>2478</v>
      </c>
      <c r="S2480" s="25">
        <v>2477</v>
      </c>
      <c r="T2480" s="25">
        <f t="shared" si="353"/>
        <v>0.41079094183340797</v>
      </c>
      <c r="U2480" s="25">
        <f t="shared" si="350"/>
        <v>0.41925429487186289</v>
      </c>
      <c r="W2480" s="17">
        <f>Eingabe!H2481</f>
        <v>197</v>
      </c>
      <c r="X2480" s="17">
        <f t="shared" si="351"/>
        <v>1.97</v>
      </c>
      <c r="Y2480" s="17">
        <f t="shared" si="352"/>
        <v>200</v>
      </c>
    </row>
    <row r="2481" spans="1:25" x14ac:dyDescent="0.15">
      <c r="A2481" s="82">
        <f t="shared" si="347"/>
        <v>4</v>
      </c>
      <c r="B2481" s="46">
        <v>43569.24999999399</v>
      </c>
      <c r="C2481" s="47">
        <f>Eingabe!G2482</f>
        <v>1.1000000000000001</v>
      </c>
      <c r="D2481" s="77">
        <v>2481</v>
      </c>
      <c r="E2481" s="47"/>
      <c r="F2481" s="25">
        <f t="shared" si="345"/>
        <v>1.64</v>
      </c>
      <c r="G2481" s="25">
        <f>VLOOKUP(F2481,'Spezifische Werte'!$B$2:$C$4002,2,FALSE)</f>
        <v>1.4468365948300602E-4</v>
      </c>
      <c r="H2481" s="25">
        <f t="shared" si="348"/>
        <v>0.28936731896601203</v>
      </c>
      <c r="J2481" s="25">
        <f t="shared" si="346"/>
        <v>1.65</v>
      </c>
      <c r="K2481" s="25">
        <f>VLOOKUP(J2481,'Spezifische Werte'!$B$2:$C$4002,2,FALSE)</f>
        <v>1.5161429771714323E-4</v>
      </c>
      <c r="L2481" s="25">
        <f t="shared" si="349"/>
        <v>0.30322859543428649</v>
      </c>
      <c r="R2481" s="25">
        <v>2479</v>
      </c>
      <c r="S2481" s="25">
        <v>2478</v>
      </c>
      <c r="T2481" s="25">
        <f t="shared" si="353"/>
        <v>0.41079094183340797</v>
      </c>
      <c r="U2481" s="25">
        <f t="shared" si="350"/>
        <v>0.41925429487186289</v>
      </c>
      <c r="W2481" s="17">
        <f>Eingabe!H2482</f>
        <v>254</v>
      </c>
      <c r="X2481" s="17">
        <f t="shared" si="351"/>
        <v>2.54</v>
      </c>
      <c r="Y2481" s="17">
        <f t="shared" si="352"/>
        <v>250</v>
      </c>
    </row>
    <row r="2482" spans="1:25" x14ac:dyDescent="0.15">
      <c r="A2482" s="82">
        <f t="shared" si="347"/>
        <v>4</v>
      </c>
      <c r="B2482" s="46">
        <v>43569.291666660654</v>
      </c>
      <c r="C2482" s="47">
        <f>Eingabe!G2483</f>
        <v>2.2999999999999998</v>
      </c>
      <c r="D2482" s="77">
        <v>2482</v>
      </c>
      <c r="E2482" s="47"/>
      <c r="F2482" s="25">
        <f t="shared" si="345"/>
        <v>3.43</v>
      </c>
      <c r="G2482" s="25">
        <f>VLOOKUP(F2482,'Spezifische Werte'!$B$2:$C$4002,2,FALSE)</f>
        <v>1.7964243573129882E-2</v>
      </c>
      <c r="H2482" s="25">
        <f t="shared" si="348"/>
        <v>35.928487146259762</v>
      </c>
      <c r="J2482" s="25">
        <f t="shared" si="346"/>
        <v>3.45</v>
      </c>
      <c r="K2482" s="25">
        <f>VLOOKUP(J2482,'Spezifische Werte'!$B$2:$C$4002,2,FALSE)</f>
        <v>1.8521187553697735E-2</v>
      </c>
      <c r="L2482" s="25">
        <f t="shared" si="349"/>
        <v>37.042375107395472</v>
      </c>
      <c r="R2482" s="25">
        <v>2480</v>
      </c>
      <c r="S2482" s="25">
        <v>2479</v>
      </c>
      <c r="T2482" s="25">
        <f t="shared" si="353"/>
        <v>0.41079094183340797</v>
      </c>
      <c r="U2482" s="25">
        <f t="shared" si="350"/>
        <v>0.41925429487186289</v>
      </c>
      <c r="W2482" s="17">
        <f>Eingabe!H2483</f>
        <v>263</v>
      </c>
      <c r="X2482" s="17">
        <f t="shared" si="351"/>
        <v>2.63</v>
      </c>
      <c r="Y2482" s="17">
        <f t="shared" si="352"/>
        <v>260</v>
      </c>
    </row>
    <row r="2483" spans="1:25" x14ac:dyDescent="0.15">
      <c r="A2483" s="82">
        <f t="shared" si="347"/>
        <v>4</v>
      </c>
      <c r="B2483" s="46">
        <v>43569.333333327319</v>
      </c>
      <c r="C2483" s="47">
        <f>Eingabe!G2484</f>
        <v>3.9</v>
      </c>
      <c r="D2483" s="77">
        <v>2483</v>
      </c>
      <c r="E2483" s="47"/>
      <c r="F2483" s="25">
        <f t="shared" si="345"/>
        <v>5.82</v>
      </c>
      <c r="G2483" s="25">
        <f>VLOOKUP(F2483,'Spezifische Werte'!$B$2:$C$4002,2,FALSE)</f>
        <v>0.15015933791444183</v>
      </c>
      <c r="H2483" s="25">
        <f t="shared" si="348"/>
        <v>300.31867582888367</v>
      </c>
      <c r="J2483" s="25">
        <f t="shared" si="346"/>
        <v>5.85</v>
      </c>
      <c r="K2483" s="25">
        <f>VLOOKUP(J2483,'Spezifische Werte'!$B$2:$C$4002,2,FALSE)</f>
        <v>0.15260213064447356</v>
      </c>
      <c r="L2483" s="25">
        <f t="shared" si="349"/>
        <v>305.20426128894712</v>
      </c>
      <c r="R2483" s="25">
        <v>2481</v>
      </c>
      <c r="S2483" s="25">
        <v>2480</v>
      </c>
      <c r="T2483" s="25">
        <f t="shared" si="353"/>
        <v>0.41079094183340797</v>
      </c>
      <c r="U2483" s="25">
        <f t="shared" si="350"/>
        <v>0.41925429487186289</v>
      </c>
      <c r="W2483" s="17">
        <f>Eingabe!H2484</f>
        <v>245</v>
      </c>
      <c r="X2483" s="17">
        <f t="shared" si="351"/>
        <v>2.4500000000000002</v>
      </c>
      <c r="Y2483" s="17">
        <f t="shared" si="352"/>
        <v>250</v>
      </c>
    </row>
    <row r="2484" spans="1:25" x14ac:dyDescent="0.15">
      <c r="A2484" s="82">
        <f t="shared" si="347"/>
        <v>4</v>
      </c>
      <c r="B2484" s="46">
        <v>43569.374999993983</v>
      </c>
      <c r="C2484" s="47">
        <f>Eingabe!G2485</f>
        <v>7.1</v>
      </c>
      <c r="D2484" s="77">
        <v>2484</v>
      </c>
      <c r="E2484" s="47"/>
      <c r="F2484" s="25">
        <f t="shared" si="345"/>
        <v>10.59</v>
      </c>
      <c r="G2484" s="25">
        <f>VLOOKUP(F2484,'Spezifische Werte'!$B$2:$C$4002,2,FALSE)</f>
        <v>0.8120114567449348</v>
      </c>
      <c r="H2484" s="25">
        <f t="shared" si="348"/>
        <v>1624.0229134898696</v>
      </c>
      <c r="J2484" s="25">
        <f t="shared" si="346"/>
        <v>10.65</v>
      </c>
      <c r="K2484" s="25">
        <f>VLOOKUP(J2484,'Spezifische Werte'!$B$2:$C$4002,2,FALSE)</f>
        <v>0.81815187612980644</v>
      </c>
      <c r="L2484" s="25">
        <f t="shared" si="349"/>
        <v>1636.3037522596128</v>
      </c>
      <c r="R2484" s="25">
        <v>2482</v>
      </c>
      <c r="S2484" s="25">
        <v>2481</v>
      </c>
      <c r="T2484" s="25">
        <f t="shared" si="353"/>
        <v>0.41079094183340797</v>
      </c>
      <c r="U2484" s="25">
        <f t="shared" si="350"/>
        <v>0.41925429487186289</v>
      </c>
      <c r="W2484" s="17">
        <f>Eingabe!H2485</f>
        <v>238</v>
      </c>
      <c r="X2484" s="17">
        <f t="shared" si="351"/>
        <v>2.38</v>
      </c>
      <c r="Y2484" s="17">
        <f t="shared" si="352"/>
        <v>240</v>
      </c>
    </row>
    <row r="2485" spans="1:25" x14ac:dyDescent="0.15">
      <c r="A2485" s="82">
        <f t="shared" si="347"/>
        <v>4</v>
      </c>
      <c r="B2485" s="46">
        <v>43569.416666660647</v>
      </c>
      <c r="C2485" s="47">
        <f>Eingabe!G2486</f>
        <v>4.3</v>
      </c>
      <c r="D2485" s="77">
        <v>2485</v>
      </c>
      <c r="E2485" s="47"/>
      <c r="F2485" s="25">
        <f t="shared" si="345"/>
        <v>6.41</v>
      </c>
      <c r="G2485" s="25">
        <f>VLOOKUP(F2485,'Spezifische Werte'!$B$2:$C$4002,2,FALSE)</f>
        <v>0.20539547091670399</v>
      </c>
      <c r="H2485" s="25">
        <f t="shared" si="348"/>
        <v>410.790941833408</v>
      </c>
      <c r="J2485" s="25">
        <f t="shared" si="346"/>
        <v>6.45</v>
      </c>
      <c r="K2485" s="25">
        <f>VLOOKUP(J2485,'Spezifische Werte'!$B$2:$C$4002,2,FALSE)</f>
        <v>0.20962714743593144</v>
      </c>
      <c r="L2485" s="25">
        <f t="shared" si="349"/>
        <v>419.2542948718629</v>
      </c>
      <c r="R2485" s="25">
        <v>2483</v>
      </c>
      <c r="S2485" s="25">
        <v>2482</v>
      </c>
      <c r="T2485" s="25">
        <f t="shared" si="353"/>
        <v>0.41079094183340797</v>
      </c>
      <c r="U2485" s="25">
        <f t="shared" si="350"/>
        <v>0.41925429487186289</v>
      </c>
      <c r="W2485" s="17">
        <f>Eingabe!H2486</f>
        <v>255</v>
      </c>
      <c r="X2485" s="17">
        <f t="shared" si="351"/>
        <v>2.5499999999999998</v>
      </c>
      <c r="Y2485" s="17">
        <f t="shared" si="352"/>
        <v>260</v>
      </c>
    </row>
    <row r="2486" spans="1:25" x14ac:dyDescent="0.15">
      <c r="A2486" s="82">
        <f t="shared" si="347"/>
        <v>4</v>
      </c>
      <c r="B2486" s="46">
        <v>43569.458333327311</v>
      </c>
      <c r="C2486" s="47">
        <f>Eingabe!G2487</f>
        <v>2.8</v>
      </c>
      <c r="D2486" s="77">
        <v>2486</v>
      </c>
      <c r="E2486" s="47"/>
      <c r="F2486" s="25">
        <f t="shared" si="345"/>
        <v>4.18</v>
      </c>
      <c r="G2486" s="25">
        <f>VLOOKUP(F2486,'Spezifische Werte'!$B$2:$C$4002,2,FALSE)</f>
        <v>4.9643016475870723E-2</v>
      </c>
      <c r="H2486" s="25">
        <f t="shared" si="348"/>
        <v>99.286032951741447</v>
      </c>
      <c r="J2486" s="25">
        <f t="shared" si="346"/>
        <v>4.2</v>
      </c>
      <c r="K2486" s="25">
        <f>VLOOKUP(J2486,'Spezifische Werte'!$B$2:$C$4002,2,FALSE)</f>
        <v>5.0575500247497268E-2</v>
      </c>
      <c r="L2486" s="25">
        <f t="shared" si="349"/>
        <v>101.15100049499453</v>
      </c>
      <c r="R2486" s="25">
        <v>2484</v>
      </c>
      <c r="S2486" s="25">
        <v>2483</v>
      </c>
      <c r="T2486" s="25">
        <f t="shared" si="353"/>
        <v>0.41079094183340797</v>
      </c>
      <c r="U2486" s="25">
        <f t="shared" si="350"/>
        <v>0.41925429487186289</v>
      </c>
      <c r="W2486" s="17">
        <f>Eingabe!H2487</f>
        <v>275</v>
      </c>
      <c r="X2486" s="17">
        <f t="shared" si="351"/>
        <v>2.75</v>
      </c>
      <c r="Y2486" s="17">
        <f t="shared" si="352"/>
        <v>280</v>
      </c>
    </row>
    <row r="2487" spans="1:25" x14ac:dyDescent="0.15">
      <c r="A2487" s="82">
        <f t="shared" si="347"/>
        <v>4</v>
      </c>
      <c r="B2487" s="46">
        <v>43569.499999993976</v>
      </c>
      <c r="C2487" s="47">
        <f>Eingabe!G2488</f>
        <v>5.3</v>
      </c>
      <c r="D2487" s="77">
        <v>2487</v>
      </c>
      <c r="E2487" s="47"/>
      <c r="F2487" s="25">
        <f t="shared" si="345"/>
        <v>7.91</v>
      </c>
      <c r="G2487" s="25">
        <f>VLOOKUP(F2487,'Spezifische Werte'!$B$2:$C$4002,2,FALSE)</f>
        <v>0.39893199083383452</v>
      </c>
      <c r="H2487" s="25">
        <f t="shared" si="348"/>
        <v>797.86398166766901</v>
      </c>
      <c r="J2487" s="25">
        <f t="shared" si="346"/>
        <v>7.95</v>
      </c>
      <c r="K2487" s="25">
        <f>VLOOKUP(J2487,'Spezifische Werte'!$B$2:$C$4002,2,FALSE)</f>
        <v>0.40511792205919206</v>
      </c>
      <c r="L2487" s="25">
        <f t="shared" si="349"/>
        <v>810.23584411838408</v>
      </c>
      <c r="R2487" s="25">
        <v>2485</v>
      </c>
      <c r="S2487" s="25">
        <v>2484</v>
      </c>
      <c r="T2487" s="25">
        <f t="shared" si="353"/>
        <v>0.41079094183340797</v>
      </c>
      <c r="U2487" s="25">
        <f t="shared" si="350"/>
        <v>0.41925429487186289</v>
      </c>
      <c r="W2487" s="17">
        <f>Eingabe!H2488</f>
        <v>280</v>
      </c>
      <c r="X2487" s="17">
        <f t="shared" si="351"/>
        <v>2.8</v>
      </c>
      <c r="Y2487" s="17">
        <f t="shared" si="352"/>
        <v>280</v>
      </c>
    </row>
    <row r="2488" spans="1:25" x14ac:dyDescent="0.15">
      <c r="A2488" s="82">
        <f t="shared" si="347"/>
        <v>4</v>
      </c>
      <c r="B2488" s="46">
        <v>43569.54166666064</v>
      </c>
      <c r="C2488" s="47">
        <f>Eingabe!G2489</f>
        <v>4.7</v>
      </c>
      <c r="D2488" s="77">
        <v>2488</v>
      </c>
      <c r="E2488" s="47"/>
      <c r="F2488" s="25">
        <f t="shared" si="345"/>
        <v>7.01</v>
      </c>
      <c r="G2488" s="25">
        <f>VLOOKUP(F2488,'Spezifische Werte'!$B$2:$C$4002,2,FALSE)</f>
        <v>0.27377270492189271</v>
      </c>
      <c r="H2488" s="25">
        <f t="shared" si="348"/>
        <v>547.54540984378536</v>
      </c>
      <c r="J2488" s="25">
        <f t="shared" si="346"/>
        <v>7.05</v>
      </c>
      <c r="K2488" s="25">
        <f>VLOOKUP(J2488,'Spezifische Werte'!$B$2:$C$4002,2,FALSE)</f>
        <v>0.27874593647894402</v>
      </c>
      <c r="L2488" s="25">
        <f t="shared" si="349"/>
        <v>557.49187295788806</v>
      </c>
      <c r="R2488" s="25">
        <v>2486</v>
      </c>
      <c r="S2488" s="25">
        <v>2485</v>
      </c>
      <c r="T2488" s="25">
        <f t="shared" si="353"/>
        <v>0.41079094183340797</v>
      </c>
      <c r="U2488" s="25">
        <f t="shared" si="350"/>
        <v>0.41925429487186289</v>
      </c>
      <c r="W2488" s="17">
        <f>Eingabe!H2489</f>
        <v>261</v>
      </c>
      <c r="X2488" s="17">
        <f t="shared" si="351"/>
        <v>2.61</v>
      </c>
      <c r="Y2488" s="17">
        <f t="shared" si="352"/>
        <v>260</v>
      </c>
    </row>
    <row r="2489" spans="1:25" x14ac:dyDescent="0.15">
      <c r="A2489" s="82">
        <f t="shared" si="347"/>
        <v>4</v>
      </c>
      <c r="B2489" s="46">
        <v>43569.583333327304</v>
      </c>
      <c r="C2489" s="47">
        <f>Eingabe!G2490</f>
        <v>5.3</v>
      </c>
      <c r="D2489" s="77">
        <v>2489</v>
      </c>
      <c r="E2489" s="47"/>
      <c r="F2489" s="25">
        <f t="shared" si="345"/>
        <v>7.91</v>
      </c>
      <c r="G2489" s="25">
        <f>VLOOKUP(F2489,'Spezifische Werte'!$B$2:$C$4002,2,FALSE)</f>
        <v>0.39893199083383452</v>
      </c>
      <c r="H2489" s="25">
        <f t="shared" si="348"/>
        <v>797.86398166766901</v>
      </c>
      <c r="J2489" s="25">
        <f t="shared" si="346"/>
        <v>7.95</v>
      </c>
      <c r="K2489" s="25">
        <f>VLOOKUP(J2489,'Spezifische Werte'!$B$2:$C$4002,2,FALSE)</f>
        <v>0.40511792205919206</v>
      </c>
      <c r="L2489" s="25">
        <f t="shared" si="349"/>
        <v>810.23584411838408</v>
      </c>
      <c r="R2489" s="25">
        <v>2487</v>
      </c>
      <c r="S2489" s="25">
        <v>2486</v>
      </c>
      <c r="T2489" s="25">
        <f t="shared" si="353"/>
        <v>0.41079094183340797</v>
      </c>
      <c r="U2489" s="25">
        <f t="shared" si="350"/>
        <v>0.41925429487186289</v>
      </c>
      <c r="W2489" s="17">
        <f>Eingabe!H2490</f>
        <v>281</v>
      </c>
      <c r="X2489" s="17">
        <f t="shared" si="351"/>
        <v>2.81</v>
      </c>
      <c r="Y2489" s="17">
        <f t="shared" si="352"/>
        <v>280</v>
      </c>
    </row>
    <row r="2490" spans="1:25" x14ac:dyDescent="0.15">
      <c r="A2490" s="82">
        <f t="shared" si="347"/>
        <v>4</v>
      </c>
      <c r="B2490" s="46">
        <v>43569.624999993968</v>
      </c>
      <c r="C2490" s="47">
        <f>Eingabe!G2491</f>
        <v>3.8</v>
      </c>
      <c r="D2490" s="77">
        <v>2490</v>
      </c>
      <c r="E2490" s="47"/>
      <c r="F2490" s="25">
        <f t="shared" si="345"/>
        <v>5.67</v>
      </c>
      <c r="G2490" s="25">
        <f>VLOOKUP(F2490,'Spezifische Werte'!$B$2:$C$4002,2,FALSE)</f>
        <v>0.13840049448137109</v>
      </c>
      <c r="H2490" s="25">
        <f t="shared" si="348"/>
        <v>276.80098896274217</v>
      </c>
      <c r="J2490" s="25">
        <f t="shared" si="346"/>
        <v>5.7</v>
      </c>
      <c r="K2490" s="25">
        <f>VLOOKUP(J2490,'Spezifische Werte'!$B$2:$C$4002,2,FALSE)</f>
        <v>0.14069825500153915</v>
      </c>
      <c r="L2490" s="25">
        <f t="shared" si="349"/>
        <v>281.39651000307828</v>
      </c>
      <c r="R2490" s="25">
        <v>2488</v>
      </c>
      <c r="S2490" s="25">
        <v>2487</v>
      </c>
      <c r="T2490" s="25">
        <f t="shared" si="353"/>
        <v>0.41079094183340797</v>
      </c>
      <c r="U2490" s="25">
        <f t="shared" si="350"/>
        <v>0.41925429487186289</v>
      </c>
      <c r="W2490" s="17">
        <f>Eingabe!H2491</f>
        <v>287</v>
      </c>
      <c r="X2490" s="17">
        <f t="shared" si="351"/>
        <v>2.87</v>
      </c>
      <c r="Y2490" s="17">
        <f t="shared" si="352"/>
        <v>290</v>
      </c>
    </row>
    <row r="2491" spans="1:25" x14ac:dyDescent="0.15">
      <c r="A2491" s="82">
        <f t="shared" si="347"/>
        <v>4</v>
      </c>
      <c r="B2491" s="46">
        <v>43569.666666660632</v>
      </c>
      <c r="C2491" s="47">
        <f>Eingabe!G2492</f>
        <v>3.7</v>
      </c>
      <c r="D2491" s="77">
        <v>2491</v>
      </c>
      <c r="E2491" s="47"/>
      <c r="F2491" s="25">
        <f t="shared" si="345"/>
        <v>5.52</v>
      </c>
      <c r="G2491" s="25">
        <f>VLOOKUP(F2491,'Spezifische Werte'!$B$2:$C$4002,2,FALSE)</f>
        <v>0.12721663519138685</v>
      </c>
      <c r="H2491" s="25">
        <f t="shared" si="348"/>
        <v>254.43327038277369</v>
      </c>
      <c r="J2491" s="25">
        <f t="shared" si="346"/>
        <v>5.55</v>
      </c>
      <c r="K2491" s="25">
        <f>VLOOKUP(J2491,'Spezifische Werte'!$B$2:$C$4002,2,FALSE)</f>
        <v>0.12941942247043492</v>
      </c>
      <c r="L2491" s="25">
        <f t="shared" si="349"/>
        <v>258.83884494086982</v>
      </c>
      <c r="R2491" s="25">
        <v>2489</v>
      </c>
      <c r="S2491" s="25">
        <v>2488</v>
      </c>
      <c r="T2491" s="25">
        <f t="shared" si="353"/>
        <v>0.41079094183340797</v>
      </c>
      <c r="U2491" s="25">
        <f t="shared" si="350"/>
        <v>0.41925429487186289</v>
      </c>
      <c r="W2491" s="17">
        <f>Eingabe!H2492</f>
        <v>269</v>
      </c>
      <c r="X2491" s="17">
        <f t="shared" si="351"/>
        <v>2.69</v>
      </c>
      <c r="Y2491" s="17">
        <f t="shared" si="352"/>
        <v>270</v>
      </c>
    </row>
    <row r="2492" spans="1:25" x14ac:dyDescent="0.15">
      <c r="A2492" s="82">
        <f t="shared" si="347"/>
        <v>4</v>
      </c>
      <c r="B2492" s="46">
        <v>43569.708333327297</v>
      </c>
      <c r="C2492" s="47">
        <f>Eingabe!G2493</f>
        <v>4</v>
      </c>
      <c r="D2492" s="77">
        <v>2492</v>
      </c>
      <c r="E2492" s="47"/>
      <c r="F2492" s="25">
        <f t="shared" si="345"/>
        <v>5.97</v>
      </c>
      <c r="G2492" s="25">
        <f>VLOOKUP(F2492,'Spezifische Werte'!$B$2:$C$4002,2,FALSE)</f>
        <v>0.1627434603343155</v>
      </c>
      <c r="H2492" s="25">
        <f t="shared" si="348"/>
        <v>325.486920668631</v>
      </c>
      <c r="J2492" s="25">
        <f t="shared" si="346"/>
        <v>6</v>
      </c>
      <c r="K2492" s="25">
        <f>VLOOKUP(J2492,'Spezifische Werte'!$B$2:$C$4002,2,FALSE)</f>
        <v>0.16538134424295356</v>
      </c>
      <c r="L2492" s="25">
        <f t="shared" si="349"/>
        <v>330.76268848590712</v>
      </c>
      <c r="R2492" s="25">
        <v>2490</v>
      </c>
      <c r="S2492" s="25">
        <v>2489</v>
      </c>
      <c r="T2492" s="25">
        <f t="shared" si="353"/>
        <v>0.41079094183340797</v>
      </c>
      <c r="U2492" s="25">
        <f t="shared" si="350"/>
        <v>0.41925429487186289</v>
      </c>
      <c r="W2492" s="17">
        <f>Eingabe!H2493</f>
        <v>285</v>
      </c>
      <c r="X2492" s="17">
        <f t="shared" si="351"/>
        <v>2.85</v>
      </c>
      <c r="Y2492" s="17">
        <f t="shared" si="352"/>
        <v>290</v>
      </c>
    </row>
    <row r="2493" spans="1:25" x14ac:dyDescent="0.15">
      <c r="A2493" s="82">
        <f t="shared" si="347"/>
        <v>4</v>
      </c>
      <c r="B2493" s="46">
        <v>43569.749999993961</v>
      </c>
      <c r="C2493" s="47">
        <f>Eingabe!G2494</f>
        <v>2.2999999999999998</v>
      </c>
      <c r="D2493" s="77">
        <v>2493</v>
      </c>
      <c r="E2493" s="47"/>
      <c r="F2493" s="25">
        <f t="shared" si="345"/>
        <v>3.43</v>
      </c>
      <c r="G2493" s="25">
        <f>VLOOKUP(F2493,'Spezifische Werte'!$B$2:$C$4002,2,FALSE)</f>
        <v>1.7964243573129882E-2</v>
      </c>
      <c r="H2493" s="25">
        <f t="shared" si="348"/>
        <v>35.928487146259762</v>
      </c>
      <c r="J2493" s="25">
        <f t="shared" si="346"/>
        <v>3.45</v>
      </c>
      <c r="K2493" s="25">
        <f>VLOOKUP(J2493,'Spezifische Werte'!$B$2:$C$4002,2,FALSE)</f>
        <v>1.8521187553697735E-2</v>
      </c>
      <c r="L2493" s="25">
        <f t="shared" si="349"/>
        <v>37.042375107395472</v>
      </c>
      <c r="R2493" s="25">
        <v>2491</v>
      </c>
      <c r="S2493" s="25">
        <v>2490</v>
      </c>
      <c r="T2493" s="25">
        <f t="shared" si="353"/>
        <v>0.41079094183340797</v>
      </c>
      <c r="U2493" s="25">
        <f t="shared" si="350"/>
        <v>0.41925429487186289</v>
      </c>
      <c r="W2493" s="17">
        <f>Eingabe!H2494</f>
        <v>304</v>
      </c>
      <c r="X2493" s="17">
        <f t="shared" si="351"/>
        <v>3.04</v>
      </c>
      <c r="Y2493" s="17">
        <f t="shared" si="352"/>
        <v>300</v>
      </c>
    </row>
    <row r="2494" spans="1:25" x14ac:dyDescent="0.15">
      <c r="A2494" s="82">
        <f t="shared" si="347"/>
        <v>4</v>
      </c>
      <c r="B2494" s="46">
        <v>43569.791666660625</v>
      </c>
      <c r="C2494" s="47">
        <f>Eingabe!G2495</f>
        <v>3.1</v>
      </c>
      <c r="D2494" s="77">
        <v>2494</v>
      </c>
      <c r="E2494" s="47"/>
      <c r="F2494" s="25">
        <f t="shared" si="345"/>
        <v>4.62</v>
      </c>
      <c r="G2494" s="25">
        <f>VLOOKUP(F2494,'Spezifische Werte'!$B$2:$C$4002,2,FALSE)</f>
        <v>7.0834307543363312E-2</v>
      </c>
      <c r="H2494" s="25">
        <f t="shared" si="348"/>
        <v>141.66861508672662</v>
      </c>
      <c r="J2494" s="25">
        <f t="shared" si="346"/>
        <v>4.6500000000000004</v>
      </c>
      <c r="K2494" s="25">
        <f>VLOOKUP(J2494,'Spezifische Werte'!$B$2:$C$4002,2,FALSE)</f>
        <v>7.2366311882592071E-2</v>
      </c>
      <c r="L2494" s="25">
        <f t="shared" si="349"/>
        <v>144.73262376518414</v>
      </c>
      <c r="R2494" s="25">
        <v>2492</v>
      </c>
      <c r="S2494" s="25">
        <v>2491</v>
      </c>
      <c r="T2494" s="25">
        <f t="shared" si="353"/>
        <v>0.41079094183340797</v>
      </c>
      <c r="U2494" s="25">
        <f t="shared" si="350"/>
        <v>0.41925429487186289</v>
      </c>
      <c r="W2494" s="17">
        <f>Eingabe!H2495</f>
        <v>346</v>
      </c>
      <c r="X2494" s="17">
        <f t="shared" si="351"/>
        <v>3.46</v>
      </c>
      <c r="Y2494" s="17">
        <f t="shared" si="352"/>
        <v>350</v>
      </c>
    </row>
    <row r="2495" spans="1:25" x14ac:dyDescent="0.15">
      <c r="A2495" s="82">
        <f t="shared" si="347"/>
        <v>4</v>
      </c>
      <c r="B2495" s="46">
        <v>43569.833333327289</v>
      </c>
      <c r="C2495" s="47">
        <f>Eingabe!G2496</f>
        <v>3.4</v>
      </c>
      <c r="D2495" s="77">
        <v>2495</v>
      </c>
      <c r="E2495" s="47"/>
      <c r="F2495" s="25">
        <f t="shared" si="345"/>
        <v>5.07</v>
      </c>
      <c r="G2495" s="25">
        <f>VLOOKUP(F2495,'Spezifische Werte'!$B$2:$C$4002,2,FALSE)</f>
        <v>9.6185977081711158E-2</v>
      </c>
      <c r="H2495" s="25">
        <f t="shared" si="348"/>
        <v>192.37195416342232</v>
      </c>
      <c r="J2495" s="25">
        <f t="shared" si="346"/>
        <v>5.0999999999999996</v>
      </c>
      <c r="K2495" s="25">
        <f>VLOOKUP(J2495,'Spezifische Werte'!$B$2:$C$4002,2,FALSE)</f>
        <v>9.8097213536623304E-2</v>
      </c>
      <c r="L2495" s="25">
        <f t="shared" si="349"/>
        <v>196.1944270732466</v>
      </c>
      <c r="R2495" s="25">
        <v>2493</v>
      </c>
      <c r="S2495" s="25">
        <v>2492</v>
      </c>
      <c r="T2495" s="25">
        <f t="shared" si="353"/>
        <v>0.41079094183340797</v>
      </c>
      <c r="U2495" s="25">
        <f t="shared" si="350"/>
        <v>0.41925429487186289</v>
      </c>
      <c r="W2495" s="17">
        <f>Eingabe!H2496</f>
        <v>260</v>
      </c>
      <c r="X2495" s="17">
        <f t="shared" si="351"/>
        <v>2.6</v>
      </c>
      <c r="Y2495" s="17">
        <f t="shared" si="352"/>
        <v>260</v>
      </c>
    </row>
    <row r="2496" spans="1:25" x14ac:dyDescent="0.15">
      <c r="A2496" s="82">
        <f t="shared" si="347"/>
        <v>4</v>
      </c>
      <c r="B2496" s="46">
        <v>43569.874999993954</v>
      </c>
      <c r="C2496" s="47">
        <f>Eingabe!G2497</f>
        <v>4.0999999999999996</v>
      </c>
      <c r="D2496" s="77">
        <v>2496</v>
      </c>
      <c r="E2496" s="47"/>
      <c r="F2496" s="25">
        <f t="shared" si="345"/>
        <v>6.12</v>
      </c>
      <c r="G2496" s="25">
        <f>VLOOKUP(F2496,'Spezifische Werte'!$B$2:$C$4002,2,FALSE)</f>
        <v>0.17636813552353289</v>
      </c>
      <c r="H2496" s="25">
        <f t="shared" si="348"/>
        <v>352.73627104706577</v>
      </c>
      <c r="J2496" s="25">
        <f t="shared" si="346"/>
        <v>6.15</v>
      </c>
      <c r="K2496" s="25">
        <f>VLOOKUP(J2496,'Spezifische Werte'!$B$2:$C$4002,2,FALSE)</f>
        <v>0.17921779013058811</v>
      </c>
      <c r="L2496" s="25">
        <f t="shared" si="349"/>
        <v>358.4355802611762</v>
      </c>
      <c r="R2496" s="25">
        <v>2494</v>
      </c>
      <c r="S2496" s="25">
        <v>2493</v>
      </c>
      <c r="T2496" s="25">
        <f t="shared" si="353"/>
        <v>0.41079094183340797</v>
      </c>
      <c r="U2496" s="25">
        <f t="shared" si="350"/>
        <v>0.41925429487186289</v>
      </c>
      <c r="W2496" s="17">
        <f>Eingabe!H2497</f>
        <v>284</v>
      </c>
      <c r="X2496" s="17">
        <f t="shared" si="351"/>
        <v>2.84</v>
      </c>
      <c r="Y2496" s="17">
        <f t="shared" si="352"/>
        <v>280</v>
      </c>
    </row>
    <row r="2497" spans="1:25" x14ac:dyDescent="0.15">
      <c r="A2497" s="82">
        <f t="shared" si="347"/>
        <v>4</v>
      </c>
      <c r="B2497" s="46">
        <v>43569.916666660618</v>
      </c>
      <c r="C2497" s="47">
        <f>Eingabe!G2498</f>
        <v>3.4</v>
      </c>
      <c r="D2497" s="77">
        <v>2497</v>
      </c>
      <c r="E2497" s="47"/>
      <c r="F2497" s="25">
        <f t="shared" si="345"/>
        <v>5.07</v>
      </c>
      <c r="G2497" s="25">
        <f>VLOOKUP(F2497,'Spezifische Werte'!$B$2:$C$4002,2,FALSE)</f>
        <v>9.6185977081711158E-2</v>
      </c>
      <c r="H2497" s="25">
        <f t="shared" si="348"/>
        <v>192.37195416342232</v>
      </c>
      <c r="J2497" s="25">
        <f t="shared" si="346"/>
        <v>5.0999999999999996</v>
      </c>
      <c r="K2497" s="25">
        <f>VLOOKUP(J2497,'Spezifische Werte'!$B$2:$C$4002,2,FALSE)</f>
        <v>9.8097213536623304E-2</v>
      </c>
      <c r="L2497" s="25">
        <f t="shared" si="349"/>
        <v>196.1944270732466</v>
      </c>
      <c r="R2497" s="25">
        <v>2495</v>
      </c>
      <c r="S2497" s="25">
        <v>2494</v>
      </c>
      <c r="T2497" s="25">
        <f t="shared" si="353"/>
        <v>0.41079094183340797</v>
      </c>
      <c r="U2497" s="25">
        <f t="shared" si="350"/>
        <v>0.41925429487186289</v>
      </c>
      <c r="W2497" s="17">
        <f>Eingabe!H2498</f>
        <v>315</v>
      </c>
      <c r="X2497" s="17">
        <f t="shared" si="351"/>
        <v>3.15</v>
      </c>
      <c r="Y2497" s="17">
        <f t="shared" si="352"/>
        <v>320</v>
      </c>
    </row>
    <row r="2498" spans="1:25" x14ac:dyDescent="0.15">
      <c r="A2498" s="82">
        <f t="shared" si="347"/>
        <v>4</v>
      </c>
      <c r="B2498" s="46">
        <v>43569.958333327282</v>
      </c>
      <c r="C2498" s="47">
        <f>Eingabe!G2499</f>
        <v>4.0999999999999996</v>
      </c>
      <c r="D2498" s="77">
        <v>2498</v>
      </c>
      <c r="E2498" s="47"/>
      <c r="F2498" s="25">
        <f t="shared" si="345"/>
        <v>6.12</v>
      </c>
      <c r="G2498" s="25">
        <f>VLOOKUP(F2498,'Spezifische Werte'!$B$2:$C$4002,2,FALSE)</f>
        <v>0.17636813552353289</v>
      </c>
      <c r="H2498" s="25">
        <f t="shared" si="348"/>
        <v>352.73627104706577</v>
      </c>
      <c r="J2498" s="25">
        <f t="shared" si="346"/>
        <v>6.15</v>
      </c>
      <c r="K2498" s="25">
        <f>VLOOKUP(J2498,'Spezifische Werte'!$B$2:$C$4002,2,FALSE)</f>
        <v>0.17921779013058811</v>
      </c>
      <c r="L2498" s="25">
        <f t="shared" si="349"/>
        <v>358.4355802611762</v>
      </c>
      <c r="R2498" s="25">
        <v>2496</v>
      </c>
      <c r="S2498" s="25">
        <v>2495</v>
      </c>
      <c r="T2498" s="25">
        <f t="shared" si="353"/>
        <v>0.41079094183340797</v>
      </c>
      <c r="U2498" s="25">
        <f t="shared" si="350"/>
        <v>0.41925429487186289</v>
      </c>
      <c r="W2498" s="17">
        <f>Eingabe!H2499</f>
        <v>327</v>
      </c>
      <c r="X2498" s="17">
        <f t="shared" si="351"/>
        <v>3.27</v>
      </c>
      <c r="Y2498" s="17">
        <f t="shared" si="352"/>
        <v>330</v>
      </c>
    </row>
    <row r="2499" spans="1:25" x14ac:dyDescent="0.15">
      <c r="A2499" s="82">
        <f t="shared" si="347"/>
        <v>4</v>
      </c>
      <c r="B2499" s="46">
        <v>43569.999999993946</v>
      </c>
      <c r="C2499" s="47">
        <f>Eingabe!G2500</f>
        <v>5.3</v>
      </c>
      <c r="D2499" s="77">
        <v>2499</v>
      </c>
      <c r="E2499" s="47"/>
      <c r="F2499" s="25">
        <f t="shared" ref="F2499:F2562" si="354">ROUND(C2499*($O$4/$O$5)^$O$7,2)</f>
        <v>7.91</v>
      </c>
      <c r="G2499" s="25">
        <f>VLOOKUP(F2499,'Spezifische Werte'!$B$2:$C$4002,2,FALSE)</f>
        <v>0.39893199083383452</v>
      </c>
      <c r="H2499" s="25">
        <f t="shared" si="348"/>
        <v>797.86398166766901</v>
      </c>
      <c r="J2499" s="25">
        <f t="shared" ref="J2499:J2562" si="355">ROUND(C2499*(LN($O$4/$O$8)/LN($O$5/$O$8)),2)</f>
        <v>7.95</v>
      </c>
      <c r="K2499" s="25">
        <f>VLOOKUP(J2499,'Spezifische Werte'!$B$2:$C$4002,2,FALSE)</f>
        <v>0.40511792205919206</v>
      </c>
      <c r="L2499" s="25">
        <f t="shared" si="349"/>
        <v>810.23584411838408</v>
      </c>
      <c r="R2499" s="25">
        <v>2497</v>
      </c>
      <c r="S2499" s="25">
        <v>2496</v>
      </c>
      <c r="T2499" s="25">
        <f t="shared" si="353"/>
        <v>0.41079094183340797</v>
      </c>
      <c r="U2499" s="25">
        <f t="shared" si="350"/>
        <v>0.41925429487186289</v>
      </c>
      <c r="W2499" s="17">
        <f>Eingabe!H2500</f>
        <v>359</v>
      </c>
      <c r="X2499" s="17">
        <f t="shared" si="351"/>
        <v>3.59</v>
      </c>
      <c r="Y2499" s="17">
        <f t="shared" si="352"/>
        <v>360</v>
      </c>
    </row>
    <row r="2500" spans="1:25" x14ac:dyDescent="0.15">
      <c r="A2500" s="82">
        <f t="shared" ref="A2500:A2563" si="356">MONTH(B2500)</f>
        <v>4</v>
      </c>
      <c r="B2500" s="46">
        <v>43570.041666660611</v>
      </c>
      <c r="C2500" s="47">
        <f>Eingabe!G2501</f>
        <v>6</v>
      </c>
      <c r="D2500" s="77">
        <v>2500</v>
      </c>
      <c r="E2500" s="47"/>
      <c r="F2500" s="25">
        <f t="shared" si="354"/>
        <v>8.9499999999999993</v>
      </c>
      <c r="G2500" s="25">
        <f>VLOOKUP(F2500,'Spezifische Werte'!$B$2:$C$4002,2,FALSE)</f>
        <v>0.57274769367218936</v>
      </c>
      <c r="H2500" s="25">
        <f t="shared" ref="H2500:H2563" si="357">G2500*$O$9*1000</f>
        <v>1145.4953873443787</v>
      </c>
      <c r="J2500" s="25">
        <f t="shared" si="355"/>
        <v>9</v>
      </c>
      <c r="K2500" s="25">
        <f>VLOOKUP(J2500,'Spezifische Werte'!$B$2:$C$4002,2,FALSE)</f>
        <v>0.58146600886357502</v>
      </c>
      <c r="L2500" s="25">
        <f t="shared" ref="L2500:L2563" si="358">K2500*$O$9*1000</f>
        <v>1162.93201772715</v>
      </c>
      <c r="R2500" s="25">
        <v>2498</v>
      </c>
      <c r="S2500" s="25">
        <v>2497</v>
      </c>
      <c r="T2500" s="25">
        <f t="shared" si="353"/>
        <v>0.41079094183340797</v>
      </c>
      <c r="U2500" s="25">
        <f t="shared" ref="U2500:U2563" si="359">LARGE($L$3:$L$8762,R2500)/1000</f>
        <v>0.41925429487186289</v>
      </c>
      <c r="W2500" s="17">
        <f>Eingabe!H2501</f>
        <v>55</v>
      </c>
      <c r="X2500" s="17">
        <f t="shared" ref="X2500:X2563" si="360">W2500/100</f>
        <v>0.55000000000000004</v>
      </c>
      <c r="Y2500" s="17">
        <f t="shared" ref="Y2500:Y2563" si="361">ROUND(X2500,1)*100</f>
        <v>60</v>
      </c>
    </row>
    <row r="2501" spans="1:25" x14ac:dyDescent="0.15">
      <c r="A2501" s="82">
        <f t="shared" si="356"/>
        <v>4</v>
      </c>
      <c r="B2501" s="46">
        <v>43570.083333327275</v>
      </c>
      <c r="C2501" s="47">
        <f>Eingabe!G2502</f>
        <v>4.5</v>
      </c>
      <c r="D2501" s="77">
        <v>2501</v>
      </c>
      <c r="E2501" s="47"/>
      <c r="F2501" s="25">
        <f t="shared" si="354"/>
        <v>6.71</v>
      </c>
      <c r="G2501" s="25">
        <f>VLOOKUP(F2501,'Spezifische Werte'!$B$2:$C$4002,2,FALSE)</f>
        <v>0.23821819652236836</v>
      </c>
      <c r="H2501" s="25">
        <f t="shared" si="357"/>
        <v>476.43639304473675</v>
      </c>
      <c r="J2501" s="25">
        <f t="shared" si="355"/>
        <v>6.75</v>
      </c>
      <c r="K2501" s="25">
        <f>VLOOKUP(J2501,'Spezifische Werte'!$B$2:$C$4002,2,FALSE)</f>
        <v>0.24279032681735657</v>
      </c>
      <c r="L2501" s="25">
        <f t="shared" si="358"/>
        <v>485.58065363471314</v>
      </c>
      <c r="R2501" s="25">
        <v>2499</v>
      </c>
      <c r="S2501" s="25">
        <v>2498</v>
      </c>
      <c r="T2501" s="25">
        <f t="shared" si="353"/>
        <v>0.41079094183340797</v>
      </c>
      <c r="U2501" s="25">
        <f t="shared" si="359"/>
        <v>0.41925429487186289</v>
      </c>
      <c r="W2501" s="17">
        <f>Eingabe!H2502</f>
        <v>53</v>
      </c>
      <c r="X2501" s="17">
        <f t="shared" si="360"/>
        <v>0.53</v>
      </c>
      <c r="Y2501" s="17">
        <f t="shared" si="361"/>
        <v>50</v>
      </c>
    </row>
    <row r="2502" spans="1:25" x14ac:dyDescent="0.15">
      <c r="A2502" s="82">
        <f t="shared" si="356"/>
        <v>4</v>
      </c>
      <c r="B2502" s="46">
        <v>43570.124999993939</v>
      </c>
      <c r="C2502" s="47">
        <f>Eingabe!G2503</f>
        <v>5.8</v>
      </c>
      <c r="D2502" s="77">
        <v>2502</v>
      </c>
      <c r="E2502" s="47"/>
      <c r="F2502" s="25">
        <f t="shared" si="354"/>
        <v>8.65</v>
      </c>
      <c r="G2502" s="25">
        <f>VLOOKUP(F2502,'Spezifische Werte'!$B$2:$C$4002,2,FALSE)</f>
        <v>0.52059998612319236</v>
      </c>
      <c r="H2502" s="25">
        <f t="shared" si="357"/>
        <v>1041.1999722463847</v>
      </c>
      <c r="J2502" s="25">
        <f t="shared" si="355"/>
        <v>8.6999999999999993</v>
      </c>
      <c r="K2502" s="25">
        <f>VLOOKUP(J2502,'Spezifische Werte'!$B$2:$C$4002,2,FALSE)</f>
        <v>0.52924251604798966</v>
      </c>
      <c r="L2502" s="25">
        <f t="shared" si="358"/>
        <v>1058.4850320959792</v>
      </c>
      <c r="R2502" s="25">
        <v>2500</v>
      </c>
      <c r="S2502" s="25">
        <v>2499</v>
      </c>
      <c r="T2502" s="25">
        <f t="shared" ref="T2502:T2565" si="362">LARGE($H$3:$H$8762,R2502)/1000</f>
        <v>0.41079094183340797</v>
      </c>
      <c r="U2502" s="25">
        <f t="shared" si="359"/>
        <v>0.41925429487186289</v>
      </c>
      <c r="W2502" s="17">
        <f>Eingabe!H2503</f>
        <v>31</v>
      </c>
      <c r="X2502" s="17">
        <f t="shared" si="360"/>
        <v>0.31</v>
      </c>
      <c r="Y2502" s="17">
        <f t="shared" si="361"/>
        <v>30</v>
      </c>
    </row>
    <row r="2503" spans="1:25" x14ac:dyDescent="0.15">
      <c r="A2503" s="82">
        <f t="shared" si="356"/>
        <v>4</v>
      </c>
      <c r="B2503" s="46">
        <v>43570.166666660603</v>
      </c>
      <c r="C2503" s="47">
        <f>Eingabe!G2504</f>
        <v>6.1</v>
      </c>
      <c r="D2503" s="77">
        <v>2503</v>
      </c>
      <c r="E2503" s="47"/>
      <c r="F2503" s="25">
        <f t="shared" si="354"/>
        <v>9.1</v>
      </c>
      <c r="G2503" s="25">
        <f>VLOOKUP(F2503,'Spezifische Werte'!$B$2:$C$4002,2,FALSE)</f>
        <v>0.59886663276505681</v>
      </c>
      <c r="H2503" s="25">
        <f t="shared" si="357"/>
        <v>1197.7332655301136</v>
      </c>
      <c r="J2503" s="25">
        <f t="shared" si="355"/>
        <v>9.15</v>
      </c>
      <c r="K2503" s="25">
        <f>VLOOKUP(J2503,'Spezifische Werte'!$B$2:$C$4002,2,FALSE)</f>
        <v>0.60752867779351938</v>
      </c>
      <c r="L2503" s="25">
        <f t="shared" si="358"/>
        <v>1215.0573555870387</v>
      </c>
      <c r="R2503" s="25">
        <v>2501</v>
      </c>
      <c r="S2503" s="25">
        <v>2500</v>
      </c>
      <c r="T2503" s="25">
        <f t="shared" si="362"/>
        <v>0.41079094183340797</v>
      </c>
      <c r="U2503" s="25">
        <f t="shared" si="359"/>
        <v>0.41925429487186289</v>
      </c>
      <c r="W2503" s="17">
        <f>Eingabe!H2504</f>
        <v>63</v>
      </c>
      <c r="X2503" s="17">
        <f t="shared" si="360"/>
        <v>0.63</v>
      </c>
      <c r="Y2503" s="17">
        <f t="shared" si="361"/>
        <v>60</v>
      </c>
    </row>
    <row r="2504" spans="1:25" x14ac:dyDescent="0.15">
      <c r="A2504" s="82">
        <f t="shared" si="356"/>
        <v>4</v>
      </c>
      <c r="B2504" s="46">
        <v>43570.208333327268</v>
      </c>
      <c r="C2504" s="47">
        <f>Eingabe!G2505</f>
        <v>6.6</v>
      </c>
      <c r="D2504" s="77">
        <v>2504</v>
      </c>
      <c r="E2504" s="47"/>
      <c r="F2504" s="25">
        <f t="shared" si="354"/>
        <v>9.85</v>
      </c>
      <c r="G2504" s="25">
        <f>VLOOKUP(F2504,'Spezifische Werte'!$B$2:$C$4002,2,FALSE)</f>
        <v>0.72027431855487523</v>
      </c>
      <c r="H2504" s="25">
        <f t="shared" si="357"/>
        <v>1440.5486371097504</v>
      </c>
      <c r="J2504" s="25">
        <f t="shared" si="355"/>
        <v>9.9</v>
      </c>
      <c r="K2504" s="25">
        <f>VLOOKUP(J2504,'Spezifische Werte'!$B$2:$C$4002,2,FALSE)</f>
        <v>0.72744279855046079</v>
      </c>
      <c r="L2504" s="25">
        <f t="shared" si="358"/>
        <v>1454.8855971009216</v>
      </c>
      <c r="R2504" s="25">
        <v>2502</v>
      </c>
      <c r="S2504" s="25">
        <v>2501</v>
      </c>
      <c r="T2504" s="25">
        <f t="shared" si="362"/>
        <v>0.41079094183340797</v>
      </c>
      <c r="U2504" s="25">
        <f t="shared" si="359"/>
        <v>0.41925429487186289</v>
      </c>
      <c r="W2504" s="17">
        <f>Eingabe!H2505</f>
        <v>94</v>
      </c>
      <c r="X2504" s="17">
        <f t="shared" si="360"/>
        <v>0.94</v>
      </c>
      <c r="Y2504" s="17">
        <f t="shared" si="361"/>
        <v>90</v>
      </c>
    </row>
    <row r="2505" spans="1:25" x14ac:dyDescent="0.15">
      <c r="A2505" s="82">
        <f t="shared" si="356"/>
        <v>4</v>
      </c>
      <c r="B2505" s="46">
        <v>43570.249999993932</v>
      </c>
      <c r="C2505" s="47">
        <f>Eingabe!G2506</f>
        <v>8.8000000000000007</v>
      </c>
      <c r="D2505" s="77">
        <v>2505</v>
      </c>
      <c r="E2505" s="47"/>
      <c r="F2505" s="25">
        <f t="shared" si="354"/>
        <v>13.13</v>
      </c>
      <c r="G2505" s="25">
        <f>VLOOKUP(F2505,'Spezifische Werte'!$B$2:$C$4002,2,FALSE)</f>
        <v>0.95861579150152687</v>
      </c>
      <c r="H2505" s="25">
        <f t="shared" si="357"/>
        <v>1917.2315830030536</v>
      </c>
      <c r="J2505" s="25">
        <f t="shared" si="355"/>
        <v>13.2</v>
      </c>
      <c r="K2505" s="25">
        <f>VLOOKUP(J2505,'Spezifische Werte'!$B$2:$C$4002,2,FALSE)</f>
        <v>0.96071926627754123</v>
      </c>
      <c r="L2505" s="25">
        <f t="shared" si="358"/>
        <v>1921.4385325550825</v>
      </c>
      <c r="R2505" s="25">
        <v>2503</v>
      </c>
      <c r="S2505" s="25">
        <v>2502</v>
      </c>
      <c r="T2505" s="25">
        <f t="shared" si="362"/>
        <v>0.41079094183340797</v>
      </c>
      <c r="U2505" s="25">
        <f t="shared" si="359"/>
        <v>0.41925429487186289</v>
      </c>
      <c r="W2505" s="17">
        <f>Eingabe!H2506</f>
        <v>143</v>
      </c>
      <c r="X2505" s="17">
        <f t="shared" si="360"/>
        <v>1.43</v>
      </c>
      <c r="Y2505" s="17">
        <f t="shared" si="361"/>
        <v>140</v>
      </c>
    </row>
    <row r="2506" spans="1:25" x14ac:dyDescent="0.15">
      <c r="A2506" s="82">
        <f t="shared" si="356"/>
        <v>4</v>
      </c>
      <c r="B2506" s="46">
        <v>43570.291666660596</v>
      </c>
      <c r="C2506" s="47">
        <f>Eingabe!G2507</f>
        <v>7.4</v>
      </c>
      <c r="D2506" s="77">
        <v>2506</v>
      </c>
      <c r="E2506" s="47"/>
      <c r="F2506" s="25">
        <f t="shared" si="354"/>
        <v>11.04</v>
      </c>
      <c r="G2506" s="25">
        <f>VLOOKUP(F2506,'Spezifische Werte'!$B$2:$C$4002,2,FALSE)</f>
        <v>0.85357274428336571</v>
      </c>
      <c r="H2506" s="25">
        <f t="shared" si="357"/>
        <v>1707.1454885667315</v>
      </c>
      <c r="J2506" s="25">
        <f t="shared" si="355"/>
        <v>11.1</v>
      </c>
      <c r="K2506" s="25">
        <f>VLOOKUP(J2506,'Spezifische Werte'!$B$2:$C$4002,2,FALSE)</f>
        <v>0.85834555530496559</v>
      </c>
      <c r="L2506" s="25">
        <f t="shared" si="358"/>
        <v>1716.6911106099312</v>
      </c>
      <c r="R2506" s="25">
        <v>2504</v>
      </c>
      <c r="S2506" s="25">
        <v>2503</v>
      </c>
      <c r="T2506" s="25">
        <f t="shared" si="362"/>
        <v>0.41079094183340797</v>
      </c>
      <c r="U2506" s="25">
        <f t="shared" si="359"/>
        <v>0.41925429487186289</v>
      </c>
      <c r="W2506" s="17">
        <f>Eingabe!H2507</f>
        <v>115</v>
      </c>
      <c r="X2506" s="17">
        <f t="shared" si="360"/>
        <v>1.1499999999999999</v>
      </c>
      <c r="Y2506" s="17">
        <f t="shared" si="361"/>
        <v>120</v>
      </c>
    </row>
    <row r="2507" spans="1:25" x14ac:dyDescent="0.15">
      <c r="A2507" s="82">
        <f t="shared" si="356"/>
        <v>4</v>
      </c>
      <c r="B2507" s="46">
        <v>43570.33333332726</v>
      </c>
      <c r="C2507" s="47">
        <f>Eingabe!G2508</f>
        <v>7</v>
      </c>
      <c r="D2507" s="77">
        <v>2507</v>
      </c>
      <c r="E2507" s="47"/>
      <c r="F2507" s="25">
        <f t="shared" si="354"/>
        <v>10.44</v>
      </c>
      <c r="G2507" s="25">
        <f>VLOOKUP(F2507,'Spezifische Werte'!$B$2:$C$4002,2,FALSE)</f>
        <v>0.79583970836381801</v>
      </c>
      <c r="H2507" s="25">
        <f t="shared" si="357"/>
        <v>1591.679416727636</v>
      </c>
      <c r="J2507" s="25">
        <f t="shared" si="355"/>
        <v>10.5</v>
      </c>
      <c r="K2507" s="25">
        <f>VLOOKUP(J2507,'Spezifische Werte'!$B$2:$C$4002,2,FALSE)</f>
        <v>0.80244982214145155</v>
      </c>
      <c r="L2507" s="25">
        <f t="shared" si="358"/>
        <v>1604.8996442829032</v>
      </c>
      <c r="R2507" s="25">
        <v>2505</v>
      </c>
      <c r="S2507" s="25">
        <v>2504</v>
      </c>
      <c r="T2507" s="25">
        <f t="shared" si="362"/>
        <v>0.41079094183340797</v>
      </c>
      <c r="U2507" s="25">
        <f t="shared" si="359"/>
        <v>0.41925429487186289</v>
      </c>
      <c r="W2507" s="17">
        <f>Eingabe!H2508</f>
        <v>113</v>
      </c>
      <c r="X2507" s="17">
        <f t="shared" si="360"/>
        <v>1.1299999999999999</v>
      </c>
      <c r="Y2507" s="17">
        <f t="shared" si="361"/>
        <v>110.00000000000001</v>
      </c>
    </row>
    <row r="2508" spans="1:25" x14ac:dyDescent="0.15">
      <c r="A2508" s="82">
        <f t="shared" si="356"/>
        <v>4</v>
      </c>
      <c r="B2508" s="46">
        <v>43570.374999993925</v>
      </c>
      <c r="C2508" s="47">
        <f>Eingabe!G2509</f>
        <v>5.2</v>
      </c>
      <c r="D2508" s="77">
        <v>2508</v>
      </c>
      <c r="E2508" s="47"/>
      <c r="F2508" s="25">
        <f t="shared" si="354"/>
        <v>7.76</v>
      </c>
      <c r="G2508" s="25">
        <f>VLOOKUP(F2508,'Spezifische Werte'!$B$2:$C$4002,2,FALSE)</f>
        <v>0.37619660828942059</v>
      </c>
      <c r="H2508" s="25">
        <f t="shared" si="357"/>
        <v>752.39321657884113</v>
      </c>
      <c r="J2508" s="25">
        <f t="shared" si="355"/>
        <v>7.8</v>
      </c>
      <c r="K2508" s="25">
        <f>VLOOKUP(J2508,'Spezifische Werte'!$B$2:$C$4002,2,FALSE)</f>
        <v>0.3821877888895947</v>
      </c>
      <c r="L2508" s="25">
        <f t="shared" si="358"/>
        <v>764.37557777918937</v>
      </c>
      <c r="R2508" s="25">
        <v>2506</v>
      </c>
      <c r="S2508" s="25">
        <v>2505</v>
      </c>
      <c r="T2508" s="25">
        <f t="shared" si="362"/>
        <v>0.41079094183340797</v>
      </c>
      <c r="U2508" s="25">
        <f t="shared" si="359"/>
        <v>0.41925429487186289</v>
      </c>
      <c r="W2508" s="17">
        <f>Eingabe!H2509</f>
        <v>84</v>
      </c>
      <c r="X2508" s="17">
        <f t="shared" si="360"/>
        <v>0.84</v>
      </c>
      <c r="Y2508" s="17">
        <f t="shared" si="361"/>
        <v>80</v>
      </c>
    </row>
    <row r="2509" spans="1:25" x14ac:dyDescent="0.15">
      <c r="A2509" s="82">
        <f t="shared" si="356"/>
        <v>4</v>
      </c>
      <c r="B2509" s="46">
        <v>43570.416666660589</v>
      </c>
      <c r="C2509" s="47">
        <f>Eingabe!G2510</f>
        <v>4.4000000000000004</v>
      </c>
      <c r="D2509" s="77">
        <v>2509</v>
      </c>
      <c r="E2509" s="47"/>
      <c r="F2509" s="25">
        <f t="shared" si="354"/>
        <v>6.56</v>
      </c>
      <c r="G2509" s="25">
        <f>VLOOKUP(F2509,'Spezifische Werte'!$B$2:$C$4002,2,FALSE)</f>
        <v>0.2214941246302857</v>
      </c>
      <c r="H2509" s="25">
        <f t="shared" si="357"/>
        <v>442.98824926057142</v>
      </c>
      <c r="J2509" s="25">
        <f t="shared" si="355"/>
        <v>6.6</v>
      </c>
      <c r="K2509" s="25">
        <f>VLOOKUP(J2509,'Spezifische Werte'!$B$2:$C$4002,2,FALSE)</f>
        <v>0.22589088814664299</v>
      </c>
      <c r="L2509" s="25">
        <f t="shared" si="358"/>
        <v>451.78177629328599</v>
      </c>
      <c r="R2509" s="25">
        <v>2507</v>
      </c>
      <c r="S2509" s="25">
        <v>2506</v>
      </c>
      <c r="T2509" s="25">
        <f t="shared" si="362"/>
        <v>0.41079094183340797</v>
      </c>
      <c r="U2509" s="25">
        <f t="shared" si="359"/>
        <v>0.41925429487186289</v>
      </c>
      <c r="W2509" s="17">
        <f>Eingabe!H2510</f>
        <v>51</v>
      </c>
      <c r="X2509" s="17">
        <f t="shared" si="360"/>
        <v>0.51</v>
      </c>
      <c r="Y2509" s="17">
        <f t="shared" si="361"/>
        <v>50</v>
      </c>
    </row>
    <row r="2510" spans="1:25" x14ac:dyDescent="0.15">
      <c r="A2510" s="82">
        <f t="shared" si="356"/>
        <v>4</v>
      </c>
      <c r="B2510" s="46">
        <v>43570.458333327253</v>
      </c>
      <c r="C2510" s="47">
        <f>Eingabe!G2511</f>
        <v>3</v>
      </c>
      <c r="D2510" s="77">
        <v>2510</v>
      </c>
      <c r="E2510" s="47"/>
      <c r="F2510" s="25">
        <f t="shared" si="354"/>
        <v>4.4800000000000004</v>
      </c>
      <c r="G2510" s="25">
        <f>VLOOKUP(F2510,'Spezifische Werte'!$B$2:$C$4002,2,FALSE)</f>
        <v>6.3876775708421291E-2</v>
      </c>
      <c r="H2510" s="25">
        <f t="shared" si="357"/>
        <v>127.75355141684258</v>
      </c>
      <c r="J2510" s="25">
        <f t="shared" si="355"/>
        <v>4.5</v>
      </c>
      <c r="K2510" s="25">
        <f>VLOOKUP(J2510,'Spezifische Werte'!$B$2:$C$4002,2,FALSE)</f>
        <v>6.4854105449014127E-2</v>
      </c>
      <c r="L2510" s="25">
        <f t="shared" si="358"/>
        <v>129.70821089802826</v>
      </c>
      <c r="R2510" s="25">
        <v>2508</v>
      </c>
      <c r="S2510" s="25">
        <v>2507</v>
      </c>
      <c r="T2510" s="25">
        <f t="shared" si="362"/>
        <v>0.41079094183340797</v>
      </c>
      <c r="U2510" s="25">
        <f t="shared" si="359"/>
        <v>0.41925429487186289</v>
      </c>
      <c r="W2510" s="17">
        <f>Eingabe!H2511</f>
        <v>51</v>
      </c>
      <c r="X2510" s="17">
        <f t="shared" si="360"/>
        <v>0.51</v>
      </c>
      <c r="Y2510" s="17">
        <f t="shared" si="361"/>
        <v>50</v>
      </c>
    </row>
    <row r="2511" spans="1:25" x14ac:dyDescent="0.15">
      <c r="A2511" s="82">
        <f t="shared" si="356"/>
        <v>4</v>
      </c>
      <c r="B2511" s="46">
        <v>43570.499999993917</v>
      </c>
      <c r="C2511" s="47">
        <f>Eingabe!G2512</f>
        <v>3.4</v>
      </c>
      <c r="D2511" s="77">
        <v>2511</v>
      </c>
      <c r="E2511" s="47"/>
      <c r="F2511" s="25">
        <f t="shared" si="354"/>
        <v>5.07</v>
      </c>
      <c r="G2511" s="25">
        <f>VLOOKUP(F2511,'Spezifische Werte'!$B$2:$C$4002,2,FALSE)</f>
        <v>9.6185977081711158E-2</v>
      </c>
      <c r="H2511" s="25">
        <f t="shared" si="357"/>
        <v>192.37195416342232</v>
      </c>
      <c r="J2511" s="25">
        <f t="shared" si="355"/>
        <v>5.0999999999999996</v>
      </c>
      <c r="K2511" s="25">
        <f>VLOOKUP(J2511,'Spezifische Werte'!$B$2:$C$4002,2,FALSE)</f>
        <v>9.8097213536623304E-2</v>
      </c>
      <c r="L2511" s="25">
        <f t="shared" si="358"/>
        <v>196.1944270732466</v>
      </c>
      <c r="R2511" s="25">
        <v>2509</v>
      </c>
      <c r="S2511" s="25">
        <v>2508</v>
      </c>
      <c r="T2511" s="25">
        <f t="shared" si="362"/>
        <v>0.41079094183340797</v>
      </c>
      <c r="U2511" s="25">
        <f t="shared" si="359"/>
        <v>0.41925429487186289</v>
      </c>
      <c r="W2511" s="17">
        <f>Eingabe!H2512</f>
        <v>70</v>
      </c>
      <c r="X2511" s="17">
        <f t="shared" si="360"/>
        <v>0.7</v>
      </c>
      <c r="Y2511" s="17">
        <f t="shared" si="361"/>
        <v>70</v>
      </c>
    </row>
    <row r="2512" spans="1:25" x14ac:dyDescent="0.15">
      <c r="A2512" s="82">
        <f t="shared" si="356"/>
        <v>4</v>
      </c>
      <c r="B2512" s="46">
        <v>43570.541666660582</v>
      </c>
      <c r="C2512" s="47">
        <f>Eingabe!G2513</f>
        <v>3.3</v>
      </c>
      <c r="D2512" s="77">
        <v>2512</v>
      </c>
      <c r="E2512" s="47"/>
      <c r="F2512" s="25">
        <f t="shared" si="354"/>
        <v>4.92</v>
      </c>
      <c r="G2512" s="25">
        <f>VLOOKUP(F2512,'Spezifische Werte'!$B$2:$C$4002,2,FALSE)</f>
        <v>8.7079957720259088E-2</v>
      </c>
      <c r="H2512" s="25">
        <f t="shared" si="357"/>
        <v>174.15991544051818</v>
      </c>
      <c r="J2512" s="25">
        <f t="shared" si="355"/>
        <v>4.95</v>
      </c>
      <c r="K2512" s="25">
        <f>VLOOKUP(J2512,'Spezifische Werte'!$B$2:$C$4002,2,FALSE)</f>
        <v>8.884038911585862E-2</v>
      </c>
      <c r="L2512" s="25">
        <f t="shared" si="358"/>
        <v>177.68077823171723</v>
      </c>
      <c r="R2512" s="25">
        <v>2510</v>
      </c>
      <c r="S2512" s="25">
        <v>2509</v>
      </c>
      <c r="T2512" s="25">
        <f t="shared" si="362"/>
        <v>0.41079094183340797</v>
      </c>
      <c r="U2512" s="25">
        <f t="shared" si="359"/>
        <v>0.41925429487186289</v>
      </c>
      <c r="W2512" s="17">
        <f>Eingabe!H2513</f>
        <v>38</v>
      </c>
      <c r="X2512" s="17">
        <f t="shared" si="360"/>
        <v>0.38</v>
      </c>
      <c r="Y2512" s="17">
        <f t="shared" si="361"/>
        <v>40</v>
      </c>
    </row>
    <row r="2513" spans="1:25" x14ac:dyDescent="0.15">
      <c r="A2513" s="82">
        <f t="shared" si="356"/>
        <v>4</v>
      </c>
      <c r="B2513" s="46">
        <v>43570.583333327246</v>
      </c>
      <c r="C2513" s="47">
        <f>Eingabe!G2514</f>
        <v>2.8</v>
      </c>
      <c r="D2513" s="77">
        <v>2513</v>
      </c>
      <c r="E2513" s="47"/>
      <c r="F2513" s="25">
        <f t="shared" si="354"/>
        <v>4.18</v>
      </c>
      <c r="G2513" s="25">
        <f>VLOOKUP(F2513,'Spezifische Werte'!$B$2:$C$4002,2,FALSE)</f>
        <v>4.9643016475870723E-2</v>
      </c>
      <c r="H2513" s="25">
        <f t="shared" si="357"/>
        <v>99.286032951741447</v>
      </c>
      <c r="J2513" s="25">
        <f t="shared" si="355"/>
        <v>4.2</v>
      </c>
      <c r="K2513" s="25">
        <f>VLOOKUP(J2513,'Spezifische Werte'!$B$2:$C$4002,2,FALSE)</f>
        <v>5.0575500247497268E-2</v>
      </c>
      <c r="L2513" s="25">
        <f t="shared" si="358"/>
        <v>101.15100049499453</v>
      </c>
      <c r="R2513" s="25">
        <v>2511</v>
      </c>
      <c r="S2513" s="25">
        <v>2510</v>
      </c>
      <c r="T2513" s="25">
        <f t="shared" si="362"/>
        <v>0.41079094183340797</v>
      </c>
      <c r="U2513" s="25">
        <f t="shared" si="359"/>
        <v>0.41925429487186289</v>
      </c>
      <c r="W2513" s="17">
        <f>Eingabe!H2514</f>
        <v>82</v>
      </c>
      <c r="X2513" s="17">
        <f t="shared" si="360"/>
        <v>0.82</v>
      </c>
      <c r="Y2513" s="17">
        <f t="shared" si="361"/>
        <v>80</v>
      </c>
    </row>
    <row r="2514" spans="1:25" x14ac:dyDescent="0.15">
      <c r="A2514" s="82">
        <f t="shared" si="356"/>
        <v>4</v>
      </c>
      <c r="B2514" s="46">
        <v>43570.62499999391</v>
      </c>
      <c r="C2514" s="47">
        <f>Eingabe!G2515</f>
        <v>3.7</v>
      </c>
      <c r="D2514" s="77">
        <v>2514</v>
      </c>
      <c r="E2514" s="47"/>
      <c r="F2514" s="25">
        <f t="shared" si="354"/>
        <v>5.52</v>
      </c>
      <c r="G2514" s="25">
        <f>VLOOKUP(F2514,'Spezifische Werte'!$B$2:$C$4002,2,FALSE)</f>
        <v>0.12721663519138685</v>
      </c>
      <c r="H2514" s="25">
        <f t="shared" si="357"/>
        <v>254.43327038277369</v>
      </c>
      <c r="J2514" s="25">
        <f t="shared" si="355"/>
        <v>5.55</v>
      </c>
      <c r="K2514" s="25">
        <f>VLOOKUP(J2514,'Spezifische Werte'!$B$2:$C$4002,2,FALSE)</f>
        <v>0.12941942247043492</v>
      </c>
      <c r="L2514" s="25">
        <f t="shared" si="358"/>
        <v>258.83884494086982</v>
      </c>
      <c r="R2514" s="25">
        <v>2512</v>
      </c>
      <c r="S2514" s="25">
        <v>2511</v>
      </c>
      <c r="T2514" s="25">
        <f t="shared" si="362"/>
        <v>0.41079094183340797</v>
      </c>
      <c r="U2514" s="25">
        <f t="shared" si="359"/>
        <v>0.41925429487186289</v>
      </c>
      <c r="W2514" s="17">
        <f>Eingabe!H2515</f>
        <v>81</v>
      </c>
      <c r="X2514" s="17">
        <f t="shared" si="360"/>
        <v>0.81</v>
      </c>
      <c r="Y2514" s="17">
        <f t="shared" si="361"/>
        <v>80</v>
      </c>
    </row>
    <row r="2515" spans="1:25" x14ac:dyDescent="0.15">
      <c r="A2515" s="82">
        <f t="shared" si="356"/>
        <v>4</v>
      </c>
      <c r="B2515" s="46">
        <v>43570.666666660574</v>
      </c>
      <c r="C2515" s="47">
        <f>Eingabe!G2516</f>
        <v>2.6</v>
      </c>
      <c r="D2515" s="77">
        <v>2515</v>
      </c>
      <c r="E2515" s="47"/>
      <c r="F2515" s="25">
        <f t="shared" si="354"/>
        <v>3.88</v>
      </c>
      <c r="G2515" s="25">
        <f>VLOOKUP(F2515,'Spezifische Werte'!$B$2:$C$4002,2,FALSE)</f>
        <v>3.5689320314118818E-2</v>
      </c>
      <c r="H2515" s="25">
        <f t="shared" si="357"/>
        <v>71.378640628237633</v>
      </c>
      <c r="J2515" s="25">
        <f t="shared" si="355"/>
        <v>3.9</v>
      </c>
      <c r="K2515" s="25">
        <f>VLOOKUP(J2515,'Spezifische Werte'!$B$2:$C$4002,2,FALSE)</f>
        <v>3.6613952811549305E-2</v>
      </c>
      <c r="L2515" s="25">
        <f t="shared" si="358"/>
        <v>73.227905623098607</v>
      </c>
      <c r="R2515" s="25">
        <v>2513</v>
      </c>
      <c r="S2515" s="25">
        <v>2512</v>
      </c>
      <c r="T2515" s="25">
        <f t="shared" si="362"/>
        <v>0.41079094183340797</v>
      </c>
      <c r="U2515" s="25">
        <f t="shared" si="359"/>
        <v>0.41925429487186289</v>
      </c>
      <c r="W2515" s="17">
        <f>Eingabe!H2516</f>
        <v>143</v>
      </c>
      <c r="X2515" s="17">
        <f t="shared" si="360"/>
        <v>1.43</v>
      </c>
      <c r="Y2515" s="17">
        <f t="shared" si="361"/>
        <v>140</v>
      </c>
    </row>
    <row r="2516" spans="1:25" x14ac:dyDescent="0.15">
      <c r="A2516" s="82">
        <f t="shared" si="356"/>
        <v>4</v>
      </c>
      <c r="B2516" s="46">
        <v>43570.708333327239</v>
      </c>
      <c r="C2516" s="47">
        <f>Eingabe!G2517</f>
        <v>1.6</v>
      </c>
      <c r="D2516" s="77">
        <v>2516</v>
      </c>
      <c r="E2516" s="47"/>
      <c r="F2516" s="25">
        <f t="shared" si="354"/>
        <v>2.39</v>
      </c>
      <c r="G2516" s="25">
        <f>VLOOKUP(F2516,'Spezifische Werte'!$B$2:$C$4002,2,FALSE)</f>
        <v>1.6182188036419766E-3</v>
      </c>
      <c r="H2516" s="25">
        <f t="shared" si="357"/>
        <v>3.2364376072839534</v>
      </c>
      <c r="J2516" s="25">
        <f t="shared" si="355"/>
        <v>2.4</v>
      </c>
      <c r="K2516" s="25">
        <f>VLOOKUP(J2516,'Spezifische Werte'!$B$2:$C$4002,2,FALSE)</f>
        <v>1.6560687882273774E-3</v>
      </c>
      <c r="L2516" s="25">
        <f t="shared" si="358"/>
        <v>3.3121375764547549</v>
      </c>
      <c r="R2516" s="25">
        <v>2514</v>
      </c>
      <c r="S2516" s="25">
        <v>2513</v>
      </c>
      <c r="T2516" s="25">
        <f t="shared" si="362"/>
        <v>0.41079094183340797</v>
      </c>
      <c r="U2516" s="25">
        <f t="shared" si="359"/>
        <v>0.41925429487186289</v>
      </c>
      <c r="W2516" s="17">
        <f>Eingabe!H2517</f>
        <v>191</v>
      </c>
      <c r="X2516" s="17">
        <f t="shared" si="360"/>
        <v>1.91</v>
      </c>
      <c r="Y2516" s="17">
        <f t="shared" si="361"/>
        <v>190</v>
      </c>
    </row>
    <row r="2517" spans="1:25" x14ac:dyDescent="0.15">
      <c r="A2517" s="82">
        <f t="shared" si="356"/>
        <v>4</v>
      </c>
      <c r="B2517" s="46">
        <v>43570.749999993903</v>
      </c>
      <c r="C2517" s="47">
        <f>Eingabe!G2518</f>
        <v>1.1000000000000001</v>
      </c>
      <c r="D2517" s="77">
        <v>2517</v>
      </c>
      <c r="E2517" s="47"/>
      <c r="F2517" s="25">
        <f t="shared" si="354"/>
        <v>1.64</v>
      </c>
      <c r="G2517" s="25">
        <f>VLOOKUP(F2517,'Spezifische Werte'!$B$2:$C$4002,2,FALSE)</f>
        <v>1.4468365948300602E-4</v>
      </c>
      <c r="H2517" s="25">
        <f t="shared" si="357"/>
        <v>0.28936731896601203</v>
      </c>
      <c r="J2517" s="25">
        <f t="shared" si="355"/>
        <v>1.65</v>
      </c>
      <c r="K2517" s="25">
        <f>VLOOKUP(J2517,'Spezifische Werte'!$B$2:$C$4002,2,FALSE)</f>
        <v>1.5161429771714323E-4</v>
      </c>
      <c r="L2517" s="25">
        <f t="shared" si="358"/>
        <v>0.30322859543428649</v>
      </c>
      <c r="R2517" s="25">
        <v>2515</v>
      </c>
      <c r="S2517" s="25">
        <v>2514</v>
      </c>
      <c r="T2517" s="25">
        <f t="shared" si="362"/>
        <v>0.41079094183340797</v>
      </c>
      <c r="U2517" s="25">
        <f t="shared" si="359"/>
        <v>0.41925429487186289</v>
      </c>
      <c r="W2517" s="17">
        <f>Eingabe!H2518</f>
        <v>303</v>
      </c>
      <c r="X2517" s="17">
        <f t="shared" si="360"/>
        <v>3.03</v>
      </c>
      <c r="Y2517" s="17">
        <f t="shared" si="361"/>
        <v>300</v>
      </c>
    </row>
    <row r="2518" spans="1:25" x14ac:dyDescent="0.15">
      <c r="A2518" s="82">
        <f t="shared" si="356"/>
        <v>4</v>
      </c>
      <c r="B2518" s="46">
        <v>43570.791666660567</v>
      </c>
      <c r="C2518" s="47">
        <f>Eingabe!G2519</f>
        <v>1.7</v>
      </c>
      <c r="D2518" s="77">
        <v>2518</v>
      </c>
      <c r="E2518" s="47"/>
      <c r="F2518" s="25">
        <f t="shared" si="354"/>
        <v>2.54</v>
      </c>
      <c r="G2518" s="25">
        <f>VLOOKUP(F2518,'Spezifische Werte'!$B$2:$C$4002,2,FALSE)</f>
        <v>2.3517714395877558E-3</v>
      </c>
      <c r="H2518" s="25">
        <f t="shared" si="357"/>
        <v>4.7035428791755116</v>
      </c>
      <c r="J2518" s="25">
        <f t="shared" si="355"/>
        <v>2.5499999999999998</v>
      </c>
      <c r="K2518" s="25">
        <f>VLOOKUP(J2518,'Spezifische Werte'!$B$2:$C$4002,2,FALSE)</f>
        <v>2.4279301551432594E-3</v>
      </c>
      <c r="L2518" s="25">
        <f t="shared" si="358"/>
        <v>4.855860310286519</v>
      </c>
      <c r="R2518" s="25">
        <v>2516</v>
      </c>
      <c r="S2518" s="25">
        <v>2515</v>
      </c>
      <c r="T2518" s="25">
        <f t="shared" si="362"/>
        <v>0.41079094183340797</v>
      </c>
      <c r="U2518" s="25">
        <f t="shared" si="359"/>
        <v>0.41925429487186289</v>
      </c>
      <c r="W2518" s="17">
        <f>Eingabe!H2519</f>
        <v>78</v>
      </c>
      <c r="X2518" s="17">
        <f t="shared" si="360"/>
        <v>0.78</v>
      </c>
      <c r="Y2518" s="17">
        <f t="shared" si="361"/>
        <v>80</v>
      </c>
    </row>
    <row r="2519" spans="1:25" x14ac:dyDescent="0.15">
      <c r="A2519" s="82">
        <f t="shared" si="356"/>
        <v>4</v>
      </c>
      <c r="B2519" s="46">
        <v>43570.833333327231</v>
      </c>
      <c r="C2519" s="47">
        <f>Eingabe!G2520</f>
        <v>2.4</v>
      </c>
      <c r="D2519" s="77">
        <v>2519</v>
      </c>
      <c r="E2519" s="47"/>
      <c r="F2519" s="25">
        <f t="shared" si="354"/>
        <v>3.58</v>
      </c>
      <c r="G2519" s="25">
        <f>VLOOKUP(F2519,'Spezifische Werte'!$B$2:$C$4002,2,FALSE)</f>
        <v>2.2829235995572409E-2</v>
      </c>
      <c r="H2519" s="25">
        <f t="shared" si="357"/>
        <v>45.658471991144815</v>
      </c>
      <c r="J2519" s="25">
        <f t="shared" si="355"/>
        <v>3.6</v>
      </c>
      <c r="K2519" s="25">
        <f>VLOOKUP(J2519,'Spezifische Werte'!$B$2:$C$4002,2,FALSE)</f>
        <v>2.3596471134930203E-2</v>
      </c>
      <c r="L2519" s="25">
        <f t="shared" si="358"/>
        <v>47.19294226986041</v>
      </c>
      <c r="R2519" s="25">
        <v>2517</v>
      </c>
      <c r="S2519" s="25">
        <v>2516</v>
      </c>
      <c r="T2519" s="25">
        <f t="shared" si="362"/>
        <v>0.41079094183340797</v>
      </c>
      <c r="U2519" s="25">
        <f t="shared" si="359"/>
        <v>0.41925429487186289</v>
      </c>
      <c r="W2519" s="17">
        <f>Eingabe!H2520</f>
        <v>70</v>
      </c>
      <c r="X2519" s="17">
        <f t="shared" si="360"/>
        <v>0.7</v>
      </c>
      <c r="Y2519" s="17">
        <f t="shared" si="361"/>
        <v>70</v>
      </c>
    </row>
    <row r="2520" spans="1:25" x14ac:dyDescent="0.15">
      <c r="A2520" s="82">
        <f t="shared" si="356"/>
        <v>4</v>
      </c>
      <c r="B2520" s="46">
        <v>43570.874999993895</v>
      </c>
      <c r="C2520" s="47">
        <f>Eingabe!G2521</f>
        <v>3</v>
      </c>
      <c r="D2520" s="77">
        <v>2520</v>
      </c>
      <c r="E2520" s="47"/>
      <c r="F2520" s="25">
        <f t="shared" si="354"/>
        <v>4.4800000000000004</v>
      </c>
      <c r="G2520" s="25">
        <f>VLOOKUP(F2520,'Spezifische Werte'!$B$2:$C$4002,2,FALSE)</f>
        <v>6.3876775708421291E-2</v>
      </c>
      <c r="H2520" s="25">
        <f t="shared" si="357"/>
        <v>127.75355141684258</v>
      </c>
      <c r="J2520" s="25">
        <f t="shared" si="355"/>
        <v>4.5</v>
      </c>
      <c r="K2520" s="25">
        <f>VLOOKUP(J2520,'Spezifische Werte'!$B$2:$C$4002,2,FALSE)</f>
        <v>6.4854105449014127E-2</v>
      </c>
      <c r="L2520" s="25">
        <f t="shared" si="358"/>
        <v>129.70821089802826</v>
      </c>
      <c r="R2520" s="25">
        <v>2518</v>
      </c>
      <c r="S2520" s="25">
        <v>2517</v>
      </c>
      <c r="T2520" s="25">
        <f t="shared" si="362"/>
        <v>0.41079094183340797</v>
      </c>
      <c r="U2520" s="25">
        <f t="shared" si="359"/>
        <v>0.41925429487186289</v>
      </c>
      <c r="W2520" s="17">
        <f>Eingabe!H2521</f>
        <v>59</v>
      </c>
      <c r="X2520" s="17">
        <f t="shared" si="360"/>
        <v>0.59</v>
      </c>
      <c r="Y2520" s="17">
        <f t="shared" si="361"/>
        <v>60</v>
      </c>
    </row>
    <row r="2521" spans="1:25" x14ac:dyDescent="0.15">
      <c r="A2521" s="82">
        <f t="shared" si="356"/>
        <v>4</v>
      </c>
      <c r="B2521" s="46">
        <v>43570.91666666056</v>
      </c>
      <c r="C2521" s="47">
        <f>Eingabe!G2522</f>
        <v>3</v>
      </c>
      <c r="D2521" s="77">
        <v>2521</v>
      </c>
      <c r="E2521" s="47"/>
      <c r="F2521" s="25">
        <f t="shared" si="354"/>
        <v>4.4800000000000004</v>
      </c>
      <c r="G2521" s="25">
        <f>VLOOKUP(F2521,'Spezifische Werte'!$B$2:$C$4002,2,FALSE)</f>
        <v>6.3876775708421291E-2</v>
      </c>
      <c r="H2521" s="25">
        <f t="shared" si="357"/>
        <v>127.75355141684258</v>
      </c>
      <c r="J2521" s="25">
        <f t="shared" si="355"/>
        <v>4.5</v>
      </c>
      <c r="K2521" s="25">
        <f>VLOOKUP(J2521,'Spezifische Werte'!$B$2:$C$4002,2,FALSE)</f>
        <v>6.4854105449014127E-2</v>
      </c>
      <c r="L2521" s="25">
        <f t="shared" si="358"/>
        <v>129.70821089802826</v>
      </c>
      <c r="R2521" s="25">
        <v>2519</v>
      </c>
      <c r="S2521" s="25">
        <v>2518</v>
      </c>
      <c r="T2521" s="25">
        <f t="shared" si="362"/>
        <v>0.41079094183340797</v>
      </c>
      <c r="U2521" s="25">
        <f t="shared" si="359"/>
        <v>0.41925429487186289</v>
      </c>
      <c r="W2521" s="17">
        <f>Eingabe!H2522</f>
        <v>50</v>
      </c>
      <c r="X2521" s="17">
        <f t="shared" si="360"/>
        <v>0.5</v>
      </c>
      <c r="Y2521" s="17">
        <f t="shared" si="361"/>
        <v>50</v>
      </c>
    </row>
    <row r="2522" spans="1:25" x14ac:dyDescent="0.15">
      <c r="A2522" s="82">
        <f t="shared" si="356"/>
        <v>4</v>
      </c>
      <c r="B2522" s="46">
        <v>43570.958333327224</v>
      </c>
      <c r="C2522" s="47">
        <f>Eingabe!G2523</f>
        <v>2.4</v>
      </c>
      <c r="D2522" s="77">
        <v>2522</v>
      </c>
      <c r="E2522" s="47"/>
      <c r="F2522" s="25">
        <f t="shared" si="354"/>
        <v>3.58</v>
      </c>
      <c r="G2522" s="25">
        <f>VLOOKUP(F2522,'Spezifische Werte'!$B$2:$C$4002,2,FALSE)</f>
        <v>2.2829235995572409E-2</v>
      </c>
      <c r="H2522" s="25">
        <f t="shared" si="357"/>
        <v>45.658471991144815</v>
      </c>
      <c r="J2522" s="25">
        <f t="shared" si="355"/>
        <v>3.6</v>
      </c>
      <c r="K2522" s="25">
        <f>VLOOKUP(J2522,'Spezifische Werte'!$B$2:$C$4002,2,FALSE)</f>
        <v>2.3596471134930203E-2</v>
      </c>
      <c r="L2522" s="25">
        <f t="shared" si="358"/>
        <v>47.19294226986041</v>
      </c>
      <c r="R2522" s="25">
        <v>2520</v>
      </c>
      <c r="S2522" s="25">
        <v>2519</v>
      </c>
      <c r="T2522" s="25">
        <f t="shared" si="362"/>
        <v>0.41079094183340797</v>
      </c>
      <c r="U2522" s="25">
        <f t="shared" si="359"/>
        <v>0.41925429487186289</v>
      </c>
      <c r="W2522" s="17">
        <f>Eingabe!H2523</f>
        <v>51</v>
      </c>
      <c r="X2522" s="17">
        <f t="shared" si="360"/>
        <v>0.51</v>
      </c>
      <c r="Y2522" s="17">
        <f t="shared" si="361"/>
        <v>50</v>
      </c>
    </row>
    <row r="2523" spans="1:25" x14ac:dyDescent="0.15">
      <c r="A2523" s="82">
        <f t="shared" si="356"/>
        <v>4</v>
      </c>
      <c r="B2523" s="46">
        <v>43570.999999993888</v>
      </c>
      <c r="C2523" s="47">
        <f>Eingabe!G2524</f>
        <v>3.2</v>
      </c>
      <c r="D2523" s="77">
        <v>2523</v>
      </c>
      <c r="E2523" s="47"/>
      <c r="F2523" s="25">
        <f t="shared" si="354"/>
        <v>4.7699999999999996</v>
      </c>
      <c r="G2523" s="25">
        <f>VLOOKUP(F2523,'Spezifische Werte'!$B$2:$C$4002,2,FALSE)</f>
        <v>7.8679349945367349E-2</v>
      </c>
      <c r="H2523" s="25">
        <f t="shared" si="357"/>
        <v>157.3586998907347</v>
      </c>
      <c r="J2523" s="25">
        <f t="shared" si="355"/>
        <v>4.8</v>
      </c>
      <c r="K2523" s="25">
        <f>VLOOKUP(J2523,'Spezifische Werte'!$B$2:$C$4002,2,FALSE)</f>
        <v>8.0310065544742015E-2</v>
      </c>
      <c r="L2523" s="25">
        <f t="shared" si="358"/>
        <v>160.62013108948403</v>
      </c>
      <c r="R2523" s="25">
        <v>2521</v>
      </c>
      <c r="S2523" s="25">
        <v>2520</v>
      </c>
      <c r="T2523" s="25">
        <f t="shared" si="362"/>
        <v>0.41079094183340797</v>
      </c>
      <c r="U2523" s="25">
        <f t="shared" si="359"/>
        <v>0.41925429487186289</v>
      </c>
      <c r="W2523" s="17">
        <f>Eingabe!H2524</f>
        <v>51</v>
      </c>
      <c r="X2523" s="17">
        <f t="shared" si="360"/>
        <v>0.51</v>
      </c>
      <c r="Y2523" s="17">
        <f t="shared" si="361"/>
        <v>50</v>
      </c>
    </row>
    <row r="2524" spans="1:25" x14ac:dyDescent="0.15">
      <c r="A2524" s="82">
        <f t="shared" si="356"/>
        <v>4</v>
      </c>
      <c r="B2524" s="46">
        <v>43571.041666660552</v>
      </c>
      <c r="C2524" s="47">
        <f>Eingabe!G2525</f>
        <v>3.1</v>
      </c>
      <c r="D2524" s="77">
        <v>2524</v>
      </c>
      <c r="E2524" s="47"/>
      <c r="F2524" s="25">
        <f t="shared" si="354"/>
        <v>4.62</v>
      </c>
      <c r="G2524" s="25">
        <f>VLOOKUP(F2524,'Spezifische Werte'!$B$2:$C$4002,2,FALSE)</f>
        <v>7.0834307543363312E-2</v>
      </c>
      <c r="H2524" s="25">
        <f t="shared" si="357"/>
        <v>141.66861508672662</v>
      </c>
      <c r="J2524" s="25">
        <f t="shared" si="355"/>
        <v>4.6500000000000004</v>
      </c>
      <c r="K2524" s="25">
        <f>VLOOKUP(J2524,'Spezifische Werte'!$B$2:$C$4002,2,FALSE)</f>
        <v>7.2366311882592071E-2</v>
      </c>
      <c r="L2524" s="25">
        <f t="shared" si="358"/>
        <v>144.73262376518414</v>
      </c>
      <c r="R2524" s="25">
        <v>2522</v>
      </c>
      <c r="S2524" s="25">
        <v>2521</v>
      </c>
      <c r="T2524" s="25">
        <f t="shared" si="362"/>
        <v>0.41079094183340797</v>
      </c>
      <c r="U2524" s="25">
        <f t="shared" si="359"/>
        <v>0.41925429487186289</v>
      </c>
      <c r="W2524" s="17">
        <f>Eingabe!H2525</f>
        <v>40</v>
      </c>
      <c r="X2524" s="17">
        <f t="shared" si="360"/>
        <v>0.4</v>
      </c>
      <c r="Y2524" s="17">
        <f t="shared" si="361"/>
        <v>40</v>
      </c>
    </row>
    <row r="2525" spans="1:25" x14ac:dyDescent="0.15">
      <c r="A2525" s="82">
        <f t="shared" si="356"/>
        <v>4</v>
      </c>
      <c r="B2525" s="46">
        <v>43571.083333327217</v>
      </c>
      <c r="C2525" s="47">
        <f>Eingabe!G2526</f>
        <v>3.2</v>
      </c>
      <c r="D2525" s="77">
        <v>2525</v>
      </c>
      <c r="E2525" s="47"/>
      <c r="F2525" s="25">
        <f t="shared" si="354"/>
        <v>4.7699999999999996</v>
      </c>
      <c r="G2525" s="25">
        <f>VLOOKUP(F2525,'Spezifische Werte'!$B$2:$C$4002,2,FALSE)</f>
        <v>7.8679349945367349E-2</v>
      </c>
      <c r="H2525" s="25">
        <f t="shared" si="357"/>
        <v>157.3586998907347</v>
      </c>
      <c r="J2525" s="25">
        <f t="shared" si="355"/>
        <v>4.8</v>
      </c>
      <c r="K2525" s="25">
        <f>VLOOKUP(J2525,'Spezifische Werte'!$B$2:$C$4002,2,FALSE)</f>
        <v>8.0310065544742015E-2</v>
      </c>
      <c r="L2525" s="25">
        <f t="shared" si="358"/>
        <v>160.62013108948403</v>
      </c>
      <c r="R2525" s="25">
        <v>2523</v>
      </c>
      <c r="S2525" s="25">
        <v>2522</v>
      </c>
      <c r="T2525" s="25">
        <f t="shared" si="362"/>
        <v>0.41079094183340797</v>
      </c>
      <c r="U2525" s="25">
        <f t="shared" si="359"/>
        <v>0.41925429487186289</v>
      </c>
      <c r="W2525" s="17">
        <f>Eingabe!H2526</f>
        <v>50</v>
      </c>
      <c r="X2525" s="17">
        <f t="shared" si="360"/>
        <v>0.5</v>
      </c>
      <c r="Y2525" s="17">
        <f t="shared" si="361"/>
        <v>50</v>
      </c>
    </row>
    <row r="2526" spans="1:25" x14ac:dyDescent="0.15">
      <c r="A2526" s="82">
        <f t="shared" si="356"/>
        <v>4</v>
      </c>
      <c r="B2526" s="46">
        <v>43571.124999993881</v>
      </c>
      <c r="C2526" s="47">
        <f>Eingabe!G2527</f>
        <v>3.2</v>
      </c>
      <c r="D2526" s="77">
        <v>2526</v>
      </c>
      <c r="E2526" s="47"/>
      <c r="F2526" s="25">
        <f t="shared" si="354"/>
        <v>4.7699999999999996</v>
      </c>
      <c r="G2526" s="25">
        <f>VLOOKUP(F2526,'Spezifische Werte'!$B$2:$C$4002,2,FALSE)</f>
        <v>7.8679349945367349E-2</v>
      </c>
      <c r="H2526" s="25">
        <f t="shared" si="357"/>
        <v>157.3586998907347</v>
      </c>
      <c r="J2526" s="25">
        <f t="shared" si="355"/>
        <v>4.8</v>
      </c>
      <c r="K2526" s="25">
        <f>VLOOKUP(J2526,'Spezifische Werte'!$B$2:$C$4002,2,FALSE)</f>
        <v>8.0310065544742015E-2</v>
      </c>
      <c r="L2526" s="25">
        <f t="shared" si="358"/>
        <v>160.62013108948403</v>
      </c>
      <c r="R2526" s="25">
        <v>2524</v>
      </c>
      <c r="S2526" s="25">
        <v>2523</v>
      </c>
      <c r="T2526" s="25">
        <f t="shared" si="362"/>
        <v>0.41079094183340797</v>
      </c>
      <c r="U2526" s="25">
        <f t="shared" si="359"/>
        <v>0.41925429487186289</v>
      </c>
      <c r="W2526" s="17">
        <f>Eingabe!H2527</f>
        <v>53</v>
      </c>
      <c r="X2526" s="17">
        <f t="shared" si="360"/>
        <v>0.53</v>
      </c>
      <c r="Y2526" s="17">
        <f t="shared" si="361"/>
        <v>50</v>
      </c>
    </row>
    <row r="2527" spans="1:25" x14ac:dyDescent="0.15">
      <c r="A2527" s="82">
        <f t="shared" si="356"/>
        <v>4</v>
      </c>
      <c r="B2527" s="46">
        <v>43571.166666660545</v>
      </c>
      <c r="C2527" s="47">
        <f>Eingabe!G2528</f>
        <v>3.3</v>
      </c>
      <c r="D2527" s="77">
        <v>2527</v>
      </c>
      <c r="E2527" s="47"/>
      <c r="F2527" s="25">
        <f t="shared" si="354"/>
        <v>4.92</v>
      </c>
      <c r="G2527" s="25">
        <f>VLOOKUP(F2527,'Spezifische Werte'!$B$2:$C$4002,2,FALSE)</f>
        <v>8.7079957720259088E-2</v>
      </c>
      <c r="H2527" s="25">
        <f t="shared" si="357"/>
        <v>174.15991544051818</v>
      </c>
      <c r="J2527" s="25">
        <f t="shared" si="355"/>
        <v>4.95</v>
      </c>
      <c r="K2527" s="25">
        <f>VLOOKUP(J2527,'Spezifische Werte'!$B$2:$C$4002,2,FALSE)</f>
        <v>8.884038911585862E-2</v>
      </c>
      <c r="L2527" s="25">
        <f t="shared" si="358"/>
        <v>177.68077823171723</v>
      </c>
      <c r="R2527" s="25">
        <v>2525</v>
      </c>
      <c r="S2527" s="25">
        <v>2524</v>
      </c>
      <c r="T2527" s="25">
        <f t="shared" si="362"/>
        <v>0.41079094183340797</v>
      </c>
      <c r="U2527" s="25">
        <f t="shared" si="359"/>
        <v>0.41925429487186289</v>
      </c>
      <c r="W2527" s="17">
        <f>Eingabe!H2528</f>
        <v>53</v>
      </c>
      <c r="X2527" s="17">
        <f t="shared" si="360"/>
        <v>0.53</v>
      </c>
      <c r="Y2527" s="17">
        <f t="shared" si="361"/>
        <v>50</v>
      </c>
    </row>
    <row r="2528" spans="1:25" x14ac:dyDescent="0.15">
      <c r="A2528" s="82">
        <f t="shared" si="356"/>
        <v>4</v>
      </c>
      <c r="B2528" s="46">
        <v>43571.208333327209</v>
      </c>
      <c r="C2528" s="47">
        <f>Eingabe!G2529</f>
        <v>2.7</v>
      </c>
      <c r="D2528" s="77">
        <v>2528</v>
      </c>
      <c r="E2528" s="47"/>
      <c r="F2528" s="25">
        <f t="shared" si="354"/>
        <v>4.03</v>
      </c>
      <c r="G2528" s="25">
        <f>VLOOKUP(F2528,'Spezifische Werte'!$B$2:$C$4002,2,FALSE)</f>
        <v>4.2666657265334036E-2</v>
      </c>
      <c r="H2528" s="25">
        <f t="shared" si="357"/>
        <v>85.333314530668076</v>
      </c>
      <c r="J2528" s="25">
        <f t="shared" si="355"/>
        <v>4.05</v>
      </c>
      <c r="K2528" s="25">
        <f>VLOOKUP(J2528,'Spezifische Werte'!$B$2:$C$4002,2,FALSE)</f>
        <v>4.3597034083331404E-2</v>
      </c>
      <c r="L2528" s="25">
        <f t="shared" si="358"/>
        <v>87.194068166662802</v>
      </c>
      <c r="R2528" s="25">
        <v>2526</v>
      </c>
      <c r="S2528" s="25">
        <v>2525</v>
      </c>
      <c r="T2528" s="25">
        <f t="shared" si="362"/>
        <v>0.41079094183340797</v>
      </c>
      <c r="U2528" s="25">
        <f t="shared" si="359"/>
        <v>0.41925429487186289</v>
      </c>
      <c r="W2528" s="17">
        <f>Eingabe!H2529</f>
        <v>51</v>
      </c>
      <c r="X2528" s="17">
        <f t="shared" si="360"/>
        <v>0.51</v>
      </c>
      <c r="Y2528" s="17">
        <f t="shared" si="361"/>
        <v>50</v>
      </c>
    </row>
    <row r="2529" spans="1:25" x14ac:dyDescent="0.15">
      <c r="A2529" s="82">
        <f t="shared" si="356"/>
        <v>4</v>
      </c>
      <c r="B2529" s="46">
        <v>43571.249999993874</v>
      </c>
      <c r="C2529" s="47">
        <f>Eingabe!G2530</f>
        <v>2.1</v>
      </c>
      <c r="D2529" s="77">
        <v>2529</v>
      </c>
      <c r="E2529" s="47"/>
      <c r="F2529" s="25">
        <f t="shared" si="354"/>
        <v>3.13</v>
      </c>
      <c r="G2529" s="25">
        <f>VLOOKUP(F2529,'Spezifische Werte'!$B$2:$C$4002,2,FALSE)</f>
        <v>1.0589326186624812E-2</v>
      </c>
      <c r="H2529" s="25">
        <f t="shared" si="357"/>
        <v>21.178652373249626</v>
      </c>
      <c r="J2529" s="25">
        <f t="shared" si="355"/>
        <v>3.15</v>
      </c>
      <c r="K2529" s="25">
        <f>VLOOKUP(J2529,'Spezifische Werte'!$B$2:$C$4002,2,FALSE)</f>
        <v>1.1019016897018549E-2</v>
      </c>
      <c r="L2529" s="25">
        <f t="shared" si="358"/>
        <v>22.038033794037098</v>
      </c>
      <c r="R2529" s="25">
        <v>2527</v>
      </c>
      <c r="S2529" s="25">
        <v>2526</v>
      </c>
      <c r="T2529" s="25">
        <f t="shared" si="362"/>
        <v>0.41079094183340797</v>
      </c>
      <c r="U2529" s="25">
        <f t="shared" si="359"/>
        <v>0.41925429487186289</v>
      </c>
      <c r="W2529" s="17">
        <f>Eingabe!H2530</f>
        <v>29</v>
      </c>
      <c r="X2529" s="17">
        <f t="shared" si="360"/>
        <v>0.28999999999999998</v>
      </c>
      <c r="Y2529" s="17">
        <f t="shared" si="361"/>
        <v>30</v>
      </c>
    </row>
    <row r="2530" spans="1:25" x14ac:dyDescent="0.15">
      <c r="A2530" s="82">
        <f t="shared" si="356"/>
        <v>4</v>
      </c>
      <c r="B2530" s="46">
        <v>43571.291666660538</v>
      </c>
      <c r="C2530" s="47">
        <f>Eingabe!G2531</f>
        <v>2.2999999999999998</v>
      </c>
      <c r="D2530" s="77">
        <v>2530</v>
      </c>
      <c r="E2530" s="47"/>
      <c r="F2530" s="25">
        <f t="shared" si="354"/>
        <v>3.43</v>
      </c>
      <c r="G2530" s="25">
        <f>VLOOKUP(F2530,'Spezifische Werte'!$B$2:$C$4002,2,FALSE)</f>
        <v>1.7964243573129882E-2</v>
      </c>
      <c r="H2530" s="25">
        <f t="shared" si="357"/>
        <v>35.928487146259762</v>
      </c>
      <c r="J2530" s="25">
        <f t="shared" si="355"/>
        <v>3.45</v>
      </c>
      <c r="K2530" s="25">
        <f>VLOOKUP(J2530,'Spezifische Werte'!$B$2:$C$4002,2,FALSE)</f>
        <v>1.8521187553697735E-2</v>
      </c>
      <c r="L2530" s="25">
        <f t="shared" si="358"/>
        <v>37.042375107395472</v>
      </c>
      <c r="R2530" s="25">
        <v>2528</v>
      </c>
      <c r="S2530" s="25">
        <v>2527</v>
      </c>
      <c r="T2530" s="25">
        <f t="shared" si="362"/>
        <v>0.41079094183340797</v>
      </c>
      <c r="U2530" s="25">
        <f t="shared" si="359"/>
        <v>0.41925429487186289</v>
      </c>
      <c r="W2530" s="17">
        <f>Eingabe!H2531</f>
        <v>51</v>
      </c>
      <c r="X2530" s="17">
        <f t="shared" si="360"/>
        <v>0.51</v>
      </c>
      <c r="Y2530" s="17">
        <f t="shared" si="361"/>
        <v>50</v>
      </c>
    </row>
    <row r="2531" spans="1:25" x14ac:dyDescent="0.15">
      <c r="A2531" s="82">
        <f t="shared" si="356"/>
        <v>4</v>
      </c>
      <c r="B2531" s="46">
        <v>43571.333333327202</v>
      </c>
      <c r="C2531" s="47">
        <f>Eingabe!G2532</f>
        <v>3</v>
      </c>
      <c r="D2531" s="77">
        <v>2531</v>
      </c>
      <c r="E2531" s="47"/>
      <c r="F2531" s="25">
        <f t="shared" si="354"/>
        <v>4.4800000000000004</v>
      </c>
      <c r="G2531" s="25">
        <f>VLOOKUP(F2531,'Spezifische Werte'!$B$2:$C$4002,2,FALSE)</f>
        <v>6.3876775708421291E-2</v>
      </c>
      <c r="H2531" s="25">
        <f t="shared" si="357"/>
        <v>127.75355141684258</v>
      </c>
      <c r="J2531" s="25">
        <f t="shared" si="355"/>
        <v>4.5</v>
      </c>
      <c r="K2531" s="25">
        <f>VLOOKUP(J2531,'Spezifische Werte'!$B$2:$C$4002,2,FALSE)</f>
        <v>6.4854105449014127E-2</v>
      </c>
      <c r="L2531" s="25">
        <f t="shared" si="358"/>
        <v>129.70821089802826</v>
      </c>
      <c r="R2531" s="25">
        <v>2529</v>
      </c>
      <c r="S2531" s="25">
        <v>2528</v>
      </c>
      <c r="T2531" s="25">
        <f t="shared" si="362"/>
        <v>0.41079094183340797</v>
      </c>
      <c r="U2531" s="25">
        <f t="shared" si="359"/>
        <v>0.41925429487186289</v>
      </c>
      <c r="W2531" s="17">
        <f>Eingabe!H2532</f>
        <v>21</v>
      </c>
      <c r="X2531" s="17">
        <f t="shared" si="360"/>
        <v>0.21</v>
      </c>
      <c r="Y2531" s="17">
        <f t="shared" si="361"/>
        <v>20</v>
      </c>
    </row>
    <row r="2532" spans="1:25" x14ac:dyDescent="0.15">
      <c r="A2532" s="82">
        <f t="shared" si="356"/>
        <v>4</v>
      </c>
      <c r="B2532" s="46">
        <v>43571.374999993866</v>
      </c>
      <c r="C2532" s="47">
        <f>Eingabe!G2533</f>
        <v>1.9</v>
      </c>
      <c r="D2532" s="77">
        <v>2532</v>
      </c>
      <c r="E2532" s="47"/>
      <c r="F2532" s="25">
        <f t="shared" si="354"/>
        <v>2.83</v>
      </c>
      <c r="G2532" s="25">
        <f>VLOOKUP(F2532,'Spezifische Werte'!$B$2:$C$4002,2,FALSE)</f>
        <v>5.3996541966473566E-3</v>
      </c>
      <c r="H2532" s="25">
        <f t="shared" si="357"/>
        <v>10.799308393294714</v>
      </c>
      <c r="J2532" s="25">
        <f t="shared" si="355"/>
        <v>2.85</v>
      </c>
      <c r="K2532" s="25">
        <f>VLOOKUP(J2532,'Spezifische Werte'!$B$2:$C$4002,2,FALSE)</f>
        <v>5.6714421172963415E-3</v>
      </c>
      <c r="L2532" s="25">
        <f t="shared" si="358"/>
        <v>11.342884234592683</v>
      </c>
      <c r="R2532" s="25">
        <v>2530</v>
      </c>
      <c r="S2532" s="25">
        <v>2529</v>
      </c>
      <c r="T2532" s="25">
        <f t="shared" si="362"/>
        <v>0.41079094183340797</v>
      </c>
      <c r="U2532" s="25">
        <f t="shared" si="359"/>
        <v>0.41925429487186289</v>
      </c>
      <c r="W2532" s="17">
        <f>Eingabe!H2533</f>
        <v>20</v>
      </c>
      <c r="X2532" s="17">
        <f t="shared" si="360"/>
        <v>0.2</v>
      </c>
      <c r="Y2532" s="17">
        <f t="shared" si="361"/>
        <v>20</v>
      </c>
    </row>
    <row r="2533" spans="1:25" x14ac:dyDescent="0.15">
      <c r="A2533" s="82">
        <f t="shared" si="356"/>
        <v>4</v>
      </c>
      <c r="B2533" s="46">
        <v>43571.416666660531</v>
      </c>
      <c r="C2533" s="47">
        <f>Eingabe!G2534</f>
        <v>3.3</v>
      </c>
      <c r="D2533" s="77">
        <v>2533</v>
      </c>
      <c r="E2533" s="47"/>
      <c r="F2533" s="25">
        <f t="shared" si="354"/>
        <v>4.92</v>
      </c>
      <c r="G2533" s="25">
        <f>VLOOKUP(F2533,'Spezifische Werte'!$B$2:$C$4002,2,FALSE)</f>
        <v>8.7079957720259088E-2</v>
      </c>
      <c r="H2533" s="25">
        <f t="shared" si="357"/>
        <v>174.15991544051818</v>
      </c>
      <c r="J2533" s="25">
        <f t="shared" si="355"/>
        <v>4.95</v>
      </c>
      <c r="K2533" s="25">
        <f>VLOOKUP(J2533,'Spezifische Werte'!$B$2:$C$4002,2,FALSE)</f>
        <v>8.884038911585862E-2</v>
      </c>
      <c r="L2533" s="25">
        <f t="shared" si="358"/>
        <v>177.68077823171723</v>
      </c>
      <c r="R2533" s="25">
        <v>2531</v>
      </c>
      <c r="S2533" s="25">
        <v>2530</v>
      </c>
      <c r="T2533" s="25">
        <f t="shared" si="362"/>
        <v>0.41079094183340797</v>
      </c>
      <c r="U2533" s="25">
        <f t="shared" si="359"/>
        <v>0.41925429487186289</v>
      </c>
      <c r="W2533" s="17">
        <f>Eingabe!H2534</f>
        <v>30</v>
      </c>
      <c r="X2533" s="17">
        <f t="shared" si="360"/>
        <v>0.3</v>
      </c>
      <c r="Y2533" s="17">
        <f t="shared" si="361"/>
        <v>30</v>
      </c>
    </row>
    <row r="2534" spans="1:25" x14ac:dyDescent="0.15">
      <c r="A2534" s="82">
        <f t="shared" si="356"/>
        <v>4</v>
      </c>
      <c r="B2534" s="46">
        <v>43571.458333327195</v>
      </c>
      <c r="C2534" s="47">
        <f>Eingabe!G2535</f>
        <v>1.1000000000000001</v>
      </c>
      <c r="D2534" s="77">
        <v>2534</v>
      </c>
      <c r="E2534" s="47"/>
      <c r="F2534" s="25">
        <f t="shared" si="354"/>
        <v>1.64</v>
      </c>
      <c r="G2534" s="25">
        <f>VLOOKUP(F2534,'Spezifische Werte'!$B$2:$C$4002,2,FALSE)</f>
        <v>1.4468365948300602E-4</v>
      </c>
      <c r="H2534" s="25">
        <f t="shared" si="357"/>
        <v>0.28936731896601203</v>
      </c>
      <c r="J2534" s="25">
        <f t="shared" si="355"/>
        <v>1.65</v>
      </c>
      <c r="K2534" s="25">
        <f>VLOOKUP(J2534,'Spezifische Werte'!$B$2:$C$4002,2,FALSE)</f>
        <v>1.5161429771714323E-4</v>
      </c>
      <c r="L2534" s="25">
        <f t="shared" si="358"/>
        <v>0.30322859543428649</v>
      </c>
      <c r="R2534" s="25">
        <v>2532</v>
      </c>
      <c r="S2534" s="25">
        <v>2531</v>
      </c>
      <c r="T2534" s="25">
        <f t="shared" si="362"/>
        <v>0.41079094183340797</v>
      </c>
      <c r="U2534" s="25">
        <f t="shared" si="359"/>
        <v>0.41925429487186289</v>
      </c>
      <c r="W2534" s="17">
        <f>Eingabe!H2535</f>
        <v>360</v>
      </c>
      <c r="X2534" s="17">
        <f t="shared" si="360"/>
        <v>3.6</v>
      </c>
      <c r="Y2534" s="17">
        <f t="shared" si="361"/>
        <v>360</v>
      </c>
    </row>
    <row r="2535" spans="1:25" x14ac:dyDescent="0.15">
      <c r="A2535" s="82">
        <f t="shared" si="356"/>
        <v>4</v>
      </c>
      <c r="B2535" s="46">
        <v>43571.499999993859</v>
      </c>
      <c r="C2535" s="47">
        <f>Eingabe!G2536</f>
        <v>2.5</v>
      </c>
      <c r="D2535" s="77">
        <v>2535</v>
      </c>
      <c r="E2535" s="47"/>
      <c r="F2535" s="25">
        <f t="shared" si="354"/>
        <v>3.73</v>
      </c>
      <c r="G2535" s="25">
        <f>VLOOKUP(F2535,'Spezifische Werte'!$B$2:$C$4002,2,FALSE)</f>
        <v>2.895161356886641E-2</v>
      </c>
      <c r="H2535" s="25">
        <f t="shared" si="357"/>
        <v>57.90322713773282</v>
      </c>
      <c r="J2535" s="25">
        <f t="shared" si="355"/>
        <v>3.75</v>
      </c>
      <c r="K2535" s="25">
        <f>VLOOKUP(J2535,'Spezifische Werte'!$B$2:$C$4002,2,FALSE)</f>
        <v>2.9822636466446242E-2</v>
      </c>
      <c r="L2535" s="25">
        <f t="shared" si="358"/>
        <v>59.645272932892482</v>
      </c>
      <c r="R2535" s="25">
        <v>2533</v>
      </c>
      <c r="S2535" s="25">
        <v>2532</v>
      </c>
      <c r="T2535" s="25">
        <f t="shared" si="362"/>
        <v>0.41079094183340797</v>
      </c>
      <c r="U2535" s="25">
        <f t="shared" si="359"/>
        <v>0.41925429487186289</v>
      </c>
      <c r="W2535" s="17">
        <f>Eingabe!H2536</f>
        <v>30</v>
      </c>
      <c r="X2535" s="17">
        <f t="shared" si="360"/>
        <v>0.3</v>
      </c>
      <c r="Y2535" s="17">
        <f t="shared" si="361"/>
        <v>30</v>
      </c>
    </row>
    <row r="2536" spans="1:25" x14ac:dyDescent="0.15">
      <c r="A2536" s="82">
        <f t="shared" si="356"/>
        <v>4</v>
      </c>
      <c r="B2536" s="46">
        <v>43571.541666660523</v>
      </c>
      <c r="C2536" s="47">
        <f>Eingabe!G2537</f>
        <v>1.8</v>
      </c>
      <c r="D2536" s="77">
        <v>2536</v>
      </c>
      <c r="E2536" s="47"/>
      <c r="F2536" s="25">
        <f t="shared" si="354"/>
        <v>2.69</v>
      </c>
      <c r="G2536" s="25">
        <f>VLOOKUP(F2536,'Spezifische Werte'!$B$2:$C$4002,2,FALSE)</f>
        <v>3.715149232963236E-3</v>
      </c>
      <c r="H2536" s="25">
        <f t="shared" si="357"/>
        <v>7.4302984659264721</v>
      </c>
      <c r="J2536" s="25">
        <f t="shared" si="355"/>
        <v>2.7</v>
      </c>
      <c r="K2536" s="25">
        <f>VLOOKUP(J2536,'Spezifische Werte'!$B$2:$C$4002,2,FALSE)</f>
        <v>3.8225571704766847E-3</v>
      </c>
      <c r="L2536" s="25">
        <f t="shared" si="358"/>
        <v>7.6451143409533691</v>
      </c>
      <c r="R2536" s="25">
        <v>2534</v>
      </c>
      <c r="S2536" s="25">
        <v>2533</v>
      </c>
      <c r="T2536" s="25">
        <f t="shared" si="362"/>
        <v>0.41079094183340797</v>
      </c>
      <c r="U2536" s="25">
        <f t="shared" si="359"/>
        <v>0.41925429487186289</v>
      </c>
      <c r="W2536" s="17">
        <f>Eingabe!H2537</f>
        <v>40</v>
      </c>
      <c r="X2536" s="17">
        <f t="shared" si="360"/>
        <v>0.4</v>
      </c>
      <c r="Y2536" s="17">
        <f t="shared" si="361"/>
        <v>40</v>
      </c>
    </row>
    <row r="2537" spans="1:25" x14ac:dyDescent="0.15">
      <c r="A2537" s="82">
        <f t="shared" si="356"/>
        <v>4</v>
      </c>
      <c r="B2537" s="46">
        <v>43571.583333327188</v>
      </c>
      <c r="C2537" s="47">
        <f>Eingabe!G2538</f>
        <v>1.7</v>
      </c>
      <c r="D2537" s="77">
        <v>2537</v>
      </c>
      <c r="E2537" s="47"/>
      <c r="F2537" s="25">
        <f t="shared" si="354"/>
        <v>2.54</v>
      </c>
      <c r="G2537" s="25">
        <f>VLOOKUP(F2537,'Spezifische Werte'!$B$2:$C$4002,2,FALSE)</f>
        <v>2.3517714395877558E-3</v>
      </c>
      <c r="H2537" s="25">
        <f t="shared" si="357"/>
        <v>4.7035428791755116</v>
      </c>
      <c r="J2537" s="25">
        <f t="shared" si="355"/>
        <v>2.5499999999999998</v>
      </c>
      <c r="K2537" s="25">
        <f>VLOOKUP(J2537,'Spezifische Werte'!$B$2:$C$4002,2,FALSE)</f>
        <v>2.4279301551432594E-3</v>
      </c>
      <c r="L2537" s="25">
        <f t="shared" si="358"/>
        <v>4.855860310286519</v>
      </c>
      <c r="R2537" s="25">
        <v>2535</v>
      </c>
      <c r="S2537" s="25">
        <v>2534</v>
      </c>
      <c r="T2537" s="25">
        <f t="shared" si="362"/>
        <v>0.41079094183340797</v>
      </c>
      <c r="U2537" s="25">
        <f t="shared" si="359"/>
        <v>0.41925429487186289</v>
      </c>
      <c r="W2537" s="17">
        <f>Eingabe!H2538</f>
        <v>20</v>
      </c>
      <c r="X2537" s="17">
        <f t="shared" si="360"/>
        <v>0.2</v>
      </c>
      <c r="Y2537" s="17">
        <f t="shared" si="361"/>
        <v>20</v>
      </c>
    </row>
    <row r="2538" spans="1:25" x14ac:dyDescent="0.15">
      <c r="A2538" s="82">
        <f t="shared" si="356"/>
        <v>4</v>
      </c>
      <c r="B2538" s="46">
        <v>43571.624999993852</v>
      </c>
      <c r="C2538" s="47">
        <f>Eingabe!G2539</f>
        <v>2.5</v>
      </c>
      <c r="D2538" s="77">
        <v>2538</v>
      </c>
      <c r="E2538" s="47"/>
      <c r="F2538" s="25">
        <f t="shared" si="354"/>
        <v>3.73</v>
      </c>
      <c r="G2538" s="25">
        <f>VLOOKUP(F2538,'Spezifische Werte'!$B$2:$C$4002,2,FALSE)</f>
        <v>2.895161356886641E-2</v>
      </c>
      <c r="H2538" s="25">
        <f t="shared" si="357"/>
        <v>57.90322713773282</v>
      </c>
      <c r="J2538" s="25">
        <f t="shared" si="355"/>
        <v>3.75</v>
      </c>
      <c r="K2538" s="25">
        <f>VLOOKUP(J2538,'Spezifische Werte'!$B$2:$C$4002,2,FALSE)</f>
        <v>2.9822636466446242E-2</v>
      </c>
      <c r="L2538" s="25">
        <f t="shared" si="358"/>
        <v>59.645272932892482</v>
      </c>
      <c r="R2538" s="25">
        <v>2536</v>
      </c>
      <c r="S2538" s="25">
        <v>2535</v>
      </c>
      <c r="T2538" s="25">
        <f t="shared" si="362"/>
        <v>0.41079094183340797</v>
      </c>
      <c r="U2538" s="25">
        <f t="shared" si="359"/>
        <v>0.41925429487186289</v>
      </c>
      <c r="W2538" s="17">
        <f>Eingabe!H2539</f>
        <v>32</v>
      </c>
      <c r="X2538" s="17">
        <f t="shared" si="360"/>
        <v>0.32</v>
      </c>
      <c r="Y2538" s="17">
        <f t="shared" si="361"/>
        <v>30</v>
      </c>
    </row>
    <row r="2539" spans="1:25" x14ac:dyDescent="0.15">
      <c r="A2539" s="82">
        <f t="shared" si="356"/>
        <v>4</v>
      </c>
      <c r="B2539" s="46">
        <v>43571.666666660516</v>
      </c>
      <c r="C2539" s="47">
        <f>Eingabe!G2540</f>
        <v>3.3</v>
      </c>
      <c r="D2539" s="77">
        <v>2539</v>
      </c>
      <c r="E2539" s="47"/>
      <c r="F2539" s="25">
        <f t="shared" si="354"/>
        <v>4.92</v>
      </c>
      <c r="G2539" s="25">
        <f>VLOOKUP(F2539,'Spezifische Werte'!$B$2:$C$4002,2,FALSE)</f>
        <v>8.7079957720259088E-2</v>
      </c>
      <c r="H2539" s="25">
        <f t="shared" si="357"/>
        <v>174.15991544051818</v>
      </c>
      <c r="J2539" s="25">
        <f t="shared" si="355"/>
        <v>4.95</v>
      </c>
      <c r="K2539" s="25">
        <f>VLOOKUP(J2539,'Spezifische Werte'!$B$2:$C$4002,2,FALSE)</f>
        <v>8.884038911585862E-2</v>
      </c>
      <c r="L2539" s="25">
        <f t="shared" si="358"/>
        <v>177.68077823171723</v>
      </c>
      <c r="R2539" s="25">
        <v>2537</v>
      </c>
      <c r="S2539" s="25">
        <v>2536</v>
      </c>
      <c r="T2539" s="25">
        <f t="shared" si="362"/>
        <v>0.41079094183340797</v>
      </c>
      <c r="U2539" s="25">
        <f t="shared" si="359"/>
        <v>0.41925429487186289</v>
      </c>
      <c r="W2539" s="17">
        <f>Eingabe!H2540</f>
        <v>22</v>
      </c>
      <c r="X2539" s="17">
        <f t="shared" si="360"/>
        <v>0.22</v>
      </c>
      <c r="Y2539" s="17">
        <f t="shared" si="361"/>
        <v>20</v>
      </c>
    </row>
    <row r="2540" spans="1:25" x14ac:dyDescent="0.15">
      <c r="A2540" s="82">
        <f t="shared" si="356"/>
        <v>4</v>
      </c>
      <c r="B2540" s="46">
        <v>43571.70833332718</v>
      </c>
      <c r="C2540" s="47">
        <f>Eingabe!G2541</f>
        <v>3.4</v>
      </c>
      <c r="D2540" s="77">
        <v>2540</v>
      </c>
      <c r="E2540" s="47"/>
      <c r="F2540" s="25">
        <f t="shared" si="354"/>
        <v>5.07</v>
      </c>
      <c r="G2540" s="25">
        <f>VLOOKUP(F2540,'Spezifische Werte'!$B$2:$C$4002,2,FALSE)</f>
        <v>9.6185977081711158E-2</v>
      </c>
      <c r="H2540" s="25">
        <f t="shared" si="357"/>
        <v>192.37195416342232</v>
      </c>
      <c r="J2540" s="25">
        <f t="shared" si="355"/>
        <v>5.0999999999999996</v>
      </c>
      <c r="K2540" s="25">
        <f>VLOOKUP(J2540,'Spezifische Werte'!$B$2:$C$4002,2,FALSE)</f>
        <v>9.8097213536623304E-2</v>
      </c>
      <c r="L2540" s="25">
        <f t="shared" si="358"/>
        <v>196.1944270732466</v>
      </c>
      <c r="R2540" s="25">
        <v>2538</v>
      </c>
      <c r="S2540" s="25">
        <v>2537</v>
      </c>
      <c r="T2540" s="25">
        <f t="shared" si="362"/>
        <v>0.41079094183340797</v>
      </c>
      <c r="U2540" s="25">
        <f t="shared" si="359"/>
        <v>0.41925429487186289</v>
      </c>
      <c r="W2540" s="17">
        <f>Eingabe!H2541</f>
        <v>26</v>
      </c>
      <c r="X2540" s="17">
        <f t="shared" si="360"/>
        <v>0.26</v>
      </c>
      <c r="Y2540" s="17">
        <f t="shared" si="361"/>
        <v>30</v>
      </c>
    </row>
    <row r="2541" spans="1:25" x14ac:dyDescent="0.15">
      <c r="A2541" s="82">
        <f t="shared" si="356"/>
        <v>4</v>
      </c>
      <c r="B2541" s="46">
        <v>43571.749999993845</v>
      </c>
      <c r="C2541" s="47">
        <f>Eingabe!G2542</f>
        <v>3.9</v>
      </c>
      <c r="D2541" s="77">
        <v>2541</v>
      </c>
      <c r="E2541" s="47"/>
      <c r="F2541" s="25">
        <f t="shared" si="354"/>
        <v>5.82</v>
      </c>
      <c r="G2541" s="25">
        <f>VLOOKUP(F2541,'Spezifische Werte'!$B$2:$C$4002,2,FALSE)</f>
        <v>0.15015933791444183</v>
      </c>
      <c r="H2541" s="25">
        <f t="shared" si="357"/>
        <v>300.31867582888367</v>
      </c>
      <c r="J2541" s="25">
        <f t="shared" si="355"/>
        <v>5.85</v>
      </c>
      <c r="K2541" s="25">
        <f>VLOOKUP(J2541,'Spezifische Werte'!$B$2:$C$4002,2,FALSE)</f>
        <v>0.15260213064447356</v>
      </c>
      <c r="L2541" s="25">
        <f t="shared" si="358"/>
        <v>305.20426128894712</v>
      </c>
      <c r="R2541" s="25">
        <v>2539</v>
      </c>
      <c r="S2541" s="25">
        <v>2538</v>
      </c>
      <c r="T2541" s="25">
        <f t="shared" si="362"/>
        <v>0.41079094183340797</v>
      </c>
      <c r="U2541" s="25">
        <f t="shared" si="359"/>
        <v>0.41925429487186289</v>
      </c>
      <c r="W2541" s="17">
        <f>Eingabe!H2542</f>
        <v>30</v>
      </c>
      <c r="X2541" s="17">
        <f t="shared" si="360"/>
        <v>0.3</v>
      </c>
      <c r="Y2541" s="17">
        <f t="shared" si="361"/>
        <v>30</v>
      </c>
    </row>
    <row r="2542" spans="1:25" x14ac:dyDescent="0.15">
      <c r="A2542" s="82">
        <f t="shared" si="356"/>
        <v>4</v>
      </c>
      <c r="B2542" s="46">
        <v>43571.791666660509</v>
      </c>
      <c r="C2542" s="47">
        <f>Eingabe!G2543</f>
        <v>3.2</v>
      </c>
      <c r="D2542" s="77">
        <v>2542</v>
      </c>
      <c r="E2542" s="47"/>
      <c r="F2542" s="25">
        <f t="shared" si="354"/>
        <v>4.7699999999999996</v>
      </c>
      <c r="G2542" s="25">
        <f>VLOOKUP(F2542,'Spezifische Werte'!$B$2:$C$4002,2,FALSE)</f>
        <v>7.8679349945367349E-2</v>
      </c>
      <c r="H2542" s="25">
        <f t="shared" si="357"/>
        <v>157.3586998907347</v>
      </c>
      <c r="J2542" s="25">
        <f t="shared" si="355"/>
        <v>4.8</v>
      </c>
      <c r="K2542" s="25">
        <f>VLOOKUP(J2542,'Spezifische Werte'!$B$2:$C$4002,2,FALSE)</f>
        <v>8.0310065544742015E-2</v>
      </c>
      <c r="L2542" s="25">
        <f t="shared" si="358"/>
        <v>160.62013108948403</v>
      </c>
      <c r="R2542" s="25">
        <v>2540</v>
      </c>
      <c r="S2542" s="25">
        <v>2539</v>
      </c>
      <c r="T2542" s="25">
        <f t="shared" si="362"/>
        <v>0.41079094183340797</v>
      </c>
      <c r="U2542" s="25">
        <f t="shared" si="359"/>
        <v>0.41925429487186289</v>
      </c>
      <c r="W2542" s="17">
        <f>Eingabe!H2543</f>
        <v>10</v>
      </c>
      <c r="X2542" s="17">
        <f t="shared" si="360"/>
        <v>0.1</v>
      </c>
      <c r="Y2542" s="17">
        <f t="shared" si="361"/>
        <v>10</v>
      </c>
    </row>
    <row r="2543" spans="1:25" x14ac:dyDescent="0.15">
      <c r="A2543" s="82">
        <f t="shared" si="356"/>
        <v>4</v>
      </c>
      <c r="B2543" s="46">
        <v>43571.833333327173</v>
      </c>
      <c r="C2543" s="47">
        <f>Eingabe!G2544</f>
        <v>1.7</v>
      </c>
      <c r="D2543" s="77">
        <v>2543</v>
      </c>
      <c r="E2543" s="47"/>
      <c r="F2543" s="25">
        <f t="shared" si="354"/>
        <v>2.54</v>
      </c>
      <c r="G2543" s="25">
        <f>VLOOKUP(F2543,'Spezifische Werte'!$B$2:$C$4002,2,FALSE)</f>
        <v>2.3517714395877558E-3</v>
      </c>
      <c r="H2543" s="25">
        <f t="shared" si="357"/>
        <v>4.7035428791755116</v>
      </c>
      <c r="J2543" s="25">
        <f t="shared" si="355"/>
        <v>2.5499999999999998</v>
      </c>
      <c r="K2543" s="25">
        <f>VLOOKUP(J2543,'Spezifische Werte'!$B$2:$C$4002,2,FALSE)</f>
        <v>2.4279301551432594E-3</v>
      </c>
      <c r="L2543" s="25">
        <f t="shared" si="358"/>
        <v>4.855860310286519</v>
      </c>
      <c r="R2543" s="25">
        <v>2541</v>
      </c>
      <c r="S2543" s="25">
        <v>2540</v>
      </c>
      <c r="T2543" s="25">
        <f t="shared" si="362"/>
        <v>0.41079094183340797</v>
      </c>
      <c r="U2543" s="25">
        <f t="shared" si="359"/>
        <v>0.41925429487186289</v>
      </c>
      <c r="W2543" s="17">
        <f>Eingabe!H2544</f>
        <v>11</v>
      </c>
      <c r="X2543" s="17">
        <f t="shared" si="360"/>
        <v>0.11</v>
      </c>
      <c r="Y2543" s="17">
        <f t="shared" si="361"/>
        <v>10</v>
      </c>
    </row>
    <row r="2544" spans="1:25" x14ac:dyDescent="0.15">
      <c r="A2544" s="82">
        <f t="shared" si="356"/>
        <v>4</v>
      </c>
      <c r="B2544" s="46">
        <v>43571.874999993837</v>
      </c>
      <c r="C2544" s="47">
        <f>Eingabe!G2545</f>
        <v>1.6</v>
      </c>
      <c r="D2544" s="77">
        <v>2544</v>
      </c>
      <c r="E2544" s="47"/>
      <c r="F2544" s="25">
        <f t="shared" si="354"/>
        <v>2.39</v>
      </c>
      <c r="G2544" s="25">
        <f>VLOOKUP(F2544,'Spezifische Werte'!$B$2:$C$4002,2,FALSE)</f>
        <v>1.6182188036419766E-3</v>
      </c>
      <c r="H2544" s="25">
        <f t="shared" si="357"/>
        <v>3.2364376072839534</v>
      </c>
      <c r="J2544" s="25">
        <f t="shared" si="355"/>
        <v>2.4</v>
      </c>
      <c r="K2544" s="25">
        <f>VLOOKUP(J2544,'Spezifische Werte'!$B$2:$C$4002,2,FALSE)</f>
        <v>1.6560687882273774E-3</v>
      </c>
      <c r="L2544" s="25">
        <f t="shared" si="358"/>
        <v>3.3121375764547549</v>
      </c>
      <c r="R2544" s="25">
        <v>2542</v>
      </c>
      <c r="S2544" s="25">
        <v>2541</v>
      </c>
      <c r="T2544" s="25">
        <f t="shared" si="362"/>
        <v>0.41079094183340797</v>
      </c>
      <c r="U2544" s="25">
        <f t="shared" si="359"/>
        <v>0.41925429487186289</v>
      </c>
      <c r="W2544" s="17">
        <f>Eingabe!H2545</f>
        <v>0</v>
      </c>
      <c r="X2544" s="17">
        <f t="shared" si="360"/>
        <v>0</v>
      </c>
      <c r="Y2544" s="17">
        <f t="shared" si="361"/>
        <v>0</v>
      </c>
    </row>
    <row r="2545" spans="1:25" x14ac:dyDescent="0.15">
      <c r="A2545" s="82">
        <f t="shared" si="356"/>
        <v>4</v>
      </c>
      <c r="B2545" s="46">
        <v>43571.916666660502</v>
      </c>
      <c r="C2545" s="47">
        <f>Eingabe!G2546</f>
        <v>2.2999999999999998</v>
      </c>
      <c r="D2545" s="77">
        <v>2545</v>
      </c>
      <c r="E2545" s="47"/>
      <c r="F2545" s="25">
        <f t="shared" si="354"/>
        <v>3.43</v>
      </c>
      <c r="G2545" s="25">
        <f>VLOOKUP(F2545,'Spezifische Werte'!$B$2:$C$4002,2,FALSE)</f>
        <v>1.7964243573129882E-2</v>
      </c>
      <c r="H2545" s="25">
        <f t="shared" si="357"/>
        <v>35.928487146259762</v>
      </c>
      <c r="J2545" s="25">
        <f t="shared" si="355"/>
        <v>3.45</v>
      </c>
      <c r="K2545" s="25">
        <f>VLOOKUP(J2545,'Spezifische Werte'!$B$2:$C$4002,2,FALSE)</f>
        <v>1.8521187553697735E-2</v>
      </c>
      <c r="L2545" s="25">
        <f t="shared" si="358"/>
        <v>37.042375107395472</v>
      </c>
      <c r="R2545" s="25">
        <v>2543</v>
      </c>
      <c r="S2545" s="25">
        <v>2542</v>
      </c>
      <c r="T2545" s="25">
        <f t="shared" si="362"/>
        <v>0.41079094183340797</v>
      </c>
      <c r="U2545" s="25">
        <f t="shared" si="359"/>
        <v>0.41925429487186289</v>
      </c>
      <c r="W2545" s="17">
        <f>Eingabe!H2546</f>
        <v>359</v>
      </c>
      <c r="X2545" s="17">
        <f t="shared" si="360"/>
        <v>3.59</v>
      </c>
      <c r="Y2545" s="17">
        <f t="shared" si="361"/>
        <v>360</v>
      </c>
    </row>
    <row r="2546" spans="1:25" x14ac:dyDescent="0.15">
      <c r="A2546" s="82">
        <f t="shared" si="356"/>
        <v>4</v>
      </c>
      <c r="B2546" s="46">
        <v>43571.958333327166</v>
      </c>
      <c r="C2546" s="47">
        <f>Eingabe!G2547</f>
        <v>2.2999999999999998</v>
      </c>
      <c r="D2546" s="77">
        <v>2546</v>
      </c>
      <c r="E2546" s="47"/>
      <c r="F2546" s="25">
        <f t="shared" si="354"/>
        <v>3.43</v>
      </c>
      <c r="G2546" s="25">
        <f>VLOOKUP(F2546,'Spezifische Werte'!$B$2:$C$4002,2,FALSE)</f>
        <v>1.7964243573129882E-2</v>
      </c>
      <c r="H2546" s="25">
        <f t="shared" si="357"/>
        <v>35.928487146259762</v>
      </c>
      <c r="J2546" s="25">
        <f t="shared" si="355"/>
        <v>3.45</v>
      </c>
      <c r="K2546" s="25">
        <f>VLOOKUP(J2546,'Spezifische Werte'!$B$2:$C$4002,2,FALSE)</f>
        <v>1.8521187553697735E-2</v>
      </c>
      <c r="L2546" s="25">
        <f t="shared" si="358"/>
        <v>37.042375107395472</v>
      </c>
      <c r="R2546" s="25">
        <v>2544</v>
      </c>
      <c r="S2546" s="25">
        <v>2543</v>
      </c>
      <c r="T2546" s="25">
        <f t="shared" si="362"/>
        <v>0.41079094183340797</v>
      </c>
      <c r="U2546" s="25">
        <f t="shared" si="359"/>
        <v>0.41925429487186289</v>
      </c>
      <c r="W2546" s="17">
        <f>Eingabe!H2547</f>
        <v>360</v>
      </c>
      <c r="X2546" s="17">
        <f t="shared" si="360"/>
        <v>3.6</v>
      </c>
      <c r="Y2546" s="17">
        <f t="shared" si="361"/>
        <v>360</v>
      </c>
    </row>
    <row r="2547" spans="1:25" x14ac:dyDescent="0.15">
      <c r="A2547" s="82">
        <f t="shared" si="356"/>
        <v>4</v>
      </c>
      <c r="B2547" s="46">
        <v>43571.99999999383</v>
      </c>
      <c r="C2547" s="47">
        <f>Eingabe!G2548</f>
        <v>2.8</v>
      </c>
      <c r="D2547" s="77">
        <v>2547</v>
      </c>
      <c r="E2547" s="47"/>
      <c r="F2547" s="25">
        <f t="shared" si="354"/>
        <v>4.18</v>
      </c>
      <c r="G2547" s="25">
        <f>VLOOKUP(F2547,'Spezifische Werte'!$B$2:$C$4002,2,FALSE)</f>
        <v>4.9643016475870723E-2</v>
      </c>
      <c r="H2547" s="25">
        <f t="shared" si="357"/>
        <v>99.286032951741447</v>
      </c>
      <c r="J2547" s="25">
        <f t="shared" si="355"/>
        <v>4.2</v>
      </c>
      <c r="K2547" s="25">
        <f>VLOOKUP(J2547,'Spezifische Werte'!$B$2:$C$4002,2,FALSE)</f>
        <v>5.0575500247497268E-2</v>
      </c>
      <c r="L2547" s="25">
        <f t="shared" si="358"/>
        <v>101.15100049499453</v>
      </c>
      <c r="R2547" s="25">
        <v>2545</v>
      </c>
      <c r="S2547" s="25">
        <v>2544</v>
      </c>
      <c r="T2547" s="25">
        <f t="shared" si="362"/>
        <v>0.41079094183340797</v>
      </c>
      <c r="U2547" s="25">
        <f t="shared" si="359"/>
        <v>0.41925429487186289</v>
      </c>
      <c r="W2547" s="17">
        <f>Eingabe!H2548</f>
        <v>360</v>
      </c>
      <c r="X2547" s="17">
        <f t="shared" si="360"/>
        <v>3.6</v>
      </c>
      <c r="Y2547" s="17">
        <f t="shared" si="361"/>
        <v>360</v>
      </c>
    </row>
    <row r="2548" spans="1:25" x14ac:dyDescent="0.15">
      <c r="A2548" s="82">
        <f t="shared" si="356"/>
        <v>4</v>
      </c>
      <c r="B2548" s="46">
        <v>43572.041666660494</v>
      </c>
      <c r="C2548" s="47">
        <f>Eingabe!G2549</f>
        <v>3.5</v>
      </c>
      <c r="D2548" s="77">
        <v>2548</v>
      </c>
      <c r="E2548" s="47"/>
      <c r="F2548" s="25">
        <f t="shared" si="354"/>
        <v>5.22</v>
      </c>
      <c r="G2548" s="25">
        <f>VLOOKUP(F2548,'Spezifische Werte'!$B$2:$C$4002,2,FALSE)</f>
        <v>0.10600726326582303</v>
      </c>
      <c r="H2548" s="25">
        <f t="shared" si="357"/>
        <v>212.01452653164606</v>
      </c>
      <c r="J2548" s="25">
        <f t="shared" si="355"/>
        <v>5.25</v>
      </c>
      <c r="K2548" s="25">
        <f>VLOOKUP(J2548,'Spezifische Werte'!$B$2:$C$4002,2,FALSE)</f>
        <v>0.10804502827355937</v>
      </c>
      <c r="L2548" s="25">
        <f t="shared" si="358"/>
        <v>216.09005654711873</v>
      </c>
      <c r="R2548" s="25">
        <v>2546</v>
      </c>
      <c r="S2548" s="25">
        <v>2545</v>
      </c>
      <c r="T2548" s="25">
        <f t="shared" si="362"/>
        <v>0.41079094183340797</v>
      </c>
      <c r="U2548" s="25">
        <f t="shared" si="359"/>
        <v>0.41925429487186289</v>
      </c>
      <c r="W2548" s="17">
        <f>Eingabe!H2549</f>
        <v>350</v>
      </c>
      <c r="X2548" s="17">
        <f t="shared" si="360"/>
        <v>3.5</v>
      </c>
      <c r="Y2548" s="17">
        <f t="shared" si="361"/>
        <v>350</v>
      </c>
    </row>
    <row r="2549" spans="1:25" x14ac:dyDescent="0.15">
      <c r="A2549" s="82">
        <f t="shared" si="356"/>
        <v>4</v>
      </c>
      <c r="B2549" s="46">
        <v>43572.083333327158</v>
      </c>
      <c r="C2549" s="47">
        <f>Eingabe!G2550</f>
        <v>4.5</v>
      </c>
      <c r="D2549" s="77">
        <v>2549</v>
      </c>
      <c r="E2549" s="47"/>
      <c r="F2549" s="25">
        <f t="shared" si="354"/>
        <v>6.71</v>
      </c>
      <c r="G2549" s="25">
        <f>VLOOKUP(F2549,'Spezifische Werte'!$B$2:$C$4002,2,FALSE)</f>
        <v>0.23821819652236836</v>
      </c>
      <c r="H2549" s="25">
        <f t="shared" si="357"/>
        <v>476.43639304473675</v>
      </c>
      <c r="J2549" s="25">
        <f t="shared" si="355"/>
        <v>6.75</v>
      </c>
      <c r="K2549" s="25">
        <f>VLOOKUP(J2549,'Spezifische Werte'!$B$2:$C$4002,2,FALSE)</f>
        <v>0.24279032681735657</v>
      </c>
      <c r="L2549" s="25">
        <f t="shared" si="358"/>
        <v>485.58065363471314</v>
      </c>
      <c r="R2549" s="25">
        <v>2547</v>
      </c>
      <c r="S2549" s="25">
        <v>2546</v>
      </c>
      <c r="T2549" s="25">
        <f t="shared" si="362"/>
        <v>0.41079094183340797</v>
      </c>
      <c r="U2549" s="25">
        <f t="shared" si="359"/>
        <v>0.41925429487186289</v>
      </c>
      <c r="W2549" s="17">
        <f>Eingabe!H2550</f>
        <v>350</v>
      </c>
      <c r="X2549" s="17">
        <f t="shared" si="360"/>
        <v>3.5</v>
      </c>
      <c r="Y2549" s="17">
        <f t="shared" si="361"/>
        <v>350</v>
      </c>
    </row>
    <row r="2550" spans="1:25" x14ac:dyDescent="0.15">
      <c r="A2550" s="82">
        <f t="shared" si="356"/>
        <v>4</v>
      </c>
      <c r="B2550" s="46">
        <v>43572.124999993823</v>
      </c>
      <c r="C2550" s="47">
        <f>Eingabe!G2551</f>
        <v>3.8</v>
      </c>
      <c r="D2550" s="77">
        <v>2550</v>
      </c>
      <c r="E2550" s="47"/>
      <c r="F2550" s="25">
        <f t="shared" si="354"/>
        <v>5.67</v>
      </c>
      <c r="G2550" s="25">
        <f>VLOOKUP(F2550,'Spezifische Werte'!$B$2:$C$4002,2,FALSE)</f>
        <v>0.13840049448137109</v>
      </c>
      <c r="H2550" s="25">
        <f t="shared" si="357"/>
        <v>276.80098896274217</v>
      </c>
      <c r="J2550" s="25">
        <f t="shared" si="355"/>
        <v>5.7</v>
      </c>
      <c r="K2550" s="25">
        <f>VLOOKUP(J2550,'Spezifische Werte'!$B$2:$C$4002,2,FALSE)</f>
        <v>0.14069825500153915</v>
      </c>
      <c r="L2550" s="25">
        <f t="shared" si="358"/>
        <v>281.39651000307828</v>
      </c>
      <c r="R2550" s="25">
        <v>2548</v>
      </c>
      <c r="S2550" s="25">
        <v>2547</v>
      </c>
      <c r="T2550" s="25">
        <f t="shared" si="362"/>
        <v>0.41079094183340797</v>
      </c>
      <c r="U2550" s="25">
        <f t="shared" si="359"/>
        <v>0.41925429487186289</v>
      </c>
      <c r="W2550" s="17">
        <f>Eingabe!H2551</f>
        <v>328</v>
      </c>
      <c r="X2550" s="17">
        <f t="shared" si="360"/>
        <v>3.28</v>
      </c>
      <c r="Y2550" s="17">
        <f t="shared" si="361"/>
        <v>330</v>
      </c>
    </row>
    <row r="2551" spans="1:25" x14ac:dyDescent="0.15">
      <c r="A2551" s="82">
        <f t="shared" si="356"/>
        <v>4</v>
      </c>
      <c r="B2551" s="46">
        <v>43572.166666660487</v>
      </c>
      <c r="C2551" s="47">
        <f>Eingabe!G2552</f>
        <v>4.5</v>
      </c>
      <c r="D2551" s="77">
        <v>2551</v>
      </c>
      <c r="E2551" s="47"/>
      <c r="F2551" s="25">
        <f t="shared" si="354"/>
        <v>6.71</v>
      </c>
      <c r="G2551" s="25">
        <f>VLOOKUP(F2551,'Spezifische Werte'!$B$2:$C$4002,2,FALSE)</f>
        <v>0.23821819652236836</v>
      </c>
      <c r="H2551" s="25">
        <f t="shared" si="357"/>
        <v>476.43639304473675</v>
      </c>
      <c r="J2551" s="25">
        <f t="shared" si="355"/>
        <v>6.75</v>
      </c>
      <c r="K2551" s="25">
        <f>VLOOKUP(J2551,'Spezifische Werte'!$B$2:$C$4002,2,FALSE)</f>
        <v>0.24279032681735657</v>
      </c>
      <c r="L2551" s="25">
        <f t="shared" si="358"/>
        <v>485.58065363471314</v>
      </c>
      <c r="R2551" s="25">
        <v>2549</v>
      </c>
      <c r="S2551" s="25">
        <v>2548</v>
      </c>
      <c r="T2551" s="25">
        <f t="shared" si="362"/>
        <v>0.41079094183340797</v>
      </c>
      <c r="U2551" s="25">
        <f t="shared" si="359"/>
        <v>0.41925429487186289</v>
      </c>
      <c r="W2551" s="17">
        <f>Eingabe!H2552</f>
        <v>319</v>
      </c>
      <c r="X2551" s="17">
        <f t="shared" si="360"/>
        <v>3.19</v>
      </c>
      <c r="Y2551" s="17">
        <f t="shared" si="361"/>
        <v>320</v>
      </c>
    </row>
    <row r="2552" spans="1:25" x14ac:dyDescent="0.15">
      <c r="A2552" s="82">
        <f t="shared" si="356"/>
        <v>4</v>
      </c>
      <c r="B2552" s="46">
        <v>43572.208333327151</v>
      </c>
      <c r="C2552" s="47">
        <f>Eingabe!G2553</f>
        <v>5.2</v>
      </c>
      <c r="D2552" s="77">
        <v>2552</v>
      </c>
      <c r="E2552" s="47"/>
      <c r="F2552" s="25">
        <f t="shared" si="354"/>
        <v>7.76</v>
      </c>
      <c r="G2552" s="25">
        <f>VLOOKUP(F2552,'Spezifische Werte'!$B$2:$C$4002,2,FALSE)</f>
        <v>0.37619660828942059</v>
      </c>
      <c r="H2552" s="25">
        <f t="shared" si="357"/>
        <v>752.39321657884113</v>
      </c>
      <c r="J2552" s="25">
        <f t="shared" si="355"/>
        <v>7.8</v>
      </c>
      <c r="K2552" s="25">
        <f>VLOOKUP(J2552,'Spezifische Werte'!$B$2:$C$4002,2,FALSE)</f>
        <v>0.3821877888895947</v>
      </c>
      <c r="L2552" s="25">
        <f t="shared" si="358"/>
        <v>764.37557777918937</v>
      </c>
      <c r="R2552" s="25">
        <v>2550</v>
      </c>
      <c r="S2552" s="25">
        <v>2549</v>
      </c>
      <c r="T2552" s="25">
        <f t="shared" si="362"/>
        <v>0.41079094183340797</v>
      </c>
      <c r="U2552" s="25">
        <f t="shared" si="359"/>
        <v>0.41925429487186289</v>
      </c>
      <c r="W2552" s="17">
        <f>Eingabe!H2553</f>
        <v>332</v>
      </c>
      <c r="X2552" s="17">
        <f t="shared" si="360"/>
        <v>3.32</v>
      </c>
      <c r="Y2552" s="17">
        <f t="shared" si="361"/>
        <v>330</v>
      </c>
    </row>
    <row r="2553" spans="1:25" x14ac:dyDescent="0.15">
      <c r="A2553" s="82">
        <f t="shared" si="356"/>
        <v>4</v>
      </c>
      <c r="B2553" s="46">
        <v>43572.249999993815</v>
      </c>
      <c r="C2553" s="47">
        <f>Eingabe!G2554</f>
        <v>5.0999999999999996</v>
      </c>
      <c r="D2553" s="77">
        <v>2553</v>
      </c>
      <c r="E2553" s="47"/>
      <c r="F2553" s="25">
        <f t="shared" si="354"/>
        <v>7.61</v>
      </c>
      <c r="G2553" s="25">
        <f>VLOOKUP(F2553,'Spezifische Werte'!$B$2:$C$4002,2,FALSE)</f>
        <v>0.35419704845962618</v>
      </c>
      <c r="H2553" s="25">
        <f t="shared" si="357"/>
        <v>708.39409691925232</v>
      </c>
      <c r="J2553" s="25">
        <f t="shared" si="355"/>
        <v>7.65</v>
      </c>
      <c r="K2553" s="25">
        <f>VLOOKUP(J2553,'Spezifische Werte'!$B$2:$C$4002,2,FALSE)</f>
        <v>0.35999115933138248</v>
      </c>
      <c r="L2553" s="25">
        <f t="shared" si="358"/>
        <v>719.98231866276501</v>
      </c>
      <c r="R2553" s="25">
        <v>2551</v>
      </c>
      <c r="S2553" s="25">
        <v>2550</v>
      </c>
      <c r="T2553" s="25">
        <f t="shared" si="362"/>
        <v>0.41079094183340797</v>
      </c>
      <c r="U2553" s="25">
        <f t="shared" si="359"/>
        <v>0.41925429487186289</v>
      </c>
      <c r="W2553" s="17">
        <f>Eingabe!H2554</f>
        <v>339</v>
      </c>
      <c r="X2553" s="17">
        <f t="shared" si="360"/>
        <v>3.39</v>
      </c>
      <c r="Y2553" s="17">
        <f t="shared" si="361"/>
        <v>340</v>
      </c>
    </row>
    <row r="2554" spans="1:25" x14ac:dyDescent="0.15">
      <c r="A2554" s="82">
        <f t="shared" si="356"/>
        <v>4</v>
      </c>
      <c r="B2554" s="46">
        <v>43572.29166666048</v>
      </c>
      <c r="C2554" s="47">
        <f>Eingabe!G2555</f>
        <v>5.2</v>
      </c>
      <c r="D2554" s="77">
        <v>2554</v>
      </c>
      <c r="E2554" s="47"/>
      <c r="F2554" s="25">
        <f t="shared" si="354"/>
        <v>7.76</v>
      </c>
      <c r="G2554" s="25">
        <f>VLOOKUP(F2554,'Spezifische Werte'!$B$2:$C$4002,2,FALSE)</f>
        <v>0.37619660828942059</v>
      </c>
      <c r="H2554" s="25">
        <f t="shared" si="357"/>
        <v>752.39321657884113</v>
      </c>
      <c r="J2554" s="25">
        <f t="shared" si="355"/>
        <v>7.8</v>
      </c>
      <c r="K2554" s="25">
        <f>VLOOKUP(J2554,'Spezifische Werte'!$B$2:$C$4002,2,FALSE)</f>
        <v>0.3821877888895947</v>
      </c>
      <c r="L2554" s="25">
        <f t="shared" si="358"/>
        <v>764.37557777918937</v>
      </c>
      <c r="R2554" s="25">
        <v>2552</v>
      </c>
      <c r="S2554" s="25">
        <v>2551</v>
      </c>
      <c r="T2554" s="25">
        <f t="shared" si="362"/>
        <v>0.41079094183340797</v>
      </c>
      <c r="U2554" s="25">
        <f t="shared" si="359"/>
        <v>0.41925429487186289</v>
      </c>
      <c r="W2554" s="17">
        <f>Eingabe!H2555</f>
        <v>318</v>
      </c>
      <c r="X2554" s="17">
        <f t="shared" si="360"/>
        <v>3.18</v>
      </c>
      <c r="Y2554" s="17">
        <f t="shared" si="361"/>
        <v>320</v>
      </c>
    </row>
    <row r="2555" spans="1:25" x14ac:dyDescent="0.15">
      <c r="A2555" s="82">
        <f t="shared" si="356"/>
        <v>4</v>
      </c>
      <c r="B2555" s="46">
        <v>43572.333333327144</v>
      </c>
      <c r="C2555" s="47">
        <f>Eingabe!G2556</f>
        <v>4.7</v>
      </c>
      <c r="D2555" s="77">
        <v>2555</v>
      </c>
      <c r="E2555" s="47"/>
      <c r="F2555" s="25">
        <f t="shared" si="354"/>
        <v>7.01</v>
      </c>
      <c r="G2555" s="25">
        <f>VLOOKUP(F2555,'Spezifische Werte'!$B$2:$C$4002,2,FALSE)</f>
        <v>0.27377270492189271</v>
      </c>
      <c r="H2555" s="25">
        <f t="shared" si="357"/>
        <v>547.54540984378536</v>
      </c>
      <c r="J2555" s="25">
        <f t="shared" si="355"/>
        <v>7.05</v>
      </c>
      <c r="K2555" s="25">
        <f>VLOOKUP(J2555,'Spezifische Werte'!$B$2:$C$4002,2,FALSE)</f>
        <v>0.27874593647894402</v>
      </c>
      <c r="L2555" s="25">
        <f t="shared" si="358"/>
        <v>557.49187295788806</v>
      </c>
      <c r="R2555" s="25">
        <v>2553</v>
      </c>
      <c r="S2555" s="25">
        <v>2552</v>
      </c>
      <c r="T2555" s="25">
        <f t="shared" si="362"/>
        <v>0.41079094183340797</v>
      </c>
      <c r="U2555" s="25">
        <f t="shared" si="359"/>
        <v>0.41925429487186289</v>
      </c>
      <c r="W2555" s="17">
        <f>Eingabe!H2556</f>
        <v>342</v>
      </c>
      <c r="X2555" s="17">
        <f t="shared" si="360"/>
        <v>3.42</v>
      </c>
      <c r="Y2555" s="17">
        <f t="shared" si="361"/>
        <v>340</v>
      </c>
    </row>
    <row r="2556" spans="1:25" x14ac:dyDescent="0.15">
      <c r="A2556" s="82">
        <f t="shared" si="356"/>
        <v>4</v>
      </c>
      <c r="B2556" s="46">
        <v>43572.374999993808</v>
      </c>
      <c r="C2556" s="47">
        <f>Eingabe!G2557</f>
        <v>5</v>
      </c>
      <c r="D2556" s="77">
        <v>2556</v>
      </c>
      <c r="E2556" s="47"/>
      <c r="F2556" s="25">
        <f t="shared" si="354"/>
        <v>7.46</v>
      </c>
      <c r="G2556" s="25">
        <f>VLOOKUP(F2556,'Spezifische Werte'!$B$2:$C$4002,2,FALSE)</f>
        <v>0.33294203068553224</v>
      </c>
      <c r="H2556" s="25">
        <f t="shared" si="357"/>
        <v>665.88406137106449</v>
      </c>
      <c r="J2556" s="25">
        <f t="shared" si="355"/>
        <v>7.5</v>
      </c>
      <c r="K2556" s="25">
        <f>VLOOKUP(J2556,'Spezifische Werte'!$B$2:$C$4002,2,FALSE)</f>
        <v>0.33853673002168488</v>
      </c>
      <c r="L2556" s="25">
        <f t="shared" si="358"/>
        <v>677.07346004336978</v>
      </c>
      <c r="R2556" s="25">
        <v>2554</v>
      </c>
      <c r="S2556" s="25">
        <v>2553</v>
      </c>
      <c r="T2556" s="25">
        <f t="shared" si="362"/>
        <v>0.41079094183340797</v>
      </c>
      <c r="U2556" s="25">
        <f t="shared" si="359"/>
        <v>0.41925429487186289</v>
      </c>
      <c r="W2556" s="17">
        <f>Eingabe!H2557</f>
        <v>320</v>
      </c>
      <c r="X2556" s="17">
        <f t="shared" si="360"/>
        <v>3.2</v>
      </c>
      <c r="Y2556" s="17">
        <f t="shared" si="361"/>
        <v>320</v>
      </c>
    </row>
    <row r="2557" spans="1:25" x14ac:dyDescent="0.15">
      <c r="A2557" s="82">
        <f t="shared" si="356"/>
        <v>4</v>
      </c>
      <c r="B2557" s="46">
        <v>43572.416666660472</v>
      </c>
      <c r="C2557" s="47">
        <f>Eingabe!G2558</f>
        <v>5</v>
      </c>
      <c r="D2557" s="77">
        <v>2557</v>
      </c>
      <c r="E2557" s="47"/>
      <c r="F2557" s="25">
        <f t="shared" si="354"/>
        <v>7.46</v>
      </c>
      <c r="G2557" s="25">
        <f>VLOOKUP(F2557,'Spezifische Werte'!$B$2:$C$4002,2,FALSE)</f>
        <v>0.33294203068553224</v>
      </c>
      <c r="H2557" s="25">
        <f t="shared" si="357"/>
        <v>665.88406137106449</v>
      </c>
      <c r="J2557" s="25">
        <f t="shared" si="355"/>
        <v>7.5</v>
      </c>
      <c r="K2557" s="25">
        <f>VLOOKUP(J2557,'Spezifische Werte'!$B$2:$C$4002,2,FALSE)</f>
        <v>0.33853673002168488</v>
      </c>
      <c r="L2557" s="25">
        <f t="shared" si="358"/>
        <v>677.07346004336978</v>
      </c>
      <c r="R2557" s="25">
        <v>2555</v>
      </c>
      <c r="S2557" s="25">
        <v>2554</v>
      </c>
      <c r="T2557" s="25">
        <f t="shared" si="362"/>
        <v>0.41079094183340797</v>
      </c>
      <c r="U2557" s="25">
        <f t="shared" si="359"/>
        <v>0.41925429487186289</v>
      </c>
      <c r="W2557" s="17">
        <f>Eingabe!H2558</f>
        <v>308</v>
      </c>
      <c r="X2557" s="17">
        <f t="shared" si="360"/>
        <v>3.08</v>
      </c>
      <c r="Y2557" s="17">
        <f t="shared" si="361"/>
        <v>310</v>
      </c>
    </row>
    <row r="2558" spans="1:25" x14ac:dyDescent="0.15">
      <c r="A2558" s="82">
        <f t="shared" si="356"/>
        <v>4</v>
      </c>
      <c r="B2558" s="46">
        <v>43572.458333327137</v>
      </c>
      <c r="C2558" s="47">
        <f>Eingabe!G2559</f>
        <v>5.7</v>
      </c>
      <c r="D2558" s="77">
        <v>2558</v>
      </c>
      <c r="E2558" s="47"/>
      <c r="F2558" s="25">
        <f t="shared" si="354"/>
        <v>8.5</v>
      </c>
      <c r="G2558" s="25">
        <f>VLOOKUP(F2558,'Spezifische Werte'!$B$2:$C$4002,2,FALSE)</f>
        <v>0.49489541709216678</v>
      </c>
      <c r="H2558" s="25">
        <f t="shared" si="357"/>
        <v>989.79083418433356</v>
      </c>
      <c r="J2558" s="25">
        <f t="shared" si="355"/>
        <v>8.5500000000000007</v>
      </c>
      <c r="K2558" s="25">
        <f>VLOOKUP(J2558,'Spezifische Werte'!$B$2:$C$4002,2,FALSE)</f>
        <v>0.50342054722621021</v>
      </c>
      <c r="L2558" s="25">
        <f t="shared" si="358"/>
        <v>1006.8410944524204</v>
      </c>
      <c r="R2558" s="25">
        <v>2556</v>
      </c>
      <c r="S2558" s="25">
        <v>2555</v>
      </c>
      <c r="T2558" s="25">
        <f t="shared" si="362"/>
        <v>0.41079094183340797</v>
      </c>
      <c r="U2558" s="25">
        <f t="shared" si="359"/>
        <v>0.41925429487186289</v>
      </c>
      <c r="W2558" s="17">
        <f>Eingabe!H2559</f>
        <v>339</v>
      </c>
      <c r="X2558" s="17">
        <f t="shared" si="360"/>
        <v>3.39</v>
      </c>
      <c r="Y2558" s="17">
        <f t="shared" si="361"/>
        <v>340</v>
      </c>
    </row>
    <row r="2559" spans="1:25" x14ac:dyDescent="0.15">
      <c r="A2559" s="82">
        <f t="shared" si="356"/>
        <v>4</v>
      </c>
      <c r="B2559" s="46">
        <v>43572.499999993801</v>
      </c>
      <c r="C2559" s="47">
        <f>Eingabe!G2560</f>
        <v>7.1</v>
      </c>
      <c r="D2559" s="77">
        <v>2559</v>
      </c>
      <c r="E2559" s="47"/>
      <c r="F2559" s="25">
        <f t="shared" si="354"/>
        <v>10.59</v>
      </c>
      <c r="G2559" s="25">
        <f>VLOOKUP(F2559,'Spezifische Werte'!$B$2:$C$4002,2,FALSE)</f>
        <v>0.8120114567449348</v>
      </c>
      <c r="H2559" s="25">
        <f t="shared" si="357"/>
        <v>1624.0229134898696</v>
      </c>
      <c r="J2559" s="25">
        <f t="shared" si="355"/>
        <v>10.65</v>
      </c>
      <c r="K2559" s="25">
        <f>VLOOKUP(J2559,'Spezifische Werte'!$B$2:$C$4002,2,FALSE)</f>
        <v>0.81815187612980644</v>
      </c>
      <c r="L2559" s="25">
        <f t="shared" si="358"/>
        <v>1636.3037522596128</v>
      </c>
      <c r="R2559" s="25">
        <v>2557</v>
      </c>
      <c r="S2559" s="25">
        <v>2556</v>
      </c>
      <c r="T2559" s="25">
        <f t="shared" si="362"/>
        <v>0.41079094183340797</v>
      </c>
      <c r="U2559" s="25">
        <f t="shared" si="359"/>
        <v>0.41925429487186289</v>
      </c>
      <c r="W2559" s="17">
        <f>Eingabe!H2560</f>
        <v>322</v>
      </c>
      <c r="X2559" s="17">
        <f t="shared" si="360"/>
        <v>3.22</v>
      </c>
      <c r="Y2559" s="17">
        <f t="shared" si="361"/>
        <v>320</v>
      </c>
    </row>
    <row r="2560" spans="1:25" x14ac:dyDescent="0.15">
      <c r="A2560" s="82">
        <f t="shared" si="356"/>
        <v>4</v>
      </c>
      <c r="B2560" s="46">
        <v>43572.541666660465</v>
      </c>
      <c r="C2560" s="47">
        <f>Eingabe!G2561</f>
        <v>4.9000000000000004</v>
      </c>
      <c r="D2560" s="77">
        <v>2560</v>
      </c>
      <c r="E2560" s="47"/>
      <c r="F2560" s="25">
        <f t="shared" si="354"/>
        <v>7.31</v>
      </c>
      <c r="G2560" s="25">
        <f>VLOOKUP(F2560,'Spezifische Werte'!$B$2:$C$4002,2,FALSE)</f>
        <v>0.3124426167174133</v>
      </c>
      <c r="H2560" s="25">
        <f t="shared" si="357"/>
        <v>624.88523343482666</v>
      </c>
      <c r="J2560" s="25">
        <f t="shared" si="355"/>
        <v>7.35</v>
      </c>
      <c r="K2560" s="25">
        <f>VLOOKUP(J2560,'Spezifische Werte'!$B$2:$C$4002,2,FALSE)</f>
        <v>0.31783439487629789</v>
      </c>
      <c r="L2560" s="25">
        <f t="shared" si="358"/>
        <v>635.66878975259579</v>
      </c>
      <c r="R2560" s="25">
        <v>2558</v>
      </c>
      <c r="S2560" s="25">
        <v>2557</v>
      </c>
      <c r="T2560" s="25">
        <f t="shared" si="362"/>
        <v>0.41079094183340797</v>
      </c>
      <c r="U2560" s="25">
        <f t="shared" si="359"/>
        <v>0.41925429487186289</v>
      </c>
      <c r="W2560" s="17">
        <f>Eingabe!H2561</f>
        <v>314</v>
      </c>
      <c r="X2560" s="17">
        <f t="shared" si="360"/>
        <v>3.14</v>
      </c>
      <c r="Y2560" s="17">
        <f t="shared" si="361"/>
        <v>310</v>
      </c>
    </row>
    <row r="2561" spans="1:25" x14ac:dyDescent="0.15">
      <c r="A2561" s="82">
        <f t="shared" si="356"/>
        <v>4</v>
      </c>
      <c r="B2561" s="46">
        <v>43572.583333327129</v>
      </c>
      <c r="C2561" s="47">
        <f>Eingabe!G2562</f>
        <v>4.7</v>
      </c>
      <c r="D2561" s="77">
        <v>2561</v>
      </c>
      <c r="E2561" s="47"/>
      <c r="F2561" s="25">
        <f t="shared" si="354"/>
        <v>7.01</v>
      </c>
      <c r="G2561" s="25">
        <f>VLOOKUP(F2561,'Spezifische Werte'!$B$2:$C$4002,2,FALSE)</f>
        <v>0.27377270492189271</v>
      </c>
      <c r="H2561" s="25">
        <f t="shared" si="357"/>
        <v>547.54540984378536</v>
      </c>
      <c r="J2561" s="25">
        <f t="shared" si="355"/>
        <v>7.05</v>
      </c>
      <c r="K2561" s="25">
        <f>VLOOKUP(J2561,'Spezifische Werte'!$B$2:$C$4002,2,FALSE)</f>
        <v>0.27874593647894402</v>
      </c>
      <c r="L2561" s="25">
        <f t="shared" si="358"/>
        <v>557.49187295788806</v>
      </c>
      <c r="R2561" s="25">
        <v>2559</v>
      </c>
      <c r="S2561" s="25">
        <v>2558</v>
      </c>
      <c r="T2561" s="25">
        <f t="shared" si="362"/>
        <v>0.41079094183340797</v>
      </c>
      <c r="U2561" s="25">
        <f t="shared" si="359"/>
        <v>0.41925429487186289</v>
      </c>
      <c r="W2561" s="17">
        <f>Eingabe!H2562</f>
        <v>297</v>
      </c>
      <c r="X2561" s="17">
        <f t="shared" si="360"/>
        <v>2.97</v>
      </c>
      <c r="Y2561" s="17">
        <f t="shared" si="361"/>
        <v>300</v>
      </c>
    </row>
    <row r="2562" spans="1:25" x14ac:dyDescent="0.15">
      <c r="A2562" s="82">
        <f t="shared" si="356"/>
        <v>4</v>
      </c>
      <c r="B2562" s="46">
        <v>43572.624999993794</v>
      </c>
      <c r="C2562" s="47">
        <f>Eingabe!G2563</f>
        <v>5.5</v>
      </c>
      <c r="D2562" s="77">
        <v>2562</v>
      </c>
      <c r="E2562" s="47"/>
      <c r="F2562" s="25">
        <f t="shared" si="354"/>
        <v>8.2100000000000009</v>
      </c>
      <c r="G2562" s="25">
        <f>VLOOKUP(F2562,'Spezifische Werte'!$B$2:$C$4002,2,FALSE)</f>
        <v>0.4465432352525967</v>
      </c>
      <c r="H2562" s="25">
        <f t="shared" si="357"/>
        <v>893.08647050519346</v>
      </c>
      <c r="J2562" s="25">
        <f t="shared" si="355"/>
        <v>8.25</v>
      </c>
      <c r="K2562" s="25">
        <f>VLOOKUP(J2562,'Spezifische Werte'!$B$2:$C$4002,2,FALSE)</f>
        <v>0.45308958157539997</v>
      </c>
      <c r="L2562" s="25">
        <f t="shared" si="358"/>
        <v>906.17916315079992</v>
      </c>
      <c r="R2562" s="25">
        <v>2560</v>
      </c>
      <c r="S2562" s="25">
        <v>2559</v>
      </c>
      <c r="T2562" s="25">
        <f t="shared" si="362"/>
        <v>0.41079094183340797</v>
      </c>
      <c r="U2562" s="25">
        <f t="shared" si="359"/>
        <v>0.41925429487186289</v>
      </c>
      <c r="W2562" s="17">
        <f>Eingabe!H2563</f>
        <v>319</v>
      </c>
      <c r="X2562" s="17">
        <f t="shared" si="360"/>
        <v>3.19</v>
      </c>
      <c r="Y2562" s="17">
        <f t="shared" si="361"/>
        <v>320</v>
      </c>
    </row>
    <row r="2563" spans="1:25" x14ac:dyDescent="0.15">
      <c r="A2563" s="82">
        <f t="shared" si="356"/>
        <v>4</v>
      </c>
      <c r="B2563" s="46">
        <v>43572.666666660458</v>
      </c>
      <c r="C2563" s="47">
        <f>Eingabe!G2564</f>
        <v>4.5999999999999996</v>
      </c>
      <c r="D2563" s="77">
        <v>2563</v>
      </c>
      <c r="E2563" s="47"/>
      <c r="F2563" s="25">
        <f t="shared" ref="F2563:F2626" si="363">ROUND(C2563*($O$4/$O$5)^$O$7,2)</f>
        <v>6.86</v>
      </c>
      <c r="G2563" s="25">
        <f>VLOOKUP(F2563,'Spezifische Werte'!$B$2:$C$4002,2,FALSE)</f>
        <v>0.25562320201003652</v>
      </c>
      <c r="H2563" s="25">
        <f t="shared" si="357"/>
        <v>511.24640402007304</v>
      </c>
      <c r="J2563" s="25">
        <f t="shared" ref="J2563:J2626" si="364">ROUND(C2563*(LN($O$4/$O$8)/LN($O$5/$O$8)),2)</f>
        <v>6.9</v>
      </c>
      <c r="K2563" s="25">
        <f>VLOOKUP(J2563,'Spezifische Werte'!$B$2:$C$4002,2,FALSE)</f>
        <v>0.26038765048417867</v>
      </c>
      <c r="L2563" s="25">
        <f t="shared" si="358"/>
        <v>520.77530096835733</v>
      </c>
      <c r="R2563" s="25">
        <v>2561</v>
      </c>
      <c r="S2563" s="25">
        <v>2560</v>
      </c>
      <c r="T2563" s="25">
        <f t="shared" si="362"/>
        <v>0.41079094183340797</v>
      </c>
      <c r="U2563" s="25">
        <f t="shared" si="359"/>
        <v>0.41925429487186289</v>
      </c>
      <c r="W2563" s="17">
        <f>Eingabe!H2564</f>
        <v>330</v>
      </c>
      <c r="X2563" s="17">
        <f t="shared" si="360"/>
        <v>3.3</v>
      </c>
      <c r="Y2563" s="17">
        <f t="shared" si="361"/>
        <v>330</v>
      </c>
    </row>
    <row r="2564" spans="1:25" x14ac:dyDescent="0.15">
      <c r="A2564" s="82">
        <f t="shared" ref="A2564:A2627" si="365">MONTH(B2564)</f>
        <v>4</v>
      </c>
      <c r="B2564" s="46">
        <v>43572.708333327122</v>
      </c>
      <c r="C2564" s="47">
        <f>Eingabe!G2565</f>
        <v>3.8</v>
      </c>
      <c r="D2564" s="77">
        <v>2564</v>
      </c>
      <c r="E2564" s="47"/>
      <c r="F2564" s="25">
        <f t="shared" si="363"/>
        <v>5.67</v>
      </c>
      <c r="G2564" s="25">
        <f>VLOOKUP(F2564,'Spezifische Werte'!$B$2:$C$4002,2,FALSE)</f>
        <v>0.13840049448137109</v>
      </c>
      <c r="H2564" s="25">
        <f t="shared" ref="H2564:H2627" si="366">G2564*$O$9*1000</f>
        <v>276.80098896274217</v>
      </c>
      <c r="J2564" s="25">
        <f t="shared" si="364"/>
        <v>5.7</v>
      </c>
      <c r="K2564" s="25">
        <f>VLOOKUP(J2564,'Spezifische Werte'!$B$2:$C$4002,2,FALSE)</f>
        <v>0.14069825500153915</v>
      </c>
      <c r="L2564" s="25">
        <f t="shared" ref="L2564:L2627" si="367">K2564*$O$9*1000</f>
        <v>281.39651000307828</v>
      </c>
      <c r="R2564" s="25">
        <v>2562</v>
      </c>
      <c r="S2564" s="25">
        <v>2561</v>
      </c>
      <c r="T2564" s="25">
        <f t="shared" si="362"/>
        <v>0.41079094183340797</v>
      </c>
      <c r="U2564" s="25">
        <f t="shared" ref="U2564:U2627" si="368">LARGE($L$3:$L$8762,R2564)/1000</f>
        <v>0.41925429487186289</v>
      </c>
      <c r="W2564" s="17">
        <f>Eingabe!H2565</f>
        <v>326</v>
      </c>
      <c r="X2564" s="17">
        <f t="shared" ref="X2564:X2627" si="369">W2564/100</f>
        <v>3.26</v>
      </c>
      <c r="Y2564" s="17">
        <f t="shared" ref="Y2564:Y2627" si="370">ROUND(X2564,1)*100</f>
        <v>330</v>
      </c>
    </row>
    <row r="2565" spans="1:25" x14ac:dyDescent="0.15">
      <c r="A2565" s="82">
        <f t="shared" si="365"/>
        <v>4</v>
      </c>
      <c r="B2565" s="46">
        <v>43572.749999993786</v>
      </c>
      <c r="C2565" s="47">
        <f>Eingabe!G2566</f>
        <v>3.9</v>
      </c>
      <c r="D2565" s="77">
        <v>2565</v>
      </c>
      <c r="E2565" s="47"/>
      <c r="F2565" s="25">
        <f t="shared" si="363"/>
        <v>5.82</v>
      </c>
      <c r="G2565" s="25">
        <f>VLOOKUP(F2565,'Spezifische Werte'!$B$2:$C$4002,2,FALSE)</f>
        <v>0.15015933791444183</v>
      </c>
      <c r="H2565" s="25">
        <f t="shared" si="366"/>
        <v>300.31867582888367</v>
      </c>
      <c r="J2565" s="25">
        <f t="shared" si="364"/>
        <v>5.85</v>
      </c>
      <c r="K2565" s="25">
        <f>VLOOKUP(J2565,'Spezifische Werte'!$B$2:$C$4002,2,FALSE)</f>
        <v>0.15260213064447356</v>
      </c>
      <c r="L2565" s="25">
        <f t="shared" si="367"/>
        <v>305.20426128894712</v>
      </c>
      <c r="R2565" s="25">
        <v>2563</v>
      </c>
      <c r="S2565" s="25">
        <v>2562</v>
      </c>
      <c r="T2565" s="25">
        <f t="shared" si="362"/>
        <v>0.41079094183340797</v>
      </c>
      <c r="U2565" s="25">
        <f t="shared" si="368"/>
        <v>0.41925429487186289</v>
      </c>
      <c r="W2565" s="17">
        <f>Eingabe!H2566</f>
        <v>288</v>
      </c>
      <c r="X2565" s="17">
        <f t="shared" si="369"/>
        <v>2.88</v>
      </c>
      <c r="Y2565" s="17">
        <f t="shared" si="370"/>
        <v>290</v>
      </c>
    </row>
    <row r="2566" spans="1:25" x14ac:dyDescent="0.15">
      <c r="A2566" s="82">
        <f t="shared" si="365"/>
        <v>4</v>
      </c>
      <c r="B2566" s="46">
        <v>43572.791666660451</v>
      </c>
      <c r="C2566" s="47">
        <f>Eingabe!G2567</f>
        <v>5.2</v>
      </c>
      <c r="D2566" s="77">
        <v>2566</v>
      </c>
      <c r="E2566" s="47"/>
      <c r="F2566" s="25">
        <f t="shared" si="363"/>
        <v>7.76</v>
      </c>
      <c r="G2566" s="25">
        <f>VLOOKUP(F2566,'Spezifische Werte'!$B$2:$C$4002,2,FALSE)</f>
        <v>0.37619660828942059</v>
      </c>
      <c r="H2566" s="25">
        <f t="shared" si="366"/>
        <v>752.39321657884113</v>
      </c>
      <c r="J2566" s="25">
        <f t="shared" si="364"/>
        <v>7.8</v>
      </c>
      <c r="K2566" s="25">
        <f>VLOOKUP(J2566,'Spezifische Werte'!$B$2:$C$4002,2,FALSE)</f>
        <v>0.3821877888895947</v>
      </c>
      <c r="L2566" s="25">
        <f t="shared" si="367"/>
        <v>764.37557777918937</v>
      </c>
      <c r="R2566" s="25">
        <v>2564</v>
      </c>
      <c r="S2566" s="25">
        <v>2563</v>
      </c>
      <c r="T2566" s="25">
        <f t="shared" ref="T2566:T2629" si="371">LARGE($H$3:$H$8762,R2566)/1000</f>
        <v>0.41079094183340797</v>
      </c>
      <c r="U2566" s="25">
        <f t="shared" si="368"/>
        <v>0.41925429487186289</v>
      </c>
      <c r="W2566" s="17">
        <f>Eingabe!H2567</f>
        <v>304</v>
      </c>
      <c r="X2566" s="17">
        <f t="shared" si="369"/>
        <v>3.04</v>
      </c>
      <c r="Y2566" s="17">
        <f t="shared" si="370"/>
        <v>300</v>
      </c>
    </row>
    <row r="2567" spans="1:25" x14ac:dyDescent="0.15">
      <c r="A2567" s="82">
        <f t="shared" si="365"/>
        <v>4</v>
      </c>
      <c r="B2567" s="46">
        <v>43572.833333327115</v>
      </c>
      <c r="C2567" s="47">
        <f>Eingabe!G2568</f>
        <v>5.7</v>
      </c>
      <c r="D2567" s="77">
        <v>2567</v>
      </c>
      <c r="E2567" s="47"/>
      <c r="F2567" s="25">
        <f t="shared" si="363"/>
        <v>8.5</v>
      </c>
      <c r="G2567" s="25">
        <f>VLOOKUP(F2567,'Spezifische Werte'!$B$2:$C$4002,2,FALSE)</f>
        <v>0.49489541709216678</v>
      </c>
      <c r="H2567" s="25">
        <f t="shared" si="366"/>
        <v>989.79083418433356</v>
      </c>
      <c r="J2567" s="25">
        <f t="shared" si="364"/>
        <v>8.5500000000000007</v>
      </c>
      <c r="K2567" s="25">
        <f>VLOOKUP(J2567,'Spezifische Werte'!$B$2:$C$4002,2,FALSE)</f>
        <v>0.50342054722621021</v>
      </c>
      <c r="L2567" s="25">
        <f t="shared" si="367"/>
        <v>1006.8410944524204</v>
      </c>
      <c r="R2567" s="25">
        <v>2565</v>
      </c>
      <c r="S2567" s="25">
        <v>2564</v>
      </c>
      <c r="T2567" s="25">
        <f t="shared" si="371"/>
        <v>0.41079094183340797</v>
      </c>
      <c r="U2567" s="25">
        <f t="shared" si="368"/>
        <v>0.41925429487186289</v>
      </c>
      <c r="W2567" s="17">
        <f>Eingabe!H2568</f>
        <v>302</v>
      </c>
      <c r="X2567" s="17">
        <f t="shared" si="369"/>
        <v>3.02</v>
      </c>
      <c r="Y2567" s="17">
        <f t="shared" si="370"/>
        <v>300</v>
      </c>
    </row>
    <row r="2568" spans="1:25" x14ac:dyDescent="0.15">
      <c r="A2568" s="82">
        <f t="shared" si="365"/>
        <v>4</v>
      </c>
      <c r="B2568" s="46">
        <v>43572.874999993779</v>
      </c>
      <c r="C2568" s="47">
        <f>Eingabe!G2569</f>
        <v>4.8</v>
      </c>
      <c r="D2568" s="77">
        <v>2568</v>
      </c>
      <c r="E2568" s="47"/>
      <c r="F2568" s="25">
        <f t="shared" si="363"/>
        <v>7.16</v>
      </c>
      <c r="G2568" s="25">
        <f>VLOOKUP(F2568,'Spezifische Werte'!$B$2:$C$4002,2,FALSE)</f>
        <v>0.29271421469315961</v>
      </c>
      <c r="H2568" s="25">
        <f t="shared" si="366"/>
        <v>585.42842938631918</v>
      </c>
      <c r="J2568" s="25">
        <f t="shared" si="364"/>
        <v>7.2</v>
      </c>
      <c r="K2568" s="25">
        <f>VLOOKUP(J2568,'Spezifische Werte'!$B$2:$C$4002,2,FALSE)</f>
        <v>0.29789883692567737</v>
      </c>
      <c r="L2568" s="25">
        <f t="shared" si="367"/>
        <v>595.79767385135472</v>
      </c>
      <c r="R2568" s="25">
        <v>2566</v>
      </c>
      <c r="S2568" s="25">
        <v>2565</v>
      </c>
      <c r="T2568" s="25">
        <f t="shared" si="371"/>
        <v>0.41079094183340797</v>
      </c>
      <c r="U2568" s="25">
        <f t="shared" si="368"/>
        <v>0.41925429487186289</v>
      </c>
      <c r="W2568" s="17">
        <f>Eingabe!H2569</f>
        <v>289</v>
      </c>
      <c r="X2568" s="17">
        <f t="shared" si="369"/>
        <v>2.89</v>
      </c>
      <c r="Y2568" s="17">
        <f t="shared" si="370"/>
        <v>290</v>
      </c>
    </row>
    <row r="2569" spans="1:25" x14ac:dyDescent="0.15">
      <c r="A2569" s="82">
        <f t="shared" si="365"/>
        <v>4</v>
      </c>
      <c r="B2569" s="46">
        <v>43572.916666660443</v>
      </c>
      <c r="C2569" s="47">
        <f>Eingabe!G2570</f>
        <v>4.7</v>
      </c>
      <c r="D2569" s="77">
        <v>2569</v>
      </c>
      <c r="E2569" s="47"/>
      <c r="F2569" s="25">
        <f t="shared" si="363"/>
        <v>7.01</v>
      </c>
      <c r="G2569" s="25">
        <f>VLOOKUP(F2569,'Spezifische Werte'!$B$2:$C$4002,2,FALSE)</f>
        <v>0.27377270492189271</v>
      </c>
      <c r="H2569" s="25">
        <f t="shared" si="366"/>
        <v>547.54540984378536</v>
      </c>
      <c r="J2569" s="25">
        <f t="shared" si="364"/>
        <v>7.05</v>
      </c>
      <c r="K2569" s="25">
        <f>VLOOKUP(J2569,'Spezifische Werte'!$B$2:$C$4002,2,FALSE)</f>
        <v>0.27874593647894402</v>
      </c>
      <c r="L2569" s="25">
        <f t="shared" si="367"/>
        <v>557.49187295788806</v>
      </c>
      <c r="R2569" s="25">
        <v>2567</v>
      </c>
      <c r="S2569" s="25">
        <v>2566</v>
      </c>
      <c r="T2569" s="25">
        <f t="shared" si="371"/>
        <v>0.41079094183340797</v>
      </c>
      <c r="U2569" s="25">
        <f t="shared" si="368"/>
        <v>0.41925429487186289</v>
      </c>
      <c r="W2569" s="17">
        <f>Eingabe!H2570</f>
        <v>273</v>
      </c>
      <c r="X2569" s="17">
        <f t="shared" si="369"/>
        <v>2.73</v>
      </c>
      <c r="Y2569" s="17">
        <f t="shared" si="370"/>
        <v>270</v>
      </c>
    </row>
    <row r="2570" spans="1:25" x14ac:dyDescent="0.15">
      <c r="A2570" s="82">
        <f t="shared" si="365"/>
        <v>4</v>
      </c>
      <c r="B2570" s="46">
        <v>43572.958333327108</v>
      </c>
      <c r="C2570" s="47">
        <f>Eingabe!G2571</f>
        <v>4.0999999999999996</v>
      </c>
      <c r="D2570" s="77">
        <v>2570</v>
      </c>
      <c r="E2570" s="47"/>
      <c r="F2570" s="25">
        <f t="shared" si="363"/>
        <v>6.12</v>
      </c>
      <c r="G2570" s="25">
        <f>VLOOKUP(F2570,'Spezifische Werte'!$B$2:$C$4002,2,FALSE)</f>
        <v>0.17636813552353289</v>
      </c>
      <c r="H2570" s="25">
        <f t="shared" si="366"/>
        <v>352.73627104706577</v>
      </c>
      <c r="J2570" s="25">
        <f t="shared" si="364"/>
        <v>6.15</v>
      </c>
      <c r="K2570" s="25">
        <f>VLOOKUP(J2570,'Spezifische Werte'!$B$2:$C$4002,2,FALSE)</f>
        <v>0.17921779013058811</v>
      </c>
      <c r="L2570" s="25">
        <f t="shared" si="367"/>
        <v>358.4355802611762</v>
      </c>
      <c r="R2570" s="25">
        <v>2568</v>
      </c>
      <c r="S2570" s="25">
        <v>2567</v>
      </c>
      <c r="T2570" s="25">
        <f t="shared" si="371"/>
        <v>0.41079094183340797</v>
      </c>
      <c r="U2570" s="25">
        <f t="shared" si="368"/>
        <v>0.41925429487186289</v>
      </c>
      <c r="W2570" s="17">
        <f>Eingabe!H2571</f>
        <v>262</v>
      </c>
      <c r="X2570" s="17">
        <f t="shared" si="369"/>
        <v>2.62</v>
      </c>
      <c r="Y2570" s="17">
        <f t="shared" si="370"/>
        <v>260</v>
      </c>
    </row>
    <row r="2571" spans="1:25" x14ac:dyDescent="0.15">
      <c r="A2571" s="82">
        <f t="shared" si="365"/>
        <v>4</v>
      </c>
      <c r="B2571" s="46">
        <v>43572.999999993772</v>
      </c>
      <c r="C2571" s="47">
        <f>Eingabe!G2572</f>
        <v>3.9</v>
      </c>
      <c r="D2571" s="77">
        <v>2571</v>
      </c>
      <c r="E2571" s="47"/>
      <c r="F2571" s="25">
        <f t="shared" si="363"/>
        <v>5.82</v>
      </c>
      <c r="G2571" s="25">
        <f>VLOOKUP(F2571,'Spezifische Werte'!$B$2:$C$4002,2,FALSE)</f>
        <v>0.15015933791444183</v>
      </c>
      <c r="H2571" s="25">
        <f t="shared" si="366"/>
        <v>300.31867582888367</v>
      </c>
      <c r="J2571" s="25">
        <f t="shared" si="364"/>
        <v>5.85</v>
      </c>
      <c r="K2571" s="25">
        <f>VLOOKUP(J2571,'Spezifische Werte'!$B$2:$C$4002,2,FALSE)</f>
        <v>0.15260213064447356</v>
      </c>
      <c r="L2571" s="25">
        <f t="shared" si="367"/>
        <v>305.20426128894712</v>
      </c>
      <c r="R2571" s="25">
        <v>2569</v>
      </c>
      <c r="S2571" s="25">
        <v>2568</v>
      </c>
      <c r="T2571" s="25">
        <f t="shared" si="371"/>
        <v>0.41079094183340797</v>
      </c>
      <c r="U2571" s="25">
        <f t="shared" si="368"/>
        <v>0.41925429487186289</v>
      </c>
      <c r="W2571" s="17">
        <f>Eingabe!H2572</f>
        <v>268</v>
      </c>
      <c r="X2571" s="17">
        <f t="shared" si="369"/>
        <v>2.68</v>
      </c>
      <c r="Y2571" s="17">
        <f t="shared" si="370"/>
        <v>270</v>
      </c>
    </row>
    <row r="2572" spans="1:25" x14ac:dyDescent="0.15">
      <c r="A2572" s="82">
        <f t="shared" si="365"/>
        <v>4</v>
      </c>
      <c r="B2572" s="46">
        <v>43573.041666660436</v>
      </c>
      <c r="C2572" s="47">
        <f>Eingabe!G2573</f>
        <v>4.7</v>
      </c>
      <c r="D2572" s="77">
        <v>2572</v>
      </c>
      <c r="E2572" s="47"/>
      <c r="F2572" s="25">
        <f t="shared" si="363"/>
        <v>7.01</v>
      </c>
      <c r="G2572" s="25">
        <f>VLOOKUP(F2572,'Spezifische Werte'!$B$2:$C$4002,2,FALSE)</f>
        <v>0.27377270492189271</v>
      </c>
      <c r="H2572" s="25">
        <f t="shared" si="366"/>
        <v>547.54540984378536</v>
      </c>
      <c r="J2572" s="25">
        <f t="shared" si="364"/>
        <v>7.05</v>
      </c>
      <c r="K2572" s="25">
        <f>VLOOKUP(J2572,'Spezifische Werte'!$B$2:$C$4002,2,FALSE)</f>
        <v>0.27874593647894402</v>
      </c>
      <c r="L2572" s="25">
        <f t="shared" si="367"/>
        <v>557.49187295788806</v>
      </c>
      <c r="R2572" s="25">
        <v>2570</v>
      </c>
      <c r="S2572" s="25">
        <v>2569</v>
      </c>
      <c r="T2572" s="25">
        <f t="shared" si="371"/>
        <v>0.41079094183340797</v>
      </c>
      <c r="U2572" s="25">
        <f t="shared" si="368"/>
        <v>0.41925429487186289</v>
      </c>
      <c r="W2572" s="17">
        <f>Eingabe!H2573</f>
        <v>275</v>
      </c>
      <c r="X2572" s="17">
        <f t="shared" si="369"/>
        <v>2.75</v>
      </c>
      <c r="Y2572" s="17">
        <f t="shared" si="370"/>
        <v>280</v>
      </c>
    </row>
    <row r="2573" spans="1:25" x14ac:dyDescent="0.15">
      <c r="A2573" s="82">
        <f t="shared" si="365"/>
        <v>4</v>
      </c>
      <c r="B2573" s="46">
        <v>43573.0833333271</v>
      </c>
      <c r="C2573" s="47">
        <f>Eingabe!G2574</f>
        <v>6.1</v>
      </c>
      <c r="D2573" s="77">
        <v>2573</v>
      </c>
      <c r="E2573" s="47"/>
      <c r="F2573" s="25">
        <f t="shared" si="363"/>
        <v>9.1</v>
      </c>
      <c r="G2573" s="25">
        <f>VLOOKUP(F2573,'Spezifische Werte'!$B$2:$C$4002,2,FALSE)</f>
        <v>0.59886663276505681</v>
      </c>
      <c r="H2573" s="25">
        <f t="shared" si="366"/>
        <v>1197.7332655301136</v>
      </c>
      <c r="J2573" s="25">
        <f t="shared" si="364"/>
        <v>9.15</v>
      </c>
      <c r="K2573" s="25">
        <f>VLOOKUP(J2573,'Spezifische Werte'!$B$2:$C$4002,2,FALSE)</f>
        <v>0.60752867779351938</v>
      </c>
      <c r="L2573" s="25">
        <f t="shared" si="367"/>
        <v>1215.0573555870387</v>
      </c>
      <c r="R2573" s="25">
        <v>2571</v>
      </c>
      <c r="S2573" s="25">
        <v>2570</v>
      </c>
      <c r="T2573" s="25">
        <f t="shared" si="371"/>
        <v>0.41079094183340797</v>
      </c>
      <c r="U2573" s="25">
        <f t="shared" si="368"/>
        <v>0.41925429487186289</v>
      </c>
      <c r="W2573" s="17">
        <f>Eingabe!H2574</f>
        <v>256</v>
      </c>
      <c r="X2573" s="17">
        <f t="shared" si="369"/>
        <v>2.56</v>
      </c>
      <c r="Y2573" s="17">
        <f t="shared" si="370"/>
        <v>260</v>
      </c>
    </row>
    <row r="2574" spans="1:25" x14ac:dyDescent="0.15">
      <c r="A2574" s="82">
        <f t="shared" si="365"/>
        <v>4</v>
      </c>
      <c r="B2574" s="46">
        <v>43573.124999993765</v>
      </c>
      <c r="C2574" s="47">
        <f>Eingabe!G2575</f>
        <v>6.2</v>
      </c>
      <c r="D2574" s="77">
        <v>2574</v>
      </c>
      <c r="E2574" s="47"/>
      <c r="F2574" s="25">
        <f t="shared" si="363"/>
        <v>9.25</v>
      </c>
      <c r="G2574" s="25">
        <f>VLOOKUP(F2574,'Spezifische Werte'!$B$2:$C$4002,2,FALSE)</f>
        <v>0.62472364642828149</v>
      </c>
      <c r="H2574" s="25">
        <f t="shared" si="366"/>
        <v>1249.4472928565631</v>
      </c>
      <c r="J2574" s="25">
        <f t="shared" si="364"/>
        <v>9.3000000000000007</v>
      </c>
      <c r="K2574" s="25">
        <f>VLOOKUP(J2574,'Spezifische Werte'!$B$2:$C$4002,2,FALSE)</f>
        <v>0.63323553500353946</v>
      </c>
      <c r="L2574" s="25">
        <f t="shared" si="367"/>
        <v>1266.4710700070789</v>
      </c>
      <c r="R2574" s="25">
        <v>2572</v>
      </c>
      <c r="S2574" s="25">
        <v>2571</v>
      </c>
      <c r="T2574" s="25">
        <f t="shared" si="371"/>
        <v>0.41079094183340797</v>
      </c>
      <c r="U2574" s="25">
        <f t="shared" si="368"/>
        <v>0.41925429487186289</v>
      </c>
      <c r="W2574" s="17">
        <f>Eingabe!H2575</f>
        <v>240</v>
      </c>
      <c r="X2574" s="17">
        <f t="shared" si="369"/>
        <v>2.4</v>
      </c>
      <c r="Y2574" s="17">
        <f t="shared" si="370"/>
        <v>240</v>
      </c>
    </row>
    <row r="2575" spans="1:25" x14ac:dyDescent="0.15">
      <c r="A2575" s="82">
        <f t="shared" si="365"/>
        <v>4</v>
      </c>
      <c r="B2575" s="46">
        <v>43573.166666660429</v>
      </c>
      <c r="C2575" s="47">
        <f>Eingabe!G2576</f>
        <v>6.4</v>
      </c>
      <c r="D2575" s="77">
        <v>2575</v>
      </c>
      <c r="E2575" s="47"/>
      <c r="F2575" s="25">
        <f t="shared" si="363"/>
        <v>9.5500000000000007</v>
      </c>
      <c r="G2575" s="25">
        <f>VLOOKUP(F2575,'Spezifische Werte'!$B$2:$C$4002,2,FALSE)</f>
        <v>0.67451952571721774</v>
      </c>
      <c r="H2575" s="25">
        <f t="shared" si="366"/>
        <v>1349.0390514344356</v>
      </c>
      <c r="J2575" s="25">
        <f t="shared" si="364"/>
        <v>9.6</v>
      </c>
      <c r="K2575" s="25">
        <f>VLOOKUP(J2575,'Spezifische Werte'!$B$2:$C$4002,2,FALSE)</f>
        <v>0.6824555696232707</v>
      </c>
      <c r="L2575" s="25">
        <f t="shared" si="367"/>
        <v>1364.9111392465413</v>
      </c>
      <c r="R2575" s="25">
        <v>2573</v>
      </c>
      <c r="S2575" s="25">
        <v>2572</v>
      </c>
      <c r="T2575" s="25">
        <f t="shared" si="371"/>
        <v>0.41079094183340797</v>
      </c>
      <c r="U2575" s="25">
        <f t="shared" si="368"/>
        <v>0.41925429487186289</v>
      </c>
      <c r="W2575" s="17">
        <f>Eingabe!H2576</f>
        <v>249</v>
      </c>
      <c r="X2575" s="17">
        <f t="shared" si="369"/>
        <v>2.4900000000000002</v>
      </c>
      <c r="Y2575" s="17">
        <f t="shared" si="370"/>
        <v>250</v>
      </c>
    </row>
    <row r="2576" spans="1:25" x14ac:dyDescent="0.15">
      <c r="A2576" s="82">
        <f t="shared" si="365"/>
        <v>4</v>
      </c>
      <c r="B2576" s="46">
        <v>43573.208333327093</v>
      </c>
      <c r="C2576" s="47">
        <f>Eingabe!G2577</f>
        <v>6.6</v>
      </c>
      <c r="D2576" s="77">
        <v>2576</v>
      </c>
      <c r="E2576" s="47"/>
      <c r="F2576" s="25">
        <f t="shared" si="363"/>
        <v>9.85</v>
      </c>
      <c r="G2576" s="25">
        <f>VLOOKUP(F2576,'Spezifische Werte'!$B$2:$C$4002,2,FALSE)</f>
        <v>0.72027431855487523</v>
      </c>
      <c r="H2576" s="25">
        <f t="shared" si="366"/>
        <v>1440.5486371097504</v>
      </c>
      <c r="J2576" s="25">
        <f t="shared" si="364"/>
        <v>9.9</v>
      </c>
      <c r="K2576" s="25">
        <f>VLOOKUP(J2576,'Spezifische Werte'!$B$2:$C$4002,2,FALSE)</f>
        <v>0.72744279855046079</v>
      </c>
      <c r="L2576" s="25">
        <f t="shared" si="367"/>
        <v>1454.8855971009216</v>
      </c>
      <c r="R2576" s="25">
        <v>2574</v>
      </c>
      <c r="S2576" s="25">
        <v>2573</v>
      </c>
      <c r="T2576" s="25">
        <f t="shared" si="371"/>
        <v>0.41079094183340797</v>
      </c>
      <c r="U2576" s="25">
        <f t="shared" si="368"/>
        <v>0.41925429487186289</v>
      </c>
      <c r="W2576" s="17">
        <f>Eingabe!H2577</f>
        <v>239</v>
      </c>
      <c r="X2576" s="17">
        <f t="shared" si="369"/>
        <v>2.39</v>
      </c>
      <c r="Y2576" s="17">
        <f t="shared" si="370"/>
        <v>240</v>
      </c>
    </row>
    <row r="2577" spans="1:25" x14ac:dyDescent="0.15">
      <c r="A2577" s="82">
        <f t="shared" si="365"/>
        <v>4</v>
      </c>
      <c r="B2577" s="46">
        <v>43573.249999993757</v>
      </c>
      <c r="C2577" s="47">
        <f>Eingabe!G2578</f>
        <v>5.8</v>
      </c>
      <c r="D2577" s="77">
        <v>2577</v>
      </c>
      <c r="E2577" s="47"/>
      <c r="F2577" s="25">
        <f t="shared" si="363"/>
        <v>8.65</v>
      </c>
      <c r="G2577" s="25">
        <f>VLOOKUP(F2577,'Spezifische Werte'!$B$2:$C$4002,2,FALSE)</f>
        <v>0.52059998612319236</v>
      </c>
      <c r="H2577" s="25">
        <f t="shared" si="366"/>
        <v>1041.1999722463847</v>
      </c>
      <c r="J2577" s="25">
        <f t="shared" si="364"/>
        <v>8.6999999999999993</v>
      </c>
      <c r="K2577" s="25">
        <f>VLOOKUP(J2577,'Spezifische Werte'!$B$2:$C$4002,2,FALSE)</f>
        <v>0.52924251604798966</v>
      </c>
      <c r="L2577" s="25">
        <f t="shared" si="367"/>
        <v>1058.4850320959792</v>
      </c>
      <c r="R2577" s="25">
        <v>2575</v>
      </c>
      <c r="S2577" s="25">
        <v>2574</v>
      </c>
      <c r="T2577" s="25">
        <f t="shared" si="371"/>
        <v>0.41079094183340797</v>
      </c>
      <c r="U2577" s="25">
        <f t="shared" si="368"/>
        <v>0.41925429487186289</v>
      </c>
      <c r="W2577" s="17">
        <f>Eingabe!H2578</f>
        <v>250</v>
      </c>
      <c r="X2577" s="17">
        <f t="shared" si="369"/>
        <v>2.5</v>
      </c>
      <c r="Y2577" s="17">
        <f t="shared" si="370"/>
        <v>250</v>
      </c>
    </row>
    <row r="2578" spans="1:25" x14ac:dyDescent="0.15">
      <c r="A2578" s="82">
        <f t="shared" si="365"/>
        <v>4</v>
      </c>
      <c r="B2578" s="46">
        <v>43573.291666660421</v>
      </c>
      <c r="C2578" s="47">
        <f>Eingabe!G2579</f>
        <v>6.8</v>
      </c>
      <c r="D2578" s="77">
        <v>2578</v>
      </c>
      <c r="E2578" s="47"/>
      <c r="F2578" s="25">
        <f t="shared" si="363"/>
        <v>10.14</v>
      </c>
      <c r="G2578" s="25">
        <f>VLOOKUP(F2578,'Spezifische Werte'!$B$2:$C$4002,2,FALSE)</f>
        <v>0.75987049688249497</v>
      </c>
      <c r="H2578" s="25">
        <f t="shared" si="366"/>
        <v>1519.74099376499</v>
      </c>
      <c r="J2578" s="25">
        <f t="shared" si="364"/>
        <v>10.199999999999999</v>
      </c>
      <c r="K2578" s="25">
        <f>VLOOKUP(J2578,'Spezifische Werte'!$B$2:$C$4002,2,FALSE)</f>
        <v>0.76746217735576705</v>
      </c>
      <c r="L2578" s="25">
        <f t="shared" si="367"/>
        <v>1534.9243547115341</v>
      </c>
      <c r="R2578" s="25">
        <v>2576</v>
      </c>
      <c r="S2578" s="25">
        <v>2575</v>
      </c>
      <c r="T2578" s="25">
        <f t="shared" si="371"/>
        <v>0.41079094183340797</v>
      </c>
      <c r="U2578" s="25">
        <f t="shared" si="368"/>
        <v>0.41925429487186289</v>
      </c>
      <c r="W2578" s="17">
        <f>Eingabe!H2579</f>
        <v>248</v>
      </c>
      <c r="X2578" s="17">
        <f t="shared" si="369"/>
        <v>2.48</v>
      </c>
      <c r="Y2578" s="17">
        <f t="shared" si="370"/>
        <v>250</v>
      </c>
    </row>
    <row r="2579" spans="1:25" x14ac:dyDescent="0.15">
      <c r="A2579" s="82">
        <f t="shared" si="365"/>
        <v>4</v>
      </c>
      <c r="B2579" s="46">
        <v>43573.333333327086</v>
      </c>
      <c r="C2579" s="47">
        <f>Eingabe!G2580</f>
        <v>7.6</v>
      </c>
      <c r="D2579" s="77">
        <v>2579</v>
      </c>
      <c r="E2579" s="47"/>
      <c r="F2579" s="25">
        <f t="shared" si="363"/>
        <v>11.34</v>
      </c>
      <c r="G2579" s="25">
        <f>VLOOKUP(F2579,'Spezifische Werte'!$B$2:$C$4002,2,FALSE)</f>
        <v>0.8758168195442253</v>
      </c>
      <c r="H2579" s="25">
        <f t="shared" si="366"/>
        <v>1751.6336390884505</v>
      </c>
      <c r="J2579" s="25">
        <f t="shared" si="364"/>
        <v>11.4</v>
      </c>
      <c r="K2579" s="25">
        <f>VLOOKUP(J2579,'Spezifische Werte'!$B$2:$C$4002,2,FALSE)</f>
        <v>0.87982183175814876</v>
      </c>
      <c r="L2579" s="25">
        <f t="shared" si="367"/>
        <v>1759.6436635162975</v>
      </c>
      <c r="R2579" s="25">
        <v>2577</v>
      </c>
      <c r="S2579" s="25">
        <v>2576</v>
      </c>
      <c r="T2579" s="25">
        <f t="shared" si="371"/>
        <v>0.41079094183340797</v>
      </c>
      <c r="U2579" s="25">
        <f t="shared" si="368"/>
        <v>0.41925429487186289</v>
      </c>
      <c r="W2579" s="17">
        <f>Eingabe!H2580</f>
        <v>238</v>
      </c>
      <c r="X2579" s="17">
        <f t="shared" si="369"/>
        <v>2.38</v>
      </c>
      <c r="Y2579" s="17">
        <f t="shared" si="370"/>
        <v>240</v>
      </c>
    </row>
    <row r="2580" spans="1:25" x14ac:dyDescent="0.15">
      <c r="A2580" s="82">
        <f t="shared" si="365"/>
        <v>4</v>
      </c>
      <c r="B2580" s="46">
        <v>43573.37499999375</v>
      </c>
      <c r="C2580" s="47">
        <f>Eingabe!G2581</f>
        <v>8.1999999999999993</v>
      </c>
      <c r="D2580" s="77">
        <v>2580</v>
      </c>
      <c r="E2580" s="47"/>
      <c r="F2580" s="25">
        <f t="shared" si="363"/>
        <v>12.23</v>
      </c>
      <c r="G2580" s="25">
        <f>VLOOKUP(F2580,'Spezifische Werte'!$B$2:$C$4002,2,FALSE)</f>
        <v>0.92440865408383055</v>
      </c>
      <c r="H2580" s="25">
        <f t="shared" si="366"/>
        <v>1848.8173081676612</v>
      </c>
      <c r="J2580" s="25">
        <f t="shared" si="364"/>
        <v>12.3</v>
      </c>
      <c r="K2580" s="25">
        <f>VLOOKUP(J2580,'Spezifische Werte'!$B$2:$C$4002,2,FALSE)</f>
        <v>0.92753708531738432</v>
      </c>
      <c r="L2580" s="25">
        <f t="shared" si="367"/>
        <v>1855.0741706347687</v>
      </c>
      <c r="R2580" s="25">
        <v>2578</v>
      </c>
      <c r="S2580" s="25">
        <v>2577</v>
      </c>
      <c r="T2580" s="25">
        <f t="shared" si="371"/>
        <v>0.41079094183340797</v>
      </c>
      <c r="U2580" s="25">
        <f t="shared" si="368"/>
        <v>0.41925429487186289</v>
      </c>
      <c r="W2580" s="17">
        <f>Eingabe!H2581</f>
        <v>263</v>
      </c>
      <c r="X2580" s="17">
        <f t="shared" si="369"/>
        <v>2.63</v>
      </c>
      <c r="Y2580" s="17">
        <f t="shared" si="370"/>
        <v>260</v>
      </c>
    </row>
    <row r="2581" spans="1:25" x14ac:dyDescent="0.15">
      <c r="A2581" s="82">
        <f t="shared" si="365"/>
        <v>4</v>
      </c>
      <c r="B2581" s="46">
        <v>43573.416666660414</v>
      </c>
      <c r="C2581" s="47">
        <f>Eingabe!G2582</f>
        <v>6.9</v>
      </c>
      <c r="D2581" s="77">
        <v>2581</v>
      </c>
      <c r="E2581" s="47"/>
      <c r="F2581" s="25">
        <f t="shared" si="363"/>
        <v>10.29</v>
      </c>
      <c r="G2581" s="25">
        <f>VLOOKUP(F2581,'Spezifische Werte'!$B$2:$C$4002,2,FALSE)</f>
        <v>0.77847265329133075</v>
      </c>
      <c r="H2581" s="25">
        <f t="shared" si="366"/>
        <v>1556.9453065826615</v>
      </c>
      <c r="J2581" s="25">
        <f t="shared" si="364"/>
        <v>10.35</v>
      </c>
      <c r="K2581" s="25">
        <f>VLOOKUP(J2581,'Spezifische Werte'!$B$2:$C$4002,2,FALSE)</f>
        <v>0.78556540744998338</v>
      </c>
      <c r="L2581" s="25">
        <f t="shared" si="367"/>
        <v>1571.1308148999667</v>
      </c>
      <c r="R2581" s="25">
        <v>2579</v>
      </c>
      <c r="S2581" s="25">
        <v>2578</v>
      </c>
      <c r="T2581" s="25">
        <f t="shared" si="371"/>
        <v>0.41079094183340797</v>
      </c>
      <c r="U2581" s="25">
        <f t="shared" si="368"/>
        <v>0.41925429487186289</v>
      </c>
      <c r="W2581" s="17">
        <f>Eingabe!H2582</f>
        <v>262</v>
      </c>
      <c r="X2581" s="17">
        <f t="shared" si="369"/>
        <v>2.62</v>
      </c>
      <c r="Y2581" s="17">
        <f t="shared" si="370"/>
        <v>260</v>
      </c>
    </row>
    <row r="2582" spans="1:25" x14ac:dyDescent="0.15">
      <c r="A2582" s="82">
        <f t="shared" si="365"/>
        <v>4</v>
      </c>
      <c r="B2582" s="46">
        <v>43573.458333327078</v>
      </c>
      <c r="C2582" s="47">
        <f>Eingabe!G2583</f>
        <v>8.5</v>
      </c>
      <c r="D2582" s="77">
        <v>2582</v>
      </c>
      <c r="E2582" s="47"/>
      <c r="F2582" s="25">
        <f t="shared" si="363"/>
        <v>12.68</v>
      </c>
      <c r="G2582" s="25">
        <f>VLOOKUP(F2582,'Spezifische Werte'!$B$2:$C$4002,2,FALSE)</f>
        <v>0.94316909965378903</v>
      </c>
      <c r="H2582" s="25">
        <f t="shared" si="366"/>
        <v>1886.3381993075782</v>
      </c>
      <c r="J2582" s="25">
        <f t="shared" si="364"/>
        <v>12.75</v>
      </c>
      <c r="K2582" s="25">
        <f>VLOOKUP(J2582,'Spezifische Werte'!$B$2:$C$4002,2,FALSE)</f>
        <v>0.94580076996407514</v>
      </c>
      <c r="L2582" s="25">
        <f t="shared" si="367"/>
        <v>1891.6015399281503</v>
      </c>
      <c r="R2582" s="25">
        <v>2580</v>
      </c>
      <c r="S2582" s="25">
        <v>2579</v>
      </c>
      <c r="T2582" s="25">
        <f t="shared" si="371"/>
        <v>0.41079094183340797</v>
      </c>
      <c r="U2582" s="25">
        <f t="shared" si="368"/>
        <v>0.41925429487186289</v>
      </c>
      <c r="W2582" s="17">
        <f>Eingabe!H2583</f>
        <v>220</v>
      </c>
      <c r="X2582" s="17">
        <f t="shared" si="369"/>
        <v>2.2000000000000002</v>
      </c>
      <c r="Y2582" s="17">
        <f t="shared" si="370"/>
        <v>220.00000000000003</v>
      </c>
    </row>
    <row r="2583" spans="1:25" x14ac:dyDescent="0.15">
      <c r="A2583" s="82">
        <f t="shared" si="365"/>
        <v>4</v>
      </c>
      <c r="B2583" s="46">
        <v>43573.499999993743</v>
      </c>
      <c r="C2583" s="47">
        <f>Eingabe!G2584</f>
        <v>8.6999999999999993</v>
      </c>
      <c r="D2583" s="77">
        <v>2583</v>
      </c>
      <c r="E2583" s="47"/>
      <c r="F2583" s="25">
        <f t="shared" si="363"/>
        <v>12.98</v>
      </c>
      <c r="G2583" s="25">
        <f>VLOOKUP(F2583,'Spezifische Werte'!$B$2:$C$4002,2,FALSE)</f>
        <v>0.9539023988017965</v>
      </c>
      <c r="H2583" s="25">
        <f t="shared" si="366"/>
        <v>1907.804797603593</v>
      </c>
      <c r="J2583" s="25">
        <f t="shared" si="364"/>
        <v>13.05</v>
      </c>
      <c r="K2583" s="25">
        <f>VLOOKUP(J2583,'Spezifische Werte'!$B$2:$C$4002,2,FALSE)</f>
        <v>0.95614864648484632</v>
      </c>
      <c r="L2583" s="25">
        <f t="shared" si="367"/>
        <v>1912.2972929696925</v>
      </c>
      <c r="R2583" s="25">
        <v>2581</v>
      </c>
      <c r="S2583" s="25">
        <v>2580</v>
      </c>
      <c r="T2583" s="25">
        <f t="shared" si="371"/>
        <v>0.41079094183340797</v>
      </c>
      <c r="U2583" s="25">
        <f t="shared" si="368"/>
        <v>0.41925429487186289</v>
      </c>
      <c r="W2583" s="17">
        <f>Eingabe!H2584</f>
        <v>311</v>
      </c>
      <c r="X2583" s="17">
        <f t="shared" si="369"/>
        <v>3.11</v>
      </c>
      <c r="Y2583" s="17">
        <f t="shared" si="370"/>
        <v>310</v>
      </c>
    </row>
    <row r="2584" spans="1:25" x14ac:dyDescent="0.15">
      <c r="A2584" s="82">
        <f t="shared" si="365"/>
        <v>4</v>
      </c>
      <c r="B2584" s="46">
        <v>43573.541666660407</v>
      </c>
      <c r="C2584" s="47">
        <f>Eingabe!G2585</f>
        <v>8.5</v>
      </c>
      <c r="D2584" s="77">
        <v>2584</v>
      </c>
      <c r="E2584" s="47"/>
      <c r="F2584" s="25">
        <f t="shared" si="363"/>
        <v>12.68</v>
      </c>
      <c r="G2584" s="25">
        <f>VLOOKUP(F2584,'Spezifische Werte'!$B$2:$C$4002,2,FALSE)</f>
        <v>0.94316909965378903</v>
      </c>
      <c r="H2584" s="25">
        <f t="shared" si="366"/>
        <v>1886.3381993075782</v>
      </c>
      <c r="J2584" s="25">
        <f t="shared" si="364"/>
        <v>12.75</v>
      </c>
      <c r="K2584" s="25">
        <f>VLOOKUP(J2584,'Spezifische Werte'!$B$2:$C$4002,2,FALSE)</f>
        <v>0.94580076996407514</v>
      </c>
      <c r="L2584" s="25">
        <f t="shared" si="367"/>
        <v>1891.6015399281503</v>
      </c>
      <c r="R2584" s="25">
        <v>2582</v>
      </c>
      <c r="S2584" s="25">
        <v>2581</v>
      </c>
      <c r="T2584" s="25">
        <f t="shared" si="371"/>
        <v>0.41079094183340797</v>
      </c>
      <c r="U2584" s="25">
        <f t="shared" si="368"/>
        <v>0.41925429487186289</v>
      </c>
      <c r="W2584" s="17">
        <f>Eingabe!H2585</f>
        <v>246</v>
      </c>
      <c r="X2584" s="17">
        <f t="shared" si="369"/>
        <v>2.46</v>
      </c>
      <c r="Y2584" s="17">
        <f t="shared" si="370"/>
        <v>250</v>
      </c>
    </row>
    <row r="2585" spans="1:25" x14ac:dyDescent="0.15">
      <c r="A2585" s="82">
        <f t="shared" si="365"/>
        <v>4</v>
      </c>
      <c r="B2585" s="46">
        <v>43573.583333327071</v>
      </c>
      <c r="C2585" s="47">
        <f>Eingabe!G2586</f>
        <v>7.1</v>
      </c>
      <c r="D2585" s="77">
        <v>2585</v>
      </c>
      <c r="E2585" s="47"/>
      <c r="F2585" s="25">
        <f t="shared" si="363"/>
        <v>10.59</v>
      </c>
      <c r="G2585" s="25">
        <f>VLOOKUP(F2585,'Spezifische Werte'!$B$2:$C$4002,2,FALSE)</f>
        <v>0.8120114567449348</v>
      </c>
      <c r="H2585" s="25">
        <f t="shared" si="366"/>
        <v>1624.0229134898696</v>
      </c>
      <c r="J2585" s="25">
        <f t="shared" si="364"/>
        <v>10.65</v>
      </c>
      <c r="K2585" s="25">
        <f>VLOOKUP(J2585,'Spezifische Werte'!$B$2:$C$4002,2,FALSE)</f>
        <v>0.81815187612980644</v>
      </c>
      <c r="L2585" s="25">
        <f t="shared" si="367"/>
        <v>1636.3037522596128</v>
      </c>
      <c r="R2585" s="25">
        <v>2583</v>
      </c>
      <c r="S2585" s="25">
        <v>2582</v>
      </c>
      <c r="T2585" s="25">
        <f t="shared" si="371"/>
        <v>0.41079094183340797</v>
      </c>
      <c r="U2585" s="25">
        <f t="shared" si="368"/>
        <v>0.41925429487186289</v>
      </c>
      <c r="W2585" s="17">
        <f>Eingabe!H2586</f>
        <v>238</v>
      </c>
      <c r="X2585" s="17">
        <f t="shared" si="369"/>
        <v>2.38</v>
      </c>
      <c r="Y2585" s="17">
        <f t="shared" si="370"/>
        <v>240</v>
      </c>
    </row>
    <row r="2586" spans="1:25" x14ac:dyDescent="0.15">
      <c r="A2586" s="82">
        <f t="shared" si="365"/>
        <v>4</v>
      </c>
      <c r="B2586" s="46">
        <v>43573.624999993735</v>
      </c>
      <c r="C2586" s="47">
        <f>Eingabe!G2587</f>
        <v>7.1</v>
      </c>
      <c r="D2586" s="77">
        <v>2586</v>
      </c>
      <c r="E2586" s="47"/>
      <c r="F2586" s="25">
        <f t="shared" si="363"/>
        <v>10.59</v>
      </c>
      <c r="G2586" s="25">
        <f>VLOOKUP(F2586,'Spezifische Werte'!$B$2:$C$4002,2,FALSE)</f>
        <v>0.8120114567449348</v>
      </c>
      <c r="H2586" s="25">
        <f t="shared" si="366"/>
        <v>1624.0229134898696</v>
      </c>
      <c r="J2586" s="25">
        <f t="shared" si="364"/>
        <v>10.65</v>
      </c>
      <c r="K2586" s="25">
        <f>VLOOKUP(J2586,'Spezifische Werte'!$B$2:$C$4002,2,FALSE)</f>
        <v>0.81815187612980644</v>
      </c>
      <c r="L2586" s="25">
        <f t="shared" si="367"/>
        <v>1636.3037522596128</v>
      </c>
      <c r="R2586" s="25">
        <v>2584</v>
      </c>
      <c r="S2586" s="25">
        <v>2583</v>
      </c>
      <c r="T2586" s="25">
        <f t="shared" si="371"/>
        <v>0.41079094183340797</v>
      </c>
      <c r="U2586" s="25">
        <f t="shared" si="368"/>
        <v>0.41925429487186289</v>
      </c>
      <c r="W2586" s="17">
        <f>Eingabe!H2587</f>
        <v>254</v>
      </c>
      <c r="X2586" s="17">
        <f t="shared" si="369"/>
        <v>2.54</v>
      </c>
      <c r="Y2586" s="17">
        <f t="shared" si="370"/>
        <v>250</v>
      </c>
    </row>
    <row r="2587" spans="1:25" x14ac:dyDescent="0.15">
      <c r="A2587" s="82">
        <f t="shared" si="365"/>
        <v>4</v>
      </c>
      <c r="B2587" s="46">
        <v>43573.6666666604</v>
      </c>
      <c r="C2587" s="47">
        <f>Eingabe!G2588</f>
        <v>7</v>
      </c>
      <c r="D2587" s="77">
        <v>2587</v>
      </c>
      <c r="E2587" s="47"/>
      <c r="F2587" s="25">
        <f t="shared" si="363"/>
        <v>10.44</v>
      </c>
      <c r="G2587" s="25">
        <f>VLOOKUP(F2587,'Spezifische Werte'!$B$2:$C$4002,2,FALSE)</f>
        <v>0.79583970836381801</v>
      </c>
      <c r="H2587" s="25">
        <f t="shared" si="366"/>
        <v>1591.679416727636</v>
      </c>
      <c r="J2587" s="25">
        <f t="shared" si="364"/>
        <v>10.5</v>
      </c>
      <c r="K2587" s="25">
        <f>VLOOKUP(J2587,'Spezifische Werte'!$B$2:$C$4002,2,FALSE)</f>
        <v>0.80244982214145155</v>
      </c>
      <c r="L2587" s="25">
        <f t="shared" si="367"/>
        <v>1604.8996442829032</v>
      </c>
      <c r="R2587" s="25">
        <v>2585</v>
      </c>
      <c r="S2587" s="25">
        <v>2584</v>
      </c>
      <c r="T2587" s="25">
        <f t="shared" si="371"/>
        <v>0.41079094183340797</v>
      </c>
      <c r="U2587" s="25">
        <f t="shared" si="368"/>
        <v>0.41925429487186289</v>
      </c>
      <c r="W2587" s="17">
        <f>Eingabe!H2588</f>
        <v>98</v>
      </c>
      <c r="X2587" s="17">
        <f t="shared" si="369"/>
        <v>0.98</v>
      </c>
      <c r="Y2587" s="17">
        <f t="shared" si="370"/>
        <v>100</v>
      </c>
    </row>
    <row r="2588" spans="1:25" x14ac:dyDescent="0.15">
      <c r="A2588" s="82">
        <f t="shared" si="365"/>
        <v>4</v>
      </c>
      <c r="B2588" s="46">
        <v>43573.708333327064</v>
      </c>
      <c r="C2588" s="47">
        <f>Eingabe!G2589</f>
        <v>6.5</v>
      </c>
      <c r="D2588" s="77">
        <v>2588</v>
      </c>
      <c r="E2588" s="47"/>
      <c r="F2588" s="25">
        <f t="shared" si="363"/>
        <v>9.6999999999999993</v>
      </c>
      <c r="G2588" s="25">
        <f>VLOOKUP(F2588,'Spezifische Werte'!$B$2:$C$4002,2,FALSE)</f>
        <v>0.69796521003178913</v>
      </c>
      <c r="H2588" s="25">
        <f t="shared" si="366"/>
        <v>1395.9304200635784</v>
      </c>
      <c r="J2588" s="25">
        <f t="shared" si="364"/>
        <v>9.75</v>
      </c>
      <c r="K2588" s="25">
        <f>VLOOKUP(J2588,'Spezifische Werte'!$B$2:$C$4002,2,FALSE)</f>
        <v>0.70553224205682485</v>
      </c>
      <c r="L2588" s="25">
        <f t="shared" si="367"/>
        <v>1411.0644841136498</v>
      </c>
      <c r="R2588" s="25">
        <v>2586</v>
      </c>
      <c r="S2588" s="25">
        <v>2585</v>
      </c>
      <c r="T2588" s="25">
        <f t="shared" si="371"/>
        <v>0.41079094183340797</v>
      </c>
      <c r="U2588" s="25">
        <f t="shared" si="368"/>
        <v>0.41925429487186289</v>
      </c>
      <c r="W2588" s="17">
        <f>Eingabe!H2589</f>
        <v>189</v>
      </c>
      <c r="X2588" s="17">
        <f t="shared" si="369"/>
        <v>1.89</v>
      </c>
      <c r="Y2588" s="17">
        <f t="shared" si="370"/>
        <v>190</v>
      </c>
    </row>
    <row r="2589" spans="1:25" x14ac:dyDescent="0.15">
      <c r="A2589" s="82">
        <f t="shared" si="365"/>
        <v>4</v>
      </c>
      <c r="B2589" s="46">
        <v>43573.749999993728</v>
      </c>
      <c r="C2589" s="47">
        <f>Eingabe!G2590</f>
        <v>6.2</v>
      </c>
      <c r="D2589" s="77">
        <v>2589</v>
      </c>
      <c r="E2589" s="47"/>
      <c r="F2589" s="25">
        <f t="shared" si="363"/>
        <v>9.25</v>
      </c>
      <c r="G2589" s="25">
        <f>VLOOKUP(F2589,'Spezifische Werte'!$B$2:$C$4002,2,FALSE)</f>
        <v>0.62472364642828149</v>
      </c>
      <c r="H2589" s="25">
        <f t="shared" si="366"/>
        <v>1249.4472928565631</v>
      </c>
      <c r="J2589" s="25">
        <f t="shared" si="364"/>
        <v>9.3000000000000007</v>
      </c>
      <c r="K2589" s="25">
        <f>VLOOKUP(J2589,'Spezifische Werte'!$B$2:$C$4002,2,FALSE)</f>
        <v>0.63323553500353946</v>
      </c>
      <c r="L2589" s="25">
        <f t="shared" si="367"/>
        <v>1266.4710700070789</v>
      </c>
      <c r="R2589" s="25">
        <v>2587</v>
      </c>
      <c r="S2589" s="25">
        <v>2586</v>
      </c>
      <c r="T2589" s="25">
        <f t="shared" si="371"/>
        <v>0.41079094183340797</v>
      </c>
      <c r="U2589" s="25">
        <f t="shared" si="368"/>
        <v>0.41925429487186289</v>
      </c>
      <c r="W2589" s="17">
        <f>Eingabe!H2590</f>
        <v>164</v>
      </c>
      <c r="X2589" s="17">
        <f t="shared" si="369"/>
        <v>1.64</v>
      </c>
      <c r="Y2589" s="17">
        <f t="shared" si="370"/>
        <v>160</v>
      </c>
    </row>
    <row r="2590" spans="1:25" x14ac:dyDescent="0.15">
      <c r="A2590" s="82">
        <f t="shared" si="365"/>
        <v>4</v>
      </c>
      <c r="B2590" s="46">
        <v>43573.791666660392</v>
      </c>
      <c r="C2590" s="47">
        <f>Eingabe!G2591</f>
        <v>5.4</v>
      </c>
      <c r="D2590" s="77">
        <v>2590</v>
      </c>
      <c r="E2590" s="47"/>
      <c r="F2590" s="25">
        <f t="shared" si="363"/>
        <v>8.06</v>
      </c>
      <c r="G2590" s="25">
        <f>VLOOKUP(F2590,'Spezifische Werte'!$B$2:$C$4002,2,FALSE)</f>
        <v>0.42239374838249216</v>
      </c>
      <c r="H2590" s="25">
        <f t="shared" si="366"/>
        <v>844.78749676498433</v>
      </c>
      <c r="J2590" s="25">
        <f t="shared" si="364"/>
        <v>8.1</v>
      </c>
      <c r="K2590" s="25">
        <f>VLOOKUP(J2590,'Spezifische Werte'!$B$2:$C$4002,2,FALSE)</f>
        <v>0.428769385012092</v>
      </c>
      <c r="L2590" s="25">
        <f t="shared" si="367"/>
        <v>857.53877002418403</v>
      </c>
      <c r="R2590" s="25">
        <v>2588</v>
      </c>
      <c r="S2590" s="25">
        <v>2587</v>
      </c>
      <c r="T2590" s="25">
        <f t="shared" si="371"/>
        <v>0.41079094183340797</v>
      </c>
      <c r="U2590" s="25">
        <f t="shared" si="368"/>
        <v>0.41925429487186289</v>
      </c>
      <c r="W2590" s="17">
        <f>Eingabe!H2591</f>
        <v>127</v>
      </c>
      <c r="X2590" s="17">
        <f t="shared" si="369"/>
        <v>1.27</v>
      </c>
      <c r="Y2590" s="17">
        <f t="shared" si="370"/>
        <v>130</v>
      </c>
    </row>
    <row r="2591" spans="1:25" x14ac:dyDescent="0.15">
      <c r="A2591" s="82">
        <f t="shared" si="365"/>
        <v>4</v>
      </c>
      <c r="B2591" s="46">
        <v>43573.833333327057</v>
      </c>
      <c r="C2591" s="47">
        <f>Eingabe!G2592</f>
        <v>6</v>
      </c>
      <c r="D2591" s="77">
        <v>2591</v>
      </c>
      <c r="E2591" s="47"/>
      <c r="F2591" s="25">
        <f t="shared" si="363"/>
        <v>8.9499999999999993</v>
      </c>
      <c r="G2591" s="25">
        <f>VLOOKUP(F2591,'Spezifische Werte'!$B$2:$C$4002,2,FALSE)</f>
        <v>0.57274769367218936</v>
      </c>
      <c r="H2591" s="25">
        <f t="shared" si="366"/>
        <v>1145.4953873443787</v>
      </c>
      <c r="J2591" s="25">
        <f t="shared" si="364"/>
        <v>9</v>
      </c>
      <c r="K2591" s="25">
        <f>VLOOKUP(J2591,'Spezifische Werte'!$B$2:$C$4002,2,FALSE)</f>
        <v>0.58146600886357502</v>
      </c>
      <c r="L2591" s="25">
        <f t="shared" si="367"/>
        <v>1162.93201772715</v>
      </c>
      <c r="R2591" s="25">
        <v>2589</v>
      </c>
      <c r="S2591" s="25">
        <v>2588</v>
      </c>
      <c r="T2591" s="25">
        <f t="shared" si="371"/>
        <v>0.41079094183340797</v>
      </c>
      <c r="U2591" s="25">
        <f t="shared" si="368"/>
        <v>0.41925429487186289</v>
      </c>
      <c r="W2591" s="17">
        <f>Eingabe!H2592</f>
        <v>122</v>
      </c>
      <c r="X2591" s="17">
        <f t="shared" si="369"/>
        <v>1.22</v>
      </c>
      <c r="Y2591" s="17">
        <f t="shared" si="370"/>
        <v>120</v>
      </c>
    </row>
    <row r="2592" spans="1:25" x14ac:dyDescent="0.15">
      <c r="A2592" s="82">
        <f t="shared" si="365"/>
        <v>4</v>
      </c>
      <c r="B2592" s="46">
        <v>43573.874999993721</v>
      </c>
      <c r="C2592" s="47">
        <f>Eingabe!G2593</f>
        <v>5.2</v>
      </c>
      <c r="D2592" s="77">
        <v>2592</v>
      </c>
      <c r="E2592" s="47"/>
      <c r="F2592" s="25">
        <f t="shared" si="363"/>
        <v>7.76</v>
      </c>
      <c r="G2592" s="25">
        <f>VLOOKUP(F2592,'Spezifische Werte'!$B$2:$C$4002,2,FALSE)</f>
        <v>0.37619660828942059</v>
      </c>
      <c r="H2592" s="25">
        <f t="shared" si="366"/>
        <v>752.39321657884113</v>
      </c>
      <c r="J2592" s="25">
        <f t="shared" si="364"/>
        <v>7.8</v>
      </c>
      <c r="K2592" s="25">
        <f>VLOOKUP(J2592,'Spezifische Werte'!$B$2:$C$4002,2,FALSE)</f>
        <v>0.3821877888895947</v>
      </c>
      <c r="L2592" s="25">
        <f t="shared" si="367"/>
        <v>764.37557777918937</v>
      </c>
      <c r="R2592" s="25">
        <v>2590</v>
      </c>
      <c r="S2592" s="25">
        <v>2589</v>
      </c>
      <c r="T2592" s="25">
        <f t="shared" si="371"/>
        <v>0.41079094183340797</v>
      </c>
      <c r="U2592" s="25">
        <f t="shared" si="368"/>
        <v>0.41925429487186289</v>
      </c>
      <c r="W2592" s="17">
        <f>Eingabe!H2593</f>
        <v>117</v>
      </c>
      <c r="X2592" s="17">
        <f t="shared" si="369"/>
        <v>1.17</v>
      </c>
      <c r="Y2592" s="17">
        <f t="shared" si="370"/>
        <v>120</v>
      </c>
    </row>
    <row r="2593" spans="1:25" x14ac:dyDescent="0.15">
      <c r="A2593" s="82">
        <f t="shared" si="365"/>
        <v>4</v>
      </c>
      <c r="B2593" s="46">
        <v>43573.916666660385</v>
      </c>
      <c r="C2593" s="47">
        <f>Eingabe!G2594</f>
        <v>5.2</v>
      </c>
      <c r="D2593" s="77">
        <v>2593</v>
      </c>
      <c r="E2593" s="47"/>
      <c r="F2593" s="25">
        <f t="shared" si="363"/>
        <v>7.76</v>
      </c>
      <c r="G2593" s="25">
        <f>VLOOKUP(F2593,'Spezifische Werte'!$B$2:$C$4002,2,FALSE)</f>
        <v>0.37619660828942059</v>
      </c>
      <c r="H2593" s="25">
        <f t="shared" si="366"/>
        <v>752.39321657884113</v>
      </c>
      <c r="J2593" s="25">
        <f t="shared" si="364"/>
        <v>7.8</v>
      </c>
      <c r="K2593" s="25">
        <f>VLOOKUP(J2593,'Spezifische Werte'!$B$2:$C$4002,2,FALSE)</f>
        <v>0.3821877888895947</v>
      </c>
      <c r="L2593" s="25">
        <f t="shared" si="367"/>
        <v>764.37557777918937</v>
      </c>
      <c r="R2593" s="25">
        <v>2591</v>
      </c>
      <c r="S2593" s="25">
        <v>2590</v>
      </c>
      <c r="T2593" s="25">
        <f t="shared" si="371"/>
        <v>0.41079094183340797</v>
      </c>
      <c r="U2593" s="25">
        <f t="shared" si="368"/>
        <v>0.41925429487186289</v>
      </c>
      <c r="W2593" s="17">
        <f>Eingabe!H2594</f>
        <v>119</v>
      </c>
      <c r="X2593" s="17">
        <f t="shared" si="369"/>
        <v>1.19</v>
      </c>
      <c r="Y2593" s="17">
        <f t="shared" si="370"/>
        <v>120</v>
      </c>
    </row>
    <row r="2594" spans="1:25" x14ac:dyDescent="0.15">
      <c r="A2594" s="82">
        <f t="shared" si="365"/>
        <v>4</v>
      </c>
      <c r="B2594" s="46">
        <v>43573.958333327049</v>
      </c>
      <c r="C2594" s="47">
        <f>Eingabe!G2595</f>
        <v>4.4000000000000004</v>
      </c>
      <c r="D2594" s="77">
        <v>2594</v>
      </c>
      <c r="E2594" s="47"/>
      <c r="F2594" s="25">
        <f t="shared" si="363"/>
        <v>6.56</v>
      </c>
      <c r="G2594" s="25">
        <f>VLOOKUP(F2594,'Spezifische Werte'!$B$2:$C$4002,2,FALSE)</f>
        <v>0.2214941246302857</v>
      </c>
      <c r="H2594" s="25">
        <f t="shared" si="366"/>
        <v>442.98824926057142</v>
      </c>
      <c r="J2594" s="25">
        <f t="shared" si="364"/>
        <v>6.6</v>
      </c>
      <c r="K2594" s="25">
        <f>VLOOKUP(J2594,'Spezifische Werte'!$B$2:$C$4002,2,FALSE)</f>
        <v>0.22589088814664299</v>
      </c>
      <c r="L2594" s="25">
        <f t="shared" si="367"/>
        <v>451.78177629328599</v>
      </c>
      <c r="R2594" s="25">
        <v>2592</v>
      </c>
      <c r="S2594" s="25">
        <v>2591</v>
      </c>
      <c r="T2594" s="25">
        <f t="shared" si="371"/>
        <v>0.41079094183340797</v>
      </c>
      <c r="U2594" s="25">
        <f t="shared" si="368"/>
        <v>0.41925429487186289</v>
      </c>
      <c r="W2594" s="17">
        <f>Eingabe!H2595</f>
        <v>137</v>
      </c>
      <c r="X2594" s="17">
        <f t="shared" si="369"/>
        <v>1.37</v>
      </c>
      <c r="Y2594" s="17">
        <f t="shared" si="370"/>
        <v>140</v>
      </c>
    </row>
    <row r="2595" spans="1:25" x14ac:dyDescent="0.15">
      <c r="A2595" s="82">
        <f t="shared" si="365"/>
        <v>4</v>
      </c>
      <c r="B2595" s="46">
        <v>43573.999999993714</v>
      </c>
      <c r="C2595" s="47">
        <f>Eingabe!G2596</f>
        <v>3.9</v>
      </c>
      <c r="D2595" s="77">
        <v>2595</v>
      </c>
      <c r="E2595" s="47"/>
      <c r="F2595" s="25">
        <f t="shared" si="363"/>
        <v>5.82</v>
      </c>
      <c r="G2595" s="25">
        <f>VLOOKUP(F2595,'Spezifische Werte'!$B$2:$C$4002,2,FALSE)</f>
        <v>0.15015933791444183</v>
      </c>
      <c r="H2595" s="25">
        <f t="shared" si="366"/>
        <v>300.31867582888367</v>
      </c>
      <c r="J2595" s="25">
        <f t="shared" si="364"/>
        <v>5.85</v>
      </c>
      <c r="K2595" s="25">
        <f>VLOOKUP(J2595,'Spezifische Werte'!$B$2:$C$4002,2,FALSE)</f>
        <v>0.15260213064447356</v>
      </c>
      <c r="L2595" s="25">
        <f t="shared" si="367"/>
        <v>305.20426128894712</v>
      </c>
      <c r="R2595" s="25">
        <v>2593</v>
      </c>
      <c r="S2595" s="25">
        <v>2592</v>
      </c>
      <c r="T2595" s="25">
        <f t="shared" si="371"/>
        <v>0.41079094183340797</v>
      </c>
      <c r="U2595" s="25">
        <f t="shared" si="368"/>
        <v>0.41925429487186289</v>
      </c>
      <c r="W2595" s="17">
        <f>Eingabe!H2596</f>
        <v>151</v>
      </c>
      <c r="X2595" s="17">
        <f t="shared" si="369"/>
        <v>1.51</v>
      </c>
      <c r="Y2595" s="17">
        <f t="shared" si="370"/>
        <v>150</v>
      </c>
    </row>
    <row r="2596" spans="1:25" x14ac:dyDescent="0.15">
      <c r="A2596" s="82">
        <f t="shared" si="365"/>
        <v>4</v>
      </c>
      <c r="B2596" s="46">
        <v>43574.041666660378</v>
      </c>
      <c r="C2596" s="47">
        <f>Eingabe!G2597</f>
        <v>4.2</v>
      </c>
      <c r="D2596" s="77">
        <v>2596</v>
      </c>
      <c r="E2596" s="47"/>
      <c r="F2596" s="25">
        <f t="shared" si="363"/>
        <v>6.27</v>
      </c>
      <c r="G2596" s="25">
        <f>VLOOKUP(F2596,'Spezifische Werte'!$B$2:$C$4002,2,FALSE)</f>
        <v>0.19098980973438914</v>
      </c>
      <c r="H2596" s="25">
        <f t="shared" si="366"/>
        <v>381.97961946877831</v>
      </c>
      <c r="J2596" s="25">
        <f t="shared" si="364"/>
        <v>6.3</v>
      </c>
      <c r="K2596" s="25">
        <f>VLOOKUP(J2596,'Spezifische Werte'!$B$2:$C$4002,2,FALSE)</f>
        <v>0.19401976060055698</v>
      </c>
      <c r="L2596" s="25">
        <f t="shared" si="367"/>
        <v>388.03952120111398</v>
      </c>
      <c r="R2596" s="25">
        <v>2594</v>
      </c>
      <c r="S2596" s="25">
        <v>2593</v>
      </c>
      <c r="T2596" s="25">
        <f t="shared" si="371"/>
        <v>0.38197961946877829</v>
      </c>
      <c r="U2596" s="25">
        <f t="shared" si="368"/>
        <v>0.38803952120111396</v>
      </c>
      <c r="W2596" s="17">
        <f>Eingabe!H2597</f>
        <v>133</v>
      </c>
      <c r="X2596" s="17">
        <f t="shared" si="369"/>
        <v>1.33</v>
      </c>
      <c r="Y2596" s="17">
        <f t="shared" si="370"/>
        <v>130</v>
      </c>
    </row>
    <row r="2597" spans="1:25" x14ac:dyDescent="0.15">
      <c r="A2597" s="82">
        <f t="shared" si="365"/>
        <v>4</v>
      </c>
      <c r="B2597" s="46">
        <v>43574.083333327042</v>
      </c>
      <c r="C2597" s="47">
        <f>Eingabe!G2598</f>
        <v>4.2</v>
      </c>
      <c r="D2597" s="77">
        <v>2597</v>
      </c>
      <c r="E2597" s="47"/>
      <c r="F2597" s="25">
        <f t="shared" si="363"/>
        <v>6.27</v>
      </c>
      <c r="G2597" s="25">
        <f>VLOOKUP(F2597,'Spezifische Werte'!$B$2:$C$4002,2,FALSE)</f>
        <v>0.19098980973438914</v>
      </c>
      <c r="H2597" s="25">
        <f t="shared" si="366"/>
        <v>381.97961946877831</v>
      </c>
      <c r="J2597" s="25">
        <f t="shared" si="364"/>
        <v>6.3</v>
      </c>
      <c r="K2597" s="25">
        <f>VLOOKUP(J2597,'Spezifische Werte'!$B$2:$C$4002,2,FALSE)</f>
        <v>0.19401976060055698</v>
      </c>
      <c r="L2597" s="25">
        <f t="shared" si="367"/>
        <v>388.03952120111398</v>
      </c>
      <c r="R2597" s="25">
        <v>2595</v>
      </c>
      <c r="S2597" s="25">
        <v>2594</v>
      </c>
      <c r="T2597" s="25">
        <f t="shared" si="371"/>
        <v>0.38197961946877829</v>
      </c>
      <c r="U2597" s="25">
        <f t="shared" si="368"/>
        <v>0.38803952120111396</v>
      </c>
      <c r="W2597" s="17">
        <f>Eingabe!H2598</f>
        <v>148</v>
      </c>
      <c r="X2597" s="17">
        <f t="shared" si="369"/>
        <v>1.48</v>
      </c>
      <c r="Y2597" s="17">
        <f t="shared" si="370"/>
        <v>150</v>
      </c>
    </row>
    <row r="2598" spans="1:25" x14ac:dyDescent="0.15">
      <c r="A2598" s="82">
        <f t="shared" si="365"/>
        <v>4</v>
      </c>
      <c r="B2598" s="46">
        <v>43574.124999993706</v>
      </c>
      <c r="C2598" s="47">
        <f>Eingabe!G2599</f>
        <v>4</v>
      </c>
      <c r="D2598" s="77">
        <v>2598</v>
      </c>
      <c r="E2598" s="47"/>
      <c r="F2598" s="25">
        <f t="shared" si="363"/>
        <v>5.97</v>
      </c>
      <c r="G2598" s="25">
        <f>VLOOKUP(F2598,'Spezifische Werte'!$B$2:$C$4002,2,FALSE)</f>
        <v>0.1627434603343155</v>
      </c>
      <c r="H2598" s="25">
        <f t="shared" si="366"/>
        <v>325.486920668631</v>
      </c>
      <c r="J2598" s="25">
        <f t="shared" si="364"/>
        <v>6</v>
      </c>
      <c r="K2598" s="25">
        <f>VLOOKUP(J2598,'Spezifische Werte'!$B$2:$C$4002,2,FALSE)</f>
        <v>0.16538134424295356</v>
      </c>
      <c r="L2598" s="25">
        <f t="shared" si="367"/>
        <v>330.76268848590712</v>
      </c>
      <c r="R2598" s="25">
        <v>2596</v>
      </c>
      <c r="S2598" s="25">
        <v>2595</v>
      </c>
      <c r="T2598" s="25">
        <f t="shared" si="371"/>
        <v>0.38197961946877829</v>
      </c>
      <c r="U2598" s="25">
        <f t="shared" si="368"/>
        <v>0.38803952120111396</v>
      </c>
      <c r="W2598" s="17">
        <f>Eingabe!H2599</f>
        <v>146</v>
      </c>
      <c r="X2598" s="17">
        <f t="shared" si="369"/>
        <v>1.46</v>
      </c>
      <c r="Y2598" s="17">
        <f t="shared" si="370"/>
        <v>150</v>
      </c>
    </row>
    <row r="2599" spans="1:25" x14ac:dyDescent="0.15">
      <c r="A2599" s="82">
        <f t="shared" si="365"/>
        <v>4</v>
      </c>
      <c r="B2599" s="46">
        <v>43574.166666660371</v>
      </c>
      <c r="C2599" s="47">
        <f>Eingabe!G2600</f>
        <v>4.9000000000000004</v>
      </c>
      <c r="D2599" s="77">
        <v>2599</v>
      </c>
      <c r="E2599" s="47"/>
      <c r="F2599" s="25">
        <f t="shared" si="363"/>
        <v>7.31</v>
      </c>
      <c r="G2599" s="25">
        <f>VLOOKUP(F2599,'Spezifische Werte'!$B$2:$C$4002,2,FALSE)</f>
        <v>0.3124426167174133</v>
      </c>
      <c r="H2599" s="25">
        <f t="shared" si="366"/>
        <v>624.88523343482666</v>
      </c>
      <c r="J2599" s="25">
        <f t="shared" si="364"/>
        <v>7.35</v>
      </c>
      <c r="K2599" s="25">
        <f>VLOOKUP(J2599,'Spezifische Werte'!$B$2:$C$4002,2,FALSE)</f>
        <v>0.31783439487629789</v>
      </c>
      <c r="L2599" s="25">
        <f t="shared" si="367"/>
        <v>635.66878975259579</v>
      </c>
      <c r="R2599" s="25">
        <v>2597</v>
      </c>
      <c r="S2599" s="25">
        <v>2596</v>
      </c>
      <c r="T2599" s="25">
        <f t="shared" si="371"/>
        <v>0.38197961946877829</v>
      </c>
      <c r="U2599" s="25">
        <f t="shared" si="368"/>
        <v>0.38803952120111396</v>
      </c>
      <c r="W2599" s="17">
        <f>Eingabe!H2600</f>
        <v>147</v>
      </c>
      <c r="X2599" s="17">
        <f t="shared" si="369"/>
        <v>1.47</v>
      </c>
      <c r="Y2599" s="17">
        <f t="shared" si="370"/>
        <v>150</v>
      </c>
    </row>
    <row r="2600" spans="1:25" x14ac:dyDescent="0.15">
      <c r="A2600" s="82">
        <f t="shared" si="365"/>
        <v>4</v>
      </c>
      <c r="B2600" s="46">
        <v>43574.208333327035</v>
      </c>
      <c r="C2600" s="47">
        <f>Eingabe!G2601</f>
        <v>4.0999999999999996</v>
      </c>
      <c r="D2600" s="77">
        <v>2600</v>
      </c>
      <c r="E2600" s="47"/>
      <c r="F2600" s="25">
        <f t="shared" si="363"/>
        <v>6.12</v>
      </c>
      <c r="G2600" s="25">
        <f>VLOOKUP(F2600,'Spezifische Werte'!$B$2:$C$4002,2,FALSE)</f>
        <v>0.17636813552353289</v>
      </c>
      <c r="H2600" s="25">
        <f t="shared" si="366"/>
        <v>352.73627104706577</v>
      </c>
      <c r="J2600" s="25">
        <f t="shared" si="364"/>
        <v>6.15</v>
      </c>
      <c r="K2600" s="25">
        <f>VLOOKUP(J2600,'Spezifische Werte'!$B$2:$C$4002,2,FALSE)</f>
        <v>0.17921779013058811</v>
      </c>
      <c r="L2600" s="25">
        <f t="shared" si="367"/>
        <v>358.4355802611762</v>
      </c>
      <c r="R2600" s="25">
        <v>2598</v>
      </c>
      <c r="S2600" s="25">
        <v>2597</v>
      </c>
      <c r="T2600" s="25">
        <f t="shared" si="371"/>
        <v>0.38197961946877829</v>
      </c>
      <c r="U2600" s="25">
        <f t="shared" si="368"/>
        <v>0.38803952120111396</v>
      </c>
      <c r="W2600" s="17">
        <f>Eingabe!H2601</f>
        <v>138</v>
      </c>
      <c r="X2600" s="17">
        <f t="shared" si="369"/>
        <v>1.38</v>
      </c>
      <c r="Y2600" s="17">
        <f t="shared" si="370"/>
        <v>140</v>
      </c>
    </row>
    <row r="2601" spans="1:25" x14ac:dyDescent="0.15">
      <c r="A2601" s="82">
        <f t="shared" si="365"/>
        <v>4</v>
      </c>
      <c r="B2601" s="46">
        <v>43574.249999993699</v>
      </c>
      <c r="C2601" s="47">
        <f>Eingabe!G2602</f>
        <v>3.4</v>
      </c>
      <c r="D2601" s="77">
        <v>2601</v>
      </c>
      <c r="E2601" s="47"/>
      <c r="F2601" s="25">
        <f t="shared" si="363"/>
        <v>5.07</v>
      </c>
      <c r="G2601" s="25">
        <f>VLOOKUP(F2601,'Spezifische Werte'!$B$2:$C$4002,2,FALSE)</f>
        <v>9.6185977081711158E-2</v>
      </c>
      <c r="H2601" s="25">
        <f t="shared" si="366"/>
        <v>192.37195416342232</v>
      </c>
      <c r="J2601" s="25">
        <f t="shared" si="364"/>
        <v>5.0999999999999996</v>
      </c>
      <c r="K2601" s="25">
        <f>VLOOKUP(J2601,'Spezifische Werte'!$B$2:$C$4002,2,FALSE)</f>
        <v>9.8097213536623304E-2</v>
      </c>
      <c r="L2601" s="25">
        <f t="shared" si="367"/>
        <v>196.1944270732466</v>
      </c>
      <c r="R2601" s="25">
        <v>2599</v>
      </c>
      <c r="S2601" s="25">
        <v>2598</v>
      </c>
      <c r="T2601" s="25">
        <f t="shared" si="371"/>
        <v>0.38197961946877829</v>
      </c>
      <c r="U2601" s="25">
        <f t="shared" si="368"/>
        <v>0.38803952120111396</v>
      </c>
      <c r="W2601" s="17">
        <f>Eingabe!H2602</f>
        <v>149</v>
      </c>
      <c r="X2601" s="17">
        <f t="shared" si="369"/>
        <v>1.49</v>
      </c>
      <c r="Y2601" s="17">
        <f t="shared" si="370"/>
        <v>150</v>
      </c>
    </row>
    <row r="2602" spans="1:25" x14ac:dyDescent="0.15">
      <c r="A2602" s="82">
        <f t="shared" si="365"/>
        <v>4</v>
      </c>
      <c r="B2602" s="46">
        <v>43574.291666660363</v>
      </c>
      <c r="C2602" s="47">
        <f>Eingabe!G2603</f>
        <v>3.5</v>
      </c>
      <c r="D2602" s="77">
        <v>2602</v>
      </c>
      <c r="E2602" s="47"/>
      <c r="F2602" s="25">
        <f t="shared" si="363"/>
        <v>5.22</v>
      </c>
      <c r="G2602" s="25">
        <f>VLOOKUP(F2602,'Spezifische Werte'!$B$2:$C$4002,2,FALSE)</f>
        <v>0.10600726326582303</v>
      </c>
      <c r="H2602" s="25">
        <f t="shared" si="366"/>
        <v>212.01452653164606</v>
      </c>
      <c r="J2602" s="25">
        <f t="shared" si="364"/>
        <v>5.25</v>
      </c>
      <c r="K2602" s="25">
        <f>VLOOKUP(J2602,'Spezifische Werte'!$B$2:$C$4002,2,FALSE)</f>
        <v>0.10804502827355937</v>
      </c>
      <c r="L2602" s="25">
        <f t="shared" si="367"/>
        <v>216.09005654711873</v>
      </c>
      <c r="R2602" s="25">
        <v>2600</v>
      </c>
      <c r="S2602" s="25">
        <v>2599</v>
      </c>
      <c r="T2602" s="25">
        <f t="shared" si="371"/>
        <v>0.38197961946877829</v>
      </c>
      <c r="U2602" s="25">
        <f t="shared" si="368"/>
        <v>0.38803952120111396</v>
      </c>
      <c r="W2602" s="17">
        <f>Eingabe!H2603</f>
        <v>146</v>
      </c>
      <c r="X2602" s="17">
        <f t="shared" si="369"/>
        <v>1.46</v>
      </c>
      <c r="Y2602" s="17">
        <f t="shared" si="370"/>
        <v>150</v>
      </c>
    </row>
    <row r="2603" spans="1:25" x14ac:dyDescent="0.15">
      <c r="A2603" s="82">
        <f t="shared" si="365"/>
        <v>4</v>
      </c>
      <c r="B2603" s="46">
        <v>43574.333333327028</v>
      </c>
      <c r="C2603" s="47">
        <f>Eingabe!G2604</f>
        <v>4.4000000000000004</v>
      </c>
      <c r="D2603" s="77">
        <v>2603</v>
      </c>
      <c r="E2603" s="47"/>
      <c r="F2603" s="25">
        <f t="shared" si="363"/>
        <v>6.56</v>
      </c>
      <c r="G2603" s="25">
        <f>VLOOKUP(F2603,'Spezifische Werte'!$B$2:$C$4002,2,FALSE)</f>
        <v>0.2214941246302857</v>
      </c>
      <c r="H2603" s="25">
        <f t="shared" si="366"/>
        <v>442.98824926057142</v>
      </c>
      <c r="J2603" s="25">
        <f t="shared" si="364"/>
        <v>6.6</v>
      </c>
      <c r="K2603" s="25">
        <f>VLOOKUP(J2603,'Spezifische Werte'!$B$2:$C$4002,2,FALSE)</f>
        <v>0.22589088814664299</v>
      </c>
      <c r="L2603" s="25">
        <f t="shared" si="367"/>
        <v>451.78177629328599</v>
      </c>
      <c r="R2603" s="25">
        <v>2601</v>
      </c>
      <c r="S2603" s="25">
        <v>2600</v>
      </c>
      <c r="T2603" s="25">
        <f t="shared" si="371"/>
        <v>0.38197961946877829</v>
      </c>
      <c r="U2603" s="25">
        <f t="shared" si="368"/>
        <v>0.38803952120111396</v>
      </c>
      <c r="W2603" s="17">
        <f>Eingabe!H2604</f>
        <v>146</v>
      </c>
      <c r="X2603" s="17">
        <f t="shared" si="369"/>
        <v>1.46</v>
      </c>
      <c r="Y2603" s="17">
        <f t="shared" si="370"/>
        <v>150</v>
      </c>
    </row>
    <row r="2604" spans="1:25" x14ac:dyDescent="0.15">
      <c r="A2604" s="82">
        <f t="shared" si="365"/>
        <v>4</v>
      </c>
      <c r="B2604" s="46">
        <v>43574.374999993692</v>
      </c>
      <c r="C2604" s="47">
        <f>Eingabe!G2605</f>
        <v>3.1</v>
      </c>
      <c r="D2604" s="77">
        <v>2604</v>
      </c>
      <c r="E2604" s="47"/>
      <c r="F2604" s="25">
        <f t="shared" si="363"/>
        <v>4.62</v>
      </c>
      <c r="G2604" s="25">
        <f>VLOOKUP(F2604,'Spezifische Werte'!$B$2:$C$4002,2,FALSE)</f>
        <v>7.0834307543363312E-2</v>
      </c>
      <c r="H2604" s="25">
        <f t="shared" si="366"/>
        <v>141.66861508672662</v>
      </c>
      <c r="J2604" s="25">
        <f t="shared" si="364"/>
        <v>4.6500000000000004</v>
      </c>
      <c r="K2604" s="25">
        <f>VLOOKUP(J2604,'Spezifische Werte'!$B$2:$C$4002,2,FALSE)</f>
        <v>7.2366311882592071E-2</v>
      </c>
      <c r="L2604" s="25">
        <f t="shared" si="367"/>
        <v>144.73262376518414</v>
      </c>
      <c r="R2604" s="25">
        <v>2602</v>
      </c>
      <c r="S2604" s="25">
        <v>2601</v>
      </c>
      <c r="T2604" s="25">
        <f t="shared" si="371"/>
        <v>0.38197961946877829</v>
      </c>
      <c r="U2604" s="25">
        <f t="shared" si="368"/>
        <v>0.38803952120111396</v>
      </c>
      <c r="W2604" s="17">
        <f>Eingabe!H2605</f>
        <v>177</v>
      </c>
      <c r="X2604" s="17">
        <f t="shared" si="369"/>
        <v>1.77</v>
      </c>
      <c r="Y2604" s="17">
        <f t="shared" si="370"/>
        <v>180</v>
      </c>
    </row>
    <row r="2605" spans="1:25" x14ac:dyDescent="0.15">
      <c r="A2605" s="82">
        <f t="shared" si="365"/>
        <v>4</v>
      </c>
      <c r="B2605" s="46">
        <v>43574.416666660356</v>
      </c>
      <c r="C2605" s="47">
        <f>Eingabe!G2606</f>
        <v>3.9</v>
      </c>
      <c r="D2605" s="77">
        <v>2605</v>
      </c>
      <c r="E2605" s="47"/>
      <c r="F2605" s="25">
        <f t="shared" si="363"/>
        <v>5.82</v>
      </c>
      <c r="G2605" s="25">
        <f>VLOOKUP(F2605,'Spezifische Werte'!$B$2:$C$4002,2,FALSE)</f>
        <v>0.15015933791444183</v>
      </c>
      <c r="H2605" s="25">
        <f t="shared" si="366"/>
        <v>300.31867582888367</v>
      </c>
      <c r="J2605" s="25">
        <f t="shared" si="364"/>
        <v>5.85</v>
      </c>
      <c r="K2605" s="25">
        <f>VLOOKUP(J2605,'Spezifische Werte'!$B$2:$C$4002,2,FALSE)</f>
        <v>0.15260213064447356</v>
      </c>
      <c r="L2605" s="25">
        <f t="shared" si="367"/>
        <v>305.20426128894712</v>
      </c>
      <c r="R2605" s="25">
        <v>2603</v>
      </c>
      <c r="S2605" s="25">
        <v>2602</v>
      </c>
      <c r="T2605" s="25">
        <f t="shared" si="371"/>
        <v>0.38197961946877829</v>
      </c>
      <c r="U2605" s="25">
        <f t="shared" si="368"/>
        <v>0.38803952120111396</v>
      </c>
      <c r="W2605" s="17">
        <f>Eingabe!H2606</f>
        <v>183</v>
      </c>
      <c r="X2605" s="17">
        <f t="shared" si="369"/>
        <v>1.83</v>
      </c>
      <c r="Y2605" s="17">
        <f t="shared" si="370"/>
        <v>180</v>
      </c>
    </row>
    <row r="2606" spans="1:25" x14ac:dyDescent="0.15">
      <c r="A2606" s="82">
        <f t="shared" si="365"/>
        <v>4</v>
      </c>
      <c r="B2606" s="46">
        <v>43574.45833332702</v>
      </c>
      <c r="C2606" s="47">
        <f>Eingabe!G2607</f>
        <v>4.5</v>
      </c>
      <c r="D2606" s="77">
        <v>2606</v>
      </c>
      <c r="E2606" s="47"/>
      <c r="F2606" s="25">
        <f t="shared" si="363"/>
        <v>6.71</v>
      </c>
      <c r="G2606" s="25">
        <f>VLOOKUP(F2606,'Spezifische Werte'!$B$2:$C$4002,2,FALSE)</f>
        <v>0.23821819652236836</v>
      </c>
      <c r="H2606" s="25">
        <f t="shared" si="366"/>
        <v>476.43639304473675</v>
      </c>
      <c r="J2606" s="25">
        <f t="shared" si="364"/>
        <v>6.75</v>
      </c>
      <c r="K2606" s="25">
        <f>VLOOKUP(J2606,'Spezifische Werte'!$B$2:$C$4002,2,FALSE)</f>
        <v>0.24279032681735657</v>
      </c>
      <c r="L2606" s="25">
        <f t="shared" si="367"/>
        <v>485.58065363471314</v>
      </c>
      <c r="R2606" s="25">
        <v>2604</v>
      </c>
      <c r="S2606" s="25">
        <v>2603</v>
      </c>
      <c r="T2606" s="25">
        <f t="shared" si="371"/>
        <v>0.38197961946877829</v>
      </c>
      <c r="U2606" s="25">
        <f t="shared" si="368"/>
        <v>0.38803952120111396</v>
      </c>
      <c r="W2606" s="17">
        <f>Eingabe!H2607</f>
        <v>144</v>
      </c>
      <c r="X2606" s="17">
        <f t="shared" si="369"/>
        <v>1.44</v>
      </c>
      <c r="Y2606" s="17">
        <f t="shared" si="370"/>
        <v>140</v>
      </c>
    </row>
    <row r="2607" spans="1:25" x14ac:dyDescent="0.15">
      <c r="A2607" s="82">
        <f t="shared" si="365"/>
        <v>4</v>
      </c>
      <c r="B2607" s="46">
        <v>43574.499999993684</v>
      </c>
      <c r="C2607" s="47">
        <f>Eingabe!G2608</f>
        <v>5.2</v>
      </c>
      <c r="D2607" s="77">
        <v>2607</v>
      </c>
      <c r="E2607" s="47"/>
      <c r="F2607" s="25">
        <f t="shared" si="363"/>
        <v>7.76</v>
      </c>
      <c r="G2607" s="25">
        <f>VLOOKUP(F2607,'Spezifische Werte'!$B$2:$C$4002,2,FALSE)</f>
        <v>0.37619660828942059</v>
      </c>
      <c r="H2607" s="25">
        <f t="shared" si="366"/>
        <v>752.39321657884113</v>
      </c>
      <c r="J2607" s="25">
        <f t="shared" si="364"/>
        <v>7.8</v>
      </c>
      <c r="K2607" s="25">
        <f>VLOOKUP(J2607,'Spezifische Werte'!$B$2:$C$4002,2,FALSE)</f>
        <v>0.3821877888895947</v>
      </c>
      <c r="L2607" s="25">
        <f t="shared" si="367"/>
        <v>764.37557777918937</v>
      </c>
      <c r="R2607" s="25">
        <v>2605</v>
      </c>
      <c r="S2607" s="25">
        <v>2604</v>
      </c>
      <c r="T2607" s="25">
        <f t="shared" si="371"/>
        <v>0.38197961946877829</v>
      </c>
      <c r="U2607" s="25">
        <f t="shared" si="368"/>
        <v>0.38803952120111396</v>
      </c>
      <c r="W2607" s="17">
        <f>Eingabe!H2608</f>
        <v>141</v>
      </c>
      <c r="X2607" s="17">
        <f t="shared" si="369"/>
        <v>1.41</v>
      </c>
      <c r="Y2607" s="17">
        <f t="shared" si="370"/>
        <v>140</v>
      </c>
    </row>
    <row r="2608" spans="1:25" x14ac:dyDescent="0.15">
      <c r="A2608" s="82">
        <f t="shared" si="365"/>
        <v>4</v>
      </c>
      <c r="B2608" s="46">
        <v>43574.541666660349</v>
      </c>
      <c r="C2608" s="47">
        <f>Eingabe!G2609</f>
        <v>1.9</v>
      </c>
      <c r="D2608" s="77">
        <v>2608</v>
      </c>
      <c r="E2608" s="47"/>
      <c r="F2608" s="25">
        <f t="shared" si="363"/>
        <v>2.83</v>
      </c>
      <c r="G2608" s="25">
        <f>VLOOKUP(F2608,'Spezifische Werte'!$B$2:$C$4002,2,FALSE)</f>
        <v>5.3996541966473566E-3</v>
      </c>
      <c r="H2608" s="25">
        <f t="shared" si="366"/>
        <v>10.799308393294714</v>
      </c>
      <c r="J2608" s="25">
        <f t="shared" si="364"/>
        <v>2.85</v>
      </c>
      <c r="K2608" s="25">
        <f>VLOOKUP(J2608,'Spezifische Werte'!$B$2:$C$4002,2,FALSE)</f>
        <v>5.6714421172963415E-3</v>
      </c>
      <c r="L2608" s="25">
        <f t="shared" si="367"/>
        <v>11.342884234592683</v>
      </c>
      <c r="R2608" s="25">
        <v>2606</v>
      </c>
      <c r="S2608" s="25">
        <v>2605</v>
      </c>
      <c r="T2608" s="25">
        <f t="shared" si="371"/>
        <v>0.38197961946877829</v>
      </c>
      <c r="U2608" s="25">
        <f t="shared" si="368"/>
        <v>0.38803952120111396</v>
      </c>
      <c r="W2608" s="17">
        <f>Eingabe!H2609</f>
        <v>133</v>
      </c>
      <c r="X2608" s="17">
        <f t="shared" si="369"/>
        <v>1.33</v>
      </c>
      <c r="Y2608" s="17">
        <f t="shared" si="370"/>
        <v>130</v>
      </c>
    </row>
    <row r="2609" spans="1:25" x14ac:dyDescent="0.15">
      <c r="A2609" s="82">
        <f t="shared" si="365"/>
        <v>4</v>
      </c>
      <c r="B2609" s="46">
        <v>43574.583333327013</v>
      </c>
      <c r="C2609" s="47">
        <f>Eingabe!G2610</f>
        <v>4.3</v>
      </c>
      <c r="D2609" s="77">
        <v>2609</v>
      </c>
      <c r="E2609" s="47"/>
      <c r="F2609" s="25">
        <f t="shared" si="363"/>
        <v>6.41</v>
      </c>
      <c r="G2609" s="25">
        <f>VLOOKUP(F2609,'Spezifische Werte'!$B$2:$C$4002,2,FALSE)</f>
        <v>0.20539547091670399</v>
      </c>
      <c r="H2609" s="25">
        <f t="shared" si="366"/>
        <v>410.790941833408</v>
      </c>
      <c r="J2609" s="25">
        <f t="shared" si="364"/>
        <v>6.45</v>
      </c>
      <c r="K2609" s="25">
        <f>VLOOKUP(J2609,'Spezifische Werte'!$B$2:$C$4002,2,FALSE)</f>
        <v>0.20962714743593144</v>
      </c>
      <c r="L2609" s="25">
        <f t="shared" si="367"/>
        <v>419.2542948718629</v>
      </c>
      <c r="R2609" s="25">
        <v>2607</v>
      </c>
      <c r="S2609" s="25">
        <v>2606</v>
      </c>
      <c r="T2609" s="25">
        <f t="shared" si="371"/>
        <v>0.38197961946877829</v>
      </c>
      <c r="U2609" s="25">
        <f t="shared" si="368"/>
        <v>0.38803952120111396</v>
      </c>
      <c r="W2609" s="17">
        <f>Eingabe!H2610</f>
        <v>185</v>
      </c>
      <c r="X2609" s="17">
        <f t="shared" si="369"/>
        <v>1.85</v>
      </c>
      <c r="Y2609" s="17">
        <f t="shared" si="370"/>
        <v>190</v>
      </c>
    </row>
    <row r="2610" spans="1:25" x14ac:dyDescent="0.15">
      <c r="A2610" s="82">
        <f t="shared" si="365"/>
        <v>4</v>
      </c>
      <c r="B2610" s="46">
        <v>43574.624999993677</v>
      </c>
      <c r="C2610" s="47">
        <f>Eingabe!G2611</f>
        <v>2.9</v>
      </c>
      <c r="D2610" s="77">
        <v>2610</v>
      </c>
      <c r="E2610" s="47"/>
      <c r="F2610" s="25">
        <f t="shared" si="363"/>
        <v>4.33</v>
      </c>
      <c r="G2610" s="25">
        <f>VLOOKUP(F2610,'Spezifische Werte'!$B$2:$C$4002,2,FALSE)</f>
        <v>5.667919590547657E-2</v>
      </c>
      <c r="H2610" s="25">
        <f t="shared" si="366"/>
        <v>113.35839181095314</v>
      </c>
      <c r="J2610" s="25">
        <f t="shared" si="364"/>
        <v>4.3499999999999996</v>
      </c>
      <c r="K2610" s="25">
        <f>VLOOKUP(J2610,'Spezifische Werte'!$B$2:$C$4002,2,FALSE)</f>
        <v>5.7627330651301621E-2</v>
      </c>
      <c r="L2610" s="25">
        <f t="shared" si="367"/>
        <v>115.25466130260324</v>
      </c>
      <c r="R2610" s="25">
        <v>2608</v>
      </c>
      <c r="S2610" s="25">
        <v>2607</v>
      </c>
      <c r="T2610" s="25">
        <f t="shared" si="371"/>
        <v>0.38197961946877829</v>
      </c>
      <c r="U2610" s="25">
        <f t="shared" si="368"/>
        <v>0.38803952120111396</v>
      </c>
      <c r="W2610" s="17">
        <f>Eingabe!H2611</f>
        <v>172</v>
      </c>
      <c r="X2610" s="17">
        <f t="shared" si="369"/>
        <v>1.72</v>
      </c>
      <c r="Y2610" s="17">
        <f t="shared" si="370"/>
        <v>170</v>
      </c>
    </row>
    <row r="2611" spans="1:25" x14ac:dyDescent="0.15">
      <c r="A2611" s="82">
        <f t="shared" si="365"/>
        <v>4</v>
      </c>
      <c r="B2611" s="46">
        <v>43574.666666660341</v>
      </c>
      <c r="C2611" s="47">
        <f>Eingabe!G2612</f>
        <v>2.7</v>
      </c>
      <c r="D2611" s="77">
        <v>2611</v>
      </c>
      <c r="E2611" s="47"/>
      <c r="F2611" s="25">
        <f t="shared" si="363"/>
        <v>4.03</v>
      </c>
      <c r="G2611" s="25">
        <f>VLOOKUP(F2611,'Spezifische Werte'!$B$2:$C$4002,2,FALSE)</f>
        <v>4.2666657265334036E-2</v>
      </c>
      <c r="H2611" s="25">
        <f t="shared" si="366"/>
        <v>85.333314530668076</v>
      </c>
      <c r="J2611" s="25">
        <f t="shared" si="364"/>
        <v>4.05</v>
      </c>
      <c r="K2611" s="25">
        <f>VLOOKUP(J2611,'Spezifische Werte'!$B$2:$C$4002,2,FALSE)</f>
        <v>4.3597034083331404E-2</v>
      </c>
      <c r="L2611" s="25">
        <f t="shared" si="367"/>
        <v>87.194068166662802</v>
      </c>
      <c r="R2611" s="25">
        <v>2609</v>
      </c>
      <c r="S2611" s="25">
        <v>2608</v>
      </c>
      <c r="T2611" s="25">
        <f t="shared" si="371"/>
        <v>0.38197961946877829</v>
      </c>
      <c r="U2611" s="25">
        <f t="shared" si="368"/>
        <v>0.38803952120111396</v>
      </c>
      <c r="W2611" s="17">
        <f>Eingabe!H2612</f>
        <v>146</v>
      </c>
      <c r="X2611" s="17">
        <f t="shared" si="369"/>
        <v>1.46</v>
      </c>
      <c r="Y2611" s="17">
        <f t="shared" si="370"/>
        <v>150</v>
      </c>
    </row>
    <row r="2612" spans="1:25" x14ac:dyDescent="0.15">
      <c r="A2612" s="82">
        <f t="shared" si="365"/>
        <v>4</v>
      </c>
      <c r="B2612" s="46">
        <v>43574.708333327006</v>
      </c>
      <c r="C2612" s="47">
        <f>Eingabe!G2613</f>
        <v>3.3</v>
      </c>
      <c r="D2612" s="77">
        <v>2612</v>
      </c>
      <c r="E2612" s="47"/>
      <c r="F2612" s="25">
        <f t="shared" si="363"/>
        <v>4.92</v>
      </c>
      <c r="G2612" s="25">
        <f>VLOOKUP(F2612,'Spezifische Werte'!$B$2:$C$4002,2,FALSE)</f>
        <v>8.7079957720259088E-2</v>
      </c>
      <c r="H2612" s="25">
        <f t="shared" si="366"/>
        <v>174.15991544051818</v>
      </c>
      <c r="J2612" s="25">
        <f t="shared" si="364"/>
        <v>4.95</v>
      </c>
      <c r="K2612" s="25">
        <f>VLOOKUP(J2612,'Spezifische Werte'!$B$2:$C$4002,2,FALSE)</f>
        <v>8.884038911585862E-2</v>
      </c>
      <c r="L2612" s="25">
        <f t="shared" si="367"/>
        <v>177.68077823171723</v>
      </c>
      <c r="R2612" s="25">
        <v>2610</v>
      </c>
      <c r="S2612" s="25">
        <v>2609</v>
      </c>
      <c r="T2612" s="25">
        <f t="shared" si="371"/>
        <v>0.38197961946877829</v>
      </c>
      <c r="U2612" s="25">
        <f t="shared" si="368"/>
        <v>0.38803952120111396</v>
      </c>
      <c r="W2612" s="17">
        <f>Eingabe!H2613</f>
        <v>127</v>
      </c>
      <c r="X2612" s="17">
        <f t="shared" si="369"/>
        <v>1.27</v>
      </c>
      <c r="Y2612" s="17">
        <f t="shared" si="370"/>
        <v>130</v>
      </c>
    </row>
    <row r="2613" spans="1:25" x14ac:dyDescent="0.15">
      <c r="A2613" s="82">
        <f t="shared" si="365"/>
        <v>4</v>
      </c>
      <c r="B2613" s="46">
        <v>43574.74999999367</v>
      </c>
      <c r="C2613" s="47">
        <f>Eingabe!G2614</f>
        <v>2.4</v>
      </c>
      <c r="D2613" s="77">
        <v>2613</v>
      </c>
      <c r="E2613" s="47"/>
      <c r="F2613" s="25">
        <f t="shared" si="363"/>
        <v>3.58</v>
      </c>
      <c r="G2613" s="25">
        <f>VLOOKUP(F2613,'Spezifische Werte'!$B$2:$C$4002,2,FALSE)</f>
        <v>2.2829235995572409E-2</v>
      </c>
      <c r="H2613" s="25">
        <f t="shared" si="366"/>
        <v>45.658471991144815</v>
      </c>
      <c r="J2613" s="25">
        <f t="shared" si="364"/>
        <v>3.6</v>
      </c>
      <c r="K2613" s="25">
        <f>VLOOKUP(J2613,'Spezifische Werte'!$B$2:$C$4002,2,FALSE)</f>
        <v>2.3596471134930203E-2</v>
      </c>
      <c r="L2613" s="25">
        <f t="shared" si="367"/>
        <v>47.19294226986041</v>
      </c>
      <c r="R2613" s="25">
        <v>2611</v>
      </c>
      <c r="S2613" s="25">
        <v>2610</v>
      </c>
      <c r="T2613" s="25">
        <f t="shared" si="371"/>
        <v>0.38197961946877829</v>
      </c>
      <c r="U2613" s="25">
        <f t="shared" si="368"/>
        <v>0.38803952120111396</v>
      </c>
      <c r="W2613" s="17">
        <f>Eingabe!H2614</f>
        <v>133</v>
      </c>
      <c r="X2613" s="17">
        <f t="shared" si="369"/>
        <v>1.33</v>
      </c>
      <c r="Y2613" s="17">
        <f t="shared" si="370"/>
        <v>130</v>
      </c>
    </row>
    <row r="2614" spans="1:25" x14ac:dyDescent="0.15">
      <c r="A2614" s="82">
        <f t="shared" si="365"/>
        <v>4</v>
      </c>
      <c r="B2614" s="46">
        <v>43574.791666660334</v>
      </c>
      <c r="C2614" s="47">
        <f>Eingabe!G2615</f>
        <v>1.5</v>
      </c>
      <c r="D2614" s="77">
        <v>2614</v>
      </c>
      <c r="E2614" s="47"/>
      <c r="F2614" s="25">
        <f t="shared" si="363"/>
        <v>2.2400000000000002</v>
      </c>
      <c r="G2614" s="25">
        <f>VLOOKUP(F2614,'Spezifische Werte'!$B$2:$C$4002,2,FALSE)</f>
        <v>1.1193746192255218E-3</v>
      </c>
      <c r="H2614" s="25">
        <f t="shared" si="366"/>
        <v>2.2387492384510437</v>
      </c>
      <c r="J2614" s="25">
        <f t="shared" si="364"/>
        <v>2.25</v>
      </c>
      <c r="K2614" s="25">
        <f>VLOOKUP(J2614,'Spezifische Werte'!$B$2:$C$4002,2,FALSE)</f>
        <v>1.1487981333340618E-3</v>
      </c>
      <c r="L2614" s="25">
        <f t="shared" si="367"/>
        <v>2.2975962666681236</v>
      </c>
      <c r="R2614" s="25">
        <v>2612</v>
      </c>
      <c r="S2614" s="25">
        <v>2611</v>
      </c>
      <c r="T2614" s="25">
        <f t="shared" si="371"/>
        <v>0.38197961946877829</v>
      </c>
      <c r="U2614" s="25">
        <f t="shared" si="368"/>
        <v>0.38803952120111396</v>
      </c>
      <c r="W2614" s="17">
        <f>Eingabe!H2615</f>
        <v>108</v>
      </c>
      <c r="X2614" s="17">
        <f t="shared" si="369"/>
        <v>1.08</v>
      </c>
      <c r="Y2614" s="17">
        <f t="shared" si="370"/>
        <v>110.00000000000001</v>
      </c>
    </row>
    <row r="2615" spans="1:25" x14ac:dyDescent="0.15">
      <c r="A2615" s="82">
        <f t="shared" si="365"/>
        <v>4</v>
      </c>
      <c r="B2615" s="46">
        <v>43574.833333326998</v>
      </c>
      <c r="C2615" s="47">
        <f>Eingabe!G2616</f>
        <v>1.5</v>
      </c>
      <c r="D2615" s="77">
        <v>2615</v>
      </c>
      <c r="E2615" s="47"/>
      <c r="F2615" s="25">
        <f t="shared" si="363"/>
        <v>2.2400000000000002</v>
      </c>
      <c r="G2615" s="25">
        <f>VLOOKUP(F2615,'Spezifische Werte'!$B$2:$C$4002,2,FALSE)</f>
        <v>1.1193746192255218E-3</v>
      </c>
      <c r="H2615" s="25">
        <f t="shared" si="366"/>
        <v>2.2387492384510437</v>
      </c>
      <c r="J2615" s="25">
        <f t="shared" si="364"/>
        <v>2.25</v>
      </c>
      <c r="K2615" s="25">
        <f>VLOOKUP(J2615,'Spezifische Werte'!$B$2:$C$4002,2,FALSE)</f>
        <v>1.1487981333340618E-3</v>
      </c>
      <c r="L2615" s="25">
        <f t="shared" si="367"/>
        <v>2.2975962666681236</v>
      </c>
      <c r="R2615" s="25">
        <v>2613</v>
      </c>
      <c r="S2615" s="25">
        <v>2612</v>
      </c>
      <c r="T2615" s="25">
        <f t="shared" si="371"/>
        <v>0.38197961946877829</v>
      </c>
      <c r="U2615" s="25">
        <f t="shared" si="368"/>
        <v>0.38803952120111396</v>
      </c>
      <c r="W2615" s="17">
        <f>Eingabe!H2616</f>
        <v>110</v>
      </c>
      <c r="X2615" s="17">
        <f t="shared" si="369"/>
        <v>1.1000000000000001</v>
      </c>
      <c r="Y2615" s="17">
        <f t="shared" si="370"/>
        <v>110.00000000000001</v>
      </c>
    </row>
    <row r="2616" spans="1:25" x14ac:dyDescent="0.15">
      <c r="A2616" s="82">
        <f t="shared" si="365"/>
        <v>4</v>
      </c>
      <c r="B2616" s="46">
        <v>43574.874999993663</v>
      </c>
      <c r="C2616" s="47">
        <f>Eingabe!G2617</f>
        <v>0.7</v>
      </c>
      <c r="D2616" s="77">
        <v>2616</v>
      </c>
      <c r="E2616" s="47"/>
      <c r="F2616" s="25">
        <f t="shared" si="363"/>
        <v>1.04</v>
      </c>
      <c r="G2616" s="25">
        <f>VLOOKUP(F2616,'Spezifische Werte'!$B$2:$C$4002,2,FALSE)</f>
        <v>0</v>
      </c>
      <c r="H2616" s="25">
        <f t="shared" si="366"/>
        <v>0</v>
      </c>
      <c r="J2616" s="25">
        <f t="shared" si="364"/>
        <v>1.05</v>
      </c>
      <c r="K2616" s="25">
        <f>VLOOKUP(J2616,'Spezifische Werte'!$B$2:$C$4002,2,FALSE)</f>
        <v>0</v>
      </c>
      <c r="L2616" s="25">
        <f t="shared" si="367"/>
        <v>0</v>
      </c>
      <c r="R2616" s="25">
        <v>2614</v>
      </c>
      <c r="S2616" s="25">
        <v>2613</v>
      </c>
      <c r="T2616" s="25">
        <f t="shared" si="371"/>
        <v>0.38197961946877829</v>
      </c>
      <c r="U2616" s="25">
        <f t="shared" si="368"/>
        <v>0.38803952120111396</v>
      </c>
      <c r="W2616" s="17">
        <f>Eingabe!H2617</f>
        <v>107</v>
      </c>
      <c r="X2616" s="17">
        <f t="shared" si="369"/>
        <v>1.07</v>
      </c>
      <c r="Y2616" s="17">
        <f t="shared" si="370"/>
        <v>110.00000000000001</v>
      </c>
    </row>
    <row r="2617" spans="1:25" x14ac:dyDescent="0.15">
      <c r="A2617" s="82">
        <f t="shared" si="365"/>
        <v>4</v>
      </c>
      <c r="B2617" s="46">
        <v>43574.916666660327</v>
      </c>
      <c r="C2617" s="47">
        <f>Eingabe!G2618</f>
        <v>1.4</v>
      </c>
      <c r="D2617" s="77">
        <v>2617</v>
      </c>
      <c r="E2617" s="47"/>
      <c r="F2617" s="25">
        <f t="shared" si="363"/>
        <v>2.09</v>
      </c>
      <c r="G2617" s="25">
        <f>VLOOKUP(F2617,'Spezifische Werte'!$B$2:$C$4002,2,FALSE)</f>
        <v>7.3732435985694874E-4</v>
      </c>
      <c r="H2617" s="25">
        <f t="shared" si="366"/>
        <v>1.4746487197138975</v>
      </c>
      <c r="J2617" s="25">
        <f t="shared" si="364"/>
        <v>2.1</v>
      </c>
      <c r="K2617" s="25">
        <f>VLOOKUP(J2617,'Spezifische Werte'!$B$2:$C$4002,2,FALSE)</f>
        <v>7.595217950017582E-4</v>
      </c>
      <c r="L2617" s="25">
        <f t="shared" si="367"/>
        <v>1.5190435900035164</v>
      </c>
      <c r="R2617" s="25">
        <v>2615</v>
      </c>
      <c r="S2617" s="25">
        <v>2614</v>
      </c>
      <c r="T2617" s="25">
        <f t="shared" si="371"/>
        <v>0.38197961946877829</v>
      </c>
      <c r="U2617" s="25">
        <f t="shared" si="368"/>
        <v>0.38803952120111396</v>
      </c>
      <c r="W2617" s="17">
        <f>Eingabe!H2618</f>
        <v>108</v>
      </c>
      <c r="X2617" s="17">
        <f t="shared" si="369"/>
        <v>1.08</v>
      </c>
      <c r="Y2617" s="17">
        <f t="shared" si="370"/>
        <v>110.00000000000001</v>
      </c>
    </row>
    <row r="2618" spans="1:25" x14ac:dyDescent="0.15">
      <c r="A2618" s="82">
        <f t="shared" si="365"/>
        <v>4</v>
      </c>
      <c r="B2618" s="46">
        <v>43574.958333326991</v>
      </c>
      <c r="C2618" s="47">
        <f>Eingabe!G2619</f>
        <v>1.2</v>
      </c>
      <c r="D2618" s="77">
        <v>2618</v>
      </c>
      <c r="E2618" s="47"/>
      <c r="F2618" s="25">
        <f t="shared" si="363"/>
        <v>1.79</v>
      </c>
      <c r="G2618" s="25">
        <f>VLOOKUP(F2618,'Spezifische Werte'!$B$2:$C$4002,2,FALSE)</f>
        <v>2.732045827896414E-4</v>
      </c>
      <c r="H2618" s="25">
        <f t="shared" si="366"/>
        <v>0.54640916557928276</v>
      </c>
      <c r="J2618" s="25">
        <f t="shared" si="364"/>
        <v>1.8</v>
      </c>
      <c r="K2618" s="25">
        <f>VLOOKUP(J2618,'Spezifische Werte'!$B$2:$C$4002,2,FALSE)</f>
        <v>2.8378103843694903E-4</v>
      </c>
      <c r="L2618" s="25">
        <f t="shared" si="367"/>
        <v>0.56756207687389804</v>
      </c>
      <c r="R2618" s="25">
        <v>2616</v>
      </c>
      <c r="S2618" s="25">
        <v>2615</v>
      </c>
      <c r="T2618" s="25">
        <f t="shared" si="371"/>
        <v>0.38197961946877829</v>
      </c>
      <c r="U2618" s="25">
        <f t="shared" si="368"/>
        <v>0.38803952120111396</v>
      </c>
      <c r="W2618" s="17">
        <f>Eingabe!H2619</f>
        <v>108</v>
      </c>
      <c r="X2618" s="17">
        <f t="shared" si="369"/>
        <v>1.08</v>
      </c>
      <c r="Y2618" s="17">
        <f t="shared" si="370"/>
        <v>110.00000000000001</v>
      </c>
    </row>
    <row r="2619" spans="1:25" x14ac:dyDescent="0.15">
      <c r="A2619" s="82">
        <f t="shared" si="365"/>
        <v>4</v>
      </c>
      <c r="B2619" s="46">
        <v>43574.999999993655</v>
      </c>
      <c r="C2619" s="47">
        <f>Eingabe!G2620</f>
        <v>1.6</v>
      </c>
      <c r="D2619" s="77">
        <v>2619</v>
      </c>
      <c r="E2619" s="47"/>
      <c r="F2619" s="25">
        <f t="shared" si="363"/>
        <v>2.39</v>
      </c>
      <c r="G2619" s="25">
        <f>VLOOKUP(F2619,'Spezifische Werte'!$B$2:$C$4002,2,FALSE)</f>
        <v>1.6182188036419766E-3</v>
      </c>
      <c r="H2619" s="25">
        <f t="shared" si="366"/>
        <v>3.2364376072839534</v>
      </c>
      <c r="J2619" s="25">
        <f t="shared" si="364"/>
        <v>2.4</v>
      </c>
      <c r="K2619" s="25">
        <f>VLOOKUP(J2619,'Spezifische Werte'!$B$2:$C$4002,2,FALSE)</f>
        <v>1.6560687882273774E-3</v>
      </c>
      <c r="L2619" s="25">
        <f t="shared" si="367"/>
        <v>3.3121375764547549</v>
      </c>
      <c r="R2619" s="25">
        <v>2617</v>
      </c>
      <c r="S2619" s="25">
        <v>2616</v>
      </c>
      <c r="T2619" s="25">
        <f t="shared" si="371"/>
        <v>0.38197961946877829</v>
      </c>
      <c r="U2619" s="25">
        <f t="shared" si="368"/>
        <v>0.38803952120111396</v>
      </c>
      <c r="W2619" s="17">
        <f>Eingabe!H2620</f>
        <v>110</v>
      </c>
      <c r="X2619" s="17">
        <f t="shared" si="369"/>
        <v>1.1000000000000001</v>
      </c>
      <c r="Y2619" s="17">
        <f t="shared" si="370"/>
        <v>110.00000000000001</v>
      </c>
    </row>
    <row r="2620" spans="1:25" x14ac:dyDescent="0.15">
      <c r="A2620" s="82">
        <f t="shared" si="365"/>
        <v>4</v>
      </c>
      <c r="B2620" s="46">
        <v>43575.04166666032</v>
      </c>
      <c r="C2620" s="47">
        <f>Eingabe!G2621</f>
        <v>1.5</v>
      </c>
      <c r="D2620" s="77">
        <v>2620</v>
      </c>
      <c r="E2620" s="47"/>
      <c r="F2620" s="25">
        <f t="shared" si="363"/>
        <v>2.2400000000000002</v>
      </c>
      <c r="G2620" s="25">
        <f>VLOOKUP(F2620,'Spezifische Werte'!$B$2:$C$4002,2,FALSE)</f>
        <v>1.1193746192255218E-3</v>
      </c>
      <c r="H2620" s="25">
        <f t="shared" si="366"/>
        <v>2.2387492384510437</v>
      </c>
      <c r="J2620" s="25">
        <f t="shared" si="364"/>
        <v>2.25</v>
      </c>
      <c r="K2620" s="25">
        <f>VLOOKUP(J2620,'Spezifische Werte'!$B$2:$C$4002,2,FALSE)</f>
        <v>1.1487981333340618E-3</v>
      </c>
      <c r="L2620" s="25">
        <f t="shared" si="367"/>
        <v>2.2975962666681236</v>
      </c>
      <c r="R2620" s="25">
        <v>2618</v>
      </c>
      <c r="S2620" s="25">
        <v>2617</v>
      </c>
      <c r="T2620" s="25">
        <f t="shared" si="371"/>
        <v>0.38197961946877829</v>
      </c>
      <c r="U2620" s="25">
        <f t="shared" si="368"/>
        <v>0.38803952120111396</v>
      </c>
      <c r="W2620" s="17">
        <f>Eingabe!H2621</f>
        <v>105</v>
      </c>
      <c r="X2620" s="17">
        <f t="shared" si="369"/>
        <v>1.05</v>
      </c>
      <c r="Y2620" s="17">
        <f t="shared" si="370"/>
        <v>110.00000000000001</v>
      </c>
    </row>
    <row r="2621" spans="1:25" x14ac:dyDescent="0.15">
      <c r="A2621" s="82">
        <f t="shared" si="365"/>
        <v>4</v>
      </c>
      <c r="B2621" s="46">
        <v>43575.083333326984</v>
      </c>
      <c r="C2621" s="47">
        <f>Eingabe!G2622</f>
        <v>0.8</v>
      </c>
      <c r="D2621" s="77">
        <v>2621</v>
      </c>
      <c r="E2621" s="47"/>
      <c r="F2621" s="25">
        <f t="shared" si="363"/>
        <v>1.19</v>
      </c>
      <c r="G2621" s="25">
        <f>VLOOKUP(F2621,'Spezifische Werte'!$B$2:$C$4002,2,FALSE)</f>
        <v>0</v>
      </c>
      <c r="H2621" s="25">
        <f t="shared" si="366"/>
        <v>0</v>
      </c>
      <c r="J2621" s="25">
        <f t="shared" si="364"/>
        <v>1.2</v>
      </c>
      <c r="K2621" s="25">
        <f>VLOOKUP(J2621,'Spezifische Werte'!$B$2:$C$4002,2,FALSE)</f>
        <v>0</v>
      </c>
      <c r="L2621" s="25">
        <f t="shared" si="367"/>
        <v>0</v>
      </c>
      <c r="R2621" s="25">
        <v>2619</v>
      </c>
      <c r="S2621" s="25">
        <v>2618</v>
      </c>
      <c r="T2621" s="25">
        <f t="shared" si="371"/>
        <v>0.38197961946877829</v>
      </c>
      <c r="U2621" s="25">
        <f t="shared" si="368"/>
        <v>0.38803952120111396</v>
      </c>
      <c r="W2621" s="17">
        <f>Eingabe!H2622</f>
        <v>106</v>
      </c>
      <c r="X2621" s="17">
        <f t="shared" si="369"/>
        <v>1.06</v>
      </c>
      <c r="Y2621" s="17">
        <f t="shared" si="370"/>
        <v>110.00000000000001</v>
      </c>
    </row>
    <row r="2622" spans="1:25" x14ac:dyDescent="0.15">
      <c r="A2622" s="82">
        <f t="shared" si="365"/>
        <v>4</v>
      </c>
      <c r="B2622" s="46">
        <v>43575.124999993648</v>
      </c>
      <c r="C2622" s="47">
        <f>Eingabe!G2623</f>
        <v>0.8</v>
      </c>
      <c r="D2622" s="77">
        <v>2622</v>
      </c>
      <c r="E2622" s="47"/>
      <c r="F2622" s="25">
        <f t="shared" si="363"/>
        <v>1.19</v>
      </c>
      <c r="G2622" s="25">
        <f>VLOOKUP(F2622,'Spezifische Werte'!$B$2:$C$4002,2,FALSE)</f>
        <v>0</v>
      </c>
      <c r="H2622" s="25">
        <f t="shared" si="366"/>
        <v>0</v>
      </c>
      <c r="J2622" s="25">
        <f t="shared" si="364"/>
        <v>1.2</v>
      </c>
      <c r="K2622" s="25">
        <f>VLOOKUP(J2622,'Spezifische Werte'!$B$2:$C$4002,2,FALSE)</f>
        <v>0</v>
      </c>
      <c r="L2622" s="25">
        <f t="shared" si="367"/>
        <v>0</v>
      </c>
      <c r="R2622" s="25">
        <v>2620</v>
      </c>
      <c r="S2622" s="25">
        <v>2619</v>
      </c>
      <c r="T2622" s="25">
        <f t="shared" si="371"/>
        <v>0.38197961946877829</v>
      </c>
      <c r="U2622" s="25">
        <f t="shared" si="368"/>
        <v>0.38803952120111396</v>
      </c>
      <c r="W2622" s="17">
        <f>Eingabe!H2623</f>
        <v>110</v>
      </c>
      <c r="X2622" s="17">
        <f t="shared" si="369"/>
        <v>1.1000000000000001</v>
      </c>
      <c r="Y2622" s="17">
        <f t="shared" si="370"/>
        <v>110.00000000000001</v>
      </c>
    </row>
    <row r="2623" spans="1:25" x14ac:dyDescent="0.15">
      <c r="A2623" s="82">
        <f t="shared" si="365"/>
        <v>4</v>
      </c>
      <c r="B2623" s="46">
        <v>43575.166666660312</v>
      </c>
      <c r="C2623" s="47">
        <f>Eingabe!G2624</f>
        <v>0.2</v>
      </c>
      <c r="D2623" s="77">
        <v>2623</v>
      </c>
      <c r="E2623" s="47"/>
      <c r="F2623" s="25">
        <f t="shared" si="363"/>
        <v>0.3</v>
      </c>
      <c r="G2623" s="25">
        <f>VLOOKUP(F2623,'Spezifische Werte'!$B$2:$C$4002,2,FALSE)</f>
        <v>0</v>
      </c>
      <c r="H2623" s="25">
        <f t="shared" si="366"/>
        <v>0</v>
      </c>
      <c r="J2623" s="25">
        <f t="shared" si="364"/>
        <v>0.3</v>
      </c>
      <c r="K2623" s="25">
        <f>VLOOKUP(J2623,'Spezifische Werte'!$B$2:$C$4002,2,FALSE)</f>
        <v>0</v>
      </c>
      <c r="L2623" s="25">
        <f t="shared" si="367"/>
        <v>0</v>
      </c>
      <c r="R2623" s="25">
        <v>2621</v>
      </c>
      <c r="S2623" s="25">
        <v>2620</v>
      </c>
      <c r="T2623" s="25">
        <f t="shared" si="371"/>
        <v>0.38197961946877829</v>
      </c>
      <c r="U2623" s="25">
        <f t="shared" si="368"/>
        <v>0.38803952120111396</v>
      </c>
      <c r="W2623" s="17">
        <f>Eingabe!H2624</f>
        <v>100</v>
      </c>
      <c r="X2623" s="17">
        <f t="shared" si="369"/>
        <v>1</v>
      </c>
      <c r="Y2623" s="17">
        <f t="shared" si="370"/>
        <v>100</v>
      </c>
    </row>
    <row r="2624" spans="1:25" x14ac:dyDescent="0.15">
      <c r="A2624" s="82">
        <f t="shared" si="365"/>
        <v>4</v>
      </c>
      <c r="B2624" s="46">
        <v>43575.208333326977</v>
      </c>
      <c r="C2624" s="47">
        <f>Eingabe!G2625</f>
        <v>0.1</v>
      </c>
      <c r="D2624" s="77">
        <v>2624</v>
      </c>
      <c r="E2624" s="47"/>
      <c r="F2624" s="25">
        <f t="shared" si="363"/>
        <v>0.15</v>
      </c>
      <c r="G2624" s="25">
        <f>VLOOKUP(F2624,'Spezifische Werte'!$B$2:$C$4002,2,FALSE)</f>
        <v>0</v>
      </c>
      <c r="H2624" s="25">
        <f t="shared" si="366"/>
        <v>0</v>
      </c>
      <c r="J2624" s="25">
        <f t="shared" si="364"/>
        <v>0.15</v>
      </c>
      <c r="K2624" s="25">
        <f>VLOOKUP(J2624,'Spezifische Werte'!$B$2:$C$4002,2,FALSE)</f>
        <v>0</v>
      </c>
      <c r="L2624" s="25">
        <f t="shared" si="367"/>
        <v>0</v>
      </c>
      <c r="R2624" s="25">
        <v>2622</v>
      </c>
      <c r="S2624" s="25">
        <v>2621</v>
      </c>
      <c r="T2624" s="25">
        <f t="shared" si="371"/>
        <v>0.38197961946877829</v>
      </c>
      <c r="U2624" s="25">
        <f t="shared" si="368"/>
        <v>0.38803952120111396</v>
      </c>
      <c r="W2624" s="17">
        <f>Eingabe!H2625</f>
        <v>110</v>
      </c>
      <c r="X2624" s="17">
        <f t="shared" si="369"/>
        <v>1.1000000000000001</v>
      </c>
      <c r="Y2624" s="17">
        <f t="shared" si="370"/>
        <v>110.00000000000001</v>
      </c>
    </row>
    <row r="2625" spans="1:25" x14ac:dyDescent="0.15">
      <c r="A2625" s="82">
        <f t="shared" si="365"/>
        <v>4</v>
      </c>
      <c r="B2625" s="46">
        <v>43575.249999993641</v>
      </c>
      <c r="C2625" s="47">
        <f>Eingabe!G2626</f>
        <v>0.2</v>
      </c>
      <c r="D2625" s="77">
        <v>2625</v>
      </c>
      <c r="E2625" s="47"/>
      <c r="F2625" s="25">
        <f t="shared" si="363"/>
        <v>0.3</v>
      </c>
      <c r="G2625" s="25">
        <f>VLOOKUP(F2625,'Spezifische Werte'!$B$2:$C$4002,2,FALSE)</f>
        <v>0</v>
      </c>
      <c r="H2625" s="25">
        <f t="shared" si="366"/>
        <v>0</v>
      </c>
      <c r="J2625" s="25">
        <f t="shared" si="364"/>
        <v>0.3</v>
      </c>
      <c r="K2625" s="25">
        <f>VLOOKUP(J2625,'Spezifische Werte'!$B$2:$C$4002,2,FALSE)</f>
        <v>0</v>
      </c>
      <c r="L2625" s="25">
        <f t="shared" si="367"/>
        <v>0</v>
      </c>
      <c r="R2625" s="25">
        <v>2623</v>
      </c>
      <c r="S2625" s="25">
        <v>2622</v>
      </c>
      <c r="T2625" s="25">
        <f t="shared" si="371"/>
        <v>0.38197961946877829</v>
      </c>
      <c r="U2625" s="25">
        <f t="shared" si="368"/>
        <v>0.38803952120111396</v>
      </c>
      <c r="W2625" s="17">
        <f>Eingabe!H2626</f>
        <v>107</v>
      </c>
      <c r="X2625" s="17">
        <f t="shared" si="369"/>
        <v>1.07</v>
      </c>
      <c r="Y2625" s="17">
        <f t="shared" si="370"/>
        <v>110.00000000000001</v>
      </c>
    </row>
    <row r="2626" spans="1:25" x14ac:dyDescent="0.15">
      <c r="A2626" s="82">
        <f t="shared" si="365"/>
        <v>4</v>
      </c>
      <c r="B2626" s="46">
        <v>43575.291666660305</v>
      </c>
      <c r="C2626" s="47">
        <f>Eingabe!G2627</f>
        <v>0.3</v>
      </c>
      <c r="D2626" s="77">
        <v>2626</v>
      </c>
      <c r="E2626" s="47"/>
      <c r="F2626" s="25">
        <f t="shared" si="363"/>
        <v>0.45</v>
      </c>
      <c r="G2626" s="25">
        <f>VLOOKUP(F2626,'Spezifische Werte'!$B$2:$C$4002,2,FALSE)</f>
        <v>0</v>
      </c>
      <c r="H2626" s="25">
        <f t="shared" si="366"/>
        <v>0</v>
      </c>
      <c r="J2626" s="25">
        <f t="shared" si="364"/>
        <v>0.45</v>
      </c>
      <c r="K2626" s="25">
        <f>VLOOKUP(J2626,'Spezifische Werte'!$B$2:$C$4002,2,FALSE)</f>
        <v>0</v>
      </c>
      <c r="L2626" s="25">
        <f t="shared" si="367"/>
        <v>0</v>
      </c>
      <c r="R2626" s="25">
        <v>2624</v>
      </c>
      <c r="S2626" s="25">
        <v>2623</v>
      </c>
      <c r="T2626" s="25">
        <f t="shared" si="371"/>
        <v>0.38197961946877829</v>
      </c>
      <c r="U2626" s="25">
        <f t="shared" si="368"/>
        <v>0.38803952120111396</v>
      </c>
      <c r="W2626" s="17">
        <f>Eingabe!H2627</f>
        <v>118</v>
      </c>
      <c r="X2626" s="17">
        <f t="shared" si="369"/>
        <v>1.18</v>
      </c>
      <c r="Y2626" s="17">
        <f t="shared" si="370"/>
        <v>120</v>
      </c>
    </row>
    <row r="2627" spans="1:25" x14ac:dyDescent="0.15">
      <c r="A2627" s="82">
        <f t="shared" si="365"/>
        <v>4</v>
      </c>
      <c r="B2627" s="46">
        <v>43575.333333326969</v>
      </c>
      <c r="C2627" s="47">
        <f>Eingabe!G2628</f>
        <v>0.4</v>
      </c>
      <c r="D2627" s="77">
        <v>2627</v>
      </c>
      <c r="E2627" s="47"/>
      <c r="F2627" s="25">
        <f t="shared" ref="F2627:F2690" si="372">ROUND(C2627*($O$4/$O$5)^$O$7,2)</f>
        <v>0.6</v>
      </c>
      <c r="G2627" s="25">
        <f>VLOOKUP(F2627,'Spezifische Werte'!$B$2:$C$4002,2,FALSE)</f>
        <v>0</v>
      </c>
      <c r="H2627" s="25">
        <f t="shared" si="366"/>
        <v>0</v>
      </c>
      <c r="J2627" s="25">
        <f t="shared" ref="J2627:J2690" si="373">ROUND(C2627*(LN($O$4/$O$8)/LN($O$5/$O$8)),2)</f>
        <v>0.6</v>
      </c>
      <c r="K2627" s="25">
        <f>VLOOKUP(J2627,'Spezifische Werte'!$B$2:$C$4002,2,FALSE)</f>
        <v>0</v>
      </c>
      <c r="L2627" s="25">
        <f t="shared" si="367"/>
        <v>0</v>
      </c>
      <c r="R2627" s="25">
        <v>2625</v>
      </c>
      <c r="S2627" s="25">
        <v>2624</v>
      </c>
      <c r="T2627" s="25">
        <f t="shared" si="371"/>
        <v>0.38197961946877829</v>
      </c>
      <c r="U2627" s="25">
        <f t="shared" si="368"/>
        <v>0.38803952120111396</v>
      </c>
      <c r="W2627" s="17">
        <f>Eingabe!H2628</f>
        <v>110</v>
      </c>
      <c r="X2627" s="17">
        <f t="shared" si="369"/>
        <v>1.1000000000000001</v>
      </c>
      <c r="Y2627" s="17">
        <f t="shared" si="370"/>
        <v>110.00000000000001</v>
      </c>
    </row>
    <row r="2628" spans="1:25" x14ac:dyDescent="0.15">
      <c r="A2628" s="82">
        <f t="shared" ref="A2628:A2691" si="374">MONTH(B2628)</f>
        <v>4</v>
      </c>
      <c r="B2628" s="46">
        <v>43575.374999993634</v>
      </c>
      <c r="C2628" s="47">
        <f>Eingabe!G2629</f>
        <v>0.5</v>
      </c>
      <c r="D2628" s="77">
        <v>2628</v>
      </c>
      <c r="E2628" s="47"/>
      <c r="F2628" s="25">
        <f t="shared" si="372"/>
        <v>0.75</v>
      </c>
      <c r="G2628" s="25">
        <f>VLOOKUP(F2628,'Spezifische Werte'!$B$2:$C$4002,2,FALSE)</f>
        <v>0</v>
      </c>
      <c r="H2628" s="25">
        <f t="shared" ref="H2628:H2691" si="375">G2628*$O$9*1000</f>
        <v>0</v>
      </c>
      <c r="J2628" s="25">
        <f t="shared" si="373"/>
        <v>0.75</v>
      </c>
      <c r="K2628" s="25">
        <f>VLOOKUP(J2628,'Spezifische Werte'!$B$2:$C$4002,2,FALSE)</f>
        <v>0</v>
      </c>
      <c r="L2628" s="25">
        <f t="shared" ref="L2628:L2691" si="376">K2628*$O$9*1000</f>
        <v>0</v>
      </c>
      <c r="R2628" s="25">
        <v>2626</v>
      </c>
      <c r="S2628" s="25">
        <v>2625</v>
      </c>
      <c r="T2628" s="25">
        <f t="shared" si="371"/>
        <v>0.38197961946877829</v>
      </c>
      <c r="U2628" s="25">
        <f t="shared" ref="U2628:U2691" si="377">LARGE($L$3:$L$8762,R2628)/1000</f>
        <v>0.38803952120111396</v>
      </c>
      <c r="W2628" s="17">
        <f>Eingabe!H2629</f>
        <v>100</v>
      </c>
      <c r="X2628" s="17">
        <f t="shared" ref="X2628:X2691" si="378">W2628/100</f>
        <v>1</v>
      </c>
      <c r="Y2628" s="17">
        <f t="shared" ref="Y2628:Y2691" si="379">ROUND(X2628,1)*100</f>
        <v>100</v>
      </c>
    </row>
    <row r="2629" spans="1:25" x14ac:dyDescent="0.15">
      <c r="A2629" s="82">
        <f t="shared" si="374"/>
        <v>4</v>
      </c>
      <c r="B2629" s="46">
        <v>43575.416666660298</v>
      </c>
      <c r="C2629" s="47">
        <f>Eingabe!G2630</f>
        <v>1.3</v>
      </c>
      <c r="D2629" s="77">
        <v>2629</v>
      </c>
      <c r="E2629" s="47"/>
      <c r="F2629" s="25">
        <f t="shared" si="372"/>
        <v>1.94</v>
      </c>
      <c r="G2629" s="25">
        <f>VLOOKUP(F2629,'Spezifische Werte'!$B$2:$C$4002,2,FALSE)</f>
        <v>4.6180923534292335E-4</v>
      </c>
      <c r="H2629" s="25">
        <f t="shared" si="375"/>
        <v>0.92361847068584668</v>
      </c>
      <c r="J2629" s="25">
        <f t="shared" si="373"/>
        <v>1.95</v>
      </c>
      <c r="K2629" s="25">
        <f>VLOOKUP(J2629,'Spezifische Werte'!$B$2:$C$4002,2,FALSE)</f>
        <v>4.7680243241041462E-4</v>
      </c>
      <c r="L2629" s="25">
        <f t="shared" si="376"/>
        <v>0.95360486482082929</v>
      </c>
      <c r="R2629" s="25">
        <v>2627</v>
      </c>
      <c r="S2629" s="25">
        <v>2626</v>
      </c>
      <c r="T2629" s="25">
        <f t="shared" si="371"/>
        <v>0.38197961946877829</v>
      </c>
      <c r="U2629" s="25">
        <f t="shared" si="377"/>
        <v>0.38803952120111396</v>
      </c>
      <c r="W2629" s="17">
        <f>Eingabe!H2630</f>
        <v>130</v>
      </c>
      <c r="X2629" s="17">
        <f t="shared" si="378"/>
        <v>1.3</v>
      </c>
      <c r="Y2629" s="17">
        <f t="shared" si="379"/>
        <v>130</v>
      </c>
    </row>
    <row r="2630" spans="1:25" x14ac:dyDescent="0.15">
      <c r="A2630" s="82">
        <f t="shared" si="374"/>
        <v>4</v>
      </c>
      <c r="B2630" s="46">
        <v>43575.458333326962</v>
      </c>
      <c r="C2630" s="47">
        <f>Eingabe!G2631</f>
        <v>2.1</v>
      </c>
      <c r="D2630" s="77">
        <v>2630</v>
      </c>
      <c r="E2630" s="47"/>
      <c r="F2630" s="25">
        <f t="shared" si="372"/>
        <v>3.13</v>
      </c>
      <c r="G2630" s="25">
        <f>VLOOKUP(F2630,'Spezifische Werte'!$B$2:$C$4002,2,FALSE)</f>
        <v>1.0589326186624812E-2</v>
      </c>
      <c r="H2630" s="25">
        <f t="shared" si="375"/>
        <v>21.178652373249626</v>
      </c>
      <c r="J2630" s="25">
        <f t="shared" si="373"/>
        <v>3.15</v>
      </c>
      <c r="K2630" s="25">
        <f>VLOOKUP(J2630,'Spezifische Werte'!$B$2:$C$4002,2,FALSE)</f>
        <v>1.1019016897018549E-2</v>
      </c>
      <c r="L2630" s="25">
        <f t="shared" si="376"/>
        <v>22.038033794037098</v>
      </c>
      <c r="R2630" s="25">
        <v>2628</v>
      </c>
      <c r="S2630" s="25">
        <v>2627</v>
      </c>
      <c r="T2630" s="25">
        <f t="shared" ref="T2630:T2693" si="380">LARGE($H$3:$H$8762,R2630)/1000</f>
        <v>0.38197961946877829</v>
      </c>
      <c r="U2630" s="25">
        <f t="shared" si="377"/>
        <v>0.38803952120111396</v>
      </c>
      <c r="W2630" s="17">
        <f>Eingabe!H2631</f>
        <v>110</v>
      </c>
      <c r="X2630" s="17">
        <f t="shared" si="378"/>
        <v>1.1000000000000001</v>
      </c>
      <c r="Y2630" s="17">
        <f t="shared" si="379"/>
        <v>110.00000000000001</v>
      </c>
    </row>
    <row r="2631" spans="1:25" x14ac:dyDescent="0.15">
      <c r="A2631" s="82">
        <f t="shared" si="374"/>
        <v>4</v>
      </c>
      <c r="B2631" s="46">
        <v>43575.499999993626</v>
      </c>
      <c r="C2631" s="47">
        <f>Eingabe!G2632</f>
        <v>2.1</v>
      </c>
      <c r="D2631" s="77">
        <v>2631</v>
      </c>
      <c r="E2631" s="47"/>
      <c r="F2631" s="25">
        <f t="shared" si="372"/>
        <v>3.13</v>
      </c>
      <c r="G2631" s="25">
        <f>VLOOKUP(F2631,'Spezifische Werte'!$B$2:$C$4002,2,FALSE)</f>
        <v>1.0589326186624812E-2</v>
      </c>
      <c r="H2631" s="25">
        <f t="shared" si="375"/>
        <v>21.178652373249626</v>
      </c>
      <c r="J2631" s="25">
        <f t="shared" si="373"/>
        <v>3.15</v>
      </c>
      <c r="K2631" s="25">
        <f>VLOOKUP(J2631,'Spezifische Werte'!$B$2:$C$4002,2,FALSE)</f>
        <v>1.1019016897018549E-2</v>
      </c>
      <c r="L2631" s="25">
        <f t="shared" si="376"/>
        <v>22.038033794037098</v>
      </c>
      <c r="R2631" s="25">
        <v>2629</v>
      </c>
      <c r="S2631" s="25">
        <v>2628</v>
      </c>
      <c r="T2631" s="25">
        <f t="shared" si="380"/>
        <v>0.38197961946877829</v>
      </c>
      <c r="U2631" s="25">
        <f t="shared" si="377"/>
        <v>0.38803952120111396</v>
      </c>
      <c r="W2631" s="17">
        <f>Eingabe!H2632</f>
        <v>157</v>
      </c>
      <c r="X2631" s="17">
        <f t="shared" si="378"/>
        <v>1.57</v>
      </c>
      <c r="Y2631" s="17">
        <f t="shared" si="379"/>
        <v>160</v>
      </c>
    </row>
    <row r="2632" spans="1:25" x14ac:dyDescent="0.15">
      <c r="A2632" s="82">
        <f t="shared" si="374"/>
        <v>4</v>
      </c>
      <c r="B2632" s="46">
        <v>43575.541666660291</v>
      </c>
      <c r="C2632" s="47">
        <f>Eingabe!G2633</f>
        <v>2.9</v>
      </c>
      <c r="D2632" s="77">
        <v>2632</v>
      </c>
      <c r="E2632" s="47"/>
      <c r="F2632" s="25">
        <f t="shared" si="372"/>
        <v>4.33</v>
      </c>
      <c r="G2632" s="25">
        <f>VLOOKUP(F2632,'Spezifische Werte'!$B$2:$C$4002,2,FALSE)</f>
        <v>5.667919590547657E-2</v>
      </c>
      <c r="H2632" s="25">
        <f t="shared" si="375"/>
        <v>113.35839181095314</v>
      </c>
      <c r="J2632" s="25">
        <f t="shared" si="373"/>
        <v>4.3499999999999996</v>
      </c>
      <c r="K2632" s="25">
        <f>VLOOKUP(J2632,'Spezifische Werte'!$B$2:$C$4002,2,FALSE)</f>
        <v>5.7627330651301621E-2</v>
      </c>
      <c r="L2632" s="25">
        <f t="shared" si="376"/>
        <v>115.25466130260324</v>
      </c>
      <c r="R2632" s="25">
        <v>2630</v>
      </c>
      <c r="S2632" s="25">
        <v>2629</v>
      </c>
      <c r="T2632" s="25">
        <f t="shared" si="380"/>
        <v>0.38197961946877829</v>
      </c>
      <c r="U2632" s="25">
        <f t="shared" si="377"/>
        <v>0.38803952120111396</v>
      </c>
      <c r="W2632" s="17">
        <f>Eingabe!H2633</f>
        <v>92</v>
      </c>
      <c r="X2632" s="17">
        <f t="shared" si="378"/>
        <v>0.92</v>
      </c>
      <c r="Y2632" s="17">
        <f t="shared" si="379"/>
        <v>90</v>
      </c>
    </row>
    <row r="2633" spans="1:25" x14ac:dyDescent="0.15">
      <c r="A2633" s="82">
        <f t="shared" si="374"/>
        <v>4</v>
      </c>
      <c r="B2633" s="46">
        <v>43575.583333326955</v>
      </c>
      <c r="C2633" s="47">
        <f>Eingabe!G2634</f>
        <v>2</v>
      </c>
      <c r="D2633" s="77">
        <v>2633</v>
      </c>
      <c r="E2633" s="47"/>
      <c r="F2633" s="25">
        <f t="shared" si="372"/>
        <v>2.98</v>
      </c>
      <c r="G2633" s="25">
        <f>VLOOKUP(F2633,'Spezifische Werte'!$B$2:$C$4002,2,FALSE)</f>
        <v>7.6819067373919353E-3</v>
      </c>
      <c r="H2633" s="25">
        <f t="shared" si="375"/>
        <v>15.363813474783871</v>
      </c>
      <c r="J2633" s="25">
        <f t="shared" si="373"/>
        <v>3</v>
      </c>
      <c r="K2633" s="25">
        <f>VLOOKUP(J2633,'Spezifische Werte'!$B$2:$C$4002,2,FALSE)</f>
        <v>8.0363231384606472E-3</v>
      </c>
      <c r="L2633" s="25">
        <f t="shared" si="376"/>
        <v>16.072646276921294</v>
      </c>
      <c r="R2633" s="25">
        <v>2631</v>
      </c>
      <c r="S2633" s="25">
        <v>2630</v>
      </c>
      <c r="T2633" s="25">
        <f t="shared" si="380"/>
        <v>0.38197961946877829</v>
      </c>
      <c r="U2633" s="25">
        <f t="shared" si="377"/>
        <v>0.38803952120111396</v>
      </c>
      <c r="W2633" s="17">
        <f>Eingabe!H2634</f>
        <v>110</v>
      </c>
      <c r="X2633" s="17">
        <f t="shared" si="378"/>
        <v>1.1000000000000001</v>
      </c>
      <c r="Y2633" s="17">
        <f t="shared" si="379"/>
        <v>110.00000000000001</v>
      </c>
    </row>
    <row r="2634" spans="1:25" x14ac:dyDescent="0.15">
      <c r="A2634" s="82">
        <f t="shared" si="374"/>
        <v>4</v>
      </c>
      <c r="B2634" s="46">
        <v>43575.624999993619</v>
      </c>
      <c r="C2634" s="47">
        <f>Eingabe!G2635</f>
        <v>1.3</v>
      </c>
      <c r="D2634" s="77">
        <v>2634</v>
      </c>
      <c r="E2634" s="47"/>
      <c r="F2634" s="25">
        <f t="shared" si="372"/>
        <v>1.94</v>
      </c>
      <c r="G2634" s="25">
        <f>VLOOKUP(F2634,'Spezifische Werte'!$B$2:$C$4002,2,FALSE)</f>
        <v>4.6180923534292335E-4</v>
      </c>
      <c r="H2634" s="25">
        <f t="shared" si="375"/>
        <v>0.92361847068584668</v>
      </c>
      <c r="J2634" s="25">
        <f t="shared" si="373"/>
        <v>1.95</v>
      </c>
      <c r="K2634" s="25">
        <f>VLOOKUP(J2634,'Spezifische Werte'!$B$2:$C$4002,2,FALSE)</f>
        <v>4.7680243241041462E-4</v>
      </c>
      <c r="L2634" s="25">
        <f t="shared" si="376"/>
        <v>0.95360486482082929</v>
      </c>
      <c r="R2634" s="25">
        <v>2632</v>
      </c>
      <c r="S2634" s="25">
        <v>2631</v>
      </c>
      <c r="T2634" s="25">
        <f t="shared" si="380"/>
        <v>0.38197961946877829</v>
      </c>
      <c r="U2634" s="25">
        <f t="shared" si="377"/>
        <v>0.38803952120111396</v>
      </c>
      <c r="W2634" s="17">
        <f>Eingabe!H2635</f>
        <v>148</v>
      </c>
      <c r="X2634" s="17">
        <f t="shared" si="378"/>
        <v>1.48</v>
      </c>
      <c r="Y2634" s="17">
        <f t="shared" si="379"/>
        <v>150</v>
      </c>
    </row>
    <row r="2635" spans="1:25" x14ac:dyDescent="0.15">
      <c r="A2635" s="82">
        <f t="shared" si="374"/>
        <v>4</v>
      </c>
      <c r="B2635" s="46">
        <v>43575.666666660283</v>
      </c>
      <c r="C2635" s="47">
        <f>Eingabe!G2636</f>
        <v>1.9</v>
      </c>
      <c r="D2635" s="77">
        <v>2635</v>
      </c>
      <c r="E2635" s="47"/>
      <c r="F2635" s="25">
        <f t="shared" si="372"/>
        <v>2.83</v>
      </c>
      <c r="G2635" s="25">
        <f>VLOOKUP(F2635,'Spezifische Werte'!$B$2:$C$4002,2,FALSE)</f>
        <v>5.3996541966473566E-3</v>
      </c>
      <c r="H2635" s="25">
        <f t="shared" si="375"/>
        <v>10.799308393294714</v>
      </c>
      <c r="J2635" s="25">
        <f t="shared" si="373"/>
        <v>2.85</v>
      </c>
      <c r="K2635" s="25">
        <f>VLOOKUP(J2635,'Spezifische Werte'!$B$2:$C$4002,2,FALSE)</f>
        <v>5.6714421172963415E-3</v>
      </c>
      <c r="L2635" s="25">
        <f t="shared" si="376"/>
        <v>11.342884234592683</v>
      </c>
      <c r="R2635" s="25">
        <v>2633</v>
      </c>
      <c r="S2635" s="25">
        <v>2632</v>
      </c>
      <c r="T2635" s="25">
        <f t="shared" si="380"/>
        <v>0.38197961946877829</v>
      </c>
      <c r="U2635" s="25">
        <f t="shared" si="377"/>
        <v>0.38803952120111396</v>
      </c>
      <c r="W2635" s="17">
        <f>Eingabe!H2636</f>
        <v>229</v>
      </c>
      <c r="X2635" s="17">
        <f t="shared" si="378"/>
        <v>2.29</v>
      </c>
      <c r="Y2635" s="17">
        <f t="shared" si="379"/>
        <v>229.99999999999997</v>
      </c>
    </row>
    <row r="2636" spans="1:25" x14ac:dyDescent="0.15">
      <c r="A2636" s="82">
        <f t="shared" si="374"/>
        <v>4</v>
      </c>
      <c r="B2636" s="46">
        <v>43575.708333326947</v>
      </c>
      <c r="C2636" s="47">
        <f>Eingabe!G2637</f>
        <v>1.3</v>
      </c>
      <c r="D2636" s="77">
        <v>2636</v>
      </c>
      <c r="E2636" s="47"/>
      <c r="F2636" s="25">
        <f t="shared" si="372"/>
        <v>1.94</v>
      </c>
      <c r="G2636" s="25">
        <f>VLOOKUP(F2636,'Spezifische Werte'!$B$2:$C$4002,2,FALSE)</f>
        <v>4.6180923534292335E-4</v>
      </c>
      <c r="H2636" s="25">
        <f t="shared" si="375"/>
        <v>0.92361847068584668</v>
      </c>
      <c r="J2636" s="25">
        <f t="shared" si="373"/>
        <v>1.95</v>
      </c>
      <c r="K2636" s="25">
        <f>VLOOKUP(J2636,'Spezifische Werte'!$B$2:$C$4002,2,FALSE)</f>
        <v>4.7680243241041462E-4</v>
      </c>
      <c r="L2636" s="25">
        <f t="shared" si="376"/>
        <v>0.95360486482082929</v>
      </c>
      <c r="R2636" s="25">
        <v>2634</v>
      </c>
      <c r="S2636" s="25">
        <v>2633</v>
      </c>
      <c r="T2636" s="25">
        <f t="shared" si="380"/>
        <v>0.38197961946877829</v>
      </c>
      <c r="U2636" s="25">
        <f t="shared" si="377"/>
        <v>0.38803952120111396</v>
      </c>
      <c r="W2636" s="17">
        <f>Eingabe!H2637</f>
        <v>101</v>
      </c>
      <c r="X2636" s="17">
        <f t="shared" si="378"/>
        <v>1.01</v>
      </c>
      <c r="Y2636" s="17">
        <f t="shared" si="379"/>
        <v>100</v>
      </c>
    </row>
    <row r="2637" spans="1:25" x14ac:dyDescent="0.15">
      <c r="A2637" s="82">
        <f t="shared" si="374"/>
        <v>4</v>
      </c>
      <c r="B2637" s="46">
        <v>43575.749999993612</v>
      </c>
      <c r="C2637" s="47">
        <f>Eingabe!G2638</f>
        <v>0.5</v>
      </c>
      <c r="D2637" s="77">
        <v>2637</v>
      </c>
      <c r="E2637" s="47"/>
      <c r="F2637" s="25">
        <f t="shared" si="372"/>
        <v>0.75</v>
      </c>
      <c r="G2637" s="25">
        <f>VLOOKUP(F2637,'Spezifische Werte'!$B$2:$C$4002,2,FALSE)</f>
        <v>0</v>
      </c>
      <c r="H2637" s="25">
        <f t="shared" si="375"/>
        <v>0</v>
      </c>
      <c r="J2637" s="25">
        <f t="shared" si="373"/>
        <v>0.75</v>
      </c>
      <c r="K2637" s="25">
        <f>VLOOKUP(J2637,'Spezifische Werte'!$B$2:$C$4002,2,FALSE)</f>
        <v>0</v>
      </c>
      <c r="L2637" s="25">
        <f t="shared" si="376"/>
        <v>0</v>
      </c>
      <c r="R2637" s="25">
        <v>2635</v>
      </c>
      <c r="S2637" s="25">
        <v>2634</v>
      </c>
      <c r="T2637" s="25">
        <f t="shared" si="380"/>
        <v>0.38197961946877829</v>
      </c>
      <c r="U2637" s="25">
        <f t="shared" si="377"/>
        <v>0.38803952120111396</v>
      </c>
      <c r="W2637" s="17">
        <f>Eingabe!H2638</f>
        <v>71</v>
      </c>
      <c r="X2637" s="17">
        <f t="shared" si="378"/>
        <v>0.71</v>
      </c>
      <c r="Y2637" s="17">
        <f t="shared" si="379"/>
        <v>70</v>
      </c>
    </row>
    <row r="2638" spans="1:25" x14ac:dyDescent="0.15">
      <c r="A2638" s="82">
        <f t="shared" si="374"/>
        <v>4</v>
      </c>
      <c r="B2638" s="46">
        <v>43575.791666660276</v>
      </c>
      <c r="C2638" s="47">
        <f>Eingabe!G2639</f>
        <v>1.3</v>
      </c>
      <c r="D2638" s="77">
        <v>2638</v>
      </c>
      <c r="E2638" s="47"/>
      <c r="F2638" s="25">
        <f t="shared" si="372"/>
        <v>1.94</v>
      </c>
      <c r="G2638" s="25">
        <f>VLOOKUP(F2638,'Spezifische Werte'!$B$2:$C$4002,2,FALSE)</f>
        <v>4.6180923534292335E-4</v>
      </c>
      <c r="H2638" s="25">
        <f t="shared" si="375"/>
        <v>0.92361847068584668</v>
      </c>
      <c r="J2638" s="25">
        <f t="shared" si="373"/>
        <v>1.95</v>
      </c>
      <c r="K2638" s="25">
        <f>VLOOKUP(J2638,'Spezifische Werte'!$B$2:$C$4002,2,FALSE)</f>
        <v>4.7680243241041462E-4</v>
      </c>
      <c r="L2638" s="25">
        <f t="shared" si="376"/>
        <v>0.95360486482082929</v>
      </c>
      <c r="R2638" s="25">
        <v>2636</v>
      </c>
      <c r="S2638" s="25">
        <v>2635</v>
      </c>
      <c r="T2638" s="25">
        <f t="shared" si="380"/>
        <v>0.38197961946877829</v>
      </c>
      <c r="U2638" s="25">
        <f t="shared" si="377"/>
        <v>0.38803952120111396</v>
      </c>
      <c r="W2638" s="17">
        <f>Eingabe!H2639</f>
        <v>85</v>
      </c>
      <c r="X2638" s="17">
        <f t="shared" si="378"/>
        <v>0.85</v>
      </c>
      <c r="Y2638" s="17">
        <f t="shared" si="379"/>
        <v>90</v>
      </c>
    </row>
    <row r="2639" spans="1:25" x14ac:dyDescent="0.15">
      <c r="A2639" s="82">
        <f t="shared" si="374"/>
        <v>4</v>
      </c>
      <c r="B2639" s="46">
        <v>43575.83333332694</v>
      </c>
      <c r="C2639" s="47">
        <f>Eingabe!G2640</f>
        <v>1.9</v>
      </c>
      <c r="D2639" s="77">
        <v>2639</v>
      </c>
      <c r="E2639" s="47"/>
      <c r="F2639" s="25">
        <f t="shared" si="372"/>
        <v>2.83</v>
      </c>
      <c r="G2639" s="25">
        <f>VLOOKUP(F2639,'Spezifische Werte'!$B$2:$C$4002,2,FALSE)</f>
        <v>5.3996541966473566E-3</v>
      </c>
      <c r="H2639" s="25">
        <f t="shared" si="375"/>
        <v>10.799308393294714</v>
      </c>
      <c r="J2639" s="25">
        <f t="shared" si="373"/>
        <v>2.85</v>
      </c>
      <c r="K2639" s="25">
        <f>VLOOKUP(J2639,'Spezifische Werte'!$B$2:$C$4002,2,FALSE)</f>
        <v>5.6714421172963415E-3</v>
      </c>
      <c r="L2639" s="25">
        <f t="shared" si="376"/>
        <v>11.342884234592683</v>
      </c>
      <c r="R2639" s="25">
        <v>2637</v>
      </c>
      <c r="S2639" s="25">
        <v>2636</v>
      </c>
      <c r="T2639" s="25">
        <f t="shared" si="380"/>
        <v>0.38197961946877829</v>
      </c>
      <c r="U2639" s="25">
        <f t="shared" si="377"/>
        <v>0.38803952120111396</v>
      </c>
      <c r="W2639" s="17">
        <f>Eingabe!H2640</f>
        <v>119</v>
      </c>
      <c r="X2639" s="17">
        <f t="shared" si="378"/>
        <v>1.19</v>
      </c>
      <c r="Y2639" s="17">
        <f t="shared" si="379"/>
        <v>120</v>
      </c>
    </row>
    <row r="2640" spans="1:25" x14ac:dyDescent="0.15">
      <c r="A2640" s="82">
        <f t="shared" si="374"/>
        <v>4</v>
      </c>
      <c r="B2640" s="46">
        <v>43575.874999993604</v>
      </c>
      <c r="C2640" s="47">
        <f>Eingabe!G2641</f>
        <v>3</v>
      </c>
      <c r="D2640" s="77">
        <v>2640</v>
      </c>
      <c r="E2640" s="47"/>
      <c r="F2640" s="25">
        <f t="shared" si="372"/>
        <v>4.4800000000000004</v>
      </c>
      <c r="G2640" s="25">
        <f>VLOOKUP(F2640,'Spezifische Werte'!$B$2:$C$4002,2,FALSE)</f>
        <v>6.3876775708421291E-2</v>
      </c>
      <c r="H2640" s="25">
        <f t="shared" si="375"/>
        <v>127.75355141684258</v>
      </c>
      <c r="J2640" s="25">
        <f t="shared" si="373"/>
        <v>4.5</v>
      </c>
      <c r="K2640" s="25">
        <f>VLOOKUP(J2640,'Spezifische Werte'!$B$2:$C$4002,2,FALSE)</f>
        <v>6.4854105449014127E-2</v>
      </c>
      <c r="L2640" s="25">
        <f t="shared" si="376"/>
        <v>129.70821089802826</v>
      </c>
      <c r="R2640" s="25">
        <v>2638</v>
      </c>
      <c r="S2640" s="25">
        <v>2637</v>
      </c>
      <c r="T2640" s="25">
        <f t="shared" si="380"/>
        <v>0.38197961946877829</v>
      </c>
      <c r="U2640" s="25">
        <f t="shared" si="377"/>
        <v>0.38803952120111396</v>
      </c>
      <c r="W2640" s="17">
        <f>Eingabe!H2641</f>
        <v>168</v>
      </c>
      <c r="X2640" s="17">
        <f t="shared" si="378"/>
        <v>1.68</v>
      </c>
      <c r="Y2640" s="17">
        <f t="shared" si="379"/>
        <v>170</v>
      </c>
    </row>
    <row r="2641" spans="1:25" x14ac:dyDescent="0.15">
      <c r="A2641" s="82">
        <f t="shared" si="374"/>
        <v>4</v>
      </c>
      <c r="B2641" s="46">
        <v>43575.916666660269</v>
      </c>
      <c r="C2641" s="47">
        <f>Eingabe!G2642</f>
        <v>3.6</v>
      </c>
      <c r="D2641" s="77">
        <v>2641</v>
      </c>
      <c r="E2641" s="47"/>
      <c r="F2641" s="25">
        <f t="shared" si="372"/>
        <v>5.37</v>
      </c>
      <c r="G2641" s="25">
        <f>VLOOKUP(F2641,'Spezifische Werte'!$B$2:$C$4002,2,FALSE)</f>
        <v>0.11640095819454216</v>
      </c>
      <c r="H2641" s="25">
        <f t="shared" si="375"/>
        <v>232.80191638908431</v>
      </c>
      <c r="J2641" s="25">
        <f t="shared" si="373"/>
        <v>5.4</v>
      </c>
      <c r="K2641" s="25">
        <f>VLOOKUP(J2641,'Spezifische Werte'!$B$2:$C$4002,2,FALSE)</f>
        <v>0.11853513474534576</v>
      </c>
      <c r="L2641" s="25">
        <f t="shared" si="376"/>
        <v>237.07026949069152</v>
      </c>
      <c r="R2641" s="25">
        <v>2639</v>
      </c>
      <c r="S2641" s="25">
        <v>2638</v>
      </c>
      <c r="T2641" s="25">
        <f t="shared" si="380"/>
        <v>0.38197961946877829</v>
      </c>
      <c r="U2641" s="25">
        <f t="shared" si="377"/>
        <v>0.38803952120111396</v>
      </c>
      <c r="W2641" s="17">
        <f>Eingabe!H2642</f>
        <v>175</v>
      </c>
      <c r="X2641" s="17">
        <f t="shared" si="378"/>
        <v>1.75</v>
      </c>
      <c r="Y2641" s="17">
        <f t="shared" si="379"/>
        <v>180</v>
      </c>
    </row>
    <row r="2642" spans="1:25" x14ac:dyDescent="0.15">
      <c r="A2642" s="82">
        <f t="shared" si="374"/>
        <v>4</v>
      </c>
      <c r="B2642" s="46">
        <v>43575.958333326933</v>
      </c>
      <c r="C2642" s="47">
        <f>Eingabe!G2643</f>
        <v>3.6</v>
      </c>
      <c r="D2642" s="77">
        <v>2642</v>
      </c>
      <c r="E2642" s="47"/>
      <c r="F2642" s="25">
        <f t="shared" si="372"/>
        <v>5.37</v>
      </c>
      <c r="G2642" s="25">
        <f>VLOOKUP(F2642,'Spezifische Werte'!$B$2:$C$4002,2,FALSE)</f>
        <v>0.11640095819454216</v>
      </c>
      <c r="H2642" s="25">
        <f t="shared" si="375"/>
        <v>232.80191638908431</v>
      </c>
      <c r="J2642" s="25">
        <f t="shared" si="373"/>
        <v>5.4</v>
      </c>
      <c r="K2642" s="25">
        <f>VLOOKUP(J2642,'Spezifische Werte'!$B$2:$C$4002,2,FALSE)</f>
        <v>0.11853513474534576</v>
      </c>
      <c r="L2642" s="25">
        <f t="shared" si="376"/>
        <v>237.07026949069152</v>
      </c>
      <c r="R2642" s="25">
        <v>2640</v>
      </c>
      <c r="S2642" s="25">
        <v>2639</v>
      </c>
      <c r="T2642" s="25">
        <f t="shared" si="380"/>
        <v>0.38197961946877829</v>
      </c>
      <c r="U2642" s="25">
        <f t="shared" si="377"/>
        <v>0.38803952120111396</v>
      </c>
      <c r="W2642" s="17">
        <f>Eingabe!H2643</f>
        <v>205</v>
      </c>
      <c r="X2642" s="17">
        <f t="shared" si="378"/>
        <v>2.0499999999999998</v>
      </c>
      <c r="Y2642" s="17">
        <f t="shared" si="379"/>
        <v>210</v>
      </c>
    </row>
    <row r="2643" spans="1:25" x14ac:dyDescent="0.15">
      <c r="A2643" s="82">
        <f t="shared" si="374"/>
        <v>4</v>
      </c>
      <c r="B2643" s="46">
        <v>43575.999999993597</v>
      </c>
      <c r="C2643" s="47">
        <f>Eingabe!G2644</f>
        <v>3.4</v>
      </c>
      <c r="D2643" s="77">
        <v>2643</v>
      </c>
      <c r="E2643" s="47"/>
      <c r="F2643" s="25">
        <f t="shared" si="372"/>
        <v>5.07</v>
      </c>
      <c r="G2643" s="25">
        <f>VLOOKUP(F2643,'Spezifische Werte'!$B$2:$C$4002,2,FALSE)</f>
        <v>9.6185977081711158E-2</v>
      </c>
      <c r="H2643" s="25">
        <f t="shared" si="375"/>
        <v>192.37195416342232</v>
      </c>
      <c r="J2643" s="25">
        <f t="shared" si="373"/>
        <v>5.0999999999999996</v>
      </c>
      <c r="K2643" s="25">
        <f>VLOOKUP(J2643,'Spezifische Werte'!$B$2:$C$4002,2,FALSE)</f>
        <v>9.8097213536623304E-2</v>
      </c>
      <c r="L2643" s="25">
        <f t="shared" si="376"/>
        <v>196.1944270732466</v>
      </c>
      <c r="R2643" s="25">
        <v>2641</v>
      </c>
      <c r="S2643" s="25">
        <v>2640</v>
      </c>
      <c r="T2643" s="25">
        <f t="shared" si="380"/>
        <v>0.38197961946877829</v>
      </c>
      <c r="U2643" s="25">
        <f t="shared" si="377"/>
        <v>0.38803952120111396</v>
      </c>
      <c r="W2643" s="17">
        <f>Eingabe!H2644</f>
        <v>51</v>
      </c>
      <c r="X2643" s="17">
        <f t="shared" si="378"/>
        <v>0.51</v>
      </c>
      <c r="Y2643" s="17">
        <f t="shared" si="379"/>
        <v>50</v>
      </c>
    </row>
    <row r="2644" spans="1:25" x14ac:dyDescent="0.15">
      <c r="A2644" s="82">
        <f t="shared" si="374"/>
        <v>4</v>
      </c>
      <c r="B2644" s="46">
        <v>43576.041666660261</v>
      </c>
      <c r="C2644" s="47">
        <f>Eingabe!G2645</f>
        <v>3.6</v>
      </c>
      <c r="D2644" s="77">
        <v>2644</v>
      </c>
      <c r="E2644" s="47"/>
      <c r="F2644" s="25">
        <f t="shared" si="372"/>
        <v>5.37</v>
      </c>
      <c r="G2644" s="25">
        <f>VLOOKUP(F2644,'Spezifische Werte'!$B$2:$C$4002,2,FALSE)</f>
        <v>0.11640095819454216</v>
      </c>
      <c r="H2644" s="25">
        <f t="shared" si="375"/>
        <v>232.80191638908431</v>
      </c>
      <c r="J2644" s="25">
        <f t="shared" si="373"/>
        <v>5.4</v>
      </c>
      <c r="K2644" s="25">
        <f>VLOOKUP(J2644,'Spezifische Werte'!$B$2:$C$4002,2,FALSE)</f>
        <v>0.11853513474534576</v>
      </c>
      <c r="L2644" s="25">
        <f t="shared" si="376"/>
        <v>237.07026949069152</v>
      </c>
      <c r="R2644" s="25">
        <v>2642</v>
      </c>
      <c r="S2644" s="25">
        <v>2641</v>
      </c>
      <c r="T2644" s="25">
        <f t="shared" si="380"/>
        <v>0.38197961946877829</v>
      </c>
      <c r="U2644" s="25">
        <f t="shared" si="377"/>
        <v>0.38803952120111396</v>
      </c>
      <c r="W2644" s="17">
        <f>Eingabe!H2645</f>
        <v>86</v>
      </c>
      <c r="X2644" s="17">
        <f t="shared" si="378"/>
        <v>0.86</v>
      </c>
      <c r="Y2644" s="17">
        <f t="shared" si="379"/>
        <v>90</v>
      </c>
    </row>
    <row r="2645" spans="1:25" x14ac:dyDescent="0.15">
      <c r="A2645" s="82">
        <f t="shared" si="374"/>
        <v>4</v>
      </c>
      <c r="B2645" s="46">
        <v>43576.083333326926</v>
      </c>
      <c r="C2645" s="47">
        <f>Eingabe!G2646</f>
        <v>3.6</v>
      </c>
      <c r="D2645" s="77">
        <v>2645</v>
      </c>
      <c r="E2645" s="47"/>
      <c r="F2645" s="25">
        <f t="shared" si="372"/>
        <v>5.37</v>
      </c>
      <c r="G2645" s="25">
        <f>VLOOKUP(F2645,'Spezifische Werte'!$B$2:$C$4002,2,FALSE)</f>
        <v>0.11640095819454216</v>
      </c>
      <c r="H2645" s="25">
        <f t="shared" si="375"/>
        <v>232.80191638908431</v>
      </c>
      <c r="J2645" s="25">
        <f t="shared" si="373"/>
        <v>5.4</v>
      </c>
      <c r="K2645" s="25">
        <f>VLOOKUP(J2645,'Spezifische Werte'!$B$2:$C$4002,2,FALSE)</f>
        <v>0.11853513474534576</v>
      </c>
      <c r="L2645" s="25">
        <f t="shared" si="376"/>
        <v>237.07026949069152</v>
      </c>
      <c r="R2645" s="25">
        <v>2643</v>
      </c>
      <c r="S2645" s="25">
        <v>2642</v>
      </c>
      <c r="T2645" s="25">
        <f t="shared" si="380"/>
        <v>0.38197961946877829</v>
      </c>
      <c r="U2645" s="25">
        <f t="shared" si="377"/>
        <v>0.38803952120111396</v>
      </c>
      <c r="W2645" s="17">
        <f>Eingabe!H2646</f>
        <v>141</v>
      </c>
      <c r="X2645" s="17">
        <f t="shared" si="378"/>
        <v>1.41</v>
      </c>
      <c r="Y2645" s="17">
        <f t="shared" si="379"/>
        <v>140</v>
      </c>
    </row>
    <row r="2646" spans="1:25" x14ac:dyDescent="0.15">
      <c r="A2646" s="82">
        <f t="shared" si="374"/>
        <v>4</v>
      </c>
      <c r="B2646" s="46">
        <v>43576.12499999359</v>
      </c>
      <c r="C2646" s="47">
        <f>Eingabe!G2647</f>
        <v>1.9</v>
      </c>
      <c r="D2646" s="77">
        <v>2646</v>
      </c>
      <c r="E2646" s="47"/>
      <c r="F2646" s="25">
        <f t="shared" si="372"/>
        <v>2.83</v>
      </c>
      <c r="G2646" s="25">
        <f>VLOOKUP(F2646,'Spezifische Werte'!$B$2:$C$4002,2,FALSE)</f>
        <v>5.3996541966473566E-3</v>
      </c>
      <c r="H2646" s="25">
        <f t="shared" si="375"/>
        <v>10.799308393294714</v>
      </c>
      <c r="J2646" s="25">
        <f t="shared" si="373"/>
        <v>2.85</v>
      </c>
      <c r="K2646" s="25">
        <f>VLOOKUP(J2646,'Spezifische Werte'!$B$2:$C$4002,2,FALSE)</f>
        <v>5.6714421172963415E-3</v>
      </c>
      <c r="L2646" s="25">
        <f t="shared" si="376"/>
        <v>11.342884234592683</v>
      </c>
      <c r="R2646" s="25">
        <v>2644</v>
      </c>
      <c r="S2646" s="25">
        <v>2643</v>
      </c>
      <c r="T2646" s="25">
        <f t="shared" si="380"/>
        <v>0.38197961946877829</v>
      </c>
      <c r="U2646" s="25">
        <f t="shared" si="377"/>
        <v>0.38803952120111396</v>
      </c>
      <c r="W2646" s="17">
        <f>Eingabe!H2647</f>
        <v>201</v>
      </c>
      <c r="X2646" s="17">
        <f t="shared" si="378"/>
        <v>2.0099999999999998</v>
      </c>
      <c r="Y2646" s="17">
        <f t="shared" si="379"/>
        <v>200</v>
      </c>
    </row>
    <row r="2647" spans="1:25" x14ac:dyDescent="0.15">
      <c r="A2647" s="82">
        <f t="shared" si="374"/>
        <v>4</v>
      </c>
      <c r="B2647" s="46">
        <v>43576.166666660254</v>
      </c>
      <c r="C2647" s="47">
        <f>Eingabe!G2648</f>
        <v>1.7</v>
      </c>
      <c r="D2647" s="77">
        <v>2647</v>
      </c>
      <c r="E2647" s="47"/>
      <c r="F2647" s="25">
        <f t="shared" si="372"/>
        <v>2.54</v>
      </c>
      <c r="G2647" s="25">
        <f>VLOOKUP(F2647,'Spezifische Werte'!$B$2:$C$4002,2,FALSE)</f>
        <v>2.3517714395877558E-3</v>
      </c>
      <c r="H2647" s="25">
        <f t="shared" si="375"/>
        <v>4.7035428791755116</v>
      </c>
      <c r="J2647" s="25">
        <f t="shared" si="373"/>
        <v>2.5499999999999998</v>
      </c>
      <c r="K2647" s="25">
        <f>VLOOKUP(J2647,'Spezifische Werte'!$B$2:$C$4002,2,FALSE)</f>
        <v>2.4279301551432594E-3</v>
      </c>
      <c r="L2647" s="25">
        <f t="shared" si="376"/>
        <v>4.855860310286519</v>
      </c>
      <c r="R2647" s="25">
        <v>2645</v>
      </c>
      <c r="S2647" s="25">
        <v>2644</v>
      </c>
      <c r="T2647" s="25">
        <f t="shared" si="380"/>
        <v>0.38197961946877829</v>
      </c>
      <c r="U2647" s="25">
        <f t="shared" si="377"/>
        <v>0.38803952120111396</v>
      </c>
      <c r="W2647" s="17">
        <f>Eingabe!H2648</f>
        <v>250</v>
      </c>
      <c r="X2647" s="17">
        <f t="shared" si="378"/>
        <v>2.5</v>
      </c>
      <c r="Y2647" s="17">
        <f t="shared" si="379"/>
        <v>250</v>
      </c>
    </row>
    <row r="2648" spans="1:25" x14ac:dyDescent="0.15">
      <c r="A2648" s="82">
        <f t="shared" si="374"/>
        <v>4</v>
      </c>
      <c r="B2648" s="46">
        <v>43576.208333326918</v>
      </c>
      <c r="C2648" s="47">
        <f>Eingabe!G2649</f>
        <v>4.9000000000000004</v>
      </c>
      <c r="D2648" s="77">
        <v>2648</v>
      </c>
      <c r="E2648" s="47"/>
      <c r="F2648" s="25">
        <f t="shared" si="372"/>
        <v>7.31</v>
      </c>
      <c r="G2648" s="25">
        <f>VLOOKUP(F2648,'Spezifische Werte'!$B$2:$C$4002,2,FALSE)</f>
        <v>0.3124426167174133</v>
      </c>
      <c r="H2648" s="25">
        <f t="shared" si="375"/>
        <v>624.88523343482666</v>
      </c>
      <c r="J2648" s="25">
        <f t="shared" si="373"/>
        <v>7.35</v>
      </c>
      <c r="K2648" s="25">
        <f>VLOOKUP(J2648,'Spezifische Werte'!$B$2:$C$4002,2,FALSE)</f>
        <v>0.31783439487629789</v>
      </c>
      <c r="L2648" s="25">
        <f t="shared" si="376"/>
        <v>635.66878975259579</v>
      </c>
      <c r="R2648" s="25">
        <v>2646</v>
      </c>
      <c r="S2648" s="25">
        <v>2645</v>
      </c>
      <c r="T2648" s="25">
        <f t="shared" si="380"/>
        <v>0.38197961946877829</v>
      </c>
      <c r="U2648" s="25">
        <f t="shared" si="377"/>
        <v>0.38803952120111396</v>
      </c>
      <c r="W2648" s="17">
        <f>Eingabe!H2649</f>
        <v>209</v>
      </c>
      <c r="X2648" s="17">
        <f t="shared" si="378"/>
        <v>2.09</v>
      </c>
      <c r="Y2648" s="17">
        <f t="shared" si="379"/>
        <v>210</v>
      </c>
    </row>
    <row r="2649" spans="1:25" x14ac:dyDescent="0.15">
      <c r="A2649" s="82">
        <f t="shared" si="374"/>
        <v>4</v>
      </c>
      <c r="B2649" s="46">
        <v>43576.249999993583</v>
      </c>
      <c r="C2649" s="47">
        <f>Eingabe!G2650</f>
        <v>4.0999999999999996</v>
      </c>
      <c r="D2649" s="77">
        <v>2649</v>
      </c>
      <c r="E2649" s="47"/>
      <c r="F2649" s="25">
        <f t="shared" si="372"/>
        <v>6.12</v>
      </c>
      <c r="G2649" s="25">
        <f>VLOOKUP(F2649,'Spezifische Werte'!$B$2:$C$4002,2,FALSE)</f>
        <v>0.17636813552353289</v>
      </c>
      <c r="H2649" s="25">
        <f t="shared" si="375"/>
        <v>352.73627104706577</v>
      </c>
      <c r="J2649" s="25">
        <f t="shared" si="373"/>
        <v>6.15</v>
      </c>
      <c r="K2649" s="25">
        <f>VLOOKUP(J2649,'Spezifische Werte'!$B$2:$C$4002,2,FALSE)</f>
        <v>0.17921779013058811</v>
      </c>
      <c r="L2649" s="25">
        <f t="shared" si="376"/>
        <v>358.4355802611762</v>
      </c>
      <c r="R2649" s="25">
        <v>2647</v>
      </c>
      <c r="S2649" s="25">
        <v>2646</v>
      </c>
      <c r="T2649" s="25">
        <f t="shared" si="380"/>
        <v>0.38197961946877829</v>
      </c>
      <c r="U2649" s="25">
        <f t="shared" si="377"/>
        <v>0.38803952120111396</v>
      </c>
      <c r="W2649" s="17">
        <f>Eingabe!H2650</f>
        <v>182</v>
      </c>
      <c r="X2649" s="17">
        <f t="shared" si="378"/>
        <v>1.82</v>
      </c>
      <c r="Y2649" s="17">
        <f t="shared" si="379"/>
        <v>180</v>
      </c>
    </row>
    <row r="2650" spans="1:25" x14ac:dyDescent="0.15">
      <c r="A2650" s="82">
        <f t="shared" si="374"/>
        <v>4</v>
      </c>
      <c r="B2650" s="46">
        <v>43576.291666660247</v>
      </c>
      <c r="C2650" s="47">
        <f>Eingabe!G2651</f>
        <v>3</v>
      </c>
      <c r="D2650" s="77">
        <v>2650</v>
      </c>
      <c r="E2650" s="47"/>
      <c r="F2650" s="25">
        <f t="shared" si="372"/>
        <v>4.4800000000000004</v>
      </c>
      <c r="G2650" s="25">
        <f>VLOOKUP(F2650,'Spezifische Werte'!$B$2:$C$4002,2,FALSE)</f>
        <v>6.3876775708421291E-2</v>
      </c>
      <c r="H2650" s="25">
        <f t="shared" si="375"/>
        <v>127.75355141684258</v>
      </c>
      <c r="J2650" s="25">
        <f t="shared" si="373"/>
        <v>4.5</v>
      </c>
      <c r="K2650" s="25">
        <f>VLOOKUP(J2650,'Spezifische Werte'!$B$2:$C$4002,2,FALSE)</f>
        <v>6.4854105449014127E-2</v>
      </c>
      <c r="L2650" s="25">
        <f t="shared" si="376"/>
        <v>129.70821089802826</v>
      </c>
      <c r="R2650" s="25">
        <v>2648</v>
      </c>
      <c r="S2650" s="25">
        <v>2647</v>
      </c>
      <c r="T2650" s="25">
        <f t="shared" si="380"/>
        <v>0.38197961946877829</v>
      </c>
      <c r="U2650" s="25">
        <f t="shared" si="377"/>
        <v>0.38803952120111396</v>
      </c>
      <c r="W2650" s="17">
        <f>Eingabe!H2651</f>
        <v>222</v>
      </c>
      <c r="X2650" s="17">
        <f t="shared" si="378"/>
        <v>2.2200000000000002</v>
      </c>
      <c r="Y2650" s="17">
        <f t="shared" si="379"/>
        <v>220.00000000000003</v>
      </c>
    </row>
    <row r="2651" spans="1:25" x14ac:dyDescent="0.15">
      <c r="A2651" s="82">
        <f t="shared" si="374"/>
        <v>4</v>
      </c>
      <c r="B2651" s="46">
        <v>43576.333333326911</v>
      </c>
      <c r="C2651" s="47">
        <f>Eingabe!G2652</f>
        <v>3.1</v>
      </c>
      <c r="D2651" s="77">
        <v>2651</v>
      </c>
      <c r="E2651" s="47"/>
      <c r="F2651" s="25">
        <f t="shared" si="372"/>
        <v>4.62</v>
      </c>
      <c r="G2651" s="25">
        <f>VLOOKUP(F2651,'Spezifische Werte'!$B$2:$C$4002,2,FALSE)</f>
        <v>7.0834307543363312E-2</v>
      </c>
      <c r="H2651" s="25">
        <f t="shared" si="375"/>
        <v>141.66861508672662</v>
      </c>
      <c r="J2651" s="25">
        <f t="shared" si="373"/>
        <v>4.6500000000000004</v>
      </c>
      <c r="K2651" s="25">
        <f>VLOOKUP(J2651,'Spezifische Werte'!$B$2:$C$4002,2,FALSE)</f>
        <v>7.2366311882592071E-2</v>
      </c>
      <c r="L2651" s="25">
        <f t="shared" si="376"/>
        <v>144.73262376518414</v>
      </c>
      <c r="R2651" s="25">
        <v>2649</v>
      </c>
      <c r="S2651" s="25">
        <v>2648</v>
      </c>
      <c r="T2651" s="25">
        <f t="shared" si="380"/>
        <v>0.38197961946877829</v>
      </c>
      <c r="U2651" s="25">
        <f t="shared" si="377"/>
        <v>0.38803952120111396</v>
      </c>
      <c r="W2651" s="17">
        <f>Eingabe!H2652</f>
        <v>256</v>
      </c>
      <c r="X2651" s="17">
        <f t="shared" si="378"/>
        <v>2.56</v>
      </c>
      <c r="Y2651" s="17">
        <f t="shared" si="379"/>
        <v>260</v>
      </c>
    </row>
    <row r="2652" spans="1:25" x14ac:dyDescent="0.15">
      <c r="A2652" s="82">
        <f t="shared" si="374"/>
        <v>4</v>
      </c>
      <c r="B2652" s="46">
        <v>43576.374999993575</v>
      </c>
      <c r="C2652" s="47">
        <f>Eingabe!G2653</f>
        <v>3.9</v>
      </c>
      <c r="D2652" s="77">
        <v>2652</v>
      </c>
      <c r="E2652" s="47"/>
      <c r="F2652" s="25">
        <f t="shared" si="372"/>
        <v>5.82</v>
      </c>
      <c r="G2652" s="25">
        <f>VLOOKUP(F2652,'Spezifische Werte'!$B$2:$C$4002,2,FALSE)</f>
        <v>0.15015933791444183</v>
      </c>
      <c r="H2652" s="25">
        <f t="shared" si="375"/>
        <v>300.31867582888367</v>
      </c>
      <c r="J2652" s="25">
        <f t="shared" si="373"/>
        <v>5.85</v>
      </c>
      <c r="K2652" s="25">
        <f>VLOOKUP(J2652,'Spezifische Werte'!$B$2:$C$4002,2,FALSE)</f>
        <v>0.15260213064447356</v>
      </c>
      <c r="L2652" s="25">
        <f t="shared" si="376"/>
        <v>305.20426128894712</v>
      </c>
      <c r="R2652" s="25">
        <v>2650</v>
      </c>
      <c r="S2652" s="25">
        <v>2649</v>
      </c>
      <c r="T2652" s="25">
        <f t="shared" si="380"/>
        <v>0.38197961946877829</v>
      </c>
      <c r="U2652" s="25">
        <f t="shared" si="377"/>
        <v>0.38803952120111396</v>
      </c>
      <c r="W2652" s="17">
        <f>Eingabe!H2653</f>
        <v>255</v>
      </c>
      <c r="X2652" s="17">
        <f t="shared" si="378"/>
        <v>2.5499999999999998</v>
      </c>
      <c r="Y2652" s="17">
        <f t="shared" si="379"/>
        <v>260</v>
      </c>
    </row>
    <row r="2653" spans="1:25" x14ac:dyDescent="0.15">
      <c r="A2653" s="82">
        <f t="shared" si="374"/>
        <v>4</v>
      </c>
      <c r="B2653" s="46">
        <v>43576.41666666024</v>
      </c>
      <c r="C2653" s="47">
        <f>Eingabe!G2654</f>
        <v>4</v>
      </c>
      <c r="D2653" s="77">
        <v>2653</v>
      </c>
      <c r="E2653" s="47"/>
      <c r="F2653" s="25">
        <f t="shared" si="372"/>
        <v>5.97</v>
      </c>
      <c r="G2653" s="25">
        <f>VLOOKUP(F2653,'Spezifische Werte'!$B$2:$C$4002,2,FALSE)</f>
        <v>0.1627434603343155</v>
      </c>
      <c r="H2653" s="25">
        <f t="shared" si="375"/>
        <v>325.486920668631</v>
      </c>
      <c r="J2653" s="25">
        <f t="shared" si="373"/>
        <v>6</v>
      </c>
      <c r="K2653" s="25">
        <f>VLOOKUP(J2653,'Spezifische Werte'!$B$2:$C$4002,2,FALSE)</f>
        <v>0.16538134424295356</v>
      </c>
      <c r="L2653" s="25">
        <f t="shared" si="376"/>
        <v>330.76268848590712</v>
      </c>
      <c r="R2653" s="25">
        <v>2651</v>
      </c>
      <c r="S2653" s="25">
        <v>2650</v>
      </c>
      <c r="T2653" s="25">
        <f t="shared" si="380"/>
        <v>0.38197961946877829</v>
      </c>
      <c r="U2653" s="25">
        <f t="shared" si="377"/>
        <v>0.38803952120111396</v>
      </c>
      <c r="W2653" s="17">
        <f>Eingabe!H2654</f>
        <v>250</v>
      </c>
      <c r="X2653" s="17">
        <f t="shared" si="378"/>
        <v>2.5</v>
      </c>
      <c r="Y2653" s="17">
        <f t="shared" si="379"/>
        <v>250</v>
      </c>
    </row>
    <row r="2654" spans="1:25" x14ac:dyDescent="0.15">
      <c r="A2654" s="82">
        <f t="shared" si="374"/>
        <v>4</v>
      </c>
      <c r="B2654" s="46">
        <v>43576.458333326904</v>
      </c>
      <c r="C2654" s="47">
        <f>Eingabe!G2655</f>
        <v>3.9</v>
      </c>
      <c r="D2654" s="77">
        <v>2654</v>
      </c>
      <c r="E2654" s="47"/>
      <c r="F2654" s="25">
        <f t="shared" si="372"/>
        <v>5.82</v>
      </c>
      <c r="G2654" s="25">
        <f>VLOOKUP(F2654,'Spezifische Werte'!$B$2:$C$4002,2,FALSE)</f>
        <v>0.15015933791444183</v>
      </c>
      <c r="H2654" s="25">
        <f t="shared" si="375"/>
        <v>300.31867582888367</v>
      </c>
      <c r="J2654" s="25">
        <f t="shared" si="373"/>
        <v>5.85</v>
      </c>
      <c r="K2654" s="25">
        <f>VLOOKUP(J2654,'Spezifische Werte'!$B$2:$C$4002,2,FALSE)</f>
        <v>0.15260213064447356</v>
      </c>
      <c r="L2654" s="25">
        <f t="shared" si="376"/>
        <v>305.20426128894712</v>
      </c>
      <c r="R2654" s="25">
        <v>2652</v>
      </c>
      <c r="S2654" s="25">
        <v>2651</v>
      </c>
      <c r="T2654" s="25">
        <f t="shared" si="380"/>
        <v>0.38197961946877829</v>
      </c>
      <c r="U2654" s="25">
        <f t="shared" si="377"/>
        <v>0.38803952120111396</v>
      </c>
      <c r="W2654" s="17">
        <f>Eingabe!H2655</f>
        <v>277</v>
      </c>
      <c r="X2654" s="17">
        <f t="shared" si="378"/>
        <v>2.77</v>
      </c>
      <c r="Y2654" s="17">
        <f t="shared" si="379"/>
        <v>280</v>
      </c>
    </row>
    <row r="2655" spans="1:25" x14ac:dyDescent="0.15">
      <c r="A2655" s="82">
        <f t="shared" si="374"/>
        <v>4</v>
      </c>
      <c r="B2655" s="46">
        <v>43576.499999993568</v>
      </c>
      <c r="C2655" s="47">
        <f>Eingabe!G2656</f>
        <v>4.5</v>
      </c>
      <c r="D2655" s="77">
        <v>2655</v>
      </c>
      <c r="E2655" s="47"/>
      <c r="F2655" s="25">
        <f t="shared" si="372"/>
        <v>6.71</v>
      </c>
      <c r="G2655" s="25">
        <f>VLOOKUP(F2655,'Spezifische Werte'!$B$2:$C$4002,2,FALSE)</f>
        <v>0.23821819652236836</v>
      </c>
      <c r="H2655" s="25">
        <f t="shared" si="375"/>
        <v>476.43639304473675</v>
      </c>
      <c r="J2655" s="25">
        <f t="shared" si="373"/>
        <v>6.75</v>
      </c>
      <c r="K2655" s="25">
        <f>VLOOKUP(J2655,'Spezifische Werte'!$B$2:$C$4002,2,FALSE)</f>
        <v>0.24279032681735657</v>
      </c>
      <c r="L2655" s="25">
        <f t="shared" si="376"/>
        <v>485.58065363471314</v>
      </c>
      <c r="R2655" s="25">
        <v>2653</v>
      </c>
      <c r="S2655" s="25">
        <v>2652</v>
      </c>
      <c r="T2655" s="25">
        <f t="shared" si="380"/>
        <v>0.38197961946877829</v>
      </c>
      <c r="U2655" s="25">
        <f t="shared" si="377"/>
        <v>0.38803952120111396</v>
      </c>
      <c r="W2655" s="17">
        <f>Eingabe!H2656</f>
        <v>215</v>
      </c>
      <c r="X2655" s="17">
        <f t="shared" si="378"/>
        <v>2.15</v>
      </c>
      <c r="Y2655" s="17">
        <f t="shared" si="379"/>
        <v>220.00000000000003</v>
      </c>
    </row>
    <row r="2656" spans="1:25" x14ac:dyDescent="0.15">
      <c r="A2656" s="82">
        <f t="shared" si="374"/>
        <v>4</v>
      </c>
      <c r="B2656" s="46">
        <v>43576.541666660232</v>
      </c>
      <c r="C2656" s="47">
        <f>Eingabe!G2657</f>
        <v>3.9</v>
      </c>
      <c r="D2656" s="77">
        <v>2656</v>
      </c>
      <c r="E2656" s="47"/>
      <c r="F2656" s="25">
        <f t="shared" si="372"/>
        <v>5.82</v>
      </c>
      <c r="G2656" s="25">
        <f>VLOOKUP(F2656,'Spezifische Werte'!$B$2:$C$4002,2,FALSE)</f>
        <v>0.15015933791444183</v>
      </c>
      <c r="H2656" s="25">
        <f t="shared" si="375"/>
        <v>300.31867582888367</v>
      </c>
      <c r="J2656" s="25">
        <f t="shared" si="373"/>
        <v>5.85</v>
      </c>
      <c r="K2656" s="25">
        <f>VLOOKUP(J2656,'Spezifische Werte'!$B$2:$C$4002,2,FALSE)</f>
        <v>0.15260213064447356</v>
      </c>
      <c r="L2656" s="25">
        <f t="shared" si="376"/>
        <v>305.20426128894712</v>
      </c>
      <c r="R2656" s="25">
        <v>2654</v>
      </c>
      <c r="S2656" s="25">
        <v>2653</v>
      </c>
      <c r="T2656" s="25">
        <f t="shared" si="380"/>
        <v>0.38197961946877829</v>
      </c>
      <c r="U2656" s="25">
        <f t="shared" si="377"/>
        <v>0.38803952120111396</v>
      </c>
      <c r="W2656" s="17">
        <f>Eingabe!H2657</f>
        <v>271</v>
      </c>
      <c r="X2656" s="17">
        <f t="shared" si="378"/>
        <v>2.71</v>
      </c>
      <c r="Y2656" s="17">
        <f t="shared" si="379"/>
        <v>270</v>
      </c>
    </row>
    <row r="2657" spans="1:25" x14ac:dyDescent="0.15">
      <c r="A2657" s="82">
        <f t="shared" si="374"/>
        <v>4</v>
      </c>
      <c r="B2657" s="46">
        <v>43576.583333326897</v>
      </c>
      <c r="C2657" s="47">
        <f>Eingabe!G2658</f>
        <v>3.7</v>
      </c>
      <c r="D2657" s="77">
        <v>2657</v>
      </c>
      <c r="E2657" s="47"/>
      <c r="F2657" s="25">
        <f t="shared" si="372"/>
        <v>5.52</v>
      </c>
      <c r="G2657" s="25">
        <f>VLOOKUP(F2657,'Spezifische Werte'!$B$2:$C$4002,2,FALSE)</f>
        <v>0.12721663519138685</v>
      </c>
      <c r="H2657" s="25">
        <f t="shared" si="375"/>
        <v>254.43327038277369</v>
      </c>
      <c r="J2657" s="25">
        <f t="shared" si="373"/>
        <v>5.55</v>
      </c>
      <c r="K2657" s="25">
        <f>VLOOKUP(J2657,'Spezifische Werte'!$B$2:$C$4002,2,FALSE)</f>
        <v>0.12941942247043492</v>
      </c>
      <c r="L2657" s="25">
        <f t="shared" si="376"/>
        <v>258.83884494086982</v>
      </c>
      <c r="R2657" s="25">
        <v>2655</v>
      </c>
      <c r="S2657" s="25">
        <v>2654</v>
      </c>
      <c r="T2657" s="25">
        <f t="shared" si="380"/>
        <v>0.38197961946877829</v>
      </c>
      <c r="U2657" s="25">
        <f t="shared" si="377"/>
        <v>0.38803952120111396</v>
      </c>
      <c r="W2657" s="17">
        <f>Eingabe!H2658</f>
        <v>236</v>
      </c>
      <c r="X2657" s="17">
        <f t="shared" si="378"/>
        <v>2.36</v>
      </c>
      <c r="Y2657" s="17">
        <f t="shared" si="379"/>
        <v>240</v>
      </c>
    </row>
    <row r="2658" spans="1:25" x14ac:dyDescent="0.15">
      <c r="A2658" s="82">
        <f t="shared" si="374"/>
        <v>4</v>
      </c>
      <c r="B2658" s="46">
        <v>43576.624999993561</v>
      </c>
      <c r="C2658" s="47">
        <f>Eingabe!G2659</f>
        <v>2.8</v>
      </c>
      <c r="D2658" s="77">
        <v>2658</v>
      </c>
      <c r="E2658" s="47"/>
      <c r="F2658" s="25">
        <f t="shared" si="372"/>
        <v>4.18</v>
      </c>
      <c r="G2658" s="25">
        <f>VLOOKUP(F2658,'Spezifische Werte'!$B$2:$C$4002,2,FALSE)</f>
        <v>4.9643016475870723E-2</v>
      </c>
      <c r="H2658" s="25">
        <f t="shared" si="375"/>
        <v>99.286032951741447</v>
      </c>
      <c r="J2658" s="25">
        <f t="shared" si="373"/>
        <v>4.2</v>
      </c>
      <c r="K2658" s="25">
        <f>VLOOKUP(J2658,'Spezifische Werte'!$B$2:$C$4002,2,FALSE)</f>
        <v>5.0575500247497268E-2</v>
      </c>
      <c r="L2658" s="25">
        <f t="shared" si="376"/>
        <v>101.15100049499453</v>
      </c>
      <c r="R2658" s="25">
        <v>2656</v>
      </c>
      <c r="S2658" s="25">
        <v>2655</v>
      </c>
      <c r="T2658" s="25">
        <f t="shared" si="380"/>
        <v>0.38197961946877829</v>
      </c>
      <c r="U2658" s="25">
        <f t="shared" si="377"/>
        <v>0.38803952120111396</v>
      </c>
      <c r="W2658" s="17">
        <f>Eingabe!H2659</f>
        <v>292</v>
      </c>
      <c r="X2658" s="17">
        <f t="shared" si="378"/>
        <v>2.92</v>
      </c>
      <c r="Y2658" s="17">
        <f t="shared" si="379"/>
        <v>290</v>
      </c>
    </row>
    <row r="2659" spans="1:25" x14ac:dyDescent="0.15">
      <c r="A2659" s="82">
        <f t="shared" si="374"/>
        <v>4</v>
      </c>
      <c r="B2659" s="46">
        <v>43576.666666660225</v>
      </c>
      <c r="C2659" s="47">
        <f>Eingabe!G2660</f>
        <v>2.7</v>
      </c>
      <c r="D2659" s="77">
        <v>2659</v>
      </c>
      <c r="E2659" s="47"/>
      <c r="F2659" s="25">
        <f t="shared" si="372"/>
        <v>4.03</v>
      </c>
      <c r="G2659" s="25">
        <f>VLOOKUP(F2659,'Spezifische Werte'!$B$2:$C$4002,2,FALSE)</f>
        <v>4.2666657265334036E-2</v>
      </c>
      <c r="H2659" s="25">
        <f t="shared" si="375"/>
        <v>85.333314530668076</v>
      </c>
      <c r="J2659" s="25">
        <f t="shared" si="373"/>
        <v>4.05</v>
      </c>
      <c r="K2659" s="25">
        <f>VLOOKUP(J2659,'Spezifische Werte'!$B$2:$C$4002,2,FALSE)</f>
        <v>4.3597034083331404E-2</v>
      </c>
      <c r="L2659" s="25">
        <f t="shared" si="376"/>
        <v>87.194068166662802</v>
      </c>
      <c r="R2659" s="25">
        <v>2657</v>
      </c>
      <c r="S2659" s="25">
        <v>2656</v>
      </c>
      <c r="T2659" s="25">
        <f t="shared" si="380"/>
        <v>0.38197961946877829</v>
      </c>
      <c r="U2659" s="25">
        <f t="shared" si="377"/>
        <v>0.38803952120111396</v>
      </c>
      <c r="W2659" s="17">
        <f>Eingabe!H2660</f>
        <v>244</v>
      </c>
      <c r="X2659" s="17">
        <f t="shared" si="378"/>
        <v>2.44</v>
      </c>
      <c r="Y2659" s="17">
        <f t="shared" si="379"/>
        <v>240</v>
      </c>
    </row>
    <row r="2660" spans="1:25" x14ac:dyDescent="0.15">
      <c r="A2660" s="82">
        <f t="shared" si="374"/>
        <v>4</v>
      </c>
      <c r="B2660" s="46">
        <v>43576.708333326889</v>
      </c>
      <c r="C2660" s="47">
        <f>Eingabe!G2661</f>
        <v>2.6</v>
      </c>
      <c r="D2660" s="77">
        <v>2660</v>
      </c>
      <c r="E2660" s="47"/>
      <c r="F2660" s="25">
        <f t="shared" si="372"/>
        <v>3.88</v>
      </c>
      <c r="G2660" s="25">
        <f>VLOOKUP(F2660,'Spezifische Werte'!$B$2:$C$4002,2,FALSE)</f>
        <v>3.5689320314118818E-2</v>
      </c>
      <c r="H2660" s="25">
        <f t="shared" si="375"/>
        <v>71.378640628237633</v>
      </c>
      <c r="J2660" s="25">
        <f t="shared" si="373"/>
        <v>3.9</v>
      </c>
      <c r="K2660" s="25">
        <f>VLOOKUP(J2660,'Spezifische Werte'!$B$2:$C$4002,2,FALSE)</f>
        <v>3.6613952811549305E-2</v>
      </c>
      <c r="L2660" s="25">
        <f t="shared" si="376"/>
        <v>73.227905623098607</v>
      </c>
      <c r="R2660" s="25">
        <v>2658</v>
      </c>
      <c r="S2660" s="25">
        <v>2657</v>
      </c>
      <c r="T2660" s="25">
        <f t="shared" si="380"/>
        <v>0.38197961946877829</v>
      </c>
      <c r="U2660" s="25">
        <f t="shared" si="377"/>
        <v>0.38803952120111396</v>
      </c>
      <c r="W2660" s="17">
        <f>Eingabe!H2661</f>
        <v>255</v>
      </c>
      <c r="X2660" s="17">
        <f t="shared" si="378"/>
        <v>2.5499999999999998</v>
      </c>
      <c r="Y2660" s="17">
        <f t="shared" si="379"/>
        <v>260</v>
      </c>
    </row>
    <row r="2661" spans="1:25" x14ac:dyDescent="0.15">
      <c r="A2661" s="82">
        <f t="shared" si="374"/>
        <v>4</v>
      </c>
      <c r="B2661" s="46">
        <v>43576.749999993554</v>
      </c>
      <c r="C2661" s="47">
        <f>Eingabe!G2662</f>
        <v>2</v>
      </c>
      <c r="D2661" s="77">
        <v>2661</v>
      </c>
      <c r="E2661" s="47"/>
      <c r="F2661" s="25">
        <f t="shared" si="372"/>
        <v>2.98</v>
      </c>
      <c r="G2661" s="25">
        <f>VLOOKUP(F2661,'Spezifische Werte'!$B$2:$C$4002,2,FALSE)</f>
        <v>7.6819067373919353E-3</v>
      </c>
      <c r="H2661" s="25">
        <f t="shared" si="375"/>
        <v>15.363813474783871</v>
      </c>
      <c r="J2661" s="25">
        <f t="shared" si="373"/>
        <v>3</v>
      </c>
      <c r="K2661" s="25">
        <f>VLOOKUP(J2661,'Spezifische Werte'!$B$2:$C$4002,2,FALSE)</f>
        <v>8.0363231384606472E-3</v>
      </c>
      <c r="L2661" s="25">
        <f t="shared" si="376"/>
        <v>16.072646276921294</v>
      </c>
      <c r="R2661" s="25">
        <v>2659</v>
      </c>
      <c r="S2661" s="25">
        <v>2658</v>
      </c>
      <c r="T2661" s="25">
        <f t="shared" si="380"/>
        <v>0.38197961946877829</v>
      </c>
      <c r="U2661" s="25">
        <f t="shared" si="377"/>
        <v>0.38803952120111396</v>
      </c>
      <c r="W2661" s="17">
        <f>Eingabe!H2662</f>
        <v>179</v>
      </c>
      <c r="X2661" s="17">
        <f t="shared" si="378"/>
        <v>1.79</v>
      </c>
      <c r="Y2661" s="17">
        <f t="shared" si="379"/>
        <v>180</v>
      </c>
    </row>
    <row r="2662" spans="1:25" x14ac:dyDescent="0.15">
      <c r="A2662" s="82">
        <f t="shared" si="374"/>
        <v>4</v>
      </c>
      <c r="B2662" s="46">
        <v>43576.791666660218</v>
      </c>
      <c r="C2662" s="47">
        <f>Eingabe!G2663</f>
        <v>2.1</v>
      </c>
      <c r="D2662" s="77">
        <v>2662</v>
      </c>
      <c r="E2662" s="47"/>
      <c r="F2662" s="25">
        <f t="shared" si="372"/>
        <v>3.13</v>
      </c>
      <c r="G2662" s="25">
        <f>VLOOKUP(F2662,'Spezifische Werte'!$B$2:$C$4002,2,FALSE)</f>
        <v>1.0589326186624812E-2</v>
      </c>
      <c r="H2662" s="25">
        <f t="shared" si="375"/>
        <v>21.178652373249626</v>
      </c>
      <c r="J2662" s="25">
        <f t="shared" si="373"/>
        <v>3.15</v>
      </c>
      <c r="K2662" s="25">
        <f>VLOOKUP(J2662,'Spezifische Werte'!$B$2:$C$4002,2,FALSE)</f>
        <v>1.1019016897018549E-2</v>
      </c>
      <c r="L2662" s="25">
        <f t="shared" si="376"/>
        <v>22.038033794037098</v>
      </c>
      <c r="R2662" s="25">
        <v>2660</v>
      </c>
      <c r="S2662" s="25">
        <v>2659</v>
      </c>
      <c r="T2662" s="25">
        <f t="shared" si="380"/>
        <v>0.38197961946877829</v>
      </c>
      <c r="U2662" s="25">
        <f t="shared" si="377"/>
        <v>0.38803952120111396</v>
      </c>
      <c r="W2662" s="17">
        <f>Eingabe!H2663</f>
        <v>181</v>
      </c>
      <c r="X2662" s="17">
        <f t="shared" si="378"/>
        <v>1.81</v>
      </c>
      <c r="Y2662" s="17">
        <f t="shared" si="379"/>
        <v>180</v>
      </c>
    </row>
    <row r="2663" spans="1:25" x14ac:dyDescent="0.15">
      <c r="A2663" s="82">
        <f t="shared" si="374"/>
        <v>4</v>
      </c>
      <c r="B2663" s="46">
        <v>43576.833333326882</v>
      </c>
      <c r="C2663" s="47">
        <f>Eingabe!G2664</f>
        <v>2.1</v>
      </c>
      <c r="D2663" s="77">
        <v>2663</v>
      </c>
      <c r="E2663" s="47"/>
      <c r="F2663" s="25">
        <f t="shared" si="372"/>
        <v>3.13</v>
      </c>
      <c r="G2663" s="25">
        <f>VLOOKUP(F2663,'Spezifische Werte'!$B$2:$C$4002,2,FALSE)</f>
        <v>1.0589326186624812E-2</v>
      </c>
      <c r="H2663" s="25">
        <f t="shared" si="375"/>
        <v>21.178652373249626</v>
      </c>
      <c r="J2663" s="25">
        <f t="shared" si="373"/>
        <v>3.15</v>
      </c>
      <c r="K2663" s="25">
        <f>VLOOKUP(J2663,'Spezifische Werte'!$B$2:$C$4002,2,FALSE)</f>
        <v>1.1019016897018549E-2</v>
      </c>
      <c r="L2663" s="25">
        <f t="shared" si="376"/>
        <v>22.038033794037098</v>
      </c>
      <c r="R2663" s="25">
        <v>2661</v>
      </c>
      <c r="S2663" s="25">
        <v>2660</v>
      </c>
      <c r="T2663" s="25">
        <f t="shared" si="380"/>
        <v>0.38197961946877829</v>
      </c>
      <c r="U2663" s="25">
        <f t="shared" si="377"/>
        <v>0.38803952120111396</v>
      </c>
      <c r="W2663" s="17">
        <f>Eingabe!H2664</f>
        <v>307</v>
      </c>
      <c r="X2663" s="17">
        <f t="shared" si="378"/>
        <v>3.07</v>
      </c>
      <c r="Y2663" s="17">
        <f t="shared" si="379"/>
        <v>310</v>
      </c>
    </row>
    <row r="2664" spans="1:25" x14ac:dyDescent="0.15">
      <c r="A2664" s="82">
        <f t="shared" si="374"/>
        <v>4</v>
      </c>
      <c r="B2664" s="46">
        <v>43576.874999993546</v>
      </c>
      <c r="C2664" s="47">
        <f>Eingabe!G2665</f>
        <v>2.1</v>
      </c>
      <c r="D2664" s="77">
        <v>2664</v>
      </c>
      <c r="E2664" s="47"/>
      <c r="F2664" s="25">
        <f t="shared" si="372"/>
        <v>3.13</v>
      </c>
      <c r="G2664" s="25">
        <f>VLOOKUP(F2664,'Spezifische Werte'!$B$2:$C$4002,2,FALSE)</f>
        <v>1.0589326186624812E-2</v>
      </c>
      <c r="H2664" s="25">
        <f t="shared" si="375"/>
        <v>21.178652373249626</v>
      </c>
      <c r="J2664" s="25">
        <f t="shared" si="373"/>
        <v>3.15</v>
      </c>
      <c r="K2664" s="25">
        <f>VLOOKUP(J2664,'Spezifische Werte'!$B$2:$C$4002,2,FALSE)</f>
        <v>1.1019016897018549E-2</v>
      </c>
      <c r="L2664" s="25">
        <f t="shared" si="376"/>
        <v>22.038033794037098</v>
      </c>
      <c r="R2664" s="25">
        <v>2662</v>
      </c>
      <c r="S2664" s="25">
        <v>2661</v>
      </c>
      <c r="T2664" s="25">
        <f t="shared" si="380"/>
        <v>0.38197961946877829</v>
      </c>
      <c r="U2664" s="25">
        <f t="shared" si="377"/>
        <v>0.38803952120111396</v>
      </c>
      <c r="W2664" s="17">
        <f>Eingabe!H2665</f>
        <v>90</v>
      </c>
      <c r="X2664" s="17">
        <f t="shared" si="378"/>
        <v>0.9</v>
      </c>
      <c r="Y2664" s="17">
        <f t="shared" si="379"/>
        <v>90</v>
      </c>
    </row>
    <row r="2665" spans="1:25" x14ac:dyDescent="0.15">
      <c r="A2665" s="82">
        <f t="shared" si="374"/>
        <v>4</v>
      </c>
      <c r="B2665" s="46">
        <v>43576.91666666021</v>
      </c>
      <c r="C2665" s="47">
        <f>Eingabe!G2666</f>
        <v>2.1</v>
      </c>
      <c r="D2665" s="77">
        <v>2665</v>
      </c>
      <c r="E2665" s="47"/>
      <c r="F2665" s="25">
        <f t="shared" si="372"/>
        <v>3.13</v>
      </c>
      <c r="G2665" s="25">
        <f>VLOOKUP(F2665,'Spezifische Werte'!$B$2:$C$4002,2,FALSE)</f>
        <v>1.0589326186624812E-2</v>
      </c>
      <c r="H2665" s="25">
        <f t="shared" si="375"/>
        <v>21.178652373249626</v>
      </c>
      <c r="J2665" s="25">
        <f t="shared" si="373"/>
        <v>3.15</v>
      </c>
      <c r="K2665" s="25">
        <f>VLOOKUP(J2665,'Spezifische Werte'!$B$2:$C$4002,2,FALSE)</f>
        <v>1.1019016897018549E-2</v>
      </c>
      <c r="L2665" s="25">
        <f t="shared" si="376"/>
        <v>22.038033794037098</v>
      </c>
      <c r="R2665" s="25">
        <v>2663</v>
      </c>
      <c r="S2665" s="25">
        <v>2662</v>
      </c>
      <c r="T2665" s="25">
        <f t="shared" si="380"/>
        <v>0.38197961946877829</v>
      </c>
      <c r="U2665" s="25">
        <f t="shared" si="377"/>
        <v>0.38803952120111396</v>
      </c>
      <c r="W2665" s="17">
        <f>Eingabe!H2666</f>
        <v>180</v>
      </c>
      <c r="X2665" s="17">
        <f t="shared" si="378"/>
        <v>1.8</v>
      </c>
      <c r="Y2665" s="17">
        <f t="shared" si="379"/>
        <v>180</v>
      </c>
    </row>
    <row r="2666" spans="1:25" x14ac:dyDescent="0.15">
      <c r="A2666" s="82">
        <f t="shared" si="374"/>
        <v>4</v>
      </c>
      <c r="B2666" s="46">
        <v>43576.958333326875</v>
      </c>
      <c r="C2666" s="47">
        <f>Eingabe!G2667</f>
        <v>2.2000000000000002</v>
      </c>
      <c r="D2666" s="77">
        <v>2666</v>
      </c>
      <c r="E2666" s="47"/>
      <c r="F2666" s="25">
        <f t="shared" si="372"/>
        <v>3.28</v>
      </c>
      <c r="G2666" s="25">
        <f>VLOOKUP(F2666,'Spezifische Werte'!$B$2:$C$4002,2,FALSE)</f>
        <v>1.4036237149224865E-2</v>
      </c>
      <c r="H2666" s="25">
        <f t="shared" si="375"/>
        <v>28.07247429844973</v>
      </c>
      <c r="J2666" s="25">
        <f t="shared" si="373"/>
        <v>3.3</v>
      </c>
      <c r="K2666" s="25">
        <f>VLOOKUP(J2666,'Spezifische Werte'!$B$2:$C$4002,2,FALSE)</f>
        <v>1.4533450192857693E-2</v>
      </c>
      <c r="L2666" s="25">
        <f t="shared" si="376"/>
        <v>29.066900385715385</v>
      </c>
      <c r="R2666" s="25">
        <v>2664</v>
      </c>
      <c r="S2666" s="25">
        <v>2663</v>
      </c>
      <c r="T2666" s="25">
        <f t="shared" si="380"/>
        <v>0.38197961946877829</v>
      </c>
      <c r="U2666" s="25">
        <f t="shared" si="377"/>
        <v>0.38803952120111396</v>
      </c>
      <c r="W2666" s="17">
        <f>Eingabe!H2667</f>
        <v>189</v>
      </c>
      <c r="X2666" s="17">
        <f t="shared" si="378"/>
        <v>1.89</v>
      </c>
      <c r="Y2666" s="17">
        <f t="shared" si="379"/>
        <v>190</v>
      </c>
    </row>
    <row r="2667" spans="1:25" x14ac:dyDescent="0.15">
      <c r="A2667" s="82">
        <f t="shared" si="374"/>
        <v>4</v>
      </c>
      <c r="B2667" s="46">
        <v>43576.999999993539</v>
      </c>
      <c r="C2667" s="47">
        <f>Eingabe!G2668</f>
        <v>2.5</v>
      </c>
      <c r="D2667" s="77">
        <v>2667</v>
      </c>
      <c r="E2667" s="47"/>
      <c r="F2667" s="25">
        <f t="shared" si="372"/>
        <v>3.73</v>
      </c>
      <c r="G2667" s="25">
        <f>VLOOKUP(F2667,'Spezifische Werte'!$B$2:$C$4002,2,FALSE)</f>
        <v>2.895161356886641E-2</v>
      </c>
      <c r="H2667" s="25">
        <f t="shared" si="375"/>
        <v>57.90322713773282</v>
      </c>
      <c r="J2667" s="25">
        <f t="shared" si="373"/>
        <v>3.75</v>
      </c>
      <c r="K2667" s="25">
        <f>VLOOKUP(J2667,'Spezifische Werte'!$B$2:$C$4002,2,FALSE)</f>
        <v>2.9822636466446242E-2</v>
      </c>
      <c r="L2667" s="25">
        <f t="shared" si="376"/>
        <v>59.645272932892482</v>
      </c>
      <c r="R2667" s="25">
        <v>2665</v>
      </c>
      <c r="S2667" s="25">
        <v>2664</v>
      </c>
      <c r="T2667" s="25">
        <f t="shared" si="380"/>
        <v>0.38197961946877829</v>
      </c>
      <c r="U2667" s="25">
        <f t="shared" si="377"/>
        <v>0.38803952120111396</v>
      </c>
      <c r="W2667" s="17">
        <f>Eingabe!H2668</f>
        <v>219</v>
      </c>
      <c r="X2667" s="17">
        <f t="shared" si="378"/>
        <v>2.19</v>
      </c>
      <c r="Y2667" s="17">
        <f t="shared" si="379"/>
        <v>220.00000000000003</v>
      </c>
    </row>
    <row r="2668" spans="1:25" x14ac:dyDescent="0.15">
      <c r="A2668" s="82">
        <f t="shared" si="374"/>
        <v>4</v>
      </c>
      <c r="B2668" s="46">
        <v>43577.041666660203</v>
      </c>
      <c r="C2668" s="47">
        <f>Eingabe!G2669</f>
        <v>2.6</v>
      </c>
      <c r="D2668" s="77">
        <v>2668</v>
      </c>
      <c r="E2668" s="47"/>
      <c r="F2668" s="25">
        <f t="shared" si="372"/>
        <v>3.88</v>
      </c>
      <c r="G2668" s="25">
        <f>VLOOKUP(F2668,'Spezifische Werte'!$B$2:$C$4002,2,FALSE)</f>
        <v>3.5689320314118818E-2</v>
      </c>
      <c r="H2668" s="25">
        <f t="shared" si="375"/>
        <v>71.378640628237633</v>
      </c>
      <c r="J2668" s="25">
        <f t="shared" si="373"/>
        <v>3.9</v>
      </c>
      <c r="K2668" s="25">
        <f>VLOOKUP(J2668,'Spezifische Werte'!$B$2:$C$4002,2,FALSE)</f>
        <v>3.6613952811549305E-2</v>
      </c>
      <c r="L2668" s="25">
        <f t="shared" si="376"/>
        <v>73.227905623098607</v>
      </c>
      <c r="R2668" s="25">
        <v>2666</v>
      </c>
      <c r="S2668" s="25">
        <v>2665</v>
      </c>
      <c r="T2668" s="25">
        <f t="shared" si="380"/>
        <v>0.38197961946877829</v>
      </c>
      <c r="U2668" s="25">
        <f t="shared" si="377"/>
        <v>0.38803952120111396</v>
      </c>
      <c r="W2668" s="17">
        <f>Eingabe!H2669</f>
        <v>205</v>
      </c>
      <c r="X2668" s="17">
        <f t="shared" si="378"/>
        <v>2.0499999999999998</v>
      </c>
      <c r="Y2668" s="17">
        <f t="shared" si="379"/>
        <v>210</v>
      </c>
    </row>
    <row r="2669" spans="1:25" x14ac:dyDescent="0.15">
      <c r="A2669" s="82">
        <f t="shared" si="374"/>
        <v>4</v>
      </c>
      <c r="B2669" s="46">
        <v>43577.083333326867</v>
      </c>
      <c r="C2669" s="47">
        <f>Eingabe!G2670</f>
        <v>2.9</v>
      </c>
      <c r="D2669" s="77">
        <v>2669</v>
      </c>
      <c r="E2669" s="47"/>
      <c r="F2669" s="25">
        <f t="shared" si="372"/>
        <v>4.33</v>
      </c>
      <c r="G2669" s="25">
        <f>VLOOKUP(F2669,'Spezifische Werte'!$B$2:$C$4002,2,FALSE)</f>
        <v>5.667919590547657E-2</v>
      </c>
      <c r="H2669" s="25">
        <f t="shared" si="375"/>
        <v>113.35839181095314</v>
      </c>
      <c r="J2669" s="25">
        <f t="shared" si="373"/>
        <v>4.3499999999999996</v>
      </c>
      <c r="K2669" s="25">
        <f>VLOOKUP(J2669,'Spezifische Werte'!$B$2:$C$4002,2,FALSE)</f>
        <v>5.7627330651301621E-2</v>
      </c>
      <c r="L2669" s="25">
        <f t="shared" si="376"/>
        <v>115.25466130260324</v>
      </c>
      <c r="R2669" s="25">
        <v>2667</v>
      </c>
      <c r="S2669" s="25">
        <v>2666</v>
      </c>
      <c r="T2669" s="25">
        <f t="shared" si="380"/>
        <v>0.38197961946877829</v>
      </c>
      <c r="U2669" s="25">
        <f t="shared" si="377"/>
        <v>0.38803952120111396</v>
      </c>
      <c r="W2669" s="17">
        <f>Eingabe!H2670</f>
        <v>212</v>
      </c>
      <c r="X2669" s="17">
        <f t="shared" si="378"/>
        <v>2.12</v>
      </c>
      <c r="Y2669" s="17">
        <f t="shared" si="379"/>
        <v>210</v>
      </c>
    </row>
    <row r="2670" spans="1:25" x14ac:dyDescent="0.15">
      <c r="A2670" s="82">
        <f t="shared" si="374"/>
        <v>4</v>
      </c>
      <c r="B2670" s="46">
        <v>43577.124999993532</v>
      </c>
      <c r="C2670" s="47">
        <f>Eingabe!G2671</f>
        <v>3.3</v>
      </c>
      <c r="D2670" s="77">
        <v>2670</v>
      </c>
      <c r="E2670" s="47"/>
      <c r="F2670" s="25">
        <f t="shared" si="372"/>
        <v>4.92</v>
      </c>
      <c r="G2670" s="25">
        <f>VLOOKUP(F2670,'Spezifische Werte'!$B$2:$C$4002,2,FALSE)</f>
        <v>8.7079957720259088E-2</v>
      </c>
      <c r="H2670" s="25">
        <f t="shared" si="375"/>
        <v>174.15991544051818</v>
      </c>
      <c r="J2670" s="25">
        <f t="shared" si="373"/>
        <v>4.95</v>
      </c>
      <c r="K2670" s="25">
        <f>VLOOKUP(J2670,'Spezifische Werte'!$B$2:$C$4002,2,FALSE)</f>
        <v>8.884038911585862E-2</v>
      </c>
      <c r="L2670" s="25">
        <f t="shared" si="376"/>
        <v>177.68077823171723</v>
      </c>
      <c r="R2670" s="25">
        <v>2668</v>
      </c>
      <c r="S2670" s="25">
        <v>2667</v>
      </c>
      <c r="T2670" s="25">
        <f t="shared" si="380"/>
        <v>0.38197961946877829</v>
      </c>
      <c r="U2670" s="25">
        <f t="shared" si="377"/>
        <v>0.38803952120111396</v>
      </c>
      <c r="W2670" s="17">
        <f>Eingabe!H2671</f>
        <v>206</v>
      </c>
      <c r="X2670" s="17">
        <f t="shared" si="378"/>
        <v>2.06</v>
      </c>
      <c r="Y2670" s="17">
        <f t="shared" si="379"/>
        <v>210</v>
      </c>
    </row>
    <row r="2671" spans="1:25" x14ac:dyDescent="0.15">
      <c r="A2671" s="82">
        <f t="shared" si="374"/>
        <v>4</v>
      </c>
      <c r="B2671" s="46">
        <v>43577.166666660196</v>
      </c>
      <c r="C2671" s="47">
        <f>Eingabe!G2672</f>
        <v>3.4</v>
      </c>
      <c r="D2671" s="77">
        <v>2671</v>
      </c>
      <c r="E2671" s="47"/>
      <c r="F2671" s="25">
        <f t="shared" si="372"/>
        <v>5.07</v>
      </c>
      <c r="G2671" s="25">
        <f>VLOOKUP(F2671,'Spezifische Werte'!$B$2:$C$4002,2,FALSE)</f>
        <v>9.6185977081711158E-2</v>
      </c>
      <c r="H2671" s="25">
        <f t="shared" si="375"/>
        <v>192.37195416342232</v>
      </c>
      <c r="J2671" s="25">
        <f t="shared" si="373"/>
        <v>5.0999999999999996</v>
      </c>
      <c r="K2671" s="25">
        <f>VLOOKUP(J2671,'Spezifische Werte'!$B$2:$C$4002,2,FALSE)</f>
        <v>9.8097213536623304E-2</v>
      </c>
      <c r="L2671" s="25">
        <f t="shared" si="376"/>
        <v>196.1944270732466</v>
      </c>
      <c r="R2671" s="25">
        <v>2669</v>
      </c>
      <c r="S2671" s="25">
        <v>2668</v>
      </c>
      <c r="T2671" s="25">
        <f t="shared" si="380"/>
        <v>0.38197961946877829</v>
      </c>
      <c r="U2671" s="25">
        <f t="shared" si="377"/>
        <v>0.38803952120111396</v>
      </c>
      <c r="W2671" s="17">
        <f>Eingabe!H2672</f>
        <v>191</v>
      </c>
      <c r="X2671" s="17">
        <f t="shared" si="378"/>
        <v>1.91</v>
      </c>
      <c r="Y2671" s="17">
        <f t="shared" si="379"/>
        <v>190</v>
      </c>
    </row>
    <row r="2672" spans="1:25" x14ac:dyDescent="0.15">
      <c r="A2672" s="82">
        <f t="shared" si="374"/>
        <v>4</v>
      </c>
      <c r="B2672" s="46">
        <v>43577.20833332686</v>
      </c>
      <c r="C2672" s="47">
        <f>Eingabe!G2673</f>
        <v>4.3</v>
      </c>
      <c r="D2672" s="77">
        <v>2672</v>
      </c>
      <c r="E2672" s="47"/>
      <c r="F2672" s="25">
        <f t="shared" si="372"/>
        <v>6.41</v>
      </c>
      <c r="G2672" s="25">
        <f>VLOOKUP(F2672,'Spezifische Werte'!$B$2:$C$4002,2,FALSE)</f>
        <v>0.20539547091670399</v>
      </c>
      <c r="H2672" s="25">
        <f t="shared" si="375"/>
        <v>410.790941833408</v>
      </c>
      <c r="J2672" s="25">
        <f t="shared" si="373"/>
        <v>6.45</v>
      </c>
      <c r="K2672" s="25">
        <f>VLOOKUP(J2672,'Spezifische Werte'!$B$2:$C$4002,2,FALSE)</f>
        <v>0.20962714743593144</v>
      </c>
      <c r="L2672" s="25">
        <f t="shared" si="376"/>
        <v>419.2542948718629</v>
      </c>
      <c r="R2672" s="25">
        <v>2670</v>
      </c>
      <c r="S2672" s="25">
        <v>2669</v>
      </c>
      <c r="T2672" s="25">
        <f t="shared" si="380"/>
        <v>0.38197961946877829</v>
      </c>
      <c r="U2672" s="25">
        <f t="shared" si="377"/>
        <v>0.38803952120111396</v>
      </c>
      <c r="W2672" s="17">
        <f>Eingabe!H2673</f>
        <v>213</v>
      </c>
      <c r="X2672" s="17">
        <f t="shared" si="378"/>
        <v>2.13</v>
      </c>
      <c r="Y2672" s="17">
        <f t="shared" si="379"/>
        <v>210</v>
      </c>
    </row>
    <row r="2673" spans="1:25" x14ac:dyDescent="0.15">
      <c r="A2673" s="82">
        <f t="shared" si="374"/>
        <v>4</v>
      </c>
      <c r="B2673" s="46">
        <v>43577.249999993524</v>
      </c>
      <c r="C2673" s="47">
        <f>Eingabe!G2674</f>
        <v>4</v>
      </c>
      <c r="D2673" s="77">
        <v>2673</v>
      </c>
      <c r="E2673" s="47"/>
      <c r="F2673" s="25">
        <f t="shared" si="372"/>
        <v>5.97</v>
      </c>
      <c r="G2673" s="25">
        <f>VLOOKUP(F2673,'Spezifische Werte'!$B$2:$C$4002,2,FALSE)</f>
        <v>0.1627434603343155</v>
      </c>
      <c r="H2673" s="25">
        <f t="shared" si="375"/>
        <v>325.486920668631</v>
      </c>
      <c r="J2673" s="25">
        <f t="shared" si="373"/>
        <v>6</v>
      </c>
      <c r="K2673" s="25">
        <f>VLOOKUP(J2673,'Spezifische Werte'!$B$2:$C$4002,2,FALSE)</f>
        <v>0.16538134424295356</v>
      </c>
      <c r="L2673" s="25">
        <f t="shared" si="376"/>
        <v>330.76268848590712</v>
      </c>
      <c r="R2673" s="25">
        <v>2671</v>
      </c>
      <c r="S2673" s="25">
        <v>2670</v>
      </c>
      <c r="T2673" s="25">
        <f t="shared" si="380"/>
        <v>0.38197961946877829</v>
      </c>
      <c r="U2673" s="25">
        <f t="shared" si="377"/>
        <v>0.38803952120111396</v>
      </c>
      <c r="W2673" s="17">
        <f>Eingabe!H2674</f>
        <v>222</v>
      </c>
      <c r="X2673" s="17">
        <f t="shared" si="378"/>
        <v>2.2200000000000002</v>
      </c>
      <c r="Y2673" s="17">
        <f t="shared" si="379"/>
        <v>220.00000000000003</v>
      </c>
    </row>
    <row r="2674" spans="1:25" x14ac:dyDescent="0.15">
      <c r="A2674" s="82">
        <f t="shared" si="374"/>
        <v>4</v>
      </c>
      <c r="B2674" s="46">
        <v>43577.291666660189</v>
      </c>
      <c r="C2674" s="47">
        <f>Eingabe!G2675</f>
        <v>4.4000000000000004</v>
      </c>
      <c r="D2674" s="77">
        <v>2674</v>
      </c>
      <c r="E2674" s="47"/>
      <c r="F2674" s="25">
        <f t="shared" si="372"/>
        <v>6.56</v>
      </c>
      <c r="G2674" s="25">
        <f>VLOOKUP(F2674,'Spezifische Werte'!$B$2:$C$4002,2,FALSE)</f>
        <v>0.2214941246302857</v>
      </c>
      <c r="H2674" s="25">
        <f t="shared" si="375"/>
        <v>442.98824926057142</v>
      </c>
      <c r="J2674" s="25">
        <f t="shared" si="373"/>
        <v>6.6</v>
      </c>
      <c r="K2674" s="25">
        <f>VLOOKUP(J2674,'Spezifische Werte'!$B$2:$C$4002,2,FALSE)</f>
        <v>0.22589088814664299</v>
      </c>
      <c r="L2674" s="25">
        <f t="shared" si="376"/>
        <v>451.78177629328599</v>
      </c>
      <c r="R2674" s="25">
        <v>2672</v>
      </c>
      <c r="S2674" s="25">
        <v>2671</v>
      </c>
      <c r="T2674" s="25">
        <f t="shared" si="380"/>
        <v>0.38197961946877829</v>
      </c>
      <c r="U2674" s="25">
        <f t="shared" si="377"/>
        <v>0.38803952120111396</v>
      </c>
      <c r="W2674" s="17">
        <f>Eingabe!H2675</f>
        <v>240</v>
      </c>
      <c r="X2674" s="17">
        <f t="shared" si="378"/>
        <v>2.4</v>
      </c>
      <c r="Y2674" s="17">
        <f t="shared" si="379"/>
        <v>240</v>
      </c>
    </row>
    <row r="2675" spans="1:25" x14ac:dyDescent="0.15">
      <c r="A2675" s="82">
        <f t="shared" si="374"/>
        <v>4</v>
      </c>
      <c r="B2675" s="46">
        <v>43577.333333326853</v>
      </c>
      <c r="C2675" s="47">
        <f>Eingabe!G2676</f>
        <v>6.1</v>
      </c>
      <c r="D2675" s="77">
        <v>2675</v>
      </c>
      <c r="E2675" s="47"/>
      <c r="F2675" s="25">
        <f t="shared" si="372"/>
        <v>9.1</v>
      </c>
      <c r="G2675" s="25">
        <f>VLOOKUP(F2675,'Spezifische Werte'!$B$2:$C$4002,2,FALSE)</f>
        <v>0.59886663276505681</v>
      </c>
      <c r="H2675" s="25">
        <f t="shared" si="375"/>
        <v>1197.7332655301136</v>
      </c>
      <c r="J2675" s="25">
        <f t="shared" si="373"/>
        <v>9.15</v>
      </c>
      <c r="K2675" s="25">
        <f>VLOOKUP(J2675,'Spezifische Werte'!$B$2:$C$4002,2,FALSE)</f>
        <v>0.60752867779351938</v>
      </c>
      <c r="L2675" s="25">
        <f t="shared" si="376"/>
        <v>1215.0573555870387</v>
      </c>
      <c r="R2675" s="25">
        <v>2673</v>
      </c>
      <c r="S2675" s="25">
        <v>2672</v>
      </c>
      <c r="T2675" s="25">
        <f t="shared" si="380"/>
        <v>0.38197961946877829</v>
      </c>
      <c r="U2675" s="25">
        <f t="shared" si="377"/>
        <v>0.38803952120111396</v>
      </c>
      <c r="W2675" s="17">
        <f>Eingabe!H2676</f>
        <v>260</v>
      </c>
      <c r="X2675" s="17">
        <f t="shared" si="378"/>
        <v>2.6</v>
      </c>
      <c r="Y2675" s="17">
        <f t="shared" si="379"/>
        <v>260</v>
      </c>
    </row>
    <row r="2676" spans="1:25" x14ac:dyDescent="0.15">
      <c r="A2676" s="82">
        <f t="shared" si="374"/>
        <v>4</v>
      </c>
      <c r="B2676" s="46">
        <v>43577.374999993517</v>
      </c>
      <c r="C2676" s="47">
        <f>Eingabe!G2677</f>
        <v>8.8000000000000007</v>
      </c>
      <c r="D2676" s="77">
        <v>2676</v>
      </c>
      <c r="E2676" s="47"/>
      <c r="F2676" s="25">
        <f t="shared" si="372"/>
        <v>13.13</v>
      </c>
      <c r="G2676" s="25">
        <f>VLOOKUP(F2676,'Spezifische Werte'!$B$2:$C$4002,2,FALSE)</f>
        <v>0.95861579150152687</v>
      </c>
      <c r="H2676" s="25">
        <f t="shared" si="375"/>
        <v>1917.2315830030536</v>
      </c>
      <c r="J2676" s="25">
        <f t="shared" si="373"/>
        <v>13.2</v>
      </c>
      <c r="K2676" s="25">
        <f>VLOOKUP(J2676,'Spezifische Werte'!$B$2:$C$4002,2,FALSE)</f>
        <v>0.96071926627754123</v>
      </c>
      <c r="L2676" s="25">
        <f t="shared" si="376"/>
        <v>1921.4385325550825</v>
      </c>
      <c r="R2676" s="25">
        <v>2674</v>
      </c>
      <c r="S2676" s="25">
        <v>2673</v>
      </c>
      <c r="T2676" s="25">
        <f t="shared" si="380"/>
        <v>0.38197961946877829</v>
      </c>
      <c r="U2676" s="25">
        <f t="shared" si="377"/>
        <v>0.38803952120111396</v>
      </c>
      <c r="W2676" s="17">
        <f>Eingabe!H2677</f>
        <v>217</v>
      </c>
      <c r="X2676" s="17">
        <f t="shared" si="378"/>
        <v>2.17</v>
      </c>
      <c r="Y2676" s="17">
        <f t="shared" si="379"/>
        <v>220.00000000000003</v>
      </c>
    </row>
    <row r="2677" spans="1:25" x14ac:dyDescent="0.15">
      <c r="A2677" s="82">
        <f t="shared" si="374"/>
        <v>4</v>
      </c>
      <c r="B2677" s="46">
        <v>43577.416666660181</v>
      </c>
      <c r="C2677" s="47">
        <f>Eingabe!G2678</f>
        <v>7.7</v>
      </c>
      <c r="D2677" s="77">
        <v>2677</v>
      </c>
      <c r="E2677" s="47"/>
      <c r="F2677" s="25">
        <f t="shared" si="372"/>
        <v>11.49</v>
      </c>
      <c r="G2677" s="25">
        <f>VLOOKUP(F2677,'Spezifische Werte'!$B$2:$C$4002,2,FALSE)</f>
        <v>0.88556097054938376</v>
      </c>
      <c r="H2677" s="25">
        <f t="shared" si="375"/>
        <v>1771.1219410987676</v>
      </c>
      <c r="J2677" s="25">
        <f t="shared" si="373"/>
        <v>11.55</v>
      </c>
      <c r="K2677" s="25">
        <f>VLOOKUP(J2677,'Spezifische Werte'!$B$2:$C$4002,2,FALSE)</f>
        <v>0.88923252614910175</v>
      </c>
      <c r="L2677" s="25">
        <f t="shared" si="376"/>
        <v>1778.4650522982035</v>
      </c>
      <c r="R2677" s="25">
        <v>2675</v>
      </c>
      <c r="S2677" s="25">
        <v>2674</v>
      </c>
      <c r="T2677" s="25">
        <f t="shared" si="380"/>
        <v>0.38197961946877829</v>
      </c>
      <c r="U2677" s="25">
        <f t="shared" si="377"/>
        <v>0.38803952120111396</v>
      </c>
      <c r="W2677" s="17">
        <f>Eingabe!H2678</f>
        <v>215</v>
      </c>
      <c r="X2677" s="17">
        <f t="shared" si="378"/>
        <v>2.15</v>
      </c>
      <c r="Y2677" s="17">
        <f t="shared" si="379"/>
        <v>220.00000000000003</v>
      </c>
    </row>
    <row r="2678" spans="1:25" x14ac:dyDescent="0.15">
      <c r="A2678" s="82">
        <f t="shared" si="374"/>
        <v>4</v>
      </c>
      <c r="B2678" s="46">
        <v>43577.458333326846</v>
      </c>
      <c r="C2678" s="47">
        <f>Eingabe!G2679</f>
        <v>6.9</v>
      </c>
      <c r="D2678" s="77">
        <v>2678</v>
      </c>
      <c r="E2678" s="47"/>
      <c r="F2678" s="25">
        <f t="shared" si="372"/>
        <v>10.29</v>
      </c>
      <c r="G2678" s="25">
        <f>VLOOKUP(F2678,'Spezifische Werte'!$B$2:$C$4002,2,FALSE)</f>
        <v>0.77847265329133075</v>
      </c>
      <c r="H2678" s="25">
        <f t="shared" si="375"/>
        <v>1556.9453065826615</v>
      </c>
      <c r="J2678" s="25">
        <f t="shared" si="373"/>
        <v>10.35</v>
      </c>
      <c r="K2678" s="25">
        <f>VLOOKUP(J2678,'Spezifische Werte'!$B$2:$C$4002,2,FALSE)</f>
        <v>0.78556540744998338</v>
      </c>
      <c r="L2678" s="25">
        <f t="shared" si="376"/>
        <v>1571.1308148999667</v>
      </c>
      <c r="R2678" s="25">
        <v>2676</v>
      </c>
      <c r="S2678" s="25">
        <v>2675</v>
      </c>
      <c r="T2678" s="25">
        <f t="shared" si="380"/>
        <v>0.38197961946877829</v>
      </c>
      <c r="U2678" s="25">
        <f t="shared" si="377"/>
        <v>0.38803952120111396</v>
      </c>
      <c r="W2678" s="17">
        <f>Eingabe!H2679</f>
        <v>227</v>
      </c>
      <c r="X2678" s="17">
        <f t="shared" si="378"/>
        <v>2.27</v>
      </c>
      <c r="Y2678" s="17">
        <f t="shared" si="379"/>
        <v>229.99999999999997</v>
      </c>
    </row>
    <row r="2679" spans="1:25" x14ac:dyDescent="0.15">
      <c r="A2679" s="82">
        <f t="shared" si="374"/>
        <v>4</v>
      </c>
      <c r="B2679" s="46">
        <v>43577.49999999351</v>
      </c>
      <c r="C2679" s="47">
        <f>Eingabe!G2680</f>
        <v>6.8</v>
      </c>
      <c r="D2679" s="77">
        <v>2679</v>
      </c>
      <c r="E2679" s="47"/>
      <c r="F2679" s="25">
        <f t="shared" si="372"/>
        <v>10.14</v>
      </c>
      <c r="G2679" s="25">
        <f>VLOOKUP(F2679,'Spezifische Werte'!$B$2:$C$4002,2,FALSE)</f>
        <v>0.75987049688249497</v>
      </c>
      <c r="H2679" s="25">
        <f t="shared" si="375"/>
        <v>1519.74099376499</v>
      </c>
      <c r="J2679" s="25">
        <f t="shared" si="373"/>
        <v>10.199999999999999</v>
      </c>
      <c r="K2679" s="25">
        <f>VLOOKUP(J2679,'Spezifische Werte'!$B$2:$C$4002,2,FALSE)</f>
        <v>0.76746217735576705</v>
      </c>
      <c r="L2679" s="25">
        <f t="shared" si="376"/>
        <v>1534.9243547115341</v>
      </c>
      <c r="R2679" s="25">
        <v>2677</v>
      </c>
      <c r="S2679" s="25">
        <v>2676</v>
      </c>
      <c r="T2679" s="25">
        <f t="shared" si="380"/>
        <v>0.38197961946877829</v>
      </c>
      <c r="U2679" s="25">
        <f t="shared" si="377"/>
        <v>0.38803952120111396</v>
      </c>
      <c r="W2679" s="17">
        <f>Eingabe!H2680</f>
        <v>153</v>
      </c>
      <c r="X2679" s="17">
        <f t="shared" si="378"/>
        <v>1.53</v>
      </c>
      <c r="Y2679" s="17">
        <f t="shared" si="379"/>
        <v>150</v>
      </c>
    </row>
    <row r="2680" spans="1:25" x14ac:dyDescent="0.15">
      <c r="A2680" s="82">
        <f t="shared" si="374"/>
        <v>4</v>
      </c>
      <c r="B2680" s="46">
        <v>43577.541666660174</v>
      </c>
      <c r="C2680" s="47">
        <f>Eingabe!G2681</f>
        <v>7.6</v>
      </c>
      <c r="D2680" s="77">
        <v>2680</v>
      </c>
      <c r="E2680" s="47"/>
      <c r="F2680" s="25">
        <f t="shared" si="372"/>
        <v>11.34</v>
      </c>
      <c r="G2680" s="25">
        <f>VLOOKUP(F2680,'Spezifische Werte'!$B$2:$C$4002,2,FALSE)</f>
        <v>0.8758168195442253</v>
      </c>
      <c r="H2680" s="25">
        <f t="shared" si="375"/>
        <v>1751.6336390884505</v>
      </c>
      <c r="J2680" s="25">
        <f t="shared" si="373"/>
        <v>11.4</v>
      </c>
      <c r="K2680" s="25">
        <f>VLOOKUP(J2680,'Spezifische Werte'!$B$2:$C$4002,2,FALSE)</f>
        <v>0.87982183175814876</v>
      </c>
      <c r="L2680" s="25">
        <f t="shared" si="376"/>
        <v>1759.6436635162975</v>
      </c>
      <c r="R2680" s="25">
        <v>2678</v>
      </c>
      <c r="S2680" s="25">
        <v>2677</v>
      </c>
      <c r="T2680" s="25">
        <f t="shared" si="380"/>
        <v>0.38197961946877829</v>
      </c>
      <c r="U2680" s="25">
        <f t="shared" si="377"/>
        <v>0.38803952120111396</v>
      </c>
      <c r="W2680" s="17">
        <f>Eingabe!H2681</f>
        <v>146</v>
      </c>
      <c r="X2680" s="17">
        <f t="shared" si="378"/>
        <v>1.46</v>
      </c>
      <c r="Y2680" s="17">
        <f t="shared" si="379"/>
        <v>150</v>
      </c>
    </row>
    <row r="2681" spans="1:25" x14ac:dyDescent="0.15">
      <c r="A2681" s="82">
        <f t="shared" si="374"/>
        <v>4</v>
      </c>
      <c r="B2681" s="46">
        <v>43577.583333326838</v>
      </c>
      <c r="C2681" s="47">
        <f>Eingabe!G2682</f>
        <v>8</v>
      </c>
      <c r="D2681" s="77">
        <v>2681</v>
      </c>
      <c r="E2681" s="47"/>
      <c r="F2681" s="25">
        <f t="shared" si="372"/>
        <v>11.93</v>
      </c>
      <c r="G2681" s="25">
        <f>VLOOKUP(F2681,'Spezifische Werte'!$B$2:$C$4002,2,FALSE)</f>
        <v>0.91009599537005847</v>
      </c>
      <c r="H2681" s="25">
        <f t="shared" si="375"/>
        <v>1820.191990740117</v>
      </c>
      <c r="J2681" s="25">
        <f t="shared" si="373"/>
        <v>12</v>
      </c>
      <c r="K2681" s="25">
        <f>VLOOKUP(J2681,'Spezifische Werte'!$B$2:$C$4002,2,FALSE)</f>
        <v>0.91357731308133205</v>
      </c>
      <c r="L2681" s="25">
        <f t="shared" si="376"/>
        <v>1827.154626162664</v>
      </c>
      <c r="R2681" s="25">
        <v>2679</v>
      </c>
      <c r="S2681" s="25">
        <v>2678</v>
      </c>
      <c r="T2681" s="25">
        <f t="shared" si="380"/>
        <v>0.38197961946877829</v>
      </c>
      <c r="U2681" s="25">
        <f t="shared" si="377"/>
        <v>0.38803952120111396</v>
      </c>
      <c r="W2681" s="17">
        <f>Eingabe!H2682</f>
        <v>193</v>
      </c>
      <c r="X2681" s="17">
        <f t="shared" si="378"/>
        <v>1.93</v>
      </c>
      <c r="Y2681" s="17">
        <f t="shared" si="379"/>
        <v>190</v>
      </c>
    </row>
    <row r="2682" spans="1:25" x14ac:dyDescent="0.15">
      <c r="A2682" s="82">
        <f t="shared" si="374"/>
        <v>4</v>
      </c>
      <c r="B2682" s="46">
        <v>43577.624999993503</v>
      </c>
      <c r="C2682" s="47">
        <f>Eingabe!G2683</f>
        <v>8.1</v>
      </c>
      <c r="D2682" s="77">
        <v>2682</v>
      </c>
      <c r="E2682" s="47"/>
      <c r="F2682" s="25">
        <f t="shared" si="372"/>
        <v>12.08</v>
      </c>
      <c r="G2682" s="25">
        <f>VLOOKUP(F2682,'Spezifische Werte'!$B$2:$C$4002,2,FALSE)</f>
        <v>0.9174412025742027</v>
      </c>
      <c r="H2682" s="25">
        <f t="shared" si="375"/>
        <v>1834.8824051484055</v>
      </c>
      <c r="J2682" s="25">
        <f t="shared" si="373"/>
        <v>12.15</v>
      </c>
      <c r="K2682" s="25">
        <f>VLOOKUP(J2682,'Spezifische Werte'!$B$2:$C$4002,2,FALSE)</f>
        <v>0.92073756082866021</v>
      </c>
      <c r="L2682" s="25">
        <f t="shared" si="376"/>
        <v>1841.4751216573204</v>
      </c>
      <c r="R2682" s="25">
        <v>2680</v>
      </c>
      <c r="S2682" s="25">
        <v>2679</v>
      </c>
      <c r="T2682" s="25">
        <f t="shared" si="380"/>
        <v>0.38197961946877829</v>
      </c>
      <c r="U2682" s="25">
        <f t="shared" si="377"/>
        <v>0.38803952120111396</v>
      </c>
      <c r="W2682" s="17">
        <f>Eingabe!H2683</f>
        <v>203</v>
      </c>
      <c r="X2682" s="17">
        <f t="shared" si="378"/>
        <v>2.0299999999999998</v>
      </c>
      <c r="Y2682" s="17">
        <f t="shared" si="379"/>
        <v>200</v>
      </c>
    </row>
    <row r="2683" spans="1:25" x14ac:dyDescent="0.15">
      <c r="A2683" s="82">
        <f t="shared" si="374"/>
        <v>4</v>
      </c>
      <c r="B2683" s="46">
        <v>43577.666666660167</v>
      </c>
      <c r="C2683" s="47">
        <f>Eingabe!G2684</f>
        <v>6.6</v>
      </c>
      <c r="D2683" s="77">
        <v>2683</v>
      </c>
      <c r="E2683" s="47"/>
      <c r="F2683" s="25">
        <f t="shared" si="372"/>
        <v>9.85</v>
      </c>
      <c r="G2683" s="25">
        <f>VLOOKUP(F2683,'Spezifische Werte'!$B$2:$C$4002,2,FALSE)</f>
        <v>0.72027431855487523</v>
      </c>
      <c r="H2683" s="25">
        <f t="shared" si="375"/>
        <v>1440.5486371097504</v>
      </c>
      <c r="J2683" s="25">
        <f t="shared" si="373"/>
        <v>9.9</v>
      </c>
      <c r="K2683" s="25">
        <f>VLOOKUP(J2683,'Spezifische Werte'!$B$2:$C$4002,2,FALSE)</f>
        <v>0.72744279855046079</v>
      </c>
      <c r="L2683" s="25">
        <f t="shared" si="376"/>
        <v>1454.8855971009216</v>
      </c>
      <c r="R2683" s="25">
        <v>2681</v>
      </c>
      <c r="S2683" s="25">
        <v>2680</v>
      </c>
      <c r="T2683" s="25">
        <f t="shared" si="380"/>
        <v>0.38197961946877829</v>
      </c>
      <c r="U2683" s="25">
        <f t="shared" si="377"/>
        <v>0.38803952120111396</v>
      </c>
      <c r="W2683" s="17">
        <f>Eingabe!H2684</f>
        <v>163</v>
      </c>
      <c r="X2683" s="17">
        <f t="shared" si="378"/>
        <v>1.63</v>
      </c>
      <c r="Y2683" s="17">
        <f t="shared" si="379"/>
        <v>160</v>
      </c>
    </row>
    <row r="2684" spans="1:25" x14ac:dyDescent="0.15">
      <c r="A2684" s="82">
        <f t="shared" si="374"/>
        <v>4</v>
      </c>
      <c r="B2684" s="46">
        <v>43577.708333326831</v>
      </c>
      <c r="C2684" s="47">
        <f>Eingabe!G2685</f>
        <v>7.8</v>
      </c>
      <c r="D2684" s="77">
        <v>2684</v>
      </c>
      <c r="E2684" s="47"/>
      <c r="F2684" s="25">
        <f t="shared" si="372"/>
        <v>11.64</v>
      </c>
      <c r="G2684" s="25">
        <f>VLOOKUP(F2684,'Spezifische Werte'!$B$2:$C$4002,2,FALSE)</f>
        <v>0.89452540088135934</v>
      </c>
      <c r="H2684" s="25">
        <f t="shared" si="375"/>
        <v>1789.0508017627187</v>
      </c>
      <c r="J2684" s="25">
        <f t="shared" si="373"/>
        <v>11.7</v>
      </c>
      <c r="K2684" s="25">
        <f>VLOOKUP(J2684,'Spezifische Werte'!$B$2:$C$4002,2,FALSE)</f>
        <v>0.89792139505162383</v>
      </c>
      <c r="L2684" s="25">
        <f t="shared" si="376"/>
        <v>1795.8427901032476</v>
      </c>
      <c r="R2684" s="25">
        <v>2682</v>
      </c>
      <c r="S2684" s="25">
        <v>2681</v>
      </c>
      <c r="T2684" s="25">
        <f t="shared" si="380"/>
        <v>0.38197961946877829</v>
      </c>
      <c r="U2684" s="25">
        <f t="shared" si="377"/>
        <v>0.38803952120111396</v>
      </c>
      <c r="W2684" s="17">
        <f>Eingabe!H2685</f>
        <v>141</v>
      </c>
      <c r="X2684" s="17">
        <f t="shared" si="378"/>
        <v>1.41</v>
      </c>
      <c r="Y2684" s="17">
        <f t="shared" si="379"/>
        <v>140</v>
      </c>
    </row>
    <row r="2685" spans="1:25" x14ac:dyDescent="0.15">
      <c r="A2685" s="82">
        <f t="shared" si="374"/>
        <v>4</v>
      </c>
      <c r="B2685" s="46">
        <v>43577.749999993495</v>
      </c>
      <c r="C2685" s="47">
        <f>Eingabe!G2686</f>
        <v>6.2</v>
      </c>
      <c r="D2685" s="77">
        <v>2685</v>
      </c>
      <c r="E2685" s="47"/>
      <c r="F2685" s="25">
        <f t="shared" si="372"/>
        <v>9.25</v>
      </c>
      <c r="G2685" s="25">
        <f>VLOOKUP(F2685,'Spezifische Werte'!$B$2:$C$4002,2,FALSE)</f>
        <v>0.62472364642828149</v>
      </c>
      <c r="H2685" s="25">
        <f t="shared" si="375"/>
        <v>1249.4472928565631</v>
      </c>
      <c r="J2685" s="25">
        <f t="shared" si="373"/>
        <v>9.3000000000000007</v>
      </c>
      <c r="K2685" s="25">
        <f>VLOOKUP(J2685,'Spezifische Werte'!$B$2:$C$4002,2,FALSE)</f>
        <v>0.63323553500353946</v>
      </c>
      <c r="L2685" s="25">
        <f t="shared" si="376"/>
        <v>1266.4710700070789</v>
      </c>
      <c r="R2685" s="25">
        <v>2683</v>
      </c>
      <c r="S2685" s="25">
        <v>2682</v>
      </c>
      <c r="T2685" s="25">
        <f t="shared" si="380"/>
        <v>0.38197961946877829</v>
      </c>
      <c r="U2685" s="25">
        <f t="shared" si="377"/>
        <v>0.38803952120111396</v>
      </c>
      <c r="W2685" s="17">
        <f>Eingabe!H2686</f>
        <v>153</v>
      </c>
      <c r="X2685" s="17">
        <f t="shared" si="378"/>
        <v>1.53</v>
      </c>
      <c r="Y2685" s="17">
        <f t="shared" si="379"/>
        <v>150</v>
      </c>
    </row>
    <row r="2686" spans="1:25" x14ac:dyDescent="0.15">
      <c r="A2686" s="82">
        <f t="shared" si="374"/>
        <v>4</v>
      </c>
      <c r="B2686" s="46">
        <v>43577.79166666016</v>
      </c>
      <c r="C2686" s="47">
        <f>Eingabe!G2687</f>
        <v>6.7</v>
      </c>
      <c r="D2686" s="77">
        <v>2686</v>
      </c>
      <c r="E2686" s="47"/>
      <c r="F2686" s="25">
        <f t="shared" si="372"/>
        <v>10</v>
      </c>
      <c r="G2686" s="25">
        <f>VLOOKUP(F2686,'Spezifische Werte'!$B$2:$C$4002,2,FALSE)</f>
        <v>0.74135823084117802</v>
      </c>
      <c r="H2686" s="25">
        <f t="shared" si="375"/>
        <v>1482.7164616823561</v>
      </c>
      <c r="J2686" s="25">
        <f t="shared" si="373"/>
        <v>10.050000000000001</v>
      </c>
      <c r="K2686" s="25">
        <f>VLOOKUP(J2686,'Spezifische Werte'!$B$2:$C$4002,2,FALSE)</f>
        <v>0.74809941702480209</v>
      </c>
      <c r="L2686" s="25">
        <f t="shared" si="376"/>
        <v>1496.1988340496041</v>
      </c>
      <c r="R2686" s="25">
        <v>2684</v>
      </c>
      <c r="S2686" s="25">
        <v>2683</v>
      </c>
      <c r="T2686" s="25">
        <f t="shared" si="380"/>
        <v>0.38197961946877829</v>
      </c>
      <c r="U2686" s="25">
        <f t="shared" si="377"/>
        <v>0.38803952120111396</v>
      </c>
      <c r="W2686" s="17">
        <f>Eingabe!H2687</f>
        <v>188</v>
      </c>
      <c r="X2686" s="17">
        <f t="shared" si="378"/>
        <v>1.88</v>
      </c>
      <c r="Y2686" s="17">
        <f t="shared" si="379"/>
        <v>190</v>
      </c>
    </row>
    <row r="2687" spans="1:25" x14ac:dyDescent="0.15">
      <c r="A2687" s="82">
        <f t="shared" si="374"/>
        <v>4</v>
      </c>
      <c r="B2687" s="46">
        <v>43577.833333326824</v>
      </c>
      <c r="C2687" s="47">
        <f>Eingabe!G2688</f>
        <v>5.5</v>
      </c>
      <c r="D2687" s="77">
        <v>2687</v>
      </c>
      <c r="E2687" s="47"/>
      <c r="F2687" s="25">
        <f t="shared" si="372"/>
        <v>8.2100000000000009</v>
      </c>
      <c r="G2687" s="25">
        <f>VLOOKUP(F2687,'Spezifische Werte'!$B$2:$C$4002,2,FALSE)</f>
        <v>0.4465432352525967</v>
      </c>
      <c r="H2687" s="25">
        <f t="shared" si="375"/>
        <v>893.08647050519346</v>
      </c>
      <c r="J2687" s="25">
        <f t="shared" si="373"/>
        <v>8.25</v>
      </c>
      <c r="K2687" s="25">
        <f>VLOOKUP(J2687,'Spezifische Werte'!$B$2:$C$4002,2,FALSE)</f>
        <v>0.45308958157539997</v>
      </c>
      <c r="L2687" s="25">
        <f t="shared" si="376"/>
        <v>906.17916315079992</v>
      </c>
      <c r="R2687" s="25">
        <v>2685</v>
      </c>
      <c r="S2687" s="25">
        <v>2684</v>
      </c>
      <c r="T2687" s="25">
        <f t="shared" si="380"/>
        <v>0.38197961946877829</v>
      </c>
      <c r="U2687" s="25">
        <f t="shared" si="377"/>
        <v>0.38803952120111396</v>
      </c>
      <c r="W2687" s="17">
        <f>Eingabe!H2688</f>
        <v>168</v>
      </c>
      <c r="X2687" s="17">
        <f t="shared" si="378"/>
        <v>1.68</v>
      </c>
      <c r="Y2687" s="17">
        <f t="shared" si="379"/>
        <v>170</v>
      </c>
    </row>
    <row r="2688" spans="1:25" x14ac:dyDescent="0.15">
      <c r="A2688" s="82">
        <f t="shared" si="374"/>
        <v>4</v>
      </c>
      <c r="B2688" s="46">
        <v>43577.874999993488</v>
      </c>
      <c r="C2688" s="47">
        <f>Eingabe!G2689</f>
        <v>6.2</v>
      </c>
      <c r="D2688" s="77">
        <v>2688</v>
      </c>
      <c r="E2688" s="47"/>
      <c r="F2688" s="25">
        <f t="shared" si="372"/>
        <v>9.25</v>
      </c>
      <c r="G2688" s="25">
        <f>VLOOKUP(F2688,'Spezifische Werte'!$B$2:$C$4002,2,FALSE)</f>
        <v>0.62472364642828149</v>
      </c>
      <c r="H2688" s="25">
        <f t="shared" si="375"/>
        <v>1249.4472928565631</v>
      </c>
      <c r="J2688" s="25">
        <f t="shared" si="373"/>
        <v>9.3000000000000007</v>
      </c>
      <c r="K2688" s="25">
        <f>VLOOKUP(J2688,'Spezifische Werte'!$B$2:$C$4002,2,FALSE)</f>
        <v>0.63323553500353946</v>
      </c>
      <c r="L2688" s="25">
        <f t="shared" si="376"/>
        <v>1266.4710700070789</v>
      </c>
      <c r="R2688" s="25">
        <v>2686</v>
      </c>
      <c r="S2688" s="25">
        <v>2685</v>
      </c>
      <c r="T2688" s="25">
        <f t="shared" si="380"/>
        <v>0.38197961946877829</v>
      </c>
      <c r="U2688" s="25">
        <f t="shared" si="377"/>
        <v>0.38803952120111396</v>
      </c>
      <c r="W2688" s="17">
        <f>Eingabe!H2689</f>
        <v>170</v>
      </c>
      <c r="X2688" s="17">
        <f t="shared" si="378"/>
        <v>1.7</v>
      </c>
      <c r="Y2688" s="17">
        <f t="shared" si="379"/>
        <v>170</v>
      </c>
    </row>
    <row r="2689" spans="1:25" x14ac:dyDescent="0.15">
      <c r="A2689" s="82">
        <f t="shared" si="374"/>
        <v>4</v>
      </c>
      <c r="B2689" s="46">
        <v>43577.916666660152</v>
      </c>
      <c r="C2689" s="47">
        <f>Eingabe!G2690</f>
        <v>6.6</v>
      </c>
      <c r="D2689" s="77">
        <v>2689</v>
      </c>
      <c r="E2689" s="47"/>
      <c r="F2689" s="25">
        <f t="shared" si="372"/>
        <v>9.85</v>
      </c>
      <c r="G2689" s="25">
        <f>VLOOKUP(F2689,'Spezifische Werte'!$B$2:$C$4002,2,FALSE)</f>
        <v>0.72027431855487523</v>
      </c>
      <c r="H2689" s="25">
        <f t="shared" si="375"/>
        <v>1440.5486371097504</v>
      </c>
      <c r="J2689" s="25">
        <f t="shared" si="373"/>
        <v>9.9</v>
      </c>
      <c r="K2689" s="25">
        <f>VLOOKUP(J2689,'Spezifische Werte'!$B$2:$C$4002,2,FALSE)</f>
        <v>0.72744279855046079</v>
      </c>
      <c r="L2689" s="25">
        <f t="shared" si="376"/>
        <v>1454.8855971009216</v>
      </c>
      <c r="R2689" s="25">
        <v>2687</v>
      </c>
      <c r="S2689" s="25">
        <v>2686</v>
      </c>
      <c r="T2689" s="25">
        <f t="shared" si="380"/>
        <v>0.38197961946877829</v>
      </c>
      <c r="U2689" s="25">
        <f t="shared" si="377"/>
        <v>0.38803952120111396</v>
      </c>
      <c r="W2689" s="17">
        <f>Eingabe!H2690</f>
        <v>178</v>
      </c>
      <c r="X2689" s="17">
        <f t="shared" si="378"/>
        <v>1.78</v>
      </c>
      <c r="Y2689" s="17">
        <f t="shared" si="379"/>
        <v>180</v>
      </c>
    </row>
    <row r="2690" spans="1:25" x14ac:dyDescent="0.15">
      <c r="A2690" s="82">
        <f t="shared" si="374"/>
        <v>4</v>
      </c>
      <c r="B2690" s="46">
        <v>43577.958333326817</v>
      </c>
      <c r="C2690" s="47">
        <f>Eingabe!G2691</f>
        <v>6.9</v>
      </c>
      <c r="D2690" s="77">
        <v>2690</v>
      </c>
      <c r="E2690" s="47"/>
      <c r="F2690" s="25">
        <f t="shared" si="372"/>
        <v>10.29</v>
      </c>
      <c r="G2690" s="25">
        <f>VLOOKUP(F2690,'Spezifische Werte'!$B$2:$C$4002,2,FALSE)</f>
        <v>0.77847265329133075</v>
      </c>
      <c r="H2690" s="25">
        <f t="shared" si="375"/>
        <v>1556.9453065826615</v>
      </c>
      <c r="J2690" s="25">
        <f t="shared" si="373"/>
        <v>10.35</v>
      </c>
      <c r="K2690" s="25">
        <f>VLOOKUP(J2690,'Spezifische Werte'!$B$2:$C$4002,2,FALSE)</f>
        <v>0.78556540744998338</v>
      </c>
      <c r="L2690" s="25">
        <f t="shared" si="376"/>
        <v>1571.1308148999667</v>
      </c>
      <c r="R2690" s="25">
        <v>2688</v>
      </c>
      <c r="S2690" s="25">
        <v>2687</v>
      </c>
      <c r="T2690" s="25">
        <f t="shared" si="380"/>
        <v>0.38197961946877829</v>
      </c>
      <c r="U2690" s="25">
        <f t="shared" si="377"/>
        <v>0.38803952120111396</v>
      </c>
      <c r="W2690" s="17">
        <f>Eingabe!H2691</f>
        <v>199</v>
      </c>
      <c r="X2690" s="17">
        <f t="shared" si="378"/>
        <v>1.99</v>
      </c>
      <c r="Y2690" s="17">
        <f t="shared" si="379"/>
        <v>200</v>
      </c>
    </row>
    <row r="2691" spans="1:25" x14ac:dyDescent="0.15">
      <c r="A2691" s="82">
        <f t="shared" si="374"/>
        <v>4</v>
      </c>
      <c r="B2691" s="46">
        <v>43577.999999993481</v>
      </c>
      <c r="C2691" s="47">
        <f>Eingabe!G2692</f>
        <v>7.1</v>
      </c>
      <c r="D2691" s="77">
        <v>2691</v>
      </c>
      <c r="E2691" s="47"/>
      <c r="F2691" s="25">
        <f t="shared" ref="F2691:F2754" si="381">ROUND(C2691*($O$4/$O$5)^$O$7,2)</f>
        <v>10.59</v>
      </c>
      <c r="G2691" s="25">
        <f>VLOOKUP(F2691,'Spezifische Werte'!$B$2:$C$4002,2,FALSE)</f>
        <v>0.8120114567449348</v>
      </c>
      <c r="H2691" s="25">
        <f t="shared" si="375"/>
        <v>1624.0229134898696</v>
      </c>
      <c r="J2691" s="25">
        <f t="shared" ref="J2691:J2754" si="382">ROUND(C2691*(LN($O$4/$O$8)/LN($O$5/$O$8)),2)</f>
        <v>10.65</v>
      </c>
      <c r="K2691" s="25">
        <f>VLOOKUP(J2691,'Spezifische Werte'!$B$2:$C$4002,2,FALSE)</f>
        <v>0.81815187612980644</v>
      </c>
      <c r="L2691" s="25">
        <f t="shared" si="376"/>
        <v>1636.3037522596128</v>
      </c>
      <c r="R2691" s="25">
        <v>2689</v>
      </c>
      <c r="S2691" s="25">
        <v>2688</v>
      </c>
      <c r="T2691" s="25">
        <f t="shared" si="380"/>
        <v>0.38197961946877829</v>
      </c>
      <c r="U2691" s="25">
        <f t="shared" si="377"/>
        <v>0.38803952120111396</v>
      </c>
      <c r="W2691" s="17">
        <f>Eingabe!H2692</f>
        <v>198</v>
      </c>
      <c r="X2691" s="17">
        <f t="shared" si="378"/>
        <v>1.98</v>
      </c>
      <c r="Y2691" s="17">
        <f t="shared" si="379"/>
        <v>200</v>
      </c>
    </row>
    <row r="2692" spans="1:25" x14ac:dyDescent="0.15">
      <c r="A2692" s="82">
        <f t="shared" ref="A2692:A2755" si="383">MONTH(B2692)</f>
        <v>4</v>
      </c>
      <c r="B2692" s="46">
        <v>43578.041666660145</v>
      </c>
      <c r="C2692" s="47">
        <f>Eingabe!G2693</f>
        <v>7.3</v>
      </c>
      <c r="D2692" s="77">
        <v>2692</v>
      </c>
      <c r="E2692" s="47"/>
      <c r="F2692" s="25">
        <f t="shared" si="381"/>
        <v>10.89</v>
      </c>
      <c r="G2692" s="25">
        <f>VLOOKUP(F2692,'Spezifische Werte'!$B$2:$C$4002,2,FALSE)</f>
        <v>0.84086253778157871</v>
      </c>
      <c r="H2692" s="25">
        <f t="shared" ref="H2692:H2755" si="384">G2692*$O$9*1000</f>
        <v>1681.7250755631574</v>
      </c>
      <c r="J2692" s="25">
        <f t="shared" si="382"/>
        <v>10.95</v>
      </c>
      <c r="K2692" s="25">
        <f>VLOOKUP(J2692,'Spezifische Werte'!$B$2:$C$4002,2,FALSE)</f>
        <v>0.8460822985114913</v>
      </c>
      <c r="L2692" s="25">
        <f t="shared" ref="L2692:L2755" si="385">K2692*$O$9*1000</f>
        <v>1692.1645970229827</v>
      </c>
      <c r="R2692" s="25">
        <v>2690</v>
      </c>
      <c r="S2692" s="25">
        <v>2689</v>
      </c>
      <c r="T2692" s="25">
        <f t="shared" si="380"/>
        <v>0.38197961946877829</v>
      </c>
      <c r="U2692" s="25">
        <f t="shared" ref="U2692:U2755" si="386">LARGE($L$3:$L$8762,R2692)/1000</f>
        <v>0.38803952120111396</v>
      </c>
      <c r="W2692" s="17">
        <f>Eingabe!H2693</f>
        <v>190</v>
      </c>
      <c r="X2692" s="17">
        <f t="shared" ref="X2692:X2755" si="387">W2692/100</f>
        <v>1.9</v>
      </c>
      <c r="Y2692" s="17">
        <f t="shared" ref="Y2692:Y2755" si="388">ROUND(X2692,1)*100</f>
        <v>190</v>
      </c>
    </row>
    <row r="2693" spans="1:25" x14ac:dyDescent="0.15">
      <c r="A2693" s="82">
        <f t="shared" si="383"/>
        <v>4</v>
      </c>
      <c r="B2693" s="46">
        <v>43578.083333326809</v>
      </c>
      <c r="C2693" s="47">
        <f>Eingabe!G2694</f>
        <v>7</v>
      </c>
      <c r="D2693" s="77">
        <v>2693</v>
      </c>
      <c r="E2693" s="47"/>
      <c r="F2693" s="25">
        <f t="shared" si="381"/>
        <v>10.44</v>
      </c>
      <c r="G2693" s="25">
        <f>VLOOKUP(F2693,'Spezifische Werte'!$B$2:$C$4002,2,FALSE)</f>
        <v>0.79583970836381801</v>
      </c>
      <c r="H2693" s="25">
        <f t="shared" si="384"/>
        <v>1591.679416727636</v>
      </c>
      <c r="J2693" s="25">
        <f t="shared" si="382"/>
        <v>10.5</v>
      </c>
      <c r="K2693" s="25">
        <f>VLOOKUP(J2693,'Spezifische Werte'!$B$2:$C$4002,2,FALSE)</f>
        <v>0.80244982214145155</v>
      </c>
      <c r="L2693" s="25">
        <f t="shared" si="385"/>
        <v>1604.8996442829032</v>
      </c>
      <c r="R2693" s="25">
        <v>2691</v>
      </c>
      <c r="S2693" s="25">
        <v>2690</v>
      </c>
      <c r="T2693" s="25">
        <f t="shared" si="380"/>
        <v>0.38197961946877829</v>
      </c>
      <c r="U2693" s="25">
        <f t="shared" si="386"/>
        <v>0.38803952120111396</v>
      </c>
      <c r="W2693" s="17">
        <f>Eingabe!H2694</f>
        <v>199</v>
      </c>
      <c r="X2693" s="17">
        <f t="shared" si="387"/>
        <v>1.99</v>
      </c>
      <c r="Y2693" s="17">
        <f t="shared" si="388"/>
        <v>200</v>
      </c>
    </row>
    <row r="2694" spans="1:25" x14ac:dyDescent="0.15">
      <c r="A2694" s="82">
        <f t="shared" si="383"/>
        <v>4</v>
      </c>
      <c r="B2694" s="46">
        <v>43578.124999993473</v>
      </c>
      <c r="C2694" s="47">
        <f>Eingabe!G2695</f>
        <v>6.5</v>
      </c>
      <c r="D2694" s="77">
        <v>2694</v>
      </c>
      <c r="E2694" s="47"/>
      <c r="F2694" s="25">
        <f t="shared" si="381"/>
        <v>9.6999999999999993</v>
      </c>
      <c r="G2694" s="25">
        <f>VLOOKUP(F2694,'Spezifische Werte'!$B$2:$C$4002,2,FALSE)</f>
        <v>0.69796521003178913</v>
      </c>
      <c r="H2694" s="25">
        <f t="shared" si="384"/>
        <v>1395.9304200635784</v>
      </c>
      <c r="J2694" s="25">
        <f t="shared" si="382"/>
        <v>9.75</v>
      </c>
      <c r="K2694" s="25">
        <f>VLOOKUP(J2694,'Spezifische Werte'!$B$2:$C$4002,2,FALSE)</f>
        <v>0.70553224205682485</v>
      </c>
      <c r="L2694" s="25">
        <f t="shared" si="385"/>
        <v>1411.0644841136498</v>
      </c>
      <c r="R2694" s="25">
        <v>2692</v>
      </c>
      <c r="S2694" s="25">
        <v>2691</v>
      </c>
      <c r="T2694" s="25">
        <f t="shared" ref="T2694:T2757" si="389">LARGE($H$3:$H$8762,R2694)/1000</f>
        <v>0.38197961946877829</v>
      </c>
      <c r="U2694" s="25">
        <f t="shared" si="386"/>
        <v>0.38803952120111396</v>
      </c>
      <c r="W2694" s="17">
        <f>Eingabe!H2695</f>
        <v>221</v>
      </c>
      <c r="X2694" s="17">
        <f t="shared" si="387"/>
        <v>2.21</v>
      </c>
      <c r="Y2694" s="17">
        <f t="shared" si="388"/>
        <v>220.00000000000003</v>
      </c>
    </row>
    <row r="2695" spans="1:25" x14ac:dyDescent="0.15">
      <c r="A2695" s="82">
        <f t="shared" si="383"/>
        <v>4</v>
      </c>
      <c r="B2695" s="46">
        <v>43578.166666660138</v>
      </c>
      <c r="C2695" s="47">
        <f>Eingabe!G2696</f>
        <v>7.3</v>
      </c>
      <c r="D2695" s="77">
        <v>2695</v>
      </c>
      <c r="E2695" s="47"/>
      <c r="F2695" s="25">
        <f t="shared" si="381"/>
        <v>10.89</v>
      </c>
      <c r="G2695" s="25">
        <f>VLOOKUP(F2695,'Spezifische Werte'!$B$2:$C$4002,2,FALSE)</f>
        <v>0.84086253778157871</v>
      </c>
      <c r="H2695" s="25">
        <f t="shared" si="384"/>
        <v>1681.7250755631574</v>
      </c>
      <c r="J2695" s="25">
        <f t="shared" si="382"/>
        <v>10.95</v>
      </c>
      <c r="K2695" s="25">
        <f>VLOOKUP(J2695,'Spezifische Werte'!$B$2:$C$4002,2,FALSE)</f>
        <v>0.8460822985114913</v>
      </c>
      <c r="L2695" s="25">
        <f t="shared" si="385"/>
        <v>1692.1645970229827</v>
      </c>
      <c r="R2695" s="25">
        <v>2693</v>
      </c>
      <c r="S2695" s="25">
        <v>2692</v>
      </c>
      <c r="T2695" s="25">
        <f t="shared" si="389"/>
        <v>0.38197961946877829</v>
      </c>
      <c r="U2695" s="25">
        <f t="shared" si="386"/>
        <v>0.38803952120111396</v>
      </c>
      <c r="W2695" s="17">
        <f>Eingabe!H2696</f>
        <v>209</v>
      </c>
      <c r="X2695" s="17">
        <f t="shared" si="387"/>
        <v>2.09</v>
      </c>
      <c r="Y2695" s="17">
        <f t="shared" si="388"/>
        <v>210</v>
      </c>
    </row>
    <row r="2696" spans="1:25" x14ac:dyDescent="0.15">
      <c r="A2696" s="82">
        <f t="shared" si="383"/>
        <v>4</v>
      </c>
      <c r="B2696" s="46">
        <v>43578.208333326802</v>
      </c>
      <c r="C2696" s="47">
        <f>Eingabe!G2697</f>
        <v>7</v>
      </c>
      <c r="D2696" s="77">
        <v>2696</v>
      </c>
      <c r="E2696" s="47"/>
      <c r="F2696" s="25">
        <f t="shared" si="381"/>
        <v>10.44</v>
      </c>
      <c r="G2696" s="25">
        <f>VLOOKUP(F2696,'Spezifische Werte'!$B$2:$C$4002,2,FALSE)</f>
        <v>0.79583970836381801</v>
      </c>
      <c r="H2696" s="25">
        <f t="shared" si="384"/>
        <v>1591.679416727636</v>
      </c>
      <c r="J2696" s="25">
        <f t="shared" si="382"/>
        <v>10.5</v>
      </c>
      <c r="K2696" s="25">
        <f>VLOOKUP(J2696,'Spezifische Werte'!$B$2:$C$4002,2,FALSE)</f>
        <v>0.80244982214145155</v>
      </c>
      <c r="L2696" s="25">
        <f t="shared" si="385"/>
        <v>1604.8996442829032</v>
      </c>
      <c r="R2696" s="25">
        <v>2694</v>
      </c>
      <c r="S2696" s="25">
        <v>2693</v>
      </c>
      <c r="T2696" s="25">
        <f t="shared" si="389"/>
        <v>0.38197961946877829</v>
      </c>
      <c r="U2696" s="25">
        <f t="shared" si="386"/>
        <v>0.38803952120111396</v>
      </c>
      <c r="W2696" s="17">
        <f>Eingabe!H2697</f>
        <v>220</v>
      </c>
      <c r="X2696" s="17">
        <f t="shared" si="387"/>
        <v>2.2000000000000002</v>
      </c>
      <c r="Y2696" s="17">
        <f t="shared" si="388"/>
        <v>220.00000000000003</v>
      </c>
    </row>
    <row r="2697" spans="1:25" x14ac:dyDescent="0.15">
      <c r="A2697" s="82">
        <f t="shared" si="383"/>
        <v>4</v>
      </c>
      <c r="B2697" s="46">
        <v>43578.249999993466</v>
      </c>
      <c r="C2697" s="47">
        <f>Eingabe!G2698</f>
        <v>6.5</v>
      </c>
      <c r="D2697" s="77">
        <v>2697</v>
      </c>
      <c r="E2697" s="47"/>
      <c r="F2697" s="25">
        <f t="shared" si="381"/>
        <v>9.6999999999999993</v>
      </c>
      <c r="G2697" s="25">
        <f>VLOOKUP(F2697,'Spezifische Werte'!$B$2:$C$4002,2,FALSE)</f>
        <v>0.69796521003178913</v>
      </c>
      <c r="H2697" s="25">
        <f t="shared" si="384"/>
        <v>1395.9304200635784</v>
      </c>
      <c r="J2697" s="25">
        <f t="shared" si="382"/>
        <v>9.75</v>
      </c>
      <c r="K2697" s="25">
        <f>VLOOKUP(J2697,'Spezifische Werte'!$B$2:$C$4002,2,FALSE)</f>
        <v>0.70553224205682485</v>
      </c>
      <c r="L2697" s="25">
        <f t="shared" si="385"/>
        <v>1411.0644841136498</v>
      </c>
      <c r="R2697" s="25">
        <v>2695</v>
      </c>
      <c r="S2697" s="25">
        <v>2694</v>
      </c>
      <c r="T2697" s="25">
        <f t="shared" si="389"/>
        <v>0.38197961946877829</v>
      </c>
      <c r="U2697" s="25">
        <f t="shared" si="386"/>
        <v>0.38803952120111396</v>
      </c>
      <c r="W2697" s="17">
        <f>Eingabe!H2698</f>
        <v>221</v>
      </c>
      <c r="X2697" s="17">
        <f t="shared" si="387"/>
        <v>2.21</v>
      </c>
      <c r="Y2697" s="17">
        <f t="shared" si="388"/>
        <v>220.00000000000003</v>
      </c>
    </row>
    <row r="2698" spans="1:25" x14ac:dyDescent="0.15">
      <c r="A2698" s="82">
        <f t="shared" si="383"/>
        <v>4</v>
      </c>
      <c r="B2698" s="46">
        <v>43578.29166666013</v>
      </c>
      <c r="C2698" s="47">
        <f>Eingabe!G2699</f>
        <v>8</v>
      </c>
      <c r="D2698" s="77">
        <v>2698</v>
      </c>
      <c r="E2698" s="47"/>
      <c r="F2698" s="25">
        <f t="shared" si="381"/>
        <v>11.93</v>
      </c>
      <c r="G2698" s="25">
        <f>VLOOKUP(F2698,'Spezifische Werte'!$B$2:$C$4002,2,FALSE)</f>
        <v>0.91009599537005847</v>
      </c>
      <c r="H2698" s="25">
        <f t="shared" si="384"/>
        <v>1820.191990740117</v>
      </c>
      <c r="J2698" s="25">
        <f t="shared" si="382"/>
        <v>12</v>
      </c>
      <c r="K2698" s="25">
        <f>VLOOKUP(J2698,'Spezifische Werte'!$B$2:$C$4002,2,FALSE)</f>
        <v>0.91357731308133205</v>
      </c>
      <c r="L2698" s="25">
        <f t="shared" si="385"/>
        <v>1827.154626162664</v>
      </c>
      <c r="R2698" s="25">
        <v>2696</v>
      </c>
      <c r="S2698" s="25">
        <v>2695</v>
      </c>
      <c r="T2698" s="25">
        <f t="shared" si="389"/>
        <v>0.38197961946877829</v>
      </c>
      <c r="U2698" s="25">
        <f t="shared" si="386"/>
        <v>0.38803952120111396</v>
      </c>
      <c r="W2698" s="17">
        <f>Eingabe!H2699</f>
        <v>241</v>
      </c>
      <c r="X2698" s="17">
        <f t="shared" si="387"/>
        <v>2.41</v>
      </c>
      <c r="Y2698" s="17">
        <f t="shared" si="388"/>
        <v>240</v>
      </c>
    </row>
    <row r="2699" spans="1:25" x14ac:dyDescent="0.15">
      <c r="A2699" s="82">
        <f t="shared" si="383"/>
        <v>4</v>
      </c>
      <c r="B2699" s="46">
        <v>43578.333333326795</v>
      </c>
      <c r="C2699" s="47">
        <f>Eingabe!G2700</f>
        <v>7.3</v>
      </c>
      <c r="D2699" s="77">
        <v>2699</v>
      </c>
      <c r="E2699" s="47"/>
      <c r="F2699" s="25">
        <f t="shared" si="381"/>
        <v>10.89</v>
      </c>
      <c r="G2699" s="25">
        <f>VLOOKUP(F2699,'Spezifische Werte'!$B$2:$C$4002,2,FALSE)</f>
        <v>0.84086253778157871</v>
      </c>
      <c r="H2699" s="25">
        <f t="shared" si="384"/>
        <v>1681.7250755631574</v>
      </c>
      <c r="J2699" s="25">
        <f t="shared" si="382"/>
        <v>10.95</v>
      </c>
      <c r="K2699" s="25">
        <f>VLOOKUP(J2699,'Spezifische Werte'!$B$2:$C$4002,2,FALSE)</f>
        <v>0.8460822985114913</v>
      </c>
      <c r="L2699" s="25">
        <f t="shared" si="385"/>
        <v>1692.1645970229827</v>
      </c>
      <c r="R2699" s="25">
        <v>2697</v>
      </c>
      <c r="S2699" s="25">
        <v>2696</v>
      </c>
      <c r="T2699" s="25">
        <f t="shared" si="389"/>
        <v>0.38197961946877829</v>
      </c>
      <c r="U2699" s="25">
        <f t="shared" si="386"/>
        <v>0.38803952120111396</v>
      </c>
      <c r="W2699" s="17">
        <f>Eingabe!H2700</f>
        <v>230</v>
      </c>
      <c r="X2699" s="17">
        <f t="shared" si="387"/>
        <v>2.2999999999999998</v>
      </c>
      <c r="Y2699" s="17">
        <f t="shared" si="388"/>
        <v>229.99999999999997</v>
      </c>
    </row>
    <row r="2700" spans="1:25" x14ac:dyDescent="0.15">
      <c r="A2700" s="82">
        <f t="shared" si="383"/>
        <v>4</v>
      </c>
      <c r="B2700" s="46">
        <v>43578.374999993459</v>
      </c>
      <c r="C2700" s="47">
        <f>Eingabe!G2701</f>
        <v>8.1</v>
      </c>
      <c r="D2700" s="77">
        <v>2700</v>
      </c>
      <c r="E2700" s="47"/>
      <c r="F2700" s="25">
        <f t="shared" si="381"/>
        <v>12.08</v>
      </c>
      <c r="G2700" s="25">
        <f>VLOOKUP(F2700,'Spezifische Werte'!$B$2:$C$4002,2,FALSE)</f>
        <v>0.9174412025742027</v>
      </c>
      <c r="H2700" s="25">
        <f t="shared" si="384"/>
        <v>1834.8824051484055</v>
      </c>
      <c r="J2700" s="25">
        <f t="shared" si="382"/>
        <v>12.15</v>
      </c>
      <c r="K2700" s="25">
        <f>VLOOKUP(J2700,'Spezifische Werte'!$B$2:$C$4002,2,FALSE)</f>
        <v>0.92073756082866021</v>
      </c>
      <c r="L2700" s="25">
        <f t="shared" si="385"/>
        <v>1841.4751216573204</v>
      </c>
      <c r="R2700" s="25">
        <v>2698</v>
      </c>
      <c r="S2700" s="25">
        <v>2697</v>
      </c>
      <c r="T2700" s="25">
        <f t="shared" si="389"/>
        <v>0.38197961946877829</v>
      </c>
      <c r="U2700" s="25">
        <f t="shared" si="386"/>
        <v>0.38803952120111396</v>
      </c>
      <c r="W2700" s="17">
        <f>Eingabe!H2701</f>
        <v>249</v>
      </c>
      <c r="X2700" s="17">
        <f t="shared" si="387"/>
        <v>2.4900000000000002</v>
      </c>
      <c r="Y2700" s="17">
        <f t="shared" si="388"/>
        <v>250</v>
      </c>
    </row>
    <row r="2701" spans="1:25" x14ac:dyDescent="0.15">
      <c r="A2701" s="82">
        <f t="shared" si="383"/>
        <v>4</v>
      </c>
      <c r="B2701" s="46">
        <v>43578.416666660123</v>
      </c>
      <c r="C2701" s="47">
        <f>Eingabe!G2702</f>
        <v>8.4</v>
      </c>
      <c r="D2701" s="77">
        <v>2701</v>
      </c>
      <c r="E2701" s="47"/>
      <c r="F2701" s="25">
        <f t="shared" si="381"/>
        <v>12.53</v>
      </c>
      <c r="G2701" s="25">
        <f>VLOOKUP(F2701,'Spezifische Werte'!$B$2:$C$4002,2,FALSE)</f>
        <v>0.93726995773054234</v>
      </c>
      <c r="H2701" s="25">
        <f t="shared" si="384"/>
        <v>1874.5399154610848</v>
      </c>
      <c r="J2701" s="25">
        <f t="shared" si="382"/>
        <v>12.6</v>
      </c>
      <c r="K2701" s="25">
        <f>VLOOKUP(J2701,'Spezifische Werte'!$B$2:$C$4002,2,FALSE)</f>
        <v>0.9400669328598984</v>
      </c>
      <c r="L2701" s="25">
        <f t="shared" si="385"/>
        <v>1880.1338657197969</v>
      </c>
      <c r="R2701" s="25">
        <v>2699</v>
      </c>
      <c r="S2701" s="25">
        <v>2698</v>
      </c>
      <c r="T2701" s="25">
        <f t="shared" si="389"/>
        <v>0.38197961946877829</v>
      </c>
      <c r="U2701" s="25">
        <f t="shared" si="386"/>
        <v>0.38803952120111396</v>
      </c>
      <c r="W2701" s="17">
        <f>Eingabe!H2702</f>
        <v>225</v>
      </c>
      <c r="X2701" s="17">
        <f t="shared" si="387"/>
        <v>2.25</v>
      </c>
      <c r="Y2701" s="17">
        <f t="shared" si="388"/>
        <v>229.99999999999997</v>
      </c>
    </row>
    <row r="2702" spans="1:25" x14ac:dyDescent="0.15">
      <c r="A2702" s="82">
        <f t="shared" si="383"/>
        <v>4</v>
      </c>
      <c r="B2702" s="46">
        <v>43578.458333326787</v>
      </c>
      <c r="C2702" s="47">
        <f>Eingabe!G2703</f>
        <v>7.5</v>
      </c>
      <c r="D2702" s="77">
        <v>2702</v>
      </c>
      <c r="E2702" s="47"/>
      <c r="F2702" s="25">
        <f t="shared" si="381"/>
        <v>11.19</v>
      </c>
      <c r="G2702" s="25">
        <f>VLOOKUP(F2702,'Spezifische Werte'!$B$2:$C$4002,2,FALSE)</f>
        <v>0.86519023501556369</v>
      </c>
      <c r="H2702" s="25">
        <f t="shared" si="384"/>
        <v>1730.3804700311273</v>
      </c>
      <c r="J2702" s="25">
        <f t="shared" si="382"/>
        <v>11.25</v>
      </c>
      <c r="K2702" s="25">
        <f>VLOOKUP(J2702,'Spezifische Werte'!$B$2:$C$4002,2,FALSE)</f>
        <v>0.86955373483519349</v>
      </c>
      <c r="L2702" s="25">
        <f t="shared" si="385"/>
        <v>1739.107469670387</v>
      </c>
      <c r="R2702" s="25">
        <v>2700</v>
      </c>
      <c r="S2702" s="25">
        <v>2699</v>
      </c>
      <c r="T2702" s="25">
        <f t="shared" si="389"/>
        <v>0.38197961946877829</v>
      </c>
      <c r="U2702" s="25">
        <f t="shared" si="386"/>
        <v>0.38803952120111396</v>
      </c>
      <c r="W2702" s="17">
        <f>Eingabe!H2703</f>
        <v>224</v>
      </c>
      <c r="X2702" s="17">
        <f t="shared" si="387"/>
        <v>2.2400000000000002</v>
      </c>
      <c r="Y2702" s="17">
        <f t="shared" si="388"/>
        <v>220.00000000000003</v>
      </c>
    </row>
    <row r="2703" spans="1:25" x14ac:dyDescent="0.15">
      <c r="A2703" s="82">
        <f t="shared" si="383"/>
        <v>4</v>
      </c>
      <c r="B2703" s="46">
        <v>43578.499999993452</v>
      </c>
      <c r="C2703" s="47">
        <f>Eingabe!G2704</f>
        <v>8.1999999999999993</v>
      </c>
      <c r="D2703" s="77">
        <v>2703</v>
      </c>
      <c r="E2703" s="47"/>
      <c r="F2703" s="25">
        <f t="shared" si="381"/>
        <v>12.23</v>
      </c>
      <c r="G2703" s="25">
        <f>VLOOKUP(F2703,'Spezifische Werte'!$B$2:$C$4002,2,FALSE)</f>
        <v>0.92440865408383055</v>
      </c>
      <c r="H2703" s="25">
        <f t="shared" si="384"/>
        <v>1848.8173081676612</v>
      </c>
      <c r="J2703" s="25">
        <f t="shared" si="382"/>
        <v>12.3</v>
      </c>
      <c r="K2703" s="25">
        <f>VLOOKUP(J2703,'Spezifische Werte'!$B$2:$C$4002,2,FALSE)</f>
        <v>0.92753708531738432</v>
      </c>
      <c r="L2703" s="25">
        <f t="shared" si="385"/>
        <v>1855.0741706347687</v>
      </c>
      <c r="R2703" s="25">
        <v>2701</v>
      </c>
      <c r="S2703" s="25">
        <v>2700</v>
      </c>
      <c r="T2703" s="25">
        <f t="shared" si="389"/>
        <v>0.38197961946877829</v>
      </c>
      <c r="U2703" s="25">
        <f t="shared" si="386"/>
        <v>0.38803952120111396</v>
      </c>
      <c r="W2703" s="17">
        <f>Eingabe!H2704</f>
        <v>266</v>
      </c>
      <c r="X2703" s="17">
        <f t="shared" si="387"/>
        <v>2.66</v>
      </c>
      <c r="Y2703" s="17">
        <f t="shared" si="388"/>
        <v>270</v>
      </c>
    </row>
    <row r="2704" spans="1:25" x14ac:dyDescent="0.15">
      <c r="A2704" s="82">
        <f t="shared" si="383"/>
        <v>4</v>
      </c>
      <c r="B2704" s="46">
        <v>43578.541666660116</v>
      </c>
      <c r="C2704" s="47">
        <f>Eingabe!G2705</f>
        <v>6.9</v>
      </c>
      <c r="D2704" s="77">
        <v>2704</v>
      </c>
      <c r="E2704" s="47"/>
      <c r="F2704" s="25">
        <f t="shared" si="381"/>
        <v>10.29</v>
      </c>
      <c r="G2704" s="25">
        <f>VLOOKUP(F2704,'Spezifische Werte'!$B$2:$C$4002,2,FALSE)</f>
        <v>0.77847265329133075</v>
      </c>
      <c r="H2704" s="25">
        <f t="shared" si="384"/>
        <v>1556.9453065826615</v>
      </c>
      <c r="J2704" s="25">
        <f t="shared" si="382"/>
        <v>10.35</v>
      </c>
      <c r="K2704" s="25">
        <f>VLOOKUP(J2704,'Spezifische Werte'!$B$2:$C$4002,2,FALSE)</f>
        <v>0.78556540744998338</v>
      </c>
      <c r="L2704" s="25">
        <f t="shared" si="385"/>
        <v>1571.1308148999667</v>
      </c>
      <c r="R2704" s="25">
        <v>2702</v>
      </c>
      <c r="S2704" s="25">
        <v>2701</v>
      </c>
      <c r="T2704" s="25">
        <f t="shared" si="389"/>
        <v>0.38197961946877829</v>
      </c>
      <c r="U2704" s="25">
        <f t="shared" si="386"/>
        <v>0.38803952120111396</v>
      </c>
      <c r="W2704" s="17">
        <f>Eingabe!H2705</f>
        <v>207</v>
      </c>
      <c r="X2704" s="17">
        <f t="shared" si="387"/>
        <v>2.0699999999999998</v>
      </c>
      <c r="Y2704" s="17">
        <f t="shared" si="388"/>
        <v>210</v>
      </c>
    </row>
    <row r="2705" spans="1:25" x14ac:dyDescent="0.15">
      <c r="A2705" s="82">
        <f t="shared" si="383"/>
        <v>4</v>
      </c>
      <c r="B2705" s="46">
        <v>43578.58333332678</v>
      </c>
      <c r="C2705" s="47">
        <f>Eingabe!G2706</f>
        <v>6.5</v>
      </c>
      <c r="D2705" s="77">
        <v>2705</v>
      </c>
      <c r="E2705" s="47"/>
      <c r="F2705" s="25">
        <f t="shared" si="381"/>
        <v>9.6999999999999993</v>
      </c>
      <c r="G2705" s="25">
        <f>VLOOKUP(F2705,'Spezifische Werte'!$B$2:$C$4002,2,FALSE)</f>
        <v>0.69796521003178913</v>
      </c>
      <c r="H2705" s="25">
        <f t="shared" si="384"/>
        <v>1395.9304200635784</v>
      </c>
      <c r="J2705" s="25">
        <f t="shared" si="382"/>
        <v>9.75</v>
      </c>
      <c r="K2705" s="25">
        <f>VLOOKUP(J2705,'Spezifische Werte'!$B$2:$C$4002,2,FALSE)</f>
        <v>0.70553224205682485</v>
      </c>
      <c r="L2705" s="25">
        <f t="shared" si="385"/>
        <v>1411.0644841136498</v>
      </c>
      <c r="R2705" s="25">
        <v>2703</v>
      </c>
      <c r="S2705" s="25">
        <v>2702</v>
      </c>
      <c r="T2705" s="25">
        <f t="shared" si="389"/>
        <v>0.38197961946877829</v>
      </c>
      <c r="U2705" s="25">
        <f t="shared" si="386"/>
        <v>0.38803952120111396</v>
      </c>
      <c r="W2705" s="17">
        <f>Eingabe!H2706</f>
        <v>218</v>
      </c>
      <c r="X2705" s="17">
        <f t="shared" si="387"/>
        <v>2.1800000000000002</v>
      </c>
      <c r="Y2705" s="17">
        <f t="shared" si="388"/>
        <v>220.00000000000003</v>
      </c>
    </row>
    <row r="2706" spans="1:25" x14ac:dyDescent="0.15">
      <c r="A2706" s="82">
        <f t="shared" si="383"/>
        <v>4</v>
      </c>
      <c r="B2706" s="46">
        <v>43578.624999993444</v>
      </c>
      <c r="C2706" s="47">
        <f>Eingabe!G2707</f>
        <v>6.1</v>
      </c>
      <c r="D2706" s="77">
        <v>2706</v>
      </c>
      <c r="E2706" s="47"/>
      <c r="F2706" s="25">
        <f t="shared" si="381"/>
        <v>9.1</v>
      </c>
      <c r="G2706" s="25">
        <f>VLOOKUP(F2706,'Spezifische Werte'!$B$2:$C$4002,2,FALSE)</f>
        <v>0.59886663276505681</v>
      </c>
      <c r="H2706" s="25">
        <f t="shared" si="384"/>
        <v>1197.7332655301136</v>
      </c>
      <c r="J2706" s="25">
        <f t="shared" si="382"/>
        <v>9.15</v>
      </c>
      <c r="K2706" s="25">
        <f>VLOOKUP(J2706,'Spezifische Werte'!$B$2:$C$4002,2,FALSE)</f>
        <v>0.60752867779351938</v>
      </c>
      <c r="L2706" s="25">
        <f t="shared" si="385"/>
        <v>1215.0573555870387</v>
      </c>
      <c r="R2706" s="25">
        <v>2704</v>
      </c>
      <c r="S2706" s="25">
        <v>2703</v>
      </c>
      <c r="T2706" s="25">
        <f t="shared" si="389"/>
        <v>0.38197961946877829</v>
      </c>
      <c r="U2706" s="25">
        <f t="shared" si="386"/>
        <v>0.38803952120111396</v>
      </c>
      <c r="W2706" s="17">
        <f>Eingabe!H2707</f>
        <v>229</v>
      </c>
      <c r="X2706" s="17">
        <f t="shared" si="387"/>
        <v>2.29</v>
      </c>
      <c r="Y2706" s="17">
        <f t="shared" si="388"/>
        <v>229.99999999999997</v>
      </c>
    </row>
    <row r="2707" spans="1:25" x14ac:dyDescent="0.15">
      <c r="A2707" s="82">
        <f t="shared" si="383"/>
        <v>4</v>
      </c>
      <c r="B2707" s="46">
        <v>43578.666666660109</v>
      </c>
      <c r="C2707" s="47">
        <f>Eingabe!G2708</f>
        <v>4.8</v>
      </c>
      <c r="D2707" s="77">
        <v>2707</v>
      </c>
      <c r="E2707" s="47"/>
      <c r="F2707" s="25">
        <f t="shared" si="381"/>
        <v>7.16</v>
      </c>
      <c r="G2707" s="25">
        <f>VLOOKUP(F2707,'Spezifische Werte'!$B$2:$C$4002,2,FALSE)</f>
        <v>0.29271421469315961</v>
      </c>
      <c r="H2707" s="25">
        <f t="shared" si="384"/>
        <v>585.42842938631918</v>
      </c>
      <c r="J2707" s="25">
        <f t="shared" si="382"/>
        <v>7.2</v>
      </c>
      <c r="K2707" s="25">
        <f>VLOOKUP(J2707,'Spezifische Werte'!$B$2:$C$4002,2,FALSE)</f>
        <v>0.29789883692567737</v>
      </c>
      <c r="L2707" s="25">
        <f t="shared" si="385"/>
        <v>595.79767385135472</v>
      </c>
      <c r="R2707" s="25">
        <v>2705</v>
      </c>
      <c r="S2707" s="25">
        <v>2704</v>
      </c>
      <c r="T2707" s="25">
        <f t="shared" si="389"/>
        <v>0.38197961946877829</v>
      </c>
      <c r="U2707" s="25">
        <f t="shared" si="386"/>
        <v>0.38803952120111396</v>
      </c>
      <c r="W2707" s="17">
        <f>Eingabe!H2708</f>
        <v>215</v>
      </c>
      <c r="X2707" s="17">
        <f t="shared" si="387"/>
        <v>2.15</v>
      </c>
      <c r="Y2707" s="17">
        <f t="shared" si="388"/>
        <v>220.00000000000003</v>
      </c>
    </row>
    <row r="2708" spans="1:25" x14ac:dyDescent="0.15">
      <c r="A2708" s="82">
        <f t="shared" si="383"/>
        <v>4</v>
      </c>
      <c r="B2708" s="46">
        <v>43578.708333326773</v>
      </c>
      <c r="C2708" s="47">
        <f>Eingabe!G2709</f>
        <v>5.0999999999999996</v>
      </c>
      <c r="D2708" s="77">
        <v>2708</v>
      </c>
      <c r="E2708" s="47"/>
      <c r="F2708" s="25">
        <f t="shared" si="381"/>
        <v>7.61</v>
      </c>
      <c r="G2708" s="25">
        <f>VLOOKUP(F2708,'Spezifische Werte'!$B$2:$C$4002,2,FALSE)</f>
        <v>0.35419704845962618</v>
      </c>
      <c r="H2708" s="25">
        <f t="shared" si="384"/>
        <v>708.39409691925232</v>
      </c>
      <c r="J2708" s="25">
        <f t="shared" si="382"/>
        <v>7.65</v>
      </c>
      <c r="K2708" s="25">
        <f>VLOOKUP(J2708,'Spezifische Werte'!$B$2:$C$4002,2,FALSE)</f>
        <v>0.35999115933138248</v>
      </c>
      <c r="L2708" s="25">
        <f t="shared" si="385"/>
        <v>719.98231866276501</v>
      </c>
      <c r="R2708" s="25">
        <v>2706</v>
      </c>
      <c r="S2708" s="25">
        <v>2705</v>
      </c>
      <c r="T2708" s="25">
        <f t="shared" si="389"/>
        <v>0.38197961946877829</v>
      </c>
      <c r="U2708" s="25">
        <f t="shared" si="386"/>
        <v>0.38803952120111396</v>
      </c>
      <c r="W2708" s="17">
        <f>Eingabe!H2709</f>
        <v>232</v>
      </c>
      <c r="X2708" s="17">
        <f t="shared" si="387"/>
        <v>2.3199999999999998</v>
      </c>
      <c r="Y2708" s="17">
        <f t="shared" si="388"/>
        <v>229.99999999999997</v>
      </c>
    </row>
    <row r="2709" spans="1:25" x14ac:dyDescent="0.15">
      <c r="A2709" s="82">
        <f t="shared" si="383"/>
        <v>4</v>
      </c>
      <c r="B2709" s="46">
        <v>43578.749999993437</v>
      </c>
      <c r="C2709" s="47">
        <f>Eingabe!G2710</f>
        <v>5.6</v>
      </c>
      <c r="D2709" s="77">
        <v>2709</v>
      </c>
      <c r="E2709" s="47"/>
      <c r="F2709" s="25">
        <f t="shared" si="381"/>
        <v>8.35</v>
      </c>
      <c r="G2709" s="25">
        <f>VLOOKUP(F2709,'Spezifische Werte'!$B$2:$C$4002,2,FALSE)</f>
        <v>0.46963573954984494</v>
      </c>
      <c r="H2709" s="25">
        <f t="shared" si="384"/>
        <v>939.27147909968994</v>
      </c>
      <c r="J2709" s="25">
        <f t="shared" si="382"/>
        <v>8.4</v>
      </c>
      <c r="K2709" s="25">
        <f>VLOOKUP(J2709,'Spezifische Werte'!$B$2:$C$4002,2,FALSE)</f>
        <v>0.47799983664408341</v>
      </c>
      <c r="L2709" s="25">
        <f t="shared" si="385"/>
        <v>955.99967328816683</v>
      </c>
      <c r="R2709" s="25">
        <v>2707</v>
      </c>
      <c r="S2709" s="25">
        <v>2706</v>
      </c>
      <c r="T2709" s="25">
        <f t="shared" si="389"/>
        <v>0.38197961946877829</v>
      </c>
      <c r="U2709" s="25">
        <f t="shared" si="386"/>
        <v>0.38803952120111396</v>
      </c>
      <c r="W2709" s="17">
        <f>Eingabe!H2710</f>
        <v>231</v>
      </c>
      <c r="X2709" s="17">
        <f t="shared" si="387"/>
        <v>2.31</v>
      </c>
      <c r="Y2709" s="17">
        <f t="shared" si="388"/>
        <v>229.99999999999997</v>
      </c>
    </row>
    <row r="2710" spans="1:25" x14ac:dyDescent="0.15">
      <c r="A2710" s="82">
        <f t="shared" si="383"/>
        <v>4</v>
      </c>
      <c r="B2710" s="46">
        <v>43578.791666660101</v>
      </c>
      <c r="C2710" s="47">
        <f>Eingabe!G2711</f>
        <v>4.5</v>
      </c>
      <c r="D2710" s="77">
        <v>2710</v>
      </c>
      <c r="E2710" s="47"/>
      <c r="F2710" s="25">
        <f t="shared" si="381"/>
        <v>6.71</v>
      </c>
      <c r="G2710" s="25">
        <f>VLOOKUP(F2710,'Spezifische Werte'!$B$2:$C$4002,2,FALSE)</f>
        <v>0.23821819652236836</v>
      </c>
      <c r="H2710" s="25">
        <f t="shared" si="384"/>
        <v>476.43639304473675</v>
      </c>
      <c r="J2710" s="25">
        <f t="shared" si="382"/>
        <v>6.75</v>
      </c>
      <c r="K2710" s="25">
        <f>VLOOKUP(J2710,'Spezifische Werte'!$B$2:$C$4002,2,FALSE)</f>
        <v>0.24279032681735657</v>
      </c>
      <c r="L2710" s="25">
        <f t="shared" si="385"/>
        <v>485.58065363471314</v>
      </c>
      <c r="R2710" s="25">
        <v>2708</v>
      </c>
      <c r="S2710" s="25">
        <v>2707</v>
      </c>
      <c r="T2710" s="25">
        <f t="shared" si="389"/>
        <v>0.38197961946877829</v>
      </c>
      <c r="U2710" s="25">
        <f t="shared" si="386"/>
        <v>0.38803952120111396</v>
      </c>
      <c r="W2710" s="17">
        <f>Eingabe!H2711</f>
        <v>222</v>
      </c>
      <c r="X2710" s="17">
        <f t="shared" si="387"/>
        <v>2.2200000000000002</v>
      </c>
      <c r="Y2710" s="17">
        <f t="shared" si="388"/>
        <v>220.00000000000003</v>
      </c>
    </row>
    <row r="2711" spans="1:25" x14ac:dyDescent="0.15">
      <c r="A2711" s="82">
        <f t="shared" si="383"/>
        <v>4</v>
      </c>
      <c r="B2711" s="46">
        <v>43578.833333326766</v>
      </c>
      <c r="C2711" s="47">
        <f>Eingabe!G2712</f>
        <v>3.3</v>
      </c>
      <c r="D2711" s="77">
        <v>2711</v>
      </c>
      <c r="E2711" s="47"/>
      <c r="F2711" s="25">
        <f t="shared" si="381"/>
        <v>4.92</v>
      </c>
      <c r="G2711" s="25">
        <f>VLOOKUP(F2711,'Spezifische Werte'!$B$2:$C$4002,2,FALSE)</f>
        <v>8.7079957720259088E-2</v>
      </c>
      <c r="H2711" s="25">
        <f t="shared" si="384"/>
        <v>174.15991544051818</v>
      </c>
      <c r="J2711" s="25">
        <f t="shared" si="382"/>
        <v>4.95</v>
      </c>
      <c r="K2711" s="25">
        <f>VLOOKUP(J2711,'Spezifische Werte'!$B$2:$C$4002,2,FALSE)</f>
        <v>8.884038911585862E-2</v>
      </c>
      <c r="L2711" s="25">
        <f t="shared" si="385"/>
        <v>177.68077823171723</v>
      </c>
      <c r="R2711" s="25">
        <v>2709</v>
      </c>
      <c r="S2711" s="25">
        <v>2708</v>
      </c>
      <c r="T2711" s="25">
        <f t="shared" si="389"/>
        <v>0.38197961946877829</v>
      </c>
      <c r="U2711" s="25">
        <f t="shared" si="386"/>
        <v>0.38803952120111396</v>
      </c>
      <c r="W2711" s="17">
        <f>Eingabe!H2712</f>
        <v>236</v>
      </c>
      <c r="X2711" s="17">
        <f t="shared" si="387"/>
        <v>2.36</v>
      </c>
      <c r="Y2711" s="17">
        <f t="shared" si="388"/>
        <v>240</v>
      </c>
    </row>
    <row r="2712" spans="1:25" x14ac:dyDescent="0.15">
      <c r="A2712" s="82">
        <f t="shared" si="383"/>
        <v>4</v>
      </c>
      <c r="B2712" s="46">
        <v>43578.87499999343</v>
      </c>
      <c r="C2712" s="47">
        <f>Eingabe!G2713</f>
        <v>2.6</v>
      </c>
      <c r="D2712" s="77">
        <v>2712</v>
      </c>
      <c r="E2712" s="47"/>
      <c r="F2712" s="25">
        <f t="shared" si="381"/>
        <v>3.88</v>
      </c>
      <c r="G2712" s="25">
        <f>VLOOKUP(F2712,'Spezifische Werte'!$B$2:$C$4002,2,FALSE)</f>
        <v>3.5689320314118818E-2</v>
      </c>
      <c r="H2712" s="25">
        <f t="shared" si="384"/>
        <v>71.378640628237633</v>
      </c>
      <c r="J2712" s="25">
        <f t="shared" si="382"/>
        <v>3.9</v>
      </c>
      <c r="K2712" s="25">
        <f>VLOOKUP(J2712,'Spezifische Werte'!$B$2:$C$4002,2,FALSE)</f>
        <v>3.6613952811549305E-2</v>
      </c>
      <c r="L2712" s="25">
        <f t="shared" si="385"/>
        <v>73.227905623098607</v>
      </c>
      <c r="R2712" s="25">
        <v>2710</v>
      </c>
      <c r="S2712" s="25">
        <v>2709</v>
      </c>
      <c r="T2712" s="25">
        <f t="shared" si="389"/>
        <v>0.38197961946877829</v>
      </c>
      <c r="U2712" s="25">
        <f t="shared" si="386"/>
        <v>0.38803952120111396</v>
      </c>
      <c r="W2712" s="17">
        <f>Eingabe!H2713</f>
        <v>223</v>
      </c>
      <c r="X2712" s="17">
        <f t="shared" si="387"/>
        <v>2.23</v>
      </c>
      <c r="Y2712" s="17">
        <f t="shared" si="388"/>
        <v>220.00000000000003</v>
      </c>
    </row>
    <row r="2713" spans="1:25" x14ac:dyDescent="0.15">
      <c r="A2713" s="82">
        <f t="shared" si="383"/>
        <v>4</v>
      </c>
      <c r="B2713" s="46">
        <v>43578.916666660094</v>
      </c>
      <c r="C2713" s="47">
        <f>Eingabe!G2714</f>
        <v>2.1</v>
      </c>
      <c r="D2713" s="77">
        <v>2713</v>
      </c>
      <c r="E2713" s="47"/>
      <c r="F2713" s="25">
        <f t="shared" si="381"/>
        <v>3.13</v>
      </c>
      <c r="G2713" s="25">
        <f>VLOOKUP(F2713,'Spezifische Werte'!$B$2:$C$4002,2,FALSE)</f>
        <v>1.0589326186624812E-2</v>
      </c>
      <c r="H2713" s="25">
        <f t="shared" si="384"/>
        <v>21.178652373249626</v>
      </c>
      <c r="J2713" s="25">
        <f t="shared" si="382"/>
        <v>3.15</v>
      </c>
      <c r="K2713" s="25">
        <f>VLOOKUP(J2713,'Spezifische Werte'!$B$2:$C$4002,2,FALSE)</f>
        <v>1.1019016897018549E-2</v>
      </c>
      <c r="L2713" s="25">
        <f t="shared" si="385"/>
        <v>22.038033794037098</v>
      </c>
      <c r="R2713" s="25">
        <v>2711</v>
      </c>
      <c r="S2713" s="25">
        <v>2710</v>
      </c>
      <c r="T2713" s="25">
        <f t="shared" si="389"/>
        <v>0.38197961946877829</v>
      </c>
      <c r="U2713" s="25">
        <f t="shared" si="386"/>
        <v>0.38803952120111396</v>
      </c>
      <c r="W2713" s="17">
        <f>Eingabe!H2714</f>
        <v>233</v>
      </c>
      <c r="X2713" s="17">
        <f t="shared" si="387"/>
        <v>2.33</v>
      </c>
      <c r="Y2713" s="17">
        <f t="shared" si="388"/>
        <v>229.99999999999997</v>
      </c>
    </row>
    <row r="2714" spans="1:25" x14ac:dyDescent="0.15">
      <c r="A2714" s="82">
        <f t="shared" si="383"/>
        <v>4</v>
      </c>
      <c r="B2714" s="46">
        <v>43578.958333326758</v>
      </c>
      <c r="C2714" s="47">
        <f>Eingabe!G2715</f>
        <v>2.7</v>
      </c>
      <c r="D2714" s="77">
        <v>2714</v>
      </c>
      <c r="E2714" s="47"/>
      <c r="F2714" s="25">
        <f t="shared" si="381"/>
        <v>4.03</v>
      </c>
      <c r="G2714" s="25">
        <f>VLOOKUP(F2714,'Spezifische Werte'!$B$2:$C$4002,2,FALSE)</f>
        <v>4.2666657265334036E-2</v>
      </c>
      <c r="H2714" s="25">
        <f t="shared" si="384"/>
        <v>85.333314530668076</v>
      </c>
      <c r="J2714" s="25">
        <f t="shared" si="382"/>
        <v>4.05</v>
      </c>
      <c r="K2714" s="25">
        <f>VLOOKUP(J2714,'Spezifische Werte'!$B$2:$C$4002,2,FALSE)</f>
        <v>4.3597034083331404E-2</v>
      </c>
      <c r="L2714" s="25">
        <f t="shared" si="385"/>
        <v>87.194068166662802</v>
      </c>
      <c r="R2714" s="25">
        <v>2712</v>
      </c>
      <c r="S2714" s="25">
        <v>2711</v>
      </c>
      <c r="T2714" s="25">
        <f t="shared" si="389"/>
        <v>0.38197961946877829</v>
      </c>
      <c r="U2714" s="25">
        <f t="shared" si="386"/>
        <v>0.38803952120111396</v>
      </c>
      <c r="W2714" s="17">
        <f>Eingabe!H2715</f>
        <v>222</v>
      </c>
      <c r="X2714" s="17">
        <f t="shared" si="387"/>
        <v>2.2200000000000002</v>
      </c>
      <c r="Y2714" s="17">
        <f t="shared" si="388"/>
        <v>220.00000000000003</v>
      </c>
    </row>
    <row r="2715" spans="1:25" x14ac:dyDescent="0.15">
      <c r="A2715" s="82">
        <f t="shared" si="383"/>
        <v>4</v>
      </c>
      <c r="B2715" s="46">
        <v>43578.999999993423</v>
      </c>
      <c r="C2715" s="47">
        <f>Eingabe!G2716</f>
        <v>2.5</v>
      </c>
      <c r="D2715" s="77">
        <v>2715</v>
      </c>
      <c r="E2715" s="47"/>
      <c r="F2715" s="25">
        <f t="shared" si="381"/>
        <v>3.73</v>
      </c>
      <c r="G2715" s="25">
        <f>VLOOKUP(F2715,'Spezifische Werte'!$B$2:$C$4002,2,FALSE)</f>
        <v>2.895161356886641E-2</v>
      </c>
      <c r="H2715" s="25">
        <f t="shared" si="384"/>
        <v>57.90322713773282</v>
      </c>
      <c r="J2715" s="25">
        <f t="shared" si="382"/>
        <v>3.75</v>
      </c>
      <c r="K2715" s="25">
        <f>VLOOKUP(J2715,'Spezifische Werte'!$B$2:$C$4002,2,FALSE)</f>
        <v>2.9822636466446242E-2</v>
      </c>
      <c r="L2715" s="25">
        <f t="shared" si="385"/>
        <v>59.645272932892482</v>
      </c>
      <c r="R2715" s="25">
        <v>2713</v>
      </c>
      <c r="S2715" s="25">
        <v>2712</v>
      </c>
      <c r="T2715" s="25">
        <f t="shared" si="389"/>
        <v>0.38197961946877829</v>
      </c>
      <c r="U2715" s="25">
        <f t="shared" si="386"/>
        <v>0.38803952120111396</v>
      </c>
      <c r="W2715" s="17">
        <f>Eingabe!H2716</f>
        <v>205</v>
      </c>
      <c r="X2715" s="17">
        <f t="shared" si="387"/>
        <v>2.0499999999999998</v>
      </c>
      <c r="Y2715" s="17">
        <f t="shared" si="388"/>
        <v>210</v>
      </c>
    </row>
    <row r="2716" spans="1:25" x14ac:dyDescent="0.15">
      <c r="A2716" s="82">
        <f t="shared" si="383"/>
        <v>4</v>
      </c>
      <c r="B2716" s="46">
        <v>43579.041666660087</v>
      </c>
      <c r="C2716" s="47">
        <f>Eingabe!G2717</f>
        <v>2.2999999999999998</v>
      </c>
      <c r="D2716" s="77">
        <v>2716</v>
      </c>
      <c r="E2716" s="47"/>
      <c r="F2716" s="25">
        <f t="shared" si="381"/>
        <v>3.43</v>
      </c>
      <c r="G2716" s="25">
        <f>VLOOKUP(F2716,'Spezifische Werte'!$B$2:$C$4002,2,FALSE)</f>
        <v>1.7964243573129882E-2</v>
      </c>
      <c r="H2716" s="25">
        <f t="shared" si="384"/>
        <v>35.928487146259762</v>
      </c>
      <c r="J2716" s="25">
        <f t="shared" si="382"/>
        <v>3.45</v>
      </c>
      <c r="K2716" s="25">
        <f>VLOOKUP(J2716,'Spezifische Werte'!$B$2:$C$4002,2,FALSE)</f>
        <v>1.8521187553697735E-2</v>
      </c>
      <c r="L2716" s="25">
        <f t="shared" si="385"/>
        <v>37.042375107395472</v>
      </c>
      <c r="R2716" s="25">
        <v>2714</v>
      </c>
      <c r="S2716" s="25">
        <v>2713</v>
      </c>
      <c r="T2716" s="25">
        <f t="shared" si="389"/>
        <v>0.38197961946877829</v>
      </c>
      <c r="U2716" s="25">
        <f t="shared" si="386"/>
        <v>0.38803952120111396</v>
      </c>
      <c r="W2716" s="17">
        <f>Eingabe!H2717</f>
        <v>190</v>
      </c>
      <c r="X2716" s="17">
        <f t="shared" si="387"/>
        <v>1.9</v>
      </c>
      <c r="Y2716" s="17">
        <f t="shared" si="388"/>
        <v>190</v>
      </c>
    </row>
    <row r="2717" spans="1:25" x14ac:dyDescent="0.15">
      <c r="A2717" s="82">
        <f t="shared" si="383"/>
        <v>4</v>
      </c>
      <c r="B2717" s="46">
        <v>43579.083333326751</v>
      </c>
      <c r="C2717" s="47">
        <f>Eingabe!G2718</f>
        <v>2.1</v>
      </c>
      <c r="D2717" s="77">
        <v>2717</v>
      </c>
      <c r="E2717" s="47"/>
      <c r="F2717" s="25">
        <f t="shared" si="381"/>
        <v>3.13</v>
      </c>
      <c r="G2717" s="25">
        <f>VLOOKUP(F2717,'Spezifische Werte'!$B$2:$C$4002,2,FALSE)</f>
        <v>1.0589326186624812E-2</v>
      </c>
      <c r="H2717" s="25">
        <f t="shared" si="384"/>
        <v>21.178652373249626</v>
      </c>
      <c r="J2717" s="25">
        <f t="shared" si="382"/>
        <v>3.15</v>
      </c>
      <c r="K2717" s="25">
        <f>VLOOKUP(J2717,'Spezifische Werte'!$B$2:$C$4002,2,FALSE)</f>
        <v>1.1019016897018549E-2</v>
      </c>
      <c r="L2717" s="25">
        <f t="shared" si="385"/>
        <v>22.038033794037098</v>
      </c>
      <c r="R2717" s="25">
        <v>2715</v>
      </c>
      <c r="S2717" s="25">
        <v>2714</v>
      </c>
      <c r="T2717" s="25">
        <f t="shared" si="389"/>
        <v>0.38197961946877829</v>
      </c>
      <c r="U2717" s="25">
        <f t="shared" si="386"/>
        <v>0.38803952120111396</v>
      </c>
      <c r="W2717" s="17">
        <f>Eingabe!H2718</f>
        <v>179</v>
      </c>
      <c r="X2717" s="17">
        <f t="shared" si="387"/>
        <v>1.79</v>
      </c>
      <c r="Y2717" s="17">
        <f t="shared" si="388"/>
        <v>180</v>
      </c>
    </row>
    <row r="2718" spans="1:25" x14ac:dyDescent="0.15">
      <c r="A2718" s="82">
        <f t="shared" si="383"/>
        <v>4</v>
      </c>
      <c r="B2718" s="46">
        <v>43579.124999993415</v>
      </c>
      <c r="C2718" s="47">
        <f>Eingabe!G2719</f>
        <v>2.2000000000000002</v>
      </c>
      <c r="D2718" s="77">
        <v>2718</v>
      </c>
      <c r="E2718" s="47"/>
      <c r="F2718" s="25">
        <f t="shared" si="381"/>
        <v>3.28</v>
      </c>
      <c r="G2718" s="25">
        <f>VLOOKUP(F2718,'Spezifische Werte'!$B$2:$C$4002,2,FALSE)</f>
        <v>1.4036237149224865E-2</v>
      </c>
      <c r="H2718" s="25">
        <f t="shared" si="384"/>
        <v>28.07247429844973</v>
      </c>
      <c r="J2718" s="25">
        <f t="shared" si="382"/>
        <v>3.3</v>
      </c>
      <c r="K2718" s="25">
        <f>VLOOKUP(J2718,'Spezifische Werte'!$B$2:$C$4002,2,FALSE)</f>
        <v>1.4533450192857693E-2</v>
      </c>
      <c r="L2718" s="25">
        <f t="shared" si="385"/>
        <v>29.066900385715385</v>
      </c>
      <c r="R2718" s="25">
        <v>2716</v>
      </c>
      <c r="S2718" s="25">
        <v>2715</v>
      </c>
      <c r="T2718" s="25">
        <f t="shared" si="389"/>
        <v>0.38197961946877829</v>
      </c>
      <c r="U2718" s="25">
        <f t="shared" si="386"/>
        <v>0.38803952120111396</v>
      </c>
      <c r="W2718" s="17">
        <f>Eingabe!H2719</f>
        <v>198</v>
      </c>
      <c r="X2718" s="17">
        <f t="shared" si="387"/>
        <v>1.98</v>
      </c>
      <c r="Y2718" s="17">
        <f t="shared" si="388"/>
        <v>200</v>
      </c>
    </row>
    <row r="2719" spans="1:25" x14ac:dyDescent="0.15">
      <c r="A2719" s="82">
        <f t="shared" si="383"/>
        <v>4</v>
      </c>
      <c r="B2719" s="46">
        <v>43579.166666660079</v>
      </c>
      <c r="C2719" s="47">
        <f>Eingabe!G2720</f>
        <v>1.6</v>
      </c>
      <c r="D2719" s="77">
        <v>2719</v>
      </c>
      <c r="E2719" s="47"/>
      <c r="F2719" s="25">
        <f t="shared" si="381"/>
        <v>2.39</v>
      </c>
      <c r="G2719" s="25">
        <f>VLOOKUP(F2719,'Spezifische Werte'!$B$2:$C$4002,2,FALSE)</f>
        <v>1.6182188036419766E-3</v>
      </c>
      <c r="H2719" s="25">
        <f t="shared" si="384"/>
        <v>3.2364376072839534</v>
      </c>
      <c r="J2719" s="25">
        <f t="shared" si="382"/>
        <v>2.4</v>
      </c>
      <c r="K2719" s="25">
        <f>VLOOKUP(J2719,'Spezifische Werte'!$B$2:$C$4002,2,FALSE)</f>
        <v>1.6560687882273774E-3</v>
      </c>
      <c r="L2719" s="25">
        <f t="shared" si="385"/>
        <v>3.3121375764547549</v>
      </c>
      <c r="R2719" s="25">
        <v>2717</v>
      </c>
      <c r="S2719" s="25">
        <v>2716</v>
      </c>
      <c r="T2719" s="25">
        <f t="shared" si="389"/>
        <v>0.38197961946877829</v>
      </c>
      <c r="U2719" s="25">
        <f t="shared" si="386"/>
        <v>0.38803952120111396</v>
      </c>
      <c r="W2719" s="17">
        <f>Eingabe!H2720</f>
        <v>197</v>
      </c>
      <c r="X2719" s="17">
        <f t="shared" si="387"/>
        <v>1.97</v>
      </c>
      <c r="Y2719" s="17">
        <f t="shared" si="388"/>
        <v>200</v>
      </c>
    </row>
    <row r="2720" spans="1:25" x14ac:dyDescent="0.15">
      <c r="A2720" s="82">
        <f t="shared" si="383"/>
        <v>4</v>
      </c>
      <c r="B2720" s="46">
        <v>43579.208333326744</v>
      </c>
      <c r="C2720" s="47">
        <f>Eingabe!G2721</f>
        <v>1.5</v>
      </c>
      <c r="D2720" s="77">
        <v>2720</v>
      </c>
      <c r="E2720" s="47"/>
      <c r="F2720" s="25">
        <f t="shared" si="381"/>
        <v>2.2400000000000002</v>
      </c>
      <c r="G2720" s="25">
        <f>VLOOKUP(F2720,'Spezifische Werte'!$B$2:$C$4002,2,FALSE)</f>
        <v>1.1193746192255218E-3</v>
      </c>
      <c r="H2720" s="25">
        <f t="shared" si="384"/>
        <v>2.2387492384510437</v>
      </c>
      <c r="J2720" s="25">
        <f t="shared" si="382"/>
        <v>2.25</v>
      </c>
      <c r="K2720" s="25">
        <f>VLOOKUP(J2720,'Spezifische Werte'!$B$2:$C$4002,2,FALSE)</f>
        <v>1.1487981333340618E-3</v>
      </c>
      <c r="L2720" s="25">
        <f t="shared" si="385"/>
        <v>2.2975962666681236</v>
      </c>
      <c r="R2720" s="25">
        <v>2718</v>
      </c>
      <c r="S2720" s="25">
        <v>2717</v>
      </c>
      <c r="T2720" s="25">
        <f t="shared" si="389"/>
        <v>0.38197961946877829</v>
      </c>
      <c r="U2720" s="25">
        <f t="shared" si="386"/>
        <v>0.38803952120111396</v>
      </c>
      <c r="W2720" s="17">
        <f>Eingabe!H2721</f>
        <v>197</v>
      </c>
      <c r="X2720" s="17">
        <f t="shared" si="387"/>
        <v>1.97</v>
      </c>
      <c r="Y2720" s="17">
        <f t="shared" si="388"/>
        <v>200</v>
      </c>
    </row>
    <row r="2721" spans="1:25" x14ac:dyDescent="0.15">
      <c r="A2721" s="82">
        <f t="shared" si="383"/>
        <v>4</v>
      </c>
      <c r="B2721" s="46">
        <v>43579.249999993408</v>
      </c>
      <c r="C2721" s="47">
        <f>Eingabe!G2722</f>
        <v>1.3</v>
      </c>
      <c r="D2721" s="77">
        <v>2721</v>
      </c>
      <c r="E2721" s="47"/>
      <c r="F2721" s="25">
        <f t="shared" si="381"/>
        <v>1.94</v>
      </c>
      <c r="G2721" s="25">
        <f>VLOOKUP(F2721,'Spezifische Werte'!$B$2:$C$4002,2,FALSE)</f>
        <v>4.6180923534292335E-4</v>
      </c>
      <c r="H2721" s="25">
        <f t="shared" si="384"/>
        <v>0.92361847068584668</v>
      </c>
      <c r="J2721" s="25">
        <f t="shared" si="382"/>
        <v>1.95</v>
      </c>
      <c r="K2721" s="25">
        <f>VLOOKUP(J2721,'Spezifische Werte'!$B$2:$C$4002,2,FALSE)</f>
        <v>4.7680243241041462E-4</v>
      </c>
      <c r="L2721" s="25">
        <f t="shared" si="385"/>
        <v>0.95360486482082929</v>
      </c>
      <c r="R2721" s="25">
        <v>2719</v>
      </c>
      <c r="S2721" s="25">
        <v>2718</v>
      </c>
      <c r="T2721" s="25">
        <f t="shared" si="389"/>
        <v>0.38197961946877829</v>
      </c>
      <c r="U2721" s="25">
        <f t="shared" si="386"/>
        <v>0.38803952120111396</v>
      </c>
      <c r="W2721" s="17">
        <f>Eingabe!H2722</f>
        <v>199</v>
      </c>
      <c r="X2721" s="17">
        <f t="shared" si="387"/>
        <v>1.99</v>
      </c>
      <c r="Y2721" s="17">
        <f t="shared" si="388"/>
        <v>200</v>
      </c>
    </row>
    <row r="2722" spans="1:25" x14ac:dyDescent="0.15">
      <c r="A2722" s="82">
        <f t="shared" si="383"/>
        <v>4</v>
      </c>
      <c r="B2722" s="46">
        <v>43579.291666660072</v>
      </c>
      <c r="C2722" s="47">
        <f>Eingabe!G2723</f>
        <v>0.7</v>
      </c>
      <c r="D2722" s="77">
        <v>2722</v>
      </c>
      <c r="E2722" s="47"/>
      <c r="F2722" s="25">
        <f t="shared" si="381"/>
        <v>1.04</v>
      </c>
      <c r="G2722" s="25">
        <f>VLOOKUP(F2722,'Spezifische Werte'!$B$2:$C$4002,2,FALSE)</f>
        <v>0</v>
      </c>
      <c r="H2722" s="25">
        <f t="shared" si="384"/>
        <v>0</v>
      </c>
      <c r="J2722" s="25">
        <f t="shared" si="382"/>
        <v>1.05</v>
      </c>
      <c r="K2722" s="25">
        <f>VLOOKUP(J2722,'Spezifische Werte'!$B$2:$C$4002,2,FALSE)</f>
        <v>0</v>
      </c>
      <c r="L2722" s="25">
        <f t="shared" si="385"/>
        <v>0</v>
      </c>
      <c r="R2722" s="25">
        <v>2720</v>
      </c>
      <c r="S2722" s="25">
        <v>2719</v>
      </c>
      <c r="T2722" s="25">
        <f t="shared" si="389"/>
        <v>0.38197961946877829</v>
      </c>
      <c r="U2722" s="25">
        <f t="shared" si="386"/>
        <v>0.38803952120111396</v>
      </c>
      <c r="W2722" s="17">
        <f>Eingabe!H2723</f>
        <v>189</v>
      </c>
      <c r="X2722" s="17">
        <f t="shared" si="387"/>
        <v>1.89</v>
      </c>
      <c r="Y2722" s="17">
        <f t="shared" si="388"/>
        <v>190</v>
      </c>
    </row>
    <row r="2723" spans="1:25" x14ac:dyDescent="0.15">
      <c r="A2723" s="82">
        <f t="shared" si="383"/>
        <v>4</v>
      </c>
      <c r="B2723" s="46">
        <v>43579.333333326736</v>
      </c>
      <c r="C2723" s="47">
        <f>Eingabe!G2724</f>
        <v>0.4</v>
      </c>
      <c r="D2723" s="77">
        <v>2723</v>
      </c>
      <c r="E2723" s="47"/>
      <c r="F2723" s="25">
        <f t="shared" si="381"/>
        <v>0.6</v>
      </c>
      <c r="G2723" s="25">
        <f>VLOOKUP(F2723,'Spezifische Werte'!$B$2:$C$4002,2,FALSE)</f>
        <v>0</v>
      </c>
      <c r="H2723" s="25">
        <f t="shared" si="384"/>
        <v>0</v>
      </c>
      <c r="J2723" s="25">
        <f t="shared" si="382"/>
        <v>0.6</v>
      </c>
      <c r="K2723" s="25">
        <f>VLOOKUP(J2723,'Spezifische Werte'!$B$2:$C$4002,2,FALSE)</f>
        <v>0</v>
      </c>
      <c r="L2723" s="25">
        <f t="shared" si="385"/>
        <v>0</v>
      </c>
      <c r="R2723" s="25">
        <v>2721</v>
      </c>
      <c r="S2723" s="25">
        <v>2720</v>
      </c>
      <c r="T2723" s="25">
        <f t="shared" si="389"/>
        <v>0.38197961946877829</v>
      </c>
      <c r="U2723" s="25">
        <f t="shared" si="386"/>
        <v>0.38803952120111396</v>
      </c>
      <c r="W2723" s="17">
        <f>Eingabe!H2724</f>
        <v>219</v>
      </c>
      <c r="X2723" s="17">
        <f t="shared" si="387"/>
        <v>2.19</v>
      </c>
      <c r="Y2723" s="17">
        <f t="shared" si="388"/>
        <v>220.00000000000003</v>
      </c>
    </row>
    <row r="2724" spans="1:25" x14ac:dyDescent="0.15">
      <c r="A2724" s="82">
        <f t="shared" si="383"/>
        <v>4</v>
      </c>
      <c r="B2724" s="46">
        <v>43579.374999993401</v>
      </c>
      <c r="C2724" s="47">
        <f>Eingabe!G2725</f>
        <v>1.3</v>
      </c>
      <c r="D2724" s="77">
        <v>2724</v>
      </c>
      <c r="E2724" s="47"/>
      <c r="F2724" s="25">
        <f t="shared" si="381"/>
        <v>1.94</v>
      </c>
      <c r="G2724" s="25">
        <f>VLOOKUP(F2724,'Spezifische Werte'!$B$2:$C$4002,2,FALSE)</f>
        <v>4.6180923534292335E-4</v>
      </c>
      <c r="H2724" s="25">
        <f t="shared" si="384"/>
        <v>0.92361847068584668</v>
      </c>
      <c r="J2724" s="25">
        <f t="shared" si="382"/>
        <v>1.95</v>
      </c>
      <c r="K2724" s="25">
        <f>VLOOKUP(J2724,'Spezifische Werte'!$B$2:$C$4002,2,FALSE)</f>
        <v>4.7680243241041462E-4</v>
      </c>
      <c r="L2724" s="25">
        <f t="shared" si="385"/>
        <v>0.95360486482082929</v>
      </c>
      <c r="R2724" s="25">
        <v>2722</v>
      </c>
      <c r="S2724" s="25">
        <v>2721</v>
      </c>
      <c r="T2724" s="25">
        <f t="shared" si="389"/>
        <v>0.38197961946877829</v>
      </c>
      <c r="U2724" s="25">
        <f t="shared" si="386"/>
        <v>0.38803952120111396</v>
      </c>
      <c r="W2724" s="17">
        <f>Eingabe!H2725</f>
        <v>216</v>
      </c>
      <c r="X2724" s="17">
        <f t="shared" si="387"/>
        <v>2.16</v>
      </c>
      <c r="Y2724" s="17">
        <f t="shared" si="388"/>
        <v>220.00000000000003</v>
      </c>
    </row>
    <row r="2725" spans="1:25" x14ac:dyDescent="0.15">
      <c r="A2725" s="82">
        <f t="shared" si="383"/>
        <v>4</v>
      </c>
      <c r="B2725" s="46">
        <v>43579.416666660065</v>
      </c>
      <c r="C2725" s="47">
        <f>Eingabe!G2726</f>
        <v>1.6</v>
      </c>
      <c r="D2725" s="77">
        <v>2725</v>
      </c>
      <c r="E2725" s="47"/>
      <c r="F2725" s="25">
        <f t="shared" si="381"/>
        <v>2.39</v>
      </c>
      <c r="G2725" s="25">
        <f>VLOOKUP(F2725,'Spezifische Werte'!$B$2:$C$4002,2,FALSE)</f>
        <v>1.6182188036419766E-3</v>
      </c>
      <c r="H2725" s="25">
        <f t="shared" si="384"/>
        <v>3.2364376072839534</v>
      </c>
      <c r="J2725" s="25">
        <f t="shared" si="382"/>
        <v>2.4</v>
      </c>
      <c r="K2725" s="25">
        <f>VLOOKUP(J2725,'Spezifische Werte'!$B$2:$C$4002,2,FALSE)</f>
        <v>1.6560687882273774E-3</v>
      </c>
      <c r="L2725" s="25">
        <f t="shared" si="385"/>
        <v>3.3121375764547549</v>
      </c>
      <c r="R2725" s="25">
        <v>2723</v>
      </c>
      <c r="S2725" s="25">
        <v>2722</v>
      </c>
      <c r="T2725" s="25">
        <f t="shared" si="389"/>
        <v>0.38197961946877829</v>
      </c>
      <c r="U2725" s="25">
        <f t="shared" si="386"/>
        <v>0.38803952120111396</v>
      </c>
      <c r="W2725" s="17">
        <f>Eingabe!H2726</f>
        <v>211</v>
      </c>
      <c r="X2725" s="17">
        <f t="shared" si="387"/>
        <v>2.11</v>
      </c>
      <c r="Y2725" s="17">
        <f t="shared" si="388"/>
        <v>210</v>
      </c>
    </row>
    <row r="2726" spans="1:25" x14ac:dyDescent="0.15">
      <c r="A2726" s="82">
        <f t="shared" si="383"/>
        <v>4</v>
      </c>
      <c r="B2726" s="46">
        <v>43579.458333326729</v>
      </c>
      <c r="C2726" s="47">
        <f>Eingabe!G2727</f>
        <v>2.8</v>
      </c>
      <c r="D2726" s="77">
        <v>2726</v>
      </c>
      <c r="E2726" s="47"/>
      <c r="F2726" s="25">
        <f t="shared" si="381"/>
        <v>4.18</v>
      </c>
      <c r="G2726" s="25">
        <f>VLOOKUP(F2726,'Spezifische Werte'!$B$2:$C$4002,2,FALSE)</f>
        <v>4.9643016475870723E-2</v>
      </c>
      <c r="H2726" s="25">
        <f t="shared" si="384"/>
        <v>99.286032951741447</v>
      </c>
      <c r="J2726" s="25">
        <f t="shared" si="382"/>
        <v>4.2</v>
      </c>
      <c r="K2726" s="25">
        <f>VLOOKUP(J2726,'Spezifische Werte'!$B$2:$C$4002,2,FALSE)</f>
        <v>5.0575500247497268E-2</v>
      </c>
      <c r="L2726" s="25">
        <f t="shared" si="385"/>
        <v>101.15100049499453</v>
      </c>
      <c r="R2726" s="25">
        <v>2724</v>
      </c>
      <c r="S2726" s="25">
        <v>2723</v>
      </c>
      <c r="T2726" s="25">
        <f t="shared" si="389"/>
        <v>0.38197961946877829</v>
      </c>
      <c r="U2726" s="25">
        <f t="shared" si="386"/>
        <v>0.38803952120111396</v>
      </c>
      <c r="W2726" s="17">
        <f>Eingabe!H2727</f>
        <v>211</v>
      </c>
      <c r="X2726" s="17">
        <f t="shared" si="387"/>
        <v>2.11</v>
      </c>
      <c r="Y2726" s="17">
        <f t="shared" si="388"/>
        <v>210</v>
      </c>
    </row>
    <row r="2727" spans="1:25" x14ac:dyDescent="0.15">
      <c r="A2727" s="82">
        <f t="shared" si="383"/>
        <v>4</v>
      </c>
      <c r="B2727" s="46">
        <v>43579.499999993393</v>
      </c>
      <c r="C2727" s="47">
        <f>Eingabe!G2728</f>
        <v>2.6</v>
      </c>
      <c r="D2727" s="77">
        <v>2727</v>
      </c>
      <c r="E2727" s="47"/>
      <c r="F2727" s="25">
        <f t="shared" si="381"/>
        <v>3.88</v>
      </c>
      <c r="G2727" s="25">
        <f>VLOOKUP(F2727,'Spezifische Werte'!$B$2:$C$4002,2,FALSE)</f>
        <v>3.5689320314118818E-2</v>
      </c>
      <c r="H2727" s="25">
        <f t="shared" si="384"/>
        <v>71.378640628237633</v>
      </c>
      <c r="J2727" s="25">
        <f t="shared" si="382"/>
        <v>3.9</v>
      </c>
      <c r="K2727" s="25">
        <f>VLOOKUP(J2727,'Spezifische Werte'!$B$2:$C$4002,2,FALSE)</f>
        <v>3.6613952811549305E-2</v>
      </c>
      <c r="L2727" s="25">
        <f t="shared" si="385"/>
        <v>73.227905623098607</v>
      </c>
      <c r="R2727" s="25">
        <v>2725</v>
      </c>
      <c r="S2727" s="25">
        <v>2724</v>
      </c>
      <c r="T2727" s="25">
        <f t="shared" si="389"/>
        <v>0.38197961946877829</v>
      </c>
      <c r="U2727" s="25">
        <f t="shared" si="386"/>
        <v>0.38803952120111396</v>
      </c>
      <c r="W2727" s="17">
        <f>Eingabe!H2728</f>
        <v>197</v>
      </c>
      <c r="X2727" s="17">
        <f t="shared" si="387"/>
        <v>1.97</v>
      </c>
      <c r="Y2727" s="17">
        <f t="shared" si="388"/>
        <v>200</v>
      </c>
    </row>
    <row r="2728" spans="1:25" x14ac:dyDescent="0.15">
      <c r="A2728" s="82">
        <f t="shared" si="383"/>
        <v>4</v>
      </c>
      <c r="B2728" s="46">
        <v>43579.541666660058</v>
      </c>
      <c r="C2728" s="47">
        <f>Eingabe!G2729</f>
        <v>2.1</v>
      </c>
      <c r="D2728" s="77">
        <v>2728</v>
      </c>
      <c r="E2728" s="47"/>
      <c r="F2728" s="25">
        <f t="shared" si="381"/>
        <v>3.13</v>
      </c>
      <c r="G2728" s="25">
        <f>VLOOKUP(F2728,'Spezifische Werte'!$B$2:$C$4002,2,FALSE)</f>
        <v>1.0589326186624812E-2</v>
      </c>
      <c r="H2728" s="25">
        <f t="shared" si="384"/>
        <v>21.178652373249626</v>
      </c>
      <c r="J2728" s="25">
        <f t="shared" si="382"/>
        <v>3.15</v>
      </c>
      <c r="K2728" s="25">
        <f>VLOOKUP(J2728,'Spezifische Werte'!$B$2:$C$4002,2,FALSE)</f>
        <v>1.1019016897018549E-2</v>
      </c>
      <c r="L2728" s="25">
        <f t="shared" si="385"/>
        <v>22.038033794037098</v>
      </c>
      <c r="R2728" s="25">
        <v>2726</v>
      </c>
      <c r="S2728" s="25">
        <v>2725</v>
      </c>
      <c r="T2728" s="25">
        <f t="shared" si="389"/>
        <v>0.38197961946877829</v>
      </c>
      <c r="U2728" s="25">
        <f t="shared" si="386"/>
        <v>0.38803952120111396</v>
      </c>
      <c r="W2728" s="17">
        <f>Eingabe!H2729</f>
        <v>274</v>
      </c>
      <c r="X2728" s="17">
        <f t="shared" si="387"/>
        <v>2.74</v>
      </c>
      <c r="Y2728" s="17">
        <f t="shared" si="388"/>
        <v>270</v>
      </c>
    </row>
    <row r="2729" spans="1:25" x14ac:dyDescent="0.15">
      <c r="A2729" s="82">
        <f t="shared" si="383"/>
        <v>4</v>
      </c>
      <c r="B2729" s="46">
        <v>43579.583333326722</v>
      </c>
      <c r="C2729" s="47">
        <f>Eingabe!G2730</f>
        <v>2.4</v>
      </c>
      <c r="D2729" s="77">
        <v>2729</v>
      </c>
      <c r="E2729" s="47"/>
      <c r="F2729" s="25">
        <f t="shared" si="381"/>
        <v>3.58</v>
      </c>
      <c r="G2729" s="25">
        <f>VLOOKUP(F2729,'Spezifische Werte'!$B$2:$C$4002,2,FALSE)</f>
        <v>2.2829235995572409E-2</v>
      </c>
      <c r="H2729" s="25">
        <f t="shared" si="384"/>
        <v>45.658471991144815</v>
      </c>
      <c r="J2729" s="25">
        <f t="shared" si="382"/>
        <v>3.6</v>
      </c>
      <c r="K2729" s="25">
        <f>VLOOKUP(J2729,'Spezifische Werte'!$B$2:$C$4002,2,FALSE)</f>
        <v>2.3596471134930203E-2</v>
      </c>
      <c r="L2729" s="25">
        <f t="shared" si="385"/>
        <v>47.19294226986041</v>
      </c>
      <c r="R2729" s="25">
        <v>2727</v>
      </c>
      <c r="S2729" s="25">
        <v>2726</v>
      </c>
      <c r="T2729" s="25">
        <f t="shared" si="389"/>
        <v>0.38197961946877829</v>
      </c>
      <c r="U2729" s="25">
        <f t="shared" si="386"/>
        <v>0.38803952120111396</v>
      </c>
      <c r="W2729" s="17">
        <f>Eingabe!H2730</f>
        <v>200</v>
      </c>
      <c r="X2729" s="17">
        <f t="shared" si="387"/>
        <v>2</v>
      </c>
      <c r="Y2729" s="17">
        <f t="shared" si="388"/>
        <v>200</v>
      </c>
    </row>
    <row r="2730" spans="1:25" x14ac:dyDescent="0.15">
      <c r="A2730" s="82">
        <f t="shared" si="383"/>
        <v>4</v>
      </c>
      <c r="B2730" s="46">
        <v>43579.624999993386</v>
      </c>
      <c r="C2730" s="47">
        <f>Eingabe!G2731</f>
        <v>1.6</v>
      </c>
      <c r="D2730" s="77">
        <v>2730</v>
      </c>
      <c r="E2730" s="47"/>
      <c r="F2730" s="25">
        <f t="shared" si="381"/>
        <v>2.39</v>
      </c>
      <c r="G2730" s="25">
        <f>VLOOKUP(F2730,'Spezifische Werte'!$B$2:$C$4002,2,FALSE)</f>
        <v>1.6182188036419766E-3</v>
      </c>
      <c r="H2730" s="25">
        <f t="shared" si="384"/>
        <v>3.2364376072839534</v>
      </c>
      <c r="J2730" s="25">
        <f t="shared" si="382"/>
        <v>2.4</v>
      </c>
      <c r="K2730" s="25">
        <f>VLOOKUP(J2730,'Spezifische Werte'!$B$2:$C$4002,2,FALSE)</f>
        <v>1.6560687882273774E-3</v>
      </c>
      <c r="L2730" s="25">
        <f t="shared" si="385"/>
        <v>3.3121375764547549</v>
      </c>
      <c r="R2730" s="25">
        <v>2728</v>
      </c>
      <c r="S2730" s="25">
        <v>2727</v>
      </c>
      <c r="T2730" s="25">
        <f t="shared" si="389"/>
        <v>0.38197961946877829</v>
      </c>
      <c r="U2730" s="25">
        <f t="shared" si="386"/>
        <v>0.38803952120111396</v>
      </c>
      <c r="W2730" s="17">
        <f>Eingabe!H2731</f>
        <v>235</v>
      </c>
      <c r="X2730" s="17">
        <f t="shared" si="387"/>
        <v>2.35</v>
      </c>
      <c r="Y2730" s="17">
        <f t="shared" si="388"/>
        <v>240</v>
      </c>
    </row>
    <row r="2731" spans="1:25" x14ac:dyDescent="0.15">
      <c r="A2731" s="82">
        <f t="shared" si="383"/>
        <v>4</v>
      </c>
      <c r="B2731" s="46">
        <v>43579.66666666005</v>
      </c>
      <c r="C2731" s="47">
        <f>Eingabe!G2732</f>
        <v>1.6</v>
      </c>
      <c r="D2731" s="77">
        <v>2731</v>
      </c>
      <c r="E2731" s="47"/>
      <c r="F2731" s="25">
        <f t="shared" si="381"/>
        <v>2.39</v>
      </c>
      <c r="G2731" s="25">
        <f>VLOOKUP(F2731,'Spezifische Werte'!$B$2:$C$4002,2,FALSE)</f>
        <v>1.6182188036419766E-3</v>
      </c>
      <c r="H2731" s="25">
        <f t="shared" si="384"/>
        <v>3.2364376072839534</v>
      </c>
      <c r="J2731" s="25">
        <f t="shared" si="382"/>
        <v>2.4</v>
      </c>
      <c r="K2731" s="25">
        <f>VLOOKUP(J2731,'Spezifische Werte'!$B$2:$C$4002,2,FALSE)</f>
        <v>1.6560687882273774E-3</v>
      </c>
      <c r="L2731" s="25">
        <f t="shared" si="385"/>
        <v>3.3121375764547549</v>
      </c>
      <c r="R2731" s="25">
        <v>2729</v>
      </c>
      <c r="S2731" s="25">
        <v>2728</v>
      </c>
      <c r="T2731" s="25">
        <f t="shared" si="389"/>
        <v>0.38197961946877829</v>
      </c>
      <c r="U2731" s="25">
        <f t="shared" si="386"/>
        <v>0.38803952120111396</v>
      </c>
      <c r="W2731" s="17">
        <f>Eingabe!H2732</f>
        <v>206</v>
      </c>
      <c r="X2731" s="17">
        <f t="shared" si="387"/>
        <v>2.06</v>
      </c>
      <c r="Y2731" s="17">
        <f t="shared" si="388"/>
        <v>210</v>
      </c>
    </row>
    <row r="2732" spans="1:25" x14ac:dyDescent="0.15">
      <c r="A2732" s="82">
        <f t="shared" si="383"/>
        <v>4</v>
      </c>
      <c r="B2732" s="46">
        <v>43579.708333326715</v>
      </c>
      <c r="C2732" s="47">
        <f>Eingabe!G2733</f>
        <v>1.5</v>
      </c>
      <c r="D2732" s="77">
        <v>2732</v>
      </c>
      <c r="E2732" s="47"/>
      <c r="F2732" s="25">
        <f t="shared" si="381"/>
        <v>2.2400000000000002</v>
      </c>
      <c r="G2732" s="25">
        <f>VLOOKUP(F2732,'Spezifische Werte'!$B$2:$C$4002,2,FALSE)</f>
        <v>1.1193746192255218E-3</v>
      </c>
      <c r="H2732" s="25">
        <f t="shared" si="384"/>
        <v>2.2387492384510437</v>
      </c>
      <c r="J2732" s="25">
        <f t="shared" si="382"/>
        <v>2.25</v>
      </c>
      <c r="K2732" s="25">
        <f>VLOOKUP(J2732,'Spezifische Werte'!$B$2:$C$4002,2,FALSE)</f>
        <v>1.1487981333340618E-3</v>
      </c>
      <c r="L2732" s="25">
        <f t="shared" si="385"/>
        <v>2.2975962666681236</v>
      </c>
      <c r="R2732" s="25">
        <v>2730</v>
      </c>
      <c r="S2732" s="25">
        <v>2729</v>
      </c>
      <c r="T2732" s="25">
        <f t="shared" si="389"/>
        <v>0.38197961946877829</v>
      </c>
      <c r="U2732" s="25">
        <f t="shared" si="386"/>
        <v>0.38803952120111396</v>
      </c>
      <c r="W2732" s="17">
        <f>Eingabe!H2733</f>
        <v>213</v>
      </c>
      <c r="X2732" s="17">
        <f t="shared" si="387"/>
        <v>2.13</v>
      </c>
      <c r="Y2732" s="17">
        <f t="shared" si="388"/>
        <v>210</v>
      </c>
    </row>
    <row r="2733" spans="1:25" x14ac:dyDescent="0.15">
      <c r="A2733" s="82">
        <f t="shared" si="383"/>
        <v>4</v>
      </c>
      <c r="B2733" s="46">
        <v>43579.749999993379</v>
      </c>
      <c r="C2733" s="47">
        <f>Eingabe!G2734</f>
        <v>1.7</v>
      </c>
      <c r="D2733" s="77">
        <v>2733</v>
      </c>
      <c r="E2733" s="47"/>
      <c r="F2733" s="25">
        <f t="shared" si="381"/>
        <v>2.54</v>
      </c>
      <c r="G2733" s="25">
        <f>VLOOKUP(F2733,'Spezifische Werte'!$B$2:$C$4002,2,FALSE)</f>
        <v>2.3517714395877558E-3</v>
      </c>
      <c r="H2733" s="25">
        <f t="shared" si="384"/>
        <v>4.7035428791755116</v>
      </c>
      <c r="J2733" s="25">
        <f t="shared" si="382"/>
        <v>2.5499999999999998</v>
      </c>
      <c r="K2733" s="25">
        <f>VLOOKUP(J2733,'Spezifische Werte'!$B$2:$C$4002,2,FALSE)</f>
        <v>2.4279301551432594E-3</v>
      </c>
      <c r="L2733" s="25">
        <f t="shared" si="385"/>
        <v>4.855860310286519</v>
      </c>
      <c r="R2733" s="25">
        <v>2731</v>
      </c>
      <c r="S2733" s="25">
        <v>2730</v>
      </c>
      <c r="T2733" s="25">
        <f t="shared" si="389"/>
        <v>0.38197961946877829</v>
      </c>
      <c r="U2733" s="25">
        <f t="shared" si="386"/>
        <v>0.38803952120111396</v>
      </c>
      <c r="W2733" s="17">
        <f>Eingabe!H2734</f>
        <v>174</v>
      </c>
      <c r="X2733" s="17">
        <f t="shared" si="387"/>
        <v>1.74</v>
      </c>
      <c r="Y2733" s="17">
        <f t="shared" si="388"/>
        <v>170</v>
      </c>
    </row>
    <row r="2734" spans="1:25" x14ac:dyDescent="0.15">
      <c r="A2734" s="82">
        <f t="shared" si="383"/>
        <v>4</v>
      </c>
      <c r="B2734" s="46">
        <v>43579.791666660043</v>
      </c>
      <c r="C2734" s="47">
        <f>Eingabe!G2735</f>
        <v>1.4</v>
      </c>
      <c r="D2734" s="77">
        <v>2734</v>
      </c>
      <c r="E2734" s="47"/>
      <c r="F2734" s="25">
        <f t="shared" si="381"/>
        <v>2.09</v>
      </c>
      <c r="G2734" s="25">
        <f>VLOOKUP(F2734,'Spezifische Werte'!$B$2:$C$4002,2,FALSE)</f>
        <v>7.3732435985694874E-4</v>
      </c>
      <c r="H2734" s="25">
        <f t="shared" si="384"/>
        <v>1.4746487197138975</v>
      </c>
      <c r="J2734" s="25">
        <f t="shared" si="382"/>
        <v>2.1</v>
      </c>
      <c r="K2734" s="25">
        <f>VLOOKUP(J2734,'Spezifische Werte'!$B$2:$C$4002,2,FALSE)</f>
        <v>7.595217950017582E-4</v>
      </c>
      <c r="L2734" s="25">
        <f t="shared" si="385"/>
        <v>1.5190435900035164</v>
      </c>
      <c r="R2734" s="25">
        <v>2732</v>
      </c>
      <c r="S2734" s="25">
        <v>2731</v>
      </c>
      <c r="T2734" s="25">
        <f t="shared" si="389"/>
        <v>0.38197961946877829</v>
      </c>
      <c r="U2734" s="25">
        <f t="shared" si="386"/>
        <v>0.38803952120111396</v>
      </c>
      <c r="W2734" s="17">
        <f>Eingabe!H2735</f>
        <v>156</v>
      </c>
      <c r="X2734" s="17">
        <f t="shared" si="387"/>
        <v>1.56</v>
      </c>
      <c r="Y2734" s="17">
        <f t="shared" si="388"/>
        <v>160</v>
      </c>
    </row>
    <row r="2735" spans="1:25" x14ac:dyDescent="0.15">
      <c r="A2735" s="82">
        <f t="shared" si="383"/>
        <v>4</v>
      </c>
      <c r="B2735" s="46">
        <v>43579.833333326707</v>
      </c>
      <c r="C2735" s="47">
        <f>Eingabe!G2736</f>
        <v>1.4</v>
      </c>
      <c r="D2735" s="77">
        <v>2735</v>
      </c>
      <c r="E2735" s="47"/>
      <c r="F2735" s="25">
        <f t="shared" si="381"/>
        <v>2.09</v>
      </c>
      <c r="G2735" s="25">
        <f>VLOOKUP(F2735,'Spezifische Werte'!$B$2:$C$4002,2,FALSE)</f>
        <v>7.3732435985694874E-4</v>
      </c>
      <c r="H2735" s="25">
        <f t="shared" si="384"/>
        <v>1.4746487197138975</v>
      </c>
      <c r="J2735" s="25">
        <f t="shared" si="382"/>
        <v>2.1</v>
      </c>
      <c r="K2735" s="25">
        <f>VLOOKUP(J2735,'Spezifische Werte'!$B$2:$C$4002,2,FALSE)</f>
        <v>7.595217950017582E-4</v>
      </c>
      <c r="L2735" s="25">
        <f t="shared" si="385"/>
        <v>1.5190435900035164</v>
      </c>
      <c r="R2735" s="25">
        <v>2733</v>
      </c>
      <c r="S2735" s="25">
        <v>2732</v>
      </c>
      <c r="T2735" s="25">
        <f t="shared" si="389"/>
        <v>0.38197961946877829</v>
      </c>
      <c r="U2735" s="25">
        <f t="shared" si="386"/>
        <v>0.38803952120111396</v>
      </c>
      <c r="W2735" s="17">
        <f>Eingabe!H2736</f>
        <v>127</v>
      </c>
      <c r="X2735" s="17">
        <f t="shared" si="387"/>
        <v>1.27</v>
      </c>
      <c r="Y2735" s="17">
        <f t="shared" si="388"/>
        <v>130</v>
      </c>
    </row>
    <row r="2736" spans="1:25" x14ac:dyDescent="0.15">
      <c r="A2736" s="82">
        <f t="shared" si="383"/>
        <v>4</v>
      </c>
      <c r="B2736" s="46">
        <v>43579.874999993372</v>
      </c>
      <c r="C2736" s="47">
        <f>Eingabe!G2737</f>
        <v>3.1</v>
      </c>
      <c r="D2736" s="77">
        <v>2736</v>
      </c>
      <c r="E2736" s="47"/>
      <c r="F2736" s="25">
        <f t="shared" si="381"/>
        <v>4.62</v>
      </c>
      <c r="G2736" s="25">
        <f>VLOOKUP(F2736,'Spezifische Werte'!$B$2:$C$4002,2,FALSE)</f>
        <v>7.0834307543363312E-2</v>
      </c>
      <c r="H2736" s="25">
        <f t="shared" si="384"/>
        <v>141.66861508672662</v>
      </c>
      <c r="J2736" s="25">
        <f t="shared" si="382"/>
        <v>4.6500000000000004</v>
      </c>
      <c r="K2736" s="25">
        <f>VLOOKUP(J2736,'Spezifische Werte'!$B$2:$C$4002,2,FALSE)</f>
        <v>7.2366311882592071E-2</v>
      </c>
      <c r="L2736" s="25">
        <f t="shared" si="385"/>
        <v>144.73262376518414</v>
      </c>
      <c r="R2736" s="25">
        <v>2734</v>
      </c>
      <c r="S2736" s="25">
        <v>2733</v>
      </c>
      <c r="T2736" s="25">
        <f t="shared" si="389"/>
        <v>0.38197961946877829</v>
      </c>
      <c r="U2736" s="25">
        <f t="shared" si="386"/>
        <v>0.38803952120111396</v>
      </c>
      <c r="W2736" s="17">
        <f>Eingabe!H2737</f>
        <v>130</v>
      </c>
      <c r="X2736" s="17">
        <f t="shared" si="387"/>
        <v>1.3</v>
      </c>
      <c r="Y2736" s="17">
        <f t="shared" si="388"/>
        <v>130</v>
      </c>
    </row>
    <row r="2737" spans="1:25" x14ac:dyDescent="0.15">
      <c r="A2737" s="82">
        <f t="shared" si="383"/>
        <v>4</v>
      </c>
      <c r="B2737" s="46">
        <v>43579.916666660036</v>
      </c>
      <c r="C2737" s="47">
        <f>Eingabe!G2738</f>
        <v>2.5</v>
      </c>
      <c r="D2737" s="77">
        <v>2737</v>
      </c>
      <c r="E2737" s="47"/>
      <c r="F2737" s="25">
        <f t="shared" si="381"/>
        <v>3.73</v>
      </c>
      <c r="G2737" s="25">
        <f>VLOOKUP(F2737,'Spezifische Werte'!$B$2:$C$4002,2,FALSE)</f>
        <v>2.895161356886641E-2</v>
      </c>
      <c r="H2737" s="25">
        <f t="shared" si="384"/>
        <v>57.90322713773282</v>
      </c>
      <c r="J2737" s="25">
        <f t="shared" si="382"/>
        <v>3.75</v>
      </c>
      <c r="K2737" s="25">
        <f>VLOOKUP(J2737,'Spezifische Werte'!$B$2:$C$4002,2,FALSE)</f>
        <v>2.9822636466446242E-2</v>
      </c>
      <c r="L2737" s="25">
        <f t="shared" si="385"/>
        <v>59.645272932892482</v>
      </c>
      <c r="R2737" s="25">
        <v>2735</v>
      </c>
      <c r="S2737" s="25">
        <v>2734</v>
      </c>
      <c r="T2737" s="25">
        <f t="shared" si="389"/>
        <v>0.38197961946877829</v>
      </c>
      <c r="U2737" s="25">
        <f t="shared" si="386"/>
        <v>0.38803952120111396</v>
      </c>
      <c r="W2737" s="17">
        <f>Eingabe!H2738</f>
        <v>120</v>
      </c>
      <c r="X2737" s="17">
        <f t="shared" si="387"/>
        <v>1.2</v>
      </c>
      <c r="Y2737" s="17">
        <f t="shared" si="388"/>
        <v>120</v>
      </c>
    </row>
    <row r="2738" spans="1:25" x14ac:dyDescent="0.15">
      <c r="A2738" s="82">
        <f t="shared" si="383"/>
        <v>4</v>
      </c>
      <c r="B2738" s="46">
        <v>43579.9583333267</v>
      </c>
      <c r="C2738" s="47">
        <f>Eingabe!G2739</f>
        <v>2.4</v>
      </c>
      <c r="D2738" s="77">
        <v>2738</v>
      </c>
      <c r="E2738" s="47"/>
      <c r="F2738" s="25">
        <f t="shared" si="381"/>
        <v>3.58</v>
      </c>
      <c r="G2738" s="25">
        <f>VLOOKUP(F2738,'Spezifische Werte'!$B$2:$C$4002,2,FALSE)</f>
        <v>2.2829235995572409E-2</v>
      </c>
      <c r="H2738" s="25">
        <f t="shared" si="384"/>
        <v>45.658471991144815</v>
      </c>
      <c r="J2738" s="25">
        <f t="shared" si="382"/>
        <v>3.6</v>
      </c>
      <c r="K2738" s="25">
        <f>VLOOKUP(J2738,'Spezifische Werte'!$B$2:$C$4002,2,FALSE)</f>
        <v>2.3596471134930203E-2</v>
      </c>
      <c r="L2738" s="25">
        <f t="shared" si="385"/>
        <v>47.19294226986041</v>
      </c>
      <c r="R2738" s="25">
        <v>2736</v>
      </c>
      <c r="S2738" s="25">
        <v>2735</v>
      </c>
      <c r="T2738" s="25">
        <f t="shared" si="389"/>
        <v>0.38197961946877829</v>
      </c>
      <c r="U2738" s="25">
        <f t="shared" si="386"/>
        <v>0.38803952120111396</v>
      </c>
      <c r="W2738" s="17">
        <f>Eingabe!H2739</f>
        <v>116</v>
      </c>
      <c r="X2738" s="17">
        <f t="shared" si="387"/>
        <v>1.1599999999999999</v>
      </c>
      <c r="Y2738" s="17">
        <f t="shared" si="388"/>
        <v>120</v>
      </c>
    </row>
    <row r="2739" spans="1:25" x14ac:dyDescent="0.15">
      <c r="A2739" s="82">
        <f t="shared" si="383"/>
        <v>4</v>
      </c>
      <c r="B2739" s="46">
        <v>43579.999999993364</v>
      </c>
      <c r="C2739" s="47">
        <f>Eingabe!G2740</f>
        <v>2</v>
      </c>
      <c r="D2739" s="77">
        <v>2739</v>
      </c>
      <c r="E2739" s="47"/>
      <c r="F2739" s="25">
        <f t="shared" si="381"/>
        <v>2.98</v>
      </c>
      <c r="G2739" s="25">
        <f>VLOOKUP(F2739,'Spezifische Werte'!$B$2:$C$4002,2,FALSE)</f>
        <v>7.6819067373919353E-3</v>
      </c>
      <c r="H2739" s="25">
        <f t="shared" si="384"/>
        <v>15.363813474783871</v>
      </c>
      <c r="J2739" s="25">
        <f t="shared" si="382"/>
        <v>3</v>
      </c>
      <c r="K2739" s="25">
        <f>VLOOKUP(J2739,'Spezifische Werte'!$B$2:$C$4002,2,FALSE)</f>
        <v>8.0363231384606472E-3</v>
      </c>
      <c r="L2739" s="25">
        <f t="shared" si="385"/>
        <v>16.072646276921294</v>
      </c>
      <c r="R2739" s="25">
        <v>2737</v>
      </c>
      <c r="S2739" s="25">
        <v>2736</v>
      </c>
      <c r="T2739" s="25">
        <f t="shared" si="389"/>
        <v>0.38197961946877829</v>
      </c>
      <c r="U2739" s="25">
        <f t="shared" si="386"/>
        <v>0.38803952120111396</v>
      </c>
      <c r="W2739" s="17">
        <f>Eingabe!H2740</f>
        <v>117</v>
      </c>
      <c r="X2739" s="17">
        <f t="shared" si="387"/>
        <v>1.17</v>
      </c>
      <c r="Y2739" s="17">
        <f t="shared" si="388"/>
        <v>120</v>
      </c>
    </row>
    <row r="2740" spans="1:25" x14ac:dyDescent="0.15">
      <c r="A2740" s="82">
        <f t="shared" si="383"/>
        <v>4</v>
      </c>
      <c r="B2740" s="46">
        <v>43580.041666660029</v>
      </c>
      <c r="C2740" s="47">
        <f>Eingabe!G2741</f>
        <v>2.2999999999999998</v>
      </c>
      <c r="D2740" s="77">
        <v>2740</v>
      </c>
      <c r="E2740" s="47"/>
      <c r="F2740" s="25">
        <f t="shared" si="381"/>
        <v>3.43</v>
      </c>
      <c r="G2740" s="25">
        <f>VLOOKUP(F2740,'Spezifische Werte'!$B$2:$C$4002,2,FALSE)</f>
        <v>1.7964243573129882E-2</v>
      </c>
      <c r="H2740" s="25">
        <f t="shared" si="384"/>
        <v>35.928487146259762</v>
      </c>
      <c r="J2740" s="25">
        <f t="shared" si="382"/>
        <v>3.45</v>
      </c>
      <c r="K2740" s="25">
        <f>VLOOKUP(J2740,'Spezifische Werte'!$B$2:$C$4002,2,FALSE)</f>
        <v>1.8521187553697735E-2</v>
      </c>
      <c r="L2740" s="25">
        <f t="shared" si="385"/>
        <v>37.042375107395472</v>
      </c>
      <c r="R2740" s="25">
        <v>2738</v>
      </c>
      <c r="S2740" s="25">
        <v>2737</v>
      </c>
      <c r="T2740" s="25">
        <f t="shared" si="389"/>
        <v>0.38197961946877829</v>
      </c>
      <c r="U2740" s="25">
        <f t="shared" si="386"/>
        <v>0.38803952120111396</v>
      </c>
      <c r="W2740" s="17">
        <f>Eingabe!H2741</f>
        <v>109</v>
      </c>
      <c r="X2740" s="17">
        <f t="shared" si="387"/>
        <v>1.0900000000000001</v>
      </c>
      <c r="Y2740" s="17">
        <f t="shared" si="388"/>
        <v>110.00000000000001</v>
      </c>
    </row>
    <row r="2741" spans="1:25" x14ac:dyDescent="0.15">
      <c r="A2741" s="82">
        <f t="shared" si="383"/>
        <v>4</v>
      </c>
      <c r="B2741" s="46">
        <v>43580.083333326693</v>
      </c>
      <c r="C2741" s="47">
        <f>Eingabe!G2742</f>
        <v>2.7</v>
      </c>
      <c r="D2741" s="77">
        <v>2741</v>
      </c>
      <c r="E2741" s="47"/>
      <c r="F2741" s="25">
        <f t="shared" si="381"/>
        <v>4.03</v>
      </c>
      <c r="G2741" s="25">
        <f>VLOOKUP(F2741,'Spezifische Werte'!$B$2:$C$4002,2,FALSE)</f>
        <v>4.2666657265334036E-2</v>
      </c>
      <c r="H2741" s="25">
        <f t="shared" si="384"/>
        <v>85.333314530668076</v>
      </c>
      <c r="J2741" s="25">
        <f t="shared" si="382"/>
        <v>4.05</v>
      </c>
      <c r="K2741" s="25">
        <f>VLOOKUP(J2741,'Spezifische Werte'!$B$2:$C$4002,2,FALSE)</f>
        <v>4.3597034083331404E-2</v>
      </c>
      <c r="L2741" s="25">
        <f t="shared" si="385"/>
        <v>87.194068166662802</v>
      </c>
      <c r="R2741" s="25">
        <v>2739</v>
      </c>
      <c r="S2741" s="25">
        <v>2738</v>
      </c>
      <c r="T2741" s="25">
        <f t="shared" si="389"/>
        <v>0.38197961946877829</v>
      </c>
      <c r="U2741" s="25">
        <f t="shared" si="386"/>
        <v>0.38803952120111396</v>
      </c>
      <c r="W2741" s="17">
        <f>Eingabe!H2742</f>
        <v>109</v>
      </c>
      <c r="X2741" s="17">
        <f t="shared" si="387"/>
        <v>1.0900000000000001</v>
      </c>
      <c r="Y2741" s="17">
        <f t="shared" si="388"/>
        <v>110.00000000000001</v>
      </c>
    </row>
    <row r="2742" spans="1:25" x14ac:dyDescent="0.15">
      <c r="A2742" s="82">
        <f t="shared" si="383"/>
        <v>4</v>
      </c>
      <c r="B2742" s="46">
        <v>43580.124999993357</v>
      </c>
      <c r="C2742" s="47">
        <f>Eingabe!G2743</f>
        <v>0.6</v>
      </c>
      <c r="D2742" s="77">
        <v>2742</v>
      </c>
      <c r="E2742" s="47"/>
      <c r="F2742" s="25">
        <f t="shared" si="381"/>
        <v>0.9</v>
      </c>
      <c r="G2742" s="25">
        <f>VLOOKUP(F2742,'Spezifische Werte'!$B$2:$C$4002,2,FALSE)</f>
        <v>0</v>
      </c>
      <c r="H2742" s="25">
        <f t="shared" si="384"/>
        <v>0</v>
      </c>
      <c r="J2742" s="25">
        <f t="shared" si="382"/>
        <v>0.9</v>
      </c>
      <c r="K2742" s="25">
        <f>VLOOKUP(J2742,'Spezifische Werte'!$B$2:$C$4002,2,FALSE)</f>
        <v>0</v>
      </c>
      <c r="L2742" s="25">
        <f t="shared" si="385"/>
        <v>0</v>
      </c>
      <c r="R2742" s="25">
        <v>2740</v>
      </c>
      <c r="S2742" s="25">
        <v>2739</v>
      </c>
      <c r="T2742" s="25">
        <f t="shared" si="389"/>
        <v>0.38197961946877829</v>
      </c>
      <c r="U2742" s="25">
        <f t="shared" si="386"/>
        <v>0.38803952120111396</v>
      </c>
      <c r="W2742" s="17">
        <f>Eingabe!H2743</f>
        <v>111</v>
      </c>
      <c r="X2742" s="17">
        <f t="shared" si="387"/>
        <v>1.1100000000000001</v>
      </c>
      <c r="Y2742" s="17">
        <f t="shared" si="388"/>
        <v>110.00000000000001</v>
      </c>
    </row>
    <row r="2743" spans="1:25" x14ac:dyDescent="0.15">
      <c r="A2743" s="82">
        <f t="shared" si="383"/>
        <v>4</v>
      </c>
      <c r="B2743" s="46">
        <v>43580.166666660021</v>
      </c>
      <c r="C2743" s="47">
        <f>Eingabe!G2744</f>
        <v>2.4</v>
      </c>
      <c r="D2743" s="77">
        <v>2743</v>
      </c>
      <c r="E2743" s="47"/>
      <c r="F2743" s="25">
        <f t="shared" si="381"/>
        <v>3.58</v>
      </c>
      <c r="G2743" s="25">
        <f>VLOOKUP(F2743,'Spezifische Werte'!$B$2:$C$4002,2,FALSE)</f>
        <v>2.2829235995572409E-2</v>
      </c>
      <c r="H2743" s="25">
        <f t="shared" si="384"/>
        <v>45.658471991144815</v>
      </c>
      <c r="J2743" s="25">
        <f t="shared" si="382"/>
        <v>3.6</v>
      </c>
      <c r="K2743" s="25">
        <f>VLOOKUP(J2743,'Spezifische Werte'!$B$2:$C$4002,2,FALSE)</f>
        <v>2.3596471134930203E-2</v>
      </c>
      <c r="L2743" s="25">
        <f t="shared" si="385"/>
        <v>47.19294226986041</v>
      </c>
      <c r="R2743" s="25">
        <v>2741</v>
      </c>
      <c r="S2743" s="25">
        <v>2740</v>
      </c>
      <c r="T2743" s="25">
        <f t="shared" si="389"/>
        <v>0.38197961946877829</v>
      </c>
      <c r="U2743" s="25">
        <f t="shared" si="386"/>
        <v>0.38803952120111396</v>
      </c>
      <c r="W2743" s="17">
        <f>Eingabe!H2744</f>
        <v>100</v>
      </c>
      <c r="X2743" s="17">
        <f t="shared" si="387"/>
        <v>1</v>
      </c>
      <c r="Y2743" s="17">
        <f t="shared" si="388"/>
        <v>100</v>
      </c>
    </row>
    <row r="2744" spans="1:25" x14ac:dyDescent="0.15">
      <c r="A2744" s="82">
        <f t="shared" si="383"/>
        <v>4</v>
      </c>
      <c r="B2744" s="46">
        <v>43580.208333326686</v>
      </c>
      <c r="C2744" s="47">
        <f>Eingabe!G2745</f>
        <v>1.2</v>
      </c>
      <c r="D2744" s="77">
        <v>2744</v>
      </c>
      <c r="E2744" s="47"/>
      <c r="F2744" s="25">
        <f t="shared" si="381"/>
        <v>1.79</v>
      </c>
      <c r="G2744" s="25">
        <f>VLOOKUP(F2744,'Spezifische Werte'!$B$2:$C$4002,2,FALSE)</f>
        <v>2.732045827896414E-4</v>
      </c>
      <c r="H2744" s="25">
        <f t="shared" si="384"/>
        <v>0.54640916557928276</v>
      </c>
      <c r="J2744" s="25">
        <f t="shared" si="382"/>
        <v>1.8</v>
      </c>
      <c r="K2744" s="25">
        <f>VLOOKUP(J2744,'Spezifische Werte'!$B$2:$C$4002,2,FALSE)</f>
        <v>2.8378103843694903E-4</v>
      </c>
      <c r="L2744" s="25">
        <f t="shared" si="385"/>
        <v>0.56756207687389804</v>
      </c>
      <c r="R2744" s="25">
        <v>2742</v>
      </c>
      <c r="S2744" s="25">
        <v>2741</v>
      </c>
      <c r="T2744" s="25">
        <f t="shared" si="389"/>
        <v>0.38197961946877829</v>
      </c>
      <c r="U2744" s="25">
        <f t="shared" si="386"/>
        <v>0.38803952120111396</v>
      </c>
      <c r="W2744" s="17">
        <f>Eingabe!H2745</f>
        <v>99</v>
      </c>
      <c r="X2744" s="17">
        <f t="shared" si="387"/>
        <v>0.99</v>
      </c>
      <c r="Y2744" s="17">
        <f t="shared" si="388"/>
        <v>100</v>
      </c>
    </row>
    <row r="2745" spans="1:25" x14ac:dyDescent="0.15">
      <c r="A2745" s="82">
        <f t="shared" si="383"/>
        <v>4</v>
      </c>
      <c r="B2745" s="46">
        <v>43580.24999999335</v>
      </c>
      <c r="C2745" s="47">
        <f>Eingabe!G2746</f>
        <v>1.7</v>
      </c>
      <c r="D2745" s="77">
        <v>2745</v>
      </c>
      <c r="E2745" s="47"/>
      <c r="F2745" s="25">
        <f t="shared" si="381"/>
        <v>2.54</v>
      </c>
      <c r="G2745" s="25">
        <f>VLOOKUP(F2745,'Spezifische Werte'!$B$2:$C$4002,2,FALSE)</f>
        <v>2.3517714395877558E-3</v>
      </c>
      <c r="H2745" s="25">
        <f t="shared" si="384"/>
        <v>4.7035428791755116</v>
      </c>
      <c r="J2745" s="25">
        <f t="shared" si="382"/>
        <v>2.5499999999999998</v>
      </c>
      <c r="K2745" s="25">
        <f>VLOOKUP(J2745,'Spezifische Werte'!$B$2:$C$4002,2,FALSE)</f>
        <v>2.4279301551432594E-3</v>
      </c>
      <c r="L2745" s="25">
        <f t="shared" si="385"/>
        <v>4.855860310286519</v>
      </c>
      <c r="R2745" s="25">
        <v>2743</v>
      </c>
      <c r="S2745" s="25">
        <v>2742</v>
      </c>
      <c r="T2745" s="25">
        <f t="shared" si="389"/>
        <v>0.38197961946877829</v>
      </c>
      <c r="U2745" s="25">
        <f t="shared" si="386"/>
        <v>0.38803952120111396</v>
      </c>
      <c r="W2745" s="17">
        <f>Eingabe!H2746</f>
        <v>100</v>
      </c>
      <c r="X2745" s="17">
        <f t="shared" si="387"/>
        <v>1</v>
      </c>
      <c r="Y2745" s="17">
        <f t="shared" si="388"/>
        <v>100</v>
      </c>
    </row>
    <row r="2746" spans="1:25" x14ac:dyDescent="0.15">
      <c r="A2746" s="82">
        <f t="shared" si="383"/>
        <v>4</v>
      </c>
      <c r="B2746" s="46">
        <v>43580.291666660014</v>
      </c>
      <c r="C2746" s="47">
        <f>Eingabe!G2747</f>
        <v>1.1000000000000001</v>
      </c>
      <c r="D2746" s="77">
        <v>2746</v>
      </c>
      <c r="E2746" s="47"/>
      <c r="F2746" s="25">
        <f t="shared" si="381"/>
        <v>1.64</v>
      </c>
      <c r="G2746" s="25">
        <f>VLOOKUP(F2746,'Spezifische Werte'!$B$2:$C$4002,2,FALSE)</f>
        <v>1.4468365948300602E-4</v>
      </c>
      <c r="H2746" s="25">
        <f t="shared" si="384"/>
        <v>0.28936731896601203</v>
      </c>
      <c r="J2746" s="25">
        <f t="shared" si="382"/>
        <v>1.65</v>
      </c>
      <c r="K2746" s="25">
        <f>VLOOKUP(J2746,'Spezifische Werte'!$B$2:$C$4002,2,FALSE)</f>
        <v>1.5161429771714323E-4</v>
      </c>
      <c r="L2746" s="25">
        <f t="shared" si="385"/>
        <v>0.30322859543428649</v>
      </c>
      <c r="R2746" s="25">
        <v>2744</v>
      </c>
      <c r="S2746" s="25">
        <v>2743</v>
      </c>
      <c r="T2746" s="25">
        <f t="shared" si="389"/>
        <v>0.38197961946877829</v>
      </c>
      <c r="U2746" s="25">
        <f t="shared" si="386"/>
        <v>0.38803952120111396</v>
      </c>
      <c r="W2746" s="17">
        <f>Eingabe!H2747</f>
        <v>127</v>
      </c>
      <c r="X2746" s="17">
        <f t="shared" si="387"/>
        <v>1.27</v>
      </c>
      <c r="Y2746" s="17">
        <f t="shared" si="388"/>
        <v>130</v>
      </c>
    </row>
    <row r="2747" spans="1:25" x14ac:dyDescent="0.15">
      <c r="A2747" s="82">
        <f t="shared" si="383"/>
        <v>4</v>
      </c>
      <c r="B2747" s="46">
        <v>43580.333333326678</v>
      </c>
      <c r="C2747" s="47">
        <f>Eingabe!G2748</f>
        <v>0.6</v>
      </c>
      <c r="D2747" s="77">
        <v>2747</v>
      </c>
      <c r="E2747" s="47"/>
      <c r="F2747" s="25">
        <f t="shared" si="381"/>
        <v>0.9</v>
      </c>
      <c r="G2747" s="25">
        <f>VLOOKUP(F2747,'Spezifische Werte'!$B$2:$C$4002,2,FALSE)</f>
        <v>0</v>
      </c>
      <c r="H2747" s="25">
        <f t="shared" si="384"/>
        <v>0</v>
      </c>
      <c r="J2747" s="25">
        <f t="shared" si="382"/>
        <v>0.9</v>
      </c>
      <c r="K2747" s="25">
        <f>VLOOKUP(J2747,'Spezifische Werte'!$B$2:$C$4002,2,FALSE)</f>
        <v>0</v>
      </c>
      <c r="L2747" s="25">
        <f t="shared" si="385"/>
        <v>0</v>
      </c>
      <c r="R2747" s="25">
        <v>2745</v>
      </c>
      <c r="S2747" s="25">
        <v>2744</v>
      </c>
      <c r="T2747" s="25">
        <f t="shared" si="389"/>
        <v>0.38197961946877829</v>
      </c>
      <c r="U2747" s="25">
        <f t="shared" si="386"/>
        <v>0.38803952120111396</v>
      </c>
      <c r="W2747" s="17">
        <f>Eingabe!H2748</f>
        <v>128</v>
      </c>
      <c r="X2747" s="17">
        <f t="shared" si="387"/>
        <v>1.28</v>
      </c>
      <c r="Y2747" s="17">
        <f t="shared" si="388"/>
        <v>130</v>
      </c>
    </row>
    <row r="2748" spans="1:25" x14ac:dyDescent="0.15">
      <c r="A2748" s="82">
        <f t="shared" si="383"/>
        <v>4</v>
      </c>
      <c r="B2748" s="46">
        <v>43580.374999993342</v>
      </c>
      <c r="C2748" s="47">
        <f>Eingabe!G2749</f>
        <v>2.4</v>
      </c>
      <c r="D2748" s="77">
        <v>2748</v>
      </c>
      <c r="E2748" s="47"/>
      <c r="F2748" s="25">
        <f t="shared" si="381"/>
        <v>3.58</v>
      </c>
      <c r="G2748" s="25">
        <f>VLOOKUP(F2748,'Spezifische Werte'!$B$2:$C$4002,2,FALSE)</f>
        <v>2.2829235995572409E-2</v>
      </c>
      <c r="H2748" s="25">
        <f t="shared" si="384"/>
        <v>45.658471991144815</v>
      </c>
      <c r="J2748" s="25">
        <f t="shared" si="382"/>
        <v>3.6</v>
      </c>
      <c r="K2748" s="25">
        <f>VLOOKUP(J2748,'Spezifische Werte'!$B$2:$C$4002,2,FALSE)</f>
        <v>2.3596471134930203E-2</v>
      </c>
      <c r="L2748" s="25">
        <f t="shared" si="385"/>
        <v>47.19294226986041</v>
      </c>
      <c r="R2748" s="25">
        <v>2746</v>
      </c>
      <c r="S2748" s="25">
        <v>2745</v>
      </c>
      <c r="T2748" s="25">
        <f t="shared" si="389"/>
        <v>0.38197961946877829</v>
      </c>
      <c r="U2748" s="25">
        <f t="shared" si="386"/>
        <v>0.38803952120111396</v>
      </c>
      <c r="W2748" s="17">
        <f>Eingabe!H2749</f>
        <v>134</v>
      </c>
      <c r="X2748" s="17">
        <f t="shared" si="387"/>
        <v>1.34</v>
      </c>
      <c r="Y2748" s="17">
        <f t="shared" si="388"/>
        <v>130</v>
      </c>
    </row>
    <row r="2749" spans="1:25" x14ac:dyDescent="0.15">
      <c r="A2749" s="82">
        <f t="shared" si="383"/>
        <v>4</v>
      </c>
      <c r="B2749" s="46">
        <v>43580.416666660007</v>
      </c>
      <c r="C2749" s="47">
        <f>Eingabe!G2750</f>
        <v>2.8</v>
      </c>
      <c r="D2749" s="77">
        <v>2749</v>
      </c>
      <c r="E2749" s="47"/>
      <c r="F2749" s="25">
        <f t="shared" si="381"/>
        <v>4.18</v>
      </c>
      <c r="G2749" s="25">
        <f>VLOOKUP(F2749,'Spezifische Werte'!$B$2:$C$4002,2,FALSE)</f>
        <v>4.9643016475870723E-2</v>
      </c>
      <c r="H2749" s="25">
        <f t="shared" si="384"/>
        <v>99.286032951741447</v>
      </c>
      <c r="J2749" s="25">
        <f t="shared" si="382"/>
        <v>4.2</v>
      </c>
      <c r="K2749" s="25">
        <f>VLOOKUP(J2749,'Spezifische Werte'!$B$2:$C$4002,2,FALSE)</f>
        <v>5.0575500247497268E-2</v>
      </c>
      <c r="L2749" s="25">
        <f t="shared" si="385"/>
        <v>101.15100049499453</v>
      </c>
      <c r="R2749" s="25">
        <v>2747</v>
      </c>
      <c r="S2749" s="25">
        <v>2746</v>
      </c>
      <c r="T2749" s="25">
        <f t="shared" si="389"/>
        <v>0.35273627104706579</v>
      </c>
      <c r="U2749" s="25">
        <f t="shared" si="386"/>
        <v>0.35843558026117622</v>
      </c>
      <c r="W2749" s="17">
        <f>Eingabe!H2750</f>
        <v>134</v>
      </c>
      <c r="X2749" s="17">
        <f t="shared" si="387"/>
        <v>1.34</v>
      </c>
      <c r="Y2749" s="17">
        <f t="shared" si="388"/>
        <v>130</v>
      </c>
    </row>
    <row r="2750" spans="1:25" x14ac:dyDescent="0.15">
      <c r="A2750" s="82">
        <f t="shared" si="383"/>
        <v>4</v>
      </c>
      <c r="B2750" s="46">
        <v>43580.458333326671</v>
      </c>
      <c r="C2750" s="47">
        <f>Eingabe!G2751</f>
        <v>3.4</v>
      </c>
      <c r="D2750" s="77">
        <v>2750</v>
      </c>
      <c r="E2750" s="47"/>
      <c r="F2750" s="25">
        <f t="shared" si="381"/>
        <v>5.07</v>
      </c>
      <c r="G2750" s="25">
        <f>VLOOKUP(F2750,'Spezifische Werte'!$B$2:$C$4002,2,FALSE)</f>
        <v>9.6185977081711158E-2</v>
      </c>
      <c r="H2750" s="25">
        <f t="shared" si="384"/>
        <v>192.37195416342232</v>
      </c>
      <c r="J2750" s="25">
        <f t="shared" si="382"/>
        <v>5.0999999999999996</v>
      </c>
      <c r="K2750" s="25">
        <f>VLOOKUP(J2750,'Spezifische Werte'!$B$2:$C$4002,2,FALSE)</f>
        <v>9.8097213536623304E-2</v>
      </c>
      <c r="L2750" s="25">
        <f t="shared" si="385"/>
        <v>196.1944270732466</v>
      </c>
      <c r="R2750" s="25">
        <v>2748</v>
      </c>
      <c r="S2750" s="25">
        <v>2747</v>
      </c>
      <c r="T2750" s="25">
        <f t="shared" si="389"/>
        <v>0.35273627104706579</v>
      </c>
      <c r="U2750" s="25">
        <f t="shared" si="386"/>
        <v>0.35843558026117622</v>
      </c>
      <c r="W2750" s="17">
        <f>Eingabe!H2751</f>
        <v>208</v>
      </c>
      <c r="X2750" s="17">
        <f t="shared" si="387"/>
        <v>2.08</v>
      </c>
      <c r="Y2750" s="17">
        <f t="shared" si="388"/>
        <v>210</v>
      </c>
    </row>
    <row r="2751" spans="1:25" x14ac:dyDescent="0.15">
      <c r="A2751" s="82">
        <f t="shared" si="383"/>
        <v>4</v>
      </c>
      <c r="B2751" s="46">
        <v>43580.499999993335</v>
      </c>
      <c r="C2751" s="47">
        <f>Eingabe!G2752</f>
        <v>3.6</v>
      </c>
      <c r="D2751" s="77">
        <v>2751</v>
      </c>
      <c r="E2751" s="47"/>
      <c r="F2751" s="25">
        <f t="shared" si="381"/>
        <v>5.37</v>
      </c>
      <c r="G2751" s="25">
        <f>VLOOKUP(F2751,'Spezifische Werte'!$B$2:$C$4002,2,FALSE)</f>
        <v>0.11640095819454216</v>
      </c>
      <c r="H2751" s="25">
        <f t="shared" si="384"/>
        <v>232.80191638908431</v>
      </c>
      <c r="J2751" s="25">
        <f t="shared" si="382"/>
        <v>5.4</v>
      </c>
      <c r="K2751" s="25">
        <f>VLOOKUP(J2751,'Spezifische Werte'!$B$2:$C$4002,2,FALSE)</f>
        <v>0.11853513474534576</v>
      </c>
      <c r="L2751" s="25">
        <f t="shared" si="385"/>
        <v>237.07026949069152</v>
      </c>
      <c r="R2751" s="25">
        <v>2749</v>
      </c>
      <c r="S2751" s="25">
        <v>2748</v>
      </c>
      <c r="T2751" s="25">
        <f t="shared" si="389"/>
        <v>0.35273627104706579</v>
      </c>
      <c r="U2751" s="25">
        <f t="shared" si="386"/>
        <v>0.35843558026117622</v>
      </c>
      <c r="W2751" s="17">
        <f>Eingabe!H2752</f>
        <v>202</v>
      </c>
      <c r="X2751" s="17">
        <f t="shared" si="387"/>
        <v>2.02</v>
      </c>
      <c r="Y2751" s="17">
        <f t="shared" si="388"/>
        <v>200</v>
      </c>
    </row>
    <row r="2752" spans="1:25" x14ac:dyDescent="0.15">
      <c r="A2752" s="82">
        <f t="shared" si="383"/>
        <v>4</v>
      </c>
      <c r="B2752" s="46">
        <v>43580.541666659999</v>
      </c>
      <c r="C2752" s="47">
        <f>Eingabe!G2753</f>
        <v>3.1</v>
      </c>
      <c r="D2752" s="77">
        <v>2752</v>
      </c>
      <c r="E2752" s="47"/>
      <c r="F2752" s="25">
        <f t="shared" si="381"/>
        <v>4.62</v>
      </c>
      <c r="G2752" s="25">
        <f>VLOOKUP(F2752,'Spezifische Werte'!$B$2:$C$4002,2,FALSE)</f>
        <v>7.0834307543363312E-2</v>
      </c>
      <c r="H2752" s="25">
        <f t="shared" si="384"/>
        <v>141.66861508672662</v>
      </c>
      <c r="J2752" s="25">
        <f t="shared" si="382"/>
        <v>4.6500000000000004</v>
      </c>
      <c r="K2752" s="25">
        <f>VLOOKUP(J2752,'Spezifische Werte'!$B$2:$C$4002,2,FALSE)</f>
        <v>7.2366311882592071E-2</v>
      </c>
      <c r="L2752" s="25">
        <f t="shared" si="385"/>
        <v>144.73262376518414</v>
      </c>
      <c r="R2752" s="25">
        <v>2750</v>
      </c>
      <c r="S2752" s="25">
        <v>2749</v>
      </c>
      <c r="T2752" s="25">
        <f t="shared" si="389"/>
        <v>0.35273627104706579</v>
      </c>
      <c r="U2752" s="25">
        <f t="shared" si="386"/>
        <v>0.35843558026117622</v>
      </c>
      <c r="W2752" s="17">
        <f>Eingabe!H2753</f>
        <v>248</v>
      </c>
      <c r="X2752" s="17">
        <f t="shared" si="387"/>
        <v>2.48</v>
      </c>
      <c r="Y2752" s="17">
        <f t="shared" si="388"/>
        <v>250</v>
      </c>
    </row>
    <row r="2753" spans="1:25" x14ac:dyDescent="0.15">
      <c r="A2753" s="82">
        <f t="shared" si="383"/>
        <v>4</v>
      </c>
      <c r="B2753" s="46">
        <v>43580.583333326664</v>
      </c>
      <c r="C2753" s="47">
        <f>Eingabe!G2754</f>
        <v>2.2999999999999998</v>
      </c>
      <c r="D2753" s="77">
        <v>2753</v>
      </c>
      <c r="E2753" s="47"/>
      <c r="F2753" s="25">
        <f t="shared" si="381"/>
        <v>3.43</v>
      </c>
      <c r="G2753" s="25">
        <f>VLOOKUP(F2753,'Spezifische Werte'!$B$2:$C$4002,2,FALSE)</f>
        <v>1.7964243573129882E-2</v>
      </c>
      <c r="H2753" s="25">
        <f t="shared" si="384"/>
        <v>35.928487146259762</v>
      </c>
      <c r="J2753" s="25">
        <f t="shared" si="382"/>
        <v>3.45</v>
      </c>
      <c r="K2753" s="25">
        <f>VLOOKUP(J2753,'Spezifische Werte'!$B$2:$C$4002,2,FALSE)</f>
        <v>1.8521187553697735E-2</v>
      </c>
      <c r="L2753" s="25">
        <f t="shared" si="385"/>
        <v>37.042375107395472</v>
      </c>
      <c r="R2753" s="25">
        <v>2751</v>
      </c>
      <c r="S2753" s="25">
        <v>2750</v>
      </c>
      <c r="T2753" s="25">
        <f t="shared" si="389"/>
        <v>0.35273627104706579</v>
      </c>
      <c r="U2753" s="25">
        <f t="shared" si="386"/>
        <v>0.35843558026117622</v>
      </c>
      <c r="W2753" s="17">
        <f>Eingabe!H2754</f>
        <v>234</v>
      </c>
      <c r="X2753" s="17">
        <f t="shared" si="387"/>
        <v>2.34</v>
      </c>
      <c r="Y2753" s="17">
        <f t="shared" si="388"/>
        <v>229.99999999999997</v>
      </c>
    </row>
    <row r="2754" spans="1:25" x14ac:dyDescent="0.15">
      <c r="A2754" s="82">
        <f t="shared" si="383"/>
        <v>4</v>
      </c>
      <c r="B2754" s="46">
        <v>43580.624999993328</v>
      </c>
      <c r="C2754" s="47">
        <f>Eingabe!G2755</f>
        <v>2.1</v>
      </c>
      <c r="D2754" s="77">
        <v>2754</v>
      </c>
      <c r="E2754" s="47"/>
      <c r="F2754" s="25">
        <f t="shared" si="381"/>
        <v>3.13</v>
      </c>
      <c r="G2754" s="25">
        <f>VLOOKUP(F2754,'Spezifische Werte'!$B$2:$C$4002,2,FALSE)</f>
        <v>1.0589326186624812E-2</v>
      </c>
      <c r="H2754" s="25">
        <f t="shared" si="384"/>
        <v>21.178652373249626</v>
      </c>
      <c r="J2754" s="25">
        <f t="shared" si="382"/>
        <v>3.15</v>
      </c>
      <c r="K2754" s="25">
        <f>VLOOKUP(J2754,'Spezifische Werte'!$B$2:$C$4002,2,FALSE)</f>
        <v>1.1019016897018549E-2</v>
      </c>
      <c r="L2754" s="25">
        <f t="shared" si="385"/>
        <v>22.038033794037098</v>
      </c>
      <c r="R2754" s="25">
        <v>2752</v>
      </c>
      <c r="S2754" s="25">
        <v>2751</v>
      </c>
      <c r="T2754" s="25">
        <f t="shared" si="389"/>
        <v>0.35273627104706579</v>
      </c>
      <c r="U2754" s="25">
        <f t="shared" si="386"/>
        <v>0.35843558026117622</v>
      </c>
      <c r="W2754" s="17">
        <f>Eingabe!H2755</f>
        <v>297</v>
      </c>
      <c r="X2754" s="17">
        <f t="shared" si="387"/>
        <v>2.97</v>
      </c>
      <c r="Y2754" s="17">
        <f t="shared" si="388"/>
        <v>300</v>
      </c>
    </row>
    <row r="2755" spans="1:25" x14ac:dyDescent="0.15">
      <c r="A2755" s="82">
        <f t="shared" si="383"/>
        <v>4</v>
      </c>
      <c r="B2755" s="46">
        <v>43580.666666659992</v>
      </c>
      <c r="C2755" s="47">
        <f>Eingabe!G2756</f>
        <v>1.7</v>
      </c>
      <c r="D2755" s="77">
        <v>2755</v>
      </c>
      <c r="E2755" s="47"/>
      <c r="F2755" s="25">
        <f t="shared" ref="F2755:F2818" si="390">ROUND(C2755*($O$4/$O$5)^$O$7,2)</f>
        <v>2.54</v>
      </c>
      <c r="G2755" s="25">
        <f>VLOOKUP(F2755,'Spezifische Werte'!$B$2:$C$4002,2,FALSE)</f>
        <v>2.3517714395877558E-3</v>
      </c>
      <c r="H2755" s="25">
        <f t="shared" si="384"/>
        <v>4.7035428791755116</v>
      </c>
      <c r="J2755" s="25">
        <f t="shared" ref="J2755:J2818" si="391">ROUND(C2755*(LN($O$4/$O$8)/LN($O$5/$O$8)),2)</f>
        <v>2.5499999999999998</v>
      </c>
      <c r="K2755" s="25">
        <f>VLOOKUP(J2755,'Spezifische Werte'!$B$2:$C$4002,2,FALSE)</f>
        <v>2.4279301551432594E-3</v>
      </c>
      <c r="L2755" s="25">
        <f t="shared" si="385"/>
        <v>4.855860310286519</v>
      </c>
      <c r="R2755" s="25">
        <v>2753</v>
      </c>
      <c r="S2755" s="25">
        <v>2752</v>
      </c>
      <c r="T2755" s="25">
        <f t="shared" si="389"/>
        <v>0.35273627104706579</v>
      </c>
      <c r="U2755" s="25">
        <f t="shared" si="386"/>
        <v>0.35843558026117622</v>
      </c>
      <c r="W2755" s="17">
        <f>Eingabe!H2756</f>
        <v>200</v>
      </c>
      <c r="X2755" s="17">
        <f t="shared" si="387"/>
        <v>2</v>
      </c>
      <c r="Y2755" s="17">
        <f t="shared" si="388"/>
        <v>200</v>
      </c>
    </row>
    <row r="2756" spans="1:25" x14ac:dyDescent="0.15">
      <c r="A2756" s="82">
        <f t="shared" ref="A2756:A2819" si="392">MONTH(B2756)</f>
        <v>4</v>
      </c>
      <c r="B2756" s="46">
        <v>43580.708333326656</v>
      </c>
      <c r="C2756" s="47">
        <f>Eingabe!G2757</f>
        <v>2.2000000000000002</v>
      </c>
      <c r="D2756" s="77">
        <v>2756</v>
      </c>
      <c r="E2756" s="47"/>
      <c r="F2756" s="25">
        <f t="shared" si="390"/>
        <v>3.28</v>
      </c>
      <c r="G2756" s="25">
        <f>VLOOKUP(F2756,'Spezifische Werte'!$B$2:$C$4002,2,FALSE)</f>
        <v>1.4036237149224865E-2</v>
      </c>
      <c r="H2756" s="25">
        <f t="shared" ref="H2756:H2819" si="393">G2756*$O$9*1000</f>
        <v>28.07247429844973</v>
      </c>
      <c r="J2756" s="25">
        <f t="shared" si="391"/>
        <v>3.3</v>
      </c>
      <c r="K2756" s="25">
        <f>VLOOKUP(J2756,'Spezifische Werte'!$B$2:$C$4002,2,FALSE)</f>
        <v>1.4533450192857693E-2</v>
      </c>
      <c r="L2756" s="25">
        <f t="shared" ref="L2756:L2819" si="394">K2756*$O$9*1000</f>
        <v>29.066900385715385</v>
      </c>
      <c r="R2756" s="25">
        <v>2754</v>
      </c>
      <c r="S2756" s="25">
        <v>2753</v>
      </c>
      <c r="T2756" s="25">
        <f t="shared" si="389"/>
        <v>0.35273627104706579</v>
      </c>
      <c r="U2756" s="25">
        <f t="shared" ref="U2756:U2819" si="395">LARGE($L$3:$L$8762,R2756)/1000</f>
        <v>0.35843558026117622</v>
      </c>
      <c r="W2756" s="17">
        <f>Eingabe!H2757</f>
        <v>193</v>
      </c>
      <c r="X2756" s="17">
        <f t="shared" ref="X2756:X2819" si="396">W2756/100</f>
        <v>1.93</v>
      </c>
      <c r="Y2756" s="17">
        <f t="shared" ref="Y2756:Y2819" si="397">ROUND(X2756,1)*100</f>
        <v>190</v>
      </c>
    </row>
    <row r="2757" spans="1:25" x14ac:dyDescent="0.15">
      <c r="A2757" s="82">
        <f t="shared" si="392"/>
        <v>4</v>
      </c>
      <c r="B2757" s="46">
        <v>43580.749999993321</v>
      </c>
      <c r="C2757" s="47">
        <f>Eingabe!G2758</f>
        <v>1.7</v>
      </c>
      <c r="D2757" s="77">
        <v>2757</v>
      </c>
      <c r="E2757" s="47"/>
      <c r="F2757" s="25">
        <f t="shared" si="390"/>
        <v>2.54</v>
      </c>
      <c r="G2757" s="25">
        <f>VLOOKUP(F2757,'Spezifische Werte'!$B$2:$C$4002,2,FALSE)</f>
        <v>2.3517714395877558E-3</v>
      </c>
      <c r="H2757" s="25">
        <f t="shared" si="393"/>
        <v>4.7035428791755116</v>
      </c>
      <c r="J2757" s="25">
        <f t="shared" si="391"/>
        <v>2.5499999999999998</v>
      </c>
      <c r="K2757" s="25">
        <f>VLOOKUP(J2757,'Spezifische Werte'!$B$2:$C$4002,2,FALSE)</f>
        <v>2.4279301551432594E-3</v>
      </c>
      <c r="L2757" s="25">
        <f t="shared" si="394"/>
        <v>4.855860310286519</v>
      </c>
      <c r="R2757" s="25">
        <v>2755</v>
      </c>
      <c r="S2757" s="25">
        <v>2754</v>
      </c>
      <c r="T2757" s="25">
        <f t="shared" si="389"/>
        <v>0.35273627104706579</v>
      </c>
      <c r="U2757" s="25">
        <f t="shared" si="395"/>
        <v>0.35843558026117622</v>
      </c>
      <c r="W2757" s="17">
        <f>Eingabe!H2758</f>
        <v>104</v>
      </c>
      <c r="X2757" s="17">
        <f t="shared" si="396"/>
        <v>1.04</v>
      </c>
      <c r="Y2757" s="17">
        <f t="shared" si="397"/>
        <v>100</v>
      </c>
    </row>
    <row r="2758" spans="1:25" x14ac:dyDescent="0.15">
      <c r="A2758" s="82">
        <f t="shared" si="392"/>
        <v>4</v>
      </c>
      <c r="B2758" s="46">
        <v>43580.791666659985</v>
      </c>
      <c r="C2758" s="47">
        <f>Eingabe!G2759</f>
        <v>2</v>
      </c>
      <c r="D2758" s="77">
        <v>2758</v>
      </c>
      <c r="E2758" s="47"/>
      <c r="F2758" s="25">
        <f t="shared" si="390"/>
        <v>2.98</v>
      </c>
      <c r="G2758" s="25">
        <f>VLOOKUP(F2758,'Spezifische Werte'!$B$2:$C$4002,2,FALSE)</f>
        <v>7.6819067373919353E-3</v>
      </c>
      <c r="H2758" s="25">
        <f t="shared" si="393"/>
        <v>15.363813474783871</v>
      </c>
      <c r="J2758" s="25">
        <f t="shared" si="391"/>
        <v>3</v>
      </c>
      <c r="K2758" s="25">
        <f>VLOOKUP(J2758,'Spezifische Werte'!$B$2:$C$4002,2,FALSE)</f>
        <v>8.0363231384606472E-3</v>
      </c>
      <c r="L2758" s="25">
        <f t="shared" si="394"/>
        <v>16.072646276921294</v>
      </c>
      <c r="R2758" s="25">
        <v>2756</v>
      </c>
      <c r="S2758" s="25">
        <v>2755</v>
      </c>
      <c r="T2758" s="25">
        <f t="shared" ref="T2758:T2821" si="398">LARGE($H$3:$H$8762,R2758)/1000</f>
        <v>0.35273627104706579</v>
      </c>
      <c r="U2758" s="25">
        <f t="shared" si="395"/>
        <v>0.35843558026117622</v>
      </c>
      <c r="W2758" s="17">
        <f>Eingabe!H2759</f>
        <v>100</v>
      </c>
      <c r="X2758" s="17">
        <f t="shared" si="396"/>
        <v>1</v>
      </c>
      <c r="Y2758" s="17">
        <f t="shared" si="397"/>
        <v>100</v>
      </c>
    </row>
    <row r="2759" spans="1:25" x14ac:dyDescent="0.15">
      <c r="A2759" s="82">
        <f t="shared" si="392"/>
        <v>4</v>
      </c>
      <c r="B2759" s="46">
        <v>43580.833333326649</v>
      </c>
      <c r="C2759" s="47">
        <f>Eingabe!G2760</f>
        <v>2.4</v>
      </c>
      <c r="D2759" s="77">
        <v>2759</v>
      </c>
      <c r="E2759" s="47"/>
      <c r="F2759" s="25">
        <f t="shared" si="390"/>
        <v>3.58</v>
      </c>
      <c r="G2759" s="25">
        <f>VLOOKUP(F2759,'Spezifische Werte'!$B$2:$C$4002,2,FALSE)</f>
        <v>2.2829235995572409E-2</v>
      </c>
      <c r="H2759" s="25">
        <f t="shared" si="393"/>
        <v>45.658471991144815</v>
      </c>
      <c r="J2759" s="25">
        <f t="shared" si="391"/>
        <v>3.6</v>
      </c>
      <c r="K2759" s="25">
        <f>VLOOKUP(J2759,'Spezifische Werte'!$B$2:$C$4002,2,FALSE)</f>
        <v>2.3596471134930203E-2</v>
      </c>
      <c r="L2759" s="25">
        <f t="shared" si="394"/>
        <v>47.19294226986041</v>
      </c>
      <c r="R2759" s="25">
        <v>2757</v>
      </c>
      <c r="S2759" s="25">
        <v>2756</v>
      </c>
      <c r="T2759" s="25">
        <f t="shared" si="398"/>
        <v>0.35273627104706579</v>
      </c>
      <c r="U2759" s="25">
        <f t="shared" si="395"/>
        <v>0.35843558026117622</v>
      </c>
      <c r="W2759" s="17">
        <f>Eingabe!H2760</f>
        <v>74</v>
      </c>
      <c r="X2759" s="17">
        <f t="shared" si="396"/>
        <v>0.74</v>
      </c>
      <c r="Y2759" s="17">
        <f t="shared" si="397"/>
        <v>70</v>
      </c>
    </row>
    <row r="2760" spans="1:25" x14ac:dyDescent="0.15">
      <c r="A2760" s="82">
        <f t="shared" si="392"/>
        <v>4</v>
      </c>
      <c r="B2760" s="46">
        <v>43580.874999993313</v>
      </c>
      <c r="C2760" s="47">
        <f>Eingabe!G2761</f>
        <v>3.3</v>
      </c>
      <c r="D2760" s="77">
        <v>2760</v>
      </c>
      <c r="E2760" s="47"/>
      <c r="F2760" s="25">
        <f t="shared" si="390"/>
        <v>4.92</v>
      </c>
      <c r="G2760" s="25">
        <f>VLOOKUP(F2760,'Spezifische Werte'!$B$2:$C$4002,2,FALSE)</f>
        <v>8.7079957720259088E-2</v>
      </c>
      <c r="H2760" s="25">
        <f t="shared" si="393"/>
        <v>174.15991544051818</v>
      </c>
      <c r="J2760" s="25">
        <f t="shared" si="391"/>
        <v>4.95</v>
      </c>
      <c r="K2760" s="25">
        <f>VLOOKUP(J2760,'Spezifische Werte'!$B$2:$C$4002,2,FALSE)</f>
        <v>8.884038911585862E-2</v>
      </c>
      <c r="L2760" s="25">
        <f t="shared" si="394"/>
        <v>177.68077823171723</v>
      </c>
      <c r="R2760" s="25">
        <v>2758</v>
      </c>
      <c r="S2760" s="25">
        <v>2757</v>
      </c>
      <c r="T2760" s="25">
        <f t="shared" si="398"/>
        <v>0.35273627104706579</v>
      </c>
      <c r="U2760" s="25">
        <f t="shared" si="395"/>
        <v>0.35843558026117622</v>
      </c>
      <c r="W2760" s="17">
        <f>Eingabe!H2761</f>
        <v>239</v>
      </c>
      <c r="X2760" s="17">
        <f t="shared" si="396"/>
        <v>2.39</v>
      </c>
      <c r="Y2760" s="17">
        <f t="shared" si="397"/>
        <v>240</v>
      </c>
    </row>
    <row r="2761" spans="1:25" x14ac:dyDescent="0.15">
      <c r="A2761" s="82">
        <f t="shared" si="392"/>
        <v>4</v>
      </c>
      <c r="B2761" s="46">
        <v>43580.916666659978</v>
      </c>
      <c r="C2761" s="47">
        <f>Eingabe!G2762</f>
        <v>2.6</v>
      </c>
      <c r="D2761" s="77">
        <v>2761</v>
      </c>
      <c r="E2761" s="47"/>
      <c r="F2761" s="25">
        <f t="shared" si="390"/>
        <v>3.88</v>
      </c>
      <c r="G2761" s="25">
        <f>VLOOKUP(F2761,'Spezifische Werte'!$B$2:$C$4002,2,FALSE)</f>
        <v>3.5689320314118818E-2</v>
      </c>
      <c r="H2761" s="25">
        <f t="shared" si="393"/>
        <v>71.378640628237633</v>
      </c>
      <c r="J2761" s="25">
        <f t="shared" si="391"/>
        <v>3.9</v>
      </c>
      <c r="K2761" s="25">
        <f>VLOOKUP(J2761,'Spezifische Werte'!$B$2:$C$4002,2,FALSE)</f>
        <v>3.6613952811549305E-2</v>
      </c>
      <c r="L2761" s="25">
        <f t="shared" si="394"/>
        <v>73.227905623098607</v>
      </c>
      <c r="R2761" s="25">
        <v>2759</v>
      </c>
      <c r="S2761" s="25">
        <v>2758</v>
      </c>
      <c r="T2761" s="25">
        <f t="shared" si="398"/>
        <v>0.35273627104706579</v>
      </c>
      <c r="U2761" s="25">
        <f t="shared" si="395"/>
        <v>0.35843558026117622</v>
      </c>
      <c r="W2761" s="17">
        <f>Eingabe!H2762</f>
        <v>262</v>
      </c>
      <c r="X2761" s="17">
        <f t="shared" si="396"/>
        <v>2.62</v>
      </c>
      <c r="Y2761" s="17">
        <f t="shared" si="397"/>
        <v>260</v>
      </c>
    </row>
    <row r="2762" spans="1:25" x14ac:dyDescent="0.15">
      <c r="A2762" s="82">
        <f t="shared" si="392"/>
        <v>4</v>
      </c>
      <c r="B2762" s="46">
        <v>43580.958333326642</v>
      </c>
      <c r="C2762" s="47">
        <f>Eingabe!G2763</f>
        <v>3.4</v>
      </c>
      <c r="D2762" s="77">
        <v>2762</v>
      </c>
      <c r="E2762" s="47"/>
      <c r="F2762" s="25">
        <f t="shared" si="390"/>
        <v>5.07</v>
      </c>
      <c r="G2762" s="25">
        <f>VLOOKUP(F2762,'Spezifische Werte'!$B$2:$C$4002,2,FALSE)</f>
        <v>9.6185977081711158E-2</v>
      </c>
      <c r="H2762" s="25">
        <f t="shared" si="393"/>
        <v>192.37195416342232</v>
      </c>
      <c r="J2762" s="25">
        <f t="shared" si="391"/>
        <v>5.0999999999999996</v>
      </c>
      <c r="K2762" s="25">
        <f>VLOOKUP(J2762,'Spezifische Werte'!$B$2:$C$4002,2,FALSE)</f>
        <v>9.8097213536623304E-2</v>
      </c>
      <c r="L2762" s="25">
        <f t="shared" si="394"/>
        <v>196.1944270732466</v>
      </c>
      <c r="R2762" s="25">
        <v>2760</v>
      </c>
      <c r="S2762" s="25">
        <v>2759</v>
      </c>
      <c r="T2762" s="25">
        <f t="shared" si="398"/>
        <v>0.35273627104706579</v>
      </c>
      <c r="U2762" s="25">
        <f t="shared" si="395"/>
        <v>0.35843558026117622</v>
      </c>
      <c r="W2762" s="17">
        <f>Eingabe!H2763</f>
        <v>314</v>
      </c>
      <c r="X2762" s="17">
        <f t="shared" si="396"/>
        <v>3.14</v>
      </c>
      <c r="Y2762" s="17">
        <f t="shared" si="397"/>
        <v>310</v>
      </c>
    </row>
    <row r="2763" spans="1:25" x14ac:dyDescent="0.15">
      <c r="A2763" s="82">
        <f t="shared" si="392"/>
        <v>4</v>
      </c>
      <c r="B2763" s="46">
        <v>43580.999999993306</v>
      </c>
      <c r="C2763" s="47">
        <f>Eingabe!G2764</f>
        <v>4</v>
      </c>
      <c r="D2763" s="77">
        <v>2763</v>
      </c>
      <c r="E2763" s="47"/>
      <c r="F2763" s="25">
        <f t="shared" si="390"/>
        <v>5.97</v>
      </c>
      <c r="G2763" s="25">
        <f>VLOOKUP(F2763,'Spezifische Werte'!$B$2:$C$4002,2,FALSE)</f>
        <v>0.1627434603343155</v>
      </c>
      <c r="H2763" s="25">
        <f t="shared" si="393"/>
        <v>325.486920668631</v>
      </c>
      <c r="J2763" s="25">
        <f t="shared" si="391"/>
        <v>6</v>
      </c>
      <c r="K2763" s="25">
        <f>VLOOKUP(J2763,'Spezifische Werte'!$B$2:$C$4002,2,FALSE)</f>
        <v>0.16538134424295356</v>
      </c>
      <c r="L2763" s="25">
        <f t="shared" si="394"/>
        <v>330.76268848590712</v>
      </c>
      <c r="R2763" s="25">
        <v>2761</v>
      </c>
      <c r="S2763" s="25">
        <v>2760</v>
      </c>
      <c r="T2763" s="25">
        <f t="shared" si="398"/>
        <v>0.35273627104706579</v>
      </c>
      <c r="U2763" s="25">
        <f t="shared" si="395"/>
        <v>0.35843558026117622</v>
      </c>
      <c r="W2763" s="17">
        <f>Eingabe!H2764</f>
        <v>212</v>
      </c>
      <c r="X2763" s="17">
        <f t="shared" si="396"/>
        <v>2.12</v>
      </c>
      <c r="Y2763" s="17">
        <f t="shared" si="397"/>
        <v>210</v>
      </c>
    </row>
    <row r="2764" spans="1:25" x14ac:dyDescent="0.15">
      <c r="A2764" s="82">
        <f t="shared" si="392"/>
        <v>4</v>
      </c>
      <c r="B2764" s="46">
        <v>43581.04166665997</v>
      </c>
      <c r="C2764" s="47">
        <f>Eingabe!G2765</f>
        <v>3.1</v>
      </c>
      <c r="D2764" s="77">
        <v>2764</v>
      </c>
      <c r="E2764" s="47"/>
      <c r="F2764" s="25">
        <f t="shared" si="390"/>
        <v>4.62</v>
      </c>
      <c r="G2764" s="25">
        <f>VLOOKUP(F2764,'Spezifische Werte'!$B$2:$C$4002,2,FALSE)</f>
        <v>7.0834307543363312E-2</v>
      </c>
      <c r="H2764" s="25">
        <f t="shared" si="393"/>
        <v>141.66861508672662</v>
      </c>
      <c r="J2764" s="25">
        <f t="shared" si="391"/>
        <v>4.6500000000000004</v>
      </c>
      <c r="K2764" s="25">
        <f>VLOOKUP(J2764,'Spezifische Werte'!$B$2:$C$4002,2,FALSE)</f>
        <v>7.2366311882592071E-2</v>
      </c>
      <c r="L2764" s="25">
        <f t="shared" si="394"/>
        <v>144.73262376518414</v>
      </c>
      <c r="R2764" s="25">
        <v>2762</v>
      </c>
      <c r="S2764" s="25">
        <v>2761</v>
      </c>
      <c r="T2764" s="25">
        <f t="shared" si="398"/>
        <v>0.35273627104706579</v>
      </c>
      <c r="U2764" s="25">
        <f t="shared" si="395"/>
        <v>0.35843558026117622</v>
      </c>
      <c r="W2764" s="17">
        <f>Eingabe!H2765</f>
        <v>207</v>
      </c>
      <c r="X2764" s="17">
        <f t="shared" si="396"/>
        <v>2.0699999999999998</v>
      </c>
      <c r="Y2764" s="17">
        <f t="shared" si="397"/>
        <v>210</v>
      </c>
    </row>
    <row r="2765" spans="1:25" x14ac:dyDescent="0.15">
      <c r="A2765" s="82">
        <f t="shared" si="392"/>
        <v>4</v>
      </c>
      <c r="B2765" s="46">
        <v>43581.083333326635</v>
      </c>
      <c r="C2765" s="47">
        <f>Eingabe!G2766</f>
        <v>3.3</v>
      </c>
      <c r="D2765" s="77">
        <v>2765</v>
      </c>
      <c r="E2765" s="47"/>
      <c r="F2765" s="25">
        <f t="shared" si="390"/>
        <v>4.92</v>
      </c>
      <c r="G2765" s="25">
        <f>VLOOKUP(F2765,'Spezifische Werte'!$B$2:$C$4002,2,FALSE)</f>
        <v>8.7079957720259088E-2</v>
      </c>
      <c r="H2765" s="25">
        <f t="shared" si="393"/>
        <v>174.15991544051818</v>
      </c>
      <c r="J2765" s="25">
        <f t="shared" si="391"/>
        <v>4.95</v>
      </c>
      <c r="K2765" s="25">
        <f>VLOOKUP(J2765,'Spezifische Werte'!$B$2:$C$4002,2,FALSE)</f>
        <v>8.884038911585862E-2</v>
      </c>
      <c r="L2765" s="25">
        <f t="shared" si="394"/>
        <v>177.68077823171723</v>
      </c>
      <c r="R2765" s="25">
        <v>2763</v>
      </c>
      <c r="S2765" s="25">
        <v>2762</v>
      </c>
      <c r="T2765" s="25">
        <f t="shared" si="398"/>
        <v>0.35273627104706579</v>
      </c>
      <c r="U2765" s="25">
        <f t="shared" si="395"/>
        <v>0.35843558026117622</v>
      </c>
      <c r="W2765" s="17">
        <f>Eingabe!H2766</f>
        <v>231</v>
      </c>
      <c r="X2765" s="17">
        <f t="shared" si="396"/>
        <v>2.31</v>
      </c>
      <c r="Y2765" s="17">
        <f t="shared" si="397"/>
        <v>229.99999999999997</v>
      </c>
    </row>
    <row r="2766" spans="1:25" x14ac:dyDescent="0.15">
      <c r="A2766" s="82">
        <f t="shared" si="392"/>
        <v>4</v>
      </c>
      <c r="B2766" s="46">
        <v>43581.124999993299</v>
      </c>
      <c r="C2766" s="47">
        <f>Eingabe!G2767</f>
        <v>5.4</v>
      </c>
      <c r="D2766" s="77">
        <v>2766</v>
      </c>
      <c r="E2766" s="47"/>
      <c r="F2766" s="25">
        <f t="shared" si="390"/>
        <v>8.06</v>
      </c>
      <c r="G2766" s="25">
        <f>VLOOKUP(F2766,'Spezifische Werte'!$B$2:$C$4002,2,FALSE)</f>
        <v>0.42239374838249216</v>
      </c>
      <c r="H2766" s="25">
        <f t="shared" si="393"/>
        <v>844.78749676498433</v>
      </c>
      <c r="J2766" s="25">
        <f t="shared" si="391"/>
        <v>8.1</v>
      </c>
      <c r="K2766" s="25">
        <f>VLOOKUP(J2766,'Spezifische Werte'!$B$2:$C$4002,2,FALSE)</f>
        <v>0.428769385012092</v>
      </c>
      <c r="L2766" s="25">
        <f t="shared" si="394"/>
        <v>857.53877002418403</v>
      </c>
      <c r="R2766" s="25">
        <v>2764</v>
      </c>
      <c r="S2766" s="25">
        <v>2763</v>
      </c>
      <c r="T2766" s="25">
        <f t="shared" si="398"/>
        <v>0.35273627104706579</v>
      </c>
      <c r="U2766" s="25">
        <f t="shared" si="395"/>
        <v>0.35843558026117622</v>
      </c>
      <c r="W2766" s="17">
        <f>Eingabe!H2767</f>
        <v>231</v>
      </c>
      <c r="X2766" s="17">
        <f t="shared" si="396"/>
        <v>2.31</v>
      </c>
      <c r="Y2766" s="17">
        <f t="shared" si="397"/>
        <v>229.99999999999997</v>
      </c>
    </row>
    <row r="2767" spans="1:25" x14ac:dyDescent="0.15">
      <c r="A2767" s="82">
        <f t="shared" si="392"/>
        <v>4</v>
      </c>
      <c r="B2767" s="46">
        <v>43581.166666659963</v>
      </c>
      <c r="C2767" s="47">
        <f>Eingabe!G2768</f>
        <v>2.9</v>
      </c>
      <c r="D2767" s="77">
        <v>2767</v>
      </c>
      <c r="E2767" s="47"/>
      <c r="F2767" s="25">
        <f t="shared" si="390"/>
        <v>4.33</v>
      </c>
      <c r="G2767" s="25">
        <f>VLOOKUP(F2767,'Spezifische Werte'!$B$2:$C$4002,2,FALSE)</f>
        <v>5.667919590547657E-2</v>
      </c>
      <c r="H2767" s="25">
        <f t="shared" si="393"/>
        <v>113.35839181095314</v>
      </c>
      <c r="J2767" s="25">
        <f t="shared" si="391"/>
        <v>4.3499999999999996</v>
      </c>
      <c r="K2767" s="25">
        <f>VLOOKUP(J2767,'Spezifische Werte'!$B$2:$C$4002,2,FALSE)</f>
        <v>5.7627330651301621E-2</v>
      </c>
      <c r="L2767" s="25">
        <f t="shared" si="394"/>
        <v>115.25466130260324</v>
      </c>
      <c r="R2767" s="25">
        <v>2765</v>
      </c>
      <c r="S2767" s="25">
        <v>2764</v>
      </c>
      <c r="T2767" s="25">
        <f t="shared" si="398"/>
        <v>0.35273627104706579</v>
      </c>
      <c r="U2767" s="25">
        <f t="shared" si="395"/>
        <v>0.35843558026117622</v>
      </c>
      <c r="W2767" s="17">
        <f>Eingabe!H2768</f>
        <v>250</v>
      </c>
      <c r="X2767" s="17">
        <f t="shared" si="396"/>
        <v>2.5</v>
      </c>
      <c r="Y2767" s="17">
        <f t="shared" si="397"/>
        <v>250</v>
      </c>
    </row>
    <row r="2768" spans="1:25" x14ac:dyDescent="0.15">
      <c r="A2768" s="82">
        <f t="shared" si="392"/>
        <v>4</v>
      </c>
      <c r="B2768" s="46">
        <v>43581.208333326627</v>
      </c>
      <c r="C2768" s="47">
        <f>Eingabe!G2769</f>
        <v>4.8</v>
      </c>
      <c r="D2768" s="77">
        <v>2768</v>
      </c>
      <c r="E2768" s="47"/>
      <c r="F2768" s="25">
        <f t="shared" si="390"/>
        <v>7.16</v>
      </c>
      <c r="G2768" s="25">
        <f>VLOOKUP(F2768,'Spezifische Werte'!$B$2:$C$4002,2,FALSE)</f>
        <v>0.29271421469315961</v>
      </c>
      <c r="H2768" s="25">
        <f t="shared" si="393"/>
        <v>585.42842938631918</v>
      </c>
      <c r="J2768" s="25">
        <f t="shared" si="391"/>
        <v>7.2</v>
      </c>
      <c r="K2768" s="25">
        <f>VLOOKUP(J2768,'Spezifische Werte'!$B$2:$C$4002,2,FALSE)</f>
        <v>0.29789883692567737</v>
      </c>
      <c r="L2768" s="25">
        <f t="shared" si="394"/>
        <v>595.79767385135472</v>
      </c>
      <c r="R2768" s="25">
        <v>2766</v>
      </c>
      <c r="S2768" s="25">
        <v>2765</v>
      </c>
      <c r="T2768" s="25">
        <f t="shared" si="398"/>
        <v>0.35273627104706579</v>
      </c>
      <c r="U2768" s="25">
        <f t="shared" si="395"/>
        <v>0.35843558026117622</v>
      </c>
      <c r="W2768" s="17">
        <f>Eingabe!H2769</f>
        <v>249</v>
      </c>
      <c r="X2768" s="17">
        <f t="shared" si="396"/>
        <v>2.4900000000000002</v>
      </c>
      <c r="Y2768" s="17">
        <f t="shared" si="397"/>
        <v>250</v>
      </c>
    </row>
    <row r="2769" spans="1:25" x14ac:dyDescent="0.15">
      <c r="A2769" s="82">
        <f t="shared" si="392"/>
        <v>4</v>
      </c>
      <c r="B2769" s="46">
        <v>43581.249999993292</v>
      </c>
      <c r="C2769" s="47">
        <f>Eingabe!G2770</f>
        <v>5.3</v>
      </c>
      <c r="D2769" s="77">
        <v>2769</v>
      </c>
      <c r="E2769" s="47"/>
      <c r="F2769" s="25">
        <f t="shared" si="390"/>
        <v>7.91</v>
      </c>
      <c r="G2769" s="25">
        <f>VLOOKUP(F2769,'Spezifische Werte'!$B$2:$C$4002,2,FALSE)</f>
        <v>0.39893199083383452</v>
      </c>
      <c r="H2769" s="25">
        <f t="shared" si="393"/>
        <v>797.86398166766901</v>
      </c>
      <c r="J2769" s="25">
        <f t="shared" si="391"/>
        <v>7.95</v>
      </c>
      <c r="K2769" s="25">
        <f>VLOOKUP(J2769,'Spezifische Werte'!$B$2:$C$4002,2,FALSE)</f>
        <v>0.40511792205919206</v>
      </c>
      <c r="L2769" s="25">
        <f t="shared" si="394"/>
        <v>810.23584411838408</v>
      </c>
      <c r="R2769" s="25">
        <v>2767</v>
      </c>
      <c r="S2769" s="25">
        <v>2766</v>
      </c>
      <c r="T2769" s="25">
        <f t="shared" si="398"/>
        <v>0.35273627104706579</v>
      </c>
      <c r="U2769" s="25">
        <f t="shared" si="395"/>
        <v>0.35843558026117622</v>
      </c>
      <c r="W2769" s="17">
        <f>Eingabe!H2770</f>
        <v>240</v>
      </c>
      <c r="X2769" s="17">
        <f t="shared" si="396"/>
        <v>2.4</v>
      </c>
      <c r="Y2769" s="17">
        <f t="shared" si="397"/>
        <v>240</v>
      </c>
    </row>
    <row r="2770" spans="1:25" x14ac:dyDescent="0.15">
      <c r="A2770" s="82">
        <f t="shared" si="392"/>
        <v>4</v>
      </c>
      <c r="B2770" s="46">
        <v>43581.291666659956</v>
      </c>
      <c r="C2770" s="47">
        <f>Eingabe!G2771</f>
        <v>5.3</v>
      </c>
      <c r="D2770" s="77">
        <v>2770</v>
      </c>
      <c r="E2770" s="47"/>
      <c r="F2770" s="25">
        <f t="shared" si="390"/>
        <v>7.91</v>
      </c>
      <c r="G2770" s="25">
        <f>VLOOKUP(F2770,'Spezifische Werte'!$B$2:$C$4002,2,FALSE)</f>
        <v>0.39893199083383452</v>
      </c>
      <c r="H2770" s="25">
        <f t="shared" si="393"/>
        <v>797.86398166766901</v>
      </c>
      <c r="J2770" s="25">
        <f t="shared" si="391"/>
        <v>7.95</v>
      </c>
      <c r="K2770" s="25">
        <f>VLOOKUP(J2770,'Spezifische Werte'!$B$2:$C$4002,2,FALSE)</f>
        <v>0.40511792205919206</v>
      </c>
      <c r="L2770" s="25">
        <f t="shared" si="394"/>
        <v>810.23584411838408</v>
      </c>
      <c r="R2770" s="25">
        <v>2768</v>
      </c>
      <c r="S2770" s="25">
        <v>2767</v>
      </c>
      <c r="T2770" s="25">
        <f t="shared" si="398"/>
        <v>0.35273627104706579</v>
      </c>
      <c r="U2770" s="25">
        <f t="shared" si="395"/>
        <v>0.35843558026117622</v>
      </c>
      <c r="W2770" s="17">
        <f>Eingabe!H2771</f>
        <v>254</v>
      </c>
      <c r="X2770" s="17">
        <f t="shared" si="396"/>
        <v>2.54</v>
      </c>
      <c r="Y2770" s="17">
        <f t="shared" si="397"/>
        <v>250</v>
      </c>
    </row>
    <row r="2771" spans="1:25" x14ac:dyDescent="0.15">
      <c r="A2771" s="82">
        <f t="shared" si="392"/>
        <v>4</v>
      </c>
      <c r="B2771" s="46">
        <v>43581.33333332662</v>
      </c>
      <c r="C2771" s="47">
        <f>Eingabe!G2772</f>
        <v>5.6</v>
      </c>
      <c r="D2771" s="77">
        <v>2771</v>
      </c>
      <c r="E2771" s="47"/>
      <c r="F2771" s="25">
        <f t="shared" si="390"/>
        <v>8.35</v>
      </c>
      <c r="G2771" s="25">
        <f>VLOOKUP(F2771,'Spezifische Werte'!$B$2:$C$4002,2,FALSE)</f>
        <v>0.46963573954984494</v>
      </c>
      <c r="H2771" s="25">
        <f t="shared" si="393"/>
        <v>939.27147909968994</v>
      </c>
      <c r="J2771" s="25">
        <f t="shared" si="391"/>
        <v>8.4</v>
      </c>
      <c r="K2771" s="25">
        <f>VLOOKUP(J2771,'Spezifische Werte'!$B$2:$C$4002,2,FALSE)</f>
        <v>0.47799983664408341</v>
      </c>
      <c r="L2771" s="25">
        <f t="shared" si="394"/>
        <v>955.99967328816683</v>
      </c>
      <c r="R2771" s="25">
        <v>2769</v>
      </c>
      <c r="S2771" s="25">
        <v>2768</v>
      </c>
      <c r="T2771" s="25">
        <f t="shared" si="398"/>
        <v>0.35273627104706579</v>
      </c>
      <c r="U2771" s="25">
        <f t="shared" si="395"/>
        <v>0.35843558026117622</v>
      </c>
      <c r="W2771" s="17">
        <f>Eingabe!H2772</f>
        <v>256</v>
      </c>
      <c r="X2771" s="17">
        <f t="shared" si="396"/>
        <v>2.56</v>
      </c>
      <c r="Y2771" s="17">
        <f t="shared" si="397"/>
        <v>260</v>
      </c>
    </row>
    <row r="2772" spans="1:25" x14ac:dyDescent="0.15">
      <c r="A2772" s="82">
        <f t="shared" si="392"/>
        <v>4</v>
      </c>
      <c r="B2772" s="46">
        <v>43581.374999993284</v>
      </c>
      <c r="C2772" s="47">
        <f>Eingabe!G2773</f>
        <v>4.5</v>
      </c>
      <c r="D2772" s="77">
        <v>2772</v>
      </c>
      <c r="E2772" s="47"/>
      <c r="F2772" s="25">
        <f t="shared" si="390"/>
        <v>6.71</v>
      </c>
      <c r="G2772" s="25">
        <f>VLOOKUP(F2772,'Spezifische Werte'!$B$2:$C$4002,2,FALSE)</f>
        <v>0.23821819652236836</v>
      </c>
      <c r="H2772" s="25">
        <f t="shared" si="393"/>
        <v>476.43639304473675</v>
      </c>
      <c r="J2772" s="25">
        <f t="shared" si="391"/>
        <v>6.75</v>
      </c>
      <c r="K2772" s="25">
        <f>VLOOKUP(J2772,'Spezifische Werte'!$B$2:$C$4002,2,FALSE)</f>
        <v>0.24279032681735657</v>
      </c>
      <c r="L2772" s="25">
        <f t="shared" si="394"/>
        <v>485.58065363471314</v>
      </c>
      <c r="R2772" s="25">
        <v>2770</v>
      </c>
      <c r="S2772" s="25">
        <v>2769</v>
      </c>
      <c r="T2772" s="25">
        <f t="shared" si="398"/>
        <v>0.35273627104706579</v>
      </c>
      <c r="U2772" s="25">
        <f t="shared" si="395"/>
        <v>0.35843558026117622</v>
      </c>
      <c r="W2772" s="17">
        <f>Eingabe!H2773</f>
        <v>263</v>
      </c>
      <c r="X2772" s="17">
        <f t="shared" si="396"/>
        <v>2.63</v>
      </c>
      <c r="Y2772" s="17">
        <f t="shared" si="397"/>
        <v>260</v>
      </c>
    </row>
    <row r="2773" spans="1:25" x14ac:dyDescent="0.15">
      <c r="A2773" s="82">
        <f t="shared" si="392"/>
        <v>4</v>
      </c>
      <c r="B2773" s="46">
        <v>43581.416666659949</v>
      </c>
      <c r="C2773" s="47">
        <f>Eingabe!G2774</f>
        <v>5.3</v>
      </c>
      <c r="D2773" s="77">
        <v>2773</v>
      </c>
      <c r="E2773" s="47"/>
      <c r="F2773" s="25">
        <f t="shared" si="390"/>
        <v>7.91</v>
      </c>
      <c r="G2773" s="25">
        <f>VLOOKUP(F2773,'Spezifische Werte'!$B$2:$C$4002,2,FALSE)</f>
        <v>0.39893199083383452</v>
      </c>
      <c r="H2773" s="25">
        <f t="shared" si="393"/>
        <v>797.86398166766901</v>
      </c>
      <c r="J2773" s="25">
        <f t="shared" si="391"/>
        <v>7.95</v>
      </c>
      <c r="K2773" s="25">
        <f>VLOOKUP(J2773,'Spezifische Werte'!$B$2:$C$4002,2,FALSE)</f>
        <v>0.40511792205919206</v>
      </c>
      <c r="L2773" s="25">
        <f t="shared" si="394"/>
        <v>810.23584411838408</v>
      </c>
      <c r="R2773" s="25">
        <v>2771</v>
      </c>
      <c r="S2773" s="25">
        <v>2770</v>
      </c>
      <c r="T2773" s="25">
        <f t="shared" si="398"/>
        <v>0.35273627104706579</v>
      </c>
      <c r="U2773" s="25">
        <f t="shared" si="395"/>
        <v>0.35843558026117622</v>
      </c>
      <c r="W2773" s="17">
        <f>Eingabe!H2774</f>
        <v>248</v>
      </c>
      <c r="X2773" s="17">
        <f t="shared" si="396"/>
        <v>2.48</v>
      </c>
      <c r="Y2773" s="17">
        <f t="shared" si="397"/>
        <v>250</v>
      </c>
    </row>
    <row r="2774" spans="1:25" x14ac:dyDescent="0.15">
      <c r="A2774" s="82">
        <f t="shared" si="392"/>
        <v>4</v>
      </c>
      <c r="B2774" s="46">
        <v>43581.458333326613</v>
      </c>
      <c r="C2774" s="47">
        <f>Eingabe!G2775</f>
        <v>5.8</v>
      </c>
      <c r="D2774" s="77">
        <v>2774</v>
      </c>
      <c r="E2774" s="47"/>
      <c r="F2774" s="25">
        <f t="shared" si="390"/>
        <v>8.65</v>
      </c>
      <c r="G2774" s="25">
        <f>VLOOKUP(F2774,'Spezifische Werte'!$B$2:$C$4002,2,FALSE)</f>
        <v>0.52059998612319236</v>
      </c>
      <c r="H2774" s="25">
        <f t="shared" si="393"/>
        <v>1041.1999722463847</v>
      </c>
      <c r="J2774" s="25">
        <f t="shared" si="391"/>
        <v>8.6999999999999993</v>
      </c>
      <c r="K2774" s="25">
        <f>VLOOKUP(J2774,'Spezifische Werte'!$B$2:$C$4002,2,FALSE)</f>
        <v>0.52924251604798966</v>
      </c>
      <c r="L2774" s="25">
        <f t="shared" si="394"/>
        <v>1058.4850320959792</v>
      </c>
      <c r="R2774" s="25">
        <v>2772</v>
      </c>
      <c r="S2774" s="25">
        <v>2771</v>
      </c>
      <c r="T2774" s="25">
        <f t="shared" si="398"/>
        <v>0.35273627104706579</v>
      </c>
      <c r="U2774" s="25">
        <f t="shared" si="395"/>
        <v>0.35843558026117622</v>
      </c>
      <c r="W2774" s="17">
        <f>Eingabe!H2775</f>
        <v>245</v>
      </c>
      <c r="X2774" s="17">
        <f t="shared" si="396"/>
        <v>2.4500000000000002</v>
      </c>
      <c r="Y2774" s="17">
        <f t="shared" si="397"/>
        <v>250</v>
      </c>
    </row>
    <row r="2775" spans="1:25" x14ac:dyDescent="0.15">
      <c r="A2775" s="82">
        <f t="shared" si="392"/>
        <v>4</v>
      </c>
      <c r="B2775" s="46">
        <v>43581.499999993277</v>
      </c>
      <c r="C2775" s="47">
        <f>Eingabe!G2776</f>
        <v>4.5</v>
      </c>
      <c r="D2775" s="77">
        <v>2775</v>
      </c>
      <c r="E2775" s="47"/>
      <c r="F2775" s="25">
        <f t="shared" si="390"/>
        <v>6.71</v>
      </c>
      <c r="G2775" s="25">
        <f>VLOOKUP(F2775,'Spezifische Werte'!$B$2:$C$4002,2,FALSE)</f>
        <v>0.23821819652236836</v>
      </c>
      <c r="H2775" s="25">
        <f t="shared" si="393"/>
        <v>476.43639304473675</v>
      </c>
      <c r="J2775" s="25">
        <f t="shared" si="391"/>
        <v>6.75</v>
      </c>
      <c r="K2775" s="25">
        <f>VLOOKUP(J2775,'Spezifische Werte'!$B$2:$C$4002,2,FALSE)</f>
        <v>0.24279032681735657</v>
      </c>
      <c r="L2775" s="25">
        <f t="shared" si="394"/>
        <v>485.58065363471314</v>
      </c>
      <c r="R2775" s="25">
        <v>2773</v>
      </c>
      <c r="S2775" s="25">
        <v>2772</v>
      </c>
      <c r="T2775" s="25">
        <f t="shared" si="398"/>
        <v>0.35273627104706579</v>
      </c>
      <c r="U2775" s="25">
        <f t="shared" si="395"/>
        <v>0.35843558026117622</v>
      </c>
      <c r="W2775" s="17">
        <f>Eingabe!H2776</f>
        <v>214</v>
      </c>
      <c r="X2775" s="17">
        <f t="shared" si="396"/>
        <v>2.14</v>
      </c>
      <c r="Y2775" s="17">
        <f t="shared" si="397"/>
        <v>210</v>
      </c>
    </row>
    <row r="2776" spans="1:25" x14ac:dyDescent="0.15">
      <c r="A2776" s="82">
        <f t="shared" si="392"/>
        <v>4</v>
      </c>
      <c r="B2776" s="46">
        <v>43581.541666659941</v>
      </c>
      <c r="C2776" s="47">
        <f>Eingabe!G2777</f>
        <v>5.0999999999999996</v>
      </c>
      <c r="D2776" s="77">
        <v>2776</v>
      </c>
      <c r="E2776" s="47"/>
      <c r="F2776" s="25">
        <f t="shared" si="390"/>
        <v>7.61</v>
      </c>
      <c r="G2776" s="25">
        <f>VLOOKUP(F2776,'Spezifische Werte'!$B$2:$C$4002,2,FALSE)</f>
        <v>0.35419704845962618</v>
      </c>
      <c r="H2776" s="25">
        <f t="shared" si="393"/>
        <v>708.39409691925232</v>
      </c>
      <c r="J2776" s="25">
        <f t="shared" si="391"/>
        <v>7.65</v>
      </c>
      <c r="K2776" s="25">
        <f>VLOOKUP(J2776,'Spezifische Werte'!$B$2:$C$4002,2,FALSE)</f>
        <v>0.35999115933138248</v>
      </c>
      <c r="L2776" s="25">
        <f t="shared" si="394"/>
        <v>719.98231866276501</v>
      </c>
      <c r="R2776" s="25">
        <v>2774</v>
      </c>
      <c r="S2776" s="25">
        <v>2773</v>
      </c>
      <c r="T2776" s="25">
        <f t="shared" si="398"/>
        <v>0.35273627104706579</v>
      </c>
      <c r="U2776" s="25">
        <f t="shared" si="395"/>
        <v>0.35843558026117622</v>
      </c>
      <c r="W2776" s="17">
        <f>Eingabe!H2777</f>
        <v>239</v>
      </c>
      <c r="X2776" s="17">
        <f t="shared" si="396"/>
        <v>2.39</v>
      </c>
      <c r="Y2776" s="17">
        <f t="shared" si="397"/>
        <v>240</v>
      </c>
    </row>
    <row r="2777" spans="1:25" x14ac:dyDescent="0.15">
      <c r="A2777" s="82">
        <f t="shared" si="392"/>
        <v>4</v>
      </c>
      <c r="B2777" s="46">
        <v>43581.583333326605</v>
      </c>
      <c r="C2777" s="47">
        <f>Eingabe!G2778</f>
        <v>4.2</v>
      </c>
      <c r="D2777" s="77">
        <v>2777</v>
      </c>
      <c r="E2777" s="47"/>
      <c r="F2777" s="25">
        <f t="shared" si="390"/>
        <v>6.27</v>
      </c>
      <c r="G2777" s="25">
        <f>VLOOKUP(F2777,'Spezifische Werte'!$B$2:$C$4002,2,FALSE)</f>
        <v>0.19098980973438914</v>
      </c>
      <c r="H2777" s="25">
        <f t="shared" si="393"/>
        <v>381.97961946877831</v>
      </c>
      <c r="J2777" s="25">
        <f t="shared" si="391"/>
        <v>6.3</v>
      </c>
      <c r="K2777" s="25">
        <f>VLOOKUP(J2777,'Spezifische Werte'!$B$2:$C$4002,2,FALSE)</f>
        <v>0.19401976060055698</v>
      </c>
      <c r="L2777" s="25">
        <f t="shared" si="394"/>
        <v>388.03952120111398</v>
      </c>
      <c r="R2777" s="25">
        <v>2775</v>
      </c>
      <c r="S2777" s="25">
        <v>2774</v>
      </c>
      <c r="T2777" s="25">
        <f t="shared" si="398"/>
        <v>0.35273627104706579</v>
      </c>
      <c r="U2777" s="25">
        <f t="shared" si="395"/>
        <v>0.35843558026117622</v>
      </c>
      <c r="W2777" s="17">
        <f>Eingabe!H2778</f>
        <v>237</v>
      </c>
      <c r="X2777" s="17">
        <f t="shared" si="396"/>
        <v>2.37</v>
      </c>
      <c r="Y2777" s="17">
        <f t="shared" si="397"/>
        <v>240</v>
      </c>
    </row>
    <row r="2778" spans="1:25" x14ac:dyDescent="0.15">
      <c r="A2778" s="82">
        <f t="shared" si="392"/>
        <v>4</v>
      </c>
      <c r="B2778" s="46">
        <v>43581.62499999327</v>
      </c>
      <c r="C2778" s="47">
        <f>Eingabe!G2779</f>
        <v>4</v>
      </c>
      <c r="D2778" s="77">
        <v>2778</v>
      </c>
      <c r="E2778" s="47"/>
      <c r="F2778" s="25">
        <f t="shared" si="390"/>
        <v>5.97</v>
      </c>
      <c r="G2778" s="25">
        <f>VLOOKUP(F2778,'Spezifische Werte'!$B$2:$C$4002,2,FALSE)</f>
        <v>0.1627434603343155</v>
      </c>
      <c r="H2778" s="25">
        <f t="shared" si="393"/>
        <v>325.486920668631</v>
      </c>
      <c r="J2778" s="25">
        <f t="shared" si="391"/>
        <v>6</v>
      </c>
      <c r="K2778" s="25">
        <f>VLOOKUP(J2778,'Spezifische Werte'!$B$2:$C$4002,2,FALSE)</f>
        <v>0.16538134424295356</v>
      </c>
      <c r="L2778" s="25">
        <f t="shared" si="394"/>
        <v>330.76268848590712</v>
      </c>
      <c r="R2778" s="25">
        <v>2776</v>
      </c>
      <c r="S2778" s="25">
        <v>2775</v>
      </c>
      <c r="T2778" s="25">
        <f t="shared" si="398"/>
        <v>0.35273627104706579</v>
      </c>
      <c r="U2778" s="25">
        <f t="shared" si="395"/>
        <v>0.35843558026117622</v>
      </c>
      <c r="W2778" s="17">
        <f>Eingabe!H2779</f>
        <v>241</v>
      </c>
      <c r="X2778" s="17">
        <f t="shared" si="396"/>
        <v>2.41</v>
      </c>
      <c r="Y2778" s="17">
        <f t="shared" si="397"/>
        <v>240</v>
      </c>
    </row>
    <row r="2779" spans="1:25" x14ac:dyDescent="0.15">
      <c r="A2779" s="82">
        <f t="shared" si="392"/>
        <v>4</v>
      </c>
      <c r="B2779" s="46">
        <v>43581.666666659934</v>
      </c>
      <c r="C2779" s="47">
        <f>Eingabe!G2780</f>
        <v>3.4</v>
      </c>
      <c r="D2779" s="77">
        <v>2779</v>
      </c>
      <c r="E2779" s="47"/>
      <c r="F2779" s="25">
        <f t="shared" si="390"/>
        <v>5.07</v>
      </c>
      <c r="G2779" s="25">
        <f>VLOOKUP(F2779,'Spezifische Werte'!$B$2:$C$4002,2,FALSE)</f>
        <v>9.6185977081711158E-2</v>
      </c>
      <c r="H2779" s="25">
        <f t="shared" si="393"/>
        <v>192.37195416342232</v>
      </c>
      <c r="J2779" s="25">
        <f t="shared" si="391"/>
        <v>5.0999999999999996</v>
      </c>
      <c r="K2779" s="25">
        <f>VLOOKUP(J2779,'Spezifische Werte'!$B$2:$C$4002,2,FALSE)</f>
        <v>9.8097213536623304E-2</v>
      </c>
      <c r="L2779" s="25">
        <f t="shared" si="394"/>
        <v>196.1944270732466</v>
      </c>
      <c r="R2779" s="25">
        <v>2777</v>
      </c>
      <c r="S2779" s="25">
        <v>2776</v>
      </c>
      <c r="T2779" s="25">
        <f t="shared" si="398"/>
        <v>0.35273627104706579</v>
      </c>
      <c r="U2779" s="25">
        <f t="shared" si="395"/>
        <v>0.35843558026117622</v>
      </c>
      <c r="W2779" s="17">
        <f>Eingabe!H2780</f>
        <v>207</v>
      </c>
      <c r="X2779" s="17">
        <f t="shared" si="396"/>
        <v>2.0699999999999998</v>
      </c>
      <c r="Y2779" s="17">
        <f t="shared" si="397"/>
        <v>210</v>
      </c>
    </row>
    <row r="2780" spans="1:25" x14ac:dyDescent="0.15">
      <c r="A2780" s="82">
        <f t="shared" si="392"/>
        <v>4</v>
      </c>
      <c r="B2780" s="46">
        <v>43581.708333326598</v>
      </c>
      <c r="C2780" s="47">
        <f>Eingabe!G2781</f>
        <v>2.2999999999999998</v>
      </c>
      <c r="D2780" s="77">
        <v>2780</v>
      </c>
      <c r="E2780" s="47"/>
      <c r="F2780" s="25">
        <f t="shared" si="390"/>
        <v>3.43</v>
      </c>
      <c r="G2780" s="25">
        <f>VLOOKUP(F2780,'Spezifische Werte'!$B$2:$C$4002,2,FALSE)</f>
        <v>1.7964243573129882E-2</v>
      </c>
      <c r="H2780" s="25">
        <f t="shared" si="393"/>
        <v>35.928487146259762</v>
      </c>
      <c r="J2780" s="25">
        <f t="shared" si="391"/>
        <v>3.45</v>
      </c>
      <c r="K2780" s="25">
        <f>VLOOKUP(J2780,'Spezifische Werte'!$B$2:$C$4002,2,FALSE)</f>
        <v>1.8521187553697735E-2</v>
      </c>
      <c r="L2780" s="25">
        <f t="shared" si="394"/>
        <v>37.042375107395472</v>
      </c>
      <c r="R2780" s="25">
        <v>2778</v>
      </c>
      <c r="S2780" s="25">
        <v>2777</v>
      </c>
      <c r="T2780" s="25">
        <f t="shared" si="398"/>
        <v>0.35273627104706579</v>
      </c>
      <c r="U2780" s="25">
        <f t="shared" si="395"/>
        <v>0.35843558026117622</v>
      </c>
      <c r="W2780" s="17">
        <f>Eingabe!H2781</f>
        <v>185</v>
      </c>
      <c r="X2780" s="17">
        <f t="shared" si="396"/>
        <v>1.85</v>
      </c>
      <c r="Y2780" s="17">
        <f t="shared" si="397"/>
        <v>190</v>
      </c>
    </row>
    <row r="2781" spans="1:25" x14ac:dyDescent="0.15">
      <c r="A2781" s="82">
        <f t="shared" si="392"/>
        <v>4</v>
      </c>
      <c r="B2781" s="46">
        <v>43581.749999993262</v>
      </c>
      <c r="C2781" s="47">
        <f>Eingabe!G2782</f>
        <v>1.4</v>
      </c>
      <c r="D2781" s="77">
        <v>2781</v>
      </c>
      <c r="E2781" s="47"/>
      <c r="F2781" s="25">
        <f t="shared" si="390"/>
        <v>2.09</v>
      </c>
      <c r="G2781" s="25">
        <f>VLOOKUP(F2781,'Spezifische Werte'!$B$2:$C$4002,2,FALSE)</f>
        <v>7.3732435985694874E-4</v>
      </c>
      <c r="H2781" s="25">
        <f t="shared" si="393"/>
        <v>1.4746487197138975</v>
      </c>
      <c r="J2781" s="25">
        <f t="shared" si="391"/>
        <v>2.1</v>
      </c>
      <c r="K2781" s="25">
        <f>VLOOKUP(J2781,'Spezifische Werte'!$B$2:$C$4002,2,FALSE)</f>
        <v>7.595217950017582E-4</v>
      </c>
      <c r="L2781" s="25">
        <f t="shared" si="394"/>
        <v>1.5190435900035164</v>
      </c>
      <c r="R2781" s="25">
        <v>2779</v>
      </c>
      <c r="S2781" s="25">
        <v>2778</v>
      </c>
      <c r="T2781" s="25">
        <f t="shared" si="398"/>
        <v>0.35273627104706579</v>
      </c>
      <c r="U2781" s="25">
        <f t="shared" si="395"/>
        <v>0.35843558026117622</v>
      </c>
      <c r="W2781" s="17">
        <f>Eingabe!H2782</f>
        <v>189</v>
      </c>
      <c r="X2781" s="17">
        <f t="shared" si="396"/>
        <v>1.89</v>
      </c>
      <c r="Y2781" s="17">
        <f t="shared" si="397"/>
        <v>190</v>
      </c>
    </row>
    <row r="2782" spans="1:25" x14ac:dyDescent="0.15">
      <c r="A2782" s="82">
        <f t="shared" si="392"/>
        <v>4</v>
      </c>
      <c r="B2782" s="46">
        <v>43581.791666659927</v>
      </c>
      <c r="C2782" s="47">
        <f>Eingabe!G2783</f>
        <v>1</v>
      </c>
      <c r="D2782" s="77">
        <v>2782</v>
      </c>
      <c r="E2782" s="47"/>
      <c r="F2782" s="25">
        <f t="shared" si="390"/>
        <v>1.49</v>
      </c>
      <c r="G2782" s="25">
        <f>VLOOKUP(F2782,'Spezifische Werte'!$B$2:$C$4002,2,FALSE)</f>
        <v>6.4682605317823889E-5</v>
      </c>
      <c r="H2782" s="25">
        <f t="shared" si="393"/>
        <v>0.12936521063564776</v>
      </c>
      <c r="J2782" s="25">
        <f t="shared" si="391"/>
        <v>1.5</v>
      </c>
      <c r="K2782" s="25">
        <f>VLOOKUP(J2782,'Spezifische Werte'!$B$2:$C$4002,2,FALSE)</f>
        <v>6.8738350145803551E-5</v>
      </c>
      <c r="L2782" s="25">
        <f t="shared" si="394"/>
        <v>0.13747670029160711</v>
      </c>
      <c r="R2782" s="25">
        <v>2780</v>
      </c>
      <c r="S2782" s="25">
        <v>2779</v>
      </c>
      <c r="T2782" s="25">
        <f t="shared" si="398"/>
        <v>0.35273627104706579</v>
      </c>
      <c r="U2782" s="25">
        <f t="shared" si="395"/>
        <v>0.35843558026117622</v>
      </c>
      <c r="W2782" s="17">
        <f>Eingabe!H2783</f>
        <v>164</v>
      </c>
      <c r="X2782" s="17">
        <f t="shared" si="396"/>
        <v>1.64</v>
      </c>
      <c r="Y2782" s="17">
        <f t="shared" si="397"/>
        <v>160</v>
      </c>
    </row>
    <row r="2783" spans="1:25" x14ac:dyDescent="0.15">
      <c r="A2783" s="82">
        <f t="shared" si="392"/>
        <v>4</v>
      </c>
      <c r="B2783" s="46">
        <v>43581.833333326591</v>
      </c>
      <c r="C2783" s="47">
        <f>Eingabe!G2784</f>
        <v>2</v>
      </c>
      <c r="D2783" s="77">
        <v>2783</v>
      </c>
      <c r="E2783" s="47"/>
      <c r="F2783" s="25">
        <f t="shared" si="390"/>
        <v>2.98</v>
      </c>
      <c r="G2783" s="25">
        <f>VLOOKUP(F2783,'Spezifische Werte'!$B$2:$C$4002,2,FALSE)</f>
        <v>7.6819067373919353E-3</v>
      </c>
      <c r="H2783" s="25">
        <f t="shared" si="393"/>
        <v>15.363813474783871</v>
      </c>
      <c r="J2783" s="25">
        <f t="shared" si="391"/>
        <v>3</v>
      </c>
      <c r="K2783" s="25">
        <f>VLOOKUP(J2783,'Spezifische Werte'!$B$2:$C$4002,2,FALSE)</f>
        <v>8.0363231384606472E-3</v>
      </c>
      <c r="L2783" s="25">
        <f t="shared" si="394"/>
        <v>16.072646276921294</v>
      </c>
      <c r="R2783" s="25">
        <v>2781</v>
      </c>
      <c r="S2783" s="25">
        <v>2780</v>
      </c>
      <c r="T2783" s="25">
        <f t="shared" si="398"/>
        <v>0.35273627104706579</v>
      </c>
      <c r="U2783" s="25">
        <f t="shared" si="395"/>
        <v>0.35843558026117622</v>
      </c>
      <c r="W2783" s="17">
        <f>Eingabe!H2784</f>
        <v>140</v>
      </c>
      <c r="X2783" s="17">
        <f t="shared" si="396"/>
        <v>1.4</v>
      </c>
      <c r="Y2783" s="17">
        <f t="shared" si="397"/>
        <v>140</v>
      </c>
    </row>
    <row r="2784" spans="1:25" x14ac:dyDescent="0.15">
      <c r="A2784" s="82">
        <f t="shared" si="392"/>
        <v>4</v>
      </c>
      <c r="B2784" s="46">
        <v>43581.874999993255</v>
      </c>
      <c r="C2784" s="47">
        <f>Eingabe!G2785</f>
        <v>2.5</v>
      </c>
      <c r="D2784" s="77">
        <v>2784</v>
      </c>
      <c r="E2784" s="47"/>
      <c r="F2784" s="25">
        <f t="shared" si="390"/>
        <v>3.73</v>
      </c>
      <c r="G2784" s="25">
        <f>VLOOKUP(F2784,'Spezifische Werte'!$B$2:$C$4002,2,FALSE)</f>
        <v>2.895161356886641E-2</v>
      </c>
      <c r="H2784" s="25">
        <f t="shared" si="393"/>
        <v>57.90322713773282</v>
      </c>
      <c r="J2784" s="25">
        <f t="shared" si="391"/>
        <v>3.75</v>
      </c>
      <c r="K2784" s="25">
        <f>VLOOKUP(J2784,'Spezifische Werte'!$B$2:$C$4002,2,FALSE)</f>
        <v>2.9822636466446242E-2</v>
      </c>
      <c r="L2784" s="25">
        <f t="shared" si="394"/>
        <v>59.645272932892482</v>
      </c>
      <c r="R2784" s="25">
        <v>2782</v>
      </c>
      <c r="S2784" s="25">
        <v>2781</v>
      </c>
      <c r="T2784" s="25">
        <f t="shared" si="398"/>
        <v>0.35273627104706579</v>
      </c>
      <c r="U2784" s="25">
        <f t="shared" si="395"/>
        <v>0.35843558026117622</v>
      </c>
      <c r="W2784" s="17">
        <f>Eingabe!H2785</f>
        <v>141</v>
      </c>
      <c r="X2784" s="17">
        <f t="shared" si="396"/>
        <v>1.41</v>
      </c>
      <c r="Y2784" s="17">
        <f t="shared" si="397"/>
        <v>140</v>
      </c>
    </row>
    <row r="2785" spans="1:25" x14ac:dyDescent="0.15">
      <c r="A2785" s="82">
        <f t="shared" si="392"/>
        <v>4</v>
      </c>
      <c r="B2785" s="46">
        <v>43581.916666659919</v>
      </c>
      <c r="C2785" s="47">
        <f>Eingabe!G2786</f>
        <v>2.1</v>
      </c>
      <c r="D2785" s="77">
        <v>2785</v>
      </c>
      <c r="E2785" s="47"/>
      <c r="F2785" s="25">
        <f t="shared" si="390"/>
        <v>3.13</v>
      </c>
      <c r="G2785" s="25">
        <f>VLOOKUP(F2785,'Spezifische Werte'!$B$2:$C$4002,2,FALSE)</f>
        <v>1.0589326186624812E-2</v>
      </c>
      <c r="H2785" s="25">
        <f t="shared" si="393"/>
        <v>21.178652373249626</v>
      </c>
      <c r="J2785" s="25">
        <f t="shared" si="391"/>
        <v>3.15</v>
      </c>
      <c r="K2785" s="25">
        <f>VLOOKUP(J2785,'Spezifische Werte'!$B$2:$C$4002,2,FALSE)</f>
        <v>1.1019016897018549E-2</v>
      </c>
      <c r="L2785" s="25">
        <f t="shared" si="394"/>
        <v>22.038033794037098</v>
      </c>
      <c r="R2785" s="25">
        <v>2783</v>
      </c>
      <c r="S2785" s="25">
        <v>2782</v>
      </c>
      <c r="T2785" s="25">
        <f t="shared" si="398"/>
        <v>0.35273627104706579</v>
      </c>
      <c r="U2785" s="25">
        <f t="shared" si="395"/>
        <v>0.35843558026117622</v>
      </c>
      <c r="W2785" s="17">
        <f>Eingabe!H2786</f>
        <v>140</v>
      </c>
      <c r="X2785" s="17">
        <f t="shared" si="396"/>
        <v>1.4</v>
      </c>
      <c r="Y2785" s="17">
        <f t="shared" si="397"/>
        <v>140</v>
      </c>
    </row>
    <row r="2786" spans="1:25" x14ac:dyDescent="0.15">
      <c r="A2786" s="82">
        <f t="shared" si="392"/>
        <v>4</v>
      </c>
      <c r="B2786" s="46">
        <v>43581.958333326584</v>
      </c>
      <c r="C2786" s="47">
        <f>Eingabe!G2787</f>
        <v>2.1</v>
      </c>
      <c r="D2786" s="77">
        <v>2786</v>
      </c>
      <c r="E2786" s="47"/>
      <c r="F2786" s="25">
        <f t="shared" si="390"/>
        <v>3.13</v>
      </c>
      <c r="G2786" s="25">
        <f>VLOOKUP(F2786,'Spezifische Werte'!$B$2:$C$4002,2,FALSE)</f>
        <v>1.0589326186624812E-2</v>
      </c>
      <c r="H2786" s="25">
        <f t="shared" si="393"/>
        <v>21.178652373249626</v>
      </c>
      <c r="J2786" s="25">
        <f t="shared" si="391"/>
        <v>3.15</v>
      </c>
      <c r="K2786" s="25">
        <f>VLOOKUP(J2786,'Spezifische Werte'!$B$2:$C$4002,2,FALSE)</f>
        <v>1.1019016897018549E-2</v>
      </c>
      <c r="L2786" s="25">
        <f t="shared" si="394"/>
        <v>22.038033794037098</v>
      </c>
      <c r="R2786" s="25">
        <v>2784</v>
      </c>
      <c r="S2786" s="25">
        <v>2783</v>
      </c>
      <c r="T2786" s="25">
        <f t="shared" si="398"/>
        <v>0.35273627104706579</v>
      </c>
      <c r="U2786" s="25">
        <f t="shared" si="395"/>
        <v>0.35843558026117622</v>
      </c>
      <c r="W2786" s="17">
        <f>Eingabe!H2787</f>
        <v>137</v>
      </c>
      <c r="X2786" s="17">
        <f t="shared" si="396"/>
        <v>1.37</v>
      </c>
      <c r="Y2786" s="17">
        <f t="shared" si="397"/>
        <v>140</v>
      </c>
    </row>
    <row r="2787" spans="1:25" x14ac:dyDescent="0.15">
      <c r="A2787" s="82">
        <f t="shared" si="392"/>
        <v>4</v>
      </c>
      <c r="B2787" s="46">
        <v>43581.999999993248</v>
      </c>
      <c r="C2787" s="47">
        <f>Eingabe!G2788</f>
        <v>2.4</v>
      </c>
      <c r="D2787" s="77">
        <v>2787</v>
      </c>
      <c r="E2787" s="47"/>
      <c r="F2787" s="25">
        <f t="shared" si="390"/>
        <v>3.58</v>
      </c>
      <c r="G2787" s="25">
        <f>VLOOKUP(F2787,'Spezifische Werte'!$B$2:$C$4002,2,FALSE)</f>
        <v>2.2829235995572409E-2</v>
      </c>
      <c r="H2787" s="25">
        <f t="shared" si="393"/>
        <v>45.658471991144815</v>
      </c>
      <c r="J2787" s="25">
        <f t="shared" si="391"/>
        <v>3.6</v>
      </c>
      <c r="K2787" s="25">
        <f>VLOOKUP(J2787,'Spezifische Werte'!$B$2:$C$4002,2,FALSE)</f>
        <v>2.3596471134930203E-2</v>
      </c>
      <c r="L2787" s="25">
        <f t="shared" si="394"/>
        <v>47.19294226986041</v>
      </c>
      <c r="R2787" s="25">
        <v>2785</v>
      </c>
      <c r="S2787" s="25">
        <v>2784</v>
      </c>
      <c r="T2787" s="25">
        <f t="shared" si="398"/>
        <v>0.35273627104706579</v>
      </c>
      <c r="U2787" s="25">
        <f t="shared" si="395"/>
        <v>0.35843558026117622</v>
      </c>
      <c r="W2787" s="17">
        <f>Eingabe!H2788</f>
        <v>160</v>
      </c>
      <c r="X2787" s="17">
        <f t="shared" si="396"/>
        <v>1.6</v>
      </c>
      <c r="Y2787" s="17">
        <f t="shared" si="397"/>
        <v>160</v>
      </c>
    </row>
    <row r="2788" spans="1:25" x14ac:dyDescent="0.15">
      <c r="A2788" s="82">
        <f t="shared" si="392"/>
        <v>4</v>
      </c>
      <c r="B2788" s="46">
        <v>43582.041666659912</v>
      </c>
      <c r="C2788" s="47">
        <f>Eingabe!G2789</f>
        <v>2.5</v>
      </c>
      <c r="D2788" s="77">
        <v>2788</v>
      </c>
      <c r="E2788" s="47"/>
      <c r="F2788" s="25">
        <f t="shared" si="390"/>
        <v>3.73</v>
      </c>
      <c r="G2788" s="25">
        <f>VLOOKUP(F2788,'Spezifische Werte'!$B$2:$C$4002,2,FALSE)</f>
        <v>2.895161356886641E-2</v>
      </c>
      <c r="H2788" s="25">
        <f t="shared" si="393"/>
        <v>57.90322713773282</v>
      </c>
      <c r="J2788" s="25">
        <f t="shared" si="391"/>
        <v>3.75</v>
      </c>
      <c r="K2788" s="25">
        <f>VLOOKUP(J2788,'Spezifische Werte'!$B$2:$C$4002,2,FALSE)</f>
        <v>2.9822636466446242E-2</v>
      </c>
      <c r="L2788" s="25">
        <f t="shared" si="394"/>
        <v>59.645272932892482</v>
      </c>
      <c r="R2788" s="25">
        <v>2786</v>
      </c>
      <c r="S2788" s="25">
        <v>2785</v>
      </c>
      <c r="T2788" s="25">
        <f t="shared" si="398"/>
        <v>0.35273627104706579</v>
      </c>
      <c r="U2788" s="25">
        <f t="shared" si="395"/>
        <v>0.35843558026117622</v>
      </c>
      <c r="W2788" s="17">
        <f>Eingabe!H2789</f>
        <v>168</v>
      </c>
      <c r="X2788" s="17">
        <f t="shared" si="396"/>
        <v>1.68</v>
      </c>
      <c r="Y2788" s="17">
        <f t="shared" si="397"/>
        <v>170</v>
      </c>
    </row>
    <row r="2789" spans="1:25" x14ac:dyDescent="0.15">
      <c r="A2789" s="82">
        <f t="shared" si="392"/>
        <v>4</v>
      </c>
      <c r="B2789" s="46">
        <v>43582.083333326576</v>
      </c>
      <c r="C2789" s="47">
        <f>Eingabe!G2790</f>
        <v>2.4</v>
      </c>
      <c r="D2789" s="77">
        <v>2789</v>
      </c>
      <c r="E2789" s="47"/>
      <c r="F2789" s="25">
        <f t="shared" si="390"/>
        <v>3.58</v>
      </c>
      <c r="G2789" s="25">
        <f>VLOOKUP(F2789,'Spezifische Werte'!$B$2:$C$4002,2,FALSE)</f>
        <v>2.2829235995572409E-2</v>
      </c>
      <c r="H2789" s="25">
        <f t="shared" si="393"/>
        <v>45.658471991144815</v>
      </c>
      <c r="J2789" s="25">
        <f t="shared" si="391"/>
        <v>3.6</v>
      </c>
      <c r="K2789" s="25">
        <f>VLOOKUP(J2789,'Spezifische Werte'!$B$2:$C$4002,2,FALSE)</f>
        <v>2.3596471134930203E-2</v>
      </c>
      <c r="L2789" s="25">
        <f t="shared" si="394"/>
        <v>47.19294226986041</v>
      </c>
      <c r="R2789" s="25">
        <v>2787</v>
      </c>
      <c r="S2789" s="25">
        <v>2786</v>
      </c>
      <c r="T2789" s="25">
        <f t="shared" si="398"/>
        <v>0.35273627104706579</v>
      </c>
      <c r="U2789" s="25">
        <f t="shared" si="395"/>
        <v>0.35843558026117622</v>
      </c>
      <c r="W2789" s="17">
        <f>Eingabe!H2790</f>
        <v>158</v>
      </c>
      <c r="X2789" s="17">
        <f t="shared" si="396"/>
        <v>1.58</v>
      </c>
      <c r="Y2789" s="17">
        <f t="shared" si="397"/>
        <v>160</v>
      </c>
    </row>
    <row r="2790" spans="1:25" x14ac:dyDescent="0.15">
      <c r="A2790" s="82">
        <f t="shared" si="392"/>
        <v>4</v>
      </c>
      <c r="B2790" s="46">
        <v>43582.124999993241</v>
      </c>
      <c r="C2790" s="47">
        <f>Eingabe!G2791</f>
        <v>2.5</v>
      </c>
      <c r="D2790" s="77">
        <v>2790</v>
      </c>
      <c r="E2790" s="47"/>
      <c r="F2790" s="25">
        <f t="shared" si="390"/>
        <v>3.73</v>
      </c>
      <c r="G2790" s="25">
        <f>VLOOKUP(F2790,'Spezifische Werte'!$B$2:$C$4002,2,FALSE)</f>
        <v>2.895161356886641E-2</v>
      </c>
      <c r="H2790" s="25">
        <f t="shared" si="393"/>
        <v>57.90322713773282</v>
      </c>
      <c r="J2790" s="25">
        <f t="shared" si="391"/>
        <v>3.75</v>
      </c>
      <c r="K2790" s="25">
        <f>VLOOKUP(J2790,'Spezifische Werte'!$B$2:$C$4002,2,FALSE)</f>
        <v>2.9822636466446242E-2</v>
      </c>
      <c r="L2790" s="25">
        <f t="shared" si="394"/>
        <v>59.645272932892482</v>
      </c>
      <c r="R2790" s="25">
        <v>2788</v>
      </c>
      <c r="S2790" s="25">
        <v>2787</v>
      </c>
      <c r="T2790" s="25">
        <f t="shared" si="398"/>
        <v>0.35273627104706579</v>
      </c>
      <c r="U2790" s="25">
        <f t="shared" si="395"/>
        <v>0.35843558026117622</v>
      </c>
      <c r="W2790" s="17">
        <f>Eingabe!H2791</f>
        <v>146</v>
      </c>
      <c r="X2790" s="17">
        <f t="shared" si="396"/>
        <v>1.46</v>
      </c>
      <c r="Y2790" s="17">
        <f t="shared" si="397"/>
        <v>150</v>
      </c>
    </row>
    <row r="2791" spans="1:25" x14ac:dyDescent="0.15">
      <c r="A2791" s="82">
        <f t="shared" si="392"/>
        <v>4</v>
      </c>
      <c r="B2791" s="46">
        <v>43582.166666659905</v>
      </c>
      <c r="C2791" s="47">
        <f>Eingabe!G2792</f>
        <v>2.2999999999999998</v>
      </c>
      <c r="D2791" s="77">
        <v>2791</v>
      </c>
      <c r="E2791" s="47"/>
      <c r="F2791" s="25">
        <f t="shared" si="390"/>
        <v>3.43</v>
      </c>
      <c r="G2791" s="25">
        <f>VLOOKUP(F2791,'Spezifische Werte'!$B$2:$C$4002,2,FALSE)</f>
        <v>1.7964243573129882E-2</v>
      </c>
      <c r="H2791" s="25">
        <f t="shared" si="393"/>
        <v>35.928487146259762</v>
      </c>
      <c r="J2791" s="25">
        <f t="shared" si="391"/>
        <v>3.45</v>
      </c>
      <c r="K2791" s="25">
        <f>VLOOKUP(J2791,'Spezifische Werte'!$B$2:$C$4002,2,FALSE)</f>
        <v>1.8521187553697735E-2</v>
      </c>
      <c r="L2791" s="25">
        <f t="shared" si="394"/>
        <v>37.042375107395472</v>
      </c>
      <c r="R2791" s="25">
        <v>2789</v>
      </c>
      <c r="S2791" s="25">
        <v>2788</v>
      </c>
      <c r="T2791" s="25">
        <f t="shared" si="398"/>
        <v>0.35273627104706579</v>
      </c>
      <c r="U2791" s="25">
        <f t="shared" si="395"/>
        <v>0.35843558026117622</v>
      </c>
      <c r="W2791" s="17">
        <f>Eingabe!H2792</f>
        <v>138</v>
      </c>
      <c r="X2791" s="17">
        <f t="shared" si="396"/>
        <v>1.38</v>
      </c>
      <c r="Y2791" s="17">
        <f t="shared" si="397"/>
        <v>140</v>
      </c>
    </row>
    <row r="2792" spans="1:25" x14ac:dyDescent="0.15">
      <c r="A2792" s="82">
        <f t="shared" si="392"/>
        <v>4</v>
      </c>
      <c r="B2792" s="46">
        <v>43582.208333326569</v>
      </c>
      <c r="C2792" s="47">
        <f>Eingabe!G2793</f>
        <v>2</v>
      </c>
      <c r="D2792" s="77">
        <v>2792</v>
      </c>
      <c r="E2792" s="47"/>
      <c r="F2792" s="25">
        <f t="shared" si="390"/>
        <v>2.98</v>
      </c>
      <c r="G2792" s="25">
        <f>VLOOKUP(F2792,'Spezifische Werte'!$B$2:$C$4002,2,FALSE)</f>
        <v>7.6819067373919353E-3</v>
      </c>
      <c r="H2792" s="25">
        <f t="shared" si="393"/>
        <v>15.363813474783871</v>
      </c>
      <c r="J2792" s="25">
        <f t="shared" si="391"/>
        <v>3</v>
      </c>
      <c r="K2792" s="25">
        <f>VLOOKUP(J2792,'Spezifische Werte'!$B$2:$C$4002,2,FALSE)</f>
        <v>8.0363231384606472E-3</v>
      </c>
      <c r="L2792" s="25">
        <f t="shared" si="394"/>
        <v>16.072646276921294</v>
      </c>
      <c r="R2792" s="25">
        <v>2790</v>
      </c>
      <c r="S2792" s="25">
        <v>2789</v>
      </c>
      <c r="T2792" s="25">
        <f t="shared" si="398"/>
        <v>0.35273627104706579</v>
      </c>
      <c r="U2792" s="25">
        <f t="shared" si="395"/>
        <v>0.35843558026117622</v>
      </c>
      <c r="W2792" s="17">
        <f>Eingabe!H2793</f>
        <v>140</v>
      </c>
      <c r="X2792" s="17">
        <f t="shared" si="396"/>
        <v>1.4</v>
      </c>
      <c r="Y2792" s="17">
        <f t="shared" si="397"/>
        <v>140</v>
      </c>
    </row>
    <row r="2793" spans="1:25" x14ac:dyDescent="0.15">
      <c r="A2793" s="82">
        <f t="shared" si="392"/>
        <v>4</v>
      </c>
      <c r="B2793" s="46">
        <v>43582.249999993233</v>
      </c>
      <c r="C2793" s="47">
        <f>Eingabe!G2794</f>
        <v>1.7</v>
      </c>
      <c r="D2793" s="77">
        <v>2793</v>
      </c>
      <c r="E2793" s="47"/>
      <c r="F2793" s="25">
        <f t="shared" si="390"/>
        <v>2.54</v>
      </c>
      <c r="G2793" s="25">
        <f>VLOOKUP(F2793,'Spezifische Werte'!$B$2:$C$4002,2,FALSE)</f>
        <v>2.3517714395877558E-3</v>
      </c>
      <c r="H2793" s="25">
        <f t="shared" si="393"/>
        <v>4.7035428791755116</v>
      </c>
      <c r="J2793" s="25">
        <f t="shared" si="391"/>
        <v>2.5499999999999998</v>
      </c>
      <c r="K2793" s="25">
        <f>VLOOKUP(J2793,'Spezifische Werte'!$B$2:$C$4002,2,FALSE)</f>
        <v>2.4279301551432594E-3</v>
      </c>
      <c r="L2793" s="25">
        <f t="shared" si="394"/>
        <v>4.855860310286519</v>
      </c>
      <c r="R2793" s="25">
        <v>2791</v>
      </c>
      <c r="S2793" s="25">
        <v>2790</v>
      </c>
      <c r="T2793" s="25">
        <f t="shared" si="398"/>
        <v>0.35273627104706579</v>
      </c>
      <c r="U2793" s="25">
        <f t="shared" si="395"/>
        <v>0.35843558026117622</v>
      </c>
      <c r="W2793" s="17">
        <f>Eingabe!H2794</f>
        <v>140</v>
      </c>
      <c r="X2793" s="17">
        <f t="shared" si="396"/>
        <v>1.4</v>
      </c>
      <c r="Y2793" s="17">
        <f t="shared" si="397"/>
        <v>140</v>
      </c>
    </row>
    <row r="2794" spans="1:25" x14ac:dyDescent="0.15">
      <c r="A2794" s="82">
        <f t="shared" si="392"/>
        <v>4</v>
      </c>
      <c r="B2794" s="46">
        <v>43582.291666659898</v>
      </c>
      <c r="C2794" s="47">
        <f>Eingabe!G2795</f>
        <v>1.7</v>
      </c>
      <c r="D2794" s="77">
        <v>2794</v>
      </c>
      <c r="E2794" s="47"/>
      <c r="F2794" s="25">
        <f t="shared" si="390"/>
        <v>2.54</v>
      </c>
      <c r="G2794" s="25">
        <f>VLOOKUP(F2794,'Spezifische Werte'!$B$2:$C$4002,2,FALSE)</f>
        <v>2.3517714395877558E-3</v>
      </c>
      <c r="H2794" s="25">
        <f t="shared" si="393"/>
        <v>4.7035428791755116</v>
      </c>
      <c r="J2794" s="25">
        <f t="shared" si="391"/>
        <v>2.5499999999999998</v>
      </c>
      <c r="K2794" s="25">
        <f>VLOOKUP(J2794,'Spezifische Werte'!$B$2:$C$4002,2,FALSE)</f>
        <v>2.4279301551432594E-3</v>
      </c>
      <c r="L2794" s="25">
        <f t="shared" si="394"/>
        <v>4.855860310286519</v>
      </c>
      <c r="R2794" s="25">
        <v>2792</v>
      </c>
      <c r="S2794" s="25">
        <v>2791</v>
      </c>
      <c r="T2794" s="25">
        <f t="shared" si="398"/>
        <v>0.35273627104706579</v>
      </c>
      <c r="U2794" s="25">
        <f t="shared" si="395"/>
        <v>0.35843558026117622</v>
      </c>
      <c r="W2794" s="17">
        <f>Eingabe!H2795</f>
        <v>156</v>
      </c>
      <c r="X2794" s="17">
        <f t="shared" si="396"/>
        <v>1.56</v>
      </c>
      <c r="Y2794" s="17">
        <f t="shared" si="397"/>
        <v>160</v>
      </c>
    </row>
    <row r="2795" spans="1:25" x14ac:dyDescent="0.15">
      <c r="A2795" s="82">
        <f t="shared" si="392"/>
        <v>4</v>
      </c>
      <c r="B2795" s="46">
        <v>43582.333333326562</v>
      </c>
      <c r="C2795" s="47">
        <f>Eingabe!G2796</f>
        <v>1.3</v>
      </c>
      <c r="D2795" s="77">
        <v>2795</v>
      </c>
      <c r="E2795" s="47"/>
      <c r="F2795" s="25">
        <f t="shared" si="390"/>
        <v>1.94</v>
      </c>
      <c r="G2795" s="25">
        <f>VLOOKUP(F2795,'Spezifische Werte'!$B$2:$C$4002,2,FALSE)</f>
        <v>4.6180923534292335E-4</v>
      </c>
      <c r="H2795" s="25">
        <f t="shared" si="393"/>
        <v>0.92361847068584668</v>
      </c>
      <c r="J2795" s="25">
        <f t="shared" si="391"/>
        <v>1.95</v>
      </c>
      <c r="K2795" s="25">
        <f>VLOOKUP(J2795,'Spezifische Werte'!$B$2:$C$4002,2,FALSE)</f>
        <v>4.7680243241041462E-4</v>
      </c>
      <c r="L2795" s="25">
        <f t="shared" si="394"/>
        <v>0.95360486482082929</v>
      </c>
      <c r="R2795" s="25">
        <v>2793</v>
      </c>
      <c r="S2795" s="25">
        <v>2792</v>
      </c>
      <c r="T2795" s="25">
        <f t="shared" si="398"/>
        <v>0.35273627104706579</v>
      </c>
      <c r="U2795" s="25">
        <f t="shared" si="395"/>
        <v>0.35843558026117622</v>
      </c>
      <c r="W2795" s="17">
        <f>Eingabe!H2796</f>
        <v>178</v>
      </c>
      <c r="X2795" s="17">
        <f t="shared" si="396"/>
        <v>1.78</v>
      </c>
      <c r="Y2795" s="17">
        <f t="shared" si="397"/>
        <v>180</v>
      </c>
    </row>
    <row r="2796" spans="1:25" x14ac:dyDescent="0.15">
      <c r="A2796" s="82">
        <f t="shared" si="392"/>
        <v>4</v>
      </c>
      <c r="B2796" s="46">
        <v>43582.374999993226</v>
      </c>
      <c r="C2796" s="47">
        <f>Eingabe!G2797</f>
        <v>2.1</v>
      </c>
      <c r="D2796" s="77">
        <v>2796</v>
      </c>
      <c r="E2796" s="47"/>
      <c r="F2796" s="25">
        <f t="shared" si="390"/>
        <v>3.13</v>
      </c>
      <c r="G2796" s="25">
        <f>VLOOKUP(F2796,'Spezifische Werte'!$B$2:$C$4002,2,FALSE)</f>
        <v>1.0589326186624812E-2</v>
      </c>
      <c r="H2796" s="25">
        <f t="shared" si="393"/>
        <v>21.178652373249626</v>
      </c>
      <c r="J2796" s="25">
        <f t="shared" si="391"/>
        <v>3.15</v>
      </c>
      <c r="K2796" s="25">
        <f>VLOOKUP(J2796,'Spezifische Werte'!$B$2:$C$4002,2,FALSE)</f>
        <v>1.1019016897018549E-2</v>
      </c>
      <c r="L2796" s="25">
        <f t="shared" si="394"/>
        <v>22.038033794037098</v>
      </c>
      <c r="R2796" s="25">
        <v>2794</v>
      </c>
      <c r="S2796" s="25">
        <v>2793</v>
      </c>
      <c r="T2796" s="25">
        <f t="shared" si="398"/>
        <v>0.35273627104706579</v>
      </c>
      <c r="U2796" s="25">
        <f t="shared" si="395"/>
        <v>0.35843558026117622</v>
      </c>
      <c r="W2796" s="17">
        <f>Eingabe!H2797</f>
        <v>189</v>
      </c>
      <c r="X2796" s="17">
        <f t="shared" si="396"/>
        <v>1.89</v>
      </c>
      <c r="Y2796" s="17">
        <f t="shared" si="397"/>
        <v>190</v>
      </c>
    </row>
    <row r="2797" spans="1:25" x14ac:dyDescent="0.15">
      <c r="A2797" s="82">
        <f t="shared" si="392"/>
        <v>4</v>
      </c>
      <c r="B2797" s="46">
        <v>43582.41666665989</v>
      </c>
      <c r="C2797" s="47">
        <f>Eingabe!G2798</f>
        <v>2.9</v>
      </c>
      <c r="D2797" s="77">
        <v>2797</v>
      </c>
      <c r="E2797" s="47"/>
      <c r="F2797" s="25">
        <f t="shared" si="390"/>
        <v>4.33</v>
      </c>
      <c r="G2797" s="25">
        <f>VLOOKUP(F2797,'Spezifische Werte'!$B$2:$C$4002,2,FALSE)</f>
        <v>5.667919590547657E-2</v>
      </c>
      <c r="H2797" s="25">
        <f t="shared" si="393"/>
        <v>113.35839181095314</v>
      </c>
      <c r="J2797" s="25">
        <f t="shared" si="391"/>
        <v>4.3499999999999996</v>
      </c>
      <c r="K2797" s="25">
        <f>VLOOKUP(J2797,'Spezifische Werte'!$B$2:$C$4002,2,FALSE)</f>
        <v>5.7627330651301621E-2</v>
      </c>
      <c r="L2797" s="25">
        <f t="shared" si="394"/>
        <v>115.25466130260324</v>
      </c>
      <c r="R2797" s="25">
        <v>2795</v>
      </c>
      <c r="S2797" s="25">
        <v>2794</v>
      </c>
      <c r="T2797" s="25">
        <f t="shared" si="398"/>
        <v>0.35273627104706579</v>
      </c>
      <c r="U2797" s="25">
        <f t="shared" si="395"/>
        <v>0.35843558026117622</v>
      </c>
      <c r="W2797" s="17">
        <f>Eingabe!H2798</f>
        <v>179</v>
      </c>
      <c r="X2797" s="17">
        <f t="shared" si="396"/>
        <v>1.79</v>
      </c>
      <c r="Y2797" s="17">
        <f t="shared" si="397"/>
        <v>180</v>
      </c>
    </row>
    <row r="2798" spans="1:25" x14ac:dyDescent="0.15">
      <c r="A2798" s="82">
        <f t="shared" si="392"/>
        <v>4</v>
      </c>
      <c r="B2798" s="46">
        <v>43582.458333326555</v>
      </c>
      <c r="C2798" s="47">
        <f>Eingabe!G2799</f>
        <v>2.9</v>
      </c>
      <c r="D2798" s="77">
        <v>2798</v>
      </c>
      <c r="E2798" s="47"/>
      <c r="F2798" s="25">
        <f t="shared" si="390"/>
        <v>4.33</v>
      </c>
      <c r="G2798" s="25">
        <f>VLOOKUP(F2798,'Spezifische Werte'!$B$2:$C$4002,2,FALSE)</f>
        <v>5.667919590547657E-2</v>
      </c>
      <c r="H2798" s="25">
        <f t="shared" si="393"/>
        <v>113.35839181095314</v>
      </c>
      <c r="J2798" s="25">
        <f t="shared" si="391"/>
        <v>4.3499999999999996</v>
      </c>
      <c r="K2798" s="25">
        <f>VLOOKUP(J2798,'Spezifische Werte'!$B$2:$C$4002,2,FALSE)</f>
        <v>5.7627330651301621E-2</v>
      </c>
      <c r="L2798" s="25">
        <f t="shared" si="394"/>
        <v>115.25466130260324</v>
      </c>
      <c r="R2798" s="25">
        <v>2796</v>
      </c>
      <c r="S2798" s="25">
        <v>2795</v>
      </c>
      <c r="T2798" s="25">
        <f t="shared" si="398"/>
        <v>0.35273627104706579</v>
      </c>
      <c r="U2798" s="25">
        <f t="shared" si="395"/>
        <v>0.35843558026117622</v>
      </c>
      <c r="W2798" s="17">
        <f>Eingabe!H2799</f>
        <v>187</v>
      </c>
      <c r="X2798" s="17">
        <f t="shared" si="396"/>
        <v>1.87</v>
      </c>
      <c r="Y2798" s="17">
        <f t="shared" si="397"/>
        <v>190</v>
      </c>
    </row>
    <row r="2799" spans="1:25" x14ac:dyDescent="0.15">
      <c r="A2799" s="82">
        <f t="shared" si="392"/>
        <v>4</v>
      </c>
      <c r="B2799" s="46">
        <v>43582.499999993219</v>
      </c>
      <c r="C2799" s="47">
        <f>Eingabe!G2800</f>
        <v>3.5</v>
      </c>
      <c r="D2799" s="77">
        <v>2799</v>
      </c>
      <c r="E2799" s="47"/>
      <c r="F2799" s="25">
        <f t="shared" si="390"/>
        <v>5.22</v>
      </c>
      <c r="G2799" s="25">
        <f>VLOOKUP(F2799,'Spezifische Werte'!$B$2:$C$4002,2,FALSE)</f>
        <v>0.10600726326582303</v>
      </c>
      <c r="H2799" s="25">
        <f t="shared" si="393"/>
        <v>212.01452653164606</v>
      </c>
      <c r="J2799" s="25">
        <f t="shared" si="391"/>
        <v>5.25</v>
      </c>
      <c r="K2799" s="25">
        <f>VLOOKUP(J2799,'Spezifische Werte'!$B$2:$C$4002,2,FALSE)</f>
        <v>0.10804502827355937</v>
      </c>
      <c r="L2799" s="25">
        <f t="shared" si="394"/>
        <v>216.09005654711873</v>
      </c>
      <c r="R2799" s="25">
        <v>2797</v>
      </c>
      <c r="S2799" s="25">
        <v>2796</v>
      </c>
      <c r="T2799" s="25">
        <f t="shared" si="398"/>
        <v>0.35273627104706579</v>
      </c>
      <c r="U2799" s="25">
        <f t="shared" si="395"/>
        <v>0.35843558026117622</v>
      </c>
      <c r="W2799" s="17">
        <f>Eingabe!H2800</f>
        <v>206</v>
      </c>
      <c r="X2799" s="17">
        <f t="shared" si="396"/>
        <v>2.06</v>
      </c>
      <c r="Y2799" s="17">
        <f t="shared" si="397"/>
        <v>210</v>
      </c>
    </row>
    <row r="2800" spans="1:25" x14ac:dyDescent="0.15">
      <c r="A2800" s="82">
        <f t="shared" si="392"/>
        <v>4</v>
      </c>
      <c r="B2800" s="46">
        <v>43582.541666659883</v>
      </c>
      <c r="C2800" s="47">
        <f>Eingabe!G2801</f>
        <v>2.4</v>
      </c>
      <c r="D2800" s="77">
        <v>2800</v>
      </c>
      <c r="E2800" s="47"/>
      <c r="F2800" s="25">
        <f t="shared" si="390"/>
        <v>3.58</v>
      </c>
      <c r="G2800" s="25">
        <f>VLOOKUP(F2800,'Spezifische Werte'!$B$2:$C$4002,2,FALSE)</f>
        <v>2.2829235995572409E-2</v>
      </c>
      <c r="H2800" s="25">
        <f t="shared" si="393"/>
        <v>45.658471991144815</v>
      </c>
      <c r="J2800" s="25">
        <f t="shared" si="391"/>
        <v>3.6</v>
      </c>
      <c r="K2800" s="25">
        <f>VLOOKUP(J2800,'Spezifische Werte'!$B$2:$C$4002,2,FALSE)</f>
        <v>2.3596471134930203E-2</v>
      </c>
      <c r="L2800" s="25">
        <f t="shared" si="394"/>
        <v>47.19294226986041</v>
      </c>
      <c r="R2800" s="25">
        <v>2798</v>
      </c>
      <c r="S2800" s="25">
        <v>2797</v>
      </c>
      <c r="T2800" s="25">
        <f t="shared" si="398"/>
        <v>0.35273627104706579</v>
      </c>
      <c r="U2800" s="25">
        <f t="shared" si="395"/>
        <v>0.35843558026117622</v>
      </c>
      <c r="W2800" s="17">
        <f>Eingabe!H2801</f>
        <v>198</v>
      </c>
      <c r="X2800" s="17">
        <f t="shared" si="396"/>
        <v>1.98</v>
      </c>
      <c r="Y2800" s="17">
        <f t="shared" si="397"/>
        <v>200</v>
      </c>
    </row>
    <row r="2801" spans="1:25" x14ac:dyDescent="0.15">
      <c r="A2801" s="82">
        <f t="shared" si="392"/>
        <v>4</v>
      </c>
      <c r="B2801" s="46">
        <v>43582.583333326547</v>
      </c>
      <c r="C2801" s="47">
        <f>Eingabe!G2802</f>
        <v>2.2999999999999998</v>
      </c>
      <c r="D2801" s="77">
        <v>2801</v>
      </c>
      <c r="E2801" s="47"/>
      <c r="F2801" s="25">
        <f t="shared" si="390"/>
        <v>3.43</v>
      </c>
      <c r="G2801" s="25">
        <f>VLOOKUP(F2801,'Spezifische Werte'!$B$2:$C$4002,2,FALSE)</f>
        <v>1.7964243573129882E-2</v>
      </c>
      <c r="H2801" s="25">
        <f t="shared" si="393"/>
        <v>35.928487146259762</v>
      </c>
      <c r="J2801" s="25">
        <f t="shared" si="391"/>
        <v>3.45</v>
      </c>
      <c r="K2801" s="25">
        <f>VLOOKUP(J2801,'Spezifische Werte'!$B$2:$C$4002,2,FALSE)</f>
        <v>1.8521187553697735E-2</v>
      </c>
      <c r="L2801" s="25">
        <f t="shared" si="394"/>
        <v>37.042375107395472</v>
      </c>
      <c r="R2801" s="25">
        <v>2799</v>
      </c>
      <c r="S2801" s="25">
        <v>2798</v>
      </c>
      <c r="T2801" s="25">
        <f t="shared" si="398"/>
        <v>0.35273627104706579</v>
      </c>
      <c r="U2801" s="25">
        <f t="shared" si="395"/>
        <v>0.35843558026117622</v>
      </c>
      <c r="W2801" s="17">
        <f>Eingabe!H2802</f>
        <v>195</v>
      </c>
      <c r="X2801" s="17">
        <f t="shared" si="396"/>
        <v>1.95</v>
      </c>
      <c r="Y2801" s="17">
        <f t="shared" si="397"/>
        <v>200</v>
      </c>
    </row>
    <row r="2802" spans="1:25" x14ac:dyDescent="0.15">
      <c r="A2802" s="82">
        <f t="shared" si="392"/>
        <v>4</v>
      </c>
      <c r="B2802" s="46">
        <v>43582.624999993212</v>
      </c>
      <c r="C2802" s="47">
        <f>Eingabe!G2803</f>
        <v>1.5</v>
      </c>
      <c r="D2802" s="77">
        <v>2802</v>
      </c>
      <c r="E2802" s="47"/>
      <c r="F2802" s="25">
        <f t="shared" si="390"/>
        <v>2.2400000000000002</v>
      </c>
      <c r="G2802" s="25">
        <f>VLOOKUP(F2802,'Spezifische Werte'!$B$2:$C$4002,2,FALSE)</f>
        <v>1.1193746192255218E-3</v>
      </c>
      <c r="H2802" s="25">
        <f t="shared" si="393"/>
        <v>2.2387492384510437</v>
      </c>
      <c r="J2802" s="25">
        <f t="shared" si="391"/>
        <v>2.25</v>
      </c>
      <c r="K2802" s="25">
        <f>VLOOKUP(J2802,'Spezifische Werte'!$B$2:$C$4002,2,FALSE)</f>
        <v>1.1487981333340618E-3</v>
      </c>
      <c r="L2802" s="25">
        <f t="shared" si="394"/>
        <v>2.2975962666681236</v>
      </c>
      <c r="R2802" s="25">
        <v>2800</v>
      </c>
      <c r="S2802" s="25">
        <v>2799</v>
      </c>
      <c r="T2802" s="25">
        <f t="shared" si="398"/>
        <v>0.35273627104706579</v>
      </c>
      <c r="U2802" s="25">
        <f t="shared" si="395"/>
        <v>0.35843558026117622</v>
      </c>
      <c r="W2802" s="17">
        <f>Eingabe!H2803</f>
        <v>219</v>
      </c>
      <c r="X2802" s="17">
        <f t="shared" si="396"/>
        <v>2.19</v>
      </c>
      <c r="Y2802" s="17">
        <f t="shared" si="397"/>
        <v>220.00000000000003</v>
      </c>
    </row>
    <row r="2803" spans="1:25" x14ac:dyDescent="0.15">
      <c r="A2803" s="82">
        <f t="shared" si="392"/>
        <v>4</v>
      </c>
      <c r="B2803" s="46">
        <v>43582.666666659876</v>
      </c>
      <c r="C2803" s="47">
        <f>Eingabe!G2804</f>
        <v>2.2000000000000002</v>
      </c>
      <c r="D2803" s="77">
        <v>2803</v>
      </c>
      <c r="E2803" s="47"/>
      <c r="F2803" s="25">
        <f t="shared" si="390"/>
        <v>3.28</v>
      </c>
      <c r="G2803" s="25">
        <f>VLOOKUP(F2803,'Spezifische Werte'!$B$2:$C$4002,2,FALSE)</f>
        <v>1.4036237149224865E-2</v>
      </c>
      <c r="H2803" s="25">
        <f t="shared" si="393"/>
        <v>28.07247429844973</v>
      </c>
      <c r="J2803" s="25">
        <f t="shared" si="391"/>
        <v>3.3</v>
      </c>
      <c r="K2803" s="25">
        <f>VLOOKUP(J2803,'Spezifische Werte'!$B$2:$C$4002,2,FALSE)</f>
        <v>1.4533450192857693E-2</v>
      </c>
      <c r="L2803" s="25">
        <f t="shared" si="394"/>
        <v>29.066900385715385</v>
      </c>
      <c r="R2803" s="25">
        <v>2801</v>
      </c>
      <c r="S2803" s="25">
        <v>2800</v>
      </c>
      <c r="T2803" s="25">
        <f t="shared" si="398"/>
        <v>0.35273627104706579</v>
      </c>
      <c r="U2803" s="25">
        <f t="shared" si="395"/>
        <v>0.35843558026117622</v>
      </c>
      <c r="W2803" s="17">
        <f>Eingabe!H2804</f>
        <v>222</v>
      </c>
      <c r="X2803" s="17">
        <f t="shared" si="396"/>
        <v>2.2200000000000002</v>
      </c>
      <c r="Y2803" s="17">
        <f t="shared" si="397"/>
        <v>220.00000000000003</v>
      </c>
    </row>
    <row r="2804" spans="1:25" x14ac:dyDescent="0.15">
      <c r="A2804" s="82">
        <f t="shared" si="392"/>
        <v>4</v>
      </c>
      <c r="B2804" s="46">
        <v>43582.70833332654</v>
      </c>
      <c r="C2804" s="47">
        <f>Eingabe!G2805</f>
        <v>1.1000000000000001</v>
      </c>
      <c r="D2804" s="77">
        <v>2804</v>
      </c>
      <c r="E2804" s="47"/>
      <c r="F2804" s="25">
        <f t="shared" si="390"/>
        <v>1.64</v>
      </c>
      <c r="G2804" s="25">
        <f>VLOOKUP(F2804,'Spezifische Werte'!$B$2:$C$4002,2,FALSE)</f>
        <v>1.4468365948300602E-4</v>
      </c>
      <c r="H2804" s="25">
        <f t="shared" si="393"/>
        <v>0.28936731896601203</v>
      </c>
      <c r="J2804" s="25">
        <f t="shared" si="391"/>
        <v>1.65</v>
      </c>
      <c r="K2804" s="25">
        <f>VLOOKUP(J2804,'Spezifische Werte'!$B$2:$C$4002,2,FALSE)</f>
        <v>1.5161429771714323E-4</v>
      </c>
      <c r="L2804" s="25">
        <f t="shared" si="394"/>
        <v>0.30322859543428649</v>
      </c>
      <c r="R2804" s="25">
        <v>2802</v>
      </c>
      <c r="S2804" s="25">
        <v>2801</v>
      </c>
      <c r="T2804" s="25">
        <f t="shared" si="398"/>
        <v>0.35273627104706579</v>
      </c>
      <c r="U2804" s="25">
        <f t="shared" si="395"/>
        <v>0.35843558026117622</v>
      </c>
      <c r="W2804" s="17">
        <f>Eingabe!H2805</f>
        <v>199</v>
      </c>
      <c r="X2804" s="17">
        <f t="shared" si="396"/>
        <v>1.99</v>
      </c>
      <c r="Y2804" s="17">
        <f t="shared" si="397"/>
        <v>200</v>
      </c>
    </row>
    <row r="2805" spans="1:25" x14ac:dyDescent="0.15">
      <c r="A2805" s="82">
        <f t="shared" si="392"/>
        <v>4</v>
      </c>
      <c r="B2805" s="46">
        <v>43582.749999993204</v>
      </c>
      <c r="C2805" s="47">
        <f>Eingabe!G2806</f>
        <v>0.4</v>
      </c>
      <c r="D2805" s="77">
        <v>2805</v>
      </c>
      <c r="E2805" s="47"/>
      <c r="F2805" s="25">
        <f t="shared" si="390"/>
        <v>0.6</v>
      </c>
      <c r="G2805" s="25">
        <f>VLOOKUP(F2805,'Spezifische Werte'!$B$2:$C$4002,2,FALSE)</f>
        <v>0</v>
      </c>
      <c r="H2805" s="25">
        <f t="shared" si="393"/>
        <v>0</v>
      </c>
      <c r="J2805" s="25">
        <f t="shared" si="391"/>
        <v>0.6</v>
      </c>
      <c r="K2805" s="25">
        <f>VLOOKUP(J2805,'Spezifische Werte'!$B$2:$C$4002,2,FALSE)</f>
        <v>0</v>
      </c>
      <c r="L2805" s="25">
        <f t="shared" si="394"/>
        <v>0</v>
      </c>
      <c r="R2805" s="25">
        <v>2803</v>
      </c>
      <c r="S2805" s="25">
        <v>2802</v>
      </c>
      <c r="T2805" s="25">
        <f t="shared" si="398"/>
        <v>0.35273627104706579</v>
      </c>
      <c r="U2805" s="25">
        <f t="shared" si="395"/>
        <v>0.35843558026117622</v>
      </c>
      <c r="W2805" s="17">
        <f>Eingabe!H2806</f>
        <v>225</v>
      </c>
      <c r="X2805" s="17">
        <f t="shared" si="396"/>
        <v>2.25</v>
      </c>
      <c r="Y2805" s="17">
        <f t="shared" si="397"/>
        <v>229.99999999999997</v>
      </c>
    </row>
    <row r="2806" spans="1:25" x14ac:dyDescent="0.15">
      <c r="A2806" s="82">
        <f t="shared" si="392"/>
        <v>4</v>
      </c>
      <c r="B2806" s="46">
        <v>43582.791666659868</v>
      </c>
      <c r="C2806" s="47">
        <f>Eingabe!G2807</f>
        <v>0.1</v>
      </c>
      <c r="D2806" s="77">
        <v>2806</v>
      </c>
      <c r="E2806" s="47"/>
      <c r="F2806" s="25">
        <f t="shared" si="390"/>
        <v>0.15</v>
      </c>
      <c r="G2806" s="25">
        <f>VLOOKUP(F2806,'Spezifische Werte'!$B$2:$C$4002,2,FALSE)</f>
        <v>0</v>
      </c>
      <c r="H2806" s="25">
        <f t="shared" si="393"/>
        <v>0</v>
      </c>
      <c r="J2806" s="25">
        <f t="shared" si="391"/>
        <v>0.15</v>
      </c>
      <c r="K2806" s="25">
        <f>VLOOKUP(J2806,'Spezifische Werte'!$B$2:$C$4002,2,FALSE)</f>
        <v>0</v>
      </c>
      <c r="L2806" s="25">
        <f t="shared" si="394"/>
        <v>0</v>
      </c>
      <c r="R2806" s="25">
        <v>2804</v>
      </c>
      <c r="S2806" s="25">
        <v>2803</v>
      </c>
      <c r="T2806" s="25">
        <f t="shared" si="398"/>
        <v>0.35273627104706579</v>
      </c>
      <c r="U2806" s="25">
        <f t="shared" si="395"/>
        <v>0.35843558026117622</v>
      </c>
      <c r="W2806" s="17">
        <f>Eingabe!H2807</f>
        <v>219</v>
      </c>
      <c r="X2806" s="17">
        <f t="shared" si="396"/>
        <v>2.19</v>
      </c>
      <c r="Y2806" s="17">
        <f t="shared" si="397"/>
        <v>220.00000000000003</v>
      </c>
    </row>
    <row r="2807" spans="1:25" x14ac:dyDescent="0.15">
      <c r="A2807" s="82">
        <f t="shared" si="392"/>
        <v>4</v>
      </c>
      <c r="B2807" s="46">
        <v>43582.833333326533</v>
      </c>
      <c r="C2807" s="47">
        <f>Eingabe!G2808</f>
        <v>0.5</v>
      </c>
      <c r="D2807" s="77">
        <v>2807</v>
      </c>
      <c r="E2807" s="47"/>
      <c r="F2807" s="25">
        <f t="shared" si="390"/>
        <v>0.75</v>
      </c>
      <c r="G2807" s="25">
        <f>VLOOKUP(F2807,'Spezifische Werte'!$B$2:$C$4002,2,FALSE)</f>
        <v>0</v>
      </c>
      <c r="H2807" s="25">
        <f t="shared" si="393"/>
        <v>0</v>
      </c>
      <c r="J2807" s="25">
        <f t="shared" si="391"/>
        <v>0.75</v>
      </c>
      <c r="K2807" s="25">
        <f>VLOOKUP(J2807,'Spezifische Werte'!$B$2:$C$4002,2,FALSE)</f>
        <v>0</v>
      </c>
      <c r="L2807" s="25">
        <f t="shared" si="394"/>
        <v>0</v>
      </c>
      <c r="R2807" s="25">
        <v>2805</v>
      </c>
      <c r="S2807" s="25">
        <v>2804</v>
      </c>
      <c r="T2807" s="25">
        <f t="shared" si="398"/>
        <v>0.35273627104706579</v>
      </c>
      <c r="U2807" s="25">
        <f t="shared" si="395"/>
        <v>0.35843558026117622</v>
      </c>
      <c r="W2807" s="17">
        <f>Eingabe!H2808</f>
        <v>216</v>
      </c>
      <c r="X2807" s="17">
        <f t="shared" si="396"/>
        <v>2.16</v>
      </c>
      <c r="Y2807" s="17">
        <f t="shared" si="397"/>
        <v>220.00000000000003</v>
      </c>
    </row>
    <row r="2808" spans="1:25" x14ac:dyDescent="0.15">
      <c r="A2808" s="82">
        <f t="shared" si="392"/>
        <v>4</v>
      </c>
      <c r="B2808" s="46">
        <v>43582.874999993197</v>
      </c>
      <c r="C2808" s="47">
        <f>Eingabe!G2809</f>
        <v>1.7</v>
      </c>
      <c r="D2808" s="77">
        <v>2808</v>
      </c>
      <c r="E2808" s="47"/>
      <c r="F2808" s="25">
        <f t="shared" si="390"/>
        <v>2.54</v>
      </c>
      <c r="G2808" s="25">
        <f>VLOOKUP(F2808,'Spezifische Werte'!$B$2:$C$4002,2,FALSE)</f>
        <v>2.3517714395877558E-3</v>
      </c>
      <c r="H2808" s="25">
        <f t="shared" si="393"/>
        <v>4.7035428791755116</v>
      </c>
      <c r="J2808" s="25">
        <f t="shared" si="391"/>
        <v>2.5499999999999998</v>
      </c>
      <c r="K2808" s="25">
        <f>VLOOKUP(J2808,'Spezifische Werte'!$B$2:$C$4002,2,FALSE)</f>
        <v>2.4279301551432594E-3</v>
      </c>
      <c r="L2808" s="25">
        <f t="shared" si="394"/>
        <v>4.855860310286519</v>
      </c>
      <c r="R2808" s="25">
        <v>2806</v>
      </c>
      <c r="S2808" s="25">
        <v>2805</v>
      </c>
      <c r="T2808" s="25">
        <f t="shared" si="398"/>
        <v>0.35273627104706579</v>
      </c>
      <c r="U2808" s="25">
        <f t="shared" si="395"/>
        <v>0.35843558026117622</v>
      </c>
      <c r="W2808" s="17">
        <f>Eingabe!H2809</f>
        <v>217</v>
      </c>
      <c r="X2808" s="17">
        <f t="shared" si="396"/>
        <v>2.17</v>
      </c>
      <c r="Y2808" s="17">
        <f t="shared" si="397"/>
        <v>220.00000000000003</v>
      </c>
    </row>
    <row r="2809" spans="1:25" x14ac:dyDescent="0.15">
      <c r="A2809" s="82">
        <f t="shared" si="392"/>
        <v>4</v>
      </c>
      <c r="B2809" s="46">
        <v>43582.916666659861</v>
      </c>
      <c r="C2809" s="47">
        <f>Eingabe!G2810</f>
        <v>0.7</v>
      </c>
      <c r="D2809" s="77">
        <v>2809</v>
      </c>
      <c r="E2809" s="47"/>
      <c r="F2809" s="25">
        <f t="shared" si="390"/>
        <v>1.04</v>
      </c>
      <c r="G2809" s="25">
        <f>VLOOKUP(F2809,'Spezifische Werte'!$B$2:$C$4002,2,FALSE)</f>
        <v>0</v>
      </c>
      <c r="H2809" s="25">
        <f t="shared" si="393"/>
        <v>0</v>
      </c>
      <c r="J2809" s="25">
        <f t="shared" si="391"/>
        <v>1.05</v>
      </c>
      <c r="K2809" s="25">
        <f>VLOOKUP(J2809,'Spezifische Werte'!$B$2:$C$4002,2,FALSE)</f>
        <v>0</v>
      </c>
      <c r="L2809" s="25">
        <f t="shared" si="394"/>
        <v>0</v>
      </c>
      <c r="R2809" s="25">
        <v>2807</v>
      </c>
      <c r="S2809" s="25">
        <v>2806</v>
      </c>
      <c r="T2809" s="25">
        <f t="shared" si="398"/>
        <v>0.35273627104706579</v>
      </c>
      <c r="U2809" s="25">
        <f t="shared" si="395"/>
        <v>0.35843558026117622</v>
      </c>
      <c r="W2809" s="17">
        <f>Eingabe!H2810</f>
        <v>217</v>
      </c>
      <c r="X2809" s="17">
        <f t="shared" si="396"/>
        <v>2.17</v>
      </c>
      <c r="Y2809" s="17">
        <f t="shared" si="397"/>
        <v>220.00000000000003</v>
      </c>
    </row>
    <row r="2810" spans="1:25" x14ac:dyDescent="0.15">
      <c r="A2810" s="82">
        <f t="shared" si="392"/>
        <v>4</v>
      </c>
      <c r="B2810" s="46">
        <v>43582.958333326525</v>
      </c>
      <c r="C2810" s="47">
        <f>Eingabe!G2811</f>
        <v>2.2999999999999998</v>
      </c>
      <c r="D2810" s="77">
        <v>2810</v>
      </c>
      <c r="E2810" s="47"/>
      <c r="F2810" s="25">
        <f t="shared" si="390"/>
        <v>3.43</v>
      </c>
      <c r="G2810" s="25">
        <f>VLOOKUP(F2810,'Spezifische Werte'!$B$2:$C$4002,2,FALSE)</f>
        <v>1.7964243573129882E-2</v>
      </c>
      <c r="H2810" s="25">
        <f t="shared" si="393"/>
        <v>35.928487146259762</v>
      </c>
      <c r="J2810" s="25">
        <f t="shared" si="391"/>
        <v>3.45</v>
      </c>
      <c r="K2810" s="25">
        <f>VLOOKUP(J2810,'Spezifische Werte'!$B$2:$C$4002,2,FALSE)</f>
        <v>1.8521187553697735E-2</v>
      </c>
      <c r="L2810" s="25">
        <f t="shared" si="394"/>
        <v>37.042375107395472</v>
      </c>
      <c r="R2810" s="25">
        <v>2808</v>
      </c>
      <c r="S2810" s="25">
        <v>2807</v>
      </c>
      <c r="T2810" s="25">
        <f t="shared" si="398"/>
        <v>0.35273627104706579</v>
      </c>
      <c r="U2810" s="25">
        <f t="shared" si="395"/>
        <v>0.35843558026117622</v>
      </c>
      <c r="W2810" s="17">
        <f>Eingabe!H2811</f>
        <v>231</v>
      </c>
      <c r="X2810" s="17">
        <f t="shared" si="396"/>
        <v>2.31</v>
      </c>
      <c r="Y2810" s="17">
        <f t="shared" si="397"/>
        <v>229.99999999999997</v>
      </c>
    </row>
    <row r="2811" spans="1:25" x14ac:dyDescent="0.15">
      <c r="A2811" s="82">
        <f t="shared" si="392"/>
        <v>4</v>
      </c>
      <c r="B2811" s="46">
        <v>43582.99999999319</v>
      </c>
      <c r="C2811" s="47">
        <f>Eingabe!G2812</f>
        <v>3.1</v>
      </c>
      <c r="D2811" s="77">
        <v>2811</v>
      </c>
      <c r="E2811" s="47"/>
      <c r="F2811" s="25">
        <f t="shared" si="390"/>
        <v>4.62</v>
      </c>
      <c r="G2811" s="25">
        <f>VLOOKUP(F2811,'Spezifische Werte'!$B$2:$C$4002,2,FALSE)</f>
        <v>7.0834307543363312E-2</v>
      </c>
      <c r="H2811" s="25">
        <f t="shared" si="393"/>
        <v>141.66861508672662</v>
      </c>
      <c r="J2811" s="25">
        <f t="shared" si="391"/>
        <v>4.6500000000000004</v>
      </c>
      <c r="K2811" s="25">
        <f>VLOOKUP(J2811,'Spezifische Werte'!$B$2:$C$4002,2,FALSE)</f>
        <v>7.2366311882592071E-2</v>
      </c>
      <c r="L2811" s="25">
        <f t="shared" si="394"/>
        <v>144.73262376518414</v>
      </c>
      <c r="R2811" s="25">
        <v>2809</v>
      </c>
      <c r="S2811" s="25">
        <v>2808</v>
      </c>
      <c r="T2811" s="25">
        <f t="shared" si="398"/>
        <v>0.35273627104706579</v>
      </c>
      <c r="U2811" s="25">
        <f t="shared" si="395"/>
        <v>0.35843558026117622</v>
      </c>
      <c r="W2811" s="17">
        <f>Eingabe!H2812</f>
        <v>218</v>
      </c>
      <c r="X2811" s="17">
        <f t="shared" si="396"/>
        <v>2.1800000000000002</v>
      </c>
      <c r="Y2811" s="17">
        <f t="shared" si="397"/>
        <v>220.00000000000003</v>
      </c>
    </row>
    <row r="2812" spans="1:25" x14ac:dyDescent="0.15">
      <c r="A2812" s="82">
        <f t="shared" si="392"/>
        <v>4</v>
      </c>
      <c r="B2812" s="46">
        <v>43583.041666659854</v>
      </c>
      <c r="C2812" s="47">
        <f>Eingabe!G2813</f>
        <v>2.8</v>
      </c>
      <c r="D2812" s="77">
        <v>2812</v>
      </c>
      <c r="E2812" s="47"/>
      <c r="F2812" s="25">
        <f t="shared" si="390"/>
        <v>4.18</v>
      </c>
      <c r="G2812" s="25">
        <f>VLOOKUP(F2812,'Spezifische Werte'!$B$2:$C$4002,2,FALSE)</f>
        <v>4.9643016475870723E-2</v>
      </c>
      <c r="H2812" s="25">
        <f t="shared" si="393"/>
        <v>99.286032951741447</v>
      </c>
      <c r="J2812" s="25">
        <f t="shared" si="391"/>
        <v>4.2</v>
      </c>
      <c r="K2812" s="25">
        <f>VLOOKUP(J2812,'Spezifische Werte'!$B$2:$C$4002,2,FALSE)</f>
        <v>5.0575500247497268E-2</v>
      </c>
      <c r="L2812" s="25">
        <f t="shared" si="394"/>
        <v>101.15100049499453</v>
      </c>
      <c r="R2812" s="25">
        <v>2810</v>
      </c>
      <c r="S2812" s="25">
        <v>2809</v>
      </c>
      <c r="T2812" s="25">
        <f t="shared" si="398"/>
        <v>0.35273627104706579</v>
      </c>
      <c r="U2812" s="25">
        <f t="shared" si="395"/>
        <v>0.35843558026117622</v>
      </c>
      <c r="W2812" s="17">
        <f>Eingabe!H2813</f>
        <v>201</v>
      </c>
      <c r="X2812" s="17">
        <f t="shared" si="396"/>
        <v>2.0099999999999998</v>
      </c>
      <c r="Y2812" s="17">
        <f t="shared" si="397"/>
        <v>200</v>
      </c>
    </row>
    <row r="2813" spans="1:25" x14ac:dyDescent="0.15">
      <c r="A2813" s="82">
        <f t="shared" si="392"/>
        <v>4</v>
      </c>
      <c r="B2813" s="46">
        <v>43583.083333326518</v>
      </c>
      <c r="C2813" s="47">
        <f>Eingabe!G2814</f>
        <v>3.5</v>
      </c>
      <c r="D2813" s="77">
        <v>2813</v>
      </c>
      <c r="E2813" s="47"/>
      <c r="F2813" s="25">
        <f t="shared" si="390"/>
        <v>5.22</v>
      </c>
      <c r="G2813" s="25">
        <f>VLOOKUP(F2813,'Spezifische Werte'!$B$2:$C$4002,2,FALSE)</f>
        <v>0.10600726326582303</v>
      </c>
      <c r="H2813" s="25">
        <f t="shared" si="393"/>
        <v>212.01452653164606</v>
      </c>
      <c r="J2813" s="25">
        <f t="shared" si="391"/>
        <v>5.25</v>
      </c>
      <c r="K2813" s="25">
        <f>VLOOKUP(J2813,'Spezifische Werte'!$B$2:$C$4002,2,FALSE)</f>
        <v>0.10804502827355937</v>
      </c>
      <c r="L2813" s="25">
        <f t="shared" si="394"/>
        <v>216.09005654711873</v>
      </c>
      <c r="R2813" s="25">
        <v>2811</v>
      </c>
      <c r="S2813" s="25">
        <v>2810</v>
      </c>
      <c r="T2813" s="25">
        <f t="shared" si="398"/>
        <v>0.35273627104706579</v>
      </c>
      <c r="U2813" s="25">
        <f t="shared" si="395"/>
        <v>0.35843558026117622</v>
      </c>
      <c r="W2813" s="17">
        <f>Eingabe!H2814</f>
        <v>208</v>
      </c>
      <c r="X2813" s="17">
        <f t="shared" si="396"/>
        <v>2.08</v>
      </c>
      <c r="Y2813" s="17">
        <f t="shared" si="397"/>
        <v>210</v>
      </c>
    </row>
    <row r="2814" spans="1:25" x14ac:dyDescent="0.15">
      <c r="A2814" s="82">
        <f t="shared" si="392"/>
        <v>4</v>
      </c>
      <c r="B2814" s="46">
        <v>43583.124999993182</v>
      </c>
      <c r="C2814" s="47">
        <f>Eingabe!G2815</f>
        <v>1.6</v>
      </c>
      <c r="D2814" s="77">
        <v>2814</v>
      </c>
      <c r="E2814" s="47"/>
      <c r="F2814" s="25">
        <f t="shared" si="390"/>
        <v>2.39</v>
      </c>
      <c r="G2814" s="25">
        <f>VLOOKUP(F2814,'Spezifische Werte'!$B$2:$C$4002,2,FALSE)</f>
        <v>1.6182188036419766E-3</v>
      </c>
      <c r="H2814" s="25">
        <f t="shared" si="393"/>
        <v>3.2364376072839534</v>
      </c>
      <c r="J2814" s="25">
        <f t="shared" si="391"/>
        <v>2.4</v>
      </c>
      <c r="K2814" s="25">
        <f>VLOOKUP(J2814,'Spezifische Werte'!$B$2:$C$4002,2,FALSE)</f>
        <v>1.6560687882273774E-3</v>
      </c>
      <c r="L2814" s="25">
        <f t="shared" si="394"/>
        <v>3.3121375764547549</v>
      </c>
      <c r="R2814" s="25">
        <v>2812</v>
      </c>
      <c r="S2814" s="25">
        <v>2811</v>
      </c>
      <c r="T2814" s="25">
        <f t="shared" si="398"/>
        <v>0.35273627104706579</v>
      </c>
      <c r="U2814" s="25">
        <f t="shared" si="395"/>
        <v>0.35843558026117622</v>
      </c>
      <c r="W2814" s="17">
        <f>Eingabe!H2815</f>
        <v>209</v>
      </c>
      <c r="X2814" s="17">
        <f t="shared" si="396"/>
        <v>2.09</v>
      </c>
      <c r="Y2814" s="17">
        <f t="shared" si="397"/>
        <v>210</v>
      </c>
    </row>
    <row r="2815" spans="1:25" x14ac:dyDescent="0.15">
      <c r="A2815" s="82">
        <f t="shared" si="392"/>
        <v>4</v>
      </c>
      <c r="B2815" s="46">
        <v>43583.166666659847</v>
      </c>
      <c r="C2815" s="47">
        <f>Eingabe!G2816</f>
        <v>1.3</v>
      </c>
      <c r="D2815" s="77">
        <v>2815</v>
      </c>
      <c r="E2815" s="47"/>
      <c r="F2815" s="25">
        <f t="shared" si="390"/>
        <v>1.94</v>
      </c>
      <c r="G2815" s="25">
        <f>VLOOKUP(F2815,'Spezifische Werte'!$B$2:$C$4002,2,FALSE)</f>
        <v>4.6180923534292335E-4</v>
      </c>
      <c r="H2815" s="25">
        <f t="shared" si="393"/>
        <v>0.92361847068584668</v>
      </c>
      <c r="J2815" s="25">
        <f t="shared" si="391"/>
        <v>1.95</v>
      </c>
      <c r="K2815" s="25">
        <f>VLOOKUP(J2815,'Spezifische Werte'!$B$2:$C$4002,2,FALSE)</f>
        <v>4.7680243241041462E-4</v>
      </c>
      <c r="L2815" s="25">
        <f t="shared" si="394"/>
        <v>0.95360486482082929</v>
      </c>
      <c r="R2815" s="25">
        <v>2813</v>
      </c>
      <c r="S2815" s="25">
        <v>2812</v>
      </c>
      <c r="T2815" s="25">
        <f t="shared" si="398"/>
        <v>0.35273627104706579</v>
      </c>
      <c r="U2815" s="25">
        <f t="shared" si="395"/>
        <v>0.35843558026117622</v>
      </c>
      <c r="W2815" s="17">
        <f>Eingabe!H2816</f>
        <v>208</v>
      </c>
      <c r="X2815" s="17">
        <f t="shared" si="396"/>
        <v>2.08</v>
      </c>
      <c r="Y2815" s="17">
        <f t="shared" si="397"/>
        <v>210</v>
      </c>
    </row>
    <row r="2816" spans="1:25" x14ac:dyDescent="0.15">
      <c r="A2816" s="82">
        <f t="shared" si="392"/>
        <v>4</v>
      </c>
      <c r="B2816" s="46">
        <v>43583.208333326511</v>
      </c>
      <c r="C2816" s="47">
        <f>Eingabe!G2817</f>
        <v>2.5</v>
      </c>
      <c r="D2816" s="77">
        <v>2816</v>
      </c>
      <c r="E2816" s="47"/>
      <c r="F2816" s="25">
        <f t="shared" si="390"/>
        <v>3.73</v>
      </c>
      <c r="G2816" s="25">
        <f>VLOOKUP(F2816,'Spezifische Werte'!$B$2:$C$4002,2,FALSE)</f>
        <v>2.895161356886641E-2</v>
      </c>
      <c r="H2816" s="25">
        <f t="shared" si="393"/>
        <v>57.90322713773282</v>
      </c>
      <c r="J2816" s="25">
        <f t="shared" si="391"/>
        <v>3.75</v>
      </c>
      <c r="K2816" s="25">
        <f>VLOOKUP(J2816,'Spezifische Werte'!$B$2:$C$4002,2,FALSE)</f>
        <v>2.9822636466446242E-2</v>
      </c>
      <c r="L2816" s="25">
        <f t="shared" si="394"/>
        <v>59.645272932892482</v>
      </c>
      <c r="R2816" s="25">
        <v>2814</v>
      </c>
      <c r="S2816" s="25">
        <v>2813</v>
      </c>
      <c r="T2816" s="25">
        <f t="shared" si="398"/>
        <v>0.35273627104706579</v>
      </c>
      <c r="U2816" s="25">
        <f t="shared" si="395"/>
        <v>0.35843558026117622</v>
      </c>
      <c r="W2816" s="17">
        <f>Eingabe!H2817</f>
        <v>208</v>
      </c>
      <c r="X2816" s="17">
        <f t="shared" si="396"/>
        <v>2.08</v>
      </c>
      <c r="Y2816" s="17">
        <f t="shared" si="397"/>
        <v>210</v>
      </c>
    </row>
    <row r="2817" spans="1:25" x14ac:dyDescent="0.15">
      <c r="A2817" s="82">
        <f t="shared" si="392"/>
        <v>4</v>
      </c>
      <c r="B2817" s="46">
        <v>43583.249999993175</v>
      </c>
      <c r="C2817" s="47">
        <f>Eingabe!G2818</f>
        <v>2.1</v>
      </c>
      <c r="D2817" s="77">
        <v>2817</v>
      </c>
      <c r="E2817" s="47"/>
      <c r="F2817" s="25">
        <f t="shared" si="390"/>
        <v>3.13</v>
      </c>
      <c r="G2817" s="25">
        <f>VLOOKUP(F2817,'Spezifische Werte'!$B$2:$C$4002,2,FALSE)</f>
        <v>1.0589326186624812E-2</v>
      </c>
      <c r="H2817" s="25">
        <f t="shared" si="393"/>
        <v>21.178652373249626</v>
      </c>
      <c r="J2817" s="25">
        <f t="shared" si="391"/>
        <v>3.15</v>
      </c>
      <c r="K2817" s="25">
        <f>VLOOKUP(J2817,'Spezifische Werte'!$B$2:$C$4002,2,FALSE)</f>
        <v>1.1019016897018549E-2</v>
      </c>
      <c r="L2817" s="25">
        <f t="shared" si="394"/>
        <v>22.038033794037098</v>
      </c>
      <c r="R2817" s="25">
        <v>2815</v>
      </c>
      <c r="S2817" s="25">
        <v>2814</v>
      </c>
      <c r="T2817" s="25">
        <f t="shared" si="398"/>
        <v>0.35273627104706579</v>
      </c>
      <c r="U2817" s="25">
        <f t="shared" si="395"/>
        <v>0.35843558026117622</v>
      </c>
      <c r="W2817" s="17">
        <f>Eingabe!H2818</f>
        <v>212</v>
      </c>
      <c r="X2817" s="17">
        <f t="shared" si="396"/>
        <v>2.12</v>
      </c>
      <c r="Y2817" s="17">
        <f t="shared" si="397"/>
        <v>210</v>
      </c>
    </row>
    <row r="2818" spans="1:25" x14ac:dyDescent="0.15">
      <c r="A2818" s="82">
        <f t="shared" si="392"/>
        <v>4</v>
      </c>
      <c r="B2818" s="46">
        <v>43583.291666659839</v>
      </c>
      <c r="C2818" s="47">
        <f>Eingabe!G2819</f>
        <v>2.1</v>
      </c>
      <c r="D2818" s="77">
        <v>2818</v>
      </c>
      <c r="E2818" s="47"/>
      <c r="F2818" s="25">
        <f t="shared" si="390"/>
        <v>3.13</v>
      </c>
      <c r="G2818" s="25">
        <f>VLOOKUP(F2818,'Spezifische Werte'!$B$2:$C$4002,2,FALSE)</f>
        <v>1.0589326186624812E-2</v>
      </c>
      <c r="H2818" s="25">
        <f t="shared" si="393"/>
        <v>21.178652373249626</v>
      </c>
      <c r="J2818" s="25">
        <f t="shared" si="391"/>
        <v>3.15</v>
      </c>
      <c r="K2818" s="25">
        <f>VLOOKUP(J2818,'Spezifische Werte'!$B$2:$C$4002,2,FALSE)</f>
        <v>1.1019016897018549E-2</v>
      </c>
      <c r="L2818" s="25">
        <f t="shared" si="394"/>
        <v>22.038033794037098</v>
      </c>
      <c r="R2818" s="25">
        <v>2816</v>
      </c>
      <c r="S2818" s="25">
        <v>2815</v>
      </c>
      <c r="T2818" s="25">
        <f t="shared" si="398"/>
        <v>0.35273627104706579</v>
      </c>
      <c r="U2818" s="25">
        <f t="shared" si="395"/>
        <v>0.35843558026117622</v>
      </c>
      <c r="W2818" s="17">
        <f>Eingabe!H2819</f>
        <v>196</v>
      </c>
      <c r="X2818" s="17">
        <f t="shared" si="396"/>
        <v>1.96</v>
      </c>
      <c r="Y2818" s="17">
        <f t="shared" si="397"/>
        <v>200</v>
      </c>
    </row>
    <row r="2819" spans="1:25" x14ac:dyDescent="0.15">
      <c r="A2819" s="82">
        <f t="shared" si="392"/>
        <v>4</v>
      </c>
      <c r="B2819" s="46">
        <v>43583.333333326504</v>
      </c>
      <c r="C2819" s="47">
        <f>Eingabe!G2820</f>
        <v>3</v>
      </c>
      <c r="D2819" s="77">
        <v>2819</v>
      </c>
      <c r="E2819" s="47"/>
      <c r="F2819" s="25">
        <f t="shared" ref="F2819:F2882" si="399">ROUND(C2819*($O$4/$O$5)^$O$7,2)</f>
        <v>4.4800000000000004</v>
      </c>
      <c r="G2819" s="25">
        <f>VLOOKUP(F2819,'Spezifische Werte'!$B$2:$C$4002,2,FALSE)</f>
        <v>6.3876775708421291E-2</v>
      </c>
      <c r="H2819" s="25">
        <f t="shared" si="393"/>
        <v>127.75355141684258</v>
      </c>
      <c r="J2819" s="25">
        <f t="shared" ref="J2819:J2882" si="400">ROUND(C2819*(LN($O$4/$O$8)/LN($O$5/$O$8)),2)</f>
        <v>4.5</v>
      </c>
      <c r="K2819" s="25">
        <f>VLOOKUP(J2819,'Spezifische Werte'!$B$2:$C$4002,2,FALSE)</f>
        <v>6.4854105449014127E-2</v>
      </c>
      <c r="L2819" s="25">
        <f t="shared" si="394"/>
        <v>129.70821089802826</v>
      </c>
      <c r="R2819" s="25">
        <v>2817</v>
      </c>
      <c r="S2819" s="25">
        <v>2816</v>
      </c>
      <c r="T2819" s="25">
        <f t="shared" si="398"/>
        <v>0.35273627104706579</v>
      </c>
      <c r="U2819" s="25">
        <f t="shared" si="395"/>
        <v>0.35843558026117622</v>
      </c>
      <c r="W2819" s="17">
        <f>Eingabe!H2820</f>
        <v>228</v>
      </c>
      <c r="X2819" s="17">
        <f t="shared" si="396"/>
        <v>2.2799999999999998</v>
      </c>
      <c r="Y2819" s="17">
        <f t="shared" si="397"/>
        <v>229.99999999999997</v>
      </c>
    </row>
    <row r="2820" spans="1:25" x14ac:dyDescent="0.15">
      <c r="A2820" s="82">
        <f t="shared" ref="A2820:A2883" si="401">MONTH(B2820)</f>
        <v>4</v>
      </c>
      <c r="B2820" s="46">
        <v>43583.374999993168</v>
      </c>
      <c r="C2820" s="47">
        <f>Eingabe!G2821</f>
        <v>2.8</v>
      </c>
      <c r="D2820" s="77">
        <v>2820</v>
      </c>
      <c r="E2820" s="47"/>
      <c r="F2820" s="25">
        <f t="shared" si="399"/>
        <v>4.18</v>
      </c>
      <c r="G2820" s="25">
        <f>VLOOKUP(F2820,'Spezifische Werte'!$B$2:$C$4002,2,FALSE)</f>
        <v>4.9643016475870723E-2</v>
      </c>
      <c r="H2820" s="25">
        <f t="shared" ref="H2820:H2883" si="402">G2820*$O$9*1000</f>
        <v>99.286032951741447</v>
      </c>
      <c r="J2820" s="25">
        <f t="shared" si="400"/>
        <v>4.2</v>
      </c>
      <c r="K2820" s="25">
        <f>VLOOKUP(J2820,'Spezifische Werte'!$B$2:$C$4002,2,FALSE)</f>
        <v>5.0575500247497268E-2</v>
      </c>
      <c r="L2820" s="25">
        <f t="shared" ref="L2820:L2883" si="403">K2820*$O$9*1000</f>
        <v>101.15100049499453</v>
      </c>
      <c r="R2820" s="25">
        <v>2818</v>
      </c>
      <c r="S2820" s="25">
        <v>2817</v>
      </c>
      <c r="T2820" s="25">
        <f t="shared" si="398"/>
        <v>0.35273627104706579</v>
      </c>
      <c r="U2820" s="25">
        <f t="shared" ref="U2820:U2883" si="404">LARGE($L$3:$L$8762,R2820)/1000</f>
        <v>0.35843558026117622</v>
      </c>
      <c r="W2820" s="17">
        <f>Eingabe!H2821</f>
        <v>239</v>
      </c>
      <c r="X2820" s="17">
        <f t="shared" ref="X2820:X2883" si="405">W2820/100</f>
        <v>2.39</v>
      </c>
      <c r="Y2820" s="17">
        <f t="shared" ref="Y2820:Y2883" si="406">ROUND(X2820,1)*100</f>
        <v>240</v>
      </c>
    </row>
    <row r="2821" spans="1:25" x14ac:dyDescent="0.15">
      <c r="A2821" s="82">
        <f t="shared" si="401"/>
        <v>4</v>
      </c>
      <c r="B2821" s="46">
        <v>43583.416666659832</v>
      </c>
      <c r="C2821" s="47">
        <f>Eingabe!G2822</f>
        <v>3</v>
      </c>
      <c r="D2821" s="77">
        <v>2821</v>
      </c>
      <c r="E2821" s="47"/>
      <c r="F2821" s="25">
        <f t="shared" si="399"/>
        <v>4.4800000000000004</v>
      </c>
      <c r="G2821" s="25">
        <f>VLOOKUP(F2821,'Spezifische Werte'!$B$2:$C$4002,2,FALSE)</f>
        <v>6.3876775708421291E-2</v>
      </c>
      <c r="H2821" s="25">
        <f t="shared" si="402"/>
        <v>127.75355141684258</v>
      </c>
      <c r="J2821" s="25">
        <f t="shared" si="400"/>
        <v>4.5</v>
      </c>
      <c r="K2821" s="25">
        <f>VLOOKUP(J2821,'Spezifische Werte'!$B$2:$C$4002,2,FALSE)</f>
        <v>6.4854105449014127E-2</v>
      </c>
      <c r="L2821" s="25">
        <f t="shared" si="403"/>
        <v>129.70821089802826</v>
      </c>
      <c r="R2821" s="25">
        <v>2819</v>
      </c>
      <c r="S2821" s="25">
        <v>2818</v>
      </c>
      <c r="T2821" s="25">
        <f t="shared" si="398"/>
        <v>0.35273627104706579</v>
      </c>
      <c r="U2821" s="25">
        <f t="shared" si="404"/>
        <v>0.35843558026117622</v>
      </c>
      <c r="W2821" s="17">
        <f>Eingabe!H2822</f>
        <v>257</v>
      </c>
      <c r="X2821" s="17">
        <f t="shared" si="405"/>
        <v>2.57</v>
      </c>
      <c r="Y2821" s="17">
        <f t="shared" si="406"/>
        <v>260</v>
      </c>
    </row>
    <row r="2822" spans="1:25" x14ac:dyDescent="0.15">
      <c r="A2822" s="82">
        <f t="shared" si="401"/>
        <v>4</v>
      </c>
      <c r="B2822" s="46">
        <v>43583.458333326496</v>
      </c>
      <c r="C2822" s="47">
        <f>Eingabe!G2823</f>
        <v>2.5</v>
      </c>
      <c r="D2822" s="77">
        <v>2822</v>
      </c>
      <c r="E2822" s="47"/>
      <c r="F2822" s="25">
        <f t="shared" si="399"/>
        <v>3.73</v>
      </c>
      <c r="G2822" s="25">
        <f>VLOOKUP(F2822,'Spezifische Werte'!$B$2:$C$4002,2,FALSE)</f>
        <v>2.895161356886641E-2</v>
      </c>
      <c r="H2822" s="25">
        <f t="shared" si="402"/>
        <v>57.90322713773282</v>
      </c>
      <c r="J2822" s="25">
        <f t="shared" si="400"/>
        <v>3.75</v>
      </c>
      <c r="K2822" s="25">
        <f>VLOOKUP(J2822,'Spezifische Werte'!$B$2:$C$4002,2,FALSE)</f>
        <v>2.9822636466446242E-2</v>
      </c>
      <c r="L2822" s="25">
        <f t="shared" si="403"/>
        <v>59.645272932892482</v>
      </c>
      <c r="R2822" s="25">
        <v>2820</v>
      </c>
      <c r="S2822" s="25">
        <v>2819</v>
      </c>
      <c r="T2822" s="25">
        <f t="shared" ref="T2822:T2885" si="407">LARGE($H$3:$H$8762,R2822)/1000</f>
        <v>0.35273627104706579</v>
      </c>
      <c r="U2822" s="25">
        <f t="shared" si="404"/>
        <v>0.35843558026117622</v>
      </c>
      <c r="W2822" s="17">
        <f>Eingabe!H2823</f>
        <v>250</v>
      </c>
      <c r="X2822" s="17">
        <f t="shared" si="405"/>
        <v>2.5</v>
      </c>
      <c r="Y2822" s="17">
        <f t="shared" si="406"/>
        <v>250</v>
      </c>
    </row>
    <row r="2823" spans="1:25" x14ac:dyDescent="0.15">
      <c r="A2823" s="82">
        <f t="shared" si="401"/>
        <v>4</v>
      </c>
      <c r="B2823" s="46">
        <v>43583.499999993161</v>
      </c>
      <c r="C2823" s="47">
        <f>Eingabe!G2824</f>
        <v>2.7</v>
      </c>
      <c r="D2823" s="77">
        <v>2823</v>
      </c>
      <c r="E2823" s="47"/>
      <c r="F2823" s="25">
        <f t="shared" si="399"/>
        <v>4.03</v>
      </c>
      <c r="G2823" s="25">
        <f>VLOOKUP(F2823,'Spezifische Werte'!$B$2:$C$4002,2,FALSE)</f>
        <v>4.2666657265334036E-2</v>
      </c>
      <c r="H2823" s="25">
        <f t="shared" si="402"/>
        <v>85.333314530668076</v>
      </c>
      <c r="J2823" s="25">
        <f t="shared" si="400"/>
        <v>4.05</v>
      </c>
      <c r="K2823" s="25">
        <f>VLOOKUP(J2823,'Spezifische Werte'!$B$2:$C$4002,2,FALSE)</f>
        <v>4.3597034083331404E-2</v>
      </c>
      <c r="L2823" s="25">
        <f t="shared" si="403"/>
        <v>87.194068166662802</v>
      </c>
      <c r="R2823" s="25">
        <v>2821</v>
      </c>
      <c r="S2823" s="25">
        <v>2820</v>
      </c>
      <c r="T2823" s="25">
        <f t="shared" si="407"/>
        <v>0.35273627104706579</v>
      </c>
      <c r="U2823" s="25">
        <f t="shared" si="404"/>
        <v>0.35843558026117622</v>
      </c>
      <c r="W2823" s="17">
        <f>Eingabe!H2824</f>
        <v>255</v>
      </c>
      <c r="X2823" s="17">
        <f t="shared" si="405"/>
        <v>2.5499999999999998</v>
      </c>
      <c r="Y2823" s="17">
        <f t="shared" si="406"/>
        <v>260</v>
      </c>
    </row>
    <row r="2824" spans="1:25" x14ac:dyDescent="0.15">
      <c r="A2824" s="82">
        <f t="shared" si="401"/>
        <v>4</v>
      </c>
      <c r="B2824" s="46">
        <v>43583.541666659825</v>
      </c>
      <c r="C2824" s="47">
        <f>Eingabe!G2825</f>
        <v>2.2999999999999998</v>
      </c>
      <c r="D2824" s="77">
        <v>2824</v>
      </c>
      <c r="E2824" s="47"/>
      <c r="F2824" s="25">
        <f t="shared" si="399"/>
        <v>3.43</v>
      </c>
      <c r="G2824" s="25">
        <f>VLOOKUP(F2824,'Spezifische Werte'!$B$2:$C$4002,2,FALSE)</f>
        <v>1.7964243573129882E-2</v>
      </c>
      <c r="H2824" s="25">
        <f t="shared" si="402"/>
        <v>35.928487146259762</v>
      </c>
      <c r="J2824" s="25">
        <f t="shared" si="400"/>
        <v>3.45</v>
      </c>
      <c r="K2824" s="25">
        <f>VLOOKUP(J2824,'Spezifische Werte'!$B$2:$C$4002,2,FALSE)</f>
        <v>1.8521187553697735E-2</v>
      </c>
      <c r="L2824" s="25">
        <f t="shared" si="403"/>
        <v>37.042375107395472</v>
      </c>
      <c r="R2824" s="25">
        <v>2822</v>
      </c>
      <c r="S2824" s="25">
        <v>2821</v>
      </c>
      <c r="T2824" s="25">
        <f t="shared" si="407"/>
        <v>0.35273627104706579</v>
      </c>
      <c r="U2824" s="25">
        <f t="shared" si="404"/>
        <v>0.35843558026117622</v>
      </c>
      <c r="W2824" s="17">
        <f>Eingabe!H2825</f>
        <v>216</v>
      </c>
      <c r="X2824" s="17">
        <f t="shared" si="405"/>
        <v>2.16</v>
      </c>
      <c r="Y2824" s="17">
        <f t="shared" si="406"/>
        <v>220.00000000000003</v>
      </c>
    </row>
    <row r="2825" spans="1:25" x14ac:dyDescent="0.15">
      <c r="A2825" s="82">
        <f t="shared" si="401"/>
        <v>4</v>
      </c>
      <c r="B2825" s="46">
        <v>43583.583333326489</v>
      </c>
      <c r="C2825" s="47">
        <f>Eingabe!G2826</f>
        <v>2.6</v>
      </c>
      <c r="D2825" s="77">
        <v>2825</v>
      </c>
      <c r="E2825" s="47"/>
      <c r="F2825" s="25">
        <f t="shared" si="399"/>
        <v>3.88</v>
      </c>
      <c r="G2825" s="25">
        <f>VLOOKUP(F2825,'Spezifische Werte'!$B$2:$C$4002,2,FALSE)</f>
        <v>3.5689320314118818E-2</v>
      </c>
      <c r="H2825" s="25">
        <f t="shared" si="402"/>
        <v>71.378640628237633</v>
      </c>
      <c r="J2825" s="25">
        <f t="shared" si="400"/>
        <v>3.9</v>
      </c>
      <c r="K2825" s="25">
        <f>VLOOKUP(J2825,'Spezifische Werte'!$B$2:$C$4002,2,FALSE)</f>
        <v>3.6613952811549305E-2</v>
      </c>
      <c r="L2825" s="25">
        <f t="shared" si="403"/>
        <v>73.227905623098607</v>
      </c>
      <c r="R2825" s="25">
        <v>2823</v>
      </c>
      <c r="S2825" s="25">
        <v>2822</v>
      </c>
      <c r="T2825" s="25">
        <f t="shared" si="407"/>
        <v>0.35273627104706579</v>
      </c>
      <c r="U2825" s="25">
        <f t="shared" si="404"/>
        <v>0.35843558026117622</v>
      </c>
      <c r="W2825" s="17">
        <f>Eingabe!H2826</f>
        <v>240</v>
      </c>
      <c r="X2825" s="17">
        <f t="shared" si="405"/>
        <v>2.4</v>
      </c>
      <c r="Y2825" s="17">
        <f t="shared" si="406"/>
        <v>240</v>
      </c>
    </row>
    <row r="2826" spans="1:25" x14ac:dyDescent="0.15">
      <c r="A2826" s="82">
        <f t="shared" si="401"/>
        <v>4</v>
      </c>
      <c r="B2826" s="46">
        <v>43583.624999993153</v>
      </c>
      <c r="C2826" s="47">
        <f>Eingabe!G2827</f>
        <v>3.2</v>
      </c>
      <c r="D2826" s="77">
        <v>2826</v>
      </c>
      <c r="E2826" s="47"/>
      <c r="F2826" s="25">
        <f t="shared" si="399"/>
        <v>4.7699999999999996</v>
      </c>
      <c r="G2826" s="25">
        <f>VLOOKUP(F2826,'Spezifische Werte'!$B$2:$C$4002,2,FALSE)</f>
        <v>7.8679349945367349E-2</v>
      </c>
      <c r="H2826" s="25">
        <f t="shared" si="402"/>
        <v>157.3586998907347</v>
      </c>
      <c r="J2826" s="25">
        <f t="shared" si="400"/>
        <v>4.8</v>
      </c>
      <c r="K2826" s="25">
        <f>VLOOKUP(J2826,'Spezifische Werte'!$B$2:$C$4002,2,FALSE)</f>
        <v>8.0310065544742015E-2</v>
      </c>
      <c r="L2826" s="25">
        <f t="shared" si="403"/>
        <v>160.62013108948403</v>
      </c>
      <c r="R2826" s="25">
        <v>2824</v>
      </c>
      <c r="S2826" s="25">
        <v>2823</v>
      </c>
      <c r="T2826" s="25">
        <f t="shared" si="407"/>
        <v>0.35273627104706579</v>
      </c>
      <c r="U2826" s="25">
        <f t="shared" si="404"/>
        <v>0.35843558026117622</v>
      </c>
      <c r="W2826" s="17">
        <f>Eingabe!H2827</f>
        <v>229</v>
      </c>
      <c r="X2826" s="17">
        <f t="shared" si="405"/>
        <v>2.29</v>
      </c>
      <c r="Y2826" s="17">
        <f t="shared" si="406"/>
        <v>229.99999999999997</v>
      </c>
    </row>
    <row r="2827" spans="1:25" x14ac:dyDescent="0.15">
      <c r="A2827" s="82">
        <f t="shared" si="401"/>
        <v>4</v>
      </c>
      <c r="B2827" s="46">
        <v>43583.666666659818</v>
      </c>
      <c r="C2827" s="47">
        <f>Eingabe!G2828</f>
        <v>2.4</v>
      </c>
      <c r="D2827" s="77">
        <v>2827</v>
      </c>
      <c r="E2827" s="47"/>
      <c r="F2827" s="25">
        <f t="shared" si="399"/>
        <v>3.58</v>
      </c>
      <c r="G2827" s="25">
        <f>VLOOKUP(F2827,'Spezifische Werte'!$B$2:$C$4002,2,FALSE)</f>
        <v>2.2829235995572409E-2</v>
      </c>
      <c r="H2827" s="25">
        <f t="shared" si="402"/>
        <v>45.658471991144815</v>
      </c>
      <c r="J2827" s="25">
        <f t="shared" si="400"/>
        <v>3.6</v>
      </c>
      <c r="K2827" s="25">
        <f>VLOOKUP(J2827,'Spezifische Werte'!$B$2:$C$4002,2,FALSE)</f>
        <v>2.3596471134930203E-2</v>
      </c>
      <c r="L2827" s="25">
        <f t="shared" si="403"/>
        <v>47.19294226986041</v>
      </c>
      <c r="R2827" s="25">
        <v>2825</v>
      </c>
      <c r="S2827" s="25">
        <v>2824</v>
      </c>
      <c r="T2827" s="25">
        <f t="shared" si="407"/>
        <v>0.35273627104706579</v>
      </c>
      <c r="U2827" s="25">
        <f t="shared" si="404"/>
        <v>0.35843558026117622</v>
      </c>
      <c r="W2827" s="17">
        <f>Eingabe!H2828</f>
        <v>214</v>
      </c>
      <c r="X2827" s="17">
        <f t="shared" si="405"/>
        <v>2.14</v>
      </c>
      <c r="Y2827" s="17">
        <f t="shared" si="406"/>
        <v>210</v>
      </c>
    </row>
    <row r="2828" spans="1:25" x14ac:dyDescent="0.15">
      <c r="A2828" s="82">
        <f t="shared" si="401"/>
        <v>4</v>
      </c>
      <c r="B2828" s="46">
        <v>43583.708333326482</v>
      </c>
      <c r="C2828" s="47">
        <f>Eingabe!G2829</f>
        <v>2.2000000000000002</v>
      </c>
      <c r="D2828" s="77">
        <v>2828</v>
      </c>
      <c r="E2828" s="47"/>
      <c r="F2828" s="25">
        <f t="shared" si="399"/>
        <v>3.28</v>
      </c>
      <c r="G2828" s="25">
        <f>VLOOKUP(F2828,'Spezifische Werte'!$B$2:$C$4002,2,FALSE)</f>
        <v>1.4036237149224865E-2</v>
      </c>
      <c r="H2828" s="25">
        <f t="shared" si="402"/>
        <v>28.07247429844973</v>
      </c>
      <c r="J2828" s="25">
        <f t="shared" si="400"/>
        <v>3.3</v>
      </c>
      <c r="K2828" s="25">
        <f>VLOOKUP(J2828,'Spezifische Werte'!$B$2:$C$4002,2,FALSE)</f>
        <v>1.4533450192857693E-2</v>
      </c>
      <c r="L2828" s="25">
        <f t="shared" si="403"/>
        <v>29.066900385715385</v>
      </c>
      <c r="R2828" s="25">
        <v>2826</v>
      </c>
      <c r="S2828" s="25">
        <v>2825</v>
      </c>
      <c r="T2828" s="25">
        <f t="shared" si="407"/>
        <v>0.35273627104706579</v>
      </c>
      <c r="U2828" s="25">
        <f t="shared" si="404"/>
        <v>0.35843558026117622</v>
      </c>
      <c r="W2828" s="17">
        <f>Eingabe!H2829</f>
        <v>195</v>
      </c>
      <c r="X2828" s="17">
        <f t="shared" si="405"/>
        <v>1.95</v>
      </c>
      <c r="Y2828" s="17">
        <f t="shared" si="406"/>
        <v>200</v>
      </c>
    </row>
    <row r="2829" spans="1:25" x14ac:dyDescent="0.15">
      <c r="A2829" s="82">
        <f t="shared" si="401"/>
        <v>4</v>
      </c>
      <c r="B2829" s="46">
        <v>43583.749999993146</v>
      </c>
      <c r="C2829" s="47">
        <f>Eingabe!G2830</f>
        <v>1.3</v>
      </c>
      <c r="D2829" s="77">
        <v>2829</v>
      </c>
      <c r="E2829" s="47"/>
      <c r="F2829" s="25">
        <f t="shared" si="399"/>
        <v>1.94</v>
      </c>
      <c r="G2829" s="25">
        <f>VLOOKUP(F2829,'Spezifische Werte'!$B$2:$C$4002,2,FALSE)</f>
        <v>4.6180923534292335E-4</v>
      </c>
      <c r="H2829" s="25">
        <f t="shared" si="402"/>
        <v>0.92361847068584668</v>
      </c>
      <c r="J2829" s="25">
        <f t="shared" si="400"/>
        <v>1.95</v>
      </c>
      <c r="K2829" s="25">
        <f>VLOOKUP(J2829,'Spezifische Werte'!$B$2:$C$4002,2,FALSE)</f>
        <v>4.7680243241041462E-4</v>
      </c>
      <c r="L2829" s="25">
        <f t="shared" si="403"/>
        <v>0.95360486482082929</v>
      </c>
      <c r="R2829" s="25">
        <v>2827</v>
      </c>
      <c r="S2829" s="25">
        <v>2826</v>
      </c>
      <c r="T2829" s="25">
        <f t="shared" si="407"/>
        <v>0.35273627104706579</v>
      </c>
      <c r="U2829" s="25">
        <f t="shared" si="404"/>
        <v>0.35843558026117622</v>
      </c>
      <c r="W2829" s="17">
        <f>Eingabe!H2830</f>
        <v>312</v>
      </c>
      <c r="X2829" s="17">
        <f t="shared" si="405"/>
        <v>3.12</v>
      </c>
      <c r="Y2829" s="17">
        <f t="shared" si="406"/>
        <v>310</v>
      </c>
    </row>
    <row r="2830" spans="1:25" x14ac:dyDescent="0.15">
      <c r="A2830" s="82">
        <f t="shared" si="401"/>
        <v>4</v>
      </c>
      <c r="B2830" s="46">
        <v>43583.79166665981</v>
      </c>
      <c r="C2830" s="47">
        <f>Eingabe!G2831</f>
        <v>2</v>
      </c>
      <c r="D2830" s="77">
        <v>2830</v>
      </c>
      <c r="E2830" s="47"/>
      <c r="F2830" s="25">
        <f t="shared" si="399"/>
        <v>2.98</v>
      </c>
      <c r="G2830" s="25">
        <f>VLOOKUP(F2830,'Spezifische Werte'!$B$2:$C$4002,2,FALSE)</f>
        <v>7.6819067373919353E-3</v>
      </c>
      <c r="H2830" s="25">
        <f t="shared" si="402"/>
        <v>15.363813474783871</v>
      </c>
      <c r="J2830" s="25">
        <f t="shared" si="400"/>
        <v>3</v>
      </c>
      <c r="K2830" s="25">
        <f>VLOOKUP(J2830,'Spezifische Werte'!$B$2:$C$4002,2,FALSE)</f>
        <v>8.0363231384606472E-3</v>
      </c>
      <c r="L2830" s="25">
        <f t="shared" si="403"/>
        <v>16.072646276921294</v>
      </c>
      <c r="R2830" s="25">
        <v>2828</v>
      </c>
      <c r="S2830" s="25">
        <v>2827</v>
      </c>
      <c r="T2830" s="25">
        <f t="shared" si="407"/>
        <v>0.35273627104706579</v>
      </c>
      <c r="U2830" s="25">
        <f t="shared" si="404"/>
        <v>0.35843558026117622</v>
      </c>
      <c r="W2830" s="17">
        <f>Eingabe!H2831</f>
        <v>288</v>
      </c>
      <c r="X2830" s="17">
        <f t="shared" si="405"/>
        <v>2.88</v>
      </c>
      <c r="Y2830" s="17">
        <f t="shared" si="406"/>
        <v>290</v>
      </c>
    </row>
    <row r="2831" spans="1:25" x14ac:dyDescent="0.15">
      <c r="A2831" s="82">
        <f t="shared" si="401"/>
        <v>4</v>
      </c>
      <c r="B2831" s="46">
        <v>43583.833333326475</v>
      </c>
      <c r="C2831" s="47">
        <f>Eingabe!G2832</f>
        <v>2.6</v>
      </c>
      <c r="D2831" s="77">
        <v>2831</v>
      </c>
      <c r="E2831" s="47"/>
      <c r="F2831" s="25">
        <f t="shared" si="399"/>
        <v>3.88</v>
      </c>
      <c r="G2831" s="25">
        <f>VLOOKUP(F2831,'Spezifische Werte'!$B$2:$C$4002,2,FALSE)</f>
        <v>3.5689320314118818E-2</v>
      </c>
      <c r="H2831" s="25">
        <f t="shared" si="402"/>
        <v>71.378640628237633</v>
      </c>
      <c r="J2831" s="25">
        <f t="shared" si="400"/>
        <v>3.9</v>
      </c>
      <c r="K2831" s="25">
        <f>VLOOKUP(J2831,'Spezifische Werte'!$B$2:$C$4002,2,FALSE)</f>
        <v>3.6613952811549305E-2</v>
      </c>
      <c r="L2831" s="25">
        <f t="shared" si="403"/>
        <v>73.227905623098607</v>
      </c>
      <c r="R2831" s="25">
        <v>2829</v>
      </c>
      <c r="S2831" s="25">
        <v>2828</v>
      </c>
      <c r="T2831" s="25">
        <f t="shared" si="407"/>
        <v>0.35273627104706579</v>
      </c>
      <c r="U2831" s="25">
        <f t="shared" si="404"/>
        <v>0.35843558026117622</v>
      </c>
      <c r="W2831" s="17">
        <f>Eingabe!H2832</f>
        <v>288</v>
      </c>
      <c r="X2831" s="17">
        <f t="shared" si="405"/>
        <v>2.88</v>
      </c>
      <c r="Y2831" s="17">
        <f t="shared" si="406"/>
        <v>290</v>
      </c>
    </row>
    <row r="2832" spans="1:25" x14ac:dyDescent="0.15">
      <c r="A2832" s="82">
        <f t="shared" si="401"/>
        <v>4</v>
      </c>
      <c r="B2832" s="46">
        <v>43583.874999993139</v>
      </c>
      <c r="C2832" s="47">
        <f>Eingabe!G2833</f>
        <v>3.1</v>
      </c>
      <c r="D2832" s="77">
        <v>2832</v>
      </c>
      <c r="E2832" s="47"/>
      <c r="F2832" s="25">
        <f t="shared" si="399"/>
        <v>4.62</v>
      </c>
      <c r="G2832" s="25">
        <f>VLOOKUP(F2832,'Spezifische Werte'!$B$2:$C$4002,2,FALSE)</f>
        <v>7.0834307543363312E-2</v>
      </c>
      <c r="H2832" s="25">
        <f t="shared" si="402"/>
        <v>141.66861508672662</v>
      </c>
      <c r="J2832" s="25">
        <f t="shared" si="400"/>
        <v>4.6500000000000004</v>
      </c>
      <c r="K2832" s="25">
        <f>VLOOKUP(J2832,'Spezifische Werte'!$B$2:$C$4002,2,FALSE)</f>
        <v>7.2366311882592071E-2</v>
      </c>
      <c r="L2832" s="25">
        <f t="shared" si="403"/>
        <v>144.73262376518414</v>
      </c>
      <c r="R2832" s="25">
        <v>2830</v>
      </c>
      <c r="S2832" s="25">
        <v>2829</v>
      </c>
      <c r="T2832" s="25">
        <f t="shared" si="407"/>
        <v>0.35273627104706579</v>
      </c>
      <c r="U2832" s="25">
        <f t="shared" si="404"/>
        <v>0.35843558026117622</v>
      </c>
      <c r="W2832" s="17">
        <f>Eingabe!H2833</f>
        <v>23</v>
      </c>
      <c r="X2832" s="17">
        <f t="shared" si="405"/>
        <v>0.23</v>
      </c>
      <c r="Y2832" s="17">
        <f t="shared" si="406"/>
        <v>20</v>
      </c>
    </row>
    <row r="2833" spans="1:25" x14ac:dyDescent="0.15">
      <c r="A2833" s="82">
        <f t="shared" si="401"/>
        <v>4</v>
      </c>
      <c r="B2833" s="46">
        <v>43583.916666659803</v>
      </c>
      <c r="C2833" s="47">
        <f>Eingabe!G2834</f>
        <v>3.5</v>
      </c>
      <c r="D2833" s="77">
        <v>2833</v>
      </c>
      <c r="E2833" s="47"/>
      <c r="F2833" s="25">
        <f t="shared" si="399"/>
        <v>5.22</v>
      </c>
      <c r="G2833" s="25">
        <f>VLOOKUP(F2833,'Spezifische Werte'!$B$2:$C$4002,2,FALSE)</f>
        <v>0.10600726326582303</v>
      </c>
      <c r="H2833" s="25">
        <f t="shared" si="402"/>
        <v>212.01452653164606</v>
      </c>
      <c r="J2833" s="25">
        <f t="shared" si="400"/>
        <v>5.25</v>
      </c>
      <c r="K2833" s="25">
        <f>VLOOKUP(J2833,'Spezifische Werte'!$B$2:$C$4002,2,FALSE)</f>
        <v>0.10804502827355937</v>
      </c>
      <c r="L2833" s="25">
        <f t="shared" si="403"/>
        <v>216.09005654711873</v>
      </c>
      <c r="R2833" s="25">
        <v>2831</v>
      </c>
      <c r="S2833" s="25">
        <v>2830</v>
      </c>
      <c r="T2833" s="25">
        <f t="shared" si="407"/>
        <v>0.35273627104706579</v>
      </c>
      <c r="U2833" s="25">
        <f t="shared" si="404"/>
        <v>0.35843558026117622</v>
      </c>
      <c r="W2833" s="17">
        <f>Eingabe!H2834</f>
        <v>76</v>
      </c>
      <c r="X2833" s="17">
        <f t="shared" si="405"/>
        <v>0.76</v>
      </c>
      <c r="Y2833" s="17">
        <f t="shared" si="406"/>
        <v>80</v>
      </c>
    </row>
    <row r="2834" spans="1:25" x14ac:dyDescent="0.15">
      <c r="A2834" s="82">
        <f t="shared" si="401"/>
        <v>4</v>
      </c>
      <c r="B2834" s="46">
        <v>43583.958333326467</v>
      </c>
      <c r="C2834" s="47">
        <f>Eingabe!G2835</f>
        <v>3.9</v>
      </c>
      <c r="D2834" s="77">
        <v>2834</v>
      </c>
      <c r="E2834" s="47"/>
      <c r="F2834" s="25">
        <f t="shared" si="399"/>
        <v>5.82</v>
      </c>
      <c r="G2834" s="25">
        <f>VLOOKUP(F2834,'Spezifische Werte'!$B$2:$C$4002,2,FALSE)</f>
        <v>0.15015933791444183</v>
      </c>
      <c r="H2834" s="25">
        <f t="shared" si="402"/>
        <v>300.31867582888367</v>
      </c>
      <c r="J2834" s="25">
        <f t="shared" si="400"/>
        <v>5.85</v>
      </c>
      <c r="K2834" s="25">
        <f>VLOOKUP(J2834,'Spezifische Werte'!$B$2:$C$4002,2,FALSE)</f>
        <v>0.15260213064447356</v>
      </c>
      <c r="L2834" s="25">
        <f t="shared" si="403"/>
        <v>305.20426128894712</v>
      </c>
      <c r="R2834" s="25">
        <v>2832</v>
      </c>
      <c r="S2834" s="25">
        <v>2831</v>
      </c>
      <c r="T2834" s="25">
        <f t="shared" si="407"/>
        <v>0.35273627104706579</v>
      </c>
      <c r="U2834" s="25">
        <f t="shared" si="404"/>
        <v>0.35843558026117622</v>
      </c>
      <c r="W2834" s="17">
        <f>Eingabe!H2835</f>
        <v>26</v>
      </c>
      <c r="X2834" s="17">
        <f t="shared" si="405"/>
        <v>0.26</v>
      </c>
      <c r="Y2834" s="17">
        <f t="shared" si="406"/>
        <v>30</v>
      </c>
    </row>
    <row r="2835" spans="1:25" x14ac:dyDescent="0.15">
      <c r="A2835" s="82">
        <f t="shared" si="401"/>
        <v>4</v>
      </c>
      <c r="B2835" s="46">
        <v>43583.999999993131</v>
      </c>
      <c r="C2835" s="47">
        <f>Eingabe!G2836</f>
        <v>3.8</v>
      </c>
      <c r="D2835" s="77">
        <v>2835</v>
      </c>
      <c r="E2835" s="47"/>
      <c r="F2835" s="25">
        <f t="shared" si="399"/>
        <v>5.67</v>
      </c>
      <c r="G2835" s="25">
        <f>VLOOKUP(F2835,'Spezifische Werte'!$B$2:$C$4002,2,FALSE)</f>
        <v>0.13840049448137109</v>
      </c>
      <c r="H2835" s="25">
        <f t="shared" si="402"/>
        <v>276.80098896274217</v>
      </c>
      <c r="J2835" s="25">
        <f t="shared" si="400"/>
        <v>5.7</v>
      </c>
      <c r="K2835" s="25">
        <f>VLOOKUP(J2835,'Spezifische Werte'!$B$2:$C$4002,2,FALSE)</f>
        <v>0.14069825500153915</v>
      </c>
      <c r="L2835" s="25">
        <f t="shared" si="403"/>
        <v>281.39651000307828</v>
      </c>
      <c r="R2835" s="25">
        <v>2833</v>
      </c>
      <c r="S2835" s="25">
        <v>2832</v>
      </c>
      <c r="T2835" s="25">
        <f t="shared" si="407"/>
        <v>0.35273627104706579</v>
      </c>
      <c r="U2835" s="25">
        <f t="shared" si="404"/>
        <v>0.35843558026117622</v>
      </c>
      <c r="W2835" s="17">
        <f>Eingabe!H2836</f>
        <v>36</v>
      </c>
      <c r="X2835" s="17">
        <f t="shared" si="405"/>
        <v>0.36</v>
      </c>
      <c r="Y2835" s="17">
        <f t="shared" si="406"/>
        <v>40</v>
      </c>
    </row>
    <row r="2836" spans="1:25" x14ac:dyDescent="0.15">
      <c r="A2836" s="82">
        <f t="shared" si="401"/>
        <v>4</v>
      </c>
      <c r="B2836" s="46">
        <v>43584.041666659796</v>
      </c>
      <c r="C2836" s="47">
        <f>Eingabe!G2837</f>
        <v>3.9</v>
      </c>
      <c r="D2836" s="77">
        <v>2836</v>
      </c>
      <c r="E2836" s="47"/>
      <c r="F2836" s="25">
        <f t="shared" si="399"/>
        <v>5.82</v>
      </c>
      <c r="G2836" s="25">
        <f>VLOOKUP(F2836,'Spezifische Werte'!$B$2:$C$4002,2,FALSE)</f>
        <v>0.15015933791444183</v>
      </c>
      <c r="H2836" s="25">
        <f t="shared" si="402"/>
        <v>300.31867582888367</v>
      </c>
      <c r="J2836" s="25">
        <f t="shared" si="400"/>
        <v>5.85</v>
      </c>
      <c r="K2836" s="25">
        <f>VLOOKUP(J2836,'Spezifische Werte'!$B$2:$C$4002,2,FALSE)</f>
        <v>0.15260213064447356</v>
      </c>
      <c r="L2836" s="25">
        <f t="shared" si="403"/>
        <v>305.20426128894712</v>
      </c>
      <c r="R2836" s="25">
        <v>2834</v>
      </c>
      <c r="S2836" s="25">
        <v>2833</v>
      </c>
      <c r="T2836" s="25">
        <f t="shared" si="407"/>
        <v>0.35273627104706579</v>
      </c>
      <c r="U2836" s="25">
        <f t="shared" si="404"/>
        <v>0.35843558026117622</v>
      </c>
      <c r="W2836" s="17">
        <f>Eingabe!H2837</f>
        <v>23</v>
      </c>
      <c r="X2836" s="17">
        <f t="shared" si="405"/>
        <v>0.23</v>
      </c>
      <c r="Y2836" s="17">
        <f t="shared" si="406"/>
        <v>20</v>
      </c>
    </row>
    <row r="2837" spans="1:25" x14ac:dyDescent="0.15">
      <c r="A2837" s="82">
        <f t="shared" si="401"/>
        <v>4</v>
      </c>
      <c r="B2837" s="46">
        <v>43584.08333332646</v>
      </c>
      <c r="C2837" s="47">
        <f>Eingabe!G2838</f>
        <v>4</v>
      </c>
      <c r="D2837" s="77">
        <v>2837</v>
      </c>
      <c r="E2837" s="47"/>
      <c r="F2837" s="25">
        <f t="shared" si="399"/>
        <v>5.97</v>
      </c>
      <c r="G2837" s="25">
        <f>VLOOKUP(F2837,'Spezifische Werte'!$B$2:$C$4002,2,FALSE)</f>
        <v>0.1627434603343155</v>
      </c>
      <c r="H2837" s="25">
        <f t="shared" si="402"/>
        <v>325.486920668631</v>
      </c>
      <c r="J2837" s="25">
        <f t="shared" si="400"/>
        <v>6</v>
      </c>
      <c r="K2837" s="25">
        <f>VLOOKUP(J2837,'Spezifische Werte'!$B$2:$C$4002,2,FALSE)</f>
        <v>0.16538134424295356</v>
      </c>
      <c r="L2837" s="25">
        <f t="shared" si="403"/>
        <v>330.76268848590712</v>
      </c>
      <c r="R2837" s="25">
        <v>2835</v>
      </c>
      <c r="S2837" s="25">
        <v>2834</v>
      </c>
      <c r="T2837" s="25">
        <f t="shared" si="407"/>
        <v>0.35273627104706579</v>
      </c>
      <c r="U2837" s="25">
        <f t="shared" si="404"/>
        <v>0.35843558026117622</v>
      </c>
      <c r="W2837" s="17">
        <f>Eingabe!H2838</f>
        <v>101</v>
      </c>
      <c r="X2837" s="17">
        <f t="shared" si="405"/>
        <v>1.01</v>
      </c>
      <c r="Y2837" s="17">
        <f t="shared" si="406"/>
        <v>100</v>
      </c>
    </row>
    <row r="2838" spans="1:25" x14ac:dyDescent="0.15">
      <c r="A2838" s="82">
        <f t="shared" si="401"/>
        <v>4</v>
      </c>
      <c r="B2838" s="46">
        <v>43584.124999993124</v>
      </c>
      <c r="C2838" s="47">
        <f>Eingabe!G2839</f>
        <v>3.9</v>
      </c>
      <c r="D2838" s="77">
        <v>2838</v>
      </c>
      <c r="E2838" s="47"/>
      <c r="F2838" s="25">
        <f t="shared" si="399"/>
        <v>5.82</v>
      </c>
      <c r="G2838" s="25">
        <f>VLOOKUP(F2838,'Spezifische Werte'!$B$2:$C$4002,2,FALSE)</f>
        <v>0.15015933791444183</v>
      </c>
      <c r="H2838" s="25">
        <f t="shared" si="402"/>
        <v>300.31867582888367</v>
      </c>
      <c r="J2838" s="25">
        <f t="shared" si="400"/>
        <v>5.85</v>
      </c>
      <c r="K2838" s="25">
        <f>VLOOKUP(J2838,'Spezifische Werte'!$B$2:$C$4002,2,FALSE)</f>
        <v>0.15260213064447356</v>
      </c>
      <c r="L2838" s="25">
        <f t="shared" si="403"/>
        <v>305.20426128894712</v>
      </c>
      <c r="R2838" s="25">
        <v>2836</v>
      </c>
      <c r="S2838" s="25">
        <v>2835</v>
      </c>
      <c r="T2838" s="25">
        <f t="shared" si="407"/>
        <v>0.35273627104706579</v>
      </c>
      <c r="U2838" s="25">
        <f t="shared" si="404"/>
        <v>0.35843558026117622</v>
      </c>
      <c r="W2838" s="17">
        <f>Eingabe!H2839</f>
        <v>98</v>
      </c>
      <c r="X2838" s="17">
        <f t="shared" si="405"/>
        <v>0.98</v>
      </c>
      <c r="Y2838" s="17">
        <f t="shared" si="406"/>
        <v>100</v>
      </c>
    </row>
    <row r="2839" spans="1:25" x14ac:dyDescent="0.15">
      <c r="A2839" s="82">
        <f t="shared" si="401"/>
        <v>4</v>
      </c>
      <c r="B2839" s="46">
        <v>43584.166666659788</v>
      </c>
      <c r="C2839" s="47">
        <f>Eingabe!G2840</f>
        <v>4.3</v>
      </c>
      <c r="D2839" s="77">
        <v>2839</v>
      </c>
      <c r="E2839" s="47"/>
      <c r="F2839" s="25">
        <f t="shared" si="399"/>
        <v>6.41</v>
      </c>
      <c r="G2839" s="25">
        <f>VLOOKUP(F2839,'Spezifische Werte'!$B$2:$C$4002,2,FALSE)</f>
        <v>0.20539547091670399</v>
      </c>
      <c r="H2839" s="25">
        <f t="shared" si="402"/>
        <v>410.790941833408</v>
      </c>
      <c r="J2839" s="25">
        <f t="shared" si="400"/>
        <v>6.45</v>
      </c>
      <c r="K2839" s="25">
        <f>VLOOKUP(J2839,'Spezifische Werte'!$B$2:$C$4002,2,FALSE)</f>
        <v>0.20962714743593144</v>
      </c>
      <c r="L2839" s="25">
        <f t="shared" si="403"/>
        <v>419.2542948718629</v>
      </c>
      <c r="R2839" s="25">
        <v>2837</v>
      </c>
      <c r="S2839" s="25">
        <v>2836</v>
      </c>
      <c r="T2839" s="25">
        <f t="shared" si="407"/>
        <v>0.35273627104706579</v>
      </c>
      <c r="U2839" s="25">
        <f t="shared" si="404"/>
        <v>0.35843558026117622</v>
      </c>
      <c r="W2839" s="17">
        <f>Eingabe!H2840</f>
        <v>86</v>
      </c>
      <c r="X2839" s="17">
        <f t="shared" si="405"/>
        <v>0.86</v>
      </c>
      <c r="Y2839" s="17">
        <f t="shared" si="406"/>
        <v>90</v>
      </c>
    </row>
    <row r="2840" spans="1:25" x14ac:dyDescent="0.15">
      <c r="A2840" s="82">
        <f t="shared" si="401"/>
        <v>4</v>
      </c>
      <c r="B2840" s="46">
        <v>43584.208333326453</v>
      </c>
      <c r="C2840" s="47">
        <f>Eingabe!G2841</f>
        <v>4.3</v>
      </c>
      <c r="D2840" s="77">
        <v>2840</v>
      </c>
      <c r="E2840" s="47"/>
      <c r="F2840" s="25">
        <f t="shared" si="399"/>
        <v>6.41</v>
      </c>
      <c r="G2840" s="25">
        <f>VLOOKUP(F2840,'Spezifische Werte'!$B$2:$C$4002,2,FALSE)</f>
        <v>0.20539547091670399</v>
      </c>
      <c r="H2840" s="25">
        <f t="shared" si="402"/>
        <v>410.790941833408</v>
      </c>
      <c r="J2840" s="25">
        <f t="shared" si="400"/>
        <v>6.45</v>
      </c>
      <c r="K2840" s="25">
        <f>VLOOKUP(J2840,'Spezifische Werte'!$B$2:$C$4002,2,FALSE)</f>
        <v>0.20962714743593144</v>
      </c>
      <c r="L2840" s="25">
        <f t="shared" si="403"/>
        <v>419.2542948718629</v>
      </c>
      <c r="R2840" s="25">
        <v>2838</v>
      </c>
      <c r="S2840" s="25">
        <v>2837</v>
      </c>
      <c r="T2840" s="25">
        <f t="shared" si="407"/>
        <v>0.35273627104706579</v>
      </c>
      <c r="U2840" s="25">
        <f t="shared" si="404"/>
        <v>0.35843558026117622</v>
      </c>
      <c r="W2840" s="17">
        <f>Eingabe!H2841</f>
        <v>66</v>
      </c>
      <c r="X2840" s="17">
        <f t="shared" si="405"/>
        <v>0.66</v>
      </c>
      <c r="Y2840" s="17">
        <f t="shared" si="406"/>
        <v>70</v>
      </c>
    </row>
    <row r="2841" spans="1:25" x14ac:dyDescent="0.15">
      <c r="A2841" s="82">
        <f t="shared" si="401"/>
        <v>4</v>
      </c>
      <c r="B2841" s="46">
        <v>43584.249999993117</v>
      </c>
      <c r="C2841" s="47">
        <f>Eingabe!G2842</f>
        <v>3.3</v>
      </c>
      <c r="D2841" s="77">
        <v>2841</v>
      </c>
      <c r="E2841" s="47"/>
      <c r="F2841" s="25">
        <f t="shared" si="399"/>
        <v>4.92</v>
      </c>
      <c r="G2841" s="25">
        <f>VLOOKUP(F2841,'Spezifische Werte'!$B$2:$C$4002,2,FALSE)</f>
        <v>8.7079957720259088E-2</v>
      </c>
      <c r="H2841" s="25">
        <f t="shared" si="402"/>
        <v>174.15991544051818</v>
      </c>
      <c r="J2841" s="25">
        <f t="shared" si="400"/>
        <v>4.95</v>
      </c>
      <c r="K2841" s="25">
        <f>VLOOKUP(J2841,'Spezifische Werte'!$B$2:$C$4002,2,FALSE)</f>
        <v>8.884038911585862E-2</v>
      </c>
      <c r="L2841" s="25">
        <f t="shared" si="403"/>
        <v>177.68077823171723</v>
      </c>
      <c r="R2841" s="25">
        <v>2839</v>
      </c>
      <c r="S2841" s="25">
        <v>2838</v>
      </c>
      <c r="T2841" s="25">
        <f t="shared" si="407"/>
        <v>0.35273627104706579</v>
      </c>
      <c r="U2841" s="25">
        <f t="shared" si="404"/>
        <v>0.35843558026117622</v>
      </c>
      <c r="W2841" s="17">
        <f>Eingabe!H2842</f>
        <v>59</v>
      </c>
      <c r="X2841" s="17">
        <f t="shared" si="405"/>
        <v>0.59</v>
      </c>
      <c r="Y2841" s="17">
        <f t="shared" si="406"/>
        <v>60</v>
      </c>
    </row>
    <row r="2842" spans="1:25" x14ac:dyDescent="0.15">
      <c r="A2842" s="82">
        <f t="shared" si="401"/>
        <v>4</v>
      </c>
      <c r="B2842" s="46">
        <v>43584.291666659781</v>
      </c>
      <c r="C2842" s="47">
        <f>Eingabe!G2843</f>
        <v>3.8</v>
      </c>
      <c r="D2842" s="77">
        <v>2842</v>
      </c>
      <c r="E2842" s="47"/>
      <c r="F2842" s="25">
        <f t="shared" si="399"/>
        <v>5.67</v>
      </c>
      <c r="G2842" s="25">
        <f>VLOOKUP(F2842,'Spezifische Werte'!$B$2:$C$4002,2,FALSE)</f>
        <v>0.13840049448137109</v>
      </c>
      <c r="H2842" s="25">
        <f t="shared" si="402"/>
        <v>276.80098896274217</v>
      </c>
      <c r="J2842" s="25">
        <f t="shared" si="400"/>
        <v>5.7</v>
      </c>
      <c r="K2842" s="25">
        <f>VLOOKUP(J2842,'Spezifische Werte'!$B$2:$C$4002,2,FALSE)</f>
        <v>0.14069825500153915</v>
      </c>
      <c r="L2842" s="25">
        <f t="shared" si="403"/>
        <v>281.39651000307828</v>
      </c>
      <c r="R2842" s="25">
        <v>2840</v>
      </c>
      <c r="S2842" s="25">
        <v>2839</v>
      </c>
      <c r="T2842" s="25">
        <f t="shared" si="407"/>
        <v>0.35273627104706579</v>
      </c>
      <c r="U2842" s="25">
        <f t="shared" si="404"/>
        <v>0.35843558026117622</v>
      </c>
      <c r="W2842" s="17">
        <f>Eingabe!H2843</f>
        <v>30</v>
      </c>
      <c r="X2842" s="17">
        <f t="shared" si="405"/>
        <v>0.3</v>
      </c>
      <c r="Y2842" s="17">
        <f t="shared" si="406"/>
        <v>30</v>
      </c>
    </row>
    <row r="2843" spans="1:25" x14ac:dyDescent="0.15">
      <c r="A2843" s="82">
        <f t="shared" si="401"/>
        <v>4</v>
      </c>
      <c r="B2843" s="46">
        <v>43584.333333326445</v>
      </c>
      <c r="C2843" s="47">
        <f>Eingabe!G2844</f>
        <v>4.5999999999999996</v>
      </c>
      <c r="D2843" s="77">
        <v>2843</v>
      </c>
      <c r="E2843" s="47"/>
      <c r="F2843" s="25">
        <f t="shared" si="399"/>
        <v>6.86</v>
      </c>
      <c r="G2843" s="25">
        <f>VLOOKUP(F2843,'Spezifische Werte'!$B$2:$C$4002,2,FALSE)</f>
        <v>0.25562320201003652</v>
      </c>
      <c r="H2843" s="25">
        <f t="shared" si="402"/>
        <v>511.24640402007304</v>
      </c>
      <c r="J2843" s="25">
        <f t="shared" si="400"/>
        <v>6.9</v>
      </c>
      <c r="K2843" s="25">
        <f>VLOOKUP(J2843,'Spezifische Werte'!$B$2:$C$4002,2,FALSE)</f>
        <v>0.26038765048417867</v>
      </c>
      <c r="L2843" s="25">
        <f t="shared" si="403"/>
        <v>520.77530096835733</v>
      </c>
      <c r="R2843" s="25">
        <v>2841</v>
      </c>
      <c r="S2843" s="25">
        <v>2840</v>
      </c>
      <c r="T2843" s="25">
        <f t="shared" si="407"/>
        <v>0.35273627104706579</v>
      </c>
      <c r="U2843" s="25">
        <f t="shared" si="404"/>
        <v>0.35843558026117622</v>
      </c>
      <c r="W2843" s="17">
        <f>Eingabe!H2844</f>
        <v>102</v>
      </c>
      <c r="X2843" s="17">
        <f t="shared" si="405"/>
        <v>1.02</v>
      </c>
      <c r="Y2843" s="17">
        <f t="shared" si="406"/>
        <v>100</v>
      </c>
    </row>
    <row r="2844" spans="1:25" x14ac:dyDescent="0.15">
      <c r="A2844" s="82">
        <f t="shared" si="401"/>
        <v>4</v>
      </c>
      <c r="B2844" s="46">
        <v>43584.37499999311</v>
      </c>
      <c r="C2844" s="47">
        <f>Eingabe!G2845</f>
        <v>4.8</v>
      </c>
      <c r="D2844" s="77">
        <v>2844</v>
      </c>
      <c r="E2844" s="47"/>
      <c r="F2844" s="25">
        <f t="shared" si="399"/>
        <v>7.16</v>
      </c>
      <c r="G2844" s="25">
        <f>VLOOKUP(F2844,'Spezifische Werte'!$B$2:$C$4002,2,FALSE)</f>
        <v>0.29271421469315961</v>
      </c>
      <c r="H2844" s="25">
        <f t="shared" si="402"/>
        <v>585.42842938631918</v>
      </c>
      <c r="J2844" s="25">
        <f t="shared" si="400"/>
        <v>7.2</v>
      </c>
      <c r="K2844" s="25">
        <f>VLOOKUP(J2844,'Spezifische Werte'!$B$2:$C$4002,2,FALSE)</f>
        <v>0.29789883692567737</v>
      </c>
      <c r="L2844" s="25">
        <f t="shared" si="403"/>
        <v>595.79767385135472</v>
      </c>
      <c r="R2844" s="25">
        <v>2842</v>
      </c>
      <c r="S2844" s="25">
        <v>2841</v>
      </c>
      <c r="T2844" s="25">
        <f t="shared" si="407"/>
        <v>0.35273627104706579</v>
      </c>
      <c r="U2844" s="25">
        <f t="shared" si="404"/>
        <v>0.35843558026117622</v>
      </c>
      <c r="W2844" s="17">
        <f>Eingabe!H2845</f>
        <v>89</v>
      </c>
      <c r="X2844" s="17">
        <f t="shared" si="405"/>
        <v>0.89</v>
      </c>
      <c r="Y2844" s="17">
        <f t="shared" si="406"/>
        <v>90</v>
      </c>
    </row>
    <row r="2845" spans="1:25" x14ac:dyDescent="0.15">
      <c r="A2845" s="82">
        <f t="shared" si="401"/>
        <v>4</v>
      </c>
      <c r="B2845" s="46">
        <v>43584.416666659774</v>
      </c>
      <c r="C2845" s="47">
        <f>Eingabe!G2846</f>
        <v>5.8</v>
      </c>
      <c r="D2845" s="77">
        <v>2845</v>
      </c>
      <c r="E2845" s="47"/>
      <c r="F2845" s="25">
        <f t="shared" si="399"/>
        <v>8.65</v>
      </c>
      <c r="G2845" s="25">
        <f>VLOOKUP(F2845,'Spezifische Werte'!$B$2:$C$4002,2,FALSE)</f>
        <v>0.52059998612319236</v>
      </c>
      <c r="H2845" s="25">
        <f t="shared" si="402"/>
        <v>1041.1999722463847</v>
      </c>
      <c r="J2845" s="25">
        <f t="shared" si="400"/>
        <v>8.6999999999999993</v>
      </c>
      <c r="K2845" s="25">
        <f>VLOOKUP(J2845,'Spezifische Werte'!$B$2:$C$4002,2,FALSE)</f>
        <v>0.52924251604798966</v>
      </c>
      <c r="L2845" s="25">
        <f t="shared" si="403"/>
        <v>1058.4850320959792</v>
      </c>
      <c r="R2845" s="25">
        <v>2843</v>
      </c>
      <c r="S2845" s="25">
        <v>2842</v>
      </c>
      <c r="T2845" s="25">
        <f t="shared" si="407"/>
        <v>0.35273627104706579</v>
      </c>
      <c r="U2845" s="25">
        <f t="shared" si="404"/>
        <v>0.35843558026117622</v>
      </c>
      <c r="W2845" s="17">
        <f>Eingabe!H2846</f>
        <v>72</v>
      </c>
      <c r="X2845" s="17">
        <f t="shared" si="405"/>
        <v>0.72</v>
      </c>
      <c r="Y2845" s="17">
        <f t="shared" si="406"/>
        <v>70</v>
      </c>
    </row>
    <row r="2846" spans="1:25" x14ac:dyDescent="0.15">
      <c r="A2846" s="82">
        <f t="shared" si="401"/>
        <v>4</v>
      </c>
      <c r="B2846" s="46">
        <v>43584.458333326438</v>
      </c>
      <c r="C2846" s="47">
        <f>Eingabe!G2847</f>
        <v>6.3</v>
      </c>
      <c r="D2846" s="77">
        <v>2846</v>
      </c>
      <c r="E2846" s="47"/>
      <c r="F2846" s="25">
        <f t="shared" si="399"/>
        <v>9.4</v>
      </c>
      <c r="G2846" s="25">
        <f>VLOOKUP(F2846,'Spezifische Werte'!$B$2:$C$4002,2,FALSE)</f>
        <v>0.65003553309220252</v>
      </c>
      <c r="H2846" s="25">
        <f t="shared" si="402"/>
        <v>1300.071066184405</v>
      </c>
      <c r="J2846" s="25">
        <f t="shared" si="400"/>
        <v>9.4499999999999993</v>
      </c>
      <c r="K2846" s="25">
        <f>VLOOKUP(J2846,'Spezifische Werte'!$B$2:$C$4002,2,FALSE)</f>
        <v>0.65830260757456582</v>
      </c>
      <c r="L2846" s="25">
        <f t="shared" si="403"/>
        <v>1316.6052151491317</v>
      </c>
      <c r="R2846" s="25">
        <v>2844</v>
      </c>
      <c r="S2846" s="25">
        <v>2843</v>
      </c>
      <c r="T2846" s="25">
        <f t="shared" si="407"/>
        <v>0.35273627104706579</v>
      </c>
      <c r="U2846" s="25">
        <f t="shared" si="404"/>
        <v>0.35843558026117622</v>
      </c>
      <c r="W2846" s="17">
        <f>Eingabe!H2847</f>
        <v>186</v>
      </c>
      <c r="X2846" s="17">
        <f t="shared" si="405"/>
        <v>1.86</v>
      </c>
      <c r="Y2846" s="17">
        <f t="shared" si="406"/>
        <v>190</v>
      </c>
    </row>
    <row r="2847" spans="1:25" x14ac:dyDescent="0.15">
      <c r="A2847" s="82">
        <f t="shared" si="401"/>
        <v>4</v>
      </c>
      <c r="B2847" s="46">
        <v>43584.499999993102</v>
      </c>
      <c r="C2847" s="47">
        <f>Eingabe!G2848</f>
        <v>6</v>
      </c>
      <c r="D2847" s="77">
        <v>2847</v>
      </c>
      <c r="E2847" s="47"/>
      <c r="F2847" s="25">
        <f t="shared" si="399"/>
        <v>8.9499999999999993</v>
      </c>
      <c r="G2847" s="25">
        <f>VLOOKUP(F2847,'Spezifische Werte'!$B$2:$C$4002,2,FALSE)</f>
        <v>0.57274769367218936</v>
      </c>
      <c r="H2847" s="25">
        <f t="shared" si="402"/>
        <v>1145.4953873443787</v>
      </c>
      <c r="J2847" s="25">
        <f t="shared" si="400"/>
        <v>9</v>
      </c>
      <c r="K2847" s="25">
        <f>VLOOKUP(J2847,'Spezifische Werte'!$B$2:$C$4002,2,FALSE)</f>
        <v>0.58146600886357502</v>
      </c>
      <c r="L2847" s="25">
        <f t="shared" si="403"/>
        <v>1162.93201772715</v>
      </c>
      <c r="R2847" s="25">
        <v>2845</v>
      </c>
      <c r="S2847" s="25">
        <v>2844</v>
      </c>
      <c r="T2847" s="25">
        <f t="shared" si="407"/>
        <v>0.35273627104706579</v>
      </c>
      <c r="U2847" s="25">
        <f t="shared" si="404"/>
        <v>0.35843558026117622</v>
      </c>
      <c r="W2847" s="17">
        <f>Eingabe!H2848</f>
        <v>162</v>
      </c>
      <c r="X2847" s="17">
        <f t="shared" si="405"/>
        <v>1.62</v>
      </c>
      <c r="Y2847" s="17">
        <f t="shared" si="406"/>
        <v>160</v>
      </c>
    </row>
    <row r="2848" spans="1:25" x14ac:dyDescent="0.15">
      <c r="A2848" s="82">
        <f t="shared" si="401"/>
        <v>4</v>
      </c>
      <c r="B2848" s="46">
        <v>43584.541666659767</v>
      </c>
      <c r="C2848" s="47">
        <f>Eingabe!G2849</f>
        <v>6.1</v>
      </c>
      <c r="D2848" s="77">
        <v>2848</v>
      </c>
      <c r="E2848" s="47"/>
      <c r="F2848" s="25">
        <f t="shared" si="399"/>
        <v>9.1</v>
      </c>
      <c r="G2848" s="25">
        <f>VLOOKUP(F2848,'Spezifische Werte'!$B$2:$C$4002,2,FALSE)</f>
        <v>0.59886663276505681</v>
      </c>
      <c r="H2848" s="25">
        <f t="shared" si="402"/>
        <v>1197.7332655301136</v>
      </c>
      <c r="J2848" s="25">
        <f t="shared" si="400"/>
        <v>9.15</v>
      </c>
      <c r="K2848" s="25">
        <f>VLOOKUP(J2848,'Spezifische Werte'!$B$2:$C$4002,2,FALSE)</f>
        <v>0.60752867779351938</v>
      </c>
      <c r="L2848" s="25">
        <f t="shared" si="403"/>
        <v>1215.0573555870387</v>
      </c>
      <c r="R2848" s="25">
        <v>2846</v>
      </c>
      <c r="S2848" s="25">
        <v>2845</v>
      </c>
      <c r="T2848" s="25">
        <f t="shared" si="407"/>
        <v>0.35273627104706579</v>
      </c>
      <c r="U2848" s="25">
        <f t="shared" si="404"/>
        <v>0.35843558026117622</v>
      </c>
      <c r="W2848" s="17">
        <f>Eingabe!H2849</f>
        <v>133</v>
      </c>
      <c r="X2848" s="17">
        <f t="shared" si="405"/>
        <v>1.33</v>
      </c>
      <c r="Y2848" s="17">
        <f t="shared" si="406"/>
        <v>130</v>
      </c>
    </row>
    <row r="2849" spans="1:25" x14ac:dyDescent="0.15">
      <c r="A2849" s="82">
        <f t="shared" si="401"/>
        <v>4</v>
      </c>
      <c r="B2849" s="46">
        <v>43584.583333326431</v>
      </c>
      <c r="C2849" s="47">
        <f>Eingabe!G2850</f>
        <v>4.9000000000000004</v>
      </c>
      <c r="D2849" s="77">
        <v>2849</v>
      </c>
      <c r="E2849" s="47"/>
      <c r="F2849" s="25">
        <f t="shared" si="399"/>
        <v>7.31</v>
      </c>
      <c r="G2849" s="25">
        <f>VLOOKUP(F2849,'Spezifische Werte'!$B$2:$C$4002,2,FALSE)</f>
        <v>0.3124426167174133</v>
      </c>
      <c r="H2849" s="25">
        <f t="shared" si="402"/>
        <v>624.88523343482666</v>
      </c>
      <c r="J2849" s="25">
        <f t="shared" si="400"/>
        <v>7.35</v>
      </c>
      <c r="K2849" s="25">
        <f>VLOOKUP(J2849,'Spezifische Werte'!$B$2:$C$4002,2,FALSE)</f>
        <v>0.31783439487629789</v>
      </c>
      <c r="L2849" s="25">
        <f t="shared" si="403"/>
        <v>635.66878975259579</v>
      </c>
      <c r="R2849" s="25">
        <v>2847</v>
      </c>
      <c r="S2849" s="25">
        <v>2846</v>
      </c>
      <c r="T2849" s="25">
        <f t="shared" si="407"/>
        <v>0.35273627104706579</v>
      </c>
      <c r="U2849" s="25">
        <f t="shared" si="404"/>
        <v>0.35843558026117622</v>
      </c>
      <c r="W2849" s="17">
        <f>Eingabe!H2850</f>
        <v>123</v>
      </c>
      <c r="X2849" s="17">
        <f t="shared" si="405"/>
        <v>1.23</v>
      </c>
      <c r="Y2849" s="17">
        <f t="shared" si="406"/>
        <v>120</v>
      </c>
    </row>
    <row r="2850" spans="1:25" x14ac:dyDescent="0.15">
      <c r="A2850" s="82">
        <f t="shared" si="401"/>
        <v>4</v>
      </c>
      <c r="B2850" s="46">
        <v>43584.624999993095</v>
      </c>
      <c r="C2850" s="47">
        <f>Eingabe!G2851</f>
        <v>5.7</v>
      </c>
      <c r="D2850" s="77">
        <v>2850</v>
      </c>
      <c r="E2850" s="47"/>
      <c r="F2850" s="25">
        <f t="shared" si="399"/>
        <v>8.5</v>
      </c>
      <c r="G2850" s="25">
        <f>VLOOKUP(F2850,'Spezifische Werte'!$B$2:$C$4002,2,FALSE)</f>
        <v>0.49489541709216678</v>
      </c>
      <c r="H2850" s="25">
        <f t="shared" si="402"/>
        <v>989.79083418433356</v>
      </c>
      <c r="J2850" s="25">
        <f t="shared" si="400"/>
        <v>8.5500000000000007</v>
      </c>
      <c r="K2850" s="25">
        <f>VLOOKUP(J2850,'Spezifische Werte'!$B$2:$C$4002,2,FALSE)</f>
        <v>0.50342054722621021</v>
      </c>
      <c r="L2850" s="25">
        <f t="shared" si="403"/>
        <v>1006.8410944524204</v>
      </c>
      <c r="R2850" s="25">
        <v>2848</v>
      </c>
      <c r="S2850" s="25">
        <v>2847</v>
      </c>
      <c r="T2850" s="25">
        <f t="shared" si="407"/>
        <v>0.35273627104706579</v>
      </c>
      <c r="U2850" s="25">
        <f t="shared" si="404"/>
        <v>0.35843558026117622</v>
      </c>
      <c r="W2850" s="17">
        <f>Eingabe!H2851</f>
        <v>132</v>
      </c>
      <c r="X2850" s="17">
        <f t="shared" si="405"/>
        <v>1.32</v>
      </c>
      <c r="Y2850" s="17">
        <f t="shared" si="406"/>
        <v>130</v>
      </c>
    </row>
    <row r="2851" spans="1:25" x14ac:dyDescent="0.15">
      <c r="A2851" s="82">
        <f t="shared" si="401"/>
        <v>4</v>
      </c>
      <c r="B2851" s="46">
        <v>43584.666666659759</v>
      </c>
      <c r="C2851" s="47">
        <f>Eingabe!G2852</f>
        <v>4.9000000000000004</v>
      </c>
      <c r="D2851" s="77">
        <v>2851</v>
      </c>
      <c r="E2851" s="47"/>
      <c r="F2851" s="25">
        <f t="shared" si="399"/>
        <v>7.31</v>
      </c>
      <c r="G2851" s="25">
        <f>VLOOKUP(F2851,'Spezifische Werte'!$B$2:$C$4002,2,FALSE)</f>
        <v>0.3124426167174133</v>
      </c>
      <c r="H2851" s="25">
        <f t="shared" si="402"/>
        <v>624.88523343482666</v>
      </c>
      <c r="J2851" s="25">
        <f t="shared" si="400"/>
        <v>7.35</v>
      </c>
      <c r="K2851" s="25">
        <f>VLOOKUP(J2851,'Spezifische Werte'!$B$2:$C$4002,2,FALSE)</f>
        <v>0.31783439487629789</v>
      </c>
      <c r="L2851" s="25">
        <f t="shared" si="403"/>
        <v>635.66878975259579</v>
      </c>
      <c r="R2851" s="25">
        <v>2849</v>
      </c>
      <c r="S2851" s="25">
        <v>2848</v>
      </c>
      <c r="T2851" s="25">
        <f t="shared" si="407"/>
        <v>0.35273627104706579</v>
      </c>
      <c r="U2851" s="25">
        <f t="shared" si="404"/>
        <v>0.35843558026117622</v>
      </c>
      <c r="W2851" s="17">
        <f>Eingabe!H2852</f>
        <v>118</v>
      </c>
      <c r="X2851" s="17">
        <f t="shared" si="405"/>
        <v>1.18</v>
      </c>
      <c r="Y2851" s="17">
        <f t="shared" si="406"/>
        <v>120</v>
      </c>
    </row>
    <row r="2852" spans="1:25" x14ac:dyDescent="0.15">
      <c r="A2852" s="82">
        <f t="shared" si="401"/>
        <v>4</v>
      </c>
      <c r="B2852" s="46">
        <v>43584.708333326424</v>
      </c>
      <c r="C2852" s="47">
        <f>Eingabe!G2853</f>
        <v>3.8</v>
      </c>
      <c r="D2852" s="77">
        <v>2852</v>
      </c>
      <c r="E2852" s="47"/>
      <c r="F2852" s="25">
        <f t="shared" si="399"/>
        <v>5.67</v>
      </c>
      <c r="G2852" s="25">
        <f>VLOOKUP(F2852,'Spezifische Werte'!$B$2:$C$4002,2,FALSE)</f>
        <v>0.13840049448137109</v>
      </c>
      <c r="H2852" s="25">
        <f t="shared" si="402"/>
        <v>276.80098896274217</v>
      </c>
      <c r="J2852" s="25">
        <f t="shared" si="400"/>
        <v>5.7</v>
      </c>
      <c r="K2852" s="25">
        <f>VLOOKUP(J2852,'Spezifische Werte'!$B$2:$C$4002,2,FALSE)</f>
        <v>0.14069825500153915</v>
      </c>
      <c r="L2852" s="25">
        <f t="shared" si="403"/>
        <v>281.39651000307828</v>
      </c>
      <c r="R2852" s="25">
        <v>2850</v>
      </c>
      <c r="S2852" s="25">
        <v>2849</v>
      </c>
      <c r="T2852" s="25">
        <f t="shared" si="407"/>
        <v>0.35273627104706579</v>
      </c>
      <c r="U2852" s="25">
        <f t="shared" si="404"/>
        <v>0.35843558026117622</v>
      </c>
      <c r="W2852" s="17">
        <f>Eingabe!H2853</f>
        <v>109</v>
      </c>
      <c r="X2852" s="17">
        <f t="shared" si="405"/>
        <v>1.0900000000000001</v>
      </c>
      <c r="Y2852" s="17">
        <f t="shared" si="406"/>
        <v>110.00000000000001</v>
      </c>
    </row>
    <row r="2853" spans="1:25" x14ac:dyDescent="0.15">
      <c r="A2853" s="82">
        <f t="shared" si="401"/>
        <v>4</v>
      </c>
      <c r="B2853" s="46">
        <v>43584.749999993088</v>
      </c>
      <c r="C2853" s="47">
        <f>Eingabe!G2854</f>
        <v>3.3</v>
      </c>
      <c r="D2853" s="77">
        <v>2853</v>
      </c>
      <c r="E2853" s="47"/>
      <c r="F2853" s="25">
        <f t="shared" si="399"/>
        <v>4.92</v>
      </c>
      <c r="G2853" s="25">
        <f>VLOOKUP(F2853,'Spezifische Werte'!$B$2:$C$4002,2,FALSE)</f>
        <v>8.7079957720259088E-2</v>
      </c>
      <c r="H2853" s="25">
        <f t="shared" si="402"/>
        <v>174.15991544051818</v>
      </c>
      <c r="J2853" s="25">
        <f t="shared" si="400"/>
        <v>4.95</v>
      </c>
      <c r="K2853" s="25">
        <f>VLOOKUP(J2853,'Spezifische Werte'!$B$2:$C$4002,2,FALSE)</f>
        <v>8.884038911585862E-2</v>
      </c>
      <c r="L2853" s="25">
        <f t="shared" si="403"/>
        <v>177.68077823171723</v>
      </c>
      <c r="R2853" s="25">
        <v>2851</v>
      </c>
      <c r="S2853" s="25">
        <v>2850</v>
      </c>
      <c r="T2853" s="25">
        <f t="shared" si="407"/>
        <v>0.35273627104706579</v>
      </c>
      <c r="U2853" s="25">
        <f t="shared" si="404"/>
        <v>0.35843558026117622</v>
      </c>
      <c r="W2853" s="17">
        <f>Eingabe!H2854</f>
        <v>81</v>
      </c>
      <c r="X2853" s="17">
        <f t="shared" si="405"/>
        <v>0.81</v>
      </c>
      <c r="Y2853" s="17">
        <f t="shared" si="406"/>
        <v>80</v>
      </c>
    </row>
    <row r="2854" spans="1:25" x14ac:dyDescent="0.15">
      <c r="A2854" s="82">
        <f t="shared" si="401"/>
        <v>4</v>
      </c>
      <c r="B2854" s="46">
        <v>43584.791666659752</v>
      </c>
      <c r="C2854" s="47">
        <f>Eingabe!G2855</f>
        <v>3.5</v>
      </c>
      <c r="D2854" s="77">
        <v>2854</v>
      </c>
      <c r="E2854" s="47"/>
      <c r="F2854" s="25">
        <f t="shared" si="399"/>
        <v>5.22</v>
      </c>
      <c r="G2854" s="25">
        <f>VLOOKUP(F2854,'Spezifische Werte'!$B$2:$C$4002,2,FALSE)</f>
        <v>0.10600726326582303</v>
      </c>
      <c r="H2854" s="25">
        <f t="shared" si="402"/>
        <v>212.01452653164606</v>
      </c>
      <c r="J2854" s="25">
        <f t="shared" si="400"/>
        <v>5.25</v>
      </c>
      <c r="K2854" s="25">
        <f>VLOOKUP(J2854,'Spezifische Werte'!$B$2:$C$4002,2,FALSE)</f>
        <v>0.10804502827355937</v>
      </c>
      <c r="L2854" s="25">
        <f t="shared" si="403"/>
        <v>216.09005654711873</v>
      </c>
      <c r="R2854" s="25">
        <v>2852</v>
      </c>
      <c r="S2854" s="25">
        <v>2851</v>
      </c>
      <c r="T2854" s="25">
        <f t="shared" si="407"/>
        <v>0.35273627104706579</v>
      </c>
      <c r="U2854" s="25">
        <f t="shared" si="404"/>
        <v>0.35843558026117622</v>
      </c>
      <c r="W2854" s="17">
        <f>Eingabe!H2855</f>
        <v>81</v>
      </c>
      <c r="X2854" s="17">
        <f t="shared" si="405"/>
        <v>0.81</v>
      </c>
      <c r="Y2854" s="17">
        <f t="shared" si="406"/>
        <v>80</v>
      </c>
    </row>
    <row r="2855" spans="1:25" x14ac:dyDescent="0.15">
      <c r="A2855" s="82">
        <f t="shared" si="401"/>
        <v>4</v>
      </c>
      <c r="B2855" s="46">
        <v>43584.833333326416</v>
      </c>
      <c r="C2855" s="47">
        <f>Eingabe!G2856</f>
        <v>3.7</v>
      </c>
      <c r="D2855" s="77">
        <v>2855</v>
      </c>
      <c r="E2855" s="47"/>
      <c r="F2855" s="25">
        <f t="shared" si="399"/>
        <v>5.52</v>
      </c>
      <c r="G2855" s="25">
        <f>VLOOKUP(F2855,'Spezifische Werte'!$B$2:$C$4002,2,FALSE)</f>
        <v>0.12721663519138685</v>
      </c>
      <c r="H2855" s="25">
        <f t="shared" si="402"/>
        <v>254.43327038277369</v>
      </c>
      <c r="J2855" s="25">
        <f t="shared" si="400"/>
        <v>5.55</v>
      </c>
      <c r="K2855" s="25">
        <f>VLOOKUP(J2855,'Spezifische Werte'!$B$2:$C$4002,2,FALSE)</f>
        <v>0.12941942247043492</v>
      </c>
      <c r="L2855" s="25">
        <f t="shared" si="403"/>
        <v>258.83884494086982</v>
      </c>
      <c r="R2855" s="25">
        <v>2853</v>
      </c>
      <c r="S2855" s="25">
        <v>2852</v>
      </c>
      <c r="T2855" s="25">
        <f t="shared" si="407"/>
        <v>0.35273627104706579</v>
      </c>
      <c r="U2855" s="25">
        <f t="shared" si="404"/>
        <v>0.35843558026117622</v>
      </c>
      <c r="W2855" s="17">
        <f>Eingabe!H2856</f>
        <v>140</v>
      </c>
      <c r="X2855" s="17">
        <f t="shared" si="405"/>
        <v>1.4</v>
      </c>
      <c r="Y2855" s="17">
        <f t="shared" si="406"/>
        <v>140</v>
      </c>
    </row>
    <row r="2856" spans="1:25" x14ac:dyDescent="0.15">
      <c r="A2856" s="82">
        <f t="shared" si="401"/>
        <v>4</v>
      </c>
      <c r="B2856" s="46">
        <v>43584.874999993081</v>
      </c>
      <c r="C2856" s="47">
        <f>Eingabe!G2857</f>
        <v>4.4000000000000004</v>
      </c>
      <c r="D2856" s="77">
        <v>2856</v>
      </c>
      <c r="E2856" s="47"/>
      <c r="F2856" s="25">
        <f t="shared" si="399"/>
        <v>6.56</v>
      </c>
      <c r="G2856" s="25">
        <f>VLOOKUP(F2856,'Spezifische Werte'!$B$2:$C$4002,2,FALSE)</f>
        <v>0.2214941246302857</v>
      </c>
      <c r="H2856" s="25">
        <f t="shared" si="402"/>
        <v>442.98824926057142</v>
      </c>
      <c r="J2856" s="25">
        <f t="shared" si="400"/>
        <v>6.6</v>
      </c>
      <c r="K2856" s="25">
        <f>VLOOKUP(J2856,'Spezifische Werte'!$B$2:$C$4002,2,FALSE)</f>
        <v>0.22589088814664299</v>
      </c>
      <c r="L2856" s="25">
        <f t="shared" si="403"/>
        <v>451.78177629328599</v>
      </c>
      <c r="R2856" s="25">
        <v>2854</v>
      </c>
      <c r="S2856" s="25">
        <v>2853</v>
      </c>
      <c r="T2856" s="25">
        <f t="shared" si="407"/>
        <v>0.35273627104706579</v>
      </c>
      <c r="U2856" s="25">
        <f t="shared" si="404"/>
        <v>0.35843558026117622</v>
      </c>
      <c r="W2856" s="17">
        <f>Eingabe!H2857</f>
        <v>119</v>
      </c>
      <c r="X2856" s="17">
        <f t="shared" si="405"/>
        <v>1.19</v>
      </c>
      <c r="Y2856" s="17">
        <f t="shared" si="406"/>
        <v>120</v>
      </c>
    </row>
    <row r="2857" spans="1:25" x14ac:dyDescent="0.15">
      <c r="A2857" s="82">
        <f t="shared" si="401"/>
        <v>4</v>
      </c>
      <c r="B2857" s="46">
        <v>43584.916666659745</v>
      </c>
      <c r="C2857" s="47">
        <f>Eingabe!G2858</f>
        <v>3.4</v>
      </c>
      <c r="D2857" s="77">
        <v>2857</v>
      </c>
      <c r="E2857" s="47"/>
      <c r="F2857" s="25">
        <f t="shared" si="399"/>
        <v>5.07</v>
      </c>
      <c r="G2857" s="25">
        <f>VLOOKUP(F2857,'Spezifische Werte'!$B$2:$C$4002,2,FALSE)</f>
        <v>9.6185977081711158E-2</v>
      </c>
      <c r="H2857" s="25">
        <f t="shared" si="402"/>
        <v>192.37195416342232</v>
      </c>
      <c r="J2857" s="25">
        <f t="shared" si="400"/>
        <v>5.0999999999999996</v>
      </c>
      <c r="K2857" s="25">
        <f>VLOOKUP(J2857,'Spezifische Werte'!$B$2:$C$4002,2,FALSE)</f>
        <v>9.8097213536623304E-2</v>
      </c>
      <c r="L2857" s="25">
        <f t="shared" si="403"/>
        <v>196.1944270732466</v>
      </c>
      <c r="R2857" s="25">
        <v>2855</v>
      </c>
      <c r="S2857" s="25">
        <v>2854</v>
      </c>
      <c r="T2857" s="25">
        <f t="shared" si="407"/>
        <v>0.35273627104706579</v>
      </c>
      <c r="U2857" s="25">
        <f t="shared" si="404"/>
        <v>0.35843558026117622</v>
      </c>
      <c r="W2857" s="17">
        <f>Eingabe!H2858</f>
        <v>110</v>
      </c>
      <c r="X2857" s="17">
        <f t="shared" si="405"/>
        <v>1.1000000000000001</v>
      </c>
      <c r="Y2857" s="17">
        <f t="shared" si="406"/>
        <v>110.00000000000001</v>
      </c>
    </row>
    <row r="2858" spans="1:25" x14ac:dyDescent="0.15">
      <c r="A2858" s="82">
        <f t="shared" si="401"/>
        <v>4</v>
      </c>
      <c r="B2858" s="46">
        <v>43584.958333326409</v>
      </c>
      <c r="C2858" s="47">
        <f>Eingabe!G2859</f>
        <v>3.6</v>
      </c>
      <c r="D2858" s="77">
        <v>2858</v>
      </c>
      <c r="E2858" s="47"/>
      <c r="F2858" s="25">
        <f t="shared" si="399"/>
        <v>5.37</v>
      </c>
      <c r="G2858" s="25">
        <f>VLOOKUP(F2858,'Spezifische Werte'!$B$2:$C$4002,2,FALSE)</f>
        <v>0.11640095819454216</v>
      </c>
      <c r="H2858" s="25">
        <f t="shared" si="402"/>
        <v>232.80191638908431</v>
      </c>
      <c r="J2858" s="25">
        <f t="shared" si="400"/>
        <v>5.4</v>
      </c>
      <c r="K2858" s="25">
        <f>VLOOKUP(J2858,'Spezifische Werte'!$B$2:$C$4002,2,FALSE)</f>
        <v>0.11853513474534576</v>
      </c>
      <c r="L2858" s="25">
        <f t="shared" si="403"/>
        <v>237.07026949069152</v>
      </c>
      <c r="R2858" s="25">
        <v>2856</v>
      </c>
      <c r="S2858" s="25">
        <v>2855</v>
      </c>
      <c r="T2858" s="25">
        <f t="shared" si="407"/>
        <v>0.35273627104706579</v>
      </c>
      <c r="U2858" s="25">
        <f t="shared" si="404"/>
        <v>0.35843558026117622</v>
      </c>
      <c r="W2858" s="17">
        <f>Eingabe!H2859</f>
        <v>101</v>
      </c>
      <c r="X2858" s="17">
        <f t="shared" si="405"/>
        <v>1.01</v>
      </c>
      <c r="Y2858" s="17">
        <f t="shared" si="406"/>
        <v>100</v>
      </c>
    </row>
    <row r="2859" spans="1:25" x14ac:dyDescent="0.15">
      <c r="A2859" s="82">
        <f t="shared" si="401"/>
        <v>4</v>
      </c>
      <c r="B2859" s="46">
        <v>43584.999999993073</v>
      </c>
      <c r="C2859" s="47">
        <f>Eingabe!G2860</f>
        <v>2.2000000000000002</v>
      </c>
      <c r="D2859" s="77">
        <v>2859</v>
      </c>
      <c r="E2859" s="47"/>
      <c r="F2859" s="25">
        <f t="shared" si="399"/>
        <v>3.28</v>
      </c>
      <c r="G2859" s="25">
        <f>VLOOKUP(F2859,'Spezifische Werte'!$B$2:$C$4002,2,FALSE)</f>
        <v>1.4036237149224865E-2</v>
      </c>
      <c r="H2859" s="25">
        <f t="shared" si="402"/>
        <v>28.07247429844973</v>
      </c>
      <c r="J2859" s="25">
        <f t="shared" si="400"/>
        <v>3.3</v>
      </c>
      <c r="K2859" s="25">
        <f>VLOOKUP(J2859,'Spezifische Werte'!$B$2:$C$4002,2,FALSE)</f>
        <v>1.4533450192857693E-2</v>
      </c>
      <c r="L2859" s="25">
        <f t="shared" si="403"/>
        <v>29.066900385715385</v>
      </c>
      <c r="R2859" s="25">
        <v>2857</v>
      </c>
      <c r="S2859" s="25">
        <v>2856</v>
      </c>
      <c r="T2859" s="25">
        <f t="shared" si="407"/>
        <v>0.35273627104706579</v>
      </c>
      <c r="U2859" s="25">
        <f t="shared" si="404"/>
        <v>0.35843558026117622</v>
      </c>
      <c r="W2859" s="17">
        <f>Eingabe!H2860</f>
        <v>102</v>
      </c>
      <c r="X2859" s="17">
        <f t="shared" si="405"/>
        <v>1.02</v>
      </c>
      <c r="Y2859" s="17">
        <f t="shared" si="406"/>
        <v>100</v>
      </c>
    </row>
    <row r="2860" spans="1:25" x14ac:dyDescent="0.15">
      <c r="A2860" s="82">
        <f t="shared" si="401"/>
        <v>4</v>
      </c>
      <c r="B2860" s="46">
        <v>43585.041666659738</v>
      </c>
      <c r="C2860" s="47">
        <f>Eingabe!G2861</f>
        <v>2.7</v>
      </c>
      <c r="D2860" s="77">
        <v>2860</v>
      </c>
      <c r="E2860" s="47"/>
      <c r="F2860" s="25">
        <f t="shared" si="399"/>
        <v>4.03</v>
      </c>
      <c r="G2860" s="25">
        <f>VLOOKUP(F2860,'Spezifische Werte'!$B$2:$C$4002,2,FALSE)</f>
        <v>4.2666657265334036E-2</v>
      </c>
      <c r="H2860" s="25">
        <f t="shared" si="402"/>
        <v>85.333314530668076</v>
      </c>
      <c r="J2860" s="25">
        <f t="shared" si="400"/>
        <v>4.05</v>
      </c>
      <c r="K2860" s="25">
        <f>VLOOKUP(J2860,'Spezifische Werte'!$B$2:$C$4002,2,FALSE)</f>
        <v>4.3597034083331404E-2</v>
      </c>
      <c r="L2860" s="25">
        <f t="shared" si="403"/>
        <v>87.194068166662802</v>
      </c>
      <c r="R2860" s="25">
        <v>2858</v>
      </c>
      <c r="S2860" s="25">
        <v>2857</v>
      </c>
      <c r="T2860" s="25">
        <f t="shared" si="407"/>
        <v>0.35273627104706579</v>
      </c>
      <c r="U2860" s="25">
        <f t="shared" si="404"/>
        <v>0.35843558026117622</v>
      </c>
      <c r="W2860" s="17">
        <f>Eingabe!H2861</f>
        <v>101</v>
      </c>
      <c r="X2860" s="17">
        <f t="shared" si="405"/>
        <v>1.01</v>
      </c>
      <c r="Y2860" s="17">
        <f t="shared" si="406"/>
        <v>100</v>
      </c>
    </row>
    <row r="2861" spans="1:25" x14ac:dyDescent="0.15">
      <c r="A2861" s="82">
        <f t="shared" si="401"/>
        <v>4</v>
      </c>
      <c r="B2861" s="46">
        <v>43585.083333326402</v>
      </c>
      <c r="C2861" s="47">
        <f>Eingabe!G2862</f>
        <v>2</v>
      </c>
      <c r="D2861" s="77">
        <v>2861</v>
      </c>
      <c r="E2861" s="47"/>
      <c r="F2861" s="25">
        <f t="shared" si="399"/>
        <v>2.98</v>
      </c>
      <c r="G2861" s="25">
        <f>VLOOKUP(F2861,'Spezifische Werte'!$B$2:$C$4002,2,FALSE)</f>
        <v>7.6819067373919353E-3</v>
      </c>
      <c r="H2861" s="25">
        <f t="shared" si="402"/>
        <v>15.363813474783871</v>
      </c>
      <c r="J2861" s="25">
        <f t="shared" si="400"/>
        <v>3</v>
      </c>
      <c r="K2861" s="25">
        <f>VLOOKUP(J2861,'Spezifische Werte'!$B$2:$C$4002,2,FALSE)</f>
        <v>8.0363231384606472E-3</v>
      </c>
      <c r="L2861" s="25">
        <f t="shared" si="403"/>
        <v>16.072646276921294</v>
      </c>
      <c r="R2861" s="25">
        <v>2859</v>
      </c>
      <c r="S2861" s="25">
        <v>2858</v>
      </c>
      <c r="T2861" s="25">
        <f t="shared" si="407"/>
        <v>0.35273627104706579</v>
      </c>
      <c r="U2861" s="25">
        <f t="shared" si="404"/>
        <v>0.35843558026117622</v>
      </c>
      <c r="W2861" s="17">
        <f>Eingabe!H2862</f>
        <v>110</v>
      </c>
      <c r="X2861" s="17">
        <f t="shared" si="405"/>
        <v>1.1000000000000001</v>
      </c>
      <c r="Y2861" s="17">
        <f t="shared" si="406"/>
        <v>110.00000000000001</v>
      </c>
    </row>
    <row r="2862" spans="1:25" x14ac:dyDescent="0.15">
      <c r="A2862" s="82">
        <f t="shared" si="401"/>
        <v>4</v>
      </c>
      <c r="B2862" s="46">
        <v>43585.124999993066</v>
      </c>
      <c r="C2862" s="47">
        <f>Eingabe!G2863</f>
        <v>1.2</v>
      </c>
      <c r="D2862" s="77">
        <v>2862</v>
      </c>
      <c r="E2862" s="47"/>
      <c r="F2862" s="25">
        <f t="shared" si="399"/>
        <v>1.79</v>
      </c>
      <c r="G2862" s="25">
        <f>VLOOKUP(F2862,'Spezifische Werte'!$B$2:$C$4002,2,FALSE)</f>
        <v>2.732045827896414E-4</v>
      </c>
      <c r="H2862" s="25">
        <f t="shared" si="402"/>
        <v>0.54640916557928276</v>
      </c>
      <c r="J2862" s="25">
        <f t="shared" si="400"/>
        <v>1.8</v>
      </c>
      <c r="K2862" s="25">
        <f>VLOOKUP(J2862,'Spezifische Werte'!$B$2:$C$4002,2,FALSE)</f>
        <v>2.8378103843694903E-4</v>
      </c>
      <c r="L2862" s="25">
        <f t="shared" si="403"/>
        <v>0.56756207687389804</v>
      </c>
      <c r="R2862" s="25">
        <v>2860</v>
      </c>
      <c r="S2862" s="25">
        <v>2859</v>
      </c>
      <c r="T2862" s="25">
        <f t="shared" si="407"/>
        <v>0.35273627104706579</v>
      </c>
      <c r="U2862" s="25">
        <f t="shared" si="404"/>
        <v>0.35843558026117622</v>
      </c>
      <c r="W2862" s="17">
        <f>Eingabe!H2863</f>
        <v>110</v>
      </c>
      <c r="X2862" s="17">
        <f t="shared" si="405"/>
        <v>1.1000000000000001</v>
      </c>
      <c r="Y2862" s="17">
        <f t="shared" si="406"/>
        <v>110.00000000000001</v>
      </c>
    </row>
    <row r="2863" spans="1:25" x14ac:dyDescent="0.15">
      <c r="A2863" s="82">
        <f t="shared" si="401"/>
        <v>4</v>
      </c>
      <c r="B2863" s="46">
        <v>43585.16666665973</v>
      </c>
      <c r="C2863" s="47">
        <f>Eingabe!G2864</f>
        <v>0.8</v>
      </c>
      <c r="D2863" s="77">
        <v>2863</v>
      </c>
      <c r="E2863" s="47"/>
      <c r="F2863" s="25">
        <f t="shared" si="399"/>
        <v>1.19</v>
      </c>
      <c r="G2863" s="25">
        <f>VLOOKUP(F2863,'Spezifische Werte'!$B$2:$C$4002,2,FALSE)</f>
        <v>0</v>
      </c>
      <c r="H2863" s="25">
        <f t="shared" si="402"/>
        <v>0</v>
      </c>
      <c r="J2863" s="25">
        <f t="shared" si="400"/>
        <v>1.2</v>
      </c>
      <c r="K2863" s="25">
        <f>VLOOKUP(J2863,'Spezifische Werte'!$B$2:$C$4002,2,FALSE)</f>
        <v>0</v>
      </c>
      <c r="L2863" s="25">
        <f t="shared" si="403"/>
        <v>0</v>
      </c>
      <c r="R2863" s="25">
        <v>2861</v>
      </c>
      <c r="S2863" s="25">
        <v>2860</v>
      </c>
      <c r="T2863" s="25">
        <f t="shared" si="407"/>
        <v>0.35273627104706579</v>
      </c>
      <c r="U2863" s="25">
        <f t="shared" si="404"/>
        <v>0.35843558026117622</v>
      </c>
      <c r="W2863" s="17">
        <f>Eingabe!H2864</f>
        <v>111</v>
      </c>
      <c r="X2863" s="17">
        <f t="shared" si="405"/>
        <v>1.1100000000000001</v>
      </c>
      <c r="Y2863" s="17">
        <f t="shared" si="406"/>
        <v>110.00000000000001</v>
      </c>
    </row>
    <row r="2864" spans="1:25" x14ac:dyDescent="0.15">
      <c r="A2864" s="82">
        <f t="shared" si="401"/>
        <v>4</v>
      </c>
      <c r="B2864" s="46">
        <v>43585.208333326394</v>
      </c>
      <c r="C2864" s="47">
        <f>Eingabe!G2865</f>
        <v>2.2999999999999998</v>
      </c>
      <c r="D2864" s="77">
        <v>2864</v>
      </c>
      <c r="E2864" s="47"/>
      <c r="F2864" s="25">
        <f t="shared" si="399"/>
        <v>3.43</v>
      </c>
      <c r="G2864" s="25">
        <f>VLOOKUP(F2864,'Spezifische Werte'!$B$2:$C$4002,2,FALSE)</f>
        <v>1.7964243573129882E-2</v>
      </c>
      <c r="H2864" s="25">
        <f t="shared" si="402"/>
        <v>35.928487146259762</v>
      </c>
      <c r="J2864" s="25">
        <f t="shared" si="400"/>
        <v>3.45</v>
      </c>
      <c r="K2864" s="25">
        <f>VLOOKUP(J2864,'Spezifische Werte'!$B$2:$C$4002,2,FALSE)</f>
        <v>1.8521187553697735E-2</v>
      </c>
      <c r="L2864" s="25">
        <f t="shared" si="403"/>
        <v>37.042375107395472</v>
      </c>
      <c r="R2864" s="25">
        <v>2862</v>
      </c>
      <c r="S2864" s="25">
        <v>2861</v>
      </c>
      <c r="T2864" s="25">
        <f t="shared" si="407"/>
        <v>0.35273627104706579</v>
      </c>
      <c r="U2864" s="25">
        <f t="shared" si="404"/>
        <v>0.35843558026117622</v>
      </c>
      <c r="W2864" s="17">
        <f>Eingabe!H2865</f>
        <v>112</v>
      </c>
      <c r="X2864" s="17">
        <f t="shared" si="405"/>
        <v>1.1200000000000001</v>
      </c>
      <c r="Y2864" s="17">
        <f t="shared" si="406"/>
        <v>110.00000000000001</v>
      </c>
    </row>
    <row r="2865" spans="1:25" x14ac:dyDescent="0.15">
      <c r="A2865" s="82">
        <f t="shared" si="401"/>
        <v>4</v>
      </c>
      <c r="B2865" s="46">
        <v>43585.249999993059</v>
      </c>
      <c r="C2865" s="47">
        <f>Eingabe!G2866</f>
        <v>2.2999999999999998</v>
      </c>
      <c r="D2865" s="77">
        <v>2865</v>
      </c>
      <c r="E2865" s="47"/>
      <c r="F2865" s="25">
        <f t="shared" si="399"/>
        <v>3.43</v>
      </c>
      <c r="G2865" s="25">
        <f>VLOOKUP(F2865,'Spezifische Werte'!$B$2:$C$4002,2,FALSE)</f>
        <v>1.7964243573129882E-2</v>
      </c>
      <c r="H2865" s="25">
        <f t="shared" si="402"/>
        <v>35.928487146259762</v>
      </c>
      <c r="J2865" s="25">
        <f t="shared" si="400"/>
        <v>3.45</v>
      </c>
      <c r="K2865" s="25">
        <f>VLOOKUP(J2865,'Spezifische Werte'!$B$2:$C$4002,2,FALSE)</f>
        <v>1.8521187553697735E-2</v>
      </c>
      <c r="L2865" s="25">
        <f t="shared" si="403"/>
        <v>37.042375107395472</v>
      </c>
      <c r="R2865" s="25">
        <v>2863</v>
      </c>
      <c r="S2865" s="25">
        <v>2862</v>
      </c>
      <c r="T2865" s="25">
        <f t="shared" si="407"/>
        <v>0.35273627104706579</v>
      </c>
      <c r="U2865" s="25">
        <f t="shared" si="404"/>
        <v>0.35843558026117622</v>
      </c>
      <c r="W2865" s="17">
        <f>Eingabe!H2866</f>
        <v>120</v>
      </c>
      <c r="X2865" s="17">
        <f t="shared" si="405"/>
        <v>1.2</v>
      </c>
      <c r="Y2865" s="17">
        <f t="shared" si="406"/>
        <v>120</v>
      </c>
    </row>
    <row r="2866" spans="1:25" x14ac:dyDescent="0.15">
      <c r="A2866" s="82">
        <f t="shared" si="401"/>
        <v>4</v>
      </c>
      <c r="B2866" s="46">
        <v>43585.291666659723</v>
      </c>
      <c r="C2866" s="47">
        <f>Eingabe!G2867</f>
        <v>2.6</v>
      </c>
      <c r="D2866" s="77">
        <v>2866</v>
      </c>
      <c r="E2866" s="47"/>
      <c r="F2866" s="25">
        <f t="shared" si="399"/>
        <v>3.88</v>
      </c>
      <c r="G2866" s="25">
        <f>VLOOKUP(F2866,'Spezifische Werte'!$B$2:$C$4002,2,FALSE)</f>
        <v>3.5689320314118818E-2</v>
      </c>
      <c r="H2866" s="25">
        <f t="shared" si="402"/>
        <v>71.378640628237633</v>
      </c>
      <c r="J2866" s="25">
        <f t="shared" si="400"/>
        <v>3.9</v>
      </c>
      <c r="K2866" s="25">
        <f>VLOOKUP(J2866,'Spezifische Werte'!$B$2:$C$4002,2,FALSE)</f>
        <v>3.6613952811549305E-2</v>
      </c>
      <c r="L2866" s="25">
        <f t="shared" si="403"/>
        <v>73.227905623098607</v>
      </c>
      <c r="R2866" s="25">
        <v>2864</v>
      </c>
      <c r="S2866" s="25">
        <v>2863</v>
      </c>
      <c r="T2866" s="25">
        <f t="shared" si="407"/>
        <v>0.35273627104706579</v>
      </c>
      <c r="U2866" s="25">
        <f t="shared" si="404"/>
        <v>0.35843558026117622</v>
      </c>
      <c r="W2866" s="17">
        <f>Eingabe!H2867</f>
        <v>130</v>
      </c>
      <c r="X2866" s="17">
        <f t="shared" si="405"/>
        <v>1.3</v>
      </c>
      <c r="Y2866" s="17">
        <f t="shared" si="406"/>
        <v>130</v>
      </c>
    </row>
    <row r="2867" spans="1:25" x14ac:dyDescent="0.15">
      <c r="A2867" s="82">
        <f t="shared" si="401"/>
        <v>4</v>
      </c>
      <c r="B2867" s="46">
        <v>43585.333333326387</v>
      </c>
      <c r="C2867" s="47">
        <f>Eingabe!G2868</f>
        <v>2.2999999999999998</v>
      </c>
      <c r="D2867" s="77">
        <v>2867</v>
      </c>
      <c r="E2867" s="47"/>
      <c r="F2867" s="25">
        <f t="shared" si="399"/>
        <v>3.43</v>
      </c>
      <c r="G2867" s="25">
        <f>VLOOKUP(F2867,'Spezifische Werte'!$B$2:$C$4002,2,FALSE)</f>
        <v>1.7964243573129882E-2</v>
      </c>
      <c r="H2867" s="25">
        <f t="shared" si="402"/>
        <v>35.928487146259762</v>
      </c>
      <c r="J2867" s="25">
        <f t="shared" si="400"/>
        <v>3.45</v>
      </c>
      <c r="K2867" s="25">
        <f>VLOOKUP(J2867,'Spezifische Werte'!$B$2:$C$4002,2,FALSE)</f>
        <v>1.8521187553697735E-2</v>
      </c>
      <c r="L2867" s="25">
        <f t="shared" si="403"/>
        <v>37.042375107395472</v>
      </c>
      <c r="R2867" s="25">
        <v>2865</v>
      </c>
      <c r="S2867" s="25">
        <v>2864</v>
      </c>
      <c r="T2867" s="25">
        <f t="shared" si="407"/>
        <v>0.35273627104706579</v>
      </c>
      <c r="U2867" s="25">
        <f t="shared" si="404"/>
        <v>0.35843558026117622</v>
      </c>
      <c r="W2867" s="17">
        <f>Eingabe!H2868</f>
        <v>149</v>
      </c>
      <c r="X2867" s="17">
        <f t="shared" si="405"/>
        <v>1.49</v>
      </c>
      <c r="Y2867" s="17">
        <f t="shared" si="406"/>
        <v>150</v>
      </c>
    </row>
    <row r="2868" spans="1:25" x14ac:dyDescent="0.15">
      <c r="A2868" s="82">
        <f t="shared" si="401"/>
        <v>4</v>
      </c>
      <c r="B2868" s="46">
        <v>43585.374999993051</v>
      </c>
      <c r="C2868" s="47">
        <f>Eingabe!G2869</f>
        <v>3.4</v>
      </c>
      <c r="D2868" s="77">
        <v>2868</v>
      </c>
      <c r="E2868" s="47"/>
      <c r="F2868" s="25">
        <f t="shared" si="399"/>
        <v>5.07</v>
      </c>
      <c r="G2868" s="25">
        <f>VLOOKUP(F2868,'Spezifische Werte'!$B$2:$C$4002,2,FALSE)</f>
        <v>9.6185977081711158E-2</v>
      </c>
      <c r="H2868" s="25">
        <f t="shared" si="402"/>
        <v>192.37195416342232</v>
      </c>
      <c r="J2868" s="25">
        <f t="shared" si="400"/>
        <v>5.0999999999999996</v>
      </c>
      <c r="K2868" s="25">
        <f>VLOOKUP(J2868,'Spezifische Werte'!$B$2:$C$4002,2,FALSE)</f>
        <v>9.8097213536623304E-2</v>
      </c>
      <c r="L2868" s="25">
        <f t="shared" si="403"/>
        <v>196.1944270732466</v>
      </c>
      <c r="R2868" s="25">
        <v>2866</v>
      </c>
      <c r="S2868" s="25">
        <v>2865</v>
      </c>
      <c r="T2868" s="25">
        <f t="shared" si="407"/>
        <v>0.35273627104706579</v>
      </c>
      <c r="U2868" s="25">
        <f t="shared" si="404"/>
        <v>0.35843558026117622</v>
      </c>
      <c r="W2868" s="17">
        <f>Eingabe!H2869</f>
        <v>131</v>
      </c>
      <c r="X2868" s="17">
        <f t="shared" si="405"/>
        <v>1.31</v>
      </c>
      <c r="Y2868" s="17">
        <f t="shared" si="406"/>
        <v>130</v>
      </c>
    </row>
    <row r="2869" spans="1:25" x14ac:dyDescent="0.15">
      <c r="A2869" s="82">
        <f t="shared" si="401"/>
        <v>4</v>
      </c>
      <c r="B2869" s="46">
        <v>43585.416666659716</v>
      </c>
      <c r="C2869" s="47">
        <f>Eingabe!G2870</f>
        <v>3.2</v>
      </c>
      <c r="D2869" s="77">
        <v>2869</v>
      </c>
      <c r="E2869" s="47"/>
      <c r="F2869" s="25">
        <f t="shared" si="399"/>
        <v>4.7699999999999996</v>
      </c>
      <c r="G2869" s="25">
        <f>VLOOKUP(F2869,'Spezifische Werte'!$B$2:$C$4002,2,FALSE)</f>
        <v>7.8679349945367349E-2</v>
      </c>
      <c r="H2869" s="25">
        <f t="shared" si="402"/>
        <v>157.3586998907347</v>
      </c>
      <c r="J2869" s="25">
        <f t="shared" si="400"/>
        <v>4.8</v>
      </c>
      <c r="K2869" s="25">
        <f>VLOOKUP(J2869,'Spezifische Werte'!$B$2:$C$4002,2,FALSE)</f>
        <v>8.0310065544742015E-2</v>
      </c>
      <c r="L2869" s="25">
        <f t="shared" si="403"/>
        <v>160.62013108948403</v>
      </c>
      <c r="R2869" s="25">
        <v>2867</v>
      </c>
      <c r="S2869" s="25">
        <v>2866</v>
      </c>
      <c r="T2869" s="25">
        <f t="shared" si="407"/>
        <v>0.35273627104706579</v>
      </c>
      <c r="U2869" s="25">
        <f t="shared" si="404"/>
        <v>0.35843558026117622</v>
      </c>
      <c r="W2869" s="17">
        <f>Eingabe!H2870</f>
        <v>121</v>
      </c>
      <c r="X2869" s="17">
        <f t="shared" si="405"/>
        <v>1.21</v>
      </c>
      <c r="Y2869" s="17">
        <f t="shared" si="406"/>
        <v>120</v>
      </c>
    </row>
    <row r="2870" spans="1:25" x14ac:dyDescent="0.15">
      <c r="A2870" s="82">
        <f t="shared" si="401"/>
        <v>4</v>
      </c>
      <c r="B2870" s="46">
        <v>43585.45833332638</v>
      </c>
      <c r="C2870" s="47">
        <f>Eingabe!G2871</f>
        <v>4.2</v>
      </c>
      <c r="D2870" s="77">
        <v>2870</v>
      </c>
      <c r="E2870" s="47"/>
      <c r="F2870" s="25">
        <f t="shared" si="399"/>
        <v>6.27</v>
      </c>
      <c r="G2870" s="25">
        <f>VLOOKUP(F2870,'Spezifische Werte'!$B$2:$C$4002,2,FALSE)</f>
        <v>0.19098980973438914</v>
      </c>
      <c r="H2870" s="25">
        <f t="shared" si="402"/>
        <v>381.97961946877831</v>
      </c>
      <c r="J2870" s="25">
        <f t="shared" si="400"/>
        <v>6.3</v>
      </c>
      <c r="K2870" s="25">
        <f>VLOOKUP(J2870,'Spezifische Werte'!$B$2:$C$4002,2,FALSE)</f>
        <v>0.19401976060055698</v>
      </c>
      <c r="L2870" s="25">
        <f t="shared" si="403"/>
        <v>388.03952120111398</v>
      </c>
      <c r="R2870" s="25">
        <v>2868</v>
      </c>
      <c r="S2870" s="25">
        <v>2867</v>
      </c>
      <c r="T2870" s="25">
        <f t="shared" si="407"/>
        <v>0.35273627104706579</v>
      </c>
      <c r="U2870" s="25">
        <f t="shared" si="404"/>
        <v>0.35843558026117622</v>
      </c>
      <c r="W2870" s="17">
        <f>Eingabe!H2871</f>
        <v>121</v>
      </c>
      <c r="X2870" s="17">
        <f t="shared" si="405"/>
        <v>1.21</v>
      </c>
      <c r="Y2870" s="17">
        <f t="shared" si="406"/>
        <v>120</v>
      </c>
    </row>
    <row r="2871" spans="1:25" x14ac:dyDescent="0.15">
      <c r="A2871" s="82">
        <f t="shared" si="401"/>
        <v>4</v>
      </c>
      <c r="B2871" s="46">
        <v>43585.499999993044</v>
      </c>
      <c r="C2871" s="47">
        <f>Eingabe!G2872</f>
        <v>2.7</v>
      </c>
      <c r="D2871" s="77">
        <v>2871</v>
      </c>
      <c r="E2871" s="47"/>
      <c r="F2871" s="25">
        <f t="shared" si="399"/>
        <v>4.03</v>
      </c>
      <c r="G2871" s="25">
        <f>VLOOKUP(F2871,'Spezifische Werte'!$B$2:$C$4002,2,FALSE)</f>
        <v>4.2666657265334036E-2</v>
      </c>
      <c r="H2871" s="25">
        <f t="shared" si="402"/>
        <v>85.333314530668076</v>
      </c>
      <c r="J2871" s="25">
        <f t="shared" si="400"/>
        <v>4.05</v>
      </c>
      <c r="K2871" s="25">
        <f>VLOOKUP(J2871,'Spezifische Werte'!$B$2:$C$4002,2,FALSE)</f>
        <v>4.3597034083331404E-2</v>
      </c>
      <c r="L2871" s="25">
        <f t="shared" si="403"/>
        <v>87.194068166662802</v>
      </c>
      <c r="R2871" s="25">
        <v>2869</v>
      </c>
      <c r="S2871" s="25">
        <v>2868</v>
      </c>
      <c r="T2871" s="25">
        <f t="shared" si="407"/>
        <v>0.35273627104706579</v>
      </c>
      <c r="U2871" s="25">
        <f t="shared" si="404"/>
        <v>0.35843558026117622</v>
      </c>
      <c r="W2871" s="17">
        <f>Eingabe!H2872</f>
        <v>110</v>
      </c>
      <c r="X2871" s="17">
        <f t="shared" si="405"/>
        <v>1.1000000000000001</v>
      </c>
      <c r="Y2871" s="17">
        <f t="shared" si="406"/>
        <v>110.00000000000001</v>
      </c>
    </row>
    <row r="2872" spans="1:25" x14ac:dyDescent="0.15">
      <c r="A2872" s="82">
        <f t="shared" si="401"/>
        <v>4</v>
      </c>
      <c r="B2872" s="46">
        <v>43585.541666659708</v>
      </c>
      <c r="C2872" s="47">
        <f>Eingabe!G2873</f>
        <v>3.6</v>
      </c>
      <c r="D2872" s="77">
        <v>2872</v>
      </c>
      <c r="E2872" s="47"/>
      <c r="F2872" s="25">
        <f t="shared" si="399"/>
        <v>5.37</v>
      </c>
      <c r="G2872" s="25">
        <f>VLOOKUP(F2872,'Spezifische Werte'!$B$2:$C$4002,2,FALSE)</f>
        <v>0.11640095819454216</v>
      </c>
      <c r="H2872" s="25">
        <f t="shared" si="402"/>
        <v>232.80191638908431</v>
      </c>
      <c r="J2872" s="25">
        <f t="shared" si="400"/>
        <v>5.4</v>
      </c>
      <c r="K2872" s="25">
        <f>VLOOKUP(J2872,'Spezifische Werte'!$B$2:$C$4002,2,FALSE)</f>
        <v>0.11853513474534576</v>
      </c>
      <c r="L2872" s="25">
        <f t="shared" si="403"/>
        <v>237.07026949069152</v>
      </c>
      <c r="R2872" s="25">
        <v>2870</v>
      </c>
      <c r="S2872" s="25">
        <v>2869</v>
      </c>
      <c r="T2872" s="25">
        <f t="shared" si="407"/>
        <v>0.35273627104706579</v>
      </c>
      <c r="U2872" s="25">
        <f t="shared" si="404"/>
        <v>0.35843558026117622</v>
      </c>
      <c r="W2872" s="17">
        <f>Eingabe!H2873</f>
        <v>139</v>
      </c>
      <c r="X2872" s="17">
        <f t="shared" si="405"/>
        <v>1.39</v>
      </c>
      <c r="Y2872" s="17">
        <f t="shared" si="406"/>
        <v>140</v>
      </c>
    </row>
    <row r="2873" spans="1:25" x14ac:dyDescent="0.15">
      <c r="A2873" s="82">
        <f t="shared" si="401"/>
        <v>4</v>
      </c>
      <c r="B2873" s="46">
        <v>43585.583333326373</v>
      </c>
      <c r="C2873" s="47">
        <f>Eingabe!G2874</f>
        <v>3.1</v>
      </c>
      <c r="D2873" s="77">
        <v>2873</v>
      </c>
      <c r="E2873" s="47"/>
      <c r="F2873" s="25">
        <f t="shared" si="399"/>
        <v>4.62</v>
      </c>
      <c r="G2873" s="25">
        <f>VLOOKUP(F2873,'Spezifische Werte'!$B$2:$C$4002,2,FALSE)</f>
        <v>7.0834307543363312E-2</v>
      </c>
      <c r="H2873" s="25">
        <f t="shared" si="402"/>
        <v>141.66861508672662</v>
      </c>
      <c r="J2873" s="25">
        <f t="shared" si="400"/>
        <v>4.6500000000000004</v>
      </c>
      <c r="K2873" s="25">
        <f>VLOOKUP(J2873,'Spezifische Werte'!$B$2:$C$4002,2,FALSE)</f>
        <v>7.2366311882592071E-2</v>
      </c>
      <c r="L2873" s="25">
        <f t="shared" si="403"/>
        <v>144.73262376518414</v>
      </c>
      <c r="R2873" s="25">
        <v>2871</v>
      </c>
      <c r="S2873" s="25">
        <v>2870</v>
      </c>
      <c r="T2873" s="25">
        <f t="shared" si="407"/>
        <v>0.35273627104706579</v>
      </c>
      <c r="U2873" s="25">
        <f t="shared" si="404"/>
        <v>0.35843558026117622</v>
      </c>
      <c r="W2873" s="17">
        <f>Eingabe!H2874</f>
        <v>124</v>
      </c>
      <c r="X2873" s="17">
        <f t="shared" si="405"/>
        <v>1.24</v>
      </c>
      <c r="Y2873" s="17">
        <f t="shared" si="406"/>
        <v>120</v>
      </c>
    </row>
    <row r="2874" spans="1:25" x14ac:dyDescent="0.15">
      <c r="A2874" s="82">
        <f t="shared" si="401"/>
        <v>4</v>
      </c>
      <c r="B2874" s="46">
        <v>43585.624999993037</v>
      </c>
      <c r="C2874" s="47">
        <f>Eingabe!G2875</f>
        <v>3.4</v>
      </c>
      <c r="D2874" s="77">
        <v>2874</v>
      </c>
      <c r="E2874" s="47"/>
      <c r="F2874" s="25">
        <f t="shared" si="399"/>
        <v>5.07</v>
      </c>
      <c r="G2874" s="25">
        <f>VLOOKUP(F2874,'Spezifische Werte'!$B$2:$C$4002,2,FALSE)</f>
        <v>9.6185977081711158E-2</v>
      </c>
      <c r="H2874" s="25">
        <f t="shared" si="402"/>
        <v>192.37195416342232</v>
      </c>
      <c r="J2874" s="25">
        <f t="shared" si="400"/>
        <v>5.0999999999999996</v>
      </c>
      <c r="K2874" s="25">
        <f>VLOOKUP(J2874,'Spezifische Werte'!$B$2:$C$4002,2,FALSE)</f>
        <v>9.8097213536623304E-2</v>
      </c>
      <c r="L2874" s="25">
        <f t="shared" si="403"/>
        <v>196.1944270732466</v>
      </c>
      <c r="R2874" s="25">
        <v>2872</v>
      </c>
      <c r="S2874" s="25">
        <v>2871</v>
      </c>
      <c r="T2874" s="25">
        <f t="shared" si="407"/>
        <v>0.35273627104706579</v>
      </c>
      <c r="U2874" s="25">
        <f t="shared" si="404"/>
        <v>0.35843558026117622</v>
      </c>
      <c r="W2874" s="17">
        <f>Eingabe!H2875</f>
        <v>116</v>
      </c>
      <c r="X2874" s="17">
        <f t="shared" si="405"/>
        <v>1.1599999999999999</v>
      </c>
      <c r="Y2874" s="17">
        <f t="shared" si="406"/>
        <v>120</v>
      </c>
    </row>
    <row r="2875" spans="1:25" x14ac:dyDescent="0.15">
      <c r="A2875" s="82">
        <f t="shared" si="401"/>
        <v>4</v>
      </c>
      <c r="B2875" s="46">
        <v>43585.666666659701</v>
      </c>
      <c r="C2875" s="47">
        <f>Eingabe!G2876</f>
        <v>1.5</v>
      </c>
      <c r="D2875" s="77">
        <v>2875</v>
      </c>
      <c r="E2875" s="47"/>
      <c r="F2875" s="25">
        <f t="shared" si="399"/>
        <v>2.2400000000000002</v>
      </c>
      <c r="G2875" s="25">
        <f>VLOOKUP(F2875,'Spezifische Werte'!$B$2:$C$4002,2,FALSE)</f>
        <v>1.1193746192255218E-3</v>
      </c>
      <c r="H2875" s="25">
        <f t="shared" si="402"/>
        <v>2.2387492384510437</v>
      </c>
      <c r="J2875" s="25">
        <f t="shared" si="400"/>
        <v>2.25</v>
      </c>
      <c r="K2875" s="25">
        <f>VLOOKUP(J2875,'Spezifische Werte'!$B$2:$C$4002,2,FALSE)</f>
        <v>1.1487981333340618E-3</v>
      </c>
      <c r="L2875" s="25">
        <f t="shared" si="403"/>
        <v>2.2975962666681236</v>
      </c>
      <c r="R2875" s="25">
        <v>2873</v>
      </c>
      <c r="S2875" s="25">
        <v>2872</v>
      </c>
      <c r="T2875" s="25">
        <f t="shared" si="407"/>
        <v>0.35273627104706579</v>
      </c>
      <c r="U2875" s="25">
        <f t="shared" si="404"/>
        <v>0.35843558026117622</v>
      </c>
      <c r="W2875" s="17">
        <f>Eingabe!H2876</f>
        <v>162</v>
      </c>
      <c r="X2875" s="17">
        <f t="shared" si="405"/>
        <v>1.62</v>
      </c>
      <c r="Y2875" s="17">
        <f t="shared" si="406"/>
        <v>160</v>
      </c>
    </row>
    <row r="2876" spans="1:25" x14ac:dyDescent="0.15">
      <c r="A2876" s="82">
        <f t="shared" si="401"/>
        <v>4</v>
      </c>
      <c r="B2876" s="46">
        <v>43585.708333326365</v>
      </c>
      <c r="C2876" s="47">
        <f>Eingabe!G2877</f>
        <v>2.8</v>
      </c>
      <c r="D2876" s="77">
        <v>2876</v>
      </c>
      <c r="E2876" s="47"/>
      <c r="F2876" s="25">
        <f t="shared" si="399"/>
        <v>4.18</v>
      </c>
      <c r="G2876" s="25">
        <f>VLOOKUP(F2876,'Spezifische Werte'!$B$2:$C$4002,2,FALSE)</f>
        <v>4.9643016475870723E-2</v>
      </c>
      <c r="H2876" s="25">
        <f t="shared" si="402"/>
        <v>99.286032951741447</v>
      </c>
      <c r="J2876" s="25">
        <f t="shared" si="400"/>
        <v>4.2</v>
      </c>
      <c r="K2876" s="25">
        <f>VLOOKUP(J2876,'Spezifische Werte'!$B$2:$C$4002,2,FALSE)</f>
        <v>5.0575500247497268E-2</v>
      </c>
      <c r="L2876" s="25">
        <f t="shared" si="403"/>
        <v>101.15100049499453</v>
      </c>
      <c r="R2876" s="25">
        <v>2874</v>
      </c>
      <c r="S2876" s="25">
        <v>2873</v>
      </c>
      <c r="T2876" s="25">
        <f t="shared" si="407"/>
        <v>0.35273627104706579</v>
      </c>
      <c r="U2876" s="25">
        <f t="shared" si="404"/>
        <v>0.35843558026117622</v>
      </c>
      <c r="W2876" s="17">
        <f>Eingabe!H2877</f>
        <v>158</v>
      </c>
      <c r="X2876" s="17">
        <f t="shared" si="405"/>
        <v>1.58</v>
      </c>
      <c r="Y2876" s="17">
        <f t="shared" si="406"/>
        <v>160</v>
      </c>
    </row>
    <row r="2877" spans="1:25" x14ac:dyDescent="0.15">
      <c r="A2877" s="82">
        <f t="shared" si="401"/>
        <v>4</v>
      </c>
      <c r="B2877" s="46">
        <v>43585.74999999303</v>
      </c>
      <c r="C2877" s="47">
        <f>Eingabe!G2878</f>
        <v>2.7</v>
      </c>
      <c r="D2877" s="77">
        <v>2877</v>
      </c>
      <c r="E2877" s="47"/>
      <c r="F2877" s="25">
        <f t="shared" si="399"/>
        <v>4.03</v>
      </c>
      <c r="G2877" s="25">
        <f>VLOOKUP(F2877,'Spezifische Werte'!$B$2:$C$4002,2,FALSE)</f>
        <v>4.2666657265334036E-2</v>
      </c>
      <c r="H2877" s="25">
        <f t="shared" si="402"/>
        <v>85.333314530668076</v>
      </c>
      <c r="J2877" s="25">
        <f t="shared" si="400"/>
        <v>4.05</v>
      </c>
      <c r="K2877" s="25">
        <f>VLOOKUP(J2877,'Spezifische Werte'!$B$2:$C$4002,2,FALSE)</f>
        <v>4.3597034083331404E-2</v>
      </c>
      <c r="L2877" s="25">
        <f t="shared" si="403"/>
        <v>87.194068166662802</v>
      </c>
      <c r="R2877" s="25">
        <v>2875</v>
      </c>
      <c r="S2877" s="25">
        <v>2874</v>
      </c>
      <c r="T2877" s="25">
        <f t="shared" si="407"/>
        <v>0.35273627104706579</v>
      </c>
      <c r="U2877" s="25">
        <f t="shared" si="404"/>
        <v>0.35843558026117622</v>
      </c>
      <c r="W2877" s="17">
        <f>Eingabe!H2878</f>
        <v>140</v>
      </c>
      <c r="X2877" s="17">
        <f t="shared" si="405"/>
        <v>1.4</v>
      </c>
      <c r="Y2877" s="17">
        <f t="shared" si="406"/>
        <v>140</v>
      </c>
    </row>
    <row r="2878" spans="1:25" x14ac:dyDescent="0.15">
      <c r="A2878" s="82">
        <f t="shared" si="401"/>
        <v>4</v>
      </c>
      <c r="B2878" s="46">
        <v>43585.791666659694</v>
      </c>
      <c r="C2878" s="47">
        <f>Eingabe!G2879</f>
        <v>1.1000000000000001</v>
      </c>
      <c r="D2878" s="77">
        <v>2878</v>
      </c>
      <c r="E2878" s="47"/>
      <c r="F2878" s="25">
        <f t="shared" si="399"/>
        <v>1.64</v>
      </c>
      <c r="G2878" s="25">
        <f>VLOOKUP(F2878,'Spezifische Werte'!$B$2:$C$4002,2,FALSE)</f>
        <v>1.4468365948300602E-4</v>
      </c>
      <c r="H2878" s="25">
        <f t="shared" si="402"/>
        <v>0.28936731896601203</v>
      </c>
      <c r="J2878" s="25">
        <f t="shared" si="400"/>
        <v>1.65</v>
      </c>
      <c r="K2878" s="25">
        <f>VLOOKUP(J2878,'Spezifische Werte'!$B$2:$C$4002,2,FALSE)</f>
        <v>1.5161429771714323E-4</v>
      </c>
      <c r="L2878" s="25">
        <f t="shared" si="403"/>
        <v>0.30322859543428649</v>
      </c>
      <c r="R2878" s="25">
        <v>2876</v>
      </c>
      <c r="S2878" s="25">
        <v>2875</v>
      </c>
      <c r="T2878" s="25">
        <f t="shared" si="407"/>
        <v>0.35273627104706579</v>
      </c>
      <c r="U2878" s="25">
        <f t="shared" si="404"/>
        <v>0.35843558026117622</v>
      </c>
      <c r="W2878" s="17">
        <f>Eingabe!H2879</f>
        <v>120</v>
      </c>
      <c r="X2878" s="17">
        <f t="shared" si="405"/>
        <v>1.2</v>
      </c>
      <c r="Y2878" s="17">
        <f t="shared" si="406"/>
        <v>120</v>
      </c>
    </row>
    <row r="2879" spans="1:25" x14ac:dyDescent="0.15">
      <c r="A2879" s="82">
        <f t="shared" si="401"/>
        <v>4</v>
      </c>
      <c r="B2879" s="46">
        <v>43585.833333326358</v>
      </c>
      <c r="C2879" s="47">
        <f>Eingabe!G2880</f>
        <v>0.6</v>
      </c>
      <c r="D2879" s="77">
        <v>2879</v>
      </c>
      <c r="E2879" s="47"/>
      <c r="F2879" s="25">
        <f t="shared" si="399"/>
        <v>0.9</v>
      </c>
      <c r="G2879" s="25">
        <f>VLOOKUP(F2879,'Spezifische Werte'!$B$2:$C$4002,2,FALSE)</f>
        <v>0</v>
      </c>
      <c r="H2879" s="25">
        <f t="shared" si="402"/>
        <v>0</v>
      </c>
      <c r="J2879" s="25">
        <f t="shared" si="400"/>
        <v>0.9</v>
      </c>
      <c r="K2879" s="25">
        <f>VLOOKUP(J2879,'Spezifische Werte'!$B$2:$C$4002,2,FALSE)</f>
        <v>0</v>
      </c>
      <c r="L2879" s="25">
        <f t="shared" si="403"/>
        <v>0</v>
      </c>
      <c r="R2879" s="25">
        <v>2877</v>
      </c>
      <c r="S2879" s="25">
        <v>2876</v>
      </c>
      <c r="T2879" s="25">
        <f t="shared" si="407"/>
        <v>0.35273627104706579</v>
      </c>
      <c r="U2879" s="25">
        <f t="shared" si="404"/>
        <v>0.35843558026117622</v>
      </c>
      <c r="W2879" s="17">
        <f>Eingabe!H2880</f>
        <v>186</v>
      </c>
      <c r="X2879" s="17">
        <f t="shared" si="405"/>
        <v>1.86</v>
      </c>
      <c r="Y2879" s="17">
        <f t="shared" si="406"/>
        <v>190</v>
      </c>
    </row>
    <row r="2880" spans="1:25" x14ac:dyDescent="0.15">
      <c r="A2880" s="82">
        <f t="shared" si="401"/>
        <v>4</v>
      </c>
      <c r="B2880" s="46">
        <v>43585.874999993022</v>
      </c>
      <c r="C2880" s="47">
        <f>Eingabe!G2881</f>
        <v>0.6</v>
      </c>
      <c r="D2880" s="77">
        <v>2880</v>
      </c>
      <c r="E2880" s="47"/>
      <c r="F2880" s="25">
        <f t="shared" si="399"/>
        <v>0.9</v>
      </c>
      <c r="G2880" s="25">
        <f>VLOOKUP(F2880,'Spezifische Werte'!$B$2:$C$4002,2,FALSE)</f>
        <v>0</v>
      </c>
      <c r="H2880" s="25">
        <f t="shared" si="402"/>
        <v>0</v>
      </c>
      <c r="J2880" s="25">
        <f t="shared" si="400"/>
        <v>0.9</v>
      </c>
      <c r="K2880" s="25">
        <f>VLOOKUP(J2880,'Spezifische Werte'!$B$2:$C$4002,2,FALSE)</f>
        <v>0</v>
      </c>
      <c r="L2880" s="25">
        <f t="shared" si="403"/>
        <v>0</v>
      </c>
      <c r="R2880" s="25">
        <v>2878</v>
      </c>
      <c r="S2880" s="25">
        <v>2877</v>
      </c>
      <c r="T2880" s="25">
        <f t="shared" si="407"/>
        <v>0.35273627104706579</v>
      </c>
      <c r="U2880" s="25">
        <f t="shared" si="404"/>
        <v>0.35843558026117622</v>
      </c>
      <c r="W2880" s="17">
        <f>Eingabe!H2881</f>
        <v>275</v>
      </c>
      <c r="X2880" s="17">
        <f t="shared" si="405"/>
        <v>2.75</v>
      </c>
      <c r="Y2880" s="17">
        <f t="shared" si="406"/>
        <v>280</v>
      </c>
    </row>
    <row r="2881" spans="1:25" x14ac:dyDescent="0.15">
      <c r="A2881" s="82">
        <f t="shared" si="401"/>
        <v>4</v>
      </c>
      <c r="B2881" s="46">
        <v>43585.916666659687</v>
      </c>
      <c r="C2881" s="47">
        <f>Eingabe!G2882</f>
        <v>0.1</v>
      </c>
      <c r="D2881" s="77">
        <v>2881</v>
      </c>
      <c r="E2881" s="47"/>
      <c r="F2881" s="25">
        <f t="shared" si="399"/>
        <v>0.15</v>
      </c>
      <c r="G2881" s="25">
        <f>VLOOKUP(F2881,'Spezifische Werte'!$B$2:$C$4002,2,FALSE)</f>
        <v>0</v>
      </c>
      <c r="H2881" s="25">
        <f t="shared" si="402"/>
        <v>0</v>
      </c>
      <c r="J2881" s="25">
        <f t="shared" si="400"/>
        <v>0.15</v>
      </c>
      <c r="K2881" s="25">
        <f>VLOOKUP(J2881,'Spezifische Werte'!$B$2:$C$4002,2,FALSE)</f>
        <v>0</v>
      </c>
      <c r="L2881" s="25">
        <f t="shared" si="403"/>
        <v>0</v>
      </c>
      <c r="R2881" s="25">
        <v>2879</v>
      </c>
      <c r="S2881" s="25">
        <v>2878</v>
      </c>
      <c r="T2881" s="25">
        <f t="shared" si="407"/>
        <v>0.35273627104706579</v>
      </c>
      <c r="U2881" s="25">
        <f t="shared" si="404"/>
        <v>0.35843558026117622</v>
      </c>
      <c r="W2881" s="17">
        <f>Eingabe!H2882</f>
        <v>288</v>
      </c>
      <c r="X2881" s="17">
        <f t="shared" si="405"/>
        <v>2.88</v>
      </c>
      <c r="Y2881" s="17">
        <f t="shared" si="406"/>
        <v>290</v>
      </c>
    </row>
    <row r="2882" spans="1:25" x14ac:dyDescent="0.15">
      <c r="A2882" s="82">
        <f t="shared" si="401"/>
        <v>4</v>
      </c>
      <c r="B2882" s="46">
        <v>43585.958333326351</v>
      </c>
      <c r="C2882" s="47">
        <f>Eingabe!G2883</f>
        <v>1</v>
      </c>
      <c r="D2882" s="77">
        <v>2882</v>
      </c>
      <c r="E2882" s="47"/>
      <c r="F2882" s="25">
        <f t="shared" si="399"/>
        <v>1.49</v>
      </c>
      <c r="G2882" s="25">
        <f>VLOOKUP(F2882,'Spezifische Werte'!$B$2:$C$4002,2,FALSE)</f>
        <v>6.4682605317823889E-5</v>
      </c>
      <c r="H2882" s="25">
        <f t="shared" si="402"/>
        <v>0.12936521063564776</v>
      </c>
      <c r="J2882" s="25">
        <f t="shared" si="400"/>
        <v>1.5</v>
      </c>
      <c r="K2882" s="25">
        <f>VLOOKUP(J2882,'Spezifische Werte'!$B$2:$C$4002,2,FALSE)</f>
        <v>6.8738350145803551E-5</v>
      </c>
      <c r="L2882" s="25">
        <f t="shared" si="403"/>
        <v>0.13747670029160711</v>
      </c>
      <c r="R2882" s="25">
        <v>2880</v>
      </c>
      <c r="S2882" s="25">
        <v>2879</v>
      </c>
      <c r="T2882" s="25">
        <f t="shared" si="407"/>
        <v>0.35273627104706579</v>
      </c>
      <c r="U2882" s="25">
        <f t="shared" si="404"/>
        <v>0.35843558026117622</v>
      </c>
      <c r="W2882" s="17">
        <f>Eingabe!H2883</f>
        <v>296</v>
      </c>
      <c r="X2882" s="17">
        <f t="shared" si="405"/>
        <v>2.96</v>
      </c>
      <c r="Y2882" s="17">
        <f t="shared" si="406"/>
        <v>300</v>
      </c>
    </row>
    <row r="2883" spans="1:25" x14ac:dyDescent="0.15">
      <c r="A2883" s="82">
        <f t="shared" si="401"/>
        <v>5</v>
      </c>
      <c r="B2883" s="46">
        <v>43585.999999993015</v>
      </c>
      <c r="C2883" s="47">
        <f>Eingabe!G2884</f>
        <v>1.6</v>
      </c>
      <c r="D2883" s="77">
        <v>2883</v>
      </c>
      <c r="E2883" s="47"/>
      <c r="F2883" s="25">
        <f t="shared" ref="F2883:F2946" si="408">ROUND(C2883*($O$4/$O$5)^$O$7,2)</f>
        <v>2.39</v>
      </c>
      <c r="G2883" s="25">
        <f>VLOOKUP(F2883,'Spezifische Werte'!$B$2:$C$4002,2,FALSE)</f>
        <v>1.6182188036419766E-3</v>
      </c>
      <c r="H2883" s="25">
        <f t="shared" si="402"/>
        <v>3.2364376072839534</v>
      </c>
      <c r="J2883" s="25">
        <f t="shared" ref="J2883:J2946" si="409">ROUND(C2883*(LN($O$4/$O$8)/LN($O$5/$O$8)),2)</f>
        <v>2.4</v>
      </c>
      <c r="K2883" s="25">
        <f>VLOOKUP(J2883,'Spezifische Werte'!$B$2:$C$4002,2,FALSE)</f>
        <v>1.6560687882273774E-3</v>
      </c>
      <c r="L2883" s="25">
        <f t="shared" si="403"/>
        <v>3.3121375764547549</v>
      </c>
      <c r="R2883" s="25">
        <v>2881</v>
      </c>
      <c r="S2883" s="25">
        <v>2880</v>
      </c>
      <c r="T2883" s="25">
        <f t="shared" si="407"/>
        <v>0.35273627104706579</v>
      </c>
      <c r="U2883" s="25">
        <f t="shared" si="404"/>
        <v>0.35843558026117622</v>
      </c>
      <c r="W2883" s="17">
        <f>Eingabe!H2884</f>
        <v>314</v>
      </c>
      <c r="X2883" s="17">
        <f t="shared" si="405"/>
        <v>3.14</v>
      </c>
      <c r="Y2883" s="17">
        <f t="shared" si="406"/>
        <v>310</v>
      </c>
    </row>
    <row r="2884" spans="1:25" x14ac:dyDescent="0.15">
      <c r="A2884" s="82">
        <f t="shared" ref="A2884:A2947" si="410">MONTH(B2884)</f>
        <v>5</v>
      </c>
      <c r="B2884" s="46">
        <v>43586.041666659679</v>
      </c>
      <c r="C2884" s="47">
        <f>Eingabe!G2885</f>
        <v>1.7</v>
      </c>
      <c r="D2884" s="77">
        <v>2884</v>
      </c>
      <c r="E2884" s="47"/>
      <c r="F2884" s="25">
        <f t="shared" si="408"/>
        <v>2.54</v>
      </c>
      <c r="G2884" s="25">
        <f>VLOOKUP(F2884,'Spezifische Werte'!$B$2:$C$4002,2,FALSE)</f>
        <v>2.3517714395877558E-3</v>
      </c>
      <c r="H2884" s="25">
        <f t="shared" ref="H2884:H2947" si="411">G2884*$O$9*1000</f>
        <v>4.7035428791755116</v>
      </c>
      <c r="J2884" s="25">
        <f t="shared" si="409"/>
        <v>2.5499999999999998</v>
      </c>
      <c r="K2884" s="25">
        <f>VLOOKUP(J2884,'Spezifische Werte'!$B$2:$C$4002,2,FALSE)</f>
        <v>2.4279301551432594E-3</v>
      </c>
      <c r="L2884" s="25">
        <f t="shared" ref="L2884:L2947" si="412">K2884*$O$9*1000</f>
        <v>4.855860310286519</v>
      </c>
      <c r="R2884" s="25">
        <v>2882</v>
      </c>
      <c r="S2884" s="25">
        <v>2881</v>
      </c>
      <c r="T2884" s="25">
        <f t="shared" si="407"/>
        <v>0.35273627104706579</v>
      </c>
      <c r="U2884" s="25">
        <f t="shared" ref="U2884:U2947" si="413">LARGE($L$3:$L$8762,R2884)/1000</f>
        <v>0.35843558026117622</v>
      </c>
      <c r="W2884" s="17">
        <f>Eingabe!H2885</f>
        <v>289</v>
      </c>
      <c r="X2884" s="17">
        <f t="shared" ref="X2884:X2947" si="414">W2884/100</f>
        <v>2.89</v>
      </c>
      <c r="Y2884" s="17">
        <f t="shared" ref="Y2884:Y2947" si="415">ROUND(X2884,1)*100</f>
        <v>290</v>
      </c>
    </row>
    <row r="2885" spans="1:25" x14ac:dyDescent="0.15">
      <c r="A2885" s="82">
        <f t="shared" si="410"/>
        <v>5</v>
      </c>
      <c r="B2885" s="46">
        <v>43586.083333326344</v>
      </c>
      <c r="C2885" s="47">
        <f>Eingabe!G2886</f>
        <v>0</v>
      </c>
      <c r="D2885" s="77">
        <v>2885</v>
      </c>
      <c r="E2885" s="47"/>
      <c r="F2885" s="25">
        <f t="shared" si="408"/>
        <v>0</v>
      </c>
      <c r="G2885" s="25">
        <f>VLOOKUP(F2885,'Spezifische Werte'!$B$2:$C$4002,2,FALSE)</f>
        <v>0</v>
      </c>
      <c r="H2885" s="25">
        <f t="shared" si="411"/>
        <v>0</v>
      </c>
      <c r="J2885" s="25">
        <f t="shared" si="409"/>
        <v>0</v>
      </c>
      <c r="K2885" s="25">
        <f>VLOOKUP(J2885,'Spezifische Werte'!$B$2:$C$4002,2,FALSE)</f>
        <v>0</v>
      </c>
      <c r="L2885" s="25">
        <f t="shared" si="412"/>
        <v>0</v>
      </c>
      <c r="R2885" s="25">
        <v>2883</v>
      </c>
      <c r="S2885" s="25">
        <v>2882</v>
      </c>
      <c r="T2885" s="25">
        <f t="shared" si="407"/>
        <v>0.35273627104706579</v>
      </c>
      <c r="U2885" s="25">
        <f t="shared" si="413"/>
        <v>0.35843558026117622</v>
      </c>
      <c r="W2885" s="17">
        <f>Eingabe!H2886</f>
        <v>305</v>
      </c>
      <c r="X2885" s="17">
        <f t="shared" si="414"/>
        <v>3.05</v>
      </c>
      <c r="Y2885" s="17">
        <f t="shared" si="415"/>
        <v>310</v>
      </c>
    </row>
    <row r="2886" spans="1:25" x14ac:dyDescent="0.15">
      <c r="A2886" s="82">
        <f t="shared" si="410"/>
        <v>5</v>
      </c>
      <c r="B2886" s="46">
        <v>43586.124999993008</v>
      </c>
      <c r="C2886" s="47">
        <f>Eingabe!G2887</f>
        <v>1.3</v>
      </c>
      <c r="D2886" s="77">
        <v>2886</v>
      </c>
      <c r="E2886" s="47"/>
      <c r="F2886" s="25">
        <f t="shared" si="408"/>
        <v>1.94</v>
      </c>
      <c r="G2886" s="25">
        <f>VLOOKUP(F2886,'Spezifische Werte'!$B$2:$C$4002,2,FALSE)</f>
        <v>4.6180923534292335E-4</v>
      </c>
      <c r="H2886" s="25">
        <f t="shared" si="411"/>
        <v>0.92361847068584668</v>
      </c>
      <c r="J2886" s="25">
        <f t="shared" si="409"/>
        <v>1.95</v>
      </c>
      <c r="K2886" s="25">
        <f>VLOOKUP(J2886,'Spezifische Werte'!$B$2:$C$4002,2,FALSE)</f>
        <v>4.7680243241041462E-4</v>
      </c>
      <c r="L2886" s="25">
        <f t="shared" si="412"/>
        <v>0.95360486482082929</v>
      </c>
      <c r="R2886" s="25">
        <v>2884</v>
      </c>
      <c r="S2886" s="25">
        <v>2883</v>
      </c>
      <c r="T2886" s="25">
        <f t="shared" ref="T2886:T2949" si="416">LARGE($H$3:$H$8762,R2886)/1000</f>
        <v>0.35273627104706579</v>
      </c>
      <c r="U2886" s="25">
        <f t="shared" si="413"/>
        <v>0.35843558026117622</v>
      </c>
      <c r="W2886" s="17">
        <f>Eingabe!H2887</f>
        <v>303</v>
      </c>
      <c r="X2886" s="17">
        <f t="shared" si="414"/>
        <v>3.03</v>
      </c>
      <c r="Y2886" s="17">
        <f t="shared" si="415"/>
        <v>300</v>
      </c>
    </row>
    <row r="2887" spans="1:25" x14ac:dyDescent="0.15">
      <c r="A2887" s="82">
        <f t="shared" si="410"/>
        <v>5</v>
      </c>
      <c r="B2887" s="46">
        <v>43586.166666659672</v>
      </c>
      <c r="C2887" s="47">
        <f>Eingabe!G2888</f>
        <v>1.5</v>
      </c>
      <c r="D2887" s="77">
        <v>2887</v>
      </c>
      <c r="E2887" s="47"/>
      <c r="F2887" s="25">
        <f t="shared" si="408"/>
        <v>2.2400000000000002</v>
      </c>
      <c r="G2887" s="25">
        <f>VLOOKUP(F2887,'Spezifische Werte'!$B$2:$C$4002,2,FALSE)</f>
        <v>1.1193746192255218E-3</v>
      </c>
      <c r="H2887" s="25">
        <f t="shared" si="411"/>
        <v>2.2387492384510437</v>
      </c>
      <c r="J2887" s="25">
        <f t="shared" si="409"/>
        <v>2.25</v>
      </c>
      <c r="K2887" s="25">
        <f>VLOOKUP(J2887,'Spezifische Werte'!$B$2:$C$4002,2,FALSE)</f>
        <v>1.1487981333340618E-3</v>
      </c>
      <c r="L2887" s="25">
        <f t="shared" si="412"/>
        <v>2.2975962666681236</v>
      </c>
      <c r="R2887" s="25">
        <v>2885</v>
      </c>
      <c r="S2887" s="25">
        <v>2884</v>
      </c>
      <c r="T2887" s="25">
        <f t="shared" si="416"/>
        <v>0.35273627104706579</v>
      </c>
      <c r="U2887" s="25">
        <f t="shared" si="413"/>
        <v>0.35843558026117622</v>
      </c>
      <c r="W2887" s="17">
        <f>Eingabe!H2888</f>
        <v>301</v>
      </c>
      <c r="X2887" s="17">
        <f t="shared" si="414"/>
        <v>3.01</v>
      </c>
      <c r="Y2887" s="17">
        <f t="shared" si="415"/>
        <v>300</v>
      </c>
    </row>
    <row r="2888" spans="1:25" x14ac:dyDescent="0.15">
      <c r="A2888" s="82">
        <f t="shared" si="410"/>
        <v>5</v>
      </c>
      <c r="B2888" s="46">
        <v>43586.208333326336</v>
      </c>
      <c r="C2888" s="47">
        <f>Eingabe!G2889</f>
        <v>0.7</v>
      </c>
      <c r="D2888" s="77">
        <v>2888</v>
      </c>
      <c r="E2888" s="47"/>
      <c r="F2888" s="25">
        <f t="shared" si="408"/>
        <v>1.04</v>
      </c>
      <c r="G2888" s="25">
        <f>VLOOKUP(F2888,'Spezifische Werte'!$B$2:$C$4002,2,FALSE)</f>
        <v>0</v>
      </c>
      <c r="H2888" s="25">
        <f t="shared" si="411"/>
        <v>0</v>
      </c>
      <c r="J2888" s="25">
        <f t="shared" si="409"/>
        <v>1.05</v>
      </c>
      <c r="K2888" s="25">
        <f>VLOOKUP(J2888,'Spezifische Werte'!$B$2:$C$4002,2,FALSE)</f>
        <v>0</v>
      </c>
      <c r="L2888" s="25">
        <f t="shared" si="412"/>
        <v>0</v>
      </c>
      <c r="R2888" s="25">
        <v>2886</v>
      </c>
      <c r="S2888" s="25">
        <v>2885</v>
      </c>
      <c r="T2888" s="25">
        <f t="shared" si="416"/>
        <v>0.35273627104706579</v>
      </c>
      <c r="U2888" s="25">
        <f t="shared" si="413"/>
        <v>0.35843558026117622</v>
      </c>
      <c r="W2888" s="17">
        <f>Eingabe!H2889</f>
        <v>314</v>
      </c>
      <c r="X2888" s="17">
        <f t="shared" si="414"/>
        <v>3.14</v>
      </c>
      <c r="Y2888" s="17">
        <f t="shared" si="415"/>
        <v>310</v>
      </c>
    </row>
    <row r="2889" spans="1:25" x14ac:dyDescent="0.15">
      <c r="A2889" s="82">
        <f t="shared" si="410"/>
        <v>5</v>
      </c>
      <c r="B2889" s="46">
        <v>43586.249999993001</v>
      </c>
      <c r="C2889" s="47">
        <f>Eingabe!G2890</f>
        <v>2.4</v>
      </c>
      <c r="D2889" s="77">
        <v>2889</v>
      </c>
      <c r="E2889" s="47"/>
      <c r="F2889" s="25">
        <f t="shared" si="408"/>
        <v>3.58</v>
      </c>
      <c r="G2889" s="25">
        <f>VLOOKUP(F2889,'Spezifische Werte'!$B$2:$C$4002,2,FALSE)</f>
        <v>2.2829235995572409E-2</v>
      </c>
      <c r="H2889" s="25">
        <f t="shared" si="411"/>
        <v>45.658471991144815</v>
      </c>
      <c r="J2889" s="25">
        <f t="shared" si="409"/>
        <v>3.6</v>
      </c>
      <c r="K2889" s="25">
        <f>VLOOKUP(J2889,'Spezifische Werte'!$B$2:$C$4002,2,FALSE)</f>
        <v>2.3596471134930203E-2</v>
      </c>
      <c r="L2889" s="25">
        <f t="shared" si="412"/>
        <v>47.19294226986041</v>
      </c>
      <c r="R2889" s="25">
        <v>2887</v>
      </c>
      <c r="S2889" s="25">
        <v>2886</v>
      </c>
      <c r="T2889" s="25">
        <f t="shared" si="416"/>
        <v>0.35273627104706579</v>
      </c>
      <c r="U2889" s="25">
        <f t="shared" si="413"/>
        <v>0.35843558026117622</v>
      </c>
      <c r="W2889" s="17">
        <f>Eingabe!H2890</f>
        <v>291</v>
      </c>
      <c r="X2889" s="17">
        <f t="shared" si="414"/>
        <v>2.91</v>
      </c>
      <c r="Y2889" s="17">
        <f t="shared" si="415"/>
        <v>290</v>
      </c>
    </row>
    <row r="2890" spans="1:25" x14ac:dyDescent="0.15">
      <c r="A2890" s="82">
        <f t="shared" si="410"/>
        <v>5</v>
      </c>
      <c r="B2890" s="46">
        <v>43586.291666659665</v>
      </c>
      <c r="C2890" s="47">
        <f>Eingabe!G2891</f>
        <v>2.1</v>
      </c>
      <c r="D2890" s="77">
        <v>2890</v>
      </c>
      <c r="E2890" s="47"/>
      <c r="F2890" s="25">
        <f t="shared" si="408"/>
        <v>3.13</v>
      </c>
      <c r="G2890" s="25">
        <f>VLOOKUP(F2890,'Spezifische Werte'!$B$2:$C$4002,2,FALSE)</f>
        <v>1.0589326186624812E-2</v>
      </c>
      <c r="H2890" s="25">
        <f t="shared" si="411"/>
        <v>21.178652373249626</v>
      </c>
      <c r="J2890" s="25">
        <f t="shared" si="409"/>
        <v>3.15</v>
      </c>
      <c r="K2890" s="25">
        <f>VLOOKUP(J2890,'Spezifische Werte'!$B$2:$C$4002,2,FALSE)</f>
        <v>1.1019016897018549E-2</v>
      </c>
      <c r="L2890" s="25">
        <f t="shared" si="412"/>
        <v>22.038033794037098</v>
      </c>
      <c r="R2890" s="25">
        <v>2888</v>
      </c>
      <c r="S2890" s="25">
        <v>2887</v>
      </c>
      <c r="T2890" s="25">
        <f t="shared" si="416"/>
        <v>0.35273627104706579</v>
      </c>
      <c r="U2890" s="25">
        <f t="shared" si="413"/>
        <v>0.35843558026117622</v>
      </c>
      <c r="W2890" s="17">
        <f>Eingabe!H2891</f>
        <v>302</v>
      </c>
      <c r="X2890" s="17">
        <f t="shared" si="414"/>
        <v>3.02</v>
      </c>
      <c r="Y2890" s="17">
        <f t="shared" si="415"/>
        <v>300</v>
      </c>
    </row>
    <row r="2891" spans="1:25" x14ac:dyDescent="0.15">
      <c r="A2891" s="82">
        <f t="shared" si="410"/>
        <v>5</v>
      </c>
      <c r="B2891" s="46">
        <v>43586.333333326329</v>
      </c>
      <c r="C2891" s="47">
        <f>Eingabe!G2892</f>
        <v>1.9</v>
      </c>
      <c r="D2891" s="77">
        <v>2891</v>
      </c>
      <c r="E2891" s="47"/>
      <c r="F2891" s="25">
        <f t="shared" si="408"/>
        <v>2.83</v>
      </c>
      <c r="G2891" s="25">
        <f>VLOOKUP(F2891,'Spezifische Werte'!$B$2:$C$4002,2,FALSE)</f>
        <v>5.3996541966473566E-3</v>
      </c>
      <c r="H2891" s="25">
        <f t="shared" si="411"/>
        <v>10.799308393294714</v>
      </c>
      <c r="J2891" s="25">
        <f t="shared" si="409"/>
        <v>2.85</v>
      </c>
      <c r="K2891" s="25">
        <f>VLOOKUP(J2891,'Spezifische Werte'!$B$2:$C$4002,2,FALSE)</f>
        <v>5.6714421172963415E-3</v>
      </c>
      <c r="L2891" s="25">
        <f t="shared" si="412"/>
        <v>11.342884234592683</v>
      </c>
      <c r="R2891" s="25">
        <v>2889</v>
      </c>
      <c r="S2891" s="25">
        <v>2888</v>
      </c>
      <c r="T2891" s="25">
        <f t="shared" si="416"/>
        <v>0.35273627104706579</v>
      </c>
      <c r="U2891" s="25">
        <f t="shared" si="413"/>
        <v>0.35843558026117622</v>
      </c>
      <c r="W2891" s="17">
        <f>Eingabe!H2892</f>
        <v>323</v>
      </c>
      <c r="X2891" s="17">
        <f t="shared" si="414"/>
        <v>3.23</v>
      </c>
      <c r="Y2891" s="17">
        <f t="shared" si="415"/>
        <v>320</v>
      </c>
    </row>
    <row r="2892" spans="1:25" x14ac:dyDescent="0.15">
      <c r="A2892" s="82">
        <f t="shared" si="410"/>
        <v>5</v>
      </c>
      <c r="B2892" s="46">
        <v>43586.374999992993</v>
      </c>
      <c r="C2892" s="47">
        <f>Eingabe!G2893</f>
        <v>2.2999999999999998</v>
      </c>
      <c r="D2892" s="77">
        <v>2892</v>
      </c>
      <c r="E2892" s="47"/>
      <c r="F2892" s="25">
        <f t="shared" si="408"/>
        <v>3.43</v>
      </c>
      <c r="G2892" s="25">
        <f>VLOOKUP(F2892,'Spezifische Werte'!$B$2:$C$4002,2,FALSE)</f>
        <v>1.7964243573129882E-2</v>
      </c>
      <c r="H2892" s="25">
        <f t="shared" si="411"/>
        <v>35.928487146259762</v>
      </c>
      <c r="J2892" s="25">
        <f t="shared" si="409"/>
        <v>3.45</v>
      </c>
      <c r="K2892" s="25">
        <f>VLOOKUP(J2892,'Spezifische Werte'!$B$2:$C$4002,2,FALSE)</f>
        <v>1.8521187553697735E-2</v>
      </c>
      <c r="L2892" s="25">
        <f t="shared" si="412"/>
        <v>37.042375107395472</v>
      </c>
      <c r="R2892" s="25">
        <v>2890</v>
      </c>
      <c r="S2892" s="25">
        <v>2889</v>
      </c>
      <c r="T2892" s="25">
        <f t="shared" si="416"/>
        <v>0.35273627104706579</v>
      </c>
      <c r="U2892" s="25">
        <f t="shared" si="413"/>
        <v>0.35843558026117622</v>
      </c>
      <c r="W2892" s="17">
        <f>Eingabe!H2893</f>
        <v>310</v>
      </c>
      <c r="X2892" s="17">
        <f t="shared" si="414"/>
        <v>3.1</v>
      </c>
      <c r="Y2892" s="17">
        <f t="shared" si="415"/>
        <v>310</v>
      </c>
    </row>
    <row r="2893" spans="1:25" x14ac:dyDescent="0.15">
      <c r="A2893" s="82">
        <f t="shared" si="410"/>
        <v>5</v>
      </c>
      <c r="B2893" s="46">
        <v>43586.416666659657</v>
      </c>
      <c r="C2893" s="47">
        <f>Eingabe!G2894</f>
        <v>2.4</v>
      </c>
      <c r="D2893" s="77">
        <v>2893</v>
      </c>
      <c r="E2893" s="47"/>
      <c r="F2893" s="25">
        <f t="shared" si="408"/>
        <v>3.58</v>
      </c>
      <c r="G2893" s="25">
        <f>VLOOKUP(F2893,'Spezifische Werte'!$B$2:$C$4002,2,FALSE)</f>
        <v>2.2829235995572409E-2</v>
      </c>
      <c r="H2893" s="25">
        <f t="shared" si="411"/>
        <v>45.658471991144815</v>
      </c>
      <c r="J2893" s="25">
        <f t="shared" si="409"/>
        <v>3.6</v>
      </c>
      <c r="K2893" s="25">
        <f>VLOOKUP(J2893,'Spezifische Werte'!$B$2:$C$4002,2,FALSE)</f>
        <v>2.3596471134930203E-2</v>
      </c>
      <c r="L2893" s="25">
        <f t="shared" si="412"/>
        <v>47.19294226986041</v>
      </c>
      <c r="R2893" s="25">
        <v>2891</v>
      </c>
      <c r="S2893" s="25">
        <v>2890</v>
      </c>
      <c r="T2893" s="25">
        <f t="shared" si="416"/>
        <v>0.35273627104706579</v>
      </c>
      <c r="U2893" s="25">
        <f t="shared" si="413"/>
        <v>0.35843558026117622</v>
      </c>
      <c r="W2893" s="17">
        <f>Eingabe!H2894</f>
        <v>320</v>
      </c>
      <c r="X2893" s="17">
        <f t="shared" si="414"/>
        <v>3.2</v>
      </c>
      <c r="Y2893" s="17">
        <f t="shared" si="415"/>
        <v>320</v>
      </c>
    </row>
    <row r="2894" spans="1:25" x14ac:dyDescent="0.15">
      <c r="A2894" s="82">
        <f t="shared" si="410"/>
        <v>5</v>
      </c>
      <c r="B2894" s="46">
        <v>43586.458333326322</v>
      </c>
      <c r="C2894" s="47">
        <f>Eingabe!G2895</f>
        <v>3</v>
      </c>
      <c r="D2894" s="77">
        <v>2894</v>
      </c>
      <c r="E2894" s="47"/>
      <c r="F2894" s="25">
        <f t="shared" si="408"/>
        <v>4.4800000000000004</v>
      </c>
      <c r="G2894" s="25">
        <f>VLOOKUP(F2894,'Spezifische Werte'!$B$2:$C$4002,2,FALSE)</f>
        <v>6.3876775708421291E-2</v>
      </c>
      <c r="H2894" s="25">
        <f t="shared" si="411"/>
        <v>127.75355141684258</v>
      </c>
      <c r="J2894" s="25">
        <f t="shared" si="409"/>
        <v>4.5</v>
      </c>
      <c r="K2894" s="25">
        <f>VLOOKUP(J2894,'Spezifische Werte'!$B$2:$C$4002,2,FALSE)</f>
        <v>6.4854105449014127E-2</v>
      </c>
      <c r="L2894" s="25">
        <f t="shared" si="412"/>
        <v>129.70821089802826</v>
      </c>
      <c r="R2894" s="25">
        <v>2892</v>
      </c>
      <c r="S2894" s="25">
        <v>2891</v>
      </c>
      <c r="T2894" s="25">
        <f t="shared" si="416"/>
        <v>0.35273627104706579</v>
      </c>
      <c r="U2894" s="25">
        <f t="shared" si="413"/>
        <v>0.35843558026117622</v>
      </c>
      <c r="W2894" s="17">
        <f>Eingabe!H2895</f>
        <v>321</v>
      </c>
      <c r="X2894" s="17">
        <f t="shared" si="414"/>
        <v>3.21</v>
      </c>
      <c r="Y2894" s="17">
        <f t="shared" si="415"/>
        <v>320</v>
      </c>
    </row>
    <row r="2895" spans="1:25" x14ac:dyDescent="0.15">
      <c r="A2895" s="82">
        <f t="shared" si="410"/>
        <v>5</v>
      </c>
      <c r="B2895" s="46">
        <v>43586.499999992986</v>
      </c>
      <c r="C2895" s="47">
        <f>Eingabe!G2896</f>
        <v>3.5</v>
      </c>
      <c r="D2895" s="77">
        <v>2895</v>
      </c>
      <c r="E2895" s="47"/>
      <c r="F2895" s="25">
        <f t="shared" si="408"/>
        <v>5.22</v>
      </c>
      <c r="G2895" s="25">
        <f>VLOOKUP(F2895,'Spezifische Werte'!$B$2:$C$4002,2,FALSE)</f>
        <v>0.10600726326582303</v>
      </c>
      <c r="H2895" s="25">
        <f t="shared" si="411"/>
        <v>212.01452653164606</v>
      </c>
      <c r="J2895" s="25">
        <f t="shared" si="409"/>
        <v>5.25</v>
      </c>
      <c r="K2895" s="25">
        <f>VLOOKUP(J2895,'Spezifische Werte'!$B$2:$C$4002,2,FALSE)</f>
        <v>0.10804502827355937</v>
      </c>
      <c r="L2895" s="25">
        <f t="shared" si="412"/>
        <v>216.09005654711873</v>
      </c>
      <c r="R2895" s="25">
        <v>2893</v>
      </c>
      <c r="S2895" s="25">
        <v>2892</v>
      </c>
      <c r="T2895" s="25">
        <f t="shared" si="416"/>
        <v>0.35273627104706579</v>
      </c>
      <c r="U2895" s="25">
        <f t="shared" si="413"/>
        <v>0.35843558026117622</v>
      </c>
      <c r="W2895" s="17">
        <f>Eingabe!H2896</f>
        <v>304</v>
      </c>
      <c r="X2895" s="17">
        <f t="shared" si="414"/>
        <v>3.04</v>
      </c>
      <c r="Y2895" s="17">
        <f t="shared" si="415"/>
        <v>300</v>
      </c>
    </row>
    <row r="2896" spans="1:25" x14ac:dyDescent="0.15">
      <c r="A2896" s="82">
        <f t="shared" si="410"/>
        <v>5</v>
      </c>
      <c r="B2896" s="46">
        <v>43586.54166665965</v>
      </c>
      <c r="C2896" s="47">
        <f>Eingabe!G2897</f>
        <v>2.8</v>
      </c>
      <c r="D2896" s="77">
        <v>2896</v>
      </c>
      <c r="E2896" s="47"/>
      <c r="F2896" s="25">
        <f t="shared" si="408"/>
        <v>4.18</v>
      </c>
      <c r="G2896" s="25">
        <f>VLOOKUP(F2896,'Spezifische Werte'!$B$2:$C$4002,2,FALSE)</f>
        <v>4.9643016475870723E-2</v>
      </c>
      <c r="H2896" s="25">
        <f t="shared" si="411"/>
        <v>99.286032951741447</v>
      </c>
      <c r="J2896" s="25">
        <f t="shared" si="409"/>
        <v>4.2</v>
      </c>
      <c r="K2896" s="25">
        <f>VLOOKUP(J2896,'Spezifische Werte'!$B$2:$C$4002,2,FALSE)</f>
        <v>5.0575500247497268E-2</v>
      </c>
      <c r="L2896" s="25">
        <f t="shared" si="412"/>
        <v>101.15100049499453</v>
      </c>
      <c r="R2896" s="25">
        <v>2894</v>
      </c>
      <c r="S2896" s="25">
        <v>2893</v>
      </c>
      <c r="T2896" s="25">
        <f t="shared" si="416"/>
        <v>0.35273627104706579</v>
      </c>
      <c r="U2896" s="25">
        <f t="shared" si="413"/>
        <v>0.35843558026117622</v>
      </c>
      <c r="W2896" s="17">
        <f>Eingabe!H2897</f>
        <v>347</v>
      </c>
      <c r="X2896" s="17">
        <f t="shared" si="414"/>
        <v>3.47</v>
      </c>
      <c r="Y2896" s="17">
        <f t="shared" si="415"/>
        <v>350</v>
      </c>
    </row>
    <row r="2897" spans="1:25" x14ac:dyDescent="0.15">
      <c r="A2897" s="82">
        <f t="shared" si="410"/>
        <v>5</v>
      </c>
      <c r="B2897" s="46">
        <v>43586.583333326314</v>
      </c>
      <c r="C2897" s="47">
        <f>Eingabe!G2898</f>
        <v>3.3</v>
      </c>
      <c r="D2897" s="77">
        <v>2897</v>
      </c>
      <c r="E2897" s="47"/>
      <c r="F2897" s="25">
        <f t="shared" si="408"/>
        <v>4.92</v>
      </c>
      <c r="G2897" s="25">
        <f>VLOOKUP(F2897,'Spezifische Werte'!$B$2:$C$4002,2,FALSE)</f>
        <v>8.7079957720259088E-2</v>
      </c>
      <c r="H2897" s="25">
        <f t="shared" si="411"/>
        <v>174.15991544051818</v>
      </c>
      <c r="J2897" s="25">
        <f t="shared" si="409"/>
        <v>4.95</v>
      </c>
      <c r="K2897" s="25">
        <f>VLOOKUP(J2897,'Spezifische Werte'!$B$2:$C$4002,2,FALSE)</f>
        <v>8.884038911585862E-2</v>
      </c>
      <c r="L2897" s="25">
        <f t="shared" si="412"/>
        <v>177.68077823171723</v>
      </c>
      <c r="R2897" s="25">
        <v>2895</v>
      </c>
      <c r="S2897" s="25">
        <v>2894</v>
      </c>
      <c r="T2897" s="25">
        <f t="shared" si="416"/>
        <v>0.35273627104706579</v>
      </c>
      <c r="U2897" s="25">
        <f t="shared" si="413"/>
        <v>0.35843558026117622</v>
      </c>
      <c r="W2897" s="17">
        <f>Eingabe!H2898</f>
        <v>315</v>
      </c>
      <c r="X2897" s="17">
        <f t="shared" si="414"/>
        <v>3.15</v>
      </c>
      <c r="Y2897" s="17">
        <f t="shared" si="415"/>
        <v>320</v>
      </c>
    </row>
    <row r="2898" spans="1:25" x14ac:dyDescent="0.15">
      <c r="A2898" s="82">
        <f t="shared" si="410"/>
        <v>5</v>
      </c>
      <c r="B2898" s="46">
        <v>43586.624999992979</v>
      </c>
      <c r="C2898" s="47">
        <f>Eingabe!G2899</f>
        <v>3</v>
      </c>
      <c r="D2898" s="77">
        <v>2898</v>
      </c>
      <c r="E2898" s="47"/>
      <c r="F2898" s="25">
        <f t="shared" si="408"/>
        <v>4.4800000000000004</v>
      </c>
      <c r="G2898" s="25">
        <f>VLOOKUP(F2898,'Spezifische Werte'!$B$2:$C$4002,2,FALSE)</f>
        <v>6.3876775708421291E-2</v>
      </c>
      <c r="H2898" s="25">
        <f t="shared" si="411"/>
        <v>127.75355141684258</v>
      </c>
      <c r="J2898" s="25">
        <f t="shared" si="409"/>
        <v>4.5</v>
      </c>
      <c r="K2898" s="25">
        <f>VLOOKUP(J2898,'Spezifische Werte'!$B$2:$C$4002,2,FALSE)</f>
        <v>6.4854105449014127E-2</v>
      </c>
      <c r="L2898" s="25">
        <f t="shared" si="412"/>
        <v>129.70821089802826</v>
      </c>
      <c r="R2898" s="25">
        <v>2896</v>
      </c>
      <c r="S2898" s="25">
        <v>2895</v>
      </c>
      <c r="T2898" s="25">
        <f t="shared" si="416"/>
        <v>0.35273627104706579</v>
      </c>
      <c r="U2898" s="25">
        <f t="shared" si="413"/>
        <v>0.35843558026117622</v>
      </c>
      <c r="W2898" s="17">
        <f>Eingabe!H2899</f>
        <v>0</v>
      </c>
      <c r="X2898" s="17">
        <f t="shared" si="414"/>
        <v>0</v>
      </c>
      <c r="Y2898" s="17">
        <f t="shared" si="415"/>
        <v>0</v>
      </c>
    </row>
    <row r="2899" spans="1:25" x14ac:dyDescent="0.15">
      <c r="A2899" s="82">
        <f t="shared" si="410"/>
        <v>5</v>
      </c>
      <c r="B2899" s="46">
        <v>43586.666666659643</v>
      </c>
      <c r="C2899" s="47">
        <f>Eingabe!G2900</f>
        <v>2.6</v>
      </c>
      <c r="D2899" s="77">
        <v>2899</v>
      </c>
      <c r="E2899" s="47"/>
      <c r="F2899" s="25">
        <f t="shared" si="408"/>
        <v>3.88</v>
      </c>
      <c r="G2899" s="25">
        <f>VLOOKUP(F2899,'Spezifische Werte'!$B$2:$C$4002,2,FALSE)</f>
        <v>3.5689320314118818E-2</v>
      </c>
      <c r="H2899" s="25">
        <f t="shared" si="411"/>
        <v>71.378640628237633</v>
      </c>
      <c r="J2899" s="25">
        <f t="shared" si="409"/>
        <v>3.9</v>
      </c>
      <c r="K2899" s="25">
        <f>VLOOKUP(J2899,'Spezifische Werte'!$B$2:$C$4002,2,FALSE)</f>
        <v>3.6613952811549305E-2</v>
      </c>
      <c r="L2899" s="25">
        <f t="shared" si="412"/>
        <v>73.227905623098607</v>
      </c>
      <c r="R2899" s="25">
        <v>2897</v>
      </c>
      <c r="S2899" s="25">
        <v>2896</v>
      </c>
      <c r="T2899" s="25">
        <f t="shared" si="416"/>
        <v>0.35273627104706579</v>
      </c>
      <c r="U2899" s="25">
        <f t="shared" si="413"/>
        <v>0.35843558026117622</v>
      </c>
      <c r="W2899" s="17">
        <f>Eingabe!H2900</f>
        <v>10</v>
      </c>
      <c r="X2899" s="17">
        <f t="shared" si="414"/>
        <v>0.1</v>
      </c>
      <c r="Y2899" s="17">
        <f t="shared" si="415"/>
        <v>10</v>
      </c>
    </row>
    <row r="2900" spans="1:25" x14ac:dyDescent="0.15">
      <c r="A2900" s="82">
        <f t="shared" si="410"/>
        <v>5</v>
      </c>
      <c r="B2900" s="46">
        <v>43586.708333326307</v>
      </c>
      <c r="C2900" s="47">
        <f>Eingabe!G2901</f>
        <v>2.2999999999999998</v>
      </c>
      <c r="D2900" s="77">
        <v>2900</v>
      </c>
      <c r="E2900" s="47"/>
      <c r="F2900" s="25">
        <f t="shared" si="408"/>
        <v>3.43</v>
      </c>
      <c r="G2900" s="25">
        <f>VLOOKUP(F2900,'Spezifische Werte'!$B$2:$C$4002,2,FALSE)</f>
        <v>1.7964243573129882E-2</v>
      </c>
      <c r="H2900" s="25">
        <f t="shared" si="411"/>
        <v>35.928487146259762</v>
      </c>
      <c r="J2900" s="25">
        <f t="shared" si="409"/>
        <v>3.45</v>
      </c>
      <c r="K2900" s="25">
        <f>VLOOKUP(J2900,'Spezifische Werte'!$B$2:$C$4002,2,FALSE)</f>
        <v>1.8521187553697735E-2</v>
      </c>
      <c r="L2900" s="25">
        <f t="shared" si="412"/>
        <v>37.042375107395472</v>
      </c>
      <c r="R2900" s="25">
        <v>2898</v>
      </c>
      <c r="S2900" s="25">
        <v>2897</v>
      </c>
      <c r="T2900" s="25">
        <f t="shared" si="416"/>
        <v>0.35273627104706579</v>
      </c>
      <c r="U2900" s="25">
        <f t="shared" si="413"/>
        <v>0.35843558026117622</v>
      </c>
      <c r="W2900" s="17">
        <f>Eingabe!H2901</f>
        <v>15</v>
      </c>
      <c r="X2900" s="17">
        <f t="shared" si="414"/>
        <v>0.15</v>
      </c>
      <c r="Y2900" s="17">
        <f t="shared" si="415"/>
        <v>20</v>
      </c>
    </row>
    <row r="2901" spans="1:25" x14ac:dyDescent="0.15">
      <c r="A2901" s="82">
        <f t="shared" si="410"/>
        <v>5</v>
      </c>
      <c r="B2901" s="46">
        <v>43586.749999992971</v>
      </c>
      <c r="C2901" s="47">
        <f>Eingabe!G2902</f>
        <v>1.4</v>
      </c>
      <c r="D2901" s="77">
        <v>2901</v>
      </c>
      <c r="E2901" s="47"/>
      <c r="F2901" s="25">
        <f t="shared" si="408"/>
        <v>2.09</v>
      </c>
      <c r="G2901" s="25">
        <f>VLOOKUP(F2901,'Spezifische Werte'!$B$2:$C$4002,2,FALSE)</f>
        <v>7.3732435985694874E-4</v>
      </c>
      <c r="H2901" s="25">
        <f t="shared" si="411"/>
        <v>1.4746487197138975</v>
      </c>
      <c r="J2901" s="25">
        <f t="shared" si="409"/>
        <v>2.1</v>
      </c>
      <c r="K2901" s="25">
        <f>VLOOKUP(J2901,'Spezifische Werte'!$B$2:$C$4002,2,FALSE)</f>
        <v>7.595217950017582E-4</v>
      </c>
      <c r="L2901" s="25">
        <f t="shared" si="412"/>
        <v>1.5190435900035164</v>
      </c>
      <c r="R2901" s="25">
        <v>2899</v>
      </c>
      <c r="S2901" s="25">
        <v>2898</v>
      </c>
      <c r="T2901" s="25">
        <f t="shared" si="416"/>
        <v>0.35273627104706579</v>
      </c>
      <c r="U2901" s="25">
        <f t="shared" si="413"/>
        <v>0.35843558026117622</v>
      </c>
      <c r="W2901" s="17">
        <f>Eingabe!H2902</f>
        <v>18</v>
      </c>
      <c r="X2901" s="17">
        <f t="shared" si="414"/>
        <v>0.18</v>
      </c>
      <c r="Y2901" s="17">
        <f t="shared" si="415"/>
        <v>20</v>
      </c>
    </row>
    <row r="2902" spans="1:25" x14ac:dyDescent="0.15">
      <c r="A2902" s="82">
        <f t="shared" si="410"/>
        <v>5</v>
      </c>
      <c r="B2902" s="46">
        <v>43586.791666659636</v>
      </c>
      <c r="C2902" s="47">
        <f>Eingabe!G2903</f>
        <v>2.2999999999999998</v>
      </c>
      <c r="D2902" s="77">
        <v>2902</v>
      </c>
      <c r="E2902" s="47"/>
      <c r="F2902" s="25">
        <f t="shared" si="408"/>
        <v>3.43</v>
      </c>
      <c r="G2902" s="25">
        <f>VLOOKUP(F2902,'Spezifische Werte'!$B$2:$C$4002,2,FALSE)</f>
        <v>1.7964243573129882E-2</v>
      </c>
      <c r="H2902" s="25">
        <f t="shared" si="411"/>
        <v>35.928487146259762</v>
      </c>
      <c r="J2902" s="25">
        <f t="shared" si="409"/>
        <v>3.45</v>
      </c>
      <c r="K2902" s="25">
        <f>VLOOKUP(J2902,'Spezifische Werte'!$B$2:$C$4002,2,FALSE)</f>
        <v>1.8521187553697735E-2</v>
      </c>
      <c r="L2902" s="25">
        <f t="shared" si="412"/>
        <v>37.042375107395472</v>
      </c>
      <c r="R2902" s="25">
        <v>2900</v>
      </c>
      <c r="S2902" s="25">
        <v>2899</v>
      </c>
      <c r="T2902" s="25">
        <f t="shared" si="416"/>
        <v>0.35273627104706579</v>
      </c>
      <c r="U2902" s="25">
        <f t="shared" si="413"/>
        <v>0.35843558026117622</v>
      </c>
      <c r="W2902" s="17">
        <f>Eingabe!H2903</f>
        <v>16</v>
      </c>
      <c r="X2902" s="17">
        <f t="shared" si="414"/>
        <v>0.16</v>
      </c>
      <c r="Y2902" s="17">
        <f t="shared" si="415"/>
        <v>20</v>
      </c>
    </row>
    <row r="2903" spans="1:25" x14ac:dyDescent="0.15">
      <c r="A2903" s="82">
        <f t="shared" si="410"/>
        <v>5</v>
      </c>
      <c r="B2903" s="46">
        <v>43586.8333333263</v>
      </c>
      <c r="C2903" s="47">
        <f>Eingabe!G2904</f>
        <v>2.2999999999999998</v>
      </c>
      <c r="D2903" s="77">
        <v>2903</v>
      </c>
      <c r="E2903" s="47"/>
      <c r="F2903" s="25">
        <f t="shared" si="408"/>
        <v>3.43</v>
      </c>
      <c r="G2903" s="25">
        <f>VLOOKUP(F2903,'Spezifische Werte'!$B$2:$C$4002,2,FALSE)</f>
        <v>1.7964243573129882E-2</v>
      </c>
      <c r="H2903" s="25">
        <f t="shared" si="411"/>
        <v>35.928487146259762</v>
      </c>
      <c r="J2903" s="25">
        <f t="shared" si="409"/>
        <v>3.45</v>
      </c>
      <c r="K2903" s="25">
        <f>VLOOKUP(J2903,'Spezifische Werte'!$B$2:$C$4002,2,FALSE)</f>
        <v>1.8521187553697735E-2</v>
      </c>
      <c r="L2903" s="25">
        <f t="shared" si="412"/>
        <v>37.042375107395472</v>
      </c>
      <c r="R2903" s="25">
        <v>2901</v>
      </c>
      <c r="S2903" s="25">
        <v>2900</v>
      </c>
      <c r="T2903" s="25">
        <f t="shared" si="416"/>
        <v>0.35273627104706579</v>
      </c>
      <c r="U2903" s="25">
        <f t="shared" si="413"/>
        <v>0.35843558026117622</v>
      </c>
      <c r="W2903" s="17">
        <f>Eingabe!H2904</f>
        <v>20</v>
      </c>
      <c r="X2903" s="17">
        <f t="shared" si="414"/>
        <v>0.2</v>
      </c>
      <c r="Y2903" s="17">
        <f t="shared" si="415"/>
        <v>20</v>
      </c>
    </row>
    <row r="2904" spans="1:25" x14ac:dyDescent="0.15">
      <c r="A2904" s="82">
        <f t="shared" si="410"/>
        <v>5</v>
      </c>
      <c r="B2904" s="46">
        <v>43586.874999992964</v>
      </c>
      <c r="C2904" s="47">
        <f>Eingabe!G2905</f>
        <v>2.8</v>
      </c>
      <c r="D2904" s="77">
        <v>2904</v>
      </c>
      <c r="E2904" s="47"/>
      <c r="F2904" s="25">
        <f t="shared" si="408"/>
        <v>4.18</v>
      </c>
      <c r="G2904" s="25">
        <f>VLOOKUP(F2904,'Spezifische Werte'!$B$2:$C$4002,2,FALSE)</f>
        <v>4.9643016475870723E-2</v>
      </c>
      <c r="H2904" s="25">
        <f t="shared" si="411"/>
        <v>99.286032951741447</v>
      </c>
      <c r="J2904" s="25">
        <f t="shared" si="409"/>
        <v>4.2</v>
      </c>
      <c r="K2904" s="25">
        <f>VLOOKUP(J2904,'Spezifische Werte'!$B$2:$C$4002,2,FALSE)</f>
        <v>5.0575500247497268E-2</v>
      </c>
      <c r="L2904" s="25">
        <f t="shared" si="412"/>
        <v>101.15100049499453</v>
      </c>
      <c r="R2904" s="25">
        <v>2902</v>
      </c>
      <c r="S2904" s="25">
        <v>2901</v>
      </c>
      <c r="T2904" s="25">
        <f t="shared" si="416"/>
        <v>0.35273627104706579</v>
      </c>
      <c r="U2904" s="25">
        <f t="shared" si="413"/>
        <v>0.35843558026117622</v>
      </c>
      <c r="W2904" s="17">
        <f>Eingabe!H2905</f>
        <v>25</v>
      </c>
      <c r="X2904" s="17">
        <f t="shared" si="414"/>
        <v>0.25</v>
      </c>
      <c r="Y2904" s="17">
        <f t="shared" si="415"/>
        <v>30</v>
      </c>
    </row>
    <row r="2905" spans="1:25" x14ac:dyDescent="0.15">
      <c r="A2905" s="82">
        <f t="shared" si="410"/>
        <v>5</v>
      </c>
      <c r="B2905" s="46">
        <v>43586.916666659628</v>
      </c>
      <c r="C2905" s="47">
        <f>Eingabe!G2906</f>
        <v>3</v>
      </c>
      <c r="D2905" s="77">
        <v>2905</v>
      </c>
      <c r="E2905" s="47"/>
      <c r="F2905" s="25">
        <f t="shared" si="408"/>
        <v>4.4800000000000004</v>
      </c>
      <c r="G2905" s="25">
        <f>VLOOKUP(F2905,'Spezifische Werte'!$B$2:$C$4002,2,FALSE)</f>
        <v>6.3876775708421291E-2</v>
      </c>
      <c r="H2905" s="25">
        <f t="shared" si="411"/>
        <v>127.75355141684258</v>
      </c>
      <c r="J2905" s="25">
        <f t="shared" si="409"/>
        <v>4.5</v>
      </c>
      <c r="K2905" s="25">
        <f>VLOOKUP(J2905,'Spezifische Werte'!$B$2:$C$4002,2,FALSE)</f>
        <v>6.4854105449014127E-2</v>
      </c>
      <c r="L2905" s="25">
        <f t="shared" si="412"/>
        <v>129.70821089802826</v>
      </c>
      <c r="R2905" s="25">
        <v>2903</v>
      </c>
      <c r="S2905" s="25">
        <v>2902</v>
      </c>
      <c r="T2905" s="25">
        <f t="shared" si="416"/>
        <v>0.35273627104706579</v>
      </c>
      <c r="U2905" s="25">
        <f t="shared" si="413"/>
        <v>0.35843558026117622</v>
      </c>
      <c r="W2905" s="17">
        <f>Eingabe!H2906</f>
        <v>40</v>
      </c>
      <c r="X2905" s="17">
        <f t="shared" si="414"/>
        <v>0.4</v>
      </c>
      <c r="Y2905" s="17">
        <f t="shared" si="415"/>
        <v>40</v>
      </c>
    </row>
    <row r="2906" spans="1:25" x14ac:dyDescent="0.15">
      <c r="A2906" s="82">
        <f t="shared" si="410"/>
        <v>5</v>
      </c>
      <c r="B2906" s="46">
        <v>43586.958333326293</v>
      </c>
      <c r="C2906" s="47">
        <f>Eingabe!G2907</f>
        <v>2.6</v>
      </c>
      <c r="D2906" s="77">
        <v>2906</v>
      </c>
      <c r="E2906" s="47"/>
      <c r="F2906" s="25">
        <f t="shared" si="408"/>
        <v>3.88</v>
      </c>
      <c r="G2906" s="25">
        <f>VLOOKUP(F2906,'Spezifische Werte'!$B$2:$C$4002,2,FALSE)</f>
        <v>3.5689320314118818E-2</v>
      </c>
      <c r="H2906" s="25">
        <f t="shared" si="411"/>
        <v>71.378640628237633</v>
      </c>
      <c r="J2906" s="25">
        <f t="shared" si="409"/>
        <v>3.9</v>
      </c>
      <c r="K2906" s="25">
        <f>VLOOKUP(J2906,'Spezifische Werte'!$B$2:$C$4002,2,FALSE)</f>
        <v>3.6613952811549305E-2</v>
      </c>
      <c r="L2906" s="25">
        <f t="shared" si="412"/>
        <v>73.227905623098607</v>
      </c>
      <c r="R2906" s="25">
        <v>2904</v>
      </c>
      <c r="S2906" s="25">
        <v>2903</v>
      </c>
      <c r="T2906" s="25">
        <f t="shared" si="416"/>
        <v>0.35273627104706579</v>
      </c>
      <c r="U2906" s="25">
        <f t="shared" si="413"/>
        <v>0.35843558026117622</v>
      </c>
      <c r="W2906" s="17">
        <f>Eingabe!H2907</f>
        <v>55</v>
      </c>
      <c r="X2906" s="17">
        <f t="shared" si="414"/>
        <v>0.55000000000000004</v>
      </c>
      <c r="Y2906" s="17">
        <f t="shared" si="415"/>
        <v>60</v>
      </c>
    </row>
    <row r="2907" spans="1:25" x14ac:dyDescent="0.15">
      <c r="A2907" s="82">
        <f t="shared" si="410"/>
        <v>5</v>
      </c>
      <c r="B2907" s="46">
        <v>43586.999999992957</v>
      </c>
      <c r="C2907" s="47">
        <f>Eingabe!G2908</f>
        <v>2.8</v>
      </c>
      <c r="D2907" s="77">
        <v>2907</v>
      </c>
      <c r="E2907" s="47"/>
      <c r="F2907" s="25">
        <f t="shared" si="408"/>
        <v>4.18</v>
      </c>
      <c r="G2907" s="25">
        <f>VLOOKUP(F2907,'Spezifische Werte'!$B$2:$C$4002,2,FALSE)</f>
        <v>4.9643016475870723E-2</v>
      </c>
      <c r="H2907" s="25">
        <f t="shared" si="411"/>
        <v>99.286032951741447</v>
      </c>
      <c r="J2907" s="25">
        <f t="shared" si="409"/>
        <v>4.2</v>
      </c>
      <c r="K2907" s="25">
        <f>VLOOKUP(J2907,'Spezifische Werte'!$B$2:$C$4002,2,FALSE)</f>
        <v>5.0575500247497268E-2</v>
      </c>
      <c r="L2907" s="25">
        <f t="shared" si="412"/>
        <v>101.15100049499453</v>
      </c>
      <c r="R2907" s="25">
        <v>2905</v>
      </c>
      <c r="S2907" s="25">
        <v>2904</v>
      </c>
      <c r="T2907" s="25">
        <f t="shared" si="416"/>
        <v>0.35273627104706579</v>
      </c>
      <c r="U2907" s="25">
        <f t="shared" si="413"/>
        <v>0.35843558026117622</v>
      </c>
      <c r="W2907" s="17">
        <f>Eingabe!H2908</f>
        <v>72</v>
      </c>
      <c r="X2907" s="17">
        <f t="shared" si="414"/>
        <v>0.72</v>
      </c>
      <c r="Y2907" s="17">
        <f t="shared" si="415"/>
        <v>70</v>
      </c>
    </row>
    <row r="2908" spans="1:25" x14ac:dyDescent="0.15">
      <c r="A2908" s="82">
        <f t="shared" si="410"/>
        <v>5</v>
      </c>
      <c r="B2908" s="46">
        <v>43587.041666659621</v>
      </c>
      <c r="C2908" s="47">
        <f>Eingabe!G2909</f>
        <v>4.3</v>
      </c>
      <c r="D2908" s="77">
        <v>2908</v>
      </c>
      <c r="E2908" s="47"/>
      <c r="F2908" s="25">
        <f t="shared" si="408"/>
        <v>6.41</v>
      </c>
      <c r="G2908" s="25">
        <f>VLOOKUP(F2908,'Spezifische Werte'!$B$2:$C$4002,2,FALSE)</f>
        <v>0.20539547091670399</v>
      </c>
      <c r="H2908" s="25">
        <f t="shared" si="411"/>
        <v>410.790941833408</v>
      </c>
      <c r="J2908" s="25">
        <f t="shared" si="409"/>
        <v>6.45</v>
      </c>
      <c r="K2908" s="25">
        <f>VLOOKUP(J2908,'Spezifische Werte'!$B$2:$C$4002,2,FALSE)</f>
        <v>0.20962714743593144</v>
      </c>
      <c r="L2908" s="25">
        <f t="shared" si="412"/>
        <v>419.2542948718629</v>
      </c>
      <c r="R2908" s="25">
        <v>2906</v>
      </c>
      <c r="S2908" s="25">
        <v>2905</v>
      </c>
      <c r="T2908" s="25">
        <f t="shared" si="416"/>
        <v>0.35273627104706579</v>
      </c>
      <c r="U2908" s="25">
        <f t="shared" si="413"/>
        <v>0.35843558026117622</v>
      </c>
      <c r="W2908" s="17">
        <f>Eingabe!H2909</f>
        <v>87</v>
      </c>
      <c r="X2908" s="17">
        <f t="shared" si="414"/>
        <v>0.87</v>
      </c>
      <c r="Y2908" s="17">
        <f t="shared" si="415"/>
        <v>90</v>
      </c>
    </row>
    <row r="2909" spans="1:25" x14ac:dyDescent="0.15">
      <c r="A2909" s="82">
        <f t="shared" si="410"/>
        <v>5</v>
      </c>
      <c r="B2909" s="46">
        <v>43587.083333326285</v>
      </c>
      <c r="C2909" s="47">
        <f>Eingabe!G2910</f>
        <v>3.6</v>
      </c>
      <c r="D2909" s="77">
        <v>2909</v>
      </c>
      <c r="E2909" s="47"/>
      <c r="F2909" s="25">
        <f t="shared" si="408"/>
        <v>5.37</v>
      </c>
      <c r="G2909" s="25">
        <f>VLOOKUP(F2909,'Spezifische Werte'!$B$2:$C$4002,2,FALSE)</f>
        <v>0.11640095819454216</v>
      </c>
      <c r="H2909" s="25">
        <f t="shared" si="411"/>
        <v>232.80191638908431</v>
      </c>
      <c r="J2909" s="25">
        <f t="shared" si="409"/>
        <v>5.4</v>
      </c>
      <c r="K2909" s="25">
        <f>VLOOKUP(J2909,'Spezifische Werte'!$B$2:$C$4002,2,FALSE)</f>
        <v>0.11853513474534576</v>
      </c>
      <c r="L2909" s="25">
        <f t="shared" si="412"/>
        <v>237.07026949069152</v>
      </c>
      <c r="R2909" s="25">
        <v>2907</v>
      </c>
      <c r="S2909" s="25">
        <v>2906</v>
      </c>
      <c r="T2909" s="25">
        <f t="shared" si="416"/>
        <v>0.35273627104706579</v>
      </c>
      <c r="U2909" s="25">
        <f t="shared" si="413"/>
        <v>0.35843558026117622</v>
      </c>
      <c r="W2909" s="17">
        <f>Eingabe!H2910</f>
        <v>98</v>
      </c>
      <c r="X2909" s="17">
        <f t="shared" si="414"/>
        <v>0.98</v>
      </c>
      <c r="Y2909" s="17">
        <f t="shared" si="415"/>
        <v>100</v>
      </c>
    </row>
    <row r="2910" spans="1:25" x14ac:dyDescent="0.15">
      <c r="A2910" s="82">
        <f t="shared" si="410"/>
        <v>5</v>
      </c>
      <c r="B2910" s="46">
        <v>43587.12499999295</v>
      </c>
      <c r="C2910" s="47">
        <f>Eingabe!G2911</f>
        <v>4.5</v>
      </c>
      <c r="D2910" s="77">
        <v>2910</v>
      </c>
      <c r="E2910" s="47"/>
      <c r="F2910" s="25">
        <f t="shared" si="408"/>
        <v>6.71</v>
      </c>
      <c r="G2910" s="25">
        <f>VLOOKUP(F2910,'Spezifische Werte'!$B$2:$C$4002,2,FALSE)</f>
        <v>0.23821819652236836</v>
      </c>
      <c r="H2910" s="25">
        <f t="shared" si="411"/>
        <v>476.43639304473675</v>
      </c>
      <c r="J2910" s="25">
        <f t="shared" si="409"/>
        <v>6.75</v>
      </c>
      <c r="K2910" s="25">
        <f>VLOOKUP(J2910,'Spezifische Werte'!$B$2:$C$4002,2,FALSE)</f>
        <v>0.24279032681735657</v>
      </c>
      <c r="L2910" s="25">
        <f t="shared" si="412"/>
        <v>485.58065363471314</v>
      </c>
      <c r="R2910" s="25">
        <v>2908</v>
      </c>
      <c r="S2910" s="25">
        <v>2907</v>
      </c>
      <c r="T2910" s="25">
        <f t="shared" si="416"/>
        <v>0.35273627104706579</v>
      </c>
      <c r="U2910" s="25">
        <f t="shared" si="413"/>
        <v>0.35843558026117622</v>
      </c>
      <c r="W2910" s="17">
        <f>Eingabe!H2911</f>
        <v>100</v>
      </c>
      <c r="X2910" s="17">
        <f t="shared" si="414"/>
        <v>1</v>
      </c>
      <c r="Y2910" s="17">
        <f t="shared" si="415"/>
        <v>100</v>
      </c>
    </row>
    <row r="2911" spans="1:25" x14ac:dyDescent="0.15">
      <c r="A2911" s="82">
        <f t="shared" si="410"/>
        <v>5</v>
      </c>
      <c r="B2911" s="46">
        <v>43587.166666659614</v>
      </c>
      <c r="C2911" s="47">
        <f>Eingabe!G2912</f>
        <v>3.6</v>
      </c>
      <c r="D2911" s="77">
        <v>2911</v>
      </c>
      <c r="E2911" s="47"/>
      <c r="F2911" s="25">
        <f t="shared" si="408"/>
        <v>5.37</v>
      </c>
      <c r="G2911" s="25">
        <f>VLOOKUP(F2911,'Spezifische Werte'!$B$2:$C$4002,2,FALSE)</f>
        <v>0.11640095819454216</v>
      </c>
      <c r="H2911" s="25">
        <f t="shared" si="411"/>
        <v>232.80191638908431</v>
      </c>
      <c r="J2911" s="25">
        <f t="shared" si="409"/>
        <v>5.4</v>
      </c>
      <c r="K2911" s="25">
        <f>VLOOKUP(J2911,'Spezifische Werte'!$B$2:$C$4002,2,FALSE)</f>
        <v>0.11853513474534576</v>
      </c>
      <c r="L2911" s="25">
        <f t="shared" si="412"/>
        <v>237.07026949069152</v>
      </c>
      <c r="R2911" s="25">
        <v>2909</v>
      </c>
      <c r="S2911" s="25">
        <v>2908</v>
      </c>
      <c r="T2911" s="25">
        <f t="shared" si="416"/>
        <v>0.325486920668631</v>
      </c>
      <c r="U2911" s="25">
        <f t="shared" si="413"/>
        <v>0.33076268848590712</v>
      </c>
      <c r="W2911" s="17">
        <f>Eingabe!H2912</f>
        <v>100</v>
      </c>
      <c r="X2911" s="17">
        <f t="shared" si="414"/>
        <v>1</v>
      </c>
      <c r="Y2911" s="17">
        <f t="shared" si="415"/>
        <v>100</v>
      </c>
    </row>
    <row r="2912" spans="1:25" x14ac:dyDescent="0.15">
      <c r="A2912" s="82">
        <f t="shared" si="410"/>
        <v>5</v>
      </c>
      <c r="B2912" s="46">
        <v>43587.208333326278</v>
      </c>
      <c r="C2912" s="47">
        <f>Eingabe!G2913</f>
        <v>3.7</v>
      </c>
      <c r="D2912" s="77">
        <v>2912</v>
      </c>
      <c r="E2912" s="47"/>
      <c r="F2912" s="25">
        <f t="shared" si="408"/>
        <v>5.52</v>
      </c>
      <c r="G2912" s="25">
        <f>VLOOKUP(F2912,'Spezifische Werte'!$B$2:$C$4002,2,FALSE)</f>
        <v>0.12721663519138685</v>
      </c>
      <c r="H2912" s="25">
        <f t="shared" si="411"/>
        <v>254.43327038277369</v>
      </c>
      <c r="J2912" s="25">
        <f t="shared" si="409"/>
        <v>5.55</v>
      </c>
      <c r="K2912" s="25">
        <f>VLOOKUP(J2912,'Spezifische Werte'!$B$2:$C$4002,2,FALSE)</f>
        <v>0.12941942247043492</v>
      </c>
      <c r="L2912" s="25">
        <f t="shared" si="412"/>
        <v>258.83884494086982</v>
      </c>
      <c r="R2912" s="25">
        <v>2910</v>
      </c>
      <c r="S2912" s="25">
        <v>2909</v>
      </c>
      <c r="T2912" s="25">
        <f t="shared" si="416"/>
        <v>0.325486920668631</v>
      </c>
      <c r="U2912" s="25">
        <f t="shared" si="413"/>
        <v>0.33076268848590712</v>
      </c>
      <c r="W2912" s="17">
        <f>Eingabe!H2913</f>
        <v>101</v>
      </c>
      <c r="X2912" s="17">
        <f t="shared" si="414"/>
        <v>1.01</v>
      </c>
      <c r="Y2912" s="17">
        <f t="shared" si="415"/>
        <v>100</v>
      </c>
    </row>
    <row r="2913" spans="1:25" x14ac:dyDescent="0.15">
      <c r="A2913" s="82">
        <f t="shared" si="410"/>
        <v>5</v>
      </c>
      <c r="B2913" s="46">
        <v>43587.249999992942</v>
      </c>
      <c r="C2913" s="47">
        <f>Eingabe!G2914</f>
        <v>4</v>
      </c>
      <c r="D2913" s="77">
        <v>2913</v>
      </c>
      <c r="E2913" s="47"/>
      <c r="F2913" s="25">
        <f t="shared" si="408"/>
        <v>5.97</v>
      </c>
      <c r="G2913" s="25">
        <f>VLOOKUP(F2913,'Spezifische Werte'!$B$2:$C$4002,2,FALSE)</f>
        <v>0.1627434603343155</v>
      </c>
      <c r="H2913" s="25">
        <f t="shared" si="411"/>
        <v>325.486920668631</v>
      </c>
      <c r="J2913" s="25">
        <f t="shared" si="409"/>
        <v>6</v>
      </c>
      <c r="K2913" s="25">
        <f>VLOOKUP(J2913,'Spezifische Werte'!$B$2:$C$4002,2,FALSE)</f>
        <v>0.16538134424295356</v>
      </c>
      <c r="L2913" s="25">
        <f t="shared" si="412"/>
        <v>330.76268848590712</v>
      </c>
      <c r="R2913" s="25">
        <v>2911</v>
      </c>
      <c r="S2913" s="25">
        <v>2910</v>
      </c>
      <c r="T2913" s="25">
        <f t="shared" si="416"/>
        <v>0.325486920668631</v>
      </c>
      <c r="U2913" s="25">
        <f t="shared" si="413"/>
        <v>0.33076268848590712</v>
      </c>
      <c r="W2913" s="17">
        <f>Eingabe!H2914</f>
        <v>101</v>
      </c>
      <c r="X2913" s="17">
        <f t="shared" si="414"/>
        <v>1.01</v>
      </c>
      <c r="Y2913" s="17">
        <f t="shared" si="415"/>
        <v>100</v>
      </c>
    </row>
    <row r="2914" spans="1:25" x14ac:dyDescent="0.15">
      <c r="A2914" s="82">
        <f t="shared" si="410"/>
        <v>5</v>
      </c>
      <c r="B2914" s="46">
        <v>43587.291666659607</v>
      </c>
      <c r="C2914" s="47">
        <f>Eingabe!G2915</f>
        <v>3.4</v>
      </c>
      <c r="D2914" s="77">
        <v>2914</v>
      </c>
      <c r="E2914" s="47"/>
      <c r="F2914" s="25">
        <f t="shared" si="408"/>
        <v>5.07</v>
      </c>
      <c r="G2914" s="25">
        <f>VLOOKUP(F2914,'Spezifische Werte'!$B$2:$C$4002,2,FALSE)</f>
        <v>9.6185977081711158E-2</v>
      </c>
      <c r="H2914" s="25">
        <f t="shared" si="411"/>
        <v>192.37195416342232</v>
      </c>
      <c r="J2914" s="25">
        <f t="shared" si="409"/>
        <v>5.0999999999999996</v>
      </c>
      <c r="K2914" s="25">
        <f>VLOOKUP(J2914,'Spezifische Werte'!$B$2:$C$4002,2,FALSE)</f>
        <v>9.8097213536623304E-2</v>
      </c>
      <c r="L2914" s="25">
        <f t="shared" si="412"/>
        <v>196.1944270732466</v>
      </c>
      <c r="R2914" s="25">
        <v>2912</v>
      </c>
      <c r="S2914" s="25">
        <v>2911</v>
      </c>
      <c r="T2914" s="25">
        <f t="shared" si="416"/>
        <v>0.325486920668631</v>
      </c>
      <c r="U2914" s="25">
        <f t="shared" si="413"/>
        <v>0.33076268848590712</v>
      </c>
      <c r="W2914" s="17">
        <f>Eingabe!H2915</f>
        <v>112</v>
      </c>
      <c r="X2914" s="17">
        <f t="shared" si="414"/>
        <v>1.1200000000000001</v>
      </c>
      <c r="Y2914" s="17">
        <f t="shared" si="415"/>
        <v>110.00000000000001</v>
      </c>
    </row>
    <row r="2915" spans="1:25" x14ac:dyDescent="0.15">
      <c r="A2915" s="82">
        <f t="shared" si="410"/>
        <v>5</v>
      </c>
      <c r="B2915" s="46">
        <v>43587.333333326271</v>
      </c>
      <c r="C2915" s="47">
        <f>Eingabe!G2916</f>
        <v>2.8</v>
      </c>
      <c r="D2915" s="77">
        <v>2915</v>
      </c>
      <c r="E2915" s="47"/>
      <c r="F2915" s="25">
        <f t="shared" si="408"/>
        <v>4.18</v>
      </c>
      <c r="G2915" s="25">
        <f>VLOOKUP(F2915,'Spezifische Werte'!$B$2:$C$4002,2,FALSE)</f>
        <v>4.9643016475870723E-2</v>
      </c>
      <c r="H2915" s="25">
        <f t="shared" si="411"/>
        <v>99.286032951741447</v>
      </c>
      <c r="J2915" s="25">
        <f t="shared" si="409"/>
        <v>4.2</v>
      </c>
      <c r="K2915" s="25">
        <f>VLOOKUP(J2915,'Spezifische Werte'!$B$2:$C$4002,2,FALSE)</f>
        <v>5.0575500247497268E-2</v>
      </c>
      <c r="L2915" s="25">
        <f t="shared" si="412"/>
        <v>101.15100049499453</v>
      </c>
      <c r="R2915" s="25">
        <v>2913</v>
      </c>
      <c r="S2915" s="25">
        <v>2912</v>
      </c>
      <c r="T2915" s="25">
        <f t="shared" si="416"/>
        <v>0.325486920668631</v>
      </c>
      <c r="U2915" s="25">
        <f t="shared" si="413"/>
        <v>0.33076268848590712</v>
      </c>
      <c r="W2915" s="17">
        <f>Eingabe!H2916</f>
        <v>111</v>
      </c>
      <c r="X2915" s="17">
        <f t="shared" si="414"/>
        <v>1.1100000000000001</v>
      </c>
      <c r="Y2915" s="17">
        <f t="shared" si="415"/>
        <v>110.00000000000001</v>
      </c>
    </row>
    <row r="2916" spans="1:25" x14ac:dyDescent="0.15">
      <c r="A2916" s="82">
        <f t="shared" si="410"/>
        <v>5</v>
      </c>
      <c r="B2916" s="46">
        <v>43587.374999992935</v>
      </c>
      <c r="C2916" s="47">
        <f>Eingabe!G2917</f>
        <v>2.2999999999999998</v>
      </c>
      <c r="D2916" s="77">
        <v>2916</v>
      </c>
      <c r="E2916" s="47"/>
      <c r="F2916" s="25">
        <f t="shared" si="408"/>
        <v>3.43</v>
      </c>
      <c r="G2916" s="25">
        <f>VLOOKUP(F2916,'Spezifische Werte'!$B$2:$C$4002,2,FALSE)</f>
        <v>1.7964243573129882E-2</v>
      </c>
      <c r="H2916" s="25">
        <f t="shared" si="411"/>
        <v>35.928487146259762</v>
      </c>
      <c r="J2916" s="25">
        <f t="shared" si="409"/>
        <v>3.45</v>
      </c>
      <c r="K2916" s="25">
        <f>VLOOKUP(J2916,'Spezifische Werte'!$B$2:$C$4002,2,FALSE)</f>
        <v>1.8521187553697735E-2</v>
      </c>
      <c r="L2916" s="25">
        <f t="shared" si="412"/>
        <v>37.042375107395472</v>
      </c>
      <c r="R2916" s="25">
        <v>2914</v>
      </c>
      <c r="S2916" s="25">
        <v>2913</v>
      </c>
      <c r="T2916" s="25">
        <f t="shared" si="416"/>
        <v>0.325486920668631</v>
      </c>
      <c r="U2916" s="25">
        <f t="shared" si="413"/>
        <v>0.33076268848590712</v>
      </c>
      <c r="W2916" s="17">
        <f>Eingabe!H2917</f>
        <v>102</v>
      </c>
      <c r="X2916" s="17">
        <f t="shared" si="414"/>
        <v>1.02</v>
      </c>
      <c r="Y2916" s="17">
        <f t="shared" si="415"/>
        <v>100</v>
      </c>
    </row>
    <row r="2917" spans="1:25" x14ac:dyDescent="0.15">
      <c r="A2917" s="82">
        <f t="shared" si="410"/>
        <v>5</v>
      </c>
      <c r="B2917" s="46">
        <v>43587.416666659599</v>
      </c>
      <c r="C2917" s="47">
        <f>Eingabe!G2918</f>
        <v>1.6</v>
      </c>
      <c r="D2917" s="77">
        <v>2917</v>
      </c>
      <c r="E2917" s="47"/>
      <c r="F2917" s="25">
        <f t="shared" si="408"/>
        <v>2.39</v>
      </c>
      <c r="G2917" s="25">
        <f>VLOOKUP(F2917,'Spezifische Werte'!$B$2:$C$4002,2,FALSE)</f>
        <v>1.6182188036419766E-3</v>
      </c>
      <c r="H2917" s="25">
        <f t="shared" si="411"/>
        <v>3.2364376072839534</v>
      </c>
      <c r="J2917" s="25">
        <f t="shared" si="409"/>
        <v>2.4</v>
      </c>
      <c r="K2917" s="25">
        <f>VLOOKUP(J2917,'Spezifische Werte'!$B$2:$C$4002,2,FALSE)</f>
        <v>1.6560687882273774E-3</v>
      </c>
      <c r="L2917" s="25">
        <f t="shared" si="412"/>
        <v>3.3121375764547549</v>
      </c>
      <c r="R2917" s="25">
        <v>2915</v>
      </c>
      <c r="S2917" s="25">
        <v>2914</v>
      </c>
      <c r="T2917" s="25">
        <f t="shared" si="416"/>
        <v>0.325486920668631</v>
      </c>
      <c r="U2917" s="25">
        <f t="shared" si="413"/>
        <v>0.33076268848590712</v>
      </c>
      <c r="W2917" s="17">
        <f>Eingabe!H2918</f>
        <v>91</v>
      </c>
      <c r="X2917" s="17">
        <f t="shared" si="414"/>
        <v>0.91</v>
      </c>
      <c r="Y2917" s="17">
        <f t="shared" si="415"/>
        <v>90</v>
      </c>
    </row>
    <row r="2918" spans="1:25" x14ac:dyDescent="0.15">
      <c r="A2918" s="82">
        <f t="shared" si="410"/>
        <v>5</v>
      </c>
      <c r="B2918" s="46">
        <v>43587.458333326264</v>
      </c>
      <c r="C2918" s="47">
        <f>Eingabe!G2919</f>
        <v>2</v>
      </c>
      <c r="D2918" s="77">
        <v>2918</v>
      </c>
      <c r="E2918" s="47"/>
      <c r="F2918" s="25">
        <f t="shared" si="408"/>
        <v>2.98</v>
      </c>
      <c r="G2918" s="25">
        <f>VLOOKUP(F2918,'Spezifische Werte'!$B$2:$C$4002,2,FALSE)</f>
        <v>7.6819067373919353E-3</v>
      </c>
      <c r="H2918" s="25">
        <f t="shared" si="411"/>
        <v>15.363813474783871</v>
      </c>
      <c r="J2918" s="25">
        <f t="shared" si="409"/>
        <v>3</v>
      </c>
      <c r="K2918" s="25">
        <f>VLOOKUP(J2918,'Spezifische Werte'!$B$2:$C$4002,2,FALSE)</f>
        <v>8.0363231384606472E-3</v>
      </c>
      <c r="L2918" s="25">
        <f t="shared" si="412"/>
        <v>16.072646276921294</v>
      </c>
      <c r="R2918" s="25">
        <v>2916</v>
      </c>
      <c r="S2918" s="25">
        <v>2915</v>
      </c>
      <c r="T2918" s="25">
        <f t="shared" si="416"/>
        <v>0.325486920668631</v>
      </c>
      <c r="U2918" s="25">
        <f t="shared" si="413"/>
        <v>0.33076268848590712</v>
      </c>
      <c r="W2918" s="17">
        <f>Eingabe!H2919</f>
        <v>92</v>
      </c>
      <c r="X2918" s="17">
        <f t="shared" si="414"/>
        <v>0.92</v>
      </c>
      <c r="Y2918" s="17">
        <f t="shared" si="415"/>
        <v>90</v>
      </c>
    </row>
    <row r="2919" spans="1:25" x14ac:dyDescent="0.15">
      <c r="A2919" s="82">
        <f t="shared" si="410"/>
        <v>5</v>
      </c>
      <c r="B2919" s="46">
        <v>43587.499999992928</v>
      </c>
      <c r="C2919" s="47">
        <f>Eingabe!G2920</f>
        <v>2.7</v>
      </c>
      <c r="D2919" s="77">
        <v>2919</v>
      </c>
      <c r="E2919" s="47"/>
      <c r="F2919" s="25">
        <f t="shared" si="408"/>
        <v>4.03</v>
      </c>
      <c r="G2919" s="25">
        <f>VLOOKUP(F2919,'Spezifische Werte'!$B$2:$C$4002,2,FALSE)</f>
        <v>4.2666657265334036E-2</v>
      </c>
      <c r="H2919" s="25">
        <f t="shared" si="411"/>
        <v>85.333314530668076</v>
      </c>
      <c r="J2919" s="25">
        <f t="shared" si="409"/>
        <v>4.05</v>
      </c>
      <c r="K2919" s="25">
        <f>VLOOKUP(J2919,'Spezifische Werte'!$B$2:$C$4002,2,FALSE)</f>
        <v>4.3597034083331404E-2</v>
      </c>
      <c r="L2919" s="25">
        <f t="shared" si="412"/>
        <v>87.194068166662802</v>
      </c>
      <c r="R2919" s="25">
        <v>2917</v>
      </c>
      <c r="S2919" s="25">
        <v>2916</v>
      </c>
      <c r="T2919" s="25">
        <f t="shared" si="416"/>
        <v>0.325486920668631</v>
      </c>
      <c r="U2919" s="25">
        <f t="shared" si="413"/>
        <v>0.33076268848590712</v>
      </c>
      <c r="W2919" s="17">
        <f>Eingabe!H2920</f>
        <v>93</v>
      </c>
      <c r="X2919" s="17">
        <f t="shared" si="414"/>
        <v>0.93</v>
      </c>
      <c r="Y2919" s="17">
        <f t="shared" si="415"/>
        <v>90</v>
      </c>
    </row>
    <row r="2920" spans="1:25" x14ac:dyDescent="0.15">
      <c r="A2920" s="82">
        <f t="shared" si="410"/>
        <v>5</v>
      </c>
      <c r="B2920" s="46">
        <v>43587.541666659592</v>
      </c>
      <c r="C2920" s="47">
        <f>Eingabe!G2921</f>
        <v>2.5</v>
      </c>
      <c r="D2920" s="77">
        <v>2920</v>
      </c>
      <c r="E2920" s="47"/>
      <c r="F2920" s="25">
        <f t="shared" si="408"/>
        <v>3.73</v>
      </c>
      <c r="G2920" s="25">
        <f>VLOOKUP(F2920,'Spezifische Werte'!$B$2:$C$4002,2,FALSE)</f>
        <v>2.895161356886641E-2</v>
      </c>
      <c r="H2920" s="25">
        <f t="shared" si="411"/>
        <v>57.90322713773282</v>
      </c>
      <c r="J2920" s="25">
        <f t="shared" si="409"/>
        <v>3.75</v>
      </c>
      <c r="K2920" s="25">
        <f>VLOOKUP(J2920,'Spezifische Werte'!$B$2:$C$4002,2,FALSE)</f>
        <v>2.9822636466446242E-2</v>
      </c>
      <c r="L2920" s="25">
        <f t="shared" si="412"/>
        <v>59.645272932892482</v>
      </c>
      <c r="R2920" s="25">
        <v>2918</v>
      </c>
      <c r="S2920" s="25">
        <v>2917</v>
      </c>
      <c r="T2920" s="25">
        <f t="shared" si="416"/>
        <v>0.325486920668631</v>
      </c>
      <c r="U2920" s="25">
        <f t="shared" si="413"/>
        <v>0.33076268848590712</v>
      </c>
      <c r="W2920" s="17">
        <f>Eingabe!H2921</f>
        <v>119</v>
      </c>
      <c r="X2920" s="17">
        <f t="shared" si="414"/>
        <v>1.19</v>
      </c>
      <c r="Y2920" s="17">
        <f t="shared" si="415"/>
        <v>120</v>
      </c>
    </row>
    <row r="2921" spans="1:25" x14ac:dyDescent="0.15">
      <c r="A2921" s="82">
        <f t="shared" si="410"/>
        <v>5</v>
      </c>
      <c r="B2921" s="46">
        <v>43587.583333326256</v>
      </c>
      <c r="C2921" s="47">
        <f>Eingabe!G2922</f>
        <v>2.8</v>
      </c>
      <c r="D2921" s="77">
        <v>2921</v>
      </c>
      <c r="E2921" s="47"/>
      <c r="F2921" s="25">
        <f t="shared" si="408"/>
        <v>4.18</v>
      </c>
      <c r="G2921" s="25">
        <f>VLOOKUP(F2921,'Spezifische Werte'!$B$2:$C$4002,2,FALSE)</f>
        <v>4.9643016475870723E-2</v>
      </c>
      <c r="H2921" s="25">
        <f t="shared" si="411"/>
        <v>99.286032951741447</v>
      </c>
      <c r="J2921" s="25">
        <f t="shared" si="409"/>
        <v>4.2</v>
      </c>
      <c r="K2921" s="25">
        <f>VLOOKUP(J2921,'Spezifische Werte'!$B$2:$C$4002,2,FALSE)</f>
        <v>5.0575500247497268E-2</v>
      </c>
      <c r="L2921" s="25">
        <f t="shared" si="412"/>
        <v>101.15100049499453</v>
      </c>
      <c r="R2921" s="25">
        <v>2919</v>
      </c>
      <c r="S2921" s="25">
        <v>2918</v>
      </c>
      <c r="T2921" s="25">
        <f t="shared" si="416"/>
        <v>0.325486920668631</v>
      </c>
      <c r="U2921" s="25">
        <f t="shared" si="413"/>
        <v>0.33076268848590712</v>
      </c>
      <c r="W2921" s="17">
        <f>Eingabe!H2922</f>
        <v>105</v>
      </c>
      <c r="X2921" s="17">
        <f t="shared" si="414"/>
        <v>1.05</v>
      </c>
      <c r="Y2921" s="17">
        <f t="shared" si="415"/>
        <v>110.00000000000001</v>
      </c>
    </row>
    <row r="2922" spans="1:25" x14ac:dyDescent="0.15">
      <c r="A2922" s="82">
        <f t="shared" si="410"/>
        <v>5</v>
      </c>
      <c r="B2922" s="46">
        <v>43587.62499999292</v>
      </c>
      <c r="C2922" s="47">
        <f>Eingabe!G2923</f>
        <v>2.6</v>
      </c>
      <c r="D2922" s="77">
        <v>2922</v>
      </c>
      <c r="E2922" s="47"/>
      <c r="F2922" s="25">
        <f t="shared" si="408"/>
        <v>3.88</v>
      </c>
      <c r="G2922" s="25">
        <f>VLOOKUP(F2922,'Spezifische Werte'!$B$2:$C$4002,2,FALSE)</f>
        <v>3.5689320314118818E-2</v>
      </c>
      <c r="H2922" s="25">
        <f t="shared" si="411"/>
        <v>71.378640628237633</v>
      </c>
      <c r="J2922" s="25">
        <f t="shared" si="409"/>
        <v>3.9</v>
      </c>
      <c r="K2922" s="25">
        <f>VLOOKUP(J2922,'Spezifische Werte'!$B$2:$C$4002,2,FALSE)</f>
        <v>3.6613952811549305E-2</v>
      </c>
      <c r="L2922" s="25">
        <f t="shared" si="412"/>
        <v>73.227905623098607</v>
      </c>
      <c r="R2922" s="25">
        <v>2920</v>
      </c>
      <c r="S2922" s="25">
        <v>2919</v>
      </c>
      <c r="T2922" s="25">
        <f t="shared" si="416"/>
        <v>0.325486920668631</v>
      </c>
      <c r="U2922" s="25">
        <f t="shared" si="413"/>
        <v>0.33076268848590712</v>
      </c>
      <c r="W2922" s="17">
        <f>Eingabe!H2923</f>
        <v>93</v>
      </c>
      <c r="X2922" s="17">
        <f t="shared" si="414"/>
        <v>0.93</v>
      </c>
      <c r="Y2922" s="17">
        <f t="shared" si="415"/>
        <v>90</v>
      </c>
    </row>
    <row r="2923" spans="1:25" x14ac:dyDescent="0.15">
      <c r="A2923" s="82">
        <f t="shared" si="410"/>
        <v>5</v>
      </c>
      <c r="B2923" s="46">
        <v>43587.666666659585</v>
      </c>
      <c r="C2923" s="47">
        <f>Eingabe!G2924</f>
        <v>3.2</v>
      </c>
      <c r="D2923" s="77">
        <v>2923</v>
      </c>
      <c r="E2923" s="47"/>
      <c r="F2923" s="25">
        <f t="shared" si="408"/>
        <v>4.7699999999999996</v>
      </c>
      <c r="G2923" s="25">
        <f>VLOOKUP(F2923,'Spezifische Werte'!$B$2:$C$4002,2,FALSE)</f>
        <v>7.8679349945367349E-2</v>
      </c>
      <c r="H2923" s="25">
        <f t="shared" si="411"/>
        <v>157.3586998907347</v>
      </c>
      <c r="J2923" s="25">
        <f t="shared" si="409"/>
        <v>4.8</v>
      </c>
      <c r="K2923" s="25">
        <f>VLOOKUP(J2923,'Spezifische Werte'!$B$2:$C$4002,2,FALSE)</f>
        <v>8.0310065544742015E-2</v>
      </c>
      <c r="L2923" s="25">
        <f t="shared" si="412"/>
        <v>160.62013108948403</v>
      </c>
      <c r="R2923" s="25">
        <v>2921</v>
      </c>
      <c r="S2923" s="25">
        <v>2920</v>
      </c>
      <c r="T2923" s="25">
        <f t="shared" si="416"/>
        <v>0.325486920668631</v>
      </c>
      <c r="U2923" s="25">
        <f t="shared" si="413"/>
        <v>0.33076268848590712</v>
      </c>
      <c r="W2923" s="17">
        <f>Eingabe!H2924</f>
        <v>92</v>
      </c>
      <c r="X2923" s="17">
        <f t="shared" si="414"/>
        <v>0.92</v>
      </c>
      <c r="Y2923" s="17">
        <f t="shared" si="415"/>
        <v>90</v>
      </c>
    </row>
    <row r="2924" spans="1:25" x14ac:dyDescent="0.15">
      <c r="A2924" s="82">
        <f t="shared" si="410"/>
        <v>5</v>
      </c>
      <c r="B2924" s="46">
        <v>43587.708333326249</v>
      </c>
      <c r="C2924" s="47">
        <f>Eingabe!G2925</f>
        <v>2.7</v>
      </c>
      <c r="D2924" s="77">
        <v>2924</v>
      </c>
      <c r="E2924" s="47"/>
      <c r="F2924" s="25">
        <f t="shared" si="408"/>
        <v>4.03</v>
      </c>
      <c r="G2924" s="25">
        <f>VLOOKUP(F2924,'Spezifische Werte'!$B$2:$C$4002,2,FALSE)</f>
        <v>4.2666657265334036E-2</v>
      </c>
      <c r="H2924" s="25">
        <f t="shared" si="411"/>
        <v>85.333314530668076</v>
      </c>
      <c r="J2924" s="25">
        <f t="shared" si="409"/>
        <v>4.05</v>
      </c>
      <c r="K2924" s="25">
        <f>VLOOKUP(J2924,'Spezifische Werte'!$B$2:$C$4002,2,FALSE)</f>
        <v>4.3597034083331404E-2</v>
      </c>
      <c r="L2924" s="25">
        <f t="shared" si="412"/>
        <v>87.194068166662802</v>
      </c>
      <c r="R2924" s="25">
        <v>2922</v>
      </c>
      <c r="S2924" s="25">
        <v>2921</v>
      </c>
      <c r="T2924" s="25">
        <f t="shared" si="416"/>
        <v>0.325486920668631</v>
      </c>
      <c r="U2924" s="25">
        <f t="shared" si="413"/>
        <v>0.33076268848590712</v>
      </c>
      <c r="W2924" s="17">
        <f>Eingabe!H2925</f>
        <v>90</v>
      </c>
      <c r="X2924" s="17">
        <f t="shared" si="414"/>
        <v>0.9</v>
      </c>
      <c r="Y2924" s="17">
        <f t="shared" si="415"/>
        <v>90</v>
      </c>
    </row>
    <row r="2925" spans="1:25" x14ac:dyDescent="0.15">
      <c r="A2925" s="82">
        <f t="shared" si="410"/>
        <v>5</v>
      </c>
      <c r="B2925" s="46">
        <v>43587.749999992913</v>
      </c>
      <c r="C2925" s="47">
        <f>Eingabe!G2926</f>
        <v>1.2</v>
      </c>
      <c r="D2925" s="77">
        <v>2925</v>
      </c>
      <c r="E2925" s="47"/>
      <c r="F2925" s="25">
        <f t="shared" si="408"/>
        <v>1.79</v>
      </c>
      <c r="G2925" s="25">
        <f>VLOOKUP(F2925,'Spezifische Werte'!$B$2:$C$4002,2,FALSE)</f>
        <v>2.732045827896414E-4</v>
      </c>
      <c r="H2925" s="25">
        <f t="shared" si="411"/>
        <v>0.54640916557928276</v>
      </c>
      <c r="J2925" s="25">
        <f t="shared" si="409"/>
        <v>1.8</v>
      </c>
      <c r="K2925" s="25">
        <f>VLOOKUP(J2925,'Spezifische Werte'!$B$2:$C$4002,2,FALSE)</f>
        <v>2.8378103843694903E-4</v>
      </c>
      <c r="L2925" s="25">
        <f t="shared" si="412"/>
        <v>0.56756207687389804</v>
      </c>
      <c r="R2925" s="25">
        <v>2923</v>
      </c>
      <c r="S2925" s="25">
        <v>2922</v>
      </c>
      <c r="T2925" s="25">
        <f t="shared" si="416"/>
        <v>0.325486920668631</v>
      </c>
      <c r="U2925" s="25">
        <f t="shared" si="413"/>
        <v>0.33076268848590712</v>
      </c>
      <c r="W2925" s="17">
        <f>Eingabe!H2926</f>
        <v>91</v>
      </c>
      <c r="X2925" s="17">
        <f t="shared" si="414"/>
        <v>0.91</v>
      </c>
      <c r="Y2925" s="17">
        <f t="shared" si="415"/>
        <v>90</v>
      </c>
    </row>
    <row r="2926" spans="1:25" x14ac:dyDescent="0.15">
      <c r="A2926" s="82">
        <f t="shared" si="410"/>
        <v>5</v>
      </c>
      <c r="B2926" s="46">
        <v>43587.791666659577</v>
      </c>
      <c r="C2926" s="47">
        <f>Eingabe!G2927</f>
        <v>0.8</v>
      </c>
      <c r="D2926" s="77">
        <v>2926</v>
      </c>
      <c r="E2926" s="47"/>
      <c r="F2926" s="25">
        <f t="shared" si="408"/>
        <v>1.19</v>
      </c>
      <c r="G2926" s="25">
        <f>VLOOKUP(F2926,'Spezifische Werte'!$B$2:$C$4002,2,FALSE)</f>
        <v>0</v>
      </c>
      <c r="H2926" s="25">
        <f t="shared" si="411"/>
        <v>0</v>
      </c>
      <c r="J2926" s="25">
        <f t="shared" si="409"/>
        <v>1.2</v>
      </c>
      <c r="K2926" s="25">
        <f>VLOOKUP(J2926,'Spezifische Werte'!$B$2:$C$4002,2,FALSE)</f>
        <v>0</v>
      </c>
      <c r="L2926" s="25">
        <f t="shared" si="412"/>
        <v>0</v>
      </c>
      <c r="R2926" s="25">
        <v>2924</v>
      </c>
      <c r="S2926" s="25">
        <v>2923</v>
      </c>
      <c r="T2926" s="25">
        <f t="shared" si="416"/>
        <v>0.325486920668631</v>
      </c>
      <c r="U2926" s="25">
        <f t="shared" si="413"/>
        <v>0.33076268848590712</v>
      </c>
      <c r="W2926" s="17">
        <f>Eingabe!H2927</f>
        <v>81</v>
      </c>
      <c r="X2926" s="17">
        <f t="shared" si="414"/>
        <v>0.81</v>
      </c>
      <c r="Y2926" s="17">
        <f t="shared" si="415"/>
        <v>80</v>
      </c>
    </row>
    <row r="2927" spans="1:25" x14ac:dyDescent="0.15">
      <c r="A2927" s="82">
        <f t="shared" si="410"/>
        <v>5</v>
      </c>
      <c r="B2927" s="46">
        <v>43587.833333326242</v>
      </c>
      <c r="C2927" s="47">
        <f>Eingabe!G2928</f>
        <v>1.7</v>
      </c>
      <c r="D2927" s="77">
        <v>2927</v>
      </c>
      <c r="E2927" s="47"/>
      <c r="F2927" s="25">
        <f t="shared" si="408"/>
        <v>2.54</v>
      </c>
      <c r="G2927" s="25">
        <f>VLOOKUP(F2927,'Spezifische Werte'!$B$2:$C$4002,2,FALSE)</f>
        <v>2.3517714395877558E-3</v>
      </c>
      <c r="H2927" s="25">
        <f t="shared" si="411"/>
        <v>4.7035428791755116</v>
      </c>
      <c r="J2927" s="25">
        <f t="shared" si="409"/>
        <v>2.5499999999999998</v>
      </c>
      <c r="K2927" s="25">
        <f>VLOOKUP(J2927,'Spezifische Werte'!$B$2:$C$4002,2,FALSE)</f>
        <v>2.4279301551432594E-3</v>
      </c>
      <c r="L2927" s="25">
        <f t="shared" si="412"/>
        <v>4.855860310286519</v>
      </c>
      <c r="R2927" s="25">
        <v>2925</v>
      </c>
      <c r="S2927" s="25">
        <v>2924</v>
      </c>
      <c r="T2927" s="25">
        <f t="shared" si="416"/>
        <v>0.325486920668631</v>
      </c>
      <c r="U2927" s="25">
        <f t="shared" si="413"/>
        <v>0.33076268848590712</v>
      </c>
      <c r="W2927" s="17">
        <f>Eingabe!H2928</f>
        <v>91</v>
      </c>
      <c r="X2927" s="17">
        <f t="shared" si="414"/>
        <v>0.91</v>
      </c>
      <c r="Y2927" s="17">
        <f t="shared" si="415"/>
        <v>90</v>
      </c>
    </row>
    <row r="2928" spans="1:25" x14ac:dyDescent="0.15">
      <c r="A2928" s="82">
        <f t="shared" si="410"/>
        <v>5</v>
      </c>
      <c r="B2928" s="46">
        <v>43587.874999992906</v>
      </c>
      <c r="C2928" s="47">
        <f>Eingabe!G2929</f>
        <v>1.7</v>
      </c>
      <c r="D2928" s="77">
        <v>2928</v>
      </c>
      <c r="E2928" s="47"/>
      <c r="F2928" s="25">
        <f t="shared" si="408"/>
        <v>2.54</v>
      </c>
      <c r="G2928" s="25">
        <f>VLOOKUP(F2928,'Spezifische Werte'!$B$2:$C$4002,2,FALSE)</f>
        <v>2.3517714395877558E-3</v>
      </c>
      <c r="H2928" s="25">
        <f t="shared" si="411"/>
        <v>4.7035428791755116</v>
      </c>
      <c r="J2928" s="25">
        <f t="shared" si="409"/>
        <v>2.5499999999999998</v>
      </c>
      <c r="K2928" s="25">
        <f>VLOOKUP(J2928,'Spezifische Werte'!$B$2:$C$4002,2,FALSE)</f>
        <v>2.4279301551432594E-3</v>
      </c>
      <c r="L2928" s="25">
        <f t="shared" si="412"/>
        <v>4.855860310286519</v>
      </c>
      <c r="R2928" s="25">
        <v>2926</v>
      </c>
      <c r="S2928" s="25">
        <v>2925</v>
      </c>
      <c r="T2928" s="25">
        <f t="shared" si="416"/>
        <v>0.325486920668631</v>
      </c>
      <c r="U2928" s="25">
        <f t="shared" si="413"/>
        <v>0.33076268848590712</v>
      </c>
      <c r="W2928" s="17">
        <f>Eingabe!H2929</f>
        <v>81</v>
      </c>
      <c r="X2928" s="17">
        <f t="shared" si="414"/>
        <v>0.81</v>
      </c>
      <c r="Y2928" s="17">
        <f t="shared" si="415"/>
        <v>80</v>
      </c>
    </row>
    <row r="2929" spans="1:25" x14ac:dyDescent="0.15">
      <c r="A2929" s="82">
        <f t="shared" si="410"/>
        <v>5</v>
      </c>
      <c r="B2929" s="46">
        <v>43587.91666665957</v>
      </c>
      <c r="C2929" s="47">
        <f>Eingabe!G2930</f>
        <v>1.4</v>
      </c>
      <c r="D2929" s="77">
        <v>2929</v>
      </c>
      <c r="E2929" s="47"/>
      <c r="F2929" s="25">
        <f t="shared" si="408"/>
        <v>2.09</v>
      </c>
      <c r="G2929" s="25">
        <f>VLOOKUP(F2929,'Spezifische Werte'!$B$2:$C$4002,2,FALSE)</f>
        <v>7.3732435985694874E-4</v>
      </c>
      <c r="H2929" s="25">
        <f t="shared" si="411"/>
        <v>1.4746487197138975</v>
      </c>
      <c r="J2929" s="25">
        <f t="shared" si="409"/>
        <v>2.1</v>
      </c>
      <c r="K2929" s="25">
        <f>VLOOKUP(J2929,'Spezifische Werte'!$B$2:$C$4002,2,FALSE)</f>
        <v>7.595217950017582E-4</v>
      </c>
      <c r="L2929" s="25">
        <f t="shared" si="412"/>
        <v>1.5190435900035164</v>
      </c>
      <c r="R2929" s="25">
        <v>2927</v>
      </c>
      <c r="S2929" s="25">
        <v>2926</v>
      </c>
      <c r="T2929" s="25">
        <f t="shared" si="416"/>
        <v>0.325486920668631</v>
      </c>
      <c r="U2929" s="25">
        <f t="shared" si="413"/>
        <v>0.33076268848590712</v>
      </c>
      <c r="W2929" s="17">
        <f>Eingabe!H2930</f>
        <v>91</v>
      </c>
      <c r="X2929" s="17">
        <f t="shared" si="414"/>
        <v>0.91</v>
      </c>
      <c r="Y2929" s="17">
        <f t="shared" si="415"/>
        <v>90</v>
      </c>
    </row>
    <row r="2930" spans="1:25" x14ac:dyDescent="0.15">
      <c r="A2930" s="82">
        <f t="shared" si="410"/>
        <v>5</v>
      </c>
      <c r="B2930" s="46">
        <v>43587.958333326234</v>
      </c>
      <c r="C2930" s="47">
        <f>Eingabe!G2931</f>
        <v>1.4</v>
      </c>
      <c r="D2930" s="77">
        <v>2930</v>
      </c>
      <c r="E2930" s="47"/>
      <c r="F2930" s="25">
        <f t="shared" si="408"/>
        <v>2.09</v>
      </c>
      <c r="G2930" s="25">
        <f>VLOOKUP(F2930,'Spezifische Werte'!$B$2:$C$4002,2,FALSE)</f>
        <v>7.3732435985694874E-4</v>
      </c>
      <c r="H2930" s="25">
        <f t="shared" si="411"/>
        <v>1.4746487197138975</v>
      </c>
      <c r="J2930" s="25">
        <f t="shared" si="409"/>
        <v>2.1</v>
      </c>
      <c r="K2930" s="25">
        <f>VLOOKUP(J2930,'Spezifische Werte'!$B$2:$C$4002,2,FALSE)</f>
        <v>7.595217950017582E-4</v>
      </c>
      <c r="L2930" s="25">
        <f t="shared" si="412"/>
        <v>1.5190435900035164</v>
      </c>
      <c r="R2930" s="25">
        <v>2928</v>
      </c>
      <c r="S2930" s="25">
        <v>2927</v>
      </c>
      <c r="T2930" s="25">
        <f t="shared" si="416"/>
        <v>0.325486920668631</v>
      </c>
      <c r="U2930" s="25">
        <f t="shared" si="413"/>
        <v>0.33076268848590712</v>
      </c>
      <c r="W2930" s="17">
        <f>Eingabe!H2931</f>
        <v>82</v>
      </c>
      <c r="X2930" s="17">
        <f t="shared" si="414"/>
        <v>0.82</v>
      </c>
      <c r="Y2930" s="17">
        <f t="shared" si="415"/>
        <v>80</v>
      </c>
    </row>
    <row r="2931" spans="1:25" x14ac:dyDescent="0.15">
      <c r="A2931" s="82">
        <f t="shared" si="410"/>
        <v>5</v>
      </c>
      <c r="B2931" s="46">
        <v>43587.999999992899</v>
      </c>
      <c r="C2931" s="47">
        <f>Eingabe!G2932</f>
        <v>2.8</v>
      </c>
      <c r="D2931" s="77">
        <v>2931</v>
      </c>
      <c r="E2931" s="47"/>
      <c r="F2931" s="25">
        <f t="shared" si="408"/>
        <v>4.18</v>
      </c>
      <c r="G2931" s="25">
        <f>VLOOKUP(F2931,'Spezifische Werte'!$B$2:$C$4002,2,FALSE)</f>
        <v>4.9643016475870723E-2</v>
      </c>
      <c r="H2931" s="25">
        <f t="shared" si="411"/>
        <v>99.286032951741447</v>
      </c>
      <c r="J2931" s="25">
        <f t="shared" si="409"/>
        <v>4.2</v>
      </c>
      <c r="K2931" s="25">
        <f>VLOOKUP(J2931,'Spezifische Werte'!$B$2:$C$4002,2,FALSE)</f>
        <v>5.0575500247497268E-2</v>
      </c>
      <c r="L2931" s="25">
        <f t="shared" si="412"/>
        <v>101.15100049499453</v>
      </c>
      <c r="R2931" s="25">
        <v>2929</v>
      </c>
      <c r="S2931" s="25">
        <v>2928</v>
      </c>
      <c r="T2931" s="25">
        <f t="shared" si="416"/>
        <v>0.325486920668631</v>
      </c>
      <c r="U2931" s="25">
        <f t="shared" si="413"/>
        <v>0.33076268848590712</v>
      </c>
      <c r="W2931" s="17">
        <f>Eingabe!H2932</f>
        <v>54</v>
      </c>
      <c r="X2931" s="17">
        <f t="shared" si="414"/>
        <v>0.54</v>
      </c>
      <c r="Y2931" s="17">
        <f t="shared" si="415"/>
        <v>50</v>
      </c>
    </row>
    <row r="2932" spans="1:25" x14ac:dyDescent="0.15">
      <c r="A2932" s="82">
        <f t="shared" si="410"/>
        <v>5</v>
      </c>
      <c r="B2932" s="46">
        <v>43588.041666659563</v>
      </c>
      <c r="C2932" s="47">
        <f>Eingabe!G2933</f>
        <v>2.1</v>
      </c>
      <c r="D2932" s="77">
        <v>2932</v>
      </c>
      <c r="E2932" s="47"/>
      <c r="F2932" s="25">
        <f t="shared" si="408"/>
        <v>3.13</v>
      </c>
      <c r="G2932" s="25">
        <f>VLOOKUP(F2932,'Spezifische Werte'!$B$2:$C$4002,2,FALSE)</f>
        <v>1.0589326186624812E-2</v>
      </c>
      <c r="H2932" s="25">
        <f t="shared" si="411"/>
        <v>21.178652373249626</v>
      </c>
      <c r="J2932" s="25">
        <f t="shared" si="409"/>
        <v>3.15</v>
      </c>
      <c r="K2932" s="25">
        <f>VLOOKUP(J2932,'Spezifische Werte'!$B$2:$C$4002,2,FALSE)</f>
        <v>1.1019016897018549E-2</v>
      </c>
      <c r="L2932" s="25">
        <f t="shared" si="412"/>
        <v>22.038033794037098</v>
      </c>
      <c r="R2932" s="25">
        <v>2930</v>
      </c>
      <c r="S2932" s="25">
        <v>2929</v>
      </c>
      <c r="T2932" s="25">
        <f t="shared" si="416"/>
        <v>0.325486920668631</v>
      </c>
      <c r="U2932" s="25">
        <f t="shared" si="413"/>
        <v>0.33076268848590712</v>
      </c>
      <c r="W2932" s="17">
        <f>Eingabe!H2933</f>
        <v>278</v>
      </c>
      <c r="X2932" s="17">
        <f t="shared" si="414"/>
        <v>2.78</v>
      </c>
      <c r="Y2932" s="17">
        <f t="shared" si="415"/>
        <v>280</v>
      </c>
    </row>
    <row r="2933" spans="1:25" x14ac:dyDescent="0.15">
      <c r="A2933" s="82">
        <f t="shared" si="410"/>
        <v>5</v>
      </c>
      <c r="B2933" s="46">
        <v>43588.083333326227</v>
      </c>
      <c r="C2933" s="47">
        <f>Eingabe!G2934</f>
        <v>1.9</v>
      </c>
      <c r="D2933" s="77">
        <v>2933</v>
      </c>
      <c r="E2933" s="47"/>
      <c r="F2933" s="25">
        <f t="shared" si="408"/>
        <v>2.83</v>
      </c>
      <c r="G2933" s="25">
        <f>VLOOKUP(F2933,'Spezifische Werte'!$B$2:$C$4002,2,FALSE)</f>
        <v>5.3996541966473566E-3</v>
      </c>
      <c r="H2933" s="25">
        <f t="shared" si="411"/>
        <v>10.799308393294714</v>
      </c>
      <c r="J2933" s="25">
        <f t="shared" si="409"/>
        <v>2.85</v>
      </c>
      <c r="K2933" s="25">
        <f>VLOOKUP(J2933,'Spezifische Werte'!$B$2:$C$4002,2,FALSE)</f>
        <v>5.6714421172963415E-3</v>
      </c>
      <c r="L2933" s="25">
        <f t="shared" si="412"/>
        <v>11.342884234592683</v>
      </c>
      <c r="R2933" s="25">
        <v>2931</v>
      </c>
      <c r="S2933" s="25">
        <v>2930</v>
      </c>
      <c r="T2933" s="25">
        <f t="shared" si="416"/>
        <v>0.325486920668631</v>
      </c>
      <c r="U2933" s="25">
        <f t="shared" si="413"/>
        <v>0.33076268848590712</v>
      </c>
      <c r="W2933" s="17">
        <f>Eingabe!H2934</f>
        <v>266</v>
      </c>
      <c r="X2933" s="17">
        <f t="shared" si="414"/>
        <v>2.66</v>
      </c>
      <c r="Y2933" s="17">
        <f t="shared" si="415"/>
        <v>270</v>
      </c>
    </row>
    <row r="2934" spans="1:25" x14ac:dyDescent="0.15">
      <c r="A2934" s="82">
        <f t="shared" si="410"/>
        <v>5</v>
      </c>
      <c r="B2934" s="46">
        <v>43588.124999992891</v>
      </c>
      <c r="C2934" s="47">
        <f>Eingabe!G2935</f>
        <v>1.2</v>
      </c>
      <c r="D2934" s="77">
        <v>2934</v>
      </c>
      <c r="E2934" s="47"/>
      <c r="F2934" s="25">
        <f t="shared" si="408"/>
        <v>1.79</v>
      </c>
      <c r="G2934" s="25">
        <f>VLOOKUP(F2934,'Spezifische Werte'!$B$2:$C$4002,2,FALSE)</f>
        <v>2.732045827896414E-4</v>
      </c>
      <c r="H2934" s="25">
        <f t="shared" si="411"/>
        <v>0.54640916557928276</v>
      </c>
      <c r="J2934" s="25">
        <f t="shared" si="409"/>
        <v>1.8</v>
      </c>
      <c r="K2934" s="25">
        <f>VLOOKUP(J2934,'Spezifische Werte'!$B$2:$C$4002,2,FALSE)</f>
        <v>2.8378103843694903E-4</v>
      </c>
      <c r="L2934" s="25">
        <f t="shared" si="412"/>
        <v>0.56756207687389804</v>
      </c>
      <c r="R2934" s="25">
        <v>2932</v>
      </c>
      <c r="S2934" s="25">
        <v>2931</v>
      </c>
      <c r="T2934" s="25">
        <f t="shared" si="416"/>
        <v>0.325486920668631</v>
      </c>
      <c r="U2934" s="25">
        <f t="shared" si="413"/>
        <v>0.33076268848590712</v>
      </c>
      <c r="W2934" s="17">
        <f>Eingabe!H2935</f>
        <v>272</v>
      </c>
      <c r="X2934" s="17">
        <f t="shared" si="414"/>
        <v>2.72</v>
      </c>
      <c r="Y2934" s="17">
        <f t="shared" si="415"/>
        <v>270</v>
      </c>
    </row>
    <row r="2935" spans="1:25" x14ac:dyDescent="0.15">
      <c r="A2935" s="82">
        <f t="shared" si="410"/>
        <v>5</v>
      </c>
      <c r="B2935" s="46">
        <v>43588.166666659556</v>
      </c>
      <c r="C2935" s="47">
        <f>Eingabe!G2936</f>
        <v>1.7</v>
      </c>
      <c r="D2935" s="77">
        <v>2935</v>
      </c>
      <c r="E2935" s="47"/>
      <c r="F2935" s="25">
        <f t="shared" si="408"/>
        <v>2.54</v>
      </c>
      <c r="G2935" s="25">
        <f>VLOOKUP(F2935,'Spezifische Werte'!$B$2:$C$4002,2,FALSE)</f>
        <v>2.3517714395877558E-3</v>
      </c>
      <c r="H2935" s="25">
        <f t="shared" si="411"/>
        <v>4.7035428791755116</v>
      </c>
      <c r="J2935" s="25">
        <f t="shared" si="409"/>
        <v>2.5499999999999998</v>
      </c>
      <c r="K2935" s="25">
        <f>VLOOKUP(J2935,'Spezifische Werte'!$B$2:$C$4002,2,FALSE)</f>
        <v>2.4279301551432594E-3</v>
      </c>
      <c r="L2935" s="25">
        <f t="shared" si="412"/>
        <v>4.855860310286519</v>
      </c>
      <c r="R2935" s="25">
        <v>2933</v>
      </c>
      <c r="S2935" s="25">
        <v>2932</v>
      </c>
      <c r="T2935" s="25">
        <f t="shared" si="416"/>
        <v>0.325486920668631</v>
      </c>
      <c r="U2935" s="25">
        <f t="shared" si="413"/>
        <v>0.33076268848590712</v>
      </c>
      <c r="W2935" s="17">
        <f>Eingabe!H2936</f>
        <v>268</v>
      </c>
      <c r="X2935" s="17">
        <f t="shared" si="414"/>
        <v>2.68</v>
      </c>
      <c r="Y2935" s="17">
        <f t="shared" si="415"/>
        <v>270</v>
      </c>
    </row>
    <row r="2936" spans="1:25" x14ac:dyDescent="0.15">
      <c r="A2936" s="82">
        <f t="shared" si="410"/>
        <v>5</v>
      </c>
      <c r="B2936" s="46">
        <v>43588.20833332622</v>
      </c>
      <c r="C2936" s="47">
        <f>Eingabe!G2937</f>
        <v>1.7</v>
      </c>
      <c r="D2936" s="77">
        <v>2936</v>
      </c>
      <c r="E2936" s="47"/>
      <c r="F2936" s="25">
        <f t="shared" si="408"/>
        <v>2.54</v>
      </c>
      <c r="G2936" s="25">
        <f>VLOOKUP(F2936,'Spezifische Werte'!$B$2:$C$4002,2,FALSE)</f>
        <v>2.3517714395877558E-3</v>
      </c>
      <c r="H2936" s="25">
        <f t="shared" si="411"/>
        <v>4.7035428791755116</v>
      </c>
      <c r="J2936" s="25">
        <f t="shared" si="409"/>
        <v>2.5499999999999998</v>
      </c>
      <c r="K2936" s="25">
        <f>VLOOKUP(J2936,'Spezifische Werte'!$B$2:$C$4002,2,FALSE)</f>
        <v>2.4279301551432594E-3</v>
      </c>
      <c r="L2936" s="25">
        <f t="shared" si="412"/>
        <v>4.855860310286519</v>
      </c>
      <c r="R2936" s="25">
        <v>2934</v>
      </c>
      <c r="S2936" s="25">
        <v>2933</v>
      </c>
      <c r="T2936" s="25">
        <f t="shared" si="416"/>
        <v>0.325486920668631</v>
      </c>
      <c r="U2936" s="25">
        <f t="shared" si="413"/>
        <v>0.33076268848590712</v>
      </c>
      <c r="W2936" s="17">
        <f>Eingabe!H2937</f>
        <v>268</v>
      </c>
      <c r="X2936" s="17">
        <f t="shared" si="414"/>
        <v>2.68</v>
      </c>
      <c r="Y2936" s="17">
        <f t="shared" si="415"/>
        <v>270</v>
      </c>
    </row>
    <row r="2937" spans="1:25" x14ac:dyDescent="0.15">
      <c r="A2937" s="82">
        <f t="shared" si="410"/>
        <v>5</v>
      </c>
      <c r="B2937" s="46">
        <v>43588.249999992884</v>
      </c>
      <c r="C2937" s="47">
        <f>Eingabe!G2938</f>
        <v>1.5</v>
      </c>
      <c r="D2937" s="77">
        <v>2937</v>
      </c>
      <c r="E2937" s="47"/>
      <c r="F2937" s="25">
        <f t="shared" si="408"/>
        <v>2.2400000000000002</v>
      </c>
      <c r="G2937" s="25">
        <f>VLOOKUP(F2937,'Spezifische Werte'!$B$2:$C$4002,2,FALSE)</f>
        <v>1.1193746192255218E-3</v>
      </c>
      <c r="H2937" s="25">
        <f t="shared" si="411"/>
        <v>2.2387492384510437</v>
      </c>
      <c r="J2937" s="25">
        <f t="shared" si="409"/>
        <v>2.25</v>
      </c>
      <c r="K2937" s="25">
        <f>VLOOKUP(J2937,'Spezifische Werte'!$B$2:$C$4002,2,FALSE)</f>
        <v>1.1487981333340618E-3</v>
      </c>
      <c r="L2937" s="25">
        <f t="shared" si="412"/>
        <v>2.2975962666681236</v>
      </c>
      <c r="R2937" s="25">
        <v>2935</v>
      </c>
      <c r="S2937" s="25">
        <v>2934</v>
      </c>
      <c r="T2937" s="25">
        <f t="shared" si="416"/>
        <v>0.325486920668631</v>
      </c>
      <c r="U2937" s="25">
        <f t="shared" si="413"/>
        <v>0.33076268848590712</v>
      </c>
      <c r="W2937" s="17">
        <f>Eingabe!H2938</f>
        <v>277</v>
      </c>
      <c r="X2937" s="17">
        <f t="shared" si="414"/>
        <v>2.77</v>
      </c>
      <c r="Y2937" s="17">
        <f t="shared" si="415"/>
        <v>280</v>
      </c>
    </row>
    <row r="2938" spans="1:25" x14ac:dyDescent="0.15">
      <c r="A2938" s="82">
        <f t="shared" si="410"/>
        <v>5</v>
      </c>
      <c r="B2938" s="46">
        <v>43588.291666659548</v>
      </c>
      <c r="C2938" s="47">
        <f>Eingabe!G2939</f>
        <v>2</v>
      </c>
      <c r="D2938" s="77">
        <v>2938</v>
      </c>
      <c r="E2938" s="47"/>
      <c r="F2938" s="25">
        <f t="shared" si="408"/>
        <v>2.98</v>
      </c>
      <c r="G2938" s="25">
        <f>VLOOKUP(F2938,'Spezifische Werte'!$B$2:$C$4002,2,FALSE)</f>
        <v>7.6819067373919353E-3</v>
      </c>
      <c r="H2938" s="25">
        <f t="shared" si="411"/>
        <v>15.363813474783871</v>
      </c>
      <c r="J2938" s="25">
        <f t="shared" si="409"/>
        <v>3</v>
      </c>
      <c r="K2938" s="25">
        <f>VLOOKUP(J2938,'Spezifische Werte'!$B$2:$C$4002,2,FALSE)</f>
        <v>8.0363231384606472E-3</v>
      </c>
      <c r="L2938" s="25">
        <f t="shared" si="412"/>
        <v>16.072646276921294</v>
      </c>
      <c r="R2938" s="25">
        <v>2936</v>
      </c>
      <c r="S2938" s="25">
        <v>2935</v>
      </c>
      <c r="T2938" s="25">
        <f t="shared" si="416"/>
        <v>0.325486920668631</v>
      </c>
      <c r="U2938" s="25">
        <f t="shared" si="413"/>
        <v>0.33076268848590712</v>
      </c>
      <c r="W2938" s="17">
        <f>Eingabe!H2939</f>
        <v>276</v>
      </c>
      <c r="X2938" s="17">
        <f t="shared" si="414"/>
        <v>2.76</v>
      </c>
      <c r="Y2938" s="17">
        <f t="shared" si="415"/>
        <v>280</v>
      </c>
    </row>
    <row r="2939" spans="1:25" x14ac:dyDescent="0.15">
      <c r="A2939" s="82">
        <f t="shared" si="410"/>
        <v>5</v>
      </c>
      <c r="B2939" s="46">
        <v>43588.333333326213</v>
      </c>
      <c r="C2939" s="47">
        <f>Eingabe!G2940</f>
        <v>1.5</v>
      </c>
      <c r="D2939" s="77">
        <v>2939</v>
      </c>
      <c r="E2939" s="47"/>
      <c r="F2939" s="25">
        <f t="shared" si="408"/>
        <v>2.2400000000000002</v>
      </c>
      <c r="G2939" s="25">
        <f>VLOOKUP(F2939,'Spezifische Werte'!$B$2:$C$4002,2,FALSE)</f>
        <v>1.1193746192255218E-3</v>
      </c>
      <c r="H2939" s="25">
        <f t="shared" si="411"/>
        <v>2.2387492384510437</v>
      </c>
      <c r="J2939" s="25">
        <f t="shared" si="409"/>
        <v>2.25</v>
      </c>
      <c r="K2939" s="25">
        <f>VLOOKUP(J2939,'Spezifische Werte'!$B$2:$C$4002,2,FALSE)</f>
        <v>1.1487981333340618E-3</v>
      </c>
      <c r="L2939" s="25">
        <f t="shared" si="412"/>
        <v>2.2975962666681236</v>
      </c>
      <c r="R2939" s="25">
        <v>2937</v>
      </c>
      <c r="S2939" s="25">
        <v>2936</v>
      </c>
      <c r="T2939" s="25">
        <f t="shared" si="416"/>
        <v>0.325486920668631</v>
      </c>
      <c r="U2939" s="25">
        <f t="shared" si="413"/>
        <v>0.33076268848590712</v>
      </c>
      <c r="W2939" s="17">
        <f>Eingabe!H2940</f>
        <v>277</v>
      </c>
      <c r="X2939" s="17">
        <f t="shared" si="414"/>
        <v>2.77</v>
      </c>
      <c r="Y2939" s="17">
        <f t="shared" si="415"/>
        <v>280</v>
      </c>
    </row>
    <row r="2940" spans="1:25" x14ac:dyDescent="0.15">
      <c r="A2940" s="82">
        <f t="shared" si="410"/>
        <v>5</v>
      </c>
      <c r="B2940" s="46">
        <v>43588.374999992877</v>
      </c>
      <c r="C2940" s="47">
        <f>Eingabe!G2941</f>
        <v>1.9</v>
      </c>
      <c r="D2940" s="77">
        <v>2940</v>
      </c>
      <c r="E2940" s="47"/>
      <c r="F2940" s="25">
        <f t="shared" si="408"/>
        <v>2.83</v>
      </c>
      <c r="G2940" s="25">
        <f>VLOOKUP(F2940,'Spezifische Werte'!$B$2:$C$4002,2,FALSE)</f>
        <v>5.3996541966473566E-3</v>
      </c>
      <c r="H2940" s="25">
        <f t="shared" si="411"/>
        <v>10.799308393294714</v>
      </c>
      <c r="J2940" s="25">
        <f t="shared" si="409"/>
        <v>2.85</v>
      </c>
      <c r="K2940" s="25">
        <f>VLOOKUP(J2940,'Spezifische Werte'!$B$2:$C$4002,2,FALSE)</f>
        <v>5.6714421172963415E-3</v>
      </c>
      <c r="L2940" s="25">
        <f t="shared" si="412"/>
        <v>11.342884234592683</v>
      </c>
      <c r="R2940" s="25">
        <v>2938</v>
      </c>
      <c r="S2940" s="25">
        <v>2937</v>
      </c>
      <c r="T2940" s="25">
        <f t="shared" si="416"/>
        <v>0.325486920668631</v>
      </c>
      <c r="U2940" s="25">
        <f t="shared" si="413"/>
        <v>0.33076268848590712</v>
      </c>
      <c r="W2940" s="17">
        <f>Eingabe!H2941</f>
        <v>266</v>
      </c>
      <c r="X2940" s="17">
        <f t="shared" si="414"/>
        <v>2.66</v>
      </c>
      <c r="Y2940" s="17">
        <f t="shared" si="415"/>
        <v>270</v>
      </c>
    </row>
    <row r="2941" spans="1:25" x14ac:dyDescent="0.15">
      <c r="A2941" s="82">
        <f t="shared" si="410"/>
        <v>5</v>
      </c>
      <c r="B2941" s="46">
        <v>43588.416666659541</v>
      </c>
      <c r="C2941" s="47">
        <f>Eingabe!G2942</f>
        <v>2.2999999999999998</v>
      </c>
      <c r="D2941" s="77">
        <v>2941</v>
      </c>
      <c r="E2941" s="47"/>
      <c r="F2941" s="25">
        <f t="shared" si="408"/>
        <v>3.43</v>
      </c>
      <c r="G2941" s="25">
        <f>VLOOKUP(F2941,'Spezifische Werte'!$B$2:$C$4002,2,FALSE)</f>
        <v>1.7964243573129882E-2</v>
      </c>
      <c r="H2941" s="25">
        <f t="shared" si="411"/>
        <v>35.928487146259762</v>
      </c>
      <c r="J2941" s="25">
        <f t="shared" si="409"/>
        <v>3.45</v>
      </c>
      <c r="K2941" s="25">
        <f>VLOOKUP(J2941,'Spezifische Werte'!$B$2:$C$4002,2,FALSE)</f>
        <v>1.8521187553697735E-2</v>
      </c>
      <c r="L2941" s="25">
        <f t="shared" si="412"/>
        <v>37.042375107395472</v>
      </c>
      <c r="R2941" s="25">
        <v>2939</v>
      </c>
      <c r="S2941" s="25">
        <v>2938</v>
      </c>
      <c r="T2941" s="25">
        <f t="shared" si="416"/>
        <v>0.325486920668631</v>
      </c>
      <c r="U2941" s="25">
        <f t="shared" si="413"/>
        <v>0.33076268848590712</v>
      </c>
      <c r="W2941" s="17">
        <f>Eingabe!H2942</f>
        <v>256</v>
      </c>
      <c r="X2941" s="17">
        <f t="shared" si="414"/>
        <v>2.56</v>
      </c>
      <c r="Y2941" s="17">
        <f t="shared" si="415"/>
        <v>260</v>
      </c>
    </row>
    <row r="2942" spans="1:25" x14ac:dyDescent="0.15">
      <c r="A2942" s="82">
        <f t="shared" si="410"/>
        <v>5</v>
      </c>
      <c r="B2942" s="46">
        <v>43588.458333326205</v>
      </c>
      <c r="C2942" s="47">
        <f>Eingabe!G2943</f>
        <v>2.2999999999999998</v>
      </c>
      <c r="D2942" s="77">
        <v>2942</v>
      </c>
      <c r="E2942" s="47"/>
      <c r="F2942" s="25">
        <f t="shared" si="408"/>
        <v>3.43</v>
      </c>
      <c r="G2942" s="25">
        <f>VLOOKUP(F2942,'Spezifische Werte'!$B$2:$C$4002,2,FALSE)</f>
        <v>1.7964243573129882E-2</v>
      </c>
      <c r="H2942" s="25">
        <f t="shared" si="411"/>
        <v>35.928487146259762</v>
      </c>
      <c r="J2942" s="25">
        <f t="shared" si="409"/>
        <v>3.45</v>
      </c>
      <c r="K2942" s="25">
        <f>VLOOKUP(J2942,'Spezifische Werte'!$B$2:$C$4002,2,FALSE)</f>
        <v>1.8521187553697735E-2</v>
      </c>
      <c r="L2942" s="25">
        <f t="shared" si="412"/>
        <v>37.042375107395472</v>
      </c>
      <c r="R2942" s="25">
        <v>2940</v>
      </c>
      <c r="S2942" s="25">
        <v>2939</v>
      </c>
      <c r="T2942" s="25">
        <f t="shared" si="416"/>
        <v>0.325486920668631</v>
      </c>
      <c r="U2942" s="25">
        <f t="shared" si="413"/>
        <v>0.33076268848590712</v>
      </c>
      <c r="W2942" s="17">
        <f>Eingabe!H2943</f>
        <v>253</v>
      </c>
      <c r="X2942" s="17">
        <f t="shared" si="414"/>
        <v>2.5299999999999998</v>
      </c>
      <c r="Y2942" s="17">
        <f t="shared" si="415"/>
        <v>250</v>
      </c>
    </row>
    <row r="2943" spans="1:25" x14ac:dyDescent="0.15">
      <c r="A2943" s="82">
        <f t="shared" si="410"/>
        <v>5</v>
      </c>
      <c r="B2943" s="46">
        <v>43588.49999999287</v>
      </c>
      <c r="C2943" s="47">
        <f>Eingabe!G2944</f>
        <v>1.9</v>
      </c>
      <c r="D2943" s="77">
        <v>2943</v>
      </c>
      <c r="E2943" s="47"/>
      <c r="F2943" s="25">
        <f t="shared" si="408"/>
        <v>2.83</v>
      </c>
      <c r="G2943" s="25">
        <f>VLOOKUP(F2943,'Spezifische Werte'!$B$2:$C$4002,2,FALSE)</f>
        <v>5.3996541966473566E-3</v>
      </c>
      <c r="H2943" s="25">
        <f t="shared" si="411"/>
        <v>10.799308393294714</v>
      </c>
      <c r="J2943" s="25">
        <f t="shared" si="409"/>
        <v>2.85</v>
      </c>
      <c r="K2943" s="25">
        <f>VLOOKUP(J2943,'Spezifische Werte'!$B$2:$C$4002,2,FALSE)</f>
        <v>5.6714421172963415E-3</v>
      </c>
      <c r="L2943" s="25">
        <f t="shared" si="412"/>
        <v>11.342884234592683</v>
      </c>
      <c r="R2943" s="25">
        <v>2941</v>
      </c>
      <c r="S2943" s="25">
        <v>2940</v>
      </c>
      <c r="T2943" s="25">
        <f t="shared" si="416"/>
        <v>0.325486920668631</v>
      </c>
      <c r="U2943" s="25">
        <f t="shared" si="413"/>
        <v>0.33076268848590712</v>
      </c>
      <c r="W2943" s="17">
        <f>Eingabe!H2944</f>
        <v>260</v>
      </c>
      <c r="X2943" s="17">
        <f t="shared" si="414"/>
        <v>2.6</v>
      </c>
      <c r="Y2943" s="17">
        <f t="shared" si="415"/>
        <v>260</v>
      </c>
    </row>
    <row r="2944" spans="1:25" x14ac:dyDescent="0.15">
      <c r="A2944" s="82">
        <f t="shared" si="410"/>
        <v>5</v>
      </c>
      <c r="B2944" s="46">
        <v>43588.541666659534</v>
      </c>
      <c r="C2944" s="47">
        <f>Eingabe!G2945</f>
        <v>4.5</v>
      </c>
      <c r="D2944" s="77">
        <v>2944</v>
      </c>
      <c r="E2944" s="47"/>
      <c r="F2944" s="25">
        <f t="shared" si="408"/>
        <v>6.71</v>
      </c>
      <c r="G2944" s="25">
        <f>VLOOKUP(F2944,'Spezifische Werte'!$B$2:$C$4002,2,FALSE)</f>
        <v>0.23821819652236836</v>
      </c>
      <c r="H2944" s="25">
        <f t="shared" si="411"/>
        <v>476.43639304473675</v>
      </c>
      <c r="J2944" s="25">
        <f t="shared" si="409"/>
        <v>6.75</v>
      </c>
      <c r="K2944" s="25">
        <f>VLOOKUP(J2944,'Spezifische Werte'!$B$2:$C$4002,2,FALSE)</f>
        <v>0.24279032681735657</v>
      </c>
      <c r="L2944" s="25">
        <f t="shared" si="412"/>
        <v>485.58065363471314</v>
      </c>
      <c r="R2944" s="25">
        <v>2942</v>
      </c>
      <c r="S2944" s="25">
        <v>2941</v>
      </c>
      <c r="T2944" s="25">
        <f t="shared" si="416"/>
        <v>0.325486920668631</v>
      </c>
      <c r="U2944" s="25">
        <f t="shared" si="413"/>
        <v>0.33076268848590712</v>
      </c>
      <c r="W2944" s="17">
        <f>Eingabe!H2945</f>
        <v>266</v>
      </c>
      <c r="X2944" s="17">
        <f t="shared" si="414"/>
        <v>2.66</v>
      </c>
      <c r="Y2944" s="17">
        <f t="shared" si="415"/>
        <v>270</v>
      </c>
    </row>
    <row r="2945" spans="1:25" x14ac:dyDescent="0.15">
      <c r="A2945" s="82">
        <f t="shared" si="410"/>
        <v>5</v>
      </c>
      <c r="B2945" s="46">
        <v>43588.583333326198</v>
      </c>
      <c r="C2945" s="47">
        <f>Eingabe!G2946</f>
        <v>2.6</v>
      </c>
      <c r="D2945" s="77">
        <v>2945</v>
      </c>
      <c r="E2945" s="47"/>
      <c r="F2945" s="25">
        <f t="shared" si="408"/>
        <v>3.88</v>
      </c>
      <c r="G2945" s="25">
        <f>VLOOKUP(F2945,'Spezifische Werte'!$B$2:$C$4002,2,FALSE)</f>
        <v>3.5689320314118818E-2</v>
      </c>
      <c r="H2945" s="25">
        <f t="shared" si="411"/>
        <v>71.378640628237633</v>
      </c>
      <c r="J2945" s="25">
        <f t="shared" si="409"/>
        <v>3.9</v>
      </c>
      <c r="K2945" s="25">
        <f>VLOOKUP(J2945,'Spezifische Werte'!$B$2:$C$4002,2,FALSE)</f>
        <v>3.6613952811549305E-2</v>
      </c>
      <c r="L2945" s="25">
        <f t="shared" si="412"/>
        <v>73.227905623098607</v>
      </c>
      <c r="R2945" s="25">
        <v>2943</v>
      </c>
      <c r="S2945" s="25">
        <v>2942</v>
      </c>
      <c r="T2945" s="25">
        <f t="shared" si="416"/>
        <v>0.325486920668631</v>
      </c>
      <c r="U2945" s="25">
        <f t="shared" si="413"/>
        <v>0.33076268848590712</v>
      </c>
      <c r="W2945" s="17">
        <f>Eingabe!H2946</f>
        <v>248</v>
      </c>
      <c r="X2945" s="17">
        <f t="shared" si="414"/>
        <v>2.48</v>
      </c>
      <c r="Y2945" s="17">
        <f t="shared" si="415"/>
        <v>250</v>
      </c>
    </row>
    <row r="2946" spans="1:25" x14ac:dyDescent="0.15">
      <c r="A2946" s="82">
        <f t="shared" si="410"/>
        <v>5</v>
      </c>
      <c r="B2946" s="46">
        <v>43588.624999992862</v>
      </c>
      <c r="C2946" s="47">
        <f>Eingabe!G2947</f>
        <v>3.1</v>
      </c>
      <c r="D2946" s="77">
        <v>2946</v>
      </c>
      <c r="E2946" s="47"/>
      <c r="F2946" s="25">
        <f t="shared" si="408"/>
        <v>4.62</v>
      </c>
      <c r="G2946" s="25">
        <f>VLOOKUP(F2946,'Spezifische Werte'!$B$2:$C$4002,2,FALSE)</f>
        <v>7.0834307543363312E-2</v>
      </c>
      <c r="H2946" s="25">
        <f t="shared" si="411"/>
        <v>141.66861508672662</v>
      </c>
      <c r="J2946" s="25">
        <f t="shared" si="409"/>
        <v>4.6500000000000004</v>
      </c>
      <c r="K2946" s="25">
        <f>VLOOKUP(J2946,'Spezifische Werte'!$B$2:$C$4002,2,FALSE)</f>
        <v>7.2366311882592071E-2</v>
      </c>
      <c r="L2946" s="25">
        <f t="shared" si="412"/>
        <v>144.73262376518414</v>
      </c>
      <c r="R2946" s="25">
        <v>2944</v>
      </c>
      <c r="S2946" s="25">
        <v>2943</v>
      </c>
      <c r="T2946" s="25">
        <f t="shared" si="416"/>
        <v>0.325486920668631</v>
      </c>
      <c r="U2946" s="25">
        <f t="shared" si="413"/>
        <v>0.33076268848590712</v>
      </c>
      <c r="W2946" s="17">
        <f>Eingabe!H2947</f>
        <v>251</v>
      </c>
      <c r="X2946" s="17">
        <f t="shared" si="414"/>
        <v>2.5099999999999998</v>
      </c>
      <c r="Y2946" s="17">
        <f t="shared" si="415"/>
        <v>250</v>
      </c>
    </row>
    <row r="2947" spans="1:25" x14ac:dyDescent="0.15">
      <c r="A2947" s="82">
        <f t="shared" si="410"/>
        <v>5</v>
      </c>
      <c r="B2947" s="46">
        <v>43588.666666659527</v>
      </c>
      <c r="C2947" s="47">
        <f>Eingabe!G2948</f>
        <v>3.9</v>
      </c>
      <c r="D2947" s="77">
        <v>2947</v>
      </c>
      <c r="E2947" s="47"/>
      <c r="F2947" s="25">
        <f t="shared" ref="F2947:F3010" si="417">ROUND(C2947*($O$4/$O$5)^$O$7,2)</f>
        <v>5.82</v>
      </c>
      <c r="G2947" s="25">
        <f>VLOOKUP(F2947,'Spezifische Werte'!$B$2:$C$4002,2,FALSE)</f>
        <v>0.15015933791444183</v>
      </c>
      <c r="H2947" s="25">
        <f t="shared" si="411"/>
        <v>300.31867582888367</v>
      </c>
      <c r="J2947" s="25">
        <f t="shared" ref="J2947:J3010" si="418">ROUND(C2947*(LN($O$4/$O$8)/LN($O$5/$O$8)),2)</f>
        <v>5.85</v>
      </c>
      <c r="K2947" s="25">
        <f>VLOOKUP(J2947,'Spezifische Werte'!$B$2:$C$4002,2,FALSE)</f>
        <v>0.15260213064447356</v>
      </c>
      <c r="L2947" s="25">
        <f t="shared" si="412"/>
        <v>305.20426128894712</v>
      </c>
      <c r="R2947" s="25">
        <v>2945</v>
      </c>
      <c r="S2947" s="25">
        <v>2944</v>
      </c>
      <c r="T2947" s="25">
        <f t="shared" si="416"/>
        <v>0.325486920668631</v>
      </c>
      <c r="U2947" s="25">
        <f t="shared" si="413"/>
        <v>0.33076268848590712</v>
      </c>
      <c r="W2947" s="17">
        <f>Eingabe!H2948</f>
        <v>252</v>
      </c>
      <c r="X2947" s="17">
        <f t="shared" si="414"/>
        <v>2.52</v>
      </c>
      <c r="Y2947" s="17">
        <f t="shared" si="415"/>
        <v>250</v>
      </c>
    </row>
    <row r="2948" spans="1:25" x14ac:dyDescent="0.15">
      <c r="A2948" s="82">
        <f t="shared" ref="A2948:A3011" si="419">MONTH(B2948)</f>
        <v>5</v>
      </c>
      <c r="B2948" s="46">
        <v>43588.708333326191</v>
      </c>
      <c r="C2948" s="47">
        <f>Eingabe!G2949</f>
        <v>1.6</v>
      </c>
      <c r="D2948" s="77">
        <v>2948</v>
      </c>
      <c r="E2948" s="47"/>
      <c r="F2948" s="25">
        <f t="shared" si="417"/>
        <v>2.39</v>
      </c>
      <c r="G2948" s="25">
        <f>VLOOKUP(F2948,'Spezifische Werte'!$B$2:$C$4002,2,FALSE)</f>
        <v>1.6182188036419766E-3</v>
      </c>
      <c r="H2948" s="25">
        <f t="shared" ref="H2948:H3011" si="420">G2948*$O$9*1000</f>
        <v>3.2364376072839534</v>
      </c>
      <c r="J2948" s="25">
        <f t="shared" si="418"/>
        <v>2.4</v>
      </c>
      <c r="K2948" s="25">
        <f>VLOOKUP(J2948,'Spezifische Werte'!$B$2:$C$4002,2,FALSE)</f>
        <v>1.6560687882273774E-3</v>
      </c>
      <c r="L2948" s="25">
        <f t="shared" ref="L2948:L3011" si="421">K2948*$O$9*1000</f>
        <v>3.3121375764547549</v>
      </c>
      <c r="R2948" s="25">
        <v>2946</v>
      </c>
      <c r="S2948" s="25">
        <v>2945</v>
      </c>
      <c r="T2948" s="25">
        <f t="shared" si="416"/>
        <v>0.325486920668631</v>
      </c>
      <c r="U2948" s="25">
        <f t="shared" ref="U2948:U3011" si="422">LARGE($L$3:$L$8762,R2948)/1000</f>
        <v>0.33076268848590712</v>
      </c>
      <c r="W2948" s="17">
        <f>Eingabe!H2949</f>
        <v>248</v>
      </c>
      <c r="X2948" s="17">
        <f t="shared" ref="X2948:X3011" si="423">W2948/100</f>
        <v>2.48</v>
      </c>
      <c r="Y2948" s="17">
        <f t="shared" ref="Y2948:Y3011" si="424">ROUND(X2948,1)*100</f>
        <v>250</v>
      </c>
    </row>
    <row r="2949" spans="1:25" x14ac:dyDescent="0.15">
      <c r="A2949" s="82">
        <f t="shared" si="419"/>
        <v>5</v>
      </c>
      <c r="B2949" s="46">
        <v>43588.749999992855</v>
      </c>
      <c r="C2949" s="47">
        <f>Eingabe!G2950</f>
        <v>1.3</v>
      </c>
      <c r="D2949" s="77">
        <v>2949</v>
      </c>
      <c r="E2949" s="47"/>
      <c r="F2949" s="25">
        <f t="shared" si="417"/>
        <v>1.94</v>
      </c>
      <c r="G2949" s="25">
        <f>VLOOKUP(F2949,'Spezifische Werte'!$B$2:$C$4002,2,FALSE)</f>
        <v>4.6180923534292335E-4</v>
      </c>
      <c r="H2949" s="25">
        <f t="shared" si="420"/>
        <v>0.92361847068584668</v>
      </c>
      <c r="J2949" s="25">
        <f t="shared" si="418"/>
        <v>1.95</v>
      </c>
      <c r="K2949" s="25">
        <f>VLOOKUP(J2949,'Spezifische Werte'!$B$2:$C$4002,2,FALSE)</f>
        <v>4.7680243241041462E-4</v>
      </c>
      <c r="L2949" s="25">
        <f t="shared" si="421"/>
        <v>0.95360486482082929</v>
      </c>
      <c r="R2949" s="25">
        <v>2947</v>
      </c>
      <c r="S2949" s="25">
        <v>2946</v>
      </c>
      <c r="T2949" s="25">
        <f t="shared" si="416"/>
        <v>0.325486920668631</v>
      </c>
      <c r="U2949" s="25">
        <f t="shared" si="422"/>
        <v>0.33076268848590712</v>
      </c>
      <c r="W2949" s="17">
        <f>Eingabe!H2950</f>
        <v>258</v>
      </c>
      <c r="X2949" s="17">
        <f t="shared" si="423"/>
        <v>2.58</v>
      </c>
      <c r="Y2949" s="17">
        <f t="shared" si="424"/>
        <v>260</v>
      </c>
    </row>
    <row r="2950" spans="1:25" x14ac:dyDescent="0.15">
      <c r="A2950" s="82">
        <f t="shared" si="419"/>
        <v>5</v>
      </c>
      <c r="B2950" s="46">
        <v>43588.791666659519</v>
      </c>
      <c r="C2950" s="47">
        <f>Eingabe!G2951</f>
        <v>1.9</v>
      </c>
      <c r="D2950" s="77">
        <v>2950</v>
      </c>
      <c r="E2950" s="47"/>
      <c r="F2950" s="25">
        <f t="shared" si="417"/>
        <v>2.83</v>
      </c>
      <c r="G2950" s="25">
        <f>VLOOKUP(F2950,'Spezifische Werte'!$B$2:$C$4002,2,FALSE)</f>
        <v>5.3996541966473566E-3</v>
      </c>
      <c r="H2950" s="25">
        <f t="shared" si="420"/>
        <v>10.799308393294714</v>
      </c>
      <c r="J2950" s="25">
        <f t="shared" si="418"/>
        <v>2.85</v>
      </c>
      <c r="K2950" s="25">
        <f>VLOOKUP(J2950,'Spezifische Werte'!$B$2:$C$4002,2,FALSE)</f>
        <v>5.6714421172963415E-3</v>
      </c>
      <c r="L2950" s="25">
        <f t="shared" si="421"/>
        <v>11.342884234592683</v>
      </c>
      <c r="R2950" s="25">
        <v>2948</v>
      </c>
      <c r="S2950" s="25">
        <v>2947</v>
      </c>
      <c r="T2950" s="25">
        <f t="shared" ref="T2950:T3013" si="425">LARGE($H$3:$H$8762,R2950)/1000</f>
        <v>0.325486920668631</v>
      </c>
      <c r="U2950" s="25">
        <f t="shared" si="422"/>
        <v>0.33076268848590712</v>
      </c>
      <c r="W2950" s="17">
        <f>Eingabe!H2951</f>
        <v>258</v>
      </c>
      <c r="X2950" s="17">
        <f t="shared" si="423"/>
        <v>2.58</v>
      </c>
      <c r="Y2950" s="17">
        <f t="shared" si="424"/>
        <v>260</v>
      </c>
    </row>
    <row r="2951" spans="1:25" x14ac:dyDescent="0.15">
      <c r="A2951" s="82">
        <f t="shared" si="419"/>
        <v>5</v>
      </c>
      <c r="B2951" s="46">
        <v>43588.833333326183</v>
      </c>
      <c r="C2951" s="47">
        <f>Eingabe!G2952</f>
        <v>1.6</v>
      </c>
      <c r="D2951" s="77">
        <v>2951</v>
      </c>
      <c r="E2951" s="47"/>
      <c r="F2951" s="25">
        <f t="shared" si="417"/>
        <v>2.39</v>
      </c>
      <c r="G2951" s="25">
        <f>VLOOKUP(F2951,'Spezifische Werte'!$B$2:$C$4002,2,FALSE)</f>
        <v>1.6182188036419766E-3</v>
      </c>
      <c r="H2951" s="25">
        <f t="shared" si="420"/>
        <v>3.2364376072839534</v>
      </c>
      <c r="J2951" s="25">
        <f t="shared" si="418"/>
        <v>2.4</v>
      </c>
      <c r="K2951" s="25">
        <f>VLOOKUP(J2951,'Spezifische Werte'!$B$2:$C$4002,2,FALSE)</f>
        <v>1.6560687882273774E-3</v>
      </c>
      <c r="L2951" s="25">
        <f t="shared" si="421"/>
        <v>3.3121375764547549</v>
      </c>
      <c r="R2951" s="25">
        <v>2949</v>
      </c>
      <c r="S2951" s="25">
        <v>2948</v>
      </c>
      <c r="T2951" s="25">
        <f t="shared" si="425"/>
        <v>0.325486920668631</v>
      </c>
      <c r="U2951" s="25">
        <f t="shared" si="422"/>
        <v>0.33076268848590712</v>
      </c>
      <c r="W2951" s="17">
        <f>Eingabe!H2952</f>
        <v>257</v>
      </c>
      <c r="X2951" s="17">
        <f t="shared" si="423"/>
        <v>2.57</v>
      </c>
      <c r="Y2951" s="17">
        <f t="shared" si="424"/>
        <v>260</v>
      </c>
    </row>
    <row r="2952" spans="1:25" x14ac:dyDescent="0.15">
      <c r="A2952" s="82">
        <f t="shared" si="419"/>
        <v>5</v>
      </c>
      <c r="B2952" s="46">
        <v>43588.874999992848</v>
      </c>
      <c r="C2952" s="47">
        <f>Eingabe!G2953</f>
        <v>2.2000000000000002</v>
      </c>
      <c r="D2952" s="77">
        <v>2952</v>
      </c>
      <c r="E2952" s="47"/>
      <c r="F2952" s="25">
        <f t="shared" si="417"/>
        <v>3.28</v>
      </c>
      <c r="G2952" s="25">
        <f>VLOOKUP(F2952,'Spezifische Werte'!$B$2:$C$4002,2,FALSE)</f>
        <v>1.4036237149224865E-2</v>
      </c>
      <c r="H2952" s="25">
        <f t="shared" si="420"/>
        <v>28.07247429844973</v>
      </c>
      <c r="J2952" s="25">
        <f t="shared" si="418"/>
        <v>3.3</v>
      </c>
      <c r="K2952" s="25">
        <f>VLOOKUP(J2952,'Spezifische Werte'!$B$2:$C$4002,2,FALSE)</f>
        <v>1.4533450192857693E-2</v>
      </c>
      <c r="L2952" s="25">
        <f t="shared" si="421"/>
        <v>29.066900385715385</v>
      </c>
      <c r="R2952" s="25">
        <v>2950</v>
      </c>
      <c r="S2952" s="25">
        <v>2949</v>
      </c>
      <c r="T2952" s="25">
        <f t="shared" si="425"/>
        <v>0.325486920668631</v>
      </c>
      <c r="U2952" s="25">
        <f t="shared" si="422"/>
        <v>0.33076268848590712</v>
      </c>
      <c r="W2952" s="17">
        <f>Eingabe!H2953</f>
        <v>247</v>
      </c>
      <c r="X2952" s="17">
        <f t="shared" si="423"/>
        <v>2.4700000000000002</v>
      </c>
      <c r="Y2952" s="17">
        <f t="shared" si="424"/>
        <v>250</v>
      </c>
    </row>
    <row r="2953" spans="1:25" x14ac:dyDescent="0.15">
      <c r="A2953" s="82">
        <f t="shared" si="419"/>
        <v>5</v>
      </c>
      <c r="B2953" s="46">
        <v>43588.916666659512</v>
      </c>
      <c r="C2953" s="47">
        <f>Eingabe!G2954</f>
        <v>1.9</v>
      </c>
      <c r="D2953" s="77">
        <v>2953</v>
      </c>
      <c r="E2953" s="47"/>
      <c r="F2953" s="25">
        <f t="shared" si="417"/>
        <v>2.83</v>
      </c>
      <c r="G2953" s="25">
        <f>VLOOKUP(F2953,'Spezifische Werte'!$B$2:$C$4002,2,FALSE)</f>
        <v>5.3996541966473566E-3</v>
      </c>
      <c r="H2953" s="25">
        <f t="shared" si="420"/>
        <v>10.799308393294714</v>
      </c>
      <c r="J2953" s="25">
        <f t="shared" si="418"/>
        <v>2.85</v>
      </c>
      <c r="K2953" s="25">
        <f>VLOOKUP(J2953,'Spezifische Werte'!$B$2:$C$4002,2,FALSE)</f>
        <v>5.6714421172963415E-3</v>
      </c>
      <c r="L2953" s="25">
        <f t="shared" si="421"/>
        <v>11.342884234592683</v>
      </c>
      <c r="R2953" s="25">
        <v>2951</v>
      </c>
      <c r="S2953" s="25">
        <v>2950</v>
      </c>
      <c r="T2953" s="25">
        <f t="shared" si="425"/>
        <v>0.325486920668631</v>
      </c>
      <c r="U2953" s="25">
        <f t="shared" si="422"/>
        <v>0.33076268848590712</v>
      </c>
      <c r="W2953" s="17">
        <f>Eingabe!H2954</f>
        <v>256</v>
      </c>
      <c r="X2953" s="17">
        <f t="shared" si="423"/>
        <v>2.56</v>
      </c>
      <c r="Y2953" s="17">
        <f t="shared" si="424"/>
        <v>260</v>
      </c>
    </row>
    <row r="2954" spans="1:25" x14ac:dyDescent="0.15">
      <c r="A2954" s="82">
        <f t="shared" si="419"/>
        <v>5</v>
      </c>
      <c r="B2954" s="46">
        <v>43588.958333326176</v>
      </c>
      <c r="C2954" s="47">
        <f>Eingabe!G2955</f>
        <v>2.1</v>
      </c>
      <c r="D2954" s="77">
        <v>2954</v>
      </c>
      <c r="E2954" s="47"/>
      <c r="F2954" s="25">
        <f t="shared" si="417"/>
        <v>3.13</v>
      </c>
      <c r="G2954" s="25">
        <f>VLOOKUP(F2954,'Spezifische Werte'!$B$2:$C$4002,2,FALSE)</f>
        <v>1.0589326186624812E-2</v>
      </c>
      <c r="H2954" s="25">
        <f t="shared" si="420"/>
        <v>21.178652373249626</v>
      </c>
      <c r="J2954" s="25">
        <f t="shared" si="418"/>
        <v>3.15</v>
      </c>
      <c r="K2954" s="25">
        <f>VLOOKUP(J2954,'Spezifische Werte'!$B$2:$C$4002,2,FALSE)</f>
        <v>1.1019016897018549E-2</v>
      </c>
      <c r="L2954" s="25">
        <f t="shared" si="421"/>
        <v>22.038033794037098</v>
      </c>
      <c r="R2954" s="25">
        <v>2952</v>
      </c>
      <c r="S2954" s="25">
        <v>2951</v>
      </c>
      <c r="T2954" s="25">
        <f t="shared" si="425"/>
        <v>0.325486920668631</v>
      </c>
      <c r="U2954" s="25">
        <f t="shared" si="422"/>
        <v>0.33076268848590712</v>
      </c>
      <c r="W2954" s="17">
        <f>Eingabe!H2955</f>
        <v>247</v>
      </c>
      <c r="X2954" s="17">
        <f t="shared" si="423"/>
        <v>2.4700000000000002</v>
      </c>
      <c r="Y2954" s="17">
        <f t="shared" si="424"/>
        <v>250</v>
      </c>
    </row>
    <row r="2955" spans="1:25" x14ac:dyDescent="0.15">
      <c r="A2955" s="82">
        <f t="shared" si="419"/>
        <v>5</v>
      </c>
      <c r="B2955" s="46">
        <v>43588.99999999284</v>
      </c>
      <c r="C2955" s="47">
        <f>Eingabe!G2956</f>
        <v>1.9</v>
      </c>
      <c r="D2955" s="77">
        <v>2955</v>
      </c>
      <c r="E2955" s="47"/>
      <c r="F2955" s="25">
        <f t="shared" si="417"/>
        <v>2.83</v>
      </c>
      <c r="G2955" s="25">
        <f>VLOOKUP(F2955,'Spezifische Werte'!$B$2:$C$4002,2,FALSE)</f>
        <v>5.3996541966473566E-3</v>
      </c>
      <c r="H2955" s="25">
        <f t="shared" si="420"/>
        <v>10.799308393294714</v>
      </c>
      <c r="J2955" s="25">
        <f t="shared" si="418"/>
        <v>2.85</v>
      </c>
      <c r="K2955" s="25">
        <f>VLOOKUP(J2955,'Spezifische Werte'!$B$2:$C$4002,2,FALSE)</f>
        <v>5.6714421172963415E-3</v>
      </c>
      <c r="L2955" s="25">
        <f t="shared" si="421"/>
        <v>11.342884234592683</v>
      </c>
      <c r="R2955" s="25">
        <v>2953</v>
      </c>
      <c r="S2955" s="25">
        <v>2952</v>
      </c>
      <c r="T2955" s="25">
        <f t="shared" si="425"/>
        <v>0.325486920668631</v>
      </c>
      <c r="U2955" s="25">
        <f t="shared" si="422"/>
        <v>0.33076268848590712</v>
      </c>
      <c r="W2955" s="17">
        <f>Eingabe!H2956</f>
        <v>261</v>
      </c>
      <c r="X2955" s="17">
        <f t="shared" si="423"/>
        <v>2.61</v>
      </c>
      <c r="Y2955" s="17">
        <f t="shared" si="424"/>
        <v>260</v>
      </c>
    </row>
    <row r="2956" spans="1:25" x14ac:dyDescent="0.15">
      <c r="A2956" s="82">
        <f t="shared" si="419"/>
        <v>5</v>
      </c>
      <c r="B2956" s="46">
        <v>43589.041666659505</v>
      </c>
      <c r="C2956" s="47">
        <f>Eingabe!G2957</f>
        <v>2.6</v>
      </c>
      <c r="D2956" s="77">
        <v>2956</v>
      </c>
      <c r="E2956" s="47"/>
      <c r="F2956" s="25">
        <f t="shared" si="417"/>
        <v>3.88</v>
      </c>
      <c r="G2956" s="25">
        <f>VLOOKUP(F2956,'Spezifische Werte'!$B$2:$C$4002,2,FALSE)</f>
        <v>3.5689320314118818E-2</v>
      </c>
      <c r="H2956" s="25">
        <f t="shared" si="420"/>
        <v>71.378640628237633</v>
      </c>
      <c r="J2956" s="25">
        <f t="shared" si="418"/>
        <v>3.9</v>
      </c>
      <c r="K2956" s="25">
        <f>VLOOKUP(J2956,'Spezifische Werte'!$B$2:$C$4002,2,FALSE)</f>
        <v>3.6613952811549305E-2</v>
      </c>
      <c r="L2956" s="25">
        <f t="shared" si="421"/>
        <v>73.227905623098607</v>
      </c>
      <c r="R2956" s="25">
        <v>2954</v>
      </c>
      <c r="S2956" s="25">
        <v>2953</v>
      </c>
      <c r="T2956" s="25">
        <f t="shared" si="425"/>
        <v>0.325486920668631</v>
      </c>
      <c r="U2956" s="25">
        <f t="shared" si="422"/>
        <v>0.33076268848590712</v>
      </c>
      <c r="W2956" s="17">
        <f>Eingabe!H2957</f>
        <v>246</v>
      </c>
      <c r="X2956" s="17">
        <f t="shared" si="423"/>
        <v>2.46</v>
      </c>
      <c r="Y2956" s="17">
        <f t="shared" si="424"/>
        <v>250</v>
      </c>
    </row>
    <row r="2957" spans="1:25" x14ac:dyDescent="0.15">
      <c r="A2957" s="82">
        <f t="shared" si="419"/>
        <v>5</v>
      </c>
      <c r="B2957" s="46">
        <v>43589.083333326169</v>
      </c>
      <c r="C2957" s="47">
        <f>Eingabe!G2958</f>
        <v>2.8</v>
      </c>
      <c r="D2957" s="77">
        <v>2957</v>
      </c>
      <c r="E2957" s="47"/>
      <c r="F2957" s="25">
        <f t="shared" si="417"/>
        <v>4.18</v>
      </c>
      <c r="G2957" s="25">
        <f>VLOOKUP(F2957,'Spezifische Werte'!$B$2:$C$4002,2,FALSE)</f>
        <v>4.9643016475870723E-2</v>
      </c>
      <c r="H2957" s="25">
        <f t="shared" si="420"/>
        <v>99.286032951741447</v>
      </c>
      <c r="J2957" s="25">
        <f t="shared" si="418"/>
        <v>4.2</v>
      </c>
      <c r="K2957" s="25">
        <f>VLOOKUP(J2957,'Spezifische Werte'!$B$2:$C$4002,2,FALSE)</f>
        <v>5.0575500247497268E-2</v>
      </c>
      <c r="L2957" s="25">
        <f t="shared" si="421"/>
        <v>101.15100049499453</v>
      </c>
      <c r="R2957" s="25">
        <v>2955</v>
      </c>
      <c r="S2957" s="25">
        <v>2954</v>
      </c>
      <c r="T2957" s="25">
        <f t="shared" si="425"/>
        <v>0.325486920668631</v>
      </c>
      <c r="U2957" s="25">
        <f t="shared" si="422"/>
        <v>0.33076268848590712</v>
      </c>
      <c r="W2957" s="17">
        <f>Eingabe!H2958</f>
        <v>238</v>
      </c>
      <c r="X2957" s="17">
        <f t="shared" si="423"/>
        <v>2.38</v>
      </c>
      <c r="Y2957" s="17">
        <f t="shared" si="424"/>
        <v>240</v>
      </c>
    </row>
    <row r="2958" spans="1:25" x14ac:dyDescent="0.15">
      <c r="A2958" s="82">
        <f t="shared" si="419"/>
        <v>5</v>
      </c>
      <c r="B2958" s="46">
        <v>43589.124999992833</v>
      </c>
      <c r="C2958" s="47">
        <f>Eingabe!G2959</f>
        <v>2.8</v>
      </c>
      <c r="D2958" s="77">
        <v>2958</v>
      </c>
      <c r="E2958" s="47"/>
      <c r="F2958" s="25">
        <f t="shared" si="417"/>
        <v>4.18</v>
      </c>
      <c r="G2958" s="25">
        <f>VLOOKUP(F2958,'Spezifische Werte'!$B$2:$C$4002,2,FALSE)</f>
        <v>4.9643016475870723E-2</v>
      </c>
      <c r="H2958" s="25">
        <f t="shared" si="420"/>
        <v>99.286032951741447</v>
      </c>
      <c r="J2958" s="25">
        <f t="shared" si="418"/>
        <v>4.2</v>
      </c>
      <c r="K2958" s="25">
        <f>VLOOKUP(J2958,'Spezifische Werte'!$B$2:$C$4002,2,FALSE)</f>
        <v>5.0575500247497268E-2</v>
      </c>
      <c r="L2958" s="25">
        <f t="shared" si="421"/>
        <v>101.15100049499453</v>
      </c>
      <c r="R2958" s="25">
        <v>2956</v>
      </c>
      <c r="S2958" s="25">
        <v>2955</v>
      </c>
      <c r="T2958" s="25">
        <f t="shared" si="425"/>
        <v>0.325486920668631</v>
      </c>
      <c r="U2958" s="25">
        <f t="shared" si="422"/>
        <v>0.33076268848590712</v>
      </c>
      <c r="W2958" s="17">
        <f>Eingabe!H2959</f>
        <v>250</v>
      </c>
      <c r="X2958" s="17">
        <f t="shared" si="423"/>
        <v>2.5</v>
      </c>
      <c r="Y2958" s="17">
        <f t="shared" si="424"/>
        <v>250</v>
      </c>
    </row>
    <row r="2959" spans="1:25" x14ac:dyDescent="0.15">
      <c r="A2959" s="82">
        <f t="shared" si="419"/>
        <v>5</v>
      </c>
      <c r="B2959" s="46">
        <v>43589.166666659497</v>
      </c>
      <c r="C2959" s="47">
        <f>Eingabe!G2960</f>
        <v>2.5</v>
      </c>
      <c r="D2959" s="77">
        <v>2959</v>
      </c>
      <c r="E2959" s="47"/>
      <c r="F2959" s="25">
        <f t="shared" si="417"/>
        <v>3.73</v>
      </c>
      <c r="G2959" s="25">
        <f>VLOOKUP(F2959,'Spezifische Werte'!$B$2:$C$4002,2,FALSE)</f>
        <v>2.895161356886641E-2</v>
      </c>
      <c r="H2959" s="25">
        <f t="shared" si="420"/>
        <v>57.90322713773282</v>
      </c>
      <c r="J2959" s="25">
        <f t="shared" si="418"/>
        <v>3.75</v>
      </c>
      <c r="K2959" s="25">
        <f>VLOOKUP(J2959,'Spezifische Werte'!$B$2:$C$4002,2,FALSE)</f>
        <v>2.9822636466446242E-2</v>
      </c>
      <c r="L2959" s="25">
        <f t="shared" si="421"/>
        <v>59.645272932892482</v>
      </c>
      <c r="R2959" s="25">
        <v>2957</v>
      </c>
      <c r="S2959" s="25">
        <v>2956</v>
      </c>
      <c r="T2959" s="25">
        <f t="shared" si="425"/>
        <v>0.325486920668631</v>
      </c>
      <c r="U2959" s="25">
        <f t="shared" si="422"/>
        <v>0.33076268848590712</v>
      </c>
      <c r="W2959" s="17">
        <f>Eingabe!H2960</f>
        <v>240</v>
      </c>
      <c r="X2959" s="17">
        <f t="shared" si="423"/>
        <v>2.4</v>
      </c>
      <c r="Y2959" s="17">
        <f t="shared" si="424"/>
        <v>240</v>
      </c>
    </row>
    <row r="2960" spans="1:25" x14ac:dyDescent="0.15">
      <c r="A2960" s="82">
        <f t="shared" si="419"/>
        <v>5</v>
      </c>
      <c r="B2960" s="46">
        <v>43589.208333326162</v>
      </c>
      <c r="C2960" s="47">
        <f>Eingabe!G2961</f>
        <v>2.1</v>
      </c>
      <c r="D2960" s="77">
        <v>2960</v>
      </c>
      <c r="E2960" s="47"/>
      <c r="F2960" s="25">
        <f t="shared" si="417"/>
        <v>3.13</v>
      </c>
      <c r="G2960" s="25">
        <f>VLOOKUP(F2960,'Spezifische Werte'!$B$2:$C$4002,2,FALSE)</f>
        <v>1.0589326186624812E-2</v>
      </c>
      <c r="H2960" s="25">
        <f t="shared" si="420"/>
        <v>21.178652373249626</v>
      </c>
      <c r="J2960" s="25">
        <f t="shared" si="418"/>
        <v>3.15</v>
      </c>
      <c r="K2960" s="25">
        <f>VLOOKUP(J2960,'Spezifische Werte'!$B$2:$C$4002,2,FALSE)</f>
        <v>1.1019016897018549E-2</v>
      </c>
      <c r="L2960" s="25">
        <f t="shared" si="421"/>
        <v>22.038033794037098</v>
      </c>
      <c r="R2960" s="25">
        <v>2958</v>
      </c>
      <c r="S2960" s="25">
        <v>2957</v>
      </c>
      <c r="T2960" s="25">
        <f t="shared" si="425"/>
        <v>0.325486920668631</v>
      </c>
      <c r="U2960" s="25">
        <f t="shared" si="422"/>
        <v>0.33076268848590712</v>
      </c>
      <c r="W2960" s="17">
        <f>Eingabe!H2961</f>
        <v>239</v>
      </c>
      <c r="X2960" s="17">
        <f t="shared" si="423"/>
        <v>2.39</v>
      </c>
      <c r="Y2960" s="17">
        <f t="shared" si="424"/>
        <v>240</v>
      </c>
    </row>
    <row r="2961" spans="1:25" x14ac:dyDescent="0.15">
      <c r="A2961" s="82">
        <f t="shared" si="419"/>
        <v>5</v>
      </c>
      <c r="B2961" s="46">
        <v>43589.249999992826</v>
      </c>
      <c r="C2961" s="47">
        <f>Eingabe!G2962</f>
        <v>0.7</v>
      </c>
      <c r="D2961" s="77">
        <v>2961</v>
      </c>
      <c r="E2961" s="47"/>
      <c r="F2961" s="25">
        <f t="shared" si="417"/>
        <v>1.04</v>
      </c>
      <c r="G2961" s="25">
        <f>VLOOKUP(F2961,'Spezifische Werte'!$B$2:$C$4002,2,FALSE)</f>
        <v>0</v>
      </c>
      <c r="H2961" s="25">
        <f t="shared" si="420"/>
        <v>0</v>
      </c>
      <c r="J2961" s="25">
        <f t="shared" si="418"/>
        <v>1.05</v>
      </c>
      <c r="K2961" s="25">
        <f>VLOOKUP(J2961,'Spezifische Werte'!$B$2:$C$4002,2,FALSE)</f>
        <v>0</v>
      </c>
      <c r="L2961" s="25">
        <f t="shared" si="421"/>
        <v>0</v>
      </c>
      <c r="R2961" s="25">
        <v>2959</v>
      </c>
      <c r="S2961" s="25">
        <v>2958</v>
      </c>
      <c r="T2961" s="25">
        <f t="shared" si="425"/>
        <v>0.325486920668631</v>
      </c>
      <c r="U2961" s="25">
        <f t="shared" si="422"/>
        <v>0.33076268848590712</v>
      </c>
      <c r="W2961" s="17">
        <f>Eingabe!H2962</f>
        <v>238</v>
      </c>
      <c r="X2961" s="17">
        <f t="shared" si="423"/>
        <v>2.38</v>
      </c>
      <c r="Y2961" s="17">
        <f t="shared" si="424"/>
        <v>240</v>
      </c>
    </row>
    <row r="2962" spans="1:25" x14ac:dyDescent="0.15">
      <c r="A2962" s="82">
        <f t="shared" si="419"/>
        <v>5</v>
      </c>
      <c r="B2962" s="46">
        <v>43589.29166665949</v>
      </c>
      <c r="C2962" s="47">
        <f>Eingabe!G2963</f>
        <v>1.3</v>
      </c>
      <c r="D2962" s="77">
        <v>2962</v>
      </c>
      <c r="E2962" s="47"/>
      <c r="F2962" s="25">
        <f t="shared" si="417"/>
        <v>1.94</v>
      </c>
      <c r="G2962" s="25">
        <f>VLOOKUP(F2962,'Spezifische Werte'!$B$2:$C$4002,2,FALSE)</f>
        <v>4.6180923534292335E-4</v>
      </c>
      <c r="H2962" s="25">
        <f t="shared" si="420"/>
        <v>0.92361847068584668</v>
      </c>
      <c r="J2962" s="25">
        <f t="shared" si="418"/>
        <v>1.95</v>
      </c>
      <c r="K2962" s="25">
        <f>VLOOKUP(J2962,'Spezifische Werte'!$B$2:$C$4002,2,FALSE)</f>
        <v>4.7680243241041462E-4</v>
      </c>
      <c r="L2962" s="25">
        <f t="shared" si="421"/>
        <v>0.95360486482082929</v>
      </c>
      <c r="R2962" s="25">
        <v>2960</v>
      </c>
      <c r="S2962" s="25">
        <v>2959</v>
      </c>
      <c r="T2962" s="25">
        <f t="shared" si="425"/>
        <v>0.325486920668631</v>
      </c>
      <c r="U2962" s="25">
        <f t="shared" si="422"/>
        <v>0.33076268848590712</v>
      </c>
      <c r="W2962" s="17">
        <f>Eingabe!H2963</f>
        <v>240</v>
      </c>
      <c r="X2962" s="17">
        <f t="shared" si="423"/>
        <v>2.4</v>
      </c>
      <c r="Y2962" s="17">
        <f t="shared" si="424"/>
        <v>240</v>
      </c>
    </row>
    <row r="2963" spans="1:25" x14ac:dyDescent="0.15">
      <c r="A2963" s="82">
        <f t="shared" si="419"/>
        <v>5</v>
      </c>
      <c r="B2963" s="46">
        <v>43589.333333326154</v>
      </c>
      <c r="C2963" s="47">
        <f>Eingabe!G2964</f>
        <v>1.5</v>
      </c>
      <c r="D2963" s="77">
        <v>2963</v>
      </c>
      <c r="E2963" s="47"/>
      <c r="F2963" s="25">
        <f t="shared" si="417"/>
        <v>2.2400000000000002</v>
      </c>
      <c r="G2963" s="25">
        <f>VLOOKUP(F2963,'Spezifische Werte'!$B$2:$C$4002,2,FALSE)</f>
        <v>1.1193746192255218E-3</v>
      </c>
      <c r="H2963" s="25">
        <f t="shared" si="420"/>
        <v>2.2387492384510437</v>
      </c>
      <c r="J2963" s="25">
        <f t="shared" si="418"/>
        <v>2.25</v>
      </c>
      <c r="K2963" s="25">
        <f>VLOOKUP(J2963,'Spezifische Werte'!$B$2:$C$4002,2,FALSE)</f>
        <v>1.1487981333340618E-3</v>
      </c>
      <c r="L2963" s="25">
        <f t="shared" si="421"/>
        <v>2.2975962666681236</v>
      </c>
      <c r="R2963" s="25">
        <v>2961</v>
      </c>
      <c r="S2963" s="25">
        <v>2960</v>
      </c>
      <c r="T2963" s="25">
        <f t="shared" si="425"/>
        <v>0.325486920668631</v>
      </c>
      <c r="U2963" s="25">
        <f t="shared" si="422"/>
        <v>0.33076268848590712</v>
      </c>
      <c r="W2963" s="17">
        <f>Eingabe!H2964</f>
        <v>248</v>
      </c>
      <c r="X2963" s="17">
        <f t="shared" si="423"/>
        <v>2.48</v>
      </c>
      <c r="Y2963" s="17">
        <f t="shared" si="424"/>
        <v>250</v>
      </c>
    </row>
    <row r="2964" spans="1:25" x14ac:dyDescent="0.15">
      <c r="A2964" s="82">
        <f t="shared" si="419"/>
        <v>5</v>
      </c>
      <c r="B2964" s="46">
        <v>43589.374999992819</v>
      </c>
      <c r="C2964" s="47">
        <f>Eingabe!G2965</f>
        <v>2.1</v>
      </c>
      <c r="D2964" s="77">
        <v>2964</v>
      </c>
      <c r="E2964" s="47"/>
      <c r="F2964" s="25">
        <f t="shared" si="417"/>
        <v>3.13</v>
      </c>
      <c r="G2964" s="25">
        <f>VLOOKUP(F2964,'Spezifische Werte'!$B$2:$C$4002,2,FALSE)</f>
        <v>1.0589326186624812E-2</v>
      </c>
      <c r="H2964" s="25">
        <f t="shared" si="420"/>
        <v>21.178652373249626</v>
      </c>
      <c r="J2964" s="25">
        <f t="shared" si="418"/>
        <v>3.15</v>
      </c>
      <c r="K2964" s="25">
        <f>VLOOKUP(J2964,'Spezifische Werte'!$B$2:$C$4002,2,FALSE)</f>
        <v>1.1019016897018549E-2</v>
      </c>
      <c r="L2964" s="25">
        <f t="shared" si="421"/>
        <v>22.038033794037098</v>
      </c>
      <c r="R2964" s="25">
        <v>2962</v>
      </c>
      <c r="S2964" s="25">
        <v>2961</v>
      </c>
      <c r="T2964" s="25">
        <f t="shared" si="425"/>
        <v>0.325486920668631</v>
      </c>
      <c r="U2964" s="25">
        <f t="shared" si="422"/>
        <v>0.33076268848590712</v>
      </c>
      <c r="W2964" s="17">
        <f>Eingabe!H2965</f>
        <v>267</v>
      </c>
      <c r="X2964" s="17">
        <f t="shared" si="423"/>
        <v>2.67</v>
      </c>
      <c r="Y2964" s="17">
        <f t="shared" si="424"/>
        <v>270</v>
      </c>
    </row>
    <row r="2965" spans="1:25" x14ac:dyDescent="0.15">
      <c r="A2965" s="82">
        <f t="shared" si="419"/>
        <v>5</v>
      </c>
      <c r="B2965" s="46">
        <v>43589.416666659483</v>
      </c>
      <c r="C2965" s="47">
        <f>Eingabe!G2966</f>
        <v>3.1</v>
      </c>
      <c r="D2965" s="77">
        <v>2965</v>
      </c>
      <c r="E2965" s="47"/>
      <c r="F2965" s="25">
        <f t="shared" si="417"/>
        <v>4.62</v>
      </c>
      <c r="G2965" s="25">
        <f>VLOOKUP(F2965,'Spezifische Werte'!$B$2:$C$4002,2,FALSE)</f>
        <v>7.0834307543363312E-2</v>
      </c>
      <c r="H2965" s="25">
        <f t="shared" si="420"/>
        <v>141.66861508672662</v>
      </c>
      <c r="J2965" s="25">
        <f t="shared" si="418"/>
        <v>4.6500000000000004</v>
      </c>
      <c r="K2965" s="25">
        <f>VLOOKUP(J2965,'Spezifische Werte'!$B$2:$C$4002,2,FALSE)</f>
        <v>7.2366311882592071E-2</v>
      </c>
      <c r="L2965" s="25">
        <f t="shared" si="421"/>
        <v>144.73262376518414</v>
      </c>
      <c r="R2965" s="25">
        <v>2963</v>
      </c>
      <c r="S2965" s="25">
        <v>2962</v>
      </c>
      <c r="T2965" s="25">
        <f t="shared" si="425"/>
        <v>0.325486920668631</v>
      </c>
      <c r="U2965" s="25">
        <f t="shared" si="422"/>
        <v>0.33076268848590712</v>
      </c>
      <c r="W2965" s="17">
        <f>Eingabe!H2966</f>
        <v>270</v>
      </c>
      <c r="X2965" s="17">
        <f t="shared" si="423"/>
        <v>2.7</v>
      </c>
      <c r="Y2965" s="17">
        <f t="shared" si="424"/>
        <v>270</v>
      </c>
    </row>
    <row r="2966" spans="1:25" x14ac:dyDescent="0.15">
      <c r="A2966" s="82">
        <f t="shared" si="419"/>
        <v>5</v>
      </c>
      <c r="B2966" s="46">
        <v>43589.458333326147</v>
      </c>
      <c r="C2966" s="47">
        <f>Eingabe!G2967</f>
        <v>3.2</v>
      </c>
      <c r="D2966" s="77">
        <v>2966</v>
      </c>
      <c r="E2966" s="47"/>
      <c r="F2966" s="25">
        <f t="shared" si="417"/>
        <v>4.7699999999999996</v>
      </c>
      <c r="G2966" s="25">
        <f>VLOOKUP(F2966,'Spezifische Werte'!$B$2:$C$4002,2,FALSE)</f>
        <v>7.8679349945367349E-2</v>
      </c>
      <c r="H2966" s="25">
        <f t="shared" si="420"/>
        <v>157.3586998907347</v>
      </c>
      <c r="J2966" s="25">
        <f t="shared" si="418"/>
        <v>4.8</v>
      </c>
      <c r="K2966" s="25">
        <f>VLOOKUP(J2966,'Spezifische Werte'!$B$2:$C$4002,2,FALSE)</f>
        <v>8.0310065544742015E-2</v>
      </c>
      <c r="L2966" s="25">
        <f t="shared" si="421"/>
        <v>160.62013108948403</v>
      </c>
      <c r="R2966" s="25">
        <v>2964</v>
      </c>
      <c r="S2966" s="25">
        <v>2963</v>
      </c>
      <c r="T2966" s="25">
        <f t="shared" si="425"/>
        <v>0.325486920668631</v>
      </c>
      <c r="U2966" s="25">
        <f t="shared" si="422"/>
        <v>0.33076268848590712</v>
      </c>
      <c r="W2966" s="17">
        <f>Eingabe!H2967</f>
        <v>261</v>
      </c>
      <c r="X2966" s="17">
        <f t="shared" si="423"/>
        <v>2.61</v>
      </c>
      <c r="Y2966" s="17">
        <f t="shared" si="424"/>
        <v>260</v>
      </c>
    </row>
    <row r="2967" spans="1:25" x14ac:dyDescent="0.15">
      <c r="A2967" s="82">
        <f t="shared" si="419"/>
        <v>5</v>
      </c>
      <c r="B2967" s="46">
        <v>43589.499999992811</v>
      </c>
      <c r="C2967" s="47">
        <f>Eingabe!G2968</f>
        <v>4.0999999999999996</v>
      </c>
      <c r="D2967" s="77">
        <v>2967</v>
      </c>
      <c r="E2967" s="47"/>
      <c r="F2967" s="25">
        <f t="shared" si="417"/>
        <v>6.12</v>
      </c>
      <c r="G2967" s="25">
        <f>VLOOKUP(F2967,'Spezifische Werte'!$B$2:$C$4002,2,FALSE)</f>
        <v>0.17636813552353289</v>
      </c>
      <c r="H2967" s="25">
        <f t="shared" si="420"/>
        <v>352.73627104706577</v>
      </c>
      <c r="J2967" s="25">
        <f t="shared" si="418"/>
        <v>6.15</v>
      </c>
      <c r="K2967" s="25">
        <f>VLOOKUP(J2967,'Spezifische Werte'!$B$2:$C$4002,2,FALSE)</f>
        <v>0.17921779013058811</v>
      </c>
      <c r="L2967" s="25">
        <f t="shared" si="421"/>
        <v>358.4355802611762</v>
      </c>
      <c r="R2967" s="25">
        <v>2965</v>
      </c>
      <c r="S2967" s="25">
        <v>2964</v>
      </c>
      <c r="T2967" s="25">
        <f t="shared" si="425"/>
        <v>0.325486920668631</v>
      </c>
      <c r="U2967" s="25">
        <f t="shared" si="422"/>
        <v>0.33076268848590712</v>
      </c>
      <c r="W2967" s="17">
        <f>Eingabe!H2968</f>
        <v>246</v>
      </c>
      <c r="X2967" s="17">
        <f t="shared" si="423"/>
        <v>2.46</v>
      </c>
      <c r="Y2967" s="17">
        <f t="shared" si="424"/>
        <v>250</v>
      </c>
    </row>
    <row r="2968" spans="1:25" x14ac:dyDescent="0.15">
      <c r="A2968" s="82">
        <f t="shared" si="419"/>
        <v>5</v>
      </c>
      <c r="B2968" s="46">
        <v>43589.541666659476</v>
      </c>
      <c r="C2968" s="47">
        <f>Eingabe!G2969</f>
        <v>3.8</v>
      </c>
      <c r="D2968" s="77">
        <v>2968</v>
      </c>
      <c r="E2968" s="47"/>
      <c r="F2968" s="25">
        <f t="shared" si="417"/>
        <v>5.67</v>
      </c>
      <c r="G2968" s="25">
        <f>VLOOKUP(F2968,'Spezifische Werte'!$B$2:$C$4002,2,FALSE)</f>
        <v>0.13840049448137109</v>
      </c>
      <c r="H2968" s="25">
        <f t="shared" si="420"/>
        <v>276.80098896274217</v>
      </c>
      <c r="J2968" s="25">
        <f t="shared" si="418"/>
        <v>5.7</v>
      </c>
      <c r="K2968" s="25">
        <f>VLOOKUP(J2968,'Spezifische Werte'!$B$2:$C$4002,2,FALSE)</f>
        <v>0.14069825500153915</v>
      </c>
      <c r="L2968" s="25">
        <f t="shared" si="421"/>
        <v>281.39651000307828</v>
      </c>
      <c r="R2968" s="25">
        <v>2966</v>
      </c>
      <c r="S2968" s="25">
        <v>2965</v>
      </c>
      <c r="T2968" s="25">
        <f t="shared" si="425"/>
        <v>0.325486920668631</v>
      </c>
      <c r="U2968" s="25">
        <f t="shared" si="422"/>
        <v>0.33076268848590712</v>
      </c>
      <c r="W2968" s="17">
        <f>Eingabe!H2969</f>
        <v>251</v>
      </c>
      <c r="X2968" s="17">
        <f t="shared" si="423"/>
        <v>2.5099999999999998</v>
      </c>
      <c r="Y2968" s="17">
        <f t="shared" si="424"/>
        <v>250</v>
      </c>
    </row>
    <row r="2969" spans="1:25" x14ac:dyDescent="0.15">
      <c r="A2969" s="82">
        <f t="shared" si="419"/>
        <v>5</v>
      </c>
      <c r="B2969" s="46">
        <v>43589.58333332614</v>
      </c>
      <c r="C2969" s="47">
        <f>Eingabe!G2970</f>
        <v>3.6</v>
      </c>
      <c r="D2969" s="77">
        <v>2969</v>
      </c>
      <c r="E2969" s="47"/>
      <c r="F2969" s="25">
        <f t="shared" si="417"/>
        <v>5.37</v>
      </c>
      <c r="G2969" s="25">
        <f>VLOOKUP(F2969,'Spezifische Werte'!$B$2:$C$4002,2,FALSE)</f>
        <v>0.11640095819454216</v>
      </c>
      <c r="H2969" s="25">
        <f t="shared" si="420"/>
        <v>232.80191638908431</v>
      </c>
      <c r="J2969" s="25">
        <f t="shared" si="418"/>
        <v>5.4</v>
      </c>
      <c r="K2969" s="25">
        <f>VLOOKUP(J2969,'Spezifische Werte'!$B$2:$C$4002,2,FALSE)</f>
        <v>0.11853513474534576</v>
      </c>
      <c r="L2969" s="25">
        <f t="shared" si="421"/>
        <v>237.07026949069152</v>
      </c>
      <c r="R2969" s="25">
        <v>2967</v>
      </c>
      <c r="S2969" s="25">
        <v>2966</v>
      </c>
      <c r="T2969" s="25">
        <f t="shared" si="425"/>
        <v>0.325486920668631</v>
      </c>
      <c r="U2969" s="25">
        <f t="shared" si="422"/>
        <v>0.33076268848590712</v>
      </c>
      <c r="W2969" s="17">
        <f>Eingabe!H2970</f>
        <v>268</v>
      </c>
      <c r="X2969" s="17">
        <f t="shared" si="423"/>
        <v>2.68</v>
      </c>
      <c r="Y2969" s="17">
        <f t="shared" si="424"/>
        <v>270</v>
      </c>
    </row>
    <row r="2970" spans="1:25" x14ac:dyDescent="0.15">
      <c r="A2970" s="82">
        <f t="shared" si="419"/>
        <v>5</v>
      </c>
      <c r="B2970" s="46">
        <v>43589.624999992804</v>
      </c>
      <c r="C2970" s="47">
        <f>Eingabe!G2971</f>
        <v>3.7</v>
      </c>
      <c r="D2970" s="77">
        <v>2970</v>
      </c>
      <c r="E2970" s="47"/>
      <c r="F2970" s="25">
        <f t="shared" si="417"/>
        <v>5.52</v>
      </c>
      <c r="G2970" s="25">
        <f>VLOOKUP(F2970,'Spezifische Werte'!$B$2:$C$4002,2,FALSE)</f>
        <v>0.12721663519138685</v>
      </c>
      <c r="H2970" s="25">
        <f t="shared" si="420"/>
        <v>254.43327038277369</v>
      </c>
      <c r="J2970" s="25">
        <f t="shared" si="418"/>
        <v>5.55</v>
      </c>
      <c r="K2970" s="25">
        <f>VLOOKUP(J2970,'Spezifische Werte'!$B$2:$C$4002,2,FALSE)</f>
        <v>0.12941942247043492</v>
      </c>
      <c r="L2970" s="25">
        <f t="shared" si="421"/>
        <v>258.83884494086982</v>
      </c>
      <c r="R2970" s="25">
        <v>2968</v>
      </c>
      <c r="S2970" s="25">
        <v>2967</v>
      </c>
      <c r="T2970" s="25">
        <f t="shared" si="425"/>
        <v>0.325486920668631</v>
      </c>
      <c r="U2970" s="25">
        <f t="shared" si="422"/>
        <v>0.33076268848590712</v>
      </c>
      <c r="W2970" s="17">
        <f>Eingabe!H2971</f>
        <v>210</v>
      </c>
      <c r="X2970" s="17">
        <f t="shared" si="423"/>
        <v>2.1</v>
      </c>
      <c r="Y2970" s="17">
        <f t="shared" si="424"/>
        <v>210</v>
      </c>
    </row>
    <row r="2971" spans="1:25" x14ac:dyDescent="0.15">
      <c r="A2971" s="82">
        <f t="shared" si="419"/>
        <v>5</v>
      </c>
      <c r="B2971" s="46">
        <v>43589.666666659468</v>
      </c>
      <c r="C2971" s="47">
        <f>Eingabe!G2972</f>
        <v>3.2</v>
      </c>
      <c r="D2971" s="77">
        <v>2971</v>
      </c>
      <c r="E2971" s="47"/>
      <c r="F2971" s="25">
        <f t="shared" si="417"/>
        <v>4.7699999999999996</v>
      </c>
      <c r="G2971" s="25">
        <f>VLOOKUP(F2971,'Spezifische Werte'!$B$2:$C$4002,2,FALSE)</f>
        <v>7.8679349945367349E-2</v>
      </c>
      <c r="H2971" s="25">
        <f t="shared" si="420"/>
        <v>157.3586998907347</v>
      </c>
      <c r="J2971" s="25">
        <f t="shared" si="418"/>
        <v>4.8</v>
      </c>
      <c r="K2971" s="25">
        <f>VLOOKUP(J2971,'Spezifische Werte'!$B$2:$C$4002,2,FALSE)</f>
        <v>8.0310065544742015E-2</v>
      </c>
      <c r="L2971" s="25">
        <f t="shared" si="421"/>
        <v>160.62013108948403</v>
      </c>
      <c r="R2971" s="25">
        <v>2969</v>
      </c>
      <c r="S2971" s="25">
        <v>2968</v>
      </c>
      <c r="T2971" s="25">
        <f t="shared" si="425"/>
        <v>0.325486920668631</v>
      </c>
      <c r="U2971" s="25">
        <f t="shared" si="422"/>
        <v>0.33076268848590712</v>
      </c>
      <c r="W2971" s="17">
        <f>Eingabe!H2972</f>
        <v>255</v>
      </c>
      <c r="X2971" s="17">
        <f t="shared" si="423"/>
        <v>2.5499999999999998</v>
      </c>
      <c r="Y2971" s="17">
        <f t="shared" si="424"/>
        <v>260</v>
      </c>
    </row>
    <row r="2972" spans="1:25" x14ac:dyDescent="0.15">
      <c r="A2972" s="82">
        <f t="shared" si="419"/>
        <v>5</v>
      </c>
      <c r="B2972" s="46">
        <v>43589.708333326133</v>
      </c>
      <c r="C2972" s="47">
        <f>Eingabe!G2973</f>
        <v>1.8</v>
      </c>
      <c r="D2972" s="77">
        <v>2972</v>
      </c>
      <c r="E2972" s="47"/>
      <c r="F2972" s="25">
        <f t="shared" si="417"/>
        <v>2.69</v>
      </c>
      <c r="G2972" s="25">
        <f>VLOOKUP(F2972,'Spezifische Werte'!$B$2:$C$4002,2,FALSE)</f>
        <v>3.715149232963236E-3</v>
      </c>
      <c r="H2972" s="25">
        <f t="shared" si="420"/>
        <v>7.4302984659264721</v>
      </c>
      <c r="J2972" s="25">
        <f t="shared" si="418"/>
        <v>2.7</v>
      </c>
      <c r="K2972" s="25">
        <f>VLOOKUP(J2972,'Spezifische Werte'!$B$2:$C$4002,2,FALSE)</f>
        <v>3.8225571704766847E-3</v>
      </c>
      <c r="L2972" s="25">
        <f t="shared" si="421"/>
        <v>7.6451143409533691</v>
      </c>
      <c r="R2972" s="25">
        <v>2970</v>
      </c>
      <c r="S2972" s="25">
        <v>2969</v>
      </c>
      <c r="T2972" s="25">
        <f t="shared" si="425"/>
        <v>0.325486920668631</v>
      </c>
      <c r="U2972" s="25">
        <f t="shared" si="422"/>
        <v>0.33076268848590712</v>
      </c>
      <c r="W2972" s="17">
        <f>Eingabe!H2973</f>
        <v>181</v>
      </c>
      <c r="X2972" s="17">
        <f t="shared" si="423"/>
        <v>1.81</v>
      </c>
      <c r="Y2972" s="17">
        <f t="shared" si="424"/>
        <v>180</v>
      </c>
    </row>
    <row r="2973" spans="1:25" x14ac:dyDescent="0.15">
      <c r="A2973" s="82">
        <f t="shared" si="419"/>
        <v>5</v>
      </c>
      <c r="B2973" s="46">
        <v>43589.749999992797</v>
      </c>
      <c r="C2973" s="47">
        <f>Eingabe!G2974</f>
        <v>2.1</v>
      </c>
      <c r="D2973" s="77">
        <v>2973</v>
      </c>
      <c r="E2973" s="47"/>
      <c r="F2973" s="25">
        <f t="shared" si="417"/>
        <v>3.13</v>
      </c>
      <c r="G2973" s="25">
        <f>VLOOKUP(F2973,'Spezifische Werte'!$B$2:$C$4002,2,FALSE)</f>
        <v>1.0589326186624812E-2</v>
      </c>
      <c r="H2973" s="25">
        <f t="shared" si="420"/>
        <v>21.178652373249626</v>
      </c>
      <c r="J2973" s="25">
        <f t="shared" si="418"/>
        <v>3.15</v>
      </c>
      <c r="K2973" s="25">
        <f>VLOOKUP(J2973,'Spezifische Werte'!$B$2:$C$4002,2,FALSE)</f>
        <v>1.1019016897018549E-2</v>
      </c>
      <c r="L2973" s="25">
        <f t="shared" si="421"/>
        <v>22.038033794037098</v>
      </c>
      <c r="R2973" s="25">
        <v>2971</v>
      </c>
      <c r="S2973" s="25">
        <v>2970</v>
      </c>
      <c r="T2973" s="25">
        <f t="shared" si="425"/>
        <v>0.325486920668631</v>
      </c>
      <c r="U2973" s="25">
        <f t="shared" si="422"/>
        <v>0.33076268848590712</v>
      </c>
      <c r="W2973" s="17">
        <f>Eingabe!H2974</f>
        <v>136</v>
      </c>
      <c r="X2973" s="17">
        <f t="shared" si="423"/>
        <v>1.36</v>
      </c>
      <c r="Y2973" s="17">
        <f t="shared" si="424"/>
        <v>140</v>
      </c>
    </row>
    <row r="2974" spans="1:25" x14ac:dyDescent="0.15">
      <c r="A2974" s="82">
        <f t="shared" si="419"/>
        <v>5</v>
      </c>
      <c r="B2974" s="46">
        <v>43589.791666659461</v>
      </c>
      <c r="C2974" s="47">
        <f>Eingabe!G2975</f>
        <v>1.6</v>
      </c>
      <c r="D2974" s="77">
        <v>2974</v>
      </c>
      <c r="E2974" s="47"/>
      <c r="F2974" s="25">
        <f t="shared" si="417"/>
        <v>2.39</v>
      </c>
      <c r="G2974" s="25">
        <f>VLOOKUP(F2974,'Spezifische Werte'!$B$2:$C$4002,2,FALSE)</f>
        <v>1.6182188036419766E-3</v>
      </c>
      <c r="H2974" s="25">
        <f t="shared" si="420"/>
        <v>3.2364376072839534</v>
      </c>
      <c r="J2974" s="25">
        <f t="shared" si="418"/>
        <v>2.4</v>
      </c>
      <c r="K2974" s="25">
        <f>VLOOKUP(J2974,'Spezifische Werte'!$B$2:$C$4002,2,FALSE)</f>
        <v>1.6560687882273774E-3</v>
      </c>
      <c r="L2974" s="25">
        <f t="shared" si="421"/>
        <v>3.3121375764547549</v>
      </c>
      <c r="R2974" s="25">
        <v>2972</v>
      </c>
      <c r="S2974" s="25">
        <v>2971</v>
      </c>
      <c r="T2974" s="25">
        <f t="shared" si="425"/>
        <v>0.325486920668631</v>
      </c>
      <c r="U2974" s="25">
        <f t="shared" si="422"/>
        <v>0.33076268848590712</v>
      </c>
      <c r="W2974" s="17">
        <f>Eingabe!H2975</f>
        <v>172</v>
      </c>
      <c r="X2974" s="17">
        <f t="shared" si="423"/>
        <v>1.72</v>
      </c>
      <c r="Y2974" s="17">
        <f t="shared" si="424"/>
        <v>170</v>
      </c>
    </row>
    <row r="2975" spans="1:25" x14ac:dyDescent="0.15">
      <c r="A2975" s="82">
        <f t="shared" si="419"/>
        <v>5</v>
      </c>
      <c r="B2975" s="46">
        <v>43589.833333326125</v>
      </c>
      <c r="C2975" s="47">
        <f>Eingabe!G2976</f>
        <v>1.7</v>
      </c>
      <c r="D2975" s="77">
        <v>2975</v>
      </c>
      <c r="E2975" s="47"/>
      <c r="F2975" s="25">
        <f t="shared" si="417"/>
        <v>2.54</v>
      </c>
      <c r="G2975" s="25">
        <f>VLOOKUP(F2975,'Spezifische Werte'!$B$2:$C$4002,2,FALSE)</f>
        <v>2.3517714395877558E-3</v>
      </c>
      <c r="H2975" s="25">
        <f t="shared" si="420"/>
        <v>4.7035428791755116</v>
      </c>
      <c r="J2975" s="25">
        <f t="shared" si="418"/>
        <v>2.5499999999999998</v>
      </c>
      <c r="K2975" s="25">
        <f>VLOOKUP(J2975,'Spezifische Werte'!$B$2:$C$4002,2,FALSE)</f>
        <v>2.4279301551432594E-3</v>
      </c>
      <c r="L2975" s="25">
        <f t="shared" si="421"/>
        <v>4.855860310286519</v>
      </c>
      <c r="R2975" s="25">
        <v>2973</v>
      </c>
      <c r="S2975" s="25">
        <v>2972</v>
      </c>
      <c r="T2975" s="25">
        <f t="shared" si="425"/>
        <v>0.325486920668631</v>
      </c>
      <c r="U2975" s="25">
        <f t="shared" si="422"/>
        <v>0.33076268848590712</v>
      </c>
      <c r="W2975" s="17">
        <f>Eingabe!H2976</f>
        <v>169</v>
      </c>
      <c r="X2975" s="17">
        <f t="shared" si="423"/>
        <v>1.69</v>
      </c>
      <c r="Y2975" s="17">
        <f t="shared" si="424"/>
        <v>170</v>
      </c>
    </row>
    <row r="2976" spans="1:25" x14ac:dyDescent="0.15">
      <c r="A2976" s="82">
        <f t="shared" si="419"/>
        <v>5</v>
      </c>
      <c r="B2976" s="46">
        <v>43589.87499999279</v>
      </c>
      <c r="C2976" s="47">
        <f>Eingabe!G2977</f>
        <v>1.9</v>
      </c>
      <c r="D2976" s="77">
        <v>2976</v>
      </c>
      <c r="E2976" s="47"/>
      <c r="F2976" s="25">
        <f t="shared" si="417"/>
        <v>2.83</v>
      </c>
      <c r="G2976" s="25">
        <f>VLOOKUP(F2976,'Spezifische Werte'!$B$2:$C$4002,2,FALSE)</f>
        <v>5.3996541966473566E-3</v>
      </c>
      <c r="H2976" s="25">
        <f t="shared" si="420"/>
        <v>10.799308393294714</v>
      </c>
      <c r="J2976" s="25">
        <f t="shared" si="418"/>
        <v>2.85</v>
      </c>
      <c r="K2976" s="25">
        <f>VLOOKUP(J2976,'Spezifische Werte'!$B$2:$C$4002,2,FALSE)</f>
        <v>5.6714421172963415E-3</v>
      </c>
      <c r="L2976" s="25">
        <f t="shared" si="421"/>
        <v>11.342884234592683</v>
      </c>
      <c r="R2976" s="25">
        <v>2974</v>
      </c>
      <c r="S2976" s="25">
        <v>2973</v>
      </c>
      <c r="T2976" s="25">
        <f t="shared" si="425"/>
        <v>0.325486920668631</v>
      </c>
      <c r="U2976" s="25">
        <f t="shared" si="422"/>
        <v>0.33076268848590712</v>
      </c>
      <c r="W2976" s="17">
        <f>Eingabe!H2977</f>
        <v>141</v>
      </c>
      <c r="X2976" s="17">
        <f t="shared" si="423"/>
        <v>1.41</v>
      </c>
      <c r="Y2976" s="17">
        <f t="shared" si="424"/>
        <v>140</v>
      </c>
    </row>
    <row r="2977" spans="1:25" x14ac:dyDescent="0.15">
      <c r="A2977" s="82">
        <f t="shared" si="419"/>
        <v>5</v>
      </c>
      <c r="B2977" s="46">
        <v>43589.916666659454</v>
      </c>
      <c r="C2977" s="47">
        <f>Eingabe!G2978</f>
        <v>1.7</v>
      </c>
      <c r="D2977" s="77">
        <v>2977</v>
      </c>
      <c r="E2977" s="47"/>
      <c r="F2977" s="25">
        <f t="shared" si="417"/>
        <v>2.54</v>
      </c>
      <c r="G2977" s="25">
        <f>VLOOKUP(F2977,'Spezifische Werte'!$B$2:$C$4002,2,FALSE)</f>
        <v>2.3517714395877558E-3</v>
      </c>
      <c r="H2977" s="25">
        <f t="shared" si="420"/>
        <v>4.7035428791755116</v>
      </c>
      <c r="J2977" s="25">
        <f t="shared" si="418"/>
        <v>2.5499999999999998</v>
      </c>
      <c r="K2977" s="25">
        <f>VLOOKUP(J2977,'Spezifische Werte'!$B$2:$C$4002,2,FALSE)</f>
        <v>2.4279301551432594E-3</v>
      </c>
      <c r="L2977" s="25">
        <f t="shared" si="421"/>
        <v>4.855860310286519</v>
      </c>
      <c r="R2977" s="25">
        <v>2975</v>
      </c>
      <c r="S2977" s="25">
        <v>2974</v>
      </c>
      <c r="T2977" s="25">
        <f t="shared" si="425"/>
        <v>0.325486920668631</v>
      </c>
      <c r="U2977" s="25">
        <f t="shared" si="422"/>
        <v>0.33076268848590712</v>
      </c>
      <c r="W2977" s="17">
        <f>Eingabe!H2978</f>
        <v>226</v>
      </c>
      <c r="X2977" s="17">
        <f t="shared" si="423"/>
        <v>2.2599999999999998</v>
      </c>
      <c r="Y2977" s="17">
        <f t="shared" si="424"/>
        <v>229.99999999999997</v>
      </c>
    </row>
    <row r="2978" spans="1:25" x14ac:dyDescent="0.15">
      <c r="A2978" s="82">
        <f t="shared" si="419"/>
        <v>5</v>
      </c>
      <c r="B2978" s="46">
        <v>43589.958333326118</v>
      </c>
      <c r="C2978" s="47">
        <f>Eingabe!G2979</f>
        <v>2.4</v>
      </c>
      <c r="D2978" s="77">
        <v>2978</v>
      </c>
      <c r="E2978" s="47"/>
      <c r="F2978" s="25">
        <f t="shared" si="417"/>
        <v>3.58</v>
      </c>
      <c r="G2978" s="25">
        <f>VLOOKUP(F2978,'Spezifische Werte'!$B$2:$C$4002,2,FALSE)</f>
        <v>2.2829235995572409E-2</v>
      </c>
      <c r="H2978" s="25">
        <f t="shared" si="420"/>
        <v>45.658471991144815</v>
      </c>
      <c r="J2978" s="25">
        <f t="shared" si="418"/>
        <v>3.6</v>
      </c>
      <c r="K2978" s="25">
        <f>VLOOKUP(J2978,'Spezifische Werte'!$B$2:$C$4002,2,FALSE)</f>
        <v>2.3596471134930203E-2</v>
      </c>
      <c r="L2978" s="25">
        <f t="shared" si="421"/>
        <v>47.19294226986041</v>
      </c>
      <c r="R2978" s="25">
        <v>2976</v>
      </c>
      <c r="S2978" s="25">
        <v>2975</v>
      </c>
      <c r="T2978" s="25">
        <f t="shared" si="425"/>
        <v>0.325486920668631</v>
      </c>
      <c r="U2978" s="25">
        <f t="shared" si="422"/>
        <v>0.33076268848590712</v>
      </c>
      <c r="W2978" s="17">
        <f>Eingabe!H2979</f>
        <v>208</v>
      </c>
      <c r="X2978" s="17">
        <f t="shared" si="423"/>
        <v>2.08</v>
      </c>
      <c r="Y2978" s="17">
        <f t="shared" si="424"/>
        <v>210</v>
      </c>
    </row>
    <row r="2979" spans="1:25" x14ac:dyDescent="0.15">
      <c r="A2979" s="82">
        <f t="shared" si="419"/>
        <v>5</v>
      </c>
      <c r="B2979" s="46">
        <v>43589.999999992782</v>
      </c>
      <c r="C2979" s="47">
        <f>Eingabe!G2980</f>
        <v>2.4</v>
      </c>
      <c r="D2979" s="77">
        <v>2979</v>
      </c>
      <c r="E2979" s="47"/>
      <c r="F2979" s="25">
        <f t="shared" si="417"/>
        <v>3.58</v>
      </c>
      <c r="G2979" s="25">
        <f>VLOOKUP(F2979,'Spezifische Werte'!$B$2:$C$4002,2,FALSE)</f>
        <v>2.2829235995572409E-2</v>
      </c>
      <c r="H2979" s="25">
        <f t="shared" si="420"/>
        <v>45.658471991144815</v>
      </c>
      <c r="J2979" s="25">
        <f t="shared" si="418"/>
        <v>3.6</v>
      </c>
      <c r="K2979" s="25">
        <f>VLOOKUP(J2979,'Spezifische Werte'!$B$2:$C$4002,2,FALSE)</f>
        <v>2.3596471134930203E-2</v>
      </c>
      <c r="L2979" s="25">
        <f t="shared" si="421"/>
        <v>47.19294226986041</v>
      </c>
      <c r="R2979" s="25">
        <v>2977</v>
      </c>
      <c r="S2979" s="25">
        <v>2976</v>
      </c>
      <c r="T2979" s="25">
        <f t="shared" si="425"/>
        <v>0.325486920668631</v>
      </c>
      <c r="U2979" s="25">
        <f t="shared" si="422"/>
        <v>0.33076268848590712</v>
      </c>
      <c r="W2979" s="17">
        <f>Eingabe!H2980</f>
        <v>149</v>
      </c>
      <c r="X2979" s="17">
        <f t="shared" si="423"/>
        <v>1.49</v>
      </c>
      <c r="Y2979" s="17">
        <f t="shared" si="424"/>
        <v>150</v>
      </c>
    </row>
    <row r="2980" spans="1:25" x14ac:dyDescent="0.15">
      <c r="A2980" s="82">
        <f t="shared" si="419"/>
        <v>5</v>
      </c>
      <c r="B2980" s="46">
        <v>43590.041666659446</v>
      </c>
      <c r="C2980" s="47">
        <f>Eingabe!G2981</f>
        <v>1.8</v>
      </c>
      <c r="D2980" s="77">
        <v>2980</v>
      </c>
      <c r="E2980" s="47"/>
      <c r="F2980" s="25">
        <f t="shared" si="417"/>
        <v>2.69</v>
      </c>
      <c r="G2980" s="25">
        <f>VLOOKUP(F2980,'Spezifische Werte'!$B$2:$C$4002,2,FALSE)</f>
        <v>3.715149232963236E-3</v>
      </c>
      <c r="H2980" s="25">
        <f t="shared" si="420"/>
        <v>7.4302984659264721</v>
      </c>
      <c r="J2980" s="25">
        <f t="shared" si="418"/>
        <v>2.7</v>
      </c>
      <c r="K2980" s="25">
        <f>VLOOKUP(J2980,'Spezifische Werte'!$B$2:$C$4002,2,FALSE)</f>
        <v>3.8225571704766847E-3</v>
      </c>
      <c r="L2980" s="25">
        <f t="shared" si="421"/>
        <v>7.6451143409533691</v>
      </c>
      <c r="R2980" s="25">
        <v>2978</v>
      </c>
      <c r="S2980" s="25">
        <v>2977</v>
      </c>
      <c r="T2980" s="25">
        <f t="shared" si="425"/>
        <v>0.325486920668631</v>
      </c>
      <c r="U2980" s="25">
        <f t="shared" si="422"/>
        <v>0.33076268848590712</v>
      </c>
      <c r="W2980" s="17">
        <f>Eingabe!H2981</f>
        <v>110</v>
      </c>
      <c r="X2980" s="17">
        <f t="shared" si="423"/>
        <v>1.1000000000000001</v>
      </c>
      <c r="Y2980" s="17">
        <f t="shared" si="424"/>
        <v>110.00000000000001</v>
      </c>
    </row>
    <row r="2981" spans="1:25" x14ac:dyDescent="0.15">
      <c r="A2981" s="82">
        <f t="shared" si="419"/>
        <v>5</v>
      </c>
      <c r="B2981" s="46">
        <v>43590.083333326111</v>
      </c>
      <c r="C2981" s="47">
        <f>Eingabe!G2982</f>
        <v>1.7</v>
      </c>
      <c r="D2981" s="77">
        <v>2981</v>
      </c>
      <c r="E2981" s="47"/>
      <c r="F2981" s="25">
        <f t="shared" si="417"/>
        <v>2.54</v>
      </c>
      <c r="G2981" s="25">
        <f>VLOOKUP(F2981,'Spezifische Werte'!$B$2:$C$4002,2,FALSE)</f>
        <v>2.3517714395877558E-3</v>
      </c>
      <c r="H2981" s="25">
        <f t="shared" si="420"/>
        <v>4.7035428791755116</v>
      </c>
      <c r="J2981" s="25">
        <f t="shared" si="418"/>
        <v>2.5499999999999998</v>
      </c>
      <c r="K2981" s="25">
        <f>VLOOKUP(J2981,'Spezifische Werte'!$B$2:$C$4002,2,FALSE)</f>
        <v>2.4279301551432594E-3</v>
      </c>
      <c r="L2981" s="25">
        <f t="shared" si="421"/>
        <v>4.855860310286519</v>
      </c>
      <c r="R2981" s="25">
        <v>2979</v>
      </c>
      <c r="S2981" s="25">
        <v>2978</v>
      </c>
      <c r="T2981" s="25">
        <f t="shared" si="425"/>
        <v>0.325486920668631</v>
      </c>
      <c r="U2981" s="25">
        <f t="shared" si="422"/>
        <v>0.33076268848590712</v>
      </c>
      <c r="W2981" s="17">
        <f>Eingabe!H2982</f>
        <v>121</v>
      </c>
      <c r="X2981" s="17">
        <f t="shared" si="423"/>
        <v>1.21</v>
      </c>
      <c r="Y2981" s="17">
        <f t="shared" si="424"/>
        <v>120</v>
      </c>
    </row>
    <row r="2982" spans="1:25" x14ac:dyDescent="0.15">
      <c r="A2982" s="82">
        <f t="shared" si="419"/>
        <v>5</v>
      </c>
      <c r="B2982" s="46">
        <v>43590.124999992775</v>
      </c>
      <c r="C2982" s="47">
        <f>Eingabe!G2983</f>
        <v>1.7</v>
      </c>
      <c r="D2982" s="77">
        <v>2982</v>
      </c>
      <c r="E2982" s="47"/>
      <c r="F2982" s="25">
        <f t="shared" si="417"/>
        <v>2.54</v>
      </c>
      <c r="G2982" s="25">
        <f>VLOOKUP(F2982,'Spezifische Werte'!$B$2:$C$4002,2,FALSE)</f>
        <v>2.3517714395877558E-3</v>
      </c>
      <c r="H2982" s="25">
        <f t="shared" si="420"/>
        <v>4.7035428791755116</v>
      </c>
      <c r="J2982" s="25">
        <f t="shared" si="418"/>
        <v>2.5499999999999998</v>
      </c>
      <c r="K2982" s="25">
        <f>VLOOKUP(J2982,'Spezifische Werte'!$B$2:$C$4002,2,FALSE)</f>
        <v>2.4279301551432594E-3</v>
      </c>
      <c r="L2982" s="25">
        <f t="shared" si="421"/>
        <v>4.855860310286519</v>
      </c>
      <c r="R2982" s="25">
        <v>2980</v>
      </c>
      <c r="S2982" s="25">
        <v>2979</v>
      </c>
      <c r="T2982" s="25">
        <f t="shared" si="425"/>
        <v>0.325486920668631</v>
      </c>
      <c r="U2982" s="25">
        <f t="shared" si="422"/>
        <v>0.33076268848590712</v>
      </c>
      <c r="W2982" s="17">
        <f>Eingabe!H2983</f>
        <v>131</v>
      </c>
      <c r="X2982" s="17">
        <f t="shared" si="423"/>
        <v>1.31</v>
      </c>
      <c r="Y2982" s="17">
        <f t="shared" si="424"/>
        <v>130</v>
      </c>
    </row>
    <row r="2983" spans="1:25" x14ac:dyDescent="0.15">
      <c r="A2983" s="82">
        <f t="shared" si="419"/>
        <v>5</v>
      </c>
      <c r="B2983" s="46">
        <v>43590.166666659439</v>
      </c>
      <c r="C2983" s="47">
        <f>Eingabe!G2984</f>
        <v>1.6</v>
      </c>
      <c r="D2983" s="77">
        <v>2983</v>
      </c>
      <c r="E2983" s="47"/>
      <c r="F2983" s="25">
        <f t="shared" si="417"/>
        <v>2.39</v>
      </c>
      <c r="G2983" s="25">
        <f>VLOOKUP(F2983,'Spezifische Werte'!$B$2:$C$4002,2,FALSE)</f>
        <v>1.6182188036419766E-3</v>
      </c>
      <c r="H2983" s="25">
        <f t="shared" si="420"/>
        <v>3.2364376072839534</v>
      </c>
      <c r="J2983" s="25">
        <f t="shared" si="418"/>
        <v>2.4</v>
      </c>
      <c r="K2983" s="25">
        <f>VLOOKUP(J2983,'Spezifische Werte'!$B$2:$C$4002,2,FALSE)</f>
        <v>1.6560687882273774E-3</v>
      </c>
      <c r="L2983" s="25">
        <f t="shared" si="421"/>
        <v>3.3121375764547549</v>
      </c>
      <c r="R2983" s="25">
        <v>2981</v>
      </c>
      <c r="S2983" s="25">
        <v>2980</v>
      </c>
      <c r="T2983" s="25">
        <f t="shared" si="425"/>
        <v>0.325486920668631</v>
      </c>
      <c r="U2983" s="25">
        <f t="shared" si="422"/>
        <v>0.33076268848590712</v>
      </c>
      <c r="W2983" s="17">
        <f>Eingabe!H2984</f>
        <v>140</v>
      </c>
      <c r="X2983" s="17">
        <f t="shared" si="423"/>
        <v>1.4</v>
      </c>
      <c r="Y2983" s="17">
        <f t="shared" si="424"/>
        <v>140</v>
      </c>
    </row>
    <row r="2984" spans="1:25" x14ac:dyDescent="0.15">
      <c r="A2984" s="82">
        <f t="shared" si="419"/>
        <v>5</v>
      </c>
      <c r="B2984" s="46">
        <v>43590.208333326103</v>
      </c>
      <c r="C2984" s="47">
        <f>Eingabe!G2985</f>
        <v>2</v>
      </c>
      <c r="D2984" s="77">
        <v>2984</v>
      </c>
      <c r="E2984" s="47"/>
      <c r="F2984" s="25">
        <f t="shared" si="417"/>
        <v>2.98</v>
      </c>
      <c r="G2984" s="25">
        <f>VLOOKUP(F2984,'Spezifische Werte'!$B$2:$C$4002,2,FALSE)</f>
        <v>7.6819067373919353E-3</v>
      </c>
      <c r="H2984" s="25">
        <f t="shared" si="420"/>
        <v>15.363813474783871</v>
      </c>
      <c r="J2984" s="25">
        <f t="shared" si="418"/>
        <v>3</v>
      </c>
      <c r="K2984" s="25">
        <f>VLOOKUP(J2984,'Spezifische Werte'!$B$2:$C$4002,2,FALSE)</f>
        <v>8.0363231384606472E-3</v>
      </c>
      <c r="L2984" s="25">
        <f t="shared" si="421"/>
        <v>16.072646276921294</v>
      </c>
      <c r="R2984" s="25">
        <v>2982</v>
      </c>
      <c r="S2984" s="25">
        <v>2981</v>
      </c>
      <c r="T2984" s="25">
        <f t="shared" si="425"/>
        <v>0.325486920668631</v>
      </c>
      <c r="U2984" s="25">
        <f t="shared" si="422"/>
        <v>0.33076268848590712</v>
      </c>
      <c r="W2984" s="17">
        <f>Eingabe!H2985</f>
        <v>149</v>
      </c>
      <c r="X2984" s="17">
        <f t="shared" si="423"/>
        <v>1.49</v>
      </c>
      <c r="Y2984" s="17">
        <f t="shared" si="424"/>
        <v>150</v>
      </c>
    </row>
    <row r="2985" spans="1:25" x14ac:dyDescent="0.15">
      <c r="A2985" s="82">
        <f t="shared" si="419"/>
        <v>5</v>
      </c>
      <c r="B2985" s="46">
        <v>43590.249999992768</v>
      </c>
      <c r="C2985" s="47">
        <f>Eingabe!G2986</f>
        <v>1.6</v>
      </c>
      <c r="D2985" s="77">
        <v>2985</v>
      </c>
      <c r="E2985" s="47"/>
      <c r="F2985" s="25">
        <f t="shared" si="417"/>
        <v>2.39</v>
      </c>
      <c r="G2985" s="25">
        <f>VLOOKUP(F2985,'Spezifische Werte'!$B$2:$C$4002,2,FALSE)</f>
        <v>1.6182188036419766E-3</v>
      </c>
      <c r="H2985" s="25">
        <f t="shared" si="420"/>
        <v>3.2364376072839534</v>
      </c>
      <c r="J2985" s="25">
        <f t="shared" si="418"/>
        <v>2.4</v>
      </c>
      <c r="K2985" s="25">
        <f>VLOOKUP(J2985,'Spezifische Werte'!$B$2:$C$4002,2,FALSE)</f>
        <v>1.6560687882273774E-3</v>
      </c>
      <c r="L2985" s="25">
        <f t="shared" si="421"/>
        <v>3.3121375764547549</v>
      </c>
      <c r="R2985" s="25">
        <v>2983</v>
      </c>
      <c r="S2985" s="25">
        <v>2982</v>
      </c>
      <c r="T2985" s="25">
        <f t="shared" si="425"/>
        <v>0.325486920668631</v>
      </c>
      <c r="U2985" s="25">
        <f t="shared" si="422"/>
        <v>0.33076268848590712</v>
      </c>
      <c r="W2985" s="17">
        <f>Eingabe!H2986</f>
        <v>161</v>
      </c>
      <c r="X2985" s="17">
        <f t="shared" si="423"/>
        <v>1.61</v>
      </c>
      <c r="Y2985" s="17">
        <f t="shared" si="424"/>
        <v>160</v>
      </c>
    </row>
    <row r="2986" spans="1:25" x14ac:dyDescent="0.15">
      <c r="A2986" s="82">
        <f t="shared" si="419"/>
        <v>5</v>
      </c>
      <c r="B2986" s="46">
        <v>43590.291666659432</v>
      </c>
      <c r="C2986" s="47">
        <f>Eingabe!G2987</f>
        <v>1.7</v>
      </c>
      <c r="D2986" s="77">
        <v>2986</v>
      </c>
      <c r="E2986" s="47"/>
      <c r="F2986" s="25">
        <f t="shared" si="417"/>
        <v>2.54</v>
      </c>
      <c r="G2986" s="25">
        <f>VLOOKUP(F2986,'Spezifische Werte'!$B$2:$C$4002,2,FALSE)</f>
        <v>2.3517714395877558E-3</v>
      </c>
      <c r="H2986" s="25">
        <f t="shared" si="420"/>
        <v>4.7035428791755116</v>
      </c>
      <c r="J2986" s="25">
        <f t="shared" si="418"/>
        <v>2.5499999999999998</v>
      </c>
      <c r="K2986" s="25">
        <f>VLOOKUP(J2986,'Spezifische Werte'!$B$2:$C$4002,2,FALSE)</f>
        <v>2.4279301551432594E-3</v>
      </c>
      <c r="L2986" s="25">
        <f t="shared" si="421"/>
        <v>4.855860310286519</v>
      </c>
      <c r="R2986" s="25">
        <v>2984</v>
      </c>
      <c r="S2986" s="25">
        <v>2983</v>
      </c>
      <c r="T2986" s="25">
        <f t="shared" si="425"/>
        <v>0.325486920668631</v>
      </c>
      <c r="U2986" s="25">
        <f t="shared" si="422"/>
        <v>0.33076268848590712</v>
      </c>
      <c r="W2986" s="17">
        <f>Eingabe!H2987</f>
        <v>171</v>
      </c>
      <c r="X2986" s="17">
        <f t="shared" si="423"/>
        <v>1.71</v>
      </c>
      <c r="Y2986" s="17">
        <f t="shared" si="424"/>
        <v>170</v>
      </c>
    </row>
    <row r="2987" spans="1:25" x14ac:dyDescent="0.15">
      <c r="A2987" s="82">
        <f t="shared" si="419"/>
        <v>5</v>
      </c>
      <c r="B2987" s="46">
        <v>43590.333333326096</v>
      </c>
      <c r="C2987" s="47">
        <f>Eingabe!G2988</f>
        <v>2.2999999999999998</v>
      </c>
      <c r="D2987" s="77">
        <v>2987</v>
      </c>
      <c r="E2987" s="47"/>
      <c r="F2987" s="25">
        <f t="shared" si="417"/>
        <v>3.43</v>
      </c>
      <c r="G2987" s="25">
        <f>VLOOKUP(F2987,'Spezifische Werte'!$B$2:$C$4002,2,FALSE)</f>
        <v>1.7964243573129882E-2</v>
      </c>
      <c r="H2987" s="25">
        <f t="shared" si="420"/>
        <v>35.928487146259762</v>
      </c>
      <c r="J2987" s="25">
        <f t="shared" si="418"/>
        <v>3.45</v>
      </c>
      <c r="K2987" s="25">
        <f>VLOOKUP(J2987,'Spezifische Werte'!$B$2:$C$4002,2,FALSE)</f>
        <v>1.8521187553697735E-2</v>
      </c>
      <c r="L2987" s="25">
        <f t="shared" si="421"/>
        <v>37.042375107395472</v>
      </c>
      <c r="R2987" s="25">
        <v>2985</v>
      </c>
      <c r="S2987" s="25">
        <v>2984</v>
      </c>
      <c r="T2987" s="25">
        <f t="shared" si="425"/>
        <v>0.325486920668631</v>
      </c>
      <c r="U2987" s="25">
        <f t="shared" si="422"/>
        <v>0.33076268848590712</v>
      </c>
      <c r="W2987" s="17">
        <f>Eingabe!H2988</f>
        <v>184</v>
      </c>
      <c r="X2987" s="17">
        <f t="shared" si="423"/>
        <v>1.84</v>
      </c>
      <c r="Y2987" s="17">
        <f t="shared" si="424"/>
        <v>180</v>
      </c>
    </row>
    <row r="2988" spans="1:25" x14ac:dyDescent="0.15">
      <c r="A2988" s="82">
        <f t="shared" si="419"/>
        <v>5</v>
      </c>
      <c r="B2988" s="46">
        <v>43590.37499999276</v>
      </c>
      <c r="C2988" s="47">
        <f>Eingabe!G2989</f>
        <v>3.1</v>
      </c>
      <c r="D2988" s="77">
        <v>2988</v>
      </c>
      <c r="E2988" s="47"/>
      <c r="F2988" s="25">
        <f t="shared" si="417"/>
        <v>4.62</v>
      </c>
      <c r="G2988" s="25">
        <f>VLOOKUP(F2988,'Spezifische Werte'!$B$2:$C$4002,2,FALSE)</f>
        <v>7.0834307543363312E-2</v>
      </c>
      <c r="H2988" s="25">
        <f t="shared" si="420"/>
        <v>141.66861508672662</v>
      </c>
      <c r="J2988" s="25">
        <f t="shared" si="418"/>
        <v>4.6500000000000004</v>
      </c>
      <c r="K2988" s="25">
        <f>VLOOKUP(J2988,'Spezifische Werte'!$B$2:$C$4002,2,FALSE)</f>
        <v>7.2366311882592071E-2</v>
      </c>
      <c r="L2988" s="25">
        <f t="shared" si="421"/>
        <v>144.73262376518414</v>
      </c>
      <c r="R2988" s="25">
        <v>2986</v>
      </c>
      <c r="S2988" s="25">
        <v>2985</v>
      </c>
      <c r="T2988" s="25">
        <f t="shared" si="425"/>
        <v>0.325486920668631</v>
      </c>
      <c r="U2988" s="25">
        <f t="shared" si="422"/>
        <v>0.33076268848590712</v>
      </c>
      <c r="W2988" s="17">
        <f>Eingabe!H2989</f>
        <v>191</v>
      </c>
      <c r="X2988" s="17">
        <f t="shared" si="423"/>
        <v>1.91</v>
      </c>
      <c r="Y2988" s="17">
        <f t="shared" si="424"/>
        <v>190</v>
      </c>
    </row>
    <row r="2989" spans="1:25" x14ac:dyDescent="0.15">
      <c r="A2989" s="82">
        <f t="shared" si="419"/>
        <v>5</v>
      </c>
      <c r="B2989" s="46">
        <v>43590.416666659425</v>
      </c>
      <c r="C2989" s="47">
        <f>Eingabe!G2990</f>
        <v>3.3</v>
      </c>
      <c r="D2989" s="77">
        <v>2989</v>
      </c>
      <c r="E2989" s="47"/>
      <c r="F2989" s="25">
        <f t="shared" si="417"/>
        <v>4.92</v>
      </c>
      <c r="G2989" s="25">
        <f>VLOOKUP(F2989,'Spezifische Werte'!$B$2:$C$4002,2,FALSE)</f>
        <v>8.7079957720259088E-2</v>
      </c>
      <c r="H2989" s="25">
        <f t="shared" si="420"/>
        <v>174.15991544051818</v>
      </c>
      <c r="J2989" s="25">
        <f t="shared" si="418"/>
        <v>4.95</v>
      </c>
      <c r="K2989" s="25">
        <f>VLOOKUP(J2989,'Spezifische Werte'!$B$2:$C$4002,2,FALSE)</f>
        <v>8.884038911585862E-2</v>
      </c>
      <c r="L2989" s="25">
        <f t="shared" si="421"/>
        <v>177.68077823171723</v>
      </c>
      <c r="R2989" s="25">
        <v>2987</v>
      </c>
      <c r="S2989" s="25">
        <v>2986</v>
      </c>
      <c r="T2989" s="25">
        <f t="shared" si="425"/>
        <v>0.325486920668631</v>
      </c>
      <c r="U2989" s="25">
        <f t="shared" si="422"/>
        <v>0.33076268848590712</v>
      </c>
      <c r="W2989" s="17">
        <f>Eingabe!H2990</f>
        <v>202</v>
      </c>
      <c r="X2989" s="17">
        <f t="shared" si="423"/>
        <v>2.02</v>
      </c>
      <c r="Y2989" s="17">
        <f t="shared" si="424"/>
        <v>200</v>
      </c>
    </row>
    <row r="2990" spans="1:25" x14ac:dyDescent="0.15">
      <c r="A2990" s="82">
        <f t="shared" si="419"/>
        <v>5</v>
      </c>
      <c r="B2990" s="46">
        <v>43590.458333326089</v>
      </c>
      <c r="C2990" s="47">
        <f>Eingabe!G2991</f>
        <v>3.1</v>
      </c>
      <c r="D2990" s="77">
        <v>2990</v>
      </c>
      <c r="E2990" s="47"/>
      <c r="F2990" s="25">
        <f t="shared" si="417"/>
        <v>4.62</v>
      </c>
      <c r="G2990" s="25">
        <f>VLOOKUP(F2990,'Spezifische Werte'!$B$2:$C$4002,2,FALSE)</f>
        <v>7.0834307543363312E-2</v>
      </c>
      <c r="H2990" s="25">
        <f t="shared" si="420"/>
        <v>141.66861508672662</v>
      </c>
      <c r="J2990" s="25">
        <f t="shared" si="418"/>
        <v>4.6500000000000004</v>
      </c>
      <c r="K2990" s="25">
        <f>VLOOKUP(J2990,'Spezifische Werte'!$B$2:$C$4002,2,FALSE)</f>
        <v>7.2366311882592071E-2</v>
      </c>
      <c r="L2990" s="25">
        <f t="shared" si="421"/>
        <v>144.73262376518414</v>
      </c>
      <c r="R2990" s="25">
        <v>2988</v>
      </c>
      <c r="S2990" s="25">
        <v>2987</v>
      </c>
      <c r="T2990" s="25">
        <f t="shared" si="425"/>
        <v>0.325486920668631</v>
      </c>
      <c r="U2990" s="25">
        <f t="shared" si="422"/>
        <v>0.33076268848590712</v>
      </c>
      <c r="W2990" s="17">
        <f>Eingabe!H2991</f>
        <v>212</v>
      </c>
      <c r="X2990" s="17">
        <f t="shared" si="423"/>
        <v>2.12</v>
      </c>
      <c r="Y2990" s="17">
        <f t="shared" si="424"/>
        <v>210</v>
      </c>
    </row>
    <row r="2991" spans="1:25" x14ac:dyDescent="0.15">
      <c r="A2991" s="82">
        <f t="shared" si="419"/>
        <v>5</v>
      </c>
      <c r="B2991" s="46">
        <v>43590.499999992753</v>
      </c>
      <c r="C2991" s="47">
        <f>Eingabe!G2992</f>
        <v>3</v>
      </c>
      <c r="D2991" s="77">
        <v>2991</v>
      </c>
      <c r="E2991" s="47"/>
      <c r="F2991" s="25">
        <f t="shared" si="417"/>
        <v>4.4800000000000004</v>
      </c>
      <c r="G2991" s="25">
        <f>VLOOKUP(F2991,'Spezifische Werte'!$B$2:$C$4002,2,FALSE)</f>
        <v>6.3876775708421291E-2</v>
      </c>
      <c r="H2991" s="25">
        <f t="shared" si="420"/>
        <v>127.75355141684258</v>
      </c>
      <c r="J2991" s="25">
        <f t="shared" si="418"/>
        <v>4.5</v>
      </c>
      <c r="K2991" s="25">
        <f>VLOOKUP(J2991,'Spezifische Werte'!$B$2:$C$4002,2,FALSE)</f>
        <v>6.4854105449014127E-2</v>
      </c>
      <c r="L2991" s="25">
        <f t="shared" si="421"/>
        <v>129.70821089802826</v>
      </c>
      <c r="R2991" s="25">
        <v>2989</v>
      </c>
      <c r="S2991" s="25">
        <v>2988</v>
      </c>
      <c r="T2991" s="25">
        <f t="shared" si="425"/>
        <v>0.325486920668631</v>
      </c>
      <c r="U2991" s="25">
        <f t="shared" si="422"/>
        <v>0.33076268848590712</v>
      </c>
      <c r="W2991" s="17">
        <f>Eingabe!H2992</f>
        <v>181</v>
      </c>
      <c r="X2991" s="17">
        <f t="shared" si="423"/>
        <v>1.81</v>
      </c>
      <c r="Y2991" s="17">
        <f t="shared" si="424"/>
        <v>180</v>
      </c>
    </row>
    <row r="2992" spans="1:25" x14ac:dyDescent="0.15">
      <c r="A2992" s="82">
        <f t="shared" si="419"/>
        <v>5</v>
      </c>
      <c r="B2992" s="46">
        <v>43590.541666659417</v>
      </c>
      <c r="C2992" s="47">
        <f>Eingabe!G2993</f>
        <v>3.3</v>
      </c>
      <c r="D2992" s="77">
        <v>2992</v>
      </c>
      <c r="E2992" s="47"/>
      <c r="F2992" s="25">
        <f t="shared" si="417"/>
        <v>4.92</v>
      </c>
      <c r="G2992" s="25">
        <f>VLOOKUP(F2992,'Spezifische Werte'!$B$2:$C$4002,2,FALSE)</f>
        <v>8.7079957720259088E-2</v>
      </c>
      <c r="H2992" s="25">
        <f t="shared" si="420"/>
        <v>174.15991544051818</v>
      </c>
      <c r="J2992" s="25">
        <f t="shared" si="418"/>
        <v>4.95</v>
      </c>
      <c r="K2992" s="25">
        <f>VLOOKUP(J2992,'Spezifische Werte'!$B$2:$C$4002,2,FALSE)</f>
        <v>8.884038911585862E-2</v>
      </c>
      <c r="L2992" s="25">
        <f t="shared" si="421"/>
        <v>177.68077823171723</v>
      </c>
      <c r="R2992" s="25">
        <v>2990</v>
      </c>
      <c r="S2992" s="25">
        <v>2989</v>
      </c>
      <c r="T2992" s="25">
        <f t="shared" si="425"/>
        <v>0.325486920668631</v>
      </c>
      <c r="U2992" s="25">
        <f t="shared" si="422"/>
        <v>0.33076268848590712</v>
      </c>
      <c r="W2992" s="17">
        <f>Eingabe!H2993</f>
        <v>180</v>
      </c>
      <c r="X2992" s="17">
        <f t="shared" si="423"/>
        <v>1.8</v>
      </c>
      <c r="Y2992" s="17">
        <f t="shared" si="424"/>
        <v>180</v>
      </c>
    </row>
    <row r="2993" spans="1:25" x14ac:dyDescent="0.15">
      <c r="A2993" s="82">
        <f t="shared" si="419"/>
        <v>5</v>
      </c>
      <c r="B2993" s="46">
        <v>43590.583333326082</v>
      </c>
      <c r="C2993" s="47">
        <f>Eingabe!G2994</f>
        <v>2.5</v>
      </c>
      <c r="D2993" s="77">
        <v>2993</v>
      </c>
      <c r="E2993" s="47"/>
      <c r="F2993" s="25">
        <f t="shared" si="417"/>
        <v>3.73</v>
      </c>
      <c r="G2993" s="25">
        <f>VLOOKUP(F2993,'Spezifische Werte'!$B$2:$C$4002,2,FALSE)</f>
        <v>2.895161356886641E-2</v>
      </c>
      <c r="H2993" s="25">
        <f t="shared" si="420"/>
        <v>57.90322713773282</v>
      </c>
      <c r="J2993" s="25">
        <f t="shared" si="418"/>
        <v>3.75</v>
      </c>
      <c r="K2993" s="25">
        <f>VLOOKUP(J2993,'Spezifische Werte'!$B$2:$C$4002,2,FALSE)</f>
        <v>2.9822636466446242E-2</v>
      </c>
      <c r="L2993" s="25">
        <f t="shared" si="421"/>
        <v>59.645272932892482</v>
      </c>
      <c r="R2993" s="25">
        <v>2991</v>
      </c>
      <c r="S2993" s="25">
        <v>2990</v>
      </c>
      <c r="T2993" s="25">
        <f t="shared" si="425"/>
        <v>0.325486920668631</v>
      </c>
      <c r="U2993" s="25">
        <f t="shared" si="422"/>
        <v>0.33076268848590712</v>
      </c>
      <c r="W2993" s="17">
        <f>Eingabe!H2994</f>
        <v>170</v>
      </c>
      <c r="X2993" s="17">
        <f t="shared" si="423"/>
        <v>1.7</v>
      </c>
      <c r="Y2993" s="17">
        <f t="shared" si="424"/>
        <v>170</v>
      </c>
    </row>
    <row r="2994" spans="1:25" x14ac:dyDescent="0.15">
      <c r="A2994" s="82">
        <f t="shared" si="419"/>
        <v>5</v>
      </c>
      <c r="B2994" s="46">
        <v>43590.624999992746</v>
      </c>
      <c r="C2994" s="47">
        <f>Eingabe!G2995</f>
        <v>3.3</v>
      </c>
      <c r="D2994" s="77">
        <v>2994</v>
      </c>
      <c r="E2994" s="47"/>
      <c r="F2994" s="25">
        <f t="shared" si="417"/>
        <v>4.92</v>
      </c>
      <c r="G2994" s="25">
        <f>VLOOKUP(F2994,'Spezifische Werte'!$B$2:$C$4002,2,FALSE)</f>
        <v>8.7079957720259088E-2</v>
      </c>
      <c r="H2994" s="25">
        <f t="shared" si="420"/>
        <v>174.15991544051818</v>
      </c>
      <c r="J2994" s="25">
        <f t="shared" si="418"/>
        <v>4.95</v>
      </c>
      <c r="K2994" s="25">
        <f>VLOOKUP(J2994,'Spezifische Werte'!$B$2:$C$4002,2,FALSE)</f>
        <v>8.884038911585862E-2</v>
      </c>
      <c r="L2994" s="25">
        <f t="shared" si="421"/>
        <v>177.68077823171723</v>
      </c>
      <c r="R2994" s="25">
        <v>2992</v>
      </c>
      <c r="S2994" s="25">
        <v>2991</v>
      </c>
      <c r="T2994" s="25">
        <f t="shared" si="425"/>
        <v>0.325486920668631</v>
      </c>
      <c r="U2994" s="25">
        <f t="shared" si="422"/>
        <v>0.33076268848590712</v>
      </c>
      <c r="W2994" s="17">
        <f>Eingabe!H2995</f>
        <v>130</v>
      </c>
      <c r="X2994" s="17">
        <f t="shared" si="423"/>
        <v>1.3</v>
      </c>
      <c r="Y2994" s="17">
        <f t="shared" si="424"/>
        <v>130</v>
      </c>
    </row>
    <row r="2995" spans="1:25" x14ac:dyDescent="0.15">
      <c r="A2995" s="82">
        <f t="shared" si="419"/>
        <v>5</v>
      </c>
      <c r="B2995" s="46">
        <v>43590.66666665941</v>
      </c>
      <c r="C2995" s="47">
        <f>Eingabe!G2996</f>
        <v>3.8</v>
      </c>
      <c r="D2995" s="77">
        <v>2995</v>
      </c>
      <c r="E2995" s="47"/>
      <c r="F2995" s="25">
        <f t="shared" si="417"/>
        <v>5.67</v>
      </c>
      <c r="G2995" s="25">
        <f>VLOOKUP(F2995,'Spezifische Werte'!$B$2:$C$4002,2,FALSE)</f>
        <v>0.13840049448137109</v>
      </c>
      <c r="H2995" s="25">
        <f t="shared" si="420"/>
        <v>276.80098896274217</v>
      </c>
      <c r="J2995" s="25">
        <f t="shared" si="418"/>
        <v>5.7</v>
      </c>
      <c r="K2995" s="25">
        <f>VLOOKUP(J2995,'Spezifische Werte'!$B$2:$C$4002,2,FALSE)</f>
        <v>0.14069825500153915</v>
      </c>
      <c r="L2995" s="25">
        <f t="shared" si="421"/>
        <v>281.39651000307828</v>
      </c>
      <c r="R2995" s="25">
        <v>2993</v>
      </c>
      <c r="S2995" s="25">
        <v>2992</v>
      </c>
      <c r="T2995" s="25">
        <f t="shared" si="425"/>
        <v>0.325486920668631</v>
      </c>
      <c r="U2995" s="25">
        <f t="shared" si="422"/>
        <v>0.33076268848590712</v>
      </c>
      <c r="W2995" s="17">
        <f>Eingabe!H2996</f>
        <v>150</v>
      </c>
      <c r="X2995" s="17">
        <f t="shared" si="423"/>
        <v>1.5</v>
      </c>
      <c r="Y2995" s="17">
        <f t="shared" si="424"/>
        <v>150</v>
      </c>
    </row>
    <row r="2996" spans="1:25" x14ac:dyDescent="0.15">
      <c r="A2996" s="82">
        <f t="shared" si="419"/>
        <v>5</v>
      </c>
      <c r="B2996" s="46">
        <v>43590.708333326074</v>
      </c>
      <c r="C2996" s="47">
        <f>Eingabe!G2997</f>
        <v>3.3</v>
      </c>
      <c r="D2996" s="77">
        <v>2996</v>
      </c>
      <c r="E2996" s="47"/>
      <c r="F2996" s="25">
        <f t="shared" si="417"/>
        <v>4.92</v>
      </c>
      <c r="G2996" s="25">
        <f>VLOOKUP(F2996,'Spezifische Werte'!$B$2:$C$4002,2,FALSE)</f>
        <v>8.7079957720259088E-2</v>
      </c>
      <c r="H2996" s="25">
        <f t="shared" si="420"/>
        <v>174.15991544051818</v>
      </c>
      <c r="J2996" s="25">
        <f t="shared" si="418"/>
        <v>4.95</v>
      </c>
      <c r="K2996" s="25">
        <f>VLOOKUP(J2996,'Spezifische Werte'!$B$2:$C$4002,2,FALSE)</f>
        <v>8.884038911585862E-2</v>
      </c>
      <c r="L2996" s="25">
        <f t="shared" si="421"/>
        <v>177.68077823171723</v>
      </c>
      <c r="R2996" s="25">
        <v>2994</v>
      </c>
      <c r="S2996" s="25">
        <v>2993</v>
      </c>
      <c r="T2996" s="25">
        <f t="shared" si="425"/>
        <v>0.325486920668631</v>
      </c>
      <c r="U2996" s="25">
        <f t="shared" si="422"/>
        <v>0.33076268848590712</v>
      </c>
      <c r="W2996" s="17">
        <f>Eingabe!H2997</f>
        <v>130</v>
      </c>
      <c r="X2996" s="17">
        <f t="shared" si="423"/>
        <v>1.3</v>
      </c>
      <c r="Y2996" s="17">
        <f t="shared" si="424"/>
        <v>130</v>
      </c>
    </row>
    <row r="2997" spans="1:25" x14ac:dyDescent="0.15">
      <c r="A2997" s="82">
        <f t="shared" si="419"/>
        <v>5</v>
      </c>
      <c r="B2997" s="46">
        <v>43590.749999992739</v>
      </c>
      <c r="C2997" s="47">
        <f>Eingabe!G2998</f>
        <v>2.2000000000000002</v>
      </c>
      <c r="D2997" s="77">
        <v>2997</v>
      </c>
      <c r="E2997" s="47"/>
      <c r="F2997" s="25">
        <f t="shared" si="417"/>
        <v>3.28</v>
      </c>
      <c r="G2997" s="25">
        <f>VLOOKUP(F2997,'Spezifische Werte'!$B$2:$C$4002,2,FALSE)</f>
        <v>1.4036237149224865E-2</v>
      </c>
      <c r="H2997" s="25">
        <f t="shared" si="420"/>
        <v>28.07247429844973</v>
      </c>
      <c r="J2997" s="25">
        <f t="shared" si="418"/>
        <v>3.3</v>
      </c>
      <c r="K2997" s="25">
        <f>VLOOKUP(J2997,'Spezifische Werte'!$B$2:$C$4002,2,FALSE)</f>
        <v>1.4533450192857693E-2</v>
      </c>
      <c r="L2997" s="25">
        <f t="shared" si="421"/>
        <v>29.066900385715385</v>
      </c>
      <c r="R2997" s="25">
        <v>2995</v>
      </c>
      <c r="S2997" s="25">
        <v>2994</v>
      </c>
      <c r="T2997" s="25">
        <f t="shared" si="425"/>
        <v>0.325486920668631</v>
      </c>
      <c r="U2997" s="25">
        <f t="shared" si="422"/>
        <v>0.33076268848590712</v>
      </c>
      <c r="W2997" s="17">
        <f>Eingabe!H2998</f>
        <v>100</v>
      </c>
      <c r="X2997" s="17">
        <f t="shared" si="423"/>
        <v>1</v>
      </c>
      <c r="Y2997" s="17">
        <f t="shared" si="424"/>
        <v>100</v>
      </c>
    </row>
    <row r="2998" spans="1:25" x14ac:dyDescent="0.15">
      <c r="A2998" s="82">
        <f t="shared" si="419"/>
        <v>5</v>
      </c>
      <c r="B2998" s="46">
        <v>43590.791666659403</v>
      </c>
      <c r="C2998" s="47">
        <f>Eingabe!G2999</f>
        <v>2.4</v>
      </c>
      <c r="D2998" s="77">
        <v>2998</v>
      </c>
      <c r="E2998" s="47"/>
      <c r="F2998" s="25">
        <f t="shared" si="417"/>
        <v>3.58</v>
      </c>
      <c r="G2998" s="25">
        <f>VLOOKUP(F2998,'Spezifische Werte'!$B$2:$C$4002,2,FALSE)</f>
        <v>2.2829235995572409E-2</v>
      </c>
      <c r="H2998" s="25">
        <f t="shared" si="420"/>
        <v>45.658471991144815</v>
      </c>
      <c r="J2998" s="25">
        <f t="shared" si="418"/>
        <v>3.6</v>
      </c>
      <c r="K2998" s="25">
        <f>VLOOKUP(J2998,'Spezifische Werte'!$B$2:$C$4002,2,FALSE)</f>
        <v>2.3596471134930203E-2</v>
      </c>
      <c r="L2998" s="25">
        <f t="shared" si="421"/>
        <v>47.19294226986041</v>
      </c>
      <c r="R2998" s="25">
        <v>2996</v>
      </c>
      <c r="S2998" s="25">
        <v>2995</v>
      </c>
      <c r="T2998" s="25">
        <f t="shared" si="425"/>
        <v>0.325486920668631</v>
      </c>
      <c r="U2998" s="25">
        <f t="shared" si="422"/>
        <v>0.33076268848590712</v>
      </c>
      <c r="W2998" s="17">
        <f>Eingabe!H2999</f>
        <v>72</v>
      </c>
      <c r="X2998" s="17">
        <f t="shared" si="423"/>
        <v>0.72</v>
      </c>
      <c r="Y2998" s="17">
        <f t="shared" si="424"/>
        <v>70</v>
      </c>
    </row>
    <row r="2999" spans="1:25" x14ac:dyDescent="0.15">
      <c r="A2999" s="82">
        <f t="shared" si="419"/>
        <v>5</v>
      </c>
      <c r="B2999" s="46">
        <v>43590.833333326067</v>
      </c>
      <c r="C2999" s="47">
        <f>Eingabe!G3000</f>
        <v>2.2999999999999998</v>
      </c>
      <c r="D2999" s="77">
        <v>2999</v>
      </c>
      <c r="E2999" s="47"/>
      <c r="F2999" s="25">
        <f t="shared" si="417"/>
        <v>3.43</v>
      </c>
      <c r="G2999" s="25">
        <f>VLOOKUP(F2999,'Spezifische Werte'!$B$2:$C$4002,2,FALSE)</f>
        <v>1.7964243573129882E-2</v>
      </c>
      <c r="H2999" s="25">
        <f t="shared" si="420"/>
        <v>35.928487146259762</v>
      </c>
      <c r="J2999" s="25">
        <f t="shared" si="418"/>
        <v>3.45</v>
      </c>
      <c r="K2999" s="25">
        <f>VLOOKUP(J2999,'Spezifische Werte'!$B$2:$C$4002,2,FALSE)</f>
        <v>1.8521187553697735E-2</v>
      </c>
      <c r="L2999" s="25">
        <f t="shared" si="421"/>
        <v>37.042375107395472</v>
      </c>
      <c r="R2999" s="25">
        <v>2997</v>
      </c>
      <c r="S2999" s="25">
        <v>2996</v>
      </c>
      <c r="T2999" s="25">
        <f t="shared" si="425"/>
        <v>0.325486920668631</v>
      </c>
      <c r="U2999" s="25">
        <f t="shared" si="422"/>
        <v>0.33076268848590712</v>
      </c>
      <c r="W2999" s="17">
        <f>Eingabe!H3000</f>
        <v>103</v>
      </c>
      <c r="X2999" s="17">
        <f t="shared" si="423"/>
        <v>1.03</v>
      </c>
      <c r="Y2999" s="17">
        <f t="shared" si="424"/>
        <v>100</v>
      </c>
    </row>
    <row r="3000" spans="1:25" x14ac:dyDescent="0.15">
      <c r="A3000" s="82">
        <f t="shared" si="419"/>
        <v>5</v>
      </c>
      <c r="B3000" s="46">
        <v>43590.874999992731</v>
      </c>
      <c r="C3000" s="47">
        <f>Eingabe!G3001</f>
        <v>2.2999999999999998</v>
      </c>
      <c r="D3000" s="77">
        <v>3000</v>
      </c>
      <c r="E3000" s="47"/>
      <c r="F3000" s="25">
        <f t="shared" si="417"/>
        <v>3.43</v>
      </c>
      <c r="G3000" s="25">
        <f>VLOOKUP(F3000,'Spezifische Werte'!$B$2:$C$4002,2,FALSE)</f>
        <v>1.7964243573129882E-2</v>
      </c>
      <c r="H3000" s="25">
        <f t="shared" si="420"/>
        <v>35.928487146259762</v>
      </c>
      <c r="J3000" s="25">
        <f t="shared" si="418"/>
        <v>3.45</v>
      </c>
      <c r="K3000" s="25">
        <f>VLOOKUP(J3000,'Spezifische Werte'!$B$2:$C$4002,2,FALSE)</f>
        <v>1.8521187553697735E-2</v>
      </c>
      <c r="L3000" s="25">
        <f t="shared" si="421"/>
        <v>37.042375107395472</v>
      </c>
      <c r="R3000" s="25">
        <v>2998</v>
      </c>
      <c r="S3000" s="25">
        <v>2997</v>
      </c>
      <c r="T3000" s="25">
        <f t="shared" si="425"/>
        <v>0.325486920668631</v>
      </c>
      <c r="U3000" s="25">
        <f t="shared" si="422"/>
        <v>0.33076268848590712</v>
      </c>
      <c r="W3000" s="17">
        <f>Eingabe!H3001</f>
        <v>100</v>
      </c>
      <c r="X3000" s="17">
        <f t="shared" si="423"/>
        <v>1</v>
      </c>
      <c r="Y3000" s="17">
        <f t="shared" si="424"/>
        <v>100</v>
      </c>
    </row>
    <row r="3001" spans="1:25" x14ac:dyDescent="0.15">
      <c r="A3001" s="82">
        <f t="shared" si="419"/>
        <v>5</v>
      </c>
      <c r="B3001" s="46">
        <v>43590.916666659396</v>
      </c>
      <c r="C3001" s="47">
        <f>Eingabe!G3002</f>
        <v>2.7</v>
      </c>
      <c r="D3001" s="77">
        <v>3001</v>
      </c>
      <c r="E3001" s="47"/>
      <c r="F3001" s="25">
        <f t="shared" si="417"/>
        <v>4.03</v>
      </c>
      <c r="G3001" s="25">
        <f>VLOOKUP(F3001,'Spezifische Werte'!$B$2:$C$4002,2,FALSE)</f>
        <v>4.2666657265334036E-2</v>
      </c>
      <c r="H3001" s="25">
        <f t="shared" si="420"/>
        <v>85.333314530668076</v>
      </c>
      <c r="J3001" s="25">
        <f t="shared" si="418"/>
        <v>4.05</v>
      </c>
      <c r="K3001" s="25">
        <f>VLOOKUP(J3001,'Spezifische Werte'!$B$2:$C$4002,2,FALSE)</f>
        <v>4.3597034083331404E-2</v>
      </c>
      <c r="L3001" s="25">
        <f t="shared" si="421"/>
        <v>87.194068166662802</v>
      </c>
      <c r="R3001" s="25">
        <v>2999</v>
      </c>
      <c r="S3001" s="25">
        <v>2998</v>
      </c>
      <c r="T3001" s="25">
        <f t="shared" si="425"/>
        <v>0.325486920668631</v>
      </c>
      <c r="U3001" s="25">
        <f t="shared" si="422"/>
        <v>0.33076268848590712</v>
      </c>
      <c r="W3001" s="17">
        <f>Eingabe!H3002</f>
        <v>140</v>
      </c>
      <c r="X3001" s="17">
        <f t="shared" si="423"/>
        <v>1.4</v>
      </c>
      <c r="Y3001" s="17">
        <f t="shared" si="424"/>
        <v>140</v>
      </c>
    </row>
    <row r="3002" spans="1:25" x14ac:dyDescent="0.15">
      <c r="A3002" s="82">
        <f t="shared" si="419"/>
        <v>5</v>
      </c>
      <c r="B3002" s="46">
        <v>43590.95833332606</v>
      </c>
      <c r="C3002" s="47">
        <f>Eingabe!G3003</f>
        <v>3</v>
      </c>
      <c r="D3002" s="77">
        <v>3002</v>
      </c>
      <c r="E3002" s="47"/>
      <c r="F3002" s="25">
        <f t="shared" si="417"/>
        <v>4.4800000000000004</v>
      </c>
      <c r="G3002" s="25">
        <f>VLOOKUP(F3002,'Spezifische Werte'!$B$2:$C$4002,2,FALSE)</f>
        <v>6.3876775708421291E-2</v>
      </c>
      <c r="H3002" s="25">
        <f t="shared" si="420"/>
        <v>127.75355141684258</v>
      </c>
      <c r="J3002" s="25">
        <f t="shared" si="418"/>
        <v>4.5</v>
      </c>
      <c r="K3002" s="25">
        <f>VLOOKUP(J3002,'Spezifische Werte'!$B$2:$C$4002,2,FALSE)</f>
        <v>6.4854105449014127E-2</v>
      </c>
      <c r="L3002" s="25">
        <f t="shared" si="421"/>
        <v>129.70821089802826</v>
      </c>
      <c r="R3002" s="25">
        <v>3000</v>
      </c>
      <c r="S3002" s="25">
        <v>2999</v>
      </c>
      <c r="T3002" s="25">
        <f t="shared" si="425"/>
        <v>0.325486920668631</v>
      </c>
      <c r="U3002" s="25">
        <f t="shared" si="422"/>
        <v>0.33076268848590712</v>
      </c>
      <c r="W3002" s="17">
        <f>Eingabe!H3003</f>
        <v>132</v>
      </c>
      <c r="X3002" s="17">
        <f t="shared" si="423"/>
        <v>1.32</v>
      </c>
      <c r="Y3002" s="17">
        <f t="shared" si="424"/>
        <v>130</v>
      </c>
    </row>
    <row r="3003" spans="1:25" x14ac:dyDescent="0.15">
      <c r="A3003" s="82">
        <f t="shared" si="419"/>
        <v>5</v>
      </c>
      <c r="B3003" s="46">
        <v>43590.999999992724</v>
      </c>
      <c r="C3003" s="47">
        <f>Eingabe!G3004</f>
        <v>3.4</v>
      </c>
      <c r="D3003" s="77">
        <v>3003</v>
      </c>
      <c r="E3003" s="47"/>
      <c r="F3003" s="25">
        <f t="shared" si="417"/>
        <v>5.07</v>
      </c>
      <c r="G3003" s="25">
        <f>VLOOKUP(F3003,'Spezifische Werte'!$B$2:$C$4002,2,FALSE)</f>
        <v>9.6185977081711158E-2</v>
      </c>
      <c r="H3003" s="25">
        <f t="shared" si="420"/>
        <v>192.37195416342232</v>
      </c>
      <c r="J3003" s="25">
        <f t="shared" si="418"/>
        <v>5.0999999999999996</v>
      </c>
      <c r="K3003" s="25">
        <f>VLOOKUP(J3003,'Spezifische Werte'!$B$2:$C$4002,2,FALSE)</f>
        <v>9.8097213536623304E-2</v>
      </c>
      <c r="L3003" s="25">
        <f t="shared" si="421"/>
        <v>196.1944270732466</v>
      </c>
      <c r="R3003" s="25">
        <v>3001</v>
      </c>
      <c r="S3003" s="25">
        <v>3000</v>
      </c>
      <c r="T3003" s="25">
        <f t="shared" si="425"/>
        <v>0.325486920668631</v>
      </c>
      <c r="U3003" s="25">
        <f t="shared" si="422"/>
        <v>0.33076268848590712</v>
      </c>
      <c r="W3003" s="17">
        <f>Eingabe!H3004</f>
        <v>152</v>
      </c>
      <c r="X3003" s="17">
        <f t="shared" si="423"/>
        <v>1.52</v>
      </c>
      <c r="Y3003" s="17">
        <f t="shared" si="424"/>
        <v>150</v>
      </c>
    </row>
    <row r="3004" spans="1:25" x14ac:dyDescent="0.15">
      <c r="A3004" s="82">
        <f t="shared" si="419"/>
        <v>5</v>
      </c>
      <c r="B3004" s="46">
        <v>43591.041666659388</v>
      </c>
      <c r="C3004" s="47">
        <f>Eingabe!G3005</f>
        <v>3.8</v>
      </c>
      <c r="D3004" s="77">
        <v>3004</v>
      </c>
      <c r="E3004" s="47"/>
      <c r="F3004" s="25">
        <f t="shared" si="417"/>
        <v>5.67</v>
      </c>
      <c r="G3004" s="25">
        <f>VLOOKUP(F3004,'Spezifische Werte'!$B$2:$C$4002,2,FALSE)</f>
        <v>0.13840049448137109</v>
      </c>
      <c r="H3004" s="25">
        <f t="shared" si="420"/>
        <v>276.80098896274217</v>
      </c>
      <c r="J3004" s="25">
        <f t="shared" si="418"/>
        <v>5.7</v>
      </c>
      <c r="K3004" s="25">
        <f>VLOOKUP(J3004,'Spezifische Werte'!$B$2:$C$4002,2,FALSE)</f>
        <v>0.14069825500153915</v>
      </c>
      <c r="L3004" s="25">
        <f t="shared" si="421"/>
        <v>281.39651000307828</v>
      </c>
      <c r="R3004" s="25">
        <v>3002</v>
      </c>
      <c r="S3004" s="25">
        <v>3001</v>
      </c>
      <c r="T3004" s="25">
        <f t="shared" si="425"/>
        <v>0.325486920668631</v>
      </c>
      <c r="U3004" s="25">
        <f t="shared" si="422"/>
        <v>0.33076268848590712</v>
      </c>
      <c r="W3004" s="17">
        <f>Eingabe!H3005</f>
        <v>109</v>
      </c>
      <c r="X3004" s="17">
        <f t="shared" si="423"/>
        <v>1.0900000000000001</v>
      </c>
      <c r="Y3004" s="17">
        <f t="shared" si="424"/>
        <v>110.00000000000001</v>
      </c>
    </row>
    <row r="3005" spans="1:25" x14ac:dyDescent="0.15">
      <c r="A3005" s="82">
        <f t="shared" si="419"/>
        <v>5</v>
      </c>
      <c r="B3005" s="46">
        <v>43591.083333326053</v>
      </c>
      <c r="C3005" s="47">
        <f>Eingabe!G3006</f>
        <v>4</v>
      </c>
      <c r="D3005" s="77">
        <v>3005</v>
      </c>
      <c r="E3005" s="47"/>
      <c r="F3005" s="25">
        <f t="shared" si="417"/>
        <v>5.97</v>
      </c>
      <c r="G3005" s="25">
        <f>VLOOKUP(F3005,'Spezifische Werte'!$B$2:$C$4002,2,FALSE)</f>
        <v>0.1627434603343155</v>
      </c>
      <c r="H3005" s="25">
        <f t="shared" si="420"/>
        <v>325.486920668631</v>
      </c>
      <c r="J3005" s="25">
        <f t="shared" si="418"/>
        <v>6</v>
      </c>
      <c r="K3005" s="25">
        <f>VLOOKUP(J3005,'Spezifische Werte'!$B$2:$C$4002,2,FALSE)</f>
        <v>0.16538134424295356</v>
      </c>
      <c r="L3005" s="25">
        <f t="shared" si="421"/>
        <v>330.76268848590712</v>
      </c>
      <c r="R3005" s="25">
        <v>3003</v>
      </c>
      <c r="S3005" s="25">
        <v>3002</v>
      </c>
      <c r="T3005" s="25">
        <f t="shared" si="425"/>
        <v>0.325486920668631</v>
      </c>
      <c r="U3005" s="25">
        <f t="shared" si="422"/>
        <v>0.33076268848590712</v>
      </c>
      <c r="W3005" s="17">
        <f>Eingabe!H3006</f>
        <v>128</v>
      </c>
      <c r="X3005" s="17">
        <f t="shared" si="423"/>
        <v>1.28</v>
      </c>
      <c r="Y3005" s="17">
        <f t="shared" si="424"/>
        <v>130</v>
      </c>
    </row>
    <row r="3006" spans="1:25" x14ac:dyDescent="0.15">
      <c r="A3006" s="82">
        <f t="shared" si="419"/>
        <v>5</v>
      </c>
      <c r="B3006" s="46">
        <v>43591.124999992717</v>
      </c>
      <c r="C3006" s="47">
        <f>Eingabe!G3007</f>
        <v>3.9</v>
      </c>
      <c r="D3006" s="77">
        <v>3006</v>
      </c>
      <c r="E3006" s="47"/>
      <c r="F3006" s="25">
        <f t="shared" si="417"/>
        <v>5.82</v>
      </c>
      <c r="G3006" s="25">
        <f>VLOOKUP(F3006,'Spezifische Werte'!$B$2:$C$4002,2,FALSE)</f>
        <v>0.15015933791444183</v>
      </c>
      <c r="H3006" s="25">
        <f t="shared" si="420"/>
        <v>300.31867582888367</v>
      </c>
      <c r="J3006" s="25">
        <f t="shared" si="418"/>
        <v>5.85</v>
      </c>
      <c r="K3006" s="25">
        <f>VLOOKUP(J3006,'Spezifische Werte'!$B$2:$C$4002,2,FALSE)</f>
        <v>0.15260213064447356</v>
      </c>
      <c r="L3006" s="25">
        <f t="shared" si="421"/>
        <v>305.20426128894712</v>
      </c>
      <c r="R3006" s="25">
        <v>3004</v>
      </c>
      <c r="S3006" s="25">
        <v>3003</v>
      </c>
      <c r="T3006" s="25">
        <f t="shared" si="425"/>
        <v>0.325486920668631</v>
      </c>
      <c r="U3006" s="25">
        <f t="shared" si="422"/>
        <v>0.33076268848590712</v>
      </c>
      <c r="W3006" s="17">
        <f>Eingabe!H3007</f>
        <v>141</v>
      </c>
      <c r="X3006" s="17">
        <f t="shared" si="423"/>
        <v>1.41</v>
      </c>
      <c r="Y3006" s="17">
        <f t="shared" si="424"/>
        <v>140</v>
      </c>
    </row>
    <row r="3007" spans="1:25" x14ac:dyDescent="0.15">
      <c r="A3007" s="82">
        <f t="shared" si="419"/>
        <v>5</v>
      </c>
      <c r="B3007" s="46">
        <v>43591.166666659381</v>
      </c>
      <c r="C3007" s="47">
        <f>Eingabe!G3008</f>
        <v>4.0999999999999996</v>
      </c>
      <c r="D3007" s="77">
        <v>3007</v>
      </c>
      <c r="E3007" s="47"/>
      <c r="F3007" s="25">
        <f t="shared" si="417"/>
        <v>6.12</v>
      </c>
      <c r="G3007" s="25">
        <f>VLOOKUP(F3007,'Spezifische Werte'!$B$2:$C$4002,2,FALSE)</f>
        <v>0.17636813552353289</v>
      </c>
      <c r="H3007" s="25">
        <f t="shared" si="420"/>
        <v>352.73627104706577</v>
      </c>
      <c r="J3007" s="25">
        <f t="shared" si="418"/>
        <v>6.15</v>
      </c>
      <c r="K3007" s="25">
        <f>VLOOKUP(J3007,'Spezifische Werte'!$B$2:$C$4002,2,FALSE)</f>
        <v>0.17921779013058811</v>
      </c>
      <c r="L3007" s="25">
        <f t="shared" si="421"/>
        <v>358.4355802611762</v>
      </c>
      <c r="R3007" s="25">
        <v>3005</v>
      </c>
      <c r="S3007" s="25">
        <v>3004</v>
      </c>
      <c r="T3007" s="25">
        <f t="shared" si="425"/>
        <v>0.325486920668631</v>
      </c>
      <c r="U3007" s="25">
        <f t="shared" si="422"/>
        <v>0.33076268848590712</v>
      </c>
      <c r="W3007" s="17">
        <f>Eingabe!H3008</f>
        <v>130</v>
      </c>
      <c r="X3007" s="17">
        <f t="shared" si="423"/>
        <v>1.3</v>
      </c>
      <c r="Y3007" s="17">
        <f t="shared" si="424"/>
        <v>130</v>
      </c>
    </row>
    <row r="3008" spans="1:25" x14ac:dyDescent="0.15">
      <c r="A3008" s="82">
        <f t="shared" si="419"/>
        <v>5</v>
      </c>
      <c r="B3008" s="46">
        <v>43591.208333326045</v>
      </c>
      <c r="C3008" s="47">
        <f>Eingabe!G3009</f>
        <v>4</v>
      </c>
      <c r="D3008" s="77">
        <v>3008</v>
      </c>
      <c r="E3008" s="47"/>
      <c r="F3008" s="25">
        <f t="shared" si="417"/>
        <v>5.97</v>
      </c>
      <c r="G3008" s="25">
        <f>VLOOKUP(F3008,'Spezifische Werte'!$B$2:$C$4002,2,FALSE)</f>
        <v>0.1627434603343155</v>
      </c>
      <c r="H3008" s="25">
        <f t="shared" si="420"/>
        <v>325.486920668631</v>
      </c>
      <c r="J3008" s="25">
        <f t="shared" si="418"/>
        <v>6</v>
      </c>
      <c r="K3008" s="25">
        <f>VLOOKUP(J3008,'Spezifische Werte'!$B$2:$C$4002,2,FALSE)</f>
        <v>0.16538134424295356</v>
      </c>
      <c r="L3008" s="25">
        <f t="shared" si="421"/>
        <v>330.76268848590712</v>
      </c>
      <c r="R3008" s="25">
        <v>3006</v>
      </c>
      <c r="S3008" s="25">
        <v>3005</v>
      </c>
      <c r="T3008" s="25">
        <f t="shared" si="425"/>
        <v>0.325486920668631</v>
      </c>
      <c r="U3008" s="25">
        <f t="shared" si="422"/>
        <v>0.33076268848590712</v>
      </c>
      <c r="W3008" s="17">
        <f>Eingabe!H3009</f>
        <v>123</v>
      </c>
      <c r="X3008" s="17">
        <f t="shared" si="423"/>
        <v>1.23</v>
      </c>
      <c r="Y3008" s="17">
        <f t="shared" si="424"/>
        <v>120</v>
      </c>
    </row>
    <row r="3009" spans="1:25" x14ac:dyDescent="0.15">
      <c r="A3009" s="82">
        <f t="shared" si="419"/>
        <v>5</v>
      </c>
      <c r="B3009" s="46">
        <v>43591.249999992709</v>
      </c>
      <c r="C3009" s="47">
        <f>Eingabe!G3010</f>
        <v>4.9000000000000004</v>
      </c>
      <c r="D3009" s="77">
        <v>3009</v>
      </c>
      <c r="E3009" s="47"/>
      <c r="F3009" s="25">
        <f t="shared" si="417"/>
        <v>7.31</v>
      </c>
      <c r="G3009" s="25">
        <f>VLOOKUP(F3009,'Spezifische Werte'!$B$2:$C$4002,2,FALSE)</f>
        <v>0.3124426167174133</v>
      </c>
      <c r="H3009" s="25">
        <f t="shared" si="420"/>
        <v>624.88523343482666</v>
      </c>
      <c r="J3009" s="25">
        <f t="shared" si="418"/>
        <v>7.35</v>
      </c>
      <c r="K3009" s="25">
        <f>VLOOKUP(J3009,'Spezifische Werte'!$B$2:$C$4002,2,FALSE)</f>
        <v>0.31783439487629789</v>
      </c>
      <c r="L3009" s="25">
        <f t="shared" si="421"/>
        <v>635.66878975259579</v>
      </c>
      <c r="R3009" s="25">
        <v>3007</v>
      </c>
      <c r="S3009" s="25">
        <v>3006</v>
      </c>
      <c r="T3009" s="25">
        <f t="shared" si="425"/>
        <v>0.325486920668631</v>
      </c>
      <c r="U3009" s="25">
        <f t="shared" si="422"/>
        <v>0.33076268848590712</v>
      </c>
      <c r="W3009" s="17">
        <f>Eingabe!H3010</f>
        <v>134</v>
      </c>
      <c r="X3009" s="17">
        <f t="shared" si="423"/>
        <v>1.34</v>
      </c>
      <c r="Y3009" s="17">
        <f t="shared" si="424"/>
        <v>130</v>
      </c>
    </row>
    <row r="3010" spans="1:25" x14ac:dyDescent="0.15">
      <c r="A3010" s="82">
        <f t="shared" si="419"/>
        <v>5</v>
      </c>
      <c r="B3010" s="46">
        <v>43591.291666659374</v>
      </c>
      <c r="C3010" s="47">
        <f>Eingabe!G3011</f>
        <v>6.4</v>
      </c>
      <c r="D3010" s="77">
        <v>3010</v>
      </c>
      <c r="E3010" s="47"/>
      <c r="F3010" s="25">
        <f t="shared" si="417"/>
        <v>9.5500000000000007</v>
      </c>
      <c r="G3010" s="25">
        <f>VLOOKUP(F3010,'Spezifische Werte'!$B$2:$C$4002,2,FALSE)</f>
        <v>0.67451952571721774</v>
      </c>
      <c r="H3010" s="25">
        <f t="shared" si="420"/>
        <v>1349.0390514344356</v>
      </c>
      <c r="J3010" s="25">
        <f t="shared" si="418"/>
        <v>9.6</v>
      </c>
      <c r="K3010" s="25">
        <f>VLOOKUP(J3010,'Spezifische Werte'!$B$2:$C$4002,2,FALSE)</f>
        <v>0.6824555696232707</v>
      </c>
      <c r="L3010" s="25">
        <f t="shared" si="421"/>
        <v>1364.9111392465413</v>
      </c>
      <c r="R3010" s="25">
        <v>3008</v>
      </c>
      <c r="S3010" s="25">
        <v>3007</v>
      </c>
      <c r="T3010" s="25">
        <f t="shared" si="425"/>
        <v>0.325486920668631</v>
      </c>
      <c r="U3010" s="25">
        <f t="shared" si="422"/>
        <v>0.33076268848590712</v>
      </c>
      <c r="W3010" s="17">
        <f>Eingabe!H3011</f>
        <v>140</v>
      </c>
      <c r="X3010" s="17">
        <f t="shared" si="423"/>
        <v>1.4</v>
      </c>
      <c r="Y3010" s="17">
        <f t="shared" si="424"/>
        <v>140</v>
      </c>
    </row>
    <row r="3011" spans="1:25" x14ac:dyDescent="0.15">
      <c r="A3011" s="82">
        <f t="shared" si="419"/>
        <v>5</v>
      </c>
      <c r="B3011" s="46">
        <v>43591.333333326038</v>
      </c>
      <c r="C3011" s="47">
        <f>Eingabe!G3012</f>
        <v>6.5</v>
      </c>
      <c r="D3011" s="77">
        <v>3011</v>
      </c>
      <c r="E3011" s="47"/>
      <c r="F3011" s="25">
        <f t="shared" ref="F3011:F3074" si="426">ROUND(C3011*($O$4/$O$5)^$O$7,2)</f>
        <v>9.6999999999999993</v>
      </c>
      <c r="G3011" s="25">
        <f>VLOOKUP(F3011,'Spezifische Werte'!$B$2:$C$4002,2,FALSE)</f>
        <v>0.69796521003178913</v>
      </c>
      <c r="H3011" s="25">
        <f t="shared" si="420"/>
        <v>1395.9304200635784</v>
      </c>
      <c r="J3011" s="25">
        <f t="shared" ref="J3011:J3074" si="427">ROUND(C3011*(LN($O$4/$O$8)/LN($O$5/$O$8)),2)</f>
        <v>9.75</v>
      </c>
      <c r="K3011" s="25">
        <f>VLOOKUP(J3011,'Spezifische Werte'!$B$2:$C$4002,2,FALSE)</f>
        <v>0.70553224205682485</v>
      </c>
      <c r="L3011" s="25">
        <f t="shared" si="421"/>
        <v>1411.0644841136498</v>
      </c>
      <c r="R3011" s="25">
        <v>3009</v>
      </c>
      <c r="S3011" s="25">
        <v>3008</v>
      </c>
      <c r="T3011" s="25">
        <f t="shared" si="425"/>
        <v>0.325486920668631</v>
      </c>
      <c r="U3011" s="25">
        <f t="shared" si="422"/>
        <v>0.33076268848590712</v>
      </c>
      <c r="W3011" s="17">
        <f>Eingabe!H3012</f>
        <v>150</v>
      </c>
      <c r="X3011" s="17">
        <f t="shared" si="423"/>
        <v>1.5</v>
      </c>
      <c r="Y3011" s="17">
        <f t="shared" si="424"/>
        <v>150</v>
      </c>
    </row>
    <row r="3012" spans="1:25" x14ac:dyDescent="0.15">
      <c r="A3012" s="82">
        <f t="shared" ref="A3012:A3075" si="428">MONTH(B3012)</f>
        <v>5</v>
      </c>
      <c r="B3012" s="46">
        <v>43591.374999992702</v>
      </c>
      <c r="C3012" s="47">
        <f>Eingabe!G3013</f>
        <v>6.4</v>
      </c>
      <c r="D3012" s="77">
        <v>3012</v>
      </c>
      <c r="E3012" s="47"/>
      <c r="F3012" s="25">
        <f t="shared" si="426"/>
        <v>9.5500000000000007</v>
      </c>
      <c r="G3012" s="25">
        <f>VLOOKUP(F3012,'Spezifische Werte'!$B$2:$C$4002,2,FALSE)</f>
        <v>0.67451952571721774</v>
      </c>
      <c r="H3012" s="25">
        <f t="shared" ref="H3012:H3075" si="429">G3012*$O$9*1000</f>
        <v>1349.0390514344356</v>
      </c>
      <c r="J3012" s="25">
        <f t="shared" si="427"/>
        <v>9.6</v>
      </c>
      <c r="K3012" s="25">
        <f>VLOOKUP(J3012,'Spezifische Werte'!$B$2:$C$4002,2,FALSE)</f>
        <v>0.6824555696232707</v>
      </c>
      <c r="L3012" s="25">
        <f t="shared" ref="L3012:L3075" si="430">K3012*$O$9*1000</f>
        <v>1364.9111392465413</v>
      </c>
      <c r="R3012" s="25">
        <v>3010</v>
      </c>
      <c r="S3012" s="25">
        <v>3009</v>
      </c>
      <c r="T3012" s="25">
        <f t="shared" si="425"/>
        <v>0.325486920668631</v>
      </c>
      <c r="U3012" s="25">
        <f t="shared" ref="U3012:U3075" si="431">LARGE($L$3:$L$8762,R3012)/1000</f>
        <v>0.33076268848590712</v>
      </c>
      <c r="W3012" s="17">
        <f>Eingabe!H3013</f>
        <v>140</v>
      </c>
      <c r="X3012" s="17">
        <f t="shared" ref="X3012:X3075" si="432">W3012/100</f>
        <v>1.4</v>
      </c>
      <c r="Y3012" s="17">
        <f t="shared" ref="Y3012:Y3075" si="433">ROUND(X3012,1)*100</f>
        <v>140</v>
      </c>
    </row>
    <row r="3013" spans="1:25" x14ac:dyDescent="0.15">
      <c r="A3013" s="82">
        <f t="shared" si="428"/>
        <v>5</v>
      </c>
      <c r="B3013" s="46">
        <v>43591.416666659366</v>
      </c>
      <c r="C3013" s="47">
        <f>Eingabe!G3014</f>
        <v>6.4</v>
      </c>
      <c r="D3013" s="77">
        <v>3013</v>
      </c>
      <c r="E3013" s="47"/>
      <c r="F3013" s="25">
        <f t="shared" si="426"/>
        <v>9.5500000000000007</v>
      </c>
      <c r="G3013" s="25">
        <f>VLOOKUP(F3013,'Spezifische Werte'!$B$2:$C$4002,2,FALSE)</f>
        <v>0.67451952571721774</v>
      </c>
      <c r="H3013" s="25">
        <f t="shared" si="429"/>
        <v>1349.0390514344356</v>
      </c>
      <c r="J3013" s="25">
        <f t="shared" si="427"/>
        <v>9.6</v>
      </c>
      <c r="K3013" s="25">
        <f>VLOOKUP(J3013,'Spezifische Werte'!$B$2:$C$4002,2,FALSE)</f>
        <v>0.6824555696232707</v>
      </c>
      <c r="L3013" s="25">
        <f t="shared" si="430"/>
        <v>1364.9111392465413</v>
      </c>
      <c r="R3013" s="25">
        <v>3011</v>
      </c>
      <c r="S3013" s="25">
        <v>3010</v>
      </c>
      <c r="T3013" s="25">
        <f t="shared" si="425"/>
        <v>0.325486920668631</v>
      </c>
      <c r="U3013" s="25">
        <f t="shared" si="431"/>
        <v>0.33076268848590712</v>
      </c>
      <c r="W3013" s="17">
        <f>Eingabe!H3014</f>
        <v>162</v>
      </c>
      <c r="X3013" s="17">
        <f t="shared" si="432"/>
        <v>1.62</v>
      </c>
      <c r="Y3013" s="17">
        <f t="shared" si="433"/>
        <v>160</v>
      </c>
    </row>
    <row r="3014" spans="1:25" x14ac:dyDescent="0.15">
      <c r="A3014" s="82">
        <f t="shared" si="428"/>
        <v>5</v>
      </c>
      <c r="B3014" s="46">
        <v>43591.458333326031</v>
      </c>
      <c r="C3014" s="47">
        <f>Eingabe!G3015</f>
        <v>6.3</v>
      </c>
      <c r="D3014" s="77">
        <v>3014</v>
      </c>
      <c r="E3014" s="47"/>
      <c r="F3014" s="25">
        <f t="shared" si="426"/>
        <v>9.4</v>
      </c>
      <c r="G3014" s="25">
        <f>VLOOKUP(F3014,'Spezifische Werte'!$B$2:$C$4002,2,FALSE)</f>
        <v>0.65003553309220252</v>
      </c>
      <c r="H3014" s="25">
        <f t="shared" si="429"/>
        <v>1300.071066184405</v>
      </c>
      <c r="J3014" s="25">
        <f t="shared" si="427"/>
        <v>9.4499999999999993</v>
      </c>
      <c r="K3014" s="25">
        <f>VLOOKUP(J3014,'Spezifische Werte'!$B$2:$C$4002,2,FALSE)</f>
        <v>0.65830260757456582</v>
      </c>
      <c r="L3014" s="25">
        <f t="shared" si="430"/>
        <v>1316.6052151491317</v>
      </c>
      <c r="R3014" s="25">
        <v>3012</v>
      </c>
      <c r="S3014" s="25">
        <v>3011</v>
      </c>
      <c r="T3014" s="25">
        <f t="shared" ref="T3014:T3077" si="434">LARGE($H$3:$H$8762,R3014)/1000</f>
        <v>0.325486920668631</v>
      </c>
      <c r="U3014" s="25">
        <f t="shared" si="431"/>
        <v>0.33076268848590712</v>
      </c>
      <c r="W3014" s="17">
        <f>Eingabe!H3015</f>
        <v>261</v>
      </c>
      <c r="X3014" s="17">
        <f t="shared" si="432"/>
        <v>2.61</v>
      </c>
      <c r="Y3014" s="17">
        <f t="shared" si="433"/>
        <v>260</v>
      </c>
    </row>
    <row r="3015" spans="1:25" x14ac:dyDescent="0.15">
      <c r="A3015" s="82">
        <f t="shared" si="428"/>
        <v>5</v>
      </c>
      <c r="B3015" s="46">
        <v>43591.499999992695</v>
      </c>
      <c r="C3015" s="47">
        <f>Eingabe!G3016</f>
        <v>5.0999999999999996</v>
      </c>
      <c r="D3015" s="77">
        <v>3015</v>
      </c>
      <c r="E3015" s="47"/>
      <c r="F3015" s="25">
        <f t="shared" si="426"/>
        <v>7.61</v>
      </c>
      <c r="G3015" s="25">
        <f>VLOOKUP(F3015,'Spezifische Werte'!$B$2:$C$4002,2,FALSE)</f>
        <v>0.35419704845962618</v>
      </c>
      <c r="H3015" s="25">
        <f t="shared" si="429"/>
        <v>708.39409691925232</v>
      </c>
      <c r="J3015" s="25">
        <f t="shared" si="427"/>
        <v>7.65</v>
      </c>
      <c r="K3015" s="25">
        <f>VLOOKUP(J3015,'Spezifische Werte'!$B$2:$C$4002,2,FALSE)</f>
        <v>0.35999115933138248</v>
      </c>
      <c r="L3015" s="25">
        <f t="shared" si="430"/>
        <v>719.98231866276501</v>
      </c>
      <c r="R3015" s="25">
        <v>3013</v>
      </c>
      <c r="S3015" s="25">
        <v>3012</v>
      </c>
      <c r="T3015" s="25">
        <f t="shared" si="434"/>
        <v>0.325486920668631</v>
      </c>
      <c r="U3015" s="25">
        <f t="shared" si="431"/>
        <v>0.33076268848590712</v>
      </c>
      <c r="W3015" s="17">
        <f>Eingabe!H3016</f>
        <v>298</v>
      </c>
      <c r="X3015" s="17">
        <f t="shared" si="432"/>
        <v>2.98</v>
      </c>
      <c r="Y3015" s="17">
        <f t="shared" si="433"/>
        <v>300</v>
      </c>
    </row>
    <row r="3016" spans="1:25" x14ac:dyDescent="0.15">
      <c r="A3016" s="82">
        <f t="shared" si="428"/>
        <v>5</v>
      </c>
      <c r="B3016" s="46">
        <v>43591.541666659359</v>
      </c>
      <c r="C3016" s="47">
        <f>Eingabe!G3017</f>
        <v>5.8</v>
      </c>
      <c r="D3016" s="77">
        <v>3016</v>
      </c>
      <c r="E3016" s="47"/>
      <c r="F3016" s="25">
        <f t="shared" si="426"/>
        <v>8.65</v>
      </c>
      <c r="G3016" s="25">
        <f>VLOOKUP(F3016,'Spezifische Werte'!$B$2:$C$4002,2,FALSE)</f>
        <v>0.52059998612319236</v>
      </c>
      <c r="H3016" s="25">
        <f t="shared" si="429"/>
        <v>1041.1999722463847</v>
      </c>
      <c r="J3016" s="25">
        <f t="shared" si="427"/>
        <v>8.6999999999999993</v>
      </c>
      <c r="K3016" s="25">
        <f>VLOOKUP(J3016,'Spezifische Werte'!$B$2:$C$4002,2,FALSE)</f>
        <v>0.52924251604798966</v>
      </c>
      <c r="L3016" s="25">
        <f t="shared" si="430"/>
        <v>1058.4850320959792</v>
      </c>
      <c r="R3016" s="25">
        <v>3014</v>
      </c>
      <c r="S3016" s="25">
        <v>3013</v>
      </c>
      <c r="T3016" s="25">
        <f t="shared" si="434"/>
        <v>0.325486920668631</v>
      </c>
      <c r="U3016" s="25">
        <f t="shared" si="431"/>
        <v>0.33076268848590712</v>
      </c>
      <c r="W3016" s="17">
        <f>Eingabe!H3017</f>
        <v>293</v>
      </c>
      <c r="X3016" s="17">
        <f t="shared" si="432"/>
        <v>2.93</v>
      </c>
      <c r="Y3016" s="17">
        <f t="shared" si="433"/>
        <v>290</v>
      </c>
    </row>
    <row r="3017" spans="1:25" x14ac:dyDescent="0.15">
      <c r="A3017" s="82">
        <f t="shared" si="428"/>
        <v>5</v>
      </c>
      <c r="B3017" s="46">
        <v>43591.583333326023</v>
      </c>
      <c r="C3017" s="47">
        <f>Eingabe!G3018</f>
        <v>2.8</v>
      </c>
      <c r="D3017" s="77">
        <v>3017</v>
      </c>
      <c r="E3017" s="47"/>
      <c r="F3017" s="25">
        <f t="shared" si="426"/>
        <v>4.18</v>
      </c>
      <c r="G3017" s="25">
        <f>VLOOKUP(F3017,'Spezifische Werte'!$B$2:$C$4002,2,FALSE)</f>
        <v>4.9643016475870723E-2</v>
      </c>
      <c r="H3017" s="25">
        <f t="shared" si="429"/>
        <v>99.286032951741447</v>
      </c>
      <c r="J3017" s="25">
        <f t="shared" si="427"/>
        <v>4.2</v>
      </c>
      <c r="K3017" s="25">
        <f>VLOOKUP(J3017,'Spezifische Werte'!$B$2:$C$4002,2,FALSE)</f>
        <v>5.0575500247497268E-2</v>
      </c>
      <c r="L3017" s="25">
        <f t="shared" si="430"/>
        <v>101.15100049499453</v>
      </c>
      <c r="R3017" s="25">
        <v>3015</v>
      </c>
      <c r="S3017" s="25">
        <v>3014</v>
      </c>
      <c r="T3017" s="25">
        <f t="shared" si="434"/>
        <v>0.325486920668631</v>
      </c>
      <c r="U3017" s="25">
        <f t="shared" si="431"/>
        <v>0.33076268848590712</v>
      </c>
      <c r="W3017" s="17">
        <f>Eingabe!H3018</f>
        <v>305</v>
      </c>
      <c r="X3017" s="17">
        <f t="shared" si="432"/>
        <v>3.05</v>
      </c>
      <c r="Y3017" s="17">
        <f t="shared" si="433"/>
        <v>310</v>
      </c>
    </row>
    <row r="3018" spans="1:25" x14ac:dyDescent="0.15">
      <c r="A3018" s="82">
        <f t="shared" si="428"/>
        <v>5</v>
      </c>
      <c r="B3018" s="46">
        <v>43591.624999992688</v>
      </c>
      <c r="C3018" s="47">
        <f>Eingabe!G3019</f>
        <v>5.2</v>
      </c>
      <c r="D3018" s="77">
        <v>3018</v>
      </c>
      <c r="E3018" s="47"/>
      <c r="F3018" s="25">
        <f t="shared" si="426"/>
        <v>7.76</v>
      </c>
      <c r="G3018" s="25">
        <f>VLOOKUP(F3018,'Spezifische Werte'!$B$2:$C$4002,2,FALSE)</f>
        <v>0.37619660828942059</v>
      </c>
      <c r="H3018" s="25">
        <f t="shared" si="429"/>
        <v>752.39321657884113</v>
      </c>
      <c r="J3018" s="25">
        <f t="shared" si="427"/>
        <v>7.8</v>
      </c>
      <c r="K3018" s="25">
        <f>VLOOKUP(J3018,'Spezifische Werte'!$B$2:$C$4002,2,FALSE)</f>
        <v>0.3821877888895947</v>
      </c>
      <c r="L3018" s="25">
        <f t="shared" si="430"/>
        <v>764.37557777918937</v>
      </c>
      <c r="R3018" s="25">
        <v>3016</v>
      </c>
      <c r="S3018" s="25">
        <v>3015</v>
      </c>
      <c r="T3018" s="25">
        <f t="shared" si="434"/>
        <v>0.325486920668631</v>
      </c>
      <c r="U3018" s="25">
        <f t="shared" si="431"/>
        <v>0.33076268848590712</v>
      </c>
      <c r="W3018" s="17">
        <f>Eingabe!H3019</f>
        <v>287</v>
      </c>
      <c r="X3018" s="17">
        <f t="shared" si="432"/>
        <v>2.87</v>
      </c>
      <c r="Y3018" s="17">
        <f t="shared" si="433"/>
        <v>290</v>
      </c>
    </row>
    <row r="3019" spans="1:25" x14ac:dyDescent="0.15">
      <c r="A3019" s="82">
        <f t="shared" si="428"/>
        <v>5</v>
      </c>
      <c r="B3019" s="46">
        <v>43591.666666659352</v>
      </c>
      <c r="C3019" s="47">
        <f>Eingabe!G3020</f>
        <v>3.7</v>
      </c>
      <c r="D3019" s="77">
        <v>3019</v>
      </c>
      <c r="E3019" s="47"/>
      <c r="F3019" s="25">
        <f t="shared" si="426"/>
        <v>5.52</v>
      </c>
      <c r="G3019" s="25">
        <f>VLOOKUP(F3019,'Spezifische Werte'!$B$2:$C$4002,2,FALSE)</f>
        <v>0.12721663519138685</v>
      </c>
      <c r="H3019" s="25">
        <f t="shared" si="429"/>
        <v>254.43327038277369</v>
      </c>
      <c r="J3019" s="25">
        <f t="shared" si="427"/>
        <v>5.55</v>
      </c>
      <c r="K3019" s="25">
        <f>VLOOKUP(J3019,'Spezifische Werte'!$B$2:$C$4002,2,FALSE)</f>
        <v>0.12941942247043492</v>
      </c>
      <c r="L3019" s="25">
        <f t="shared" si="430"/>
        <v>258.83884494086982</v>
      </c>
      <c r="R3019" s="25">
        <v>3017</v>
      </c>
      <c r="S3019" s="25">
        <v>3016</v>
      </c>
      <c r="T3019" s="25">
        <f t="shared" si="434"/>
        <v>0.325486920668631</v>
      </c>
      <c r="U3019" s="25">
        <f t="shared" si="431"/>
        <v>0.33076268848590712</v>
      </c>
      <c r="W3019" s="17">
        <f>Eingabe!H3020</f>
        <v>293</v>
      </c>
      <c r="X3019" s="17">
        <f t="shared" si="432"/>
        <v>2.93</v>
      </c>
      <c r="Y3019" s="17">
        <f t="shared" si="433"/>
        <v>290</v>
      </c>
    </row>
    <row r="3020" spans="1:25" x14ac:dyDescent="0.15">
      <c r="A3020" s="82">
        <f t="shared" si="428"/>
        <v>5</v>
      </c>
      <c r="B3020" s="46">
        <v>43591.708333326016</v>
      </c>
      <c r="C3020" s="47">
        <f>Eingabe!G3021</f>
        <v>2.4</v>
      </c>
      <c r="D3020" s="77">
        <v>3020</v>
      </c>
      <c r="E3020" s="47"/>
      <c r="F3020" s="25">
        <f t="shared" si="426"/>
        <v>3.58</v>
      </c>
      <c r="G3020" s="25">
        <f>VLOOKUP(F3020,'Spezifische Werte'!$B$2:$C$4002,2,FALSE)</f>
        <v>2.2829235995572409E-2</v>
      </c>
      <c r="H3020" s="25">
        <f t="shared" si="429"/>
        <v>45.658471991144815</v>
      </c>
      <c r="J3020" s="25">
        <f t="shared" si="427"/>
        <v>3.6</v>
      </c>
      <c r="K3020" s="25">
        <f>VLOOKUP(J3020,'Spezifische Werte'!$B$2:$C$4002,2,FALSE)</f>
        <v>2.3596471134930203E-2</v>
      </c>
      <c r="L3020" s="25">
        <f t="shared" si="430"/>
        <v>47.19294226986041</v>
      </c>
      <c r="R3020" s="25">
        <v>3018</v>
      </c>
      <c r="S3020" s="25">
        <v>3017</v>
      </c>
      <c r="T3020" s="25">
        <f t="shared" si="434"/>
        <v>0.325486920668631</v>
      </c>
      <c r="U3020" s="25">
        <f t="shared" si="431"/>
        <v>0.33076268848590712</v>
      </c>
      <c r="W3020" s="17">
        <f>Eingabe!H3021</f>
        <v>277</v>
      </c>
      <c r="X3020" s="17">
        <f t="shared" si="432"/>
        <v>2.77</v>
      </c>
      <c r="Y3020" s="17">
        <f t="shared" si="433"/>
        <v>280</v>
      </c>
    </row>
    <row r="3021" spans="1:25" x14ac:dyDescent="0.15">
      <c r="A3021" s="82">
        <f t="shared" si="428"/>
        <v>5</v>
      </c>
      <c r="B3021" s="46">
        <v>43591.74999999268</v>
      </c>
      <c r="C3021" s="47">
        <f>Eingabe!G3022</f>
        <v>1.4</v>
      </c>
      <c r="D3021" s="77">
        <v>3021</v>
      </c>
      <c r="E3021" s="47"/>
      <c r="F3021" s="25">
        <f t="shared" si="426"/>
        <v>2.09</v>
      </c>
      <c r="G3021" s="25">
        <f>VLOOKUP(F3021,'Spezifische Werte'!$B$2:$C$4002,2,FALSE)</f>
        <v>7.3732435985694874E-4</v>
      </c>
      <c r="H3021" s="25">
        <f t="shared" si="429"/>
        <v>1.4746487197138975</v>
      </c>
      <c r="J3021" s="25">
        <f t="shared" si="427"/>
        <v>2.1</v>
      </c>
      <c r="K3021" s="25">
        <f>VLOOKUP(J3021,'Spezifische Werte'!$B$2:$C$4002,2,FALSE)</f>
        <v>7.595217950017582E-4</v>
      </c>
      <c r="L3021" s="25">
        <f t="shared" si="430"/>
        <v>1.5190435900035164</v>
      </c>
      <c r="R3021" s="25">
        <v>3019</v>
      </c>
      <c r="S3021" s="25">
        <v>3018</v>
      </c>
      <c r="T3021" s="25">
        <f t="shared" si="434"/>
        <v>0.325486920668631</v>
      </c>
      <c r="U3021" s="25">
        <f t="shared" si="431"/>
        <v>0.33076268848590712</v>
      </c>
      <c r="W3021" s="17">
        <f>Eingabe!H3022</f>
        <v>294</v>
      </c>
      <c r="X3021" s="17">
        <f t="shared" si="432"/>
        <v>2.94</v>
      </c>
      <c r="Y3021" s="17">
        <f t="shared" si="433"/>
        <v>290</v>
      </c>
    </row>
    <row r="3022" spans="1:25" x14ac:dyDescent="0.15">
      <c r="A3022" s="82">
        <f t="shared" si="428"/>
        <v>5</v>
      </c>
      <c r="B3022" s="46">
        <v>43591.791666659345</v>
      </c>
      <c r="C3022" s="47">
        <f>Eingabe!G3023</f>
        <v>3.9</v>
      </c>
      <c r="D3022" s="77">
        <v>3022</v>
      </c>
      <c r="E3022" s="47"/>
      <c r="F3022" s="25">
        <f t="shared" si="426"/>
        <v>5.82</v>
      </c>
      <c r="G3022" s="25">
        <f>VLOOKUP(F3022,'Spezifische Werte'!$B$2:$C$4002,2,FALSE)</f>
        <v>0.15015933791444183</v>
      </c>
      <c r="H3022" s="25">
        <f t="shared" si="429"/>
        <v>300.31867582888367</v>
      </c>
      <c r="J3022" s="25">
        <f t="shared" si="427"/>
        <v>5.85</v>
      </c>
      <c r="K3022" s="25">
        <f>VLOOKUP(J3022,'Spezifische Werte'!$B$2:$C$4002,2,FALSE)</f>
        <v>0.15260213064447356</v>
      </c>
      <c r="L3022" s="25">
        <f t="shared" si="430"/>
        <v>305.20426128894712</v>
      </c>
      <c r="R3022" s="25">
        <v>3020</v>
      </c>
      <c r="S3022" s="25">
        <v>3019</v>
      </c>
      <c r="T3022" s="25">
        <f t="shared" si="434"/>
        <v>0.325486920668631</v>
      </c>
      <c r="U3022" s="25">
        <f t="shared" si="431"/>
        <v>0.33076268848590712</v>
      </c>
      <c r="W3022" s="17">
        <f>Eingabe!H3023</f>
        <v>260</v>
      </c>
      <c r="X3022" s="17">
        <f t="shared" si="432"/>
        <v>2.6</v>
      </c>
      <c r="Y3022" s="17">
        <f t="shared" si="433"/>
        <v>260</v>
      </c>
    </row>
    <row r="3023" spans="1:25" x14ac:dyDescent="0.15">
      <c r="A3023" s="82">
        <f t="shared" si="428"/>
        <v>5</v>
      </c>
      <c r="B3023" s="46">
        <v>43591.833333326009</v>
      </c>
      <c r="C3023" s="47">
        <f>Eingabe!G3024</f>
        <v>3.8</v>
      </c>
      <c r="D3023" s="77">
        <v>3023</v>
      </c>
      <c r="E3023" s="47"/>
      <c r="F3023" s="25">
        <f t="shared" si="426"/>
        <v>5.67</v>
      </c>
      <c r="G3023" s="25">
        <f>VLOOKUP(F3023,'Spezifische Werte'!$B$2:$C$4002,2,FALSE)</f>
        <v>0.13840049448137109</v>
      </c>
      <c r="H3023" s="25">
        <f t="shared" si="429"/>
        <v>276.80098896274217</v>
      </c>
      <c r="J3023" s="25">
        <f t="shared" si="427"/>
        <v>5.7</v>
      </c>
      <c r="K3023" s="25">
        <f>VLOOKUP(J3023,'Spezifische Werte'!$B$2:$C$4002,2,FALSE)</f>
        <v>0.14069825500153915</v>
      </c>
      <c r="L3023" s="25">
        <f t="shared" si="430"/>
        <v>281.39651000307828</v>
      </c>
      <c r="R3023" s="25">
        <v>3021</v>
      </c>
      <c r="S3023" s="25">
        <v>3020</v>
      </c>
      <c r="T3023" s="25">
        <f t="shared" si="434"/>
        <v>0.325486920668631</v>
      </c>
      <c r="U3023" s="25">
        <f t="shared" si="431"/>
        <v>0.33076268848590712</v>
      </c>
      <c r="W3023" s="17">
        <f>Eingabe!H3024</f>
        <v>282</v>
      </c>
      <c r="X3023" s="17">
        <f t="shared" si="432"/>
        <v>2.82</v>
      </c>
      <c r="Y3023" s="17">
        <f t="shared" si="433"/>
        <v>280</v>
      </c>
    </row>
    <row r="3024" spans="1:25" x14ac:dyDescent="0.15">
      <c r="A3024" s="82">
        <f t="shared" si="428"/>
        <v>5</v>
      </c>
      <c r="B3024" s="46">
        <v>43591.874999992673</v>
      </c>
      <c r="C3024" s="47">
        <f>Eingabe!G3025</f>
        <v>5.2</v>
      </c>
      <c r="D3024" s="77">
        <v>3024</v>
      </c>
      <c r="E3024" s="47"/>
      <c r="F3024" s="25">
        <f t="shared" si="426"/>
        <v>7.76</v>
      </c>
      <c r="G3024" s="25">
        <f>VLOOKUP(F3024,'Spezifische Werte'!$B$2:$C$4002,2,FALSE)</f>
        <v>0.37619660828942059</v>
      </c>
      <c r="H3024" s="25">
        <f t="shared" si="429"/>
        <v>752.39321657884113</v>
      </c>
      <c r="J3024" s="25">
        <f t="shared" si="427"/>
        <v>7.8</v>
      </c>
      <c r="K3024" s="25">
        <f>VLOOKUP(J3024,'Spezifische Werte'!$B$2:$C$4002,2,FALSE)</f>
        <v>0.3821877888895947</v>
      </c>
      <c r="L3024" s="25">
        <f t="shared" si="430"/>
        <v>764.37557777918937</v>
      </c>
      <c r="R3024" s="25">
        <v>3022</v>
      </c>
      <c r="S3024" s="25">
        <v>3021</v>
      </c>
      <c r="T3024" s="25">
        <f t="shared" si="434"/>
        <v>0.325486920668631</v>
      </c>
      <c r="U3024" s="25">
        <f t="shared" si="431"/>
        <v>0.33076268848590712</v>
      </c>
      <c r="W3024" s="17">
        <f>Eingabe!H3025</f>
        <v>237</v>
      </c>
      <c r="X3024" s="17">
        <f t="shared" si="432"/>
        <v>2.37</v>
      </c>
      <c r="Y3024" s="17">
        <f t="shared" si="433"/>
        <v>240</v>
      </c>
    </row>
    <row r="3025" spans="1:25" x14ac:dyDescent="0.15">
      <c r="A3025" s="82">
        <f t="shared" si="428"/>
        <v>5</v>
      </c>
      <c r="B3025" s="46">
        <v>43591.916666659337</v>
      </c>
      <c r="C3025" s="47">
        <f>Eingabe!G3026</f>
        <v>5.2</v>
      </c>
      <c r="D3025" s="77">
        <v>3025</v>
      </c>
      <c r="E3025" s="47"/>
      <c r="F3025" s="25">
        <f t="shared" si="426"/>
        <v>7.76</v>
      </c>
      <c r="G3025" s="25">
        <f>VLOOKUP(F3025,'Spezifische Werte'!$B$2:$C$4002,2,FALSE)</f>
        <v>0.37619660828942059</v>
      </c>
      <c r="H3025" s="25">
        <f t="shared" si="429"/>
        <v>752.39321657884113</v>
      </c>
      <c r="J3025" s="25">
        <f t="shared" si="427"/>
        <v>7.8</v>
      </c>
      <c r="K3025" s="25">
        <f>VLOOKUP(J3025,'Spezifische Werte'!$B$2:$C$4002,2,FALSE)</f>
        <v>0.3821877888895947</v>
      </c>
      <c r="L3025" s="25">
        <f t="shared" si="430"/>
        <v>764.37557777918937</v>
      </c>
      <c r="R3025" s="25">
        <v>3023</v>
      </c>
      <c r="S3025" s="25">
        <v>3022</v>
      </c>
      <c r="T3025" s="25">
        <f t="shared" si="434"/>
        <v>0.325486920668631</v>
      </c>
      <c r="U3025" s="25">
        <f t="shared" si="431"/>
        <v>0.33076268848590712</v>
      </c>
      <c r="W3025" s="17">
        <f>Eingabe!H3026</f>
        <v>331</v>
      </c>
      <c r="X3025" s="17">
        <f t="shared" si="432"/>
        <v>3.31</v>
      </c>
      <c r="Y3025" s="17">
        <f t="shared" si="433"/>
        <v>330</v>
      </c>
    </row>
    <row r="3026" spans="1:25" x14ac:dyDescent="0.15">
      <c r="A3026" s="82">
        <f t="shared" si="428"/>
        <v>5</v>
      </c>
      <c r="B3026" s="46">
        <v>43591.958333326002</v>
      </c>
      <c r="C3026" s="47">
        <f>Eingabe!G3027</f>
        <v>5.8</v>
      </c>
      <c r="D3026" s="77">
        <v>3026</v>
      </c>
      <c r="E3026" s="47"/>
      <c r="F3026" s="25">
        <f t="shared" si="426"/>
        <v>8.65</v>
      </c>
      <c r="G3026" s="25">
        <f>VLOOKUP(F3026,'Spezifische Werte'!$B$2:$C$4002,2,FALSE)</f>
        <v>0.52059998612319236</v>
      </c>
      <c r="H3026" s="25">
        <f t="shared" si="429"/>
        <v>1041.1999722463847</v>
      </c>
      <c r="J3026" s="25">
        <f t="shared" si="427"/>
        <v>8.6999999999999993</v>
      </c>
      <c r="K3026" s="25">
        <f>VLOOKUP(J3026,'Spezifische Werte'!$B$2:$C$4002,2,FALSE)</f>
        <v>0.52924251604798966</v>
      </c>
      <c r="L3026" s="25">
        <f t="shared" si="430"/>
        <v>1058.4850320959792</v>
      </c>
      <c r="R3026" s="25">
        <v>3024</v>
      </c>
      <c r="S3026" s="25">
        <v>3023</v>
      </c>
      <c r="T3026" s="25">
        <f t="shared" si="434"/>
        <v>0.325486920668631</v>
      </c>
      <c r="U3026" s="25">
        <f t="shared" si="431"/>
        <v>0.33076268848590712</v>
      </c>
      <c r="W3026" s="17">
        <f>Eingabe!H3027</f>
        <v>347</v>
      </c>
      <c r="X3026" s="17">
        <f t="shared" si="432"/>
        <v>3.47</v>
      </c>
      <c r="Y3026" s="17">
        <f t="shared" si="433"/>
        <v>350</v>
      </c>
    </row>
    <row r="3027" spans="1:25" x14ac:dyDescent="0.15">
      <c r="A3027" s="82">
        <f t="shared" si="428"/>
        <v>5</v>
      </c>
      <c r="B3027" s="46">
        <v>43591.999999992666</v>
      </c>
      <c r="C3027" s="47">
        <f>Eingabe!G3028</f>
        <v>5.8</v>
      </c>
      <c r="D3027" s="77">
        <v>3027</v>
      </c>
      <c r="E3027" s="47"/>
      <c r="F3027" s="25">
        <f t="shared" si="426"/>
        <v>8.65</v>
      </c>
      <c r="G3027" s="25">
        <f>VLOOKUP(F3027,'Spezifische Werte'!$B$2:$C$4002,2,FALSE)</f>
        <v>0.52059998612319236</v>
      </c>
      <c r="H3027" s="25">
        <f t="shared" si="429"/>
        <v>1041.1999722463847</v>
      </c>
      <c r="J3027" s="25">
        <f t="shared" si="427"/>
        <v>8.6999999999999993</v>
      </c>
      <c r="K3027" s="25">
        <f>VLOOKUP(J3027,'Spezifische Werte'!$B$2:$C$4002,2,FALSE)</f>
        <v>0.52924251604798966</v>
      </c>
      <c r="L3027" s="25">
        <f t="shared" si="430"/>
        <v>1058.4850320959792</v>
      </c>
      <c r="R3027" s="25">
        <v>3025</v>
      </c>
      <c r="S3027" s="25">
        <v>3024</v>
      </c>
      <c r="T3027" s="25">
        <f t="shared" si="434"/>
        <v>0.325486920668631</v>
      </c>
      <c r="U3027" s="25">
        <f t="shared" si="431"/>
        <v>0.33076268848590712</v>
      </c>
      <c r="W3027" s="17">
        <f>Eingabe!H3028</f>
        <v>358</v>
      </c>
      <c r="X3027" s="17">
        <f t="shared" si="432"/>
        <v>3.58</v>
      </c>
      <c r="Y3027" s="17">
        <f t="shared" si="433"/>
        <v>360</v>
      </c>
    </row>
    <row r="3028" spans="1:25" x14ac:dyDescent="0.15">
      <c r="A3028" s="82">
        <f t="shared" si="428"/>
        <v>5</v>
      </c>
      <c r="B3028" s="46">
        <v>43592.04166665933</v>
      </c>
      <c r="C3028" s="47">
        <f>Eingabe!G3029</f>
        <v>6.2</v>
      </c>
      <c r="D3028" s="77">
        <v>3028</v>
      </c>
      <c r="E3028" s="47"/>
      <c r="F3028" s="25">
        <f t="shared" si="426"/>
        <v>9.25</v>
      </c>
      <c r="G3028" s="25">
        <f>VLOOKUP(F3028,'Spezifische Werte'!$B$2:$C$4002,2,FALSE)</f>
        <v>0.62472364642828149</v>
      </c>
      <c r="H3028" s="25">
        <f t="shared" si="429"/>
        <v>1249.4472928565631</v>
      </c>
      <c r="J3028" s="25">
        <f t="shared" si="427"/>
        <v>9.3000000000000007</v>
      </c>
      <c r="K3028" s="25">
        <f>VLOOKUP(J3028,'Spezifische Werte'!$B$2:$C$4002,2,FALSE)</f>
        <v>0.63323553500353946</v>
      </c>
      <c r="L3028" s="25">
        <f t="shared" si="430"/>
        <v>1266.4710700070789</v>
      </c>
      <c r="R3028" s="25">
        <v>3026</v>
      </c>
      <c r="S3028" s="25">
        <v>3025</v>
      </c>
      <c r="T3028" s="25">
        <f t="shared" si="434"/>
        <v>0.325486920668631</v>
      </c>
      <c r="U3028" s="25">
        <f t="shared" si="431"/>
        <v>0.33076268848590712</v>
      </c>
      <c r="W3028" s="17">
        <f>Eingabe!H3029</f>
        <v>317</v>
      </c>
      <c r="X3028" s="17">
        <f t="shared" si="432"/>
        <v>3.17</v>
      </c>
      <c r="Y3028" s="17">
        <f t="shared" si="433"/>
        <v>320</v>
      </c>
    </row>
    <row r="3029" spans="1:25" x14ac:dyDescent="0.15">
      <c r="A3029" s="82">
        <f t="shared" si="428"/>
        <v>5</v>
      </c>
      <c r="B3029" s="46">
        <v>43592.083333325994</v>
      </c>
      <c r="C3029" s="47">
        <f>Eingabe!G3030</f>
        <v>4.2</v>
      </c>
      <c r="D3029" s="77">
        <v>3029</v>
      </c>
      <c r="E3029" s="47"/>
      <c r="F3029" s="25">
        <f t="shared" si="426"/>
        <v>6.27</v>
      </c>
      <c r="G3029" s="25">
        <f>VLOOKUP(F3029,'Spezifische Werte'!$B$2:$C$4002,2,FALSE)</f>
        <v>0.19098980973438914</v>
      </c>
      <c r="H3029" s="25">
        <f t="shared" si="429"/>
        <v>381.97961946877831</v>
      </c>
      <c r="J3029" s="25">
        <f t="shared" si="427"/>
        <v>6.3</v>
      </c>
      <c r="K3029" s="25">
        <f>VLOOKUP(J3029,'Spezifische Werte'!$B$2:$C$4002,2,FALSE)</f>
        <v>0.19401976060055698</v>
      </c>
      <c r="L3029" s="25">
        <f t="shared" si="430"/>
        <v>388.03952120111398</v>
      </c>
      <c r="R3029" s="25">
        <v>3027</v>
      </c>
      <c r="S3029" s="25">
        <v>3026</v>
      </c>
      <c r="T3029" s="25">
        <f t="shared" si="434"/>
        <v>0.325486920668631</v>
      </c>
      <c r="U3029" s="25">
        <f t="shared" si="431"/>
        <v>0.33076268848590712</v>
      </c>
      <c r="W3029" s="17">
        <f>Eingabe!H3030</f>
        <v>89</v>
      </c>
      <c r="X3029" s="17">
        <f t="shared" si="432"/>
        <v>0.89</v>
      </c>
      <c r="Y3029" s="17">
        <f t="shared" si="433"/>
        <v>90</v>
      </c>
    </row>
    <row r="3030" spans="1:25" x14ac:dyDescent="0.15">
      <c r="A3030" s="82">
        <f t="shared" si="428"/>
        <v>5</v>
      </c>
      <c r="B3030" s="46">
        <v>43592.124999992659</v>
      </c>
      <c r="C3030" s="47">
        <f>Eingabe!G3031</f>
        <v>5.5</v>
      </c>
      <c r="D3030" s="77">
        <v>3030</v>
      </c>
      <c r="E3030" s="47"/>
      <c r="F3030" s="25">
        <f t="shared" si="426"/>
        <v>8.2100000000000009</v>
      </c>
      <c r="G3030" s="25">
        <f>VLOOKUP(F3030,'Spezifische Werte'!$B$2:$C$4002,2,FALSE)</f>
        <v>0.4465432352525967</v>
      </c>
      <c r="H3030" s="25">
        <f t="shared" si="429"/>
        <v>893.08647050519346</v>
      </c>
      <c r="J3030" s="25">
        <f t="shared" si="427"/>
        <v>8.25</v>
      </c>
      <c r="K3030" s="25">
        <f>VLOOKUP(J3030,'Spezifische Werte'!$B$2:$C$4002,2,FALSE)</f>
        <v>0.45308958157539997</v>
      </c>
      <c r="L3030" s="25">
        <f t="shared" si="430"/>
        <v>906.17916315079992</v>
      </c>
      <c r="R3030" s="25">
        <v>3028</v>
      </c>
      <c r="S3030" s="25">
        <v>3027</v>
      </c>
      <c r="T3030" s="25">
        <f t="shared" si="434"/>
        <v>0.325486920668631</v>
      </c>
      <c r="U3030" s="25">
        <f t="shared" si="431"/>
        <v>0.33076268848590712</v>
      </c>
      <c r="W3030" s="17">
        <f>Eingabe!H3031</f>
        <v>264</v>
      </c>
      <c r="X3030" s="17">
        <f t="shared" si="432"/>
        <v>2.64</v>
      </c>
      <c r="Y3030" s="17">
        <f t="shared" si="433"/>
        <v>260</v>
      </c>
    </row>
    <row r="3031" spans="1:25" x14ac:dyDescent="0.15">
      <c r="A3031" s="82">
        <f t="shared" si="428"/>
        <v>5</v>
      </c>
      <c r="B3031" s="46">
        <v>43592.166666659323</v>
      </c>
      <c r="C3031" s="47">
        <f>Eingabe!G3032</f>
        <v>5.8</v>
      </c>
      <c r="D3031" s="77">
        <v>3031</v>
      </c>
      <c r="E3031" s="47"/>
      <c r="F3031" s="25">
        <f t="shared" si="426"/>
        <v>8.65</v>
      </c>
      <c r="G3031" s="25">
        <f>VLOOKUP(F3031,'Spezifische Werte'!$B$2:$C$4002,2,FALSE)</f>
        <v>0.52059998612319236</v>
      </c>
      <c r="H3031" s="25">
        <f t="shared" si="429"/>
        <v>1041.1999722463847</v>
      </c>
      <c r="J3031" s="25">
        <f t="shared" si="427"/>
        <v>8.6999999999999993</v>
      </c>
      <c r="K3031" s="25">
        <f>VLOOKUP(J3031,'Spezifische Werte'!$B$2:$C$4002,2,FALSE)</f>
        <v>0.52924251604798966</v>
      </c>
      <c r="L3031" s="25">
        <f t="shared" si="430"/>
        <v>1058.4850320959792</v>
      </c>
      <c r="R3031" s="25">
        <v>3029</v>
      </c>
      <c r="S3031" s="25">
        <v>3028</v>
      </c>
      <c r="T3031" s="25">
        <f t="shared" si="434"/>
        <v>0.325486920668631</v>
      </c>
      <c r="U3031" s="25">
        <f t="shared" si="431"/>
        <v>0.33076268848590712</v>
      </c>
      <c r="W3031" s="17">
        <f>Eingabe!H3032</f>
        <v>263</v>
      </c>
      <c r="X3031" s="17">
        <f t="shared" si="432"/>
        <v>2.63</v>
      </c>
      <c r="Y3031" s="17">
        <f t="shared" si="433"/>
        <v>260</v>
      </c>
    </row>
    <row r="3032" spans="1:25" x14ac:dyDescent="0.15">
      <c r="A3032" s="82">
        <f t="shared" si="428"/>
        <v>5</v>
      </c>
      <c r="B3032" s="46">
        <v>43592.208333325987</v>
      </c>
      <c r="C3032" s="47">
        <f>Eingabe!G3033</f>
        <v>5.5</v>
      </c>
      <c r="D3032" s="77">
        <v>3032</v>
      </c>
      <c r="E3032" s="47"/>
      <c r="F3032" s="25">
        <f t="shared" si="426"/>
        <v>8.2100000000000009</v>
      </c>
      <c r="G3032" s="25">
        <f>VLOOKUP(F3032,'Spezifische Werte'!$B$2:$C$4002,2,FALSE)</f>
        <v>0.4465432352525967</v>
      </c>
      <c r="H3032" s="25">
        <f t="shared" si="429"/>
        <v>893.08647050519346</v>
      </c>
      <c r="J3032" s="25">
        <f t="shared" si="427"/>
        <v>8.25</v>
      </c>
      <c r="K3032" s="25">
        <f>VLOOKUP(J3032,'Spezifische Werte'!$B$2:$C$4002,2,FALSE)</f>
        <v>0.45308958157539997</v>
      </c>
      <c r="L3032" s="25">
        <f t="shared" si="430"/>
        <v>906.17916315079992</v>
      </c>
      <c r="R3032" s="25">
        <v>3030</v>
      </c>
      <c r="S3032" s="25">
        <v>3029</v>
      </c>
      <c r="T3032" s="25">
        <f t="shared" si="434"/>
        <v>0.325486920668631</v>
      </c>
      <c r="U3032" s="25">
        <f t="shared" si="431"/>
        <v>0.33076268848590712</v>
      </c>
      <c r="W3032" s="17">
        <f>Eingabe!H3033</f>
        <v>328</v>
      </c>
      <c r="X3032" s="17">
        <f t="shared" si="432"/>
        <v>3.28</v>
      </c>
      <c r="Y3032" s="17">
        <f t="shared" si="433"/>
        <v>330</v>
      </c>
    </row>
    <row r="3033" spans="1:25" x14ac:dyDescent="0.15">
      <c r="A3033" s="82">
        <f t="shared" si="428"/>
        <v>5</v>
      </c>
      <c r="B3033" s="46">
        <v>43592.249999992651</v>
      </c>
      <c r="C3033" s="47">
        <f>Eingabe!G3034</f>
        <v>5.9</v>
      </c>
      <c r="D3033" s="77">
        <v>3033</v>
      </c>
      <c r="E3033" s="47"/>
      <c r="F3033" s="25">
        <f t="shared" si="426"/>
        <v>8.8000000000000007</v>
      </c>
      <c r="G3033" s="25">
        <f>VLOOKUP(F3033,'Spezifische Werte'!$B$2:$C$4002,2,FALSE)</f>
        <v>0.54660374975483961</v>
      </c>
      <c r="H3033" s="25">
        <f t="shared" si="429"/>
        <v>1093.2074995096791</v>
      </c>
      <c r="J3033" s="25">
        <f t="shared" si="427"/>
        <v>8.85</v>
      </c>
      <c r="K3033" s="25">
        <f>VLOOKUP(J3033,'Spezifische Werte'!$B$2:$C$4002,2,FALSE)</f>
        <v>0.55531067469875062</v>
      </c>
      <c r="L3033" s="25">
        <f t="shared" si="430"/>
        <v>1110.6213493975013</v>
      </c>
      <c r="R3033" s="25">
        <v>3031</v>
      </c>
      <c r="S3033" s="25">
        <v>3030</v>
      </c>
      <c r="T3033" s="25">
        <f t="shared" si="434"/>
        <v>0.325486920668631</v>
      </c>
      <c r="U3033" s="25">
        <f t="shared" si="431"/>
        <v>0.33076268848590712</v>
      </c>
      <c r="W3033" s="17">
        <f>Eingabe!H3034</f>
        <v>238</v>
      </c>
      <c r="X3033" s="17">
        <f t="shared" si="432"/>
        <v>2.38</v>
      </c>
      <c r="Y3033" s="17">
        <f t="shared" si="433"/>
        <v>240</v>
      </c>
    </row>
    <row r="3034" spans="1:25" x14ac:dyDescent="0.15">
      <c r="A3034" s="82">
        <f t="shared" si="428"/>
        <v>5</v>
      </c>
      <c r="B3034" s="46">
        <v>43592.291666659316</v>
      </c>
      <c r="C3034" s="47">
        <f>Eingabe!G3035</f>
        <v>4.5999999999999996</v>
      </c>
      <c r="D3034" s="77">
        <v>3034</v>
      </c>
      <c r="E3034" s="47"/>
      <c r="F3034" s="25">
        <f t="shared" si="426"/>
        <v>6.86</v>
      </c>
      <c r="G3034" s="25">
        <f>VLOOKUP(F3034,'Spezifische Werte'!$B$2:$C$4002,2,FALSE)</f>
        <v>0.25562320201003652</v>
      </c>
      <c r="H3034" s="25">
        <f t="shared" si="429"/>
        <v>511.24640402007304</v>
      </c>
      <c r="J3034" s="25">
        <f t="shared" si="427"/>
        <v>6.9</v>
      </c>
      <c r="K3034" s="25">
        <f>VLOOKUP(J3034,'Spezifische Werte'!$B$2:$C$4002,2,FALSE)</f>
        <v>0.26038765048417867</v>
      </c>
      <c r="L3034" s="25">
        <f t="shared" si="430"/>
        <v>520.77530096835733</v>
      </c>
      <c r="R3034" s="25">
        <v>3032</v>
      </c>
      <c r="S3034" s="25">
        <v>3031</v>
      </c>
      <c r="T3034" s="25">
        <f t="shared" si="434"/>
        <v>0.325486920668631</v>
      </c>
      <c r="U3034" s="25">
        <f t="shared" si="431"/>
        <v>0.33076268848590712</v>
      </c>
      <c r="W3034" s="17">
        <f>Eingabe!H3035</f>
        <v>33</v>
      </c>
      <c r="X3034" s="17">
        <f t="shared" si="432"/>
        <v>0.33</v>
      </c>
      <c r="Y3034" s="17">
        <f t="shared" si="433"/>
        <v>30</v>
      </c>
    </row>
    <row r="3035" spans="1:25" x14ac:dyDescent="0.15">
      <c r="A3035" s="82">
        <f t="shared" si="428"/>
        <v>5</v>
      </c>
      <c r="B3035" s="46">
        <v>43592.33333332598</v>
      </c>
      <c r="C3035" s="47">
        <f>Eingabe!G3036</f>
        <v>6.1</v>
      </c>
      <c r="D3035" s="77">
        <v>3035</v>
      </c>
      <c r="E3035" s="47"/>
      <c r="F3035" s="25">
        <f t="shared" si="426"/>
        <v>9.1</v>
      </c>
      <c r="G3035" s="25">
        <f>VLOOKUP(F3035,'Spezifische Werte'!$B$2:$C$4002,2,FALSE)</f>
        <v>0.59886663276505681</v>
      </c>
      <c r="H3035" s="25">
        <f t="shared" si="429"/>
        <v>1197.7332655301136</v>
      </c>
      <c r="J3035" s="25">
        <f t="shared" si="427"/>
        <v>9.15</v>
      </c>
      <c r="K3035" s="25">
        <f>VLOOKUP(J3035,'Spezifische Werte'!$B$2:$C$4002,2,FALSE)</f>
        <v>0.60752867779351938</v>
      </c>
      <c r="L3035" s="25">
        <f t="shared" si="430"/>
        <v>1215.0573555870387</v>
      </c>
      <c r="R3035" s="25">
        <v>3033</v>
      </c>
      <c r="S3035" s="25">
        <v>3032</v>
      </c>
      <c r="T3035" s="25">
        <f t="shared" si="434"/>
        <v>0.325486920668631</v>
      </c>
      <c r="U3035" s="25">
        <f t="shared" si="431"/>
        <v>0.33076268848590712</v>
      </c>
      <c r="W3035" s="17">
        <f>Eingabe!H3036</f>
        <v>113</v>
      </c>
      <c r="X3035" s="17">
        <f t="shared" si="432"/>
        <v>1.1299999999999999</v>
      </c>
      <c r="Y3035" s="17">
        <f t="shared" si="433"/>
        <v>110.00000000000001</v>
      </c>
    </row>
    <row r="3036" spans="1:25" x14ac:dyDescent="0.15">
      <c r="A3036" s="82">
        <f t="shared" si="428"/>
        <v>5</v>
      </c>
      <c r="B3036" s="46">
        <v>43592.374999992644</v>
      </c>
      <c r="C3036" s="47">
        <f>Eingabe!G3037</f>
        <v>5.0999999999999996</v>
      </c>
      <c r="D3036" s="77">
        <v>3036</v>
      </c>
      <c r="E3036" s="47"/>
      <c r="F3036" s="25">
        <f t="shared" si="426"/>
        <v>7.61</v>
      </c>
      <c r="G3036" s="25">
        <f>VLOOKUP(F3036,'Spezifische Werte'!$B$2:$C$4002,2,FALSE)</f>
        <v>0.35419704845962618</v>
      </c>
      <c r="H3036" s="25">
        <f t="shared" si="429"/>
        <v>708.39409691925232</v>
      </c>
      <c r="J3036" s="25">
        <f t="shared" si="427"/>
        <v>7.65</v>
      </c>
      <c r="K3036" s="25">
        <f>VLOOKUP(J3036,'Spezifische Werte'!$B$2:$C$4002,2,FALSE)</f>
        <v>0.35999115933138248</v>
      </c>
      <c r="L3036" s="25">
        <f t="shared" si="430"/>
        <v>719.98231866276501</v>
      </c>
      <c r="R3036" s="25">
        <v>3034</v>
      </c>
      <c r="S3036" s="25">
        <v>3033</v>
      </c>
      <c r="T3036" s="25">
        <f t="shared" si="434"/>
        <v>0.325486920668631</v>
      </c>
      <c r="U3036" s="25">
        <f t="shared" si="431"/>
        <v>0.33076268848590712</v>
      </c>
      <c r="W3036" s="17">
        <f>Eingabe!H3037</f>
        <v>83</v>
      </c>
      <c r="X3036" s="17">
        <f t="shared" si="432"/>
        <v>0.83</v>
      </c>
      <c r="Y3036" s="17">
        <f t="shared" si="433"/>
        <v>80</v>
      </c>
    </row>
    <row r="3037" spans="1:25" x14ac:dyDescent="0.15">
      <c r="A3037" s="82">
        <f t="shared" si="428"/>
        <v>5</v>
      </c>
      <c r="B3037" s="46">
        <v>43592.416666659308</v>
      </c>
      <c r="C3037" s="47">
        <f>Eingabe!G3038</f>
        <v>6.5</v>
      </c>
      <c r="D3037" s="77">
        <v>3037</v>
      </c>
      <c r="E3037" s="47"/>
      <c r="F3037" s="25">
        <f t="shared" si="426"/>
        <v>9.6999999999999993</v>
      </c>
      <c r="G3037" s="25">
        <f>VLOOKUP(F3037,'Spezifische Werte'!$B$2:$C$4002,2,FALSE)</f>
        <v>0.69796521003178913</v>
      </c>
      <c r="H3037" s="25">
        <f t="shared" si="429"/>
        <v>1395.9304200635784</v>
      </c>
      <c r="J3037" s="25">
        <f t="shared" si="427"/>
        <v>9.75</v>
      </c>
      <c r="K3037" s="25">
        <f>VLOOKUP(J3037,'Spezifische Werte'!$B$2:$C$4002,2,FALSE)</f>
        <v>0.70553224205682485</v>
      </c>
      <c r="L3037" s="25">
        <f t="shared" si="430"/>
        <v>1411.0644841136498</v>
      </c>
      <c r="R3037" s="25">
        <v>3035</v>
      </c>
      <c r="S3037" s="25">
        <v>3034</v>
      </c>
      <c r="T3037" s="25">
        <f t="shared" si="434"/>
        <v>0.325486920668631</v>
      </c>
      <c r="U3037" s="25">
        <f t="shared" si="431"/>
        <v>0.33076268848590712</v>
      </c>
      <c r="W3037" s="17">
        <f>Eingabe!H3038</f>
        <v>111</v>
      </c>
      <c r="X3037" s="17">
        <f t="shared" si="432"/>
        <v>1.1100000000000001</v>
      </c>
      <c r="Y3037" s="17">
        <f t="shared" si="433"/>
        <v>110.00000000000001</v>
      </c>
    </row>
    <row r="3038" spans="1:25" x14ac:dyDescent="0.15">
      <c r="A3038" s="82">
        <f t="shared" si="428"/>
        <v>5</v>
      </c>
      <c r="B3038" s="46">
        <v>43592.458333325972</v>
      </c>
      <c r="C3038" s="47">
        <f>Eingabe!G3039</f>
        <v>4.7</v>
      </c>
      <c r="D3038" s="77">
        <v>3038</v>
      </c>
      <c r="E3038" s="47"/>
      <c r="F3038" s="25">
        <f t="shared" si="426"/>
        <v>7.01</v>
      </c>
      <c r="G3038" s="25">
        <f>VLOOKUP(F3038,'Spezifische Werte'!$B$2:$C$4002,2,FALSE)</f>
        <v>0.27377270492189271</v>
      </c>
      <c r="H3038" s="25">
        <f t="shared" si="429"/>
        <v>547.54540984378536</v>
      </c>
      <c r="J3038" s="25">
        <f t="shared" si="427"/>
        <v>7.05</v>
      </c>
      <c r="K3038" s="25">
        <f>VLOOKUP(J3038,'Spezifische Werte'!$B$2:$C$4002,2,FALSE)</f>
        <v>0.27874593647894402</v>
      </c>
      <c r="L3038" s="25">
        <f t="shared" si="430"/>
        <v>557.49187295788806</v>
      </c>
      <c r="R3038" s="25">
        <v>3036</v>
      </c>
      <c r="S3038" s="25">
        <v>3035</v>
      </c>
      <c r="T3038" s="25">
        <f t="shared" si="434"/>
        <v>0.325486920668631</v>
      </c>
      <c r="U3038" s="25">
        <f t="shared" si="431"/>
        <v>0.33076268848590712</v>
      </c>
      <c r="W3038" s="17">
        <f>Eingabe!H3039</f>
        <v>142</v>
      </c>
      <c r="X3038" s="17">
        <f t="shared" si="432"/>
        <v>1.42</v>
      </c>
      <c r="Y3038" s="17">
        <f t="shared" si="433"/>
        <v>140</v>
      </c>
    </row>
    <row r="3039" spans="1:25" x14ac:dyDescent="0.15">
      <c r="A3039" s="82">
        <f t="shared" si="428"/>
        <v>5</v>
      </c>
      <c r="B3039" s="46">
        <v>43592.499999992637</v>
      </c>
      <c r="C3039" s="47">
        <f>Eingabe!G3040</f>
        <v>4.5999999999999996</v>
      </c>
      <c r="D3039" s="77">
        <v>3039</v>
      </c>
      <c r="E3039" s="47"/>
      <c r="F3039" s="25">
        <f t="shared" si="426"/>
        <v>6.86</v>
      </c>
      <c r="G3039" s="25">
        <f>VLOOKUP(F3039,'Spezifische Werte'!$B$2:$C$4002,2,FALSE)</f>
        <v>0.25562320201003652</v>
      </c>
      <c r="H3039" s="25">
        <f t="shared" si="429"/>
        <v>511.24640402007304</v>
      </c>
      <c r="J3039" s="25">
        <f t="shared" si="427"/>
        <v>6.9</v>
      </c>
      <c r="K3039" s="25">
        <f>VLOOKUP(J3039,'Spezifische Werte'!$B$2:$C$4002,2,FALSE)</f>
        <v>0.26038765048417867</v>
      </c>
      <c r="L3039" s="25">
        <f t="shared" si="430"/>
        <v>520.77530096835733</v>
      </c>
      <c r="R3039" s="25">
        <v>3037</v>
      </c>
      <c r="S3039" s="25">
        <v>3036</v>
      </c>
      <c r="T3039" s="25">
        <f t="shared" si="434"/>
        <v>0.325486920668631</v>
      </c>
      <c r="U3039" s="25">
        <f t="shared" si="431"/>
        <v>0.33076268848590712</v>
      </c>
      <c r="W3039" s="17">
        <f>Eingabe!H3040</f>
        <v>136</v>
      </c>
      <c r="X3039" s="17">
        <f t="shared" si="432"/>
        <v>1.36</v>
      </c>
      <c r="Y3039" s="17">
        <f t="shared" si="433"/>
        <v>140</v>
      </c>
    </row>
    <row r="3040" spans="1:25" x14ac:dyDescent="0.15">
      <c r="A3040" s="82">
        <f t="shared" si="428"/>
        <v>5</v>
      </c>
      <c r="B3040" s="46">
        <v>43592.541666659301</v>
      </c>
      <c r="C3040" s="47">
        <f>Eingabe!G3041</f>
        <v>3.6</v>
      </c>
      <c r="D3040" s="77">
        <v>3040</v>
      </c>
      <c r="E3040" s="47"/>
      <c r="F3040" s="25">
        <f t="shared" si="426"/>
        <v>5.37</v>
      </c>
      <c r="G3040" s="25">
        <f>VLOOKUP(F3040,'Spezifische Werte'!$B$2:$C$4002,2,FALSE)</f>
        <v>0.11640095819454216</v>
      </c>
      <c r="H3040" s="25">
        <f t="shared" si="429"/>
        <v>232.80191638908431</v>
      </c>
      <c r="J3040" s="25">
        <f t="shared" si="427"/>
        <v>5.4</v>
      </c>
      <c r="K3040" s="25">
        <f>VLOOKUP(J3040,'Spezifische Werte'!$B$2:$C$4002,2,FALSE)</f>
        <v>0.11853513474534576</v>
      </c>
      <c r="L3040" s="25">
        <f t="shared" si="430"/>
        <v>237.07026949069152</v>
      </c>
      <c r="R3040" s="25">
        <v>3038</v>
      </c>
      <c r="S3040" s="25">
        <v>3037</v>
      </c>
      <c r="T3040" s="25">
        <f t="shared" si="434"/>
        <v>0.325486920668631</v>
      </c>
      <c r="U3040" s="25">
        <f t="shared" si="431"/>
        <v>0.33076268848590712</v>
      </c>
      <c r="W3040" s="17">
        <f>Eingabe!H3041</f>
        <v>126</v>
      </c>
      <c r="X3040" s="17">
        <f t="shared" si="432"/>
        <v>1.26</v>
      </c>
      <c r="Y3040" s="17">
        <f t="shared" si="433"/>
        <v>130</v>
      </c>
    </row>
    <row r="3041" spans="1:25" x14ac:dyDescent="0.15">
      <c r="A3041" s="82">
        <f t="shared" si="428"/>
        <v>5</v>
      </c>
      <c r="B3041" s="46">
        <v>43592.583333325965</v>
      </c>
      <c r="C3041" s="47">
        <f>Eingabe!G3042</f>
        <v>3.5</v>
      </c>
      <c r="D3041" s="77">
        <v>3041</v>
      </c>
      <c r="E3041" s="47"/>
      <c r="F3041" s="25">
        <f t="shared" si="426"/>
        <v>5.22</v>
      </c>
      <c r="G3041" s="25">
        <f>VLOOKUP(F3041,'Spezifische Werte'!$B$2:$C$4002,2,FALSE)</f>
        <v>0.10600726326582303</v>
      </c>
      <c r="H3041" s="25">
        <f t="shared" si="429"/>
        <v>212.01452653164606</v>
      </c>
      <c r="J3041" s="25">
        <f t="shared" si="427"/>
        <v>5.25</v>
      </c>
      <c r="K3041" s="25">
        <f>VLOOKUP(J3041,'Spezifische Werte'!$B$2:$C$4002,2,FALSE)</f>
        <v>0.10804502827355937</v>
      </c>
      <c r="L3041" s="25">
        <f t="shared" si="430"/>
        <v>216.09005654711873</v>
      </c>
      <c r="R3041" s="25">
        <v>3039</v>
      </c>
      <c r="S3041" s="25">
        <v>3038</v>
      </c>
      <c r="T3041" s="25">
        <f t="shared" si="434"/>
        <v>0.325486920668631</v>
      </c>
      <c r="U3041" s="25">
        <f t="shared" si="431"/>
        <v>0.33076268848590712</v>
      </c>
      <c r="W3041" s="17">
        <f>Eingabe!H3042</f>
        <v>131</v>
      </c>
      <c r="X3041" s="17">
        <f t="shared" si="432"/>
        <v>1.31</v>
      </c>
      <c r="Y3041" s="17">
        <f t="shared" si="433"/>
        <v>130</v>
      </c>
    </row>
    <row r="3042" spans="1:25" x14ac:dyDescent="0.15">
      <c r="A3042" s="82">
        <f t="shared" si="428"/>
        <v>5</v>
      </c>
      <c r="B3042" s="46">
        <v>43592.624999992629</v>
      </c>
      <c r="C3042" s="47">
        <f>Eingabe!G3043</f>
        <v>3.1</v>
      </c>
      <c r="D3042" s="77">
        <v>3042</v>
      </c>
      <c r="E3042" s="47"/>
      <c r="F3042" s="25">
        <f t="shared" si="426"/>
        <v>4.62</v>
      </c>
      <c r="G3042" s="25">
        <f>VLOOKUP(F3042,'Spezifische Werte'!$B$2:$C$4002,2,FALSE)</f>
        <v>7.0834307543363312E-2</v>
      </c>
      <c r="H3042" s="25">
        <f t="shared" si="429"/>
        <v>141.66861508672662</v>
      </c>
      <c r="J3042" s="25">
        <f t="shared" si="427"/>
        <v>4.6500000000000004</v>
      </c>
      <c r="K3042" s="25">
        <f>VLOOKUP(J3042,'Spezifische Werte'!$B$2:$C$4002,2,FALSE)</f>
        <v>7.2366311882592071E-2</v>
      </c>
      <c r="L3042" s="25">
        <f t="shared" si="430"/>
        <v>144.73262376518414</v>
      </c>
      <c r="R3042" s="25">
        <v>3040</v>
      </c>
      <c r="S3042" s="25">
        <v>3039</v>
      </c>
      <c r="T3042" s="25">
        <f t="shared" si="434"/>
        <v>0.325486920668631</v>
      </c>
      <c r="U3042" s="25">
        <f t="shared" si="431"/>
        <v>0.33076268848590712</v>
      </c>
      <c r="W3042" s="17">
        <f>Eingabe!H3043</f>
        <v>61</v>
      </c>
      <c r="X3042" s="17">
        <f t="shared" si="432"/>
        <v>0.61</v>
      </c>
      <c r="Y3042" s="17">
        <f t="shared" si="433"/>
        <v>60</v>
      </c>
    </row>
    <row r="3043" spans="1:25" x14ac:dyDescent="0.15">
      <c r="A3043" s="82">
        <f t="shared" si="428"/>
        <v>5</v>
      </c>
      <c r="B3043" s="46">
        <v>43592.666666659294</v>
      </c>
      <c r="C3043" s="47">
        <f>Eingabe!G3044</f>
        <v>2.8</v>
      </c>
      <c r="D3043" s="77">
        <v>3043</v>
      </c>
      <c r="E3043" s="47"/>
      <c r="F3043" s="25">
        <f t="shared" si="426"/>
        <v>4.18</v>
      </c>
      <c r="G3043" s="25">
        <f>VLOOKUP(F3043,'Spezifische Werte'!$B$2:$C$4002,2,FALSE)</f>
        <v>4.9643016475870723E-2</v>
      </c>
      <c r="H3043" s="25">
        <f t="shared" si="429"/>
        <v>99.286032951741447</v>
      </c>
      <c r="J3043" s="25">
        <f t="shared" si="427"/>
        <v>4.2</v>
      </c>
      <c r="K3043" s="25">
        <f>VLOOKUP(J3043,'Spezifische Werte'!$B$2:$C$4002,2,FALSE)</f>
        <v>5.0575500247497268E-2</v>
      </c>
      <c r="L3043" s="25">
        <f t="shared" si="430"/>
        <v>101.15100049499453</v>
      </c>
      <c r="R3043" s="25">
        <v>3041</v>
      </c>
      <c r="S3043" s="25">
        <v>3040</v>
      </c>
      <c r="T3043" s="25">
        <f t="shared" si="434"/>
        <v>0.325486920668631</v>
      </c>
      <c r="U3043" s="25">
        <f t="shared" si="431"/>
        <v>0.33076268848590712</v>
      </c>
      <c r="W3043" s="17">
        <f>Eingabe!H3044</f>
        <v>356</v>
      </c>
      <c r="X3043" s="17">
        <f t="shared" si="432"/>
        <v>3.56</v>
      </c>
      <c r="Y3043" s="17">
        <f t="shared" si="433"/>
        <v>360</v>
      </c>
    </row>
    <row r="3044" spans="1:25" x14ac:dyDescent="0.15">
      <c r="A3044" s="82">
        <f t="shared" si="428"/>
        <v>5</v>
      </c>
      <c r="B3044" s="46">
        <v>43592.708333325958</v>
      </c>
      <c r="C3044" s="47">
        <f>Eingabe!G3045</f>
        <v>3.2</v>
      </c>
      <c r="D3044" s="77">
        <v>3044</v>
      </c>
      <c r="E3044" s="47"/>
      <c r="F3044" s="25">
        <f t="shared" si="426"/>
        <v>4.7699999999999996</v>
      </c>
      <c r="G3044" s="25">
        <f>VLOOKUP(F3044,'Spezifische Werte'!$B$2:$C$4002,2,FALSE)</f>
        <v>7.8679349945367349E-2</v>
      </c>
      <c r="H3044" s="25">
        <f t="shared" si="429"/>
        <v>157.3586998907347</v>
      </c>
      <c r="J3044" s="25">
        <f t="shared" si="427"/>
        <v>4.8</v>
      </c>
      <c r="K3044" s="25">
        <f>VLOOKUP(J3044,'Spezifische Werte'!$B$2:$C$4002,2,FALSE)</f>
        <v>8.0310065544742015E-2</v>
      </c>
      <c r="L3044" s="25">
        <f t="shared" si="430"/>
        <v>160.62013108948403</v>
      </c>
      <c r="R3044" s="25">
        <v>3042</v>
      </c>
      <c r="S3044" s="25">
        <v>3041</v>
      </c>
      <c r="T3044" s="25">
        <f t="shared" si="434"/>
        <v>0.325486920668631</v>
      </c>
      <c r="U3044" s="25">
        <f t="shared" si="431"/>
        <v>0.33076268848590712</v>
      </c>
      <c r="W3044" s="17">
        <f>Eingabe!H3045</f>
        <v>114</v>
      </c>
      <c r="X3044" s="17">
        <f t="shared" si="432"/>
        <v>1.1399999999999999</v>
      </c>
      <c r="Y3044" s="17">
        <f t="shared" si="433"/>
        <v>110.00000000000001</v>
      </c>
    </row>
    <row r="3045" spans="1:25" x14ac:dyDescent="0.15">
      <c r="A3045" s="82">
        <f t="shared" si="428"/>
        <v>5</v>
      </c>
      <c r="B3045" s="46">
        <v>43592.749999992622</v>
      </c>
      <c r="C3045" s="47">
        <f>Eingabe!G3046</f>
        <v>2.2000000000000002</v>
      </c>
      <c r="D3045" s="77">
        <v>3045</v>
      </c>
      <c r="E3045" s="47"/>
      <c r="F3045" s="25">
        <f t="shared" si="426"/>
        <v>3.28</v>
      </c>
      <c r="G3045" s="25">
        <f>VLOOKUP(F3045,'Spezifische Werte'!$B$2:$C$4002,2,FALSE)</f>
        <v>1.4036237149224865E-2</v>
      </c>
      <c r="H3045" s="25">
        <f t="shared" si="429"/>
        <v>28.07247429844973</v>
      </c>
      <c r="J3045" s="25">
        <f t="shared" si="427"/>
        <v>3.3</v>
      </c>
      <c r="K3045" s="25">
        <f>VLOOKUP(J3045,'Spezifische Werte'!$B$2:$C$4002,2,FALSE)</f>
        <v>1.4533450192857693E-2</v>
      </c>
      <c r="L3045" s="25">
        <f t="shared" si="430"/>
        <v>29.066900385715385</v>
      </c>
      <c r="R3045" s="25">
        <v>3043</v>
      </c>
      <c r="S3045" s="25">
        <v>3042</v>
      </c>
      <c r="T3045" s="25">
        <f t="shared" si="434"/>
        <v>0.325486920668631</v>
      </c>
      <c r="U3045" s="25">
        <f t="shared" si="431"/>
        <v>0.33076268848590712</v>
      </c>
      <c r="W3045" s="17">
        <f>Eingabe!H3046</f>
        <v>22</v>
      </c>
      <c r="X3045" s="17">
        <f t="shared" si="432"/>
        <v>0.22</v>
      </c>
      <c r="Y3045" s="17">
        <f t="shared" si="433"/>
        <v>20</v>
      </c>
    </row>
    <row r="3046" spans="1:25" x14ac:dyDescent="0.15">
      <c r="A3046" s="82">
        <f t="shared" si="428"/>
        <v>5</v>
      </c>
      <c r="B3046" s="46">
        <v>43592.791666659286</v>
      </c>
      <c r="C3046" s="47">
        <f>Eingabe!G3047</f>
        <v>1</v>
      </c>
      <c r="D3046" s="77">
        <v>3046</v>
      </c>
      <c r="E3046" s="47"/>
      <c r="F3046" s="25">
        <f t="shared" si="426"/>
        <v>1.49</v>
      </c>
      <c r="G3046" s="25">
        <f>VLOOKUP(F3046,'Spezifische Werte'!$B$2:$C$4002,2,FALSE)</f>
        <v>6.4682605317823889E-5</v>
      </c>
      <c r="H3046" s="25">
        <f t="shared" si="429"/>
        <v>0.12936521063564776</v>
      </c>
      <c r="J3046" s="25">
        <f t="shared" si="427"/>
        <v>1.5</v>
      </c>
      <c r="K3046" s="25">
        <f>VLOOKUP(J3046,'Spezifische Werte'!$B$2:$C$4002,2,FALSE)</f>
        <v>6.8738350145803551E-5</v>
      </c>
      <c r="L3046" s="25">
        <f t="shared" si="430"/>
        <v>0.13747670029160711</v>
      </c>
      <c r="R3046" s="25">
        <v>3044</v>
      </c>
      <c r="S3046" s="25">
        <v>3043</v>
      </c>
      <c r="T3046" s="25">
        <f t="shared" si="434"/>
        <v>0.325486920668631</v>
      </c>
      <c r="U3046" s="25">
        <f t="shared" si="431"/>
        <v>0.33076268848590712</v>
      </c>
      <c r="W3046" s="17">
        <f>Eingabe!H3047</f>
        <v>34</v>
      </c>
      <c r="X3046" s="17">
        <f t="shared" si="432"/>
        <v>0.34</v>
      </c>
      <c r="Y3046" s="17">
        <f t="shared" si="433"/>
        <v>30</v>
      </c>
    </row>
    <row r="3047" spans="1:25" x14ac:dyDescent="0.15">
      <c r="A3047" s="82">
        <f t="shared" si="428"/>
        <v>5</v>
      </c>
      <c r="B3047" s="46">
        <v>43592.833333325951</v>
      </c>
      <c r="C3047" s="47">
        <f>Eingabe!G3048</f>
        <v>1.8</v>
      </c>
      <c r="D3047" s="77">
        <v>3047</v>
      </c>
      <c r="E3047" s="47"/>
      <c r="F3047" s="25">
        <f t="shared" si="426"/>
        <v>2.69</v>
      </c>
      <c r="G3047" s="25">
        <f>VLOOKUP(F3047,'Spezifische Werte'!$B$2:$C$4002,2,FALSE)</f>
        <v>3.715149232963236E-3</v>
      </c>
      <c r="H3047" s="25">
        <f t="shared" si="429"/>
        <v>7.4302984659264721</v>
      </c>
      <c r="J3047" s="25">
        <f t="shared" si="427"/>
        <v>2.7</v>
      </c>
      <c r="K3047" s="25">
        <f>VLOOKUP(J3047,'Spezifische Werte'!$B$2:$C$4002,2,FALSE)</f>
        <v>3.8225571704766847E-3</v>
      </c>
      <c r="L3047" s="25">
        <f t="shared" si="430"/>
        <v>7.6451143409533691</v>
      </c>
      <c r="R3047" s="25">
        <v>3045</v>
      </c>
      <c r="S3047" s="25">
        <v>3044</v>
      </c>
      <c r="T3047" s="25">
        <f t="shared" si="434"/>
        <v>0.325486920668631</v>
      </c>
      <c r="U3047" s="25">
        <f t="shared" si="431"/>
        <v>0.33076268848590712</v>
      </c>
      <c r="W3047" s="17">
        <f>Eingabe!H3048</f>
        <v>57</v>
      </c>
      <c r="X3047" s="17">
        <f t="shared" si="432"/>
        <v>0.56999999999999995</v>
      </c>
      <c r="Y3047" s="17">
        <f t="shared" si="433"/>
        <v>60</v>
      </c>
    </row>
    <row r="3048" spans="1:25" x14ac:dyDescent="0.15">
      <c r="A3048" s="82">
        <f t="shared" si="428"/>
        <v>5</v>
      </c>
      <c r="B3048" s="46">
        <v>43592.874999992615</v>
      </c>
      <c r="C3048" s="47">
        <f>Eingabe!G3049</f>
        <v>1.4</v>
      </c>
      <c r="D3048" s="77">
        <v>3048</v>
      </c>
      <c r="E3048" s="47"/>
      <c r="F3048" s="25">
        <f t="shared" si="426"/>
        <v>2.09</v>
      </c>
      <c r="G3048" s="25">
        <f>VLOOKUP(F3048,'Spezifische Werte'!$B$2:$C$4002,2,FALSE)</f>
        <v>7.3732435985694874E-4</v>
      </c>
      <c r="H3048" s="25">
        <f t="shared" si="429"/>
        <v>1.4746487197138975</v>
      </c>
      <c r="J3048" s="25">
        <f t="shared" si="427"/>
        <v>2.1</v>
      </c>
      <c r="K3048" s="25">
        <f>VLOOKUP(J3048,'Spezifische Werte'!$B$2:$C$4002,2,FALSE)</f>
        <v>7.595217950017582E-4</v>
      </c>
      <c r="L3048" s="25">
        <f t="shared" si="430"/>
        <v>1.5190435900035164</v>
      </c>
      <c r="R3048" s="25">
        <v>3046</v>
      </c>
      <c r="S3048" s="25">
        <v>3045</v>
      </c>
      <c r="T3048" s="25">
        <f t="shared" si="434"/>
        <v>0.325486920668631</v>
      </c>
      <c r="U3048" s="25">
        <f t="shared" si="431"/>
        <v>0.33076268848590712</v>
      </c>
      <c r="W3048" s="17">
        <f>Eingabe!H3049</f>
        <v>40</v>
      </c>
      <c r="X3048" s="17">
        <f t="shared" si="432"/>
        <v>0.4</v>
      </c>
      <c r="Y3048" s="17">
        <f t="shared" si="433"/>
        <v>40</v>
      </c>
    </row>
    <row r="3049" spans="1:25" x14ac:dyDescent="0.15">
      <c r="A3049" s="82">
        <f t="shared" si="428"/>
        <v>5</v>
      </c>
      <c r="B3049" s="46">
        <v>43592.916666659279</v>
      </c>
      <c r="C3049" s="47">
        <f>Eingabe!G3050</f>
        <v>3.1</v>
      </c>
      <c r="D3049" s="77">
        <v>3049</v>
      </c>
      <c r="E3049" s="47"/>
      <c r="F3049" s="25">
        <f t="shared" si="426"/>
        <v>4.62</v>
      </c>
      <c r="G3049" s="25">
        <f>VLOOKUP(F3049,'Spezifische Werte'!$B$2:$C$4002,2,FALSE)</f>
        <v>7.0834307543363312E-2</v>
      </c>
      <c r="H3049" s="25">
        <f t="shared" si="429"/>
        <v>141.66861508672662</v>
      </c>
      <c r="J3049" s="25">
        <f t="shared" si="427"/>
        <v>4.6500000000000004</v>
      </c>
      <c r="K3049" s="25">
        <f>VLOOKUP(J3049,'Spezifische Werte'!$B$2:$C$4002,2,FALSE)</f>
        <v>7.2366311882592071E-2</v>
      </c>
      <c r="L3049" s="25">
        <f t="shared" si="430"/>
        <v>144.73262376518414</v>
      </c>
      <c r="R3049" s="25">
        <v>3047</v>
      </c>
      <c r="S3049" s="25">
        <v>3046</v>
      </c>
      <c r="T3049" s="25">
        <f t="shared" si="434"/>
        <v>0.325486920668631</v>
      </c>
      <c r="U3049" s="25">
        <f t="shared" si="431"/>
        <v>0.33076268848590712</v>
      </c>
      <c r="W3049" s="17">
        <f>Eingabe!H3050</f>
        <v>78</v>
      </c>
      <c r="X3049" s="17">
        <f t="shared" si="432"/>
        <v>0.78</v>
      </c>
      <c r="Y3049" s="17">
        <f t="shared" si="433"/>
        <v>80</v>
      </c>
    </row>
    <row r="3050" spans="1:25" x14ac:dyDescent="0.15">
      <c r="A3050" s="82">
        <f t="shared" si="428"/>
        <v>5</v>
      </c>
      <c r="B3050" s="46">
        <v>43592.958333325943</v>
      </c>
      <c r="C3050" s="47">
        <f>Eingabe!G3051</f>
        <v>0.9</v>
      </c>
      <c r="D3050" s="77">
        <v>3050</v>
      </c>
      <c r="E3050" s="47"/>
      <c r="F3050" s="25">
        <f t="shared" si="426"/>
        <v>1.34</v>
      </c>
      <c r="G3050" s="25">
        <f>VLOOKUP(F3050,'Spezifische Werte'!$B$2:$C$4002,2,FALSE)</f>
        <v>0</v>
      </c>
      <c r="H3050" s="25">
        <f t="shared" si="429"/>
        <v>0</v>
      </c>
      <c r="J3050" s="25">
        <f t="shared" si="427"/>
        <v>1.35</v>
      </c>
      <c r="K3050" s="25">
        <f>VLOOKUP(J3050,'Spezifische Werte'!$B$2:$C$4002,2,FALSE)</f>
        <v>0</v>
      </c>
      <c r="L3050" s="25">
        <f t="shared" si="430"/>
        <v>0</v>
      </c>
      <c r="R3050" s="25">
        <v>3048</v>
      </c>
      <c r="S3050" s="25">
        <v>3047</v>
      </c>
      <c r="T3050" s="25">
        <f t="shared" si="434"/>
        <v>0.325486920668631</v>
      </c>
      <c r="U3050" s="25">
        <f t="shared" si="431"/>
        <v>0.33076268848590712</v>
      </c>
      <c r="W3050" s="17">
        <f>Eingabe!H3051</f>
        <v>86</v>
      </c>
      <c r="X3050" s="17">
        <f t="shared" si="432"/>
        <v>0.86</v>
      </c>
      <c r="Y3050" s="17">
        <f t="shared" si="433"/>
        <v>90</v>
      </c>
    </row>
    <row r="3051" spans="1:25" x14ac:dyDescent="0.15">
      <c r="A3051" s="82">
        <f t="shared" si="428"/>
        <v>5</v>
      </c>
      <c r="B3051" s="46">
        <v>43592.999999992608</v>
      </c>
      <c r="C3051" s="47">
        <f>Eingabe!G3052</f>
        <v>3.5</v>
      </c>
      <c r="D3051" s="77">
        <v>3051</v>
      </c>
      <c r="E3051" s="47"/>
      <c r="F3051" s="25">
        <f t="shared" si="426"/>
        <v>5.22</v>
      </c>
      <c r="G3051" s="25">
        <f>VLOOKUP(F3051,'Spezifische Werte'!$B$2:$C$4002,2,FALSE)</f>
        <v>0.10600726326582303</v>
      </c>
      <c r="H3051" s="25">
        <f t="shared" si="429"/>
        <v>212.01452653164606</v>
      </c>
      <c r="J3051" s="25">
        <f t="shared" si="427"/>
        <v>5.25</v>
      </c>
      <c r="K3051" s="25">
        <f>VLOOKUP(J3051,'Spezifische Werte'!$B$2:$C$4002,2,FALSE)</f>
        <v>0.10804502827355937</v>
      </c>
      <c r="L3051" s="25">
        <f t="shared" si="430"/>
        <v>216.09005654711873</v>
      </c>
      <c r="R3051" s="25">
        <v>3049</v>
      </c>
      <c r="S3051" s="25">
        <v>3048</v>
      </c>
      <c r="T3051" s="25">
        <f t="shared" si="434"/>
        <v>0.325486920668631</v>
      </c>
      <c r="U3051" s="25">
        <f t="shared" si="431"/>
        <v>0.33076268848590712</v>
      </c>
      <c r="W3051" s="17">
        <f>Eingabe!H3052</f>
        <v>69</v>
      </c>
      <c r="X3051" s="17">
        <f t="shared" si="432"/>
        <v>0.69</v>
      </c>
      <c r="Y3051" s="17">
        <f t="shared" si="433"/>
        <v>70</v>
      </c>
    </row>
    <row r="3052" spans="1:25" x14ac:dyDescent="0.15">
      <c r="A3052" s="82">
        <f t="shared" si="428"/>
        <v>5</v>
      </c>
      <c r="B3052" s="46">
        <v>43593.041666659272</v>
      </c>
      <c r="C3052" s="47">
        <f>Eingabe!G3053</f>
        <v>1.6</v>
      </c>
      <c r="D3052" s="77">
        <v>3052</v>
      </c>
      <c r="E3052" s="47"/>
      <c r="F3052" s="25">
        <f t="shared" si="426"/>
        <v>2.39</v>
      </c>
      <c r="G3052" s="25">
        <f>VLOOKUP(F3052,'Spezifische Werte'!$B$2:$C$4002,2,FALSE)</f>
        <v>1.6182188036419766E-3</v>
      </c>
      <c r="H3052" s="25">
        <f t="shared" si="429"/>
        <v>3.2364376072839534</v>
      </c>
      <c r="J3052" s="25">
        <f t="shared" si="427"/>
        <v>2.4</v>
      </c>
      <c r="K3052" s="25">
        <f>VLOOKUP(J3052,'Spezifische Werte'!$B$2:$C$4002,2,FALSE)</f>
        <v>1.6560687882273774E-3</v>
      </c>
      <c r="L3052" s="25">
        <f t="shared" si="430"/>
        <v>3.3121375764547549</v>
      </c>
      <c r="R3052" s="25">
        <v>3050</v>
      </c>
      <c r="S3052" s="25">
        <v>3049</v>
      </c>
      <c r="T3052" s="25">
        <f t="shared" si="434"/>
        <v>0.325486920668631</v>
      </c>
      <c r="U3052" s="25">
        <f t="shared" si="431"/>
        <v>0.33076268848590712</v>
      </c>
      <c r="W3052" s="17">
        <f>Eingabe!H3053</f>
        <v>54</v>
      </c>
      <c r="X3052" s="17">
        <f t="shared" si="432"/>
        <v>0.54</v>
      </c>
      <c r="Y3052" s="17">
        <f t="shared" si="433"/>
        <v>50</v>
      </c>
    </row>
    <row r="3053" spans="1:25" x14ac:dyDescent="0.15">
      <c r="A3053" s="82">
        <f t="shared" si="428"/>
        <v>5</v>
      </c>
      <c r="B3053" s="46">
        <v>43593.083333325936</v>
      </c>
      <c r="C3053" s="47">
        <f>Eingabe!G3054</f>
        <v>3.5</v>
      </c>
      <c r="D3053" s="77">
        <v>3053</v>
      </c>
      <c r="E3053" s="47"/>
      <c r="F3053" s="25">
        <f t="shared" si="426"/>
        <v>5.22</v>
      </c>
      <c r="G3053" s="25">
        <f>VLOOKUP(F3053,'Spezifische Werte'!$B$2:$C$4002,2,FALSE)</f>
        <v>0.10600726326582303</v>
      </c>
      <c r="H3053" s="25">
        <f t="shared" si="429"/>
        <v>212.01452653164606</v>
      </c>
      <c r="J3053" s="25">
        <f t="shared" si="427"/>
        <v>5.25</v>
      </c>
      <c r="K3053" s="25">
        <f>VLOOKUP(J3053,'Spezifische Werte'!$B$2:$C$4002,2,FALSE)</f>
        <v>0.10804502827355937</v>
      </c>
      <c r="L3053" s="25">
        <f t="shared" si="430"/>
        <v>216.09005654711873</v>
      </c>
      <c r="R3053" s="25">
        <v>3051</v>
      </c>
      <c r="S3053" s="25">
        <v>3050</v>
      </c>
      <c r="T3053" s="25">
        <f t="shared" si="434"/>
        <v>0.325486920668631</v>
      </c>
      <c r="U3053" s="25">
        <f t="shared" si="431"/>
        <v>0.33076268848590712</v>
      </c>
      <c r="W3053" s="17">
        <f>Eingabe!H3054</f>
        <v>65</v>
      </c>
      <c r="X3053" s="17">
        <f t="shared" si="432"/>
        <v>0.65</v>
      </c>
      <c r="Y3053" s="17">
        <f t="shared" si="433"/>
        <v>70</v>
      </c>
    </row>
    <row r="3054" spans="1:25" x14ac:dyDescent="0.15">
      <c r="A3054" s="82">
        <f t="shared" si="428"/>
        <v>5</v>
      </c>
      <c r="B3054" s="46">
        <v>43593.1249999926</v>
      </c>
      <c r="C3054" s="47">
        <f>Eingabe!G3055</f>
        <v>1.7</v>
      </c>
      <c r="D3054" s="77">
        <v>3054</v>
      </c>
      <c r="E3054" s="47"/>
      <c r="F3054" s="25">
        <f t="shared" si="426"/>
        <v>2.54</v>
      </c>
      <c r="G3054" s="25">
        <f>VLOOKUP(F3054,'Spezifische Werte'!$B$2:$C$4002,2,FALSE)</f>
        <v>2.3517714395877558E-3</v>
      </c>
      <c r="H3054" s="25">
        <f t="shared" si="429"/>
        <v>4.7035428791755116</v>
      </c>
      <c r="J3054" s="25">
        <f t="shared" si="427"/>
        <v>2.5499999999999998</v>
      </c>
      <c r="K3054" s="25">
        <f>VLOOKUP(J3054,'Spezifische Werte'!$B$2:$C$4002,2,FALSE)</f>
        <v>2.4279301551432594E-3</v>
      </c>
      <c r="L3054" s="25">
        <f t="shared" si="430"/>
        <v>4.855860310286519</v>
      </c>
      <c r="R3054" s="25">
        <v>3052</v>
      </c>
      <c r="S3054" s="25">
        <v>3051</v>
      </c>
      <c r="T3054" s="25">
        <f t="shared" si="434"/>
        <v>0.325486920668631</v>
      </c>
      <c r="U3054" s="25">
        <f t="shared" si="431"/>
        <v>0.33076268848590712</v>
      </c>
      <c r="W3054" s="17">
        <f>Eingabe!H3055</f>
        <v>74</v>
      </c>
      <c r="X3054" s="17">
        <f t="shared" si="432"/>
        <v>0.74</v>
      </c>
      <c r="Y3054" s="17">
        <f t="shared" si="433"/>
        <v>70</v>
      </c>
    </row>
    <row r="3055" spans="1:25" x14ac:dyDescent="0.15">
      <c r="A3055" s="82">
        <f t="shared" si="428"/>
        <v>5</v>
      </c>
      <c r="B3055" s="46">
        <v>43593.166666659265</v>
      </c>
      <c r="C3055" s="47">
        <f>Eingabe!G3056</f>
        <v>3.5</v>
      </c>
      <c r="D3055" s="77">
        <v>3055</v>
      </c>
      <c r="E3055" s="47"/>
      <c r="F3055" s="25">
        <f t="shared" si="426"/>
        <v>5.22</v>
      </c>
      <c r="G3055" s="25">
        <f>VLOOKUP(F3055,'Spezifische Werte'!$B$2:$C$4002,2,FALSE)</f>
        <v>0.10600726326582303</v>
      </c>
      <c r="H3055" s="25">
        <f t="shared" si="429"/>
        <v>212.01452653164606</v>
      </c>
      <c r="J3055" s="25">
        <f t="shared" si="427"/>
        <v>5.25</v>
      </c>
      <c r="K3055" s="25">
        <f>VLOOKUP(J3055,'Spezifische Werte'!$B$2:$C$4002,2,FALSE)</f>
        <v>0.10804502827355937</v>
      </c>
      <c r="L3055" s="25">
        <f t="shared" si="430"/>
        <v>216.09005654711873</v>
      </c>
      <c r="R3055" s="25">
        <v>3053</v>
      </c>
      <c r="S3055" s="25">
        <v>3052</v>
      </c>
      <c r="T3055" s="25">
        <f t="shared" si="434"/>
        <v>0.325486920668631</v>
      </c>
      <c r="U3055" s="25">
        <f t="shared" si="431"/>
        <v>0.33076268848590712</v>
      </c>
      <c r="W3055" s="17">
        <f>Eingabe!H3056</f>
        <v>81</v>
      </c>
      <c r="X3055" s="17">
        <f t="shared" si="432"/>
        <v>0.81</v>
      </c>
      <c r="Y3055" s="17">
        <f t="shared" si="433"/>
        <v>80</v>
      </c>
    </row>
    <row r="3056" spans="1:25" x14ac:dyDescent="0.15">
      <c r="A3056" s="82">
        <f t="shared" si="428"/>
        <v>5</v>
      </c>
      <c r="B3056" s="46">
        <v>43593.208333325929</v>
      </c>
      <c r="C3056" s="47">
        <f>Eingabe!G3057</f>
        <v>3</v>
      </c>
      <c r="D3056" s="77">
        <v>3056</v>
      </c>
      <c r="E3056" s="47"/>
      <c r="F3056" s="25">
        <f t="shared" si="426"/>
        <v>4.4800000000000004</v>
      </c>
      <c r="G3056" s="25">
        <f>VLOOKUP(F3056,'Spezifische Werte'!$B$2:$C$4002,2,FALSE)</f>
        <v>6.3876775708421291E-2</v>
      </c>
      <c r="H3056" s="25">
        <f t="shared" si="429"/>
        <v>127.75355141684258</v>
      </c>
      <c r="J3056" s="25">
        <f t="shared" si="427"/>
        <v>4.5</v>
      </c>
      <c r="K3056" s="25">
        <f>VLOOKUP(J3056,'Spezifische Werte'!$B$2:$C$4002,2,FALSE)</f>
        <v>6.4854105449014127E-2</v>
      </c>
      <c r="L3056" s="25">
        <f t="shared" si="430"/>
        <v>129.70821089802826</v>
      </c>
      <c r="R3056" s="25">
        <v>3054</v>
      </c>
      <c r="S3056" s="25">
        <v>3053</v>
      </c>
      <c r="T3056" s="25">
        <f t="shared" si="434"/>
        <v>0.325486920668631</v>
      </c>
      <c r="U3056" s="25">
        <f t="shared" si="431"/>
        <v>0.33076268848590712</v>
      </c>
      <c r="W3056" s="17">
        <f>Eingabe!H3057</f>
        <v>72</v>
      </c>
      <c r="X3056" s="17">
        <f t="shared" si="432"/>
        <v>0.72</v>
      </c>
      <c r="Y3056" s="17">
        <f t="shared" si="433"/>
        <v>70</v>
      </c>
    </row>
    <row r="3057" spans="1:25" x14ac:dyDescent="0.15">
      <c r="A3057" s="82">
        <f t="shared" si="428"/>
        <v>5</v>
      </c>
      <c r="B3057" s="46">
        <v>43593.249999992593</v>
      </c>
      <c r="C3057" s="47">
        <f>Eingabe!G3058</f>
        <v>2.8</v>
      </c>
      <c r="D3057" s="77">
        <v>3057</v>
      </c>
      <c r="E3057" s="47"/>
      <c r="F3057" s="25">
        <f t="shared" si="426"/>
        <v>4.18</v>
      </c>
      <c r="G3057" s="25">
        <f>VLOOKUP(F3057,'Spezifische Werte'!$B$2:$C$4002,2,FALSE)</f>
        <v>4.9643016475870723E-2</v>
      </c>
      <c r="H3057" s="25">
        <f t="shared" si="429"/>
        <v>99.286032951741447</v>
      </c>
      <c r="J3057" s="25">
        <f t="shared" si="427"/>
        <v>4.2</v>
      </c>
      <c r="K3057" s="25">
        <f>VLOOKUP(J3057,'Spezifische Werte'!$B$2:$C$4002,2,FALSE)</f>
        <v>5.0575500247497268E-2</v>
      </c>
      <c r="L3057" s="25">
        <f t="shared" si="430"/>
        <v>101.15100049499453</v>
      </c>
      <c r="R3057" s="25">
        <v>3055</v>
      </c>
      <c r="S3057" s="25">
        <v>3054</v>
      </c>
      <c r="T3057" s="25">
        <f t="shared" si="434"/>
        <v>0.325486920668631</v>
      </c>
      <c r="U3057" s="25">
        <f t="shared" si="431"/>
        <v>0.33076268848590712</v>
      </c>
      <c r="W3057" s="17">
        <f>Eingabe!H3058</f>
        <v>77</v>
      </c>
      <c r="X3057" s="17">
        <f t="shared" si="432"/>
        <v>0.77</v>
      </c>
      <c r="Y3057" s="17">
        <f t="shared" si="433"/>
        <v>80</v>
      </c>
    </row>
    <row r="3058" spans="1:25" x14ac:dyDescent="0.15">
      <c r="A3058" s="82">
        <f t="shared" si="428"/>
        <v>5</v>
      </c>
      <c r="B3058" s="46">
        <v>43593.291666659257</v>
      </c>
      <c r="C3058" s="47">
        <f>Eingabe!G3059</f>
        <v>3</v>
      </c>
      <c r="D3058" s="77">
        <v>3058</v>
      </c>
      <c r="E3058" s="47"/>
      <c r="F3058" s="25">
        <f t="shared" si="426"/>
        <v>4.4800000000000004</v>
      </c>
      <c r="G3058" s="25">
        <f>VLOOKUP(F3058,'Spezifische Werte'!$B$2:$C$4002,2,FALSE)</f>
        <v>6.3876775708421291E-2</v>
      </c>
      <c r="H3058" s="25">
        <f t="shared" si="429"/>
        <v>127.75355141684258</v>
      </c>
      <c r="J3058" s="25">
        <f t="shared" si="427"/>
        <v>4.5</v>
      </c>
      <c r="K3058" s="25">
        <f>VLOOKUP(J3058,'Spezifische Werte'!$B$2:$C$4002,2,FALSE)</f>
        <v>6.4854105449014127E-2</v>
      </c>
      <c r="L3058" s="25">
        <f t="shared" si="430"/>
        <v>129.70821089802826</v>
      </c>
      <c r="R3058" s="25">
        <v>3056</v>
      </c>
      <c r="S3058" s="25">
        <v>3055</v>
      </c>
      <c r="T3058" s="25">
        <f t="shared" si="434"/>
        <v>0.325486920668631</v>
      </c>
      <c r="U3058" s="25">
        <f t="shared" si="431"/>
        <v>0.33076268848590712</v>
      </c>
      <c r="W3058" s="17">
        <f>Eingabe!H3059</f>
        <v>70</v>
      </c>
      <c r="X3058" s="17">
        <f t="shared" si="432"/>
        <v>0.7</v>
      </c>
      <c r="Y3058" s="17">
        <f t="shared" si="433"/>
        <v>70</v>
      </c>
    </row>
    <row r="3059" spans="1:25" x14ac:dyDescent="0.15">
      <c r="A3059" s="82">
        <f t="shared" si="428"/>
        <v>5</v>
      </c>
      <c r="B3059" s="46">
        <v>43593.333333325922</v>
      </c>
      <c r="C3059" s="47">
        <f>Eingabe!G3060</f>
        <v>4.4000000000000004</v>
      </c>
      <c r="D3059" s="77">
        <v>3059</v>
      </c>
      <c r="E3059" s="47"/>
      <c r="F3059" s="25">
        <f t="shared" si="426"/>
        <v>6.56</v>
      </c>
      <c r="G3059" s="25">
        <f>VLOOKUP(F3059,'Spezifische Werte'!$B$2:$C$4002,2,FALSE)</f>
        <v>0.2214941246302857</v>
      </c>
      <c r="H3059" s="25">
        <f t="shared" si="429"/>
        <v>442.98824926057142</v>
      </c>
      <c r="J3059" s="25">
        <f t="shared" si="427"/>
        <v>6.6</v>
      </c>
      <c r="K3059" s="25">
        <f>VLOOKUP(J3059,'Spezifische Werte'!$B$2:$C$4002,2,FALSE)</f>
        <v>0.22589088814664299</v>
      </c>
      <c r="L3059" s="25">
        <f t="shared" si="430"/>
        <v>451.78177629328599</v>
      </c>
      <c r="R3059" s="25">
        <v>3057</v>
      </c>
      <c r="S3059" s="25">
        <v>3056</v>
      </c>
      <c r="T3059" s="25">
        <f t="shared" si="434"/>
        <v>0.325486920668631</v>
      </c>
      <c r="U3059" s="25">
        <f t="shared" si="431"/>
        <v>0.33076268848590712</v>
      </c>
      <c r="W3059" s="17">
        <f>Eingabe!H3060</f>
        <v>76</v>
      </c>
      <c r="X3059" s="17">
        <f t="shared" si="432"/>
        <v>0.76</v>
      </c>
      <c r="Y3059" s="17">
        <f t="shared" si="433"/>
        <v>80</v>
      </c>
    </row>
    <row r="3060" spans="1:25" x14ac:dyDescent="0.15">
      <c r="A3060" s="82">
        <f t="shared" si="428"/>
        <v>5</v>
      </c>
      <c r="B3060" s="46">
        <v>43593.374999992586</v>
      </c>
      <c r="C3060" s="47">
        <f>Eingabe!G3061</f>
        <v>4.7</v>
      </c>
      <c r="D3060" s="77">
        <v>3060</v>
      </c>
      <c r="E3060" s="47"/>
      <c r="F3060" s="25">
        <f t="shared" si="426"/>
        <v>7.01</v>
      </c>
      <c r="G3060" s="25">
        <f>VLOOKUP(F3060,'Spezifische Werte'!$B$2:$C$4002,2,FALSE)</f>
        <v>0.27377270492189271</v>
      </c>
      <c r="H3060" s="25">
        <f t="shared" si="429"/>
        <v>547.54540984378536</v>
      </c>
      <c r="J3060" s="25">
        <f t="shared" si="427"/>
        <v>7.05</v>
      </c>
      <c r="K3060" s="25">
        <f>VLOOKUP(J3060,'Spezifische Werte'!$B$2:$C$4002,2,FALSE)</f>
        <v>0.27874593647894402</v>
      </c>
      <c r="L3060" s="25">
        <f t="shared" si="430"/>
        <v>557.49187295788806</v>
      </c>
      <c r="R3060" s="25">
        <v>3058</v>
      </c>
      <c r="S3060" s="25">
        <v>3057</v>
      </c>
      <c r="T3060" s="25">
        <f t="shared" si="434"/>
        <v>0.325486920668631</v>
      </c>
      <c r="U3060" s="25">
        <f t="shared" si="431"/>
        <v>0.33076268848590712</v>
      </c>
      <c r="W3060" s="17">
        <f>Eingabe!H3061</f>
        <v>72</v>
      </c>
      <c r="X3060" s="17">
        <f t="shared" si="432"/>
        <v>0.72</v>
      </c>
      <c r="Y3060" s="17">
        <f t="shared" si="433"/>
        <v>70</v>
      </c>
    </row>
    <row r="3061" spans="1:25" x14ac:dyDescent="0.15">
      <c r="A3061" s="82">
        <f t="shared" si="428"/>
        <v>5</v>
      </c>
      <c r="B3061" s="46">
        <v>43593.41666665925</v>
      </c>
      <c r="C3061" s="47">
        <f>Eingabe!G3062</f>
        <v>3.3</v>
      </c>
      <c r="D3061" s="77">
        <v>3061</v>
      </c>
      <c r="E3061" s="47"/>
      <c r="F3061" s="25">
        <f t="shared" si="426"/>
        <v>4.92</v>
      </c>
      <c r="G3061" s="25">
        <f>VLOOKUP(F3061,'Spezifische Werte'!$B$2:$C$4002,2,FALSE)</f>
        <v>8.7079957720259088E-2</v>
      </c>
      <c r="H3061" s="25">
        <f t="shared" si="429"/>
        <v>174.15991544051818</v>
      </c>
      <c r="J3061" s="25">
        <f t="shared" si="427"/>
        <v>4.95</v>
      </c>
      <c r="K3061" s="25">
        <f>VLOOKUP(J3061,'Spezifische Werte'!$B$2:$C$4002,2,FALSE)</f>
        <v>8.884038911585862E-2</v>
      </c>
      <c r="L3061" s="25">
        <f t="shared" si="430"/>
        <v>177.68077823171723</v>
      </c>
      <c r="R3061" s="25">
        <v>3059</v>
      </c>
      <c r="S3061" s="25">
        <v>3058</v>
      </c>
      <c r="T3061" s="25">
        <f t="shared" si="434"/>
        <v>0.325486920668631</v>
      </c>
      <c r="U3061" s="25">
        <f t="shared" si="431"/>
        <v>0.33076268848590712</v>
      </c>
      <c r="W3061" s="17">
        <f>Eingabe!H3062</f>
        <v>81</v>
      </c>
      <c r="X3061" s="17">
        <f t="shared" si="432"/>
        <v>0.81</v>
      </c>
      <c r="Y3061" s="17">
        <f t="shared" si="433"/>
        <v>80</v>
      </c>
    </row>
    <row r="3062" spans="1:25" x14ac:dyDescent="0.15">
      <c r="A3062" s="82">
        <f t="shared" si="428"/>
        <v>5</v>
      </c>
      <c r="B3062" s="46">
        <v>43593.458333325914</v>
      </c>
      <c r="C3062" s="47">
        <f>Eingabe!G3063</f>
        <v>4.0999999999999996</v>
      </c>
      <c r="D3062" s="77">
        <v>3062</v>
      </c>
      <c r="E3062" s="47"/>
      <c r="F3062" s="25">
        <f t="shared" si="426"/>
        <v>6.12</v>
      </c>
      <c r="G3062" s="25">
        <f>VLOOKUP(F3062,'Spezifische Werte'!$B$2:$C$4002,2,FALSE)</f>
        <v>0.17636813552353289</v>
      </c>
      <c r="H3062" s="25">
        <f t="shared" si="429"/>
        <v>352.73627104706577</v>
      </c>
      <c r="J3062" s="25">
        <f t="shared" si="427"/>
        <v>6.15</v>
      </c>
      <c r="K3062" s="25">
        <f>VLOOKUP(J3062,'Spezifische Werte'!$B$2:$C$4002,2,FALSE)</f>
        <v>0.17921779013058811</v>
      </c>
      <c r="L3062" s="25">
        <f t="shared" si="430"/>
        <v>358.4355802611762</v>
      </c>
      <c r="R3062" s="25">
        <v>3060</v>
      </c>
      <c r="S3062" s="25">
        <v>3059</v>
      </c>
      <c r="T3062" s="25">
        <f t="shared" si="434"/>
        <v>0.325486920668631</v>
      </c>
      <c r="U3062" s="25">
        <f t="shared" si="431"/>
        <v>0.33076268848590712</v>
      </c>
      <c r="W3062" s="17">
        <f>Eingabe!H3063</f>
        <v>92</v>
      </c>
      <c r="X3062" s="17">
        <f t="shared" si="432"/>
        <v>0.92</v>
      </c>
      <c r="Y3062" s="17">
        <f t="shared" si="433"/>
        <v>90</v>
      </c>
    </row>
    <row r="3063" spans="1:25" x14ac:dyDescent="0.15">
      <c r="A3063" s="82">
        <f t="shared" si="428"/>
        <v>5</v>
      </c>
      <c r="B3063" s="46">
        <v>43593.499999992579</v>
      </c>
      <c r="C3063" s="47">
        <f>Eingabe!G3064</f>
        <v>3.6</v>
      </c>
      <c r="D3063" s="77">
        <v>3063</v>
      </c>
      <c r="E3063" s="47"/>
      <c r="F3063" s="25">
        <f t="shared" si="426"/>
        <v>5.37</v>
      </c>
      <c r="G3063" s="25">
        <f>VLOOKUP(F3063,'Spezifische Werte'!$B$2:$C$4002,2,FALSE)</f>
        <v>0.11640095819454216</v>
      </c>
      <c r="H3063" s="25">
        <f t="shared" si="429"/>
        <v>232.80191638908431</v>
      </c>
      <c r="J3063" s="25">
        <f t="shared" si="427"/>
        <v>5.4</v>
      </c>
      <c r="K3063" s="25">
        <f>VLOOKUP(J3063,'Spezifische Werte'!$B$2:$C$4002,2,FALSE)</f>
        <v>0.11853513474534576</v>
      </c>
      <c r="L3063" s="25">
        <f t="shared" si="430"/>
        <v>237.07026949069152</v>
      </c>
      <c r="R3063" s="25">
        <v>3061</v>
      </c>
      <c r="S3063" s="25">
        <v>3060</v>
      </c>
      <c r="T3063" s="25">
        <f t="shared" si="434"/>
        <v>0.325486920668631</v>
      </c>
      <c r="U3063" s="25">
        <f t="shared" si="431"/>
        <v>0.33076268848590712</v>
      </c>
      <c r="W3063" s="17">
        <f>Eingabe!H3064</f>
        <v>109</v>
      </c>
      <c r="X3063" s="17">
        <f t="shared" si="432"/>
        <v>1.0900000000000001</v>
      </c>
      <c r="Y3063" s="17">
        <f t="shared" si="433"/>
        <v>110.00000000000001</v>
      </c>
    </row>
    <row r="3064" spans="1:25" x14ac:dyDescent="0.15">
      <c r="A3064" s="82">
        <f t="shared" si="428"/>
        <v>5</v>
      </c>
      <c r="B3064" s="46">
        <v>43593.541666659243</v>
      </c>
      <c r="C3064" s="47">
        <f>Eingabe!G3065</f>
        <v>2.9</v>
      </c>
      <c r="D3064" s="77">
        <v>3064</v>
      </c>
      <c r="E3064" s="47"/>
      <c r="F3064" s="25">
        <f t="shared" si="426"/>
        <v>4.33</v>
      </c>
      <c r="G3064" s="25">
        <f>VLOOKUP(F3064,'Spezifische Werte'!$B$2:$C$4002,2,FALSE)</f>
        <v>5.667919590547657E-2</v>
      </c>
      <c r="H3064" s="25">
        <f t="shared" si="429"/>
        <v>113.35839181095314</v>
      </c>
      <c r="J3064" s="25">
        <f t="shared" si="427"/>
        <v>4.3499999999999996</v>
      </c>
      <c r="K3064" s="25">
        <f>VLOOKUP(J3064,'Spezifische Werte'!$B$2:$C$4002,2,FALSE)</f>
        <v>5.7627330651301621E-2</v>
      </c>
      <c r="L3064" s="25">
        <f t="shared" si="430"/>
        <v>115.25466130260324</v>
      </c>
      <c r="R3064" s="25">
        <v>3062</v>
      </c>
      <c r="S3064" s="25">
        <v>3061</v>
      </c>
      <c r="T3064" s="25">
        <f t="shared" si="434"/>
        <v>0.325486920668631</v>
      </c>
      <c r="U3064" s="25">
        <f t="shared" si="431"/>
        <v>0.33076268848590712</v>
      </c>
      <c r="W3064" s="17">
        <f>Eingabe!H3065</f>
        <v>109</v>
      </c>
      <c r="X3064" s="17">
        <f t="shared" si="432"/>
        <v>1.0900000000000001</v>
      </c>
      <c r="Y3064" s="17">
        <f t="shared" si="433"/>
        <v>110.00000000000001</v>
      </c>
    </row>
    <row r="3065" spans="1:25" x14ac:dyDescent="0.15">
      <c r="A3065" s="82">
        <f t="shared" si="428"/>
        <v>5</v>
      </c>
      <c r="B3065" s="46">
        <v>43593.583333325907</v>
      </c>
      <c r="C3065" s="47">
        <f>Eingabe!G3066</f>
        <v>3.2</v>
      </c>
      <c r="D3065" s="77">
        <v>3065</v>
      </c>
      <c r="E3065" s="47"/>
      <c r="F3065" s="25">
        <f t="shared" si="426"/>
        <v>4.7699999999999996</v>
      </c>
      <c r="G3065" s="25">
        <f>VLOOKUP(F3065,'Spezifische Werte'!$B$2:$C$4002,2,FALSE)</f>
        <v>7.8679349945367349E-2</v>
      </c>
      <c r="H3065" s="25">
        <f t="shared" si="429"/>
        <v>157.3586998907347</v>
      </c>
      <c r="J3065" s="25">
        <f t="shared" si="427"/>
        <v>4.8</v>
      </c>
      <c r="K3065" s="25">
        <f>VLOOKUP(J3065,'Spezifische Werte'!$B$2:$C$4002,2,FALSE)</f>
        <v>8.0310065544742015E-2</v>
      </c>
      <c r="L3065" s="25">
        <f t="shared" si="430"/>
        <v>160.62013108948403</v>
      </c>
      <c r="R3065" s="25">
        <v>3063</v>
      </c>
      <c r="S3065" s="25">
        <v>3062</v>
      </c>
      <c r="T3065" s="25">
        <f t="shared" si="434"/>
        <v>0.325486920668631</v>
      </c>
      <c r="U3065" s="25">
        <f t="shared" si="431"/>
        <v>0.33076268848590712</v>
      </c>
      <c r="W3065" s="17">
        <f>Eingabe!H3066</f>
        <v>136</v>
      </c>
      <c r="X3065" s="17">
        <f t="shared" si="432"/>
        <v>1.36</v>
      </c>
      <c r="Y3065" s="17">
        <f t="shared" si="433"/>
        <v>140</v>
      </c>
    </row>
    <row r="3066" spans="1:25" x14ac:dyDescent="0.15">
      <c r="A3066" s="82">
        <f t="shared" si="428"/>
        <v>5</v>
      </c>
      <c r="B3066" s="46">
        <v>43593.624999992571</v>
      </c>
      <c r="C3066" s="47">
        <f>Eingabe!G3067</f>
        <v>2.6</v>
      </c>
      <c r="D3066" s="77">
        <v>3066</v>
      </c>
      <c r="E3066" s="47"/>
      <c r="F3066" s="25">
        <f t="shared" si="426"/>
        <v>3.88</v>
      </c>
      <c r="G3066" s="25">
        <f>VLOOKUP(F3066,'Spezifische Werte'!$B$2:$C$4002,2,FALSE)</f>
        <v>3.5689320314118818E-2</v>
      </c>
      <c r="H3066" s="25">
        <f t="shared" si="429"/>
        <v>71.378640628237633</v>
      </c>
      <c r="J3066" s="25">
        <f t="shared" si="427"/>
        <v>3.9</v>
      </c>
      <c r="K3066" s="25">
        <f>VLOOKUP(J3066,'Spezifische Werte'!$B$2:$C$4002,2,FALSE)</f>
        <v>3.6613952811549305E-2</v>
      </c>
      <c r="L3066" s="25">
        <f t="shared" si="430"/>
        <v>73.227905623098607</v>
      </c>
      <c r="R3066" s="25">
        <v>3064</v>
      </c>
      <c r="S3066" s="25">
        <v>3063</v>
      </c>
      <c r="T3066" s="25">
        <f t="shared" si="434"/>
        <v>0.325486920668631</v>
      </c>
      <c r="U3066" s="25">
        <f t="shared" si="431"/>
        <v>0.33076268848590712</v>
      </c>
      <c r="W3066" s="17">
        <f>Eingabe!H3067</f>
        <v>170</v>
      </c>
      <c r="X3066" s="17">
        <f t="shared" si="432"/>
        <v>1.7</v>
      </c>
      <c r="Y3066" s="17">
        <f t="shared" si="433"/>
        <v>170</v>
      </c>
    </row>
    <row r="3067" spans="1:25" x14ac:dyDescent="0.15">
      <c r="A3067" s="82">
        <f t="shared" si="428"/>
        <v>5</v>
      </c>
      <c r="B3067" s="46">
        <v>43593.666666659235</v>
      </c>
      <c r="C3067" s="47">
        <f>Eingabe!G3068</f>
        <v>3.6</v>
      </c>
      <c r="D3067" s="77">
        <v>3067</v>
      </c>
      <c r="E3067" s="47"/>
      <c r="F3067" s="25">
        <f t="shared" si="426"/>
        <v>5.37</v>
      </c>
      <c r="G3067" s="25">
        <f>VLOOKUP(F3067,'Spezifische Werte'!$B$2:$C$4002,2,FALSE)</f>
        <v>0.11640095819454216</v>
      </c>
      <c r="H3067" s="25">
        <f t="shared" si="429"/>
        <v>232.80191638908431</v>
      </c>
      <c r="J3067" s="25">
        <f t="shared" si="427"/>
        <v>5.4</v>
      </c>
      <c r="K3067" s="25">
        <f>VLOOKUP(J3067,'Spezifische Werte'!$B$2:$C$4002,2,FALSE)</f>
        <v>0.11853513474534576</v>
      </c>
      <c r="L3067" s="25">
        <f t="shared" si="430"/>
        <v>237.07026949069152</v>
      </c>
      <c r="R3067" s="25">
        <v>3065</v>
      </c>
      <c r="S3067" s="25">
        <v>3064</v>
      </c>
      <c r="T3067" s="25">
        <f t="shared" si="434"/>
        <v>0.325486920668631</v>
      </c>
      <c r="U3067" s="25">
        <f t="shared" si="431"/>
        <v>0.33076268848590712</v>
      </c>
      <c r="W3067" s="17">
        <f>Eingabe!H3068</f>
        <v>160</v>
      </c>
      <c r="X3067" s="17">
        <f t="shared" si="432"/>
        <v>1.6</v>
      </c>
      <c r="Y3067" s="17">
        <f t="shared" si="433"/>
        <v>160</v>
      </c>
    </row>
    <row r="3068" spans="1:25" x14ac:dyDescent="0.15">
      <c r="A3068" s="82">
        <f t="shared" si="428"/>
        <v>5</v>
      </c>
      <c r="B3068" s="46">
        <v>43593.7083333259</v>
      </c>
      <c r="C3068" s="47">
        <f>Eingabe!G3069</f>
        <v>2.9</v>
      </c>
      <c r="D3068" s="77">
        <v>3068</v>
      </c>
      <c r="E3068" s="47"/>
      <c r="F3068" s="25">
        <f t="shared" si="426"/>
        <v>4.33</v>
      </c>
      <c r="G3068" s="25">
        <f>VLOOKUP(F3068,'Spezifische Werte'!$B$2:$C$4002,2,FALSE)</f>
        <v>5.667919590547657E-2</v>
      </c>
      <c r="H3068" s="25">
        <f t="shared" si="429"/>
        <v>113.35839181095314</v>
      </c>
      <c r="J3068" s="25">
        <f t="shared" si="427"/>
        <v>4.3499999999999996</v>
      </c>
      <c r="K3068" s="25">
        <f>VLOOKUP(J3068,'Spezifische Werte'!$B$2:$C$4002,2,FALSE)</f>
        <v>5.7627330651301621E-2</v>
      </c>
      <c r="L3068" s="25">
        <f t="shared" si="430"/>
        <v>115.25466130260324</v>
      </c>
      <c r="R3068" s="25">
        <v>3066</v>
      </c>
      <c r="S3068" s="25">
        <v>3065</v>
      </c>
      <c r="T3068" s="25">
        <f t="shared" si="434"/>
        <v>0.325486920668631</v>
      </c>
      <c r="U3068" s="25">
        <f t="shared" si="431"/>
        <v>0.33076268848590712</v>
      </c>
      <c r="W3068" s="17">
        <f>Eingabe!H3069</f>
        <v>170</v>
      </c>
      <c r="X3068" s="17">
        <f t="shared" si="432"/>
        <v>1.7</v>
      </c>
      <c r="Y3068" s="17">
        <f t="shared" si="433"/>
        <v>170</v>
      </c>
    </row>
    <row r="3069" spans="1:25" x14ac:dyDescent="0.15">
      <c r="A3069" s="82">
        <f t="shared" si="428"/>
        <v>5</v>
      </c>
      <c r="B3069" s="46">
        <v>43593.749999992564</v>
      </c>
      <c r="C3069" s="47">
        <f>Eingabe!G3070</f>
        <v>2.8</v>
      </c>
      <c r="D3069" s="77">
        <v>3069</v>
      </c>
      <c r="E3069" s="47"/>
      <c r="F3069" s="25">
        <f t="shared" si="426"/>
        <v>4.18</v>
      </c>
      <c r="G3069" s="25">
        <f>VLOOKUP(F3069,'Spezifische Werte'!$B$2:$C$4002,2,FALSE)</f>
        <v>4.9643016475870723E-2</v>
      </c>
      <c r="H3069" s="25">
        <f t="shared" si="429"/>
        <v>99.286032951741447</v>
      </c>
      <c r="J3069" s="25">
        <f t="shared" si="427"/>
        <v>4.2</v>
      </c>
      <c r="K3069" s="25">
        <f>VLOOKUP(J3069,'Spezifische Werte'!$B$2:$C$4002,2,FALSE)</f>
        <v>5.0575500247497268E-2</v>
      </c>
      <c r="L3069" s="25">
        <f t="shared" si="430"/>
        <v>101.15100049499453</v>
      </c>
      <c r="R3069" s="25">
        <v>3067</v>
      </c>
      <c r="S3069" s="25">
        <v>3066</v>
      </c>
      <c r="T3069" s="25">
        <f t="shared" si="434"/>
        <v>0.325486920668631</v>
      </c>
      <c r="U3069" s="25">
        <f t="shared" si="431"/>
        <v>0.33076268848590712</v>
      </c>
      <c r="W3069" s="17">
        <f>Eingabe!H3070</f>
        <v>170</v>
      </c>
      <c r="X3069" s="17">
        <f t="shared" si="432"/>
        <v>1.7</v>
      </c>
      <c r="Y3069" s="17">
        <f t="shared" si="433"/>
        <v>170</v>
      </c>
    </row>
    <row r="3070" spans="1:25" x14ac:dyDescent="0.15">
      <c r="A3070" s="82">
        <f t="shared" si="428"/>
        <v>5</v>
      </c>
      <c r="B3070" s="46">
        <v>43593.791666659228</v>
      </c>
      <c r="C3070" s="47">
        <f>Eingabe!G3071</f>
        <v>2.1</v>
      </c>
      <c r="D3070" s="77">
        <v>3070</v>
      </c>
      <c r="E3070" s="47"/>
      <c r="F3070" s="25">
        <f t="shared" si="426"/>
        <v>3.13</v>
      </c>
      <c r="G3070" s="25">
        <f>VLOOKUP(F3070,'Spezifische Werte'!$B$2:$C$4002,2,FALSE)</f>
        <v>1.0589326186624812E-2</v>
      </c>
      <c r="H3070" s="25">
        <f t="shared" si="429"/>
        <v>21.178652373249626</v>
      </c>
      <c r="J3070" s="25">
        <f t="shared" si="427"/>
        <v>3.15</v>
      </c>
      <c r="K3070" s="25">
        <f>VLOOKUP(J3070,'Spezifische Werte'!$B$2:$C$4002,2,FALSE)</f>
        <v>1.1019016897018549E-2</v>
      </c>
      <c r="L3070" s="25">
        <f t="shared" si="430"/>
        <v>22.038033794037098</v>
      </c>
      <c r="R3070" s="25">
        <v>3068</v>
      </c>
      <c r="S3070" s="25">
        <v>3067</v>
      </c>
      <c r="T3070" s="25">
        <f t="shared" si="434"/>
        <v>0.325486920668631</v>
      </c>
      <c r="U3070" s="25">
        <f t="shared" si="431"/>
        <v>0.33076268848590712</v>
      </c>
      <c r="W3070" s="17">
        <f>Eingabe!H3071</f>
        <v>169</v>
      </c>
      <c r="X3070" s="17">
        <f t="shared" si="432"/>
        <v>1.69</v>
      </c>
      <c r="Y3070" s="17">
        <f t="shared" si="433"/>
        <v>170</v>
      </c>
    </row>
    <row r="3071" spans="1:25" x14ac:dyDescent="0.15">
      <c r="A3071" s="82">
        <f t="shared" si="428"/>
        <v>5</v>
      </c>
      <c r="B3071" s="46">
        <v>43593.833333325892</v>
      </c>
      <c r="C3071" s="47">
        <f>Eingabe!G3072</f>
        <v>1.9</v>
      </c>
      <c r="D3071" s="77">
        <v>3071</v>
      </c>
      <c r="E3071" s="47"/>
      <c r="F3071" s="25">
        <f t="shared" si="426"/>
        <v>2.83</v>
      </c>
      <c r="G3071" s="25">
        <f>VLOOKUP(F3071,'Spezifische Werte'!$B$2:$C$4002,2,FALSE)</f>
        <v>5.3996541966473566E-3</v>
      </c>
      <c r="H3071" s="25">
        <f t="shared" si="429"/>
        <v>10.799308393294714</v>
      </c>
      <c r="J3071" s="25">
        <f t="shared" si="427"/>
        <v>2.85</v>
      </c>
      <c r="K3071" s="25">
        <f>VLOOKUP(J3071,'Spezifische Werte'!$B$2:$C$4002,2,FALSE)</f>
        <v>5.6714421172963415E-3</v>
      </c>
      <c r="L3071" s="25">
        <f t="shared" si="430"/>
        <v>11.342884234592683</v>
      </c>
      <c r="R3071" s="25">
        <v>3069</v>
      </c>
      <c r="S3071" s="25">
        <v>3068</v>
      </c>
      <c r="T3071" s="25">
        <f t="shared" si="434"/>
        <v>0.325486920668631</v>
      </c>
      <c r="U3071" s="25">
        <f t="shared" si="431"/>
        <v>0.33076268848590712</v>
      </c>
      <c r="W3071" s="17">
        <f>Eingabe!H3072</f>
        <v>170</v>
      </c>
      <c r="X3071" s="17">
        <f t="shared" si="432"/>
        <v>1.7</v>
      </c>
      <c r="Y3071" s="17">
        <f t="shared" si="433"/>
        <v>170</v>
      </c>
    </row>
    <row r="3072" spans="1:25" x14ac:dyDescent="0.15">
      <c r="A3072" s="82">
        <f t="shared" si="428"/>
        <v>5</v>
      </c>
      <c r="B3072" s="46">
        <v>43593.874999992557</v>
      </c>
      <c r="C3072" s="47">
        <f>Eingabe!G3073</f>
        <v>0.9</v>
      </c>
      <c r="D3072" s="77">
        <v>3072</v>
      </c>
      <c r="E3072" s="47"/>
      <c r="F3072" s="25">
        <f t="shared" si="426"/>
        <v>1.34</v>
      </c>
      <c r="G3072" s="25">
        <f>VLOOKUP(F3072,'Spezifische Werte'!$B$2:$C$4002,2,FALSE)</f>
        <v>0</v>
      </c>
      <c r="H3072" s="25">
        <f t="shared" si="429"/>
        <v>0</v>
      </c>
      <c r="J3072" s="25">
        <f t="shared" si="427"/>
        <v>1.35</v>
      </c>
      <c r="K3072" s="25">
        <f>VLOOKUP(J3072,'Spezifische Werte'!$B$2:$C$4002,2,FALSE)</f>
        <v>0</v>
      </c>
      <c r="L3072" s="25">
        <f t="shared" si="430"/>
        <v>0</v>
      </c>
      <c r="R3072" s="25">
        <v>3070</v>
      </c>
      <c r="S3072" s="25">
        <v>3069</v>
      </c>
      <c r="T3072" s="25">
        <f t="shared" si="434"/>
        <v>0.325486920668631</v>
      </c>
      <c r="U3072" s="25">
        <f t="shared" si="431"/>
        <v>0.33076268848590712</v>
      </c>
      <c r="W3072" s="17">
        <f>Eingabe!H3073</f>
        <v>170</v>
      </c>
      <c r="X3072" s="17">
        <f t="shared" si="432"/>
        <v>1.7</v>
      </c>
      <c r="Y3072" s="17">
        <f t="shared" si="433"/>
        <v>170</v>
      </c>
    </row>
    <row r="3073" spans="1:25" x14ac:dyDescent="0.15">
      <c r="A3073" s="82">
        <f t="shared" si="428"/>
        <v>5</v>
      </c>
      <c r="B3073" s="46">
        <v>43593.916666659221</v>
      </c>
      <c r="C3073" s="47">
        <f>Eingabe!G3074</f>
        <v>0.5</v>
      </c>
      <c r="D3073" s="77">
        <v>3073</v>
      </c>
      <c r="E3073" s="47"/>
      <c r="F3073" s="25">
        <f t="shared" si="426"/>
        <v>0.75</v>
      </c>
      <c r="G3073" s="25">
        <f>VLOOKUP(F3073,'Spezifische Werte'!$B$2:$C$4002,2,FALSE)</f>
        <v>0</v>
      </c>
      <c r="H3073" s="25">
        <f t="shared" si="429"/>
        <v>0</v>
      </c>
      <c r="J3073" s="25">
        <f t="shared" si="427"/>
        <v>0.75</v>
      </c>
      <c r="K3073" s="25">
        <f>VLOOKUP(J3073,'Spezifische Werte'!$B$2:$C$4002,2,FALSE)</f>
        <v>0</v>
      </c>
      <c r="L3073" s="25">
        <f t="shared" si="430"/>
        <v>0</v>
      </c>
      <c r="R3073" s="25">
        <v>3071</v>
      </c>
      <c r="S3073" s="25">
        <v>3070</v>
      </c>
      <c r="T3073" s="25">
        <f t="shared" si="434"/>
        <v>0.325486920668631</v>
      </c>
      <c r="U3073" s="25">
        <f t="shared" si="431"/>
        <v>0.33076268848590712</v>
      </c>
      <c r="W3073" s="17">
        <f>Eingabe!H3074</f>
        <v>170</v>
      </c>
      <c r="X3073" s="17">
        <f t="shared" si="432"/>
        <v>1.7</v>
      </c>
      <c r="Y3073" s="17">
        <f t="shared" si="433"/>
        <v>170</v>
      </c>
    </row>
    <row r="3074" spans="1:25" x14ac:dyDescent="0.15">
      <c r="A3074" s="82">
        <f t="shared" si="428"/>
        <v>5</v>
      </c>
      <c r="B3074" s="46">
        <v>43593.958333325885</v>
      </c>
      <c r="C3074" s="47">
        <f>Eingabe!G3075</f>
        <v>1.6</v>
      </c>
      <c r="D3074" s="77">
        <v>3074</v>
      </c>
      <c r="E3074" s="47"/>
      <c r="F3074" s="25">
        <f t="shared" si="426"/>
        <v>2.39</v>
      </c>
      <c r="G3074" s="25">
        <f>VLOOKUP(F3074,'Spezifische Werte'!$B$2:$C$4002,2,FALSE)</f>
        <v>1.6182188036419766E-3</v>
      </c>
      <c r="H3074" s="25">
        <f t="shared" si="429"/>
        <v>3.2364376072839534</v>
      </c>
      <c r="J3074" s="25">
        <f t="shared" si="427"/>
        <v>2.4</v>
      </c>
      <c r="K3074" s="25">
        <f>VLOOKUP(J3074,'Spezifische Werte'!$B$2:$C$4002,2,FALSE)</f>
        <v>1.6560687882273774E-3</v>
      </c>
      <c r="L3074" s="25">
        <f t="shared" si="430"/>
        <v>3.3121375764547549</v>
      </c>
      <c r="R3074" s="25">
        <v>3072</v>
      </c>
      <c r="S3074" s="25">
        <v>3071</v>
      </c>
      <c r="T3074" s="25">
        <f t="shared" si="434"/>
        <v>0.325486920668631</v>
      </c>
      <c r="U3074" s="25">
        <f t="shared" si="431"/>
        <v>0.33076268848590712</v>
      </c>
      <c r="W3074" s="17">
        <f>Eingabe!H3075</f>
        <v>170</v>
      </c>
      <c r="X3074" s="17">
        <f t="shared" si="432"/>
        <v>1.7</v>
      </c>
      <c r="Y3074" s="17">
        <f t="shared" si="433"/>
        <v>170</v>
      </c>
    </row>
    <row r="3075" spans="1:25" x14ac:dyDescent="0.15">
      <c r="A3075" s="82">
        <f t="shared" si="428"/>
        <v>5</v>
      </c>
      <c r="B3075" s="46">
        <v>43593.999999992549</v>
      </c>
      <c r="C3075" s="47">
        <f>Eingabe!G3076</f>
        <v>0.8</v>
      </c>
      <c r="D3075" s="77">
        <v>3075</v>
      </c>
      <c r="E3075" s="47"/>
      <c r="F3075" s="25">
        <f t="shared" ref="F3075:F3138" si="435">ROUND(C3075*($O$4/$O$5)^$O$7,2)</f>
        <v>1.19</v>
      </c>
      <c r="G3075" s="25">
        <f>VLOOKUP(F3075,'Spezifische Werte'!$B$2:$C$4002,2,FALSE)</f>
        <v>0</v>
      </c>
      <c r="H3075" s="25">
        <f t="shared" si="429"/>
        <v>0</v>
      </c>
      <c r="J3075" s="25">
        <f t="shared" ref="J3075:J3138" si="436">ROUND(C3075*(LN($O$4/$O$8)/LN($O$5/$O$8)),2)</f>
        <v>1.2</v>
      </c>
      <c r="K3075" s="25">
        <f>VLOOKUP(J3075,'Spezifische Werte'!$B$2:$C$4002,2,FALSE)</f>
        <v>0</v>
      </c>
      <c r="L3075" s="25">
        <f t="shared" si="430"/>
        <v>0</v>
      </c>
      <c r="R3075" s="25">
        <v>3073</v>
      </c>
      <c r="S3075" s="25">
        <v>3072</v>
      </c>
      <c r="T3075" s="25">
        <f t="shared" si="434"/>
        <v>0.325486920668631</v>
      </c>
      <c r="U3075" s="25">
        <f t="shared" si="431"/>
        <v>0.33076268848590712</v>
      </c>
      <c r="W3075" s="17">
        <f>Eingabe!H3076</f>
        <v>199</v>
      </c>
      <c r="X3075" s="17">
        <f t="shared" si="432"/>
        <v>1.99</v>
      </c>
      <c r="Y3075" s="17">
        <f t="shared" si="433"/>
        <v>200</v>
      </c>
    </row>
    <row r="3076" spans="1:25" x14ac:dyDescent="0.15">
      <c r="A3076" s="82">
        <f t="shared" ref="A3076:A3139" si="437">MONTH(B3076)</f>
        <v>5</v>
      </c>
      <c r="B3076" s="46">
        <v>43594.041666659214</v>
      </c>
      <c r="C3076" s="47">
        <f>Eingabe!G3077</f>
        <v>0.6</v>
      </c>
      <c r="D3076" s="77">
        <v>3076</v>
      </c>
      <c r="E3076" s="47"/>
      <c r="F3076" s="25">
        <f t="shared" si="435"/>
        <v>0.9</v>
      </c>
      <c r="G3076" s="25">
        <f>VLOOKUP(F3076,'Spezifische Werte'!$B$2:$C$4002,2,FALSE)</f>
        <v>0</v>
      </c>
      <c r="H3076" s="25">
        <f t="shared" ref="H3076:H3139" si="438">G3076*$O$9*1000</f>
        <v>0</v>
      </c>
      <c r="J3076" s="25">
        <f t="shared" si="436"/>
        <v>0.9</v>
      </c>
      <c r="K3076" s="25">
        <f>VLOOKUP(J3076,'Spezifische Werte'!$B$2:$C$4002,2,FALSE)</f>
        <v>0</v>
      </c>
      <c r="L3076" s="25">
        <f t="shared" ref="L3076:L3139" si="439">K3076*$O$9*1000</f>
        <v>0</v>
      </c>
      <c r="R3076" s="25">
        <v>3074</v>
      </c>
      <c r="S3076" s="25">
        <v>3073</v>
      </c>
      <c r="T3076" s="25">
        <f t="shared" si="434"/>
        <v>0.325486920668631</v>
      </c>
      <c r="U3076" s="25">
        <f t="shared" ref="U3076:U3139" si="440">LARGE($L$3:$L$8762,R3076)/1000</f>
        <v>0.33076268848590712</v>
      </c>
      <c r="W3076" s="17">
        <f>Eingabe!H3077</f>
        <v>188</v>
      </c>
      <c r="X3076" s="17">
        <f t="shared" ref="X3076:X3139" si="441">W3076/100</f>
        <v>1.88</v>
      </c>
      <c r="Y3076" s="17">
        <f t="shared" ref="Y3076:Y3139" si="442">ROUND(X3076,1)*100</f>
        <v>190</v>
      </c>
    </row>
    <row r="3077" spans="1:25" x14ac:dyDescent="0.15">
      <c r="A3077" s="82">
        <f t="shared" si="437"/>
        <v>5</v>
      </c>
      <c r="B3077" s="46">
        <v>43594.083333325878</v>
      </c>
      <c r="C3077" s="47">
        <f>Eingabe!G3078</f>
        <v>0.6</v>
      </c>
      <c r="D3077" s="77">
        <v>3077</v>
      </c>
      <c r="E3077" s="47"/>
      <c r="F3077" s="25">
        <f t="shared" si="435"/>
        <v>0.9</v>
      </c>
      <c r="G3077" s="25">
        <f>VLOOKUP(F3077,'Spezifische Werte'!$B$2:$C$4002,2,FALSE)</f>
        <v>0</v>
      </c>
      <c r="H3077" s="25">
        <f t="shared" si="438"/>
        <v>0</v>
      </c>
      <c r="J3077" s="25">
        <f t="shared" si="436"/>
        <v>0.9</v>
      </c>
      <c r="K3077" s="25">
        <f>VLOOKUP(J3077,'Spezifische Werte'!$B$2:$C$4002,2,FALSE)</f>
        <v>0</v>
      </c>
      <c r="L3077" s="25">
        <f t="shared" si="439"/>
        <v>0</v>
      </c>
      <c r="R3077" s="25">
        <v>3075</v>
      </c>
      <c r="S3077" s="25">
        <v>3074</v>
      </c>
      <c r="T3077" s="25">
        <f t="shared" si="434"/>
        <v>0.325486920668631</v>
      </c>
      <c r="U3077" s="25">
        <f t="shared" si="440"/>
        <v>0.33076268848590712</v>
      </c>
      <c r="W3077" s="17">
        <f>Eingabe!H3078</f>
        <v>171</v>
      </c>
      <c r="X3077" s="17">
        <f t="shared" si="441"/>
        <v>1.71</v>
      </c>
      <c r="Y3077" s="17">
        <f t="shared" si="442"/>
        <v>170</v>
      </c>
    </row>
    <row r="3078" spans="1:25" x14ac:dyDescent="0.15">
      <c r="A3078" s="82">
        <f t="shared" si="437"/>
        <v>5</v>
      </c>
      <c r="B3078" s="46">
        <v>43594.124999992542</v>
      </c>
      <c r="C3078" s="47">
        <f>Eingabe!G3079</f>
        <v>1.5</v>
      </c>
      <c r="D3078" s="77">
        <v>3078</v>
      </c>
      <c r="E3078" s="47"/>
      <c r="F3078" s="25">
        <f t="shared" si="435"/>
        <v>2.2400000000000002</v>
      </c>
      <c r="G3078" s="25">
        <f>VLOOKUP(F3078,'Spezifische Werte'!$B$2:$C$4002,2,FALSE)</f>
        <v>1.1193746192255218E-3</v>
      </c>
      <c r="H3078" s="25">
        <f t="shared" si="438"/>
        <v>2.2387492384510437</v>
      </c>
      <c r="J3078" s="25">
        <f t="shared" si="436"/>
        <v>2.25</v>
      </c>
      <c r="K3078" s="25">
        <f>VLOOKUP(J3078,'Spezifische Werte'!$B$2:$C$4002,2,FALSE)</f>
        <v>1.1487981333340618E-3</v>
      </c>
      <c r="L3078" s="25">
        <f t="shared" si="439"/>
        <v>2.2975962666681236</v>
      </c>
      <c r="R3078" s="25">
        <v>3076</v>
      </c>
      <c r="S3078" s="25">
        <v>3075</v>
      </c>
      <c r="T3078" s="25">
        <f t="shared" ref="T3078:T3141" si="443">LARGE($H$3:$H$8762,R3078)/1000</f>
        <v>0.325486920668631</v>
      </c>
      <c r="U3078" s="25">
        <f t="shared" si="440"/>
        <v>0.33076268848590712</v>
      </c>
      <c r="W3078" s="17">
        <f>Eingabe!H3079</f>
        <v>170</v>
      </c>
      <c r="X3078" s="17">
        <f t="shared" si="441"/>
        <v>1.7</v>
      </c>
      <c r="Y3078" s="17">
        <f t="shared" si="442"/>
        <v>170</v>
      </c>
    </row>
    <row r="3079" spans="1:25" x14ac:dyDescent="0.15">
      <c r="A3079" s="82">
        <f t="shared" si="437"/>
        <v>5</v>
      </c>
      <c r="B3079" s="46">
        <v>43594.166666659206</v>
      </c>
      <c r="C3079" s="47">
        <f>Eingabe!G3080</f>
        <v>3</v>
      </c>
      <c r="D3079" s="77">
        <v>3079</v>
      </c>
      <c r="E3079" s="47"/>
      <c r="F3079" s="25">
        <f t="shared" si="435"/>
        <v>4.4800000000000004</v>
      </c>
      <c r="G3079" s="25">
        <f>VLOOKUP(F3079,'Spezifische Werte'!$B$2:$C$4002,2,FALSE)</f>
        <v>6.3876775708421291E-2</v>
      </c>
      <c r="H3079" s="25">
        <f t="shared" si="438"/>
        <v>127.75355141684258</v>
      </c>
      <c r="J3079" s="25">
        <f t="shared" si="436"/>
        <v>4.5</v>
      </c>
      <c r="K3079" s="25">
        <f>VLOOKUP(J3079,'Spezifische Werte'!$B$2:$C$4002,2,FALSE)</f>
        <v>6.4854105449014127E-2</v>
      </c>
      <c r="L3079" s="25">
        <f t="shared" si="439"/>
        <v>129.70821089802826</v>
      </c>
      <c r="R3079" s="25">
        <v>3077</v>
      </c>
      <c r="S3079" s="25">
        <v>3076</v>
      </c>
      <c r="T3079" s="25">
        <f t="shared" si="443"/>
        <v>0.325486920668631</v>
      </c>
      <c r="U3079" s="25">
        <f t="shared" si="440"/>
        <v>0.33076268848590712</v>
      </c>
      <c r="W3079" s="17">
        <f>Eingabe!H3080</f>
        <v>170</v>
      </c>
      <c r="X3079" s="17">
        <f t="shared" si="441"/>
        <v>1.7</v>
      </c>
      <c r="Y3079" s="17">
        <f t="shared" si="442"/>
        <v>170</v>
      </c>
    </row>
    <row r="3080" spans="1:25" x14ac:dyDescent="0.15">
      <c r="A3080" s="82">
        <f t="shared" si="437"/>
        <v>5</v>
      </c>
      <c r="B3080" s="46">
        <v>43594.208333325871</v>
      </c>
      <c r="C3080" s="47">
        <f>Eingabe!G3081</f>
        <v>3.1</v>
      </c>
      <c r="D3080" s="77">
        <v>3080</v>
      </c>
      <c r="E3080" s="47"/>
      <c r="F3080" s="25">
        <f t="shared" si="435"/>
        <v>4.62</v>
      </c>
      <c r="G3080" s="25">
        <f>VLOOKUP(F3080,'Spezifische Werte'!$B$2:$C$4002,2,FALSE)</f>
        <v>7.0834307543363312E-2</v>
      </c>
      <c r="H3080" s="25">
        <f t="shared" si="438"/>
        <v>141.66861508672662</v>
      </c>
      <c r="J3080" s="25">
        <f t="shared" si="436"/>
        <v>4.6500000000000004</v>
      </c>
      <c r="K3080" s="25">
        <f>VLOOKUP(J3080,'Spezifische Werte'!$B$2:$C$4002,2,FALSE)</f>
        <v>7.2366311882592071E-2</v>
      </c>
      <c r="L3080" s="25">
        <f t="shared" si="439"/>
        <v>144.73262376518414</v>
      </c>
      <c r="R3080" s="25">
        <v>3078</v>
      </c>
      <c r="S3080" s="25">
        <v>3077</v>
      </c>
      <c r="T3080" s="25">
        <f t="shared" si="443"/>
        <v>0.325486920668631</v>
      </c>
      <c r="U3080" s="25">
        <f t="shared" si="440"/>
        <v>0.33076268848590712</v>
      </c>
      <c r="W3080" s="17">
        <f>Eingabe!H3081</f>
        <v>172</v>
      </c>
      <c r="X3080" s="17">
        <f t="shared" si="441"/>
        <v>1.72</v>
      </c>
      <c r="Y3080" s="17">
        <f t="shared" si="442"/>
        <v>170</v>
      </c>
    </row>
    <row r="3081" spans="1:25" x14ac:dyDescent="0.15">
      <c r="A3081" s="82">
        <f t="shared" si="437"/>
        <v>5</v>
      </c>
      <c r="B3081" s="46">
        <v>43594.249999992535</v>
      </c>
      <c r="C3081" s="47">
        <f>Eingabe!G3082</f>
        <v>2.4</v>
      </c>
      <c r="D3081" s="77">
        <v>3081</v>
      </c>
      <c r="E3081" s="47"/>
      <c r="F3081" s="25">
        <f t="shared" si="435"/>
        <v>3.58</v>
      </c>
      <c r="G3081" s="25">
        <f>VLOOKUP(F3081,'Spezifische Werte'!$B$2:$C$4002,2,FALSE)</f>
        <v>2.2829235995572409E-2</v>
      </c>
      <c r="H3081" s="25">
        <f t="shared" si="438"/>
        <v>45.658471991144815</v>
      </c>
      <c r="J3081" s="25">
        <f t="shared" si="436"/>
        <v>3.6</v>
      </c>
      <c r="K3081" s="25">
        <f>VLOOKUP(J3081,'Spezifische Werte'!$B$2:$C$4002,2,FALSE)</f>
        <v>2.3596471134930203E-2</v>
      </c>
      <c r="L3081" s="25">
        <f t="shared" si="439"/>
        <v>47.19294226986041</v>
      </c>
      <c r="R3081" s="25">
        <v>3079</v>
      </c>
      <c r="S3081" s="25">
        <v>3078</v>
      </c>
      <c r="T3081" s="25">
        <f t="shared" si="443"/>
        <v>0.325486920668631</v>
      </c>
      <c r="U3081" s="25">
        <f t="shared" si="440"/>
        <v>0.33076268848590712</v>
      </c>
      <c r="W3081" s="17">
        <f>Eingabe!H3082</f>
        <v>200</v>
      </c>
      <c r="X3081" s="17">
        <f t="shared" si="441"/>
        <v>2</v>
      </c>
      <c r="Y3081" s="17">
        <f t="shared" si="442"/>
        <v>200</v>
      </c>
    </row>
    <row r="3082" spans="1:25" x14ac:dyDescent="0.15">
      <c r="A3082" s="82">
        <f t="shared" si="437"/>
        <v>5</v>
      </c>
      <c r="B3082" s="46">
        <v>43594.291666659199</v>
      </c>
      <c r="C3082" s="47">
        <f>Eingabe!G3083</f>
        <v>2.9</v>
      </c>
      <c r="D3082" s="77">
        <v>3082</v>
      </c>
      <c r="E3082" s="47"/>
      <c r="F3082" s="25">
        <f t="shared" si="435"/>
        <v>4.33</v>
      </c>
      <c r="G3082" s="25">
        <f>VLOOKUP(F3082,'Spezifische Werte'!$B$2:$C$4002,2,FALSE)</f>
        <v>5.667919590547657E-2</v>
      </c>
      <c r="H3082" s="25">
        <f t="shared" si="438"/>
        <v>113.35839181095314</v>
      </c>
      <c r="J3082" s="25">
        <f t="shared" si="436"/>
        <v>4.3499999999999996</v>
      </c>
      <c r="K3082" s="25">
        <f>VLOOKUP(J3082,'Spezifische Werte'!$B$2:$C$4002,2,FALSE)</f>
        <v>5.7627330651301621E-2</v>
      </c>
      <c r="L3082" s="25">
        <f t="shared" si="439"/>
        <v>115.25466130260324</v>
      </c>
      <c r="R3082" s="25">
        <v>3080</v>
      </c>
      <c r="S3082" s="25">
        <v>3079</v>
      </c>
      <c r="T3082" s="25">
        <f t="shared" si="443"/>
        <v>0.325486920668631</v>
      </c>
      <c r="U3082" s="25">
        <f t="shared" si="440"/>
        <v>0.33076268848590712</v>
      </c>
      <c r="W3082" s="17">
        <f>Eingabe!H3083</f>
        <v>230</v>
      </c>
      <c r="X3082" s="17">
        <f t="shared" si="441"/>
        <v>2.2999999999999998</v>
      </c>
      <c r="Y3082" s="17">
        <f t="shared" si="442"/>
        <v>229.99999999999997</v>
      </c>
    </row>
    <row r="3083" spans="1:25" x14ac:dyDescent="0.15">
      <c r="A3083" s="82">
        <f t="shared" si="437"/>
        <v>5</v>
      </c>
      <c r="B3083" s="46">
        <v>43594.333333325863</v>
      </c>
      <c r="C3083" s="47">
        <f>Eingabe!G3084</f>
        <v>2.7</v>
      </c>
      <c r="D3083" s="77">
        <v>3083</v>
      </c>
      <c r="E3083" s="47"/>
      <c r="F3083" s="25">
        <f t="shared" si="435"/>
        <v>4.03</v>
      </c>
      <c r="G3083" s="25">
        <f>VLOOKUP(F3083,'Spezifische Werte'!$B$2:$C$4002,2,FALSE)</f>
        <v>4.2666657265334036E-2</v>
      </c>
      <c r="H3083" s="25">
        <f t="shared" si="438"/>
        <v>85.333314530668076</v>
      </c>
      <c r="J3083" s="25">
        <f t="shared" si="436"/>
        <v>4.05</v>
      </c>
      <c r="K3083" s="25">
        <f>VLOOKUP(J3083,'Spezifische Werte'!$B$2:$C$4002,2,FALSE)</f>
        <v>4.3597034083331404E-2</v>
      </c>
      <c r="L3083" s="25">
        <f t="shared" si="439"/>
        <v>87.194068166662802</v>
      </c>
      <c r="R3083" s="25">
        <v>3081</v>
      </c>
      <c r="S3083" s="25">
        <v>3080</v>
      </c>
      <c r="T3083" s="25">
        <f t="shared" si="443"/>
        <v>0.325486920668631</v>
      </c>
      <c r="U3083" s="25">
        <f t="shared" si="440"/>
        <v>0.33076268848590712</v>
      </c>
      <c r="W3083" s="17">
        <f>Eingabe!H3084</f>
        <v>241</v>
      </c>
      <c r="X3083" s="17">
        <f t="shared" si="441"/>
        <v>2.41</v>
      </c>
      <c r="Y3083" s="17">
        <f t="shared" si="442"/>
        <v>240</v>
      </c>
    </row>
    <row r="3084" spans="1:25" x14ac:dyDescent="0.15">
      <c r="A3084" s="82">
        <f t="shared" si="437"/>
        <v>5</v>
      </c>
      <c r="B3084" s="46">
        <v>43594.374999992528</v>
      </c>
      <c r="C3084" s="47">
        <f>Eingabe!G3085</f>
        <v>3.3</v>
      </c>
      <c r="D3084" s="77">
        <v>3084</v>
      </c>
      <c r="E3084" s="47"/>
      <c r="F3084" s="25">
        <f t="shared" si="435"/>
        <v>4.92</v>
      </c>
      <c r="G3084" s="25">
        <f>VLOOKUP(F3084,'Spezifische Werte'!$B$2:$C$4002,2,FALSE)</f>
        <v>8.7079957720259088E-2</v>
      </c>
      <c r="H3084" s="25">
        <f t="shared" si="438"/>
        <v>174.15991544051818</v>
      </c>
      <c r="J3084" s="25">
        <f t="shared" si="436"/>
        <v>4.95</v>
      </c>
      <c r="K3084" s="25">
        <f>VLOOKUP(J3084,'Spezifische Werte'!$B$2:$C$4002,2,FALSE)</f>
        <v>8.884038911585862E-2</v>
      </c>
      <c r="L3084" s="25">
        <f t="shared" si="439"/>
        <v>177.68077823171723</v>
      </c>
      <c r="R3084" s="25">
        <v>3082</v>
      </c>
      <c r="S3084" s="25">
        <v>3081</v>
      </c>
      <c r="T3084" s="25">
        <f t="shared" si="443"/>
        <v>0.325486920668631</v>
      </c>
      <c r="U3084" s="25">
        <f t="shared" si="440"/>
        <v>0.33076268848590712</v>
      </c>
      <c r="W3084" s="17">
        <f>Eingabe!H3085</f>
        <v>240</v>
      </c>
      <c r="X3084" s="17">
        <f t="shared" si="441"/>
        <v>2.4</v>
      </c>
      <c r="Y3084" s="17">
        <f t="shared" si="442"/>
        <v>240</v>
      </c>
    </row>
    <row r="3085" spans="1:25" x14ac:dyDescent="0.15">
      <c r="A3085" s="82">
        <f t="shared" si="437"/>
        <v>5</v>
      </c>
      <c r="B3085" s="46">
        <v>43594.416666659192</v>
      </c>
      <c r="C3085" s="47">
        <f>Eingabe!G3086</f>
        <v>4.8</v>
      </c>
      <c r="D3085" s="77">
        <v>3085</v>
      </c>
      <c r="E3085" s="47"/>
      <c r="F3085" s="25">
        <f t="shared" si="435"/>
        <v>7.16</v>
      </c>
      <c r="G3085" s="25">
        <f>VLOOKUP(F3085,'Spezifische Werte'!$B$2:$C$4002,2,FALSE)</f>
        <v>0.29271421469315961</v>
      </c>
      <c r="H3085" s="25">
        <f t="shared" si="438"/>
        <v>585.42842938631918</v>
      </c>
      <c r="J3085" s="25">
        <f t="shared" si="436"/>
        <v>7.2</v>
      </c>
      <c r="K3085" s="25">
        <f>VLOOKUP(J3085,'Spezifische Werte'!$B$2:$C$4002,2,FALSE)</f>
        <v>0.29789883692567737</v>
      </c>
      <c r="L3085" s="25">
        <f t="shared" si="439"/>
        <v>595.79767385135472</v>
      </c>
      <c r="R3085" s="25">
        <v>3083</v>
      </c>
      <c r="S3085" s="25">
        <v>3082</v>
      </c>
      <c r="T3085" s="25">
        <f t="shared" si="443"/>
        <v>0.325486920668631</v>
      </c>
      <c r="U3085" s="25">
        <f t="shared" si="440"/>
        <v>0.33076268848590712</v>
      </c>
      <c r="W3085" s="17">
        <f>Eingabe!H3086</f>
        <v>260</v>
      </c>
      <c r="X3085" s="17">
        <f t="shared" si="441"/>
        <v>2.6</v>
      </c>
      <c r="Y3085" s="17">
        <f t="shared" si="442"/>
        <v>260</v>
      </c>
    </row>
    <row r="3086" spans="1:25" x14ac:dyDescent="0.15">
      <c r="A3086" s="82">
        <f t="shared" si="437"/>
        <v>5</v>
      </c>
      <c r="B3086" s="46">
        <v>43594.458333325856</v>
      </c>
      <c r="C3086" s="47">
        <f>Eingabe!G3087</f>
        <v>4.5</v>
      </c>
      <c r="D3086" s="77">
        <v>3086</v>
      </c>
      <c r="E3086" s="47"/>
      <c r="F3086" s="25">
        <f t="shared" si="435"/>
        <v>6.71</v>
      </c>
      <c r="G3086" s="25">
        <f>VLOOKUP(F3086,'Spezifische Werte'!$B$2:$C$4002,2,FALSE)</f>
        <v>0.23821819652236836</v>
      </c>
      <c r="H3086" s="25">
        <f t="shared" si="438"/>
        <v>476.43639304473675</v>
      </c>
      <c r="J3086" s="25">
        <f t="shared" si="436"/>
        <v>6.75</v>
      </c>
      <c r="K3086" s="25">
        <f>VLOOKUP(J3086,'Spezifische Werte'!$B$2:$C$4002,2,FALSE)</f>
        <v>0.24279032681735657</v>
      </c>
      <c r="L3086" s="25">
        <f t="shared" si="439"/>
        <v>485.58065363471314</v>
      </c>
      <c r="R3086" s="25">
        <v>3084</v>
      </c>
      <c r="S3086" s="25">
        <v>3083</v>
      </c>
      <c r="T3086" s="25">
        <f t="shared" si="443"/>
        <v>0.325486920668631</v>
      </c>
      <c r="U3086" s="25">
        <f t="shared" si="440"/>
        <v>0.33076268848590712</v>
      </c>
      <c r="W3086" s="17">
        <f>Eingabe!H3087</f>
        <v>238</v>
      </c>
      <c r="X3086" s="17">
        <f t="shared" si="441"/>
        <v>2.38</v>
      </c>
      <c r="Y3086" s="17">
        <f t="shared" si="442"/>
        <v>240</v>
      </c>
    </row>
    <row r="3087" spans="1:25" x14ac:dyDescent="0.15">
      <c r="A3087" s="82">
        <f t="shared" si="437"/>
        <v>5</v>
      </c>
      <c r="B3087" s="46">
        <v>43594.49999999252</v>
      </c>
      <c r="C3087" s="47">
        <f>Eingabe!G3088</f>
        <v>4.7</v>
      </c>
      <c r="D3087" s="77">
        <v>3087</v>
      </c>
      <c r="E3087" s="47"/>
      <c r="F3087" s="25">
        <f t="shared" si="435"/>
        <v>7.01</v>
      </c>
      <c r="G3087" s="25">
        <f>VLOOKUP(F3087,'Spezifische Werte'!$B$2:$C$4002,2,FALSE)</f>
        <v>0.27377270492189271</v>
      </c>
      <c r="H3087" s="25">
        <f t="shared" si="438"/>
        <v>547.54540984378536</v>
      </c>
      <c r="J3087" s="25">
        <f t="shared" si="436"/>
        <v>7.05</v>
      </c>
      <c r="K3087" s="25">
        <f>VLOOKUP(J3087,'Spezifische Werte'!$B$2:$C$4002,2,FALSE)</f>
        <v>0.27874593647894402</v>
      </c>
      <c r="L3087" s="25">
        <f t="shared" si="439"/>
        <v>557.49187295788806</v>
      </c>
      <c r="R3087" s="25">
        <v>3085</v>
      </c>
      <c r="S3087" s="25">
        <v>3084</v>
      </c>
      <c r="T3087" s="25">
        <f t="shared" si="443"/>
        <v>0.325486920668631</v>
      </c>
      <c r="U3087" s="25">
        <f t="shared" si="440"/>
        <v>0.33076268848590712</v>
      </c>
      <c r="W3087" s="17">
        <f>Eingabe!H3088</f>
        <v>209</v>
      </c>
      <c r="X3087" s="17">
        <f t="shared" si="441"/>
        <v>2.09</v>
      </c>
      <c r="Y3087" s="17">
        <f t="shared" si="442"/>
        <v>210</v>
      </c>
    </row>
    <row r="3088" spans="1:25" x14ac:dyDescent="0.15">
      <c r="A3088" s="82">
        <f t="shared" si="437"/>
        <v>5</v>
      </c>
      <c r="B3088" s="46">
        <v>43594.541666659185</v>
      </c>
      <c r="C3088" s="47">
        <f>Eingabe!G3089</f>
        <v>5.5</v>
      </c>
      <c r="D3088" s="77">
        <v>3088</v>
      </c>
      <c r="E3088" s="47"/>
      <c r="F3088" s="25">
        <f t="shared" si="435"/>
        <v>8.2100000000000009</v>
      </c>
      <c r="G3088" s="25">
        <f>VLOOKUP(F3088,'Spezifische Werte'!$B$2:$C$4002,2,FALSE)</f>
        <v>0.4465432352525967</v>
      </c>
      <c r="H3088" s="25">
        <f t="shared" si="438"/>
        <v>893.08647050519346</v>
      </c>
      <c r="J3088" s="25">
        <f t="shared" si="436"/>
        <v>8.25</v>
      </c>
      <c r="K3088" s="25">
        <f>VLOOKUP(J3088,'Spezifische Werte'!$B$2:$C$4002,2,FALSE)</f>
        <v>0.45308958157539997</v>
      </c>
      <c r="L3088" s="25">
        <f t="shared" si="439"/>
        <v>906.17916315079992</v>
      </c>
      <c r="R3088" s="25">
        <v>3086</v>
      </c>
      <c r="S3088" s="25">
        <v>3085</v>
      </c>
      <c r="T3088" s="25">
        <f t="shared" si="443"/>
        <v>0.325486920668631</v>
      </c>
      <c r="U3088" s="25">
        <f t="shared" si="440"/>
        <v>0.33076268848590712</v>
      </c>
      <c r="W3088" s="17">
        <f>Eingabe!H3089</f>
        <v>222</v>
      </c>
      <c r="X3088" s="17">
        <f t="shared" si="441"/>
        <v>2.2200000000000002</v>
      </c>
      <c r="Y3088" s="17">
        <f t="shared" si="442"/>
        <v>220.00000000000003</v>
      </c>
    </row>
    <row r="3089" spans="1:25" x14ac:dyDescent="0.15">
      <c r="A3089" s="82">
        <f t="shared" si="437"/>
        <v>5</v>
      </c>
      <c r="B3089" s="46">
        <v>43594.583333325849</v>
      </c>
      <c r="C3089" s="47">
        <f>Eingabe!G3090</f>
        <v>6.6</v>
      </c>
      <c r="D3089" s="77">
        <v>3089</v>
      </c>
      <c r="E3089" s="47"/>
      <c r="F3089" s="25">
        <f t="shared" si="435"/>
        <v>9.85</v>
      </c>
      <c r="G3089" s="25">
        <f>VLOOKUP(F3089,'Spezifische Werte'!$B$2:$C$4002,2,FALSE)</f>
        <v>0.72027431855487523</v>
      </c>
      <c r="H3089" s="25">
        <f t="shared" si="438"/>
        <v>1440.5486371097504</v>
      </c>
      <c r="J3089" s="25">
        <f t="shared" si="436"/>
        <v>9.9</v>
      </c>
      <c r="K3089" s="25">
        <f>VLOOKUP(J3089,'Spezifische Werte'!$B$2:$C$4002,2,FALSE)</f>
        <v>0.72744279855046079</v>
      </c>
      <c r="L3089" s="25">
        <f t="shared" si="439"/>
        <v>1454.8855971009216</v>
      </c>
      <c r="R3089" s="25">
        <v>3087</v>
      </c>
      <c r="S3089" s="25">
        <v>3086</v>
      </c>
      <c r="T3089" s="25">
        <f t="shared" si="443"/>
        <v>0.325486920668631</v>
      </c>
      <c r="U3089" s="25">
        <f t="shared" si="440"/>
        <v>0.33076268848590712</v>
      </c>
      <c r="W3089" s="17">
        <f>Eingabe!H3090</f>
        <v>212</v>
      </c>
      <c r="X3089" s="17">
        <f t="shared" si="441"/>
        <v>2.12</v>
      </c>
      <c r="Y3089" s="17">
        <f t="shared" si="442"/>
        <v>210</v>
      </c>
    </row>
    <row r="3090" spans="1:25" x14ac:dyDescent="0.15">
      <c r="A3090" s="82">
        <f t="shared" si="437"/>
        <v>5</v>
      </c>
      <c r="B3090" s="46">
        <v>43594.624999992513</v>
      </c>
      <c r="C3090" s="47">
        <f>Eingabe!G3091</f>
        <v>6</v>
      </c>
      <c r="D3090" s="77">
        <v>3090</v>
      </c>
      <c r="E3090" s="47"/>
      <c r="F3090" s="25">
        <f t="shared" si="435"/>
        <v>8.9499999999999993</v>
      </c>
      <c r="G3090" s="25">
        <f>VLOOKUP(F3090,'Spezifische Werte'!$B$2:$C$4002,2,FALSE)</f>
        <v>0.57274769367218936</v>
      </c>
      <c r="H3090" s="25">
        <f t="shared" si="438"/>
        <v>1145.4953873443787</v>
      </c>
      <c r="J3090" s="25">
        <f t="shared" si="436"/>
        <v>9</v>
      </c>
      <c r="K3090" s="25">
        <f>VLOOKUP(J3090,'Spezifische Werte'!$B$2:$C$4002,2,FALSE)</f>
        <v>0.58146600886357502</v>
      </c>
      <c r="L3090" s="25">
        <f t="shared" si="439"/>
        <v>1162.93201772715</v>
      </c>
      <c r="R3090" s="25">
        <v>3088</v>
      </c>
      <c r="S3090" s="25">
        <v>3087</v>
      </c>
      <c r="T3090" s="25">
        <f t="shared" si="443"/>
        <v>0.325486920668631</v>
      </c>
      <c r="U3090" s="25">
        <f t="shared" si="440"/>
        <v>0.33076268848590712</v>
      </c>
      <c r="W3090" s="17">
        <f>Eingabe!H3091</f>
        <v>247</v>
      </c>
      <c r="X3090" s="17">
        <f t="shared" si="441"/>
        <v>2.4700000000000002</v>
      </c>
      <c r="Y3090" s="17">
        <f t="shared" si="442"/>
        <v>250</v>
      </c>
    </row>
    <row r="3091" spans="1:25" x14ac:dyDescent="0.15">
      <c r="A3091" s="82">
        <f t="shared" si="437"/>
        <v>5</v>
      </c>
      <c r="B3091" s="46">
        <v>43594.666666659177</v>
      </c>
      <c r="C3091" s="47">
        <f>Eingabe!G3092</f>
        <v>6.7</v>
      </c>
      <c r="D3091" s="77">
        <v>3091</v>
      </c>
      <c r="E3091" s="47"/>
      <c r="F3091" s="25">
        <f t="shared" si="435"/>
        <v>10</v>
      </c>
      <c r="G3091" s="25">
        <f>VLOOKUP(F3091,'Spezifische Werte'!$B$2:$C$4002,2,FALSE)</f>
        <v>0.74135823084117802</v>
      </c>
      <c r="H3091" s="25">
        <f t="shared" si="438"/>
        <v>1482.7164616823561</v>
      </c>
      <c r="J3091" s="25">
        <f t="shared" si="436"/>
        <v>10.050000000000001</v>
      </c>
      <c r="K3091" s="25">
        <f>VLOOKUP(J3091,'Spezifische Werte'!$B$2:$C$4002,2,FALSE)</f>
        <v>0.74809941702480209</v>
      </c>
      <c r="L3091" s="25">
        <f t="shared" si="439"/>
        <v>1496.1988340496041</v>
      </c>
      <c r="R3091" s="25">
        <v>3089</v>
      </c>
      <c r="S3091" s="25">
        <v>3088</v>
      </c>
      <c r="T3091" s="25">
        <f t="shared" si="443"/>
        <v>0.325486920668631</v>
      </c>
      <c r="U3091" s="25">
        <f t="shared" si="440"/>
        <v>0.33076268848590712</v>
      </c>
      <c r="W3091" s="17">
        <f>Eingabe!H3092</f>
        <v>260</v>
      </c>
      <c r="X3091" s="17">
        <f t="shared" si="441"/>
        <v>2.6</v>
      </c>
      <c r="Y3091" s="17">
        <f t="shared" si="442"/>
        <v>260</v>
      </c>
    </row>
    <row r="3092" spans="1:25" x14ac:dyDescent="0.15">
      <c r="A3092" s="82">
        <f t="shared" si="437"/>
        <v>5</v>
      </c>
      <c r="B3092" s="46">
        <v>43594.708333325842</v>
      </c>
      <c r="C3092" s="47">
        <f>Eingabe!G3093</f>
        <v>5.7</v>
      </c>
      <c r="D3092" s="77">
        <v>3092</v>
      </c>
      <c r="E3092" s="47"/>
      <c r="F3092" s="25">
        <f t="shared" si="435"/>
        <v>8.5</v>
      </c>
      <c r="G3092" s="25">
        <f>VLOOKUP(F3092,'Spezifische Werte'!$B$2:$C$4002,2,FALSE)</f>
        <v>0.49489541709216678</v>
      </c>
      <c r="H3092" s="25">
        <f t="shared" si="438"/>
        <v>989.79083418433356</v>
      </c>
      <c r="J3092" s="25">
        <f t="shared" si="436"/>
        <v>8.5500000000000007</v>
      </c>
      <c r="K3092" s="25">
        <f>VLOOKUP(J3092,'Spezifische Werte'!$B$2:$C$4002,2,FALSE)</f>
        <v>0.50342054722621021</v>
      </c>
      <c r="L3092" s="25">
        <f t="shared" si="439"/>
        <v>1006.8410944524204</v>
      </c>
      <c r="R3092" s="25">
        <v>3090</v>
      </c>
      <c r="S3092" s="25">
        <v>3089</v>
      </c>
      <c r="T3092" s="25">
        <f t="shared" si="443"/>
        <v>0.325486920668631</v>
      </c>
      <c r="U3092" s="25">
        <f t="shared" si="440"/>
        <v>0.33076268848590712</v>
      </c>
      <c r="W3092" s="17">
        <f>Eingabe!H3093</f>
        <v>267</v>
      </c>
      <c r="X3092" s="17">
        <f t="shared" si="441"/>
        <v>2.67</v>
      </c>
      <c r="Y3092" s="17">
        <f t="shared" si="442"/>
        <v>270</v>
      </c>
    </row>
    <row r="3093" spans="1:25" x14ac:dyDescent="0.15">
      <c r="A3093" s="82">
        <f t="shared" si="437"/>
        <v>5</v>
      </c>
      <c r="B3093" s="46">
        <v>43594.749999992506</v>
      </c>
      <c r="C3093" s="47">
        <f>Eingabe!G3094</f>
        <v>3.7</v>
      </c>
      <c r="D3093" s="77">
        <v>3093</v>
      </c>
      <c r="E3093" s="47"/>
      <c r="F3093" s="25">
        <f t="shared" si="435"/>
        <v>5.52</v>
      </c>
      <c r="G3093" s="25">
        <f>VLOOKUP(F3093,'Spezifische Werte'!$B$2:$C$4002,2,FALSE)</f>
        <v>0.12721663519138685</v>
      </c>
      <c r="H3093" s="25">
        <f t="shared" si="438"/>
        <v>254.43327038277369</v>
      </c>
      <c r="J3093" s="25">
        <f t="shared" si="436"/>
        <v>5.55</v>
      </c>
      <c r="K3093" s="25">
        <f>VLOOKUP(J3093,'Spezifische Werte'!$B$2:$C$4002,2,FALSE)</f>
        <v>0.12941942247043492</v>
      </c>
      <c r="L3093" s="25">
        <f t="shared" si="439"/>
        <v>258.83884494086982</v>
      </c>
      <c r="R3093" s="25">
        <v>3091</v>
      </c>
      <c r="S3093" s="25">
        <v>3090</v>
      </c>
      <c r="T3093" s="25">
        <f t="shared" si="443"/>
        <v>0.325486920668631</v>
      </c>
      <c r="U3093" s="25">
        <f t="shared" si="440"/>
        <v>0.33076268848590712</v>
      </c>
      <c r="W3093" s="17">
        <f>Eingabe!H3094</f>
        <v>229</v>
      </c>
      <c r="X3093" s="17">
        <f t="shared" si="441"/>
        <v>2.29</v>
      </c>
      <c r="Y3093" s="17">
        <f t="shared" si="442"/>
        <v>229.99999999999997</v>
      </c>
    </row>
    <row r="3094" spans="1:25" x14ac:dyDescent="0.15">
      <c r="A3094" s="82">
        <f t="shared" si="437"/>
        <v>5</v>
      </c>
      <c r="B3094" s="46">
        <v>43594.79166665917</v>
      </c>
      <c r="C3094" s="47">
        <f>Eingabe!G3095</f>
        <v>6.1</v>
      </c>
      <c r="D3094" s="77">
        <v>3094</v>
      </c>
      <c r="E3094" s="47"/>
      <c r="F3094" s="25">
        <f t="shared" si="435"/>
        <v>9.1</v>
      </c>
      <c r="G3094" s="25">
        <f>VLOOKUP(F3094,'Spezifische Werte'!$B$2:$C$4002,2,FALSE)</f>
        <v>0.59886663276505681</v>
      </c>
      <c r="H3094" s="25">
        <f t="shared" si="438"/>
        <v>1197.7332655301136</v>
      </c>
      <c r="J3094" s="25">
        <f t="shared" si="436"/>
        <v>9.15</v>
      </c>
      <c r="K3094" s="25">
        <f>VLOOKUP(J3094,'Spezifische Werte'!$B$2:$C$4002,2,FALSE)</f>
        <v>0.60752867779351938</v>
      </c>
      <c r="L3094" s="25">
        <f t="shared" si="439"/>
        <v>1215.0573555870387</v>
      </c>
      <c r="R3094" s="25">
        <v>3092</v>
      </c>
      <c r="S3094" s="25">
        <v>3091</v>
      </c>
      <c r="T3094" s="25">
        <f t="shared" si="443"/>
        <v>0.325486920668631</v>
      </c>
      <c r="U3094" s="25">
        <f t="shared" si="440"/>
        <v>0.33076268848590712</v>
      </c>
      <c r="W3094" s="17">
        <f>Eingabe!H3095</f>
        <v>244</v>
      </c>
      <c r="X3094" s="17">
        <f t="shared" si="441"/>
        <v>2.44</v>
      </c>
      <c r="Y3094" s="17">
        <f t="shared" si="442"/>
        <v>240</v>
      </c>
    </row>
    <row r="3095" spans="1:25" x14ac:dyDescent="0.15">
      <c r="A3095" s="82">
        <f t="shared" si="437"/>
        <v>5</v>
      </c>
      <c r="B3095" s="46">
        <v>43594.833333325834</v>
      </c>
      <c r="C3095" s="47">
        <f>Eingabe!G3096</f>
        <v>4</v>
      </c>
      <c r="D3095" s="77">
        <v>3095</v>
      </c>
      <c r="E3095" s="47"/>
      <c r="F3095" s="25">
        <f t="shared" si="435"/>
        <v>5.97</v>
      </c>
      <c r="G3095" s="25">
        <f>VLOOKUP(F3095,'Spezifische Werte'!$B$2:$C$4002,2,FALSE)</f>
        <v>0.1627434603343155</v>
      </c>
      <c r="H3095" s="25">
        <f t="shared" si="438"/>
        <v>325.486920668631</v>
      </c>
      <c r="J3095" s="25">
        <f t="shared" si="436"/>
        <v>6</v>
      </c>
      <c r="K3095" s="25">
        <f>VLOOKUP(J3095,'Spezifische Werte'!$B$2:$C$4002,2,FALSE)</f>
        <v>0.16538134424295356</v>
      </c>
      <c r="L3095" s="25">
        <f t="shared" si="439"/>
        <v>330.76268848590712</v>
      </c>
      <c r="R3095" s="25">
        <v>3093</v>
      </c>
      <c r="S3095" s="25">
        <v>3092</v>
      </c>
      <c r="T3095" s="25">
        <f t="shared" si="443"/>
        <v>0.325486920668631</v>
      </c>
      <c r="U3095" s="25">
        <f t="shared" si="440"/>
        <v>0.33076268848590712</v>
      </c>
      <c r="W3095" s="17">
        <f>Eingabe!H3096</f>
        <v>245</v>
      </c>
      <c r="X3095" s="17">
        <f t="shared" si="441"/>
        <v>2.4500000000000002</v>
      </c>
      <c r="Y3095" s="17">
        <f t="shared" si="442"/>
        <v>250</v>
      </c>
    </row>
    <row r="3096" spans="1:25" x14ac:dyDescent="0.15">
      <c r="A3096" s="82">
        <f t="shared" si="437"/>
        <v>5</v>
      </c>
      <c r="B3096" s="46">
        <v>43594.874999992498</v>
      </c>
      <c r="C3096" s="47">
        <f>Eingabe!G3097</f>
        <v>4.2</v>
      </c>
      <c r="D3096" s="77">
        <v>3096</v>
      </c>
      <c r="E3096" s="47"/>
      <c r="F3096" s="25">
        <f t="shared" si="435"/>
        <v>6.27</v>
      </c>
      <c r="G3096" s="25">
        <f>VLOOKUP(F3096,'Spezifische Werte'!$B$2:$C$4002,2,FALSE)</f>
        <v>0.19098980973438914</v>
      </c>
      <c r="H3096" s="25">
        <f t="shared" si="438"/>
        <v>381.97961946877831</v>
      </c>
      <c r="J3096" s="25">
        <f t="shared" si="436"/>
        <v>6.3</v>
      </c>
      <c r="K3096" s="25">
        <f>VLOOKUP(J3096,'Spezifische Werte'!$B$2:$C$4002,2,FALSE)</f>
        <v>0.19401976060055698</v>
      </c>
      <c r="L3096" s="25">
        <f t="shared" si="439"/>
        <v>388.03952120111398</v>
      </c>
      <c r="R3096" s="25">
        <v>3094</v>
      </c>
      <c r="S3096" s="25">
        <v>3093</v>
      </c>
      <c r="T3096" s="25">
        <f t="shared" si="443"/>
        <v>0.325486920668631</v>
      </c>
      <c r="U3096" s="25">
        <f t="shared" si="440"/>
        <v>0.33076268848590712</v>
      </c>
      <c r="W3096" s="17">
        <f>Eingabe!H3097</f>
        <v>168</v>
      </c>
      <c r="X3096" s="17">
        <f t="shared" si="441"/>
        <v>1.68</v>
      </c>
      <c r="Y3096" s="17">
        <f t="shared" si="442"/>
        <v>170</v>
      </c>
    </row>
    <row r="3097" spans="1:25" x14ac:dyDescent="0.15">
      <c r="A3097" s="82">
        <f t="shared" si="437"/>
        <v>5</v>
      </c>
      <c r="B3097" s="46">
        <v>43594.916666659163</v>
      </c>
      <c r="C3097" s="47">
        <f>Eingabe!G3098</f>
        <v>4.7</v>
      </c>
      <c r="D3097" s="77">
        <v>3097</v>
      </c>
      <c r="E3097" s="47"/>
      <c r="F3097" s="25">
        <f t="shared" si="435"/>
        <v>7.01</v>
      </c>
      <c r="G3097" s="25">
        <f>VLOOKUP(F3097,'Spezifische Werte'!$B$2:$C$4002,2,FALSE)</f>
        <v>0.27377270492189271</v>
      </c>
      <c r="H3097" s="25">
        <f t="shared" si="438"/>
        <v>547.54540984378536</v>
      </c>
      <c r="J3097" s="25">
        <f t="shared" si="436"/>
        <v>7.05</v>
      </c>
      <c r="K3097" s="25">
        <f>VLOOKUP(J3097,'Spezifische Werte'!$B$2:$C$4002,2,FALSE)</f>
        <v>0.27874593647894402</v>
      </c>
      <c r="L3097" s="25">
        <f t="shared" si="439"/>
        <v>557.49187295788806</v>
      </c>
      <c r="R3097" s="25">
        <v>3095</v>
      </c>
      <c r="S3097" s="25">
        <v>3094</v>
      </c>
      <c r="T3097" s="25">
        <f t="shared" si="443"/>
        <v>0.325486920668631</v>
      </c>
      <c r="U3097" s="25">
        <f t="shared" si="440"/>
        <v>0.33076268848590712</v>
      </c>
      <c r="W3097" s="17">
        <f>Eingabe!H3098</f>
        <v>185</v>
      </c>
      <c r="X3097" s="17">
        <f t="shared" si="441"/>
        <v>1.85</v>
      </c>
      <c r="Y3097" s="17">
        <f t="shared" si="442"/>
        <v>190</v>
      </c>
    </row>
    <row r="3098" spans="1:25" x14ac:dyDescent="0.15">
      <c r="A3098" s="82">
        <f t="shared" si="437"/>
        <v>5</v>
      </c>
      <c r="B3098" s="46">
        <v>43594.958333325827</v>
      </c>
      <c r="C3098" s="47">
        <f>Eingabe!G3099</f>
        <v>4.5</v>
      </c>
      <c r="D3098" s="77">
        <v>3098</v>
      </c>
      <c r="E3098" s="47"/>
      <c r="F3098" s="25">
        <f t="shared" si="435"/>
        <v>6.71</v>
      </c>
      <c r="G3098" s="25">
        <f>VLOOKUP(F3098,'Spezifische Werte'!$B$2:$C$4002,2,FALSE)</f>
        <v>0.23821819652236836</v>
      </c>
      <c r="H3098" s="25">
        <f t="shared" si="438"/>
        <v>476.43639304473675</v>
      </c>
      <c r="J3098" s="25">
        <f t="shared" si="436"/>
        <v>6.75</v>
      </c>
      <c r="K3098" s="25">
        <f>VLOOKUP(J3098,'Spezifische Werte'!$B$2:$C$4002,2,FALSE)</f>
        <v>0.24279032681735657</v>
      </c>
      <c r="L3098" s="25">
        <f t="shared" si="439"/>
        <v>485.58065363471314</v>
      </c>
      <c r="R3098" s="25">
        <v>3096</v>
      </c>
      <c r="S3098" s="25">
        <v>3095</v>
      </c>
      <c r="T3098" s="25">
        <f t="shared" si="443"/>
        <v>0.325486920668631</v>
      </c>
      <c r="U3098" s="25">
        <f t="shared" si="440"/>
        <v>0.33076268848590712</v>
      </c>
      <c r="W3098" s="17">
        <f>Eingabe!H3099</f>
        <v>200</v>
      </c>
      <c r="X3098" s="17">
        <f t="shared" si="441"/>
        <v>2</v>
      </c>
      <c r="Y3098" s="17">
        <f t="shared" si="442"/>
        <v>200</v>
      </c>
    </row>
    <row r="3099" spans="1:25" x14ac:dyDescent="0.15">
      <c r="A3099" s="82">
        <f t="shared" si="437"/>
        <v>5</v>
      </c>
      <c r="B3099" s="46">
        <v>43594.999999992491</v>
      </c>
      <c r="C3099" s="47">
        <f>Eingabe!G3100</f>
        <v>4.4000000000000004</v>
      </c>
      <c r="D3099" s="77">
        <v>3099</v>
      </c>
      <c r="E3099" s="47"/>
      <c r="F3099" s="25">
        <f t="shared" si="435"/>
        <v>6.56</v>
      </c>
      <c r="G3099" s="25">
        <f>VLOOKUP(F3099,'Spezifische Werte'!$B$2:$C$4002,2,FALSE)</f>
        <v>0.2214941246302857</v>
      </c>
      <c r="H3099" s="25">
        <f t="shared" si="438"/>
        <v>442.98824926057142</v>
      </c>
      <c r="J3099" s="25">
        <f t="shared" si="436"/>
        <v>6.6</v>
      </c>
      <c r="K3099" s="25">
        <f>VLOOKUP(J3099,'Spezifische Werte'!$B$2:$C$4002,2,FALSE)</f>
        <v>0.22589088814664299</v>
      </c>
      <c r="L3099" s="25">
        <f t="shared" si="439"/>
        <v>451.78177629328599</v>
      </c>
      <c r="R3099" s="25">
        <v>3097</v>
      </c>
      <c r="S3099" s="25">
        <v>3096</v>
      </c>
      <c r="T3099" s="25">
        <f t="shared" si="443"/>
        <v>0.325486920668631</v>
      </c>
      <c r="U3099" s="25">
        <f t="shared" si="440"/>
        <v>0.33076268848590712</v>
      </c>
      <c r="W3099" s="17">
        <f>Eingabe!H3100</f>
        <v>234</v>
      </c>
      <c r="X3099" s="17">
        <f t="shared" si="441"/>
        <v>2.34</v>
      </c>
      <c r="Y3099" s="17">
        <f t="shared" si="442"/>
        <v>229.99999999999997</v>
      </c>
    </row>
    <row r="3100" spans="1:25" x14ac:dyDescent="0.15">
      <c r="A3100" s="82">
        <f t="shared" si="437"/>
        <v>5</v>
      </c>
      <c r="B3100" s="46">
        <v>43595.041666659155</v>
      </c>
      <c r="C3100" s="47">
        <f>Eingabe!G3101</f>
        <v>3.8</v>
      </c>
      <c r="D3100" s="77">
        <v>3100</v>
      </c>
      <c r="E3100" s="47"/>
      <c r="F3100" s="25">
        <f t="shared" si="435"/>
        <v>5.67</v>
      </c>
      <c r="G3100" s="25">
        <f>VLOOKUP(F3100,'Spezifische Werte'!$B$2:$C$4002,2,FALSE)</f>
        <v>0.13840049448137109</v>
      </c>
      <c r="H3100" s="25">
        <f t="shared" si="438"/>
        <v>276.80098896274217</v>
      </c>
      <c r="J3100" s="25">
        <f t="shared" si="436"/>
        <v>5.7</v>
      </c>
      <c r="K3100" s="25">
        <f>VLOOKUP(J3100,'Spezifische Werte'!$B$2:$C$4002,2,FALSE)</f>
        <v>0.14069825500153915</v>
      </c>
      <c r="L3100" s="25">
        <f t="shared" si="439"/>
        <v>281.39651000307828</v>
      </c>
      <c r="R3100" s="25">
        <v>3098</v>
      </c>
      <c r="S3100" s="25">
        <v>3097</v>
      </c>
      <c r="T3100" s="25">
        <f t="shared" si="443"/>
        <v>0.325486920668631</v>
      </c>
      <c r="U3100" s="25">
        <f t="shared" si="440"/>
        <v>0.33076268848590712</v>
      </c>
      <c r="W3100" s="17">
        <f>Eingabe!H3101</f>
        <v>237</v>
      </c>
      <c r="X3100" s="17">
        <f t="shared" si="441"/>
        <v>2.37</v>
      </c>
      <c r="Y3100" s="17">
        <f t="shared" si="442"/>
        <v>240</v>
      </c>
    </row>
    <row r="3101" spans="1:25" x14ac:dyDescent="0.15">
      <c r="A3101" s="82">
        <f t="shared" si="437"/>
        <v>5</v>
      </c>
      <c r="B3101" s="46">
        <v>43595.08333332582</v>
      </c>
      <c r="C3101" s="47">
        <f>Eingabe!G3102</f>
        <v>3.5</v>
      </c>
      <c r="D3101" s="77">
        <v>3101</v>
      </c>
      <c r="E3101" s="47"/>
      <c r="F3101" s="25">
        <f t="shared" si="435"/>
        <v>5.22</v>
      </c>
      <c r="G3101" s="25">
        <f>VLOOKUP(F3101,'Spezifische Werte'!$B$2:$C$4002,2,FALSE)</f>
        <v>0.10600726326582303</v>
      </c>
      <c r="H3101" s="25">
        <f t="shared" si="438"/>
        <v>212.01452653164606</v>
      </c>
      <c r="J3101" s="25">
        <f t="shared" si="436"/>
        <v>5.25</v>
      </c>
      <c r="K3101" s="25">
        <f>VLOOKUP(J3101,'Spezifische Werte'!$B$2:$C$4002,2,FALSE)</f>
        <v>0.10804502827355937</v>
      </c>
      <c r="L3101" s="25">
        <f t="shared" si="439"/>
        <v>216.09005654711873</v>
      </c>
      <c r="R3101" s="25">
        <v>3099</v>
      </c>
      <c r="S3101" s="25">
        <v>3098</v>
      </c>
      <c r="T3101" s="25">
        <f t="shared" si="443"/>
        <v>0.325486920668631</v>
      </c>
      <c r="U3101" s="25">
        <f t="shared" si="440"/>
        <v>0.33076268848590712</v>
      </c>
      <c r="W3101" s="17">
        <f>Eingabe!H3102</f>
        <v>258</v>
      </c>
      <c r="X3101" s="17">
        <f t="shared" si="441"/>
        <v>2.58</v>
      </c>
      <c r="Y3101" s="17">
        <f t="shared" si="442"/>
        <v>260</v>
      </c>
    </row>
    <row r="3102" spans="1:25" x14ac:dyDescent="0.15">
      <c r="A3102" s="82">
        <f t="shared" si="437"/>
        <v>5</v>
      </c>
      <c r="B3102" s="46">
        <v>43595.124999992484</v>
      </c>
      <c r="C3102" s="47">
        <f>Eingabe!G3103</f>
        <v>3.7</v>
      </c>
      <c r="D3102" s="77">
        <v>3102</v>
      </c>
      <c r="E3102" s="47"/>
      <c r="F3102" s="25">
        <f t="shared" si="435"/>
        <v>5.52</v>
      </c>
      <c r="G3102" s="25">
        <f>VLOOKUP(F3102,'Spezifische Werte'!$B$2:$C$4002,2,FALSE)</f>
        <v>0.12721663519138685</v>
      </c>
      <c r="H3102" s="25">
        <f t="shared" si="438"/>
        <v>254.43327038277369</v>
      </c>
      <c r="J3102" s="25">
        <f t="shared" si="436"/>
        <v>5.55</v>
      </c>
      <c r="K3102" s="25">
        <f>VLOOKUP(J3102,'Spezifische Werte'!$B$2:$C$4002,2,FALSE)</f>
        <v>0.12941942247043492</v>
      </c>
      <c r="L3102" s="25">
        <f t="shared" si="439"/>
        <v>258.83884494086982</v>
      </c>
      <c r="R3102" s="25">
        <v>3100</v>
      </c>
      <c r="S3102" s="25">
        <v>3099</v>
      </c>
      <c r="T3102" s="25">
        <f t="shared" si="443"/>
        <v>0.325486920668631</v>
      </c>
      <c r="U3102" s="25">
        <f t="shared" si="440"/>
        <v>0.33076268848590712</v>
      </c>
      <c r="W3102" s="17">
        <f>Eingabe!H3103</f>
        <v>229</v>
      </c>
      <c r="X3102" s="17">
        <f t="shared" si="441"/>
        <v>2.29</v>
      </c>
      <c r="Y3102" s="17">
        <f t="shared" si="442"/>
        <v>229.99999999999997</v>
      </c>
    </row>
    <row r="3103" spans="1:25" x14ac:dyDescent="0.15">
      <c r="A3103" s="82">
        <f t="shared" si="437"/>
        <v>5</v>
      </c>
      <c r="B3103" s="46">
        <v>43595.166666659148</v>
      </c>
      <c r="C3103" s="47">
        <f>Eingabe!G3104</f>
        <v>3.7</v>
      </c>
      <c r="D3103" s="77">
        <v>3103</v>
      </c>
      <c r="E3103" s="47"/>
      <c r="F3103" s="25">
        <f t="shared" si="435"/>
        <v>5.52</v>
      </c>
      <c r="G3103" s="25">
        <f>VLOOKUP(F3103,'Spezifische Werte'!$B$2:$C$4002,2,FALSE)</f>
        <v>0.12721663519138685</v>
      </c>
      <c r="H3103" s="25">
        <f t="shared" si="438"/>
        <v>254.43327038277369</v>
      </c>
      <c r="J3103" s="25">
        <f t="shared" si="436"/>
        <v>5.55</v>
      </c>
      <c r="K3103" s="25">
        <f>VLOOKUP(J3103,'Spezifische Werte'!$B$2:$C$4002,2,FALSE)</f>
        <v>0.12941942247043492</v>
      </c>
      <c r="L3103" s="25">
        <f t="shared" si="439"/>
        <v>258.83884494086982</v>
      </c>
      <c r="R3103" s="25">
        <v>3101</v>
      </c>
      <c r="S3103" s="25">
        <v>3100</v>
      </c>
      <c r="T3103" s="25">
        <f t="shared" si="443"/>
        <v>0.325486920668631</v>
      </c>
      <c r="U3103" s="25">
        <f t="shared" si="440"/>
        <v>0.33076268848590712</v>
      </c>
      <c r="W3103" s="17">
        <f>Eingabe!H3104</f>
        <v>239</v>
      </c>
      <c r="X3103" s="17">
        <f t="shared" si="441"/>
        <v>2.39</v>
      </c>
      <c r="Y3103" s="17">
        <f t="shared" si="442"/>
        <v>240</v>
      </c>
    </row>
    <row r="3104" spans="1:25" x14ac:dyDescent="0.15">
      <c r="A3104" s="82">
        <f t="shared" si="437"/>
        <v>5</v>
      </c>
      <c r="B3104" s="46">
        <v>43595.208333325812</v>
      </c>
      <c r="C3104" s="47">
        <f>Eingabe!G3105</f>
        <v>3.6</v>
      </c>
      <c r="D3104" s="77">
        <v>3104</v>
      </c>
      <c r="E3104" s="47"/>
      <c r="F3104" s="25">
        <f t="shared" si="435"/>
        <v>5.37</v>
      </c>
      <c r="G3104" s="25">
        <f>VLOOKUP(F3104,'Spezifische Werte'!$B$2:$C$4002,2,FALSE)</f>
        <v>0.11640095819454216</v>
      </c>
      <c r="H3104" s="25">
        <f t="shared" si="438"/>
        <v>232.80191638908431</v>
      </c>
      <c r="J3104" s="25">
        <f t="shared" si="436"/>
        <v>5.4</v>
      </c>
      <c r="K3104" s="25">
        <f>VLOOKUP(J3104,'Spezifische Werte'!$B$2:$C$4002,2,FALSE)</f>
        <v>0.11853513474534576</v>
      </c>
      <c r="L3104" s="25">
        <f t="shared" si="439"/>
        <v>237.07026949069152</v>
      </c>
      <c r="R3104" s="25">
        <v>3102</v>
      </c>
      <c r="S3104" s="25">
        <v>3101</v>
      </c>
      <c r="T3104" s="25">
        <f t="shared" si="443"/>
        <v>0.325486920668631</v>
      </c>
      <c r="U3104" s="25">
        <f t="shared" si="440"/>
        <v>0.33076268848590712</v>
      </c>
      <c r="W3104" s="17">
        <f>Eingabe!H3105</f>
        <v>237</v>
      </c>
      <c r="X3104" s="17">
        <f t="shared" si="441"/>
        <v>2.37</v>
      </c>
      <c r="Y3104" s="17">
        <f t="shared" si="442"/>
        <v>240</v>
      </c>
    </row>
    <row r="3105" spans="1:25" x14ac:dyDescent="0.15">
      <c r="A3105" s="82">
        <f t="shared" si="437"/>
        <v>5</v>
      </c>
      <c r="B3105" s="46">
        <v>43595.249999992477</v>
      </c>
      <c r="C3105" s="47">
        <f>Eingabe!G3106</f>
        <v>3.2</v>
      </c>
      <c r="D3105" s="77">
        <v>3105</v>
      </c>
      <c r="E3105" s="47"/>
      <c r="F3105" s="25">
        <f t="shared" si="435"/>
        <v>4.7699999999999996</v>
      </c>
      <c r="G3105" s="25">
        <f>VLOOKUP(F3105,'Spezifische Werte'!$B$2:$C$4002,2,FALSE)</f>
        <v>7.8679349945367349E-2</v>
      </c>
      <c r="H3105" s="25">
        <f t="shared" si="438"/>
        <v>157.3586998907347</v>
      </c>
      <c r="J3105" s="25">
        <f t="shared" si="436"/>
        <v>4.8</v>
      </c>
      <c r="K3105" s="25">
        <f>VLOOKUP(J3105,'Spezifische Werte'!$B$2:$C$4002,2,FALSE)</f>
        <v>8.0310065544742015E-2</v>
      </c>
      <c r="L3105" s="25">
        <f t="shared" si="439"/>
        <v>160.62013108948403</v>
      </c>
      <c r="R3105" s="25">
        <v>3103</v>
      </c>
      <c r="S3105" s="25">
        <v>3102</v>
      </c>
      <c r="T3105" s="25">
        <f t="shared" si="443"/>
        <v>0.30031867582888366</v>
      </c>
      <c r="U3105" s="25">
        <f t="shared" si="440"/>
        <v>0.30520426128894712</v>
      </c>
      <c r="W3105" s="17">
        <f>Eingabe!H3106</f>
        <v>249</v>
      </c>
      <c r="X3105" s="17">
        <f t="shared" si="441"/>
        <v>2.4900000000000002</v>
      </c>
      <c r="Y3105" s="17">
        <f t="shared" si="442"/>
        <v>250</v>
      </c>
    </row>
    <row r="3106" spans="1:25" x14ac:dyDescent="0.15">
      <c r="A3106" s="82">
        <f t="shared" si="437"/>
        <v>5</v>
      </c>
      <c r="B3106" s="46">
        <v>43595.291666659141</v>
      </c>
      <c r="C3106" s="47">
        <f>Eingabe!G3107</f>
        <v>4.4000000000000004</v>
      </c>
      <c r="D3106" s="77">
        <v>3106</v>
      </c>
      <c r="E3106" s="47"/>
      <c r="F3106" s="25">
        <f t="shared" si="435"/>
        <v>6.56</v>
      </c>
      <c r="G3106" s="25">
        <f>VLOOKUP(F3106,'Spezifische Werte'!$B$2:$C$4002,2,FALSE)</f>
        <v>0.2214941246302857</v>
      </c>
      <c r="H3106" s="25">
        <f t="shared" si="438"/>
        <v>442.98824926057142</v>
      </c>
      <c r="J3106" s="25">
        <f t="shared" si="436"/>
        <v>6.6</v>
      </c>
      <c r="K3106" s="25">
        <f>VLOOKUP(J3106,'Spezifische Werte'!$B$2:$C$4002,2,FALSE)</f>
        <v>0.22589088814664299</v>
      </c>
      <c r="L3106" s="25">
        <f t="shared" si="439"/>
        <v>451.78177629328599</v>
      </c>
      <c r="R3106" s="25">
        <v>3104</v>
      </c>
      <c r="S3106" s="25">
        <v>3103</v>
      </c>
      <c r="T3106" s="25">
        <f t="shared" si="443"/>
        <v>0.30031867582888366</v>
      </c>
      <c r="U3106" s="25">
        <f t="shared" si="440"/>
        <v>0.30520426128894712</v>
      </c>
      <c r="W3106" s="17">
        <f>Eingabe!H3107</f>
        <v>238</v>
      </c>
      <c r="X3106" s="17">
        <f t="shared" si="441"/>
        <v>2.38</v>
      </c>
      <c r="Y3106" s="17">
        <f t="shared" si="442"/>
        <v>240</v>
      </c>
    </row>
    <row r="3107" spans="1:25" x14ac:dyDescent="0.15">
      <c r="A3107" s="82">
        <f t="shared" si="437"/>
        <v>5</v>
      </c>
      <c r="B3107" s="46">
        <v>43595.333333325805</v>
      </c>
      <c r="C3107" s="47">
        <f>Eingabe!G3108</f>
        <v>5.6</v>
      </c>
      <c r="D3107" s="77">
        <v>3107</v>
      </c>
      <c r="E3107" s="47"/>
      <c r="F3107" s="25">
        <f t="shared" si="435"/>
        <v>8.35</v>
      </c>
      <c r="G3107" s="25">
        <f>VLOOKUP(F3107,'Spezifische Werte'!$B$2:$C$4002,2,FALSE)</f>
        <v>0.46963573954984494</v>
      </c>
      <c r="H3107" s="25">
        <f t="shared" si="438"/>
        <v>939.27147909968994</v>
      </c>
      <c r="J3107" s="25">
        <f t="shared" si="436"/>
        <v>8.4</v>
      </c>
      <c r="K3107" s="25">
        <f>VLOOKUP(J3107,'Spezifische Werte'!$B$2:$C$4002,2,FALSE)</f>
        <v>0.47799983664408341</v>
      </c>
      <c r="L3107" s="25">
        <f t="shared" si="439"/>
        <v>955.99967328816683</v>
      </c>
      <c r="R3107" s="25">
        <v>3105</v>
      </c>
      <c r="S3107" s="25">
        <v>3104</v>
      </c>
      <c r="T3107" s="25">
        <f t="shared" si="443"/>
        <v>0.30031867582888366</v>
      </c>
      <c r="U3107" s="25">
        <f t="shared" si="440"/>
        <v>0.30520426128894712</v>
      </c>
      <c r="W3107" s="17">
        <f>Eingabe!H3108</f>
        <v>247</v>
      </c>
      <c r="X3107" s="17">
        <f t="shared" si="441"/>
        <v>2.4700000000000002</v>
      </c>
      <c r="Y3107" s="17">
        <f t="shared" si="442"/>
        <v>250</v>
      </c>
    </row>
    <row r="3108" spans="1:25" x14ac:dyDescent="0.15">
      <c r="A3108" s="82">
        <f t="shared" si="437"/>
        <v>5</v>
      </c>
      <c r="B3108" s="46">
        <v>43595.374999992469</v>
      </c>
      <c r="C3108" s="47">
        <f>Eingabe!G3109</f>
        <v>5</v>
      </c>
      <c r="D3108" s="77">
        <v>3108</v>
      </c>
      <c r="E3108" s="47"/>
      <c r="F3108" s="25">
        <f t="shared" si="435"/>
        <v>7.46</v>
      </c>
      <c r="G3108" s="25">
        <f>VLOOKUP(F3108,'Spezifische Werte'!$B$2:$C$4002,2,FALSE)</f>
        <v>0.33294203068553224</v>
      </c>
      <c r="H3108" s="25">
        <f t="shared" si="438"/>
        <v>665.88406137106449</v>
      </c>
      <c r="J3108" s="25">
        <f t="shared" si="436"/>
        <v>7.5</v>
      </c>
      <c r="K3108" s="25">
        <f>VLOOKUP(J3108,'Spezifische Werte'!$B$2:$C$4002,2,FALSE)</f>
        <v>0.33853673002168488</v>
      </c>
      <c r="L3108" s="25">
        <f t="shared" si="439"/>
        <v>677.07346004336978</v>
      </c>
      <c r="R3108" s="25">
        <v>3106</v>
      </c>
      <c r="S3108" s="25">
        <v>3105</v>
      </c>
      <c r="T3108" s="25">
        <f t="shared" si="443"/>
        <v>0.30031867582888366</v>
      </c>
      <c r="U3108" s="25">
        <f t="shared" si="440"/>
        <v>0.30520426128894712</v>
      </c>
      <c r="W3108" s="17">
        <f>Eingabe!H3109</f>
        <v>262</v>
      </c>
      <c r="X3108" s="17">
        <f t="shared" si="441"/>
        <v>2.62</v>
      </c>
      <c r="Y3108" s="17">
        <f t="shared" si="442"/>
        <v>260</v>
      </c>
    </row>
    <row r="3109" spans="1:25" x14ac:dyDescent="0.15">
      <c r="A3109" s="82">
        <f t="shared" si="437"/>
        <v>5</v>
      </c>
      <c r="B3109" s="46">
        <v>43595.416666659134</v>
      </c>
      <c r="C3109" s="47">
        <f>Eingabe!G3110</f>
        <v>5.5</v>
      </c>
      <c r="D3109" s="77">
        <v>3109</v>
      </c>
      <c r="E3109" s="47"/>
      <c r="F3109" s="25">
        <f t="shared" si="435"/>
        <v>8.2100000000000009</v>
      </c>
      <c r="G3109" s="25">
        <f>VLOOKUP(F3109,'Spezifische Werte'!$B$2:$C$4002,2,FALSE)</f>
        <v>0.4465432352525967</v>
      </c>
      <c r="H3109" s="25">
        <f t="shared" si="438"/>
        <v>893.08647050519346</v>
      </c>
      <c r="J3109" s="25">
        <f t="shared" si="436"/>
        <v>8.25</v>
      </c>
      <c r="K3109" s="25">
        <f>VLOOKUP(J3109,'Spezifische Werte'!$B$2:$C$4002,2,FALSE)</f>
        <v>0.45308958157539997</v>
      </c>
      <c r="L3109" s="25">
        <f t="shared" si="439"/>
        <v>906.17916315079992</v>
      </c>
      <c r="R3109" s="25">
        <v>3107</v>
      </c>
      <c r="S3109" s="25">
        <v>3106</v>
      </c>
      <c r="T3109" s="25">
        <f t="shared" si="443"/>
        <v>0.30031867582888366</v>
      </c>
      <c r="U3109" s="25">
        <f t="shared" si="440"/>
        <v>0.30520426128894712</v>
      </c>
      <c r="W3109" s="17">
        <f>Eingabe!H3110</f>
        <v>260</v>
      </c>
      <c r="X3109" s="17">
        <f t="shared" si="441"/>
        <v>2.6</v>
      </c>
      <c r="Y3109" s="17">
        <f t="shared" si="442"/>
        <v>260</v>
      </c>
    </row>
    <row r="3110" spans="1:25" x14ac:dyDescent="0.15">
      <c r="A3110" s="82">
        <f t="shared" si="437"/>
        <v>5</v>
      </c>
      <c r="B3110" s="46">
        <v>43595.458333325798</v>
      </c>
      <c r="C3110" s="47">
        <f>Eingabe!G3111</f>
        <v>5.5</v>
      </c>
      <c r="D3110" s="77">
        <v>3110</v>
      </c>
      <c r="E3110" s="47"/>
      <c r="F3110" s="25">
        <f t="shared" si="435"/>
        <v>8.2100000000000009</v>
      </c>
      <c r="G3110" s="25">
        <f>VLOOKUP(F3110,'Spezifische Werte'!$B$2:$C$4002,2,FALSE)</f>
        <v>0.4465432352525967</v>
      </c>
      <c r="H3110" s="25">
        <f t="shared" si="438"/>
        <v>893.08647050519346</v>
      </c>
      <c r="J3110" s="25">
        <f t="shared" si="436"/>
        <v>8.25</v>
      </c>
      <c r="K3110" s="25">
        <f>VLOOKUP(J3110,'Spezifische Werte'!$B$2:$C$4002,2,FALSE)</f>
        <v>0.45308958157539997</v>
      </c>
      <c r="L3110" s="25">
        <f t="shared" si="439"/>
        <v>906.17916315079992</v>
      </c>
      <c r="R3110" s="25">
        <v>3108</v>
      </c>
      <c r="S3110" s="25">
        <v>3107</v>
      </c>
      <c r="T3110" s="25">
        <f t="shared" si="443"/>
        <v>0.30031867582888366</v>
      </c>
      <c r="U3110" s="25">
        <f t="shared" si="440"/>
        <v>0.30520426128894712</v>
      </c>
      <c r="W3110" s="17">
        <f>Eingabe!H3111</f>
        <v>250</v>
      </c>
      <c r="X3110" s="17">
        <f t="shared" si="441"/>
        <v>2.5</v>
      </c>
      <c r="Y3110" s="17">
        <f t="shared" si="442"/>
        <v>250</v>
      </c>
    </row>
    <row r="3111" spans="1:25" x14ac:dyDescent="0.15">
      <c r="A3111" s="82">
        <f t="shared" si="437"/>
        <v>5</v>
      </c>
      <c r="B3111" s="46">
        <v>43595.499999992462</v>
      </c>
      <c r="C3111" s="47">
        <f>Eingabe!G3112</f>
        <v>6</v>
      </c>
      <c r="D3111" s="77">
        <v>3111</v>
      </c>
      <c r="E3111" s="47"/>
      <c r="F3111" s="25">
        <f t="shared" si="435"/>
        <v>8.9499999999999993</v>
      </c>
      <c r="G3111" s="25">
        <f>VLOOKUP(F3111,'Spezifische Werte'!$B$2:$C$4002,2,FALSE)</f>
        <v>0.57274769367218936</v>
      </c>
      <c r="H3111" s="25">
        <f t="shared" si="438"/>
        <v>1145.4953873443787</v>
      </c>
      <c r="J3111" s="25">
        <f t="shared" si="436"/>
        <v>9</v>
      </c>
      <c r="K3111" s="25">
        <f>VLOOKUP(J3111,'Spezifische Werte'!$B$2:$C$4002,2,FALSE)</f>
        <v>0.58146600886357502</v>
      </c>
      <c r="L3111" s="25">
        <f t="shared" si="439"/>
        <v>1162.93201772715</v>
      </c>
      <c r="R3111" s="25">
        <v>3109</v>
      </c>
      <c r="S3111" s="25">
        <v>3108</v>
      </c>
      <c r="T3111" s="25">
        <f t="shared" si="443"/>
        <v>0.30031867582888366</v>
      </c>
      <c r="U3111" s="25">
        <f t="shared" si="440"/>
        <v>0.30520426128894712</v>
      </c>
      <c r="W3111" s="17">
        <f>Eingabe!H3112</f>
        <v>235</v>
      </c>
      <c r="X3111" s="17">
        <f t="shared" si="441"/>
        <v>2.35</v>
      </c>
      <c r="Y3111" s="17">
        <f t="shared" si="442"/>
        <v>240</v>
      </c>
    </row>
    <row r="3112" spans="1:25" x14ac:dyDescent="0.15">
      <c r="A3112" s="82">
        <f t="shared" si="437"/>
        <v>5</v>
      </c>
      <c r="B3112" s="46">
        <v>43595.541666659126</v>
      </c>
      <c r="C3112" s="47">
        <f>Eingabe!G3113</f>
        <v>5.7</v>
      </c>
      <c r="D3112" s="77">
        <v>3112</v>
      </c>
      <c r="E3112" s="47"/>
      <c r="F3112" s="25">
        <f t="shared" si="435"/>
        <v>8.5</v>
      </c>
      <c r="G3112" s="25">
        <f>VLOOKUP(F3112,'Spezifische Werte'!$B$2:$C$4002,2,FALSE)</f>
        <v>0.49489541709216678</v>
      </c>
      <c r="H3112" s="25">
        <f t="shared" si="438"/>
        <v>989.79083418433356</v>
      </c>
      <c r="J3112" s="25">
        <f t="shared" si="436"/>
        <v>8.5500000000000007</v>
      </c>
      <c r="K3112" s="25">
        <f>VLOOKUP(J3112,'Spezifische Werte'!$B$2:$C$4002,2,FALSE)</f>
        <v>0.50342054722621021</v>
      </c>
      <c r="L3112" s="25">
        <f t="shared" si="439"/>
        <v>1006.8410944524204</v>
      </c>
      <c r="R3112" s="25">
        <v>3110</v>
      </c>
      <c r="S3112" s="25">
        <v>3109</v>
      </c>
      <c r="T3112" s="25">
        <f t="shared" si="443"/>
        <v>0.30031867582888366</v>
      </c>
      <c r="U3112" s="25">
        <f t="shared" si="440"/>
        <v>0.30520426128894712</v>
      </c>
      <c r="W3112" s="17">
        <f>Eingabe!H3113</f>
        <v>245</v>
      </c>
      <c r="X3112" s="17">
        <f t="shared" si="441"/>
        <v>2.4500000000000002</v>
      </c>
      <c r="Y3112" s="17">
        <f t="shared" si="442"/>
        <v>250</v>
      </c>
    </row>
    <row r="3113" spans="1:25" x14ac:dyDescent="0.15">
      <c r="A3113" s="82">
        <f t="shared" si="437"/>
        <v>5</v>
      </c>
      <c r="B3113" s="46">
        <v>43595.583333325791</v>
      </c>
      <c r="C3113" s="47">
        <f>Eingabe!G3114</f>
        <v>4.0999999999999996</v>
      </c>
      <c r="D3113" s="77">
        <v>3113</v>
      </c>
      <c r="E3113" s="47"/>
      <c r="F3113" s="25">
        <f t="shared" si="435"/>
        <v>6.12</v>
      </c>
      <c r="G3113" s="25">
        <f>VLOOKUP(F3113,'Spezifische Werte'!$B$2:$C$4002,2,FALSE)</f>
        <v>0.17636813552353289</v>
      </c>
      <c r="H3113" s="25">
        <f t="shared" si="438"/>
        <v>352.73627104706577</v>
      </c>
      <c r="J3113" s="25">
        <f t="shared" si="436"/>
        <v>6.15</v>
      </c>
      <c r="K3113" s="25">
        <f>VLOOKUP(J3113,'Spezifische Werte'!$B$2:$C$4002,2,FALSE)</f>
        <v>0.17921779013058811</v>
      </c>
      <c r="L3113" s="25">
        <f t="shared" si="439"/>
        <v>358.4355802611762</v>
      </c>
      <c r="R3113" s="25">
        <v>3111</v>
      </c>
      <c r="S3113" s="25">
        <v>3110</v>
      </c>
      <c r="T3113" s="25">
        <f t="shared" si="443"/>
        <v>0.30031867582888366</v>
      </c>
      <c r="U3113" s="25">
        <f t="shared" si="440"/>
        <v>0.30520426128894712</v>
      </c>
      <c r="W3113" s="17">
        <f>Eingabe!H3114</f>
        <v>258</v>
      </c>
      <c r="X3113" s="17">
        <f t="shared" si="441"/>
        <v>2.58</v>
      </c>
      <c r="Y3113" s="17">
        <f t="shared" si="442"/>
        <v>260</v>
      </c>
    </row>
    <row r="3114" spans="1:25" x14ac:dyDescent="0.15">
      <c r="A3114" s="82">
        <f t="shared" si="437"/>
        <v>5</v>
      </c>
      <c r="B3114" s="46">
        <v>43595.624999992455</v>
      </c>
      <c r="C3114" s="47">
        <f>Eingabe!G3115</f>
        <v>5.0999999999999996</v>
      </c>
      <c r="D3114" s="77">
        <v>3114</v>
      </c>
      <c r="E3114" s="47"/>
      <c r="F3114" s="25">
        <f t="shared" si="435"/>
        <v>7.61</v>
      </c>
      <c r="G3114" s="25">
        <f>VLOOKUP(F3114,'Spezifische Werte'!$B$2:$C$4002,2,FALSE)</f>
        <v>0.35419704845962618</v>
      </c>
      <c r="H3114" s="25">
        <f t="shared" si="438"/>
        <v>708.39409691925232</v>
      </c>
      <c r="J3114" s="25">
        <f t="shared" si="436"/>
        <v>7.65</v>
      </c>
      <c r="K3114" s="25">
        <f>VLOOKUP(J3114,'Spezifische Werte'!$B$2:$C$4002,2,FALSE)</f>
        <v>0.35999115933138248</v>
      </c>
      <c r="L3114" s="25">
        <f t="shared" si="439"/>
        <v>719.98231866276501</v>
      </c>
      <c r="R3114" s="25">
        <v>3112</v>
      </c>
      <c r="S3114" s="25">
        <v>3111</v>
      </c>
      <c r="T3114" s="25">
        <f t="shared" si="443"/>
        <v>0.30031867582888366</v>
      </c>
      <c r="U3114" s="25">
        <f t="shared" si="440"/>
        <v>0.30520426128894712</v>
      </c>
      <c r="W3114" s="17">
        <f>Eingabe!H3115</f>
        <v>241</v>
      </c>
      <c r="X3114" s="17">
        <f t="shared" si="441"/>
        <v>2.41</v>
      </c>
      <c r="Y3114" s="17">
        <f t="shared" si="442"/>
        <v>240</v>
      </c>
    </row>
    <row r="3115" spans="1:25" x14ac:dyDescent="0.15">
      <c r="A3115" s="82">
        <f t="shared" si="437"/>
        <v>5</v>
      </c>
      <c r="B3115" s="46">
        <v>43595.666666659119</v>
      </c>
      <c r="C3115" s="47">
        <f>Eingabe!G3116</f>
        <v>4.4000000000000004</v>
      </c>
      <c r="D3115" s="77">
        <v>3115</v>
      </c>
      <c r="E3115" s="47"/>
      <c r="F3115" s="25">
        <f t="shared" si="435"/>
        <v>6.56</v>
      </c>
      <c r="G3115" s="25">
        <f>VLOOKUP(F3115,'Spezifische Werte'!$B$2:$C$4002,2,FALSE)</f>
        <v>0.2214941246302857</v>
      </c>
      <c r="H3115" s="25">
        <f t="shared" si="438"/>
        <v>442.98824926057142</v>
      </c>
      <c r="J3115" s="25">
        <f t="shared" si="436"/>
        <v>6.6</v>
      </c>
      <c r="K3115" s="25">
        <f>VLOOKUP(J3115,'Spezifische Werte'!$B$2:$C$4002,2,FALSE)</f>
        <v>0.22589088814664299</v>
      </c>
      <c r="L3115" s="25">
        <f t="shared" si="439"/>
        <v>451.78177629328599</v>
      </c>
      <c r="R3115" s="25">
        <v>3113</v>
      </c>
      <c r="S3115" s="25">
        <v>3112</v>
      </c>
      <c r="T3115" s="25">
        <f t="shared" si="443"/>
        <v>0.30031867582888366</v>
      </c>
      <c r="U3115" s="25">
        <f t="shared" si="440"/>
        <v>0.30520426128894712</v>
      </c>
      <c r="W3115" s="17">
        <f>Eingabe!H3116</f>
        <v>261</v>
      </c>
      <c r="X3115" s="17">
        <f t="shared" si="441"/>
        <v>2.61</v>
      </c>
      <c r="Y3115" s="17">
        <f t="shared" si="442"/>
        <v>260</v>
      </c>
    </row>
    <row r="3116" spans="1:25" x14ac:dyDescent="0.15">
      <c r="A3116" s="82">
        <f t="shared" si="437"/>
        <v>5</v>
      </c>
      <c r="B3116" s="46">
        <v>43595.708333325783</v>
      </c>
      <c r="C3116" s="47">
        <f>Eingabe!G3117</f>
        <v>3.4</v>
      </c>
      <c r="D3116" s="77">
        <v>3116</v>
      </c>
      <c r="E3116" s="47"/>
      <c r="F3116" s="25">
        <f t="shared" si="435"/>
        <v>5.07</v>
      </c>
      <c r="G3116" s="25">
        <f>VLOOKUP(F3116,'Spezifische Werte'!$B$2:$C$4002,2,FALSE)</f>
        <v>9.6185977081711158E-2</v>
      </c>
      <c r="H3116" s="25">
        <f t="shared" si="438"/>
        <v>192.37195416342232</v>
      </c>
      <c r="J3116" s="25">
        <f t="shared" si="436"/>
        <v>5.0999999999999996</v>
      </c>
      <c r="K3116" s="25">
        <f>VLOOKUP(J3116,'Spezifische Werte'!$B$2:$C$4002,2,FALSE)</f>
        <v>9.8097213536623304E-2</v>
      </c>
      <c r="L3116" s="25">
        <f t="shared" si="439"/>
        <v>196.1944270732466</v>
      </c>
      <c r="R3116" s="25">
        <v>3114</v>
      </c>
      <c r="S3116" s="25">
        <v>3113</v>
      </c>
      <c r="T3116" s="25">
        <f t="shared" si="443"/>
        <v>0.30031867582888366</v>
      </c>
      <c r="U3116" s="25">
        <f t="shared" si="440"/>
        <v>0.30520426128894712</v>
      </c>
      <c r="W3116" s="17">
        <f>Eingabe!H3117</f>
        <v>271</v>
      </c>
      <c r="X3116" s="17">
        <f t="shared" si="441"/>
        <v>2.71</v>
      </c>
      <c r="Y3116" s="17">
        <f t="shared" si="442"/>
        <v>270</v>
      </c>
    </row>
    <row r="3117" spans="1:25" x14ac:dyDescent="0.15">
      <c r="A3117" s="82">
        <f t="shared" si="437"/>
        <v>5</v>
      </c>
      <c r="B3117" s="46">
        <v>43595.749999992448</v>
      </c>
      <c r="C3117" s="47">
        <f>Eingabe!G3118</f>
        <v>3.4</v>
      </c>
      <c r="D3117" s="77">
        <v>3117</v>
      </c>
      <c r="E3117" s="47"/>
      <c r="F3117" s="25">
        <f t="shared" si="435"/>
        <v>5.07</v>
      </c>
      <c r="G3117" s="25">
        <f>VLOOKUP(F3117,'Spezifische Werte'!$B$2:$C$4002,2,FALSE)</f>
        <v>9.6185977081711158E-2</v>
      </c>
      <c r="H3117" s="25">
        <f t="shared" si="438"/>
        <v>192.37195416342232</v>
      </c>
      <c r="J3117" s="25">
        <f t="shared" si="436"/>
        <v>5.0999999999999996</v>
      </c>
      <c r="K3117" s="25">
        <f>VLOOKUP(J3117,'Spezifische Werte'!$B$2:$C$4002,2,FALSE)</f>
        <v>9.8097213536623304E-2</v>
      </c>
      <c r="L3117" s="25">
        <f t="shared" si="439"/>
        <v>196.1944270732466</v>
      </c>
      <c r="R3117" s="25">
        <v>3115</v>
      </c>
      <c r="S3117" s="25">
        <v>3114</v>
      </c>
      <c r="T3117" s="25">
        <f t="shared" si="443"/>
        <v>0.30031867582888366</v>
      </c>
      <c r="U3117" s="25">
        <f t="shared" si="440"/>
        <v>0.30520426128894712</v>
      </c>
      <c r="W3117" s="17">
        <f>Eingabe!H3118</f>
        <v>277</v>
      </c>
      <c r="X3117" s="17">
        <f t="shared" si="441"/>
        <v>2.77</v>
      </c>
      <c r="Y3117" s="17">
        <f t="shared" si="442"/>
        <v>280</v>
      </c>
    </row>
    <row r="3118" spans="1:25" x14ac:dyDescent="0.15">
      <c r="A3118" s="82">
        <f t="shared" si="437"/>
        <v>5</v>
      </c>
      <c r="B3118" s="46">
        <v>43595.791666659112</v>
      </c>
      <c r="C3118" s="47">
        <f>Eingabe!G3119</f>
        <v>1.3</v>
      </c>
      <c r="D3118" s="77">
        <v>3118</v>
      </c>
      <c r="E3118" s="47"/>
      <c r="F3118" s="25">
        <f t="shared" si="435"/>
        <v>1.94</v>
      </c>
      <c r="G3118" s="25">
        <f>VLOOKUP(F3118,'Spezifische Werte'!$B$2:$C$4002,2,FALSE)</f>
        <v>4.6180923534292335E-4</v>
      </c>
      <c r="H3118" s="25">
        <f t="shared" si="438"/>
        <v>0.92361847068584668</v>
      </c>
      <c r="J3118" s="25">
        <f t="shared" si="436"/>
        <v>1.95</v>
      </c>
      <c r="K3118" s="25">
        <f>VLOOKUP(J3118,'Spezifische Werte'!$B$2:$C$4002,2,FALSE)</f>
        <v>4.7680243241041462E-4</v>
      </c>
      <c r="L3118" s="25">
        <f t="shared" si="439"/>
        <v>0.95360486482082929</v>
      </c>
      <c r="R3118" s="25">
        <v>3116</v>
      </c>
      <c r="S3118" s="25">
        <v>3115</v>
      </c>
      <c r="T3118" s="25">
        <f t="shared" si="443"/>
        <v>0.30031867582888366</v>
      </c>
      <c r="U3118" s="25">
        <f t="shared" si="440"/>
        <v>0.30520426128894712</v>
      </c>
      <c r="W3118" s="17">
        <f>Eingabe!H3119</f>
        <v>274</v>
      </c>
      <c r="X3118" s="17">
        <f t="shared" si="441"/>
        <v>2.74</v>
      </c>
      <c r="Y3118" s="17">
        <f t="shared" si="442"/>
        <v>270</v>
      </c>
    </row>
    <row r="3119" spans="1:25" x14ac:dyDescent="0.15">
      <c r="A3119" s="82">
        <f t="shared" si="437"/>
        <v>5</v>
      </c>
      <c r="B3119" s="46">
        <v>43595.833333325776</v>
      </c>
      <c r="C3119" s="47">
        <f>Eingabe!G3120</f>
        <v>2.2999999999999998</v>
      </c>
      <c r="D3119" s="77">
        <v>3119</v>
      </c>
      <c r="E3119" s="47"/>
      <c r="F3119" s="25">
        <f t="shared" si="435"/>
        <v>3.43</v>
      </c>
      <c r="G3119" s="25">
        <f>VLOOKUP(F3119,'Spezifische Werte'!$B$2:$C$4002,2,FALSE)</f>
        <v>1.7964243573129882E-2</v>
      </c>
      <c r="H3119" s="25">
        <f t="shared" si="438"/>
        <v>35.928487146259762</v>
      </c>
      <c r="J3119" s="25">
        <f t="shared" si="436"/>
        <v>3.45</v>
      </c>
      <c r="K3119" s="25">
        <f>VLOOKUP(J3119,'Spezifische Werte'!$B$2:$C$4002,2,FALSE)</f>
        <v>1.8521187553697735E-2</v>
      </c>
      <c r="L3119" s="25">
        <f t="shared" si="439"/>
        <v>37.042375107395472</v>
      </c>
      <c r="R3119" s="25">
        <v>3117</v>
      </c>
      <c r="S3119" s="25">
        <v>3116</v>
      </c>
      <c r="T3119" s="25">
        <f t="shared" si="443"/>
        <v>0.30031867582888366</v>
      </c>
      <c r="U3119" s="25">
        <f t="shared" si="440"/>
        <v>0.30520426128894712</v>
      </c>
      <c r="W3119" s="17">
        <f>Eingabe!H3120</f>
        <v>271</v>
      </c>
      <c r="X3119" s="17">
        <f t="shared" si="441"/>
        <v>2.71</v>
      </c>
      <c r="Y3119" s="17">
        <f t="shared" si="442"/>
        <v>270</v>
      </c>
    </row>
    <row r="3120" spans="1:25" x14ac:dyDescent="0.15">
      <c r="A3120" s="82">
        <f t="shared" si="437"/>
        <v>5</v>
      </c>
      <c r="B3120" s="46">
        <v>43595.87499999244</v>
      </c>
      <c r="C3120" s="47">
        <f>Eingabe!G3121</f>
        <v>3.6</v>
      </c>
      <c r="D3120" s="77">
        <v>3120</v>
      </c>
      <c r="E3120" s="47"/>
      <c r="F3120" s="25">
        <f t="shared" si="435"/>
        <v>5.37</v>
      </c>
      <c r="G3120" s="25">
        <f>VLOOKUP(F3120,'Spezifische Werte'!$B$2:$C$4002,2,FALSE)</f>
        <v>0.11640095819454216</v>
      </c>
      <c r="H3120" s="25">
        <f t="shared" si="438"/>
        <v>232.80191638908431</v>
      </c>
      <c r="J3120" s="25">
        <f t="shared" si="436"/>
        <v>5.4</v>
      </c>
      <c r="K3120" s="25">
        <f>VLOOKUP(J3120,'Spezifische Werte'!$B$2:$C$4002,2,FALSE)</f>
        <v>0.11853513474534576</v>
      </c>
      <c r="L3120" s="25">
        <f t="shared" si="439"/>
        <v>237.07026949069152</v>
      </c>
      <c r="R3120" s="25">
        <v>3118</v>
      </c>
      <c r="S3120" s="25">
        <v>3117</v>
      </c>
      <c r="T3120" s="25">
        <f t="shared" si="443"/>
        <v>0.30031867582888366</v>
      </c>
      <c r="U3120" s="25">
        <f t="shared" si="440"/>
        <v>0.30520426128894712</v>
      </c>
      <c r="W3120" s="17">
        <f>Eingabe!H3121</f>
        <v>278</v>
      </c>
      <c r="X3120" s="17">
        <f t="shared" si="441"/>
        <v>2.78</v>
      </c>
      <c r="Y3120" s="17">
        <f t="shared" si="442"/>
        <v>280</v>
      </c>
    </row>
    <row r="3121" spans="1:25" x14ac:dyDescent="0.15">
      <c r="A3121" s="82">
        <f t="shared" si="437"/>
        <v>5</v>
      </c>
      <c r="B3121" s="46">
        <v>43595.916666659105</v>
      </c>
      <c r="C3121" s="47">
        <f>Eingabe!G3122</f>
        <v>3.7</v>
      </c>
      <c r="D3121" s="77">
        <v>3121</v>
      </c>
      <c r="E3121" s="47"/>
      <c r="F3121" s="25">
        <f t="shared" si="435"/>
        <v>5.52</v>
      </c>
      <c r="G3121" s="25">
        <f>VLOOKUP(F3121,'Spezifische Werte'!$B$2:$C$4002,2,FALSE)</f>
        <v>0.12721663519138685</v>
      </c>
      <c r="H3121" s="25">
        <f t="shared" si="438"/>
        <v>254.43327038277369</v>
      </c>
      <c r="J3121" s="25">
        <f t="shared" si="436"/>
        <v>5.55</v>
      </c>
      <c r="K3121" s="25">
        <f>VLOOKUP(J3121,'Spezifische Werte'!$B$2:$C$4002,2,FALSE)</f>
        <v>0.12941942247043492</v>
      </c>
      <c r="L3121" s="25">
        <f t="shared" si="439"/>
        <v>258.83884494086982</v>
      </c>
      <c r="R3121" s="25">
        <v>3119</v>
      </c>
      <c r="S3121" s="25">
        <v>3118</v>
      </c>
      <c r="T3121" s="25">
        <f t="shared" si="443"/>
        <v>0.30031867582888366</v>
      </c>
      <c r="U3121" s="25">
        <f t="shared" si="440"/>
        <v>0.30520426128894712</v>
      </c>
      <c r="W3121" s="17">
        <f>Eingabe!H3122</f>
        <v>262</v>
      </c>
      <c r="X3121" s="17">
        <f t="shared" si="441"/>
        <v>2.62</v>
      </c>
      <c r="Y3121" s="17">
        <f t="shared" si="442"/>
        <v>260</v>
      </c>
    </row>
    <row r="3122" spans="1:25" x14ac:dyDescent="0.15">
      <c r="A3122" s="82">
        <f t="shared" si="437"/>
        <v>5</v>
      </c>
      <c r="B3122" s="46">
        <v>43595.958333325769</v>
      </c>
      <c r="C3122" s="47">
        <f>Eingabe!G3123</f>
        <v>3.7</v>
      </c>
      <c r="D3122" s="77">
        <v>3122</v>
      </c>
      <c r="E3122" s="47"/>
      <c r="F3122" s="25">
        <f t="shared" si="435"/>
        <v>5.52</v>
      </c>
      <c r="G3122" s="25">
        <f>VLOOKUP(F3122,'Spezifische Werte'!$B$2:$C$4002,2,FALSE)</f>
        <v>0.12721663519138685</v>
      </c>
      <c r="H3122" s="25">
        <f t="shared" si="438"/>
        <v>254.43327038277369</v>
      </c>
      <c r="J3122" s="25">
        <f t="shared" si="436"/>
        <v>5.55</v>
      </c>
      <c r="K3122" s="25">
        <f>VLOOKUP(J3122,'Spezifische Werte'!$B$2:$C$4002,2,FALSE)</f>
        <v>0.12941942247043492</v>
      </c>
      <c r="L3122" s="25">
        <f t="shared" si="439"/>
        <v>258.83884494086982</v>
      </c>
      <c r="R3122" s="25">
        <v>3120</v>
      </c>
      <c r="S3122" s="25">
        <v>3119</v>
      </c>
      <c r="T3122" s="25">
        <f t="shared" si="443"/>
        <v>0.30031867582888366</v>
      </c>
      <c r="U3122" s="25">
        <f t="shared" si="440"/>
        <v>0.30520426128894712</v>
      </c>
      <c r="W3122" s="17">
        <f>Eingabe!H3123</f>
        <v>273</v>
      </c>
      <c r="X3122" s="17">
        <f t="shared" si="441"/>
        <v>2.73</v>
      </c>
      <c r="Y3122" s="17">
        <f t="shared" si="442"/>
        <v>270</v>
      </c>
    </row>
    <row r="3123" spans="1:25" x14ac:dyDescent="0.15">
      <c r="A3123" s="82">
        <f t="shared" si="437"/>
        <v>5</v>
      </c>
      <c r="B3123" s="46">
        <v>43595.999999992433</v>
      </c>
      <c r="C3123" s="47">
        <f>Eingabe!G3124</f>
        <v>2.1</v>
      </c>
      <c r="D3123" s="77">
        <v>3123</v>
      </c>
      <c r="E3123" s="47"/>
      <c r="F3123" s="25">
        <f t="shared" si="435"/>
        <v>3.13</v>
      </c>
      <c r="G3123" s="25">
        <f>VLOOKUP(F3123,'Spezifische Werte'!$B$2:$C$4002,2,FALSE)</f>
        <v>1.0589326186624812E-2</v>
      </c>
      <c r="H3123" s="25">
        <f t="shared" si="438"/>
        <v>21.178652373249626</v>
      </c>
      <c r="J3123" s="25">
        <f t="shared" si="436"/>
        <v>3.15</v>
      </c>
      <c r="K3123" s="25">
        <f>VLOOKUP(J3123,'Spezifische Werte'!$B$2:$C$4002,2,FALSE)</f>
        <v>1.1019016897018549E-2</v>
      </c>
      <c r="L3123" s="25">
        <f t="shared" si="439"/>
        <v>22.038033794037098</v>
      </c>
      <c r="R3123" s="25">
        <v>3121</v>
      </c>
      <c r="S3123" s="25">
        <v>3120</v>
      </c>
      <c r="T3123" s="25">
        <f t="shared" si="443"/>
        <v>0.30031867582888366</v>
      </c>
      <c r="U3123" s="25">
        <f t="shared" si="440"/>
        <v>0.30520426128894712</v>
      </c>
      <c r="W3123" s="17">
        <f>Eingabe!H3124</f>
        <v>270</v>
      </c>
      <c r="X3123" s="17">
        <f t="shared" si="441"/>
        <v>2.7</v>
      </c>
      <c r="Y3123" s="17">
        <f t="shared" si="442"/>
        <v>270</v>
      </c>
    </row>
    <row r="3124" spans="1:25" x14ac:dyDescent="0.15">
      <c r="A3124" s="82">
        <f t="shared" si="437"/>
        <v>5</v>
      </c>
      <c r="B3124" s="46">
        <v>43596.041666659097</v>
      </c>
      <c r="C3124" s="47">
        <f>Eingabe!G3125</f>
        <v>3.6</v>
      </c>
      <c r="D3124" s="77">
        <v>3124</v>
      </c>
      <c r="E3124" s="47"/>
      <c r="F3124" s="25">
        <f t="shared" si="435"/>
        <v>5.37</v>
      </c>
      <c r="G3124" s="25">
        <f>VLOOKUP(F3124,'Spezifische Werte'!$B$2:$C$4002,2,FALSE)</f>
        <v>0.11640095819454216</v>
      </c>
      <c r="H3124" s="25">
        <f t="shared" si="438"/>
        <v>232.80191638908431</v>
      </c>
      <c r="J3124" s="25">
        <f t="shared" si="436"/>
        <v>5.4</v>
      </c>
      <c r="K3124" s="25">
        <f>VLOOKUP(J3124,'Spezifische Werte'!$B$2:$C$4002,2,FALSE)</f>
        <v>0.11853513474534576</v>
      </c>
      <c r="L3124" s="25">
        <f t="shared" si="439"/>
        <v>237.07026949069152</v>
      </c>
      <c r="R3124" s="25">
        <v>3122</v>
      </c>
      <c r="S3124" s="25">
        <v>3121</v>
      </c>
      <c r="T3124" s="25">
        <f t="shared" si="443"/>
        <v>0.30031867582888366</v>
      </c>
      <c r="U3124" s="25">
        <f t="shared" si="440"/>
        <v>0.30520426128894712</v>
      </c>
      <c r="W3124" s="17">
        <f>Eingabe!H3125</f>
        <v>278</v>
      </c>
      <c r="X3124" s="17">
        <f t="shared" si="441"/>
        <v>2.78</v>
      </c>
      <c r="Y3124" s="17">
        <f t="shared" si="442"/>
        <v>280</v>
      </c>
    </row>
    <row r="3125" spans="1:25" x14ac:dyDescent="0.15">
      <c r="A3125" s="82">
        <f t="shared" si="437"/>
        <v>5</v>
      </c>
      <c r="B3125" s="46">
        <v>43596.083333325761</v>
      </c>
      <c r="C3125" s="47">
        <f>Eingabe!G3126</f>
        <v>3.6</v>
      </c>
      <c r="D3125" s="77">
        <v>3125</v>
      </c>
      <c r="E3125" s="47"/>
      <c r="F3125" s="25">
        <f t="shared" si="435"/>
        <v>5.37</v>
      </c>
      <c r="G3125" s="25">
        <f>VLOOKUP(F3125,'Spezifische Werte'!$B$2:$C$4002,2,FALSE)</f>
        <v>0.11640095819454216</v>
      </c>
      <c r="H3125" s="25">
        <f t="shared" si="438"/>
        <v>232.80191638908431</v>
      </c>
      <c r="J3125" s="25">
        <f t="shared" si="436"/>
        <v>5.4</v>
      </c>
      <c r="K3125" s="25">
        <f>VLOOKUP(J3125,'Spezifische Werte'!$B$2:$C$4002,2,FALSE)</f>
        <v>0.11853513474534576</v>
      </c>
      <c r="L3125" s="25">
        <f t="shared" si="439"/>
        <v>237.07026949069152</v>
      </c>
      <c r="R3125" s="25">
        <v>3123</v>
      </c>
      <c r="S3125" s="25">
        <v>3122</v>
      </c>
      <c r="T3125" s="25">
        <f t="shared" si="443"/>
        <v>0.30031867582888366</v>
      </c>
      <c r="U3125" s="25">
        <f t="shared" si="440"/>
        <v>0.30520426128894712</v>
      </c>
      <c r="W3125" s="17">
        <f>Eingabe!H3126</f>
        <v>270</v>
      </c>
      <c r="X3125" s="17">
        <f t="shared" si="441"/>
        <v>2.7</v>
      </c>
      <c r="Y3125" s="17">
        <f t="shared" si="442"/>
        <v>270</v>
      </c>
    </row>
    <row r="3126" spans="1:25" x14ac:dyDescent="0.15">
      <c r="A3126" s="82">
        <f t="shared" si="437"/>
        <v>5</v>
      </c>
      <c r="B3126" s="46">
        <v>43596.124999992426</v>
      </c>
      <c r="C3126" s="47">
        <f>Eingabe!G3127</f>
        <v>3.3</v>
      </c>
      <c r="D3126" s="77">
        <v>3126</v>
      </c>
      <c r="E3126" s="47"/>
      <c r="F3126" s="25">
        <f t="shared" si="435"/>
        <v>4.92</v>
      </c>
      <c r="G3126" s="25">
        <f>VLOOKUP(F3126,'Spezifische Werte'!$B$2:$C$4002,2,FALSE)</f>
        <v>8.7079957720259088E-2</v>
      </c>
      <c r="H3126" s="25">
        <f t="shared" si="438"/>
        <v>174.15991544051818</v>
      </c>
      <c r="J3126" s="25">
        <f t="shared" si="436"/>
        <v>4.95</v>
      </c>
      <c r="K3126" s="25">
        <f>VLOOKUP(J3126,'Spezifische Werte'!$B$2:$C$4002,2,FALSE)</f>
        <v>8.884038911585862E-2</v>
      </c>
      <c r="L3126" s="25">
        <f t="shared" si="439"/>
        <v>177.68077823171723</v>
      </c>
      <c r="R3126" s="25">
        <v>3124</v>
      </c>
      <c r="S3126" s="25">
        <v>3123</v>
      </c>
      <c r="T3126" s="25">
        <f t="shared" si="443"/>
        <v>0.30031867582888366</v>
      </c>
      <c r="U3126" s="25">
        <f t="shared" si="440"/>
        <v>0.30520426128894712</v>
      </c>
      <c r="W3126" s="17">
        <f>Eingabe!H3127</f>
        <v>270</v>
      </c>
      <c r="X3126" s="17">
        <f t="shared" si="441"/>
        <v>2.7</v>
      </c>
      <c r="Y3126" s="17">
        <f t="shared" si="442"/>
        <v>270</v>
      </c>
    </row>
    <row r="3127" spans="1:25" x14ac:dyDescent="0.15">
      <c r="A3127" s="82">
        <f t="shared" si="437"/>
        <v>5</v>
      </c>
      <c r="B3127" s="46">
        <v>43596.16666665909</v>
      </c>
      <c r="C3127" s="47">
        <f>Eingabe!G3128</f>
        <v>3.6</v>
      </c>
      <c r="D3127" s="77">
        <v>3127</v>
      </c>
      <c r="E3127" s="47"/>
      <c r="F3127" s="25">
        <f t="shared" si="435"/>
        <v>5.37</v>
      </c>
      <c r="G3127" s="25">
        <f>VLOOKUP(F3127,'Spezifische Werte'!$B$2:$C$4002,2,FALSE)</f>
        <v>0.11640095819454216</v>
      </c>
      <c r="H3127" s="25">
        <f t="shared" si="438"/>
        <v>232.80191638908431</v>
      </c>
      <c r="J3127" s="25">
        <f t="shared" si="436"/>
        <v>5.4</v>
      </c>
      <c r="K3127" s="25">
        <f>VLOOKUP(J3127,'Spezifische Werte'!$B$2:$C$4002,2,FALSE)</f>
        <v>0.11853513474534576</v>
      </c>
      <c r="L3127" s="25">
        <f t="shared" si="439"/>
        <v>237.07026949069152</v>
      </c>
      <c r="R3127" s="25">
        <v>3125</v>
      </c>
      <c r="S3127" s="25">
        <v>3124</v>
      </c>
      <c r="T3127" s="25">
        <f t="shared" si="443"/>
        <v>0.30031867582888366</v>
      </c>
      <c r="U3127" s="25">
        <f t="shared" si="440"/>
        <v>0.30520426128894712</v>
      </c>
      <c r="W3127" s="17">
        <f>Eingabe!H3128</f>
        <v>278</v>
      </c>
      <c r="X3127" s="17">
        <f t="shared" si="441"/>
        <v>2.78</v>
      </c>
      <c r="Y3127" s="17">
        <f t="shared" si="442"/>
        <v>280</v>
      </c>
    </row>
    <row r="3128" spans="1:25" x14ac:dyDescent="0.15">
      <c r="A3128" s="82">
        <f t="shared" si="437"/>
        <v>5</v>
      </c>
      <c r="B3128" s="46">
        <v>43596.208333325754</v>
      </c>
      <c r="C3128" s="47">
        <f>Eingabe!G3129</f>
        <v>3.3</v>
      </c>
      <c r="D3128" s="77">
        <v>3128</v>
      </c>
      <c r="E3128" s="47"/>
      <c r="F3128" s="25">
        <f t="shared" si="435"/>
        <v>4.92</v>
      </c>
      <c r="G3128" s="25">
        <f>VLOOKUP(F3128,'Spezifische Werte'!$B$2:$C$4002,2,FALSE)</f>
        <v>8.7079957720259088E-2</v>
      </c>
      <c r="H3128" s="25">
        <f t="shared" si="438"/>
        <v>174.15991544051818</v>
      </c>
      <c r="J3128" s="25">
        <f t="shared" si="436"/>
        <v>4.95</v>
      </c>
      <c r="K3128" s="25">
        <f>VLOOKUP(J3128,'Spezifische Werte'!$B$2:$C$4002,2,FALSE)</f>
        <v>8.884038911585862E-2</v>
      </c>
      <c r="L3128" s="25">
        <f t="shared" si="439"/>
        <v>177.68077823171723</v>
      </c>
      <c r="R3128" s="25">
        <v>3126</v>
      </c>
      <c r="S3128" s="25">
        <v>3125</v>
      </c>
      <c r="T3128" s="25">
        <f t="shared" si="443"/>
        <v>0.30031867582888366</v>
      </c>
      <c r="U3128" s="25">
        <f t="shared" si="440"/>
        <v>0.30520426128894712</v>
      </c>
      <c r="W3128" s="17">
        <f>Eingabe!H3129</f>
        <v>274</v>
      </c>
      <c r="X3128" s="17">
        <f t="shared" si="441"/>
        <v>2.74</v>
      </c>
      <c r="Y3128" s="17">
        <f t="shared" si="442"/>
        <v>270</v>
      </c>
    </row>
    <row r="3129" spans="1:25" x14ac:dyDescent="0.15">
      <c r="A3129" s="82">
        <f t="shared" si="437"/>
        <v>5</v>
      </c>
      <c r="B3129" s="46">
        <v>43596.249999992418</v>
      </c>
      <c r="C3129" s="47">
        <f>Eingabe!G3130</f>
        <v>3.9</v>
      </c>
      <c r="D3129" s="77">
        <v>3129</v>
      </c>
      <c r="E3129" s="47"/>
      <c r="F3129" s="25">
        <f t="shared" si="435"/>
        <v>5.82</v>
      </c>
      <c r="G3129" s="25">
        <f>VLOOKUP(F3129,'Spezifische Werte'!$B$2:$C$4002,2,FALSE)</f>
        <v>0.15015933791444183</v>
      </c>
      <c r="H3129" s="25">
        <f t="shared" si="438"/>
        <v>300.31867582888367</v>
      </c>
      <c r="J3129" s="25">
        <f t="shared" si="436"/>
        <v>5.85</v>
      </c>
      <c r="K3129" s="25">
        <f>VLOOKUP(J3129,'Spezifische Werte'!$B$2:$C$4002,2,FALSE)</f>
        <v>0.15260213064447356</v>
      </c>
      <c r="L3129" s="25">
        <f t="shared" si="439"/>
        <v>305.20426128894712</v>
      </c>
      <c r="R3129" s="25">
        <v>3127</v>
      </c>
      <c r="S3129" s="25">
        <v>3126</v>
      </c>
      <c r="T3129" s="25">
        <f t="shared" si="443"/>
        <v>0.30031867582888366</v>
      </c>
      <c r="U3129" s="25">
        <f t="shared" si="440"/>
        <v>0.30520426128894712</v>
      </c>
      <c r="W3129" s="17">
        <f>Eingabe!H3130</f>
        <v>277</v>
      </c>
      <c r="X3129" s="17">
        <f t="shared" si="441"/>
        <v>2.77</v>
      </c>
      <c r="Y3129" s="17">
        <f t="shared" si="442"/>
        <v>280</v>
      </c>
    </row>
    <row r="3130" spans="1:25" x14ac:dyDescent="0.15">
      <c r="A3130" s="82">
        <f t="shared" si="437"/>
        <v>5</v>
      </c>
      <c r="B3130" s="46">
        <v>43596.291666659083</v>
      </c>
      <c r="C3130" s="47">
        <f>Eingabe!G3131</f>
        <v>3.3</v>
      </c>
      <c r="D3130" s="77">
        <v>3130</v>
      </c>
      <c r="E3130" s="47"/>
      <c r="F3130" s="25">
        <f t="shared" si="435"/>
        <v>4.92</v>
      </c>
      <c r="G3130" s="25">
        <f>VLOOKUP(F3130,'Spezifische Werte'!$B$2:$C$4002,2,FALSE)</f>
        <v>8.7079957720259088E-2</v>
      </c>
      <c r="H3130" s="25">
        <f t="shared" si="438"/>
        <v>174.15991544051818</v>
      </c>
      <c r="J3130" s="25">
        <f t="shared" si="436"/>
        <v>4.95</v>
      </c>
      <c r="K3130" s="25">
        <f>VLOOKUP(J3130,'Spezifische Werte'!$B$2:$C$4002,2,FALSE)</f>
        <v>8.884038911585862E-2</v>
      </c>
      <c r="L3130" s="25">
        <f t="shared" si="439"/>
        <v>177.68077823171723</v>
      </c>
      <c r="R3130" s="25">
        <v>3128</v>
      </c>
      <c r="S3130" s="25">
        <v>3127</v>
      </c>
      <c r="T3130" s="25">
        <f t="shared" si="443"/>
        <v>0.30031867582888366</v>
      </c>
      <c r="U3130" s="25">
        <f t="shared" si="440"/>
        <v>0.30520426128894712</v>
      </c>
      <c r="W3130" s="17">
        <f>Eingabe!H3131</f>
        <v>284</v>
      </c>
      <c r="X3130" s="17">
        <f t="shared" si="441"/>
        <v>2.84</v>
      </c>
      <c r="Y3130" s="17">
        <f t="shared" si="442"/>
        <v>280</v>
      </c>
    </row>
    <row r="3131" spans="1:25" x14ac:dyDescent="0.15">
      <c r="A3131" s="82">
        <f t="shared" si="437"/>
        <v>5</v>
      </c>
      <c r="B3131" s="46">
        <v>43596.333333325747</v>
      </c>
      <c r="C3131" s="47">
        <f>Eingabe!G3132</f>
        <v>3.3</v>
      </c>
      <c r="D3131" s="77">
        <v>3131</v>
      </c>
      <c r="E3131" s="47"/>
      <c r="F3131" s="25">
        <f t="shared" si="435"/>
        <v>4.92</v>
      </c>
      <c r="G3131" s="25">
        <f>VLOOKUP(F3131,'Spezifische Werte'!$B$2:$C$4002,2,FALSE)</f>
        <v>8.7079957720259088E-2</v>
      </c>
      <c r="H3131" s="25">
        <f t="shared" si="438"/>
        <v>174.15991544051818</v>
      </c>
      <c r="J3131" s="25">
        <f t="shared" si="436"/>
        <v>4.95</v>
      </c>
      <c r="K3131" s="25">
        <f>VLOOKUP(J3131,'Spezifische Werte'!$B$2:$C$4002,2,FALSE)</f>
        <v>8.884038911585862E-2</v>
      </c>
      <c r="L3131" s="25">
        <f t="shared" si="439"/>
        <v>177.68077823171723</v>
      </c>
      <c r="R3131" s="25">
        <v>3129</v>
      </c>
      <c r="S3131" s="25">
        <v>3128</v>
      </c>
      <c r="T3131" s="25">
        <f t="shared" si="443"/>
        <v>0.30031867582888366</v>
      </c>
      <c r="U3131" s="25">
        <f t="shared" si="440"/>
        <v>0.30520426128894712</v>
      </c>
      <c r="W3131" s="17">
        <f>Eingabe!H3132</f>
        <v>271</v>
      </c>
      <c r="X3131" s="17">
        <f t="shared" si="441"/>
        <v>2.71</v>
      </c>
      <c r="Y3131" s="17">
        <f t="shared" si="442"/>
        <v>270</v>
      </c>
    </row>
    <row r="3132" spans="1:25" x14ac:dyDescent="0.15">
      <c r="A3132" s="82">
        <f t="shared" si="437"/>
        <v>5</v>
      </c>
      <c r="B3132" s="46">
        <v>43596.374999992411</v>
      </c>
      <c r="C3132" s="47">
        <f>Eingabe!G3133</f>
        <v>3.5</v>
      </c>
      <c r="D3132" s="77">
        <v>3132</v>
      </c>
      <c r="E3132" s="47"/>
      <c r="F3132" s="25">
        <f t="shared" si="435"/>
        <v>5.22</v>
      </c>
      <c r="G3132" s="25">
        <f>VLOOKUP(F3132,'Spezifische Werte'!$B$2:$C$4002,2,FALSE)</f>
        <v>0.10600726326582303</v>
      </c>
      <c r="H3132" s="25">
        <f t="shared" si="438"/>
        <v>212.01452653164606</v>
      </c>
      <c r="J3132" s="25">
        <f t="shared" si="436"/>
        <v>5.25</v>
      </c>
      <c r="K3132" s="25">
        <f>VLOOKUP(J3132,'Spezifische Werte'!$B$2:$C$4002,2,FALSE)</f>
        <v>0.10804502827355937</v>
      </c>
      <c r="L3132" s="25">
        <f t="shared" si="439"/>
        <v>216.09005654711873</v>
      </c>
      <c r="R3132" s="25">
        <v>3130</v>
      </c>
      <c r="S3132" s="25">
        <v>3129</v>
      </c>
      <c r="T3132" s="25">
        <f t="shared" si="443"/>
        <v>0.30031867582888366</v>
      </c>
      <c r="U3132" s="25">
        <f t="shared" si="440"/>
        <v>0.30520426128894712</v>
      </c>
      <c r="W3132" s="17">
        <f>Eingabe!H3133</f>
        <v>285</v>
      </c>
      <c r="X3132" s="17">
        <f t="shared" si="441"/>
        <v>2.85</v>
      </c>
      <c r="Y3132" s="17">
        <f t="shared" si="442"/>
        <v>290</v>
      </c>
    </row>
    <row r="3133" spans="1:25" x14ac:dyDescent="0.15">
      <c r="A3133" s="82">
        <f t="shared" si="437"/>
        <v>5</v>
      </c>
      <c r="B3133" s="46">
        <v>43596.416666659075</v>
      </c>
      <c r="C3133" s="47">
        <f>Eingabe!G3134</f>
        <v>3.2</v>
      </c>
      <c r="D3133" s="77">
        <v>3133</v>
      </c>
      <c r="E3133" s="47"/>
      <c r="F3133" s="25">
        <f t="shared" si="435"/>
        <v>4.7699999999999996</v>
      </c>
      <c r="G3133" s="25">
        <f>VLOOKUP(F3133,'Spezifische Werte'!$B$2:$C$4002,2,FALSE)</f>
        <v>7.8679349945367349E-2</v>
      </c>
      <c r="H3133" s="25">
        <f t="shared" si="438"/>
        <v>157.3586998907347</v>
      </c>
      <c r="J3133" s="25">
        <f t="shared" si="436"/>
        <v>4.8</v>
      </c>
      <c r="K3133" s="25">
        <f>VLOOKUP(J3133,'Spezifische Werte'!$B$2:$C$4002,2,FALSE)</f>
        <v>8.0310065544742015E-2</v>
      </c>
      <c r="L3133" s="25">
        <f t="shared" si="439"/>
        <v>160.62013108948403</v>
      </c>
      <c r="R3133" s="25">
        <v>3131</v>
      </c>
      <c r="S3133" s="25">
        <v>3130</v>
      </c>
      <c r="T3133" s="25">
        <f t="shared" si="443"/>
        <v>0.30031867582888366</v>
      </c>
      <c r="U3133" s="25">
        <f t="shared" si="440"/>
        <v>0.30520426128894712</v>
      </c>
      <c r="W3133" s="17">
        <f>Eingabe!H3134</f>
        <v>270</v>
      </c>
      <c r="X3133" s="17">
        <f t="shared" si="441"/>
        <v>2.7</v>
      </c>
      <c r="Y3133" s="17">
        <f t="shared" si="442"/>
        <v>270</v>
      </c>
    </row>
    <row r="3134" spans="1:25" x14ac:dyDescent="0.15">
      <c r="A3134" s="82">
        <f t="shared" si="437"/>
        <v>5</v>
      </c>
      <c r="B3134" s="46">
        <v>43596.45833332574</v>
      </c>
      <c r="C3134" s="47">
        <f>Eingabe!G3135</f>
        <v>3.6</v>
      </c>
      <c r="D3134" s="77">
        <v>3134</v>
      </c>
      <c r="E3134" s="47"/>
      <c r="F3134" s="25">
        <f t="shared" si="435"/>
        <v>5.37</v>
      </c>
      <c r="G3134" s="25">
        <f>VLOOKUP(F3134,'Spezifische Werte'!$B$2:$C$4002,2,FALSE)</f>
        <v>0.11640095819454216</v>
      </c>
      <c r="H3134" s="25">
        <f t="shared" si="438"/>
        <v>232.80191638908431</v>
      </c>
      <c r="J3134" s="25">
        <f t="shared" si="436"/>
        <v>5.4</v>
      </c>
      <c r="K3134" s="25">
        <f>VLOOKUP(J3134,'Spezifische Werte'!$B$2:$C$4002,2,FALSE)</f>
        <v>0.11853513474534576</v>
      </c>
      <c r="L3134" s="25">
        <f t="shared" si="439"/>
        <v>237.07026949069152</v>
      </c>
      <c r="R3134" s="25">
        <v>3132</v>
      </c>
      <c r="S3134" s="25">
        <v>3131</v>
      </c>
      <c r="T3134" s="25">
        <f t="shared" si="443"/>
        <v>0.30031867582888366</v>
      </c>
      <c r="U3134" s="25">
        <f t="shared" si="440"/>
        <v>0.30520426128894712</v>
      </c>
      <c r="W3134" s="17">
        <f>Eingabe!H3135</f>
        <v>290</v>
      </c>
      <c r="X3134" s="17">
        <f t="shared" si="441"/>
        <v>2.9</v>
      </c>
      <c r="Y3134" s="17">
        <f t="shared" si="442"/>
        <v>290</v>
      </c>
    </row>
    <row r="3135" spans="1:25" x14ac:dyDescent="0.15">
      <c r="A3135" s="82">
        <f t="shared" si="437"/>
        <v>5</v>
      </c>
      <c r="B3135" s="46">
        <v>43596.499999992404</v>
      </c>
      <c r="C3135" s="47">
        <f>Eingabe!G3136</f>
        <v>4</v>
      </c>
      <c r="D3135" s="77">
        <v>3135</v>
      </c>
      <c r="E3135" s="47"/>
      <c r="F3135" s="25">
        <f t="shared" si="435"/>
        <v>5.97</v>
      </c>
      <c r="G3135" s="25">
        <f>VLOOKUP(F3135,'Spezifische Werte'!$B$2:$C$4002,2,FALSE)</f>
        <v>0.1627434603343155</v>
      </c>
      <c r="H3135" s="25">
        <f t="shared" si="438"/>
        <v>325.486920668631</v>
      </c>
      <c r="J3135" s="25">
        <f t="shared" si="436"/>
        <v>6</v>
      </c>
      <c r="K3135" s="25">
        <f>VLOOKUP(J3135,'Spezifische Werte'!$B$2:$C$4002,2,FALSE)</f>
        <v>0.16538134424295356</v>
      </c>
      <c r="L3135" s="25">
        <f t="shared" si="439"/>
        <v>330.76268848590712</v>
      </c>
      <c r="R3135" s="25">
        <v>3133</v>
      </c>
      <c r="S3135" s="25">
        <v>3132</v>
      </c>
      <c r="T3135" s="25">
        <f t="shared" si="443"/>
        <v>0.30031867582888366</v>
      </c>
      <c r="U3135" s="25">
        <f t="shared" si="440"/>
        <v>0.30520426128894712</v>
      </c>
      <c r="W3135" s="17">
        <f>Eingabe!H3136</f>
        <v>313</v>
      </c>
      <c r="X3135" s="17">
        <f t="shared" si="441"/>
        <v>3.13</v>
      </c>
      <c r="Y3135" s="17">
        <f t="shared" si="442"/>
        <v>310</v>
      </c>
    </row>
    <row r="3136" spans="1:25" x14ac:dyDescent="0.15">
      <c r="A3136" s="82">
        <f t="shared" si="437"/>
        <v>5</v>
      </c>
      <c r="B3136" s="46">
        <v>43596.541666659068</v>
      </c>
      <c r="C3136" s="47">
        <f>Eingabe!G3137</f>
        <v>4.5</v>
      </c>
      <c r="D3136" s="77">
        <v>3136</v>
      </c>
      <c r="E3136" s="47"/>
      <c r="F3136" s="25">
        <f t="shared" si="435"/>
        <v>6.71</v>
      </c>
      <c r="G3136" s="25">
        <f>VLOOKUP(F3136,'Spezifische Werte'!$B$2:$C$4002,2,FALSE)</f>
        <v>0.23821819652236836</v>
      </c>
      <c r="H3136" s="25">
        <f t="shared" si="438"/>
        <v>476.43639304473675</v>
      </c>
      <c r="J3136" s="25">
        <f t="shared" si="436"/>
        <v>6.75</v>
      </c>
      <c r="K3136" s="25">
        <f>VLOOKUP(J3136,'Spezifische Werte'!$B$2:$C$4002,2,FALSE)</f>
        <v>0.24279032681735657</v>
      </c>
      <c r="L3136" s="25">
        <f t="shared" si="439"/>
        <v>485.58065363471314</v>
      </c>
      <c r="R3136" s="25">
        <v>3134</v>
      </c>
      <c r="S3136" s="25">
        <v>3133</v>
      </c>
      <c r="T3136" s="25">
        <f t="shared" si="443"/>
        <v>0.30031867582888366</v>
      </c>
      <c r="U3136" s="25">
        <f t="shared" si="440"/>
        <v>0.30520426128894712</v>
      </c>
      <c r="W3136" s="17">
        <f>Eingabe!H3137</f>
        <v>276</v>
      </c>
      <c r="X3136" s="17">
        <f t="shared" si="441"/>
        <v>2.76</v>
      </c>
      <c r="Y3136" s="17">
        <f t="shared" si="442"/>
        <v>280</v>
      </c>
    </row>
    <row r="3137" spans="1:25" x14ac:dyDescent="0.15">
      <c r="A3137" s="82">
        <f t="shared" si="437"/>
        <v>5</v>
      </c>
      <c r="B3137" s="46">
        <v>43596.583333325732</v>
      </c>
      <c r="C3137" s="47">
        <f>Eingabe!G3138</f>
        <v>5.2</v>
      </c>
      <c r="D3137" s="77">
        <v>3137</v>
      </c>
      <c r="E3137" s="47"/>
      <c r="F3137" s="25">
        <f t="shared" si="435"/>
        <v>7.76</v>
      </c>
      <c r="G3137" s="25">
        <f>VLOOKUP(F3137,'Spezifische Werte'!$B$2:$C$4002,2,FALSE)</f>
        <v>0.37619660828942059</v>
      </c>
      <c r="H3137" s="25">
        <f t="shared" si="438"/>
        <v>752.39321657884113</v>
      </c>
      <c r="J3137" s="25">
        <f t="shared" si="436"/>
        <v>7.8</v>
      </c>
      <c r="K3137" s="25">
        <f>VLOOKUP(J3137,'Spezifische Werte'!$B$2:$C$4002,2,FALSE)</f>
        <v>0.3821877888895947</v>
      </c>
      <c r="L3137" s="25">
        <f t="shared" si="439"/>
        <v>764.37557777918937</v>
      </c>
      <c r="R3137" s="25">
        <v>3135</v>
      </c>
      <c r="S3137" s="25">
        <v>3134</v>
      </c>
      <c r="T3137" s="25">
        <f t="shared" si="443"/>
        <v>0.30031867582888366</v>
      </c>
      <c r="U3137" s="25">
        <f t="shared" si="440"/>
        <v>0.30520426128894712</v>
      </c>
      <c r="W3137" s="17">
        <f>Eingabe!H3138</f>
        <v>283</v>
      </c>
      <c r="X3137" s="17">
        <f t="shared" si="441"/>
        <v>2.83</v>
      </c>
      <c r="Y3137" s="17">
        <f t="shared" si="442"/>
        <v>280</v>
      </c>
    </row>
    <row r="3138" spans="1:25" x14ac:dyDescent="0.15">
      <c r="A3138" s="82">
        <f t="shared" si="437"/>
        <v>5</v>
      </c>
      <c r="B3138" s="46">
        <v>43596.624999992397</v>
      </c>
      <c r="C3138" s="47">
        <f>Eingabe!G3139</f>
        <v>6.1</v>
      </c>
      <c r="D3138" s="77">
        <v>3138</v>
      </c>
      <c r="E3138" s="47"/>
      <c r="F3138" s="25">
        <f t="shared" si="435"/>
        <v>9.1</v>
      </c>
      <c r="G3138" s="25">
        <f>VLOOKUP(F3138,'Spezifische Werte'!$B$2:$C$4002,2,FALSE)</f>
        <v>0.59886663276505681</v>
      </c>
      <c r="H3138" s="25">
        <f t="shared" si="438"/>
        <v>1197.7332655301136</v>
      </c>
      <c r="J3138" s="25">
        <f t="shared" si="436"/>
        <v>9.15</v>
      </c>
      <c r="K3138" s="25">
        <f>VLOOKUP(J3138,'Spezifische Werte'!$B$2:$C$4002,2,FALSE)</f>
        <v>0.60752867779351938</v>
      </c>
      <c r="L3138" s="25">
        <f t="shared" si="439"/>
        <v>1215.0573555870387</v>
      </c>
      <c r="R3138" s="25">
        <v>3136</v>
      </c>
      <c r="S3138" s="25">
        <v>3135</v>
      </c>
      <c r="T3138" s="25">
        <f t="shared" si="443"/>
        <v>0.30031867582888366</v>
      </c>
      <c r="U3138" s="25">
        <f t="shared" si="440"/>
        <v>0.30520426128894712</v>
      </c>
      <c r="W3138" s="17">
        <f>Eingabe!H3139</f>
        <v>271</v>
      </c>
      <c r="X3138" s="17">
        <f t="shared" si="441"/>
        <v>2.71</v>
      </c>
      <c r="Y3138" s="17">
        <f t="shared" si="442"/>
        <v>270</v>
      </c>
    </row>
    <row r="3139" spans="1:25" x14ac:dyDescent="0.15">
      <c r="A3139" s="82">
        <f t="shared" si="437"/>
        <v>5</v>
      </c>
      <c r="B3139" s="46">
        <v>43596.666666659061</v>
      </c>
      <c r="C3139" s="47">
        <f>Eingabe!G3140</f>
        <v>5.4</v>
      </c>
      <c r="D3139" s="77">
        <v>3139</v>
      </c>
      <c r="E3139" s="47"/>
      <c r="F3139" s="25">
        <f t="shared" ref="F3139:F3202" si="444">ROUND(C3139*($O$4/$O$5)^$O$7,2)</f>
        <v>8.06</v>
      </c>
      <c r="G3139" s="25">
        <f>VLOOKUP(F3139,'Spezifische Werte'!$B$2:$C$4002,2,FALSE)</f>
        <v>0.42239374838249216</v>
      </c>
      <c r="H3139" s="25">
        <f t="shared" si="438"/>
        <v>844.78749676498433</v>
      </c>
      <c r="J3139" s="25">
        <f t="shared" ref="J3139:J3202" si="445">ROUND(C3139*(LN($O$4/$O$8)/LN($O$5/$O$8)),2)</f>
        <v>8.1</v>
      </c>
      <c r="K3139" s="25">
        <f>VLOOKUP(J3139,'Spezifische Werte'!$B$2:$C$4002,2,FALSE)</f>
        <v>0.428769385012092</v>
      </c>
      <c r="L3139" s="25">
        <f t="shared" si="439"/>
        <v>857.53877002418403</v>
      </c>
      <c r="R3139" s="25">
        <v>3137</v>
      </c>
      <c r="S3139" s="25">
        <v>3136</v>
      </c>
      <c r="T3139" s="25">
        <f t="shared" si="443"/>
        <v>0.30031867582888366</v>
      </c>
      <c r="U3139" s="25">
        <f t="shared" si="440"/>
        <v>0.30520426128894712</v>
      </c>
      <c r="W3139" s="17">
        <f>Eingabe!H3140</f>
        <v>300</v>
      </c>
      <c r="X3139" s="17">
        <f t="shared" si="441"/>
        <v>3</v>
      </c>
      <c r="Y3139" s="17">
        <f t="shared" si="442"/>
        <v>300</v>
      </c>
    </row>
    <row r="3140" spans="1:25" x14ac:dyDescent="0.15">
      <c r="A3140" s="82">
        <f t="shared" ref="A3140:A3203" si="446">MONTH(B3140)</f>
        <v>5</v>
      </c>
      <c r="B3140" s="46">
        <v>43596.708333325725</v>
      </c>
      <c r="C3140" s="47">
        <f>Eingabe!G3141</f>
        <v>3.4</v>
      </c>
      <c r="D3140" s="77">
        <v>3140</v>
      </c>
      <c r="E3140" s="47"/>
      <c r="F3140" s="25">
        <f t="shared" si="444"/>
        <v>5.07</v>
      </c>
      <c r="G3140" s="25">
        <f>VLOOKUP(F3140,'Spezifische Werte'!$B$2:$C$4002,2,FALSE)</f>
        <v>9.6185977081711158E-2</v>
      </c>
      <c r="H3140" s="25">
        <f t="shared" ref="H3140:H3203" si="447">G3140*$O$9*1000</f>
        <v>192.37195416342232</v>
      </c>
      <c r="J3140" s="25">
        <f t="shared" si="445"/>
        <v>5.0999999999999996</v>
      </c>
      <c r="K3140" s="25">
        <f>VLOOKUP(J3140,'Spezifische Werte'!$B$2:$C$4002,2,FALSE)</f>
        <v>9.8097213536623304E-2</v>
      </c>
      <c r="L3140" s="25">
        <f t="shared" ref="L3140:L3203" si="448">K3140*$O$9*1000</f>
        <v>196.1944270732466</v>
      </c>
      <c r="R3140" s="25">
        <v>3138</v>
      </c>
      <c r="S3140" s="25">
        <v>3137</v>
      </c>
      <c r="T3140" s="25">
        <f t="shared" si="443"/>
        <v>0.30031867582888366</v>
      </c>
      <c r="U3140" s="25">
        <f t="shared" ref="U3140:U3203" si="449">LARGE($L$3:$L$8762,R3140)/1000</f>
        <v>0.30520426128894712</v>
      </c>
      <c r="W3140" s="17">
        <f>Eingabe!H3141</f>
        <v>313</v>
      </c>
      <c r="X3140" s="17">
        <f t="shared" ref="X3140:X3203" si="450">W3140/100</f>
        <v>3.13</v>
      </c>
      <c r="Y3140" s="17">
        <f t="shared" ref="Y3140:Y3203" si="451">ROUND(X3140,1)*100</f>
        <v>310</v>
      </c>
    </row>
    <row r="3141" spans="1:25" x14ac:dyDescent="0.15">
      <c r="A3141" s="82">
        <f t="shared" si="446"/>
        <v>5</v>
      </c>
      <c r="B3141" s="46">
        <v>43596.749999992389</v>
      </c>
      <c r="C3141" s="47">
        <f>Eingabe!G3142</f>
        <v>3.5</v>
      </c>
      <c r="D3141" s="77">
        <v>3141</v>
      </c>
      <c r="E3141" s="47"/>
      <c r="F3141" s="25">
        <f t="shared" si="444"/>
        <v>5.22</v>
      </c>
      <c r="G3141" s="25">
        <f>VLOOKUP(F3141,'Spezifische Werte'!$B$2:$C$4002,2,FALSE)</f>
        <v>0.10600726326582303</v>
      </c>
      <c r="H3141" s="25">
        <f t="shared" si="447"/>
        <v>212.01452653164606</v>
      </c>
      <c r="J3141" s="25">
        <f t="shared" si="445"/>
        <v>5.25</v>
      </c>
      <c r="K3141" s="25">
        <f>VLOOKUP(J3141,'Spezifische Werte'!$B$2:$C$4002,2,FALSE)</f>
        <v>0.10804502827355937</v>
      </c>
      <c r="L3141" s="25">
        <f t="shared" si="448"/>
        <v>216.09005654711873</v>
      </c>
      <c r="R3141" s="25">
        <v>3139</v>
      </c>
      <c r="S3141" s="25">
        <v>3138</v>
      </c>
      <c r="T3141" s="25">
        <f t="shared" si="443"/>
        <v>0.30031867582888366</v>
      </c>
      <c r="U3141" s="25">
        <f t="shared" si="449"/>
        <v>0.30520426128894712</v>
      </c>
      <c r="W3141" s="17">
        <f>Eingabe!H3142</f>
        <v>287</v>
      </c>
      <c r="X3141" s="17">
        <f t="shared" si="450"/>
        <v>2.87</v>
      </c>
      <c r="Y3141" s="17">
        <f t="shared" si="451"/>
        <v>290</v>
      </c>
    </row>
    <row r="3142" spans="1:25" x14ac:dyDescent="0.15">
      <c r="A3142" s="82">
        <f t="shared" si="446"/>
        <v>5</v>
      </c>
      <c r="B3142" s="46">
        <v>43596.791666659054</v>
      </c>
      <c r="C3142" s="47">
        <f>Eingabe!G3143</f>
        <v>3.5</v>
      </c>
      <c r="D3142" s="77">
        <v>3142</v>
      </c>
      <c r="E3142" s="47"/>
      <c r="F3142" s="25">
        <f t="shared" si="444"/>
        <v>5.22</v>
      </c>
      <c r="G3142" s="25">
        <f>VLOOKUP(F3142,'Spezifische Werte'!$B$2:$C$4002,2,FALSE)</f>
        <v>0.10600726326582303</v>
      </c>
      <c r="H3142" s="25">
        <f t="shared" si="447"/>
        <v>212.01452653164606</v>
      </c>
      <c r="J3142" s="25">
        <f t="shared" si="445"/>
        <v>5.25</v>
      </c>
      <c r="K3142" s="25">
        <f>VLOOKUP(J3142,'Spezifische Werte'!$B$2:$C$4002,2,FALSE)</f>
        <v>0.10804502827355937</v>
      </c>
      <c r="L3142" s="25">
        <f t="shared" si="448"/>
        <v>216.09005654711873</v>
      </c>
      <c r="R3142" s="25">
        <v>3140</v>
      </c>
      <c r="S3142" s="25">
        <v>3139</v>
      </c>
      <c r="T3142" s="25">
        <f t="shared" ref="T3142:T3205" si="452">LARGE($H$3:$H$8762,R3142)/1000</f>
        <v>0.30031867582888366</v>
      </c>
      <c r="U3142" s="25">
        <f t="shared" si="449"/>
        <v>0.30520426128894712</v>
      </c>
      <c r="W3142" s="17">
        <f>Eingabe!H3143</f>
        <v>285</v>
      </c>
      <c r="X3142" s="17">
        <f t="shared" si="450"/>
        <v>2.85</v>
      </c>
      <c r="Y3142" s="17">
        <f t="shared" si="451"/>
        <v>290</v>
      </c>
    </row>
    <row r="3143" spans="1:25" x14ac:dyDescent="0.15">
      <c r="A3143" s="82">
        <f t="shared" si="446"/>
        <v>5</v>
      </c>
      <c r="B3143" s="46">
        <v>43596.833333325718</v>
      </c>
      <c r="C3143" s="47">
        <f>Eingabe!G3144</f>
        <v>4</v>
      </c>
      <c r="D3143" s="77">
        <v>3143</v>
      </c>
      <c r="E3143" s="47"/>
      <c r="F3143" s="25">
        <f t="shared" si="444"/>
        <v>5.97</v>
      </c>
      <c r="G3143" s="25">
        <f>VLOOKUP(F3143,'Spezifische Werte'!$B$2:$C$4002,2,FALSE)</f>
        <v>0.1627434603343155</v>
      </c>
      <c r="H3143" s="25">
        <f t="shared" si="447"/>
        <v>325.486920668631</v>
      </c>
      <c r="J3143" s="25">
        <f t="shared" si="445"/>
        <v>6</v>
      </c>
      <c r="K3143" s="25">
        <f>VLOOKUP(J3143,'Spezifische Werte'!$B$2:$C$4002,2,FALSE)</f>
        <v>0.16538134424295356</v>
      </c>
      <c r="L3143" s="25">
        <f t="shared" si="448"/>
        <v>330.76268848590712</v>
      </c>
      <c r="R3143" s="25">
        <v>3141</v>
      </c>
      <c r="S3143" s="25">
        <v>3140</v>
      </c>
      <c r="T3143" s="25">
        <f t="shared" si="452"/>
        <v>0.30031867582888366</v>
      </c>
      <c r="U3143" s="25">
        <f t="shared" si="449"/>
        <v>0.30520426128894712</v>
      </c>
      <c r="W3143" s="17">
        <f>Eingabe!H3144</f>
        <v>284</v>
      </c>
      <c r="X3143" s="17">
        <f t="shared" si="450"/>
        <v>2.84</v>
      </c>
      <c r="Y3143" s="17">
        <f t="shared" si="451"/>
        <v>280</v>
      </c>
    </row>
    <row r="3144" spans="1:25" x14ac:dyDescent="0.15">
      <c r="A3144" s="82">
        <f t="shared" si="446"/>
        <v>5</v>
      </c>
      <c r="B3144" s="46">
        <v>43596.874999992382</v>
      </c>
      <c r="C3144" s="47">
        <f>Eingabe!G3145</f>
        <v>5.0999999999999996</v>
      </c>
      <c r="D3144" s="77">
        <v>3144</v>
      </c>
      <c r="E3144" s="47"/>
      <c r="F3144" s="25">
        <f t="shared" si="444"/>
        <v>7.61</v>
      </c>
      <c r="G3144" s="25">
        <f>VLOOKUP(F3144,'Spezifische Werte'!$B$2:$C$4002,2,FALSE)</f>
        <v>0.35419704845962618</v>
      </c>
      <c r="H3144" s="25">
        <f t="shared" si="447"/>
        <v>708.39409691925232</v>
      </c>
      <c r="J3144" s="25">
        <f t="shared" si="445"/>
        <v>7.65</v>
      </c>
      <c r="K3144" s="25">
        <f>VLOOKUP(J3144,'Spezifische Werte'!$B$2:$C$4002,2,FALSE)</f>
        <v>0.35999115933138248</v>
      </c>
      <c r="L3144" s="25">
        <f t="shared" si="448"/>
        <v>719.98231866276501</v>
      </c>
      <c r="R3144" s="25">
        <v>3142</v>
      </c>
      <c r="S3144" s="25">
        <v>3141</v>
      </c>
      <c r="T3144" s="25">
        <f t="shared" si="452"/>
        <v>0.30031867582888366</v>
      </c>
      <c r="U3144" s="25">
        <f t="shared" si="449"/>
        <v>0.30520426128894712</v>
      </c>
      <c r="W3144" s="17">
        <f>Eingabe!H3145</f>
        <v>295</v>
      </c>
      <c r="X3144" s="17">
        <f t="shared" si="450"/>
        <v>2.95</v>
      </c>
      <c r="Y3144" s="17">
        <f t="shared" si="451"/>
        <v>300</v>
      </c>
    </row>
    <row r="3145" spans="1:25" x14ac:dyDescent="0.15">
      <c r="A3145" s="82">
        <f t="shared" si="446"/>
        <v>5</v>
      </c>
      <c r="B3145" s="46">
        <v>43596.916666659046</v>
      </c>
      <c r="C3145" s="47">
        <f>Eingabe!G3146</f>
        <v>4.7</v>
      </c>
      <c r="D3145" s="77">
        <v>3145</v>
      </c>
      <c r="E3145" s="47"/>
      <c r="F3145" s="25">
        <f t="shared" si="444"/>
        <v>7.01</v>
      </c>
      <c r="G3145" s="25">
        <f>VLOOKUP(F3145,'Spezifische Werte'!$B$2:$C$4002,2,FALSE)</f>
        <v>0.27377270492189271</v>
      </c>
      <c r="H3145" s="25">
        <f t="shared" si="447"/>
        <v>547.54540984378536</v>
      </c>
      <c r="J3145" s="25">
        <f t="shared" si="445"/>
        <v>7.05</v>
      </c>
      <c r="K3145" s="25">
        <f>VLOOKUP(J3145,'Spezifische Werte'!$B$2:$C$4002,2,FALSE)</f>
        <v>0.27874593647894402</v>
      </c>
      <c r="L3145" s="25">
        <f t="shared" si="448"/>
        <v>557.49187295788806</v>
      </c>
      <c r="R3145" s="25">
        <v>3143</v>
      </c>
      <c r="S3145" s="25">
        <v>3142</v>
      </c>
      <c r="T3145" s="25">
        <f t="shared" si="452"/>
        <v>0.30031867582888366</v>
      </c>
      <c r="U3145" s="25">
        <f t="shared" si="449"/>
        <v>0.30520426128894712</v>
      </c>
      <c r="W3145" s="17">
        <f>Eingabe!H3146</f>
        <v>277</v>
      </c>
      <c r="X3145" s="17">
        <f t="shared" si="450"/>
        <v>2.77</v>
      </c>
      <c r="Y3145" s="17">
        <f t="shared" si="451"/>
        <v>280</v>
      </c>
    </row>
    <row r="3146" spans="1:25" x14ac:dyDescent="0.15">
      <c r="A3146" s="82">
        <f t="shared" si="446"/>
        <v>5</v>
      </c>
      <c r="B3146" s="46">
        <v>43596.958333325711</v>
      </c>
      <c r="C3146" s="47">
        <f>Eingabe!G3147</f>
        <v>4.4000000000000004</v>
      </c>
      <c r="D3146" s="77">
        <v>3146</v>
      </c>
      <c r="E3146" s="47"/>
      <c r="F3146" s="25">
        <f t="shared" si="444"/>
        <v>6.56</v>
      </c>
      <c r="G3146" s="25">
        <f>VLOOKUP(F3146,'Spezifische Werte'!$B$2:$C$4002,2,FALSE)</f>
        <v>0.2214941246302857</v>
      </c>
      <c r="H3146" s="25">
        <f t="shared" si="447"/>
        <v>442.98824926057142</v>
      </c>
      <c r="J3146" s="25">
        <f t="shared" si="445"/>
        <v>6.6</v>
      </c>
      <c r="K3146" s="25">
        <f>VLOOKUP(J3146,'Spezifische Werte'!$B$2:$C$4002,2,FALSE)</f>
        <v>0.22589088814664299</v>
      </c>
      <c r="L3146" s="25">
        <f t="shared" si="448"/>
        <v>451.78177629328599</v>
      </c>
      <c r="R3146" s="25">
        <v>3144</v>
      </c>
      <c r="S3146" s="25">
        <v>3143</v>
      </c>
      <c r="T3146" s="25">
        <f t="shared" si="452"/>
        <v>0.30031867582888366</v>
      </c>
      <c r="U3146" s="25">
        <f t="shared" si="449"/>
        <v>0.30520426128894712</v>
      </c>
      <c r="W3146" s="17">
        <f>Eingabe!H3147</f>
        <v>259</v>
      </c>
      <c r="X3146" s="17">
        <f t="shared" si="450"/>
        <v>2.59</v>
      </c>
      <c r="Y3146" s="17">
        <f t="shared" si="451"/>
        <v>260</v>
      </c>
    </row>
    <row r="3147" spans="1:25" x14ac:dyDescent="0.15">
      <c r="A3147" s="82">
        <f t="shared" si="446"/>
        <v>5</v>
      </c>
      <c r="B3147" s="46">
        <v>43596.999999992375</v>
      </c>
      <c r="C3147" s="47">
        <f>Eingabe!G3148</f>
        <v>2.1</v>
      </c>
      <c r="D3147" s="77">
        <v>3147</v>
      </c>
      <c r="E3147" s="47"/>
      <c r="F3147" s="25">
        <f t="shared" si="444"/>
        <v>3.13</v>
      </c>
      <c r="G3147" s="25">
        <f>VLOOKUP(F3147,'Spezifische Werte'!$B$2:$C$4002,2,FALSE)</f>
        <v>1.0589326186624812E-2</v>
      </c>
      <c r="H3147" s="25">
        <f t="shared" si="447"/>
        <v>21.178652373249626</v>
      </c>
      <c r="J3147" s="25">
        <f t="shared" si="445"/>
        <v>3.15</v>
      </c>
      <c r="K3147" s="25">
        <f>VLOOKUP(J3147,'Spezifische Werte'!$B$2:$C$4002,2,FALSE)</f>
        <v>1.1019016897018549E-2</v>
      </c>
      <c r="L3147" s="25">
        <f t="shared" si="448"/>
        <v>22.038033794037098</v>
      </c>
      <c r="R3147" s="25">
        <v>3145</v>
      </c>
      <c r="S3147" s="25">
        <v>3144</v>
      </c>
      <c r="T3147" s="25">
        <f t="shared" si="452"/>
        <v>0.30031867582888366</v>
      </c>
      <c r="U3147" s="25">
        <f t="shared" si="449"/>
        <v>0.30520426128894712</v>
      </c>
      <c r="W3147" s="17">
        <f>Eingabe!H3148</f>
        <v>260</v>
      </c>
      <c r="X3147" s="17">
        <f t="shared" si="450"/>
        <v>2.6</v>
      </c>
      <c r="Y3147" s="17">
        <f t="shared" si="451"/>
        <v>260</v>
      </c>
    </row>
    <row r="3148" spans="1:25" x14ac:dyDescent="0.15">
      <c r="A3148" s="82">
        <f t="shared" si="446"/>
        <v>5</v>
      </c>
      <c r="B3148" s="46">
        <v>43597.041666659039</v>
      </c>
      <c r="C3148" s="47">
        <f>Eingabe!G3149</f>
        <v>2.5</v>
      </c>
      <c r="D3148" s="77">
        <v>3148</v>
      </c>
      <c r="E3148" s="47"/>
      <c r="F3148" s="25">
        <f t="shared" si="444"/>
        <v>3.73</v>
      </c>
      <c r="G3148" s="25">
        <f>VLOOKUP(F3148,'Spezifische Werte'!$B$2:$C$4002,2,FALSE)</f>
        <v>2.895161356886641E-2</v>
      </c>
      <c r="H3148" s="25">
        <f t="shared" si="447"/>
        <v>57.90322713773282</v>
      </c>
      <c r="J3148" s="25">
        <f t="shared" si="445"/>
        <v>3.75</v>
      </c>
      <c r="K3148" s="25">
        <f>VLOOKUP(J3148,'Spezifische Werte'!$B$2:$C$4002,2,FALSE)</f>
        <v>2.9822636466446242E-2</v>
      </c>
      <c r="L3148" s="25">
        <f t="shared" si="448"/>
        <v>59.645272932892482</v>
      </c>
      <c r="R3148" s="25">
        <v>3146</v>
      </c>
      <c r="S3148" s="25">
        <v>3145</v>
      </c>
      <c r="T3148" s="25">
        <f t="shared" si="452"/>
        <v>0.30031867582888366</v>
      </c>
      <c r="U3148" s="25">
        <f t="shared" si="449"/>
        <v>0.30520426128894712</v>
      </c>
      <c r="W3148" s="17">
        <f>Eingabe!H3149</f>
        <v>282</v>
      </c>
      <c r="X3148" s="17">
        <f t="shared" si="450"/>
        <v>2.82</v>
      </c>
      <c r="Y3148" s="17">
        <f t="shared" si="451"/>
        <v>280</v>
      </c>
    </row>
    <row r="3149" spans="1:25" x14ac:dyDescent="0.15">
      <c r="A3149" s="82">
        <f t="shared" si="446"/>
        <v>5</v>
      </c>
      <c r="B3149" s="46">
        <v>43597.083333325703</v>
      </c>
      <c r="C3149" s="47">
        <f>Eingabe!G3150</f>
        <v>1</v>
      </c>
      <c r="D3149" s="77">
        <v>3149</v>
      </c>
      <c r="E3149" s="47"/>
      <c r="F3149" s="25">
        <f t="shared" si="444"/>
        <v>1.49</v>
      </c>
      <c r="G3149" s="25">
        <f>VLOOKUP(F3149,'Spezifische Werte'!$B$2:$C$4002,2,FALSE)</f>
        <v>6.4682605317823889E-5</v>
      </c>
      <c r="H3149" s="25">
        <f t="shared" si="447"/>
        <v>0.12936521063564776</v>
      </c>
      <c r="J3149" s="25">
        <f t="shared" si="445"/>
        <v>1.5</v>
      </c>
      <c r="K3149" s="25">
        <f>VLOOKUP(J3149,'Spezifische Werte'!$B$2:$C$4002,2,FALSE)</f>
        <v>6.8738350145803551E-5</v>
      </c>
      <c r="L3149" s="25">
        <f t="shared" si="448"/>
        <v>0.13747670029160711</v>
      </c>
      <c r="R3149" s="25">
        <v>3147</v>
      </c>
      <c r="S3149" s="25">
        <v>3146</v>
      </c>
      <c r="T3149" s="25">
        <f t="shared" si="452"/>
        <v>0.30031867582888366</v>
      </c>
      <c r="U3149" s="25">
        <f t="shared" si="449"/>
        <v>0.30520426128894712</v>
      </c>
      <c r="W3149" s="17">
        <f>Eingabe!H3150</f>
        <v>271</v>
      </c>
      <c r="X3149" s="17">
        <f t="shared" si="450"/>
        <v>2.71</v>
      </c>
      <c r="Y3149" s="17">
        <f t="shared" si="451"/>
        <v>270</v>
      </c>
    </row>
    <row r="3150" spans="1:25" x14ac:dyDescent="0.15">
      <c r="A3150" s="82">
        <f t="shared" si="446"/>
        <v>5</v>
      </c>
      <c r="B3150" s="46">
        <v>43597.124999992368</v>
      </c>
      <c r="C3150" s="47">
        <f>Eingabe!G3151</f>
        <v>1.7</v>
      </c>
      <c r="D3150" s="77">
        <v>3150</v>
      </c>
      <c r="E3150" s="47"/>
      <c r="F3150" s="25">
        <f t="shared" si="444"/>
        <v>2.54</v>
      </c>
      <c r="G3150" s="25">
        <f>VLOOKUP(F3150,'Spezifische Werte'!$B$2:$C$4002,2,FALSE)</f>
        <v>2.3517714395877558E-3</v>
      </c>
      <c r="H3150" s="25">
        <f t="shared" si="447"/>
        <v>4.7035428791755116</v>
      </c>
      <c r="J3150" s="25">
        <f t="shared" si="445"/>
        <v>2.5499999999999998</v>
      </c>
      <c r="K3150" s="25">
        <f>VLOOKUP(J3150,'Spezifische Werte'!$B$2:$C$4002,2,FALSE)</f>
        <v>2.4279301551432594E-3</v>
      </c>
      <c r="L3150" s="25">
        <f t="shared" si="448"/>
        <v>4.855860310286519</v>
      </c>
      <c r="R3150" s="25">
        <v>3148</v>
      </c>
      <c r="S3150" s="25">
        <v>3147</v>
      </c>
      <c r="T3150" s="25">
        <f t="shared" si="452"/>
        <v>0.30031867582888366</v>
      </c>
      <c r="U3150" s="25">
        <f t="shared" si="449"/>
        <v>0.30520426128894712</v>
      </c>
      <c r="W3150" s="17">
        <f>Eingabe!H3151</f>
        <v>268</v>
      </c>
      <c r="X3150" s="17">
        <f t="shared" si="450"/>
        <v>2.68</v>
      </c>
      <c r="Y3150" s="17">
        <f t="shared" si="451"/>
        <v>270</v>
      </c>
    </row>
    <row r="3151" spans="1:25" x14ac:dyDescent="0.15">
      <c r="A3151" s="82">
        <f t="shared" si="446"/>
        <v>5</v>
      </c>
      <c r="B3151" s="46">
        <v>43597.166666659032</v>
      </c>
      <c r="C3151" s="47">
        <f>Eingabe!G3152</f>
        <v>0.3</v>
      </c>
      <c r="D3151" s="77">
        <v>3151</v>
      </c>
      <c r="E3151" s="47"/>
      <c r="F3151" s="25">
        <f t="shared" si="444"/>
        <v>0.45</v>
      </c>
      <c r="G3151" s="25">
        <f>VLOOKUP(F3151,'Spezifische Werte'!$B$2:$C$4002,2,FALSE)</f>
        <v>0</v>
      </c>
      <c r="H3151" s="25">
        <f t="shared" si="447"/>
        <v>0</v>
      </c>
      <c r="J3151" s="25">
        <f t="shared" si="445"/>
        <v>0.45</v>
      </c>
      <c r="K3151" s="25">
        <f>VLOOKUP(J3151,'Spezifische Werte'!$B$2:$C$4002,2,FALSE)</f>
        <v>0</v>
      </c>
      <c r="L3151" s="25">
        <f t="shared" si="448"/>
        <v>0</v>
      </c>
      <c r="R3151" s="25">
        <v>3149</v>
      </c>
      <c r="S3151" s="25">
        <v>3148</v>
      </c>
      <c r="T3151" s="25">
        <f t="shared" si="452"/>
        <v>0.30031867582888366</v>
      </c>
      <c r="U3151" s="25">
        <f t="shared" si="449"/>
        <v>0.30520426128894712</v>
      </c>
      <c r="W3151" s="17">
        <f>Eingabe!H3152</f>
        <v>260</v>
      </c>
      <c r="X3151" s="17">
        <f t="shared" si="450"/>
        <v>2.6</v>
      </c>
      <c r="Y3151" s="17">
        <f t="shared" si="451"/>
        <v>260</v>
      </c>
    </row>
    <row r="3152" spans="1:25" x14ac:dyDescent="0.15">
      <c r="A3152" s="82">
        <f t="shared" si="446"/>
        <v>5</v>
      </c>
      <c r="B3152" s="46">
        <v>43597.208333325696</v>
      </c>
      <c r="C3152" s="47">
        <f>Eingabe!G3153</f>
        <v>1.9</v>
      </c>
      <c r="D3152" s="77">
        <v>3152</v>
      </c>
      <c r="E3152" s="47"/>
      <c r="F3152" s="25">
        <f t="shared" si="444"/>
        <v>2.83</v>
      </c>
      <c r="G3152" s="25">
        <f>VLOOKUP(F3152,'Spezifische Werte'!$B$2:$C$4002,2,FALSE)</f>
        <v>5.3996541966473566E-3</v>
      </c>
      <c r="H3152" s="25">
        <f t="shared" si="447"/>
        <v>10.799308393294714</v>
      </c>
      <c r="J3152" s="25">
        <f t="shared" si="445"/>
        <v>2.85</v>
      </c>
      <c r="K3152" s="25">
        <f>VLOOKUP(J3152,'Spezifische Werte'!$B$2:$C$4002,2,FALSE)</f>
        <v>5.6714421172963415E-3</v>
      </c>
      <c r="L3152" s="25">
        <f t="shared" si="448"/>
        <v>11.342884234592683</v>
      </c>
      <c r="R3152" s="25">
        <v>3150</v>
      </c>
      <c r="S3152" s="25">
        <v>3149</v>
      </c>
      <c r="T3152" s="25">
        <f t="shared" si="452"/>
        <v>0.30031867582888366</v>
      </c>
      <c r="U3152" s="25">
        <f t="shared" si="449"/>
        <v>0.30520426128894712</v>
      </c>
      <c r="W3152" s="17">
        <f>Eingabe!H3153</f>
        <v>241</v>
      </c>
      <c r="X3152" s="17">
        <f t="shared" si="450"/>
        <v>2.41</v>
      </c>
      <c r="Y3152" s="17">
        <f t="shared" si="451"/>
        <v>240</v>
      </c>
    </row>
    <row r="3153" spans="1:25" x14ac:dyDescent="0.15">
      <c r="A3153" s="82">
        <f t="shared" si="446"/>
        <v>5</v>
      </c>
      <c r="B3153" s="46">
        <v>43597.24999999236</v>
      </c>
      <c r="C3153" s="47">
        <f>Eingabe!G3154</f>
        <v>1.5</v>
      </c>
      <c r="D3153" s="77">
        <v>3153</v>
      </c>
      <c r="E3153" s="47"/>
      <c r="F3153" s="25">
        <f t="shared" si="444"/>
        <v>2.2400000000000002</v>
      </c>
      <c r="G3153" s="25">
        <f>VLOOKUP(F3153,'Spezifische Werte'!$B$2:$C$4002,2,FALSE)</f>
        <v>1.1193746192255218E-3</v>
      </c>
      <c r="H3153" s="25">
        <f t="shared" si="447"/>
        <v>2.2387492384510437</v>
      </c>
      <c r="J3153" s="25">
        <f t="shared" si="445"/>
        <v>2.25</v>
      </c>
      <c r="K3153" s="25">
        <f>VLOOKUP(J3153,'Spezifische Werte'!$B$2:$C$4002,2,FALSE)</f>
        <v>1.1487981333340618E-3</v>
      </c>
      <c r="L3153" s="25">
        <f t="shared" si="448"/>
        <v>2.2975962666681236</v>
      </c>
      <c r="R3153" s="25">
        <v>3151</v>
      </c>
      <c r="S3153" s="25">
        <v>3150</v>
      </c>
      <c r="T3153" s="25">
        <f t="shared" si="452"/>
        <v>0.30031867582888366</v>
      </c>
      <c r="U3153" s="25">
        <f t="shared" si="449"/>
        <v>0.30520426128894712</v>
      </c>
      <c r="W3153" s="17">
        <f>Eingabe!H3154</f>
        <v>250</v>
      </c>
      <c r="X3153" s="17">
        <f t="shared" si="450"/>
        <v>2.5</v>
      </c>
      <c r="Y3153" s="17">
        <f t="shared" si="451"/>
        <v>250</v>
      </c>
    </row>
    <row r="3154" spans="1:25" x14ac:dyDescent="0.15">
      <c r="A3154" s="82">
        <f t="shared" si="446"/>
        <v>5</v>
      </c>
      <c r="B3154" s="46">
        <v>43597.291666659024</v>
      </c>
      <c r="C3154" s="47">
        <f>Eingabe!G3155</f>
        <v>1.7</v>
      </c>
      <c r="D3154" s="77">
        <v>3154</v>
      </c>
      <c r="E3154" s="47"/>
      <c r="F3154" s="25">
        <f t="shared" si="444"/>
        <v>2.54</v>
      </c>
      <c r="G3154" s="25">
        <f>VLOOKUP(F3154,'Spezifische Werte'!$B$2:$C$4002,2,FALSE)</f>
        <v>2.3517714395877558E-3</v>
      </c>
      <c r="H3154" s="25">
        <f t="shared" si="447"/>
        <v>4.7035428791755116</v>
      </c>
      <c r="J3154" s="25">
        <f t="shared" si="445"/>
        <v>2.5499999999999998</v>
      </c>
      <c r="K3154" s="25">
        <f>VLOOKUP(J3154,'Spezifische Werte'!$B$2:$C$4002,2,FALSE)</f>
        <v>2.4279301551432594E-3</v>
      </c>
      <c r="L3154" s="25">
        <f t="shared" si="448"/>
        <v>4.855860310286519</v>
      </c>
      <c r="R3154" s="25">
        <v>3152</v>
      </c>
      <c r="S3154" s="25">
        <v>3151</v>
      </c>
      <c r="T3154" s="25">
        <f t="shared" si="452"/>
        <v>0.30031867582888366</v>
      </c>
      <c r="U3154" s="25">
        <f t="shared" si="449"/>
        <v>0.30520426128894712</v>
      </c>
      <c r="W3154" s="17">
        <f>Eingabe!H3155</f>
        <v>240</v>
      </c>
      <c r="X3154" s="17">
        <f t="shared" si="450"/>
        <v>2.4</v>
      </c>
      <c r="Y3154" s="17">
        <f t="shared" si="451"/>
        <v>240</v>
      </c>
    </row>
    <row r="3155" spans="1:25" x14ac:dyDescent="0.15">
      <c r="A3155" s="82">
        <f t="shared" si="446"/>
        <v>5</v>
      </c>
      <c r="B3155" s="46">
        <v>43597.333333325689</v>
      </c>
      <c r="C3155" s="47">
        <f>Eingabe!G3156</f>
        <v>5.5</v>
      </c>
      <c r="D3155" s="77">
        <v>3155</v>
      </c>
      <c r="E3155" s="47"/>
      <c r="F3155" s="25">
        <f t="shared" si="444"/>
        <v>8.2100000000000009</v>
      </c>
      <c r="G3155" s="25">
        <f>VLOOKUP(F3155,'Spezifische Werte'!$B$2:$C$4002,2,FALSE)</f>
        <v>0.4465432352525967</v>
      </c>
      <c r="H3155" s="25">
        <f t="shared" si="447"/>
        <v>893.08647050519346</v>
      </c>
      <c r="J3155" s="25">
        <f t="shared" si="445"/>
        <v>8.25</v>
      </c>
      <c r="K3155" s="25">
        <f>VLOOKUP(J3155,'Spezifische Werte'!$B$2:$C$4002,2,FALSE)</f>
        <v>0.45308958157539997</v>
      </c>
      <c r="L3155" s="25">
        <f t="shared" si="448"/>
        <v>906.17916315079992</v>
      </c>
      <c r="R3155" s="25">
        <v>3153</v>
      </c>
      <c r="S3155" s="25">
        <v>3152</v>
      </c>
      <c r="T3155" s="25">
        <f t="shared" si="452"/>
        <v>0.30031867582888366</v>
      </c>
      <c r="U3155" s="25">
        <f t="shared" si="449"/>
        <v>0.30520426128894712</v>
      </c>
      <c r="W3155" s="17">
        <f>Eingabe!H3156</f>
        <v>270</v>
      </c>
      <c r="X3155" s="17">
        <f t="shared" si="450"/>
        <v>2.7</v>
      </c>
      <c r="Y3155" s="17">
        <f t="shared" si="451"/>
        <v>270</v>
      </c>
    </row>
    <row r="3156" spans="1:25" x14ac:dyDescent="0.15">
      <c r="A3156" s="82">
        <f t="shared" si="446"/>
        <v>5</v>
      </c>
      <c r="B3156" s="46">
        <v>43597.374999992353</v>
      </c>
      <c r="C3156" s="47">
        <f>Eingabe!G3157</f>
        <v>3.1</v>
      </c>
      <c r="D3156" s="77">
        <v>3156</v>
      </c>
      <c r="E3156" s="47"/>
      <c r="F3156" s="25">
        <f t="shared" si="444"/>
        <v>4.62</v>
      </c>
      <c r="G3156" s="25">
        <f>VLOOKUP(F3156,'Spezifische Werte'!$B$2:$C$4002,2,FALSE)</f>
        <v>7.0834307543363312E-2</v>
      </c>
      <c r="H3156" s="25">
        <f t="shared" si="447"/>
        <v>141.66861508672662</v>
      </c>
      <c r="J3156" s="25">
        <f t="shared" si="445"/>
        <v>4.6500000000000004</v>
      </c>
      <c r="K3156" s="25">
        <f>VLOOKUP(J3156,'Spezifische Werte'!$B$2:$C$4002,2,FALSE)</f>
        <v>7.2366311882592071E-2</v>
      </c>
      <c r="L3156" s="25">
        <f t="shared" si="448"/>
        <v>144.73262376518414</v>
      </c>
      <c r="R3156" s="25">
        <v>3154</v>
      </c>
      <c r="S3156" s="25">
        <v>3153</v>
      </c>
      <c r="T3156" s="25">
        <f t="shared" si="452"/>
        <v>0.30031867582888366</v>
      </c>
      <c r="U3156" s="25">
        <f t="shared" si="449"/>
        <v>0.30520426128894712</v>
      </c>
      <c r="W3156" s="17">
        <f>Eingabe!H3157</f>
        <v>271</v>
      </c>
      <c r="X3156" s="17">
        <f t="shared" si="450"/>
        <v>2.71</v>
      </c>
      <c r="Y3156" s="17">
        <f t="shared" si="451"/>
        <v>270</v>
      </c>
    </row>
    <row r="3157" spans="1:25" x14ac:dyDescent="0.15">
      <c r="A3157" s="82">
        <f t="shared" si="446"/>
        <v>5</v>
      </c>
      <c r="B3157" s="46">
        <v>43597.416666659017</v>
      </c>
      <c r="C3157" s="47">
        <f>Eingabe!G3158</f>
        <v>4.0999999999999996</v>
      </c>
      <c r="D3157" s="77">
        <v>3157</v>
      </c>
      <c r="E3157" s="47"/>
      <c r="F3157" s="25">
        <f t="shared" si="444"/>
        <v>6.12</v>
      </c>
      <c r="G3157" s="25">
        <f>VLOOKUP(F3157,'Spezifische Werte'!$B$2:$C$4002,2,FALSE)</f>
        <v>0.17636813552353289</v>
      </c>
      <c r="H3157" s="25">
        <f t="shared" si="447"/>
        <v>352.73627104706577</v>
      </c>
      <c r="J3157" s="25">
        <f t="shared" si="445"/>
        <v>6.15</v>
      </c>
      <c r="K3157" s="25">
        <f>VLOOKUP(J3157,'Spezifische Werte'!$B$2:$C$4002,2,FALSE)</f>
        <v>0.17921779013058811</v>
      </c>
      <c r="L3157" s="25">
        <f t="shared" si="448"/>
        <v>358.4355802611762</v>
      </c>
      <c r="R3157" s="25">
        <v>3155</v>
      </c>
      <c r="S3157" s="25">
        <v>3154</v>
      </c>
      <c r="T3157" s="25">
        <f t="shared" si="452"/>
        <v>0.30031867582888366</v>
      </c>
      <c r="U3157" s="25">
        <f t="shared" si="449"/>
        <v>0.30520426128894712</v>
      </c>
      <c r="W3157" s="17">
        <f>Eingabe!H3158</f>
        <v>296</v>
      </c>
      <c r="X3157" s="17">
        <f t="shared" si="450"/>
        <v>2.96</v>
      </c>
      <c r="Y3157" s="17">
        <f t="shared" si="451"/>
        <v>300</v>
      </c>
    </row>
    <row r="3158" spans="1:25" x14ac:dyDescent="0.15">
      <c r="A3158" s="82">
        <f t="shared" si="446"/>
        <v>5</v>
      </c>
      <c r="B3158" s="46">
        <v>43597.458333325681</v>
      </c>
      <c r="C3158" s="47">
        <f>Eingabe!G3159</f>
        <v>4</v>
      </c>
      <c r="D3158" s="77">
        <v>3158</v>
      </c>
      <c r="E3158" s="47"/>
      <c r="F3158" s="25">
        <f t="shared" si="444"/>
        <v>5.97</v>
      </c>
      <c r="G3158" s="25">
        <f>VLOOKUP(F3158,'Spezifische Werte'!$B$2:$C$4002,2,FALSE)</f>
        <v>0.1627434603343155</v>
      </c>
      <c r="H3158" s="25">
        <f t="shared" si="447"/>
        <v>325.486920668631</v>
      </c>
      <c r="J3158" s="25">
        <f t="shared" si="445"/>
        <v>6</v>
      </c>
      <c r="K3158" s="25">
        <f>VLOOKUP(J3158,'Spezifische Werte'!$B$2:$C$4002,2,FALSE)</f>
        <v>0.16538134424295356</v>
      </c>
      <c r="L3158" s="25">
        <f t="shared" si="448"/>
        <v>330.76268848590712</v>
      </c>
      <c r="R3158" s="25">
        <v>3156</v>
      </c>
      <c r="S3158" s="25">
        <v>3155</v>
      </c>
      <c r="T3158" s="25">
        <f t="shared" si="452"/>
        <v>0.30031867582888366</v>
      </c>
      <c r="U3158" s="25">
        <f t="shared" si="449"/>
        <v>0.30520426128894712</v>
      </c>
      <c r="W3158" s="17">
        <f>Eingabe!H3159</f>
        <v>271</v>
      </c>
      <c r="X3158" s="17">
        <f t="shared" si="450"/>
        <v>2.71</v>
      </c>
      <c r="Y3158" s="17">
        <f t="shared" si="451"/>
        <v>270</v>
      </c>
    </row>
    <row r="3159" spans="1:25" x14ac:dyDescent="0.15">
      <c r="A3159" s="82">
        <f t="shared" si="446"/>
        <v>5</v>
      </c>
      <c r="B3159" s="46">
        <v>43597.499999992346</v>
      </c>
      <c r="C3159" s="47">
        <f>Eingabe!G3160</f>
        <v>4.3</v>
      </c>
      <c r="D3159" s="77">
        <v>3159</v>
      </c>
      <c r="E3159" s="47"/>
      <c r="F3159" s="25">
        <f t="shared" si="444"/>
        <v>6.41</v>
      </c>
      <c r="G3159" s="25">
        <f>VLOOKUP(F3159,'Spezifische Werte'!$B$2:$C$4002,2,FALSE)</f>
        <v>0.20539547091670399</v>
      </c>
      <c r="H3159" s="25">
        <f t="shared" si="447"/>
        <v>410.790941833408</v>
      </c>
      <c r="J3159" s="25">
        <f t="shared" si="445"/>
        <v>6.45</v>
      </c>
      <c r="K3159" s="25">
        <f>VLOOKUP(J3159,'Spezifische Werte'!$B$2:$C$4002,2,FALSE)</f>
        <v>0.20962714743593144</v>
      </c>
      <c r="L3159" s="25">
        <f t="shared" si="448"/>
        <v>419.2542948718629</v>
      </c>
      <c r="R3159" s="25">
        <v>3157</v>
      </c>
      <c r="S3159" s="25">
        <v>3156</v>
      </c>
      <c r="T3159" s="25">
        <f t="shared" si="452"/>
        <v>0.30031867582888366</v>
      </c>
      <c r="U3159" s="25">
        <f t="shared" si="449"/>
        <v>0.30520426128894712</v>
      </c>
      <c r="W3159" s="17">
        <f>Eingabe!H3160</f>
        <v>290</v>
      </c>
      <c r="X3159" s="17">
        <f t="shared" si="450"/>
        <v>2.9</v>
      </c>
      <c r="Y3159" s="17">
        <f t="shared" si="451"/>
        <v>290</v>
      </c>
    </row>
    <row r="3160" spans="1:25" x14ac:dyDescent="0.15">
      <c r="A3160" s="82">
        <f t="shared" si="446"/>
        <v>5</v>
      </c>
      <c r="B3160" s="46">
        <v>43597.54166665901</v>
      </c>
      <c r="C3160" s="47">
        <f>Eingabe!G3161</f>
        <v>3.9</v>
      </c>
      <c r="D3160" s="77">
        <v>3160</v>
      </c>
      <c r="E3160" s="47"/>
      <c r="F3160" s="25">
        <f t="shared" si="444"/>
        <v>5.82</v>
      </c>
      <c r="G3160" s="25">
        <f>VLOOKUP(F3160,'Spezifische Werte'!$B$2:$C$4002,2,FALSE)</f>
        <v>0.15015933791444183</v>
      </c>
      <c r="H3160" s="25">
        <f t="shared" si="447"/>
        <v>300.31867582888367</v>
      </c>
      <c r="J3160" s="25">
        <f t="shared" si="445"/>
        <v>5.85</v>
      </c>
      <c r="K3160" s="25">
        <f>VLOOKUP(J3160,'Spezifische Werte'!$B$2:$C$4002,2,FALSE)</f>
        <v>0.15260213064447356</v>
      </c>
      <c r="L3160" s="25">
        <f t="shared" si="448"/>
        <v>305.20426128894712</v>
      </c>
      <c r="R3160" s="25">
        <v>3158</v>
      </c>
      <c r="S3160" s="25">
        <v>3157</v>
      </c>
      <c r="T3160" s="25">
        <f t="shared" si="452"/>
        <v>0.30031867582888366</v>
      </c>
      <c r="U3160" s="25">
        <f t="shared" si="449"/>
        <v>0.30520426128894712</v>
      </c>
      <c r="W3160" s="17">
        <f>Eingabe!H3161</f>
        <v>280</v>
      </c>
      <c r="X3160" s="17">
        <f t="shared" si="450"/>
        <v>2.8</v>
      </c>
      <c r="Y3160" s="17">
        <f t="shared" si="451"/>
        <v>280</v>
      </c>
    </row>
    <row r="3161" spans="1:25" x14ac:dyDescent="0.15">
      <c r="A3161" s="82">
        <f t="shared" si="446"/>
        <v>5</v>
      </c>
      <c r="B3161" s="46">
        <v>43597.583333325674</v>
      </c>
      <c r="C3161" s="47">
        <f>Eingabe!G3162</f>
        <v>3.8</v>
      </c>
      <c r="D3161" s="77">
        <v>3161</v>
      </c>
      <c r="E3161" s="47"/>
      <c r="F3161" s="25">
        <f t="shared" si="444"/>
        <v>5.67</v>
      </c>
      <c r="G3161" s="25">
        <f>VLOOKUP(F3161,'Spezifische Werte'!$B$2:$C$4002,2,FALSE)</f>
        <v>0.13840049448137109</v>
      </c>
      <c r="H3161" s="25">
        <f t="shared" si="447"/>
        <v>276.80098896274217</v>
      </c>
      <c r="J3161" s="25">
        <f t="shared" si="445"/>
        <v>5.7</v>
      </c>
      <c r="K3161" s="25">
        <f>VLOOKUP(J3161,'Spezifische Werte'!$B$2:$C$4002,2,FALSE)</f>
        <v>0.14069825500153915</v>
      </c>
      <c r="L3161" s="25">
        <f t="shared" si="448"/>
        <v>281.39651000307828</v>
      </c>
      <c r="R3161" s="25">
        <v>3159</v>
      </c>
      <c r="S3161" s="25">
        <v>3158</v>
      </c>
      <c r="T3161" s="25">
        <f t="shared" si="452"/>
        <v>0.30031867582888366</v>
      </c>
      <c r="U3161" s="25">
        <f t="shared" si="449"/>
        <v>0.30520426128894712</v>
      </c>
      <c r="W3161" s="17">
        <f>Eingabe!H3162</f>
        <v>302</v>
      </c>
      <c r="X3161" s="17">
        <f t="shared" si="450"/>
        <v>3.02</v>
      </c>
      <c r="Y3161" s="17">
        <f t="shared" si="451"/>
        <v>300</v>
      </c>
    </row>
    <row r="3162" spans="1:25" x14ac:dyDescent="0.15">
      <c r="A3162" s="82">
        <f t="shared" si="446"/>
        <v>5</v>
      </c>
      <c r="B3162" s="46">
        <v>43597.624999992338</v>
      </c>
      <c r="C3162" s="47">
        <f>Eingabe!G3163</f>
        <v>4.0999999999999996</v>
      </c>
      <c r="D3162" s="77">
        <v>3162</v>
      </c>
      <c r="E3162" s="47"/>
      <c r="F3162" s="25">
        <f t="shared" si="444"/>
        <v>6.12</v>
      </c>
      <c r="G3162" s="25">
        <f>VLOOKUP(F3162,'Spezifische Werte'!$B$2:$C$4002,2,FALSE)</f>
        <v>0.17636813552353289</v>
      </c>
      <c r="H3162" s="25">
        <f t="shared" si="447"/>
        <v>352.73627104706577</v>
      </c>
      <c r="J3162" s="25">
        <f t="shared" si="445"/>
        <v>6.15</v>
      </c>
      <c r="K3162" s="25">
        <f>VLOOKUP(J3162,'Spezifische Werte'!$B$2:$C$4002,2,FALSE)</f>
        <v>0.17921779013058811</v>
      </c>
      <c r="L3162" s="25">
        <f t="shared" si="448"/>
        <v>358.4355802611762</v>
      </c>
      <c r="R3162" s="25">
        <v>3160</v>
      </c>
      <c r="S3162" s="25">
        <v>3159</v>
      </c>
      <c r="T3162" s="25">
        <f t="shared" si="452"/>
        <v>0.30031867582888366</v>
      </c>
      <c r="U3162" s="25">
        <f t="shared" si="449"/>
        <v>0.30520426128894712</v>
      </c>
      <c r="W3162" s="17">
        <f>Eingabe!H3163</f>
        <v>311</v>
      </c>
      <c r="X3162" s="17">
        <f t="shared" si="450"/>
        <v>3.11</v>
      </c>
      <c r="Y3162" s="17">
        <f t="shared" si="451"/>
        <v>310</v>
      </c>
    </row>
    <row r="3163" spans="1:25" x14ac:dyDescent="0.15">
      <c r="A3163" s="82">
        <f t="shared" si="446"/>
        <v>5</v>
      </c>
      <c r="B3163" s="46">
        <v>43597.666666659003</v>
      </c>
      <c r="C3163" s="47">
        <f>Eingabe!G3164</f>
        <v>3</v>
      </c>
      <c r="D3163" s="77">
        <v>3163</v>
      </c>
      <c r="E3163" s="47"/>
      <c r="F3163" s="25">
        <f t="shared" si="444"/>
        <v>4.4800000000000004</v>
      </c>
      <c r="G3163" s="25">
        <f>VLOOKUP(F3163,'Spezifische Werte'!$B$2:$C$4002,2,FALSE)</f>
        <v>6.3876775708421291E-2</v>
      </c>
      <c r="H3163" s="25">
        <f t="shared" si="447"/>
        <v>127.75355141684258</v>
      </c>
      <c r="J3163" s="25">
        <f t="shared" si="445"/>
        <v>4.5</v>
      </c>
      <c r="K3163" s="25">
        <f>VLOOKUP(J3163,'Spezifische Werte'!$B$2:$C$4002,2,FALSE)</f>
        <v>6.4854105449014127E-2</v>
      </c>
      <c r="L3163" s="25">
        <f t="shared" si="448"/>
        <v>129.70821089802826</v>
      </c>
      <c r="R3163" s="25">
        <v>3161</v>
      </c>
      <c r="S3163" s="25">
        <v>3160</v>
      </c>
      <c r="T3163" s="25">
        <f t="shared" si="452"/>
        <v>0.30031867582888366</v>
      </c>
      <c r="U3163" s="25">
        <f t="shared" si="449"/>
        <v>0.30520426128894712</v>
      </c>
      <c r="W3163" s="17">
        <f>Eingabe!H3164</f>
        <v>299</v>
      </c>
      <c r="X3163" s="17">
        <f t="shared" si="450"/>
        <v>2.99</v>
      </c>
      <c r="Y3163" s="17">
        <f t="shared" si="451"/>
        <v>300</v>
      </c>
    </row>
    <row r="3164" spans="1:25" x14ac:dyDescent="0.15">
      <c r="A3164" s="82">
        <f t="shared" si="446"/>
        <v>5</v>
      </c>
      <c r="B3164" s="46">
        <v>43597.708333325667</v>
      </c>
      <c r="C3164" s="47">
        <f>Eingabe!G3165</f>
        <v>2.5</v>
      </c>
      <c r="D3164" s="77">
        <v>3164</v>
      </c>
      <c r="E3164" s="47"/>
      <c r="F3164" s="25">
        <f t="shared" si="444"/>
        <v>3.73</v>
      </c>
      <c r="G3164" s="25">
        <f>VLOOKUP(F3164,'Spezifische Werte'!$B$2:$C$4002,2,FALSE)</f>
        <v>2.895161356886641E-2</v>
      </c>
      <c r="H3164" s="25">
        <f t="shared" si="447"/>
        <v>57.90322713773282</v>
      </c>
      <c r="J3164" s="25">
        <f t="shared" si="445"/>
        <v>3.75</v>
      </c>
      <c r="K3164" s="25">
        <f>VLOOKUP(J3164,'Spezifische Werte'!$B$2:$C$4002,2,FALSE)</f>
        <v>2.9822636466446242E-2</v>
      </c>
      <c r="L3164" s="25">
        <f t="shared" si="448"/>
        <v>59.645272932892482</v>
      </c>
      <c r="R3164" s="25">
        <v>3162</v>
      </c>
      <c r="S3164" s="25">
        <v>3161</v>
      </c>
      <c r="T3164" s="25">
        <f t="shared" si="452"/>
        <v>0.30031867582888366</v>
      </c>
      <c r="U3164" s="25">
        <f t="shared" si="449"/>
        <v>0.30520426128894712</v>
      </c>
      <c r="W3164" s="17">
        <f>Eingabe!H3165</f>
        <v>304</v>
      </c>
      <c r="X3164" s="17">
        <f t="shared" si="450"/>
        <v>3.04</v>
      </c>
      <c r="Y3164" s="17">
        <f t="shared" si="451"/>
        <v>300</v>
      </c>
    </row>
    <row r="3165" spans="1:25" x14ac:dyDescent="0.15">
      <c r="A3165" s="82">
        <f t="shared" si="446"/>
        <v>5</v>
      </c>
      <c r="B3165" s="46">
        <v>43597.749999992331</v>
      </c>
      <c r="C3165" s="47">
        <f>Eingabe!G3166</f>
        <v>1.5</v>
      </c>
      <c r="D3165" s="77">
        <v>3165</v>
      </c>
      <c r="E3165" s="47"/>
      <c r="F3165" s="25">
        <f t="shared" si="444"/>
        <v>2.2400000000000002</v>
      </c>
      <c r="G3165" s="25">
        <f>VLOOKUP(F3165,'Spezifische Werte'!$B$2:$C$4002,2,FALSE)</f>
        <v>1.1193746192255218E-3</v>
      </c>
      <c r="H3165" s="25">
        <f t="shared" si="447"/>
        <v>2.2387492384510437</v>
      </c>
      <c r="J3165" s="25">
        <f t="shared" si="445"/>
        <v>2.25</v>
      </c>
      <c r="K3165" s="25">
        <f>VLOOKUP(J3165,'Spezifische Werte'!$B$2:$C$4002,2,FALSE)</f>
        <v>1.1487981333340618E-3</v>
      </c>
      <c r="L3165" s="25">
        <f t="shared" si="448"/>
        <v>2.2975962666681236</v>
      </c>
      <c r="R3165" s="25">
        <v>3163</v>
      </c>
      <c r="S3165" s="25">
        <v>3162</v>
      </c>
      <c r="T3165" s="25">
        <f t="shared" si="452"/>
        <v>0.30031867582888366</v>
      </c>
      <c r="U3165" s="25">
        <f t="shared" si="449"/>
        <v>0.30520426128894712</v>
      </c>
      <c r="W3165" s="17">
        <f>Eingabe!H3166</f>
        <v>325</v>
      </c>
      <c r="X3165" s="17">
        <f t="shared" si="450"/>
        <v>3.25</v>
      </c>
      <c r="Y3165" s="17">
        <f t="shared" si="451"/>
        <v>330</v>
      </c>
    </row>
    <row r="3166" spans="1:25" x14ac:dyDescent="0.15">
      <c r="A3166" s="82">
        <f t="shared" si="446"/>
        <v>5</v>
      </c>
      <c r="B3166" s="46">
        <v>43597.791666658995</v>
      </c>
      <c r="C3166" s="47">
        <f>Eingabe!G3167</f>
        <v>1.3</v>
      </c>
      <c r="D3166" s="77">
        <v>3166</v>
      </c>
      <c r="E3166" s="47"/>
      <c r="F3166" s="25">
        <f t="shared" si="444"/>
        <v>1.94</v>
      </c>
      <c r="G3166" s="25">
        <f>VLOOKUP(F3166,'Spezifische Werte'!$B$2:$C$4002,2,FALSE)</f>
        <v>4.6180923534292335E-4</v>
      </c>
      <c r="H3166" s="25">
        <f t="shared" si="447"/>
        <v>0.92361847068584668</v>
      </c>
      <c r="J3166" s="25">
        <f t="shared" si="445"/>
        <v>1.95</v>
      </c>
      <c r="K3166" s="25">
        <f>VLOOKUP(J3166,'Spezifische Werte'!$B$2:$C$4002,2,FALSE)</f>
        <v>4.7680243241041462E-4</v>
      </c>
      <c r="L3166" s="25">
        <f t="shared" si="448"/>
        <v>0.95360486482082929</v>
      </c>
      <c r="R3166" s="25">
        <v>3164</v>
      </c>
      <c r="S3166" s="25">
        <v>3163</v>
      </c>
      <c r="T3166" s="25">
        <f t="shared" si="452"/>
        <v>0.30031867582888366</v>
      </c>
      <c r="U3166" s="25">
        <f t="shared" si="449"/>
        <v>0.30520426128894712</v>
      </c>
      <c r="W3166" s="17">
        <f>Eingabe!H3167</f>
        <v>311</v>
      </c>
      <c r="X3166" s="17">
        <f t="shared" si="450"/>
        <v>3.11</v>
      </c>
      <c r="Y3166" s="17">
        <f t="shared" si="451"/>
        <v>310</v>
      </c>
    </row>
    <row r="3167" spans="1:25" x14ac:dyDescent="0.15">
      <c r="A3167" s="82">
        <f t="shared" si="446"/>
        <v>5</v>
      </c>
      <c r="B3167" s="46">
        <v>43597.83333332566</v>
      </c>
      <c r="C3167" s="47">
        <f>Eingabe!G3168</f>
        <v>1.1000000000000001</v>
      </c>
      <c r="D3167" s="77">
        <v>3167</v>
      </c>
      <c r="E3167" s="47"/>
      <c r="F3167" s="25">
        <f t="shared" si="444"/>
        <v>1.64</v>
      </c>
      <c r="G3167" s="25">
        <f>VLOOKUP(F3167,'Spezifische Werte'!$B$2:$C$4002,2,FALSE)</f>
        <v>1.4468365948300602E-4</v>
      </c>
      <c r="H3167" s="25">
        <f t="shared" si="447"/>
        <v>0.28936731896601203</v>
      </c>
      <c r="J3167" s="25">
        <f t="shared" si="445"/>
        <v>1.65</v>
      </c>
      <c r="K3167" s="25">
        <f>VLOOKUP(J3167,'Spezifische Werte'!$B$2:$C$4002,2,FALSE)</f>
        <v>1.5161429771714323E-4</v>
      </c>
      <c r="L3167" s="25">
        <f t="shared" si="448"/>
        <v>0.30322859543428649</v>
      </c>
      <c r="R3167" s="25">
        <v>3165</v>
      </c>
      <c r="S3167" s="25">
        <v>3164</v>
      </c>
      <c r="T3167" s="25">
        <f t="shared" si="452"/>
        <v>0.30031867582888366</v>
      </c>
      <c r="U3167" s="25">
        <f t="shared" si="449"/>
        <v>0.30520426128894712</v>
      </c>
      <c r="W3167" s="17">
        <f>Eingabe!H3168</f>
        <v>292</v>
      </c>
      <c r="X3167" s="17">
        <f t="shared" si="450"/>
        <v>2.92</v>
      </c>
      <c r="Y3167" s="17">
        <f t="shared" si="451"/>
        <v>290</v>
      </c>
    </row>
    <row r="3168" spans="1:25" x14ac:dyDescent="0.15">
      <c r="A3168" s="82">
        <f t="shared" si="446"/>
        <v>5</v>
      </c>
      <c r="B3168" s="46">
        <v>43597.874999992324</v>
      </c>
      <c r="C3168" s="47">
        <f>Eingabe!G3169</f>
        <v>1</v>
      </c>
      <c r="D3168" s="77">
        <v>3168</v>
      </c>
      <c r="E3168" s="47"/>
      <c r="F3168" s="25">
        <f t="shared" si="444"/>
        <v>1.49</v>
      </c>
      <c r="G3168" s="25">
        <f>VLOOKUP(F3168,'Spezifische Werte'!$B$2:$C$4002,2,FALSE)</f>
        <v>6.4682605317823889E-5</v>
      </c>
      <c r="H3168" s="25">
        <f t="shared" si="447"/>
        <v>0.12936521063564776</v>
      </c>
      <c r="J3168" s="25">
        <f t="shared" si="445"/>
        <v>1.5</v>
      </c>
      <c r="K3168" s="25">
        <f>VLOOKUP(J3168,'Spezifische Werte'!$B$2:$C$4002,2,FALSE)</f>
        <v>6.8738350145803551E-5</v>
      </c>
      <c r="L3168" s="25">
        <f t="shared" si="448"/>
        <v>0.13747670029160711</v>
      </c>
      <c r="R3168" s="25">
        <v>3166</v>
      </c>
      <c r="S3168" s="25">
        <v>3165</v>
      </c>
      <c r="T3168" s="25">
        <f t="shared" si="452"/>
        <v>0.30031867582888366</v>
      </c>
      <c r="U3168" s="25">
        <f t="shared" si="449"/>
        <v>0.30520426128894712</v>
      </c>
      <c r="W3168" s="17">
        <f>Eingabe!H3169</f>
        <v>311</v>
      </c>
      <c r="X3168" s="17">
        <f t="shared" si="450"/>
        <v>3.11</v>
      </c>
      <c r="Y3168" s="17">
        <f t="shared" si="451"/>
        <v>310</v>
      </c>
    </row>
    <row r="3169" spans="1:25" x14ac:dyDescent="0.15">
      <c r="A3169" s="82">
        <f t="shared" si="446"/>
        <v>5</v>
      </c>
      <c r="B3169" s="46">
        <v>43597.916666658988</v>
      </c>
      <c r="C3169" s="47">
        <f>Eingabe!G3170</f>
        <v>1.4</v>
      </c>
      <c r="D3169" s="77">
        <v>3169</v>
      </c>
      <c r="E3169" s="47"/>
      <c r="F3169" s="25">
        <f t="shared" si="444"/>
        <v>2.09</v>
      </c>
      <c r="G3169" s="25">
        <f>VLOOKUP(F3169,'Spezifische Werte'!$B$2:$C$4002,2,FALSE)</f>
        <v>7.3732435985694874E-4</v>
      </c>
      <c r="H3169" s="25">
        <f t="shared" si="447"/>
        <v>1.4746487197138975</v>
      </c>
      <c r="J3169" s="25">
        <f t="shared" si="445"/>
        <v>2.1</v>
      </c>
      <c r="K3169" s="25">
        <f>VLOOKUP(J3169,'Spezifische Werte'!$B$2:$C$4002,2,FALSE)</f>
        <v>7.595217950017582E-4</v>
      </c>
      <c r="L3169" s="25">
        <f t="shared" si="448"/>
        <v>1.5190435900035164</v>
      </c>
      <c r="R3169" s="25">
        <v>3167</v>
      </c>
      <c r="S3169" s="25">
        <v>3166</v>
      </c>
      <c r="T3169" s="25">
        <f t="shared" si="452"/>
        <v>0.30031867582888366</v>
      </c>
      <c r="U3169" s="25">
        <f t="shared" si="449"/>
        <v>0.30520426128894712</v>
      </c>
      <c r="W3169" s="17">
        <f>Eingabe!H3170</f>
        <v>310</v>
      </c>
      <c r="X3169" s="17">
        <f t="shared" si="450"/>
        <v>3.1</v>
      </c>
      <c r="Y3169" s="17">
        <f t="shared" si="451"/>
        <v>310</v>
      </c>
    </row>
    <row r="3170" spans="1:25" x14ac:dyDescent="0.15">
      <c r="A3170" s="82">
        <f t="shared" si="446"/>
        <v>5</v>
      </c>
      <c r="B3170" s="46">
        <v>43597.958333325652</v>
      </c>
      <c r="C3170" s="47">
        <f>Eingabe!G3171</f>
        <v>0.3</v>
      </c>
      <c r="D3170" s="77">
        <v>3170</v>
      </c>
      <c r="E3170" s="47"/>
      <c r="F3170" s="25">
        <f t="shared" si="444"/>
        <v>0.45</v>
      </c>
      <c r="G3170" s="25">
        <f>VLOOKUP(F3170,'Spezifische Werte'!$B$2:$C$4002,2,FALSE)</f>
        <v>0</v>
      </c>
      <c r="H3170" s="25">
        <f t="shared" si="447"/>
        <v>0</v>
      </c>
      <c r="J3170" s="25">
        <f t="shared" si="445"/>
        <v>0.45</v>
      </c>
      <c r="K3170" s="25">
        <f>VLOOKUP(J3170,'Spezifische Werte'!$B$2:$C$4002,2,FALSE)</f>
        <v>0</v>
      </c>
      <c r="L3170" s="25">
        <f t="shared" si="448"/>
        <v>0</v>
      </c>
      <c r="R3170" s="25">
        <v>3168</v>
      </c>
      <c r="S3170" s="25">
        <v>3167</v>
      </c>
      <c r="T3170" s="25">
        <f t="shared" si="452"/>
        <v>0.30031867582888366</v>
      </c>
      <c r="U3170" s="25">
        <f t="shared" si="449"/>
        <v>0.30520426128894712</v>
      </c>
      <c r="W3170" s="17">
        <f>Eingabe!H3171</f>
        <v>300</v>
      </c>
      <c r="X3170" s="17">
        <f t="shared" si="450"/>
        <v>3</v>
      </c>
      <c r="Y3170" s="17">
        <f t="shared" si="451"/>
        <v>300</v>
      </c>
    </row>
    <row r="3171" spans="1:25" x14ac:dyDescent="0.15">
      <c r="A3171" s="82">
        <f t="shared" si="446"/>
        <v>5</v>
      </c>
      <c r="B3171" s="46">
        <v>43597.999999992317</v>
      </c>
      <c r="C3171" s="47">
        <f>Eingabe!G3172</f>
        <v>1.4</v>
      </c>
      <c r="D3171" s="77">
        <v>3171</v>
      </c>
      <c r="E3171" s="47"/>
      <c r="F3171" s="25">
        <f t="shared" si="444"/>
        <v>2.09</v>
      </c>
      <c r="G3171" s="25">
        <f>VLOOKUP(F3171,'Spezifische Werte'!$B$2:$C$4002,2,FALSE)</f>
        <v>7.3732435985694874E-4</v>
      </c>
      <c r="H3171" s="25">
        <f t="shared" si="447"/>
        <v>1.4746487197138975</v>
      </c>
      <c r="J3171" s="25">
        <f t="shared" si="445"/>
        <v>2.1</v>
      </c>
      <c r="K3171" s="25">
        <f>VLOOKUP(J3171,'Spezifische Werte'!$B$2:$C$4002,2,FALSE)</f>
        <v>7.595217950017582E-4</v>
      </c>
      <c r="L3171" s="25">
        <f t="shared" si="448"/>
        <v>1.5190435900035164</v>
      </c>
      <c r="R3171" s="25">
        <v>3169</v>
      </c>
      <c r="S3171" s="25">
        <v>3168</v>
      </c>
      <c r="T3171" s="25">
        <f t="shared" si="452"/>
        <v>0.30031867582888366</v>
      </c>
      <c r="U3171" s="25">
        <f t="shared" si="449"/>
        <v>0.30520426128894712</v>
      </c>
      <c r="W3171" s="17">
        <f>Eingabe!H3172</f>
        <v>289</v>
      </c>
      <c r="X3171" s="17">
        <f t="shared" si="450"/>
        <v>2.89</v>
      </c>
      <c r="Y3171" s="17">
        <f t="shared" si="451"/>
        <v>290</v>
      </c>
    </row>
    <row r="3172" spans="1:25" x14ac:dyDescent="0.15">
      <c r="A3172" s="82">
        <f t="shared" si="446"/>
        <v>5</v>
      </c>
      <c r="B3172" s="46">
        <v>43598.041666658981</v>
      </c>
      <c r="C3172" s="47">
        <f>Eingabe!G3173</f>
        <v>1</v>
      </c>
      <c r="D3172" s="77">
        <v>3172</v>
      </c>
      <c r="E3172" s="47"/>
      <c r="F3172" s="25">
        <f t="shared" si="444"/>
        <v>1.49</v>
      </c>
      <c r="G3172" s="25">
        <f>VLOOKUP(F3172,'Spezifische Werte'!$B$2:$C$4002,2,FALSE)</f>
        <v>6.4682605317823889E-5</v>
      </c>
      <c r="H3172" s="25">
        <f t="shared" si="447"/>
        <v>0.12936521063564776</v>
      </c>
      <c r="J3172" s="25">
        <f t="shared" si="445"/>
        <v>1.5</v>
      </c>
      <c r="K3172" s="25">
        <f>VLOOKUP(J3172,'Spezifische Werte'!$B$2:$C$4002,2,FALSE)</f>
        <v>6.8738350145803551E-5</v>
      </c>
      <c r="L3172" s="25">
        <f t="shared" si="448"/>
        <v>0.13747670029160711</v>
      </c>
      <c r="R3172" s="25">
        <v>3170</v>
      </c>
      <c r="S3172" s="25">
        <v>3169</v>
      </c>
      <c r="T3172" s="25">
        <f t="shared" si="452"/>
        <v>0.30031867582888366</v>
      </c>
      <c r="U3172" s="25">
        <f t="shared" si="449"/>
        <v>0.30520426128894712</v>
      </c>
      <c r="W3172" s="17">
        <f>Eingabe!H3173</f>
        <v>290</v>
      </c>
      <c r="X3172" s="17">
        <f t="shared" si="450"/>
        <v>2.9</v>
      </c>
      <c r="Y3172" s="17">
        <f t="shared" si="451"/>
        <v>290</v>
      </c>
    </row>
    <row r="3173" spans="1:25" x14ac:dyDescent="0.15">
      <c r="A3173" s="82">
        <f t="shared" si="446"/>
        <v>5</v>
      </c>
      <c r="B3173" s="46">
        <v>43598.083333325645</v>
      </c>
      <c r="C3173" s="47">
        <f>Eingabe!G3174</f>
        <v>1.1000000000000001</v>
      </c>
      <c r="D3173" s="77">
        <v>3173</v>
      </c>
      <c r="E3173" s="47"/>
      <c r="F3173" s="25">
        <f t="shared" si="444"/>
        <v>1.64</v>
      </c>
      <c r="G3173" s="25">
        <f>VLOOKUP(F3173,'Spezifische Werte'!$B$2:$C$4002,2,FALSE)</f>
        <v>1.4468365948300602E-4</v>
      </c>
      <c r="H3173" s="25">
        <f t="shared" si="447"/>
        <v>0.28936731896601203</v>
      </c>
      <c r="J3173" s="25">
        <f t="shared" si="445"/>
        <v>1.65</v>
      </c>
      <c r="K3173" s="25">
        <f>VLOOKUP(J3173,'Spezifische Werte'!$B$2:$C$4002,2,FALSE)</f>
        <v>1.5161429771714323E-4</v>
      </c>
      <c r="L3173" s="25">
        <f t="shared" si="448"/>
        <v>0.30322859543428649</v>
      </c>
      <c r="R3173" s="25">
        <v>3171</v>
      </c>
      <c r="S3173" s="25">
        <v>3170</v>
      </c>
      <c r="T3173" s="25">
        <f t="shared" si="452"/>
        <v>0.30031867582888366</v>
      </c>
      <c r="U3173" s="25">
        <f t="shared" si="449"/>
        <v>0.30520426128894712</v>
      </c>
      <c r="W3173" s="17">
        <f>Eingabe!H3174</f>
        <v>228</v>
      </c>
      <c r="X3173" s="17">
        <f t="shared" si="450"/>
        <v>2.2799999999999998</v>
      </c>
      <c r="Y3173" s="17">
        <f t="shared" si="451"/>
        <v>229.99999999999997</v>
      </c>
    </row>
    <row r="3174" spans="1:25" x14ac:dyDescent="0.15">
      <c r="A3174" s="82">
        <f t="shared" si="446"/>
        <v>5</v>
      </c>
      <c r="B3174" s="46">
        <v>43598.124999992309</v>
      </c>
      <c r="C3174" s="47">
        <f>Eingabe!G3175</f>
        <v>1.1000000000000001</v>
      </c>
      <c r="D3174" s="77">
        <v>3174</v>
      </c>
      <c r="E3174" s="47"/>
      <c r="F3174" s="25">
        <f t="shared" si="444"/>
        <v>1.64</v>
      </c>
      <c r="G3174" s="25">
        <f>VLOOKUP(F3174,'Spezifische Werte'!$B$2:$C$4002,2,FALSE)</f>
        <v>1.4468365948300602E-4</v>
      </c>
      <c r="H3174" s="25">
        <f t="shared" si="447"/>
        <v>0.28936731896601203</v>
      </c>
      <c r="J3174" s="25">
        <f t="shared" si="445"/>
        <v>1.65</v>
      </c>
      <c r="K3174" s="25">
        <f>VLOOKUP(J3174,'Spezifische Werte'!$B$2:$C$4002,2,FALSE)</f>
        <v>1.5161429771714323E-4</v>
      </c>
      <c r="L3174" s="25">
        <f t="shared" si="448"/>
        <v>0.30322859543428649</v>
      </c>
      <c r="R3174" s="25">
        <v>3172</v>
      </c>
      <c r="S3174" s="25">
        <v>3171</v>
      </c>
      <c r="T3174" s="25">
        <f t="shared" si="452"/>
        <v>0.30031867582888366</v>
      </c>
      <c r="U3174" s="25">
        <f t="shared" si="449"/>
        <v>0.30520426128894712</v>
      </c>
      <c r="W3174" s="17">
        <f>Eingabe!H3175</f>
        <v>274</v>
      </c>
      <c r="X3174" s="17">
        <f t="shared" si="450"/>
        <v>2.74</v>
      </c>
      <c r="Y3174" s="17">
        <f t="shared" si="451"/>
        <v>270</v>
      </c>
    </row>
    <row r="3175" spans="1:25" x14ac:dyDescent="0.15">
      <c r="A3175" s="82">
        <f t="shared" si="446"/>
        <v>5</v>
      </c>
      <c r="B3175" s="46">
        <v>43598.166666658974</v>
      </c>
      <c r="C3175" s="47">
        <f>Eingabe!G3176</f>
        <v>1</v>
      </c>
      <c r="D3175" s="77">
        <v>3175</v>
      </c>
      <c r="E3175" s="47"/>
      <c r="F3175" s="25">
        <f t="shared" si="444"/>
        <v>1.49</v>
      </c>
      <c r="G3175" s="25">
        <f>VLOOKUP(F3175,'Spezifische Werte'!$B$2:$C$4002,2,FALSE)</f>
        <v>6.4682605317823889E-5</v>
      </c>
      <c r="H3175" s="25">
        <f t="shared" si="447"/>
        <v>0.12936521063564776</v>
      </c>
      <c r="J3175" s="25">
        <f t="shared" si="445"/>
        <v>1.5</v>
      </c>
      <c r="K3175" s="25">
        <f>VLOOKUP(J3175,'Spezifische Werte'!$B$2:$C$4002,2,FALSE)</f>
        <v>6.8738350145803551E-5</v>
      </c>
      <c r="L3175" s="25">
        <f t="shared" si="448"/>
        <v>0.13747670029160711</v>
      </c>
      <c r="R3175" s="25">
        <v>3173</v>
      </c>
      <c r="S3175" s="25">
        <v>3172</v>
      </c>
      <c r="T3175" s="25">
        <f t="shared" si="452"/>
        <v>0.30031867582888366</v>
      </c>
      <c r="U3175" s="25">
        <f t="shared" si="449"/>
        <v>0.30520426128894712</v>
      </c>
      <c r="W3175" s="17">
        <f>Eingabe!H3176</f>
        <v>279</v>
      </c>
      <c r="X3175" s="17">
        <f t="shared" si="450"/>
        <v>2.79</v>
      </c>
      <c r="Y3175" s="17">
        <f t="shared" si="451"/>
        <v>280</v>
      </c>
    </row>
    <row r="3176" spans="1:25" x14ac:dyDescent="0.15">
      <c r="A3176" s="82">
        <f t="shared" si="446"/>
        <v>5</v>
      </c>
      <c r="B3176" s="46">
        <v>43598.208333325638</v>
      </c>
      <c r="C3176" s="47">
        <f>Eingabe!G3177</f>
        <v>2.1</v>
      </c>
      <c r="D3176" s="77">
        <v>3176</v>
      </c>
      <c r="E3176" s="47"/>
      <c r="F3176" s="25">
        <f t="shared" si="444"/>
        <v>3.13</v>
      </c>
      <c r="G3176" s="25">
        <f>VLOOKUP(F3176,'Spezifische Werte'!$B$2:$C$4002,2,FALSE)</f>
        <v>1.0589326186624812E-2</v>
      </c>
      <c r="H3176" s="25">
        <f t="shared" si="447"/>
        <v>21.178652373249626</v>
      </c>
      <c r="J3176" s="25">
        <f t="shared" si="445"/>
        <v>3.15</v>
      </c>
      <c r="K3176" s="25">
        <f>VLOOKUP(J3176,'Spezifische Werte'!$B$2:$C$4002,2,FALSE)</f>
        <v>1.1019016897018549E-2</v>
      </c>
      <c r="L3176" s="25">
        <f t="shared" si="448"/>
        <v>22.038033794037098</v>
      </c>
      <c r="R3176" s="25">
        <v>3174</v>
      </c>
      <c r="S3176" s="25">
        <v>3173</v>
      </c>
      <c r="T3176" s="25">
        <f t="shared" si="452"/>
        <v>0.30031867582888366</v>
      </c>
      <c r="U3176" s="25">
        <f t="shared" si="449"/>
        <v>0.30520426128894712</v>
      </c>
      <c r="W3176" s="17">
        <f>Eingabe!H3177</f>
        <v>280</v>
      </c>
      <c r="X3176" s="17">
        <f t="shared" si="450"/>
        <v>2.8</v>
      </c>
      <c r="Y3176" s="17">
        <f t="shared" si="451"/>
        <v>280</v>
      </c>
    </row>
    <row r="3177" spans="1:25" x14ac:dyDescent="0.15">
      <c r="A3177" s="82">
        <f t="shared" si="446"/>
        <v>5</v>
      </c>
      <c r="B3177" s="46">
        <v>43598.249999992302</v>
      </c>
      <c r="C3177" s="47">
        <f>Eingabe!G3178</f>
        <v>1.9</v>
      </c>
      <c r="D3177" s="77">
        <v>3177</v>
      </c>
      <c r="E3177" s="47"/>
      <c r="F3177" s="25">
        <f t="shared" si="444"/>
        <v>2.83</v>
      </c>
      <c r="G3177" s="25">
        <f>VLOOKUP(F3177,'Spezifische Werte'!$B$2:$C$4002,2,FALSE)</f>
        <v>5.3996541966473566E-3</v>
      </c>
      <c r="H3177" s="25">
        <f t="shared" si="447"/>
        <v>10.799308393294714</v>
      </c>
      <c r="J3177" s="25">
        <f t="shared" si="445"/>
        <v>2.85</v>
      </c>
      <c r="K3177" s="25">
        <f>VLOOKUP(J3177,'Spezifische Werte'!$B$2:$C$4002,2,FALSE)</f>
        <v>5.6714421172963415E-3</v>
      </c>
      <c r="L3177" s="25">
        <f t="shared" si="448"/>
        <v>11.342884234592683</v>
      </c>
      <c r="R3177" s="25">
        <v>3175</v>
      </c>
      <c r="S3177" s="25">
        <v>3174</v>
      </c>
      <c r="T3177" s="25">
        <f t="shared" si="452"/>
        <v>0.30031867582888366</v>
      </c>
      <c r="U3177" s="25">
        <f t="shared" si="449"/>
        <v>0.30520426128894712</v>
      </c>
      <c r="W3177" s="17">
        <f>Eingabe!H3178</f>
        <v>271</v>
      </c>
      <c r="X3177" s="17">
        <f t="shared" si="450"/>
        <v>2.71</v>
      </c>
      <c r="Y3177" s="17">
        <f t="shared" si="451"/>
        <v>270</v>
      </c>
    </row>
    <row r="3178" spans="1:25" x14ac:dyDescent="0.15">
      <c r="A3178" s="82">
        <f t="shared" si="446"/>
        <v>5</v>
      </c>
      <c r="B3178" s="46">
        <v>43598.291666658966</v>
      </c>
      <c r="C3178" s="47">
        <f>Eingabe!G3179</f>
        <v>1.8</v>
      </c>
      <c r="D3178" s="77">
        <v>3178</v>
      </c>
      <c r="E3178" s="47"/>
      <c r="F3178" s="25">
        <f t="shared" si="444"/>
        <v>2.69</v>
      </c>
      <c r="G3178" s="25">
        <f>VLOOKUP(F3178,'Spezifische Werte'!$B$2:$C$4002,2,FALSE)</f>
        <v>3.715149232963236E-3</v>
      </c>
      <c r="H3178" s="25">
        <f t="shared" si="447"/>
        <v>7.4302984659264721</v>
      </c>
      <c r="J3178" s="25">
        <f t="shared" si="445"/>
        <v>2.7</v>
      </c>
      <c r="K3178" s="25">
        <f>VLOOKUP(J3178,'Spezifische Werte'!$B$2:$C$4002,2,FALSE)</f>
        <v>3.8225571704766847E-3</v>
      </c>
      <c r="L3178" s="25">
        <f t="shared" si="448"/>
        <v>7.6451143409533691</v>
      </c>
      <c r="R3178" s="25">
        <v>3176</v>
      </c>
      <c r="S3178" s="25">
        <v>3175</v>
      </c>
      <c r="T3178" s="25">
        <f t="shared" si="452"/>
        <v>0.30031867582888366</v>
      </c>
      <c r="U3178" s="25">
        <f t="shared" si="449"/>
        <v>0.30520426128894712</v>
      </c>
      <c r="W3178" s="17">
        <f>Eingabe!H3179</f>
        <v>274</v>
      </c>
      <c r="X3178" s="17">
        <f t="shared" si="450"/>
        <v>2.74</v>
      </c>
      <c r="Y3178" s="17">
        <f t="shared" si="451"/>
        <v>270</v>
      </c>
    </row>
    <row r="3179" spans="1:25" x14ac:dyDescent="0.15">
      <c r="A3179" s="82">
        <f t="shared" si="446"/>
        <v>5</v>
      </c>
      <c r="B3179" s="46">
        <v>43598.333333325631</v>
      </c>
      <c r="C3179" s="47">
        <f>Eingabe!G3180</f>
        <v>2.2999999999999998</v>
      </c>
      <c r="D3179" s="77">
        <v>3179</v>
      </c>
      <c r="E3179" s="47"/>
      <c r="F3179" s="25">
        <f t="shared" si="444"/>
        <v>3.43</v>
      </c>
      <c r="G3179" s="25">
        <f>VLOOKUP(F3179,'Spezifische Werte'!$B$2:$C$4002,2,FALSE)</f>
        <v>1.7964243573129882E-2</v>
      </c>
      <c r="H3179" s="25">
        <f t="shared" si="447"/>
        <v>35.928487146259762</v>
      </c>
      <c r="J3179" s="25">
        <f t="shared" si="445"/>
        <v>3.45</v>
      </c>
      <c r="K3179" s="25">
        <f>VLOOKUP(J3179,'Spezifische Werte'!$B$2:$C$4002,2,FALSE)</f>
        <v>1.8521187553697735E-2</v>
      </c>
      <c r="L3179" s="25">
        <f t="shared" si="448"/>
        <v>37.042375107395472</v>
      </c>
      <c r="R3179" s="25">
        <v>3177</v>
      </c>
      <c r="S3179" s="25">
        <v>3176</v>
      </c>
      <c r="T3179" s="25">
        <f t="shared" si="452"/>
        <v>0.30031867582888366</v>
      </c>
      <c r="U3179" s="25">
        <f t="shared" si="449"/>
        <v>0.30520426128894712</v>
      </c>
      <c r="W3179" s="17">
        <f>Eingabe!H3180</f>
        <v>285</v>
      </c>
      <c r="X3179" s="17">
        <f t="shared" si="450"/>
        <v>2.85</v>
      </c>
      <c r="Y3179" s="17">
        <f t="shared" si="451"/>
        <v>290</v>
      </c>
    </row>
    <row r="3180" spans="1:25" x14ac:dyDescent="0.15">
      <c r="A3180" s="82">
        <f t="shared" si="446"/>
        <v>5</v>
      </c>
      <c r="B3180" s="46">
        <v>43598.374999992295</v>
      </c>
      <c r="C3180" s="47">
        <f>Eingabe!G3181</f>
        <v>2.6</v>
      </c>
      <c r="D3180" s="77">
        <v>3180</v>
      </c>
      <c r="E3180" s="47"/>
      <c r="F3180" s="25">
        <f t="shared" si="444"/>
        <v>3.88</v>
      </c>
      <c r="G3180" s="25">
        <f>VLOOKUP(F3180,'Spezifische Werte'!$B$2:$C$4002,2,FALSE)</f>
        <v>3.5689320314118818E-2</v>
      </c>
      <c r="H3180" s="25">
        <f t="shared" si="447"/>
        <v>71.378640628237633</v>
      </c>
      <c r="J3180" s="25">
        <f t="shared" si="445"/>
        <v>3.9</v>
      </c>
      <c r="K3180" s="25">
        <f>VLOOKUP(J3180,'Spezifische Werte'!$B$2:$C$4002,2,FALSE)</f>
        <v>3.6613952811549305E-2</v>
      </c>
      <c r="L3180" s="25">
        <f t="shared" si="448"/>
        <v>73.227905623098607</v>
      </c>
      <c r="R3180" s="25">
        <v>3178</v>
      </c>
      <c r="S3180" s="25">
        <v>3177</v>
      </c>
      <c r="T3180" s="25">
        <f t="shared" si="452"/>
        <v>0.30031867582888366</v>
      </c>
      <c r="U3180" s="25">
        <f t="shared" si="449"/>
        <v>0.30520426128894712</v>
      </c>
      <c r="W3180" s="17">
        <f>Eingabe!H3181</f>
        <v>284</v>
      </c>
      <c r="X3180" s="17">
        <f t="shared" si="450"/>
        <v>2.84</v>
      </c>
      <c r="Y3180" s="17">
        <f t="shared" si="451"/>
        <v>280</v>
      </c>
    </row>
    <row r="3181" spans="1:25" x14ac:dyDescent="0.15">
      <c r="A3181" s="82">
        <f t="shared" si="446"/>
        <v>5</v>
      </c>
      <c r="B3181" s="46">
        <v>43598.416666658959</v>
      </c>
      <c r="C3181" s="47">
        <f>Eingabe!G3182</f>
        <v>2.7</v>
      </c>
      <c r="D3181" s="77">
        <v>3181</v>
      </c>
      <c r="E3181" s="47"/>
      <c r="F3181" s="25">
        <f t="shared" si="444"/>
        <v>4.03</v>
      </c>
      <c r="G3181" s="25">
        <f>VLOOKUP(F3181,'Spezifische Werte'!$B$2:$C$4002,2,FALSE)</f>
        <v>4.2666657265334036E-2</v>
      </c>
      <c r="H3181" s="25">
        <f t="shared" si="447"/>
        <v>85.333314530668076</v>
      </c>
      <c r="J3181" s="25">
        <f t="shared" si="445"/>
        <v>4.05</v>
      </c>
      <c r="K3181" s="25">
        <f>VLOOKUP(J3181,'Spezifische Werte'!$B$2:$C$4002,2,FALSE)</f>
        <v>4.3597034083331404E-2</v>
      </c>
      <c r="L3181" s="25">
        <f t="shared" si="448"/>
        <v>87.194068166662802</v>
      </c>
      <c r="R3181" s="25">
        <v>3179</v>
      </c>
      <c r="S3181" s="25">
        <v>3178</v>
      </c>
      <c r="T3181" s="25">
        <f t="shared" si="452"/>
        <v>0.30031867582888366</v>
      </c>
      <c r="U3181" s="25">
        <f t="shared" si="449"/>
        <v>0.30520426128894712</v>
      </c>
      <c r="W3181" s="17">
        <f>Eingabe!H3182</f>
        <v>274</v>
      </c>
      <c r="X3181" s="17">
        <f t="shared" si="450"/>
        <v>2.74</v>
      </c>
      <c r="Y3181" s="17">
        <f t="shared" si="451"/>
        <v>270</v>
      </c>
    </row>
    <row r="3182" spans="1:25" x14ac:dyDescent="0.15">
      <c r="A3182" s="82">
        <f t="shared" si="446"/>
        <v>5</v>
      </c>
      <c r="B3182" s="46">
        <v>43598.458333325623</v>
      </c>
      <c r="C3182" s="47">
        <f>Eingabe!G3183</f>
        <v>2.2999999999999998</v>
      </c>
      <c r="D3182" s="77">
        <v>3182</v>
      </c>
      <c r="E3182" s="47"/>
      <c r="F3182" s="25">
        <f t="shared" si="444"/>
        <v>3.43</v>
      </c>
      <c r="G3182" s="25">
        <f>VLOOKUP(F3182,'Spezifische Werte'!$B$2:$C$4002,2,FALSE)</f>
        <v>1.7964243573129882E-2</v>
      </c>
      <c r="H3182" s="25">
        <f t="shared" si="447"/>
        <v>35.928487146259762</v>
      </c>
      <c r="J3182" s="25">
        <f t="shared" si="445"/>
        <v>3.45</v>
      </c>
      <c r="K3182" s="25">
        <f>VLOOKUP(J3182,'Spezifische Werte'!$B$2:$C$4002,2,FALSE)</f>
        <v>1.8521187553697735E-2</v>
      </c>
      <c r="L3182" s="25">
        <f t="shared" si="448"/>
        <v>37.042375107395472</v>
      </c>
      <c r="R3182" s="25">
        <v>3180</v>
      </c>
      <c r="S3182" s="25">
        <v>3179</v>
      </c>
      <c r="T3182" s="25">
        <f t="shared" si="452"/>
        <v>0.30031867582888366</v>
      </c>
      <c r="U3182" s="25">
        <f t="shared" si="449"/>
        <v>0.30520426128894712</v>
      </c>
      <c r="W3182" s="17">
        <f>Eingabe!H3183</f>
        <v>245</v>
      </c>
      <c r="X3182" s="17">
        <f t="shared" si="450"/>
        <v>2.4500000000000002</v>
      </c>
      <c r="Y3182" s="17">
        <f t="shared" si="451"/>
        <v>250</v>
      </c>
    </row>
    <row r="3183" spans="1:25" x14ac:dyDescent="0.15">
      <c r="A3183" s="82">
        <f t="shared" si="446"/>
        <v>5</v>
      </c>
      <c r="B3183" s="46">
        <v>43598.499999992287</v>
      </c>
      <c r="C3183" s="47">
        <f>Eingabe!G3184</f>
        <v>2.2999999999999998</v>
      </c>
      <c r="D3183" s="77">
        <v>3183</v>
      </c>
      <c r="E3183" s="47"/>
      <c r="F3183" s="25">
        <f t="shared" si="444"/>
        <v>3.43</v>
      </c>
      <c r="G3183" s="25">
        <f>VLOOKUP(F3183,'Spezifische Werte'!$B$2:$C$4002,2,FALSE)</f>
        <v>1.7964243573129882E-2</v>
      </c>
      <c r="H3183" s="25">
        <f t="shared" si="447"/>
        <v>35.928487146259762</v>
      </c>
      <c r="J3183" s="25">
        <f t="shared" si="445"/>
        <v>3.45</v>
      </c>
      <c r="K3183" s="25">
        <f>VLOOKUP(J3183,'Spezifische Werte'!$B$2:$C$4002,2,FALSE)</f>
        <v>1.8521187553697735E-2</v>
      </c>
      <c r="L3183" s="25">
        <f t="shared" si="448"/>
        <v>37.042375107395472</v>
      </c>
      <c r="R3183" s="25">
        <v>3181</v>
      </c>
      <c r="S3183" s="25">
        <v>3180</v>
      </c>
      <c r="T3183" s="25">
        <f t="shared" si="452"/>
        <v>0.30031867582888366</v>
      </c>
      <c r="U3183" s="25">
        <f t="shared" si="449"/>
        <v>0.30520426128894712</v>
      </c>
      <c r="W3183" s="17">
        <f>Eingabe!H3184</f>
        <v>259</v>
      </c>
      <c r="X3183" s="17">
        <f t="shared" si="450"/>
        <v>2.59</v>
      </c>
      <c r="Y3183" s="17">
        <f t="shared" si="451"/>
        <v>260</v>
      </c>
    </row>
    <row r="3184" spans="1:25" x14ac:dyDescent="0.15">
      <c r="A3184" s="82">
        <f t="shared" si="446"/>
        <v>5</v>
      </c>
      <c r="B3184" s="46">
        <v>43598.541666658952</v>
      </c>
      <c r="C3184" s="47">
        <f>Eingabe!G3185</f>
        <v>2.2999999999999998</v>
      </c>
      <c r="D3184" s="77">
        <v>3184</v>
      </c>
      <c r="E3184" s="47"/>
      <c r="F3184" s="25">
        <f t="shared" si="444"/>
        <v>3.43</v>
      </c>
      <c r="G3184" s="25">
        <f>VLOOKUP(F3184,'Spezifische Werte'!$B$2:$C$4002,2,FALSE)</f>
        <v>1.7964243573129882E-2</v>
      </c>
      <c r="H3184" s="25">
        <f t="shared" si="447"/>
        <v>35.928487146259762</v>
      </c>
      <c r="J3184" s="25">
        <f t="shared" si="445"/>
        <v>3.45</v>
      </c>
      <c r="K3184" s="25">
        <f>VLOOKUP(J3184,'Spezifische Werte'!$B$2:$C$4002,2,FALSE)</f>
        <v>1.8521187553697735E-2</v>
      </c>
      <c r="L3184" s="25">
        <f t="shared" si="448"/>
        <v>37.042375107395472</v>
      </c>
      <c r="R3184" s="25">
        <v>3182</v>
      </c>
      <c r="S3184" s="25">
        <v>3181</v>
      </c>
      <c r="T3184" s="25">
        <f t="shared" si="452"/>
        <v>0.30031867582888366</v>
      </c>
      <c r="U3184" s="25">
        <f t="shared" si="449"/>
        <v>0.30520426128894712</v>
      </c>
      <c r="W3184" s="17">
        <f>Eingabe!H3185</f>
        <v>282</v>
      </c>
      <c r="X3184" s="17">
        <f t="shared" si="450"/>
        <v>2.82</v>
      </c>
      <c r="Y3184" s="17">
        <f t="shared" si="451"/>
        <v>280</v>
      </c>
    </row>
    <row r="3185" spans="1:25" x14ac:dyDescent="0.15">
      <c r="A3185" s="82">
        <f t="shared" si="446"/>
        <v>5</v>
      </c>
      <c r="B3185" s="46">
        <v>43598.583333325616</v>
      </c>
      <c r="C3185" s="47">
        <f>Eingabe!G3186</f>
        <v>2.2999999999999998</v>
      </c>
      <c r="D3185" s="77">
        <v>3185</v>
      </c>
      <c r="E3185" s="47"/>
      <c r="F3185" s="25">
        <f t="shared" si="444"/>
        <v>3.43</v>
      </c>
      <c r="G3185" s="25">
        <f>VLOOKUP(F3185,'Spezifische Werte'!$B$2:$C$4002,2,FALSE)</f>
        <v>1.7964243573129882E-2</v>
      </c>
      <c r="H3185" s="25">
        <f t="shared" si="447"/>
        <v>35.928487146259762</v>
      </c>
      <c r="J3185" s="25">
        <f t="shared" si="445"/>
        <v>3.45</v>
      </c>
      <c r="K3185" s="25">
        <f>VLOOKUP(J3185,'Spezifische Werte'!$B$2:$C$4002,2,FALSE)</f>
        <v>1.8521187553697735E-2</v>
      </c>
      <c r="L3185" s="25">
        <f t="shared" si="448"/>
        <v>37.042375107395472</v>
      </c>
      <c r="R3185" s="25">
        <v>3183</v>
      </c>
      <c r="S3185" s="25">
        <v>3182</v>
      </c>
      <c r="T3185" s="25">
        <f t="shared" si="452"/>
        <v>0.30031867582888366</v>
      </c>
      <c r="U3185" s="25">
        <f t="shared" si="449"/>
        <v>0.30520426128894712</v>
      </c>
      <c r="W3185" s="17">
        <f>Eingabe!H3186</f>
        <v>224</v>
      </c>
      <c r="X3185" s="17">
        <f t="shared" si="450"/>
        <v>2.2400000000000002</v>
      </c>
      <c r="Y3185" s="17">
        <f t="shared" si="451"/>
        <v>220.00000000000003</v>
      </c>
    </row>
    <row r="3186" spans="1:25" x14ac:dyDescent="0.15">
      <c r="A3186" s="82">
        <f t="shared" si="446"/>
        <v>5</v>
      </c>
      <c r="B3186" s="46">
        <v>43598.62499999228</v>
      </c>
      <c r="C3186" s="47">
        <f>Eingabe!G3187</f>
        <v>1.6</v>
      </c>
      <c r="D3186" s="77">
        <v>3186</v>
      </c>
      <c r="E3186" s="47"/>
      <c r="F3186" s="25">
        <f t="shared" si="444"/>
        <v>2.39</v>
      </c>
      <c r="G3186" s="25">
        <f>VLOOKUP(F3186,'Spezifische Werte'!$B$2:$C$4002,2,FALSE)</f>
        <v>1.6182188036419766E-3</v>
      </c>
      <c r="H3186" s="25">
        <f t="shared" si="447"/>
        <v>3.2364376072839534</v>
      </c>
      <c r="J3186" s="25">
        <f t="shared" si="445"/>
        <v>2.4</v>
      </c>
      <c r="K3186" s="25">
        <f>VLOOKUP(J3186,'Spezifische Werte'!$B$2:$C$4002,2,FALSE)</f>
        <v>1.6560687882273774E-3</v>
      </c>
      <c r="L3186" s="25">
        <f t="shared" si="448"/>
        <v>3.3121375764547549</v>
      </c>
      <c r="R3186" s="25">
        <v>3184</v>
      </c>
      <c r="S3186" s="25">
        <v>3183</v>
      </c>
      <c r="T3186" s="25">
        <f t="shared" si="452"/>
        <v>0.30031867582888366</v>
      </c>
      <c r="U3186" s="25">
        <f t="shared" si="449"/>
        <v>0.30520426128894712</v>
      </c>
      <c r="W3186" s="17">
        <f>Eingabe!H3187</f>
        <v>312</v>
      </c>
      <c r="X3186" s="17">
        <f t="shared" si="450"/>
        <v>3.12</v>
      </c>
      <c r="Y3186" s="17">
        <f t="shared" si="451"/>
        <v>310</v>
      </c>
    </row>
    <row r="3187" spans="1:25" x14ac:dyDescent="0.15">
      <c r="A3187" s="82">
        <f t="shared" si="446"/>
        <v>5</v>
      </c>
      <c r="B3187" s="46">
        <v>43598.666666658944</v>
      </c>
      <c r="C3187" s="47">
        <f>Eingabe!G3188</f>
        <v>3</v>
      </c>
      <c r="D3187" s="77">
        <v>3187</v>
      </c>
      <c r="E3187" s="47"/>
      <c r="F3187" s="25">
        <f t="shared" si="444"/>
        <v>4.4800000000000004</v>
      </c>
      <c r="G3187" s="25">
        <f>VLOOKUP(F3187,'Spezifische Werte'!$B$2:$C$4002,2,FALSE)</f>
        <v>6.3876775708421291E-2</v>
      </c>
      <c r="H3187" s="25">
        <f t="shared" si="447"/>
        <v>127.75355141684258</v>
      </c>
      <c r="J3187" s="25">
        <f t="shared" si="445"/>
        <v>4.5</v>
      </c>
      <c r="K3187" s="25">
        <f>VLOOKUP(J3187,'Spezifische Werte'!$B$2:$C$4002,2,FALSE)</f>
        <v>6.4854105449014127E-2</v>
      </c>
      <c r="L3187" s="25">
        <f t="shared" si="448"/>
        <v>129.70821089802826</v>
      </c>
      <c r="R3187" s="25">
        <v>3185</v>
      </c>
      <c r="S3187" s="25">
        <v>3184</v>
      </c>
      <c r="T3187" s="25">
        <f t="shared" si="452"/>
        <v>0.30031867582888366</v>
      </c>
      <c r="U3187" s="25">
        <f t="shared" si="449"/>
        <v>0.30520426128894712</v>
      </c>
      <c r="W3187" s="17">
        <f>Eingabe!H3188</f>
        <v>264</v>
      </c>
      <c r="X3187" s="17">
        <f t="shared" si="450"/>
        <v>2.64</v>
      </c>
      <c r="Y3187" s="17">
        <f t="shared" si="451"/>
        <v>260</v>
      </c>
    </row>
    <row r="3188" spans="1:25" x14ac:dyDescent="0.15">
      <c r="A3188" s="82">
        <f t="shared" si="446"/>
        <v>5</v>
      </c>
      <c r="B3188" s="46">
        <v>43598.708333325609</v>
      </c>
      <c r="C3188" s="47">
        <f>Eingabe!G3189</f>
        <v>3.5</v>
      </c>
      <c r="D3188" s="77">
        <v>3188</v>
      </c>
      <c r="E3188" s="47"/>
      <c r="F3188" s="25">
        <f t="shared" si="444"/>
        <v>5.22</v>
      </c>
      <c r="G3188" s="25">
        <f>VLOOKUP(F3188,'Spezifische Werte'!$B$2:$C$4002,2,FALSE)</f>
        <v>0.10600726326582303</v>
      </c>
      <c r="H3188" s="25">
        <f t="shared" si="447"/>
        <v>212.01452653164606</v>
      </c>
      <c r="J3188" s="25">
        <f t="shared" si="445"/>
        <v>5.25</v>
      </c>
      <c r="K3188" s="25">
        <f>VLOOKUP(J3188,'Spezifische Werte'!$B$2:$C$4002,2,FALSE)</f>
        <v>0.10804502827355937</v>
      </c>
      <c r="L3188" s="25">
        <f t="shared" si="448"/>
        <v>216.09005654711873</v>
      </c>
      <c r="R3188" s="25">
        <v>3186</v>
      </c>
      <c r="S3188" s="25">
        <v>3185</v>
      </c>
      <c r="T3188" s="25">
        <f t="shared" si="452"/>
        <v>0.30031867582888366</v>
      </c>
      <c r="U3188" s="25">
        <f t="shared" si="449"/>
        <v>0.30520426128894712</v>
      </c>
      <c r="W3188" s="17">
        <f>Eingabe!H3189</f>
        <v>257</v>
      </c>
      <c r="X3188" s="17">
        <f t="shared" si="450"/>
        <v>2.57</v>
      </c>
      <c r="Y3188" s="17">
        <f t="shared" si="451"/>
        <v>260</v>
      </c>
    </row>
    <row r="3189" spans="1:25" x14ac:dyDescent="0.15">
      <c r="A3189" s="82">
        <f t="shared" si="446"/>
        <v>5</v>
      </c>
      <c r="B3189" s="46">
        <v>43598.749999992273</v>
      </c>
      <c r="C3189" s="47">
        <f>Eingabe!G3190</f>
        <v>3.1</v>
      </c>
      <c r="D3189" s="77">
        <v>3189</v>
      </c>
      <c r="E3189" s="47"/>
      <c r="F3189" s="25">
        <f t="shared" si="444"/>
        <v>4.62</v>
      </c>
      <c r="G3189" s="25">
        <f>VLOOKUP(F3189,'Spezifische Werte'!$B$2:$C$4002,2,FALSE)</f>
        <v>7.0834307543363312E-2</v>
      </c>
      <c r="H3189" s="25">
        <f t="shared" si="447"/>
        <v>141.66861508672662</v>
      </c>
      <c r="J3189" s="25">
        <f t="shared" si="445"/>
        <v>4.6500000000000004</v>
      </c>
      <c r="K3189" s="25">
        <f>VLOOKUP(J3189,'Spezifische Werte'!$B$2:$C$4002,2,FALSE)</f>
        <v>7.2366311882592071E-2</v>
      </c>
      <c r="L3189" s="25">
        <f t="shared" si="448"/>
        <v>144.73262376518414</v>
      </c>
      <c r="R3189" s="25">
        <v>3187</v>
      </c>
      <c r="S3189" s="25">
        <v>3186</v>
      </c>
      <c r="T3189" s="25">
        <f t="shared" si="452"/>
        <v>0.30031867582888366</v>
      </c>
      <c r="U3189" s="25">
        <f t="shared" si="449"/>
        <v>0.30520426128894712</v>
      </c>
      <c r="W3189" s="17">
        <f>Eingabe!H3190</f>
        <v>240</v>
      </c>
      <c r="X3189" s="17">
        <f t="shared" si="450"/>
        <v>2.4</v>
      </c>
      <c r="Y3189" s="17">
        <f t="shared" si="451"/>
        <v>240</v>
      </c>
    </row>
    <row r="3190" spans="1:25" x14ac:dyDescent="0.15">
      <c r="A3190" s="82">
        <f t="shared" si="446"/>
        <v>5</v>
      </c>
      <c r="B3190" s="46">
        <v>43598.791666658937</v>
      </c>
      <c r="C3190" s="47">
        <f>Eingabe!G3191</f>
        <v>3.1</v>
      </c>
      <c r="D3190" s="77">
        <v>3190</v>
      </c>
      <c r="E3190" s="47"/>
      <c r="F3190" s="25">
        <f t="shared" si="444"/>
        <v>4.62</v>
      </c>
      <c r="G3190" s="25">
        <f>VLOOKUP(F3190,'Spezifische Werte'!$B$2:$C$4002,2,FALSE)</f>
        <v>7.0834307543363312E-2</v>
      </c>
      <c r="H3190" s="25">
        <f t="shared" si="447"/>
        <v>141.66861508672662</v>
      </c>
      <c r="J3190" s="25">
        <f t="shared" si="445"/>
        <v>4.6500000000000004</v>
      </c>
      <c r="K3190" s="25">
        <f>VLOOKUP(J3190,'Spezifische Werte'!$B$2:$C$4002,2,FALSE)</f>
        <v>7.2366311882592071E-2</v>
      </c>
      <c r="L3190" s="25">
        <f t="shared" si="448"/>
        <v>144.73262376518414</v>
      </c>
      <c r="R3190" s="25">
        <v>3188</v>
      </c>
      <c r="S3190" s="25">
        <v>3187</v>
      </c>
      <c r="T3190" s="25">
        <f t="shared" si="452"/>
        <v>0.30031867582888366</v>
      </c>
      <c r="U3190" s="25">
        <f t="shared" si="449"/>
        <v>0.30520426128894712</v>
      </c>
      <c r="W3190" s="17">
        <f>Eingabe!H3191</f>
        <v>230</v>
      </c>
      <c r="X3190" s="17">
        <f t="shared" si="450"/>
        <v>2.2999999999999998</v>
      </c>
      <c r="Y3190" s="17">
        <f t="shared" si="451"/>
        <v>229.99999999999997</v>
      </c>
    </row>
    <row r="3191" spans="1:25" x14ac:dyDescent="0.15">
      <c r="A3191" s="82">
        <f t="shared" si="446"/>
        <v>5</v>
      </c>
      <c r="B3191" s="46">
        <v>43598.833333325601</v>
      </c>
      <c r="C3191" s="47">
        <f>Eingabe!G3192</f>
        <v>3.4</v>
      </c>
      <c r="D3191" s="77">
        <v>3191</v>
      </c>
      <c r="E3191" s="47"/>
      <c r="F3191" s="25">
        <f t="shared" si="444"/>
        <v>5.07</v>
      </c>
      <c r="G3191" s="25">
        <f>VLOOKUP(F3191,'Spezifische Werte'!$B$2:$C$4002,2,FALSE)</f>
        <v>9.6185977081711158E-2</v>
      </c>
      <c r="H3191" s="25">
        <f t="shared" si="447"/>
        <v>192.37195416342232</v>
      </c>
      <c r="J3191" s="25">
        <f t="shared" si="445"/>
        <v>5.0999999999999996</v>
      </c>
      <c r="K3191" s="25">
        <f>VLOOKUP(J3191,'Spezifische Werte'!$B$2:$C$4002,2,FALSE)</f>
        <v>9.8097213536623304E-2</v>
      </c>
      <c r="L3191" s="25">
        <f t="shared" si="448"/>
        <v>196.1944270732466</v>
      </c>
      <c r="R3191" s="25">
        <v>3189</v>
      </c>
      <c r="S3191" s="25">
        <v>3188</v>
      </c>
      <c r="T3191" s="25">
        <f t="shared" si="452"/>
        <v>0.30031867582888366</v>
      </c>
      <c r="U3191" s="25">
        <f t="shared" si="449"/>
        <v>0.30520426128894712</v>
      </c>
      <c r="W3191" s="17">
        <f>Eingabe!H3192</f>
        <v>222</v>
      </c>
      <c r="X3191" s="17">
        <f t="shared" si="450"/>
        <v>2.2200000000000002</v>
      </c>
      <c r="Y3191" s="17">
        <f t="shared" si="451"/>
        <v>220.00000000000003</v>
      </c>
    </row>
    <row r="3192" spans="1:25" x14ac:dyDescent="0.15">
      <c r="A3192" s="82">
        <f t="shared" si="446"/>
        <v>5</v>
      </c>
      <c r="B3192" s="46">
        <v>43598.874999992266</v>
      </c>
      <c r="C3192" s="47">
        <f>Eingabe!G3193</f>
        <v>2.4</v>
      </c>
      <c r="D3192" s="77">
        <v>3192</v>
      </c>
      <c r="E3192" s="47"/>
      <c r="F3192" s="25">
        <f t="shared" si="444"/>
        <v>3.58</v>
      </c>
      <c r="G3192" s="25">
        <f>VLOOKUP(F3192,'Spezifische Werte'!$B$2:$C$4002,2,FALSE)</f>
        <v>2.2829235995572409E-2</v>
      </c>
      <c r="H3192" s="25">
        <f t="shared" si="447"/>
        <v>45.658471991144815</v>
      </c>
      <c r="J3192" s="25">
        <f t="shared" si="445"/>
        <v>3.6</v>
      </c>
      <c r="K3192" s="25">
        <f>VLOOKUP(J3192,'Spezifische Werte'!$B$2:$C$4002,2,FALSE)</f>
        <v>2.3596471134930203E-2</v>
      </c>
      <c r="L3192" s="25">
        <f t="shared" si="448"/>
        <v>47.19294226986041</v>
      </c>
      <c r="R3192" s="25">
        <v>3190</v>
      </c>
      <c r="S3192" s="25">
        <v>3189</v>
      </c>
      <c r="T3192" s="25">
        <f t="shared" si="452"/>
        <v>0.30031867582888366</v>
      </c>
      <c r="U3192" s="25">
        <f t="shared" si="449"/>
        <v>0.30520426128894712</v>
      </c>
      <c r="W3192" s="17">
        <f>Eingabe!H3193</f>
        <v>280</v>
      </c>
      <c r="X3192" s="17">
        <f t="shared" si="450"/>
        <v>2.8</v>
      </c>
      <c r="Y3192" s="17">
        <f t="shared" si="451"/>
        <v>280</v>
      </c>
    </row>
    <row r="3193" spans="1:25" x14ac:dyDescent="0.15">
      <c r="A3193" s="82">
        <f t="shared" si="446"/>
        <v>5</v>
      </c>
      <c r="B3193" s="46">
        <v>43598.91666665893</v>
      </c>
      <c r="C3193" s="47">
        <f>Eingabe!G3194</f>
        <v>3.6</v>
      </c>
      <c r="D3193" s="77">
        <v>3193</v>
      </c>
      <c r="E3193" s="47"/>
      <c r="F3193" s="25">
        <f t="shared" si="444"/>
        <v>5.37</v>
      </c>
      <c r="G3193" s="25">
        <f>VLOOKUP(F3193,'Spezifische Werte'!$B$2:$C$4002,2,FALSE)</f>
        <v>0.11640095819454216</v>
      </c>
      <c r="H3193" s="25">
        <f t="shared" si="447"/>
        <v>232.80191638908431</v>
      </c>
      <c r="J3193" s="25">
        <f t="shared" si="445"/>
        <v>5.4</v>
      </c>
      <c r="K3193" s="25">
        <f>VLOOKUP(J3193,'Spezifische Werte'!$B$2:$C$4002,2,FALSE)</f>
        <v>0.11853513474534576</v>
      </c>
      <c r="L3193" s="25">
        <f t="shared" si="448"/>
        <v>237.07026949069152</v>
      </c>
      <c r="R3193" s="25">
        <v>3191</v>
      </c>
      <c r="S3193" s="25">
        <v>3190</v>
      </c>
      <c r="T3193" s="25">
        <f t="shared" si="452"/>
        <v>0.30031867582888366</v>
      </c>
      <c r="U3193" s="25">
        <f t="shared" si="449"/>
        <v>0.30520426128894712</v>
      </c>
      <c r="W3193" s="17">
        <f>Eingabe!H3194</f>
        <v>292</v>
      </c>
      <c r="X3193" s="17">
        <f t="shared" si="450"/>
        <v>2.92</v>
      </c>
      <c r="Y3193" s="17">
        <f t="shared" si="451"/>
        <v>290</v>
      </c>
    </row>
    <row r="3194" spans="1:25" x14ac:dyDescent="0.15">
      <c r="A3194" s="82">
        <f t="shared" si="446"/>
        <v>5</v>
      </c>
      <c r="B3194" s="46">
        <v>43598.958333325594</v>
      </c>
      <c r="C3194" s="47">
        <f>Eingabe!G3195</f>
        <v>4</v>
      </c>
      <c r="D3194" s="77">
        <v>3194</v>
      </c>
      <c r="E3194" s="47"/>
      <c r="F3194" s="25">
        <f t="shared" si="444"/>
        <v>5.97</v>
      </c>
      <c r="G3194" s="25">
        <f>VLOOKUP(F3194,'Spezifische Werte'!$B$2:$C$4002,2,FALSE)</f>
        <v>0.1627434603343155</v>
      </c>
      <c r="H3194" s="25">
        <f t="shared" si="447"/>
        <v>325.486920668631</v>
      </c>
      <c r="J3194" s="25">
        <f t="shared" si="445"/>
        <v>6</v>
      </c>
      <c r="K3194" s="25">
        <f>VLOOKUP(J3194,'Spezifische Werte'!$B$2:$C$4002,2,FALSE)</f>
        <v>0.16538134424295356</v>
      </c>
      <c r="L3194" s="25">
        <f t="shared" si="448"/>
        <v>330.76268848590712</v>
      </c>
      <c r="R3194" s="25">
        <v>3192</v>
      </c>
      <c r="S3194" s="25">
        <v>3191</v>
      </c>
      <c r="T3194" s="25">
        <f t="shared" si="452"/>
        <v>0.30031867582888366</v>
      </c>
      <c r="U3194" s="25">
        <f t="shared" si="449"/>
        <v>0.30520426128894712</v>
      </c>
      <c r="W3194" s="17">
        <f>Eingabe!H3195</f>
        <v>287</v>
      </c>
      <c r="X3194" s="17">
        <f t="shared" si="450"/>
        <v>2.87</v>
      </c>
      <c r="Y3194" s="17">
        <f t="shared" si="451"/>
        <v>290</v>
      </c>
    </row>
    <row r="3195" spans="1:25" x14ac:dyDescent="0.15">
      <c r="A3195" s="82">
        <f t="shared" si="446"/>
        <v>5</v>
      </c>
      <c r="B3195" s="46">
        <v>43598.999999992258</v>
      </c>
      <c r="C3195" s="47">
        <f>Eingabe!G3196</f>
        <v>3.1</v>
      </c>
      <c r="D3195" s="77">
        <v>3195</v>
      </c>
      <c r="E3195" s="47"/>
      <c r="F3195" s="25">
        <f t="shared" si="444"/>
        <v>4.62</v>
      </c>
      <c r="G3195" s="25">
        <f>VLOOKUP(F3195,'Spezifische Werte'!$B$2:$C$4002,2,FALSE)</f>
        <v>7.0834307543363312E-2</v>
      </c>
      <c r="H3195" s="25">
        <f t="shared" si="447"/>
        <v>141.66861508672662</v>
      </c>
      <c r="J3195" s="25">
        <f t="shared" si="445"/>
        <v>4.6500000000000004</v>
      </c>
      <c r="K3195" s="25">
        <f>VLOOKUP(J3195,'Spezifische Werte'!$B$2:$C$4002,2,FALSE)</f>
        <v>7.2366311882592071E-2</v>
      </c>
      <c r="L3195" s="25">
        <f t="shared" si="448"/>
        <v>144.73262376518414</v>
      </c>
      <c r="R3195" s="25">
        <v>3193</v>
      </c>
      <c r="S3195" s="25">
        <v>3192</v>
      </c>
      <c r="T3195" s="25">
        <f t="shared" si="452"/>
        <v>0.30031867582888366</v>
      </c>
      <c r="U3195" s="25">
        <f t="shared" si="449"/>
        <v>0.30520426128894712</v>
      </c>
      <c r="W3195" s="17">
        <f>Eingabe!H3196</f>
        <v>294</v>
      </c>
      <c r="X3195" s="17">
        <f t="shared" si="450"/>
        <v>2.94</v>
      </c>
      <c r="Y3195" s="17">
        <f t="shared" si="451"/>
        <v>290</v>
      </c>
    </row>
    <row r="3196" spans="1:25" x14ac:dyDescent="0.15">
      <c r="A3196" s="82">
        <f t="shared" si="446"/>
        <v>5</v>
      </c>
      <c r="B3196" s="46">
        <v>43599.041666658923</v>
      </c>
      <c r="C3196" s="47">
        <f>Eingabe!G3197</f>
        <v>3.6</v>
      </c>
      <c r="D3196" s="77">
        <v>3196</v>
      </c>
      <c r="E3196" s="47"/>
      <c r="F3196" s="25">
        <f t="shared" si="444"/>
        <v>5.37</v>
      </c>
      <c r="G3196" s="25">
        <f>VLOOKUP(F3196,'Spezifische Werte'!$B$2:$C$4002,2,FALSE)</f>
        <v>0.11640095819454216</v>
      </c>
      <c r="H3196" s="25">
        <f t="shared" si="447"/>
        <v>232.80191638908431</v>
      </c>
      <c r="J3196" s="25">
        <f t="shared" si="445"/>
        <v>5.4</v>
      </c>
      <c r="K3196" s="25">
        <f>VLOOKUP(J3196,'Spezifische Werte'!$B$2:$C$4002,2,FALSE)</f>
        <v>0.11853513474534576</v>
      </c>
      <c r="L3196" s="25">
        <f t="shared" si="448"/>
        <v>237.07026949069152</v>
      </c>
      <c r="R3196" s="25">
        <v>3194</v>
      </c>
      <c r="S3196" s="25">
        <v>3193</v>
      </c>
      <c r="T3196" s="25">
        <f t="shared" si="452"/>
        <v>0.30031867582888366</v>
      </c>
      <c r="U3196" s="25">
        <f t="shared" si="449"/>
        <v>0.30520426128894712</v>
      </c>
      <c r="W3196" s="17">
        <f>Eingabe!H3197</f>
        <v>300</v>
      </c>
      <c r="X3196" s="17">
        <f t="shared" si="450"/>
        <v>3</v>
      </c>
      <c r="Y3196" s="17">
        <f t="shared" si="451"/>
        <v>300</v>
      </c>
    </row>
    <row r="3197" spans="1:25" x14ac:dyDescent="0.15">
      <c r="A3197" s="82">
        <f t="shared" si="446"/>
        <v>5</v>
      </c>
      <c r="B3197" s="46">
        <v>43599.083333325587</v>
      </c>
      <c r="C3197" s="47">
        <f>Eingabe!G3198</f>
        <v>3.8</v>
      </c>
      <c r="D3197" s="77">
        <v>3197</v>
      </c>
      <c r="E3197" s="47"/>
      <c r="F3197" s="25">
        <f t="shared" si="444"/>
        <v>5.67</v>
      </c>
      <c r="G3197" s="25">
        <f>VLOOKUP(F3197,'Spezifische Werte'!$B$2:$C$4002,2,FALSE)</f>
        <v>0.13840049448137109</v>
      </c>
      <c r="H3197" s="25">
        <f t="shared" si="447"/>
        <v>276.80098896274217</v>
      </c>
      <c r="J3197" s="25">
        <f t="shared" si="445"/>
        <v>5.7</v>
      </c>
      <c r="K3197" s="25">
        <f>VLOOKUP(J3197,'Spezifische Werte'!$B$2:$C$4002,2,FALSE)</f>
        <v>0.14069825500153915</v>
      </c>
      <c r="L3197" s="25">
        <f t="shared" si="448"/>
        <v>281.39651000307828</v>
      </c>
      <c r="R3197" s="25">
        <v>3195</v>
      </c>
      <c r="S3197" s="25">
        <v>3194</v>
      </c>
      <c r="T3197" s="25">
        <f t="shared" si="452"/>
        <v>0.30031867582888366</v>
      </c>
      <c r="U3197" s="25">
        <f t="shared" si="449"/>
        <v>0.30520426128894712</v>
      </c>
      <c r="W3197" s="17">
        <f>Eingabe!H3198</f>
        <v>298</v>
      </c>
      <c r="X3197" s="17">
        <f t="shared" si="450"/>
        <v>2.98</v>
      </c>
      <c r="Y3197" s="17">
        <f t="shared" si="451"/>
        <v>300</v>
      </c>
    </row>
    <row r="3198" spans="1:25" x14ac:dyDescent="0.15">
      <c r="A3198" s="82">
        <f t="shared" si="446"/>
        <v>5</v>
      </c>
      <c r="B3198" s="46">
        <v>43599.124999992251</v>
      </c>
      <c r="C3198" s="47">
        <f>Eingabe!G3199</f>
        <v>4.7</v>
      </c>
      <c r="D3198" s="77">
        <v>3198</v>
      </c>
      <c r="E3198" s="47"/>
      <c r="F3198" s="25">
        <f t="shared" si="444"/>
        <v>7.01</v>
      </c>
      <c r="G3198" s="25">
        <f>VLOOKUP(F3198,'Spezifische Werte'!$B$2:$C$4002,2,FALSE)</f>
        <v>0.27377270492189271</v>
      </c>
      <c r="H3198" s="25">
        <f t="shared" si="447"/>
        <v>547.54540984378536</v>
      </c>
      <c r="J3198" s="25">
        <f t="shared" si="445"/>
        <v>7.05</v>
      </c>
      <c r="K3198" s="25">
        <f>VLOOKUP(J3198,'Spezifische Werte'!$B$2:$C$4002,2,FALSE)</f>
        <v>0.27874593647894402</v>
      </c>
      <c r="L3198" s="25">
        <f t="shared" si="448"/>
        <v>557.49187295788806</v>
      </c>
      <c r="R3198" s="25">
        <v>3196</v>
      </c>
      <c r="S3198" s="25">
        <v>3195</v>
      </c>
      <c r="T3198" s="25">
        <f t="shared" si="452"/>
        <v>0.30031867582888366</v>
      </c>
      <c r="U3198" s="25">
        <f t="shared" si="449"/>
        <v>0.30520426128894712</v>
      </c>
      <c r="W3198" s="17">
        <f>Eingabe!H3199</f>
        <v>294</v>
      </c>
      <c r="X3198" s="17">
        <f t="shared" si="450"/>
        <v>2.94</v>
      </c>
      <c r="Y3198" s="17">
        <f t="shared" si="451"/>
        <v>290</v>
      </c>
    </row>
    <row r="3199" spans="1:25" x14ac:dyDescent="0.15">
      <c r="A3199" s="82">
        <f t="shared" si="446"/>
        <v>5</v>
      </c>
      <c r="B3199" s="46">
        <v>43599.166666658915</v>
      </c>
      <c r="C3199" s="47">
        <f>Eingabe!G3200</f>
        <v>5.0999999999999996</v>
      </c>
      <c r="D3199" s="77">
        <v>3199</v>
      </c>
      <c r="E3199" s="47"/>
      <c r="F3199" s="25">
        <f t="shared" si="444"/>
        <v>7.61</v>
      </c>
      <c r="G3199" s="25">
        <f>VLOOKUP(F3199,'Spezifische Werte'!$B$2:$C$4002,2,FALSE)</f>
        <v>0.35419704845962618</v>
      </c>
      <c r="H3199" s="25">
        <f t="shared" si="447"/>
        <v>708.39409691925232</v>
      </c>
      <c r="J3199" s="25">
        <f t="shared" si="445"/>
        <v>7.65</v>
      </c>
      <c r="K3199" s="25">
        <f>VLOOKUP(J3199,'Spezifische Werte'!$B$2:$C$4002,2,FALSE)</f>
        <v>0.35999115933138248</v>
      </c>
      <c r="L3199" s="25">
        <f t="shared" si="448"/>
        <v>719.98231866276501</v>
      </c>
      <c r="R3199" s="25">
        <v>3197</v>
      </c>
      <c r="S3199" s="25">
        <v>3196</v>
      </c>
      <c r="T3199" s="25">
        <f t="shared" si="452"/>
        <v>0.30031867582888366</v>
      </c>
      <c r="U3199" s="25">
        <f t="shared" si="449"/>
        <v>0.30520426128894712</v>
      </c>
      <c r="W3199" s="17">
        <f>Eingabe!H3200</f>
        <v>301</v>
      </c>
      <c r="X3199" s="17">
        <f t="shared" si="450"/>
        <v>3.01</v>
      </c>
      <c r="Y3199" s="17">
        <f t="shared" si="451"/>
        <v>300</v>
      </c>
    </row>
    <row r="3200" spans="1:25" x14ac:dyDescent="0.15">
      <c r="A3200" s="82">
        <f t="shared" si="446"/>
        <v>5</v>
      </c>
      <c r="B3200" s="46">
        <v>43599.20833332558</v>
      </c>
      <c r="C3200" s="47">
        <f>Eingabe!G3201</f>
        <v>5.2</v>
      </c>
      <c r="D3200" s="77">
        <v>3200</v>
      </c>
      <c r="E3200" s="47"/>
      <c r="F3200" s="25">
        <f t="shared" si="444"/>
        <v>7.76</v>
      </c>
      <c r="G3200" s="25">
        <f>VLOOKUP(F3200,'Spezifische Werte'!$B$2:$C$4002,2,FALSE)</f>
        <v>0.37619660828942059</v>
      </c>
      <c r="H3200" s="25">
        <f t="shared" si="447"/>
        <v>752.39321657884113</v>
      </c>
      <c r="J3200" s="25">
        <f t="shared" si="445"/>
        <v>7.8</v>
      </c>
      <c r="K3200" s="25">
        <f>VLOOKUP(J3200,'Spezifische Werte'!$B$2:$C$4002,2,FALSE)</f>
        <v>0.3821877888895947</v>
      </c>
      <c r="L3200" s="25">
        <f t="shared" si="448"/>
        <v>764.37557777918937</v>
      </c>
      <c r="R3200" s="25">
        <v>3198</v>
      </c>
      <c r="S3200" s="25">
        <v>3197</v>
      </c>
      <c r="T3200" s="25">
        <f t="shared" si="452"/>
        <v>0.30031867582888366</v>
      </c>
      <c r="U3200" s="25">
        <f t="shared" si="449"/>
        <v>0.30520426128894712</v>
      </c>
      <c r="W3200" s="17">
        <f>Eingabe!H3201</f>
        <v>304</v>
      </c>
      <c r="X3200" s="17">
        <f t="shared" si="450"/>
        <v>3.04</v>
      </c>
      <c r="Y3200" s="17">
        <f t="shared" si="451"/>
        <v>300</v>
      </c>
    </row>
    <row r="3201" spans="1:25" x14ac:dyDescent="0.15">
      <c r="A3201" s="82">
        <f t="shared" si="446"/>
        <v>5</v>
      </c>
      <c r="B3201" s="46">
        <v>43599.249999992244</v>
      </c>
      <c r="C3201" s="47">
        <f>Eingabe!G3202</f>
        <v>5.3</v>
      </c>
      <c r="D3201" s="77">
        <v>3201</v>
      </c>
      <c r="E3201" s="47"/>
      <c r="F3201" s="25">
        <f t="shared" si="444"/>
        <v>7.91</v>
      </c>
      <c r="G3201" s="25">
        <f>VLOOKUP(F3201,'Spezifische Werte'!$B$2:$C$4002,2,FALSE)</f>
        <v>0.39893199083383452</v>
      </c>
      <c r="H3201" s="25">
        <f t="shared" si="447"/>
        <v>797.86398166766901</v>
      </c>
      <c r="J3201" s="25">
        <f t="shared" si="445"/>
        <v>7.95</v>
      </c>
      <c r="K3201" s="25">
        <f>VLOOKUP(J3201,'Spezifische Werte'!$B$2:$C$4002,2,FALSE)</f>
        <v>0.40511792205919206</v>
      </c>
      <c r="L3201" s="25">
        <f t="shared" si="448"/>
        <v>810.23584411838408</v>
      </c>
      <c r="R3201" s="25">
        <v>3199</v>
      </c>
      <c r="S3201" s="25">
        <v>3198</v>
      </c>
      <c r="T3201" s="25">
        <f t="shared" si="452"/>
        <v>0.30031867582888366</v>
      </c>
      <c r="U3201" s="25">
        <f t="shared" si="449"/>
        <v>0.30520426128894712</v>
      </c>
      <c r="W3201" s="17">
        <f>Eingabe!H3202</f>
        <v>300</v>
      </c>
      <c r="X3201" s="17">
        <f t="shared" si="450"/>
        <v>3</v>
      </c>
      <c r="Y3201" s="17">
        <f t="shared" si="451"/>
        <v>300</v>
      </c>
    </row>
    <row r="3202" spans="1:25" x14ac:dyDescent="0.15">
      <c r="A3202" s="82">
        <f t="shared" si="446"/>
        <v>5</v>
      </c>
      <c r="B3202" s="46">
        <v>43599.291666658908</v>
      </c>
      <c r="C3202" s="47">
        <f>Eingabe!G3203</f>
        <v>5</v>
      </c>
      <c r="D3202" s="77">
        <v>3202</v>
      </c>
      <c r="E3202" s="47"/>
      <c r="F3202" s="25">
        <f t="shared" si="444"/>
        <v>7.46</v>
      </c>
      <c r="G3202" s="25">
        <f>VLOOKUP(F3202,'Spezifische Werte'!$B$2:$C$4002,2,FALSE)</f>
        <v>0.33294203068553224</v>
      </c>
      <c r="H3202" s="25">
        <f t="shared" si="447"/>
        <v>665.88406137106449</v>
      </c>
      <c r="J3202" s="25">
        <f t="shared" si="445"/>
        <v>7.5</v>
      </c>
      <c r="K3202" s="25">
        <f>VLOOKUP(J3202,'Spezifische Werte'!$B$2:$C$4002,2,FALSE)</f>
        <v>0.33853673002168488</v>
      </c>
      <c r="L3202" s="25">
        <f t="shared" si="448"/>
        <v>677.07346004336978</v>
      </c>
      <c r="R3202" s="25">
        <v>3200</v>
      </c>
      <c r="S3202" s="25">
        <v>3199</v>
      </c>
      <c r="T3202" s="25">
        <f t="shared" si="452"/>
        <v>0.30031867582888366</v>
      </c>
      <c r="U3202" s="25">
        <f t="shared" si="449"/>
        <v>0.30520426128894712</v>
      </c>
      <c r="W3202" s="17">
        <f>Eingabe!H3203</f>
        <v>311</v>
      </c>
      <c r="X3202" s="17">
        <f t="shared" si="450"/>
        <v>3.11</v>
      </c>
      <c r="Y3202" s="17">
        <f t="shared" si="451"/>
        <v>310</v>
      </c>
    </row>
    <row r="3203" spans="1:25" x14ac:dyDescent="0.15">
      <c r="A3203" s="82">
        <f t="shared" si="446"/>
        <v>5</v>
      </c>
      <c r="B3203" s="46">
        <v>43599.333333325572</v>
      </c>
      <c r="C3203" s="47">
        <f>Eingabe!G3204</f>
        <v>4.4000000000000004</v>
      </c>
      <c r="D3203" s="77">
        <v>3203</v>
      </c>
      <c r="E3203" s="47"/>
      <c r="F3203" s="25">
        <f t="shared" ref="F3203:F3266" si="453">ROUND(C3203*($O$4/$O$5)^$O$7,2)</f>
        <v>6.56</v>
      </c>
      <c r="G3203" s="25">
        <f>VLOOKUP(F3203,'Spezifische Werte'!$B$2:$C$4002,2,FALSE)</f>
        <v>0.2214941246302857</v>
      </c>
      <c r="H3203" s="25">
        <f t="shared" si="447"/>
        <v>442.98824926057142</v>
      </c>
      <c r="J3203" s="25">
        <f t="shared" ref="J3203:J3266" si="454">ROUND(C3203*(LN($O$4/$O$8)/LN($O$5/$O$8)),2)</f>
        <v>6.6</v>
      </c>
      <c r="K3203" s="25">
        <f>VLOOKUP(J3203,'Spezifische Werte'!$B$2:$C$4002,2,FALSE)</f>
        <v>0.22589088814664299</v>
      </c>
      <c r="L3203" s="25">
        <f t="shared" si="448"/>
        <v>451.78177629328599</v>
      </c>
      <c r="R3203" s="25">
        <v>3201</v>
      </c>
      <c r="S3203" s="25">
        <v>3200</v>
      </c>
      <c r="T3203" s="25">
        <f t="shared" si="452"/>
        <v>0.30031867582888366</v>
      </c>
      <c r="U3203" s="25">
        <f t="shared" si="449"/>
        <v>0.30520426128894712</v>
      </c>
      <c r="W3203" s="17">
        <f>Eingabe!H3204</f>
        <v>331</v>
      </c>
      <c r="X3203" s="17">
        <f t="shared" si="450"/>
        <v>3.31</v>
      </c>
      <c r="Y3203" s="17">
        <f t="shared" si="451"/>
        <v>330</v>
      </c>
    </row>
    <row r="3204" spans="1:25" x14ac:dyDescent="0.15">
      <c r="A3204" s="82">
        <f t="shared" ref="A3204:A3267" si="455">MONTH(B3204)</f>
        <v>5</v>
      </c>
      <c r="B3204" s="46">
        <v>43599.374999992237</v>
      </c>
      <c r="C3204" s="47">
        <f>Eingabe!G3205</f>
        <v>4.0999999999999996</v>
      </c>
      <c r="D3204" s="77">
        <v>3204</v>
      </c>
      <c r="E3204" s="47"/>
      <c r="F3204" s="25">
        <f t="shared" si="453"/>
        <v>6.12</v>
      </c>
      <c r="G3204" s="25">
        <f>VLOOKUP(F3204,'Spezifische Werte'!$B$2:$C$4002,2,FALSE)</f>
        <v>0.17636813552353289</v>
      </c>
      <c r="H3204" s="25">
        <f t="shared" ref="H3204:H3267" si="456">G3204*$O$9*1000</f>
        <v>352.73627104706577</v>
      </c>
      <c r="J3204" s="25">
        <f t="shared" si="454"/>
        <v>6.15</v>
      </c>
      <c r="K3204" s="25">
        <f>VLOOKUP(J3204,'Spezifische Werte'!$B$2:$C$4002,2,FALSE)</f>
        <v>0.17921779013058811</v>
      </c>
      <c r="L3204" s="25">
        <f t="shared" ref="L3204:L3267" si="457">K3204*$O$9*1000</f>
        <v>358.4355802611762</v>
      </c>
      <c r="R3204" s="25">
        <v>3202</v>
      </c>
      <c r="S3204" s="25">
        <v>3201</v>
      </c>
      <c r="T3204" s="25">
        <f t="shared" si="452"/>
        <v>0.30031867582888366</v>
      </c>
      <c r="U3204" s="25">
        <f t="shared" ref="U3204:U3267" si="458">LARGE($L$3:$L$8762,R3204)/1000</f>
        <v>0.30520426128894712</v>
      </c>
      <c r="W3204" s="17">
        <f>Eingabe!H3205</f>
        <v>3</v>
      </c>
      <c r="X3204" s="17">
        <f t="shared" ref="X3204:X3267" si="459">W3204/100</f>
        <v>0.03</v>
      </c>
      <c r="Y3204" s="17">
        <f t="shared" ref="Y3204:Y3267" si="460">ROUND(X3204,1)*100</f>
        <v>0</v>
      </c>
    </row>
    <row r="3205" spans="1:25" x14ac:dyDescent="0.15">
      <c r="A3205" s="82">
        <f t="shared" si="455"/>
        <v>5</v>
      </c>
      <c r="B3205" s="46">
        <v>43599.416666658901</v>
      </c>
      <c r="C3205" s="47">
        <f>Eingabe!G3206</f>
        <v>4.5</v>
      </c>
      <c r="D3205" s="77">
        <v>3205</v>
      </c>
      <c r="E3205" s="47"/>
      <c r="F3205" s="25">
        <f t="shared" si="453"/>
        <v>6.71</v>
      </c>
      <c r="G3205" s="25">
        <f>VLOOKUP(F3205,'Spezifische Werte'!$B$2:$C$4002,2,FALSE)</f>
        <v>0.23821819652236836</v>
      </c>
      <c r="H3205" s="25">
        <f t="shared" si="456"/>
        <v>476.43639304473675</v>
      </c>
      <c r="J3205" s="25">
        <f t="shared" si="454"/>
        <v>6.75</v>
      </c>
      <c r="K3205" s="25">
        <f>VLOOKUP(J3205,'Spezifische Werte'!$B$2:$C$4002,2,FALSE)</f>
        <v>0.24279032681735657</v>
      </c>
      <c r="L3205" s="25">
        <f t="shared" si="457"/>
        <v>485.58065363471314</v>
      </c>
      <c r="R3205" s="25">
        <v>3203</v>
      </c>
      <c r="S3205" s="25">
        <v>3202</v>
      </c>
      <c r="T3205" s="25">
        <f t="shared" si="452"/>
        <v>0.30031867582888366</v>
      </c>
      <c r="U3205" s="25">
        <f t="shared" si="458"/>
        <v>0.30520426128894712</v>
      </c>
      <c r="W3205" s="17">
        <f>Eingabe!H3206</f>
        <v>26</v>
      </c>
      <c r="X3205" s="17">
        <f t="shared" si="459"/>
        <v>0.26</v>
      </c>
      <c r="Y3205" s="17">
        <f t="shared" si="460"/>
        <v>30</v>
      </c>
    </row>
    <row r="3206" spans="1:25" x14ac:dyDescent="0.15">
      <c r="A3206" s="82">
        <f t="shared" si="455"/>
        <v>5</v>
      </c>
      <c r="B3206" s="46">
        <v>43599.458333325565</v>
      </c>
      <c r="C3206" s="47">
        <f>Eingabe!G3207</f>
        <v>4.5</v>
      </c>
      <c r="D3206" s="77">
        <v>3206</v>
      </c>
      <c r="E3206" s="47"/>
      <c r="F3206" s="25">
        <f t="shared" si="453"/>
        <v>6.71</v>
      </c>
      <c r="G3206" s="25">
        <f>VLOOKUP(F3206,'Spezifische Werte'!$B$2:$C$4002,2,FALSE)</f>
        <v>0.23821819652236836</v>
      </c>
      <c r="H3206" s="25">
        <f t="shared" si="456"/>
        <v>476.43639304473675</v>
      </c>
      <c r="J3206" s="25">
        <f t="shared" si="454"/>
        <v>6.75</v>
      </c>
      <c r="K3206" s="25">
        <f>VLOOKUP(J3206,'Spezifische Werte'!$B$2:$C$4002,2,FALSE)</f>
        <v>0.24279032681735657</v>
      </c>
      <c r="L3206" s="25">
        <f t="shared" si="457"/>
        <v>485.58065363471314</v>
      </c>
      <c r="R3206" s="25">
        <v>3204</v>
      </c>
      <c r="S3206" s="25">
        <v>3203</v>
      </c>
      <c r="T3206" s="25">
        <f t="shared" ref="T3206:T3269" si="461">LARGE($H$3:$H$8762,R3206)/1000</f>
        <v>0.30031867582888366</v>
      </c>
      <c r="U3206" s="25">
        <f t="shared" si="458"/>
        <v>0.30520426128894712</v>
      </c>
      <c r="W3206" s="17">
        <f>Eingabe!H3207</f>
        <v>352</v>
      </c>
      <c r="X3206" s="17">
        <f t="shared" si="459"/>
        <v>3.52</v>
      </c>
      <c r="Y3206" s="17">
        <f t="shared" si="460"/>
        <v>350</v>
      </c>
    </row>
    <row r="3207" spans="1:25" x14ac:dyDescent="0.15">
      <c r="A3207" s="82">
        <f t="shared" si="455"/>
        <v>5</v>
      </c>
      <c r="B3207" s="46">
        <v>43599.499999992229</v>
      </c>
      <c r="C3207" s="47">
        <f>Eingabe!G3208</f>
        <v>5.3</v>
      </c>
      <c r="D3207" s="77">
        <v>3207</v>
      </c>
      <c r="E3207" s="47"/>
      <c r="F3207" s="25">
        <f t="shared" si="453"/>
        <v>7.91</v>
      </c>
      <c r="G3207" s="25">
        <f>VLOOKUP(F3207,'Spezifische Werte'!$B$2:$C$4002,2,FALSE)</f>
        <v>0.39893199083383452</v>
      </c>
      <c r="H3207" s="25">
        <f t="shared" si="456"/>
        <v>797.86398166766901</v>
      </c>
      <c r="J3207" s="25">
        <f t="shared" si="454"/>
        <v>7.95</v>
      </c>
      <c r="K3207" s="25">
        <f>VLOOKUP(J3207,'Spezifische Werte'!$B$2:$C$4002,2,FALSE)</f>
        <v>0.40511792205919206</v>
      </c>
      <c r="L3207" s="25">
        <f t="shared" si="457"/>
        <v>810.23584411838408</v>
      </c>
      <c r="R3207" s="25">
        <v>3205</v>
      </c>
      <c r="S3207" s="25">
        <v>3204</v>
      </c>
      <c r="T3207" s="25">
        <f t="shared" si="461"/>
        <v>0.30031867582888366</v>
      </c>
      <c r="U3207" s="25">
        <f t="shared" si="458"/>
        <v>0.30520426128894712</v>
      </c>
      <c r="W3207" s="17">
        <f>Eingabe!H3208</f>
        <v>39</v>
      </c>
      <c r="X3207" s="17">
        <f t="shared" si="459"/>
        <v>0.39</v>
      </c>
      <c r="Y3207" s="17">
        <f t="shared" si="460"/>
        <v>40</v>
      </c>
    </row>
    <row r="3208" spans="1:25" x14ac:dyDescent="0.15">
      <c r="A3208" s="82">
        <f t="shared" si="455"/>
        <v>5</v>
      </c>
      <c r="B3208" s="46">
        <v>43599.541666658894</v>
      </c>
      <c r="C3208" s="47">
        <f>Eingabe!G3209</f>
        <v>4.3</v>
      </c>
      <c r="D3208" s="77">
        <v>3208</v>
      </c>
      <c r="E3208" s="47"/>
      <c r="F3208" s="25">
        <f t="shared" si="453"/>
        <v>6.41</v>
      </c>
      <c r="G3208" s="25">
        <f>VLOOKUP(F3208,'Spezifische Werte'!$B$2:$C$4002,2,FALSE)</f>
        <v>0.20539547091670399</v>
      </c>
      <c r="H3208" s="25">
        <f t="shared" si="456"/>
        <v>410.790941833408</v>
      </c>
      <c r="J3208" s="25">
        <f t="shared" si="454"/>
        <v>6.45</v>
      </c>
      <c r="K3208" s="25">
        <f>VLOOKUP(J3208,'Spezifische Werte'!$B$2:$C$4002,2,FALSE)</f>
        <v>0.20962714743593144</v>
      </c>
      <c r="L3208" s="25">
        <f t="shared" si="457"/>
        <v>419.2542948718629</v>
      </c>
      <c r="R3208" s="25">
        <v>3206</v>
      </c>
      <c r="S3208" s="25">
        <v>3205</v>
      </c>
      <c r="T3208" s="25">
        <f t="shared" si="461"/>
        <v>0.30031867582888366</v>
      </c>
      <c r="U3208" s="25">
        <f t="shared" si="458"/>
        <v>0.30520426128894712</v>
      </c>
      <c r="W3208" s="17">
        <f>Eingabe!H3209</f>
        <v>32</v>
      </c>
      <c r="X3208" s="17">
        <f t="shared" si="459"/>
        <v>0.32</v>
      </c>
      <c r="Y3208" s="17">
        <f t="shared" si="460"/>
        <v>30</v>
      </c>
    </row>
    <row r="3209" spans="1:25" x14ac:dyDescent="0.15">
      <c r="A3209" s="82">
        <f t="shared" si="455"/>
        <v>5</v>
      </c>
      <c r="B3209" s="46">
        <v>43599.583333325558</v>
      </c>
      <c r="C3209" s="47">
        <f>Eingabe!G3210</f>
        <v>4.5999999999999996</v>
      </c>
      <c r="D3209" s="77">
        <v>3209</v>
      </c>
      <c r="E3209" s="47"/>
      <c r="F3209" s="25">
        <f t="shared" si="453"/>
        <v>6.86</v>
      </c>
      <c r="G3209" s="25">
        <f>VLOOKUP(F3209,'Spezifische Werte'!$B$2:$C$4002,2,FALSE)</f>
        <v>0.25562320201003652</v>
      </c>
      <c r="H3209" s="25">
        <f t="shared" si="456"/>
        <v>511.24640402007304</v>
      </c>
      <c r="J3209" s="25">
        <f t="shared" si="454"/>
        <v>6.9</v>
      </c>
      <c r="K3209" s="25">
        <f>VLOOKUP(J3209,'Spezifische Werte'!$B$2:$C$4002,2,FALSE)</f>
        <v>0.26038765048417867</v>
      </c>
      <c r="L3209" s="25">
        <f t="shared" si="457"/>
        <v>520.77530096835733</v>
      </c>
      <c r="R3209" s="25">
        <v>3207</v>
      </c>
      <c r="S3209" s="25">
        <v>3206</v>
      </c>
      <c r="T3209" s="25">
        <f t="shared" si="461"/>
        <v>0.30031867582888366</v>
      </c>
      <c r="U3209" s="25">
        <f t="shared" si="458"/>
        <v>0.30520426128894712</v>
      </c>
      <c r="W3209" s="17">
        <f>Eingabe!H3210</f>
        <v>26</v>
      </c>
      <c r="X3209" s="17">
        <f t="shared" si="459"/>
        <v>0.26</v>
      </c>
      <c r="Y3209" s="17">
        <f t="shared" si="460"/>
        <v>30</v>
      </c>
    </row>
    <row r="3210" spans="1:25" x14ac:dyDescent="0.15">
      <c r="A3210" s="82">
        <f t="shared" si="455"/>
        <v>5</v>
      </c>
      <c r="B3210" s="46">
        <v>43599.624999992222</v>
      </c>
      <c r="C3210" s="47">
        <f>Eingabe!G3211</f>
        <v>3.1</v>
      </c>
      <c r="D3210" s="77">
        <v>3210</v>
      </c>
      <c r="E3210" s="47"/>
      <c r="F3210" s="25">
        <f t="shared" si="453"/>
        <v>4.62</v>
      </c>
      <c r="G3210" s="25">
        <f>VLOOKUP(F3210,'Spezifische Werte'!$B$2:$C$4002,2,FALSE)</f>
        <v>7.0834307543363312E-2</v>
      </c>
      <c r="H3210" s="25">
        <f t="shared" si="456"/>
        <v>141.66861508672662</v>
      </c>
      <c r="J3210" s="25">
        <f t="shared" si="454"/>
        <v>4.6500000000000004</v>
      </c>
      <c r="K3210" s="25">
        <f>VLOOKUP(J3210,'Spezifische Werte'!$B$2:$C$4002,2,FALSE)</f>
        <v>7.2366311882592071E-2</v>
      </c>
      <c r="L3210" s="25">
        <f t="shared" si="457"/>
        <v>144.73262376518414</v>
      </c>
      <c r="R3210" s="25">
        <v>3208</v>
      </c>
      <c r="S3210" s="25">
        <v>3207</v>
      </c>
      <c r="T3210" s="25">
        <f t="shared" si="461"/>
        <v>0.30031867582888366</v>
      </c>
      <c r="U3210" s="25">
        <f t="shared" si="458"/>
        <v>0.30520426128894712</v>
      </c>
      <c r="W3210" s="17">
        <f>Eingabe!H3211</f>
        <v>27</v>
      </c>
      <c r="X3210" s="17">
        <f t="shared" si="459"/>
        <v>0.27</v>
      </c>
      <c r="Y3210" s="17">
        <f t="shared" si="460"/>
        <v>30</v>
      </c>
    </row>
    <row r="3211" spans="1:25" x14ac:dyDescent="0.15">
      <c r="A3211" s="82">
        <f t="shared" si="455"/>
        <v>5</v>
      </c>
      <c r="B3211" s="46">
        <v>43599.666666658886</v>
      </c>
      <c r="C3211" s="47">
        <f>Eingabe!G3212</f>
        <v>3.5</v>
      </c>
      <c r="D3211" s="77">
        <v>3211</v>
      </c>
      <c r="E3211" s="47"/>
      <c r="F3211" s="25">
        <f t="shared" si="453"/>
        <v>5.22</v>
      </c>
      <c r="G3211" s="25">
        <f>VLOOKUP(F3211,'Spezifische Werte'!$B$2:$C$4002,2,FALSE)</f>
        <v>0.10600726326582303</v>
      </c>
      <c r="H3211" s="25">
        <f t="shared" si="456"/>
        <v>212.01452653164606</v>
      </c>
      <c r="J3211" s="25">
        <f t="shared" si="454"/>
        <v>5.25</v>
      </c>
      <c r="K3211" s="25">
        <f>VLOOKUP(J3211,'Spezifische Werte'!$B$2:$C$4002,2,FALSE)</f>
        <v>0.10804502827355937</v>
      </c>
      <c r="L3211" s="25">
        <f t="shared" si="457"/>
        <v>216.09005654711873</v>
      </c>
      <c r="R3211" s="25">
        <v>3209</v>
      </c>
      <c r="S3211" s="25">
        <v>3208</v>
      </c>
      <c r="T3211" s="25">
        <f t="shared" si="461"/>
        <v>0.30031867582888366</v>
      </c>
      <c r="U3211" s="25">
        <f t="shared" si="458"/>
        <v>0.30520426128894712</v>
      </c>
      <c r="W3211" s="17">
        <f>Eingabe!H3212</f>
        <v>40</v>
      </c>
      <c r="X3211" s="17">
        <f t="shared" si="459"/>
        <v>0.4</v>
      </c>
      <c r="Y3211" s="17">
        <f t="shared" si="460"/>
        <v>40</v>
      </c>
    </row>
    <row r="3212" spans="1:25" x14ac:dyDescent="0.15">
      <c r="A3212" s="82">
        <f t="shared" si="455"/>
        <v>5</v>
      </c>
      <c r="B3212" s="46">
        <v>43599.70833332555</v>
      </c>
      <c r="C3212" s="47">
        <f>Eingabe!G3213</f>
        <v>3.6</v>
      </c>
      <c r="D3212" s="77">
        <v>3212</v>
      </c>
      <c r="E3212" s="47"/>
      <c r="F3212" s="25">
        <f t="shared" si="453"/>
        <v>5.37</v>
      </c>
      <c r="G3212" s="25">
        <f>VLOOKUP(F3212,'Spezifische Werte'!$B$2:$C$4002,2,FALSE)</f>
        <v>0.11640095819454216</v>
      </c>
      <c r="H3212" s="25">
        <f t="shared" si="456"/>
        <v>232.80191638908431</v>
      </c>
      <c r="J3212" s="25">
        <f t="shared" si="454"/>
        <v>5.4</v>
      </c>
      <c r="K3212" s="25">
        <f>VLOOKUP(J3212,'Spezifische Werte'!$B$2:$C$4002,2,FALSE)</f>
        <v>0.11853513474534576</v>
      </c>
      <c r="L3212" s="25">
        <f t="shared" si="457"/>
        <v>237.07026949069152</v>
      </c>
      <c r="R3212" s="25">
        <v>3210</v>
      </c>
      <c r="S3212" s="25">
        <v>3209</v>
      </c>
      <c r="T3212" s="25">
        <f t="shared" si="461"/>
        <v>0.30031867582888366</v>
      </c>
      <c r="U3212" s="25">
        <f t="shared" si="458"/>
        <v>0.30520426128894712</v>
      </c>
      <c r="W3212" s="17">
        <f>Eingabe!H3213</f>
        <v>35</v>
      </c>
      <c r="X3212" s="17">
        <f t="shared" si="459"/>
        <v>0.35</v>
      </c>
      <c r="Y3212" s="17">
        <f t="shared" si="460"/>
        <v>40</v>
      </c>
    </row>
    <row r="3213" spans="1:25" x14ac:dyDescent="0.15">
      <c r="A3213" s="82">
        <f t="shared" si="455"/>
        <v>5</v>
      </c>
      <c r="B3213" s="46">
        <v>43599.749999992215</v>
      </c>
      <c r="C3213" s="47">
        <f>Eingabe!G3214</f>
        <v>0.5</v>
      </c>
      <c r="D3213" s="77">
        <v>3213</v>
      </c>
      <c r="E3213" s="47"/>
      <c r="F3213" s="25">
        <f t="shared" si="453"/>
        <v>0.75</v>
      </c>
      <c r="G3213" s="25">
        <f>VLOOKUP(F3213,'Spezifische Werte'!$B$2:$C$4002,2,FALSE)</f>
        <v>0</v>
      </c>
      <c r="H3213" s="25">
        <f t="shared" si="456"/>
        <v>0</v>
      </c>
      <c r="J3213" s="25">
        <f t="shared" si="454"/>
        <v>0.75</v>
      </c>
      <c r="K3213" s="25">
        <f>VLOOKUP(J3213,'Spezifische Werte'!$B$2:$C$4002,2,FALSE)</f>
        <v>0</v>
      </c>
      <c r="L3213" s="25">
        <f t="shared" si="457"/>
        <v>0</v>
      </c>
      <c r="R3213" s="25">
        <v>3211</v>
      </c>
      <c r="S3213" s="25">
        <v>3210</v>
      </c>
      <c r="T3213" s="25">
        <f t="shared" si="461"/>
        <v>0.30031867582888366</v>
      </c>
      <c r="U3213" s="25">
        <f t="shared" si="458"/>
        <v>0.30520426128894712</v>
      </c>
      <c r="W3213" s="17">
        <f>Eingabe!H3214</f>
        <v>349</v>
      </c>
      <c r="X3213" s="17">
        <f t="shared" si="459"/>
        <v>3.49</v>
      </c>
      <c r="Y3213" s="17">
        <f t="shared" si="460"/>
        <v>350</v>
      </c>
    </row>
    <row r="3214" spans="1:25" x14ac:dyDescent="0.15">
      <c r="A3214" s="82">
        <f t="shared" si="455"/>
        <v>5</v>
      </c>
      <c r="B3214" s="46">
        <v>43599.791666658879</v>
      </c>
      <c r="C3214" s="47">
        <f>Eingabe!G3215</f>
        <v>1.7</v>
      </c>
      <c r="D3214" s="77">
        <v>3214</v>
      </c>
      <c r="E3214" s="47"/>
      <c r="F3214" s="25">
        <f t="shared" si="453"/>
        <v>2.54</v>
      </c>
      <c r="G3214" s="25">
        <f>VLOOKUP(F3214,'Spezifische Werte'!$B$2:$C$4002,2,FALSE)</f>
        <v>2.3517714395877558E-3</v>
      </c>
      <c r="H3214" s="25">
        <f t="shared" si="456"/>
        <v>4.7035428791755116</v>
      </c>
      <c r="J3214" s="25">
        <f t="shared" si="454"/>
        <v>2.5499999999999998</v>
      </c>
      <c r="K3214" s="25">
        <f>VLOOKUP(J3214,'Spezifische Werte'!$B$2:$C$4002,2,FALSE)</f>
        <v>2.4279301551432594E-3</v>
      </c>
      <c r="L3214" s="25">
        <f t="shared" si="457"/>
        <v>4.855860310286519</v>
      </c>
      <c r="R3214" s="25">
        <v>3212</v>
      </c>
      <c r="S3214" s="25">
        <v>3211</v>
      </c>
      <c r="T3214" s="25">
        <f t="shared" si="461"/>
        <v>0.30031867582888366</v>
      </c>
      <c r="U3214" s="25">
        <f t="shared" si="458"/>
        <v>0.30520426128894712</v>
      </c>
      <c r="W3214" s="17">
        <f>Eingabe!H3215</f>
        <v>245</v>
      </c>
      <c r="X3214" s="17">
        <f t="shared" si="459"/>
        <v>2.4500000000000002</v>
      </c>
      <c r="Y3214" s="17">
        <f t="shared" si="460"/>
        <v>250</v>
      </c>
    </row>
    <row r="3215" spans="1:25" x14ac:dyDescent="0.15">
      <c r="A3215" s="82">
        <f t="shared" si="455"/>
        <v>5</v>
      </c>
      <c r="B3215" s="46">
        <v>43599.833333325543</v>
      </c>
      <c r="C3215" s="47">
        <f>Eingabe!G3216</f>
        <v>2.4</v>
      </c>
      <c r="D3215" s="77">
        <v>3215</v>
      </c>
      <c r="E3215" s="47"/>
      <c r="F3215" s="25">
        <f t="shared" si="453"/>
        <v>3.58</v>
      </c>
      <c r="G3215" s="25">
        <f>VLOOKUP(F3215,'Spezifische Werte'!$B$2:$C$4002,2,FALSE)</f>
        <v>2.2829235995572409E-2</v>
      </c>
      <c r="H3215" s="25">
        <f t="shared" si="456"/>
        <v>45.658471991144815</v>
      </c>
      <c r="J3215" s="25">
        <f t="shared" si="454"/>
        <v>3.6</v>
      </c>
      <c r="K3215" s="25">
        <f>VLOOKUP(J3215,'Spezifische Werte'!$B$2:$C$4002,2,FALSE)</f>
        <v>2.3596471134930203E-2</v>
      </c>
      <c r="L3215" s="25">
        <f t="shared" si="457"/>
        <v>47.19294226986041</v>
      </c>
      <c r="R3215" s="25">
        <v>3213</v>
      </c>
      <c r="S3215" s="25">
        <v>3212</v>
      </c>
      <c r="T3215" s="25">
        <f t="shared" si="461"/>
        <v>0.30031867582888366</v>
      </c>
      <c r="U3215" s="25">
        <f t="shared" si="458"/>
        <v>0.30520426128894712</v>
      </c>
      <c r="W3215" s="17">
        <f>Eingabe!H3216</f>
        <v>266</v>
      </c>
      <c r="X3215" s="17">
        <f t="shared" si="459"/>
        <v>2.66</v>
      </c>
      <c r="Y3215" s="17">
        <f t="shared" si="460"/>
        <v>270</v>
      </c>
    </row>
    <row r="3216" spans="1:25" x14ac:dyDescent="0.15">
      <c r="A3216" s="82">
        <f t="shared" si="455"/>
        <v>5</v>
      </c>
      <c r="B3216" s="46">
        <v>43599.874999992207</v>
      </c>
      <c r="C3216" s="47">
        <f>Eingabe!G3217</f>
        <v>2</v>
      </c>
      <c r="D3216" s="77">
        <v>3216</v>
      </c>
      <c r="E3216" s="47"/>
      <c r="F3216" s="25">
        <f t="shared" si="453"/>
        <v>2.98</v>
      </c>
      <c r="G3216" s="25">
        <f>VLOOKUP(F3216,'Spezifische Werte'!$B$2:$C$4002,2,FALSE)</f>
        <v>7.6819067373919353E-3</v>
      </c>
      <c r="H3216" s="25">
        <f t="shared" si="456"/>
        <v>15.363813474783871</v>
      </c>
      <c r="J3216" s="25">
        <f t="shared" si="454"/>
        <v>3</v>
      </c>
      <c r="K3216" s="25">
        <f>VLOOKUP(J3216,'Spezifische Werte'!$B$2:$C$4002,2,FALSE)</f>
        <v>8.0363231384606472E-3</v>
      </c>
      <c r="L3216" s="25">
        <f t="shared" si="457"/>
        <v>16.072646276921294</v>
      </c>
      <c r="R3216" s="25">
        <v>3214</v>
      </c>
      <c r="S3216" s="25">
        <v>3213</v>
      </c>
      <c r="T3216" s="25">
        <f t="shared" si="461"/>
        <v>0.30031867582888366</v>
      </c>
      <c r="U3216" s="25">
        <f t="shared" si="458"/>
        <v>0.30520426128894712</v>
      </c>
      <c r="W3216" s="17">
        <f>Eingabe!H3217</f>
        <v>193</v>
      </c>
      <c r="X3216" s="17">
        <f t="shared" si="459"/>
        <v>1.93</v>
      </c>
      <c r="Y3216" s="17">
        <f t="shared" si="460"/>
        <v>190</v>
      </c>
    </row>
    <row r="3217" spans="1:25" x14ac:dyDescent="0.15">
      <c r="A3217" s="82">
        <f t="shared" si="455"/>
        <v>5</v>
      </c>
      <c r="B3217" s="46">
        <v>43599.916666658872</v>
      </c>
      <c r="C3217" s="47">
        <f>Eingabe!G3218</f>
        <v>2.2000000000000002</v>
      </c>
      <c r="D3217" s="77">
        <v>3217</v>
      </c>
      <c r="E3217" s="47"/>
      <c r="F3217" s="25">
        <f t="shared" si="453"/>
        <v>3.28</v>
      </c>
      <c r="G3217" s="25">
        <f>VLOOKUP(F3217,'Spezifische Werte'!$B$2:$C$4002,2,FALSE)</f>
        <v>1.4036237149224865E-2</v>
      </c>
      <c r="H3217" s="25">
        <f t="shared" si="456"/>
        <v>28.07247429844973</v>
      </c>
      <c r="J3217" s="25">
        <f t="shared" si="454"/>
        <v>3.3</v>
      </c>
      <c r="K3217" s="25">
        <f>VLOOKUP(J3217,'Spezifische Werte'!$B$2:$C$4002,2,FALSE)</f>
        <v>1.4533450192857693E-2</v>
      </c>
      <c r="L3217" s="25">
        <f t="shared" si="457"/>
        <v>29.066900385715385</v>
      </c>
      <c r="R3217" s="25">
        <v>3215</v>
      </c>
      <c r="S3217" s="25">
        <v>3214</v>
      </c>
      <c r="T3217" s="25">
        <f t="shared" si="461"/>
        <v>0.30031867582888366</v>
      </c>
      <c r="U3217" s="25">
        <f t="shared" si="458"/>
        <v>0.30520426128894712</v>
      </c>
      <c r="W3217" s="17">
        <f>Eingabe!H3218</f>
        <v>144</v>
      </c>
      <c r="X3217" s="17">
        <f t="shared" si="459"/>
        <v>1.44</v>
      </c>
      <c r="Y3217" s="17">
        <f t="shared" si="460"/>
        <v>140</v>
      </c>
    </row>
    <row r="3218" spans="1:25" x14ac:dyDescent="0.15">
      <c r="A3218" s="82">
        <f t="shared" si="455"/>
        <v>5</v>
      </c>
      <c r="B3218" s="46">
        <v>43599.958333325536</v>
      </c>
      <c r="C3218" s="47">
        <f>Eingabe!G3219</f>
        <v>2.6</v>
      </c>
      <c r="D3218" s="77">
        <v>3218</v>
      </c>
      <c r="E3218" s="47"/>
      <c r="F3218" s="25">
        <f t="shared" si="453"/>
        <v>3.88</v>
      </c>
      <c r="G3218" s="25">
        <f>VLOOKUP(F3218,'Spezifische Werte'!$B$2:$C$4002,2,FALSE)</f>
        <v>3.5689320314118818E-2</v>
      </c>
      <c r="H3218" s="25">
        <f t="shared" si="456"/>
        <v>71.378640628237633</v>
      </c>
      <c r="J3218" s="25">
        <f t="shared" si="454"/>
        <v>3.9</v>
      </c>
      <c r="K3218" s="25">
        <f>VLOOKUP(J3218,'Spezifische Werte'!$B$2:$C$4002,2,FALSE)</f>
        <v>3.6613952811549305E-2</v>
      </c>
      <c r="L3218" s="25">
        <f t="shared" si="457"/>
        <v>73.227905623098607</v>
      </c>
      <c r="R3218" s="25">
        <v>3216</v>
      </c>
      <c r="S3218" s="25">
        <v>3215</v>
      </c>
      <c r="T3218" s="25">
        <f t="shared" si="461"/>
        <v>0.30031867582888366</v>
      </c>
      <c r="U3218" s="25">
        <f t="shared" si="458"/>
        <v>0.30520426128894712</v>
      </c>
      <c r="W3218" s="17">
        <f>Eingabe!H3219</f>
        <v>86</v>
      </c>
      <c r="X3218" s="17">
        <f t="shared" si="459"/>
        <v>0.86</v>
      </c>
      <c r="Y3218" s="17">
        <f t="shared" si="460"/>
        <v>90</v>
      </c>
    </row>
    <row r="3219" spans="1:25" x14ac:dyDescent="0.15">
      <c r="A3219" s="82">
        <f t="shared" si="455"/>
        <v>5</v>
      </c>
      <c r="B3219" s="46">
        <v>43599.9999999922</v>
      </c>
      <c r="C3219" s="47">
        <f>Eingabe!G3220</f>
        <v>1.8</v>
      </c>
      <c r="D3219" s="77">
        <v>3219</v>
      </c>
      <c r="E3219" s="47"/>
      <c r="F3219" s="25">
        <f t="shared" si="453"/>
        <v>2.69</v>
      </c>
      <c r="G3219" s="25">
        <f>VLOOKUP(F3219,'Spezifische Werte'!$B$2:$C$4002,2,FALSE)</f>
        <v>3.715149232963236E-3</v>
      </c>
      <c r="H3219" s="25">
        <f t="shared" si="456"/>
        <v>7.4302984659264721</v>
      </c>
      <c r="J3219" s="25">
        <f t="shared" si="454"/>
        <v>2.7</v>
      </c>
      <c r="K3219" s="25">
        <f>VLOOKUP(J3219,'Spezifische Werte'!$B$2:$C$4002,2,FALSE)</f>
        <v>3.8225571704766847E-3</v>
      </c>
      <c r="L3219" s="25">
        <f t="shared" si="457"/>
        <v>7.6451143409533691</v>
      </c>
      <c r="R3219" s="25">
        <v>3217</v>
      </c>
      <c r="S3219" s="25">
        <v>3216</v>
      </c>
      <c r="T3219" s="25">
        <f t="shared" si="461"/>
        <v>0.30031867582888366</v>
      </c>
      <c r="U3219" s="25">
        <f t="shared" si="458"/>
        <v>0.30520426128894712</v>
      </c>
      <c r="W3219" s="17">
        <f>Eingabe!H3220</f>
        <v>84</v>
      </c>
      <c r="X3219" s="17">
        <f t="shared" si="459"/>
        <v>0.84</v>
      </c>
      <c r="Y3219" s="17">
        <f t="shared" si="460"/>
        <v>80</v>
      </c>
    </row>
    <row r="3220" spans="1:25" x14ac:dyDescent="0.15">
      <c r="A3220" s="82">
        <f t="shared" si="455"/>
        <v>5</v>
      </c>
      <c r="B3220" s="46">
        <v>43600.041666658864</v>
      </c>
      <c r="C3220" s="47">
        <f>Eingabe!G3221</f>
        <v>0.9</v>
      </c>
      <c r="D3220" s="77">
        <v>3220</v>
      </c>
      <c r="E3220" s="47"/>
      <c r="F3220" s="25">
        <f t="shared" si="453"/>
        <v>1.34</v>
      </c>
      <c r="G3220" s="25">
        <f>VLOOKUP(F3220,'Spezifische Werte'!$B$2:$C$4002,2,FALSE)</f>
        <v>0</v>
      </c>
      <c r="H3220" s="25">
        <f t="shared" si="456"/>
        <v>0</v>
      </c>
      <c r="J3220" s="25">
        <f t="shared" si="454"/>
        <v>1.35</v>
      </c>
      <c r="K3220" s="25">
        <f>VLOOKUP(J3220,'Spezifische Werte'!$B$2:$C$4002,2,FALSE)</f>
        <v>0</v>
      </c>
      <c r="L3220" s="25">
        <f t="shared" si="457"/>
        <v>0</v>
      </c>
      <c r="R3220" s="25">
        <v>3218</v>
      </c>
      <c r="S3220" s="25">
        <v>3217</v>
      </c>
      <c r="T3220" s="25">
        <f t="shared" si="461"/>
        <v>0.30031867582888366</v>
      </c>
      <c r="U3220" s="25">
        <f t="shared" si="458"/>
        <v>0.30520426128894712</v>
      </c>
      <c r="W3220" s="17">
        <f>Eingabe!H3221</f>
        <v>48</v>
      </c>
      <c r="X3220" s="17">
        <f t="shared" si="459"/>
        <v>0.48</v>
      </c>
      <c r="Y3220" s="17">
        <f t="shared" si="460"/>
        <v>50</v>
      </c>
    </row>
    <row r="3221" spans="1:25" x14ac:dyDescent="0.15">
      <c r="A3221" s="82">
        <f t="shared" si="455"/>
        <v>5</v>
      </c>
      <c r="B3221" s="46">
        <v>43600.083333325529</v>
      </c>
      <c r="C3221" s="47">
        <f>Eingabe!G3222</f>
        <v>2.2000000000000002</v>
      </c>
      <c r="D3221" s="77">
        <v>3221</v>
      </c>
      <c r="E3221" s="47"/>
      <c r="F3221" s="25">
        <f t="shared" si="453"/>
        <v>3.28</v>
      </c>
      <c r="G3221" s="25">
        <f>VLOOKUP(F3221,'Spezifische Werte'!$B$2:$C$4002,2,FALSE)</f>
        <v>1.4036237149224865E-2</v>
      </c>
      <c r="H3221" s="25">
        <f t="shared" si="456"/>
        <v>28.07247429844973</v>
      </c>
      <c r="J3221" s="25">
        <f t="shared" si="454"/>
        <v>3.3</v>
      </c>
      <c r="K3221" s="25">
        <f>VLOOKUP(J3221,'Spezifische Werte'!$B$2:$C$4002,2,FALSE)</f>
        <v>1.4533450192857693E-2</v>
      </c>
      <c r="L3221" s="25">
        <f t="shared" si="457"/>
        <v>29.066900385715385</v>
      </c>
      <c r="R3221" s="25">
        <v>3219</v>
      </c>
      <c r="S3221" s="25">
        <v>3218</v>
      </c>
      <c r="T3221" s="25">
        <f t="shared" si="461"/>
        <v>0.30031867582888366</v>
      </c>
      <c r="U3221" s="25">
        <f t="shared" si="458"/>
        <v>0.30520426128894712</v>
      </c>
      <c r="W3221" s="17">
        <f>Eingabe!H3222</f>
        <v>50</v>
      </c>
      <c r="X3221" s="17">
        <f t="shared" si="459"/>
        <v>0.5</v>
      </c>
      <c r="Y3221" s="17">
        <f t="shared" si="460"/>
        <v>50</v>
      </c>
    </row>
    <row r="3222" spans="1:25" x14ac:dyDescent="0.15">
      <c r="A3222" s="82">
        <f t="shared" si="455"/>
        <v>5</v>
      </c>
      <c r="B3222" s="46">
        <v>43600.124999992193</v>
      </c>
      <c r="C3222" s="47">
        <f>Eingabe!G3223</f>
        <v>1.7</v>
      </c>
      <c r="D3222" s="77">
        <v>3222</v>
      </c>
      <c r="E3222" s="47"/>
      <c r="F3222" s="25">
        <f t="shared" si="453"/>
        <v>2.54</v>
      </c>
      <c r="G3222" s="25">
        <f>VLOOKUP(F3222,'Spezifische Werte'!$B$2:$C$4002,2,FALSE)</f>
        <v>2.3517714395877558E-3</v>
      </c>
      <c r="H3222" s="25">
        <f t="shared" si="456"/>
        <v>4.7035428791755116</v>
      </c>
      <c r="J3222" s="25">
        <f t="shared" si="454"/>
        <v>2.5499999999999998</v>
      </c>
      <c r="K3222" s="25">
        <f>VLOOKUP(J3222,'Spezifische Werte'!$B$2:$C$4002,2,FALSE)</f>
        <v>2.4279301551432594E-3</v>
      </c>
      <c r="L3222" s="25">
        <f t="shared" si="457"/>
        <v>4.855860310286519</v>
      </c>
      <c r="R3222" s="25">
        <v>3220</v>
      </c>
      <c r="S3222" s="25">
        <v>3219</v>
      </c>
      <c r="T3222" s="25">
        <f t="shared" si="461"/>
        <v>0.30031867582888366</v>
      </c>
      <c r="U3222" s="25">
        <f t="shared" si="458"/>
        <v>0.30520426128894712</v>
      </c>
      <c r="W3222" s="17">
        <f>Eingabe!H3223</f>
        <v>40</v>
      </c>
      <c r="X3222" s="17">
        <f t="shared" si="459"/>
        <v>0.4</v>
      </c>
      <c r="Y3222" s="17">
        <f t="shared" si="460"/>
        <v>40</v>
      </c>
    </row>
    <row r="3223" spans="1:25" x14ac:dyDescent="0.15">
      <c r="A3223" s="82">
        <f t="shared" si="455"/>
        <v>5</v>
      </c>
      <c r="B3223" s="46">
        <v>43600.166666658857</v>
      </c>
      <c r="C3223" s="47">
        <f>Eingabe!G3224</f>
        <v>2.5</v>
      </c>
      <c r="D3223" s="77">
        <v>3223</v>
      </c>
      <c r="E3223" s="47"/>
      <c r="F3223" s="25">
        <f t="shared" si="453"/>
        <v>3.73</v>
      </c>
      <c r="G3223" s="25">
        <f>VLOOKUP(F3223,'Spezifische Werte'!$B$2:$C$4002,2,FALSE)</f>
        <v>2.895161356886641E-2</v>
      </c>
      <c r="H3223" s="25">
        <f t="shared" si="456"/>
        <v>57.90322713773282</v>
      </c>
      <c r="J3223" s="25">
        <f t="shared" si="454"/>
        <v>3.75</v>
      </c>
      <c r="K3223" s="25">
        <f>VLOOKUP(J3223,'Spezifische Werte'!$B$2:$C$4002,2,FALSE)</f>
        <v>2.9822636466446242E-2</v>
      </c>
      <c r="L3223" s="25">
        <f t="shared" si="457"/>
        <v>59.645272932892482</v>
      </c>
      <c r="R3223" s="25">
        <v>3221</v>
      </c>
      <c r="S3223" s="25">
        <v>3220</v>
      </c>
      <c r="T3223" s="25">
        <f t="shared" si="461"/>
        <v>0.30031867582888366</v>
      </c>
      <c r="U3223" s="25">
        <f t="shared" si="458"/>
        <v>0.30520426128894712</v>
      </c>
      <c r="W3223" s="17">
        <f>Eingabe!H3224</f>
        <v>79</v>
      </c>
      <c r="X3223" s="17">
        <f t="shared" si="459"/>
        <v>0.79</v>
      </c>
      <c r="Y3223" s="17">
        <f t="shared" si="460"/>
        <v>80</v>
      </c>
    </row>
    <row r="3224" spans="1:25" x14ac:dyDescent="0.15">
      <c r="A3224" s="82">
        <f t="shared" si="455"/>
        <v>5</v>
      </c>
      <c r="B3224" s="46">
        <v>43600.208333325521</v>
      </c>
      <c r="C3224" s="47">
        <f>Eingabe!G3225</f>
        <v>1</v>
      </c>
      <c r="D3224" s="77">
        <v>3224</v>
      </c>
      <c r="E3224" s="47"/>
      <c r="F3224" s="25">
        <f t="shared" si="453"/>
        <v>1.49</v>
      </c>
      <c r="G3224" s="25">
        <f>VLOOKUP(F3224,'Spezifische Werte'!$B$2:$C$4002,2,FALSE)</f>
        <v>6.4682605317823889E-5</v>
      </c>
      <c r="H3224" s="25">
        <f t="shared" si="456"/>
        <v>0.12936521063564776</v>
      </c>
      <c r="J3224" s="25">
        <f t="shared" si="454"/>
        <v>1.5</v>
      </c>
      <c r="K3224" s="25">
        <f>VLOOKUP(J3224,'Spezifische Werte'!$B$2:$C$4002,2,FALSE)</f>
        <v>6.8738350145803551E-5</v>
      </c>
      <c r="L3224" s="25">
        <f t="shared" si="457"/>
        <v>0.13747670029160711</v>
      </c>
      <c r="R3224" s="25">
        <v>3222</v>
      </c>
      <c r="S3224" s="25">
        <v>3221</v>
      </c>
      <c r="T3224" s="25">
        <f t="shared" si="461"/>
        <v>0.30031867582888366</v>
      </c>
      <c r="U3224" s="25">
        <f t="shared" si="458"/>
        <v>0.30520426128894712</v>
      </c>
      <c r="W3224" s="17">
        <f>Eingabe!H3225</f>
        <v>2</v>
      </c>
      <c r="X3224" s="17">
        <f t="shared" si="459"/>
        <v>0.02</v>
      </c>
      <c r="Y3224" s="17">
        <f t="shared" si="460"/>
        <v>0</v>
      </c>
    </row>
    <row r="3225" spans="1:25" x14ac:dyDescent="0.15">
      <c r="A3225" s="82">
        <f t="shared" si="455"/>
        <v>5</v>
      </c>
      <c r="B3225" s="46">
        <v>43600.249999992186</v>
      </c>
      <c r="C3225" s="47">
        <f>Eingabe!G3226</f>
        <v>1</v>
      </c>
      <c r="D3225" s="77">
        <v>3225</v>
      </c>
      <c r="E3225" s="47"/>
      <c r="F3225" s="25">
        <f t="shared" si="453"/>
        <v>1.49</v>
      </c>
      <c r="G3225" s="25">
        <f>VLOOKUP(F3225,'Spezifische Werte'!$B$2:$C$4002,2,FALSE)</f>
        <v>6.4682605317823889E-5</v>
      </c>
      <c r="H3225" s="25">
        <f t="shared" si="456"/>
        <v>0.12936521063564776</v>
      </c>
      <c r="J3225" s="25">
        <f t="shared" si="454"/>
        <v>1.5</v>
      </c>
      <c r="K3225" s="25">
        <f>VLOOKUP(J3225,'Spezifische Werte'!$B$2:$C$4002,2,FALSE)</f>
        <v>6.8738350145803551E-5</v>
      </c>
      <c r="L3225" s="25">
        <f t="shared" si="457"/>
        <v>0.13747670029160711</v>
      </c>
      <c r="R3225" s="25">
        <v>3223</v>
      </c>
      <c r="S3225" s="25">
        <v>3222</v>
      </c>
      <c r="T3225" s="25">
        <f t="shared" si="461"/>
        <v>0.30031867582888366</v>
      </c>
      <c r="U3225" s="25">
        <f t="shared" si="458"/>
        <v>0.30520426128894712</v>
      </c>
      <c r="W3225" s="17">
        <f>Eingabe!H3226</f>
        <v>290</v>
      </c>
      <c r="X3225" s="17">
        <f t="shared" si="459"/>
        <v>2.9</v>
      </c>
      <c r="Y3225" s="17">
        <f t="shared" si="460"/>
        <v>290</v>
      </c>
    </row>
    <row r="3226" spans="1:25" x14ac:dyDescent="0.15">
      <c r="A3226" s="82">
        <f t="shared" si="455"/>
        <v>5</v>
      </c>
      <c r="B3226" s="46">
        <v>43600.29166665885</v>
      </c>
      <c r="C3226" s="47">
        <f>Eingabe!G3227</f>
        <v>2.9</v>
      </c>
      <c r="D3226" s="77">
        <v>3226</v>
      </c>
      <c r="E3226" s="47"/>
      <c r="F3226" s="25">
        <f t="shared" si="453"/>
        <v>4.33</v>
      </c>
      <c r="G3226" s="25">
        <f>VLOOKUP(F3226,'Spezifische Werte'!$B$2:$C$4002,2,FALSE)</f>
        <v>5.667919590547657E-2</v>
      </c>
      <c r="H3226" s="25">
        <f t="shared" si="456"/>
        <v>113.35839181095314</v>
      </c>
      <c r="J3226" s="25">
        <f t="shared" si="454"/>
        <v>4.3499999999999996</v>
      </c>
      <c r="K3226" s="25">
        <f>VLOOKUP(J3226,'Spezifische Werte'!$B$2:$C$4002,2,FALSE)</f>
        <v>5.7627330651301621E-2</v>
      </c>
      <c r="L3226" s="25">
        <f t="shared" si="457"/>
        <v>115.25466130260324</v>
      </c>
      <c r="R3226" s="25">
        <v>3224</v>
      </c>
      <c r="S3226" s="25">
        <v>3223</v>
      </c>
      <c r="T3226" s="25">
        <f t="shared" si="461"/>
        <v>0.30031867582888366</v>
      </c>
      <c r="U3226" s="25">
        <f t="shared" si="458"/>
        <v>0.30520426128894712</v>
      </c>
      <c r="W3226" s="17">
        <f>Eingabe!H3227</f>
        <v>291</v>
      </c>
      <c r="X3226" s="17">
        <f t="shared" si="459"/>
        <v>2.91</v>
      </c>
      <c r="Y3226" s="17">
        <f t="shared" si="460"/>
        <v>290</v>
      </c>
    </row>
    <row r="3227" spans="1:25" x14ac:dyDescent="0.15">
      <c r="A3227" s="82">
        <f t="shared" si="455"/>
        <v>5</v>
      </c>
      <c r="B3227" s="46">
        <v>43600.333333325514</v>
      </c>
      <c r="C3227" s="47">
        <f>Eingabe!G3228</f>
        <v>3.1</v>
      </c>
      <c r="D3227" s="77">
        <v>3227</v>
      </c>
      <c r="E3227" s="47"/>
      <c r="F3227" s="25">
        <f t="shared" si="453"/>
        <v>4.62</v>
      </c>
      <c r="G3227" s="25">
        <f>VLOOKUP(F3227,'Spezifische Werte'!$B$2:$C$4002,2,FALSE)</f>
        <v>7.0834307543363312E-2</v>
      </c>
      <c r="H3227" s="25">
        <f t="shared" si="456"/>
        <v>141.66861508672662</v>
      </c>
      <c r="J3227" s="25">
        <f t="shared" si="454"/>
        <v>4.6500000000000004</v>
      </c>
      <c r="K3227" s="25">
        <f>VLOOKUP(J3227,'Spezifische Werte'!$B$2:$C$4002,2,FALSE)</f>
        <v>7.2366311882592071E-2</v>
      </c>
      <c r="L3227" s="25">
        <f t="shared" si="457"/>
        <v>144.73262376518414</v>
      </c>
      <c r="R3227" s="25">
        <v>3225</v>
      </c>
      <c r="S3227" s="25">
        <v>3224</v>
      </c>
      <c r="T3227" s="25">
        <f t="shared" si="461"/>
        <v>0.30031867582888366</v>
      </c>
      <c r="U3227" s="25">
        <f t="shared" si="458"/>
        <v>0.30520426128894712</v>
      </c>
      <c r="W3227" s="17">
        <f>Eingabe!H3228</f>
        <v>12</v>
      </c>
      <c r="X3227" s="17">
        <f t="shared" si="459"/>
        <v>0.12</v>
      </c>
      <c r="Y3227" s="17">
        <f t="shared" si="460"/>
        <v>10</v>
      </c>
    </row>
    <row r="3228" spans="1:25" x14ac:dyDescent="0.15">
      <c r="A3228" s="82">
        <f t="shared" si="455"/>
        <v>5</v>
      </c>
      <c r="B3228" s="46">
        <v>43600.374999992178</v>
      </c>
      <c r="C3228" s="47">
        <f>Eingabe!G3229</f>
        <v>4.2</v>
      </c>
      <c r="D3228" s="77">
        <v>3228</v>
      </c>
      <c r="E3228" s="47"/>
      <c r="F3228" s="25">
        <f t="shared" si="453"/>
        <v>6.27</v>
      </c>
      <c r="G3228" s="25">
        <f>VLOOKUP(F3228,'Spezifische Werte'!$B$2:$C$4002,2,FALSE)</f>
        <v>0.19098980973438914</v>
      </c>
      <c r="H3228" s="25">
        <f t="shared" si="456"/>
        <v>381.97961946877831</v>
      </c>
      <c r="J3228" s="25">
        <f t="shared" si="454"/>
        <v>6.3</v>
      </c>
      <c r="K3228" s="25">
        <f>VLOOKUP(J3228,'Spezifische Werte'!$B$2:$C$4002,2,FALSE)</f>
        <v>0.19401976060055698</v>
      </c>
      <c r="L3228" s="25">
        <f t="shared" si="457"/>
        <v>388.03952120111398</v>
      </c>
      <c r="R3228" s="25">
        <v>3226</v>
      </c>
      <c r="S3228" s="25">
        <v>3225</v>
      </c>
      <c r="T3228" s="25">
        <f t="shared" si="461"/>
        <v>0.30031867582888366</v>
      </c>
      <c r="U3228" s="25">
        <f t="shared" si="458"/>
        <v>0.30520426128894712</v>
      </c>
      <c r="W3228" s="17">
        <f>Eingabe!H3229</f>
        <v>343</v>
      </c>
      <c r="X3228" s="17">
        <f t="shared" si="459"/>
        <v>3.43</v>
      </c>
      <c r="Y3228" s="17">
        <f t="shared" si="460"/>
        <v>340</v>
      </c>
    </row>
    <row r="3229" spans="1:25" x14ac:dyDescent="0.15">
      <c r="A3229" s="82">
        <f t="shared" si="455"/>
        <v>5</v>
      </c>
      <c r="B3229" s="46">
        <v>43600.416666658843</v>
      </c>
      <c r="C3229" s="47">
        <f>Eingabe!G3230</f>
        <v>2.6</v>
      </c>
      <c r="D3229" s="77">
        <v>3229</v>
      </c>
      <c r="E3229" s="47"/>
      <c r="F3229" s="25">
        <f t="shared" si="453"/>
        <v>3.88</v>
      </c>
      <c r="G3229" s="25">
        <f>VLOOKUP(F3229,'Spezifische Werte'!$B$2:$C$4002,2,FALSE)</f>
        <v>3.5689320314118818E-2</v>
      </c>
      <c r="H3229" s="25">
        <f t="shared" si="456"/>
        <v>71.378640628237633</v>
      </c>
      <c r="J3229" s="25">
        <f t="shared" si="454"/>
        <v>3.9</v>
      </c>
      <c r="K3229" s="25">
        <f>VLOOKUP(J3229,'Spezifische Werte'!$B$2:$C$4002,2,FALSE)</f>
        <v>3.6613952811549305E-2</v>
      </c>
      <c r="L3229" s="25">
        <f t="shared" si="457"/>
        <v>73.227905623098607</v>
      </c>
      <c r="R3229" s="25">
        <v>3227</v>
      </c>
      <c r="S3229" s="25">
        <v>3226</v>
      </c>
      <c r="T3229" s="25">
        <f t="shared" si="461"/>
        <v>0.30031867582888366</v>
      </c>
      <c r="U3229" s="25">
        <f t="shared" si="458"/>
        <v>0.30520426128894712</v>
      </c>
      <c r="W3229" s="17">
        <f>Eingabe!H3230</f>
        <v>2</v>
      </c>
      <c r="X3229" s="17">
        <f t="shared" si="459"/>
        <v>0.02</v>
      </c>
      <c r="Y3229" s="17">
        <f t="shared" si="460"/>
        <v>0</v>
      </c>
    </row>
    <row r="3230" spans="1:25" x14ac:dyDescent="0.15">
      <c r="A3230" s="82">
        <f t="shared" si="455"/>
        <v>5</v>
      </c>
      <c r="B3230" s="46">
        <v>43600.458333325507</v>
      </c>
      <c r="C3230" s="47">
        <f>Eingabe!G3231</f>
        <v>2.5</v>
      </c>
      <c r="D3230" s="77">
        <v>3230</v>
      </c>
      <c r="E3230" s="47"/>
      <c r="F3230" s="25">
        <f t="shared" si="453"/>
        <v>3.73</v>
      </c>
      <c r="G3230" s="25">
        <f>VLOOKUP(F3230,'Spezifische Werte'!$B$2:$C$4002,2,FALSE)</f>
        <v>2.895161356886641E-2</v>
      </c>
      <c r="H3230" s="25">
        <f t="shared" si="456"/>
        <v>57.90322713773282</v>
      </c>
      <c r="J3230" s="25">
        <f t="shared" si="454"/>
        <v>3.75</v>
      </c>
      <c r="K3230" s="25">
        <f>VLOOKUP(J3230,'Spezifische Werte'!$B$2:$C$4002,2,FALSE)</f>
        <v>2.9822636466446242E-2</v>
      </c>
      <c r="L3230" s="25">
        <f t="shared" si="457"/>
        <v>59.645272932892482</v>
      </c>
      <c r="R3230" s="25">
        <v>3228</v>
      </c>
      <c r="S3230" s="25">
        <v>3227</v>
      </c>
      <c r="T3230" s="25">
        <f t="shared" si="461"/>
        <v>0.30031867582888366</v>
      </c>
      <c r="U3230" s="25">
        <f t="shared" si="458"/>
        <v>0.30520426128894712</v>
      </c>
      <c r="W3230" s="17">
        <f>Eingabe!H3231</f>
        <v>33</v>
      </c>
      <c r="X3230" s="17">
        <f t="shared" si="459"/>
        <v>0.33</v>
      </c>
      <c r="Y3230" s="17">
        <f t="shared" si="460"/>
        <v>30</v>
      </c>
    </row>
    <row r="3231" spans="1:25" x14ac:dyDescent="0.15">
      <c r="A3231" s="82">
        <f t="shared" si="455"/>
        <v>5</v>
      </c>
      <c r="B3231" s="46">
        <v>43600.499999992171</v>
      </c>
      <c r="C3231" s="47">
        <f>Eingabe!G3232</f>
        <v>2.5</v>
      </c>
      <c r="D3231" s="77">
        <v>3231</v>
      </c>
      <c r="E3231" s="47"/>
      <c r="F3231" s="25">
        <f t="shared" si="453"/>
        <v>3.73</v>
      </c>
      <c r="G3231" s="25">
        <f>VLOOKUP(F3231,'Spezifische Werte'!$B$2:$C$4002,2,FALSE)</f>
        <v>2.895161356886641E-2</v>
      </c>
      <c r="H3231" s="25">
        <f t="shared" si="456"/>
        <v>57.90322713773282</v>
      </c>
      <c r="J3231" s="25">
        <f t="shared" si="454"/>
        <v>3.75</v>
      </c>
      <c r="K3231" s="25">
        <f>VLOOKUP(J3231,'Spezifische Werte'!$B$2:$C$4002,2,FALSE)</f>
        <v>2.9822636466446242E-2</v>
      </c>
      <c r="L3231" s="25">
        <f t="shared" si="457"/>
        <v>59.645272932892482</v>
      </c>
      <c r="R3231" s="25">
        <v>3229</v>
      </c>
      <c r="S3231" s="25">
        <v>3228</v>
      </c>
      <c r="T3231" s="25">
        <f t="shared" si="461"/>
        <v>0.30031867582888366</v>
      </c>
      <c r="U3231" s="25">
        <f t="shared" si="458"/>
        <v>0.30520426128894712</v>
      </c>
      <c r="W3231" s="17">
        <f>Eingabe!H3232</f>
        <v>31</v>
      </c>
      <c r="X3231" s="17">
        <f t="shared" si="459"/>
        <v>0.31</v>
      </c>
      <c r="Y3231" s="17">
        <f t="shared" si="460"/>
        <v>30</v>
      </c>
    </row>
    <row r="3232" spans="1:25" x14ac:dyDescent="0.15">
      <c r="A3232" s="82">
        <f t="shared" si="455"/>
        <v>5</v>
      </c>
      <c r="B3232" s="46">
        <v>43600.541666658835</v>
      </c>
      <c r="C3232" s="47">
        <f>Eingabe!G3233</f>
        <v>2.7</v>
      </c>
      <c r="D3232" s="77">
        <v>3232</v>
      </c>
      <c r="E3232" s="47"/>
      <c r="F3232" s="25">
        <f t="shared" si="453"/>
        <v>4.03</v>
      </c>
      <c r="G3232" s="25">
        <f>VLOOKUP(F3232,'Spezifische Werte'!$B$2:$C$4002,2,FALSE)</f>
        <v>4.2666657265334036E-2</v>
      </c>
      <c r="H3232" s="25">
        <f t="shared" si="456"/>
        <v>85.333314530668076</v>
      </c>
      <c r="J3232" s="25">
        <f t="shared" si="454"/>
        <v>4.05</v>
      </c>
      <c r="K3232" s="25">
        <f>VLOOKUP(J3232,'Spezifische Werte'!$B$2:$C$4002,2,FALSE)</f>
        <v>4.3597034083331404E-2</v>
      </c>
      <c r="L3232" s="25">
        <f t="shared" si="457"/>
        <v>87.194068166662802</v>
      </c>
      <c r="R3232" s="25">
        <v>3230</v>
      </c>
      <c r="S3232" s="25">
        <v>3229</v>
      </c>
      <c r="T3232" s="25">
        <f t="shared" si="461"/>
        <v>0.30031867582888366</v>
      </c>
      <c r="U3232" s="25">
        <f t="shared" si="458"/>
        <v>0.30520426128894712</v>
      </c>
      <c r="W3232" s="17">
        <f>Eingabe!H3233</f>
        <v>59</v>
      </c>
      <c r="X3232" s="17">
        <f t="shared" si="459"/>
        <v>0.59</v>
      </c>
      <c r="Y3232" s="17">
        <f t="shared" si="460"/>
        <v>60</v>
      </c>
    </row>
    <row r="3233" spans="1:25" x14ac:dyDescent="0.15">
      <c r="A3233" s="82">
        <f t="shared" si="455"/>
        <v>5</v>
      </c>
      <c r="B3233" s="46">
        <v>43600.5833333255</v>
      </c>
      <c r="C3233" s="47">
        <f>Eingabe!G3234</f>
        <v>2.2999999999999998</v>
      </c>
      <c r="D3233" s="77">
        <v>3233</v>
      </c>
      <c r="E3233" s="47"/>
      <c r="F3233" s="25">
        <f t="shared" si="453"/>
        <v>3.43</v>
      </c>
      <c r="G3233" s="25">
        <f>VLOOKUP(F3233,'Spezifische Werte'!$B$2:$C$4002,2,FALSE)</f>
        <v>1.7964243573129882E-2</v>
      </c>
      <c r="H3233" s="25">
        <f t="shared" si="456"/>
        <v>35.928487146259762</v>
      </c>
      <c r="J3233" s="25">
        <f t="shared" si="454"/>
        <v>3.45</v>
      </c>
      <c r="K3233" s="25">
        <f>VLOOKUP(J3233,'Spezifische Werte'!$B$2:$C$4002,2,FALSE)</f>
        <v>1.8521187553697735E-2</v>
      </c>
      <c r="L3233" s="25">
        <f t="shared" si="457"/>
        <v>37.042375107395472</v>
      </c>
      <c r="R3233" s="25">
        <v>3231</v>
      </c>
      <c r="S3233" s="25">
        <v>3230</v>
      </c>
      <c r="T3233" s="25">
        <f t="shared" si="461"/>
        <v>0.30031867582888366</v>
      </c>
      <c r="U3233" s="25">
        <f t="shared" si="458"/>
        <v>0.30520426128894712</v>
      </c>
      <c r="W3233" s="17">
        <f>Eingabe!H3234</f>
        <v>60</v>
      </c>
      <c r="X3233" s="17">
        <f t="shared" si="459"/>
        <v>0.6</v>
      </c>
      <c r="Y3233" s="17">
        <f t="shared" si="460"/>
        <v>60</v>
      </c>
    </row>
    <row r="3234" spans="1:25" x14ac:dyDescent="0.15">
      <c r="A3234" s="82">
        <f t="shared" si="455"/>
        <v>5</v>
      </c>
      <c r="B3234" s="46">
        <v>43600.624999992164</v>
      </c>
      <c r="C3234" s="47">
        <f>Eingabe!G3235</f>
        <v>2</v>
      </c>
      <c r="D3234" s="77">
        <v>3234</v>
      </c>
      <c r="E3234" s="47"/>
      <c r="F3234" s="25">
        <f t="shared" si="453"/>
        <v>2.98</v>
      </c>
      <c r="G3234" s="25">
        <f>VLOOKUP(F3234,'Spezifische Werte'!$B$2:$C$4002,2,FALSE)</f>
        <v>7.6819067373919353E-3</v>
      </c>
      <c r="H3234" s="25">
        <f t="shared" si="456"/>
        <v>15.363813474783871</v>
      </c>
      <c r="J3234" s="25">
        <f t="shared" si="454"/>
        <v>3</v>
      </c>
      <c r="K3234" s="25">
        <f>VLOOKUP(J3234,'Spezifische Werte'!$B$2:$C$4002,2,FALSE)</f>
        <v>8.0363231384606472E-3</v>
      </c>
      <c r="L3234" s="25">
        <f t="shared" si="457"/>
        <v>16.072646276921294</v>
      </c>
      <c r="R3234" s="25">
        <v>3232</v>
      </c>
      <c r="S3234" s="25">
        <v>3231</v>
      </c>
      <c r="T3234" s="25">
        <f t="shared" si="461"/>
        <v>0.30031867582888366</v>
      </c>
      <c r="U3234" s="25">
        <f t="shared" si="458"/>
        <v>0.30520426128894712</v>
      </c>
      <c r="W3234" s="17">
        <f>Eingabe!H3235</f>
        <v>59</v>
      </c>
      <c r="X3234" s="17">
        <f t="shared" si="459"/>
        <v>0.59</v>
      </c>
      <c r="Y3234" s="17">
        <f t="shared" si="460"/>
        <v>60</v>
      </c>
    </row>
    <row r="3235" spans="1:25" x14ac:dyDescent="0.15">
      <c r="A3235" s="82">
        <f t="shared" si="455"/>
        <v>5</v>
      </c>
      <c r="B3235" s="46">
        <v>43600.666666658828</v>
      </c>
      <c r="C3235" s="47">
        <f>Eingabe!G3236</f>
        <v>2.4</v>
      </c>
      <c r="D3235" s="77">
        <v>3235</v>
      </c>
      <c r="E3235" s="47"/>
      <c r="F3235" s="25">
        <f t="shared" si="453"/>
        <v>3.58</v>
      </c>
      <c r="G3235" s="25">
        <f>VLOOKUP(F3235,'Spezifische Werte'!$B$2:$C$4002,2,FALSE)</f>
        <v>2.2829235995572409E-2</v>
      </c>
      <c r="H3235" s="25">
        <f t="shared" si="456"/>
        <v>45.658471991144815</v>
      </c>
      <c r="J3235" s="25">
        <f t="shared" si="454"/>
        <v>3.6</v>
      </c>
      <c r="K3235" s="25">
        <f>VLOOKUP(J3235,'Spezifische Werte'!$B$2:$C$4002,2,FALSE)</f>
        <v>2.3596471134930203E-2</v>
      </c>
      <c r="L3235" s="25">
        <f t="shared" si="457"/>
        <v>47.19294226986041</v>
      </c>
      <c r="R3235" s="25">
        <v>3233</v>
      </c>
      <c r="S3235" s="25">
        <v>3232</v>
      </c>
      <c r="T3235" s="25">
        <f t="shared" si="461"/>
        <v>0.30031867582888366</v>
      </c>
      <c r="U3235" s="25">
        <f t="shared" si="458"/>
        <v>0.30520426128894712</v>
      </c>
      <c r="W3235" s="17">
        <f>Eingabe!H3236</f>
        <v>37</v>
      </c>
      <c r="X3235" s="17">
        <f t="shared" si="459"/>
        <v>0.37</v>
      </c>
      <c r="Y3235" s="17">
        <f t="shared" si="460"/>
        <v>40</v>
      </c>
    </row>
    <row r="3236" spans="1:25" x14ac:dyDescent="0.15">
      <c r="A3236" s="82">
        <f t="shared" si="455"/>
        <v>5</v>
      </c>
      <c r="B3236" s="46">
        <v>43600.708333325492</v>
      </c>
      <c r="C3236" s="47">
        <f>Eingabe!G3237</f>
        <v>2.5</v>
      </c>
      <c r="D3236" s="77">
        <v>3236</v>
      </c>
      <c r="E3236" s="47"/>
      <c r="F3236" s="25">
        <f t="shared" si="453"/>
        <v>3.73</v>
      </c>
      <c r="G3236" s="25">
        <f>VLOOKUP(F3236,'Spezifische Werte'!$B$2:$C$4002,2,FALSE)</f>
        <v>2.895161356886641E-2</v>
      </c>
      <c r="H3236" s="25">
        <f t="shared" si="456"/>
        <v>57.90322713773282</v>
      </c>
      <c r="J3236" s="25">
        <f t="shared" si="454"/>
        <v>3.75</v>
      </c>
      <c r="K3236" s="25">
        <f>VLOOKUP(J3236,'Spezifische Werte'!$B$2:$C$4002,2,FALSE)</f>
        <v>2.9822636466446242E-2</v>
      </c>
      <c r="L3236" s="25">
        <f t="shared" si="457"/>
        <v>59.645272932892482</v>
      </c>
      <c r="R3236" s="25">
        <v>3234</v>
      </c>
      <c r="S3236" s="25">
        <v>3233</v>
      </c>
      <c r="T3236" s="25">
        <f t="shared" si="461"/>
        <v>0.30031867582888366</v>
      </c>
      <c r="U3236" s="25">
        <f t="shared" si="458"/>
        <v>0.30520426128894712</v>
      </c>
      <c r="W3236" s="17">
        <f>Eingabe!H3237</f>
        <v>62</v>
      </c>
      <c r="X3236" s="17">
        <f t="shared" si="459"/>
        <v>0.62</v>
      </c>
      <c r="Y3236" s="17">
        <f t="shared" si="460"/>
        <v>60</v>
      </c>
    </row>
    <row r="3237" spans="1:25" x14ac:dyDescent="0.15">
      <c r="A3237" s="82">
        <f t="shared" si="455"/>
        <v>5</v>
      </c>
      <c r="B3237" s="46">
        <v>43600.749999992157</v>
      </c>
      <c r="C3237" s="47">
        <f>Eingabe!G3238</f>
        <v>2.2000000000000002</v>
      </c>
      <c r="D3237" s="77">
        <v>3237</v>
      </c>
      <c r="E3237" s="47"/>
      <c r="F3237" s="25">
        <f t="shared" si="453"/>
        <v>3.28</v>
      </c>
      <c r="G3237" s="25">
        <f>VLOOKUP(F3237,'Spezifische Werte'!$B$2:$C$4002,2,FALSE)</f>
        <v>1.4036237149224865E-2</v>
      </c>
      <c r="H3237" s="25">
        <f t="shared" si="456"/>
        <v>28.07247429844973</v>
      </c>
      <c r="J3237" s="25">
        <f t="shared" si="454"/>
        <v>3.3</v>
      </c>
      <c r="K3237" s="25">
        <f>VLOOKUP(J3237,'Spezifische Werte'!$B$2:$C$4002,2,FALSE)</f>
        <v>1.4533450192857693E-2</v>
      </c>
      <c r="L3237" s="25">
        <f t="shared" si="457"/>
        <v>29.066900385715385</v>
      </c>
      <c r="R3237" s="25">
        <v>3235</v>
      </c>
      <c r="S3237" s="25">
        <v>3234</v>
      </c>
      <c r="T3237" s="25">
        <f t="shared" si="461"/>
        <v>0.30031867582888366</v>
      </c>
      <c r="U3237" s="25">
        <f t="shared" si="458"/>
        <v>0.30520426128894712</v>
      </c>
      <c r="W3237" s="17">
        <f>Eingabe!H3238</f>
        <v>73</v>
      </c>
      <c r="X3237" s="17">
        <f t="shared" si="459"/>
        <v>0.73</v>
      </c>
      <c r="Y3237" s="17">
        <f t="shared" si="460"/>
        <v>70</v>
      </c>
    </row>
    <row r="3238" spans="1:25" x14ac:dyDescent="0.15">
      <c r="A3238" s="82">
        <f t="shared" si="455"/>
        <v>5</v>
      </c>
      <c r="B3238" s="46">
        <v>43600.791666658821</v>
      </c>
      <c r="C3238" s="47">
        <f>Eingabe!G3239</f>
        <v>3.2</v>
      </c>
      <c r="D3238" s="77">
        <v>3238</v>
      </c>
      <c r="E3238" s="47"/>
      <c r="F3238" s="25">
        <f t="shared" si="453"/>
        <v>4.7699999999999996</v>
      </c>
      <c r="G3238" s="25">
        <f>VLOOKUP(F3238,'Spezifische Werte'!$B$2:$C$4002,2,FALSE)</f>
        <v>7.8679349945367349E-2</v>
      </c>
      <c r="H3238" s="25">
        <f t="shared" si="456"/>
        <v>157.3586998907347</v>
      </c>
      <c r="J3238" s="25">
        <f t="shared" si="454"/>
        <v>4.8</v>
      </c>
      <c r="K3238" s="25">
        <f>VLOOKUP(J3238,'Spezifische Werte'!$B$2:$C$4002,2,FALSE)</f>
        <v>8.0310065544742015E-2</v>
      </c>
      <c r="L3238" s="25">
        <f t="shared" si="457"/>
        <v>160.62013108948403</v>
      </c>
      <c r="R3238" s="25">
        <v>3236</v>
      </c>
      <c r="S3238" s="25">
        <v>3235</v>
      </c>
      <c r="T3238" s="25">
        <f t="shared" si="461"/>
        <v>0.30031867582888366</v>
      </c>
      <c r="U3238" s="25">
        <f t="shared" si="458"/>
        <v>0.30520426128894712</v>
      </c>
      <c r="W3238" s="17">
        <f>Eingabe!H3239</f>
        <v>71</v>
      </c>
      <c r="X3238" s="17">
        <f t="shared" si="459"/>
        <v>0.71</v>
      </c>
      <c r="Y3238" s="17">
        <f t="shared" si="460"/>
        <v>70</v>
      </c>
    </row>
    <row r="3239" spans="1:25" x14ac:dyDescent="0.15">
      <c r="A3239" s="82">
        <f t="shared" si="455"/>
        <v>5</v>
      </c>
      <c r="B3239" s="46">
        <v>43600.833333325485</v>
      </c>
      <c r="C3239" s="47">
        <f>Eingabe!G3240</f>
        <v>3.2</v>
      </c>
      <c r="D3239" s="77">
        <v>3239</v>
      </c>
      <c r="E3239" s="47"/>
      <c r="F3239" s="25">
        <f t="shared" si="453"/>
        <v>4.7699999999999996</v>
      </c>
      <c r="G3239" s="25">
        <f>VLOOKUP(F3239,'Spezifische Werte'!$B$2:$C$4002,2,FALSE)</f>
        <v>7.8679349945367349E-2</v>
      </c>
      <c r="H3239" s="25">
        <f t="shared" si="456"/>
        <v>157.3586998907347</v>
      </c>
      <c r="J3239" s="25">
        <f t="shared" si="454"/>
        <v>4.8</v>
      </c>
      <c r="K3239" s="25">
        <f>VLOOKUP(J3239,'Spezifische Werte'!$B$2:$C$4002,2,FALSE)</f>
        <v>8.0310065544742015E-2</v>
      </c>
      <c r="L3239" s="25">
        <f t="shared" si="457"/>
        <v>160.62013108948403</v>
      </c>
      <c r="R3239" s="25">
        <v>3237</v>
      </c>
      <c r="S3239" s="25">
        <v>3236</v>
      </c>
      <c r="T3239" s="25">
        <f t="shared" si="461"/>
        <v>0.30031867582888366</v>
      </c>
      <c r="U3239" s="25">
        <f t="shared" si="458"/>
        <v>0.30520426128894712</v>
      </c>
      <c r="W3239" s="17">
        <f>Eingabe!H3240</f>
        <v>62</v>
      </c>
      <c r="X3239" s="17">
        <f t="shared" si="459"/>
        <v>0.62</v>
      </c>
      <c r="Y3239" s="17">
        <f t="shared" si="460"/>
        <v>60</v>
      </c>
    </row>
    <row r="3240" spans="1:25" x14ac:dyDescent="0.15">
      <c r="A3240" s="82">
        <f t="shared" si="455"/>
        <v>5</v>
      </c>
      <c r="B3240" s="46">
        <v>43600.874999992149</v>
      </c>
      <c r="C3240" s="47">
        <f>Eingabe!G3241</f>
        <v>3.3</v>
      </c>
      <c r="D3240" s="77">
        <v>3240</v>
      </c>
      <c r="E3240" s="47"/>
      <c r="F3240" s="25">
        <f t="shared" si="453"/>
        <v>4.92</v>
      </c>
      <c r="G3240" s="25">
        <f>VLOOKUP(F3240,'Spezifische Werte'!$B$2:$C$4002,2,FALSE)</f>
        <v>8.7079957720259088E-2</v>
      </c>
      <c r="H3240" s="25">
        <f t="shared" si="456"/>
        <v>174.15991544051818</v>
      </c>
      <c r="J3240" s="25">
        <f t="shared" si="454"/>
        <v>4.95</v>
      </c>
      <c r="K3240" s="25">
        <f>VLOOKUP(J3240,'Spezifische Werte'!$B$2:$C$4002,2,FALSE)</f>
        <v>8.884038911585862E-2</v>
      </c>
      <c r="L3240" s="25">
        <f t="shared" si="457"/>
        <v>177.68077823171723</v>
      </c>
      <c r="R3240" s="25">
        <v>3238</v>
      </c>
      <c r="S3240" s="25">
        <v>3237</v>
      </c>
      <c r="T3240" s="25">
        <f t="shared" si="461"/>
        <v>0.30031867582888366</v>
      </c>
      <c r="U3240" s="25">
        <f t="shared" si="458"/>
        <v>0.30520426128894712</v>
      </c>
      <c r="W3240" s="17">
        <f>Eingabe!H3241</f>
        <v>42</v>
      </c>
      <c r="X3240" s="17">
        <f t="shared" si="459"/>
        <v>0.42</v>
      </c>
      <c r="Y3240" s="17">
        <f t="shared" si="460"/>
        <v>40</v>
      </c>
    </row>
    <row r="3241" spans="1:25" x14ac:dyDescent="0.15">
      <c r="A3241" s="82">
        <f t="shared" si="455"/>
        <v>5</v>
      </c>
      <c r="B3241" s="46">
        <v>43600.916666658813</v>
      </c>
      <c r="C3241" s="47">
        <f>Eingabe!G3242</f>
        <v>3.6</v>
      </c>
      <c r="D3241" s="77">
        <v>3241</v>
      </c>
      <c r="E3241" s="47"/>
      <c r="F3241" s="25">
        <f t="shared" si="453"/>
        <v>5.37</v>
      </c>
      <c r="G3241" s="25">
        <f>VLOOKUP(F3241,'Spezifische Werte'!$B$2:$C$4002,2,FALSE)</f>
        <v>0.11640095819454216</v>
      </c>
      <c r="H3241" s="25">
        <f t="shared" si="456"/>
        <v>232.80191638908431</v>
      </c>
      <c r="J3241" s="25">
        <f t="shared" si="454"/>
        <v>5.4</v>
      </c>
      <c r="K3241" s="25">
        <f>VLOOKUP(J3241,'Spezifische Werte'!$B$2:$C$4002,2,FALSE)</f>
        <v>0.11853513474534576</v>
      </c>
      <c r="L3241" s="25">
        <f t="shared" si="457"/>
        <v>237.07026949069152</v>
      </c>
      <c r="R3241" s="25">
        <v>3239</v>
      </c>
      <c r="S3241" s="25">
        <v>3238</v>
      </c>
      <c r="T3241" s="25">
        <f t="shared" si="461"/>
        <v>0.30031867582888366</v>
      </c>
      <c r="U3241" s="25">
        <f t="shared" si="458"/>
        <v>0.30520426128894712</v>
      </c>
      <c r="W3241" s="17">
        <f>Eingabe!H3242</f>
        <v>51</v>
      </c>
      <c r="X3241" s="17">
        <f t="shared" si="459"/>
        <v>0.51</v>
      </c>
      <c r="Y3241" s="17">
        <f t="shared" si="460"/>
        <v>50</v>
      </c>
    </row>
    <row r="3242" spans="1:25" x14ac:dyDescent="0.15">
      <c r="A3242" s="82">
        <f t="shared" si="455"/>
        <v>5</v>
      </c>
      <c r="B3242" s="46">
        <v>43600.958333325478</v>
      </c>
      <c r="C3242" s="47">
        <f>Eingabe!G3243</f>
        <v>3.2</v>
      </c>
      <c r="D3242" s="77">
        <v>3242</v>
      </c>
      <c r="E3242" s="47"/>
      <c r="F3242" s="25">
        <f t="shared" si="453"/>
        <v>4.7699999999999996</v>
      </c>
      <c r="G3242" s="25">
        <f>VLOOKUP(F3242,'Spezifische Werte'!$B$2:$C$4002,2,FALSE)</f>
        <v>7.8679349945367349E-2</v>
      </c>
      <c r="H3242" s="25">
        <f t="shared" si="456"/>
        <v>157.3586998907347</v>
      </c>
      <c r="J3242" s="25">
        <f t="shared" si="454"/>
        <v>4.8</v>
      </c>
      <c r="K3242" s="25">
        <f>VLOOKUP(J3242,'Spezifische Werte'!$B$2:$C$4002,2,FALSE)</f>
        <v>8.0310065544742015E-2</v>
      </c>
      <c r="L3242" s="25">
        <f t="shared" si="457"/>
        <v>160.62013108948403</v>
      </c>
      <c r="R3242" s="25">
        <v>3240</v>
      </c>
      <c r="S3242" s="25">
        <v>3239</v>
      </c>
      <c r="T3242" s="25">
        <f t="shared" si="461"/>
        <v>0.30031867582888366</v>
      </c>
      <c r="U3242" s="25">
        <f t="shared" si="458"/>
        <v>0.30520426128894712</v>
      </c>
      <c r="W3242" s="17">
        <f>Eingabe!H3243</f>
        <v>43</v>
      </c>
      <c r="X3242" s="17">
        <f t="shared" si="459"/>
        <v>0.43</v>
      </c>
      <c r="Y3242" s="17">
        <f t="shared" si="460"/>
        <v>40</v>
      </c>
    </row>
    <row r="3243" spans="1:25" x14ac:dyDescent="0.15">
      <c r="A3243" s="82">
        <f t="shared" si="455"/>
        <v>5</v>
      </c>
      <c r="B3243" s="46">
        <v>43600.999999992142</v>
      </c>
      <c r="C3243" s="47">
        <f>Eingabe!G3244</f>
        <v>3.3</v>
      </c>
      <c r="D3243" s="77">
        <v>3243</v>
      </c>
      <c r="E3243" s="47"/>
      <c r="F3243" s="25">
        <f t="shared" si="453"/>
        <v>4.92</v>
      </c>
      <c r="G3243" s="25">
        <f>VLOOKUP(F3243,'Spezifische Werte'!$B$2:$C$4002,2,FALSE)</f>
        <v>8.7079957720259088E-2</v>
      </c>
      <c r="H3243" s="25">
        <f t="shared" si="456"/>
        <v>174.15991544051818</v>
      </c>
      <c r="J3243" s="25">
        <f t="shared" si="454"/>
        <v>4.95</v>
      </c>
      <c r="K3243" s="25">
        <f>VLOOKUP(J3243,'Spezifische Werte'!$B$2:$C$4002,2,FALSE)</f>
        <v>8.884038911585862E-2</v>
      </c>
      <c r="L3243" s="25">
        <f t="shared" si="457"/>
        <v>177.68077823171723</v>
      </c>
      <c r="R3243" s="25">
        <v>3241</v>
      </c>
      <c r="S3243" s="25">
        <v>3240</v>
      </c>
      <c r="T3243" s="25">
        <f t="shared" si="461"/>
        <v>0.30031867582888366</v>
      </c>
      <c r="U3243" s="25">
        <f t="shared" si="458"/>
        <v>0.30520426128894712</v>
      </c>
      <c r="W3243" s="17">
        <f>Eingabe!H3244</f>
        <v>51</v>
      </c>
      <c r="X3243" s="17">
        <f t="shared" si="459"/>
        <v>0.51</v>
      </c>
      <c r="Y3243" s="17">
        <f t="shared" si="460"/>
        <v>50</v>
      </c>
    </row>
    <row r="3244" spans="1:25" x14ac:dyDescent="0.15">
      <c r="A3244" s="82">
        <f t="shared" si="455"/>
        <v>5</v>
      </c>
      <c r="B3244" s="46">
        <v>43601.041666658806</v>
      </c>
      <c r="C3244" s="47">
        <f>Eingabe!G3245</f>
        <v>3.2</v>
      </c>
      <c r="D3244" s="77">
        <v>3244</v>
      </c>
      <c r="E3244" s="47"/>
      <c r="F3244" s="25">
        <f t="shared" si="453"/>
        <v>4.7699999999999996</v>
      </c>
      <c r="G3244" s="25">
        <f>VLOOKUP(F3244,'Spezifische Werte'!$B$2:$C$4002,2,FALSE)</f>
        <v>7.8679349945367349E-2</v>
      </c>
      <c r="H3244" s="25">
        <f t="shared" si="456"/>
        <v>157.3586998907347</v>
      </c>
      <c r="J3244" s="25">
        <f t="shared" si="454"/>
        <v>4.8</v>
      </c>
      <c r="K3244" s="25">
        <f>VLOOKUP(J3244,'Spezifische Werte'!$B$2:$C$4002,2,FALSE)</f>
        <v>8.0310065544742015E-2</v>
      </c>
      <c r="L3244" s="25">
        <f t="shared" si="457"/>
        <v>160.62013108948403</v>
      </c>
      <c r="R3244" s="25">
        <v>3242</v>
      </c>
      <c r="S3244" s="25">
        <v>3241</v>
      </c>
      <c r="T3244" s="25">
        <f t="shared" si="461"/>
        <v>0.30031867582888366</v>
      </c>
      <c r="U3244" s="25">
        <f t="shared" si="458"/>
        <v>0.30520426128894712</v>
      </c>
      <c r="W3244" s="17">
        <f>Eingabe!H3245</f>
        <v>53</v>
      </c>
      <c r="X3244" s="17">
        <f t="shared" si="459"/>
        <v>0.53</v>
      </c>
      <c r="Y3244" s="17">
        <f t="shared" si="460"/>
        <v>50</v>
      </c>
    </row>
    <row r="3245" spans="1:25" x14ac:dyDescent="0.15">
      <c r="A3245" s="82">
        <f t="shared" si="455"/>
        <v>5</v>
      </c>
      <c r="B3245" s="46">
        <v>43601.08333332547</v>
      </c>
      <c r="C3245" s="47">
        <f>Eingabe!G3246</f>
        <v>2.9</v>
      </c>
      <c r="D3245" s="77">
        <v>3245</v>
      </c>
      <c r="E3245" s="47"/>
      <c r="F3245" s="25">
        <f t="shared" si="453"/>
        <v>4.33</v>
      </c>
      <c r="G3245" s="25">
        <f>VLOOKUP(F3245,'Spezifische Werte'!$B$2:$C$4002,2,FALSE)</f>
        <v>5.667919590547657E-2</v>
      </c>
      <c r="H3245" s="25">
        <f t="shared" si="456"/>
        <v>113.35839181095314</v>
      </c>
      <c r="J3245" s="25">
        <f t="shared" si="454"/>
        <v>4.3499999999999996</v>
      </c>
      <c r="K3245" s="25">
        <f>VLOOKUP(J3245,'Spezifische Werte'!$B$2:$C$4002,2,FALSE)</f>
        <v>5.7627330651301621E-2</v>
      </c>
      <c r="L3245" s="25">
        <f t="shared" si="457"/>
        <v>115.25466130260324</v>
      </c>
      <c r="R3245" s="25">
        <v>3243</v>
      </c>
      <c r="S3245" s="25">
        <v>3242</v>
      </c>
      <c r="T3245" s="25">
        <f t="shared" si="461"/>
        <v>0.30031867582888366</v>
      </c>
      <c r="U3245" s="25">
        <f t="shared" si="458"/>
        <v>0.30520426128894712</v>
      </c>
      <c r="W3245" s="17">
        <f>Eingabe!H3246</f>
        <v>43</v>
      </c>
      <c r="X3245" s="17">
        <f t="shared" si="459"/>
        <v>0.43</v>
      </c>
      <c r="Y3245" s="17">
        <f t="shared" si="460"/>
        <v>40</v>
      </c>
    </row>
    <row r="3246" spans="1:25" x14ac:dyDescent="0.15">
      <c r="A3246" s="82">
        <f t="shared" si="455"/>
        <v>5</v>
      </c>
      <c r="B3246" s="46">
        <v>43601.124999992135</v>
      </c>
      <c r="C3246" s="47">
        <f>Eingabe!G3247</f>
        <v>3.6</v>
      </c>
      <c r="D3246" s="77">
        <v>3246</v>
      </c>
      <c r="E3246" s="47"/>
      <c r="F3246" s="25">
        <f t="shared" si="453"/>
        <v>5.37</v>
      </c>
      <c r="G3246" s="25">
        <f>VLOOKUP(F3246,'Spezifische Werte'!$B$2:$C$4002,2,FALSE)</f>
        <v>0.11640095819454216</v>
      </c>
      <c r="H3246" s="25">
        <f t="shared" si="456"/>
        <v>232.80191638908431</v>
      </c>
      <c r="J3246" s="25">
        <f t="shared" si="454"/>
        <v>5.4</v>
      </c>
      <c r="K3246" s="25">
        <f>VLOOKUP(J3246,'Spezifische Werte'!$B$2:$C$4002,2,FALSE)</f>
        <v>0.11853513474534576</v>
      </c>
      <c r="L3246" s="25">
        <f t="shared" si="457"/>
        <v>237.07026949069152</v>
      </c>
      <c r="R3246" s="25">
        <v>3244</v>
      </c>
      <c r="S3246" s="25">
        <v>3243</v>
      </c>
      <c r="T3246" s="25">
        <f t="shared" si="461"/>
        <v>0.30031867582888366</v>
      </c>
      <c r="U3246" s="25">
        <f t="shared" si="458"/>
        <v>0.30520426128894712</v>
      </c>
      <c r="W3246" s="17">
        <f>Eingabe!H3247</f>
        <v>43</v>
      </c>
      <c r="X3246" s="17">
        <f t="shared" si="459"/>
        <v>0.43</v>
      </c>
      <c r="Y3246" s="17">
        <f t="shared" si="460"/>
        <v>40</v>
      </c>
    </row>
    <row r="3247" spans="1:25" x14ac:dyDescent="0.15">
      <c r="A3247" s="82">
        <f t="shared" si="455"/>
        <v>5</v>
      </c>
      <c r="B3247" s="46">
        <v>43601.166666658799</v>
      </c>
      <c r="C3247" s="47">
        <f>Eingabe!G3248</f>
        <v>2.9</v>
      </c>
      <c r="D3247" s="77">
        <v>3247</v>
      </c>
      <c r="E3247" s="47"/>
      <c r="F3247" s="25">
        <f t="shared" si="453"/>
        <v>4.33</v>
      </c>
      <c r="G3247" s="25">
        <f>VLOOKUP(F3247,'Spezifische Werte'!$B$2:$C$4002,2,FALSE)</f>
        <v>5.667919590547657E-2</v>
      </c>
      <c r="H3247" s="25">
        <f t="shared" si="456"/>
        <v>113.35839181095314</v>
      </c>
      <c r="J3247" s="25">
        <f t="shared" si="454"/>
        <v>4.3499999999999996</v>
      </c>
      <c r="K3247" s="25">
        <f>VLOOKUP(J3247,'Spezifische Werte'!$B$2:$C$4002,2,FALSE)</f>
        <v>5.7627330651301621E-2</v>
      </c>
      <c r="L3247" s="25">
        <f t="shared" si="457"/>
        <v>115.25466130260324</v>
      </c>
      <c r="R3247" s="25">
        <v>3245</v>
      </c>
      <c r="S3247" s="25">
        <v>3244</v>
      </c>
      <c r="T3247" s="25">
        <f t="shared" si="461"/>
        <v>0.30031867582888366</v>
      </c>
      <c r="U3247" s="25">
        <f t="shared" si="458"/>
        <v>0.30520426128894712</v>
      </c>
      <c r="W3247" s="17">
        <f>Eingabe!H3248</f>
        <v>43</v>
      </c>
      <c r="X3247" s="17">
        <f t="shared" si="459"/>
        <v>0.43</v>
      </c>
      <c r="Y3247" s="17">
        <f t="shared" si="460"/>
        <v>40</v>
      </c>
    </row>
    <row r="3248" spans="1:25" x14ac:dyDescent="0.15">
      <c r="A3248" s="82">
        <f t="shared" si="455"/>
        <v>5</v>
      </c>
      <c r="B3248" s="46">
        <v>43601.208333325463</v>
      </c>
      <c r="C3248" s="47">
        <f>Eingabe!G3249</f>
        <v>3</v>
      </c>
      <c r="D3248" s="77">
        <v>3248</v>
      </c>
      <c r="E3248" s="47"/>
      <c r="F3248" s="25">
        <f t="shared" si="453"/>
        <v>4.4800000000000004</v>
      </c>
      <c r="G3248" s="25">
        <f>VLOOKUP(F3248,'Spezifische Werte'!$B$2:$C$4002,2,FALSE)</f>
        <v>6.3876775708421291E-2</v>
      </c>
      <c r="H3248" s="25">
        <f t="shared" si="456"/>
        <v>127.75355141684258</v>
      </c>
      <c r="J3248" s="25">
        <f t="shared" si="454"/>
        <v>4.5</v>
      </c>
      <c r="K3248" s="25">
        <f>VLOOKUP(J3248,'Spezifische Werte'!$B$2:$C$4002,2,FALSE)</f>
        <v>6.4854105449014127E-2</v>
      </c>
      <c r="L3248" s="25">
        <f t="shared" si="457"/>
        <v>129.70821089802826</v>
      </c>
      <c r="R3248" s="25">
        <v>3246</v>
      </c>
      <c r="S3248" s="25">
        <v>3245</v>
      </c>
      <c r="T3248" s="25">
        <f t="shared" si="461"/>
        <v>0.30031867582888366</v>
      </c>
      <c r="U3248" s="25">
        <f t="shared" si="458"/>
        <v>0.30520426128894712</v>
      </c>
      <c r="W3248" s="17">
        <f>Eingabe!H3249</f>
        <v>33</v>
      </c>
      <c r="X3248" s="17">
        <f t="shared" si="459"/>
        <v>0.33</v>
      </c>
      <c r="Y3248" s="17">
        <f t="shared" si="460"/>
        <v>30</v>
      </c>
    </row>
    <row r="3249" spans="1:25" x14ac:dyDescent="0.15">
      <c r="A3249" s="82">
        <f t="shared" si="455"/>
        <v>5</v>
      </c>
      <c r="B3249" s="46">
        <v>43601.249999992127</v>
      </c>
      <c r="C3249" s="47">
        <f>Eingabe!G3250</f>
        <v>4.4000000000000004</v>
      </c>
      <c r="D3249" s="77">
        <v>3249</v>
      </c>
      <c r="E3249" s="47"/>
      <c r="F3249" s="25">
        <f t="shared" si="453"/>
        <v>6.56</v>
      </c>
      <c r="G3249" s="25">
        <f>VLOOKUP(F3249,'Spezifische Werte'!$B$2:$C$4002,2,FALSE)</f>
        <v>0.2214941246302857</v>
      </c>
      <c r="H3249" s="25">
        <f t="shared" si="456"/>
        <v>442.98824926057142</v>
      </c>
      <c r="J3249" s="25">
        <f t="shared" si="454"/>
        <v>6.6</v>
      </c>
      <c r="K3249" s="25">
        <f>VLOOKUP(J3249,'Spezifische Werte'!$B$2:$C$4002,2,FALSE)</f>
        <v>0.22589088814664299</v>
      </c>
      <c r="L3249" s="25">
        <f t="shared" si="457"/>
        <v>451.78177629328599</v>
      </c>
      <c r="R3249" s="25">
        <v>3247</v>
      </c>
      <c r="S3249" s="25">
        <v>3246</v>
      </c>
      <c r="T3249" s="25">
        <f t="shared" si="461"/>
        <v>0.30031867582888366</v>
      </c>
      <c r="U3249" s="25">
        <f t="shared" si="458"/>
        <v>0.30520426128894712</v>
      </c>
      <c r="W3249" s="17">
        <f>Eingabe!H3250</f>
        <v>45</v>
      </c>
      <c r="X3249" s="17">
        <f t="shared" si="459"/>
        <v>0.45</v>
      </c>
      <c r="Y3249" s="17">
        <f t="shared" si="460"/>
        <v>50</v>
      </c>
    </row>
    <row r="3250" spans="1:25" x14ac:dyDescent="0.15">
      <c r="A3250" s="82">
        <f t="shared" si="455"/>
        <v>5</v>
      </c>
      <c r="B3250" s="46">
        <v>43601.291666658792</v>
      </c>
      <c r="C3250" s="47">
        <f>Eingabe!G3251</f>
        <v>5.4</v>
      </c>
      <c r="D3250" s="77">
        <v>3250</v>
      </c>
      <c r="E3250" s="47"/>
      <c r="F3250" s="25">
        <f t="shared" si="453"/>
        <v>8.06</v>
      </c>
      <c r="G3250" s="25">
        <f>VLOOKUP(F3250,'Spezifische Werte'!$B$2:$C$4002,2,FALSE)</f>
        <v>0.42239374838249216</v>
      </c>
      <c r="H3250" s="25">
        <f t="shared" si="456"/>
        <v>844.78749676498433</v>
      </c>
      <c r="J3250" s="25">
        <f t="shared" si="454"/>
        <v>8.1</v>
      </c>
      <c r="K3250" s="25">
        <f>VLOOKUP(J3250,'Spezifische Werte'!$B$2:$C$4002,2,FALSE)</f>
        <v>0.428769385012092</v>
      </c>
      <c r="L3250" s="25">
        <f t="shared" si="457"/>
        <v>857.53877002418403</v>
      </c>
      <c r="R3250" s="25">
        <v>3248</v>
      </c>
      <c r="S3250" s="25">
        <v>3247</v>
      </c>
      <c r="T3250" s="25">
        <f t="shared" si="461"/>
        <v>0.30031867582888366</v>
      </c>
      <c r="U3250" s="25">
        <f t="shared" si="458"/>
        <v>0.30520426128894712</v>
      </c>
      <c r="W3250" s="17">
        <f>Eingabe!H3251</f>
        <v>25</v>
      </c>
      <c r="X3250" s="17">
        <f t="shared" si="459"/>
        <v>0.25</v>
      </c>
      <c r="Y3250" s="17">
        <f t="shared" si="460"/>
        <v>30</v>
      </c>
    </row>
    <row r="3251" spans="1:25" x14ac:dyDescent="0.15">
      <c r="A3251" s="82">
        <f t="shared" si="455"/>
        <v>5</v>
      </c>
      <c r="B3251" s="46">
        <v>43601.333333325456</v>
      </c>
      <c r="C3251" s="47">
        <f>Eingabe!G3252</f>
        <v>5.0999999999999996</v>
      </c>
      <c r="D3251" s="77">
        <v>3251</v>
      </c>
      <c r="E3251" s="47"/>
      <c r="F3251" s="25">
        <f t="shared" si="453"/>
        <v>7.61</v>
      </c>
      <c r="G3251" s="25">
        <f>VLOOKUP(F3251,'Spezifische Werte'!$B$2:$C$4002,2,FALSE)</f>
        <v>0.35419704845962618</v>
      </c>
      <c r="H3251" s="25">
        <f t="shared" si="456"/>
        <v>708.39409691925232</v>
      </c>
      <c r="J3251" s="25">
        <f t="shared" si="454"/>
        <v>7.65</v>
      </c>
      <c r="K3251" s="25">
        <f>VLOOKUP(J3251,'Spezifische Werte'!$B$2:$C$4002,2,FALSE)</f>
        <v>0.35999115933138248</v>
      </c>
      <c r="L3251" s="25">
        <f t="shared" si="457"/>
        <v>719.98231866276501</v>
      </c>
      <c r="R3251" s="25">
        <v>3249</v>
      </c>
      <c r="S3251" s="25">
        <v>3248</v>
      </c>
      <c r="T3251" s="25">
        <f t="shared" si="461"/>
        <v>0.30031867582888366</v>
      </c>
      <c r="U3251" s="25">
        <f t="shared" si="458"/>
        <v>0.30520426128894712</v>
      </c>
      <c r="W3251" s="17">
        <f>Eingabe!H3252</f>
        <v>33</v>
      </c>
      <c r="X3251" s="17">
        <f t="shared" si="459"/>
        <v>0.33</v>
      </c>
      <c r="Y3251" s="17">
        <f t="shared" si="460"/>
        <v>30</v>
      </c>
    </row>
    <row r="3252" spans="1:25" x14ac:dyDescent="0.15">
      <c r="A3252" s="82">
        <f t="shared" si="455"/>
        <v>5</v>
      </c>
      <c r="B3252" s="46">
        <v>43601.37499999212</v>
      </c>
      <c r="C3252" s="47">
        <f>Eingabe!G3253</f>
        <v>4</v>
      </c>
      <c r="D3252" s="77">
        <v>3252</v>
      </c>
      <c r="E3252" s="47"/>
      <c r="F3252" s="25">
        <f t="shared" si="453"/>
        <v>5.97</v>
      </c>
      <c r="G3252" s="25">
        <f>VLOOKUP(F3252,'Spezifische Werte'!$B$2:$C$4002,2,FALSE)</f>
        <v>0.1627434603343155</v>
      </c>
      <c r="H3252" s="25">
        <f t="shared" si="456"/>
        <v>325.486920668631</v>
      </c>
      <c r="J3252" s="25">
        <f t="shared" si="454"/>
        <v>6</v>
      </c>
      <c r="K3252" s="25">
        <f>VLOOKUP(J3252,'Spezifische Werte'!$B$2:$C$4002,2,FALSE)</f>
        <v>0.16538134424295356</v>
      </c>
      <c r="L3252" s="25">
        <f t="shared" si="457"/>
        <v>330.76268848590712</v>
      </c>
      <c r="R3252" s="25">
        <v>3250</v>
      </c>
      <c r="S3252" s="25">
        <v>3249</v>
      </c>
      <c r="T3252" s="25">
        <f t="shared" si="461"/>
        <v>0.30031867582888366</v>
      </c>
      <c r="U3252" s="25">
        <f t="shared" si="458"/>
        <v>0.30520426128894712</v>
      </c>
      <c r="W3252" s="17">
        <f>Eingabe!H3253</f>
        <v>14</v>
      </c>
      <c r="X3252" s="17">
        <f t="shared" si="459"/>
        <v>0.14000000000000001</v>
      </c>
      <c r="Y3252" s="17">
        <f t="shared" si="460"/>
        <v>10</v>
      </c>
    </row>
    <row r="3253" spans="1:25" x14ac:dyDescent="0.15">
      <c r="A3253" s="82">
        <f t="shared" si="455"/>
        <v>5</v>
      </c>
      <c r="B3253" s="46">
        <v>43601.416666658784</v>
      </c>
      <c r="C3253" s="47">
        <f>Eingabe!G3254</f>
        <v>4.5999999999999996</v>
      </c>
      <c r="D3253" s="77">
        <v>3253</v>
      </c>
      <c r="E3253" s="47"/>
      <c r="F3253" s="25">
        <f t="shared" si="453"/>
        <v>6.86</v>
      </c>
      <c r="G3253" s="25">
        <f>VLOOKUP(F3253,'Spezifische Werte'!$B$2:$C$4002,2,FALSE)</f>
        <v>0.25562320201003652</v>
      </c>
      <c r="H3253" s="25">
        <f t="shared" si="456"/>
        <v>511.24640402007304</v>
      </c>
      <c r="J3253" s="25">
        <f t="shared" si="454"/>
        <v>6.9</v>
      </c>
      <c r="K3253" s="25">
        <f>VLOOKUP(J3253,'Spezifische Werte'!$B$2:$C$4002,2,FALSE)</f>
        <v>0.26038765048417867</v>
      </c>
      <c r="L3253" s="25">
        <f t="shared" si="457"/>
        <v>520.77530096835733</v>
      </c>
      <c r="R3253" s="25">
        <v>3251</v>
      </c>
      <c r="S3253" s="25">
        <v>3250</v>
      </c>
      <c r="T3253" s="25">
        <f t="shared" si="461"/>
        <v>0.30031867582888366</v>
      </c>
      <c r="U3253" s="25">
        <f t="shared" si="458"/>
        <v>0.30520426128894712</v>
      </c>
      <c r="W3253" s="17">
        <f>Eingabe!H3254</f>
        <v>14</v>
      </c>
      <c r="X3253" s="17">
        <f t="shared" si="459"/>
        <v>0.14000000000000001</v>
      </c>
      <c r="Y3253" s="17">
        <f t="shared" si="460"/>
        <v>10</v>
      </c>
    </row>
    <row r="3254" spans="1:25" x14ac:dyDescent="0.15">
      <c r="A3254" s="82">
        <f t="shared" si="455"/>
        <v>5</v>
      </c>
      <c r="B3254" s="46">
        <v>43601.458333325449</v>
      </c>
      <c r="C3254" s="47">
        <f>Eingabe!G3255</f>
        <v>5.4</v>
      </c>
      <c r="D3254" s="77">
        <v>3254</v>
      </c>
      <c r="E3254" s="47"/>
      <c r="F3254" s="25">
        <f t="shared" si="453"/>
        <v>8.06</v>
      </c>
      <c r="G3254" s="25">
        <f>VLOOKUP(F3254,'Spezifische Werte'!$B$2:$C$4002,2,FALSE)</f>
        <v>0.42239374838249216</v>
      </c>
      <c r="H3254" s="25">
        <f t="shared" si="456"/>
        <v>844.78749676498433</v>
      </c>
      <c r="J3254" s="25">
        <f t="shared" si="454"/>
        <v>8.1</v>
      </c>
      <c r="K3254" s="25">
        <f>VLOOKUP(J3254,'Spezifische Werte'!$B$2:$C$4002,2,FALSE)</f>
        <v>0.428769385012092</v>
      </c>
      <c r="L3254" s="25">
        <f t="shared" si="457"/>
        <v>857.53877002418403</v>
      </c>
      <c r="R3254" s="25">
        <v>3252</v>
      </c>
      <c r="S3254" s="25">
        <v>3251</v>
      </c>
      <c r="T3254" s="25">
        <f t="shared" si="461"/>
        <v>0.30031867582888366</v>
      </c>
      <c r="U3254" s="25">
        <f t="shared" si="458"/>
        <v>0.30520426128894712</v>
      </c>
      <c r="W3254" s="17">
        <f>Eingabe!H3255</f>
        <v>25</v>
      </c>
      <c r="X3254" s="17">
        <f t="shared" si="459"/>
        <v>0.25</v>
      </c>
      <c r="Y3254" s="17">
        <f t="shared" si="460"/>
        <v>30</v>
      </c>
    </row>
    <row r="3255" spans="1:25" x14ac:dyDescent="0.15">
      <c r="A3255" s="82">
        <f t="shared" si="455"/>
        <v>5</v>
      </c>
      <c r="B3255" s="46">
        <v>43601.499999992113</v>
      </c>
      <c r="C3255" s="47">
        <f>Eingabe!G3256</f>
        <v>5.7</v>
      </c>
      <c r="D3255" s="77">
        <v>3255</v>
      </c>
      <c r="E3255" s="47"/>
      <c r="F3255" s="25">
        <f t="shared" si="453"/>
        <v>8.5</v>
      </c>
      <c r="G3255" s="25">
        <f>VLOOKUP(F3255,'Spezifische Werte'!$B$2:$C$4002,2,FALSE)</f>
        <v>0.49489541709216678</v>
      </c>
      <c r="H3255" s="25">
        <f t="shared" si="456"/>
        <v>989.79083418433356</v>
      </c>
      <c r="J3255" s="25">
        <f t="shared" si="454"/>
        <v>8.5500000000000007</v>
      </c>
      <c r="K3255" s="25">
        <f>VLOOKUP(J3255,'Spezifische Werte'!$B$2:$C$4002,2,FALSE)</f>
        <v>0.50342054722621021</v>
      </c>
      <c r="L3255" s="25">
        <f t="shared" si="457"/>
        <v>1006.8410944524204</v>
      </c>
      <c r="R3255" s="25">
        <v>3253</v>
      </c>
      <c r="S3255" s="25">
        <v>3252</v>
      </c>
      <c r="T3255" s="25">
        <f t="shared" si="461"/>
        <v>0.30031867582888366</v>
      </c>
      <c r="U3255" s="25">
        <f t="shared" si="458"/>
        <v>0.30520426128894712</v>
      </c>
      <c r="W3255" s="17">
        <f>Eingabe!H3256</f>
        <v>41</v>
      </c>
      <c r="X3255" s="17">
        <f t="shared" si="459"/>
        <v>0.41</v>
      </c>
      <c r="Y3255" s="17">
        <f t="shared" si="460"/>
        <v>40</v>
      </c>
    </row>
    <row r="3256" spans="1:25" x14ac:dyDescent="0.15">
      <c r="A3256" s="82">
        <f t="shared" si="455"/>
        <v>5</v>
      </c>
      <c r="B3256" s="46">
        <v>43601.541666658777</v>
      </c>
      <c r="C3256" s="47">
        <f>Eingabe!G3257</f>
        <v>6</v>
      </c>
      <c r="D3256" s="77">
        <v>3256</v>
      </c>
      <c r="E3256" s="47"/>
      <c r="F3256" s="25">
        <f t="shared" si="453"/>
        <v>8.9499999999999993</v>
      </c>
      <c r="G3256" s="25">
        <f>VLOOKUP(F3256,'Spezifische Werte'!$B$2:$C$4002,2,FALSE)</f>
        <v>0.57274769367218936</v>
      </c>
      <c r="H3256" s="25">
        <f t="shared" si="456"/>
        <v>1145.4953873443787</v>
      </c>
      <c r="J3256" s="25">
        <f t="shared" si="454"/>
        <v>9</v>
      </c>
      <c r="K3256" s="25">
        <f>VLOOKUP(J3256,'Spezifische Werte'!$B$2:$C$4002,2,FALSE)</f>
        <v>0.58146600886357502</v>
      </c>
      <c r="L3256" s="25">
        <f t="shared" si="457"/>
        <v>1162.93201772715</v>
      </c>
      <c r="R3256" s="25">
        <v>3254</v>
      </c>
      <c r="S3256" s="25">
        <v>3253</v>
      </c>
      <c r="T3256" s="25">
        <f t="shared" si="461"/>
        <v>0.30031867582888366</v>
      </c>
      <c r="U3256" s="25">
        <f t="shared" si="458"/>
        <v>0.30520426128894712</v>
      </c>
      <c r="W3256" s="17">
        <f>Eingabe!H3257</f>
        <v>45</v>
      </c>
      <c r="X3256" s="17">
        <f t="shared" si="459"/>
        <v>0.45</v>
      </c>
      <c r="Y3256" s="17">
        <f t="shared" si="460"/>
        <v>50</v>
      </c>
    </row>
    <row r="3257" spans="1:25" x14ac:dyDescent="0.15">
      <c r="A3257" s="82">
        <f t="shared" si="455"/>
        <v>5</v>
      </c>
      <c r="B3257" s="46">
        <v>43601.583333325441</v>
      </c>
      <c r="C3257" s="47">
        <f>Eingabe!G3258</f>
        <v>6.2</v>
      </c>
      <c r="D3257" s="77">
        <v>3257</v>
      </c>
      <c r="E3257" s="47"/>
      <c r="F3257" s="25">
        <f t="shared" si="453"/>
        <v>9.25</v>
      </c>
      <c r="G3257" s="25">
        <f>VLOOKUP(F3257,'Spezifische Werte'!$B$2:$C$4002,2,FALSE)</f>
        <v>0.62472364642828149</v>
      </c>
      <c r="H3257" s="25">
        <f t="shared" si="456"/>
        <v>1249.4472928565631</v>
      </c>
      <c r="J3257" s="25">
        <f t="shared" si="454"/>
        <v>9.3000000000000007</v>
      </c>
      <c r="K3257" s="25">
        <f>VLOOKUP(J3257,'Spezifische Werte'!$B$2:$C$4002,2,FALSE)</f>
        <v>0.63323553500353946</v>
      </c>
      <c r="L3257" s="25">
        <f t="shared" si="457"/>
        <v>1266.4710700070789</v>
      </c>
      <c r="R3257" s="25">
        <v>3255</v>
      </c>
      <c r="S3257" s="25">
        <v>3254</v>
      </c>
      <c r="T3257" s="25">
        <f t="shared" si="461"/>
        <v>0.30031867582888366</v>
      </c>
      <c r="U3257" s="25">
        <f t="shared" si="458"/>
        <v>0.30520426128894712</v>
      </c>
      <c r="W3257" s="17">
        <f>Eingabe!H3258</f>
        <v>34</v>
      </c>
      <c r="X3257" s="17">
        <f t="shared" si="459"/>
        <v>0.34</v>
      </c>
      <c r="Y3257" s="17">
        <f t="shared" si="460"/>
        <v>30</v>
      </c>
    </row>
    <row r="3258" spans="1:25" x14ac:dyDescent="0.15">
      <c r="A3258" s="82">
        <f t="shared" si="455"/>
        <v>5</v>
      </c>
      <c r="B3258" s="46">
        <v>43601.624999992106</v>
      </c>
      <c r="C3258" s="47">
        <f>Eingabe!G3259</f>
        <v>5.4</v>
      </c>
      <c r="D3258" s="77">
        <v>3258</v>
      </c>
      <c r="E3258" s="47"/>
      <c r="F3258" s="25">
        <f t="shared" si="453"/>
        <v>8.06</v>
      </c>
      <c r="G3258" s="25">
        <f>VLOOKUP(F3258,'Spezifische Werte'!$B$2:$C$4002,2,FALSE)</f>
        <v>0.42239374838249216</v>
      </c>
      <c r="H3258" s="25">
        <f t="shared" si="456"/>
        <v>844.78749676498433</v>
      </c>
      <c r="J3258" s="25">
        <f t="shared" si="454"/>
        <v>8.1</v>
      </c>
      <c r="K3258" s="25">
        <f>VLOOKUP(J3258,'Spezifische Werte'!$B$2:$C$4002,2,FALSE)</f>
        <v>0.428769385012092</v>
      </c>
      <c r="L3258" s="25">
        <f t="shared" si="457"/>
        <v>857.53877002418403</v>
      </c>
      <c r="R3258" s="25">
        <v>3256</v>
      </c>
      <c r="S3258" s="25">
        <v>3255</v>
      </c>
      <c r="T3258" s="25">
        <f t="shared" si="461"/>
        <v>0.30031867582888366</v>
      </c>
      <c r="U3258" s="25">
        <f t="shared" si="458"/>
        <v>0.30520426128894712</v>
      </c>
      <c r="W3258" s="17">
        <f>Eingabe!H3259</f>
        <v>41</v>
      </c>
      <c r="X3258" s="17">
        <f t="shared" si="459"/>
        <v>0.41</v>
      </c>
      <c r="Y3258" s="17">
        <f t="shared" si="460"/>
        <v>40</v>
      </c>
    </row>
    <row r="3259" spans="1:25" x14ac:dyDescent="0.15">
      <c r="A3259" s="82">
        <f t="shared" si="455"/>
        <v>5</v>
      </c>
      <c r="B3259" s="46">
        <v>43601.66666665877</v>
      </c>
      <c r="C3259" s="47">
        <f>Eingabe!G3260</f>
        <v>5.5</v>
      </c>
      <c r="D3259" s="77">
        <v>3259</v>
      </c>
      <c r="E3259" s="47"/>
      <c r="F3259" s="25">
        <f t="shared" si="453"/>
        <v>8.2100000000000009</v>
      </c>
      <c r="G3259" s="25">
        <f>VLOOKUP(F3259,'Spezifische Werte'!$B$2:$C$4002,2,FALSE)</f>
        <v>0.4465432352525967</v>
      </c>
      <c r="H3259" s="25">
        <f t="shared" si="456"/>
        <v>893.08647050519346</v>
      </c>
      <c r="J3259" s="25">
        <f t="shared" si="454"/>
        <v>8.25</v>
      </c>
      <c r="K3259" s="25">
        <f>VLOOKUP(J3259,'Spezifische Werte'!$B$2:$C$4002,2,FALSE)</f>
        <v>0.45308958157539997</v>
      </c>
      <c r="L3259" s="25">
        <f t="shared" si="457"/>
        <v>906.17916315079992</v>
      </c>
      <c r="R3259" s="25">
        <v>3257</v>
      </c>
      <c r="S3259" s="25">
        <v>3256</v>
      </c>
      <c r="T3259" s="25">
        <f t="shared" si="461"/>
        <v>0.30031867582888366</v>
      </c>
      <c r="U3259" s="25">
        <f t="shared" si="458"/>
        <v>0.30520426128894712</v>
      </c>
      <c r="W3259" s="17">
        <f>Eingabe!H3260</f>
        <v>27</v>
      </c>
      <c r="X3259" s="17">
        <f t="shared" si="459"/>
        <v>0.27</v>
      </c>
      <c r="Y3259" s="17">
        <f t="shared" si="460"/>
        <v>30</v>
      </c>
    </row>
    <row r="3260" spans="1:25" x14ac:dyDescent="0.15">
      <c r="A3260" s="82">
        <f t="shared" si="455"/>
        <v>5</v>
      </c>
      <c r="B3260" s="46">
        <v>43601.708333325434</v>
      </c>
      <c r="C3260" s="47">
        <f>Eingabe!G3261</f>
        <v>5.5</v>
      </c>
      <c r="D3260" s="77">
        <v>3260</v>
      </c>
      <c r="E3260" s="47"/>
      <c r="F3260" s="25">
        <f t="shared" si="453"/>
        <v>8.2100000000000009</v>
      </c>
      <c r="G3260" s="25">
        <f>VLOOKUP(F3260,'Spezifische Werte'!$B$2:$C$4002,2,FALSE)</f>
        <v>0.4465432352525967</v>
      </c>
      <c r="H3260" s="25">
        <f t="shared" si="456"/>
        <v>893.08647050519346</v>
      </c>
      <c r="J3260" s="25">
        <f t="shared" si="454"/>
        <v>8.25</v>
      </c>
      <c r="K3260" s="25">
        <f>VLOOKUP(J3260,'Spezifische Werte'!$B$2:$C$4002,2,FALSE)</f>
        <v>0.45308958157539997</v>
      </c>
      <c r="L3260" s="25">
        <f t="shared" si="457"/>
        <v>906.17916315079992</v>
      </c>
      <c r="R3260" s="25">
        <v>3258</v>
      </c>
      <c r="S3260" s="25">
        <v>3257</v>
      </c>
      <c r="T3260" s="25">
        <f t="shared" si="461"/>
        <v>0.30031867582888366</v>
      </c>
      <c r="U3260" s="25">
        <f t="shared" si="458"/>
        <v>0.30520426128894712</v>
      </c>
      <c r="W3260" s="17">
        <f>Eingabe!H3261</f>
        <v>20</v>
      </c>
      <c r="X3260" s="17">
        <f t="shared" si="459"/>
        <v>0.2</v>
      </c>
      <c r="Y3260" s="17">
        <f t="shared" si="460"/>
        <v>20</v>
      </c>
    </row>
    <row r="3261" spans="1:25" x14ac:dyDescent="0.15">
      <c r="A3261" s="82">
        <f t="shared" si="455"/>
        <v>5</v>
      </c>
      <c r="B3261" s="46">
        <v>43601.749999992098</v>
      </c>
      <c r="C3261" s="47">
        <f>Eingabe!G3262</f>
        <v>5</v>
      </c>
      <c r="D3261" s="77">
        <v>3261</v>
      </c>
      <c r="E3261" s="47"/>
      <c r="F3261" s="25">
        <f t="shared" si="453"/>
        <v>7.46</v>
      </c>
      <c r="G3261" s="25">
        <f>VLOOKUP(F3261,'Spezifische Werte'!$B$2:$C$4002,2,FALSE)</f>
        <v>0.33294203068553224</v>
      </c>
      <c r="H3261" s="25">
        <f t="shared" si="456"/>
        <v>665.88406137106449</v>
      </c>
      <c r="J3261" s="25">
        <f t="shared" si="454"/>
        <v>7.5</v>
      </c>
      <c r="K3261" s="25">
        <f>VLOOKUP(J3261,'Spezifische Werte'!$B$2:$C$4002,2,FALSE)</f>
        <v>0.33853673002168488</v>
      </c>
      <c r="L3261" s="25">
        <f t="shared" si="457"/>
        <v>677.07346004336978</v>
      </c>
      <c r="R3261" s="25">
        <v>3259</v>
      </c>
      <c r="S3261" s="25">
        <v>3258</v>
      </c>
      <c r="T3261" s="25">
        <f t="shared" si="461"/>
        <v>0.30031867582888366</v>
      </c>
      <c r="U3261" s="25">
        <f t="shared" si="458"/>
        <v>0.30520426128894712</v>
      </c>
      <c r="W3261" s="17">
        <f>Eingabe!H3262</f>
        <v>21</v>
      </c>
      <c r="X3261" s="17">
        <f t="shared" si="459"/>
        <v>0.21</v>
      </c>
      <c r="Y3261" s="17">
        <f t="shared" si="460"/>
        <v>20</v>
      </c>
    </row>
    <row r="3262" spans="1:25" x14ac:dyDescent="0.15">
      <c r="A3262" s="82">
        <f t="shared" si="455"/>
        <v>5</v>
      </c>
      <c r="B3262" s="46">
        <v>43601.791666658763</v>
      </c>
      <c r="C3262" s="47">
        <f>Eingabe!G3263</f>
        <v>5.3</v>
      </c>
      <c r="D3262" s="77">
        <v>3262</v>
      </c>
      <c r="E3262" s="47"/>
      <c r="F3262" s="25">
        <f t="shared" si="453"/>
        <v>7.91</v>
      </c>
      <c r="G3262" s="25">
        <f>VLOOKUP(F3262,'Spezifische Werte'!$B$2:$C$4002,2,FALSE)</f>
        <v>0.39893199083383452</v>
      </c>
      <c r="H3262" s="25">
        <f t="shared" si="456"/>
        <v>797.86398166766901</v>
      </c>
      <c r="J3262" s="25">
        <f t="shared" si="454"/>
        <v>7.95</v>
      </c>
      <c r="K3262" s="25">
        <f>VLOOKUP(J3262,'Spezifische Werte'!$B$2:$C$4002,2,FALSE)</f>
        <v>0.40511792205919206</v>
      </c>
      <c r="L3262" s="25">
        <f t="shared" si="457"/>
        <v>810.23584411838408</v>
      </c>
      <c r="R3262" s="25">
        <v>3260</v>
      </c>
      <c r="S3262" s="25">
        <v>3259</v>
      </c>
      <c r="T3262" s="25">
        <f t="shared" si="461"/>
        <v>0.30031867582888366</v>
      </c>
      <c r="U3262" s="25">
        <f t="shared" si="458"/>
        <v>0.30520426128894712</v>
      </c>
      <c r="W3262" s="17">
        <f>Eingabe!H3263</f>
        <v>12</v>
      </c>
      <c r="X3262" s="17">
        <f t="shared" si="459"/>
        <v>0.12</v>
      </c>
      <c r="Y3262" s="17">
        <f t="shared" si="460"/>
        <v>10</v>
      </c>
    </row>
    <row r="3263" spans="1:25" x14ac:dyDescent="0.15">
      <c r="A3263" s="82">
        <f t="shared" si="455"/>
        <v>5</v>
      </c>
      <c r="B3263" s="46">
        <v>43601.833333325427</v>
      </c>
      <c r="C3263" s="47">
        <f>Eingabe!G3264</f>
        <v>5.3</v>
      </c>
      <c r="D3263" s="77">
        <v>3263</v>
      </c>
      <c r="E3263" s="47"/>
      <c r="F3263" s="25">
        <f t="shared" si="453"/>
        <v>7.91</v>
      </c>
      <c r="G3263" s="25">
        <f>VLOOKUP(F3263,'Spezifische Werte'!$B$2:$C$4002,2,FALSE)</f>
        <v>0.39893199083383452</v>
      </c>
      <c r="H3263" s="25">
        <f t="shared" si="456"/>
        <v>797.86398166766901</v>
      </c>
      <c r="J3263" s="25">
        <f t="shared" si="454"/>
        <v>7.95</v>
      </c>
      <c r="K3263" s="25">
        <f>VLOOKUP(J3263,'Spezifische Werte'!$B$2:$C$4002,2,FALSE)</f>
        <v>0.40511792205919206</v>
      </c>
      <c r="L3263" s="25">
        <f t="shared" si="457"/>
        <v>810.23584411838408</v>
      </c>
      <c r="R3263" s="25">
        <v>3261</v>
      </c>
      <c r="S3263" s="25">
        <v>3260</v>
      </c>
      <c r="T3263" s="25">
        <f t="shared" si="461"/>
        <v>0.30031867582888366</v>
      </c>
      <c r="U3263" s="25">
        <f t="shared" si="458"/>
        <v>0.30520426128894712</v>
      </c>
      <c r="W3263" s="17">
        <f>Eingabe!H3264</f>
        <v>32</v>
      </c>
      <c r="X3263" s="17">
        <f t="shared" si="459"/>
        <v>0.32</v>
      </c>
      <c r="Y3263" s="17">
        <f t="shared" si="460"/>
        <v>30</v>
      </c>
    </row>
    <row r="3264" spans="1:25" x14ac:dyDescent="0.15">
      <c r="A3264" s="82">
        <f t="shared" si="455"/>
        <v>5</v>
      </c>
      <c r="B3264" s="46">
        <v>43601.874999992091</v>
      </c>
      <c r="C3264" s="47">
        <f>Eingabe!G3265</f>
        <v>5.4</v>
      </c>
      <c r="D3264" s="77">
        <v>3264</v>
      </c>
      <c r="E3264" s="47"/>
      <c r="F3264" s="25">
        <f t="shared" si="453"/>
        <v>8.06</v>
      </c>
      <c r="G3264" s="25">
        <f>VLOOKUP(F3264,'Spezifische Werte'!$B$2:$C$4002,2,FALSE)</f>
        <v>0.42239374838249216</v>
      </c>
      <c r="H3264" s="25">
        <f t="shared" si="456"/>
        <v>844.78749676498433</v>
      </c>
      <c r="J3264" s="25">
        <f t="shared" si="454"/>
        <v>8.1</v>
      </c>
      <c r="K3264" s="25">
        <f>VLOOKUP(J3264,'Spezifische Werte'!$B$2:$C$4002,2,FALSE)</f>
        <v>0.428769385012092</v>
      </c>
      <c r="L3264" s="25">
        <f t="shared" si="457"/>
        <v>857.53877002418403</v>
      </c>
      <c r="R3264" s="25">
        <v>3262</v>
      </c>
      <c r="S3264" s="25">
        <v>3261</v>
      </c>
      <c r="T3264" s="25">
        <f t="shared" si="461"/>
        <v>0.30031867582888366</v>
      </c>
      <c r="U3264" s="25">
        <f t="shared" si="458"/>
        <v>0.30520426128894712</v>
      </c>
      <c r="W3264" s="17">
        <f>Eingabe!H3265</f>
        <v>22</v>
      </c>
      <c r="X3264" s="17">
        <f t="shared" si="459"/>
        <v>0.22</v>
      </c>
      <c r="Y3264" s="17">
        <f t="shared" si="460"/>
        <v>20</v>
      </c>
    </row>
    <row r="3265" spans="1:25" x14ac:dyDescent="0.15">
      <c r="A3265" s="82">
        <f t="shared" si="455"/>
        <v>5</v>
      </c>
      <c r="B3265" s="46">
        <v>43601.916666658755</v>
      </c>
      <c r="C3265" s="47">
        <f>Eingabe!G3266</f>
        <v>5.9</v>
      </c>
      <c r="D3265" s="77">
        <v>3265</v>
      </c>
      <c r="E3265" s="47"/>
      <c r="F3265" s="25">
        <f t="shared" si="453"/>
        <v>8.8000000000000007</v>
      </c>
      <c r="G3265" s="25">
        <f>VLOOKUP(F3265,'Spezifische Werte'!$B$2:$C$4002,2,FALSE)</f>
        <v>0.54660374975483961</v>
      </c>
      <c r="H3265" s="25">
        <f t="shared" si="456"/>
        <v>1093.2074995096791</v>
      </c>
      <c r="J3265" s="25">
        <f t="shared" si="454"/>
        <v>8.85</v>
      </c>
      <c r="K3265" s="25">
        <f>VLOOKUP(J3265,'Spezifische Werte'!$B$2:$C$4002,2,FALSE)</f>
        <v>0.55531067469875062</v>
      </c>
      <c r="L3265" s="25">
        <f t="shared" si="457"/>
        <v>1110.6213493975013</v>
      </c>
      <c r="R3265" s="25">
        <v>3263</v>
      </c>
      <c r="S3265" s="25">
        <v>3262</v>
      </c>
      <c r="T3265" s="25">
        <f t="shared" si="461"/>
        <v>0.30031867582888366</v>
      </c>
      <c r="U3265" s="25">
        <f t="shared" si="458"/>
        <v>0.30520426128894712</v>
      </c>
      <c r="W3265" s="17">
        <f>Eingabe!H3266</f>
        <v>34</v>
      </c>
      <c r="X3265" s="17">
        <f t="shared" si="459"/>
        <v>0.34</v>
      </c>
      <c r="Y3265" s="17">
        <f t="shared" si="460"/>
        <v>30</v>
      </c>
    </row>
    <row r="3266" spans="1:25" x14ac:dyDescent="0.15">
      <c r="A3266" s="82">
        <f t="shared" si="455"/>
        <v>5</v>
      </c>
      <c r="B3266" s="46">
        <v>43601.95833332542</v>
      </c>
      <c r="C3266" s="47">
        <f>Eingabe!G3267</f>
        <v>5.0999999999999996</v>
      </c>
      <c r="D3266" s="77">
        <v>3266</v>
      </c>
      <c r="E3266" s="47"/>
      <c r="F3266" s="25">
        <f t="shared" si="453"/>
        <v>7.61</v>
      </c>
      <c r="G3266" s="25">
        <f>VLOOKUP(F3266,'Spezifische Werte'!$B$2:$C$4002,2,FALSE)</f>
        <v>0.35419704845962618</v>
      </c>
      <c r="H3266" s="25">
        <f t="shared" si="456"/>
        <v>708.39409691925232</v>
      </c>
      <c r="J3266" s="25">
        <f t="shared" si="454"/>
        <v>7.65</v>
      </c>
      <c r="K3266" s="25">
        <f>VLOOKUP(J3266,'Spezifische Werte'!$B$2:$C$4002,2,FALSE)</f>
        <v>0.35999115933138248</v>
      </c>
      <c r="L3266" s="25">
        <f t="shared" si="457"/>
        <v>719.98231866276501</v>
      </c>
      <c r="R3266" s="25">
        <v>3264</v>
      </c>
      <c r="S3266" s="25">
        <v>3263</v>
      </c>
      <c r="T3266" s="25">
        <f t="shared" si="461"/>
        <v>0.30031867582888366</v>
      </c>
      <c r="U3266" s="25">
        <f t="shared" si="458"/>
        <v>0.30520426128894712</v>
      </c>
      <c r="W3266" s="17">
        <f>Eingabe!H3267</f>
        <v>22</v>
      </c>
      <c r="X3266" s="17">
        <f t="shared" si="459"/>
        <v>0.22</v>
      </c>
      <c r="Y3266" s="17">
        <f t="shared" si="460"/>
        <v>20</v>
      </c>
    </row>
    <row r="3267" spans="1:25" x14ac:dyDescent="0.15">
      <c r="A3267" s="82">
        <f t="shared" si="455"/>
        <v>5</v>
      </c>
      <c r="B3267" s="46">
        <v>43601.999999992084</v>
      </c>
      <c r="C3267" s="47">
        <f>Eingabe!G3268</f>
        <v>5.7</v>
      </c>
      <c r="D3267" s="77">
        <v>3267</v>
      </c>
      <c r="E3267" s="47"/>
      <c r="F3267" s="25">
        <f t="shared" ref="F3267:F3330" si="462">ROUND(C3267*($O$4/$O$5)^$O$7,2)</f>
        <v>8.5</v>
      </c>
      <c r="G3267" s="25">
        <f>VLOOKUP(F3267,'Spezifische Werte'!$B$2:$C$4002,2,FALSE)</f>
        <v>0.49489541709216678</v>
      </c>
      <c r="H3267" s="25">
        <f t="shared" si="456"/>
        <v>989.79083418433356</v>
      </c>
      <c r="J3267" s="25">
        <f t="shared" ref="J3267:J3330" si="463">ROUND(C3267*(LN($O$4/$O$8)/LN($O$5/$O$8)),2)</f>
        <v>8.5500000000000007</v>
      </c>
      <c r="K3267" s="25">
        <f>VLOOKUP(J3267,'Spezifische Werte'!$B$2:$C$4002,2,FALSE)</f>
        <v>0.50342054722621021</v>
      </c>
      <c r="L3267" s="25">
        <f t="shared" si="457"/>
        <v>1006.8410944524204</v>
      </c>
      <c r="R3267" s="25">
        <v>3265</v>
      </c>
      <c r="S3267" s="25">
        <v>3264</v>
      </c>
      <c r="T3267" s="25">
        <f t="shared" si="461"/>
        <v>0.30031867582888366</v>
      </c>
      <c r="U3267" s="25">
        <f t="shared" si="458"/>
        <v>0.30520426128894712</v>
      </c>
      <c r="W3267" s="17">
        <f>Eingabe!H3268</f>
        <v>34</v>
      </c>
      <c r="X3267" s="17">
        <f t="shared" si="459"/>
        <v>0.34</v>
      </c>
      <c r="Y3267" s="17">
        <f t="shared" si="460"/>
        <v>30</v>
      </c>
    </row>
    <row r="3268" spans="1:25" x14ac:dyDescent="0.15">
      <c r="A3268" s="82">
        <f t="shared" ref="A3268:A3331" si="464">MONTH(B3268)</f>
        <v>5</v>
      </c>
      <c r="B3268" s="46">
        <v>43602.041666658748</v>
      </c>
      <c r="C3268" s="47">
        <f>Eingabe!G3269</f>
        <v>5.6</v>
      </c>
      <c r="D3268" s="77">
        <v>3268</v>
      </c>
      <c r="E3268" s="47"/>
      <c r="F3268" s="25">
        <f t="shared" si="462"/>
        <v>8.35</v>
      </c>
      <c r="G3268" s="25">
        <f>VLOOKUP(F3268,'Spezifische Werte'!$B$2:$C$4002,2,FALSE)</f>
        <v>0.46963573954984494</v>
      </c>
      <c r="H3268" s="25">
        <f t="shared" ref="H3268:H3331" si="465">G3268*$O$9*1000</f>
        <v>939.27147909968994</v>
      </c>
      <c r="J3268" s="25">
        <f t="shared" si="463"/>
        <v>8.4</v>
      </c>
      <c r="K3268" s="25">
        <f>VLOOKUP(J3268,'Spezifische Werte'!$B$2:$C$4002,2,FALSE)</f>
        <v>0.47799983664408341</v>
      </c>
      <c r="L3268" s="25">
        <f t="shared" ref="L3268:L3331" si="466">K3268*$O$9*1000</f>
        <v>955.99967328816683</v>
      </c>
      <c r="R3268" s="25">
        <v>3266</v>
      </c>
      <c r="S3268" s="25">
        <v>3265</v>
      </c>
      <c r="T3268" s="25">
        <f t="shared" si="461"/>
        <v>0.30031867582888366</v>
      </c>
      <c r="U3268" s="25">
        <f t="shared" ref="U3268:U3331" si="467">LARGE($L$3:$L$8762,R3268)/1000</f>
        <v>0.30520426128894712</v>
      </c>
      <c r="W3268" s="17">
        <f>Eingabe!H3269</f>
        <v>33</v>
      </c>
      <c r="X3268" s="17">
        <f t="shared" ref="X3268:X3331" si="468">W3268/100</f>
        <v>0.33</v>
      </c>
      <c r="Y3268" s="17">
        <f t="shared" ref="Y3268:Y3331" si="469">ROUND(X3268,1)*100</f>
        <v>30</v>
      </c>
    </row>
    <row r="3269" spans="1:25" x14ac:dyDescent="0.15">
      <c r="A3269" s="82">
        <f t="shared" si="464"/>
        <v>5</v>
      </c>
      <c r="B3269" s="46">
        <v>43602.083333325412</v>
      </c>
      <c r="C3269" s="47">
        <f>Eingabe!G3270</f>
        <v>6.3</v>
      </c>
      <c r="D3269" s="77">
        <v>3269</v>
      </c>
      <c r="E3269" s="47"/>
      <c r="F3269" s="25">
        <f t="shared" si="462"/>
        <v>9.4</v>
      </c>
      <c r="G3269" s="25">
        <f>VLOOKUP(F3269,'Spezifische Werte'!$B$2:$C$4002,2,FALSE)</f>
        <v>0.65003553309220252</v>
      </c>
      <c r="H3269" s="25">
        <f t="shared" si="465"/>
        <v>1300.071066184405</v>
      </c>
      <c r="J3269" s="25">
        <f t="shared" si="463"/>
        <v>9.4499999999999993</v>
      </c>
      <c r="K3269" s="25">
        <f>VLOOKUP(J3269,'Spezifische Werte'!$B$2:$C$4002,2,FALSE)</f>
        <v>0.65830260757456582</v>
      </c>
      <c r="L3269" s="25">
        <f t="shared" si="466"/>
        <v>1316.6052151491317</v>
      </c>
      <c r="R3269" s="25">
        <v>3267</v>
      </c>
      <c r="S3269" s="25">
        <v>3266</v>
      </c>
      <c r="T3269" s="25">
        <f t="shared" si="461"/>
        <v>0.30031867582888366</v>
      </c>
      <c r="U3269" s="25">
        <f t="shared" si="467"/>
        <v>0.30520426128894712</v>
      </c>
      <c r="W3269" s="17">
        <f>Eingabe!H3270</f>
        <v>23</v>
      </c>
      <c r="X3269" s="17">
        <f t="shared" si="468"/>
        <v>0.23</v>
      </c>
      <c r="Y3269" s="17">
        <f t="shared" si="469"/>
        <v>20</v>
      </c>
    </row>
    <row r="3270" spans="1:25" x14ac:dyDescent="0.15">
      <c r="A3270" s="82">
        <f t="shared" si="464"/>
        <v>5</v>
      </c>
      <c r="B3270" s="46">
        <v>43602.124999992076</v>
      </c>
      <c r="C3270" s="47">
        <f>Eingabe!G3271</f>
        <v>5.2</v>
      </c>
      <c r="D3270" s="77">
        <v>3270</v>
      </c>
      <c r="E3270" s="47"/>
      <c r="F3270" s="25">
        <f t="shared" si="462"/>
        <v>7.76</v>
      </c>
      <c r="G3270" s="25">
        <f>VLOOKUP(F3270,'Spezifische Werte'!$B$2:$C$4002,2,FALSE)</f>
        <v>0.37619660828942059</v>
      </c>
      <c r="H3270" s="25">
        <f t="shared" si="465"/>
        <v>752.39321657884113</v>
      </c>
      <c r="J3270" s="25">
        <f t="shared" si="463"/>
        <v>7.8</v>
      </c>
      <c r="K3270" s="25">
        <f>VLOOKUP(J3270,'Spezifische Werte'!$B$2:$C$4002,2,FALSE)</f>
        <v>0.3821877888895947</v>
      </c>
      <c r="L3270" s="25">
        <f t="shared" si="466"/>
        <v>764.37557777918937</v>
      </c>
      <c r="R3270" s="25">
        <v>3268</v>
      </c>
      <c r="S3270" s="25">
        <v>3267</v>
      </c>
      <c r="T3270" s="25">
        <f t="shared" ref="T3270:T3333" si="470">LARGE($H$3:$H$8762,R3270)/1000</f>
        <v>0.30031867582888366</v>
      </c>
      <c r="U3270" s="25">
        <f t="shared" si="467"/>
        <v>0.30520426128894712</v>
      </c>
      <c r="W3270" s="17">
        <f>Eingabe!H3271</f>
        <v>16</v>
      </c>
      <c r="X3270" s="17">
        <f t="shared" si="468"/>
        <v>0.16</v>
      </c>
      <c r="Y3270" s="17">
        <f t="shared" si="469"/>
        <v>20</v>
      </c>
    </row>
    <row r="3271" spans="1:25" x14ac:dyDescent="0.15">
      <c r="A3271" s="82">
        <f t="shared" si="464"/>
        <v>5</v>
      </c>
      <c r="B3271" s="46">
        <v>43602.166666658741</v>
      </c>
      <c r="C3271" s="47">
        <f>Eingabe!G3272</f>
        <v>4.8</v>
      </c>
      <c r="D3271" s="77">
        <v>3271</v>
      </c>
      <c r="E3271" s="47"/>
      <c r="F3271" s="25">
        <f t="shared" si="462"/>
        <v>7.16</v>
      </c>
      <c r="G3271" s="25">
        <f>VLOOKUP(F3271,'Spezifische Werte'!$B$2:$C$4002,2,FALSE)</f>
        <v>0.29271421469315961</v>
      </c>
      <c r="H3271" s="25">
        <f t="shared" si="465"/>
        <v>585.42842938631918</v>
      </c>
      <c r="J3271" s="25">
        <f t="shared" si="463"/>
        <v>7.2</v>
      </c>
      <c r="K3271" s="25">
        <f>VLOOKUP(J3271,'Spezifische Werte'!$B$2:$C$4002,2,FALSE)</f>
        <v>0.29789883692567737</v>
      </c>
      <c r="L3271" s="25">
        <f t="shared" si="466"/>
        <v>595.79767385135472</v>
      </c>
      <c r="R3271" s="25">
        <v>3269</v>
      </c>
      <c r="S3271" s="25">
        <v>3268</v>
      </c>
      <c r="T3271" s="25">
        <f t="shared" si="470"/>
        <v>0.30031867582888366</v>
      </c>
      <c r="U3271" s="25">
        <f t="shared" si="467"/>
        <v>0.30520426128894712</v>
      </c>
      <c r="W3271" s="17">
        <f>Eingabe!H3272</f>
        <v>5</v>
      </c>
      <c r="X3271" s="17">
        <f t="shared" si="468"/>
        <v>0.05</v>
      </c>
      <c r="Y3271" s="17">
        <f t="shared" si="469"/>
        <v>10</v>
      </c>
    </row>
    <row r="3272" spans="1:25" x14ac:dyDescent="0.15">
      <c r="A3272" s="82">
        <f t="shared" si="464"/>
        <v>5</v>
      </c>
      <c r="B3272" s="46">
        <v>43602.208333325405</v>
      </c>
      <c r="C3272" s="47">
        <f>Eingabe!G3273</f>
        <v>5.7</v>
      </c>
      <c r="D3272" s="77">
        <v>3272</v>
      </c>
      <c r="E3272" s="47"/>
      <c r="F3272" s="25">
        <f t="shared" si="462"/>
        <v>8.5</v>
      </c>
      <c r="G3272" s="25">
        <f>VLOOKUP(F3272,'Spezifische Werte'!$B$2:$C$4002,2,FALSE)</f>
        <v>0.49489541709216678</v>
      </c>
      <c r="H3272" s="25">
        <f t="shared" si="465"/>
        <v>989.79083418433356</v>
      </c>
      <c r="J3272" s="25">
        <f t="shared" si="463"/>
        <v>8.5500000000000007</v>
      </c>
      <c r="K3272" s="25">
        <f>VLOOKUP(J3272,'Spezifische Werte'!$B$2:$C$4002,2,FALSE)</f>
        <v>0.50342054722621021</v>
      </c>
      <c r="L3272" s="25">
        <f t="shared" si="466"/>
        <v>1006.8410944524204</v>
      </c>
      <c r="R3272" s="25">
        <v>3270</v>
      </c>
      <c r="S3272" s="25">
        <v>3269</v>
      </c>
      <c r="T3272" s="25">
        <f t="shared" si="470"/>
        <v>0.30031867582888366</v>
      </c>
      <c r="U3272" s="25">
        <f t="shared" si="467"/>
        <v>0.30520426128894712</v>
      </c>
      <c r="W3272" s="17">
        <f>Eingabe!H3273</f>
        <v>14</v>
      </c>
      <c r="X3272" s="17">
        <f t="shared" si="468"/>
        <v>0.14000000000000001</v>
      </c>
      <c r="Y3272" s="17">
        <f t="shared" si="469"/>
        <v>10</v>
      </c>
    </row>
    <row r="3273" spans="1:25" x14ac:dyDescent="0.15">
      <c r="A3273" s="82">
        <f t="shared" si="464"/>
        <v>5</v>
      </c>
      <c r="B3273" s="46">
        <v>43602.249999992069</v>
      </c>
      <c r="C3273" s="47">
        <f>Eingabe!G3274</f>
        <v>6</v>
      </c>
      <c r="D3273" s="77">
        <v>3273</v>
      </c>
      <c r="E3273" s="47"/>
      <c r="F3273" s="25">
        <f t="shared" si="462"/>
        <v>8.9499999999999993</v>
      </c>
      <c r="G3273" s="25">
        <f>VLOOKUP(F3273,'Spezifische Werte'!$B$2:$C$4002,2,FALSE)</f>
        <v>0.57274769367218936</v>
      </c>
      <c r="H3273" s="25">
        <f t="shared" si="465"/>
        <v>1145.4953873443787</v>
      </c>
      <c r="J3273" s="25">
        <f t="shared" si="463"/>
        <v>9</v>
      </c>
      <c r="K3273" s="25">
        <f>VLOOKUP(J3273,'Spezifische Werte'!$B$2:$C$4002,2,FALSE)</f>
        <v>0.58146600886357502</v>
      </c>
      <c r="L3273" s="25">
        <f t="shared" si="466"/>
        <v>1162.93201772715</v>
      </c>
      <c r="R3273" s="25">
        <v>3271</v>
      </c>
      <c r="S3273" s="25">
        <v>3270</v>
      </c>
      <c r="T3273" s="25">
        <f t="shared" si="470"/>
        <v>0.30031867582888366</v>
      </c>
      <c r="U3273" s="25">
        <f t="shared" si="467"/>
        <v>0.30520426128894712</v>
      </c>
      <c r="W3273" s="17">
        <f>Eingabe!H3274</f>
        <v>34</v>
      </c>
      <c r="X3273" s="17">
        <f t="shared" si="468"/>
        <v>0.34</v>
      </c>
      <c r="Y3273" s="17">
        <f t="shared" si="469"/>
        <v>30</v>
      </c>
    </row>
    <row r="3274" spans="1:25" x14ac:dyDescent="0.15">
      <c r="A3274" s="82">
        <f t="shared" si="464"/>
        <v>5</v>
      </c>
      <c r="B3274" s="46">
        <v>43602.291666658733</v>
      </c>
      <c r="C3274" s="47">
        <f>Eingabe!G3275</f>
        <v>4.9000000000000004</v>
      </c>
      <c r="D3274" s="77">
        <v>3274</v>
      </c>
      <c r="E3274" s="47"/>
      <c r="F3274" s="25">
        <f t="shared" si="462"/>
        <v>7.31</v>
      </c>
      <c r="G3274" s="25">
        <f>VLOOKUP(F3274,'Spezifische Werte'!$B$2:$C$4002,2,FALSE)</f>
        <v>0.3124426167174133</v>
      </c>
      <c r="H3274" s="25">
        <f t="shared" si="465"/>
        <v>624.88523343482666</v>
      </c>
      <c r="J3274" s="25">
        <f t="shared" si="463"/>
        <v>7.35</v>
      </c>
      <c r="K3274" s="25">
        <f>VLOOKUP(J3274,'Spezifische Werte'!$B$2:$C$4002,2,FALSE)</f>
        <v>0.31783439487629789</v>
      </c>
      <c r="L3274" s="25">
        <f t="shared" si="466"/>
        <v>635.66878975259579</v>
      </c>
      <c r="R3274" s="25">
        <v>3272</v>
      </c>
      <c r="S3274" s="25">
        <v>3271</v>
      </c>
      <c r="T3274" s="25">
        <f t="shared" si="470"/>
        <v>0.30031867582888366</v>
      </c>
      <c r="U3274" s="25">
        <f t="shared" si="467"/>
        <v>0.30520426128894712</v>
      </c>
      <c r="W3274" s="17">
        <f>Eingabe!H3275</f>
        <v>25</v>
      </c>
      <c r="X3274" s="17">
        <f t="shared" si="468"/>
        <v>0.25</v>
      </c>
      <c r="Y3274" s="17">
        <f t="shared" si="469"/>
        <v>30</v>
      </c>
    </row>
    <row r="3275" spans="1:25" x14ac:dyDescent="0.15">
      <c r="A3275" s="82">
        <f t="shared" si="464"/>
        <v>5</v>
      </c>
      <c r="B3275" s="46">
        <v>43602.333333325398</v>
      </c>
      <c r="C3275" s="47">
        <f>Eingabe!G3276</f>
        <v>4.5999999999999996</v>
      </c>
      <c r="D3275" s="77">
        <v>3275</v>
      </c>
      <c r="E3275" s="47"/>
      <c r="F3275" s="25">
        <f t="shared" si="462"/>
        <v>6.86</v>
      </c>
      <c r="G3275" s="25">
        <f>VLOOKUP(F3275,'Spezifische Werte'!$B$2:$C$4002,2,FALSE)</f>
        <v>0.25562320201003652</v>
      </c>
      <c r="H3275" s="25">
        <f t="shared" si="465"/>
        <v>511.24640402007304</v>
      </c>
      <c r="J3275" s="25">
        <f t="shared" si="463"/>
        <v>6.9</v>
      </c>
      <c r="K3275" s="25">
        <f>VLOOKUP(J3275,'Spezifische Werte'!$B$2:$C$4002,2,FALSE)</f>
        <v>0.26038765048417867</v>
      </c>
      <c r="L3275" s="25">
        <f t="shared" si="466"/>
        <v>520.77530096835733</v>
      </c>
      <c r="R3275" s="25">
        <v>3273</v>
      </c>
      <c r="S3275" s="25">
        <v>3272</v>
      </c>
      <c r="T3275" s="25">
        <f t="shared" si="470"/>
        <v>0.30031867582888366</v>
      </c>
      <c r="U3275" s="25">
        <f t="shared" si="467"/>
        <v>0.30520426128894712</v>
      </c>
      <c r="W3275" s="17">
        <f>Eingabe!H3276</f>
        <v>62</v>
      </c>
      <c r="X3275" s="17">
        <f t="shared" si="468"/>
        <v>0.62</v>
      </c>
      <c r="Y3275" s="17">
        <f t="shared" si="469"/>
        <v>60</v>
      </c>
    </row>
    <row r="3276" spans="1:25" x14ac:dyDescent="0.15">
      <c r="A3276" s="82">
        <f t="shared" si="464"/>
        <v>5</v>
      </c>
      <c r="B3276" s="46">
        <v>43602.374999992062</v>
      </c>
      <c r="C3276" s="47">
        <f>Eingabe!G3277</f>
        <v>4.5</v>
      </c>
      <c r="D3276" s="77">
        <v>3276</v>
      </c>
      <c r="E3276" s="47"/>
      <c r="F3276" s="25">
        <f t="shared" si="462"/>
        <v>6.71</v>
      </c>
      <c r="G3276" s="25">
        <f>VLOOKUP(F3276,'Spezifische Werte'!$B$2:$C$4002,2,FALSE)</f>
        <v>0.23821819652236836</v>
      </c>
      <c r="H3276" s="25">
        <f t="shared" si="465"/>
        <v>476.43639304473675</v>
      </c>
      <c r="J3276" s="25">
        <f t="shared" si="463"/>
        <v>6.75</v>
      </c>
      <c r="K3276" s="25">
        <f>VLOOKUP(J3276,'Spezifische Werte'!$B$2:$C$4002,2,FALSE)</f>
        <v>0.24279032681735657</v>
      </c>
      <c r="L3276" s="25">
        <f t="shared" si="466"/>
        <v>485.58065363471314</v>
      </c>
      <c r="R3276" s="25">
        <v>3274</v>
      </c>
      <c r="S3276" s="25">
        <v>3273</v>
      </c>
      <c r="T3276" s="25">
        <f t="shared" si="470"/>
        <v>0.30031867582888366</v>
      </c>
      <c r="U3276" s="25">
        <f t="shared" si="467"/>
        <v>0.30520426128894712</v>
      </c>
      <c r="W3276" s="17">
        <f>Eingabe!H3277</f>
        <v>32</v>
      </c>
      <c r="X3276" s="17">
        <f t="shared" si="468"/>
        <v>0.32</v>
      </c>
      <c r="Y3276" s="17">
        <f t="shared" si="469"/>
        <v>30</v>
      </c>
    </row>
    <row r="3277" spans="1:25" x14ac:dyDescent="0.15">
      <c r="A3277" s="82">
        <f t="shared" si="464"/>
        <v>5</v>
      </c>
      <c r="B3277" s="46">
        <v>43602.416666658726</v>
      </c>
      <c r="C3277" s="47">
        <f>Eingabe!G3278</f>
        <v>5.3</v>
      </c>
      <c r="D3277" s="77">
        <v>3277</v>
      </c>
      <c r="E3277" s="47"/>
      <c r="F3277" s="25">
        <f t="shared" si="462"/>
        <v>7.91</v>
      </c>
      <c r="G3277" s="25">
        <f>VLOOKUP(F3277,'Spezifische Werte'!$B$2:$C$4002,2,FALSE)</f>
        <v>0.39893199083383452</v>
      </c>
      <c r="H3277" s="25">
        <f t="shared" si="465"/>
        <v>797.86398166766901</v>
      </c>
      <c r="J3277" s="25">
        <f t="shared" si="463"/>
        <v>7.95</v>
      </c>
      <c r="K3277" s="25">
        <f>VLOOKUP(J3277,'Spezifische Werte'!$B$2:$C$4002,2,FALSE)</f>
        <v>0.40511792205919206</v>
      </c>
      <c r="L3277" s="25">
        <f t="shared" si="466"/>
        <v>810.23584411838408</v>
      </c>
      <c r="R3277" s="25">
        <v>3275</v>
      </c>
      <c r="S3277" s="25">
        <v>3274</v>
      </c>
      <c r="T3277" s="25">
        <f t="shared" si="470"/>
        <v>0.30031867582888366</v>
      </c>
      <c r="U3277" s="25">
        <f t="shared" si="467"/>
        <v>0.30520426128894712</v>
      </c>
      <c r="W3277" s="17">
        <f>Eingabe!H3278</f>
        <v>52</v>
      </c>
      <c r="X3277" s="17">
        <f t="shared" si="468"/>
        <v>0.52</v>
      </c>
      <c r="Y3277" s="17">
        <f t="shared" si="469"/>
        <v>50</v>
      </c>
    </row>
    <row r="3278" spans="1:25" x14ac:dyDescent="0.15">
      <c r="A3278" s="82">
        <f t="shared" si="464"/>
        <v>5</v>
      </c>
      <c r="B3278" s="46">
        <v>43602.45833332539</v>
      </c>
      <c r="C3278" s="47">
        <f>Eingabe!G3279</f>
        <v>4.8</v>
      </c>
      <c r="D3278" s="77">
        <v>3278</v>
      </c>
      <c r="E3278" s="47"/>
      <c r="F3278" s="25">
        <f t="shared" si="462"/>
        <v>7.16</v>
      </c>
      <c r="G3278" s="25">
        <f>VLOOKUP(F3278,'Spezifische Werte'!$B$2:$C$4002,2,FALSE)</f>
        <v>0.29271421469315961</v>
      </c>
      <c r="H3278" s="25">
        <f t="shared" si="465"/>
        <v>585.42842938631918</v>
      </c>
      <c r="J3278" s="25">
        <f t="shared" si="463"/>
        <v>7.2</v>
      </c>
      <c r="K3278" s="25">
        <f>VLOOKUP(J3278,'Spezifische Werte'!$B$2:$C$4002,2,FALSE)</f>
        <v>0.29789883692567737</v>
      </c>
      <c r="L3278" s="25">
        <f t="shared" si="466"/>
        <v>595.79767385135472</v>
      </c>
      <c r="R3278" s="25">
        <v>3276</v>
      </c>
      <c r="S3278" s="25">
        <v>3275</v>
      </c>
      <c r="T3278" s="25">
        <f t="shared" si="470"/>
        <v>0.30031867582888366</v>
      </c>
      <c r="U3278" s="25">
        <f t="shared" si="467"/>
        <v>0.30520426128894712</v>
      </c>
      <c r="W3278" s="17">
        <f>Eingabe!H3279</f>
        <v>60</v>
      </c>
      <c r="X3278" s="17">
        <f t="shared" si="468"/>
        <v>0.6</v>
      </c>
      <c r="Y3278" s="17">
        <f t="shared" si="469"/>
        <v>60</v>
      </c>
    </row>
    <row r="3279" spans="1:25" x14ac:dyDescent="0.15">
      <c r="A3279" s="82">
        <f t="shared" si="464"/>
        <v>5</v>
      </c>
      <c r="B3279" s="46">
        <v>43602.499999992055</v>
      </c>
      <c r="C3279" s="47">
        <f>Eingabe!G3280</f>
        <v>4.9000000000000004</v>
      </c>
      <c r="D3279" s="77">
        <v>3279</v>
      </c>
      <c r="E3279" s="47"/>
      <c r="F3279" s="25">
        <f t="shared" si="462"/>
        <v>7.31</v>
      </c>
      <c r="G3279" s="25">
        <f>VLOOKUP(F3279,'Spezifische Werte'!$B$2:$C$4002,2,FALSE)</f>
        <v>0.3124426167174133</v>
      </c>
      <c r="H3279" s="25">
        <f t="shared" si="465"/>
        <v>624.88523343482666</v>
      </c>
      <c r="J3279" s="25">
        <f t="shared" si="463"/>
        <v>7.35</v>
      </c>
      <c r="K3279" s="25">
        <f>VLOOKUP(J3279,'Spezifische Werte'!$B$2:$C$4002,2,FALSE)</f>
        <v>0.31783439487629789</v>
      </c>
      <c r="L3279" s="25">
        <f t="shared" si="466"/>
        <v>635.66878975259579</v>
      </c>
      <c r="R3279" s="25">
        <v>3277</v>
      </c>
      <c r="S3279" s="25">
        <v>3276</v>
      </c>
      <c r="T3279" s="25">
        <f t="shared" si="470"/>
        <v>0.30031867582888366</v>
      </c>
      <c r="U3279" s="25">
        <f t="shared" si="467"/>
        <v>0.30520426128894712</v>
      </c>
      <c r="W3279" s="17">
        <f>Eingabe!H3280</f>
        <v>75</v>
      </c>
      <c r="X3279" s="17">
        <f t="shared" si="468"/>
        <v>0.75</v>
      </c>
      <c r="Y3279" s="17">
        <f t="shared" si="469"/>
        <v>80</v>
      </c>
    </row>
    <row r="3280" spans="1:25" x14ac:dyDescent="0.15">
      <c r="A3280" s="82">
        <f t="shared" si="464"/>
        <v>5</v>
      </c>
      <c r="B3280" s="46">
        <v>43602.541666658719</v>
      </c>
      <c r="C3280" s="47">
        <f>Eingabe!G3281</f>
        <v>4.4000000000000004</v>
      </c>
      <c r="D3280" s="77">
        <v>3280</v>
      </c>
      <c r="E3280" s="47"/>
      <c r="F3280" s="25">
        <f t="shared" si="462"/>
        <v>6.56</v>
      </c>
      <c r="G3280" s="25">
        <f>VLOOKUP(F3280,'Spezifische Werte'!$B$2:$C$4002,2,FALSE)</f>
        <v>0.2214941246302857</v>
      </c>
      <c r="H3280" s="25">
        <f t="shared" si="465"/>
        <v>442.98824926057142</v>
      </c>
      <c r="J3280" s="25">
        <f t="shared" si="463"/>
        <v>6.6</v>
      </c>
      <c r="K3280" s="25">
        <f>VLOOKUP(J3280,'Spezifische Werte'!$B$2:$C$4002,2,FALSE)</f>
        <v>0.22589088814664299</v>
      </c>
      <c r="L3280" s="25">
        <f t="shared" si="466"/>
        <v>451.78177629328599</v>
      </c>
      <c r="R3280" s="25">
        <v>3278</v>
      </c>
      <c r="S3280" s="25">
        <v>3277</v>
      </c>
      <c r="T3280" s="25">
        <f t="shared" si="470"/>
        <v>0.30031867582888366</v>
      </c>
      <c r="U3280" s="25">
        <f t="shared" si="467"/>
        <v>0.30520426128894712</v>
      </c>
      <c r="W3280" s="17">
        <f>Eingabe!H3281</f>
        <v>60</v>
      </c>
      <c r="X3280" s="17">
        <f t="shared" si="468"/>
        <v>0.6</v>
      </c>
      <c r="Y3280" s="17">
        <f t="shared" si="469"/>
        <v>60</v>
      </c>
    </row>
    <row r="3281" spans="1:25" x14ac:dyDescent="0.15">
      <c r="A3281" s="82">
        <f t="shared" si="464"/>
        <v>5</v>
      </c>
      <c r="B3281" s="46">
        <v>43602.583333325383</v>
      </c>
      <c r="C3281" s="47">
        <f>Eingabe!G3282</f>
        <v>4.5999999999999996</v>
      </c>
      <c r="D3281" s="77">
        <v>3281</v>
      </c>
      <c r="E3281" s="47"/>
      <c r="F3281" s="25">
        <f t="shared" si="462"/>
        <v>6.86</v>
      </c>
      <c r="G3281" s="25">
        <f>VLOOKUP(F3281,'Spezifische Werte'!$B$2:$C$4002,2,FALSE)</f>
        <v>0.25562320201003652</v>
      </c>
      <c r="H3281" s="25">
        <f t="shared" si="465"/>
        <v>511.24640402007304</v>
      </c>
      <c r="J3281" s="25">
        <f t="shared" si="463"/>
        <v>6.9</v>
      </c>
      <c r="K3281" s="25">
        <f>VLOOKUP(J3281,'Spezifische Werte'!$B$2:$C$4002,2,FALSE)</f>
        <v>0.26038765048417867</v>
      </c>
      <c r="L3281" s="25">
        <f t="shared" si="466"/>
        <v>520.77530096835733</v>
      </c>
      <c r="R3281" s="25">
        <v>3279</v>
      </c>
      <c r="S3281" s="25">
        <v>3278</v>
      </c>
      <c r="T3281" s="25">
        <f t="shared" si="470"/>
        <v>0.30031867582888366</v>
      </c>
      <c r="U3281" s="25">
        <f t="shared" si="467"/>
        <v>0.30520426128894712</v>
      </c>
      <c r="W3281" s="17">
        <f>Eingabe!H3282</f>
        <v>78</v>
      </c>
      <c r="X3281" s="17">
        <f t="shared" si="468"/>
        <v>0.78</v>
      </c>
      <c r="Y3281" s="17">
        <f t="shared" si="469"/>
        <v>80</v>
      </c>
    </row>
    <row r="3282" spans="1:25" x14ac:dyDescent="0.15">
      <c r="A3282" s="82">
        <f t="shared" si="464"/>
        <v>5</v>
      </c>
      <c r="B3282" s="46">
        <v>43602.624999992047</v>
      </c>
      <c r="C3282" s="47">
        <f>Eingabe!G3283</f>
        <v>4.3</v>
      </c>
      <c r="D3282" s="77">
        <v>3282</v>
      </c>
      <c r="E3282" s="47"/>
      <c r="F3282" s="25">
        <f t="shared" si="462"/>
        <v>6.41</v>
      </c>
      <c r="G3282" s="25">
        <f>VLOOKUP(F3282,'Spezifische Werte'!$B$2:$C$4002,2,FALSE)</f>
        <v>0.20539547091670399</v>
      </c>
      <c r="H3282" s="25">
        <f t="shared" si="465"/>
        <v>410.790941833408</v>
      </c>
      <c r="J3282" s="25">
        <f t="shared" si="463"/>
        <v>6.45</v>
      </c>
      <c r="K3282" s="25">
        <f>VLOOKUP(J3282,'Spezifische Werte'!$B$2:$C$4002,2,FALSE)</f>
        <v>0.20962714743593144</v>
      </c>
      <c r="L3282" s="25">
        <f t="shared" si="466"/>
        <v>419.2542948718629</v>
      </c>
      <c r="R3282" s="25">
        <v>3280</v>
      </c>
      <c r="S3282" s="25">
        <v>3279</v>
      </c>
      <c r="T3282" s="25">
        <f t="shared" si="470"/>
        <v>0.30031867582888366</v>
      </c>
      <c r="U3282" s="25">
        <f t="shared" si="467"/>
        <v>0.30520426128894712</v>
      </c>
      <c r="W3282" s="17">
        <f>Eingabe!H3283</f>
        <v>62</v>
      </c>
      <c r="X3282" s="17">
        <f t="shared" si="468"/>
        <v>0.62</v>
      </c>
      <c r="Y3282" s="17">
        <f t="shared" si="469"/>
        <v>60</v>
      </c>
    </row>
    <row r="3283" spans="1:25" x14ac:dyDescent="0.15">
      <c r="A3283" s="82">
        <f t="shared" si="464"/>
        <v>5</v>
      </c>
      <c r="B3283" s="46">
        <v>43602.666666658712</v>
      </c>
      <c r="C3283" s="47">
        <f>Eingabe!G3284</f>
        <v>5.0999999999999996</v>
      </c>
      <c r="D3283" s="77">
        <v>3283</v>
      </c>
      <c r="E3283" s="47"/>
      <c r="F3283" s="25">
        <f t="shared" si="462"/>
        <v>7.61</v>
      </c>
      <c r="G3283" s="25">
        <f>VLOOKUP(F3283,'Spezifische Werte'!$B$2:$C$4002,2,FALSE)</f>
        <v>0.35419704845962618</v>
      </c>
      <c r="H3283" s="25">
        <f t="shared" si="465"/>
        <v>708.39409691925232</v>
      </c>
      <c r="J3283" s="25">
        <f t="shared" si="463"/>
        <v>7.65</v>
      </c>
      <c r="K3283" s="25">
        <f>VLOOKUP(J3283,'Spezifische Werte'!$B$2:$C$4002,2,FALSE)</f>
        <v>0.35999115933138248</v>
      </c>
      <c r="L3283" s="25">
        <f t="shared" si="466"/>
        <v>719.98231866276501</v>
      </c>
      <c r="R3283" s="25">
        <v>3281</v>
      </c>
      <c r="S3283" s="25">
        <v>3280</v>
      </c>
      <c r="T3283" s="25">
        <f t="shared" si="470"/>
        <v>0.30031867582888366</v>
      </c>
      <c r="U3283" s="25">
        <f t="shared" si="467"/>
        <v>0.30520426128894712</v>
      </c>
      <c r="W3283" s="17">
        <f>Eingabe!H3284</f>
        <v>72</v>
      </c>
      <c r="X3283" s="17">
        <f t="shared" si="468"/>
        <v>0.72</v>
      </c>
      <c r="Y3283" s="17">
        <f t="shared" si="469"/>
        <v>70</v>
      </c>
    </row>
    <row r="3284" spans="1:25" x14ac:dyDescent="0.15">
      <c r="A3284" s="82">
        <f t="shared" si="464"/>
        <v>5</v>
      </c>
      <c r="B3284" s="46">
        <v>43602.708333325376</v>
      </c>
      <c r="C3284" s="47">
        <f>Eingabe!G3285</f>
        <v>6.1</v>
      </c>
      <c r="D3284" s="77">
        <v>3284</v>
      </c>
      <c r="E3284" s="47"/>
      <c r="F3284" s="25">
        <f t="shared" si="462"/>
        <v>9.1</v>
      </c>
      <c r="G3284" s="25">
        <f>VLOOKUP(F3284,'Spezifische Werte'!$B$2:$C$4002,2,FALSE)</f>
        <v>0.59886663276505681</v>
      </c>
      <c r="H3284" s="25">
        <f t="shared" si="465"/>
        <v>1197.7332655301136</v>
      </c>
      <c r="J3284" s="25">
        <f t="shared" si="463"/>
        <v>9.15</v>
      </c>
      <c r="K3284" s="25">
        <f>VLOOKUP(J3284,'Spezifische Werte'!$B$2:$C$4002,2,FALSE)</f>
        <v>0.60752867779351938</v>
      </c>
      <c r="L3284" s="25">
        <f t="shared" si="466"/>
        <v>1215.0573555870387</v>
      </c>
      <c r="R3284" s="25">
        <v>3282</v>
      </c>
      <c r="S3284" s="25">
        <v>3281</v>
      </c>
      <c r="T3284" s="25">
        <f t="shared" si="470"/>
        <v>0.27680098896274219</v>
      </c>
      <c r="U3284" s="25">
        <f t="shared" si="467"/>
        <v>0.2813965100030783</v>
      </c>
      <c r="W3284" s="17">
        <f>Eingabe!H3285</f>
        <v>85</v>
      </c>
      <c r="X3284" s="17">
        <f t="shared" si="468"/>
        <v>0.85</v>
      </c>
      <c r="Y3284" s="17">
        <f t="shared" si="469"/>
        <v>90</v>
      </c>
    </row>
    <row r="3285" spans="1:25" x14ac:dyDescent="0.15">
      <c r="A3285" s="82">
        <f t="shared" si="464"/>
        <v>5</v>
      </c>
      <c r="B3285" s="46">
        <v>43602.74999999204</v>
      </c>
      <c r="C3285" s="47">
        <f>Eingabe!G3286</f>
        <v>4.3</v>
      </c>
      <c r="D3285" s="77">
        <v>3285</v>
      </c>
      <c r="E3285" s="47"/>
      <c r="F3285" s="25">
        <f t="shared" si="462"/>
        <v>6.41</v>
      </c>
      <c r="G3285" s="25">
        <f>VLOOKUP(F3285,'Spezifische Werte'!$B$2:$C$4002,2,FALSE)</f>
        <v>0.20539547091670399</v>
      </c>
      <c r="H3285" s="25">
        <f t="shared" si="465"/>
        <v>410.790941833408</v>
      </c>
      <c r="J3285" s="25">
        <f t="shared" si="463"/>
        <v>6.45</v>
      </c>
      <c r="K3285" s="25">
        <f>VLOOKUP(J3285,'Spezifische Werte'!$B$2:$C$4002,2,FALSE)</f>
        <v>0.20962714743593144</v>
      </c>
      <c r="L3285" s="25">
        <f t="shared" si="466"/>
        <v>419.2542948718629</v>
      </c>
      <c r="R3285" s="25">
        <v>3283</v>
      </c>
      <c r="S3285" s="25">
        <v>3282</v>
      </c>
      <c r="T3285" s="25">
        <f t="shared" si="470"/>
        <v>0.27680098896274219</v>
      </c>
      <c r="U3285" s="25">
        <f t="shared" si="467"/>
        <v>0.2813965100030783</v>
      </c>
      <c r="W3285" s="17">
        <f>Eingabe!H3286</f>
        <v>75</v>
      </c>
      <c r="X3285" s="17">
        <f t="shared" si="468"/>
        <v>0.75</v>
      </c>
      <c r="Y3285" s="17">
        <f t="shared" si="469"/>
        <v>80</v>
      </c>
    </row>
    <row r="3286" spans="1:25" x14ac:dyDescent="0.15">
      <c r="A3286" s="82">
        <f t="shared" si="464"/>
        <v>5</v>
      </c>
      <c r="B3286" s="46">
        <v>43602.791666658704</v>
      </c>
      <c r="C3286" s="47">
        <f>Eingabe!G3287</f>
        <v>4.5999999999999996</v>
      </c>
      <c r="D3286" s="77">
        <v>3286</v>
      </c>
      <c r="E3286" s="47"/>
      <c r="F3286" s="25">
        <f t="shared" si="462"/>
        <v>6.86</v>
      </c>
      <c r="G3286" s="25">
        <f>VLOOKUP(F3286,'Spezifische Werte'!$B$2:$C$4002,2,FALSE)</f>
        <v>0.25562320201003652</v>
      </c>
      <c r="H3286" s="25">
        <f t="shared" si="465"/>
        <v>511.24640402007304</v>
      </c>
      <c r="J3286" s="25">
        <f t="shared" si="463"/>
        <v>6.9</v>
      </c>
      <c r="K3286" s="25">
        <f>VLOOKUP(J3286,'Spezifische Werte'!$B$2:$C$4002,2,FALSE)</f>
        <v>0.26038765048417867</v>
      </c>
      <c r="L3286" s="25">
        <f t="shared" si="466"/>
        <v>520.77530096835733</v>
      </c>
      <c r="R3286" s="25">
        <v>3284</v>
      </c>
      <c r="S3286" s="25">
        <v>3283</v>
      </c>
      <c r="T3286" s="25">
        <f t="shared" si="470"/>
        <v>0.27680098896274219</v>
      </c>
      <c r="U3286" s="25">
        <f t="shared" si="467"/>
        <v>0.2813965100030783</v>
      </c>
      <c r="W3286" s="17">
        <f>Eingabe!H3287</f>
        <v>48</v>
      </c>
      <c r="X3286" s="17">
        <f t="shared" si="468"/>
        <v>0.48</v>
      </c>
      <c r="Y3286" s="17">
        <f t="shared" si="469"/>
        <v>50</v>
      </c>
    </row>
    <row r="3287" spans="1:25" x14ac:dyDescent="0.15">
      <c r="A3287" s="82">
        <f t="shared" si="464"/>
        <v>5</v>
      </c>
      <c r="B3287" s="46">
        <v>43602.833333325369</v>
      </c>
      <c r="C3287" s="47">
        <f>Eingabe!G3288</f>
        <v>3.8</v>
      </c>
      <c r="D3287" s="77">
        <v>3287</v>
      </c>
      <c r="E3287" s="47"/>
      <c r="F3287" s="25">
        <f t="shared" si="462"/>
        <v>5.67</v>
      </c>
      <c r="G3287" s="25">
        <f>VLOOKUP(F3287,'Spezifische Werte'!$B$2:$C$4002,2,FALSE)</f>
        <v>0.13840049448137109</v>
      </c>
      <c r="H3287" s="25">
        <f t="shared" si="465"/>
        <v>276.80098896274217</v>
      </c>
      <c r="J3287" s="25">
        <f t="shared" si="463"/>
        <v>5.7</v>
      </c>
      <c r="K3287" s="25">
        <f>VLOOKUP(J3287,'Spezifische Werte'!$B$2:$C$4002,2,FALSE)</f>
        <v>0.14069825500153915</v>
      </c>
      <c r="L3287" s="25">
        <f t="shared" si="466"/>
        <v>281.39651000307828</v>
      </c>
      <c r="R3287" s="25">
        <v>3285</v>
      </c>
      <c r="S3287" s="25">
        <v>3284</v>
      </c>
      <c r="T3287" s="25">
        <f t="shared" si="470"/>
        <v>0.27680098896274219</v>
      </c>
      <c r="U3287" s="25">
        <f t="shared" si="467"/>
        <v>0.2813965100030783</v>
      </c>
      <c r="W3287" s="17">
        <f>Eingabe!H3288</f>
        <v>30</v>
      </c>
      <c r="X3287" s="17">
        <f t="shared" si="468"/>
        <v>0.3</v>
      </c>
      <c r="Y3287" s="17">
        <f t="shared" si="469"/>
        <v>30</v>
      </c>
    </row>
    <row r="3288" spans="1:25" x14ac:dyDescent="0.15">
      <c r="A3288" s="82">
        <f t="shared" si="464"/>
        <v>5</v>
      </c>
      <c r="B3288" s="46">
        <v>43602.874999992033</v>
      </c>
      <c r="C3288" s="47">
        <f>Eingabe!G3289</f>
        <v>4.2</v>
      </c>
      <c r="D3288" s="77">
        <v>3288</v>
      </c>
      <c r="E3288" s="47"/>
      <c r="F3288" s="25">
        <f t="shared" si="462"/>
        <v>6.27</v>
      </c>
      <c r="G3288" s="25">
        <f>VLOOKUP(F3288,'Spezifische Werte'!$B$2:$C$4002,2,FALSE)</f>
        <v>0.19098980973438914</v>
      </c>
      <c r="H3288" s="25">
        <f t="shared" si="465"/>
        <v>381.97961946877831</v>
      </c>
      <c r="J3288" s="25">
        <f t="shared" si="463"/>
        <v>6.3</v>
      </c>
      <c r="K3288" s="25">
        <f>VLOOKUP(J3288,'Spezifische Werte'!$B$2:$C$4002,2,FALSE)</f>
        <v>0.19401976060055698</v>
      </c>
      <c r="L3288" s="25">
        <f t="shared" si="466"/>
        <v>388.03952120111398</v>
      </c>
      <c r="R3288" s="25">
        <v>3286</v>
      </c>
      <c r="S3288" s="25">
        <v>3285</v>
      </c>
      <c r="T3288" s="25">
        <f t="shared" si="470"/>
        <v>0.27680098896274219</v>
      </c>
      <c r="U3288" s="25">
        <f t="shared" si="467"/>
        <v>0.2813965100030783</v>
      </c>
      <c r="W3288" s="17">
        <f>Eingabe!H3289</f>
        <v>45</v>
      </c>
      <c r="X3288" s="17">
        <f t="shared" si="468"/>
        <v>0.45</v>
      </c>
      <c r="Y3288" s="17">
        <f t="shared" si="469"/>
        <v>50</v>
      </c>
    </row>
    <row r="3289" spans="1:25" x14ac:dyDescent="0.15">
      <c r="A3289" s="82">
        <f t="shared" si="464"/>
        <v>5</v>
      </c>
      <c r="B3289" s="46">
        <v>43602.916666658697</v>
      </c>
      <c r="C3289" s="47">
        <f>Eingabe!G3290</f>
        <v>4.2</v>
      </c>
      <c r="D3289" s="77">
        <v>3289</v>
      </c>
      <c r="E3289" s="47"/>
      <c r="F3289" s="25">
        <f t="shared" si="462"/>
        <v>6.27</v>
      </c>
      <c r="G3289" s="25">
        <f>VLOOKUP(F3289,'Spezifische Werte'!$B$2:$C$4002,2,FALSE)</f>
        <v>0.19098980973438914</v>
      </c>
      <c r="H3289" s="25">
        <f t="shared" si="465"/>
        <v>381.97961946877831</v>
      </c>
      <c r="J3289" s="25">
        <f t="shared" si="463"/>
        <v>6.3</v>
      </c>
      <c r="K3289" s="25">
        <f>VLOOKUP(J3289,'Spezifische Werte'!$B$2:$C$4002,2,FALSE)</f>
        <v>0.19401976060055698</v>
      </c>
      <c r="L3289" s="25">
        <f t="shared" si="466"/>
        <v>388.03952120111398</v>
      </c>
      <c r="R3289" s="25">
        <v>3287</v>
      </c>
      <c r="S3289" s="25">
        <v>3286</v>
      </c>
      <c r="T3289" s="25">
        <f t="shared" si="470"/>
        <v>0.27680098896274219</v>
      </c>
      <c r="U3289" s="25">
        <f t="shared" si="467"/>
        <v>0.2813965100030783</v>
      </c>
      <c r="W3289" s="17">
        <f>Eingabe!H3290</f>
        <v>43</v>
      </c>
      <c r="X3289" s="17">
        <f t="shared" si="468"/>
        <v>0.43</v>
      </c>
      <c r="Y3289" s="17">
        <f t="shared" si="469"/>
        <v>40</v>
      </c>
    </row>
    <row r="3290" spans="1:25" x14ac:dyDescent="0.15">
      <c r="A3290" s="82">
        <f t="shared" si="464"/>
        <v>5</v>
      </c>
      <c r="B3290" s="46">
        <v>43602.958333325361</v>
      </c>
      <c r="C3290" s="47">
        <f>Eingabe!G3291</f>
        <v>4.8</v>
      </c>
      <c r="D3290" s="77">
        <v>3290</v>
      </c>
      <c r="E3290" s="47"/>
      <c r="F3290" s="25">
        <f t="shared" si="462"/>
        <v>7.16</v>
      </c>
      <c r="G3290" s="25">
        <f>VLOOKUP(F3290,'Spezifische Werte'!$B$2:$C$4002,2,FALSE)</f>
        <v>0.29271421469315961</v>
      </c>
      <c r="H3290" s="25">
        <f t="shared" si="465"/>
        <v>585.42842938631918</v>
      </c>
      <c r="J3290" s="25">
        <f t="shared" si="463"/>
        <v>7.2</v>
      </c>
      <c r="K3290" s="25">
        <f>VLOOKUP(J3290,'Spezifische Werte'!$B$2:$C$4002,2,FALSE)</f>
        <v>0.29789883692567737</v>
      </c>
      <c r="L3290" s="25">
        <f t="shared" si="466"/>
        <v>595.79767385135472</v>
      </c>
      <c r="R3290" s="25">
        <v>3288</v>
      </c>
      <c r="S3290" s="25">
        <v>3287</v>
      </c>
      <c r="T3290" s="25">
        <f t="shared" si="470"/>
        <v>0.27680098896274219</v>
      </c>
      <c r="U3290" s="25">
        <f t="shared" si="467"/>
        <v>0.2813965100030783</v>
      </c>
      <c r="W3290" s="17">
        <f>Eingabe!H3291</f>
        <v>56</v>
      </c>
      <c r="X3290" s="17">
        <f t="shared" si="468"/>
        <v>0.56000000000000005</v>
      </c>
      <c r="Y3290" s="17">
        <f t="shared" si="469"/>
        <v>60</v>
      </c>
    </row>
    <row r="3291" spans="1:25" x14ac:dyDescent="0.15">
      <c r="A3291" s="82">
        <f t="shared" si="464"/>
        <v>5</v>
      </c>
      <c r="B3291" s="46">
        <v>43602.999999992026</v>
      </c>
      <c r="C3291" s="47">
        <f>Eingabe!G3292</f>
        <v>4.4000000000000004</v>
      </c>
      <c r="D3291" s="77">
        <v>3291</v>
      </c>
      <c r="E3291" s="47"/>
      <c r="F3291" s="25">
        <f t="shared" si="462"/>
        <v>6.56</v>
      </c>
      <c r="G3291" s="25">
        <f>VLOOKUP(F3291,'Spezifische Werte'!$B$2:$C$4002,2,FALSE)</f>
        <v>0.2214941246302857</v>
      </c>
      <c r="H3291" s="25">
        <f t="shared" si="465"/>
        <v>442.98824926057142</v>
      </c>
      <c r="J3291" s="25">
        <f t="shared" si="463"/>
        <v>6.6</v>
      </c>
      <c r="K3291" s="25">
        <f>VLOOKUP(J3291,'Spezifische Werte'!$B$2:$C$4002,2,FALSE)</f>
        <v>0.22589088814664299</v>
      </c>
      <c r="L3291" s="25">
        <f t="shared" si="466"/>
        <v>451.78177629328599</v>
      </c>
      <c r="R3291" s="25">
        <v>3289</v>
      </c>
      <c r="S3291" s="25">
        <v>3288</v>
      </c>
      <c r="T3291" s="25">
        <f t="shared" si="470"/>
        <v>0.27680098896274219</v>
      </c>
      <c r="U3291" s="25">
        <f t="shared" si="467"/>
        <v>0.2813965100030783</v>
      </c>
      <c r="W3291" s="17">
        <f>Eingabe!H3292</f>
        <v>43</v>
      </c>
      <c r="X3291" s="17">
        <f t="shared" si="468"/>
        <v>0.43</v>
      </c>
      <c r="Y3291" s="17">
        <f t="shared" si="469"/>
        <v>40</v>
      </c>
    </row>
    <row r="3292" spans="1:25" x14ac:dyDescent="0.15">
      <c r="A3292" s="82">
        <f t="shared" si="464"/>
        <v>5</v>
      </c>
      <c r="B3292" s="46">
        <v>43603.04166665869</v>
      </c>
      <c r="C3292" s="47">
        <f>Eingabe!G3293</f>
        <v>4.9000000000000004</v>
      </c>
      <c r="D3292" s="77">
        <v>3292</v>
      </c>
      <c r="E3292" s="47"/>
      <c r="F3292" s="25">
        <f t="shared" si="462"/>
        <v>7.31</v>
      </c>
      <c r="G3292" s="25">
        <f>VLOOKUP(F3292,'Spezifische Werte'!$B$2:$C$4002,2,FALSE)</f>
        <v>0.3124426167174133</v>
      </c>
      <c r="H3292" s="25">
        <f t="shared" si="465"/>
        <v>624.88523343482666</v>
      </c>
      <c r="J3292" s="25">
        <f t="shared" si="463"/>
        <v>7.35</v>
      </c>
      <c r="K3292" s="25">
        <f>VLOOKUP(J3292,'Spezifische Werte'!$B$2:$C$4002,2,FALSE)</f>
        <v>0.31783439487629789</v>
      </c>
      <c r="L3292" s="25">
        <f t="shared" si="466"/>
        <v>635.66878975259579</v>
      </c>
      <c r="R3292" s="25">
        <v>3290</v>
      </c>
      <c r="S3292" s="25">
        <v>3289</v>
      </c>
      <c r="T3292" s="25">
        <f t="shared" si="470"/>
        <v>0.27680098896274219</v>
      </c>
      <c r="U3292" s="25">
        <f t="shared" si="467"/>
        <v>0.2813965100030783</v>
      </c>
      <c r="W3292" s="17">
        <f>Eingabe!H3293</f>
        <v>44</v>
      </c>
      <c r="X3292" s="17">
        <f t="shared" si="468"/>
        <v>0.44</v>
      </c>
      <c r="Y3292" s="17">
        <f t="shared" si="469"/>
        <v>40</v>
      </c>
    </row>
    <row r="3293" spans="1:25" x14ac:dyDescent="0.15">
      <c r="A3293" s="82">
        <f t="shared" si="464"/>
        <v>5</v>
      </c>
      <c r="B3293" s="46">
        <v>43603.083333325354</v>
      </c>
      <c r="C3293" s="47">
        <f>Eingabe!G3294</f>
        <v>2.8</v>
      </c>
      <c r="D3293" s="77">
        <v>3293</v>
      </c>
      <c r="E3293" s="47"/>
      <c r="F3293" s="25">
        <f t="shared" si="462"/>
        <v>4.18</v>
      </c>
      <c r="G3293" s="25">
        <f>VLOOKUP(F3293,'Spezifische Werte'!$B$2:$C$4002,2,FALSE)</f>
        <v>4.9643016475870723E-2</v>
      </c>
      <c r="H3293" s="25">
        <f t="shared" si="465"/>
        <v>99.286032951741447</v>
      </c>
      <c r="J3293" s="25">
        <f t="shared" si="463"/>
        <v>4.2</v>
      </c>
      <c r="K3293" s="25">
        <f>VLOOKUP(J3293,'Spezifische Werte'!$B$2:$C$4002,2,FALSE)</f>
        <v>5.0575500247497268E-2</v>
      </c>
      <c r="L3293" s="25">
        <f t="shared" si="466"/>
        <v>101.15100049499453</v>
      </c>
      <c r="R3293" s="25">
        <v>3291</v>
      </c>
      <c r="S3293" s="25">
        <v>3290</v>
      </c>
      <c r="T3293" s="25">
        <f t="shared" si="470"/>
        <v>0.27680098896274219</v>
      </c>
      <c r="U3293" s="25">
        <f t="shared" si="467"/>
        <v>0.2813965100030783</v>
      </c>
      <c r="W3293" s="17">
        <f>Eingabe!H3294</f>
        <v>73</v>
      </c>
      <c r="X3293" s="17">
        <f t="shared" si="468"/>
        <v>0.73</v>
      </c>
      <c r="Y3293" s="17">
        <f t="shared" si="469"/>
        <v>70</v>
      </c>
    </row>
    <row r="3294" spans="1:25" x14ac:dyDescent="0.15">
      <c r="A3294" s="82">
        <f t="shared" si="464"/>
        <v>5</v>
      </c>
      <c r="B3294" s="46">
        <v>43603.124999992018</v>
      </c>
      <c r="C3294" s="47">
        <f>Eingabe!G3295</f>
        <v>2.8</v>
      </c>
      <c r="D3294" s="77">
        <v>3294</v>
      </c>
      <c r="E3294" s="47"/>
      <c r="F3294" s="25">
        <f t="shared" si="462"/>
        <v>4.18</v>
      </c>
      <c r="G3294" s="25">
        <f>VLOOKUP(F3294,'Spezifische Werte'!$B$2:$C$4002,2,FALSE)</f>
        <v>4.9643016475870723E-2</v>
      </c>
      <c r="H3294" s="25">
        <f t="shared" si="465"/>
        <v>99.286032951741447</v>
      </c>
      <c r="J3294" s="25">
        <f t="shared" si="463"/>
        <v>4.2</v>
      </c>
      <c r="K3294" s="25">
        <f>VLOOKUP(J3294,'Spezifische Werte'!$B$2:$C$4002,2,FALSE)</f>
        <v>5.0575500247497268E-2</v>
      </c>
      <c r="L3294" s="25">
        <f t="shared" si="466"/>
        <v>101.15100049499453</v>
      </c>
      <c r="R3294" s="25">
        <v>3292</v>
      </c>
      <c r="S3294" s="25">
        <v>3291</v>
      </c>
      <c r="T3294" s="25">
        <f t="shared" si="470"/>
        <v>0.27680098896274219</v>
      </c>
      <c r="U3294" s="25">
        <f t="shared" si="467"/>
        <v>0.2813965100030783</v>
      </c>
      <c r="W3294" s="17">
        <f>Eingabe!H3295</f>
        <v>72</v>
      </c>
      <c r="X3294" s="17">
        <f t="shared" si="468"/>
        <v>0.72</v>
      </c>
      <c r="Y3294" s="17">
        <f t="shared" si="469"/>
        <v>70</v>
      </c>
    </row>
    <row r="3295" spans="1:25" x14ac:dyDescent="0.15">
      <c r="A3295" s="82">
        <f t="shared" si="464"/>
        <v>5</v>
      </c>
      <c r="B3295" s="46">
        <v>43603.166666658683</v>
      </c>
      <c r="C3295" s="47">
        <f>Eingabe!G3296</f>
        <v>2.5</v>
      </c>
      <c r="D3295" s="77">
        <v>3295</v>
      </c>
      <c r="E3295" s="47"/>
      <c r="F3295" s="25">
        <f t="shared" si="462"/>
        <v>3.73</v>
      </c>
      <c r="G3295" s="25">
        <f>VLOOKUP(F3295,'Spezifische Werte'!$B$2:$C$4002,2,FALSE)</f>
        <v>2.895161356886641E-2</v>
      </c>
      <c r="H3295" s="25">
        <f t="shared" si="465"/>
        <v>57.90322713773282</v>
      </c>
      <c r="J3295" s="25">
        <f t="shared" si="463"/>
        <v>3.75</v>
      </c>
      <c r="K3295" s="25">
        <f>VLOOKUP(J3295,'Spezifische Werte'!$B$2:$C$4002,2,FALSE)</f>
        <v>2.9822636466446242E-2</v>
      </c>
      <c r="L3295" s="25">
        <f t="shared" si="466"/>
        <v>59.645272932892482</v>
      </c>
      <c r="R3295" s="25">
        <v>3293</v>
      </c>
      <c r="S3295" s="25">
        <v>3292</v>
      </c>
      <c r="T3295" s="25">
        <f t="shared" si="470"/>
        <v>0.27680098896274219</v>
      </c>
      <c r="U3295" s="25">
        <f t="shared" si="467"/>
        <v>0.2813965100030783</v>
      </c>
      <c r="W3295" s="17">
        <f>Eingabe!H3296</f>
        <v>13</v>
      </c>
      <c r="X3295" s="17">
        <f t="shared" si="468"/>
        <v>0.13</v>
      </c>
      <c r="Y3295" s="17">
        <f t="shared" si="469"/>
        <v>10</v>
      </c>
    </row>
    <row r="3296" spans="1:25" x14ac:dyDescent="0.15">
      <c r="A3296" s="82">
        <f t="shared" si="464"/>
        <v>5</v>
      </c>
      <c r="B3296" s="46">
        <v>43603.208333325347</v>
      </c>
      <c r="C3296" s="47">
        <f>Eingabe!G3297</f>
        <v>3.4</v>
      </c>
      <c r="D3296" s="77">
        <v>3296</v>
      </c>
      <c r="E3296" s="47"/>
      <c r="F3296" s="25">
        <f t="shared" si="462"/>
        <v>5.07</v>
      </c>
      <c r="G3296" s="25">
        <f>VLOOKUP(F3296,'Spezifische Werte'!$B$2:$C$4002,2,FALSE)</f>
        <v>9.6185977081711158E-2</v>
      </c>
      <c r="H3296" s="25">
        <f t="shared" si="465"/>
        <v>192.37195416342232</v>
      </c>
      <c r="J3296" s="25">
        <f t="shared" si="463"/>
        <v>5.0999999999999996</v>
      </c>
      <c r="K3296" s="25">
        <f>VLOOKUP(J3296,'Spezifische Werte'!$B$2:$C$4002,2,FALSE)</f>
        <v>9.8097213536623304E-2</v>
      </c>
      <c r="L3296" s="25">
        <f t="shared" si="466"/>
        <v>196.1944270732466</v>
      </c>
      <c r="R3296" s="25">
        <v>3294</v>
      </c>
      <c r="S3296" s="25">
        <v>3293</v>
      </c>
      <c r="T3296" s="25">
        <f t="shared" si="470"/>
        <v>0.27680098896274219</v>
      </c>
      <c r="U3296" s="25">
        <f t="shared" si="467"/>
        <v>0.2813965100030783</v>
      </c>
      <c r="W3296" s="17">
        <f>Eingabe!H3297</f>
        <v>332</v>
      </c>
      <c r="X3296" s="17">
        <f t="shared" si="468"/>
        <v>3.32</v>
      </c>
      <c r="Y3296" s="17">
        <f t="shared" si="469"/>
        <v>330</v>
      </c>
    </row>
    <row r="3297" spans="1:25" x14ac:dyDescent="0.15">
      <c r="A3297" s="82">
        <f t="shared" si="464"/>
        <v>5</v>
      </c>
      <c r="B3297" s="46">
        <v>43603.249999992011</v>
      </c>
      <c r="C3297" s="47">
        <f>Eingabe!G3298</f>
        <v>2.6</v>
      </c>
      <c r="D3297" s="77">
        <v>3297</v>
      </c>
      <c r="E3297" s="47"/>
      <c r="F3297" s="25">
        <f t="shared" si="462"/>
        <v>3.88</v>
      </c>
      <c r="G3297" s="25">
        <f>VLOOKUP(F3297,'Spezifische Werte'!$B$2:$C$4002,2,FALSE)</f>
        <v>3.5689320314118818E-2</v>
      </c>
      <c r="H3297" s="25">
        <f t="shared" si="465"/>
        <v>71.378640628237633</v>
      </c>
      <c r="J3297" s="25">
        <f t="shared" si="463"/>
        <v>3.9</v>
      </c>
      <c r="K3297" s="25">
        <f>VLOOKUP(J3297,'Spezifische Werte'!$B$2:$C$4002,2,FALSE)</f>
        <v>3.6613952811549305E-2</v>
      </c>
      <c r="L3297" s="25">
        <f t="shared" si="466"/>
        <v>73.227905623098607</v>
      </c>
      <c r="R3297" s="25">
        <v>3295</v>
      </c>
      <c r="S3297" s="25">
        <v>3294</v>
      </c>
      <c r="T3297" s="25">
        <f t="shared" si="470"/>
        <v>0.27680098896274219</v>
      </c>
      <c r="U3297" s="25">
        <f t="shared" si="467"/>
        <v>0.2813965100030783</v>
      </c>
      <c r="W3297" s="17">
        <f>Eingabe!H3298</f>
        <v>360</v>
      </c>
      <c r="X3297" s="17">
        <f t="shared" si="468"/>
        <v>3.6</v>
      </c>
      <c r="Y3297" s="17">
        <f t="shared" si="469"/>
        <v>360</v>
      </c>
    </row>
    <row r="3298" spans="1:25" x14ac:dyDescent="0.15">
      <c r="A3298" s="82">
        <f t="shared" si="464"/>
        <v>5</v>
      </c>
      <c r="B3298" s="46">
        <v>43603.291666658675</v>
      </c>
      <c r="C3298" s="47">
        <f>Eingabe!G3299</f>
        <v>3.1</v>
      </c>
      <c r="D3298" s="77">
        <v>3298</v>
      </c>
      <c r="E3298" s="47"/>
      <c r="F3298" s="25">
        <f t="shared" si="462"/>
        <v>4.62</v>
      </c>
      <c r="G3298" s="25">
        <f>VLOOKUP(F3298,'Spezifische Werte'!$B$2:$C$4002,2,FALSE)</f>
        <v>7.0834307543363312E-2</v>
      </c>
      <c r="H3298" s="25">
        <f t="shared" si="465"/>
        <v>141.66861508672662</v>
      </c>
      <c r="J3298" s="25">
        <f t="shared" si="463"/>
        <v>4.6500000000000004</v>
      </c>
      <c r="K3298" s="25">
        <f>VLOOKUP(J3298,'Spezifische Werte'!$B$2:$C$4002,2,FALSE)</f>
        <v>7.2366311882592071E-2</v>
      </c>
      <c r="L3298" s="25">
        <f t="shared" si="466"/>
        <v>144.73262376518414</v>
      </c>
      <c r="R3298" s="25">
        <v>3296</v>
      </c>
      <c r="S3298" s="25">
        <v>3295</v>
      </c>
      <c r="T3298" s="25">
        <f t="shared" si="470"/>
        <v>0.27680098896274219</v>
      </c>
      <c r="U3298" s="25">
        <f t="shared" si="467"/>
        <v>0.2813965100030783</v>
      </c>
      <c r="W3298" s="17">
        <f>Eingabe!H3299</f>
        <v>300</v>
      </c>
      <c r="X3298" s="17">
        <f t="shared" si="468"/>
        <v>3</v>
      </c>
      <c r="Y3298" s="17">
        <f t="shared" si="469"/>
        <v>300</v>
      </c>
    </row>
    <row r="3299" spans="1:25" x14ac:dyDescent="0.15">
      <c r="A3299" s="82">
        <f t="shared" si="464"/>
        <v>5</v>
      </c>
      <c r="B3299" s="46">
        <v>43603.333333325339</v>
      </c>
      <c r="C3299" s="47">
        <f>Eingabe!G3300</f>
        <v>3.9</v>
      </c>
      <c r="D3299" s="77">
        <v>3299</v>
      </c>
      <c r="E3299" s="47"/>
      <c r="F3299" s="25">
        <f t="shared" si="462"/>
        <v>5.82</v>
      </c>
      <c r="G3299" s="25">
        <f>VLOOKUP(F3299,'Spezifische Werte'!$B$2:$C$4002,2,FALSE)</f>
        <v>0.15015933791444183</v>
      </c>
      <c r="H3299" s="25">
        <f t="shared" si="465"/>
        <v>300.31867582888367</v>
      </c>
      <c r="J3299" s="25">
        <f t="shared" si="463"/>
        <v>5.85</v>
      </c>
      <c r="K3299" s="25">
        <f>VLOOKUP(J3299,'Spezifische Werte'!$B$2:$C$4002,2,FALSE)</f>
        <v>0.15260213064447356</v>
      </c>
      <c r="L3299" s="25">
        <f t="shared" si="466"/>
        <v>305.20426128894712</v>
      </c>
      <c r="R3299" s="25">
        <v>3297</v>
      </c>
      <c r="S3299" s="25">
        <v>3296</v>
      </c>
      <c r="T3299" s="25">
        <f t="shared" si="470"/>
        <v>0.27680098896274219</v>
      </c>
      <c r="U3299" s="25">
        <f t="shared" si="467"/>
        <v>0.2813965100030783</v>
      </c>
      <c r="W3299" s="17">
        <f>Eingabe!H3300</f>
        <v>300</v>
      </c>
      <c r="X3299" s="17">
        <f t="shared" si="468"/>
        <v>3</v>
      </c>
      <c r="Y3299" s="17">
        <f t="shared" si="469"/>
        <v>300</v>
      </c>
    </row>
    <row r="3300" spans="1:25" x14ac:dyDescent="0.15">
      <c r="A3300" s="82">
        <f t="shared" si="464"/>
        <v>5</v>
      </c>
      <c r="B3300" s="46">
        <v>43603.374999992004</v>
      </c>
      <c r="C3300" s="47">
        <f>Eingabe!G3301</f>
        <v>3.1</v>
      </c>
      <c r="D3300" s="77">
        <v>3300</v>
      </c>
      <c r="E3300" s="47"/>
      <c r="F3300" s="25">
        <f t="shared" si="462"/>
        <v>4.62</v>
      </c>
      <c r="G3300" s="25">
        <f>VLOOKUP(F3300,'Spezifische Werte'!$B$2:$C$4002,2,FALSE)</f>
        <v>7.0834307543363312E-2</v>
      </c>
      <c r="H3300" s="25">
        <f t="shared" si="465"/>
        <v>141.66861508672662</v>
      </c>
      <c r="J3300" s="25">
        <f t="shared" si="463"/>
        <v>4.6500000000000004</v>
      </c>
      <c r="K3300" s="25">
        <f>VLOOKUP(J3300,'Spezifische Werte'!$B$2:$C$4002,2,FALSE)</f>
        <v>7.2366311882592071E-2</v>
      </c>
      <c r="L3300" s="25">
        <f t="shared" si="466"/>
        <v>144.73262376518414</v>
      </c>
      <c r="R3300" s="25">
        <v>3298</v>
      </c>
      <c r="S3300" s="25">
        <v>3297</v>
      </c>
      <c r="T3300" s="25">
        <f t="shared" si="470"/>
        <v>0.27680098896274219</v>
      </c>
      <c r="U3300" s="25">
        <f t="shared" si="467"/>
        <v>0.2813965100030783</v>
      </c>
      <c r="W3300" s="17">
        <f>Eingabe!H3301</f>
        <v>300</v>
      </c>
      <c r="X3300" s="17">
        <f t="shared" si="468"/>
        <v>3</v>
      </c>
      <c r="Y3300" s="17">
        <f t="shared" si="469"/>
        <v>300</v>
      </c>
    </row>
    <row r="3301" spans="1:25" x14ac:dyDescent="0.15">
      <c r="A3301" s="82">
        <f t="shared" si="464"/>
        <v>5</v>
      </c>
      <c r="B3301" s="46">
        <v>43603.416666658668</v>
      </c>
      <c r="C3301" s="47">
        <f>Eingabe!G3302</f>
        <v>2.2000000000000002</v>
      </c>
      <c r="D3301" s="77">
        <v>3301</v>
      </c>
      <c r="E3301" s="47"/>
      <c r="F3301" s="25">
        <f t="shared" si="462"/>
        <v>3.28</v>
      </c>
      <c r="G3301" s="25">
        <f>VLOOKUP(F3301,'Spezifische Werte'!$B$2:$C$4002,2,FALSE)</f>
        <v>1.4036237149224865E-2</v>
      </c>
      <c r="H3301" s="25">
        <f t="shared" si="465"/>
        <v>28.07247429844973</v>
      </c>
      <c r="J3301" s="25">
        <f t="shared" si="463"/>
        <v>3.3</v>
      </c>
      <c r="K3301" s="25">
        <f>VLOOKUP(J3301,'Spezifische Werte'!$B$2:$C$4002,2,FALSE)</f>
        <v>1.4533450192857693E-2</v>
      </c>
      <c r="L3301" s="25">
        <f t="shared" si="466"/>
        <v>29.066900385715385</v>
      </c>
      <c r="R3301" s="25">
        <v>3299</v>
      </c>
      <c r="S3301" s="25">
        <v>3298</v>
      </c>
      <c r="T3301" s="25">
        <f t="shared" si="470"/>
        <v>0.27680098896274219</v>
      </c>
      <c r="U3301" s="25">
        <f t="shared" si="467"/>
        <v>0.2813965100030783</v>
      </c>
      <c r="W3301" s="17">
        <f>Eingabe!H3302</f>
        <v>285</v>
      </c>
      <c r="X3301" s="17">
        <f t="shared" si="468"/>
        <v>2.85</v>
      </c>
      <c r="Y3301" s="17">
        <f t="shared" si="469"/>
        <v>290</v>
      </c>
    </row>
    <row r="3302" spans="1:25" x14ac:dyDescent="0.15">
      <c r="A3302" s="82">
        <f t="shared" si="464"/>
        <v>5</v>
      </c>
      <c r="B3302" s="46">
        <v>43603.458333325332</v>
      </c>
      <c r="C3302" s="47">
        <f>Eingabe!G3303</f>
        <v>3.4</v>
      </c>
      <c r="D3302" s="77">
        <v>3302</v>
      </c>
      <c r="E3302" s="47"/>
      <c r="F3302" s="25">
        <f t="shared" si="462"/>
        <v>5.07</v>
      </c>
      <c r="G3302" s="25">
        <f>VLOOKUP(F3302,'Spezifische Werte'!$B$2:$C$4002,2,FALSE)</f>
        <v>9.6185977081711158E-2</v>
      </c>
      <c r="H3302" s="25">
        <f t="shared" si="465"/>
        <v>192.37195416342232</v>
      </c>
      <c r="J3302" s="25">
        <f t="shared" si="463"/>
        <v>5.0999999999999996</v>
      </c>
      <c r="K3302" s="25">
        <f>VLOOKUP(J3302,'Spezifische Werte'!$B$2:$C$4002,2,FALSE)</f>
        <v>9.8097213536623304E-2</v>
      </c>
      <c r="L3302" s="25">
        <f t="shared" si="466"/>
        <v>196.1944270732466</v>
      </c>
      <c r="R3302" s="25">
        <v>3300</v>
      </c>
      <c r="S3302" s="25">
        <v>3299</v>
      </c>
      <c r="T3302" s="25">
        <f t="shared" si="470"/>
        <v>0.27680098896274219</v>
      </c>
      <c r="U3302" s="25">
        <f t="shared" si="467"/>
        <v>0.2813965100030783</v>
      </c>
      <c r="W3302" s="17">
        <f>Eingabe!H3303</f>
        <v>356</v>
      </c>
      <c r="X3302" s="17">
        <f t="shared" si="468"/>
        <v>3.56</v>
      </c>
      <c r="Y3302" s="17">
        <f t="shared" si="469"/>
        <v>360</v>
      </c>
    </row>
    <row r="3303" spans="1:25" x14ac:dyDescent="0.15">
      <c r="A3303" s="82">
        <f t="shared" si="464"/>
        <v>5</v>
      </c>
      <c r="B3303" s="46">
        <v>43603.499999991996</v>
      </c>
      <c r="C3303" s="47">
        <f>Eingabe!G3304</f>
        <v>3.7</v>
      </c>
      <c r="D3303" s="77">
        <v>3303</v>
      </c>
      <c r="E3303" s="47"/>
      <c r="F3303" s="25">
        <f t="shared" si="462"/>
        <v>5.52</v>
      </c>
      <c r="G3303" s="25">
        <f>VLOOKUP(F3303,'Spezifische Werte'!$B$2:$C$4002,2,FALSE)</f>
        <v>0.12721663519138685</v>
      </c>
      <c r="H3303" s="25">
        <f t="shared" si="465"/>
        <v>254.43327038277369</v>
      </c>
      <c r="J3303" s="25">
        <f t="shared" si="463"/>
        <v>5.55</v>
      </c>
      <c r="K3303" s="25">
        <f>VLOOKUP(J3303,'Spezifische Werte'!$B$2:$C$4002,2,FALSE)</f>
        <v>0.12941942247043492</v>
      </c>
      <c r="L3303" s="25">
        <f t="shared" si="466"/>
        <v>258.83884494086982</v>
      </c>
      <c r="R3303" s="25">
        <v>3301</v>
      </c>
      <c r="S3303" s="25">
        <v>3300</v>
      </c>
      <c r="T3303" s="25">
        <f t="shared" si="470"/>
        <v>0.27680098896274219</v>
      </c>
      <c r="U3303" s="25">
        <f t="shared" si="467"/>
        <v>0.2813965100030783</v>
      </c>
      <c r="W3303" s="17">
        <f>Eingabe!H3304</f>
        <v>57</v>
      </c>
      <c r="X3303" s="17">
        <f t="shared" si="468"/>
        <v>0.56999999999999995</v>
      </c>
      <c r="Y3303" s="17">
        <f t="shared" si="469"/>
        <v>60</v>
      </c>
    </row>
    <row r="3304" spans="1:25" x14ac:dyDescent="0.15">
      <c r="A3304" s="82">
        <f t="shared" si="464"/>
        <v>5</v>
      </c>
      <c r="B3304" s="46">
        <v>43603.541666658661</v>
      </c>
      <c r="C3304" s="47">
        <f>Eingabe!G3305</f>
        <v>2.8</v>
      </c>
      <c r="D3304" s="77">
        <v>3304</v>
      </c>
      <c r="E3304" s="47"/>
      <c r="F3304" s="25">
        <f t="shared" si="462"/>
        <v>4.18</v>
      </c>
      <c r="G3304" s="25">
        <f>VLOOKUP(F3304,'Spezifische Werte'!$B$2:$C$4002,2,FALSE)</f>
        <v>4.9643016475870723E-2</v>
      </c>
      <c r="H3304" s="25">
        <f t="shared" si="465"/>
        <v>99.286032951741447</v>
      </c>
      <c r="J3304" s="25">
        <f t="shared" si="463"/>
        <v>4.2</v>
      </c>
      <c r="K3304" s="25">
        <f>VLOOKUP(J3304,'Spezifische Werte'!$B$2:$C$4002,2,FALSE)</f>
        <v>5.0575500247497268E-2</v>
      </c>
      <c r="L3304" s="25">
        <f t="shared" si="466"/>
        <v>101.15100049499453</v>
      </c>
      <c r="R3304" s="25">
        <v>3302</v>
      </c>
      <c r="S3304" s="25">
        <v>3301</v>
      </c>
      <c r="T3304" s="25">
        <f t="shared" si="470"/>
        <v>0.27680098896274219</v>
      </c>
      <c r="U3304" s="25">
        <f t="shared" si="467"/>
        <v>0.2813965100030783</v>
      </c>
      <c r="W3304" s="17">
        <f>Eingabe!H3305</f>
        <v>57</v>
      </c>
      <c r="X3304" s="17">
        <f t="shared" si="468"/>
        <v>0.56999999999999995</v>
      </c>
      <c r="Y3304" s="17">
        <f t="shared" si="469"/>
        <v>60</v>
      </c>
    </row>
    <row r="3305" spans="1:25" x14ac:dyDescent="0.15">
      <c r="A3305" s="82">
        <f t="shared" si="464"/>
        <v>5</v>
      </c>
      <c r="B3305" s="46">
        <v>43603.583333325325</v>
      </c>
      <c r="C3305" s="47">
        <f>Eingabe!G3306</f>
        <v>1.5</v>
      </c>
      <c r="D3305" s="77">
        <v>3305</v>
      </c>
      <c r="E3305" s="47"/>
      <c r="F3305" s="25">
        <f t="shared" si="462"/>
        <v>2.2400000000000002</v>
      </c>
      <c r="G3305" s="25">
        <f>VLOOKUP(F3305,'Spezifische Werte'!$B$2:$C$4002,2,FALSE)</f>
        <v>1.1193746192255218E-3</v>
      </c>
      <c r="H3305" s="25">
        <f t="shared" si="465"/>
        <v>2.2387492384510437</v>
      </c>
      <c r="J3305" s="25">
        <f t="shared" si="463"/>
        <v>2.25</v>
      </c>
      <c r="K3305" s="25">
        <f>VLOOKUP(J3305,'Spezifische Werte'!$B$2:$C$4002,2,FALSE)</f>
        <v>1.1487981333340618E-3</v>
      </c>
      <c r="L3305" s="25">
        <f t="shared" si="466"/>
        <v>2.2975962666681236</v>
      </c>
      <c r="R3305" s="25">
        <v>3303</v>
      </c>
      <c r="S3305" s="25">
        <v>3302</v>
      </c>
      <c r="T3305" s="25">
        <f t="shared" si="470"/>
        <v>0.27680098896274219</v>
      </c>
      <c r="U3305" s="25">
        <f t="shared" si="467"/>
        <v>0.2813965100030783</v>
      </c>
      <c r="W3305" s="17">
        <f>Eingabe!H3306</f>
        <v>28</v>
      </c>
      <c r="X3305" s="17">
        <f t="shared" si="468"/>
        <v>0.28000000000000003</v>
      </c>
      <c r="Y3305" s="17">
        <f t="shared" si="469"/>
        <v>30</v>
      </c>
    </row>
    <row r="3306" spans="1:25" x14ac:dyDescent="0.15">
      <c r="A3306" s="82">
        <f t="shared" si="464"/>
        <v>5</v>
      </c>
      <c r="B3306" s="46">
        <v>43603.624999991989</v>
      </c>
      <c r="C3306" s="47">
        <f>Eingabe!G3307</f>
        <v>2.4</v>
      </c>
      <c r="D3306" s="77">
        <v>3306</v>
      </c>
      <c r="E3306" s="47"/>
      <c r="F3306" s="25">
        <f t="shared" si="462"/>
        <v>3.58</v>
      </c>
      <c r="G3306" s="25">
        <f>VLOOKUP(F3306,'Spezifische Werte'!$B$2:$C$4002,2,FALSE)</f>
        <v>2.2829235995572409E-2</v>
      </c>
      <c r="H3306" s="25">
        <f t="shared" si="465"/>
        <v>45.658471991144815</v>
      </c>
      <c r="J3306" s="25">
        <f t="shared" si="463"/>
        <v>3.6</v>
      </c>
      <c r="K3306" s="25">
        <f>VLOOKUP(J3306,'Spezifische Werte'!$B$2:$C$4002,2,FALSE)</f>
        <v>2.3596471134930203E-2</v>
      </c>
      <c r="L3306" s="25">
        <f t="shared" si="466"/>
        <v>47.19294226986041</v>
      </c>
      <c r="R3306" s="25">
        <v>3304</v>
      </c>
      <c r="S3306" s="25">
        <v>3303</v>
      </c>
      <c r="T3306" s="25">
        <f t="shared" si="470"/>
        <v>0.27680098896274219</v>
      </c>
      <c r="U3306" s="25">
        <f t="shared" si="467"/>
        <v>0.2813965100030783</v>
      </c>
      <c r="W3306" s="17">
        <f>Eingabe!H3307</f>
        <v>328</v>
      </c>
      <c r="X3306" s="17">
        <f t="shared" si="468"/>
        <v>3.28</v>
      </c>
      <c r="Y3306" s="17">
        <f t="shared" si="469"/>
        <v>330</v>
      </c>
    </row>
    <row r="3307" spans="1:25" x14ac:dyDescent="0.15">
      <c r="A3307" s="82">
        <f t="shared" si="464"/>
        <v>5</v>
      </c>
      <c r="B3307" s="46">
        <v>43603.666666658653</v>
      </c>
      <c r="C3307" s="47">
        <f>Eingabe!G3308</f>
        <v>2.6</v>
      </c>
      <c r="D3307" s="77">
        <v>3307</v>
      </c>
      <c r="E3307" s="47"/>
      <c r="F3307" s="25">
        <f t="shared" si="462"/>
        <v>3.88</v>
      </c>
      <c r="G3307" s="25">
        <f>VLOOKUP(F3307,'Spezifische Werte'!$B$2:$C$4002,2,FALSE)</f>
        <v>3.5689320314118818E-2</v>
      </c>
      <c r="H3307" s="25">
        <f t="shared" si="465"/>
        <v>71.378640628237633</v>
      </c>
      <c r="J3307" s="25">
        <f t="shared" si="463"/>
        <v>3.9</v>
      </c>
      <c r="K3307" s="25">
        <f>VLOOKUP(J3307,'Spezifische Werte'!$B$2:$C$4002,2,FALSE)</f>
        <v>3.6613952811549305E-2</v>
      </c>
      <c r="L3307" s="25">
        <f t="shared" si="466"/>
        <v>73.227905623098607</v>
      </c>
      <c r="R3307" s="25">
        <v>3305</v>
      </c>
      <c r="S3307" s="25">
        <v>3304</v>
      </c>
      <c r="T3307" s="25">
        <f t="shared" si="470"/>
        <v>0.27680098896274219</v>
      </c>
      <c r="U3307" s="25">
        <f t="shared" si="467"/>
        <v>0.2813965100030783</v>
      </c>
      <c r="W3307" s="17">
        <f>Eingabe!H3308</f>
        <v>336</v>
      </c>
      <c r="X3307" s="17">
        <f t="shared" si="468"/>
        <v>3.36</v>
      </c>
      <c r="Y3307" s="17">
        <f t="shared" si="469"/>
        <v>340</v>
      </c>
    </row>
    <row r="3308" spans="1:25" x14ac:dyDescent="0.15">
      <c r="A3308" s="82">
        <f t="shared" si="464"/>
        <v>5</v>
      </c>
      <c r="B3308" s="46">
        <v>43603.708333325318</v>
      </c>
      <c r="C3308" s="47">
        <f>Eingabe!G3309</f>
        <v>3.2</v>
      </c>
      <c r="D3308" s="77">
        <v>3308</v>
      </c>
      <c r="E3308" s="47"/>
      <c r="F3308" s="25">
        <f t="shared" si="462"/>
        <v>4.7699999999999996</v>
      </c>
      <c r="G3308" s="25">
        <f>VLOOKUP(F3308,'Spezifische Werte'!$B$2:$C$4002,2,FALSE)</f>
        <v>7.8679349945367349E-2</v>
      </c>
      <c r="H3308" s="25">
        <f t="shared" si="465"/>
        <v>157.3586998907347</v>
      </c>
      <c r="J3308" s="25">
        <f t="shared" si="463"/>
        <v>4.8</v>
      </c>
      <c r="K3308" s="25">
        <f>VLOOKUP(J3308,'Spezifische Werte'!$B$2:$C$4002,2,FALSE)</f>
        <v>8.0310065544742015E-2</v>
      </c>
      <c r="L3308" s="25">
        <f t="shared" si="466"/>
        <v>160.62013108948403</v>
      </c>
      <c r="R3308" s="25">
        <v>3306</v>
      </c>
      <c r="S3308" s="25">
        <v>3305</v>
      </c>
      <c r="T3308" s="25">
        <f t="shared" si="470"/>
        <v>0.27680098896274219</v>
      </c>
      <c r="U3308" s="25">
        <f t="shared" si="467"/>
        <v>0.2813965100030783</v>
      </c>
      <c r="W3308" s="17">
        <f>Eingabe!H3309</f>
        <v>10</v>
      </c>
      <c r="X3308" s="17">
        <f t="shared" si="468"/>
        <v>0.1</v>
      </c>
      <c r="Y3308" s="17">
        <f t="shared" si="469"/>
        <v>10</v>
      </c>
    </row>
    <row r="3309" spans="1:25" x14ac:dyDescent="0.15">
      <c r="A3309" s="82">
        <f t="shared" si="464"/>
        <v>5</v>
      </c>
      <c r="B3309" s="46">
        <v>43603.749999991982</v>
      </c>
      <c r="C3309" s="47">
        <f>Eingabe!G3310</f>
        <v>2.5</v>
      </c>
      <c r="D3309" s="77">
        <v>3309</v>
      </c>
      <c r="E3309" s="47"/>
      <c r="F3309" s="25">
        <f t="shared" si="462"/>
        <v>3.73</v>
      </c>
      <c r="G3309" s="25">
        <f>VLOOKUP(F3309,'Spezifische Werte'!$B$2:$C$4002,2,FALSE)</f>
        <v>2.895161356886641E-2</v>
      </c>
      <c r="H3309" s="25">
        <f t="shared" si="465"/>
        <v>57.90322713773282</v>
      </c>
      <c r="J3309" s="25">
        <f t="shared" si="463"/>
        <v>3.75</v>
      </c>
      <c r="K3309" s="25">
        <f>VLOOKUP(J3309,'Spezifische Werte'!$B$2:$C$4002,2,FALSE)</f>
        <v>2.9822636466446242E-2</v>
      </c>
      <c r="L3309" s="25">
        <f t="shared" si="466"/>
        <v>59.645272932892482</v>
      </c>
      <c r="R3309" s="25">
        <v>3307</v>
      </c>
      <c r="S3309" s="25">
        <v>3306</v>
      </c>
      <c r="T3309" s="25">
        <f t="shared" si="470"/>
        <v>0.27680098896274219</v>
      </c>
      <c r="U3309" s="25">
        <f t="shared" si="467"/>
        <v>0.2813965100030783</v>
      </c>
      <c r="W3309" s="17">
        <f>Eingabe!H3310</f>
        <v>2</v>
      </c>
      <c r="X3309" s="17">
        <f t="shared" si="468"/>
        <v>0.02</v>
      </c>
      <c r="Y3309" s="17">
        <f t="shared" si="469"/>
        <v>0</v>
      </c>
    </row>
    <row r="3310" spans="1:25" x14ac:dyDescent="0.15">
      <c r="A3310" s="82">
        <f t="shared" si="464"/>
        <v>5</v>
      </c>
      <c r="B3310" s="46">
        <v>43603.791666658646</v>
      </c>
      <c r="C3310" s="47">
        <f>Eingabe!G3311</f>
        <v>2.6</v>
      </c>
      <c r="D3310" s="77">
        <v>3310</v>
      </c>
      <c r="E3310" s="47"/>
      <c r="F3310" s="25">
        <f t="shared" si="462"/>
        <v>3.88</v>
      </c>
      <c r="G3310" s="25">
        <f>VLOOKUP(F3310,'Spezifische Werte'!$B$2:$C$4002,2,FALSE)</f>
        <v>3.5689320314118818E-2</v>
      </c>
      <c r="H3310" s="25">
        <f t="shared" si="465"/>
        <v>71.378640628237633</v>
      </c>
      <c r="J3310" s="25">
        <f t="shared" si="463"/>
        <v>3.9</v>
      </c>
      <c r="K3310" s="25">
        <f>VLOOKUP(J3310,'Spezifische Werte'!$B$2:$C$4002,2,FALSE)</f>
        <v>3.6613952811549305E-2</v>
      </c>
      <c r="L3310" s="25">
        <f t="shared" si="466"/>
        <v>73.227905623098607</v>
      </c>
      <c r="R3310" s="25">
        <v>3308</v>
      </c>
      <c r="S3310" s="25">
        <v>3307</v>
      </c>
      <c r="T3310" s="25">
        <f t="shared" si="470"/>
        <v>0.27680098896274219</v>
      </c>
      <c r="U3310" s="25">
        <f t="shared" si="467"/>
        <v>0.2813965100030783</v>
      </c>
      <c r="W3310" s="17">
        <f>Eingabe!H3311</f>
        <v>2</v>
      </c>
      <c r="X3310" s="17">
        <f t="shared" si="468"/>
        <v>0.02</v>
      </c>
      <c r="Y3310" s="17">
        <f t="shared" si="469"/>
        <v>0</v>
      </c>
    </row>
    <row r="3311" spans="1:25" x14ac:dyDescent="0.15">
      <c r="A3311" s="82">
        <f t="shared" si="464"/>
        <v>5</v>
      </c>
      <c r="B3311" s="46">
        <v>43603.83333332531</v>
      </c>
      <c r="C3311" s="47">
        <f>Eingabe!G3312</f>
        <v>3.2</v>
      </c>
      <c r="D3311" s="77">
        <v>3311</v>
      </c>
      <c r="E3311" s="47"/>
      <c r="F3311" s="25">
        <f t="shared" si="462"/>
        <v>4.7699999999999996</v>
      </c>
      <c r="G3311" s="25">
        <f>VLOOKUP(F3311,'Spezifische Werte'!$B$2:$C$4002,2,FALSE)</f>
        <v>7.8679349945367349E-2</v>
      </c>
      <c r="H3311" s="25">
        <f t="shared" si="465"/>
        <v>157.3586998907347</v>
      </c>
      <c r="J3311" s="25">
        <f t="shared" si="463"/>
        <v>4.8</v>
      </c>
      <c r="K3311" s="25">
        <f>VLOOKUP(J3311,'Spezifische Werte'!$B$2:$C$4002,2,FALSE)</f>
        <v>8.0310065544742015E-2</v>
      </c>
      <c r="L3311" s="25">
        <f t="shared" si="466"/>
        <v>160.62013108948403</v>
      </c>
      <c r="R3311" s="25">
        <v>3309</v>
      </c>
      <c r="S3311" s="25">
        <v>3308</v>
      </c>
      <c r="T3311" s="25">
        <f t="shared" si="470"/>
        <v>0.27680098896274219</v>
      </c>
      <c r="U3311" s="25">
        <f t="shared" si="467"/>
        <v>0.2813965100030783</v>
      </c>
      <c r="W3311" s="17">
        <f>Eingabe!H3312</f>
        <v>24</v>
      </c>
      <c r="X3311" s="17">
        <f t="shared" si="468"/>
        <v>0.24</v>
      </c>
      <c r="Y3311" s="17">
        <f t="shared" si="469"/>
        <v>20</v>
      </c>
    </row>
    <row r="3312" spans="1:25" x14ac:dyDescent="0.15">
      <c r="A3312" s="82">
        <f t="shared" si="464"/>
        <v>5</v>
      </c>
      <c r="B3312" s="46">
        <v>43603.874999991975</v>
      </c>
      <c r="C3312" s="47">
        <f>Eingabe!G3313</f>
        <v>2.9</v>
      </c>
      <c r="D3312" s="77">
        <v>3312</v>
      </c>
      <c r="E3312" s="47"/>
      <c r="F3312" s="25">
        <f t="shared" si="462"/>
        <v>4.33</v>
      </c>
      <c r="G3312" s="25">
        <f>VLOOKUP(F3312,'Spezifische Werte'!$B$2:$C$4002,2,FALSE)</f>
        <v>5.667919590547657E-2</v>
      </c>
      <c r="H3312" s="25">
        <f t="shared" si="465"/>
        <v>113.35839181095314</v>
      </c>
      <c r="J3312" s="25">
        <f t="shared" si="463"/>
        <v>4.3499999999999996</v>
      </c>
      <c r="K3312" s="25">
        <f>VLOOKUP(J3312,'Spezifische Werte'!$B$2:$C$4002,2,FALSE)</f>
        <v>5.7627330651301621E-2</v>
      </c>
      <c r="L3312" s="25">
        <f t="shared" si="466"/>
        <v>115.25466130260324</v>
      </c>
      <c r="R3312" s="25">
        <v>3310</v>
      </c>
      <c r="S3312" s="25">
        <v>3309</v>
      </c>
      <c r="T3312" s="25">
        <f t="shared" si="470"/>
        <v>0.27680098896274219</v>
      </c>
      <c r="U3312" s="25">
        <f t="shared" si="467"/>
        <v>0.2813965100030783</v>
      </c>
      <c r="W3312" s="17">
        <f>Eingabe!H3313</f>
        <v>24</v>
      </c>
      <c r="X3312" s="17">
        <f t="shared" si="468"/>
        <v>0.24</v>
      </c>
      <c r="Y3312" s="17">
        <f t="shared" si="469"/>
        <v>20</v>
      </c>
    </row>
    <row r="3313" spans="1:25" x14ac:dyDescent="0.15">
      <c r="A3313" s="82">
        <f t="shared" si="464"/>
        <v>5</v>
      </c>
      <c r="B3313" s="46">
        <v>43603.916666658639</v>
      </c>
      <c r="C3313" s="47">
        <f>Eingabe!G3314</f>
        <v>5</v>
      </c>
      <c r="D3313" s="77">
        <v>3313</v>
      </c>
      <c r="E3313" s="47"/>
      <c r="F3313" s="25">
        <f t="shared" si="462"/>
        <v>7.46</v>
      </c>
      <c r="G3313" s="25">
        <f>VLOOKUP(F3313,'Spezifische Werte'!$B$2:$C$4002,2,FALSE)</f>
        <v>0.33294203068553224</v>
      </c>
      <c r="H3313" s="25">
        <f t="shared" si="465"/>
        <v>665.88406137106449</v>
      </c>
      <c r="J3313" s="25">
        <f t="shared" si="463"/>
        <v>7.5</v>
      </c>
      <c r="K3313" s="25">
        <f>VLOOKUP(J3313,'Spezifische Werte'!$B$2:$C$4002,2,FALSE)</f>
        <v>0.33853673002168488</v>
      </c>
      <c r="L3313" s="25">
        <f t="shared" si="466"/>
        <v>677.07346004336978</v>
      </c>
      <c r="R3313" s="25">
        <v>3311</v>
      </c>
      <c r="S3313" s="25">
        <v>3310</v>
      </c>
      <c r="T3313" s="25">
        <f t="shared" si="470"/>
        <v>0.27680098896274219</v>
      </c>
      <c r="U3313" s="25">
        <f t="shared" si="467"/>
        <v>0.2813965100030783</v>
      </c>
      <c r="W3313" s="17">
        <f>Eingabe!H3314</f>
        <v>23</v>
      </c>
      <c r="X3313" s="17">
        <f t="shared" si="468"/>
        <v>0.23</v>
      </c>
      <c r="Y3313" s="17">
        <f t="shared" si="469"/>
        <v>20</v>
      </c>
    </row>
    <row r="3314" spans="1:25" x14ac:dyDescent="0.15">
      <c r="A3314" s="82">
        <f t="shared" si="464"/>
        <v>5</v>
      </c>
      <c r="B3314" s="46">
        <v>43603.958333325303</v>
      </c>
      <c r="C3314" s="47">
        <f>Eingabe!G3315</f>
        <v>5.4</v>
      </c>
      <c r="D3314" s="77">
        <v>3314</v>
      </c>
      <c r="E3314" s="47"/>
      <c r="F3314" s="25">
        <f t="shared" si="462"/>
        <v>8.06</v>
      </c>
      <c r="G3314" s="25">
        <f>VLOOKUP(F3314,'Spezifische Werte'!$B$2:$C$4002,2,FALSE)</f>
        <v>0.42239374838249216</v>
      </c>
      <c r="H3314" s="25">
        <f t="shared" si="465"/>
        <v>844.78749676498433</v>
      </c>
      <c r="J3314" s="25">
        <f t="shared" si="463"/>
        <v>8.1</v>
      </c>
      <c r="K3314" s="25">
        <f>VLOOKUP(J3314,'Spezifische Werte'!$B$2:$C$4002,2,FALSE)</f>
        <v>0.428769385012092</v>
      </c>
      <c r="L3314" s="25">
        <f t="shared" si="466"/>
        <v>857.53877002418403</v>
      </c>
      <c r="R3314" s="25">
        <v>3312</v>
      </c>
      <c r="S3314" s="25">
        <v>3311</v>
      </c>
      <c r="T3314" s="25">
        <f t="shared" si="470"/>
        <v>0.27680098896274219</v>
      </c>
      <c r="U3314" s="25">
        <f t="shared" si="467"/>
        <v>0.2813965100030783</v>
      </c>
      <c r="W3314" s="17">
        <f>Eingabe!H3315</f>
        <v>34</v>
      </c>
      <c r="X3314" s="17">
        <f t="shared" si="468"/>
        <v>0.34</v>
      </c>
      <c r="Y3314" s="17">
        <f t="shared" si="469"/>
        <v>30</v>
      </c>
    </row>
    <row r="3315" spans="1:25" x14ac:dyDescent="0.15">
      <c r="A3315" s="82">
        <f t="shared" si="464"/>
        <v>5</v>
      </c>
      <c r="B3315" s="46">
        <v>43603.999999991967</v>
      </c>
      <c r="C3315" s="47">
        <f>Eingabe!G3316</f>
        <v>4</v>
      </c>
      <c r="D3315" s="77">
        <v>3315</v>
      </c>
      <c r="E3315" s="47"/>
      <c r="F3315" s="25">
        <f t="shared" si="462"/>
        <v>5.97</v>
      </c>
      <c r="G3315" s="25">
        <f>VLOOKUP(F3315,'Spezifische Werte'!$B$2:$C$4002,2,FALSE)</f>
        <v>0.1627434603343155</v>
      </c>
      <c r="H3315" s="25">
        <f t="shared" si="465"/>
        <v>325.486920668631</v>
      </c>
      <c r="J3315" s="25">
        <f t="shared" si="463"/>
        <v>6</v>
      </c>
      <c r="K3315" s="25">
        <f>VLOOKUP(J3315,'Spezifische Werte'!$B$2:$C$4002,2,FALSE)</f>
        <v>0.16538134424295356</v>
      </c>
      <c r="L3315" s="25">
        <f t="shared" si="466"/>
        <v>330.76268848590712</v>
      </c>
      <c r="R3315" s="25">
        <v>3313</v>
      </c>
      <c r="S3315" s="25">
        <v>3312</v>
      </c>
      <c r="T3315" s="25">
        <f t="shared" si="470"/>
        <v>0.27680098896274219</v>
      </c>
      <c r="U3315" s="25">
        <f t="shared" si="467"/>
        <v>0.2813965100030783</v>
      </c>
      <c r="W3315" s="17">
        <f>Eingabe!H3316</f>
        <v>23</v>
      </c>
      <c r="X3315" s="17">
        <f t="shared" si="468"/>
        <v>0.23</v>
      </c>
      <c r="Y3315" s="17">
        <f t="shared" si="469"/>
        <v>20</v>
      </c>
    </row>
    <row r="3316" spans="1:25" x14ac:dyDescent="0.15">
      <c r="A3316" s="82">
        <f t="shared" si="464"/>
        <v>5</v>
      </c>
      <c r="B3316" s="46">
        <v>43604.041666658632</v>
      </c>
      <c r="C3316" s="47">
        <f>Eingabe!G3317</f>
        <v>4.0999999999999996</v>
      </c>
      <c r="D3316" s="77">
        <v>3316</v>
      </c>
      <c r="E3316" s="47"/>
      <c r="F3316" s="25">
        <f t="shared" si="462"/>
        <v>6.12</v>
      </c>
      <c r="G3316" s="25">
        <f>VLOOKUP(F3316,'Spezifische Werte'!$B$2:$C$4002,2,FALSE)</f>
        <v>0.17636813552353289</v>
      </c>
      <c r="H3316" s="25">
        <f t="shared" si="465"/>
        <v>352.73627104706577</v>
      </c>
      <c r="J3316" s="25">
        <f t="shared" si="463"/>
        <v>6.15</v>
      </c>
      <c r="K3316" s="25">
        <f>VLOOKUP(J3316,'Spezifische Werte'!$B$2:$C$4002,2,FALSE)</f>
        <v>0.17921779013058811</v>
      </c>
      <c r="L3316" s="25">
        <f t="shared" si="466"/>
        <v>358.4355802611762</v>
      </c>
      <c r="R3316" s="25">
        <v>3314</v>
      </c>
      <c r="S3316" s="25">
        <v>3313</v>
      </c>
      <c r="T3316" s="25">
        <f t="shared" si="470"/>
        <v>0.27680098896274219</v>
      </c>
      <c r="U3316" s="25">
        <f t="shared" si="467"/>
        <v>0.2813965100030783</v>
      </c>
      <c r="W3316" s="17">
        <f>Eingabe!H3317</f>
        <v>32</v>
      </c>
      <c r="X3316" s="17">
        <f t="shared" si="468"/>
        <v>0.32</v>
      </c>
      <c r="Y3316" s="17">
        <f t="shared" si="469"/>
        <v>30</v>
      </c>
    </row>
    <row r="3317" spans="1:25" x14ac:dyDescent="0.15">
      <c r="A3317" s="82">
        <f t="shared" si="464"/>
        <v>5</v>
      </c>
      <c r="B3317" s="46">
        <v>43604.083333325296</v>
      </c>
      <c r="C3317" s="47">
        <f>Eingabe!G3318</f>
        <v>4</v>
      </c>
      <c r="D3317" s="77">
        <v>3317</v>
      </c>
      <c r="E3317" s="47"/>
      <c r="F3317" s="25">
        <f t="shared" si="462"/>
        <v>5.97</v>
      </c>
      <c r="G3317" s="25">
        <f>VLOOKUP(F3317,'Spezifische Werte'!$B$2:$C$4002,2,FALSE)</f>
        <v>0.1627434603343155</v>
      </c>
      <c r="H3317" s="25">
        <f t="shared" si="465"/>
        <v>325.486920668631</v>
      </c>
      <c r="J3317" s="25">
        <f t="shared" si="463"/>
        <v>6</v>
      </c>
      <c r="K3317" s="25">
        <f>VLOOKUP(J3317,'Spezifische Werte'!$B$2:$C$4002,2,FALSE)</f>
        <v>0.16538134424295356</v>
      </c>
      <c r="L3317" s="25">
        <f t="shared" si="466"/>
        <v>330.76268848590712</v>
      </c>
      <c r="R3317" s="25">
        <v>3315</v>
      </c>
      <c r="S3317" s="25">
        <v>3314</v>
      </c>
      <c r="T3317" s="25">
        <f t="shared" si="470"/>
        <v>0.27680098896274219</v>
      </c>
      <c r="U3317" s="25">
        <f t="shared" si="467"/>
        <v>0.2813965100030783</v>
      </c>
      <c r="W3317" s="17">
        <f>Eingabe!H3318</f>
        <v>354</v>
      </c>
      <c r="X3317" s="17">
        <f t="shared" si="468"/>
        <v>3.54</v>
      </c>
      <c r="Y3317" s="17">
        <f t="shared" si="469"/>
        <v>350</v>
      </c>
    </row>
    <row r="3318" spans="1:25" x14ac:dyDescent="0.15">
      <c r="A3318" s="82">
        <f t="shared" si="464"/>
        <v>5</v>
      </c>
      <c r="B3318" s="46">
        <v>43604.12499999196</v>
      </c>
      <c r="C3318" s="47">
        <f>Eingabe!G3319</f>
        <v>4</v>
      </c>
      <c r="D3318" s="77">
        <v>3318</v>
      </c>
      <c r="E3318" s="47"/>
      <c r="F3318" s="25">
        <f t="shared" si="462"/>
        <v>5.97</v>
      </c>
      <c r="G3318" s="25">
        <f>VLOOKUP(F3318,'Spezifische Werte'!$B$2:$C$4002,2,FALSE)</f>
        <v>0.1627434603343155</v>
      </c>
      <c r="H3318" s="25">
        <f t="shared" si="465"/>
        <v>325.486920668631</v>
      </c>
      <c r="J3318" s="25">
        <f t="shared" si="463"/>
        <v>6</v>
      </c>
      <c r="K3318" s="25">
        <f>VLOOKUP(J3318,'Spezifische Werte'!$B$2:$C$4002,2,FALSE)</f>
        <v>0.16538134424295356</v>
      </c>
      <c r="L3318" s="25">
        <f t="shared" si="466"/>
        <v>330.76268848590712</v>
      </c>
      <c r="R3318" s="25">
        <v>3316</v>
      </c>
      <c r="S3318" s="25">
        <v>3315</v>
      </c>
      <c r="T3318" s="25">
        <f t="shared" si="470"/>
        <v>0.27680098896274219</v>
      </c>
      <c r="U3318" s="25">
        <f t="shared" si="467"/>
        <v>0.2813965100030783</v>
      </c>
      <c r="W3318" s="17">
        <f>Eingabe!H3319</f>
        <v>353</v>
      </c>
      <c r="X3318" s="17">
        <f t="shared" si="468"/>
        <v>3.53</v>
      </c>
      <c r="Y3318" s="17">
        <f t="shared" si="469"/>
        <v>350</v>
      </c>
    </row>
    <row r="3319" spans="1:25" x14ac:dyDescent="0.15">
      <c r="A3319" s="82">
        <f t="shared" si="464"/>
        <v>5</v>
      </c>
      <c r="B3319" s="46">
        <v>43604.166666658624</v>
      </c>
      <c r="C3319" s="47">
        <f>Eingabe!G3320</f>
        <v>3.7</v>
      </c>
      <c r="D3319" s="77">
        <v>3319</v>
      </c>
      <c r="E3319" s="47"/>
      <c r="F3319" s="25">
        <f t="shared" si="462"/>
        <v>5.52</v>
      </c>
      <c r="G3319" s="25">
        <f>VLOOKUP(F3319,'Spezifische Werte'!$B$2:$C$4002,2,FALSE)</f>
        <v>0.12721663519138685</v>
      </c>
      <c r="H3319" s="25">
        <f t="shared" si="465"/>
        <v>254.43327038277369</v>
      </c>
      <c r="J3319" s="25">
        <f t="shared" si="463"/>
        <v>5.55</v>
      </c>
      <c r="K3319" s="25">
        <f>VLOOKUP(J3319,'Spezifische Werte'!$B$2:$C$4002,2,FALSE)</f>
        <v>0.12941942247043492</v>
      </c>
      <c r="L3319" s="25">
        <f t="shared" si="466"/>
        <v>258.83884494086982</v>
      </c>
      <c r="R3319" s="25">
        <v>3317</v>
      </c>
      <c r="S3319" s="25">
        <v>3316</v>
      </c>
      <c r="T3319" s="25">
        <f t="shared" si="470"/>
        <v>0.27680098896274219</v>
      </c>
      <c r="U3319" s="25">
        <f t="shared" si="467"/>
        <v>0.2813965100030783</v>
      </c>
      <c r="W3319" s="17">
        <f>Eingabe!H3320</f>
        <v>353</v>
      </c>
      <c r="X3319" s="17">
        <f t="shared" si="468"/>
        <v>3.53</v>
      </c>
      <c r="Y3319" s="17">
        <f t="shared" si="469"/>
        <v>350</v>
      </c>
    </row>
    <row r="3320" spans="1:25" x14ac:dyDescent="0.15">
      <c r="A3320" s="82">
        <f t="shared" si="464"/>
        <v>5</v>
      </c>
      <c r="B3320" s="46">
        <v>43604.208333325289</v>
      </c>
      <c r="C3320" s="47">
        <f>Eingabe!G3321</f>
        <v>4.9000000000000004</v>
      </c>
      <c r="D3320" s="77">
        <v>3320</v>
      </c>
      <c r="E3320" s="47"/>
      <c r="F3320" s="25">
        <f t="shared" si="462"/>
        <v>7.31</v>
      </c>
      <c r="G3320" s="25">
        <f>VLOOKUP(F3320,'Spezifische Werte'!$B$2:$C$4002,2,FALSE)</f>
        <v>0.3124426167174133</v>
      </c>
      <c r="H3320" s="25">
        <f t="shared" si="465"/>
        <v>624.88523343482666</v>
      </c>
      <c r="J3320" s="25">
        <f t="shared" si="463"/>
        <v>7.35</v>
      </c>
      <c r="K3320" s="25">
        <f>VLOOKUP(J3320,'Spezifische Werte'!$B$2:$C$4002,2,FALSE)</f>
        <v>0.31783439487629789</v>
      </c>
      <c r="L3320" s="25">
        <f t="shared" si="466"/>
        <v>635.66878975259579</v>
      </c>
      <c r="R3320" s="25">
        <v>3318</v>
      </c>
      <c r="S3320" s="25">
        <v>3317</v>
      </c>
      <c r="T3320" s="25">
        <f t="shared" si="470"/>
        <v>0.27680098896274219</v>
      </c>
      <c r="U3320" s="25">
        <f t="shared" si="467"/>
        <v>0.2813965100030783</v>
      </c>
      <c r="W3320" s="17">
        <f>Eingabe!H3321</f>
        <v>351</v>
      </c>
      <c r="X3320" s="17">
        <f t="shared" si="468"/>
        <v>3.51</v>
      </c>
      <c r="Y3320" s="17">
        <f t="shared" si="469"/>
        <v>350</v>
      </c>
    </row>
    <row r="3321" spans="1:25" x14ac:dyDescent="0.15">
      <c r="A3321" s="82">
        <f t="shared" si="464"/>
        <v>5</v>
      </c>
      <c r="B3321" s="46">
        <v>43604.249999991953</v>
      </c>
      <c r="C3321" s="47">
        <f>Eingabe!G3322</f>
        <v>3.8</v>
      </c>
      <c r="D3321" s="77">
        <v>3321</v>
      </c>
      <c r="E3321" s="47"/>
      <c r="F3321" s="25">
        <f t="shared" si="462"/>
        <v>5.67</v>
      </c>
      <c r="G3321" s="25">
        <f>VLOOKUP(F3321,'Spezifische Werte'!$B$2:$C$4002,2,FALSE)</f>
        <v>0.13840049448137109</v>
      </c>
      <c r="H3321" s="25">
        <f t="shared" si="465"/>
        <v>276.80098896274217</v>
      </c>
      <c r="J3321" s="25">
        <f t="shared" si="463"/>
        <v>5.7</v>
      </c>
      <c r="K3321" s="25">
        <f>VLOOKUP(J3321,'Spezifische Werte'!$B$2:$C$4002,2,FALSE)</f>
        <v>0.14069825500153915</v>
      </c>
      <c r="L3321" s="25">
        <f t="shared" si="466"/>
        <v>281.39651000307828</v>
      </c>
      <c r="R3321" s="25">
        <v>3319</v>
      </c>
      <c r="S3321" s="25">
        <v>3318</v>
      </c>
      <c r="T3321" s="25">
        <f t="shared" si="470"/>
        <v>0.27680098896274219</v>
      </c>
      <c r="U3321" s="25">
        <f t="shared" si="467"/>
        <v>0.2813965100030783</v>
      </c>
      <c r="W3321" s="17">
        <f>Eingabe!H3322</f>
        <v>23</v>
      </c>
      <c r="X3321" s="17">
        <f t="shared" si="468"/>
        <v>0.23</v>
      </c>
      <c r="Y3321" s="17">
        <f t="shared" si="469"/>
        <v>20</v>
      </c>
    </row>
    <row r="3322" spans="1:25" x14ac:dyDescent="0.15">
      <c r="A3322" s="82">
        <f t="shared" si="464"/>
        <v>5</v>
      </c>
      <c r="B3322" s="46">
        <v>43604.291666658617</v>
      </c>
      <c r="C3322" s="47">
        <f>Eingabe!G3323</f>
        <v>6.1</v>
      </c>
      <c r="D3322" s="77">
        <v>3322</v>
      </c>
      <c r="E3322" s="47"/>
      <c r="F3322" s="25">
        <f t="shared" si="462"/>
        <v>9.1</v>
      </c>
      <c r="G3322" s="25">
        <f>VLOOKUP(F3322,'Spezifische Werte'!$B$2:$C$4002,2,FALSE)</f>
        <v>0.59886663276505681</v>
      </c>
      <c r="H3322" s="25">
        <f t="shared" si="465"/>
        <v>1197.7332655301136</v>
      </c>
      <c r="J3322" s="25">
        <f t="shared" si="463"/>
        <v>9.15</v>
      </c>
      <c r="K3322" s="25">
        <f>VLOOKUP(J3322,'Spezifische Werte'!$B$2:$C$4002,2,FALSE)</f>
        <v>0.60752867779351938</v>
      </c>
      <c r="L3322" s="25">
        <f t="shared" si="466"/>
        <v>1215.0573555870387</v>
      </c>
      <c r="R3322" s="25">
        <v>3320</v>
      </c>
      <c r="S3322" s="25">
        <v>3319</v>
      </c>
      <c r="T3322" s="25">
        <f t="shared" si="470"/>
        <v>0.27680098896274219</v>
      </c>
      <c r="U3322" s="25">
        <f t="shared" si="467"/>
        <v>0.2813965100030783</v>
      </c>
      <c r="W3322" s="17">
        <f>Eingabe!H3323</f>
        <v>12</v>
      </c>
      <c r="X3322" s="17">
        <f t="shared" si="468"/>
        <v>0.12</v>
      </c>
      <c r="Y3322" s="17">
        <f t="shared" si="469"/>
        <v>10</v>
      </c>
    </row>
    <row r="3323" spans="1:25" x14ac:dyDescent="0.15">
      <c r="A3323" s="82">
        <f t="shared" si="464"/>
        <v>5</v>
      </c>
      <c r="B3323" s="46">
        <v>43604.333333325281</v>
      </c>
      <c r="C3323" s="47">
        <f>Eingabe!G3324</f>
        <v>4.5</v>
      </c>
      <c r="D3323" s="77">
        <v>3323</v>
      </c>
      <c r="E3323" s="47"/>
      <c r="F3323" s="25">
        <f t="shared" si="462"/>
        <v>6.71</v>
      </c>
      <c r="G3323" s="25">
        <f>VLOOKUP(F3323,'Spezifische Werte'!$B$2:$C$4002,2,FALSE)</f>
        <v>0.23821819652236836</v>
      </c>
      <c r="H3323" s="25">
        <f t="shared" si="465"/>
        <v>476.43639304473675</v>
      </c>
      <c r="J3323" s="25">
        <f t="shared" si="463"/>
        <v>6.75</v>
      </c>
      <c r="K3323" s="25">
        <f>VLOOKUP(J3323,'Spezifische Werte'!$B$2:$C$4002,2,FALSE)</f>
        <v>0.24279032681735657</v>
      </c>
      <c r="L3323" s="25">
        <f t="shared" si="466"/>
        <v>485.58065363471314</v>
      </c>
      <c r="R3323" s="25">
        <v>3321</v>
      </c>
      <c r="S3323" s="25">
        <v>3320</v>
      </c>
      <c r="T3323" s="25">
        <f t="shared" si="470"/>
        <v>0.27680098896274219</v>
      </c>
      <c r="U3323" s="25">
        <f t="shared" si="467"/>
        <v>0.2813965100030783</v>
      </c>
      <c r="W3323" s="17">
        <f>Eingabe!H3324</f>
        <v>12</v>
      </c>
      <c r="X3323" s="17">
        <f t="shared" si="468"/>
        <v>0.12</v>
      </c>
      <c r="Y3323" s="17">
        <f t="shared" si="469"/>
        <v>10</v>
      </c>
    </row>
    <row r="3324" spans="1:25" x14ac:dyDescent="0.15">
      <c r="A3324" s="82">
        <f t="shared" si="464"/>
        <v>5</v>
      </c>
      <c r="B3324" s="46">
        <v>43604.374999991946</v>
      </c>
      <c r="C3324" s="47">
        <f>Eingabe!G3325</f>
        <v>5.7</v>
      </c>
      <c r="D3324" s="77">
        <v>3324</v>
      </c>
      <c r="E3324" s="47"/>
      <c r="F3324" s="25">
        <f t="shared" si="462"/>
        <v>8.5</v>
      </c>
      <c r="G3324" s="25">
        <f>VLOOKUP(F3324,'Spezifische Werte'!$B$2:$C$4002,2,FALSE)</f>
        <v>0.49489541709216678</v>
      </c>
      <c r="H3324" s="25">
        <f t="shared" si="465"/>
        <v>989.79083418433356</v>
      </c>
      <c r="J3324" s="25">
        <f t="shared" si="463"/>
        <v>8.5500000000000007</v>
      </c>
      <c r="K3324" s="25">
        <f>VLOOKUP(J3324,'Spezifische Werte'!$B$2:$C$4002,2,FALSE)</f>
        <v>0.50342054722621021</v>
      </c>
      <c r="L3324" s="25">
        <f t="shared" si="466"/>
        <v>1006.8410944524204</v>
      </c>
      <c r="R3324" s="25">
        <v>3322</v>
      </c>
      <c r="S3324" s="25">
        <v>3321</v>
      </c>
      <c r="T3324" s="25">
        <f t="shared" si="470"/>
        <v>0.27680098896274219</v>
      </c>
      <c r="U3324" s="25">
        <f t="shared" si="467"/>
        <v>0.2813965100030783</v>
      </c>
      <c r="W3324" s="17">
        <f>Eingabe!H3325</f>
        <v>351</v>
      </c>
      <c r="X3324" s="17">
        <f t="shared" si="468"/>
        <v>3.51</v>
      </c>
      <c r="Y3324" s="17">
        <f t="shared" si="469"/>
        <v>350</v>
      </c>
    </row>
    <row r="3325" spans="1:25" x14ac:dyDescent="0.15">
      <c r="A3325" s="82">
        <f t="shared" si="464"/>
        <v>5</v>
      </c>
      <c r="B3325" s="46">
        <v>43604.41666665861</v>
      </c>
      <c r="C3325" s="47">
        <f>Eingabe!G3326</f>
        <v>4.3</v>
      </c>
      <c r="D3325" s="77">
        <v>3325</v>
      </c>
      <c r="E3325" s="47"/>
      <c r="F3325" s="25">
        <f t="shared" si="462"/>
        <v>6.41</v>
      </c>
      <c r="G3325" s="25">
        <f>VLOOKUP(F3325,'Spezifische Werte'!$B$2:$C$4002,2,FALSE)</f>
        <v>0.20539547091670399</v>
      </c>
      <c r="H3325" s="25">
        <f t="shared" si="465"/>
        <v>410.790941833408</v>
      </c>
      <c r="J3325" s="25">
        <f t="shared" si="463"/>
        <v>6.45</v>
      </c>
      <c r="K3325" s="25">
        <f>VLOOKUP(J3325,'Spezifische Werte'!$B$2:$C$4002,2,FALSE)</f>
        <v>0.20962714743593144</v>
      </c>
      <c r="L3325" s="25">
        <f t="shared" si="466"/>
        <v>419.2542948718629</v>
      </c>
      <c r="R3325" s="25">
        <v>3323</v>
      </c>
      <c r="S3325" s="25">
        <v>3322</v>
      </c>
      <c r="T3325" s="25">
        <f t="shared" si="470"/>
        <v>0.27680098896274219</v>
      </c>
      <c r="U3325" s="25">
        <f t="shared" si="467"/>
        <v>0.2813965100030783</v>
      </c>
      <c r="W3325" s="17">
        <f>Eingabe!H3326</f>
        <v>328</v>
      </c>
      <c r="X3325" s="17">
        <f t="shared" si="468"/>
        <v>3.28</v>
      </c>
      <c r="Y3325" s="17">
        <f t="shared" si="469"/>
        <v>330</v>
      </c>
    </row>
    <row r="3326" spans="1:25" x14ac:dyDescent="0.15">
      <c r="A3326" s="82">
        <f t="shared" si="464"/>
        <v>5</v>
      </c>
      <c r="B3326" s="46">
        <v>43604.458333325274</v>
      </c>
      <c r="C3326" s="47">
        <f>Eingabe!G3327</f>
        <v>4.3</v>
      </c>
      <c r="D3326" s="77">
        <v>3326</v>
      </c>
      <c r="E3326" s="47"/>
      <c r="F3326" s="25">
        <f t="shared" si="462"/>
        <v>6.41</v>
      </c>
      <c r="G3326" s="25">
        <f>VLOOKUP(F3326,'Spezifische Werte'!$B$2:$C$4002,2,FALSE)</f>
        <v>0.20539547091670399</v>
      </c>
      <c r="H3326" s="25">
        <f t="shared" si="465"/>
        <v>410.790941833408</v>
      </c>
      <c r="J3326" s="25">
        <f t="shared" si="463"/>
        <v>6.45</v>
      </c>
      <c r="K3326" s="25">
        <f>VLOOKUP(J3326,'Spezifische Werte'!$B$2:$C$4002,2,FALSE)</f>
        <v>0.20962714743593144</v>
      </c>
      <c r="L3326" s="25">
        <f t="shared" si="466"/>
        <v>419.2542948718629</v>
      </c>
      <c r="R3326" s="25">
        <v>3324</v>
      </c>
      <c r="S3326" s="25">
        <v>3323</v>
      </c>
      <c r="T3326" s="25">
        <f t="shared" si="470"/>
        <v>0.27680098896274219</v>
      </c>
      <c r="U3326" s="25">
        <f t="shared" si="467"/>
        <v>0.2813965100030783</v>
      </c>
      <c r="W3326" s="17">
        <f>Eingabe!H3327</f>
        <v>321</v>
      </c>
      <c r="X3326" s="17">
        <f t="shared" si="468"/>
        <v>3.21</v>
      </c>
      <c r="Y3326" s="17">
        <f t="shared" si="469"/>
        <v>320</v>
      </c>
    </row>
    <row r="3327" spans="1:25" x14ac:dyDescent="0.15">
      <c r="A3327" s="82">
        <f t="shared" si="464"/>
        <v>5</v>
      </c>
      <c r="B3327" s="46">
        <v>43604.499999991938</v>
      </c>
      <c r="C3327" s="47">
        <f>Eingabe!G3328</f>
        <v>5.5</v>
      </c>
      <c r="D3327" s="77">
        <v>3327</v>
      </c>
      <c r="E3327" s="47"/>
      <c r="F3327" s="25">
        <f t="shared" si="462"/>
        <v>8.2100000000000009</v>
      </c>
      <c r="G3327" s="25">
        <f>VLOOKUP(F3327,'Spezifische Werte'!$B$2:$C$4002,2,FALSE)</f>
        <v>0.4465432352525967</v>
      </c>
      <c r="H3327" s="25">
        <f t="shared" si="465"/>
        <v>893.08647050519346</v>
      </c>
      <c r="J3327" s="25">
        <f t="shared" si="463"/>
        <v>8.25</v>
      </c>
      <c r="K3327" s="25">
        <f>VLOOKUP(J3327,'Spezifische Werte'!$B$2:$C$4002,2,FALSE)</f>
        <v>0.45308958157539997</v>
      </c>
      <c r="L3327" s="25">
        <f t="shared" si="466"/>
        <v>906.17916315079992</v>
      </c>
      <c r="R3327" s="25">
        <v>3325</v>
      </c>
      <c r="S3327" s="25">
        <v>3324</v>
      </c>
      <c r="T3327" s="25">
        <f t="shared" si="470"/>
        <v>0.27680098896274219</v>
      </c>
      <c r="U3327" s="25">
        <f t="shared" si="467"/>
        <v>0.2813965100030783</v>
      </c>
      <c r="W3327" s="17">
        <f>Eingabe!H3328</f>
        <v>343</v>
      </c>
      <c r="X3327" s="17">
        <f t="shared" si="468"/>
        <v>3.43</v>
      </c>
      <c r="Y3327" s="17">
        <f t="shared" si="469"/>
        <v>340</v>
      </c>
    </row>
    <row r="3328" spans="1:25" x14ac:dyDescent="0.15">
      <c r="A3328" s="82">
        <f t="shared" si="464"/>
        <v>5</v>
      </c>
      <c r="B3328" s="46">
        <v>43604.541666658602</v>
      </c>
      <c r="C3328" s="47">
        <f>Eingabe!G3329</f>
        <v>4.5999999999999996</v>
      </c>
      <c r="D3328" s="77">
        <v>3328</v>
      </c>
      <c r="E3328" s="47"/>
      <c r="F3328" s="25">
        <f t="shared" si="462"/>
        <v>6.86</v>
      </c>
      <c r="G3328" s="25">
        <f>VLOOKUP(F3328,'Spezifische Werte'!$B$2:$C$4002,2,FALSE)</f>
        <v>0.25562320201003652</v>
      </c>
      <c r="H3328" s="25">
        <f t="shared" si="465"/>
        <v>511.24640402007304</v>
      </c>
      <c r="J3328" s="25">
        <f t="shared" si="463"/>
        <v>6.9</v>
      </c>
      <c r="K3328" s="25">
        <f>VLOOKUP(J3328,'Spezifische Werte'!$B$2:$C$4002,2,FALSE)</f>
        <v>0.26038765048417867</v>
      </c>
      <c r="L3328" s="25">
        <f t="shared" si="466"/>
        <v>520.77530096835733</v>
      </c>
      <c r="R3328" s="25">
        <v>3326</v>
      </c>
      <c r="S3328" s="25">
        <v>3325</v>
      </c>
      <c r="T3328" s="25">
        <f t="shared" si="470"/>
        <v>0.27680098896274219</v>
      </c>
      <c r="U3328" s="25">
        <f t="shared" si="467"/>
        <v>0.2813965100030783</v>
      </c>
      <c r="W3328" s="17">
        <f>Eingabe!H3329</f>
        <v>351</v>
      </c>
      <c r="X3328" s="17">
        <f t="shared" si="468"/>
        <v>3.51</v>
      </c>
      <c r="Y3328" s="17">
        <f t="shared" si="469"/>
        <v>350</v>
      </c>
    </row>
    <row r="3329" spans="1:25" x14ac:dyDescent="0.15">
      <c r="A3329" s="82">
        <f t="shared" si="464"/>
        <v>5</v>
      </c>
      <c r="B3329" s="46">
        <v>43604.583333325267</v>
      </c>
      <c r="C3329" s="47">
        <f>Eingabe!G3330</f>
        <v>5</v>
      </c>
      <c r="D3329" s="77">
        <v>3329</v>
      </c>
      <c r="E3329" s="47"/>
      <c r="F3329" s="25">
        <f t="shared" si="462"/>
        <v>7.46</v>
      </c>
      <c r="G3329" s="25">
        <f>VLOOKUP(F3329,'Spezifische Werte'!$B$2:$C$4002,2,FALSE)</f>
        <v>0.33294203068553224</v>
      </c>
      <c r="H3329" s="25">
        <f t="shared" si="465"/>
        <v>665.88406137106449</v>
      </c>
      <c r="J3329" s="25">
        <f t="shared" si="463"/>
        <v>7.5</v>
      </c>
      <c r="K3329" s="25">
        <f>VLOOKUP(J3329,'Spezifische Werte'!$B$2:$C$4002,2,FALSE)</f>
        <v>0.33853673002168488</v>
      </c>
      <c r="L3329" s="25">
        <f t="shared" si="466"/>
        <v>677.07346004336978</v>
      </c>
      <c r="R3329" s="25">
        <v>3327</v>
      </c>
      <c r="S3329" s="25">
        <v>3326</v>
      </c>
      <c r="T3329" s="25">
        <f t="shared" si="470"/>
        <v>0.27680098896274219</v>
      </c>
      <c r="U3329" s="25">
        <f t="shared" si="467"/>
        <v>0.2813965100030783</v>
      </c>
      <c r="W3329" s="17">
        <f>Eingabe!H3330</f>
        <v>318</v>
      </c>
      <c r="X3329" s="17">
        <f t="shared" si="468"/>
        <v>3.18</v>
      </c>
      <c r="Y3329" s="17">
        <f t="shared" si="469"/>
        <v>320</v>
      </c>
    </row>
    <row r="3330" spans="1:25" x14ac:dyDescent="0.15">
      <c r="A3330" s="82">
        <f t="shared" si="464"/>
        <v>5</v>
      </c>
      <c r="B3330" s="46">
        <v>43604.624999991931</v>
      </c>
      <c r="C3330" s="47">
        <f>Eingabe!G3331</f>
        <v>4.9000000000000004</v>
      </c>
      <c r="D3330" s="77">
        <v>3330</v>
      </c>
      <c r="E3330" s="47"/>
      <c r="F3330" s="25">
        <f t="shared" si="462"/>
        <v>7.31</v>
      </c>
      <c r="G3330" s="25">
        <f>VLOOKUP(F3330,'Spezifische Werte'!$B$2:$C$4002,2,FALSE)</f>
        <v>0.3124426167174133</v>
      </c>
      <c r="H3330" s="25">
        <f t="shared" si="465"/>
        <v>624.88523343482666</v>
      </c>
      <c r="J3330" s="25">
        <f t="shared" si="463"/>
        <v>7.35</v>
      </c>
      <c r="K3330" s="25">
        <f>VLOOKUP(J3330,'Spezifische Werte'!$B$2:$C$4002,2,FALSE)</f>
        <v>0.31783439487629789</v>
      </c>
      <c r="L3330" s="25">
        <f t="shared" si="466"/>
        <v>635.66878975259579</v>
      </c>
      <c r="R3330" s="25">
        <v>3328</v>
      </c>
      <c r="S3330" s="25">
        <v>3327</v>
      </c>
      <c r="T3330" s="25">
        <f t="shared" si="470"/>
        <v>0.27680098896274219</v>
      </c>
      <c r="U3330" s="25">
        <f t="shared" si="467"/>
        <v>0.2813965100030783</v>
      </c>
      <c r="W3330" s="17">
        <f>Eingabe!H3331</f>
        <v>308</v>
      </c>
      <c r="X3330" s="17">
        <f t="shared" si="468"/>
        <v>3.08</v>
      </c>
      <c r="Y3330" s="17">
        <f t="shared" si="469"/>
        <v>310</v>
      </c>
    </row>
    <row r="3331" spans="1:25" x14ac:dyDescent="0.15">
      <c r="A3331" s="82">
        <f t="shared" si="464"/>
        <v>5</v>
      </c>
      <c r="B3331" s="46">
        <v>43604.666666658595</v>
      </c>
      <c r="C3331" s="47">
        <f>Eingabe!G3332</f>
        <v>3.6</v>
      </c>
      <c r="D3331" s="77">
        <v>3331</v>
      </c>
      <c r="E3331" s="47"/>
      <c r="F3331" s="25">
        <f t="shared" ref="F3331:F3394" si="471">ROUND(C3331*($O$4/$O$5)^$O$7,2)</f>
        <v>5.37</v>
      </c>
      <c r="G3331" s="25">
        <f>VLOOKUP(F3331,'Spezifische Werte'!$B$2:$C$4002,2,FALSE)</f>
        <v>0.11640095819454216</v>
      </c>
      <c r="H3331" s="25">
        <f t="shared" si="465"/>
        <v>232.80191638908431</v>
      </c>
      <c r="J3331" s="25">
        <f t="shared" ref="J3331:J3394" si="472">ROUND(C3331*(LN($O$4/$O$8)/LN($O$5/$O$8)),2)</f>
        <v>5.4</v>
      </c>
      <c r="K3331" s="25">
        <f>VLOOKUP(J3331,'Spezifische Werte'!$B$2:$C$4002,2,FALSE)</f>
        <v>0.11853513474534576</v>
      </c>
      <c r="L3331" s="25">
        <f t="shared" si="466"/>
        <v>237.07026949069152</v>
      </c>
      <c r="R3331" s="25">
        <v>3329</v>
      </c>
      <c r="S3331" s="25">
        <v>3328</v>
      </c>
      <c r="T3331" s="25">
        <f t="shared" si="470"/>
        <v>0.27680098896274219</v>
      </c>
      <c r="U3331" s="25">
        <f t="shared" si="467"/>
        <v>0.2813965100030783</v>
      </c>
      <c r="W3331" s="17">
        <f>Eingabe!H3332</f>
        <v>319</v>
      </c>
      <c r="X3331" s="17">
        <f t="shared" si="468"/>
        <v>3.19</v>
      </c>
      <c r="Y3331" s="17">
        <f t="shared" si="469"/>
        <v>320</v>
      </c>
    </row>
    <row r="3332" spans="1:25" x14ac:dyDescent="0.15">
      <c r="A3332" s="82">
        <f t="shared" ref="A3332:A3395" si="473">MONTH(B3332)</f>
        <v>5</v>
      </c>
      <c r="B3332" s="46">
        <v>43604.708333325259</v>
      </c>
      <c r="C3332" s="47">
        <f>Eingabe!G3333</f>
        <v>2.4</v>
      </c>
      <c r="D3332" s="77">
        <v>3332</v>
      </c>
      <c r="E3332" s="47"/>
      <c r="F3332" s="25">
        <f t="shared" si="471"/>
        <v>3.58</v>
      </c>
      <c r="G3332" s="25">
        <f>VLOOKUP(F3332,'Spezifische Werte'!$B$2:$C$4002,2,FALSE)</f>
        <v>2.2829235995572409E-2</v>
      </c>
      <c r="H3332" s="25">
        <f t="shared" ref="H3332:H3395" si="474">G3332*$O$9*1000</f>
        <v>45.658471991144815</v>
      </c>
      <c r="J3332" s="25">
        <f t="shared" si="472"/>
        <v>3.6</v>
      </c>
      <c r="K3332" s="25">
        <f>VLOOKUP(J3332,'Spezifische Werte'!$B$2:$C$4002,2,FALSE)</f>
        <v>2.3596471134930203E-2</v>
      </c>
      <c r="L3332" s="25">
        <f t="shared" ref="L3332:L3395" si="475">K3332*$O$9*1000</f>
        <v>47.19294226986041</v>
      </c>
      <c r="R3332" s="25">
        <v>3330</v>
      </c>
      <c r="S3332" s="25">
        <v>3329</v>
      </c>
      <c r="T3332" s="25">
        <f t="shared" si="470"/>
        <v>0.27680098896274219</v>
      </c>
      <c r="U3332" s="25">
        <f t="shared" ref="U3332:U3395" si="476">LARGE($L$3:$L$8762,R3332)/1000</f>
        <v>0.2813965100030783</v>
      </c>
      <c r="W3332" s="17">
        <f>Eingabe!H3333</f>
        <v>321</v>
      </c>
      <c r="X3332" s="17">
        <f t="shared" ref="X3332:X3395" si="477">W3332/100</f>
        <v>3.21</v>
      </c>
      <c r="Y3332" s="17">
        <f t="shared" ref="Y3332:Y3395" si="478">ROUND(X3332,1)*100</f>
        <v>320</v>
      </c>
    </row>
    <row r="3333" spans="1:25" x14ac:dyDescent="0.15">
      <c r="A3333" s="82">
        <f t="shared" si="473"/>
        <v>5</v>
      </c>
      <c r="B3333" s="46">
        <v>43604.749999991924</v>
      </c>
      <c r="C3333" s="47">
        <f>Eingabe!G3334</f>
        <v>1.6</v>
      </c>
      <c r="D3333" s="77">
        <v>3333</v>
      </c>
      <c r="E3333" s="47"/>
      <c r="F3333" s="25">
        <f t="shared" si="471"/>
        <v>2.39</v>
      </c>
      <c r="G3333" s="25">
        <f>VLOOKUP(F3333,'Spezifische Werte'!$B$2:$C$4002,2,FALSE)</f>
        <v>1.6182188036419766E-3</v>
      </c>
      <c r="H3333" s="25">
        <f t="shared" si="474"/>
        <v>3.2364376072839534</v>
      </c>
      <c r="J3333" s="25">
        <f t="shared" si="472"/>
        <v>2.4</v>
      </c>
      <c r="K3333" s="25">
        <f>VLOOKUP(J3333,'Spezifische Werte'!$B$2:$C$4002,2,FALSE)</f>
        <v>1.6560687882273774E-3</v>
      </c>
      <c r="L3333" s="25">
        <f t="shared" si="475"/>
        <v>3.3121375764547549</v>
      </c>
      <c r="R3333" s="25">
        <v>3331</v>
      </c>
      <c r="S3333" s="25">
        <v>3330</v>
      </c>
      <c r="T3333" s="25">
        <f t="shared" si="470"/>
        <v>0.27680098896274219</v>
      </c>
      <c r="U3333" s="25">
        <f t="shared" si="476"/>
        <v>0.2813965100030783</v>
      </c>
      <c r="W3333" s="17">
        <f>Eingabe!H3334</f>
        <v>331</v>
      </c>
      <c r="X3333" s="17">
        <f t="shared" si="477"/>
        <v>3.31</v>
      </c>
      <c r="Y3333" s="17">
        <f t="shared" si="478"/>
        <v>330</v>
      </c>
    </row>
    <row r="3334" spans="1:25" x14ac:dyDescent="0.15">
      <c r="A3334" s="82">
        <f t="shared" si="473"/>
        <v>5</v>
      </c>
      <c r="B3334" s="46">
        <v>43604.791666658588</v>
      </c>
      <c r="C3334" s="47">
        <f>Eingabe!G3335</f>
        <v>0.4</v>
      </c>
      <c r="D3334" s="77">
        <v>3334</v>
      </c>
      <c r="E3334" s="47"/>
      <c r="F3334" s="25">
        <f t="shared" si="471"/>
        <v>0.6</v>
      </c>
      <c r="G3334" s="25">
        <f>VLOOKUP(F3334,'Spezifische Werte'!$B$2:$C$4002,2,FALSE)</f>
        <v>0</v>
      </c>
      <c r="H3334" s="25">
        <f t="shared" si="474"/>
        <v>0</v>
      </c>
      <c r="J3334" s="25">
        <f t="shared" si="472"/>
        <v>0.6</v>
      </c>
      <c r="K3334" s="25">
        <f>VLOOKUP(J3334,'Spezifische Werte'!$B$2:$C$4002,2,FALSE)</f>
        <v>0</v>
      </c>
      <c r="L3334" s="25">
        <f t="shared" si="475"/>
        <v>0</v>
      </c>
      <c r="R3334" s="25">
        <v>3332</v>
      </c>
      <c r="S3334" s="25">
        <v>3331</v>
      </c>
      <c r="T3334" s="25">
        <f t="shared" ref="T3334:T3397" si="479">LARGE($H$3:$H$8762,R3334)/1000</f>
        <v>0.27680098896274219</v>
      </c>
      <c r="U3334" s="25">
        <f t="shared" si="476"/>
        <v>0.2813965100030783</v>
      </c>
      <c r="W3334" s="17">
        <f>Eingabe!H3335</f>
        <v>338</v>
      </c>
      <c r="X3334" s="17">
        <f t="shared" si="477"/>
        <v>3.38</v>
      </c>
      <c r="Y3334" s="17">
        <f t="shared" si="478"/>
        <v>340</v>
      </c>
    </row>
    <row r="3335" spans="1:25" x14ac:dyDescent="0.15">
      <c r="A3335" s="82">
        <f t="shared" si="473"/>
        <v>5</v>
      </c>
      <c r="B3335" s="46">
        <v>43604.833333325252</v>
      </c>
      <c r="C3335" s="47">
        <f>Eingabe!G3336</f>
        <v>1.1000000000000001</v>
      </c>
      <c r="D3335" s="77">
        <v>3335</v>
      </c>
      <c r="E3335" s="47"/>
      <c r="F3335" s="25">
        <f t="shared" si="471"/>
        <v>1.64</v>
      </c>
      <c r="G3335" s="25">
        <f>VLOOKUP(F3335,'Spezifische Werte'!$B$2:$C$4002,2,FALSE)</f>
        <v>1.4468365948300602E-4</v>
      </c>
      <c r="H3335" s="25">
        <f t="shared" si="474"/>
        <v>0.28936731896601203</v>
      </c>
      <c r="J3335" s="25">
        <f t="shared" si="472"/>
        <v>1.65</v>
      </c>
      <c r="K3335" s="25">
        <f>VLOOKUP(J3335,'Spezifische Werte'!$B$2:$C$4002,2,FALSE)</f>
        <v>1.5161429771714323E-4</v>
      </c>
      <c r="L3335" s="25">
        <f t="shared" si="475"/>
        <v>0.30322859543428649</v>
      </c>
      <c r="R3335" s="25">
        <v>3333</v>
      </c>
      <c r="S3335" s="25">
        <v>3332</v>
      </c>
      <c r="T3335" s="25">
        <f t="shared" si="479"/>
        <v>0.27680098896274219</v>
      </c>
      <c r="U3335" s="25">
        <f t="shared" si="476"/>
        <v>0.2813965100030783</v>
      </c>
      <c r="W3335" s="17">
        <f>Eingabe!H3336</f>
        <v>350</v>
      </c>
      <c r="X3335" s="17">
        <f t="shared" si="477"/>
        <v>3.5</v>
      </c>
      <c r="Y3335" s="17">
        <f t="shared" si="478"/>
        <v>350</v>
      </c>
    </row>
    <row r="3336" spans="1:25" x14ac:dyDescent="0.15">
      <c r="A3336" s="82">
        <f t="shared" si="473"/>
        <v>5</v>
      </c>
      <c r="B3336" s="46">
        <v>43604.874999991916</v>
      </c>
      <c r="C3336" s="47">
        <f>Eingabe!G3337</f>
        <v>1</v>
      </c>
      <c r="D3336" s="77">
        <v>3336</v>
      </c>
      <c r="E3336" s="47"/>
      <c r="F3336" s="25">
        <f t="shared" si="471"/>
        <v>1.49</v>
      </c>
      <c r="G3336" s="25">
        <f>VLOOKUP(F3336,'Spezifische Werte'!$B$2:$C$4002,2,FALSE)</f>
        <v>6.4682605317823889E-5</v>
      </c>
      <c r="H3336" s="25">
        <f t="shared" si="474"/>
        <v>0.12936521063564776</v>
      </c>
      <c r="J3336" s="25">
        <f t="shared" si="472"/>
        <v>1.5</v>
      </c>
      <c r="K3336" s="25">
        <f>VLOOKUP(J3336,'Spezifische Werte'!$B$2:$C$4002,2,FALSE)</f>
        <v>6.8738350145803551E-5</v>
      </c>
      <c r="L3336" s="25">
        <f t="shared" si="475"/>
        <v>0.13747670029160711</v>
      </c>
      <c r="R3336" s="25">
        <v>3334</v>
      </c>
      <c r="S3336" s="25">
        <v>3333</v>
      </c>
      <c r="T3336" s="25">
        <f t="shared" si="479"/>
        <v>0.27680098896274219</v>
      </c>
      <c r="U3336" s="25">
        <f t="shared" si="476"/>
        <v>0.2813965100030783</v>
      </c>
      <c r="W3336" s="17">
        <f>Eingabe!H3337</f>
        <v>352</v>
      </c>
      <c r="X3336" s="17">
        <f t="shared" si="477"/>
        <v>3.52</v>
      </c>
      <c r="Y3336" s="17">
        <f t="shared" si="478"/>
        <v>350</v>
      </c>
    </row>
    <row r="3337" spans="1:25" x14ac:dyDescent="0.15">
      <c r="A3337" s="82">
        <f t="shared" si="473"/>
        <v>5</v>
      </c>
      <c r="B3337" s="46">
        <v>43604.916666658581</v>
      </c>
      <c r="C3337" s="47">
        <f>Eingabe!G3338</f>
        <v>0.2</v>
      </c>
      <c r="D3337" s="77">
        <v>3337</v>
      </c>
      <c r="E3337" s="47"/>
      <c r="F3337" s="25">
        <f t="shared" si="471"/>
        <v>0.3</v>
      </c>
      <c r="G3337" s="25">
        <f>VLOOKUP(F3337,'Spezifische Werte'!$B$2:$C$4002,2,FALSE)</f>
        <v>0</v>
      </c>
      <c r="H3337" s="25">
        <f t="shared" si="474"/>
        <v>0</v>
      </c>
      <c r="J3337" s="25">
        <f t="shared" si="472"/>
        <v>0.3</v>
      </c>
      <c r="K3337" s="25">
        <f>VLOOKUP(J3337,'Spezifische Werte'!$B$2:$C$4002,2,FALSE)</f>
        <v>0</v>
      </c>
      <c r="L3337" s="25">
        <f t="shared" si="475"/>
        <v>0</v>
      </c>
      <c r="R3337" s="25">
        <v>3335</v>
      </c>
      <c r="S3337" s="25">
        <v>3334</v>
      </c>
      <c r="T3337" s="25">
        <f t="shared" si="479"/>
        <v>0.27680098896274219</v>
      </c>
      <c r="U3337" s="25">
        <f t="shared" si="476"/>
        <v>0.2813965100030783</v>
      </c>
      <c r="W3337" s="17">
        <f>Eingabe!H3338</f>
        <v>342</v>
      </c>
      <c r="X3337" s="17">
        <f t="shared" si="477"/>
        <v>3.42</v>
      </c>
      <c r="Y3337" s="17">
        <f t="shared" si="478"/>
        <v>340</v>
      </c>
    </row>
    <row r="3338" spans="1:25" x14ac:dyDescent="0.15">
      <c r="A3338" s="82">
        <f t="shared" si="473"/>
        <v>5</v>
      </c>
      <c r="B3338" s="46">
        <v>43604.958333325245</v>
      </c>
      <c r="C3338" s="47">
        <f>Eingabe!G3339</f>
        <v>0.1</v>
      </c>
      <c r="D3338" s="77">
        <v>3338</v>
      </c>
      <c r="E3338" s="47"/>
      <c r="F3338" s="25">
        <f t="shared" si="471"/>
        <v>0.15</v>
      </c>
      <c r="G3338" s="25">
        <f>VLOOKUP(F3338,'Spezifische Werte'!$B$2:$C$4002,2,FALSE)</f>
        <v>0</v>
      </c>
      <c r="H3338" s="25">
        <f t="shared" si="474"/>
        <v>0</v>
      </c>
      <c r="J3338" s="25">
        <f t="shared" si="472"/>
        <v>0.15</v>
      </c>
      <c r="K3338" s="25">
        <f>VLOOKUP(J3338,'Spezifische Werte'!$B$2:$C$4002,2,FALSE)</f>
        <v>0</v>
      </c>
      <c r="L3338" s="25">
        <f t="shared" si="475"/>
        <v>0</v>
      </c>
      <c r="R3338" s="25">
        <v>3336</v>
      </c>
      <c r="S3338" s="25">
        <v>3335</v>
      </c>
      <c r="T3338" s="25">
        <f t="shared" si="479"/>
        <v>0.27680098896274219</v>
      </c>
      <c r="U3338" s="25">
        <f t="shared" si="476"/>
        <v>0.2813965100030783</v>
      </c>
      <c r="W3338" s="17">
        <f>Eingabe!H3339</f>
        <v>351</v>
      </c>
      <c r="X3338" s="17">
        <f t="shared" si="477"/>
        <v>3.51</v>
      </c>
      <c r="Y3338" s="17">
        <f t="shared" si="478"/>
        <v>350</v>
      </c>
    </row>
    <row r="3339" spans="1:25" x14ac:dyDescent="0.15">
      <c r="A3339" s="82">
        <f t="shared" si="473"/>
        <v>5</v>
      </c>
      <c r="B3339" s="46">
        <v>43604.999999991909</v>
      </c>
      <c r="C3339" s="47">
        <f>Eingabe!G3340</f>
        <v>0.1</v>
      </c>
      <c r="D3339" s="77">
        <v>3339</v>
      </c>
      <c r="E3339" s="47"/>
      <c r="F3339" s="25">
        <f t="shared" si="471"/>
        <v>0.15</v>
      </c>
      <c r="G3339" s="25">
        <f>VLOOKUP(F3339,'Spezifische Werte'!$B$2:$C$4002,2,FALSE)</f>
        <v>0</v>
      </c>
      <c r="H3339" s="25">
        <f t="shared" si="474"/>
        <v>0</v>
      </c>
      <c r="J3339" s="25">
        <f t="shared" si="472"/>
        <v>0.15</v>
      </c>
      <c r="K3339" s="25">
        <f>VLOOKUP(J3339,'Spezifische Werte'!$B$2:$C$4002,2,FALSE)</f>
        <v>0</v>
      </c>
      <c r="L3339" s="25">
        <f t="shared" si="475"/>
        <v>0</v>
      </c>
      <c r="R3339" s="25">
        <v>3337</v>
      </c>
      <c r="S3339" s="25">
        <v>3336</v>
      </c>
      <c r="T3339" s="25">
        <f t="shared" si="479"/>
        <v>0.27680098896274219</v>
      </c>
      <c r="U3339" s="25">
        <f t="shared" si="476"/>
        <v>0.2813965100030783</v>
      </c>
      <c r="W3339" s="17">
        <f>Eingabe!H3340</f>
        <v>320</v>
      </c>
      <c r="X3339" s="17">
        <f t="shared" si="477"/>
        <v>3.2</v>
      </c>
      <c r="Y3339" s="17">
        <f t="shared" si="478"/>
        <v>320</v>
      </c>
    </row>
    <row r="3340" spans="1:25" x14ac:dyDescent="0.15">
      <c r="A3340" s="82">
        <f t="shared" si="473"/>
        <v>5</v>
      </c>
      <c r="B3340" s="46">
        <v>43605.041666658573</v>
      </c>
      <c r="C3340" s="47">
        <f>Eingabe!G3341</f>
        <v>1.6</v>
      </c>
      <c r="D3340" s="77">
        <v>3340</v>
      </c>
      <c r="E3340" s="47"/>
      <c r="F3340" s="25">
        <f t="shared" si="471"/>
        <v>2.39</v>
      </c>
      <c r="G3340" s="25">
        <f>VLOOKUP(F3340,'Spezifische Werte'!$B$2:$C$4002,2,FALSE)</f>
        <v>1.6182188036419766E-3</v>
      </c>
      <c r="H3340" s="25">
        <f t="shared" si="474"/>
        <v>3.2364376072839534</v>
      </c>
      <c r="J3340" s="25">
        <f t="shared" si="472"/>
        <v>2.4</v>
      </c>
      <c r="K3340" s="25">
        <f>VLOOKUP(J3340,'Spezifische Werte'!$B$2:$C$4002,2,FALSE)</f>
        <v>1.6560687882273774E-3</v>
      </c>
      <c r="L3340" s="25">
        <f t="shared" si="475"/>
        <v>3.3121375764547549</v>
      </c>
      <c r="R3340" s="25">
        <v>3338</v>
      </c>
      <c r="S3340" s="25">
        <v>3337</v>
      </c>
      <c r="T3340" s="25">
        <f t="shared" si="479"/>
        <v>0.27680098896274219</v>
      </c>
      <c r="U3340" s="25">
        <f t="shared" si="476"/>
        <v>0.2813965100030783</v>
      </c>
      <c r="W3340" s="17">
        <f>Eingabe!H3341</f>
        <v>310</v>
      </c>
      <c r="X3340" s="17">
        <f t="shared" si="477"/>
        <v>3.1</v>
      </c>
      <c r="Y3340" s="17">
        <f t="shared" si="478"/>
        <v>310</v>
      </c>
    </row>
    <row r="3341" spans="1:25" x14ac:dyDescent="0.15">
      <c r="A3341" s="82">
        <f t="shared" si="473"/>
        <v>5</v>
      </c>
      <c r="B3341" s="46">
        <v>43605.083333325238</v>
      </c>
      <c r="C3341" s="47">
        <f>Eingabe!G3342</f>
        <v>2.5</v>
      </c>
      <c r="D3341" s="77">
        <v>3341</v>
      </c>
      <c r="E3341" s="47"/>
      <c r="F3341" s="25">
        <f t="shared" si="471"/>
        <v>3.73</v>
      </c>
      <c r="G3341" s="25">
        <f>VLOOKUP(F3341,'Spezifische Werte'!$B$2:$C$4002,2,FALSE)</f>
        <v>2.895161356886641E-2</v>
      </c>
      <c r="H3341" s="25">
        <f t="shared" si="474"/>
        <v>57.90322713773282</v>
      </c>
      <c r="J3341" s="25">
        <f t="shared" si="472"/>
        <v>3.75</v>
      </c>
      <c r="K3341" s="25">
        <f>VLOOKUP(J3341,'Spezifische Werte'!$B$2:$C$4002,2,FALSE)</f>
        <v>2.9822636466446242E-2</v>
      </c>
      <c r="L3341" s="25">
        <f t="shared" si="475"/>
        <v>59.645272932892482</v>
      </c>
      <c r="R3341" s="25">
        <v>3339</v>
      </c>
      <c r="S3341" s="25">
        <v>3338</v>
      </c>
      <c r="T3341" s="25">
        <f t="shared" si="479"/>
        <v>0.27680098896274219</v>
      </c>
      <c r="U3341" s="25">
        <f t="shared" si="476"/>
        <v>0.2813965100030783</v>
      </c>
      <c r="W3341" s="17">
        <f>Eingabe!H3342</f>
        <v>310</v>
      </c>
      <c r="X3341" s="17">
        <f t="shared" si="477"/>
        <v>3.1</v>
      </c>
      <c r="Y3341" s="17">
        <f t="shared" si="478"/>
        <v>310</v>
      </c>
    </row>
    <row r="3342" spans="1:25" x14ac:dyDescent="0.15">
      <c r="A3342" s="82">
        <f t="shared" si="473"/>
        <v>5</v>
      </c>
      <c r="B3342" s="46">
        <v>43605.124999991902</v>
      </c>
      <c r="C3342" s="47">
        <f>Eingabe!G3343</f>
        <v>2.7</v>
      </c>
      <c r="D3342" s="77">
        <v>3342</v>
      </c>
      <c r="E3342" s="47"/>
      <c r="F3342" s="25">
        <f t="shared" si="471"/>
        <v>4.03</v>
      </c>
      <c r="G3342" s="25">
        <f>VLOOKUP(F3342,'Spezifische Werte'!$B$2:$C$4002,2,FALSE)</f>
        <v>4.2666657265334036E-2</v>
      </c>
      <c r="H3342" s="25">
        <f t="shared" si="474"/>
        <v>85.333314530668076</v>
      </c>
      <c r="J3342" s="25">
        <f t="shared" si="472"/>
        <v>4.05</v>
      </c>
      <c r="K3342" s="25">
        <f>VLOOKUP(J3342,'Spezifische Werte'!$B$2:$C$4002,2,FALSE)</f>
        <v>4.3597034083331404E-2</v>
      </c>
      <c r="L3342" s="25">
        <f t="shared" si="475"/>
        <v>87.194068166662802</v>
      </c>
      <c r="R3342" s="25">
        <v>3340</v>
      </c>
      <c r="S3342" s="25">
        <v>3339</v>
      </c>
      <c r="T3342" s="25">
        <f t="shared" si="479"/>
        <v>0.27680098896274219</v>
      </c>
      <c r="U3342" s="25">
        <f t="shared" si="476"/>
        <v>0.2813965100030783</v>
      </c>
      <c r="W3342" s="17">
        <f>Eingabe!H3343</f>
        <v>319</v>
      </c>
      <c r="X3342" s="17">
        <f t="shared" si="477"/>
        <v>3.19</v>
      </c>
      <c r="Y3342" s="17">
        <f t="shared" si="478"/>
        <v>320</v>
      </c>
    </row>
    <row r="3343" spans="1:25" x14ac:dyDescent="0.15">
      <c r="A3343" s="82">
        <f t="shared" si="473"/>
        <v>5</v>
      </c>
      <c r="B3343" s="46">
        <v>43605.166666658566</v>
      </c>
      <c r="C3343" s="47">
        <f>Eingabe!G3344</f>
        <v>3</v>
      </c>
      <c r="D3343" s="77">
        <v>3343</v>
      </c>
      <c r="E3343" s="47"/>
      <c r="F3343" s="25">
        <f t="shared" si="471"/>
        <v>4.4800000000000004</v>
      </c>
      <c r="G3343" s="25">
        <f>VLOOKUP(F3343,'Spezifische Werte'!$B$2:$C$4002,2,FALSE)</f>
        <v>6.3876775708421291E-2</v>
      </c>
      <c r="H3343" s="25">
        <f t="shared" si="474"/>
        <v>127.75355141684258</v>
      </c>
      <c r="J3343" s="25">
        <f t="shared" si="472"/>
        <v>4.5</v>
      </c>
      <c r="K3343" s="25">
        <f>VLOOKUP(J3343,'Spezifische Werte'!$B$2:$C$4002,2,FALSE)</f>
        <v>6.4854105449014127E-2</v>
      </c>
      <c r="L3343" s="25">
        <f t="shared" si="475"/>
        <v>129.70821089802826</v>
      </c>
      <c r="R3343" s="25">
        <v>3341</v>
      </c>
      <c r="S3343" s="25">
        <v>3340</v>
      </c>
      <c r="T3343" s="25">
        <f t="shared" si="479"/>
        <v>0.27680098896274219</v>
      </c>
      <c r="U3343" s="25">
        <f t="shared" si="476"/>
        <v>0.2813965100030783</v>
      </c>
      <c r="W3343" s="17">
        <f>Eingabe!H3344</f>
        <v>297</v>
      </c>
      <c r="X3343" s="17">
        <f t="shared" si="477"/>
        <v>2.97</v>
      </c>
      <c r="Y3343" s="17">
        <f t="shared" si="478"/>
        <v>300</v>
      </c>
    </row>
    <row r="3344" spans="1:25" x14ac:dyDescent="0.15">
      <c r="A3344" s="82">
        <f t="shared" si="473"/>
        <v>5</v>
      </c>
      <c r="B3344" s="46">
        <v>43605.20833332523</v>
      </c>
      <c r="C3344" s="47">
        <f>Eingabe!G3345</f>
        <v>1.7</v>
      </c>
      <c r="D3344" s="77">
        <v>3344</v>
      </c>
      <c r="E3344" s="47"/>
      <c r="F3344" s="25">
        <f t="shared" si="471"/>
        <v>2.54</v>
      </c>
      <c r="G3344" s="25">
        <f>VLOOKUP(F3344,'Spezifische Werte'!$B$2:$C$4002,2,FALSE)</f>
        <v>2.3517714395877558E-3</v>
      </c>
      <c r="H3344" s="25">
        <f t="shared" si="474"/>
        <v>4.7035428791755116</v>
      </c>
      <c r="J3344" s="25">
        <f t="shared" si="472"/>
        <v>2.5499999999999998</v>
      </c>
      <c r="K3344" s="25">
        <f>VLOOKUP(J3344,'Spezifische Werte'!$B$2:$C$4002,2,FALSE)</f>
        <v>2.4279301551432594E-3</v>
      </c>
      <c r="L3344" s="25">
        <f t="shared" si="475"/>
        <v>4.855860310286519</v>
      </c>
      <c r="R3344" s="25">
        <v>3342</v>
      </c>
      <c r="S3344" s="25">
        <v>3341</v>
      </c>
      <c r="T3344" s="25">
        <f t="shared" si="479"/>
        <v>0.27680098896274219</v>
      </c>
      <c r="U3344" s="25">
        <f t="shared" si="476"/>
        <v>0.2813965100030783</v>
      </c>
      <c r="W3344" s="17">
        <f>Eingabe!H3345</f>
        <v>298</v>
      </c>
      <c r="X3344" s="17">
        <f t="shared" si="477"/>
        <v>2.98</v>
      </c>
      <c r="Y3344" s="17">
        <f t="shared" si="478"/>
        <v>300</v>
      </c>
    </row>
    <row r="3345" spans="1:25" x14ac:dyDescent="0.15">
      <c r="A3345" s="82">
        <f t="shared" si="473"/>
        <v>5</v>
      </c>
      <c r="B3345" s="46">
        <v>43605.249999991895</v>
      </c>
      <c r="C3345" s="47">
        <f>Eingabe!G3346</f>
        <v>2.9</v>
      </c>
      <c r="D3345" s="77">
        <v>3345</v>
      </c>
      <c r="E3345" s="47"/>
      <c r="F3345" s="25">
        <f t="shared" si="471"/>
        <v>4.33</v>
      </c>
      <c r="G3345" s="25">
        <f>VLOOKUP(F3345,'Spezifische Werte'!$B$2:$C$4002,2,FALSE)</f>
        <v>5.667919590547657E-2</v>
      </c>
      <c r="H3345" s="25">
        <f t="shared" si="474"/>
        <v>113.35839181095314</v>
      </c>
      <c r="J3345" s="25">
        <f t="shared" si="472"/>
        <v>4.3499999999999996</v>
      </c>
      <c r="K3345" s="25">
        <f>VLOOKUP(J3345,'Spezifische Werte'!$B$2:$C$4002,2,FALSE)</f>
        <v>5.7627330651301621E-2</v>
      </c>
      <c r="L3345" s="25">
        <f t="shared" si="475"/>
        <v>115.25466130260324</v>
      </c>
      <c r="R3345" s="25">
        <v>3343</v>
      </c>
      <c r="S3345" s="25">
        <v>3342</v>
      </c>
      <c r="T3345" s="25">
        <f t="shared" si="479"/>
        <v>0.27680098896274219</v>
      </c>
      <c r="U3345" s="25">
        <f t="shared" si="476"/>
        <v>0.2813965100030783</v>
      </c>
      <c r="W3345" s="17">
        <f>Eingabe!H3346</f>
        <v>308</v>
      </c>
      <c r="X3345" s="17">
        <f t="shared" si="477"/>
        <v>3.08</v>
      </c>
      <c r="Y3345" s="17">
        <f t="shared" si="478"/>
        <v>310</v>
      </c>
    </row>
    <row r="3346" spans="1:25" x14ac:dyDescent="0.15">
      <c r="A3346" s="82">
        <f t="shared" si="473"/>
        <v>5</v>
      </c>
      <c r="B3346" s="46">
        <v>43605.291666658559</v>
      </c>
      <c r="C3346" s="47">
        <f>Eingabe!G3347</f>
        <v>0.7</v>
      </c>
      <c r="D3346" s="77">
        <v>3346</v>
      </c>
      <c r="E3346" s="47"/>
      <c r="F3346" s="25">
        <f t="shared" si="471"/>
        <v>1.04</v>
      </c>
      <c r="G3346" s="25">
        <f>VLOOKUP(F3346,'Spezifische Werte'!$B$2:$C$4002,2,FALSE)</f>
        <v>0</v>
      </c>
      <c r="H3346" s="25">
        <f t="shared" si="474"/>
        <v>0</v>
      </c>
      <c r="J3346" s="25">
        <f t="shared" si="472"/>
        <v>1.05</v>
      </c>
      <c r="K3346" s="25">
        <f>VLOOKUP(J3346,'Spezifische Werte'!$B$2:$C$4002,2,FALSE)</f>
        <v>0</v>
      </c>
      <c r="L3346" s="25">
        <f t="shared" si="475"/>
        <v>0</v>
      </c>
      <c r="R3346" s="25">
        <v>3344</v>
      </c>
      <c r="S3346" s="25">
        <v>3343</v>
      </c>
      <c r="T3346" s="25">
        <f t="shared" si="479"/>
        <v>0.27680098896274219</v>
      </c>
      <c r="U3346" s="25">
        <f t="shared" si="476"/>
        <v>0.2813965100030783</v>
      </c>
      <c r="W3346" s="17">
        <f>Eingabe!H3347</f>
        <v>300</v>
      </c>
      <c r="X3346" s="17">
        <f t="shared" si="477"/>
        <v>3</v>
      </c>
      <c r="Y3346" s="17">
        <f t="shared" si="478"/>
        <v>300</v>
      </c>
    </row>
    <row r="3347" spans="1:25" x14ac:dyDescent="0.15">
      <c r="A3347" s="82">
        <f t="shared" si="473"/>
        <v>5</v>
      </c>
      <c r="B3347" s="46">
        <v>43605.333333325223</v>
      </c>
      <c r="C3347" s="47">
        <f>Eingabe!G3348</f>
        <v>0.8</v>
      </c>
      <c r="D3347" s="77">
        <v>3347</v>
      </c>
      <c r="E3347" s="47"/>
      <c r="F3347" s="25">
        <f t="shared" si="471"/>
        <v>1.19</v>
      </c>
      <c r="G3347" s="25">
        <f>VLOOKUP(F3347,'Spezifische Werte'!$B$2:$C$4002,2,FALSE)</f>
        <v>0</v>
      </c>
      <c r="H3347" s="25">
        <f t="shared" si="474"/>
        <v>0</v>
      </c>
      <c r="J3347" s="25">
        <f t="shared" si="472"/>
        <v>1.2</v>
      </c>
      <c r="K3347" s="25">
        <f>VLOOKUP(J3347,'Spezifische Werte'!$B$2:$C$4002,2,FALSE)</f>
        <v>0</v>
      </c>
      <c r="L3347" s="25">
        <f t="shared" si="475"/>
        <v>0</v>
      </c>
      <c r="R3347" s="25">
        <v>3345</v>
      </c>
      <c r="S3347" s="25">
        <v>3344</v>
      </c>
      <c r="T3347" s="25">
        <f t="shared" si="479"/>
        <v>0.27680098896274219</v>
      </c>
      <c r="U3347" s="25">
        <f t="shared" si="476"/>
        <v>0.2813965100030783</v>
      </c>
      <c r="W3347" s="17">
        <f>Eingabe!H3348</f>
        <v>290</v>
      </c>
      <c r="X3347" s="17">
        <f t="shared" si="477"/>
        <v>2.9</v>
      </c>
      <c r="Y3347" s="17">
        <f t="shared" si="478"/>
        <v>290</v>
      </c>
    </row>
    <row r="3348" spans="1:25" x14ac:dyDescent="0.15">
      <c r="A3348" s="82">
        <f t="shared" si="473"/>
        <v>5</v>
      </c>
      <c r="B3348" s="46">
        <v>43605.374999991887</v>
      </c>
      <c r="C3348" s="47">
        <f>Eingabe!G3349</f>
        <v>0.8</v>
      </c>
      <c r="D3348" s="77">
        <v>3348</v>
      </c>
      <c r="E3348" s="47"/>
      <c r="F3348" s="25">
        <f t="shared" si="471"/>
        <v>1.19</v>
      </c>
      <c r="G3348" s="25">
        <f>VLOOKUP(F3348,'Spezifische Werte'!$B$2:$C$4002,2,FALSE)</f>
        <v>0</v>
      </c>
      <c r="H3348" s="25">
        <f t="shared" si="474"/>
        <v>0</v>
      </c>
      <c r="J3348" s="25">
        <f t="shared" si="472"/>
        <v>1.2</v>
      </c>
      <c r="K3348" s="25">
        <f>VLOOKUP(J3348,'Spezifische Werte'!$B$2:$C$4002,2,FALSE)</f>
        <v>0</v>
      </c>
      <c r="L3348" s="25">
        <f t="shared" si="475"/>
        <v>0</v>
      </c>
      <c r="R3348" s="25">
        <v>3346</v>
      </c>
      <c r="S3348" s="25">
        <v>3345</v>
      </c>
      <c r="T3348" s="25">
        <f t="shared" si="479"/>
        <v>0.27680098896274219</v>
      </c>
      <c r="U3348" s="25">
        <f t="shared" si="476"/>
        <v>0.2813965100030783</v>
      </c>
      <c r="W3348" s="17">
        <f>Eingabe!H3349</f>
        <v>281</v>
      </c>
      <c r="X3348" s="17">
        <f t="shared" si="477"/>
        <v>2.81</v>
      </c>
      <c r="Y3348" s="17">
        <f t="shared" si="478"/>
        <v>280</v>
      </c>
    </row>
    <row r="3349" spans="1:25" x14ac:dyDescent="0.15">
      <c r="A3349" s="82">
        <f t="shared" si="473"/>
        <v>5</v>
      </c>
      <c r="B3349" s="46">
        <v>43605.416666658552</v>
      </c>
      <c r="C3349" s="47">
        <f>Eingabe!G3350</f>
        <v>0.8</v>
      </c>
      <c r="D3349" s="77">
        <v>3349</v>
      </c>
      <c r="E3349" s="47"/>
      <c r="F3349" s="25">
        <f t="shared" si="471"/>
        <v>1.19</v>
      </c>
      <c r="G3349" s="25">
        <f>VLOOKUP(F3349,'Spezifische Werte'!$B$2:$C$4002,2,FALSE)</f>
        <v>0</v>
      </c>
      <c r="H3349" s="25">
        <f t="shared" si="474"/>
        <v>0</v>
      </c>
      <c r="J3349" s="25">
        <f t="shared" si="472"/>
        <v>1.2</v>
      </c>
      <c r="K3349" s="25">
        <f>VLOOKUP(J3349,'Spezifische Werte'!$B$2:$C$4002,2,FALSE)</f>
        <v>0</v>
      </c>
      <c r="L3349" s="25">
        <f t="shared" si="475"/>
        <v>0</v>
      </c>
      <c r="R3349" s="25">
        <v>3347</v>
      </c>
      <c r="S3349" s="25">
        <v>3346</v>
      </c>
      <c r="T3349" s="25">
        <f t="shared" si="479"/>
        <v>0.27680098896274219</v>
      </c>
      <c r="U3349" s="25">
        <f t="shared" si="476"/>
        <v>0.2813965100030783</v>
      </c>
      <c r="W3349" s="17">
        <f>Eingabe!H3350</f>
        <v>290</v>
      </c>
      <c r="X3349" s="17">
        <f t="shared" si="477"/>
        <v>2.9</v>
      </c>
      <c r="Y3349" s="17">
        <f t="shared" si="478"/>
        <v>290</v>
      </c>
    </row>
    <row r="3350" spans="1:25" x14ac:dyDescent="0.15">
      <c r="A3350" s="82">
        <f t="shared" si="473"/>
        <v>5</v>
      </c>
      <c r="B3350" s="46">
        <v>43605.458333325216</v>
      </c>
      <c r="C3350" s="47">
        <f>Eingabe!G3351</f>
        <v>0.9</v>
      </c>
      <c r="D3350" s="77">
        <v>3350</v>
      </c>
      <c r="E3350" s="47"/>
      <c r="F3350" s="25">
        <f t="shared" si="471"/>
        <v>1.34</v>
      </c>
      <c r="G3350" s="25">
        <f>VLOOKUP(F3350,'Spezifische Werte'!$B$2:$C$4002,2,FALSE)</f>
        <v>0</v>
      </c>
      <c r="H3350" s="25">
        <f t="shared" si="474"/>
        <v>0</v>
      </c>
      <c r="J3350" s="25">
        <f t="shared" si="472"/>
        <v>1.35</v>
      </c>
      <c r="K3350" s="25">
        <f>VLOOKUP(J3350,'Spezifische Werte'!$B$2:$C$4002,2,FALSE)</f>
        <v>0</v>
      </c>
      <c r="L3350" s="25">
        <f t="shared" si="475"/>
        <v>0</v>
      </c>
      <c r="R3350" s="25">
        <v>3348</v>
      </c>
      <c r="S3350" s="25">
        <v>3347</v>
      </c>
      <c r="T3350" s="25">
        <f t="shared" si="479"/>
        <v>0.27680098896274219</v>
      </c>
      <c r="U3350" s="25">
        <f t="shared" si="476"/>
        <v>0.2813965100030783</v>
      </c>
      <c r="W3350" s="17">
        <f>Eingabe!H3351</f>
        <v>300</v>
      </c>
      <c r="X3350" s="17">
        <f t="shared" si="477"/>
        <v>3</v>
      </c>
      <c r="Y3350" s="17">
        <f t="shared" si="478"/>
        <v>300</v>
      </c>
    </row>
    <row r="3351" spans="1:25" x14ac:dyDescent="0.15">
      <c r="A3351" s="82">
        <f t="shared" si="473"/>
        <v>5</v>
      </c>
      <c r="B3351" s="46">
        <v>43605.49999999188</v>
      </c>
      <c r="C3351" s="47">
        <f>Eingabe!G3352</f>
        <v>1.4</v>
      </c>
      <c r="D3351" s="77">
        <v>3351</v>
      </c>
      <c r="E3351" s="47"/>
      <c r="F3351" s="25">
        <f t="shared" si="471"/>
        <v>2.09</v>
      </c>
      <c r="G3351" s="25">
        <f>VLOOKUP(F3351,'Spezifische Werte'!$B$2:$C$4002,2,FALSE)</f>
        <v>7.3732435985694874E-4</v>
      </c>
      <c r="H3351" s="25">
        <f t="shared" si="474"/>
        <v>1.4746487197138975</v>
      </c>
      <c r="J3351" s="25">
        <f t="shared" si="472"/>
        <v>2.1</v>
      </c>
      <c r="K3351" s="25">
        <f>VLOOKUP(J3351,'Spezifische Werte'!$B$2:$C$4002,2,FALSE)</f>
        <v>7.595217950017582E-4</v>
      </c>
      <c r="L3351" s="25">
        <f t="shared" si="475"/>
        <v>1.5190435900035164</v>
      </c>
      <c r="R3351" s="25">
        <v>3349</v>
      </c>
      <c r="S3351" s="25">
        <v>3348</v>
      </c>
      <c r="T3351" s="25">
        <f t="shared" si="479"/>
        <v>0.27680098896274219</v>
      </c>
      <c r="U3351" s="25">
        <f t="shared" si="476"/>
        <v>0.2813965100030783</v>
      </c>
      <c r="W3351" s="17">
        <f>Eingabe!H3352</f>
        <v>292</v>
      </c>
      <c r="X3351" s="17">
        <f t="shared" si="477"/>
        <v>2.92</v>
      </c>
      <c r="Y3351" s="17">
        <f t="shared" si="478"/>
        <v>290</v>
      </c>
    </row>
    <row r="3352" spans="1:25" x14ac:dyDescent="0.15">
      <c r="A3352" s="82">
        <f t="shared" si="473"/>
        <v>5</v>
      </c>
      <c r="B3352" s="46">
        <v>43605.541666658544</v>
      </c>
      <c r="C3352" s="47">
        <f>Eingabe!G3353</f>
        <v>1.2</v>
      </c>
      <c r="D3352" s="77">
        <v>3352</v>
      </c>
      <c r="E3352" s="47"/>
      <c r="F3352" s="25">
        <f t="shared" si="471"/>
        <v>1.79</v>
      </c>
      <c r="G3352" s="25">
        <f>VLOOKUP(F3352,'Spezifische Werte'!$B$2:$C$4002,2,FALSE)</f>
        <v>2.732045827896414E-4</v>
      </c>
      <c r="H3352" s="25">
        <f t="shared" si="474"/>
        <v>0.54640916557928276</v>
      </c>
      <c r="J3352" s="25">
        <f t="shared" si="472"/>
        <v>1.8</v>
      </c>
      <c r="K3352" s="25">
        <f>VLOOKUP(J3352,'Spezifische Werte'!$B$2:$C$4002,2,FALSE)</f>
        <v>2.8378103843694903E-4</v>
      </c>
      <c r="L3352" s="25">
        <f t="shared" si="475"/>
        <v>0.56756207687389804</v>
      </c>
      <c r="R3352" s="25">
        <v>3350</v>
      </c>
      <c r="S3352" s="25">
        <v>3349</v>
      </c>
      <c r="T3352" s="25">
        <f t="shared" si="479"/>
        <v>0.27680098896274219</v>
      </c>
      <c r="U3352" s="25">
        <f t="shared" si="476"/>
        <v>0.2813965100030783</v>
      </c>
      <c r="W3352" s="17">
        <f>Eingabe!H3353</f>
        <v>306</v>
      </c>
      <c r="X3352" s="17">
        <f t="shared" si="477"/>
        <v>3.06</v>
      </c>
      <c r="Y3352" s="17">
        <f t="shared" si="478"/>
        <v>310</v>
      </c>
    </row>
    <row r="3353" spans="1:25" x14ac:dyDescent="0.15">
      <c r="A3353" s="82">
        <f t="shared" si="473"/>
        <v>5</v>
      </c>
      <c r="B3353" s="46">
        <v>43605.583333325209</v>
      </c>
      <c r="C3353" s="47">
        <f>Eingabe!G3354</f>
        <v>1.6</v>
      </c>
      <c r="D3353" s="77">
        <v>3353</v>
      </c>
      <c r="E3353" s="47"/>
      <c r="F3353" s="25">
        <f t="shared" si="471"/>
        <v>2.39</v>
      </c>
      <c r="G3353" s="25">
        <f>VLOOKUP(F3353,'Spezifische Werte'!$B$2:$C$4002,2,FALSE)</f>
        <v>1.6182188036419766E-3</v>
      </c>
      <c r="H3353" s="25">
        <f t="shared" si="474"/>
        <v>3.2364376072839534</v>
      </c>
      <c r="J3353" s="25">
        <f t="shared" si="472"/>
        <v>2.4</v>
      </c>
      <c r="K3353" s="25">
        <f>VLOOKUP(J3353,'Spezifische Werte'!$B$2:$C$4002,2,FALSE)</f>
        <v>1.6560687882273774E-3</v>
      </c>
      <c r="L3353" s="25">
        <f t="shared" si="475"/>
        <v>3.3121375764547549</v>
      </c>
      <c r="R3353" s="25">
        <v>3351</v>
      </c>
      <c r="S3353" s="25">
        <v>3350</v>
      </c>
      <c r="T3353" s="25">
        <f t="shared" si="479"/>
        <v>0.27680098896274219</v>
      </c>
      <c r="U3353" s="25">
        <f t="shared" si="476"/>
        <v>0.2813965100030783</v>
      </c>
      <c r="W3353" s="17">
        <f>Eingabe!H3354</f>
        <v>311</v>
      </c>
      <c r="X3353" s="17">
        <f t="shared" si="477"/>
        <v>3.11</v>
      </c>
      <c r="Y3353" s="17">
        <f t="shared" si="478"/>
        <v>310</v>
      </c>
    </row>
    <row r="3354" spans="1:25" x14ac:dyDescent="0.15">
      <c r="A3354" s="82">
        <f t="shared" si="473"/>
        <v>5</v>
      </c>
      <c r="B3354" s="46">
        <v>43605.624999991873</v>
      </c>
      <c r="C3354" s="47">
        <f>Eingabe!G3355</f>
        <v>3.7</v>
      </c>
      <c r="D3354" s="77">
        <v>3354</v>
      </c>
      <c r="E3354" s="47"/>
      <c r="F3354" s="25">
        <f t="shared" si="471"/>
        <v>5.52</v>
      </c>
      <c r="G3354" s="25">
        <f>VLOOKUP(F3354,'Spezifische Werte'!$B$2:$C$4002,2,FALSE)</f>
        <v>0.12721663519138685</v>
      </c>
      <c r="H3354" s="25">
        <f t="shared" si="474"/>
        <v>254.43327038277369</v>
      </c>
      <c r="J3354" s="25">
        <f t="shared" si="472"/>
        <v>5.55</v>
      </c>
      <c r="K3354" s="25">
        <f>VLOOKUP(J3354,'Spezifische Werte'!$B$2:$C$4002,2,FALSE)</f>
        <v>0.12941942247043492</v>
      </c>
      <c r="L3354" s="25">
        <f t="shared" si="475"/>
        <v>258.83884494086982</v>
      </c>
      <c r="R3354" s="25">
        <v>3352</v>
      </c>
      <c r="S3354" s="25">
        <v>3351</v>
      </c>
      <c r="T3354" s="25">
        <f t="shared" si="479"/>
        <v>0.27680098896274219</v>
      </c>
      <c r="U3354" s="25">
        <f t="shared" si="476"/>
        <v>0.2813965100030783</v>
      </c>
      <c r="W3354" s="17">
        <f>Eingabe!H3355</f>
        <v>317</v>
      </c>
      <c r="X3354" s="17">
        <f t="shared" si="477"/>
        <v>3.17</v>
      </c>
      <c r="Y3354" s="17">
        <f t="shared" si="478"/>
        <v>320</v>
      </c>
    </row>
    <row r="3355" spans="1:25" x14ac:dyDescent="0.15">
      <c r="A3355" s="82">
        <f t="shared" si="473"/>
        <v>5</v>
      </c>
      <c r="B3355" s="46">
        <v>43605.666666658537</v>
      </c>
      <c r="C3355" s="47">
        <f>Eingabe!G3356</f>
        <v>2.4</v>
      </c>
      <c r="D3355" s="77">
        <v>3355</v>
      </c>
      <c r="E3355" s="47"/>
      <c r="F3355" s="25">
        <f t="shared" si="471"/>
        <v>3.58</v>
      </c>
      <c r="G3355" s="25">
        <f>VLOOKUP(F3355,'Spezifische Werte'!$B$2:$C$4002,2,FALSE)</f>
        <v>2.2829235995572409E-2</v>
      </c>
      <c r="H3355" s="25">
        <f t="shared" si="474"/>
        <v>45.658471991144815</v>
      </c>
      <c r="J3355" s="25">
        <f t="shared" si="472"/>
        <v>3.6</v>
      </c>
      <c r="K3355" s="25">
        <f>VLOOKUP(J3355,'Spezifische Werte'!$B$2:$C$4002,2,FALSE)</f>
        <v>2.3596471134930203E-2</v>
      </c>
      <c r="L3355" s="25">
        <f t="shared" si="475"/>
        <v>47.19294226986041</v>
      </c>
      <c r="R3355" s="25">
        <v>3353</v>
      </c>
      <c r="S3355" s="25">
        <v>3352</v>
      </c>
      <c r="T3355" s="25">
        <f t="shared" si="479"/>
        <v>0.27680098896274219</v>
      </c>
      <c r="U3355" s="25">
        <f t="shared" si="476"/>
        <v>0.2813965100030783</v>
      </c>
      <c r="W3355" s="17">
        <f>Eingabe!H3356</f>
        <v>309</v>
      </c>
      <c r="X3355" s="17">
        <f t="shared" si="477"/>
        <v>3.09</v>
      </c>
      <c r="Y3355" s="17">
        <f t="shared" si="478"/>
        <v>310</v>
      </c>
    </row>
    <row r="3356" spans="1:25" x14ac:dyDescent="0.15">
      <c r="A3356" s="82">
        <f t="shared" si="473"/>
        <v>5</v>
      </c>
      <c r="B3356" s="46">
        <v>43605.708333325201</v>
      </c>
      <c r="C3356" s="47">
        <f>Eingabe!G3357</f>
        <v>1.8</v>
      </c>
      <c r="D3356" s="77">
        <v>3356</v>
      </c>
      <c r="E3356" s="47"/>
      <c r="F3356" s="25">
        <f t="shared" si="471"/>
        <v>2.69</v>
      </c>
      <c r="G3356" s="25">
        <f>VLOOKUP(F3356,'Spezifische Werte'!$B$2:$C$4002,2,FALSE)</f>
        <v>3.715149232963236E-3</v>
      </c>
      <c r="H3356" s="25">
        <f t="shared" si="474"/>
        <v>7.4302984659264721</v>
      </c>
      <c r="J3356" s="25">
        <f t="shared" si="472"/>
        <v>2.7</v>
      </c>
      <c r="K3356" s="25">
        <f>VLOOKUP(J3356,'Spezifische Werte'!$B$2:$C$4002,2,FALSE)</f>
        <v>3.8225571704766847E-3</v>
      </c>
      <c r="L3356" s="25">
        <f t="shared" si="475"/>
        <v>7.6451143409533691</v>
      </c>
      <c r="R3356" s="25">
        <v>3354</v>
      </c>
      <c r="S3356" s="25">
        <v>3353</v>
      </c>
      <c r="T3356" s="25">
        <f t="shared" si="479"/>
        <v>0.27680098896274219</v>
      </c>
      <c r="U3356" s="25">
        <f t="shared" si="476"/>
        <v>0.2813965100030783</v>
      </c>
      <c r="W3356" s="17">
        <f>Eingabe!H3357</f>
        <v>308</v>
      </c>
      <c r="X3356" s="17">
        <f t="shared" si="477"/>
        <v>3.08</v>
      </c>
      <c r="Y3356" s="17">
        <f t="shared" si="478"/>
        <v>310</v>
      </c>
    </row>
    <row r="3357" spans="1:25" x14ac:dyDescent="0.15">
      <c r="A3357" s="82">
        <f t="shared" si="473"/>
        <v>5</v>
      </c>
      <c r="B3357" s="46">
        <v>43605.749999991865</v>
      </c>
      <c r="C3357" s="47">
        <f>Eingabe!G3358</f>
        <v>2.1</v>
      </c>
      <c r="D3357" s="77">
        <v>3357</v>
      </c>
      <c r="E3357" s="47"/>
      <c r="F3357" s="25">
        <f t="shared" si="471"/>
        <v>3.13</v>
      </c>
      <c r="G3357" s="25">
        <f>VLOOKUP(F3357,'Spezifische Werte'!$B$2:$C$4002,2,FALSE)</f>
        <v>1.0589326186624812E-2</v>
      </c>
      <c r="H3357" s="25">
        <f t="shared" si="474"/>
        <v>21.178652373249626</v>
      </c>
      <c r="J3357" s="25">
        <f t="shared" si="472"/>
        <v>3.15</v>
      </c>
      <c r="K3357" s="25">
        <f>VLOOKUP(J3357,'Spezifische Werte'!$B$2:$C$4002,2,FALSE)</f>
        <v>1.1019016897018549E-2</v>
      </c>
      <c r="L3357" s="25">
        <f t="shared" si="475"/>
        <v>22.038033794037098</v>
      </c>
      <c r="R3357" s="25">
        <v>3355</v>
      </c>
      <c r="S3357" s="25">
        <v>3354</v>
      </c>
      <c r="T3357" s="25">
        <f t="shared" si="479"/>
        <v>0.27680098896274219</v>
      </c>
      <c r="U3357" s="25">
        <f t="shared" si="476"/>
        <v>0.2813965100030783</v>
      </c>
      <c r="W3357" s="17">
        <f>Eingabe!H3358</f>
        <v>322</v>
      </c>
      <c r="X3357" s="17">
        <f t="shared" si="477"/>
        <v>3.22</v>
      </c>
      <c r="Y3357" s="17">
        <f t="shared" si="478"/>
        <v>320</v>
      </c>
    </row>
    <row r="3358" spans="1:25" x14ac:dyDescent="0.15">
      <c r="A3358" s="82">
        <f t="shared" si="473"/>
        <v>5</v>
      </c>
      <c r="B3358" s="46">
        <v>43605.79166665853</v>
      </c>
      <c r="C3358" s="47">
        <f>Eingabe!G3359</f>
        <v>2.6</v>
      </c>
      <c r="D3358" s="77">
        <v>3358</v>
      </c>
      <c r="E3358" s="47"/>
      <c r="F3358" s="25">
        <f t="shared" si="471"/>
        <v>3.88</v>
      </c>
      <c r="G3358" s="25">
        <f>VLOOKUP(F3358,'Spezifische Werte'!$B$2:$C$4002,2,FALSE)</f>
        <v>3.5689320314118818E-2</v>
      </c>
      <c r="H3358" s="25">
        <f t="shared" si="474"/>
        <v>71.378640628237633</v>
      </c>
      <c r="J3358" s="25">
        <f t="shared" si="472"/>
        <v>3.9</v>
      </c>
      <c r="K3358" s="25">
        <f>VLOOKUP(J3358,'Spezifische Werte'!$B$2:$C$4002,2,FALSE)</f>
        <v>3.6613952811549305E-2</v>
      </c>
      <c r="L3358" s="25">
        <f t="shared" si="475"/>
        <v>73.227905623098607</v>
      </c>
      <c r="R3358" s="25">
        <v>3356</v>
      </c>
      <c r="S3358" s="25">
        <v>3355</v>
      </c>
      <c r="T3358" s="25">
        <f t="shared" si="479"/>
        <v>0.27680098896274219</v>
      </c>
      <c r="U3358" s="25">
        <f t="shared" si="476"/>
        <v>0.2813965100030783</v>
      </c>
      <c r="W3358" s="17">
        <f>Eingabe!H3359</f>
        <v>359</v>
      </c>
      <c r="X3358" s="17">
        <f t="shared" si="477"/>
        <v>3.59</v>
      </c>
      <c r="Y3358" s="17">
        <f t="shared" si="478"/>
        <v>360</v>
      </c>
    </row>
    <row r="3359" spans="1:25" x14ac:dyDescent="0.15">
      <c r="A3359" s="82">
        <f t="shared" si="473"/>
        <v>5</v>
      </c>
      <c r="B3359" s="46">
        <v>43605.833333325194</v>
      </c>
      <c r="C3359" s="47">
        <f>Eingabe!G3360</f>
        <v>2.5</v>
      </c>
      <c r="D3359" s="77">
        <v>3359</v>
      </c>
      <c r="E3359" s="47"/>
      <c r="F3359" s="25">
        <f t="shared" si="471"/>
        <v>3.73</v>
      </c>
      <c r="G3359" s="25">
        <f>VLOOKUP(F3359,'Spezifische Werte'!$B$2:$C$4002,2,FALSE)</f>
        <v>2.895161356886641E-2</v>
      </c>
      <c r="H3359" s="25">
        <f t="shared" si="474"/>
        <v>57.90322713773282</v>
      </c>
      <c r="J3359" s="25">
        <f t="shared" si="472"/>
        <v>3.75</v>
      </c>
      <c r="K3359" s="25">
        <f>VLOOKUP(J3359,'Spezifische Werte'!$B$2:$C$4002,2,FALSE)</f>
        <v>2.9822636466446242E-2</v>
      </c>
      <c r="L3359" s="25">
        <f t="shared" si="475"/>
        <v>59.645272932892482</v>
      </c>
      <c r="R3359" s="25">
        <v>3357</v>
      </c>
      <c r="S3359" s="25">
        <v>3356</v>
      </c>
      <c r="T3359" s="25">
        <f t="shared" si="479"/>
        <v>0.27680098896274219</v>
      </c>
      <c r="U3359" s="25">
        <f t="shared" si="476"/>
        <v>0.2813965100030783</v>
      </c>
      <c r="W3359" s="17">
        <f>Eingabe!H3360</f>
        <v>4</v>
      </c>
      <c r="X3359" s="17">
        <f t="shared" si="477"/>
        <v>0.04</v>
      </c>
      <c r="Y3359" s="17">
        <f t="shared" si="478"/>
        <v>0</v>
      </c>
    </row>
    <row r="3360" spans="1:25" x14ac:dyDescent="0.15">
      <c r="A3360" s="82">
        <f t="shared" si="473"/>
        <v>5</v>
      </c>
      <c r="B3360" s="46">
        <v>43605.874999991858</v>
      </c>
      <c r="C3360" s="47">
        <f>Eingabe!G3361</f>
        <v>3.6</v>
      </c>
      <c r="D3360" s="77">
        <v>3360</v>
      </c>
      <c r="E3360" s="47"/>
      <c r="F3360" s="25">
        <f t="shared" si="471"/>
        <v>5.37</v>
      </c>
      <c r="G3360" s="25">
        <f>VLOOKUP(F3360,'Spezifische Werte'!$B$2:$C$4002,2,FALSE)</f>
        <v>0.11640095819454216</v>
      </c>
      <c r="H3360" s="25">
        <f t="shared" si="474"/>
        <v>232.80191638908431</v>
      </c>
      <c r="J3360" s="25">
        <f t="shared" si="472"/>
        <v>5.4</v>
      </c>
      <c r="K3360" s="25">
        <f>VLOOKUP(J3360,'Spezifische Werte'!$B$2:$C$4002,2,FALSE)</f>
        <v>0.11853513474534576</v>
      </c>
      <c r="L3360" s="25">
        <f t="shared" si="475"/>
        <v>237.07026949069152</v>
      </c>
      <c r="R3360" s="25">
        <v>3358</v>
      </c>
      <c r="S3360" s="25">
        <v>3357</v>
      </c>
      <c r="T3360" s="25">
        <f t="shared" si="479"/>
        <v>0.27680098896274219</v>
      </c>
      <c r="U3360" s="25">
        <f t="shared" si="476"/>
        <v>0.2813965100030783</v>
      </c>
      <c r="W3360" s="17">
        <f>Eingabe!H3361</f>
        <v>11</v>
      </c>
      <c r="X3360" s="17">
        <f t="shared" si="477"/>
        <v>0.11</v>
      </c>
      <c r="Y3360" s="17">
        <f t="shared" si="478"/>
        <v>10</v>
      </c>
    </row>
    <row r="3361" spans="1:25" x14ac:dyDescent="0.15">
      <c r="A3361" s="82">
        <f t="shared" si="473"/>
        <v>5</v>
      </c>
      <c r="B3361" s="46">
        <v>43605.916666658522</v>
      </c>
      <c r="C3361" s="47">
        <f>Eingabe!G3362</f>
        <v>3.5</v>
      </c>
      <c r="D3361" s="77">
        <v>3361</v>
      </c>
      <c r="E3361" s="47"/>
      <c r="F3361" s="25">
        <f t="shared" si="471"/>
        <v>5.22</v>
      </c>
      <c r="G3361" s="25">
        <f>VLOOKUP(F3361,'Spezifische Werte'!$B$2:$C$4002,2,FALSE)</f>
        <v>0.10600726326582303</v>
      </c>
      <c r="H3361" s="25">
        <f t="shared" si="474"/>
        <v>212.01452653164606</v>
      </c>
      <c r="J3361" s="25">
        <f t="shared" si="472"/>
        <v>5.25</v>
      </c>
      <c r="K3361" s="25">
        <f>VLOOKUP(J3361,'Spezifische Werte'!$B$2:$C$4002,2,FALSE)</f>
        <v>0.10804502827355937</v>
      </c>
      <c r="L3361" s="25">
        <f t="shared" si="475"/>
        <v>216.09005654711873</v>
      </c>
      <c r="R3361" s="25">
        <v>3359</v>
      </c>
      <c r="S3361" s="25">
        <v>3358</v>
      </c>
      <c r="T3361" s="25">
        <f t="shared" si="479"/>
        <v>0.27680098896274219</v>
      </c>
      <c r="U3361" s="25">
        <f t="shared" si="476"/>
        <v>0.2813965100030783</v>
      </c>
      <c r="W3361" s="17">
        <f>Eingabe!H3362</f>
        <v>10</v>
      </c>
      <c r="X3361" s="17">
        <f t="shared" si="477"/>
        <v>0.1</v>
      </c>
      <c r="Y3361" s="17">
        <f t="shared" si="478"/>
        <v>10</v>
      </c>
    </row>
    <row r="3362" spans="1:25" x14ac:dyDescent="0.15">
      <c r="A3362" s="82">
        <f t="shared" si="473"/>
        <v>5</v>
      </c>
      <c r="B3362" s="46">
        <v>43605.958333325187</v>
      </c>
      <c r="C3362" s="47">
        <f>Eingabe!G3363</f>
        <v>3.2</v>
      </c>
      <c r="D3362" s="77">
        <v>3362</v>
      </c>
      <c r="E3362" s="47"/>
      <c r="F3362" s="25">
        <f t="shared" si="471"/>
        <v>4.7699999999999996</v>
      </c>
      <c r="G3362" s="25">
        <f>VLOOKUP(F3362,'Spezifische Werte'!$B$2:$C$4002,2,FALSE)</f>
        <v>7.8679349945367349E-2</v>
      </c>
      <c r="H3362" s="25">
        <f t="shared" si="474"/>
        <v>157.3586998907347</v>
      </c>
      <c r="J3362" s="25">
        <f t="shared" si="472"/>
        <v>4.8</v>
      </c>
      <c r="K3362" s="25">
        <f>VLOOKUP(J3362,'Spezifische Werte'!$B$2:$C$4002,2,FALSE)</f>
        <v>8.0310065544742015E-2</v>
      </c>
      <c r="L3362" s="25">
        <f t="shared" si="475"/>
        <v>160.62013108948403</v>
      </c>
      <c r="R3362" s="25">
        <v>3360</v>
      </c>
      <c r="S3362" s="25">
        <v>3359</v>
      </c>
      <c r="T3362" s="25">
        <f t="shared" si="479"/>
        <v>0.27680098896274219</v>
      </c>
      <c r="U3362" s="25">
        <f t="shared" si="476"/>
        <v>0.2813965100030783</v>
      </c>
      <c r="W3362" s="17">
        <f>Eingabe!H3363</f>
        <v>2</v>
      </c>
      <c r="X3362" s="17">
        <f t="shared" si="477"/>
        <v>0.02</v>
      </c>
      <c r="Y3362" s="17">
        <f t="shared" si="478"/>
        <v>0</v>
      </c>
    </row>
    <row r="3363" spans="1:25" x14ac:dyDescent="0.15">
      <c r="A3363" s="82">
        <f t="shared" si="473"/>
        <v>5</v>
      </c>
      <c r="B3363" s="46">
        <v>43605.999999991851</v>
      </c>
      <c r="C3363" s="47">
        <f>Eingabe!G3364</f>
        <v>4</v>
      </c>
      <c r="D3363" s="77">
        <v>3363</v>
      </c>
      <c r="E3363" s="47"/>
      <c r="F3363" s="25">
        <f t="shared" si="471"/>
        <v>5.97</v>
      </c>
      <c r="G3363" s="25">
        <f>VLOOKUP(F3363,'Spezifische Werte'!$B$2:$C$4002,2,FALSE)</f>
        <v>0.1627434603343155</v>
      </c>
      <c r="H3363" s="25">
        <f t="shared" si="474"/>
        <v>325.486920668631</v>
      </c>
      <c r="J3363" s="25">
        <f t="shared" si="472"/>
        <v>6</v>
      </c>
      <c r="K3363" s="25">
        <f>VLOOKUP(J3363,'Spezifische Werte'!$B$2:$C$4002,2,FALSE)</f>
        <v>0.16538134424295356</v>
      </c>
      <c r="L3363" s="25">
        <f t="shared" si="475"/>
        <v>330.76268848590712</v>
      </c>
      <c r="R3363" s="25">
        <v>3361</v>
      </c>
      <c r="S3363" s="25">
        <v>3360</v>
      </c>
      <c r="T3363" s="25">
        <f t="shared" si="479"/>
        <v>0.27680098896274219</v>
      </c>
      <c r="U3363" s="25">
        <f t="shared" si="476"/>
        <v>0.2813965100030783</v>
      </c>
      <c r="W3363" s="17">
        <f>Eingabe!H3364</f>
        <v>346</v>
      </c>
      <c r="X3363" s="17">
        <f t="shared" si="477"/>
        <v>3.46</v>
      </c>
      <c r="Y3363" s="17">
        <f t="shared" si="478"/>
        <v>350</v>
      </c>
    </row>
    <row r="3364" spans="1:25" x14ac:dyDescent="0.15">
      <c r="A3364" s="82">
        <f t="shared" si="473"/>
        <v>5</v>
      </c>
      <c r="B3364" s="46">
        <v>43606.041666658515</v>
      </c>
      <c r="C3364" s="47">
        <f>Eingabe!G3365</f>
        <v>3.8</v>
      </c>
      <c r="D3364" s="77">
        <v>3364</v>
      </c>
      <c r="E3364" s="47"/>
      <c r="F3364" s="25">
        <f t="shared" si="471"/>
        <v>5.67</v>
      </c>
      <c r="G3364" s="25">
        <f>VLOOKUP(F3364,'Spezifische Werte'!$B$2:$C$4002,2,FALSE)</f>
        <v>0.13840049448137109</v>
      </c>
      <c r="H3364" s="25">
        <f t="shared" si="474"/>
        <v>276.80098896274217</v>
      </c>
      <c r="J3364" s="25">
        <f t="shared" si="472"/>
        <v>5.7</v>
      </c>
      <c r="K3364" s="25">
        <f>VLOOKUP(J3364,'Spezifische Werte'!$B$2:$C$4002,2,FALSE)</f>
        <v>0.14069825500153915</v>
      </c>
      <c r="L3364" s="25">
        <f t="shared" si="475"/>
        <v>281.39651000307828</v>
      </c>
      <c r="R3364" s="25">
        <v>3362</v>
      </c>
      <c r="S3364" s="25">
        <v>3361</v>
      </c>
      <c r="T3364" s="25">
        <f t="shared" si="479"/>
        <v>0.27680098896274219</v>
      </c>
      <c r="U3364" s="25">
        <f t="shared" si="476"/>
        <v>0.2813965100030783</v>
      </c>
      <c r="W3364" s="17">
        <f>Eingabe!H3365</f>
        <v>360</v>
      </c>
      <c r="X3364" s="17">
        <f t="shared" si="477"/>
        <v>3.6</v>
      </c>
      <c r="Y3364" s="17">
        <f t="shared" si="478"/>
        <v>360</v>
      </c>
    </row>
    <row r="3365" spans="1:25" x14ac:dyDescent="0.15">
      <c r="A3365" s="82">
        <f t="shared" si="473"/>
        <v>5</v>
      </c>
      <c r="B3365" s="46">
        <v>43606.083333325179</v>
      </c>
      <c r="C3365" s="47">
        <f>Eingabe!G3366</f>
        <v>4.9000000000000004</v>
      </c>
      <c r="D3365" s="77">
        <v>3365</v>
      </c>
      <c r="E3365" s="47"/>
      <c r="F3365" s="25">
        <f t="shared" si="471"/>
        <v>7.31</v>
      </c>
      <c r="G3365" s="25">
        <f>VLOOKUP(F3365,'Spezifische Werte'!$B$2:$C$4002,2,FALSE)</f>
        <v>0.3124426167174133</v>
      </c>
      <c r="H3365" s="25">
        <f t="shared" si="474"/>
        <v>624.88523343482666</v>
      </c>
      <c r="J3365" s="25">
        <f t="shared" si="472"/>
        <v>7.35</v>
      </c>
      <c r="K3365" s="25">
        <f>VLOOKUP(J3365,'Spezifische Werte'!$B$2:$C$4002,2,FALSE)</f>
        <v>0.31783439487629789</v>
      </c>
      <c r="L3365" s="25">
        <f t="shared" si="475"/>
        <v>635.66878975259579</v>
      </c>
      <c r="R3365" s="25">
        <v>3363</v>
      </c>
      <c r="S3365" s="25">
        <v>3362</v>
      </c>
      <c r="T3365" s="25">
        <f t="shared" si="479"/>
        <v>0.27680098896274219</v>
      </c>
      <c r="U3365" s="25">
        <f t="shared" si="476"/>
        <v>0.2813965100030783</v>
      </c>
      <c r="W3365" s="17">
        <f>Eingabe!H3366</f>
        <v>259</v>
      </c>
      <c r="X3365" s="17">
        <f t="shared" si="477"/>
        <v>2.59</v>
      </c>
      <c r="Y3365" s="17">
        <f t="shared" si="478"/>
        <v>260</v>
      </c>
    </row>
    <row r="3366" spans="1:25" x14ac:dyDescent="0.15">
      <c r="A3366" s="82">
        <f t="shared" si="473"/>
        <v>5</v>
      </c>
      <c r="B3366" s="46">
        <v>43606.124999991844</v>
      </c>
      <c r="C3366" s="47">
        <f>Eingabe!G3367</f>
        <v>5.6</v>
      </c>
      <c r="D3366" s="77">
        <v>3366</v>
      </c>
      <c r="E3366" s="47"/>
      <c r="F3366" s="25">
        <f t="shared" si="471"/>
        <v>8.35</v>
      </c>
      <c r="G3366" s="25">
        <f>VLOOKUP(F3366,'Spezifische Werte'!$B$2:$C$4002,2,FALSE)</f>
        <v>0.46963573954984494</v>
      </c>
      <c r="H3366" s="25">
        <f t="shared" si="474"/>
        <v>939.27147909968994</v>
      </c>
      <c r="J3366" s="25">
        <f t="shared" si="472"/>
        <v>8.4</v>
      </c>
      <c r="K3366" s="25">
        <f>VLOOKUP(J3366,'Spezifische Werte'!$B$2:$C$4002,2,FALSE)</f>
        <v>0.47799983664408341</v>
      </c>
      <c r="L3366" s="25">
        <f t="shared" si="475"/>
        <v>955.99967328816683</v>
      </c>
      <c r="R3366" s="25">
        <v>3364</v>
      </c>
      <c r="S3366" s="25">
        <v>3363</v>
      </c>
      <c r="T3366" s="25">
        <f t="shared" si="479"/>
        <v>0.27680098896274219</v>
      </c>
      <c r="U3366" s="25">
        <f t="shared" si="476"/>
        <v>0.2813965100030783</v>
      </c>
      <c r="W3366" s="17">
        <f>Eingabe!H3367</f>
        <v>289</v>
      </c>
      <c r="X3366" s="17">
        <f t="shared" si="477"/>
        <v>2.89</v>
      </c>
      <c r="Y3366" s="17">
        <f t="shared" si="478"/>
        <v>290</v>
      </c>
    </row>
    <row r="3367" spans="1:25" x14ac:dyDescent="0.15">
      <c r="A3367" s="82">
        <f t="shared" si="473"/>
        <v>5</v>
      </c>
      <c r="B3367" s="46">
        <v>43606.166666658508</v>
      </c>
      <c r="C3367" s="47">
        <f>Eingabe!G3368</f>
        <v>5.4</v>
      </c>
      <c r="D3367" s="77">
        <v>3367</v>
      </c>
      <c r="E3367" s="47"/>
      <c r="F3367" s="25">
        <f t="shared" si="471"/>
        <v>8.06</v>
      </c>
      <c r="G3367" s="25">
        <f>VLOOKUP(F3367,'Spezifische Werte'!$B$2:$C$4002,2,FALSE)</f>
        <v>0.42239374838249216</v>
      </c>
      <c r="H3367" s="25">
        <f t="shared" si="474"/>
        <v>844.78749676498433</v>
      </c>
      <c r="J3367" s="25">
        <f t="shared" si="472"/>
        <v>8.1</v>
      </c>
      <c r="K3367" s="25">
        <f>VLOOKUP(J3367,'Spezifische Werte'!$B$2:$C$4002,2,FALSE)</f>
        <v>0.428769385012092</v>
      </c>
      <c r="L3367" s="25">
        <f t="shared" si="475"/>
        <v>857.53877002418403</v>
      </c>
      <c r="R3367" s="25">
        <v>3365</v>
      </c>
      <c r="S3367" s="25">
        <v>3364</v>
      </c>
      <c r="T3367" s="25">
        <f t="shared" si="479"/>
        <v>0.27680098896274219</v>
      </c>
      <c r="U3367" s="25">
        <f t="shared" si="476"/>
        <v>0.2813965100030783</v>
      </c>
      <c r="W3367" s="17">
        <f>Eingabe!H3368</f>
        <v>300</v>
      </c>
      <c r="X3367" s="17">
        <f t="shared" si="477"/>
        <v>3</v>
      </c>
      <c r="Y3367" s="17">
        <f t="shared" si="478"/>
        <v>300</v>
      </c>
    </row>
    <row r="3368" spans="1:25" x14ac:dyDescent="0.15">
      <c r="A3368" s="82">
        <f t="shared" si="473"/>
        <v>5</v>
      </c>
      <c r="B3368" s="46">
        <v>43606.208333325172</v>
      </c>
      <c r="C3368" s="47">
        <f>Eingabe!G3369</f>
        <v>4.5</v>
      </c>
      <c r="D3368" s="77">
        <v>3368</v>
      </c>
      <c r="E3368" s="47"/>
      <c r="F3368" s="25">
        <f t="shared" si="471"/>
        <v>6.71</v>
      </c>
      <c r="G3368" s="25">
        <f>VLOOKUP(F3368,'Spezifische Werte'!$B$2:$C$4002,2,FALSE)</f>
        <v>0.23821819652236836</v>
      </c>
      <c r="H3368" s="25">
        <f t="shared" si="474"/>
        <v>476.43639304473675</v>
      </c>
      <c r="J3368" s="25">
        <f t="shared" si="472"/>
        <v>6.75</v>
      </c>
      <c r="K3368" s="25">
        <f>VLOOKUP(J3368,'Spezifische Werte'!$B$2:$C$4002,2,FALSE)</f>
        <v>0.24279032681735657</v>
      </c>
      <c r="L3368" s="25">
        <f t="shared" si="475"/>
        <v>485.58065363471314</v>
      </c>
      <c r="R3368" s="25">
        <v>3366</v>
      </c>
      <c r="S3368" s="25">
        <v>3365</v>
      </c>
      <c r="T3368" s="25">
        <f t="shared" si="479"/>
        <v>0.27680098896274219</v>
      </c>
      <c r="U3368" s="25">
        <f t="shared" si="476"/>
        <v>0.2813965100030783</v>
      </c>
      <c r="W3368" s="17">
        <f>Eingabe!H3369</f>
        <v>300</v>
      </c>
      <c r="X3368" s="17">
        <f t="shared" si="477"/>
        <v>3</v>
      </c>
      <c r="Y3368" s="17">
        <f t="shared" si="478"/>
        <v>300</v>
      </c>
    </row>
    <row r="3369" spans="1:25" x14ac:dyDescent="0.15">
      <c r="A3369" s="82">
        <f t="shared" si="473"/>
        <v>5</v>
      </c>
      <c r="B3369" s="46">
        <v>43606.249999991836</v>
      </c>
      <c r="C3369" s="47">
        <f>Eingabe!G3370</f>
        <v>4.4000000000000004</v>
      </c>
      <c r="D3369" s="77">
        <v>3369</v>
      </c>
      <c r="E3369" s="47"/>
      <c r="F3369" s="25">
        <f t="shared" si="471"/>
        <v>6.56</v>
      </c>
      <c r="G3369" s="25">
        <f>VLOOKUP(F3369,'Spezifische Werte'!$B$2:$C$4002,2,FALSE)</f>
        <v>0.2214941246302857</v>
      </c>
      <c r="H3369" s="25">
        <f t="shared" si="474"/>
        <v>442.98824926057142</v>
      </c>
      <c r="J3369" s="25">
        <f t="shared" si="472"/>
        <v>6.6</v>
      </c>
      <c r="K3369" s="25">
        <f>VLOOKUP(J3369,'Spezifische Werte'!$B$2:$C$4002,2,FALSE)</f>
        <v>0.22589088814664299</v>
      </c>
      <c r="L3369" s="25">
        <f t="shared" si="475"/>
        <v>451.78177629328599</v>
      </c>
      <c r="R3369" s="25">
        <v>3367</v>
      </c>
      <c r="S3369" s="25">
        <v>3366</v>
      </c>
      <c r="T3369" s="25">
        <f t="shared" si="479"/>
        <v>0.27680098896274219</v>
      </c>
      <c r="U3369" s="25">
        <f t="shared" si="476"/>
        <v>0.2813965100030783</v>
      </c>
      <c r="W3369" s="17">
        <f>Eingabe!H3370</f>
        <v>291</v>
      </c>
      <c r="X3369" s="17">
        <f t="shared" si="477"/>
        <v>2.91</v>
      </c>
      <c r="Y3369" s="17">
        <f t="shared" si="478"/>
        <v>290</v>
      </c>
    </row>
    <row r="3370" spans="1:25" x14ac:dyDescent="0.15">
      <c r="A3370" s="82">
        <f t="shared" si="473"/>
        <v>5</v>
      </c>
      <c r="B3370" s="46">
        <v>43606.291666658501</v>
      </c>
      <c r="C3370" s="47">
        <f>Eingabe!G3371</f>
        <v>4.5</v>
      </c>
      <c r="D3370" s="77">
        <v>3370</v>
      </c>
      <c r="E3370" s="47"/>
      <c r="F3370" s="25">
        <f t="shared" si="471"/>
        <v>6.71</v>
      </c>
      <c r="G3370" s="25">
        <f>VLOOKUP(F3370,'Spezifische Werte'!$B$2:$C$4002,2,FALSE)</f>
        <v>0.23821819652236836</v>
      </c>
      <c r="H3370" s="25">
        <f t="shared" si="474"/>
        <v>476.43639304473675</v>
      </c>
      <c r="J3370" s="25">
        <f t="shared" si="472"/>
        <v>6.75</v>
      </c>
      <c r="K3370" s="25">
        <f>VLOOKUP(J3370,'Spezifische Werte'!$B$2:$C$4002,2,FALSE)</f>
        <v>0.24279032681735657</v>
      </c>
      <c r="L3370" s="25">
        <f t="shared" si="475"/>
        <v>485.58065363471314</v>
      </c>
      <c r="R3370" s="25">
        <v>3368</v>
      </c>
      <c r="S3370" s="25">
        <v>3367</v>
      </c>
      <c r="T3370" s="25">
        <f t="shared" si="479"/>
        <v>0.27680098896274219</v>
      </c>
      <c r="U3370" s="25">
        <f t="shared" si="476"/>
        <v>0.2813965100030783</v>
      </c>
      <c r="W3370" s="17">
        <f>Eingabe!H3371</f>
        <v>331</v>
      </c>
      <c r="X3370" s="17">
        <f t="shared" si="477"/>
        <v>3.31</v>
      </c>
      <c r="Y3370" s="17">
        <f t="shared" si="478"/>
        <v>330</v>
      </c>
    </row>
    <row r="3371" spans="1:25" x14ac:dyDescent="0.15">
      <c r="A3371" s="82">
        <f t="shared" si="473"/>
        <v>5</v>
      </c>
      <c r="B3371" s="46">
        <v>43606.333333325165</v>
      </c>
      <c r="C3371" s="47">
        <f>Eingabe!G3372</f>
        <v>5.4</v>
      </c>
      <c r="D3371" s="77">
        <v>3371</v>
      </c>
      <c r="E3371" s="47"/>
      <c r="F3371" s="25">
        <f t="shared" si="471"/>
        <v>8.06</v>
      </c>
      <c r="G3371" s="25">
        <f>VLOOKUP(F3371,'Spezifische Werte'!$B$2:$C$4002,2,FALSE)</f>
        <v>0.42239374838249216</v>
      </c>
      <c r="H3371" s="25">
        <f t="shared" si="474"/>
        <v>844.78749676498433</v>
      </c>
      <c r="J3371" s="25">
        <f t="shared" si="472"/>
        <v>8.1</v>
      </c>
      <c r="K3371" s="25">
        <f>VLOOKUP(J3371,'Spezifische Werte'!$B$2:$C$4002,2,FALSE)</f>
        <v>0.428769385012092</v>
      </c>
      <c r="L3371" s="25">
        <f t="shared" si="475"/>
        <v>857.53877002418403</v>
      </c>
      <c r="R3371" s="25">
        <v>3369</v>
      </c>
      <c r="S3371" s="25">
        <v>3368</v>
      </c>
      <c r="T3371" s="25">
        <f t="shared" si="479"/>
        <v>0.27680098896274219</v>
      </c>
      <c r="U3371" s="25">
        <f t="shared" si="476"/>
        <v>0.2813965100030783</v>
      </c>
      <c r="W3371" s="17">
        <f>Eingabe!H3372</f>
        <v>291</v>
      </c>
      <c r="X3371" s="17">
        <f t="shared" si="477"/>
        <v>2.91</v>
      </c>
      <c r="Y3371" s="17">
        <f t="shared" si="478"/>
        <v>290</v>
      </c>
    </row>
    <row r="3372" spans="1:25" x14ac:dyDescent="0.15">
      <c r="A3372" s="82">
        <f t="shared" si="473"/>
        <v>5</v>
      </c>
      <c r="B3372" s="46">
        <v>43606.374999991829</v>
      </c>
      <c r="C3372" s="47">
        <f>Eingabe!G3373</f>
        <v>5.2</v>
      </c>
      <c r="D3372" s="77">
        <v>3372</v>
      </c>
      <c r="E3372" s="47"/>
      <c r="F3372" s="25">
        <f t="shared" si="471"/>
        <v>7.76</v>
      </c>
      <c r="G3372" s="25">
        <f>VLOOKUP(F3372,'Spezifische Werte'!$B$2:$C$4002,2,FALSE)</f>
        <v>0.37619660828942059</v>
      </c>
      <c r="H3372" s="25">
        <f t="shared" si="474"/>
        <v>752.39321657884113</v>
      </c>
      <c r="J3372" s="25">
        <f t="shared" si="472"/>
        <v>7.8</v>
      </c>
      <c r="K3372" s="25">
        <f>VLOOKUP(J3372,'Spezifische Werte'!$B$2:$C$4002,2,FALSE)</f>
        <v>0.3821877888895947</v>
      </c>
      <c r="L3372" s="25">
        <f t="shared" si="475"/>
        <v>764.37557777918937</v>
      </c>
      <c r="R3372" s="25">
        <v>3370</v>
      </c>
      <c r="S3372" s="25">
        <v>3369</v>
      </c>
      <c r="T3372" s="25">
        <f t="shared" si="479"/>
        <v>0.27680098896274219</v>
      </c>
      <c r="U3372" s="25">
        <f t="shared" si="476"/>
        <v>0.2813965100030783</v>
      </c>
      <c r="W3372" s="17">
        <f>Eingabe!H3373</f>
        <v>300</v>
      </c>
      <c r="X3372" s="17">
        <f t="shared" si="477"/>
        <v>3</v>
      </c>
      <c r="Y3372" s="17">
        <f t="shared" si="478"/>
        <v>300</v>
      </c>
    </row>
    <row r="3373" spans="1:25" x14ac:dyDescent="0.15">
      <c r="A3373" s="82">
        <f t="shared" si="473"/>
        <v>5</v>
      </c>
      <c r="B3373" s="46">
        <v>43606.416666658493</v>
      </c>
      <c r="C3373" s="47">
        <f>Eingabe!G3374</f>
        <v>4.8</v>
      </c>
      <c r="D3373" s="77">
        <v>3373</v>
      </c>
      <c r="E3373" s="47"/>
      <c r="F3373" s="25">
        <f t="shared" si="471"/>
        <v>7.16</v>
      </c>
      <c r="G3373" s="25">
        <f>VLOOKUP(F3373,'Spezifische Werte'!$B$2:$C$4002,2,FALSE)</f>
        <v>0.29271421469315961</v>
      </c>
      <c r="H3373" s="25">
        <f t="shared" si="474"/>
        <v>585.42842938631918</v>
      </c>
      <c r="J3373" s="25">
        <f t="shared" si="472"/>
        <v>7.2</v>
      </c>
      <c r="K3373" s="25">
        <f>VLOOKUP(J3373,'Spezifische Werte'!$B$2:$C$4002,2,FALSE)</f>
        <v>0.29789883692567737</v>
      </c>
      <c r="L3373" s="25">
        <f t="shared" si="475"/>
        <v>595.79767385135472</v>
      </c>
      <c r="R3373" s="25">
        <v>3371</v>
      </c>
      <c r="S3373" s="25">
        <v>3370</v>
      </c>
      <c r="T3373" s="25">
        <f t="shared" si="479"/>
        <v>0.27680098896274219</v>
      </c>
      <c r="U3373" s="25">
        <f t="shared" si="476"/>
        <v>0.2813965100030783</v>
      </c>
      <c r="W3373" s="17">
        <f>Eingabe!H3374</f>
        <v>291</v>
      </c>
      <c r="X3373" s="17">
        <f t="shared" si="477"/>
        <v>2.91</v>
      </c>
      <c r="Y3373" s="17">
        <f t="shared" si="478"/>
        <v>290</v>
      </c>
    </row>
    <row r="3374" spans="1:25" x14ac:dyDescent="0.15">
      <c r="A3374" s="82">
        <f t="shared" si="473"/>
        <v>5</v>
      </c>
      <c r="B3374" s="46">
        <v>43606.458333325158</v>
      </c>
      <c r="C3374" s="47">
        <f>Eingabe!G3375</f>
        <v>5.4</v>
      </c>
      <c r="D3374" s="77">
        <v>3374</v>
      </c>
      <c r="E3374" s="47"/>
      <c r="F3374" s="25">
        <f t="shared" si="471"/>
        <v>8.06</v>
      </c>
      <c r="G3374" s="25">
        <f>VLOOKUP(F3374,'Spezifische Werte'!$B$2:$C$4002,2,FALSE)</f>
        <v>0.42239374838249216</v>
      </c>
      <c r="H3374" s="25">
        <f t="shared" si="474"/>
        <v>844.78749676498433</v>
      </c>
      <c r="J3374" s="25">
        <f t="shared" si="472"/>
        <v>8.1</v>
      </c>
      <c r="K3374" s="25">
        <f>VLOOKUP(J3374,'Spezifische Werte'!$B$2:$C$4002,2,FALSE)</f>
        <v>0.428769385012092</v>
      </c>
      <c r="L3374" s="25">
        <f t="shared" si="475"/>
        <v>857.53877002418403</v>
      </c>
      <c r="R3374" s="25">
        <v>3372</v>
      </c>
      <c r="S3374" s="25">
        <v>3371</v>
      </c>
      <c r="T3374" s="25">
        <f t="shared" si="479"/>
        <v>0.27680098896274219</v>
      </c>
      <c r="U3374" s="25">
        <f t="shared" si="476"/>
        <v>0.2813965100030783</v>
      </c>
      <c r="W3374" s="17">
        <f>Eingabe!H3375</f>
        <v>292</v>
      </c>
      <c r="X3374" s="17">
        <f t="shared" si="477"/>
        <v>2.92</v>
      </c>
      <c r="Y3374" s="17">
        <f t="shared" si="478"/>
        <v>290</v>
      </c>
    </row>
    <row r="3375" spans="1:25" x14ac:dyDescent="0.15">
      <c r="A3375" s="82">
        <f t="shared" si="473"/>
        <v>5</v>
      </c>
      <c r="B3375" s="46">
        <v>43606.499999991822</v>
      </c>
      <c r="C3375" s="47">
        <f>Eingabe!G3376</f>
        <v>3.3</v>
      </c>
      <c r="D3375" s="77">
        <v>3375</v>
      </c>
      <c r="E3375" s="47"/>
      <c r="F3375" s="25">
        <f t="shared" si="471"/>
        <v>4.92</v>
      </c>
      <c r="G3375" s="25">
        <f>VLOOKUP(F3375,'Spezifische Werte'!$B$2:$C$4002,2,FALSE)</f>
        <v>8.7079957720259088E-2</v>
      </c>
      <c r="H3375" s="25">
        <f t="shared" si="474"/>
        <v>174.15991544051818</v>
      </c>
      <c r="J3375" s="25">
        <f t="shared" si="472"/>
        <v>4.95</v>
      </c>
      <c r="K3375" s="25">
        <f>VLOOKUP(J3375,'Spezifische Werte'!$B$2:$C$4002,2,FALSE)</f>
        <v>8.884038911585862E-2</v>
      </c>
      <c r="L3375" s="25">
        <f t="shared" si="475"/>
        <v>177.68077823171723</v>
      </c>
      <c r="R3375" s="25">
        <v>3373</v>
      </c>
      <c r="S3375" s="25">
        <v>3372</v>
      </c>
      <c r="T3375" s="25">
        <f t="shared" si="479"/>
        <v>0.27680098896274219</v>
      </c>
      <c r="U3375" s="25">
        <f t="shared" si="476"/>
        <v>0.2813965100030783</v>
      </c>
      <c r="W3375" s="17">
        <f>Eingabe!H3376</f>
        <v>326</v>
      </c>
      <c r="X3375" s="17">
        <f t="shared" si="477"/>
        <v>3.26</v>
      </c>
      <c r="Y3375" s="17">
        <f t="shared" si="478"/>
        <v>330</v>
      </c>
    </row>
    <row r="3376" spans="1:25" x14ac:dyDescent="0.15">
      <c r="A3376" s="82">
        <f t="shared" si="473"/>
        <v>5</v>
      </c>
      <c r="B3376" s="46">
        <v>43606.541666658486</v>
      </c>
      <c r="C3376" s="47">
        <f>Eingabe!G3377</f>
        <v>5.3</v>
      </c>
      <c r="D3376" s="77">
        <v>3376</v>
      </c>
      <c r="E3376" s="47"/>
      <c r="F3376" s="25">
        <f t="shared" si="471"/>
        <v>7.91</v>
      </c>
      <c r="G3376" s="25">
        <f>VLOOKUP(F3376,'Spezifische Werte'!$B$2:$C$4002,2,FALSE)</f>
        <v>0.39893199083383452</v>
      </c>
      <c r="H3376" s="25">
        <f t="shared" si="474"/>
        <v>797.86398166766901</v>
      </c>
      <c r="J3376" s="25">
        <f t="shared" si="472"/>
        <v>7.95</v>
      </c>
      <c r="K3376" s="25">
        <f>VLOOKUP(J3376,'Spezifische Werte'!$B$2:$C$4002,2,FALSE)</f>
        <v>0.40511792205919206</v>
      </c>
      <c r="L3376" s="25">
        <f t="shared" si="475"/>
        <v>810.23584411838408</v>
      </c>
      <c r="R3376" s="25">
        <v>3374</v>
      </c>
      <c r="S3376" s="25">
        <v>3373</v>
      </c>
      <c r="T3376" s="25">
        <f t="shared" si="479"/>
        <v>0.27680098896274219</v>
      </c>
      <c r="U3376" s="25">
        <f t="shared" si="476"/>
        <v>0.2813965100030783</v>
      </c>
      <c r="W3376" s="17">
        <f>Eingabe!H3377</f>
        <v>301</v>
      </c>
      <c r="X3376" s="17">
        <f t="shared" si="477"/>
        <v>3.01</v>
      </c>
      <c r="Y3376" s="17">
        <f t="shared" si="478"/>
        <v>300</v>
      </c>
    </row>
    <row r="3377" spans="1:25" x14ac:dyDescent="0.15">
      <c r="A3377" s="82">
        <f t="shared" si="473"/>
        <v>5</v>
      </c>
      <c r="B3377" s="46">
        <v>43606.58333332515</v>
      </c>
      <c r="C3377" s="47">
        <f>Eingabe!G3378</f>
        <v>3.9</v>
      </c>
      <c r="D3377" s="77">
        <v>3377</v>
      </c>
      <c r="E3377" s="47"/>
      <c r="F3377" s="25">
        <f t="shared" si="471"/>
        <v>5.82</v>
      </c>
      <c r="G3377" s="25">
        <f>VLOOKUP(F3377,'Spezifische Werte'!$B$2:$C$4002,2,FALSE)</f>
        <v>0.15015933791444183</v>
      </c>
      <c r="H3377" s="25">
        <f t="shared" si="474"/>
        <v>300.31867582888367</v>
      </c>
      <c r="J3377" s="25">
        <f t="shared" si="472"/>
        <v>5.85</v>
      </c>
      <c r="K3377" s="25">
        <f>VLOOKUP(J3377,'Spezifische Werte'!$B$2:$C$4002,2,FALSE)</f>
        <v>0.15260213064447356</v>
      </c>
      <c r="L3377" s="25">
        <f t="shared" si="475"/>
        <v>305.20426128894712</v>
      </c>
      <c r="R3377" s="25">
        <v>3375</v>
      </c>
      <c r="S3377" s="25">
        <v>3374</v>
      </c>
      <c r="T3377" s="25">
        <f t="shared" si="479"/>
        <v>0.27680098896274219</v>
      </c>
      <c r="U3377" s="25">
        <f t="shared" si="476"/>
        <v>0.2813965100030783</v>
      </c>
      <c r="W3377" s="17">
        <f>Eingabe!H3378</f>
        <v>286</v>
      </c>
      <c r="X3377" s="17">
        <f t="shared" si="477"/>
        <v>2.86</v>
      </c>
      <c r="Y3377" s="17">
        <f t="shared" si="478"/>
        <v>290</v>
      </c>
    </row>
    <row r="3378" spans="1:25" x14ac:dyDescent="0.15">
      <c r="A3378" s="82">
        <f t="shared" si="473"/>
        <v>5</v>
      </c>
      <c r="B3378" s="46">
        <v>43606.624999991815</v>
      </c>
      <c r="C3378" s="47">
        <f>Eingabe!G3379</f>
        <v>5.6</v>
      </c>
      <c r="D3378" s="77">
        <v>3378</v>
      </c>
      <c r="E3378" s="47"/>
      <c r="F3378" s="25">
        <f t="shared" si="471"/>
        <v>8.35</v>
      </c>
      <c r="G3378" s="25">
        <f>VLOOKUP(F3378,'Spezifische Werte'!$B$2:$C$4002,2,FALSE)</f>
        <v>0.46963573954984494</v>
      </c>
      <c r="H3378" s="25">
        <f t="shared" si="474"/>
        <v>939.27147909968994</v>
      </c>
      <c r="J3378" s="25">
        <f t="shared" si="472"/>
        <v>8.4</v>
      </c>
      <c r="K3378" s="25">
        <f>VLOOKUP(J3378,'Spezifische Werte'!$B$2:$C$4002,2,FALSE)</f>
        <v>0.47799983664408341</v>
      </c>
      <c r="L3378" s="25">
        <f t="shared" si="475"/>
        <v>955.99967328816683</v>
      </c>
      <c r="R3378" s="25">
        <v>3376</v>
      </c>
      <c r="S3378" s="25">
        <v>3375</v>
      </c>
      <c r="T3378" s="25">
        <f t="shared" si="479"/>
        <v>0.27680098896274219</v>
      </c>
      <c r="U3378" s="25">
        <f t="shared" si="476"/>
        <v>0.2813965100030783</v>
      </c>
      <c r="W3378" s="17">
        <f>Eingabe!H3379</f>
        <v>268</v>
      </c>
      <c r="X3378" s="17">
        <f t="shared" si="477"/>
        <v>2.68</v>
      </c>
      <c r="Y3378" s="17">
        <f t="shared" si="478"/>
        <v>270</v>
      </c>
    </row>
    <row r="3379" spans="1:25" x14ac:dyDescent="0.15">
      <c r="A3379" s="82">
        <f t="shared" si="473"/>
        <v>5</v>
      </c>
      <c r="B3379" s="46">
        <v>43606.666666658479</v>
      </c>
      <c r="C3379" s="47">
        <f>Eingabe!G3380</f>
        <v>3.5</v>
      </c>
      <c r="D3379" s="77">
        <v>3379</v>
      </c>
      <c r="E3379" s="47"/>
      <c r="F3379" s="25">
        <f t="shared" si="471"/>
        <v>5.22</v>
      </c>
      <c r="G3379" s="25">
        <f>VLOOKUP(F3379,'Spezifische Werte'!$B$2:$C$4002,2,FALSE)</f>
        <v>0.10600726326582303</v>
      </c>
      <c r="H3379" s="25">
        <f t="shared" si="474"/>
        <v>212.01452653164606</v>
      </c>
      <c r="J3379" s="25">
        <f t="shared" si="472"/>
        <v>5.25</v>
      </c>
      <c r="K3379" s="25">
        <f>VLOOKUP(J3379,'Spezifische Werte'!$B$2:$C$4002,2,FALSE)</f>
        <v>0.10804502827355937</v>
      </c>
      <c r="L3379" s="25">
        <f t="shared" si="475"/>
        <v>216.09005654711873</v>
      </c>
      <c r="R3379" s="25">
        <v>3377</v>
      </c>
      <c r="S3379" s="25">
        <v>3376</v>
      </c>
      <c r="T3379" s="25">
        <f t="shared" si="479"/>
        <v>0.27680098896274219</v>
      </c>
      <c r="U3379" s="25">
        <f t="shared" si="476"/>
        <v>0.2813965100030783</v>
      </c>
      <c r="W3379" s="17">
        <f>Eingabe!H3380</f>
        <v>273</v>
      </c>
      <c r="X3379" s="17">
        <f t="shared" si="477"/>
        <v>2.73</v>
      </c>
      <c r="Y3379" s="17">
        <f t="shared" si="478"/>
        <v>270</v>
      </c>
    </row>
    <row r="3380" spans="1:25" x14ac:dyDescent="0.15">
      <c r="A3380" s="82">
        <f t="shared" si="473"/>
        <v>5</v>
      </c>
      <c r="B3380" s="46">
        <v>43606.708333325143</v>
      </c>
      <c r="C3380" s="47">
        <f>Eingabe!G3381</f>
        <v>3.1</v>
      </c>
      <c r="D3380" s="77">
        <v>3380</v>
      </c>
      <c r="E3380" s="47"/>
      <c r="F3380" s="25">
        <f t="shared" si="471"/>
        <v>4.62</v>
      </c>
      <c r="G3380" s="25">
        <f>VLOOKUP(F3380,'Spezifische Werte'!$B$2:$C$4002,2,FALSE)</f>
        <v>7.0834307543363312E-2</v>
      </c>
      <c r="H3380" s="25">
        <f t="shared" si="474"/>
        <v>141.66861508672662</v>
      </c>
      <c r="J3380" s="25">
        <f t="shared" si="472"/>
        <v>4.6500000000000004</v>
      </c>
      <c r="K3380" s="25">
        <f>VLOOKUP(J3380,'Spezifische Werte'!$B$2:$C$4002,2,FALSE)</f>
        <v>7.2366311882592071E-2</v>
      </c>
      <c r="L3380" s="25">
        <f t="shared" si="475"/>
        <v>144.73262376518414</v>
      </c>
      <c r="R3380" s="25">
        <v>3378</v>
      </c>
      <c r="S3380" s="25">
        <v>3377</v>
      </c>
      <c r="T3380" s="25">
        <f t="shared" si="479"/>
        <v>0.27680098896274219</v>
      </c>
      <c r="U3380" s="25">
        <f t="shared" si="476"/>
        <v>0.2813965100030783</v>
      </c>
      <c r="W3380" s="17">
        <f>Eingabe!H3381</f>
        <v>267</v>
      </c>
      <c r="X3380" s="17">
        <f t="shared" si="477"/>
        <v>2.67</v>
      </c>
      <c r="Y3380" s="17">
        <f t="shared" si="478"/>
        <v>270</v>
      </c>
    </row>
    <row r="3381" spans="1:25" x14ac:dyDescent="0.15">
      <c r="A3381" s="82">
        <f t="shared" si="473"/>
        <v>5</v>
      </c>
      <c r="B3381" s="46">
        <v>43606.749999991807</v>
      </c>
      <c r="C3381" s="47">
        <f>Eingabe!G3382</f>
        <v>2.2000000000000002</v>
      </c>
      <c r="D3381" s="77">
        <v>3381</v>
      </c>
      <c r="E3381" s="47"/>
      <c r="F3381" s="25">
        <f t="shared" si="471"/>
        <v>3.28</v>
      </c>
      <c r="G3381" s="25">
        <f>VLOOKUP(F3381,'Spezifische Werte'!$B$2:$C$4002,2,FALSE)</f>
        <v>1.4036237149224865E-2</v>
      </c>
      <c r="H3381" s="25">
        <f t="shared" si="474"/>
        <v>28.07247429844973</v>
      </c>
      <c r="J3381" s="25">
        <f t="shared" si="472"/>
        <v>3.3</v>
      </c>
      <c r="K3381" s="25">
        <f>VLOOKUP(J3381,'Spezifische Werte'!$B$2:$C$4002,2,FALSE)</f>
        <v>1.4533450192857693E-2</v>
      </c>
      <c r="L3381" s="25">
        <f t="shared" si="475"/>
        <v>29.066900385715385</v>
      </c>
      <c r="R3381" s="25">
        <v>3379</v>
      </c>
      <c r="S3381" s="25">
        <v>3378</v>
      </c>
      <c r="T3381" s="25">
        <f t="shared" si="479"/>
        <v>0.27680098896274219</v>
      </c>
      <c r="U3381" s="25">
        <f t="shared" si="476"/>
        <v>0.2813965100030783</v>
      </c>
      <c r="W3381" s="17">
        <f>Eingabe!H3382</f>
        <v>274</v>
      </c>
      <c r="X3381" s="17">
        <f t="shared" si="477"/>
        <v>2.74</v>
      </c>
      <c r="Y3381" s="17">
        <f t="shared" si="478"/>
        <v>270</v>
      </c>
    </row>
    <row r="3382" spans="1:25" x14ac:dyDescent="0.15">
      <c r="A3382" s="82">
        <f t="shared" si="473"/>
        <v>5</v>
      </c>
      <c r="B3382" s="46">
        <v>43606.791666658472</v>
      </c>
      <c r="C3382" s="47">
        <f>Eingabe!G3383</f>
        <v>0.6</v>
      </c>
      <c r="D3382" s="77">
        <v>3382</v>
      </c>
      <c r="E3382" s="47"/>
      <c r="F3382" s="25">
        <f t="shared" si="471"/>
        <v>0.9</v>
      </c>
      <c r="G3382" s="25">
        <f>VLOOKUP(F3382,'Spezifische Werte'!$B$2:$C$4002,2,FALSE)</f>
        <v>0</v>
      </c>
      <c r="H3382" s="25">
        <f t="shared" si="474"/>
        <v>0</v>
      </c>
      <c r="J3382" s="25">
        <f t="shared" si="472"/>
        <v>0.9</v>
      </c>
      <c r="K3382" s="25">
        <f>VLOOKUP(J3382,'Spezifische Werte'!$B$2:$C$4002,2,FALSE)</f>
        <v>0</v>
      </c>
      <c r="L3382" s="25">
        <f t="shared" si="475"/>
        <v>0</v>
      </c>
      <c r="R3382" s="25">
        <v>3380</v>
      </c>
      <c r="S3382" s="25">
        <v>3379</v>
      </c>
      <c r="T3382" s="25">
        <f t="shared" si="479"/>
        <v>0.27680098896274219</v>
      </c>
      <c r="U3382" s="25">
        <f t="shared" si="476"/>
        <v>0.2813965100030783</v>
      </c>
      <c r="W3382" s="17">
        <f>Eingabe!H3383</f>
        <v>278</v>
      </c>
      <c r="X3382" s="17">
        <f t="shared" si="477"/>
        <v>2.78</v>
      </c>
      <c r="Y3382" s="17">
        <f t="shared" si="478"/>
        <v>280</v>
      </c>
    </row>
    <row r="3383" spans="1:25" x14ac:dyDescent="0.15">
      <c r="A3383" s="82">
        <f t="shared" si="473"/>
        <v>5</v>
      </c>
      <c r="B3383" s="46">
        <v>43606.833333325136</v>
      </c>
      <c r="C3383" s="47">
        <f>Eingabe!G3384</f>
        <v>2</v>
      </c>
      <c r="D3383" s="77">
        <v>3383</v>
      </c>
      <c r="E3383" s="47"/>
      <c r="F3383" s="25">
        <f t="shared" si="471"/>
        <v>2.98</v>
      </c>
      <c r="G3383" s="25">
        <f>VLOOKUP(F3383,'Spezifische Werte'!$B$2:$C$4002,2,FALSE)</f>
        <v>7.6819067373919353E-3</v>
      </c>
      <c r="H3383" s="25">
        <f t="shared" si="474"/>
        <v>15.363813474783871</v>
      </c>
      <c r="J3383" s="25">
        <f t="shared" si="472"/>
        <v>3</v>
      </c>
      <c r="K3383" s="25">
        <f>VLOOKUP(J3383,'Spezifische Werte'!$B$2:$C$4002,2,FALSE)</f>
        <v>8.0363231384606472E-3</v>
      </c>
      <c r="L3383" s="25">
        <f t="shared" si="475"/>
        <v>16.072646276921294</v>
      </c>
      <c r="R3383" s="25">
        <v>3381</v>
      </c>
      <c r="S3383" s="25">
        <v>3380</v>
      </c>
      <c r="T3383" s="25">
        <f t="shared" si="479"/>
        <v>0.27680098896274219</v>
      </c>
      <c r="U3383" s="25">
        <f t="shared" si="476"/>
        <v>0.2813965100030783</v>
      </c>
      <c r="W3383" s="17">
        <f>Eingabe!H3384</f>
        <v>267</v>
      </c>
      <c r="X3383" s="17">
        <f t="shared" si="477"/>
        <v>2.67</v>
      </c>
      <c r="Y3383" s="17">
        <f t="shared" si="478"/>
        <v>270</v>
      </c>
    </row>
    <row r="3384" spans="1:25" x14ac:dyDescent="0.15">
      <c r="A3384" s="82">
        <f t="shared" si="473"/>
        <v>5</v>
      </c>
      <c r="B3384" s="46">
        <v>43606.8749999918</v>
      </c>
      <c r="C3384" s="47">
        <f>Eingabe!G3385</f>
        <v>2.4</v>
      </c>
      <c r="D3384" s="77">
        <v>3384</v>
      </c>
      <c r="E3384" s="47"/>
      <c r="F3384" s="25">
        <f t="shared" si="471"/>
        <v>3.58</v>
      </c>
      <c r="G3384" s="25">
        <f>VLOOKUP(F3384,'Spezifische Werte'!$B$2:$C$4002,2,FALSE)</f>
        <v>2.2829235995572409E-2</v>
      </c>
      <c r="H3384" s="25">
        <f t="shared" si="474"/>
        <v>45.658471991144815</v>
      </c>
      <c r="J3384" s="25">
        <f t="shared" si="472"/>
        <v>3.6</v>
      </c>
      <c r="K3384" s="25">
        <f>VLOOKUP(J3384,'Spezifische Werte'!$B$2:$C$4002,2,FALSE)</f>
        <v>2.3596471134930203E-2</v>
      </c>
      <c r="L3384" s="25">
        <f t="shared" si="475"/>
        <v>47.19294226986041</v>
      </c>
      <c r="R3384" s="25">
        <v>3382</v>
      </c>
      <c r="S3384" s="25">
        <v>3381</v>
      </c>
      <c r="T3384" s="25">
        <f t="shared" si="479"/>
        <v>0.27680098896274219</v>
      </c>
      <c r="U3384" s="25">
        <f t="shared" si="476"/>
        <v>0.2813965100030783</v>
      </c>
      <c r="W3384" s="17">
        <f>Eingabe!H3385</f>
        <v>293</v>
      </c>
      <c r="X3384" s="17">
        <f t="shared" si="477"/>
        <v>2.93</v>
      </c>
      <c r="Y3384" s="17">
        <f t="shared" si="478"/>
        <v>290</v>
      </c>
    </row>
    <row r="3385" spans="1:25" x14ac:dyDescent="0.15">
      <c r="A3385" s="82">
        <f t="shared" si="473"/>
        <v>5</v>
      </c>
      <c r="B3385" s="46">
        <v>43606.916666658464</v>
      </c>
      <c r="C3385" s="47">
        <f>Eingabe!G3386</f>
        <v>1.8</v>
      </c>
      <c r="D3385" s="77">
        <v>3385</v>
      </c>
      <c r="E3385" s="47"/>
      <c r="F3385" s="25">
        <f t="shared" si="471"/>
        <v>2.69</v>
      </c>
      <c r="G3385" s="25">
        <f>VLOOKUP(F3385,'Spezifische Werte'!$B$2:$C$4002,2,FALSE)</f>
        <v>3.715149232963236E-3</v>
      </c>
      <c r="H3385" s="25">
        <f t="shared" si="474"/>
        <v>7.4302984659264721</v>
      </c>
      <c r="J3385" s="25">
        <f t="shared" si="472"/>
        <v>2.7</v>
      </c>
      <c r="K3385" s="25">
        <f>VLOOKUP(J3385,'Spezifische Werte'!$B$2:$C$4002,2,FALSE)</f>
        <v>3.8225571704766847E-3</v>
      </c>
      <c r="L3385" s="25">
        <f t="shared" si="475"/>
        <v>7.6451143409533691</v>
      </c>
      <c r="R3385" s="25">
        <v>3383</v>
      </c>
      <c r="S3385" s="25">
        <v>3382</v>
      </c>
      <c r="T3385" s="25">
        <f t="shared" si="479"/>
        <v>0.27680098896274219</v>
      </c>
      <c r="U3385" s="25">
        <f t="shared" si="476"/>
        <v>0.2813965100030783</v>
      </c>
      <c r="W3385" s="17">
        <f>Eingabe!H3386</f>
        <v>312</v>
      </c>
      <c r="X3385" s="17">
        <f t="shared" si="477"/>
        <v>3.12</v>
      </c>
      <c r="Y3385" s="17">
        <f t="shared" si="478"/>
        <v>310</v>
      </c>
    </row>
    <row r="3386" spans="1:25" x14ac:dyDescent="0.15">
      <c r="A3386" s="82">
        <f t="shared" si="473"/>
        <v>5</v>
      </c>
      <c r="B3386" s="46">
        <v>43606.958333325128</v>
      </c>
      <c r="C3386" s="47">
        <f>Eingabe!G3387</f>
        <v>1.5</v>
      </c>
      <c r="D3386" s="77">
        <v>3386</v>
      </c>
      <c r="E3386" s="47"/>
      <c r="F3386" s="25">
        <f t="shared" si="471"/>
        <v>2.2400000000000002</v>
      </c>
      <c r="G3386" s="25">
        <f>VLOOKUP(F3386,'Spezifische Werte'!$B$2:$C$4002,2,FALSE)</f>
        <v>1.1193746192255218E-3</v>
      </c>
      <c r="H3386" s="25">
        <f t="shared" si="474"/>
        <v>2.2387492384510437</v>
      </c>
      <c r="J3386" s="25">
        <f t="shared" si="472"/>
        <v>2.25</v>
      </c>
      <c r="K3386" s="25">
        <f>VLOOKUP(J3386,'Spezifische Werte'!$B$2:$C$4002,2,FALSE)</f>
        <v>1.1487981333340618E-3</v>
      </c>
      <c r="L3386" s="25">
        <f t="shared" si="475"/>
        <v>2.2975962666681236</v>
      </c>
      <c r="R3386" s="25">
        <v>3384</v>
      </c>
      <c r="S3386" s="25">
        <v>3383</v>
      </c>
      <c r="T3386" s="25">
        <f t="shared" si="479"/>
        <v>0.27680098896274219</v>
      </c>
      <c r="U3386" s="25">
        <f t="shared" si="476"/>
        <v>0.2813965100030783</v>
      </c>
      <c r="W3386" s="17">
        <f>Eingabe!H3387</f>
        <v>282</v>
      </c>
      <c r="X3386" s="17">
        <f t="shared" si="477"/>
        <v>2.82</v>
      </c>
      <c r="Y3386" s="17">
        <f t="shared" si="478"/>
        <v>280</v>
      </c>
    </row>
    <row r="3387" spans="1:25" x14ac:dyDescent="0.15">
      <c r="A3387" s="82">
        <f t="shared" si="473"/>
        <v>5</v>
      </c>
      <c r="B3387" s="46">
        <v>43606.999999991793</v>
      </c>
      <c r="C3387" s="47">
        <f>Eingabe!G3388</f>
        <v>1.2</v>
      </c>
      <c r="D3387" s="77">
        <v>3387</v>
      </c>
      <c r="E3387" s="47"/>
      <c r="F3387" s="25">
        <f t="shared" si="471"/>
        <v>1.79</v>
      </c>
      <c r="G3387" s="25">
        <f>VLOOKUP(F3387,'Spezifische Werte'!$B$2:$C$4002,2,FALSE)</f>
        <v>2.732045827896414E-4</v>
      </c>
      <c r="H3387" s="25">
        <f t="shared" si="474"/>
        <v>0.54640916557928276</v>
      </c>
      <c r="J3387" s="25">
        <f t="shared" si="472"/>
        <v>1.8</v>
      </c>
      <c r="K3387" s="25">
        <f>VLOOKUP(J3387,'Spezifische Werte'!$B$2:$C$4002,2,FALSE)</f>
        <v>2.8378103843694903E-4</v>
      </c>
      <c r="L3387" s="25">
        <f t="shared" si="475"/>
        <v>0.56756207687389804</v>
      </c>
      <c r="R3387" s="25">
        <v>3385</v>
      </c>
      <c r="S3387" s="25">
        <v>3384</v>
      </c>
      <c r="T3387" s="25">
        <f t="shared" si="479"/>
        <v>0.27680098896274219</v>
      </c>
      <c r="U3387" s="25">
        <f t="shared" si="476"/>
        <v>0.2813965100030783</v>
      </c>
      <c r="W3387" s="17">
        <f>Eingabe!H3388</f>
        <v>279</v>
      </c>
      <c r="X3387" s="17">
        <f t="shared" si="477"/>
        <v>2.79</v>
      </c>
      <c r="Y3387" s="17">
        <f t="shared" si="478"/>
        <v>280</v>
      </c>
    </row>
    <row r="3388" spans="1:25" x14ac:dyDescent="0.15">
      <c r="A3388" s="82">
        <f t="shared" si="473"/>
        <v>5</v>
      </c>
      <c r="B3388" s="46">
        <v>43607.041666658457</v>
      </c>
      <c r="C3388" s="47">
        <f>Eingabe!G3389</f>
        <v>0.4</v>
      </c>
      <c r="D3388" s="77">
        <v>3388</v>
      </c>
      <c r="E3388" s="47"/>
      <c r="F3388" s="25">
        <f t="shared" si="471"/>
        <v>0.6</v>
      </c>
      <c r="G3388" s="25">
        <f>VLOOKUP(F3388,'Spezifische Werte'!$B$2:$C$4002,2,FALSE)</f>
        <v>0</v>
      </c>
      <c r="H3388" s="25">
        <f t="shared" si="474"/>
        <v>0</v>
      </c>
      <c r="J3388" s="25">
        <f t="shared" si="472"/>
        <v>0.6</v>
      </c>
      <c r="K3388" s="25">
        <f>VLOOKUP(J3388,'Spezifische Werte'!$B$2:$C$4002,2,FALSE)</f>
        <v>0</v>
      </c>
      <c r="L3388" s="25">
        <f t="shared" si="475"/>
        <v>0</v>
      </c>
      <c r="R3388" s="25">
        <v>3386</v>
      </c>
      <c r="S3388" s="25">
        <v>3385</v>
      </c>
      <c r="T3388" s="25">
        <f t="shared" si="479"/>
        <v>0.27680098896274219</v>
      </c>
      <c r="U3388" s="25">
        <f t="shared" si="476"/>
        <v>0.2813965100030783</v>
      </c>
      <c r="W3388" s="17">
        <f>Eingabe!H3389</f>
        <v>279</v>
      </c>
      <c r="X3388" s="17">
        <f t="shared" si="477"/>
        <v>2.79</v>
      </c>
      <c r="Y3388" s="17">
        <f t="shared" si="478"/>
        <v>280</v>
      </c>
    </row>
    <row r="3389" spans="1:25" x14ac:dyDescent="0.15">
      <c r="A3389" s="82">
        <f t="shared" si="473"/>
        <v>5</v>
      </c>
      <c r="B3389" s="46">
        <v>43607.083333325121</v>
      </c>
      <c r="C3389" s="47">
        <f>Eingabe!G3390</f>
        <v>1.5</v>
      </c>
      <c r="D3389" s="77">
        <v>3389</v>
      </c>
      <c r="E3389" s="47"/>
      <c r="F3389" s="25">
        <f t="shared" si="471"/>
        <v>2.2400000000000002</v>
      </c>
      <c r="G3389" s="25">
        <f>VLOOKUP(F3389,'Spezifische Werte'!$B$2:$C$4002,2,FALSE)</f>
        <v>1.1193746192255218E-3</v>
      </c>
      <c r="H3389" s="25">
        <f t="shared" si="474"/>
        <v>2.2387492384510437</v>
      </c>
      <c r="J3389" s="25">
        <f t="shared" si="472"/>
        <v>2.25</v>
      </c>
      <c r="K3389" s="25">
        <f>VLOOKUP(J3389,'Spezifische Werte'!$B$2:$C$4002,2,FALSE)</f>
        <v>1.1487981333340618E-3</v>
      </c>
      <c r="L3389" s="25">
        <f t="shared" si="475"/>
        <v>2.2975962666681236</v>
      </c>
      <c r="R3389" s="25">
        <v>3387</v>
      </c>
      <c r="S3389" s="25">
        <v>3386</v>
      </c>
      <c r="T3389" s="25">
        <f t="shared" si="479"/>
        <v>0.27680098896274219</v>
      </c>
      <c r="U3389" s="25">
        <f t="shared" si="476"/>
        <v>0.2813965100030783</v>
      </c>
      <c r="W3389" s="17">
        <f>Eingabe!H3390</f>
        <v>278</v>
      </c>
      <c r="X3389" s="17">
        <f t="shared" si="477"/>
        <v>2.78</v>
      </c>
      <c r="Y3389" s="17">
        <f t="shared" si="478"/>
        <v>280</v>
      </c>
    </row>
    <row r="3390" spans="1:25" x14ac:dyDescent="0.15">
      <c r="A3390" s="82">
        <f t="shared" si="473"/>
        <v>5</v>
      </c>
      <c r="B3390" s="46">
        <v>43607.124999991785</v>
      </c>
      <c r="C3390" s="47">
        <f>Eingabe!G3391</f>
        <v>1.9</v>
      </c>
      <c r="D3390" s="77">
        <v>3390</v>
      </c>
      <c r="E3390" s="47"/>
      <c r="F3390" s="25">
        <f t="shared" si="471"/>
        <v>2.83</v>
      </c>
      <c r="G3390" s="25">
        <f>VLOOKUP(F3390,'Spezifische Werte'!$B$2:$C$4002,2,FALSE)</f>
        <v>5.3996541966473566E-3</v>
      </c>
      <c r="H3390" s="25">
        <f t="shared" si="474"/>
        <v>10.799308393294714</v>
      </c>
      <c r="J3390" s="25">
        <f t="shared" si="472"/>
        <v>2.85</v>
      </c>
      <c r="K3390" s="25">
        <f>VLOOKUP(J3390,'Spezifische Werte'!$B$2:$C$4002,2,FALSE)</f>
        <v>5.6714421172963415E-3</v>
      </c>
      <c r="L3390" s="25">
        <f t="shared" si="475"/>
        <v>11.342884234592683</v>
      </c>
      <c r="R3390" s="25">
        <v>3388</v>
      </c>
      <c r="S3390" s="25">
        <v>3387</v>
      </c>
      <c r="T3390" s="25">
        <f t="shared" si="479"/>
        <v>0.27680098896274219</v>
      </c>
      <c r="U3390" s="25">
        <f t="shared" si="476"/>
        <v>0.2813965100030783</v>
      </c>
      <c r="W3390" s="17">
        <f>Eingabe!H3391</f>
        <v>280</v>
      </c>
      <c r="X3390" s="17">
        <f t="shared" si="477"/>
        <v>2.8</v>
      </c>
      <c r="Y3390" s="17">
        <f t="shared" si="478"/>
        <v>280</v>
      </c>
    </row>
    <row r="3391" spans="1:25" x14ac:dyDescent="0.15">
      <c r="A3391" s="82">
        <f t="shared" si="473"/>
        <v>5</v>
      </c>
      <c r="B3391" s="46">
        <v>43607.16666665845</v>
      </c>
      <c r="C3391" s="47">
        <f>Eingabe!G3392</f>
        <v>2.4</v>
      </c>
      <c r="D3391" s="77">
        <v>3391</v>
      </c>
      <c r="E3391" s="47"/>
      <c r="F3391" s="25">
        <f t="shared" si="471"/>
        <v>3.58</v>
      </c>
      <c r="G3391" s="25">
        <f>VLOOKUP(F3391,'Spezifische Werte'!$B$2:$C$4002,2,FALSE)</f>
        <v>2.2829235995572409E-2</v>
      </c>
      <c r="H3391" s="25">
        <f t="shared" si="474"/>
        <v>45.658471991144815</v>
      </c>
      <c r="J3391" s="25">
        <f t="shared" si="472"/>
        <v>3.6</v>
      </c>
      <c r="K3391" s="25">
        <f>VLOOKUP(J3391,'Spezifische Werte'!$B$2:$C$4002,2,FALSE)</f>
        <v>2.3596471134930203E-2</v>
      </c>
      <c r="L3391" s="25">
        <f t="shared" si="475"/>
        <v>47.19294226986041</v>
      </c>
      <c r="R3391" s="25">
        <v>3389</v>
      </c>
      <c r="S3391" s="25">
        <v>3388</v>
      </c>
      <c r="T3391" s="25">
        <f t="shared" si="479"/>
        <v>0.27680098896274219</v>
      </c>
      <c r="U3391" s="25">
        <f t="shared" si="476"/>
        <v>0.2813965100030783</v>
      </c>
      <c r="W3391" s="17">
        <f>Eingabe!H3392</f>
        <v>279</v>
      </c>
      <c r="X3391" s="17">
        <f t="shared" si="477"/>
        <v>2.79</v>
      </c>
      <c r="Y3391" s="17">
        <f t="shared" si="478"/>
        <v>280</v>
      </c>
    </row>
    <row r="3392" spans="1:25" x14ac:dyDescent="0.15">
      <c r="A3392" s="82">
        <f t="shared" si="473"/>
        <v>5</v>
      </c>
      <c r="B3392" s="46">
        <v>43607.208333325114</v>
      </c>
      <c r="C3392" s="47">
        <f>Eingabe!G3393</f>
        <v>2.4</v>
      </c>
      <c r="D3392" s="77">
        <v>3392</v>
      </c>
      <c r="E3392" s="47"/>
      <c r="F3392" s="25">
        <f t="shared" si="471"/>
        <v>3.58</v>
      </c>
      <c r="G3392" s="25">
        <f>VLOOKUP(F3392,'Spezifische Werte'!$B$2:$C$4002,2,FALSE)</f>
        <v>2.2829235995572409E-2</v>
      </c>
      <c r="H3392" s="25">
        <f t="shared" si="474"/>
        <v>45.658471991144815</v>
      </c>
      <c r="J3392" s="25">
        <f t="shared" si="472"/>
        <v>3.6</v>
      </c>
      <c r="K3392" s="25">
        <f>VLOOKUP(J3392,'Spezifische Werte'!$B$2:$C$4002,2,FALSE)</f>
        <v>2.3596471134930203E-2</v>
      </c>
      <c r="L3392" s="25">
        <f t="shared" si="475"/>
        <v>47.19294226986041</v>
      </c>
      <c r="R3392" s="25">
        <v>3390</v>
      </c>
      <c r="S3392" s="25">
        <v>3389</v>
      </c>
      <c r="T3392" s="25">
        <f t="shared" si="479"/>
        <v>0.27680098896274219</v>
      </c>
      <c r="U3392" s="25">
        <f t="shared" si="476"/>
        <v>0.2813965100030783</v>
      </c>
      <c r="W3392" s="17">
        <f>Eingabe!H3393</f>
        <v>289</v>
      </c>
      <c r="X3392" s="17">
        <f t="shared" si="477"/>
        <v>2.89</v>
      </c>
      <c r="Y3392" s="17">
        <f t="shared" si="478"/>
        <v>290</v>
      </c>
    </row>
    <row r="3393" spans="1:25" x14ac:dyDescent="0.15">
      <c r="A3393" s="82">
        <f t="shared" si="473"/>
        <v>5</v>
      </c>
      <c r="B3393" s="46">
        <v>43607.249999991778</v>
      </c>
      <c r="C3393" s="47">
        <f>Eingabe!G3394</f>
        <v>2.4</v>
      </c>
      <c r="D3393" s="77">
        <v>3393</v>
      </c>
      <c r="E3393" s="47"/>
      <c r="F3393" s="25">
        <f t="shared" si="471"/>
        <v>3.58</v>
      </c>
      <c r="G3393" s="25">
        <f>VLOOKUP(F3393,'Spezifische Werte'!$B$2:$C$4002,2,FALSE)</f>
        <v>2.2829235995572409E-2</v>
      </c>
      <c r="H3393" s="25">
        <f t="shared" si="474"/>
        <v>45.658471991144815</v>
      </c>
      <c r="J3393" s="25">
        <f t="shared" si="472"/>
        <v>3.6</v>
      </c>
      <c r="K3393" s="25">
        <f>VLOOKUP(J3393,'Spezifische Werte'!$B$2:$C$4002,2,FALSE)</f>
        <v>2.3596471134930203E-2</v>
      </c>
      <c r="L3393" s="25">
        <f t="shared" si="475"/>
        <v>47.19294226986041</v>
      </c>
      <c r="R3393" s="25">
        <v>3391</v>
      </c>
      <c r="S3393" s="25">
        <v>3390</v>
      </c>
      <c r="T3393" s="25">
        <f t="shared" si="479"/>
        <v>0.27680098896274219</v>
      </c>
      <c r="U3393" s="25">
        <f t="shared" si="476"/>
        <v>0.2813965100030783</v>
      </c>
      <c r="W3393" s="17">
        <f>Eingabe!H3394</f>
        <v>288</v>
      </c>
      <c r="X3393" s="17">
        <f t="shared" si="477"/>
        <v>2.88</v>
      </c>
      <c r="Y3393" s="17">
        <f t="shared" si="478"/>
        <v>290</v>
      </c>
    </row>
    <row r="3394" spans="1:25" x14ac:dyDescent="0.15">
      <c r="A3394" s="82">
        <f t="shared" si="473"/>
        <v>5</v>
      </c>
      <c r="B3394" s="46">
        <v>43607.291666658442</v>
      </c>
      <c r="C3394" s="47">
        <f>Eingabe!G3395</f>
        <v>3.1</v>
      </c>
      <c r="D3394" s="77">
        <v>3394</v>
      </c>
      <c r="E3394" s="47"/>
      <c r="F3394" s="25">
        <f t="shared" si="471"/>
        <v>4.62</v>
      </c>
      <c r="G3394" s="25">
        <f>VLOOKUP(F3394,'Spezifische Werte'!$B$2:$C$4002,2,FALSE)</f>
        <v>7.0834307543363312E-2</v>
      </c>
      <c r="H3394" s="25">
        <f t="shared" si="474"/>
        <v>141.66861508672662</v>
      </c>
      <c r="J3394" s="25">
        <f t="shared" si="472"/>
        <v>4.6500000000000004</v>
      </c>
      <c r="K3394" s="25">
        <f>VLOOKUP(J3394,'Spezifische Werte'!$B$2:$C$4002,2,FALSE)</f>
        <v>7.2366311882592071E-2</v>
      </c>
      <c r="L3394" s="25">
        <f t="shared" si="475"/>
        <v>144.73262376518414</v>
      </c>
      <c r="R3394" s="25">
        <v>3392</v>
      </c>
      <c r="S3394" s="25">
        <v>3391</v>
      </c>
      <c r="T3394" s="25">
        <f t="shared" si="479"/>
        <v>0.27680098896274219</v>
      </c>
      <c r="U3394" s="25">
        <f t="shared" si="476"/>
        <v>0.2813965100030783</v>
      </c>
      <c r="W3394" s="17">
        <f>Eingabe!H3395</f>
        <v>290</v>
      </c>
      <c r="X3394" s="17">
        <f t="shared" si="477"/>
        <v>2.9</v>
      </c>
      <c r="Y3394" s="17">
        <f t="shared" si="478"/>
        <v>290</v>
      </c>
    </row>
    <row r="3395" spans="1:25" x14ac:dyDescent="0.15">
      <c r="A3395" s="82">
        <f t="shared" si="473"/>
        <v>5</v>
      </c>
      <c r="B3395" s="46">
        <v>43607.333333325107</v>
      </c>
      <c r="C3395" s="47">
        <f>Eingabe!G3396</f>
        <v>2.2999999999999998</v>
      </c>
      <c r="D3395" s="77">
        <v>3395</v>
      </c>
      <c r="E3395" s="47"/>
      <c r="F3395" s="25">
        <f t="shared" ref="F3395:F3458" si="480">ROUND(C3395*($O$4/$O$5)^$O$7,2)</f>
        <v>3.43</v>
      </c>
      <c r="G3395" s="25">
        <f>VLOOKUP(F3395,'Spezifische Werte'!$B$2:$C$4002,2,FALSE)</f>
        <v>1.7964243573129882E-2</v>
      </c>
      <c r="H3395" s="25">
        <f t="shared" si="474"/>
        <v>35.928487146259762</v>
      </c>
      <c r="J3395" s="25">
        <f t="shared" ref="J3395:J3458" si="481">ROUND(C3395*(LN($O$4/$O$8)/LN($O$5/$O$8)),2)</f>
        <v>3.45</v>
      </c>
      <c r="K3395" s="25">
        <f>VLOOKUP(J3395,'Spezifische Werte'!$B$2:$C$4002,2,FALSE)</f>
        <v>1.8521187553697735E-2</v>
      </c>
      <c r="L3395" s="25">
        <f t="shared" si="475"/>
        <v>37.042375107395472</v>
      </c>
      <c r="R3395" s="25">
        <v>3393</v>
      </c>
      <c r="S3395" s="25">
        <v>3392</v>
      </c>
      <c r="T3395" s="25">
        <f t="shared" si="479"/>
        <v>0.27680098896274219</v>
      </c>
      <c r="U3395" s="25">
        <f t="shared" si="476"/>
        <v>0.2813965100030783</v>
      </c>
      <c r="W3395" s="17">
        <f>Eingabe!H3396</f>
        <v>290</v>
      </c>
      <c r="X3395" s="17">
        <f t="shared" si="477"/>
        <v>2.9</v>
      </c>
      <c r="Y3395" s="17">
        <f t="shared" si="478"/>
        <v>290</v>
      </c>
    </row>
    <row r="3396" spans="1:25" x14ac:dyDescent="0.15">
      <c r="A3396" s="82">
        <f t="shared" ref="A3396:A3459" si="482">MONTH(B3396)</f>
        <v>5</v>
      </c>
      <c r="B3396" s="46">
        <v>43607.374999991771</v>
      </c>
      <c r="C3396" s="47">
        <f>Eingabe!G3397</f>
        <v>2.4</v>
      </c>
      <c r="D3396" s="77">
        <v>3396</v>
      </c>
      <c r="E3396" s="47"/>
      <c r="F3396" s="25">
        <f t="shared" si="480"/>
        <v>3.58</v>
      </c>
      <c r="G3396" s="25">
        <f>VLOOKUP(F3396,'Spezifische Werte'!$B$2:$C$4002,2,FALSE)</f>
        <v>2.2829235995572409E-2</v>
      </c>
      <c r="H3396" s="25">
        <f t="shared" ref="H3396:H3459" si="483">G3396*$O$9*1000</f>
        <v>45.658471991144815</v>
      </c>
      <c r="J3396" s="25">
        <f t="shared" si="481"/>
        <v>3.6</v>
      </c>
      <c r="K3396" s="25">
        <f>VLOOKUP(J3396,'Spezifische Werte'!$B$2:$C$4002,2,FALSE)</f>
        <v>2.3596471134930203E-2</v>
      </c>
      <c r="L3396" s="25">
        <f t="shared" ref="L3396:L3459" si="484">K3396*$O$9*1000</f>
        <v>47.19294226986041</v>
      </c>
      <c r="R3396" s="25">
        <v>3394</v>
      </c>
      <c r="S3396" s="25">
        <v>3393</v>
      </c>
      <c r="T3396" s="25">
        <f t="shared" si="479"/>
        <v>0.27680098896274219</v>
      </c>
      <c r="U3396" s="25">
        <f t="shared" ref="U3396:U3459" si="485">LARGE($L$3:$L$8762,R3396)/1000</f>
        <v>0.2813965100030783</v>
      </c>
      <c r="W3396" s="17">
        <f>Eingabe!H3397</f>
        <v>317</v>
      </c>
      <c r="X3396" s="17">
        <f t="shared" ref="X3396:X3459" si="486">W3396/100</f>
        <v>3.17</v>
      </c>
      <c r="Y3396" s="17">
        <f t="shared" ref="Y3396:Y3459" si="487">ROUND(X3396,1)*100</f>
        <v>320</v>
      </c>
    </row>
    <row r="3397" spans="1:25" x14ac:dyDescent="0.15">
      <c r="A3397" s="82">
        <f t="shared" si="482"/>
        <v>5</v>
      </c>
      <c r="B3397" s="46">
        <v>43607.416666658435</v>
      </c>
      <c r="C3397" s="47">
        <f>Eingabe!G3398</f>
        <v>2.2999999999999998</v>
      </c>
      <c r="D3397" s="77">
        <v>3397</v>
      </c>
      <c r="E3397" s="47"/>
      <c r="F3397" s="25">
        <f t="shared" si="480"/>
        <v>3.43</v>
      </c>
      <c r="G3397" s="25">
        <f>VLOOKUP(F3397,'Spezifische Werte'!$B$2:$C$4002,2,FALSE)</f>
        <v>1.7964243573129882E-2</v>
      </c>
      <c r="H3397" s="25">
        <f t="shared" si="483"/>
        <v>35.928487146259762</v>
      </c>
      <c r="J3397" s="25">
        <f t="shared" si="481"/>
        <v>3.45</v>
      </c>
      <c r="K3397" s="25">
        <f>VLOOKUP(J3397,'Spezifische Werte'!$B$2:$C$4002,2,FALSE)</f>
        <v>1.8521187553697735E-2</v>
      </c>
      <c r="L3397" s="25">
        <f t="shared" si="484"/>
        <v>37.042375107395472</v>
      </c>
      <c r="R3397" s="25">
        <v>3395</v>
      </c>
      <c r="S3397" s="25">
        <v>3394</v>
      </c>
      <c r="T3397" s="25">
        <f t="shared" si="479"/>
        <v>0.27680098896274219</v>
      </c>
      <c r="U3397" s="25">
        <f t="shared" si="485"/>
        <v>0.2813965100030783</v>
      </c>
      <c r="W3397" s="17">
        <f>Eingabe!H3398</f>
        <v>301</v>
      </c>
      <c r="X3397" s="17">
        <f t="shared" si="486"/>
        <v>3.01</v>
      </c>
      <c r="Y3397" s="17">
        <f t="shared" si="487"/>
        <v>300</v>
      </c>
    </row>
    <row r="3398" spans="1:25" x14ac:dyDescent="0.15">
      <c r="A3398" s="82">
        <f t="shared" si="482"/>
        <v>5</v>
      </c>
      <c r="B3398" s="46">
        <v>43607.458333325099</v>
      </c>
      <c r="C3398" s="47">
        <f>Eingabe!G3399</f>
        <v>2.2000000000000002</v>
      </c>
      <c r="D3398" s="77">
        <v>3398</v>
      </c>
      <c r="E3398" s="47"/>
      <c r="F3398" s="25">
        <f t="shared" si="480"/>
        <v>3.28</v>
      </c>
      <c r="G3398" s="25">
        <f>VLOOKUP(F3398,'Spezifische Werte'!$B$2:$C$4002,2,FALSE)</f>
        <v>1.4036237149224865E-2</v>
      </c>
      <c r="H3398" s="25">
        <f t="shared" si="483"/>
        <v>28.07247429844973</v>
      </c>
      <c r="J3398" s="25">
        <f t="shared" si="481"/>
        <v>3.3</v>
      </c>
      <c r="K3398" s="25">
        <f>VLOOKUP(J3398,'Spezifische Werte'!$B$2:$C$4002,2,FALSE)</f>
        <v>1.4533450192857693E-2</v>
      </c>
      <c r="L3398" s="25">
        <f t="shared" si="484"/>
        <v>29.066900385715385</v>
      </c>
      <c r="R3398" s="25">
        <v>3396</v>
      </c>
      <c r="S3398" s="25">
        <v>3395</v>
      </c>
      <c r="T3398" s="25">
        <f t="shared" ref="T3398:T3461" si="488">LARGE($H$3:$H$8762,R3398)/1000</f>
        <v>0.27680098896274219</v>
      </c>
      <c r="U3398" s="25">
        <f t="shared" si="485"/>
        <v>0.2813965100030783</v>
      </c>
      <c r="W3398" s="17">
        <f>Eingabe!H3399</f>
        <v>306</v>
      </c>
      <c r="X3398" s="17">
        <f t="shared" si="486"/>
        <v>3.06</v>
      </c>
      <c r="Y3398" s="17">
        <f t="shared" si="487"/>
        <v>310</v>
      </c>
    </row>
    <row r="3399" spans="1:25" x14ac:dyDescent="0.15">
      <c r="A3399" s="82">
        <f t="shared" si="482"/>
        <v>5</v>
      </c>
      <c r="B3399" s="46">
        <v>43607.499999991764</v>
      </c>
      <c r="C3399" s="47">
        <f>Eingabe!G3400</f>
        <v>2.2999999999999998</v>
      </c>
      <c r="D3399" s="77">
        <v>3399</v>
      </c>
      <c r="E3399" s="47"/>
      <c r="F3399" s="25">
        <f t="shared" si="480"/>
        <v>3.43</v>
      </c>
      <c r="G3399" s="25">
        <f>VLOOKUP(F3399,'Spezifische Werte'!$B$2:$C$4002,2,FALSE)</f>
        <v>1.7964243573129882E-2</v>
      </c>
      <c r="H3399" s="25">
        <f t="shared" si="483"/>
        <v>35.928487146259762</v>
      </c>
      <c r="J3399" s="25">
        <f t="shared" si="481"/>
        <v>3.45</v>
      </c>
      <c r="K3399" s="25">
        <f>VLOOKUP(J3399,'Spezifische Werte'!$B$2:$C$4002,2,FALSE)</f>
        <v>1.8521187553697735E-2</v>
      </c>
      <c r="L3399" s="25">
        <f t="shared" si="484"/>
        <v>37.042375107395472</v>
      </c>
      <c r="R3399" s="25">
        <v>3397</v>
      </c>
      <c r="S3399" s="25">
        <v>3396</v>
      </c>
      <c r="T3399" s="25">
        <f t="shared" si="488"/>
        <v>0.27680098896274219</v>
      </c>
      <c r="U3399" s="25">
        <f t="shared" si="485"/>
        <v>0.2813965100030783</v>
      </c>
      <c r="W3399" s="17">
        <f>Eingabe!H3400</f>
        <v>304</v>
      </c>
      <c r="X3399" s="17">
        <f t="shared" si="486"/>
        <v>3.04</v>
      </c>
      <c r="Y3399" s="17">
        <f t="shared" si="487"/>
        <v>300</v>
      </c>
    </row>
    <row r="3400" spans="1:25" x14ac:dyDescent="0.15">
      <c r="A3400" s="82">
        <f t="shared" si="482"/>
        <v>5</v>
      </c>
      <c r="B3400" s="46">
        <v>43607.541666658428</v>
      </c>
      <c r="C3400" s="47">
        <f>Eingabe!G3401</f>
        <v>2.7</v>
      </c>
      <c r="D3400" s="77">
        <v>3400</v>
      </c>
      <c r="E3400" s="47"/>
      <c r="F3400" s="25">
        <f t="shared" si="480"/>
        <v>4.03</v>
      </c>
      <c r="G3400" s="25">
        <f>VLOOKUP(F3400,'Spezifische Werte'!$B$2:$C$4002,2,FALSE)</f>
        <v>4.2666657265334036E-2</v>
      </c>
      <c r="H3400" s="25">
        <f t="shared" si="483"/>
        <v>85.333314530668076</v>
      </c>
      <c r="J3400" s="25">
        <f t="shared" si="481"/>
        <v>4.05</v>
      </c>
      <c r="K3400" s="25">
        <f>VLOOKUP(J3400,'Spezifische Werte'!$B$2:$C$4002,2,FALSE)</f>
        <v>4.3597034083331404E-2</v>
      </c>
      <c r="L3400" s="25">
        <f t="shared" si="484"/>
        <v>87.194068166662802</v>
      </c>
      <c r="R3400" s="25">
        <v>3398</v>
      </c>
      <c r="S3400" s="25">
        <v>3397</v>
      </c>
      <c r="T3400" s="25">
        <f t="shared" si="488"/>
        <v>0.27680098896274219</v>
      </c>
      <c r="U3400" s="25">
        <f t="shared" si="485"/>
        <v>0.2813965100030783</v>
      </c>
      <c r="W3400" s="17">
        <f>Eingabe!H3401</f>
        <v>279</v>
      </c>
      <c r="X3400" s="17">
        <f t="shared" si="486"/>
        <v>2.79</v>
      </c>
      <c r="Y3400" s="17">
        <f t="shared" si="487"/>
        <v>280</v>
      </c>
    </row>
    <row r="3401" spans="1:25" x14ac:dyDescent="0.15">
      <c r="A3401" s="82">
        <f t="shared" si="482"/>
        <v>5</v>
      </c>
      <c r="B3401" s="46">
        <v>43607.583333325092</v>
      </c>
      <c r="C3401" s="47">
        <f>Eingabe!G3402</f>
        <v>2.2999999999999998</v>
      </c>
      <c r="D3401" s="77">
        <v>3401</v>
      </c>
      <c r="E3401" s="47"/>
      <c r="F3401" s="25">
        <f t="shared" si="480"/>
        <v>3.43</v>
      </c>
      <c r="G3401" s="25">
        <f>VLOOKUP(F3401,'Spezifische Werte'!$B$2:$C$4002,2,FALSE)</f>
        <v>1.7964243573129882E-2</v>
      </c>
      <c r="H3401" s="25">
        <f t="shared" si="483"/>
        <v>35.928487146259762</v>
      </c>
      <c r="J3401" s="25">
        <f t="shared" si="481"/>
        <v>3.45</v>
      </c>
      <c r="K3401" s="25">
        <f>VLOOKUP(J3401,'Spezifische Werte'!$B$2:$C$4002,2,FALSE)</f>
        <v>1.8521187553697735E-2</v>
      </c>
      <c r="L3401" s="25">
        <f t="shared" si="484"/>
        <v>37.042375107395472</v>
      </c>
      <c r="R3401" s="25">
        <v>3399</v>
      </c>
      <c r="S3401" s="25">
        <v>3398</v>
      </c>
      <c r="T3401" s="25">
        <f t="shared" si="488"/>
        <v>0.27680098896274219</v>
      </c>
      <c r="U3401" s="25">
        <f t="shared" si="485"/>
        <v>0.2813965100030783</v>
      </c>
      <c r="W3401" s="17">
        <f>Eingabe!H3402</f>
        <v>320</v>
      </c>
      <c r="X3401" s="17">
        <f t="shared" si="486"/>
        <v>3.2</v>
      </c>
      <c r="Y3401" s="17">
        <f t="shared" si="487"/>
        <v>320</v>
      </c>
    </row>
    <row r="3402" spans="1:25" x14ac:dyDescent="0.15">
      <c r="A3402" s="82">
        <f t="shared" si="482"/>
        <v>5</v>
      </c>
      <c r="B3402" s="46">
        <v>43607.624999991756</v>
      </c>
      <c r="C3402" s="47">
        <f>Eingabe!G3403</f>
        <v>2.9</v>
      </c>
      <c r="D3402" s="77">
        <v>3402</v>
      </c>
      <c r="E3402" s="47"/>
      <c r="F3402" s="25">
        <f t="shared" si="480"/>
        <v>4.33</v>
      </c>
      <c r="G3402" s="25">
        <f>VLOOKUP(F3402,'Spezifische Werte'!$B$2:$C$4002,2,FALSE)</f>
        <v>5.667919590547657E-2</v>
      </c>
      <c r="H3402" s="25">
        <f t="shared" si="483"/>
        <v>113.35839181095314</v>
      </c>
      <c r="J3402" s="25">
        <f t="shared" si="481"/>
        <v>4.3499999999999996</v>
      </c>
      <c r="K3402" s="25">
        <f>VLOOKUP(J3402,'Spezifische Werte'!$B$2:$C$4002,2,FALSE)</f>
        <v>5.7627330651301621E-2</v>
      </c>
      <c r="L3402" s="25">
        <f t="shared" si="484"/>
        <v>115.25466130260324</v>
      </c>
      <c r="R3402" s="25">
        <v>3400</v>
      </c>
      <c r="S3402" s="25">
        <v>3399</v>
      </c>
      <c r="T3402" s="25">
        <f t="shared" si="488"/>
        <v>0.27680098896274219</v>
      </c>
      <c r="U3402" s="25">
        <f t="shared" si="485"/>
        <v>0.2813965100030783</v>
      </c>
      <c r="W3402" s="17">
        <f>Eingabe!H3403</f>
        <v>288</v>
      </c>
      <c r="X3402" s="17">
        <f t="shared" si="486"/>
        <v>2.88</v>
      </c>
      <c r="Y3402" s="17">
        <f t="shared" si="487"/>
        <v>290</v>
      </c>
    </row>
    <row r="3403" spans="1:25" x14ac:dyDescent="0.15">
      <c r="A3403" s="82">
        <f t="shared" si="482"/>
        <v>5</v>
      </c>
      <c r="B3403" s="46">
        <v>43607.666666658421</v>
      </c>
      <c r="C3403" s="47">
        <f>Eingabe!G3404</f>
        <v>0.6</v>
      </c>
      <c r="D3403" s="77">
        <v>3403</v>
      </c>
      <c r="E3403" s="47"/>
      <c r="F3403" s="25">
        <f t="shared" si="480"/>
        <v>0.9</v>
      </c>
      <c r="G3403" s="25">
        <f>VLOOKUP(F3403,'Spezifische Werte'!$B$2:$C$4002,2,FALSE)</f>
        <v>0</v>
      </c>
      <c r="H3403" s="25">
        <f t="shared" si="483"/>
        <v>0</v>
      </c>
      <c r="J3403" s="25">
        <f t="shared" si="481"/>
        <v>0.9</v>
      </c>
      <c r="K3403" s="25">
        <f>VLOOKUP(J3403,'Spezifische Werte'!$B$2:$C$4002,2,FALSE)</f>
        <v>0</v>
      </c>
      <c r="L3403" s="25">
        <f t="shared" si="484"/>
        <v>0</v>
      </c>
      <c r="R3403" s="25">
        <v>3401</v>
      </c>
      <c r="S3403" s="25">
        <v>3400</v>
      </c>
      <c r="T3403" s="25">
        <f t="shared" si="488"/>
        <v>0.27680098896274219</v>
      </c>
      <c r="U3403" s="25">
        <f t="shared" si="485"/>
        <v>0.2813965100030783</v>
      </c>
      <c r="W3403" s="17">
        <f>Eingabe!H3404</f>
        <v>290</v>
      </c>
      <c r="X3403" s="17">
        <f t="shared" si="486"/>
        <v>2.9</v>
      </c>
      <c r="Y3403" s="17">
        <f t="shared" si="487"/>
        <v>290</v>
      </c>
    </row>
    <row r="3404" spans="1:25" x14ac:dyDescent="0.15">
      <c r="A3404" s="82">
        <f t="shared" si="482"/>
        <v>5</v>
      </c>
      <c r="B3404" s="46">
        <v>43607.708333325085</v>
      </c>
      <c r="C3404" s="47">
        <f>Eingabe!G3405</f>
        <v>1.6</v>
      </c>
      <c r="D3404" s="77">
        <v>3404</v>
      </c>
      <c r="E3404" s="47"/>
      <c r="F3404" s="25">
        <f t="shared" si="480"/>
        <v>2.39</v>
      </c>
      <c r="G3404" s="25">
        <f>VLOOKUP(F3404,'Spezifische Werte'!$B$2:$C$4002,2,FALSE)</f>
        <v>1.6182188036419766E-3</v>
      </c>
      <c r="H3404" s="25">
        <f t="shared" si="483"/>
        <v>3.2364376072839534</v>
      </c>
      <c r="J3404" s="25">
        <f t="shared" si="481"/>
        <v>2.4</v>
      </c>
      <c r="K3404" s="25">
        <f>VLOOKUP(J3404,'Spezifische Werte'!$B$2:$C$4002,2,FALSE)</f>
        <v>1.6560687882273774E-3</v>
      </c>
      <c r="L3404" s="25">
        <f t="shared" si="484"/>
        <v>3.3121375764547549</v>
      </c>
      <c r="R3404" s="25">
        <v>3402</v>
      </c>
      <c r="S3404" s="25">
        <v>3401</v>
      </c>
      <c r="T3404" s="25">
        <f t="shared" si="488"/>
        <v>0.27680098896274219</v>
      </c>
      <c r="U3404" s="25">
        <f t="shared" si="485"/>
        <v>0.2813965100030783</v>
      </c>
      <c r="W3404" s="17">
        <f>Eingabe!H3405</f>
        <v>300</v>
      </c>
      <c r="X3404" s="17">
        <f t="shared" si="486"/>
        <v>3</v>
      </c>
      <c r="Y3404" s="17">
        <f t="shared" si="487"/>
        <v>300</v>
      </c>
    </row>
    <row r="3405" spans="1:25" x14ac:dyDescent="0.15">
      <c r="A3405" s="82">
        <f t="shared" si="482"/>
        <v>5</v>
      </c>
      <c r="B3405" s="46">
        <v>43607.749999991749</v>
      </c>
      <c r="C3405" s="47">
        <f>Eingabe!G3406</f>
        <v>1.9</v>
      </c>
      <c r="D3405" s="77">
        <v>3405</v>
      </c>
      <c r="E3405" s="47"/>
      <c r="F3405" s="25">
        <f t="shared" si="480"/>
        <v>2.83</v>
      </c>
      <c r="G3405" s="25">
        <f>VLOOKUP(F3405,'Spezifische Werte'!$B$2:$C$4002,2,FALSE)</f>
        <v>5.3996541966473566E-3</v>
      </c>
      <c r="H3405" s="25">
        <f t="shared" si="483"/>
        <v>10.799308393294714</v>
      </c>
      <c r="J3405" s="25">
        <f t="shared" si="481"/>
        <v>2.85</v>
      </c>
      <c r="K3405" s="25">
        <f>VLOOKUP(J3405,'Spezifische Werte'!$B$2:$C$4002,2,FALSE)</f>
        <v>5.6714421172963415E-3</v>
      </c>
      <c r="L3405" s="25">
        <f t="shared" si="484"/>
        <v>11.342884234592683</v>
      </c>
      <c r="R3405" s="25">
        <v>3403</v>
      </c>
      <c r="S3405" s="25">
        <v>3402</v>
      </c>
      <c r="T3405" s="25">
        <f t="shared" si="488"/>
        <v>0.27680098896274219</v>
      </c>
      <c r="U3405" s="25">
        <f t="shared" si="485"/>
        <v>0.2813965100030783</v>
      </c>
      <c r="W3405" s="17">
        <f>Eingabe!H3406</f>
        <v>291</v>
      </c>
      <c r="X3405" s="17">
        <f t="shared" si="486"/>
        <v>2.91</v>
      </c>
      <c r="Y3405" s="17">
        <f t="shared" si="487"/>
        <v>290</v>
      </c>
    </row>
    <row r="3406" spans="1:25" x14ac:dyDescent="0.15">
      <c r="A3406" s="82">
        <f t="shared" si="482"/>
        <v>5</v>
      </c>
      <c r="B3406" s="46">
        <v>43607.791666658413</v>
      </c>
      <c r="C3406" s="47">
        <f>Eingabe!G3407</f>
        <v>1.6</v>
      </c>
      <c r="D3406" s="77">
        <v>3406</v>
      </c>
      <c r="E3406" s="47"/>
      <c r="F3406" s="25">
        <f t="shared" si="480"/>
        <v>2.39</v>
      </c>
      <c r="G3406" s="25">
        <f>VLOOKUP(F3406,'Spezifische Werte'!$B$2:$C$4002,2,FALSE)</f>
        <v>1.6182188036419766E-3</v>
      </c>
      <c r="H3406" s="25">
        <f t="shared" si="483"/>
        <v>3.2364376072839534</v>
      </c>
      <c r="J3406" s="25">
        <f t="shared" si="481"/>
        <v>2.4</v>
      </c>
      <c r="K3406" s="25">
        <f>VLOOKUP(J3406,'Spezifische Werte'!$B$2:$C$4002,2,FALSE)</f>
        <v>1.6560687882273774E-3</v>
      </c>
      <c r="L3406" s="25">
        <f t="shared" si="484"/>
        <v>3.3121375764547549</v>
      </c>
      <c r="R3406" s="25">
        <v>3404</v>
      </c>
      <c r="S3406" s="25">
        <v>3403</v>
      </c>
      <c r="T3406" s="25">
        <f t="shared" si="488"/>
        <v>0.27680098896274219</v>
      </c>
      <c r="U3406" s="25">
        <f t="shared" si="485"/>
        <v>0.2813965100030783</v>
      </c>
      <c r="W3406" s="17">
        <f>Eingabe!H3407</f>
        <v>290</v>
      </c>
      <c r="X3406" s="17">
        <f t="shared" si="486"/>
        <v>2.9</v>
      </c>
      <c r="Y3406" s="17">
        <f t="shared" si="487"/>
        <v>290</v>
      </c>
    </row>
    <row r="3407" spans="1:25" x14ac:dyDescent="0.15">
      <c r="A3407" s="82">
        <f t="shared" si="482"/>
        <v>5</v>
      </c>
      <c r="B3407" s="46">
        <v>43607.833333325078</v>
      </c>
      <c r="C3407" s="47">
        <f>Eingabe!G3408</f>
        <v>1.6</v>
      </c>
      <c r="D3407" s="77">
        <v>3407</v>
      </c>
      <c r="E3407" s="47"/>
      <c r="F3407" s="25">
        <f t="shared" si="480"/>
        <v>2.39</v>
      </c>
      <c r="G3407" s="25">
        <f>VLOOKUP(F3407,'Spezifische Werte'!$B$2:$C$4002,2,FALSE)</f>
        <v>1.6182188036419766E-3</v>
      </c>
      <c r="H3407" s="25">
        <f t="shared" si="483"/>
        <v>3.2364376072839534</v>
      </c>
      <c r="J3407" s="25">
        <f t="shared" si="481"/>
        <v>2.4</v>
      </c>
      <c r="K3407" s="25">
        <f>VLOOKUP(J3407,'Spezifische Werte'!$B$2:$C$4002,2,FALSE)</f>
        <v>1.6560687882273774E-3</v>
      </c>
      <c r="L3407" s="25">
        <f t="shared" si="484"/>
        <v>3.3121375764547549</v>
      </c>
      <c r="R3407" s="25">
        <v>3405</v>
      </c>
      <c r="S3407" s="25">
        <v>3404</v>
      </c>
      <c r="T3407" s="25">
        <f t="shared" si="488"/>
        <v>0.27680098896274219</v>
      </c>
      <c r="U3407" s="25">
        <f t="shared" si="485"/>
        <v>0.2813965100030783</v>
      </c>
      <c r="W3407" s="17">
        <f>Eingabe!H3408</f>
        <v>276</v>
      </c>
      <c r="X3407" s="17">
        <f t="shared" si="486"/>
        <v>2.76</v>
      </c>
      <c r="Y3407" s="17">
        <f t="shared" si="487"/>
        <v>280</v>
      </c>
    </row>
    <row r="3408" spans="1:25" x14ac:dyDescent="0.15">
      <c r="A3408" s="82">
        <f t="shared" si="482"/>
        <v>5</v>
      </c>
      <c r="B3408" s="46">
        <v>43607.874999991742</v>
      </c>
      <c r="C3408" s="47">
        <f>Eingabe!G3409</f>
        <v>1.2</v>
      </c>
      <c r="D3408" s="77">
        <v>3408</v>
      </c>
      <c r="E3408" s="47"/>
      <c r="F3408" s="25">
        <f t="shared" si="480"/>
        <v>1.79</v>
      </c>
      <c r="G3408" s="25">
        <f>VLOOKUP(F3408,'Spezifische Werte'!$B$2:$C$4002,2,FALSE)</f>
        <v>2.732045827896414E-4</v>
      </c>
      <c r="H3408" s="25">
        <f t="shared" si="483"/>
        <v>0.54640916557928276</v>
      </c>
      <c r="J3408" s="25">
        <f t="shared" si="481"/>
        <v>1.8</v>
      </c>
      <c r="K3408" s="25">
        <f>VLOOKUP(J3408,'Spezifische Werte'!$B$2:$C$4002,2,FALSE)</f>
        <v>2.8378103843694903E-4</v>
      </c>
      <c r="L3408" s="25">
        <f t="shared" si="484"/>
        <v>0.56756207687389804</v>
      </c>
      <c r="R3408" s="25">
        <v>3406</v>
      </c>
      <c r="S3408" s="25">
        <v>3405</v>
      </c>
      <c r="T3408" s="25">
        <f t="shared" si="488"/>
        <v>0.27680098896274219</v>
      </c>
      <c r="U3408" s="25">
        <f t="shared" si="485"/>
        <v>0.2813965100030783</v>
      </c>
      <c r="W3408" s="17">
        <f>Eingabe!H3409</f>
        <v>286</v>
      </c>
      <c r="X3408" s="17">
        <f t="shared" si="486"/>
        <v>2.86</v>
      </c>
      <c r="Y3408" s="17">
        <f t="shared" si="487"/>
        <v>290</v>
      </c>
    </row>
    <row r="3409" spans="1:25" x14ac:dyDescent="0.15">
      <c r="A3409" s="82">
        <f t="shared" si="482"/>
        <v>5</v>
      </c>
      <c r="B3409" s="46">
        <v>43607.916666658406</v>
      </c>
      <c r="C3409" s="47">
        <f>Eingabe!G3410</f>
        <v>1.5</v>
      </c>
      <c r="D3409" s="77">
        <v>3409</v>
      </c>
      <c r="E3409" s="47"/>
      <c r="F3409" s="25">
        <f t="shared" si="480"/>
        <v>2.2400000000000002</v>
      </c>
      <c r="G3409" s="25">
        <f>VLOOKUP(F3409,'Spezifische Werte'!$B$2:$C$4002,2,FALSE)</f>
        <v>1.1193746192255218E-3</v>
      </c>
      <c r="H3409" s="25">
        <f t="shared" si="483"/>
        <v>2.2387492384510437</v>
      </c>
      <c r="J3409" s="25">
        <f t="shared" si="481"/>
        <v>2.25</v>
      </c>
      <c r="K3409" s="25">
        <f>VLOOKUP(J3409,'Spezifische Werte'!$B$2:$C$4002,2,FALSE)</f>
        <v>1.1487981333340618E-3</v>
      </c>
      <c r="L3409" s="25">
        <f t="shared" si="484"/>
        <v>2.2975962666681236</v>
      </c>
      <c r="R3409" s="25">
        <v>3407</v>
      </c>
      <c r="S3409" s="25">
        <v>3406</v>
      </c>
      <c r="T3409" s="25">
        <f t="shared" si="488"/>
        <v>0.27680098896274219</v>
      </c>
      <c r="U3409" s="25">
        <f t="shared" si="485"/>
        <v>0.2813965100030783</v>
      </c>
      <c r="W3409" s="17">
        <f>Eingabe!H3410</f>
        <v>282</v>
      </c>
      <c r="X3409" s="17">
        <f t="shared" si="486"/>
        <v>2.82</v>
      </c>
      <c r="Y3409" s="17">
        <f t="shared" si="487"/>
        <v>280</v>
      </c>
    </row>
    <row r="3410" spans="1:25" x14ac:dyDescent="0.15">
      <c r="A3410" s="82">
        <f t="shared" si="482"/>
        <v>5</v>
      </c>
      <c r="B3410" s="46">
        <v>43607.95833332507</v>
      </c>
      <c r="C3410" s="47">
        <f>Eingabe!G3411</f>
        <v>1.5</v>
      </c>
      <c r="D3410" s="77">
        <v>3410</v>
      </c>
      <c r="E3410" s="47"/>
      <c r="F3410" s="25">
        <f t="shared" si="480"/>
        <v>2.2400000000000002</v>
      </c>
      <c r="G3410" s="25">
        <f>VLOOKUP(F3410,'Spezifische Werte'!$B$2:$C$4002,2,FALSE)</f>
        <v>1.1193746192255218E-3</v>
      </c>
      <c r="H3410" s="25">
        <f t="shared" si="483"/>
        <v>2.2387492384510437</v>
      </c>
      <c r="J3410" s="25">
        <f t="shared" si="481"/>
        <v>2.25</v>
      </c>
      <c r="K3410" s="25">
        <f>VLOOKUP(J3410,'Spezifische Werte'!$B$2:$C$4002,2,FALSE)</f>
        <v>1.1487981333340618E-3</v>
      </c>
      <c r="L3410" s="25">
        <f t="shared" si="484"/>
        <v>2.2975962666681236</v>
      </c>
      <c r="R3410" s="25">
        <v>3408</v>
      </c>
      <c r="S3410" s="25">
        <v>3407</v>
      </c>
      <c r="T3410" s="25">
        <f t="shared" si="488"/>
        <v>0.27680098896274219</v>
      </c>
      <c r="U3410" s="25">
        <f t="shared" si="485"/>
        <v>0.2813965100030783</v>
      </c>
      <c r="W3410" s="17">
        <f>Eingabe!H3411</f>
        <v>280</v>
      </c>
      <c r="X3410" s="17">
        <f t="shared" si="486"/>
        <v>2.8</v>
      </c>
      <c r="Y3410" s="17">
        <f t="shared" si="487"/>
        <v>280</v>
      </c>
    </row>
    <row r="3411" spans="1:25" x14ac:dyDescent="0.15">
      <c r="A3411" s="82">
        <f t="shared" si="482"/>
        <v>5</v>
      </c>
      <c r="B3411" s="46">
        <v>43607.999999991735</v>
      </c>
      <c r="C3411" s="47">
        <f>Eingabe!G3412</f>
        <v>1</v>
      </c>
      <c r="D3411" s="77">
        <v>3411</v>
      </c>
      <c r="E3411" s="47"/>
      <c r="F3411" s="25">
        <f t="shared" si="480"/>
        <v>1.49</v>
      </c>
      <c r="G3411" s="25">
        <f>VLOOKUP(F3411,'Spezifische Werte'!$B$2:$C$4002,2,FALSE)</f>
        <v>6.4682605317823889E-5</v>
      </c>
      <c r="H3411" s="25">
        <f t="shared" si="483"/>
        <v>0.12936521063564776</v>
      </c>
      <c r="J3411" s="25">
        <f t="shared" si="481"/>
        <v>1.5</v>
      </c>
      <c r="K3411" s="25">
        <f>VLOOKUP(J3411,'Spezifische Werte'!$B$2:$C$4002,2,FALSE)</f>
        <v>6.8738350145803551E-5</v>
      </c>
      <c r="L3411" s="25">
        <f t="shared" si="484"/>
        <v>0.13747670029160711</v>
      </c>
      <c r="R3411" s="25">
        <v>3409</v>
      </c>
      <c r="S3411" s="25">
        <v>3408</v>
      </c>
      <c r="T3411" s="25">
        <f t="shared" si="488"/>
        <v>0.27680098896274219</v>
      </c>
      <c r="U3411" s="25">
        <f t="shared" si="485"/>
        <v>0.2813965100030783</v>
      </c>
      <c r="W3411" s="17">
        <f>Eingabe!H3412</f>
        <v>296</v>
      </c>
      <c r="X3411" s="17">
        <f t="shared" si="486"/>
        <v>2.96</v>
      </c>
      <c r="Y3411" s="17">
        <f t="shared" si="487"/>
        <v>300</v>
      </c>
    </row>
    <row r="3412" spans="1:25" x14ac:dyDescent="0.15">
      <c r="A3412" s="82">
        <f t="shared" si="482"/>
        <v>5</v>
      </c>
      <c r="B3412" s="46">
        <v>43608.041666658399</v>
      </c>
      <c r="C3412" s="47">
        <f>Eingabe!G3413</f>
        <v>1.4</v>
      </c>
      <c r="D3412" s="77">
        <v>3412</v>
      </c>
      <c r="E3412" s="47"/>
      <c r="F3412" s="25">
        <f t="shared" si="480"/>
        <v>2.09</v>
      </c>
      <c r="G3412" s="25">
        <f>VLOOKUP(F3412,'Spezifische Werte'!$B$2:$C$4002,2,FALSE)</f>
        <v>7.3732435985694874E-4</v>
      </c>
      <c r="H3412" s="25">
        <f t="shared" si="483"/>
        <v>1.4746487197138975</v>
      </c>
      <c r="J3412" s="25">
        <f t="shared" si="481"/>
        <v>2.1</v>
      </c>
      <c r="K3412" s="25">
        <f>VLOOKUP(J3412,'Spezifische Werte'!$B$2:$C$4002,2,FALSE)</f>
        <v>7.595217950017582E-4</v>
      </c>
      <c r="L3412" s="25">
        <f t="shared" si="484"/>
        <v>1.5190435900035164</v>
      </c>
      <c r="R3412" s="25">
        <v>3410</v>
      </c>
      <c r="S3412" s="25">
        <v>3409</v>
      </c>
      <c r="T3412" s="25">
        <f t="shared" si="488"/>
        <v>0.27680098896274219</v>
      </c>
      <c r="U3412" s="25">
        <f t="shared" si="485"/>
        <v>0.2813965100030783</v>
      </c>
      <c r="W3412" s="17">
        <f>Eingabe!H3413</f>
        <v>300</v>
      </c>
      <c r="X3412" s="17">
        <f t="shared" si="486"/>
        <v>3</v>
      </c>
      <c r="Y3412" s="17">
        <f t="shared" si="487"/>
        <v>300</v>
      </c>
    </row>
    <row r="3413" spans="1:25" x14ac:dyDescent="0.15">
      <c r="A3413" s="82">
        <f t="shared" si="482"/>
        <v>5</v>
      </c>
      <c r="B3413" s="46">
        <v>43608.083333325063</v>
      </c>
      <c r="C3413" s="47">
        <f>Eingabe!G3414</f>
        <v>1.5</v>
      </c>
      <c r="D3413" s="77">
        <v>3413</v>
      </c>
      <c r="E3413" s="47"/>
      <c r="F3413" s="25">
        <f t="shared" si="480"/>
        <v>2.2400000000000002</v>
      </c>
      <c r="G3413" s="25">
        <f>VLOOKUP(F3413,'Spezifische Werte'!$B$2:$C$4002,2,FALSE)</f>
        <v>1.1193746192255218E-3</v>
      </c>
      <c r="H3413" s="25">
        <f t="shared" si="483"/>
        <v>2.2387492384510437</v>
      </c>
      <c r="J3413" s="25">
        <f t="shared" si="481"/>
        <v>2.25</v>
      </c>
      <c r="K3413" s="25">
        <f>VLOOKUP(J3413,'Spezifische Werte'!$B$2:$C$4002,2,FALSE)</f>
        <v>1.1487981333340618E-3</v>
      </c>
      <c r="L3413" s="25">
        <f t="shared" si="484"/>
        <v>2.2975962666681236</v>
      </c>
      <c r="R3413" s="25">
        <v>3411</v>
      </c>
      <c r="S3413" s="25">
        <v>3410</v>
      </c>
      <c r="T3413" s="25">
        <f t="shared" si="488"/>
        <v>0.27680098896274219</v>
      </c>
      <c r="U3413" s="25">
        <f t="shared" si="485"/>
        <v>0.2813965100030783</v>
      </c>
      <c r="W3413" s="17">
        <f>Eingabe!H3414</f>
        <v>291</v>
      </c>
      <c r="X3413" s="17">
        <f t="shared" si="486"/>
        <v>2.91</v>
      </c>
      <c r="Y3413" s="17">
        <f t="shared" si="487"/>
        <v>290</v>
      </c>
    </row>
    <row r="3414" spans="1:25" x14ac:dyDescent="0.15">
      <c r="A3414" s="82">
        <f t="shared" si="482"/>
        <v>5</v>
      </c>
      <c r="B3414" s="46">
        <v>43608.124999991727</v>
      </c>
      <c r="C3414" s="47">
        <f>Eingabe!G3415</f>
        <v>1.2</v>
      </c>
      <c r="D3414" s="77">
        <v>3414</v>
      </c>
      <c r="E3414" s="47"/>
      <c r="F3414" s="25">
        <f t="shared" si="480"/>
        <v>1.79</v>
      </c>
      <c r="G3414" s="25">
        <f>VLOOKUP(F3414,'Spezifische Werte'!$B$2:$C$4002,2,FALSE)</f>
        <v>2.732045827896414E-4</v>
      </c>
      <c r="H3414" s="25">
        <f t="shared" si="483"/>
        <v>0.54640916557928276</v>
      </c>
      <c r="J3414" s="25">
        <f t="shared" si="481"/>
        <v>1.8</v>
      </c>
      <c r="K3414" s="25">
        <f>VLOOKUP(J3414,'Spezifische Werte'!$B$2:$C$4002,2,FALSE)</f>
        <v>2.8378103843694903E-4</v>
      </c>
      <c r="L3414" s="25">
        <f t="shared" si="484"/>
        <v>0.56756207687389804</v>
      </c>
      <c r="R3414" s="25">
        <v>3412</v>
      </c>
      <c r="S3414" s="25">
        <v>3411</v>
      </c>
      <c r="T3414" s="25">
        <f t="shared" si="488"/>
        <v>0.27680098896274219</v>
      </c>
      <c r="U3414" s="25">
        <f t="shared" si="485"/>
        <v>0.2813965100030783</v>
      </c>
      <c r="W3414" s="17">
        <f>Eingabe!H3415</f>
        <v>312</v>
      </c>
      <c r="X3414" s="17">
        <f t="shared" si="486"/>
        <v>3.12</v>
      </c>
      <c r="Y3414" s="17">
        <f t="shared" si="487"/>
        <v>310</v>
      </c>
    </row>
    <row r="3415" spans="1:25" x14ac:dyDescent="0.15">
      <c r="A3415" s="82">
        <f t="shared" si="482"/>
        <v>5</v>
      </c>
      <c r="B3415" s="46">
        <v>43608.166666658391</v>
      </c>
      <c r="C3415" s="47">
        <f>Eingabe!G3416</f>
        <v>1.2</v>
      </c>
      <c r="D3415" s="77">
        <v>3415</v>
      </c>
      <c r="E3415" s="47"/>
      <c r="F3415" s="25">
        <f t="shared" si="480"/>
        <v>1.79</v>
      </c>
      <c r="G3415" s="25">
        <f>VLOOKUP(F3415,'Spezifische Werte'!$B$2:$C$4002,2,FALSE)</f>
        <v>2.732045827896414E-4</v>
      </c>
      <c r="H3415" s="25">
        <f t="shared" si="483"/>
        <v>0.54640916557928276</v>
      </c>
      <c r="J3415" s="25">
        <f t="shared" si="481"/>
        <v>1.8</v>
      </c>
      <c r="K3415" s="25">
        <f>VLOOKUP(J3415,'Spezifische Werte'!$B$2:$C$4002,2,FALSE)</f>
        <v>2.8378103843694903E-4</v>
      </c>
      <c r="L3415" s="25">
        <f t="shared" si="484"/>
        <v>0.56756207687389804</v>
      </c>
      <c r="R3415" s="25">
        <v>3413</v>
      </c>
      <c r="S3415" s="25">
        <v>3412</v>
      </c>
      <c r="T3415" s="25">
        <f t="shared" si="488"/>
        <v>0.27680098896274219</v>
      </c>
      <c r="U3415" s="25">
        <f t="shared" si="485"/>
        <v>0.2813965100030783</v>
      </c>
      <c r="W3415" s="17">
        <f>Eingabe!H3416</f>
        <v>321</v>
      </c>
      <c r="X3415" s="17">
        <f t="shared" si="486"/>
        <v>3.21</v>
      </c>
      <c r="Y3415" s="17">
        <f t="shared" si="487"/>
        <v>320</v>
      </c>
    </row>
    <row r="3416" spans="1:25" x14ac:dyDescent="0.15">
      <c r="A3416" s="82">
        <f t="shared" si="482"/>
        <v>5</v>
      </c>
      <c r="B3416" s="46">
        <v>43608.208333325056</v>
      </c>
      <c r="C3416" s="47">
        <f>Eingabe!G3417</f>
        <v>1.2</v>
      </c>
      <c r="D3416" s="77">
        <v>3416</v>
      </c>
      <c r="E3416" s="47"/>
      <c r="F3416" s="25">
        <f t="shared" si="480"/>
        <v>1.79</v>
      </c>
      <c r="G3416" s="25">
        <f>VLOOKUP(F3416,'Spezifische Werte'!$B$2:$C$4002,2,FALSE)</f>
        <v>2.732045827896414E-4</v>
      </c>
      <c r="H3416" s="25">
        <f t="shared" si="483"/>
        <v>0.54640916557928276</v>
      </c>
      <c r="J3416" s="25">
        <f t="shared" si="481"/>
        <v>1.8</v>
      </c>
      <c r="K3416" s="25">
        <f>VLOOKUP(J3416,'Spezifische Werte'!$B$2:$C$4002,2,FALSE)</f>
        <v>2.8378103843694903E-4</v>
      </c>
      <c r="L3416" s="25">
        <f t="shared" si="484"/>
        <v>0.56756207687389804</v>
      </c>
      <c r="R3416" s="25">
        <v>3414</v>
      </c>
      <c r="S3416" s="25">
        <v>3413</v>
      </c>
      <c r="T3416" s="25">
        <f t="shared" si="488"/>
        <v>0.27680098896274219</v>
      </c>
      <c r="U3416" s="25">
        <f t="shared" si="485"/>
        <v>0.2813965100030783</v>
      </c>
      <c r="W3416" s="17">
        <f>Eingabe!H3417</f>
        <v>301</v>
      </c>
      <c r="X3416" s="17">
        <f t="shared" si="486"/>
        <v>3.01</v>
      </c>
      <c r="Y3416" s="17">
        <f t="shared" si="487"/>
        <v>300</v>
      </c>
    </row>
    <row r="3417" spans="1:25" x14ac:dyDescent="0.15">
      <c r="A3417" s="82">
        <f t="shared" si="482"/>
        <v>5</v>
      </c>
      <c r="B3417" s="46">
        <v>43608.24999999172</v>
      </c>
      <c r="C3417" s="47">
        <f>Eingabe!G3418</f>
        <v>2.1</v>
      </c>
      <c r="D3417" s="77">
        <v>3417</v>
      </c>
      <c r="E3417" s="47"/>
      <c r="F3417" s="25">
        <f t="shared" si="480"/>
        <v>3.13</v>
      </c>
      <c r="G3417" s="25">
        <f>VLOOKUP(F3417,'Spezifische Werte'!$B$2:$C$4002,2,FALSE)</f>
        <v>1.0589326186624812E-2</v>
      </c>
      <c r="H3417" s="25">
        <f t="shared" si="483"/>
        <v>21.178652373249626</v>
      </c>
      <c r="J3417" s="25">
        <f t="shared" si="481"/>
        <v>3.15</v>
      </c>
      <c r="K3417" s="25">
        <f>VLOOKUP(J3417,'Spezifische Werte'!$B$2:$C$4002,2,FALSE)</f>
        <v>1.1019016897018549E-2</v>
      </c>
      <c r="L3417" s="25">
        <f t="shared" si="484"/>
        <v>22.038033794037098</v>
      </c>
      <c r="R3417" s="25">
        <v>3415</v>
      </c>
      <c r="S3417" s="25">
        <v>3414</v>
      </c>
      <c r="T3417" s="25">
        <f t="shared" si="488"/>
        <v>0.27680098896274219</v>
      </c>
      <c r="U3417" s="25">
        <f t="shared" si="485"/>
        <v>0.2813965100030783</v>
      </c>
      <c r="W3417" s="17">
        <f>Eingabe!H3418</f>
        <v>310</v>
      </c>
      <c r="X3417" s="17">
        <f t="shared" si="486"/>
        <v>3.1</v>
      </c>
      <c r="Y3417" s="17">
        <f t="shared" si="487"/>
        <v>310</v>
      </c>
    </row>
    <row r="3418" spans="1:25" x14ac:dyDescent="0.15">
      <c r="A3418" s="82">
        <f t="shared" si="482"/>
        <v>5</v>
      </c>
      <c r="B3418" s="46">
        <v>43608.291666658384</v>
      </c>
      <c r="C3418" s="47">
        <f>Eingabe!G3419</f>
        <v>1.7</v>
      </c>
      <c r="D3418" s="77">
        <v>3418</v>
      </c>
      <c r="E3418" s="47"/>
      <c r="F3418" s="25">
        <f t="shared" si="480"/>
        <v>2.54</v>
      </c>
      <c r="G3418" s="25">
        <f>VLOOKUP(F3418,'Spezifische Werte'!$B$2:$C$4002,2,FALSE)</f>
        <v>2.3517714395877558E-3</v>
      </c>
      <c r="H3418" s="25">
        <f t="shared" si="483"/>
        <v>4.7035428791755116</v>
      </c>
      <c r="J3418" s="25">
        <f t="shared" si="481"/>
        <v>2.5499999999999998</v>
      </c>
      <c r="K3418" s="25">
        <f>VLOOKUP(J3418,'Spezifische Werte'!$B$2:$C$4002,2,FALSE)</f>
        <v>2.4279301551432594E-3</v>
      </c>
      <c r="L3418" s="25">
        <f t="shared" si="484"/>
        <v>4.855860310286519</v>
      </c>
      <c r="R3418" s="25">
        <v>3416</v>
      </c>
      <c r="S3418" s="25">
        <v>3415</v>
      </c>
      <c r="T3418" s="25">
        <f t="shared" si="488"/>
        <v>0.27680098896274219</v>
      </c>
      <c r="U3418" s="25">
        <f t="shared" si="485"/>
        <v>0.2813965100030783</v>
      </c>
      <c r="W3418" s="17">
        <f>Eingabe!H3419</f>
        <v>322</v>
      </c>
      <c r="X3418" s="17">
        <f t="shared" si="486"/>
        <v>3.22</v>
      </c>
      <c r="Y3418" s="17">
        <f t="shared" si="487"/>
        <v>320</v>
      </c>
    </row>
    <row r="3419" spans="1:25" x14ac:dyDescent="0.15">
      <c r="A3419" s="82">
        <f t="shared" si="482"/>
        <v>5</v>
      </c>
      <c r="B3419" s="46">
        <v>43608.333333325048</v>
      </c>
      <c r="C3419" s="47">
        <f>Eingabe!G3420</f>
        <v>1.3</v>
      </c>
      <c r="D3419" s="77">
        <v>3419</v>
      </c>
      <c r="E3419" s="47"/>
      <c r="F3419" s="25">
        <f t="shared" si="480"/>
        <v>1.94</v>
      </c>
      <c r="G3419" s="25">
        <f>VLOOKUP(F3419,'Spezifische Werte'!$B$2:$C$4002,2,FALSE)</f>
        <v>4.6180923534292335E-4</v>
      </c>
      <c r="H3419" s="25">
        <f t="shared" si="483"/>
        <v>0.92361847068584668</v>
      </c>
      <c r="J3419" s="25">
        <f t="shared" si="481"/>
        <v>1.95</v>
      </c>
      <c r="K3419" s="25">
        <f>VLOOKUP(J3419,'Spezifische Werte'!$B$2:$C$4002,2,FALSE)</f>
        <v>4.7680243241041462E-4</v>
      </c>
      <c r="L3419" s="25">
        <f t="shared" si="484"/>
        <v>0.95360486482082929</v>
      </c>
      <c r="R3419" s="25">
        <v>3417</v>
      </c>
      <c r="S3419" s="25">
        <v>3416</v>
      </c>
      <c r="T3419" s="25">
        <f t="shared" si="488"/>
        <v>0.27680098896274219</v>
      </c>
      <c r="U3419" s="25">
        <f t="shared" si="485"/>
        <v>0.2813965100030783</v>
      </c>
      <c r="W3419" s="17">
        <f>Eingabe!H3420</f>
        <v>327</v>
      </c>
      <c r="X3419" s="17">
        <f t="shared" si="486"/>
        <v>3.27</v>
      </c>
      <c r="Y3419" s="17">
        <f t="shared" si="487"/>
        <v>330</v>
      </c>
    </row>
    <row r="3420" spans="1:25" x14ac:dyDescent="0.15">
      <c r="A3420" s="82">
        <f t="shared" si="482"/>
        <v>5</v>
      </c>
      <c r="B3420" s="46">
        <v>43608.374999991713</v>
      </c>
      <c r="C3420" s="47">
        <f>Eingabe!G3421</f>
        <v>1.8</v>
      </c>
      <c r="D3420" s="77">
        <v>3420</v>
      </c>
      <c r="E3420" s="47"/>
      <c r="F3420" s="25">
        <f t="shared" si="480"/>
        <v>2.69</v>
      </c>
      <c r="G3420" s="25">
        <f>VLOOKUP(F3420,'Spezifische Werte'!$B$2:$C$4002,2,FALSE)</f>
        <v>3.715149232963236E-3</v>
      </c>
      <c r="H3420" s="25">
        <f t="shared" si="483"/>
        <v>7.4302984659264721</v>
      </c>
      <c r="J3420" s="25">
        <f t="shared" si="481"/>
        <v>2.7</v>
      </c>
      <c r="K3420" s="25">
        <f>VLOOKUP(J3420,'Spezifische Werte'!$B$2:$C$4002,2,FALSE)</f>
        <v>3.8225571704766847E-3</v>
      </c>
      <c r="L3420" s="25">
        <f t="shared" si="484"/>
        <v>7.6451143409533691</v>
      </c>
      <c r="R3420" s="25">
        <v>3418</v>
      </c>
      <c r="S3420" s="25">
        <v>3417</v>
      </c>
      <c r="T3420" s="25">
        <f t="shared" si="488"/>
        <v>0.27680098896274219</v>
      </c>
      <c r="U3420" s="25">
        <f t="shared" si="485"/>
        <v>0.2813965100030783</v>
      </c>
      <c r="W3420" s="17">
        <f>Eingabe!H3421</f>
        <v>339</v>
      </c>
      <c r="X3420" s="17">
        <f t="shared" si="486"/>
        <v>3.39</v>
      </c>
      <c r="Y3420" s="17">
        <f t="shared" si="487"/>
        <v>340</v>
      </c>
    </row>
    <row r="3421" spans="1:25" x14ac:dyDescent="0.15">
      <c r="A3421" s="82">
        <f t="shared" si="482"/>
        <v>5</v>
      </c>
      <c r="B3421" s="46">
        <v>43608.416666658377</v>
      </c>
      <c r="C3421" s="47">
        <f>Eingabe!G3422</f>
        <v>1.8</v>
      </c>
      <c r="D3421" s="77">
        <v>3421</v>
      </c>
      <c r="E3421" s="47"/>
      <c r="F3421" s="25">
        <f t="shared" si="480"/>
        <v>2.69</v>
      </c>
      <c r="G3421" s="25">
        <f>VLOOKUP(F3421,'Spezifische Werte'!$B$2:$C$4002,2,FALSE)</f>
        <v>3.715149232963236E-3</v>
      </c>
      <c r="H3421" s="25">
        <f t="shared" si="483"/>
        <v>7.4302984659264721</v>
      </c>
      <c r="J3421" s="25">
        <f t="shared" si="481"/>
        <v>2.7</v>
      </c>
      <c r="K3421" s="25">
        <f>VLOOKUP(J3421,'Spezifische Werte'!$B$2:$C$4002,2,FALSE)</f>
        <v>3.8225571704766847E-3</v>
      </c>
      <c r="L3421" s="25">
        <f t="shared" si="484"/>
        <v>7.6451143409533691</v>
      </c>
      <c r="R3421" s="25">
        <v>3419</v>
      </c>
      <c r="S3421" s="25">
        <v>3418</v>
      </c>
      <c r="T3421" s="25">
        <f t="shared" si="488"/>
        <v>0.27680098896274219</v>
      </c>
      <c r="U3421" s="25">
        <f t="shared" si="485"/>
        <v>0.2813965100030783</v>
      </c>
      <c r="W3421" s="17">
        <f>Eingabe!H3422</f>
        <v>300</v>
      </c>
      <c r="X3421" s="17">
        <f t="shared" si="486"/>
        <v>3</v>
      </c>
      <c r="Y3421" s="17">
        <f t="shared" si="487"/>
        <v>300</v>
      </c>
    </row>
    <row r="3422" spans="1:25" x14ac:dyDescent="0.15">
      <c r="A3422" s="82">
        <f t="shared" si="482"/>
        <v>5</v>
      </c>
      <c r="B3422" s="46">
        <v>43608.458333325041</v>
      </c>
      <c r="C3422" s="47">
        <f>Eingabe!G3423</f>
        <v>1.9</v>
      </c>
      <c r="D3422" s="77">
        <v>3422</v>
      </c>
      <c r="E3422" s="47"/>
      <c r="F3422" s="25">
        <f t="shared" si="480"/>
        <v>2.83</v>
      </c>
      <c r="G3422" s="25">
        <f>VLOOKUP(F3422,'Spezifische Werte'!$B$2:$C$4002,2,FALSE)</f>
        <v>5.3996541966473566E-3</v>
      </c>
      <c r="H3422" s="25">
        <f t="shared" si="483"/>
        <v>10.799308393294714</v>
      </c>
      <c r="J3422" s="25">
        <f t="shared" si="481"/>
        <v>2.85</v>
      </c>
      <c r="K3422" s="25">
        <f>VLOOKUP(J3422,'Spezifische Werte'!$B$2:$C$4002,2,FALSE)</f>
        <v>5.6714421172963415E-3</v>
      </c>
      <c r="L3422" s="25">
        <f t="shared" si="484"/>
        <v>11.342884234592683</v>
      </c>
      <c r="R3422" s="25">
        <v>3420</v>
      </c>
      <c r="S3422" s="25">
        <v>3419</v>
      </c>
      <c r="T3422" s="25">
        <f t="shared" si="488"/>
        <v>0.27680098896274219</v>
      </c>
      <c r="U3422" s="25">
        <f t="shared" si="485"/>
        <v>0.2813965100030783</v>
      </c>
      <c r="W3422" s="17">
        <f>Eingabe!H3423</f>
        <v>266</v>
      </c>
      <c r="X3422" s="17">
        <f t="shared" si="486"/>
        <v>2.66</v>
      </c>
      <c r="Y3422" s="17">
        <f t="shared" si="487"/>
        <v>270</v>
      </c>
    </row>
    <row r="3423" spans="1:25" x14ac:dyDescent="0.15">
      <c r="A3423" s="82">
        <f t="shared" si="482"/>
        <v>5</v>
      </c>
      <c r="B3423" s="46">
        <v>43608.499999991705</v>
      </c>
      <c r="C3423" s="47">
        <f>Eingabe!G3424</f>
        <v>1.3</v>
      </c>
      <c r="D3423" s="77">
        <v>3423</v>
      </c>
      <c r="E3423" s="47"/>
      <c r="F3423" s="25">
        <f t="shared" si="480"/>
        <v>1.94</v>
      </c>
      <c r="G3423" s="25">
        <f>VLOOKUP(F3423,'Spezifische Werte'!$B$2:$C$4002,2,FALSE)</f>
        <v>4.6180923534292335E-4</v>
      </c>
      <c r="H3423" s="25">
        <f t="shared" si="483"/>
        <v>0.92361847068584668</v>
      </c>
      <c r="J3423" s="25">
        <f t="shared" si="481"/>
        <v>1.95</v>
      </c>
      <c r="K3423" s="25">
        <f>VLOOKUP(J3423,'Spezifische Werte'!$B$2:$C$4002,2,FALSE)</f>
        <v>4.7680243241041462E-4</v>
      </c>
      <c r="L3423" s="25">
        <f t="shared" si="484"/>
        <v>0.95360486482082929</v>
      </c>
      <c r="R3423" s="25">
        <v>3421</v>
      </c>
      <c r="S3423" s="25">
        <v>3420</v>
      </c>
      <c r="T3423" s="25">
        <f t="shared" si="488"/>
        <v>0.27680098896274219</v>
      </c>
      <c r="U3423" s="25">
        <f t="shared" si="485"/>
        <v>0.2813965100030783</v>
      </c>
      <c r="W3423" s="17">
        <f>Eingabe!H3424</f>
        <v>309</v>
      </c>
      <c r="X3423" s="17">
        <f t="shared" si="486"/>
        <v>3.09</v>
      </c>
      <c r="Y3423" s="17">
        <f t="shared" si="487"/>
        <v>310</v>
      </c>
    </row>
    <row r="3424" spans="1:25" x14ac:dyDescent="0.15">
      <c r="A3424" s="82">
        <f t="shared" si="482"/>
        <v>5</v>
      </c>
      <c r="B3424" s="46">
        <v>43608.54166665837</v>
      </c>
      <c r="C3424" s="47">
        <f>Eingabe!G3425</f>
        <v>1.6</v>
      </c>
      <c r="D3424" s="77">
        <v>3424</v>
      </c>
      <c r="E3424" s="47"/>
      <c r="F3424" s="25">
        <f t="shared" si="480"/>
        <v>2.39</v>
      </c>
      <c r="G3424" s="25">
        <f>VLOOKUP(F3424,'Spezifische Werte'!$B$2:$C$4002,2,FALSE)</f>
        <v>1.6182188036419766E-3</v>
      </c>
      <c r="H3424" s="25">
        <f t="shared" si="483"/>
        <v>3.2364376072839534</v>
      </c>
      <c r="J3424" s="25">
        <f t="shared" si="481"/>
        <v>2.4</v>
      </c>
      <c r="K3424" s="25">
        <f>VLOOKUP(J3424,'Spezifische Werte'!$B$2:$C$4002,2,FALSE)</f>
        <v>1.6560687882273774E-3</v>
      </c>
      <c r="L3424" s="25">
        <f t="shared" si="484"/>
        <v>3.3121375764547549</v>
      </c>
      <c r="R3424" s="25">
        <v>3422</v>
      </c>
      <c r="S3424" s="25">
        <v>3421</v>
      </c>
      <c r="T3424" s="25">
        <f t="shared" si="488"/>
        <v>0.27680098896274219</v>
      </c>
      <c r="U3424" s="25">
        <f t="shared" si="485"/>
        <v>0.2813965100030783</v>
      </c>
      <c r="W3424" s="17">
        <f>Eingabe!H3425</f>
        <v>299</v>
      </c>
      <c r="X3424" s="17">
        <f t="shared" si="486"/>
        <v>2.99</v>
      </c>
      <c r="Y3424" s="17">
        <f t="shared" si="487"/>
        <v>300</v>
      </c>
    </row>
    <row r="3425" spans="1:25" x14ac:dyDescent="0.15">
      <c r="A3425" s="82">
        <f t="shared" si="482"/>
        <v>5</v>
      </c>
      <c r="B3425" s="46">
        <v>43608.583333325034</v>
      </c>
      <c r="C3425" s="47">
        <f>Eingabe!G3426</f>
        <v>1.7</v>
      </c>
      <c r="D3425" s="77">
        <v>3425</v>
      </c>
      <c r="E3425" s="47"/>
      <c r="F3425" s="25">
        <f t="shared" si="480"/>
        <v>2.54</v>
      </c>
      <c r="G3425" s="25">
        <f>VLOOKUP(F3425,'Spezifische Werte'!$B$2:$C$4002,2,FALSE)</f>
        <v>2.3517714395877558E-3</v>
      </c>
      <c r="H3425" s="25">
        <f t="shared" si="483"/>
        <v>4.7035428791755116</v>
      </c>
      <c r="J3425" s="25">
        <f t="shared" si="481"/>
        <v>2.5499999999999998</v>
      </c>
      <c r="K3425" s="25">
        <f>VLOOKUP(J3425,'Spezifische Werte'!$B$2:$C$4002,2,FALSE)</f>
        <v>2.4279301551432594E-3</v>
      </c>
      <c r="L3425" s="25">
        <f t="shared" si="484"/>
        <v>4.855860310286519</v>
      </c>
      <c r="R3425" s="25">
        <v>3423</v>
      </c>
      <c r="S3425" s="25">
        <v>3422</v>
      </c>
      <c r="T3425" s="25">
        <f t="shared" si="488"/>
        <v>0.27680098896274219</v>
      </c>
      <c r="U3425" s="25">
        <f t="shared" si="485"/>
        <v>0.2813965100030783</v>
      </c>
      <c r="W3425" s="17">
        <f>Eingabe!H3426</f>
        <v>270</v>
      </c>
      <c r="X3425" s="17">
        <f t="shared" si="486"/>
        <v>2.7</v>
      </c>
      <c r="Y3425" s="17">
        <f t="shared" si="487"/>
        <v>270</v>
      </c>
    </row>
    <row r="3426" spans="1:25" x14ac:dyDescent="0.15">
      <c r="A3426" s="82">
        <f t="shared" si="482"/>
        <v>5</v>
      </c>
      <c r="B3426" s="46">
        <v>43608.624999991698</v>
      </c>
      <c r="C3426" s="47">
        <f>Eingabe!G3427</f>
        <v>1</v>
      </c>
      <c r="D3426" s="77">
        <v>3426</v>
      </c>
      <c r="E3426" s="47"/>
      <c r="F3426" s="25">
        <f t="shared" si="480"/>
        <v>1.49</v>
      </c>
      <c r="G3426" s="25">
        <f>VLOOKUP(F3426,'Spezifische Werte'!$B$2:$C$4002,2,FALSE)</f>
        <v>6.4682605317823889E-5</v>
      </c>
      <c r="H3426" s="25">
        <f t="shared" si="483"/>
        <v>0.12936521063564776</v>
      </c>
      <c r="J3426" s="25">
        <f t="shared" si="481"/>
        <v>1.5</v>
      </c>
      <c r="K3426" s="25">
        <f>VLOOKUP(J3426,'Spezifische Werte'!$B$2:$C$4002,2,FALSE)</f>
        <v>6.8738350145803551E-5</v>
      </c>
      <c r="L3426" s="25">
        <f t="shared" si="484"/>
        <v>0.13747670029160711</v>
      </c>
      <c r="R3426" s="25">
        <v>3424</v>
      </c>
      <c r="S3426" s="25">
        <v>3423</v>
      </c>
      <c r="T3426" s="25">
        <f t="shared" si="488"/>
        <v>0.27680098896274219</v>
      </c>
      <c r="U3426" s="25">
        <f t="shared" si="485"/>
        <v>0.2813965100030783</v>
      </c>
      <c r="W3426" s="17">
        <f>Eingabe!H3427</f>
        <v>259</v>
      </c>
      <c r="X3426" s="17">
        <f t="shared" si="486"/>
        <v>2.59</v>
      </c>
      <c r="Y3426" s="17">
        <f t="shared" si="487"/>
        <v>260</v>
      </c>
    </row>
    <row r="3427" spans="1:25" x14ac:dyDescent="0.15">
      <c r="A3427" s="82">
        <f t="shared" si="482"/>
        <v>5</v>
      </c>
      <c r="B3427" s="46">
        <v>43608.666666658362</v>
      </c>
      <c r="C3427" s="47">
        <f>Eingabe!G3428</f>
        <v>2</v>
      </c>
      <c r="D3427" s="77">
        <v>3427</v>
      </c>
      <c r="E3427" s="47"/>
      <c r="F3427" s="25">
        <f t="shared" si="480"/>
        <v>2.98</v>
      </c>
      <c r="G3427" s="25">
        <f>VLOOKUP(F3427,'Spezifische Werte'!$B$2:$C$4002,2,FALSE)</f>
        <v>7.6819067373919353E-3</v>
      </c>
      <c r="H3427" s="25">
        <f t="shared" si="483"/>
        <v>15.363813474783871</v>
      </c>
      <c r="J3427" s="25">
        <f t="shared" si="481"/>
        <v>3</v>
      </c>
      <c r="K3427" s="25">
        <f>VLOOKUP(J3427,'Spezifische Werte'!$B$2:$C$4002,2,FALSE)</f>
        <v>8.0363231384606472E-3</v>
      </c>
      <c r="L3427" s="25">
        <f t="shared" si="484"/>
        <v>16.072646276921294</v>
      </c>
      <c r="R3427" s="25">
        <v>3425</v>
      </c>
      <c r="S3427" s="25">
        <v>3424</v>
      </c>
      <c r="T3427" s="25">
        <f t="shared" si="488"/>
        <v>0.27680098896274219</v>
      </c>
      <c r="U3427" s="25">
        <f t="shared" si="485"/>
        <v>0.2813965100030783</v>
      </c>
      <c r="W3427" s="17">
        <f>Eingabe!H3428</f>
        <v>258</v>
      </c>
      <c r="X3427" s="17">
        <f t="shared" si="486"/>
        <v>2.58</v>
      </c>
      <c r="Y3427" s="17">
        <f t="shared" si="487"/>
        <v>260</v>
      </c>
    </row>
    <row r="3428" spans="1:25" x14ac:dyDescent="0.15">
      <c r="A3428" s="82">
        <f t="shared" si="482"/>
        <v>5</v>
      </c>
      <c r="B3428" s="46">
        <v>43608.708333325027</v>
      </c>
      <c r="C3428" s="47">
        <f>Eingabe!G3429</f>
        <v>2.1</v>
      </c>
      <c r="D3428" s="77">
        <v>3428</v>
      </c>
      <c r="E3428" s="47"/>
      <c r="F3428" s="25">
        <f t="shared" si="480"/>
        <v>3.13</v>
      </c>
      <c r="G3428" s="25">
        <f>VLOOKUP(F3428,'Spezifische Werte'!$B$2:$C$4002,2,FALSE)</f>
        <v>1.0589326186624812E-2</v>
      </c>
      <c r="H3428" s="25">
        <f t="shared" si="483"/>
        <v>21.178652373249626</v>
      </c>
      <c r="J3428" s="25">
        <f t="shared" si="481"/>
        <v>3.15</v>
      </c>
      <c r="K3428" s="25">
        <f>VLOOKUP(J3428,'Spezifische Werte'!$B$2:$C$4002,2,FALSE)</f>
        <v>1.1019016897018549E-2</v>
      </c>
      <c r="L3428" s="25">
        <f t="shared" si="484"/>
        <v>22.038033794037098</v>
      </c>
      <c r="R3428" s="25">
        <v>3426</v>
      </c>
      <c r="S3428" s="25">
        <v>3425</v>
      </c>
      <c r="T3428" s="25">
        <f t="shared" si="488"/>
        <v>0.27680098896274219</v>
      </c>
      <c r="U3428" s="25">
        <f t="shared" si="485"/>
        <v>0.2813965100030783</v>
      </c>
      <c r="W3428" s="17">
        <f>Eingabe!H3429</f>
        <v>308</v>
      </c>
      <c r="X3428" s="17">
        <f t="shared" si="486"/>
        <v>3.08</v>
      </c>
      <c r="Y3428" s="17">
        <f t="shared" si="487"/>
        <v>310</v>
      </c>
    </row>
    <row r="3429" spans="1:25" x14ac:dyDescent="0.15">
      <c r="A3429" s="82">
        <f t="shared" si="482"/>
        <v>5</v>
      </c>
      <c r="B3429" s="46">
        <v>43608.749999991691</v>
      </c>
      <c r="C3429" s="47">
        <f>Eingabe!G3430</f>
        <v>2.2000000000000002</v>
      </c>
      <c r="D3429" s="77">
        <v>3429</v>
      </c>
      <c r="E3429" s="47"/>
      <c r="F3429" s="25">
        <f t="shared" si="480"/>
        <v>3.28</v>
      </c>
      <c r="G3429" s="25">
        <f>VLOOKUP(F3429,'Spezifische Werte'!$B$2:$C$4002,2,FALSE)</f>
        <v>1.4036237149224865E-2</v>
      </c>
      <c r="H3429" s="25">
        <f t="shared" si="483"/>
        <v>28.07247429844973</v>
      </c>
      <c r="J3429" s="25">
        <f t="shared" si="481"/>
        <v>3.3</v>
      </c>
      <c r="K3429" s="25">
        <f>VLOOKUP(J3429,'Spezifische Werte'!$B$2:$C$4002,2,FALSE)</f>
        <v>1.4533450192857693E-2</v>
      </c>
      <c r="L3429" s="25">
        <f t="shared" si="484"/>
        <v>29.066900385715385</v>
      </c>
      <c r="R3429" s="25">
        <v>3427</v>
      </c>
      <c r="S3429" s="25">
        <v>3426</v>
      </c>
      <c r="T3429" s="25">
        <f t="shared" si="488"/>
        <v>0.27680098896274219</v>
      </c>
      <c r="U3429" s="25">
        <f t="shared" si="485"/>
        <v>0.2813965100030783</v>
      </c>
      <c r="W3429" s="17">
        <f>Eingabe!H3430</f>
        <v>288</v>
      </c>
      <c r="X3429" s="17">
        <f t="shared" si="486"/>
        <v>2.88</v>
      </c>
      <c r="Y3429" s="17">
        <f t="shared" si="487"/>
        <v>290</v>
      </c>
    </row>
    <row r="3430" spans="1:25" x14ac:dyDescent="0.15">
      <c r="A3430" s="82">
        <f t="shared" si="482"/>
        <v>5</v>
      </c>
      <c r="B3430" s="46">
        <v>43608.791666658355</v>
      </c>
      <c r="C3430" s="47">
        <f>Eingabe!G3431</f>
        <v>1.9</v>
      </c>
      <c r="D3430" s="77">
        <v>3430</v>
      </c>
      <c r="E3430" s="47"/>
      <c r="F3430" s="25">
        <f t="shared" si="480"/>
        <v>2.83</v>
      </c>
      <c r="G3430" s="25">
        <f>VLOOKUP(F3430,'Spezifische Werte'!$B$2:$C$4002,2,FALSE)</f>
        <v>5.3996541966473566E-3</v>
      </c>
      <c r="H3430" s="25">
        <f t="shared" si="483"/>
        <v>10.799308393294714</v>
      </c>
      <c r="J3430" s="25">
        <f t="shared" si="481"/>
        <v>2.85</v>
      </c>
      <c r="K3430" s="25">
        <f>VLOOKUP(J3430,'Spezifische Werte'!$B$2:$C$4002,2,FALSE)</f>
        <v>5.6714421172963415E-3</v>
      </c>
      <c r="L3430" s="25">
        <f t="shared" si="484"/>
        <v>11.342884234592683</v>
      </c>
      <c r="R3430" s="25">
        <v>3428</v>
      </c>
      <c r="S3430" s="25">
        <v>3427</v>
      </c>
      <c r="T3430" s="25">
        <f t="shared" si="488"/>
        <v>0.27680098896274219</v>
      </c>
      <c r="U3430" s="25">
        <f t="shared" si="485"/>
        <v>0.2813965100030783</v>
      </c>
      <c r="W3430" s="17">
        <f>Eingabe!H3431</f>
        <v>277</v>
      </c>
      <c r="X3430" s="17">
        <f t="shared" si="486"/>
        <v>2.77</v>
      </c>
      <c r="Y3430" s="17">
        <f t="shared" si="487"/>
        <v>280</v>
      </c>
    </row>
    <row r="3431" spans="1:25" x14ac:dyDescent="0.15">
      <c r="A3431" s="82">
        <f t="shared" si="482"/>
        <v>5</v>
      </c>
      <c r="B3431" s="46">
        <v>43608.833333325019</v>
      </c>
      <c r="C3431" s="47">
        <f>Eingabe!G3432</f>
        <v>2.1</v>
      </c>
      <c r="D3431" s="77">
        <v>3431</v>
      </c>
      <c r="E3431" s="47"/>
      <c r="F3431" s="25">
        <f t="shared" si="480"/>
        <v>3.13</v>
      </c>
      <c r="G3431" s="25">
        <f>VLOOKUP(F3431,'Spezifische Werte'!$B$2:$C$4002,2,FALSE)</f>
        <v>1.0589326186624812E-2</v>
      </c>
      <c r="H3431" s="25">
        <f t="shared" si="483"/>
        <v>21.178652373249626</v>
      </c>
      <c r="J3431" s="25">
        <f t="shared" si="481"/>
        <v>3.15</v>
      </c>
      <c r="K3431" s="25">
        <f>VLOOKUP(J3431,'Spezifische Werte'!$B$2:$C$4002,2,FALSE)</f>
        <v>1.1019016897018549E-2</v>
      </c>
      <c r="L3431" s="25">
        <f t="shared" si="484"/>
        <v>22.038033794037098</v>
      </c>
      <c r="R3431" s="25">
        <v>3429</v>
      </c>
      <c r="S3431" s="25">
        <v>3428</v>
      </c>
      <c r="T3431" s="25">
        <f t="shared" si="488"/>
        <v>0.27680098896274219</v>
      </c>
      <c r="U3431" s="25">
        <f t="shared" si="485"/>
        <v>0.2813965100030783</v>
      </c>
      <c r="W3431" s="17">
        <f>Eingabe!H3432</f>
        <v>260</v>
      </c>
      <c r="X3431" s="17">
        <f t="shared" si="486"/>
        <v>2.6</v>
      </c>
      <c r="Y3431" s="17">
        <f t="shared" si="487"/>
        <v>260</v>
      </c>
    </row>
    <row r="3432" spans="1:25" x14ac:dyDescent="0.15">
      <c r="A3432" s="82">
        <f t="shared" si="482"/>
        <v>5</v>
      </c>
      <c r="B3432" s="46">
        <v>43608.874999991684</v>
      </c>
      <c r="C3432" s="47">
        <f>Eingabe!G3433</f>
        <v>1.5</v>
      </c>
      <c r="D3432" s="77">
        <v>3432</v>
      </c>
      <c r="E3432" s="47"/>
      <c r="F3432" s="25">
        <f t="shared" si="480"/>
        <v>2.2400000000000002</v>
      </c>
      <c r="G3432" s="25">
        <f>VLOOKUP(F3432,'Spezifische Werte'!$B$2:$C$4002,2,FALSE)</f>
        <v>1.1193746192255218E-3</v>
      </c>
      <c r="H3432" s="25">
        <f t="shared" si="483"/>
        <v>2.2387492384510437</v>
      </c>
      <c r="J3432" s="25">
        <f t="shared" si="481"/>
        <v>2.25</v>
      </c>
      <c r="K3432" s="25">
        <f>VLOOKUP(J3432,'Spezifische Werte'!$B$2:$C$4002,2,FALSE)</f>
        <v>1.1487981333340618E-3</v>
      </c>
      <c r="L3432" s="25">
        <f t="shared" si="484"/>
        <v>2.2975962666681236</v>
      </c>
      <c r="R3432" s="25">
        <v>3430</v>
      </c>
      <c r="S3432" s="25">
        <v>3429</v>
      </c>
      <c r="T3432" s="25">
        <f t="shared" si="488"/>
        <v>0.27680098896274219</v>
      </c>
      <c r="U3432" s="25">
        <f t="shared" si="485"/>
        <v>0.2813965100030783</v>
      </c>
      <c r="W3432" s="17">
        <f>Eingabe!H3433</f>
        <v>220</v>
      </c>
      <c r="X3432" s="17">
        <f t="shared" si="486"/>
        <v>2.2000000000000002</v>
      </c>
      <c r="Y3432" s="17">
        <f t="shared" si="487"/>
        <v>220.00000000000003</v>
      </c>
    </row>
    <row r="3433" spans="1:25" x14ac:dyDescent="0.15">
      <c r="A3433" s="82">
        <f t="shared" si="482"/>
        <v>5</v>
      </c>
      <c r="B3433" s="46">
        <v>43608.916666658348</v>
      </c>
      <c r="C3433" s="47">
        <f>Eingabe!G3434</f>
        <v>1.5</v>
      </c>
      <c r="D3433" s="77">
        <v>3433</v>
      </c>
      <c r="E3433" s="47"/>
      <c r="F3433" s="25">
        <f t="shared" si="480"/>
        <v>2.2400000000000002</v>
      </c>
      <c r="G3433" s="25">
        <f>VLOOKUP(F3433,'Spezifische Werte'!$B$2:$C$4002,2,FALSE)</f>
        <v>1.1193746192255218E-3</v>
      </c>
      <c r="H3433" s="25">
        <f t="shared" si="483"/>
        <v>2.2387492384510437</v>
      </c>
      <c r="J3433" s="25">
        <f t="shared" si="481"/>
        <v>2.25</v>
      </c>
      <c r="K3433" s="25">
        <f>VLOOKUP(J3433,'Spezifische Werte'!$B$2:$C$4002,2,FALSE)</f>
        <v>1.1487981333340618E-3</v>
      </c>
      <c r="L3433" s="25">
        <f t="shared" si="484"/>
        <v>2.2975962666681236</v>
      </c>
      <c r="R3433" s="25">
        <v>3431</v>
      </c>
      <c r="S3433" s="25">
        <v>3430</v>
      </c>
      <c r="T3433" s="25">
        <f t="shared" si="488"/>
        <v>0.27680098896274219</v>
      </c>
      <c r="U3433" s="25">
        <f t="shared" si="485"/>
        <v>0.2813965100030783</v>
      </c>
      <c r="W3433" s="17">
        <f>Eingabe!H3434</f>
        <v>229</v>
      </c>
      <c r="X3433" s="17">
        <f t="shared" si="486"/>
        <v>2.29</v>
      </c>
      <c r="Y3433" s="17">
        <f t="shared" si="487"/>
        <v>229.99999999999997</v>
      </c>
    </row>
    <row r="3434" spans="1:25" x14ac:dyDescent="0.15">
      <c r="A3434" s="82">
        <f t="shared" si="482"/>
        <v>5</v>
      </c>
      <c r="B3434" s="46">
        <v>43608.958333325012</v>
      </c>
      <c r="C3434" s="47">
        <f>Eingabe!G3435</f>
        <v>1.4</v>
      </c>
      <c r="D3434" s="77">
        <v>3434</v>
      </c>
      <c r="E3434" s="47"/>
      <c r="F3434" s="25">
        <f t="shared" si="480"/>
        <v>2.09</v>
      </c>
      <c r="G3434" s="25">
        <f>VLOOKUP(F3434,'Spezifische Werte'!$B$2:$C$4002,2,FALSE)</f>
        <v>7.3732435985694874E-4</v>
      </c>
      <c r="H3434" s="25">
        <f t="shared" si="483"/>
        <v>1.4746487197138975</v>
      </c>
      <c r="J3434" s="25">
        <f t="shared" si="481"/>
        <v>2.1</v>
      </c>
      <c r="K3434" s="25">
        <f>VLOOKUP(J3434,'Spezifische Werte'!$B$2:$C$4002,2,FALSE)</f>
        <v>7.595217950017582E-4</v>
      </c>
      <c r="L3434" s="25">
        <f t="shared" si="484"/>
        <v>1.5190435900035164</v>
      </c>
      <c r="R3434" s="25">
        <v>3432</v>
      </c>
      <c r="S3434" s="25">
        <v>3431</v>
      </c>
      <c r="T3434" s="25">
        <f t="shared" si="488"/>
        <v>0.27680098896274219</v>
      </c>
      <c r="U3434" s="25">
        <f t="shared" si="485"/>
        <v>0.2813965100030783</v>
      </c>
      <c r="W3434" s="17">
        <f>Eingabe!H3435</f>
        <v>247</v>
      </c>
      <c r="X3434" s="17">
        <f t="shared" si="486"/>
        <v>2.4700000000000002</v>
      </c>
      <c r="Y3434" s="17">
        <f t="shared" si="487"/>
        <v>250</v>
      </c>
    </row>
    <row r="3435" spans="1:25" x14ac:dyDescent="0.15">
      <c r="A3435" s="82">
        <f t="shared" si="482"/>
        <v>5</v>
      </c>
      <c r="B3435" s="46">
        <v>43608.999999991676</v>
      </c>
      <c r="C3435" s="47">
        <f>Eingabe!G3436</f>
        <v>2</v>
      </c>
      <c r="D3435" s="77">
        <v>3435</v>
      </c>
      <c r="E3435" s="47"/>
      <c r="F3435" s="25">
        <f t="shared" si="480"/>
        <v>2.98</v>
      </c>
      <c r="G3435" s="25">
        <f>VLOOKUP(F3435,'Spezifische Werte'!$B$2:$C$4002,2,FALSE)</f>
        <v>7.6819067373919353E-3</v>
      </c>
      <c r="H3435" s="25">
        <f t="shared" si="483"/>
        <v>15.363813474783871</v>
      </c>
      <c r="J3435" s="25">
        <f t="shared" si="481"/>
        <v>3</v>
      </c>
      <c r="K3435" s="25">
        <f>VLOOKUP(J3435,'Spezifische Werte'!$B$2:$C$4002,2,FALSE)</f>
        <v>8.0363231384606472E-3</v>
      </c>
      <c r="L3435" s="25">
        <f t="shared" si="484"/>
        <v>16.072646276921294</v>
      </c>
      <c r="R3435" s="25">
        <v>3433</v>
      </c>
      <c r="S3435" s="25">
        <v>3432</v>
      </c>
      <c r="T3435" s="25">
        <f t="shared" si="488"/>
        <v>0.27680098896274219</v>
      </c>
      <c r="U3435" s="25">
        <f t="shared" si="485"/>
        <v>0.2813965100030783</v>
      </c>
      <c r="W3435" s="17">
        <f>Eingabe!H3436</f>
        <v>259</v>
      </c>
      <c r="X3435" s="17">
        <f t="shared" si="486"/>
        <v>2.59</v>
      </c>
      <c r="Y3435" s="17">
        <f t="shared" si="487"/>
        <v>260</v>
      </c>
    </row>
    <row r="3436" spans="1:25" x14ac:dyDescent="0.15">
      <c r="A3436" s="82">
        <f t="shared" si="482"/>
        <v>5</v>
      </c>
      <c r="B3436" s="46">
        <v>43609.041666658341</v>
      </c>
      <c r="C3436" s="47">
        <f>Eingabe!G3437</f>
        <v>1.6</v>
      </c>
      <c r="D3436" s="77">
        <v>3436</v>
      </c>
      <c r="E3436" s="47"/>
      <c r="F3436" s="25">
        <f t="shared" si="480"/>
        <v>2.39</v>
      </c>
      <c r="G3436" s="25">
        <f>VLOOKUP(F3436,'Spezifische Werte'!$B$2:$C$4002,2,FALSE)</f>
        <v>1.6182188036419766E-3</v>
      </c>
      <c r="H3436" s="25">
        <f t="shared" si="483"/>
        <v>3.2364376072839534</v>
      </c>
      <c r="J3436" s="25">
        <f t="shared" si="481"/>
        <v>2.4</v>
      </c>
      <c r="K3436" s="25">
        <f>VLOOKUP(J3436,'Spezifische Werte'!$B$2:$C$4002,2,FALSE)</f>
        <v>1.6560687882273774E-3</v>
      </c>
      <c r="L3436" s="25">
        <f t="shared" si="484"/>
        <v>3.3121375764547549</v>
      </c>
      <c r="R3436" s="25">
        <v>3434</v>
      </c>
      <c r="S3436" s="25">
        <v>3433</v>
      </c>
      <c r="T3436" s="25">
        <f t="shared" si="488"/>
        <v>0.27680098896274219</v>
      </c>
      <c r="U3436" s="25">
        <f t="shared" si="485"/>
        <v>0.2813965100030783</v>
      </c>
      <c r="W3436" s="17">
        <f>Eingabe!H3437</f>
        <v>268</v>
      </c>
      <c r="X3436" s="17">
        <f t="shared" si="486"/>
        <v>2.68</v>
      </c>
      <c r="Y3436" s="17">
        <f t="shared" si="487"/>
        <v>270</v>
      </c>
    </row>
    <row r="3437" spans="1:25" x14ac:dyDescent="0.15">
      <c r="A3437" s="82">
        <f t="shared" si="482"/>
        <v>5</v>
      </c>
      <c r="B3437" s="46">
        <v>43609.083333325005</v>
      </c>
      <c r="C3437" s="47">
        <f>Eingabe!G3438</f>
        <v>0.9</v>
      </c>
      <c r="D3437" s="77">
        <v>3437</v>
      </c>
      <c r="E3437" s="47"/>
      <c r="F3437" s="25">
        <f t="shared" si="480"/>
        <v>1.34</v>
      </c>
      <c r="G3437" s="25">
        <f>VLOOKUP(F3437,'Spezifische Werte'!$B$2:$C$4002,2,FALSE)</f>
        <v>0</v>
      </c>
      <c r="H3437" s="25">
        <f t="shared" si="483"/>
        <v>0</v>
      </c>
      <c r="J3437" s="25">
        <f t="shared" si="481"/>
        <v>1.35</v>
      </c>
      <c r="K3437" s="25">
        <f>VLOOKUP(J3437,'Spezifische Werte'!$B$2:$C$4002,2,FALSE)</f>
        <v>0</v>
      </c>
      <c r="L3437" s="25">
        <f t="shared" si="484"/>
        <v>0</v>
      </c>
      <c r="R3437" s="25">
        <v>3435</v>
      </c>
      <c r="S3437" s="25">
        <v>3434</v>
      </c>
      <c r="T3437" s="25">
        <f t="shared" si="488"/>
        <v>0.27680098896274219</v>
      </c>
      <c r="U3437" s="25">
        <f t="shared" si="485"/>
        <v>0.2813965100030783</v>
      </c>
      <c r="W3437" s="17">
        <f>Eingabe!H3438</f>
        <v>258</v>
      </c>
      <c r="X3437" s="17">
        <f t="shared" si="486"/>
        <v>2.58</v>
      </c>
      <c r="Y3437" s="17">
        <f t="shared" si="487"/>
        <v>260</v>
      </c>
    </row>
    <row r="3438" spans="1:25" x14ac:dyDescent="0.15">
      <c r="A3438" s="82">
        <f t="shared" si="482"/>
        <v>5</v>
      </c>
      <c r="B3438" s="46">
        <v>43609.124999991669</v>
      </c>
      <c r="C3438" s="47">
        <f>Eingabe!G3439</f>
        <v>1.5</v>
      </c>
      <c r="D3438" s="77">
        <v>3438</v>
      </c>
      <c r="E3438" s="47"/>
      <c r="F3438" s="25">
        <f t="shared" si="480"/>
        <v>2.2400000000000002</v>
      </c>
      <c r="G3438" s="25">
        <f>VLOOKUP(F3438,'Spezifische Werte'!$B$2:$C$4002,2,FALSE)</f>
        <v>1.1193746192255218E-3</v>
      </c>
      <c r="H3438" s="25">
        <f t="shared" si="483"/>
        <v>2.2387492384510437</v>
      </c>
      <c r="J3438" s="25">
        <f t="shared" si="481"/>
        <v>2.25</v>
      </c>
      <c r="K3438" s="25">
        <f>VLOOKUP(J3438,'Spezifische Werte'!$B$2:$C$4002,2,FALSE)</f>
        <v>1.1487981333340618E-3</v>
      </c>
      <c r="L3438" s="25">
        <f t="shared" si="484"/>
        <v>2.2975962666681236</v>
      </c>
      <c r="R3438" s="25">
        <v>3436</v>
      </c>
      <c r="S3438" s="25">
        <v>3435</v>
      </c>
      <c r="T3438" s="25">
        <f t="shared" si="488"/>
        <v>0.27680098896274219</v>
      </c>
      <c r="U3438" s="25">
        <f t="shared" si="485"/>
        <v>0.2813965100030783</v>
      </c>
      <c r="W3438" s="17">
        <f>Eingabe!H3439</f>
        <v>268</v>
      </c>
      <c r="X3438" s="17">
        <f t="shared" si="486"/>
        <v>2.68</v>
      </c>
      <c r="Y3438" s="17">
        <f t="shared" si="487"/>
        <v>270</v>
      </c>
    </row>
    <row r="3439" spans="1:25" x14ac:dyDescent="0.15">
      <c r="A3439" s="82">
        <f t="shared" si="482"/>
        <v>5</v>
      </c>
      <c r="B3439" s="46">
        <v>43609.166666658333</v>
      </c>
      <c r="C3439" s="47">
        <f>Eingabe!G3440</f>
        <v>1.5</v>
      </c>
      <c r="D3439" s="77">
        <v>3439</v>
      </c>
      <c r="E3439" s="47"/>
      <c r="F3439" s="25">
        <f t="shared" si="480"/>
        <v>2.2400000000000002</v>
      </c>
      <c r="G3439" s="25">
        <f>VLOOKUP(F3439,'Spezifische Werte'!$B$2:$C$4002,2,FALSE)</f>
        <v>1.1193746192255218E-3</v>
      </c>
      <c r="H3439" s="25">
        <f t="shared" si="483"/>
        <v>2.2387492384510437</v>
      </c>
      <c r="J3439" s="25">
        <f t="shared" si="481"/>
        <v>2.25</v>
      </c>
      <c r="K3439" s="25">
        <f>VLOOKUP(J3439,'Spezifische Werte'!$B$2:$C$4002,2,FALSE)</f>
        <v>1.1487981333340618E-3</v>
      </c>
      <c r="L3439" s="25">
        <f t="shared" si="484"/>
        <v>2.2975962666681236</v>
      </c>
      <c r="R3439" s="25">
        <v>3437</v>
      </c>
      <c r="S3439" s="25">
        <v>3436</v>
      </c>
      <c r="T3439" s="25">
        <f t="shared" si="488"/>
        <v>0.27680098896274219</v>
      </c>
      <c r="U3439" s="25">
        <f t="shared" si="485"/>
        <v>0.2813965100030783</v>
      </c>
      <c r="W3439" s="17">
        <f>Eingabe!H3440</f>
        <v>281</v>
      </c>
      <c r="X3439" s="17">
        <f t="shared" si="486"/>
        <v>2.81</v>
      </c>
      <c r="Y3439" s="17">
        <f t="shared" si="487"/>
        <v>280</v>
      </c>
    </row>
    <row r="3440" spans="1:25" x14ac:dyDescent="0.15">
      <c r="A3440" s="82">
        <f t="shared" si="482"/>
        <v>5</v>
      </c>
      <c r="B3440" s="46">
        <v>43609.208333324998</v>
      </c>
      <c r="C3440" s="47">
        <f>Eingabe!G3441</f>
        <v>1.4</v>
      </c>
      <c r="D3440" s="77">
        <v>3440</v>
      </c>
      <c r="E3440" s="47"/>
      <c r="F3440" s="25">
        <f t="shared" si="480"/>
        <v>2.09</v>
      </c>
      <c r="G3440" s="25">
        <f>VLOOKUP(F3440,'Spezifische Werte'!$B$2:$C$4002,2,FALSE)</f>
        <v>7.3732435985694874E-4</v>
      </c>
      <c r="H3440" s="25">
        <f t="shared" si="483"/>
        <v>1.4746487197138975</v>
      </c>
      <c r="J3440" s="25">
        <f t="shared" si="481"/>
        <v>2.1</v>
      </c>
      <c r="K3440" s="25">
        <f>VLOOKUP(J3440,'Spezifische Werte'!$B$2:$C$4002,2,FALSE)</f>
        <v>7.595217950017582E-4</v>
      </c>
      <c r="L3440" s="25">
        <f t="shared" si="484"/>
        <v>1.5190435900035164</v>
      </c>
      <c r="R3440" s="25">
        <v>3438</v>
      </c>
      <c r="S3440" s="25">
        <v>3437</v>
      </c>
      <c r="T3440" s="25">
        <f t="shared" si="488"/>
        <v>0.27680098896274219</v>
      </c>
      <c r="U3440" s="25">
        <f t="shared" si="485"/>
        <v>0.2813965100030783</v>
      </c>
      <c r="W3440" s="17">
        <f>Eingabe!H3441</f>
        <v>284</v>
      </c>
      <c r="X3440" s="17">
        <f t="shared" si="486"/>
        <v>2.84</v>
      </c>
      <c r="Y3440" s="17">
        <f t="shared" si="487"/>
        <v>280</v>
      </c>
    </row>
    <row r="3441" spans="1:25" x14ac:dyDescent="0.15">
      <c r="A3441" s="82">
        <f t="shared" si="482"/>
        <v>5</v>
      </c>
      <c r="B3441" s="46">
        <v>43609.249999991662</v>
      </c>
      <c r="C3441" s="47">
        <f>Eingabe!G3442</f>
        <v>1.1000000000000001</v>
      </c>
      <c r="D3441" s="77">
        <v>3441</v>
      </c>
      <c r="E3441" s="47"/>
      <c r="F3441" s="25">
        <f t="shared" si="480"/>
        <v>1.64</v>
      </c>
      <c r="G3441" s="25">
        <f>VLOOKUP(F3441,'Spezifische Werte'!$B$2:$C$4002,2,FALSE)</f>
        <v>1.4468365948300602E-4</v>
      </c>
      <c r="H3441" s="25">
        <f t="shared" si="483"/>
        <v>0.28936731896601203</v>
      </c>
      <c r="J3441" s="25">
        <f t="shared" si="481"/>
        <v>1.65</v>
      </c>
      <c r="K3441" s="25">
        <f>VLOOKUP(J3441,'Spezifische Werte'!$B$2:$C$4002,2,FALSE)</f>
        <v>1.5161429771714323E-4</v>
      </c>
      <c r="L3441" s="25">
        <f t="shared" si="484"/>
        <v>0.30322859543428649</v>
      </c>
      <c r="R3441" s="25">
        <v>3439</v>
      </c>
      <c r="S3441" s="25">
        <v>3438</v>
      </c>
      <c r="T3441" s="25">
        <f t="shared" si="488"/>
        <v>0.27680098896274219</v>
      </c>
      <c r="U3441" s="25">
        <f t="shared" si="485"/>
        <v>0.2813965100030783</v>
      </c>
      <c r="W3441" s="17">
        <f>Eingabe!H3442</f>
        <v>269</v>
      </c>
      <c r="X3441" s="17">
        <f t="shared" si="486"/>
        <v>2.69</v>
      </c>
      <c r="Y3441" s="17">
        <f t="shared" si="487"/>
        <v>270</v>
      </c>
    </row>
    <row r="3442" spans="1:25" x14ac:dyDescent="0.15">
      <c r="A3442" s="82">
        <f t="shared" si="482"/>
        <v>5</v>
      </c>
      <c r="B3442" s="46">
        <v>43609.291666658326</v>
      </c>
      <c r="C3442" s="47">
        <f>Eingabe!G3443</f>
        <v>2.1</v>
      </c>
      <c r="D3442" s="77">
        <v>3442</v>
      </c>
      <c r="E3442" s="47"/>
      <c r="F3442" s="25">
        <f t="shared" si="480"/>
        <v>3.13</v>
      </c>
      <c r="G3442" s="25">
        <f>VLOOKUP(F3442,'Spezifische Werte'!$B$2:$C$4002,2,FALSE)</f>
        <v>1.0589326186624812E-2</v>
      </c>
      <c r="H3442" s="25">
        <f t="shared" si="483"/>
        <v>21.178652373249626</v>
      </c>
      <c r="J3442" s="25">
        <f t="shared" si="481"/>
        <v>3.15</v>
      </c>
      <c r="K3442" s="25">
        <f>VLOOKUP(J3442,'Spezifische Werte'!$B$2:$C$4002,2,FALSE)</f>
        <v>1.1019016897018549E-2</v>
      </c>
      <c r="L3442" s="25">
        <f t="shared" si="484"/>
        <v>22.038033794037098</v>
      </c>
      <c r="R3442" s="25">
        <v>3440</v>
      </c>
      <c r="S3442" s="25">
        <v>3439</v>
      </c>
      <c r="T3442" s="25">
        <f t="shared" si="488"/>
        <v>0.27680098896274219</v>
      </c>
      <c r="U3442" s="25">
        <f t="shared" si="485"/>
        <v>0.2813965100030783</v>
      </c>
      <c r="W3442" s="17">
        <f>Eingabe!H3443</f>
        <v>273</v>
      </c>
      <c r="X3442" s="17">
        <f t="shared" si="486"/>
        <v>2.73</v>
      </c>
      <c r="Y3442" s="17">
        <f t="shared" si="487"/>
        <v>270</v>
      </c>
    </row>
    <row r="3443" spans="1:25" x14ac:dyDescent="0.15">
      <c r="A3443" s="82">
        <f t="shared" si="482"/>
        <v>5</v>
      </c>
      <c r="B3443" s="46">
        <v>43609.33333332499</v>
      </c>
      <c r="C3443" s="47">
        <f>Eingabe!G3444</f>
        <v>2</v>
      </c>
      <c r="D3443" s="77">
        <v>3443</v>
      </c>
      <c r="E3443" s="47"/>
      <c r="F3443" s="25">
        <f t="shared" si="480"/>
        <v>2.98</v>
      </c>
      <c r="G3443" s="25">
        <f>VLOOKUP(F3443,'Spezifische Werte'!$B$2:$C$4002,2,FALSE)</f>
        <v>7.6819067373919353E-3</v>
      </c>
      <c r="H3443" s="25">
        <f t="shared" si="483"/>
        <v>15.363813474783871</v>
      </c>
      <c r="J3443" s="25">
        <f t="shared" si="481"/>
        <v>3</v>
      </c>
      <c r="K3443" s="25">
        <f>VLOOKUP(J3443,'Spezifische Werte'!$B$2:$C$4002,2,FALSE)</f>
        <v>8.0363231384606472E-3</v>
      </c>
      <c r="L3443" s="25">
        <f t="shared" si="484"/>
        <v>16.072646276921294</v>
      </c>
      <c r="R3443" s="25">
        <v>3441</v>
      </c>
      <c r="S3443" s="25">
        <v>3440</v>
      </c>
      <c r="T3443" s="25">
        <f t="shared" si="488"/>
        <v>0.27680098896274219</v>
      </c>
      <c r="U3443" s="25">
        <f t="shared" si="485"/>
        <v>0.2813965100030783</v>
      </c>
      <c r="W3443" s="17">
        <f>Eingabe!H3444</f>
        <v>280</v>
      </c>
      <c r="X3443" s="17">
        <f t="shared" si="486"/>
        <v>2.8</v>
      </c>
      <c r="Y3443" s="17">
        <f t="shared" si="487"/>
        <v>280</v>
      </c>
    </row>
    <row r="3444" spans="1:25" x14ac:dyDescent="0.15">
      <c r="A3444" s="82">
        <f t="shared" si="482"/>
        <v>5</v>
      </c>
      <c r="B3444" s="46">
        <v>43609.374999991654</v>
      </c>
      <c r="C3444" s="47">
        <f>Eingabe!G3445</f>
        <v>2.7</v>
      </c>
      <c r="D3444" s="77">
        <v>3444</v>
      </c>
      <c r="E3444" s="47"/>
      <c r="F3444" s="25">
        <f t="shared" si="480"/>
        <v>4.03</v>
      </c>
      <c r="G3444" s="25">
        <f>VLOOKUP(F3444,'Spezifische Werte'!$B$2:$C$4002,2,FALSE)</f>
        <v>4.2666657265334036E-2</v>
      </c>
      <c r="H3444" s="25">
        <f t="shared" si="483"/>
        <v>85.333314530668076</v>
      </c>
      <c r="J3444" s="25">
        <f t="shared" si="481"/>
        <v>4.05</v>
      </c>
      <c r="K3444" s="25">
        <f>VLOOKUP(J3444,'Spezifische Werte'!$B$2:$C$4002,2,FALSE)</f>
        <v>4.3597034083331404E-2</v>
      </c>
      <c r="L3444" s="25">
        <f t="shared" si="484"/>
        <v>87.194068166662802</v>
      </c>
      <c r="R3444" s="25">
        <v>3442</v>
      </c>
      <c r="S3444" s="25">
        <v>3441</v>
      </c>
      <c r="T3444" s="25">
        <f t="shared" si="488"/>
        <v>0.27680098896274219</v>
      </c>
      <c r="U3444" s="25">
        <f t="shared" si="485"/>
        <v>0.2813965100030783</v>
      </c>
      <c r="W3444" s="17">
        <f>Eingabe!H3445</f>
        <v>269</v>
      </c>
      <c r="X3444" s="17">
        <f t="shared" si="486"/>
        <v>2.69</v>
      </c>
      <c r="Y3444" s="17">
        <f t="shared" si="487"/>
        <v>270</v>
      </c>
    </row>
    <row r="3445" spans="1:25" x14ac:dyDescent="0.15">
      <c r="A3445" s="82">
        <f t="shared" si="482"/>
        <v>5</v>
      </c>
      <c r="B3445" s="46">
        <v>43609.416666658319</v>
      </c>
      <c r="C3445" s="47">
        <f>Eingabe!G3446</f>
        <v>3.2</v>
      </c>
      <c r="D3445" s="77">
        <v>3445</v>
      </c>
      <c r="E3445" s="47"/>
      <c r="F3445" s="25">
        <f t="shared" si="480"/>
        <v>4.7699999999999996</v>
      </c>
      <c r="G3445" s="25">
        <f>VLOOKUP(F3445,'Spezifische Werte'!$B$2:$C$4002,2,FALSE)</f>
        <v>7.8679349945367349E-2</v>
      </c>
      <c r="H3445" s="25">
        <f t="shared" si="483"/>
        <v>157.3586998907347</v>
      </c>
      <c r="J3445" s="25">
        <f t="shared" si="481"/>
        <v>4.8</v>
      </c>
      <c r="K3445" s="25">
        <f>VLOOKUP(J3445,'Spezifische Werte'!$B$2:$C$4002,2,FALSE)</f>
        <v>8.0310065544742015E-2</v>
      </c>
      <c r="L3445" s="25">
        <f t="shared" si="484"/>
        <v>160.62013108948403</v>
      </c>
      <c r="R3445" s="25">
        <v>3443</v>
      </c>
      <c r="S3445" s="25">
        <v>3442</v>
      </c>
      <c r="T3445" s="25">
        <f t="shared" si="488"/>
        <v>0.27680098896274219</v>
      </c>
      <c r="U3445" s="25">
        <f t="shared" si="485"/>
        <v>0.2813965100030783</v>
      </c>
      <c r="W3445" s="17">
        <f>Eingabe!H3446</f>
        <v>266</v>
      </c>
      <c r="X3445" s="17">
        <f t="shared" si="486"/>
        <v>2.66</v>
      </c>
      <c r="Y3445" s="17">
        <f t="shared" si="487"/>
        <v>270</v>
      </c>
    </row>
    <row r="3446" spans="1:25" x14ac:dyDescent="0.15">
      <c r="A3446" s="82">
        <f t="shared" si="482"/>
        <v>5</v>
      </c>
      <c r="B3446" s="46">
        <v>43609.458333324983</v>
      </c>
      <c r="C3446" s="47">
        <f>Eingabe!G3447</f>
        <v>3.3</v>
      </c>
      <c r="D3446" s="77">
        <v>3446</v>
      </c>
      <c r="E3446" s="47"/>
      <c r="F3446" s="25">
        <f t="shared" si="480"/>
        <v>4.92</v>
      </c>
      <c r="G3446" s="25">
        <f>VLOOKUP(F3446,'Spezifische Werte'!$B$2:$C$4002,2,FALSE)</f>
        <v>8.7079957720259088E-2</v>
      </c>
      <c r="H3446" s="25">
        <f t="shared" si="483"/>
        <v>174.15991544051818</v>
      </c>
      <c r="J3446" s="25">
        <f t="shared" si="481"/>
        <v>4.95</v>
      </c>
      <c r="K3446" s="25">
        <f>VLOOKUP(J3446,'Spezifische Werte'!$B$2:$C$4002,2,FALSE)</f>
        <v>8.884038911585862E-2</v>
      </c>
      <c r="L3446" s="25">
        <f t="shared" si="484"/>
        <v>177.68077823171723</v>
      </c>
      <c r="R3446" s="25">
        <v>3444</v>
      </c>
      <c r="S3446" s="25">
        <v>3443</v>
      </c>
      <c r="T3446" s="25">
        <f t="shared" si="488"/>
        <v>0.27680098896274219</v>
      </c>
      <c r="U3446" s="25">
        <f t="shared" si="485"/>
        <v>0.2813965100030783</v>
      </c>
      <c r="W3446" s="17">
        <f>Eingabe!H3447</f>
        <v>311</v>
      </c>
      <c r="X3446" s="17">
        <f t="shared" si="486"/>
        <v>3.11</v>
      </c>
      <c r="Y3446" s="17">
        <f t="shared" si="487"/>
        <v>310</v>
      </c>
    </row>
    <row r="3447" spans="1:25" x14ac:dyDescent="0.15">
      <c r="A3447" s="82">
        <f t="shared" si="482"/>
        <v>5</v>
      </c>
      <c r="B3447" s="46">
        <v>43609.499999991647</v>
      </c>
      <c r="C3447" s="47">
        <f>Eingabe!G3448</f>
        <v>4.5</v>
      </c>
      <c r="D3447" s="77">
        <v>3447</v>
      </c>
      <c r="E3447" s="47"/>
      <c r="F3447" s="25">
        <f t="shared" si="480"/>
        <v>6.71</v>
      </c>
      <c r="G3447" s="25">
        <f>VLOOKUP(F3447,'Spezifische Werte'!$B$2:$C$4002,2,FALSE)</f>
        <v>0.23821819652236836</v>
      </c>
      <c r="H3447" s="25">
        <f t="shared" si="483"/>
        <v>476.43639304473675</v>
      </c>
      <c r="J3447" s="25">
        <f t="shared" si="481"/>
        <v>6.75</v>
      </c>
      <c r="K3447" s="25">
        <f>VLOOKUP(J3447,'Spezifische Werte'!$B$2:$C$4002,2,FALSE)</f>
        <v>0.24279032681735657</v>
      </c>
      <c r="L3447" s="25">
        <f t="shared" si="484"/>
        <v>485.58065363471314</v>
      </c>
      <c r="R3447" s="25">
        <v>3445</v>
      </c>
      <c r="S3447" s="25">
        <v>3444</v>
      </c>
      <c r="T3447" s="25">
        <f t="shared" si="488"/>
        <v>0.27680098896274219</v>
      </c>
      <c r="U3447" s="25">
        <f t="shared" si="485"/>
        <v>0.2813965100030783</v>
      </c>
      <c r="W3447" s="17">
        <f>Eingabe!H3448</f>
        <v>249</v>
      </c>
      <c r="X3447" s="17">
        <f t="shared" si="486"/>
        <v>2.4900000000000002</v>
      </c>
      <c r="Y3447" s="17">
        <f t="shared" si="487"/>
        <v>250</v>
      </c>
    </row>
    <row r="3448" spans="1:25" x14ac:dyDescent="0.15">
      <c r="A3448" s="82">
        <f t="shared" si="482"/>
        <v>5</v>
      </c>
      <c r="B3448" s="46">
        <v>43609.541666658311</v>
      </c>
      <c r="C3448" s="47">
        <f>Eingabe!G3449</f>
        <v>4.0999999999999996</v>
      </c>
      <c r="D3448" s="77">
        <v>3448</v>
      </c>
      <c r="E3448" s="47"/>
      <c r="F3448" s="25">
        <f t="shared" si="480"/>
        <v>6.12</v>
      </c>
      <c r="G3448" s="25">
        <f>VLOOKUP(F3448,'Spezifische Werte'!$B$2:$C$4002,2,FALSE)</f>
        <v>0.17636813552353289</v>
      </c>
      <c r="H3448" s="25">
        <f t="shared" si="483"/>
        <v>352.73627104706577</v>
      </c>
      <c r="J3448" s="25">
        <f t="shared" si="481"/>
        <v>6.15</v>
      </c>
      <c r="K3448" s="25">
        <f>VLOOKUP(J3448,'Spezifische Werte'!$B$2:$C$4002,2,FALSE)</f>
        <v>0.17921779013058811</v>
      </c>
      <c r="L3448" s="25">
        <f t="shared" si="484"/>
        <v>358.4355802611762</v>
      </c>
      <c r="R3448" s="25">
        <v>3446</v>
      </c>
      <c r="S3448" s="25">
        <v>3445</v>
      </c>
      <c r="T3448" s="25">
        <f t="shared" si="488"/>
        <v>0.27680098896274219</v>
      </c>
      <c r="U3448" s="25">
        <f t="shared" si="485"/>
        <v>0.2813965100030783</v>
      </c>
      <c r="W3448" s="17">
        <f>Eingabe!H3449</f>
        <v>273</v>
      </c>
      <c r="X3448" s="17">
        <f t="shared" si="486"/>
        <v>2.73</v>
      </c>
      <c r="Y3448" s="17">
        <f t="shared" si="487"/>
        <v>270</v>
      </c>
    </row>
    <row r="3449" spans="1:25" x14ac:dyDescent="0.15">
      <c r="A3449" s="82">
        <f t="shared" si="482"/>
        <v>5</v>
      </c>
      <c r="B3449" s="46">
        <v>43609.583333324976</v>
      </c>
      <c r="C3449" s="47">
        <f>Eingabe!G3450</f>
        <v>3.7</v>
      </c>
      <c r="D3449" s="77">
        <v>3449</v>
      </c>
      <c r="E3449" s="47"/>
      <c r="F3449" s="25">
        <f t="shared" si="480"/>
        <v>5.52</v>
      </c>
      <c r="G3449" s="25">
        <f>VLOOKUP(F3449,'Spezifische Werte'!$B$2:$C$4002,2,FALSE)</f>
        <v>0.12721663519138685</v>
      </c>
      <c r="H3449" s="25">
        <f t="shared" si="483"/>
        <v>254.43327038277369</v>
      </c>
      <c r="J3449" s="25">
        <f t="shared" si="481"/>
        <v>5.55</v>
      </c>
      <c r="K3449" s="25">
        <f>VLOOKUP(J3449,'Spezifische Werte'!$B$2:$C$4002,2,FALSE)</f>
        <v>0.12941942247043492</v>
      </c>
      <c r="L3449" s="25">
        <f t="shared" si="484"/>
        <v>258.83884494086982</v>
      </c>
      <c r="R3449" s="25">
        <v>3447</v>
      </c>
      <c r="S3449" s="25">
        <v>3446</v>
      </c>
      <c r="T3449" s="25">
        <f t="shared" si="488"/>
        <v>0.27680098896274219</v>
      </c>
      <c r="U3449" s="25">
        <f t="shared" si="485"/>
        <v>0.2813965100030783</v>
      </c>
      <c r="W3449" s="17">
        <f>Eingabe!H3450</f>
        <v>270</v>
      </c>
      <c r="X3449" s="17">
        <f t="shared" si="486"/>
        <v>2.7</v>
      </c>
      <c r="Y3449" s="17">
        <f t="shared" si="487"/>
        <v>270</v>
      </c>
    </row>
    <row r="3450" spans="1:25" x14ac:dyDescent="0.15">
      <c r="A3450" s="82">
        <f t="shared" si="482"/>
        <v>5</v>
      </c>
      <c r="B3450" s="46">
        <v>43609.62499999164</v>
      </c>
      <c r="C3450" s="47">
        <f>Eingabe!G3451</f>
        <v>1.9</v>
      </c>
      <c r="D3450" s="77">
        <v>3450</v>
      </c>
      <c r="E3450" s="47"/>
      <c r="F3450" s="25">
        <f t="shared" si="480"/>
        <v>2.83</v>
      </c>
      <c r="G3450" s="25">
        <f>VLOOKUP(F3450,'Spezifische Werte'!$B$2:$C$4002,2,FALSE)</f>
        <v>5.3996541966473566E-3</v>
      </c>
      <c r="H3450" s="25">
        <f t="shared" si="483"/>
        <v>10.799308393294714</v>
      </c>
      <c r="J3450" s="25">
        <f t="shared" si="481"/>
        <v>2.85</v>
      </c>
      <c r="K3450" s="25">
        <f>VLOOKUP(J3450,'Spezifische Werte'!$B$2:$C$4002,2,FALSE)</f>
        <v>5.6714421172963415E-3</v>
      </c>
      <c r="L3450" s="25">
        <f t="shared" si="484"/>
        <v>11.342884234592683</v>
      </c>
      <c r="R3450" s="25">
        <v>3448</v>
      </c>
      <c r="S3450" s="25">
        <v>3447</v>
      </c>
      <c r="T3450" s="25">
        <f t="shared" si="488"/>
        <v>0.27680098896274219</v>
      </c>
      <c r="U3450" s="25">
        <f t="shared" si="485"/>
        <v>0.2813965100030783</v>
      </c>
      <c r="W3450" s="17">
        <f>Eingabe!H3451</f>
        <v>282</v>
      </c>
      <c r="X3450" s="17">
        <f t="shared" si="486"/>
        <v>2.82</v>
      </c>
      <c r="Y3450" s="17">
        <f t="shared" si="487"/>
        <v>280</v>
      </c>
    </row>
    <row r="3451" spans="1:25" x14ac:dyDescent="0.15">
      <c r="A3451" s="82">
        <f t="shared" si="482"/>
        <v>5</v>
      </c>
      <c r="B3451" s="46">
        <v>43609.666666658304</v>
      </c>
      <c r="C3451" s="47">
        <f>Eingabe!G3452</f>
        <v>3.3</v>
      </c>
      <c r="D3451" s="77">
        <v>3451</v>
      </c>
      <c r="E3451" s="47"/>
      <c r="F3451" s="25">
        <f t="shared" si="480"/>
        <v>4.92</v>
      </c>
      <c r="G3451" s="25">
        <f>VLOOKUP(F3451,'Spezifische Werte'!$B$2:$C$4002,2,FALSE)</f>
        <v>8.7079957720259088E-2</v>
      </c>
      <c r="H3451" s="25">
        <f t="shared" si="483"/>
        <v>174.15991544051818</v>
      </c>
      <c r="J3451" s="25">
        <f t="shared" si="481"/>
        <v>4.95</v>
      </c>
      <c r="K3451" s="25">
        <f>VLOOKUP(J3451,'Spezifische Werte'!$B$2:$C$4002,2,FALSE)</f>
        <v>8.884038911585862E-2</v>
      </c>
      <c r="L3451" s="25">
        <f t="shared" si="484"/>
        <v>177.68077823171723</v>
      </c>
      <c r="R3451" s="25">
        <v>3449</v>
      </c>
      <c r="S3451" s="25">
        <v>3448</v>
      </c>
      <c r="T3451" s="25">
        <f t="shared" si="488"/>
        <v>0.27680098896274219</v>
      </c>
      <c r="U3451" s="25">
        <f t="shared" si="485"/>
        <v>0.2813965100030783</v>
      </c>
      <c r="W3451" s="17">
        <f>Eingabe!H3452</f>
        <v>264</v>
      </c>
      <c r="X3451" s="17">
        <f t="shared" si="486"/>
        <v>2.64</v>
      </c>
      <c r="Y3451" s="17">
        <f t="shared" si="487"/>
        <v>260</v>
      </c>
    </row>
    <row r="3452" spans="1:25" x14ac:dyDescent="0.15">
      <c r="A3452" s="82">
        <f t="shared" si="482"/>
        <v>5</v>
      </c>
      <c r="B3452" s="46">
        <v>43609.708333324968</v>
      </c>
      <c r="C3452" s="47">
        <f>Eingabe!G3453</f>
        <v>3.9</v>
      </c>
      <c r="D3452" s="77">
        <v>3452</v>
      </c>
      <c r="E3452" s="47"/>
      <c r="F3452" s="25">
        <f t="shared" si="480"/>
        <v>5.82</v>
      </c>
      <c r="G3452" s="25">
        <f>VLOOKUP(F3452,'Spezifische Werte'!$B$2:$C$4002,2,FALSE)</f>
        <v>0.15015933791444183</v>
      </c>
      <c r="H3452" s="25">
        <f t="shared" si="483"/>
        <v>300.31867582888367</v>
      </c>
      <c r="J3452" s="25">
        <f t="shared" si="481"/>
        <v>5.85</v>
      </c>
      <c r="K3452" s="25">
        <f>VLOOKUP(J3452,'Spezifische Werte'!$B$2:$C$4002,2,FALSE)</f>
        <v>0.15260213064447356</v>
      </c>
      <c r="L3452" s="25">
        <f t="shared" si="484"/>
        <v>305.20426128894712</v>
      </c>
      <c r="R3452" s="25">
        <v>3450</v>
      </c>
      <c r="S3452" s="25">
        <v>3449</v>
      </c>
      <c r="T3452" s="25">
        <f t="shared" si="488"/>
        <v>0.27680098896274219</v>
      </c>
      <c r="U3452" s="25">
        <f t="shared" si="485"/>
        <v>0.2813965100030783</v>
      </c>
      <c r="W3452" s="17">
        <f>Eingabe!H3453</f>
        <v>289</v>
      </c>
      <c r="X3452" s="17">
        <f t="shared" si="486"/>
        <v>2.89</v>
      </c>
      <c r="Y3452" s="17">
        <f t="shared" si="487"/>
        <v>290</v>
      </c>
    </row>
    <row r="3453" spans="1:25" x14ac:dyDescent="0.15">
      <c r="A3453" s="82">
        <f t="shared" si="482"/>
        <v>5</v>
      </c>
      <c r="B3453" s="46">
        <v>43609.749999991633</v>
      </c>
      <c r="C3453" s="47">
        <f>Eingabe!G3454</f>
        <v>3.2</v>
      </c>
      <c r="D3453" s="77">
        <v>3453</v>
      </c>
      <c r="E3453" s="47"/>
      <c r="F3453" s="25">
        <f t="shared" si="480"/>
        <v>4.7699999999999996</v>
      </c>
      <c r="G3453" s="25">
        <f>VLOOKUP(F3453,'Spezifische Werte'!$B$2:$C$4002,2,FALSE)</f>
        <v>7.8679349945367349E-2</v>
      </c>
      <c r="H3453" s="25">
        <f t="shared" si="483"/>
        <v>157.3586998907347</v>
      </c>
      <c r="J3453" s="25">
        <f t="shared" si="481"/>
        <v>4.8</v>
      </c>
      <c r="K3453" s="25">
        <f>VLOOKUP(J3453,'Spezifische Werte'!$B$2:$C$4002,2,FALSE)</f>
        <v>8.0310065544742015E-2</v>
      </c>
      <c r="L3453" s="25">
        <f t="shared" si="484"/>
        <v>160.62013108948403</v>
      </c>
      <c r="R3453" s="25">
        <v>3451</v>
      </c>
      <c r="S3453" s="25">
        <v>3450</v>
      </c>
      <c r="T3453" s="25">
        <f t="shared" si="488"/>
        <v>0.27680098896274219</v>
      </c>
      <c r="U3453" s="25">
        <f t="shared" si="485"/>
        <v>0.2813965100030783</v>
      </c>
      <c r="W3453" s="17">
        <f>Eingabe!H3454</f>
        <v>258</v>
      </c>
      <c r="X3453" s="17">
        <f t="shared" si="486"/>
        <v>2.58</v>
      </c>
      <c r="Y3453" s="17">
        <f t="shared" si="487"/>
        <v>260</v>
      </c>
    </row>
    <row r="3454" spans="1:25" x14ac:dyDescent="0.15">
      <c r="A3454" s="82">
        <f t="shared" si="482"/>
        <v>5</v>
      </c>
      <c r="B3454" s="46">
        <v>43609.791666658297</v>
      </c>
      <c r="C3454" s="47">
        <f>Eingabe!G3455</f>
        <v>3</v>
      </c>
      <c r="D3454" s="77">
        <v>3454</v>
      </c>
      <c r="E3454" s="47"/>
      <c r="F3454" s="25">
        <f t="shared" si="480"/>
        <v>4.4800000000000004</v>
      </c>
      <c r="G3454" s="25">
        <f>VLOOKUP(F3454,'Spezifische Werte'!$B$2:$C$4002,2,FALSE)</f>
        <v>6.3876775708421291E-2</v>
      </c>
      <c r="H3454" s="25">
        <f t="shared" si="483"/>
        <v>127.75355141684258</v>
      </c>
      <c r="J3454" s="25">
        <f t="shared" si="481"/>
        <v>4.5</v>
      </c>
      <c r="K3454" s="25">
        <f>VLOOKUP(J3454,'Spezifische Werte'!$B$2:$C$4002,2,FALSE)</f>
        <v>6.4854105449014127E-2</v>
      </c>
      <c r="L3454" s="25">
        <f t="shared" si="484"/>
        <v>129.70821089802826</v>
      </c>
      <c r="R3454" s="25">
        <v>3452</v>
      </c>
      <c r="S3454" s="25">
        <v>3451</v>
      </c>
      <c r="T3454" s="25">
        <f t="shared" si="488"/>
        <v>0.27680098896274219</v>
      </c>
      <c r="U3454" s="25">
        <f t="shared" si="485"/>
        <v>0.2813965100030783</v>
      </c>
      <c r="W3454" s="17">
        <f>Eingabe!H3455</f>
        <v>261</v>
      </c>
      <c r="X3454" s="17">
        <f t="shared" si="486"/>
        <v>2.61</v>
      </c>
      <c r="Y3454" s="17">
        <f t="shared" si="487"/>
        <v>260</v>
      </c>
    </row>
    <row r="3455" spans="1:25" x14ac:dyDescent="0.15">
      <c r="A3455" s="82">
        <f t="shared" si="482"/>
        <v>5</v>
      </c>
      <c r="B3455" s="46">
        <v>43609.833333324961</v>
      </c>
      <c r="C3455" s="47">
        <f>Eingabe!G3456</f>
        <v>3</v>
      </c>
      <c r="D3455" s="77">
        <v>3455</v>
      </c>
      <c r="E3455" s="47"/>
      <c r="F3455" s="25">
        <f t="shared" si="480"/>
        <v>4.4800000000000004</v>
      </c>
      <c r="G3455" s="25">
        <f>VLOOKUP(F3455,'Spezifische Werte'!$B$2:$C$4002,2,FALSE)</f>
        <v>6.3876775708421291E-2</v>
      </c>
      <c r="H3455" s="25">
        <f t="shared" si="483"/>
        <v>127.75355141684258</v>
      </c>
      <c r="J3455" s="25">
        <f t="shared" si="481"/>
        <v>4.5</v>
      </c>
      <c r="K3455" s="25">
        <f>VLOOKUP(J3455,'Spezifische Werte'!$B$2:$C$4002,2,FALSE)</f>
        <v>6.4854105449014127E-2</v>
      </c>
      <c r="L3455" s="25">
        <f t="shared" si="484"/>
        <v>129.70821089802826</v>
      </c>
      <c r="R3455" s="25">
        <v>3453</v>
      </c>
      <c r="S3455" s="25">
        <v>3452</v>
      </c>
      <c r="T3455" s="25">
        <f t="shared" si="488"/>
        <v>0.27680098896274219</v>
      </c>
      <c r="U3455" s="25">
        <f t="shared" si="485"/>
        <v>0.2813965100030783</v>
      </c>
      <c r="W3455" s="17">
        <f>Eingabe!H3456</f>
        <v>289</v>
      </c>
      <c r="X3455" s="17">
        <f t="shared" si="486"/>
        <v>2.89</v>
      </c>
      <c r="Y3455" s="17">
        <f t="shared" si="487"/>
        <v>290</v>
      </c>
    </row>
    <row r="3456" spans="1:25" x14ac:dyDescent="0.15">
      <c r="A3456" s="82">
        <f t="shared" si="482"/>
        <v>5</v>
      </c>
      <c r="B3456" s="46">
        <v>43609.874999991625</v>
      </c>
      <c r="C3456" s="47">
        <f>Eingabe!G3457</f>
        <v>3</v>
      </c>
      <c r="D3456" s="77">
        <v>3456</v>
      </c>
      <c r="E3456" s="47"/>
      <c r="F3456" s="25">
        <f t="shared" si="480"/>
        <v>4.4800000000000004</v>
      </c>
      <c r="G3456" s="25">
        <f>VLOOKUP(F3456,'Spezifische Werte'!$B$2:$C$4002,2,FALSE)</f>
        <v>6.3876775708421291E-2</v>
      </c>
      <c r="H3456" s="25">
        <f t="shared" si="483"/>
        <v>127.75355141684258</v>
      </c>
      <c r="J3456" s="25">
        <f t="shared" si="481"/>
        <v>4.5</v>
      </c>
      <c r="K3456" s="25">
        <f>VLOOKUP(J3456,'Spezifische Werte'!$B$2:$C$4002,2,FALSE)</f>
        <v>6.4854105449014127E-2</v>
      </c>
      <c r="L3456" s="25">
        <f t="shared" si="484"/>
        <v>129.70821089802826</v>
      </c>
      <c r="R3456" s="25">
        <v>3454</v>
      </c>
      <c r="S3456" s="25">
        <v>3453</v>
      </c>
      <c r="T3456" s="25">
        <f t="shared" si="488"/>
        <v>0.27680098896274219</v>
      </c>
      <c r="U3456" s="25">
        <f t="shared" si="485"/>
        <v>0.2813965100030783</v>
      </c>
      <c r="W3456" s="17">
        <f>Eingabe!H3457</f>
        <v>230</v>
      </c>
      <c r="X3456" s="17">
        <f t="shared" si="486"/>
        <v>2.2999999999999998</v>
      </c>
      <c r="Y3456" s="17">
        <f t="shared" si="487"/>
        <v>229.99999999999997</v>
      </c>
    </row>
    <row r="3457" spans="1:25" x14ac:dyDescent="0.15">
      <c r="A3457" s="82">
        <f t="shared" si="482"/>
        <v>5</v>
      </c>
      <c r="B3457" s="46">
        <v>43609.91666665829</v>
      </c>
      <c r="C3457" s="47">
        <f>Eingabe!G3458</f>
        <v>2.8</v>
      </c>
      <c r="D3457" s="77">
        <v>3457</v>
      </c>
      <c r="E3457" s="47"/>
      <c r="F3457" s="25">
        <f t="shared" si="480"/>
        <v>4.18</v>
      </c>
      <c r="G3457" s="25">
        <f>VLOOKUP(F3457,'Spezifische Werte'!$B$2:$C$4002,2,FALSE)</f>
        <v>4.9643016475870723E-2</v>
      </c>
      <c r="H3457" s="25">
        <f t="shared" si="483"/>
        <v>99.286032951741447</v>
      </c>
      <c r="J3457" s="25">
        <f t="shared" si="481"/>
        <v>4.2</v>
      </c>
      <c r="K3457" s="25">
        <f>VLOOKUP(J3457,'Spezifische Werte'!$B$2:$C$4002,2,FALSE)</f>
        <v>5.0575500247497268E-2</v>
      </c>
      <c r="L3457" s="25">
        <f t="shared" si="484"/>
        <v>101.15100049499453</v>
      </c>
      <c r="R3457" s="25">
        <v>3455</v>
      </c>
      <c r="S3457" s="25">
        <v>3454</v>
      </c>
      <c r="T3457" s="25">
        <f t="shared" si="488"/>
        <v>0.27680098896274219</v>
      </c>
      <c r="U3457" s="25">
        <f t="shared" si="485"/>
        <v>0.2813965100030783</v>
      </c>
      <c r="W3457" s="17">
        <f>Eingabe!H3458</f>
        <v>219</v>
      </c>
      <c r="X3457" s="17">
        <f t="shared" si="486"/>
        <v>2.19</v>
      </c>
      <c r="Y3457" s="17">
        <f t="shared" si="487"/>
        <v>220.00000000000003</v>
      </c>
    </row>
    <row r="3458" spans="1:25" x14ac:dyDescent="0.15">
      <c r="A3458" s="82">
        <f t="shared" si="482"/>
        <v>5</v>
      </c>
      <c r="B3458" s="46">
        <v>43609.958333324954</v>
      </c>
      <c r="C3458" s="47">
        <f>Eingabe!G3459</f>
        <v>2.6</v>
      </c>
      <c r="D3458" s="77">
        <v>3458</v>
      </c>
      <c r="E3458" s="47"/>
      <c r="F3458" s="25">
        <f t="shared" si="480"/>
        <v>3.88</v>
      </c>
      <c r="G3458" s="25">
        <f>VLOOKUP(F3458,'Spezifische Werte'!$B$2:$C$4002,2,FALSE)</f>
        <v>3.5689320314118818E-2</v>
      </c>
      <c r="H3458" s="25">
        <f t="shared" si="483"/>
        <v>71.378640628237633</v>
      </c>
      <c r="J3458" s="25">
        <f t="shared" si="481"/>
        <v>3.9</v>
      </c>
      <c r="K3458" s="25">
        <f>VLOOKUP(J3458,'Spezifische Werte'!$B$2:$C$4002,2,FALSE)</f>
        <v>3.6613952811549305E-2</v>
      </c>
      <c r="L3458" s="25">
        <f t="shared" si="484"/>
        <v>73.227905623098607</v>
      </c>
      <c r="R3458" s="25">
        <v>3456</v>
      </c>
      <c r="S3458" s="25">
        <v>3455</v>
      </c>
      <c r="T3458" s="25">
        <f t="shared" si="488"/>
        <v>0.27680098896274219</v>
      </c>
      <c r="U3458" s="25">
        <f t="shared" si="485"/>
        <v>0.2813965100030783</v>
      </c>
      <c r="W3458" s="17">
        <f>Eingabe!H3459</f>
        <v>210</v>
      </c>
      <c r="X3458" s="17">
        <f t="shared" si="486"/>
        <v>2.1</v>
      </c>
      <c r="Y3458" s="17">
        <f t="shared" si="487"/>
        <v>210</v>
      </c>
    </row>
    <row r="3459" spans="1:25" x14ac:dyDescent="0.15">
      <c r="A3459" s="82">
        <f t="shared" si="482"/>
        <v>5</v>
      </c>
      <c r="B3459" s="46">
        <v>43609.999999991618</v>
      </c>
      <c r="C3459" s="47">
        <f>Eingabe!G3460</f>
        <v>2</v>
      </c>
      <c r="D3459" s="77">
        <v>3459</v>
      </c>
      <c r="E3459" s="47"/>
      <c r="F3459" s="25">
        <f t="shared" ref="F3459:F3522" si="489">ROUND(C3459*($O$4/$O$5)^$O$7,2)</f>
        <v>2.98</v>
      </c>
      <c r="G3459" s="25">
        <f>VLOOKUP(F3459,'Spezifische Werte'!$B$2:$C$4002,2,FALSE)</f>
        <v>7.6819067373919353E-3</v>
      </c>
      <c r="H3459" s="25">
        <f t="shared" si="483"/>
        <v>15.363813474783871</v>
      </c>
      <c r="J3459" s="25">
        <f t="shared" ref="J3459:J3522" si="490">ROUND(C3459*(LN($O$4/$O$8)/LN($O$5/$O$8)),2)</f>
        <v>3</v>
      </c>
      <c r="K3459" s="25">
        <f>VLOOKUP(J3459,'Spezifische Werte'!$B$2:$C$4002,2,FALSE)</f>
        <v>8.0363231384606472E-3</v>
      </c>
      <c r="L3459" s="25">
        <f t="shared" si="484"/>
        <v>16.072646276921294</v>
      </c>
      <c r="R3459" s="25">
        <v>3457</v>
      </c>
      <c r="S3459" s="25">
        <v>3456</v>
      </c>
      <c r="T3459" s="25">
        <f t="shared" si="488"/>
        <v>0.27680098896274219</v>
      </c>
      <c r="U3459" s="25">
        <f t="shared" si="485"/>
        <v>0.2813965100030783</v>
      </c>
      <c r="W3459" s="17">
        <f>Eingabe!H3460</f>
        <v>229</v>
      </c>
      <c r="X3459" s="17">
        <f t="shared" si="486"/>
        <v>2.29</v>
      </c>
      <c r="Y3459" s="17">
        <f t="shared" si="487"/>
        <v>229.99999999999997</v>
      </c>
    </row>
    <row r="3460" spans="1:25" x14ac:dyDescent="0.15">
      <c r="A3460" s="82">
        <f t="shared" ref="A3460:A3523" si="491">MONTH(B3460)</f>
        <v>5</v>
      </c>
      <c r="B3460" s="46">
        <v>43610.041666658282</v>
      </c>
      <c r="C3460" s="47">
        <f>Eingabe!G3461</f>
        <v>2.6</v>
      </c>
      <c r="D3460" s="77">
        <v>3460</v>
      </c>
      <c r="E3460" s="47"/>
      <c r="F3460" s="25">
        <f t="shared" si="489"/>
        <v>3.88</v>
      </c>
      <c r="G3460" s="25">
        <f>VLOOKUP(F3460,'Spezifische Werte'!$B$2:$C$4002,2,FALSE)</f>
        <v>3.5689320314118818E-2</v>
      </c>
      <c r="H3460" s="25">
        <f t="shared" ref="H3460:H3523" si="492">G3460*$O$9*1000</f>
        <v>71.378640628237633</v>
      </c>
      <c r="J3460" s="25">
        <f t="shared" si="490"/>
        <v>3.9</v>
      </c>
      <c r="K3460" s="25">
        <f>VLOOKUP(J3460,'Spezifische Werte'!$B$2:$C$4002,2,FALSE)</f>
        <v>3.6613952811549305E-2</v>
      </c>
      <c r="L3460" s="25">
        <f t="shared" ref="L3460:L3523" si="493">K3460*$O$9*1000</f>
        <v>73.227905623098607</v>
      </c>
      <c r="R3460" s="25">
        <v>3458</v>
      </c>
      <c r="S3460" s="25">
        <v>3457</v>
      </c>
      <c r="T3460" s="25">
        <f t="shared" si="488"/>
        <v>0.27680098896274219</v>
      </c>
      <c r="U3460" s="25">
        <f t="shared" ref="U3460:U3523" si="494">LARGE($L$3:$L$8762,R3460)/1000</f>
        <v>0.2813965100030783</v>
      </c>
      <c r="W3460" s="17">
        <f>Eingabe!H3461</f>
        <v>238</v>
      </c>
      <c r="X3460" s="17">
        <f t="shared" ref="X3460:X3523" si="495">W3460/100</f>
        <v>2.38</v>
      </c>
      <c r="Y3460" s="17">
        <f t="shared" ref="Y3460:Y3523" si="496">ROUND(X3460,1)*100</f>
        <v>240</v>
      </c>
    </row>
    <row r="3461" spans="1:25" x14ac:dyDescent="0.15">
      <c r="A3461" s="82">
        <f t="shared" si="491"/>
        <v>5</v>
      </c>
      <c r="B3461" s="46">
        <v>43610.083333324947</v>
      </c>
      <c r="C3461" s="47">
        <f>Eingabe!G3462</f>
        <v>2.6</v>
      </c>
      <c r="D3461" s="77">
        <v>3461</v>
      </c>
      <c r="E3461" s="47"/>
      <c r="F3461" s="25">
        <f t="shared" si="489"/>
        <v>3.88</v>
      </c>
      <c r="G3461" s="25">
        <f>VLOOKUP(F3461,'Spezifische Werte'!$B$2:$C$4002,2,FALSE)</f>
        <v>3.5689320314118818E-2</v>
      </c>
      <c r="H3461" s="25">
        <f t="shared" si="492"/>
        <v>71.378640628237633</v>
      </c>
      <c r="J3461" s="25">
        <f t="shared" si="490"/>
        <v>3.9</v>
      </c>
      <c r="K3461" s="25">
        <f>VLOOKUP(J3461,'Spezifische Werte'!$B$2:$C$4002,2,FALSE)</f>
        <v>3.6613952811549305E-2</v>
      </c>
      <c r="L3461" s="25">
        <f t="shared" si="493"/>
        <v>73.227905623098607</v>
      </c>
      <c r="R3461" s="25">
        <v>3459</v>
      </c>
      <c r="S3461" s="25">
        <v>3458</v>
      </c>
      <c r="T3461" s="25">
        <f t="shared" si="488"/>
        <v>0.27680098896274219</v>
      </c>
      <c r="U3461" s="25">
        <f t="shared" si="494"/>
        <v>0.2813965100030783</v>
      </c>
      <c r="W3461" s="17">
        <f>Eingabe!H3462</f>
        <v>238</v>
      </c>
      <c r="X3461" s="17">
        <f t="shared" si="495"/>
        <v>2.38</v>
      </c>
      <c r="Y3461" s="17">
        <f t="shared" si="496"/>
        <v>240</v>
      </c>
    </row>
    <row r="3462" spans="1:25" x14ac:dyDescent="0.15">
      <c r="A3462" s="82">
        <f t="shared" si="491"/>
        <v>5</v>
      </c>
      <c r="B3462" s="46">
        <v>43610.124999991611</v>
      </c>
      <c r="C3462" s="47">
        <f>Eingabe!G3463</f>
        <v>1.8</v>
      </c>
      <c r="D3462" s="77">
        <v>3462</v>
      </c>
      <c r="E3462" s="47"/>
      <c r="F3462" s="25">
        <f t="shared" si="489"/>
        <v>2.69</v>
      </c>
      <c r="G3462" s="25">
        <f>VLOOKUP(F3462,'Spezifische Werte'!$B$2:$C$4002,2,FALSE)</f>
        <v>3.715149232963236E-3</v>
      </c>
      <c r="H3462" s="25">
        <f t="shared" si="492"/>
        <v>7.4302984659264721</v>
      </c>
      <c r="J3462" s="25">
        <f t="shared" si="490"/>
        <v>2.7</v>
      </c>
      <c r="K3462" s="25">
        <f>VLOOKUP(J3462,'Spezifische Werte'!$B$2:$C$4002,2,FALSE)</f>
        <v>3.8225571704766847E-3</v>
      </c>
      <c r="L3462" s="25">
        <f t="shared" si="493"/>
        <v>7.6451143409533691</v>
      </c>
      <c r="R3462" s="25">
        <v>3460</v>
      </c>
      <c r="S3462" s="25">
        <v>3459</v>
      </c>
      <c r="T3462" s="25">
        <f t="shared" ref="T3462:T3525" si="497">LARGE($H$3:$H$8762,R3462)/1000</f>
        <v>0.27680098896274219</v>
      </c>
      <c r="U3462" s="25">
        <f t="shared" si="494"/>
        <v>0.2813965100030783</v>
      </c>
      <c r="W3462" s="17">
        <f>Eingabe!H3463</f>
        <v>268</v>
      </c>
      <c r="X3462" s="17">
        <f t="shared" si="495"/>
        <v>2.68</v>
      </c>
      <c r="Y3462" s="17">
        <f t="shared" si="496"/>
        <v>270</v>
      </c>
    </row>
    <row r="3463" spans="1:25" x14ac:dyDescent="0.15">
      <c r="A3463" s="82">
        <f t="shared" si="491"/>
        <v>5</v>
      </c>
      <c r="B3463" s="46">
        <v>43610.166666658275</v>
      </c>
      <c r="C3463" s="47">
        <f>Eingabe!G3464</f>
        <v>1.8</v>
      </c>
      <c r="D3463" s="77">
        <v>3463</v>
      </c>
      <c r="E3463" s="47"/>
      <c r="F3463" s="25">
        <f t="shared" si="489"/>
        <v>2.69</v>
      </c>
      <c r="G3463" s="25">
        <f>VLOOKUP(F3463,'Spezifische Werte'!$B$2:$C$4002,2,FALSE)</f>
        <v>3.715149232963236E-3</v>
      </c>
      <c r="H3463" s="25">
        <f t="shared" si="492"/>
        <v>7.4302984659264721</v>
      </c>
      <c r="J3463" s="25">
        <f t="shared" si="490"/>
        <v>2.7</v>
      </c>
      <c r="K3463" s="25">
        <f>VLOOKUP(J3463,'Spezifische Werte'!$B$2:$C$4002,2,FALSE)</f>
        <v>3.8225571704766847E-3</v>
      </c>
      <c r="L3463" s="25">
        <f t="shared" si="493"/>
        <v>7.6451143409533691</v>
      </c>
      <c r="R3463" s="25">
        <v>3461</v>
      </c>
      <c r="S3463" s="25">
        <v>3460</v>
      </c>
      <c r="T3463" s="25">
        <f t="shared" si="497"/>
        <v>0.27680098896274219</v>
      </c>
      <c r="U3463" s="25">
        <f t="shared" si="494"/>
        <v>0.2813965100030783</v>
      </c>
      <c r="W3463" s="17">
        <f>Eingabe!H3464</f>
        <v>246</v>
      </c>
      <c r="X3463" s="17">
        <f t="shared" si="495"/>
        <v>2.46</v>
      </c>
      <c r="Y3463" s="17">
        <f t="shared" si="496"/>
        <v>250</v>
      </c>
    </row>
    <row r="3464" spans="1:25" x14ac:dyDescent="0.15">
      <c r="A3464" s="82">
        <f t="shared" si="491"/>
        <v>5</v>
      </c>
      <c r="B3464" s="46">
        <v>43610.208333324939</v>
      </c>
      <c r="C3464" s="47">
        <f>Eingabe!G3465</f>
        <v>1.4</v>
      </c>
      <c r="D3464" s="77">
        <v>3464</v>
      </c>
      <c r="E3464" s="47"/>
      <c r="F3464" s="25">
        <f t="shared" si="489"/>
        <v>2.09</v>
      </c>
      <c r="G3464" s="25">
        <f>VLOOKUP(F3464,'Spezifische Werte'!$B$2:$C$4002,2,FALSE)</f>
        <v>7.3732435985694874E-4</v>
      </c>
      <c r="H3464" s="25">
        <f t="shared" si="492"/>
        <v>1.4746487197138975</v>
      </c>
      <c r="J3464" s="25">
        <f t="shared" si="490"/>
        <v>2.1</v>
      </c>
      <c r="K3464" s="25">
        <f>VLOOKUP(J3464,'Spezifische Werte'!$B$2:$C$4002,2,FALSE)</f>
        <v>7.595217950017582E-4</v>
      </c>
      <c r="L3464" s="25">
        <f t="shared" si="493"/>
        <v>1.5190435900035164</v>
      </c>
      <c r="R3464" s="25">
        <v>3462</v>
      </c>
      <c r="S3464" s="25">
        <v>3461</v>
      </c>
      <c r="T3464" s="25">
        <f t="shared" si="497"/>
        <v>0.27680098896274219</v>
      </c>
      <c r="U3464" s="25">
        <f t="shared" si="494"/>
        <v>0.2813965100030783</v>
      </c>
      <c r="W3464" s="17">
        <f>Eingabe!H3465</f>
        <v>238</v>
      </c>
      <c r="X3464" s="17">
        <f t="shared" si="495"/>
        <v>2.38</v>
      </c>
      <c r="Y3464" s="17">
        <f t="shared" si="496"/>
        <v>240</v>
      </c>
    </row>
    <row r="3465" spans="1:25" x14ac:dyDescent="0.15">
      <c r="A3465" s="82">
        <f t="shared" si="491"/>
        <v>5</v>
      </c>
      <c r="B3465" s="46">
        <v>43610.249999991604</v>
      </c>
      <c r="C3465" s="47">
        <f>Eingabe!G3466</f>
        <v>1.5</v>
      </c>
      <c r="D3465" s="77">
        <v>3465</v>
      </c>
      <c r="E3465" s="47"/>
      <c r="F3465" s="25">
        <f t="shared" si="489"/>
        <v>2.2400000000000002</v>
      </c>
      <c r="G3465" s="25">
        <f>VLOOKUP(F3465,'Spezifische Werte'!$B$2:$C$4002,2,FALSE)</f>
        <v>1.1193746192255218E-3</v>
      </c>
      <c r="H3465" s="25">
        <f t="shared" si="492"/>
        <v>2.2387492384510437</v>
      </c>
      <c r="J3465" s="25">
        <f t="shared" si="490"/>
        <v>2.25</v>
      </c>
      <c r="K3465" s="25">
        <f>VLOOKUP(J3465,'Spezifische Werte'!$B$2:$C$4002,2,FALSE)</f>
        <v>1.1487981333340618E-3</v>
      </c>
      <c r="L3465" s="25">
        <f t="shared" si="493"/>
        <v>2.2975962666681236</v>
      </c>
      <c r="R3465" s="25">
        <v>3463</v>
      </c>
      <c r="S3465" s="25">
        <v>3462</v>
      </c>
      <c r="T3465" s="25">
        <f t="shared" si="497"/>
        <v>0.27680098896274219</v>
      </c>
      <c r="U3465" s="25">
        <f t="shared" si="494"/>
        <v>0.2813965100030783</v>
      </c>
      <c r="W3465" s="17">
        <f>Eingabe!H3466</f>
        <v>239</v>
      </c>
      <c r="X3465" s="17">
        <f t="shared" si="495"/>
        <v>2.39</v>
      </c>
      <c r="Y3465" s="17">
        <f t="shared" si="496"/>
        <v>240</v>
      </c>
    </row>
    <row r="3466" spans="1:25" x14ac:dyDescent="0.15">
      <c r="A3466" s="82">
        <f t="shared" si="491"/>
        <v>5</v>
      </c>
      <c r="B3466" s="46">
        <v>43610.291666658268</v>
      </c>
      <c r="C3466" s="47">
        <f>Eingabe!G3467</f>
        <v>1.3</v>
      </c>
      <c r="D3466" s="77">
        <v>3466</v>
      </c>
      <c r="E3466" s="47"/>
      <c r="F3466" s="25">
        <f t="shared" si="489"/>
        <v>1.94</v>
      </c>
      <c r="G3466" s="25">
        <f>VLOOKUP(F3466,'Spezifische Werte'!$B$2:$C$4002,2,FALSE)</f>
        <v>4.6180923534292335E-4</v>
      </c>
      <c r="H3466" s="25">
        <f t="shared" si="492"/>
        <v>0.92361847068584668</v>
      </c>
      <c r="J3466" s="25">
        <f t="shared" si="490"/>
        <v>1.95</v>
      </c>
      <c r="K3466" s="25">
        <f>VLOOKUP(J3466,'Spezifische Werte'!$B$2:$C$4002,2,FALSE)</f>
        <v>4.7680243241041462E-4</v>
      </c>
      <c r="L3466" s="25">
        <f t="shared" si="493"/>
        <v>0.95360486482082929</v>
      </c>
      <c r="R3466" s="25">
        <v>3464</v>
      </c>
      <c r="S3466" s="25">
        <v>3463</v>
      </c>
      <c r="T3466" s="25">
        <f t="shared" si="497"/>
        <v>0.27680098896274219</v>
      </c>
      <c r="U3466" s="25">
        <f t="shared" si="494"/>
        <v>0.2813965100030783</v>
      </c>
      <c r="W3466" s="17">
        <f>Eingabe!H3467</f>
        <v>250</v>
      </c>
      <c r="X3466" s="17">
        <f t="shared" si="495"/>
        <v>2.5</v>
      </c>
      <c r="Y3466" s="17">
        <f t="shared" si="496"/>
        <v>250</v>
      </c>
    </row>
    <row r="3467" spans="1:25" x14ac:dyDescent="0.15">
      <c r="A3467" s="82">
        <f t="shared" si="491"/>
        <v>5</v>
      </c>
      <c r="B3467" s="46">
        <v>43610.333333324932</v>
      </c>
      <c r="C3467" s="47">
        <f>Eingabe!G3468</f>
        <v>1</v>
      </c>
      <c r="D3467" s="77">
        <v>3467</v>
      </c>
      <c r="E3467" s="47"/>
      <c r="F3467" s="25">
        <f t="shared" si="489"/>
        <v>1.49</v>
      </c>
      <c r="G3467" s="25">
        <f>VLOOKUP(F3467,'Spezifische Werte'!$B$2:$C$4002,2,FALSE)</f>
        <v>6.4682605317823889E-5</v>
      </c>
      <c r="H3467" s="25">
        <f t="shared" si="492"/>
        <v>0.12936521063564776</v>
      </c>
      <c r="J3467" s="25">
        <f t="shared" si="490"/>
        <v>1.5</v>
      </c>
      <c r="K3467" s="25">
        <f>VLOOKUP(J3467,'Spezifische Werte'!$B$2:$C$4002,2,FALSE)</f>
        <v>6.8738350145803551E-5</v>
      </c>
      <c r="L3467" s="25">
        <f t="shared" si="493"/>
        <v>0.13747670029160711</v>
      </c>
      <c r="R3467" s="25">
        <v>3465</v>
      </c>
      <c r="S3467" s="25">
        <v>3464</v>
      </c>
      <c r="T3467" s="25">
        <f t="shared" si="497"/>
        <v>0.27680098896274219</v>
      </c>
      <c r="U3467" s="25">
        <f t="shared" si="494"/>
        <v>0.2813965100030783</v>
      </c>
      <c r="W3467" s="17">
        <f>Eingabe!H3468</f>
        <v>259</v>
      </c>
      <c r="X3467" s="17">
        <f t="shared" si="495"/>
        <v>2.59</v>
      </c>
      <c r="Y3467" s="17">
        <f t="shared" si="496"/>
        <v>260</v>
      </c>
    </row>
    <row r="3468" spans="1:25" x14ac:dyDescent="0.15">
      <c r="A3468" s="82">
        <f t="shared" si="491"/>
        <v>5</v>
      </c>
      <c r="B3468" s="46">
        <v>43610.374999991596</v>
      </c>
      <c r="C3468" s="47">
        <f>Eingabe!G3469</f>
        <v>1.9</v>
      </c>
      <c r="D3468" s="77">
        <v>3468</v>
      </c>
      <c r="E3468" s="47"/>
      <c r="F3468" s="25">
        <f t="shared" si="489"/>
        <v>2.83</v>
      </c>
      <c r="G3468" s="25">
        <f>VLOOKUP(F3468,'Spezifische Werte'!$B$2:$C$4002,2,FALSE)</f>
        <v>5.3996541966473566E-3</v>
      </c>
      <c r="H3468" s="25">
        <f t="shared" si="492"/>
        <v>10.799308393294714</v>
      </c>
      <c r="J3468" s="25">
        <f t="shared" si="490"/>
        <v>2.85</v>
      </c>
      <c r="K3468" s="25">
        <f>VLOOKUP(J3468,'Spezifische Werte'!$B$2:$C$4002,2,FALSE)</f>
        <v>5.6714421172963415E-3</v>
      </c>
      <c r="L3468" s="25">
        <f t="shared" si="493"/>
        <v>11.342884234592683</v>
      </c>
      <c r="R3468" s="25">
        <v>3466</v>
      </c>
      <c r="S3468" s="25">
        <v>3465</v>
      </c>
      <c r="T3468" s="25">
        <f t="shared" si="497"/>
        <v>0.27680098896274219</v>
      </c>
      <c r="U3468" s="25">
        <f t="shared" si="494"/>
        <v>0.2813965100030783</v>
      </c>
      <c r="W3468" s="17">
        <f>Eingabe!H3469</f>
        <v>240</v>
      </c>
      <c r="X3468" s="17">
        <f t="shared" si="495"/>
        <v>2.4</v>
      </c>
      <c r="Y3468" s="17">
        <f t="shared" si="496"/>
        <v>240</v>
      </c>
    </row>
    <row r="3469" spans="1:25" x14ac:dyDescent="0.15">
      <c r="A3469" s="82">
        <f t="shared" si="491"/>
        <v>5</v>
      </c>
      <c r="B3469" s="46">
        <v>43610.416666658261</v>
      </c>
      <c r="C3469" s="47">
        <f>Eingabe!G3470</f>
        <v>1.2</v>
      </c>
      <c r="D3469" s="77">
        <v>3469</v>
      </c>
      <c r="E3469" s="47"/>
      <c r="F3469" s="25">
        <f t="shared" si="489"/>
        <v>1.79</v>
      </c>
      <c r="G3469" s="25">
        <f>VLOOKUP(F3469,'Spezifische Werte'!$B$2:$C$4002,2,FALSE)</f>
        <v>2.732045827896414E-4</v>
      </c>
      <c r="H3469" s="25">
        <f t="shared" si="492"/>
        <v>0.54640916557928276</v>
      </c>
      <c r="J3469" s="25">
        <f t="shared" si="490"/>
        <v>1.8</v>
      </c>
      <c r="K3469" s="25">
        <f>VLOOKUP(J3469,'Spezifische Werte'!$B$2:$C$4002,2,FALSE)</f>
        <v>2.8378103843694903E-4</v>
      </c>
      <c r="L3469" s="25">
        <f t="shared" si="493"/>
        <v>0.56756207687389804</v>
      </c>
      <c r="R3469" s="25">
        <v>3467</v>
      </c>
      <c r="S3469" s="25">
        <v>3466</v>
      </c>
      <c r="T3469" s="25">
        <f t="shared" si="497"/>
        <v>0.27680098896274219</v>
      </c>
      <c r="U3469" s="25">
        <f t="shared" si="494"/>
        <v>0.2813965100030783</v>
      </c>
      <c r="W3469" s="17">
        <f>Eingabe!H3470</f>
        <v>278</v>
      </c>
      <c r="X3469" s="17">
        <f t="shared" si="495"/>
        <v>2.78</v>
      </c>
      <c r="Y3469" s="17">
        <f t="shared" si="496"/>
        <v>280</v>
      </c>
    </row>
    <row r="3470" spans="1:25" x14ac:dyDescent="0.15">
      <c r="A3470" s="82">
        <f t="shared" si="491"/>
        <v>5</v>
      </c>
      <c r="B3470" s="46">
        <v>43610.458333324925</v>
      </c>
      <c r="C3470" s="47">
        <f>Eingabe!G3471</f>
        <v>2.2000000000000002</v>
      </c>
      <c r="D3470" s="77">
        <v>3470</v>
      </c>
      <c r="E3470" s="47"/>
      <c r="F3470" s="25">
        <f t="shared" si="489"/>
        <v>3.28</v>
      </c>
      <c r="G3470" s="25">
        <f>VLOOKUP(F3470,'Spezifische Werte'!$B$2:$C$4002,2,FALSE)</f>
        <v>1.4036237149224865E-2</v>
      </c>
      <c r="H3470" s="25">
        <f t="shared" si="492"/>
        <v>28.07247429844973</v>
      </c>
      <c r="J3470" s="25">
        <f t="shared" si="490"/>
        <v>3.3</v>
      </c>
      <c r="K3470" s="25">
        <f>VLOOKUP(J3470,'Spezifische Werte'!$B$2:$C$4002,2,FALSE)</f>
        <v>1.4533450192857693E-2</v>
      </c>
      <c r="L3470" s="25">
        <f t="shared" si="493"/>
        <v>29.066900385715385</v>
      </c>
      <c r="R3470" s="25">
        <v>3468</v>
      </c>
      <c r="S3470" s="25">
        <v>3467</v>
      </c>
      <c r="T3470" s="25">
        <f t="shared" si="497"/>
        <v>0.27680098896274219</v>
      </c>
      <c r="U3470" s="25">
        <f t="shared" si="494"/>
        <v>0.2813965100030783</v>
      </c>
      <c r="W3470" s="17">
        <f>Eingabe!H3471</f>
        <v>239</v>
      </c>
      <c r="X3470" s="17">
        <f t="shared" si="495"/>
        <v>2.39</v>
      </c>
      <c r="Y3470" s="17">
        <f t="shared" si="496"/>
        <v>240</v>
      </c>
    </row>
    <row r="3471" spans="1:25" x14ac:dyDescent="0.15">
      <c r="A3471" s="82">
        <f t="shared" si="491"/>
        <v>5</v>
      </c>
      <c r="B3471" s="46">
        <v>43610.499999991589</v>
      </c>
      <c r="C3471" s="47">
        <f>Eingabe!G3472</f>
        <v>2.2999999999999998</v>
      </c>
      <c r="D3471" s="77">
        <v>3471</v>
      </c>
      <c r="E3471" s="47"/>
      <c r="F3471" s="25">
        <f t="shared" si="489"/>
        <v>3.43</v>
      </c>
      <c r="G3471" s="25">
        <f>VLOOKUP(F3471,'Spezifische Werte'!$B$2:$C$4002,2,FALSE)</f>
        <v>1.7964243573129882E-2</v>
      </c>
      <c r="H3471" s="25">
        <f t="shared" si="492"/>
        <v>35.928487146259762</v>
      </c>
      <c r="J3471" s="25">
        <f t="shared" si="490"/>
        <v>3.45</v>
      </c>
      <c r="K3471" s="25">
        <f>VLOOKUP(J3471,'Spezifische Werte'!$B$2:$C$4002,2,FALSE)</f>
        <v>1.8521187553697735E-2</v>
      </c>
      <c r="L3471" s="25">
        <f t="shared" si="493"/>
        <v>37.042375107395472</v>
      </c>
      <c r="R3471" s="25">
        <v>3469</v>
      </c>
      <c r="S3471" s="25">
        <v>3468</v>
      </c>
      <c r="T3471" s="25">
        <f t="shared" si="497"/>
        <v>0.27680098896274219</v>
      </c>
      <c r="U3471" s="25">
        <f t="shared" si="494"/>
        <v>0.2813965100030783</v>
      </c>
      <c r="W3471" s="17">
        <f>Eingabe!H3472</f>
        <v>264</v>
      </c>
      <c r="X3471" s="17">
        <f t="shared" si="495"/>
        <v>2.64</v>
      </c>
      <c r="Y3471" s="17">
        <f t="shared" si="496"/>
        <v>260</v>
      </c>
    </row>
    <row r="3472" spans="1:25" x14ac:dyDescent="0.15">
      <c r="A3472" s="82">
        <f t="shared" si="491"/>
        <v>5</v>
      </c>
      <c r="B3472" s="46">
        <v>43610.541666658253</v>
      </c>
      <c r="C3472" s="47">
        <f>Eingabe!G3473</f>
        <v>2</v>
      </c>
      <c r="D3472" s="77">
        <v>3472</v>
      </c>
      <c r="E3472" s="47"/>
      <c r="F3472" s="25">
        <f t="shared" si="489"/>
        <v>2.98</v>
      </c>
      <c r="G3472" s="25">
        <f>VLOOKUP(F3472,'Spezifische Werte'!$B$2:$C$4002,2,FALSE)</f>
        <v>7.6819067373919353E-3</v>
      </c>
      <c r="H3472" s="25">
        <f t="shared" si="492"/>
        <v>15.363813474783871</v>
      </c>
      <c r="J3472" s="25">
        <f t="shared" si="490"/>
        <v>3</v>
      </c>
      <c r="K3472" s="25">
        <f>VLOOKUP(J3472,'Spezifische Werte'!$B$2:$C$4002,2,FALSE)</f>
        <v>8.0363231384606472E-3</v>
      </c>
      <c r="L3472" s="25">
        <f t="shared" si="493"/>
        <v>16.072646276921294</v>
      </c>
      <c r="R3472" s="25">
        <v>3470</v>
      </c>
      <c r="S3472" s="25">
        <v>3469</v>
      </c>
      <c r="T3472" s="25">
        <f t="shared" si="497"/>
        <v>0.27680098896274219</v>
      </c>
      <c r="U3472" s="25">
        <f t="shared" si="494"/>
        <v>0.2813965100030783</v>
      </c>
      <c r="W3472" s="17">
        <f>Eingabe!H3473</f>
        <v>240</v>
      </c>
      <c r="X3472" s="17">
        <f t="shared" si="495"/>
        <v>2.4</v>
      </c>
      <c r="Y3472" s="17">
        <f t="shared" si="496"/>
        <v>240</v>
      </c>
    </row>
    <row r="3473" spans="1:25" x14ac:dyDescent="0.15">
      <c r="A3473" s="82">
        <f t="shared" si="491"/>
        <v>5</v>
      </c>
      <c r="B3473" s="46">
        <v>43610.583333324917</v>
      </c>
      <c r="C3473" s="47">
        <f>Eingabe!G3474</f>
        <v>1.3</v>
      </c>
      <c r="D3473" s="77">
        <v>3473</v>
      </c>
      <c r="E3473" s="47"/>
      <c r="F3473" s="25">
        <f t="shared" si="489"/>
        <v>1.94</v>
      </c>
      <c r="G3473" s="25">
        <f>VLOOKUP(F3473,'Spezifische Werte'!$B$2:$C$4002,2,FALSE)</f>
        <v>4.6180923534292335E-4</v>
      </c>
      <c r="H3473" s="25">
        <f t="shared" si="492"/>
        <v>0.92361847068584668</v>
      </c>
      <c r="J3473" s="25">
        <f t="shared" si="490"/>
        <v>1.95</v>
      </c>
      <c r="K3473" s="25">
        <f>VLOOKUP(J3473,'Spezifische Werte'!$B$2:$C$4002,2,FALSE)</f>
        <v>4.7680243241041462E-4</v>
      </c>
      <c r="L3473" s="25">
        <f t="shared" si="493"/>
        <v>0.95360486482082929</v>
      </c>
      <c r="R3473" s="25">
        <v>3471</v>
      </c>
      <c r="S3473" s="25">
        <v>3470</v>
      </c>
      <c r="T3473" s="25">
        <f t="shared" si="497"/>
        <v>0.27680098896274219</v>
      </c>
      <c r="U3473" s="25">
        <f t="shared" si="494"/>
        <v>0.2813965100030783</v>
      </c>
      <c r="W3473" s="17">
        <f>Eingabe!H3474</f>
        <v>247</v>
      </c>
      <c r="X3473" s="17">
        <f t="shared" si="495"/>
        <v>2.4700000000000002</v>
      </c>
      <c r="Y3473" s="17">
        <f t="shared" si="496"/>
        <v>250</v>
      </c>
    </row>
    <row r="3474" spans="1:25" x14ac:dyDescent="0.15">
      <c r="A3474" s="82">
        <f t="shared" si="491"/>
        <v>5</v>
      </c>
      <c r="B3474" s="46">
        <v>43610.624999991582</v>
      </c>
      <c r="C3474" s="47">
        <f>Eingabe!G3475</f>
        <v>0.4</v>
      </c>
      <c r="D3474" s="77">
        <v>3474</v>
      </c>
      <c r="E3474" s="47"/>
      <c r="F3474" s="25">
        <f t="shared" si="489"/>
        <v>0.6</v>
      </c>
      <c r="G3474" s="25">
        <f>VLOOKUP(F3474,'Spezifische Werte'!$B$2:$C$4002,2,FALSE)</f>
        <v>0</v>
      </c>
      <c r="H3474" s="25">
        <f t="shared" si="492"/>
        <v>0</v>
      </c>
      <c r="J3474" s="25">
        <f t="shared" si="490"/>
        <v>0.6</v>
      </c>
      <c r="K3474" s="25">
        <f>VLOOKUP(J3474,'Spezifische Werte'!$B$2:$C$4002,2,FALSE)</f>
        <v>0</v>
      </c>
      <c r="L3474" s="25">
        <f t="shared" si="493"/>
        <v>0</v>
      </c>
      <c r="R3474" s="25">
        <v>3472</v>
      </c>
      <c r="S3474" s="25">
        <v>3471</v>
      </c>
      <c r="T3474" s="25">
        <f t="shared" si="497"/>
        <v>0.27680098896274219</v>
      </c>
      <c r="U3474" s="25">
        <f t="shared" si="494"/>
        <v>0.2813965100030783</v>
      </c>
      <c r="W3474" s="17">
        <f>Eingabe!H3475</f>
        <v>251</v>
      </c>
      <c r="X3474" s="17">
        <f t="shared" si="495"/>
        <v>2.5099999999999998</v>
      </c>
      <c r="Y3474" s="17">
        <f t="shared" si="496"/>
        <v>250</v>
      </c>
    </row>
    <row r="3475" spans="1:25" x14ac:dyDescent="0.15">
      <c r="A3475" s="82">
        <f t="shared" si="491"/>
        <v>5</v>
      </c>
      <c r="B3475" s="46">
        <v>43610.666666658246</v>
      </c>
      <c r="C3475" s="47">
        <f>Eingabe!G3476</f>
        <v>1.1000000000000001</v>
      </c>
      <c r="D3475" s="77">
        <v>3475</v>
      </c>
      <c r="E3475" s="47"/>
      <c r="F3475" s="25">
        <f t="shared" si="489"/>
        <v>1.64</v>
      </c>
      <c r="G3475" s="25">
        <f>VLOOKUP(F3475,'Spezifische Werte'!$B$2:$C$4002,2,FALSE)</f>
        <v>1.4468365948300602E-4</v>
      </c>
      <c r="H3475" s="25">
        <f t="shared" si="492"/>
        <v>0.28936731896601203</v>
      </c>
      <c r="J3475" s="25">
        <f t="shared" si="490"/>
        <v>1.65</v>
      </c>
      <c r="K3475" s="25">
        <f>VLOOKUP(J3475,'Spezifische Werte'!$B$2:$C$4002,2,FALSE)</f>
        <v>1.5161429771714323E-4</v>
      </c>
      <c r="L3475" s="25">
        <f t="shared" si="493"/>
        <v>0.30322859543428649</v>
      </c>
      <c r="R3475" s="25">
        <v>3473</v>
      </c>
      <c r="S3475" s="25">
        <v>3472</v>
      </c>
      <c r="T3475" s="25">
        <f t="shared" si="497"/>
        <v>0.27680098896274219</v>
      </c>
      <c r="U3475" s="25">
        <f t="shared" si="494"/>
        <v>0.2813965100030783</v>
      </c>
      <c r="W3475" s="17">
        <f>Eingabe!H3476</f>
        <v>260</v>
      </c>
      <c r="X3475" s="17">
        <f t="shared" si="495"/>
        <v>2.6</v>
      </c>
      <c r="Y3475" s="17">
        <f t="shared" si="496"/>
        <v>260</v>
      </c>
    </row>
    <row r="3476" spans="1:25" x14ac:dyDescent="0.15">
      <c r="A3476" s="82">
        <f t="shared" si="491"/>
        <v>5</v>
      </c>
      <c r="B3476" s="46">
        <v>43610.70833332491</v>
      </c>
      <c r="C3476" s="47">
        <f>Eingabe!G3477</f>
        <v>1</v>
      </c>
      <c r="D3476" s="77">
        <v>3476</v>
      </c>
      <c r="E3476" s="47"/>
      <c r="F3476" s="25">
        <f t="shared" si="489"/>
        <v>1.49</v>
      </c>
      <c r="G3476" s="25">
        <f>VLOOKUP(F3476,'Spezifische Werte'!$B$2:$C$4002,2,FALSE)</f>
        <v>6.4682605317823889E-5</v>
      </c>
      <c r="H3476" s="25">
        <f t="shared" si="492"/>
        <v>0.12936521063564776</v>
      </c>
      <c r="J3476" s="25">
        <f t="shared" si="490"/>
        <v>1.5</v>
      </c>
      <c r="K3476" s="25">
        <f>VLOOKUP(J3476,'Spezifische Werte'!$B$2:$C$4002,2,FALSE)</f>
        <v>6.8738350145803551E-5</v>
      </c>
      <c r="L3476" s="25">
        <f t="shared" si="493"/>
        <v>0.13747670029160711</v>
      </c>
      <c r="R3476" s="25">
        <v>3474</v>
      </c>
      <c r="S3476" s="25">
        <v>3473</v>
      </c>
      <c r="T3476" s="25">
        <f t="shared" si="497"/>
        <v>0.27680098896274219</v>
      </c>
      <c r="U3476" s="25">
        <f t="shared" si="494"/>
        <v>0.2813965100030783</v>
      </c>
      <c r="W3476" s="17">
        <f>Eingabe!H3477</f>
        <v>257</v>
      </c>
      <c r="X3476" s="17">
        <f t="shared" si="495"/>
        <v>2.57</v>
      </c>
      <c r="Y3476" s="17">
        <f t="shared" si="496"/>
        <v>260</v>
      </c>
    </row>
    <row r="3477" spans="1:25" x14ac:dyDescent="0.15">
      <c r="A3477" s="82">
        <f t="shared" si="491"/>
        <v>5</v>
      </c>
      <c r="B3477" s="46">
        <v>43610.749999991574</v>
      </c>
      <c r="C3477" s="47">
        <f>Eingabe!G3478</f>
        <v>0.9</v>
      </c>
      <c r="D3477" s="77">
        <v>3477</v>
      </c>
      <c r="E3477" s="47"/>
      <c r="F3477" s="25">
        <f t="shared" si="489"/>
        <v>1.34</v>
      </c>
      <c r="G3477" s="25">
        <f>VLOOKUP(F3477,'Spezifische Werte'!$B$2:$C$4002,2,FALSE)</f>
        <v>0</v>
      </c>
      <c r="H3477" s="25">
        <f t="shared" si="492"/>
        <v>0</v>
      </c>
      <c r="J3477" s="25">
        <f t="shared" si="490"/>
        <v>1.35</v>
      </c>
      <c r="K3477" s="25">
        <f>VLOOKUP(J3477,'Spezifische Werte'!$B$2:$C$4002,2,FALSE)</f>
        <v>0</v>
      </c>
      <c r="L3477" s="25">
        <f t="shared" si="493"/>
        <v>0</v>
      </c>
      <c r="R3477" s="25">
        <v>3475</v>
      </c>
      <c r="S3477" s="25">
        <v>3474</v>
      </c>
      <c r="T3477" s="25">
        <f t="shared" si="497"/>
        <v>0.27680098896274219</v>
      </c>
      <c r="U3477" s="25">
        <f t="shared" si="494"/>
        <v>0.2813965100030783</v>
      </c>
      <c r="W3477" s="17">
        <f>Eingabe!H3478</f>
        <v>276</v>
      </c>
      <c r="X3477" s="17">
        <f t="shared" si="495"/>
        <v>2.76</v>
      </c>
      <c r="Y3477" s="17">
        <f t="shared" si="496"/>
        <v>280</v>
      </c>
    </row>
    <row r="3478" spans="1:25" x14ac:dyDescent="0.15">
      <c r="A3478" s="82">
        <f t="shared" si="491"/>
        <v>5</v>
      </c>
      <c r="B3478" s="46">
        <v>43610.791666658239</v>
      </c>
      <c r="C3478" s="47">
        <f>Eingabe!G3479</f>
        <v>0.6</v>
      </c>
      <c r="D3478" s="77">
        <v>3478</v>
      </c>
      <c r="E3478" s="47"/>
      <c r="F3478" s="25">
        <f t="shared" si="489"/>
        <v>0.9</v>
      </c>
      <c r="G3478" s="25">
        <f>VLOOKUP(F3478,'Spezifische Werte'!$B$2:$C$4002,2,FALSE)</f>
        <v>0</v>
      </c>
      <c r="H3478" s="25">
        <f t="shared" si="492"/>
        <v>0</v>
      </c>
      <c r="J3478" s="25">
        <f t="shared" si="490"/>
        <v>0.9</v>
      </c>
      <c r="K3478" s="25">
        <f>VLOOKUP(J3478,'Spezifische Werte'!$B$2:$C$4002,2,FALSE)</f>
        <v>0</v>
      </c>
      <c r="L3478" s="25">
        <f t="shared" si="493"/>
        <v>0</v>
      </c>
      <c r="R3478" s="25">
        <v>3476</v>
      </c>
      <c r="S3478" s="25">
        <v>3475</v>
      </c>
      <c r="T3478" s="25">
        <f t="shared" si="497"/>
        <v>0.27680098896274219</v>
      </c>
      <c r="U3478" s="25">
        <f t="shared" si="494"/>
        <v>0.2813965100030783</v>
      </c>
      <c r="W3478" s="17">
        <f>Eingabe!H3479</f>
        <v>268</v>
      </c>
      <c r="X3478" s="17">
        <f t="shared" si="495"/>
        <v>2.68</v>
      </c>
      <c r="Y3478" s="17">
        <f t="shared" si="496"/>
        <v>270</v>
      </c>
    </row>
    <row r="3479" spans="1:25" x14ac:dyDescent="0.15">
      <c r="A3479" s="82">
        <f t="shared" si="491"/>
        <v>5</v>
      </c>
      <c r="B3479" s="46">
        <v>43610.833333324903</v>
      </c>
      <c r="C3479" s="47">
        <f>Eingabe!G3480</f>
        <v>0.5</v>
      </c>
      <c r="D3479" s="77">
        <v>3479</v>
      </c>
      <c r="E3479" s="47"/>
      <c r="F3479" s="25">
        <f t="shared" si="489"/>
        <v>0.75</v>
      </c>
      <c r="G3479" s="25">
        <f>VLOOKUP(F3479,'Spezifische Werte'!$B$2:$C$4002,2,FALSE)</f>
        <v>0</v>
      </c>
      <c r="H3479" s="25">
        <f t="shared" si="492"/>
        <v>0</v>
      </c>
      <c r="J3479" s="25">
        <f t="shared" si="490"/>
        <v>0.75</v>
      </c>
      <c r="K3479" s="25">
        <f>VLOOKUP(J3479,'Spezifische Werte'!$B$2:$C$4002,2,FALSE)</f>
        <v>0</v>
      </c>
      <c r="L3479" s="25">
        <f t="shared" si="493"/>
        <v>0</v>
      </c>
      <c r="R3479" s="25">
        <v>3477</v>
      </c>
      <c r="S3479" s="25">
        <v>3476</v>
      </c>
      <c r="T3479" s="25">
        <f t="shared" si="497"/>
        <v>0.27680098896274219</v>
      </c>
      <c r="U3479" s="25">
        <f t="shared" si="494"/>
        <v>0.2813965100030783</v>
      </c>
      <c r="W3479" s="17">
        <f>Eingabe!H3480</f>
        <v>248</v>
      </c>
      <c r="X3479" s="17">
        <f t="shared" si="495"/>
        <v>2.48</v>
      </c>
      <c r="Y3479" s="17">
        <f t="shared" si="496"/>
        <v>250</v>
      </c>
    </row>
    <row r="3480" spans="1:25" x14ac:dyDescent="0.15">
      <c r="A3480" s="82">
        <f t="shared" si="491"/>
        <v>5</v>
      </c>
      <c r="B3480" s="46">
        <v>43610.874999991567</v>
      </c>
      <c r="C3480" s="47">
        <f>Eingabe!G3481</f>
        <v>0.4</v>
      </c>
      <c r="D3480" s="77">
        <v>3480</v>
      </c>
      <c r="E3480" s="47"/>
      <c r="F3480" s="25">
        <f t="shared" si="489"/>
        <v>0.6</v>
      </c>
      <c r="G3480" s="25">
        <f>VLOOKUP(F3480,'Spezifische Werte'!$B$2:$C$4002,2,FALSE)</f>
        <v>0</v>
      </c>
      <c r="H3480" s="25">
        <f t="shared" si="492"/>
        <v>0</v>
      </c>
      <c r="J3480" s="25">
        <f t="shared" si="490"/>
        <v>0.6</v>
      </c>
      <c r="K3480" s="25">
        <f>VLOOKUP(J3480,'Spezifische Werte'!$B$2:$C$4002,2,FALSE)</f>
        <v>0</v>
      </c>
      <c r="L3480" s="25">
        <f t="shared" si="493"/>
        <v>0</v>
      </c>
      <c r="R3480" s="25">
        <v>3478</v>
      </c>
      <c r="S3480" s="25">
        <v>3477</v>
      </c>
      <c r="T3480" s="25">
        <f t="shared" si="497"/>
        <v>0.27680098896274219</v>
      </c>
      <c r="U3480" s="25">
        <f t="shared" si="494"/>
        <v>0.2813965100030783</v>
      </c>
      <c r="W3480" s="17">
        <f>Eingabe!H3481</f>
        <v>253</v>
      </c>
      <c r="X3480" s="17">
        <f t="shared" si="495"/>
        <v>2.5299999999999998</v>
      </c>
      <c r="Y3480" s="17">
        <f t="shared" si="496"/>
        <v>250</v>
      </c>
    </row>
    <row r="3481" spans="1:25" x14ac:dyDescent="0.15">
      <c r="A3481" s="82">
        <f t="shared" si="491"/>
        <v>5</v>
      </c>
      <c r="B3481" s="46">
        <v>43610.916666658231</v>
      </c>
      <c r="C3481" s="47">
        <f>Eingabe!G3482</f>
        <v>0.6</v>
      </c>
      <c r="D3481" s="77">
        <v>3481</v>
      </c>
      <c r="E3481" s="47"/>
      <c r="F3481" s="25">
        <f t="shared" si="489"/>
        <v>0.9</v>
      </c>
      <c r="G3481" s="25">
        <f>VLOOKUP(F3481,'Spezifische Werte'!$B$2:$C$4002,2,FALSE)</f>
        <v>0</v>
      </c>
      <c r="H3481" s="25">
        <f t="shared" si="492"/>
        <v>0</v>
      </c>
      <c r="J3481" s="25">
        <f t="shared" si="490"/>
        <v>0.9</v>
      </c>
      <c r="K3481" s="25">
        <f>VLOOKUP(J3481,'Spezifische Werte'!$B$2:$C$4002,2,FALSE)</f>
        <v>0</v>
      </c>
      <c r="L3481" s="25">
        <f t="shared" si="493"/>
        <v>0</v>
      </c>
      <c r="R3481" s="25">
        <v>3479</v>
      </c>
      <c r="S3481" s="25">
        <v>3478</v>
      </c>
      <c r="T3481" s="25">
        <f t="shared" si="497"/>
        <v>0.27680098896274219</v>
      </c>
      <c r="U3481" s="25">
        <f t="shared" si="494"/>
        <v>0.2813965100030783</v>
      </c>
      <c r="W3481" s="17">
        <f>Eingabe!H3482</f>
        <v>227</v>
      </c>
      <c r="X3481" s="17">
        <f t="shared" si="495"/>
        <v>2.27</v>
      </c>
      <c r="Y3481" s="17">
        <f t="shared" si="496"/>
        <v>229.99999999999997</v>
      </c>
    </row>
    <row r="3482" spans="1:25" x14ac:dyDescent="0.15">
      <c r="A3482" s="82">
        <f t="shared" si="491"/>
        <v>5</v>
      </c>
      <c r="B3482" s="46">
        <v>43610.958333324896</v>
      </c>
      <c r="C3482" s="47">
        <f>Eingabe!G3483</f>
        <v>0.7</v>
      </c>
      <c r="D3482" s="77">
        <v>3482</v>
      </c>
      <c r="E3482" s="47"/>
      <c r="F3482" s="25">
        <f t="shared" si="489"/>
        <v>1.04</v>
      </c>
      <c r="G3482" s="25">
        <f>VLOOKUP(F3482,'Spezifische Werte'!$B$2:$C$4002,2,FALSE)</f>
        <v>0</v>
      </c>
      <c r="H3482" s="25">
        <f t="shared" si="492"/>
        <v>0</v>
      </c>
      <c r="J3482" s="25">
        <f t="shared" si="490"/>
        <v>1.05</v>
      </c>
      <c r="K3482" s="25">
        <f>VLOOKUP(J3482,'Spezifische Werte'!$B$2:$C$4002,2,FALSE)</f>
        <v>0</v>
      </c>
      <c r="L3482" s="25">
        <f t="shared" si="493"/>
        <v>0</v>
      </c>
      <c r="R3482" s="25">
        <v>3480</v>
      </c>
      <c r="S3482" s="25">
        <v>3479</v>
      </c>
      <c r="T3482" s="25">
        <f t="shared" si="497"/>
        <v>0.27680098896274219</v>
      </c>
      <c r="U3482" s="25">
        <f t="shared" si="494"/>
        <v>0.2813965100030783</v>
      </c>
      <c r="W3482" s="17">
        <f>Eingabe!H3483</f>
        <v>233</v>
      </c>
      <c r="X3482" s="17">
        <f t="shared" si="495"/>
        <v>2.33</v>
      </c>
      <c r="Y3482" s="17">
        <f t="shared" si="496"/>
        <v>229.99999999999997</v>
      </c>
    </row>
    <row r="3483" spans="1:25" x14ac:dyDescent="0.15">
      <c r="A3483" s="82">
        <f t="shared" si="491"/>
        <v>5</v>
      </c>
      <c r="B3483" s="46">
        <v>43610.99999999156</v>
      </c>
      <c r="C3483" s="47">
        <f>Eingabe!G3484</f>
        <v>0.8</v>
      </c>
      <c r="D3483" s="77">
        <v>3483</v>
      </c>
      <c r="E3483" s="47"/>
      <c r="F3483" s="25">
        <f t="shared" si="489"/>
        <v>1.19</v>
      </c>
      <c r="G3483" s="25">
        <f>VLOOKUP(F3483,'Spezifische Werte'!$B$2:$C$4002,2,FALSE)</f>
        <v>0</v>
      </c>
      <c r="H3483" s="25">
        <f t="shared" si="492"/>
        <v>0</v>
      </c>
      <c r="J3483" s="25">
        <f t="shared" si="490"/>
        <v>1.2</v>
      </c>
      <c r="K3483" s="25">
        <f>VLOOKUP(J3483,'Spezifische Werte'!$B$2:$C$4002,2,FALSE)</f>
        <v>0</v>
      </c>
      <c r="L3483" s="25">
        <f t="shared" si="493"/>
        <v>0</v>
      </c>
      <c r="R3483" s="25">
        <v>3481</v>
      </c>
      <c r="S3483" s="25">
        <v>3480</v>
      </c>
      <c r="T3483" s="25">
        <f t="shared" si="497"/>
        <v>0.27680098896274219</v>
      </c>
      <c r="U3483" s="25">
        <f t="shared" si="494"/>
        <v>0.2813965100030783</v>
      </c>
      <c r="W3483" s="17">
        <f>Eingabe!H3484</f>
        <v>238</v>
      </c>
      <c r="X3483" s="17">
        <f t="shared" si="495"/>
        <v>2.38</v>
      </c>
      <c r="Y3483" s="17">
        <f t="shared" si="496"/>
        <v>240</v>
      </c>
    </row>
    <row r="3484" spans="1:25" x14ac:dyDescent="0.15">
      <c r="A3484" s="82">
        <f t="shared" si="491"/>
        <v>5</v>
      </c>
      <c r="B3484" s="46">
        <v>43611.041666658224</v>
      </c>
      <c r="C3484" s="47">
        <f>Eingabe!G3485</f>
        <v>0.9</v>
      </c>
      <c r="D3484" s="77">
        <v>3484</v>
      </c>
      <c r="E3484" s="47"/>
      <c r="F3484" s="25">
        <f t="shared" si="489"/>
        <v>1.34</v>
      </c>
      <c r="G3484" s="25">
        <f>VLOOKUP(F3484,'Spezifische Werte'!$B$2:$C$4002,2,FALSE)</f>
        <v>0</v>
      </c>
      <c r="H3484" s="25">
        <f t="shared" si="492"/>
        <v>0</v>
      </c>
      <c r="J3484" s="25">
        <f t="shared" si="490"/>
        <v>1.35</v>
      </c>
      <c r="K3484" s="25">
        <f>VLOOKUP(J3484,'Spezifische Werte'!$B$2:$C$4002,2,FALSE)</f>
        <v>0</v>
      </c>
      <c r="L3484" s="25">
        <f t="shared" si="493"/>
        <v>0</v>
      </c>
      <c r="R3484" s="25">
        <v>3482</v>
      </c>
      <c r="S3484" s="25">
        <v>3481</v>
      </c>
      <c r="T3484" s="25">
        <f t="shared" si="497"/>
        <v>0.27680098896274219</v>
      </c>
      <c r="U3484" s="25">
        <f t="shared" si="494"/>
        <v>0.2813965100030783</v>
      </c>
      <c r="W3484" s="17">
        <f>Eingabe!H3485</f>
        <v>200</v>
      </c>
      <c r="X3484" s="17">
        <f t="shared" si="495"/>
        <v>2</v>
      </c>
      <c r="Y3484" s="17">
        <f t="shared" si="496"/>
        <v>200</v>
      </c>
    </row>
    <row r="3485" spans="1:25" x14ac:dyDescent="0.15">
      <c r="A3485" s="82">
        <f t="shared" si="491"/>
        <v>5</v>
      </c>
      <c r="B3485" s="46">
        <v>43611.083333324888</v>
      </c>
      <c r="C3485" s="47">
        <f>Eingabe!G3486</f>
        <v>0.9</v>
      </c>
      <c r="D3485" s="77">
        <v>3485</v>
      </c>
      <c r="E3485" s="47"/>
      <c r="F3485" s="25">
        <f t="shared" si="489"/>
        <v>1.34</v>
      </c>
      <c r="G3485" s="25">
        <f>VLOOKUP(F3485,'Spezifische Werte'!$B$2:$C$4002,2,FALSE)</f>
        <v>0</v>
      </c>
      <c r="H3485" s="25">
        <f t="shared" si="492"/>
        <v>0</v>
      </c>
      <c r="J3485" s="25">
        <f t="shared" si="490"/>
        <v>1.35</v>
      </c>
      <c r="K3485" s="25">
        <f>VLOOKUP(J3485,'Spezifische Werte'!$B$2:$C$4002,2,FALSE)</f>
        <v>0</v>
      </c>
      <c r="L3485" s="25">
        <f t="shared" si="493"/>
        <v>0</v>
      </c>
      <c r="R3485" s="25">
        <v>3483</v>
      </c>
      <c r="S3485" s="25">
        <v>3482</v>
      </c>
      <c r="T3485" s="25">
        <f t="shared" si="497"/>
        <v>0.27680098896274219</v>
      </c>
      <c r="U3485" s="25">
        <f t="shared" si="494"/>
        <v>0.2813965100030783</v>
      </c>
      <c r="W3485" s="17">
        <f>Eingabe!H3486</f>
        <v>176</v>
      </c>
      <c r="X3485" s="17">
        <f t="shared" si="495"/>
        <v>1.76</v>
      </c>
      <c r="Y3485" s="17">
        <f t="shared" si="496"/>
        <v>180</v>
      </c>
    </row>
    <row r="3486" spans="1:25" x14ac:dyDescent="0.15">
      <c r="A3486" s="82">
        <f t="shared" si="491"/>
        <v>5</v>
      </c>
      <c r="B3486" s="46">
        <v>43611.124999991553</v>
      </c>
      <c r="C3486" s="47">
        <f>Eingabe!G3487</f>
        <v>0.8</v>
      </c>
      <c r="D3486" s="77">
        <v>3486</v>
      </c>
      <c r="E3486" s="47"/>
      <c r="F3486" s="25">
        <f t="shared" si="489"/>
        <v>1.19</v>
      </c>
      <c r="G3486" s="25">
        <f>VLOOKUP(F3486,'Spezifische Werte'!$B$2:$C$4002,2,FALSE)</f>
        <v>0</v>
      </c>
      <c r="H3486" s="25">
        <f t="shared" si="492"/>
        <v>0</v>
      </c>
      <c r="J3486" s="25">
        <f t="shared" si="490"/>
        <v>1.2</v>
      </c>
      <c r="K3486" s="25">
        <f>VLOOKUP(J3486,'Spezifische Werte'!$B$2:$C$4002,2,FALSE)</f>
        <v>0</v>
      </c>
      <c r="L3486" s="25">
        <f t="shared" si="493"/>
        <v>0</v>
      </c>
      <c r="R3486" s="25">
        <v>3484</v>
      </c>
      <c r="S3486" s="25">
        <v>3483</v>
      </c>
      <c r="T3486" s="25">
        <f t="shared" si="497"/>
        <v>0.27680098896274219</v>
      </c>
      <c r="U3486" s="25">
        <f t="shared" si="494"/>
        <v>0.2813965100030783</v>
      </c>
      <c r="W3486" s="17">
        <f>Eingabe!H3487</f>
        <v>207</v>
      </c>
      <c r="X3486" s="17">
        <f t="shared" si="495"/>
        <v>2.0699999999999998</v>
      </c>
      <c r="Y3486" s="17">
        <f t="shared" si="496"/>
        <v>210</v>
      </c>
    </row>
    <row r="3487" spans="1:25" x14ac:dyDescent="0.15">
      <c r="A3487" s="82">
        <f t="shared" si="491"/>
        <v>5</v>
      </c>
      <c r="B3487" s="46">
        <v>43611.166666658217</v>
      </c>
      <c r="C3487" s="47">
        <f>Eingabe!G3488</f>
        <v>0.7</v>
      </c>
      <c r="D3487" s="77">
        <v>3487</v>
      </c>
      <c r="E3487" s="47"/>
      <c r="F3487" s="25">
        <f t="shared" si="489"/>
        <v>1.04</v>
      </c>
      <c r="G3487" s="25">
        <f>VLOOKUP(F3487,'Spezifische Werte'!$B$2:$C$4002,2,FALSE)</f>
        <v>0</v>
      </c>
      <c r="H3487" s="25">
        <f t="shared" si="492"/>
        <v>0</v>
      </c>
      <c r="J3487" s="25">
        <f t="shared" si="490"/>
        <v>1.05</v>
      </c>
      <c r="K3487" s="25">
        <f>VLOOKUP(J3487,'Spezifische Werte'!$B$2:$C$4002,2,FALSE)</f>
        <v>0</v>
      </c>
      <c r="L3487" s="25">
        <f t="shared" si="493"/>
        <v>0</v>
      </c>
      <c r="R3487" s="25">
        <v>3485</v>
      </c>
      <c r="S3487" s="25">
        <v>3484</v>
      </c>
      <c r="T3487" s="25">
        <f t="shared" si="497"/>
        <v>0.27680098896274219</v>
      </c>
      <c r="U3487" s="25">
        <f t="shared" si="494"/>
        <v>0.2813965100030783</v>
      </c>
      <c r="W3487" s="17">
        <f>Eingabe!H3488</f>
        <v>178</v>
      </c>
      <c r="X3487" s="17">
        <f t="shared" si="495"/>
        <v>1.78</v>
      </c>
      <c r="Y3487" s="17">
        <f t="shared" si="496"/>
        <v>180</v>
      </c>
    </row>
    <row r="3488" spans="1:25" x14ac:dyDescent="0.15">
      <c r="A3488" s="82">
        <f t="shared" si="491"/>
        <v>5</v>
      </c>
      <c r="B3488" s="46">
        <v>43611.208333324881</v>
      </c>
      <c r="C3488" s="47">
        <f>Eingabe!G3489</f>
        <v>0.8</v>
      </c>
      <c r="D3488" s="77">
        <v>3488</v>
      </c>
      <c r="E3488" s="47"/>
      <c r="F3488" s="25">
        <f t="shared" si="489"/>
        <v>1.19</v>
      </c>
      <c r="G3488" s="25">
        <f>VLOOKUP(F3488,'Spezifische Werte'!$B$2:$C$4002,2,FALSE)</f>
        <v>0</v>
      </c>
      <c r="H3488" s="25">
        <f t="shared" si="492"/>
        <v>0</v>
      </c>
      <c r="J3488" s="25">
        <f t="shared" si="490"/>
        <v>1.2</v>
      </c>
      <c r="K3488" s="25">
        <f>VLOOKUP(J3488,'Spezifische Werte'!$B$2:$C$4002,2,FALSE)</f>
        <v>0</v>
      </c>
      <c r="L3488" s="25">
        <f t="shared" si="493"/>
        <v>0</v>
      </c>
      <c r="R3488" s="25">
        <v>3486</v>
      </c>
      <c r="S3488" s="25">
        <v>3485</v>
      </c>
      <c r="T3488" s="25">
        <f t="shared" si="497"/>
        <v>0.27680098896274219</v>
      </c>
      <c r="U3488" s="25">
        <f t="shared" si="494"/>
        <v>0.2813965100030783</v>
      </c>
      <c r="W3488" s="17">
        <f>Eingabe!H3489</f>
        <v>177</v>
      </c>
      <c r="X3488" s="17">
        <f t="shared" si="495"/>
        <v>1.77</v>
      </c>
      <c r="Y3488" s="17">
        <f t="shared" si="496"/>
        <v>180</v>
      </c>
    </row>
    <row r="3489" spans="1:25" x14ac:dyDescent="0.15">
      <c r="A3489" s="82">
        <f t="shared" si="491"/>
        <v>5</v>
      </c>
      <c r="B3489" s="46">
        <v>43611.249999991545</v>
      </c>
      <c r="C3489" s="47">
        <f>Eingabe!G3490</f>
        <v>0.2</v>
      </c>
      <c r="D3489" s="77">
        <v>3489</v>
      </c>
      <c r="E3489" s="47"/>
      <c r="F3489" s="25">
        <f t="shared" si="489"/>
        <v>0.3</v>
      </c>
      <c r="G3489" s="25">
        <f>VLOOKUP(F3489,'Spezifische Werte'!$B$2:$C$4002,2,FALSE)</f>
        <v>0</v>
      </c>
      <c r="H3489" s="25">
        <f t="shared" si="492"/>
        <v>0</v>
      </c>
      <c r="J3489" s="25">
        <f t="shared" si="490"/>
        <v>0.3</v>
      </c>
      <c r="K3489" s="25">
        <f>VLOOKUP(J3489,'Spezifische Werte'!$B$2:$C$4002,2,FALSE)</f>
        <v>0</v>
      </c>
      <c r="L3489" s="25">
        <f t="shared" si="493"/>
        <v>0</v>
      </c>
      <c r="R3489" s="25">
        <v>3487</v>
      </c>
      <c r="S3489" s="25">
        <v>3486</v>
      </c>
      <c r="T3489" s="25">
        <f t="shared" si="497"/>
        <v>0.27680098896274219</v>
      </c>
      <c r="U3489" s="25">
        <f t="shared" si="494"/>
        <v>0.2813965100030783</v>
      </c>
      <c r="W3489" s="17">
        <f>Eingabe!H3490</f>
        <v>199</v>
      </c>
      <c r="X3489" s="17">
        <f t="shared" si="495"/>
        <v>1.99</v>
      </c>
      <c r="Y3489" s="17">
        <f t="shared" si="496"/>
        <v>200</v>
      </c>
    </row>
    <row r="3490" spans="1:25" x14ac:dyDescent="0.15">
      <c r="A3490" s="82">
        <f t="shared" si="491"/>
        <v>5</v>
      </c>
      <c r="B3490" s="46">
        <v>43611.29166665821</v>
      </c>
      <c r="C3490" s="47">
        <f>Eingabe!G3491</f>
        <v>0.4</v>
      </c>
      <c r="D3490" s="77">
        <v>3490</v>
      </c>
      <c r="E3490" s="47"/>
      <c r="F3490" s="25">
        <f t="shared" si="489"/>
        <v>0.6</v>
      </c>
      <c r="G3490" s="25">
        <f>VLOOKUP(F3490,'Spezifische Werte'!$B$2:$C$4002,2,FALSE)</f>
        <v>0</v>
      </c>
      <c r="H3490" s="25">
        <f t="shared" si="492"/>
        <v>0</v>
      </c>
      <c r="J3490" s="25">
        <f t="shared" si="490"/>
        <v>0.6</v>
      </c>
      <c r="K3490" s="25">
        <f>VLOOKUP(J3490,'Spezifische Werte'!$B$2:$C$4002,2,FALSE)</f>
        <v>0</v>
      </c>
      <c r="L3490" s="25">
        <f t="shared" si="493"/>
        <v>0</v>
      </c>
      <c r="R3490" s="25">
        <v>3488</v>
      </c>
      <c r="S3490" s="25">
        <v>3487</v>
      </c>
      <c r="T3490" s="25">
        <f t="shared" si="497"/>
        <v>0.27680098896274219</v>
      </c>
      <c r="U3490" s="25">
        <f t="shared" si="494"/>
        <v>0.2813965100030783</v>
      </c>
      <c r="W3490" s="17">
        <f>Eingabe!H3491</f>
        <v>226</v>
      </c>
      <c r="X3490" s="17">
        <f t="shared" si="495"/>
        <v>2.2599999999999998</v>
      </c>
      <c r="Y3490" s="17">
        <f t="shared" si="496"/>
        <v>229.99999999999997</v>
      </c>
    </row>
    <row r="3491" spans="1:25" x14ac:dyDescent="0.15">
      <c r="A3491" s="82">
        <f t="shared" si="491"/>
        <v>5</v>
      </c>
      <c r="B3491" s="46">
        <v>43611.333333324874</v>
      </c>
      <c r="C3491" s="47">
        <f>Eingabe!G3492</f>
        <v>0.9</v>
      </c>
      <c r="D3491" s="77">
        <v>3491</v>
      </c>
      <c r="E3491" s="47"/>
      <c r="F3491" s="25">
        <f t="shared" si="489"/>
        <v>1.34</v>
      </c>
      <c r="G3491" s="25">
        <f>VLOOKUP(F3491,'Spezifische Werte'!$B$2:$C$4002,2,FALSE)</f>
        <v>0</v>
      </c>
      <c r="H3491" s="25">
        <f t="shared" si="492"/>
        <v>0</v>
      </c>
      <c r="J3491" s="25">
        <f t="shared" si="490"/>
        <v>1.35</v>
      </c>
      <c r="K3491" s="25">
        <f>VLOOKUP(J3491,'Spezifische Werte'!$B$2:$C$4002,2,FALSE)</f>
        <v>0</v>
      </c>
      <c r="L3491" s="25">
        <f t="shared" si="493"/>
        <v>0</v>
      </c>
      <c r="R3491" s="25">
        <v>3489</v>
      </c>
      <c r="S3491" s="25">
        <v>3488</v>
      </c>
      <c r="T3491" s="25">
        <f t="shared" si="497"/>
        <v>0.27680098896274219</v>
      </c>
      <c r="U3491" s="25">
        <f t="shared" si="494"/>
        <v>0.2813965100030783</v>
      </c>
      <c r="W3491" s="17">
        <f>Eingabe!H3492</f>
        <v>239</v>
      </c>
      <c r="X3491" s="17">
        <f t="shared" si="495"/>
        <v>2.39</v>
      </c>
      <c r="Y3491" s="17">
        <f t="shared" si="496"/>
        <v>240</v>
      </c>
    </row>
    <row r="3492" spans="1:25" x14ac:dyDescent="0.15">
      <c r="A3492" s="82">
        <f t="shared" si="491"/>
        <v>5</v>
      </c>
      <c r="B3492" s="46">
        <v>43611.374999991538</v>
      </c>
      <c r="C3492" s="47">
        <f>Eingabe!G3493</f>
        <v>1.7</v>
      </c>
      <c r="D3492" s="77">
        <v>3492</v>
      </c>
      <c r="E3492" s="47"/>
      <c r="F3492" s="25">
        <f t="shared" si="489"/>
        <v>2.54</v>
      </c>
      <c r="G3492" s="25">
        <f>VLOOKUP(F3492,'Spezifische Werte'!$B$2:$C$4002,2,FALSE)</f>
        <v>2.3517714395877558E-3</v>
      </c>
      <c r="H3492" s="25">
        <f t="shared" si="492"/>
        <v>4.7035428791755116</v>
      </c>
      <c r="J3492" s="25">
        <f t="shared" si="490"/>
        <v>2.5499999999999998</v>
      </c>
      <c r="K3492" s="25">
        <f>VLOOKUP(J3492,'Spezifische Werte'!$B$2:$C$4002,2,FALSE)</f>
        <v>2.4279301551432594E-3</v>
      </c>
      <c r="L3492" s="25">
        <f t="shared" si="493"/>
        <v>4.855860310286519</v>
      </c>
      <c r="R3492" s="25">
        <v>3490</v>
      </c>
      <c r="S3492" s="25">
        <v>3489</v>
      </c>
      <c r="T3492" s="25">
        <f t="shared" si="497"/>
        <v>0.27680098896274219</v>
      </c>
      <c r="U3492" s="25">
        <f t="shared" si="494"/>
        <v>0.2813965100030783</v>
      </c>
      <c r="W3492" s="17">
        <f>Eingabe!H3493</f>
        <v>250</v>
      </c>
      <c r="X3492" s="17">
        <f t="shared" si="495"/>
        <v>2.5</v>
      </c>
      <c r="Y3492" s="17">
        <f t="shared" si="496"/>
        <v>250</v>
      </c>
    </row>
    <row r="3493" spans="1:25" x14ac:dyDescent="0.15">
      <c r="A3493" s="82">
        <f t="shared" si="491"/>
        <v>5</v>
      </c>
      <c r="B3493" s="46">
        <v>43611.416666658202</v>
      </c>
      <c r="C3493" s="47">
        <f>Eingabe!G3494</f>
        <v>1.5</v>
      </c>
      <c r="D3493" s="77">
        <v>3493</v>
      </c>
      <c r="E3493" s="47"/>
      <c r="F3493" s="25">
        <f t="shared" si="489"/>
        <v>2.2400000000000002</v>
      </c>
      <c r="G3493" s="25">
        <f>VLOOKUP(F3493,'Spezifische Werte'!$B$2:$C$4002,2,FALSE)</f>
        <v>1.1193746192255218E-3</v>
      </c>
      <c r="H3493" s="25">
        <f t="shared" si="492"/>
        <v>2.2387492384510437</v>
      </c>
      <c r="J3493" s="25">
        <f t="shared" si="490"/>
        <v>2.25</v>
      </c>
      <c r="K3493" s="25">
        <f>VLOOKUP(J3493,'Spezifische Werte'!$B$2:$C$4002,2,FALSE)</f>
        <v>1.1487981333340618E-3</v>
      </c>
      <c r="L3493" s="25">
        <f t="shared" si="493"/>
        <v>2.2975962666681236</v>
      </c>
      <c r="R3493" s="25">
        <v>3491</v>
      </c>
      <c r="S3493" s="25">
        <v>3490</v>
      </c>
      <c r="T3493" s="25">
        <f t="shared" si="497"/>
        <v>0.27680098896274219</v>
      </c>
      <c r="U3493" s="25">
        <f t="shared" si="494"/>
        <v>0.2813965100030783</v>
      </c>
      <c r="W3493" s="17">
        <f>Eingabe!H3494</f>
        <v>221</v>
      </c>
      <c r="X3493" s="17">
        <f t="shared" si="495"/>
        <v>2.21</v>
      </c>
      <c r="Y3493" s="17">
        <f t="shared" si="496"/>
        <v>220.00000000000003</v>
      </c>
    </row>
    <row r="3494" spans="1:25" x14ac:dyDescent="0.15">
      <c r="A3494" s="82">
        <f t="shared" si="491"/>
        <v>5</v>
      </c>
      <c r="B3494" s="46">
        <v>43611.458333324867</v>
      </c>
      <c r="C3494" s="47">
        <f>Eingabe!G3495</f>
        <v>1.6</v>
      </c>
      <c r="D3494" s="77">
        <v>3494</v>
      </c>
      <c r="E3494" s="47"/>
      <c r="F3494" s="25">
        <f t="shared" si="489"/>
        <v>2.39</v>
      </c>
      <c r="G3494" s="25">
        <f>VLOOKUP(F3494,'Spezifische Werte'!$B$2:$C$4002,2,FALSE)</f>
        <v>1.6182188036419766E-3</v>
      </c>
      <c r="H3494" s="25">
        <f t="shared" si="492"/>
        <v>3.2364376072839534</v>
      </c>
      <c r="J3494" s="25">
        <f t="shared" si="490"/>
        <v>2.4</v>
      </c>
      <c r="K3494" s="25">
        <f>VLOOKUP(J3494,'Spezifische Werte'!$B$2:$C$4002,2,FALSE)</f>
        <v>1.6560687882273774E-3</v>
      </c>
      <c r="L3494" s="25">
        <f t="shared" si="493"/>
        <v>3.3121375764547549</v>
      </c>
      <c r="R3494" s="25">
        <v>3492</v>
      </c>
      <c r="S3494" s="25">
        <v>3491</v>
      </c>
      <c r="T3494" s="25">
        <f t="shared" si="497"/>
        <v>0.27680098896274219</v>
      </c>
      <c r="U3494" s="25">
        <f t="shared" si="494"/>
        <v>0.2813965100030783</v>
      </c>
      <c r="W3494" s="17">
        <f>Eingabe!H3495</f>
        <v>223</v>
      </c>
      <c r="X3494" s="17">
        <f t="shared" si="495"/>
        <v>2.23</v>
      </c>
      <c r="Y3494" s="17">
        <f t="shared" si="496"/>
        <v>220.00000000000003</v>
      </c>
    </row>
    <row r="3495" spans="1:25" x14ac:dyDescent="0.15">
      <c r="A3495" s="82">
        <f t="shared" si="491"/>
        <v>5</v>
      </c>
      <c r="B3495" s="46">
        <v>43611.499999991531</v>
      </c>
      <c r="C3495" s="47">
        <f>Eingabe!G3496</f>
        <v>1.4</v>
      </c>
      <c r="D3495" s="77">
        <v>3495</v>
      </c>
      <c r="E3495" s="47"/>
      <c r="F3495" s="25">
        <f t="shared" si="489"/>
        <v>2.09</v>
      </c>
      <c r="G3495" s="25">
        <f>VLOOKUP(F3495,'Spezifische Werte'!$B$2:$C$4002,2,FALSE)</f>
        <v>7.3732435985694874E-4</v>
      </c>
      <c r="H3495" s="25">
        <f t="shared" si="492"/>
        <v>1.4746487197138975</v>
      </c>
      <c r="J3495" s="25">
        <f t="shared" si="490"/>
        <v>2.1</v>
      </c>
      <c r="K3495" s="25">
        <f>VLOOKUP(J3495,'Spezifische Werte'!$B$2:$C$4002,2,FALSE)</f>
        <v>7.595217950017582E-4</v>
      </c>
      <c r="L3495" s="25">
        <f t="shared" si="493"/>
        <v>1.5190435900035164</v>
      </c>
      <c r="R3495" s="25">
        <v>3493</v>
      </c>
      <c r="S3495" s="25">
        <v>3492</v>
      </c>
      <c r="T3495" s="25">
        <f t="shared" si="497"/>
        <v>0.27680098896274219</v>
      </c>
      <c r="U3495" s="25">
        <f t="shared" si="494"/>
        <v>0.2813965100030783</v>
      </c>
      <c r="W3495" s="17">
        <f>Eingabe!H3496</f>
        <v>316</v>
      </c>
      <c r="X3495" s="17">
        <f t="shared" si="495"/>
        <v>3.16</v>
      </c>
      <c r="Y3495" s="17">
        <f t="shared" si="496"/>
        <v>320</v>
      </c>
    </row>
    <row r="3496" spans="1:25" x14ac:dyDescent="0.15">
      <c r="A3496" s="82">
        <f t="shared" si="491"/>
        <v>5</v>
      </c>
      <c r="B3496" s="46">
        <v>43611.541666658195</v>
      </c>
      <c r="C3496" s="47">
        <f>Eingabe!G3497</f>
        <v>2.2000000000000002</v>
      </c>
      <c r="D3496" s="77">
        <v>3496</v>
      </c>
      <c r="E3496" s="47"/>
      <c r="F3496" s="25">
        <f t="shared" si="489"/>
        <v>3.28</v>
      </c>
      <c r="G3496" s="25">
        <f>VLOOKUP(F3496,'Spezifische Werte'!$B$2:$C$4002,2,FALSE)</f>
        <v>1.4036237149224865E-2</v>
      </c>
      <c r="H3496" s="25">
        <f t="shared" si="492"/>
        <v>28.07247429844973</v>
      </c>
      <c r="J3496" s="25">
        <f t="shared" si="490"/>
        <v>3.3</v>
      </c>
      <c r="K3496" s="25">
        <f>VLOOKUP(J3496,'Spezifische Werte'!$B$2:$C$4002,2,FALSE)</f>
        <v>1.4533450192857693E-2</v>
      </c>
      <c r="L3496" s="25">
        <f t="shared" si="493"/>
        <v>29.066900385715385</v>
      </c>
      <c r="R3496" s="25">
        <v>3494</v>
      </c>
      <c r="S3496" s="25">
        <v>3493</v>
      </c>
      <c r="T3496" s="25">
        <f t="shared" si="497"/>
        <v>0.27680098896274219</v>
      </c>
      <c r="U3496" s="25">
        <f t="shared" si="494"/>
        <v>0.2813965100030783</v>
      </c>
      <c r="W3496" s="17">
        <f>Eingabe!H3497</f>
        <v>313</v>
      </c>
      <c r="X3496" s="17">
        <f t="shared" si="495"/>
        <v>3.13</v>
      </c>
      <c r="Y3496" s="17">
        <f t="shared" si="496"/>
        <v>310</v>
      </c>
    </row>
    <row r="3497" spans="1:25" x14ac:dyDescent="0.15">
      <c r="A3497" s="82">
        <f t="shared" si="491"/>
        <v>5</v>
      </c>
      <c r="B3497" s="46">
        <v>43611.583333324859</v>
      </c>
      <c r="C3497" s="47">
        <f>Eingabe!G3498</f>
        <v>1.6</v>
      </c>
      <c r="D3497" s="77">
        <v>3497</v>
      </c>
      <c r="E3497" s="47"/>
      <c r="F3497" s="25">
        <f t="shared" si="489"/>
        <v>2.39</v>
      </c>
      <c r="G3497" s="25">
        <f>VLOOKUP(F3497,'Spezifische Werte'!$B$2:$C$4002,2,FALSE)</f>
        <v>1.6182188036419766E-3</v>
      </c>
      <c r="H3497" s="25">
        <f t="shared" si="492"/>
        <v>3.2364376072839534</v>
      </c>
      <c r="J3497" s="25">
        <f t="shared" si="490"/>
        <v>2.4</v>
      </c>
      <c r="K3497" s="25">
        <f>VLOOKUP(J3497,'Spezifische Werte'!$B$2:$C$4002,2,FALSE)</f>
        <v>1.6560687882273774E-3</v>
      </c>
      <c r="L3497" s="25">
        <f t="shared" si="493"/>
        <v>3.3121375764547549</v>
      </c>
      <c r="R3497" s="25">
        <v>3495</v>
      </c>
      <c r="S3497" s="25">
        <v>3494</v>
      </c>
      <c r="T3497" s="25">
        <f t="shared" si="497"/>
        <v>0.27680098896274219</v>
      </c>
      <c r="U3497" s="25">
        <f t="shared" si="494"/>
        <v>0.2813965100030783</v>
      </c>
      <c r="W3497" s="17">
        <f>Eingabe!H3498</f>
        <v>257</v>
      </c>
      <c r="X3497" s="17">
        <f t="shared" si="495"/>
        <v>2.57</v>
      </c>
      <c r="Y3497" s="17">
        <f t="shared" si="496"/>
        <v>260</v>
      </c>
    </row>
    <row r="3498" spans="1:25" x14ac:dyDescent="0.15">
      <c r="A3498" s="82">
        <f t="shared" si="491"/>
        <v>5</v>
      </c>
      <c r="B3498" s="46">
        <v>43611.624999991524</v>
      </c>
      <c r="C3498" s="47">
        <f>Eingabe!G3499</f>
        <v>0.7</v>
      </c>
      <c r="D3498" s="77">
        <v>3498</v>
      </c>
      <c r="E3498" s="47"/>
      <c r="F3498" s="25">
        <f t="shared" si="489"/>
        <v>1.04</v>
      </c>
      <c r="G3498" s="25">
        <f>VLOOKUP(F3498,'Spezifische Werte'!$B$2:$C$4002,2,FALSE)</f>
        <v>0</v>
      </c>
      <c r="H3498" s="25">
        <f t="shared" si="492"/>
        <v>0</v>
      </c>
      <c r="J3498" s="25">
        <f t="shared" si="490"/>
        <v>1.05</v>
      </c>
      <c r="K3498" s="25">
        <f>VLOOKUP(J3498,'Spezifische Werte'!$B$2:$C$4002,2,FALSE)</f>
        <v>0</v>
      </c>
      <c r="L3498" s="25">
        <f t="shared" si="493"/>
        <v>0</v>
      </c>
      <c r="R3498" s="25">
        <v>3496</v>
      </c>
      <c r="S3498" s="25">
        <v>3495</v>
      </c>
      <c r="T3498" s="25">
        <f t="shared" si="497"/>
        <v>0.27680098896274219</v>
      </c>
      <c r="U3498" s="25">
        <f t="shared" si="494"/>
        <v>0.2813965100030783</v>
      </c>
      <c r="W3498" s="17">
        <f>Eingabe!H3499</f>
        <v>278</v>
      </c>
      <c r="X3498" s="17">
        <f t="shared" si="495"/>
        <v>2.78</v>
      </c>
      <c r="Y3498" s="17">
        <f t="shared" si="496"/>
        <v>280</v>
      </c>
    </row>
    <row r="3499" spans="1:25" x14ac:dyDescent="0.15">
      <c r="A3499" s="82">
        <f t="shared" si="491"/>
        <v>5</v>
      </c>
      <c r="B3499" s="46">
        <v>43611.666666658188</v>
      </c>
      <c r="C3499" s="47">
        <f>Eingabe!G3500</f>
        <v>1.5</v>
      </c>
      <c r="D3499" s="77">
        <v>3499</v>
      </c>
      <c r="E3499" s="47"/>
      <c r="F3499" s="25">
        <f t="shared" si="489"/>
        <v>2.2400000000000002</v>
      </c>
      <c r="G3499" s="25">
        <f>VLOOKUP(F3499,'Spezifische Werte'!$B$2:$C$4002,2,FALSE)</f>
        <v>1.1193746192255218E-3</v>
      </c>
      <c r="H3499" s="25">
        <f t="shared" si="492"/>
        <v>2.2387492384510437</v>
      </c>
      <c r="J3499" s="25">
        <f t="shared" si="490"/>
        <v>2.25</v>
      </c>
      <c r="K3499" s="25">
        <f>VLOOKUP(J3499,'Spezifische Werte'!$B$2:$C$4002,2,FALSE)</f>
        <v>1.1487981333340618E-3</v>
      </c>
      <c r="L3499" s="25">
        <f t="shared" si="493"/>
        <v>2.2975962666681236</v>
      </c>
      <c r="R3499" s="25">
        <v>3497</v>
      </c>
      <c r="S3499" s="25">
        <v>3496</v>
      </c>
      <c r="T3499" s="25">
        <f t="shared" si="497"/>
        <v>0.27680098896274219</v>
      </c>
      <c r="U3499" s="25">
        <f t="shared" si="494"/>
        <v>0.2813965100030783</v>
      </c>
      <c r="W3499" s="17">
        <f>Eingabe!H3500</f>
        <v>245</v>
      </c>
      <c r="X3499" s="17">
        <f t="shared" si="495"/>
        <v>2.4500000000000002</v>
      </c>
      <c r="Y3499" s="17">
        <f t="shared" si="496"/>
        <v>250</v>
      </c>
    </row>
    <row r="3500" spans="1:25" x14ac:dyDescent="0.15">
      <c r="A3500" s="82">
        <f t="shared" si="491"/>
        <v>5</v>
      </c>
      <c r="B3500" s="46">
        <v>43611.708333324852</v>
      </c>
      <c r="C3500" s="47">
        <f>Eingabe!G3501</f>
        <v>0.4</v>
      </c>
      <c r="D3500" s="77">
        <v>3500</v>
      </c>
      <c r="E3500" s="47"/>
      <c r="F3500" s="25">
        <f t="shared" si="489"/>
        <v>0.6</v>
      </c>
      <c r="G3500" s="25">
        <f>VLOOKUP(F3500,'Spezifische Werte'!$B$2:$C$4002,2,FALSE)</f>
        <v>0</v>
      </c>
      <c r="H3500" s="25">
        <f t="shared" si="492"/>
        <v>0</v>
      </c>
      <c r="J3500" s="25">
        <f t="shared" si="490"/>
        <v>0.6</v>
      </c>
      <c r="K3500" s="25">
        <f>VLOOKUP(J3500,'Spezifische Werte'!$B$2:$C$4002,2,FALSE)</f>
        <v>0</v>
      </c>
      <c r="L3500" s="25">
        <f t="shared" si="493"/>
        <v>0</v>
      </c>
      <c r="R3500" s="25">
        <v>3498</v>
      </c>
      <c r="S3500" s="25">
        <v>3497</v>
      </c>
      <c r="T3500" s="25">
        <f t="shared" si="497"/>
        <v>0.27680098896274219</v>
      </c>
      <c r="U3500" s="25">
        <f t="shared" si="494"/>
        <v>0.2813965100030783</v>
      </c>
      <c r="W3500" s="17">
        <f>Eingabe!H3501</f>
        <v>279</v>
      </c>
      <c r="X3500" s="17">
        <f t="shared" si="495"/>
        <v>2.79</v>
      </c>
      <c r="Y3500" s="17">
        <f t="shared" si="496"/>
        <v>280</v>
      </c>
    </row>
    <row r="3501" spans="1:25" x14ac:dyDescent="0.15">
      <c r="A3501" s="82">
        <f t="shared" si="491"/>
        <v>5</v>
      </c>
      <c r="B3501" s="46">
        <v>43611.749999991516</v>
      </c>
      <c r="C3501" s="47">
        <f>Eingabe!G3502</f>
        <v>0</v>
      </c>
      <c r="D3501" s="77">
        <v>3501</v>
      </c>
      <c r="E3501" s="47"/>
      <c r="F3501" s="25">
        <f t="shared" si="489"/>
        <v>0</v>
      </c>
      <c r="G3501" s="25">
        <f>VLOOKUP(F3501,'Spezifische Werte'!$B$2:$C$4002,2,FALSE)</f>
        <v>0</v>
      </c>
      <c r="H3501" s="25">
        <f t="shared" si="492"/>
        <v>0</v>
      </c>
      <c r="J3501" s="25">
        <f t="shared" si="490"/>
        <v>0</v>
      </c>
      <c r="K3501" s="25">
        <f>VLOOKUP(J3501,'Spezifische Werte'!$B$2:$C$4002,2,FALSE)</f>
        <v>0</v>
      </c>
      <c r="L3501" s="25">
        <f t="shared" si="493"/>
        <v>0</v>
      </c>
      <c r="R3501" s="25">
        <v>3499</v>
      </c>
      <c r="S3501" s="25">
        <v>3498</v>
      </c>
      <c r="T3501" s="25">
        <f t="shared" si="497"/>
        <v>0.27680098896274219</v>
      </c>
      <c r="U3501" s="25">
        <f t="shared" si="494"/>
        <v>0.2813965100030783</v>
      </c>
      <c r="W3501" s="17">
        <f>Eingabe!H3502</f>
        <v>351</v>
      </c>
      <c r="X3501" s="17">
        <f t="shared" si="495"/>
        <v>3.51</v>
      </c>
      <c r="Y3501" s="17">
        <f t="shared" si="496"/>
        <v>350</v>
      </c>
    </row>
    <row r="3502" spans="1:25" x14ac:dyDescent="0.15">
      <c r="A3502" s="82">
        <f t="shared" si="491"/>
        <v>5</v>
      </c>
      <c r="B3502" s="46">
        <v>43611.79166665818</v>
      </c>
      <c r="C3502" s="47">
        <f>Eingabe!G3503</f>
        <v>0.8</v>
      </c>
      <c r="D3502" s="77">
        <v>3502</v>
      </c>
      <c r="E3502" s="47"/>
      <c r="F3502" s="25">
        <f t="shared" si="489"/>
        <v>1.19</v>
      </c>
      <c r="G3502" s="25">
        <f>VLOOKUP(F3502,'Spezifische Werte'!$B$2:$C$4002,2,FALSE)</f>
        <v>0</v>
      </c>
      <c r="H3502" s="25">
        <f t="shared" si="492"/>
        <v>0</v>
      </c>
      <c r="J3502" s="25">
        <f t="shared" si="490"/>
        <v>1.2</v>
      </c>
      <c r="K3502" s="25">
        <f>VLOOKUP(J3502,'Spezifische Werte'!$B$2:$C$4002,2,FALSE)</f>
        <v>0</v>
      </c>
      <c r="L3502" s="25">
        <f t="shared" si="493"/>
        <v>0</v>
      </c>
      <c r="R3502" s="25">
        <v>3500</v>
      </c>
      <c r="S3502" s="25">
        <v>3499</v>
      </c>
      <c r="T3502" s="25">
        <f t="shared" si="497"/>
        <v>0.27680098896274219</v>
      </c>
      <c r="U3502" s="25">
        <f t="shared" si="494"/>
        <v>0.2813965100030783</v>
      </c>
      <c r="W3502" s="17">
        <f>Eingabe!H3503</f>
        <v>150</v>
      </c>
      <c r="X3502" s="17">
        <f t="shared" si="495"/>
        <v>1.5</v>
      </c>
      <c r="Y3502" s="17">
        <f t="shared" si="496"/>
        <v>150</v>
      </c>
    </row>
    <row r="3503" spans="1:25" x14ac:dyDescent="0.15">
      <c r="A3503" s="82">
        <f t="shared" si="491"/>
        <v>5</v>
      </c>
      <c r="B3503" s="46">
        <v>43611.833333324845</v>
      </c>
      <c r="C3503" s="47">
        <f>Eingabe!G3504</f>
        <v>0.9</v>
      </c>
      <c r="D3503" s="77">
        <v>3503</v>
      </c>
      <c r="E3503" s="47"/>
      <c r="F3503" s="25">
        <f t="shared" si="489"/>
        <v>1.34</v>
      </c>
      <c r="G3503" s="25">
        <f>VLOOKUP(F3503,'Spezifische Werte'!$B$2:$C$4002,2,FALSE)</f>
        <v>0</v>
      </c>
      <c r="H3503" s="25">
        <f t="shared" si="492"/>
        <v>0</v>
      </c>
      <c r="J3503" s="25">
        <f t="shared" si="490"/>
        <v>1.35</v>
      </c>
      <c r="K3503" s="25">
        <f>VLOOKUP(J3503,'Spezifische Werte'!$B$2:$C$4002,2,FALSE)</f>
        <v>0</v>
      </c>
      <c r="L3503" s="25">
        <f t="shared" si="493"/>
        <v>0</v>
      </c>
      <c r="R3503" s="25">
        <v>3501</v>
      </c>
      <c r="S3503" s="25">
        <v>3500</v>
      </c>
      <c r="T3503" s="25">
        <f t="shared" si="497"/>
        <v>0.27680098896274219</v>
      </c>
      <c r="U3503" s="25">
        <f t="shared" si="494"/>
        <v>0.2813965100030783</v>
      </c>
      <c r="W3503" s="17">
        <f>Eingabe!H3504</f>
        <v>159</v>
      </c>
      <c r="X3503" s="17">
        <f t="shared" si="495"/>
        <v>1.59</v>
      </c>
      <c r="Y3503" s="17">
        <f t="shared" si="496"/>
        <v>160</v>
      </c>
    </row>
    <row r="3504" spans="1:25" x14ac:dyDescent="0.15">
      <c r="A3504" s="82">
        <f t="shared" si="491"/>
        <v>5</v>
      </c>
      <c r="B3504" s="46">
        <v>43611.874999991509</v>
      </c>
      <c r="C3504" s="47">
        <f>Eingabe!G3505</f>
        <v>1.9</v>
      </c>
      <c r="D3504" s="77">
        <v>3504</v>
      </c>
      <c r="E3504" s="47"/>
      <c r="F3504" s="25">
        <f t="shared" si="489"/>
        <v>2.83</v>
      </c>
      <c r="G3504" s="25">
        <f>VLOOKUP(F3504,'Spezifische Werte'!$B$2:$C$4002,2,FALSE)</f>
        <v>5.3996541966473566E-3</v>
      </c>
      <c r="H3504" s="25">
        <f t="shared" si="492"/>
        <v>10.799308393294714</v>
      </c>
      <c r="J3504" s="25">
        <f t="shared" si="490"/>
        <v>2.85</v>
      </c>
      <c r="K3504" s="25">
        <f>VLOOKUP(J3504,'Spezifische Werte'!$B$2:$C$4002,2,FALSE)</f>
        <v>5.6714421172963415E-3</v>
      </c>
      <c r="L3504" s="25">
        <f t="shared" si="493"/>
        <v>11.342884234592683</v>
      </c>
      <c r="R3504" s="25">
        <v>3502</v>
      </c>
      <c r="S3504" s="25">
        <v>3501</v>
      </c>
      <c r="T3504" s="25">
        <f t="shared" si="497"/>
        <v>0.27680098896274219</v>
      </c>
      <c r="U3504" s="25">
        <f t="shared" si="494"/>
        <v>0.2813965100030783</v>
      </c>
      <c r="W3504" s="17">
        <f>Eingabe!H3505</f>
        <v>144</v>
      </c>
      <c r="X3504" s="17">
        <f t="shared" si="495"/>
        <v>1.44</v>
      </c>
      <c r="Y3504" s="17">
        <f t="shared" si="496"/>
        <v>140</v>
      </c>
    </row>
    <row r="3505" spans="1:25" x14ac:dyDescent="0.15">
      <c r="A3505" s="82">
        <f t="shared" si="491"/>
        <v>5</v>
      </c>
      <c r="B3505" s="46">
        <v>43611.916666658173</v>
      </c>
      <c r="C3505" s="47">
        <f>Eingabe!G3506</f>
        <v>2.2999999999999998</v>
      </c>
      <c r="D3505" s="77">
        <v>3505</v>
      </c>
      <c r="E3505" s="47"/>
      <c r="F3505" s="25">
        <f t="shared" si="489"/>
        <v>3.43</v>
      </c>
      <c r="G3505" s="25">
        <f>VLOOKUP(F3505,'Spezifische Werte'!$B$2:$C$4002,2,FALSE)</f>
        <v>1.7964243573129882E-2</v>
      </c>
      <c r="H3505" s="25">
        <f t="shared" si="492"/>
        <v>35.928487146259762</v>
      </c>
      <c r="J3505" s="25">
        <f t="shared" si="490"/>
        <v>3.45</v>
      </c>
      <c r="K3505" s="25">
        <f>VLOOKUP(J3505,'Spezifische Werte'!$B$2:$C$4002,2,FALSE)</f>
        <v>1.8521187553697735E-2</v>
      </c>
      <c r="L3505" s="25">
        <f t="shared" si="493"/>
        <v>37.042375107395472</v>
      </c>
      <c r="R3505" s="25">
        <v>3503</v>
      </c>
      <c r="S3505" s="25">
        <v>3502</v>
      </c>
      <c r="T3505" s="25">
        <f t="shared" si="497"/>
        <v>0.27680098896274219</v>
      </c>
      <c r="U3505" s="25">
        <f t="shared" si="494"/>
        <v>0.2813965100030783</v>
      </c>
      <c r="W3505" s="17">
        <f>Eingabe!H3506</f>
        <v>143</v>
      </c>
      <c r="X3505" s="17">
        <f t="shared" si="495"/>
        <v>1.43</v>
      </c>
      <c r="Y3505" s="17">
        <f t="shared" si="496"/>
        <v>140</v>
      </c>
    </row>
    <row r="3506" spans="1:25" x14ac:dyDescent="0.15">
      <c r="A3506" s="82">
        <f t="shared" si="491"/>
        <v>5</v>
      </c>
      <c r="B3506" s="46">
        <v>43611.958333324837</v>
      </c>
      <c r="C3506" s="47">
        <f>Eingabe!G3507</f>
        <v>2.4</v>
      </c>
      <c r="D3506" s="77">
        <v>3506</v>
      </c>
      <c r="E3506" s="47"/>
      <c r="F3506" s="25">
        <f t="shared" si="489"/>
        <v>3.58</v>
      </c>
      <c r="G3506" s="25">
        <f>VLOOKUP(F3506,'Spezifische Werte'!$B$2:$C$4002,2,FALSE)</f>
        <v>2.2829235995572409E-2</v>
      </c>
      <c r="H3506" s="25">
        <f t="shared" si="492"/>
        <v>45.658471991144815</v>
      </c>
      <c r="J3506" s="25">
        <f t="shared" si="490"/>
        <v>3.6</v>
      </c>
      <c r="K3506" s="25">
        <f>VLOOKUP(J3506,'Spezifische Werte'!$B$2:$C$4002,2,FALSE)</f>
        <v>2.3596471134930203E-2</v>
      </c>
      <c r="L3506" s="25">
        <f t="shared" si="493"/>
        <v>47.19294226986041</v>
      </c>
      <c r="R3506" s="25">
        <v>3504</v>
      </c>
      <c r="S3506" s="25">
        <v>3503</v>
      </c>
      <c r="T3506" s="25">
        <f t="shared" si="497"/>
        <v>0.27680098896274219</v>
      </c>
      <c r="U3506" s="25">
        <f t="shared" si="494"/>
        <v>0.2813965100030783</v>
      </c>
      <c r="W3506" s="17">
        <f>Eingabe!H3507</f>
        <v>160</v>
      </c>
      <c r="X3506" s="17">
        <f t="shared" si="495"/>
        <v>1.6</v>
      </c>
      <c r="Y3506" s="17">
        <f t="shared" si="496"/>
        <v>160</v>
      </c>
    </row>
    <row r="3507" spans="1:25" x14ac:dyDescent="0.15">
      <c r="A3507" s="82">
        <f t="shared" si="491"/>
        <v>5</v>
      </c>
      <c r="B3507" s="46">
        <v>43611.999999991502</v>
      </c>
      <c r="C3507" s="47">
        <f>Eingabe!G3508</f>
        <v>2.8</v>
      </c>
      <c r="D3507" s="77">
        <v>3507</v>
      </c>
      <c r="E3507" s="47"/>
      <c r="F3507" s="25">
        <f t="shared" si="489"/>
        <v>4.18</v>
      </c>
      <c r="G3507" s="25">
        <f>VLOOKUP(F3507,'Spezifische Werte'!$B$2:$C$4002,2,FALSE)</f>
        <v>4.9643016475870723E-2</v>
      </c>
      <c r="H3507" s="25">
        <f t="shared" si="492"/>
        <v>99.286032951741447</v>
      </c>
      <c r="J3507" s="25">
        <f t="shared" si="490"/>
        <v>4.2</v>
      </c>
      <c r="K3507" s="25">
        <f>VLOOKUP(J3507,'Spezifische Werte'!$B$2:$C$4002,2,FALSE)</f>
        <v>5.0575500247497268E-2</v>
      </c>
      <c r="L3507" s="25">
        <f t="shared" si="493"/>
        <v>101.15100049499453</v>
      </c>
      <c r="R3507" s="25">
        <v>3505</v>
      </c>
      <c r="S3507" s="25">
        <v>3504</v>
      </c>
      <c r="T3507" s="25">
        <f t="shared" si="497"/>
        <v>0.27680098896274219</v>
      </c>
      <c r="U3507" s="25">
        <f t="shared" si="494"/>
        <v>0.2813965100030783</v>
      </c>
      <c r="W3507" s="17">
        <f>Eingabe!H3508</f>
        <v>206</v>
      </c>
      <c r="X3507" s="17">
        <f t="shared" si="495"/>
        <v>2.06</v>
      </c>
      <c r="Y3507" s="17">
        <f t="shared" si="496"/>
        <v>210</v>
      </c>
    </row>
    <row r="3508" spans="1:25" x14ac:dyDescent="0.15">
      <c r="A3508" s="82">
        <f t="shared" si="491"/>
        <v>5</v>
      </c>
      <c r="B3508" s="46">
        <v>43612.041666658166</v>
      </c>
      <c r="C3508" s="47">
        <f>Eingabe!G3509</f>
        <v>2.5</v>
      </c>
      <c r="D3508" s="77">
        <v>3508</v>
      </c>
      <c r="E3508" s="47"/>
      <c r="F3508" s="25">
        <f t="shared" si="489"/>
        <v>3.73</v>
      </c>
      <c r="G3508" s="25">
        <f>VLOOKUP(F3508,'Spezifische Werte'!$B$2:$C$4002,2,FALSE)</f>
        <v>2.895161356886641E-2</v>
      </c>
      <c r="H3508" s="25">
        <f t="shared" si="492"/>
        <v>57.90322713773282</v>
      </c>
      <c r="J3508" s="25">
        <f t="shared" si="490"/>
        <v>3.75</v>
      </c>
      <c r="K3508" s="25">
        <f>VLOOKUP(J3508,'Spezifische Werte'!$B$2:$C$4002,2,FALSE)</f>
        <v>2.9822636466446242E-2</v>
      </c>
      <c r="L3508" s="25">
        <f t="shared" si="493"/>
        <v>59.645272932892482</v>
      </c>
      <c r="R3508" s="25">
        <v>3506</v>
      </c>
      <c r="S3508" s="25">
        <v>3505</v>
      </c>
      <c r="T3508" s="25">
        <f t="shared" si="497"/>
        <v>0.27680098896274219</v>
      </c>
      <c r="U3508" s="25">
        <f t="shared" si="494"/>
        <v>0.2813965100030783</v>
      </c>
      <c r="W3508" s="17">
        <f>Eingabe!H3509</f>
        <v>258</v>
      </c>
      <c r="X3508" s="17">
        <f t="shared" si="495"/>
        <v>2.58</v>
      </c>
      <c r="Y3508" s="17">
        <f t="shared" si="496"/>
        <v>260</v>
      </c>
    </row>
    <row r="3509" spans="1:25" x14ac:dyDescent="0.15">
      <c r="A3509" s="82">
        <f t="shared" si="491"/>
        <v>5</v>
      </c>
      <c r="B3509" s="46">
        <v>43612.08333332483</v>
      </c>
      <c r="C3509" s="47">
        <f>Eingabe!G3510</f>
        <v>1.9</v>
      </c>
      <c r="D3509" s="77">
        <v>3509</v>
      </c>
      <c r="E3509" s="47"/>
      <c r="F3509" s="25">
        <f t="shared" si="489"/>
        <v>2.83</v>
      </c>
      <c r="G3509" s="25">
        <f>VLOOKUP(F3509,'Spezifische Werte'!$B$2:$C$4002,2,FALSE)</f>
        <v>5.3996541966473566E-3</v>
      </c>
      <c r="H3509" s="25">
        <f t="shared" si="492"/>
        <v>10.799308393294714</v>
      </c>
      <c r="J3509" s="25">
        <f t="shared" si="490"/>
        <v>2.85</v>
      </c>
      <c r="K3509" s="25">
        <f>VLOOKUP(J3509,'Spezifische Werte'!$B$2:$C$4002,2,FALSE)</f>
        <v>5.6714421172963415E-3</v>
      </c>
      <c r="L3509" s="25">
        <f t="shared" si="493"/>
        <v>11.342884234592683</v>
      </c>
      <c r="R3509" s="25">
        <v>3507</v>
      </c>
      <c r="S3509" s="25">
        <v>3506</v>
      </c>
      <c r="T3509" s="25">
        <f t="shared" si="497"/>
        <v>0.25443327038277369</v>
      </c>
      <c r="U3509" s="25">
        <f t="shared" si="494"/>
        <v>0.25883884494086984</v>
      </c>
      <c r="W3509" s="17">
        <f>Eingabe!H3510</f>
        <v>312</v>
      </c>
      <c r="X3509" s="17">
        <f t="shared" si="495"/>
        <v>3.12</v>
      </c>
      <c r="Y3509" s="17">
        <f t="shared" si="496"/>
        <v>310</v>
      </c>
    </row>
    <row r="3510" spans="1:25" x14ac:dyDescent="0.15">
      <c r="A3510" s="82">
        <f t="shared" si="491"/>
        <v>5</v>
      </c>
      <c r="B3510" s="46">
        <v>43612.124999991494</v>
      </c>
      <c r="C3510" s="47">
        <f>Eingabe!G3511</f>
        <v>1</v>
      </c>
      <c r="D3510" s="77">
        <v>3510</v>
      </c>
      <c r="E3510" s="47"/>
      <c r="F3510" s="25">
        <f t="shared" si="489"/>
        <v>1.49</v>
      </c>
      <c r="G3510" s="25">
        <f>VLOOKUP(F3510,'Spezifische Werte'!$B$2:$C$4002,2,FALSE)</f>
        <v>6.4682605317823889E-5</v>
      </c>
      <c r="H3510" s="25">
        <f t="shared" si="492"/>
        <v>0.12936521063564776</v>
      </c>
      <c r="J3510" s="25">
        <f t="shared" si="490"/>
        <v>1.5</v>
      </c>
      <c r="K3510" s="25">
        <f>VLOOKUP(J3510,'Spezifische Werte'!$B$2:$C$4002,2,FALSE)</f>
        <v>6.8738350145803551E-5</v>
      </c>
      <c r="L3510" s="25">
        <f t="shared" si="493"/>
        <v>0.13747670029160711</v>
      </c>
      <c r="R3510" s="25">
        <v>3508</v>
      </c>
      <c r="S3510" s="25">
        <v>3507</v>
      </c>
      <c r="T3510" s="25">
        <f t="shared" si="497"/>
        <v>0.25443327038277369</v>
      </c>
      <c r="U3510" s="25">
        <f t="shared" si="494"/>
        <v>0.25883884494086984</v>
      </c>
      <c r="W3510" s="17">
        <f>Eingabe!H3511</f>
        <v>102</v>
      </c>
      <c r="X3510" s="17">
        <f t="shared" si="495"/>
        <v>1.02</v>
      </c>
      <c r="Y3510" s="17">
        <f t="shared" si="496"/>
        <v>100</v>
      </c>
    </row>
    <row r="3511" spans="1:25" x14ac:dyDescent="0.15">
      <c r="A3511" s="82">
        <f t="shared" si="491"/>
        <v>5</v>
      </c>
      <c r="B3511" s="46">
        <v>43612.166666658159</v>
      </c>
      <c r="C3511" s="47">
        <f>Eingabe!G3512</f>
        <v>2.8</v>
      </c>
      <c r="D3511" s="77">
        <v>3511</v>
      </c>
      <c r="E3511" s="47"/>
      <c r="F3511" s="25">
        <f t="shared" si="489"/>
        <v>4.18</v>
      </c>
      <c r="G3511" s="25">
        <f>VLOOKUP(F3511,'Spezifische Werte'!$B$2:$C$4002,2,FALSE)</f>
        <v>4.9643016475870723E-2</v>
      </c>
      <c r="H3511" s="25">
        <f t="shared" si="492"/>
        <v>99.286032951741447</v>
      </c>
      <c r="J3511" s="25">
        <f t="shared" si="490"/>
        <v>4.2</v>
      </c>
      <c r="K3511" s="25">
        <f>VLOOKUP(J3511,'Spezifische Werte'!$B$2:$C$4002,2,FALSE)</f>
        <v>5.0575500247497268E-2</v>
      </c>
      <c r="L3511" s="25">
        <f t="shared" si="493"/>
        <v>101.15100049499453</v>
      </c>
      <c r="R3511" s="25">
        <v>3509</v>
      </c>
      <c r="S3511" s="25">
        <v>3508</v>
      </c>
      <c r="T3511" s="25">
        <f t="shared" si="497"/>
        <v>0.25443327038277369</v>
      </c>
      <c r="U3511" s="25">
        <f t="shared" si="494"/>
        <v>0.25883884494086984</v>
      </c>
      <c r="W3511" s="17">
        <f>Eingabe!H3512</f>
        <v>172</v>
      </c>
      <c r="X3511" s="17">
        <f t="shared" si="495"/>
        <v>1.72</v>
      </c>
      <c r="Y3511" s="17">
        <f t="shared" si="496"/>
        <v>170</v>
      </c>
    </row>
    <row r="3512" spans="1:25" x14ac:dyDescent="0.15">
      <c r="A3512" s="82">
        <f t="shared" si="491"/>
        <v>5</v>
      </c>
      <c r="B3512" s="46">
        <v>43612.208333324823</v>
      </c>
      <c r="C3512" s="47">
        <f>Eingabe!G3513</f>
        <v>1.7</v>
      </c>
      <c r="D3512" s="77">
        <v>3512</v>
      </c>
      <c r="E3512" s="47"/>
      <c r="F3512" s="25">
        <f t="shared" si="489"/>
        <v>2.54</v>
      </c>
      <c r="G3512" s="25">
        <f>VLOOKUP(F3512,'Spezifische Werte'!$B$2:$C$4002,2,FALSE)</f>
        <v>2.3517714395877558E-3</v>
      </c>
      <c r="H3512" s="25">
        <f t="shared" si="492"/>
        <v>4.7035428791755116</v>
      </c>
      <c r="J3512" s="25">
        <f t="shared" si="490"/>
        <v>2.5499999999999998</v>
      </c>
      <c r="K3512" s="25">
        <f>VLOOKUP(J3512,'Spezifische Werte'!$B$2:$C$4002,2,FALSE)</f>
        <v>2.4279301551432594E-3</v>
      </c>
      <c r="L3512" s="25">
        <f t="shared" si="493"/>
        <v>4.855860310286519</v>
      </c>
      <c r="R3512" s="25">
        <v>3510</v>
      </c>
      <c r="S3512" s="25">
        <v>3509</v>
      </c>
      <c r="T3512" s="25">
        <f t="shared" si="497"/>
        <v>0.25443327038277369</v>
      </c>
      <c r="U3512" s="25">
        <f t="shared" si="494"/>
        <v>0.25883884494086984</v>
      </c>
      <c r="W3512" s="17">
        <f>Eingabe!H3513</f>
        <v>168</v>
      </c>
      <c r="X3512" s="17">
        <f t="shared" si="495"/>
        <v>1.68</v>
      </c>
      <c r="Y3512" s="17">
        <f t="shared" si="496"/>
        <v>170</v>
      </c>
    </row>
    <row r="3513" spans="1:25" x14ac:dyDescent="0.15">
      <c r="A3513" s="82">
        <f t="shared" si="491"/>
        <v>5</v>
      </c>
      <c r="B3513" s="46">
        <v>43612.249999991487</v>
      </c>
      <c r="C3513" s="47">
        <f>Eingabe!G3514</f>
        <v>1</v>
      </c>
      <c r="D3513" s="77">
        <v>3513</v>
      </c>
      <c r="E3513" s="47"/>
      <c r="F3513" s="25">
        <f t="shared" si="489"/>
        <v>1.49</v>
      </c>
      <c r="G3513" s="25">
        <f>VLOOKUP(F3513,'Spezifische Werte'!$B$2:$C$4002,2,FALSE)</f>
        <v>6.4682605317823889E-5</v>
      </c>
      <c r="H3513" s="25">
        <f t="shared" si="492"/>
        <v>0.12936521063564776</v>
      </c>
      <c r="J3513" s="25">
        <f t="shared" si="490"/>
        <v>1.5</v>
      </c>
      <c r="K3513" s="25">
        <f>VLOOKUP(J3513,'Spezifische Werte'!$B$2:$C$4002,2,FALSE)</f>
        <v>6.8738350145803551E-5</v>
      </c>
      <c r="L3513" s="25">
        <f t="shared" si="493"/>
        <v>0.13747670029160711</v>
      </c>
      <c r="R3513" s="25">
        <v>3511</v>
      </c>
      <c r="S3513" s="25">
        <v>3510</v>
      </c>
      <c r="T3513" s="25">
        <f t="shared" si="497"/>
        <v>0.25443327038277369</v>
      </c>
      <c r="U3513" s="25">
        <f t="shared" si="494"/>
        <v>0.25883884494086984</v>
      </c>
      <c r="W3513" s="17">
        <f>Eingabe!H3514</f>
        <v>197</v>
      </c>
      <c r="X3513" s="17">
        <f t="shared" si="495"/>
        <v>1.97</v>
      </c>
      <c r="Y3513" s="17">
        <f t="shared" si="496"/>
        <v>200</v>
      </c>
    </row>
    <row r="3514" spans="1:25" x14ac:dyDescent="0.15">
      <c r="A3514" s="82">
        <f t="shared" si="491"/>
        <v>5</v>
      </c>
      <c r="B3514" s="46">
        <v>43612.291666658151</v>
      </c>
      <c r="C3514" s="47">
        <f>Eingabe!G3515</f>
        <v>0.2</v>
      </c>
      <c r="D3514" s="77">
        <v>3514</v>
      </c>
      <c r="E3514" s="47"/>
      <c r="F3514" s="25">
        <f t="shared" si="489"/>
        <v>0.3</v>
      </c>
      <c r="G3514" s="25">
        <f>VLOOKUP(F3514,'Spezifische Werte'!$B$2:$C$4002,2,FALSE)</f>
        <v>0</v>
      </c>
      <c r="H3514" s="25">
        <f t="shared" si="492"/>
        <v>0</v>
      </c>
      <c r="J3514" s="25">
        <f t="shared" si="490"/>
        <v>0.3</v>
      </c>
      <c r="K3514" s="25">
        <f>VLOOKUP(J3514,'Spezifische Werte'!$B$2:$C$4002,2,FALSE)</f>
        <v>0</v>
      </c>
      <c r="L3514" s="25">
        <f t="shared" si="493"/>
        <v>0</v>
      </c>
      <c r="R3514" s="25">
        <v>3512</v>
      </c>
      <c r="S3514" s="25">
        <v>3511</v>
      </c>
      <c r="T3514" s="25">
        <f t="shared" si="497"/>
        <v>0.25443327038277369</v>
      </c>
      <c r="U3514" s="25">
        <f t="shared" si="494"/>
        <v>0.25883884494086984</v>
      </c>
      <c r="W3514" s="17">
        <f>Eingabe!H3515</f>
        <v>189</v>
      </c>
      <c r="X3514" s="17">
        <f t="shared" si="495"/>
        <v>1.89</v>
      </c>
      <c r="Y3514" s="17">
        <f t="shared" si="496"/>
        <v>190</v>
      </c>
    </row>
    <row r="3515" spans="1:25" x14ac:dyDescent="0.15">
      <c r="A3515" s="82">
        <f t="shared" si="491"/>
        <v>5</v>
      </c>
      <c r="B3515" s="46">
        <v>43612.333333324816</v>
      </c>
      <c r="C3515" s="47">
        <f>Eingabe!G3516</f>
        <v>1.4</v>
      </c>
      <c r="D3515" s="77">
        <v>3515</v>
      </c>
      <c r="E3515" s="47"/>
      <c r="F3515" s="25">
        <f t="shared" si="489"/>
        <v>2.09</v>
      </c>
      <c r="G3515" s="25">
        <f>VLOOKUP(F3515,'Spezifische Werte'!$B$2:$C$4002,2,FALSE)</f>
        <v>7.3732435985694874E-4</v>
      </c>
      <c r="H3515" s="25">
        <f t="shared" si="492"/>
        <v>1.4746487197138975</v>
      </c>
      <c r="J3515" s="25">
        <f t="shared" si="490"/>
        <v>2.1</v>
      </c>
      <c r="K3515" s="25">
        <f>VLOOKUP(J3515,'Spezifische Werte'!$B$2:$C$4002,2,FALSE)</f>
        <v>7.595217950017582E-4</v>
      </c>
      <c r="L3515" s="25">
        <f t="shared" si="493"/>
        <v>1.5190435900035164</v>
      </c>
      <c r="R3515" s="25">
        <v>3513</v>
      </c>
      <c r="S3515" s="25">
        <v>3512</v>
      </c>
      <c r="T3515" s="25">
        <f t="shared" si="497"/>
        <v>0.25443327038277369</v>
      </c>
      <c r="U3515" s="25">
        <f t="shared" si="494"/>
        <v>0.25883884494086984</v>
      </c>
      <c r="W3515" s="17">
        <f>Eingabe!H3516</f>
        <v>234</v>
      </c>
      <c r="X3515" s="17">
        <f t="shared" si="495"/>
        <v>2.34</v>
      </c>
      <c r="Y3515" s="17">
        <f t="shared" si="496"/>
        <v>229.99999999999997</v>
      </c>
    </row>
    <row r="3516" spans="1:25" x14ac:dyDescent="0.15">
      <c r="A3516" s="82">
        <f t="shared" si="491"/>
        <v>5</v>
      </c>
      <c r="B3516" s="46">
        <v>43612.37499999148</v>
      </c>
      <c r="C3516" s="47">
        <f>Eingabe!G3517</f>
        <v>0.2</v>
      </c>
      <c r="D3516" s="77">
        <v>3516</v>
      </c>
      <c r="E3516" s="47"/>
      <c r="F3516" s="25">
        <f t="shared" si="489"/>
        <v>0.3</v>
      </c>
      <c r="G3516" s="25">
        <f>VLOOKUP(F3516,'Spezifische Werte'!$B$2:$C$4002,2,FALSE)</f>
        <v>0</v>
      </c>
      <c r="H3516" s="25">
        <f t="shared" si="492"/>
        <v>0</v>
      </c>
      <c r="J3516" s="25">
        <f t="shared" si="490"/>
        <v>0.3</v>
      </c>
      <c r="K3516" s="25">
        <f>VLOOKUP(J3516,'Spezifische Werte'!$B$2:$C$4002,2,FALSE)</f>
        <v>0</v>
      </c>
      <c r="L3516" s="25">
        <f t="shared" si="493"/>
        <v>0</v>
      </c>
      <c r="R3516" s="25">
        <v>3514</v>
      </c>
      <c r="S3516" s="25">
        <v>3513</v>
      </c>
      <c r="T3516" s="25">
        <f t="shared" si="497"/>
        <v>0.25443327038277369</v>
      </c>
      <c r="U3516" s="25">
        <f t="shared" si="494"/>
        <v>0.25883884494086984</v>
      </c>
      <c r="W3516" s="17">
        <f>Eingabe!H3517</f>
        <v>243</v>
      </c>
      <c r="X3516" s="17">
        <f t="shared" si="495"/>
        <v>2.4300000000000002</v>
      </c>
      <c r="Y3516" s="17">
        <f t="shared" si="496"/>
        <v>240</v>
      </c>
    </row>
    <row r="3517" spans="1:25" x14ac:dyDescent="0.15">
      <c r="A3517" s="82">
        <f t="shared" si="491"/>
        <v>5</v>
      </c>
      <c r="B3517" s="46">
        <v>43612.416666658144</v>
      </c>
      <c r="C3517" s="47">
        <f>Eingabe!G3518</f>
        <v>1.2</v>
      </c>
      <c r="D3517" s="77">
        <v>3517</v>
      </c>
      <c r="E3517" s="47"/>
      <c r="F3517" s="25">
        <f t="shared" si="489"/>
        <v>1.79</v>
      </c>
      <c r="G3517" s="25">
        <f>VLOOKUP(F3517,'Spezifische Werte'!$B$2:$C$4002,2,FALSE)</f>
        <v>2.732045827896414E-4</v>
      </c>
      <c r="H3517" s="25">
        <f t="shared" si="492"/>
        <v>0.54640916557928276</v>
      </c>
      <c r="J3517" s="25">
        <f t="shared" si="490"/>
        <v>1.8</v>
      </c>
      <c r="K3517" s="25">
        <f>VLOOKUP(J3517,'Spezifische Werte'!$B$2:$C$4002,2,FALSE)</f>
        <v>2.8378103843694903E-4</v>
      </c>
      <c r="L3517" s="25">
        <f t="shared" si="493"/>
        <v>0.56756207687389804</v>
      </c>
      <c r="R3517" s="25">
        <v>3515</v>
      </c>
      <c r="S3517" s="25">
        <v>3514</v>
      </c>
      <c r="T3517" s="25">
        <f t="shared" si="497"/>
        <v>0.25443327038277369</v>
      </c>
      <c r="U3517" s="25">
        <f t="shared" si="494"/>
        <v>0.25883884494086984</v>
      </c>
      <c r="W3517" s="17">
        <f>Eingabe!H3518</f>
        <v>241</v>
      </c>
      <c r="X3517" s="17">
        <f t="shared" si="495"/>
        <v>2.41</v>
      </c>
      <c r="Y3517" s="17">
        <f t="shared" si="496"/>
        <v>240</v>
      </c>
    </row>
    <row r="3518" spans="1:25" x14ac:dyDescent="0.15">
      <c r="A3518" s="82">
        <f t="shared" si="491"/>
        <v>5</v>
      </c>
      <c r="B3518" s="46">
        <v>43612.458333324808</v>
      </c>
      <c r="C3518" s="47">
        <f>Eingabe!G3519</f>
        <v>1.7</v>
      </c>
      <c r="D3518" s="77">
        <v>3518</v>
      </c>
      <c r="E3518" s="47"/>
      <c r="F3518" s="25">
        <f t="shared" si="489"/>
        <v>2.54</v>
      </c>
      <c r="G3518" s="25">
        <f>VLOOKUP(F3518,'Spezifische Werte'!$B$2:$C$4002,2,FALSE)</f>
        <v>2.3517714395877558E-3</v>
      </c>
      <c r="H3518" s="25">
        <f t="shared" si="492"/>
        <v>4.7035428791755116</v>
      </c>
      <c r="J3518" s="25">
        <f t="shared" si="490"/>
        <v>2.5499999999999998</v>
      </c>
      <c r="K3518" s="25">
        <f>VLOOKUP(J3518,'Spezifische Werte'!$B$2:$C$4002,2,FALSE)</f>
        <v>2.4279301551432594E-3</v>
      </c>
      <c r="L3518" s="25">
        <f t="shared" si="493"/>
        <v>4.855860310286519</v>
      </c>
      <c r="R3518" s="25">
        <v>3516</v>
      </c>
      <c r="S3518" s="25">
        <v>3515</v>
      </c>
      <c r="T3518" s="25">
        <f t="shared" si="497"/>
        <v>0.25443327038277369</v>
      </c>
      <c r="U3518" s="25">
        <f t="shared" si="494"/>
        <v>0.25883884494086984</v>
      </c>
      <c r="W3518" s="17">
        <f>Eingabe!H3519</f>
        <v>245</v>
      </c>
      <c r="X3518" s="17">
        <f t="shared" si="495"/>
        <v>2.4500000000000002</v>
      </c>
      <c r="Y3518" s="17">
        <f t="shared" si="496"/>
        <v>250</v>
      </c>
    </row>
    <row r="3519" spans="1:25" x14ac:dyDescent="0.15">
      <c r="A3519" s="82">
        <f t="shared" si="491"/>
        <v>5</v>
      </c>
      <c r="B3519" s="46">
        <v>43612.499999991473</v>
      </c>
      <c r="C3519" s="47">
        <f>Eingabe!G3520</f>
        <v>0.8</v>
      </c>
      <c r="D3519" s="77">
        <v>3519</v>
      </c>
      <c r="E3519" s="47"/>
      <c r="F3519" s="25">
        <f t="shared" si="489"/>
        <v>1.19</v>
      </c>
      <c r="G3519" s="25">
        <f>VLOOKUP(F3519,'Spezifische Werte'!$B$2:$C$4002,2,FALSE)</f>
        <v>0</v>
      </c>
      <c r="H3519" s="25">
        <f t="shared" si="492"/>
        <v>0</v>
      </c>
      <c r="J3519" s="25">
        <f t="shared" si="490"/>
        <v>1.2</v>
      </c>
      <c r="K3519" s="25">
        <f>VLOOKUP(J3519,'Spezifische Werte'!$B$2:$C$4002,2,FALSE)</f>
        <v>0</v>
      </c>
      <c r="L3519" s="25">
        <f t="shared" si="493"/>
        <v>0</v>
      </c>
      <c r="R3519" s="25">
        <v>3517</v>
      </c>
      <c r="S3519" s="25">
        <v>3516</v>
      </c>
      <c r="T3519" s="25">
        <f t="shared" si="497"/>
        <v>0.25443327038277369</v>
      </c>
      <c r="U3519" s="25">
        <f t="shared" si="494"/>
        <v>0.25883884494086984</v>
      </c>
      <c r="W3519" s="17">
        <f>Eingabe!H3520</f>
        <v>226</v>
      </c>
      <c r="X3519" s="17">
        <f t="shared" si="495"/>
        <v>2.2599999999999998</v>
      </c>
      <c r="Y3519" s="17">
        <f t="shared" si="496"/>
        <v>229.99999999999997</v>
      </c>
    </row>
    <row r="3520" spans="1:25" x14ac:dyDescent="0.15">
      <c r="A3520" s="82">
        <f t="shared" si="491"/>
        <v>5</v>
      </c>
      <c r="B3520" s="46">
        <v>43612.541666658137</v>
      </c>
      <c r="C3520" s="47">
        <f>Eingabe!G3521</f>
        <v>1.4</v>
      </c>
      <c r="D3520" s="77">
        <v>3520</v>
      </c>
      <c r="E3520" s="47"/>
      <c r="F3520" s="25">
        <f t="shared" si="489"/>
        <v>2.09</v>
      </c>
      <c r="G3520" s="25">
        <f>VLOOKUP(F3520,'Spezifische Werte'!$B$2:$C$4002,2,FALSE)</f>
        <v>7.3732435985694874E-4</v>
      </c>
      <c r="H3520" s="25">
        <f t="shared" si="492"/>
        <v>1.4746487197138975</v>
      </c>
      <c r="J3520" s="25">
        <f t="shared" si="490"/>
        <v>2.1</v>
      </c>
      <c r="K3520" s="25">
        <f>VLOOKUP(J3520,'Spezifische Werte'!$B$2:$C$4002,2,FALSE)</f>
        <v>7.595217950017582E-4</v>
      </c>
      <c r="L3520" s="25">
        <f t="shared" si="493"/>
        <v>1.5190435900035164</v>
      </c>
      <c r="R3520" s="25">
        <v>3518</v>
      </c>
      <c r="S3520" s="25">
        <v>3517</v>
      </c>
      <c r="T3520" s="25">
        <f t="shared" si="497"/>
        <v>0.25443327038277369</v>
      </c>
      <c r="U3520" s="25">
        <f t="shared" si="494"/>
        <v>0.25883884494086984</v>
      </c>
      <c r="W3520" s="17">
        <f>Eingabe!H3521</f>
        <v>315</v>
      </c>
      <c r="X3520" s="17">
        <f t="shared" si="495"/>
        <v>3.15</v>
      </c>
      <c r="Y3520" s="17">
        <f t="shared" si="496"/>
        <v>320</v>
      </c>
    </row>
    <row r="3521" spans="1:25" x14ac:dyDescent="0.15">
      <c r="A3521" s="82">
        <f t="shared" si="491"/>
        <v>5</v>
      </c>
      <c r="B3521" s="46">
        <v>43612.583333324801</v>
      </c>
      <c r="C3521" s="47">
        <f>Eingabe!G3522</f>
        <v>1.2</v>
      </c>
      <c r="D3521" s="77">
        <v>3521</v>
      </c>
      <c r="E3521" s="47"/>
      <c r="F3521" s="25">
        <f t="shared" si="489"/>
        <v>1.79</v>
      </c>
      <c r="G3521" s="25">
        <f>VLOOKUP(F3521,'Spezifische Werte'!$B$2:$C$4002,2,FALSE)</f>
        <v>2.732045827896414E-4</v>
      </c>
      <c r="H3521" s="25">
        <f t="shared" si="492"/>
        <v>0.54640916557928276</v>
      </c>
      <c r="J3521" s="25">
        <f t="shared" si="490"/>
        <v>1.8</v>
      </c>
      <c r="K3521" s="25">
        <f>VLOOKUP(J3521,'Spezifische Werte'!$B$2:$C$4002,2,FALSE)</f>
        <v>2.8378103843694903E-4</v>
      </c>
      <c r="L3521" s="25">
        <f t="shared" si="493"/>
        <v>0.56756207687389804</v>
      </c>
      <c r="R3521" s="25">
        <v>3519</v>
      </c>
      <c r="S3521" s="25">
        <v>3518</v>
      </c>
      <c r="T3521" s="25">
        <f t="shared" si="497"/>
        <v>0.25443327038277369</v>
      </c>
      <c r="U3521" s="25">
        <f t="shared" si="494"/>
        <v>0.25883884494086984</v>
      </c>
      <c r="W3521" s="17">
        <f>Eingabe!H3522</f>
        <v>241</v>
      </c>
      <c r="X3521" s="17">
        <f t="shared" si="495"/>
        <v>2.41</v>
      </c>
      <c r="Y3521" s="17">
        <f t="shared" si="496"/>
        <v>240</v>
      </c>
    </row>
    <row r="3522" spans="1:25" x14ac:dyDescent="0.15">
      <c r="A3522" s="82">
        <f t="shared" si="491"/>
        <v>5</v>
      </c>
      <c r="B3522" s="46">
        <v>43612.624999991465</v>
      </c>
      <c r="C3522" s="47">
        <f>Eingabe!G3523</f>
        <v>1</v>
      </c>
      <c r="D3522" s="77">
        <v>3522</v>
      </c>
      <c r="E3522" s="47"/>
      <c r="F3522" s="25">
        <f t="shared" si="489"/>
        <v>1.49</v>
      </c>
      <c r="G3522" s="25">
        <f>VLOOKUP(F3522,'Spezifische Werte'!$B$2:$C$4002,2,FALSE)</f>
        <v>6.4682605317823889E-5</v>
      </c>
      <c r="H3522" s="25">
        <f t="shared" si="492"/>
        <v>0.12936521063564776</v>
      </c>
      <c r="J3522" s="25">
        <f t="shared" si="490"/>
        <v>1.5</v>
      </c>
      <c r="K3522" s="25">
        <f>VLOOKUP(J3522,'Spezifische Werte'!$B$2:$C$4002,2,FALSE)</f>
        <v>6.8738350145803551E-5</v>
      </c>
      <c r="L3522" s="25">
        <f t="shared" si="493"/>
        <v>0.13747670029160711</v>
      </c>
      <c r="R3522" s="25">
        <v>3520</v>
      </c>
      <c r="S3522" s="25">
        <v>3519</v>
      </c>
      <c r="T3522" s="25">
        <f t="shared" si="497"/>
        <v>0.25443327038277369</v>
      </c>
      <c r="U3522" s="25">
        <f t="shared" si="494"/>
        <v>0.25883884494086984</v>
      </c>
      <c r="W3522" s="17">
        <f>Eingabe!H3523</f>
        <v>254</v>
      </c>
      <c r="X3522" s="17">
        <f t="shared" si="495"/>
        <v>2.54</v>
      </c>
      <c r="Y3522" s="17">
        <f t="shared" si="496"/>
        <v>250</v>
      </c>
    </row>
    <row r="3523" spans="1:25" x14ac:dyDescent="0.15">
      <c r="A3523" s="82">
        <f t="shared" si="491"/>
        <v>5</v>
      </c>
      <c r="B3523" s="46">
        <v>43612.66666665813</v>
      </c>
      <c r="C3523" s="47">
        <f>Eingabe!G3524</f>
        <v>1.6</v>
      </c>
      <c r="D3523" s="77">
        <v>3523</v>
      </c>
      <c r="E3523" s="47"/>
      <c r="F3523" s="25">
        <f t="shared" ref="F3523:F3586" si="498">ROUND(C3523*($O$4/$O$5)^$O$7,2)</f>
        <v>2.39</v>
      </c>
      <c r="G3523" s="25">
        <f>VLOOKUP(F3523,'Spezifische Werte'!$B$2:$C$4002,2,FALSE)</f>
        <v>1.6182188036419766E-3</v>
      </c>
      <c r="H3523" s="25">
        <f t="shared" si="492"/>
        <v>3.2364376072839534</v>
      </c>
      <c r="J3523" s="25">
        <f t="shared" ref="J3523:J3586" si="499">ROUND(C3523*(LN($O$4/$O$8)/LN($O$5/$O$8)),2)</f>
        <v>2.4</v>
      </c>
      <c r="K3523" s="25">
        <f>VLOOKUP(J3523,'Spezifische Werte'!$B$2:$C$4002,2,FALSE)</f>
        <v>1.6560687882273774E-3</v>
      </c>
      <c r="L3523" s="25">
        <f t="shared" si="493"/>
        <v>3.3121375764547549</v>
      </c>
      <c r="R3523" s="25">
        <v>3521</v>
      </c>
      <c r="S3523" s="25">
        <v>3520</v>
      </c>
      <c r="T3523" s="25">
        <f t="shared" si="497"/>
        <v>0.25443327038277369</v>
      </c>
      <c r="U3523" s="25">
        <f t="shared" si="494"/>
        <v>0.25883884494086984</v>
      </c>
      <c r="W3523" s="17">
        <f>Eingabe!H3524</f>
        <v>235</v>
      </c>
      <c r="X3523" s="17">
        <f t="shared" si="495"/>
        <v>2.35</v>
      </c>
      <c r="Y3523" s="17">
        <f t="shared" si="496"/>
        <v>240</v>
      </c>
    </row>
    <row r="3524" spans="1:25" x14ac:dyDescent="0.15">
      <c r="A3524" s="82">
        <f t="shared" ref="A3524:A3587" si="500">MONTH(B3524)</f>
        <v>5</v>
      </c>
      <c r="B3524" s="46">
        <v>43612.708333324794</v>
      </c>
      <c r="C3524" s="47">
        <f>Eingabe!G3525</f>
        <v>2.2000000000000002</v>
      </c>
      <c r="D3524" s="77">
        <v>3524</v>
      </c>
      <c r="E3524" s="47"/>
      <c r="F3524" s="25">
        <f t="shared" si="498"/>
        <v>3.28</v>
      </c>
      <c r="G3524" s="25">
        <f>VLOOKUP(F3524,'Spezifische Werte'!$B$2:$C$4002,2,FALSE)</f>
        <v>1.4036237149224865E-2</v>
      </c>
      <c r="H3524" s="25">
        <f t="shared" ref="H3524:H3587" si="501">G3524*$O$9*1000</f>
        <v>28.07247429844973</v>
      </c>
      <c r="J3524" s="25">
        <f t="shared" si="499"/>
        <v>3.3</v>
      </c>
      <c r="K3524" s="25">
        <f>VLOOKUP(J3524,'Spezifische Werte'!$B$2:$C$4002,2,FALSE)</f>
        <v>1.4533450192857693E-2</v>
      </c>
      <c r="L3524" s="25">
        <f t="shared" ref="L3524:L3587" si="502">K3524*$O$9*1000</f>
        <v>29.066900385715385</v>
      </c>
      <c r="R3524" s="25">
        <v>3522</v>
      </c>
      <c r="S3524" s="25">
        <v>3521</v>
      </c>
      <c r="T3524" s="25">
        <f t="shared" si="497"/>
        <v>0.25443327038277369</v>
      </c>
      <c r="U3524" s="25">
        <f t="shared" ref="U3524:U3587" si="503">LARGE($L$3:$L$8762,R3524)/1000</f>
        <v>0.25883884494086984</v>
      </c>
      <c r="W3524" s="17">
        <f>Eingabe!H3525</f>
        <v>190</v>
      </c>
      <c r="X3524" s="17">
        <f t="shared" ref="X3524:X3587" si="504">W3524/100</f>
        <v>1.9</v>
      </c>
      <c r="Y3524" s="17">
        <f t="shared" ref="Y3524:Y3587" si="505">ROUND(X3524,1)*100</f>
        <v>190</v>
      </c>
    </row>
    <row r="3525" spans="1:25" x14ac:dyDescent="0.15">
      <c r="A3525" s="82">
        <f t="shared" si="500"/>
        <v>5</v>
      </c>
      <c r="B3525" s="46">
        <v>43612.749999991458</v>
      </c>
      <c r="C3525" s="47">
        <f>Eingabe!G3526</f>
        <v>2.4</v>
      </c>
      <c r="D3525" s="77">
        <v>3525</v>
      </c>
      <c r="E3525" s="47"/>
      <c r="F3525" s="25">
        <f t="shared" si="498"/>
        <v>3.58</v>
      </c>
      <c r="G3525" s="25">
        <f>VLOOKUP(F3525,'Spezifische Werte'!$B$2:$C$4002,2,FALSE)</f>
        <v>2.2829235995572409E-2</v>
      </c>
      <c r="H3525" s="25">
        <f t="shared" si="501"/>
        <v>45.658471991144815</v>
      </c>
      <c r="J3525" s="25">
        <f t="shared" si="499"/>
        <v>3.6</v>
      </c>
      <c r="K3525" s="25">
        <f>VLOOKUP(J3525,'Spezifische Werte'!$B$2:$C$4002,2,FALSE)</f>
        <v>2.3596471134930203E-2</v>
      </c>
      <c r="L3525" s="25">
        <f t="shared" si="502"/>
        <v>47.19294226986041</v>
      </c>
      <c r="R3525" s="25">
        <v>3523</v>
      </c>
      <c r="S3525" s="25">
        <v>3522</v>
      </c>
      <c r="T3525" s="25">
        <f t="shared" si="497"/>
        <v>0.25443327038277369</v>
      </c>
      <c r="U3525" s="25">
        <f t="shared" si="503"/>
        <v>0.25883884494086984</v>
      </c>
      <c r="W3525" s="17">
        <f>Eingabe!H3526</f>
        <v>308</v>
      </c>
      <c r="X3525" s="17">
        <f t="shared" si="504"/>
        <v>3.08</v>
      </c>
      <c r="Y3525" s="17">
        <f t="shared" si="505"/>
        <v>310</v>
      </c>
    </row>
    <row r="3526" spans="1:25" x14ac:dyDescent="0.15">
      <c r="A3526" s="82">
        <f t="shared" si="500"/>
        <v>5</v>
      </c>
      <c r="B3526" s="46">
        <v>43612.791666658122</v>
      </c>
      <c r="C3526" s="47">
        <f>Eingabe!G3527</f>
        <v>1.6</v>
      </c>
      <c r="D3526" s="77">
        <v>3526</v>
      </c>
      <c r="E3526" s="47"/>
      <c r="F3526" s="25">
        <f t="shared" si="498"/>
        <v>2.39</v>
      </c>
      <c r="G3526" s="25">
        <f>VLOOKUP(F3526,'Spezifische Werte'!$B$2:$C$4002,2,FALSE)</f>
        <v>1.6182188036419766E-3</v>
      </c>
      <c r="H3526" s="25">
        <f t="shared" si="501"/>
        <v>3.2364376072839534</v>
      </c>
      <c r="J3526" s="25">
        <f t="shared" si="499"/>
        <v>2.4</v>
      </c>
      <c r="K3526" s="25">
        <f>VLOOKUP(J3526,'Spezifische Werte'!$B$2:$C$4002,2,FALSE)</f>
        <v>1.6560687882273774E-3</v>
      </c>
      <c r="L3526" s="25">
        <f t="shared" si="502"/>
        <v>3.3121375764547549</v>
      </c>
      <c r="R3526" s="25">
        <v>3524</v>
      </c>
      <c r="S3526" s="25">
        <v>3523</v>
      </c>
      <c r="T3526" s="25">
        <f t="shared" ref="T3526:T3589" si="506">LARGE($H$3:$H$8762,R3526)/1000</f>
        <v>0.25443327038277369</v>
      </c>
      <c r="U3526" s="25">
        <f t="shared" si="503"/>
        <v>0.25883884494086984</v>
      </c>
      <c r="W3526" s="17">
        <f>Eingabe!H3527</f>
        <v>330</v>
      </c>
      <c r="X3526" s="17">
        <f t="shared" si="504"/>
        <v>3.3</v>
      </c>
      <c r="Y3526" s="17">
        <f t="shared" si="505"/>
        <v>330</v>
      </c>
    </row>
    <row r="3527" spans="1:25" x14ac:dyDescent="0.15">
      <c r="A3527" s="82">
        <f t="shared" si="500"/>
        <v>5</v>
      </c>
      <c r="B3527" s="46">
        <v>43612.833333324787</v>
      </c>
      <c r="C3527" s="47">
        <f>Eingabe!G3528</f>
        <v>1.7</v>
      </c>
      <c r="D3527" s="77">
        <v>3527</v>
      </c>
      <c r="E3527" s="47"/>
      <c r="F3527" s="25">
        <f t="shared" si="498"/>
        <v>2.54</v>
      </c>
      <c r="G3527" s="25">
        <f>VLOOKUP(F3527,'Spezifische Werte'!$B$2:$C$4002,2,FALSE)</f>
        <v>2.3517714395877558E-3</v>
      </c>
      <c r="H3527" s="25">
        <f t="shared" si="501"/>
        <v>4.7035428791755116</v>
      </c>
      <c r="J3527" s="25">
        <f t="shared" si="499"/>
        <v>2.5499999999999998</v>
      </c>
      <c r="K3527" s="25">
        <f>VLOOKUP(J3527,'Spezifische Werte'!$B$2:$C$4002,2,FALSE)</f>
        <v>2.4279301551432594E-3</v>
      </c>
      <c r="L3527" s="25">
        <f t="shared" si="502"/>
        <v>4.855860310286519</v>
      </c>
      <c r="R3527" s="25">
        <v>3525</v>
      </c>
      <c r="S3527" s="25">
        <v>3524</v>
      </c>
      <c r="T3527" s="25">
        <f t="shared" si="506"/>
        <v>0.25443327038277369</v>
      </c>
      <c r="U3527" s="25">
        <f t="shared" si="503"/>
        <v>0.25883884494086984</v>
      </c>
      <c r="W3527" s="17">
        <f>Eingabe!H3528</f>
        <v>148</v>
      </c>
      <c r="X3527" s="17">
        <f t="shared" si="504"/>
        <v>1.48</v>
      </c>
      <c r="Y3527" s="17">
        <f t="shared" si="505"/>
        <v>150</v>
      </c>
    </row>
    <row r="3528" spans="1:25" x14ac:dyDescent="0.15">
      <c r="A3528" s="82">
        <f t="shared" si="500"/>
        <v>5</v>
      </c>
      <c r="B3528" s="46">
        <v>43612.874999991451</v>
      </c>
      <c r="C3528" s="47">
        <f>Eingabe!G3529</f>
        <v>2.2999999999999998</v>
      </c>
      <c r="D3528" s="77">
        <v>3528</v>
      </c>
      <c r="E3528" s="47"/>
      <c r="F3528" s="25">
        <f t="shared" si="498"/>
        <v>3.43</v>
      </c>
      <c r="G3528" s="25">
        <f>VLOOKUP(F3528,'Spezifische Werte'!$B$2:$C$4002,2,FALSE)</f>
        <v>1.7964243573129882E-2</v>
      </c>
      <c r="H3528" s="25">
        <f t="shared" si="501"/>
        <v>35.928487146259762</v>
      </c>
      <c r="J3528" s="25">
        <f t="shared" si="499"/>
        <v>3.45</v>
      </c>
      <c r="K3528" s="25">
        <f>VLOOKUP(J3528,'Spezifische Werte'!$B$2:$C$4002,2,FALSE)</f>
        <v>1.8521187553697735E-2</v>
      </c>
      <c r="L3528" s="25">
        <f t="shared" si="502"/>
        <v>37.042375107395472</v>
      </c>
      <c r="R3528" s="25">
        <v>3526</v>
      </c>
      <c r="S3528" s="25">
        <v>3525</v>
      </c>
      <c r="T3528" s="25">
        <f t="shared" si="506"/>
        <v>0.25443327038277369</v>
      </c>
      <c r="U3528" s="25">
        <f t="shared" si="503"/>
        <v>0.25883884494086984</v>
      </c>
      <c r="W3528" s="17">
        <f>Eingabe!H3529</f>
        <v>349</v>
      </c>
      <c r="X3528" s="17">
        <f t="shared" si="504"/>
        <v>3.49</v>
      </c>
      <c r="Y3528" s="17">
        <f t="shared" si="505"/>
        <v>350</v>
      </c>
    </row>
    <row r="3529" spans="1:25" x14ac:dyDescent="0.15">
      <c r="A3529" s="82">
        <f t="shared" si="500"/>
        <v>5</v>
      </c>
      <c r="B3529" s="46">
        <v>43612.916666658115</v>
      </c>
      <c r="C3529" s="47">
        <f>Eingabe!G3530</f>
        <v>2.6</v>
      </c>
      <c r="D3529" s="77">
        <v>3529</v>
      </c>
      <c r="E3529" s="47"/>
      <c r="F3529" s="25">
        <f t="shared" si="498"/>
        <v>3.88</v>
      </c>
      <c r="G3529" s="25">
        <f>VLOOKUP(F3529,'Spezifische Werte'!$B$2:$C$4002,2,FALSE)</f>
        <v>3.5689320314118818E-2</v>
      </c>
      <c r="H3529" s="25">
        <f t="shared" si="501"/>
        <v>71.378640628237633</v>
      </c>
      <c r="J3529" s="25">
        <f t="shared" si="499"/>
        <v>3.9</v>
      </c>
      <c r="K3529" s="25">
        <f>VLOOKUP(J3529,'Spezifische Werte'!$B$2:$C$4002,2,FALSE)</f>
        <v>3.6613952811549305E-2</v>
      </c>
      <c r="L3529" s="25">
        <f t="shared" si="502"/>
        <v>73.227905623098607</v>
      </c>
      <c r="R3529" s="25">
        <v>3527</v>
      </c>
      <c r="S3529" s="25">
        <v>3526</v>
      </c>
      <c r="T3529" s="25">
        <f t="shared" si="506"/>
        <v>0.25443327038277369</v>
      </c>
      <c r="U3529" s="25">
        <f t="shared" si="503"/>
        <v>0.25883884494086984</v>
      </c>
      <c r="W3529" s="17">
        <f>Eingabe!H3530</f>
        <v>23</v>
      </c>
      <c r="X3529" s="17">
        <f t="shared" si="504"/>
        <v>0.23</v>
      </c>
      <c r="Y3529" s="17">
        <f t="shared" si="505"/>
        <v>20</v>
      </c>
    </row>
    <row r="3530" spans="1:25" x14ac:dyDescent="0.15">
      <c r="A3530" s="82">
        <f t="shared" si="500"/>
        <v>5</v>
      </c>
      <c r="B3530" s="46">
        <v>43612.958333324779</v>
      </c>
      <c r="C3530" s="47">
        <f>Eingabe!G3531</f>
        <v>2.2000000000000002</v>
      </c>
      <c r="D3530" s="77">
        <v>3530</v>
      </c>
      <c r="E3530" s="47"/>
      <c r="F3530" s="25">
        <f t="shared" si="498"/>
        <v>3.28</v>
      </c>
      <c r="G3530" s="25">
        <f>VLOOKUP(F3530,'Spezifische Werte'!$B$2:$C$4002,2,FALSE)</f>
        <v>1.4036237149224865E-2</v>
      </c>
      <c r="H3530" s="25">
        <f t="shared" si="501"/>
        <v>28.07247429844973</v>
      </c>
      <c r="J3530" s="25">
        <f t="shared" si="499"/>
        <v>3.3</v>
      </c>
      <c r="K3530" s="25">
        <f>VLOOKUP(J3530,'Spezifische Werte'!$B$2:$C$4002,2,FALSE)</f>
        <v>1.4533450192857693E-2</v>
      </c>
      <c r="L3530" s="25">
        <f t="shared" si="502"/>
        <v>29.066900385715385</v>
      </c>
      <c r="R3530" s="25">
        <v>3528</v>
      </c>
      <c r="S3530" s="25">
        <v>3527</v>
      </c>
      <c r="T3530" s="25">
        <f t="shared" si="506"/>
        <v>0.25443327038277369</v>
      </c>
      <c r="U3530" s="25">
        <f t="shared" si="503"/>
        <v>0.25883884494086984</v>
      </c>
      <c r="W3530" s="17">
        <f>Eingabe!H3531</f>
        <v>81</v>
      </c>
      <c r="X3530" s="17">
        <f t="shared" si="504"/>
        <v>0.81</v>
      </c>
      <c r="Y3530" s="17">
        <f t="shared" si="505"/>
        <v>80</v>
      </c>
    </row>
    <row r="3531" spans="1:25" x14ac:dyDescent="0.15">
      <c r="A3531" s="82">
        <f t="shared" si="500"/>
        <v>5</v>
      </c>
      <c r="B3531" s="46">
        <v>43612.999999991443</v>
      </c>
      <c r="C3531" s="47">
        <f>Eingabe!G3532</f>
        <v>2.1</v>
      </c>
      <c r="D3531" s="77">
        <v>3531</v>
      </c>
      <c r="E3531" s="47"/>
      <c r="F3531" s="25">
        <f t="shared" si="498"/>
        <v>3.13</v>
      </c>
      <c r="G3531" s="25">
        <f>VLOOKUP(F3531,'Spezifische Werte'!$B$2:$C$4002,2,FALSE)</f>
        <v>1.0589326186624812E-2</v>
      </c>
      <c r="H3531" s="25">
        <f t="shared" si="501"/>
        <v>21.178652373249626</v>
      </c>
      <c r="J3531" s="25">
        <f t="shared" si="499"/>
        <v>3.15</v>
      </c>
      <c r="K3531" s="25">
        <f>VLOOKUP(J3531,'Spezifische Werte'!$B$2:$C$4002,2,FALSE)</f>
        <v>1.1019016897018549E-2</v>
      </c>
      <c r="L3531" s="25">
        <f t="shared" si="502"/>
        <v>22.038033794037098</v>
      </c>
      <c r="R3531" s="25">
        <v>3529</v>
      </c>
      <c r="S3531" s="25">
        <v>3528</v>
      </c>
      <c r="T3531" s="25">
        <f t="shared" si="506"/>
        <v>0.25443327038277369</v>
      </c>
      <c r="U3531" s="25">
        <f t="shared" si="503"/>
        <v>0.25883884494086984</v>
      </c>
      <c r="W3531" s="17">
        <f>Eingabe!H3532</f>
        <v>85</v>
      </c>
      <c r="X3531" s="17">
        <f t="shared" si="504"/>
        <v>0.85</v>
      </c>
      <c r="Y3531" s="17">
        <f t="shared" si="505"/>
        <v>90</v>
      </c>
    </row>
    <row r="3532" spans="1:25" x14ac:dyDescent="0.15">
      <c r="A3532" s="82">
        <f t="shared" si="500"/>
        <v>5</v>
      </c>
      <c r="B3532" s="46">
        <v>43613.041666658108</v>
      </c>
      <c r="C3532" s="47">
        <f>Eingabe!G3533</f>
        <v>2.1</v>
      </c>
      <c r="D3532" s="77">
        <v>3532</v>
      </c>
      <c r="E3532" s="47"/>
      <c r="F3532" s="25">
        <f t="shared" si="498"/>
        <v>3.13</v>
      </c>
      <c r="G3532" s="25">
        <f>VLOOKUP(F3532,'Spezifische Werte'!$B$2:$C$4002,2,FALSE)</f>
        <v>1.0589326186624812E-2</v>
      </c>
      <c r="H3532" s="25">
        <f t="shared" si="501"/>
        <v>21.178652373249626</v>
      </c>
      <c r="J3532" s="25">
        <f t="shared" si="499"/>
        <v>3.15</v>
      </c>
      <c r="K3532" s="25">
        <f>VLOOKUP(J3532,'Spezifische Werte'!$B$2:$C$4002,2,FALSE)</f>
        <v>1.1019016897018549E-2</v>
      </c>
      <c r="L3532" s="25">
        <f t="shared" si="502"/>
        <v>22.038033794037098</v>
      </c>
      <c r="R3532" s="25">
        <v>3530</v>
      </c>
      <c r="S3532" s="25">
        <v>3529</v>
      </c>
      <c r="T3532" s="25">
        <f t="shared" si="506"/>
        <v>0.25443327038277369</v>
      </c>
      <c r="U3532" s="25">
        <f t="shared" si="503"/>
        <v>0.25883884494086984</v>
      </c>
      <c r="W3532" s="17">
        <f>Eingabe!H3533</f>
        <v>93</v>
      </c>
      <c r="X3532" s="17">
        <f t="shared" si="504"/>
        <v>0.93</v>
      </c>
      <c r="Y3532" s="17">
        <f t="shared" si="505"/>
        <v>90</v>
      </c>
    </row>
    <row r="3533" spans="1:25" x14ac:dyDescent="0.15">
      <c r="A3533" s="82">
        <f t="shared" si="500"/>
        <v>5</v>
      </c>
      <c r="B3533" s="46">
        <v>43613.083333324772</v>
      </c>
      <c r="C3533" s="47">
        <f>Eingabe!G3534</f>
        <v>2.2000000000000002</v>
      </c>
      <c r="D3533" s="77">
        <v>3533</v>
      </c>
      <c r="E3533" s="47"/>
      <c r="F3533" s="25">
        <f t="shared" si="498"/>
        <v>3.28</v>
      </c>
      <c r="G3533" s="25">
        <f>VLOOKUP(F3533,'Spezifische Werte'!$B$2:$C$4002,2,FALSE)</f>
        <v>1.4036237149224865E-2</v>
      </c>
      <c r="H3533" s="25">
        <f t="shared" si="501"/>
        <v>28.07247429844973</v>
      </c>
      <c r="J3533" s="25">
        <f t="shared" si="499"/>
        <v>3.3</v>
      </c>
      <c r="K3533" s="25">
        <f>VLOOKUP(J3533,'Spezifische Werte'!$B$2:$C$4002,2,FALSE)</f>
        <v>1.4533450192857693E-2</v>
      </c>
      <c r="L3533" s="25">
        <f t="shared" si="502"/>
        <v>29.066900385715385</v>
      </c>
      <c r="R3533" s="25">
        <v>3531</v>
      </c>
      <c r="S3533" s="25">
        <v>3530</v>
      </c>
      <c r="T3533" s="25">
        <f t="shared" si="506"/>
        <v>0.25443327038277369</v>
      </c>
      <c r="U3533" s="25">
        <f t="shared" si="503"/>
        <v>0.25883884494086984</v>
      </c>
      <c r="W3533" s="17">
        <f>Eingabe!H3534</f>
        <v>111</v>
      </c>
      <c r="X3533" s="17">
        <f t="shared" si="504"/>
        <v>1.1100000000000001</v>
      </c>
      <c r="Y3533" s="17">
        <f t="shared" si="505"/>
        <v>110.00000000000001</v>
      </c>
    </row>
    <row r="3534" spans="1:25" x14ac:dyDescent="0.15">
      <c r="A3534" s="82">
        <f t="shared" si="500"/>
        <v>5</v>
      </c>
      <c r="B3534" s="46">
        <v>43613.124999991436</v>
      </c>
      <c r="C3534" s="47">
        <f>Eingabe!G3535</f>
        <v>1.9</v>
      </c>
      <c r="D3534" s="77">
        <v>3534</v>
      </c>
      <c r="E3534" s="47"/>
      <c r="F3534" s="25">
        <f t="shared" si="498"/>
        <v>2.83</v>
      </c>
      <c r="G3534" s="25">
        <f>VLOOKUP(F3534,'Spezifische Werte'!$B$2:$C$4002,2,FALSE)</f>
        <v>5.3996541966473566E-3</v>
      </c>
      <c r="H3534" s="25">
        <f t="shared" si="501"/>
        <v>10.799308393294714</v>
      </c>
      <c r="J3534" s="25">
        <f t="shared" si="499"/>
        <v>2.85</v>
      </c>
      <c r="K3534" s="25">
        <f>VLOOKUP(J3534,'Spezifische Werte'!$B$2:$C$4002,2,FALSE)</f>
        <v>5.6714421172963415E-3</v>
      </c>
      <c r="L3534" s="25">
        <f t="shared" si="502"/>
        <v>11.342884234592683</v>
      </c>
      <c r="R3534" s="25">
        <v>3532</v>
      </c>
      <c r="S3534" s="25">
        <v>3531</v>
      </c>
      <c r="T3534" s="25">
        <f t="shared" si="506"/>
        <v>0.25443327038277369</v>
      </c>
      <c r="U3534" s="25">
        <f t="shared" si="503"/>
        <v>0.25883884494086984</v>
      </c>
      <c r="W3534" s="17">
        <f>Eingabe!H3535</f>
        <v>107</v>
      </c>
      <c r="X3534" s="17">
        <f t="shared" si="504"/>
        <v>1.07</v>
      </c>
      <c r="Y3534" s="17">
        <f t="shared" si="505"/>
        <v>110.00000000000001</v>
      </c>
    </row>
    <row r="3535" spans="1:25" x14ac:dyDescent="0.15">
      <c r="A3535" s="82">
        <f t="shared" si="500"/>
        <v>5</v>
      </c>
      <c r="B3535" s="46">
        <v>43613.1666666581</v>
      </c>
      <c r="C3535" s="47">
        <f>Eingabe!G3536</f>
        <v>1.5</v>
      </c>
      <c r="D3535" s="77">
        <v>3535</v>
      </c>
      <c r="E3535" s="47"/>
      <c r="F3535" s="25">
        <f t="shared" si="498"/>
        <v>2.2400000000000002</v>
      </c>
      <c r="G3535" s="25">
        <f>VLOOKUP(F3535,'Spezifische Werte'!$B$2:$C$4002,2,FALSE)</f>
        <v>1.1193746192255218E-3</v>
      </c>
      <c r="H3535" s="25">
        <f t="shared" si="501"/>
        <v>2.2387492384510437</v>
      </c>
      <c r="J3535" s="25">
        <f t="shared" si="499"/>
        <v>2.25</v>
      </c>
      <c r="K3535" s="25">
        <f>VLOOKUP(J3535,'Spezifische Werte'!$B$2:$C$4002,2,FALSE)</f>
        <v>1.1487981333340618E-3</v>
      </c>
      <c r="L3535" s="25">
        <f t="shared" si="502"/>
        <v>2.2975962666681236</v>
      </c>
      <c r="R3535" s="25">
        <v>3533</v>
      </c>
      <c r="S3535" s="25">
        <v>3532</v>
      </c>
      <c r="T3535" s="25">
        <f t="shared" si="506"/>
        <v>0.25443327038277369</v>
      </c>
      <c r="U3535" s="25">
        <f t="shared" si="503"/>
        <v>0.25883884494086984</v>
      </c>
      <c r="W3535" s="17">
        <f>Eingabe!H3536</f>
        <v>106</v>
      </c>
      <c r="X3535" s="17">
        <f t="shared" si="504"/>
        <v>1.06</v>
      </c>
      <c r="Y3535" s="17">
        <f t="shared" si="505"/>
        <v>110.00000000000001</v>
      </c>
    </row>
    <row r="3536" spans="1:25" x14ac:dyDescent="0.15">
      <c r="A3536" s="82">
        <f t="shared" si="500"/>
        <v>5</v>
      </c>
      <c r="B3536" s="46">
        <v>43613.208333324765</v>
      </c>
      <c r="C3536" s="47">
        <f>Eingabe!G3537</f>
        <v>1.4</v>
      </c>
      <c r="D3536" s="77">
        <v>3536</v>
      </c>
      <c r="E3536" s="47"/>
      <c r="F3536" s="25">
        <f t="shared" si="498"/>
        <v>2.09</v>
      </c>
      <c r="G3536" s="25">
        <f>VLOOKUP(F3536,'Spezifische Werte'!$B$2:$C$4002,2,FALSE)</f>
        <v>7.3732435985694874E-4</v>
      </c>
      <c r="H3536" s="25">
        <f t="shared" si="501"/>
        <v>1.4746487197138975</v>
      </c>
      <c r="J3536" s="25">
        <f t="shared" si="499"/>
        <v>2.1</v>
      </c>
      <c r="K3536" s="25">
        <f>VLOOKUP(J3536,'Spezifische Werte'!$B$2:$C$4002,2,FALSE)</f>
        <v>7.595217950017582E-4</v>
      </c>
      <c r="L3536" s="25">
        <f t="shared" si="502"/>
        <v>1.5190435900035164</v>
      </c>
      <c r="R3536" s="25">
        <v>3534</v>
      </c>
      <c r="S3536" s="25">
        <v>3533</v>
      </c>
      <c r="T3536" s="25">
        <f t="shared" si="506"/>
        <v>0.25443327038277369</v>
      </c>
      <c r="U3536" s="25">
        <f t="shared" si="503"/>
        <v>0.25883884494086984</v>
      </c>
      <c r="W3536" s="17">
        <f>Eingabe!H3537</f>
        <v>109</v>
      </c>
      <c r="X3536" s="17">
        <f t="shared" si="504"/>
        <v>1.0900000000000001</v>
      </c>
      <c r="Y3536" s="17">
        <f t="shared" si="505"/>
        <v>110.00000000000001</v>
      </c>
    </row>
    <row r="3537" spans="1:25" x14ac:dyDescent="0.15">
      <c r="A3537" s="82">
        <f t="shared" si="500"/>
        <v>5</v>
      </c>
      <c r="B3537" s="46">
        <v>43613.249999991429</v>
      </c>
      <c r="C3537" s="47">
        <f>Eingabe!G3538</f>
        <v>2.2999999999999998</v>
      </c>
      <c r="D3537" s="77">
        <v>3537</v>
      </c>
      <c r="E3537" s="47"/>
      <c r="F3537" s="25">
        <f t="shared" si="498"/>
        <v>3.43</v>
      </c>
      <c r="G3537" s="25">
        <f>VLOOKUP(F3537,'Spezifische Werte'!$B$2:$C$4002,2,FALSE)</f>
        <v>1.7964243573129882E-2</v>
      </c>
      <c r="H3537" s="25">
        <f t="shared" si="501"/>
        <v>35.928487146259762</v>
      </c>
      <c r="J3537" s="25">
        <f t="shared" si="499"/>
        <v>3.45</v>
      </c>
      <c r="K3537" s="25">
        <f>VLOOKUP(J3537,'Spezifische Werte'!$B$2:$C$4002,2,FALSE)</f>
        <v>1.8521187553697735E-2</v>
      </c>
      <c r="L3537" s="25">
        <f t="shared" si="502"/>
        <v>37.042375107395472</v>
      </c>
      <c r="R3537" s="25">
        <v>3535</v>
      </c>
      <c r="S3537" s="25">
        <v>3534</v>
      </c>
      <c r="T3537" s="25">
        <f t="shared" si="506"/>
        <v>0.25443327038277369</v>
      </c>
      <c r="U3537" s="25">
        <f t="shared" si="503"/>
        <v>0.25883884494086984</v>
      </c>
      <c r="W3537" s="17">
        <f>Eingabe!H3538</f>
        <v>87</v>
      </c>
      <c r="X3537" s="17">
        <f t="shared" si="504"/>
        <v>0.87</v>
      </c>
      <c r="Y3537" s="17">
        <f t="shared" si="505"/>
        <v>90</v>
      </c>
    </row>
    <row r="3538" spans="1:25" x14ac:dyDescent="0.15">
      <c r="A3538" s="82">
        <f t="shared" si="500"/>
        <v>5</v>
      </c>
      <c r="B3538" s="46">
        <v>43613.291666658093</v>
      </c>
      <c r="C3538" s="47">
        <f>Eingabe!G3539</f>
        <v>2.7</v>
      </c>
      <c r="D3538" s="77">
        <v>3538</v>
      </c>
      <c r="E3538" s="47"/>
      <c r="F3538" s="25">
        <f t="shared" si="498"/>
        <v>4.03</v>
      </c>
      <c r="G3538" s="25">
        <f>VLOOKUP(F3538,'Spezifische Werte'!$B$2:$C$4002,2,FALSE)</f>
        <v>4.2666657265334036E-2</v>
      </c>
      <c r="H3538" s="25">
        <f t="shared" si="501"/>
        <v>85.333314530668076</v>
      </c>
      <c r="J3538" s="25">
        <f t="shared" si="499"/>
        <v>4.05</v>
      </c>
      <c r="K3538" s="25">
        <f>VLOOKUP(J3538,'Spezifische Werte'!$B$2:$C$4002,2,FALSE)</f>
        <v>4.3597034083331404E-2</v>
      </c>
      <c r="L3538" s="25">
        <f t="shared" si="502"/>
        <v>87.194068166662802</v>
      </c>
      <c r="R3538" s="25">
        <v>3536</v>
      </c>
      <c r="S3538" s="25">
        <v>3535</v>
      </c>
      <c r="T3538" s="25">
        <f t="shared" si="506"/>
        <v>0.25443327038277369</v>
      </c>
      <c r="U3538" s="25">
        <f t="shared" si="503"/>
        <v>0.25883884494086984</v>
      </c>
      <c r="W3538" s="17">
        <f>Eingabe!H3539</f>
        <v>84</v>
      </c>
      <c r="X3538" s="17">
        <f t="shared" si="504"/>
        <v>0.84</v>
      </c>
      <c r="Y3538" s="17">
        <f t="shared" si="505"/>
        <v>80</v>
      </c>
    </row>
    <row r="3539" spans="1:25" x14ac:dyDescent="0.15">
      <c r="A3539" s="82">
        <f t="shared" si="500"/>
        <v>5</v>
      </c>
      <c r="B3539" s="46">
        <v>43613.333333324757</v>
      </c>
      <c r="C3539" s="47">
        <f>Eingabe!G3540</f>
        <v>2.2000000000000002</v>
      </c>
      <c r="D3539" s="77">
        <v>3539</v>
      </c>
      <c r="E3539" s="47"/>
      <c r="F3539" s="25">
        <f t="shared" si="498"/>
        <v>3.28</v>
      </c>
      <c r="G3539" s="25">
        <f>VLOOKUP(F3539,'Spezifische Werte'!$B$2:$C$4002,2,FALSE)</f>
        <v>1.4036237149224865E-2</v>
      </c>
      <c r="H3539" s="25">
        <f t="shared" si="501"/>
        <v>28.07247429844973</v>
      </c>
      <c r="J3539" s="25">
        <f t="shared" si="499"/>
        <v>3.3</v>
      </c>
      <c r="K3539" s="25">
        <f>VLOOKUP(J3539,'Spezifische Werte'!$B$2:$C$4002,2,FALSE)</f>
        <v>1.4533450192857693E-2</v>
      </c>
      <c r="L3539" s="25">
        <f t="shared" si="502"/>
        <v>29.066900385715385</v>
      </c>
      <c r="R3539" s="25">
        <v>3537</v>
      </c>
      <c r="S3539" s="25">
        <v>3536</v>
      </c>
      <c r="T3539" s="25">
        <f t="shared" si="506"/>
        <v>0.25443327038277369</v>
      </c>
      <c r="U3539" s="25">
        <f t="shared" si="503"/>
        <v>0.25883884494086984</v>
      </c>
      <c r="W3539" s="17">
        <f>Eingabe!H3540</f>
        <v>106</v>
      </c>
      <c r="X3539" s="17">
        <f t="shared" si="504"/>
        <v>1.06</v>
      </c>
      <c r="Y3539" s="17">
        <f t="shared" si="505"/>
        <v>110.00000000000001</v>
      </c>
    </row>
    <row r="3540" spans="1:25" x14ac:dyDescent="0.15">
      <c r="A3540" s="82">
        <f t="shared" si="500"/>
        <v>5</v>
      </c>
      <c r="B3540" s="46">
        <v>43613.374999991422</v>
      </c>
      <c r="C3540" s="47">
        <f>Eingabe!G3541</f>
        <v>1.8</v>
      </c>
      <c r="D3540" s="77">
        <v>3540</v>
      </c>
      <c r="E3540" s="47"/>
      <c r="F3540" s="25">
        <f t="shared" si="498"/>
        <v>2.69</v>
      </c>
      <c r="G3540" s="25">
        <f>VLOOKUP(F3540,'Spezifische Werte'!$B$2:$C$4002,2,FALSE)</f>
        <v>3.715149232963236E-3</v>
      </c>
      <c r="H3540" s="25">
        <f t="shared" si="501"/>
        <v>7.4302984659264721</v>
      </c>
      <c r="J3540" s="25">
        <f t="shared" si="499"/>
        <v>2.7</v>
      </c>
      <c r="K3540" s="25">
        <f>VLOOKUP(J3540,'Spezifische Werte'!$B$2:$C$4002,2,FALSE)</f>
        <v>3.8225571704766847E-3</v>
      </c>
      <c r="L3540" s="25">
        <f t="shared" si="502"/>
        <v>7.6451143409533691</v>
      </c>
      <c r="R3540" s="25">
        <v>3538</v>
      </c>
      <c r="S3540" s="25">
        <v>3537</v>
      </c>
      <c r="T3540" s="25">
        <f t="shared" si="506"/>
        <v>0.25443327038277369</v>
      </c>
      <c r="U3540" s="25">
        <f t="shared" si="503"/>
        <v>0.25883884494086984</v>
      </c>
      <c r="W3540" s="17">
        <f>Eingabe!H3541</f>
        <v>85</v>
      </c>
      <c r="X3540" s="17">
        <f t="shared" si="504"/>
        <v>0.85</v>
      </c>
      <c r="Y3540" s="17">
        <f t="shared" si="505"/>
        <v>90</v>
      </c>
    </row>
    <row r="3541" spans="1:25" x14ac:dyDescent="0.15">
      <c r="A3541" s="82">
        <f t="shared" si="500"/>
        <v>5</v>
      </c>
      <c r="B3541" s="46">
        <v>43613.416666658086</v>
      </c>
      <c r="C3541" s="47">
        <f>Eingabe!G3542</f>
        <v>1.4</v>
      </c>
      <c r="D3541" s="77">
        <v>3541</v>
      </c>
      <c r="E3541" s="47"/>
      <c r="F3541" s="25">
        <f t="shared" si="498"/>
        <v>2.09</v>
      </c>
      <c r="G3541" s="25">
        <f>VLOOKUP(F3541,'Spezifische Werte'!$B$2:$C$4002,2,FALSE)</f>
        <v>7.3732435985694874E-4</v>
      </c>
      <c r="H3541" s="25">
        <f t="shared" si="501"/>
        <v>1.4746487197138975</v>
      </c>
      <c r="J3541" s="25">
        <f t="shared" si="499"/>
        <v>2.1</v>
      </c>
      <c r="K3541" s="25">
        <f>VLOOKUP(J3541,'Spezifische Werte'!$B$2:$C$4002,2,FALSE)</f>
        <v>7.595217950017582E-4</v>
      </c>
      <c r="L3541" s="25">
        <f t="shared" si="502"/>
        <v>1.5190435900035164</v>
      </c>
      <c r="R3541" s="25">
        <v>3539</v>
      </c>
      <c r="S3541" s="25">
        <v>3538</v>
      </c>
      <c r="T3541" s="25">
        <f t="shared" si="506"/>
        <v>0.25443327038277369</v>
      </c>
      <c r="U3541" s="25">
        <f t="shared" si="503"/>
        <v>0.25883884494086984</v>
      </c>
      <c r="W3541" s="17">
        <f>Eingabe!H3542</f>
        <v>125</v>
      </c>
      <c r="X3541" s="17">
        <f t="shared" si="504"/>
        <v>1.25</v>
      </c>
      <c r="Y3541" s="17">
        <f t="shared" si="505"/>
        <v>130</v>
      </c>
    </row>
    <row r="3542" spans="1:25" x14ac:dyDescent="0.15">
      <c r="A3542" s="82">
        <f t="shared" si="500"/>
        <v>5</v>
      </c>
      <c r="B3542" s="46">
        <v>43613.45833332475</v>
      </c>
      <c r="C3542" s="47">
        <f>Eingabe!G3543</f>
        <v>1.8</v>
      </c>
      <c r="D3542" s="77">
        <v>3542</v>
      </c>
      <c r="E3542" s="47"/>
      <c r="F3542" s="25">
        <f t="shared" si="498"/>
        <v>2.69</v>
      </c>
      <c r="G3542" s="25">
        <f>VLOOKUP(F3542,'Spezifische Werte'!$B$2:$C$4002,2,FALSE)</f>
        <v>3.715149232963236E-3</v>
      </c>
      <c r="H3542" s="25">
        <f t="shared" si="501"/>
        <v>7.4302984659264721</v>
      </c>
      <c r="J3542" s="25">
        <f t="shared" si="499"/>
        <v>2.7</v>
      </c>
      <c r="K3542" s="25">
        <f>VLOOKUP(J3542,'Spezifische Werte'!$B$2:$C$4002,2,FALSE)</f>
        <v>3.8225571704766847E-3</v>
      </c>
      <c r="L3542" s="25">
        <f t="shared" si="502"/>
        <v>7.6451143409533691</v>
      </c>
      <c r="R3542" s="25">
        <v>3540</v>
      </c>
      <c r="S3542" s="25">
        <v>3539</v>
      </c>
      <c r="T3542" s="25">
        <f t="shared" si="506"/>
        <v>0.25443327038277369</v>
      </c>
      <c r="U3542" s="25">
        <f t="shared" si="503"/>
        <v>0.25883884494086984</v>
      </c>
      <c r="W3542" s="17">
        <f>Eingabe!H3543</f>
        <v>106</v>
      </c>
      <c r="X3542" s="17">
        <f t="shared" si="504"/>
        <v>1.06</v>
      </c>
      <c r="Y3542" s="17">
        <f t="shared" si="505"/>
        <v>110.00000000000001</v>
      </c>
    </row>
    <row r="3543" spans="1:25" x14ac:dyDescent="0.15">
      <c r="A3543" s="82">
        <f t="shared" si="500"/>
        <v>5</v>
      </c>
      <c r="B3543" s="46">
        <v>43613.499999991414</v>
      </c>
      <c r="C3543" s="47">
        <f>Eingabe!G3544</f>
        <v>2.6</v>
      </c>
      <c r="D3543" s="77">
        <v>3543</v>
      </c>
      <c r="E3543" s="47"/>
      <c r="F3543" s="25">
        <f t="shared" si="498"/>
        <v>3.88</v>
      </c>
      <c r="G3543" s="25">
        <f>VLOOKUP(F3543,'Spezifische Werte'!$B$2:$C$4002,2,FALSE)</f>
        <v>3.5689320314118818E-2</v>
      </c>
      <c r="H3543" s="25">
        <f t="shared" si="501"/>
        <v>71.378640628237633</v>
      </c>
      <c r="J3543" s="25">
        <f t="shared" si="499"/>
        <v>3.9</v>
      </c>
      <c r="K3543" s="25">
        <f>VLOOKUP(J3543,'Spezifische Werte'!$B$2:$C$4002,2,FALSE)</f>
        <v>3.6613952811549305E-2</v>
      </c>
      <c r="L3543" s="25">
        <f t="shared" si="502"/>
        <v>73.227905623098607</v>
      </c>
      <c r="R3543" s="25">
        <v>3541</v>
      </c>
      <c r="S3543" s="25">
        <v>3540</v>
      </c>
      <c r="T3543" s="25">
        <f t="shared" si="506"/>
        <v>0.25443327038277369</v>
      </c>
      <c r="U3543" s="25">
        <f t="shared" si="503"/>
        <v>0.25883884494086984</v>
      </c>
      <c r="W3543" s="17">
        <f>Eingabe!H3544</f>
        <v>91</v>
      </c>
      <c r="X3543" s="17">
        <f t="shared" si="504"/>
        <v>0.91</v>
      </c>
      <c r="Y3543" s="17">
        <f t="shared" si="505"/>
        <v>90</v>
      </c>
    </row>
    <row r="3544" spans="1:25" x14ac:dyDescent="0.15">
      <c r="A3544" s="82">
        <f t="shared" si="500"/>
        <v>5</v>
      </c>
      <c r="B3544" s="46">
        <v>43613.541666658079</v>
      </c>
      <c r="C3544" s="47">
        <f>Eingabe!G3545</f>
        <v>2.8</v>
      </c>
      <c r="D3544" s="77">
        <v>3544</v>
      </c>
      <c r="E3544" s="47"/>
      <c r="F3544" s="25">
        <f t="shared" si="498"/>
        <v>4.18</v>
      </c>
      <c r="G3544" s="25">
        <f>VLOOKUP(F3544,'Spezifische Werte'!$B$2:$C$4002,2,FALSE)</f>
        <v>4.9643016475870723E-2</v>
      </c>
      <c r="H3544" s="25">
        <f t="shared" si="501"/>
        <v>99.286032951741447</v>
      </c>
      <c r="J3544" s="25">
        <f t="shared" si="499"/>
        <v>4.2</v>
      </c>
      <c r="K3544" s="25">
        <f>VLOOKUP(J3544,'Spezifische Werte'!$B$2:$C$4002,2,FALSE)</f>
        <v>5.0575500247497268E-2</v>
      </c>
      <c r="L3544" s="25">
        <f t="shared" si="502"/>
        <v>101.15100049499453</v>
      </c>
      <c r="R3544" s="25">
        <v>3542</v>
      </c>
      <c r="S3544" s="25">
        <v>3541</v>
      </c>
      <c r="T3544" s="25">
        <f t="shared" si="506"/>
        <v>0.25443327038277369</v>
      </c>
      <c r="U3544" s="25">
        <f t="shared" si="503"/>
        <v>0.25883884494086984</v>
      </c>
      <c r="W3544" s="17">
        <f>Eingabe!H3545</f>
        <v>106</v>
      </c>
      <c r="X3544" s="17">
        <f t="shared" si="504"/>
        <v>1.06</v>
      </c>
      <c r="Y3544" s="17">
        <f t="shared" si="505"/>
        <v>110.00000000000001</v>
      </c>
    </row>
    <row r="3545" spans="1:25" x14ac:dyDescent="0.15">
      <c r="A3545" s="82">
        <f t="shared" si="500"/>
        <v>5</v>
      </c>
      <c r="B3545" s="46">
        <v>43613.583333324743</v>
      </c>
      <c r="C3545" s="47">
        <f>Eingabe!G3546</f>
        <v>2.8</v>
      </c>
      <c r="D3545" s="77">
        <v>3545</v>
      </c>
      <c r="E3545" s="47"/>
      <c r="F3545" s="25">
        <f t="shared" si="498"/>
        <v>4.18</v>
      </c>
      <c r="G3545" s="25">
        <f>VLOOKUP(F3545,'Spezifische Werte'!$B$2:$C$4002,2,FALSE)</f>
        <v>4.9643016475870723E-2</v>
      </c>
      <c r="H3545" s="25">
        <f t="shared" si="501"/>
        <v>99.286032951741447</v>
      </c>
      <c r="J3545" s="25">
        <f t="shared" si="499"/>
        <v>4.2</v>
      </c>
      <c r="K3545" s="25">
        <f>VLOOKUP(J3545,'Spezifische Werte'!$B$2:$C$4002,2,FALSE)</f>
        <v>5.0575500247497268E-2</v>
      </c>
      <c r="L3545" s="25">
        <f t="shared" si="502"/>
        <v>101.15100049499453</v>
      </c>
      <c r="R3545" s="25">
        <v>3543</v>
      </c>
      <c r="S3545" s="25">
        <v>3542</v>
      </c>
      <c r="T3545" s="25">
        <f t="shared" si="506"/>
        <v>0.25443327038277369</v>
      </c>
      <c r="U3545" s="25">
        <f t="shared" si="503"/>
        <v>0.25883884494086984</v>
      </c>
      <c r="W3545" s="17">
        <f>Eingabe!H3546</f>
        <v>102</v>
      </c>
      <c r="X3545" s="17">
        <f t="shared" si="504"/>
        <v>1.02</v>
      </c>
      <c r="Y3545" s="17">
        <f t="shared" si="505"/>
        <v>100</v>
      </c>
    </row>
    <row r="3546" spans="1:25" x14ac:dyDescent="0.15">
      <c r="A3546" s="82">
        <f t="shared" si="500"/>
        <v>5</v>
      </c>
      <c r="B3546" s="46">
        <v>43613.624999991407</v>
      </c>
      <c r="C3546" s="47">
        <f>Eingabe!G3547</f>
        <v>3.5</v>
      </c>
      <c r="D3546" s="77">
        <v>3546</v>
      </c>
      <c r="E3546" s="47"/>
      <c r="F3546" s="25">
        <f t="shared" si="498"/>
        <v>5.22</v>
      </c>
      <c r="G3546" s="25">
        <f>VLOOKUP(F3546,'Spezifische Werte'!$B$2:$C$4002,2,FALSE)</f>
        <v>0.10600726326582303</v>
      </c>
      <c r="H3546" s="25">
        <f t="shared" si="501"/>
        <v>212.01452653164606</v>
      </c>
      <c r="J3546" s="25">
        <f t="shared" si="499"/>
        <v>5.25</v>
      </c>
      <c r="K3546" s="25">
        <f>VLOOKUP(J3546,'Spezifische Werte'!$B$2:$C$4002,2,FALSE)</f>
        <v>0.10804502827355937</v>
      </c>
      <c r="L3546" s="25">
        <f t="shared" si="502"/>
        <v>216.09005654711873</v>
      </c>
      <c r="R3546" s="25">
        <v>3544</v>
      </c>
      <c r="S3546" s="25">
        <v>3543</v>
      </c>
      <c r="T3546" s="25">
        <f t="shared" si="506"/>
        <v>0.25443327038277369</v>
      </c>
      <c r="U3546" s="25">
        <f t="shared" si="503"/>
        <v>0.25883884494086984</v>
      </c>
      <c r="W3546" s="17">
        <f>Eingabe!H3547</f>
        <v>121</v>
      </c>
      <c r="X3546" s="17">
        <f t="shared" si="504"/>
        <v>1.21</v>
      </c>
      <c r="Y3546" s="17">
        <f t="shared" si="505"/>
        <v>120</v>
      </c>
    </row>
    <row r="3547" spans="1:25" x14ac:dyDescent="0.15">
      <c r="A3547" s="82">
        <f t="shared" si="500"/>
        <v>5</v>
      </c>
      <c r="B3547" s="46">
        <v>43613.666666658071</v>
      </c>
      <c r="C3547" s="47">
        <f>Eingabe!G3548</f>
        <v>3.6</v>
      </c>
      <c r="D3547" s="77">
        <v>3547</v>
      </c>
      <c r="E3547" s="47"/>
      <c r="F3547" s="25">
        <f t="shared" si="498"/>
        <v>5.37</v>
      </c>
      <c r="G3547" s="25">
        <f>VLOOKUP(F3547,'Spezifische Werte'!$B$2:$C$4002,2,FALSE)</f>
        <v>0.11640095819454216</v>
      </c>
      <c r="H3547" s="25">
        <f t="shared" si="501"/>
        <v>232.80191638908431</v>
      </c>
      <c r="J3547" s="25">
        <f t="shared" si="499"/>
        <v>5.4</v>
      </c>
      <c r="K3547" s="25">
        <f>VLOOKUP(J3547,'Spezifische Werte'!$B$2:$C$4002,2,FALSE)</f>
        <v>0.11853513474534576</v>
      </c>
      <c r="L3547" s="25">
        <f t="shared" si="502"/>
        <v>237.07026949069152</v>
      </c>
      <c r="R3547" s="25">
        <v>3545</v>
      </c>
      <c r="S3547" s="25">
        <v>3544</v>
      </c>
      <c r="T3547" s="25">
        <f t="shared" si="506"/>
        <v>0.25443327038277369</v>
      </c>
      <c r="U3547" s="25">
        <f t="shared" si="503"/>
        <v>0.25883884494086984</v>
      </c>
      <c r="W3547" s="17">
        <f>Eingabe!H3548</f>
        <v>149</v>
      </c>
      <c r="X3547" s="17">
        <f t="shared" si="504"/>
        <v>1.49</v>
      </c>
      <c r="Y3547" s="17">
        <f t="shared" si="505"/>
        <v>150</v>
      </c>
    </row>
    <row r="3548" spans="1:25" x14ac:dyDescent="0.15">
      <c r="A3548" s="82">
        <f t="shared" si="500"/>
        <v>5</v>
      </c>
      <c r="B3548" s="46">
        <v>43613.708333324736</v>
      </c>
      <c r="C3548" s="47">
        <f>Eingabe!G3549</f>
        <v>3.7</v>
      </c>
      <c r="D3548" s="77">
        <v>3548</v>
      </c>
      <c r="E3548" s="47"/>
      <c r="F3548" s="25">
        <f t="shared" si="498"/>
        <v>5.52</v>
      </c>
      <c r="G3548" s="25">
        <f>VLOOKUP(F3548,'Spezifische Werte'!$B$2:$C$4002,2,FALSE)</f>
        <v>0.12721663519138685</v>
      </c>
      <c r="H3548" s="25">
        <f t="shared" si="501"/>
        <v>254.43327038277369</v>
      </c>
      <c r="J3548" s="25">
        <f t="shared" si="499"/>
        <v>5.55</v>
      </c>
      <c r="K3548" s="25">
        <f>VLOOKUP(J3548,'Spezifische Werte'!$B$2:$C$4002,2,FALSE)</f>
        <v>0.12941942247043492</v>
      </c>
      <c r="L3548" s="25">
        <f t="shared" si="502"/>
        <v>258.83884494086982</v>
      </c>
      <c r="R3548" s="25">
        <v>3546</v>
      </c>
      <c r="S3548" s="25">
        <v>3545</v>
      </c>
      <c r="T3548" s="25">
        <f t="shared" si="506"/>
        <v>0.25443327038277369</v>
      </c>
      <c r="U3548" s="25">
        <f t="shared" si="503"/>
        <v>0.25883884494086984</v>
      </c>
      <c r="W3548" s="17">
        <f>Eingabe!H3549</f>
        <v>106</v>
      </c>
      <c r="X3548" s="17">
        <f t="shared" si="504"/>
        <v>1.06</v>
      </c>
      <c r="Y3548" s="17">
        <f t="shared" si="505"/>
        <v>110.00000000000001</v>
      </c>
    </row>
    <row r="3549" spans="1:25" x14ac:dyDescent="0.15">
      <c r="A3549" s="82">
        <f t="shared" si="500"/>
        <v>5</v>
      </c>
      <c r="B3549" s="46">
        <v>43613.7499999914</v>
      </c>
      <c r="C3549" s="47">
        <f>Eingabe!G3550</f>
        <v>4.0999999999999996</v>
      </c>
      <c r="D3549" s="77">
        <v>3549</v>
      </c>
      <c r="E3549" s="47"/>
      <c r="F3549" s="25">
        <f t="shared" si="498"/>
        <v>6.12</v>
      </c>
      <c r="G3549" s="25">
        <f>VLOOKUP(F3549,'Spezifische Werte'!$B$2:$C$4002,2,FALSE)</f>
        <v>0.17636813552353289</v>
      </c>
      <c r="H3549" s="25">
        <f t="shared" si="501"/>
        <v>352.73627104706577</v>
      </c>
      <c r="J3549" s="25">
        <f t="shared" si="499"/>
        <v>6.15</v>
      </c>
      <c r="K3549" s="25">
        <f>VLOOKUP(J3549,'Spezifische Werte'!$B$2:$C$4002,2,FALSE)</f>
        <v>0.17921779013058811</v>
      </c>
      <c r="L3549" s="25">
        <f t="shared" si="502"/>
        <v>358.4355802611762</v>
      </c>
      <c r="R3549" s="25">
        <v>3547</v>
      </c>
      <c r="S3549" s="25">
        <v>3546</v>
      </c>
      <c r="T3549" s="25">
        <f t="shared" si="506"/>
        <v>0.25443327038277369</v>
      </c>
      <c r="U3549" s="25">
        <f t="shared" si="503"/>
        <v>0.25883884494086984</v>
      </c>
      <c r="W3549" s="17">
        <f>Eingabe!H3550</f>
        <v>120</v>
      </c>
      <c r="X3549" s="17">
        <f t="shared" si="504"/>
        <v>1.2</v>
      </c>
      <c r="Y3549" s="17">
        <f t="shared" si="505"/>
        <v>120</v>
      </c>
    </row>
    <row r="3550" spans="1:25" x14ac:dyDescent="0.15">
      <c r="A3550" s="82">
        <f t="shared" si="500"/>
        <v>5</v>
      </c>
      <c r="B3550" s="46">
        <v>43613.791666658064</v>
      </c>
      <c r="C3550" s="47">
        <f>Eingabe!G3551</f>
        <v>4.0999999999999996</v>
      </c>
      <c r="D3550" s="77">
        <v>3550</v>
      </c>
      <c r="E3550" s="47"/>
      <c r="F3550" s="25">
        <f t="shared" si="498"/>
        <v>6.12</v>
      </c>
      <c r="G3550" s="25">
        <f>VLOOKUP(F3550,'Spezifische Werte'!$B$2:$C$4002,2,FALSE)</f>
        <v>0.17636813552353289</v>
      </c>
      <c r="H3550" s="25">
        <f t="shared" si="501"/>
        <v>352.73627104706577</v>
      </c>
      <c r="J3550" s="25">
        <f t="shared" si="499"/>
        <v>6.15</v>
      </c>
      <c r="K3550" s="25">
        <f>VLOOKUP(J3550,'Spezifische Werte'!$B$2:$C$4002,2,FALSE)</f>
        <v>0.17921779013058811</v>
      </c>
      <c r="L3550" s="25">
        <f t="shared" si="502"/>
        <v>358.4355802611762</v>
      </c>
      <c r="R3550" s="25">
        <v>3548</v>
      </c>
      <c r="S3550" s="25">
        <v>3547</v>
      </c>
      <c r="T3550" s="25">
        <f t="shared" si="506"/>
        <v>0.25443327038277369</v>
      </c>
      <c r="U3550" s="25">
        <f t="shared" si="503"/>
        <v>0.25883884494086984</v>
      </c>
      <c r="W3550" s="17">
        <f>Eingabe!H3551</f>
        <v>90</v>
      </c>
      <c r="X3550" s="17">
        <f t="shared" si="504"/>
        <v>0.9</v>
      </c>
      <c r="Y3550" s="17">
        <f t="shared" si="505"/>
        <v>90</v>
      </c>
    </row>
    <row r="3551" spans="1:25" x14ac:dyDescent="0.15">
      <c r="A3551" s="82">
        <f t="shared" si="500"/>
        <v>5</v>
      </c>
      <c r="B3551" s="46">
        <v>43613.833333324728</v>
      </c>
      <c r="C3551" s="47">
        <f>Eingabe!G3552</f>
        <v>4</v>
      </c>
      <c r="D3551" s="77">
        <v>3551</v>
      </c>
      <c r="E3551" s="47"/>
      <c r="F3551" s="25">
        <f t="shared" si="498"/>
        <v>5.97</v>
      </c>
      <c r="G3551" s="25">
        <f>VLOOKUP(F3551,'Spezifische Werte'!$B$2:$C$4002,2,FALSE)</f>
        <v>0.1627434603343155</v>
      </c>
      <c r="H3551" s="25">
        <f t="shared" si="501"/>
        <v>325.486920668631</v>
      </c>
      <c r="J3551" s="25">
        <f t="shared" si="499"/>
        <v>6</v>
      </c>
      <c r="K3551" s="25">
        <f>VLOOKUP(J3551,'Spezifische Werte'!$B$2:$C$4002,2,FALSE)</f>
        <v>0.16538134424295356</v>
      </c>
      <c r="L3551" s="25">
        <f t="shared" si="502"/>
        <v>330.76268848590712</v>
      </c>
      <c r="R3551" s="25">
        <v>3549</v>
      </c>
      <c r="S3551" s="25">
        <v>3548</v>
      </c>
      <c r="T3551" s="25">
        <f t="shared" si="506"/>
        <v>0.25443327038277369</v>
      </c>
      <c r="U3551" s="25">
        <f t="shared" si="503"/>
        <v>0.25883884494086984</v>
      </c>
      <c r="W3551" s="17">
        <f>Eingabe!H3552</f>
        <v>98</v>
      </c>
      <c r="X3551" s="17">
        <f t="shared" si="504"/>
        <v>0.98</v>
      </c>
      <c r="Y3551" s="17">
        <f t="shared" si="505"/>
        <v>100</v>
      </c>
    </row>
    <row r="3552" spans="1:25" x14ac:dyDescent="0.15">
      <c r="A3552" s="82">
        <f t="shared" si="500"/>
        <v>5</v>
      </c>
      <c r="B3552" s="46">
        <v>43613.874999991393</v>
      </c>
      <c r="C3552" s="47">
        <f>Eingabe!G3553</f>
        <v>3.7</v>
      </c>
      <c r="D3552" s="77">
        <v>3552</v>
      </c>
      <c r="E3552" s="47"/>
      <c r="F3552" s="25">
        <f t="shared" si="498"/>
        <v>5.52</v>
      </c>
      <c r="G3552" s="25">
        <f>VLOOKUP(F3552,'Spezifische Werte'!$B$2:$C$4002,2,FALSE)</f>
        <v>0.12721663519138685</v>
      </c>
      <c r="H3552" s="25">
        <f t="shared" si="501"/>
        <v>254.43327038277369</v>
      </c>
      <c r="J3552" s="25">
        <f t="shared" si="499"/>
        <v>5.55</v>
      </c>
      <c r="K3552" s="25">
        <f>VLOOKUP(J3552,'Spezifische Werte'!$B$2:$C$4002,2,FALSE)</f>
        <v>0.12941942247043492</v>
      </c>
      <c r="L3552" s="25">
        <f t="shared" si="502"/>
        <v>258.83884494086982</v>
      </c>
      <c r="R3552" s="25">
        <v>3550</v>
      </c>
      <c r="S3552" s="25">
        <v>3549</v>
      </c>
      <c r="T3552" s="25">
        <f t="shared" si="506"/>
        <v>0.25443327038277369</v>
      </c>
      <c r="U3552" s="25">
        <f t="shared" si="503"/>
        <v>0.25883884494086984</v>
      </c>
      <c r="W3552" s="17">
        <f>Eingabe!H3553</f>
        <v>80</v>
      </c>
      <c r="X3552" s="17">
        <f t="shared" si="504"/>
        <v>0.8</v>
      </c>
      <c r="Y3552" s="17">
        <f t="shared" si="505"/>
        <v>80</v>
      </c>
    </row>
    <row r="3553" spans="1:25" x14ac:dyDescent="0.15">
      <c r="A3553" s="82">
        <f t="shared" si="500"/>
        <v>5</v>
      </c>
      <c r="B3553" s="46">
        <v>43613.916666658057</v>
      </c>
      <c r="C3553" s="47">
        <f>Eingabe!G3554</f>
        <v>3.7</v>
      </c>
      <c r="D3553" s="77">
        <v>3553</v>
      </c>
      <c r="E3553" s="47"/>
      <c r="F3553" s="25">
        <f t="shared" si="498"/>
        <v>5.52</v>
      </c>
      <c r="G3553" s="25">
        <f>VLOOKUP(F3553,'Spezifische Werte'!$B$2:$C$4002,2,FALSE)</f>
        <v>0.12721663519138685</v>
      </c>
      <c r="H3553" s="25">
        <f t="shared" si="501"/>
        <v>254.43327038277369</v>
      </c>
      <c r="J3553" s="25">
        <f t="shared" si="499"/>
        <v>5.55</v>
      </c>
      <c r="K3553" s="25">
        <f>VLOOKUP(J3553,'Spezifische Werte'!$B$2:$C$4002,2,FALSE)</f>
        <v>0.12941942247043492</v>
      </c>
      <c r="L3553" s="25">
        <f t="shared" si="502"/>
        <v>258.83884494086982</v>
      </c>
      <c r="R3553" s="25">
        <v>3551</v>
      </c>
      <c r="S3553" s="25">
        <v>3550</v>
      </c>
      <c r="T3553" s="25">
        <f t="shared" si="506"/>
        <v>0.25443327038277369</v>
      </c>
      <c r="U3553" s="25">
        <f t="shared" si="503"/>
        <v>0.25883884494086984</v>
      </c>
      <c r="W3553" s="17">
        <f>Eingabe!H3554</f>
        <v>89</v>
      </c>
      <c r="X3553" s="17">
        <f t="shared" si="504"/>
        <v>0.89</v>
      </c>
      <c r="Y3553" s="17">
        <f t="shared" si="505"/>
        <v>90</v>
      </c>
    </row>
    <row r="3554" spans="1:25" x14ac:dyDescent="0.15">
      <c r="A3554" s="82">
        <f t="shared" si="500"/>
        <v>5</v>
      </c>
      <c r="B3554" s="46">
        <v>43613.958333324721</v>
      </c>
      <c r="C3554" s="47">
        <f>Eingabe!G3555</f>
        <v>3.8</v>
      </c>
      <c r="D3554" s="77">
        <v>3554</v>
      </c>
      <c r="E3554" s="47"/>
      <c r="F3554" s="25">
        <f t="shared" si="498"/>
        <v>5.67</v>
      </c>
      <c r="G3554" s="25">
        <f>VLOOKUP(F3554,'Spezifische Werte'!$B$2:$C$4002,2,FALSE)</f>
        <v>0.13840049448137109</v>
      </c>
      <c r="H3554" s="25">
        <f t="shared" si="501"/>
        <v>276.80098896274217</v>
      </c>
      <c r="J3554" s="25">
        <f t="shared" si="499"/>
        <v>5.7</v>
      </c>
      <c r="K3554" s="25">
        <f>VLOOKUP(J3554,'Spezifische Werte'!$B$2:$C$4002,2,FALSE)</f>
        <v>0.14069825500153915</v>
      </c>
      <c r="L3554" s="25">
        <f t="shared" si="502"/>
        <v>281.39651000307828</v>
      </c>
      <c r="R3554" s="25">
        <v>3552</v>
      </c>
      <c r="S3554" s="25">
        <v>3551</v>
      </c>
      <c r="T3554" s="25">
        <f t="shared" si="506"/>
        <v>0.25443327038277369</v>
      </c>
      <c r="U3554" s="25">
        <f t="shared" si="503"/>
        <v>0.25883884494086984</v>
      </c>
      <c r="W3554" s="17">
        <f>Eingabe!H3555</f>
        <v>107</v>
      </c>
      <c r="X3554" s="17">
        <f t="shared" si="504"/>
        <v>1.07</v>
      </c>
      <c r="Y3554" s="17">
        <f t="shared" si="505"/>
        <v>110.00000000000001</v>
      </c>
    </row>
    <row r="3555" spans="1:25" x14ac:dyDescent="0.15">
      <c r="A3555" s="82">
        <f t="shared" si="500"/>
        <v>5</v>
      </c>
      <c r="B3555" s="46">
        <v>43613.999999991385</v>
      </c>
      <c r="C3555" s="47">
        <f>Eingabe!G3556</f>
        <v>4</v>
      </c>
      <c r="D3555" s="77">
        <v>3555</v>
      </c>
      <c r="E3555" s="47"/>
      <c r="F3555" s="25">
        <f t="shared" si="498"/>
        <v>5.97</v>
      </c>
      <c r="G3555" s="25">
        <f>VLOOKUP(F3555,'Spezifische Werte'!$B$2:$C$4002,2,FALSE)</f>
        <v>0.1627434603343155</v>
      </c>
      <c r="H3555" s="25">
        <f t="shared" si="501"/>
        <v>325.486920668631</v>
      </c>
      <c r="J3555" s="25">
        <f t="shared" si="499"/>
        <v>6</v>
      </c>
      <c r="K3555" s="25">
        <f>VLOOKUP(J3555,'Spezifische Werte'!$B$2:$C$4002,2,FALSE)</f>
        <v>0.16538134424295356</v>
      </c>
      <c r="L3555" s="25">
        <f t="shared" si="502"/>
        <v>330.76268848590712</v>
      </c>
      <c r="R3555" s="25">
        <v>3553</v>
      </c>
      <c r="S3555" s="25">
        <v>3552</v>
      </c>
      <c r="T3555" s="25">
        <f t="shared" si="506"/>
        <v>0.25443327038277369</v>
      </c>
      <c r="U3555" s="25">
        <f t="shared" si="503"/>
        <v>0.25883884494086984</v>
      </c>
      <c r="W3555" s="17">
        <f>Eingabe!H3556</f>
        <v>102</v>
      </c>
      <c r="X3555" s="17">
        <f t="shared" si="504"/>
        <v>1.02</v>
      </c>
      <c r="Y3555" s="17">
        <f t="shared" si="505"/>
        <v>100</v>
      </c>
    </row>
    <row r="3556" spans="1:25" x14ac:dyDescent="0.15">
      <c r="A3556" s="82">
        <f t="shared" si="500"/>
        <v>5</v>
      </c>
      <c r="B3556" s="46">
        <v>43614.04166665805</v>
      </c>
      <c r="C3556" s="47">
        <f>Eingabe!G3557</f>
        <v>4.2</v>
      </c>
      <c r="D3556" s="77">
        <v>3556</v>
      </c>
      <c r="E3556" s="47"/>
      <c r="F3556" s="25">
        <f t="shared" si="498"/>
        <v>6.27</v>
      </c>
      <c r="G3556" s="25">
        <f>VLOOKUP(F3556,'Spezifische Werte'!$B$2:$C$4002,2,FALSE)</f>
        <v>0.19098980973438914</v>
      </c>
      <c r="H3556" s="25">
        <f t="shared" si="501"/>
        <v>381.97961946877831</v>
      </c>
      <c r="J3556" s="25">
        <f t="shared" si="499"/>
        <v>6.3</v>
      </c>
      <c r="K3556" s="25">
        <f>VLOOKUP(J3556,'Spezifische Werte'!$B$2:$C$4002,2,FALSE)</f>
        <v>0.19401976060055698</v>
      </c>
      <c r="L3556" s="25">
        <f t="shared" si="502"/>
        <v>388.03952120111398</v>
      </c>
      <c r="R3556" s="25">
        <v>3554</v>
      </c>
      <c r="S3556" s="25">
        <v>3553</v>
      </c>
      <c r="T3556" s="25">
        <f t="shared" si="506"/>
        <v>0.25443327038277369</v>
      </c>
      <c r="U3556" s="25">
        <f t="shared" si="503"/>
        <v>0.25883884494086984</v>
      </c>
      <c r="W3556" s="17">
        <f>Eingabe!H3557</f>
        <v>104</v>
      </c>
      <c r="X3556" s="17">
        <f t="shared" si="504"/>
        <v>1.04</v>
      </c>
      <c r="Y3556" s="17">
        <f t="shared" si="505"/>
        <v>100</v>
      </c>
    </row>
    <row r="3557" spans="1:25" x14ac:dyDescent="0.15">
      <c r="A3557" s="82">
        <f t="shared" si="500"/>
        <v>5</v>
      </c>
      <c r="B3557" s="46">
        <v>43614.083333324714</v>
      </c>
      <c r="C3557" s="47">
        <f>Eingabe!G3558</f>
        <v>4.4000000000000004</v>
      </c>
      <c r="D3557" s="77">
        <v>3557</v>
      </c>
      <c r="E3557" s="47"/>
      <c r="F3557" s="25">
        <f t="shared" si="498"/>
        <v>6.56</v>
      </c>
      <c r="G3557" s="25">
        <f>VLOOKUP(F3557,'Spezifische Werte'!$B$2:$C$4002,2,FALSE)</f>
        <v>0.2214941246302857</v>
      </c>
      <c r="H3557" s="25">
        <f t="shared" si="501"/>
        <v>442.98824926057142</v>
      </c>
      <c r="J3557" s="25">
        <f t="shared" si="499"/>
        <v>6.6</v>
      </c>
      <c r="K3557" s="25">
        <f>VLOOKUP(J3557,'Spezifische Werte'!$B$2:$C$4002,2,FALSE)</f>
        <v>0.22589088814664299</v>
      </c>
      <c r="L3557" s="25">
        <f t="shared" si="502"/>
        <v>451.78177629328599</v>
      </c>
      <c r="R3557" s="25">
        <v>3555</v>
      </c>
      <c r="S3557" s="25">
        <v>3554</v>
      </c>
      <c r="T3557" s="25">
        <f t="shared" si="506"/>
        <v>0.25443327038277369</v>
      </c>
      <c r="U3557" s="25">
        <f t="shared" si="503"/>
        <v>0.25883884494086984</v>
      </c>
      <c r="W3557" s="17">
        <f>Eingabe!H3558</f>
        <v>114</v>
      </c>
      <c r="X3557" s="17">
        <f t="shared" si="504"/>
        <v>1.1399999999999999</v>
      </c>
      <c r="Y3557" s="17">
        <f t="shared" si="505"/>
        <v>110.00000000000001</v>
      </c>
    </row>
    <row r="3558" spans="1:25" x14ac:dyDescent="0.15">
      <c r="A3558" s="82">
        <f t="shared" si="500"/>
        <v>5</v>
      </c>
      <c r="B3558" s="46">
        <v>43614.124999991378</v>
      </c>
      <c r="C3558" s="47">
        <f>Eingabe!G3559</f>
        <v>3.7</v>
      </c>
      <c r="D3558" s="77">
        <v>3558</v>
      </c>
      <c r="E3558" s="47"/>
      <c r="F3558" s="25">
        <f t="shared" si="498"/>
        <v>5.52</v>
      </c>
      <c r="G3558" s="25">
        <f>VLOOKUP(F3558,'Spezifische Werte'!$B$2:$C$4002,2,FALSE)</f>
        <v>0.12721663519138685</v>
      </c>
      <c r="H3558" s="25">
        <f t="shared" si="501"/>
        <v>254.43327038277369</v>
      </c>
      <c r="J3558" s="25">
        <f t="shared" si="499"/>
        <v>5.55</v>
      </c>
      <c r="K3558" s="25">
        <f>VLOOKUP(J3558,'Spezifische Werte'!$B$2:$C$4002,2,FALSE)</f>
        <v>0.12941942247043492</v>
      </c>
      <c r="L3558" s="25">
        <f t="shared" si="502"/>
        <v>258.83884494086982</v>
      </c>
      <c r="R3558" s="25">
        <v>3556</v>
      </c>
      <c r="S3558" s="25">
        <v>3555</v>
      </c>
      <c r="T3558" s="25">
        <f t="shared" si="506"/>
        <v>0.25443327038277369</v>
      </c>
      <c r="U3558" s="25">
        <f t="shared" si="503"/>
        <v>0.25883884494086984</v>
      </c>
      <c r="W3558" s="17">
        <f>Eingabe!H3559</f>
        <v>99</v>
      </c>
      <c r="X3558" s="17">
        <f t="shared" si="504"/>
        <v>0.99</v>
      </c>
      <c r="Y3558" s="17">
        <f t="shared" si="505"/>
        <v>100</v>
      </c>
    </row>
    <row r="3559" spans="1:25" x14ac:dyDescent="0.15">
      <c r="A3559" s="82">
        <f t="shared" si="500"/>
        <v>5</v>
      </c>
      <c r="B3559" s="46">
        <v>43614.166666658042</v>
      </c>
      <c r="C3559" s="47">
        <f>Eingabe!G3560</f>
        <v>3.2</v>
      </c>
      <c r="D3559" s="77">
        <v>3559</v>
      </c>
      <c r="E3559" s="47"/>
      <c r="F3559" s="25">
        <f t="shared" si="498"/>
        <v>4.7699999999999996</v>
      </c>
      <c r="G3559" s="25">
        <f>VLOOKUP(F3559,'Spezifische Werte'!$B$2:$C$4002,2,FALSE)</f>
        <v>7.8679349945367349E-2</v>
      </c>
      <c r="H3559" s="25">
        <f t="shared" si="501"/>
        <v>157.3586998907347</v>
      </c>
      <c r="J3559" s="25">
        <f t="shared" si="499"/>
        <v>4.8</v>
      </c>
      <c r="K3559" s="25">
        <f>VLOOKUP(J3559,'Spezifische Werte'!$B$2:$C$4002,2,FALSE)</f>
        <v>8.0310065544742015E-2</v>
      </c>
      <c r="L3559" s="25">
        <f t="shared" si="502"/>
        <v>160.62013108948403</v>
      </c>
      <c r="R3559" s="25">
        <v>3557</v>
      </c>
      <c r="S3559" s="25">
        <v>3556</v>
      </c>
      <c r="T3559" s="25">
        <f t="shared" si="506"/>
        <v>0.25443327038277369</v>
      </c>
      <c r="U3559" s="25">
        <f t="shared" si="503"/>
        <v>0.25883884494086984</v>
      </c>
      <c r="W3559" s="17">
        <f>Eingabe!H3560</f>
        <v>101</v>
      </c>
      <c r="X3559" s="17">
        <f t="shared" si="504"/>
        <v>1.01</v>
      </c>
      <c r="Y3559" s="17">
        <f t="shared" si="505"/>
        <v>100</v>
      </c>
    </row>
    <row r="3560" spans="1:25" x14ac:dyDescent="0.15">
      <c r="A3560" s="82">
        <f t="shared" si="500"/>
        <v>5</v>
      </c>
      <c r="B3560" s="46">
        <v>43614.208333324706</v>
      </c>
      <c r="C3560" s="47">
        <f>Eingabe!G3561</f>
        <v>3.1</v>
      </c>
      <c r="D3560" s="77">
        <v>3560</v>
      </c>
      <c r="E3560" s="47"/>
      <c r="F3560" s="25">
        <f t="shared" si="498"/>
        <v>4.62</v>
      </c>
      <c r="G3560" s="25">
        <f>VLOOKUP(F3560,'Spezifische Werte'!$B$2:$C$4002,2,FALSE)</f>
        <v>7.0834307543363312E-2</v>
      </c>
      <c r="H3560" s="25">
        <f t="shared" si="501"/>
        <v>141.66861508672662</v>
      </c>
      <c r="J3560" s="25">
        <f t="shared" si="499"/>
        <v>4.6500000000000004</v>
      </c>
      <c r="K3560" s="25">
        <f>VLOOKUP(J3560,'Spezifische Werte'!$B$2:$C$4002,2,FALSE)</f>
        <v>7.2366311882592071E-2</v>
      </c>
      <c r="L3560" s="25">
        <f t="shared" si="502"/>
        <v>144.73262376518414</v>
      </c>
      <c r="R3560" s="25">
        <v>3558</v>
      </c>
      <c r="S3560" s="25">
        <v>3557</v>
      </c>
      <c r="T3560" s="25">
        <f t="shared" si="506"/>
        <v>0.25443327038277369</v>
      </c>
      <c r="U3560" s="25">
        <f t="shared" si="503"/>
        <v>0.25883884494086984</v>
      </c>
      <c r="W3560" s="17">
        <f>Eingabe!H3561</f>
        <v>103</v>
      </c>
      <c r="X3560" s="17">
        <f t="shared" si="504"/>
        <v>1.03</v>
      </c>
      <c r="Y3560" s="17">
        <f t="shared" si="505"/>
        <v>100</v>
      </c>
    </row>
    <row r="3561" spans="1:25" x14ac:dyDescent="0.15">
      <c r="A3561" s="82">
        <f t="shared" si="500"/>
        <v>5</v>
      </c>
      <c r="B3561" s="46">
        <v>43614.249999991371</v>
      </c>
      <c r="C3561" s="47">
        <f>Eingabe!G3562</f>
        <v>3.3</v>
      </c>
      <c r="D3561" s="77">
        <v>3561</v>
      </c>
      <c r="E3561" s="47"/>
      <c r="F3561" s="25">
        <f t="shared" si="498"/>
        <v>4.92</v>
      </c>
      <c r="G3561" s="25">
        <f>VLOOKUP(F3561,'Spezifische Werte'!$B$2:$C$4002,2,FALSE)</f>
        <v>8.7079957720259088E-2</v>
      </c>
      <c r="H3561" s="25">
        <f t="shared" si="501"/>
        <v>174.15991544051818</v>
      </c>
      <c r="J3561" s="25">
        <f t="shared" si="499"/>
        <v>4.95</v>
      </c>
      <c r="K3561" s="25">
        <f>VLOOKUP(J3561,'Spezifische Werte'!$B$2:$C$4002,2,FALSE)</f>
        <v>8.884038911585862E-2</v>
      </c>
      <c r="L3561" s="25">
        <f t="shared" si="502"/>
        <v>177.68077823171723</v>
      </c>
      <c r="R3561" s="25">
        <v>3559</v>
      </c>
      <c r="S3561" s="25">
        <v>3558</v>
      </c>
      <c r="T3561" s="25">
        <f t="shared" si="506"/>
        <v>0.25443327038277369</v>
      </c>
      <c r="U3561" s="25">
        <f t="shared" si="503"/>
        <v>0.25883884494086984</v>
      </c>
      <c r="W3561" s="17">
        <f>Eingabe!H3562</f>
        <v>101</v>
      </c>
      <c r="X3561" s="17">
        <f t="shared" si="504"/>
        <v>1.01</v>
      </c>
      <c r="Y3561" s="17">
        <f t="shared" si="505"/>
        <v>100</v>
      </c>
    </row>
    <row r="3562" spans="1:25" x14ac:dyDescent="0.15">
      <c r="A3562" s="82">
        <f t="shared" si="500"/>
        <v>5</v>
      </c>
      <c r="B3562" s="46">
        <v>43614.291666658035</v>
      </c>
      <c r="C3562" s="47">
        <f>Eingabe!G3563</f>
        <v>3.9</v>
      </c>
      <c r="D3562" s="77">
        <v>3562</v>
      </c>
      <c r="E3562" s="47"/>
      <c r="F3562" s="25">
        <f t="shared" si="498"/>
        <v>5.82</v>
      </c>
      <c r="G3562" s="25">
        <f>VLOOKUP(F3562,'Spezifische Werte'!$B$2:$C$4002,2,FALSE)</f>
        <v>0.15015933791444183</v>
      </c>
      <c r="H3562" s="25">
        <f t="shared" si="501"/>
        <v>300.31867582888367</v>
      </c>
      <c r="J3562" s="25">
        <f t="shared" si="499"/>
        <v>5.85</v>
      </c>
      <c r="K3562" s="25">
        <f>VLOOKUP(J3562,'Spezifische Werte'!$B$2:$C$4002,2,FALSE)</f>
        <v>0.15260213064447356</v>
      </c>
      <c r="L3562" s="25">
        <f t="shared" si="502"/>
        <v>305.20426128894712</v>
      </c>
      <c r="R3562" s="25">
        <v>3560</v>
      </c>
      <c r="S3562" s="25">
        <v>3559</v>
      </c>
      <c r="T3562" s="25">
        <f t="shared" si="506"/>
        <v>0.25443327038277369</v>
      </c>
      <c r="U3562" s="25">
        <f t="shared" si="503"/>
        <v>0.25883884494086984</v>
      </c>
      <c r="W3562" s="17">
        <f>Eingabe!H3563</f>
        <v>91</v>
      </c>
      <c r="X3562" s="17">
        <f t="shared" si="504"/>
        <v>0.91</v>
      </c>
      <c r="Y3562" s="17">
        <f t="shared" si="505"/>
        <v>90</v>
      </c>
    </row>
    <row r="3563" spans="1:25" x14ac:dyDescent="0.15">
      <c r="A3563" s="82">
        <f t="shared" si="500"/>
        <v>5</v>
      </c>
      <c r="B3563" s="46">
        <v>43614.333333324699</v>
      </c>
      <c r="C3563" s="47">
        <f>Eingabe!G3564</f>
        <v>4</v>
      </c>
      <c r="D3563" s="77">
        <v>3563</v>
      </c>
      <c r="E3563" s="47"/>
      <c r="F3563" s="25">
        <f t="shared" si="498"/>
        <v>5.97</v>
      </c>
      <c r="G3563" s="25">
        <f>VLOOKUP(F3563,'Spezifische Werte'!$B$2:$C$4002,2,FALSE)</f>
        <v>0.1627434603343155</v>
      </c>
      <c r="H3563" s="25">
        <f t="shared" si="501"/>
        <v>325.486920668631</v>
      </c>
      <c r="J3563" s="25">
        <f t="shared" si="499"/>
        <v>6</v>
      </c>
      <c r="K3563" s="25">
        <f>VLOOKUP(J3563,'Spezifische Werte'!$B$2:$C$4002,2,FALSE)</f>
        <v>0.16538134424295356</v>
      </c>
      <c r="L3563" s="25">
        <f t="shared" si="502"/>
        <v>330.76268848590712</v>
      </c>
      <c r="R3563" s="25">
        <v>3561</v>
      </c>
      <c r="S3563" s="25">
        <v>3560</v>
      </c>
      <c r="T3563" s="25">
        <f t="shared" si="506"/>
        <v>0.25443327038277369</v>
      </c>
      <c r="U3563" s="25">
        <f t="shared" si="503"/>
        <v>0.25883884494086984</v>
      </c>
      <c r="W3563" s="17">
        <f>Eingabe!H3564</f>
        <v>100</v>
      </c>
      <c r="X3563" s="17">
        <f t="shared" si="504"/>
        <v>1</v>
      </c>
      <c r="Y3563" s="17">
        <f t="shared" si="505"/>
        <v>100</v>
      </c>
    </row>
    <row r="3564" spans="1:25" x14ac:dyDescent="0.15">
      <c r="A3564" s="82">
        <f t="shared" si="500"/>
        <v>5</v>
      </c>
      <c r="B3564" s="46">
        <v>43614.374999991363</v>
      </c>
      <c r="C3564" s="47">
        <f>Eingabe!G3565</f>
        <v>4.5999999999999996</v>
      </c>
      <c r="D3564" s="77">
        <v>3564</v>
      </c>
      <c r="E3564" s="47"/>
      <c r="F3564" s="25">
        <f t="shared" si="498"/>
        <v>6.86</v>
      </c>
      <c r="G3564" s="25">
        <f>VLOOKUP(F3564,'Spezifische Werte'!$B$2:$C$4002,2,FALSE)</f>
        <v>0.25562320201003652</v>
      </c>
      <c r="H3564" s="25">
        <f t="shared" si="501"/>
        <v>511.24640402007304</v>
      </c>
      <c r="J3564" s="25">
        <f t="shared" si="499"/>
        <v>6.9</v>
      </c>
      <c r="K3564" s="25">
        <f>VLOOKUP(J3564,'Spezifische Werte'!$B$2:$C$4002,2,FALSE)</f>
        <v>0.26038765048417867</v>
      </c>
      <c r="L3564" s="25">
        <f t="shared" si="502"/>
        <v>520.77530096835733</v>
      </c>
      <c r="R3564" s="25">
        <v>3562</v>
      </c>
      <c r="S3564" s="25">
        <v>3561</v>
      </c>
      <c r="T3564" s="25">
        <f t="shared" si="506"/>
        <v>0.25443327038277369</v>
      </c>
      <c r="U3564" s="25">
        <f t="shared" si="503"/>
        <v>0.25883884494086984</v>
      </c>
      <c r="W3564" s="17">
        <f>Eingabe!H3565</f>
        <v>81</v>
      </c>
      <c r="X3564" s="17">
        <f t="shared" si="504"/>
        <v>0.81</v>
      </c>
      <c r="Y3564" s="17">
        <f t="shared" si="505"/>
        <v>80</v>
      </c>
    </row>
    <row r="3565" spans="1:25" x14ac:dyDescent="0.15">
      <c r="A3565" s="82">
        <f t="shared" si="500"/>
        <v>5</v>
      </c>
      <c r="B3565" s="46">
        <v>43614.416666658028</v>
      </c>
      <c r="C3565" s="47">
        <f>Eingabe!G3566</f>
        <v>4.8</v>
      </c>
      <c r="D3565" s="77">
        <v>3565</v>
      </c>
      <c r="E3565" s="47"/>
      <c r="F3565" s="25">
        <f t="shared" si="498"/>
        <v>7.16</v>
      </c>
      <c r="G3565" s="25">
        <f>VLOOKUP(F3565,'Spezifische Werte'!$B$2:$C$4002,2,FALSE)</f>
        <v>0.29271421469315961</v>
      </c>
      <c r="H3565" s="25">
        <f t="shared" si="501"/>
        <v>585.42842938631918</v>
      </c>
      <c r="J3565" s="25">
        <f t="shared" si="499"/>
        <v>7.2</v>
      </c>
      <c r="K3565" s="25">
        <f>VLOOKUP(J3565,'Spezifische Werte'!$B$2:$C$4002,2,FALSE)</f>
        <v>0.29789883692567737</v>
      </c>
      <c r="L3565" s="25">
        <f t="shared" si="502"/>
        <v>595.79767385135472</v>
      </c>
      <c r="R3565" s="25">
        <v>3563</v>
      </c>
      <c r="S3565" s="25">
        <v>3562</v>
      </c>
      <c r="T3565" s="25">
        <f t="shared" si="506"/>
        <v>0.25443327038277369</v>
      </c>
      <c r="U3565" s="25">
        <f t="shared" si="503"/>
        <v>0.25883884494086984</v>
      </c>
      <c r="W3565" s="17">
        <f>Eingabe!H3566</f>
        <v>101</v>
      </c>
      <c r="X3565" s="17">
        <f t="shared" si="504"/>
        <v>1.01</v>
      </c>
      <c r="Y3565" s="17">
        <f t="shared" si="505"/>
        <v>100</v>
      </c>
    </row>
    <row r="3566" spans="1:25" x14ac:dyDescent="0.15">
      <c r="A3566" s="82">
        <f t="shared" si="500"/>
        <v>5</v>
      </c>
      <c r="B3566" s="46">
        <v>43614.458333324692</v>
      </c>
      <c r="C3566" s="47">
        <f>Eingabe!G3567</f>
        <v>4.5</v>
      </c>
      <c r="D3566" s="77">
        <v>3566</v>
      </c>
      <c r="E3566" s="47"/>
      <c r="F3566" s="25">
        <f t="shared" si="498"/>
        <v>6.71</v>
      </c>
      <c r="G3566" s="25">
        <f>VLOOKUP(F3566,'Spezifische Werte'!$B$2:$C$4002,2,FALSE)</f>
        <v>0.23821819652236836</v>
      </c>
      <c r="H3566" s="25">
        <f t="shared" si="501"/>
        <v>476.43639304473675</v>
      </c>
      <c r="J3566" s="25">
        <f t="shared" si="499"/>
        <v>6.75</v>
      </c>
      <c r="K3566" s="25">
        <f>VLOOKUP(J3566,'Spezifische Werte'!$B$2:$C$4002,2,FALSE)</f>
        <v>0.24279032681735657</v>
      </c>
      <c r="L3566" s="25">
        <f t="shared" si="502"/>
        <v>485.58065363471314</v>
      </c>
      <c r="R3566" s="25">
        <v>3564</v>
      </c>
      <c r="S3566" s="25">
        <v>3563</v>
      </c>
      <c r="T3566" s="25">
        <f t="shared" si="506"/>
        <v>0.25443327038277369</v>
      </c>
      <c r="U3566" s="25">
        <f t="shared" si="503"/>
        <v>0.25883884494086984</v>
      </c>
      <c r="W3566" s="17">
        <f>Eingabe!H3567</f>
        <v>129</v>
      </c>
      <c r="X3566" s="17">
        <f t="shared" si="504"/>
        <v>1.29</v>
      </c>
      <c r="Y3566" s="17">
        <f t="shared" si="505"/>
        <v>130</v>
      </c>
    </row>
    <row r="3567" spans="1:25" x14ac:dyDescent="0.15">
      <c r="A3567" s="82">
        <f t="shared" si="500"/>
        <v>5</v>
      </c>
      <c r="B3567" s="46">
        <v>43614.499999991356</v>
      </c>
      <c r="C3567" s="47">
        <f>Eingabe!G3568</f>
        <v>3.2</v>
      </c>
      <c r="D3567" s="77">
        <v>3567</v>
      </c>
      <c r="E3567" s="47"/>
      <c r="F3567" s="25">
        <f t="shared" si="498"/>
        <v>4.7699999999999996</v>
      </c>
      <c r="G3567" s="25">
        <f>VLOOKUP(F3567,'Spezifische Werte'!$B$2:$C$4002,2,FALSE)</f>
        <v>7.8679349945367349E-2</v>
      </c>
      <c r="H3567" s="25">
        <f t="shared" si="501"/>
        <v>157.3586998907347</v>
      </c>
      <c r="J3567" s="25">
        <f t="shared" si="499"/>
        <v>4.8</v>
      </c>
      <c r="K3567" s="25">
        <f>VLOOKUP(J3567,'Spezifische Werte'!$B$2:$C$4002,2,FALSE)</f>
        <v>8.0310065544742015E-2</v>
      </c>
      <c r="L3567" s="25">
        <f t="shared" si="502"/>
        <v>160.62013108948403</v>
      </c>
      <c r="R3567" s="25">
        <v>3565</v>
      </c>
      <c r="S3567" s="25">
        <v>3564</v>
      </c>
      <c r="T3567" s="25">
        <f t="shared" si="506"/>
        <v>0.25443327038277369</v>
      </c>
      <c r="U3567" s="25">
        <f t="shared" si="503"/>
        <v>0.25883884494086984</v>
      </c>
      <c r="W3567" s="17">
        <f>Eingabe!H3568</f>
        <v>103</v>
      </c>
      <c r="X3567" s="17">
        <f t="shared" si="504"/>
        <v>1.03</v>
      </c>
      <c r="Y3567" s="17">
        <f t="shared" si="505"/>
        <v>100</v>
      </c>
    </row>
    <row r="3568" spans="1:25" x14ac:dyDescent="0.15">
      <c r="A3568" s="82">
        <f t="shared" si="500"/>
        <v>5</v>
      </c>
      <c r="B3568" s="46">
        <v>43614.54166665802</v>
      </c>
      <c r="C3568" s="47">
        <f>Eingabe!G3569</f>
        <v>4.7</v>
      </c>
      <c r="D3568" s="77">
        <v>3568</v>
      </c>
      <c r="E3568" s="47"/>
      <c r="F3568" s="25">
        <f t="shared" si="498"/>
        <v>7.01</v>
      </c>
      <c r="G3568" s="25">
        <f>VLOOKUP(F3568,'Spezifische Werte'!$B$2:$C$4002,2,FALSE)</f>
        <v>0.27377270492189271</v>
      </c>
      <c r="H3568" s="25">
        <f t="shared" si="501"/>
        <v>547.54540984378536</v>
      </c>
      <c r="J3568" s="25">
        <f t="shared" si="499"/>
        <v>7.05</v>
      </c>
      <c r="K3568" s="25">
        <f>VLOOKUP(J3568,'Spezifische Werte'!$B$2:$C$4002,2,FALSE)</f>
        <v>0.27874593647894402</v>
      </c>
      <c r="L3568" s="25">
        <f t="shared" si="502"/>
        <v>557.49187295788806</v>
      </c>
      <c r="R3568" s="25">
        <v>3566</v>
      </c>
      <c r="S3568" s="25">
        <v>3565</v>
      </c>
      <c r="T3568" s="25">
        <f t="shared" si="506"/>
        <v>0.25443327038277369</v>
      </c>
      <c r="U3568" s="25">
        <f t="shared" si="503"/>
        <v>0.25883884494086984</v>
      </c>
      <c r="W3568" s="17">
        <f>Eingabe!H3569</f>
        <v>136</v>
      </c>
      <c r="X3568" s="17">
        <f t="shared" si="504"/>
        <v>1.36</v>
      </c>
      <c r="Y3568" s="17">
        <f t="shared" si="505"/>
        <v>140</v>
      </c>
    </row>
    <row r="3569" spans="1:25" x14ac:dyDescent="0.15">
      <c r="A3569" s="82">
        <f t="shared" si="500"/>
        <v>5</v>
      </c>
      <c r="B3569" s="46">
        <v>43614.583333324685</v>
      </c>
      <c r="C3569" s="47">
        <f>Eingabe!G3570</f>
        <v>5.5</v>
      </c>
      <c r="D3569" s="77">
        <v>3569</v>
      </c>
      <c r="E3569" s="47"/>
      <c r="F3569" s="25">
        <f t="shared" si="498"/>
        <v>8.2100000000000009</v>
      </c>
      <c r="G3569" s="25">
        <f>VLOOKUP(F3569,'Spezifische Werte'!$B$2:$C$4002,2,FALSE)</f>
        <v>0.4465432352525967</v>
      </c>
      <c r="H3569" s="25">
        <f t="shared" si="501"/>
        <v>893.08647050519346</v>
      </c>
      <c r="J3569" s="25">
        <f t="shared" si="499"/>
        <v>8.25</v>
      </c>
      <c r="K3569" s="25">
        <f>VLOOKUP(J3569,'Spezifische Werte'!$B$2:$C$4002,2,FALSE)</f>
        <v>0.45308958157539997</v>
      </c>
      <c r="L3569" s="25">
        <f t="shared" si="502"/>
        <v>906.17916315079992</v>
      </c>
      <c r="R3569" s="25">
        <v>3567</v>
      </c>
      <c r="S3569" s="25">
        <v>3566</v>
      </c>
      <c r="T3569" s="25">
        <f t="shared" si="506"/>
        <v>0.25443327038277369</v>
      </c>
      <c r="U3569" s="25">
        <f t="shared" si="503"/>
        <v>0.25883884494086984</v>
      </c>
      <c r="W3569" s="17">
        <f>Eingabe!H3570</f>
        <v>87</v>
      </c>
      <c r="X3569" s="17">
        <f t="shared" si="504"/>
        <v>0.87</v>
      </c>
      <c r="Y3569" s="17">
        <f t="shared" si="505"/>
        <v>90</v>
      </c>
    </row>
    <row r="3570" spans="1:25" x14ac:dyDescent="0.15">
      <c r="A3570" s="82">
        <f t="shared" si="500"/>
        <v>5</v>
      </c>
      <c r="B3570" s="46">
        <v>43614.624999991349</v>
      </c>
      <c r="C3570" s="47">
        <f>Eingabe!G3571</f>
        <v>7</v>
      </c>
      <c r="D3570" s="77">
        <v>3570</v>
      </c>
      <c r="E3570" s="47"/>
      <c r="F3570" s="25">
        <f t="shared" si="498"/>
        <v>10.44</v>
      </c>
      <c r="G3570" s="25">
        <f>VLOOKUP(F3570,'Spezifische Werte'!$B$2:$C$4002,2,FALSE)</f>
        <v>0.79583970836381801</v>
      </c>
      <c r="H3570" s="25">
        <f t="shared" si="501"/>
        <v>1591.679416727636</v>
      </c>
      <c r="J3570" s="25">
        <f t="shared" si="499"/>
        <v>10.5</v>
      </c>
      <c r="K3570" s="25">
        <f>VLOOKUP(J3570,'Spezifische Werte'!$B$2:$C$4002,2,FALSE)</f>
        <v>0.80244982214145155</v>
      </c>
      <c r="L3570" s="25">
        <f t="shared" si="502"/>
        <v>1604.8996442829032</v>
      </c>
      <c r="R3570" s="25">
        <v>3568</v>
      </c>
      <c r="S3570" s="25">
        <v>3567</v>
      </c>
      <c r="T3570" s="25">
        <f t="shared" si="506"/>
        <v>0.25443327038277369</v>
      </c>
      <c r="U3570" s="25">
        <f t="shared" si="503"/>
        <v>0.25883884494086984</v>
      </c>
      <c r="W3570" s="17">
        <f>Eingabe!H3571</f>
        <v>78</v>
      </c>
      <c r="X3570" s="17">
        <f t="shared" si="504"/>
        <v>0.78</v>
      </c>
      <c r="Y3570" s="17">
        <f t="shared" si="505"/>
        <v>80</v>
      </c>
    </row>
    <row r="3571" spans="1:25" x14ac:dyDescent="0.15">
      <c r="A3571" s="82">
        <f t="shared" si="500"/>
        <v>5</v>
      </c>
      <c r="B3571" s="46">
        <v>43614.666666658013</v>
      </c>
      <c r="C3571" s="47">
        <f>Eingabe!G3572</f>
        <v>6.4</v>
      </c>
      <c r="D3571" s="77">
        <v>3571</v>
      </c>
      <c r="E3571" s="47"/>
      <c r="F3571" s="25">
        <f t="shared" si="498"/>
        <v>9.5500000000000007</v>
      </c>
      <c r="G3571" s="25">
        <f>VLOOKUP(F3571,'Spezifische Werte'!$B$2:$C$4002,2,FALSE)</f>
        <v>0.67451952571721774</v>
      </c>
      <c r="H3571" s="25">
        <f t="shared" si="501"/>
        <v>1349.0390514344356</v>
      </c>
      <c r="J3571" s="25">
        <f t="shared" si="499"/>
        <v>9.6</v>
      </c>
      <c r="K3571" s="25">
        <f>VLOOKUP(J3571,'Spezifische Werte'!$B$2:$C$4002,2,FALSE)</f>
        <v>0.6824555696232707</v>
      </c>
      <c r="L3571" s="25">
        <f t="shared" si="502"/>
        <v>1364.9111392465413</v>
      </c>
      <c r="R3571" s="25">
        <v>3569</v>
      </c>
      <c r="S3571" s="25">
        <v>3568</v>
      </c>
      <c r="T3571" s="25">
        <f t="shared" si="506"/>
        <v>0.25443327038277369</v>
      </c>
      <c r="U3571" s="25">
        <f t="shared" si="503"/>
        <v>0.25883884494086984</v>
      </c>
      <c r="W3571" s="17">
        <f>Eingabe!H3572</f>
        <v>23</v>
      </c>
      <c r="X3571" s="17">
        <f t="shared" si="504"/>
        <v>0.23</v>
      </c>
      <c r="Y3571" s="17">
        <f t="shared" si="505"/>
        <v>20</v>
      </c>
    </row>
    <row r="3572" spans="1:25" x14ac:dyDescent="0.15">
      <c r="A3572" s="82">
        <f t="shared" si="500"/>
        <v>5</v>
      </c>
      <c r="B3572" s="46">
        <v>43614.708333324677</v>
      </c>
      <c r="C3572" s="47">
        <f>Eingabe!G3573</f>
        <v>5.5</v>
      </c>
      <c r="D3572" s="77">
        <v>3572</v>
      </c>
      <c r="E3572" s="47"/>
      <c r="F3572" s="25">
        <f t="shared" si="498"/>
        <v>8.2100000000000009</v>
      </c>
      <c r="G3572" s="25">
        <f>VLOOKUP(F3572,'Spezifische Werte'!$B$2:$C$4002,2,FALSE)</f>
        <v>0.4465432352525967</v>
      </c>
      <c r="H3572" s="25">
        <f t="shared" si="501"/>
        <v>893.08647050519346</v>
      </c>
      <c r="J3572" s="25">
        <f t="shared" si="499"/>
        <v>8.25</v>
      </c>
      <c r="K3572" s="25">
        <f>VLOOKUP(J3572,'Spezifische Werte'!$B$2:$C$4002,2,FALSE)</f>
        <v>0.45308958157539997</v>
      </c>
      <c r="L3572" s="25">
        <f t="shared" si="502"/>
        <v>906.17916315079992</v>
      </c>
      <c r="R3572" s="25">
        <v>3570</v>
      </c>
      <c r="S3572" s="25">
        <v>3569</v>
      </c>
      <c r="T3572" s="25">
        <f t="shared" si="506"/>
        <v>0.25443327038277369</v>
      </c>
      <c r="U3572" s="25">
        <f t="shared" si="503"/>
        <v>0.25883884494086984</v>
      </c>
      <c r="W3572" s="17">
        <f>Eingabe!H3573</f>
        <v>64</v>
      </c>
      <c r="X3572" s="17">
        <f t="shared" si="504"/>
        <v>0.64</v>
      </c>
      <c r="Y3572" s="17">
        <f t="shared" si="505"/>
        <v>60</v>
      </c>
    </row>
    <row r="3573" spans="1:25" x14ac:dyDescent="0.15">
      <c r="A3573" s="82">
        <f t="shared" si="500"/>
        <v>5</v>
      </c>
      <c r="B3573" s="46">
        <v>43614.749999991342</v>
      </c>
      <c r="C3573" s="47">
        <f>Eingabe!G3574</f>
        <v>5.0999999999999996</v>
      </c>
      <c r="D3573" s="77">
        <v>3573</v>
      </c>
      <c r="E3573" s="47"/>
      <c r="F3573" s="25">
        <f t="shared" si="498"/>
        <v>7.61</v>
      </c>
      <c r="G3573" s="25">
        <f>VLOOKUP(F3573,'Spezifische Werte'!$B$2:$C$4002,2,FALSE)</f>
        <v>0.35419704845962618</v>
      </c>
      <c r="H3573" s="25">
        <f t="shared" si="501"/>
        <v>708.39409691925232</v>
      </c>
      <c r="J3573" s="25">
        <f t="shared" si="499"/>
        <v>7.65</v>
      </c>
      <c r="K3573" s="25">
        <f>VLOOKUP(J3573,'Spezifische Werte'!$B$2:$C$4002,2,FALSE)</f>
        <v>0.35999115933138248</v>
      </c>
      <c r="L3573" s="25">
        <f t="shared" si="502"/>
        <v>719.98231866276501</v>
      </c>
      <c r="R3573" s="25">
        <v>3571</v>
      </c>
      <c r="S3573" s="25">
        <v>3570</v>
      </c>
      <c r="T3573" s="25">
        <f t="shared" si="506"/>
        <v>0.25443327038277369</v>
      </c>
      <c r="U3573" s="25">
        <f t="shared" si="503"/>
        <v>0.25883884494086984</v>
      </c>
      <c r="W3573" s="17">
        <f>Eingabe!H3574</f>
        <v>280</v>
      </c>
      <c r="X3573" s="17">
        <f t="shared" si="504"/>
        <v>2.8</v>
      </c>
      <c r="Y3573" s="17">
        <f t="shared" si="505"/>
        <v>280</v>
      </c>
    </row>
    <row r="3574" spans="1:25" x14ac:dyDescent="0.15">
      <c r="A3574" s="82">
        <f t="shared" si="500"/>
        <v>5</v>
      </c>
      <c r="B3574" s="46">
        <v>43614.791666658006</v>
      </c>
      <c r="C3574" s="47">
        <f>Eingabe!G3575</f>
        <v>4.3</v>
      </c>
      <c r="D3574" s="77">
        <v>3574</v>
      </c>
      <c r="E3574" s="47"/>
      <c r="F3574" s="25">
        <f t="shared" si="498"/>
        <v>6.41</v>
      </c>
      <c r="G3574" s="25">
        <f>VLOOKUP(F3574,'Spezifische Werte'!$B$2:$C$4002,2,FALSE)</f>
        <v>0.20539547091670399</v>
      </c>
      <c r="H3574" s="25">
        <f t="shared" si="501"/>
        <v>410.790941833408</v>
      </c>
      <c r="J3574" s="25">
        <f t="shared" si="499"/>
        <v>6.45</v>
      </c>
      <c r="K3574" s="25">
        <f>VLOOKUP(J3574,'Spezifische Werte'!$B$2:$C$4002,2,FALSE)</f>
        <v>0.20962714743593144</v>
      </c>
      <c r="L3574" s="25">
        <f t="shared" si="502"/>
        <v>419.2542948718629</v>
      </c>
      <c r="R3574" s="25">
        <v>3572</v>
      </c>
      <c r="S3574" s="25">
        <v>3571</v>
      </c>
      <c r="T3574" s="25">
        <f t="shared" si="506"/>
        <v>0.25443327038277369</v>
      </c>
      <c r="U3574" s="25">
        <f t="shared" si="503"/>
        <v>0.25883884494086984</v>
      </c>
      <c r="W3574" s="17">
        <f>Eingabe!H3575</f>
        <v>254</v>
      </c>
      <c r="X3574" s="17">
        <f t="shared" si="504"/>
        <v>2.54</v>
      </c>
      <c r="Y3574" s="17">
        <f t="shared" si="505"/>
        <v>250</v>
      </c>
    </row>
    <row r="3575" spans="1:25" x14ac:dyDescent="0.15">
      <c r="A3575" s="82">
        <f t="shared" si="500"/>
        <v>5</v>
      </c>
      <c r="B3575" s="46">
        <v>43614.83333332467</v>
      </c>
      <c r="C3575" s="47">
        <f>Eingabe!G3576</f>
        <v>3.1</v>
      </c>
      <c r="D3575" s="77">
        <v>3575</v>
      </c>
      <c r="E3575" s="47"/>
      <c r="F3575" s="25">
        <f t="shared" si="498"/>
        <v>4.62</v>
      </c>
      <c r="G3575" s="25">
        <f>VLOOKUP(F3575,'Spezifische Werte'!$B$2:$C$4002,2,FALSE)</f>
        <v>7.0834307543363312E-2</v>
      </c>
      <c r="H3575" s="25">
        <f t="shared" si="501"/>
        <v>141.66861508672662</v>
      </c>
      <c r="J3575" s="25">
        <f t="shared" si="499"/>
        <v>4.6500000000000004</v>
      </c>
      <c r="K3575" s="25">
        <f>VLOOKUP(J3575,'Spezifische Werte'!$B$2:$C$4002,2,FALSE)</f>
        <v>7.2366311882592071E-2</v>
      </c>
      <c r="L3575" s="25">
        <f t="shared" si="502"/>
        <v>144.73262376518414</v>
      </c>
      <c r="R3575" s="25">
        <v>3573</v>
      </c>
      <c r="S3575" s="25">
        <v>3572</v>
      </c>
      <c r="T3575" s="25">
        <f t="shared" si="506"/>
        <v>0.25443327038277369</v>
      </c>
      <c r="U3575" s="25">
        <f t="shared" si="503"/>
        <v>0.25883884494086984</v>
      </c>
      <c r="W3575" s="17">
        <f>Eingabe!H3576</f>
        <v>277</v>
      </c>
      <c r="X3575" s="17">
        <f t="shared" si="504"/>
        <v>2.77</v>
      </c>
      <c r="Y3575" s="17">
        <f t="shared" si="505"/>
        <v>280</v>
      </c>
    </row>
    <row r="3576" spans="1:25" x14ac:dyDescent="0.15">
      <c r="A3576" s="82">
        <f t="shared" si="500"/>
        <v>5</v>
      </c>
      <c r="B3576" s="46">
        <v>43614.874999991334</v>
      </c>
      <c r="C3576" s="47">
        <f>Eingabe!G3577</f>
        <v>2.4</v>
      </c>
      <c r="D3576" s="77">
        <v>3576</v>
      </c>
      <c r="E3576" s="47"/>
      <c r="F3576" s="25">
        <f t="shared" si="498"/>
        <v>3.58</v>
      </c>
      <c r="G3576" s="25">
        <f>VLOOKUP(F3576,'Spezifische Werte'!$B$2:$C$4002,2,FALSE)</f>
        <v>2.2829235995572409E-2</v>
      </c>
      <c r="H3576" s="25">
        <f t="shared" si="501"/>
        <v>45.658471991144815</v>
      </c>
      <c r="J3576" s="25">
        <f t="shared" si="499"/>
        <v>3.6</v>
      </c>
      <c r="K3576" s="25">
        <f>VLOOKUP(J3576,'Spezifische Werte'!$B$2:$C$4002,2,FALSE)</f>
        <v>2.3596471134930203E-2</v>
      </c>
      <c r="L3576" s="25">
        <f t="shared" si="502"/>
        <v>47.19294226986041</v>
      </c>
      <c r="R3576" s="25">
        <v>3574</v>
      </c>
      <c r="S3576" s="25">
        <v>3573</v>
      </c>
      <c r="T3576" s="25">
        <f t="shared" si="506"/>
        <v>0.25443327038277369</v>
      </c>
      <c r="U3576" s="25">
        <f t="shared" si="503"/>
        <v>0.25883884494086984</v>
      </c>
      <c r="W3576" s="17">
        <f>Eingabe!H3577</f>
        <v>265</v>
      </c>
      <c r="X3576" s="17">
        <f t="shared" si="504"/>
        <v>2.65</v>
      </c>
      <c r="Y3576" s="17">
        <f t="shared" si="505"/>
        <v>270</v>
      </c>
    </row>
    <row r="3577" spans="1:25" x14ac:dyDescent="0.15">
      <c r="A3577" s="82">
        <f t="shared" si="500"/>
        <v>5</v>
      </c>
      <c r="B3577" s="46">
        <v>43614.916666657999</v>
      </c>
      <c r="C3577" s="47">
        <f>Eingabe!G3578</f>
        <v>3.2</v>
      </c>
      <c r="D3577" s="77">
        <v>3577</v>
      </c>
      <c r="E3577" s="47"/>
      <c r="F3577" s="25">
        <f t="shared" si="498"/>
        <v>4.7699999999999996</v>
      </c>
      <c r="G3577" s="25">
        <f>VLOOKUP(F3577,'Spezifische Werte'!$B$2:$C$4002,2,FALSE)</f>
        <v>7.8679349945367349E-2</v>
      </c>
      <c r="H3577" s="25">
        <f t="shared" si="501"/>
        <v>157.3586998907347</v>
      </c>
      <c r="J3577" s="25">
        <f t="shared" si="499"/>
        <v>4.8</v>
      </c>
      <c r="K3577" s="25">
        <f>VLOOKUP(J3577,'Spezifische Werte'!$B$2:$C$4002,2,FALSE)</f>
        <v>8.0310065544742015E-2</v>
      </c>
      <c r="L3577" s="25">
        <f t="shared" si="502"/>
        <v>160.62013108948403</v>
      </c>
      <c r="R3577" s="25">
        <v>3575</v>
      </c>
      <c r="S3577" s="25">
        <v>3574</v>
      </c>
      <c r="T3577" s="25">
        <f t="shared" si="506"/>
        <v>0.25443327038277369</v>
      </c>
      <c r="U3577" s="25">
        <f t="shared" si="503"/>
        <v>0.25883884494086984</v>
      </c>
      <c r="W3577" s="17">
        <f>Eingabe!H3578</f>
        <v>301</v>
      </c>
      <c r="X3577" s="17">
        <f t="shared" si="504"/>
        <v>3.01</v>
      </c>
      <c r="Y3577" s="17">
        <f t="shared" si="505"/>
        <v>300</v>
      </c>
    </row>
    <row r="3578" spans="1:25" x14ac:dyDescent="0.15">
      <c r="A3578" s="82">
        <f t="shared" si="500"/>
        <v>5</v>
      </c>
      <c r="B3578" s="46">
        <v>43614.958333324663</v>
      </c>
      <c r="C3578" s="47">
        <f>Eingabe!G3579</f>
        <v>4</v>
      </c>
      <c r="D3578" s="77">
        <v>3578</v>
      </c>
      <c r="E3578" s="47"/>
      <c r="F3578" s="25">
        <f t="shared" si="498"/>
        <v>5.97</v>
      </c>
      <c r="G3578" s="25">
        <f>VLOOKUP(F3578,'Spezifische Werte'!$B$2:$C$4002,2,FALSE)</f>
        <v>0.1627434603343155</v>
      </c>
      <c r="H3578" s="25">
        <f t="shared" si="501"/>
        <v>325.486920668631</v>
      </c>
      <c r="J3578" s="25">
        <f t="shared" si="499"/>
        <v>6</v>
      </c>
      <c r="K3578" s="25">
        <f>VLOOKUP(J3578,'Spezifische Werte'!$B$2:$C$4002,2,FALSE)</f>
        <v>0.16538134424295356</v>
      </c>
      <c r="L3578" s="25">
        <f t="shared" si="502"/>
        <v>330.76268848590712</v>
      </c>
      <c r="R3578" s="25">
        <v>3576</v>
      </c>
      <c r="S3578" s="25">
        <v>3575</v>
      </c>
      <c r="T3578" s="25">
        <f t="shared" si="506"/>
        <v>0.25443327038277369</v>
      </c>
      <c r="U3578" s="25">
        <f t="shared" si="503"/>
        <v>0.25883884494086984</v>
      </c>
      <c r="W3578" s="17">
        <f>Eingabe!H3579</f>
        <v>251</v>
      </c>
      <c r="X3578" s="17">
        <f t="shared" si="504"/>
        <v>2.5099999999999998</v>
      </c>
      <c r="Y3578" s="17">
        <f t="shared" si="505"/>
        <v>250</v>
      </c>
    </row>
    <row r="3579" spans="1:25" x14ac:dyDescent="0.15">
      <c r="A3579" s="82">
        <f t="shared" si="500"/>
        <v>5</v>
      </c>
      <c r="B3579" s="46">
        <v>43614.999999991327</v>
      </c>
      <c r="C3579" s="47">
        <f>Eingabe!G3580</f>
        <v>3.5</v>
      </c>
      <c r="D3579" s="77">
        <v>3579</v>
      </c>
      <c r="E3579" s="47"/>
      <c r="F3579" s="25">
        <f t="shared" si="498"/>
        <v>5.22</v>
      </c>
      <c r="G3579" s="25">
        <f>VLOOKUP(F3579,'Spezifische Werte'!$B$2:$C$4002,2,FALSE)</f>
        <v>0.10600726326582303</v>
      </c>
      <c r="H3579" s="25">
        <f t="shared" si="501"/>
        <v>212.01452653164606</v>
      </c>
      <c r="J3579" s="25">
        <f t="shared" si="499"/>
        <v>5.25</v>
      </c>
      <c r="K3579" s="25">
        <f>VLOOKUP(J3579,'Spezifische Werte'!$B$2:$C$4002,2,FALSE)</f>
        <v>0.10804502827355937</v>
      </c>
      <c r="L3579" s="25">
        <f t="shared" si="502"/>
        <v>216.09005654711873</v>
      </c>
      <c r="R3579" s="25">
        <v>3577</v>
      </c>
      <c r="S3579" s="25">
        <v>3576</v>
      </c>
      <c r="T3579" s="25">
        <f t="shared" si="506"/>
        <v>0.25443327038277369</v>
      </c>
      <c r="U3579" s="25">
        <f t="shared" si="503"/>
        <v>0.25883884494086984</v>
      </c>
      <c r="W3579" s="17">
        <f>Eingabe!H3580</f>
        <v>264</v>
      </c>
      <c r="X3579" s="17">
        <f t="shared" si="504"/>
        <v>2.64</v>
      </c>
      <c r="Y3579" s="17">
        <f t="shared" si="505"/>
        <v>260</v>
      </c>
    </row>
    <row r="3580" spans="1:25" x14ac:dyDescent="0.15">
      <c r="A3580" s="82">
        <f t="shared" si="500"/>
        <v>5</v>
      </c>
      <c r="B3580" s="46">
        <v>43615.041666657991</v>
      </c>
      <c r="C3580" s="47">
        <f>Eingabe!G3581</f>
        <v>3.7</v>
      </c>
      <c r="D3580" s="77">
        <v>3580</v>
      </c>
      <c r="E3580" s="47"/>
      <c r="F3580" s="25">
        <f t="shared" si="498"/>
        <v>5.52</v>
      </c>
      <c r="G3580" s="25">
        <f>VLOOKUP(F3580,'Spezifische Werte'!$B$2:$C$4002,2,FALSE)</f>
        <v>0.12721663519138685</v>
      </c>
      <c r="H3580" s="25">
        <f t="shared" si="501"/>
        <v>254.43327038277369</v>
      </c>
      <c r="J3580" s="25">
        <f t="shared" si="499"/>
        <v>5.55</v>
      </c>
      <c r="K3580" s="25">
        <f>VLOOKUP(J3580,'Spezifische Werte'!$B$2:$C$4002,2,FALSE)</f>
        <v>0.12941942247043492</v>
      </c>
      <c r="L3580" s="25">
        <f t="shared" si="502"/>
        <v>258.83884494086982</v>
      </c>
      <c r="R3580" s="25">
        <v>3578</v>
      </c>
      <c r="S3580" s="25">
        <v>3577</v>
      </c>
      <c r="T3580" s="25">
        <f t="shared" si="506"/>
        <v>0.25443327038277369</v>
      </c>
      <c r="U3580" s="25">
        <f t="shared" si="503"/>
        <v>0.25883884494086984</v>
      </c>
      <c r="W3580" s="17">
        <f>Eingabe!H3581</f>
        <v>278</v>
      </c>
      <c r="X3580" s="17">
        <f t="shared" si="504"/>
        <v>2.78</v>
      </c>
      <c r="Y3580" s="17">
        <f t="shared" si="505"/>
        <v>280</v>
      </c>
    </row>
    <row r="3581" spans="1:25" x14ac:dyDescent="0.15">
      <c r="A3581" s="82">
        <f t="shared" si="500"/>
        <v>5</v>
      </c>
      <c r="B3581" s="46">
        <v>43615.083333324656</v>
      </c>
      <c r="C3581" s="47">
        <f>Eingabe!G3582</f>
        <v>4.0999999999999996</v>
      </c>
      <c r="D3581" s="77">
        <v>3581</v>
      </c>
      <c r="E3581" s="47"/>
      <c r="F3581" s="25">
        <f t="shared" si="498"/>
        <v>6.12</v>
      </c>
      <c r="G3581" s="25">
        <f>VLOOKUP(F3581,'Spezifische Werte'!$B$2:$C$4002,2,FALSE)</f>
        <v>0.17636813552353289</v>
      </c>
      <c r="H3581" s="25">
        <f t="shared" si="501"/>
        <v>352.73627104706577</v>
      </c>
      <c r="J3581" s="25">
        <f t="shared" si="499"/>
        <v>6.15</v>
      </c>
      <c r="K3581" s="25">
        <f>VLOOKUP(J3581,'Spezifische Werte'!$B$2:$C$4002,2,FALSE)</f>
        <v>0.17921779013058811</v>
      </c>
      <c r="L3581" s="25">
        <f t="shared" si="502"/>
        <v>358.4355802611762</v>
      </c>
      <c r="R3581" s="25">
        <v>3579</v>
      </c>
      <c r="S3581" s="25">
        <v>3578</v>
      </c>
      <c r="T3581" s="25">
        <f t="shared" si="506"/>
        <v>0.25443327038277369</v>
      </c>
      <c r="U3581" s="25">
        <f t="shared" si="503"/>
        <v>0.25883884494086984</v>
      </c>
      <c r="W3581" s="17">
        <f>Eingabe!H3582</f>
        <v>239</v>
      </c>
      <c r="X3581" s="17">
        <f t="shared" si="504"/>
        <v>2.39</v>
      </c>
      <c r="Y3581" s="17">
        <f t="shared" si="505"/>
        <v>240</v>
      </c>
    </row>
    <row r="3582" spans="1:25" x14ac:dyDescent="0.15">
      <c r="A3582" s="82">
        <f t="shared" si="500"/>
        <v>5</v>
      </c>
      <c r="B3582" s="46">
        <v>43615.12499999132</v>
      </c>
      <c r="C3582" s="47">
        <f>Eingabe!G3583</f>
        <v>3.5</v>
      </c>
      <c r="D3582" s="77">
        <v>3582</v>
      </c>
      <c r="E3582" s="47"/>
      <c r="F3582" s="25">
        <f t="shared" si="498"/>
        <v>5.22</v>
      </c>
      <c r="G3582" s="25">
        <f>VLOOKUP(F3582,'Spezifische Werte'!$B$2:$C$4002,2,FALSE)</f>
        <v>0.10600726326582303</v>
      </c>
      <c r="H3582" s="25">
        <f t="shared" si="501"/>
        <v>212.01452653164606</v>
      </c>
      <c r="J3582" s="25">
        <f t="shared" si="499"/>
        <v>5.25</v>
      </c>
      <c r="K3582" s="25">
        <f>VLOOKUP(J3582,'Spezifische Werte'!$B$2:$C$4002,2,FALSE)</f>
        <v>0.10804502827355937</v>
      </c>
      <c r="L3582" s="25">
        <f t="shared" si="502"/>
        <v>216.09005654711873</v>
      </c>
      <c r="R3582" s="25">
        <v>3580</v>
      </c>
      <c r="S3582" s="25">
        <v>3579</v>
      </c>
      <c r="T3582" s="25">
        <f t="shared" si="506"/>
        <v>0.25443327038277369</v>
      </c>
      <c r="U3582" s="25">
        <f t="shared" si="503"/>
        <v>0.25883884494086984</v>
      </c>
      <c r="W3582" s="17">
        <f>Eingabe!H3583</f>
        <v>228</v>
      </c>
      <c r="X3582" s="17">
        <f t="shared" si="504"/>
        <v>2.2799999999999998</v>
      </c>
      <c r="Y3582" s="17">
        <f t="shared" si="505"/>
        <v>229.99999999999997</v>
      </c>
    </row>
    <row r="3583" spans="1:25" x14ac:dyDescent="0.15">
      <c r="A3583" s="82">
        <f t="shared" si="500"/>
        <v>5</v>
      </c>
      <c r="B3583" s="46">
        <v>43615.166666657984</v>
      </c>
      <c r="C3583" s="47">
        <f>Eingabe!G3584</f>
        <v>3.4</v>
      </c>
      <c r="D3583" s="77">
        <v>3583</v>
      </c>
      <c r="E3583" s="47"/>
      <c r="F3583" s="25">
        <f t="shared" si="498"/>
        <v>5.07</v>
      </c>
      <c r="G3583" s="25">
        <f>VLOOKUP(F3583,'Spezifische Werte'!$B$2:$C$4002,2,FALSE)</f>
        <v>9.6185977081711158E-2</v>
      </c>
      <c r="H3583" s="25">
        <f t="shared" si="501"/>
        <v>192.37195416342232</v>
      </c>
      <c r="J3583" s="25">
        <f t="shared" si="499"/>
        <v>5.0999999999999996</v>
      </c>
      <c r="K3583" s="25">
        <f>VLOOKUP(J3583,'Spezifische Werte'!$B$2:$C$4002,2,FALSE)</f>
        <v>9.8097213536623304E-2</v>
      </c>
      <c r="L3583" s="25">
        <f t="shared" si="502"/>
        <v>196.1944270732466</v>
      </c>
      <c r="R3583" s="25">
        <v>3581</v>
      </c>
      <c r="S3583" s="25">
        <v>3580</v>
      </c>
      <c r="T3583" s="25">
        <f t="shared" si="506"/>
        <v>0.25443327038277369</v>
      </c>
      <c r="U3583" s="25">
        <f t="shared" si="503"/>
        <v>0.25883884494086984</v>
      </c>
      <c r="W3583" s="17">
        <f>Eingabe!H3584</f>
        <v>231</v>
      </c>
      <c r="X3583" s="17">
        <f t="shared" si="504"/>
        <v>2.31</v>
      </c>
      <c r="Y3583" s="17">
        <f t="shared" si="505"/>
        <v>229.99999999999997</v>
      </c>
    </row>
    <row r="3584" spans="1:25" x14ac:dyDescent="0.15">
      <c r="A3584" s="82">
        <f t="shared" si="500"/>
        <v>5</v>
      </c>
      <c r="B3584" s="46">
        <v>43615.208333324648</v>
      </c>
      <c r="C3584" s="47">
        <f>Eingabe!G3585</f>
        <v>3.5</v>
      </c>
      <c r="D3584" s="77">
        <v>3584</v>
      </c>
      <c r="E3584" s="47"/>
      <c r="F3584" s="25">
        <f t="shared" si="498"/>
        <v>5.22</v>
      </c>
      <c r="G3584" s="25">
        <f>VLOOKUP(F3584,'Spezifische Werte'!$B$2:$C$4002,2,FALSE)</f>
        <v>0.10600726326582303</v>
      </c>
      <c r="H3584" s="25">
        <f t="shared" si="501"/>
        <v>212.01452653164606</v>
      </c>
      <c r="J3584" s="25">
        <f t="shared" si="499"/>
        <v>5.25</v>
      </c>
      <c r="K3584" s="25">
        <f>VLOOKUP(J3584,'Spezifische Werte'!$B$2:$C$4002,2,FALSE)</f>
        <v>0.10804502827355937</v>
      </c>
      <c r="L3584" s="25">
        <f t="shared" si="502"/>
        <v>216.09005654711873</v>
      </c>
      <c r="R3584" s="25">
        <v>3582</v>
      </c>
      <c r="S3584" s="25">
        <v>3581</v>
      </c>
      <c r="T3584" s="25">
        <f t="shared" si="506"/>
        <v>0.25443327038277369</v>
      </c>
      <c r="U3584" s="25">
        <f t="shared" si="503"/>
        <v>0.25883884494086984</v>
      </c>
      <c r="W3584" s="17">
        <f>Eingabe!H3585</f>
        <v>259</v>
      </c>
      <c r="X3584" s="17">
        <f t="shared" si="504"/>
        <v>2.59</v>
      </c>
      <c r="Y3584" s="17">
        <f t="shared" si="505"/>
        <v>260</v>
      </c>
    </row>
    <row r="3585" spans="1:25" x14ac:dyDescent="0.15">
      <c r="A3585" s="82">
        <f t="shared" si="500"/>
        <v>5</v>
      </c>
      <c r="B3585" s="46">
        <v>43615.249999991313</v>
      </c>
      <c r="C3585" s="47">
        <f>Eingabe!G3586</f>
        <v>4.0999999999999996</v>
      </c>
      <c r="D3585" s="77">
        <v>3585</v>
      </c>
      <c r="E3585" s="47"/>
      <c r="F3585" s="25">
        <f t="shared" si="498"/>
        <v>6.12</v>
      </c>
      <c r="G3585" s="25">
        <f>VLOOKUP(F3585,'Spezifische Werte'!$B$2:$C$4002,2,FALSE)</f>
        <v>0.17636813552353289</v>
      </c>
      <c r="H3585" s="25">
        <f t="shared" si="501"/>
        <v>352.73627104706577</v>
      </c>
      <c r="J3585" s="25">
        <f t="shared" si="499"/>
        <v>6.15</v>
      </c>
      <c r="K3585" s="25">
        <f>VLOOKUP(J3585,'Spezifische Werte'!$B$2:$C$4002,2,FALSE)</f>
        <v>0.17921779013058811</v>
      </c>
      <c r="L3585" s="25">
        <f t="shared" si="502"/>
        <v>358.4355802611762</v>
      </c>
      <c r="R3585" s="25">
        <v>3583</v>
      </c>
      <c r="S3585" s="25">
        <v>3582</v>
      </c>
      <c r="T3585" s="25">
        <f t="shared" si="506"/>
        <v>0.25443327038277369</v>
      </c>
      <c r="U3585" s="25">
        <f t="shared" si="503"/>
        <v>0.25883884494086984</v>
      </c>
      <c r="W3585" s="17">
        <f>Eingabe!H3586</f>
        <v>240</v>
      </c>
      <c r="X3585" s="17">
        <f t="shared" si="504"/>
        <v>2.4</v>
      </c>
      <c r="Y3585" s="17">
        <f t="shared" si="505"/>
        <v>240</v>
      </c>
    </row>
    <row r="3586" spans="1:25" x14ac:dyDescent="0.15">
      <c r="A3586" s="82">
        <f t="shared" si="500"/>
        <v>5</v>
      </c>
      <c r="B3586" s="46">
        <v>43615.291666657977</v>
      </c>
      <c r="C3586" s="47">
        <f>Eingabe!G3587</f>
        <v>4.5</v>
      </c>
      <c r="D3586" s="77">
        <v>3586</v>
      </c>
      <c r="E3586" s="47"/>
      <c r="F3586" s="25">
        <f t="shared" si="498"/>
        <v>6.71</v>
      </c>
      <c r="G3586" s="25">
        <f>VLOOKUP(F3586,'Spezifische Werte'!$B$2:$C$4002,2,FALSE)</f>
        <v>0.23821819652236836</v>
      </c>
      <c r="H3586" s="25">
        <f t="shared" si="501"/>
        <v>476.43639304473675</v>
      </c>
      <c r="J3586" s="25">
        <f t="shared" si="499"/>
        <v>6.75</v>
      </c>
      <c r="K3586" s="25">
        <f>VLOOKUP(J3586,'Spezifische Werte'!$B$2:$C$4002,2,FALSE)</f>
        <v>0.24279032681735657</v>
      </c>
      <c r="L3586" s="25">
        <f t="shared" si="502"/>
        <v>485.58065363471314</v>
      </c>
      <c r="R3586" s="25">
        <v>3584</v>
      </c>
      <c r="S3586" s="25">
        <v>3583</v>
      </c>
      <c r="T3586" s="25">
        <f t="shared" si="506"/>
        <v>0.25443327038277369</v>
      </c>
      <c r="U3586" s="25">
        <f t="shared" si="503"/>
        <v>0.25883884494086984</v>
      </c>
      <c r="W3586" s="17">
        <f>Eingabe!H3587</f>
        <v>231</v>
      </c>
      <c r="X3586" s="17">
        <f t="shared" si="504"/>
        <v>2.31</v>
      </c>
      <c r="Y3586" s="17">
        <f t="shared" si="505"/>
        <v>229.99999999999997</v>
      </c>
    </row>
    <row r="3587" spans="1:25" x14ac:dyDescent="0.15">
      <c r="A3587" s="82">
        <f t="shared" si="500"/>
        <v>5</v>
      </c>
      <c r="B3587" s="46">
        <v>43615.333333324641</v>
      </c>
      <c r="C3587" s="47">
        <f>Eingabe!G3588</f>
        <v>3.7</v>
      </c>
      <c r="D3587" s="77">
        <v>3587</v>
      </c>
      <c r="E3587" s="47"/>
      <c r="F3587" s="25">
        <f t="shared" ref="F3587:F3650" si="507">ROUND(C3587*($O$4/$O$5)^$O$7,2)</f>
        <v>5.52</v>
      </c>
      <c r="G3587" s="25">
        <f>VLOOKUP(F3587,'Spezifische Werte'!$B$2:$C$4002,2,FALSE)</f>
        <v>0.12721663519138685</v>
      </c>
      <c r="H3587" s="25">
        <f t="shared" si="501"/>
        <v>254.43327038277369</v>
      </c>
      <c r="J3587" s="25">
        <f t="shared" ref="J3587:J3650" si="508">ROUND(C3587*(LN($O$4/$O$8)/LN($O$5/$O$8)),2)</f>
        <v>5.55</v>
      </c>
      <c r="K3587" s="25">
        <f>VLOOKUP(J3587,'Spezifische Werte'!$B$2:$C$4002,2,FALSE)</f>
        <v>0.12941942247043492</v>
      </c>
      <c r="L3587" s="25">
        <f t="shared" si="502"/>
        <v>258.83884494086982</v>
      </c>
      <c r="R3587" s="25">
        <v>3585</v>
      </c>
      <c r="S3587" s="25">
        <v>3584</v>
      </c>
      <c r="T3587" s="25">
        <f t="shared" si="506"/>
        <v>0.25443327038277369</v>
      </c>
      <c r="U3587" s="25">
        <f t="shared" si="503"/>
        <v>0.25883884494086984</v>
      </c>
      <c r="W3587" s="17">
        <f>Eingabe!H3588</f>
        <v>229</v>
      </c>
      <c r="X3587" s="17">
        <f t="shared" si="504"/>
        <v>2.29</v>
      </c>
      <c r="Y3587" s="17">
        <f t="shared" si="505"/>
        <v>229.99999999999997</v>
      </c>
    </row>
    <row r="3588" spans="1:25" x14ac:dyDescent="0.15">
      <c r="A3588" s="82">
        <f t="shared" ref="A3588:A3651" si="509">MONTH(B3588)</f>
        <v>5</v>
      </c>
      <c r="B3588" s="46">
        <v>43615.374999991305</v>
      </c>
      <c r="C3588" s="47">
        <f>Eingabe!G3589</f>
        <v>3.6</v>
      </c>
      <c r="D3588" s="77">
        <v>3588</v>
      </c>
      <c r="E3588" s="47"/>
      <c r="F3588" s="25">
        <f t="shared" si="507"/>
        <v>5.37</v>
      </c>
      <c r="G3588" s="25">
        <f>VLOOKUP(F3588,'Spezifische Werte'!$B$2:$C$4002,2,FALSE)</f>
        <v>0.11640095819454216</v>
      </c>
      <c r="H3588" s="25">
        <f t="shared" ref="H3588:H3651" si="510">G3588*$O$9*1000</f>
        <v>232.80191638908431</v>
      </c>
      <c r="J3588" s="25">
        <f t="shared" si="508"/>
        <v>5.4</v>
      </c>
      <c r="K3588" s="25">
        <f>VLOOKUP(J3588,'Spezifische Werte'!$B$2:$C$4002,2,FALSE)</f>
        <v>0.11853513474534576</v>
      </c>
      <c r="L3588" s="25">
        <f t="shared" ref="L3588:L3651" si="511">K3588*$O$9*1000</f>
        <v>237.07026949069152</v>
      </c>
      <c r="R3588" s="25">
        <v>3586</v>
      </c>
      <c r="S3588" s="25">
        <v>3585</v>
      </c>
      <c r="T3588" s="25">
        <f t="shared" si="506"/>
        <v>0.25443327038277369</v>
      </c>
      <c r="U3588" s="25">
        <f t="shared" ref="U3588:U3651" si="512">LARGE($L$3:$L$8762,R3588)/1000</f>
        <v>0.25883884494086984</v>
      </c>
      <c r="W3588" s="17">
        <f>Eingabe!H3589</f>
        <v>257</v>
      </c>
      <c r="X3588" s="17">
        <f t="shared" ref="X3588:X3651" si="513">W3588/100</f>
        <v>2.57</v>
      </c>
      <c r="Y3588" s="17">
        <f t="shared" ref="Y3588:Y3651" si="514">ROUND(X3588,1)*100</f>
        <v>260</v>
      </c>
    </row>
    <row r="3589" spans="1:25" x14ac:dyDescent="0.15">
      <c r="A3589" s="82">
        <f t="shared" si="509"/>
        <v>5</v>
      </c>
      <c r="B3589" s="46">
        <v>43615.416666657969</v>
      </c>
      <c r="C3589" s="47">
        <f>Eingabe!G3590</f>
        <v>3.2</v>
      </c>
      <c r="D3589" s="77">
        <v>3589</v>
      </c>
      <c r="E3589" s="47"/>
      <c r="F3589" s="25">
        <f t="shared" si="507"/>
        <v>4.7699999999999996</v>
      </c>
      <c r="G3589" s="25">
        <f>VLOOKUP(F3589,'Spezifische Werte'!$B$2:$C$4002,2,FALSE)</f>
        <v>7.8679349945367349E-2</v>
      </c>
      <c r="H3589" s="25">
        <f t="shared" si="510"/>
        <v>157.3586998907347</v>
      </c>
      <c r="J3589" s="25">
        <f t="shared" si="508"/>
        <v>4.8</v>
      </c>
      <c r="K3589" s="25">
        <f>VLOOKUP(J3589,'Spezifische Werte'!$B$2:$C$4002,2,FALSE)</f>
        <v>8.0310065544742015E-2</v>
      </c>
      <c r="L3589" s="25">
        <f t="shared" si="511"/>
        <v>160.62013108948403</v>
      </c>
      <c r="R3589" s="25">
        <v>3587</v>
      </c>
      <c r="S3589" s="25">
        <v>3586</v>
      </c>
      <c r="T3589" s="25">
        <f t="shared" si="506"/>
        <v>0.25443327038277369</v>
      </c>
      <c r="U3589" s="25">
        <f t="shared" si="512"/>
        <v>0.25883884494086984</v>
      </c>
      <c r="W3589" s="17">
        <f>Eingabe!H3590</f>
        <v>257</v>
      </c>
      <c r="X3589" s="17">
        <f t="shared" si="513"/>
        <v>2.57</v>
      </c>
      <c r="Y3589" s="17">
        <f t="shared" si="514"/>
        <v>260</v>
      </c>
    </row>
    <row r="3590" spans="1:25" x14ac:dyDescent="0.15">
      <c r="A3590" s="82">
        <f t="shared" si="509"/>
        <v>5</v>
      </c>
      <c r="B3590" s="46">
        <v>43615.458333324634</v>
      </c>
      <c r="C3590" s="47">
        <f>Eingabe!G3591</f>
        <v>4.3</v>
      </c>
      <c r="D3590" s="77">
        <v>3590</v>
      </c>
      <c r="E3590" s="47"/>
      <c r="F3590" s="25">
        <f t="shared" si="507"/>
        <v>6.41</v>
      </c>
      <c r="G3590" s="25">
        <f>VLOOKUP(F3590,'Spezifische Werte'!$B$2:$C$4002,2,FALSE)</f>
        <v>0.20539547091670399</v>
      </c>
      <c r="H3590" s="25">
        <f t="shared" si="510"/>
        <v>410.790941833408</v>
      </c>
      <c r="J3590" s="25">
        <f t="shared" si="508"/>
        <v>6.45</v>
      </c>
      <c r="K3590" s="25">
        <f>VLOOKUP(J3590,'Spezifische Werte'!$B$2:$C$4002,2,FALSE)</f>
        <v>0.20962714743593144</v>
      </c>
      <c r="L3590" s="25">
        <f t="shared" si="511"/>
        <v>419.2542948718629</v>
      </c>
      <c r="R3590" s="25">
        <v>3588</v>
      </c>
      <c r="S3590" s="25">
        <v>3587</v>
      </c>
      <c r="T3590" s="25">
        <f t="shared" ref="T3590:T3653" si="515">LARGE($H$3:$H$8762,R3590)/1000</f>
        <v>0.25443327038277369</v>
      </c>
      <c r="U3590" s="25">
        <f t="shared" si="512"/>
        <v>0.25883884494086984</v>
      </c>
      <c r="W3590" s="17">
        <f>Eingabe!H3591</f>
        <v>276</v>
      </c>
      <c r="X3590" s="17">
        <f t="shared" si="513"/>
        <v>2.76</v>
      </c>
      <c r="Y3590" s="17">
        <f t="shared" si="514"/>
        <v>280</v>
      </c>
    </row>
    <row r="3591" spans="1:25" x14ac:dyDescent="0.15">
      <c r="A3591" s="82">
        <f t="shared" si="509"/>
        <v>5</v>
      </c>
      <c r="B3591" s="46">
        <v>43615.499999991298</v>
      </c>
      <c r="C3591" s="47">
        <f>Eingabe!G3592</f>
        <v>3.5</v>
      </c>
      <c r="D3591" s="77">
        <v>3591</v>
      </c>
      <c r="E3591" s="47"/>
      <c r="F3591" s="25">
        <f t="shared" si="507"/>
        <v>5.22</v>
      </c>
      <c r="G3591" s="25">
        <f>VLOOKUP(F3591,'Spezifische Werte'!$B$2:$C$4002,2,FALSE)</f>
        <v>0.10600726326582303</v>
      </c>
      <c r="H3591" s="25">
        <f t="shared" si="510"/>
        <v>212.01452653164606</v>
      </c>
      <c r="J3591" s="25">
        <f t="shared" si="508"/>
        <v>5.25</v>
      </c>
      <c r="K3591" s="25">
        <f>VLOOKUP(J3591,'Spezifische Werte'!$B$2:$C$4002,2,FALSE)</f>
        <v>0.10804502827355937</v>
      </c>
      <c r="L3591" s="25">
        <f t="shared" si="511"/>
        <v>216.09005654711873</v>
      </c>
      <c r="R3591" s="25">
        <v>3589</v>
      </c>
      <c r="S3591" s="25">
        <v>3588</v>
      </c>
      <c r="T3591" s="25">
        <f t="shared" si="515"/>
        <v>0.25443327038277369</v>
      </c>
      <c r="U3591" s="25">
        <f t="shared" si="512"/>
        <v>0.25883884494086984</v>
      </c>
      <c r="W3591" s="17">
        <f>Eingabe!H3592</f>
        <v>267</v>
      </c>
      <c r="X3591" s="17">
        <f t="shared" si="513"/>
        <v>2.67</v>
      </c>
      <c r="Y3591" s="17">
        <f t="shared" si="514"/>
        <v>270</v>
      </c>
    </row>
    <row r="3592" spans="1:25" x14ac:dyDescent="0.15">
      <c r="A3592" s="82">
        <f t="shared" si="509"/>
        <v>5</v>
      </c>
      <c r="B3592" s="46">
        <v>43615.541666657962</v>
      </c>
      <c r="C3592" s="47">
        <f>Eingabe!G3593</f>
        <v>3.9</v>
      </c>
      <c r="D3592" s="77">
        <v>3592</v>
      </c>
      <c r="E3592" s="47"/>
      <c r="F3592" s="25">
        <f t="shared" si="507"/>
        <v>5.82</v>
      </c>
      <c r="G3592" s="25">
        <f>VLOOKUP(F3592,'Spezifische Werte'!$B$2:$C$4002,2,FALSE)</f>
        <v>0.15015933791444183</v>
      </c>
      <c r="H3592" s="25">
        <f t="shared" si="510"/>
        <v>300.31867582888367</v>
      </c>
      <c r="J3592" s="25">
        <f t="shared" si="508"/>
        <v>5.85</v>
      </c>
      <c r="K3592" s="25">
        <f>VLOOKUP(J3592,'Spezifische Werte'!$B$2:$C$4002,2,FALSE)</f>
        <v>0.15260213064447356</v>
      </c>
      <c r="L3592" s="25">
        <f t="shared" si="511"/>
        <v>305.20426128894712</v>
      </c>
      <c r="R3592" s="25">
        <v>3590</v>
      </c>
      <c r="S3592" s="25">
        <v>3589</v>
      </c>
      <c r="T3592" s="25">
        <f t="shared" si="515"/>
        <v>0.25443327038277369</v>
      </c>
      <c r="U3592" s="25">
        <f t="shared" si="512"/>
        <v>0.25883884494086984</v>
      </c>
      <c r="W3592" s="17">
        <f>Eingabe!H3593</f>
        <v>267</v>
      </c>
      <c r="X3592" s="17">
        <f t="shared" si="513"/>
        <v>2.67</v>
      </c>
      <c r="Y3592" s="17">
        <f t="shared" si="514"/>
        <v>270</v>
      </c>
    </row>
    <row r="3593" spans="1:25" x14ac:dyDescent="0.15">
      <c r="A3593" s="82">
        <f t="shared" si="509"/>
        <v>5</v>
      </c>
      <c r="B3593" s="46">
        <v>43615.583333324626</v>
      </c>
      <c r="C3593" s="47">
        <f>Eingabe!G3594</f>
        <v>3.6</v>
      </c>
      <c r="D3593" s="77">
        <v>3593</v>
      </c>
      <c r="E3593" s="47"/>
      <c r="F3593" s="25">
        <f t="shared" si="507"/>
        <v>5.37</v>
      </c>
      <c r="G3593" s="25">
        <f>VLOOKUP(F3593,'Spezifische Werte'!$B$2:$C$4002,2,FALSE)</f>
        <v>0.11640095819454216</v>
      </c>
      <c r="H3593" s="25">
        <f t="shared" si="510"/>
        <v>232.80191638908431</v>
      </c>
      <c r="J3593" s="25">
        <f t="shared" si="508"/>
        <v>5.4</v>
      </c>
      <c r="K3593" s="25">
        <f>VLOOKUP(J3593,'Spezifische Werte'!$B$2:$C$4002,2,FALSE)</f>
        <v>0.11853513474534576</v>
      </c>
      <c r="L3593" s="25">
        <f t="shared" si="511"/>
        <v>237.07026949069152</v>
      </c>
      <c r="R3593" s="25">
        <v>3591</v>
      </c>
      <c r="S3593" s="25">
        <v>3590</v>
      </c>
      <c r="T3593" s="25">
        <f t="shared" si="515"/>
        <v>0.25443327038277369</v>
      </c>
      <c r="U3593" s="25">
        <f t="shared" si="512"/>
        <v>0.25883884494086984</v>
      </c>
      <c r="W3593" s="17">
        <f>Eingabe!H3594</f>
        <v>341</v>
      </c>
      <c r="X3593" s="17">
        <f t="shared" si="513"/>
        <v>3.41</v>
      </c>
      <c r="Y3593" s="17">
        <f t="shared" si="514"/>
        <v>340</v>
      </c>
    </row>
    <row r="3594" spans="1:25" x14ac:dyDescent="0.15">
      <c r="A3594" s="82">
        <f t="shared" si="509"/>
        <v>5</v>
      </c>
      <c r="B3594" s="46">
        <v>43615.624999991291</v>
      </c>
      <c r="C3594" s="47">
        <f>Eingabe!G3595</f>
        <v>2.9</v>
      </c>
      <c r="D3594" s="77">
        <v>3594</v>
      </c>
      <c r="E3594" s="47"/>
      <c r="F3594" s="25">
        <f t="shared" si="507"/>
        <v>4.33</v>
      </c>
      <c r="G3594" s="25">
        <f>VLOOKUP(F3594,'Spezifische Werte'!$B$2:$C$4002,2,FALSE)</f>
        <v>5.667919590547657E-2</v>
      </c>
      <c r="H3594" s="25">
        <f t="shared" si="510"/>
        <v>113.35839181095314</v>
      </c>
      <c r="J3594" s="25">
        <f t="shared" si="508"/>
        <v>4.3499999999999996</v>
      </c>
      <c r="K3594" s="25">
        <f>VLOOKUP(J3594,'Spezifische Werte'!$B$2:$C$4002,2,FALSE)</f>
        <v>5.7627330651301621E-2</v>
      </c>
      <c r="L3594" s="25">
        <f t="shared" si="511"/>
        <v>115.25466130260324</v>
      </c>
      <c r="R3594" s="25">
        <v>3592</v>
      </c>
      <c r="S3594" s="25">
        <v>3591</v>
      </c>
      <c r="T3594" s="25">
        <f t="shared" si="515"/>
        <v>0.25443327038277369</v>
      </c>
      <c r="U3594" s="25">
        <f t="shared" si="512"/>
        <v>0.25883884494086984</v>
      </c>
      <c r="W3594" s="17">
        <f>Eingabe!H3595</f>
        <v>342</v>
      </c>
      <c r="X3594" s="17">
        <f t="shared" si="513"/>
        <v>3.42</v>
      </c>
      <c r="Y3594" s="17">
        <f t="shared" si="514"/>
        <v>340</v>
      </c>
    </row>
    <row r="3595" spans="1:25" x14ac:dyDescent="0.15">
      <c r="A3595" s="82">
        <f t="shared" si="509"/>
        <v>5</v>
      </c>
      <c r="B3595" s="46">
        <v>43615.666666657955</v>
      </c>
      <c r="C3595" s="47">
        <f>Eingabe!G3596</f>
        <v>2.8</v>
      </c>
      <c r="D3595" s="77">
        <v>3595</v>
      </c>
      <c r="E3595" s="47"/>
      <c r="F3595" s="25">
        <f t="shared" si="507"/>
        <v>4.18</v>
      </c>
      <c r="G3595" s="25">
        <f>VLOOKUP(F3595,'Spezifische Werte'!$B$2:$C$4002,2,FALSE)</f>
        <v>4.9643016475870723E-2</v>
      </c>
      <c r="H3595" s="25">
        <f t="shared" si="510"/>
        <v>99.286032951741447</v>
      </c>
      <c r="J3595" s="25">
        <f t="shared" si="508"/>
        <v>4.2</v>
      </c>
      <c r="K3595" s="25">
        <f>VLOOKUP(J3595,'Spezifische Werte'!$B$2:$C$4002,2,FALSE)</f>
        <v>5.0575500247497268E-2</v>
      </c>
      <c r="L3595" s="25">
        <f t="shared" si="511"/>
        <v>101.15100049499453</v>
      </c>
      <c r="R3595" s="25">
        <v>3593</v>
      </c>
      <c r="S3595" s="25">
        <v>3592</v>
      </c>
      <c r="T3595" s="25">
        <f t="shared" si="515"/>
        <v>0.25443327038277369</v>
      </c>
      <c r="U3595" s="25">
        <f t="shared" si="512"/>
        <v>0.25883884494086984</v>
      </c>
      <c r="W3595" s="17">
        <f>Eingabe!H3596</f>
        <v>332</v>
      </c>
      <c r="X3595" s="17">
        <f t="shared" si="513"/>
        <v>3.32</v>
      </c>
      <c r="Y3595" s="17">
        <f t="shared" si="514"/>
        <v>330</v>
      </c>
    </row>
    <row r="3596" spans="1:25" x14ac:dyDescent="0.15">
      <c r="A3596" s="82">
        <f t="shared" si="509"/>
        <v>5</v>
      </c>
      <c r="B3596" s="46">
        <v>43615.708333324619</v>
      </c>
      <c r="C3596" s="47">
        <f>Eingabe!G3597</f>
        <v>3.2</v>
      </c>
      <c r="D3596" s="77">
        <v>3596</v>
      </c>
      <c r="E3596" s="47"/>
      <c r="F3596" s="25">
        <f t="shared" si="507"/>
        <v>4.7699999999999996</v>
      </c>
      <c r="G3596" s="25">
        <f>VLOOKUP(F3596,'Spezifische Werte'!$B$2:$C$4002,2,FALSE)</f>
        <v>7.8679349945367349E-2</v>
      </c>
      <c r="H3596" s="25">
        <f t="shared" si="510"/>
        <v>157.3586998907347</v>
      </c>
      <c r="J3596" s="25">
        <f t="shared" si="508"/>
        <v>4.8</v>
      </c>
      <c r="K3596" s="25">
        <f>VLOOKUP(J3596,'Spezifische Werte'!$B$2:$C$4002,2,FALSE)</f>
        <v>8.0310065544742015E-2</v>
      </c>
      <c r="L3596" s="25">
        <f t="shared" si="511"/>
        <v>160.62013108948403</v>
      </c>
      <c r="R3596" s="25">
        <v>3594</v>
      </c>
      <c r="S3596" s="25">
        <v>3593</v>
      </c>
      <c r="T3596" s="25">
        <f t="shared" si="515"/>
        <v>0.25443327038277369</v>
      </c>
      <c r="U3596" s="25">
        <f t="shared" si="512"/>
        <v>0.25883884494086984</v>
      </c>
      <c r="W3596" s="17">
        <f>Eingabe!H3597</f>
        <v>131</v>
      </c>
      <c r="X3596" s="17">
        <f t="shared" si="513"/>
        <v>1.31</v>
      </c>
      <c r="Y3596" s="17">
        <f t="shared" si="514"/>
        <v>130</v>
      </c>
    </row>
    <row r="3597" spans="1:25" x14ac:dyDescent="0.15">
      <c r="A3597" s="82">
        <f t="shared" si="509"/>
        <v>5</v>
      </c>
      <c r="B3597" s="46">
        <v>43615.749999991283</v>
      </c>
      <c r="C3597" s="47">
        <f>Eingabe!G3598</f>
        <v>2.1</v>
      </c>
      <c r="D3597" s="77">
        <v>3597</v>
      </c>
      <c r="E3597" s="47"/>
      <c r="F3597" s="25">
        <f t="shared" si="507"/>
        <v>3.13</v>
      </c>
      <c r="G3597" s="25">
        <f>VLOOKUP(F3597,'Spezifische Werte'!$B$2:$C$4002,2,FALSE)</f>
        <v>1.0589326186624812E-2</v>
      </c>
      <c r="H3597" s="25">
        <f t="shared" si="510"/>
        <v>21.178652373249626</v>
      </c>
      <c r="J3597" s="25">
        <f t="shared" si="508"/>
        <v>3.15</v>
      </c>
      <c r="K3597" s="25">
        <f>VLOOKUP(J3597,'Spezifische Werte'!$B$2:$C$4002,2,FALSE)</f>
        <v>1.1019016897018549E-2</v>
      </c>
      <c r="L3597" s="25">
        <f t="shared" si="511"/>
        <v>22.038033794037098</v>
      </c>
      <c r="R3597" s="25">
        <v>3595</v>
      </c>
      <c r="S3597" s="25">
        <v>3594</v>
      </c>
      <c r="T3597" s="25">
        <f t="shared" si="515"/>
        <v>0.25443327038277369</v>
      </c>
      <c r="U3597" s="25">
        <f t="shared" si="512"/>
        <v>0.25883884494086984</v>
      </c>
      <c r="W3597" s="17">
        <f>Eingabe!H3598</f>
        <v>198</v>
      </c>
      <c r="X3597" s="17">
        <f t="shared" si="513"/>
        <v>1.98</v>
      </c>
      <c r="Y3597" s="17">
        <f t="shared" si="514"/>
        <v>200</v>
      </c>
    </row>
    <row r="3598" spans="1:25" x14ac:dyDescent="0.15">
      <c r="A3598" s="82">
        <f t="shared" si="509"/>
        <v>5</v>
      </c>
      <c r="B3598" s="46">
        <v>43615.791666657948</v>
      </c>
      <c r="C3598" s="47">
        <f>Eingabe!G3599</f>
        <v>0.8</v>
      </c>
      <c r="D3598" s="77">
        <v>3598</v>
      </c>
      <c r="E3598" s="47"/>
      <c r="F3598" s="25">
        <f t="shared" si="507"/>
        <v>1.19</v>
      </c>
      <c r="G3598" s="25">
        <f>VLOOKUP(F3598,'Spezifische Werte'!$B$2:$C$4002,2,FALSE)</f>
        <v>0</v>
      </c>
      <c r="H3598" s="25">
        <f t="shared" si="510"/>
        <v>0</v>
      </c>
      <c r="J3598" s="25">
        <f t="shared" si="508"/>
        <v>1.2</v>
      </c>
      <c r="K3598" s="25">
        <f>VLOOKUP(J3598,'Spezifische Werte'!$B$2:$C$4002,2,FALSE)</f>
        <v>0</v>
      </c>
      <c r="L3598" s="25">
        <f t="shared" si="511"/>
        <v>0</v>
      </c>
      <c r="R3598" s="25">
        <v>3596</v>
      </c>
      <c r="S3598" s="25">
        <v>3595</v>
      </c>
      <c r="T3598" s="25">
        <f t="shared" si="515"/>
        <v>0.25443327038277369</v>
      </c>
      <c r="U3598" s="25">
        <f t="shared" si="512"/>
        <v>0.25883884494086984</v>
      </c>
      <c r="W3598" s="17">
        <f>Eingabe!H3599</f>
        <v>99</v>
      </c>
      <c r="X3598" s="17">
        <f t="shared" si="513"/>
        <v>0.99</v>
      </c>
      <c r="Y3598" s="17">
        <f t="shared" si="514"/>
        <v>100</v>
      </c>
    </row>
    <row r="3599" spans="1:25" x14ac:dyDescent="0.15">
      <c r="A3599" s="82">
        <f t="shared" si="509"/>
        <v>5</v>
      </c>
      <c r="B3599" s="46">
        <v>43615.833333324612</v>
      </c>
      <c r="C3599" s="47">
        <f>Eingabe!G3600</f>
        <v>0</v>
      </c>
      <c r="D3599" s="77">
        <v>3599</v>
      </c>
      <c r="E3599" s="47"/>
      <c r="F3599" s="25">
        <f t="shared" si="507"/>
        <v>0</v>
      </c>
      <c r="G3599" s="25">
        <f>VLOOKUP(F3599,'Spezifische Werte'!$B$2:$C$4002,2,FALSE)</f>
        <v>0</v>
      </c>
      <c r="H3599" s="25">
        <f t="shared" si="510"/>
        <v>0</v>
      </c>
      <c r="J3599" s="25">
        <f t="shared" si="508"/>
        <v>0</v>
      </c>
      <c r="K3599" s="25">
        <f>VLOOKUP(J3599,'Spezifische Werte'!$B$2:$C$4002,2,FALSE)</f>
        <v>0</v>
      </c>
      <c r="L3599" s="25">
        <f t="shared" si="511"/>
        <v>0</v>
      </c>
      <c r="R3599" s="25">
        <v>3597</v>
      </c>
      <c r="S3599" s="25">
        <v>3596</v>
      </c>
      <c r="T3599" s="25">
        <f t="shared" si="515"/>
        <v>0.25443327038277369</v>
      </c>
      <c r="U3599" s="25">
        <f t="shared" si="512"/>
        <v>0.25883884494086984</v>
      </c>
      <c r="W3599" s="17">
        <f>Eingabe!H3600</f>
        <v>78</v>
      </c>
      <c r="X3599" s="17">
        <f t="shared" si="513"/>
        <v>0.78</v>
      </c>
      <c r="Y3599" s="17">
        <f t="shared" si="514"/>
        <v>80</v>
      </c>
    </row>
    <row r="3600" spans="1:25" x14ac:dyDescent="0.15">
      <c r="A3600" s="82">
        <f t="shared" si="509"/>
        <v>5</v>
      </c>
      <c r="B3600" s="46">
        <v>43615.874999991276</v>
      </c>
      <c r="C3600" s="47">
        <f>Eingabe!G3601</f>
        <v>0</v>
      </c>
      <c r="D3600" s="77">
        <v>3600</v>
      </c>
      <c r="E3600" s="47"/>
      <c r="F3600" s="25">
        <f t="shared" si="507"/>
        <v>0</v>
      </c>
      <c r="G3600" s="25">
        <f>VLOOKUP(F3600,'Spezifische Werte'!$B$2:$C$4002,2,FALSE)</f>
        <v>0</v>
      </c>
      <c r="H3600" s="25">
        <f t="shared" si="510"/>
        <v>0</v>
      </c>
      <c r="J3600" s="25">
        <f t="shared" si="508"/>
        <v>0</v>
      </c>
      <c r="K3600" s="25">
        <f>VLOOKUP(J3600,'Spezifische Werte'!$B$2:$C$4002,2,FALSE)</f>
        <v>0</v>
      </c>
      <c r="L3600" s="25">
        <f t="shared" si="511"/>
        <v>0</v>
      </c>
      <c r="R3600" s="25">
        <v>3598</v>
      </c>
      <c r="S3600" s="25">
        <v>3597</v>
      </c>
      <c r="T3600" s="25">
        <f t="shared" si="515"/>
        <v>0.25443327038277369</v>
      </c>
      <c r="U3600" s="25">
        <f t="shared" si="512"/>
        <v>0.25883884494086984</v>
      </c>
      <c r="W3600" s="17">
        <f>Eingabe!H3601</f>
        <v>76</v>
      </c>
      <c r="X3600" s="17">
        <f t="shared" si="513"/>
        <v>0.76</v>
      </c>
      <c r="Y3600" s="17">
        <f t="shared" si="514"/>
        <v>80</v>
      </c>
    </row>
    <row r="3601" spans="1:25" x14ac:dyDescent="0.15">
      <c r="A3601" s="82">
        <f t="shared" si="509"/>
        <v>5</v>
      </c>
      <c r="B3601" s="46">
        <v>43615.91666665794</v>
      </c>
      <c r="C3601" s="47">
        <f>Eingabe!G3602</f>
        <v>1.4</v>
      </c>
      <c r="D3601" s="77">
        <v>3601</v>
      </c>
      <c r="E3601" s="47"/>
      <c r="F3601" s="25">
        <f t="shared" si="507"/>
        <v>2.09</v>
      </c>
      <c r="G3601" s="25">
        <f>VLOOKUP(F3601,'Spezifische Werte'!$B$2:$C$4002,2,FALSE)</f>
        <v>7.3732435985694874E-4</v>
      </c>
      <c r="H3601" s="25">
        <f t="shared" si="510"/>
        <v>1.4746487197138975</v>
      </c>
      <c r="J3601" s="25">
        <f t="shared" si="508"/>
        <v>2.1</v>
      </c>
      <c r="K3601" s="25">
        <f>VLOOKUP(J3601,'Spezifische Werte'!$B$2:$C$4002,2,FALSE)</f>
        <v>7.595217950017582E-4</v>
      </c>
      <c r="L3601" s="25">
        <f t="shared" si="511"/>
        <v>1.5190435900035164</v>
      </c>
      <c r="R3601" s="25">
        <v>3599</v>
      </c>
      <c r="S3601" s="25">
        <v>3598</v>
      </c>
      <c r="T3601" s="25">
        <f t="shared" si="515"/>
        <v>0.25443327038277369</v>
      </c>
      <c r="U3601" s="25">
        <f t="shared" si="512"/>
        <v>0.25883884494086984</v>
      </c>
      <c r="W3601" s="17">
        <f>Eingabe!H3602</f>
        <v>113</v>
      </c>
      <c r="X3601" s="17">
        <f t="shared" si="513"/>
        <v>1.1299999999999999</v>
      </c>
      <c r="Y3601" s="17">
        <f t="shared" si="514"/>
        <v>110.00000000000001</v>
      </c>
    </row>
    <row r="3602" spans="1:25" x14ac:dyDescent="0.15">
      <c r="A3602" s="82">
        <f t="shared" si="509"/>
        <v>5</v>
      </c>
      <c r="B3602" s="46">
        <v>43615.958333324605</v>
      </c>
      <c r="C3602" s="47">
        <f>Eingabe!G3603</f>
        <v>1.4</v>
      </c>
      <c r="D3602" s="77">
        <v>3602</v>
      </c>
      <c r="E3602" s="47"/>
      <c r="F3602" s="25">
        <f t="shared" si="507"/>
        <v>2.09</v>
      </c>
      <c r="G3602" s="25">
        <f>VLOOKUP(F3602,'Spezifische Werte'!$B$2:$C$4002,2,FALSE)</f>
        <v>7.3732435985694874E-4</v>
      </c>
      <c r="H3602" s="25">
        <f t="shared" si="510"/>
        <v>1.4746487197138975</v>
      </c>
      <c r="J3602" s="25">
        <f t="shared" si="508"/>
        <v>2.1</v>
      </c>
      <c r="K3602" s="25">
        <f>VLOOKUP(J3602,'Spezifische Werte'!$B$2:$C$4002,2,FALSE)</f>
        <v>7.595217950017582E-4</v>
      </c>
      <c r="L3602" s="25">
        <f t="shared" si="511"/>
        <v>1.5190435900035164</v>
      </c>
      <c r="R3602" s="25">
        <v>3600</v>
      </c>
      <c r="S3602" s="25">
        <v>3599</v>
      </c>
      <c r="T3602" s="25">
        <f t="shared" si="515"/>
        <v>0.25443327038277369</v>
      </c>
      <c r="U3602" s="25">
        <f t="shared" si="512"/>
        <v>0.25883884494086984</v>
      </c>
      <c r="W3602" s="17">
        <f>Eingabe!H3603</f>
        <v>161</v>
      </c>
      <c r="X3602" s="17">
        <f t="shared" si="513"/>
        <v>1.61</v>
      </c>
      <c r="Y3602" s="17">
        <f t="shared" si="514"/>
        <v>160</v>
      </c>
    </row>
    <row r="3603" spans="1:25" x14ac:dyDescent="0.15">
      <c r="A3603" s="82">
        <f t="shared" si="509"/>
        <v>5</v>
      </c>
      <c r="B3603" s="46">
        <v>43615.999999991269</v>
      </c>
      <c r="C3603" s="47">
        <f>Eingabe!G3604</f>
        <v>1.3</v>
      </c>
      <c r="D3603" s="77">
        <v>3603</v>
      </c>
      <c r="E3603" s="47"/>
      <c r="F3603" s="25">
        <f t="shared" si="507"/>
        <v>1.94</v>
      </c>
      <c r="G3603" s="25">
        <f>VLOOKUP(F3603,'Spezifische Werte'!$B$2:$C$4002,2,FALSE)</f>
        <v>4.6180923534292335E-4</v>
      </c>
      <c r="H3603" s="25">
        <f t="shared" si="510"/>
        <v>0.92361847068584668</v>
      </c>
      <c r="J3603" s="25">
        <f t="shared" si="508"/>
        <v>1.95</v>
      </c>
      <c r="K3603" s="25">
        <f>VLOOKUP(J3603,'Spezifische Werte'!$B$2:$C$4002,2,FALSE)</f>
        <v>4.7680243241041462E-4</v>
      </c>
      <c r="L3603" s="25">
        <f t="shared" si="511"/>
        <v>0.95360486482082929</v>
      </c>
      <c r="R3603" s="25">
        <v>3601</v>
      </c>
      <c r="S3603" s="25">
        <v>3600</v>
      </c>
      <c r="T3603" s="25">
        <f t="shared" si="515"/>
        <v>0.25443327038277369</v>
      </c>
      <c r="U3603" s="25">
        <f t="shared" si="512"/>
        <v>0.25883884494086984</v>
      </c>
      <c r="W3603" s="17">
        <f>Eingabe!H3604</f>
        <v>208</v>
      </c>
      <c r="X3603" s="17">
        <f t="shared" si="513"/>
        <v>2.08</v>
      </c>
      <c r="Y3603" s="17">
        <f t="shared" si="514"/>
        <v>210</v>
      </c>
    </row>
    <row r="3604" spans="1:25" x14ac:dyDescent="0.15">
      <c r="A3604" s="82">
        <f t="shared" si="509"/>
        <v>5</v>
      </c>
      <c r="B3604" s="46">
        <v>43616.041666657933</v>
      </c>
      <c r="C3604" s="47">
        <f>Eingabe!G3605</f>
        <v>1.5</v>
      </c>
      <c r="D3604" s="77">
        <v>3604</v>
      </c>
      <c r="E3604" s="47"/>
      <c r="F3604" s="25">
        <f t="shared" si="507"/>
        <v>2.2400000000000002</v>
      </c>
      <c r="G3604" s="25">
        <f>VLOOKUP(F3604,'Spezifische Werte'!$B$2:$C$4002,2,FALSE)</f>
        <v>1.1193746192255218E-3</v>
      </c>
      <c r="H3604" s="25">
        <f t="shared" si="510"/>
        <v>2.2387492384510437</v>
      </c>
      <c r="J3604" s="25">
        <f t="shared" si="508"/>
        <v>2.25</v>
      </c>
      <c r="K3604" s="25">
        <f>VLOOKUP(J3604,'Spezifische Werte'!$B$2:$C$4002,2,FALSE)</f>
        <v>1.1487981333340618E-3</v>
      </c>
      <c r="L3604" s="25">
        <f t="shared" si="511"/>
        <v>2.2975962666681236</v>
      </c>
      <c r="R3604" s="25">
        <v>3602</v>
      </c>
      <c r="S3604" s="25">
        <v>3601</v>
      </c>
      <c r="T3604" s="25">
        <f t="shared" si="515"/>
        <v>0.25443327038277369</v>
      </c>
      <c r="U3604" s="25">
        <f t="shared" si="512"/>
        <v>0.25883884494086984</v>
      </c>
      <c r="W3604" s="17">
        <f>Eingabe!H3605</f>
        <v>250</v>
      </c>
      <c r="X3604" s="17">
        <f t="shared" si="513"/>
        <v>2.5</v>
      </c>
      <c r="Y3604" s="17">
        <f t="shared" si="514"/>
        <v>250</v>
      </c>
    </row>
    <row r="3605" spans="1:25" x14ac:dyDescent="0.15">
      <c r="A3605" s="82">
        <f t="shared" si="509"/>
        <v>5</v>
      </c>
      <c r="B3605" s="46">
        <v>43616.083333324597</v>
      </c>
      <c r="C3605" s="47">
        <f>Eingabe!G3606</f>
        <v>2</v>
      </c>
      <c r="D3605" s="77">
        <v>3605</v>
      </c>
      <c r="E3605" s="47"/>
      <c r="F3605" s="25">
        <f t="shared" si="507"/>
        <v>2.98</v>
      </c>
      <c r="G3605" s="25">
        <f>VLOOKUP(F3605,'Spezifische Werte'!$B$2:$C$4002,2,FALSE)</f>
        <v>7.6819067373919353E-3</v>
      </c>
      <c r="H3605" s="25">
        <f t="shared" si="510"/>
        <v>15.363813474783871</v>
      </c>
      <c r="J3605" s="25">
        <f t="shared" si="508"/>
        <v>3</v>
      </c>
      <c r="K3605" s="25">
        <f>VLOOKUP(J3605,'Spezifische Werte'!$B$2:$C$4002,2,FALSE)</f>
        <v>8.0363231384606472E-3</v>
      </c>
      <c r="L3605" s="25">
        <f t="shared" si="511"/>
        <v>16.072646276921294</v>
      </c>
      <c r="R3605" s="25">
        <v>3603</v>
      </c>
      <c r="S3605" s="25">
        <v>3602</v>
      </c>
      <c r="T3605" s="25">
        <f t="shared" si="515"/>
        <v>0.25443327038277369</v>
      </c>
      <c r="U3605" s="25">
        <f t="shared" si="512"/>
        <v>0.25883884494086984</v>
      </c>
      <c r="W3605" s="17">
        <f>Eingabe!H3606</f>
        <v>272</v>
      </c>
      <c r="X3605" s="17">
        <f t="shared" si="513"/>
        <v>2.72</v>
      </c>
      <c r="Y3605" s="17">
        <f t="shared" si="514"/>
        <v>270</v>
      </c>
    </row>
    <row r="3606" spans="1:25" x14ac:dyDescent="0.15">
      <c r="A3606" s="82">
        <f t="shared" si="509"/>
        <v>5</v>
      </c>
      <c r="B3606" s="46">
        <v>43616.124999991262</v>
      </c>
      <c r="C3606" s="47">
        <f>Eingabe!G3607</f>
        <v>1.5</v>
      </c>
      <c r="D3606" s="77">
        <v>3606</v>
      </c>
      <c r="E3606" s="47"/>
      <c r="F3606" s="25">
        <f t="shared" si="507"/>
        <v>2.2400000000000002</v>
      </c>
      <c r="G3606" s="25">
        <f>VLOOKUP(F3606,'Spezifische Werte'!$B$2:$C$4002,2,FALSE)</f>
        <v>1.1193746192255218E-3</v>
      </c>
      <c r="H3606" s="25">
        <f t="shared" si="510"/>
        <v>2.2387492384510437</v>
      </c>
      <c r="J3606" s="25">
        <f t="shared" si="508"/>
        <v>2.25</v>
      </c>
      <c r="K3606" s="25">
        <f>VLOOKUP(J3606,'Spezifische Werte'!$B$2:$C$4002,2,FALSE)</f>
        <v>1.1487981333340618E-3</v>
      </c>
      <c r="L3606" s="25">
        <f t="shared" si="511"/>
        <v>2.2975962666681236</v>
      </c>
      <c r="R3606" s="25">
        <v>3604</v>
      </c>
      <c r="S3606" s="25">
        <v>3603</v>
      </c>
      <c r="T3606" s="25">
        <f t="shared" si="515"/>
        <v>0.25443327038277369</v>
      </c>
      <c r="U3606" s="25">
        <f t="shared" si="512"/>
        <v>0.25883884494086984</v>
      </c>
      <c r="W3606" s="17">
        <f>Eingabe!H3607</f>
        <v>277</v>
      </c>
      <c r="X3606" s="17">
        <f t="shared" si="513"/>
        <v>2.77</v>
      </c>
      <c r="Y3606" s="17">
        <f t="shared" si="514"/>
        <v>280</v>
      </c>
    </row>
    <row r="3607" spans="1:25" x14ac:dyDescent="0.15">
      <c r="A3607" s="82">
        <f t="shared" si="509"/>
        <v>5</v>
      </c>
      <c r="B3607" s="46">
        <v>43616.166666657926</v>
      </c>
      <c r="C3607" s="47">
        <f>Eingabe!G3608</f>
        <v>0.7</v>
      </c>
      <c r="D3607" s="77">
        <v>3607</v>
      </c>
      <c r="E3607" s="47"/>
      <c r="F3607" s="25">
        <f t="shared" si="507"/>
        <v>1.04</v>
      </c>
      <c r="G3607" s="25">
        <f>VLOOKUP(F3607,'Spezifische Werte'!$B$2:$C$4002,2,FALSE)</f>
        <v>0</v>
      </c>
      <c r="H3607" s="25">
        <f t="shared" si="510"/>
        <v>0</v>
      </c>
      <c r="J3607" s="25">
        <f t="shared" si="508"/>
        <v>1.05</v>
      </c>
      <c r="K3607" s="25">
        <f>VLOOKUP(J3607,'Spezifische Werte'!$B$2:$C$4002,2,FALSE)</f>
        <v>0</v>
      </c>
      <c r="L3607" s="25">
        <f t="shared" si="511"/>
        <v>0</v>
      </c>
      <c r="R3607" s="25">
        <v>3605</v>
      </c>
      <c r="S3607" s="25">
        <v>3604</v>
      </c>
      <c r="T3607" s="25">
        <f t="shared" si="515"/>
        <v>0.25443327038277369</v>
      </c>
      <c r="U3607" s="25">
        <f t="shared" si="512"/>
        <v>0.25883884494086984</v>
      </c>
      <c r="W3607" s="17">
        <f>Eingabe!H3608</f>
        <v>272</v>
      </c>
      <c r="X3607" s="17">
        <f t="shared" si="513"/>
        <v>2.72</v>
      </c>
      <c r="Y3607" s="17">
        <f t="shared" si="514"/>
        <v>270</v>
      </c>
    </row>
    <row r="3608" spans="1:25" x14ac:dyDescent="0.15">
      <c r="A3608" s="82">
        <f t="shared" si="509"/>
        <v>5</v>
      </c>
      <c r="B3608" s="46">
        <v>43616.20833332459</v>
      </c>
      <c r="C3608" s="47">
        <f>Eingabe!G3609</f>
        <v>1.5</v>
      </c>
      <c r="D3608" s="77">
        <v>3608</v>
      </c>
      <c r="E3608" s="47"/>
      <c r="F3608" s="25">
        <f t="shared" si="507"/>
        <v>2.2400000000000002</v>
      </c>
      <c r="G3608" s="25">
        <f>VLOOKUP(F3608,'Spezifische Werte'!$B$2:$C$4002,2,FALSE)</f>
        <v>1.1193746192255218E-3</v>
      </c>
      <c r="H3608" s="25">
        <f t="shared" si="510"/>
        <v>2.2387492384510437</v>
      </c>
      <c r="J3608" s="25">
        <f t="shared" si="508"/>
        <v>2.25</v>
      </c>
      <c r="K3608" s="25">
        <f>VLOOKUP(J3608,'Spezifische Werte'!$B$2:$C$4002,2,FALSE)</f>
        <v>1.1487981333340618E-3</v>
      </c>
      <c r="L3608" s="25">
        <f t="shared" si="511"/>
        <v>2.2975962666681236</v>
      </c>
      <c r="R3608" s="25">
        <v>3606</v>
      </c>
      <c r="S3608" s="25">
        <v>3605</v>
      </c>
      <c r="T3608" s="25">
        <f t="shared" si="515"/>
        <v>0.25443327038277369</v>
      </c>
      <c r="U3608" s="25">
        <f t="shared" si="512"/>
        <v>0.25883884494086984</v>
      </c>
      <c r="W3608" s="17">
        <f>Eingabe!H3609</f>
        <v>260</v>
      </c>
      <c r="X3608" s="17">
        <f t="shared" si="513"/>
        <v>2.6</v>
      </c>
      <c r="Y3608" s="17">
        <f t="shared" si="514"/>
        <v>260</v>
      </c>
    </row>
    <row r="3609" spans="1:25" x14ac:dyDescent="0.15">
      <c r="A3609" s="82">
        <f t="shared" si="509"/>
        <v>5</v>
      </c>
      <c r="B3609" s="46">
        <v>43616.249999991254</v>
      </c>
      <c r="C3609" s="47">
        <f>Eingabe!G3610</f>
        <v>0.5</v>
      </c>
      <c r="D3609" s="77">
        <v>3609</v>
      </c>
      <c r="E3609" s="47"/>
      <c r="F3609" s="25">
        <f t="shared" si="507"/>
        <v>0.75</v>
      </c>
      <c r="G3609" s="25">
        <f>VLOOKUP(F3609,'Spezifische Werte'!$B$2:$C$4002,2,FALSE)</f>
        <v>0</v>
      </c>
      <c r="H3609" s="25">
        <f t="shared" si="510"/>
        <v>0</v>
      </c>
      <c r="J3609" s="25">
        <f t="shared" si="508"/>
        <v>0.75</v>
      </c>
      <c r="K3609" s="25">
        <f>VLOOKUP(J3609,'Spezifische Werte'!$B$2:$C$4002,2,FALSE)</f>
        <v>0</v>
      </c>
      <c r="L3609" s="25">
        <f t="shared" si="511"/>
        <v>0</v>
      </c>
      <c r="R3609" s="25">
        <v>3607</v>
      </c>
      <c r="S3609" s="25">
        <v>3606</v>
      </c>
      <c r="T3609" s="25">
        <f t="shared" si="515"/>
        <v>0.25443327038277369</v>
      </c>
      <c r="U3609" s="25">
        <f t="shared" si="512"/>
        <v>0.25883884494086984</v>
      </c>
      <c r="W3609" s="17">
        <f>Eingabe!H3610</f>
        <v>230</v>
      </c>
      <c r="X3609" s="17">
        <f t="shared" si="513"/>
        <v>2.2999999999999998</v>
      </c>
      <c r="Y3609" s="17">
        <f t="shared" si="514"/>
        <v>229.99999999999997</v>
      </c>
    </row>
    <row r="3610" spans="1:25" x14ac:dyDescent="0.15">
      <c r="A3610" s="82">
        <f t="shared" si="509"/>
        <v>5</v>
      </c>
      <c r="B3610" s="46">
        <v>43616.291666657919</v>
      </c>
      <c r="C3610" s="47">
        <f>Eingabe!G3611</f>
        <v>0.7</v>
      </c>
      <c r="D3610" s="77">
        <v>3610</v>
      </c>
      <c r="E3610" s="47"/>
      <c r="F3610" s="25">
        <f t="shared" si="507"/>
        <v>1.04</v>
      </c>
      <c r="G3610" s="25">
        <f>VLOOKUP(F3610,'Spezifische Werte'!$B$2:$C$4002,2,FALSE)</f>
        <v>0</v>
      </c>
      <c r="H3610" s="25">
        <f t="shared" si="510"/>
        <v>0</v>
      </c>
      <c r="J3610" s="25">
        <f t="shared" si="508"/>
        <v>1.05</v>
      </c>
      <c r="K3610" s="25">
        <f>VLOOKUP(J3610,'Spezifische Werte'!$B$2:$C$4002,2,FALSE)</f>
        <v>0</v>
      </c>
      <c r="L3610" s="25">
        <f t="shared" si="511"/>
        <v>0</v>
      </c>
      <c r="R3610" s="25">
        <v>3608</v>
      </c>
      <c r="S3610" s="25">
        <v>3607</v>
      </c>
      <c r="T3610" s="25">
        <f t="shared" si="515"/>
        <v>0.25443327038277369</v>
      </c>
      <c r="U3610" s="25">
        <f t="shared" si="512"/>
        <v>0.25883884494086984</v>
      </c>
      <c r="W3610" s="17">
        <f>Eingabe!H3611</f>
        <v>269</v>
      </c>
      <c r="X3610" s="17">
        <f t="shared" si="513"/>
        <v>2.69</v>
      </c>
      <c r="Y3610" s="17">
        <f t="shared" si="514"/>
        <v>270</v>
      </c>
    </row>
    <row r="3611" spans="1:25" x14ac:dyDescent="0.15">
      <c r="A3611" s="82">
        <f t="shared" si="509"/>
        <v>5</v>
      </c>
      <c r="B3611" s="46">
        <v>43616.333333324583</v>
      </c>
      <c r="C3611" s="47">
        <f>Eingabe!G3612</f>
        <v>1.5</v>
      </c>
      <c r="D3611" s="77">
        <v>3611</v>
      </c>
      <c r="E3611" s="47"/>
      <c r="F3611" s="25">
        <f t="shared" si="507"/>
        <v>2.2400000000000002</v>
      </c>
      <c r="G3611" s="25">
        <f>VLOOKUP(F3611,'Spezifische Werte'!$B$2:$C$4002,2,FALSE)</f>
        <v>1.1193746192255218E-3</v>
      </c>
      <c r="H3611" s="25">
        <f t="shared" si="510"/>
        <v>2.2387492384510437</v>
      </c>
      <c r="J3611" s="25">
        <f t="shared" si="508"/>
        <v>2.25</v>
      </c>
      <c r="K3611" s="25">
        <f>VLOOKUP(J3611,'Spezifische Werte'!$B$2:$C$4002,2,FALSE)</f>
        <v>1.1487981333340618E-3</v>
      </c>
      <c r="L3611" s="25">
        <f t="shared" si="511"/>
        <v>2.2975962666681236</v>
      </c>
      <c r="R3611" s="25">
        <v>3609</v>
      </c>
      <c r="S3611" s="25">
        <v>3608</v>
      </c>
      <c r="T3611" s="25">
        <f t="shared" si="515"/>
        <v>0.25443327038277369</v>
      </c>
      <c r="U3611" s="25">
        <f t="shared" si="512"/>
        <v>0.25883884494086984</v>
      </c>
      <c r="W3611" s="17">
        <f>Eingabe!H3612</f>
        <v>267</v>
      </c>
      <c r="X3611" s="17">
        <f t="shared" si="513"/>
        <v>2.67</v>
      </c>
      <c r="Y3611" s="17">
        <f t="shared" si="514"/>
        <v>270</v>
      </c>
    </row>
    <row r="3612" spans="1:25" x14ac:dyDescent="0.15">
      <c r="A3612" s="82">
        <f t="shared" si="509"/>
        <v>5</v>
      </c>
      <c r="B3612" s="46">
        <v>43616.374999991247</v>
      </c>
      <c r="C3612" s="47">
        <f>Eingabe!G3613</f>
        <v>2.4</v>
      </c>
      <c r="D3612" s="77">
        <v>3612</v>
      </c>
      <c r="E3612" s="47"/>
      <c r="F3612" s="25">
        <f t="shared" si="507"/>
        <v>3.58</v>
      </c>
      <c r="G3612" s="25">
        <f>VLOOKUP(F3612,'Spezifische Werte'!$B$2:$C$4002,2,FALSE)</f>
        <v>2.2829235995572409E-2</v>
      </c>
      <c r="H3612" s="25">
        <f t="shared" si="510"/>
        <v>45.658471991144815</v>
      </c>
      <c r="J3612" s="25">
        <f t="shared" si="508"/>
        <v>3.6</v>
      </c>
      <c r="K3612" s="25">
        <f>VLOOKUP(J3612,'Spezifische Werte'!$B$2:$C$4002,2,FALSE)</f>
        <v>2.3596471134930203E-2</v>
      </c>
      <c r="L3612" s="25">
        <f t="shared" si="511"/>
        <v>47.19294226986041</v>
      </c>
      <c r="R3612" s="25">
        <v>3610</v>
      </c>
      <c r="S3612" s="25">
        <v>3609</v>
      </c>
      <c r="T3612" s="25">
        <f t="shared" si="515"/>
        <v>0.25443327038277369</v>
      </c>
      <c r="U3612" s="25">
        <f t="shared" si="512"/>
        <v>0.25883884494086984</v>
      </c>
      <c r="W3612" s="17">
        <f>Eingabe!H3613</f>
        <v>246</v>
      </c>
      <c r="X3612" s="17">
        <f t="shared" si="513"/>
        <v>2.46</v>
      </c>
      <c r="Y3612" s="17">
        <f t="shared" si="514"/>
        <v>250</v>
      </c>
    </row>
    <row r="3613" spans="1:25" x14ac:dyDescent="0.15">
      <c r="A3613" s="82">
        <f t="shared" si="509"/>
        <v>5</v>
      </c>
      <c r="B3613" s="46">
        <v>43616.416666657911</v>
      </c>
      <c r="C3613" s="47">
        <f>Eingabe!G3614</f>
        <v>3.1</v>
      </c>
      <c r="D3613" s="77">
        <v>3613</v>
      </c>
      <c r="E3613" s="47"/>
      <c r="F3613" s="25">
        <f t="shared" si="507"/>
        <v>4.62</v>
      </c>
      <c r="G3613" s="25">
        <f>VLOOKUP(F3613,'Spezifische Werte'!$B$2:$C$4002,2,FALSE)</f>
        <v>7.0834307543363312E-2</v>
      </c>
      <c r="H3613" s="25">
        <f t="shared" si="510"/>
        <v>141.66861508672662</v>
      </c>
      <c r="J3613" s="25">
        <f t="shared" si="508"/>
        <v>4.6500000000000004</v>
      </c>
      <c r="K3613" s="25">
        <f>VLOOKUP(J3613,'Spezifische Werte'!$B$2:$C$4002,2,FALSE)</f>
        <v>7.2366311882592071E-2</v>
      </c>
      <c r="L3613" s="25">
        <f t="shared" si="511"/>
        <v>144.73262376518414</v>
      </c>
      <c r="R3613" s="25">
        <v>3611</v>
      </c>
      <c r="S3613" s="25">
        <v>3610</v>
      </c>
      <c r="T3613" s="25">
        <f t="shared" si="515"/>
        <v>0.25443327038277369</v>
      </c>
      <c r="U3613" s="25">
        <f t="shared" si="512"/>
        <v>0.25883884494086984</v>
      </c>
      <c r="W3613" s="17">
        <f>Eingabe!H3614</f>
        <v>244</v>
      </c>
      <c r="X3613" s="17">
        <f t="shared" si="513"/>
        <v>2.44</v>
      </c>
      <c r="Y3613" s="17">
        <f t="shared" si="514"/>
        <v>240</v>
      </c>
    </row>
    <row r="3614" spans="1:25" x14ac:dyDescent="0.15">
      <c r="A3614" s="82">
        <f t="shared" si="509"/>
        <v>5</v>
      </c>
      <c r="B3614" s="46">
        <v>43616.458333324576</v>
      </c>
      <c r="C3614" s="47">
        <f>Eingabe!G3615</f>
        <v>4.0999999999999996</v>
      </c>
      <c r="D3614" s="77">
        <v>3614</v>
      </c>
      <c r="E3614" s="47"/>
      <c r="F3614" s="25">
        <f t="shared" si="507"/>
        <v>6.12</v>
      </c>
      <c r="G3614" s="25">
        <f>VLOOKUP(F3614,'Spezifische Werte'!$B$2:$C$4002,2,FALSE)</f>
        <v>0.17636813552353289</v>
      </c>
      <c r="H3614" s="25">
        <f t="shared" si="510"/>
        <v>352.73627104706577</v>
      </c>
      <c r="J3614" s="25">
        <f t="shared" si="508"/>
        <v>6.15</v>
      </c>
      <c r="K3614" s="25">
        <f>VLOOKUP(J3614,'Spezifische Werte'!$B$2:$C$4002,2,FALSE)</f>
        <v>0.17921779013058811</v>
      </c>
      <c r="L3614" s="25">
        <f t="shared" si="511"/>
        <v>358.4355802611762</v>
      </c>
      <c r="R3614" s="25">
        <v>3612</v>
      </c>
      <c r="S3614" s="25">
        <v>3611</v>
      </c>
      <c r="T3614" s="25">
        <f t="shared" si="515"/>
        <v>0.25443327038277369</v>
      </c>
      <c r="U3614" s="25">
        <f t="shared" si="512"/>
        <v>0.25883884494086984</v>
      </c>
      <c r="W3614" s="17">
        <f>Eingabe!H3615</f>
        <v>240</v>
      </c>
      <c r="X3614" s="17">
        <f t="shared" si="513"/>
        <v>2.4</v>
      </c>
      <c r="Y3614" s="17">
        <f t="shared" si="514"/>
        <v>240</v>
      </c>
    </row>
    <row r="3615" spans="1:25" x14ac:dyDescent="0.15">
      <c r="A3615" s="82">
        <f t="shared" si="509"/>
        <v>5</v>
      </c>
      <c r="B3615" s="46">
        <v>43616.49999999124</v>
      </c>
      <c r="C3615" s="47">
        <f>Eingabe!G3616</f>
        <v>4.8</v>
      </c>
      <c r="D3615" s="77">
        <v>3615</v>
      </c>
      <c r="E3615" s="47"/>
      <c r="F3615" s="25">
        <f t="shared" si="507"/>
        <v>7.16</v>
      </c>
      <c r="G3615" s="25">
        <f>VLOOKUP(F3615,'Spezifische Werte'!$B$2:$C$4002,2,FALSE)</f>
        <v>0.29271421469315961</v>
      </c>
      <c r="H3615" s="25">
        <f t="shared" si="510"/>
        <v>585.42842938631918</v>
      </c>
      <c r="J3615" s="25">
        <f t="shared" si="508"/>
        <v>7.2</v>
      </c>
      <c r="K3615" s="25">
        <f>VLOOKUP(J3615,'Spezifische Werte'!$B$2:$C$4002,2,FALSE)</f>
        <v>0.29789883692567737</v>
      </c>
      <c r="L3615" s="25">
        <f t="shared" si="511"/>
        <v>595.79767385135472</v>
      </c>
      <c r="R3615" s="25">
        <v>3613</v>
      </c>
      <c r="S3615" s="25">
        <v>3612</v>
      </c>
      <c r="T3615" s="25">
        <f t="shared" si="515"/>
        <v>0.25443327038277369</v>
      </c>
      <c r="U3615" s="25">
        <f t="shared" si="512"/>
        <v>0.25883884494086984</v>
      </c>
      <c r="W3615" s="17">
        <f>Eingabe!H3616</f>
        <v>255</v>
      </c>
      <c r="X3615" s="17">
        <f t="shared" si="513"/>
        <v>2.5499999999999998</v>
      </c>
      <c r="Y3615" s="17">
        <f t="shared" si="514"/>
        <v>260</v>
      </c>
    </row>
    <row r="3616" spans="1:25" x14ac:dyDescent="0.15">
      <c r="A3616" s="82">
        <f t="shared" si="509"/>
        <v>5</v>
      </c>
      <c r="B3616" s="46">
        <v>43616.541666657904</v>
      </c>
      <c r="C3616" s="47">
        <f>Eingabe!G3617</f>
        <v>3.8</v>
      </c>
      <c r="D3616" s="77">
        <v>3616</v>
      </c>
      <c r="E3616" s="47"/>
      <c r="F3616" s="25">
        <f t="shared" si="507"/>
        <v>5.67</v>
      </c>
      <c r="G3616" s="25">
        <f>VLOOKUP(F3616,'Spezifische Werte'!$B$2:$C$4002,2,FALSE)</f>
        <v>0.13840049448137109</v>
      </c>
      <c r="H3616" s="25">
        <f t="shared" si="510"/>
        <v>276.80098896274217</v>
      </c>
      <c r="J3616" s="25">
        <f t="shared" si="508"/>
        <v>5.7</v>
      </c>
      <c r="K3616" s="25">
        <f>VLOOKUP(J3616,'Spezifische Werte'!$B$2:$C$4002,2,FALSE)</f>
        <v>0.14069825500153915</v>
      </c>
      <c r="L3616" s="25">
        <f t="shared" si="511"/>
        <v>281.39651000307828</v>
      </c>
      <c r="R3616" s="25">
        <v>3614</v>
      </c>
      <c r="S3616" s="25">
        <v>3613</v>
      </c>
      <c r="T3616" s="25">
        <f t="shared" si="515"/>
        <v>0.25443327038277369</v>
      </c>
      <c r="U3616" s="25">
        <f t="shared" si="512"/>
        <v>0.25883884494086984</v>
      </c>
      <c r="W3616" s="17">
        <f>Eingabe!H3617</f>
        <v>257</v>
      </c>
      <c r="X3616" s="17">
        <f t="shared" si="513"/>
        <v>2.57</v>
      </c>
      <c r="Y3616" s="17">
        <f t="shared" si="514"/>
        <v>260</v>
      </c>
    </row>
    <row r="3617" spans="1:25" x14ac:dyDescent="0.15">
      <c r="A3617" s="82">
        <f t="shared" si="509"/>
        <v>5</v>
      </c>
      <c r="B3617" s="46">
        <v>43616.583333324568</v>
      </c>
      <c r="C3617" s="47">
        <f>Eingabe!G3618</f>
        <v>4.5</v>
      </c>
      <c r="D3617" s="77">
        <v>3617</v>
      </c>
      <c r="E3617" s="47"/>
      <c r="F3617" s="25">
        <f t="shared" si="507"/>
        <v>6.71</v>
      </c>
      <c r="G3617" s="25">
        <f>VLOOKUP(F3617,'Spezifische Werte'!$B$2:$C$4002,2,FALSE)</f>
        <v>0.23821819652236836</v>
      </c>
      <c r="H3617" s="25">
        <f t="shared" si="510"/>
        <v>476.43639304473675</v>
      </c>
      <c r="J3617" s="25">
        <f t="shared" si="508"/>
        <v>6.75</v>
      </c>
      <c r="K3617" s="25">
        <f>VLOOKUP(J3617,'Spezifische Werte'!$B$2:$C$4002,2,FALSE)</f>
        <v>0.24279032681735657</v>
      </c>
      <c r="L3617" s="25">
        <f t="shared" si="511"/>
        <v>485.58065363471314</v>
      </c>
      <c r="R3617" s="25">
        <v>3615</v>
      </c>
      <c r="S3617" s="25">
        <v>3614</v>
      </c>
      <c r="T3617" s="25">
        <f t="shared" si="515"/>
        <v>0.25443327038277369</v>
      </c>
      <c r="U3617" s="25">
        <f t="shared" si="512"/>
        <v>0.25883884494086984</v>
      </c>
      <c r="W3617" s="17">
        <f>Eingabe!H3618</f>
        <v>237</v>
      </c>
      <c r="X3617" s="17">
        <f t="shared" si="513"/>
        <v>2.37</v>
      </c>
      <c r="Y3617" s="17">
        <f t="shared" si="514"/>
        <v>240</v>
      </c>
    </row>
    <row r="3618" spans="1:25" x14ac:dyDescent="0.15">
      <c r="A3618" s="82">
        <f t="shared" si="509"/>
        <v>5</v>
      </c>
      <c r="B3618" s="46">
        <v>43616.624999991232</v>
      </c>
      <c r="C3618" s="47">
        <f>Eingabe!G3619</f>
        <v>3.2</v>
      </c>
      <c r="D3618" s="77">
        <v>3618</v>
      </c>
      <c r="E3618" s="47"/>
      <c r="F3618" s="25">
        <f t="shared" si="507"/>
        <v>4.7699999999999996</v>
      </c>
      <c r="G3618" s="25">
        <f>VLOOKUP(F3618,'Spezifische Werte'!$B$2:$C$4002,2,FALSE)</f>
        <v>7.8679349945367349E-2</v>
      </c>
      <c r="H3618" s="25">
        <f t="shared" si="510"/>
        <v>157.3586998907347</v>
      </c>
      <c r="J3618" s="25">
        <f t="shared" si="508"/>
        <v>4.8</v>
      </c>
      <c r="K3618" s="25">
        <f>VLOOKUP(J3618,'Spezifische Werte'!$B$2:$C$4002,2,FALSE)</f>
        <v>8.0310065544742015E-2</v>
      </c>
      <c r="L3618" s="25">
        <f t="shared" si="511"/>
        <v>160.62013108948403</v>
      </c>
      <c r="R3618" s="25">
        <v>3616</v>
      </c>
      <c r="S3618" s="25">
        <v>3615</v>
      </c>
      <c r="T3618" s="25">
        <f t="shared" si="515"/>
        <v>0.25443327038277369</v>
      </c>
      <c r="U3618" s="25">
        <f t="shared" si="512"/>
        <v>0.25883884494086984</v>
      </c>
      <c r="W3618" s="17">
        <f>Eingabe!H3619</f>
        <v>230</v>
      </c>
      <c r="X3618" s="17">
        <f t="shared" si="513"/>
        <v>2.2999999999999998</v>
      </c>
      <c r="Y3618" s="17">
        <f t="shared" si="514"/>
        <v>229.99999999999997</v>
      </c>
    </row>
    <row r="3619" spans="1:25" x14ac:dyDescent="0.15">
      <c r="A3619" s="82">
        <f t="shared" si="509"/>
        <v>5</v>
      </c>
      <c r="B3619" s="46">
        <v>43616.666666657897</v>
      </c>
      <c r="C3619" s="47">
        <f>Eingabe!G3620</f>
        <v>4</v>
      </c>
      <c r="D3619" s="77">
        <v>3619</v>
      </c>
      <c r="E3619" s="47"/>
      <c r="F3619" s="25">
        <f t="shared" si="507"/>
        <v>5.97</v>
      </c>
      <c r="G3619" s="25">
        <f>VLOOKUP(F3619,'Spezifische Werte'!$B$2:$C$4002,2,FALSE)</f>
        <v>0.1627434603343155</v>
      </c>
      <c r="H3619" s="25">
        <f t="shared" si="510"/>
        <v>325.486920668631</v>
      </c>
      <c r="J3619" s="25">
        <f t="shared" si="508"/>
        <v>6</v>
      </c>
      <c r="K3619" s="25">
        <f>VLOOKUP(J3619,'Spezifische Werte'!$B$2:$C$4002,2,FALSE)</f>
        <v>0.16538134424295356</v>
      </c>
      <c r="L3619" s="25">
        <f t="shared" si="511"/>
        <v>330.76268848590712</v>
      </c>
      <c r="R3619" s="25">
        <v>3617</v>
      </c>
      <c r="S3619" s="25">
        <v>3616</v>
      </c>
      <c r="T3619" s="25">
        <f t="shared" si="515"/>
        <v>0.25443327038277369</v>
      </c>
      <c r="U3619" s="25">
        <f t="shared" si="512"/>
        <v>0.25883884494086984</v>
      </c>
      <c r="W3619" s="17">
        <f>Eingabe!H3620</f>
        <v>269</v>
      </c>
      <c r="X3619" s="17">
        <f t="shared" si="513"/>
        <v>2.69</v>
      </c>
      <c r="Y3619" s="17">
        <f t="shared" si="514"/>
        <v>270</v>
      </c>
    </row>
    <row r="3620" spans="1:25" x14ac:dyDescent="0.15">
      <c r="A3620" s="82">
        <f t="shared" si="509"/>
        <v>5</v>
      </c>
      <c r="B3620" s="46">
        <v>43616.708333324561</v>
      </c>
      <c r="C3620" s="47">
        <f>Eingabe!G3621</f>
        <v>5.4</v>
      </c>
      <c r="D3620" s="77">
        <v>3620</v>
      </c>
      <c r="E3620" s="47"/>
      <c r="F3620" s="25">
        <f t="shared" si="507"/>
        <v>8.06</v>
      </c>
      <c r="G3620" s="25">
        <f>VLOOKUP(F3620,'Spezifische Werte'!$B$2:$C$4002,2,FALSE)</f>
        <v>0.42239374838249216</v>
      </c>
      <c r="H3620" s="25">
        <f t="shared" si="510"/>
        <v>844.78749676498433</v>
      </c>
      <c r="J3620" s="25">
        <f t="shared" si="508"/>
        <v>8.1</v>
      </c>
      <c r="K3620" s="25">
        <f>VLOOKUP(J3620,'Spezifische Werte'!$B$2:$C$4002,2,FALSE)</f>
        <v>0.428769385012092</v>
      </c>
      <c r="L3620" s="25">
        <f t="shared" si="511"/>
        <v>857.53877002418403</v>
      </c>
      <c r="R3620" s="25">
        <v>3618</v>
      </c>
      <c r="S3620" s="25">
        <v>3617</v>
      </c>
      <c r="T3620" s="25">
        <f t="shared" si="515"/>
        <v>0.25443327038277369</v>
      </c>
      <c r="U3620" s="25">
        <f t="shared" si="512"/>
        <v>0.25883884494086984</v>
      </c>
      <c r="W3620" s="17">
        <f>Eingabe!H3621</f>
        <v>326</v>
      </c>
      <c r="X3620" s="17">
        <f t="shared" si="513"/>
        <v>3.26</v>
      </c>
      <c r="Y3620" s="17">
        <f t="shared" si="514"/>
        <v>330</v>
      </c>
    </row>
    <row r="3621" spans="1:25" x14ac:dyDescent="0.15">
      <c r="A3621" s="82">
        <f t="shared" si="509"/>
        <v>5</v>
      </c>
      <c r="B3621" s="46">
        <v>43616.749999991225</v>
      </c>
      <c r="C3621" s="47">
        <f>Eingabe!G3622</f>
        <v>5.3</v>
      </c>
      <c r="D3621" s="77">
        <v>3621</v>
      </c>
      <c r="E3621" s="47"/>
      <c r="F3621" s="25">
        <f t="shared" si="507"/>
        <v>7.91</v>
      </c>
      <c r="G3621" s="25">
        <f>VLOOKUP(F3621,'Spezifische Werte'!$B$2:$C$4002,2,FALSE)</f>
        <v>0.39893199083383452</v>
      </c>
      <c r="H3621" s="25">
        <f t="shared" si="510"/>
        <v>797.86398166766901</v>
      </c>
      <c r="J3621" s="25">
        <f t="shared" si="508"/>
        <v>7.95</v>
      </c>
      <c r="K3621" s="25">
        <f>VLOOKUP(J3621,'Spezifische Werte'!$B$2:$C$4002,2,FALSE)</f>
        <v>0.40511792205919206</v>
      </c>
      <c r="L3621" s="25">
        <f t="shared" si="511"/>
        <v>810.23584411838408</v>
      </c>
      <c r="R3621" s="25">
        <v>3619</v>
      </c>
      <c r="S3621" s="25">
        <v>3618</v>
      </c>
      <c r="T3621" s="25">
        <f t="shared" si="515"/>
        <v>0.25443327038277369</v>
      </c>
      <c r="U3621" s="25">
        <f t="shared" si="512"/>
        <v>0.25883884494086984</v>
      </c>
      <c r="W3621" s="17">
        <f>Eingabe!H3622</f>
        <v>317</v>
      </c>
      <c r="X3621" s="17">
        <f t="shared" si="513"/>
        <v>3.17</v>
      </c>
      <c r="Y3621" s="17">
        <f t="shared" si="514"/>
        <v>320</v>
      </c>
    </row>
    <row r="3622" spans="1:25" x14ac:dyDescent="0.15">
      <c r="A3622" s="82">
        <f t="shared" si="509"/>
        <v>5</v>
      </c>
      <c r="B3622" s="46">
        <v>43616.791666657889</v>
      </c>
      <c r="C3622" s="47">
        <f>Eingabe!G3623</f>
        <v>3</v>
      </c>
      <c r="D3622" s="77">
        <v>3622</v>
      </c>
      <c r="E3622" s="47"/>
      <c r="F3622" s="25">
        <f t="shared" si="507"/>
        <v>4.4800000000000004</v>
      </c>
      <c r="G3622" s="25">
        <f>VLOOKUP(F3622,'Spezifische Werte'!$B$2:$C$4002,2,FALSE)</f>
        <v>6.3876775708421291E-2</v>
      </c>
      <c r="H3622" s="25">
        <f t="shared" si="510"/>
        <v>127.75355141684258</v>
      </c>
      <c r="J3622" s="25">
        <f t="shared" si="508"/>
        <v>4.5</v>
      </c>
      <c r="K3622" s="25">
        <f>VLOOKUP(J3622,'Spezifische Werte'!$B$2:$C$4002,2,FALSE)</f>
        <v>6.4854105449014127E-2</v>
      </c>
      <c r="L3622" s="25">
        <f t="shared" si="511"/>
        <v>129.70821089802826</v>
      </c>
      <c r="R3622" s="25">
        <v>3620</v>
      </c>
      <c r="S3622" s="25">
        <v>3619</v>
      </c>
      <c r="T3622" s="25">
        <f t="shared" si="515"/>
        <v>0.25443327038277369</v>
      </c>
      <c r="U3622" s="25">
        <f t="shared" si="512"/>
        <v>0.25883884494086984</v>
      </c>
      <c r="W3622" s="17">
        <f>Eingabe!H3623</f>
        <v>311</v>
      </c>
      <c r="X3622" s="17">
        <f t="shared" si="513"/>
        <v>3.11</v>
      </c>
      <c r="Y3622" s="17">
        <f t="shared" si="514"/>
        <v>310</v>
      </c>
    </row>
    <row r="3623" spans="1:25" x14ac:dyDescent="0.15">
      <c r="A3623" s="82">
        <f t="shared" si="509"/>
        <v>5</v>
      </c>
      <c r="B3623" s="46">
        <v>43616.833333324554</v>
      </c>
      <c r="C3623" s="47">
        <f>Eingabe!G3624</f>
        <v>2.2999999999999998</v>
      </c>
      <c r="D3623" s="77">
        <v>3623</v>
      </c>
      <c r="E3623" s="47"/>
      <c r="F3623" s="25">
        <f t="shared" si="507"/>
        <v>3.43</v>
      </c>
      <c r="G3623" s="25">
        <f>VLOOKUP(F3623,'Spezifische Werte'!$B$2:$C$4002,2,FALSE)</f>
        <v>1.7964243573129882E-2</v>
      </c>
      <c r="H3623" s="25">
        <f t="shared" si="510"/>
        <v>35.928487146259762</v>
      </c>
      <c r="J3623" s="25">
        <f t="shared" si="508"/>
        <v>3.45</v>
      </c>
      <c r="K3623" s="25">
        <f>VLOOKUP(J3623,'Spezifische Werte'!$B$2:$C$4002,2,FALSE)</f>
        <v>1.8521187553697735E-2</v>
      </c>
      <c r="L3623" s="25">
        <f t="shared" si="511"/>
        <v>37.042375107395472</v>
      </c>
      <c r="R3623" s="25">
        <v>3621</v>
      </c>
      <c r="S3623" s="25">
        <v>3620</v>
      </c>
      <c r="T3623" s="25">
        <f t="shared" si="515"/>
        <v>0.25443327038277369</v>
      </c>
      <c r="U3623" s="25">
        <f t="shared" si="512"/>
        <v>0.25883884494086984</v>
      </c>
      <c r="W3623" s="17">
        <f>Eingabe!H3624</f>
        <v>289</v>
      </c>
      <c r="X3623" s="17">
        <f t="shared" si="513"/>
        <v>2.89</v>
      </c>
      <c r="Y3623" s="17">
        <f t="shared" si="514"/>
        <v>290</v>
      </c>
    </row>
    <row r="3624" spans="1:25" x14ac:dyDescent="0.15">
      <c r="A3624" s="82">
        <f t="shared" si="509"/>
        <v>5</v>
      </c>
      <c r="B3624" s="46">
        <v>43616.874999991218</v>
      </c>
      <c r="C3624" s="47">
        <f>Eingabe!G3625</f>
        <v>3</v>
      </c>
      <c r="D3624" s="77">
        <v>3624</v>
      </c>
      <c r="E3624" s="47"/>
      <c r="F3624" s="25">
        <f t="shared" si="507"/>
        <v>4.4800000000000004</v>
      </c>
      <c r="G3624" s="25">
        <f>VLOOKUP(F3624,'Spezifische Werte'!$B$2:$C$4002,2,FALSE)</f>
        <v>6.3876775708421291E-2</v>
      </c>
      <c r="H3624" s="25">
        <f t="shared" si="510"/>
        <v>127.75355141684258</v>
      </c>
      <c r="J3624" s="25">
        <f t="shared" si="508"/>
        <v>4.5</v>
      </c>
      <c r="K3624" s="25">
        <f>VLOOKUP(J3624,'Spezifische Werte'!$B$2:$C$4002,2,FALSE)</f>
        <v>6.4854105449014127E-2</v>
      </c>
      <c r="L3624" s="25">
        <f t="shared" si="511"/>
        <v>129.70821089802826</v>
      </c>
      <c r="R3624" s="25">
        <v>3622</v>
      </c>
      <c r="S3624" s="25">
        <v>3621</v>
      </c>
      <c r="T3624" s="25">
        <f t="shared" si="515"/>
        <v>0.25443327038277369</v>
      </c>
      <c r="U3624" s="25">
        <f t="shared" si="512"/>
        <v>0.25883884494086984</v>
      </c>
      <c r="W3624" s="17">
        <f>Eingabe!H3625</f>
        <v>271</v>
      </c>
      <c r="X3624" s="17">
        <f t="shared" si="513"/>
        <v>2.71</v>
      </c>
      <c r="Y3624" s="17">
        <f t="shared" si="514"/>
        <v>270</v>
      </c>
    </row>
    <row r="3625" spans="1:25" x14ac:dyDescent="0.15">
      <c r="A3625" s="82">
        <f t="shared" si="509"/>
        <v>5</v>
      </c>
      <c r="B3625" s="46">
        <v>43616.916666657882</v>
      </c>
      <c r="C3625" s="47">
        <f>Eingabe!G3626</f>
        <v>3.3</v>
      </c>
      <c r="D3625" s="77">
        <v>3625</v>
      </c>
      <c r="E3625" s="47"/>
      <c r="F3625" s="25">
        <f t="shared" si="507"/>
        <v>4.92</v>
      </c>
      <c r="G3625" s="25">
        <f>VLOOKUP(F3625,'Spezifische Werte'!$B$2:$C$4002,2,FALSE)</f>
        <v>8.7079957720259088E-2</v>
      </c>
      <c r="H3625" s="25">
        <f t="shared" si="510"/>
        <v>174.15991544051818</v>
      </c>
      <c r="J3625" s="25">
        <f t="shared" si="508"/>
        <v>4.95</v>
      </c>
      <c r="K3625" s="25">
        <f>VLOOKUP(J3625,'Spezifische Werte'!$B$2:$C$4002,2,FALSE)</f>
        <v>8.884038911585862E-2</v>
      </c>
      <c r="L3625" s="25">
        <f t="shared" si="511"/>
        <v>177.68077823171723</v>
      </c>
      <c r="R3625" s="25">
        <v>3623</v>
      </c>
      <c r="S3625" s="25">
        <v>3622</v>
      </c>
      <c r="T3625" s="25">
        <f t="shared" si="515"/>
        <v>0.25443327038277369</v>
      </c>
      <c r="U3625" s="25">
        <f t="shared" si="512"/>
        <v>0.25883884494086984</v>
      </c>
      <c r="W3625" s="17">
        <f>Eingabe!H3626</f>
        <v>271</v>
      </c>
      <c r="X3625" s="17">
        <f t="shared" si="513"/>
        <v>2.71</v>
      </c>
      <c r="Y3625" s="17">
        <f t="shared" si="514"/>
        <v>270</v>
      </c>
    </row>
    <row r="3626" spans="1:25" x14ac:dyDescent="0.15">
      <c r="A3626" s="82">
        <f t="shared" si="509"/>
        <v>5</v>
      </c>
      <c r="B3626" s="46">
        <v>43616.958333324546</v>
      </c>
      <c r="C3626" s="47">
        <f>Eingabe!G3627</f>
        <v>3.9</v>
      </c>
      <c r="D3626" s="77">
        <v>3626</v>
      </c>
      <c r="E3626" s="47"/>
      <c r="F3626" s="25">
        <f t="shared" si="507"/>
        <v>5.82</v>
      </c>
      <c r="G3626" s="25">
        <f>VLOOKUP(F3626,'Spezifische Werte'!$B$2:$C$4002,2,FALSE)</f>
        <v>0.15015933791444183</v>
      </c>
      <c r="H3626" s="25">
        <f t="shared" si="510"/>
        <v>300.31867582888367</v>
      </c>
      <c r="J3626" s="25">
        <f t="shared" si="508"/>
        <v>5.85</v>
      </c>
      <c r="K3626" s="25">
        <f>VLOOKUP(J3626,'Spezifische Werte'!$B$2:$C$4002,2,FALSE)</f>
        <v>0.15260213064447356</v>
      </c>
      <c r="L3626" s="25">
        <f t="shared" si="511"/>
        <v>305.20426128894712</v>
      </c>
      <c r="R3626" s="25">
        <v>3624</v>
      </c>
      <c r="S3626" s="25">
        <v>3623</v>
      </c>
      <c r="T3626" s="25">
        <f t="shared" si="515"/>
        <v>0.25443327038277369</v>
      </c>
      <c r="U3626" s="25">
        <f t="shared" si="512"/>
        <v>0.25883884494086984</v>
      </c>
      <c r="W3626" s="17">
        <f>Eingabe!H3627</f>
        <v>281</v>
      </c>
      <c r="X3626" s="17">
        <f t="shared" si="513"/>
        <v>2.81</v>
      </c>
      <c r="Y3626" s="17">
        <f t="shared" si="514"/>
        <v>280</v>
      </c>
    </row>
    <row r="3627" spans="1:25" x14ac:dyDescent="0.15">
      <c r="A3627" s="82">
        <f t="shared" si="509"/>
        <v>6</v>
      </c>
      <c r="B3627" s="46">
        <v>43616.999999991211</v>
      </c>
      <c r="C3627" s="47">
        <f>Eingabe!G3628</f>
        <v>3.9</v>
      </c>
      <c r="D3627" s="77">
        <v>3627</v>
      </c>
      <c r="E3627" s="47"/>
      <c r="F3627" s="25">
        <f t="shared" si="507"/>
        <v>5.82</v>
      </c>
      <c r="G3627" s="25">
        <f>VLOOKUP(F3627,'Spezifische Werte'!$B$2:$C$4002,2,FALSE)</f>
        <v>0.15015933791444183</v>
      </c>
      <c r="H3627" s="25">
        <f t="shared" si="510"/>
        <v>300.31867582888367</v>
      </c>
      <c r="J3627" s="25">
        <f t="shared" si="508"/>
        <v>5.85</v>
      </c>
      <c r="K3627" s="25">
        <f>VLOOKUP(J3627,'Spezifische Werte'!$B$2:$C$4002,2,FALSE)</f>
        <v>0.15260213064447356</v>
      </c>
      <c r="L3627" s="25">
        <f t="shared" si="511"/>
        <v>305.20426128894712</v>
      </c>
      <c r="R3627" s="25">
        <v>3625</v>
      </c>
      <c r="S3627" s="25">
        <v>3624</v>
      </c>
      <c r="T3627" s="25">
        <f t="shared" si="515"/>
        <v>0.25443327038277369</v>
      </c>
      <c r="U3627" s="25">
        <f t="shared" si="512"/>
        <v>0.25883884494086984</v>
      </c>
      <c r="W3627" s="17">
        <f>Eingabe!H3628</f>
        <v>281</v>
      </c>
      <c r="X3627" s="17">
        <f t="shared" si="513"/>
        <v>2.81</v>
      </c>
      <c r="Y3627" s="17">
        <f t="shared" si="514"/>
        <v>280</v>
      </c>
    </row>
    <row r="3628" spans="1:25" x14ac:dyDescent="0.15">
      <c r="A3628" s="82">
        <f t="shared" si="509"/>
        <v>6</v>
      </c>
      <c r="B3628" s="46">
        <v>43617.041666657875</v>
      </c>
      <c r="C3628" s="47">
        <f>Eingabe!G3629</f>
        <v>3.7</v>
      </c>
      <c r="D3628" s="77">
        <v>3628</v>
      </c>
      <c r="E3628" s="47"/>
      <c r="F3628" s="25">
        <f t="shared" si="507"/>
        <v>5.52</v>
      </c>
      <c r="G3628" s="25">
        <f>VLOOKUP(F3628,'Spezifische Werte'!$B$2:$C$4002,2,FALSE)</f>
        <v>0.12721663519138685</v>
      </c>
      <c r="H3628" s="25">
        <f t="shared" si="510"/>
        <v>254.43327038277369</v>
      </c>
      <c r="J3628" s="25">
        <f t="shared" si="508"/>
        <v>5.55</v>
      </c>
      <c r="K3628" s="25">
        <f>VLOOKUP(J3628,'Spezifische Werte'!$B$2:$C$4002,2,FALSE)</f>
        <v>0.12941942247043492</v>
      </c>
      <c r="L3628" s="25">
        <f t="shared" si="511"/>
        <v>258.83884494086982</v>
      </c>
      <c r="R3628" s="25">
        <v>3626</v>
      </c>
      <c r="S3628" s="25">
        <v>3625</v>
      </c>
      <c r="T3628" s="25">
        <f t="shared" si="515"/>
        <v>0.25443327038277369</v>
      </c>
      <c r="U3628" s="25">
        <f t="shared" si="512"/>
        <v>0.25883884494086984</v>
      </c>
      <c r="W3628" s="17">
        <f>Eingabe!H3629</f>
        <v>280</v>
      </c>
      <c r="X3628" s="17">
        <f t="shared" si="513"/>
        <v>2.8</v>
      </c>
      <c r="Y3628" s="17">
        <f t="shared" si="514"/>
        <v>280</v>
      </c>
    </row>
    <row r="3629" spans="1:25" x14ac:dyDescent="0.15">
      <c r="A3629" s="82">
        <f t="shared" si="509"/>
        <v>6</v>
      </c>
      <c r="B3629" s="46">
        <v>43617.083333324539</v>
      </c>
      <c r="C3629" s="47">
        <f>Eingabe!G3630</f>
        <v>3.5</v>
      </c>
      <c r="D3629" s="77">
        <v>3629</v>
      </c>
      <c r="E3629" s="47"/>
      <c r="F3629" s="25">
        <f t="shared" si="507"/>
        <v>5.22</v>
      </c>
      <c r="G3629" s="25">
        <f>VLOOKUP(F3629,'Spezifische Werte'!$B$2:$C$4002,2,FALSE)</f>
        <v>0.10600726326582303</v>
      </c>
      <c r="H3629" s="25">
        <f t="shared" si="510"/>
        <v>212.01452653164606</v>
      </c>
      <c r="J3629" s="25">
        <f t="shared" si="508"/>
        <v>5.25</v>
      </c>
      <c r="K3629" s="25">
        <f>VLOOKUP(J3629,'Spezifische Werte'!$B$2:$C$4002,2,FALSE)</f>
        <v>0.10804502827355937</v>
      </c>
      <c r="L3629" s="25">
        <f t="shared" si="511"/>
        <v>216.09005654711873</v>
      </c>
      <c r="R3629" s="25">
        <v>3627</v>
      </c>
      <c r="S3629" s="25">
        <v>3626</v>
      </c>
      <c r="T3629" s="25">
        <f t="shared" si="515"/>
        <v>0.25443327038277369</v>
      </c>
      <c r="U3629" s="25">
        <f t="shared" si="512"/>
        <v>0.25883884494086984</v>
      </c>
      <c r="W3629" s="17">
        <f>Eingabe!H3630</f>
        <v>279</v>
      </c>
      <c r="X3629" s="17">
        <f t="shared" si="513"/>
        <v>2.79</v>
      </c>
      <c r="Y3629" s="17">
        <f t="shared" si="514"/>
        <v>280</v>
      </c>
    </row>
    <row r="3630" spans="1:25" x14ac:dyDescent="0.15">
      <c r="A3630" s="82">
        <f t="shared" si="509"/>
        <v>6</v>
      </c>
      <c r="B3630" s="46">
        <v>43617.124999991203</v>
      </c>
      <c r="C3630" s="47">
        <f>Eingabe!G3631</f>
        <v>3.3</v>
      </c>
      <c r="D3630" s="77">
        <v>3630</v>
      </c>
      <c r="E3630" s="47"/>
      <c r="F3630" s="25">
        <f t="shared" si="507"/>
        <v>4.92</v>
      </c>
      <c r="G3630" s="25">
        <f>VLOOKUP(F3630,'Spezifische Werte'!$B$2:$C$4002,2,FALSE)</f>
        <v>8.7079957720259088E-2</v>
      </c>
      <c r="H3630" s="25">
        <f t="shared" si="510"/>
        <v>174.15991544051818</v>
      </c>
      <c r="J3630" s="25">
        <f t="shared" si="508"/>
        <v>4.95</v>
      </c>
      <c r="K3630" s="25">
        <f>VLOOKUP(J3630,'Spezifische Werte'!$B$2:$C$4002,2,FALSE)</f>
        <v>8.884038911585862E-2</v>
      </c>
      <c r="L3630" s="25">
        <f t="shared" si="511"/>
        <v>177.68077823171723</v>
      </c>
      <c r="R3630" s="25">
        <v>3628</v>
      </c>
      <c r="S3630" s="25">
        <v>3627</v>
      </c>
      <c r="T3630" s="25">
        <f t="shared" si="515"/>
        <v>0.25443327038277369</v>
      </c>
      <c r="U3630" s="25">
        <f t="shared" si="512"/>
        <v>0.25883884494086984</v>
      </c>
      <c r="W3630" s="17">
        <f>Eingabe!H3631</f>
        <v>278</v>
      </c>
      <c r="X3630" s="17">
        <f t="shared" si="513"/>
        <v>2.78</v>
      </c>
      <c r="Y3630" s="17">
        <f t="shared" si="514"/>
        <v>280</v>
      </c>
    </row>
    <row r="3631" spans="1:25" x14ac:dyDescent="0.15">
      <c r="A3631" s="82">
        <f t="shared" si="509"/>
        <v>6</v>
      </c>
      <c r="B3631" s="46">
        <v>43617.166666657868</v>
      </c>
      <c r="C3631" s="47">
        <f>Eingabe!G3632</f>
        <v>3.1</v>
      </c>
      <c r="D3631" s="77">
        <v>3631</v>
      </c>
      <c r="E3631" s="47"/>
      <c r="F3631" s="25">
        <f t="shared" si="507"/>
        <v>4.62</v>
      </c>
      <c r="G3631" s="25">
        <f>VLOOKUP(F3631,'Spezifische Werte'!$B$2:$C$4002,2,FALSE)</f>
        <v>7.0834307543363312E-2</v>
      </c>
      <c r="H3631" s="25">
        <f t="shared" si="510"/>
        <v>141.66861508672662</v>
      </c>
      <c r="J3631" s="25">
        <f t="shared" si="508"/>
        <v>4.6500000000000004</v>
      </c>
      <c r="K3631" s="25">
        <f>VLOOKUP(J3631,'Spezifische Werte'!$B$2:$C$4002,2,FALSE)</f>
        <v>7.2366311882592071E-2</v>
      </c>
      <c r="L3631" s="25">
        <f t="shared" si="511"/>
        <v>144.73262376518414</v>
      </c>
      <c r="R3631" s="25">
        <v>3629</v>
      </c>
      <c r="S3631" s="25">
        <v>3628</v>
      </c>
      <c r="T3631" s="25">
        <f t="shared" si="515"/>
        <v>0.25443327038277369</v>
      </c>
      <c r="U3631" s="25">
        <f t="shared" si="512"/>
        <v>0.25883884494086984</v>
      </c>
      <c r="W3631" s="17">
        <f>Eingabe!H3632</f>
        <v>278</v>
      </c>
      <c r="X3631" s="17">
        <f t="shared" si="513"/>
        <v>2.78</v>
      </c>
      <c r="Y3631" s="17">
        <f t="shared" si="514"/>
        <v>280</v>
      </c>
    </row>
    <row r="3632" spans="1:25" x14ac:dyDescent="0.15">
      <c r="A3632" s="82">
        <f t="shared" si="509"/>
        <v>6</v>
      </c>
      <c r="B3632" s="46">
        <v>43617.208333324532</v>
      </c>
      <c r="C3632" s="47">
        <f>Eingabe!G3633</f>
        <v>3.1</v>
      </c>
      <c r="D3632" s="77">
        <v>3632</v>
      </c>
      <c r="E3632" s="47"/>
      <c r="F3632" s="25">
        <f t="shared" si="507"/>
        <v>4.62</v>
      </c>
      <c r="G3632" s="25">
        <f>VLOOKUP(F3632,'Spezifische Werte'!$B$2:$C$4002,2,FALSE)</f>
        <v>7.0834307543363312E-2</v>
      </c>
      <c r="H3632" s="25">
        <f t="shared" si="510"/>
        <v>141.66861508672662</v>
      </c>
      <c r="J3632" s="25">
        <f t="shared" si="508"/>
        <v>4.6500000000000004</v>
      </c>
      <c r="K3632" s="25">
        <f>VLOOKUP(J3632,'Spezifische Werte'!$B$2:$C$4002,2,FALSE)</f>
        <v>7.2366311882592071E-2</v>
      </c>
      <c r="L3632" s="25">
        <f t="shared" si="511"/>
        <v>144.73262376518414</v>
      </c>
      <c r="R3632" s="25">
        <v>3630</v>
      </c>
      <c r="S3632" s="25">
        <v>3629</v>
      </c>
      <c r="T3632" s="25">
        <f t="shared" si="515"/>
        <v>0.25443327038277369</v>
      </c>
      <c r="U3632" s="25">
        <f t="shared" si="512"/>
        <v>0.25883884494086984</v>
      </c>
      <c r="W3632" s="17">
        <f>Eingabe!H3633</f>
        <v>287</v>
      </c>
      <c r="X3632" s="17">
        <f t="shared" si="513"/>
        <v>2.87</v>
      </c>
      <c r="Y3632" s="17">
        <f t="shared" si="514"/>
        <v>290</v>
      </c>
    </row>
    <row r="3633" spans="1:25" x14ac:dyDescent="0.15">
      <c r="A3633" s="82">
        <f t="shared" si="509"/>
        <v>6</v>
      </c>
      <c r="B3633" s="46">
        <v>43617.249999991196</v>
      </c>
      <c r="C3633" s="47">
        <f>Eingabe!G3634</f>
        <v>3</v>
      </c>
      <c r="D3633" s="77">
        <v>3633</v>
      </c>
      <c r="E3633" s="47"/>
      <c r="F3633" s="25">
        <f t="shared" si="507"/>
        <v>4.4800000000000004</v>
      </c>
      <c r="G3633" s="25">
        <f>VLOOKUP(F3633,'Spezifische Werte'!$B$2:$C$4002,2,FALSE)</f>
        <v>6.3876775708421291E-2</v>
      </c>
      <c r="H3633" s="25">
        <f t="shared" si="510"/>
        <v>127.75355141684258</v>
      </c>
      <c r="J3633" s="25">
        <f t="shared" si="508"/>
        <v>4.5</v>
      </c>
      <c r="K3633" s="25">
        <f>VLOOKUP(J3633,'Spezifische Werte'!$B$2:$C$4002,2,FALSE)</f>
        <v>6.4854105449014127E-2</v>
      </c>
      <c r="L3633" s="25">
        <f t="shared" si="511"/>
        <v>129.70821089802826</v>
      </c>
      <c r="R3633" s="25">
        <v>3631</v>
      </c>
      <c r="S3633" s="25">
        <v>3630</v>
      </c>
      <c r="T3633" s="25">
        <f t="shared" si="515"/>
        <v>0.25443327038277369</v>
      </c>
      <c r="U3633" s="25">
        <f t="shared" si="512"/>
        <v>0.25883884494086984</v>
      </c>
      <c r="W3633" s="17">
        <f>Eingabe!H3634</f>
        <v>290</v>
      </c>
      <c r="X3633" s="17">
        <f t="shared" si="513"/>
        <v>2.9</v>
      </c>
      <c r="Y3633" s="17">
        <f t="shared" si="514"/>
        <v>290</v>
      </c>
    </row>
    <row r="3634" spans="1:25" x14ac:dyDescent="0.15">
      <c r="A3634" s="82">
        <f t="shared" si="509"/>
        <v>6</v>
      </c>
      <c r="B3634" s="46">
        <v>43617.29166665786</v>
      </c>
      <c r="C3634" s="47">
        <f>Eingabe!G3635</f>
        <v>3.7</v>
      </c>
      <c r="D3634" s="77">
        <v>3634</v>
      </c>
      <c r="E3634" s="47"/>
      <c r="F3634" s="25">
        <f t="shared" si="507"/>
        <v>5.52</v>
      </c>
      <c r="G3634" s="25">
        <f>VLOOKUP(F3634,'Spezifische Werte'!$B$2:$C$4002,2,FALSE)</f>
        <v>0.12721663519138685</v>
      </c>
      <c r="H3634" s="25">
        <f t="shared" si="510"/>
        <v>254.43327038277369</v>
      </c>
      <c r="J3634" s="25">
        <f t="shared" si="508"/>
        <v>5.55</v>
      </c>
      <c r="K3634" s="25">
        <f>VLOOKUP(J3634,'Spezifische Werte'!$B$2:$C$4002,2,FALSE)</f>
        <v>0.12941942247043492</v>
      </c>
      <c r="L3634" s="25">
        <f t="shared" si="511"/>
        <v>258.83884494086982</v>
      </c>
      <c r="R3634" s="25">
        <v>3632</v>
      </c>
      <c r="S3634" s="25">
        <v>3631</v>
      </c>
      <c r="T3634" s="25">
        <f t="shared" si="515"/>
        <v>0.25443327038277369</v>
      </c>
      <c r="U3634" s="25">
        <f t="shared" si="512"/>
        <v>0.25883884494086984</v>
      </c>
      <c r="W3634" s="17">
        <f>Eingabe!H3635</f>
        <v>300</v>
      </c>
      <c r="X3634" s="17">
        <f t="shared" si="513"/>
        <v>3</v>
      </c>
      <c r="Y3634" s="17">
        <f t="shared" si="514"/>
        <v>300</v>
      </c>
    </row>
    <row r="3635" spans="1:25" x14ac:dyDescent="0.15">
      <c r="A3635" s="82">
        <f t="shared" si="509"/>
        <v>6</v>
      </c>
      <c r="B3635" s="46">
        <v>43617.333333324525</v>
      </c>
      <c r="C3635" s="47">
        <f>Eingabe!G3636</f>
        <v>4.7</v>
      </c>
      <c r="D3635" s="77">
        <v>3635</v>
      </c>
      <c r="E3635" s="47"/>
      <c r="F3635" s="25">
        <f t="shared" si="507"/>
        <v>7.01</v>
      </c>
      <c r="G3635" s="25">
        <f>VLOOKUP(F3635,'Spezifische Werte'!$B$2:$C$4002,2,FALSE)</f>
        <v>0.27377270492189271</v>
      </c>
      <c r="H3635" s="25">
        <f t="shared" si="510"/>
        <v>547.54540984378536</v>
      </c>
      <c r="J3635" s="25">
        <f t="shared" si="508"/>
        <v>7.05</v>
      </c>
      <c r="K3635" s="25">
        <f>VLOOKUP(J3635,'Spezifische Werte'!$B$2:$C$4002,2,FALSE)</f>
        <v>0.27874593647894402</v>
      </c>
      <c r="L3635" s="25">
        <f t="shared" si="511"/>
        <v>557.49187295788806</v>
      </c>
      <c r="R3635" s="25">
        <v>3633</v>
      </c>
      <c r="S3635" s="25">
        <v>3632</v>
      </c>
      <c r="T3635" s="25">
        <f t="shared" si="515"/>
        <v>0.25443327038277369</v>
      </c>
      <c r="U3635" s="25">
        <f t="shared" si="512"/>
        <v>0.25883884494086984</v>
      </c>
      <c r="W3635" s="17">
        <f>Eingabe!H3636</f>
        <v>290</v>
      </c>
      <c r="X3635" s="17">
        <f t="shared" si="513"/>
        <v>2.9</v>
      </c>
      <c r="Y3635" s="17">
        <f t="shared" si="514"/>
        <v>290</v>
      </c>
    </row>
    <row r="3636" spans="1:25" x14ac:dyDescent="0.15">
      <c r="A3636" s="82">
        <f t="shared" si="509"/>
        <v>6</v>
      </c>
      <c r="B3636" s="46">
        <v>43617.374999991189</v>
      </c>
      <c r="C3636" s="47">
        <f>Eingabe!G3637</f>
        <v>4.5999999999999996</v>
      </c>
      <c r="D3636" s="77">
        <v>3636</v>
      </c>
      <c r="E3636" s="47"/>
      <c r="F3636" s="25">
        <f t="shared" si="507"/>
        <v>6.86</v>
      </c>
      <c r="G3636" s="25">
        <f>VLOOKUP(F3636,'Spezifische Werte'!$B$2:$C$4002,2,FALSE)</f>
        <v>0.25562320201003652</v>
      </c>
      <c r="H3636" s="25">
        <f t="shared" si="510"/>
        <v>511.24640402007304</v>
      </c>
      <c r="J3636" s="25">
        <f t="shared" si="508"/>
        <v>6.9</v>
      </c>
      <c r="K3636" s="25">
        <f>VLOOKUP(J3636,'Spezifische Werte'!$B$2:$C$4002,2,FALSE)</f>
        <v>0.26038765048417867</v>
      </c>
      <c r="L3636" s="25">
        <f t="shared" si="511"/>
        <v>520.77530096835733</v>
      </c>
      <c r="R3636" s="25">
        <v>3634</v>
      </c>
      <c r="S3636" s="25">
        <v>3633</v>
      </c>
      <c r="T3636" s="25">
        <f t="shared" si="515"/>
        <v>0.25443327038277369</v>
      </c>
      <c r="U3636" s="25">
        <f t="shared" si="512"/>
        <v>0.25883884494086984</v>
      </c>
      <c r="W3636" s="17">
        <f>Eingabe!H3637</f>
        <v>299</v>
      </c>
      <c r="X3636" s="17">
        <f t="shared" si="513"/>
        <v>2.99</v>
      </c>
      <c r="Y3636" s="17">
        <f t="shared" si="514"/>
        <v>300</v>
      </c>
    </row>
    <row r="3637" spans="1:25" x14ac:dyDescent="0.15">
      <c r="A3637" s="82">
        <f t="shared" si="509"/>
        <v>6</v>
      </c>
      <c r="B3637" s="46">
        <v>43617.416666657853</v>
      </c>
      <c r="C3637" s="47">
        <f>Eingabe!G3638</f>
        <v>4.4000000000000004</v>
      </c>
      <c r="D3637" s="77">
        <v>3637</v>
      </c>
      <c r="E3637" s="47"/>
      <c r="F3637" s="25">
        <f t="shared" si="507"/>
        <v>6.56</v>
      </c>
      <c r="G3637" s="25">
        <f>VLOOKUP(F3637,'Spezifische Werte'!$B$2:$C$4002,2,FALSE)</f>
        <v>0.2214941246302857</v>
      </c>
      <c r="H3637" s="25">
        <f t="shared" si="510"/>
        <v>442.98824926057142</v>
      </c>
      <c r="J3637" s="25">
        <f t="shared" si="508"/>
        <v>6.6</v>
      </c>
      <c r="K3637" s="25">
        <f>VLOOKUP(J3637,'Spezifische Werte'!$B$2:$C$4002,2,FALSE)</f>
        <v>0.22589088814664299</v>
      </c>
      <c r="L3637" s="25">
        <f t="shared" si="511"/>
        <v>451.78177629328599</v>
      </c>
      <c r="R3637" s="25">
        <v>3635</v>
      </c>
      <c r="S3637" s="25">
        <v>3634</v>
      </c>
      <c r="T3637" s="25">
        <f t="shared" si="515"/>
        <v>0.25443327038277369</v>
      </c>
      <c r="U3637" s="25">
        <f t="shared" si="512"/>
        <v>0.25883884494086984</v>
      </c>
      <c r="W3637" s="17">
        <f>Eingabe!H3638</f>
        <v>291</v>
      </c>
      <c r="X3637" s="17">
        <f t="shared" si="513"/>
        <v>2.91</v>
      </c>
      <c r="Y3637" s="17">
        <f t="shared" si="514"/>
        <v>290</v>
      </c>
    </row>
    <row r="3638" spans="1:25" x14ac:dyDescent="0.15">
      <c r="A3638" s="82">
        <f t="shared" si="509"/>
        <v>6</v>
      </c>
      <c r="B3638" s="46">
        <v>43617.458333324517</v>
      </c>
      <c r="C3638" s="47">
        <f>Eingabe!G3639</f>
        <v>4.4000000000000004</v>
      </c>
      <c r="D3638" s="77">
        <v>3638</v>
      </c>
      <c r="E3638" s="47"/>
      <c r="F3638" s="25">
        <f t="shared" si="507"/>
        <v>6.56</v>
      </c>
      <c r="G3638" s="25">
        <f>VLOOKUP(F3638,'Spezifische Werte'!$B$2:$C$4002,2,FALSE)</f>
        <v>0.2214941246302857</v>
      </c>
      <c r="H3638" s="25">
        <f t="shared" si="510"/>
        <v>442.98824926057142</v>
      </c>
      <c r="J3638" s="25">
        <f t="shared" si="508"/>
        <v>6.6</v>
      </c>
      <c r="K3638" s="25">
        <f>VLOOKUP(J3638,'Spezifische Werte'!$B$2:$C$4002,2,FALSE)</f>
        <v>0.22589088814664299</v>
      </c>
      <c r="L3638" s="25">
        <f t="shared" si="511"/>
        <v>451.78177629328599</v>
      </c>
      <c r="R3638" s="25">
        <v>3636</v>
      </c>
      <c r="S3638" s="25">
        <v>3635</v>
      </c>
      <c r="T3638" s="25">
        <f t="shared" si="515"/>
        <v>0.25443327038277369</v>
      </c>
      <c r="U3638" s="25">
        <f t="shared" si="512"/>
        <v>0.25883884494086984</v>
      </c>
      <c r="W3638" s="17">
        <f>Eingabe!H3639</f>
        <v>302</v>
      </c>
      <c r="X3638" s="17">
        <f t="shared" si="513"/>
        <v>3.02</v>
      </c>
      <c r="Y3638" s="17">
        <f t="shared" si="514"/>
        <v>300</v>
      </c>
    </row>
    <row r="3639" spans="1:25" x14ac:dyDescent="0.15">
      <c r="A3639" s="82">
        <f t="shared" si="509"/>
        <v>6</v>
      </c>
      <c r="B3639" s="46">
        <v>43617.499999991182</v>
      </c>
      <c r="C3639" s="47">
        <f>Eingabe!G3640</f>
        <v>3.9</v>
      </c>
      <c r="D3639" s="77">
        <v>3639</v>
      </c>
      <c r="E3639" s="47"/>
      <c r="F3639" s="25">
        <f t="shared" si="507"/>
        <v>5.82</v>
      </c>
      <c r="G3639" s="25">
        <f>VLOOKUP(F3639,'Spezifische Werte'!$B$2:$C$4002,2,FALSE)</f>
        <v>0.15015933791444183</v>
      </c>
      <c r="H3639" s="25">
        <f t="shared" si="510"/>
        <v>300.31867582888367</v>
      </c>
      <c r="J3639" s="25">
        <f t="shared" si="508"/>
        <v>5.85</v>
      </c>
      <c r="K3639" s="25">
        <f>VLOOKUP(J3639,'Spezifische Werte'!$B$2:$C$4002,2,FALSE)</f>
        <v>0.15260213064447356</v>
      </c>
      <c r="L3639" s="25">
        <f t="shared" si="511"/>
        <v>305.20426128894712</v>
      </c>
      <c r="R3639" s="25">
        <v>3637</v>
      </c>
      <c r="S3639" s="25">
        <v>3636</v>
      </c>
      <c r="T3639" s="25">
        <f t="shared" si="515"/>
        <v>0.25443327038277369</v>
      </c>
      <c r="U3639" s="25">
        <f t="shared" si="512"/>
        <v>0.25883884494086984</v>
      </c>
      <c r="W3639" s="17">
        <f>Eingabe!H3640</f>
        <v>299</v>
      </c>
      <c r="X3639" s="17">
        <f t="shared" si="513"/>
        <v>2.99</v>
      </c>
      <c r="Y3639" s="17">
        <f t="shared" si="514"/>
        <v>300</v>
      </c>
    </row>
    <row r="3640" spans="1:25" x14ac:dyDescent="0.15">
      <c r="A3640" s="82">
        <f t="shared" si="509"/>
        <v>6</v>
      </c>
      <c r="B3640" s="46">
        <v>43617.541666657846</v>
      </c>
      <c r="C3640" s="47">
        <f>Eingabe!G3641</f>
        <v>4.8</v>
      </c>
      <c r="D3640" s="77">
        <v>3640</v>
      </c>
      <c r="E3640" s="47"/>
      <c r="F3640" s="25">
        <f t="shared" si="507"/>
        <v>7.16</v>
      </c>
      <c r="G3640" s="25">
        <f>VLOOKUP(F3640,'Spezifische Werte'!$B$2:$C$4002,2,FALSE)</f>
        <v>0.29271421469315961</v>
      </c>
      <c r="H3640" s="25">
        <f t="shared" si="510"/>
        <v>585.42842938631918</v>
      </c>
      <c r="J3640" s="25">
        <f t="shared" si="508"/>
        <v>7.2</v>
      </c>
      <c r="K3640" s="25">
        <f>VLOOKUP(J3640,'Spezifische Werte'!$B$2:$C$4002,2,FALSE)</f>
        <v>0.29789883692567737</v>
      </c>
      <c r="L3640" s="25">
        <f t="shared" si="511"/>
        <v>595.79767385135472</v>
      </c>
      <c r="R3640" s="25">
        <v>3638</v>
      </c>
      <c r="S3640" s="25">
        <v>3637</v>
      </c>
      <c r="T3640" s="25">
        <f t="shared" si="515"/>
        <v>0.25443327038277369</v>
      </c>
      <c r="U3640" s="25">
        <f t="shared" si="512"/>
        <v>0.25883884494086984</v>
      </c>
      <c r="W3640" s="17">
        <f>Eingabe!H3641</f>
        <v>296</v>
      </c>
      <c r="X3640" s="17">
        <f t="shared" si="513"/>
        <v>2.96</v>
      </c>
      <c r="Y3640" s="17">
        <f t="shared" si="514"/>
        <v>300</v>
      </c>
    </row>
    <row r="3641" spans="1:25" x14ac:dyDescent="0.15">
      <c r="A3641" s="82">
        <f t="shared" si="509"/>
        <v>6</v>
      </c>
      <c r="B3641" s="46">
        <v>43617.58333332451</v>
      </c>
      <c r="C3641" s="47">
        <f>Eingabe!G3642</f>
        <v>5.3</v>
      </c>
      <c r="D3641" s="77">
        <v>3641</v>
      </c>
      <c r="E3641" s="47"/>
      <c r="F3641" s="25">
        <f t="shared" si="507"/>
        <v>7.91</v>
      </c>
      <c r="G3641" s="25">
        <f>VLOOKUP(F3641,'Spezifische Werte'!$B$2:$C$4002,2,FALSE)</f>
        <v>0.39893199083383452</v>
      </c>
      <c r="H3641" s="25">
        <f t="shared" si="510"/>
        <v>797.86398166766901</v>
      </c>
      <c r="J3641" s="25">
        <f t="shared" si="508"/>
        <v>7.95</v>
      </c>
      <c r="K3641" s="25">
        <f>VLOOKUP(J3641,'Spezifische Werte'!$B$2:$C$4002,2,FALSE)</f>
        <v>0.40511792205919206</v>
      </c>
      <c r="L3641" s="25">
        <f t="shared" si="511"/>
        <v>810.23584411838408</v>
      </c>
      <c r="R3641" s="25">
        <v>3639</v>
      </c>
      <c r="S3641" s="25">
        <v>3638</v>
      </c>
      <c r="T3641" s="25">
        <f t="shared" si="515"/>
        <v>0.25443327038277369</v>
      </c>
      <c r="U3641" s="25">
        <f t="shared" si="512"/>
        <v>0.25883884494086984</v>
      </c>
      <c r="W3641" s="17">
        <f>Eingabe!H3642</f>
        <v>264</v>
      </c>
      <c r="X3641" s="17">
        <f t="shared" si="513"/>
        <v>2.64</v>
      </c>
      <c r="Y3641" s="17">
        <f t="shared" si="514"/>
        <v>260</v>
      </c>
    </row>
    <row r="3642" spans="1:25" x14ac:dyDescent="0.15">
      <c r="A3642" s="82">
        <f t="shared" si="509"/>
        <v>6</v>
      </c>
      <c r="B3642" s="46">
        <v>43617.624999991174</v>
      </c>
      <c r="C3642" s="47">
        <f>Eingabe!G3643</f>
        <v>4.7</v>
      </c>
      <c r="D3642" s="77">
        <v>3642</v>
      </c>
      <c r="E3642" s="47"/>
      <c r="F3642" s="25">
        <f t="shared" si="507"/>
        <v>7.01</v>
      </c>
      <c r="G3642" s="25">
        <f>VLOOKUP(F3642,'Spezifische Werte'!$B$2:$C$4002,2,FALSE)</f>
        <v>0.27377270492189271</v>
      </c>
      <c r="H3642" s="25">
        <f t="shared" si="510"/>
        <v>547.54540984378536</v>
      </c>
      <c r="J3642" s="25">
        <f t="shared" si="508"/>
        <v>7.05</v>
      </c>
      <c r="K3642" s="25">
        <f>VLOOKUP(J3642,'Spezifische Werte'!$B$2:$C$4002,2,FALSE)</f>
        <v>0.27874593647894402</v>
      </c>
      <c r="L3642" s="25">
        <f t="shared" si="511"/>
        <v>557.49187295788806</v>
      </c>
      <c r="R3642" s="25">
        <v>3640</v>
      </c>
      <c r="S3642" s="25">
        <v>3639</v>
      </c>
      <c r="T3642" s="25">
        <f t="shared" si="515"/>
        <v>0.25443327038277369</v>
      </c>
      <c r="U3642" s="25">
        <f t="shared" si="512"/>
        <v>0.25883884494086984</v>
      </c>
      <c r="W3642" s="17">
        <f>Eingabe!H3643</f>
        <v>307</v>
      </c>
      <c r="X3642" s="17">
        <f t="shared" si="513"/>
        <v>3.07</v>
      </c>
      <c r="Y3642" s="17">
        <f t="shared" si="514"/>
        <v>310</v>
      </c>
    </row>
    <row r="3643" spans="1:25" x14ac:dyDescent="0.15">
      <c r="A3643" s="82">
        <f t="shared" si="509"/>
        <v>6</v>
      </c>
      <c r="B3643" s="46">
        <v>43617.666666657839</v>
      </c>
      <c r="C3643" s="47">
        <f>Eingabe!G3644</f>
        <v>4.0999999999999996</v>
      </c>
      <c r="D3643" s="77">
        <v>3643</v>
      </c>
      <c r="E3643" s="47"/>
      <c r="F3643" s="25">
        <f t="shared" si="507"/>
        <v>6.12</v>
      </c>
      <c r="G3643" s="25">
        <f>VLOOKUP(F3643,'Spezifische Werte'!$B$2:$C$4002,2,FALSE)</f>
        <v>0.17636813552353289</v>
      </c>
      <c r="H3643" s="25">
        <f t="shared" si="510"/>
        <v>352.73627104706577</v>
      </c>
      <c r="J3643" s="25">
        <f t="shared" si="508"/>
        <v>6.15</v>
      </c>
      <c r="K3643" s="25">
        <f>VLOOKUP(J3643,'Spezifische Werte'!$B$2:$C$4002,2,FALSE)</f>
        <v>0.17921779013058811</v>
      </c>
      <c r="L3643" s="25">
        <f t="shared" si="511"/>
        <v>358.4355802611762</v>
      </c>
      <c r="R3643" s="25">
        <v>3641</v>
      </c>
      <c r="S3643" s="25">
        <v>3640</v>
      </c>
      <c r="T3643" s="25">
        <f t="shared" si="515"/>
        <v>0.25443327038277369</v>
      </c>
      <c r="U3643" s="25">
        <f t="shared" si="512"/>
        <v>0.25883884494086984</v>
      </c>
      <c r="W3643" s="17">
        <f>Eingabe!H3644</f>
        <v>289</v>
      </c>
      <c r="X3643" s="17">
        <f t="shared" si="513"/>
        <v>2.89</v>
      </c>
      <c r="Y3643" s="17">
        <f t="shared" si="514"/>
        <v>290</v>
      </c>
    </row>
    <row r="3644" spans="1:25" x14ac:dyDescent="0.15">
      <c r="A3644" s="82">
        <f t="shared" si="509"/>
        <v>6</v>
      </c>
      <c r="B3644" s="46">
        <v>43617.708333324503</v>
      </c>
      <c r="C3644" s="47">
        <f>Eingabe!G3645</f>
        <v>5</v>
      </c>
      <c r="D3644" s="77">
        <v>3644</v>
      </c>
      <c r="E3644" s="47"/>
      <c r="F3644" s="25">
        <f t="shared" si="507"/>
        <v>7.46</v>
      </c>
      <c r="G3644" s="25">
        <f>VLOOKUP(F3644,'Spezifische Werte'!$B$2:$C$4002,2,FALSE)</f>
        <v>0.33294203068553224</v>
      </c>
      <c r="H3644" s="25">
        <f t="shared" si="510"/>
        <v>665.88406137106449</v>
      </c>
      <c r="J3644" s="25">
        <f t="shared" si="508"/>
        <v>7.5</v>
      </c>
      <c r="K3644" s="25">
        <f>VLOOKUP(J3644,'Spezifische Werte'!$B$2:$C$4002,2,FALSE)</f>
        <v>0.33853673002168488</v>
      </c>
      <c r="L3644" s="25">
        <f t="shared" si="511"/>
        <v>677.07346004336978</v>
      </c>
      <c r="R3644" s="25">
        <v>3642</v>
      </c>
      <c r="S3644" s="25">
        <v>3641</v>
      </c>
      <c r="T3644" s="25">
        <f t="shared" si="515"/>
        <v>0.25443327038277369</v>
      </c>
      <c r="U3644" s="25">
        <f t="shared" si="512"/>
        <v>0.25883884494086984</v>
      </c>
      <c r="W3644" s="17">
        <f>Eingabe!H3645</f>
        <v>294</v>
      </c>
      <c r="X3644" s="17">
        <f t="shared" si="513"/>
        <v>2.94</v>
      </c>
      <c r="Y3644" s="17">
        <f t="shared" si="514"/>
        <v>290</v>
      </c>
    </row>
    <row r="3645" spans="1:25" x14ac:dyDescent="0.15">
      <c r="A3645" s="82">
        <f t="shared" si="509"/>
        <v>6</v>
      </c>
      <c r="B3645" s="46">
        <v>43617.749999991167</v>
      </c>
      <c r="C3645" s="47">
        <f>Eingabe!G3646</f>
        <v>3.6</v>
      </c>
      <c r="D3645" s="77">
        <v>3645</v>
      </c>
      <c r="E3645" s="47"/>
      <c r="F3645" s="25">
        <f t="shared" si="507"/>
        <v>5.37</v>
      </c>
      <c r="G3645" s="25">
        <f>VLOOKUP(F3645,'Spezifische Werte'!$B$2:$C$4002,2,FALSE)</f>
        <v>0.11640095819454216</v>
      </c>
      <c r="H3645" s="25">
        <f t="shared" si="510"/>
        <v>232.80191638908431</v>
      </c>
      <c r="J3645" s="25">
        <f t="shared" si="508"/>
        <v>5.4</v>
      </c>
      <c r="K3645" s="25">
        <f>VLOOKUP(J3645,'Spezifische Werte'!$B$2:$C$4002,2,FALSE)</f>
        <v>0.11853513474534576</v>
      </c>
      <c r="L3645" s="25">
        <f t="shared" si="511"/>
        <v>237.07026949069152</v>
      </c>
      <c r="R3645" s="25">
        <v>3643</v>
      </c>
      <c r="S3645" s="25">
        <v>3642</v>
      </c>
      <c r="T3645" s="25">
        <f t="shared" si="515"/>
        <v>0.25443327038277369</v>
      </c>
      <c r="U3645" s="25">
        <f t="shared" si="512"/>
        <v>0.25883884494086984</v>
      </c>
      <c r="W3645" s="17">
        <f>Eingabe!H3646</f>
        <v>334</v>
      </c>
      <c r="X3645" s="17">
        <f t="shared" si="513"/>
        <v>3.34</v>
      </c>
      <c r="Y3645" s="17">
        <f t="shared" si="514"/>
        <v>330</v>
      </c>
    </row>
    <row r="3646" spans="1:25" x14ac:dyDescent="0.15">
      <c r="A3646" s="82">
        <f t="shared" si="509"/>
        <v>6</v>
      </c>
      <c r="B3646" s="46">
        <v>43617.791666657831</v>
      </c>
      <c r="C3646" s="47">
        <f>Eingabe!G3647</f>
        <v>2.5</v>
      </c>
      <c r="D3646" s="77">
        <v>3646</v>
      </c>
      <c r="E3646" s="47"/>
      <c r="F3646" s="25">
        <f t="shared" si="507"/>
        <v>3.73</v>
      </c>
      <c r="G3646" s="25">
        <f>VLOOKUP(F3646,'Spezifische Werte'!$B$2:$C$4002,2,FALSE)</f>
        <v>2.895161356886641E-2</v>
      </c>
      <c r="H3646" s="25">
        <f t="shared" si="510"/>
        <v>57.90322713773282</v>
      </c>
      <c r="J3646" s="25">
        <f t="shared" si="508"/>
        <v>3.75</v>
      </c>
      <c r="K3646" s="25">
        <f>VLOOKUP(J3646,'Spezifische Werte'!$B$2:$C$4002,2,FALSE)</f>
        <v>2.9822636466446242E-2</v>
      </c>
      <c r="L3646" s="25">
        <f t="shared" si="511"/>
        <v>59.645272932892482</v>
      </c>
      <c r="R3646" s="25">
        <v>3644</v>
      </c>
      <c r="S3646" s="25">
        <v>3643</v>
      </c>
      <c r="T3646" s="25">
        <f t="shared" si="515"/>
        <v>0.25443327038277369</v>
      </c>
      <c r="U3646" s="25">
        <f t="shared" si="512"/>
        <v>0.25883884494086984</v>
      </c>
      <c r="W3646" s="17">
        <f>Eingabe!H3647</f>
        <v>357</v>
      </c>
      <c r="X3646" s="17">
        <f t="shared" si="513"/>
        <v>3.57</v>
      </c>
      <c r="Y3646" s="17">
        <f t="shared" si="514"/>
        <v>360</v>
      </c>
    </row>
    <row r="3647" spans="1:25" x14ac:dyDescent="0.15">
      <c r="A3647" s="82">
        <f t="shared" si="509"/>
        <v>6</v>
      </c>
      <c r="B3647" s="46">
        <v>43617.833333324495</v>
      </c>
      <c r="C3647" s="47">
        <f>Eingabe!G3648</f>
        <v>2.4</v>
      </c>
      <c r="D3647" s="77">
        <v>3647</v>
      </c>
      <c r="E3647" s="47"/>
      <c r="F3647" s="25">
        <f t="shared" si="507"/>
        <v>3.58</v>
      </c>
      <c r="G3647" s="25">
        <f>VLOOKUP(F3647,'Spezifische Werte'!$B$2:$C$4002,2,FALSE)</f>
        <v>2.2829235995572409E-2</v>
      </c>
      <c r="H3647" s="25">
        <f t="shared" si="510"/>
        <v>45.658471991144815</v>
      </c>
      <c r="J3647" s="25">
        <f t="shared" si="508"/>
        <v>3.6</v>
      </c>
      <c r="K3647" s="25">
        <f>VLOOKUP(J3647,'Spezifische Werte'!$B$2:$C$4002,2,FALSE)</f>
        <v>2.3596471134930203E-2</v>
      </c>
      <c r="L3647" s="25">
        <f t="shared" si="511"/>
        <v>47.19294226986041</v>
      </c>
      <c r="R3647" s="25">
        <v>3645</v>
      </c>
      <c r="S3647" s="25">
        <v>3644</v>
      </c>
      <c r="T3647" s="25">
        <f t="shared" si="515"/>
        <v>0.25443327038277369</v>
      </c>
      <c r="U3647" s="25">
        <f t="shared" si="512"/>
        <v>0.25883884494086984</v>
      </c>
      <c r="W3647" s="17">
        <f>Eingabe!H3648</f>
        <v>6</v>
      </c>
      <c r="X3647" s="17">
        <f t="shared" si="513"/>
        <v>0.06</v>
      </c>
      <c r="Y3647" s="17">
        <f t="shared" si="514"/>
        <v>10</v>
      </c>
    </row>
    <row r="3648" spans="1:25" x14ac:dyDescent="0.15">
      <c r="A3648" s="82">
        <f t="shared" si="509"/>
        <v>6</v>
      </c>
      <c r="B3648" s="46">
        <v>43617.87499999116</v>
      </c>
      <c r="C3648" s="47">
        <f>Eingabe!G3649</f>
        <v>2</v>
      </c>
      <c r="D3648" s="77">
        <v>3648</v>
      </c>
      <c r="E3648" s="47"/>
      <c r="F3648" s="25">
        <f t="shared" si="507"/>
        <v>2.98</v>
      </c>
      <c r="G3648" s="25">
        <f>VLOOKUP(F3648,'Spezifische Werte'!$B$2:$C$4002,2,FALSE)</f>
        <v>7.6819067373919353E-3</v>
      </c>
      <c r="H3648" s="25">
        <f t="shared" si="510"/>
        <v>15.363813474783871</v>
      </c>
      <c r="J3648" s="25">
        <f t="shared" si="508"/>
        <v>3</v>
      </c>
      <c r="K3648" s="25">
        <f>VLOOKUP(J3648,'Spezifische Werte'!$B$2:$C$4002,2,FALSE)</f>
        <v>8.0363231384606472E-3</v>
      </c>
      <c r="L3648" s="25">
        <f t="shared" si="511"/>
        <v>16.072646276921294</v>
      </c>
      <c r="R3648" s="25">
        <v>3646</v>
      </c>
      <c r="S3648" s="25">
        <v>3645</v>
      </c>
      <c r="T3648" s="25">
        <f t="shared" si="515"/>
        <v>0.25443327038277369</v>
      </c>
      <c r="U3648" s="25">
        <f t="shared" si="512"/>
        <v>0.25883884494086984</v>
      </c>
      <c r="W3648" s="17">
        <f>Eingabe!H3649</f>
        <v>10</v>
      </c>
      <c r="X3648" s="17">
        <f t="shared" si="513"/>
        <v>0.1</v>
      </c>
      <c r="Y3648" s="17">
        <f t="shared" si="514"/>
        <v>10</v>
      </c>
    </row>
    <row r="3649" spans="1:25" x14ac:dyDescent="0.15">
      <c r="A3649" s="82">
        <f t="shared" si="509"/>
        <v>6</v>
      </c>
      <c r="B3649" s="46">
        <v>43617.916666657824</v>
      </c>
      <c r="C3649" s="47">
        <f>Eingabe!G3650</f>
        <v>1.8</v>
      </c>
      <c r="D3649" s="77">
        <v>3649</v>
      </c>
      <c r="E3649" s="47"/>
      <c r="F3649" s="25">
        <f t="shared" si="507"/>
        <v>2.69</v>
      </c>
      <c r="G3649" s="25">
        <f>VLOOKUP(F3649,'Spezifische Werte'!$B$2:$C$4002,2,FALSE)</f>
        <v>3.715149232963236E-3</v>
      </c>
      <c r="H3649" s="25">
        <f t="shared" si="510"/>
        <v>7.4302984659264721</v>
      </c>
      <c r="J3649" s="25">
        <f t="shared" si="508"/>
        <v>2.7</v>
      </c>
      <c r="K3649" s="25">
        <f>VLOOKUP(J3649,'Spezifische Werte'!$B$2:$C$4002,2,FALSE)</f>
        <v>3.8225571704766847E-3</v>
      </c>
      <c r="L3649" s="25">
        <f t="shared" si="511"/>
        <v>7.6451143409533691</v>
      </c>
      <c r="R3649" s="25">
        <v>3647</v>
      </c>
      <c r="S3649" s="25">
        <v>3646</v>
      </c>
      <c r="T3649" s="25">
        <f t="shared" si="515"/>
        <v>0.25443327038277369</v>
      </c>
      <c r="U3649" s="25">
        <f t="shared" si="512"/>
        <v>0.25883884494086984</v>
      </c>
      <c r="W3649" s="17">
        <f>Eingabe!H3650</f>
        <v>336</v>
      </c>
      <c r="X3649" s="17">
        <f t="shared" si="513"/>
        <v>3.36</v>
      </c>
      <c r="Y3649" s="17">
        <f t="shared" si="514"/>
        <v>340</v>
      </c>
    </row>
    <row r="3650" spans="1:25" x14ac:dyDescent="0.15">
      <c r="A3650" s="82">
        <f t="shared" si="509"/>
        <v>6</v>
      </c>
      <c r="B3650" s="46">
        <v>43617.958333324488</v>
      </c>
      <c r="C3650" s="47">
        <f>Eingabe!G3651</f>
        <v>1.8</v>
      </c>
      <c r="D3650" s="77">
        <v>3650</v>
      </c>
      <c r="E3650" s="47"/>
      <c r="F3650" s="25">
        <f t="shared" si="507"/>
        <v>2.69</v>
      </c>
      <c r="G3650" s="25">
        <f>VLOOKUP(F3650,'Spezifische Werte'!$B$2:$C$4002,2,FALSE)</f>
        <v>3.715149232963236E-3</v>
      </c>
      <c r="H3650" s="25">
        <f t="shared" si="510"/>
        <v>7.4302984659264721</v>
      </c>
      <c r="J3650" s="25">
        <f t="shared" si="508"/>
        <v>2.7</v>
      </c>
      <c r="K3650" s="25">
        <f>VLOOKUP(J3650,'Spezifische Werte'!$B$2:$C$4002,2,FALSE)</f>
        <v>3.8225571704766847E-3</v>
      </c>
      <c r="L3650" s="25">
        <f t="shared" si="511"/>
        <v>7.6451143409533691</v>
      </c>
      <c r="R3650" s="25">
        <v>3648</v>
      </c>
      <c r="S3650" s="25">
        <v>3647</v>
      </c>
      <c r="T3650" s="25">
        <f t="shared" si="515"/>
        <v>0.25443327038277369</v>
      </c>
      <c r="U3650" s="25">
        <f t="shared" si="512"/>
        <v>0.25883884494086984</v>
      </c>
      <c r="W3650" s="17">
        <f>Eingabe!H3651</f>
        <v>281</v>
      </c>
      <c r="X3650" s="17">
        <f t="shared" si="513"/>
        <v>2.81</v>
      </c>
      <c r="Y3650" s="17">
        <f t="shared" si="514"/>
        <v>280</v>
      </c>
    </row>
    <row r="3651" spans="1:25" x14ac:dyDescent="0.15">
      <c r="A3651" s="82">
        <f t="shared" si="509"/>
        <v>6</v>
      </c>
      <c r="B3651" s="46">
        <v>43617.999999991152</v>
      </c>
      <c r="C3651" s="47">
        <f>Eingabe!G3652</f>
        <v>2.1</v>
      </c>
      <c r="D3651" s="77">
        <v>3651</v>
      </c>
      <c r="E3651" s="47"/>
      <c r="F3651" s="25">
        <f t="shared" ref="F3651:F3714" si="516">ROUND(C3651*($O$4/$O$5)^$O$7,2)</f>
        <v>3.13</v>
      </c>
      <c r="G3651" s="25">
        <f>VLOOKUP(F3651,'Spezifische Werte'!$B$2:$C$4002,2,FALSE)</f>
        <v>1.0589326186624812E-2</v>
      </c>
      <c r="H3651" s="25">
        <f t="shared" si="510"/>
        <v>21.178652373249626</v>
      </c>
      <c r="J3651" s="25">
        <f t="shared" ref="J3651:J3714" si="517">ROUND(C3651*(LN($O$4/$O$8)/LN($O$5/$O$8)),2)</f>
        <v>3.15</v>
      </c>
      <c r="K3651" s="25">
        <f>VLOOKUP(J3651,'Spezifische Werte'!$B$2:$C$4002,2,FALSE)</f>
        <v>1.1019016897018549E-2</v>
      </c>
      <c r="L3651" s="25">
        <f t="shared" si="511"/>
        <v>22.038033794037098</v>
      </c>
      <c r="R3651" s="25">
        <v>3649</v>
      </c>
      <c r="S3651" s="25">
        <v>3648</v>
      </c>
      <c r="T3651" s="25">
        <f t="shared" si="515"/>
        <v>0.25443327038277369</v>
      </c>
      <c r="U3651" s="25">
        <f t="shared" si="512"/>
        <v>0.25883884494086984</v>
      </c>
      <c r="W3651" s="17">
        <f>Eingabe!H3652</f>
        <v>334</v>
      </c>
      <c r="X3651" s="17">
        <f t="shared" si="513"/>
        <v>3.34</v>
      </c>
      <c r="Y3651" s="17">
        <f t="shared" si="514"/>
        <v>330</v>
      </c>
    </row>
    <row r="3652" spans="1:25" x14ac:dyDescent="0.15">
      <c r="A3652" s="82">
        <f t="shared" ref="A3652:A3715" si="518">MONTH(B3652)</f>
        <v>6</v>
      </c>
      <c r="B3652" s="46">
        <v>43618.041666657817</v>
      </c>
      <c r="C3652" s="47">
        <f>Eingabe!G3653</f>
        <v>1.7</v>
      </c>
      <c r="D3652" s="77">
        <v>3652</v>
      </c>
      <c r="E3652" s="47"/>
      <c r="F3652" s="25">
        <f t="shared" si="516"/>
        <v>2.54</v>
      </c>
      <c r="G3652" s="25">
        <f>VLOOKUP(F3652,'Spezifische Werte'!$B$2:$C$4002,2,FALSE)</f>
        <v>2.3517714395877558E-3</v>
      </c>
      <c r="H3652" s="25">
        <f t="shared" ref="H3652:H3715" si="519">G3652*$O$9*1000</f>
        <v>4.7035428791755116</v>
      </c>
      <c r="J3652" s="25">
        <f t="shared" si="517"/>
        <v>2.5499999999999998</v>
      </c>
      <c r="K3652" s="25">
        <f>VLOOKUP(J3652,'Spezifische Werte'!$B$2:$C$4002,2,FALSE)</f>
        <v>2.4279301551432594E-3</v>
      </c>
      <c r="L3652" s="25">
        <f t="shared" ref="L3652:L3715" si="520">K3652*$O$9*1000</f>
        <v>4.855860310286519</v>
      </c>
      <c r="R3652" s="25">
        <v>3650</v>
      </c>
      <c r="S3652" s="25">
        <v>3649</v>
      </c>
      <c r="T3652" s="25">
        <f t="shared" si="515"/>
        <v>0.25443327038277369</v>
      </c>
      <c r="U3652" s="25">
        <f t="shared" ref="U3652:U3715" si="521">LARGE($L$3:$L$8762,R3652)/1000</f>
        <v>0.25883884494086984</v>
      </c>
      <c r="W3652" s="17">
        <f>Eingabe!H3653</f>
        <v>313</v>
      </c>
      <c r="X3652" s="17">
        <f t="shared" ref="X3652:X3715" si="522">W3652/100</f>
        <v>3.13</v>
      </c>
      <c r="Y3652" s="17">
        <f t="shared" ref="Y3652:Y3715" si="523">ROUND(X3652,1)*100</f>
        <v>310</v>
      </c>
    </row>
    <row r="3653" spans="1:25" x14ac:dyDescent="0.15">
      <c r="A3653" s="82">
        <f t="shared" si="518"/>
        <v>6</v>
      </c>
      <c r="B3653" s="46">
        <v>43618.083333324481</v>
      </c>
      <c r="C3653" s="47">
        <f>Eingabe!G3654</f>
        <v>2</v>
      </c>
      <c r="D3653" s="77">
        <v>3653</v>
      </c>
      <c r="E3653" s="47"/>
      <c r="F3653" s="25">
        <f t="shared" si="516"/>
        <v>2.98</v>
      </c>
      <c r="G3653" s="25">
        <f>VLOOKUP(F3653,'Spezifische Werte'!$B$2:$C$4002,2,FALSE)</f>
        <v>7.6819067373919353E-3</v>
      </c>
      <c r="H3653" s="25">
        <f t="shared" si="519"/>
        <v>15.363813474783871</v>
      </c>
      <c r="J3653" s="25">
        <f t="shared" si="517"/>
        <v>3</v>
      </c>
      <c r="K3653" s="25">
        <f>VLOOKUP(J3653,'Spezifische Werte'!$B$2:$C$4002,2,FALSE)</f>
        <v>8.0363231384606472E-3</v>
      </c>
      <c r="L3653" s="25">
        <f t="shared" si="520"/>
        <v>16.072646276921294</v>
      </c>
      <c r="R3653" s="25">
        <v>3651</v>
      </c>
      <c r="S3653" s="25">
        <v>3650</v>
      </c>
      <c r="T3653" s="25">
        <f t="shared" si="515"/>
        <v>0.25443327038277369</v>
      </c>
      <c r="U3653" s="25">
        <f t="shared" si="521"/>
        <v>0.25883884494086984</v>
      </c>
      <c r="W3653" s="17">
        <f>Eingabe!H3654</f>
        <v>280</v>
      </c>
      <c r="X3653" s="17">
        <f t="shared" si="522"/>
        <v>2.8</v>
      </c>
      <c r="Y3653" s="17">
        <f t="shared" si="523"/>
        <v>280</v>
      </c>
    </row>
    <row r="3654" spans="1:25" x14ac:dyDescent="0.15">
      <c r="A3654" s="82">
        <f t="shared" si="518"/>
        <v>6</v>
      </c>
      <c r="B3654" s="46">
        <v>43618.124999991145</v>
      </c>
      <c r="C3654" s="47">
        <f>Eingabe!G3655</f>
        <v>1.8</v>
      </c>
      <c r="D3654" s="77">
        <v>3654</v>
      </c>
      <c r="E3654" s="47"/>
      <c r="F3654" s="25">
        <f t="shared" si="516"/>
        <v>2.69</v>
      </c>
      <c r="G3654" s="25">
        <f>VLOOKUP(F3654,'Spezifische Werte'!$B$2:$C$4002,2,FALSE)</f>
        <v>3.715149232963236E-3</v>
      </c>
      <c r="H3654" s="25">
        <f t="shared" si="519"/>
        <v>7.4302984659264721</v>
      </c>
      <c r="J3654" s="25">
        <f t="shared" si="517"/>
        <v>2.7</v>
      </c>
      <c r="K3654" s="25">
        <f>VLOOKUP(J3654,'Spezifische Werte'!$B$2:$C$4002,2,FALSE)</f>
        <v>3.8225571704766847E-3</v>
      </c>
      <c r="L3654" s="25">
        <f t="shared" si="520"/>
        <v>7.6451143409533691</v>
      </c>
      <c r="R3654" s="25">
        <v>3652</v>
      </c>
      <c r="S3654" s="25">
        <v>3651</v>
      </c>
      <c r="T3654" s="25">
        <f t="shared" ref="T3654:T3717" si="524">LARGE($H$3:$H$8762,R3654)/1000</f>
        <v>0.25443327038277369</v>
      </c>
      <c r="U3654" s="25">
        <f t="shared" si="521"/>
        <v>0.25883884494086984</v>
      </c>
      <c r="W3654" s="17">
        <f>Eingabe!H3655</f>
        <v>290</v>
      </c>
      <c r="X3654" s="17">
        <f t="shared" si="522"/>
        <v>2.9</v>
      </c>
      <c r="Y3654" s="17">
        <f t="shared" si="523"/>
        <v>290</v>
      </c>
    </row>
    <row r="3655" spans="1:25" x14ac:dyDescent="0.15">
      <c r="A3655" s="82">
        <f t="shared" si="518"/>
        <v>6</v>
      </c>
      <c r="B3655" s="46">
        <v>43618.166666657809</v>
      </c>
      <c r="C3655" s="47">
        <f>Eingabe!G3656</f>
        <v>2.1</v>
      </c>
      <c r="D3655" s="77">
        <v>3655</v>
      </c>
      <c r="E3655" s="47"/>
      <c r="F3655" s="25">
        <f t="shared" si="516"/>
        <v>3.13</v>
      </c>
      <c r="G3655" s="25">
        <f>VLOOKUP(F3655,'Spezifische Werte'!$B$2:$C$4002,2,FALSE)</f>
        <v>1.0589326186624812E-2</v>
      </c>
      <c r="H3655" s="25">
        <f t="shared" si="519"/>
        <v>21.178652373249626</v>
      </c>
      <c r="J3655" s="25">
        <f t="shared" si="517"/>
        <v>3.15</v>
      </c>
      <c r="K3655" s="25">
        <f>VLOOKUP(J3655,'Spezifische Werte'!$B$2:$C$4002,2,FALSE)</f>
        <v>1.1019016897018549E-2</v>
      </c>
      <c r="L3655" s="25">
        <f t="shared" si="520"/>
        <v>22.038033794037098</v>
      </c>
      <c r="R3655" s="25">
        <v>3653</v>
      </c>
      <c r="S3655" s="25">
        <v>3652</v>
      </c>
      <c r="T3655" s="25">
        <f t="shared" si="524"/>
        <v>0.25443327038277369</v>
      </c>
      <c r="U3655" s="25">
        <f t="shared" si="521"/>
        <v>0.25883884494086984</v>
      </c>
      <c r="W3655" s="17">
        <f>Eingabe!H3656</f>
        <v>304</v>
      </c>
      <c r="X3655" s="17">
        <f t="shared" si="522"/>
        <v>3.04</v>
      </c>
      <c r="Y3655" s="17">
        <f t="shared" si="523"/>
        <v>300</v>
      </c>
    </row>
    <row r="3656" spans="1:25" x14ac:dyDescent="0.15">
      <c r="A3656" s="82">
        <f t="shared" si="518"/>
        <v>6</v>
      </c>
      <c r="B3656" s="46">
        <v>43618.208333324474</v>
      </c>
      <c r="C3656" s="47">
        <f>Eingabe!G3657</f>
        <v>1.8</v>
      </c>
      <c r="D3656" s="77">
        <v>3656</v>
      </c>
      <c r="E3656" s="47"/>
      <c r="F3656" s="25">
        <f t="shared" si="516"/>
        <v>2.69</v>
      </c>
      <c r="G3656" s="25">
        <f>VLOOKUP(F3656,'Spezifische Werte'!$B$2:$C$4002,2,FALSE)</f>
        <v>3.715149232963236E-3</v>
      </c>
      <c r="H3656" s="25">
        <f t="shared" si="519"/>
        <v>7.4302984659264721</v>
      </c>
      <c r="J3656" s="25">
        <f t="shared" si="517"/>
        <v>2.7</v>
      </c>
      <c r="K3656" s="25">
        <f>VLOOKUP(J3656,'Spezifische Werte'!$B$2:$C$4002,2,FALSE)</f>
        <v>3.8225571704766847E-3</v>
      </c>
      <c r="L3656" s="25">
        <f t="shared" si="520"/>
        <v>7.6451143409533691</v>
      </c>
      <c r="R3656" s="25">
        <v>3654</v>
      </c>
      <c r="S3656" s="25">
        <v>3653</v>
      </c>
      <c r="T3656" s="25">
        <f t="shared" si="524"/>
        <v>0.25443327038277369</v>
      </c>
      <c r="U3656" s="25">
        <f t="shared" si="521"/>
        <v>0.25883884494086984</v>
      </c>
      <c r="W3656" s="17">
        <f>Eingabe!H3657</f>
        <v>313</v>
      </c>
      <c r="X3656" s="17">
        <f t="shared" si="522"/>
        <v>3.13</v>
      </c>
      <c r="Y3656" s="17">
        <f t="shared" si="523"/>
        <v>310</v>
      </c>
    </row>
    <row r="3657" spans="1:25" x14ac:dyDescent="0.15">
      <c r="A3657" s="82">
        <f t="shared" si="518"/>
        <v>6</v>
      </c>
      <c r="B3657" s="46">
        <v>43618.249999991138</v>
      </c>
      <c r="C3657" s="47">
        <f>Eingabe!G3658</f>
        <v>1.9</v>
      </c>
      <c r="D3657" s="77">
        <v>3657</v>
      </c>
      <c r="E3657" s="47"/>
      <c r="F3657" s="25">
        <f t="shared" si="516"/>
        <v>2.83</v>
      </c>
      <c r="G3657" s="25">
        <f>VLOOKUP(F3657,'Spezifische Werte'!$B$2:$C$4002,2,FALSE)</f>
        <v>5.3996541966473566E-3</v>
      </c>
      <c r="H3657" s="25">
        <f t="shared" si="519"/>
        <v>10.799308393294714</v>
      </c>
      <c r="J3657" s="25">
        <f t="shared" si="517"/>
        <v>2.85</v>
      </c>
      <c r="K3657" s="25">
        <f>VLOOKUP(J3657,'Spezifische Werte'!$B$2:$C$4002,2,FALSE)</f>
        <v>5.6714421172963415E-3</v>
      </c>
      <c r="L3657" s="25">
        <f t="shared" si="520"/>
        <v>11.342884234592683</v>
      </c>
      <c r="R3657" s="25">
        <v>3655</v>
      </c>
      <c r="S3657" s="25">
        <v>3654</v>
      </c>
      <c r="T3657" s="25">
        <f t="shared" si="524"/>
        <v>0.25443327038277369</v>
      </c>
      <c r="U3657" s="25">
        <f t="shared" si="521"/>
        <v>0.25883884494086984</v>
      </c>
      <c r="W3657" s="17">
        <f>Eingabe!H3658</f>
        <v>314</v>
      </c>
      <c r="X3657" s="17">
        <f t="shared" si="522"/>
        <v>3.14</v>
      </c>
      <c r="Y3657" s="17">
        <f t="shared" si="523"/>
        <v>310</v>
      </c>
    </row>
    <row r="3658" spans="1:25" x14ac:dyDescent="0.15">
      <c r="A3658" s="82">
        <f t="shared" si="518"/>
        <v>6</v>
      </c>
      <c r="B3658" s="46">
        <v>43618.291666657802</v>
      </c>
      <c r="C3658" s="47">
        <f>Eingabe!G3659</f>
        <v>2.2000000000000002</v>
      </c>
      <c r="D3658" s="77">
        <v>3658</v>
      </c>
      <c r="E3658" s="47"/>
      <c r="F3658" s="25">
        <f t="shared" si="516"/>
        <v>3.28</v>
      </c>
      <c r="G3658" s="25">
        <f>VLOOKUP(F3658,'Spezifische Werte'!$B$2:$C$4002,2,FALSE)</f>
        <v>1.4036237149224865E-2</v>
      </c>
      <c r="H3658" s="25">
        <f t="shared" si="519"/>
        <v>28.07247429844973</v>
      </c>
      <c r="J3658" s="25">
        <f t="shared" si="517"/>
        <v>3.3</v>
      </c>
      <c r="K3658" s="25">
        <f>VLOOKUP(J3658,'Spezifische Werte'!$B$2:$C$4002,2,FALSE)</f>
        <v>1.4533450192857693E-2</v>
      </c>
      <c r="L3658" s="25">
        <f t="shared" si="520"/>
        <v>29.066900385715385</v>
      </c>
      <c r="R3658" s="25">
        <v>3656</v>
      </c>
      <c r="S3658" s="25">
        <v>3655</v>
      </c>
      <c r="T3658" s="25">
        <f t="shared" si="524"/>
        <v>0.25443327038277369</v>
      </c>
      <c r="U3658" s="25">
        <f t="shared" si="521"/>
        <v>0.25883884494086984</v>
      </c>
      <c r="W3658" s="17">
        <f>Eingabe!H3659</f>
        <v>309</v>
      </c>
      <c r="X3658" s="17">
        <f t="shared" si="522"/>
        <v>3.09</v>
      </c>
      <c r="Y3658" s="17">
        <f t="shared" si="523"/>
        <v>310</v>
      </c>
    </row>
    <row r="3659" spans="1:25" x14ac:dyDescent="0.15">
      <c r="A3659" s="82">
        <f t="shared" si="518"/>
        <v>6</v>
      </c>
      <c r="B3659" s="46">
        <v>43618.333333324466</v>
      </c>
      <c r="C3659" s="47">
        <f>Eingabe!G3660</f>
        <v>2.5</v>
      </c>
      <c r="D3659" s="77">
        <v>3659</v>
      </c>
      <c r="E3659" s="47"/>
      <c r="F3659" s="25">
        <f t="shared" si="516"/>
        <v>3.73</v>
      </c>
      <c r="G3659" s="25">
        <f>VLOOKUP(F3659,'Spezifische Werte'!$B$2:$C$4002,2,FALSE)</f>
        <v>2.895161356886641E-2</v>
      </c>
      <c r="H3659" s="25">
        <f t="shared" si="519"/>
        <v>57.90322713773282</v>
      </c>
      <c r="J3659" s="25">
        <f t="shared" si="517"/>
        <v>3.75</v>
      </c>
      <c r="K3659" s="25">
        <f>VLOOKUP(J3659,'Spezifische Werte'!$B$2:$C$4002,2,FALSE)</f>
        <v>2.9822636466446242E-2</v>
      </c>
      <c r="L3659" s="25">
        <f t="shared" si="520"/>
        <v>59.645272932892482</v>
      </c>
      <c r="R3659" s="25">
        <v>3657</v>
      </c>
      <c r="S3659" s="25">
        <v>3656</v>
      </c>
      <c r="T3659" s="25">
        <f t="shared" si="524"/>
        <v>0.25443327038277369</v>
      </c>
      <c r="U3659" s="25">
        <f t="shared" si="521"/>
        <v>0.25883884494086984</v>
      </c>
      <c r="W3659" s="17">
        <f>Eingabe!H3660</f>
        <v>306</v>
      </c>
      <c r="X3659" s="17">
        <f t="shared" si="522"/>
        <v>3.06</v>
      </c>
      <c r="Y3659" s="17">
        <f t="shared" si="523"/>
        <v>310</v>
      </c>
    </row>
    <row r="3660" spans="1:25" x14ac:dyDescent="0.15">
      <c r="A3660" s="82">
        <f t="shared" si="518"/>
        <v>6</v>
      </c>
      <c r="B3660" s="46">
        <v>43618.374999991131</v>
      </c>
      <c r="C3660" s="47">
        <f>Eingabe!G3661</f>
        <v>3</v>
      </c>
      <c r="D3660" s="77">
        <v>3660</v>
      </c>
      <c r="E3660" s="47"/>
      <c r="F3660" s="25">
        <f t="shared" si="516"/>
        <v>4.4800000000000004</v>
      </c>
      <c r="G3660" s="25">
        <f>VLOOKUP(F3660,'Spezifische Werte'!$B$2:$C$4002,2,FALSE)</f>
        <v>6.3876775708421291E-2</v>
      </c>
      <c r="H3660" s="25">
        <f t="shared" si="519"/>
        <v>127.75355141684258</v>
      </c>
      <c r="J3660" s="25">
        <f t="shared" si="517"/>
        <v>4.5</v>
      </c>
      <c r="K3660" s="25">
        <f>VLOOKUP(J3660,'Spezifische Werte'!$B$2:$C$4002,2,FALSE)</f>
        <v>6.4854105449014127E-2</v>
      </c>
      <c r="L3660" s="25">
        <f t="shared" si="520"/>
        <v>129.70821089802826</v>
      </c>
      <c r="R3660" s="25">
        <v>3658</v>
      </c>
      <c r="S3660" s="25">
        <v>3657</v>
      </c>
      <c r="T3660" s="25">
        <f t="shared" si="524"/>
        <v>0.25443327038277369</v>
      </c>
      <c r="U3660" s="25">
        <f t="shared" si="521"/>
        <v>0.25883884494086984</v>
      </c>
      <c r="W3660" s="17">
        <f>Eingabe!H3661</f>
        <v>336</v>
      </c>
      <c r="X3660" s="17">
        <f t="shared" si="522"/>
        <v>3.36</v>
      </c>
      <c r="Y3660" s="17">
        <f t="shared" si="523"/>
        <v>340</v>
      </c>
    </row>
    <row r="3661" spans="1:25" x14ac:dyDescent="0.15">
      <c r="A3661" s="82">
        <f t="shared" si="518"/>
        <v>6</v>
      </c>
      <c r="B3661" s="46">
        <v>43618.416666657795</v>
      </c>
      <c r="C3661" s="47">
        <f>Eingabe!G3662</f>
        <v>3.1</v>
      </c>
      <c r="D3661" s="77">
        <v>3661</v>
      </c>
      <c r="E3661" s="47"/>
      <c r="F3661" s="25">
        <f t="shared" si="516"/>
        <v>4.62</v>
      </c>
      <c r="G3661" s="25">
        <f>VLOOKUP(F3661,'Spezifische Werte'!$B$2:$C$4002,2,FALSE)</f>
        <v>7.0834307543363312E-2</v>
      </c>
      <c r="H3661" s="25">
        <f t="shared" si="519"/>
        <v>141.66861508672662</v>
      </c>
      <c r="J3661" s="25">
        <f t="shared" si="517"/>
        <v>4.6500000000000004</v>
      </c>
      <c r="K3661" s="25">
        <f>VLOOKUP(J3661,'Spezifische Werte'!$B$2:$C$4002,2,FALSE)</f>
        <v>7.2366311882592071E-2</v>
      </c>
      <c r="L3661" s="25">
        <f t="shared" si="520"/>
        <v>144.73262376518414</v>
      </c>
      <c r="R3661" s="25">
        <v>3659</v>
      </c>
      <c r="S3661" s="25">
        <v>3658</v>
      </c>
      <c r="T3661" s="25">
        <f t="shared" si="524"/>
        <v>0.25443327038277369</v>
      </c>
      <c r="U3661" s="25">
        <f t="shared" si="521"/>
        <v>0.25883884494086984</v>
      </c>
      <c r="W3661" s="17">
        <f>Eingabe!H3662</f>
        <v>313</v>
      </c>
      <c r="X3661" s="17">
        <f t="shared" si="522"/>
        <v>3.13</v>
      </c>
      <c r="Y3661" s="17">
        <f t="shared" si="523"/>
        <v>310</v>
      </c>
    </row>
    <row r="3662" spans="1:25" x14ac:dyDescent="0.15">
      <c r="A3662" s="82">
        <f t="shared" si="518"/>
        <v>6</v>
      </c>
      <c r="B3662" s="46">
        <v>43618.458333324459</v>
      </c>
      <c r="C3662" s="47">
        <f>Eingabe!G3663</f>
        <v>2.9</v>
      </c>
      <c r="D3662" s="77">
        <v>3662</v>
      </c>
      <c r="E3662" s="47"/>
      <c r="F3662" s="25">
        <f t="shared" si="516"/>
        <v>4.33</v>
      </c>
      <c r="G3662" s="25">
        <f>VLOOKUP(F3662,'Spezifische Werte'!$B$2:$C$4002,2,FALSE)</f>
        <v>5.667919590547657E-2</v>
      </c>
      <c r="H3662" s="25">
        <f t="shared" si="519"/>
        <v>113.35839181095314</v>
      </c>
      <c r="J3662" s="25">
        <f t="shared" si="517"/>
        <v>4.3499999999999996</v>
      </c>
      <c r="K3662" s="25">
        <f>VLOOKUP(J3662,'Spezifische Werte'!$B$2:$C$4002,2,FALSE)</f>
        <v>5.7627330651301621E-2</v>
      </c>
      <c r="L3662" s="25">
        <f t="shared" si="520"/>
        <v>115.25466130260324</v>
      </c>
      <c r="R3662" s="25">
        <v>3660</v>
      </c>
      <c r="S3662" s="25">
        <v>3659</v>
      </c>
      <c r="T3662" s="25">
        <f t="shared" si="524"/>
        <v>0.25443327038277369</v>
      </c>
      <c r="U3662" s="25">
        <f t="shared" si="521"/>
        <v>0.25883884494086984</v>
      </c>
      <c r="W3662" s="17">
        <f>Eingabe!H3663</f>
        <v>333</v>
      </c>
      <c r="X3662" s="17">
        <f t="shared" si="522"/>
        <v>3.33</v>
      </c>
      <c r="Y3662" s="17">
        <f t="shared" si="523"/>
        <v>330</v>
      </c>
    </row>
    <row r="3663" spans="1:25" x14ac:dyDescent="0.15">
      <c r="A3663" s="82">
        <f t="shared" si="518"/>
        <v>6</v>
      </c>
      <c r="B3663" s="46">
        <v>43618.499999991123</v>
      </c>
      <c r="C3663" s="47">
        <f>Eingabe!G3664</f>
        <v>2.6</v>
      </c>
      <c r="D3663" s="77">
        <v>3663</v>
      </c>
      <c r="E3663" s="47"/>
      <c r="F3663" s="25">
        <f t="shared" si="516"/>
        <v>3.88</v>
      </c>
      <c r="G3663" s="25">
        <f>VLOOKUP(F3663,'Spezifische Werte'!$B$2:$C$4002,2,FALSE)</f>
        <v>3.5689320314118818E-2</v>
      </c>
      <c r="H3663" s="25">
        <f t="shared" si="519"/>
        <v>71.378640628237633</v>
      </c>
      <c r="J3663" s="25">
        <f t="shared" si="517"/>
        <v>3.9</v>
      </c>
      <c r="K3663" s="25">
        <f>VLOOKUP(J3663,'Spezifische Werte'!$B$2:$C$4002,2,FALSE)</f>
        <v>3.6613952811549305E-2</v>
      </c>
      <c r="L3663" s="25">
        <f t="shared" si="520"/>
        <v>73.227905623098607</v>
      </c>
      <c r="R3663" s="25">
        <v>3661</v>
      </c>
      <c r="S3663" s="25">
        <v>3660</v>
      </c>
      <c r="T3663" s="25">
        <f t="shared" si="524"/>
        <v>0.25443327038277369</v>
      </c>
      <c r="U3663" s="25">
        <f t="shared" si="521"/>
        <v>0.25883884494086984</v>
      </c>
      <c r="W3663" s="17">
        <f>Eingabe!H3664</f>
        <v>348</v>
      </c>
      <c r="X3663" s="17">
        <f t="shared" si="522"/>
        <v>3.48</v>
      </c>
      <c r="Y3663" s="17">
        <f t="shared" si="523"/>
        <v>350</v>
      </c>
    </row>
    <row r="3664" spans="1:25" x14ac:dyDescent="0.15">
      <c r="A3664" s="82">
        <f t="shared" si="518"/>
        <v>6</v>
      </c>
      <c r="B3664" s="46">
        <v>43618.541666657788</v>
      </c>
      <c r="C3664" s="47">
        <f>Eingabe!G3665</f>
        <v>3.2</v>
      </c>
      <c r="D3664" s="77">
        <v>3664</v>
      </c>
      <c r="E3664" s="47"/>
      <c r="F3664" s="25">
        <f t="shared" si="516"/>
        <v>4.7699999999999996</v>
      </c>
      <c r="G3664" s="25">
        <f>VLOOKUP(F3664,'Spezifische Werte'!$B$2:$C$4002,2,FALSE)</f>
        <v>7.8679349945367349E-2</v>
      </c>
      <c r="H3664" s="25">
        <f t="shared" si="519"/>
        <v>157.3586998907347</v>
      </c>
      <c r="J3664" s="25">
        <f t="shared" si="517"/>
        <v>4.8</v>
      </c>
      <c r="K3664" s="25">
        <f>VLOOKUP(J3664,'Spezifische Werte'!$B$2:$C$4002,2,FALSE)</f>
        <v>8.0310065544742015E-2</v>
      </c>
      <c r="L3664" s="25">
        <f t="shared" si="520"/>
        <v>160.62013108948403</v>
      </c>
      <c r="R3664" s="25">
        <v>3662</v>
      </c>
      <c r="S3664" s="25">
        <v>3661</v>
      </c>
      <c r="T3664" s="25">
        <f t="shared" si="524"/>
        <v>0.25443327038277369</v>
      </c>
      <c r="U3664" s="25">
        <f t="shared" si="521"/>
        <v>0.25883884494086984</v>
      </c>
      <c r="W3664" s="17">
        <f>Eingabe!H3665</f>
        <v>332</v>
      </c>
      <c r="X3664" s="17">
        <f t="shared" si="522"/>
        <v>3.32</v>
      </c>
      <c r="Y3664" s="17">
        <f t="shared" si="523"/>
        <v>330</v>
      </c>
    </row>
    <row r="3665" spans="1:25" x14ac:dyDescent="0.15">
      <c r="A3665" s="82">
        <f t="shared" si="518"/>
        <v>6</v>
      </c>
      <c r="B3665" s="46">
        <v>43618.583333324452</v>
      </c>
      <c r="C3665" s="47">
        <f>Eingabe!G3666</f>
        <v>2.4</v>
      </c>
      <c r="D3665" s="77">
        <v>3665</v>
      </c>
      <c r="E3665" s="47"/>
      <c r="F3665" s="25">
        <f t="shared" si="516"/>
        <v>3.58</v>
      </c>
      <c r="G3665" s="25">
        <f>VLOOKUP(F3665,'Spezifische Werte'!$B$2:$C$4002,2,FALSE)</f>
        <v>2.2829235995572409E-2</v>
      </c>
      <c r="H3665" s="25">
        <f t="shared" si="519"/>
        <v>45.658471991144815</v>
      </c>
      <c r="J3665" s="25">
        <f t="shared" si="517"/>
        <v>3.6</v>
      </c>
      <c r="K3665" s="25">
        <f>VLOOKUP(J3665,'Spezifische Werte'!$B$2:$C$4002,2,FALSE)</f>
        <v>2.3596471134930203E-2</v>
      </c>
      <c r="L3665" s="25">
        <f t="shared" si="520"/>
        <v>47.19294226986041</v>
      </c>
      <c r="R3665" s="25">
        <v>3663</v>
      </c>
      <c r="S3665" s="25">
        <v>3662</v>
      </c>
      <c r="T3665" s="25">
        <f t="shared" si="524"/>
        <v>0.25443327038277369</v>
      </c>
      <c r="U3665" s="25">
        <f t="shared" si="521"/>
        <v>0.25883884494086984</v>
      </c>
      <c r="W3665" s="17">
        <f>Eingabe!H3666</f>
        <v>41</v>
      </c>
      <c r="X3665" s="17">
        <f t="shared" si="522"/>
        <v>0.41</v>
      </c>
      <c r="Y3665" s="17">
        <f t="shared" si="523"/>
        <v>40</v>
      </c>
    </row>
    <row r="3666" spans="1:25" x14ac:dyDescent="0.15">
      <c r="A3666" s="82">
        <f t="shared" si="518"/>
        <v>6</v>
      </c>
      <c r="B3666" s="46">
        <v>43618.624999991116</v>
      </c>
      <c r="C3666" s="47">
        <f>Eingabe!G3667</f>
        <v>2.6</v>
      </c>
      <c r="D3666" s="77">
        <v>3666</v>
      </c>
      <c r="E3666" s="47"/>
      <c r="F3666" s="25">
        <f t="shared" si="516"/>
        <v>3.88</v>
      </c>
      <c r="G3666" s="25">
        <f>VLOOKUP(F3666,'Spezifische Werte'!$B$2:$C$4002,2,FALSE)</f>
        <v>3.5689320314118818E-2</v>
      </c>
      <c r="H3666" s="25">
        <f t="shared" si="519"/>
        <v>71.378640628237633</v>
      </c>
      <c r="J3666" s="25">
        <f t="shared" si="517"/>
        <v>3.9</v>
      </c>
      <c r="K3666" s="25">
        <f>VLOOKUP(J3666,'Spezifische Werte'!$B$2:$C$4002,2,FALSE)</f>
        <v>3.6613952811549305E-2</v>
      </c>
      <c r="L3666" s="25">
        <f t="shared" si="520"/>
        <v>73.227905623098607</v>
      </c>
      <c r="R3666" s="25">
        <v>3664</v>
      </c>
      <c r="S3666" s="25">
        <v>3663</v>
      </c>
      <c r="T3666" s="25">
        <f t="shared" si="524"/>
        <v>0.25443327038277369</v>
      </c>
      <c r="U3666" s="25">
        <f t="shared" si="521"/>
        <v>0.25883884494086984</v>
      </c>
      <c r="W3666" s="17">
        <f>Eingabe!H3667</f>
        <v>12</v>
      </c>
      <c r="X3666" s="17">
        <f t="shared" si="522"/>
        <v>0.12</v>
      </c>
      <c r="Y3666" s="17">
        <f t="shared" si="523"/>
        <v>10</v>
      </c>
    </row>
    <row r="3667" spans="1:25" x14ac:dyDescent="0.15">
      <c r="A3667" s="82">
        <f t="shared" si="518"/>
        <v>6</v>
      </c>
      <c r="B3667" s="46">
        <v>43618.66666665778</v>
      </c>
      <c r="C3667" s="47">
        <f>Eingabe!G3668</f>
        <v>3.8</v>
      </c>
      <c r="D3667" s="77">
        <v>3667</v>
      </c>
      <c r="E3667" s="47"/>
      <c r="F3667" s="25">
        <f t="shared" si="516"/>
        <v>5.67</v>
      </c>
      <c r="G3667" s="25">
        <f>VLOOKUP(F3667,'Spezifische Werte'!$B$2:$C$4002,2,FALSE)</f>
        <v>0.13840049448137109</v>
      </c>
      <c r="H3667" s="25">
        <f t="shared" si="519"/>
        <v>276.80098896274217</v>
      </c>
      <c r="J3667" s="25">
        <f t="shared" si="517"/>
        <v>5.7</v>
      </c>
      <c r="K3667" s="25">
        <f>VLOOKUP(J3667,'Spezifische Werte'!$B$2:$C$4002,2,FALSE)</f>
        <v>0.14069825500153915</v>
      </c>
      <c r="L3667" s="25">
        <f t="shared" si="520"/>
        <v>281.39651000307828</v>
      </c>
      <c r="R3667" s="25">
        <v>3665</v>
      </c>
      <c r="S3667" s="25">
        <v>3664</v>
      </c>
      <c r="T3667" s="25">
        <f t="shared" si="524"/>
        <v>0.25443327038277369</v>
      </c>
      <c r="U3667" s="25">
        <f t="shared" si="521"/>
        <v>0.25883884494086984</v>
      </c>
      <c r="W3667" s="17">
        <f>Eingabe!H3668</f>
        <v>54</v>
      </c>
      <c r="X3667" s="17">
        <f t="shared" si="522"/>
        <v>0.54</v>
      </c>
      <c r="Y3667" s="17">
        <f t="shared" si="523"/>
        <v>50</v>
      </c>
    </row>
    <row r="3668" spans="1:25" x14ac:dyDescent="0.15">
      <c r="A3668" s="82">
        <f t="shared" si="518"/>
        <v>6</v>
      </c>
      <c r="B3668" s="46">
        <v>43618.708333324445</v>
      </c>
      <c r="C3668" s="47">
        <f>Eingabe!G3669</f>
        <v>3</v>
      </c>
      <c r="D3668" s="77">
        <v>3668</v>
      </c>
      <c r="E3668" s="47"/>
      <c r="F3668" s="25">
        <f t="shared" si="516"/>
        <v>4.4800000000000004</v>
      </c>
      <c r="G3668" s="25">
        <f>VLOOKUP(F3668,'Spezifische Werte'!$B$2:$C$4002,2,FALSE)</f>
        <v>6.3876775708421291E-2</v>
      </c>
      <c r="H3668" s="25">
        <f t="shared" si="519"/>
        <v>127.75355141684258</v>
      </c>
      <c r="J3668" s="25">
        <f t="shared" si="517"/>
        <v>4.5</v>
      </c>
      <c r="K3668" s="25">
        <f>VLOOKUP(J3668,'Spezifische Werte'!$B$2:$C$4002,2,FALSE)</f>
        <v>6.4854105449014127E-2</v>
      </c>
      <c r="L3668" s="25">
        <f t="shared" si="520"/>
        <v>129.70821089802826</v>
      </c>
      <c r="R3668" s="25">
        <v>3666</v>
      </c>
      <c r="S3668" s="25">
        <v>3665</v>
      </c>
      <c r="T3668" s="25">
        <f t="shared" si="524"/>
        <v>0.25443327038277369</v>
      </c>
      <c r="U3668" s="25">
        <f t="shared" si="521"/>
        <v>0.25883884494086984</v>
      </c>
      <c r="W3668" s="17">
        <f>Eingabe!H3669</f>
        <v>40</v>
      </c>
      <c r="X3668" s="17">
        <f t="shared" si="522"/>
        <v>0.4</v>
      </c>
      <c r="Y3668" s="17">
        <f t="shared" si="523"/>
        <v>40</v>
      </c>
    </row>
    <row r="3669" spans="1:25" x14ac:dyDescent="0.15">
      <c r="A3669" s="82">
        <f t="shared" si="518"/>
        <v>6</v>
      </c>
      <c r="B3669" s="46">
        <v>43618.749999991109</v>
      </c>
      <c r="C3669" s="47">
        <f>Eingabe!G3670</f>
        <v>3</v>
      </c>
      <c r="D3669" s="77">
        <v>3669</v>
      </c>
      <c r="E3669" s="47"/>
      <c r="F3669" s="25">
        <f t="shared" si="516"/>
        <v>4.4800000000000004</v>
      </c>
      <c r="G3669" s="25">
        <f>VLOOKUP(F3669,'Spezifische Werte'!$B$2:$C$4002,2,FALSE)</f>
        <v>6.3876775708421291E-2</v>
      </c>
      <c r="H3669" s="25">
        <f t="shared" si="519"/>
        <v>127.75355141684258</v>
      </c>
      <c r="J3669" s="25">
        <f t="shared" si="517"/>
        <v>4.5</v>
      </c>
      <c r="K3669" s="25">
        <f>VLOOKUP(J3669,'Spezifische Werte'!$B$2:$C$4002,2,FALSE)</f>
        <v>6.4854105449014127E-2</v>
      </c>
      <c r="L3669" s="25">
        <f t="shared" si="520"/>
        <v>129.70821089802826</v>
      </c>
      <c r="R3669" s="25">
        <v>3667</v>
      </c>
      <c r="S3669" s="25">
        <v>3666</v>
      </c>
      <c r="T3669" s="25">
        <f t="shared" si="524"/>
        <v>0.25443327038277369</v>
      </c>
      <c r="U3669" s="25">
        <f t="shared" si="521"/>
        <v>0.25883884494086984</v>
      </c>
      <c r="W3669" s="17">
        <f>Eingabe!H3670</f>
        <v>50</v>
      </c>
      <c r="X3669" s="17">
        <f t="shared" si="522"/>
        <v>0.5</v>
      </c>
      <c r="Y3669" s="17">
        <f t="shared" si="523"/>
        <v>50</v>
      </c>
    </row>
    <row r="3670" spans="1:25" x14ac:dyDescent="0.15">
      <c r="A3670" s="82">
        <f t="shared" si="518"/>
        <v>6</v>
      </c>
      <c r="B3670" s="46">
        <v>43618.791666657773</v>
      </c>
      <c r="C3670" s="47">
        <f>Eingabe!G3671</f>
        <v>2.2999999999999998</v>
      </c>
      <c r="D3670" s="77">
        <v>3670</v>
      </c>
      <c r="E3670" s="47"/>
      <c r="F3670" s="25">
        <f t="shared" si="516"/>
        <v>3.43</v>
      </c>
      <c r="G3670" s="25">
        <f>VLOOKUP(F3670,'Spezifische Werte'!$B$2:$C$4002,2,FALSE)</f>
        <v>1.7964243573129882E-2</v>
      </c>
      <c r="H3670" s="25">
        <f t="shared" si="519"/>
        <v>35.928487146259762</v>
      </c>
      <c r="J3670" s="25">
        <f t="shared" si="517"/>
        <v>3.45</v>
      </c>
      <c r="K3670" s="25">
        <f>VLOOKUP(J3670,'Spezifische Werte'!$B$2:$C$4002,2,FALSE)</f>
        <v>1.8521187553697735E-2</v>
      </c>
      <c r="L3670" s="25">
        <f t="shared" si="520"/>
        <v>37.042375107395472</v>
      </c>
      <c r="R3670" s="25">
        <v>3668</v>
      </c>
      <c r="S3670" s="25">
        <v>3667</v>
      </c>
      <c r="T3670" s="25">
        <f t="shared" si="524"/>
        <v>0.25443327038277369</v>
      </c>
      <c r="U3670" s="25">
        <f t="shared" si="521"/>
        <v>0.25883884494086984</v>
      </c>
      <c r="W3670" s="17">
        <f>Eingabe!H3671</f>
        <v>61</v>
      </c>
      <c r="X3670" s="17">
        <f t="shared" si="522"/>
        <v>0.61</v>
      </c>
      <c r="Y3670" s="17">
        <f t="shared" si="523"/>
        <v>60</v>
      </c>
    </row>
    <row r="3671" spans="1:25" x14ac:dyDescent="0.15">
      <c r="A3671" s="82">
        <f t="shared" si="518"/>
        <v>6</v>
      </c>
      <c r="B3671" s="46">
        <v>43618.833333324437</v>
      </c>
      <c r="C3671" s="47">
        <f>Eingabe!G3672</f>
        <v>3.3</v>
      </c>
      <c r="D3671" s="77">
        <v>3671</v>
      </c>
      <c r="E3671" s="47"/>
      <c r="F3671" s="25">
        <f t="shared" si="516"/>
        <v>4.92</v>
      </c>
      <c r="G3671" s="25">
        <f>VLOOKUP(F3671,'Spezifische Werte'!$B$2:$C$4002,2,FALSE)</f>
        <v>8.7079957720259088E-2</v>
      </c>
      <c r="H3671" s="25">
        <f t="shared" si="519"/>
        <v>174.15991544051818</v>
      </c>
      <c r="J3671" s="25">
        <f t="shared" si="517"/>
        <v>4.95</v>
      </c>
      <c r="K3671" s="25">
        <f>VLOOKUP(J3671,'Spezifische Werte'!$B$2:$C$4002,2,FALSE)</f>
        <v>8.884038911585862E-2</v>
      </c>
      <c r="L3671" s="25">
        <f t="shared" si="520"/>
        <v>177.68077823171723</v>
      </c>
      <c r="R3671" s="25">
        <v>3669</v>
      </c>
      <c r="S3671" s="25">
        <v>3668</v>
      </c>
      <c r="T3671" s="25">
        <f t="shared" si="524"/>
        <v>0.25443327038277369</v>
      </c>
      <c r="U3671" s="25">
        <f t="shared" si="521"/>
        <v>0.25883884494086984</v>
      </c>
      <c r="W3671" s="17">
        <f>Eingabe!H3672</f>
        <v>52</v>
      </c>
      <c r="X3671" s="17">
        <f t="shared" si="522"/>
        <v>0.52</v>
      </c>
      <c r="Y3671" s="17">
        <f t="shared" si="523"/>
        <v>50</v>
      </c>
    </row>
    <row r="3672" spans="1:25" x14ac:dyDescent="0.15">
      <c r="A3672" s="82">
        <f t="shared" si="518"/>
        <v>6</v>
      </c>
      <c r="B3672" s="46">
        <v>43618.874999991102</v>
      </c>
      <c r="C3672" s="47">
        <f>Eingabe!G3673</f>
        <v>2.7</v>
      </c>
      <c r="D3672" s="77">
        <v>3672</v>
      </c>
      <c r="E3672" s="47"/>
      <c r="F3672" s="25">
        <f t="shared" si="516"/>
        <v>4.03</v>
      </c>
      <c r="G3672" s="25">
        <f>VLOOKUP(F3672,'Spezifische Werte'!$B$2:$C$4002,2,FALSE)</f>
        <v>4.2666657265334036E-2</v>
      </c>
      <c r="H3672" s="25">
        <f t="shared" si="519"/>
        <v>85.333314530668076</v>
      </c>
      <c r="J3672" s="25">
        <f t="shared" si="517"/>
        <v>4.05</v>
      </c>
      <c r="K3672" s="25">
        <f>VLOOKUP(J3672,'Spezifische Werte'!$B$2:$C$4002,2,FALSE)</f>
        <v>4.3597034083331404E-2</v>
      </c>
      <c r="L3672" s="25">
        <f t="shared" si="520"/>
        <v>87.194068166662802</v>
      </c>
      <c r="R3672" s="25">
        <v>3670</v>
      </c>
      <c r="S3672" s="25">
        <v>3669</v>
      </c>
      <c r="T3672" s="25">
        <f t="shared" si="524"/>
        <v>0.25443327038277369</v>
      </c>
      <c r="U3672" s="25">
        <f t="shared" si="521"/>
        <v>0.25883884494086984</v>
      </c>
      <c r="W3672" s="17">
        <f>Eingabe!H3673</f>
        <v>50</v>
      </c>
      <c r="X3672" s="17">
        <f t="shared" si="522"/>
        <v>0.5</v>
      </c>
      <c r="Y3672" s="17">
        <f t="shared" si="523"/>
        <v>50</v>
      </c>
    </row>
    <row r="3673" spans="1:25" x14ac:dyDescent="0.15">
      <c r="A3673" s="82">
        <f t="shared" si="518"/>
        <v>6</v>
      </c>
      <c r="B3673" s="46">
        <v>43618.916666657766</v>
      </c>
      <c r="C3673" s="47">
        <f>Eingabe!G3674</f>
        <v>2.4</v>
      </c>
      <c r="D3673" s="77">
        <v>3673</v>
      </c>
      <c r="E3673" s="47"/>
      <c r="F3673" s="25">
        <f t="shared" si="516"/>
        <v>3.58</v>
      </c>
      <c r="G3673" s="25">
        <f>VLOOKUP(F3673,'Spezifische Werte'!$B$2:$C$4002,2,FALSE)</f>
        <v>2.2829235995572409E-2</v>
      </c>
      <c r="H3673" s="25">
        <f t="shared" si="519"/>
        <v>45.658471991144815</v>
      </c>
      <c r="J3673" s="25">
        <f t="shared" si="517"/>
        <v>3.6</v>
      </c>
      <c r="K3673" s="25">
        <f>VLOOKUP(J3673,'Spezifische Werte'!$B$2:$C$4002,2,FALSE)</f>
        <v>2.3596471134930203E-2</v>
      </c>
      <c r="L3673" s="25">
        <f t="shared" si="520"/>
        <v>47.19294226986041</v>
      </c>
      <c r="R3673" s="25">
        <v>3671</v>
      </c>
      <c r="S3673" s="25">
        <v>3670</v>
      </c>
      <c r="T3673" s="25">
        <f t="shared" si="524"/>
        <v>0.25443327038277369</v>
      </c>
      <c r="U3673" s="25">
        <f t="shared" si="521"/>
        <v>0.25883884494086984</v>
      </c>
      <c r="W3673" s="17">
        <f>Eingabe!H3674</f>
        <v>50</v>
      </c>
      <c r="X3673" s="17">
        <f t="shared" si="522"/>
        <v>0.5</v>
      </c>
      <c r="Y3673" s="17">
        <f t="shared" si="523"/>
        <v>50</v>
      </c>
    </row>
    <row r="3674" spans="1:25" x14ac:dyDescent="0.15">
      <c r="A3674" s="82">
        <f t="shared" si="518"/>
        <v>6</v>
      </c>
      <c r="B3674" s="46">
        <v>43618.95833332443</v>
      </c>
      <c r="C3674" s="47">
        <f>Eingabe!G3675</f>
        <v>3</v>
      </c>
      <c r="D3674" s="77">
        <v>3674</v>
      </c>
      <c r="E3674" s="47"/>
      <c r="F3674" s="25">
        <f t="shared" si="516"/>
        <v>4.4800000000000004</v>
      </c>
      <c r="G3674" s="25">
        <f>VLOOKUP(F3674,'Spezifische Werte'!$B$2:$C$4002,2,FALSE)</f>
        <v>6.3876775708421291E-2</v>
      </c>
      <c r="H3674" s="25">
        <f t="shared" si="519"/>
        <v>127.75355141684258</v>
      </c>
      <c r="J3674" s="25">
        <f t="shared" si="517"/>
        <v>4.5</v>
      </c>
      <c r="K3674" s="25">
        <f>VLOOKUP(J3674,'Spezifische Werte'!$B$2:$C$4002,2,FALSE)</f>
        <v>6.4854105449014127E-2</v>
      </c>
      <c r="L3674" s="25">
        <f t="shared" si="520"/>
        <v>129.70821089802826</v>
      </c>
      <c r="R3674" s="25">
        <v>3672</v>
      </c>
      <c r="S3674" s="25">
        <v>3671</v>
      </c>
      <c r="T3674" s="25">
        <f t="shared" si="524"/>
        <v>0.25443327038277369</v>
      </c>
      <c r="U3674" s="25">
        <f t="shared" si="521"/>
        <v>0.25883884494086984</v>
      </c>
      <c r="W3674" s="17">
        <f>Eingabe!H3675</f>
        <v>60</v>
      </c>
      <c r="X3674" s="17">
        <f t="shared" si="522"/>
        <v>0.6</v>
      </c>
      <c r="Y3674" s="17">
        <f t="shared" si="523"/>
        <v>60</v>
      </c>
    </row>
    <row r="3675" spans="1:25" x14ac:dyDescent="0.15">
      <c r="A3675" s="82">
        <f t="shared" si="518"/>
        <v>6</v>
      </c>
      <c r="B3675" s="46">
        <v>43618.999999991094</v>
      </c>
      <c r="C3675" s="47">
        <f>Eingabe!G3676</f>
        <v>2.9</v>
      </c>
      <c r="D3675" s="77">
        <v>3675</v>
      </c>
      <c r="E3675" s="47"/>
      <c r="F3675" s="25">
        <f t="shared" si="516"/>
        <v>4.33</v>
      </c>
      <c r="G3675" s="25">
        <f>VLOOKUP(F3675,'Spezifische Werte'!$B$2:$C$4002,2,FALSE)</f>
        <v>5.667919590547657E-2</v>
      </c>
      <c r="H3675" s="25">
        <f t="shared" si="519"/>
        <v>113.35839181095314</v>
      </c>
      <c r="J3675" s="25">
        <f t="shared" si="517"/>
        <v>4.3499999999999996</v>
      </c>
      <c r="K3675" s="25">
        <f>VLOOKUP(J3675,'Spezifische Werte'!$B$2:$C$4002,2,FALSE)</f>
        <v>5.7627330651301621E-2</v>
      </c>
      <c r="L3675" s="25">
        <f t="shared" si="520"/>
        <v>115.25466130260324</v>
      </c>
      <c r="R3675" s="25">
        <v>3673</v>
      </c>
      <c r="S3675" s="25">
        <v>3672</v>
      </c>
      <c r="T3675" s="25">
        <f t="shared" si="524"/>
        <v>0.25443327038277369</v>
      </c>
      <c r="U3675" s="25">
        <f t="shared" si="521"/>
        <v>0.25883884494086984</v>
      </c>
      <c r="W3675" s="17">
        <f>Eingabe!H3676</f>
        <v>60</v>
      </c>
      <c r="X3675" s="17">
        <f t="shared" si="522"/>
        <v>0.6</v>
      </c>
      <c r="Y3675" s="17">
        <f t="shared" si="523"/>
        <v>60</v>
      </c>
    </row>
    <row r="3676" spans="1:25" x14ac:dyDescent="0.15">
      <c r="A3676" s="82">
        <f t="shared" si="518"/>
        <v>6</v>
      </c>
      <c r="B3676" s="46">
        <v>43619.041666657758</v>
      </c>
      <c r="C3676" s="47">
        <f>Eingabe!G3677</f>
        <v>2.6</v>
      </c>
      <c r="D3676" s="77">
        <v>3676</v>
      </c>
      <c r="E3676" s="47"/>
      <c r="F3676" s="25">
        <f t="shared" si="516"/>
        <v>3.88</v>
      </c>
      <c r="G3676" s="25">
        <f>VLOOKUP(F3676,'Spezifische Werte'!$B$2:$C$4002,2,FALSE)</f>
        <v>3.5689320314118818E-2</v>
      </c>
      <c r="H3676" s="25">
        <f t="shared" si="519"/>
        <v>71.378640628237633</v>
      </c>
      <c r="J3676" s="25">
        <f t="shared" si="517"/>
        <v>3.9</v>
      </c>
      <c r="K3676" s="25">
        <f>VLOOKUP(J3676,'Spezifische Werte'!$B$2:$C$4002,2,FALSE)</f>
        <v>3.6613952811549305E-2</v>
      </c>
      <c r="L3676" s="25">
        <f t="shared" si="520"/>
        <v>73.227905623098607</v>
      </c>
      <c r="R3676" s="25">
        <v>3674</v>
      </c>
      <c r="S3676" s="25">
        <v>3673</v>
      </c>
      <c r="T3676" s="25">
        <f t="shared" si="524"/>
        <v>0.25443327038277369</v>
      </c>
      <c r="U3676" s="25">
        <f t="shared" si="521"/>
        <v>0.25883884494086984</v>
      </c>
      <c r="W3676" s="17">
        <f>Eingabe!H3677</f>
        <v>59</v>
      </c>
      <c r="X3676" s="17">
        <f t="shared" si="522"/>
        <v>0.59</v>
      </c>
      <c r="Y3676" s="17">
        <f t="shared" si="523"/>
        <v>60</v>
      </c>
    </row>
    <row r="3677" spans="1:25" x14ac:dyDescent="0.15">
      <c r="A3677" s="82">
        <f t="shared" si="518"/>
        <v>6</v>
      </c>
      <c r="B3677" s="46">
        <v>43619.083333324423</v>
      </c>
      <c r="C3677" s="47">
        <f>Eingabe!G3678</f>
        <v>2.5</v>
      </c>
      <c r="D3677" s="77">
        <v>3677</v>
      </c>
      <c r="E3677" s="47"/>
      <c r="F3677" s="25">
        <f t="shared" si="516"/>
        <v>3.73</v>
      </c>
      <c r="G3677" s="25">
        <f>VLOOKUP(F3677,'Spezifische Werte'!$B$2:$C$4002,2,FALSE)</f>
        <v>2.895161356886641E-2</v>
      </c>
      <c r="H3677" s="25">
        <f t="shared" si="519"/>
        <v>57.90322713773282</v>
      </c>
      <c r="J3677" s="25">
        <f t="shared" si="517"/>
        <v>3.75</v>
      </c>
      <c r="K3677" s="25">
        <f>VLOOKUP(J3677,'Spezifische Werte'!$B$2:$C$4002,2,FALSE)</f>
        <v>2.9822636466446242E-2</v>
      </c>
      <c r="L3677" s="25">
        <f t="shared" si="520"/>
        <v>59.645272932892482</v>
      </c>
      <c r="R3677" s="25">
        <v>3675</v>
      </c>
      <c r="S3677" s="25">
        <v>3674</v>
      </c>
      <c r="T3677" s="25">
        <f t="shared" si="524"/>
        <v>0.25443327038277369</v>
      </c>
      <c r="U3677" s="25">
        <f t="shared" si="521"/>
        <v>0.25883884494086984</v>
      </c>
      <c r="W3677" s="17">
        <f>Eingabe!H3678</f>
        <v>60</v>
      </c>
      <c r="X3677" s="17">
        <f t="shared" si="522"/>
        <v>0.6</v>
      </c>
      <c r="Y3677" s="17">
        <f t="shared" si="523"/>
        <v>60</v>
      </c>
    </row>
    <row r="3678" spans="1:25" x14ac:dyDescent="0.15">
      <c r="A3678" s="82">
        <f t="shared" si="518"/>
        <v>6</v>
      </c>
      <c r="B3678" s="46">
        <v>43619.124999991087</v>
      </c>
      <c r="C3678" s="47">
        <f>Eingabe!G3679</f>
        <v>2.4</v>
      </c>
      <c r="D3678" s="77">
        <v>3678</v>
      </c>
      <c r="E3678" s="47"/>
      <c r="F3678" s="25">
        <f t="shared" si="516"/>
        <v>3.58</v>
      </c>
      <c r="G3678" s="25">
        <f>VLOOKUP(F3678,'Spezifische Werte'!$B$2:$C$4002,2,FALSE)</f>
        <v>2.2829235995572409E-2</v>
      </c>
      <c r="H3678" s="25">
        <f t="shared" si="519"/>
        <v>45.658471991144815</v>
      </c>
      <c r="J3678" s="25">
        <f t="shared" si="517"/>
        <v>3.6</v>
      </c>
      <c r="K3678" s="25">
        <f>VLOOKUP(J3678,'Spezifische Werte'!$B$2:$C$4002,2,FALSE)</f>
        <v>2.3596471134930203E-2</v>
      </c>
      <c r="L3678" s="25">
        <f t="shared" si="520"/>
        <v>47.19294226986041</v>
      </c>
      <c r="R3678" s="25">
        <v>3676</v>
      </c>
      <c r="S3678" s="25">
        <v>3675</v>
      </c>
      <c r="T3678" s="25">
        <f t="shared" si="524"/>
        <v>0.25443327038277369</v>
      </c>
      <c r="U3678" s="25">
        <f t="shared" si="521"/>
        <v>0.25883884494086984</v>
      </c>
      <c r="W3678" s="17">
        <f>Eingabe!H3679</f>
        <v>70</v>
      </c>
      <c r="X3678" s="17">
        <f t="shared" si="522"/>
        <v>0.7</v>
      </c>
      <c r="Y3678" s="17">
        <f t="shared" si="523"/>
        <v>70</v>
      </c>
    </row>
    <row r="3679" spans="1:25" x14ac:dyDescent="0.15">
      <c r="A3679" s="82">
        <f t="shared" si="518"/>
        <v>6</v>
      </c>
      <c r="B3679" s="46">
        <v>43619.166666657751</v>
      </c>
      <c r="C3679" s="47">
        <f>Eingabe!G3680</f>
        <v>2.7</v>
      </c>
      <c r="D3679" s="77">
        <v>3679</v>
      </c>
      <c r="E3679" s="47"/>
      <c r="F3679" s="25">
        <f t="shared" si="516"/>
        <v>4.03</v>
      </c>
      <c r="G3679" s="25">
        <f>VLOOKUP(F3679,'Spezifische Werte'!$B$2:$C$4002,2,FALSE)</f>
        <v>4.2666657265334036E-2</v>
      </c>
      <c r="H3679" s="25">
        <f t="shared" si="519"/>
        <v>85.333314530668076</v>
      </c>
      <c r="J3679" s="25">
        <f t="shared" si="517"/>
        <v>4.05</v>
      </c>
      <c r="K3679" s="25">
        <f>VLOOKUP(J3679,'Spezifische Werte'!$B$2:$C$4002,2,FALSE)</f>
        <v>4.3597034083331404E-2</v>
      </c>
      <c r="L3679" s="25">
        <f t="shared" si="520"/>
        <v>87.194068166662802</v>
      </c>
      <c r="R3679" s="25">
        <v>3677</v>
      </c>
      <c r="S3679" s="25">
        <v>3676</v>
      </c>
      <c r="T3679" s="25">
        <f t="shared" si="524"/>
        <v>0.25443327038277369</v>
      </c>
      <c r="U3679" s="25">
        <f t="shared" si="521"/>
        <v>0.25883884494086984</v>
      </c>
      <c r="W3679" s="17">
        <f>Eingabe!H3680</f>
        <v>79</v>
      </c>
      <c r="X3679" s="17">
        <f t="shared" si="522"/>
        <v>0.79</v>
      </c>
      <c r="Y3679" s="17">
        <f t="shared" si="523"/>
        <v>80</v>
      </c>
    </row>
    <row r="3680" spans="1:25" x14ac:dyDescent="0.15">
      <c r="A3680" s="82">
        <f t="shared" si="518"/>
        <v>6</v>
      </c>
      <c r="B3680" s="46">
        <v>43619.208333324415</v>
      </c>
      <c r="C3680" s="47">
        <f>Eingabe!G3681</f>
        <v>2.2999999999999998</v>
      </c>
      <c r="D3680" s="77">
        <v>3680</v>
      </c>
      <c r="E3680" s="47"/>
      <c r="F3680" s="25">
        <f t="shared" si="516"/>
        <v>3.43</v>
      </c>
      <c r="G3680" s="25">
        <f>VLOOKUP(F3680,'Spezifische Werte'!$B$2:$C$4002,2,FALSE)</f>
        <v>1.7964243573129882E-2</v>
      </c>
      <c r="H3680" s="25">
        <f t="shared" si="519"/>
        <v>35.928487146259762</v>
      </c>
      <c r="J3680" s="25">
        <f t="shared" si="517"/>
        <v>3.45</v>
      </c>
      <c r="K3680" s="25">
        <f>VLOOKUP(J3680,'Spezifische Werte'!$B$2:$C$4002,2,FALSE)</f>
        <v>1.8521187553697735E-2</v>
      </c>
      <c r="L3680" s="25">
        <f t="shared" si="520"/>
        <v>37.042375107395472</v>
      </c>
      <c r="R3680" s="25">
        <v>3678</v>
      </c>
      <c r="S3680" s="25">
        <v>3677</v>
      </c>
      <c r="T3680" s="25">
        <f t="shared" si="524"/>
        <v>0.25443327038277369</v>
      </c>
      <c r="U3680" s="25">
        <f t="shared" si="521"/>
        <v>0.25883884494086984</v>
      </c>
      <c r="W3680" s="17">
        <f>Eingabe!H3681</f>
        <v>89</v>
      </c>
      <c r="X3680" s="17">
        <f t="shared" si="522"/>
        <v>0.89</v>
      </c>
      <c r="Y3680" s="17">
        <f t="shared" si="523"/>
        <v>90</v>
      </c>
    </row>
    <row r="3681" spans="1:25" x14ac:dyDescent="0.15">
      <c r="A3681" s="82">
        <f t="shared" si="518"/>
        <v>6</v>
      </c>
      <c r="B3681" s="46">
        <v>43619.24999999108</v>
      </c>
      <c r="C3681" s="47">
        <f>Eingabe!G3682</f>
        <v>2</v>
      </c>
      <c r="D3681" s="77">
        <v>3681</v>
      </c>
      <c r="E3681" s="47"/>
      <c r="F3681" s="25">
        <f t="shared" si="516"/>
        <v>2.98</v>
      </c>
      <c r="G3681" s="25">
        <f>VLOOKUP(F3681,'Spezifische Werte'!$B$2:$C$4002,2,FALSE)</f>
        <v>7.6819067373919353E-3</v>
      </c>
      <c r="H3681" s="25">
        <f t="shared" si="519"/>
        <v>15.363813474783871</v>
      </c>
      <c r="J3681" s="25">
        <f t="shared" si="517"/>
        <v>3</v>
      </c>
      <c r="K3681" s="25">
        <f>VLOOKUP(J3681,'Spezifische Werte'!$B$2:$C$4002,2,FALSE)</f>
        <v>8.0363231384606472E-3</v>
      </c>
      <c r="L3681" s="25">
        <f t="shared" si="520"/>
        <v>16.072646276921294</v>
      </c>
      <c r="R3681" s="25">
        <v>3679</v>
      </c>
      <c r="S3681" s="25">
        <v>3678</v>
      </c>
      <c r="T3681" s="25">
        <f t="shared" si="524"/>
        <v>0.25443327038277369</v>
      </c>
      <c r="U3681" s="25">
        <f t="shared" si="521"/>
        <v>0.25883884494086984</v>
      </c>
      <c r="W3681" s="17">
        <f>Eingabe!H3682</f>
        <v>90</v>
      </c>
      <c r="X3681" s="17">
        <f t="shared" si="522"/>
        <v>0.9</v>
      </c>
      <c r="Y3681" s="17">
        <f t="shared" si="523"/>
        <v>90</v>
      </c>
    </row>
    <row r="3682" spans="1:25" x14ac:dyDescent="0.15">
      <c r="A3682" s="82">
        <f t="shared" si="518"/>
        <v>6</v>
      </c>
      <c r="B3682" s="46">
        <v>43619.291666657744</v>
      </c>
      <c r="C3682" s="47">
        <f>Eingabe!G3683</f>
        <v>1.8</v>
      </c>
      <c r="D3682" s="77">
        <v>3682</v>
      </c>
      <c r="E3682" s="47"/>
      <c r="F3682" s="25">
        <f t="shared" si="516"/>
        <v>2.69</v>
      </c>
      <c r="G3682" s="25">
        <f>VLOOKUP(F3682,'Spezifische Werte'!$B$2:$C$4002,2,FALSE)</f>
        <v>3.715149232963236E-3</v>
      </c>
      <c r="H3682" s="25">
        <f t="shared" si="519"/>
        <v>7.4302984659264721</v>
      </c>
      <c r="J3682" s="25">
        <f t="shared" si="517"/>
        <v>2.7</v>
      </c>
      <c r="K3682" s="25">
        <f>VLOOKUP(J3682,'Spezifische Werte'!$B$2:$C$4002,2,FALSE)</f>
        <v>3.8225571704766847E-3</v>
      </c>
      <c r="L3682" s="25">
        <f t="shared" si="520"/>
        <v>7.6451143409533691</v>
      </c>
      <c r="R3682" s="25">
        <v>3680</v>
      </c>
      <c r="S3682" s="25">
        <v>3679</v>
      </c>
      <c r="T3682" s="25">
        <f t="shared" si="524"/>
        <v>0.23280191638908432</v>
      </c>
      <c r="U3682" s="25">
        <f t="shared" si="521"/>
        <v>0.23707026949069152</v>
      </c>
      <c r="W3682" s="17">
        <f>Eingabe!H3683</f>
        <v>120</v>
      </c>
      <c r="X3682" s="17">
        <f t="shared" si="522"/>
        <v>1.2</v>
      </c>
      <c r="Y3682" s="17">
        <f t="shared" si="523"/>
        <v>120</v>
      </c>
    </row>
    <row r="3683" spans="1:25" x14ac:dyDescent="0.15">
      <c r="A3683" s="82">
        <f t="shared" si="518"/>
        <v>6</v>
      </c>
      <c r="B3683" s="46">
        <v>43619.333333324408</v>
      </c>
      <c r="C3683" s="47">
        <f>Eingabe!G3684</f>
        <v>2.7</v>
      </c>
      <c r="D3683" s="77">
        <v>3683</v>
      </c>
      <c r="E3683" s="47"/>
      <c r="F3683" s="25">
        <f t="shared" si="516"/>
        <v>4.03</v>
      </c>
      <c r="G3683" s="25">
        <f>VLOOKUP(F3683,'Spezifische Werte'!$B$2:$C$4002,2,FALSE)</f>
        <v>4.2666657265334036E-2</v>
      </c>
      <c r="H3683" s="25">
        <f t="shared" si="519"/>
        <v>85.333314530668076</v>
      </c>
      <c r="J3683" s="25">
        <f t="shared" si="517"/>
        <v>4.05</v>
      </c>
      <c r="K3683" s="25">
        <f>VLOOKUP(J3683,'Spezifische Werte'!$B$2:$C$4002,2,FALSE)</f>
        <v>4.3597034083331404E-2</v>
      </c>
      <c r="L3683" s="25">
        <f t="shared" si="520"/>
        <v>87.194068166662802</v>
      </c>
      <c r="R3683" s="25">
        <v>3681</v>
      </c>
      <c r="S3683" s="25">
        <v>3680</v>
      </c>
      <c r="T3683" s="25">
        <f t="shared" si="524"/>
        <v>0.23280191638908432</v>
      </c>
      <c r="U3683" s="25">
        <f t="shared" si="521"/>
        <v>0.23707026949069152</v>
      </c>
      <c r="W3683" s="17">
        <f>Eingabe!H3684</f>
        <v>110</v>
      </c>
      <c r="X3683" s="17">
        <f t="shared" si="522"/>
        <v>1.1000000000000001</v>
      </c>
      <c r="Y3683" s="17">
        <f t="shared" si="523"/>
        <v>110.00000000000001</v>
      </c>
    </row>
    <row r="3684" spans="1:25" x14ac:dyDescent="0.15">
      <c r="A3684" s="82">
        <f t="shared" si="518"/>
        <v>6</v>
      </c>
      <c r="B3684" s="46">
        <v>43619.374999991072</v>
      </c>
      <c r="C3684" s="47">
        <f>Eingabe!G3685</f>
        <v>2.6</v>
      </c>
      <c r="D3684" s="77">
        <v>3684</v>
      </c>
      <c r="E3684" s="47"/>
      <c r="F3684" s="25">
        <f t="shared" si="516"/>
        <v>3.88</v>
      </c>
      <c r="G3684" s="25">
        <f>VLOOKUP(F3684,'Spezifische Werte'!$B$2:$C$4002,2,FALSE)</f>
        <v>3.5689320314118818E-2</v>
      </c>
      <c r="H3684" s="25">
        <f t="shared" si="519"/>
        <v>71.378640628237633</v>
      </c>
      <c r="J3684" s="25">
        <f t="shared" si="517"/>
        <v>3.9</v>
      </c>
      <c r="K3684" s="25">
        <f>VLOOKUP(J3684,'Spezifische Werte'!$B$2:$C$4002,2,FALSE)</f>
        <v>3.6613952811549305E-2</v>
      </c>
      <c r="L3684" s="25">
        <f t="shared" si="520"/>
        <v>73.227905623098607</v>
      </c>
      <c r="R3684" s="25">
        <v>3682</v>
      </c>
      <c r="S3684" s="25">
        <v>3681</v>
      </c>
      <c r="T3684" s="25">
        <f t="shared" si="524"/>
        <v>0.23280191638908432</v>
      </c>
      <c r="U3684" s="25">
        <f t="shared" si="521"/>
        <v>0.23707026949069152</v>
      </c>
      <c r="W3684" s="17">
        <f>Eingabe!H3685</f>
        <v>110</v>
      </c>
      <c r="X3684" s="17">
        <f t="shared" si="522"/>
        <v>1.1000000000000001</v>
      </c>
      <c r="Y3684" s="17">
        <f t="shared" si="523"/>
        <v>110.00000000000001</v>
      </c>
    </row>
    <row r="3685" spans="1:25" x14ac:dyDescent="0.15">
      <c r="A3685" s="82">
        <f t="shared" si="518"/>
        <v>6</v>
      </c>
      <c r="B3685" s="46">
        <v>43619.416666657737</v>
      </c>
      <c r="C3685" s="47">
        <f>Eingabe!G3686</f>
        <v>3.4</v>
      </c>
      <c r="D3685" s="77">
        <v>3685</v>
      </c>
      <c r="E3685" s="47"/>
      <c r="F3685" s="25">
        <f t="shared" si="516"/>
        <v>5.07</v>
      </c>
      <c r="G3685" s="25">
        <f>VLOOKUP(F3685,'Spezifische Werte'!$B$2:$C$4002,2,FALSE)</f>
        <v>9.6185977081711158E-2</v>
      </c>
      <c r="H3685" s="25">
        <f t="shared" si="519"/>
        <v>192.37195416342232</v>
      </c>
      <c r="J3685" s="25">
        <f t="shared" si="517"/>
        <v>5.0999999999999996</v>
      </c>
      <c r="K3685" s="25">
        <f>VLOOKUP(J3685,'Spezifische Werte'!$B$2:$C$4002,2,FALSE)</f>
        <v>9.8097213536623304E-2</v>
      </c>
      <c r="L3685" s="25">
        <f t="shared" si="520"/>
        <v>196.1944270732466</v>
      </c>
      <c r="R3685" s="25">
        <v>3683</v>
      </c>
      <c r="S3685" s="25">
        <v>3682</v>
      </c>
      <c r="T3685" s="25">
        <f t="shared" si="524"/>
        <v>0.23280191638908432</v>
      </c>
      <c r="U3685" s="25">
        <f t="shared" si="521"/>
        <v>0.23707026949069152</v>
      </c>
      <c r="W3685" s="17">
        <f>Eingabe!H3686</f>
        <v>100</v>
      </c>
      <c r="X3685" s="17">
        <f t="shared" si="522"/>
        <v>1</v>
      </c>
      <c r="Y3685" s="17">
        <f t="shared" si="523"/>
        <v>100</v>
      </c>
    </row>
    <row r="3686" spans="1:25" x14ac:dyDescent="0.15">
      <c r="A3686" s="82">
        <f t="shared" si="518"/>
        <v>6</v>
      </c>
      <c r="B3686" s="46">
        <v>43619.458333324401</v>
      </c>
      <c r="C3686" s="47">
        <f>Eingabe!G3687</f>
        <v>2.7</v>
      </c>
      <c r="D3686" s="77">
        <v>3686</v>
      </c>
      <c r="E3686" s="47"/>
      <c r="F3686" s="25">
        <f t="shared" si="516"/>
        <v>4.03</v>
      </c>
      <c r="G3686" s="25">
        <f>VLOOKUP(F3686,'Spezifische Werte'!$B$2:$C$4002,2,FALSE)</f>
        <v>4.2666657265334036E-2</v>
      </c>
      <c r="H3686" s="25">
        <f t="shared" si="519"/>
        <v>85.333314530668076</v>
      </c>
      <c r="J3686" s="25">
        <f t="shared" si="517"/>
        <v>4.05</v>
      </c>
      <c r="K3686" s="25">
        <f>VLOOKUP(J3686,'Spezifische Werte'!$B$2:$C$4002,2,FALSE)</f>
        <v>4.3597034083331404E-2</v>
      </c>
      <c r="L3686" s="25">
        <f t="shared" si="520"/>
        <v>87.194068166662802</v>
      </c>
      <c r="R3686" s="25">
        <v>3684</v>
      </c>
      <c r="S3686" s="25">
        <v>3683</v>
      </c>
      <c r="T3686" s="25">
        <f t="shared" si="524"/>
        <v>0.23280191638908432</v>
      </c>
      <c r="U3686" s="25">
        <f t="shared" si="521"/>
        <v>0.23707026949069152</v>
      </c>
      <c r="W3686" s="17">
        <f>Eingabe!H3687</f>
        <v>100</v>
      </c>
      <c r="X3686" s="17">
        <f t="shared" si="522"/>
        <v>1</v>
      </c>
      <c r="Y3686" s="17">
        <f t="shared" si="523"/>
        <v>100</v>
      </c>
    </row>
    <row r="3687" spans="1:25" x14ac:dyDescent="0.15">
      <c r="A3687" s="82">
        <f t="shared" si="518"/>
        <v>6</v>
      </c>
      <c r="B3687" s="46">
        <v>43619.499999991065</v>
      </c>
      <c r="C3687" s="47">
        <f>Eingabe!G3688</f>
        <v>2.6</v>
      </c>
      <c r="D3687" s="77">
        <v>3687</v>
      </c>
      <c r="E3687" s="47"/>
      <c r="F3687" s="25">
        <f t="shared" si="516"/>
        <v>3.88</v>
      </c>
      <c r="G3687" s="25">
        <f>VLOOKUP(F3687,'Spezifische Werte'!$B$2:$C$4002,2,FALSE)</f>
        <v>3.5689320314118818E-2</v>
      </c>
      <c r="H3687" s="25">
        <f t="shared" si="519"/>
        <v>71.378640628237633</v>
      </c>
      <c r="J3687" s="25">
        <f t="shared" si="517"/>
        <v>3.9</v>
      </c>
      <c r="K3687" s="25">
        <f>VLOOKUP(J3687,'Spezifische Werte'!$B$2:$C$4002,2,FALSE)</f>
        <v>3.6613952811549305E-2</v>
      </c>
      <c r="L3687" s="25">
        <f t="shared" si="520"/>
        <v>73.227905623098607</v>
      </c>
      <c r="R3687" s="25">
        <v>3685</v>
      </c>
      <c r="S3687" s="25">
        <v>3684</v>
      </c>
      <c r="T3687" s="25">
        <f t="shared" si="524"/>
        <v>0.23280191638908432</v>
      </c>
      <c r="U3687" s="25">
        <f t="shared" si="521"/>
        <v>0.23707026949069152</v>
      </c>
      <c r="W3687" s="17">
        <f>Eingabe!H3688</f>
        <v>102</v>
      </c>
      <c r="X3687" s="17">
        <f t="shared" si="522"/>
        <v>1.02</v>
      </c>
      <c r="Y3687" s="17">
        <f t="shared" si="523"/>
        <v>100</v>
      </c>
    </row>
    <row r="3688" spans="1:25" x14ac:dyDescent="0.15">
      <c r="A3688" s="82">
        <f t="shared" si="518"/>
        <v>6</v>
      </c>
      <c r="B3688" s="46">
        <v>43619.541666657729</v>
      </c>
      <c r="C3688" s="47">
        <f>Eingabe!G3689</f>
        <v>3</v>
      </c>
      <c r="D3688" s="77">
        <v>3688</v>
      </c>
      <c r="E3688" s="47"/>
      <c r="F3688" s="25">
        <f t="shared" si="516"/>
        <v>4.4800000000000004</v>
      </c>
      <c r="G3688" s="25">
        <f>VLOOKUP(F3688,'Spezifische Werte'!$B$2:$C$4002,2,FALSE)</f>
        <v>6.3876775708421291E-2</v>
      </c>
      <c r="H3688" s="25">
        <f t="shared" si="519"/>
        <v>127.75355141684258</v>
      </c>
      <c r="J3688" s="25">
        <f t="shared" si="517"/>
        <v>4.5</v>
      </c>
      <c r="K3688" s="25">
        <f>VLOOKUP(J3688,'Spezifische Werte'!$B$2:$C$4002,2,FALSE)</f>
        <v>6.4854105449014127E-2</v>
      </c>
      <c r="L3688" s="25">
        <f t="shared" si="520"/>
        <v>129.70821089802826</v>
      </c>
      <c r="R3688" s="25">
        <v>3686</v>
      </c>
      <c r="S3688" s="25">
        <v>3685</v>
      </c>
      <c r="T3688" s="25">
        <f t="shared" si="524"/>
        <v>0.23280191638908432</v>
      </c>
      <c r="U3688" s="25">
        <f t="shared" si="521"/>
        <v>0.23707026949069152</v>
      </c>
      <c r="W3688" s="17">
        <f>Eingabe!H3689</f>
        <v>101</v>
      </c>
      <c r="X3688" s="17">
        <f t="shared" si="522"/>
        <v>1.01</v>
      </c>
      <c r="Y3688" s="17">
        <f t="shared" si="523"/>
        <v>100</v>
      </c>
    </row>
    <row r="3689" spans="1:25" x14ac:dyDescent="0.15">
      <c r="A3689" s="82">
        <f t="shared" si="518"/>
        <v>6</v>
      </c>
      <c r="B3689" s="46">
        <v>43619.583333324394</v>
      </c>
      <c r="C3689" s="47">
        <f>Eingabe!G3690</f>
        <v>3.5</v>
      </c>
      <c r="D3689" s="77">
        <v>3689</v>
      </c>
      <c r="E3689" s="47"/>
      <c r="F3689" s="25">
        <f t="shared" si="516"/>
        <v>5.22</v>
      </c>
      <c r="G3689" s="25">
        <f>VLOOKUP(F3689,'Spezifische Werte'!$B$2:$C$4002,2,FALSE)</f>
        <v>0.10600726326582303</v>
      </c>
      <c r="H3689" s="25">
        <f t="shared" si="519"/>
        <v>212.01452653164606</v>
      </c>
      <c r="J3689" s="25">
        <f t="shared" si="517"/>
        <v>5.25</v>
      </c>
      <c r="K3689" s="25">
        <f>VLOOKUP(J3689,'Spezifische Werte'!$B$2:$C$4002,2,FALSE)</f>
        <v>0.10804502827355937</v>
      </c>
      <c r="L3689" s="25">
        <f t="shared" si="520"/>
        <v>216.09005654711873</v>
      </c>
      <c r="R3689" s="25">
        <v>3687</v>
      </c>
      <c r="S3689" s="25">
        <v>3686</v>
      </c>
      <c r="T3689" s="25">
        <f t="shared" si="524"/>
        <v>0.23280191638908432</v>
      </c>
      <c r="U3689" s="25">
        <f t="shared" si="521"/>
        <v>0.23707026949069152</v>
      </c>
      <c r="W3689" s="17">
        <f>Eingabe!H3690</f>
        <v>114</v>
      </c>
      <c r="X3689" s="17">
        <f t="shared" si="522"/>
        <v>1.1399999999999999</v>
      </c>
      <c r="Y3689" s="17">
        <f t="shared" si="523"/>
        <v>110.00000000000001</v>
      </c>
    </row>
    <row r="3690" spans="1:25" x14ac:dyDescent="0.15">
      <c r="A3690" s="82">
        <f t="shared" si="518"/>
        <v>6</v>
      </c>
      <c r="B3690" s="46">
        <v>43619.624999991058</v>
      </c>
      <c r="C3690" s="47">
        <f>Eingabe!G3691</f>
        <v>2.4</v>
      </c>
      <c r="D3690" s="77">
        <v>3690</v>
      </c>
      <c r="E3690" s="47"/>
      <c r="F3690" s="25">
        <f t="shared" si="516"/>
        <v>3.58</v>
      </c>
      <c r="G3690" s="25">
        <f>VLOOKUP(F3690,'Spezifische Werte'!$B$2:$C$4002,2,FALSE)</f>
        <v>2.2829235995572409E-2</v>
      </c>
      <c r="H3690" s="25">
        <f t="shared" si="519"/>
        <v>45.658471991144815</v>
      </c>
      <c r="J3690" s="25">
        <f t="shared" si="517"/>
        <v>3.6</v>
      </c>
      <c r="K3690" s="25">
        <f>VLOOKUP(J3690,'Spezifische Werte'!$B$2:$C$4002,2,FALSE)</f>
        <v>2.3596471134930203E-2</v>
      </c>
      <c r="L3690" s="25">
        <f t="shared" si="520"/>
        <v>47.19294226986041</v>
      </c>
      <c r="R3690" s="25">
        <v>3688</v>
      </c>
      <c r="S3690" s="25">
        <v>3687</v>
      </c>
      <c r="T3690" s="25">
        <f t="shared" si="524"/>
        <v>0.23280191638908432</v>
      </c>
      <c r="U3690" s="25">
        <f t="shared" si="521"/>
        <v>0.23707026949069152</v>
      </c>
      <c r="W3690" s="17">
        <f>Eingabe!H3691</f>
        <v>101</v>
      </c>
      <c r="X3690" s="17">
        <f t="shared" si="522"/>
        <v>1.01</v>
      </c>
      <c r="Y3690" s="17">
        <f t="shared" si="523"/>
        <v>100</v>
      </c>
    </row>
    <row r="3691" spans="1:25" x14ac:dyDescent="0.15">
      <c r="A3691" s="82">
        <f t="shared" si="518"/>
        <v>6</v>
      </c>
      <c r="B3691" s="46">
        <v>43619.666666657722</v>
      </c>
      <c r="C3691" s="47">
        <f>Eingabe!G3692</f>
        <v>2.6</v>
      </c>
      <c r="D3691" s="77">
        <v>3691</v>
      </c>
      <c r="E3691" s="47"/>
      <c r="F3691" s="25">
        <f t="shared" si="516"/>
        <v>3.88</v>
      </c>
      <c r="G3691" s="25">
        <f>VLOOKUP(F3691,'Spezifische Werte'!$B$2:$C$4002,2,FALSE)</f>
        <v>3.5689320314118818E-2</v>
      </c>
      <c r="H3691" s="25">
        <f t="shared" si="519"/>
        <v>71.378640628237633</v>
      </c>
      <c r="J3691" s="25">
        <f t="shared" si="517"/>
        <v>3.9</v>
      </c>
      <c r="K3691" s="25">
        <f>VLOOKUP(J3691,'Spezifische Werte'!$B$2:$C$4002,2,FALSE)</f>
        <v>3.6613952811549305E-2</v>
      </c>
      <c r="L3691" s="25">
        <f t="shared" si="520"/>
        <v>73.227905623098607</v>
      </c>
      <c r="R3691" s="25">
        <v>3689</v>
      </c>
      <c r="S3691" s="25">
        <v>3688</v>
      </c>
      <c r="T3691" s="25">
        <f t="shared" si="524"/>
        <v>0.23280191638908432</v>
      </c>
      <c r="U3691" s="25">
        <f t="shared" si="521"/>
        <v>0.23707026949069152</v>
      </c>
      <c r="W3691" s="17">
        <f>Eingabe!H3692</f>
        <v>134</v>
      </c>
      <c r="X3691" s="17">
        <f t="shared" si="522"/>
        <v>1.34</v>
      </c>
      <c r="Y3691" s="17">
        <f t="shared" si="523"/>
        <v>130</v>
      </c>
    </row>
    <row r="3692" spans="1:25" x14ac:dyDescent="0.15">
      <c r="A3692" s="82">
        <f t="shared" si="518"/>
        <v>6</v>
      </c>
      <c r="B3692" s="46">
        <v>43619.708333324386</v>
      </c>
      <c r="C3692" s="47">
        <f>Eingabe!G3693</f>
        <v>2.6</v>
      </c>
      <c r="D3692" s="77">
        <v>3692</v>
      </c>
      <c r="E3692" s="47"/>
      <c r="F3692" s="25">
        <f t="shared" si="516"/>
        <v>3.88</v>
      </c>
      <c r="G3692" s="25">
        <f>VLOOKUP(F3692,'Spezifische Werte'!$B$2:$C$4002,2,FALSE)</f>
        <v>3.5689320314118818E-2</v>
      </c>
      <c r="H3692" s="25">
        <f t="shared" si="519"/>
        <v>71.378640628237633</v>
      </c>
      <c r="J3692" s="25">
        <f t="shared" si="517"/>
        <v>3.9</v>
      </c>
      <c r="K3692" s="25">
        <f>VLOOKUP(J3692,'Spezifische Werte'!$B$2:$C$4002,2,FALSE)</f>
        <v>3.6613952811549305E-2</v>
      </c>
      <c r="L3692" s="25">
        <f t="shared" si="520"/>
        <v>73.227905623098607</v>
      </c>
      <c r="R3692" s="25">
        <v>3690</v>
      </c>
      <c r="S3692" s="25">
        <v>3689</v>
      </c>
      <c r="T3692" s="25">
        <f t="shared" si="524"/>
        <v>0.23280191638908432</v>
      </c>
      <c r="U3692" s="25">
        <f t="shared" si="521"/>
        <v>0.23707026949069152</v>
      </c>
      <c r="W3692" s="17">
        <f>Eingabe!H3693</f>
        <v>114</v>
      </c>
      <c r="X3692" s="17">
        <f t="shared" si="522"/>
        <v>1.1399999999999999</v>
      </c>
      <c r="Y3692" s="17">
        <f t="shared" si="523"/>
        <v>110.00000000000001</v>
      </c>
    </row>
    <row r="3693" spans="1:25" x14ac:dyDescent="0.15">
      <c r="A3693" s="82">
        <f t="shared" si="518"/>
        <v>6</v>
      </c>
      <c r="B3693" s="46">
        <v>43619.749999991051</v>
      </c>
      <c r="C3693" s="47">
        <f>Eingabe!G3694</f>
        <v>2</v>
      </c>
      <c r="D3693" s="77">
        <v>3693</v>
      </c>
      <c r="E3693" s="47"/>
      <c r="F3693" s="25">
        <f t="shared" si="516"/>
        <v>2.98</v>
      </c>
      <c r="G3693" s="25">
        <f>VLOOKUP(F3693,'Spezifische Werte'!$B$2:$C$4002,2,FALSE)</f>
        <v>7.6819067373919353E-3</v>
      </c>
      <c r="H3693" s="25">
        <f t="shared" si="519"/>
        <v>15.363813474783871</v>
      </c>
      <c r="J3693" s="25">
        <f t="shared" si="517"/>
        <v>3</v>
      </c>
      <c r="K3693" s="25">
        <f>VLOOKUP(J3693,'Spezifische Werte'!$B$2:$C$4002,2,FALSE)</f>
        <v>8.0363231384606472E-3</v>
      </c>
      <c r="L3693" s="25">
        <f t="shared" si="520"/>
        <v>16.072646276921294</v>
      </c>
      <c r="R3693" s="25">
        <v>3691</v>
      </c>
      <c r="S3693" s="25">
        <v>3690</v>
      </c>
      <c r="T3693" s="25">
        <f t="shared" si="524"/>
        <v>0.23280191638908432</v>
      </c>
      <c r="U3693" s="25">
        <f t="shared" si="521"/>
        <v>0.23707026949069152</v>
      </c>
      <c r="W3693" s="17">
        <f>Eingabe!H3694</f>
        <v>130</v>
      </c>
      <c r="X3693" s="17">
        <f t="shared" si="522"/>
        <v>1.3</v>
      </c>
      <c r="Y3693" s="17">
        <f t="shared" si="523"/>
        <v>130</v>
      </c>
    </row>
    <row r="3694" spans="1:25" x14ac:dyDescent="0.15">
      <c r="A3694" s="82">
        <f t="shared" si="518"/>
        <v>6</v>
      </c>
      <c r="B3694" s="46">
        <v>43619.791666657715</v>
      </c>
      <c r="C3694" s="47">
        <f>Eingabe!G3695</f>
        <v>2.7</v>
      </c>
      <c r="D3694" s="77">
        <v>3694</v>
      </c>
      <c r="E3694" s="47"/>
      <c r="F3694" s="25">
        <f t="shared" si="516"/>
        <v>4.03</v>
      </c>
      <c r="G3694" s="25">
        <f>VLOOKUP(F3694,'Spezifische Werte'!$B$2:$C$4002,2,FALSE)</f>
        <v>4.2666657265334036E-2</v>
      </c>
      <c r="H3694" s="25">
        <f t="shared" si="519"/>
        <v>85.333314530668076</v>
      </c>
      <c r="J3694" s="25">
        <f t="shared" si="517"/>
        <v>4.05</v>
      </c>
      <c r="K3694" s="25">
        <f>VLOOKUP(J3694,'Spezifische Werte'!$B$2:$C$4002,2,FALSE)</f>
        <v>4.3597034083331404E-2</v>
      </c>
      <c r="L3694" s="25">
        <f t="shared" si="520"/>
        <v>87.194068166662802</v>
      </c>
      <c r="R3694" s="25">
        <v>3692</v>
      </c>
      <c r="S3694" s="25">
        <v>3691</v>
      </c>
      <c r="T3694" s="25">
        <f t="shared" si="524"/>
        <v>0.23280191638908432</v>
      </c>
      <c r="U3694" s="25">
        <f t="shared" si="521"/>
        <v>0.23707026949069152</v>
      </c>
      <c r="W3694" s="17">
        <f>Eingabe!H3695</f>
        <v>99</v>
      </c>
      <c r="X3694" s="17">
        <f t="shared" si="522"/>
        <v>0.99</v>
      </c>
      <c r="Y3694" s="17">
        <f t="shared" si="523"/>
        <v>100</v>
      </c>
    </row>
    <row r="3695" spans="1:25" x14ac:dyDescent="0.15">
      <c r="A3695" s="82">
        <f t="shared" si="518"/>
        <v>6</v>
      </c>
      <c r="B3695" s="46">
        <v>43619.833333324379</v>
      </c>
      <c r="C3695" s="47">
        <f>Eingabe!G3696</f>
        <v>2.4</v>
      </c>
      <c r="D3695" s="77">
        <v>3695</v>
      </c>
      <c r="E3695" s="47"/>
      <c r="F3695" s="25">
        <f t="shared" si="516"/>
        <v>3.58</v>
      </c>
      <c r="G3695" s="25">
        <f>VLOOKUP(F3695,'Spezifische Werte'!$B$2:$C$4002,2,FALSE)</f>
        <v>2.2829235995572409E-2</v>
      </c>
      <c r="H3695" s="25">
        <f t="shared" si="519"/>
        <v>45.658471991144815</v>
      </c>
      <c r="J3695" s="25">
        <f t="shared" si="517"/>
        <v>3.6</v>
      </c>
      <c r="K3695" s="25">
        <f>VLOOKUP(J3695,'Spezifische Werte'!$B$2:$C$4002,2,FALSE)</f>
        <v>2.3596471134930203E-2</v>
      </c>
      <c r="L3695" s="25">
        <f t="shared" si="520"/>
        <v>47.19294226986041</v>
      </c>
      <c r="R3695" s="25">
        <v>3693</v>
      </c>
      <c r="S3695" s="25">
        <v>3692</v>
      </c>
      <c r="T3695" s="25">
        <f t="shared" si="524"/>
        <v>0.23280191638908432</v>
      </c>
      <c r="U3695" s="25">
        <f t="shared" si="521"/>
        <v>0.23707026949069152</v>
      </c>
      <c r="W3695" s="17">
        <f>Eingabe!H3696</f>
        <v>100</v>
      </c>
      <c r="X3695" s="17">
        <f t="shared" si="522"/>
        <v>1</v>
      </c>
      <c r="Y3695" s="17">
        <f t="shared" si="523"/>
        <v>100</v>
      </c>
    </row>
    <row r="3696" spans="1:25" x14ac:dyDescent="0.15">
      <c r="A3696" s="82">
        <f t="shared" si="518"/>
        <v>6</v>
      </c>
      <c r="B3696" s="46">
        <v>43619.874999991043</v>
      </c>
      <c r="C3696" s="47">
        <f>Eingabe!G3697</f>
        <v>2.5</v>
      </c>
      <c r="D3696" s="77">
        <v>3696</v>
      </c>
      <c r="E3696" s="47"/>
      <c r="F3696" s="25">
        <f t="shared" si="516"/>
        <v>3.73</v>
      </c>
      <c r="G3696" s="25">
        <f>VLOOKUP(F3696,'Spezifische Werte'!$B$2:$C$4002,2,FALSE)</f>
        <v>2.895161356886641E-2</v>
      </c>
      <c r="H3696" s="25">
        <f t="shared" si="519"/>
        <v>57.90322713773282</v>
      </c>
      <c r="J3696" s="25">
        <f t="shared" si="517"/>
        <v>3.75</v>
      </c>
      <c r="K3696" s="25">
        <f>VLOOKUP(J3696,'Spezifische Werte'!$B$2:$C$4002,2,FALSE)</f>
        <v>2.9822636466446242E-2</v>
      </c>
      <c r="L3696" s="25">
        <f t="shared" si="520"/>
        <v>59.645272932892482</v>
      </c>
      <c r="R3696" s="25">
        <v>3694</v>
      </c>
      <c r="S3696" s="25">
        <v>3693</v>
      </c>
      <c r="T3696" s="25">
        <f t="shared" si="524"/>
        <v>0.23280191638908432</v>
      </c>
      <c r="U3696" s="25">
        <f t="shared" si="521"/>
        <v>0.23707026949069152</v>
      </c>
      <c r="W3696" s="17">
        <f>Eingabe!H3697</f>
        <v>102</v>
      </c>
      <c r="X3696" s="17">
        <f t="shared" si="522"/>
        <v>1.02</v>
      </c>
      <c r="Y3696" s="17">
        <f t="shared" si="523"/>
        <v>100</v>
      </c>
    </row>
    <row r="3697" spans="1:25" x14ac:dyDescent="0.15">
      <c r="A3697" s="82">
        <f t="shared" si="518"/>
        <v>6</v>
      </c>
      <c r="B3697" s="46">
        <v>43619.916666657708</v>
      </c>
      <c r="C3697" s="47">
        <f>Eingabe!G3698</f>
        <v>3</v>
      </c>
      <c r="D3697" s="77">
        <v>3697</v>
      </c>
      <c r="E3697" s="47"/>
      <c r="F3697" s="25">
        <f t="shared" si="516"/>
        <v>4.4800000000000004</v>
      </c>
      <c r="G3697" s="25">
        <f>VLOOKUP(F3697,'Spezifische Werte'!$B$2:$C$4002,2,FALSE)</f>
        <v>6.3876775708421291E-2</v>
      </c>
      <c r="H3697" s="25">
        <f t="shared" si="519"/>
        <v>127.75355141684258</v>
      </c>
      <c r="J3697" s="25">
        <f t="shared" si="517"/>
        <v>4.5</v>
      </c>
      <c r="K3697" s="25">
        <f>VLOOKUP(J3697,'Spezifische Werte'!$B$2:$C$4002,2,FALSE)</f>
        <v>6.4854105449014127E-2</v>
      </c>
      <c r="L3697" s="25">
        <f t="shared" si="520"/>
        <v>129.70821089802826</v>
      </c>
      <c r="R3697" s="25">
        <v>3695</v>
      </c>
      <c r="S3697" s="25">
        <v>3694</v>
      </c>
      <c r="T3697" s="25">
        <f t="shared" si="524"/>
        <v>0.23280191638908432</v>
      </c>
      <c r="U3697" s="25">
        <f t="shared" si="521"/>
        <v>0.23707026949069152</v>
      </c>
      <c r="W3697" s="17">
        <f>Eingabe!H3698</f>
        <v>100</v>
      </c>
      <c r="X3697" s="17">
        <f t="shared" si="522"/>
        <v>1</v>
      </c>
      <c r="Y3697" s="17">
        <f t="shared" si="523"/>
        <v>100</v>
      </c>
    </row>
    <row r="3698" spans="1:25" x14ac:dyDescent="0.15">
      <c r="A3698" s="82">
        <f t="shared" si="518"/>
        <v>6</v>
      </c>
      <c r="B3698" s="46">
        <v>43619.958333324372</v>
      </c>
      <c r="C3698" s="47">
        <f>Eingabe!G3699</f>
        <v>3.1</v>
      </c>
      <c r="D3698" s="77">
        <v>3698</v>
      </c>
      <c r="E3698" s="47"/>
      <c r="F3698" s="25">
        <f t="shared" si="516"/>
        <v>4.62</v>
      </c>
      <c r="G3698" s="25">
        <f>VLOOKUP(F3698,'Spezifische Werte'!$B$2:$C$4002,2,FALSE)</f>
        <v>7.0834307543363312E-2</v>
      </c>
      <c r="H3698" s="25">
        <f t="shared" si="519"/>
        <v>141.66861508672662</v>
      </c>
      <c r="J3698" s="25">
        <f t="shared" si="517"/>
        <v>4.6500000000000004</v>
      </c>
      <c r="K3698" s="25">
        <f>VLOOKUP(J3698,'Spezifische Werte'!$B$2:$C$4002,2,FALSE)</f>
        <v>7.2366311882592071E-2</v>
      </c>
      <c r="L3698" s="25">
        <f t="shared" si="520"/>
        <v>144.73262376518414</v>
      </c>
      <c r="R3698" s="25">
        <v>3696</v>
      </c>
      <c r="S3698" s="25">
        <v>3695</v>
      </c>
      <c r="T3698" s="25">
        <f t="shared" si="524"/>
        <v>0.23280191638908432</v>
      </c>
      <c r="U3698" s="25">
        <f t="shared" si="521"/>
        <v>0.23707026949069152</v>
      </c>
      <c r="W3698" s="17">
        <f>Eingabe!H3699</f>
        <v>119</v>
      </c>
      <c r="X3698" s="17">
        <f t="shared" si="522"/>
        <v>1.19</v>
      </c>
      <c r="Y3698" s="17">
        <f t="shared" si="523"/>
        <v>120</v>
      </c>
    </row>
    <row r="3699" spans="1:25" x14ac:dyDescent="0.15">
      <c r="A3699" s="82">
        <f t="shared" si="518"/>
        <v>6</v>
      </c>
      <c r="B3699" s="46">
        <v>43619.999999991036</v>
      </c>
      <c r="C3699" s="47">
        <f>Eingabe!G3700</f>
        <v>3.5</v>
      </c>
      <c r="D3699" s="77">
        <v>3699</v>
      </c>
      <c r="E3699" s="47"/>
      <c r="F3699" s="25">
        <f t="shared" si="516"/>
        <v>5.22</v>
      </c>
      <c r="G3699" s="25">
        <f>VLOOKUP(F3699,'Spezifische Werte'!$B$2:$C$4002,2,FALSE)</f>
        <v>0.10600726326582303</v>
      </c>
      <c r="H3699" s="25">
        <f t="shared" si="519"/>
        <v>212.01452653164606</v>
      </c>
      <c r="J3699" s="25">
        <f t="shared" si="517"/>
        <v>5.25</v>
      </c>
      <c r="K3699" s="25">
        <f>VLOOKUP(J3699,'Spezifische Werte'!$B$2:$C$4002,2,FALSE)</f>
        <v>0.10804502827355937</v>
      </c>
      <c r="L3699" s="25">
        <f t="shared" si="520"/>
        <v>216.09005654711873</v>
      </c>
      <c r="R3699" s="25">
        <v>3697</v>
      </c>
      <c r="S3699" s="25">
        <v>3696</v>
      </c>
      <c r="T3699" s="25">
        <f t="shared" si="524"/>
        <v>0.23280191638908432</v>
      </c>
      <c r="U3699" s="25">
        <f t="shared" si="521"/>
        <v>0.23707026949069152</v>
      </c>
      <c r="W3699" s="17">
        <f>Eingabe!H3700</f>
        <v>120</v>
      </c>
      <c r="X3699" s="17">
        <f t="shared" si="522"/>
        <v>1.2</v>
      </c>
      <c r="Y3699" s="17">
        <f t="shared" si="523"/>
        <v>120</v>
      </c>
    </row>
    <row r="3700" spans="1:25" x14ac:dyDescent="0.15">
      <c r="A3700" s="82">
        <f t="shared" si="518"/>
        <v>6</v>
      </c>
      <c r="B3700" s="46">
        <v>43620.0416666577</v>
      </c>
      <c r="C3700" s="47">
        <f>Eingabe!G3701</f>
        <v>3.7</v>
      </c>
      <c r="D3700" s="77">
        <v>3700</v>
      </c>
      <c r="E3700" s="47"/>
      <c r="F3700" s="25">
        <f t="shared" si="516"/>
        <v>5.52</v>
      </c>
      <c r="G3700" s="25">
        <f>VLOOKUP(F3700,'Spezifische Werte'!$B$2:$C$4002,2,FALSE)</f>
        <v>0.12721663519138685</v>
      </c>
      <c r="H3700" s="25">
        <f t="shared" si="519"/>
        <v>254.43327038277369</v>
      </c>
      <c r="J3700" s="25">
        <f t="shared" si="517"/>
        <v>5.55</v>
      </c>
      <c r="K3700" s="25">
        <f>VLOOKUP(J3700,'Spezifische Werte'!$B$2:$C$4002,2,FALSE)</f>
        <v>0.12941942247043492</v>
      </c>
      <c r="L3700" s="25">
        <f t="shared" si="520"/>
        <v>258.83884494086982</v>
      </c>
      <c r="R3700" s="25">
        <v>3698</v>
      </c>
      <c r="S3700" s="25">
        <v>3697</v>
      </c>
      <c r="T3700" s="25">
        <f t="shared" si="524"/>
        <v>0.23280191638908432</v>
      </c>
      <c r="U3700" s="25">
        <f t="shared" si="521"/>
        <v>0.23707026949069152</v>
      </c>
      <c r="W3700" s="17">
        <f>Eingabe!H3701</f>
        <v>122</v>
      </c>
      <c r="X3700" s="17">
        <f t="shared" si="522"/>
        <v>1.22</v>
      </c>
      <c r="Y3700" s="17">
        <f t="shared" si="523"/>
        <v>120</v>
      </c>
    </row>
    <row r="3701" spans="1:25" x14ac:dyDescent="0.15">
      <c r="A3701" s="82">
        <f t="shared" si="518"/>
        <v>6</v>
      </c>
      <c r="B3701" s="46">
        <v>43620.083333324365</v>
      </c>
      <c r="C3701" s="47">
        <f>Eingabe!G3702</f>
        <v>1.8</v>
      </c>
      <c r="D3701" s="77">
        <v>3701</v>
      </c>
      <c r="E3701" s="47"/>
      <c r="F3701" s="25">
        <f t="shared" si="516"/>
        <v>2.69</v>
      </c>
      <c r="G3701" s="25">
        <f>VLOOKUP(F3701,'Spezifische Werte'!$B$2:$C$4002,2,FALSE)</f>
        <v>3.715149232963236E-3</v>
      </c>
      <c r="H3701" s="25">
        <f t="shared" si="519"/>
        <v>7.4302984659264721</v>
      </c>
      <c r="J3701" s="25">
        <f t="shared" si="517"/>
        <v>2.7</v>
      </c>
      <c r="K3701" s="25">
        <f>VLOOKUP(J3701,'Spezifische Werte'!$B$2:$C$4002,2,FALSE)</f>
        <v>3.8225571704766847E-3</v>
      </c>
      <c r="L3701" s="25">
        <f t="shared" si="520"/>
        <v>7.6451143409533691</v>
      </c>
      <c r="R3701" s="25">
        <v>3699</v>
      </c>
      <c r="S3701" s="25">
        <v>3698</v>
      </c>
      <c r="T3701" s="25">
        <f t="shared" si="524"/>
        <v>0.23280191638908432</v>
      </c>
      <c r="U3701" s="25">
        <f t="shared" si="521"/>
        <v>0.23707026949069152</v>
      </c>
      <c r="W3701" s="17">
        <f>Eingabe!H3702</f>
        <v>112</v>
      </c>
      <c r="X3701" s="17">
        <f t="shared" si="522"/>
        <v>1.1200000000000001</v>
      </c>
      <c r="Y3701" s="17">
        <f t="shared" si="523"/>
        <v>110.00000000000001</v>
      </c>
    </row>
    <row r="3702" spans="1:25" x14ac:dyDescent="0.15">
      <c r="A3702" s="82">
        <f t="shared" si="518"/>
        <v>6</v>
      </c>
      <c r="B3702" s="46">
        <v>43620.124999991029</v>
      </c>
      <c r="C3702" s="47">
        <f>Eingabe!G3703</f>
        <v>1.9</v>
      </c>
      <c r="D3702" s="77">
        <v>3702</v>
      </c>
      <c r="E3702" s="47"/>
      <c r="F3702" s="25">
        <f t="shared" si="516"/>
        <v>2.83</v>
      </c>
      <c r="G3702" s="25">
        <f>VLOOKUP(F3702,'Spezifische Werte'!$B$2:$C$4002,2,FALSE)</f>
        <v>5.3996541966473566E-3</v>
      </c>
      <c r="H3702" s="25">
        <f t="shared" si="519"/>
        <v>10.799308393294714</v>
      </c>
      <c r="J3702" s="25">
        <f t="shared" si="517"/>
        <v>2.85</v>
      </c>
      <c r="K3702" s="25">
        <f>VLOOKUP(J3702,'Spezifische Werte'!$B$2:$C$4002,2,FALSE)</f>
        <v>5.6714421172963415E-3</v>
      </c>
      <c r="L3702" s="25">
        <f t="shared" si="520"/>
        <v>11.342884234592683</v>
      </c>
      <c r="R3702" s="25">
        <v>3700</v>
      </c>
      <c r="S3702" s="25">
        <v>3699</v>
      </c>
      <c r="T3702" s="25">
        <f t="shared" si="524"/>
        <v>0.23280191638908432</v>
      </c>
      <c r="U3702" s="25">
        <f t="shared" si="521"/>
        <v>0.23707026949069152</v>
      </c>
      <c r="W3702" s="17">
        <f>Eingabe!H3703</f>
        <v>111</v>
      </c>
      <c r="X3702" s="17">
        <f t="shared" si="522"/>
        <v>1.1100000000000001</v>
      </c>
      <c r="Y3702" s="17">
        <f t="shared" si="523"/>
        <v>110.00000000000001</v>
      </c>
    </row>
    <row r="3703" spans="1:25" x14ac:dyDescent="0.15">
      <c r="A3703" s="82">
        <f t="shared" si="518"/>
        <v>6</v>
      </c>
      <c r="B3703" s="46">
        <v>43620.166666657693</v>
      </c>
      <c r="C3703" s="47">
        <f>Eingabe!G3704</f>
        <v>3.8</v>
      </c>
      <c r="D3703" s="77">
        <v>3703</v>
      </c>
      <c r="E3703" s="47"/>
      <c r="F3703" s="25">
        <f t="shared" si="516"/>
        <v>5.67</v>
      </c>
      <c r="G3703" s="25">
        <f>VLOOKUP(F3703,'Spezifische Werte'!$B$2:$C$4002,2,FALSE)</f>
        <v>0.13840049448137109</v>
      </c>
      <c r="H3703" s="25">
        <f t="shared" si="519"/>
        <v>276.80098896274217</v>
      </c>
      <c r="J3703" s="25">
        <f t="shared" si="517"/>
        <v>5.7</v>
      </c>
      <c r="K3703" s="25">
        <f>VLOOKUP(J3703,'Spezifische Werte'!$B$2:$C$4002,2,FALSE)</f>
        <v>0.14069825500153915</v>
      </c>
      <c r="L3703" s="25">
        <f t="shared" si="520"/>
        <v>281.39651000307828</v>
      </c>
      <c r="R3703" s="25">
        <v>3701</v>
      </c>
      <c r="S3703" s="25">
        <v>3700</v>
      </c>
      <c r="T3703" s="25">
        <f t="shared" si="524"/>
        <v>0.23280191638908432</v>
      </c>
      <c r="U3703" s="25">
        <f t="shared" si="521"/>
        <v>0.23707026949069152</v>
      </c>
      <c r="W3703" s="17">
        <f>Eingabe!H3704</f>
        <v>98</v>
      </c>
      <c r="X3703" s="17">
        <f t="shared" si="522"/>
        <v>0.98</v>
      </c>
      <c r="Y3703" s="17">
        <f t="shared" si="523"/>
        <v>100</v>
      </c>
    </row>
    <row r="3704" spans="1:25" x14ac:dyDescent="0.15">
      <c r="A3704" s="82">
        <f t="shared" si="518"/>
        <v>6</v>
      </c>
      <c r="B3704" s="46">
        <v>43620.208333324357</v>
      </c>
      <c r="C3704" s="47">
        <f>Eingabe!G3705</f>
        <v>2</v>
      </c>
      <c r="D3704" s="77">
        <v>3704</v>
      </c>
      <c r="E3704" s="47"/>
      <c r="F3704" s="25">
        <f t="shared" si="516"/>
        <v>2.98</v>
      </c>
      <c r="G3704" s="25">
        <f>VLOOKUP(F3704,'Spezifische Werte'!$B$2:$C$4002,2,FALSE)</f>
        <v>7.6819067373919353E-3</v>
      </c>
      <c r="H3704" s="25">
        <f t="shared" si="519"/>
        <v>15.363813474783871</v>
      </c>
      <c r="J3704" s="25">
        <f t="shared" si="517"/>
        <v>3</v>
      </c>
      <c r="K3704" s="25">
        <f>VLOOKUP(J3704,'Spezifische Werte'!$B$2:$C$4002,2,FALSE)</f>
        <v>8.0363231384606472E-3</v>
      </c>
      <c r="L3704" s="25">
        <f t="shared" si="520"/>
        <v>16.072646276921294</v>
      </c>
      <c r="R3704" s="25">
        <v>3702</v>
      </c>
      <c r="S3704" s="25">
        <v>3701</v>
      </c>
      <c r="T3704" s="25">
        <f t="shared" si="524"/>
        <v>0.23280191638908432</v>
      </c>
      <c r="U3704" s="25">
        <f t="shared" si="521"/>
        <v>0.23707026949069152</v>
      </c>
      <c r="W3704" s="17">
        <f>Eingabe!H3705</f>
        <v>99</v>
      </c>
      <c r="X3704" s="17">
        <f t="shared" si="522"/>
        <v>0.99</v>
      </c>
      <c r="Y3704" s="17">
        <f t="shared" si="523"/>
        <v>100</v>
      </c>
    </row>
    <row r="3705" spans="1:25" x14ac:dyDescent="0.15">
      <c r="A3705" s="82">
        <f t="shared" si="518"/>
        <v>6</v>
      </c>
      <c r="B3705" s="46">
        <v>43620.249999991021</v>
      </c>
      <c r="C3705" s="47">
        <f>Eingabe!G3706</f>
        <v>2.6</v>
      </c>
      <c r="D3705" s="77">
        <v>3705</v>
      </c>
      <c r="E3705" s="47"/>
      <c r="F3705" s="25">
        <f t="shared" si="516"/>
        <v>3.88</v>
      </c>
      <c r="G3705" s="25">
        <f>VLOOKUP(F3705,'Spezifische Werte'!$B$2:$C$4002,2,FALSE)</f>
        <v>3.5689320314118818E-2</v>
      </c>
      <c r="H3705" s="25">
        <f t="shared" si="519"/>
        <v>71.378640628237633</v>
      </c>
      <c r="J3705" s="25">
        <f t="shared" si="517"/>
        <v>3.9</v>
      </c>
      <c r="K3705" s="25">
        <f>VLOOKUP(J3705,'Spezifische Werte'!$B$2:$C$4002,2,FALSE)</f>
        <v>3.6613952811549305E-2</v>
      </c>
      <c r="L3705" s="25">
        <f t="shared" si="520"/>
        <v>73.227905623098607</v>
      </c>
      <c r="R3705" s="25">
        <v>3703</v>
      </c>
      <c r="S3705" s="25">
        <v>3702</v>
      </c>
      <c r="T3705" s="25">
        <f t="shared" si="524"/>
        <v>0.23280191638908432</v>
      </c>
      <c r="U3705" s="25">
        <f t="shared" si="521"/>
        <v>0.23707026949069152</v>
      </c>
      <c r="W3705" s="17">
        <f>Eingabe!H3706</f>
        <v>105</v>
      </c>
      <c r="X3705" s="17">
        <f t="shared" si="522"/>
        <v>1.05</v>
      </c>
      <c r="Y3705" s="17">
        <f t="shared" si="523"/>
        <v>110.00000000000001</v>
      </c>
    </row>
    <row r="3706" spans="1:25" x14ac:dyDescent="0.15">
      <c r="A3706" s="82">
        <f t="shared" si="518"/>
        <v>6</v>
      </c>
      <c r="B3706" s="46">
        <v>43620.291666657686</v>
      </c>
      <c r="C3706" s="47">
        <f>Eingabe!G3707</f>
        <v>1.9</v>
      </c>
      <c r="D3706" s="77">
        <v>3706</v>
      </c>
      <c r="E3706" s="47"/>
      <c r="F3706" s="25">
        <f t="shared" si="516"/>
        <v>2.83</v>
      </c>
      <c r="G3706" s="25">
        <f>VLOOKUP(F3706,'Spezifische Werte'!$B$2:$C$4002,2,FALSE)</f>
        <v>5.3996541966473566E-3</v>
      </c>
      <c r="H3706" s="25">
        <f t="shared" si="519"/>
        <v>10.799308393294714</v>
      </c>
      <c r="J3706" s="25">
        <f t="shared" si="517"/>
        <v>2.85</v>
      </c>
      <c r="K3706" s="25">
        <f>VLOOKUP(J3706,'Spezifische Werte'!$B$2:$C$4002,2,FALSE)</f>
        <v>5.6714421172963415E-3</v>
      </c>
      <c r="L3706" s="25">
        <f t="shared" si="520"/>
        <v>11.342884234592683</v>
      </c>
      <c r="R3706" s="25">
        <v>3704</v>
      </c>
      <c r="S3706" s="25">
        <v>3703</v>
      </c>
      <c r="T3706" s="25">
        <f t="shared" si="524"/>
        <v>0.23280191638908432</v>
      </c>
      <c r="U3706" s="25">
        <f t="shared" si="521"/>
        <v>0.23707026949069152</v>
      </c>
      <c r="W3706" s="17">
        <f>Eingabe!H3707</f>
        <v>128</v>
      </c>
      <c r="X3706" s="17">
        <f t="shared" si="522"/>
        <v>1.28</v>
      </c>
      <c r="Y3706" s="17">
        <f t="shared" si="523"/>
        <v>130</v>
      </c>
    </row>
    <row r="3707" spans="1:25" x14ac:dyDescent="0.15">
      <c r="A3707" s="82">
        <f t="shared" si="518"/>
        <v>6</v>
      </c>
      <c r="B3707" s="46">
        <v>43620.33333332435</v>
      </c>
      <c r="C3707" s="47">
        <f>Eingabe!G3708</f>
        <v>2.5</v>
      </c>
      <c r="D3707" s="77">
        <v>3707</v>
      </c>
      <c r="E3707" s="47"/>
      <c r="F3707" s="25">
        <f t="shared" si="516"/>
        <v>3.73</v>
      </c>
      <c r="G3707" s="25">
        <f>VLOOKUP(F3707,'Spezifische Werte'!$B$2:$C$4002,2,FALSE)</f>
        <v>2.895161356886641E-2</v>
      </c>
      <c r="H3707" s="25">
        <f t="shared" si="519"/>
        <v>57.90322713773282</v>
      </c>
      <c r="J3707" s="25">
        <f t="shared" si="517"/>
        <v>3.75</v>
      </c>
      <c r="K3707" s="25">
        <f>VLOOKUP(J3707,'Spezifische Werte'!$B$2:$C$4002,2,FALSE)</f>
        <v>2.9822636466446242E-2</v>
      </c>
      <c r="L3707" s="25">
        <f t="shared" si="520"/>
        <v>59.645272932892482</v>
      </c>
      <c r="R3707" s="25">
        <v>3705</v>
      </c>
      <c r="S3707" s="25">
        <v>3704</v>
      </c>
      <c r="T3707" s="25">
        <f t="shared" si="524"/>
        <v>0.23280191638908432</v>
      </c>
      <c r="U3707" s="25">
        <f t="shared" si="521"/>
        <v>0.23707026949069152</v>
      </c>
      <c r="W3707" s="17">
        <f>Eingabe!H3708</f>
        <v>123</v>
      </c>
      <c r="X3707" s="17">
        <f t="shared" si="522"/>
        <v>1.23</v>
      </c>
      <c r="Y3707" s="17">
        <f t="shared" si="523"/>
        <v>120</v>
      </c>
    </row>
    <row r="3708" spans="1:25" x14ac:dyDescent="0.15">
      <c r="A3708" s="82">
        <f t="shared" si="518"/>
        <v>6</v>
      </c>
      <c r="B3708" s="46">
        <v>43620.374999991014</v>
      </c>
      <c r="C3708" s="47">
        <f>Eingabe!G3709</f>
        <v>3</v>
      </c>
      <c r="D3708" s="77">
        <v>3708</v>
      </c>
      <c r="E3708" s="47"/>
      <c r="F3708" s="25">
        <f t="shared" si="516"/>
        <v>4.4800000000000004</v>
      </c>
      <c r="G3708" s="25">
        <f>VLOOKUP(F3708,'Spezifische Werte'!$B$2:$C$4002,2,FALSE)</f>
        <v>6.3876775708421291E-2</v>
      </c>
      <c r="H3708" s="25">
        <f t="shared" si="519"/>
        <v>127.75355141684258</v>
      </c>
      <c r="J3708" s="25">
        <f t="shared" si="517"/>
        <v>4.5</v>
      </c>
      <c r="K3708" s="25">
        <f>VLOOKUP(J3708,'Spezifische Werte'!$B$2:$C$4002,2,FALSE)</f>
        <v>6.4854105449014127E-2</v>
      </c>
      <c r="L3708" s="25">
        <f t="shared" si="520"/>
        <v>129.70821089802826</v>
      </c>
      <c r="R3708" s="25">
        <v>3706</v>
      </c>
      <c r="S3708" s="25">
        <v>3705</v>
      </c>
      <c r="T3708" s="25">
        <f t="shared" si="524"/>
        <v>0.23280191638908432</v>
      </c>
      <c r="U3708" s="25">
        <f t="shared" si="521"/>
        <v>0.23707026949069152</v>
      </c>
      <c r="W3708" s="17">
        <f>Eingabe!H3709</f>
        <v>112</v>
      </c>
      <c r="X3708" s="17">
        <f t="shared" si="522"/>
        <v>1.1200000000000001</v>
      </c>
      <c r="Y3708" s="17">
        <f t="shared" si="523"/>
        <v>110.00000000000001</v>
      </c>
    </row>
    <row r="3709" spans="1:25" x14ac:dyDescent="0.15">
      <c r="A3709" s="82">
        <f t="shared" si="518"/>
        <v>6</v>
      </c>
      <c r="B3709" s="46">
        <v>43620.416666657678</v>
      </c>
      <c r="C3709" s="47">
        <f>Eingabe!G3710</f>
        <v>3</v>
      </c>
      <c r="D3709" s="77">
        <v>3709</v>
      </c>
      <c r="E3709" s="47"/>
      <c r="F3709" s="25">
        <f t="shared" si="516"/>
        <v>4.4800000000000004</v>
      </c>
      <c r="G3709" s="25">
        <f>VLOOKUP(F3709,'Spezifische Werte'!$B$2:$C$4002,2,FALSE)</f>
        <v>6.3876775708421291E-2</v>
      </c>
      <c r="H3709" s="25">
        <f t="shared" si="519"/>
        <v>127.75355141684258</v>
      </c>
      <c r="J3709" s="25">
        <f t="shared" si="517"/>
        <v>4.5</v>
      </c>
      <c r="K3709" s="25">
        <f>VLOOKUP(J3709,'Spezifische Werte'!$B$2:$C$4002,2,FALSE)</f>
        <v>6.4854105449014127E-2</v>
      </c>
      <c r="L3709" s="25">
        <f t="shared" si="520"/>
        <v>129.70821089802826</v>
      </c>
      <c r="R3709" s="25">
        <v>3707</v>
      </c>
      <c r="S3709" s="25">
        <v>3706</v>
      </c>
      <c r="T3709" s="25">
        <f t="shared" si="524"/>
        <v>0.23280191638908432</v>
      </c>
      <c r="U3709" s="25">
        <f t="shared" si="521"/>
        <v>0.23707026949069152</v>
      </c>
      <c r="W3709" s="17">
        <f>Eingabe!H3710</f>
        <v>153</v>
      </c>
      <c r="X3709" s="17">
        <f t="shared" si="522"/>
        <v>1.53</v>
      </c>
      <c r="Y3709" s="17">
        <f t="shared" si="523"/>
        <v>150</v>
      </c>
    </row>
    <row r="3710" spans="1:25" x14ac:dyDescent="0.15">
      <c r="A3710" s="82">
        <f t="shared" si="518"/>
        <v>6</v>
      </c>
      <c r="B3710" s="46">
        <v>43620.458333324343</v>
      </c>
      <c r="C3710" s="47">
        <f>Eingabe!G3711</f>
        <v>2.7</v>
      </c>
      <c r="D3710" s="77">
        <v>3710</v>
      </c>
      <c r="E3710" s="47"/>
      <c r="F3710" s="25">
        <f t="shared" si="516"/>
        <v>4.03</v>
      </c>
      <c r="G3710" s="25">
        <f>VLOOKUP(F3710,'Spezifische Werte'!$B$2:$C$4002,2,FALSE)</f>
        <v>4.2666657265334036E-2</v>
      </c>
      <c r="H3710" s="25">
        <f t="shared" si="519"/>
        <v>85.333314530668076</v>
      </c>
      <c r="J3710" s="25">
        <f t="shared" si="517"/>
        <v>4.05</v>
      </c>
      <c r="K3710" s="25">
        <f>VLOOKUP(J3710,'Spezifische Werte'!$B$2:$C$4002,2,FALSE)</f>
        <v>4.3597034083331404E-2</v>
      </c>
      <c r="L3710" s="25">
        <f t="shared" si="520"/>
        <v>87.194068166662802</v>
      </c>
      <c r="R3710" s="25">
        <v>3708</v>
      </c>
      <c r="S3710" s="25">
        <v>3707</v>
      </c>
      <c r="T3710" s="25">
        <f t="shared" si="524"/>
        <v>0.23280191638908432</v>
      </c>
      <c r="U3710" s="25">
        <f t="shared" si="521"/>
        <v>0.23707026949069152</v>
      </c>
      <c r="W3710" s="17">
        <f>Eingabe!H3711</f>
        <v>113</v>
      </c>
      <c r="X3710" s="17">
        <f t="shared" si="522"/>
        <v>1.1299999999999999</v>
      </c>
      <c r="Y3710" s="17">
        <f t="shared" si="523"/>
        <v>110.00000000000001</v>
      </c>
    </row>
    <row r="3711" spans="1:25" x14ac:dyDescent="0.15">
      <c r="A3711" s="82">
        <f t="shared" si="518"/>
        <v>6</v>
      </c>
      <c r="B3711" s="46">
        <v>43620.499999991007</v>
      </c>
      <c r="C3711" s="47">
        <f>Eingabe!G3712</f>
        <v>3.4</v>
      </c>
      <c r="D3711" s="77">
        <v>3711</v>
      </c>
      <c r="E3711" s="47"/>
      <c r="F3711" s="25">
        <f t="shared" si="516"/>
        <v>5.07</v>
      </c>
      <c r="G3711" s="25">
        <f>VLOOKUP(F3711,'Spezifische Werte'!$B$2:$C$4002,2,FALSE)</f>
        <v>9.6185977081711158E-2</v>
      </c>
      <c r="H3711" s="25">
        <f t="shared" si="519"/>
        <v>192.37195416342232</v>
      </c>
      <c r="J3711" s="25">
        <f t="shared" si="517"/>
        <v>5.0999999999999996</v>
      </c>
      <c r="K3711" s="25">
        <f>VLOOKUP(J3711,'Spezifische Werte'!$B$2:$C$4002,2,FALSE)</f>
        <v>9.8097213536623304E-2</v>
      </c>
      <c r="L3711" s="25">
        <f t="shared" si="520"/>
        <v>196.1944270732466</v>
      </c>
      <c r="R3711" s="25">
        <v>3709</v>
      </c>
      <c r="S3711" s="25">
        <v>3708</v>
      </c>
      <c r="T3711" s="25">
        <f t="shared" si="524"/>
        <v>0.23280191638908432</v>
      </c>
      <c r="U3711" s="25">
        <f t="shared" si="521"/>
        <v>0.23707026949069152</v>
      </c>
      <c r="W3711" s="17">
        <f>Eingabe!H3712</f>
        <v>115</v>
      </c>
      <c r="X3711" s="17">
        <f t="shared" si="522"/>
        <v>1.1499999999999999</v>
      </c>
      <c r="Y3711" s="17">
        <f t="shared" si="523"/>
        <v>120</v>
      </c>
    </row>
    <row r="3712" spans="1:25" x14ac:dyDescent="0.15">
      <c r="A3712" s="82">
        <f t="shared" si="518"/>
        <v>6</v>
      </c>
      <c r="B3712" s="46">
        <v>43620.541666657671</v>
      </c>
      <c r="C3712" s="47">
        <f>Eingabe!G3713</f>
        <v>3.3</v>
      </c>
      <c r="D3712" s="77">
        <v>3712</v>
      </c>
      <c r="E3712" s="47"/>
      <c r="F3712" s="25">
        <f t="shared" si="516"/>
        <v>4.92</v>
      </c>
      <c r="G3712" s="25">
        <f>VLOOKUP(F3712,'Spezifische Werte'!$B$2:$C$4002,2,FALSE)</f>
        <v>8.7079957720259088E-2</v>
      </c>
      <c r="H3712" s="25">
        <f t="shared" si="519"/>
        <v>174.15991544051818</v>
      </c>
      <c r="J3712" s="25">
        <f t="shared" si="517"/>
        <v>4.95</v>
      </c>
      <c r="K3712" s="25">
        <f>VLOOKUP(J3712,'Spezifische Werte'!$B$2:$C$4002,2,FALSE)</f>
        <v>8.884038911585862E-2</v>
      </c>
      <c r="L3712" s="25">
        <f t="shared" si="520"/>
        <v>177.68077823171723</v>
      </c>
      <c r="R3712" s="25">
        <v>3710</v>
      </c>
      <c r="S3712" s="25">
        <v>3709</v>
      </c>
      <c r="T3712" s="25">
        <f t="shared" si="524"/>
        <v>0.23280191638908432</v>
      </c>
      <c r="U3712" s="25">
        <f t="shared" si="521"/>
        <v>0.23707026949069152</v>
      </c>
      <c r="W3712" s="17">
        <f>Eingabe!H3713</f>
        <v>108</v>
      </c>
      <c r="X3712" s="17">
        <f t="shared" si="522"/>
        <v>1.08</v>
      </c>
      <c r="Y3712" s="17">
        <f t="shared" si="523"/>
        <v>110.00000000000001</v>
      </c>
    </row>
    <row r="3713" spans="1:25" x14ac:dyDescent="0.15">
      <c r="A3713" s="82">
        <f t="shared" si="518"/>
        <v>6</v>
      </c>
      <c r="B3713" s="46">
        <v>43620.583333324335</v>
      </c>
      <c r="C3713" s="47">
        <f>Eingabe!G3714</f>
        <v>3.3</v>
      </c>
      <c r="D3713" s="77">
        <v>3713</v>
      </c>
      <c r="E3713" s="47"/>
      <c r="F3713" s="25">
        <f t="shared" si="516"/>
        <v>4.92</v>
      </c>
      <c r="G3713" s="25">
        <f>VLOOKUP(F3713,'Spezifische Werte'!$B$2:$C$4002,2,FALSE)</f>
        <v>8.7079957720259088E-2</v>
      </c>
      <c r="H3713" s="25">
        <f t="shared" si="519"/>
        <v>174.15991544051818</v>
      </c>
      <c r="J3713" s="25">
        <f t="shared" si="517"/>
        <v>4.95</v>
      </c>
      <c r="K3713" s="25">
        <f>VLOOKUP(J3713,'Spezifische Werte'!$B$2:$C$4002,2,FALSE)</f>
        <v>8.884038911585862E-2</v>
      </c>
      <c r="L3713" s="25">
        <f t="shared" si="520"/>
        <v>177.68077823171723</v>
      </c>
      <c r="R3713" s="25">
        <v>3711</v>
      </c>
      <c r="S3713" s="25">
        <v>3710</v>
      </c>
      <c r="T3713" s="25">
        <f t="shared" si="524"/>
        <v>0.23280191638908432</v>
      </c>
      <c r="U3713" s="25">
        <f t="shared" si="521"/>
        <v>0.23707026949069152</v>
      </c>
      <c r="W3713" s="17">
        <f>Eingabe!H3714</f>
        <v>122</v>
      </c>
      <c r="X3713" s="17">
        <f t="shared" si="522"/>
        <v>1.22</v>
      </c>
      <c r="Y3713" s="17">
        <f t="shared" si="523"/>
        <v>120</v>
      </c>
    </row>
    <row r="3714" spans="1:25" x14ac:dyDescent="0.15">
      <c r="A3714" s="82">
        <f t="shared" si="518"/>
        <v>6</v>
      </c>
      <c r="B3714" s="46">
        <v>43620.624999991</v>
      </c>
      <c r="C3714" s="47">
        <f>Eingabe!G3715</f>
        <v>3.7</v>
      </c>
      <c r="D3714" s="77">
        <v>3714</v>
      </c>
      <c r="E3714" s="47"/>
      <c r="F3714" s="25">
        <f t="shared" si="516"/>
        <v>5.52</v>
      </c>
      <c r="G3714" s="25">
        <f>VLOOKUP(F3714,'Spezifische Werte'!$B$2:$C$4002,2,FALSE)</f>
        <v>0.12721663519138685</v>
      </c>
      <c r="H3714" s="25">
        <f t="shared" si="519"/>
        <v>254.43327038277369</v>
      </c>
      <c r="J3714" s="25">
        <f t="shared" si="517"/>
        <v>5.55</v>
      </c>
      <c r="K3714" s="25">
        <f>VLOOKUP(J3714,'Spezifische Werte'!$B$2:$C$4002,2,FALSE)</f>
        <v>0.12941942247043492</v>
      </c>
      <c r="L3714" s="25">
        <f t="shared" si="520"/>
        <v>258.83884494086982</v>
      </c>
      <c r="R3714" s="25">
        <v>3712</v>
      </c>
      <c r="S3714" s="25">
        <v>3711</v>
      </c>
      <c r="T3714" s="25">
        <f t="shared" si="524"/>
        <v>0.23280191638908432</v>
      </c>
      <c r="U3714" s="25">
        <f t="shared" si="521"/>
        <v>0.23707026949069152</v>
      </c>
      <c r="W3714" s="17">
        <f>Eingabe!H3715</f>
        <v>101</v>
      </c>
      <c r="X3714" s="17">
        <f t="shared" si="522"/>
        <v>1.01</v>
      </c>
      <c r="Y3714" s="17">
        <f t="shared" si="523"/>
        <v>100</v>
      </c>
    </row>
    <row r="3715" spans="1:25" x14ac:dyDescent="0.15">
      <c r="A3715" s="82">
        <f t="shared" si="518"/>
        <v>6</v>
      </c>
      <c r="B3715" s="46">
        <v>43620.666666657664</v>
      </c>
      <c r="C3715" s="47">
        <f>Eingabe!G3716</f>
        <v>3.8</v>
      </c>
      <c r="D3715" s="77">
        <v>3715</v>
      </c>
      <c r="E3715" s="47"/>
      <c r="F3715" s="25">
        <f t="shared" ref="F3715:F3778" si="525">ROUND(C3715*($O$4/$O$5)^$O$7,2)</f>
        <v>5.67</v>
      </c>
      <c r="G3715" s="25">
        <f>VLOOKUP(F3715,'Spezifische Werte'!$B$2:$C$4002,2,FALSE)</f>
        <v>0.13840049448137109</v>
      </c>
      <c r="H3715" s="25">
        <f t="shared" si="519"/>
        <v>276.80098896274217</v>
      </c>
      <c r="J3715" s="25">
        <f t="shared" ref="J3715:J3778" si="526">ROUND(C3715*(LN($O$4/$O$8)/LN($O$5/$O$8)),2)</f>
        <v>5.7</v>
      </c>
      <c r="K3715" s="25">
        <f>VLOOKUP(J3715,'Spezifische Werte'!$B$2:$C$4002,2,FALSE)</f>
        <v>0.14069825500153915</v>
      </c>
      <c r="L3715" s="25">
        <f t="shared" si="520"/>
        <v>281.39651000307828</v>
      </c>
      <c r="R3715" s="25">
        <v>3713</v>
      </c>
      <c r="S3715" s="25">
        <v>3712</v>
      </c>
      <c r="T3715" s="25">
        <f t="shared" si="524"/>
        <v>0.23280191638908432</v>
      </c>
      <c r="U3715" s="25">
        <f t="shared" si="521"/>
        <v>0.23707026949069152</v>
      </c>
      <c r="W3715" s="17">
        <f>Eingabe!H3716</f>
        <v>115</v>
      </c>
      <c r="X3715" s="17">
        <f t="shared" si="522"/>
        <v>1.1499999999999999</v>
      </c>
      <c r="Y3715" s="17">
        <f t="shared" si="523"/>
        <v>120</v>
      </c>
    </row>
    <row r="3716" spans="1:25" x14ac:dyDescent="0.15">
      <c r="A3716" s="82">
        <f t="shared" ref="A3716:A3779" si="527">MONTH(B3716)</f>
        <v>6</v>
      </c>
      <c r="B3716" s="46">
        <v>43620.708333324328</v>
      </c>
      <c r="C3716" s="47">
        <f>Eingabe!G3717</f>
        <v>1.8</v>
      </c>
      <c r="D3716" s="77">
        <v>3716</v>
      </c>
      <c r="E3716" s="47"/>
      <c r="F3716" s="25">
        <f t="shared" si="525"/>
        <v>2.69</v>
      </c>
      <c r="G3716" s="25">
        <f>VLOOKUP(F3716,'Spezifische Werte'!$B$2:$C$4002,2,FALSE)</f>
        <v>3.715149232963236E-3</v>
      </c>
      <c r="H3716" s="25">
        <f t="shared" ref="H3716:H3779" si="528">G3716*$O$9*1000</f>
        <v>7.4302984659264721</v>
      </c>
      <c r="J3716" s="25">
        <f t="shared" si="526"/>
        <v>2.7</v>
      </c>
      <c r="K3716" s="25">
        <f>VLOOKUP(J3716,'Spezifische Werte'!$B$2:$C$4002,2,FALSE)</f>
        <v>3.8225571704766847E-3</v>
      </c>
      <c r="L3716" s="25">
        <f t="shared" ref="L3716:L3779" si="529">K3716*$O$9*1000</f>
        <v>7.6451143409533691</v>
      </c>
      <c r="R3716" s="25">
        <v>3714</v>
      </c>
      <c r="S3716" s="25">
        <v>3713</v>
      </c>
      <c r="T3716" s="25">
        <f t="shared" si="524"/>
        <v>0.23280191638908432</v>
      </c>
      <c r="U3716" s="25">
        <f t="shared" ref="U3716:U3779" si="530">LARGE($L$3:$L$8762,R3716)/1000</f>
        <v>0.23707026949069152</v>
      </c>
      <c r="W3716" s="17">
        <f>Eingabe!H3717</f>
        <v>96</v>
      </c>
      <c r="X3716" s="17">
        <f t="shared" ref="X3716:X3779" si="531">W3716/100</f>
        <v>0.96</v>
      </c>
      <c r="Y3716" s="17">
        <f t="shared" ref="Y3716:Y3779" si="532">ROUND(X3716,1)*100</f>
        <v>100</v>
      </c>
    </row>
    <row r="3717" spans="1:25" x14ac:dyDescent="0.15">
      <c r="A3717" s="82">
        <f t="shared" si="527"/>
        <v>6</v>
      </c>
      <c r="B3717" s="46">
        <v>43620.749999990992</v>
      </c>
      <c r="C3717" s="47">
        <f>Eingabe!G3718</f>
        <v>2.9</v>
      </c>
      <c r="D3717" s="77">
        <v>3717</v>
      </c>
      <c r="E3717" s="47"/>
      <c r="F3717" s="25">
        <f t="shared" si="525"/>
        <v>4.33</v>
      </c>
      <c r="G3717" s="25">
        <f>VLOOKUP(F3717,'Spezifische Werte'!$B$2:$C$4002,2,FALSE)</f>
        <v>5.667919590547657E-2</v>
      </c>
      <c r="H3717" s="25">
        <f t="shared" si="528"/>
        <v>113.35839181095314</v>
      </c>
      <c r="J3717" s="25">
        <f t="shared" si="526"/>
        <v>4.3499999999999996</v>
      </c>
      <c r="K3717" s="25">
        <f>VLOOKUP(J3717,'Spezifische Werte'!$B$2:$C$4002,2,FALSE)</f>
        <v>5.7627330651301621E-2</v>
      </c>
      <c r="L3717" s="25">
        <f t="shared" si="529"/>
        <v>115.25466130260324</v>
      </c>
      <c r="R3717" s="25">
        <v>3715</v>
      </c>
      <c r="S3717" s="25">
        <v>3714</v>
      </c>
      <c r="T3717" s="25">
        <f t="shared" si="524"/>
        <v>0.23280191638908432</v>
      </c>
      <c r="U3717" s="25">
        <f t="shared" si="530"/>
        <v>0.23707026949069152</v>
      </c>
      <c r="W3717" s="17">
        <f>Eingabe!H3718</f>
        <v>86</v>
      </c>
      <c r="X3717" s="17">
        <f t="shared" si="531"/>
        <v>0.86</v>
      </c>
      <c r="Y3717" s="17">
        <f t="shared" si="532"/>
        <v>90</v>
      </c>
    </row>
    <row r="3718" spans="1:25" x14ac:dyDescent="0.15">
      <c r="A3718" s="82">
        <f t="shared" si="527"/>
        <v>6</v>
      </c>
      <c r="B3718" s="46">
        <v>43620.791666657657</v>
      </c>
      <c r="C3718" s="47">
        <f>Eingabe!G3719</f>
        <v>2.7</v>
      </c>
      <c r="D3718" s="77">
        <v>3718</v>
      </c>
      <c r="E3718" s="47"/>
      <c r="F3718" s="25">
        <f t="shared" si="525"/>
        <v>4.03</v>
      </c>
      <c r="G3718" s="25">
        <f>VLOOKUP(F3718,'Spezifische Werte'!$B$2:$C$4002,2,FALSE)</f>
        <v>4.2666657265334036E-2</v>
      </c>
      <c r="H3718" s="25">
        <f t="shared" si="528"/>
        <v>85.333314530668076</v>
      </c>
      <c r="J3718" s="25">
        <f t="shared" si="526"/>
        <v>4.05</v>
      </c>
      <c r="K3718" s="25">
        <f>VLOOKUP(J3718,'Spezifische Werte'!$B$2:$C$4002,2,FALSE)</f>
        <v>4.3597034083331404E-2</v>
      </c>
      <c r="L3718" s="25">
        <f t="shared" si="529"/>
        <v>87.194068166662802</v>
      </c>
      <c r="R3718" s="25">
        <v>3716</v>
      </c>
      <c r="S3718" s="25">
        <v>3715</v>
      </c>
      <c r="T3718" s="25">
        <f t="shared" ref="T3718:T3781" si="533">LARGE($H$3:$H$8762,R3718)/1000</f>
        <v>0.23280191638908432</v>
      </c>
      <c r="U3718" s="25">
        <f t="shared" si="530"/>
        <v>0.23707026949069152</v>
      </c>
      <c r="W3718" s="17">
        <f>Eingabe!H3719</f>
        <v>106</v>
      </c>
      <c r="X3718" s="17">
        <f t="shared" si="531"/>
        <v>1.06</v>
      </c>
      <c r="Y3718" s="17">
        <f t="shared" si="532"/>
        <v>110.00000000000001</v>
      </c>
    </row>
    <row r="3719" spans="1:25" x14ac:dyDescent="0.15">
      <c r="A3719" s="82">
        <f t="shared" si="527"/>
        <v>6</v>
      </c>
      <c r="B3719" s="46">
        <v>43620.833333324321</v>
      </c>
      <c r="C3719" s="47">
        <f>Eingabe!G3720</f>
        <v>2.9</v>
      </c>
      <c r="D3719" s="77">
        <v>3719</v>
      </c>
      <c r="E3719" s="47"/>
      <c r="F3719" s="25">
        <f t="shared" si="525"/>
        <v>4.33</v>
      </c>
      <c r="G3719" s="25">
        <f>VLOOKUP(F3719,'Spezifische Werte'!$B$2:$C$4002,2,FALSE)</f>
        <v>5.667919590547657E-2</v>
      </c>
      <c r="H3719" s="25">
        <f t="shared" si="528"/>
        <v>113.35839181095314</v>
      </c>
      <c r="J3719" s="25">
        <f t="shared" si="526"/>
        <v>4.3499999999999996</v>
      </c>
      <c r="K3719" s="25">
        <f>VLOOKUP(J3719,'Spezifische Werte'!$B$2:$C$4002,2,FALSE)</f>
        <v>5.7627330651301621E-2</v>
      </c>
      <c r="L3719" s="25">
        <f t="shared" si="529"/>
        <v>115.25466130260324</v>
      </c>
      <c r="R3719" s="25">
        <v>3717</v>
      </c>
      <c r="S3719" s="25">
        <v>3716</v>
      </c>
      <c r="T3719" s="25">
        <f t="shared" si="533"/>
        <v>0.23280191638908432</v>
      </c>
      <c r="U3719" s="25">
        <f t="shared" si="530"/>
        <v>0.23707026949069152</v>
      </c>
      <c r="W3719" s="17">
        <f>Eingabe!H3720</f>
        <v>70</v>
      </c>
      <c r="X3719" s="17">
        <f t="shared" si="531"/>
        <v>0.7</v>
      </c>
      <c r="Y3719" s="17">
        <f t="shared" si="532"/>
        <v>70</v>
      </c>
    </row>
    <row r="3720" spans="1:25" x14ac:dyDescent="0.15">
      <c r="A3720" s="82">
        <f t="shared" si="527"/>
        <v>6</v>
      </c>
      <c r="B3720" s="46">
        <v>43620.874999990985</v>
      </c>
      <c r="C3720" s="47">
        <f>Eingabe!G3721</f>
        <v>3.4</v>
      </c>
      <c r="D3720" s="77">
        <v>3720</v>
      </c>
      <c r="E3720" s="47"/>
      <c r="F3720" s="25">
        <f t="shared" si="525"/>
        <v>5.07</v>
      </c>
      <c r="G3720" s="25">
        <f>VLOOKUP(F3720,'Spezifische Werte'!$B$2:$C$4002,2,FALSE)</f>
        <v>9.6185977081711158E-2</v>
      </c>
      <c r="H3720" s="25">
        <f t="shared" si="528"/>
        <v>192.37195416342232</v>
      </c>
      <c r="J3720" s="25">
        <f t="shared" si="526"/>
        <v>5.0999999999999996</v>
      </c>
      <c r="K3720" s="25">
        <f>VLOOKUP(J3720,'Spezifische Werte'!$B$2:$C$4002,2,FALSE)</f>
        <v>9.8097213536623304E-2</v>
      </c>
      <c r="L3720" s="25">
        <f t="shared" si="529"/>
        <v>196.1944270732466</v>
      </c>
      <c r="R3720" s="25">
        <v>3718</v>
      </c>
      <c r="S3720" s="25">
        <v>3717</v>
      </c>
      <c r="T3720" s="25">
        <f t="shared" si="533"/>
        <v>0.23280191638908432</v>
      </c>
      <c r="U3720" s="25">
        <f t="shared" si="530"/>
        <v>0.23707026949069152</v>
      </c>
      <c r="W3720" s="17">
        <f>Eingabe!H3721</f>
        <v>94</v>
      </c>
      <c r="X3720" s="17">
        <f t="shared" si="531"/>
        <v>0.94</v>
      </c>
      <c r="Y3720" s="17">
        <f t="shared" si="532"/>
        <v>90</v>
      </c>
    </row>
    <row r="3721" spans="1:25" x14ac:dyDescent="0.15">
      <c r="A3721" s="82">
        <f t="shared" si="527"/>
        <v>6</v>
      </c>
      <c r="B3721" s="46">
        <v>43620.916666657649</v>
      </c>
      <c r="C3721" s="47">
        <f>Eingabe!G3722</f>
        <v>3.3</v>
      </c>
      <c r="D3721" s="77">
        <v>3721</v>
      </c>
      <c r="E3721" s="47"/>
      <c r="F3721" s="25">
        <f t="shared" si="525"/>
        <v>4.92</v>
      </c>
      <c r="G3721" s="25">
        <f>VLOOKUP(F3721,'Spezifische Werte'!$B$2:$C$4002,2,FALSE)</f>
        <v>8.7079957720259088E-2</v>
      </c>
      <c r="H3721" s="25">
        <f t="shared" si="528"/>
        <v>174.15991544051818</v>
      </c>
      <c r="J3721" s="25">
        <f t="shared" si="526"/>
        <v>4.95</v>
      </c>
      <c r="K3721" s="25">
        <f>VLOOKUP(J3721,'Spezifische Werte'!$B$2:$C$4002,2,FALSE)</f>
        <v>8.884038911585862E-2</v>
      </c>
      <c r="L3721" s="25">
        <f t="shared" si="529"/>
        <v>177.68077823171723</v>
      </c>
      <c r="R3721" s="25">
        <v>3719</v>
      </c>
      <c r="S3721" s="25">
        <v>3718</v>
      </c>
      <c r="T3721" s="25">
        <f t="shared" si="533"/>
        <v>0.23280191638908432</v>
      </c>
      <c r="U3721" s="25">
        <f t="shared" si="530"/>
        <v>0.23707026949069152</v>
      </c>
      <c r="W3721" s="17">
        <f>Eingabe!H3722</f>
        <v>93</v>
      </c>
      <c r="X3721" s="17">
        <f t="shared" si="531"/>
        <v>0.93</v>
      </c>
      <c r="Y3721" s="17">
        <f t="shared" si="532"/>
        <v>90</v>
      </c>
    </row>
    <row r="3722" spans="1:25" x14ac:dyDescent="0.15">
      <c r="A3722" s="82">
        <f t="shared" si="527"/>
        <v>6</v>
      </c>
      <c r="B3722" s="46">
        <v>43620.958333324314</v>
      </c>
      <c r="C3722" s="47">
        <f>Eingabe!G3723</f>
        <v>3.5</v>
      </c>
      <c r="D3722" s="77">
        <v>3722</v>
      </c>
      <c r="E3722" s="47"/>
      <c r="F3722" s="25">
        <f t="shared" si="525"/>
        <v>5.22</v>
      </c>
      <c r="G3722" s="25">
        <f>VLOOKUP(F3722,'Spezifische Werte'!$B$2:$C$4002,2,FALSE)</f>
        <v>0.10600726326582303</v>
      </c>
      <c r="H3722" s="25">
        <f t="shared" si="528"/>
        <v>212.01452653164606</v>
      </c>
      <c r="J3722" s="25">
        <f t="shared" si="526"/>
        <v>5.25</v>
      </c>
      <c r="K3722" s="25">
        <f>VLOOKUP(J3722,'Spezifische Werte'!$B$2:$C$4002,2,FALSE)</f>
        <v>0.10804502827355937</v>
      </c>
      <c r="L3722" s="25">
        <f t="shared" si="529"/>
        <v>216.09005654711873</v>
      </c>
      <c r="R3722" s="25">
        <v>3720</v>
      </c>
      <c r="S3722" s="25">
        <v>3719</v>
      </c>
      <c r="T3722" s="25">
        <f t="shared" si="533"/>
        <v>0.23280191638908432</v>
      </c>
      <c r="U3722" s="25">
        <f t="shared" si="530"/>
        <v>0.23707026949069152</v>
      </c>
      <c r="W3722" s="17">
        <f>Eingabe!H3723</f>
        <v>102</v>
      </c>
      <c r="X3722" s="17">
        <f t="shared" si="531"/>
        <v>1.02</v>
      </c>
      <c r="Y3722" s="17">
        <f t="shared" si="532"/>
        <v>100</v>
      </c>
    </row>
    <row r="3723" spans="1:25" x14ac:dyDescent="0.15">
      <c r="A3723" s="82">
        <f t="shared" si="527"/>
        <v>6</v>
      </c>
      <c r="B3723" s="46">
        <v>43620.999999990978</v>
      </c>
      <c r="C3723" s="47">
        <f>Eingabe!G3724</f>
        <v>3.4</v>
      </c>
      <c r="D3723" s="77">
        <v>3723</v>
      </c>
      <c r="E3723" s="47"/>
      <c r="F3723" s="25">
        <f t="shared" si="525"/>
        <v>5.07</v>
      </c>
      <c r="G3723" s="25">
        <f>VLOOKUP(F3723,'Spezifische Werte'!$B$2:$C$4002,2,FALSE)</f>
        <v>9.6185977081711158E-2</v>
      </c>
      <c r="H3723" s="25">
        <f t="shared" si="528"/>
        <v>192.37195416342232</v>
      </c>
      <c r="J3723" s="25">
        <f t="shared" si="526"/>
        <v>5.0999999999999996</v>
      </c>
      <c r="K3723" s="25">
        <f>VLOOKUP(J3723,'Spezifische Werte'!$B$2:$C$4002,2,FALSE)</f>
        <v>9.8097213536623304E-2</v>
      </c>
      <c r="L3723" s="25">
        <f t="shared" si="529"/>
        <v>196.1944270732466</v>
      </c>
      <c r="R3723" s="25">
        <v>3721</v>
      </c>
      <c r="S3723" s="25">
        <v>3720</v>
      </c>
      <c r="T3723" s="25">
        <f t="shared" si="533"/>
        <v>0.23280191638908432</v>
      </c>
      <c r="U3723" s="25">
        <f t="shared" si="530"/>
        <v>0.23707026949069152</v>
      </c>
      <c r="W3723" s="17">
        <f>Eingabe!H3724</f>
        <v>115</v>
      </c>
      <c r="X3723" s="17">
        <f t="shared" si="531"/>
        <v>1.1499999999999999</v>
      </c>
      <c r="Y3723" s="17">
        <f t="shared" si="532"/>
        <v>120</v>
      </c>
    </row>
    <row r="3724" spans="1:25" x14ac:dyDescent="0.15">
      <c r="A3724" s="82">
        <f t="shared" si="527"/>
        <v>6</v>
      </c>
      <c r="B3724" s="46">
        <v>43621.041666657642</v>
      </c>
      <c r="C3724" s="47">
        <f>Eingabe!G3725</f>
        <v>3.2</v>
      </c>
      <c r="D3724" s="77">
        <v>3724</v>
      </c>
      <c r="E3724" s="47"/>
      <c r="F3724" s="25">
        <f t="shared" si="525"/>
        <v>4.7699999999999996</v>
      </c>
      <c r="G3724" s="25">
        <f>VLOOKUP(F3724,'Spezifische Werte'!$B$2:$C$4002,2,FALSE)</f>
        <v>7.8679349945367349E-2</v>
      </c>
      <c r="H3724" s="25">
        <f t="shared" si="528"/>
        <v>157.3586998907347</v>
      </c>
      <c r="J3724" s="25">
        <f t="shared" si="526"/>
        <v>4.8</v>
      </c>
      <c r="K3724" s="25">
        <f>VLOOKUP(J3724,'Spezifische Werte'!$B$2:$C$4002,2,FALSE)</f>
        <v>8.0310065544742015E-2</v>
      </c>
      <c r="L3724" s="25">
        <f t="shared" si="529"/>
        <v>160.62013108948403</v>
      </c>
      <c r="R3724" s="25">
        <v>3722</v>
      </c>
      <c r="S3724" s="25">
        <v>3721</v>
      </c>
      <c r="T3724" s="25">
        <f t="shared" si="533"/>
        <v>0.23280191638908432</v>
      </c>
      <c r="U3724" s="25">
        <f t="shared" si="530"/>
        <v>0.23707026949069152</v>
      </c>
      <c r="W3724" s="17">
        <f>Eingabe!H3725</f>
        <v>100</v>
      </c>
      <c r="X3724" s="17">
        <f t="shared" si="531"/>
        <v>1</v>
      </c>
      <c r="Y3724" s="17">
        <f t="shared" si="532"/>
        <v>100</v>
      </c>
    </row>
    <row r="3725" spans="1:25" x14ac:dyDescent="0.15">
      <c r="A3725" s="82">
        <f t="shared" si="527"/>
        <v>6</v>
      </c>
      <c r="B3725" s="46">
        <v>43621.083333324306</v>
      </c>
      <c r="C3725" s="47">
        <f>Eingabe!G3726</f>
        <v>3.8</v>
      </c>
      <c r="D3725" s="77">
        <v>3725</v>
      </c>
      <c r="E3725" s="47"/>
      <c r="F3725" s="25">
        <f t="shared" si="525"/>
        <v>5.67</v>
      </c>
      <c r="G3725" s="25">
        <f>VLOOKUP(F3725,'Spezifische Werte'!$B$2:$C$4002,2,FALSE)</f>
        <v>0.13840049448137109</v>
      </c>
      <c r="H3725" s="25">
        <f t="shared" si="528"/>
        <v>276.80098896274217</v>
      </c>
      <c r="J3725" s="25">
        <f t="shared" si="526"/>
        <v>5.7</v>
      </c>
      <c r="K3725" s="25">
        <f>VLOOKUP(J3725,'Spezifische Werte'!$B$2:$C$4002,2,FALSE)</f>
        <v>0.14069825500153915</v>
      </c>
      <c r="L3725" s="25">
        <f t="shared" si="529"/>
        <v>281.39651000307828</v>
      </c>
      <c r="R3725" s="25">
        <v>3723</v>
      </c>
      <c r="S3725" s="25">
        <v>3722</v>
      </c>
      <c r="T3725" s="25">
        <f t="shared" si="533"/>
        <v>0.23280191638908432</v>
      </c>
      <c r="U3725" s="25">
        <f t="shared" si="530"/>
        <v>0.23707026949069152</v>
      </c>
      <c r="W3725" s="17">
        <f>Eingabe!H3726</f>
        <v>101</v>
      </c>
      <c r="X3725" s="17">
        <f t="shared" si="531"/>
        <v>1.01</v>
      </c>
      <c r="Y3725" s="17">
        <f t="shared" si="532"/>
        <v>100</v>
      </c>
    </row>
    <row r="3726" spans="1:25" x14ac:dyDescent="0.15">
      <c r="A3726" s="82">
        <f t="shared" si="527"/>
        <v>6</v>
      </c>
      <c r="B3726" s="46">
        <v>43621.124999990971</v>
      </c>
      <c r="C3726" s="47">
        <f>Eingabe!G3727</f>
        <v>4</v>
      </c>
      <c r="D3726" s="77">
        <v>3726</v>
      </c>
      <c r="E3726" s="47"/>
      <c r="F3726" s="25">
        <f t="shared" si="525"/>
        <v>5.97</v>
      </c>
      <c r="G3726" s="25">
        <f>VLOOKUP(F3726,'Spezifische Werte'!$B$2:$C$4002,2,FALSE)</f>
        <v>0.1627434603343155</v>
      </c>
      <c r="H3726" s="25">
        <f t="shared" si="528"/>
        <v>325.486920668631</v>
      </c>
      <c r="J3726" s="25">
        <f t="shared" si="526"/>
        <v>6</v>
      </c>
      <c r="K3726" s="25">
        <f>VLOOKUP(J3726,'Spezifische Werte'!$B$2:$C$4002,2,FALSE)</f>
        <v>0.16538134424295356</v>
      </c>
      <c r="L3726" s="25">
        <f t="shared" si="529"/>
        <v>330.76268848590712</v>
      </c>
      <c r="R3726" s="25">
        <v>3724</v>
      </c>
      <c r="S3726" s="25">
        <v>3723</v>
      </c>
      <c r="T3726" s="25">
        <f t="shared" si="533"/>
        <v>0.23280191638908432</v>
      </c>
      <c r="U3726" s="25">
        <f t="shared" si="530"/>
        <v>0.23707026949069152</v>
      </c>
      <c r="W3726" s="17">
        <f>Eingabe!H3727</f>
        <v>102</v>
      </c>
      <c r="X3726" s="17">
        <f t="shared" si="531"/>
        <v>1.02</v>
      </c>
      <c r="Y3726" s="17">
        <f t="shared" si="532"/>
        <v>100</v>
      </c>
    </row>
    <row r="3727" spans="1:25" x14ac:dyDescent="0.15">
      <c r="A3727" s="82">
        <f t="shared" si="527"/>
        <v>6</v>
      </c>
      <c r="B3727" s="46">
        <v>43621.166666657635</v>
      </c>
      <c r="C3727" s="47">
        <f>Eingabe!G3728</f>
        <v>4</v>
      </c>
      <c r="D3727" s="77">
        <v>3727</v>
      </c>
      <c r="E3727" s="47"/>
      <c r="F3727" s="25">
        <f t="shared" si="525"/>
        <v>5.97</v>
      </c>
      <c r="G3727" s="25">
        <f>VLOOKUP(F3727,'Spezifische Werte'!$B$2:$C$4002,2,FALSE)</f>
        <v>0.1627434603343155</v>
      </c>
      <c r="H3727" s="25">
        <f t="shared" si="528"/>
        <v>325.486920668631</v>
      </c>
      <c r="J3727" s="25">
        <f t="shared" si="526"/>
        <v>6</v>
      </c>
      <c r="K3727" s="25">
        <f>VLOOKUP(J3727,'Spezifische Werte'!$B$2:$C$4002,2,FALSE)</f>
        <v>0.16538134424295356</v>
      </c>
      <c r="L3727" s="25">
        <f t="shared" si="529"/>
        <v>330.76268848590712</v>
      </c>
      <c r="R3727" s="25">
        <v>3725</v>
      </c>
      <c r="S3727" s="25">
        <v>3724</v>
      </c>
      <c r="T3727" s="25">
        <f t="shared" si="533"/>
        <v>0.23280191638908432</v>
      </c>
      <c r="U3727" s="25">
        <f t="shared" si="530"/>
        <v>0.23707026949069152</v>
      </c>
      <c r="W3727" s="17">
        <f>Eingabe!H3728</f>
        <v>99</v>
      </c>
      <c r="X3727" s="17">
        <f t="shared" si="531"/>
        <v>0.99</v>
      </c>
      <c r="Y3727" s="17">
        <f t="shared" si="532"/>
        <v>100</v>
      </c>
    </row>
    <row r="3728" spans="1:25" x14ac:dyDescent="0.15">
      <c r="A3728" s="82">
        <f t="shared" si="527"/>
        <v>6</v>
      </c>
      <c r="B3728" s="46">
        <v>43621.208333324299</v>
      </c>
      <c r="C3728" s="47">
        <f>Eingabe!G3729</f>
        <v>3.7</v>
      </c>
      <c r="D3728" s="77">
        <v>3728</v>
      </c>
      <c r="E3728" s="47"/>
      <c r="F3728" s="25">
        <f t="shared" si="525"/>
        <v>5.52</v>
      </c>
      <c r="G3728" s="25">
        <f>VLOOKUP(F3728,'Spezifische Werte'!$B$2:$C$4002,2,FALSE)</f>
        <v>0.12721663519138685</v>
      </c>
      <c r="H3728" s="25">
        <f t="shared" si="528"/>
        <v>254.43327038277369</v>
      </c>
      <c r="J3728" s="25">
        <f t="shared" si="526"/>
        <v>5.55</v>
      </c>
      <c r="K3728" s="25">
        <f>VLOOKUP(J3728,'Spezifische Werte'!$B$2:$C$4002,2,FALSE)</f>
        <v>0.12941942247043492</v>
      </c>
      <c r="L3728" s="25">
        <f t="shared" si="529"/>
        <v>258.83884494086982</v>
      </c>
      <c r="R3728" s="25">
        <v>3726</v>
      </c>
      <c r="S3728" s="25">
        <v>3725</v>
      </c>
      <c r="T3728" s="25">
        <f t="shared" si="533"/>
        <v>0.23280191638908432</v>
      </c>
      <c r="U3728" s="25">
        <f t="shared" si="530"/>
        <v>0.23707026949069152</v>
      </c>
      <c r="W3728" s="17">
        <f>Eingabe!H3729</f>
        <v>103</v>
      </c>
      <c r="X3728" s="17">
        <f t="shared" si="531"/>
        <v>1.03</v>
      </c>
      <c r="Y3728" s="17">
        <f t="shared" si="532"/>
        <v>100</v>
      </c>
    </row>
    <row r="3729" spans="1:25" x14ac:dyDescent="0.15">
      <c r="A3729" s="82">
        <f t="shared" si="527"/>
        <v>6</v>
      </c>
      <c r="B3729" s="46">
        <v>43621.249999990963</v>
      </c>
      <c r="C3729" s="47">
        <f>Eingabe!G3730</f>
        <v>4.0999999999999996</v>
      </c>
      <c r="D3729" s="77">
        <v>3729</v>
      </c>
      <c r="E3729" s="47"/>
      <c r="F3729" s="25">
        <f t="shared" si="525"/>
        <v>6.12</v>
      </c>
      <c r="G3729" s="25">
        <f>VLOOKUP(F3729,'Spezifische Werte'!$B$2:$C$4002,2,FALSE)</f>
        <v>0.17636813552353289</v>
      </c>
      <c r="H3729" s="25">
        <f t="shared" si="528"/>
        <v>352.73627104706577</v>
      </c>
      <c r="J3729" s="25">
        <f t="shared" si="526"/>
        <v>6.15</v>
      </c>
      <c r="K3729" s="25">
        <f>VLOOKUP(J3729,'Spezifische Werte'!$B$2:$C$4002,2,FALSE)</f>
        <v>0.17921779013058811</v>
      </c>
      <c r="L3729" s="25">
        <f t="shared" si="529"/>
        <v>358.4355802611762</v>
      </c>
      <c r="R3729" s="25">
        <v>3727</v>
      </c>
      <c r="S3729" s="25">
        <v>3726</v>
      </c>
      <c r="T3729" s="25">
        <f t="shared" si="533"/>
        <v>0.23280191638908432</v>
      </c>
      <c r="U3729" s="25">
        <f t="shared" si="530"/>
        <v>0.23707026949069152</v>
      </c>
      <c r="W3729" s="17">
        <f>Eingabe!H3730</f>
        <v>107</v>
      </c>
      <c r="X3729" s="17">
        <f t="shared" si="531"/>
        <v>1.07</v>
      </c>
      <c r="Y3729" s="17">
        <f t="shared" si="532"/>
        <v>110.00000000000001</v>
      </c>
    </row>
    <row r="3730" spans="1:25" x14ac:dyDescent="0.15">
      <c r="A3730" s="82">
        <f t="shared" si="527"/>
        <v>6</v>
      </c>
      <c r="B3730" s="46">
        <v>43621.291666657628</v>
      </c>
      <c r="C3730" s="47">
        <f>Eingabe!G3731</f>
        <v>5.2</v>
      </c>
      <c r="D3730" s="77">
        <v>3730</v>
      </c>
      <c r="E3730" s="47"/>
      <c r="F3730" s="25">
        <f t="shared" si="525"/>
        <v>7.76</v>
      </c>
      <c r="G3730" s="25">
        <f>VLOOKUP(F3730,'Spezifische Werte'!$B$2:$C$4002,2,FALSE)</f>
        <v>0.37619660828942059</v>
      </c>
      <c r="H3730" s="25">
        <f t="shared" si="528"/>
        <v>752.39321657884113</v>
      </c>
      <c r="J3730" s="25">
        <f t="shared" si="526"/>
        <v>7.8</v>
      </c>
      <c r="K3730" s="25">
        <f>VLOOKUP(J3730,'Spezifische Werte'!$B$2:$C$4002,2,FALSE)</f>
        <v>0.3821877888895947</v>
      </c>
      <c r="L3730" s="25">
        <f t="shared" si="529"/>
        <v>764.37557777918937</v>
      </c>
      <c r="R3730" s="25">
        <v>3728</v>
      </c>
      <c r="S3730" s="25">
        <v>3727</v>
      </c>
      <c r="T3730" s="25">
        <f t="shared" si="533"/>
        <v>0.23280191638908432</v>
      </c>
      <c r="U3730" s="25">
        <f t="shared" si="530"/>
        <v>0.23707026949069152</v>
      </c>
      <c r="W3730" s="17">
        <f>Eingabe!H3731</f>
        <v>93</v>
      </c>
      <c r="X3730" s="17">
        <f t="shared" si="531"/>
        <v>0.93</v>
      </c>
      <c r="Y3730" s="17">
        <f t="shared" si="532"/>
        <v>90</v>
      </c>
    </row>
    <row r="3731" spans="1:25" x14ac:dyDescent="0.15">
      <c r="A3731" s="82">
        <f t="shared" si="527"/>
        <v>6</v>
      </c>
      <c r="B3731" s="46">
        <v>43621.333333324292</v>
      </c>
      <c r="C3731" s="47">
        <f>Eingabe!G3732</f>
        <v>6.5</v>
      </c>
      <c r="D3731" s="77">
        <v>3731</v>
      </c>
      <c r="E3731" s="47"/>
      <c r="F3731" s="25">
        <f t="shared" si="525"/>
        <v>9.6999999999999993</v>
      </c>
      <c r="G3731" s="25">
        <f>VLOOKUP(F3731,'Spezifische Werte'!$B$2:$C$4002,2,FALSE)</f>
        <v>0.69796521003178913</v>
      </c>
      <c r="H3731" s="25">
        <f t="shared" si="528"/>
        <v>1395.9304200635784</v>
      </c>
      <c r="J3731" s="25">
        <f t="shared" si="526"/>
        <v>9.75</v>
      </c>
      <c r="K3731" s="25">
        <f>VLOOKUP(J3731,'Spezifische Werte'!$B$2:$C$4002,2,FALSE)</f>
        <v>0.70553224205682485</v>
      </c>
      <c r="L3731" s="25">
        <f t="shared" si="529"/>
        <v>1411.0644841136498</v>
      </c>
      <c r="R3731" s="25">
        <v>3729</v>
      </c>
      <c r="S3731" s="25">
        <v>3728</v>
      </c>
      <c r="T3731" s="25">
        <f t="shared" si="533"/>
        <v>0.23280191638908432</v>
      </c>
      <c r="U3731" s="25">
        <f t="shared" si="530"/>
        <v>0.23707026949069152</v>
      </c>
      <c r="W3731" s="17">
        <f>Eingabe!H3732</f>
        <v>101</v>
      </c>
      <c r="X3731" s="17">
        <f t="shared" si="531"/>
        <v>1.01</v>
      </c>
      <c r="Y3731" s="17">
        <f t="shared" si="532"/>
        <v>100</v>
      </c>
    </row>
    <row r="3732" spans="1:25" x14ac:dyDescent="0.15">
      <c r="A3732" s="82">
        <f t="shared" si="527"/>
        <v>6</v>
      </c>
      <c r="B3732" s="46">
        <v>43621.374999990956</v>
      </c>
      <c r="C3732" s="47">
        <f>Eingabe!G3733</f>
        <v>7.3</v>
      </c>
      <c r="D3732" s="77">
        <v>3732</v>
      </c>
      <c r="E3732" s="47"/>
      <c r="F3732" s="25">
        <f t="shared" si="525"/>
        <v>10.89</v>
      </c>
      <c r="G3732" s="25">
        <f>VLOOKUP(F3732,'Spezifische Werte'!$B$2:$C$4002,2,FALSE)</f>
        <v>0.84086253778157871</v>
      </c>
      <c r="H3732" s="25">
        <f t="shared" si="528"/>
        <v>1681.7250755631574</v>
      </c>
      <c r="J3732" s="25">
        <f t="shared" si="526"/>
        <v>10.95</v>
      </c>
      <c r="K3732" s="25">
        <f>VLOOKUP(J3732,'Spezifische Werte'!$B$2:$C$4002,2,FALSE)</f>
        <v>0.8460822985114913</v>
      </c>
      <c r="L3732" s="25">
        <f t="shared" si="529"/>
        <v>1692.1645970229827</v>
      </c>
      <c r="R3732" s="25">
        <v>3730</v>
      </c>
      <c r="S3732" s="25">
        <v>3729</v>
      </c>
      <c r="T3732" s="25">
        <f t="shared" si="533"/>
        <v>0.23280191638908432</v>
      </c>
      <c r="U3732" s="25">
        <f t="shared" si="530"/>
        <v>0.23707026949069152</v>
      </c>
      <c r="W3732" s="17">
        <f>Eingabe!H3733</f>
        <v>109</v>
      </c>
      <c r="X3732" s="17">
        <f t="shared" si="531"/>
        <v>1.0900000000000001</v>
      </c>
      <c r="Y3732" s="17">
        <f t="shared" si="532"/>
        <v>110.00000000000001</v>
      </c>
    </row>
    <row r="3733" spans="1:25" x14ac:dyDescent="0.15">
      <c r="A3733" s="82">
        <f t="shared" si="527"/>
        <v>6</v>
      </c>
      <c r="B3733" s="46">
        <v>43621.41666665762</v>
      </c>
      <c r="C3733" s="47">
        <f>Eingabe!G3734</f>
        <v>7.2</v>
      </c>
      <c r="D3733" s="77">
        <v>3733</v>
      </c>
      <c r="E3733" s="47"/>
      <c r="F3733" s="25">
        <f t="shared" si="525"/>
        <v>10.74</v>
      </c>
      <c r="G3733" s="25">
        <f>VLOOKUP(F3733,'Spezifische Werte'!$B$2:$C$4002,2,FALSE)</f>
        <v>0.82701392432538656</v>
      </c>
      <c r="H3733" s="25">
        <f t="shared" si="528"/>
        <v>1654.0278486507732</v>
      </c>
      <c r="J3733" s="25">
        <f t="shared" si="526"/>
        <v>10.8</v>
      </c>
      <c r="K3733" s="25">
        <f>VLOOKUP(J3733,'Spezifische Werte'!$B$2:$C$4002,2,FALSE)</f>
        <v>0.83269098357721782</v>
      </c>
      <c r="L3733" s="25">
        <f t="shared" si="529"/>
        <v>1665.3819671544356</v>
      </c>
      <c r="R3733" s="25">
        <v>3731</v>
      </c>
      <c r="S3733" s="25">
        <v>3730</v>
      </c>
      <c r="T3733" s="25">
        <f t="shared" si="533"/>
        <v>0.23280191638908432</v>
      </c>
      <c r="U3733" s="25">
        <f t="shared" si="530"/>
        <v>0.23707026949069152</v>
      </c>
      <c r="W3733" s="17">
        <f>Eingabe!H3734</f>
        <v>91</v>
      </c>
      <c r="X3733" s="17">
        <f t="shared" si="531"/>
        <v>0.91</v>
      </c>
      <c r="Y3733" s="17">
        <f t="shared" si="532"/>
        <v>90</v>
      </c>
    </row>
    <row r="3734" spans="1:25" x14ac:dyDescent="0.15">
      <c r="A3734" s="82">
        <f t="shared" si="527"/>
        <v>6</v>
      </c>
      <c r="B3734" s="46">
        <v>43621.458333324284</v>
      </c>
      <c r="C3734" s="47">
        <f>Eingabe!G3735</f>
        <v>7.2</v>
      </c>
      <c r="D3734" s="77">
        <v>3734</v>
      </c>
      <c r="E3734" s="47"/>
      <c r="F3734" s="25">
        <f t="shared" si="525"/>
        <v>10.74</v>
      </c>
      <c r="G3734" s="25">
        <f>VLOOKUP(F3734,'Spezifische Werte'!$B$2:$C$4002,2,FALSE)</f>
        <v>0.82701392432538656</v>
      </c>
      <c r="H3734" s="25">
        <f t="shared" si="528"/>
        <v>1654.0278486507732</v>
      </c>
      <c r="J3734" s="25">
        <f t="shared" si="526"/>
        <v>10.8</v>
      </c>
      <c r="K3734" s="25">
        <f>VLOOKUP(J3734,'Spezifische Werte'!$B$2:$C$4002,2,FALSE)</f>
        <v>0.83269098357721782</v>
      </c>
      <c r="L3734" s="25">
        <f t="shared" si="529"/>
        <v>1665.3819671544356</v>
      </c>
      <c r="R3734" s="25">
        <v>3732</v>
      </c>
      <c r="S3734" s="25">
        <v>3731</v>
      </c>
      <c r="T3734" s="25">
        <f t="shared" si="533"/>
        <v>0.23280191638908432</v>
      </c>
      <c r="U3734" s="25">
        <f t="shared" si="530"/>
        <v>0.23707026949069152</v>
      </c>
      <c r="W3734" s="17">
        <f>Eingabe!H3735</f>
        <v>90</v>
      </c>
      <c r="X3734" s="17">
        <f t="shared" si="531"/>
        <v>0.9</v>
      </c>
      <c r="Y3734" s="17">
        <f t="shared" si="532"/>
        <v>90</v>
      </c>
    </row>
    <row r="3735" spans="1:25" x14ac:dyDescent="0.15">
      <c r="A3735" s="82">
        <f t="shared" si="527"/>
        <v>6</v>
      </c>
      <c r="B3735" s="46">
        <v>43621.499999990949</v>
      </c>
      <c r="C3735" s="47">
        <f>Eingabe!G3736</f>
        <v>8.6</v>
      </c>
      <c r="D3735" s="77">
        <v>3735</v>
      </c>
      <c r="E3735" s="47"/>
      <c r="F3735" s="25">
        <f t="shared" si="525"/>
        <v>12.83</v>
      </c>
      <c r="G3735" s="25">
        <f>VLOOKUP(F3735,'Spezifische Werte'!$B$2:$C$4002,2,FALSE)</f>
        <v>0.94871367461487521</v>
      </c>
      <c r="H3735" s="25">
        <f t="shared" si="528"/>
        <v>1897.4273492297505</v>
      </c>
      <c r="J3735" s="25">
        <f t="shared" si="526"/>
        <v>12.9</v>
      </c>
      <c r="K3735" s="25">
        <f>VLOOKUP(J3735,'Spezifische Werte'!$B$2:$C$4002,2,FALSE)</f>
        <v>0.95117944099382257</v>
      </c>
      <c r="L3735" s="25">
        <f t="shared" si="529"/>
        <v>1902.3588819876452</v>
      </c>
      <c r="R3735" s="25">
        <v>3733</v>
      </c>
      <c r="S3735" s="25">
        <v>3732</v>
      </c>
      <c r="T3735" s="25">
        <f t="shared" si="533"/>
        <v>0.23280191638908432</v>
      </c>
      <c r="U3735" s="25">
        <f t="shared" si="530"/>
        <v>0.23707026949069152</v>
      </c>
      <c r="W3735" s="17">
        <f>Eingabe!H3736</f>
        <v>91</v>
      </c>
      <c r="X3735" s="17">
        <f t="shared" si="531"/>
        <v>0.91</v>
      </c>
      <c r="Y3735" s="17">
        <f t="shared" si="532"/>
        <v>90</v>
      </c>
    </row>
    <row r="3736" spans="1:25" x14ac:dyDescent="0.15">
      <c r="A3736" s="82">
        <f t="shared" si="527"/>
        <v>6</v>
      </c>
      <c r="B3736" s="46">
        <v>43621.541666657613</v>
      </c>
      <c r="C3736" s="47">
        <f>Eingabe!G3737</f>
        <v>8.4</v>
      </c>
      <c r="D3736" s="77">
        <v>3736</v>
      </c>
      <c r="E3736" s="47"/>
      <c r="F3736" s="25">
        <f t="shared" si="525"/>
        <v>12.53</v>
      </c>
      <c r="G3736" s="25">
        <f>VLOOKUP(F3736,'Spezifische Werte'!$B$2:$C$4002,2,FALSE)</f>
        <v>0.93726995773054234</v>
      </c>
      <c r="H3736" s="25">
        <f t="shared" si="528"/>
        <v>1874.5399154610848</v>
      </c>
      <c r="J3736" s="25">
        <f t="shared" si="526"/>
        <v>12.6</v>
      </c>
      <c r="K3736" s="25">
        <f>VLOOKUP(J3736,'Spezifische Werte'!$B$2:$C$4002,2,FALSE)</f>
        <v>0.9400669328598984</v>
      </c>
      <c r="L3736" s="25">
        <f t="shared" si="529"/>
        <v>1880.1338657197969</v>
      </c>
      <c r="R3736" s="25">
        <v>3734</v>
      </c>
      <c r="S3736" s="25">
        <v>3733</v>
      </c>
      <c r="T3736" s="25">
        <f t="shared" si="533"/>
        <v>0.23280191638908432</v>
      </c>
      <c r="U3736" s="25">
        <f t="shared" si="530"/>
        <v>0.23707026949069152</v>
      </c>
      <c r="W3736" s="17">
        <f>Eingabe!H3737</f>
        <v>91</v>
      </c>
      <c r="X3736" s="17">
        <f t="shared" si="531"/>
        <v>0.91</v>
      </c>
      <c r="Y3736" s="17">
        <f t="shared" si="532"/>
        <v>90</v>
      </c>
    </row>
    <row r="3737" spans="1:25" x14ac:dyDescent="0.15">
      <c r="A3737" s="82">
        <f t="shared" si="527"/>
        <v>6</v>
      </c>
      <c r="B3737" s="46">
        <v>43621.583333324277</v>
      </c>
      <c r="C3737" s="47">
        <f>Eingabe!G3738</f>
        <v>8.8000000000000007</v>
      </c>
      <c r="D3737" s="77">
        <v>3737</v>
      </c>
      <c r="E3737" s="47"/>
      <c r="F3737" s="25">
        <f t="shared" si="525"/>
        <v>13.13</v>
      </c>
      <c r="G3737" s="25">
        <f>VLOOKUP(F3737,'Spezifische Werte'!$B$2:$C$4002,2,FALSE)</f>
        <v>0.95861579150152687</v>
      </c>
      <c r="H3737" s="25">
        <f t="shared" si="528"/>
        <v>1917.2315830030536</v>
      </c>
      <c r="J3737" s="25">
        <f t="shared" si="526"/>
        <v>13.2</v>
      </c>
      <c r="K3737" s="25">
        <f>VLOOKUP(J3737,'Spezifische Werte'!$B$2:$C$4002,2,FALSE)</f>
        <v>0.96071926627754123</v>
      </c>
      <c r="L3737" s="25">
        <f t="shared" si="529"/>
        <v>1921.4385325550825</v>
      </c>
      <c r="R3737" s="25">
        <v>3735</v>
      </c>
      <c r="S3737" s="25">
        <v>3734</v>
      </c>
      <c r="T3737" s="25">
        <f t="shared" si="533"/>
        <v>0.23280191638908432</v>
      </c>
      <c r="U3737" s="25">
        <f t="shared" si="530"/>
        <v>0.23707026949069152</v>
      </c>
      <c r="W3737" s="17">
        <f>Eingabe!H3738</f>
        <v>89</v>
      </c>
      <c r="X3737" s="17">
        <f t="shared" si="531"/>
        <v>0.89</v>
      </c>
      <c r="Y3737" s="17">
        <f t="shared" si="532"/>
        <v>90</v>
      </c>
    </row>
    <row r="3738" spans="1:25" x14ac:dyDescent="0.15">
      <c r="A3738" s="82">
        <f t="shared" si="527"/>
        <v>6</v>
      </c>
      <c r="B3738" s="46">
        <v>43621.624999990941</v>
      </c>
      <c r="C3738" s="47">
        <f>Eingabe!G3739</f>
        <v>7.9</v>
      </c>
      <c r="D3738" s="77">
        <v>3738</v>
      </c>
      <c r="E3738" s="47"/>
      <c r="F3738" s="25">
        <f t="shared" si="525"/>
        <v>11.79</v>
      </c>
      <c r="G3738" s="25">
        <f>VLOOKUP(F3738,'Spezifische Werte'!$B$2:$C$4002,2,FALSE)</f>
        <v>0.90283430382971097</v>
      </c>
      <c r="H3738" s="25">
        <f t="shared" si="528"/>
        <v>1805.6686076594219</v>
      </c>
      <c r="J3738" s="25">
        <f t="shared" si="526"/>
        <v>11.85</v>
      </c>
      <c r="K3738" s="25">
        <f>VLOOKUP(J3738,'Spezifische Werte'!$B$2:$C$4002,2,FALSE)</f>
        <v>0.90599923861330134</v>
      </c>
      <c r="L3738" s="25">
        <f t="shared" si="529"/>
        <v>1811.9984772266027</v>
      </c>
      <c r="R3738" s="25">
        <v>3736</v>
      </c>
      <c r="S3738" s="25">
        <v>3735</v>
      </c>
      <c r="T3738" s="25">
        <f t="shared" si="533"/>
        <v>0.23280191638908432</v>
      </c>
      <c r="U3738" s="25">
        <f t="shared" si="530"/>
        <v>0.23707026949069152</v>
      </c>
      <c r="W3738" s="17">
        <f>Eingabe!H3739</f>
        <v>100</v>
      </c>
      <c r="X3738" s="17">
        <f t="shared" si="531"/>
        <v>1</v>
      </c>
      <c r="Y3738" s="17">
        <f t="shared" si="532"/>
        <v>100</v>
      </c>
    </row>
    <row r="3739" spans="1:25" x14ac:dyDescent="0.15">
      <c r="A3739" s="82">
        <f t="shared" si="527"/>
        <v>6</v>
      </c>
      <c r="B3739" s="46">
        <v>43621.666666657606</v>
      </c>
      <c r="C3739" s="47">
        <f>Eingabe!G3740</f>
        <v>6.4</v>
      </c>
      <c r="D3739" s="77">
        <v>3739</v>
      </c>
      <c r="E3739" s="47"/>
      <c r="F3739" s="25">
        <f t="shared" si="525"/>
        <v>9.5500000000000007</v>
      </c>
      <c r="G3739" s="25">
        <f>VLOOKUP(F3739,'Spezifische Werte'!$B$2:$C$4002,2,FALSE)</f>
        <v>0.67451952571721774</v>
      </c>
      <c r="H3739" s="25">
        <f t="shared" si="528"/>
        <v>1349.0390514344356</v>
      </c>
      <c r="J3739" s="25">
        <f t="shared" si="526"/>
        <v>9.6</v>
      </c>
      <c r="K3739" s="25">
        <f>VLOOKUP(J3739,'Spezifische Werte'!$B$2:$C$4002,2,FALSE)</f>
        <v>0.6824555696232707</v>
      </c>
      <c r="L3739" s="25">
        <f t="shared" si="529"/>
        <v>1364.9111392465413</v>
      </c>
      <c r="R3739" s="25">
        <v>3737</v>
      </c>
      <c r="S3739" s="25">
        <v>3736</v>
      </c>
      <c r="T3739" s="25">
        <f t="shared" si="533"/>
        <v>0.23280191638908432</v>
      </c>
      <c r="U3739" s="25">
        <f t="shared" si="530"/>
        <v>0.23707026949069152</v>
      </c>
      <c r="W3739" s="17">
        <f>Eingabe!H3740</f>
        <v>95</v>
      </c>
      <c r="X3739" s="17">
        <f t="shared" si="531"/>
        <v>0.95</v>
      </c>
      <c r="Y3739" s="17">
        <f t="shared" si="532"/>
        <v>100</v>
      </c>
    </row>
    <row r="3740" spans="1:25" x14ac:dyDescent="0.15">
      <c r="A3740" s="82">
        <f t="shared" si="527"/>
        <v>6</v>
      </c>
      <c r="B3740" s="46">
        <v>43621.70833332427</v>
      </c>
      <c r="C3740" s="47">
        <f>Eingabe!G3741</f>
        <v>7.1</v>
      </c>
      <c r="D3740" s="77">
        <v>3740</v>
      </c>
      <c r="E3740" s="47"/>
      <c r="F3740" s="25">
        <f t="shared" si="525"/>
        <v>10.59</v>
      </c>
      <c r="G3740" s="25">
        <f>VLOOKUP(F3740,'Spezifische Werte'!$B$2:$C$4002,2,FALSE)</f>
        <v>0.8120114567449348</v>
      </c>
      <c r="H3740" s="25">
        <f t="shared" si="528"/>
        <v>1624.0229134898696</v>
      </c>
      <c r="J3740" s="25">
        <f t="shared" si="526"/>
        <v>10.65</v>
      </c>
      <c r="K3740" s="25">
        <f>VLOOKUP(J3740,'Spezifische Werte'!$B$2:$C$4002,2,FALSE)</f>
        <v>0.81815187612980644</v>
      </c>
      <c r="L3740" s="25">
        <f t="shared" si="529"/>
        <v>1636.3037522596128</v>
      </c>
      <c r="R3740" s="25">
        <v>3738</v>
      </c>
      <c r="S3740" s="25">
        <v>3737</v>
      </c>
      <c r="T3740" s="25">
        <f t="shared" si="533"/>
        <v>0.23280191638908432</v>
      </c>
      <c r="U3740" s="25">
        <f t="shared" si="530"/>
        <v>0.23707026949069152</v>
      </c>
      <c r="W3740" s="17">
        <f>Eingabe!H3741</f>
        <v>100</v>
      </c>
      <c r="X3740" s="17">
        <f t="shared" si="531"/>
        <v>1</v>
      </c>
      <c r="Y3740" s="17">
        <f t="shared" si="532"/>
        <v>100</v>
      </c>
    </row>
    <row r="3741" spans="1:25" x14ac:dyDescent="0.15">
      <c r="A3741" s="82">
        <f t="shared" si="527"/>
        <v>6</v>
      </c>
      <c r="B3741" s="46">
        <v>43621.749999990934</v>
      </c>
      <c r="C3741" s="47">
        <f>Eingabe!G3742</f>
        <v>6.6</v>
      </c>
      <c r="D3741" s="77">
        <v>3741</v>
      </c>
      <c r="E3741" s="47"/>
      <c r="F3741" s="25">
        <f t="shared" si="525"/>
        <v>9.85</v>
      </c>
      <c r="G3741" s="25">
        <f>VLOOKUP(F3741,'Spezifische Werte'!$B$2:$C$4002,2,FALSE)</f>
        <v>0.72027431855487523</v>
      </c>
      <c r="H3741" s="25">
        <f t="shared" si="528"/>
        <v>1440.5486371097504</v>
      </c>
      <c r="J3741" s="25">
        <f t="shared" si="526"/>
        <v>9.9</v>
      </c>
      <c r="K3741" s="25">
        <f>VLOOKUP(J3741,'Spezifische Werte'!$B$2:$C$4002,2,FALSE)</f>
        <v>0.72744279855046079</v>
      </c>
      <c r="L3741" s="25">
        <f t="shared" si="529"/>
        <v>1454.8855971009216</v>
      </c>
      <c r="R3741" s="25">
        <v>3739</v>
      </c>
      <c r="S3741" s="25">
        <v>3738</v>
      </c>
      <c r="T3741" s="25">
        <f t="shared" si="533"/>
        <v>0.23280191638908432</v>
      </c>
      <c r="U3741" s="25">
        <f t="shared" si="530"/>
        <v>0.23707026949069152</v>
      </c>
      <c r="W3741" s="17">
        <f>Eingabe!H3742</f>
        <v>101</v>
      </c>
      <c r="X3741" s="17">
        <f t="shared" si="531"/>
        <v>1.01</v>
      </c>
      <c r="Y3741" s="17">
        <f t="shared" si="532"/>
        <v>100</v>
      </c>
    </row>
    <row r="3742" spans="1:25" x14ac:dyDescent="0.15">
      <c r="A3742" s="82">
        <f t="shared" si="527"/>
        <v>6</v>
      </c>
      <c r="B3742" s="46">
        <v>43621.791666657598</v>
      </c>
      <c r="C3742" s="47">
        <f>Eingabe!G3743</f>
        <v>4.9000000000000004</v>
      </c>
      <c r="D3742" s="77">
        <v>3742</v>
      </c>
      <c r="E3742" s="47"/>
      <c r="F3742" s="25">
        <f t="shared" si="525"/>
        <v>7.31</v>
      </c>
      <c r="G3742" s="25">
        <f>VLOOKUP(F3742,'Spezifische Werte'!$B$2:$C$4002,2,FALSE)</f>
        <v>0.3124426167174133</v>
      </c>
      <c r="H3742" s="25">
        <f t="shared" si="528"/>
        <v>624.88523343482666</v>
      </c>
      <c r="J3742" s="25">
        <f t="shared" si="526"/>
        <v>7.35</v>
      </c>
      <c r="K3742" s="25">
        <f>VLOOKUP(J3742,'Spezifische Werte'!$B$2:$C$4002,2,FALSE)</f>
        <v>0.31783439487629789</v>
      </c>
      <c r="L3742" s="25">
        <f t="shared" si="529"/>
        <v>635.66878975259579</v>
      </c>
      <c r="R3742" s="25">
        <v>3740</v>
      </c>
      <c r="S3742" s="25">
        <v>3739</v>
      </c>
      <c r="T3742" s="25">
        <f t="shared" si="533"/>
        <v>0.23280191638908432</v>
      </c>
      <c r="U3742" s="25">
        <f t="shared" si="530"/>
        <v>0.23707026949069152</v>
      </c>
      <c r="W3742" s="17">
        <f>Eingabe!H3743</f>
        <v>102</v>
      </c>
      <c r="X3742" s="17">
        <f t="shared" si="531"/>
        <v>1.02</v>
      </c>
      <c r="Y3742" s="17">
        <f t="shared" si="532"/>
        <v>100</v>
      </c>
    </row>
    <row r="3743" spans="1:25" x14ac:dyDescent="0.15">
      <c r="A3743" s="82">
        <f t="shared" si="527"/>
        <v>6</v>
      </c>
      <c r="B3743" s="46">
        <v>43621.833333324263</v>
      </c>
      <c r="C3743" s="47">
        <f>Eingabe!G3744</f>
        <v>6.2</v>
      </c>
      <c r="D3743" s="77">
        <v>3743</v>
      </c>
      <c r="E3743" s="47"/>
      <c r="F3743" s="25">
        <f t="shared" si="525"/>
        <v>9.25</v>
      </c>
      <c r="G3743" s="25">
        <f>VLOOKUP(F3743,'Spezifische Werte'!$B$2:$C$4002,2,FALSE)</f>
        <v>0.62472364642828149</v>
      </c>
      <c r="H3743" s="25">
        <f t="shared" si="528"/>
        <v>1249.4472928565631</v>
      </c>
      <c r="J3743" s="25">
        <f t="shared" si="526"/>
        <v>9.3000000000000007</v>
      </c>
      <c r="K3743" s="25">
        <f>VLOOKUP(J3743,'Spezifische Werte'!$B$2:$C$4002,2,FALSE)</f>
        <v>0.63323553500353946</v>
      </c>
      <c r="L3743" s="25">
        <f t="shared" si="529"/>
        <v>1266.4710700070789</v>
      </c>
      <c r="R3743" s="25">
        <v>3741</v>
      </c>
      <c r="S3743" s="25">
        <v>3740</v>
      </c>
      <c r="T3743" s="25">
        <f t="shared" si="533"/>
        <v>0.23280191638908432</v>
      </c>
      <c r="U3743" s="25">
        <f t="shared" si="530"/>
        <v>0.23707026949069152</v>
      </c>
      <c r="W3743" s="17">
        <f>Eingabe!H3744</f>
        <v>94</v>
      </c>
      <c r="X3743" s="17">
        <f t="shared" si="531"/>
        <v>0.94</v>
      </c>
      <c r="Y3743" s="17">
        <f t="shared" si="532"/>
        <v>90</v>
      </c>
    </row>
    <row r="3744" spans="1:25" x14ac:dyDescent="0.15">
      <c r="A3744" s="82">
        <f t="shared" si="527"/>
        <v>6</v>
      </c>
      <c r="B3744" s="46">
        <v>43621.874999990927</v>
      </c>
      <c r="C3744" s="47">
        <f>Eingabe!G3745</f>
        <v>6</v>
      </c>
      <c r="D3744" s="77">
        <v>3744</v>
      </c>
      <c r="E3744" s="47"/>
      <c r="F3744" s="25">
        <f t="shared" si="525"/>
        <v>8.9499999999999993</v>
      </c>
      <c r="G3744" s="25">
        <f>VLOOKUP(F3744,'Spezifische Werte'!$B$2:$C$4002,2,FALSE)</f>
        <v>0.57274769367218936</v>
      </c>
      <c r="H3744" s="25">
        <f t="shared" si="528"/>
        <v>1145.4953873443787</v>
      </c>
      <c r="J3744" s="25">
        <f t="shared" si="526"/>
        <v>9</v>
      </c>
      <c r="K3744" s="25">
        <f>VLOOKUP(J3744,'Spezifische Werte'!$B$2:$C$4002,2,FALSE)</f>
        <v>0.58146600886357502</v>
      </c>
      <c r="L3744" s="25">
        <f t="shared" si="529"/>
        <v>1162.93201772715</v>
      </c>
      <c r="R3744" s="25">
        <v>3742</v>
      </c>
      <c r="S3744" s="25">
        <v>3741</v>
      </c>
      <c r="T3744" s="25">
        <f t="shared" si="533"/>
        <v>0.23280191638908432</v>
      </c>
      <c r="U3744" s="25">
        <f t="shared" si="530"/>
        <v>0.23707026949069152</v>
      </c>
      <c r="W3744" s="17">
        <f>Eingabe!H3745</f>
        <v>92</v>
      </c>
      <c r="X3744" s="17">
        <f t="shared" si="531"/>
        <v>0.92</v>
      </c>
      <c r="Y3744" s="17">
        <f t="shared" si="532"/>
        <v>90</v>
      </c>
    </row>
    <row r="3745" spans="1:25" x14ac:dyDescent="0.15">
      <c r="A3745" s="82">
        <f t="shared" si="527"/>
        <v>6</v>
      </c>
      <c r="B3745" s="46">
        <v>43621.916666657591</v>
      </c>
      <c r="C3745" s="47">
        <f>Eingabe!G3746</f>
        <v>6.3</v>
      </c>
      <c r="D3745" s="77">
        <v>3745</v>
      </c>
      <c r="E3745" s="47"/>
      <c r="F3745" s="25">
        <f t="shared" si="525"/>
        <v>9.4</v>
      </c>
      <c r="G3745" s="25">
        <f>VLOOKUP(F3745,'Spezifische Werte'!$B$2:$C$4002,2,FALSE)</f>
        <v>0.65003553309220252</v>
      </c>
      <c r="H3745" s="25">
        <f t="shared" si="528"/>
        <v>1300.071066184405</v>
      </c>
      <c r="J3745" s="25">
        <f t="shared" si="526"/>
        <v>9.4499999999999993</v>
      </c>
      <c r="K3745" s="25">
        <f>VLOOKUP(J3745,'Spezifische Werte'!$B$2:$C$4002,2,FALSE)</f>
        <v>0.65830260757456582</v>
      </c>
      <c r="L3745" s="25">
        <f t="shared" si="529"/>
        <v>1316.6052151491317</v>
      </c>
      <c r="R3745" s="25">
        <v>3743</v>
      </c>
      <c r="S3745" s="25">
        <v>3742</v>
      </c>
      <c r="T3745" s="25">
        <f t="shared" si="533"/>
        <v>0.23280191638908432</v>
      </c>
      <c r="U3745" s="25">
        <f t="shared" si="530"/>
        <v>0.23707026949069152</v>
      </c>
      <c r="W3745" s="17">
        <f>Eingabe!H3746</f>
        <v>86</v>
      </c>
      <c r="X3745" s="17">
        <f t="shared" si="531"/>
        <v>0.86</v>
      </c>
      <c r="Y3745" s="17">
        <f t="shared" si="532"/>
        <v>90</v>
      </c>
    </row>
    <row r="3746" spans="1:25" x14ac:dyDescent="0.15">
      <c r="A3746" s="82">
        <f t="shared" si="527"/>
        <v>6</v>
      </c>
      <c r="B3746" s="46">
        <v>43621.958333324255</v>
      </c>
      <c r="C3746" s="47">
        <f>Eingabe!G3747</f>
        <v>5.6</v>
      </c>
      <c r="D3746" s="77">
        <v>3746</v>
      </c>
      <c r="E3746" s="47"/>
      <c r="F3746" s="25">
        <f t="shared" si="525"/>
        <v>8.35</v>
      </c>
      <c r="G3746" s="25">
        <f>VLOOKUP(F3746,'Spezifische Werte'!$B$2:$C$4002,2,FALSE)</f>
        <v>0.46963573954984494</v>
      </c>
      <c r="H3746" s="25">
        <f t="shared" si="528"/>
        <v>939.27147909968994</v>
      </c>
      <c r="J3746" s="25">
        <f t="shared" si="526"/>
        <v>8.4</v>
      </c>
      <c r="K3746" s="25">
        <f>VLOOKUP(J3746,'Spezifische Werte'!$B$2:$C$4002,2,FALSE)</f>
        <v>0.47799983664408341</v>
      </c>
      <c r="L3746" s="25">
        <f t="shared" si="529"/>
        <v>955.99967328816683</v>
      </c>
      <c r="R3746" s="25">
        <v>3744</v>
      </c>
      <c r="S3746" s="25">
        <v>3743</v>
      </c>
      <c r="T3746" s="25">
        <f t="shared" si="533"/>
        <v>0.23280191638908432</v>
      </c>
      <c r="U3746" s="25">
        <f t="shared" si="530"/>
        <v>0.23707026949069152</v>
      </c>
      <c r="W3746" s="17">
        <f>Eingabe!H3747</f>
        <v>101</v>
      </c>
      <c r="X3746" s="17">
        <f t="shared" si="531"/>
        <v>1.01</v>
      </c>
      <c r="Y3746" s="17">
        <f t="shared" si="532"/>
        <v>100</v>
      </c>
    </row>
    <row r="3747" spans="1:25" x14ac:dyDescent="0.15">
      <c r="A3747" s="82">
        <f t="shared" si="527"/>
        <v>6</v>
      </c>
      <c r="B3747" s="46">
        <v>43621.99999999092</v>
      </c>
      <c r="C3747" s="47">
        <f>Eingabe!G3748</f>
        <v>5.3</v>
      </c>
      <c r="D3747" s="77">
        <v>3747</v>
      </c>
      <c r="E3747" s="47"/>
      <c r="F3747" s="25">
        <f t="shared" si="525"/>
        <v>7.91</v>
      </c>
      <c r="G3747" s="25">
        <f>VLOOKUP(F3747,'Spezifische Werte'!$B$2:$C$4002,2,FALSE)</f>
        <v>0.39893199083383452</v>
      </c>
      <c r="H3747" s="25">
        <f t="shared" si="528"/>
        <v>797.86398166766901</v>
      </c>
      <c r="J3747" s="25">
        <f t="shared" si="526"/>
        <v>7.95</v>
      </c>
      <c r="K3747" s="25">
        <f>VLOOKUP(J3747,'Spezifische Werte'!$B$2:$C$4002,2,FALSE)</f>
        <v>0.40511792205919206</v>
      </c>
      <c r="L3747" s="25">
        <f t="shared" si="529"/>
        <v>810.23584411838408</v>
      </c>
      <c r="R3747" s="25">
        <v>3745</v>
      </c>
      <c r="S3747" s="25">
        <v>3744</v>
      </c>
      <c r="T3747" s="25">
        <f t="shared" si="533"/>
        <v>0.23280191638908432</v>
      </c>
      <c r="U3747" s="25">
        <f t="shared" si="530"/>
        <v>0.23707026949069152</v>
      </c>
      <c r="W3747" s="17">
        <f>Eingabe!H3748</f>
        <v>78</v>
      </c>
      <c r="X3747" s="17">
        <f t="shared" si="531"/>
        <v>0.78</v>
      </c>
      <c r="Y3747" s="17">
        <f t="shared" si="532"/>
        <v>80</v>
      </c>
    </row>
    <row r="3748" spans="1:25" x14ac:dyDescent="0.15">
      <c r="A3748" s="82">
        <f t="shared" si="527"/>
        <v>6</v>
      </c>
      <c r="B3748" s="46">
        <v>43622.041666657584</v>
      </c>
      <c r="C3748" s="47">
        <f>Eingabe!G3749</f>
        <v>5.4</v>
      </c>
      <c r="D3748" s="77">
        <v>3748</v>
      </c>
      <c r="E3748" s="47"/>
      <c r="F3748" s="25">
        <f t="shared" si="525"/>
        <v>8.06</v>
      </c>
      <c r="G3748" s="25">
        <f>VLOOKUP(F3748,'Spezifische Werte'!$B$2:$C$4002,2,FALSE)</f>
        <v>0.42239374838249216</v>
      </c>
      <c r="H3748" s="25">
        <f t="shared" si="528"/>
        <v>844.78749676498433</v>
      </c>
      <c r="J3748" s="25">
        <f t="shared" si="526"/>
        <v>8.1</v>
      </c>
      <c r="K3748" s="25">
        <f>VLOOKUP(J3748,'Spezifische Werte'!$B$2:$C$4002,2,FALSE)</f>
        <v>0.428769385012092</v>
      </c>
      <c r="L3748" s="25">
        <f t="shared" si="529"/>
        <v>857.53877002418403</v>
      </c>
      <c r="R3748" s="25">
        <v>3746</v>
      </c>
      <c r="S3748" s="25">
        <v>3745</v>
      </c>
      <c r="T3748" s="25">
        <f t="shared" si="533"/>
        <v>0.23280191638908432</v>
      </c>
      <c r="U3748" s="25">
        <f t="shared" si="530"/>
        <v>0.23707026949069152</v>
      </c>
      <c r="W3748" s="17">
        <f>Eingabe!H3749</f>
        <v>83</v>
      </c>
      <c r="X3748" s="17">
        <f t="shared" si="531"/>
        <v>0.83</v>
      </c>
      <c r="Y3748" s="17">
        <f t="shared" si="532"/>
        <v>80</v>
      </c>
    </row>
    <row r="3749" spans="1:25" x14ac:dyDescent="0.15">
      <c r="A3749" s="82">
        <f t="shared" si="527"/>
        <v>6</v>
      </c>
      <c r="B3749" s="46">
        <v>43622.083333324248</v>
      </c>
      <c r="C3749" s="47">
        <f>Eingabe!G3750</f>
        <v>5</v>
      </c>
      <c r="D3749" s="77">
        <v>3749</v>
      </c>
      <c r="E3749" s="47"/>
      <c r="F3749" s="25">
        <f t="shared" si="525"/>
        <v>7.46</v>
      </c>
      <c r="G3749" s="25">
        <f>VLOOKUP(F3749,'Spezifische Werte'!$B$2:$C$4002,2,FALSE)</f>
        <v>0.33294203068553224</v>
      </c>
      <c r="H3749" s="25">
        <f t="shared" si="528"/>
        <v>665.88406137106449</v>
      </c>
      <c r="J3749" s="25">
        <f t="shared" si="526"/>
        <v>7.5</v>
      </c>
      <c r="K3749" s="25">
        <f>VLOOKUP(J3749,'Spezifische Werte'!$B$2:$C$4002,2,FALSE)</f>
        <v>0.33853673002168488</v>
      </c>
      <c r="L3749" s="25">
        <f t="shared" si="529"/>
        <v>677.07346004336978</v>
      </c>
      <c r="R3749" s="25">
        <v>3747</v>
      </c>
      <c r="S3749" s="25">
        <v>3746</v>
      </c>
      <c r="T3749" s="25">
        <f t="shared" si="533"/>
        <v>0.23280191638908432</v>
      </c>
      <c r="U3749" s="25">
        <f t="shared" si="530"/>
        <v>0.23707026949069152</v>
      </c>
      <c r="W3749" s="17">
        <f>Eingabe!H3750</f>
        <v>88</v>
      </c>
      <c r="X3749" s="17">
        <f t="shared" si="531"/>
        <v>0.88</v>
      </c>
      <c r="Y3749" s="17">
        <f t="shared" si="532"/>
        <v>90</v>
      </c>
    </row>
    <row r="3750" spans="1:25" x14ac:dyDescent="0.15">
      <c r="A3750" s="82">
        <f t="shared" si="527"/>
        <v>6</v>
      </c>
      <c r="B3750" s="46">
        <v>43622.124999990912</v>
      </c>
      <c r="C3750" s="47">
        <f>Eingabe!G3751</f>
        <v>5.3</v>
      </c>
      <c r="D3750" s="77">
        <v>3750</v>
      </c>
      <c r="E3750" s="47"/>
      <c r="F3750" s="25">
        <f t="shared" si="525"/>
        <v>7.91</v>
      </c>
      <c r="G3750" s="25">
        <f>VLOOKUP(F3750,'Spezifische Werte'!$B$2:$C$4002,2,FALSE)</f>
        <v>0.39893199083383452</v>
      </c>
      <c r="H3750" s="25">
        <f t="shared" si="528"/>
        <v>797.86398166766901</v>
      </c>
      <c r="J3750" s="25">
        <f t="shared" si="526"/>
        <v>7.95</v>
      </c>
      <c r="K3750" s="25">
        <f>VLOOKUP(J3750,'Spezifische Werte'!$B$2:$C$4002,2,FALSE)</f>
        <v>0.40511792205919206</v>
      </c>
      <c r="L3750" s="25">
        <f t="shared" si="529"/>
        <v>810.23584411838408</v>
      </c>
      <c r="R3750" s="25">
        <v>3748</v>
      </c>
      <c r="S3750" s="25">
        <v>3747</v>
      </c>
      <c r="T3750" s="25">
        <f t="shared" si="533"/>
        <v>0.23280191638908432</v>
      </c>
      <c r="U3750" s="25">
        <f t="shared" si="530"/>
        <v>0.23707026949069152</v>
      </c>
      <c r="W3750" s="17">
        <f>Eingabe!H3751</f>
        <v>90</v>
      </c>
      <c r="X3750" s="17">
        <f t="shared" si="531"/>
        <v>0.9</v>
      </c>
      <c r="Y3750" s="17">
        <f t="shared" si="532"/>
        <v>90</v>
      </c>
    </row>
    <row r="3751" spans="1:25" x14ac:dyDescent="0.15">
      <c r="A3751" s="82">
        <f t="shared" si="527"/>
        <v>6</v>
      </c>
      <c r="B3751" s="46">
        <v>43622.166666657577</v>
      </c>
      <c r="C3751" s="47">
        <f>Eingabe!G3752</f>
        <v>5.8</v>
      </c>
      <c r="D3751" s="77">
        <v>3751</v>
      </c>
      <c r="E3751" s="47"/>
      <c r="F3751" s="25">
        <f t="shared" si="525"/>
        <v>8.65</v>
      </c>
      <c r="G3751" s="25">
        <f>VLOOKUP(F3751,'Spezifische Werte'!$B$2:$C$4002,2,FALSE)</f>
        <v>0.52059998612319236</v>
      </c>
      <c r="H3751" s="25">
        <f t="shared" si="528"/>
        <v>1041.1999722463847</v>
      </c>
      <c r="J3751" s="25">
        <f t="shared" si="526"/>
        <v>8.6999999999999993</v>
      </c>
      <c r="K3751" s="25">
        <f>VLOOKUP(J3751,'Spezifische Werte'!$B$2:$C$4002,2,FALSE)</f>
        <v>0.52924251604798966</v>
      </c>
      <c r="L3751" s="25">
        <f t="shared" si="529"/>
        <v>1058.4850320959792</v>
      </c>
      <c r="R3751" s="25">
        <v>3749</v>
      </c>
      <c r="S3751" s="25">
        <v>3748</v>
      </c>
      <c r="T3751" s="25">
        <f t="shared" si="533"/>
        <v>0.23280191638908432</v>
      </c>
      <c r="U3751" s="25">
        <f t="shared" si="530"/>
        <v>0.23707026949069152</v>
      </c>
      <c r="W3751" s="17">
        <f>Eingabe!H3752</f>
        <v>91</v>
      </c>
      <c r="X3751" s="17">
        <f t="shared" si="531"/>
        <v>0.91</v>
      </c>
      <c r="Y3751" s="17">
        <f t="shared" si="532"/>
        <v>90</v>
      </c>
    </row>
    <row r="3752" spans="1:25" x14ac:dyDescent="0.15">
      <c r="A3752" s="82">
        <f t="shared" si="527"/>
        <v>6</v>
      </c>
      <c r="B3752" s="46">
        <v>43622.208333324241</v>
      </c>
      <c r="C3752" s="47">
        <f>Eingabe!G3753</f>
        <v>6.6</v>
      </c>
      <c r="D3752" s="77">
        <v>3752</v>
      </c>
      <c r="E3752" s="47"/>
      <c r="F3752" s="25">
        <f t="shared" si="525"/>
        <v>9.85</v>
      </c>
      <c r="G3752" s="25">
        <f>VLOOKUP(F3752,'Spezifische Werte'!$B$2:$C$4002,2,FALSE)</f>
        <v>0.72027431855487523</v>
      </c>
      <c r="H3752" s="25">
        <f t="shared" si="528"/>
        <v>1440.5486371097504</v>
      </c>
      <c r="J3752" s="25">
        <f t="shared" si="526"/>
        <v>9.9</v>
      </c>
      <c r="K3752" s="25">
        <f>VLOOKUP(J3752,'Spezifische Werte'!$B$2:$C$4002,2,FALSE)</f>
        <v>0.72744279855046079</v>
      </c>
      <c r="L3752" s="25">
        <f t="shared" si="529"/>
        <v>1454.8855971009216</v>
      </c>
      <c r="R3752" s="25">
        <v>3750</v>
      </c>
      <c r="S3752" s="25">
        <v>3749</v>
      </c>
      <c r="T3752" s="25">
        <f t="shared" si="533"/>
        <v>0.23280191638908432</v>
      </c>
      <c r="U3752" s="25">
        <f t="shared" si="530"/>
        <v>0.23707026949069152</v>
      </c>
      <c r="W3752" s="17">
        <f>Eingabe!H3753</f>
        <v>90</v>
      </c>
      <c r="X3752" s="17">
        <f t="shared" si="531"/>
        <v>0.9</v>
      </c>
      <c r="Y3752" s="17">
        <f t="shared" si="532"/>
        <v>90</v>
      </c>
    </row>
    <row r="3753" spans="1:25" x14ac:dyDescent="0.15">
      <c r="A3753" s="82">
        <f t="shared" si="527"/>
        <v>6</v>
      </c>
      <c r="B3753" s="46">
        <v>43622.249999990905</v>
      </c>
      <c r="C3753" s="47">
        <f>Eingabe!G3754</f>
        <v>6.1</v>
      </c>
      <c r="D3753" s="77">
        <v>3753</v>
      </c>
      <c r="E3753" s="47"/>
      <c r="F3753" s="25">
        <f t="shared" si="525"/>
        <v>9.1</v>
      </c>
      <c r="G3753" s="25">
        <f>VLOOKUP(F3753,'Spezifische Werte'!$B$2:$C$4002,2,FALSE)</f>
        <v>0.59886663276505681</v>
      </c>
      <c r="H3753" s="25">
        <f t="shared" si="528"/>
        <v>1197.7332655301136</v>
      </c>
      <c r="J3753" s="25">
        <f t="shared" si="526"/>
        <v>9.15</v>
      </c>
      <c r="K3753" s="25">
        <f>VLOOKUP(J3753,'Spezifische Werte'!$B$2:$C$4002,2,FALSE)</f>
        <v>0.60752867779351938</v>
      </c>
      <c r="L3753" s="25">
        <f t="shared" si="529"/>
        <v>1215.0573555870387</v>
      </c>
      <c r="R3753" s="25">
        <v>3751</v>
      </c>
      <c r="S3753" s="25">
        <v>3750</v>
      </c>
      <c r="T3753" s="25">
        <f t="shared" si="533"/>
        <v>0.23280191638908432</v>
      </c>
      <c r="U3753" s="25">
        <f t="shared" si="530"/>
        <v>0.23707026949069152</v>
      </c>
      <c r="W3753" s="17">
        <f>Eingabe!H3754</f>
        <v>96</v>
      </c>
      <c r="X3753" s="17">
        <f t="shared" si="531"/>
        <v>0.96</v>
      </c>
      <c r="Y3753" s="17">
        <f t="shared" si="532"/>
        <v>100</v>
      </c>
    </row>
    <row r="3754" spans="1:25" x14ac:dyDescent="0.15">
      <c r="A3754" s="82">
        <f t="shared" si="527"/>
        <v>6</v>
      </c>
      <c r="B3754" s="46">
        <v>43622.291666657569</v>
      </c>
      <c r="C3754" s="47">
        <f>Eingabe!G3755</f>
        <v>7.1</v>
      </c>
      <c r="D3754" s="77">
        <v>3754</v>
      </c>
      <c r="E3754" s="47"/>
      <c r="F3754" s="25">
        <f t="shared" si="525"/>
        <v>10.59</v>
      </c>
      <c r="G3754" s="25">
        <f>VLOOKUP(F3754,'Spezifische Werte'!$B$2:$C$4002,2,FALSE)</f>
        <v>0.8120114567449348</v>
      </c>
      <c r="H3754" s="25">
        <f t="shared" si="528"/>
        <v>1624.0229134898696</v>
      </c>
      <c r="J3754" s="25">
        <f t="shared" si="526"/>
        <v>10.65</v>
      </c>
      <c r="K3754" s="25">
        <f>VLOOKUP(J3754,'Spezifische Werte'!$B$2:$C$4002,2,FALSE)</f>
        <v>0.81815187612980644</v>
      </c>
      <c r="L3754" s="25">
        <f t="shared" si="529"/>
        <v>1636.3037522596128</v>
      </c>
      <c r="R3754" s="25">
        <v>3752</v>
      </c>
      <c r="S3754" s="25">
        <v>3751</v>
      </c>
      <c r="T3754" s="25">
        <f t="shared" si="533"/>
        <v>0.23280191638908432</v>
      </c>
      <c r="U3754" s="25">
        <f t="shared" si="530"/>
        <v>0.23707026949069152</v>
      </c>
      <c r="W3754" s="17">
        <f>Eingabe!H3755</f>
        <v>104</v>
      </c>
      <c r="X3754" s="17">
        <f t="shared" si="531"/>
        <v>1.04</v>
      </c>
      <c r="Y3754" s="17">
        <f t="shared" si="532"/>
        <v>100</v>
      </c>
    </row>
    <row r="3755" spans="1:25" x14ac:dyDescent="0.15">
      <c r="A3755" s="82">
        <f t="shared" si="527"/>
        <v>6</v>
      </c>
      <c r="B3755" s="46">
        <v>43622.333333324234</v>
      </c>
      <c r="C3755" s="47">
        <f>Eingabe!G3756</f>
        <v>6.4</v>
      </c>
      <c r="D3755" s="77">
        <v>3755</v>
      </c>
      <c r="E3755" s="47"/>
      <c r="F3755" s="25">
        <f t="shared" si="525"/>
        <v>9.5500000000000007</v>
      </c>
      <c r="G3755" s="25">
        <f>VLOOKUP(F3755,'Spezifische Werte'!$B$2:$C$4002,2,FALSE)</f>
        <v>0.67451952571721774</v>
      </c>
      <c r="H3755" s="25">
        <f t="shared" si="528"/>
        <v>1349.0390514344356</v>
      </c>
      <c r="J3755" s="25">
        <f t="shared" si="526"/>
        <v>9.6</v>
      </c>
      <c r="K3755" s="25">
        <f>VLOOKUP(J3755,'Spezifische Werte'!$B$2:$C$4002,2,FALSE)</f>
        <v>0.6824555696232707</v>
      </c>
      <c r="L3755" s="25">
        <f t="shared" si="529"/>
        <v>1364.9111392465413</v>
      </c>
      <c r="R3755" s="25">
        <v>3753</v>
      </c>
      <c r="S3755" s="25">
        <v>3752</v>
      </c>
      <c r="T3755" s="25">
        <f t="shared" si="533"/>
        <v>0.23280191638908432</v>
      </c>
      <c r="U3755" s="25">
        <f t="shared" si="530"/>
        <v>0.23707026949069152</v>
      </c>
      <c r="W3755" s="17">
        <f>Eingabe!H3756</f>
        <v>102</v>
      </c>
      <c r="X3755" s="17">
        <f t="shared" si="531"/>
        <v>1.02</v>
      </c>
      <c r="Y3755" s="17">
        <f t="shared" si="532"/>
        <v>100</v>
      </c>
    </row>
    <row r="3756" spans="1:25" x14ac:dyDescent="0.15">
      <c r="A3756" s="82">
        <f t="shared" si="527"/>
        <v>6</v>
      </c>
      <c r="B3756" s="46">
        <v>43622.374999990898</v>
      </c>
      <c r="C3756" s="47">
        <f>Eingabe!G3757</f>
        <v>6.5</v>
      </c>
      <c r="D3756" s="77">
        <v>3756</v>
      </c>
      <c r="E3756" s="47"/>
      <c r="F3756" s="25">
        <f t="shared" si="525"/>
        <v>9.6999999999999993</v>
      </c>
      <c r="G3756" s="25">
        <f>VLOOKUP(F3756,'Spezifische Werte'!$B$2:$C$4002,2,FALSE)</f>
        <v>0.69796521003178913</v>
      </c>
      <c r="H3756" s="25">
        <f t="shared" si="528"/>
        <v>1395.9304200635784</v>
      </c>
      <c r="J3756" s="25">
        <f t="shared" si="526"/>
        <v>9.75</v>
      </c>
      <c r="K3756" s="25">
        <f>VLOOKUP(J3756,'Spezifische Werte'!$B$2:$C$4002,2,FALSE)</f>
        <v>0.70553224205682485</v>
      </c>
      <c r="L3756" s="25">
        <f t="shared" si="529"/>
        <v>1411.0644841136498</v>
      </c>
      <c r="R3756" s="25">
        <v>3754</v>
      </c>
      <c r="S3756" s="25">
        <v>3753</v>
      </c>
      <c r="T3756" s="25">
        <f t="shared" si="533"/>
        <v>0.23280191638908432</v>
      </c>
      <c r="U3756" s="25">
        <f t="shared" si="530"/>
        <v>0.23707026949069152</v>
      </c>
      <c r="W3756" s="17">
        <f>Eingabe!H3757</f>
        <v>107</v>
      </c>
      <c r="X3756" s="17">
        <f t="shared" si="531"/>
        <v>1.07</v>
      </c>
      <c r="Y3756" s="17">
        <f t="shared" si="532"/>
        <v>110.00000000000001</v>
      </c>
    </row>
    <row r="3757" spans="1:25" x14ac:dyDescent="0.15">
      <c r="A3757" s="82">
        <f t="shared" si="527"/>
        <v>6</v>
      </c>
      <c r="B3757" s="46">
        <v>43622.416666657562</v>
      </c>
      <c r="C3757" s="47">
        <f>Eingabe!G3758</f>
        <v>6.2</v>
      </c>
      <c r="D3757" s="77">
        <v>3757</v>
      </c>
      <c r="E3757" s="47"/>
      <c r="F3757" s="25">
        <f t="shared" si="525"/>
        <v>9.25</v>
      </c>
      <c r="G3757" s="25">
        <f>VLOOKUP(F3757,'Spezifische Werte'!$B$2:$C$4002,2,FALSE)</f>
        <v>0.62472364642828149</v>
      </c>
      <c r="H3757" s="25">
        <f t="shared" si="528"/>
        <v>1249.4472928565631</v>
      </c>
      <c r="J3757" s="25">
        <f t="shared" si="526"/>
        <v>9.3000000000000007</v>
      </c>
      <c r="K3757" s="25">
        <f>VLOOKUP(J3757,'Spezifische Werte'!$B$2:$C$4002,2,FALSE)</f>
        <v>0.63323553500353946</v>
      </c>
      <c r="L3757" s="25">
        <f t="shared" si="529"/>
        <v>1266.4710700070789</v>
      </c>
      <c r="R3757" s="25">
        <v>3755</v>
      </c>
      <c r="S3757" s="25">
        <v>3754</v>
      </c>
      <c r="T3757" s="25">
        <f t="shared" si="533"/>
        <v>0.23280191638908432</v>
      </c>
      <c r="U3757" s="25">
        <f t="shared" si="530"/>
        <v>0.23707026949069152</v>
      </c>
      <c r="W3757" s="17">
        <f>Eingabe!H3758</f>
        <v>117</v>
      </c>
      <c r="X3757" s="17">
        <f t="shared" si="531"/>
        <v>1.17</v>
      </c>
      <c r="Y3757" s="17">
        <f t="shared" si="532"/>
        <v>120</v>
      </c>
    </row>
    <row r="3758" spans="1:25" x14ac:dyDescent="0.15">
      <c r="A3758" s="82">
        <f t="shared" si="527"/>
        <v>6</v>
      </c>
      <c r="B3758" s="46">
        <v>43622.458333324226</v>
      </c>
      <c r="C3758" s="47">
        <f>Eingabe!G3759</f>
        <v>7.5</v>
      </c>
      <c r="D3758" s="77">
        <v>3758</v>
      </c>
      <c r="E3758" s="47"/>
      <c r="F3758" s="25">
        <f t="shared" si="525"/>
        <v>11.19</v>
      </c>
      <c r="G3758" s="25">
        <f>VLOOKUP(F3758,'Spezifische Werte'!$B$2:$C$4002,2,FALSE)</f>
        <v>0.86519023501556369</v>
      </c>
      <c r="H3758" s="25">
        <f t="shared" si="528"/>
        <v>1730.3804700311273</v>
      </c>
      <c r="J3758" s="25">
        <f t="shared" si="526"/>
        <v>11.25</v>
      </c>
      <c r="K3758" s="25">
        <f>VLOOKUP(J3758,'Spezifische Werte'!$B$2:$C$4002,2,FALSE)</f>
        <v>0.86955373483519349</v>
      </c>
      <c r="L3758" s="25">
        <f t="shared" si="529"/>
        <v>1739.107469670387</v>
      </c>
      <c r="R3758" s="25">
        <v>3756</v>
      </c>
      <c r="S3758" s="25">
        <v>3755</v>
      </c>
      <c r="T3758" s="25">
        <f t="shared" si="533"/>
        <v>0.23280191638908432</v>
      </c>
      <c r="U3758" s="25">
        <f t="shared" si="530"/>
        <v>0.23707026949069152</v>
      </c>
      <c r="W3758" s="17">
        <f>Eingabe!H3759</f>
        <v>113</v>
      </c>
      <c r="X3758" s="17">
        <f t="shared" si="531"/>
        <v>1.1299999999999999</v>
      </c>
      <c r="Y3758" s="17">
        <f t="shared" si="532"/>
        <v>110.00000000000001</v>
      </c>
    </row>
    <row r="3759" spans="1:25" x14ac:dyDescent="0.15">
      <c r="A3759" s="82">
        <f t="shared" si="527"/>
        <v>6</v>
      </c>
      <c r="B3759" s="46">
        <v>43622.499999990891</v>
      </c>
      <c r="C3759" s="47">
        <f>Eingabe!G3760</f>
        <v>7.5</v>
      </c>
      <c r="D3759" s="77">
        <v>3759</v>
      </c>
      <c r="E3759" s="47"/>
      <c r="F3759" s="25">
        <f t="shared" si="525"/>
        <v>11.19</v>
      </c>
      <c r="G3759" s="25">
        <f>VLOOKUP(F3759,'Spezifische Werte'!$B$2:$C$4002,2,FALSE)</f>
        <v>0.86519023501556369</v>
      </c>
      <c r="H3759" s="25">
        <f t="shared" si="528"/>
        <v>1730.3804700311273</v>
      </c>
      <c r="J3759" s="25">
        <f t="shared" si="526"/>
        <v>11.25</v>
      </c>
      <c r="K3759" s="25">
        <f>VLOOKUP(J3759,'Spezifische Werte'!$B$2:$C$4002,2,FALSE)</f>
        <v>0.86955373483519349</v>
      </c>
      <c r="L3759" s="25">
        <f t="shared" si="529"/>
        <v>1739.107469670387</v>
      </c>
      <c r="R3759" s="25">
        <v>3757</v>
      </c>
      <c r="S3759" s="25">
        <v>3756</v>
      </c>
      <c r="T3759" s="25">
        <f t="shared" si="533"/>
        <v>0.23280191638908432</v>
      </c>
      <c r="U3759" s="25">
        <f t="shared" si="530"/>
        <v>0.23707026949069152</v>
      </c>
      <c r="W3759" s="17">
        <f>Eingabe!H3760</f>
        <v>112</v>
      </c>
      <c r="X3759" s="17">
        <f t="shared" si="531"/>
        <v>1.1200000000000001</v>
      </c>
      <c r="Y3759" s="17">
        <f t="shared" si="532"/>
        <v>110.00000000000001</v>
      </c>
    </row>
    <row r="3760" spans="1:25" x14ac:dyDescent="0.15">
      <c r="A3760" s="82">
        <f t="shared" si="527"/>
        <v>6</v>
      </c>
      <c r="B3760" s="46">
        <v>43622.541666657555</v>
      </c>
      <c r="C3760" s="47">
        <f>Eingabe!G3761</f>
        <v>6.8</v>
      </c>
      <c r="D3760" s="77">
        <v>3760</v>
      </c>
      <c r="E3760" s="47"/>
      <c r="F3760" s="25">
        <f t="shared" si="525"/>
        <v>10.14</v>
      </c>
      <c r="G3760" s="25">
        <f>VLOOKUP(F3760,'Spezifische Werte'!$B$2:$C$4002,2,FALSE)</f>
        <v>0.75987049688249497</v>
      </c>
      <c r="H3760" s="25">
        <f t="shared" si="528"/>
        <v>1519.74099376499</v>
      </c>
      <c r="J3760" s="25">
        <f t="shared" si="526"/>
        <v>10.199999999999999</v>
      </c>
      <c r="K3760" s="25">
        <f>VLOOKUP(J3760,'Spezifische Werte'!$B$2:$C$4002,2,FALSE)</f>
        <v>0.76746217735576705</v>
      </c>
      <c r="L3760" s="25">
        <f t="shared" si="529"/>
        <v>1534.9243547115341</v>
      </c>
      <c r="R3760" s="25">
        <v>3758</v>
      </c>
      <c r="S3760" s="25">
        <v>3757</v>
      </c>
      <c r="T3760" s="25">
        <f t="shared" si="533"/>
        <v>0.23280191638908432</v>
      </c>
      <c r="U3760" s="25">
        <f t="shared" si="530"/>
        <v>0.23707026949069152</v>
      </c>
      <c r="W3760" s="17">
        <f>Eingabe!H3761</f>
        <v>96</v>
      </c>
      <c r="X3760" s="17">
        <f t="shared" si="531"/>
        <v>0.96</v>
      </c>
      <c r="Y3760" s="17">
        <f t="shared" si="532"/>
        <v>100</v>
      </c>
    </row>
    <row r="3761" spans="1:25" x14ac:dyDescent="0.15">
      <c r="A3761" s="82">
        <f t="shared" si="527"/>
        <v>6</v>
      </c>
      <c r="B3761" s="46">
        <v>43622.583333324219</v>
      </c>
      <c r="C3761" s="47">
        <f>Eingabe!G3762</f>
        <v>6.9</v>
      </c>
      <c r="D3761" s="77">
        <v>3761</v>
      </c>
      <c r="E3761" s="47"/>
      <c r="F3761" s="25">
        <f t="shared" si="525"/>
        <v>10.29</v>
      </c>
      <c r="G3761" s="25">
        <f>VLOOKUP(F3761,'Spezifische Werte'!$B$2:$C$4002,2,FALSE)</f>
        <v>0.77847265329133075</v>
      </c>
      <c r="H3761" s="25">
        <f t="shared" si="528"/>
        <v>1556.9453065826615</v>
      </c>
      <c r="J3761" s="25">
        <f t="shared" si="526"/>
        <v>10.35</v>
      </c>
      <c r="K3761" s="25">
        <f>VLOOKUP(J3761,'Spezifische Werte'!$B$2:$C$4002,2,FALSE)</f>
        <v>0.78556540744998338</v>
      </c>
      <c r="L3761" s="25">
        <f t="shared" si="529"/>
        <v>1571.1308148999667</v>
      </c>
      <c r="R3761" s="25">
        <v>3759</v>
      </c>
      <c r="S3761" s="25">
        <v>3758</v>
      </c>
      <c r="T3761" s="25">
        <f t="shared" si="533"/>
        <v>0.23280191638908432</v>
      </c>
      <c r="U3761" s="25">
        <f t="shared" si="530"/>
        <v>0.23707026949069152</v>
      </c>
      <c r="W3761" s="17">
        <f>Eingabe!H3762</f>
        <v>102</v>
      </c>
      <c r="X3761" s="17">
        <f t="shared" si="531"/>
        <v>1.02</v>
      </c>
      <c r="Y3761" s="17">
        <f t="shared" si="532"/>
        <v>100</v>
      </c>
    </row>
    <row r="3762" spans="1:25" x14ac:dyDescent="0.15">
      <c r="A3762" s="82">
        <f t="shared" si="527"/>
        <v>6</v>
      </c>
      <c r="B3762" s="46">
        <v>43622.624999990883</v>
      </c>
      <c r="C3762" s="47">
        <f>Eingabe!G3763</f>
        <v>5.7</v>
      </c>
      <c r="D3762" s="77">
        <v>3762</v>
      </c>
      <c r="E3762" s="47"/>
      <c r="F3762" s="25">
        <f t="shared" si="525"/>
        <v>8.5</v>
      </c>
      <c r="G3762" s="25">
        <f>VLOOKUP(F3762,'Spezifische Werte'!$B$2:$C$4002,2,FALSE)</f>
        <v>0.49489541709216678</v>
      </c>
      <c r="H3762" s="25">
        <f t="shared" si="528"/>
        <v>989.79083418433356</v>
      </c>
      <c r="J3762" s="25">
        <f t="shared" si="526"/>
        <v>8.5500000000000007</v>
      </c>
      <c r="K3762" s="25">
        <f>VLOOKUP(J3762,'Spezifische Werte'!$B$2:$C$4002,2,FALSE)</f>
        <v>0.50342054722621021</v>
      </c>
      <c r="L3762" s="25">
        <f t="shared" si="529"/>
        <v>1006.8410944524204</v>
      </c>
      <c r="R3762" s="25">
        <v>3760</v>
      </c>
      <c r="S3762" s="25">
        <v>3759</v>
      </c>
      <c r="T3762" s="25">
        <f t="shared" si="533"/>
        <v>0.23280191638908432</v>
      </c>
      <c r="U3762" s="25">
        <f t="shared" si="530"/>
        <v>0.23707026949069152</v>
      </c>
      <c r="W3762" s="17">
        <f>Eingabe!H3763</f>
        <v>98</v>
      </c>
      <c r="X3762" s="17">
        <f t="shared" si="531"/>
        <v>0.98</v>
      </c>
      <c r="Y3762" s="17">
        <f t="shared" si="532"/>
        <v>100</v>
      </c>
    </row>
    <row r="3763" spans="1:25" x14ac:dyDescent="0.15">
      <c r="A3763" s="82">
        <f t="shared" si="527"/>
        <v>6</v>
      </c>
      <c r="B3763" s="46">
        <v>43622.666666657547</v>
      </c>
      <c r="C3763" s="47">
        <f>Eingabe!G3764</f>
        <v>5.5</v>
      </c>
      <c r="D3763" s="77">
        <v>3763</v>
      </c>
      <c r="E3763" s="47"/>
      <c r="F3763" s="25">
        <f t="shared" si="525"/>
        <v>8.2100000000000009</v>
      </c>
      <c r="G3763" s="25">
        <f>VLOOKUP(F3763,'Spezifische Werte'!$B$2:$C$4002,2,FALSE)</f>
        <v>0.4465432352525967</v>
      </c>
      <c r="H3763" s="25">
        <f t="shared" si="528"/>
        <v>893.08647050519346</v>
      </c>
      <c r="J3763" s="25">
        <f t="shared" si="526"/>
        <v>8.25</v>
      </c>
      <c r="K3763" s="25">
        <f>VLOOKUP(J3763,'Spezifische Werte'!$B$2:$C$4002,2,FALSE)</f>
        <v>0.45308958157539997</v>
      </c>
      <c r="L3763" s="25">
        <f t="shared" si="529"/>
        <v>906.17916315079992</v>
      </c>
      <c r="R3763" s="25">
        <v>3761</v>
      </c>
      <c r="S3763" s="25">
        <v>3760</v>
      </c>
      <c r="T3763" s="25">
        <f t="shared" si="533"/>
        <v>0.23280191638908432</v>
      </c>
      <c r="U3763" s="25">
        <f t="shared" si="530"/>
        <v>0.23707026949069152</v>
      </c>
      <c r="W3763" s="17">
        <f>Eingabe!H3764</f>
        <v>90</v>
      </c>
      <c r="X3763" s="17">
        <f t="shared" si="531"/>
        <v>0.9</v>
      </c>
      <c r="Y3763" s="17">
        <f t="shared" si="532"/>
        <v>90</v>
      </c>
    </row>
    <row r="3764" spans="1:25" x14ac:dyDescent="0.15">
      <c r="A3764" s="82">
        <f t="shared" si="527"/>
        <v>6</v>
      </c>
      <c r="B3764" s="46">
        <v>43622.708333324212</v>
      </c>
      <c r="C3764" s="47">
        <f>Eingabe!G3765</f>
        <v>5.9</v>
      </c>
      <c r="D3764" s="77">
        <v>3764</v>
      </c>
      <c r="E3764" s="47"/>
      <c r="F3764" s="25">
        <f t="shared" si="525"/>
        <v>8.8000000000000007</v>
      </c>
      <c r="G3764" s="25">
        <f>VLOOKUP(F3764,'Spezifische Werte'!$B$2:$C$4002,2,FALSE)</f>
        <v>0.54660374975483961</v>
      </c>
      <c r="H3764" s="25">
        <f t="shared" si="528"/>
        <v>1093.2074995096791</v>
      </c>
      <c r="J3764" s="25">
        <f t="shared" si="526"/>
        <v>8.85</v>
      </c>
      <c r="K3764" s="25">
        <f>VLOOKUP(J3764,'Spezifische Werte'!$B$2:$C$4002,2,FALSE)</f>
        <v>0.55531067469875062</v>
      </c>
      <c r="L3764" s="25">
        <f t="shared" si="529"/>
        <v>1110.6213493975013</v>
      </c>
      <c r="R3764" s="25">
        <v>3762</v>
      </c>
      <c r="S3764" s="25">
        <v>3761</v>
      </c>
      <c r="T3764" s="25">
        <f t="shared" si="533"/>
        <v>0.23280191638908432</v>
      </c>
      <c r="U3764" s="25">
        <f t="shared" si="530"/>
        <v>0.23707026949069152</v>
      </c>
      <c r="W3764" s="17">
        <f>Eingabe!H3765</f>
        <v>91</v>
      </c>
      <c r="X3764" s="17">
        <f t="shared" si="531"/>
        <v>0.91</v>
      </c>
      <c r="Y3764" s="17">
        <f t="shared" si="532"/>
        <v>90</v>
      </c>
    </row>
    <row r="3765" spans="1:25" x14ac:dyDescent="0.15">
      <c r="A3765" s="82">
        <f t="shared" si="527"/>
        <v>6</v>
      </c>
      <c r="B3765" s="46">
        <v>43622.749999990876</v>
      </c>
      <c r="C3765" s="47">
        <f>Eingabe!G3766</f>
        <v>4.2</v>
      </c>
      <c r="D3765" s="77">
        <v>3765</v>
      </c>
      <c r="E3765" s="47"/>
      <c r="F3765" s="25">
        <f t="shared" si="525"/>
        <v>6.27</v>
      </c>
      <c r="G3765" s="25">
        <f>VLOOKUP(F3765,'Spezifische Werte'!$B$2:$C$4002,2,FALSE)</f>
        <v>0.19098980973438914</v>
      </c>
      <c r="H3765" s="25">
        <f t="shared" si="528"/>
        <v>381.97961946877831</v>
      </c>
      <c r="J3765" s="25">
        <f t="shared" si="526"/>
        <v>6.3</v>
      </c>
      <c r="K3765" s="25">
        <f>VLOOKUP(J3765,'Spezifische Werte'!$B$2:$C$4002,2,FALSE)</f>
        <v>0.19401976060055698</v>
      </c>
      <c r="L3765" s="25">
        <f t="shared" si="529"/>
        <v>388.03952120111398</v>
      </c>
      <c r="R3765" s="25">
        <v>3763</v>
      </c>
      <c r="S3765" s="25">
        <v>3762</v>
      </c>
      <c r="T3765" s="25">
        <f t="shared" si="533"/>
        <v>0.23280191638908432</v>
      </c>
      <c r="U3765" s="25">
        <f t="shared" si="530"/>
        <v>0.23707026949069152</v>
      </c>
      <c r="W3765" s="17">
        <f>Eingabe!H3766</f>
        <v>90</v>
      </c>
      <c r="X3765" s="17">
        <f t="shared" si="531"/>
        <v>0.9</v>
      </c>
      <c r="Y3765" s="17">
        <f t="shared" si="532"/>
        <v>90</v>
      </c>
    </row>
    <row r="3766" spans="1:25" x14ac:dyDescent="0.15">
      <c r="A3766" s="82">
        <f t="shared" si="527"/>
        <v>6</v>
      </c>
      <c r="B3766" s="46">
        <v>43622.79166665754</v>
      </c>
      <c r="C3766" s="47">
        <f>Eingabe!G3767</f>
        <v>4.8</v>
      </c>
      <c r="D3766" s="77">
        <v>3766</v>
      </c>
      <c r="E3766" s="47"/>
      <c r="F3766" s="25">
        <f t="shared" si="525"/>
        <v>7.16</v>
      </c>
      <c r="G3766" s="25">
        <f>VLOOKUP(F3766,'Spezifische Werte'!$B$2:$C$4002,2,FALSE)</f>
        <v>0.29271421469315961</v>
      </c>
      <c r="H3766" s="25">
        <f t="shared" si="528"/>
        <v>585.42842938631918</v>
      </c>
      <c r="J3766" s="25">
        <f t="shared" si="526"/>
        <v>7.2</v>
      </c>
      <c r="K3766" s="25">
        <f>VLOOKUP(J3766,'Spezifische Werte'!$B$2:$C$4002,2,FALSE)</f>
        <v>0.29789883692567737</v>
      </c>
      <c r="L3766" s="25">
        <f t="shared" si="529"/>
        <v>595.79767385135472</v>
      </c>
      <c r="R3766" s="25">
        <v>3764</v>
      </c>
      <c r="S3766" s="25">
        <v>3763</v>
      </c>
      <c r="T3766" s="25">
        <f t="shared" si="533"/>
        <v>0.23280191638908432</v>
      </c>
      <c r="U3766" s="25">
        <f t="shared" si="530"/>
        <v>0.23707026949069152</v>
      </c>
      <c r="W3766" s="17">
        <f>Eingabe!H3767</f>
        <v>96</v>
      </c>
      <c r="X3766" s="17">
        <f t="shared" si="531"/>
        <v>0.96</v>
      </c>
      <c r="Y3766" s="17">
        <f t="shared" si="532"/>
        <v>100</v>
      </c>
    </row>
    <row r="3767" spans="1:25" x14ac:dyDescent="0.15">
      <c r="A3767" s="82">
        <f t="shared" si="527"/>
        <v>6</v>
      </c>
      <c r="B3767" s="46">
        <v>43622.833333324204</v>
      </c>
      <c r="C3767" s="47">
        <f>Eingabe!G3768</f>
        <v>5.6</v>
      </c>
      <c r="D3767" s="77">
        <v>3767</v>
      </c>
      <c r="E3767" s="47"/>
      <c r="F3767" s="25">
        <f t="shared" si="525"/>
        <v>8.35</v>
      </c>
      <c r="G3767" s="25">
        <f>VLOOKUP(F3767,'Spezifische Werte'!$B$2:$C$4002,2,FALSE)</f>
        <v>0.46963573954984494</v>
      </c>
      <c r="H3767" s="25">
        <f t="shared" si="528"/>
        <v>939.27147909968994</v>
      </c>
      <c r="J3767" s="25">
        <f t="shared" si="526"/>
        <v>8.4</v>
      </c>
      <c r="K3767" s="25">
        <f>VLOOKUP(J3767,'Spezifische Werte'!$B$2:$C$4002,2,FALSE)</f>
        <v>0.47799983664408341</v>
      </c>
      <c r="L3767" s="25">
        <f t="shared" si="529"/>
        <v>955.99967328816683</v>
      </c>
      <c r="R3767" s="25">
        <v>3765</v>
      </c>
      <c r="S3767" s="25">
        <v>3764</v>
      </c>
      <c r="T3767" s="25">
        <f t="shared" si="533"/>
        <v>0.23280191638908432</v>
      </c>
      <c r="U3767" s="25">
        <f t="shared" si="530"/>
        <v>0.23707026949069152</v>
      </c>
      <c r="W3767" s="17">
        <f>Eingabe!H3768</f>
        <v>82</v>
      </c>
      <c r="X3767" s="17">
        <f t="shared" si="531"/>
        <v>0.82</v>
      </c>
      <c r="Y3767" s="17">
        <f t="shared" si="532"/>
        <v>80</v>
      </c>
    </row>
    <row r="3768" spans="1:25" x14ac:dyDescent="0.15">
      <c r="A3768" s="82">
        <f t="shared" si="527"/>
        <v>6</v>
      </c>
      <c r="B3768" s="46">
        <v>43622.874999990869</v>
      </c>
      <c r="C3768" s="47">
        <f>Eingabe!G3769</f>
        <v>6.3</v>
      </c>
      <c r="D3768" s="77">
        <v>3768</v>
      </c>
      <c r="E3768" s="47"/>
      <c r="F3768" s="25">
        <f t="shared" si="525"/>
        <v>9.4</v>
      </c>
      <c r="G3768" s="25">
        <f>VLOOKUP(F3768,'Spezifische Werte'!$B$2:$C$4002,2,FALSE)</f>
        <v>0.65003553309220252</v>
      </c>
      <c r="H3768" s="25">
        <f t="shared" si="528"/>
        <v>1300.071066184405</v>
      </c>
      <c r="J3768" s="25">
        <f t="shared" si="526"/>
        <v>9.4499999999999993</v>
      </c>
      <c r="K3768" s="25">
        <f>VLOOKUP(J3768,'Spezifische Werte'!$B$2:$C$4002,2,FALSE)</f>
        <v>0.65830260757456582</v>
      </c>
      <c r="L3768" s="25">
        <f t="shared" si="529"/>
        <v>1316.6052151491317</v>
      </c>
      <c r="R3768" s="25">
        <v>3766</v>
      </c>
      <c r="S3768" s="25">
        <v>3765</v>
      </c>
      <c r="T3768" s="25">
        <f t="shared" si="533"/>
        <v>0.23280191638908432</v>
      </c>
      <c r="U3768" s="25">
        <f t="shared" si="530"/>
        <v>0.23707026949069152</v>
      </c>
      <c r="W3768" s="17">
        <f>Eingabe!H3769</f>
        <v>92</v>
      </c>
      <c r="X3768" s="17">
        <f t="shared" si="531"/>
        <v>0.92</v>
      </c>
      <c r="Y3768" s="17">
        <f t="shared" si="532"/>
        <v>90</v>
      </c>
    </row>
    <row r="3769" spans="1:25" x14ac:dyDescent="0.15">
      <c r="A3769" s="82">
        <f t="shared" si="527"/>
        <v>6</v>
      </c>
      <c r="B3769" s="46">
        <v>43622.916666657533</v>
      </c>
      <c r="C3769" s="47">
        <f>Eingabe!G3770</f>
        <v>5.9</v>
      </c>
      <c r="D3769" s="77">
        <v>3769</v>
      </c>
      <c r="E3769" s="47"/>
      <c r="F3769" s="25">
        <f t="shared" si="525"/>
        <v>8.8000000000000007</v>
      </c>
      <c r="G3769" s="25">
        <f>VLOOKUP(F3769,'Spezifische Werte'!$B$2:$C$4002,2,FALSE)</f>
        <v>0.54660374975483961</v>
      </c>
      <c r="H3769" s="25">
        <f t="shared" si="528"/>
        <v>1093.2074995096791</v>
      </c>
      <c r="J3769" s="25">
        <f t="shared" si="526"/>
        <v>8.85</v>
      </c>
      <c r="K3769" s="25">
        <f>VLOOKUP(J3769,'Spezifische Werte'!$B$2:$C$4002,2,FALSE)</f>
        <v>0.55531067469875062</v>
      </c>
      <c r="L3769" s="25">
        <f t="shared" si="529"/>
        <v>1110.6213493975013</v>
      </c>
      <c r="R3769" s="25">
        <v>3767</v>
      </c>
      <c r="S3769" s="25">
        <v>3766</v>
      </c>
      <c r="T3769" s="25">
        <f t="shared" si="533"/>
        <v>0.23280191638908432</v>
      </c>
      <c r="U3769" s="25">
        <f t="shared" si="530"/>
        <v>0.23707026949069152</v>
      </c>
      <c r="W3769" s="17">
        <f>Eingabe!H3770</f>
        <v>81</v>
      </c>
      <c r="X3769" s="17">
        <f t="shared" si="531"/>
        <v>0.81</v>
      </c>
      <c r="Y3769" s="17">
        <f t="shared" si="532"/>
        <v>80</v>
      </c>
    </row>
    <row r="3770" spans="1:25" x14ac:dyDescent="0.15">
      <c r="A3770" s="82">
        <f t="shared" si="527"/>
        <v>6</v>
      </c>
      <c r="B3770" s="46">
        <v>43622.958333324197</v>
      </c>
      <c r="C3770" s="47">
        <f>Eingabe!G3771</f>
        <v>5.6</v>
      </c>
      <c r="D3770" s="77">
        <v>3770</v>
      </c>
      <c r="E3770" s="47"/>
      <c r="F3770" s="25">
        <f t="shared" si="525"/>
        <v>8.35</v>
      </c>
      <c r="G3770" s="25">
        <f>VLOOKUP(F3770,'Spezifische Werte'!$B$2:$C$4002,2,FALSE)</f>
        <v>0.46963573954984494</v>
      </c>
      <c r="H3770" s="25">
        <f t="shared" si="528"/>
        <v>939.27147909968994</v>
      </c>
      <c r="J3770" s="25">
        <f t="shared" si="526"/>
        <v>8.4</v>
      </c>
      <c r="K3770" s="25">
        <f>VLOOKUP(J3770,'Spezifische Werte'!$B$2:$C$4002,2,FALSE)</f>
        <v>0.47799983664408341</v>
      </c>
      <c r="L3770" s="25">
        <f t="shared" si="529"/>
        <v>955.99967328816683</v>
      </c>
      <c r="R3770" s="25">
        <v>3768</v>
      </c>
      <c r="S3770" s="25">
        <v>3767</v>
      </c>
      <c r="T3770" s="25">
        <f t="shared" si="533"/>
        <v>0.23280191638908432</v>
      </c>
      <c r="U3770" s="25">
        <f t="shared" si="530"/>
        <v>0.23707026949069152</v>
      </c>
      <c r="W3770" s="17">
        <f>Eingabe!H3771</f>
        <v>80</v>
      </c>
      <c r="X3770" s="17">
        <f t="shared" si="531"/>
        <v>0.8</v>
      </c>
      <c r="Y3770" s="17">
        <f t="shared" si="532"/>
        <v>80</v>
      </c>
    </row>
    <row r="3771" spans="1:25" x14ac:dyDescent="0.15">
      <c r="A3771" s="82">
        <f t="shared" si="527"/>
        <v>6</v>
      </c>
      <c r="B3771" s="46">
        <v>43622.999999990861</v>
      </c>
      <c r="C3771" s="47">
        <f>Eingabe!G3772</f>
        <v>5.3</v>
      </c>
      <c r="D3771" s="77">
        <v>3771</v>
      </c>
      <c r="E3771" s="47"/>
      <c r="F3771" s="25">
        <f t="shared" si="525"/>
        <v>7.91</v>
      </c>
      <c r="G3771" s="25">
        <f>VLOOKUP(F3771,'Spezifische Werte'!$B$2:$C$4002,2,FALSE)</f>
        <v>0.39893199083383452</v>
      </c>
      <c r="H3771" s="25">
        <f t="shared" si="528"/>
        <v>797.86398166766901</v>
      </c>
      <c r="J3771" s="25">
        <f t="shared" si="526"/>
        <v>7.95</v>
      </c>
      <c r="K3771" s="25">
        <f>VLOOKUP(J3771,'Spezifische Werte'!$B$2:$C$4002,2,FALSE)</f>
        <v>0.40511792205919206</v>
      </c>
      <c r="L3771" s="25">
        <f t="shared" si="529"/>
        <v>810.23584411838408</v>
      </c>
      <c r="R3771" s="25">
        <v>3769</v>
      </c>
      <c r="S3771" s="25">
        <v>3768</v>
      </c>
      <c r="T3771" s="25">
        <f t="shared" si="533"/>
        <v>0.23280191638908432</v>
      </c>
      <c r="U3771" s="25">
        <f t="shared" si="530"/>
        <v>0.23707026949069152</v>
      </c>
      <c r="W3771" s="17">
        <f>Eingabe!H3772</f>
        <v>78</v>
      </c>
      <c r="X3771" s="17">
        <f t="shared" si="531"/>
        <v>0.78</v>
      </c>
      <c r="Y3771" s="17">
        <f t="shared" si="532"/>
        <v>80</v>
      </c>
    </row>
    <row r="3772" spans="1:25" x14ac:dyDescent="0.15">
      <c r="A3772" s="82">
        <f t="shared" si="527"/>
        <v>6</v>
      </c>
      <c r="B3772" s="46">
        <v>43623.041666657526</v>
      </c>
      <c r="C3772" s="47">
        <f>Eingabe!G3773</f>
        <v>5</v>
      </c>
      <c r="D3772" s="77">
        <v>3772</v>
      </c>
      <c r="E3772" s="47"/>
      <c r="F3772" s="25">
        <f t="shared" si="525"/>
        <v>7.46</v>
      </c>
      <c r="G3772" s="25">
        <f>VLOOKUP(F3772,'Spezifische Werte'!$B$2:$C$4002,2,FALSE)</f>
        <v>0.33294203068553224</v>
      </c>
      <c r="H3772" s="25">
        <f t="shared" si="528"/>
        <v>665.88406137106449</v>
      </c>
      <c r="J3772" s="25">
        <f t="shared" si="526"/>
        <v>7.5</v>
      </c>
      <c r="K3772" s="25">
        <f>VLOOKUP(J3772,'Spezifische Werte'!$B$2:$C$4002,2,FALSE)</f>
        <v>0.33853673002168488</v>
      </c>
      <c r="L3772" s="25">
        <f t="shared" si="529"/>
        <v>677.07346004336978</v>
      </c>
      <c r="R3772" s="25">
        <v>3770</v>
      </c>
      <c r="S3772" s="25">
        <v>3769</v>
      </c>
      <c r="T3772" s="25">
        <f t="shared" si="533"/>
        <v>0.23280191638908432</v>
      </c>
      <c r="U3772" s="25">
        <f t="shared" si="530"/>
        <v>0.23707026949069152</v>
      </c>
      <c r="W3772" s="17">
        <f>Eingabe!H3773</f>
        <v>89</v>
      </c>
      <c r="X3772" s="17">
        <f t="shared" si="531"/>
        <v>0.89</v>
      </c>
      <c r="Y3772" s="17">
        <f t="shared" si="532"/>
        <v>90</v>
      </c>
    </row>
    <row r="3773" spans="1:25" x14ac:dyDescent="0.15">
      <c r="A3773" s="82">
        <f t="shared" si="527"/>
        <v>6</v>
      </c>
      <c r="B3773" s="46">
        <v>43623.08333332419</v>
      </c>
      <c r="C3773" s="47">
        <f>Eingabe!G3774</f>
        <v>5.6</v>
      </c>
      <c r="D3773" s="77">
        <v>3773</v>
      </c>
      <c r="E3773" s="47"/>
      <c r="F3773" s="25">
        <f t="shared" si="525"/>
        <v>8.35</v>
      </c>
      <c r="G3773" s="25">
        <f>VLOOKUP(F3773,'Spezifische Werte'!$B$2:$C$4002,2,FALSE)</f>
        <v>0.46963573954984494</v>
      </c>
      <c r="H3773" s="25">
        <f t="shared" si="528"/>
        <v>939.27147909968994</v>
      </c>
      <c r="J3773" s="25">
        <f t="shared" si="526"/>
        <v>8.4</v>
      </c>
      <c r="K3773" s="25">
        <f>VLOOKUP(J3773,'Spezifische Werte'!$B$2:$C$4002,2,FALSE)</f>
        <v>0.47799983664408341</v>
      </c>
      <c r="L3773" s="25">
        <f t="shared" si="529"/>
        <v>955.99967328816683</v>
      </c>
      <c r="R3773" s="25">
        <v>3771</v>
      </c>
      <c r="S3773" s="25">
        <v>3770</v>
      </c>
      <c r="T3773" s="25">
        <f t="shared" si="533"/>
        <v>0.23280191638908432</v>
      </c>
      <c r="U3773" s="25">
        <f t="shared" si="530"/>
        <v>0.23707026949069152</v>
      </c>
      <c r="W3773" s="17">
        <f>Eingabe!H3774</f>
        <v>92</v>
      </c>
      <c r="X3773" s="17">
        <f t="shared" si="531"/>
        <v>0.92</v>
      </c>
      <c r="Y3773" s="17">
        <f t="shared" si="532"/>
        <v>90</v>
      </c>
    </row>
    <row r="3774" spans="1:25" x14ac:dyDescent="0.15">
      <c r="A3774" s="82">
        <f t="shared" si="527"/>
        <v>6</v>
      </c>
      <c r="B3774" s="46">
        <v>43623.124999990854</v>
      </c>
      <c r="C3774" s="47">
        <f>Eingabe!G3775</f>
        <v>4.8</v>
      </c>
      <c r="D3774" s="77">
        <v>3774</v>
      </c>
      <c r="E3774" s="47"/>
      <c r="F3774" s="25">
        <f t="shared" si="525"/>
        <v>7.16</v>
      </c>
      <c r="G3774" s="25">
        <f>VLOOKUP(F3774,'Spezifische Werte'!$B$2:$C$4002,2,FALSE)</f>
        <v>0.29271421469315961</v>
      </c>
      <c r="H3774" s="25">
        <f t="shared" si="528"/>
        <v>585.42842938631918</v>
      </c>
      <c r="J3774" s="25">
        <f t="shared" si="526"/>
        <v>7.2</v>
      </c>
      <c r="K3774" s="25">
        <f>VLOOKUP(J3774,'Spezifische Werte'!$B$2:$C$4002,2,FALSE)</f>
        <v>0.29789883692567737</v>
      </c>
      <c r="L3774" s="25">
        <f t="shared" si="529"/>
        <v>595.79767385135472</v>
      </c>
      <c r="R3774" s="25">
        <v>3772</v>
      </c>
      <c r="S3774" s="25">
        <v>3771</v>
      </c>
      <c r="T3774" s="25">
        <f t="shared" si="533"/>
        <v>0.23280191638908432</v>
      </c>
      <c r="U3774" s="25">
        <f t="shared" si="530"/>
        <v>0.23707026949069152</v>
      </c>
      <c r="W3774" s="17">
        <f>Eingabe!H3775</f>
        <v>93</v>
      </c>
      <c r="X3774" s="17">
        <f t="shared" si="531"/>
        <v>0.93</v>
      </c>
      <c r="Y3774" s="17">
        <f t="shared" si="532"/>
        <v>90</v>
      </c>
    </row>
    <row r="3775" spans="1:25" x14ac:dyDescent="0.15">
      <c r="A3775" s="82">
        <f t="shared" si="527"/>
        <v>6</v>
      </c>
      <c r="B3775" s="46">
        <v>43623.166666657518</v>
      </c>
      <c r="C3775" s="47">
        <f>Eingabe!G3776</f>
        <v>4.3</v>
      </c>
      <c r="D3775" s="77">
        <v>3775</v>
      </c>
      <c r="E3775" s="47"/>
      <c r="F3775" s="25">
        <f t="shared" si="525"/>
        <v>6.41</v>
      </c>
      <c r="G3775" s="25">
        <f>VLOOKUP(F3775,'Spezifische Werte'!$B$2:$C$4002,2,FALSE)</f>
        <v>0.20539547091670399</v>
      </c>
      <c r="H3775" s="25">
        <f t="shared" si="528"/>
        <v>410.790941833408</v>
      </c>
      <c r="J3775" s="25">
        <f t="shared" si="526"/>
        <v>6.45</v>
      </c>
      <c r="K3775" s="25">
        <f>VLOOKUP(J3775,'Spezifische Werte'!$B$2:$C$4002,2,FALSE)</f>
        <v>0.20962714743593144</v>
      </c>
      <c r="L3775" s="25">
        <f t="shared" si="529"/>
        <v>419.2542948718629</v>
      </c>
      <c r="R3775" s="25">
        <v>3773</v>
      </c>
      <c r="S3775" s="25">
        <v>3772</v>
      </c>
      <c r="T3775" s="25">
        <f t="shared" si="533"/>
        <v>0.23280191638908432</v>
      </c>
      <c r="U3775" s="25">
        <f t="shared" si="530"/>
        <v>0.23707026949069152</v>
      </c>
      <c r="W3775" s="17">
        <f>Eingabe!H3776</f>
        <v>84</v>
      </c>
      <c r="X3775" s="17">
        <f t="shared" si="531"/>
        <v>0.84</v>
      </c>
      <c r="Y3775" s="17">
        <f t="shared" si="532"/>
        <v>80</v>
      </c>
    </row>
    <row r="3776" spans="1:25" x14ac:dyDescent="0.15">
      <c r="A3776" s="82">
        <f t="shared" si="527"/>
        <v>6</v>
      </c>
      <c r="B3776" s="46">
        <v>43623.208333324183</v>
      </c>
      <c r="C3776" s="47">
        <f>Eingabe!G3777</f>
        <v>5.3</v>
      </c>
      <c r="D3776" s="77">
        <v>3776</v>
      </c>
      <c r="E3776" s="47"/>
      <c r="F3776" s="25">
        <f t="shared" si="525"/>
        <v>7.91</v>
      </c>
      <c r="G3776" s="25">
        <f>VLOOKUP(F3776,'Spezifische Werte'!$B$2:$C$4002,2,FALSE)</f>
        <v>0.39893199083383452</v>
      </c>
      <c r="H3776" s="25">
        <f t="shared" si="528"/>
        <v>797.86398166766901</v>
      </c>
      <c r="J3776" s="25">
        <f t="shared" si="526"/>
        <v>7.95</v>
      </c>
      <c r="K3776" s="25">
        <f>VLOOKUP(J3776,'Spezifische Werte'!$B$2:$C$4002,2,FALSE)</f>
        <v>0.40511792205919206</v>
      </c>
      <c r="L3776" s="25">
        <f t="shared" si="529"/>
        <v>810.23584411838408</v>
      </c>
      <c r="R3776" s="25">
        <v>3774</v>
      </c>
      <c r="S3776" s="25">
        <v>3773</v>
      </c>
      <c r="T3776" s="25">
        <f t="shared" si="533"/>
        <v>0.23280191638908432</v>
      </c>
      <c r="U3776" s="25">
        <f t="shared" si="530"/>
        <v>0.23707026949069152</v>
      </c>
      <c r="W3776" s="17">
        <f>Eingabe!H3777</f>
        <v>69</v>
      </c>
      <c r="X3776" s="17">
        <f t="shared" si="531"/>
        <v>0.69</v>
      </c>
      <c r="Y3776" s="17">
        <f t="shared" si="532"/>
        <v>70</v>
      </c>
    </row>
    <row r="3777" spans="1:25" x14ac:dyDescent="0.15">
      <c r="A3777" s="82">
        <f t="shared" si="527"/>
        <v>6</v>
      </c>
      <c r="B3777" s="46">
        <v>43623.249999990847</v>
      </c>
      <c r="C3777" s="47">
        <f>Eingabe!G3778</f>
        <v>5.3</v>
      </c>
      <c r="D3777" s="77">
        <v>3777</v>
      </c>
      <c r="E3777" s="47"/>
      <c r="F3777" s="25">
        <f t="shared" si="525"/>
        <v>7.91</v>
      </c>
      <c r="G3777" s="25">
        <f>VLOOKUP(F3777,'Spezifische Werte'!$B$2:$C$4002,2,FALSE)</f>
        <v>0.39893199083383452</v>
      </c>
      <c r="H3777" s="25">
        <f t="shared" si="528"/>
        <v>797.86398166766901</v>
      </c>
      <c r="J3777" s="25">
        <f t="shared" si="526"/>
        <v>7.95</v>
      </c>
      <c r="K3777" s="25">
        <f>VLOOKUP(J3777,'Spezifische Werte'!$B$2:$C$4002,2,FALSE)</f>
        <v>0.40511792205919206</v>
      </c>
      <c r="L3777" s="25">
        <f t="shared" si="529"/>
        <v>810.23584411838408</v>
      </c>
      <c r="R3777" s="25">
        <v>3775</v>
      </c>
      <c r="S3777" s="25">
        <v>3774</v>
      </c>
      <c r="T3777" s="25">
        <f t="shared" si="533"/>
        <v>0.23280191638908432</v>
      </c>
      <c r="U3777" s="25">
        <f t="shared" si="530"/>
        <v>0.23707026949069152</v>
      </c>
      <c r="W3777" s="17">
        <f>Eingabe!H3778</f>
        <v>68</v>
      </c>
      <c r="X3777" s="17">
        <f t="shared" si="531"/>
        <v>0.68</v>
      </c>
      <c r="Y3777" s="17">
        <f t="shared" si="532"/>
        <v>70</v>
      </c>
    </row>
    <row r="3778" spans="1:25" x14ac:dyDescent="0.15">
      <c r="A3778" s="82">
        <f t="shared" si="527"/>
        <v>6</v>
      </c>
      <c r="B3778" s="46">
        <v>43623.291666657511</v>
      </c>
      <c r="C3778" s="47">
        <f>Eingabe!G3779</f>
        <v>5.0999999999999996</v>
      </c>
      <c r="D3778" s="77">
        <v>3778</v>
      </c>
      <c r="E3778" s="47"/>
      <c r="F3778" s="25">
        <f t="shared" si="525"/>
        <v>7.61</v>
      </c>
      <c r="G3778" s="25">
        <f>VLOOKUP(F3778,'Spezifische Werte'!$B$2:$C$4002,2,FALSE)</f>
        <v>0.35419704845962618</v>
      </c>
      <c r="H3778" s="25">
        <f t="shared" si="528"/>
        <v>708.39409691925232</v>
      </c>
      <c r="J3778" s="25">
        <f t="shared" si="526"/>
        <v>7.65</v>
      </c>
      <c r="K3778" s="25">
        <f>VLOOKUP(J3778,'Spezifische Werte'!$B$2:$C$4002,2,FALSE)</f>
        <v>0.35999115933138248</v>
      </c>
      <c r="L3778" s="25">
        <f t="shared" si="529"/>
        <v>719.98231866276501</v>
      </c>
      <c r="R3778" s="25">
        <v>3776</v>
      </c>
      <c r="S3778" s="25">
        <v>3775</v>
      </c>
      <c r="T3778" s="25">
        <f t="shared" si="533"/>
        <v>0.23280191638908432</v>
      </c>
      <c r="U3778" s="25">
        <f t="shared" si="530"/>
        <v>0.23707026949069152</v>
      </c>
      <c r="W3778" s="17">
        <f>Eingabe!H3779</f>
        <v>71</v>
      </c>
      <c r="X3778" s="17">
        <f t="shared" si="531"/>
        <v>0.71</v>
      </c>
      <c r="Y3778" s="17">
        <f t="shared" si="532"/>
        <v>70</v>
      </c>
    </row>
    <row r="3779" spans="1:25" x14ac:dyDescent="0.15">
      <c r="A3779" s="82">
        <f t="shared" si="527"/>
        <v>6</v>
      </c>
      <c r="B3779" s="46">
        <v>43623.333333324175</v>
      </c>
      <c r="C3779" s="47">
        <f>Eingabe!G3780</f>
        <v>5.5</v>
      </c>
      <c r="D3779" s="77">
        <v>3779</v>
      </c>
      <c r="E3779" s="47"/>
      <c r="F3779" s="25">
        <f t="shared" ref="F3779:F3842" si="534">ROUND(C3779*($O$4/$O$5)^$O$7,2)</f>
        <v>8.2100000000000009</v>
      </c>
      <c r="G3779" s="25">
        <f>VLOOKUP(F3779,'Spezifische Werte'!$B$2:$C$4002,2,FALSE)</f>
        <v>0.4465432352525967</v>
      </c>
      <c r="H3779" s="25">
        <f t="shared" si="528"/>
        <v>893.08647050519346</v>
      </c>
      <c r="J3779" s="25">
        <f t="shared" ref="J3779:J3842" si="535">ROUND(C3779*(LN($O$4/$O$8)/LN($O$5/$O$8)),2)</f>
        <v>8.25</v>
      </c>
      <c r="K3779" s="25">
        <f>VLOOKUP(J3779,'Spezifische Werte'!$B$2:$C$4002,2,FALSE)</f>
        <v>0.45308958157539997</v>
      </c>
      <c r="L3779" s="25">
        <f t="shared" si="529"/>
        <v>906.17916315079992</v>
      </c>
      <c r="R3779" s="25">
        <v>3777</v>
      </c>
      <c r="S3779" s="25">
        <v>3776</v>
      </c>
      <c r="T3779" s="25">
        <f t="shared" si="533"/>
        <v>0.23280191638908432</v>
      </c>
      <c r="U3779" s="25">
        <f t="shared" si="530"/>
        <v>0.23707026949069152</v>
      </c>
      <c r="W3779" s="17">
        <f>Eingabe!H3780</f>
        <v>80</v>
      </c>
      <c r="X3779" s="17">
        <f t="shared" si="531"/>
        <v>0.8</v>
      </c>
      <c r="Y3779" s="17">
        <f t="shared" si="532"/>
        <v>80</v>
      </c>
    </row>
    <row r="3780" spans="1:25" x14ac:dyDescent="0.15">
      <c r="A3780" s="82">
        <f t="shared" ref="A3780:A3843" si="536">MONTH(B3780)</f>
        <v>6</v>
      </c>
      <c r="B3780" s="46">
        <v>43623.37499999084</v>
      </c>
      <c r="C3780" s="47">
        <f>Eingabe!G3781</f>
        <v>5.5</v>
      </c>
      <c r="D3780" s="77">
        <v>3780</v>
      </c>
      <c r="E3780" s="47"/>
      <c r="F3780" s="25">
        <f t="shared" si="534"/>
        <v>8.2100000000000009</v>
      </c>
      <c r="G3780" s="25">
        <f>VLOOKUP(F3780,'Spezifische Werte'!$B$2:$C$4002,2,FALSE)</f>
        <v>0.4465432352525967</v>
      </c>
      <c r="H3780" s="25">
        <f t="shared" ref="H3780:H3843" si="537">G3780*$O$9*1000</f>
        <v>893.08647050519346</v>
      </c>
      <c r="J3780" s="25">
        <f t="shared" si="535"/>
        <v>8.25</v>
      </c>
      <c r="K3780" s="25">
        <f>VLOOKUP(J3780,'Spezifische Werte'!$B$2:$C$4002,2,FALSE)</f>
        <v>0.45308958157539997</v>
      </c>
      <c r="L3780" s="25">
        <f t="shared" ref="L3780:L3843" si="538">K3780*$O$9*1000</f>
        <v>906.17916315079992</v>
      </c>
      <c r="R3780" s="25">
        <v>3778</v>
      </c>
      <c r="S3780" s="25">
        <v>3777</v>
      </c>
      <c r="T3780" s="25">
        <f t="shared" si="533"/>
        <v>0.23280191638908432</v>
      </c>
      <c r="U3780" s="25">
        <f t="shared" ref="U3780:U3843" si="539">LARGE($L$3:$L$8762,R3780)/1000</f>
        <v>0.23707026949069152</v>
      </c>
      <c r="W3780" s="17">
        <f>Eingabe!H3781</f>
        <v>73</v>
      </c>
      <c r="X3780" s="17">
        <f t="shared" ref="X3780:X3843" si="540">W3780/100</f>
        <v>0.73</v>
      </c>
      <c r="Y3780" s="17">
        <f t="shared" ref="Y3780:Y3843" si="541">ROUND(X3780,1)*100</f>
        <v>70</v>
      </c>
    </row>
    <row r="3781" spans="1:25" x14ac:dyDescent="0.15">
      <c r="A3781" s="82">
        <f t="shared" si="536"/>
        <v>6</v>
      </c>
      <c r="B3781" s="46">
        <v>43623.416666657504</v>
      </c>
      <c r="C3781" s="47">
        <f>Eingabe!G3782</f>
        <v>5.0999999999999996</v>
      </c>
      <c r="D3781" s="77">
        <v>3781</v>
      </c>
      <c r="E3781" s="47"/>
      <c r="F3781" s="25">
        <f t="shared" si="534"/>
        <v>7.61</v>
      </c>
      <c r="G3781" s="25">
        <f>VLOOKUP(F3781,'Spezifische Werte'!$B$2:$C$4002,2,FALSE)</f>
        <v>0.35419704845962618</v>
      </c>
      <c r="H3781" s="25">
        <f t="shared" si="537"/>
        <v>708.39409691925232</v>
      </c>
      <c r="J3781" s="25">
        <f t="shared" si="535"/>
        <v>7.65</v>
      </c>
      <c r="K3781" s="25">
        <f>VLOOKUP(J3781,'Spezifische Werte'!$B$2:$C$4002,2,FALSE)</f>
        <v>0.35999115933138248</v>
      </c>
      <c r="L3781" s="25">
        <f t="shared" si="538"/>
        <v>719.98231866276501</v>
      </c>
      <c r="R3781" s="25">
        <v>3779</v>
      </c>
      <c r="S3781" s="25">
        <v>3778</v>
      </c>
      <c r="T3781" s="25">
        <f t="shared" si="533"/>
        <v>0.23280191638908432</v>
      </c>
      <c r="U3781" s="25">
        <f t="shared" si="539"/>
        <v>0.23707026949069152</v>
      </c>
      <c r="W3781" s="17">
        <f>Eingabe!H3782</f>
        <v>72</v>
      </c>
      <c r="X3781" s="17">
        <f t="shared" si="540"/>
        <v>0.72</v>
      </c>
      <c r="Y3781" s="17">
        <f t="shared" si="541"/>
        <v>70</v>
      </c>
    </row>
    <row r="3782" spans="1:25" x14ac:dyDescent="0.15">
      <c r="A3782" s="82">
        <f t="shared" si="536"/>
        <v>6</v>
      </c>
      <c r="B3782" s="46">
        <v>43623.458333324168</v>
      </c>
      <c r="C3782" s="47">
        <f>Eingabe!G3783</f>
        <v>4.8</v>
      </c>
      <c r="D3782" s="77">
        <v>3782</v>
      </c>
      <c r="E3782" s="47"/>
      <c r="F3782" s="25">
        <f t="shared" si="534"/>
        <v>7.16</v>
      </c>
      <c r="G3782" s="25">
        <f>VLOOKUP(F3782,'Spezifische Werte'!$B$2:$C$4002,2,FALSE)</f>
        <v>0.29271421469315961</v>
      </c>
      <c r="H3782" s="25">
        <f t="shared" si="537"/>
        <v>585.42842938631918</v>
      </c>
      <c r="J3782" s="25">
        <f t="shared" si="535"/>
        <v>7.2</v>
      </c>
      <c r="K3782" s="25">
        <f>VLOOKUP(J3782,'Spezifische Werte'!$B$2:$C$4002,2,FALSE)</f>
        <v>0.29789883692567737</v>
      </c>
      <c r="L3782" s="25">
        <f t="shared" si="538"/>
        <v>595.79767385135472</v>
      </c>
      <c r="R3782" s="25">
        <v>3780</v>
      </c>
      <c r="S3782" s="25">
        <v>3779</v>
      </c>
      <c r="T3782" s="25">
        <f t="shared" ref="T3782:T3845" si="542">LARGE($H$3:$H$8762,R3782)/1000</f>
        <v>0.23280191638908432</v>
      </c>
      <c r="U3782" s="25">
        <f t="shared" si="539"/>
        <v>0.23707026949069152</v>
      </c>
      <c r="W3782" s="17">
        <f>Eingabe!H3783</f>
        <v>68</v>
      </c>
      <c r="X3782" s="17">
        <f t="shared" si="540"/>
        <v>0.68</v>
      </c>
      <c r="Y3782" s="17">
        <f t="shared" si="541"/>
        <v>70</v>
      </c>
    </row>
    <row r="3783" spans="1:25" x14ac:dyDescent="0.15">
      <c r="A3783" s="82">
        <f t="shared" si="536"/>
        <v>6</v>
      </c>
      <c r="B3783" s="46">
        <v>43623.499999990832</v>
      </c>
      <c r="C3783" s="47">
        <f>Eingabe!G3784</f>
        <v>6.1</v>
      </c>
      <c r="D3783" s="77">
        <v>3783</v>
      </c>
      <c r="E3783" s="47"/>
      <c r="F3783" s="25">
        <f t="shared" si="534"/>
        <v>9.1</v>
      </c>
      <c r="G3783" s="25">
        <f>VLOOKUP(F3783,'Spezifische Werte'!$B$2:$C$4002,2,FALSE)</f>
        <v>0.59886663276505681</v>
      </c>
      <c r="H3783" s="25">
        <f t="shared" si="537"/>
        <v>1197.7332655301136</v>
      </c>
      <c r="J3783" s="25">
        <f t="shared" si="535"/>
        <v>9.15</v>
      </c>
      <c r="K3783" s="25">
        <f>VLOOKUP(J3783,'Spezifische Werte'!$B$2:$C$4002,2,FALSE)</f>
        <v>0.60752867779351938</v>
      </c>
      <c r="L3783" s="25">
        <f t="shared" si="538"/>
        <v>1215.0573555870387</v>
      </c>
      <c r="R3783" s="25">
        <v>3781</v>
      </c>
      <c r="S3783" s="25">
        <v>3780</v>
      </c>
      <c r="T3783" s="25">
        <f t="shared" si="542"/>
        <v>0.23280191638908432</v>
      </c>
      <c r="U3783" s="25">
        <f t="shared" si="539"/>
        <v>0.23707026949069152</v>
      </c>
      <c r="W3783" s="17">
        <f>Eingabe!H3784</f>
        <v>66</v>
      </c>
      <c r="X3783" s="17">
        <f t="shared" si="540"/>
        <v>0.66</v>
      </c>
      <c r="Y3783" s="17">
        <f t="shared" si="541"/>
        <v>70</v>
      </c>
    </row>
    <row r="3784" spans="1:25" x14ac:dyDescent="0.15">
      <c r="A3784" s="82">
        <f t="shared" si="536"/>
        <v>6</v>
      </c>
      <c r="B3784" s="46">
        <v>43623.541666657497</v>
      </c>
      <c r="C3784" s="47">
        <f>Eingabe!G3785</f>
        <v>5.0999999999999996</v>
      </c>
      <c r="D3784" s="77">
        <v>3784</v>
      </c>
      <c r="E3784" s="47"/>
      <c r="F3784" s="25">
        <f t="shared" si="534"/>
        <v>7.61</v>
      </c>
      <c r="G3784" s="25">
        <f>VLOOKUP(F3784,'Spezifische Werte'!$B$2:$C$4002,2,FALSE)</f>
        <v>0.35419704845962618</v>
      </c>
      <c r="H3784" s="25">
        <f t="shared" si="537"/>
        <v>708.39409691925232</v>
      </c>
      <c r="J3784" s="25">
        <f t="shared" si="535"/>
        <v>7.65</v>
      </c>
      <c r="K3784" s="25">
        <f>VLOOKUP(J3784,'Spezifische Werte'!$B$2:$C$4002,2,FALSE)</f>
        <v>0.35999115933138248</v>
      </c>
      <c r="L3784" s="25">
        <f t="shared" si="538"/>
        <v>719.98231866276501</v>
      </c>
      <c r="R3784" s="25">
        <v>3782</v>
      </c>
      <c r="S3784" s="25">
        <v>3781</v>
      </c>
      <c r="T3784" s="25">
        <f t="shared" si="542"/>
        <v>0.23280191638908432</v>
      </c>
      <c r="U3784" s="25">
        <f t="shared" si="539"/>
        <v>0.23707026949069152</v>
      </c>
      <c r="W3784" s="17">
        <f>Eingabe!H3785</f>
        <v>74</v>
      </c>
      <c r="X3784" s="17">
        <f t="shared" si="540"/>
        <v>0.74</v>
      </c>
      <c r="Y3784" s="17">
        <f t="shared" si="541"/>
        <v>70</v>
      </c>
    </row>
    <row r="3785" spans="1:25" x14ac:dyDescent="0.15">
      <c r="A3785" s="82">
        <f t="shared" si="536"/>
        <v>6</v>
      </c>
      <c r="B3785" s="46">
        <v>43623.583333324161</v>
      </c>
      <c r="C3785" s="47">
        <f>Eingabe!G3786</f>
        <v>5.0999999999999996</v>
      </c>
      <c r="D3785" s="77">
        <v>3785</v>
      </c>
      <c r="E3785" s="47"/>
      <c r="F3785" s="25">
        <f t="shared" si="534"/>
        <v>7.61</v>
      </c>
      <c r="G3785" s="25">
        <f>VLOOKUP(F3785,'Spezifische Werte'!$B$2:$C$4002,2,FALSE)</f>
        <v>0.35419704845962618</v>
      </c>
      <c r="H3785" s="25">
        <f t="shared" si="537"/>
        <v>708.39409691925232</v>
      </c>
      <c r="J3785" s="25">
        <f t="shared" si="535"/>
        <v>7.65</v>
      </c>
      <c r="K3785" s="25">
        <f>VLOOKUP(J3785,'Spezifische Werte'!$B$2:$C$4002,2,FALSE)</f>
        <v>0.35999115933138248</v>
      </c>
      <c r="L3785" s="25">
        <f t="shared" si="538"/>
        <v>719.98231866276501</v>
      </c>
      <c r="R3785" s="25">
        <v>3783</v>
      </c>
      <c r="S3785" s="25">
        <v>3782</v>
      </c>
      <c r="T3785" s="25">
        <f t="shared" si="542"/>
        <v>0.23280191638908432</v>
      </c>
      <c r="U3785" s="25">
        <f t="shared" si="539"/>
        <v>0.23707026949069152</v>
      </c>
      <c r="W3785" s="17">
        <f>Eingabe!H3786</f>
        <v>83</v>
      </c>
      <c r="X3785" s="17">
        <f t="shared" si="540"/>
        <v>0.83</v>
      </c>
      <c r="Y3785" s="17">
        <f t="shared" si="541"/>
        <v>80</v>
      </c>
    </row>
    <row r="3786" spans="1:25" x14ac:dyDescent="0.15">
      <c r="A3786" s="82">
        <f t="shared" si="536"/>
        <v>6</v>
      </c>
      <c r="B3786" s="46">
        <v>43623.624999990825</v>
      </c>
      <c r="C3786" s="47">
        <f>Eingabe!G3787</f>
        <v>4</v>
      </c>
      <c r="D3786" s="77">
        <v>3786</v>
      </c>
      <c r="E3786" s="47"/>
      <c r="F3786" s="25">
        <f t="shared" si="534"/>
        <v>5.97</v>
      </c>
      <c r="G3786" s="25">
        <f>VLOOKUP(F3786,'Spezifische Werte'!$B$2:$C$4002,2,FALSE)</f>
        <v>0.1627434603343155</v>
      </c>
      <c r="H3786" s="25">
        <f t="shared" si="537"/>
        <v>325.486920668631</v>
      </c>
      <c r="J3786" s="25">
        <f t="shared" si="535"/>
        <v>6</v>
      </c>
      <c r="K3786" s="25">
        <f>VLOOKUP(J3786,'Spezifische Werte'!$B$2:$C$4002,2,FALSE)</f>
        <v>0.16538134424295356</v>
      </c>
      <c r="L3786" s="25">
        <f t="shared" si="538"/>
        <v>330.76268848590712</v>
      </c>
      <c r="R3786" s="25">
        <v>3784</v>
      </c>
      <c r="S3786" s="25">
        <v>3783</v>
      </c>
      <c r="T3786" s="25">
        <f t="shared" si="542"/>
        <v>0.23280191638908432</v>
      </c>
      <c r="U3786" s="25">
        <f t="shared" si="539"/>
        <v>0.23707026949069152</v>
      </c>
      <c r="W3786" s="17">
        <f>Eingabe!H3787</f>
        <v>57</v>
      </c>
      <c r="X3786" s="17">
        <f t="shared" si="540"/>
        <v>0.56999999999999995</v>
      </c>
      <c r="Y3786" s="17">
        <f t="shared" si="541"/>
        <v>60</v>
      </c>
    </row>
    <row r="3787" spans="1:25" x14ac:dyDescent="0.15">
      <c r="A3787" s="82">
        <f t="shared" si="536"/>
        <v>6</v>
      </c>
      <c r="B3787" s="46">
        <v>43623.666666657489</v>
      </c>
      <c r="C3787" s="47">
        <f>Eingabe!G3788</f>
        <v>4.4000000000000004</v>
      </c>
      <c r="D3787" s="77">
        <v>3787</v>
      </c>
      <c r="E3787" s="47"/>
      <c r="F3787" s="25">
        <f t="shared" si="534"/>
        <v>6.56</v>
      </c>
      <c r="G3787" s="25">
        <f>VLOOKUP(F3787,'Spezifische Werte'!$B$2:$C$4002,2,FALSE)</f>
        <v>0.2214941246302857</v>
      </c>
      <c r="H3787" s="25">
        <f t="shared" si="537"/>
        <v>442.98824926057142</v>
      </c>
      <c r="J3787" s="25">
        <f t="shared" si="535"/>
        <v>6.6</v>
      </c>
      <c r="K3787" s="25">
        <f>VLOOKUP(J3787,'Spezifische Werte'!$B$2:$C$4002,2,FALSE)</f>
        <v>0.22589088814664299</v>
      </c>
      <c r="L3787" s="25">
        <f t="shared" si="538"/>
        <v>451.78177629328599</v>
      </c>
      <c r="R3787" s="25">
        <v>3785</v>
      </c>
      <c r="S3787" s="25">
        <v>3784</v>
      </c>
      <c r="T3787" s="25">
        <f t="shared" si="542"/>
        <v>0.23280191638908432</v>
      </c>
      <c r="U3787" s="25">
        <f t="shared" si="539"/>
        <v>0.23707026949069152</v>
      </c>
      <c r="W3787" s="17">
        <f>Eingabe!H3788</f>
        <v>73</v>
      </c>
      <c r="X3787" s="17">
        <f t="shared" si="540"/>
        <v>0.73</v>
      </c>
      <c r="Y3787" s="17">
        <f t="shared" si="541"/>
        <v>70</v>
      </c>
    </row>
    <row r="3788" spans="1:25" x14ac:dyDescent="0.15">
      <c r="A3788" s="82">
        <f t="shared" si="536"/>
        <v>6</v>
      </c>
      <c r="B3788" s="46">
        <v>43623.708333324154</v>
      </c>
      <c r="C3788" s="47">
        <f>Eingabe!G3789</f>
        <v>2.7</v>
      </c>
      <c r="D3788" s="77">
        <v>3788</v>
      </c>
      <c r="E3788" s="47"/>
      <c r="F3788" s="25">
        <f t="shared" si="534"/>
        <v>4.03</v>
      </c>
      <c r="G3788" s="25">
        <f>VLOOKUP(F3788,'Spezifische Werte'!$B$2:$C$4002,2,FALSE)</f>
        <v>4.2666657265334036E-2</v>
      </c>
      <c r="H3788" s="25">
        <f t="shared" si="537"/>
        <v>85.333314530668076</v>
      </c>
      <c r="J3788" s="25">
        <f t="shared" si="535"/>
        <v>4.05</v>
      </c>
      <c r="K3788" s="25">
        <f>VLOOKUP(J3788,'Spezifische Werte'!$B$2:$C$4002,2,FALSE)</f>
        <v>4.3597034083331404E-2</v>
      </c>
      <c r="L3788" s="25">
        <f t="shared" si="538"/>
        <v>87.194068166662802</v>
      </c>
      <c r="R3788" s="25">
        <v>3786</v>
      </c>
      <c r="S3788" s="25">
        <v>3785</v>
      </c>
      <c r="T3788" s="25">
        <f t="shared" si="542"/>
        <v>0.23280191638908432</v>
      </c>
      <c r="U3788" s="25">
        <f t="shared" si="539"/>
        <v>0.23707026949069152</v>
      </c>
      <c r="W3788" s="17">
        <f>Eingabe!H3789</f>
        <v>67</v>
      </c>
      <c r="X3788" s="17">
        <f t="shared" si="540"/>
        <v>0.67</v>
      </c>
      <c r="Y3788" s="17">
        <f t="shared" si="541"/>
        <v>70</v>
      </c>
    </row>
    <row r="3789" spans="1:25" x14ac:dyDescent="0.15">
      <c r="A3789" s="82">
        <f t="shared" si="536"/>
        <v>6</v>
      </c>
      <c r="B3789" s="46">
        <v>43623.749999990818</v>
      </c>
      <c r="C3789" s="47">
        <f>Eingabe!G3790</f>
        <v>2.8</v>
      </c>
      <c r="D3789" s="77">
        <v>3789</v>
      </c>
      <c r="E3789" s="47"/>
      <c r="F3789" s="25">
        <f t="shared" si="534"/>
        <v>4.18</v>
      </c>
      <c r="G3789" s="25">
        <f>VLOOKUP(F3789,'Spezifische Werte'!$B$2:$C$4002,2,FALSE)</f>
        <v>4.9643016475870723E-2</v>
      </c>
      <c r="H3789" s="25">
        <f t="shared" si="537"/>
        <v>99.286032951741447</v>
      </c>
      <c r="J3789" s="25">
        <f t="shared" si="535"/>
        <v>4.2</v>
      </c>
      <c r="K3789" s="25">
        <f>VLOOKUP(J3789,'Spezifische Werte'!$B$2:$C$4002,2,FALSE)</f>
        <v>5.0575500247497268E-2</v>
      </c>
      <c r="L3789" s="25">
        <f t="shared" si="538"/>
        <v>101.15100049499453</v>
      </c>
      <c r="R3789" s="25">
        <v>3787</v>
      </c>
      <c r="S3789" s="25">
        <v>3786</v>
      </c>
      <c r="T3789" s="25">
        <f t="shared" si="542"/>
        <v>0.23280191638908432</v>
      </c>
      <c r="U3789" s="25">
        <f t="shared" si="539"/>
        <v>0.23707026949069152</v>
      </c>
      <c r="W3789" s="17">
        <f>Eingabe!H3790</f>
        <v>65</v>
      </c>
      <c r="X3789" s="17">
        <f t="shared" si="540"/>
        <v>0.65</v>
      </c>
      <c r="Y3789" s="17">
        <f t="shared" si="541"/>
        <v>70</v>
      </c>
    </row>
    <row r="3790" spans="1:25" x14ac:dyDescent="0.15">
      <c r="A3790" s="82">
        <f t="shared" si="536"/>
        <v>6</v>
      </c>
      <c r="B3790" s="46">
        <v>43623.791666657482</v>
      </c>
      <c r="C3790" s="47">
        <f>Eingabe!G3791</f>
        <v>2.6</v>
      </c>
      <c r="D3790" s="77">
        <v>3790</v>
      </c>
      <c r="E3790" s="47"/>
      <c r="F3790" s="25">
        <f t="shared" si="534"/>
        <v>3.88</v>
      </c>
      <c r="G3790" s="25">
        <f>VLOOKUP(F3790,'Spezifische Werte'!$B$2:$C$4002,2,FALSE)</f>
        <v>3.5689320314118818E-2</v>
      </c>
      <c r="H3790" s="25">
        <f t="shared" si="537"/>
        <v>71.378640628237633</v>
      </c>
      <c r="J3790" s="25">
        <f t="shared" si="535"/>
        <v>3.9</v>
      </c>
      <c r="K3790" s="25">
        <f>VLOOKUP(J3790,'Spezifische Werte'!$B$2:$C$4002,2,FALSE)</f>
        <v>3.6613952811549305E-2</v>
      </c>
      <c r="L3790" s="25">
        <f t="shared" si="538"/>
        <v>73.227905623098607</v>
      </c>
      <c r="R3790" s="25">
        <v>3788</v>
      </c>
      <c r="S3790" s="25">
        <v>3787</v>
      </c>
      <c r="T3790" s="25">
        <f t="shared" si="542"/>
        <v>0.23280191638908432</v>
      </c>
      <c r="U3790" s="25">
        <f t="shared" si="539"/>
        <v>0.23707026949069152</v>
      </c>
      <c r="W3790" s="17">
        <f>Eingabe!H3791</f>
        <v>73</v>
      </c>
      <c r="X3790" s="17">
        <f t="shared" si="540"/>
        <v>0.73</v>
      </c>
      <c r="Y3790" s="17">
        <f t="shared" si="541"/>
        <v>70</v>
      </c>
    </row>
    <row r="3791" spans="1:25" x14ac:dyDescent="0.15">
      <c r="A3791" s="82">
        <f t="shared" si="536"/>
        <v>6</v>
      </c>
      <c r="B3791" s="46">
        <v>43623.833333324146</v>
      </c>
      <c r="C3791" s="47">
        <f>Eingabe!G3792</f>
        <v>2.6</v>
      </c>
      <c r="D3791" s="77">
        <v>3791</v>
      </c>
      <c r="E3791" s="47"/>
      <c r="F3791" s="25">
        <f t="shared" si="534"/>
        <v>3.88</v>
      </c>
      <c r="G3791" s="25">
        <f>VLOOKUP(F3791,'Spezifische Werte'!$B$2:$C$4002,2,FALSE)</f>
        <v>3.5689320314118818E-2</v>
      </c>
      <c r="H3791" s="25">
        <f t="shared" si="537"/>
        <v>71.378640628237633</v>
      </c>
      <c r="J3791" s="25">
        <f t="shared" si="535"/>
        <v>3.9</v>
      </c>
      <c r="K3791" s="25">
        <f>VLOOKUP(J3791,'Spezifische Werte'!$B$2:$C$4002,2,FALSE)</f>
        <v>3.6613952811549305E-2</v>
      </c>
      <c r="L3791" s="25">
        <f t="shared" si="538"/>
        <v>73.227905623098607</v>
      </c>
      <c r="R3791" s="25">
        <v>3789</v>
      </c>
      <c r="S3791" s="25">
        <v>3788</v>
      </c>
      <c r="T3791" s="25">
        <f t="shared" si="542"/>
        <v>0.23280191638908432</v>
      </c>
      <c r="U3791" s="25">
        <f t="shared" si="539"/>
        <v>0.23707026949069152</v>
      </c>
      <c r="W3791" s="17">
        <f>Eingabe!H3792</f>
        <v>63</v>
      </c>
      <c r="X3791" s="17">
        <f t="shared" si="540"/>
        <v>0.63</v>
      </c>
      <c r="Y3791" s="17">
        <f t="shared" si="541"/>
        <v>60</v>
      </c>
    </row>
    <row r="3792" spans="1:25" x14ac:dyDescent="0.15">
      <c r="A3792" s="82">
        <f t="shared" si="536"/>
        <v>6</v>
      </c>
      <c r="B3792" s="46">
        <v>43623.87499999081</v>
      </c>
      <c r="C3792" s="47">
        <f>Eingabe!G3793</f>
        <v>2.8</v>
      </c>
      <c r="D3792" s="77">
        <v>3792</v>
      </c>
      <c r="E3792" s="47"/>
      <c r="F3792" s="25">
        <f t="shared" si="534"/>
        <v>4.18</v>
      </c>
      <c r="G3792" s="25">
        <f>VLOOKUP(F3792,'Spezifische Werte'!$B$2:$C$4002,2,FALSE)</f>
        <v>4.9643016475870723E-2</v>
      </c>
      <c r="H3792" s="25">
        <f t="shared" si="537"/>
        <v>99.286032951741447</v>
      </c>
      <c r="J3792" s="25">
        <f t="shared" si="535"/>
        <v>4.2</v>
      </c>
      <c r="K3792" s="25">
        <f>VLOOKUP(J3792,'Spezifische Werte'!$B$2:$C$4002,2,FALSE)</f>
        <v>5.0575500247497268E-2</v>
      </c>
      <c r="L3792" s="25">
        <f t="shared" si="538"/>
        <v>101.15100049499453</v>
      </c>
      <c r="R3792" s="25">
        <v>3790</v>
      </c>
      <c r="S3792" s="25">
        <v>3789</v>
      </c>
      <c r="T3792" s="25">
        <f t="shared" si="542"/>
        <v>0.23280191638908432</v>
      </c>
      <c r="U3792" s="25">
        <f t="shared" si="539"/>
        <v>0.23707026949069152</v>
      </c>
      <c r="W3792" s="17">
        <f>Eingabe!H3793</f>
        <v>74</v>
      </c>
      <c r="X3792" s="17">
        <f t="shared" si="540"/>
        <v>0.74</v>
      </c>
      <c r="Y3792" s="17">
        <f t="shared" si="541"/>
        <v>70</v>
      </c>
    </row>
    <row r="3793" spans="1:25" x14ac:dyDescent="0.15">
      <c r="A3793" s="82">
        <f t="shared" si="536"/>
        <v>6</v>
      </c>
      <c r="B3793" s="46">
        <v>43623.916666657475</v>
      </c>
      <c r="C3793" s="47">
        <f>Eingabe!G3794</f>
        <v>3.1</v>
      </c>
      <c r="D3793" s="77">
        <v>3793</v>
      </c>
      <c r="E3793" s="47"/>
      <c r="F3793" s="25">
        <f t="shared" si="534"/>
        <v>4.62</v>
      </c>
      <c r="G3793" s="25">
        <f>VLOOKUP(F3793,'Spezifische Werte'!$B$2:$C$4002,2,FALSE)</f>
        <v>7.0834307543363312E-2</v>
      </c>
      <c r="H3793" s="25">
        <f t="shared" si="537"/>
        <v>141.66861508672662</v>
      </c>
      <c r="J3793" s="25">
        <f t="shared" si="535"/>
        <v>4.6500000000000004</v>
      </c>
      <c r="K3793" s="25">
        <f>VLOOKUP(J3793,'Spezifische Werte'!$B$2:$C$4002,2,FALSE)</f>
        <v>7.2366311882592071E-2</v>
      </c>
      <c r="L3793" s="25">
        <f t="shared" si="538"/>
        <v>144.73262376518414</v>
      </c>
      <c r="R3793" s="25">
        <v>3791</v>
      </c>
      <c r="S3793" s="25">
        <v>3790</v>
      </c>
      <c r="T3793" s="25">
        <f t="shared" si="542"/>
        <v>0.23280191638908432</v>
      </c>
      <c r="U3793" s="25">
        <f t="shared" si="539"/>
        <v>0.23707026949069152</v>
      </c>
      <c r="W3793" s="17">
        <f>Eingabe!H3794</f>
        <v>84</v>
      </c>
      <c r="X3793" s="17">
        <f t="shared" si="540"/>
        <v>0.84</v>
      </c>
      <c r="Y3793" s="17">
        <f t="shared" si="541"/>
        <v>80</v>
      </c>
    </row>
    <row r="3794" spans="1:25" x14ac:dyDescent="0.15">
      <c r="A3794" s="82">
        <f t="shared" si="536"/>
        <v>6</v>
      </c>
      <c r="B3794" s="46">
        <v>43623.958333324139</v>
      </c>
      <c r="C3794" s="47">
        <f>Eingabe!G3795</f>
        <v>3.5</v>
      </c>
      <c r="D3794" s="77">
        <v>3794</v>
      </c>
      <c r="E3794" s="47"/>
      <c r="F3794" s="25">
        <f t="shared" si="534"/>
        <v>5.22</v>
      </c>
      <c r="G3794" s="25">
        <f>VLOOKUP(F3794,'Spezifische Werte'!$B$2:$C$4002,2,FALSE)</f>
        <v>0.10600726326582303</v>
      </c>
      <c r="H3794" s="25">
        <f t="shared" si="537"/>
        <v>212.01452653164606</v>
      </c>
      <c r="J3794" s="25">
        <f t="shared" si="535"/>
        <v>5.25</v>
      </c>
      <c r="K3794" s="25">
        <f>VLOOKUP(J3794,'Spezifische Werte'!$B$2:$C$4002,2,FALSE)</f>
        <v>0.10804502827355937</v>
      </c>
      <c r="L3794" s="25">
        <f t="shared" si="538"/>
        <v>216.09005654711873</v>
      </c>
      <c r="R3794" s="25">
        <v>3792</v>
      </c>
      <c r="S3794" s="25">
        <v>3791</v>
      </c>
      <c r="T3794" s="25">
        <f t="shared" si="542"/>
        <v>0.23280191638908432</v>
      </c>
      <c r="U3794" s="25">
        <f t="shared" si="539"/>
        <v>0.23707026949069152</v>
      </c>
      <c r="W3794" s="17">
        <f>Eingabe!H3795</f>
        <v>78</v>
      </c>
      <c r="X3794" s="17">
        <f t="shared" si="540"/>
        <v>0.78</v>
      </c>
      <c r="Y3794" s="17">
        <f t="shared" si="541"/>
        <v>80</v>
      </c>
    </row>
    <row r="3795" spans="1:25" x14ac:dyDescent="0.15">
      <c r="A3795" s="82">
        <f t="shared" si="536"/>
        <v>6</v>
      </c>
      <c r="B3795" s="46">
        <v>43623.999999990803</v>
      </c>
      <c r="C3795" s="47">
        <f>Eingabe!G3796</f>
        <v>3.8</v>
      </c>
      <c r="D3795" s="77">
        <v>3795</v>
      </c>
      <c r="E3795" s="47"/>
      <c r="F3795" s="25">
        <f t="shared" si="534"/>
        <v>5.67</v>
      </c>
      <c r="G3795" s="25">
        <f>VLOOKUP(F3795,'Spezifische Werte'!$B$2:$C$4002,2,FALSE)</f>
        <v>0.13840049448137109</v>
      </c>
      <c r="H3795" s="25">
        <f t="shared" si="537"/>
        <v>276.80098896274217</v>
      </c>
      <c r="J3795" s="25">
        <f t="shared" si="535"/>
        <v>5.7</v>
      </c>
      <c r="K3795" s="25">
        <f>VLOOKUP(J3795,'Spezifische Werte'!$B$2:$C$4002,2,FALSE)</f>
        <v>0.14069825500153915</v>
      </c>
      <c r="L3795" s="25">
        <f t="shared" si="538"/>
        <v>281.39651000307828</v>
      </c>
      <c r="R3795" s="25">
        <v>3793</v>
      </c>
      <c r="S3795" s="25">
        <v>3792</v>
      </c>
      <c r="T3795" s="25">
        <f t="shared" si="542"/>
        <v>0.23280191638908432</v>
      </c>
      <c r="U3795" s="25">
        <f t="shared" si="539"/>
        <v>0.23707026949069152</v>
      </c>
      <c r="W3795" s="17">
        <f>Eingabe!H3796</f>
        <v>83</v>
      </c>
      <c r="X3795" s="17">
        <f t="shared" si="540"/>
        <v>0.83</v>
      </c>
      <c r="Y3795" s="17">
        <f t="shared" si="541"/>
        <v>80</v>
      </c>
    </row>
    <row r="3796" spans="1:25" x14ac:dyDescent="0.15">
      <c r="A3796" s="82">
        <f t="shared" si="536"/>
        <v>6</v>
      </c>
      <c r="B3796" s="46">
        <v>43624.041666657467</v>
      </c>
      <c r="C3796" s="47">
        <f>Eingabe!G3797</f>
        <v>3.9</v>
      </c>
      <c r="D3796" s="77">
        <v>3796</v>
      </c>
      <c r="E3796" s="47"/>
      <c r="F3796" s="25">
        <f t="shared" si="534"/>
        <v>5.82</v>
      </c>
      <c r="G3796" s="25">
        <f>VLOOKUP(F3796,'Spezifische Werte'!$B$2:$C$4002,2,FALSE)</f>
        <v>0.15015933791444183</v>
      </c>
      <c r="H3796" s="25">
        <f t="shared" si="537"/>
        <v>300.31867582888367</v>
      </c>
      <c r="J3796" s="25">
        <f t="shared" si="535"/>
        <v>5.85</v>
      </c>
      <c r="K3796" s="25">
        <f>VLOOKUP(J3796,'Spezifische Werte'!$B$2:$C$4002,2,FALSE)</f>
        <v>0.15260213064447356</v>
      </c>
      <c r="L3796" s="25">
        <f t="shared" si="538"/>
        <v>305.20426128894712</v>
      </c>
      <c r="R3796" s="25">
        <v>3794</v>
      </c>
      <c r="S3796" s="25">
        <v>3793</v>
      </c>
      <c r="T3796" s="25">
        <f t="shared" si="542"/>
        <v>0.23280191638908432</v>
      </c>
      <c r="U3796" s="25">
        <f t="shared" si="539"/>
        <v>0.23707026949069152</v>
      </c>
      <c r="W3796" s="17">
        <f>Eingabe!H3797</f>
        <v>83</v>
      </c>
      <c r="X3796" s="17">
        <f t="shared" si="540"/>
        <v>0.83</v>
      </c>
      <c r="Y3796" s="17">
        <f t="shared" si="541"/>
        <v>80</v>
      </c>
    </row>
    <row r="3797" spans="1:25" x14ac:dyDescent="0.15">
      <c r="A3797" s="82">
        <f t="shared" si="536"/>
        <v>6</v>
      </c>
      <c r="B3797" s="46">
        <v>43624.083333324132</v>
      </c>
      <c r="C3797" s="47">
        <f>Eingabe!G3798</f>
        <v>3.8</v>
      </c>
      <c r="D3797" s="77">
        <v>3797</v>
      </c>
      <c r="E3797" s="47"/>
      <c r="F3797" s="25">
        <f t="shared" si="534"/>
        <v>5.67</v>
      </c>
      <c r="G3797" s="25">
        <f>VLOOKUP(F3797,'Spezifische Werte'!$B$2:$C$4002,2,FALSE)</f>
        <v>0.13840049448137109</v>
      </c>
      <c r="H3797" s="25">
        <f t="shared" si="537"/>
        <v>276.80098896274217</v>
      </c>
      <c r="J3797" s="25">
        <f t="shared" si="535"/>
        <v>5.7</v>
      </c>
      <c r="K3797" s="25">
        <f>VLOOKUP(J3797,'Spezifische Werte'!$B$2:$C$4002,2,FALSE)</f>
        <v>0.14069825500153915</v>
      </c>
      <c r="L3797" s="25">
        <f t="shared" si="538"/>
        <v>281.39651000307828</v>
      </c>
      <c r="R3797" s="25">
        <v>3795</v>
      </c>
      <c r="S3797" s="25">
        <v>3794</v>
      </c>
      <c r="T3797" s="25">
        <f t="shared" si="542"/>
        <v>0.23280191638908432</v>
      </c>
      <c r="U3797" s="25">
        <f t="shared" si="539"/>
        <v>0.23707026949069152</v>
      </c>
      <c r="W3797" s="17">
        <f>Eingabe!H3798</f>
        <v>75</v>
      </c>
      <c r="X3797" s="17">
        <f t="shared" si="540"/>
        <v>0.75</v>
      </c>
      <c r="Y3797" s="17">
        <f t="shared" si="541"/>
        <v>80</v>
      </c>
    </row>
    <row r="3798" spans="1:25" x14ac:dyDescent="0.15">
      <c r="A3798" s="82">
        <f t="shared" si="536"/>
        <v>6</v>
      </c>
      <c r="B3798" s="46">
        <v>43624.124999990796</v>
      </c>
      <c r="C3798" s="47">
        <f>Eingabe!G3799</f>
        <v>3.6</v>
      </c>
      <c r="D3798" s="77">
        <v>3798</v>
      </c>
      <c r="E3798" s="47"/>
      <c r="F3798" s="25">
        <f t="shared" si="534"/>
        <v>5.37</v>
      </c>
      <c r="G3798" s="25">
        <f>VLOOKUP(F3798,'Spezifische Werte'!$B$2:$C$4002,2,FALSE)</f>
        <v>0.11640095819454216</v>
      </c>
      <c r="H3798" s="25">
        <f t="shared" si="537"/>
        <v>232.80191638908431</v>
      </c>
      <c r="J3798" s="25">
        <f t="shared" si="535"/>
        <v>5.4</v>
      </c>
      <c r="K3798" s="25">
        <f>VLOOKUP(J3798,'Spezifische Werte'!$B$2:$C$4002,2,FALSE)</f>
        <v>0.11853513474534576</v>
      </c>
      <c r="L3798" s="25">
        <f t="shared" si="538"/>
        <v>237.07026949069152</v>
      </c>
      <c r="R3798" s="25">
        <v>3796</v>
      </c>
      <c r="S3798" s="25">
        <v>3795</v>
      </c>
      <c r="T3798" s="25">
        <f t="shared" si="542"/>
        <v>0.23280191638908432</v>
      </c>
      <c r="U3798" s="25">
        <f t="shared" si="539"/>
        <v>0.23707026949069152</v>
      </c>
      <c r="W3798" s="17">
        <f>Eingabe!H3799</f>
        <v>83</v>
      </c>
      <c r="X3798" s="17">
        <f t="shared" si="540"/>
        <v>0.83</v>
      </c>
      <c r="Y3798" s="17">
        <f t="shared" si="541"/>
        <v>80</v>
      </c>
    </row>
    <row r="3799" spans="1:25" x14ac:dyDescent="0.15">
      <c r="A3799" s="82">
        <f t="shared" si="536"/>
        <v>6</v>
      </c>
      <c r="B3799" s="46">
        <v>43624.16666665746</v>
      </c>
      <c r="C3799" s="47">
        <f>Eingabe!G3800</f>
        <v>3.5</v>
      </c>
      <c r="D3799" s="77">
        <v>3799</v>
      </c>
      <c r="E3799" s="47"/>
      <c r="F3799" s="25">
        <f t="shared" si="534"/>
        <v>5.22</v>
      </c>
      <c r="G3799" s="25">
        <f>VLOOKUP(F3799,'Spezifische Werte'!$B$2:$C$4002,2,FALSE)</f>
        <v>0.10600726326582303</v>
      </c>
      <c r="H3799" s="25">
        <f t="shared" si="537"/>
        <v>212.01452653164606</v>
      </c>
      <c r="J3799" s="25">
        <f t="shared" si="535"/>
        <v>5.25</v>
      </c>
      <c r="K3799" s="25">
        <f>VLOOKUP(J3799,'Spezifische Werte'!$B$2:$C$4002,2,FALSE)</f>
        <v>0.10804502827355937</v>
      </c>
      <c r="L3799" s="25">
        <f t="shared" si="538"/>
        <v>216.09005654711873</v>
      </c>
      <c r="R3799" s="25">
        <v>3797</v>
      </c>
      <c r="S3799" s="25">
        <v>3796</v>
      </c>
      <c r="T3799" s="25">
        <f t="shared" si="542"/>
        <v>0.23280191638908432</v>
      </c>
      <c r="U3799" s="25">
        <f t="shared" si="539"/>
        <v>0.23707026949069152</v>
      </c>
      <c r="W3799" s="17">
        <f>Eingabe!H3800</f>
        <v>84</v>
      </c>
      <c r="X3799" s="17">
        <f t="shared" si="540"/>
        <v>0.84</v>
      </c>
      <c r="Y3799" s="17">
        <f t="shared" si="541"/>
        <v>80</v>
      </c>
    </row>
    <row r="3800" spans="1:25" x14ac:dyDescent="0.15">
      <c r="A3800" s="82">
        <f t="shared" si="536"/>
        <v>6</v>
      </c>
      <c r="B3800" s="46">
        <v>43624.208333324124</v>
      </c>
      <c r="C3800" s="47">
        <f>Eingabe!G3801</f>
        <v>3.6</v>
      </c>
      <c r="D3800" s="77">
        <v>3800</v>
      </c>
      <c r="E3800" s="47"/>
      <c r="F3800" s="25">
        <f t="shared" si="534"/>
        <v>5.37</v>
      </c>
      <c r="G3800" s="25">
        <f>VLOOKUP(F3800,'Spezifische Werte'!$B$2:$C$4002,2,FALSE)</f>
        <v>0.11640095819454216</v>
      </c>
      <c r="H3800" s="25">
        <f t="shared" si="537"/>
        <v>232.80191638908431</v>
      </c>
      <c r="J3800" s="25">
        <f t="shared" si="535"/>
        <v>5.4</v>
      </c>
      <c r="K3800" s="25">
        <f>VLOOKUP(J3800,'Spezifische Werte'!$B$2:$C$4002,2,FALSE)</f>
        <v>0.11853513474534576</v>
      </c>
      <c r="L3800" s="25">
        <f t="shared" si="538"/>
        <v>237.07026949069152</v>
      </c>
      <c r="R3800" s="25">
        <v>3798</v>
      </c>
      <c r="S3800" s="25">
        <v>3797</v>
      </c>
      <c r="T3800" s="25">
        <f t="shared" si="542"/>
        <v>0.23280191638908432</v>
      </c>
      <c r="U3800" s="25">
        <f t="shared" si="539"/>
        <v>0.23707026949069152</v>
      </c>
      <c r="W3800" s="17">
        <f>Eingabe!H3801</f>
        <v>95</v>
      </c>
      <c r="X3800" s="17">
        <f t="shared" si="540"/>
        <v>0.95</v>
      </c>
      <c r="Y3800" s="17">
        <f t="shared" si="541"/>
        <v>100</v>
      </c>
    </row>
    <row r="3801" spans="1:25" x14ac:dyDescent="0.15">
      <c r="A3801" s="82">
        <f t="shared" si="536"/>
        <v>6</v>
      </c>
      <c r="B3801" s="46">
        <v>43624.249999990789</v>
      </c>
      <c r="C3801" s="47">
        <f>Eingabe!G3802</f>
        <v>3</v>
      </c>
      <c r="D3801" s="77">
        <v>3801</v>
      </c>
      <c r="E3801" s="47"/>
      <c r="F3801" s="25">
        <f t="shared" si="534"/>
        <v>4.4800000000000004</v>
      </c>
      <c r="G3801" s="25">
        <f>VLOOKUP(F3801,'Spezifische Werte'!$B$2:$C$4002,2,FALSE)</f>
        <v>6.3876775708421291E-2</v>
      </c>
      <c r="H3801" s="25">
        <f t="shared" si="537"/>
        <v>127.75355141684258</v>
      </c>
      <c r="J3801" s="25">
        <f t="shared" si="535"/>
        <v>4.5</v>
      </c>
      <c r="K3801" s="25">
        <f>VLOOKUP(J3801,'Spezifische Werte'!$B$2:$C$4002,2,FALSE)</f>
        <v>6.4854105449014127E-2</v>
      </c>
      <c r="L3801" s="25">
        <f t="shared" si="538"/>
        <v>129.70821089802826</v>
      </c>
      <c r="R3801" s="25">
        <v>3799</v>
      </c>
      <c r="S3801" s="25">
        <v>3798</v>
      </c>
      <c r="T3801" s="25">
        <f t="shared" si="542"/>
        <v>0.23280191638908432</v>
      </c>
      <c r="U3801" s="25">
        <f t="shared" si="539"/>
        <v>0.23707026949069152</v>
      </c>
      <c r="W3801" s="17">
        <f>Eingabe!H3802</f>
        <v>75</v>
      </c>
      <c r="X3801" s="17">
        <f t="shared" si="540"/>
        <v>0.75</v>
      </c>
      <c r="Y3801" s="17">
        <f t="shared" si="541"/>
        <v>80</v>
      </c>
    </row>
    <row r="3802" spans="1:25" x14ac:dyDescent="0.15">
      <c r="A3802" s="82">
        <f t="shared" si="536"/>
        <v>6</v>
      </c>
      <c r="B3802" s="46">
        <v>43624.291666657453</v>
      </c>
      <c r="C3802" s="47">
        <f>Eingabe!G3803</f>
        <v>3.5</v>
      </c>
      <c r="D3802" s="77">
        <v>3802</v>
      </c>
      <c r="E3802" s="47"/>
      <c r="F3802" s="25">
        <f t="shared" si="534"/>
        <v>5.22</v>
      </c>
      <c r="G3802" s="25">
        <f>VLOOKUP(F3802,'Spezifische Werte'!$B$2:$C$4002,2,FALSE)</f>
        <v>0.10600726326582303</v>
      </c>
      <c r="H3802" s="25">
        <f t="shared" si="537"/>
        <v>212.01452653164606</v>
      </c>
      <c r="J3802" s="25">
        <f t="shared" si="535"/>
        <v>5.25</v>
      </c>
      <c r="K3802" s="25">
        <f>VLOOKUP(J3802,'Spezifische Werte'!$B$2:$C$4002,2,FALSE)</f>
        <v>0.10804502827355937</v>
      </c>
      <c r="L3802" s="25">
        <f t="shared" si="538"/>
        <v>216.09005654711873</v>
      </c>
      <c r="R3802" s="25">
        <v>3800</v>
      </c>
      <c r="S3802" s="25">
        <v>3799</v>
      </c>
      <c r="T3802" s="25">
        <f t="shared" si="542"/>
        <v>0.23280191638908432</v>
      </c>
      <c r="U3802" s="25">
        <f t="shared" si="539"/>
        <v>0.23707026949069152</v>
      </c>
      <c r="W3802" s="17">
        <f>Eingabe!H3803</f>
        <v>75</v>
      </c>
      <c r="X3802" s="17">
        <f t="shared" si="540"/>
        <v>0.75</v>
      </c>
      <c r="Y3802" s="17">
        <f t="shared" si="541"/>
        <v>80</v>
      </c>
    </row>
    <row r="3803" spans="1:25" x14ac:dyDescent="0.15">
      <c r="A3803" s="82">
        <f t="shared" si="536"/>
        <v>6</v>
      </c>
      <c r="B3803" s="46">
        <v>43624.333333324117</v>
      </c>
      <c r="C3803" s="47">
        <f>Eingabe!G3804</f>
        <v>4</v>
      </c>
      <c r="D3803" s="77">
        <v>3803</v>
      </c>
      <c r="E3803" s="47"/>
      <c r="F3803" s="25">
        <f t="shared" si="534"/>
        <v>5.97</v>
      </c>
      <c r="G3803" s="25">
        <f>VLOOKUP(F3803,'Spezifische Werte'!$B$2:$C$4002,2,FALSE)</f>
        <v>0.1627434603343155</v>
      </c>
      <c r="H3803" s="25">
        <f t="shared" si="537"/>
        <v>325.486920668631</v>
      </c>
      <c r="J3803" s="25">
        <f t="shared" si="535"/>
        <v>6</v>
      </c>
      <c r="K3803" s="25">
        <f>VLOOKUP(J3803,'Spezifische Werte'!$B$2:$C$4002,2,FALSE)</f>
        <v>0.16538134424295356</v>
      </c>
      <c r="L3803" s="25">
        <f t="shared" si="538"/>
        <v>330.76268848590712</v>
      </c>
      <c r="R3803" s="25">
        <v>3801</v>
      </c>
      <c r="S3803" s="25">
        <v>3800</v>
      </c>
      <c r="T3803" s="25">
        <f t="shared" si="542"/>
        <v>0.23280191638908432</v>
      </c>
      <c r="U3803" s="25">
        <f t="shared" si="539"/>
        <v>0.23707026949069152</v>
      </c>
      <c r="W3803" s="17">
        <f>Eingabe!H3804</f>
        <v>104</v>
      </c>
      <c r="X3803" s="17">
        <f t="shared" si="540"/>
        <v>1.04</v>
      </c>
      <c r="Y3803" s="17">
        <f t="shared" si="541"/>
        <v>100</v>
      </c>
    </row>
    <row r="3804" spans="1:25" x14ac:dyDescent="0.15">
      <c r="A3804" s="82">
        <f t="shared" si="536"/>
        <v>6</v>
      </c>
      <c r="B3804" s="46">
        <v>43624.374999990781</v>
      </c>
      <c r="C3804" s="47">
        <f>Eingabe!G3805</f>
        <v>5</v>
      </c>
      <c r="D3804" s="77">
        <v>3804</v>
      </c>
      <c r="E3804" s="47"/>
      <c r="F3804" s="25">
        <f t="shared" si="534"/>
        <v>7.46</v>
      </c>
      <c r="G3804" s="25">
        <f>VLOOKUP(F3804,'Spezifische Werte'!$B$2:$C$4002,2,FALSE)</f>
        <v>0.33294203068553224</v>
      </c>
      <c r="H3804" s="25">
        <f t="shared" si="537"/>
        <v>665.88406137106449</v>
      </c>
      <c r="J3804" s="25">
        <f t="shared" si="535"/>
        <v>7.5</v>
      </c>
      <c r="K3804" s="25">
        <f>VLOOKUP(J3804,'Spezifische Werte'!$B$2:$C$4002,2,FALSE)</f>
        <v>0.33853673002168488</v>
      </c>
      <c r="L3804" s="25">
        <f t="shared" si="538"/>
        <v>677.07346004336978</v>
      </c>
      <c r="R3804" s="25">
        <v>3802</v>
      </c>
      <c r="S3804" s="25">
        <v>3801</v>
      </c>
      <c r="T3804" s="25">
        <f t="shared" si="542"/>
        <v>0.23280191638908432</v>
      </c>
      <c r="U3804" s="25">
        <f t="shared" si="539"/>
        <v>0.23707026949069152</v>
      </c>
      <c r="W3804" s="17">
        <f>Eingabe!H3805</f>
        <v>90</v>
      </c>
      <c r="X3804" s="17">
        <f t="shared" si="540"/>
        <v>0.9</v>
      </c>
      <c r="Y3804" s="17">
        <f t="shared" si="541"/>
        <v>90</v>
      </c>
    </row>
    <row r="3805" spans="1:25" x14ac:dyDescent="0.15">
      <c r="A3805" s="82">
        <f t="shared" si="536"/>
        <v>6</v>
      </c>
      <c r="B3805" s="46">
        <v>43624.416666657446</v>
      </c>
      <c r="C3805" s="47">
        <f>Eingabe!G3806</f>
        <v>5.9</v>
      </c>
      <c r="D3805" s="77">
        <v>3805</v>
      </c>
      <c r="E3805" s="47"/>
      <c r="F3805" s="25">
        <f t="shared" si="534"/>
        <v>8.8000000000000007</v>
      </c>
      <c r="G3805" s="25">
        <f>VLOOKUP(F3805,'Spezifische Werte'!$B$2:$C$4002,2,FALSE)</f>
        <v>0.54660374975483961</v>
      </c>
      <c r="H3805" s="25">
        <f t="shared" si="537"/>
        <v>1093.2074995096791</v>
      </c>
      <c r="J3805" s="25">
        <f t="shared" si="535"/>
        <v>8.85</v>
      </c>
      <c r="K3805" s="25">
        <f>VLOOKUP(J3805,'Spezifische Werte'!$B$2:$C$4002,2,FALSE)</f>
        <v>0.55531067469875062</v>
      </c>
      <c r="L3805" s="25">
        <f t="shared" si="538"/>
        <v>1110.6213493975013</v>
      </c>
      <c r="R3805" s="25">
        <v>3803</v>
      </c>
      <c r="S3805" s="25">
        <v>3802</v>
      </c>
      <c r="T3805" s="25">
        <f t="shared" si="542"/>
        <v>0.23280191638908432</v>
      </c>
      <c r="U3805" s="25">
        <f t="shared" si="539"/>
        <v>0.23707026949069152</v>
      </c>
      <c r="W3805" s="17">
        <f>Eingabe!H3806</f>
        <v>84</v>
      </c>
      <c r="X3805" s="17">
        <f t="shared" si="540"/>
        <v>0.84</v>
      </c>
      <c r="Y3805" s="17">
        <f t="shared" si="541"/>
        <v>80</v>
      </c>
    </row>
    <row r="3806" spans="1:25" x14ac:dyDescent="0.15">
      <c r="A3806" s="82">
        <f t="shared" si="536"/>
        <v>6</v>
      </c>
      <c r="B3806" s="46">
        <v>43624.45833332411</v>
      </c>
      <c r="C3806" s="47">
        <f>Eingabe!G3807</f>
        <v>5.9</v>
      </c>
      <c r="D3806" s="77">
        <v>3806</v>
      </c>
      <c r="E3806" s="47"/>
      <c r="F3806" s="25">
        <f t="shared" si="534"/>
        <v>8.8000000000000007</v>
      </c>
      <c r="G3806" s="25">
        <f>VLOOKUP(F3806,'Spezifische Werte'!$B$2:$C$4002,2,FALSE)</f>
        <v>0.54660374975483961</v>
      </c>
      <c r="H3806" s="25">
        <f t="shared" si="537"/>
        <v>1093.2074995096791</v>
      </c>
      <c r="J3806" s="25">
        <f t="shared" si="535"/>
        <v>8.85</v>
      </c>
      <c r="K3806" s="25">
        <f>VLOOKUP(J3806,'Spezifische Werte'!$B$2:$C$4002,2,FALSE)</f>
        <v>0.55531067469875062</v>
      </c>
      <c r="L3806" s="25">
        <f t="shared" si="538"/>
        <v>1110.6213493975013</v>
      </c>
      <c r="R3806" s="25">
        <v>3804</v>
      </c>
      <c r="S3806" s="25">
        <v>3803</v>
      </c>
      <c r="T3806" s="25">
        <f t="shared" si="542"/>
        <v>0.23280191638908432</v>
      </c>
      <c r="U3806" s="25">
        <f t="shared" si="539"/>
        <v>0.23707026949069152</v>
      </c>
      <c r="W3806" s="17">
        <f>Eingabe!H3807</f>
        <v>54</v>
      </c>
      <c r="X3806" s="17">
        <f t="shared" si="540"/>
        <v>0.54</v>
      </c>
      <c r="Y3806" s="17">
        <f t="shared" si="541"/>
        <v>50</v>
      </c>
    </row>
    <row r="3807" spans="1:25" x14ac:dyDescent="0.15">
      <c r="A3807" s="82">
        <f t="shared" si="536"/>
        <v>6</v>
      </c>
      <c r="B3807" s="46">
        <v>43624.499999990774</v>
      </c>
      <c r="C3807" s="47">
        <f>Eingabe!G3808</f>
        <v>5.4</v>
      </c>
      <c r="D3807" s="77">
        <v>3807</v>
      </c>
      <c r="E3807" s="47"/>
      <c r="F3807" s="25">
        <f t="shared" si="534"/>
        <v>8.06</v>
      </c>
      <c r="G3807" s="25">
        <f>VLOOKUP(F3807,'Spezifische Werte'!$B$2:$C$4002,2,FALSE)</f>
        <v>0.42239374838249216</v>
      </c>
      <c r="H3807" s="25">
        <f t="shared" si="537"/>
        <v>844.78749676498433</v>
      </c>
      <c r="J3807" s="25">
        <f t="shared" si="535"/>
        <v>8.1</v>
      </c>
      <c r="K3807" s="25">
        <f>VLOOKUP(J3807,'Spezifische Werte'!$B$2:$C$4002,2,FALSE)</f>
        <v>0.428769385012092</v>
      </c>
      <c r="L3807" s="25">
        <f t="shared" si="538"/>
        <v>857.53877002418403</v>
      </c>
      <c r="R3807" s="25">
        <v>3805</v>
      </c>
      <c r="S3807" s="25">
        <v>3804</v>
      </c>
      <c r="T3807" s="25">
        <f t="shared" si="542"/>
        <v>0.23280191638908432</v>
      </c>
      <c r="U3807" s="25">
        <f t="shared" si="539"/>
        <v>0.23707026949069152</v>
      </c>
      <c r="W3807" s="17">
        <f>Eingabe!H3808</f>
        <v>73</v>
      </c>
      <c r="X3807" s="17">
        <f t="shared" si="540"/>
        <v>0.73</v>
      </c>
      <c r="Y3807" s="17">
        <f t="shared" si="541"/>
        <v>70</v>
      </c>
    </row>
    <row r="3808" spans="1:25" x14ac:dyDescent="0.15">
      <c r="A3808" s="82">
        <f t="shared" si="536"/>
        <v>6</v>
      </c>
      <c r="B3808" s="46">
        <v>43624.541666657438</v>
      </c>
      <c r="C3808" s="47">
        <f>Eingabe!G3809</f>
        <v>5</v>
      </c>
      <c r="D3808" s="77">
        <v>3808</v>
      </c>
      <c r="E3808" s="47"/>
      <c r="F3808" s="25">
        <f t="shared" si="534"/>
        <v>7.46</v>
      </c>
      <c r="G3808" s="25">
        <f>VLOOKUP(F3808,'Spezifische Werte'!$B$2:$C$4002,2,FALSE)</f>
        <v>0.33294203068553224</v>
      </c>
      <c r="H3808" s="25">
        <f t="shared" si="537"/>
        <v>665.88406137106449</v>
      </c>
      <c r="J3808" s="25">
        <f t="shared" si="535"/>
        <v>7.5</v>
      </c>
      <c r="K3808" s="25">
        <f>VLOOKUP(J3808,'Spezifische Werte'!$B$2:$C$4002,2,FALSE)</f>
        <v>0.33853673002168488</v>
      </c>
      <c r="L3808" s="25">
        <f t="shared" si="538"/>
        <v>677.07346004336978</v>
      </c>
      <c r="R3808" s="25">
        <v>3806</v>
      </c>
      <c r="S3808" s="25">
        <v>3805</v>
      </c>
      <c r="T3808" s="25">
        <f t="shared" si="542"/>
        <v>0.23280191638908432</v>
      </c>
      <c r="U3808" s="25">
        <f t="shared" si="539"/>
        <v>0.23707026949069152</v>
      </c>
      <c r="W3808" s="17">
        <f>Eingabe!H3809</f>
        <v>81</v>
      </c>
      <c r="X3808" s="17">
        <f t="shared" si="540"/>
        <v>0.81</v>
      </c>
      <c r="Y3808" s="17">
        <f t="shared" si="541"/>
        <v>80</v>
      </c>
    </row>
    <row r="3809" spans="1:25" x14ac:dyDescent="0.15">
      <c r="A3809" s="82">
        <f t="shared" si="536"/>
        <v>6</v>
      </c>
      <c r="B3809" s="46">
        <v>43624.583333324103</v>
      </c>
      <c r="C3809" s="47">
        <f>Eingabe!G3810</f>
        <v>3.4</v>
      </c>
      <c r="D3809" s="77">
        <v>3809</v>
      </c>
      <c r="E3809" s="47"/>
      <c r="F3809" s="25">
        <f t="shared" si="534"/>
        <v>5.07</v>
      </c>
      <c r="G3809" s="25">
        <f>VLOOKUP(F3809,'Spezifische Werte'!$B$2:$C$4002,2,FALSE)</f>
        <v>9.6185977081711158E-2</v>
      </c>
      <c r="H3809" s="25">
        <f t="shared" si="537"/>
        <v>192.37195416342232</v>
      </c>
      <c r="J3809" s="25">
        <f t="shared" si="535"/>
        <v>5.0999999999999996</v>
      </c>
      <c r="K3809" s="25">
        <f>VLOOKUP(J3809,'Spezifische Werte'!$B$2:$C$4002,2,FALSE)</f>
        <v>9.8097213536623304E-2</v>
      </c>
      <c r="L3809" s="25">
        <f t="shared" si="538"/>
        <v>196.1944270732466</v>
      </c>
      <c r="R3809" s="25">
        <v>3807</v>
      </c>
      <c r="S3809" s="25">
        <v>3806</v>
      </c>
      <c r="T3809" s="25">
        <f t="shared" si="542"/>
        <v>0.23280191638908432</v>
      </c>
      <c r="U3809" s="25">
        <f t="shared" si="539"/>
        <v>0.23707026949069152</v>
      </c>
      <c r="W3809" s="17">
        <f>Eingabe!H3810</f>
        <v>4</v>
      </c>
      <c r="X3809" s="17">
        <f t="shared" si="540"/>
        <v>0.04</v>
      </c>
      <c r="Y3809" s="17">
        <f t="shared" si="541"/>
        <v>0</v>
      </c>
    </row>
    <row r="3810" spans="1:25" x14ac:dyDescent="0.15">
      <c r="A3810" s="82">
        <f t="shared" si="536"/>
        <v>6</v>
      </c>
      <c r="B3810" s="46">
        <v>43624.624999990767</v>
      </c>
      <c r="C3810" s="47">
        <f>Eingabe!G3811</f>
        <v>5.0999999999999996</v>
      </c>
      <c r="D3810" s="77">
        <v>3810</v>
      </c>
      <c r="E3810" s="47"/>
      <c r="F3810" s="25">
        <f t="shared" si="534"/>
        <v>7.61</v>
      </c>
      <c r="G3810" s="25">
        <f>VLOOKUP(F3810,'Spezifische Werte'!$B$2:$C$4002,2,FALSE)</f>
        <v>0.35419704845962618</v>
      </c>
      <c r="H3810" s="25">
        <f t="shared" si="537"/>
        <v>708.39409691925232</v>
      </c>
      <c r="J3810" s="25">
        <f t="shared" si="535"/>
        <v>7.65</v>
      </c>
      <c r="K3810" s="25">
        <f>VLOOKUP(J3810,'Spezifische Werte'!$B$2:$C$4002,2,FALSE)</f>
        <v>0.35999115933138248</v>
      </c>
      <c r="L3810" s="25">
        <f t="shared" si="538"/>
        <v>719.98231866276501</v>
      </c>
      <c r="R3810" s="25">
        <v>3808</v>
      </c>
      <c r="S3810" s="25">
        <v>3807</v>
      </c>
      <c r="T3810" s="25">
        <f t="shared" si="542"/>
        <v>0.23280191638908432</v>
      </c>
      <c r="U3810" s="25">
        <f t="shared" si="539"/>
        <v>0.23707026949069152</v>
      </c>
      <c r="W3810" s="17">
        <f>Eingabe!H3811</f>
        <v>45</v>
      </c>
      <c r="X3810" s="17">
        <f t="shared" si="540"/>
        <v>0.45</v>
      </c>
      <c r="Y3810" s="17">
        <f t="shared" si="541"/>
        <v>50</v>
      </c>
    </row>
    <row r="3811" spans="1:25" x14ac:dyDescent="0.15">
      <c r="A3811" s="82">
        <f t="shared" si="536"/>
        <v>6</v>
      </c>
      <c r="B3811" s="46">
        <v>43624.666666657431</v>
      </c>
      <c r="C3811" s="47">
        <f>Eingabe!G3812</f>
        <v>3.1</v>
      </c>
      <c r="D3811" s="77">
        <v>3811</v>
      </c>
      <c r="E3811" s="47"/>
      <c r="F3811" s="25">
        <f t="shared" si="534"/>
        <v>4.62</v>
      </c>
      <c r="G3811" s="25">
        <f>VLOOKUP(F3811,'Spezifische Werte'!$B$2:$C$4002,2,FALSE)</f>
        <v>7.0834307543363312E-2</v>
      </c>
      <c r="H3811" s="25">
        <f t="shared" si="537"/>
        <v>141.66861508672662</v>
      </c>
      <c r="J3811" s="25">
        <f t="shared" si="535"/>
        <v>4.6500000000000004</v>
      </c>
      <c r="K3811" s="25">
        <f>VLOOKUP(J3811,'Spezifische Werte'!$B$2:$C$4002,2,FALSE)</f>
        <v>7.2366311882592071E-2</v>
      </c>
      <c r="L3811" s="25">
        <f t="shared" si="538"/>
        <v>144.73262376518414</v>
      </c>
      <c r="R3811" s="25">
        <v>3809</v>
      </c>
      <c r="S3811" s="25">
        <v>3808</v>
      </c>
      <c r="T3811" s="25">
        <f t="shared" si="542"/>
        <v>0.23280191638908432</v>
      </c>
      <c r="U3811" s="25">
        <f t="shared" si="539"/>
        <v>0.23707026949069152</v>
      </c>
      <c r="W3811" s="17">
        <f>Eingabe!H3812</f>
        <v>3</v>
      </c>
      <c r="X3811" s="17">
        <f t="shared" si="540"/>
        <v>0.03</v>
      </c>
      <c r="Y3811" s="17">
        <f t="shared" si="541"/>
        <v>0</v>
      </c>
    </row>
    <row r="3812" spans="1:25" x14ac:dyDescent="0.15">
      <c r="A3812" s="82">
        <f t="shared" si="536"/>
        <v>6</v>
      </c>
      <c r="B3812" s="46">
        <v>43624.708333324095</v>
      </c>
      <c r="C3812" s="47">
        <f>Eingabe!G3813</f>
        <v>2.8</v>
      </c>
      <c r="D3812" s="77">
        <v>3812</v>
      </c>
      <c r="E3812" s="47"/>
      <c r="F3812" s="25">
        <f t="shared" si="534"/>
        <v>4.18</v>
      </c>
      <c r="G3812" s="25">
        <f>VLOOKUP(F3812,'Spezifische Werte'!$B$2:$C$4002,2,FALSE)</f>
        <v>4.9643016475870723E-2</v>
      </c>
      <c r="H3812" s="25">
        <f t="shared" si="537"/>
        <v>99.286032951741447</v>
      </c>
      <c r="J3812" s="25">
        <f t="shared" si="535"/>
        <v>4.2</v>
      </c>
      <c r="K3812" s="25">
        <f>VLOOKUP(J3812,'Spezifische Werte'!$B$2:$C$4002,2,FALSE)</f>
        <v>5.0575500247497268E-2</v>
      </c>
      <c r="L3812" s="25">
        <f t="shared" si="538"/>
        <v>101.15100049499453</v>
      </c>
      <c r="R3812" s="25">
        <v>3810</v>
      </c>
      <c r="S3812" s="25">
        <v>3809</v>
      </c>
      <c r="T3812" s="25">
        <f t="shared" si="542"/>
        <v>0.23280191638908432</v>
      </c>
      <c r="U3812" s="25">
        <f t="shared" si="539"/>
        <v>0.23707026949069152</v>
      </c>
      <c r="W3812" s="17">
        <f>Eingabe!H3813</f>
        <v>91</v>
      </c>
      <c r="X3812" s="17">
        <f t="shared" si="540"/>
        <v>0.91</v>
      </c>
      <c r="Y3812" s="17">
        <f t="shared" si="541"/>
        <v>90</v>
      </c>
    </row>
    <row r="3813" spans="1:25" x14ac:dyDescent="0.15">
      <c r="A3813" s="82">
        <f t="shared" si="536"/>
        <v>6</v>
      </c>
      <c r="B3813" s="46">
        <v>43624.74999999076</v>
      </c>
      <c r="C3813" s="47">
        <f>Eingabe!G3814</f>
        <v>3.3</v>
      </c>
      <c r="D3813" s="77">
        <v>3813</v>
      </c>
      <c r="E3813" s="47"/>
      <c r="F3813" s="25">
        <f t="shared" si="534"/>
        <v>4.92</v>
      </c>
      <c r="G3813" s="25">
        <f>VLOOKUP(F3813,'Spezifische Werte'!$B$2:$C$4002,2,FALSE)</f>
        <v>8.7079957720259088E-2</v>
      </c>
      <c r="H3813" s="25">
        <f t="shared" si="537"/>
        <v>174.15991544051818</v>
      </c>
      <c r="J3813" s="25">
        <f t="shared" si="535"/>
        <v>4.95</v>
      </c>
      <c r="K3813" s="25">
        <f>VLOOKUP(J3813,'Spezifische Werte'!$B$2:$C$4002,2,FALSE)</f>
        <v>8.884038911585862E-2</v>
      </c>
      <c r="L3813" s="25">
        <f t="shared" si="538"/>
        <v>177.68077823171723</v>
      </c>
      <c r="R3813" s="25">
        <v>3811</v>
      </c>
      <c r="S3813" s="25">
        <v>3810</v>
      </c>
      <c r="T3813" s="25">
        <f t="shared" si="542"/>
        <v>0.23280191638908432</v>
      </c>
      <c r="U3813" s="25">
        <f t="shared" si="539"/>
        <v>0.23707026949069152</v>
      </c>
      <c r="W3813" s="17">
        <f>Eingabe!H3814</f>
        <v>76</v>
      </c>
      <c r="X3813" s="17">
        <f t="shared" si="540"/>
        <v>0.76</v>
      </c>
      <c r="Y3813" s="17">
        <f t="shared" si="541"/>
        <v>80</v>
      </c>
    </row>
    <row r="3814" spans="1:25" x14ac:dyDescent="0.15">
      <c r="A3814" s="82">
        <f t="shared" si="536"/>
        <v>6</v>
      </c>
      <c r="B3814" s="46">
        <v>43624.791666657424</v>
      </c>
      <c r="C3814" s="47">
        <f>Eingabe!G3815</f>
        <v>2.8</v>
      </c>
      <c r="D3814" s="77">
        <v>3814</v>
      </c>
      <c r="E3814" s="47"/>
      <c r="F3814" s="25">
        <f t="shared" si="534"/>
        <v>4.18</v>
      </c>
      <c r="G3814" s="25">
        <f>VLOOKUP(F3814,'Spezifische Werte'!$B$2:$C$4002,2,FALSE)</f>
        <v>4.9643016475870723E-2</v>
      </c>
      <c r="H3814" s="25">
        <f t="shared" si="537"/>
        <v>99.286032951741447</v>
      </c>
      <c r="J3814" s="25">
        <f t="shared" si="535"/>
        <v>4.2</v>
      </c>
      <c r="K3814" s="25">
        <f>VLOOKUP(J3814,'Spezifische Werte'!$B$2:$C$4002,2,FALSE)</f>
        <v>5.0575500247497268E-2</v>
      </c>
      <c r="L3814" s="25">
        <f t="shared" si="538"/>
        <v>101.15100049499453</v>
      </c>
      <c r="R3814" s="25">
        <v>3812</v>
      </c>
      <c r="S3814" s="25">
        <v>3811</v>
      </c>
      <c r="T3814" s="25">
        <f t="shared" si="542"/>
        <v>0.23280191638908432</v>
      </c>
      <c r="U3814" s="25">
        <f t="shared" si="539"/>
        <v>0.23707026949069152</v>
      </c>
      <c r="W3814" s="17">
        <f>Eingabe!H3815</f>
        <v>90</v>
      </c>
      <c r="X3814" s="17">
        <f t="shared" si="540"/>
        <v>0.9</v>
      </c>
      <c r="Y3814" s="17">
        <f t="shared" si="541"/>
        <v>90</v>
      </c>
    </row>
    <row r="3815" spans="1:25" x14ac:dyDescent="0.15">
      <c r="A3815" s="82">
        <f t="shared" si="536"/>
        <v>6</v>
      </c>
      <c r="B3815" s="46">
        <v>43624.833333324088</v>
      </c>
      <c r="C3815" s="47">
        <f>Eingabe!G3816</f>
        <v>2.4</v>
      </c>
      <c r="D3815" s="77">
        <v>3815</v>
      </c>
      <c r="E3815" s="47"/>
      <c r="F3815" s="25">
        <f t="shared" si="534"/>
        <v>3.58</v>
      </c>
      <c r="G3815" s="25">
        <f>VLOOKUP(F3815,'Spezifische Werte'!$B$2:$C$4002,2,FALSE)</f>
        <v>2.2829235995572409E-2</v>
      </c>
      <c r="H3815" s="25">
        <f t="shared" si="537"/>
        <v>45.658471991144815</v>
      </c>
      <c r="J3815" s="25">
        <f t="shared" si="535"/>
        <v>3.6</v>
      </c>
      <c r="K3815" s="25">
        <f>VLOOKUP(J3815,'Spezifische Werte'!$B$2:$C$4002,2,FALSE)</f>
        <v>2.3596471134930203E-2</v>
      </c>
      <c r="L3815" s="25">
        <f t="shared" si="538"/>
        <v>47.19294226986041</v>
      </c>
      <c r="R3815" s="25">
        <v>3813</v>
      </c>
      <c r="S3815" s="25">
        <v>3812</v>
      </c>
      <c r="T3815" s="25">
        <f t="shared" si="542"/>
        <v>0.23280191638908432</v>
      </c>
      <c r="U3815" s="25">
        <f t="shared" si="539"/>
        <v>0.23707026949069152</v>
      </c>
      <c r="W3815" s="17">
        <f>Eingabe!H3816</f>
        <v>80</v>
      </c>
      <c r="X3815" s="17">
        <f t="shared" si="540"/>
        <v>0.8</v>
      </c>
      <c r="Y3815" s="17">
        <f t="shared" si="541"/>
        <v>80</v>
      </c>
    </row>
    <row r="3816" spans="1:25" x14ac:dyDescent="0.15">
      <c r="A3816" s="82">
        <f t="shared" si="536"/>
        <v>6</v>
      </c>
      <c r="B3816" s="46">
        <v>43624.874999990752</v>
      </c>
      <c r="C3816" s="47">
        <f>Eingabe!G3817</f>
        <v>2.1</v>
      </c>
      <c r="D3816" s="77">
        <v>3816</v>
      </c>
      <c r="E3816" s="47"/>
      <c r="F3816" s="25">
        <f t="shared" si="534"/>
        <v>3.13</v>
      </c>
      <c r="G3816" s="25">
        <f>VLOOKUP(F3816,'Spezifische Werte'!$B$2:$C$4002,2,FALSE)</f>
        <v>1.0589326186624812E-2</v>
      </c>
      <c r="H3816" s="25">
        <f t="shared" si="537"/>
        <v>21.178652373249626</v>
      </c>
      <c r="J3816" s="25">
        <f t="shared" si="535"/>
        <v>3.15</v>
      </c>
      <c r="K3816" s="25">
        <f>VLOOKUP(J3816,'Spezifische Werte'!$B$2:$C$4002,2,FALSE)</f>
        <v>1.1019016897018549E-2</v>
      </c>
      <c r="L3816" s="25">
        <f t="shared" si="538"/>
        <v>22.038033794037098</v>
      </c>
      <c r="R3816" s="25">
        <v>3814</v>
      </c>
      <c r="S3816" s="25">
        <v>3813</v>
      </c>
      <c r="T3816" s="25">
        <f t="shared" si="542"/>
        <v>0.23280191638908432</v>
      </c>
      <c r="U3816" s="25">
        <f t="shared" si="539"/>
        <v>0.23707026949069152</v>
      </c>
      <c r="W3816" s="17">
        <f>Eingabe!H3817</f>
        <v>127</v>
      </c>
      <c r="X3816" s="17">
        <f t="shared" si="540"/>
        <v>1.27</v>
      </c>
      <c r="Y3816" s="17">
        <f t="shared" si="541"/>
        <v>130</v>
      </c>
    </row>
    <row r="3817" spans="1:25" x14ac:dyDescent="0.15">
      <c r="A3817" s="82">
        <f t="shared" si="536"/>
        <v>6</v>
      </c>
      <c r="B3817" s="46">
        <v>43624.916666657416</v>
      </c>
      <c r="C3817" s="47">
        <f>Eingabe!G3818</f>
        <v>2.2000000000000002</v>
      </c>
      <c r="D3817" s="77">
        <v>3817</v>
      </c>
      <c r="E3817" s="47"/>
      <c r="F3817" s="25">
        <f t="shared" si="534"/>
        <v>3.28</v>
      </c>
      <c r="G3817" s="25">
        <f>VLOOKUP(F3817,'Spezifische Werte'!$B$2:$C$4002,2,FALSE)</f>
        <v>1.4036237149224865E-2</v>
      </c>
      <c r="H3817" s="25">
        <f t="shared" si="537"/>
        <v>28.07247429844973</v>
      </c>
      <c r="J3817" s="25">
        <f t="shared" si="535"/>
        <v>3.3</v>
      </c>
      <c r="K3817" s="25">
        <f>VLOOKUP(J3817,'Spezifische Werte'!$B$2:$C$4002,2,FALSE)</f>
        <v>1.4533450192857693E-2</v>
      </c>
      <c r="L3817" s="25">
        <f t="shared" si="538"/>
        <v>29.066900385715385</v>
      </c>
      <c r="R3817" s="25">
        <v>3815</v>
      </c>
      <c r="S3817" s="25">
        <v>3814</v>
      </c>
      <c r="T3817" s="25">
        <f t="shared" si="542"/>
        <v>0.23280191638908432</v>
      </c>
      <c r="U3817" s="25">
        <f t="shared" si="539"/>
        <v>0.23707026949069152</v>
      </c>
      <c r="W3817" s="17">
        <f>Eingabe!H3818</f>
        <v>1</v>
      </c>
      <c r="X3817" s="17">
        <f t="shared" si="540"/>
        <v>0.01</v>
      </c>
      <c r="Y3817" s="17">
        <f t="shared" si="541"/>
        <v>0</v>
      </c>
    </row>
    <row r="3818" spans="1:25" x14ac:dyDescent="0.15">
      <c r="A3818" s="82">
        <f t="shared" si="536"/>
        <v>6</v>
      </c>
      <c r="B3818" s="46">
        <v>43624.958333324081</v>
      </c>
      <c r="C3818" s="47">
        <f>Eingabe!G3819</f>
        <v>2.2000000000000002</v>
      </c>
      <c r="D3818" s="77">
        <v>3818</v>
      </c>
      <c r="E3818" s="47"/>
      <c r="F3818" s="25">
        <f t="shared" si="534"/>
        <v>3.28</v>
      </c>
      <c r="G3818" s="25">
        <f>VLOOKUP(F3818,'Spezifische Werte'!$B$2:$C$4002,2,FALSE)</f>
        <v>1.4036237149224865E-2</v>
      </c>
      <c r="H3818" s="25">
        <f t="shared" si="537"/>
        <v>28.07247429844973</v>
      </c>
      <c r="J3818" s="25">
        <f t="shared" si="535"/>
        <v>3.3</v>
      </c>
      <c r="K3818" s="25">
        <f>VLOOKUP(J3818,'Spezifische Werte'!$B$2:$C$4002,2,FALSE)</f>
        <v>1.4533450192857693E-2</v>
      </c>
      <c r="L3818" s="25">
        <f t="shared" si="538"/>
        <v>29.066900385715385</v>
      </c>
      <c r="R3818" s="25">
        <v>3816</v>
      </c>
      <c r="S3818" s="25">
        <v>3815</v>
      </c>
      <c r="T3818" s="25">
        <f t="shared" si="542"/>
        <v>0.23280191638908432</v>
      </c>
      <c r="U3818" s="25">
        <f t="shared" si="539"/>
        <v>0.23707026949069152</v>
      </c>
      <c r="W3818" s="17">
        <f>Eingabe!H3819</f>
        <v>105</v>
      </c>
      <c r="X3818" s="17">
        <f t="shared" si="540"/>
        <v>1.05</v>
      </c>
      <c r="Y3818" s="17">
        <f t="shared" si="541"/>
        <v>110.00000000000001</v>
      </c>
    </row>
    <row r="3819" spans="1:25" x14ac:dyDescent="0.15">
      <c r="A3819" s="82">
        <f t="shared" si="536"/>
        <v>6</v>
      </c>
      <c r="B3819" s="46">
        <v>43624.999999990745</v>
      </c>
      <c r="C3819" s="47">
        <f>Eingabe!G3820</f>
        <v>1.6</v>
      </c>
      <c r="D3819" s="77">
        <v>3819</v>
      </c>
      <c r="E3819" s="47"/>
      <c r="F3819" s="25">
        <f t="shared" si="534"/>
        <v>2.39</v>
      </c>
      <c r="G3819" s="25">
        <f>VLOOKUP(F3819,'Spezifische Werte'!$B$2:$C$4002,2,FALSE)</f>
        <v>1.6182188036419766E-3</v>
      </c>
      <c r="H3819" s="25">
        <f t="shared" si="537"/>
        <v>3.2364376072839534</v>
      </c>
      <c r="J3819" s="25">
        <f t="shared" si="535"/>
        <v>2.4</v>
      </c>
      <c r="K3819" s="25">
        <f>VLOOKUP(J3819,'Spezifische Werte'!$B$2:$C$4002,2,FALSE)</f>
        <v>1.6560687882273774E-3</v>
      </c>
      <c r="L3819" s="25">
        <f t="shared" si="538"/>
        <v>3.3121375764547549</v>
      </c>
      <c r="R3819" s="25">
        <v>3817</v>
      </c>
      <c r="S3819" s="25">
        <v>3816</v>
      </c>
      <c r="T3819" s="25">
        <f t="shared" si="542"/>
        <v>0.23280191638908432</v>
      </c>
      <c r="U3819" s="25">
        <f t="shared" si="539"/>
        <v>0.23707026949069152</v>
      </c>
      <c r="W3819" s="17">
        <f>Eingabe!H3820</f>
        <v>90</v>
      </c>
      <c r="X3819" s="17">
        <f t="shared" si="540"/>
        <v>0.9</v>
      </c>
      <c r="Y3819" s="17">
        <f t="shared" si="541"/>
        <v>90</v>
      </c>
    </row>
    <row r="3820" spans="1:25" x14ac:dyDescent="0.15">
      <c r="A3820" s="82">
        <f t="shared" si="536"/>
        <v>6</v>
      </c>
      <c r="B3820" s="46">
        <v>43625.041666657409</v>
      </c>
      <c r="C3820" s="47">
        <f>Eingabe!G3821</f>
        <v>1.1000000000000001</v>
      </c>
      <c r="D3820" s="77">
        <v>3820</v>
      </c>
      <c r="E3820" s="47"/>
      <c r="F3820" s="25">
        <f t="shared" si="534"/>
        <v>1.64</v>
      </c>
      <c r="G3820" s="25">
        <f>VLOOKUP(F3820,'Spezifische Werte'!$B$2:$C$4002,2,FALSE)</f>
        <v>1.4468365948300602E-4</v>
      </c>
      <c r="H3820" s="25">
        <f t="shared" si="537"/>
        <v>0.28936731896601203</v>
      </c>
      <c r="J3820" s="25">
        <f t="shared" si="535"/>
        <v>1.65</v>
      </c>
      <c r="K3820" s="25">
        <f>VLOOKUP(J3820,'Spezifische Werte'!$B$2:$C$4002,2,FALSE)</f>
        <v>1.5161429771714323E-4</v>
      </c>
      <c r="L3820" s="25">
        <f t="shared" si="538"/>
        <v>0.30322859543428649</v>
      </c>
      <c r="R3820" s="25">
        <v>3818</v>
      </c>
      <c r="S3820" s="25">
        <v>3817</v>
      </c>
      <c r="T3820" s="25">
        <f t="shared" si="542"/>
        <v>0.23280191638908432</v>
      </c>
      <c r="U3820" s="25">
        <f t="shared" si="539"/>
        <v>0.23707026949069152</v>
      </c>
      <c r="W3820" s="17">
        <f>Eingabe!H3821</f>
        <v>199</v>
      </c>
      <c r="X3820" s="17">
        <f t="shared" si="540"/>
        <v>1.99</v>
      </c>
      <c r="Y3820" s="17">
        <f t="shared" si="541"/>
        <v>200</v>
      </c>
    </row>
    <row r="3821" spans="1:25" x14ac:dyDescent="0.15">
      <c r="A3821" s="82">
        <f t="shared" si="536"/>
        <v>6</v>
      </c>
      <c r="B3821" s="46">
        <v>43625.083333324073</v>
      </c>
      <c r="C3821" s="47">
        <f>Eingabe!G3822</f>
        <v>2</v>
      </c>
      <c r="D3821" s="77">
        <v>3821</v>
      </c>
      <c r="E3821" s="47"/>
      <c r="F3821" s="25">
        <f t="shared" si="534"/>
        <v>2.98</v>
      </c>
      <c r="G3821" s="25">
        <f>VLOOKUP(F3821,'Spezifische Werte'!$B$2:$C$4002,2,FALSE)</f>
        <v>7.6819067373919353E-3</v>
      </c>
      <c r="H3821" s="25">
        <f t="shared" si="537"/>
        <v>15.363813474783871</v>
      </c>
      <c r="J3821" s="25">
        <f t="shared" si="535"/>
        <v>3</v>
      </c>
      <c r="K3821" s="25">
        <f>VLOOKUP(J3821,'Spezifische Werte'!$B$2:$C$4002,2,FALSE)</f>
        <v>8.0363231384606472E-3</v>
      </c>
      <c r="L3821" s="25">
        <f t="shared" si="538"/>
        <v>16.072646276921294</v>
      </c>
      <c r="R3821" s="25">
        <v>3819</v>
      </c>
      <c r="S3821" s="25">
        <v>3818</v>
      </c>
      <c r="T3821" s="25">
        <f t="shared" si="542"/>
        <v>0.23280191638908432</v>
      </c>
      <c r="U3821" s="25">
        <f t="shared" si="539"/>
        <v>0.23707026949069152</v>
      </c>
      <c r="W3821" s="17">
        <f>Eingabe!H3822</f>
        <v>86</v>
      </c>
      <c r="X3821" s="17">
        <f t="shared" si="540"/>
        <v>0.86</v>
      </c>
      <c r="Y3821" s="17">
        <f t="shared" si="541"/>
        <v>90</v>
      </c>
    </row>
    <row r="3822" spans="1:25" x14ac:dyDescent="0.15">
      <c r="A3822" s="82">
        <f t="shared" si="536"/>
        <v>6</v>
      </c>
      <c r="B3822" s="46">
        <v>43625.124999990738</v>
      </c>
      <c r="C3822" s="47">
        <f>Eingabe!G3823</f>
        <v>3.8</v>
      </c>
      <c r="D3822" s="77">
        <v>3822</v>
      </c>
      <c r="E3822" s="47"/>
      <c r="F3822" s="25">
        <f t="shared" si="534"/>
        <v>5.67</v>
      </c>
      <c r="G3822" s="25">
        <f>VLOOKUP(F3822,'Spezifische Werte'!$B$2:$C$4002,2,FALSE)</f>
        <v>0.13840049448137109</v>
      </c>
      <c r="H3822" s="25">
        <f t="shared" si="537"/>
        <v>276.80098896274217</v>
      </c>
      <c r="J3822" s="25">
        <f t="shared" si="535"/>
        <v>5.7</v>
      </c>
      <c r="K3822" s="25">
        <f>VLOOKUP(J3822,'Spezifische Werte'!$B$2:$C$4002,2,FALSE)</f>
        <v>0.14069825500153915</v>
      </c>
      <c r="L3822" s="25">
        <f t="shared" si="538"/>
        <v>281.39651000307828</v>
      </c>
      <c r="R3822" s="25">
        <v>3820</v>
      </c>
      <c r="S3822" s="25">
        <v>3819</v>
      </c>
      <c r="T3822" s="25">
        <f t="shared" si="542"/>
        <v>0.23280191638908432</v>
      </c>
      <c r="U3822" s="25">
        <f t="shared" si="539"/>
        <v>0.23707026949069152</v>
      </c>
      <c r="W3822" s="17">
        <f>Eingabe!H3823</f>
        <v>77</v>
      </c>
      <c r="X3822" s="17">
        <f t="shared" si="540"/>
        <v>0.77</v>
      </c>
      <c r="Y3822" s="17">
        <f t="shared" si="541"/>
        <v>80</v>
      </c>
    </row>
    <row r="3823" spans="1:25" x14ac:dyDescent="0.15">
      <c r="A3823" s="82">
        <f t="shared" si="536"/>
        <v>6</v>
      </c>
      <c r="B3823" s="46">
        <v>43625.166666657402</v>
      </c>
      <c r="C3823" s="47">
        <f>Eingabe!G3824</f>
        <v>3.6</v>
      </c>
      <c r="D3823" s="77">
        <v>3823</v>
      </c>
      <c r="E3823" s="47"/>
      <c r="F3823" s="25">
        <f t="shared" si="534"/>
        <v>5.37</v>
      </c>
      <c r="G3823" s="25">
        <f>VLOOKUP(F3823,'Spezifische Werte'!$B$2:$C$4002,2,FALSE)</f>
        <v>0.11640095819454216</v>
      </c>
      <c r="H3823" s="25">
        <f t="shared" si="537"/>
        <v>232.80191638908431</v>
      </c>
      <c r="J3823" s="25">
        <f t="shared" si="535"/>
        <v>5.4</v>
      </c>
      <c r="K3823" s="25">
        <f>VLOOKUP(J3823,'Spezifische Werte'!$B$2:$C$4002,2,FALSE)</f>
        <v>0.11853513474534576</v>
      </c>
      <c r="L3823" s="25">
        <f t="shared" si="538"/>
        <v>237.07026949069152</v>
      </c>
      <c r="R3823" s="25">
        <v>3821</v>
      </c>
      <c r="S3823" s="25">
        <v>3820</v>
      </c>
      <c r="T3823" s="25">
        <f t="shared" si="542"/>
        <v>0.23280191638908432</v>
      </c>
      <c r="U3823" s="25">
        <f t="shared" si="539"/>
        <v>0.23707026949069152</v>
      </c>
      <c r="W3823" s="17">
        <f>Eingabe!H3824</f>
        <v>91</v>
      </c>
      <c r="X3823" s="17">
        <f t="shared" si="540"/>
        <v>0.91</v>
      </c>
      <c r="Y3823" s="17">
        <f t="shared" si="541"/>
        <v>90</v>
      </c>
    </row>
    <row r="3824" spans="1:25" x14ac:dyDescent="0.15">
      <c r="A3824" s="82">
        <f t="shared" si="536"/>
        <v>6</v>
      </c>
      <c r="B3824" s="46">
        <v>43625.208333324066</v>
      </c>
      <c r="C3824" s="47">
        <f>Eingabe!G3825</f>
        <v>3.4</v>
      </c>
      <c r="D3824" s="77">
        <v>3824</v>
      </c>
      <c r="E3824" s="47"/>
      <c r="F3824" s="25">
        <f t="shared" si="534"/>
        <v>5.07</v>
      </c>
      <c r="G3824" s="25">
        <f>VLOOKUP(F3824,'Spezifische Werte'!$B$2:$C$4002,2,FALSE)</f>
        <v>9.6185977081711158E-2</v>
      </c>
      <c r="H3824" s="25">
        <f t="shared" si="537"/>
        <v>192.37195416342232</v>
      </c>
      <c r="J3824" s="25">
        <f t="shared" si="535"/>
        <v>5.0999999999999996</v>
      </c>
      <c r="K3824" s="25">
        <f>VLOOKUP(J3824,'Spezifische Werte'!$B$2:$C$4002,2,FALSE)</f>
        <v>9.8097213536623304E-2</v>
      </c>
      <c r="L3824" s="25">
        <f t="shared" si="538"/>
        <v>196.1944270732466</v>
      </c>
      <c r="R3824" s="25">
        <v>3822</v>
      </c>
      <c r="S3824" s="25">
        <v>3821</v>
      </c>
      <c r="T3824" s="25">
        <f t="shared" si="542"/>
        <v>0.23280191638908432</v>
      </c>
      <c r="U3824" s="25">
        <f t="shared" si="539"/>
        <v>0.23707026949069152</v>
      </c>
      <c r="W3824" s="17">
        <f>Eingabe!H3825</f>
        <v>122</v>
      </c>
      <c r="X3824" s="17">
        <f t="shared" si="540"/>
        <v>1.22</v>
      </c>
      <c r="Y3824" s="17">
        <f t="shared" si="541"/>
        <v>120</v>
      </c>
    </row>
    <row r="3825" spans="1:25" x14ac:dyDescent="0.15">
      <c r="A3825" s="82">
        <f t="shared" si="536"/>
        <v>6</v>
      </c>
      <c r="B3825" s="46">
        <v>43625.24999999073</v>
      </c>
      <c r="C3825" s="47">
        <f>Eingabe!G3826</f>
        <v>3.4</v>
      </c>
      <c r="D3825" s="77">
        <v>3825</v>
      </c>
      <c r="E3825" s="47"/>
      <c r="F3825" s="25">
        <f t="shared" si="534"/>
        <v>5.07</v>
      </c>
      <c r="G3825" s="25">
        <f>VLOOKUP(F3825,'Spezifische Werte'!$B$2:$C$4002,2,FALSE)</f>
        <v>9.6185977081711158E-2</v>
      </c>
      <c r="H3825" s="25">
        <f t="shared" si="537"/>
        <v>192.37195416342232</v>
      </c>
      <c r="J3825" s="25">
        <f t="shared" si="535"/>
        <v>5.0999999999999996</v>
      </c>
      <c r="K3825" s="25">
        <f>VLOOKUP(J3825,'Spezifische Werte'!$B$2:$C$4002,2,FALSE)</f>
        <v>9.8097213536623304E-2</v>
      </c>
      <c r="L3825" s="25">
        <f t="shared" si="538"/>
        <v>196.1944270732466</v>
      </c>
      <c r="R3825" s="25">
        <v>3823</v>
      </c>
      <c r="S3825" s="25">
        <v>3822</v>
      </c>
      <c r="T3825" s="25">
        <f t="shared" si="542"/>
        <v>0.23280191638908432</v>
      </c>
      <c r="U3825" s="25">
        <f t="shared" si="539"/>
        <v>0.23707026949069152</v>
      </c>
      <c r="W3825" s="17">
        <f>Eingabe!H3826</f>
        <v>4</v>
      </c>
      <c r="X3825" s="17">
        <f t="shared" si="540"/>
        <v>0.04</v>
      </c>
      <c r="Y3825" s="17">
        <f t="shared" si="541"/>
        <v>0</v>
      </c>
    </row>
    <row r="3826" spans="1:25" x14ac:dyDescent="0.15">
      <c r="A3826" s="82">
        <f t="shared" si="536"/>
        <v>6</v>
      </c>
      <c r="B3826" s="46">
        <v>43625.291666657395</v>
      </c>
      <c r="C3826" s="47">
        <f>Eingabe!G3827</f>
        <v>3.6</v>
      </c>
      <c r="D3826" s="77">
        <v>3826</v>
      </c>
      <c r="E3826" s="47"/>
      <c r="F3826" s="25">
        <f t="shared" si="534"/>
        <v>5.37</v>
      </c>
      <c r="G3826" s="25">
        <f>VLOOKUP(F3826,'Spezifische Werte'!$B$2:$C$4002,2,FALSE)</f>
        <v>0.11640095819454216</v>
      </c>
      <c r="H3826" s="25">
        <f t="shared" si="537"/>
        <v>232.80191638908431</v>
      </c>
      <c r="J3826" s="25">
        <f t="shared" si="535"/>
        <v>5.4</v>
      </c>
      <c r="K3826" s="25">
        <f>VLOOKUP(J3826,'Spezifische Werte'!$B$2:$C$4002,2,FALSE)</f>
        <v>0.11853513474534576</v>
      </c>
      <c r="L3826" s="25">
        <f t="shared" si="538"/>
        <v>237.07026949069152</v>
      </c>
      <c r="R3826" s="25">
        <v>3824</v>
      </c>
      <c r="S3826" s="25">
        <v>3823</v>
      </c>
      <c r="T3826" s="25">
        <f t="shared" si="542"/>
        <v>0.23280191638908432</v>
      </c>
      <c r="U3826" s="25">
        <f t="shared" si="539"/>
        <v>0.23707026949069152</v>
      </c>
      <c r="W3826" s="17">
        <f>Eingabe!H3827</f>
        <v>91</v>
      </c>
      <c r="X3826" s="17">
        <f t="shared" si="540"/>
        <v>0.91</v>
      </c>
      <c r="Y3826" s="17">
        <f t="shared" si="541"/>
        <v>90</v>
      </c>
    </row>
    <row r="3827" spans="1:25" x14ac:dyDescent="0.15">
      <c r="A3827" s="82">
        <f t="shared" si="536"/>
        <v>6</v>
      </c>
      <c r="B3827" s="46">
        <v>43625.333333324059</v>
      </c>
      <c r="C3827" s="47">
        <f>Eingabe!G3828</f>
        <v>5.5</v>
      </c>
      <c r="D3827" s="77">
        <v>3827</v>
      </c>
      <c r="E3827" s="47"/>
      <c r="F3827" s="25">
        <f t="shared" si="534"/>
        <v>8.2100000000000009</v>
      </c>
      <c r="G3827" s="25">
        <f>VLOOKUP(F3827,'Spezifische Werte'!$B$2:$C$4002,2,FALSE)</f>
        <v>0.4465432352525967</v>
      </c>
      <c r="H3827" s="25">
        <f t="shared" si="537"/>
        <v>893.08647050519346</v>
      </c>
      <c r="J3827" s="25">
        <f t="shared" si="535"/>
        <v>8.25</v>
      </c>
      <c r="K3827" s="25">
        <f>VLOOKUP(J3827,'Spezifische Werte'!$B$2:$C$4002,2,FALSE)</f>
        <v>0.45308958157539997</v>
      </c>
      <c r="L3827" s="25">
        <f t="shared" si="538"/>
        <v>906.17916315079992</v>
      </c>
      <c r="R3827" s="25">
        <v>3825</v>
      </c>
      <c r="S3827" s="25">
        <v>3824</v>
      </c>
      <c r="T3827" s="25">
        <f t="shared" si="542"/>
        <v>0.23280191638908432</v>
      </c>
      <c r="U3827" s="25">
        <f t="shared" si="539"/>
        <v>0.23707026949069152</v>
      </c>
      <c r="W3827" s="17">
        <f>Eingabe!H3828</f>
        <v>51</v>
      </c>
      <c r="X3827" s="17">
        <f t="shared" si="540"/>
        <v>0.51</v>
      </c>
      <c r="Y3827" s="17">
        <f t="shared" si="541"/>
        <v>50</v>
      </c>
    </row>
    <row r="3828" spans="1:25" x14ac:dyDescent="0.15">
      <c r="A3828" s="82">
        <f t="shared" si="536"/>
        <v>6</v>
      </c>
      <c r="B3828" s="46">
        <v>43625.374999990723</v>
      </c>
      <c r="C3828" s="47">
        <f>Eingabe!G3829</f>
        <v>6.5</v>
      </c>
      <c r="D3828" s="77">
        <v>3828</v>
      </c>
      <c r="E3828" s="47"/>
      <c r="F3828" s="25">
        <f t="shared" si="534"/>
        <v>9.6999999999999993</v>
      </c>
      <c r="G3828" s="25">
        <f>VLOOKUP(F3828,'Spezifische Werte'!$B$2:$C$4002,2,FALSE)</f>
        <v>0.69796521003178913</v>
      </c>
      <c r="H3828" s="25">
        <f t="shared" si="537"/>
        <v>1395.9304200635784</v>
      </c>
      <c r="J3828" s="25">
        <f t="shared" si="535"/>
        <v>9.75</v>
      </c>
      <c r="K3828" s="25">
        <f>VLOOKUP(J3828,'Spezifische Werte'!$B$2:$C$4002,2,FALSE)</f>
        <v>0.70553224205682485</v>
      </c>
      <c r="L3828" s="25">
        <f t="shared" si="538"/>
        <v>1411.0644841136498</v>
      </c>
      <c r="R3828" s="25">
        <v>3826</v>
      </c>
      <c r="S3828" s="25">
        <v>3825</v>
      </c>
      <c r="T3828" s="25">
        <f t="shared" si="542"/>
        <v>0.23280191638908432</v>
      </c>
      <c r="U3828" s="25">
        <f t="shared" si="539"/>
        <v>0.23707026949069152</v>
      </c>
      <c r="W3828" s="17">
        <f>Eingabe!H3829</f>
        <v>81</v>
      </c>
      <c r="X3828" s="17">
        <f t="shared" si="540"/>
        <v>0.81</v>
      </c>
      <c r="Y3828" s="17">
        <f t="shared" si="541"/>
        <v>80</v>
      </c>
    </row>
    <row r="3829" spans="1:25" x14ac:dyDescent="0.15">
      <c r="A3829" s="82">
        <f t="shared" si="536"/>
        <v>6</v>
      </c>
      <c r="B3829" s="46">
        <v>43625.416666657387</v>
      </c>
      <c r="C3829" s="47">
        <f>Eingabe!G3830</f>
        <v>6.5</v>
      </c>
      <c r="D3829" s="77">
        <v>3829</v>
      </c>
      <c r="E3829" s="47"/>
      <c r="F3829" s="25">
        <f t="shared" si="534"/>
        <v>9.6999999999999993</v>
      </c>
      <c r="G3829" s="25">
        <f>VLOOKUP(F3829,'Spezifische Werte'!$B$2:$C$4002,2,FALSE)</f>
        <v>0.69796521003178913</v>
      </c>
      <c r="H3829" s="25">
        <f t="shared" si="537"/>
        <v>1395.9304200635784</v>
      </c>
      <c r="J3829" s="25">
        <f t="shared" si="535"/>
        <v>9.75</v>
      </c>
      <c r="K3829" s="25">
        <f>VLOOKUP(J3829,'Spezifische Werte'!$B$2:$C$4002,2,FALSE)</f>
        <v>0.70553224205682485</v>
      </c>
      <c r="L3829" s="25">
        <f t="shared" si="538"/>
        <v>1411.0644841136498</v>
      </c>
      <c r="R3829" s="25">
        <v>3827</v>
      </c>
      <c r="S3829" s="25">
        <v>3826</v>
      </c>
      <c r="T3829" s="25">
        <f t="shared" si="542"/>
        <v>0.23280191638908432</v>
      </c>
      <c r="U3829" s="25">
        <f t="shared" si="539"/>
        <v>0.23707026949069152</v>
      </c>
      <c r="W3829" s="17">
        <f>Eingabe!H3830</f>
        <v>72</v>
      </c>
      <c r="X3829" s="17">
        <f t="shared" si="540"/>
        <v>0.72</v>
      </c>
      <c r="Y3829" s="17">
        <f t="shared" si="541"/>
        <v>70</v>
      </c>
    </row>
    <row r="3830" spans="1:25" x14ac:dyDescent="0.15">
      <c r="A3830" s="82">
        <f t="shared" si="536"/>
        <v>6</v>
      </c>
      <c r="B3830" s="46">
        <v>43625.458333324052</v>
      </c>
      <c r="C3830" s="47">
        <f>Eingabe!G3831</f>
        <v>6.5</v>
      </c>
      <c r="D3830" s="77">
        <v>3830</v>
      </c>
      <c r="E3830" s="47"/>
      <c r="F3830" s="25">
        <f t="shared" si="534"/>
        <v>9.6999999999999993</v>
      </c>
      <c r="G3830" s="25">
        <f>VLOOKUP(F3830,'Spezifische Werte'!$B$2:$C$4002,2,FALSE)</f>
        <v>0.69796521003178913</v>
      </c>
      <c r="H3830" s="25">
        <f t="shared" si="537"/>
        <v>1395.9304200635784</v>
      </c>
      <c r="J3830" s="25">
        <f t="shared" si="535"/>
        <v>9.75</v>
      </c>
      <c r="K3830" s="25">
        <f>VLOOKUP(J3830,'Spezifische Werte'!$B$2:$C$4002,2,FALSE)</f>
        <v>0.70553224205682485</v>
      </c>
      <c r="L3830" s="25">
        <f t="shared" si="538"/>
        <v>1411.0644841136498</v>
      </c>
      <c r="R3830" s="25">
        <v>3828</v>
      </c>
      <c r="S3830" s="25">
        <v>3827</v>
      </c>
      <c r="T3830" s="25">
        <f t="shared" si="542"/>
        <v>0.23280191638908432</v>
      </c>
      <c r="U3830" s="25">
        <f t="shared" si="539"/>
        <v>0.23707026949069152</v>
      </c>
      <c r="W3830" s="17">
        <f>Eingabe!H3831</f>
        <v>67</v>
      </c>
      <c r="X3830" s="17">
        <f t="shared" si="540"/>
        <v>0.67</v>
      </c>
      <c r="Y3830" s="17">
        <f t="shared" si="541"/>
        <v>70</v>
      </c>
    </row>
    <row r="3831" spans="1:25" x14ac:dyDescent="0.15">
      <c r="A3831" s="82">
        <f t="shared" si="536"/>
        <v>6</v>
      </c>
      <c r="B3831" s="46">
        <v>43625.499999990716</v>
      </c>
      <c r="C3831" s="47">
        <f>Eingabe!G3832</f>
        <v>6.5</v>
      </c>
      <c r="D3831" s="77">
        <v>3831</v>
      </c>
      <c r="E3831" s="47"/>
      <c r="F3831" s="25">
        <f t="shared" si="534"/>
        <v>9.6999999999999993</v>
      </c>
      <c r="G3831" s="25">
        <f>VLOOKUP(F3831,'Spezifische Werte'!$B$2:$C$4002,2,FALSE)</f>
        <v>0.69796521003178913</v>
      </c>
      <c r="H3831" s="25">
        <f t="shared" si="537"/>
        <v>1395.9304200635784</v>
      </c>
      <c r="J3831" s="25">
        <f t="shared" si="535"/>
        <v>9.75</v>
      </c>
      <c r="K3831" s="25">
        <f>VLOOKUP(J3831,'Spezifische Werte'!$B$2:$C$4002,2,FALSE)</f>
        <v>0.70553224205682485</v>
      </c>
      <c r="L3831" s="25">
        <f t="shared" si="538"/>
        <v>1411.0644841136498</v>
      </c>
      <c r="R3831" s="25">
        <v>3829</v>
      </c>
      <c r="S3831" s="25">
        <v>3828</v>
      </c>
      <c r="T3831" s="25">
        <f t="shared" si="542"/>
        <v>0.23280191638908432</v>
      </c>
      <c r="U3831" s="25">
        <f t="shared" si="539"/>
        <v>0.23707026949069152</v>
      </c>
      <c r="W3831" s="17">
        <f>Eingabe!H3832</f>
        <v>71</v>
      </c>
      <c r="X3831" s="17">
        <f t="shared" si="540"/>
        <v>0.71</v>
      </c>
      <c r="Y3831" s="17">
        <f t="shared" si="541"/>
        <v>70</v>
      </c>
    </row>
    <row r="3832" spans="1:25" x14ac:dyDescent="0.15">
      <c r="A3832" s="82">
        <f t="shared" si="536"/>
        <v>6</v>
      </c>
      <c r="B3832" s="46">
        <v>43625.54166665738</v>
      </c>
      <c r="C3832" s="47">
        <f>Eingabe!G3833</f>
        <v>6.5</v>
      </c>
      <c r="D3832" s="77">
        <v>3832</v>
      </c>
      <c r="E3832" s="47"/>
      <c r="F3832" s="25">
        <f t="shared" si="534"/>
        <v>9.6999999999999993</v>
      </c>
      <c r="G3832" s="25">
        <f>VLOOKUP(F3832,'Spezifische Werte'!$B$2:$C$4002,2,FALSE)</f>
        <v>0.69796521003178913</v>
      </c>
      <c r="H3832" s="25">
        <f t="shared" si="537"/>
        <v>1395.9304200635784</v>
      </c>
      <c r="J3832" s="25">
        <f t="shared" si="535"/>
        <v>9.75</v>
      </c>
      <c r="K3832" s="25">
        <f>VLOOKUP(J3832,'Spezifische Werte'!$B$2:$C$4002,2,FALSE)</f>
        <v>0.70553224205682485</v>
      </c>
      <c r="L3832" s="25">
        <f t="shared" si="538"/>
        <v>1411.0644841136498</v>
      </c>
      <c r="R3832" s="25">
        <v>3830</v>
      </c>
      <c r="S3832" s="25">
        <v>3829</v>
      </c>
      <c r="T3832" s="25">
        <f t="shared" si="542"/>
        <v>0.23280191638908432</v>
      </c>
      <c r="U3832" s="25">
        <f t="shared" si="539"/>
        <v>0.23707026949069152</v>
      </c>
      <c r="W3832" s="17">
        <f>Eingabe!H3833</f>
        <v>90</v>
      </c>
      <c r="X3832" s="17">
        <f t="shared" si="540"/>
        <v>0.9</v>
      </c>
      <c r="Y3832" s="17">
        <f t="shared" si="541"/>
        <v>90</v>
      </c>
    </row>
    <row r="3833" spans="1:25" x14ac:dyDescent="0.15">
      <c r="A3833" s="82">
        <f t="shared" si="536"/>
        <v>6</v>
      </c>
      <c r="B3833" s="46">
        <v>43625.583333324044</v>
      </c>
      <c r="C3833" s="47">
        <f>Eingabe!G3834</f>
        <v>5.5</v>
      </c>
      <c r="D3833" s="77">
        <v>3833</v>
      </c>
      <c r="E3833" s="47"/>
      <c r="F3833" s="25">
        <f t="shared" si="534"/>
        <v>8.2100000000000009</v>
      </c>
      <c r="G3833" s="25">
        <f>VLOOKUP(F3833,'Spezifische Werte'!$B$2:$C$4002,2,FALSE)</f>
        <v>0.4465432352525967</v>
      </c>
      <c r="H3833" s="25">
        <f t="shared" si="537"/>
        <v>893.08647050519346</v>
      </c>
      <c r="J3833" s="25">
        <f t="shared" si="535"/>
        <v>8.25</v>
      </c>
      <c r="K3833" s="25">
        <f>VLOOKUP(J3833,'Spezifische Werte'!$B$2:$C$4002,2,FALSE)</f>
        <v>0.45308958157539997</v>
      </c>
      <c r="L3833" s="25">
        <f t="shared" si="538"/>
        <v>906.17916315079992</v>
      </c>
      <c r="R3833" s="25">
        <v>3831</v>
      </c>
      <c r="S3833" s="25">
        <v>3830</v>
      </c>
      <c r="T3833" s="25">
        <f t="shared" si="542"/>
        <v>0.23280191638908432</v>
      </c>
      <c r="U3833" s="25">
        <f t="shared" si="539"/>
        <v>0.23707026949069152</v>
      </c>
      <c r="W3833" s="17">
        <f>Eingabe!H3834</f>
        <v>130</v>
      </c>
      <c r="X3833" s="17">
        <f t="shared" si="540"/>
        <v>1.3</v>
      </c>
      <c r="Y3833" s="17">
        <f t="shared" si="541"/>
        <v>130</v>
      </c>
    </row>
    <row r="3834" spans="1:25" x14ac:dyDescent="0.15">
      <c r="A3834" s="82">
        <f t="shared" si="536"/>
        <v>6</v>
      </c>
      <c r="B3834" s="46">
        <v>43625.624999990709</v>
      </c>
      <c r="C3834" s="47">
        <f>Eingabe!G3835</f>
        <v>5.5</v>
      </c>
      <c r="D3834" s="77">
        <v>3834</v>
      </c>
      <c r="E3834" s="47"/>
      <c r="F3834" s="25">
        <f t="shared" si="534"/>
        <v>8.2100000000000009</v>
      </c>
      <c r="G3834" s="25">
        <f>VLOOKUP(F3834,'Spezifische Werte'!$B$2:$C$4002,2,FALSE)</f>
        <v>0.4465432352525967</v>
      </c>
      <c r="H3834" s="25">
        <f t="shared" si="537"/>
        <v>893.08647050519346</v>
      </c>
      <c r="J3834" s="25">
        <f t="shared" si="535"/>
        <v>8.25</v>
      </c>
      <c r="K3834" s="25">
        <f>VLOOKUP(J3834,'Spezifische Werte'!$B$2:$C$4002,2,FALSE)</f>
        <v>0.45308958157539997</v>
      </c>
      <c r="L3834" s="25">
        <f t="shared" si="538"/>
        <v>906.17916315079992</v>
      </c>
      <c r="R3834" s="25">
        <v>3832</v>
      </c>
      <c r="S3834" s="25">
        <v>3831</v>
      </c>
      <c r="T3834" s="25">
        <f t="shared" si="542"/>
        <v>0.23280191638908432</v>
      </c>
      <c r="U3834" s="25">
        <f t="shared" si="539"/>
        <v>0.23707026949069152</v>
      </c>
      <c r="W3834" s="17">
        <f>Eingabe!H3835</f>
        <v>110</v>
      </c>
      <c r="X3834" s="17">
        <f t="shared" si="540"/>
        <v>1.1000000000000001</v>
      </c>
      <c r="Y3834" s="17">
        <f t="shared" si="541"/>
        <v>110.00000000000001</v>
      </c>
    </row>
    <row r="3835" spans="1:25" x14ac:dyDescent="0.15">
      <c r="A3835" s="82">
        <f t="shared" si="536"/>
        <v>6</v>
      </c>
      <c r="B3835" s="46">
        <v>43625.666666657373</v>
      </c>
      <c r="C3835" s="47">
        <f>Eingabe!G3836</f>
        <v>4</v>
      </c>
      <c r="D3835" s="77">
        <v>3835</v>
      </c>
      <c r="E3835" s="47"/>
      <c r="F3835" s="25">
        <f t="shared" si="534"/>
        <v>5.97</v>
      </c>
      <c r="G3835" s="25">
        <f>VLOOKUP(F3835,'Spezifische Werte'!$B$2:$C$4002,2,FALSE)</f>
        <v>0.1627434603343155</v>
      </c>
      <c r="H3835" s="25">
        <f t="shared" si="537"/>
        <v>325.486920668631</v>
      </c>
      <c r="J3835" s="25">
        <f t="shared" si="535"/>
        <v>6</v>
      </c>
      <c r="K3835" s="25">
        <f>VLOOKUP(J3835,'Spezifische Werte'!$B$2:$C$4002,2,FALSE)</f>
        <v>0.16538134424295356</v>
      </c>
      <c r="L3835" s="25">
        <f t="shared" si="538"/>
        <v>330.76268848590712</v>
      </c>
      <c r="R3835" s="25">
        <v>3833</v>
      </c>
      <c r="S3835" s="25">
        <v>3832</v>
      </c>
      <c r="T3835" s="25">
        <f t="shared" si="542"/>
        <v>0.23280191638908432</v>
      </c>
      <c r="U3835" s="25">
        <f t="shared" si="539"/>
        <v>0.23707026949069152</v>
      </c>
      <c r="W3835" s="17">
        <f>Eingabe!H3836</f>
        <v>73</v>
      </c>
      <c r="X3835" s="17">
        <f t="shared" si="540"/>
        <v>0.73</v>
      </c>
      <c r="Y3835" s="17">
        <f t="shared" si="541"/>
        <v>70</v>
      </c>
    </row>
    <row r="3836" spans="1:25" x14ac:dyDescent="0.15">
      <c r="A3836" s="82">
        <f t="shared" si="536"/>
        <v>6</v>
      </c>
      <c r="B3836" s="46">
        <v>43625.708333324037</v>
      </c>
      <c r="C3836" s="47">
        <f>Eingabe!G3837</f>
        <v>5</v>
      </c>
      <c r="D3836" s="77">
        <v>3836</v>
      </c>
      <c r="E3836" s="47"/>
      <c r="F3836" s="25">
        <f t="shared" si="534"/>
        <v>7.46</v>
      </c>
      <c r="G3836" s="25">
        <f>VLOOKUP(F3836,'Spezifische Werte'!$B$2:$C$4002,2,FALSE)</f>
        <v>0.33294203068553224</v>
      </c>
      <c r="H3836" s="25">
        <f t="shared" si="537"/>
        <v>665.88406137106449</v>
      </c>
      <c r="J3836" s="25">
        <f t="shared" si="535"/>
        <v>7.5</v>
      </c>
      <c r="K3836" s="25">
        <f>VLOOKUP(J3836,'Spezifische Werte'!$B$2:$C$4002,2,FALSE)</f>
        <v>0.33853673002168488</v>
      </c>
      <c r="L3836" s="25">
        <f t="shared" si="538"/>
        <v>677.07346004336978</v>
      </c>
      <c r="R3836" s="25">
        <v>3834</v>
      </c>
      <c r="S3836" s="25">
        <v>3833</v>
      </c>
      <c r="T3836" s="25">
        <f t="shared" si="542"/>
        <v>0.23280191638908432</v>
      </c>
      <c r="U3836" s="25">
        <f t="shared" si="539"/>
        <v>0.23707026949069152</v>
      </c>
      <c r="W3836" s="17">
        <f>Eingabe!H3837</f>
        <v>151</v>
      </c>
      <c r="X3836" s="17">
        <f t="shared" si="540"/>
        <v>1.51</v>
      </c>
      <c r="Y3836" s="17">
        <f t="shared" si="541"/>
        <v>150</v>
      </c>
    </row>
    <row r="3837" spans="1:25" x14ac:dyDescent="0.15">
      <c r="A3837" s="82">
        <f t="shared" si="536"/>
        <v>6</v>
      </c>
      <c r="B3837" s="46">
        <v>43625.749999990701</v>
      </c>
      <c r="C3837" s="47">
        <f>Eingabe!G3838</f>
        <v>4.5</v>
      </c>
      <c r="D3837" s="77">
        <v>3837</v>
      </c>
      <c r="E3837" s="47"/>
      <c r="F3837" s="25">
        <f t="shared" si="534"/>
        <v>6.71</v>
      </c>
      <c r="G3837" s="25">
        <f>VLOOKUP(F3837,'Spezifische Werte'!$B$2:$C$4002,2,FALSE)</f>
        <v>0.23821819652236836</v>
      </c>
      <c r="H3837" s="25">
        <f t="shared" si="537"/>
        <v>476.43639304473675</v>
      </c>
      <c r="J3837" s="25">
        <f t="shared" si="535"/>
        <v>6.75</v>
      </c>
      <c r="K3837" s="25">
        <f>VLOOKUP(J3837,'Spezifische Werte'!$B$2:$C$4002,2,FALSE)</f>
        <v>0.24279032681735657</v>
      </c>
      <c r="L3837" s="25">
        <f t="shared" si="538"/>
        <v>485.58065363471314</v>
      </c>
      <c r="R3837" s="25">
        <v>3835</v>
      </c>
      <c r="S3837" s="25">
        <v>3834</v>
      </c>
      <c r="T3837" s="25">
        <f t="shared" si="542"/>
        <v>0.23280191638908432</v>
      </c>
      <c r="U3837" s="25">
        <f t="shared" si="539"/>
        <v>0.23707026949069152</v>
      </c>
      <c r="W3837" s="17">
        <f>Eingabe!H3838</f>
        <v>168</v>
      </c>
      <c r="X3837" s="17">
        <f t="shared" si="540"/>
        <v>1.68</v>
      </c>
      <c r="Y3837" s="17">
        <f t="shared" si="541"/>
        <v>170</v>
      </c>
    </row>
    <row r="3838" spans="1:25" x14ac:dyDescent="0.15">
      <c r="A3838" s="82">
        <f t="shared" si="536"/>
        <v>6</v>
      </c>
      <c r="B3838" s="46">
        <v>43625.791666657366</v>
      </c>
      <c r="C3838" s="47">
        <f>Eingabe!G3839</f>
        <v>3.6</v>
      </c>
      <c r="D3838" s="77">
        <v>3838</v>
      </c>
      <c r="E3838" s="47"/>
      <c r="F3838" s="25">
        <f t="shared" si="534"/>
        <v>5.37</v>
      </c>
      <c r="G3838" s="25">
        <f>VLOOKUP(F3838,'Spezifische Werte'!$B$2:$C$4002,2,FALSE)</f>
        <v>0.11640095819454216</v>
      </c>
      <c r="H3838" s="25">
        <f t="shared" si="537"/>
        <v>232.80191638908431</v>
      </c>
      <c r="J3838" s="25">
        <f t="shared" si="535"/>
        <v>5.4</v>
      </c>
      <c r="K3838" s="25">
        <f>VLOOKUP(J3838,'Spezifische Werte'!$B$2:$C$4002,2,FALSE)</f>
        <v>0.11853513474534576</v>
      </c>
      <c r="L3838" s="25">
        <f t="shared" si="538"/>
        <v>237.07026949069152</v>
      </c>
      <c r="R3838" s="25">
        <v>3836</v>
      </c>
      <c r="S3838" s="25">
        <v>3835</v>
      </c>
      <c r="T3838" s="25">
        <f t="shared" si="542"/>
        <v>0.23280191638908432</v>
      </c>
      <c r="U3838" s="25">
        <f t="shared" si="539"/>
        <v>0.23707026949069152</v>
      </c>
      <c r="W3838" s="17">
        <f>Eingabe!H3839</f>
        <v>5</v>
      </c>
      <c r="X3838" s="17">
        <f t="shared" si="540"/>
        <v>0.05</v>
      </c>
      <c r="Y3838" s="17">
        <f t="shared" si="541"/>
        <v>10</v>
      </c>
    </row>
    <row r="3839" spans="1:25" x14ac:dyDescent="0.15">
      <c r="A3839" s="82">
        <f t="shared" si="536"/>
        <v>6</v>
      </c>
      <c r="B3839" s="46">
        <v>43625.83333332403</v>
      </c>
      <c r="C3839" s="47">
        <f>Eingabe!G3840</f>
        <v>2.8</v>
      </c>
      <c r="D3839" s="77">
        <v>3839</v>
      </c>
      <c r="E3839" s="47"/>
      <c r="F3839" s="25">
        <f t="shared" si="534"/>
        <v>4.18</v>
      </c>
      <c r="G3839" s="25">
        <f>VLOOKUP(F3839,'Spezifische Werte'!$B$2:$C$4002,2,FALSE)</f>
        <v>4.9643016475870723E-2</v>
      </c>
      <c r="H3839" s="25">
        <f t="shared" si="537"/>
        <v>99.286032951741447</v>
      </c>
      <c r="J3839" s="25">
        <f t="shared" si="535"/>
        <v>4.2</v>
      </c>
      <c r="K3839" s="25">
        <f>VLOOKUP(J3839,'Spezifische Werte'!$B$2:$C$4002,2,FALSE)</f>
        <v>5.0575500247497268E-2</v>
      </c>
      <c r="L3839" s="25">
        <f t="shared" si="538"/>
        <v>101.15100049499453</v>
      </c>
      <c r="R3839" s="25">
        <v>3837</v>
      </c>
      <c r="S3839" s="25">
        <v>3836</v>
      </c>
      <c r="T3839" s="25">
        <f t="shared" si="542"/>
        <v>0.23280191638908432</v>
      </c>
      <c r="U3839" s="25">
        <f t="shared" si="539"/>
        <v>0.23707026949069152</v>
      </c>
      <c r="W3839" s="17">
        <f>Eingabe!H3840</f>
        <v>70</v>
      </c>
      <c r="X3839" s="17">
        <f t="shared" si="540"/>
        <v>0.7</v>
      </c>
      <c r="Y3839" s="17">
        <f t="shared" si="541"/>
        <v>70</v>
      </c>
    </row>
    <row r="3840" spans="1:25" x14ac:dyDescent="0.15">
      <c r="A3840" s="82">
        <f t="shared" si="536"/>
        <v>6</v>
      </c>
      <c r="B3840" s="46">
        <v>43625.874999990694</v>
      </c>
      <c r="C3840" s="47">
        <f>Eingabe!G3841</f>
        <v>3.4</v>
      </c>
      <c r="D3840" s="77">
        <v>3840</v>
      </c>
      <c r="E3840" s="47"/>
      <c r="F3840" s="25">
        <f t="shared" si="534"/>
        <v>5.07</v>
      </c>
      <c r="G3840" s="25">
        <f>VLOOKUP(F3840,'Spezifische Werte'!$B$2:$C$4002,2,FALSE)</f>
        <v>9.6185977081711158E-2</v>
      </c>
      <c r="H3840" s="25">
        <f t="shared" si="537"/>
        <v>192.37195416342232</v>
      </c>
      <c r="J3840" s="25">
        <f t="shared" si="535"/>
        <v>5.0999999999999996</v>
      </c>
      <c r="K3840" s="25">
        <f>VLOOKUP(J3840,'Spezifische Werte'!$B$2:$C$4002,2,FALSE)</f>
        <v>9.8097213536623304E-2</v>
      </c>
      <c r="L3840" s="25">
        <f t="shared" si="538"/>
        <v>196.1944270732466</v>
      </c>
      <c r="R3840" s="25">
        <v>3838</v>
      </c>
      <c r="S3840" s="25">
        <v>3837</v>
      </c>
      <c r="T3840" s="25">
        <f t="shared" si="542"/>
        <v>0.23280191638908432</v>
      </c>
      <c r="U3840" s="25">
        <f t="shared" si="539"/>
        <v>0.23707026949069152</v>
      </c>
      <c r="W3840" s="17">
        <f>Eingabe!H3841</f>
        <v>70</v>
      </c>
      <c r="X3840" s="17">
        <f t="shared" si="540"/>
        <v>0.7</v>
      </c>
      <c r="Y3840" s="17">
        <f t="shared" si="541"/>
        <v>70</v>
      </c>
    </row>
    <row r="3841" spans="1:25" x14ac:dyDescent="0.15">
      <c r="A3841" s="82">
        <f t="shared" si="536"/>
        <v>6</v>
      </c>
      <c r="B3841" s="46">
        <v>43625.916666657358</v>
      </c>
      <c r="C3841" s="47">
        <f>Eingabe!G3842</f>
        <v>2.5</v>
      </c>
      <c r="D3841" s="77">
        <v>3841</v>
      </c>
      <c r="E3841" s="47"/>
      <c r="F3841" s="25">
        <f t="shared" si="534"/>
        <v>3.73</v>
      </c>
      <c r="G3841" s="25">
        <f>VLOOKUP(F3841,'Spezifische Werte'!$B$2:$C$4002,2,FALSE)</f>
        <v>2.895161356886641E-2</v>
      </c>
      <c r="H3841" s="25">
        <f t="shared" si="537"/>
        <v>57.90322713773282</v>
      </c>
      <c r="J3841" s="25">
        <f t="shared" si="535"/>
        <v>3.75</v>
      </c>
      <c r="K3841" s="25">
        <f>VLOOKUP(J3841,'Spezifische Werte'!$B$2:$C$4002,2,FALSE)</f>
        <v>2.9822636466446242E-2</v>
      </c>
      <c r="L3841" s="25">
        <f t="shared" si="538"/>
        <v>59.645272932892482</v>
      </c>
      <c r="R3841" s="25">
        <v>3839</v>
      </c>
      <c r="S3841" s="25">
        <v>3838</v>
      </c>
      <c r="T3841" s="25">
        <f t="shared" si="542"/>
        <v>0.23280191638908432</v>
      </c>
      <c r="U3841" s="25">
        <f t="shared" si="539"/>
        <v>0.23707026949069152</v>
      </c>
      <c r="W3841" s="17">
        <f>Eingabe!H3842</f>
        <v>105</v>
      </c>
      <c r="X3841" s="17">
        <f t="shared" si="540"/>
        <v>1.05</v>
      </c>
      <c r="Y3841" s="17">
        <f t="shared" si="541"/>
        <v>110.00000000000001</v>
      </c>
    </row>
    <row r="3842" spans="1:25" x14ac:dyDescent="0.15">
      <c r="A3842" s="82">
        <f t="shared" si="536"/>
        <v>6</v>
      </c>
      <c r="B3842" s="46">
        <v>43625.958333324023</v>
      </c>
      <c r="C3842" s="47">
        <f>Eingabe!G3843</f>
        <v>2.6</v>
      </c>
      <c r="D3842" s="77">
        <v>3842</v>
      </c>
      <c r="E3842" s="47"/>
      <c r="F3842" s="25">
        <f t="shared" si="534"/>
        <v>3.88</v>
      </c>
      <c r="G3842" s="25">
        <f>VLOOKUP(F3842,'Spezifische Werte'!$B$2:$C$4002,2,FALSE)</f>
        <v>3.5689320314118818E-2</v>
      </c>
      <c r="H3842" s="25">
        <f t="shared" si="537"/>
        <v>71.378640628237633</v>
      </c>
      <c r="J3842" s="25">
        <f t="shared" si="535"/>
        <v>3.9</v>
      </c>
      <c r="K3842" s="25">
        <f>VLOOKUP(J3842,'Spezifische Werte'!$B$2:$C$4002,2,FALSE)</f>
        <v>3.6613952811549305E-2</v>
      </c>
      <c r="L3842" s="25">
        <f t="shared" si="538"/>
        <v>73.227905623098607</v>
      </c>
      <c r="R3842" s="25">
        <v>3840</v>
      </c>
      <c r="S3842" s="25">
        <v>3839</v>
      </c>
      <c r="T3842" s="25">
        <f t="shared" si="542"/>
        <v>0.23280191638908432</v>
      </c>
      <c r="U3842" s="25">
        <f t="shared" si="539"/>
        <v>0.23707026949069152</v>
      </c>
      <c r="W3842" s="17">
        <f>Eingabe!H3843</f>
        <v>107</v>
      </c>
      <c r="X3842" s="17">
        <f t="shared" si="540"/>
        <v>1.07</v>
      </c>
      <c r="Y3842" s="17">
        <f t="shared" si="541"/>
        <v>110.00000000000001</v>
      </c>
    </row>
    <row r="3843" spans="1:25" x14ac:dyDescent="0.15">
      <c r="A3843" s="82">
        <f t="shared" si="536"/>
        <v>6</v>
      </c>
      <c r="B3843" s="46">
        <v>43625.999999990687</v>
      </c>
      <c r="C3843" s="47">
        <f>Eingabe!G3844</f>
        <v>2.6</v>
      </c>
      <c r="D3843" s="77">
        <v>3843</v>
      </c>
      <c r="E3843" s="47"/>
      <c r="F3843" s="25">
        <f t="shared" ref="F3843:F3906" si="543">ROUND(C3843*($O$4/$O$5)^$O$7,2)</f>
        <v>3.88</v>
      </c>
      <c r="G3843" s="25">
        <f>VLOOKUP(F3843,'Spezifische Werte'!$B$2:$C$4002,2,FALSE)</f>
        <v>3.5689320314118818E-2</v>
      </c>
      <c r="H3843" s="25">
        <f t="shared" si="537"/>
        <v>71.378640628237633</v>
      </c>
      <c r="J3843" s="25">
        <f t="shared" ref="J3843:J3906" si="544">ROUND(C3843*(LN($O$4/$O$8)/LN($O$5/$O$8)),2)</f>
        <v>3.9</v>
      </c>
      <c r="K3843" s="25">
        <f>VLOOKUP(J3843,'Spezifische Werte'!$B$2:$C$4002,2,FALSE)</f>
        <v>3.6613952811549305E-2</v>
      </c>
      <c r="L3843" s="25">
        <f t="shared" si="538"/>
        <v>73.227905623098607</v>
      </c>
      <c r="R3843" s="25">
        <v>3841</v>
      </c>
      <c r="S3843" s="25">
        <v>3840</v>
      </c>
      <c r="T3843" s="25">
        <f t="shared" si="542"/>
        <v>0.23280191638908432</v>
      </c>
      <c r="U3843" s="25">
        <f t="shared" si="539"/>
        <v>0.23707026949069152</v>
      </c>
      <c r="W3843" s="17">
        <f>Eingabe!H3844</f>
        <v>121</v>
      </c>
      <c r="X3843" s="17">
        <f t="shared" si="540"/>
        <v>1.21</v>
      </c>
      <c r="Y3843" s="17">
        <f t="shared" si="541"/>
        <v>120</v>
      </c>
    </row>
    <row r="3844" spans="1:25" x14ac:dyDescent="0.15">
      <c r="A3844" s="82">
        <f t="shared" ref="A3844:A3907" si="545">MONTH(B3844)</f>
        <v>6</v>
      </c>
      <c r="B3844" s="46">
        <v>43626.041666657351</v>
      </c>
      <c r="C3844" s="47">
        <f>Eingabe!G3845</f>
        <v>2.5</v>
      </c>
      <c r="D3844" s="77">
        <v>3844</v>
      </c>
      <c r="E3844" s="47"/>
      <c r="F3844" s="25">
        <f t="shared" si="543"/>
        <v>3.73</v>
      </c>
      <c r="G3844" s="25">
        <f>VLOOKUP(F3844,'Spezifische Werte'!$B$2:$C$4002,2,FALSE)</f>
        <v>2.895161356886641E-2</v>
      </c>
      <c r="H3844" s="25">
        <f t="shared" ref="H3844:H3907" si="546">G3844*$O$9*1000</f>
        <v>57.90322713773282</v>
      </c>
      <c r="J3844" s="25">
        <f t="shared" si="544"/>
        <v>3.75</v>
      </c>
      <c r="K3844" s="25">
        <f>VLOOKUP(J3844,'Spezifische Werte'!$B$2:$C$4002,2,FALSE)</f>
        <v>2.9822636466446242E-2</v>
      </c>
      <c r="L3844" s="25">
        <f t="shared" ref="L3844:L3907" si="547">K3844*$O$9*1000</f>
        <v>59.645272932892482</v>
      </c>
      <c r="R3844" s="25">
        <v>3842</v>
      </c>
      <c r="S3844" s="25">
        <v>3841</v>
      </c>
      <c r="T3844" s="25">
        <f t="shared" si="542"/>
        <v>0.23280191638908432</v>
      </c>
      <c r="U3844" s="25">
        <f t="shared" ref="U3844:U3907" si="548">LARGE($L$3:$L$8762,R3844)/1000</f>
        <v>0.23707026949069152</v>
      </c>
      <c r="W3844" s="17">
        <f>Eingabe!H3845</f>
        <v>148</v>
      </c>
      <c r="X3844" s="17">
        <f t="shared" ref="X3844:X3907" si="549">W3844/100</f>
        <v>1.48</v>
      </c>
      <c r="Y3844" s="17">
        <f t="shared" ref="Y3844:Y3907" si="550">ROUND(X3844,1)*100</f>
        <v>150</v>
      </c>
    </row>
    <row r="3845" spans="1:25" x14ac:dyDescent="0.15">
      <c r="A3845" s="82">
        <f t="shared" si="545"/>
        <v>6</v>
      </c>
      <c r="B3845" s="46">
        <v>43626.083333324015</v>
      </c>
      <c r="C3845" s="47">
        <f>Eingabe!G3846</f>
        <v>3.3</v>
      </c>
      <c r="D3845" s="77">
        <v>3845</v>
      </c>
      <c r="E3845" s="47"/>
      <c r="F3845" s="25">
        <f t="shared" si="543"/>
        <v>4.92</v>
      </c>
      <c r="G3845" s="25">
        <f>VLOOKUP(F3845,'Spezifische Werte'!$B$2:$C$4002,2,FALSE)</f>
        <v>8.7079957720259088E-2</v>
      </c>
      <c r="H3845" s="25">
        <f t="shared" si="546"/>
        <v>174.15991544051818</v>
      </c>
      <c r="J3845" s="25">
        <f t="shared" si="544"/>
        <v>4.95</v>
      </c>
      <c r="K3845" s="25">
        <f>VLOOKUP(J3845,'Spezifische Werte'!$B$2:$C$4002,2,FALSE)</f>
        <v>8.884038911585862E-2</v>
      </c>
      <c r="L3845" s="25">
        <f t="shared" si="547"/>
        <v>177.68077823171723</v>
      </c>
      <c r="R3845" s="25">
        <v>3843</v>
      </c>
      <c r="S3845" s="25">
        <v>3842</v>
      </c>
      <c r="T3845" s="25">
        <f t="shared" si="542"/>
        <v>0.23280191638908432</v>
      </c>
      <c r="U3845" s="25">
        <f t="shared" si="548"/>
        <v>0.23707026949069152</v>
      </c>
      <c r="W3845" s="17">
        <f>Eingabe!H3846</f>
        <v>100</v>
      </c>
      <c r="X3845" s="17">
        <f t="shared" si="549"/>
        <v>1</v>
      </c>
      <c r="Y3845" s="17">
        <f t="shared" si="550"/>
        <v>100</v>
      </c>
    </row>
    <row r="3846" spans="1:25" x14ac:dyDescent="0.15">
      <c r="A3846" s="82">
        <f t="shared" si="545"/>
        <v>6</v>
      </c>
      <c r="B3846" s="46">
        <v>43626.124999990679</v>
      </c>
      <c r="C3846" s="47">
        <f>Eingabe!G3847</f>
        <v>3</v>
      </c>
      <c r="D3846" s="77">
        <v>3846</v>
      </c>
      <c r="E3846" s="47"/>
      <c r="F3846" s="25">
        <f t="shared" si="543"/>
        <v>4.4800000000000004</v>
      </c>
      <c r="G3846" s="25">
        <f>VLOOKUP(F3846,'Spezifische Werte'!$B$2:$C$4002,2,FALSE)</f>
        <v>6.3876775708421291E-2</v>
      </c>
      <c r="H3846" s="25">
        <f t="shared" si="546"/>
        <v>127.75355141684258</v>
      </c>
      <c r="J3846" s="25">
        <f t="shared" si="544"/>
        <v>4.5</v>
      </c>
      <c r="K3846" s="25">
        <f>VLOOKUP(J3846,'Spezifische Werte'!$B$2:$C$4002,2,FALSE)</f>
        <v>6.4854105449014127E-2</v>
      </c>
      <c r="L3846" s="25">
        <f t="shared" si="547"/>
        <v>129.70821089802826</v>
      </c>
      <c r="R3846" s="25">
        <v>3844</v>
      </c>
      <c r="S3846" s="25">
        <v>3843</v>
      </c>
      <c r="T3846" s="25">
        <f t="shared" ref="T3846:T3909" si="551">LARGE($H$3:$H$8762,R3846)/1000</f>
        <v>0.23280191638908432</v>
      </c>
      <c r="U3846" s="25">
        <f t="shared" si="548"/>
        <v>0.23707026949069152</v>
      </c>
      <c r="W3846" s="17">
        <f>Eingabe!H3847</f>
        <v>87</v>
      </c>
      <c r="X3846" s="17">
        <f t="shared" si="549"/>
        <v>0.87</v>
      </c>
      <c r="Y3846" s="17">
        <f t="shared" si="550"/>
        <v>90</v>
      </c>
    </row>
    <row r="3847" spans="1:25" x14ac:dyDescent="0.15">
      <c r="A3847" s="82">
        <f t="shared" si="545"/>
        <v>6</v>
      </c>
      <c r="B3847" s="46">
        <v>43626.166666657344</v>
      </c>
      <c r="C3847" s="47">
        <f>Eingabe!G3848</f>
        <v>3.6</v>
      </c>
      <c r="D3847" s="77">
        <v>3847</v>
      </c>
      <c r="E3847" s="47"/>
      <c r="F3847" s="25">
        <f t="shared" si="543"/>
        <v>5.37</v>
      </c>
      <c r="G3847" s="25">
        <f>VLOOKUP(F3847,'Spezifische Werte'!$B$2:$C$4002,2,FALSE)</f>
        <v>0.11640095819454216</v>
      </c>
      <c r="H3847" s="25">
        <f t="shared" si="546"/>
        <v>232.80191638908431</v>
      </c>
      <c r="J3847" s="25">
        <f t="shared" si="544"/>
        <v>5.4</v>
      </c>
      <c r="K3847" s="25">
        <f>VLOOKUP(J3847,'Spezifische Werte'!$B$2:$C$4002,2,FALSE)</f>
        <v>0.11853513474534576</v>
      </c>
      <c r="L3847" s="25">
        <f t="shared" si="547"/>
        <v>237.07026949069152</v>
      </c>
      <c r="R3847" s="25">
        <v>3845</v>
      </c>
      <c r="S3847" s="25">
        <v>3844</v>
      </c>
      <c r="T3847" s="25">
        <f t="shared" si="551"/>
        <v>0.23280191638908432</v>
      </c>
      <c r="U3847" s="25">
        <f t="shared" si="548"/>
        <v>0.23707026949069152</v>
      </c>
      <c r="W3847" s="17">
        <f>Eingabe!H3848</f>
        <v>95</v>
      </c>
      <c r="X3847" s="17">
        <f t="shared" si="549"/>
        <v>0.95</v>
      </c>
      <c r="Y3847" s="17">
        <f t="shared" si="550"/>
        <v>100</v>
      </c>
    </row>
    <row r="3848" spans="1:25" x14ac:dyDescent="0.15">
      <c r="A3848" s="82">
        <f t="shared" si="545"/>
        <v>6</v>
      </c>
      <c r="B3848" s="46">
        <v>43626.208333324008</v>
      </c>
      <c r="C3848" s="47">
        <f>Eingabe!G3849</f>
        <v>3.8</v>
      </c>
      <c r="D3848" s="77">
        <v>3848</v>
      </c>
      <c r="E3848" s="47"/>
      <c r="F3848" s="25">
        <f t="shared" si="543"/>
        <v>5.67</v>
      </c>
      <c r="G3848" s="25">
        <f>VLOOKUP(F3848,'Spezifische Werte'!$B$2:$C$4002,2,FALSE)</f>
        <v>0.13840049448137109</v>
      </c>
      <c r="H3848" s="25">
        <f t="shared" si="546"/>
        <v>276.80098896274217</v>
      </c>
      <c r="J3848" s="25">
        <f t="shared" si="544"/>
        <v>5.7</v>
      </c>
      <c r="K3848" s="25">
        <f>VLOOKUP(J3848,'Spezifische Werte'!$B$2:$C$4002,2,FALSE)</f>
        <v>0.14069825500153915</v>
      </c>
      <c r="L3848" s="25">
        <f t="shared" si="547"/>
        <v>281.39651000307828</v>
      </c>
      <c r="R3848" s="25">
        <v>3846</v>
      </c>
      <c r="S3848" s="25">
        <v>3845</v>
      </c>
      <c r="T3848" s="25">
        <f t="shared" si="551"/>
        <v>0.23280191638908432</v>
      </c>
      <c r="U3848" s="25">
        <f t="shared" si="548"/>
        <v>0.23707026949069152</v>
      </c>
      <c r="W3848" s="17">
        <f>Eingabe!H3849</f>
        <v>108</v>
      </c>
      <c r="X3848" s="17">
        <f t="shared" si="549"/>
        <v>1.08</v>
      </c>
      <c r="Y3848" s="17">
        <f t="shared" si="550"/>
        <v>110.00000000000001</v>
      </c>
    </row>
    <row r="3849" spans="1:25" x14ac:dyDescent="0.15">
      <c r="A3849" s="82">
        <f t="shared" si="545"/>
        <v>6</v>
      </c>
      <c r="B3849" s="46">
        <v>43626.249999990672</v>
      </c>
      <c r="C3849" s="47">
        <f>Eingabe!G3850</f>
        <v>4.0999999999999996</v>
      </c>
      <c r="D3849" s="77">
        <v>3849</v>
      </c>
      <c r="E3849" s="47"/>
      <c r="F3849" s="25">
        <f t="shared" si="543"/>
        <v>6.12</v>
      </c>
      <c r="G3849" s="25">
        <f>VLOOKUP(F3849,'Spezifische Werte'!$B$2:$C$4002,2,FALSE)</f>
        <v>0.17636813552353289</v>
      </c>
      <c r="H3849" s="25">
        <f t="shared" si="546"/>
        <v>352.73627104706577</v>
      </c>
      <c r="J3849" s="25">
        <f t="shared" si="544"/>
        <v>6.15</v>
      </c>
      <c r="K3849" s="25">
        <f>VLOOKUP(J3849,'Spezifische Werte'!$B$2:$C$4002,2,FALSE)</f>
        <v>0.17921779013058811</v>
      </c>
      <c r="L3849" s="25">
        <f t="shared" si="547"/>
        <v>358.4355802611762</v>
      </c>
      <c r="R3849" s="25">
        <v>3847</v>
      </c>
      <c r="S3849" s="25">
        <v>3846</v>
      </c>
      <c r="T3849" s="25">
        <f t="shared" si="551"/>
        <v>0.23280191638908432</v>
      </c>
      <c r="U3849" s="25">
        <f t="shared" si="548"/>
        <v>0.23707026949069152</v>
      </c>
      <c r="W3849" s="17">
        <f>Eingabe!H3850</f>
        <v>120</v>
      </c>
      <c r="X3849" s="17">
        <f t="shared" si="549"/>
        <v>1.2</v>
      </c>
      <c r="Y3849" s="17">
        <f t="shared" si="550"/>
        <v>120</v>
      </c>
    </row>
    <row r="3850" spans="1:25" x14ac:dyDescent="0.15">
      <c r="A3850" s="82">
        <f t="shared" si="545"/>
        <v>6</v>
      </c>
      <c r="B3850" s="46">
        <v>43626.291666657336</v>
      </c>
      <c r="C3850" s="47">
        <f>Eingabe!G3851</f>
        <v>3.4</v>
      </c>
      <c r="D3850" s="77">
        <v>3850</v>
      </c>
      <c r="E3850" s="47"/>
      <c r="F3850" s="25">
        <f t="shared" si="543"/>
        <v>5.07</v>
      </c>
      <c r="G3850" s="25">
        <f>VLOOKUP(F3850,'Spezifische Werte'!$B$2:$C$4002,2,FALSE)</f>
        <v>9.6185977081711158E-2</v>
      </c>
      <c r="H3850" s="25">
        <f t="shared" si="546"/>
        <v>192.37195416342232</v>
      </c>
      <c r="J3850" s="25">
        <f t="shared" si="544"/>
        <v>5.0999999999999996</v>
      </c>
      <c r="K3850" s="25">
        <f>VLOOKUP(J3850,'Spezifische Werte'!$B$2:$C$4002,2,FALSE)</f>
        <v>9.8097213536623304E-2</v>
      </c>
      <c r="L3850" s="25">
        <f t="shared" si="547"/>
        <v>196.1944270732466</v>
      </c>
      <c r="R3850" s="25">
        <v>3848</v>
      </c>
      <c r="S3850" s="25">
        <v>3847</v>
      </c>
      <c r="T3850" s="25">
        <f t="shared" si="551"/>
        <v>0.23280191638908432</v>
      </c>
      <c r="U3850" s="25">
        <f t="shared" si="548"/>
        <v>0.23707026949069152</v>
      </c>
      <c r="W3850" s="17">
        <f>Eingabe!H3851</f>
        <v>4</v>
      </c>
      <c r="X3850" s="17">
        <f t="shared" si="549"/>
        <v>0.04</v>
      </c>
      <c r="Y3850" s="17">
        <f t="shared" si="550"/>
        <v>0</v>
      </c>
    </row>
    <row r="3851" spans="1:25" x14ac:dyDescent="0.15">
      <c r="A3851" s="82">
        <f t="shared" si="545"/>
        <v>6</v>
      </c>
      <c r="B3851" s="46">
        <v>43626.333333324001</v>
      </c>
      <c r="C3851" s="47">
        <f>Eingabe!G3852</f>
        <v>4.3</v>
      </c>
      <c r="D3851" s="77">
        <v>3851</v>
      </c>
      <c r="E3851" s="47"/>
      <c r="F3851" s="25">
        <f t="shared" si="543"/>
        <v>6.41</v>
      </c>
      <c r="G3851" s="25">
        <f>VLOOKUP(F3851,'Spezifische Werte'!$B$2:$C$4002,2,FALSE)</f>
        <v>0.20539547091670399</v>
      </c>
      <c r="H3851" s="25">
        <f t="shared" si="546"/>
        <v>410.790941833408</v>
      </c>
      <c r="J3851" s="25">
        <f t="shared" si="544"/>
        <v>6.45</v>
      </c>
      <c r="K3851" s="25">
        <f>VLOOKUP(J3851,'Spezifische Werte'!$B$2:$C$4002,2,FALSE)</f>
        <v>0.20962714743593144</v>
      </c>
      <c r="L3851" s="25">
        <f t="shared" si="547"/>
        <v>419.2542948718629</v>
      </c>
      <c r="R3851" s="25">
        <v>3849</v>
      </c>
      <c r="S3851" s="25">
        <v>3848</v>
      </c>
      <c r="T3851" s="25">
        <f t="shared" si="551"/>
        <v>0.23280191638908432</v>
      </c>
      <c r="U3851" s="25">
        <f t="shared" si="548"/>
        <v>0.23707026949069152</v>
      </c>
      <c r="W3851" s="17">
        <f>Eingabe!H3852</f>
        <v>239</v>
      </c>
      <c r="X3851" s="17">
        <f t="shared" si="549"/>
        <v>2.39</v>
      </c>
      <c r="Y3851" s="17">
        <f t="shared" si="550"/>
        <v>240</v>
      </c>
    </row>
    <row r="3852" spans="1:25" x14ac:dyDescent="0.15">
      <c r="A3852" s="82">
        <f t="shared" si="545"/>
        <v>6</v>
      </c>
      <c r="B3852" s="46">
        <v>43626.374999990665</v>
      </c>
      <c r="C3852" s="47">
        <f>Eingabe!G3853</f>
        <v>4.5</v>
      </c>
      <c r="D3852" s="77">
        <v>3852</v>
      </c>
      <c r="E3852" s="47"/>
      <c r="F3852" s="25">
        <f t="shared" si="543"/>
        <v>6.71</v>
      </c>
      <c r="G3852" s="25">
        <f>VLOOKUP(F3852,'Spezifische Werte'!$B$2:$C$4002,2,FALSE)</f>
        <v>0.23821819652236836</v>
      </c>
      <c r="H3852" s="25">
        <f t="shared" si="546"/>
        <v>476.43639304473675</v>
      </c>
      <c r="J3852" s="25">
        <f t="shared" si="544"/>
        <v>6.75</v>
      </c>
      <c r="K3852" s="25">
        <f>VLOOKUP(J3852,'Spezifische Werte'!$B$2:$C$4002,2,FALSE)</f>
        <v>0.24279032681735657</v>
      </c>
      <c r="L3852" s="25">
        <f t="shared" si="547"/>
        <v>485.58065363471314</v>
      </c>
      <c r="R3852" s="25">
        <v>3850</v>
      </c>
      <c r="S3852" s="25">
        <v>3849</v>
      </c>
      <c r="T3852" s="25">
        <f t="shared" si="551"/>
        <v>0.23280191638908432</v>
      </c>
      <c r="U3852" s="25">
        <f t="shared" si="548"/>
        <v>0.23707026949069152</v>
      </c>
      <c r="W3852" s="17">
        <f>Eingabe!H3853</f>
        <v>0</v>
      </c>
      <c r="X3852" s="17">
        <f t="shared" si="549"/>
        <v>0</v>
      </c>
      <c r="Y3852" s="17">
        <f t="shared" si="550"/>
        <v>0</v>
      </c>
    </row>
    <row r="3853" spans="1:25" x14ac:dyDescent="0.15">
      <c r="A3853" s="82">
        <f t="shared" si="545"/>
        <v>6</v>
      </c>
      <c r="B3853" s="46">
        <v>43626.416666657329</v>
      </c>
      <c r="C3853" s="47">
        <f>Eingabe!G3854</f>
        <v>4.4000000000000004</v>
      </c>
      <c r="D3853" s="77">
        <v>3853</v>
      </c>
      <c r="E3853" s="47"/>
      <c r="F3853" s="25">
        <f t="shared" si="543"/>
        <v>6.56</v>
      </c>
      <c r="G3853" s="25">
        <f>VLOOKUP(F3853,'Spezifische Werte'!$B$2:$C$4002,2,FALSE)</f>
        <v>0.2214941246302857</v>
      </c>
      <c r="H3853" s="25">
        <f t="shared" si="546"/>
        <v>442.98824926057142</v>
      </c>
      <c r="J3853" s="25">
        <f t="shared" si="544"/>
        <v>6.6</v>
      </c>
      <c r="K3853" s="25">
        <f>VLOOKUP(J3853,'Spezifische Werte'!$B$2:$C$4002,2,FALSE)</f>
        <v>0.22589088814664299</v>
      </c>
      <c r="L3853" s="25">
        <f t="shared" si="547"/>
        <v>451.78177629328599</v>
      </c>
      <c r="R3853" s="25">
        <v>3851</v>
      </c>
      <c r="S3853" s="25">
        <v>3850</v>
      </c>
      <c r="T3853" s="25">
        <f t="shared" si="551"/>
        <v>0.23280191638908432</v>
      </c>
      <c r="U3853" s="25">
        <f t="shared" si="548"/>
        <v>0.23707026949069152</v>
      </c>
      <c r="W3853" s="17">
        <f>Eingabe!H3854</f>
        <v>237</v>
      </c>
      <c r="X3853" s="17">
        <f t="shared" si="549"/>
        <v>2.37</v>
      </c>
      <c r="Y3853" s="17">
        <f t="shared" si="550"/>
        <v>240</v>
      </c>
    </row>
    <row r="3854" spans="1:25" x14ac:dyDescent="0.15">
      <c r="A3854" s="82">
        <f t="shared" si="545"/>
        <v>6</v>
      </c>
      <c r="B3854" s="46">
        <v>43626.458333323993</v>
      </c>
      <c r="C3854" s="47">
        <f>Eingabe!G3855</f>
        <v>4.8</v>
      </c>
      <c r="D3854" s="77">
        <v>3854</v>
      </c>
      <c r="E3854" s="47"/>
      <c r="F3854" s="25">
        <f t="shared" si="543"/>
        <v>7.16</v>
      </c>
      <c r="G3854" s="25">
        <f>VLOOKUP(F3854,'Spezifische Werte'!$B$2:$C$4002,2,FALSE)</f>
        <v>0.29271421469315961</v>
      </c>
      <c r="H3854" s="25">
        <f t="shared" si="546"/>
        <v>585.42842938631918</v>
      </c>
      <c r="J3854" s="25">
        <f t="shared" si="544"/>
        <v>7.2</v>
      </c>
      <c r="K3854" s="25">
        <f>VLOOKUP(J3854,'Spezifische Werte'!$B$2:$C$4002,2,FALSE)</f>
        <v>0.29789883692567737</v>
      </c>
      <c r="L3854" s="25">
        <f t="shared" si="547"/>
        <v>595.79767385135472</v>
      </c>
      <c r="R3854" s="25">
        <v>3852</v>
      </c>
      <c r="S3854" s="25">
        <v>3851</v>
      </c>
      <c r="T3854" s="25">
        <f t="shared" si="551"/>
        <v>0.23280191638908432</v>
      </c>
      <c r="U3854" s="25">
        <f t="shared" si="548"/>
        <v>0.23707026949069152</v>
      </c>
      <c r="W3854" s="17">
        <f>Eingabe!H3855</f>
        <v>261</v>
      </c>
      <c r="X3854" s="17">
        <f t="shared" si="549"/>
        <v>2.61</v>
      </c>
      <c r="Y3854" s="17">
        <f t="shared" si="550"/>
        <v>260</v>
      </c>
    </row>
    <row r="3855" spans="1:25" x14ac:dyDescent="0.15">
      <c r="A3855" s="82">
        <f t="shared" si="545"/>
        <v>6</v>
      </c>
      <c r="B3855" s="46">
        <v>43626.499999990658</v>
      </c>
      <c r="C3855" s="47">
        <f>Eingabe!G3856</f>
        <v>4.9000000000000004</v>
      </c>
      <c r="D3855" s="77">
        <v>3855</v>
      </c>
      <c r="E3855" s="47"/>
      <c r="F3855" s="25">
        <f t="shared" si="543"/>
        <v>7.31</v>
      </c>
      <c r="G3855" s="25">
        <f>VLOOKUP(F3855,'Spezifische Werte'!$B$2:$C$4002,2,FALSE)</f>
        <v>0.3124426167174133</v>
      </c>
      <c r="H3855" s="25">
        <f t="shared" si="546"/>
        <v>624.88523343482666</v>
      </c>
      <c r="J3855" s="25">
        <f t="shared" si="544"/>
        <v>7.35</v>
      </c>
      <c r="K3855" s="25">
        <f>VLOOKUP(J3855,'Spezifische Werte'!$B$2:$C$4002,2,FALSE)</f>
        <v>0.31783439487629789</v>
      </c>
      <c r="L3855" s="25">
        <f t="shared" si="547"/>
        <v>635.66878975259579</v>
      </c>
      <c r="R3855" s="25">
        <v>3853</v>
      </c>
      <c r="S3855" s="25">
        <v>3852</v>
      </c>
      <c r="T3855" s="25">
        <f t="shared" si="551"/>
        <v>0.23280191638908432</v>
      </c>
      <c r="U3855" s="25">
        <f t="shared" si="548"/>
        <v>0.23707026949069152</v>
      </c>
      <c r="W3855" s="17">
        <f>Eingabe!H3856</f>
        <v>239</v>
      </c>
      <c r="X3855" s="17">
        <f t="shared" si="549"/>
        <v>2.39</v>
      </c>
      <c r="Y3855" s="17">
        <f t="shared" si="550"/>
        <v>240</v>
      </c>
    </row>
    <row r="3856" spans="1:25" x14ac:dyDescent="0.15">
      <c r="A3856" s="82">
        <f t="shared" si="545"/>
        <v>6</v>
      </c>
      <c r="B3856" s="46">
        <v>43626.541666657322</v>
      </c>
      <c r="C3856" s="47">
        <f>Eingabe!G3857</f>
        <v>3.6</v>
      </c>
      <c r="D3856" s="77">
        <v>3856</v>
      </c>
      <c r="E3856" s="47"/>
      <c r="F3856" s="25">
        <f t="shared" si="543"/>
        <v>5.37</v>
      </c>
      <c r="G3856" s="25">
        <f>VLOOKUP(F3856,'Spezifische Werte'!$B$2:$C$4002,2,FALSE)</f>
        <v>0.11640095819454216</v>
      </c>
      <c r="H3856" s="25">
        <f t="shared" si="546"/>
        <v>232.80191638908431</v>
      </c>
      <c r="J3856" s="25">
        <f t="shared" si="544"/>
        <v>5.4</v>
      </c>
      <c r="K3856" s="25">
        <f>VLOOKUP(J3856,'Spezifische Werte'!$B$2:$C$4002,2,FALSE)</f>
        <v>0.11853513474534576</v>
      </c>
      <c r="L3856" s="25">
        <f t="shared" si="547"/>
        <v>237.07026949069152</v>
      </c>
      <c r="R3856" s="25">
        <v>3854</v>
      </c>
      <c r="S3856" s="25">
        <v>3853</v>
      </c>
      <c r="T3856" s="25">
        <f t="shared" si="551"/>
        <v>0.23280191638908432</v>
      </c>
      <c r="U3856" s="25">
        <f t="shared" si="548"/>
        <v>0.23707026949069152</v>
      </c>
      <c r="W3856" s="17">
        <f>Eingabe!H3857</f>
        <v>258</v>
      </c>
      <c r="X3856" s="17">
        <f t="shared" si="549"/>
        <v>2.58</v>
      </c>
      <c r="Y3856" s="17">
        <f t="shared" si="550"/>
        <v>260</v>
      </c>
    </row>
    <row r="3857" spans="1:25" x14ac:dyDescent="0.15">
      <c r="A3857" s="82">
        <f t="shared" si="545"/>
        <v>6</v>
      </c>
      <c r="B3857" s="46">
        <v>43626.583333323986</v>
      </c>
      <c r="C3857" s="47">
        <f>Eingabe!G3858</f>
        <v>5.2</v>
      </c>
      <c r="D3857" s="77">
        <v>3857</v>
      </c>
      <c r="E3857" s="47"/>
      <c r="F3857" s="25">
        <f t="shared" si="543"/>
        <v>7.76</v>
      </c>
      <c r="G3857" s="25">
        <f>VLOOKUP(F3857,'Spezifische Werte'!$B$2:$C$4002,2,FALSE)</f>
        <v>0.37619660828942059</v>
      </c>
      <c r="H3857" s="25">
        <f t="shared" si="546"/>
        <v>752.39321657884113</v>
      </c>
      <c r="J3857" s="25">
        <f t="shared" si="544"/>
        <v>7.8</v>
      </c>
      <c r="K3857" s="25">
        <f>VLOOKUP(J3857,'Spezifische Werte'!$B$2:$C$4002,2,FALSE)</f>
        <v>0.3821877888895947</v>
      </c>
      <c r="L3857" s="25">
        <f t="shared" si="547"/>
        <v>764.37557777918937</v>
      </c>
      <c r="R3857" s="25">
        <v>3855</v>
      </c>
      <c r="S3857" s="25">
        <v>3854</v>
      </c>
      <c r="T3857" s="25">
        <f t="shared" si="551"/>
        <v>0.23280191638908432</v>
      </c>
      <c r="U3857" s="25">
        <f t="shared" si="548"/>
        <v>0.23707026949069152</v>
      </c>
      <c r="W3857" s="17">
        <f>Eingabe!H3858</f>
        <v>263</v>
      </c>
      <c r="X3857" s="17">
        <f t="shared" si="549"/>
        <v>2.63</v>
      </c>
      <c r="Y3857" s="17">
        <f t="shared" si="550"/>
        <v>260</v>
      </c>
    </row>
    <row r="3858" spans="1:25" x14ac:dyDescent="0.15">
      <c r="A3858" s="82">
        <f t="shared" si="545"/>
        <v>6</v>
      </c>
      <c r="B3858" s="46">
        <v>43626.62499999065</v>
      </c>
      <c r="C3858" s="47">
        <f>Eingabe!G3859</f>
        <v>5.0999999999999996</v>
      </c>
      <c r="D3858" s="77">
        <v>3858</v>
      </c>
      <c r="E3858" s="47"/>
      <c r="F3858" s="25">
        <f t="shared" si="543"/>
        <v>7.61</v>
      </c>
      <c r="G3858" s="25">
        <f>VLOOKUP(F3858,'Spezifische Werte'!$B$2:$C$4002,2,FALSE)</f>
        <v>0.35419704845962618</v>
      </c>
      <c r="H3858" s="25">
        <f t="shared" si="546"/>
        <v>708.39409691925232</v>
      </c>
      <c r="J3858" s="25">
        <f t="shared" si="544"/>
        <v>7.65</v>
      </c>
      <c r="K3858" s="25">
        <f>VLOOKUP(J3858,'Spezifische Werte'!$B$2:$C$4002,2,FALSE)</f>
        <v>0.35999115933138248</v>
      </c>
      <c r="L3858" s="25">
        <f t="shared" si="547"/>
        <v>719.98231866276501</v>
      </c>
      <c r="R3858" s="25">
        <v>3856</v>
      </c>
      <c r="S3858" s="25">
        <v>3855</v>
      </c>
      <c r="T3858" s="25">
        <f t="shared" si="551"/>
        <v>0.23280191638908432</v>
      </c>
      <c r="U3858" s="25">
        <f t="shared" si="548"/>
        <v>0.23707026949069152</v>
      </c>
      <c r="W3858" s="17">
        <f>Eingabe!H3859</f>
        <v>300</v>
      </c>
      <c r="X3858" s="17">
        <f t="shared" si="549"/>
        <v>3</v>
      </c>
      <c r="Y3858" s="17">
        <f t="shared" si="550"/>
        <v>300</v>
      </c>
    </row>
    <row r="3859" spans="1:25" x14ac:dyDescent="0.15">
      <c r="A3859" s="82">
        <f t="shared" si="545"/>
        <v>6</v>
      </c>
      <c r="B3859" s="46">
        <v>43626.666666657315</v>
      </c>
      <c r="C3859" s="47">
        <f>Eingabe!G3860</f>
        <v>2.2000000000000002</v>
      </c>
      <c r="D3859" s="77">
        <v>3859</v>
      </c>
      <c r="E3859" s="47"/>
      <c r="F3859" s="25">
        <f t="shared" si="543"/>
        <v>3.28</v>
      </c>
      <c r="G3859" s="25">
        <f>VLOOKUP(F3859,'Spezifische Werte'!$B$2:$C$4002,2,FALSE)</f>
        <v>1.4036237149224865E-2</v>
      </c>
      <c r="H3859" s="25">
        <f t="shared" si="546"/>
        <v>28.07247429844973</v>
      </c>
      <c r="J3859" s="25">
        <f t="shared" si="544"/>
        <v>3.3</v>
      </c>
      <c r="K3859" s="25">
        <f>VLOOKUP(J3859,'Spezifische Werte'!$B$2:$C$4002,2,FALSE)</f>
        <v>1.4533450192857693E-2</v>
      </c>
      <c r="L3859" s="25">
        <f t="shared" si="547"/>
        <v>29.066900385715385</v>
      </c>
      <c r="R3859" s="25">
        <v>3857</v>
      </c>
      <c r="S3859" s="25">
        <v>3856</v>
      </c>
      <c r="T3859" s="25">
        <f t="shared" si="551"/>
        <v>0.23280191638908432</v>
      </c>
      <c r="U3859" s="25">
        <f t="shared" si="548"/>
        <v>0.23707026949069152</v>
      </c>
      <c r="W3859" s="17">
        <f>Eingabe!H3860</f>
        <v>288</v>
      </c>
      <c r="X3859" s="17">
        <f t="shared" si="549"/>
        <v>2.88</v>
      </c>
      <c r="Y3859" s="17">
        <f t="shared" si="550"/>
        <v>290</v>
      </c>
    </row>
    <row r="3860" spans="1:25" x14ac:dyDescent="0.15">
      <c r="A3860" s="82">
        <f t="shared" si="545"/>
        <v>6</v>
      </c>
      <c r="B3860" s="46">
        <v>43626.708333323979</v>
      </c>
      <c r="C3860" s="47">
        <f>Eingabe!G3861</f>
        <v>3.1</v>
      </c>
      <c r="D3860" s="77">
        <v>3860</v>
      </c>
      <c r="E3860" s="47"/>
      <c r="F3860" s="25">
        <f t="shared" si="543"/>
        <v>4.62</v>
      </c>
      <c r="G3860" s="25">
        <f>VLOOKUP(F3860,'Spezifische Werte'!$B$2:$C$4002,2,FALSE)</f>
        <v>7.0834307543363312E-2</v>
      </c>
      <c r="H3860" s="25">
        <f t="shared" si="546"/>
        <v>141.66861508672662</v>
      </c>
      <c r="J3860" s="25">
        <f t="shared" si="544"/>
        <v>4.6500000000000004</v>
      </c>
      <c r="K3860" s="25">
        <f>VLOOKUP(J3860,'Spezifische Werte'!$B$2:$C$4002,2,FALSE)</f>
        <v>7.2366311882592071E-2</v>
      </c>
      <c r="L3860" s="25">
        <f t="shared" si="547"/>
        <v>144.73262376518414</v>
      </c>
      <c r="R3860" s="25">
        <v>3858</v>
      </c>
      <c r="S3860" s="25">
        <v>3857</v>
      </c>
      <c r="T3860" s="25">
        <f t="shared" si="551"/>
        <v>0.23280191638908432</v>
      </c>
      <c r="U3860" s="25">
        <f t="shared" si="548"/>
        <v>0.23707026949069152</v>
      </c>
      <c r="W3860" s="17">
        <f>Eingabe!H3861</f>
        <v>289</v>
      </c>
      <c r="X3860" s="17">
        <f t="shared" si="549"/>
        <v>2.89</v>
      </c>
      <c r="Y3860" s="17">
        <f t="shared" si="550"/>
        <v>290</v>
      </c>
    </row>
    <row r="3861" spans="1:25" x14ac:dyDescent="0.15">
      <c r="A3861" s="82">
        <f t="shared" si="545"/>
        <v>6</v>
      </c>
      <c r="B3861" s="46">
        <v>43626.749999990643</v>
      </c>
      <c r="C3861" s="47">
        <f>Eingabe!G3862</f>
        <v>2.9</v>
      </c>
      <c r="D3861" s="77">
        <v>3861</v>
      </c>
      <c r="E3861" s="47"/>
      <c r="F3861" s="25">
        <f t="shared" si="543"/>
        <v>4.33</v>
      </c>
      <c r="G3861" s="25">
        <f>VLOOKUP(F3861,'Spezifische Werte'!$B$2:$C$4002,2,FALSE)</f>
        <v>5.667919590547657E-2</v>
      </c>
      <c r="H3861" s="25">
        <f t="shared" si="546"/>
        <v>113.35839181095314</v>
      </c>
      <c r="J3861" s="25">
        <f t="shared" si="544"/>
        <v>4.3499999999999996</v>
      </c>
      <c r="K3861" s="25">
        <f>VLOOKUP(J3861,'Spezifische Werte'!$B$2:$C$4002,2,FALSE)</f>
        <v>5.7627330651301621E-2</v>
      </c>
      <c r="L3861" s="25">
        <f t="shared" si="547"/>
        <v>115.25466130260324</v>
      </c>
      <c r="R3861" s="25">
        <v>3859</v>
      </c>
      <c r="S3861" s="25">
        <v>3858</v>
      </c>
      <c r="T3861" s="25">
        <f t="shared" si="551"/>
        <v>0.23280191638908432</v>
      </c>
      <c r="U3861" s="25">
        <f t="shared" si="548"/>
        <v>0.23707026949069152</v>
      </c>
      <c r="W3861" s="17">
        <f>Eingabe!H3862</f>
        <v>270</v>
      </c>
      <c r="X3861" s="17">
        <f t="shared" si="549"/>
        <v>2.7</v>
      </c>
      <c r="Y3861" s="17">
        <f t="shared" si="550"/>
        <v>270</v>
      </c>
    </row>
    <row r="3862" spans="1:25" x14ac:dyDescent="0.15">
      <c r="A3862" s="82">
        <f t="shared" si="545"/>
        <v>6</v>
      </c>
      <c r="B3862" s="46">
        <v>43626.791666657307</v>
      </c>
      <c r="C3862" s="47">
        <f>Eingabe!G3863</f>
        <v>3.2</v>
      </c>
      <c r="D3862" s="77">
        <v>3862</v>
      </c>
      <c r="E3862" s="47"/>
      <c r="F3862" s="25">
        <f t="shared" si="543"/>
        <v>4.7699999999999996</v>
      </c>
      <c r="G3862" s="25">
        <f>VLOOKUP(F3862,'Spezifische Werte'!$B$2:$C$4002,2,FALSE)</f>
        <v>7.8679349945367349E-2</v>
      </c>
      <c r="H3862" s="25">
        <f t="shared" si="546"/>
        <v>157.3586998907347</v>
      </c>
      <c r="J3862" s="25">
        <f t="shared" si="544"/>
        <v>4.8</v>
      </c>
      <c r="K3862" s="25">
        <f>VLOOKUP(J3862,'Spezifische Werte'!$B$2:$C$4002,2,FALSE)</f>
        <v>8.0310065544742015E-2</v>
      </c>
      <c r="L3862" s="25">
        <f t="shared" si="547"/>
        <v>160.62013108948403</v>
      </c>
      <c r="R3862" s="25">
        <v>3860</v>
      </c>
      <c r="S3862" s="25">
        <v>3859</v>
      </c>
      <c r="T3862" s="25">
        <f t="shared" si="551"/>
        <v>0.23280191638908432</v>
      </c>
      <c r="U3862" s="25">
        <f t="shared" si="548"/>
        <v>0.23707026949069152</v>
      </c>
      <c r="W3862" s="17">
        <f>Eingabe!H3863</f>
        <v>281</v>
      </c>
      <c r="X3862" s="17">
        <f t="shared" si="549"/>
        <v>2.81</v>
      </c>
      <c r="Y3862" s="17">
        <f t="shared" si="550"/>
        <v>280</v>
      </c>
    </row>
    <row r="3863" spans="1:25" x14ac:dyDescent="0.15">
      <c r="A3863" s="82">
        <f t="shared" si="545"/>
        <v>6</v>
      </c>
      <c r="B3863" s="46">
        <v>43626.833333323972</v>
      </c>
      <c r="C3863" s="47">
        <f>Eingabe!G3864</f>
        <v>3.7</v>
      </c>
      <c r="D3863" s="77">
        <v>3863</v>
      </c>
      <c r="E3863" s="47"/>
      <c r="F3863" s="25">
        <f t="shared" si="543"/>
        <v>5.52</v>
      </c>
      <c r="G3863" s="25">
        <f>VLOOKUP(F3863,'Spezifische Werte'!$B$2:$C$4002,2,FALSE)</f>
        <v>0.12721663519138685</v>
      </c>
      <c r="H3863" s="25">
        <f t="shared" si="546"/>
        <v>254.43327038277369</v>
      </c>
      <c r="J3863" s="25">
        <f t="shared" si="544"/>
        <v>5.55</v>
      </c>
      <c r="K3863" s="25">
        <f>VLOOKUP(J3863,'Spezifische Werte'!$B$2:$C$4002,2,FALSE)</f>
        <v>0.12941942247043492</v>
      </c>
      <c r="L3863" s="25">
        <f t="shared" si="547"/>
        <v>258.83884494086982</v>
      </c>
      <c r="R3863" s="25">
        <v>3861</v>
      </c>
      <c r="S3863" s="25">
        <v>3860</v>
      </c>
      <c r="T3863" s="25">
        <f t="shared" si="551"/>
        <v>0.23280191638908432</v>
      </c>
      <c r="U3863" s="25">
        <f t="shared" si="548"/>
        <v>0.23707026949069152</v>
      </c>
      <c r="W3863" s="17">
        <f>Eingabe!H3864</f>
        <v>270</v>
      </c>
      <c r="X3863" s="17">
        <f t="shared" si="549"/>
        <v>2.7</v>
      </c>
      <c r="Y3863" s="17">
        <f t="shared" si="550"/>
        <v>270</v>
      </c>
    </row>
    <row r="3864" spans="1:25" x14ac:dyDescent="0.15">
      <c r="A3864" s="82">
        <f t="shared" si="545"/>
        <v>6</v>
      </c>
      <c r="B3864" s="46">
        <v>43626.874999990636</v>
      </c>
      <c r="C3864" s="47">
        <f>Eingabe!G3865</f>
        <v>3.7</v>
      </c>
      <c r="D3864" s="77">
        <v>3864</v>
      </c>
      <c r="E3864" s="47"/>
      <c r="F3864" s="25">
        <f t="shared" si="543"/>
        <v>5.52</v>
      </c>
      <c r="G3864" s="25">
        <f>VLOOKUP(F3864,'Spezifische Werte'!$B$2:$C$4002,2,FALSE)</f>
        <v>0.12721663519138685</v>
      </c>
      <c r="H3864" s="25">
        <f t="shared" si="546"/>
        <v>254.43327038277369</v>
      </c>
      <c r="J3864" s="25">
        <f t="shared" si="544"/>
        <v>5.55</v>
      </c>
      <c r="K3864" s="25">
        <f>VLOOKUP(J3864,'Spezifische Werte'!$B$2:$C$4002,2,FALSE)</f>
        <v>0.12941942247043492</v>
      </c>
      <c r="L3864" s="25">
        <f t="shared" si="547"/>
        <v>258.83884494086982</v>
      </c>
      <c r="R3864" s="25">
        <v>3862</v>
      </c>
      <c r="S3864" s="25">
        <v>3861</v>
      </c>
      <c r="T3864" s="25">
        <f t="shared" si="551"/>
        <v>0.23280191638908432</v>
      </c>
      <c r="U3864" s="25">
        <f t="shared" si="548"/>
        <v>0.23707026949069152</v>
      </c>
      <c r="W3864" s="17">
        <f>Eingabe!H3865</f>
        <v>271</v>
      </c>
      <c r="X3864" s="17">
        <f t="shared" si="549"/>
        <v>2.71</v>
      </c>
      <c r="Y3864" s="17">
        <f t="shared" si="550"/>
        <v>270</v>
      </c>
    </row>
    <row r="3865" spans="1:25" x14ac:dyDescent="0.15">
      <c r="A3865" s="82">
        <f t="shared" si="545"/>
        <v>6</v>
      </c>
      <c r="B3865" s="46">
        <v>43626.9166666573</v>
      </c>
      <c r="C3865" s="47">
        <f>Eingabe!G3866</f>
        <v>2.9</v>
      </c>
      <c r="D3865" s="77">
        <v>3865</v>
      </c>
      <c r="E3865" s="47"/>
      <c r="F3865" s="25">
        <f t="shared" si="543"/>
        <v>4.33</v>
      </c>
      <c r="G3865" s="25">
        <f>VLOOKUP(F3865,'Spezifische Werte'!$B$2:$C$4002,2,FALSE)</f>
        <v>5.667919590547657E-2</v>
      </c>
      <c r="H3865" s="25">
        <f t="shared" si="546"/>
        <v>113.35839181095314</v>
      </c>
      <c r="J3865" s="25">
        <f t="shared" si="544"/>
        <v>4.3499999999999996</v>
      </c>
      <c r="K3865" s="25">
        <f>VLOOKUP(J3865,'Spezifische Werte'!$B$2:$C$4002,2,FALSE)</f>
        <v>5.7627330651301621E-2</v>
      </c>
      <c r="L3865" s="25">
        <f t="shared" si="547"/>
        <v>115.25466130260324</v>
      </c>
      <c r="R3865" s="25">
        <v>3863</v>
      </c>
      <c r="S3865" s="25">
        <v>3862</v>
      </c>
      <c r="T3865" s="25">
        <f t="shared" si="551"/>
        <v>0.23280191638908432</v>
      </c>
      <c r="U3865" s="25">
        <f t="shared" si="548"/>
        <v>0.23707026949069152</v>
      </c>
      <c r="W3865" s="17">
        <f>Eingabe!H3866</f>
        <v>248</v>
      </c>
      <c r="X3865" s="17">
        <f t="shared" si="549"/>
        <v>2.48</v>
      </c>
      <c r="Y3865" s="17">
        <f t="shared" si="550"/>
        <v>250</v>
      </c>
    </row>
    <row r="3866" spans="1:25" x14ac:dyDescent="0.15">
      <c r="A3866" s="82">
        <f t="shared" si="545"/>
        <v>6</v>
      </c>
      <c r="B3866" s="46">
        <v>43626.958333323964</v>
      </c>
      <c r="C3866" s="47">
        <f>Eingabe!G3867</f>
        <v>2.8</v>
      </c>
      <c r="D3866" s="77">
        <v>3866</v>
      </c>
      <c r="E3866" s="47"/>
      <c r="F3866" s="25">
        <f t="shared" si="543"/>
        <v>4.18</v>
      </c>
      <c r="G3866" s="25">
        <f>VLOOKUP(F3866,'Spezifische Werte'!$B$2:$C$4002,2,FALSE)</f>
        <v>4.9643016475870723E-2</v>
      </c>
      <c r="H3866" s="25">
        <f t="shared" si="546"/>
        <v>99.286032951741447</v>
      </c>
      <c r="J3866" s="25">
        <f t="shared" si="544"/>
        <v>4.2</v>
      </c>
      <c r="K3866" s="25">
        <f>VLOOKUP(J3866,'Spezifische Werte'!$B$2:$C$4002,2,FALSE)</f>
        <v>5.0575500247497268E-2</v>
      </c>
      <c r="L3866" s="25">
        <f t="shared" si="547"/>
        <v>101.15100049499453</v>
      </c>
      <c r="R3866" s="25">
        <v>3864</v>
      </c>
      <c r="S3866" s="25">
        <v>3863</v>
      </c>
      <c r="T3866" s="25">
        <f t="shared" si="551"/>
        <v>0.23280191638908432</v>
      </c>
      <c r="U3866" s="25">
        <f t="shared" si="548"/>
        <v>0.23707026949069152</v>
      </c>
      <c r="W3866" s="17">
        <f>Eingabe!H3867</f>
        <v>240</v>
      </c>
      <c r="X3866" s="17">
        <f t="shared" si="549"/>
        <v>2.4</v>
      </c>
      <c r="Y3866" s="17">
        <f t="shared" si="550"/>
        <v>240</v>
      </c>
    </row>
    <row r="3867" spans="1:25" x14ac:dyDescent="0.15">
      <c r="A3867" s="82">
        <f t="shared" si="545"/>
        <v>6</v>
      </c>
      <c r="B3867" s="46">
        <v>43626.999999990629</v>
      </c>
      <c r="C3867" s="47">
        <f>Eingabe!G3868</f>
        <v>3.8</v>
      </c>
      <c r="D3867" s="77">
        <v>3867</v>
      </c>
      <c r="E3867" s="47"/>
      <c r="F3867" s="25">
        <f t="shared" si="543"/>
        <v>5.67</v>
      </c>
      <c r="G3867" s="25">
        <f>VLOOKUP(F3867,'Spezifische Werte'!$B$2:$C$4002,2,FALSE)</f>
        <v>0.13840049448137109</v>
      </c>
      <c r="H3867" s="25">
        <f t="shared" si="546"/>
        <v>276.80098896274217</v>
      </c>
      <c r="J3867" s="25">
        <f t="shared" si="544"/>
        <v>5.7</v>
      </c>
      <c r="K3867" s="25">
        <f>VLOOKUP(J3867,'Spezifische Werte'!$B$2:$C$4002,2,FALSE)</f>
        <v>0.14069825500153915</v>
      </c>
      <c r="L3867" s="25">
        <f t="shared" si="547"/>
        <v>281.39651000307828</v>
      </c>
      <c r="R3867" s="25">
        <v>3865</v>
      </c>
      <c r="S3867" s="25">
        <v>3864</v>
      </c>
      <c r="T3867" s="25">
        <f t="shared" si="551"/>
        <v>0.23280191638908432</v>
      </c>
      <c r="U3867" s="25">
        <f t="shared" si="548"/>
        <v>0.23707026949069152</v>
      </c>
      <c r="W3867" s="17">
        <f>Eingabe!H3868</f>
        <v>259</v>
      </c>
      <c r="X3867" s="17">
        <f t="shared" si="549"/>
        <v>2.59</v>
      </c>
      <c r="Y3867" s="17">
        <f t="shared" si="550"/>
        <v>260</v>
      </c>
    </row>
    <row r="3868" spans="1:25" x14ac:dyDescent="0.15">
      <c r="A3868" s="82">
        <f t="shared" si="545"/>
        <v>6</v>
      </c>
      <c r="B3868" s="46">
        <v>43627.041666657293</v>
      </c>
      <c r="C3868" s="47">
        <f>Eingabe!G3869</f>
        <v>3.4</v>
      </c>
      <c r="D3868" s="77">
        <v>3868</v>
      </c>
      <c r="E3868" s="47"/>
      <c r="F3868" s="25">
        <f t="shared" si="543"/>
        <v>5.07</v>
      </c>
      <c r="G3868" s="25">
        <f>VLOOKUP(F3868,'Spezifische Werte'!$B$2:$C$4002,2,FALSE)</f>
        <v>9.6185977081711158E-2</v>
      </c>
      <c r="H3868" s="25">
        <f t="shared" si="546"/>
        <v>192.37195416342232</v>
      </c>
      <c r="J3868" s="25">
        <f t="shared" si="544"/>
        <v>5.0999999999999996</v>
      </c>
      <c r="K3868" s="25">
        <f>VLOOKUP(J3868,'Spezifische Werte'!$B$2:$C$4002,2,FALSE)</f>
        <v>9.8097213536623304E-2</v>
      </c>
      <c r="L3868" s="25">
        <f t="shared" si="547"/>
        <v>196.1944270732466</v>
      </c>
      <c r="R3868" s="25">
        <v>3866</v>
      </c>
      <c r="S3868" s="25">
        <v>3865</v>
      </c>
      <c r="T3868" s="25">
        <f t="shared" si="551"/>
        <v>0.23280191638908432</v>
      </c>
      <c r="U3868" s="25">
        <f t="shared" si="548"/>
        <v>0.23707026949069152</v>
      </c>
      <c r="W3868" s="17">
        <f>Eingabe!H3869</f>
        <v>247</v>
      </c>
      <c r="X3868" s="17">
        <f t="shared" si="549"/>
        <v>2.4700000000000002</v>
      </c>
      <c r="Y3868" s="17">
        <f t="shared" si="550"/>
        <v>250</v>
      </c>
    </row>
    <row r="3869" spans="1:25" x14ac:dyDescent="0.15">
      <c r="A3869" s="82">
        <f t="shared" si="545"/>
        <v>6</v>
      </c>
      <c r="B3869" s="46">
        <v>43627.083333323957</v>
      </c>
      <c r="C3869" s="47">
        <f>Eingabe!G3870</f>
        <v>2.2999999999999998</v>
      </c>
      <c r="D3869" s="77">
        <v>3869</v>
      </c>
      <c r="E3869" s="47"/>
      <c r="F3869" s="25">
        <f t="shared" si="543"/>
        <v>3.43</v>
      </c>
      <c r="G3869" s="25">
        <f>VLOOKUP(F3869,'Spezifische Werte'!$B$2:$C$4002,2,FALSE)</f>
        <v>1.7964243573129882E-2</v>
      </c>
      <c r="H3869" s="25">
        <f t="shared" si="546"/>
        <v>35.928487146259762</v>
      </c>
      <c r="J3869" s="25">
        <f t="shared" si="544"/>
        <v>3.45</v>
      </c>
      <c r="K3869" s="25">
        <f>VLOOKUP(J3869,'Spezifische Werte'!$B$2:$C$4002,2,FALSE)</f>
        <v>1.8521187553697735E-2</v>
      </c>
      <c r="L3869" s="25">
        <f t="shared" si="547"/>
        <v>37.042375107395472</v>
      </c>
      <c r="R3869" s="25">
        <v>3867</v>
      </c>
      <c r="S3869" s="25">
        <v>3866</v>
      </c>
      <c r="T3869" s="25">
        <f t="shared" si="551"/>
        <v>0.23280191638908432</v>
      </c>
      <c r="U3869" s="25">
        <f t="shared" si="548"/>
        <v>0.23707026949069152</v>
      </c>
      <c r="W3869" s="17">
        <f>Eingabe!H3870</f>
        <v>248</v>
      </c>
      <c r="X3869" s="17">
        <f t="shared" si="549"/>
        <v>2.48</v>
      </c>
      <c r="Y3869" s="17">
        <f t="shared" si="550"/>
        <v>250</v>
      </c>
    </row>
    <row r="3870" spans="1:25" x14ac:dyDescent="0.15">
      <c r="A3870" s="82">
        <f t="shared" si="545"/>
        <v>6</v>
      </c>
      <c r="B3870" s="46">
        <v>43627.124999990621</v>
      </c>
      <c r="C3870" s="47">
        <f>Eingabe!G3871</f>
        <v>2.5</v>
      </c>
      <c r="D3870" s="77">
        <v>3870</v>
      </c>
      <c r="E3870" s="47"/>
      <c r="F3870" s="25">
        <f t="shared" si="543"/>
        <v>3.73</v>
      </c>
      <c r="G3870" s="25">
        <f>VLOOKUP(F3870,'Spezifische Werte'!$B$2:$C$4002,2,FALSE)</f>
        <v>2.895161356886641E-2</v>
      </c>
      <c r="H3870" s="25">
        <f t="shared" si="546"/>
        <v>57.90322713773282</v>
      </c>
      <c r="J3870" s="25">
        <f t="shared" si="544"/>
        <v>3.75</v>
      </c>
      <c r="K3870" s="25">
        <f>VLOOKUP(J3870,'Spezifische Werte'!$B$2:$C$4002,2,FALSE)</f>
        <v>2.9822636466446242E-2</v>
      </c>
      <c r="L3870" s="25">
        <f t="shared" si="547"/>
        <v>59.645272932892482</v>
      </c>
      <c r="R3870" s="25">
        <v>3868</v>
      </c>
      <c r="S3870" s="25">
        <v>3867</v>
      </c>
      <c r="T3870" s="25">
        <f t="shared" si="551"/>
        <v>0.23280191638908432</v>
      </c>
      <c r="U3870" s="25">
        <f t="shared" si="548"/>
        <v>0.23707026949069152</v>
      </c>
      <c r="W3870" s="17">
        <f>Eingabe!H3871</f>
        <v>248</v>
      </c>
      <c r="X3870" s="17">
        <f t="shared" si="549"/>
        <v>2.48</v>
      </c>
      <c r="Y3870" s="17">
        <f t="shared" si="550"/>
        <v>250</v>
      </c>
    </row>
    <row r="3871" spans="1:25" x14ac:dyDescent="0.15">
      <c r="A3871" s="82">
        <f t="shared" si="545"/>
        <v>6</v>
      </c>
      <c r="B3871" s="46">
        <v>43627.166666657286</v>
      </c>
      <c r="C3871" s="47">
        <f>Eingabe!G3872</f>
        <v>2.2999999999999998</v>
      </c>
      <c r="D3871" s="77">
        <v>3871</v>
      </c>
      <c r="E3871" s="47"/>
      <c r="F3871" s="25">
        <f t="shared" si="543"/>
        <v>3.43</v>
      </c>
      <c r="G3871" s="25">
        <f>VLOOKUP(F3871,'Spezifische Werte'!$B$2:$C$4002,2,FALSE)</f>
        <v>1.7964243573129882E-2</v>
      </c>
      <c r="H3871" s="25">
        <f t="shared" si="546"/>
        <v>35.928487146259762</v>
      </c>
      <c r="J3871" s="25">
        <f t="shared" si="544"/>
        <v>3.45</v>
      </c>
      <c r="K3871" s="25">
        <f>VLOOKUP(J3871,'Spezifische Werte'!$B$2:$C$4002,2,FALSE)</f>
        <v>1.8521187553697735E-2</v>
      </c>
      <c r="L3871" s="25">
        <f t="shared" si="547"/>
        <v>37.042375107395472</v>
      </c>
      <c r="R3871" s="25">
        <v>3869</v>
      </c>
      <c r="S3871" s="25">
        <v>3868</v>
      </c>
      <c r="T3871" s="25">
        <f t="shared" si="551"/>
        <v>0.23280191638908432</v>
      </c>
      <c r="U3871" s="25">
        <f t="shared" si="548"/>
        <v>0.23707026949069152</v>
      </c>
      <c r="W3871" s="17">
        <f>Eingabe!H3872</f>
        <v>247</v>
      </c>
      <c r="X3871" s="17">
        <f t="shared" si="549"/>
        <v>2.4700000000000002</v>
      </c>
      <c r="Y3871" s="17">
        <f t="shared" si="550"/>
        <v>250</v>
      </c>
    </row>
    <row r="3872" spans="1:25" x14ac:dyDescent="0.15">
      <c r="A3872" s="82">
        <f t="shared" si="545"/>
        <v>6</v>
      </c>
      <c r="B3872" s="46">
        <v>43627.20833332395</v>
      </c>
      <c r="C3872" s="47">
        <f>Eingabe!G3873</f>
        <v>1.5</v>
      </c>
      <c r="D3872" s="77">
        <v>3872</v>
      </c>
      <c r="E3872" s="47"/>
      <c r="F3872" s="25">
        <f t="shared" si="543"/>
        <v>2.2400000000000002</v>
      </c>
      <c r="G3872" s="25">
        <f>VLOOKUP(F3872,'Spezifische Werte'!$B$2:$C$4002,2,FALSE)</f>
        <v>1.1193746192255218E-3</v>
      </c>
      <c r="H3872" s="25">
        <f t="shared" si="546"/>
        <v>2.2387492384510437</v>
      </c>
      <c r="J3872" s="25">
        <f t="shared" si="544"/>
        <v>2.25</v>
      </c>
      <c r="K3872" s="25">
        <f>VLOOKUP(J3872,'Spezifische Werte'!$B$2:$C$4002,2,FALSE)</f>
        <v>1.1487981333340618E-3</v>
      </c>
      <c r="L3872" s="25">
        <f t="shared" si="547"/>
        <v>2.2975962666681236</v>
      </c>
      <c r="R3872" s="25">
        <v>3870</v>
      </c>
      <c r="S3872" s="25">
        <v>3869</v>
      </c>
      <c r="T3872" s="25">
        <f t="shared" si="551"/>
        <v>0.23280191638908432</v>
      </c>
      <c r="U3872" s="25">
        <f t="shared" si="548"/>
        <v>0.23707026949069152</v>
      </c>
      <c r="W3872" s="17">
        <f>Eingabe!H3873</f>
        <v>247</v>
      </c>
      <c r="X3872" s="17">
        <f t="shared" si="549"/>
        <v>2.4700000000000002</v>
      </c>
      <c r="Y3872" s="17">
        <f t="shared" si="550"/>
        <v>250</v>
      </c>
    </row>
    <row r="3873" spans="1:25" x14ac:dyDescent="0.15">
      <c r="A3873" s="82">
        <f t="shared" si="545"/>
        <v>6</v>
      </c>
      <c r="B3873" s="46">
        <v>43627.249999990614</v>
      </c>
      <c r="C3873" s="47">
        <f>Eingabe!G3874</f>
        <v>0</v>
      </c>
      <c r="D3873" s="77">
        <v>3873</v>
      </c>
      <c r="E3873" s="47"/>
      <c r="F3873" s="25">
        <f t="shared" si="543"/>
        <v>0</v>
      </c>
      <c r="G3873" s="25">
        <f>VLOOKUP(F3873,'Spezifische Werte'!$B$2:$C$4002,2,FALSE)</f>
        <v>0</v>
      </c>
      <c r="H3873" s="25">
        <f t="shared" si="546"/>
        <v>0</v>
      </c>
      <c r="J3873" s="25">
        <f t="shared" si="544"/>
        <v>0</v>
      </c>
      <c r="K3873" s="25">
        <f>VLOOKUP(J3873,'Spezifische Werte'!$B$2:$C$4002,2,FALSE)</f>
        <v>0</v>
      </c>
      <c r="L3873" s="25">
        <f t="shared" si="547"/>
        <v>0</v>
      </c>
      <c r="R3873" s="25">
        <v>3871</v>
      </c>
      <c r="S3873" s="25">
        <v>3870</v>
      </c>
      <c r="T3873" s="25">
        <f t="shared" si="551"/>
        <v>0.23280191638908432</v>
      </c>
      <c r="U3873" s="25">
        <f t="shared" si="548"/>
        <v>0.23707026949069152</v>
      </c>
      <c r="W3873" s="17">
        <f>Eingabe!H3874</f>
        <v>256</v>
      </c>
      <c r="X3873" s="17">
        <f t="shared" si="549"/>
        <v>2.56</v>
      </c>
      <c r="Y3873" s="17">
        <f t="shared" si="550"/>
        <v>260</v>
      </c>
    </row>
    <row r="3874" spans="1:25" x14ac:dyDescent="0.15">
      <c r="A3874" s="82">
        <f t="shared" si="545"/>
        <v>6</v>
      </c>
      <c r="B3874" s="46">
        <v>43627.291666657278</v>
      </c>
      <c r="C3874" s="47">
        <f>Eingabe!G3875</f>
        <v>0.7</v>
      </c>
      <c r="D3874" s="77">
        <v>3874</v>
      </c>
      <c r="E3874" s="47"/>
      <c r="F3874" s="25">
        <f t="shared" si="543"/>
        <v>1.04</v>
      </c>
      <c r="G3874" s="25">
        <f>VLOOKUP(F3874,'Spezifische Werte'!$B$2:$C$4002,2,FALSE)</f>
        <v>0</v>
      </c>
      <c r="H3874" s="25">
        <f t="shared" si="546"/>
        <v>0</v>
      </c>
      <c r="J3874" s="25">
        <f t="shared" si="544"/>
        <v>1.05</v>
      </c>
      <c r="K3874" s="25">
        <f>VLOOKUP(J3874,'Spezifische Werte'!$B$2:$C$4002,2,FALSE)</f>
        <v>0</v>
      </c>
      <c r="L3874" s="25">
        <f t="shared" si="547"/>
        <v>0</v>
      </c>
      <c r="R3874" s="25">
        <v>3872</v>
      </c>
      <c r="S3874" s="25">
        <v>3871</v>
      </c>
      <c r="T3874" s="25">
        <f t="shared" si="551"/>
        <v>0.23280191638908432</v>
      </c>
      <c r="U3874" s="25">
        <f t="shared" si="548"/>
        <v>0.23707026949069152</v>
      </c>
      <c r="W3874" s="17">
        <f>Eingabe!H3875</f>
        <v>258</v>
      </c>
      <c r="X3874" s="17">
        <f t="shared" si="549"/>
        <v>2.58</v>
      </c>
      <c r="Y3874" s="17">
        <f t="shared" si="550"/>
        <v>260</v>
      </c>
    </row>
    <row r="3875" spans="1:25" x14ac:dyDescent="0.15">
      <c r="A3875" s="82">
        <f t="shared" si="545"/>
        <v>6</v>
      </c>
      <c r="B3875" s="46">
        <v>43627.333333323942</v>
      </c>
      <c r="C3875" s="47">
        <f>Eingabe!G3876</f>
        <v>1.2</v>
      </c>
      <c r="D3875" s="77">
        <v>3875</v>
      </c>
      <c r="E3875" s="47"/>
      <c r="F3875" s="25">
        <f t="shared" si="543"/>
        <v>1.79</v>
      </c>
      <c r="G3875" s="25">
        <f>VLOOKUP(F3875,'Spezifische Werte'!$B$2:$C$4002,2,FALSE)</f>
        <v>2.732045827896414E-4</v>
      </c>
      <c r="H3875" s="25">
        <f t="shared" si="546"/>
        <v>0.54640916557928276</v>
      </c>
      <c r="J3875" s="25">
        <f t="shared" si="544"/>
        <v>1.8</v>
      </c>
      <c r="K3875" s="25">
        <f>VLOOKUP(J3875,'Spezifische Werte'!$B$2:$C$4002,2,FALSE)</f>
        <v>2.8378103843694903E-4</v>
      </c>
      <c r="L3875" s="25">
        <f t="shared" si="547"/>
        <v>0.56756207687389804</v>
      </c>
      <c r="R3875" s="25">
        <v>3873</v>
      </c>
      <c r="S3875" s="25">
        <v>3872</v>
      </c>
      <c r="T3875" s="25">
        <f t="shared" si="551"/>
        <v>0.23280191638908432</v>
      </c>
      <c r="U3875" s="25">
        <f t="shared" si="548"/>
        <v>0.23707026949069152</v>
      </c>
      <c r="W3875" s="17">
        <f>Eingabe!H3876</f>
        <v>259</v>
      </c>
      <c r="X3875" s="17">
        <f t="shared" si="549"/>
        <v>2.59</v>
      </c>
      <c r="Y3875" s="17">
        <f t="shared" si="550"/>
        <v>260</v>
      </c>
    </row>
    <row r="3876" spans="1:25" x14ac:dyDescent="0.15">
      <c r="A3876" s="82">
        <f t="shared" si="545"/>
        <v>6</v>
      </c>
      <c r="B3876" s="46">
        <v>43627.374999990607</v>
      </c>
      <c r="C3876" s="47">
        <f>Eingabe!G3877</f>
        <v>1</v>
      </c>
      <c r="D3876" s="77">
        <v>3876</v>
      </c>
      <c r="E3876" s="47"/>
      <c r="F3876" s="25">
        <f t="shared" si="543"/>
        <v>1.49</v>
      </c>
      <c r="G3876" s="25">
        <f>VLOOKUP(F3876,'Spezifische Werte'!$B$2:$C$4002,2,FALSE)</f>
        <v>6.4682605317823889E-5</v>
      </c>
      <c r="H3876" s="25">
        <f t="shared" si="546"/>
        <v>0.12936521063564776</v>
      </c>
      <c r="J3876" s="25">
        <f t="shared" si="544"/>
        <v>1.5</v>
      </c>
      <c r="K3876" s="25">
        <f>VLOOKUP(J3876,'Spezifische Werte'!$B$2:$C$4002,2,FALSE)</f>
        <v>6.8738350145803551E-5</v>
      </c>
      <c r="L3876" s="25">
        <f t="shared" si="547"/>
        <v>0.13747670029160711</v>
      </c>
      <c r="R3876" s="25">
        <v>3874</v>
      </c>
      <c r="S3876" s="25">
        <v>3873</v>
      </c>
      <c r="T3876" s="25">
        <f t="shared" si="551"/>
        <v>0.23280191638908432</v>
      </c>
      <c r="U3876" s="25">
        <f t="shared" si="548"/>
        <v>0.23707026949069152</v>
      </c>
      <c r="W3876" s="17">
        <f>Eingabe!H3877</f>
        <v>252</v>
      </c>
      <c r="X3876" s="17">
        <f t="shared" si="549"/>
        <v>2.52</v>
      </c>
      <c r="Y3876" s="17">
        <f t="shared" si="550"/>
        <v>250</v>
      </c>
    </row>
    <row r="3877" spans="1:25" x14ac:dyDescent="0.15">
      <c r="A3877" s="82">
        <f t="shared" si="545"/>
        <v>6</v>
      </c>
      <c r="B3877" s="46">
        <v>43627.416666657271</v>
      </c>
      <c r="C3877" s="47">
        <f>Eingabe!G3878</f>
        <v>0.2</v>
      </c>
      <c r="D3877" s="77">
        <v>3877</v>
      </c>
      <c r="E3877" s="47"/>
      <c r="F3877" s="25">
        <f t="shared" si="543"/>
        <v>0.3</v>
      </c>
      <c r="G3877" s="25">
        <f>VLOOKUP(F3877,'Spezifische Werte'!$B$2:$C$4002,2,FALSE)</f>
        <v>0</v>
      </c>
      <c r="H3877" s="25">
        <f t="shared" si="546"/>
        <v>0</v>
      </c>
      <c r="J3877" s="25">
        <f t="shared" si="544"/>
        <v>0.3</v>
      </c>
      <c r="K3877" s="25">
        <f>VLOOKUP(J3877,'Spezifische Werte'!$B$2:$C$4002,2,FALSE)</f>
        <v>0</v>
      </c>
      <c r="L3877" s="25">
        <f t="shared" si="547"/>
        <v>0</v>
      </c>
      <c r="R3877" s="25">
        <v>3875</v>
      </c>
      <c r="S3877" s="25">
        <v>3874</v>
      </c>
      <c r="T3877" s="25">
        <f t="shared" si="551"/>
        <v>0.23280191638908432</v>
      </c>
      <c r="U3877" s="25">
        <f t="shared" si="548"/>
        <v>0.23707026949069152</v>
      </c>
      <c r="W3877" s="17">
        <f>Eingabe!H3878</f>
        <v>238</v>
      </c>
      <c r="X3877" s="17">
        <f t="shared" si="549"/>
        <v>2.38</v>
      </c>
      <c r="Y3877" s="17">
        <f t="shared" si="550"/>
        <v>240</v>
      </c>
    </row>
    <row r="3878" spans="1:25" x14ac:dyDescent="0.15">
      <c r="A3878" s="82">
        <f t="shared" si="545"/>
        <v>6</v>
      </c>
      <c r="B3878" s="46">
        <v>43627.458333323935</v>
      </c>
      <c r="C3878" s="47">
        <f>Eingabe!G3879</f>
        <v>0.8</v>
      </c>
      <c r="D3878" s="77">
        <v>3878</v>
      </c>
      <c r="E3878" s="47"/>
      <c r="F3878" s="25">
        <f t="shared" si="543"/>
        <v>1.19</v>
      </c>
      <c r="G3878" s="25">
        <f>VLOOKUP(F3878,'Spezifische Werte'!$B$2:$C$4002,2,FALSE)</f>
        <v>0</v>
      </c>
      <c r="H3878" s="25">
        <f t="shared" si="546"/>
        <v>0</v>
      </c>
      <c r="J3878" s="25">
        <f t="shared" si="544"/>
        <v>1.2</v>
      </c>
      <c r="K3878" s="25">
        <f>VLOOKUP(J3878,'Spezifische Werte'!$B$2:$C$4002,2,FALSE)</f>
        <v>0</v>
      </c>
      <c r="L3878" s="25">
        <f t="shared" si="547"/>
        <v>0</v>
      </c>
      <c r="R3878" s="25">
        <v>3876</v>
      </c>
      <c r="S3878" s="25">
        <v>3875</v>
      </c>
      <c r="T3878" s="25">
        <f t="shared" si="551"/>
        <v>0.23280191638908432</v>
      </c>
      <c r="U3878" s="25">
        <f t="shared" si="548"/>
        <v>0.23707026949069152</v>
      </c>
      <c r="W3878" s="17">
        <f>Eingabe!H3879</f>
        <v>219</v>
      </c>
      <c r="X3878" s="17">
        <f t="shared" si="549"/>
        <v>2.19</v>
      </c>
      <c r="Y3878" s="17">
        <f t="shared" si="550"/>
        <v>220.00000000000003</v>
      </c>
    </row>
    <row r="3879" spans="1:25" x14ac:dyDescent="0.15">
      <c r="A3879" s="82">
        <f t="shared" si="545"/>
        <v>6</v>
      </c>
      <c r="B3879" s="46">
        <v>43627.499999990599</v>
      </c>
      <c r="C3879" s="47">
        <f>Eingabe!G3880</f>
        <v>0.9</v>
      </c>
      <c r="D3879" s="77">
        <v>3879</v>
      </c>
      <c r="E3879" s="47"/>
      <c r="F3879" s="25">
        <f t="shared" si="543"/>
        <v>1.34</v>
      </c>
      <c r="G3879" s="25">
        <f>VLOOKUP(F3879,'Spezifische Werte'!$B$2:$C$4002,2,FALSE)</f>
        <v>0</v>
      </c>
      <c r="H3879" s="25">
        <f t="shared" si="546"/>
        <v>0</v>
      </c>
      <c r="J3879" s="25">
        <f t="shared" si="544"/>
        <v>1.35</v>
      </c>
      <c r="K3879" s="25">
        <f>VLOOKUP(J3879,'Spezifische Werte'!$B$2:$C$4002,2,FALSE)</f>
        <v>0</v>
      </c>
      <c r="L3879" s="25">
        <f t="shared" si="547"/>
        <v>0</v>
      </c>
      <c r="R3879" s="25">
        <v>3877</v>
      </c>
      <c r="S3879" s="25">
        <v>3876</v>
      </c>
      <c r="T3879" s="25">
        <f t="shared" si="551"/>
        <v>0.23280191638908432</v>
      </c>
      <c r="U3879" s="25">
        <f t="shared" si="548"/>
        <v>0.23707026949069152</v>
      </c>
      <c r="W3879" s="17">
        <f>Eingabe!H3880</f>
        <v>240</v>
      </c>
      <c r="X3879" s="17">
        <f t="shared" si="549"/>
        <v>2.4</v>
      </c>
      <c r="Y3879" s="17">
        <f t="shared" si="550"/>
        <v>240</v>
      </c>
    </row>
    <row r="3880" spans="1:25" x14ac:dyDescent="0.15">
      <c r="A3880" s="82">
        <f t="shared" si="545"/>
        <v>6</v>
      </c>
      <c r="B3880" s="46">
        <v>43627.541666657264</v>
      </c>
      <c r="C3880" s="47">
        <f>Eingabe!G3881</f>
        <v>0.6</v>
      </c>
      <c r="D3880" s="77">
        <v>3880</v>
      </c>
      <c r="E3880" s="47"/>
      <c r="F3880" s="25">
        <f t="shared" si="543"/>
        <v>0.9</v>
      </c>
      <c r="G3880" s="25">
        <f>VLOOKUP(F3880,'Spezifische Werte'!$B$2:$C$4002,2,FALSE)</f>
        <v>0</v>
      </c>
      <c r="H3880" s="25">
        <f t="shared" si="546"/>
        <v>0</v>
      </c>
      <c r="J3880" s="25">
        <f t="shared" si="544"/>
        <v>0.9</v>
      </c>
      <c r="K3880" s="25">
        <f>VLOOKUP(J3880,'Spezifische Werte'!$B$2:$C$4002,2,FALSE)</f>
        <v>0</v>
      </c>
      <c r="L3880" s="25">
        <f t="shared" si="547"/>
        <v>0</v>
      </c>
      <c r="R3880" s="25">
        <v>3878</v>
      </c>
      <c r="S3880" s="25">
        <v>3877</v>
      </c>
      <c r="T3880" s="25">
        <f t="shared" si="551"/>
        <v>0.23280191638908432</v>
      </c>
      <c r="U3880" s="25">
        <f t="shared" si="548"/>
        <v>0.23707026949069152</v>
      </c>
      <c r="W3880" s="17">
        <f>Eingabe!H3881</f>
        <v>268</v>
      </c>
      <c r="X3880" s="17">
        <f t="shared" si="549"/>
        <v>2.68</v>
      </c>
      <c r="Y3880" s="17">
        <f t="shared" si="550"/>
        <v>270</v>
      </c>
    </row>
    <row r="3881" spans="1:25" x14ac:dyDescent="0.15">
      <c r="A3881" s="82">
        <f t="shared" si="545"/>
        <v>6</v>
      </c>
      <c r="B3881" s="46">
        <v>43627.583333323928</v>
      </c>
      <c r="C3881" s="47">
        <f>Eingabe!G3882</f>
        <v>0.7</v>
      </c>
      <c r="D3881" s="77">
        <v>3881</v>
      </c>
      <c r="E3881" s="47"/>
      <c r="F3881" s="25">
        <f t="shared" si="543"/>
        <v>1.04</v>
      </c>
      <c r="G3881" s="25">
        <f>VLOOKUP(F3881,'Spezifische Werte'!$B$2:$C$4002,2,FALSE)</f>
        <v>0</v>
      </c>
      <c r="H3881" s="25">
        <f t="shared" si="546"/>
        <v>0</v>
      </c>
      <c r="J3881" s="25">
        <f t="shared" si="544"/>
        <v>1.05</v>
      </c>
      <c r="K3881" s="25">
        <f>VLOOKUP(J3881,'Spezifische Werte'!$B$2:$C$4002,2,FALSE)</f>
        <v>0</v>
      </c>
      <c r="L3881" s="25">
        <f t="shared" si="547"/>
        <v>0</v>
      </c>
      <c r="R3881" s="25">
        <v>3879</v>
      </c>
      <c r="S3881" s="25">
        <v>3878</v>
      </c>
      <c r="T3881" s="25">
        <f t="shared" si="551"/>
        <v>0.23280191638908432</v>
      </c>
      <c r="U3881" s="25">
        <f t="shared" si="548"/>
        <v>0.23707026949069152</v>
      </c>
      <c r="W3881" s="17">
        <f>Eingabe!H3882</f>
        <v>233</v>
      </c>
      <c r="X3881" s="17">
        <f t="shared" si="549"/>
        <v>2.33</v>
      </c>
      <c r="Y3881" s="17">
        <f t="shared" si="550"/>
        <v>229.99999999999997</v>
      </c>
    </row>
    <row r="3882" spans="1:25" x14ac:dyDescent="0.15">
      <c r="A3882" s="82">
        <f t="shared" si="545"/>
        <v>6</v>
      </c>
      <c r="B3882" s="46">
        <v>43627.624999990592</v>
      </c>
      <c r="C3882" s="47">
        <f>Eingabe!G3883</f>
        <v>0.9</v>
      </c>
      <c r="D3882" s="77">
        <v>3882</v>
      </c>
      <c r="E3882" s="47"/>
      <c r="F3882" s="25">
        <f t="shared" si="543"/>
        <v>1.34</v>
      </c>
      <c r="G3882" s="25">
        <f>VLOOKUP(F3882,'Spezifische Werte'!$B$2:$C$4002,2,FALSE)</f>
        <v>0</v>
      </c>
      <c r="H3882" s="25">
        <f t="shared" si="546"/>
        <v>0</v>
      </c>
      <c r="J3882" s="25">
        <f t="shared" si="544"/>
        <v>1.35</v>
      </c>
      <c r="K3882" s="25">
        <f>VLOOKUP(J3882,'Spezifische Werte'!$B$2:$C$4002,2,FALSE)</f>
        <v>0</v>
      </c>
      <c r="L3882" s="25">
        <f t="shared" si="547"/>
        <v>0</v>
      </c>
      <c r="R3882" s="25">
        <v>3880</v>
      </c>
      <c r="S3882" s="25">
        <v>3879</v>
      </c>
      <c r="T3882" s="25">
        <f t="shared" si="551"/>
        <v>0.23280191638908432</v>
      </c>
      <c r="U3882" s="25">
        <f t="shared" si="548"/>
        <v>0.23707026949069152</v>
      </c>
      <c r="W3882" s="17">
        <f>Eingabe!H3883</f>
        <v>232</v>
      </c>
      <c r="X3882" s="17">
        <f t="shared" si="549"/>
        <v>2.3199999999999998</v>
      </c>
      <c r="Y3882" s="17">
        <f t="shared" si="550"/>
        <v>229.99999999999997</v>
      </c>
    </row>
    <row r="3883" spans="1:25" x14ac:dyDescent="0.15">
      <c r="A3883" s="82">
        <f t="shared" si="545"/>
        <v>6</v>
      </c>
      <c r="B3883" s="46">
        <v>43627.666666657256</v>
      </c>
      <c r="C3883" s="47">
        <f>Eingabe!G3884</f>
        <v>0.5</v>
      </c>
      <c r="D3883" s="77">
        <v>3883</v>
      </c>
      <c r="E3883" s="47"/>
      <c r="F3883" s="25">
        <f t="shared" si="543"/>
        <v>0.75</v>
      </c>
      <c r="G3883" s="25">
        <f>VLOOKUP(F3883,'Spezifische Werte'!$B$2:$C$4002,2,FALSE)</f>
        <v>0</v>
      </c>
      <c r="H3883" s="25">
        <f t="shared" si="546"/>
        <v>0</v>
      </c>
      <c r="J3883" s="25">
        <f t="shared" si="544"/>
        <v>0.75</v>
      </c>
      <c r="K3883" s="25">
        <f>VLOOKUP(J3883,'Spezifische Werte'!$B$2:$C$4002,2,FALSE)</f>
        <v>0</v>
      </c>
      <c r="L3883" s="25">
        <f t="shared" si="547"/>
        <v>0</v>
      </c>
      <c r="R3883" s="25">
        <v>3881</v>
      </c>
      <c r="S3883" s="25">
        <v>3880</v>
      </c>
      <c r="T3883" s="25">
        <f t="shared" si="551"/>
        <v>0.23280191638908432</v>
      </c>
      <c r="U3883" s="25">
        <f t="shared" si="548"/>
        <v>0.23707026949069152</v>
      </c>
      <c r="W3883" s="17">
        <f>Eingabe!H3884</f>
        <v>218</v>
      </c>
      <c r="X3883" s="17">
        <f t="shared" si="549"/>
        <v>2.1800000000000002</v>
      </c>
      <c r="Y3883" s="17">
        <f t="shared" si="550"/>
        <v>220.00000000000003</v>
      </c>
    </row>
    <row r="3884" spans="1:25" x14ac:dyDescent="0.15">
      <c r="A3884" s="82">
        <f t="shared" si="545"/>
        <v>6</v>
      </c>
      <c r="B3884" s="46">
        <v>43627.708333323921</v>
      </c>
      <c r="C3884" s="47">
        <f>Eingabe!G3885</f>
        <v>0.1</v>
      </c>
      <c r="D3884" s="77">
        <v>3884</v>
      </c>
      <c r="E3884" s="47"/>
      <c r="F3884" s="25">
        <f t="shared" si="543"/>
        <v>0.15</v>
      </c>
      <c r="G3884" s="25">
        <f>VLOOKUP(F3884,'Spezifische Werte'!$B$2:$C$4002,2,FALSE)</f>
        <v>0</v>
      </c>
      <c r="H3884" s="25">
        <f t="shared" si="546"/>
        <v>0</v>
      </c>
      <c r="J3884" s="25">
        <f t="shared" si="544"/>
        <v>0.15</v>
      </c>
      <c r="K3884" s="25">
        <f>VLOOKUP(J3884,'Spezifische Werte'!$B$2:$C$4002,2,FALSE)</f>
        <v>0</v>
      </c>
      <c r="L3884" s="25">
        <f t="shared" si="547"/>
        <v>0</v>
      </c>
      <c r="R3884" s="25">
        <v>3882</v>
      </c>
      <c r="S3884" s="25">
        <v>3881</v>
      </c>
      <c r="T3884" s="25">
        <f t="shared" si="551"/>
        <v>0.23280191638908432</v>
      </c>
      <c r="U3884" s="25">
        <f t="shared" si="548"/>
        <v>0.23707026949069152</v>
      </c>
      <c r="W3884" s="17">
        <f>Eingabe!H3885</f>
        <v>225</v>
      </c>
      <c r="X3884" s="17">
        <f t="shared" si="549"/>
        <v>2.25</v>
      </c>
      <c r="Y3884" s="17">
        <f t="shared" si="550"/>
        <v>229.99999999999997</v>
      </c>
    </row>
    <row r="3885" spans="1:25" x14ac:dyDescent="0.15">
      <c r="A3885" s="82">
        <f t="shared" si="545"/>
        <v>6</v>
      </c>
      <c r="B3885" s="46">
        <v>43627.749999990585</v>
      </c>
      <c r="C3885" s="47">
        <f>Eingabe!G3886</f>
        <v>0.6</v>
      </c>
      <c r="D3885" s="77">
        <v>3885</v>
      </c>
      <c r="E3885" s="47"/>
      <c r="F3885" s="25">
        <f t="shared" si="543"/>
        <v>0.9</v>
      </c>
      <c r="G3885" s="25">
        <f>VLOOKUP(F3885,'Spezifische Werte'!$B$2:$C$4002,2,FALSE)</f>
        <v>0</v>
      </c>
      <c r="H3885" s="25">
        <f t="shared" si="546"/>
        <v>0</v>
      </c>
      <c r="J3885" s="25">
        <f t="shared" si="544"/>
        <v>0.9</v>
      </c>
      <c r="K3885" s="25">
        <f>VLOOKUP(J3885,'Spezifische Werte'!$B$2:$C$4002,2,FALSE)</f>
        <v>0</v>
      </c>
      <c r="L3885" s="25">
        <f t="shared" si="547"/>
        <v>0</v>
      </c>
      <c r="R3885" s="25">
        <v>3883</v>
      </c>
      <c r="S3885" s="25">
        <v>3882</v>
      </c>
      <c r="T3885" s="25">
        <f t="shared" si="551"/>
        <v>0.23280191638908432</v>
      </c>
      <c r="U3885" s="25">
        <f t="shared" si="548"/>
        <v>0.23707026949069152</v>
      </c>
      <c r="W3885" s="17">
        <f>Eingabe!H3886</f>
        <v>225</v>
      </c>
      <c r="X3885" s="17">
        <f t="shared" si="549"/>
        <v>2.25</v>
      </c>
      <c r="Y3885" s="17">
        <f t="shared" si="550"/>
        <v>229.99999999999997</v>
      </c>
    </row>
    <row r="3886" spans="1:25" x14ac:dyDescent="0.15">
      <c r="A3886" s="82">
        <f t="shared" si="545"/>
        <v>6</v>
      </c>
      <c r="B3886" s="46">
        <v>43627.791666657249</v>
      </c>
      <c r="C3886" s="47">
        <f>Eingabe!G3887</f>
        <v>2.4</v>
      </c>
      <c r="D3886" s="77">
        <v>3886</v>
      </c>
      <c r="E3886" s="47"/>
      <c r="F3886" s="25">
        <f t="shared" si="543"/>
        <v>3.58</v>
      </c>
      <c r="G3886" s="25">
        <f>VLOOKUP(F3886,'Spezifische Werte'!$B$2:$C$4002,2,FALSE)</f>
        <v>2.2829235995572409E-2</v>
      </c>
      <c r="H3886" s="25">
        <f t="shared" si="546"/>
        <v>45.658471991144815</v>
      </c>
      <c r="J3886" s="25">
        <f t="shared" si="544"/>
        <v>3.6</v>
      </c>
      <c r="K3886" s="25">
        <f>VLOOKUP(J3886,'Spezifische Werte'!$B$2:$C$4002,2,FALSE)</f>
        <v>2.3596471134930203E-2</v>
      </c>
      <c r="L3886" s="25">
        <f t="shared" si="547"/>
        <v>47.19294226986041</v>
      </c>
      <c r="R3886" s="25">
        <v>3884</v>
      </c>
      <c r="S3886" s="25">
        <v>3883</v>
      </c>
      <c r="T3886" s="25">
        <f t="shared" si="551"/>
        <v>0.23280191638908432</v>
      </c>
      <c r="U3886" s="25">
        <f t="shared" si="548"/>
        <v>0.23707026949069152</v>
      </c>
      <c r="W3886" s="17">
        <f>Eingabe!H3887</f>
        <v>232</v>
      </c>
      <c r="X3886" s="17">
        <f t="shared" si="549"/>
        <v>2.3199999999999998</v>
      </c>
      <c r="Y3886" s="17">
        <f t="shared" si="550"/>
        <v>229.99999999999997</v>
      </c>
    </row>
    <row r="3887" spans="1:25" x14ac:dyDescent="0.15">
      <c r="A3887" s="82">
        <f t="shared" si="545"/>
        <v>6</v>
      </c>
      <c r="B3887" s="46">
        <v>43627.833333323913</v>
      </c>
      <c r="C3887" s="47">
        <f>Eingabe!G3888</f>
        <v>2.1</v>
      </c>
      <c r="D3887" s="77">
        <v>3887</v>
      </c>
      <c r="E3887" s="47"/>
      <c r="F3887" s="25">
        <f t="shared" si="543"/>
        <v>3.13</v>
      </c>
      <c r="G3887" s="25">
        <f>VLOOKUP(F3887,'Spezifische Werte'!$B$2:$C$4002,2,FALSE)</f>
        <v>1.0589326186624812E-2</v>
      </c>
      <c r="H3887" s="25">
        <f t="shared" si="546"/>
        <v>21.178652373249626</v>
      </c>
      <c r="J3887" s="25">
        <f t="shared" si="544"/>
        <v>3.15</v>
      </c>
      <c r="K3887" s="25">
        <f>VLOOKUP(J3887,'Spezifische Werte'!$B$2:$C$4002,2,FALSE)</f>
        <v>1.1019016897018549E-2</v>
      </c>
      <c r="L3887" s="25">
        <f t="shared" si="547"/>
        <v>22.038033794037098</v>
      </c>
      <c r="R3887" s="25">
        <v>3885</v>
      </c>
      <c r="S3887" s="25">
        <v>3884</v>
      </c>
      <c r="T3887" s="25">
        <f t="shared" si="551"/>
        <v>0.23280191638908432</v>
      </c>
      <c r="U3887" s="25">
        <f t="shared" si="548"/>
        <v>0.23707026949069152</v>
      </c>
      <c r="W3887" s="17">
        <f>Eingabe!H3888</f>
        <v>214</v>
      </c>
      <c r="X3887" s="17">
        <f t="shared" si="549"/>
        <v>2.14</v>
      </c>
      <c r="Y3887" s="17">
        <f t="shared" si="550"/>
        <v>210</v>
      </c>
    </row>
    <row r="3888" spans="1:25" x14ac:dyDescent="0.15">
      <c r="A3888" s="82">
        <f t="shared" si="545"/>
        <v>6</v>
      </c>
      <c r="B3888" s="46">
        <v>43627.874999990578</v>
      </c>
      <c r="C3888" s="47">
        <f>Eingabe!G3889</f>
        <v>0</v>
      </c>
      <c r="D3888" s="77">
        <v>3888</v>
      </c>
      <c r="E3888" s="47"/>
      <c r="F3888" s="25">
        <f t="shared" si="543"/>
        <v>0</v>
      </c>
      <c r="G3888" s="25">
        <f>VLOOKUP(F3888,'Spezifische Werte'!$B$2:$C$4002,2,FALSE)</f>
        <v>0</v>
      </c>
      <c r="H3888" s="25">
        <f t="shared" si="546"/>
        <v>0</v>
      </c>
      <c r="J3888" s="25">
        <f t="shared" si="544"/>
        <v>0</v>
      </c>
      <c r="K3888" s="25">
        <f>VLOOKUP(J3888,'Spezifische Werte'!$B$2:$C$4002,2,FALSE)</f>
        <v>0</v>
      </c>
      <c r="L3888" s="25">
        <f t="shared" si="547"/>
        <v>0</v>
      </c>
      <c r="R3888" s="25">
        <v>3886</v>
      </c>
      <c r="S3888" s="25">
        <v>3885</v>
      </c>
      <c r="T3888" s="25">
        <f t="shared" si="551"/>
        <v>0.23280191638908432</v>
      </c>
      <c r="U3888" s="25">
        <f t="shared" si="548"/>
        <v>0.23707026949069152</v>
      </c>
      <c r="W3888" s="17">
        <f>Eingabe!H3889</f>
        <v>196</v>
      </c>
      <c r="X3888" s="17">
        <f t="shared" si="549"/>
        <v>1.96</v>
      </c>
      <c r="Y3888" s="17">
        <f t="shared" si="550"/>
        <v>200</v>
      </c>
    </row>
    <row r="3889" spans="1:25" x14ac:dyDescent="0.15">
      <c r="A3889" s="82">
        <f t="shared" si="545"/>
        <v>6</v>
      </c>
      <c r="B3889" s="46">
        <v>43627.916666657242</v>
      </c>
      <c r="C3889" s="47">
        <f>Eingabe!G3890</f>
        <v>1</v>
      </c>
      <c r="D3889" s="77">
        <v>3889</v>
      </c>
      <c r="E3889" s="47"/>
      <c r="F3889" s="25">
        <f t="shared" si="543"/>
        <v>1.49</v>
      </c>
      <c r="G3889" s="25">
        <f>VLOOKUP(F3889,'Spezifische Werte'!$B$2:$C$4002,2,FALSE)</f>
        <v>6.4682605317823889E-5</v>
      </c>
      <c r="H3889" s="25">
        <f t="shared" si="546"/>
        <v>0.12936521063564776</v>
      </c>
      <c r="J3889" s="25">
        <f t="shared" si="544"/>
        <v>1.5</v>
      </c>
      <c r="K3889" s="25">
        <f>VLOOKUP(J3889,'Spezifische Werte'!$B$2:$C$4002,2,FALSE)</f>
        <v>6.8738350145803551E-5</v>
      </c>
      <c r="L3889" s="25">
        <f t="shared" si="547"/>
        <v>0.13747670029160711</v>
      </c>
      <c r="R3889" s="25">
        <v>3887</v>
      </c>
      <c r="S3889" s="25">
        <v>3886</v>
      </c>
      <c r="T3889" s="25">
        <f t="shared" si="551"/>
        <v>0.23280191638908432</v>
      </c>
      <c r="U3889" s="25">
        <f t="shared" si="548"/>
        <v>0.23707026949069152</v>
      </c>
      <c r="W3889" s="17">
        <f>Eingabe!H3890</f>
        <v>192</v>
      </c>
      <c r="X3889" s="17">
        <f t="shared" si="549"/>
        <v>1.92</v>
      </c>
      <c r="Y3889" s="17">
        <f t="shared" si="550"/>
        <v>190</v>
      </c>
    </row>
    <row r="3890" spans="1:25" x14ac:dyDescent="0.15">
      <c r="A3890" s="82">
        <f t="shared" si="545"/>
        <v>6</v>
      </c>
      <c r="B3890" s="46">
        <v>43627.958333323906</v>
      </c>
      <c r="C3890" s="47">
        <f>Eingabe!G3891</f>
        <v>2.9</v>
      </c>
      <c r="D3890" s="77">
        <v>3890</v>
      </c>
      <c r="E3890" s="47"/>
      <c r="F3890" s="25">
        <f t="shared" si="543"/>
        <v>4.33</v>
      </c>
      <c r="G3890" s="25">
        <f>VLOOKUP(F3890,'Spezifische Werte'!$B$2:$C$4002,2,FALSE)</f>
        <v>5.667919590547657E-2</v>
      </c>
      <c r="H3890" s="25">
        <f t="shared" si="546"/>
        <v>113.35839181095314</v>
      </c>
      <c r="J3890" s="25">
        <f t="shared" si="544"/>
        <v>4.3499999999999996</v>
      </c>
      <c r="K3890" s="25">
        <f>VLOOKUP(J3890,'Spezifische Werte'!$B$2:$C$4002,2,FALSE)</f>
        <v>5.7627330651301621E-2</v>
      </c>
      <c r="L3890" s="25">
        <f t="shared" si="547"/>
        <v>115.25466130260324</v>
      </c>
      <c r="R3890" s="25">
        <v>3888</v>
      </c>
      <c r="S3890" s="25">
        <v>3887</v>
      </c>
      <c r="T3890" s="25">
        <f t="shared" si="551"/>
        <v>0.23280191638908432</v>
      </c>
      <c r="U3890" s="25">
        <f t="shared" si="548"/>
        <v>0.23707026949069152</v>
      </c>
      <c r="W3890" s="17">
        <f>Eingabe!H3891</f>
        <v>196</v>
      </c>
      <c r="X3890" s="17">
        <f t="shared" si="549"/>
        <v>1.96</v>
      </c>
      <c r="Y3890" s="17">
        <f t="shared" si="550"/>
        <v>200</v>
      </c>
    </row>
    <row r="3891" spans="1:25" x14ac:dyDescent="0.15">
      <c r="A3891" s="82">
        <f t="shared" si="545"/>
        <v>6</v>
      </c>
      <c r="B3891" s="46">
        <v>43627.99999999057</v>
      </c>
      <c r="C3891" s="47">
        <f>Eingabe!G3892</f>
        <v>1.9</v>
      </c>
      <c r="D3891" s="77">
        <v>3891</v>
      </c>
      <c r="E3891" s="47"/>
      <c r="F3891" s="25">
        <f t="shared" si="543"/>
        <v>2.83</v>
      </c>
      <c r="G3891" s="25">
        <f>VLOOKUP(F3891,'Spezifische Werte'!$B$2:$C$4002,2,FALSE)</f>
        <v>5.3996541966473566E-3</v>
      </c>
      <c r="H3891" s="25">
        <f t="shared" si="546"/>
        <v>10.799308393294714</v>
      </c>
      <c r="J3891" s="25">
        <f t="shared" si="544"/>
        <v>2.85</v>
      </c>
      <c r="K3891" s="25">
        <f>VLOOKUP(J3891,'Spezifische Werte'!$B$2:$C$4002,2,FALSE)</f>
        <v>5.6714421172963415E-3</v>
      </c>
      <c r="L3891" s="25">
        <f t="shared" si="547"/>
        <v>11.342884234592683</v>
      </c>
      <c r="R3891" s="25">
        <v>3889</v>
      </c>
      <c r="S3891" s="25">
        <v>3888</v>
      </c>
      <c r="T3891" s="25">
        <f t="shared" si="551"/>
        <v>0.23280191638908432</v>
      </c>
      <c r="U3891" s="25">
        <f t="shared" si="548"/>
        <v>0.23707026949069152</v>
      </c>
      <c r="W3891" s="17">
        <f>Eingabe!H3892</f>
        <v>193</v>
      </c>
      <c r="X3891" s="17">
        <f t="shared" si="549"/>
        <v>1.93</v>
      </c>
      <c r="Y3891" s="17">
        <f t="shared" si="550"/>
        <v>190</v>
      </c>
    </row>
    <row r="3892" spans="1:25" x14ac:dyDescent="0.15">
      <c r="A3892" s="82">
        <f t="shared" si="545"/>
        <v>6</v>
      </c>
      <c r="B3892" s="46">
        <v>43628.041666657235</v>
      </c>
      <c r="C3892" s="47">
        <f>Eingabe!G3893</f>
        <v>1.2</v>
      </c>
      <c r="D3892" s="77">
        <v>3892</v>
      </c>
      <c r="E3892" s="47"/>
      <c r="F3892" s="25">
        <f t="shared" si="543"/>
        <v>1.79</v>
      </c>
      <c r="G3892" s="25">
        <f>VLOOKUP(F3892,'Spezifische Werte'!$B$2:$C$4002,2,FALSE)</f>
        <v>2.732045827896414E-4</v>
      </c>
      <c r="H3892" s="25">
        <f t="shared" si="546"/>
        <v>0.54640916557928276</v>
      </c>
      <c r="J3892" s="25">
        <f t="shared" si="544"/>
        <v>1.8</v>
      </c>
      <c r="K3892" s="25">
        <f>VLOOKUP(J3892,'Spezifische Werte'!$B$2:$C$4002,2,FALSE)</f>
        <v>2.8378103843694903E-4</v>
      </c>
      <c r="L3892" s="25">
        <f t="shared" si="547"/>
        <v>0.56756207687389804</v>
      </c>
      <c r="R3892" s="25">
        <v>3890</v>
      </c>
      <c r="S3892" s="25">
        <v>3889</v>
      </c>
      <c r="T3892" s="25">
        <f t="shared" si="551"/>
        <v>0.23280191638908432</v>
      </c>
      <c r="U3892" s="25">
        <f t="shared" si="548"/>
        <v>0.23707026949069152</v>
      </c>
      <c r="W3892" s="17">
        <f>Eingabe!H3893</f>
        <v>207</v>
      </c>
      <c r="X3892" s="17">
        <f t="shared" si="549"/>
        <v>2.0699999999999998</v>
      </c>
      <c r="Y3892" s="17">
        <f t="shared" si="550"/>
        <v>210</v>
      </c>
    </row>
    <row r="3893" spans="1:25" x14ac:dyDescent="0.15">
      <c r="A3893" s="82">
        <f t="shared" si="545"/>
        <v>6</v>
      </c>
      <c r="B3893" s="46">
        <v>43628.083333323899</v>
      </c>
      <c r="C3893" s="47">
        <f>Eingabe!G3894</f>
        <v>1.3</v>
      </c>
      <c r="D3893" s="77">
        <v>3893</v>
      </c>
      <c r="E3893" s="47"/>
      <c r="F3893" s="25">
        <f t="shared" si="543"/>
        <v>1.94</v>
      </c>
      <c r="G3893" s="25">
        <f>VLOOKUP(F3893,'Spezifische Werte'!$B$2:$C$4002,2,FALSE)</f>
        <v>4.6180923534292335E-4</v>
      </c>
      <c r="H3893" s="25">
        <f t="shared" si="546"/>
        <v>0.92361847068584668</v>
      </c>
      <c r="J3893" s="25">
        <f t="shared" si="544"/>
        <v>1.95</v>
      </c>
      <c r="K3893" s="25">
        <f>VLOOKUP(J3893,'Spezifische Werte'!$B$2:$C$4002,2,FALSE)</f>
        <v>4.7680243241041462E-4</v>
      </c>
      <c r="L3893" s="25">
        <f t="shared" si="547"/>
        <v>0.95360486482082929</v>
      </c>
      <c r="R3893" s="25">
        <v>3891</v>
      </c>
      <c r="S3893" s="25">
        <v>3890</v>
      </c>
      <c r="T3893" s="25">
        <f t="shared" si="551"/>
        <v>0.23280191638908432</v>
      </c>
      <c r="U3893" s="25">
        <f t="shared" si="548"/>
        <v>0.23707026949069152</v>
      </c>
      <c r="W3893" s="17">
        <f>Eingabe!H3894</f>
        <v>216</v>
      </c>
      <c r="X3893" s="17">
        <f t="shared" si="549"/>
        <v>2.16</v>
      </c>
      <c r="Y3893" s="17">
        <f t="shared" si="550"/>
        <v>220.00000000000003</v>
      </c>
    </row>
    <row r="3894" spans="1:25" x14ac:dyDescent="0.15">
      <c r="A3894" s="82">
        <f t="shared" si="545"/>
        <v>6</v>
      </c>
      <c r="B3894" s="46">
        <v>43628.124999990563</v>
      </c>
      <c r="C3894" s="47">
        <f>Eingabe!G3895</f>
        <v>1.5</v>
      </c>
      <c r="D3894" s="77">
        <v>3894</v>
      </c>
      <c r="E3894" s="47"/>
      <c r="F3894" s="25">
        <f t="shared" si="543"/>
        <v>2.2400000000000002</v>
      </c>
      <c r="G3894" s="25">
        <f>VLOOKUP(F3894,'Spezifische Werte'!$B$2:$C$4002,2,FALSE)</f>
        <v>1.1193746192255218E-3</v>
      </c>
      <c r="H3894" s="25">
        <f t="shared" si="546"/>
        <v>2.2387492384510437</v>
      </c>
      <c r="J3894" s="25">
        <f t="shared" si="544"/>
        <v>2.25</v>
      </c>
      <c r="K3894" s="25">
        <f>VLOOKUP(J3894,'Spezifische Werte'!$B$2:$C$4002,2,FALSE)</f>
        <v>1.1487981333340618E-3</v>
      </c>
      <c r="L3894" s="25">
        <f t="shared" si="547"/>
        <v>2.2975962666681236</v>
      </c>
      <c r="R3894" s="25">
        <v>3892</v>
      </c>
      <c r="S3894" s="25">
        <v>3891</v>
      </c>
      <c r="T3894" s="25">
        <f t="shared" si="551"/>
        <v>0.23280191638908432</v>
      </c>
      <c r="U3894" s="25">
        <f t="shared" si="548"/>
        <v>0.23707026949069152</v>
      </c>
      <c r="W3894" s="17">
        <f>Eingabe!H3895</f>
        <v>219</v>
      </c>
      <c r="X3894" s="17">
        <f t="shared" si="549"/>
        <v>2.19</v>
      </c>
      <c r="Y3894" s="17">
        <f t="shared" si="550"/>
        <v>220.00000000000003</v>
      </c>
    </row>
    <row r="3895" spans="1:25" x14ac:dyDescent="0.15">
      <c r="A3895" s="82">
        <f t="shared" si="545"/>
        <v>6</v>
      </c>
      <c r="B3895" s="46">
        <v>43628.166666657227</v>
      </c>
      <c r="C3895" s="47">
        <f>Eingabe!G3896</f>
        <v>2.1</v>
      </c>
      <c r="D3895" s="77">
        <v>3895</v>
      </c>
      <c r="E3895" s="47"/>
      <c r="F3895" s="25">
        <f t="shared" si="543"/>
        <v>3.13</v>
      </c>
      <c r="G3895" s="25">
        <f>VLOOKUP(F3895,'Spezifische Werte'!$B$2:$C$4002,2,FALSE)</f>
        <v>1.0589326186624812E-2</v>
      </c>
      <c r="H3895" s="25">
        <f t="shared" si="546"/>
        <v>21.178652373249626</v>
      </c>
      <c r="J3895" s="25">
        <f t="shared" si="544"/>
        <v>3.15</v>
      </c>
      <c r="K3895" s="25">
        <f>VLOOKUP(J3895,'Spezifische Werte'!$B$2:$C$4002,2,FALSE)</f>
        <v>1.1019016897018549E-2</v>
      </c>
      <c r="L3895" s="25">
        <f t="shared" si="547"/>
        <v>22.038033794037098</v>
      </c>
      <c r="R3895" s="25">
        <v>3893</v>
      </c>
      <c r="S3895" s="25">
        <v>3892</v>
      </c>
      <c r="T3895" s="25">
        <f t="shared" si="551"/>
        <v>0.23280191638908432</v>
      </c>
      <c r="U3895" s="25">
        <f t="shared" si="548"/>
        <v>0.23707026949069152</v>
      </c>
      <c r="W3895" s="17">
        <f>Eingabe!H3896</f>
        <v>227</v>
      </c>
      <c r="X3895" s="17">
        <f t="shared" si="549"/>
        <v>2.27</v>
      </c>
      <c r="Y3895" s="17">
        <f t="shared" si="550"/>
        <v>229.99999999999997</v>
      </c>
    </row>
    <row r="3896" spans="1:25" x14ac:dyDescent="0.15">
      <c r="A3896" s="82">
        <f t="shared" si="545"/>
        <v>6</v>
      </c>
      <c r="B3896" s="46">
        <v>43628.208333323892</v>
      </c>
      <c r="C3896" s="47">
        <f>Eingabe!G3897</f>
        <v>0.1</v>
      </c>
      <c r="D3896" s="77">
        <v>3896</v>
      </c>
      <c r="E3896" s="47"/>
      <c r="F3896" s="25">
        <f t="shared" si="543"/>
        <v>0.15</v>
      </c>
      <c r="G3896" s="25">
        <f>VLOOKUP(F3896,'Spezifische Werte'!$B$2:$C$4002,2,FALSE)</f>
        <v>0</v>
      </c>
      <c r="H3896" s="25">
        <f t="shared" si="546"/>
        <v>0</v>
      </c>
      <c r="J3896" s="25">
        <f t="shared" si="544"/>
        <v>0.15</v>
      </c>
      <c r="K3896" s="25">
        <f>VLOOKUP(J3896,'Spezifische Werte'!$B$2:$C$4002,2,FALSE)</f>
        <v>0</v>
      </c>
      <c r="L3896" s="25">
        <f t="shared" si="547"/>
        <v>0</v>
      </c>
      <c r="R3896" s="25">
        <v>3894</v>
      </c>
      <c r="S3896" s="25">
        <v>3893</v>
      </c>
      <c r="T3896" s="25">
        <f t="shared" si="551"/>
        <v>0.23280191638908432</v>
      </c>
      <c r="U3896" s="25">
        <f t="shared" si="548"/>
        <v>0.23707026949069152</v>
      </c>
      <c r="W3896" s="17">
        <f>Eingabe!H3897</f>
        <v>217</v>
      </c>
      <c r="X3896" s="17">
        <f t="shared" si="549"/>
        <v>2.17</v>
      </c>
      <c r="Y3896" s="17">
        <f t="shared" si="550"/>
        <v>220.00000000000003</v>
      </c>
    </row>
    <row r="3897" spans="1:25" x14ac:dyDescent="0.15">
      <c r="A3897" s="82">
        <f t="shared" si="545"/>
        <v>6</v>
      </c>
      <c r="B3897" s="46">
        <v>43628.249999990556</v>
      </c>
      <c r="C3897" s="47">
        <f>Eingabe!G3898</f>
        <v>0.7</v>
      </c>
      <c r="D3897" s="77">
        <v>3897</v>
      </c>
      <c r="E3897" s="47"/>
      <c r="F3897" s="25">
        <f t="shared" si="543"/>
        <v>1.04</v>
      </c>
      <c r="G3897" s="25">
        <f>VLOOKUP(F3897,'Spezifische Werte'!$B$2:$C$4002,2,FALSE)</f>
        <v>0</v>
      </c>
      <c r="H3897" s="25">
        <f t="shared" si="546"/>
        <v>0</v>
      </c>
      <c r="J3897" s="25">
        <f t="shared" si="544"/>
        <v>1.05</v>
      </c>
      <c r="K3897" s="25">
        <f>VLOOKUP(J3897,'Spezifische Werte'!$B$2:$C$4002,2,FALSE)</f>
        <v>0</v>
      </c>
      <c r="L3897" s="25">
        <f t="shared" si="547"/>
        <v>0</v>
      </c>
      <c r="R3897" s="25">
        <v>3895</v>
      </c>
      <c r="S3897" s="25">
        <v>3894</v>
      </c>
      <c r="T3897" s="25">
        <f t="shared" si="551"/>
        <v>0.23280191638908432</v>
      </c>
      <c r="U3897" s="25">
        <f t="shared" si="548"/>
        <v>0.23707026949069152</v>
      </c>
      <c r="W3897" s="17">
        <f>Eingabe!H3898</f>
        <v>199</v>
      </c>
      <c r="X3897" s="17">
        <f t="shared" si="549"/>
        <v>1.99</v>
      </c>
      <c r="Y3897" s="17">
        <f t="shared" si="550"/>
        <v>200</v>
      </c>
    </row>
    <row r="3898" spans="1:25" x14ac:dyDescent="0.15">
      <c r="A3898" s="82">
        <f t="shared" si="545"/>
        <v>6</v>
      </c>
      <c r="B3898" s="46">
        <v>43628.29166665722</v>
      </c>
      <c r="C3898" s="47">
        <f>Eingabe!G3899</f>
        <v>0.6</v>
      </c>
      <c r="D3898" s="77">
        <v>3898</v>
      </c>
      <c r="E3898" s="47"/>
      <c r="F3898" s="25">
        <f t="shared" si="543"/>
        <v>0.9</v>
      </c>
      <c r="G3898" s="25">
        <f>VLOOKUP(F3898,'Spezifische Werte'!$B$2:$C$4002,2,FALSE)</f>
        <v>0</v>
      </c>
      <c r="H3898" s="25">
        <f t="shared" si="546"/>
        <v>0</v>
      </c>
      <c r="J3898" s="25">
        <f t="shared" si="544"/>
        <v>0.9</v>
      </c>
      <c r="K3898" s="25">
        <f>VLOOKUP(J3898,'Spezifische Werte'!$B$2:$C$4002,2,FALSE)</f>
        <v>0</v>
      </c>
      <c r="L3898" s="25">
        <f t="shared" si="547"/>
        <v>0</v>
      </c>
      <c r="R3898" s="25">
        <v>3896</v>
      </c>
      <c r="S3898" s="25">
        <v>3895</v>
      </c>
      <c r="T3898" s="25">
        <f t="shared" si="551"/>
        <v>0.23280191638908432</v>
      </c>
      <c r="U3898" s="25">
        <f t="shared" si="548"/>
        <v>0.23707026949069152</v>
      </c>
      <c r="W3898" s="17">
        <f>Eingabe!H3899</f>
        <v>249</v>
      </c>
      <c r="X3898" s="17">
        <f t="shared" si="549"/>
        <v>2.4900000000000002</v>
      </c>
      <c r="Y3898" s="17">
        <f t="shared" si="550"/>
        <v>250</v>
      </c>
    </row>
    <row r="3899" spans="1:25" x14ac:dyDescent="0.15">
      <c r="A3899" s="82">
        <f t="shared" si="545"/>
        <v>6</v>
      </c>
      <c r="B3899" s="46">
        <v>43628.333333323884</v>
      </c>
      <c r="C3899" s="47">
        <f>Eingabe!G3900</f>
        <v>0.1</v>
      </c>
      <c r="D3899" s="77">
        <v>3899</v>
      </c>
      <c r="E3899" s="47"/>
      <c r="F3899" s="25">
        <f t="shared" si="543"/>
        <v>0.15</v>
      </c>
      <c r="G3899" s="25">
        <f>VLOOKUP(F3899,'Spezifische Werte'!$B$2:$C$4002,2,FALSE)</f>
        <v>0</v>
      </c>
      <c r="H3899" s="25">
        <f t="shared" si="546"/>
        <v>0</v>
      </c>
      <c r="J3899" s="25">
        <f t="shared" si="544"/>
        <v>0.15</v>
      </c>
      <c r="K3899" s="25">
        <f>VLOOKUP(J3899,'Spezifische Werte'!$B$2:$C$4002,2,FALSE)</f>
        <v>0</v>
      </c>
      <c r="L3899" s="25">
        <f t="shared" si="547"/>
        <v>0</v>
      </c>
      <c r="R3899" s="25">
        <v>3897</v>
      </c>
      <c r="S3899" s="25">
        <v>3896</v>
      </c>
      <c r="T3899" s="25">
        <f t="shared" si="551"/>
        <v>0.23280191638908432</v>
      </c>
      <c r="U3899" s="25">
        <f t="shared" si="548"/>
        <v>0.23707026949069152</v>
      </c>
      <c r="W3899" s="17">
        <f>Eingabe!H3900</f>
        <v>212</v>
      </c>
      <c r="X3899" s="17">
        <f t="shared" si="549"/>
        <v>2.12</v>
      </c>
      <c r="Y3899" s="17">
        <f t="shared" si="550"/>
        <v>210</v>
      </c>
    </row>
    <row r="3900" spans="1:25" x14ac:dyDescent="0.15">
      <c r="A3900" s="82">
        <f t="shared" si="545"/>
        <v>6</v>
      </c>
      <c r="B3900" s="46">
        <v>43628.374999990549</v>
      </c>
      <c r="C3900" s="47">
        <f>Eingabe!G3901</f>
        <v>0.4</v>
      </c>
      <c r="D3900" s="77">
        <v>3900</v>
      </c>
      <c r="E3900" s="47"/>
      <c r="F3900" s="25">
        <f t="shared" si="543"/>
        <v>0.6</v>
      </c>
      <c r="G3900" s="25">
        <f>VLOOKUP(F3900,'Spezifische Werte'!$B$2:$C$4002,2,FALSE)</f>
        <v>0</v>
      </c>
      <c r="H3900" s="25">
        <f t="shared" si="546"/>
        <v>0</v>
      </c>
      <c r="J3900" s="25">
        <f t="shared" si="544"/>
        <v>0.6</v>
      </c>
      <c r="K3900" s="25">
        <f>VLOOKUP(J3900,'Spezifische Werte'!$B$2:$C$4002,2,FALSE)</f>
        <v>0</v>
      </c>
      <c r="L3900" s="25">
        <f t="shared" si="547"/>
        <v>0</v>
      </c>
      <c r="R3900" s="25">
        <v>3898</v>
      </c>
      <c r="S3900" s="25">
        <v>3897</v>
      </c>
      <c r="T3900" s="25">
        <f t="shared" si="551"/>
        <v>0.23280191638908432</v>
      </c>
      <c r="U3900" s="25">
        <f t="shared" si="548"/>
        <v>0.23707026949069152</v>
      </c>
      <c r="W3900" s="17">
        <f>Eingabe!H3901</f>
        <v>152</v>
      </c>
      <c r="X3900" s="17">
        <f t="shared" si="549"/>
        <v>1.52</v>
      </c>
      <c r="Y3900" s="17">
        <f t="shared" si="550"/>
        <v>150</v>
      </c>
    </row>
    <row r="3901" spans="1:25" x14ac:dyDescent="0.15">
      <c r="A3901" s="82">
        <f t="shared" si="545"/>
        <v>6</v>
      </c>
      <c r="B3901" s="46">
        <v>43628.416666657213</v>
      </c>
      <c r="C3901" s="47">
        <f>Eingabe!G3902</f>
        <v>0.1</v>
      </c>
      <c r="D3901" s="77">
        <v>3901</v>
      </c>
      <c r="E3901" s="47"/>
      <c r="F3901" s="25">
        <f t="shared" si="543"/>
        <v>0.15</v>
      </c>
      <c r="G3901" s="25">
        <f>VLOOKUP(F3901,'Spezifische Werte'!$B$2:$C$4002,2,FALSE)</f>
        <v>0</v>
      </c>
      <c r="H3901" s="25">
        <f t="shared" si="546"/>
        <v>0</v>
      </c>
      <c r="J3901" s="25">
        <f t="shared" si="544"/>
        <v>0.15</v>
      </c>
      <c r="K3901" s="25">
        <f>VLOOKUP(J3901,'Spezifische Werte'!$B$2:$C$4002,2,FALSE)</f>
        <v>0</v>
      </c>
      <c r="L3901" s="25">
        <f t="shared" si="547"/>
        <v>0</v>
      </c>
      <c r="R3901" s="25">
        <v>3899</v>
      </c>
      <c r="S3901" s="25">
        <v>3898</v>
      </c>
      <c r="T3901" s="25">
        <f t="shared" si="551"/>
        <v>0.23280191638908432</v>
      </c>
      <c r="U3901" s="25">
        <f t="shared" si="548"/>
        <v>0.23707026949069152</v>
      </c>
      <c r="W3901" s="17">
        <f>Eingabe!H3902</f>
        <v>182</v>
      </c>
      <c r="X3901" s="17">
        <f t="shared" si="549"/>
        <v>1.82</v>
      </c>
      <c r="Y3901" s="17">
        <f t="shared" si="550"/>
        <v>180</v>
      </c>
    </row>
    <row r="3902" spans="1:25" x14ac:dyDescent="0.15">
      <c r="A3902" s="82">
        <f t="shared" si="545"/>
        <v>6</v>
      </c>
      <c r="B3902" s="46">
        <v>43628.458333323877</v>
      </c>
      <c r="C3902" s="47">
        <f>Eingabe!G3903</f>
        <v>0.6</v>
      </c>
      <c r="D3902" s="77">
        <v>3902</v>
      </c>
      <c r="E3902" s="47"/>
      <c r="F3902" s="25">
        <f t="shared" si="543"/>
        <v>0.9</v>
      </c>
      <c r="G3902" s="25">
        <f>VLOOKUP(F3902,'Spezifische Werte'!$B$2:$C$4002,2,FALSE)</f>
        <v>0</v>
      </c>
      <c r="H3902" s="25">
        <f t="shared" si="546"/>
        <v>0</v>
      </c>
      <c r="J3902" s="25">
        <f t="shared" si="544"/>
        <v>0.9</v>
      </c>
      <c r="K3902" s="25">
        <f>VLOOKUP(J3902,'Spezifische Werte'!$B$2:$C$4002,2,FALSE)</f>
        <v>0</v>
      </c>
      <c r="L3902" s="25">
        <f t="shared" si="547"/>
        <v>0</v>
      </c>
      <c r="R3902" s="25">
        <v>3900</v>
      </c>
      <c r="S3902" s="25">
        <v>3899</v>
      </c>
      <c r="T3902" s="25">
        <f t="shared" si="551"/>
        <v>0.23280191638908432</v>
      </c>
      <c r="U3902" s="25">
        <f t="shared" si="548"/>
        <v>0.23707026949069152</v>
      </c>
      <c r="W3902" s="17">
        <f>Eingabe!H3903</f>
        <v>189</v>
      </c>
      <c r="X3902" s="17">
        <f t="shared" si="549"/>
        <v>1.89</v>
      </c>
      <c r="Y3902" s="17">
        <f t="shared" si="550"/>
        <v>190</v>
      </c>
    </row>
    <row r="3903" spans="1:25" x14ac:dyDescent="0.15">
      <c r="A3903" s="82">
        <f t="shared" si="545"/>
        <v>6</v>
      </c>
      <c r="B3903" s="46">
        <v>43628.499999990541</v>
      </c>
      <c r="C3903" s="47">
        <f>Eingabe!G3904</f>
        <v>1</v>
      </c>
      <c r="D3903" s="77">
        <v>3903</v>
      </c>
      <c r="E3903" s="47"/>
      <c r="F3903" s="25">
        <f t="shared" si="543"/>
        <v>1.49</v>
      </c>
      <c r="G3903" s="25">
        <f>VLOOKUP(F3903,'Spezifische Werte'!$B$2:$C$4002,2,FALSE)</f>
        <v>6.4682605317823889E-5</v>
      </c>
      <c r="H3903" s="25">
        <f t="shared" si="546"/>
        <v>0.12936521063564776</v>
      </c>
      <c r="J3903" s="25">
        <f t="shared" si="544"/>
        <v>1.5</v>
      </c>
      <c r="K3903" s="25">
        <f>VLOOKUP(J3903,'Spezifische Werte'!$B$2:$C$4002,2,FALSE)</f>
        <v>6.8738350145803551E-5</v>
      </c>
      <c r="L3903" s="25">
        <f t="shared" si="547"/>
        <v>0.13747670029160711</v>
      </c>
      <c r="R3903" s="25">
        <v>3901</v>
      </c>
      <c r="S3903" s="25">
        <v>3900</v>
      </c>
      <c r="T3903" s="25">
        <f t="shared" si="551"/>
        <v>0.21201452653164604</v>
      </c>
      <c r="U3903" s="25">
        <f t="shared" si="548"/>
        <v>0.21609005654711874</v>
      </c>
      <c r="W3903" s="17">
        <f>Eingabe!H3904</f>
        <v>199</v>
      </c>
      <c r="X3903" s="17">
        <f t="shared" si="549"/>
        <v>1.99</v>
      </c>
      <c r="Y3903" s="17">
        <f t="shared" si="550"/>
        <v>200</v>
      </c>
    </row>
    <row r="3904" spans="1:25" x14ac:dyDescent="0.15">
      <c r="A3904" s="82">
        <f t="shared" si="545"/>
        <v>6</v>
      </c>
      <c r="B3904" s="46">
        <v>43628.541666657205</v>
      </c>
      <c r="C3904" s="47">
        <f>Eingabe!G3905</f>
        <v>2</v>
      </c>
      <c r="D3904" s="77">
        <v>3904</v>
      </c>
      <c r="E3904" s="47"/>
      <c r="F3904" s="25">
        <f t="shared" si="543"/>
        <v>2.98</v>
      </c>
      <c r="G3904" s="25">
        <f>VLOOKUP(F3904,'Spezifische Werte'!$B$2:$C$4002,2,FALSE)</f>
        <v>7.6819067373919353E-3</v>
      </c>
      <c r="H3904" s="25">
        <f t="shared" si="546"/>
        <v>15.363813474783871</v>
      </c>
      <c r="J3904" s="25">
        <f t="shared" si="544"/>
        <v>3</v>
      </c>
      <c r="K3904" s="25">
        <f>VLOOKUP(J3904,'Spezifische Werte'!$B$2:$C$4002,2,FALSE)</f>
        <v>8.0363231384606472E-3</v>
      </c>
      <c r="L3904" s="25">
        <f t="shared" si="547"/>
        <v>16.072646276921294</v>
      </c>
      <c r="R3904" s="25">
        <v>3902</v>
      </c>
      <c r="S3904" s="25">
        <v>3901</v>
      </c>
      <c r="T3904" s="25">
        <f t="shared" si="551"/>
        <v>0.21201452653164604</v>
      </c>
      <c r="U3904" s="25">
        <f t="shared" si="548"/>
        <v>0.21609005654711874</v>
      </c>
      <c r="W3904" s="17">
        <f>Eingabe!H3905</f>
        <v>220</v>
      </c>
      <c r="X3904" s="17">
        <f t="shared" si="549"/>
        <v>2.2000000000000002</v>
      </c>
      <c r="Y3904" s="17">
        <f t="shared" si="550"/>
        <v>220.00000000000003</v>
      </c>
    </row>
    <row r="3905" spans="1:25" x14ac:dyDescent="0.15">
      <c r="A3905" s="82">
        <f t="shared" si="545"/>
        <v>6</v>
      </c>
      <c r="B3905" s="46">
        <v>43628.58333332387</v>
      </c>
      <c r="C3905" s="47">
        <f>Eingabe!G3906</f>
        <v>3</v>
      </c>
      <c r="D3905" s="77">
        <v>3905</v>
      </c>
      <c r="E3905" s="47"/>
      <c r="F3905" s="25">
        <f t="shared" si="543"/>
        <v>4.4800000000000004</v>
      </c>
      <c r="G3905" s="25">
        <f>VLOOKUP(F3905,'Spezifische Werte'!$B$2:$C$4002,2,FALSE)</f>
        <v>6.3876775708421291E-2</v>
      </c>
      <c r="H3905" s="25">
        <f t="shared" si="546"/>
        <v>127.75355141684258</v>
      </c>
      <c r="J3905" s="25">
        <f t="shared" si="544"/>
        <v>4.5</v>
      </c>
      <c r="K3905" s="25">
        <f>VLOOKUP(J3905,'Spezifische Werte'!$B$2:$C$4002,2,FALSE)</f>
        <v>6.4854105449014127E-2</v>
      </c>
      <c r="L3905" s="25">
        <f t="shared" si="547"/>
        <v>129.70821089802826</v>
      </c>
      <c r="R3905" s="25">
        <v>3903</v>
      </c>
      <c r="S3905" s="25">
        <v>3902</v>
      </c>
      <c r="T3905" s="25">
        <f t="shared" si="551"/>
        <v>0.21201452653164604</v>
      </c>
      <c r="U3905" s="25">
        <f t="shared" si="548"/>
        <v>0.21609005654711874</v>
      </c>
      <c r="W3905" s="17">
        <f>Eingabe!H3906</f>
        <v>220</v>
      </c>
      <c r="X3905" s="17">
        <f t="shared" si="549"/>
        <v>2.2000000000000002</v>
      </c>
      <c r="Y3905" s="17">
        <f t="shared" si="550"/>
        <v>220.00000000000003</v>
      </c>
    </row>
    <row r="3906" spans="1:25" x14ac:dyDescent="0.15">
      <c r="A3906" s="82">
        <f t="shared" si="545"/>
        <v>6</v>
      </c>
      <c r="B3906" s="46">
        <v>43628.624999990534</v>
      </c>
      <c r="C3906" s="47">
        <f>Eingabe!G3907</f>
        <v>2.5</v>
      </c>
      <c r="D3906" s="77">
        <v>3906</v>
      </c>
      <c r="E3906" s="47"/>
      <c r="F3906" s="25">
        <f t="shared" si="543"/>
        <v>3.73</v>
      </c>
      <c r="G3906" s="25">
        <f>VLOOKUP(F3906,'Spezifische Werte'!$B$2:$C$4002,2,FALSE)</f>
        <v>2.895161356886641E-2</v>
      </c>
      <c r="H3906" s="25">
        <f t="shared" si="546"/>
        <v>57.90322713773282</v>
      </c>
      <c r="J3906" s="25">
        <f t="shared" si="544"/>
        <v>3.75</v>
      </c>
      <c r="K3906" s="25">
        <f>VLOOKUP(J3906,'Spezifische Werte'!$B$2:$C$4002,2,FALSE)</f>
        <v>2.9822636466446242E-2</v>
      </c>
      <c r="L3906" s="25">
        <f t="shared" si="547"/>
        <v>59.645272932892482</v>
      </c>
      <c r="R3906" s="25">
        <v>3904</v>
      </c>
      <c r="S3906" s="25">
        <v>3903</v>
      </c>
      <c r="T3906" s="25">
        <f t="shared" si="551"/>
        <v>0.21201452653164604</v>
      </c>
      <c r="U3906" s="25">
        <f t="shared" si="548"/>
        <v>0.21609005654711874</v>
      </c>
      <c r="W3906" s="17">
        <f>Eingabe!H3907</f>
        <v>210</v>
      </c>
      <c r="X3906" s="17">
        <f t="shared" si="549"/>
        <v>2.1</v>
      </c>
      <c r="Y3906" s="17">
        <f t="shared" si="550"/>
        <v>210</v>
      </c>
    </row>
    <row r="3907" spans="1:25" x14ac:dyDescent="0.15">
      <c r="A3907" s="82">
        <f t="shared" si="545"/>
        <v>6</v>
      </c>
      <c r="B3907" s="46">
        <v>43628.666666657198</v>
      </c>
      <c r="C3907" s="47">
        <f>Eingabe!G3908</f>
        <v>2.5</v>
      </c>
      <c r="D3907" s="77">
        <v>3907</v>
      </c>
      <c r="E3907" s="47"/>
      <c r="F3907" s="25">
        <f t="shared" ref="F3907:F3970" si="552">ROUND(C3907*($O$4/$O$5)^$O$7,2)</f>
        <v>3.73</v>
      </c>
      <c r="G3907" s="25">
        <f>VLOOKUP(F3907,'Spezifische Werte'!$B$2:$C$4002,2,FALSE)</f>
        <v>2.895161356886641E-2</v>
      </c>
      <c r="H3907" s="25">
        <f t="shared" si="546"/>
        <v>57.90322713773282</v>
      </c>
      <c r="J3907" s="25">
        <f t="shared" ref="J3907:J3970" si="553">ROUND(C3907*(LN($O$4/$O$8)/LN($O$5/$O$8)),2)</f>
        <v>3.75</v>
      </c>
      <c r="K3907" s="25">
        <f>VLOOKUP(J3907,'Spezifische Werte'!$B$2:$C$4002,2,FALSE)</f>
        <v>2.9822636466446242E-2</v>
      </c>
      <c r="L3907" s="25">
        <f t="shared" si="547"/>
        <v>59.645272932892482</v>
      </c>
      <c r="R3907" s="25">
        <v>3905</v>
      </c>
      <c r="S3907" s="25">
        <v>3904</v>
      </c>
      <c r="T3907" s="25">
        <f t="shared" si="551"/>
        <v>0.21201452653164604</v>
      </c>
      <c r="U3907" s="25">
        <f t="shared" si="548"/>
        <v>0.21609005654711874</v>
      </c>
      <c r="W3907" s="17">
        <f>Eingabe!H3908</f>
        <v>209</v>
      </c>
      <c r="X3907" s="17">
        <f t="shared" si="549"/>
        <v>2.09</v>
      </c>
      <c r="Y3907" s="17">
        <f t="shared" si="550"/>
        <v>210</v>
      </c>
    </row>
    <row r="3908" spans="1:25" x14ac:dyDescent="0.15">
      <c r="A3908" s="82">
        <f t="shared" ref="A3908:A3971" si="554">MONTH(B3908)</f>
        <v>6</v>
      </c>
      <c r="B3908" s="46">
        <v>43628.708333323862</v>
      </c>
      <c r="C3908" s="47">
        <f>Eingabe!G3909</f>
        <v>2</v>
      </c>
      <c r="D3908" s="77">
        <v>3908</v>
      </c>
      <c r="E3908" s="47"/>
      <c r="F3908" s="25">
        <f t="shared" si="552"/>
        <v>2.98</v>
      </c>
      <c r="G3908" s="25">
        <f>VLOOKUP(F3908,'Spezifische Werte'!$B$2:$C$4002,2,FALSE)</f>
        <v>7.6819067373919353E-3</v>
      </c>
      <c r="H3908" s="25">
        <f t="shared" ref="H3908:H3971" si="555">G3908*$O$9*1000</f>
        <v>15.363813474783871</v>
      </c>
      <c r="J3908" s="25">
        <f t="shared" si="553"/>
        <v>3</v>
      </c>
      <c r="K3908" s="25">
        <f>VLOOKUP(J3908,'Spezifische Werte'!$B$2:$C$4002,2,FALSE)</f>
        <v>8.0363231384606472E-3</v>
      </c>
      <c r="L3908" s="25">
        <f t="shared" ref="L3908:L3971" si="556">K3908*$O$9*1000</f>
        <v>16.072646276921294</v>
      </c>
      <c r="R3908" s="25">
        <v>3906</v>
      </c>
      <c r="S3908" s="25">
        <v>3905</v>
      </c>
      <c r="T3908" s="25">
        <f t="shared" si="551"/>
        <v>0.21201452653164604</v>
      </c>
      <c r="U3908" s="25">
        <f t="shared" ref="U3908:U3971" si="557">LARGE($L$3:$L$8762,R3908)/1000</f>
        <v>0.21609005654711874</v>
      </c>
      <c r="W3908" s="17">
        <f>Eingabe!H3909</f>
        <v>222</v>
      </c>
      <c r="X3908" s="17">
        <f t="shared" ref="X3908:X3971" si="558">W3908/100</f>
        <v>2.2200000000000002</v>
      </c>
      <c r="Y3908" s="17">
        <f t="shared" ref="Y3908:Y3971" si="559">ROUND(X3908,1)*100</f>
        <v>220.00000000000003</v>
      </c>
    </row>
    <row r="3909" spans="1:25" x14ac:dyDescent="0.15">
      <c r="A3909" s="82">
        <f t="shared" si="554"/>
        <v>6</v>
      </c>
      <c r="B3909" s="46">
        <v>43628.749999990527</v>
      </c>
      <c r="C3909" s="47">
        <f>Eingabe!G3910</f>
        <v>6.5</v>
      </c>
      <c r="D3909" s="77">
        <v>3909</v>
      </c>
      <c r="E3909" s="47"/>
      <c r="F3909" s="25">
        <f t="shared" si="552"/>
        <v>9.6999999999999993</v>
      </c>
      <c r="G3909" s="25">
        <f>VLOOKUP(F3909,'Spezifische Werte'!$B$2:$C$4002,2,FALSE)</f>
        <v>0.69796521003178913</v>
      </c>
      <c r="H3909" s="25">
        <f t="shared" si="555"/>
        <v>1395.9304200635784</v>
      </c>
      <c r="J3909" s="25">
        <f t="shared" si="553"/>
        <v>9.75</v>
      </c>
      <c r="K3909" s="25">
        <f>VLOOKUP(J3909,'Spezifische Werte'!$B$2:$C$4002,2,FALSE)</f>
        <v>0.70553224205682485</v>
      </c>
      <c r="L3909" s="25">
        <f t="shared" si="556"/>
        <v>1411.0644841136498</v>
      </c>
      <c r="R3909" s="25">
        <v>3907</v>
      </c>
      <c r="S3909" s="25">
        <v>3906</v>
      </c>
      <c r="T3909" s="25">
        <f t="shared" si="551"/>
        <v>0.21201452653164604</v>
      </c>
      <c r="U3909" s="25">
        <f t="shared" si="557"/>
        <v>0.21609005654711874</v>
      </c>
      <c r="W3909" s="17">
        <f>Eingabe!H3910</f>
        <v>246</v>
      </c>
      <c r="X3909" s="17">
        <f t="shared" si="558"/>
        <v>2.46</v>
      </c>
      <c r="Y3909" s="17">
        <f t="shared" si="559"/>
        <v>250</v>
      </c>
    </row>
    <row r="3910" spans="1:25" x14ac:dyDescent="0.15">
      <c r="A3910" s="82">
        <f t="shared" si="554"/>
        <v>6</v>
      </c>
      <c r="B3910" s="46">
        <v>43628.791666657191</v>
      </c>
      <c r="C3910" s="47">
        <f>Eingabe!G3911</f>
        <v>6.6</v>
      </c>
      <c r="D3910" s="77">
        <v>3910</v>
      </c>
      <c r="E3910" s="47"/>
      <c r="F3910" s="25">
        <f t="shared" si="552"/>
        <v>9.85</v>
      </c>
      <c r="G3910" s="25">
        <f>VLOOKUP(F3910,'Spezifische Werte'!$B$2:$C$4002,2,FALSE)</f>
        <v>0.72027431855487523</v>
      </c>
      <c r="H3910" s="25">
        <f t="shared" si="555"/>
        <v>1440.5486371097504</v>
      </c>
      <c r="J3910" s="25">
        <f t="shared" si="553"/>
        <v>9.9</v>
      </c>
      <c r="K3910" s="25">
        <f>VLOOKUP(J3910,'Spezifische Werte'!$B$2:$C$4002,2,FALSE)</f>
        <v>0.72744279855046079</v>
      </c>
      <c r="L3910" s="25">
        <f t="shared" si="556"/>
        <v>1454.8855971009216</v>
      </c>
      <c r="R3910" s="25">
        <v>3908</v>
      </c>
      <c r="S3910" s="25">
        <v>3907</v>
      </c>
      <c r="T3910" s="25">
        <f t="shared" ref="T3910:T3973" si="560">LARGE($H$3:$H$8762,R3910)/1000</f>
        <v>0.21201452653164604</v>
      </c>
      <c r="U3910" s="25">
        <f t="shared" si="557"/>
        <v>0.21609005654711874</v>
      </c>
      <c r="W3910" s="17">
        <f>Eingabe!H3911</f>
        <v>213</v>
      </c>
      <c r="X3910" s="17">
        <f t="shared" si="558"/>
        <v>2.13</v>
      </c>
      <c r="Y3910" s="17">
        <f t="shared" si="559"/>
        <v>210</v>
      </c>
    </row>
    <row r="3911" spans="1:25" x14ac:dyDescent="0.15">
      <c r="A3911" s="82">
        <f t="shared" si="554"/>
        <v>6</v>
      </c>
      <c r="B3911" s="46">
        <v>43628.833333323855</v>
      </c>
      <c r="C3911" s="47">
        <f>Eingabe!G3912</f>
        <v>6.7</v>
      </c>
      <c r="D3911" s="77">
        <v>3911</v>
      </c>
      <c r="E3911" s="47"/>
      <c r="F3911" s="25">
        <f t="shared" si="552"/>
        <v>10</v>
      </c>
      <c r="G3911" s="25">
        <f>VLOOKUP(F3911,'Spezifische Werte'!$B$2:$C$4002,2,FALSE)</f>
        <v>0.74135823084117802</v>
      </c>
      <c r="H3911" s="25">
        <f t="shared" si="555"/>
        <v>1482.7164616823561</v>
      </c>
      <c r="J3911" s="25">
        <f t="shared" si="553"/>
        <v>10.050000000000001</v>
      </c>
      <c r="K3911" s="25">
        <f>VLOOKUP(J3911,'Spezifische Werte'!$B$2:$C$4002,2,FALSE)</f>
        <v>0.74809941702480209</v>
      </c>
      <c r="L3911" s="25">
        <f t="shared" si="556"/>
        <v>1496.1988340496041</v>
      </c>
      <c r="R3911" s="25">
        <v>3909</v>
      </c>
      <c r="S3911" s="25">
        <v>3908</v>
      </c>
      <c r="T3911" s="25">
        <f t="shared" si="560"/>
        <v>0.21201452653164604</v>
      </c>
      <c r="U3911" s="25">
        <f t="shared" si="557"/>
        <v>0.21609005654711874</v>
      </c>
      <c r="W3911" s="17">
        <f>Eingabe!H3912</f>
        <v>205</v>
      </c>
      <c r="X3911" s="17">
        <f t="shared" si="558"/>
        <v>2.0499999999999998</v>
      </c>
      <c r="Y3911" s="17">
        <f t="shared" si="559"/>
        <v>210</v>
      </c>
    </row>
    <row r="3912" spans="1:25" x14ac:dyDescent="0.15">
      <c r="A3912" s="82">
        <f t="shared" si="554"/>
        <v>6</v>
      </c>
      <c r="B3912" s="46">
        <v>43628.874999990519</v>
      </c>
      <c r="C3912" s="47">
        <f>Eingabe!G3913</f>
        <v>6.6</v>
      </c>
      <c r="D3912" s="77">
        <v>3912</v>
      </c>
      <c r="E3912" s="47"/>
      <c r="F3912" s="25">
        <f t="shared" si="552"/>
        <v>9.85</v>
      </c>
      <c r="G3912" s="25">
        <f>VLOOKUP(F3912,'Spezifische Werte'!$B$2:$C$4002,2,FALSE)</f>
        <v>0.72027431855487523</v>
      </c>
      <c r="H3912" s="25">
        <f t="shared" si="555"/>
        <v>1440.5486371097504</v>
      </c>
      <c r="J3912" s="25">
        <f t="shared" si="553"/>
        <v>9.9</v>
      </c>
      <c r="K3912" s="25">
        <f>VLOOKUP(J3912,'Spezifische Werte'!$B$2:$C$4002,2,FALSE)</f>
        <v>0.72744279855046079</v>
      </c>
      <c r="L3912" s="25">
        <f t="shared" si="556"/>
        <v>1454.8855971009216</v>
      </c>
      <c r="R3912" s="25">
        <v>3910</v>
      </c>
      <c r="S3912" s="25">
        <v>3909</v>
      </c>
      <c r="T3912" s="25">
        <f t="shared" si="560"/>
        <v>0.21201452653164604</v>
      </c>
      <c r="U3912" s="25">
        <f t="shared" si="557"/>
        <v>0.21609005654711874</v>
      </c>
      <c r="W3912" s="17">
        <f>Eingabe!H3913</f>
        <v>194</v>
      </c>
      <c r="X3912" s="17">
        <f t="shared" si="558"/>
        <v>1.94</v>
      </c>
      <c r="Y3912" s="17">
        <f t="shared" si="559"/>
        <v>190</v>
      </c>
    </row>
    <row r="3913" spans="1:25" x14ac:dyDescent="0.15">
      <c r="A3913" s="82">
        <f t="shared" si="554"/>
        <v>6</v>
      </c>
      <c r="B3913" s="46">
        <v>43628.916666657184</v>
      </c>
      <c r="C3913" s="47">
        <f>Eingabe!G3914</f>
        <v>6.3</v>
      </c>
      <c r="D3913" s="77">
        <v>3913</v>
      </c>
      <c r="E3913" s="47"/>
      <c r="F3913" s="25">
        <f t="shared" si="552"/>
        <v>9.4</v>
      </c>
      <c r="G3913" s="25">
        <f>VLOOKUP(F3913,'Spezifische Werte'!$B$2:$C$4002,2,FALSE)</f>
        <v>0.65003553309220252</v>
      </c>
      <c r="H3913" s="25">
        <f t="shared" si="555"/>
        <v>1300.071066184405</v>
      </c>
      <c r="J3913" s="25">
        <f t="shared" si="553"/>
        <v>9.4499999999999993</v>
      </c>
      <c r="K3913" s="25">
        <f>VLOOKUP(J3913,'Spezifische Werte'!$B$2:$C$4002,2,FALSE)</f>
        <v>0.65830260757456582</v>
      </c>
      <c r="L3913" s="25">
        <f t="shared" si="556"/>
        <v>1316.6052151491317</v>
      </c>
      <c r="R3913" s="25">
        <v>3911</v>
      </c>
      <c r="S3913" s="25">
        <v>3910</v>
      </c>
      <c r="T3913" s="25">
        <f t="shared" si="560"/>
        <v>0.21201452653164604</v>
      </c>
      <c r="U3913" s="25">
        <f t="shared" si="557"/>
        <v>0.21609005654711874</v>
      </c>
      <c r="W3913" s="17">
        <f>Eingabe!H3914</f>
        <v>171</v>
      </c>
      <c r="X3913" s="17">
        <f t="shared" si="558"/>
        <v>1.71</v>
      </c>
      <c r="Y3913" s="17">
        <f t="shared" si="559"/>
        <v>170</v>
      </c>
    </row>
    <row r="3914" spans="1:25" x14ac:dyDescent="0.15">
      <c r="A3914" s="82">
        <f t="shared" si="554"/>
        <v>6</v>
      </c>
      <c r="B3914" s="46">
        <v>43628.958333323848</v>
      </c>
      <c r="C3914" s="47">
        <f>Eingabe!G3915</f>
        <v>5.9</v>
      </c>
      <c r="D3914" s="77">
        <v>3914</v>
      </c>
      <c r="E3914" s="47"/>
      <c r="F3914" s="25">
        <f t="shared" si="552"/>
        <v>8.8000000000000007</v>
      </c>
      <c r="G3914" s="25">
        <f>VLOOKUP(F3914,'Spezifische Werte'!$B$2:$C$4002,2,FALSE)</f>
        <v>0.54660374975483961</v>
      </c>
      <c r="H3914" s="25">
        <f t="shared" si="555"/>
        <v>1093.2074995096791</v>
      </c>
      <c r="J3914" s="25">
        <f t="shared" si="553"/>
        <v>8.85</v>
      </c>
      <c r="K3914" s="25">
        <f>VLOOKUP(J3914,'Spezifische Werte'!$B$2:$C$4002,2,FALSE)</f>
        <v>0.55531067469875062</v>
      </c>
      <c r="L3914" s="25">
        <f t="shared" si="556"/>
        <v>1110.6213493975013</v>
      </c>
      <c r="R3914" s="25">
        <v>3912</v>
      </c>
      <c r="S3914" s="25">
        <v>3911</v>
      </c>
      <c r="T3914" s="25">
        <f t="shared" si="560"/>
        <v>0.21201452653164604</v>
      </c>
      <c r="U3914" s="25">
        <f t="shared" si="557"/>
        <v>0.21609005654711874</v>
      </c>
      <c r="W3914" s="17">
        <f>Eingabe!H3915</f>
        <v>146</v>
      </c>
      <c r="X3914" s="17">
        <f t="shared" si="558"/>
        <v>1.46</v>
      </c>
      <c r="Y3914" s="17">
        <f t="shared" si="559"/>
        <v>150</v>
      </c>
    </row>
    <row r="3915" spans="1:25" x14ac:dyDescent="0.15">
      <c r="A3915" s="82">
        <f t="shared" si="554"/>
        <v>6</v>
      </c>
      <c r="B3915" s="46">
        <v>43628.999999990512</v>
      </c>
      <c r="C3915" s="47">
        <f>Eingabe!G3916</f>
        <v>6.3</v>
      </c>
      <c r="D3915" s="77">
        <v>3915</v>
      </c>
      <c r="E3915" s="47"/>
      <c r="F3915" s="25">
        <f t="shared" si="552"/>
        <v>9.4</v>
      </c>
      <c r="G3915" s="25">
        <f>VLOOKUP(F3915,'Spezifische Werte'!$B$2:$C$4002,2,FALSE)</f>
        <v>0.65003553309220252</v>
      </c>
      <c r="H3915" s="25">
        <f t="shared" si="555"/>
        <v>1300.071066184405</v>
      </c>
      <c r="J3915" s="25">
        <f t="shared" si="553"/>
        <v>9.4499999999999993</v>
      </c>
      <c r="K3915" s="25">
        <f>VLOOKUP(J3915,'Spezifische Werte'!$B$2:$C$4002,2,FALSE)</f>
        <v>0.65830260757456582</v>
      </c>
      <c r="L3915" s="25">
        <f t="shared" si="556"/>
        <v>1316.6052151491317</v>
      </c>
      <c r="R3915" s="25">
        <v>3913</v>
      </c>
      <c r="S3915" s="25">
        <v>3912</v>
      </c>
      <c r="T3915" s="25">
        <f t="shared" si="560"/>
        <v>0.21201452653164604</v>
      </c>
      <c r="U3915" s="25">
        <f t="shared" si="557"/>
        <v>0.21609005654711874</v>
      </c>
      <c r="W3915" s="17">
        <f>Eingabe!H3916</f>
        <v>119</v>
      </c>
      <c r="X3915" s="17">
        <f t="shared" si="558"/>
        <v>1.19</v>
      </c>
      <c r="Y3915" s="17">
        <f t="shared" si="559"/>
        <v>120</v>
      </c>
    </row>
    <row r="3916" spans="1:25" x14ac:dyDescent="0.15">
      <c r="A3916" s="82">
        <f t="shared" si="554"/>
        <v>6</v>
      </c>
      <c r="B3916" s="46">
        <v>43629.041666657176</v>
      </c>
      <c r="C3916" s="47">
        <f>Eingabe!G3917</f>
        <v>5.6</v>
      </c>
      <c r="D3916" s="77">
        <v>3916</v>
      </c>
      <c r="E3916" s="47"/>
      <c r="F3916" s="25">
        <f t="shared" si="552"/>
        <v>8.35</v>
      </c>
      <c r="G3916" s="25">
        <f>VLOOKUP(F3916,'Spezifische Werte'!$B$2:$C$4002,2,FALSE)</f>
        <v>0.46963573954984494</v>
      </c>
      <c r="H3916" s="25">
        <f t="shared" si="555"/>
        <v>939.27147909968994</v>
      </c>
      <c r="J3916" s="25">
        <f t="shared" si="553"/>
        <v>8.4</v>
      </c>
      <c r="K3916" s="25">
        <f>VLOOKUP(J3916,'Spezifische Werte'!$B$2:$C$4002,2,FALSE)</f>
        <v>0.47799983664408341</v>
      </c>
      <c r="L3916" s="25">
        <f t="shared" si="556"/>
        <v>955.99967328816683</v>
      </c>
      <c r="R3916" s="25">
        <v>3914</v>
      </c>
      <c r="S3916" s="25">
        <v>3913</v>
      </c>
      <c r="T3916" s="25">
        <f t="shared" si="560"/>
        <v>0.21201452653164604</v>
      </c>
      <c r="U3916" s="25">
        <f t="shared" si="557"/>
        <v>0.21609005654711874</v>
      </c>
      <c r="W3916" s="17">
        <f>Eingabe!H3917</f>
        <v>100</v>
      </c>
      <c r="X3916" s="17">
        <f t="shared" si="558"/>
        <v>1</v>
      </c>
      <c r="Y3916" s="17">
        <f t="shared" si="559"/>
        <v>100</v>
      </c>
    </row>
    <row r="3917" spans="1:25" x14ac:dyDescent="0.15">
      <c r="A3917" s="82">
        <f t="shared" si="554"/>
        <v>6</v>
      </c>
      <c r="B3917" s="46">
        <v>43629.083333323841</v>
      </c>
      <c r="C3917" s="47">
        <f>Eingabe!G3918</f>
        <v>6.4</v>
      </c>
      <c r="D3917" s="77">
        <v>3917</v>
      </c>
      <c r="E3917" s="47"/>
      <c r="F3917" s="25">
        <f t="shared" si="552"/>
        <v>9.5500000000000007</v>
      </c>
      <c r="G3917" s="25">
        <f>VLOOKUP(F3917,'Spezifische Werte'!$B$2:$C$4002,2,FALSE)</f>
        <v>0.67451952571721774</v>
      </c>
      <c r="H3917" s="25">
        <f t="shared" si="555"/>
        <v>1349.0390514344356</v>
      </c>
      <c r="J3917" s="25">
        <f t="shared" si="553"/>
        <v>9.6</v>
      </c>
      <c r="K3917" s="25">
        <f>VLOOKUP(J3917,'Spezifische Werte'!$B$2:$C$4002,2,FALSE)</f>
        <v>0.6824555696232707</v>
      </c>
      <c r="L3917" s="25">
        <f t="shared" si="556"/>
        <v>1364.9111392465413</v>
      </c>
      <c r="R3917" s="25">
        <v>3915</v>
      </c>
      <c r="S3917" s="25">
        <v>3914</v>
      </c>
      <c r="T3917" s="25">
        <f t="shared" si="560"/>
        <v>0.21201452653164604</v>
      </c>
      <c r="U3917" s="25">
        <f t="shared" si="557"/>
        <v>0.21609005654711874</v>
      </c>
      <c r="W3917" s="17">
        <f>Eingabe!H3918</f>
        <v>91</v>
      </c>
      <c r="X3917" s="17">
        <f t="shared" si="558"/>
        <v>0.91</v>
      </c>
      <c r="Y3917" s="17">
        <f t="shared" si="559"/>
        <v>90</v>
      </c>
    </row>
    <row r="3918" spans="1:25" x14ac:dyDescent="0.15">
      <c r="A3918" s="82">
        <f t="shared" si="554"/>
        <v>6</v>
      </c>
      <c r="B3918" s="46">
        <v>43629.124999990505</v>
      </c>
      <c r="C3918" s="47">
        <f>Eingabe!G3919</f>
        <v>6.3</v>
      </c>
      <c r="D3918" s="77">
        <v>3918</v>
      </c>
      <c r="E3918" s="47"/>
      <c r="F3918" s="25">
        <f t="shared" si="552"/>
        <v>9.4</v>
      </c>
      <c r="G3918" s="25">
        <f>VLOOKUP(F3918,'Spezifische Werte'!$B$2:$C$4002,2,FALSE)</f>
        <v>0.65003553309220252</v>
      </c>
      <c r="H3918" s="25">
        <f t="shared" si="555"/>
        <v>1300.071066184405</v>
      </c>
      <c r="J3918" s="25">
        <f t="shared" si="553"/>
        <v>9.4499999999999993</v>
      </c>
      <c r="K3918" s="25">
        <f>VLOOKUP(J3918,'Spezifische Werte'!$B$2:$C$4002,2,FALSE)</f>
        <v>0.65830260757456582</v>
      </c>
      <c r="L3918" s="25">
        <f t="shared" si="556"/>
        <v>1316.6052151491317</v>
      </c>
      <c r="R3918" s="25">
        <v>3916</v>
      </c>
      <c r="S3918" s="25">
        <v>3915</v>
      </c>
      <c r="T3918" s="25">
        <f t="shared" si="560"/>
        <v>0.21201452653164604</v>
      </c>
      <c r="U3918" s="25">
        <f t="shared" si="557"/>
        <v>0.21609005654711874</v>
      </c>
      <c r="W3918" s="17">
        <f>Eingabe!H3919</f>
        <v>103</v>
      </c>
      <c r="X3918" s="17">
        <f t="shared" si="558"/>
        <v>1.03</v>
      </c>
      <c r="Y3918" s="17">
        <f t="shared" si="559"/>
        <v>100</v>
      </c>
    </row>
    <row r="3919" spans="1:25" x14ac:dyDescent="0.15">
      <c r="A3919" s="82">
        <f t="shared" si="554"/>
        <v>6</v>
      </c>
      <c r="B3919" s="46">
        <v>43629.166666657169</v>
      </c>
      <c r="C3919" s="47">
        <f>Eingabe!G3920</f>
        <v>6</v>
      </c>
      <c r="D3919" s="77">
        <v>3919</v>
      </c>
      <c r="E3919" s="47"/>
      <c r="F3919" s="25">
        <f t="shared" si="552"/>
        <v>8.9499999999999993</v>
      </c>
      <c r="G3919" s="25">
        <f>VLOOKUP(F3919,'Spezifische Werte'!$B$2:$C$4002,2,FALSE)</f>
        <v>0.57274769367218936</v>
      </c>
      <c r="H3919" s="25">
        <f t="shared" si="555"/>
        <v>1145.4953873443787</v>
      </c>
      <c r="J3919" s="25">
        <f t="shared" si="553"/>
        <v>9</v>
      </c>
      <c r="K3919" s="25">
        <f>VLOOKUP(J3919,'Spezifische Werte'!$B$2:$C$4002,2,FALSE)</f>
        <v>0.58146600886357502</v>
      </c>
      <c r="L3919" s="25">
        <f t="shared" si="556"/>
        <v>1162.93201772715</v>
      </c>
      <c r="R3919" s="25">
        <v>3917</v>
      </c>
      <c r="S3919" s="25">
        <v>3916</v>
      </c>
      <c r="T3919" s="25">
        <f t="shared" si="560"/>
        <v>0.21201452653164604</v>
      </c>
      <c r="U3919" s="25">
        <f t="shared" si="557"/>
        <v>0.21609005654711874</v>
      </c>
      <c r="W3919" s="17">
        <f>Eingabe!H3920</f>
        <v>113</v>
      </c>
      <c r="X3919" s="17">
        <f t="shared" si="558"/>
        <v>1.1299999999999999</v>
      </c>
      <c r="Y3919" s="17">
        <f t="shared" si="559"/>
        <v>110.00000000000001</v>
      </c>
    </row>
    <row r="3920" spans="1:25" x14ac:dyDescent="0.15">
      <c r="A3920" s="82">
        <f t="shared" si="554"/>
        <v>6</v>
      </c>
      <c r="B3920" s="46">
        <v>43629.208333323833</v>
      </c>
      <c r="C3920" s="47">
        <f>Eingabe!G3921</f>
        <v>6</v>
      </c>
      <c r="D3920" s="77">
        <v>3920</v>
      </c>
      <c r="E3920" s="47"/>
      <c r="F3920" s="25">
        <f t="shared" si="552"/>
        <v>8.9499999999999993</v>
      </c>
      <c r="G3920" s="25">
        <f>VLOOKUP(F3920,'Spezifische Werte'!$B$2:$C$4002,2,FALSE)</f>
        <v>0.57274769367218936</v>
      </c>
      <c r="H3920" s="25">
        <f t="shared" si="555"/>
        <v>1145.4953873443787</v>
      </c>
      <c r="J3920" s="25">
        <f t="shared" si="553"/>
        <v>9</v>
      </c>
      <c r="K3920" s="25">
        <f>VLOOKUP(J3920,'Spezifische Werte'!$B$2:$C$4002,2,FALSE)</f>
        <v>0.58146600886357502</v>
      </c>
      <c r="L3920" s="25">
        <f t="shared" si="556"/>
        <v>1162.93201772715</v>
      </c>
      <c r="R3920" s="25">
        <v>3918</v>
      </c>
      <c r="S3920" s="25">
        <v>3917</v>
      </c>
      <c r="T3920" s="25">
        <f t="shared" si="560"/>
        <v>0.21201452653164604</v>
      </c>
      <c r="U3920" s="25">
        <f t="shared" si="557"/>
        <v>0.21609005654711874</v>
      </c>
      <c r="W3920" s="17">
        <f>Eingabe!H3921</f>
        <v>128</v>
      </c>
      <c r="X3920" s="17">
        <f t="shared" si="558"/>
        <v>1.28</v>
      </c>
      <c r="Y3920" s="17">
        <f t="shared" si="559"/>
        <v>130</v>
      </c>
    </row>
    <row r="3921" spans="1:25" x14ac:dyDescent="0.15">
      <c r="A3921" s="82">
        <f t="shared" si="554"/>
        <v>6</v>
      </c>
      <c r="B3921" s="46">
        <v>43629.249999990498</v>
      </c>
      <c r="C3921" s="47">
        <f>Eingabe!G3922</f>
        <v>5.9</v>
      </c>
      <c r="D3921" s="77">
        <v>3921</v>
      </c>
      <c r="E3921" s="47"/>
      <c r="F3921" s="25">
        <f t="shared" si="552"/>
        <v>8.8000000000000007</v>
      </c>
      <c r="G3921" s="25">
        <f>VLOOKUP(F3921,'Spezifische Werte'!$B$2:$C$4002,2,FALSE)</f>
        <v>0.54660374975483961</v>
      </c>
      <c r="H3921" s="25">
        <f t="shared" si="555"/>
        <v>1093.2074995096791</v>
      </c>
      <c r="J3921" s="25">
        <f t="shared" si="553"/>
        <v>8.85</v>
      </c>
      <c r="K3921" s="25">
        <f>VLOOKUP(J3921,'Spezifische Werte'!$B$2:$C$4002,2,FALSE)</f>
        <v>0.55531067469875062</v>
      </c>
      <c r="L3921" s="25">
        <f t="shared" si="556"/>
        <v>1110.6213493975013</v>
      </c>
      <c r="R3921" s="25">
        <v>3919</v>
      </c>
      <c r="S3921" s="25">
        <v>3918</v>
      </c>
      <c r="T3921" s="25">
        <f t="shared" si="560"/>
        <v>0.21201452653164604</v>
      </c>
      <c r="U3921" s="25">
        <f t="shared" si="557"/>
        <v>0.21609005654711874</v>
      </c>
      <c r="W3921" s="17">
        <f>Eingabe!H3922</f>
        <v>159</v>
      </c>
      <c r="X3921" s="17">
        <f t="shared" si="558"/>
        <v>1.59</v>
      </c>
      <c r="Y3921" s="17">
        <f t="shared" si="559"/>
        <v>160</v>
      </c>
    </row>
    <row r="3922" spans="1:25" x14ac:dyDescent="0.15">
      <c r="A3922" s="82">
        <f t="shared" si="554"/>
        <v>6</v>
      </c>
      <c r="B3922" s="46">
        <v>43629.291666657162</v>
      </c>
      <c r="C3922" s="47">
        <f>Eingabe!G3923</f>
        <v>5.6</v>
      </c>
      <c r="D3922" s="77">
        <v>3922</v>
      </c>
      <c r="E3922" s="47"/>
      <c r="F3922" s="25">
        <f t="shared" si="552"/>
        <v>8.35</v>
      </c>
      <c r="G3922" s="25">
        <f>VLOOKUP(F3922,'Spezifische Werte'!$B$2:$C$4002,2,FALSE)</f>
        <v>0.46963573954984494</v>
      </c>
      <c r="H3922" s="25">
        <f t="shared" si="555"/>
        <v>939.27147909968994</v>
      </c>
      <c r="J3922" s="25">
        <f t="shared" si="553"/>
        <v>8.4</v>
      </c>
      <c r="K3922" s="25">
        <f>VLOOKUP(J3922,'Spezifische Werte'!$B$2:$C$4002,2,FALSE)</f>
        <v>0.47799983664408341</v>
      </c>
      <c r="L3922" s="25">
        <f t="shared" si="556"/>
        <v>955.99967328816683</v>
      </c>
      <c r="R3922" s="25">
        <v>3920</v>
      </c>
      <c r="S3922" s="25">
        <v>3919</v>
      </c>
      <c r="T3922" s="25">
        <f t="shared" si="560"/>
        <v>0.21201452653164604</v>
      </c>
      <c r="U3922" s="25">
        <f t="shared" si="557"/>
        <v>0.21609005654711874</v>
      </c>
      <c r="W3922" s="17">
        <f>Eingabe!H3923</f>
        <v>169</v>
      </c>
      <c r="X3922" s="17">
        <f t="shared" si="558"/>
        <v>1.69</v>
      </c>
      <c r="Y3922" s="17">
        <f t="shared" si="559"/>
        <v>170</v>
      </c>
    </row>
    <row r="3923" spans="1:25" x14ac:dyDescent="0.15">
      <c r="A3923" s="82">
        <f t="shared" si="554"/>
        <v>6</v>
      </c>
      <c r="B3923" s="46">
        <v>43629.333333323826</v>
      </c>
      <c r="C3923" s="47">
        <f>Eingabe!G3924</f>
        <v>5.3</v>
      </c>
      <c r="D3923" s="77">
        <v>3923</v>
      </c>
      <c r="E3923" s="47"/>
      <c r="F3923" s="25">
        <f t="shared" si="552"/>
        <v>7.91</v>
      </c>
      <c r="G3923" s="25">
        <f>VLOOKUP(F3923,'Spezifische Werte'!$B$2:$C$4002,2,FALSE)</f>
        <v>0.39893199083383452</v>
      </c>
      <c r="H3923" s="25">
        <f t="shared" si="555"/>
        <v>797.86398166766901</v>
      </c>
      <c r="J3923" s="25">
        <f t="shared" si="553"/>
        <v>7.95</v>
      </c>
      <c r="K3923" s="25">
        <f>VLOOKUP(J3923,'Spezifische Werte'!$B$2:$C$4002,2,FALSE)</f>
        <v>0.40511792205919206</v>
      </c>
      <c r="L3923" s="25">
        <f t="shared" si="556"/>
        <v>810.23584411838408</v>
      </c>
      <c r="R3923" s="25">
        <v>3921</v>
      </c>
      <c r="S3923" s="25">
        <v>3920</v>
      </c>
      <c r="T3923" s="25">
        <f t="shared" si="560"/>
        <v>0.21201452653164604</v>
      </c>
      <c r="U3923" s="25">
        <f t="shared" si="557"/>
        <v>0.21609005654711874</v>
      </c>
      <c r="W3923" s="17">
        <f>Eingabe!H3924</f>
        <v>170</v>
      </c>
      <c r="X3923" s="17">
        <f t="shared" si="558"/>
        <v>1.7</v>
      </c>
      <c r="Y3923" s="17">
        <f t="shared" si="559"/>
        <v>170</v>
      </c>
    </row>
    <row r="3924" spans="1:25" x14ac:dyDescent="0.15">
      <c r="A3924" s="82">
        <f t="shared" si="554"/>
        <v>6</v>
      </c>
      <c r="B3924" s="46">
        <v>43629.37499999049</v>
      </c>
      <c r="C3924" s="47">
        <f>Eingabe!G3925</f>
        <v>4.2</v>
      </c>
      <c r="D3924" s="77">
        <v>3924</v>
      </c>
      <c r="E3924" s="47"/>
      <c r="F3924" s="25">
        <f t="shared" si="552"/>
        <v>6.27</v>
      </c>
      <c r="G3924" s="25">
        <f>VLOOKUP(F3924,'Spezifische Werte'!$B$2:$C$4002,2,FALSE)</f>
        <v>0.19098980973438914</v>
      </c>
      <c r="H3924" s="25">
        <f t="shared" si="555"/>
        <v>381.97961946877831</v>
      </c>
      <c r="J3924" s="25">
        <f t="shared" si="553"/>
        <v>6.3</v>
      </c>
      <c r="K3924" s="25">
        <f>VLOOKUP(J3924,'Spezifische Werte'!$B$2:$C$4002,2,FALSE)</f>
        <v>0.19401976060055698</v>
      </c>
      <c r="L3924" s="25">
        <f t="shared" si="556"/>
        <v>388.03952120111398</v>
      </c>
      <c r="R3924" s="25">
        <v>3922</v>
      </c>
      <c r="S3924" s="25">
        <v>3921</v>
      </c>
      <c r="T3924" s="25">
        <f t="shared" si="560"/>
        <v>0.21201452653164604</v>
      </c>
      <c r="U3924" s="25">
        <f t="shared" si="557"/>
        <v>0.21609005654711874</v>
      </c>
      <c r="W3924" s="17">
        <f>Eingabe!H3925</f>
        <v>219</v>
      </c>
      <c r="X3924" s="17">
        <f t="shared" si="558"/>
        <v>2.19</v>
      </c>
      <c r="Y3924" s="17">
        <f t="shared" si="559"/>
        <v>220.00000000000003</v>
      </c>
    </row>
    <row r="3925" spans="1:25" x14ac:dyDescent="0.15">
      <c r="A3925" s="82">
        <f t="shared" si="554"/>
        <v>6</v>
      </c>
      <c r="B3925" s="46">
        <v>43629.416666657155</v>
      </c>
      <c r="C3925" s="47">
        <f>Eingabe!G3926</f>
        <v>5</v>
      </c>
      <c r="D3925" s="77">
        <v>3925</v>
      </c>
      <c r="E3925" s="47"/>
      <c r="F3925" s="25">
        <f t="shared" si="552"/>
        <v>7.46</v>
      </c>
      <c r="G3925" s="25">
        <f>VLOOKUP(F3925,'Spezifische Werte'!$B$2:$C$4002,2,FALSE)</f>
        <v>0.33294203068553224</v>
      </c>
      <c r="H3925" s="25">
        <f t="shared" si="555"/>
        <v>665.88406137106449</v>
      </c>
      <c r="J3925" s="25">
        <f t="shared" si="553"/>
        <v>7.5</v>
      </c>
      <c r="K3925" s="25">
        <f>VLOOKUP(J3925,'Spezifische Werte'!$B$2:$C$4002,2,FALSE)</f>
        <v>0.33853673002168488</v>
      </c>
      <c r="L3925" s="25">
        <f t="shared" si="556"/>
        <v>677.07346004336978</v>
      </c>
      <c r="R3925" s="25">
        <v>3923</v>
      </c>
      <c r="S3925" s="25">
        <v>3922</v>
      </c>
      <c r="T3925" s="25">
        <f t="shared" si="560"/>
        <v>0.21201452653164604</v>
      </c>
      <c r="U3925" s="25">
        <f t="shared" si="557"/>
        <v>0.21609005654711874</v>
      </c>
      <c r="W3925" s="17">
        <f>Eingabe!H3926</f>
        <v>260</v>
      </c>
      <c r="X3925" s="17">
        <f t="shared" si="558"/>
        <v>2.6</v>
      </c>
      <c r="Y3925" s="17">
        <f t="shared" si="559"/>
        <v>260</v>
      </c>
    </row>
    <row r="3926" spans="1:25" x14ac:dyDescent="0.15">
      <c r="A3926" s="82">
        <f t="shared" si="554"/>
        <v>6</v>
      </c>
      <c r="B3926" s="46">
        <v>43629.458333323819</v>
      </c>
      <c r="C3926" s="47">
        <f>Eingabe!G3927</f>
        <v>3.7</v>
      </c>
      <c r="D3926" s="77">
        <v>3926</v>
      </c>
      <c r="E3926" s="47"/>
      <c r="F3926" s="25">
        <f t="shared" si="552"/>
        <v>5.52</v>
      </c>
      <c r="G3926" s="25">
        <f>VLOOKUP(F3926,'Spezifische Werte'!$B$2:$C$4002,2,FALSE)</f>
        <v>0.12721663519138685</v>
      </c>
      <c r="H3926" s="25">
        <f t="shared" si="555"/>
        <v>254.43327038277369</v>
      </c>
      <c r="J3926" s="25">
        <f t="shared" si="553"/>
        <v>5.55</v>
      </c>
      <c r="K3926" s="25">
        <f>VLOOKUP(J3926,'Spezifische Werte'!$B$2:$C$4002,2,FALSE)</f>
        <v>0.12941942247043492</v>
      </c>
      <c r="L3926" s="25">
        <f t="shared" si="556"/>
        <v>258.83884494086982</v>
      </c>
      <c r="R3926" s="25">
        <v>3924</v>
      </c>
      <c r="S3926" s="25">
        <v>3923</v>
      </c>
      <c r="T3926" s="25">
        <f t="shared" si="560"/>
        <v>0.21201452653164604</v>
      </c>
      <c r="U3926" s="25">
        <f t="shared" si="557"/>
        <v>0.21609005654711874</v>
      </c>
      <c r="W3926" s="17">
        <f>Eingabe!H3927</f>
        <v>244</v>
      </c>
      <c r="X3926" s="17">
        <f t="shared" si="558"/>
        <v>2.44</v>
      </c>
      <c r="Y3926" s="17">
        <f t="shared" si="559"/>
        <v>240</v>
      </c>
    </row>
    <row r="3927" spans="1:25" x14ac:dyDescent="0.15">
      <c r="A3927" s="82">
        <f t="shared" si="554"/>
        <v>6</v>
      </c>
      <c r="B3927" s="46">
        <v>43629.499999990483</v>
      </c>
      <c r="C3927" s="47">
        <f>Eingabe!G3928</f>
        <v>5</v>
      </c>
      <c r="D3927" s="77">
        <v>3927</v>
      </c>
      <c r="E3927" s="47"/>
      <c r="F3927" s="25">
        <f t="shared" si="552"/>
        <v>7.46</v>
      </c>
      <c r="G3927" s="25">
        <f>VLOOKUP(F3927,'Spezifische Werte'!$B$2:$C$4002,2,FALSE)</f>
        <v>0.33294203068553224</v>
      </c>
      <c r="H3927" s="25">
        <f t="shared" si="555"/>
        <v>665.88406137106449</v>
      </c>
      <c r="J3927" s="25">
        <f t="shared" si="553"/>
        <v>7.5</v>
      </c>
      <c r="K3927" s="25">
        <f>VLOOKUP(J3927,'Spezifische Werte'!$B$2:$C$4002,2,FALSE)</f>
        <v>0.33853673002168488</v>
      </c>
      <c r="L3927" s="25">
        <f t="shared" si="556"/>
        <v>677.07346004336978</v>
      </c>
      <c r="R3927" s="25">
        <v>3925</v>
      </c>
      <c r="S3927" s="25">
        <v>3924</v>
      </c>
      <c r="T3927" s="25">
        <f t="shared" si="560"/>
        <v>0.21201452653164604</v>
      </c>
      <c r="U3927" s="25">
        <f t="shared" si="557"/>
        <v>0.21609005654711874</v>
      </c>
      <c r="W3927" s="17">
        <f>Eingabe!H3928</f>
        <v>252</v>
      </c>
      <c r="X3927" s="17">
        <f t="shared" si="558"/>
        <v>2.52</v>
      </c>
      <c r="Y3927" s="17">
        <f t="shared" si="559"/>
        <v>250</v>
      </c>
    </row>
    <row r="3928" spans="1:25" x14ac:dyDescent="0.15">
      <c r="A3928" s="82">
        <f t="shared" si="554"/>
        <v>6</v>
      </c>
      <c r="B3928" s="46">
        <v>43629.541666657147</v>
      </c>
      <c r="C3928" s="47">
        <f>Eingabe!G3929</f>
        <v>4.9000000000000004</v>
      </c>
      <c r="D3928" s="77">
        <v>3928</v>
      </c>
      <c r="E3928" s="47"/>
      <c r="F3928" s="25">
        <f t="shared" si="552"/>
        <v>7.31</v>
      </c>
      <c r="G3928" s="25">
        <f>VLOOKUP(F3928,'Spezifische Werte'!$B$2:$C$4002,2,FALSE)</f>
        <v>0.3124426167174133</v>
      </c>
      <c r="H3928" s="25">
        <f t="shared" si="555"/>
        <v>624.88523343482666</v>
      </c>
      <c r="J3928" s="25">
        <f t="shared" si="553"/>
        <v>7.35</v>
      </c>
      <c r="K3928" s="25">
        <f>VLOOKUP(J3928,'Spezifische Werte'!$B$2:$C$4002,2,FALSE)</f>
        <v>0.31783439487629789</v>
      </c>
      <c r="L3928" s="25">
        <f t="shared" si="556"/>
        <v>635.66878975259579</v>
      </c>
      <c r="R3928" s="25">
        <v>3926</v>
      </c>
      <c r="S3928" s="25">
        <v>3925</v>
      </c>
      <c r="T3928" s="25">
        <f t="shared" si="560"/>
        <v>0.21201452653164604</v>
      </c>
      <c r="U3928" s="25">
        <f t="shared" si="557"/>
        <v>0.21609005654711874</v>
      </c>
      <c r="W3928" s="17">
        <f>Eingabe!H3929</f>
        <v>204</v>
      </c>
      <c r="X3928" s="17">
        <f t="shared" si="558"/>
        <v>2.04</v>
      </c>
      <c r="Y3928" s="17">
        <f t="shared" si="559"/>
        <v>200</v>
      </c>
    </row>
    <row r="3929" spans="1:25" x14ac:dyDescent="0.15">
      <c r="A3929" s="82">
        <f t="shared" si="554"/>
        <v>6</v>
      </c>
      <c r="B3929" s="46">
        <v>43629.583333323812</v>
      </c>
      <c r="C3929" s="47">
        <f>Eingabe!G3930</f>
        <v>3.4</v>
      </c>
      <c r="D3929" s="77">
        <v>3929</v>
      </c>
      <c r="E3929" s="47"/>
      <c r="F3929" s="25">
        <f t="shared" si="552"/>
        <v>5.07</v>
      </c>
      <c r="G3929" s="25">
        <f>VLOOKUP(F3929,'Spezifische Werte'!$B$2:$C$4002,2,FALSE)</f>
        <v>9.6185977081711158E-2</v>
      </c>
      <c r="H3929" s="25">
        <f t="shared" si="555"/>
        <v>192.37195416342232</v>
      </c>
      <c r="J3929" s="25">
        <f t="shared" si="553"/>
        <v>5.0999999999999996</v>
      </c>
      <c r="K3929" s="25">
        <f>VLOOKUP(J3929,'Spezifische Werte'!$B$2:$C$4002,2,FALSE)</f>
        <v>9.8097213536623304E-2</v>
      </c>
      <c r="L3929" s="25">
        <f t="shared" si="556"/>
        <v>196.1944270732466</v>
      </c>
      <c r="R3929" s="25">
        <v>3927</v>
      </c>
      <c r="S3929" s="25">
        <v>3926</v>
      </c>
      <c r="T3929" s="25">
        <f t="shared" si="560"/>
        <v>0.21201452653164604</v>
      </c>
      <c r="U3929" s="25">
        <f t="shared" si="557"/>
        <v>0.21609005654711874</v>
      </c>
      <c r="W3929" s="17">
        <f>Eingabe!H3930</f>
        <v>263</v>
      </c>
      <c r="X3929" s="17">
        <f t="shared" si="558"/>
        <v>2.63</v>
      </c>
      <c r="Y3929" s="17">
        <f t="shared" si="559"/>
        <v>260</v>
      </c>
    </row>
    <row r="3930" spans="1:25" x14ac:dyDescent="0.15">
      <c r="A3930" s="82">
        <f t="shared" si="554"/>
        <v>6</v>
      </c>
      <c r="B3930" s="46">
        <v>43629.624999990476</v>
      </c>
      <c r="C3930" s="47">
        <f>Eingabe!G3931</f>
        <v>3.4</v>
      </c>
      <c r="D3930" s="77">
        <v>3930</v>
      </c>
      <c r="E3930" s="47"/>
      <c r="F3930" s="25">
        <f t="shared" si="552"/>
        <v>5.07</v>
      </c>
      <c r="G3930" s="25">
        <f>VLOOKUP(F3930,'Spezifische Werte'!$B$2:$C$4002,2,FALSE)</f>
        <v>9.6185977081711158E-2</v>
      </c>
      <c r="H3930" s="25">
        <f t="shared" si="555"/>
        <v>192.37195416342232</v>
      </c>
      <c r="J3930" s="25">
        <f t="shared" si="553"/>
        <v>5.0999999999999996</v>
      </c>
      <c r="K3930" s="25">
        <f>VLOOKUP(J3930,'Spezifische Werte'!$B$2:$C$4002,2,FALSE)</f>
        <v>9.8097213536623304E-2</v>
      </c>
      <c r="L3930" s="25">
        <f t="shared" si="556"/>
        <v>196.1944270732466</v>
      </c>
      <c r="R3930" s="25">
        <v>3928</v>
      </c>
      <c r="S3930" s="25">
        <v>3927</v>
      </c>
      <c r="T3930" s="25">
        <f t="shared" si="560"/>
        <v>0.21201452653164604</v>
      </c>
      <c r="U3930" s="25">
        <f t="shared" si="557"/>
        <v>0.21609005654711874</v>
      </c>
      <c r="W3930" s="17">
        <f>Eingabe!H3931</f>
        <v>266</v>
      </c>
      <c r="X3930" s="17">
        <f t="shared" si="558"/>
        <v>2.66</v>
      </c>
      <c r="Y3930" s="17">
        <f t="shared" si="559"/>
        <v>270</v>
      </c>
    </row>
    <row r="3931" spans="1:25" x14ac:dyDescent="0.15">
      <c r="A3931" s="82">
        <f t="shared" si="554"/>
        <v>6</v>
      </c>
      <c r="B3931" s="46">
        <v>43629.66666665714</v>
      </c>
      <c r="C3931" s="47">
        <f>Eingabe!G3932</f>
        <v>2.9</v>
      </c>
      <c r="D3931" s="77">
        <v>3931</v>
      </c>
      <c r="E3931" s="47"/>
      <c r="F3931" s="25">
        <f t="shared" si="552"/>
        <v>4.33</v>
      </c>
      <c r="G3931" s="25">
        <f>VLOOKUP(F3931,'Spezifische Werte'!$B$2:$C$4002,2,FALSE)</f>
        <v>5.667919590547657E-2</v>
      </c>
      <c r="H3931" s="25">
        <f t="shared" si="555"/>
        <v>113.35839181095314</v>
      </c>
      <c r="J3931" s="25">
        <f t="shared" si="553"/>
        <v>4.3499999999999996</v>
      </c>
      <c r="K3931" s="25">
        <f>VLOOKUP(J3931,'Spezifische Werte'!$B$2:$C$4002,2,FALSE)</f>
        <v>5.7627330651301621E-2</v>
      </c>
      <c r="L3931" s="25">
        <f t="shared" si="556"/>
        <v>115.25466130260324</v>
      </c>
      <c r="R3931" s="25">
        <v>3929</v>
      </c>
      <c r="S3931" s="25">
        <v>3928</v>
      </c>
      <c r="T3931" s="25">
        <f t="shared" si="560"/>
        <v>0.21201452653164604</v>
      </c>
      <c r="U3931" s="25">
        <f t="shared" si="557"/>
        <v>0.21609005654711874</v>
      </c>
      <c r="W3931" s="17">
        <f>Eingabe!H3932</f>
        <v>227</v>
      </c>
      <c r="X3931" s="17">
        <f t="shared" si="558"/>
        <v>2.27</v>
      </c>
      <c r="Y3931" s="17">
        <f t="shared" si="559"/>
        <v>229.99999999999997</v>
      </c>
    </row>
    <row r="3932" spans="1:25" x14ac:dyDescent="0.15">
      <c r="A3932" s="82">
        <f t="shared" si="554"/>
        <v>6</v>
      </c>
      <c r="B3932" s="46">
        <v>43629.708333323804</v>
      </c>
      <c r="C3932" s="47">
        <f>Eingabe!G3933</f>
        <v>3.4</v>
      </c>
      <c r="D3932" s="77">
        <v>3932</v>
      </c>
      <c r="E3932" s="47"/>
      <c r="F3932" s="25">
        <f t="shared" si="552"/>
        <v>5.07</v>
      </c>
      <c r="G3932" s="25">
        <f>VLOOKUP(F3932,'Spezifische Werte'!$B$2:$C$4002,2,FALSE)</f>
        <v>9.6185977081711158E-2</v>
      </c>
      <c r="H3932" s="25">
        <f t="shared" si="555"/>
        <v>192.37195416342232</v>
      </c>
      <c r="J3932" s="25">
        <f t="shared" si="553"/>
        <v>5.0999999999999996</v>
      </c>
      <c r="K3932" s="25">
        <f>VLOOKUP(J3932,'Spezifische Werte'!$B$2:$C$4002,2,FALSE)</f>
        <v>9.8097213536623304E-2</v>
      </c>
      <c r="L3932" s="25">
        <f t="shared" si="556"/>
        <v>196.1944270732466</v>
      </c>
      <c r="R3932" s="25">
        <v>3930</v>
      </c>
      <c r="S3932" s="25">
        <v>3929</v>
      </c>
      <c r="T3932" s="25">
        <f t="shared" si="560"/>
        <v>0.21201452653164604</v>
      </c>
      <c r="U3932" s="25">
        <f t="shared" si="557"/>
        <v>0.21609005654711874</v>
      </c>
      <c r="W3932" s="17">
        <f>Eingabe!H3933</f>
        <v>222</v>
      </c>
      <c r="X3932" s="17">
        <f t="shared" si="558"/>
        <v>2.2200000000000002</v>
      </c>
      <c r="Y3932" s="17">
        <f t="shared" si="559"/>
        <v>220.00000000000003</v>
      </c>
    </row>
    <row r="3933" spans="1:25" x14ac:dyDescent="0.15">
      <c r="A3933" s="82">
        <f t="shared" si="554"/>
        <v>6</v>
      </c>
      <c r="B3933" s="46">
        <v>43629.749999990468</v>
      </c>
      <c r="C3933" s="47">
        <f>Eingabe!G3934</f>
        <v>1</v>
      </c>
      <c r="D3933" s="77">
        <v>3933</v>
      </c>
      <c r="E3933" s="47"/>
      <c r="F3933" s="25">
        <f t="shared" si="552"/>
        <v>1.49</v>
      </c>
      <c r="G3933" s="25">
        <f>VLOOKUP(F3933,'Spezifische Werte'!$B$2:$C$4002,2,FALSE)</f>
        <v>6.4682605317823889E-5</v>
      </c>
      <c r="H3933" s="25">
        <f t="shared" si="555"/>
        <v>0.12936521063564776</v>
      </c>
      <c r="J3933" s="25">
        <f t="shared" si="553"/>
        <v>1.5</v>
      </c>
      <c r="K3933" s="25">
        <f>VLOOKUP(J3933,'Spezifische Werte'!$B$2:$C$4002,2,FALSE)</f>
        <v>6.8738350145803551E-5</v>
      </c>
      <c r="L3933" s="25">
        <f t="shared" si="556"/>
        <v>0.13747670029160711</v>
      </c>
      <c r="R3933" s="25">
        <v>3931</v>
      </c>
      <c r="S3933" s="25">
        <v>3930</v>
      </c>
      <c r="T3933" s="25">
        <f t="shared" si="560"/>
        <v>0.21201452653164604</v>
      </c>
      <c r="U3933" s="25">
        <f t="shared" si="557"/>
        <v>0.21609005654711874</v>
      </c>
      <c r="W3933" s="17">
        <f>Eingabe!H3934</f>
        <v>230</v>
      </c>
      <c r="X3933" s="17">
        <f t="shared" si="558"/>
        <v>2.2999999999999998</v>
      </c>
      <c r="Y3933" s="17">
        <f t="shared" si="559"/>
        <v>229.99999999999997</v>
      </c>
    </row>
    <row r="3934" spans="1:25" x14ac:dyDescent="0.15">
      <c r="A3934" s="82">
        <f t="shared" si="554"/>
        <v>6</v>
      </c>
      <c r="B3934" s="46">
        <v>43629.791666657133</v>
      </c>
      <c r="C3934" s="47">
        <f>Eingabe!G3935</f>
        <v>1.7</v>
      </c>
      <c r="D3934" s="77">
        <v>3934</v>
      </c>
      <c r="E3934" s="47"/>
      <c r="F3934" s="25">
        <f t="shared" si="552"/>
        <v>2.54</v>
      </c>
      <c r="G3934" s="25">
        <f>VLOOKUP(F3934,'Spezifische Werte'!$B$2:$C$4002,2,FALSE)</f>
        <v>2.3517714395877558E-3</v>
      </c>
      <c r="H3934" s="25">
        <f t="shared" si="555"/>
        <v>4.7035428791755116</v>
      </c>
      <c r="J3934" s="25">
        <f t="shared" si="553"/>
        <v>2.5499999999999998</v>
      </c>
      <c r="K3934" s="25">
        <f>VLOOKUP(J3934,'Spezifische Werte'!$B$2:$C$4002,2,FALSE)</f>
        <v>2.4279301551432594E-3</v>
      </c>
      <c r="L3934" s="25">
        <f t="shared" si="556"/>
        <v>4.855860310286519</v>
      </c>
      <c r="R3934" s="25">
        <v>3932</v>
      </c>
      <c r="S3934" s="25">
        <v>3931</v>
      </c>
      <c r="T3934" s="25">
        <f t="shared" si="560"/>
        <v>0.21201452653164604</v>
      </c>
      <c r="U3934" s="25">
        <f t="shared" si="557"/>
        <v>0.21609005654711874</v>
      </c>
      <c r="W3934" s="17">
        <f>Eingabe!H3935</f>
        <v>220</v>
      </c>
      <c r="X3934" s="17">
        <f t="shared" si="558"/>
        <v>2.2000000000000002</v>
      </c>
      <c r="Y3934" s="17">
        <f t="shared" si="559"/>
        <v>220.00000000000003</v>
      </c>
    </row>
    <row r="3935" spans="1:25" x14ac:dyDescent="0.15">
      <c r="A3935" s="82">
        <f t="shared" si="554"/>
        <v>6</v>
      </c>
      <c r="B3935" s="46">
        <v>43629.833333323797</v>
      </c>
      <c r="C3935" s="47">
        <f>Eingabe!G3936</f>
        <v>1.3</v>
      </c>
      <c r="D3935" s="77">
        <v>3935</v>
      </c>
      <c r="E3935" s="47"/>
      <c r="F3935" s="25">
        <f t="shared" si="552"/>
        <v>1.94</v>
      </c>
      <c r="G3935" s="25">
        <f>VLOOKUP(F3935,'Spezifische Werte'!$B$2:$C$4002,2,FALSE)</f>
        <v>4.6180923534292335E-4</v>
      </c>
      <c r="H3935" s="25">
        <f t="shared" si="555"/>
        <v>0.92361847068584668</v>
      </c>
      <c r="J3935" s="25">
        <f t="shared" si="553"/>
        <v>1.95</v>
      </c>
      <c r="K3935" s="25">
        <f>VLOOKUP(J3935,'Spezifische Werte'!$B$2:$C$4002,2,FALSE)</f>
        <v>4.7680243241041462E-4</v>
      </c>
      <c r="L3935" s="25">
        <f t="shared" si="556"/>
        <v>0.95360486482082929</v>
      </c>
      <c r="R3935" s="25">
        <v>3933</v>
      </c>
      <c r="S3935" s="25">
        <v>3932</v>
      </c>
      <c r="T3935" s="25">
        <f t="shared" si="560"/>
        <v>0.21201452653164604</v>
      </c>
      <c r="U3935" s="25">
        <f t="shared" si="557"/>
        <v>0.21609005654711874</v>
      </c>
      <c r="W3935" s="17">
        <f>Eingabe!H3936</f>
        <v>218</v>
      </c>
      <c r="X3935" s="17">
        <f t="shared" si="558"/>
        <v>2.1800000000000002</v>
      </c>
      <c r="Y3935" s="17">
        <f t="shared" si="559"/>
        <v>220.00000000000003</v>
      </c>
    </row>
    <row r="3936" spans="1:25" x14ac:dyDescent="0.15">
      <c r="A3936" s="82">
        <f t="shared" si="554"/>
        <v>6</v>
      </c>
      <c r="B3936" s="46">
        <v>43629.874999990461</v>
      </c>
      <c r="C3936" s="47">
        <f>Eingabe!G3937</f>
        <v>1</v>
      </c>
      <c r="D3936" s="77">
        <v>3936</v>
      </c>
      <c r="E3936" s="47"/>
      <c r="F3936" s="25">
        <f t="shared" si="552"/>
        <v>1.49</v>
      </c>
      <c r="G3936" s="25">
        <f>VLOOKUP(F3936,'Spezifische Werte'!$B$2:$C$4002,2,FALSE)</f>
        <v>6.4682605317823889E-5</v>
      </c>
      <c r="H3936" s="25">
        <f t="shared" si="555"/>
        <v>0.12936521063564776</v>
      </c>
      <c r="J3936" s="25">
        <f t="shared" si="553"/>
        <v>1.5</v>
      </c>
      <c r="K3936" s="25">
        <f>VLOOKUP(J3936,'Spezifische Werte'!$B$2:$C$4002,2,FALSE)</f>
        <v>6.8738350145803551E-5</v>
      </c>
      <c r="L3936" s="25">
        <f t="shared" si="556"/>
        <v>0.13747670029160711</v>
      </c>
      <c r="R3936" s="25">
        <v>3934</v>
      </c>
      <c r="S3936" s="25">
        <v>3933</v>
      </c>
      <c r="T3936" s="25">
        <f t="shared" si="560"/>
        <v>0.21201452653164604</v>
      </c>
      <c r="U3936" s="25">
        <f t="shared" si="557"/>
        <v>0.21609005654711874</v>
      </c>
      <c r="W3936" s="17">
        <f>Eingabe!H3937</f>
        <v>219</v>
      </c>
      <c r="X3936" s="17">
        <f t="shared" si="558"/>
        <v>2.19</v>
      </c>
      <c r="Y3936" s="17">
        <f t="shared" si="559"/>
        <v>220.00000000000003</v>
      </c>
    </row>
    <row r="3937" spans="1:25" x14ac:dyDescent="0.15">
      <c r="A3937" s="82">
        <f t="shared" si="554"/>
        <v>6</v>
      </c>
      <c r="B3937" s="46">
        <v>43629.916666657125</v>
      </c>
      <c r="C3937" s="47">
        <f>Eingabe!G3938</f>
        <v>1.4</v>
      </c>
      <c r="D3937" s="77">
        <v>3937</v>
      </c>
      <c r="E3937" s="47"/>
      <c r="F3937" s="25">
        <f t="shared" si="552"/>
        <v>2.09</v>
      </c>
      <c r="G3937" s="25">
        <f>VLOOKUP(F3937,'Spezifische Werte'!$B$2:$C$4002,2,FALSE)</f>
        <v>7.3732435985694874E-4</v>
      </c>
      <c r="H3937" s="25">
        <f t="shared" si="555"/>
        <v>1.4746487197138975</v>
      </c>
      <c r="J3937" s="25">
        <f t="shared" si="553"/>
        <v>2.1</v>
      </c>
      <c r="K3937" s="25">
        <f>VLOOKUP(J3937,'Spezifische Werte'!$B$2:$C$4002,2,FALSE)</f>
        <v>7.595217950017582E-4</v>
      </c>
      <c r="L3937" s="25">
        <f t="shared" si="556"/>
        <v>1.5190435900035164</v>
      </c>
      <c r="R3937" s="25">
        <v>3935</v>
      </c>
      <c r="S3937" s="25">
        <v>3934</v>
      </c>
      <c r="T3937" s="25">
        <f t="shared" si="560"/>
        <v>0.21201452653164604</v>
      </c>
      <c r="U3937" s="25">
        <f t="shared" si="557"/>
        <v>0.21609005654711874</v>
      </c>
      <c r="W3937" s="17">
        <f>Eingabe!H3938</f>
        <v>221</v>
      </c>
      <c r="X3937" s="17">
        <f t="shared" si="558"/>
        <v>2.21</v>
      </c>
      <c r="Y3937" s="17">
        <f t="shared" si="559"/>
        <v>220.00000000000003</v>
      </c>
    </row>
    <row r="3938" spans="1:25" x14ac:dyDescent="0.15">
      <c r="A3938" s="82">
        <f t="shared" si="554"/>
        <v>6</v>
      </c>
      <c r="B3938" s="46">
        <v>43629.95833332379</v>
      </c>
      <c r="C3938" s="47">
        <f>Eingabe!G3939</f>
        <v>1.4</v>
      </c>
      <c r="D3938" s="77">
        <v>3938</v>
      </c>
      <c r="E3938" s="47"/>
      <c r="F3938" s="25">
        <f t="shared" si="552"/>
        <v>2.09</v>
      </c>
      <c r="G3938" s="25">
        <f>VLOOKUP(F3938,'Spezifische Werte'!$B$2:$C$4002,2,FALSE)</f>
        <v>7.3732435985694874E-4</v>
      </c>
      <c r="H3938" s="25">
        <f t="shared" si="555"/>
        <v>1.4746487197138975</v>
      </c>
      <c r="J3938" s="25">
        <f t="shared" si="553"/>
        <v>2.1</v>
      </c>
      <c r="K3938" s="25">
        <f>VLOOKUP(J3938,'Spezifische Werte'!$B$2:$C$4002,2,FALSE)</f>
        <v>7.595217950017582E-4</v>
      </c>
      <c r="L3938" s="25">
        <f t="shared" si="556"/>
        <v>1.5190435900035164</v>
      </c>
      <c r="R3938" s="25">
        <v>3936</v>
      </c>
      <c r="S3938" s="25">
        <v>3935</v>
      </c>
      <c r="T3938" s="25">
        <f t="shared" si="560"/>
        <v>0.21201452653164604</v>
      </c>
      <c r="U3938" s="25">
        <f t="shared" si="557"/>
        <v>0.21609005654711874</v>
      </c>
      <c r="W3938" s="17">
        <f>Eingabe!H3939</f>
        <v>230</v>
      </c>
      <c r="X3938" s="17">
        <f t="shared" si="558"/>
        <v>2.2999999999999998</v>
      </c>
      <c r="Y3938" s="17">
        <f t="shared" si="559"/>
        <v>229.99999999999997</v>
      </c>
    </row>
    <row r="3939" spans="1:25" x14ac:dyDescent="0.15">
      <c r="A3939" s="82">
        <f t="shared" si="554"/>
        <v>6</v>
      </c>
      <c r="B3939" s="46">
        <v>43629.999999990454</v>
      </c>
      <c r="C3939" s="47">
        <f>Eingabe!G3940</f>
        <v>0.5</v>
      </c>
      <c r="D3939" s="77">
        <v>3939</v>
      </c>
      <c r="E3939" s="47"/>
      <c r="F3939" s="25">
        <f t="shared" si="552"/>
        <v>0.75</v>
      </c>
      <c r="G3939" s="25">
        <f>VLOOKUP(F3939,'Spezifische Werte'!$B$2:$C$4002,2,FALSE)</f>
        <v>0</v>
      </c>
      <c r="H3939" s="25">
        <f t="shared" si="555"/>
        <v>0</v>
      </c>
      <c r="J3939" s="25">
        <f t="shared" si="553"/>
        <v>0.75</v>
      </c>
      <c r="K3939" s="25">
        <f>VLOOKUP(J3939,'Spezifische Werte'!$B$2:$C$4002,2,FALSE)</f>
        <v>0</v>
      </c>
      <c r="L3939" s="25">
        <f t="shared" si="556"/>
        <v>0</v>
      </c>
      <c r="R3939" s="25">
        <v>3937</v>
      </c>
      <c r="S3939" s="25">
        <v>3936</v>
      </c>
      <c r="T3939" s="25">
        <f t="shared" si="560"/>
        <v>0.21201452653164604</v>
      </c>
      <c r="U3939" s="25">
        <f t="shared" si="557"/>
        <v>0.21609005654711874</v>
      </c>
      <c r="W3939" s="17">
        <f>Eingabe!H3940</f>
        <v>230</v>
      </c>
      <c r="X3939" s="17">
        <f t="shared" si="558"/>
        <v>2.2999999999999998</v>
      </c>
      <c r="Y3939" s="17">
        <f t="shared" si="559"/>
        <v>229.99999999999997</v>
      </c>
    </row>
    <row r="3940" spans="1:25" x14ac:dyDescent="0.15">
      <c r="A3940" s="82">
        <f t="shared" si="554"/>
        <v>6</v>
      </c>
      <c r="B3940" s="46">
        <v>43630.041666657118</v>
      </c>
      <c r="C3940" s="47">
        <f>Eingabe!G3941</f>
        <v>0.4</v>
      </c>
      <c r="D3940" s="77">
        <v>3940</v>
      </c>
      <c r="E3940" s="47"/>
      <c r="F3940" s="25">
        <f t="shared" si="552"/>
        <v>0.6</v>
      </c>
      <c r="G3940" s="25">
        <f>VLOOKUP(F3940,'Spezifische Werte'!$B$2:$C$4002,2,FALSE)</f>
        <v>0</v>
      </c>
      <c r="H3940" s="25">
        <f t="shared" si="555"/>
        <v>0</v>
      </c>
      <c r="J3940" s="25">
        <f t="shared" si="553"/>
        <v>0.6</v>
      </c>
      <c r="K3940" s="25">
        <f>VLOOKUP(J3940,'Spezifische Werte'!$B$2:$C$4002,2,FALSE)</f>
        <v>0</v>
      </c>
      <c r="L3940" s="25">
        <f t="shared" si="556"/>
        <v>0</v>
      </c>
      <c r="R3940" s="25">
        <v>3938</v>
      </c>
      <c r="S3940" s="25">
        <v>3937</v>
      </c>
      <c r="T3940" s="25">
        <f t="shared" si="560"/>
        <v>0.21201452653164604</v>
      </c>
      <c r="U3940" s="25">
        <f t="shared" si="557"/>
        <v>0.21609005654711874</v>
      </c>
      <c r="W3940" s="17">
        <f>Eingabe!H3941</f>
        <v>229</v>
      </c>
      <c r="X3940" s="17">
        <f t="shared" si="558"/>
        <v>2.29</v>
      </c>
      <c r="Y3940" s="17">
        <f t="shared" si="559"/>
        <v>229.99999999999997</v>
      </c>
    </row>
    <row r="3941" spans="1:25" x14ac:dyDescent="0.15">
      <c r="A3941" s="82">
        <f t="shared" si="554"/>
        <v>6</v>
      </c>
      <c r="B3941" s="46">
        <v>43630.083333323782</v>
      </c>
      <c r="C3941" s="47">
        <f>Eingabe!G3942</f>
        <v>0.2</v>
      </c>
      <c r="D3941" s="77">
        <v>3941</v>
      </c>
      <c r="E3941" s="47"/>
      <c r="F3941" s="25">
        <f t="shared" si="552"/>
        <v>0.3</v>
      </c>
      <c r="G3941" s="25">
        <f>VLOOKUP(F3941,'Spezifische Werte'!$B$2:$C$4002,2,FALSE)</f>
        <v>0</v>
      </c>
      <c r="H3941" s="25">
        <f t="shared" si="555"/>
        <v>0</v>
      </c>
      <c r="J3941" s="25">
        <f t="shared" si="553"/>
        <v>0.3</v>
      </c>
      <c r="K3941" s="25">
        <f>VLOOKUP(J3941,'Spezifische Werte'!$B$2:$C$4002,2,FALSE)</f>
        <v>0</v>
      </c>
      <c r="L3941" s="25">
        <f t="shared" si="556"/>
        <v>0</v>
      </c>
      <c r="R3941" s="25">
        <v>3939</v>
      </c>
      <c r="S3941" s="25">
        <v>3938</v>
      </c>
      <c r="T3941" s="25">
        <f t="shared" si="560"/>
        <v>0.21201452653164604</v>
      </c>
      <c r="U3941" s="25">
        <f t="shared" si="557"/>
        <v>0.21609005654711874</v>
      </c>
      <c r="W3941" s="17">
        <f>Eingabe!H3942</f>
        <v>228</v>
      </c>
      <c r="X3941" s="17">
        <f t="shared" si="558"/>
        <v>2.2799999999999998</v>
      </c>
      <c r="Y3941" s="17">
        <f t="shared" si="559"/>
        <v>229.99999999999997</v>
      </c>
    </row>
    <row r="3942" spans="1:25" x14ac:dyDescent="0.15">
      <c r="A3942" s="82">
        <f t="shared" si="554"/>
        <v>6</v>
      </c>
      <c r="B3942" s="46">
        <v>43630.124999990447</v>
      </c>
      <c r="C3942" s="47">
        <f>Eingabe!G3943</f>
        <v>0.7</v>
      </c>
      <c r="D3942" s="77">
        <v>3942</v>
      </c>
      <c r="E3942" s="47"/>
      <c r="F3942" s="25">
        <f t="shared" si="552"/>
        <v>1.04</v>
      </c>
      <c r="G3942" s="25">
        <f>VLOOKUP(F3942,'Spezifische Werte'!$B$2:$C$4002,2,FALSE)</f>
        <v>0</v>
      </c>
      <c r="H3942" s="25">
        <f t="shared" si="555"/>
        <v>0</v>
      </c>
      <c r="J3942" s="25">
        <f t="shared" si="553"/>
        <v>1.05</v>
      </c>
      <c r="K3942" s="25">
        <f>VLOOKUP(J3942,'Spezifische Werte'!$B$2:$C$4002,2,FALSE)</f>
        <v>0</v>
      </c>
      <c r="L3942" s="25">
        <f t="shared" si="556"/>
        <v>0</v>
      </c>
      <c r="R3942" s="25">
        <v>3940</v>
      </c>
      <c r="S3942" s="25">
        <v>3939</v>
      </c>
      <c r="T3942" s="25">
        <f t="shared" si="560"/>
        <v>0.21201452653164604</v>
      </c>
      <c r="U3942" s="25">
        <f t="shared" si="557"/>
        <v>0.21609005654711874</v>
      </c>
      <c r="W3942" s="17">
        <f>Eingabe!H3943</f>
        <v>226</v>
      </c>
      <c r="X3942" s="17">
        <f t="shared" si="558"/>
        <v>2.2599999999999998</v>
      </c>
      <c r="Y3942" s="17">
        <f t="shared" si="559"/>
        <v>229.99999999999997</v>
      </c>
    </row>
    <row r="3943" spans="1:25" x14ac:dyDescent="0.15">
      <c r="A3943" s="82">
        <f t="shared" si="554"/>
        <v>6</v>
      </c>
      <c r="B3943" s="46">
        <v>43630.166666657111</v>
      </c>
      <c r="C3943" s="47">
        <f>Eingabe!G3944</f>
        <v>1.9</v>
      </c>
      <c r="D3943" s="77">
        <v>3943</v>
      </c>
      <c r="E3943" s="47"/>
      <c r="F3943" s="25">
        <f t="shared" si="552"/>
        <v>2.83</v>
      </c>
      <c r="G3943" s="25">
        <f>VLOOKUP(F3943,'Spezifische Werte'!$B$2:$C$4002,2,FALSE)</f>
        <v>5.3996541966473566E-3</v>
      </c>
      <c r="H3943" s="25">
        <f t="shared" si="555"/>
        <v>10.799308393294714</v>
      </c>
      <c r="J3943" s="25">
        <f t="shared" si="553"/>
        <v>2.85</v>
      </c>
      <c r="K3943" s="25">
        <f>VLOOKUP(J3943,'Spezifische Werte'!$B$2:$C$4002,2,FALSE)</f>
        <v>5.6714421172963415E-3</v>
      </c>
      <c r="L3943" s="25">
        <f t="shared" si="556"/>
        <v>11.342884234592683</v>
      </c>
      <c r="R3943" s="25">
        <v>3941</v>
      </c>
      <c r="S3943" s="25">
        <v>3940</v>
      </c>
      <c r="T3943" s="25">
        <f t="shared" si="560"/>
        <v>0.21201452653164604</v>
      </c>
      <c r="U3943" s="25">
        <f t="shared" si="557"/>
        <v>0.21609005654711874</v>
      </c>
      <c r="W3943" s="17">
        <f>Eingabe!H3944</f>
        <v>229</v>
      </c>
      <c r="X3943" s="17">
        <f t="shared" si="558"/>
        <v>2.29</v>
      </c>
      <c r="Y3943" s="17">
        <f t="shared" si="559"/>
        <v>229.99999999999997</v>
      </c>
    </row>
    <row r="3944" spans="1:25" x14ac:dyDescent="0.15">
      <c r="A3944" s="82">
        <f t="shared" si="554"/>
        <v>6</v>
      </c>
      <c r="B3944" s="46">
        <v>43630.208333323775</v>
      </c>
      <c r="C3944" s="47">
        <f>Eingabe!G3945</f>
        <v>2.4</v>
      </c>
      <c r="D3944" s="77">
        <v>3944</v>
      </c>
      <c r="E3944" s="47"/>
      <c r="F3944" s="25">
        <f t="shared" si="552"/>
        <v>3.58</v>
      </c>
      <c r="G3944" s="25">
        <f>VLOOKUP(F3944,'Spezifische Werte'!$B$2:$C$4002,2,FALSE)</f>
        <v>2.2829235995572409E-2</v>
      </c>
      <c r="H3944" s="25">
        <f t="shared" si="555"/>
        <v>45.658471991144815</v>
      </c>
      <c r="J3944" s="25">
        <f t="shared" si="553"/>
        <v>3.6</v>
      </c>
      <c r="K3944" s="25">
        <f>VLOOKUP(J3944,'Spezifische Werte'!$B$2:$C$4002,2,FALSE)</f>
        <v>2.3596471134930203E-2</v>
      </c>
      <c r="L3944" s="25">
        <f t="shared" si="556"/>
        <v>47.19294226986041</v>
      </c>
      <c r="R3944" s="25">
        <v>3942</v>
      </c>
      <c r="S3944" s="25">
        <v>3941</v>
      </c>
      <c r="T3944" s="25">
        <f t="shared" si="560"/>
        <v>0.21201452653164604</v>
      </c>
      <c r="U3944" s="25">
        <f t="shared" si="557"/>
        <v>0.21609005654711874</v>
      </c>
      <c r="W3944" s="17">
        <f>Eingabe!H3945</f>
        <v>227</v>
      </c>
      <c r="X3944" s="17">
        <f t="shared" si="558"/>
        <v>2.27</v>
      </c>
      <c r="Y3944" s="17">
        <f t="shared" si="559"/>
        <v>229.99999999999997</v>
      </c>
    </row>
    <row r="3945" spans="1:25" x14ac:dyDescent="0.15">
      <c r="A3945" s="82">
        <f t="shared" si="554"/>
        <v>6</v>
      </c>
      <c r="B3945" s="46">
        <v>43630.249999990439</v>
      </c>
      <c r="C3945" s="47">
        <f>Eingabe!G3946</f>
        <v>2.2999999999999998</v>
      </c>
      <c r="D3945" s="77">
        <v>3945</v>
      </c>
      <c r="E3945" s="47"/>
      <c r="F3945" s="25">
        <f t="shared" si="552"/>
        <v>3.43</v>
      </c>
      <c r="G3945" s="25">
        <f>VLOOKUP(F3945,'Spezifische Werte'!$B$2:$C$4002,2,FALSE)</f>
        <v>1.7964243573129882E-2</v>
      </c>
      <c r="H3945" s="25">
        <f t="shared" si="555"/>
        <v>35.928487146259762</v>
      </c>
      <c r="J3945" s="25">
        <f t="shared" si="553"/>
        <v>3.45</v>
      </c>
      <c r="K3945" s="25">
        <f>VLOOKUP(J3945,'Spezifische Werte'!$B$2:$C$4002,2,FALSE)</f>
        <v>1.8521187553697735E-2</v>
      </c>
      <c r="L3945" s="25">
        <f t="shared" si="556"/>
        <v>37.042375107395472</v>
      </c>
      <c r="R3945" s="25">
        <v>3943</v>
      </c>
      <c r="S3945" s="25">
        <v>3942</v>
      </c>
      <c r="T3945" s="25">
        <f t="shared" si="560"/>
        <v>0.21201452653164604</v>
      </c>
      <c r="U3945" s="25">
        <f t="shared" si="557"/>
        <v>0.21609005654711874</v>
      </c>
      <c r="W3945" s="17">
        <f>Eingabe!H3946</f>
        <v>225</v>
      </c>
      <c r="X3945" s="17">
        <f t="shared" si="558"/>
        <v>2.25</v>
      </c>
      <c r="Y3945" s="17">
        <f t="shared" si="559"/>
        <v>229.99999999999997</v>
      </c>
    </row>
    <row r="3946" spans="1:25" x14ac:dyDescent="0.15">
      <c r="A3946" s="82">
        <f t="shared" si="554"/>
        <v>6</v>
      </c>
      <c r="B3946" s="46">
        <v>43630.291666657104</v>
      </c>
      <c r="C3946" s="47">
        <f>Eingabe!G3947</f>
        <v>2.7</v>
      </c>
      <c r="D3946" s="77">
        <v>3946</v>
      </c>
      <c r="E3946" s="47"/>
      <c r="F3946" s="25">
        <f t="shared" si="552"/>
        <v>4.03</v>
      </c>
      <c r="G3946" s="25">
        <f>VLOOKUP(F3946,'Spezifische Werte'!$B$2:$C$4002,2,FALSE)</f>
        <v>4.2666657265334036E-2</v>
      </c>
      <c r="H3946" s="25">
        <f t="shared" si="555"/>
        <v>85.333314530668076</v>
      </c>
      <c r="J3946" s="25">
        <f t="shared" si="553"/>
        <v>4.05</v>
      </c>
      <c r="K3946" s="25">
        <f>VLOOKUP(J3946,'Spezifische Werte'!$B$2:$C$4002,2,FALSE)</f>
        <v>4.3597034083331404E-2</v>
      </c>
      <c r="L3946" s="25">
        <f t="shared" si="556"/>
        <v>87.194068166662802</v>
      </c>
      <c r="R3946" s="25">
        <v>3944</v>
      </c>
      <c r="S3946" s="25">
        <v>3943</v>
      </c>
      <c r="T3946" s="25">
        <f t="shared" si="560"/>
        <v>0.21201452653164604</v>
      </c>
      <c r="U3946" s="25">
        <f t="shared" si="557"/>
        <v>0.21609005654711874</v>
      </c>
      <c r="W3946" s="17">
        <f>Eingabe!H3947</f>
        <v>239</v>
      </c>
      <c r="X3946" s="17">
        <f t="shared" si="558"/>
        <v>2.39</v>
      </c>
      <c r="Y3946" s="17">
        <f t="shared" si="559"/>
        <v>240</v>
      </c>
    </row>
    <row r="3947" spans="1:25" x14ac:dyDescent="0.15">
      <c r="A3947" s="82">
        <f t="shared" si="554"/>
        <v>6</v>
      </c>
      <c r="B3947" s="46">
        <v>43630.333333323768</v>
      </c>
      <c r="C3947" s="47">
        <f>Eingabe!G3948</f>
        <v>2.4</v>
      </c>
      <c r="D3947" s="77">
        <v>3947</v>
      </c>
      <c r="E3947" s="47"/>
      <c r="F3947" s="25">
        <f t="shared" si="552"/>
        <v>3.58</v>
      </c>
      <c r="G3947" s="25">
        <f>VLOOKUP(F3947,'Spezifische Werte'!$B$2:$C$4002,2,FALSE)</f>
        <v>2.2829235995572409E-2</v>
      </c>
      <c r="H3947" s="25">
        <f t="shared" si="555"/>
        <v>45.658471991144815</v>
      </c>
      <c r="J3947" s="25">
        <f t="shared" si="553"/>
        <v>3.6</v>
      </c>
      <c r="K3947" s="25">
        <f>VLOOKUP(J3947,'Spezifische Werte'!$B$2:$C$4002,2,FALSE)</f>
        <v>2.3596471134930203E-2</v>
      </c>
      <c r="L3947" s="25">
        <f t="shared" si="556"/>
        <v>47.19294226986041</v>
      </c>
      <c r="R3947" s="25">
        <v>3945</v>
      </c>
      <c r="S3947" s="25">
        <v>3944</v>
      </c>
      <c r="T3947" s="25">
        <f t="shared" si="560"/>
        <v>0.21201452653164604</v>
      </c>
      <c r="U3947" s="25">
        <f t="shared" si="557"/>
        <v>0.21609005654711874</v>
      </c>
      <c r="W3947" s="17">
        <f>Eingabe!H3948</f>
        <v>239</v>
      </c>
      <c r="X3947" s="17">
        <f t="shared" si="558"/>
        <v>2.39</v>
      </c>
      <c r="Y3947" s="17">
        <f t="shared" si="559"/>
        <v>240</v>
      </c>
    </row>
    <row r="3948" spans="1:25" x14ac:dyDescent="0.15">
      <c r="A3948" s="82">
        <f t="shared" si="554"/>
        <v>6</v>
      </c>
      <c r="B3948" s="46">
        <v>43630.374999990432</v>
      </c>
      <c r="C3948" s="47">
        <f>Eingabe!G3949</f>
        <v>3.5</v>
      </c>
      <c r="D3948" s="77">
        <v>3948</v>
      </c>
      <c r="E3948" s="47"/>
      <c r="F3948" s="25">
        <f t="shared" si="552"/>
        <v>5.22</v>
      </c>
      <c r="G3948" s="25">
        <f>VLOOKUP(F3948,'Spezifische Werte'!$B$2:$C$4002,2,FALSE)</f>
        <v>0.10600726326582303</v>
      </c>
      <c r="H3948" s="25">
        <f t="shared" si="555"/>
        <v>212.01452653164606</v>
      </c>
      <c r="J3948" s="25">
        <f t="shared" si="553"/>
        <v>5.25</v>
      </c>
      <c r="K3948" s="25">
        <f>VLOOKUP(J3948,'Spezifische Werte'!$B$2:$C$4002,2,FALSE)</f>
        <v>0.10804502827355937</v>
      </c>
      <c r="L3948" s="25">
        <f t="shared" si="556"/>
        <v>216.09005654711873</v>
      </c>
      <c r="R3948" s="25">
        <v>3946</v>
      </c>
      <c r="S3948" s="25">
        <v>3945</v>
      </c>
      <c r="T3948" s="25">
        <f t="shared" si="560"/>
        <v>0.21201452653164604</v>
      </c>
      <c r="U3948" s="25">
        <f t="shared" si="557"/>
        <v>0.21609005654711874</v>
      </c>
      <c r="W3948" s="17">
        <f>Eingabe!H3949</f>
        <v>245</v>
      </c>
      <c r="X3948" s="17">
        <f t="shared" si="558"/>
        <v>2.4500000000000002</v>
      </c>
      <c r="Y3948" s="17">
        <f t="shared" si="559"/>
        <v>250</v>
      </c>
    </row>
    <row r="3949" spans="1:25" x14ac:dyDescent="0.15">
      <c r="A3949" s="82">
        <f t="shared" si="554"/>
        <v>6</v>
      </c>
      <c r="B3949" s="46">
        <v>43630.416666657096</v>
      </c>
      <c r="C3949" s="47">
        <f>Eingabe!G3950</f>
        <v>2.9</v>
      </c>
      <c r="D3949" s="77">
        <v>3949</v>
      </c>
      <c r="E3949" s="47"/>
      <c r="F3949" s="25">
        <f t="shared" si="552"/>
        <v>4.33</v>
      </c>
      <c r="G3949" s="25">
        <f>VLOOKUP(F3949,'Spezifische Werte'!$B$2:$C$4002,2,FALSE)</f>
        <v>5.667919590547657E-2</v>
      </c>
      <c r="H3949" s="25">
        <f t="shared" si="555"/>
        <v>113.35839181095314</v>
      </c>
      <c r="J3949" s="25">
        <f t="shared" si="553"/>
        <v>4.3499999999999996</v>
      </c>
      <c r="K3949" s="25">
        <f>VLOOKUP(J3949,'Spezifische Werte'!$B$2:$C$4002,2,FALSE)</f>
        <v>5.7627330651301621E-2</v>
      </c>
      <c r="L3949" s="25">
        <f t="shared" si="556"/>
        <v>115.25466130260324</v>
      </c>
      <c r="R3949" s="25">
        <v>3947</v>
      </c>
      <c r="S3949" s="25">
        <v>3946</v>
      </c>
      <c r="T3949" s="25">
        <f t="shared" si="560"/>
        <v>0.21201452653164604</v>
      </c>
      <c r="U3949" s="25">
        <f t="shared" si="557"/>
        <v>0.21609005654711874</v>
      </c>
      <c r="W3949" s="17">
        <f>Eingabe!H3950</f>
        <v>283</v>
      </c>
      <c r="X3949" s="17">
        <f t="shared" si="558"/>
        <v>2.83</v>
      </c>
      <c r="Y3949" s="17">
        <f t="shared" si="559"/>
        <v>280</v>
      </c>
    </row>
    <row r="3950" spans="1:25" x14ac:dyDescent="0.15">
      <c r="A3950" s="82">
        <f t="shared" si="554"/>
        <v>6</v>
      </c>
      <c r="B3950" s="46">
        <v>43630.458333323761</v>
      </c>
      <c r="C3950" s="47">
        <f>Eingabe!G3951</f>
        <v>2</v>
      </c>
      <c r="D3950" s="77">
        <v>3950</v>
      </c>
      <c r="E3950" s="47"/>
      <c r="F3950" s="25">
        <f t="shared" si="552"/>
        <v>2.98</v>
      </c>
      <c r="G3950" s="25">
        <f>VLOOKUP(F3950,'Spezifische Werte'!$B$2:$C$4002,2,FALSE)</f>
        <v>7.6819067373919353E-3</v>
      </c>
      <c r="H3950" s="25">
        <f t="shared" si="555"/>
        <v>15.363813474783871</v>
      </c>
      <c r="J3950" s="25">
        <f t="shared" si="553"/>
        <v>3</v>
      </c>
      <c r="K3950" s="25">
        <f>VLOOKUP(J3950,'Spezifische Werte'!$B$2:$C$4002,2,FALSE)</f>
        <v>8.0363231384606472E-3</v>
      </c>
      <c r="L3950" s="25">
        <f t="shared" si="556"/>
        <v>16.072646276921294</v>
      </c>
      <c r="R3950" s="25">
        <v>3948</v>
      </c>
      <c r="S3950" s="25">
        <v>3947</v>
      </c>
      <c r="T3950" s="25">
        <f t="shared" si="560"/>
        <v>0.21201452653164604</v>
      </c>
      <c r="U3950" s="25">
        <f t="shared" si="557"/>
        <v>0.21609005654711874</v>
      </c>
      <c r="W3950" s="17">
        <f>Eingabe!H3951</f>
        <v>308</v>
      </c>
      <c r="X3950" s="17">
        <f t="shared" si="558"/>
        <v>3.08</v>
      </c>
      <c r="Y3950" s="17">
        <f t="shared" si="559"/>
        <v>310</v>
      </c>
    </row>
    <row r="3951" spans="1:25" x14ac:dyDescent="0.15">
      <c r="A3951" s="82">
        <f t="shared" si="554"/>
        <v>6</v>
      </c>
      <c r="B3951" s="46">
        <v>43630.499999990425</v>
      </c>
      <c r="C3951" s="47">
        <f>Eingabe!G3952</f>
        <v>3.1</v>
      </c>
      <c r="D3951" s="77">
        <v>3951</v>
      </c>
      <c r="E3951" s="47"/>
      <c r="F3951" s="25">
        <f t="shared" si="552"/>
        <v>4.62</v>
      </c>
      <c r="G3951" s="25">
        <f>VLOOKUP(F3951,'Spezifische Werte'!$B$2:$C$4002,2,FALSE)</f>
        <v>7.0834307543363312E-2</v>
      </c>
      <c r="H3951" s="25">
        <f t="shared" si="555"/>
        <v>141.66861508672662</v>
      </c>
      <c r="J3951" s="25">
        <f t="shared" si="553"/>
        <v>4.6500000000000004</v>
      </c>
      <c r="K3951" s="25">
        <f>VLOOKUP(J3951,'Spezifische Werte'!$B$2:$C$4002,2,FALSE)</f>
        <v>7.2366311882592071E-2</v>
      </c>
      <c r="L3951" s="25">
        <f t="shared" si="556"/>
        <v>144.73262376518414</v>
      </c>
      <c r="R3951" s="25">
        <v>3949</v>
      </c>
      <c r="S3951" s="25">
        <v>3948</v>
      </c>
      <c r="T3951" s="25">
        <f t="shared" si="560"/>
        <v>0.21201452653164604</v>
      </c>
      <c r="U3951" s="25">
        <f t="shared" si="557"/>
        <v>0.21609005654711874</v>
      </c>
      <c r="W3951" s="17">
        <f>Eingabe!H3952</f>
        <v>288</v>
      </c>
      <c r="X3951" s="17">
        <f t="shared" si="558"/>
        <v>2.88</v>
      </c>
      <c r="Y3951" s="17">
        <f t="shared" si="559"/>
        <v>290</v>
      </c>
    </row>
    <row r="3952" spans="1:25" x14ac:dyDescent="0.15">
      <c r="A3952" s="82">
        <f t="shared" si="554"/>
        <v>6</v>
      </c>
      <c r="B3952" s="46">
        <v>43630.541666657089</v>
      </c>
      <c r="C3952" s="47">
        <f>Eingabe!G3953</f>
        <v>3.3</v>
      </c>
      <c r="D3952" s="77">
        <v>3952</v>
      </c>
      <c r="E3952" s="47"/>
      <c r="F3952" s="25">
        <f t="shared" si="552"/>
        <v>4.92</v>
      </c>
      <c r="G3952" s="25">
        <f>VLOOKUP(F3952,'Spezifische Werte'!$B$2:$C$4002,2,FALSE)</f>
        <v>8.7079957720259088E-2</v>
      </c>
      <c r="H3952" s="25">
        <f t="shared" si="555"/>
        <v>174.15991544051818</v>
      </c>
      <c r="J3952" s="25">
        <f t="shared" si="553"/>
        <v>4.95</v>
      </c>
      <c r="K3952" s="25">
        <f>VLOOKUP(J3952,'Spezifische Werte'!$B$2:$C$4002,2,FALSE)</f>
        <v>8.884038911585862E-2</v>
      </c>
      <c r="L3952" s="25">
        <f t="shared" si="556"/>
        <v>177.68077823171723</v>
      </c>
      <c r="R3952" s="25">
        <v>3950</v>
      </c>
      <c r="S3952" s="25">
        <v>3949</v>
      </c>
      <c r="T3952" s="25">
        <f t="shared" si="560"/>
        <v>0.21201452653164604</v>
      </c>
      <c r="U3952" s="25">
        <f t="shared" si="557"/>
        <v>0.21609005654711874</v>
      </c>
      <c r="W3952" s="17">
        <f>Eingabe!H3953</f>
        <v>264</v>
      </c>
      <c r="X3952" s="17">
        <f t="shared" si="558"/>
        <v>2.64</v>
      </c>
      <c r="Y3952" s="17">
        <f t="shared" si="559"/>
        <v>260</v>
      </c>
    </row>
    <row r="3953" spans="1:25" x14ac:dyDescent="0.15">
      <c r="A3953" s="82">
        <f t="shared" si="554"/>
        <v>6</v>
      </c>
      <c r="B3953" s="46">
        <v>43630.583333323753</v>
      </c>
      <c r="C3953" s="47">
        <f>Eingabe!G3954</f>
        <v>3.2</v>
      </c>
      <c r="D3953" s="77">
        <v>3953</v>
      </c>
      <c r="E3953" s="47"/>
      <c r="F3953" s="25">
        <f t="shared" si="552"/>
        <v>4.7699999999999996</v>
      </c>
      <c r="G3953" s="25">
        <f>VLOOKUP(F3953,'Spezifische Werte'!$B$2:$C$4002,2,FALSE)</f>
        <v>7.8679349945367349E-2</v>
      </c>
      <c r="H3953" s="25">
        <f t="shared" si="555"/>
        <v>157.3586998907347</v>
      </c>
      <c r="J3953" s="25">
        <f t="shared" si="553"/>
        <v>4.8</v>
      </c>
      <c r="K3953" s="25">
        <f>VLOOKUP(J3953,'Spezifische Werte'!$B$2:$C$4002,2,FALSE)</f>
        <v>8.0310065544742015E-2</v>
      </c>
      <c r="L3953" s="25">
        <f t="shared" si="556"/>
        <v>160.62013108948403</v>
      </c>
      <c r="R3953" s="25">
        <v>3951</v>
      </c>
      <c r="S3953" s="25">
        <v>3950</v>
      </c>
      <c r="T3953" s="25">
        <f t="shared" si="560"/>
        <v>0.21201452653164604</v>
      </c>
      <c r="U3953" s="25">
        <f t="shared" si="557"/>
        <v>0.21609005654711874</v>
      </c>
      <c r="W3953" s="17">
        <f>Eingabe!H3954</f>
        <v>256</v>
      </c>
      <c r="X3953" s="17">
        <f t="shared" si="558"/>
        <v>2.56</v>
      </c>
      <c r="Y3953" s="17">
        <f t="shared" si="559"/>
        <v>260</v>
      </c>
    </row>
    <row r="3954" spans="1:25" x14ac:dyDescent="0.15">
      <c r="A3954" s="82">
        <f t="shared" si="554"/>
        <v>6</v>
      </c>
      <c r="B3954" s="46">
        <v>43630.624999990418</v>
      </c>
      <c r="C3954" s="47">
        <f>Eingabe!G3955</f>
        <v>2.9</v>
      </c>
      <c r="D3954" s="77">
        <v>3954</v>
      </c>
      <c r="E3954" s="47"/>
      <c r="F3954" s="25">
        <f t="shared" si="552"/>
        <v>4.33</v>
      </c>
      <c r="G3954" s="25">
        <f>VLOOKUP(F3954,'Spezifische Werte'!$B$2:$C$4002,2,FALSE)</f>
        <v>5.667919590547657E-2</v>
      </c>
      <c r="H3954" s="25">
        <f t="shared" si="555"/>
        <v>113.35839181095314</v>
      </c>
      <c r="J3954" s="25">
        <f t="shared" si="553"/>
        <v>4.3499999999999996</v>
      </c>
      <c r="K3954" s="25">
        <f>VLOOKUP(J3954,'Spezifische Werte'!$B$2:$C$4002,2,FALSE)</f>
        <v>5.7627330651301621E-2</v>
      </c>
      <c r="L3954" s="25">
        <f t="shared" si="556"/>
        <v>115.25466130260324</v>
      </c>
      <c r="R3954" s="25">
        <v>3952</v>
      </c>
      <c r="S3954" s="25">
        <v>3951</v>
      </c>
      <c r="T3954" s="25">
        <f t="shared" si="560"/>
        <v>0.21201452653164604</v>
      </c>
      <c r="U3954" s="25">
        <f t="shared" si="557"/>
        <v>0.21609005654711874</v>
      </c>
      <c r="W3954" s="17">
        <f>Eingabe!H3955</f>
        <v>250</v>
      </c>
      <c r="X3954" s="17">
        <f t="shared" si="558"/>
        <v>2.5</v>
      </c>
      <c r="Y3954" s="17">
        <f t="shared" si="559"/>
        <v>250</v>
      </c>
    </row>
    <row r="3955" spans="1:25" x14ac:dyDescent="0.15">
      <c r="A3955" s="82">
        <f t="shared" si="554"/>
        <v>6</v>
      </c>
      <c r="B3955" s="46">
        <v>43630.666666657082</v>
      </c>
      <c r="C3955" s="47">
        <f>Eingabe!G3956</f>
        <v>2.1</v>
      </c>
      <c r="D3955" s="77">
        <v>3955</v>
      </c>
      <c r="E3955" s="47"/>
      <c r="F3955" s="25">
        <f t="shared" si="552"/>
        <v>3.13</v>
      </c>
      <c r="G3955" s="25">
        <f>VLOOKUP(F3955,'Spezifische Werte'!$B$2:$C$4002,2,FALSE)</f>
        <v>1.0589326186624812E-2</v>
      </c>
      <c r="H3955" s="25">
        <f t="shared" si="555"/>
        <v>21.178652373249626</v>
      </c>
      <c r="J3955" s="25">
        <f t="shared" si="553"/>
        <v>3.15</v>
      </c>
      <c r="K3955" s="25">
        <f>VLOOKUP(J3955,'Spezifische Werte'!$B$2:$C$4002,2,FALSE)</f>
        <v>1.1019016897018549E-2</v>
      </c>
      <c r="L3955" s="25">
        <f t="shared" si="556"/>
        <v>22.038033794037098</v>
      </c>
      <c r="R3955" s="25">
        <v>3953</v>
      </c>
      <c r="S3955" s="25">
        <v>3952</v>
      </c>
      <c r="T3955" s="25">
        <f t="shared" si="560"/>
        <v>0.21201452653164604</v>
      </c>
      <c r="U3955" s="25">
        <f t="shared" si="557"/>
        <v>0.21609005654711874</v>
      </c>
      <c r="W3955" s="17">
        <f>Eingabe!H3956</f>
        <v>285</v>
      </c>
      <c r="X3955" s="17">
        <f t="shared" si="558"/>
        <v>2.85</v>
      </c>
      <c r="Y3955" s="17">
        <f t="shared" si="559"/>
        <v>290</v>
      </c>
    </row>
    <row r="3956" spans="1:25" x14ac:dyDescent="0.15">
      <c r="A3956" s="82">
        <f t="shared" si="554"/>
        <v>6</v>
      </c>
      <c r="B3956" s="46">
        <v>43630.708333323746</v>
      </c>
      <c r="C3956" s="47">
        <f>Eingabe!G3957</f>
        <v>2.4</v>
      </c>
      <c r="D3956" s="77">
        <v>3956</v>
      </c>
      <c r="E3956" s="47"/>
      <c r="F3956" s="25">
        <f t="shared" si="552"/>
        <v>3.58</v>
      </c>
      <c r="G3956" s="25">
        <f>VLOOKUP(F3956,'Spezifische Werte'!$B$2:$C$4002,2,FALSE)</f>
        <v>2.2829235995572409E-2</v>
      </c>
      <c r="H3956" s="25">
        <f t="shared" si="555"/>
        <v>45.658471991144815</v>
      </c>
      <c r="J3956" s="25">
        <f t="shared" si="553"/>
        <v>3.6</v>
      </c>
      <c r="K3956" s="25">
        <f>VLOOKUP(J3956,'Spezifische Werte'!$B$2:$C$4002,2,FALSE)</f>
        <v>2.3596471134930203E-2</v>
      </c>
      <c r="L3956" s="25">
        <f t="shared" si="556"/>
        <v>47.19294226986041</v>
      </c>
      <c r="R3956" s="25">
        <v>3954</v>
      </c>
      <c r="S3956" s="25">
        <v>3953</v>
      </c>
      <c r="T3956" s="25">
        <f t="shared" si="560"/>
        <v>0.21201452653164604</v>
      </c>
      <c r="U3956" s="25">
        <f t="shared" si="557"/>
        <v>0.21609005654711874</v>
      </c>
      <c r="W3956" s="17">
        <f>Eingabe!H3957</f>
        <v>320</v>
      </c>
      <c r="X3956" s="17">
        <f t="shared" si="558"/>
        <v>3.2</v>
      </c>
      <c r="Y3956" s="17">
        <f t="shared" si="559"/>
        <v>320</v>
      </c>
    </row>
    <row r="3957" spans="1:25" x14ac:dyDescent="0.15">
      <c r="A3957" s="82">
        <f t="shared" si="554"/>
        <v>6</v>
      </c>
      <c r="B3957" s="46">
        <v>43630.74999999041</v>
      </c>
      <c r="C3957" s="47">
        <f>Eingabe!G3958</f>
        <v>2</v>
      </c>
      <c r="D3957" s="77">
        <v>3957</v>
      </c>
      <c r="E3957" s="47"/>
      <c r="F3957" s="25">
        <f t="shared" si="552"/>
        <v>2.98</v>
      </c>
      <c r="G3957" s="25">
        <f>VLOOKUP(F3957,'Spezifische Werte'!$B$2:$C$4002,2,FALSE)</f>
        <v>7.6819067373919353E-3</v>
      </c>
      <c r="H3957" s="25">
        <f t="shared" si="555"/>
        <v>15.363813474783871</v>
      </c>
      <c r="J3957" s="25">
        <f t="shared" si="553"/>
        <v>3</v>
      </c>
      <c r="K3957" s="25">
        <f>VLOOKUP(J3957,'Spezifische Werte'!$B$2:$C$4002,2,FALSE)</f>
        <v>8.0363231384606472E-3</v>
      </c>
      <c r="L3957" s="25">
        <f t="shared" si="556"/>
        <v>16.072646276921294</v>
      </c>
      <c r="R3957" s="25">
        <v>3955</v>
      </c>
      <c r="S3957" s="25">
        <v>3954</v>
      </c>
      <c r="T3957" s="25">
        <f t="shared" si="560"/>
        <v>0.21201452653164604</v>
      </c>
      <c r="U3957" s="25">
        <f t="shared" si="557"/>
        <v>0.21609005654711874</v>
      </c>
      <c r="W3957" s="17">
        <f>Eingabe!H3958</f>
        <v>321</v>
      </c>
      <c r="X3957" s="17">
        <f t="shared" si="558"/>
        <v>3.21</v>
      </c>
      <c r="Y3957" s="17">
        <f t="shared" si="559"/>
        <v>320</v>
      </c>
    </row>
    <row r="3958" spans="1:25" x14ac:dyDescent="0.15">
      <c r="A3958" s="82">
        <f t="shared" si="554"/>
        <v>6</v>
      </c>
      <c r="B3958" s="46">
        <v>43630.791666657075</v>
      </c>
      <c r="C3958" s="47">
        <f>Eingabe!G3959</f>
        <v>1.9</v>
      </c>
      <c r="D3958" s="77">
        <v>3958</v>
      </c>
      <c r="E3958" s="47"/>
      <c r="F3958" s="25">
        <f t="shared" si="552"/>
        <v>2.83</v>
      </c>
      <c r="G3958" s="25">
        <f>VLOOKUP(F3958,'Spezifische Werte'!$B$2:$C$4002,2,FALSE)</f>
        <v>5.3996541966473566E-3</v>
      </c>
      <c r="H3958" s="25">
        <f t="shared" si="555"/>
        <v>10.799308393294714</v>
      </c>
      <c r="J3958" s="25">
        <f t="shared" si="553"/>
        <v>2.85</v>
      </c>
      <c r="K3958" s="25">
        <f>VLOOKUP(J3958,'Spezifische Werte'!$B$2:$C$4002,2,FALSE)</f>
        <v>5.6714421172963415E-3</v>
      </c>
      <c r="L3958" s="25">
        <f t="shared" si="556"/>
        <v>11.342884234592683</v>
      </c>
      <c r="R3958" s="25">
        <v>3956</v>
      </c>
      <c r="S3958" s="25">
        <v>3955</v>
      </c>
      <c r="T3958" s="25">
        <f t="shared" si="560"/>
        <v>0.21201452653164604</v>
      </c>
      <c r="U3958" s="25">
        <f t="shared" si="557"/>
        <v>0.21609005654711874</v>
      </c>
      <c r="W3958" s="17">
        <f>Eingabe!H3959</f>
        <v>320</v>
      </c>
      <c r="X3958" s="17">
        <f t="shared" si="558"/>
        <v>3.2</v>
      </c>
      <c r="Y3958" s="17">
        <f t="shared" si="559"/>
        <v>320</v>
      </c>
    </row>
    <row r="3959" spans="1:25" x14ac:dyDescent="0.15">
      <c r="A3959" s="82">
        <f t="shared" si="554"/>
        <v>6</v>
      </c>
      <c r="B3959" s="46">
        <v>43630.833333323739</v>
      </c>
      <c r="C3959" s="47">
        <f>Eingabe!G3960</f>
        <v>2.2000000000000002</v>
      </c>
      <c r="D3959" s="77">
        <v>3959</v>
      </c>
      <c r="E3959" s="47"/>
      <c r="F3959" s="25">
        <f t="shared" si="552"/>
        <v>3.28</v>
      </c>
      <c r="G3959" s="25">
        <f>VLOOKUP(F3959,'Spezifische Werte'!$B$2:$C$4002,2,FALSE)</f>
        <v>1.4036237149224865E-2</v>
      </c>
      <c r="H3959" s="25">
        <f t="shared" si="555"/>
        <v>28.07247429844973</v>
      </c>
      <c r="J3959" s="25">
        <f t="shared" si="553"/>
        <v>3.3</v>
      </c>
      <c r="K3959" s="25">
        <f>VLOOKUP(J3959,'Spezifische Werte'!$B$2:$C$4002,2,FALSE)</f>
        <v>1.4533450192857693E-2</v>
      </c>
      <c r="L3959" s="25">
        <f t="shared" si="556"/>
        <v>29.066900385715385</v>
      </c>
      <c r="R3959" s="25">
        <v>3957</v>
      </c>
      <c r="S3959" s="25">
        <v>3956</v>
      </c>
      <c r="T3959" s="25">
        <f t="shared" si="560"/>
        <v>0.21201452653164604</v>
      </c>
      <c r="U3959" s="25">
        <f t="shared" si="557"/>
        <v>0.21609005654711874</v>
      </c>
      <c r="W3959" s="17">
        <f>Eingabe!H3960</f>
        <v>357</v>
      </c>
      <c r="X3959" s="17">
        <f t="shared" si="558"/>
        <v>3.57</v>
      </c>
      <c r="Y3959" s="17">
        <f t="shared" si="559"/>
        <v>360</v>
      </c>
    </row>
    <row r="3960" spans="1:25" x14ac:dyDescent="0.15">
      <c r="A3960" s="82">
        <f t="shared" si="554"/>
        <v>6</v>
      </c>
      <c r="B3960" s="46">
        <v>43630.874999990403</v>
      </c>
      <c r="C3960" s="47">
        <f>Eingabe!G3961</f>
        <v>2.4</v>
      </c>
      <c r="D3960" s="77">
        <v>3960</v>
      </c>
      <c r="E3960" s="47"/>
      <c r="F3960" s="25">
        <f t="shared" si="552"/>
        <v>3.58</v>
      </c>
      <c r="G3960" s="25">
        <f>VLOOKUP(F3960,'Spezifische Werte'!$B$2:$C$4002,2,FALSE)</f>
        <v>2.2829235995572409E-2</v>
      </c>
      <c r="H3960" s="25">
        <f t="shared" si="555"/>
        <v>45.658471991144815</v>
      </c>
      <c r="J3960" s="25">
        <f t="shared" si="553"/>
        <v>3.6</v>
      </c>
      <c r="K3960" s="25">
        <f>VLOOKUP(J3960,'Spezifische Werte'!$B$2:$C$4002,2,FALSE)</f>
        <v>2.3596471134930203E-2</v>
      </c>
      <c r="L3960" s="25">
        <f t="shared" si="556"/>
        <v>47.19294226986041</v>
      </c>
      <c r="R3960" s="25">
        <v>3958</v>
      </c>
      <c r="S3960" s="25">
        <v>3957</v>
      </c>
      <c r="T3960" s="25">
        <f t="shared" si="560"/>
        <v>0.21201452653164604</v>
      </c>
      <c r="U3960" s="25">
        <f t="shared" si="557"/>
        <v>0.21609005654711874</v>
      </c>
      <c r="W3960" s="17">
        <f>Eingabe!H3961</f>
        <v>340</v>
      </c>
      <c r="X3960" s="17">
        <f t="shared" si="558"/>
        <v>3.4</v>
      </c>
      <c r="Y3960" s="17">
        <f t="shared" si="559"/>
        <v>340</v>
      </c>
    </row>
    <row r="3961" spans="1:25" x14ac:dyDescent="0.15">
      <c r="A3961" s="82">
        <f t="shared" si="554"/>
        <v>6</v>
      </c>
      <c r="B3961" s="46">
        <v>43630.916666657067</v>
      </c>
      <c r="C3961" s="47">
        <f>Eingabe!G3962</f>
        <v>2.1</v>
      </c>
      <c r="D3961" s="77">
        <v>3961</v>
      </c>
      <c r="E3961" s="47"/>
      <c r="F3961" s="25">
        <f t="shared" si="552"/>
        <v>3.13</v>
      </c>
      <c r="G3961" s="25">
        <f>VLOOKUP(F3961,'Spezifische Werte'!$B$2:$C$4002,2,FALSE)</f>
        <v>1.0589326186624812E-2</v>
      </c>
      <c r="H3961" s="25">
        <f t="shared" si="555"/>
        <v>21.178652373249626</v>
      </c>
      <c r="J3961" s="25">
        <f t="shared" si="553"/>
        <v>3.15</v>
      </c>
      <c r="K3961" s="25">
        <f>VLOOKUP(J3961,'Spezifische Werte'!$B$2:$C$4002,2,FALSE)</f>
        <v>1.1019016897018549E-2</v>
      </c>
      <c r="L3961" s="25">
        <f t="shared" si="556"/>
        <v>22.038033794037098</v>
      </c>
      <c r="R3961" s="25">
        <v>3959</v>
      </c>
      <c r="S3961" s="25">
        <v>3958</v>
      </c>
      <c r="T3961" s="25">
        <f t="shared" si="560"/>
        <v>0.21201452653164604</v>
      </c>
      <c r="U3961" s="25">
        <f t="shared" si="557"/>
        <v>0.21609005654711874</v>
      </c>
      <c r="W3961" s="17">
        <f>Eingabe!H3962</f>
        <v>336</v>
      </c>
      <c r="X3961" s="17">
        <f t="shared" si="558"/>
        <v>3.36</v>
      </c>
      <c r="Y3961" s="17">
        <f t="shared" si="559"/>
        <v>340</v>
      </c>
    </row>
    <row r="3962" spans="1:25" x14ac:dyDescent="0.15">
      <c r="A3962" s="82">
        <f t="shared" si="554"/>
        <v>6</v>
      </c>
      <c r="B3962" s="46">
        <v>43630.958333323731</v>
      </c>
      <c r="C3962" s="47">
        <f>Eingabe!G3963</f>
        <v>2.5</v>
      </c>
      <c r="D3962" s="77">
        <v>3962</v>
      </c>
      <c r="E3962" s="47"/>
      <c r="F3962" s="25">
        <f t="shared" si="552"/>
        <v>3.73</v>
      </c>
      <c r="G3962" s="25">
        <f>VLOOKUP(F3962,'Spezifische Werte'!$B$2:$C$4002,2,FALSE)</f>
        <v>2.895161356886641E-2</v>
      </c>
      <c r="H3962" s="25">
        <f t="shared" si="555"/>
        <v>57.90322713773282</v>
      </c>
      <c r="J3962" s="25">
        <f t="shared" si="553"/>
        <v>3.75</v>
      </c>
      <c r="K3962" s="25">
        <f>VLOOKUP(J3962,'Spezifische Werte'!$B$2:$C$4002,2,FALSE)</f>
        <v>2.9822636466446242E-2</v>
      </c>
      <c r="L3962" s="25">
        <f t="shared" si="556"/>
        <v>59.645272932892482</v>
      </c>
      <c r="R3962" s="25">
        <v>3960</v>
      </c>
      <c r="S3962" s="25">
        <v>3959</v>
      </c>
      <c r="T3962" s="25">
        <f t="shared" si="560"/>
        <v>0.21201452653164604</v>
      </c>
      <c r="U3962" s="25">
        <f t="shared" si="557"/>
        <v>0.21609005654711874</v>
      </c>
      <c r="W3962" s="17">
        <f>Eingabe!H3963</f>
        <v>340</v>
      </c>
      <c r="X3962" s="17">
        <f t="shared" si="558"/>
        <v>3.4</v>
      </c>
      <c r="Y3962" s="17">
        <f t="shared" si="559"/>
        <v>340</v>
      </c>
    </row>
    <row r="3963" spans="1:25" x14ac:dyDescent="0.15">
      <c r="A3963" s="82">
        <f t="shared" si="554"/>
        <v>6</v>
      </c>
      <c r="B3963" s="46">
        <v>43630.999999990396</v>
      </c>
      <c r="C3963" s="47">
        <f>Eingabe!G3964</f>
        <v>2.5</v>
      </c>
      <c r="D3963" s="77">
        <v>3963</v>
      </c>
      <c r="E3963" s="47"/>
      <c r="F3963" s="25">
        <f t="shared" si="552"/>
        <v>3.73</v>
      </c>
      <c r="G3963" s="25">
        <f>VLOOKUP(F3963,'Spezifische Werte'!$B$2:$C$4002,2,FALSE)</f>
        <v>2.895161356886641E-2</v>
      </c>
      <c r="H3963" s="25">
        <f t="shared" si="555"/>
        <v>57.90322713773282</v>
      </c>
      <c r="J3963" s="25">
        <f t="shared" si="553"/>
        <v>3.75</v>
      </c>
      <c r="K3963" s="25">
        <f>VLOOKUP(J3963,'Spezifische Werte'!$B$2:$C$4002,2,FALSE)</f>
        <v>2.9822636466446242E-2</v>
      </c>
      <c r="L3963" s="25">
        <f t="shared" si="556"/>
        <v>59.645272932892482</v>
      </c>
      <c r="R3963" s="25">
        <v>3961</v>
      </c>
      <c r="S3963" s="25">
        <v>3960</v>
      </c>
      <c r="T3963" s="25">
        <f t="shared" si="560"/>
        <v>0.21201452653164604</v>
      </c>
      <c r="U3963" s="25">
        <f t="shared" si="557"/>
        <v>0.21609005654711874</v>
      </c>
      <c r="W3963" s="17">
        <f>Eingabe!H3964</f>
        <v>298</v>
      </c>
      <c r="X3963" s="17">
        <f t="shared" si="558"/>
        <v>2.98</v>
      </c>
      <c r="Y3963" s="17">
        <f t="shared" si="559"/>
        <v>300</v>
      </c>
    </row>
    <row r="3964" spans="1:25" x14ac:dyDescent="0.15">
      <c r="A3964" s="82">
        <f t="shared" si="554"/>
        <v>6</v>
      </c>
      <c r="B3964" s="46">
        <v>43631.04166665706</v>
      </c>
      <c r="C3964" s="47">
        <f>Eingabe!G3965</f>
        <v>3.3</v>
      </c>
      <c r="D3964" s="77">
        <v>3964</v>
      </c>
      <c r="E3964" s="47"/>
      <c r="F3964" s="25">
        <f t="shared" si="552"/>
        <v>4.92</v>
      </c>
      <c r="G3964" s="25">
        <f>VLOOKUP(F3964,'Spezifische Werte'!$B$2:$C$4002,2,FALSE)</f>
        <v>8.7079957720259088E-2</v>
      </c>
      <c r="H3964" s="25">
        <f t="shared" si="555"/>
        <v>174.15991544051818</v>
      </c>
      <c r="J3964" s="25">
        <f t="shared" si="553"/>
        <v>4.95</v>
      </c>
      <c r="K3964" s="25">
        <f>VLOOKUP(J3964,'Spezifische Werte'!$B$2:$C$4002,2,FALSE)</f>
        <v>8.884038911585862E-2</v>
      </c>
      <c r="L3964" s="25">
        <f t="shared" si="556"/>
        <v>177.68077823171723</v>
      </c>
      <c r="R3964" s="25">
        <v>3962</v>
      </c>
      <c r="S3964" s="25">
        <v>3961</v>
      </c>
      <c r="T3964" s="25">
        <f t="shared" si="560"/>
        <v>0.21201452653164604</v>
      </c>
      <c r="U3964" s="25">
        <f t="shared" si="557"/>
        <v>0.21609005654711874</v>
      </c>
      <c r="W3964" s="17">
        <f>Eingabe!H3965</f>
        <v>338</v>
      </c>
      <c r="X3964" s="17">
        <f t="shared" si="558"/>
        <v>3.38</v>
      </c>
      <c r="Y3964" s="17">
        <f t="shared" si="559"/>
        <v>340</v>
      </c>
    </row>
    <row r="3965" spans="1:25" x14ac:dyDescent="0.15">
      <c r="A3965" s="82">
        <f t="shared" si="554"/>
        <v>6</v>
      </c>
      <c r="B3965" s="46">
        <v>43631.083333323724</v>
      </c>
      <c r="C3965" s="47">
        <f>Eingabe!G3966</f>
        <v>3.1</v>
      </c>
      <c r="D3965" s="77">
        <v>3965</v>
      </c>
      <c r="E3965" s="47"/>
      <c r="F3965" s="25">
        <f t="shared" si="552"/>
        <v>4.62</v>
      </c>
      <c r="G3965" s="25">
        <f>VLOOKUP(F3965,'Spezifische Werte'!$B$2:$C$4002,2,FALSE)</f>
        <v>7.0834307543363312E-2</v>
      </c>
      <c r="H3965" s="25">
        <f t="shared" si="555"/>
        <v>141.66861508672662</v>
      </c>
      <c r="J3965" s="25">
        <f t="shared" si="553"/>
        <v>4.6500000000000004</v>
      </c>
      <c r="K3965" s="25">
        <f>VLOOKUP(J3965,'Spezifische Werte'!$B$2:$C$4002,2,FALSE)</f>
        <v>7.2366311882592071E-2</v>
      </c>
      <c r="L3965" s="25">
        <f t="shared" si="556"/>
        <v>144.73262376518414</v>
      </c>
      <c r="R3965" s="25">
        <v>3963</v>
      </c>
      <c r="S3965" s="25">
        <v>3962</v>
      </c>
      <c r="T3965" s="25">
        <f t="shared" si="560"/>
        <v>0.21201452653164604</v>
      </c>
      <c r="U3965" s="25">
        <f t="shared" si="557"/>
        <v>0.21609005654711874</v>
      </c>
      <c r="W3965" s="17">
        <f>Eingabe!H3966</f>
        <v>331</v>
      </c>
      <c r="X3965" s="17">
        <f t="shared" si="558"/>
        <v>3.31</v>
      </c>
      <c r="Y3965" s="17">
        <f t="shared" si="559"/>
        <v>330</v>
      </c>
    </row>
    <row r="3966" spans="1:25" x14ac:dyDescent="0.15">
      <c r="A3966" s="82">
        <f t="shared" si="554"/>
        <v>6</v>
      </c>
      <c r="B3966" s="46">
        <v>43631.124999990388</v>
      </c>
      <c r="C3966" s="47">
        <f>Eingabe!G3967</f>
        <v>2.6</v>
      </c>
      <c r="D3966" s="77">
        <v>3966</v>
      </c>
      <c r="E3966" s="47"/>
      <c r="F3966" s="25">
        <f t="shared" si="552"/>
        <v>3.88</v>
      </c>
      <c r="G3966" s="25">
        <f>VLOOKUP(F3966,'Spezifische Werte'!$B$2:$C$4002,2,FALSE)</f>
        <v>3.5689320314118818E-2</v>
      </c>
      <c r="H3966" s="25">
        <f t="shared" si="555"/>
        <v>71.378640628237633</v>
      </c>
      <c r="J3966" s="25">
        <f t="shared" si="553"/>
        <v>3.9</v>
      </c>
      <c r="K3966" s="25">
        <f>VLOOKUP(J3966,'Spezifische Werte'!$B$2:$C$4002,2,FALSE)</f>
        <v>3.6613952811549305E-2</v>
      </c>
      <c r="L3966" s="25">
        <f t="shared" si="556"/>
        <v>73.227905623098607</v>
      </c>
      <c r="R3966" s="25">
        <v>3964</v>
      </c>
      <c r="S3966" s="25">
        <v>3963</v>
      </c>
      <c r="T3966" s="25">
        <f t="shared" si="560"/>
        <v>0.21201452653164604</v>
      </c>
      <c r="U3966" s="25">
        <f t="shared" si="557"/>
        <v>0.21609005654711874</v>
      </c>
      <c r="W3966" s="17">
        <f>Eingabe!H3967</f>
        <v>335</v>
      </c>
      <c r="X3966" s="17">
        <f t="shared" si="558"/>
        <v>3.35</v>
      </c>
      <c r="Y3966" s="17">
        <f t="shared" si="559"/>
        <v>340</v>
      </c>
    </row>
    <row r="3967" spans="1:25" x14ac:dyDescent="0.15">
      <c r="A3967" s="82">
        <f t="shared" si="554"/>
        <v>6</v>
      </c>
      <c r="B3967" s="46">
        <v>43631.166666657053</v>
      </c>
      <c r="C3967" s="47">
        <f>Eingabe!G3968</f>
        <v>2.5</v>
      </c>
      <c r="D3967" s="77">
        <v>3967</v>
      </c>
      <c r="E3967" s="47"/>
      <c r="F3967" s="25">
        <f t="shared" si="552"/>
        <v>3.73</v>
      </c>
      <c r="G3967" s="25">
        <f>VLOOKUP(F3967,'Spezifische Werte'!$B$2:$C$4002,2,FALSE)</f>
        <v>2.895161356886641E-2</v>
      </c>
      <c r="H3967" s="25">
        <f t="shared" si="555"/>
        <v>57.90322713773282</v>
      </c>
      <c r="J3967" s="25">
        <f t="shared" si="553"/>
        <v>3.75</v>
      </c>
      <c r="K3967" s="25">
        <f>VLOOKUP(J3967,'Spezifische Werte'!$B$2:$C$4002,2,FALSE)</f>
        <v>2.9822636466446242E-2</v>
      </c>
      <c r="L3967" s="25">
        <f t="shared" si="556"/>
        <v>59.645272932892482</v>
      </c>
      <c r="R3967" s="25">
        <v>3965</v>
      </c>
      <c r="S3967" s="25">
        <v>3964</v>
      </c>
      <c r="T3967" s="25">
        <f t="shared" si="560"/>
        <v>0.21201452653164604</v>
      </c>
      <c r="U3967" s="25">
        <f t="shared" si="557"/>
        <v>0.21609005654711874</v>
      </c>
      <c r="W3967" s="17">
        <f>Eingabe!H3968</f>
        <v>186</v>
      </c>
      <c r="X3967" s="17">
        <f t="shared" si="558"/>
        <v>1.86</v>
      </c>
      <c r="Y3967" s="17">
        <f t="shared" si="559"/>
        <v>190</v>
      </c>
    </row>
    <row r="3968" spans="1:25" x14ac:dyDescent="0.15">
      <c r="A3968" s="82">
        <f t="shared" si="554"/>
        <v>6</v>
      </c>
      <c r="B3968" s="46">
        <v>43631.208333323717</v>
      </c>
      <c r="C3968" s="47">
        <f>Eingabe!G3969</f>
        <v>1.9</v>
      </c>
      <c r="D3968" s="77">
        <v>3968</v>
      </c>
      <c r="E3968" s="47"/>
      <c r="F3968" s="25">
        <f t="shared" si="552"/>
        <v>2.83</v>
      </c>
      <c r="G3968" s="25">
        <f>VLOOKUP(F3968,'Spezifische Werte'!$B$2:$C$4002,2,FALSE)</f>
        <v>5.3996541966473566E-3</v>
      </c>
      <c r="H3968" s="25">
        <f t="shared" si="555"/>
        <v>10.799308393294714</v>
      </c>
      <c r="J3968" s="25">
        <f t="shared" si="553"/>
        <v>2.85</v>
      </c>
      <c r="K3968" s="25">
        <f>VLOOKUP(J3968,'Spezifische Werte'!$B$2:$C$4002,2,FALSE)</f>
        <v>5.6714421172963415E-3</v>
      </c>
      <c r="L3968" s="25">
        <f t="shared" si="556"/>
        <v>11.342884234592683</v>
      </c>
      <c r="R3968" s="25">
        <v>3966</v>
      </c>
      <c r="S3968" s="25">
        <v>3965</v>
      </c>
      <c r="T3968" s="25">
        <f t="shared" si="560"/>
        <v>0.21201452653164604</v>
      </c>
      <c r="U3968" s="25">
        <f t="shared" si="557"/>
        <v>0.21609005654711874</v>
      </c>
      <c r="W3968" s="17">
        <f>Eingabe!H3969</f>
        <v>312</v>
      </c>
      <c r="X3968" s="17">
        <f t="shared" si="558"/>
        <v>3.12</v>
      </c>
      <c r="Y3968" s="17">
        <f t="shared" si="559"/>
        <v>310</v>
      </c>
    </row>
    <row r="3969" spans="1:25" x14ac:dyDescent="0.15">
      <c r="A3969" s="82">
        <f t="shared" si="554"/>
        <v>6</v>
      </c>
      <c r="B3969" s="46">
        <v>43631.249999990381</v>
      </c>
      <c r="C3969" s="47">
        <f>Eingabe!G3970</f>
        <v>2</v>
      </c>
      <c r="D3969" s="77">
        <v>3969</v>
      </c>
      <c r="E3969" s="47"/>
      <c r="F3969" s="25">
        <f t="shared" si="552"/>
        <v>2.98</v>
      </c>
      <c r="G3969" s="25">
        <f>VLOOKUP(F3969,'Spezifische Werte'!$B$2:$C$4002,2,FALSE)</f>
        <v>7.6819067373919353E-3</v>
      </c>
      <c r="H3969" s="25">
        <f t="shared" si="555"/>
        <v>15.363813474783871</v>
      </c>
      <c r="J3969" s="25">
        <f t="shared" si="553"/>
        <v>3</v>
      </c>
      <c r="K3969" s="25">
        <f>VLOOKUP(J3969,'Spezifische Werte'!$B$2:$C$4002,2,FALSE)</f>
        <v>8.0363231384606472E-3</v>
      </c>
      <c r="L3969" s="25">
        <f t="shared" si="556"/>
        <v>16.072646276921294</v>
      </c>
      <c r="R3969" s="25">
        <v>3967</v>
      </c>
      <c r="S3969" s="25">
        <v>3966</v>
      </c>
      <c r="T3969" s="25">
        <f t="shared" si="560"/>
        <v>0.21201452653164604</v>
      </c>
      <c r="U3969" s="25">
        <f t="shared" si="557"/>
        <v>0.21609005654711874</v>
      </c>
      <c r="W3969" s="17">
        <f>Eingabe!H3970</f>
        <v>341</v>
      </c>
      <c r="X3969" s="17">
        <f t="shared" si="558"/>
        <v>3.41</v>
      </c>
      <c r="Y3969" s="17">
        <f t="shared" si="559"/>
        <v>340</v>
      </c>
    </row>
    <row r="3970" spans="1:25" x14ac:dyDescent="0.15">
      <c r="A3970" s="82">
        <f t="shared" si="554"/>
        <v>6</v>
      </c>
      <c r="B3970" s="46">
        <v>43631.291666657045</v>
      </c>
      <c r="C3970" s="47">
        <f>Eingabe!G3971</f>
        <v>0</v>
      </c>
      <c r="D3970" s="77">
        <v>3970</v>
      </c>
      <c r="E3970" s="47"/>
      <c r="F3970" s="25">
        <f t="shared" si="552"/>
        <v>0</v>
      </c>
      <c r="G3970" s="25">
        <f>VLOOKUP(F3970,'Spezifische Werte'!$B$2:$C$4002,2,FALSE)</f>
        <v>0</v>
      </c>
      <c r="H3970" s="25">
        <f t="shared" si="555"/>
        <v>0</v>
      </c>
      <c r="J3970" s="25">
        <f t="shared" si="553"/>
        <v>0</v>
      </c>
      <c r="K3970" s="25">
        <f>VLOOKUP(J3970,'Spezifische Werte'!$B$2:$C$4002,2,FALSE)</f>
        <v>0</v>
      </c>
      <c r="L3970" s="25">
        <f t="shared" si="556"/>
        <v>0</v>
      </c>
      <c r="R3970" s="25">
        <v>3968</v>
      </c>
      <c r="S3970" s="25">
        <v>3967</v>
      </c>
      <c r="T3970" s="25">
        <f t="shared" si="560"/>
        <v>0.21201452653164604</v>
      </c>
      <c r="U3970" s="25">
        <f t="shared" si="557"/>
        <v>0.21609005654711874</v>
      </c>
      <c r="W3970" s="17">
        <f>Eingabe!H3971</f>
        <v>333</v>
      </c>
      <c r="X3970" s="17">
        <f t="shared" si="558"/>
        <v>3.33</v>
      </c>
      <c r="Y3970" s="17">
        <f t="shared" si="559"/>
        <v>330</v>
      </c>
    </row>
    <row r="3971" spans="1:25" x14ac:dyDescent="0.15">
      <c r="A3971" s="82">
        <f t="shared" si="554"/>
        <v>6</v>
      </c>
      <c r="B3971" s="46">
        <v>43631.33333332371</v>
      </c>
      <c r="C3971" s="47">
        <f>Eingabe!G3972</f>
        <v>1.1000000000000001</v>
      </c>
      <c r="D3971" s="77">
        <v>3971</v>
      </c>
      <c r="E3971" s="47"/>
      <c r="F3971" s="25">
        <f t="shared" ref="F3971:F4034" si="561">ROUND(C3971*($O$4/$O$5)^$O$7,2)</f>
        <v>1.64</v>
      </c>
      <c r="G3971" s="25">
        <f>VLOOKUP(F3971,'Spezifische Werte'!$B$2:$C$4002,2,FALSE)</f>
        <v>1.4468365948300602E-4</v>
      </c>
      <c r="H3971" s="25">
        <f t="shared" si="555"/>
        <v>0.28936731896601203</v>
      </c>
      <c r="J3971" s="25">
        <f t="shared" ref="J3971:J4034" si="562">ROUND(C3971*(LN($O$4/$O$8)/LN($O$5/$O$8)),2)</f>
        <v>1.65</v>
      </c>
      <c r="K3971" s="25">
        <f>VLOOKUP(J3971,'Spezifische Werte'!$B$2:$C$4002,2,FALSE)</f>
        <v>1.5161429771714323E-4</v>
      </c>
      <c r="L3971" s="25">
        <f t="shared" si="556"/>
        <v>0.30322859543428649</v>
      </c>
      <c r="R3971" s="25">
        <v>3969</v>
      </c>
      <c r="S3971" s="25">
        <v>3968</v>
      </c>
      <c r="T3971" s="25">
        <f t="shared" si="560"/>
        <v>0.21201452653164604</v>
      </c>
      <c r="U3971" s="25">
        <f t="shared" si="557"/>
        <v>0.21609005654711874</v>
      </c>
      <c r="W3971" s="17">
        <f>Eingabe!H3972</f>
        <v>290</v>
      </c>
      <c r="X3971" s="17">
        <f t="shared" si="558"/>
        <v>2.9</v>
      </c>
      <c r="Y3971" s="17">
        <f t="shared" si="559"/>
        <v>290</v>
      </c>
    </row>
    <row r="3972" spans="1:25" x14ac:dyDescent="0.15">
      <c r="A3972" s="82">
        <f t="shared" ref="A3972:A4035" si="563">MONTH(B3972)</f>
        <v>6</v>
      </c>
      <c r="B3972" s="46">
        <v>43631.374999990374</v>
      </c>
      <c r="C3972" s="47">
        <f>Eingabe!G3973</f>
        <v>0.7</v>
      </c>
      <c r="D3972" s="77">
        <v>3972</v>
      </c>
      <c r="E3972" s="47"/>
      <c r="F3972" s="25">
        <f t="shared" si="561"/>
        <v>1.04</v>
      </c>
      <c r="G3972" s="25">
        <f>VLOOKUP(F3972,'Spezifische Werte'!$B$2:$C$4002,2,FALSE)</f>
        <v>0</v>
      </c>
      <c r="H3972" s="25">
        <f t="shared" ref="H3972:H4035" si="564">G3972*$O$9*1000</f>
        <v>0</v>
      </c>
      <c r="J3972" s="25">
        <f t="shared" si="562"/>
        <v>1.05</v>
      </c>
      <c r="K3972" s="25">
        <f>VLOOKUP(J3972,'Spezifische Werte'!$B$2:$C$4002,2,FALSE)</f>
        <v>0</v>
      </c>
      <c r="L3972" s="25">
        <f t="shared" ref="L3972:L4035" si="565">K3972*$O$9*1000</f>
        <v>0</v>
      </c>
      <c r="R3972" s="25">
        <v>3970</v>
      </c>
      <c r="S3972" s="25">
        <v>3969</v>
      </c>
      <c r="T3972" s="25">
        <f t="shared" si="560"/>
        <v>0.21201452653164604</v>
      </c>
      <c r="U3972" s="25">
        <f t="shared" ref="U3972:U4035" si="566">LARGE($L$3:$L$8762,R3972)/1000</f>
        <v>0.21609005654711874</v>
      </c>
      <c r="W3972" s="17">
        <f>Eingabe!H3973</f>
        <v>271</v>
      </c>
      <c r="X3972" s="17">
        <f t="shared" ref="X3972:X4035" si="567">W3972/100</f>
        <v>2.71</v>
      </c>
      <c r="Y3972" s="17">
        <f t="shared" ref="Y3972:Y4035" si="568">ROUND(X3972,1)*100</f>
        <v>270</v>
      </c>
    </row>
    <row r="3973" spans="1:25" x14ac:dyDescent="0.15">
      <c r="A3973" s="82">
        <f t="shared" si="563"/>
        <v>6</v>
      </c>
      <c r="B3973" s="46">
        <v>43631.416666657038</v>
      </c>
      <c r="C3973" s="47">
        <f>Eingabe!G3974</f>
        <v>1.8</v>
      </c>
      <c r="D3973" s="77">
        <v>3973</v>
      </c>
      <c r="E3973" s="47"/>
      <c r="F3973" s="25">
        <f t="shared" si="561"/>
        <v>2.69</v>
      </c>
      <c r="G3973" s="25">
        <f>VLOOKUP(F3973,'Spezifische Werte'!$B$2:$C$4002,2,FALSE)</f>
        <v>3.715149232963236E-3</v>
      </c>
      <c r="H3973" s="25">
        <f t="shared" si="564"/>
        <v>7.4302984659264721</v>
      </c>
      <c r="J3973" s="25">
        <f t="shared" si="562"/>
        <v>2.7</v>
      </c>
      <c r="K3973" s="25">
        <f>VLOOKUP(J3973,'Spezifische Werte'!$B$2:$C$4002,2,FALSE)</f>
        <v>3.8225571704766847E-3</v>
      </c>
      <c r="L3973" s="25">
        <f t="shared" si="565"/>
        <v>7.6451143409533691</v>
      </c>
      <c r="R3973" s="25">
        <v>3971</v>
      </c>
      <c r="S3973" s="25">
        <v>3970</v>
      </c>
      <c r="T3973" s="25">
        <f t="shared" si="560"/>
        <v>0.21201452653164604</v>
      </c>
      <c r="U3973" s="25">
        <f t="shared" si="566"/>
        <v>0.21609005654711874</v>
      </c>
      <c r="W3973" s="17">
        <f>Eingabe!H3974</f>
        <v>301</v>
      </c>
      <c r="X3973" s="17">
        <f t="shared" si="567"/>
        <v>3.01</v>
      </c>
      <c r="Y3973" s="17">
        <f t="shared" si="568"/>
        <v>300</v>
      </c>
    </row>
    <row r="3974" spans="1:25" x14ac:dyDescent="0.15">
      <c r="A3974" s="82">
        <f t="shared" si="563"/>
        <v>6</v>
      </c>
      <c r="B3974" s="46">
        <v>43631.458333323702</v>
      </c>
      <c r="C3974" s="47">
        <f>Eingabe!G3975</f>
        <v>2</v>
      </c>
      <c r="D3974" s="77">
        <v>3974</v>
      </c>
      <c r="E3974" s="47"/>
      <c r="F3974" s="25">
        <f t="shared" si="561"/>
        <v>2.98</v>
      </c>
      <c r="G3974" s="25">
        <f>VLOOKUP(F3974,'Spezifische Werte'!$B$2:$C$4002,2,FALSE)</f>
        <v>7.6819067373919353E-3</v>
      </c>
      <c r="H3974" s="25">
        <f t="shared" si="564"/>
        <v>15.363813474783871</v>
      </c>
      <c r="J3974" s="25">
        <f t="shared" si="562"/>
        <v>3</v>
      </c>
      <c r="K3974" s="25">
        <f>VLOOKUP(J3974,'Spezifische Werte'!$B$2:$C$4002,2,FALSE)</f>
        <v>8.0363231384606472E-3</v>
      </c>
      <c r="L3974" s="25">
        <f t="shared" si="565"/>
        <v>16.072646276921294</v>
      </c>
      <c r="R3974" s="25">
        <v>3972</v>
      </c>
      <c r="S3974" s="25">
        <v>3971</v>
      </c>
      <c r="T3974" s="25">
        <f t="shared" ref="T3974:T4037" si="569">LARGE($H$3:$H$8762,R3974)/1000</f>
        <v>0.21201452653164604</v>
      </c>
      <c r="U3974" s="25">
        <f t="shared" si="566"/>
        <v>0.21609005654711874</v>
      </c>
      <c r="W3974" s="17">
        <f>Eingabe!H3975</f>
        <v>269</v>
      </c>
      <c r="X3974" s="17">
        <f t="shared" si="567"/>
        <v>2.69</v>
      </c>
      <c r="Y3974" s="17">
        <f t="shared" si="568"/>
        <v>270</v>
      </c>
    </row>
    <row r="3975" spans="1:25" x14ac:dyDescent="0.15">
      <c r="A3975" s="82">
        <f t="shared" si="563"/>
        <v>6</v>
      </c>
      <c r="B3975" s="46">
        <v>43631.499999990367</v>
      </c>
      <c r="C3975" s="47">
        <f>Eingabe!G3976</f>
        <v>2.4</v>
      </c>
      <c r="D3975" s="77">
        <v>3975</v>
      </c>
      <c r="E3975" s="47"/>
      <c r="F3975" s="25">
        <f t="shared" si="561"/>
        <v>3.58</v>
      </c>
      <c r="G3975" s="25">
        <f>VLOOKUP(F3975,'Spezifische Werte'!$B$2:$C$4002,2,FALSE)</f>
        <v>2.2829235995572409E-2</v>
      </c>
      <c r="H3975" s="25">
        <f t="shared" si="564"/>
        <v>45.658471991144815</v>
      </c>
      <c r="J3975" s="25">
        <f t="shared" si="562"/>
        <v>3.6</v>
      </c>
      <c r="K3975" s="25">
        <f>VLOOKUP(J3975,'Spezifische Werte'!$B$2:$C$4002,2,FALSE)</f>
        <v>2.3596471134930203E-2</v>
      </c>
      <c r="L3975" s="25">
        <f t="shared" si="565"/>
        <v>47.19294226986041</v>
      </c>
      <c r="R3975" s="25">
        <v>3973</v>
      </c>
      <c r="S3975" s="25">
        <v>3972</v>
      </c>
      <c r="T3975" s="25">
        <f t="shared" si="569"/>
        <v>0.21201452653164604</v>
      </c>
      <c r="U3975" s="25">
        <f t="shared" si="566"/>
        <v>0.21609005654711874</v>
      </c>
      <c r="W3975" s="17">
        <f>Eingabe!H3976</f>
        <v>248</v>
      </c>
      <c r="X3975" s="17">
        <f t="shared" si="567"/>
        <v>2.48</v>
      </c>
      <c r="Y3975" s="17">
        <f t="shared" si="568"/>
        <v>250</v>
      </c>
    </row>
    <row r="3976" spans="1:25" x14ac:dyDescent="0.15">
      <c r="A3976" s="82">
        <f t="shared" si="563"/>
        <v>6</v>
      </c>
      <c r="B3976" s="46">
        <v>43631.541666657031</v>
      </c>
      <c r="C3976" s="47">
        <f>Eingabe!G3977</f>
        <v>2.8</v>
      </c>
      <c r="D3976" s="77">
        <v>3976</v>
      </c>
      <c r="E3976" s="47"/>
      <c r="F3976" s="25">
        <f t="shared" si="561"/>
        <v>4.18</v>
      </c>
      <c r="G3976" s="25">
        <f>VLOOKUP(F3976,'Spezifische Werte'!$B$2:$C$4002,2,FALSE)</f>
        <v>4.9643016475870723E-2</v>
      </c>
      <c r="H3976" s="25">
        <f t="shared" si="564"/>
        <v>99.286032951741447</v>
      </c>
      <c r="J3976" s="25">
        <f t="shared" si="562"/>
        <v>4.2</v>
      </c>
      <c r="K3976" s="25">
        <f>VLOOKUP(J3976,'Spezifische Werte'!$B$2:$C$4002,2,FALSE)</f>
        <v>5.0575500247497268E-2</v>
      </c>
      <c r="L3976" s="25">
        <f t="shared" si="565"/>
        <v>101.15100049499453</v>
      </c>
      <c r="R3976" s="25">
        <v>3974</v>
      </c>
      <c r="S3976" s="25">
        <v>3973</v>
      </c>
      <c r="T3976" s="25">
        <f t="shared" si="569"/>
        <v>0.21201452653164604</v>
      </c>
      <c r="U3976" s="25">
        <f t="shared" si="566"/>
        <v>0.21609005654711874</v>
      </c>
      <c r="W3976" s="17">
        <f>Eingabe!H3977</f>
        <v>270</v>
      </c>
      <c r="X3976" s="17">
        <f t="shared" si="567"/>
        <v>2.7</v>
      </c>
      <c r="Y3976" s="17">
        <f t="shared" si="568"/>
        <v>270</v>
      </c>
    </row>
    <row r="3977" spans="1:25" x14ac:dyDescent="0.15">
      <c r="A3977" s="82">
        <f t="shared" si="563"/>
        <v>6</v>
      </c>
      <c r="B3977" s="46">
        <v>43631.583333323695</v>
      </c>
      <c r="C3977" s="47">
        <f>Eingabe!G3978</f>
        <v>2.4</v>
      </c>
      <c r="D3977" s="77">
        <v>3977</v>
      </c>
      <c r="E3977" s="47"/>
      <c r="F3977" s="25">
        <f t="shared" si="561"/>
        <v>3.58</v>
      </c>
      <c r="G3977" s="25">
        <f>VLOOKUP(F3977,'Spezifische Werte'!$B$2:$C$4002,2,FALSE)</f>
        <v>2.2829235995572409E-2</v>
      </c>
      <c r="H3977" s="25">
        <f t="shared" si="564"/>
        <v>45.658471991144815</v>
      </c>
      <c r="J3977" s="25">
        <f t="shared" si="562"/>
        <v>3.6</v>
      </c>
      <c r="K3977" s="25">
        <f>VLOOKUP(J3977,'Spezifische Werte'!$B$2:$C$4002,2,FALSE)</f>
        <v>2.3596471134930203E-2</v>
      </c>
      <c r="L3977" s="25">
        <f t="shared" si="565"/>
        <v>47.19294226986041</v>
      </c>
      <c r="R3977" s="25">
        <v>3975</v>
      </c>
      <c r="S3977" s="25">
        <v>3974</v>
      </c>
      <c r="T3977" s="25">
        <f t="shared" si="569"/>
        <v>0.21201452653164604</v>
      </c>
      <c r="U3977" s="25">
        <f t="shared" si="566"/>
        <v>0.21609005654711874</v>
      </c>
      <c r="W3977" s="17">
        <f>Eingabe!H3978</f>
        <v>262</v>
      </c>
      <c r="X3977" s="17">
        <f t="shared" si="567"/>
        <v>2.62</v>
      </c>
      <c r="Y3977" s="17">
        <f t="shared" si="568"/>
        <v>260</v>
      </c>
    </row>
    <row r="3978" spans="1:25" x14ac:dyDescent="0.15">
      <c r="A3978" s="82">
        <f t="shared" si="563"/>
        <v>6</v>
      </c>
      <c r="B3978" s="46">
        <v>43631.624999990359</v>
      </c>
      <c r="C3978" s="47">
        <f>Eingabe!G3979</f>
        <v>2.8</v>
      </c>
      <c r="D3978" s="77">
        <v>3978</v>
      </c>
      <c r="E3978" s="47"/>
      <c r="F3978" s="25">
        <f t="shared" si="561"/>
        <v>4.18</v>
      </c>
      <c r="G3978" s="25">
        <f>VLOOKUP(F3978,'Spezifische Werte'!$B$2:$C$4002,2,FALSE)</f>
        <v>4.9643016475870723E-2</v>
      </c>
      <c r="H3978" s="25">
        <f t="shared" si="564"/>
        <v>99.286032951741447</v>
      </c>
      <c r="J3978" s="25">
        <f t="shared" si="562"/>
        <v>4.2</v>
      </c>
      <c r="K3978" s="25">
        <f>VLOOKUP(J3978,'Spezifische Werte'!$B$2:$C$4002,2,FALSE)</f>
        <v>5.0575500247497268E-2</v>
      </c>
      <c r="L3978" s="25">
        <f t="shared" si="565"/>
        <v>101.15100049499453</v>
      </c>
      <c r="R3978" s="25">
        <v>3976</v>
      </c>
      <c r="S3978" s="25">
        <v>3975</v>
      </c>
      <c r="T3978" s="25">
        <f t="shared" si="569"/>
        <v>0.21201452653164604</v>
      </c>
      <c r="U3978" s="25">
        <f t="shared" si="566"/>
        <v>0.21609005654711874</v>
      </c>
      <c r="W3978" s="17">
        <f>Eingabe!H3979</f>
        <v>274</v>
      </c>
      <c r="X3978" s="17">
        <f t="shared" si="567"/>
        <v>2.74</v>
      </c>
      <c r="Y3978" s="17">
        <f t="shared" si="568"/>
        <v>270</v>
      </c>
    </row>
    <row r="3979" spans="1:25" x14ac:dyDescent="0.15">
      <c r="A3979" s="82">
        <f t="shared" si="563"/>
        <v>6</v>
      </c>
      <c r="B3979" s="46">
        <v>43631.666666657024</v>
      </c>
      <c r="C3979" s="47">
        <f>Eingabe!G3980</f>
        <v>2.5</v>
      </c>
      <c r="D3979" s="77">
        <v>3979</v>
      </c>
      <c r="E3979" s="47"/>
      <c r="F3979" s="25">
        <f t="shared" si="561"/>
        <v>3.73</v>
      </c>
      <c r="G3979" s="25">
        <f>VLOOKUP(F3979,'Spezifische Werte'!$B$2:$C$4002,2,FALSE)</f>
        <v>2.895161356886641E-2</v>
      </c>
      <c r="H3979" s="25">
        <f t="shared" si="564"/>
        <v>57.90322713773282</v>
      </c>
      <c r="J3979" s="25">
        <f t="shared" si="562"/>
        <v>3.75</v>
      </c>
      <c r="K3979" s="25">
        <f>VLOOKUP(J3979,'Spezifische Werte'!$B$2:$C$4002,2,FALSE)</f>
        <v>2.9822636466446242E-2</v>
      </c>
      <c r="L3979" s="25">
        <f t="shared" si="565"/>
        <v>59.645272932892482</v>
      </c>
      <c r="R3979" s="25">
        <v>3977</v>
      </c>
      <c r="S3979" s="25">
        <v>3976</v>
      </c>
      <c r="T3979" s="25">
        <f t="shared" si="569"/>
        <v>0.21201452653164604</v>
      </c>
      <c r="U3979" s="25">
        <f t="shared" si="566"/>
        <v>0.21609005654711874</v>
      </c>
      <c r="W3979" s="17">
        <f>Eingabe!H3980</f>
        <v>276</v>
      </c>
      <c r="X3979" s="17">
        <f t="shared" si="567"/>
        <v>2.76</v>
      </c>
      <c r="Y3979" s="17">
        <f t="shared" si="568"/>
        <v>280</v>
      </c>
    </row>
    <row r="3980" spans="1:25" x14ac:dyDescent="0.15">
      <c r="A3980" s="82">
        <f t="shared" si="563"/>
        <v>6</v>
      </c>
      <c r="B3980" s="46">
        <v>43631.708333323688</v>
      </c>
      <c r="C3980" s="47">
        <f>Eingabe!G3981</f>
        <v>2.2999999999999998</v>
      </c>
      <c r="D3980" s="77">
        <v>3980</v>
      </c>
      <c r="E3980" s="47"/>
      <c r="F3980" s="25">
        <f t="shared" si="561"/>
        <v>3.43</v>
      </c>
      <c r="G3980" s="25">
        <f>VLOOKUP(F3980,'Spezifische Werte'!$B$2:$C$4002,2,FALSE)</f>
        <v>1.7964243573129882E-2</v>
      </c>
      <c r="H3980" s="25">
        <f t="shared" si="564"/>
        <v>35.928487146259762</v>
      </c>
      <c r="J3980" s="25">
        <f t="shared" si="562"/>
        <v>3.45</v>
      </c>
      <c r="K3980" s="25">
        <f>VLOOKUP(J3980,'Spezifische Werte'!$B$2:$C$4002,2,FALSE)</f>
        <v>1.8521187553697735E-2</v>
      </c>
      <c r="L3980" s="25">
        <f t="shared" si="565"/>
        <v>37.042375107395472</v>
      </c>
      <c r="R3980" s="25">
        <v>3978</v>
      </c>
      <c r="S3980" s="25">
        <v>3977</v>
      </c>
      <c r="T3980" s="25">
        <f t="shared" si="569"/>
        <v>0.21201452653164604</v>
      </c>
      <c r="U3980" s="25">
        <f t="shared" si="566"/>
        <v>0.21609005654711874</v>
      </c>
      <c r="W3980" s="17">
        <f>Eingabe!H3981</f>
        <v>258</v>
      </c>
      <c r="X3980" s="17">
        <f t="shared" si="567"/>
        <v>2.58</v>
      </c>
      <c r="Y3980" s="17">
        <f t="shared" si="568"/>
        <v>260</v>
      </c>
    </row>
    <row r="3981" spans="1:25" x14ac:dyDescent="0.15">
      <c r="A3981" s="82">
        <f t="shared" si="563"/>
        <v>6</v>
      </c>
      <c r="B3981" s="46">
        <v>43631.749999990352</v>
      </c>
      <c r="C3981" s="47">
        <f>Eingabe!G3982</f>
        <v>1.9</v>
      </c>
      <c r="D3981" s="77">
        <v>3981</v>
      </c>
      <c r="E3981" s="47"/>
      <c r="F3981" s="25">
        <f t="shared" si="561"/>
        <v>2.83</v>
      </c>
      <c r="G3981" s="25">
        <f>VLOOKUP(F3981,'Spezifische Werte'!$B$2:$C$4002,2,FALSE)</f>
        <v>5.3996541966473566E-3</v>
      </c>
      <c r="H3981" s="25">
        <f t="shared" si="564"/>
        <v>10.799308393294714</v>
      </c>
      <c r="J3981" s="25">
        <f t="shared" si="562"/>
        <v>2.85</v>
      </c>
      <c r="K3981" s="25">
        <f>VLOOKUP(J3981,'Spezifische Werte'!$B$2:$C$4002,2,FALSE)</f>
        <v>5.6714421172963415E-3</v>
      </c>
      <c r="L3981" s="25">
        <f t="shared" si="565"/>
        <v>11.342884234592683</v>
      </c>
      <c r="R3981" s="25">
        <v>3979</v>
      </c>
      <c r="S3981" s="25">
        <v>3978</v>
      </c>
      <c r="T3981" s="25">
        <f t="shared" si="569"/>
        <v>0.21201452653164604</v>
      </c>
      <c r="U3981" s="25">
        <f t="shared" si="566"/>
        <v>0.21609005654711874</v>
      </c>
      <c r="W3981" s="17">
        <f>Eingabe!H3982</f>
        <v>273</v>
      </c>
      <c r="X3981" s="17">
        <f t="shared" si="567"/>
        <v>2.73</v>
      </c>
      <c r="Y3981" s="17">
        <f t="shared" si="568"/>
        <v>270</v>
      </c>
    </row>
    <row r="3982" spans="1:25" x14ac:dyDescent="0.15">
      <c r="A3982" s="82">
        <f t="shared" si="563"/>
        <v>6</v>
      </c>
      <c r="B3982" s="46">
        <v>43631.791666657016</v>
      </c>
      <c r="C3982" s="47">
        <f>Eingabe!G3983</f>
        <v>1.5</v>
      </c>
      <c r="D3982" s="77">
        <v>3982</v>
      </c>
      <c r="E3982" s="47"/>
      <c r="F3982" s="25">
        <f t="shared" si="561"/>
        <v>2.2400000000000002</v>
      </c>
      <c r="G3982" s="25">
        <f>VLOOKUP(F3982,'Spezifische Werte'!$B$2:$C$4002,2,FALSE)</f>
        <v>1.1193746192255218E-3</v>
      </c>
      <c r="H3982" s="25">
        <f t="shared" si="564"/>
        <v>2.2387492384510437</v>
      </c>
      <c r="J3982" s="25">
        <f t="shared" si="562"/>
        <v>2.25</v>
      </c>
      <c r="K3982" s="25">
        <f>VLOOKUP(J3982,'Spezifische Werte'!$B$2:$C$4002,2,FALSE)</f>
        <v>1.1487981333340618E-3</v>
      </c>
      <c r="L3982" s="25">
        <f t="shared" si="565"/>
        <v>2.2975962666681236</v>
      </c>
      <c r="R3982" s="25">
        <v>3980</v>
      </c>
      <c r="S3982" s="25">
        <v>3979</v>
      </c>
      <c r="T3982" s="25">
        <f t="shared" si="569"/>
        <v>0.21201452653164604</v>
      </c>
      <c r="U3982" s="25">
        <f t="shared" si="566"/>
        <v>0.21609005654711874</v>
      </c>
      <c r="W3982" s="17">
        <f>Eingabe!H3983</f>
        <v>280</v>
      </c>
      <c r="X3982" s="17">
        <f t="shared" si="567"/>
        <v>2.8</v>
      </c>
      <c r="Y3982" s="17">
        <f t="shared" si="568"/>
        <v>280</v>
      </c>
    </row>
    <row r="3983" spans="1:25" x14ac:dyDescent="0.15">
      <c r="A3983" s="82">
        <f t="shared" si="563"/>
        <v>6</v>
      </c>
      <c r="B3983" s="46">
        <v>43631.833333323681</v>
      </c>
      <c r="C3983" s="47">
        <f>Eingabe!G3984</f>
        <v>1.1000000000000001</v>
      </c>
      <c r="D3983" s="77">
        <v>3983</v>
      </c>
      <c r="E3983" s="47"/>
      <c r="F3983" s="25">
        <f t="shared" si="561"/>
        <v>1.64</v>
      </c>
      <c r="G3983" s="25">
        <f>VLOOKUP(F3983,'Spezifische Werte'!$B$2:$C$4002,2,FALSE)</f>
        <v>1.4468365948300602E-4</v>
      </c>
      <c r="H3983" s="25">
        <f t="shared" si="564"/>
        <v>0.28936731896601203</v>
      </c>
      <c r="J3983" s="25">
        <f t="shared" si="562"/>
        <v>1.65</v>
      </c>
      <c r="K3983" s="25">
        <f>VLOOKUP(J3983,'Spezifische Werte'!$B$2:$C$4002,2,FALSE)</f>
        <v>1.5161429771714323E-4</v>
      </c>
      <c r="L3983" s="25">
        <f t="shared" si="565"/>
        <v>0.30322859543428649</v>
      </c>
      <c r="R3983" s="25">
        <v>3981</v>
      </c>
      <c r="S3983" s="25">
        <v>3980</v>
      </c>
      <c r="T3983" s="25">
        <f t="shared" si="569"/>
        <v>0.21201452653164604</v>
      </c>
      <c r="U3983" s="25">
        <f t="shared" si="566"/>
        <v>0.21609005654711874</v>
      </c>
      <c r="W3983" s="17">
        <f>Eingabe!H3984</f>
        <v>288</v>
      </c>
      <c r="X3983" s="17">
        <f t="shared" si="567"/>
        <v>2.88</v>
      </c>
      <c r="Y3983" s="17">
        <f t="shared" si="568"/>
        <v>290</v>
      </c>
    </row>
    <row r="3984" spans="1:25" x14ac:dyDescent="0.15">
      <c r="A3984" s="82">
        <f t="shared" si="563"/>
        <v>6</v>
      </c>
      <c r="B3984" s="46">
        <v>43631.874999990345</v>
      </c>
      <c r="C3984" s="47">
        <f>Eingabe!G3985</f>
        <v>0</v>
      </c>
      <c r="D3984" s="77">
        <v>3984</v>
      </c>
      <c r="E3984" s="47"/>
      <c r="F3984" s="25">
        <f t="shared" si="561"/>
        <v>0</v>
      </c>
      <c r="G3984" s="25">
        <f>VLOOKUP(F3984,'Spezifische Werte'!$B$2:$C$4002,2,FALSE)</f>
        <v>0</v>
      </c>
      <c r="H3984" s="25">
        <f t="shared" si="564"/>
        <v>0</v>
      </c>
      <c r="J3984" s="25">
        <f t="shared" si="562"/>
        <v>0</v>
      </c>
      <c r="K3984" s="25">
        <f>VLOOKUP(J3984,'Spezifische Werte'!$B$2:$C$4002,2,FALSE)</f>
        <v>0</v>
      </c>
      <c r="L3984" s="25">
        <f t="shared" si="565"/>
        <v>0</v>
      </c>
      <c r="R3984" s="25">
        <v>3982</v>
      </c>
      <c r="S3984" s="25">
        <v>3981</v>
      </c>
      <c r="T3984" s="25">
        <f t="shared" si="569"/>
        <v>0.21201452653164604</v>
      </c>
      <c r="U3984" s="25">
        <f t="shared" si="566"/>
        <v>0.21609005654711874</v>
      </c>
      <c r="W3984" s="17">
        <f>Eingabe!H3985</f>
        <v>219</v>
      </c>
      <c r="X3984" s="17">
        <f t="shared" si="567"/>
        <v>2.19</v>
      </c>
      <c r="Y3984" s="17">
        <f t="shared" si="568"/>
        <v>220.00000000000003</v>
      </c>
    </row>
    <row r="3985" spans="1:25" x14ac:dyDescent="0.15">
      <c r="A3985" s="82">
        <f t="shared" si="563"/>
        <v>6</v>
      </c>
      <c r="B3985" s="46">
        <v>43631.916666657009</v>
      </c>
      <c r="C3985" s="47">
        <f>Eingabe!G3986</f>
        <v>1</v>
      </c>
      <c r="D3985" s="77">
        <v>3985</v>
      </c>
      <c r="E3985" s="47"/>
      <c r="F3985" s="25">
        <f t="shared" si="561"/>
        <v>1.49</v>
      </c>
      <c r="G3985" s="25">
        <f>VLOOKUP(F3985,'Spezifische Werte'!$B$2:$C$4002,2,FALSE)</f>
        <v>6.4682605317823889E-5</v>
      </c>
      <c r="H3985" s="25">
        <f t="shared" si="564"/>
        <v>0.12936521063564776</v>
      </c>
      <c r="J3985" s="25">
        <f t="shared" si="562"/>
        <v>1.5</v>
      </c>
      <c r="K3985" s="25">
        <f>VLOOKUP(J3985,'Spezifische Werte'!$B$2:$C$4002,2,FALSE)</f>
        <v>6.8738350145803551E-5</v>
      </c>
      <c r="L3985" s="25">
        <f t="shared" si="565"/>
        <v>0.13747670029160711</v>
      </c>
      <c r="R3985" s="25">
        <v>3983</v>
      </c>
      <c r="S3985" s="25">
        <v>3982</v>
      </c>
      <c r="T3985" s="25">
        <f t="shared" si="569"/>
        <v>0.21201452653164604</v>
      </c>
      <c r="U3985" s="25">
        <f t="shared" si="566"/>
        <v>0.21609005654711874</v>
      </c>
      <c r="W3985" s="17">
        <f>Eingabe!H3986</f>
        <v>150</v>
      </c>
      <c r="X3985" s="17">
        <f t="shared" si="567"/>
        <v>1.5</v>
      </c>
      <c r="Y3985" s="17">
        <f t="shared" si="568"/>
        <v>150</v>
      </c>
    </row>
    <row r="3986" spans="1:25" x14ac:dyDescent="0.15">
      <c r="A3986" s="82">
        <f t="shared" si="563"/>
        <v>6</v>
      </c>
      <c r="B3986" s="46">
        <v>43631.958333323673</v>
      </c>
      <c r="C3986" s="47">
        <f>Eingabe!G3987</f>
        <v>0</v>
      </c>
      <c r="D3986" s="77">
        <v>3986</v>
      </c>
      <c r="E3986" s="47"/>
      <c r="F3986" s="25">
        <f t="shared" si="561"/>
        <v>0</v>
      </c>
      <c r="G3986" s="25">
        <f>VLOOKUP(F3986,'Spezifische Werte'!$B$2:$C$4002,2,FALSE)</f>
        <v>0</v>
      </c>
      <c r="H3986" s="25">
        <f t="shared" si="564"/>
        <v>0</v>
      </c>
      <c r="J3986" s="25">
        <f t="shared" si="562"/>
        <v>0</v>
      </c>
      <c r="K3986" s="25">
        <f>VLOOKUP(J3986,'Spezifische Werte'!$B$2:$C$4002,2,FALSE)</f>
        <v>0</v>
      </c>
      <c r="L3986" s="25">
        <f t="shared" si="565"/>
        <v>0</v>
      </c>
      <c r="R3986" s="25">
        <v>3984</v>
      </c>
      <c r="S3986" s="25">
        <v>3983</v>
      </c>
      <c r="T3986" s="25">
        <f t="shared" si="569"/>
        <v>0.21201452653164604</v>
      </c>
      <c r="U3986" s="25">
        <f t="shared" si="566"/>
        <v>0.21609005654711874</v>
      </c>
      <c r="W3986" s="17">
        <f>Eingabe!H3987</f>
        <v>179</v>
      </c>
      <c r="X3986" s="17">
        <f t="shared" si="567"/>
        <v>1.79</v>
      </c>
      <c r="Y3986" s="17">
        <f t="shared" si="568"/>
        <v>180</v>
      </c>
    </row>
    <row r="3987" spans="1:25" x14ac:dyDescent="0.15">
      <c r="A3987" s="82">
        <f t="shared" si="563"/>
        <v>6</v>
      </c>
      <c r="B3987" s="46">
        <v>43631.999999990338</v>
      </c>
      <c r="C3987" s="47">
        <f>Eingabe!G3988</f>
        <v>1.2</v>
      </c>
      <c r="D3987" s="77">
        <v>3987</v>
      </c>
      <c r="E3987" s="47"/>
      <c r="F3987" s="25">
        <f t="shared" si="561"/>
        <v>1.79</v>
      </c>
      <c r="G3987" s="25">
        <f>VLOOKUP(F3987,'Spezifische Werte'!$B$2:$C$4002,2,FALSE)</f>
        <v>2.732045827896414E-4</v>
      </c>
      <c r="H3987" s="25">
        <f t="shared" si="564"/>
        <v>0.54640916557928276</v>
      </c>
      <c r="J3987" s="25">
        <f t="shared" si="562"/>
        <v>1.8</v>
      </c>
      <c r="K3987" s="25">
        <f>VLOOKUP(J3987,'Spezifische Werte'!$B$2:$C$4002,2,FALSE)</f>
        <v>2.8378103843694903E-4</v>
      </c>
      <c r="L3987" s="25">
        <f t="shared" si="565"/>
        <v>0.56756207687389804</v>
      </c>
      <c r="R3987" s="25">
        <v>3985</v>
      </c>
      <c r="S3987" s="25">
        <v>3984</v>
      </c>
      <c r="T3987" s="25">
        <f t="shared" si="569"/>
        <v>0.21201452653164604</v>
      </c>
      <c r="U3987" s="25">
        <f t="shared" si="566"/>
        <v>0.21609005654711874</v>
      </c>
      <c r="W3987" s="17">
        <f>Eingabe!H3988</f>
        <v>161</v>
      </c>
      <c r="X3987" s="17">
        <f t="shared" si="567"/>
        <v>1.61</v>
      </c>
      <c r="Y3987" s="17">
        <f t="shared" si="568"/>
        <v>160</v>
      </c>
    </row>
    <row r="3988" spans="1:25" x14ac:dyDescent="0.15">
      <c r="A3988" s="82">
        <f t="shared" si="563"/>
        <v>6</v>
      </c>
      <c r="B3988" s="46">
        <v>43632.041666657002</v>
      </c>
      <c r="C3988" s="47">
        <f>Eingabe!G3989</f>
        <v>0</v>
      </c>
      <c r="D3988" s="77">
        <v>3988</v>
      </c>
      <c r="E3988" s="47"/>
      <c r="F3988" s="25">
        <f t="shared" si="561"/>
        <v>0</v>
      </c>
      <c r="G3988" s="25">
        <f>VLOOKUP(F3988,'Spezifische Werte'!$B$2:$C$4002,2,FALSE)</f>
        <v>0</v>
      </c>
      <c r="H3988" s="25">
        <f t="shared" si="564"/>
        <v>0</v>
      </c>
      <c r="J3988" s="25">
        <f t="shared" si="562"/>
        <v>0</v>
      </c>
      <c r="K3988" s="25">
        <f>VLOOKUP(J3988,'Spezifische Werte'!$B$2:$C$4002,2,FALSE)</f>
        <v>0</v>
      </c>
      <c r="L3988" s="25">
        <f t="shared" si="565"/>
        <v>0</v>
      </c>
      <c r="R3988" s="25">
        <v>3986</v>
      </c>
      <c r="S3988" s="25">
        <v>3985</v>
      </c>
      <c r="T3988" s="25">
        <f t="shared" si="569"/>
        <v>0.21201452653164604</v>
      </c>
      <c r="U3988" s="25">
        <f t="shared" si="566"/>
        <v>0.21609005654711874</v>
      </c>
      <c r="W3988" s="17">
        <f>Eingabe!H3989</f>
        <v>170</v>
      </c>
      <c r="X3988" s="17">
        <f t="shared" si="567"/>
        <v>1.7</v>
      </c>
      <c r="Y3988" s="17">
        <f t="shared" si="568"/>
        <v>170</v>
      </c>
    </row>
    <row r="3989" spans="1:25" x14ac:dyDescent="0.15">
      <c r="A3989" s="82">
        <f t="shared" si="563"/>
        <v>6</v>
      </c>
      <c r="B3989" s="46">
        <v>43632.083333323666</v>
      </c>
      <c r="C3989" s="47">
        <f>Eingabe!G3990</f>
        <v>2.2999999999999998</v>
      </c>
      <c r="D3989" s="77">
        <v>3989</v>
      </c>
      <c r="E3989" s="47"/>
      <c r="F3989" s="25">
        <f t="shared" si="561"/>
        <v>3.43</v>
      </c>
      <c r="G3989" s="25">
        <f>VLOOKUP(F3989,'Spezifische Werte'!$B$2:$C$4002,2,FALSE)</f>
        <v>1.7964243573129882E-2</v>
      </c>
      <c r="H3989" s="25">
        <f t="shared" si="564"/>
        <v>35.928487146259762</v>
      </c>
      <c r="J3989" s="25">
        <f t="shared" si="562"/>
        <v>3.45</v>
      </c>
      <c r="K3989" s="25">
        <f>VLOOKUP(J3989,'Spezifische Werte'!$B$2:$C$4002,2,FALSE)</f>
        <v>1.8521187553697735E-2</v>
      </c>
      <c r="L3989" s="25">
        <f t="shared" si="565"/>
        <v>37.042375107395472</v>
      </c>
      <c r="R3989" s="25">
        <v>3987</v>
      </c>
      <c r="S3989" s="25">
        <v>3986</v>
      </c>
      <c r="T3989" s="25">
        <f t="shared" si="569"/>
        <v>0.21201452653164604</v>
      </c>
      <c r="U3989" s="25">
        <f t="shared" si="566"/>
        <v>0.21609005654711874</v>
      </c>
      <c r="W3989" s="17">
        <f>Eingabe!H3990</f>
        <v>280</v>
      </c>
      <c r="X3989" s="17">
        <f t="shared" si="567"/>
        <v>2.8</v>
      </c>
      <c r="Y3989" s="17">
        <f t="shared" si="568"/>
        <v>280</v>
      </c>
    </row>
    <row r="3990" spans="1:25" x14ac:dyDescent="0.15">
      <c r="A3990" s="82">
        <f t="shared" si="563"/>
        <v>6</v>
      </c>
      <c r="B3990" s="46">
        <v>43632.12499999033</v>
      </c>
      <c r="C3990" s="47">
        <f>Eingabe!G3991</f>
        <v>2.6</v>
      </c>
      <c r="D3990" s="77">
        <v>3990</v>
      </c>
      <c r="E3990" s="47"/>
      <c r="F3990" s="25">
        <f t="shared" si="561"/>
        <v>3.88</v>
      </c>
      <c r="G3990" s="25">
        <f>VLOOKUP(F3990,'Spezifische Werte'!$B$2:$C$4002,2,FALSE)</f>
        <v>3.5689320314118818E-2</v>
      </c>
      <c r="H3990" s="25">
        <f t="shared" si="564"/>
        <v>71.378640628237633</v>
      </c>
      <c r="J3990" s="25">
        <f t="shared" si="562"/>
        <v>3.9</v>
      </c>
      <c r="K3990" s="25">
        <f>VLOOKUP(J3990,'Spezifische Werte'!$B$2:$C$4002,2,FALSE)</f>
        <v>3.6613952811549305E-2</v>
      </c>
      <c r="L3990" s="25">
        <f t="shared" si="565"/>
        <v>73.227905623098607</v>
      </c>
      <c r="R3990" s="25">
        <v>3988</v>
      </c>
      <c r="S3990" s="25">
        <v>3987</v>
      </c>
      <c r="T3990" s="25">
        <f t="shared" si="569"/>
        <v>0.21201452653164604</v>
      </c>
      <c r="U3990" s="25">
        <f t="shared" si="566"/>
        <v>0.21609005654711874</v>
      </c>
      <c r="W3990" s="17">
        <f>Eingabe!H3991</f>
        <v>174</v>
      </c>
      <c r="X3990" s="17">
        <f t="shared" si="567"/>
        <v>1.74</v>
      </c>
      <c r="Y3990" s="17">
        <f t="shared" si="568"/>
        <v>170</v>
      </c>
    </row>
    <row r="3991" spans="1:25" x14ac:dyDescent="0.15">
      <c r="A3991" s="82">
        <f t="shared" si="563"/>
        <v>6</v>
      </c>
      <c r="B3991" s="46">
        <v>43632.166666656994</v>
      </c>
      <c r="C3991" s="47">
        <f>Eingabe!G3992</f>
        <v>3.1</v>
      </c>
      <c r="D3991" s="77">
        <v>3991</v>
      </c>
      <c r="E3991" s="47"/>
      <c r="F3991" s="25">
        <f t="shared" si="561"/>
        <v>4.62</v>
      </c>
      <c r="G3991" s="25">
        <f>VLOOKUP(F3991,'Spezifische Werte'!$B$2:$C$4002,2,FALSE)</f>
        <v>7.0834307543363312E-2</v>
      </c>
      <c r="H3991" s="25">
        <f t="shared" si="564"/>
        <v>141.66861508672662</v>
      </c>
      <c r="J3991" s="25">
        <f t="shared" si="562"/>
        <v>4.6500000000000004</v>
      </c>
      <c r="K3991" s="25">
        <f>VLOOKUP(J3991,'Spezifische Werte'!$B$2:$C$4002,2,FALSE)</f>
        <v>7.2366311882592071E-2</v>
      </c>
      <c r="L3991" s="25">
        <f t="shared" si="565"/>
        <v>144.73262376518414</v>
      </c>
      <c r="R3991" s="25">
        <v>3989</v>
      </c>
      <c r="S3991" s="25">
        <v>3988</v>
      </c>
      <c r="T3991" s="25">
        <f t="shared" si="569"/>
        <v>0.21201452653164604</v>
      </c>
      <c r="U3991" s="25">
        <f t="shared" si="566"/>
        <v>0.21609005654711874</v>
      </c>
      <c r="W3991" s="17">
        <f>Eingabe!H3992</f>
        <v>162</v>
      </c>
      <c r="X3991" s="17">
        <f t="shared" si="567"/>
        <v>1.62</v>
      </c>
      <c r="Y3991" s="17">
        <f t="shared" si="568"/>
        <v>160</v>
      </c>
    </row>
    <row r="3992" spans="1:25" x14ac:dyDescent="0.15">
      <c r="A3992" s="82">
        <f t="shared" si="563"/>
        <v>6</v>
      </c>
      <c r="B3992" s="46">
        <v>43632.208333323659</v>
      </c>
      <c r="C3992" s="47">
        <f>Eingabe!G3993</f>
        <v>3.4</v>
      </c>
      <c r="D3992" s="77">
        <v>3992</v>
      </c>
      <c r="E3992" s="47"/>
      <c r="F3992" s="25">
        <f t="shared" si="561"/>
        <v>5.07</v>
      </c>
      <c r="G3992" s="25">
        <f>VLOOKUP(F3992,'Spezifische Werte'!$B$2:$C$4002,2,FALSE)</f>
        <v>9.6185977081711158E-2</v>
      </c>
      <c r="H3992" s="25">
        <f t="shared" si="564"/>
        <v>192.37195416342232</v>
      </c>
      <c r="J3992" s="25">
        <f t="shared" si="562"/>
        <v>5.0999999999999996</v>
      </c>
      <c r="K3992" s="25">
        <f>VLOOKUP(J3992,'Spezifische Werte'!$B$2:$C$4002,2,FALSE)</f>
        <v>9.8097213536623304E-2</v>
      </c>
      <c r="L3992" s="25">
        <f t="shared" si="565"/>
        <v>196.1944270732466</v>
      </c>
      <c r="R3992" s="25">
        <v>3990</v>
      </c>
      <c r="S3992" s="25">
        <v>3989</v>
      </c>
      <c r="T3992" s="25">
        <f t="shared" si="569"/>
        <v>0.21201452653164604</v>
      </c>
      <c r="U3992" s="25">
        <f t="shared" si="566"/>
        <v>0.21609005654711874</v>
      </c>
      <c r="W3992" s="17">
        <f>Eingabe!H3993</f>
        <v>137</v>
      </c>
      <c r="X3992" s="17">
        <f t="shared" si="567"/>
        <v>1.37</v>
      </c>
      <c r="Y3992" s="17">
        <f t="shared" si="568"/>
        <v>140</v>
      </c>
    </row>
    <row r="3993" spans="1:25" x14ac:dyDescent="0.15">
      <c r="A3993" s="82">
        <f t="shared" si="563"/>
        <v>6</v>
      </c>
      <c r="B3993" s="46">
        <v>43632.249999990323</v>
      </c>
      <c r="C3993" s="47">
        <f>Eingabe!G3994</f>
        <v>4.0999999999999996</v>
      </c>
      <c r="D3993" s="77">
        <v>3993</v>
      </c>
      <c r="E3993" s="47"/>
      <c r="F3993" s="25">
        <f t="shared" si="561"/>
        <v>6.12</v>
      </c>
      <c r="G3993" s="25">
        <f>VLOOKUP(F3993,'Spezifische Werte'!$B$2:$C$4002,2,FALSE)</f>
        <v>0.17636813552353289</v>
      </c>
      <c r="H3993" s="25">
        <f t="shared" si="564"/>
        <v>352.73627104706577</v>
      </c>
      <c r="J3993" s="25">
        <f t="shared" si="562"/>
        <v>6.15</v>
      </c>
      <c r="K3993" s="25">
        <f>VLOOKUP(J3993,'Spezifische Werte'!$B$2:$C$4002,2,FALSE)</f>
        <v>0.17921779013058811</v>
      </c>
      <c r="L3993" s="25">
        <f t="shared" si="565"/>
        <v>358.4355802611762</v>
      </c>
      <c r="R3993" s="25">
        <v>3991</v>
      </c>
      <c r="S3993" s="25">
        <v>3990</v>
      </c>
      <c r="T3993" s="25">
        <f t="shared" si="569"/>
        <v>0.21201452653164604</v>
      </c>
      <c r="U3993" s="25">
        <f t="shared" si="566"/>
        <v>0.21609005654711874</v>
      </c>
      <c r="W3993" s="17">
        <f>Eingabe!H3994</f>
        <v>147</v>
      </c>
      <c r="X3993" s="17">
        <f t="shared" si="567"/>
        <v>1.47</v>
      </c>
      <c r="Y3993" s="17">
        <f t="shared" si="568"/>
        <v>150</v>
      </c>
    </row>
    <row r="3994" spans="1:25" x14ac:dyDescent="0.15">
      <c r="A3994" s="82">
        <f t="shared" si="563"/>
        <v>6</v>
      </c>
      <c r="B3994" s="46">
        <v>43632.291666656987</v>
      </c>
      <c r="C3994" s="47">
        <f>Eingabe!G3995</f>
        <v>4.0999999999999996</v>
      </c>
      <c r="D3994" s="77">
        <v>3994</v>
      </c>
      <c r="E3994" s="47"/>
      <c r="F3994" s="25">
        <f t="shared" si="561"/>
        <v>6.12</v>
      </c>
      <c r="G3994" s="25">
        <f>VLOOKUP(F3994,'Spezifische Werte'!$B$2:$C$4002,2,FALSE)</f>
        <v>0.17636813552353289</v>
      </c>
      <c r="H3994" s="25">
        <f t="shared" si="564"/>
        <v>352.73627104706577</v>
      </c>
      <c r="J3994" s="25">
        <f t="shared" si="562"/>
        <v>6.15</v>
      </c>
      <c r="K3994" s="25">
        <f>VLOOKUP(J3994,'Spezifische Werte'!$B$2:$C$4002,2,FALSE)</f>
        <v>0.17921779013058811</v>
      </c>
      <c r="L3994" s="25">
        <f t="shared" si="565"/>
        <v>358.4355802611762</v>
      </c>
      <c r="R3994" s="25">
        <v>3992</v>
      </c>
      <c r="S3994" s="25">
        <v>3991</v>
      </c>
      <c r="T3994" s="25">
        <f t="shared" si="569"/>
        <v>0.21201452653164604</v>
      </c>
      <c r="U3994" s="25">
        <f t="shared" si="566"/>
        <v>0.21609005654711874</v>
      </c>
      <c r="W3994" s="17">
        <f>Eingabe!H3995</f>
        <v>170</v>
      </c>
      <c r="X3994" s="17">
        <f t="shared" si="567"/>
        <v>1.7</v>
      </c>
      <c r="Y3994" s="17">
        <f t="shared" si="568"/>
        <v>170</v>
      </c>
    </row>
    <row r="3995" spans="1:25" x14ac:dyDescent="0.15">
      <c r="A3995" s="82">
        <f t="shared" si="563"/>
        <v>6</v>
      </c>
      <c r="B3995" s="46">
        <v>43632.333333323651</v>
      </c>
      <c r="C3995" s="47">
        <f>Eingabe!G3996</f>
        <v>4.3</v>
      </c>
      <c r="D3995" s="77">
        <v>3995</v>
      </c>
      <c r="E3995" s="47"/>
      <c r="F3995" s="25">
        <f t="shared" si="561"/>
        <v>6.41</v>
      </c>
      <c r="G3995" s="25">
        <f>VLOOKUP(F3995,'Spezifische Werte'!$B$2:$C$4002,2,FALSE)</f>
        <v>0.20539547091670399</v>
      </c>
      <c r="H3995" s="25">
        <f t="shared" si="564"/>
        <v>410.790941833408</v>
      </c>
      <c r="J3995" s="25">
        <f t="shared" si="562"/>
        <v>6.45</v>
      </c>
      <c r="K3995" s="25">
        <f>VLOOKUP(J3995,'Spezifische Werte'!$B$2:$C$4002,2,FALSE)</f>
        <v>0.20962714743593144</v>
      </c>
      <c r="L3995" s="25">
        <f t="shared" si="565"/>
        <v>419.2542948718629</v>
      </c>
      <c r="R3995" s="25">
        <v>3993</v>
      </c>
      <c r="S3995" s="25">
        <v>3992</v>
      </c>
      <c r="T3995" s="25">
        <f t="shared" si="569"/>
        <v>0.21201452653164604</v>
      </c>
      <c r="U3995" s="25">
        <f t="shared" si="566"/>
        <v>0.21609005654711874</v>
      </c>
      <c r="W3995" s="17">
        <f>Eingabe!H3996</f>
        <v>239</v>
      </c>
      <c r="X3995" s="17">
        <f t="shared" si="567"/>
        <v>2.39</v>
      </c>
      <c r="Y3995" s="17">
        <f t="shared" si="568"/>
        <v>240</v>
      </c>
    </row>
    <row r="3996" spans="1:25" x14ac:dyDescent="0.15">
      <c r="A3996" s="82">
        <f t="shared" si="563"/>
        <v>6</v>
      </c>
      <c r="B3996" s="46">
        <v>43632.374999990316</v>
      </c>
      <c r="C3996" s="47">
        <f>Eingabe!G3997</f>
        <v>5.0999999999999996</v>
      </c>
      <c r="D3996" s="77">
        <v>3996</v>
      </c>
      <c r="E3996" s="47"/>
      <c r="F3996" s="25">
        <f t="shared" si="561"/>
        <v>7.61</v>
      </c>
      <c r="G3996" s="25">
        <f>VLOOKUP(F3996,'Spezifische Werte'!$B$2:$C$4002,2,FALSE)</f>
        <v>0.35419704845962618</v>
      </c>
      <c r="H3996" s="25">
        <f t="shared" si="564"/>
        <v>708.39409691925232</v>
      </c>
      <c r="J3996" s="25">
        <f t="shared" si="562"/>
        <v>7.65</v>
      </c>
      <c r="K3996" s="25">
        <f>VLOOKUP(J3996,'Spezifische Werte'!$B$2:$C$4002,2,FALSE)</f>
        <v>0.35999115933138248</v>
      </c>
      <c r="L3996" s="25">
        <f t="shared" si="565"/>
        <v>719.98231866276501</v>
      </c>
      <c r="R3996" s="25">
        <v>3994</v>
      </c>
      <c r="S3996" s="25">
        <v>3993</v>
      </c>
      <c r="T3996" s="25">
        <f t="shared" si="569"/>
        <v>0.21201452653164604</v>
      </c>
      <c r="U3996" s="25">
        <f t="shared" si="566"/>
        <v>0.21609005654711874</v>
      </c>
      <c r="W3996" s="17">
        <f>Eingabe!H3997</f>
        <v>260</v>
      </c>
      <c r="X3996" s="17">
        <f t="shared" si="567"/>
        <v>2.6</v>
      </c>
      <c r="Y3996" s="17">
        <f t="shared" si="568"/>
        <v>260</v>
      </c>
    </row>
    <row r="3997" spans="1:25" x14ac:dyDescent="0.15">
      <c r="A3997" s="82">
        <f t="shared" si="563"/>
        <v>6</v>
      </c>
      <c r="B3997" s="46">
        <v>43632.41666665698</v>
      </c>
      <c r="C3997" s="47">
        <f>Eingabe!G3998</f>
        <v>4.5999999999999996</v>
      </c>
      <c r="D3997" s="77">
        <v>3997</v>
      </c>
      <c r="E3997" s="47"/>
      <c r="F3997" s="25">
        <f t="shared" si="561"/>
        <v>6.86</v>
      </c>
      <c r="G3997" s="25">
        <f>VLOOKUP(F3997,'Spezifische Werte'!$B$2:$C$4002,2,FALSE)</f>
        <v>0.25562320201003652</v>
      </c>
      <c r="H3997" s="25">
        <f t="shared" si="564"/>
        <v>511.24640402007304</v>
      </c>
      <c r="J3997" s="25">
        <f t="shared" si="562"/>
        <v>6.9</v>
      </c>
      <c r="K3997" s="25">
        <f>VLOOKUP(J3997,'Spezifische Werte'!$B$2:$C$4002,2,FALSE)</f>
        <v>0.26038765048417867</v>
      </c>
      <c r="L3997" s="25">
        <f t="shared" si="565"/>
        <v>520.77530096835733</v>
      </c>
      <c r="R3997" s="25">
        <v>3995</v>
      </c>
      <c r="S3997" s="25">
        <v>3994</v>
      </c>
      <c r="T3997" s="25">
        <f t="shared" si="569"/>
        <v>0.21201452653164604</v>
      </c>
      <c r="U3997" s="25">
        <f t="shared" si="566"/>
        <v>0.21609005654711874</v>
      </c>
      <c r="W3997" s="17">
        <f>Eingabe!H3998</f>
        <v>239</v>
      </c>
      <c r="X3997" s="17">
        <f t="shared" si="567"/>
        <v>2.39</v>
      </c>
      <c r="Y3997" s="17">
        <f t="shared" si="568"/>
        <v>240</v>
      </c>
    </row>
    <row r="3998" spans="1:25" x14ac:dyDescent="0.15">
      <c r="A3998" s="82">
        <f t="shared" si="563"/>
        <v>6</v>
      </c>
      <c r="B3998" s="46">
        <v>43632.458333323644</v>
      </c>
      <c r="C3998" s="47">
        <f>Eingabe!G3999</f>
        <v>3.5</v>
      </c>
      <c r="D3998" s="77">
        <v>3998</v>
      </c>
      <c r="E3998" s="47"/>
      <c r="F3998" s="25">
        <f t="shared" si="561"/>
        <v>5.22</v>
      </c>
      <c r="G3998" s="25">
        <f>VLOOKUP(F3998,'Spezifische Werte'!$B$2:$C$4002,2,FALSE)</f>
        <v>0.10600726326582303</v>
      </c>
      <c r="H3998" s="25">
        <f t="shared" si="564"/>
        <v>212.01452653164606</v>
      </c>
      <c r="J3998" s="25">
        <f t="shared" si="562"/>
        <v>5.25</v>
      </c>
      <c r="K3998" s="25">
        <f>VLOOKUP(J3998,'Spezifische Werte'!$B$2:$C$4002,2,FALSE)</f>
        <v>0.10804502827355937</v>
      </c>
      <c r="L3998" s="25">
        <f t="shared" si="565"/>
        <v>216.09005654711873</v>
      </c>
      <c r="R3998" s="25">
        <v>3996</v>
      </c>
      <c r="S3998" s="25">
        <v>3995</v>
      </c>
      <c r="T3998" s="25">
        <f t="shared" si="569"/>
        <v>0.21201452653164604</v>
      </c>
      <c r="U3998" s="25">
        <f t="shared" si="566"/>
        <v>0.21609005654711874</v>
      </c>
      <c r="W3998" s="17">
        <f>Eingabe!H3999</f>
        <v>244</v>
      </c>
      <c r="X3998" s="17">
        <f t="shared" si="567"/>
        <v>2.44</v>
      </c>
      <c r="Y3998" s="17">
        <f t="shared" si="568"/>
        <v>240</v>
      </c>
    </row>
    <row r="3999" spans="1:25" x14ac:dyDescent="0.15">
      <c r="A3999" s="82">
        <f t="shared" si="563"/>
        <v>6</v>
      </c>
      <c r="B3999" s="46">
        <v>43632.499999990308</v>
      </c>
      <c r="C3999" s="47">
        <f>Eingabe!G4000</f>
        <v>3.6</v>
      </c>
      <c r="D3999" s="77">
        <v>3999</v>
      </c>
      <c r="E3999" s="47"/>
      <c r="F3999" s="25">
        <f t="shared" si="561"/>
        <v>5.37</v>
      </c>
      <c r="G3999" s="25">
        <f>VLOOKUP(F3999,'Spezifische Werte'!$B$2:$C$4002,2,FALSE)</f>
        <v>0.11640095819454216</v>
      </c>
      <c r="H3999" s="25">
        <f t="shared" si="564"/>
        <v>232.80191638908431</v>
      </c>
      <c r="J3999" s="25">
        <f t="shared" si="562"/>
        <v>5.4</v>
      </c>
      <c r="K3999" s="25">
        <f>VLOOKUP(J3999,'Spezifische Werte'!$B$2:$C$4002,2,FALSE)</f>
        <v>0.11853513474534576</v>
      </c>
      <c r="L3999" s="25">
        <f t="shared" si="565"/>
        <v>237.07026949069152</v>
      </c>
      <c r="R3999" s="25">
        <v>3997</v>
      </c>
      <c r="S3999" s="25">
        <v>3996</v>
      </c>
      <c r="T3999" s="25">
        <f t="shared" si="569"/>
        <v>0.21201452653164604</v>
      </c>
      <c r="U3999" s="25">
        <f t="shared" si="566"/>
        <v>0.21609005654711874</v>
      </c>
      <c r="W3999" s="17">
        <f>Eingabe!H4000</f>
        <v>211</v>
      </c>
      <c r="X3999" s="17">
        <f t="shared" si="567"/>
        <v>2.11</v>
      </c>
      <c r="Y3999" s="17">
        <f t="shared" si="568"/>
        <v>210</v>
      </c>
    </row>
    <row r="4000" spans="1:25" x14ac:dyDescent="0.15">
      <c r="A4000" s="82">
        <f t="shared" si="563"/>
        <v>6</v>
      </c>
      <c r="B4000" s="46">
        <v>43632.541666656973</v>
      </c>
      <c r="C4000" s="47">
        <f>Eingabe!G4001</f>
        <v>5.2</v>
      </c>
      <c r="D4000" s="77">
        <v>4000</v>
      </c>
      <c r="E4000" s="47"/>
      <c r="F4000" s="25">
        <f t="shared" si="561"/>
        <v>7.76</v>
      </c>
      <c r="G4000" s="25">
        <f>VLOOKUP(F4000,'Spezifische Werte'!$B$2:$C$4002,2,FALSE)</f>
        <v>0.37619660828942059</v>
      </c>
      <c r="H4000" s="25">
        <f t="shared" si="564"/>
        <v>752.39321657884113</v>
      </c>
      <c r="J4000" s="25">
        <f t="shared" si="562"/>
        <v>7.8</v>
      </c>
      <c r="K4000" s="25">
        <f>VLOOKUP(J4000,'Spezifische Werte'!$B$2:$C$4002,2,FALSE)</f>
        <v>0.3821877888895947</v>
      </c>
      <c r="L4000" s="25">
        <f t="shared" si="565"/>
        <v>764.37557777918937</v>
      </c>
      <c r="R4000" s="25">
        <v>3998</v>
      </c>
      <c r="S4000" s="25">
        <v>3997</v>
      </c>
      <c r="T4000" s="25">
        <f t="shared" si="569"/>
        <v>0.21201452653164604</v>
      </c>
      <c r="U4000" s="25">
        <f t="shared" si="566"/>
        <v>0.21609005654711874</v>
      </c>
      <c r="W4000" s="17">
        <f>Eingabe!H4001</f>
        <v>250</v>
      </c>
      <c r="X4000" s="17">
        <f t="shared" si="567"/>
        <v>2.5</v>
      </c>
      <c r="Y4000" s="17">
        <f t="shared" si="568"/>
        <v>250</v>
      </c>
    </row>
    <row r="4001" spans="1:25" x14ac:dyDescent="0.15">
      <c r="A4001" s="82">
        <f t="shared" si="563"/>
        <v>6</v>
      </c>
      <c r="B4001" s="46">
        <v>43632.583333323637</v>
      </c>
      <c r="C4001" s="47">
        <f>Eingabe!G4002</f>
        <v>5.2</v>
      </c>
      <c r="D4001" s="77">
        <v>4001</v>
      </c>
      <c r="E4001" s="47"/>
      <c r="F4001" s="25">
        <f t="shared" si="561"/>
        <v>7.76</v>
      </c>
      <c r="G4001" s="25">
        <f>VLOOKUP(F4001,'Spezifische Werte'!$B$2:$C$4002,2,FALSE)</f>
        <v>0.37619660828942059</v>
      </c>
      <c r="H4001" s="25">
        <f t="shared" si="564"/>
        <v>752.39321657884113</v>
      </c>
      <c r="J4001" s="25">
        <f t="shared" si="562"/>
        <v>7.8</v>
      </c>
      <c r="K4001" s="25">
        <f>VLOOKUP(J4001,'Spezifische Werte'!$B$2:$C$4002,2,FALSE)</f>
        <v>0.3821877888895947</v>
      </c>
      <c r="L4001" s="25">
        <f t="shared" si="565"/>
        <v>764.37557777918937</v>
      </c>
      <c r="R4001" s="25">
        <v>3999</v>
      </c>
      <c r="S4001" s="25">
        <v>3998</v>
      </c>
      <c r="T4001" s="25">
        <f t="shared" si="569"/>
        <v>0.21201452653164604</v>
      </c>
      <c r="U4001" s="25">
        <f t="shared" si="566"/>
        <v>0.21609005654711874</v>
      </c>
      <c r="W4001" s="17">
        <f>Eingabe!H4002</f>
        <v>233</v>
      </c>
      <c r="X4001" s="17">
        <f t="shared" si="567"/>
        <v>2.33</v>
      </c>
      <c r="Y4001" s="17">
        <f t="shared" si="568"/>
        <v>229.99999999999997</v>
      </c>
    </row>
    <row r="4002" spans="1:25" x14ac:dyDescent="0.15">
      <c r="A4002" s="82">
        <f t="shared" si="563"/>
        <v>6</v>
      </c>
      <c r="B4002" s="46">
        <v>43632.624999990301</v>
      </c>
      <c r="C4002" s="47">
        <f>Eingabe!G4003</f>
        <v>3.7</v>
      </c>
      <c r="D4002" s="77">
        <v>4002</v>
      </c>
      <c r="E4002" s="47"/>
      <c r="F4002" s="25">
        <f t="shared" si="561"/>
        <v>5.52</v>
      </c>
      <c r="G4002" s="25">
        <f>VLOOKUP(F4002,'Spezifische Werte'!$B$2:$C$4002,2,FALSE)</f>
        <v>0.12721663519138685</v>
      </c>
      <c r="H4002" s="25">
        <f t="shared" si="564"/>
        <v>254.43327038277369</v>
      </c>
      <c r="J4002" s="25">
        <f t="shared" si="562"/>
        <v>5.55</v>
      </c>
      <c r="K4002" s="25">
        <f>VLOOKUP(J4002,'Spezifische Werte'!$B$2:$C$4002,2,FALSE)</f>
        <v>0.12941942247043492</v>
      </c>
      <c r="L4002" s="25">
        <f t="shared" si="565"/>
        <v>258.83884494086982</v>
      </c>
      <c r="R4002" s="25">
        <v>4000</v>
      </c>
      <c r="S4002" s="25">
        <v>3999</v>
      </c>
      <c r="T4002" s="25">
        <f t="shared" si="569"/>
        <v>0.21201452653164604</v>
      </c>
      <c r="U4002" s="25">
        <f t="shared" si="566"/>
        <v>0.21609005654711874</v>
      </c>
      <c r="W4002" s="17">
        <f>Eingabe!H4003</f>
        <v>198</v>
      </c>
      <c r="X4002" s="17">
        <f t="shared" si="567"/>
        <v>1.98</v>
      </c>
      <c r="Y4002" s="17">
        <f t="shared" si="568"/>
        <v>200</v>
      </c>
    </row>
    <row r="4003" spans="1:25" x14ac:dyDescent="0.15">
      <c r="A4003" s="82">
        <f t="shared" si="563"/>
        <v>6</v>
      </c>
      <c r="B4003" s="46">
        <v>43632.666666656965</v>
      </c>
      <c r="C4003" s="47">
        <f>Eingabe!G4004</f>
        <v>5.3</v>
      </c>
      <c r="D4003" s="77">
        <v>4003</v>
      </c>
      <c r="E4003" s="47"/>
      <c r="F4003" s="25">
        <f t="shared" si="561"/>
        <v>7.91</v>
      </c>
      <c r="G4003" s="25">
        <f>VLOOKUP(F4003,'Spezifische Werte'!$B$2:$C$4002,2,FALSE)</f>
        <v>0.39893199083383452</v>
      </c>
      <c r="H4003" s="25">
        <f t="shared" si="564"/>
        <v>797.86398166766901</v>
      </c>
      <c r="J4003" s="25">
        <f t="shared" si="562"/>
        <v>7.95</v>
      </c>
      <c r="K4003" s="25">
        <f>VLOOKUP(J4003,'Spezifische Werte'!$B$2:$C$4002,2,FALSE)</f>
        <v>0.40511792205919206</v>
      </c>
      <c r="L4003" s="25">
        <f t="shared" si="565"/>
        <v>810.23584411838408</v>
      </c>
      <c r="R4003" s="25">
        <v>4001</v>
      </c>
      <c r="S4003" s="25">
        <v>4000</v>
      </c>
      <c r="T4003" s="25">
        <f t="shared" si="569"/>
        <v>0.21201452653164604</v>
      </c>
      <c r="U4003" s="25">
        <f t="shared" si="566"/>
        <v>0.21609005654711874</v>
      </c>
      <c r="W4003" s="17">
        <f>Eingabe!H4004</f>
        <v>236</v>
      </c>
      <c r="X4003" s="17">
        <f t="shared" si="567"/>
        <v>2.36</v>
      </c>
      <c r="Y4003" s="17">
        <f t="shared" si="568"/>
        <v>240</v>
      </c>
    </row>
    <row r="4004" spans="1:25" x14ac:dyDescent="0.15">
      <c r="A4004" s="82">
        <f t="shared" si="563"/>
        <v>6</v>
      </c>
      <c r="B4004" s="46">
        <v>43632.70833332363</v>
      </c>
      <c r="C4004" s="47">
        <f>Eingabe!G4005</f>
        <v>6.2</v>
      </c>
      <c r="D4004" s="77">
        <v>4004</v>
      </c>
      <c r="E4004" s="47"/>
      <c r="F4004" s="25">
        <f t="shared" si="561"/>
        <v>9.25</v>
      </c>
      <c r="G4004" s="25">
        <f>VLOOKUP(F4004,'Spezifische Werte'!$B$2:$C$4002,2,FALSE)</f>
        <v>0.62472364642828149</v>
      </c>
      <c r="H4004" s="25">
        <f t="shared" si="564"/>
        <v>1249.4472928565631</v>
      </c>
      <c r="J4004" s="25">
        <f t="shared" si="562"/>
        <v>9.3000000000000007</v>
      </c>
      <c r="K4004" s="25">
        <f>VLOOKUP(J4004,'Spezifische Werte'!$B$2:$C$4002,2,FALSE)</f>
        <v>0.63323553500353946</v>
      </c>
      <c r="L4004" s="25">
        <f t="shared" si="565"/>
        <v>1266.4710700070789</v>
      </c>
      <c r="R4004" s="25">
        <v>4002</v>
      </c>
      <c r="S4004" s="25">
        <v>4001</v>
      </c>
      <c r="T4004" s="25">
        <f t="shared" si="569"/>
        <v>0.21201452653164604</v>
      </c>
      <c r="U4004" s="25">
        <f t="shared" si="566"/>
        <v>0.21609005654711874</v>
      </c>
      <c r="W4004" s="17">
        <f>Eingabe!H4005</f>
        <v>237</v>
      </c>
      <c r="X4004" s="17">
        <f t="shared" si="567"/>
        <v>2.37</v>
      </c>
      <c r="Y4004" s="17">
        <f t="shared" si="568"/>
        <v>240</v>
      </c>
    </row>
    <row r="4005" spans="1:25" x14ac:dyDescent="0.15">
      <c r="A4005" s="82">
        <f t="shared" si="563"/>
        <v>6</v>
      </c>
      <c r="B4005" s="46">
        <v>43632.749999990294</v>
      </c>
      <c r="C4005" s="47">
        <f>Eingabe!G4006</f>
        <v>5.4</v>
      </c>
      <c r="D4005" s="77">
        <v>4005</v>
      </c>
      <c r="E4005" s="47"/>
      <c r="F4005" s="25">
        <f t="shared" si="561"/>
        <v>8.06</v>
      </c>
      <c r="G4005" s="25">
        <f>VLOOKUP(F4005,'Spezifische Werte'!$B$2:$C$4002,2,FALSE)</f>
        <v>0.42239374838249216</v>
      </c>
      <c r="H4005" s="25">
        <f t="shared" si="564"/>
        <v>844.78749676498433</v>
      </c>
      <c r="J4005" s="25">
        <f t="shared" si="562"/>
        <v>8.1</v>
      </c>
      <c r="K4005" s="25">
        <f>VLOOKUP(J4005,'Spezifische Werte'!$B$2:$C$4002,2,FALSE)</f>
        <v>0.428769385012092</v>
      </c>
      <c r="L4005" s="25">
        <f t="shared" si="565"/>
        <v>857.53877002418403</v>
      </c>
      <c r="R4005" s="25">
        <v>4003</v>
      </c>
      <c r="S4005" s="25">
        <v>4002</v>
      </c>
      <c r="T4005" s="25">
        <f t="shared" si="569"/>
        <v>0.21201452653164604</v>
      </c>
      <c r="U4005" s="25">
        <f t="shared" si="566"/>
        <v>0.21609005654711874</v>
      </c>
      <c r="W4005" s="17">
        <f>Eingabe!H4006</f>
        <v>227</v>
      </c>
      <c r="X4005" s="17">
        <f t="shared" si="567"/>
        <v>2.27</v>
      </c>
      <c r="Y4005" s="17">
        <f t="shared" si="568"/>
        <v>229.99999999999997</v>
      </c>
    </row>
    <row r="4006" spans="1:25" x14ac:dyDescent="0.15">
      <c r="A4006" s="82">
        <f t="shared" si="563"/>
        <v>6</v>
      </c>
      <c r="B4006" s="46">
        <v>43632.791666656958</v>
      </c>
      <c r="C4006" s="47">
        <f>Eingabe!G4007</f>
        <v>4.5999999999999996</v>
      </c>
      <c r="D4006" s="77">
        <v>4006</v>
      </c>
      <c r="E4006" s="47"/>
      <c r="F4006" s="25">
        <f t="shared" si="561"/>
        <v>6.86</v>
      </c>
      <c r="G4006" s="25">
        <f>VLOOKUP(F4006,'Spezifische Werte'!$B$2:$C$4002,2,FALSE)</f>
        <v>0.25562320201003652</v>
      </c>
      <c r="H4006" s="25">
        <f t="shared" si="564"/>
        <v>511.24640402007304</v>
      </c>
      <c r="J4006" s="25">
        <f t="shared" si="562"/>
        <v>6.9</v>
      </c>
      <c r="K4006" s="25">
        <f>VLOOKUP(J4006,'Spezifische Werte'!$B$2:$C$4002,2,FALSE)</f>
        <v>0.26038765048417867</v>
      </c>
      <c r="L4006" s="25">
        <f t="shared" si="565"/>
        <v>520.77530096835733</v>
      </c>
      <c r="R4006" s="25">
        <v>4004</v>
      </c>
      <c r="S4006" s="25">
        <v>4003</v>
      </c>
      <c r="T4006" s="25">
        <f t="shared" si="569"/>
        <v>0.21201452653164604</v>
      </c>
      <c r="U4006" s="25">
        <f t="shared" si="566"/>
        <v>0.21609005654711874</v>
      </c>
      <c r="W4006" s="17">
        <f>Eingabe!H4007</f>
        <v>217</v>
      </c>
      <c r="X4006" s="17">
        <f t="shared" si="567"/>
        <v>2.17</v>
      </c>
      <c r="Y4006" s="17">
        <f t="shared" si="568"/>
        <v>220.00000000000003</v>
      </c>
    </row>
    <row r="4007" spans="1:25" x14ac:dyDescent="0.15">
      <c r="A4007" s="82">
        <f t="shared" si="563"/>
        <v>6</v>
      </c>
      <c r="B4007" s="46">
        <v>43632.833333323622</v>
      </c>
      <c r="C4007" s="47">
        <f>Eingabe!G4008</f>
        <v>4.4000000000000004</v>
      </c>
      <c r="D4007" s="77">
        <v>4007</v>
      </c>
      <c r="E4007" s="47"/>
      <c r="F4007" s="25">
        <f t="shared" si="561"/>
        <v>6.56</v>
      </c>
      <c r="G4007" s="25">
        <f>VLOOKUP(F4007,'Spezifische Werte'!$B$2:$C$4002,2,FALSE)</f>
        <v>0.2214941246302857</v>
      </c>
      <c r="H4007" s="25">
        <f t="shared" si="564"/>
        <v>442.98824926057142</v>
      </c>
      <c r="J4007" s="25">
        <f t="shared" si="562"/>
        <v>6.6</v>
      </c>
      <c r="K4007" s="25">
        <f>VLOOKUP(J4007,'Spezifische Werte'!$B$2:$C$4002,2,FALSE)</f>
        <v>0.22589088814664299</v>
      </c>
      <c r="L4007" s="25">
        <f t="shared" si="565"/>
        <v>451.78177629328599</v>
      </c>
      <c r="R4007" s="25">
        <v>4005</v>
      </c>
      <c r="S4007" s="25">
        <v>4004</v>
      </c>
      <c r="T4007" s="25">
        <f t="shared" si="569"/>
        <v>0.21201452653164604</v>
      </c>
      <c r="U4007" s="25">
        <f t="shared" si="566"/>
        <v>0.21609005654711874</v>
      </c>
      <c r="W4007" s="17">
        <f>Eingabe!H4008</f>
        <v>269</v>
      </c>
      <c r="X4007" s="17">
        <f t="shared" si="567"/>
        <v>2.69</v>
      </c>
      <c r="Y4007" s="17">
        <f t="shared" si="568"/>
        <v>270</v>
      </c>
    </row>
    <row r="4008" spans="1:25" x14ac:dyDescent="0.15">
      <c r="A4008" s="82">
        <f t="shared" si="563"/>
        <v>6</v>
      </c>
      <c r="B4008" s="46">
        <v>43632.874999990287</v>
      </c>
      <c r="C4008" s="47">
        <f>Eingabe!G4009</f>
        <v>4.8</v>
      </c>
      <c r="D4008" s="77">
        <v>4008</v>
      </c>
      <c r="E4008" s="47"/>
      <c r="F4008" s="25">
        <f t="shared" si="561"/>
        <v>7.16</v>
      </c>
      <c r="G4008" s="25">
        <f>VLOOKUP(F4008,'Spezifische Werte'!$B$2:$C$4002,2,FALSE)</f>
        <v>0.29271421469315961</v>
      </c>
      <c r="H4008" s="25">
        <f t="shared" si="564"/>
        <v>585.42842938631918</v>
      </c>
      <c r="J4008" s="25">
        <f t="shared" si="562"/>
        <v>7.2</v>
      </c>
      <c r="K4008" s="25">
        <f>VLOOKUP(J4008,'Spezifische Werte'!$B$2:$C$4002,2,FALSE)</f>
        <v>0.29789883692567737</v>
      </c>
      <c r="L4008" s="25">
        <f t="shared" si="565"/>
        <v>595.79767385135472</v>
      </c>
      <c r="R4008" s="25">
        <v>4006</v>
      </c>
      <c r="S4008" s="25">
        <v>4005</v>
      </c>
      <c r="T4008" s="25">
        <f t="shared" si="569"/>
        <v>0.21201452653164604</v>
      </c>
      <c r="U4008" s="25">
        <f t="shared" si="566"/>
        <v>0.21609005654711874</v>
      </c>
      <c r="W4008" s="17">
        <f>Eingabe!H4009</f>
        <v>288</v>
      </c>
      <c r="X4008" s="17">
        <f t="shared" si="567"/>
        <v>2.88</v>
      </c>
      <c r="Y4008" s="17">
        <f t="shared" si="568"/>
        <v>290</v>
      </c>
    </row>
    <row r="4009" spans="1:25" x14ac:dyDescent="0.15">
      <c r="A4009" s="82">
        <f t="shared" si="563"/>
        <v>6</v>
      </c>
      <c r="B4009" s="46">
        <v>43632.916666656951</v>
      </c>
      <c r="C4009" s="47">
        <f>Eingabe!G4010</f>
        <v>5.4</v>
      </c>
      <c r="D4009" s="77">
        <v>4009</v>
      </c>
      <c r="E4009" s="47"/>
      <c r="F4009" s="25">
        <f t="shared" si="561"/>
        <v>8.06</v>
      </c>
      <c r="G4009" s="25">
        <f>VLOOKUP(F4009,'Spezifische Werte'!$B$2:$C$4002,2,FALSE)</f>
        <v>0.42239374838249216</v>
      </c>
      <c r="H4009" s="25">
        <f t="shared" si="564"/>
        <v>844.78749676498433</v>
      </c>
      <c r="J4009" s="25">
        <f t="shared" si="562"/>
        <v>8.1</v>
      </c>
      <c r="K4009" s="25">
        <f>VLOOKUP(J4009,'Spezifische Werte'!$B$2:$C$4002,2,FALSE)</f>
        <v>0.428769385012092</v>
      </c>
      <c r="L4009" s="25">
        <f t="shared" si="565"/>
        <v>857.53877002418403</v>
      </c>
      <c r="R4009" s="25">
        <v>4007</v>
      </c>
      <c r="S4009" s="25">
        <v>4006</v>
      </c>
      <c r="T4009" s="25">
        <f t="shared" si="569"/>
        <v>0.21201452653164604</v>
      </c>
      <c r="U4009" s="25">
        <f t="shared" si="566"/>
        <v>0.21609005654711874</v>
      </c>
      <c r="W4009" s="17">
        <f>Eingabe!H4010</f>
        <v>260</v>
      </c>
      <c r="X4009" s="17">
        <f t="shared" si="567"/>
        <v>2.6</v>
      </c>
      <c r="Y4009" s="17">
        <f t="shared" si="568"/>
        <v>260</v>
      </c>
    </row>
    <row r="4010" spans="1:25" x14ac:dyDescent="0.15">
      <c r="A4010" s="82">
        <f t="shared" si="563"/>
        <v>6</v>
      </c>
      <c r="B4010" s="46">
        <v>43632.958333323615</v>
      </c>
      <c r="C4010" s="47">
        <f>Eingabe!G4011</f>
        <v>5.8</v>
      </c>
      <c r="D4010" s="77">
        <v>4010</v>
      </c>
      <c r="E4010" s="47"/>
      <c r="F4010" s="25">
        <f t="shared" si="561"/>
        <v>8.65</v>
      </c>
      <c r="G4010" s="25">
        <f>VLOOKUP(F4010,'Spezifische Werte'!$B$2:$C$4002,2,FALSE)</f>
        <v>0.52059998612319236</v>
      </c>
      <c r="H4010" s="25">
        <f t="shared" si="564"/>
        <v>1041.1999722463847</v>
      </c>
      <c r="J4010" s="25">
        <f t="shared" si="562"/>
        <v>8.6999999999999993</v>
      </c>
      <c r="K4010" s="25">
        <f>VLOOKUP(J4010,'Spezifische Werte'!$B$2:$C$4002,2,FALSE)</f>
        <v>0.52924251604798966</v>
      </c>
      <c r="L4010" s="25">
        <f t="shared" si="565"/>
        <v>1058.4850320959792</v>
      </c>
      <c r="R4010" s="25">
        <v>4008</v>
      </c>
      <c r="S4010" s="25">
        <v>4007</v>
      </c>
      <c r="T4010" s="25">
        <f t="shared" si="569"/>
        <v>0.21201452653164604</v>
      </c>
      <c r="U4010" s="25">
        <f t="shared" si="566"/>
        <v>0.21609005654711874</v>
      </c>
      <c r="W4010" s="17">
        <f>Eingabe!H4011</f>
        <v>236</v>
      </c>
      <c r="X4010" s="17">
        <f t="shared" si="567"/>
        <v>2.36</v>
      </c>
      <c r="Y4010" s="17">
        <f t="shared" si="568"/>
        <v>240</v>
      </c>
    </row>
    <row r="4011" spans="1:25" x14ac:dyDescent="0.15">
      <c r="A4011" s="82">
        <f t="shared" si="563"/>
        <v>6</v>
      </c>
      <c r="B4011" s="46">
        <v>43632.999999990279</v>
      </c>
      <c r="C4011" s="47">
        <f>Eingabe!G4012</f>
        <v>6.1</v>
      </c>
      <c r="D4011" s="77">
        <v>4011</v>
      </c>
      <c r="E4011" s="47"/>
      <c r="F4011" s="25">
        <f t="shared" si="561"/>
        <v>9.1</v>
      </c>
      <c r="G4011" s="25">
        <f>VLOOKUP(F4011,'Spezifische Werte'!$B$2:$C$4002,2,FALSE)</f>
        <v>0.59886663276505681</v>
      </c>
      <c r="H4011" s="25">
        <f t="shared" si="564"/>
        <v>1197.7332655301136</v>
      </c>
      <c r="J4011" s="25">
        <f t="shared" si="562"/>
        <v>9.15</v>
      </c>
      <c r="K4011" s="25">
        <f>VLOOKUP(J4011,'Spezifische Werte'!$B$2:$C$4002,2,FALSE)</f>
        <v>0.60752867779351938</v>
      </c>
      <c r="L4011" s="25">
        <f t="shared" si="565"/>
        <v>1215.0573555870387</v>
      </c>
      <c r="R4011" s="25">
        <v>4009</v>
      </c>
      <c r="S4011" s="25">
        <v>4008</v>
      </c>
      <c r="T4011" s="25">
        <f t="shared" si="569"/>
        <v>0.21201452653164604</v>
      </c>
      <c r="U4011" s="25">
        <f t="shared" si="566"/>
        <v>0.21609005654711874</v>
      </c>
      <c r="W4011" s="17">
        <f>Eingabe!H4012</f>
        <v>216</v>
      </c>
      <c r="X4011" s="17">
        <f t="shared" si="567"/>
        <v>2.16</v>
      </c>
      <c r="Y4011" s="17">
        <f t="shared" si="568"/>
        <v>220.00000000000003</v>
      </c>
    </row>
    <row r="4012" spans="1:25" x14ac:dyDescent="0.15">
      <c r="A4012" s="82">
        <f t="shared" si="563"/>
        <v>6</v>
      </c>
      <c r="B4012" s="46">
        <v>43633.041666656944</v>
      </c>
      <c r="C4012" s="47">
        <f>Eingabe!G4013</f>
        <v>6.3</v>
      </c>
      <c r="D4012" s="77">
        <v>4012</v>
      </c>
      <c r="E4012" s="47"/>
      <c r="F4012" s="25">
        <f t="shared" si="561"/>
        <v>9.4</v>
      </c>
      <c r="G4012" s="25">
        <f>VLOOKUP(F4012,'Spezifische Werte'!$B$2:$C$4002,2,FALSE)</f>
        <v>0.65003553309220252</v>
      </c>
      <c r="H4012" s="25">
        <f t="shared" si="564"/>
        <v>1300.071066184405</v>
      </c>
      <c r="J4012" s="25">
        <f t="shared" si="562"/>
        <v>9.4499999999999993</v>
      </c>
      <c r="K4012" s="25">
        <f>VLOOKUP(J4012,'Spezifische Werte'!$B$2:$C$4002,2,FALSE)</f>
        <v>0.65830260757456582</v>
      </c>
      <c r="L4012" s="25">
        <f t="shared" si="565"/>
        <v>1316.6052151491317</v>
      </c>
      <c r="R4012" s="25">
        <v>4010</v>
      </c>
      <c r="S4012" s="25">
        <v>4009</v>
      </c>
      <c r="T4012" s="25">
        <f t="shared" si="569"/>
        <v>0.21201452653164604</v>
      </c>
      <c r="U4012" s="25">
        <f t="shared" si="566"/>
        <v>0.21609005654711874</v>
      </c>
      <c r="W4012" s="17">
        <f>Eingabe!H4013</f>
        <v>222</v>
      </c>
      <c r="X4012" s="17">
        <f t="shared" si="567"/>
        <v>2.2200000000000002</v>
      </c>
      <c r="Y4012" s="17">
        <f t="shared" si="568"/>
        <v>220.00000000000003</v>
      </c>
    </row>
    <row r="4013" spans="1:25" x14ac:dyDescent="0.15">
      <c r="A4013" s="82">
        <f t="shared" si="563"/>
        <v>6</v>
      </c>
      <c r="B4013" s="46">
        <v>43633.083333323608</v>
      </c>
      <c r="C4013" s="47">
        <f>Eingabe!G4014</f>
        <v>6.3</v>
      </c>
      <c r="D4013" s="77">
        <v>4013</v>
      </c>
      <c r="E4013" s="47"/>
      <c r="F4013" s="25">
        <f t="shared" si="561"/>
        <v>9.4</v>
      </c>
      <c r="G4013" s="25">
        <f>VLOOKUP(F4013,'Spezifische Werte'!$B$2:$C$4002,2,FALSE)</f>
        <v>0.65003553309220252</v>
      </c>
      <c r="H4013" s="25">
        <f t="shared" si="564"/>
        <v>1300.071066184405</v>
      </c>
      <c r="J4013" s="25">
        <f t="shared" si="562"/>
        <v>9.4499999999999993</v>
      </c>
      <c r="K4013" s="25">
        <f>VLOOKUP(J4013,'Spezifische Werte'!$B$2:$C$4002,2,FALSE)</f>
        <v>0.65830260757456582</v>
      </c>
      <c r="L4013" s="25">
        <f t="shared" si="565"/>
        <v>1316.6052151491317</v>
      </c>
      <c r="R4013" s="25">
        <v>4011</v>
      </c>
      <c r="S4013" s="25">
        <v>4010</v>
      </c>
      <c r="T4013" s="25">
        <f t="shared" si="569"/>
        <v>0.21201452653164604</v>
      </c>
      <c r="U4013" s="25">
        <f t="shared" si="566"/>
        <v>0.21609005654711874</v>
      </c>
      <c r="W4013" s="17">
        <f>Eingabe!H4014</f>
        <v>253</v>
      </c>
      <c r="X4013" s="17">
        <f t="shared" si="567"/>
        <v>2.5299999999999998</v>
      </c>
      <c r="Y4013" s="17">
        <f t="shared" si="568"/>
        <v>250</v>
      </c>
    </row>
    <row r="4014" spans="1:25" x14ac:dyDescent="0.15">
      <c r="A4014" s="82">
        <f t="shared" si="563"/>
        <v>6</v>
      </c>
      <c r="B4014" s="46">
        <v>43633.124999990272</v>
      </c>
      <c r="C4014" s="47">
        <f>Eingabe!G4015</f>
        <v>6</v>
      </c>
      <c r="D4014" s="77">
        <v>4014</v>
      </c>
      <c r="E4014" s="47"/>
      <c r="F4014" s="25">
        <f t="shared" si="561"/>
        <v>8.9499999999999993</v>
      </c>
      <c r="G4014" s="25">
        <f>VLOOKUP(F4014,'Spezifische Werte'!$B$2:$C$4002,2,FALSE)</f>
        <v>0.57274769367218936</v>
      </c>
      <c r="H4014" s="25">
        <f t="shared" si="564"/>
        <v>1145.4953873443787</v>
      </c>
      <c r="J4014" s="25">
        <f t="shared" si="562"/>
        <v>9</v>
      </c>
      <c r="K4014" s="25">
        <f>VLOOKUP(J4014,'Spezifische Werte'!$B$2:$C$4002,2,FALSE)</f>
        <v>0.58146600886357502</v>
      </c>
      <c r="L4014" s="25">
        <f t="shared" si="565"/>
        <v>1162.93201772715</v>
      </c>
      <c r="R4014" s="25">
        <v>4012</v>
      </c>
      <c r="S4014" s="25">
        <v>4011</v>
      </c>
      <c r="T4014" s="25">
        <f t="shared" si="569"/>
        <v>0.21201452653164604</v>
      </c>
      <c r="U4014" s="25">
        <f t="shared" si="566"/>
        <v>0.21609005654711874</v>
      </c>
      <c r="W4014" s="17">
        <f>Eingabe!H4015</f>
        <v>257</v>
      </c>
      <c r="X4014" s="17">
        <f t="shared" si="567"/>
        <v>2.57</v>
      </c>
      <c r="Y4014" s="17">
        <f t="shared" si="568"/>
        <v>260</v>
      </c>
    </row>
    <row r="4015" spans="1:25" x14ac:dyDescent="0.15">
      <c r="A4015" s="82">
        <f t="shared" si="563"/>
        <v>6</v>
      </c>
      <c r="B4015" s="46">
        <v>43633.166666656936</v>
      </c>
      <c r="C4015" s="47">
        <f>Eingabe!G4016</f>
        <v>6.8</v>
      </c>
      <c r="D4015" s="77">
        <v>4015</v>
      </c>
      <c r="E4015" s="47"/>
      <c r="F4015" s="25">
        <f t="shared" si="561"/>
        <v>10.14</v>
      </c>
      <c r="G4015" s="25">
        <f>VLOOKUP(F4015,'Spezifische Werte'!$B$2:$C$4002,2,FALSE)</f>
        <v>0.75987049688249497</v>
      </c>
      <c r="H4015" s="25">
        <f t="shared" si="564"/>
        <v>1519.74099376499</v>
      </c>
      <c r="J4015" s="25">
        <f t="shared" si="562"/>
        <v>10.199999999999999</v>
      </c>
      <c r="K4015" s="25">
        <f>VLOOKUP(J4015,'Spezifische Werte'!$B$2:$C$4002,2,FALSE)</f>
        <v>0.76746217735576705</v>
      </c>
      <c r="L4015" s="25">
        <f t="shared" si="565"/>
        <v>1534.9243547115341</v>
      </c>
      <c r="R4015" s="25">
        <v>4013</v>
      </c>
      <c r="S4015" s="25">
        <v>4012</v>
      </c>
      <c r="T4015" s="25">
        <f t="shared" si="569"/>
        <v>0.21201452653164604</v>
      </c>
      <c r="U4015" s="25">
        <f t="shared" si="566"/>
        <v>0.21609005654711874</v>
      </c>
      <c r="W4015" s="17">
        <f>Eingabe!H4016</f>
        <v>255</v>
      </c>
      <c r="X4015" s="17">
        <f t="shared" si="567"/>
        <v>2.5499999999999998</v>
      </c>
      <c r="Y4015" s="17">
        <f t="shared" si="568"/>
        <v>260</v>
      </c>
    </row>
    <row r="4016" spans="1:25" x14ac:dyDescent="0.15">
      <c r="A4016" s="82">
        <f t="shared" si="563"/>
        <v>6</v>
      </c>
      <c r="B4016" s="46">
        <v>43633.208333323601</v>
      </c>
      <c r="C4016" s="47">
        <f>Eingabe!G4017</f>
        <v>6.5</v>
      </c>
      <c r="D4016" s="77">
        <v>4016</v>
      </c>
      <c r="E4016" s="47"/>
      <c r="F4016" s="25">
        <f t="shared" si="561"/>
        <v>9.6999999999999993</v>
      </c>
      <c r="G4016" s="25">
        <f>VLOOKUP(F4016,'Spezifische Werte'!$B$2:$C$4002,2,FALSE)</f>
        <v>0.69796521003178913</v>
      </c>
      <c r="H4016" s="25">
        <f t="shared" si="564"/>
        <v>1395.9304200635784</v>
      </c>
      <c r="J4016" s="25">
        <f t="shared" si="562"/>
        <v>9.75</v>
      </c>
      <c r="K4016" s="25">
        <f>VLOOKUP(J4016,'Spezifische Werte'!$B$2:$C$4002,2,FALSE)</f>
        <v>0.70553224205682485</v>
      </c>
      <c r="L4016" s="25">
        <f t="shared" si="565"/>
        <v>1411.0644841136498</v>
      </c>
      <c r="R4016" s="25">
        <v>4014</v>
      </c>
      <c r="S4016" s="25">
        <v>4013</v>
      </c>
      <c r="T4016" s="25">
        <f t="shared" si="569"/>
        <v>0.21201452653164604</v>
      </c>
      <c r="U4016" s="25">
        <f t="shared" si="566"/>
        <v>0.21609005654711874</v>
      </c>
      <c r="W4016" s="17">
        <f>Eingabe!H4017</f>
        <v>248</v>
      </c>
      <c r="X4016" s="17">
        <f t="shared" si="567"/>
        <v>2.48</v>
      </c>
      <c r="Y4016" s="17">
        <f t="shared" si="568"/>
        <v>250</v>
      </c>
    </row>
    <row r="4017" spans="1:25" x14ac:dyDescent="0.15">
      <c r="A4017" s="82">
        <f t="shared" si="563"/>
        <v>6</v>
      </c>
      <c r="B4017" s="46">
        <v>43633.249999990265</v>
      </c>
      <c r="C4017" s="47">
        <f>Eingabe!G4018</f>
        <v>7.4</v>
      </c>
      <c r="D4017" s="77">
        <v>4017</v>
      </c>
      <c r="E4017" s="47"/>
      <c r="F4017" s="25">
        <f t="shared" si="561"/>
        <v>11.04</v>
      </c>
      <c r="G4017" s="25">
        <f>VLOOKUP(F4017,'Spezifische Werte'!$B$2:$C$4002,2,FALSE)</f>
        <v>0.85357274428336571</v>
      </c>
      <c r="H4017" s="25">
        <f t="shared" si="564"/>
        <v>1707.1454885667315</v>
      </c>
      <c r="J4017" s="25">
        <f t="shared" si="562"/>
        <v>11.1</v>
      </c>
      <c r="K4017" s="25">
        <f>VLOOKUP(J4017,'Spezifische Werte'!$B$2:$C$4002,2,FALSE)</f>
        <v>0.85834555530496559</v>
      </c>
      <c r="L4017" s="25">
        <f t="shared" si="565"/>
        <v>1716.6911106099312</v>
      </c>
      <c r="R4017" s="25">
        <v>4015</v>
      </c>
      <c r="S4017" s="25">
        <v>4014</v>
      </c>
      <c r="T4017" s="25">
        <f t="shared" si="569"/>
        <v>0.21201452653164604</v>
      </c>
      <c r="U4017" s="25">
        <f t="shared" si="566"/>
        <v>0.21609005654711874</v>
      </c>
      <c r="W4017" s="17">
        <f>Eingabe!H4018</f>
        <v>250</v>
      </c>
      <c r="X4017" s="17">
        <f t="shared" si="567"/>
        <v>2.5</v>
      </c>
      <c r="Y4017" s="17">
        <f t="shared" si="568"/>
        <v>250</v>
      </c>
    </row>
    <row r="4018" spans="1:25" x14ac:dyDescent="0.15">
      <c r="A4018" s="82">
        <f t="shared" si="563"/>
        <v>6</v>
      </c>
      <c r="B4018" s="46">
        <v>43633.291666656929</v>
      </c>
      <c r="C4018" s="47">
        <f>Eingabe!G4019</f>
        <v>8.4</v>
      </c>
      <c r="D4018" s="77">
        <v>4018</v>
      </c>
      <c r="E4018" s="47"/>
      <c r="F4018" s="25">
        <f t="shared" si="561"/>
        <v>12.53</v>
      </c>
      <c r="G4018" s="25">
        <f>VLOOKUP(F4018,'Spezifische Werte'!$B$2:$C$4002,2,FALSE)</f>
        <v>0.93726995773054234</v>
      </c>
      <c r="H4018" s="25">
        <f t="shared" si="564"/>
        <v>1874.5399154610848</v>
      </c>
      <c r="J4018" s="25">
        <f t="shared" si="562"/>
        <v>12.6</v>
      </c>
      <c r="K4018" s="25">
        <f>VLOOKUP(J4018,'Spezifische Werte'!$B$2:$C$4002,2,FALSE)</f>
        <v>0.9400669328598984</v>
      </c>
      <c r="L4018" s="25">
        <f t="shared" si="565"/>
        <v>1880.1338657197969</v>
      </c>
      <c r="R4018" s="25">
        <v>4016</v>
      </c>
      <c r="S4018" s="25">
        <v>4015</v>
      </c>
      <c r="T4018" s="25">
        <f t="shared" si="569"/>
        <v>0.21201452653164604</v>
      </c>
      <c r="U4018" s="25">
        <f t="shared" si="566"/>
        <v>0.21609005654711874</v>
      </c>
      <c r="W4018" s="17">
        <f>Eingabe!H4019</f>
        <v>250</v>
      </c>
      <c r="X4018" s="17">
        <f t="shared" si="567"/>
        <v>2.5</v>
      </c>
      <c r="Y4018" s="17">
        <f t="shared" si="568"/>
        <v>250</v>
      </c>
    </row>
    <row r="4019" spans="1:25" x14ac:dyDescent="0.15">
      <c r="A4019" s="82">
        <f t="shared" si="563"/>
        <v>6</v>
      </c>
      <c r="B4019" s="46">
        <v>43633.333333323593</v>
      </c>
      <c r="C4019" s="47">
        <f>Eingabe!G4020</f>
        <v>9</v>
      </c>
      <c r="D4019" s="77">
        <v>4019</v>
      </c>
      <c r="E4019" s="47"/>
      <c r="F4019" s="25">
        <f t="shared" si="561"/>
        <v>13.43</v>
      </c>
      <c r="G4019" s="25">
        <f>VLOOKUP(F4019,'Spezifische Werte'!$B$2:$C$4002,2,FALSE)</f>
        <v>0.96712848811862928</v>
      </c>
      <c r="H4019" s="25">
        <f t="shared" si="564"/>
        <v>1934.2569762372586</v>
      </c>
      <c r="J4019" s="25">
        <f t="shared" si="562"/>
        <v>13.5</v>
      </c>
      <c r="K4019" s="25">
        <f>VLOOKUP(J4019,'Spezifische Werte'!$B$2:$C$4002,2,FALSE)</f>
        <v>0.96894214607387097</v>
      </c>
      <c r="L4019" s="25">
        <f t="shared" si="565"/>
        <v>1937.8842921477419</v>
      </c>
      <c r="R4019" s="25">
        <v>4017</v>
      </c>
      <c r="S4019" s="25">
        <v>4016</v>
      </c>
      <c r="T4019" s="25">
        <f t="shared" si="569"/>
        <v>0.21201452653164604</v>
      </c>
      <c r="U4019" s="25">
        <f t="shared" si="566"/>
        <v>0.21609005654711874</v>
      </c>
      <c r="W4019" s="17">
        <f>Eingabe!H4020</f>
        <v>261</v>
      </c>
      <c r="X4019" s="17">
        <f t="shared" si="567"/>
        <v>2.61</v>
      </c>
      <c r="Y4019" s="17">
        <f t="shared" si="568"/>
        <v>260</v>
      </c>
    </row>
    <row r="4020" spans="1:25" x14ac:dyDescent="0.15">
      <c r="A4020" s="82">
        <f t="shared" si="563"/>
        <v>6</v>
      </c>
      <c r="B4020" s="46">
        <v>43633.374999990257</v>
      </c>
      <c r="C4020" s="47">
        <f>Eingabe!G4021</f>
        <v>8.1999999999999993</v>
      </c>
      <c r="D4020" s="77">
        <v>4020</v>
      </c>
      <c r="E4020" s="47"/>
      <c r="F4020" s="25">
        <f t="shared" si="561"/>
        <v>12.23</v>
      </c>
      <c r="G4020" s="25">
        <f>VLOOKUP(F4020,'Spezifische Werte'!$B$2:$C$4002,2,FALSE)</f>
        <v>0.92440865408383055</v>
      </c>
      <c r="H4020" s="25">
        <f t="shared" si="564"/>
        <v>1848.8173081676612</v>
      </c>
      <c r="J4020" s="25">
        <f t="shared" si="562"/>
        <v>12.3</v>
      </c>
      <c r="K4020" s="25">
        <f>VLOOKUP(J4020,'Spezifische Werte'!$B$2:$C$4002,2,FALSE)</f>
        <v>0.92753708531738432</v>
      </c>
      <c r="L4020" s="25">
        <f t="shared" si="565"/>
        <v>1855.0741706347687</v>
      </c>
      <c r="R4020" s="25">
        <v>4018</v>
      </c>
      <c r="S4020" s="25">
        <v>4017</v>
      </c>
      <c r="T4020" s="25">
        <f t="shared" si="569"/>
        <v>0.21201452653164604</v>
      </c>
      <c r="U4020" s="25">
        <f t="shared" si="566"/>
        <v>0.21609005654711874</v>
      </c>
      <c r="W4020" s="17">
        <f>Eingabe!H4021</f>
        <v>241</v>
      </c>
      <c r="X4020" s="17">
        <f t="shared" si="567"/>
        <v>2.41</v>
      </c>
      <c r="Y4020" s="17">
        <f t="shared" si="568"/>
        <v>240</v>
      </c>
    </row>
    <row r="4021" spans="1:25" x14ac:dyDescent="0.15">
      <c r="A4021" s="82">
        <f t="shared" si="563"/>
        <v>6</v>
      </c>
      <c r="B4021" s="46">
        <v>43633.416666656922</v>
      </c>
      <c r="C4021" s="47">
        <f>Eingabe!G4022</f>
        <v>7.6</v>
      </c>
      <c r="D4021" s="77">
        <v>4021</v>
      </c>
      <c r="E4021" s="47"/>
      <c r="F4021" s="25">
        <f t="shared" si="561"/>
        <v>11.34</v>
      </c>
      <c r="G4021" s="25">
        <f>VLOOKUP(F4021,'Spezifische Werte'!$B$2:$C$4002,2,FALSE)</f>
        <v>0.8758168195442253</v>
      </c>
      <c r="H4021" s="25">
        <f t="shared" si="564"/>
        <v>1751.6336390884505</v>
      </c>
      <c r="J4021" s="25">
        <f t="shared" si="562"/>
        <v>11.4</v>
      </c>
      <c r="K4021" s="25">
        <f>VLOOKUP(J4021,'Spezifische Werte'!$B$2:$C$4002,2,FALSE)</f>
        <v>0.87982183175814876</v>
      </c>
      <c r="L4021" s="25">
        <f t="shared" si="565"/>
        <v>1759.6436635162975</v>
      </c>
      <c r="R4021" s="25">
        <v>4019</v>
      </c>
      <c r="S4021" s="25">
        <v>4018</v>
      </c>
      <c r="T4021" s="25">
        <f t="shared" si="569"/>
        <v>0.21201452653164604</v>
      </c>
      <c r="U4021" s="25">
        <f t="shared" si="566"/>
        <v>0.21609005654711874</v>
      </c>
      <c r="W4021" s="17">
        <f>Eingabe!H4022</f>
        <v>248</v>
      </c>
      <c r="X4021" s="17">
        <f t="shared" si="567"/>
        <v>2.48</v>
      </c>
      <c r="Y4021" s="17">
        <f t="shared" si="568"/>
        <v>250</v>
      </c>
    </row>
    <row r="4022" spans="1:25" x14ac:dyDescent="0.15">
      <c r="A4022" s="82">
        <f t="shared" si="563"/>
        <v>6</v>
      </c>
      <c r="B4022" s="46">
        <v>43633.458333323586</v>
      </c>
      <c r="C4022" s="47">
        <f>Eingabe!G4023</f>
        <v>8.3000000000000007</v>
      </c>
      <c r="D4022" s="77">
        <v>4022</v>
      </c>
      <c r="E4022" s="47"/>
      <c r="F4022" s="25">
        <f t="shared" si="561"/>
        <v>12.38</v>
      </c>
      <c r="G4022" s="25">
        <f>VLOOKUP(F4022,'Spezifische Werte'!$B$2:$C$4002,2,FALSE)</f>
        <v>0.93101714161961902</v>
      </c>
      <c r="H4022" s="25">
        <f t="shared" si="564"/>
        <v>1862.034283239238</v>
      </c>
      <c r="J4022" s="25">
        <f t="shared" si="562"/>
        <v>12.45</v>
      </c>
      <c r="K4022" s="25">
        <f>VLOOKUP(J4022,'Spezifische Werte'!$B$2:$C$4002,2,FALSE)</f>
        <v>0.93397918520643897</v>
      </c>
      <c r="L4022" s="25">
        <f t="shared" si="565"/>
        <v>1867.9583704128779</v>
      </c>
      <c r="R4022" s="25">
        <v>4020</v>
      </c>
      <c r="S4022" s="25">
        <v>4019</v>
      </c>
      <c r="T4022" s="25">
        <f t="shared" si="569"/>
        <v>0.21201452653164604</v>
      </c>
      <c r="U4022" s="25">
        <f t="shared" si="566"/>
        <v>0.21609005654711874</v>
      </c>
      <c r="W4022" s="17">
        <f>Eingabe!H4023</f>
        <v>288</v>
      </c>
      <c r="X4022" s="17">
        <f t="shared" si="567"/>
        <v>2.88</v>
      </c>
      <c r="Y4022" s="17">
        <f t="shared" si="568"/>
        <v>290</v>
      </c>
    </row>
    <row r="4023" spans="1:25" x14ac:dyDescent="0.15">
      <c r="A4023" s="82">
        <f t="shared" si="563"/>
        <v>6</v>
      </c>
      <c r="B4023" s="46">
        <v>43633.49999999025</v>
      </c>
      <c r="C4023" s="47">
        <f>Eingabe!G4024</f>
        <v>7.9</v>
      </c>
      <c r="D4023" s="77">
        <v>4023</v>
      </c>
      <c r="E4023" s="47"/>
      <c r="F4023" s="25">
        <f t="shared" si="561"/>
        <v>11.79</v>
      </c>
      <c r="G4023" s="25">
        <f>VLOOKUP(F4023,'Spezifische Werte'!$B$2:$C$4002,2,FALSE)</f>
        <v>0.90283430382971097</v>
      </c>
      <c r="H4023" s="25">
        <f t="shared" si="564"/>
        <v>1805.6686076594219</v>
      </c>
      <c r="J4023" s="25">
        <f t="shared" si="562"/>
        <v>11.85</v>
      </c>
      <c r="K4023" s="25">
        <f>VLOOKUP(J4023,'Spezifische Werte'!$B$2:$C$4002,2,FALSE)</f>
        <v>0.90599923861330134</v>
      </c>
      <c r="L4023" s="25">
        <f t="shared" si="565"/>
        <v>1811.9984772266027</v>
      </c>
      <c r="R4023" s="25">
        <v>4021</v>
      </c>
      <c r="S4023" s="25">
        <v>4020</v>
      </c>
      <c r="T4023" s="25">
        <f t="shared" si="569"/>
        <v>0.21201452653164604</v>
      </c>
      <c r="U4023" s="25">
        <f t="shared" si="566"/>
        <v>0.21609005654711874</v>
      </c>
      <c r="W4023" s="17">
        <f>Eingabe!H4024</f>
        <v>263</v>
      </c>
      <c r="X4023" s="17">
        <f t="shared" si="567"/>
        <v>2.63</v>
      </c>
      <c r="Y4023" s="17">
        <f t="shared" si="568"/>
        <v>260</v>
      </c>
    </row>
    <row r="4024" spans="1:25" x14ac:dyDescent="0.15">
      <c r="A4024" s="82">
        <f t="shared" si="563"/>
        <v>6</v>
      </c>
      <c r="B4024" s="46">
        <v>43633.541666656914</v>
      </c>
      <c r="C4024" s="47">
        <f>Eingabe!G4025</f>
        <v>7.9</v>
      </c>
      <c r="D4024" s="77">
        <v>4024</v>
      </c>
      <c r="E4024" s="47"/>
      <c r="F4024" s="25">
        <f t="shared" si="561"/>
        <v>11.79</v>
      </c>
      <c r="G4024" s="25">
        <f>VLOOKUP(F4024,'Spezifische Werte'!$B$2:$C$4002,2,FALSE)</f>
        <v>0.90283430382971097</v>
      </c>
      <c r="H4024" s="25">
        <f t="shared" si="564"/>
        <v>1805.6686076594219</v>
      </c>
      <c r="J4024" s="25">
        <f t="shared" si="562"/>
        <v>11.85</v>
      </c>
      <c r="K4024" s="25">
        <f>VLOOKUP(J4024,'Spezifische Werte'!$B$2:$C$4002,2,FALSE)</f>
        <v>0.90599923861330134</v>
      </c>
      <c r="L4024" s="25">
        <f t="shared" si="565"/>
        <v>1811.9984772266027</v>
      </c>
      <c r="R4024" s="25">
        <v>4022</v>
      </c>
      <c r="S4024" s="25">
        <v>4021</v>
      </c>
      <c r="T4024" s="25">
        <f t="shared" si="569"/>
        <v>0.21201452653164604</v>
      </c>
      <c r="U4024" s="25">
        <f t="shared" si="566"/>
        <v>0.21609005654711874</v>
      </c>
      <c r="W4024" s="17">
        <f>Eingabe!H4025</f>
        <v>261</v>
      </c>
      <c r="X4024" s="17">
        <f t="shared" si="567"/>
        <v>2.61</v>
      </c>
      <c r="Y4024" s="17">
        <f t="shared" si="568"/>
        <v>260</v>
      </c>
    </row>
    <row r="4025" spans="1:25" x14ac:dyDescent="0.15">
      <c r="A4025" s="82">
        <f t="shared" si="563"/>
        <v>6</v>
      </c>
      <c r="B4025" s="46">
        <v>43633.583333323579</v>
      </c>
      <c r="C4025" s="47">
        <f>Eingabe!G4026</f>
        <v>8.1</v>
      </c>
      <c r="D4025" s="77">
        <v>4025</v>
      </c>
      <c r="E4025" s="47"/>
      <c r="F4025" s="25">
        <f t="shared" si="561"/>
        <v>12.08</v>
      </c>
      <c r="G4025" s="25">
        <f>VLOOKUP(F4025,'Spezifische Werte'!$B$2:$C$4002,2,FALSE)</f>
        <v>0.9174412025742027</v>
      </c>
      <c r="H4025" s="25">
        <f t="shared" si="564"/>
        <v>1834.8824051484055</v>
      </c>
      <c r="J4025" s="25">
        <f t="shared" si="562"/>
        <v>12.15</v>
      </c>
      <c r="K4025" s="25">
        <f>VLOOKUP(J4025,'Spezifische Werte'!$B$2:$C$4002,2,FALSE)</f>
        <v>0.92073756082866021</v>
      </c>
      <c r="L4025" s="25">
        <f t="shared" si="565"/>
        <v>1841.4751216573204</v>
      </c>
      <c r="R4025" s="25">
        <v>4023</v>
      </c>
      <c r="S4025" s="25">
        <v>4022</v>
      </c>
      <c r="T4025" s="25">
        <f t="shared" si="569"/>
        <v>0.21201452653164604</v>
      </c>
      <c r="U4025" s="25">
        <f t="shared" si="566"/>
        <v>0.21609005654711874</v>
      </c>
      <c r="W4025" s="17">
        <f>Eingabe!H4026</f>
        <v>271</v>
      </c>
      <c r="X4025" s="17">
        <f t="shared" si="567"/>
        <v>2.71</v>
      </c>
      <c r="Y4025" s="17">
        <f t="shared" si="568"/>
        <v>270</v>
      </c>
    </row>
    <row r="4026" spans="1:25" x14ac:dyDescent="0.15">
      <c r="A4026" s="82">
        <f t="shared" si="563"/>
        <v>6</v>
      </c>
      <c r="B4026" s="46">
        <v>43633.624999990243</v>
      </c>
      <c r="C4026" s="47">
        <f>Eingabe!G4027</f>
        <v>7.5</v>
      </c>
      <c r="D4026" s="77">
        <v>4026</v>
      </c>
      <c r="E4026" s="47"/>
      <c r="F4026" s="25">
        <f t="shared" si="561"/>
        <v>11.19</v>
      </c>
      <c r="G4026" s="25">
        <f>VLOOKUP(F4026,'Spezifische Werte'!$B$2:$C$4002,2,FALSE)</f>
        <v>0.86519023501556369</v>
      </c>
      <c r="H4026" s="25">
        <f t="shared" si="564"/>
        <v>1730.3804700311273</v>
      </c>
      <c r="J4026" s="25">
        <f t="shared" si="562"/>
        <v>11.25</v>
      </c>
      <c r="K4026" s="25">
        <f>VLOOKUP(J4026,'Spezifische Werte'!$B$2:$C$4002,2,FALSE)</f>
        <v>0.86955373483519349</v>
      </c>
      <c r="L4026" s="25">
        <f t="shared" si="565"/>
        <v>1739.107469670387</v>
      </c>
      <c r="R4026" s="25">
        <v>4024</v>
      </c>
      <c r="S4026" s="25">
        <v>4023</v>
      </c>
      <c r="T4026" s="25">
        <f t="shared" si="569"/>
        <v>0.21201452653164604</v>
      </c>
      <c r="U4026" s="25">
        <f t="shared" si="566"/>
        <v>0.21609005654711874</v>
      </c>
      <c r="W4026" s="17">
        <f>Eingabe!H4027</f>
        <v>280</v>
      </c>
      <c r="X4026" s="17">
        <f t="shared" si="567"/>
        <v>2.8</v>
      </c>
      <c r="Y4026" s="17">
        <f t="shared" si="568"/>
        <v>280</v>
      </c>
    </row>
    <row r="4027" spans="1:25" x14ac:dyDescent="0.15">
      <c r="A4027" s="82">
        <f t="shared" si="563"/>
        <v>6</v>
      </c>
      <c r="B4027" s="46">
        <v>43633.666666656907</v>
      </c>
      <c r="C4027" s="47">
        <f>Eingabe!G4028</f>
        <v>7.3</v>
      </c>
      <c r="D4027" s="77">
        <v>4027</v>
      </c>
      <c r="E4027" s="47"/>
      <c r="F4027" s="25">
        <f t="shared" si="561"/>
        <v>10.89</v>
      </c>
      <c r="G4027" s="25">
        <f>VLOOKUP(F4027,'Spezifische Werte'!$B$2:$C$4002,2,FALSE)</f>
        <v>0.84086253778157871</v>
      </c>
      <c r="H4027" s="25">
        <f t="shared" si="564"/>
        <v>1681.7250755631574</v>
      </c>
      <c r="J4027" s="25">
        <f t="shared" si="562"/>
        <v>10.95</v>
      </c>
      <c r="K4027" s="25">
        <f>VLOOKUP(J4027,'Spezifische Werte'!$B$2:$C$4002,2,FALSE)</f>
        <v>0.8460822985114913</v>
      </c>
      <c r="L4027" s="25">
        <f t="shared" si="565"/>
        <v>1692.1645970229827</v>
      </c>
      <c r="R4027" s="25">
        <v>4025</v>
      </c>
      <c r="S4027" s="25">
        <v>4024</v>
      </c>
      <c r="T4027" s="25">
        <f t="shared" si="569"/>
        <v>0.21201452653164604</v>
      </c>
      <c r="U4027" s="25">
        <f t="shared" si="566"/>
        <v>0.21609005654711874</v>
      </c>
      <c r="W4027" s="17">
        <f>Eingabe!H4028</f>
        <v>272</v>
      </c>
      <c r="X4027" s="17">
        <f t="shared" si="567"/>
        <v>2.72</v>
      </c>
      <c r="Y4027" s="17">
        <f t="shared" si="568"/>
        <v>270</v>
      </c>
    </row>
    <row r="4028" spans="1:25" x14ac:dyDescent="0.15">
      <c r="A4028" s="82">
        <f t="shared" si="563"/>
        <v>6</v>
      </c>
      <c r="B4028" s="46">
        <v>43633.708333323571</v>
      </c>
      <c r="C4028" s="47">
        <f>Eingabe!G4029</f>
        <v>7.1</v>
      </c>
      <c r="D4028" s="77">
        <v>4028</v>
      </c>
      <c r="E4028" s="47"/>
      <c r="F4028" s="25">
        <f t="shared" si="561"/>
        <v>10.59</v>
      </c>
      <c r="G4028" s="25">
        <f>VLOOKUP(F4028,'Spezifische Werte'!$B$2:$C$4002,2,FALSE)</f>
        <v>0.8120114567449348</v>
      </c>
      <c r="H4028" s="25">
        <f t="shared" si="564"/>
        <v>1624.0229134898696</v>
      </c>
      <c r="J4028" s="25">
        <f t="shared" si="562"/>
        <v>10.65</v>
      </c>
      <c r="K4028" s="25">
        <f>VLOOKUP(J4028,'Spezifische Werte'!$B$2:$C$4002,2,FALSE)</f>
        <v>0.81815187612980644</v>
      </c>
      <c r="L4028" s="25">
        <f t="shared" si="565"/>
        <v>1636.3037522596128</v>
      </c>
      <c r="R4028" s="25">
        <v>4026</v>
      </c>
      <c r="S4028" s="25">
        <v>4025</v>
      </c>
      <c r="T4028" s="25">
        <f t="shared" si="569"/>
        <v>0.21201452653164604</v>
      </c>
      <c r="U4028" s="25">
        <f t="shared" si="566"/>
        <v>0.21609005654711874</v>
      </c>
      <c r="W4028" s="17">
        <f>Eingabe!H4029</f>
        <v>268</v>
      </c>
      <c r="X4028" s="17">
        <f t="shared" si="567"/>
        <v>2.68</v>
      </c>
      <c r="Y4028" s="17">
        <f t="shared" si="568"/>
        <v>270</v>
      </c>
    </row>
    <row r="4029" spans="1:25" x14ac:dyDescent="0.15">
      <c r="A4029" s="82">
        <f t="shared" si="563"/>
        <v>6</v>
      </c>
      <c r="B4029" s="46">
        <v>43633.749999990236</v>
      </c>
      <c r="C4029" s="47">
        <f>Eingabe!G4030</f>
        <v>8.1999999999999993</v>
      </c>
      <c r="D4029" s="77">
        <v>4029</v>
      </c>
      <c r="E4029" s="47"/>
      <c r="F4029" s="25">
        <f t="shared" si="561"/>
        <v>12.23</v>
      </c>
      <c r="G4029" s="25">
        <f>VLOOKUP(F4029,'Spezifische Werte'!$B$2:$C$4002,2,FALSE)</f>
        <v>0.92440865408383055</v>
      </c>
      <c r="H4029" s="25">
        <f t="shared" si="564"/>
        <v>1848.8173081676612</v>
      </c>
      <c r="J4029" s="25">
        <f t="shared" si="562"/>
        <v>12.3</v>
      </c>
      <c r="K4029" s="25">
        <f>VLOOKUP(J4029,'Spezifische Werte'!$B$2:$C$4002,2,FALSE)</f>
        <v>0.92753708531738432</v>
      </c>
      <c r="L4029" s="25">
        <f t="shared" si="565"/>
        <v>1855.0741706347687</v>
      </c>
      <c r="R4029" s="25">
        <v>4027</v>
      </c>
      <c r="S4029" s="25">
        <v>4026</v>
      </c>
      <c r="T4029" s="25">
        <f t="shared" si="569"/>
        <v>0.21201452653164604</v>
      </c>
      <c r="U4029" s="25">
        <f t="shared" si="566"/>
        <v>0.21609005654711874</v>
      </c>
      <c r="W4029" s="17">
        <f>Eingabe!H4030</f>
        <v>357</v>
      </c>
      <c r="X4029" s="17">
        <f t="shared" si="567"/>
        <v>3.57</v>
      </c>
      <c r="Y4029" s="17">
        <f t="shared" si="568"/>
        <v>360</v>
      </c>
    </row>
    <row r="4030" spans="1:25" x14ac:dyDescent="0.15">
      <c r="A4030" s="82">
        <f t="shared" si="563"/>
        <v>6</v>
      </c>
      <c r="B4030" s="46">
        <v>43633.7916666569</v>
      </c>
      <c r="C4030" s="47">
        <f>Eingabe!G4031</f>
        <v>5.3</v>
      </c>
      <c r="D4030" s="77">
        <v>4030</v>
      </c>
      <c r="E4030" s="47"/>
      <c r="F4030" s="25">
        <f t="shared" si="561"/>
        <v>7.91</v>
      </c>
      <c r="G4030" s="25">
        <f>VLOOKUP(F4030,'Spezifische Werte'!$B$2:$C$4002,2,FALSE)</f>
        <v>0.39893199083383452</v>
      </c>
      <c r="H4030" s="25">
        <f t="shared" si="564"/>
        <v>797.86398166766901</v>
      </c>
      <c r="J4030" s="25">
        <f t="shared" si="562"/>
        <v>7.95</v>
      </c>
      <c r="K4030" s="25">
        <f>VLOOKUP(J4030,'Spezifische Werte'!$B$2:$C$4002,2,FALSE)</f>
        <v>0.40511792205919206</v>
      </c>
      <c r="L4030" s="25">
        <f t="shared" si="565"/>
        <v>810.23584411838408</v>
      </c>
      <c r="R4030" s="25">
        <v>4028</v>
      </c>
      <c r="S4030" s="25">
        <v>4027</v>
      </c>
      <c r="T4030" s="25">
        <f t="shared" si="569"/>
        <v>0.21201452653164604</v>
      </c>
      <c r="U4030" s="25">
        <f t="shared" si="566"/>
        <v>0.21609005654711874</v>
      </c>
      <c r="W4030" s="17">
        <f>Eingabe!H4031</f>
        <v>28</v>
      </c>
      <c r="X4030" s="17">
        <f t="shared" si="567"/>
        <v>0.28000000000000003</v>
      </c>
      <c r="Y4030" s="17">
        <f t="shared" si="568"/>
        <v>30</v>
      </c>
    </row>
    <row r="4031" spans="1:25" x14ac:dyDescent="0.15">
      <c r="A4031" s="82">
        <f t="shared" si="563"/>
        <v>6</v>
      </c>
      <c r="B4031" s="46">
        <v>43633.833333323564</v>
      </c>
      <c r="C4031" s="47">
        <f>Eingabe!G4032</f>
        <v>5.0999999999999996</v>
      </c>
      <c r="D4031" s="77">
        <v>4031</v>
      </c>
      <c r="E4031" s="47"/>
      <c r="F4031" s="25">
        <f t="shared" si="561"/>
        <v>7.61</v>
      </c>
      <c r="G4031" s="25">
        <f>VLOOKUP(F4031,'Spezifische Werte'!$B$2:$C$4002,2,FALSE)</f>
        <v>0.35419704845962618</v>
      </c>
      <c r="H4031" s="25">
        <f t="shared" si="564"/>
        <v>708.39409691925232</v>
      </c>
      <c r="J4031" s="25">
        <f t="shared" si="562"/>
        <v>7.65</v>
      </c>
      <c r="K4031" s="25">
        <f>VLOOKUP(J4031,'Spezifische Werte'!$B$2:$C$4002,2,FALSE)</f>
        <v>0.35999115933138248</v>
      </c>
      <c r="L4031" s="25">
        <f t="shared" si="565"/>
        <v>719.98231866276501</v>
      </c>
      <c r="R4031" s="25">
        <v>4029</v>
      </c>
      <c r="S4031" s="25">
        <v>4028</v>
      </c>
      <c r="T4031" s="25">
        <f t="shared" si="569"/>
        <v>0.21201452653164604</v>
      </c>
      <c r="U4031" s="25">
        <f t="shared" si="566"/>
        <v>0.21609005654711874</v>
      </c>
      <c r="W4031" s="17">
        <f>Eingabe!H4032</f>
        <v>73</v>
      </c>
      <c r="X4031" s="17">
        <f t="shared" si="567"/>
        <v>0.73</v>
      </c>
      <c r="Y4031" s="17">
        <f t="shared" si="568"/>
        <v>70</v>
      </c>
    </row>
    <row r="4032" spans="1:25" x14ac:dyDescent="0.15">
      <c r="A4032" s="82">
        <f t="shared" si="563"/>
        <v>6</v>
      </c>
      <c r="B4032" s="46">
        <v>43633.874999990228</v>
      </c>
      <c r="C4032" s="47">
        <f>Eingabe!G4033</f>
        <v>4.7</v>
      </c>
      <c r="D4032" s="77">
        <v>4032</v>
      </c>
      <c r="E4032" s="47"/>
      <c r="F4032" s="25">
        <f t="shared" si="561"/>
        <v>7.01</v>
      </c>
      <c r="G4032" s="25">
        <f>VLOOKUP(F4032,'Spezifische Werte'!$B$2:$C$4002,2,FALSE)</f>
        <v>0.27377270492189271</v>
      </c>
      <c r="H4032" s="25">
        <f t="shared" si="564"/>
        <v>547.54540984378536</v>
      </c>
      <c r="J4032" s="25">
        <f t="shared" si="562"/>
        <v>7.05</v>
      </c>
      <c r="K4032" s="25">
        <f>VLOOKUP(J4032,'Spezifische Werte'!$B$2:$C$4002,2,FALSE)</f>
        <v>0.27874593647894402</v>
      </c>
      <c r="L4032" s="25">
        <f t="shared" si="565"/>
        <v>557.49187295788806</v>
      </c>
      <c r="R4032" s="25">
        <v>4030</v>
      </c>
      <c r="S4032" s="25">
        <v>4029</v>
      </c>
      <c r="T4032" s="25">
        <f t="shared" si="569"/>
        <v>0.21201452653164604</v>
      </c>
      <c r="U4032" s="25">
        <f t="shared" si="566"/>
        <v>0.21609005654711874</v>
      </c>
      <c r="W4032" s="17">
        <f>Eingabe!H4033</f>
        <v>91</v>
      </c>
      <c r="X4032" s="17">
        <f t="shared" si="567"/>
        <v>0.91</v>
      </c>
      <c r="Y4032" s="17">
        <f t="shared" si="568"/>
        <v>90</v>
      </c>
    </row>
    <row r="4033" spans="1:25" x14ac:dyDescent="0.15">
      <c r="A4033" s="82">
        <f t="shared" si="563"/>
        <v>6</v>
      </c>
      <c r="B4033" s="46">
        <v>43633.916666656893</v>
      </c>
      <c r="C4033" s="47">
        <f>Eingabe!G4034</f>
        <v>4.7</v>
      </c>
      <c r="D4033" s="77">
        <v>4033</v>
      </c>
      <c r="E4033" s="47"/>
      <c r="F4033" s="25">
        <f t="shared" si="561"/>
        <v>7.01</v>
      </c>
      <c r="G4033" s="25">
        <f>VLOOKUP(F4033,'Spezifische Werte'!$B$2:$C$4002,2,FALSE)</f>
        <v>0.27377270492189271</v>
      </c>
      <c r="H4033" s="25">
        <f t="shared" si="564"/>
        <v>547.54540984378536</v>
      </c>
      <c r="J4033" s="25">
        <f t="shared" si="562"/>
        <v>7.05</v>
      </c>
      <c r="K4033" s="25">
        <f>VLOOKUP(J4033,'Spezifische Werte'!$B$2:$C$4002,2,FALSE)</f>
        <v>0.27874593647894402</v>
      </c>
      <c r="L4033" s="25">
        <f t="shared" si="565"/>
        <v>557.49187295788806</v>
      </c>
      <c r="R4033" s="25">
        <v>4031</v>
      </c>
      <c r="S4033" s="25">
        <v>4030</v>
      </c>
      <c r="T4033" s="25">
        <f t="shared" si="569"/>
        <v>0.21201452653164604</v>
      </c>
      <c r="U4033" s="25">
        <f t="shared" si="566"/>
        <v>0.21609005654711874</v>
      </c>
      <c r="W4033" s="17">
        <f>Eingabe!H4034</f>
        <v>17</v>
      </c>
      <c r="X4033" s="17">
        <f t="shared" si="567"/>
        <v>0.17</v>
      </c>
      <c r="Y4033" s="17">
        <f t="shared" si="568"/>
        <v>20</v>
      </c>
    </row>
    <row r="4034" spans="1:25" x14ac:dyDescent="0.15">
      <c r="A4034" s="82">
        <f t="shared" si="563"/>
        <v>6</v>
      </c>
      <c r="B4034" s="46">
        <v>43633.958333323557</v>
      </c>
      <c r="C4034" s="47">
        <f>Eingabe!G4035</f>
        <v>4.3</v>
      </c>
      <c r="D4034" s="77">
        <v>4034</v>
      </c>
      <c r="E4034" s="47"/>
      <c r="F4034" s="25">
        <f t="shared" si="561"/>
        <v>6.41</v>
      </c>
      <c r="G4034" s="25">
        <f>VLOOKUP(F4034,'Spezifische Werte'!$B$2:$C$4002,2,FALSE)</f>
        <v>0.20539547091670399</v>
      </c>
      <c r="H4034" s="25">
        <f t="shared" si="564"/>
        <v>410.790941833408</v>
      </c>
      <c r="J4034" s="25">
        <f t="shared" si="562"/>
        <v>6.45</v>
      </c>
      <c r="K4034" s="25">
        <f>VLOOKUP(J4034,'Spezifische Werte'!$B$2:$C$4002,2,FALSE)</f>
        <v>0.20962714743593144</v>
      </c>
      <c r="L4034" s="25">
        <f t="shared" si="565"/>
        <v>419.2542948718629</v>
      </c>
      <c r="R4034" s="25">
        <v>4032</v>
      </c>
      <c r="S4034" s="25">
        <v>4031</v>
      </c>
      <c r="T4034" s="25">
        <f t="shared" si="569"/>
        <v>0.21201452653164604</v>
      </c>
      <c r="U4034" s="25">
        <f t="shared" si="566"/>
        <v>0.21609005654711874</v>
      </c>
      <c r="W4034" s="17">
        <f>Eingabe!H4035</f>
        <v>90</v>
      </c>
      <c r="X4034" s="17">
        <f t="shared" si="567"/>
        <v>0.9</v>
      </c>
      <c r="Y4034" s="17">
        <f t="shared" si="568"/>
        <v>90</v>
      </c>
    </row>
    <row r="4035" spans="1:25" x14ac:dyDescent="0.15">
      <c r="A4035" s="82">
        <f t="shared" si="563"/>
        <v>6</v>
      </c>
      <c r="B4035" s="46">
        <v>43633.999999990221</v>
      </c>
      <c r="C4035" s="47">
        <f>Eingabe!G4036</f>
        <v>4.4000000000000004</v>
      </c>
      <c r="D4035" s="77">
        <v>4035</v>
      </c>
      <c r="E4035" s="47"/>
      <c r="F4035" s="25">
        <f t="shared" ref="F4035:F4098" si="570">ROUND(C4035*($O$4/$O$5)^$O$7,2)</f>
        <v>6.56</v>
      </c>
      <c r="G4035" s="25">
        <f>VLOOKUP(F4035,'Spezifische Werte'!$B$2:$C$4002,2,FALSE)</f>
        <v>0.2214941246302857</v>
      </c>
      <c r="H4035" s="25">
        <f t="shared" si="564"/>
        <v>442.98824926057142</v>
      </c>
      <c r="J4035" s="25">
        <f t="shared" ref="J4035:J4098" si="571">ROUND(C4035*(LN($O$4/$O$8)/LN($O$5/$O$8)),2)</f>
        <v>6.6</v>
      </c>
      <c r="K4035" s="25">
        <f>VLOOKUP(J4035,'Spezifische Werte'!$B$2:$C$4002,2,FALSE)</f>
        <v>0.22589088814664299</v>
      </c>
      <c r="L4035" s="25">
        <f t="shared" si="565"/>
        <v>451.78177629328599</v>
      </c>
      <c r="R4035" s="25">
        <v>4033</v>
      </c>
      <c r="S4035" s="25">
        <v>4032</v>
      </c>
      <c r="T4035" s="25">
        <f t="shared" si="569"/>
        <v>0.21201452653164604</v>
      </c>
      <c r="U4035" s="25">
        <f t="shared" si="566"/>
        <v>0.21609005654711874</v>
      </c>
      <c r="W4035" s="17">
        <f>Eingabe!H4036</f>
        <v>110</v>
      </c>
      <c r="X4035" s="17">
        <f t="shared" si="567"/>
        <v>1.1000000000000001</v>
      </c>
      <c r="Y4035" s="17">
        <f t="shared" si="568"/>
        <v>110.00000000000001</v>
      </c>
    </row>
    <row r="4036" spans="1:25" x14ac:dyDescent="0.15">
      <c r="A4036" s="82">
        <f t="shared" ref="A4036:A4099" si="572">MONTH(B4036)</f>
        <v>6</v>
      </c>
      <c r="B4036" s="46">
        <v>43634.041666656885</v>
      </c>
      <c r="C4036" s="47">
        <f>Eingabe!G4037</f>
        <v>4</v>
      </c>
      <c r="D4036" s="77">
        <v>4036</v>
      </c>
      <c r="E4036" s="47"/>
      <c r="F4036" s="25">
        <f t="shared" si="570"/>
        <v>5.97</v>
      </c>
      <c r="G4036" s="25">
        <f>VLOOKUP(F4036,'Spezifische Werte'!$B$2:$C$4002,2,FALSE)</f>
        <v>0.1627434603343155</v>
      </c>
      <c r="H4036" s="25">
        <f t="shared" ref="H4036:H4099" si="573">G4036*$O$9*1000</f>
        <v>325.486920668631</v>
      </c>
      <c r="J4036" s="25">
        <f t="shared" si="571"/>
        <v>6</v>
      </c>
      <c r="K4036" s="25">
        <f>VLOOKUP(J4036,'Spezifische Werte'!$B$2:$C$4002,2,FALSE)</f>
        <v>0.16538134424295356</v>
      </c>
      <c r="L4036" s="25">
        <f t="shared" ref="L4036:L4099" si="574">K4036*$O$9*1000</f>
        <v>330.76268848590712</v>
      </c>
      <c r="R4036" s="25">
        <v>4034</v>
      </c>
      <c r="S4036" s="25">
        <v>4033</v>
      </c>
      <c r="T4036" s="25">
        <f t="shared" si="569"/>
        <v>0.21201452653164604</v>
      </c>
      <c r="U4036" s="25">
        <f t="shared" ref="U4036:U4099" si="575">LARGE($L$3:$L$8762,R4036)/1000</f>
        <v>0.21609005654711874</v>
      </c>
      <c r="W4036" s="17">
        <f>Eingabe!H4037</f>
        <v>111</v>
      </c>
      <c r="X4036" s="17">
        <f t="shared" ref="X4036:X4099" si="576">W4036/100</f>
        <v>1.1100000000000001</v>
      </c>
      <c r="Y4036" s="17">
        <f t="shared" ref="Y4036:Y4099" si="577">ROUND(X4036,1)*100</f>
        <v>110.00000000000001</v>
      </c>
    </row>
    <row r="4037" spans="1:25" x14ac:dyDescent="0.15">
      <c r="A4037" s="82">
        <f t="shared" si="572"/>
        <v>6</v>
      </c>
      <c r="B4037" s="46">
        <v>43634.08333332355</v>
      </c>
      <c r="C4037" s="47">
        <f>Eingabe!G4038</f>
        <v>3.8</v>
      </c>
      <c r="D4037" s="77">
        <v>4037</v>
      </c>
      <c r="E4037" s="47"/>
      <c r="F4037" s="25">
        <f t="shared" si="570"/>
        <v>5.67</v>
      </c>
      <c r="G4037" s="25">
        <f>VLOOKUP(F4037,'Spezifische Werte'!$B$2:$C$4002,2,FALSE)</f>
        <v>0.13840049448137109</v>
      </c>
      <c r="H4037" s="25">
        <f t="shared" si="573"/>
        <v>276.80098896274217</v>
      </c>
      <c r="J4037" s="25">
        <f t="shared" si="571"/>
        <v>5.7</v>
      </c>
      <c r="K4037" s="25">
        <f>VLOOKUP(J4037,'Spezifische Werte'!$B$2:$C$4002,2,FALSE)</f>
        <v>0.14069825500153915</v>
      </c>
      <c r="L4037" s="25">
        <f t="shared" si="574"/>
        <v>281.39651000307828</v>
      </c>
      <c r="R4037" s="25">
        <v>4035</v>
      </c>
      <c r="S4037" s="25">
        <v>4034</v>
      </c>
      <c r="T4037" s="25">
        <f t="shared" si="569"/>
        <v>0.21201452653164604</v>
      </c>
      <c r="U4037" s="25">
        <f t="shared" si="575"/>
        <v>0.21609005654711874</v>
      </c>
      <c r="W4037" s="17">
        <f>Eingabe!H4038</f>
        <v>86</v>
      </c>
      <c r="X4037" s="17">
        <f t="shared" si="576"/>
        <v>0.86</v>
      </c>
      <c r="Y4037" s="17">
        <f t="shared" si="577"/>
        <v>90</v>
      </c>
    </row>
    <row r="4038" spans="1:25" x14ac:dyDescent="0.15">
      <c r="A4038" s="82">
        <f t="shared" si="572"/>
        <v>6</v>
      </c>
      <c r="B4038" s="46">
        <v>43634.124999990214</v>
      </c>
      <c r="C4038" s="47">
        <f>Eingabe!G4039</f>
        <v>3.2</v>
      </c>
      <c r="D4038" s="77">
        <v>4038</v>
      </c>
      <c r="E4038" s="47"/>
      <c r="F4038" s="25">
        <f t="shared" si="570"/>
        <v>4.7699999999999996</v>
      </c>
      <c r="G4038" s="25">
        <f>VLOOKUP(F4038,'Spezifische Werte'!$B$2:$C$4002,2,FALSE)</f>
        <v>7.8679349945367349E-2</v>
      </c>
      <c r="H4038" s="25">
        <f t="shared" si="573"/>
        <v>157.3586998907347</v>
      </c>
      <c r="J4038" s="25">
        <f t="shared" si="571"/>
        <v>4.8</v>
      </c>
      <c r="K4038" s="25">
        <f>VLOOKUP(J4038,'Spezifische Werte'!$B$2:$C$4002,2,FALSE)</f>
        <v>8.0310065544742015E-2</v>
      </c>
      <c r="L4038" s="25">
        <f t="shared" si="574"/>
        <v>160.62013108948403</v>
      </c>
      <c r="R4038" s="25">
        <v>4036</v>
      </c>
      <c r="S4038" s="25">
        <v>4035</v>
      </c>
      <c r="T4038" s="25">
        <f t="shared" ref="T4038:T4101" si="578">LARGE($H$3:$H$8762,R4038)/1000</f>
        <v>0.21201452653164604</v>
      </c>
      <c r="U4038" s="25">
        <f t="shared" si="575"/>
        <v>0.21609005654711874</v>
      </c>
      <c r="W4038" s="17">
        <f>Eingabe!H4039</f>
        <v>115</v>
      </c>
      <c r="X4038" s="17">
        <f t="shared" si="576"/>
        <v>1.1499999999999999</v>
      </c>
      <c r="Y4038" s="17">
        <f t="shared" si="577"/>
        <v>120</v>
      </c>
    </row>
    <row r="4039" spans="1:25" x14ac:dyDescent="0.15">
      <c r="A4039" s="82">
        <f t="shared" si="572"/>
        <v>6</v>
      </c>
      <c r="B4039" s="46">
        <v>43634.166666656878</v>
      </c>
      <c r="C4039" s="47">
        <f>Eingabe!G4040</f>
        <v>2.9</v>
      </c>
      <c r="D4039" s="77">
        <v>4039</v>
      </c>
      <c r="E4039" s="47"/>
      <c r="F4039" s="25">
        <f t="shared" si="570"/>
        <v>4.33</v>
      </c>
      <c r="G4039" s="25">
        <f>VLOOKUP(F4039,'Spezifische Werte'!$B$2:$C$4002,2,FALSE)</f>
        <v>5.667919590547657E-2</v>
      </c>
      <c r="H4039" s="25">
        <f t="shared" si="573"/>
        <v>113.35839181095314</v>
      </c>
      <c r="J4039" s="25">
        <f t="shared" si="571"/>
        <v>4.3499999999999996</v>
      </c>
      <c r="K4039" s="25">
        <f>VLOOKUP(J4039,'Spezifische Werte'!$B$2:$C$4002,2,FALSE)</f>
        <v>5.7627330651301621E-2</v>
      </c>
      <c r="L4039" s="25">
        <f t="shared" si="574"/>
        <v>115.25466130260324</v>
      </c>
      <c r="R4039" s="25">
        <v>4037</v>
      </c>
      <c r="S4039" s="25">
        <v>4036</v>
      </c>
      <c r="T4039" s="25">
        <f t="shared" si="578"/>
        <v>0.21201452653164604</v>
      </c>
      <c r="U4039" s="25">
        <f t="shared" si="575"/>
        <v>0.21609005654711874</v>
      </c>
      <c r="W4039" s="17">
        <f>Eingabe!H4040</f>
        <v>136</v>
      </c>
      <c r="X4039" s="17">
        <f t="shared" si="576"/>
        <v>1.36</v>
      </c>
      <c r="Y4039" s="17">
        <f t="shared" si="577"/>
        <v>140</v>
      </c>
    </row>
    <row r="4040" spans="1:25" x14ac:dyDescent="0.15">
      <c r="A4040" s="82">
        <f t="shared" si="572"/>
        <v>6</v>
      </c>
      <c r="B4040" s="46">
        <v>43634.208333323542</v>
      </c>
      <c r="C4040" s="47">
        <f>Eingabe!G4041</f>
        <v>3.1</v>
      </c>
      <c r="D4040" s="77">
        <v>4040</v>
      </c>
      <c r="E4040" s="47"/>
      <c r="F4040" s="25">
        <f t="shared" si="570"/>
        <v>4.62</v>
      </c>
      <c r="G4040" s="25">
        <f>VLOOKUP(F4040,'Spezifische Werte'!$B$2:$C$4002,2,FALSE)</f>
        <v>7.0834307543363312E-2</v>
      </c>
      <c r="H4040" s="25">
        <f t="shared" si="573"/>
        <v>141.66861508672662</v>
      </c>
      <c r="J4040" s="25">
        <f t="shared" si="571"/>
        <v>4.6500000000000004</v>
      </c>
      <c r="K4040" s="25">
        <f>VLOOKUP(J4040,'Spezifische Werte'!$B$2:$C$4002,2,FALSE)</f>
        <v>7.2366311882592071E-2</v>
      </c>
      <c r="L4040" s="25">
        <f t="shared" si="574"/>
        <v>144.73262376518414</v>
      </c>
      <c r="R4040" s="25">
        <v>4038</v>
      </c>
      <c r="S4040" s="25">
        <v>4037</v>
      </c>
      <c r="T4040" s="25">
        <f t="shared" si="578"/>
        <v>0.21201452653164604</v>
      </c>
      <c r="U4040" s="25">
        <f t="shared" si="575"/>
        <v>0.21609005654711874</v>
      </c>
      <c r="W4040" s="17">
        <f>Eingabe!H4041</f>
        <v>170</v>
      </c>
      <c r="X4040" s="17">
        <f t="shared" si="576"/>
        <v>1.7</v>
      </c>
      <c r="Y4040" s="17">
        <f t="shared" si="577"/>
        <v>170</v>
      </c>
    </row>
    <row r="4041" spans="1:25" x14ac:dyDescent="0.15">
      <c r="A4041" s="82">
        <f t="shared" si="572"/>
        <v>6</v>
      </c>
      <c r="B4041" s="46">
        <v>43634.249999990207</v>
      </c>
      <c r="C4041" s="47">
        <f>Eingabe!G4042</f>
        <v>2.8</v>
      </c>
      <c r="D4041" s="77">
        <v>4041</v>
      </c>
      <c r="E4041" s="47"/>
      <c r="F4041" s="25">
        <f t="shared" si="570"/>
        <v>4.18</v>
      </c>
      <c r="G4041" s="25">
        <f>VLOOKUP(F4041,'Spezifische Werte'!$B$2:$C$4002,2,FALSE)</f>
        <v>4.9643016475870723E-2</v>
      </c>
      <c r="H4041" s="25">
        <f t="shared" si="573"/>
        <v>99.286032951741447</v>
      </c>
      <c r="J4041" s="25">
        <f t="shared" si="571"/>
        <v>4.2</v>
      </c>
      <c r="K4041" s="25">
        <f>VLOOKUP(J4041,'Spezifische Werte'!$B$2:$C$4002,2,FALSE)</f>
        <v>5.0575500247497268E-2</v>
      </c>
      <c r="L4041" s="25">
        <f t="shared" si="574"/>
        <v>101.15100049499453</v>
      </c>
      <c r="R4041" s="25">
        <v>4039</v>
      </c>
      <c r="S4041" s="25">
        <v>4038</v>
      </c>
      <c r="T4041" s="25">
        <f t="shared" si="578"/>
        <v>0.21201452653164604</v>
      </c>
      <c r="U4041" s="25">
        <f t="shared" si="575"/>
        <v>0.21609005654711874</v>
      </c>
      <c r="W4041" s="17">
        <f>Eingabe!H4042</f>
        <v>194</v>
      </c>
      <c r="X4041" s="17">
        <f t="shared" si="576"/>
        <v>1.94</v>
      </c>
      <c r="Y4041" s="17">
        <f t="shared" si="577"/>
        <v>190</v>
      </c>
    </row>
    <row r="4042" spans="1:25" x14ac:dyDescent="0.15">
      <c r="A4042" s="82">
        <f t="shared" si="572"/>
        <v>6</v>
      </c>
      <c r="B4042" s="46">
        <v>43634.291666656871</v>
      </c>
      <c r="C4042" s="47">
        <f>Eingabe!G4043</f>
        <v>2.6</v>
      </c>
      <c r="D4042" s="77">
        <v>4042</v>
      </c>
      <c r="E4042" s="47"/>
      <c r="F4042" s="25">
        <f t="shared" si="570"/>
        <v>3.88</v>
      </c>
      <c r="G4042" s="25">
        <f>VLOOKUP(F4042,'Spezifische Werte'!$B$2:$C$4002,2,FALSE)</f>
        <v>3.5689320314118818E-2</v>
      </c>
      <c r="H4042" s="25">
        <f t="shared" si="573"/>
        <v>71.378640628237633</v>
      </c>
      <c r="J4042" s="25">
        <f t="shared" si="571"/>
        <v>3.9</v>
      </c>
      <c r="K4042" s="25">
        <f>VLOOKUP(J4042,'Spezifische Werte'!$B$2:$C$4002,2,FALSE)</f>
        <v>3.6613952811549305E-2</v>
      </c>
      <c r="L4042" s="25">
        <f t="shared" si="574"/>
        <v>73.227905623098607</v>
      </c>
      <c r="R4042" s="25">
        <v>4040</v>
      </c>
      <c r="S4042" s="25">
        <v>4039</v>
      </c>
      <c r="T4042" s="25">
        <f t="shared" si="578"/>
        <v>0.21201452653164604</v>
      </c>
      <c r="U4042" s="25">
        <f t="shared" si="575"/>
        <v>0.21609005654711874</v>
      </c>
      <c r="W4042" s="17">
        <f>Eingabe!H4043</f>
        <v>215</v>
      </c>
      <c r="X4042" s="17">
        <f t="shared" si="576"/>
        <v>2.15</v>
      </c>
      <c r="Y4042" s="17">
        <f t="shared" si="577"/>
        <v>220.00000000000003</v>
      </c>
    </row>
    <row r="4043" spans="1:25" x14ac:dyDescent="0.15">
      <c r="A4043" s="82">
        <f t="shared" si="572"/>
        <v>6</v>
      </c>
      <c r="B4043" s="46">
        <v>43634.333333323535</v>
      </c>
      <c r="C4043" s="47">
        <f>Eingabe!G4044</f>
        <v>4</v>
      </c>
      <c r="D4043" s="77">
        <v>4043</v>
      </c>
      <c r="E4043" s="47"/>
      <c r="F4043" s="25">
        <f t="shared" si="570"/>
        <v>5.97</v>
      </c>
      <c r="G4043" s="25">
        <f>VLOOKUP(F4043,'Spezifische Werte'!$B$2:$C$4002,2,FALSE)</f>
        <v>0.1627434603343155</v>
      </c>
      <c r="H4043" s="25">
        <f t="shared" si="573"/>
        <v>325.486920668631</v>
      </c>
      <c r="J4043" s="25">
        <f t="shared" si="571"/>
        <v>6</v>
      </c>
      <c r="K4043" s="25">
        <f>VLOOKUP(J4043,'Spezifische Werte'!$B$2:$C$4002,2,FALSE)</f>
        <v>0.16538134424295356</v>
      </c>
      <c r="L4043" s="25">
        <f t="shared" si="574"/>
        <v>330.76268848590712</v>
      </c>
      <c r="R4043" s="25">
        <v>4041</v>
      </c>
      <c r="S4043" s="25">
        <v>4040</v>
      </c>
      <c r="T4043" s="25">
        <f t="shared" si="578"/>
        <v>0.21201452653164604</v>
      </c>
      <c r="U4043" s="25">
        <f t="shared" si="575"/>
        <v>0.21609005654711874</v>
      </c>
      <c r="W4043" s="17">
        <f>Eingabe!H4044</f>
        <v>229</v>
      </c>
      <c r="X4043" s="17">
        <f t="shared" si="576"/>
        <v>2.29</v>
      </c>
      <c r="Y4043" s="17">
        <f t="shared" si="577"/>
        <v>229.99999999999997</v>
      </c>
    </row>
    <row r="4044" spans="1:25" x14ac:dyDescent="0.15">
      <c r="A4044" s="82">
        <f t="shared" si="572"/>
        <v>6</v>
      </c>
      <c r="B4044" s="46">
        <v>43634.374999990199</v>
      </c>
      <c r="C4044" s="47">
        <f>Eingabe!G4045</f>
        <v>3.6</v>
      </c>
      <c r="D4044" s="77">
        <v>4044</v>
      </c>
      <c r="E4044" s="47"/>
      <c r="F4044" s="25">
        <f t="shared" si="570"/>
        <v>5.37</v>
      </c>
      <c r="G4044" s="25">
        <f>VLOOKUP(F4044,'Spezifische Werte'!$B$2:$C$4002,2,FALSE)</f>
        <v>0.11640095819454216</v>
      </c>
      <c r="H4044" s="25">
        <f t="shared" si="573"/>
        <v>232.80191638908431</v>
      </c>
      <c r="J4044" s="25">
        <f t="shared" si="571"/>
        <v>5.4</v>
      </c>
      <c r="K4044" s="25">
        <f>VLOOKUP(J4044,'Spezifische Werte'!$B$2:$C$4002,2,FALSE)</f>
        <v>0.11853513474534576</v>
      </c>
      <c r="L4044" s="25">
        <f t="shared" si="574"/>
        <v>237.07026949069152</v>
      </c>
      <c r="R4044" s="25">
        <v>4042</v>
      </c>
      <c r="S4044" s="25">
        <v>4041</v>
      </c>
      <c r="T4044" s="25">
        <f t="shared" si="578"/>
        <v>0.21201452653164604</v>
      </c>
      <c r="U4044" s="25">
        <f t="shared" si="575"/>
        <v>0.21609005654711874</v>
      </c>
      <c r="W4044" s="17">
        <f>Eingabe!H4045</f>
        <v>222</v>
      </c>
      <c r="X4044" s="17">
        <f t="shared" si="576"/>
        <v>2.2200000000000002</v>
      </c>
      <c r="Y4044" s="17">
        <f t="shared" si="577"/>
        <v>220.00000000000003</v>
      </c>
    </row>
    <row r="4045" spans="1:25" x14ac:dyDescent="0.15">
      <c r="A4045" s="82">
        <f t="shared" si="572"/>
        <v>6</v>
      </c>
      <c r="B4045" s="46">
        <v>43634.416666656864</v>
      </c>
      <c r="C4045" s="47">
        <f>Eingabe!G4046</f>
        <v>3.1</v>
      </c>
      <c r="D4045" s="77">
        <v>4045</v>
      </c>
      <c r="E4045" s="47"/>
      <c r="F4045" s="25">
        <f t="shared" si="570"/>
        <v>4.62</v>
      </c>
      <c r="G4045" s="25">
        <f>VLOOKUP(F4045,'Spezifische Werte'!$B$2:$C$4002,2,FALSE)</f>
        <v>7.0834307543363312E-2</v>
      </c>
      <c r="H4045" s="25">
        <f t="shared" si="573"/>
        <v>141.66861508672662</v>
      </c>
      <c r="J4045" s="25">
        <f t="shared" si="571"/>
        <v>4.6500000000000004</v>
      </c>
      <c r="K4045" s="25">
        <f>VLOOKUP(J4045,'Spezifische Werte'!$B$2:$C$4002,2,FALSE)</f>
        <v>7.2366311882592071E-2</v>
      </c>
      <c r="L4045" s="25">
        <f t="shared" si="574"/>
        <v>144.73262376518414</v>
      </c>
      <c r="R4045" s="25">
        <v>4043</v>
      </c>
      <c r="S4045" s="25">
        <v>4042</v>
      </c>
      <c r="T4045" s="25">
        <f t="shared" si="578"/>
        <v>0.21201452653164604</v>
      </c>
      <c r="U4045" s="25">
        <f t="shared" si="575"/>
        <v>0.21609005654711874</v>
      </c>
      <c r="W4045" s="17">
        <f>Eingabe!H4046</f>
        <v>217</v>
      </c>
      <c r="X4045" s="17">
        <f t="shared" si="576"/>
        <v>2.17</v>
      </c>
      <c r="Y4045" s="17">
        <f t="shared" si="577"/>
        <v>220.00000000000003</v>
      </c>
    </row>
    <row r="4046" spans="1:25" x14ac:dyDescent="0.15">
      <c r="A4046" s="82">
        <f t="shared" si="572"/>
        <v>6</v>
      </c>
      <c r="B4046" s="46">
        <v>43634.458333323528</v>
      </c>
      <c r="C4046" s="47">
        <f>Eingabe!G4047</f>
        <v>4.2</v>
      </c>
      <c r="D4046" s="77">
        <v>4046</v>
      </c>
      <c r="E4046" s="47"/>
      <c r="F4046" s="25">
        <f t="shared" si="570"/>
        <v>6.27</v>
      </c>
      <c r="G4046" s="25">
        <f>VLOOKUP(F4046,'Spezifische Werte'!$B$2:$C$4002,2,FALSE)</f>
        <v>0.19098980973438914</v>
      </c>
      <c r="H4046" s="25">
        <f t="shared" si="573"/>
        <v>381.97961946877831</v>
      </c>
      <c r="J4046" s="25">
        <f t="shared" si="571"/>
        <v>6.3</v>
      </c>
      <c r="K4046" s="25">
        <f>VLOOKUP(J4046,'Spezifische Werte'!$B$2:$C$4002,2,FALSE)</f>
        <v>0.19401976060055698</v>
      </c>
      <c r="L4046" s="25">
        <f t="shared" si="574"/>
        <v>388.03952120111398</v>
      </c>
      <c r="R4046" s="25">
        <v>4044</v>
      </c>
      <c r="S4046" s="25">
        <v>4043</v>
      </c>
      <c r="T4046" s="25">
        <f t="shared" si="578"/>
        <v>0.21201452653164604</v>
      </c>
      <c r="U4046" s="25">
        <f t="shared" si="575"/>
        <v>0.21609005654711874</v>
      </c>
      <c r="W4046" s="17">
        <f>Eingabe!H4047</f>
        <v>217</v>
      </c>
      <c r="X4046" s="17">
        <f t="shared" si="576"/>
        <v>2.17</v>
      </c>
      <c r="Y4046" s="17">
        <f t="shared" si="577"/>
        <v>220.00000000000003</v>
      </c>
    </row>
    <row r="4047" spans="1:25" x14ac:dyDescent="0.15">
      <c r="A4047" s="82">
        <f t="shared" si="572"/>
        <v>6</v>
      </c>
      <c r="B4047" s="46">
        <v>43634.499999990192</v>
      </c>
      <c r="C4047" s="47">
        <f>Eingabe!G4048</f>
        <v>3.9</v>
      </c>
      <c r="D4047" s="77">
        <v>4047</v>
      </c>
      <c r="E4047" s="47"/>
      <c r="F4047" s="25">
        <f t="shared" si="570"/>
        <v>5.82</v>
      </c>
      <c r="G4047" s="25">
        <f>VLOOKUP(F4047,'Spezifische Werte'!$B$2:$C$4002,2,FALSE)</f>
        <v>0.15015933791444183</v>
      </c>
      <c r="H4047" s="25">
        <f t="shared" si="573"/>
        <v>300.31867582888367</v>
      </c>
      <c r="J4047" s="25">
        <f t="shared" si="571"/>
        <v>5.85</v>
      </c>
      <c r="K4047" s="25">
        <f>VLOOKUP(J4047,'Spezifische Werte'!$B$2:$C$4002,2,FALSE)</f>
        <v>0.15260213064447356</v>
      </c>
      <c r="L4047" s="25">
        <f t="shared" si="574"/>
        <v>305.20426128894712</v>
      </c>
      <c r="R4047" s="25">
        <v>4045</v>
      </c>
      <c r="S4047" s="25">
        <v>4044</v>
      </c>
      <c r="T4047" s="25">
        <f t="shared" si="578"/>
        <v>0.21201452653164604</v>
      </c>
      <c r="U4047" s="25">
        <f t="shared" si="575"/>
        <v>0.21609005654711874</v>
      </c>
      <c r="W4047" s="17">
        <f>Eingabe!H4048</f>
        <v>258</v>
      </c>
      <c r="X4047" s="17">
        <f t="shared" si="576"/>
        <v>2.58</v>
      </c>
      <c r="Y4047" s="17">
        <f t="shared" si="577"/>
        <v>260</v>
      </c>
    </row>
    <row r="4048" spans="1:25" x14ac:dyDescent="0.15">
      <c r="A4048" s="82">
        <f t="shared" si="572"/>
        <v>6</v>
      </c>
      <c r="B4048" s="46">
        <v>43634.541666656856</v>
      </c>
      <c r="C4048" s="47">
        <f>Eingabe!G4049</f>
        <v>5.5</v>
      </c>
      <c r="D4048" s="77">
        <v>4048</v>
      </c>
      <c r="E4048" s="47"/>
      <c r="F4048" s="25">
        <f t="shared" si="570"/>
        <v>8.2100000000000009</v>
      </c>
      <c r="G4048" s="25">
        <f>VLOOKUP(F4048,'Spezifische Werte'!$B$2:$C$4002,2,FALSE)</f>
        <v>0.4465432352525967</v>
      </c>
      <c r="H4048" s="25">
        <f t="shared" si="573"/>
        <v>893.08647050519346</v>
      </c>
      <c r="J4048" s="25">
        <f t="shared" si="571"/>
        <v>8.25</v>
      </c>
      <c r="K4048" s="25">
        <f>VLOOKUP(J4048,'Spezifische Werte'!$B$2:$C$4002,2,FALSE)</f>
        <v>0.45308958157539997</v>
      </c>
      <c r="L4048" s="25">
        <f t="shared" si="574"/>
        <v>906.17916315079992</v>
      </c>
      <c r="R4048" s="25">
        <v>4046</v>
      </c>
      <c r="S4048" s="25">
        <v>4045</v>
      </c>
      <c r="T4048" s="25">
        <f t="shared" si="578"/>
        <v>0.21201452653164604</v>
      </c>
      <c r="U4048" s="25">
        <f t="shared" si="575"/>
        <v>0.21609005654711874</v>
      </c>
      <c r="W4048" s="17">
        <f>Eingabe!H4049</f>
        <v>263</v>
      </c>
      <c r="X4048" s="17">
        <f t="shared" si="576"/>
        <v>2.63</v>
      </c>
      <c r="Y4048" s="17">
        <f t="shared" si="577"/>
        <v>260</v>
      </c>
    </row>
    <row r="4049" spans="1:25" x14ac:dyDescent="0.15">
      <c r="A4049" s="82">
        <f t="shared" si="572"/>
        <v>6</v>
      </c>
      <c r="B4049" s="46">
        <v>43634.58333332352</v>
      </c>
      <c r="C4049" s="47">
        <f>Eingabe!G4050</f>
        <v>4.4000000000000004</v>
      </c>
      <c r="D4049" s="77">
        <v>4049</v>
      </c>
      <c r="E4049" s="47"/>
      <c r="F4049" s="25">
        <f t="shared" si="570"/>
        <v>6.56</v>
      </c>
      <c r="G4049" s="25">
        <f>VLOOKUP(F4049,'Spezifische Werte'!$B$2:$C$4002,2,FALSE)</f>
        <v>0.2214941246302857</v>
      </c>
      <c r="H4049" s="25">
        <f t="shared" si="573"/>
        <v>442.98824926057142</v>
      </c>
      <c r="J4049" s="25">
        <f t="shared" si="571"/>
        <v>6.6</v>
      </c>
      <c r="K4049" s="25">
        <f>VLOOKUP(J4049,'Spezifische Werte'!$B$2:$C$4002,2,FALSE)</f>
        <v>0.22589088814664299</v>
      </c>
      <c r="L4049" s="25">
        <f t="shared" si="574"/>
        <v>451.78177629328599</v>
      </c>
      <c r="R4049" s="25">
        <v>4047</v>
      </c>
      <c r="S4049" s="25">
        <v>4046</v>
      </c>
      <c r="T4049" s="25">
        <f t="shared" si="578"/>
        <v>0.21201452653164604</v>
      </c>
      <c r="U4049" s="25">
        <f t="shared" si="575"/>
        <v>0.21609005654711874</v>
      </c>
      <c r="W4049" s="17">
        <f>Eingabe!H4050</f>
        <v>285</v>
      </c>
      <c r="X4049" s="17">
        <f t="shared" si="576"/>
        <v>2.85</v>
      </c>
      <c r="Y4049" s="17">
        <f t="shared" si="577"/>
        <v>290</v>
      </c>
    </row>
    <row r="4050" spans="1:25" x14ac:dyDescent="0.15">
      <c r="A4050" s="82">
        <f t="shared" si="572"/>
        <v>6</v>
      </c>
      <c r="B4050" s="46">
        <v>43634.624999990185</v>
      </c>
      <c r="C4050" s="47">
        <f>Eingabe!G4051</f>
        <v>4.8</v>
      </c>
      <c r="D4050" s="77">
        <v>4050</v>
      </c>
      <c r="E4050" s="47"/>
      <c r="F4050" s="25">
        <f t="shared" si="570"/>
        <v>7.16</v>
      </c>
      <c r="G4050" s="25">
        <f>VLOOKUP(F4050,'Spezifische Werte'!$B$2:$C$4002,2,FALSE)</f>
        <v>0.29271421469315961</v>
      </c>
      <c r="H4050" s="25">
        <f t="shared" si="573"/>
        <v>585.42842938631918</v>
      </c>
      <c r="J4050" s="25">
        <f t="shared" si="571"/>
        <v>7.2</v>
      </c>
      <c r="K4050" s="25">
        <f>VLOOKUP(J4050,'Spezifische Werte'!$B$2:$C$4002,2,FALSE)</f>
        <v>0.29789883692567737</v>
      </c>
      <c r="L4050" s="25">
        <f t="shared" si="574"/>
        <v>595.79767385135472</v>
      </c>
      <c r="R4050" s="25">
        <v>4048</v>
      </c>
      <c r="S4050" s="25">
        <v>4047</v>
      </c>
      <c r="T4050" s="25">
        <f t="shared" si="578"/>
        <v>0.21201452653164604</v>
      </c>
      <c r="U4050" s="25">
        <f t="shared" si="575"/>
        <v>0.21609005654711874</v>
      </c>
      <c r="W4050" s="17">
        <f>Eingabe!H4051</f>
        <v>254</v>
      </c>
      <c r="X4050" s="17">
        <f t="shared" si="576"/>
        <v>2.54</v>
      </c>
      <c r="Y4050" s="17">
        <f t="shared" si="577"/>
        <v>250</v>
      </c>
    </row>
    <row r="4051" spans="1:25" x14ac:dyDescent="0.15">
      <c r="A4051" s="82">
        <f t="shared" si="572"/>
        <v>6</v>
      </c>
      <c r="B4051" s="46">
        <v>43634.666666656849</v>
      </c>
      <c r="C4051" s="47">
        <f>Eingabe!G4052</f>
        <v>3.5</v>
      </c>
      <c r="D4051" s="77">
        <v>4051</v>
      </c>
      <c r="E4051" s="47"/>
      <c r="F4051" s="25">
        <f t="shared" si="570"/>
        <v>5.22</v>
      </c>
      <c r="G4051" s="25">
        <f>VLOOKUP(F4051,'Spezifische Werte'!$B$2:$C$4002,2,FALSE)</f>
        <v>0.10600726326582303</v>
      </c>
      <c r="H4051" s="25">
        <f t="shared" si="573"/>
        <v>212.01452653164606</v>
      </c>
      <c r="J4051" s="25">
        <f t="shared" si="571"/>
        <v>5.25</v>
      </c>
      <c r="K4051" s="25">
        <f>VLOOKUP(J4051,'Spezifische Werte'!$B$2:$C$4002,2,FALSE)</f>
        <v>0.10804502827355937</v>
      </c>
      <c r="L4051" s="25">
        <f t="shared" si="574"/>
        <v>216.09005654711873</v>
      </c>
      <c r="R4051" s="25">
        <v>4049</v>
      </c>
      <c r="S4051" s="25">
        <v>4048</v>
      </c>
      <c r="T4051" s="25">
        <f t="shared" si="578"/>
        <v>0.21201452653164604</v>
      </c>
      <c r="U4051" s="25">
        <f t="shared" si="575"/>
        <v>0.21609005654711874</v>
      </c>
      <c r="W4051" s="17">
        <f>Eingabe!H4052</f>
        <v>250</v>
      </c>
      <c r="X4051" s="17">
        <f t="shared" si="576"/>
        <v>2.5</v>
      </c>
      <c r="Y4051" s="17">
        <f t="shared" si="577"/>
        <v>250</v>
      </c>
    </row>
    <row r="4052" spans="1:25" x14ac:dyDescent="0.15">
      <c r="A4052" s="82">
        <f t="shared" si="572"/>
        <v>6</v>
      </c>
      <c r="B4052" s="46">
        <v>43634.708333323513</v>
      </c>
      <c r="C4052" s="47">
        <f>Eingabe!G4053</f>
        <v>3.4</v>
      </c>
      <c r="D4052" s="77">
        <v>4052</v>
      </c>
      <c r="E4052" s="47"/>
      <c r="F4052" s="25">
        <f t="shared" si="570"/>
        <v>5.07</v>
      </c>
      <c r="G4052" s="25">
        <f>VLOOKUP(F4052,'Spezifische Werte'!$B$2:$C$4002,2,FALSE)</f>
        <v>9.6185977081711158E-2</v>
      </c>
      <c r="H4052" s="25">
        <f t="shared" si="573"/>
        <v>192.37195416342232</v>
      </c>
      <c r="J4052" s="25">
        <f t="shared" si="571"/>
        <v>5.0999999999999996</v>
      </c>
      <c r="K4052" s="25">
        <f>VLOOKUP(J4052,'Spezifische Werte'!$B$2:$C$4002,2,FALSE)</f>
        <v>9.8097213536623304E-2</v>
      </c>
      <c r="L4052" s="25">
        <f t="shared" si="574"/>
        <v>196.1944270732466</v>
      </c>
      <c r="R4052" s="25">
        <v>4050</v>
      </c>
      <c r="S4052" s="25">
        <v>4049</v>
      </c>
      <c r="T4052" s="25">
        <f t="shared" si="578"/>
        <v>0.21201452653164604</v>
      </c>
      <c r="U4052" s="25">
        <f t="shared" si="575"/>
        <v>0.21609005654711874</v>
      </c>
      <c r="W4052" s="17">
        <f>Eingabe!H4053</f>
        <v>242</v>
      </c>
      <c r="X4052" s="17">
        <f t="shared" si="576"/>
        <v>2.42</v>
      </c>
      <c r="Y4052" s="17">
        <f t="shared" si="577"/>
        <v>240</v>
      </c>
    </row>
    <row r="4053" spans="1:25" x14ac:dyDescent="0.15">
      <c r="A4053" s="82">
        <f t="shared" si="572"/>
        <v>6</v>
      </c>
      <c r="B4053" s="46">
        <v>43634.749999990177</v>
      </c>
      <c r="C4053" s="47">
        <f>Eingabe!G4054</f>
        <v>3.2</v>
      </c>
      <c r="D4053" s="77">
        <v>4053</v>
      </c>
      <c r="E4053" s="47"/>
      <c r="F4053" s="25">
        <f t="shared" si="570"/>
        <v>4.7699999999999996</v>
      </c>
      <c r="G4053" s="25">
        <f>VLOOKUP(F4053,'Spezifische Werte'!$B$2:$C$4002,2,FALSE)</f>
        <v>7.8679349945367349E-2</v>
      </c>
      <c r="H4053" s="25">
        <f t="shared" si="573"/>
        <v>157.3586998907347</v>
      </c>
      <c r="J4053" s="25">
        <f t="shared" si="571"/>
        <v>4.8</v>
      </c>
      <c r="K4053" s="25">
        <f>VLOOKUP(J4053,'Spezifische Werte'!$B$2:$C$4002,2,FALSE)</f>
        <v>8.0310065544742015E-2</v>
      </c>
      <c r="L4053" s="25">
        <f t="shared" si="574"/>
        <v>160.62013108948403</v>
      </c>
      <c r="R4053" s="25">
        <v>4051</v>
      </c>
      <c r="S4053" s="25">
        <v>4050</v>
      </c>
      <c r="T4053" s="25">
        <f t="shared" si="578"/>
        <v>0.21201452653164604</v>
      </c>
      <c r="U4053" s="25">
        <f t="shared" si="575"/>
        <v>0.21609005654711874</v>
      </c>
      <c r="W4053" s="17">
        <f>Eingabe!H4054</f>
        <v>223</v>
      </c>
      <c r="X4053" s="17">
        <f t="shared" si="576"/>
        <v>2.23</v>
      </c>
      <c r="Y4053" s="17">
        <f t="shared" si="577"/>
        <v>220.00000000000003</v>
      </c>
    </row>
    <row r="4054" spans="1:25" x14ac:dyDescent="0.15">
      <c r="A4054" s="82">
        <f t="shared" si="572"/>
        <v>6</v>
      </c>
      <c r="B4054" s="46">
        <v>43634.791666656842</v>
      </c>
      <c r="C4054" s="47">
        <f>Eingabe!G4055</f>
        <v>2.8</v>
      </c>
      <c r="D4054" s="77">
        <v>4054</v>
      </c>
      <c r="E4054" s="47"/>
      <c r="F4054" s="25">
        <f t="shared" si="570"/>
        <v>4.18</v>
      </c>
      <c r="G4054" s="25">
        <f>VLOOKUP(F4054,'Spezifische Werte'!$B$2:$C$4002,2,FALSE)</f>
        <v>4.9643016475870723E-2</v>
      </c>
      <c r="H4054" s="25">
        <f t="shared" si="573"/>
        <v>99.286032951741447</v>
      </c>
      <c r="J4054" s="25">
        <f t="shared" si="571"/>
        <v>4.2</v>
      </c>
      <c r="K4054" s="25">
        <f>VLOOKUP(J4054,'Spezifische Werte'!$B$2:$C$4002,2,FALSE)</f>
        <v>5.0575500247497268E-2</v>
      </c>
      <c r="L4054" s="25">
        <f t="shared" si="574"/>
        <v>101.15100049499453</v>
      </c>
      <c r="R4054" s="25">
        <v>4052</v>
      </c>
      <c r="S4054" s="25">
        <v>4051</v>
      </c>
      <c r="T4054" s="25">
        <f t="shared" si="578"/>
        <v>0.21201452653164604</v>
      </c>
      <c r="U4054" s="25">
        <f t="shared" si="575"/>
        <v>0.21609005654711874</v>
      </c>
      <c r="W4054" s="17">
        <f>Eingabe!H4055</f>
        <v>229</v>
      </c>
      <c r="X4054" s="17">
        <f t="shared" si="576"/>
        <v>2.29</v>
      </c>
      <c r="Y4054" s="17">
        <f t="shared" si="577"/>
        <v>229.99999999999997</v>
      </c>
    </row>
    <row r="4055" spans="1:25" x14ac:dyDescent="0.15">
      <c r="A4055" s="82">
        <f t="shared" si="572"/>
        <v>6</v>
      </c>
      <c r="B4055" s="46">
        <v>43634.833333323506</v>
      </c>
      <c r="C4055" s="47">
        <f>Eingabe!G4056</f>
        <v>1.5</v>
      </c>
      <c r="D4055" s="77">
        <v>4055</v>
      </c>
      <c r="E4055" s="47"/>
      <c r="F4055" s="25">
        <f t="shared" si="570"/>
        <v>2.2400000000000002</v>
      </c>
      <c r="G4055" s="25">
        <f>VLOOKUP(F4055,'Spezifische Werte'!$B$2:$C$4002,2,FALSE)</f>
        <v>1.1193746192255218E-3</v>
      </c>
      <c r="H4055" s="25">
        <f t="shared" si="573"/>
        <v>2.2387492384510437</v>
      </c>
      <c r="J4055" s="25">
        <f t="shared" si="571"/>
        <v>2.25</v>
      </c>
      <c r="K4055" s="25">
        <f>VLOOKUP(J4055,'Spezifische Werte'!$B$2:$C$4002,2,FALSE)</f>
        <v>1.1487981333340618E-3</v>
      </c>
      <c r="L4055" s="25">
        <f t="shared" si="574"/>
        <v>2.2975962666681236</v>
      </c>
      <c r="R4055" s="25">
        <v>4053</v>
      </c>
      <c r="S4055" s="25">
        <v>4052</v>
      </c>
      <c r="T4055" s="25">
        <f t="shared" si="578"/>
        <v>0.21201452653164604</v>
      </c>
      <c r="U4055" s="25">
        <f t="shared" si="575"/>
        <v>0.21609005654711874</v>
      </c>
      <c r="W4055" s="17">
        <f>Eingabe!H4056</f>
        <v>222</v>
      </c>
      <c r="X4055" s="17">
        <f t="shared" si="576"/>
        <v>2.2200000000000002</v>
      </c>
      <c r="Y4055" s="17">
        <f t="shared" si="577"/>
        <v>220.00000000000003</v>
      </c>
    </row>
    <row r="4056" spans="1:25" x14ac:dyDescent="0.15">
      <c r="A4056" s="82">
        <f t="shared" si="572"/>
        <v>6</v>
      </c>
      <c r="B4056" s="46">
        <v>43634.87499999017</v>
      </c>
      <c r="C4056" s="47">
        <f>Eingabe!G4057</f>
        <v>1.1000000000000001</v>
      </c>
      <c r="D4056" s="77">
        <v>4056</v>
      </c>
      <c r="E4056" s="47"/>
      <c r="F4056" s="25">
        <f t="shared" si="570"/>
        <v>1.64</v>
      </c>
      <c r="G4056" s="25">
        <f>VLOOKUP(F4056,'Spezifische Werte'!$B$2:$C$4002,2,FALSE)</f>
        <v>1.4468365948300602E-4</v>
      </c>
      <c r="H4056" s="25">
        <f t="shared" si="573"/>
        <v>0.28936731896601203</v>
      </c>
      <c r="J4056" s="25">
        <f t="shared" si="571"/>
        <v>1.65</v>
      </c>
      <c r="K4056" s="25">
        <f>VLOOKUP(J4056,'Spezifische Werte'!$B$2:$C$4002,2,FALSE)</f>
        <v>1.5161429771714323E-4</v>
      </c>
      <c r="L4056" s="25">
        <f t="shared" si="574"/>
        <v>0.30322859543428649</v>
      </c>
      <c r="R4056" s="25">
        <v>4054</v>
      </c>
      <c r="S4056" s="25">
        <v>4053</v>
      </c>
      <c r="T4056" s="25">
        <f t="shared" si="578"/>
        <v>0.21201452653164604</v>
      </c>
      <c r="U4056" s="25">
        <f t="shared" si="575"/>
        <v>0.21609005654711874</v>
      </c>
      <c r="W4056" s="17">
        <f>Eingabe!H4057</f>
        <v>237</v>
      </c>
      <c r="X4056" s="17">
        <f t="shared" si="576"/>
        <v>2.37</v>
      </c>
      <c r="Y4056" s="17">
        <f t="shared" si="577"/>
        <v>240</v>
      </c>
    </row>
    <row r="4057" spans="1:25" x14ac:dyDescent="0.15">
      <c r="A4057" s="82">
        <f t="shared" si="572"/>
        <v>6</v>
      </c>
      <c r="B4057" s="46">
        <v>43634.916666656834</v>
      </c>
      <c r="C4057" s="47">
        <f>Eingabe!G4058</f>
        <v>0</v>
      </c>
      <c r="D4057" s="77">
        <v>4057</v>
      </c>
      <c r="E4057" s="47"/>
      <c r="F4057" s="25">
        <f t="shared" si="570"/>
        <v>0</v>
      </c>
      <c r="G4057" s="25">
        <f>VLOOKUP(F4057,'Spezifische Werte'!$B$2:$C$4002,2,FALSE)</f>
        <v>0</v>
      </c>
      <c r="H4057" s="25">
        <f t="shared" si="573"/>
        <v>0</v>
      </c>
      <c r="J4057" s="25">
        <f t="shared" si="571"/>
        <v>0</v>
      </c>
      <c r="K4057" s="25">
        <f>VLOOKUP(J4057,'Spezifische Werte'!$B$2:$C$4002,2,FALSE)</f>
        <v>0</v>
      </c>
      <c r="L4057" s="25">
        <f t="shared" si="574"/>
        <v>0</v>
      </c>
      <c r="R4057" s="25">
        <v>4055</v>
      </c>
      <c r="S4057" s="25">
        <v>4054</v>
      </c>
      <c r="T4057" s="25">
        <f t="shared" si="578"/>
        <v>0.21201452653164604</v>
      </c>
      <c r="U4057" s="25">
        <f t="shared" si="575"/>
        <v>0.21609005654711874</v>
      </c>
      <c r="W4057" s="17">
        <f>Eingabe!H4058</f>
        <v>217</v>
      </c>
      <c r="X4057" s="17">
        <f t="shared" si="576"/>
        <v>2.17</v>
      </c>
      <c r="Y4057" s="17">
        <f t="shared" si="577"/>
        <v>220.00000000000003</v>
      </c>
    </row>
    <row r="4058" spans="1:25" x14ac:dyDescent="0.15">
      <c r="A4058" s="82">
        <f t="shared" si="572"/>
        <v>6</v>
      </c>
      <c r="B4058" s="46">
        <v>43634.958333323499</v>
      </c>
      <c r="C4058" s="47">
        <f>Eingabe!G4059</f>
        <v>2.6</v>
      </c>
      <c r="D4058" s="77">
        <v>4058</v>
      </c>
      <c r="E4058" s="47"/>
      <c r="F4058" s="25">
        <f t="shared" si="570"/>
        <v>3.88</v>
      </c>
      <c r="G4058" s="25">
        <f>VLOOKUP(F4058,'Spezifische Werte'!$B$2:$C$4002,2,FALSE)</f>
        <v>3.5689320314118818E-2</v>
      </c>
      <c r="H4058" s="25">
        <f t="shared" si="573"/>
        <v>71.378640628237633</v>
      </c>
      <c r="J4058" s="25">
        <f t="shared" si="571"/>
        <v>3.9</v>
      </c>
      <c r="K4058" s="25">
        <f>VLOOKUP(J4058,'Spezifische Werte'!$B$2:$C$4002,2,FALSE)</f>
        <v>3.6613952811549305E-2</v>
      </c>
      <c r="L4058" s="25">
        <f t="shared" si="574"/>
        <v>73.227905623098607</v>
      </c>
      <c r="R4058" s="25">
        <v>4056</v>
      </c>
      <c r="S4058" s="25">
        <v>4055</v>
      </c>
      <c r="T4058" s="25">
        <f t="shared" si="578"/>
        <v>0.21201452653164604</v>
      </c>
      <c r="U4058" s="25">
        <f t="shared" si="575"/>
        <v>0.21609005654711874</v>
      </c>
      <c r="W4058" s="17">
        <f>Eingabe!H4059</f>
        <v>218</v>
      </c>
      <c r="X4058" s="17">
        <f t="shared" si="576"/>
        <v>2.1800000000000002</v>
      </c>
      <c r="Y4058" s="17">
        <f t="shared" si="577"/>
        <v>220.00000000000003</v>
      </c>
    </row>
    <row r="4059" spans="1:25" x14ac:dyDescent="0.15">
      <c r="A4059" s="82">
        <f t="shared" si="572"/>
        <v>6</v>
      </c>
      <c r="B4059" s="46">
        <v>43634.999999990163</v>
      </c>
      <c r="C4059" s="47">
        <f>Eingabe!G4060</f>
        <v>2.4</v>
      </c>
      <c r="D4059" s="77">
        <v>4059</v>
      </c>
      <c r="E4059" s="47"/>
      <c r="F4059" s="25">
        <f t="shared" si="570"/>
        <v>3.58</v>
      </c>
      <c r="G4059" s="25">
        <f>VLOOKUP(F4059,'Spezifische Werte'!$B$2:$C$4002,2,FALSE)</f>
        <v>2.2829235995572409E-2</v>
      </c>
      <c r="H4059" s="25">
        <f t="shared" si="573"/>
        <v>45.658471991144815</v>
      </c>
      <c r="J4059" s="25">
        <f t="shared" si="571"/>
        <v>3.6</v>
      </c>
      <c r="K4059" s="25">
        <f>VLOOKUP(J4059,'Spezifische Werte'!$B$2:$C$4002,2,FALSE)</f>
        <v>2.3596471134930203E-2</v>
      </c>
      <c r="L4059" s="25">
        <f t="shared" si="574"/>
        <v>47.19294226986041</v>
      </c>
      <c r="R4059" s="25">
        <v>4057</v>
      </c>
      <c r="S4059" s="25">
        <v>4056</v>
      </c>
      <c r="T4059" s="25">
        <f t="shared" si="578"/>
        <v>0.21201452653164604</v>
      </c>
      <c r="U4059" s="25">
        <f t="shared" si="575"/>
        <v>0.21609005654711874</v>
      </c>
      <c r="W4059" s="17">
        <f>Eingabe!H4060</f>
        <v>224</v>
      </c>
      <c r="X4059" s="17">
        <f t="shared" si="576"/>
        <v>2.2400000000000002</v>
      </c>
      <c r="Y4059" s="17">
        <f t="shared" si="577"/>
        <v>220.00000000000003</v>
      </c>
    </row>
    <row r="4060" spans="1:25" x14ac:dyDescent="0.15">
      <c r="A4060" s="82">
        <f t="shared" si="572"/>
        <v>6</v>
      </c>
      <c r="B4060" s="46">
        <v>43635.041666656827</v>
      </c>
      <c r="C4060" s="47">
        <f>Eingabe!G4061</f>
        <v>2.2999999999999998</v>
      </c>
      <c r="D4060" s="77">
        <v>4060</v>
      </c>
      <c r="E4060" s="47"/>
      <c r="F4060" s="25">
        <f t="shared" si="570"/>
        <v>3.43</v>
      </c>
      <c r="G4060" s="25">
        <f>VLOOKUP(F4060,'Spezifische Werte'!$B$2:$C$4002,2,FALSE)</f>
        <v>1.7964243573129882E-2</v>
      </c>
      <c r="H4060" s="25">
        <f t="shared" si="573"/>
        <v>35.928487146259762</v>
      </c>
      <c r="J4060" s="25">
        <f t="shared" si="571"/>
        <v>3.45</v>
      </c>
      <c r="K4060" s="25">
        <f>VLOOKUP(J4060,'Spezifische Werte'!$B$2:$C$4002,2,FALSE)</f>
        <v>1.8521187553697735E-2</v>
      </c>
      <c r="L4060" s="25">
        <f t="shared" si="574"/>
        <v>37.042375107395472</v>
      </c>
      <c r="R4060" s="25">
        <v>4058</v>
      </c>
      <c r="S4060" s="25">
        <v>4057</v>
      </c>
      <c r="T4060" s="25">
        <f t="shared" si="578"/>
        <v>0.21201452653164604</v>
      </c>
      <c r="U4060" s="25">
        <f t="shared" si="575"/>
        <v>0.21609005654711874</v>
      </c>
      <c r="W4060" s="17">
        <f>Eingabe!H4061</f>
        <v>227</v>
      </c>
      <c r="X4060" s="17">
        <f t="shared" si="576"/>
        <v>2.27</v>
      </c>
      <c r="Y4060" s="17">
        <f t="shared" si="577"/>
        <v>229.99999999999997</v>
      </c>
    </row>
    <row r="4061" spans="1:25" x14ac:dyDescent="0.15">
      <c r="A4061" s="82">
        <f t="shared" si="572"/>
        <v>6</v>
      </c>
      <c r="B4061" s="46">
        <v>43635.083333323491</v>
      </c>
      <c r="C4061" s="47">
        <f>Eingabe!G4062</f>
        <v>1.5</v>
      </c>
      <c r="D4061" s="77">
        <v>4061</v>
      </c>
      <c r="E4061" s="47"/>
      <c r="F4061" s="25">
        <f t="shared" si="570"/>
        <v>2.2400000000000002</v>
      </c>
      <c r="G4061" s="25">
        <f>VLOOKUP(F4061,'Spezifische Werte'!$B$2:$C$4002,2,FALSE)</f>
        <v>1.1193746192255218E-3</v>
      </c>
      <c r="H4061" s="25">
        <f t="shared" si="573"/>
        <v>2.2387492384510437</v>
      </c>
      <c r="J4061" s="25">
        <f t="shared" si="571"/>
        <v>2.25</v>
      </c>
      <c r="K4061" s="25">
        <f>VLOOKUP(J4061,'Spezifische Werte'!$B$2:$C$4002,2,FALSE)</f>
        <v>1.1487981333340618E-3</v>
      </c>
      <c r="L4061" s="25">
        <f t="shared" si="574"/>
        <v>2.2975962666681236</v>
      </c>
      <c r="R4061" s="25">
        <v>4059</v>
      </c>
      <c r="S4061" s="25">
        <v>4058</v>
      </c>
      <c r="T4061" s="25">
        <f t="shared" si="578"/>
        <v>0.21201452653164604</v>
      </c>
      <c r="U4061" s="25">
        <f t="shared" si="575"/>
        <v>0.21609005654711874</v>
      </c>
      <c r="W4061" s="17">
        <f>Eingabe!H4062</f>
        <v>227</v>
      </c>
      <c r="X4061" s="17">
        <f t="shared" si="576"/>
        <v>2.27</v>
      </c>
      <c r="Y4061" s="17">
        <f t="shared" si="577"/>
        <v>229.99999999999997</v>
      </c>
    </row>
    <row r="4062" spans="1:25" x14ac:dyDescent="0.15">
      <c r="A4062" s="82">
        <f t="shared" si="572"/>
        <v>6</v>
      </c>
      <c r="B4062" s="46">
        <v>43635.124999990156</v>
      </c>
      <c r="C4062" s="47">
        <f>Eingabe!G4063</f>
        <v>1.9</v>
      </c>
      <c r="D4062" s="77">
        <v>4062</v>
      </c>
      <c r="E4062" s="47"/>
      <c r="F4062" s="25">
        <f t="shared" si="570"/>
        <v>2.83</v>
      </c>
      <c r="G4062" s="25">
        <f>VLOOKUP(F4062,'Spezifische Werte'!$B$2:$C$4002,2,FALSE)</f>
        <v>5.3996541966473566E-3</v>
      </c>
      <c r="H4062" s="25">
        <f t="shared" si="573"/>
        <v>10.799308393294714</v>
      </c>
      <c r="J4062" s="25">
        <f t="shared" si="571"/>
        <v>2.85</v>
      </c>
      <c r="K4062" s="25">
        <f>VLOOKUP(J4062,'Spezifische Werte'!$B$2:$C$4002,2,FALSE)</f>
        <v>5.6714421172963415E-3</v>
      </c>
      <c r="L4062" s="25">
        <f t="shared" si="574"/>
        <v>11.342884234592683</v>
      </c>
      <c r="R4062" s="25">
        <v>4060</v>
      </c>
      <c r="S4062" s="25">
        <v>4059</v>
      </c>
      <c r="T4062" s="25">
        <f t="shared" si="578"/>
        <v>0.21201452653164604</v>
      </c>
      <c r="U4062" s="25">
        <f t="shared" si="575"/>
        <v>0.21609005654711874</v>
      </c>
      <c r="W4062" s="17">
        <f>Eingabe!H4063</f>
        <v>219</v>
      </c>
      <c r="X4062" s="17">
        <f t="shared" si="576"/>
        <v>2.19</v>
      </c>
      <c r="Y4062" s="17">
        <f t="shared" si="577"/>
        <v>220.00000000000003</v>
      </c>
    </row>
    <row r="4063" spans="1:25" x14ac:dyDescent="0.15">
      <c r="A4063" s="82">
        <f t="shared" si="572"/>
        <v>6</v>
      </c>
      <c r="B4063" s="46">
        <v>43635.16666665682</v>
      </c>
      <c r="C4063" s="47">
        <f>Eingabe!G4064</f>
        <v>1.8</v>
      </c>
      <c r="D4063" s="77">
        <v>4063</v>
      </c>
      <c r="E4063" s="47"/>
      <c r="F4063" s="25">
        <f t="shared" si="570"/>
        <v>2.69</v>
      </c>
      <c r="G4063" s="25">
        <f>VLOOKUP(F4063,'Spezifische Werte'!$B$2:$C$4002,2,FALSE)</f>
        <v>3.715149232963236E-3</v>
      </c>
      <c r="H4063" s="25">
        <f t="shared" si="573"/>
        <v>7.4302984659264721</v>
      </c>
      <c r="J4063" s="25">
        <f t="shared" si="571"/>
        <v>2.7</v>
      </c>
      <c r="K4063" s="25">
        <f>VLOOKUP(J4063,'Spezifische Werte'!$B$2:$C$4002,2,FALSE)</f>
        <v>3.8225571704766847E-3</v>
      </c>
      <c r="L4063" s="25">
        <f t="shared" si="574"/>
        <v>7.6451143409533691</v>
      </c>
      <c r="R4063" s="25">
        <v>4061</v>
      </c>
      <c r="S4063" s="25">
        <v>4060</v>
      </c>
      <c r="T4063" s="25">
        <f t="shared" si="578"/>
        <v>0.21201452653164604</v>
      </c>
      <c r="U4063" s="25">
        <f t="shared" si="575"/>
        <v>0.21609005654711874</v>
      </c>
      <c r="W4063" s="17">
        <f>Eingabe!H4064</f>
        <v>218</v>
      </c>
      <c r="X4063" s="17">
        <f t="shared" si="576"/>
        <v>2.1800000000000002</v>
      </c>
      <c r="Y4063" s="17">
        <f t="shared" si="577"/>
        <v>220.00000000000003</v>
      </c>
    </row>
    <row r="4064" spans="1:25" x14ac:dyDescent="0.15">
      <c r="A4064" s="82">
        <f t="shared" si="572"/>
        <v>6</v>
      </c>
      <c r="B4064" s="46">
        <v>43635.208333323484</v>
      </c>
      <c r="C4064" s="47">
        <f>Eingabe!G4065</f>
        <v>0</v>
      </c>
      <c r="D4064" s="77">
        <v>4064</v>
      </c>
      <c r="E4064" s="47"/>
      <c r="F4064" s="25">
        <f t="shared" si="570"/>
        <v>0</v>
      </c>
      <c r="G4064" s="25">
        <f>VLOOKUP(F4064,'Spezifische Werte'!$B$2:$C$4002,2,FALSE)</f>
        <v>0</v>
      </c>
      <c r="H4064" s="25">
        <f t="shared" si="573"/>
        <v>0</v>
      </c>
      <c r="J4064" s="25">
        <f t="shared" si="571"/>
        <v>0</v>
      </c>
      <c r="K4064" s="25">
        <f>VLOOKUP(J4064,'Spezifische Werte'!$B$2:$C$4002,2,FALSE)</f>
        <v>0</v>
      </c>
      <c r="L4064" s="25">
        <f t="shared" si="574"/>
        <v>0</v>
      </c>
      <c r="R4064" s="25">
        <v>4062</v>
      </c>
      <c r="S4064" s="25">
        <v>4061</v>
      </c>
      <c r="T4064" s="25">
        <f t="shared" si="578"/>
        <v>0.21201452653164604</v>
      </c>
      <c r="U4064" s="25">
        <f t="shared" si="575"/>
        <v>0.21609005654711874</v>
      </c>
      <c r="W4064" s="17">
        <f>Eingabe!H4065</f>
        <v>221</v>
      </c>
      <c r="X4064" s="17">
        <f t="shared" si="576"/>
        <v>2.21</v>
      </c>
      <c r="Y4064" s="17">
        <f t="shared" si="577"/>
        <v>220.00000000000003</v>
      </c>
    </row>
    <row r="4065" spans="1:25" x14ac:dyDescent="0.15">
      <c r="A4065" s="82">
        <f t="shared" si="572"/>
        <v>6</v>
      </c>
      <c r="B4065" s="46">
        <v>43635.249999990148</v>
      </c>
      <c r="C4065" s="47">
        <f>Eingabe!G4066</f>
        <v>1.4</v>
      </c>
      <c r="D4065" s="77">
        <v>4065</v>
      </c>
      <c r="E4065" s="47"/>
      <c r="F4065" s="25">
        <f t="shared" si="570"/>
        <v>2.09</v>
      </c>
      <c r="G4065" s="25">
        <f>VLOOKUP(F4065,'Spezifische Werte'!$B$2:$C$4002,2,FALSE)</f>
        <v>7.3732435985694874E-4</v>
      </c>
      <c r="H4065" s="25">
        <f t="shared" si="573"/>
        <v>1.4746487197138975</v>
      </c>
      <c r="J4065" s="25">
        <f t="shared" si="571"/>
        <v>2.1</v>
      </c>
      <c r="K4065" s="25">
        <f>VLOOKUP(J4065,'Spezifische Werte'!$B$2:$C$4002,2,FALSE)</f>
        <v>7.595217950017582E-4</v>
      </c>
      <c r="L4065" s="25">
        <f t="shared" si="574"/>
        <v>1.5190435900035164</v>
      </c>
      <c r="R4065" s="25">
        <v>4063</v>
      </c>
      <c r="S4065" s="25">
        <v>4062</v>
      </c>
      <c r="T4065" s="25">
        <f t="shared" si="578"/>
        <v>0.21201452653164604</v>
      </c>
      <c r="U4065" s="25">
        <f t="shared" si="575"/>
        <v>0.21609005654711874</v>
      </c>
      <c r="W4065" s="17">
        <f>Eingabe!H4066</f>
        <v>218</v>
      </c>
      <c r="X4065" s="17">
        <f t="shared" si="576"/>
        <v>2.1800000000000002</v>
      </c>
      <c r="Y4065" s="17">
        <f t="shared" si="577"/>
        <v>220.00000000000003</v>
      </c>
    </row>
    <row r="4066" spans="1:25" x14ac:dyDescent="0.15">
      <c r="A4066" s="82">
        <f t="shared" si="572"/>
        <v>6</v>
      </c>
      <c r="B4066" s="46">
        <v>43635.291666656813</v>
      </c>
      <c r="C4066" s="47">
        <f>Eingabe!G4067</f>
        <v>1.6</v>
      </c>
      <c r="D4066" s="77">
        <v>4066</v>
      </c>
      <c r="E4066" s="47"/>
      <c r="F4066" s="25">
        <f t="shared" si="570"/>
        <v>2.39</v>
      </c>
      <c r="G4066" s="25">
        <f>VLOOKUP(F4066,'Spezifische Werte'!$B$2:$C$4002,2,FALSE)</f>
        <v>1.6182188036419766E-3</v>
      </c>
      <c r="H4066" s="25">
        <f t="shared" si="573"/>
        <v>3.2364376072839534</v>
      </c>
      <c r="J4066" s="25">
        <f t="shared" si="571"/>
        <v>2.4</v>
      </c>
      <c r="K4066" s="25">
        <f>VLOOKUP(J4066,'Spezifische Werte'!$B$2:$C$4002,2,FALSE)</f>
        <v>1.6560687882273774E-3</v>
      </c>
      <c r="L4066" s="25">
        <f t="shared" si="574"/>
        <v>3.3121375764547549</v>
      </c>
      <c r="R4066" s="25">
        <v>4064</v>
      </c>
      <c r="S4066" s="25">
        <v>4063</v>
      </c>
      <c r="T4066" s="25">
        <f t="shared" si="578"/>
        <v>0.21201452653164604</v>
      </c>
      <c r="U4066" s="25">
        <f t="shared" si="575"/>
        <v>0.21609005654711874</v>
      </c>
      <c r="W4066" s="17">
        <f>Eingabe!H4067</f>
        <v>220</v>
      </c>
      <c r="X4066" s="17">
        <f t="shared" si="576"/>
        <v>2.2000000000000002</v>
      </c>
      <c r="Y4066" s="17">
        <f t="shared" si="577"/>
        <v>220.00000000000003</v>
      </c>
    </row>
    <row r="4067" spans="1:25" x14ac:dyDescent="0.15">
      <c r="A4067" s="82">
        <f t="shared" si="572"/>
        <v>6</v>
      </c>
      <c r="B4067" s="46">
        <v>43635.333333323477</v>
      </c>
      <c r="C4067" s="47">
        <f>Eingabe!G4068</f>
        <v>2.1</v>
      </c>
      <c r="D4067" s="77">
        <v>4067</v>
      </c>
      <c r="E4067" s="47"/>
      <c r="F4067" s="25">
        <f t="shared" si="570"/>
        <v>3.13</v>
      </c>
      <c r="G4067" s="25">
        <f>VLOOKUP(F4067,'Spezifische Werte'!$B$2:$C$4002,2,FALSE)</f>
        <v>1.0589326186624812E-2</v>
      </c>
      <c r="H4067" s="25">
        <f t="shared" si="573"/>
        <v>21.178652373249626</v>
      </c>
      <c r="J4067" s="25">
        <f t="shared" si="571"/>
        <v>3.15</v>
      </c>
      <c r="K4067" s="25">
        <f>VLOOKUP(J4067,'Spezifische Werte'!$B$2:$C$4002,2,FALSE)</f>
        <v>1.1019016897018549E-2</v>
      </c>
      <c r="L4067" s="25">
        <f t="shared" si="574"/>
        <v>22.038033794037098</v>
      </c>
      <c r="R4067" s="25">
        <v>4065</v>
      </c>
      <c r="S4067" s="25">
        <v>4064</v>
      </c>
      <c r="T4067" s="25">
        <f t="shared" si="578"/>
        <v>0.21201452653164604</v>
      </c>
      <c r="U4067" s="25">
        <f t="shared" si="575"/>
        <v>0.21609005654711874</v>
      </c>
      <c r="W4067" s="17">
        <f>Eingabe!H4068</f>
        <v>240</v>
      </c>
      <c r="X4067" s="17">
        <f t="shared" si="576"/>
        <v>2.4</v>
      </c>
      <c r="Y4067" s="17">
        <f t="shared" si="577"/>
        <v>240</v>
      </c>
    </row>
    <row r="4068" spans="1:25" x14ac:dyDescent="0.15">
      <c r="A4068" s="82">
        <f t="shared" si="572"/>
        <v>6</v>
      </c>
      <c r="B4068" s="46">
        <v>43635.374999990141</v>
      </c>
      <c r="C4068" s="47">
        <f>Eingabe!G4069</f>
        <v>3.8</v>
      </c>
      <c r="D4068" s="77">
        <v>4068</v>
      </c>
      <c r="E4068" s="47"/>
      <c r="F4068" s="25">
        <f t="shared" si="570"/>
        <v>5.67</v>
      </c>
      <c r="G4068" s="25">
        <f>VLOOKUP(F4068,'Spezifische Werte'!$B$2:$C$4002,2,FALSE)</f>
        <v>0.13840049448137109</v>
      </c>
      <c r="H4068" s="25">
        <f t="shared" si="573"/>
        <v>276.80098896274217</v>
      </c>
      <c r="J4068" s="25">
        <f t="shared" si="571"/>
        <v>5.7</v>
      </c>
      <c r="K4068" s="25">
        <f>VLOOKUP(J4068,'Spezifische Werte'!$B$2:$C$4002,2,FALSE)</f>
        <v>0.14069825500153915</v>
      </c>
      <c r="L4068" s="25">
        <f t="shared" si="574"/>
        <v>281.39651000307828</v>
      </c>
      <c r="R4068" s="25">
        <v>4066</v>
      </c>
      <c r="S4068" s="25">
        <v>4065</v>
      </c>
      <c r="T4068" s="25">
        <f t="shared" si="578"/>
        <v>0.21201452653164604</v>
      </c>
      <c r="U4068" s="25">
        <f t="shared" si="575"/>
        <v>0.21609005654711874</v>
      </c>
      <c r="W4068" s="17">
        <f>Eingabe!H4069</f>
        <v>241</v>
      </c>
      <c r="X4068" s="17">
        <f t="shared" si="576"/>
        <v>2.41</v>
      </c>
      <c r="Y4068" s="17">
        <f t="shared" si="577"/>
        <v>240</v>
      </c>
    </row>
    <row r="4069" spans="1:25" x14ac:dyDescent="0.15">
      <c r="A4069" s="82">
        <f t="shared" si="572"/>
        <v>6</v>
      </c>
      <c r="B4069" s="46">
        <v>43635.416666656805</v>
      </c>
      <c r="C4069" s="47">
        <f>Eingabe!G4070</f>
        <v>3.5</v>
      </c>
      <c r="D4069" s="77">
        <v>4069</v>
      </c>
      <c r="E4069" s="47"/>
      <c r="F4069" s="25">
        <f t="shared" si="570"/>
        <v>5.22</v>
      </c>
      <c r="G4069" s="25">
        <f>VLOOKUP(F4069,'Spezifische Werte'!$B$2:$C$4002,2,FALSE)</f>
        <v>0.10600726326582303</v>
      </c>
      <c r="H4069" s="25">
        <f t="shared" si="573"/>
        <v>212.01452653164606</v>
      </c>
      <c r="J4069" s="25">
        <f t="shared" si="571"/>
        <v>5.25</v>
      </c>
      <c r="K4069" s="25">
        <f>VLOOKUP(J4069,'Spezifische Werte'!$B$2:$C$4002,2,FALSE)</f>
        <v>0.10804502827355937</v>
      </c>
      <c r="L4069" s="25">
        <f t="shared" si="574"/>
        <v>216.09005654711873</v>
      </c>
      <c r="R4069" s="25">
        <v>4067</v>
      </c>
      <c r="S4069" s="25">
        <v>4066</v>
      </c>
      <c r="T4069" s="25">
        <f t="shared" si="578"/>
        <v>0.21201452653164604</v>
      </c>
      <c r="U4069" s="25">
        <f t="shared" si="575"/>
        <v>0.21609005654711874</v>
      </c>
      <c r="W4069" s="17">
        <f>Eingabe!H4070</f>
        <v>233</v>
      </c>
      <c r="X4069" s="17">
        <f t="shared" si="576"/>
        <v>2.33</v>
      </c>
      <c r="Y4069" s="17">
        <f t="shared" si="577"/>
        <v>229.99999999999997</v>
      </c>
    </row>
    <row r="4070" spans="1:25" x14ac:dyDescent="0.15">
      <c r="A4070" s="82">
        <f t="shared" si="572"/>
        <v>6</v>
      </c>
      <c r="B4070" s="46">
        <v>43635.45833332347</v>
      </c>
      <c r="C4070" s="47">
        <f>Eingabe!G4071</f>
        <v>3.8</v>
      </c>
      <c r="D4070" s="77">
        <v>4070</v>
      </c>
      <c r="E4070" s="47"/>
      <c r="F4070" s="25">
        <f t="shared" si="570"/>
        <v>5.67</v>
      </c>
      <c r="G4070" s="25">
        <f>VLOOKUP(F4070,'Spezifische Werte'!$B$2:$C$4002,2,FALSE)</f>
        <v>0.13840049448137109</v>
      </c>
      <c r="H4070" s="25">
        <f t="shared" si="573"/>
        <v>276.80098896274217</v>
      </c>
      <c r="J4070" s="25">
        <f t="shared" si="571"/>
        <v>5.7</v>
      </c>
      <c r="K4070" s="25">
        <f>VLOOKUP(J4070,'Spezifische Werte'!$B$2:$C$4002,2,FALSE)</f>
        <v>0.14069825500153915</v>
      </c>
      <c r="L4070" s="25">
        <f t="shared" si="574"/>
        <v>281.39651000307828</v>
      </c>
      <c r="R4070" s="25">
        <v>4068</v>
      </c>
      <c r="S4070" s="25">
        <v>4067</v>
      </c>
      <c r="T4070" s="25">
        <f t="shared" si="578"/>
        <v>0.21201452653164604</v>
      </c>
      <c r="U4070" s="25">
        <f t="shared" si="575"/>
        <v>0.21609005654711874</v>
      </c>
      <c r="W4070" s="17">
        <f>Eingabe!H4071</f>
        <v>229</v>
      </c>
      <c r="X4070" s="17">
        <f t="shared" si="576"/>
        <v>2.29</v>
      </c>
      <c r="Y4070" s="17">
        <f t="shared" si="577"/>
        <v>229.99999999999997</v>
      </c>
    </row>
    <row r="4071" spans="1:25" x14ac:dyDescent="0.15">
      <c r="A4071" s="82">
        <f t="shared" si="572"/>
        <v>6</v>
      </c>
      <c r="B4071" s="46">
        <v>43635.499999990134</v>
      </c>
      <c r="C4071" s="47">
        <f>Eingabe!G4072</f>
        <v>3.1</v>
      </c>
      <c r="D4071" s="77">
        <v>4071</v>
      </c>
      <c r="E4071" s="47"/>
      <c r="F4071" s="25">
        <f t="shared" si="570"/>
        <v>4.62</v>
      </c>
      <c r="G4071" s="25">
        <f>VLOOKUP(F4071,'Spezifische Werte'!$B$2:$C$4002,2,FALSE)</f>
        <v>7.0834307543363312E-2</v>
      </c>
      <c r="H4071" s="25">
        <f t="shared" si="573"/>
        <v>141.66861508672662</v>
      </c>
      <c r="J4071" s="25">
        <f t="shared" si="571"/>
        <v>4.6500000000000004</v>
      </c>
      <c r="K4071" s="25">
        <f>VLOOKUP(J4071,'Spezifische Werte'!$B$2:$C$4002,2,FALSE)</f>
        <v>7.2366311882592071E-2</v>
      </c>
      <c r="L4071" s="25">
        <f t="shared" si="574"/>
        <v>144.73262376518414</v>
      </c>
      <c r="R4071" s="25">
        <v>4069</v>
      </c>
      <c r="S4071" s="25">
        <v>4068</v>
      </c>
      <c r="T4071" s="25">
        <f t="shared" si="578"/>
        <v>0.21201452653164604</v>
      </c>
      <c r="U4071" s="25">
        <f t="shared" si="575"/>
        <v>0.21609005654711874</v>
      </c>
      <c r="W4071" s="17">
        <f>Eingabe!H4072</f>
        <v>232</v>
      </c>
      <c r="X4071" s="17">
        <f t="shared" si="576"/>
        <v>2.3199999999999998</v>
      </c>
      <c r="Y4071" s="17">
        <f t="shared" si="577"/>
        <v>229.99999999999997</v>
      </c>
    </row>
    <row r="4072" spans="1:25" x14ac:dyDescent="0.15">
      <c r="A4072" s="82">
        <f t="shared" si="572"/>
        <v>6</v>
      </c>
      <c r="B4072" s="46">
        <v>43635.541666656798</v>
      </c>
      <c r="C4072" s="47">
        <f>Eingabe!G4073</f>
        <v>5</v>
      </c>
      <c r="D4072" s="77">
        <v>4072</v>
      </c>
      <c r="E4072" s="47"/>
      <c r="F4072" s="25">
        <f t="shared" si="570"/>
        <v>7.46</v>
      </c>
      <c r="G4072" s="25">
        <f>VLOOKUP(F4072,'Spezifische Werte'!$B$2:$C$4002,2,FALSE)</f>
        <v>0.33294203068553224</v>
      </c>
      <c r="H4072" s="25">
        <f t="shared" si="573"/>
        <v>665.88406137106449</v>
      </c>
      <c r="J4072" s="25">
        <f t="shared" si="571"/>
        <v>7.5</v>
      </c>
      <c r="K4072" s="25">
        <f>VLOOKUP(J4072,'Spezifische Werte'!$B$2:$C$4002,2,FALSE)</f>
        <v>0.33853673002168488</v>
      </c>
      <c r="L4072" s="25">
        <f t="shared" si="574"/>
        <v>677.07346004336978</v>
      </c>
      <c r="R4072" s="25">
        <v>4070</v>
      </c>
      <c r="S4072" s="25">
        <v>4069</v>
      </c>
      <c r="T4072" s="25">
        <f t="shared" si="578"/>
        <v>0.21201452653164604</v>
      </c>
      <c r="U4072" s="25">
        <f t="shared" si="575"/>
        <v>0.21609005654711874</v>
      </c>
      <c r="W4072" s="17">
        <f>Eingabe!H4073</f>
        <v>227</v>
      </c>
      <c r="X4072" s="17">
        <f t="shared" si="576"/>
        <v>2.27</v>
      </c>
      <c r="Y4072" s="17">
        <f t="shared" si="577"/>
        <v>229.99999999999997</v>
      </c>
    </row>
    <row r="4073" spans="1:25" x14ac:dyDescent="0.15">
      <c r="A4073" s="82">
        <f t="shared" si="572"/>
        <v>6</v>
      </c>
      <c r="B4073" s="46">
        <v>43635.583333323462</v>
      </c>
      <c r="C4073" s="47">
        <f>Eingabe!G4074</f>
        <v>5.8</v>
      </c>
      <c r="D4073" s="77">
        <v>4073</v>
      </c>
      <c r="E4073" s="47"/>
      <c r="F4073" s="25">
        <f t="shared" si="570"/>
        <v>8.65</v>
      </c>
      <c r="G4073" s="25">
        <f>VLOOKUP(F4073,'Spezifische Werte'!$B$2:$C$4002,2,FALSE)</f>
        <v>0.52059998612319236</v>
      </c>
      <c r="H4073" s="25">
        <f t="shared" si="573"/>
        <v>1041.1999722463847</v>
      </c>
      <c r="J4073" s="25">
        <f t="shared" si="571"/>
        <v>8.6999999999999993</v>
      </c>
      <c r="K4073" s="25">
        <f>VLOOKUP(J4073,'Spezifische Werte'!$B$2:$C$4002,2,FALSE)</f>
        <v>0.52924251604798966</v>
      </c>
      <c r="L4073" s="25">
        <f t="shared" si="574"/>
        <v>1058.4850320959792</v>
      </c>
      <c r="R4073" s="25">
        <v>4071</v>
      </c>
      <c r="S4073" s="25">
        <v>4070</v>
      </c>
      <c r="T4073" s="25">
        <f t="shared" si="578"/>
        <v>0.21201452653164604</v>
      </c>
      <c r="U4073" s="25">
        <f t="shared" si="575"/>
        <v>0.21609005654711874</v>
      </c>
      <c r="W4073" s="17">
        <f>Eingabe!H4074</f>
        <v>238</v>
      </c>
      <c r="X4073" s="17">
        <f t="shared" si="576"/>
        <v>2.38</v>
      </c>
      <c r="Y4073" s="17">
        <f t="shared" si="577"/>
        <v>240</v>
      </c>
    </row>
    <row r="4074" spans="1:25" x14ac:dyDescent="0.15">
      <c r="A4074" s="82">
        <f t="shared" si="572"/>
        <v>6</v>
      </c>
      <c r="B4074" s="46">
        <v>43635.624999990127</v>
      </c>
      <c r="C4074" s="47">
        <f>Eingabe!G4075</f>
        <v>5.4</v>
      </c>
      <c r="D4074" s="77">
        <v>4074</v>
      </c>
      <c r="E4074" s="47"/>
      <c r="F4074" s="25">
        <f t="shared" si="570"/>
        <v>8.06</v>
      </c>
      <c r="G4074" s="25">
        <f>VLOOKUP(F4074,'Spezifische Werte'!$B$2:$C$4002,2,FALSE)</f>
        <v>0.42239374838249216</v>
      </c>
      <c r="H4074" s="25">
        <f t="shared" si="573"/>
        <v>844.78749676498433</v>
      </c>
      <c r="J4074" s="25">
        <f t="shared" si="571"/>
        <v>8.1</v>
      </c>
      <c r="K4074" s="25">
        <f>VLOOKUP(J4074,'Spezifische Werte'!$B$2:$C$4002,2,FALSE)</f>
        <v>0.428769385012092</v>
      </c>
      <c r="L4074" s="25">
        <f t="shared" si="574"/>
        <v>857.53877002418403</v>
      </c>
      <c r="R4074" s="25">
        <v>4072</v>
      </c>
      <c r="S4074" s="25">
        <v>4071</v>
      </c>
      <c r="T4074" s="25">
        <f t="shared" si="578"/>
        <v>0.21201452653164604</v>
      </c>
      <c r="U4074" s="25">
        <f t="shared" si="575"/>
        <v>0.21609005654711874</v>
      </c>
      <c r="W4074" s="17">
        <f>Eingabe!H4075</f>
        <v>233</v>
      </c>
      <c r="X4074" s="17">
        <f t="shared" si="576"/>
        <v>2.33</v>
      </c>
      <c r="Y4074" s="17">
        <f t="shared" si="577"/>
        <v>229.99999999999997</v>
      </c>
    </row>
    <row r="4075" spans="1:25" x14ac:dyDescent="0.15">
      <c r="A4075" s="82">
        <f t="shared" si="572"/>
        <v>6</v>
      </c>
      <c r="B4075" s="46">
        <v>43635.666666656791</v>
      </c>
      <c r="C4075" s="47">
        <f>Eingabe!G4076</f>
        <v>4.9000000000000004</v>
      </c>
      <c r="D4075" s="77">
        <v>4075</v>
      </c>
      <c r="E4075" s="47"/>
      <c r="F4075" s="25">
        <f t="shared" si="570"/>
        <v>7.31</v>
      </c>
      <c r="G4075" s="25">
        <f>VLOOKUP(F4075,'Spezifische Werte'!$B$2:$C$4002,2,FALSE)</f>
        <v>0.3124426167174133</v>
      </c>
      <c r="H4075" s="25">
        <f t="shared" si="573"/>
        <v>624.88523343482666</v>
      </c>
      <c r="J4075" s="25">
        <f t="shared" si="571"/>
        <v>7.35</v>
      </c>
      <c r="K4075" s="25">
        <f>VLOOKUP(J4075,'Spezifische Werte'!$B$2:$C$4002,2,FALSE)</f>
        <v>0.31783439487629789</v>
      </c>
      <c r="L4075" s="25">
        <f t="shared" si="574"/>
        <v>635.66878975259579</v>
      </c>
      <c r="R4075" s="25">
        <v>4073</v>
      </c>
      <c r="S4075" s="25">
        <v>4072</v>
      </c>
      <c r="T4075" s="25">
        <f t="shared" si="578"/>
        <v>0.21201452653164604</v>
      </c>
      <c r="U4075" s="25">
        <f t="shared" si="575"/>
        <v>0.21609005654711874</v>
      </c>
      <c r="W4075" s="17">
        <f>Eingabe!H4076</f>
        <v>239</v>
      </c>
      <c r="X4075" s="17">
        <f t="shared" si="576"/>
        <v>2.39</v>
      </c>
      <c r="Y4075" s="17">
        <f t="shared" si="577"/>
        <v>240</v>
      </c>
    </row>
    <row r="4076" spans="1:25" x14ac:dyDescent="0.15">
      <c r="A4076" s="82">
        <f t="shared" si="572"/>
        <v>6</v>
      </c>
      <c r="B4076" s="46">
        <v>43635.708333323455</v>
      </c>
      <c r="C4076" s="47">
        <f>Eingabe!G4077</f>
        <v>4.2</v>
      </c>
      <c r="D4076" s="77">
        <v>4076</v>
      </c>
      <c r="E4076" s="47"/>
      <c r="F4076" s="25">
        <f t="shared" si="570"/>
        <v>6.27</v>
      </c>
      <c r="G4076" s="25">
        <f>VLOOKUP(F4076,'Spezifische Werte'!$B$2:$C$4002,2,FALSE)</f>
        <v>0.19098980973438914</v>
      </c>
      <c r="H4076" s="25">
        <f t="shared" si="573"/>
        <v>381.97961946877831</v>
      </c>
      <c r="J4076" s="25">
        <f t="shared" si="571"/>
        <v>6.3</v>
      </c>
      <c r="K4076" s="25">
        <f>VLOOKUP(J4076,'Spezifische Werte'!$B$2:$C$4002,2,FALSE)</f>
        <v>0.19401976060055698</v>
      </c>
      <c r="L4076" s="25">
        <f t="shared" si="574"/>
        <v>388.03952120111398</v>
      </c>
      <c r="R4076" s="25">
        <v>4074</v>
      </c>
      <c r="S4076" s="25">
        <v>4073</v>
      </c>
      <c r="T4076" s="25">
        <f t="shared" si="578"/>
        <v>0.21201452653164604</v>
      </c>
      <c r="U4076" s="25">
        <f t="shared" si="575"/>
        <v>0.21609005654711874</v>
      </c>
      <c r="W4076" s="17">
        <f>Eingabe!H4077</f>
        <v>208</v>
      </c>
      <c r="X4076" s="17">
        <f t="shared" si="576"/>
        <v>2.08</v>
      </c>
      <c r="Y4076" s="17">
        <f t="shared" si="577"/>
        <v>210</v>
      </c>
    </row>
    <row r="4077" spans="1:25" x14ac:dyDescent="0.15">
      <c r="A4077" s="82">
        <f t="shared" si="572"/>
        <v>6</v>
      </c>
      <c r="B4077" s="46">
        <v>43635.749999990119</v>
      </c>
      <c r="C4077" s="47">
        <f>Eingabe!G4078</f>
        <v>3.5</v>
      </c>
      <c r="D4077" s="77">
        <v>4077</v>
      </c>
      <c r="E4077" s="47"/>
      <c r="F4077" s="25">
        <f t="shared" si="570"/>
        <v>5.22</v>
      </c>
      <c r="G4077" s="25">
        <f>VLOOKUP(F4077,'Spezifische Werte'!$B$2:$C$4002,2,FALSE)</f>
        <v>0.10600726326582303</v>
      </c>
      <c r="H4077" s="25">
        <f t="shared" si="573"/>
        <v>212.01452653164606</v>
      </c>
      <c r="J4077" s="25">
        <f t="shared" si="571"/>
        <v>5.25</v>
      </c>
      <c r="K4077" s="25">
        <f>VLOOKUP(J4077,'Spezifische Werte'!$B$2:$C$4002,2,FALSE)</f>
        <v>0.10804502827355937</v>
      </c>
      <c r="L4077" s="25">
        <f t="shared" si="574"/>
        <v>216.09005654711873</v>
      </c>
      <c r="R4077" s="25">
        <v>4075</v>
      </c>
      <c r="S4077" s="25">
        <v>4074</v>
      </c>
      <c r="T4077" s="25">
        <f t="shared" si="578"/>
        <v>0.21201452653164604</v>
      </c>
      <c r="U4077" s="25">
        <f t="shared" si="575"/>
        <v>0.21609005654711874</v>
      </c>
      <c r="W4077" s="17">
        <f>Eingabe!H4078</f>
        <v>227</v>
      </c>
      <c r="X4077" s="17">
        <f t="shared" si="576"/>
        <v>2.27</v>
      </c>
      <c r="Y4077" s="17">
        <f t="shared" si="577"/>
        <v>229.99999999999997</v>
      </c>
    </row>
    <row r="4078" spans="1:25" x14ac:dyDescent="0.15">
      <c r="A4078" s="82">
        <f t="shared" si="572"/>
        <v>6</v>
      </c>
      <c r="B4078" s="46">
        <v>43635.791666656783</v>
      </c>
      <c r="C4078" s="47">
        <f>Eingabe!G4079</f>
        <v>3.6</v>
      </c>
      <c r="D4078" s="77">
        <v>4078</v>
      </c>
      <c r="E4078" s="47"/>
      <c r="F4078" s="25">
        <f t="shared" si="570"/>
        <v>5.37</v>
      </c>
      <c r="G4078" s="25">
        <f>VLOOKUP(F4078,'Spezifische Werte'!$B$2:$C$4002,2,FALSE)</f>
        <v>0.11640095819454216</v>
      </c>
      <c r="H4078" s="25">
        <f t="shared" si="573"/>
        <v>232.80191638908431</v>
      </c>
      <c r="J4078" s="25">
        <f t="shared" si="571"/>
        <v>5.4</v>
      </c>
      <c r="K4078" s="25">
        <f>VLOOKUP(J4078,'Spezifische Werte'!$B$2:$C$4002,2,FALSE)</f>
        <v>0.11853513474534576</v>
      </c>
      <c r="L4078" s="25">
        <f t="shared" si="574"/>
        <v>237.07026949069152</v>
      </c>
      <c r="R4078" s="25">
        <v>4076</v>
      </c>
      <c r="S4078" s="25">
        <v>4075</v>
      </c>
      <c r="T4078" s="25">
        <f t="shared" si="578"/>
        <v>0.21201452653164604</v>
      </c>
      <c r="U4078" s="25">
        <f t="shared" si="575"/>
        <v>0.21609005654711874</v>
      </c>
      <c r="W4078" s="17">
        <f>Eingabe!H4079</f>
        <v>240</v>
      </c>
      <c r="X4078" s="17">
        <f t="shared" si="576"/>
        <v>2.4</v>
      </c>
      <c r="Y4078" s="17">
        <f t="shared" si="577"/>
        <v>240</v>
      </c>
    </row>
    <row r="4079" spans="1:25" x14ac:dyDescent="0.15">
      <c r="A4079" s="82">
        <f t="shared" si="572"/>
        <v>6</v>
      </c>
      <c r="B4079" s="46">
        <v>43635.833333323448</v>
      </c>
      <c r="C4079" s="47">
        <f>Eingabe!G4080</f>
        <v>3.1</v>
      </c>
      <c r="D4079" s="77">
        <v>4079</v>
      </c>
      <c r="E4079" s="47"/>
      <c r="F4079" s="25">
        <f t="shared" si="570"/>
        <v>4.62</v>
      </c>
      <c r="G4079" s="25">
        <f>VLOOKUP(F4079,'Spezifische Werte'!$B$2:$C$4002,2,FALSE)</f>
        <v>7.0834307543363312E-2</v>
      </c>
      <c r="H4079" s="25">
        <f t="shared" si="573"/>
        <v>141.66861508672662</v>
      </c>
      <c r="J4079" s="25">
        <f t="shared" si="571"/>
        <v>4.6500000000000004</v>
      </c>
      <c r="K4079" s="25">
        <f>VLOOKUP(J4079,'Spezifische Werte'!$B$2:$C$4002,2,FALSE)</f>
        <v>7.2366311882592071E-2</v>
      </c>
      <c r="L4079" s="25">
        <f t="shared" si="574"/>
        <v>144.73262376518414</v>
      </c>
      <c r="R4079" s="25">
        <v>4077</v>
      </c>
      <c r="S4079" s="25">
        <v>4076</v>
      </c>
      <c r="T4079" s="25">
        <f t="shared" si="578"/>
        <v>0.21201452653164604</v>
      </c>
      <c r="U4079" s="25">
        <f t="shared" si="575"/>
        <v>0.21609005654711874</v>
      </c>
      <c r="W4079" s="17">
        <f>Eingabe!H4080</f>
        <v>256</v>
      </c>
      <c r="X4079" s="17">
        <f t="shared" si="576"/>
        <v>2.56</v>
      </c>
      <c r="Y4079" s="17">
        <f t="shared" si="577"/>
        <v>260</v>
      </c>
    </row>
    <row r="4080" spans="1:25" x14ac:dyDescent="0.15">
      <c r="A4080" s="82">
        <f t="shared" si="572"/>
        <v>6</v>
      </c>
      <c r="B4080" s="46">
        <v>43635.874999990112</v>
      </c>
      <c r="C4080" s="47">
        <f>Eingabe!G4081</f>
        <v>2.8</v>
      </c>
      <c r="D4080" s="77">
        <v>4080</v>
      </c>
      <c r="E4080" s="47"/>
      <c r="F4080" s="25">
        <f t="shared" si="570"/>
        <v>4.18</v>
      </c>
      <c r="G4080" s="25">
        <f>VLOOKUP(F4080,'Spezifische Werte'!$B$2:$C$4002,2,FALSE)</f>
        <v>4.9643016475870723E-2</v>
      </c>
      <c r="H4080" s="25">
        <f t="shared" si="573"/>
        <v>99.286032951741447</v>
      </c>
      <c r="J4080" s="25">
        <f t="shared" si="571"/>
        <v>4.2</v>
      </c>
      <c r="K4080" s="25">
        <f>VLOOKUP(J4080,'Spezifische Werte'!$B$2:$C$4002,2,FALSE)</f>
        <v>5.0575500247497268E-2</v>
      </c>
      <c r="L4080" s="25">
        <f t="shared" si="574"/>
        <v>101.15100049499453</v>
      </c>
      <c r="R4080" s="25">
        <v>4078</v>
      </c>
      <c r="S4080" s="25">
        <v>4077</v>
      </c>
      <c r="T4080" s="25">
        <f t="shared" si="578"/>
        <v>0.21201452653164604</v>
      </c>
      <c r="U4080" s="25">
        <f t="shared" si="575"/>
        <v>0.21609005654711874</v>
      </c>
      <c r="W4080" s="17">
        <f>Eingabe!H4081</f>
        <v>255</v>
      </c>
      <c r="X4080" s="17">
        <f t="shared" si="576"/>
        <v>2.5499999999999998</v>
      </c>
      <c r="Y4080" s="17">
        <f t="shared" si="577"/>
        <v>260</v>
      </c>
    </row>
    <row r="4081" spans="1:25" x14ac:dyDescent="0.15">
      <c r="A4081" s="82">
        <f t="shared" si="572"/>
        <v>6</v>
      </c>
      <c r="B4081" s="46">
        <v>43635.916666656776</v>
      </c>
      <c r="C4081" s="47">
        <f>Eingabe!G4082</f>
        <v>3.1</v>
      </c>
      <c r="D4081" s="77">
        <v>4081</v>
      </c>
      <c r="E4081" s="47"/>
      <c r="F4081" s="25">
        <f t="shared" si="570"/>
        <v>4.62</v>
      </c>
      <c r="G4081" s="25">
        <f>VLOOKUP(F4081,'Spezifische Werte'!$B$2:$C$4002,2,FALSE)</f>
        <v>7.0834307543363312E-2</v>
      </c>
      <c r="H4081" s="25">
        <f t="shared" si="573"/>
        <v>141.66861508672662</v>
      </c>
      <c r="J4081" s="25">
        <f t="shared" si="571"/>
        <v>4.6500000000000004</v>
      </c>
      <c r="K4081" s="25">
        <f>VLOOKUP(J4081,'Spezifische Werte'!$B$2:$C$4002,2,FALSE)</f>
        <v>7.2366311882592071E-2</v>
      </c>
      <c r="L4081" s="25">
        <f t="shared" si="574"/>
        <v>144.73262376518414</v>
      </c>
      <c r="R4081" s="25">
        <v>4079</v>
      </c>
      <c r="S4081" s="25">
        <v>4078</v>
      </c>
      <c r="T4081" s="25">
        <f t="shared" si="578"/>
        <v>0.21201452653164604</v>
      </c>
      <c r="U4081" s="25">
        <f t="shared" si="575"/>
        <v>0.21609005654711874</v>
      </c>
      <c r="W4081" s="17">
        <f>Eingabe!H4082</f>
        <v>252</v>
      </c>
      <c r="X4081" s="17">
        <f t="shared" si="576"/>
        <v>2.52</v>
      </c>
      <c r="Y4081" s="17">
        <f t="shared" si="577"/>
        <v>250</v>
      </c>
    </row>
    <row r="4082" spans="1:25" x14ac:dyDescent="0.15">
      <c r="A4082" s="82">
        <f t="shared" si="572"/>
        <v>6</v>
      </c>
      <c r="B4082" s="46">
        <v>43635.95833332344</v>
      </c>
      <c r="C4082" s="47">
        <f>Eingabe!G4083</f>
        <v>2.8</v>
      </c>
      <c r="D4082" s="77">
        <v>4082</v>
      </c>
      <c r="E4082" s="47"/>
      <c r="F4082" s="25">
        <f t="shared" si="570"/>
        <v>4.18</v>
      </c>
      <c r="G4082" s="25">
        <f>VLOOKUP(F4082,'Spezifische Werte'!$B$2:$C$4002,2,FALSE)</f>
        <v>4.9643016475870723E-2</v>
      </c>
      <c r="H4082" s="25">
        <f t="shared" si="573"/>
        <v>99.286032951741447</v>
      </c>
      <c r="J4082" s="25">
        <f t="shared" si="571"/>
        <v>4.2</v>
      </c>
      <c r="K4082" s="25">
        <f>VLOOKUP(J4082,'Spezifische Werte'!$B$2:$C$4002,2,FALSE)</f>
        <v>5.0575500247497268E-2</v>
      </c>
      <c r="L4082" s="25">
        <f t="shared" si="574"/>
        <v>101.15100049499453</v>
      </c>
      <c r="R4082" s="25">
        <v>4080</v>
      </c>
      <c r="S4082" s="25">
        <v>4079</v>
      </c>
      <c r="T4082" s="25">
        <f t="shared" si="578"/>
        <v>0.21201452653164604</v>
      </c>
      <c r="U4082" s="25">
        <f t="shared" si="575"/>
        <v>0.21609005654711874</v>
      </c>
      <c r="W4082" s="17">
        <f>Eingabe!H4083</f>
        <v>261</v>
      </c>
      <c r="X4082" s="17">
        <f t="shared" si="576"/>
        <v>2.61</v>
      </c>
      <c r="Y4082" s="17">
        <f t="shared" si="577"/>
        <v>260</v>
      </c>
    </row>
    <row r="4083" spans="1:25" x14ac:dyDescent="0.15">
      <c r="A4083" s="82">
        <f t="shared" si="572"/>
        <v>6</v>
      </c>
      <c r="B4083" s="46">
        <v>43635.999999990105</v>
      </c>
      <c r="C4083" s="47">
        <f>Eingabe!G4084</f>
        <v>2.4</v>
      </c>
      <c r="D4083" s="77">
        <v>4083</v>
      </c>
      <c r="E4083" s="47"/>
      <c r="F4083" s="25">
        <f t="shared" si="570"/>
        <v>3.58</v>
      </c>
      <c r="G4083" s="25">
        <f>VLOOKUP(F4083,'Spezifische Werte'!$B$2:$C$4002,2,FALSE)</f>
        <v>2.2829235995572409E-2</v>
      </c>
      <c r="H4083" s="25">
        <f t="shared" si="573"/>
        <v>45.658471991144815</v>
      </c>
      <c r="J4083" s="25">
        <f t="shared" si="571"/>
        <v>3.6</v>
      </c>
      <c r="K4083" s="25">
        <f>VLOOKUP(J4083,'Spezifische Werte'!$B$2:$C$4002,2,FALSE)</f>
        <v>2.3596471134930203E-2</v>
      </c>
      <c r="L4083" s="25">
        <f t="shared" si="574"/>
        <v>47.19294226986041</v>
      </c>
      <c r="R4083" s="25">
        <v>4081</v>
      </c>
      <c r="S4083" s="25">
        <v>4080</v>
      </c>
      <c r="T4083" s="25">
        <f t="shared" si="578"/>
        <v>0.21201452653164604</v>
      </c>
      <c r="U4083" s="25">
        <f t="shared" si="575"/>
        <v>0.21609005654711874</v>
      </c>
      <c r="W4083" s="17">
        <f>Eingabe!H4084</f>
        <v>260</v>
      </c>
      <c r="X4083" s="17">
        <f t="shared" si="576"/>
        <v>2.6</v>
      </c>
      <c r="Y4083" s="17">
        <f t="shared" si="577"/>
        <v>260</v>
      </c>
    </row>
    <row r="4084" spans="1:25" x14ac:dyDescent="0.15">
      <c r="A4084" s="82">
        <f t="shared" si="572"/>
        <v>6</v>
      </c>
      <c r="B4084" s="46">
        <v>43636.041666656769</v>
      </c>
      <c r="C4084" s="47">
        <f>Eingabe!G4085</f>
        <v>2.9</v>
      </c>
      <c r="D4084" s="77">
        <v>4084</v>
      </c>
      <c r="E4084" s="47"/>
      <c r="F4084" s="25">
        <f t="shared" si="570"/>
        <v>4.33</v>
      </c>
      <c r="G4084" s="25">
        <f>VLOOKUP(F4084,'Spezifische Werte'!$B$2:$C$4002,2,FALSE)</f>
        <v>5.667919590547657E-2</v>
      </c>
      <c r="H4084" s="25">
        <f t="shared" si="573"/>
        <v>113.35839181095314</v>
      </c>
      <c r="J4084" s="25">
        <f t="shared" si="571"/>
        <v>4.3499999999999996</v>
      </c>
      <c r="K4084" s="25">
        <f>VLOOKUP(J4084,'Spezifische Werte'!$B$2:$C$4002,2,FALSE)</f>
        <v>5.7627330651301621E-2</v>
      </c>
      <c r="L4084" s="25">
        <f t="shared" si="574"/>
        <v>115.25466130260324</v>
      </c>
      <c r="R4084" s="25">
        <v>4082</v>
      </c>
      <c r="S4084" s="25">
        <v>4081</v>
      </c>
      <c r="T4084" s="25">
        <f t="shared" si="578"/>
        <v>0.21201452653164604</v>
      </c>
      <c r="U4084" s="25">
        <f t="shared" si="575"/>
        <v>0.21609005654711874</v>
      </c>
      <c r="W4084" s="17">
        <f>Eingabe!H4085</f>
        <v>261</v>
      </c>
      <c r="X4084" s="17">
        <f t="shared" si="576"/>
        <v>2.61</v>
      </c>
      <c r="Y4084" s="17">
        <f t="shared" si="577"/>
        <v>260</v>
      </c>
    </row>
    <row r="4085" spans="1:25" x14ac:dyDescent="0.15">
      <c r="A4085" s="82">
        <f t="shared" si="572"/>
        <v>6</v>
      </c>
      <c r="B4085" s="46">
        <v>43636.083333323433</v>
      </c>
      <c r="C4085" s="47">
        <f>Eingabe!G4086</f>
        <v>2.5</v>
      </c>
      <c r="D4085" s="77">
        <v>4085</v>
      </c>
      <c r="E4085" s="47"/>
      <c r="F4085" s="25">
        <f t="shared" si="570"/>
        <v>3.73</v>
      </c>
      <c r="G4085" s="25">
        <f>VLOOKUP(F4085,'Spezifische Werte'!$B$2:$C$4002,2,FALSE)</f>
        <v>2.895161356886641E-2</v>
      </c>
      <c r="H4085" s="25">
        <f t="shared" si="573"/>
        <v>57.90322713773282</v>
      </c>
      <c r="J4085" s="25">
        <f t="shared" si="571"/>
        <v>3.75</v>
      </c>
      <c r="K4085" s="25">
        <f>VLOOKUP(J4085,'Spezifische Werte'!$B$2:$C$4002,2,FALSE)</f>
        <v>2.9822636466446242E-2</v>
      </c>
      <c r="L4085" s="25">
        <f t="shared" si="574"/>
        <v>59.645272932892482</v>
      </c>
      <c r="R4085" s="25">
        <v>4083</v>
      </c>
      <c r="S4085" s="25">
        <v>4082</v>
      </c>
      <c r="T4085" s="25">
        <f t="shared" si="578"/>
        <v>0.21201452653164604</v>
      </c>
      <c r="U4085" s="25">
        <f t="shared" si="575"/>
        <v>0.21609005654711874</v>
      </c>
      <c r="W4085" s="17">
        <f>Eingabe!H4086</f>
        <v>270</v>
      </c>
      <c r="X4085" s="17">
        <f t="shared" si="576"/>
        <v>2.7</v>
      </c>
      <c r="Y4085" s="17">
        <f t="shared" si="577"/>
        <v>270</v>
      </c>
    </row>
    <row r="4086" spans="1:25" x14ac:dyDescent="0.15">
      <c r="A4086" s="82">
        <f t="shared" si="572"/>
        <v>6</v>
      </c>
      <c r="B4086" s="46">
        <v>43636.124999990097</v>
      </c>
      <c r="C4086" s="47">
        <f>Eingabe!G4087</f>
        <v>2</v>
      </c>
      <c r="D4086" s="77">
        <v>4086</v>
      </c>
      <c r="E4086" s="47"/>
      <c r="F4086" s="25">
        <f t="shared" si="570"/>
        <v>2.98</v>
      </c>
      <c r="G4086" s="25">
        <f>VLOOKUP(F4086,'Spezifische Werte'!$B$2:$C$4002,2,FALSE)</f>
        <v>7.6819067373919353E-3</v>
      </c>
      <c r="H4086" s="25">
        <f t="shared" si="573"/>
        <v>15.363813474783871</v>
      </c>
      <c r="J4086" s="25">
        <f t="shared" si="571"/>
        <v>3</v>
      </c>
      <c r="K4086" s="25">
        <f>VLOOKUP(J4086,'Spezifische Werte'!$B$2:$C$4002,2,FALSE)</f>
        <v>8.0363231384606472E-3</v>
      </c>
      <c r="L4086" s="25">
        <f t="shared" si="574"/>
        <v>16.072646276921294</v>
      </c>
      <c r="R4086" s="25">
        <v>4084</v>
      </c>
      <c r="S4086" s="25">
        <v>4083</v>
      </c>
      <c r="T4086" s="25">
        <f t="shared" si="578"/>
        <v>0.21201452653164604</v>
      </c>
      <c r="U4086" s="25">
        <f t="shared" si="575"/>
        <v>0.21609005654711874</v>
      </c>
      <c r="W4086" s="17">
        <f>Eingabe!H4087</f>
        <v>259</v>
      </c>
      <c r="X4086" s="17">
        <f t="shared" si="576"/>
        <v>2.59</v>
      </c>
      <c r="Y4086" s="17">
        <f t="shared" si="577"/>
        <v>260</v>
      </c>
    </row>
    <row r="4087" spans="1:25" x14ac:dyDescent="0.15">
      <c r="A4087" s="82">
        <f t="shared" si="572"/>
        <v>6</v>
      </c>
      <c r="B4087" s="46">
        <v>43636.166666656762</v>
      </c>
      <c r="C4087" s="47">
        <f>Eingabe!G4088</f>
        <v>1.5</v>
      </c>
      <c r="D4087" s="77">
        <v>4087</v>
      </c>
      <c r="E4087" s="47"/>
      <c r="F4087" s="25">
        <f t="shared" si="570"/>
        <v>2.2400000000000002</v>
      </c>
      <c r="G4087" s="25">
        <f>VLOOKUP(F4087,'Spezifische Werte'!$B$2:$C$4002,2,FALSE)</f>
        <v>1.1193746192255218E-3</v>
      </c>
      <c r="H4087" s="25">
        <f t="shared" si="573"/>
        <v>2.2387492384510437</v>
      </c>
      <c r="J4087" s="25">
        <f t="shared" si="571"/>
        <v>2.25</v>
      </c>
      <c r="K4087" s="25">
        <f>VLOOKUP(J4087,'Spezifische Werte'!$B$2:$C$4002,2,FALSE)</f>
        <v>1.1487981333340618E-3</v>
      </c>
      <c r="L4087" s="25">
        <f t="shared" si="574"/>
        <v>2.2975962666681236</v>
      </c>
      <c r="R4087" s="25">
        <v>4085</v>
      </c>
      <c r="S4087" s="25">
        <v>4084</v>
      </c>
      <c r="T4087" s="25">
        <f t="shared" si="578"/>
        <v>0.21201452653164604</v>
      </c>
      <c r="U4087" s="25">
        <f t="shared" si="575"/>
        <v>0.21609005654711874</v>
      </c>
      <c r="W4087" s="17">
        <f>Eingabe!H4088</f>
        <v>269</v>
      </c>
      <c r="X4087" s="17">
        <f t="shared" si="576"/>
        <v>2.69</v>
      </c>
      <c r="Y4087" s="17">
        <f t="shared" si="577"/>
        <v>270</v>
      </c>
    </row>
    <row r="4088" spans="1:25" x14ac:dyDescent="0.15">
      <c r="A4088" s="82">
        <f t="shared" si="572"/>
        <v>6</v>
      </c>
      <c r="B4088" s="46">
        <v>43636.208333323426</v>
      </c>
      <c r="C4088" s="47">
        <f>Eingabe!G4089</f>
        <v>2.6</v>
      </c>
      <c r="D4088" s="77">
        <v>4088</v>
      </c>
      <c r="E4088" s="47"/>
      <c r="F4088" s="25">
        <f t="shared" si="570"/>
        <v>3.88</v>
      </c>
      <c r="G4088" s="25">
        <f>VLOOKUP(F4088,'Spezifische Werte'!$B$2:$C$4002,2,FALSE)</f>
        <v>3.5689320314118818E-2</v>
      </c>
      <c r="H4088" s="25">
        <f t="shared" si="573"/>
        <v>71.378640628237633</v>
      </c>
      <c r="J4088" s="25">
        <f t="shared" si="571"/>
        <v>3.9</v>
      </c>
      <c r="K4088" s="25">
        <f>VLOOKUP(J4088,'Spezifische Werte'!$B$2:$C$4002,2,FALSE)</f>
        <v>3.6613952811549305E-2</v>
      </c>
      <c r="L4088" s="25">
        <f t="shared" si="574"/>
        <v>73.227905623098607</v>
      </c>
      <c r="R4088" s="25">
        <v>4086</v>
      </c>
      <c r="S4088" s="25">
        <v>4085</v>
      </c>
      <c r="T4088" s="25">
        <f t="shared" si="578"/>
        <v>0.21201452653164604</v>
      </c>
      <c r="U4088" s="25">
        <f t="shared" si="575"/>
        <v>0.21609005654711874</v>
      </c>
      <c r="W4088" s="17">
        <f>Eingabe!H4089</f>
        <v>260</v>
      </c>
      <c r="X4088" s="17">
        <f t="shared" si="576"/>
        <v>2.6</v>
      </c>
      <c r="Y4088" s="17">
        <f t="shared" si="577"/>
        <v>260</v>
      </c>
    </row>
    <row r="4089" spans="1:25" x14ac:dyDescent="0.15">
      <c r="A4089" s="82">
        <f t="shared" si="572"/>
        <v>6</v>
      </c>
      <c r="B4089" s="46">
        <v>43636.24999999009</v>
      </c>
      <c r="C4089" s="47">
        <f>Eingabe!G4090</f>
        <v>3.2</v>
      </c>
      <c r="D4089" s="77">
        <v>4089</v>
      </c>
      <c r="E4089" s="47"/>
      <c r="F4089" s="25">
        <f t="shared" si="570"/>
        <v>4.7699999999999996</v>
      </c>
      <c r="G4089" s="25">
        <f>VLOOKUP(F4089,'Spezifische Werte'!$B$2:$C$4002,2,FALSE)</f>
        <v>7.8679349945367349E-2</v>
      </c>
      <c r="H4089" s="25">
        <f t="shared" si="573"/>
        <v>157.3586998907347</v>
      </c>
      <c r="J4089" s="25">
        <f t="shared" si="571"/>
        <v>4.8</v>
      </c>
      <c r="K4089" s="25">
        <f>VLOOKUP(J4089,'Spezifische Werte'!$B$2:$C$4002,2,FALSE)</f>
        <v>8.0310065544742015E-2</v>
      </c>
      <c r="L4089" s="25">
        <f t="shared" si="574"/>
        <v>160.62013108948403</v>
      </c>
      <c r="R4089" s="25">
        <v>4087</v>
      </c>
      <c r="S4089" s="25">
        <v>4086</v>
      </c>
      <c r="T4089" s="25">
        <f t="shared" si="578"/>
        <v>0.21201452653164604</v>
      </c>
      <c r="U4089" s="25">
        <f t="shared" si="575"/>
        <v>0.21609005654711874</v>
      </c>
      <c r="W4089" s="17">
        <f>Eingabe!H4090</f>
        <v>260</v>
      </c>
      <c r="X4089" s="17">
        <f t="shared" si="576"/>
        <v>2.6</v>
      </c>
      <c r="Y4089" s="17">
        <f t="shared" si="577"/>
        <v>260</v>
      </c>
    </row>
    <row r="4090" spans="1:25" x14ac:dyDescent="0.15">
      <c r="A4090" s="82">
        <f t="shared" si="572"/>
        <v>6</v>
      </c>
      <c r="B4090" s="46">
        <v>43636.291666656754</v>
      </c>
      <c r="C4090" s="47">
        <f>Eingabe!G4091</f>
        <v>3.5</v>
      </c>
      <c r="D4090" s="77">
        <v>4090</v>
      </c>
      <c r="E4090" s="47"/>
      <c r="F4090" s="25">
        <f t="shared" si="570"/>
        <v>5.22</v>
      </c>
      <c r="G4090" s="25">
        <f>VLOOKUP(F4090,'Spezifische Werte'!$B$2:$C$4002,2,FALSE)</f>
        <v>0.10600726326582303</v>
      </c>
      <c r="H4090" s="25">
        <f t="shared" si="573"/>
        <v>212.01452653164606</v>
      </c>
      <c r="J4090" s="25">
        <f t="shared" si="571"/>
        <v>5.25</v>
      </c>
      <c r="K4090" s="25">
        <f>VLOOKUP(J4090,'Spezifische Werte'!$B$2:$C$4002,2,FALSE)</f>
        <v>0.10804502827355937</v>
      </c>
      <c r="L4090" s="25">
        <f t="shared" si="574"/>
        <v>216.09005654711873</v>
      </c>
      <c r="R4090" s="25">
        <v>4088</v>
      </c>
      <c r="S4090" s="25">
        <v>4087</v>
      </c>
      <c r="T4090" s="25">
        <f t="shared" si="578"/>
        <v>0.21201452653164604</v>
      </c>
      <c r="U4090" s="25">
        <f t="shared" si="575"/>
        <v>0.21609005654711874</v>
      </c>
      <c r="W4090" s="17">
        <f>Eingabe!H4091</f>
        <v>260</v>
      </c>
      <c r="X4090" s="17">
        <f t="shared" si="576"/>
        <v>2.6</v>
      </c>
      <c r="Y4090" s="17">
        <f t="shared" si="577"/>
        <v>260</v>
      </c>
    </row>
    <row r="4091" spans="1:25" x14ac:dyDescent="0.15">
      <c r="A4091" s="82">
        <f t="shared" si="572"/>
        <v>6</v>
      </c>
      <c r="B4091" s="46">
        <v>43636.333333323419</v>
      </c>
      <c r="C4091" s="47">
        <f>Eingabe!G4092</f>
        <v>3.7</v>
      </c>
      <c r="D4091" s="77">
        <v>4091</v>
      </c>
      <c r="E4091" s="47"/>
      <c r="F4091" s="25">
        <f t="shared" si="570"/>
        <v>5.52</v>
      </c>
      <c r="G4091" s="25">
        <f>VLOOKUP(F4091,'Spezifische Werte'!$B$2:$C$4002,2,FALSE)</f>
        <v>0.12721663519138685</v>
      </c>
      <c r="H4091" s="25">
        <f t="shared" si="573"/>
        <v>254.43327038277369</v>
      </c>
      <c r="J4091" s="25">
        <f t="shared" si="571"/>
        <v>5.55</v>
      </c>
      <c r="K4091" s="25">
        <f>VLOOKUP(J4091,'Spezifische Werte'!$B$2:$C$4002,2,FALSE)</f>
        <v>0.12941942247043492</v>
      </c>
      <c r="L4091" s="25">
        <f t="shared" si="574"/>
        <v>258.83884494086982</v>
      </c>
      <c r="R4091" s="25">
        <v>4089</v>
      </c>
      <c r="S4091" s="25">
        <v>4088</v>
      </c>
      <c r="T4091" s="25">
        <f t="shared" si="578"/>
        <v>0.21201452653164604</v>
      </c>
      <c r="U4091" s="25">
        <f t="shared" si="575"/>
        <v>0.21609005654711874</v>
      </c>
      <c r="W4091" s="17">
        <f>Eingabe!H4092</f>
        <v>270</v>
      </c>
      <c r="X4091" s="17">
        <f t="shared" si="576"/>
        <v>2.7</v>
      </c>
      <c r="Y4091" s="17">
        <f t="shared" si="577"/>
        <v>270</v>
      </c>
    </row>
    <row r="4092" spans="1:25" x14ac:dyDescent="0.15">
      <c r="A4092" s="82">
        <f t="shared" si="572"/>
        <v>6</v>
      </c>
      <c r="B4092" s="46">
        <v>43636.374999990083</v>
      </c>
      <c r="C4092" s="47">
        <f>Eingabe!G4093</f>
        <v>4.0999999999999996</v>
      </c>
      <c r="D4092" s="77">
        <v>4092</v>
      </c>
      <c r="E4092" s="47"/>
      <c r="F4092" s="25">
        <f t="shared" si="570"/>
        <v>6.12</v>
      </c>
      <c r="G4092" s="25">
        <f>VLOOKUP(F4092,'Spezifische Werte'!$B$2:$C$4002,2,FALSE)</f>
        <v>0.17636813552353289</v>
      </c>
      <c r="H4092" s="25">
        <f t="shared" si="573"/>
        <v>352.73627104706577</v>
      </c>
      <c r="J4092" s="25">
        <f t="shared" si="571"/>
        <v>6.15</v>
      </c>
      <c r="K4092" s="25">
        <f>VLOOKUP(J4092,'Spezifische Werte'!$B$2:$C$4002,2,FALSE)</f>
        <v>0.17921779013058811</v>
      </c>
      <c r="L4092" s="25">
        <f t="shared" si="574"/>
        <v>358.4355802611762</v>
      </c>
      <c r="R4092" s="25">
        <v>4090</v>
      </c>
      <c r="S4092" s="25">
        <v>4089</v>
      </c>
      <c r="T4092" s="25">
        <f t="shared" si="578"/>
        <v>0.21201452653164604</v>
      </c>
      <c r="U4092" s="25">
        <f t="shared" si="575"/>
        <v>0.21609005654711874</v>
      </c>
      <c r="W4092" s="17">
        <f>Eingabe!H4093</f>
        <v>272</v>
      </c>
      <c r="X4092" s="17">
        <f t="shared" si="576"/>
        <v>2.72</v>
      </c>
      <c r="Y4092" s="17">
        <f t="shared" si="577"/>
        <v>270</v>
      </c>
    </row>
    <row r="4093" spans="1:25" x14ac:dyDescent="0.15">
      <c r="A4093" s="82">
        <f t="shared" si="572"/>
        <v>6</v>
      </c>
      <c r="B4093" s="46">
        <v>43636.416666656747</v>
      </c>
      <c r="C4093" s="47">
        <f>Eingabe!G4094</f>
        <v>3.8</v>
      </c>
      <c r="D4093" s="77">
        <v>4093</v>
      </c>
      <c r="E4093" s="47"/>
      <c r="F4093" s="25">
        <f t="shared" si="570"/>
        <v>5.67</v>
      </c>
      <c r="G4093" s="25">
        <f>VLOOKUP(F4093,'Spezifische Werte'!$B$2:$C$4002,2,FALSE)</f>
        <v>0.13840049448137109</v>
      </c>
      <c r="H4093" s="25">
        <f t="shared" si="573"/>
        <v>276.80098896274217</v>
      </c>
      <c r="J4093" s="25">
        <f t="shared" si="571"/>
        <v>5.7</v>
      </c>
      <c r="K4093" s="25">
        <f>VLOOKUP(J4093,'Spezifische Werte'!$B$2:$C$4002,2,FALSE)</f>
        <v>0.14069825500153915</v>
      </c>
      <c r="L4093" s="25">
        <f t="shared" si="574"/>
        <v>281.39651000307828</v>
      </c>
      <c r="R4093" s="25">
        <v>4091</v>
      </c>
      <c r="S4093" s="25">
        <v>4090</v>
      </c>
      <c r="T4093" s="25">
        <f t="shared" si="578"/>
        <v>0.21201452653164604</v>
      </c>
      <c r="U4093" s="25">
        <f t="shared" si="575"/>
        <v>0.21609005654711874</v>
      </c>
      <c r="W4093" s="17">
        <f>Eingabe!H4094</f>
        <v>264</v>
      </c>
      <c r="X4093" s="17">
        <f t="shared" si="576"/>
        <v>2.64</v>
      </c>
      <c r="Y4093" s="17">
        <f t="shared" si="577"/>
        <v>260</v>
      </c>
    </row>
    <row r="4094" spans="1:25" x14ac:dyDescent="0.15">
      <c r="A4094" s="82">
        <f t="shared" si="572"/>
        <v>6</v>
      </c>
      <c r="B4094" s="46">
        <v>43636.458333323411</v>
      </c>
      <c r="C4094" s="47">
        <f>Eingabe!G4095</f>
        <v>4.2</v>
      </c>
      <c r="D4094" s="77">
        <v>4094</v>
      </c>
      <c r="E4094" s="47"/>
      <c r="F4094" s="25">
        <f t="shared" si="570"/>
        <v>6.27</v>
      </c>
      <c r="G4094" s="25">
        <f>VLOOKUP(F4094,'Spezifische Werte'!$B$2:$C$4002,2,FALSE)</f>
        <v>0.19098980973438914</v>
      </c>
      <c r="H4094" s="25">
        <f t="shared" si="573"/>
        <v>381.97961946877831</v>
      </c>
      <c r="J4094" s="25">
        <f t="shared" si="571"/>
        <v>6.3</v>
      </c>
      <c r="K4094" s="25">
        <f>VLOOKUP(J4094,'Spezifische Werte'!$B$2:$C$4002,2,FALSE)</f>
        <v>0.19401976060055698</v>
      </c>
      <c r="L4094" s="25">
        <f t="shared" si="574"/>
        <v>388.03952120111398</v>
      </c>
      <c r="R4094" s="25">
        <v>4092</v>
      </c>
      <c r="S4094" s="25">
        <v>4091</v>
      </c>
      <c r="T4094" s="25">
        <f t="shared" si="578"/>
        <v>0.21201452653164604</v>
      </c>
      <c r="U4094" s="25">
        <f t="shared" si="575"/>
        <v>0.21609005654711874</v>
      </c>
      <c r="W4094" s="17">
        <f>Eingabe!H4095</f>
        <v>277</v>
      </c>
      <c r="X4094" s="17">
        <f t="shared" si="576"/>
        <v>2.77</v>
      </c>
      <c r="Y4094" s="17">
        <f t="shared" si="577"/>
        <v>280</v>
      </c>
    </row>
    <row r="4095" spans="1:25" x14ac:dyDescent="0.15">
      <c r="A4095" s="82">
        <f t="shared" si="572"/>
        <v>6</v>
      </c>
      <c r="B4095" s="46">
        <v>43636.499999990076</v>
      </c>
      <c r="C4095" s="47">
        <f>Eingabe!G4096</f>
        <v>4.7</v>
      </c>
      <c r="D4095" s="77">
        <v>4095</v>
      </c>
      <c r="E4095" s="47"/>
      <c r="F4095" s="25">
        <f t="shared" si="570"/>
        <v>7.01</v>
      </c>
      <c r="G4095" s="25">
        <f>VLOOKUP(F4095,'Spezifische Werte'!$B$2:$C$4002,2,FALSE)</f>
        <v>0.27377270492189271</v>
      </c>
      <c r="H4095" s="25">
        <f t="shared" si="573"/>
        <v>547.54540984378536</v>
      </c>
      <c r="J4095" s="25">
        <f t="shared" si="571"/>
        <v>7.05</v>
      </c>
      <c r="K4095" s="25">
        <f>VLOOKUP(J4095,'Spezifische Werte'!$B$2:$C$4002,2,FALSE)</f>
        <v>0.27874593647894402</v>
      </c>
      <c r="L4095" s="25">
        <f t="shared" si="574"/>
        <v>557.49187295788806</v>
      </c>
      <c r="R4095" s="25">
        <v>4093</v>
      </c>
      <c r="S4095" s="25">
        <v>4092</v>
      </c>
      <c r="T4095" s="25">
        <f t="shared" si="578"/>
        <v>0.21201452653164604</v>
      </c>
      <c r="U4095" s="25">
        <f t="shared" si="575"/>
        <v>0.21609005654711874</v>
      </c>
      <c r="W4095" s="17">
        <f>Eingabe!H4096</f>
        <v>261</v>
      </c>
      <c r="X4095" s="17">
        <f t="shared" si="576"/>
        <v>2.61</v>
      </c>
      <c r="Y4095" s="17">
        <f t="shared" si="577"/>
        <v>260</v>
      </c>
    </row>
    <row r="4096" spans="1:25" x14ac:dyDescent="0.15">
      <c r="A4096" s="82">
        <f t="shared" si="572"/>
        <v>6</v>
      </c>
      <c r="B4096" s="46">
        <v>43636.54166665674</v>
      </c>
      <c r="C4096" s="47">
        <f>Eingabe!G4097</f>
        <v>4.5</v>
      </c>
      <c r="D4096" s="77">
        <v>4096</v>
      </c>
      <c r="E4096" s="47"/>
      <c r="F4096" s="25">
        <f t="shared" si="570"/>
        <v>6.71</v>
      </c>
      <c r="G4096" s="25">
        <f>VLOOKUP(F4096,'Spezifische Werte'!$B$2:$C$4002,2,FALSE)</f>
        <v>0.23821819652236836</v>
      </c>
      <c r="H4096" s="25">
        <f t="shared" si="573"/>
        <v>476.43639304473675</v>
      </c>
      <c r="J4096" s="25">
        <f t="shared" si="571"/>
        <v>6.75</v>
      </c>
      <c r="K4096" s="25">
        <f>VLOOKUP(J4096,'Spezifische Werte'!$B$2:$C$4002,2,FALSE)</f>
        <v>0.24279032681735657</v>
      </c>
      <c r="L4096" s="25">
        <f t="shared" si="574"/>
        <v>485.58065363471314</v>
      </c>
      <c r="R4096" s="25">
        <v>4094</v>
      </c>
      <c r="S4096" s="25">
        <v>4093</v>
      </c>
      <c r="T4096" s="25">
        <f t="shared" si="578"/>
        <v>0.21201452653164604</v>
      </c>
      <c r="U4096" s="25">
        <f t="shared" si="575"/>
        <v>0.21609005654711874</v>
      </c>
      <c r="W4096" s="17">
        <f>Eingabe!H4097</f>
        <v>259</v>
      </c>
      <c r="X4096" s="17">
        <f t="shared" si="576"/>
        <v>2.59</v>
      </c>
      <c r="Y4096" s="17">
        <f t="shared" si="577"/>
        <v>260</v>
      </c>
    </row>
    <row r="4097" spans="1:25" x14ac:dyDescent="0.15">
      <c r="A4097" s="82">
        <f t="shared" si="572"/>
        <v>6</v>
      </c>
      <c r="B4097" s="46">
        <v>43636.583333323404</v>
      </c>
      <c r="C4097" s="47">
        <f>Eingabe!G4098</f>
        <v>4.5999999999999996</v>
      </c>
      <c r="D4097" s="77">
        <v>4097</v>
      </c>
      <c r="E4097" s="47"/>
      <c r="F4097" s="25">
        <f t="shared" si="570"/>
        <v>6.86</v>
      </c>
      <c r="G4097" s="25">
        <f>VLOOKUP(F4097,'Spezifische Werte'!$B$2:$C$4002,2,FALSE)</f>
        <v>0.25562320201003652</v>
      </c>
      <c r="H4097" s="25">
        <f t="shared" si="573"/>
        <v>511.24640402007304</v>
      </c>
      <c r="J4097" s="25">
        <f t="shared" si="571"/>
        <v>6.9</v>
      </c>
      <c r="K4097" s="25">
        <f>VLOOKUP(J4097,'Spezifische Werte'!$B$2:$C$4002,2,FALSE)</f>
        <v>0.26038765048417867</v>
      </c>
      <c r="L4097" s="25">
        <f t="shared" si="574"/>
        <v>520.77530096835733</v>
      </c>
      <c r="R4097" s="25">
        <v>4095</v>
      </c>
      <c r="S4097" s="25">
        <v>4094</v>
      </c>
      <c r="T4097" s="25">
        <f t="shared" si="578"/>
        <v>0.21201452653164604</v>
      </c>
      <c r="U4097" s="25">
        <f t="shared" si="575"/>
        <v>0.21609005654711874</v>
      </c>
      <c r="W4097" s="17">
        <f>Eingabe!H4098</f>
        <v>248</v>
      </c>
      <c r="X4097" s="17">
        <f t="shared" si="576"/>
        <v>2.48</v>
      </c>
      <c r="Y4097" s="17">
        <f t="shared" si="577"/>
        <v>250</v>
      </c>
    </row>
    <row r="4098" spans="1:25" x14ac:dyDescent="0.15">
      <c r="A4098" s="82">
        <f t="shared" si="572"/>
        <v>6</v>
      </c>
      <c r="B4098" s="46">
        <v>43636.624999990068</v>
      </c>
      <c r="C4098" s="47">
        <f>Eingabe!G4099</f>
        <v>4.2</v>
      </c>
      <c r="D4098" s="77">
        <v>4098</v>
      </c>
      <c r="E4098" s="47"/>
      <c r="F4098" s="25">
        <f t="shared" si="570"/>
        <v>6.27</v>
      </c>
      <c r="G4098" s="25">
        <f>VLOOKUP(F4098,'Spezifische Werte'!$B$2:$C$4002,2,FALSE)</f>
        <v>0.19098980973438914</v>
      </c>
      <c r="H4098" s="25">
        <f t="shared" si="573"/>
        <v>381.97961946877831</v>
      </c>
      <c r="J4098" s="25">
        <f t="shared" si="571"/>
        <v>6.3</v>
      </c>
      <c r="K4098" s="25">
        <f>VLOOKUP(J4098,'Spezifische Werte'!$B$2:$C$4002,2,FALSE)</f>
        <v>0.19401976060055698</v>
      </c>
      <c r="L4098" s="25">
        <f t="shared" si="574"/>
        <v>388.03952120111398</v>
      </c>
      <c r="R4098" s="25">
        <v>4096</v>
      </c>
      <c r="S4098" s="25">
        <v>4095</v>
      </c>
      <c r="T4098" s="25">
        <f t="shared" si="578"/>
        <v>0.21201452653164604</v>
      </c>
      <c r="U4098" s="25">
        <f t="shared" si="575"/>
        <v>0.21609005654711874</v>
      </c>
      <c r="W4098" s="17">
        <f>Eingabe!H4099</f>
        <v>299</v>
      </c>
      <c r="X4098" s="17">
        <f t="shared" si="576"/>
        <v>2.99</v>
      </c>
      <c r="Y4098" s="17">
        <f t="shared" si="577"/>
        <v>300</v>
      </c>
    </row>
    <row r="4099" spans="1:25" x14ac:dyDescent="0.15">
      <c r="A4099" s="82">
        <f t="shared" si="572"/>
        <v>6</v>
      </c>
      <c r="B4099" s="46">
        <v>43636.666666656733</v>
      </c>
      <c r="C4099" s="47">
        <f>Eingabe!G4100</f>
        <v>4.9000000000000004</v>
      </c>
      <c r="D4099" s="77">
        <v>4099</v>
      </c>
      <c r="E4099" s="47"/>
      <c r="F4099" s="25">
        <f t="shared" ref="F4099:F4162" si="579">ROUND(C4099*($O$4/$O$5)^$O$7,2)</f>
        <v>7.31</v>
      </c>
      <c r="G4099" s="25">
        <f>VLOOKUP(F4099,'Spezifische Werte'!$B$2:$C$4002,2,FALSE)</f>
        <v>0.3124426167174133</v>
      </c>
      <c r="H4099" s="25">
        <f t="shared" si="573"/>
        <v>624.88523343482666</v>
      </c>
      <c r="J4099" s="25">
        <f t="shared" ref="J4099:J4162" si="580">ROUND(C4099*(LN($O$4/$O$8)/LN($O$5/$O$8)),2)</f>
        <v>7.35</v>
      </c>
      <c r="K4099" s="25">
        <f>VLOOKUP(J4099,'Spezifische Werte'!$B$2:$C$4002,2,FALSE)</f>
        <v>0.31783439487629789</v>
      </c>
      <c r="L4099" s="25">
        <f t="shared" si="574"/>
        <v>635.66878975259579</v>
      </c>
      <c r="R4099" s="25">
        <v>4097</v>
      </c>
      <c r="S4099" s="25">
        <v>4096</v>
      </c>
      <c r="T4099" s="25">
        <f t="shared" si="578"/>
        <v>0.21201452653164604</v>
      </c>
      <c r="U4099" s="25">
        <f t="shared" si="575"/>
        <v>0.21609005654711874</v>
      </c>
      <c r="W4099" s="17">
        <f>Eingabe!H4100</f>
        <v>306</v>
      </c>
      <c r="X4099" s="17">
        <f t="shared" si="576"/>
        <v>3.06</v>
      </c>
      <c r="Y4099" s="17">
        <f t="shared" si="577"/>
        <v>310</v>
      </c>
    </row>
    <row r="4100" spans="1:25" x14ac:dyDescent="0.15">
      <c r="A4100" s="82">
        <f t="shared" ref="A4100:A4163" si="581">MONTH(B4100)</f>
        <v>6</v>
      </c>
      <c r="B4100" s="46">
        <v>43636.708333323397</v>
      </c>
      <c r="C4100" s="47">
        <f>Eingabe!G4101</f>
        <v>3.7</v>
      </c>
      <c r="D4100" s="77">
        <v>4100</v>
      </c>
      <c r="E4100" s="47"/>
      <c r="F4100" s="25">
        <f t="shared" si="579"/>
        <v>5.52</v>
      </c>
      <c r="G4100" s="25">
        <f>VLOOKUP(F4100,'Spezifische Werte'!$B$2:$C$4002,2,FALSE)</f>
        <v>0.12721663519138685</v>
      </c>
      <c r="H4100" s="25">
        <f t="shared" ref="H4100:H4163" si="582">G4100*$O$9*1000</f>
        <v>254.43327038277369</v>
      </c>
      <c r="J4100" s="25">
        <f t="shared" si="580"/>
        <v>5.55</v>
      </c>
      <c r="K4100" s="25">
        <f>VLOOKUP(J4100,'Spezifische Werte'!$B$2:$C$4002,2,FALSE)</f>
        <v>0.12941942247043492</v>
      </c>
      <c r="L4100" s="25">
        <f t="shared" ref="L4100:L4163" si="583">K4100*$O$9*1000</f>
        <v>258.83884494086982</v>
      </c>
      <c r="R4100" s="25">
        <v>4098</v>
      </c>
      <c r="S4100" s="25">
        <v>4097</v>
      </c>
      <c r="T4100" s="25">
        <f t="shared" si="578"/>
        <v>0.21201452653164604</v>
      </c>
      <c r="U4100" s="25">
        <f t="shared" ref="U4100:U4163" si="584">LARGE($L$3:$L$8762,R4100)/1000</f>
        <v>0.21609005654711874</v>
      </c>
      <c r="W4100" s="17">
        <f>Eingabe!H4101</f>
        <v>253</v>
      </c>
      <c r="X4100" s="17">
        <f t="shared" ref="X4100:X4163" si="585">W4100/100</f>
        <v>2.5299999999999998</v>
      </c>
      <c r="Y4100" s="17">
        <f t="shared" ref="Y4100:Y4163" si="586">ROUND(X4100,1)*100</f>
        <v>250</v>
      </c>
    </row>
    <row r="4101" spans="1:25" x14ac:dyDescent="0.15">
      <c r="A4101" s="82">
        <f t="shared" si="581"/>
        <v>6</v>
      </c>
      <c r="B4101" s="46">
        <v>43636.749999990061</v>
      </c>
      <c r="C4101" s="47">
        <f>Eingabe!G4102</f>
        <v>3.2</v>
      </c>
      <c r="D4101" s="77">
        <v>4101</v>
      </c>
      <c r="E4101" s="47"/>
      <c r="F4101" s="25">
        <f t="shared" si="579"/>
        <v>4.7699999999999996</v>
      </c>
      <c r="G4101" s="25">
        <f>VLOOKUP(F4101,'Spezifische Werte'!$B$2:$C$4002,2,FALSE)</f>
        <v>7.8679349945367349E-2</v>
      </c>
      <c r="H4101" s="25">
        <f t="shared" si="582"/>
        <v>157.3586998907347</v>
      </c>
      <c r="J4101" s="25">
        <f t="shared" si="580"/>
        <v>4.8</v>
      </c>
      <c r="K4101" s="25">
        <f>VLOOKUP(J4101,'Spezifische Werte'!$B$2:$C$4002,2,FALSE)</f>
        <v>8.0310065544742015E-2</v>
      </c>
      <c r="L4101" s="25">
        <f t="shared" si="583"/>
        <v>160.62013108948403</v>
      </c>
      <c r="R4101" s="25">
        <v>4099</v>
      </c>
      <c r="S4101" s="25">
        <v>4098</v>
      </c>
      <c r="T4101" s="25">
        <f t="shared" si="578"/>
        <v>0.21201452653164604</v>
      </c>
      <c r="U4101" s="25">
        <f t="shared" si="584"/>
        <v>0.21609005654711874</v>
      </c>
      <c r="W4101" s="17">
        <f>Eingabe!H4102</f>
        <v>231</v>
      </c>
      <c r="X4101" s="17">
        <f t="shared" si="585"/>
        <v>2.31</v>
      </c>
      <c r="Y4101" s="17">
        <f t="shared" si="586"/>
        <v>229.99999999999997</v>
      </c>
    </row>
    <row r="4102" spans="1:25" x14ac:dyDescent="0.15">
      <c r="A4102" s="82">
        <f t="shared" si="581"/>
        <v>6</v>
      </c>
      <c r="B4102" s="46">
        <v>43636.791666656725</v>
      </c>
      <c r="C4102" s="47">
        <f>Eingabe!G4103</f>
        <v>2.9</v>
      </c>
      <c r="D4102" s="77">
        <v>4102</v>
      </c>
      <c r="E4102" s="47"/>
      <c r="F4102" s="25">
        <f t="shared" si="579"/>
        <v>4.33</v>
      </c>
      <c r="G4102" s="25">
        <f>VLOOKUP(F4102,'Spezifische Werte'!$B$2:$C$4002,2,FALSE)</f>
        <v>5.667919590547657E-2</v>
      </c>
      <c r="H4102" s="25">
        <f t="shared" si="582"/>
        <v>113.35839181095314</v>
      </c>
      <c r="J4102" s="25">
        <f t="shared" si="580"/>
        <v>4.3499999999999996</v>
      </c>
      <c r="K4102" s="25">
        <f>VLOOKUP(J4102,'Spezifische Werte'!$B$2:$C$4002,2,FALSE)</f>
        <v>5.7627330651301621E-2</v>
      </c>
      <c r="L4102" s="25">
        <f t="shared" si="583"/>
        <v>115.25466130260324</v>
      </c>
      <c r="R4102" s="25">
        <v>4100</v>
      </c>
      <c r="S4102" s="25">
        <v>4099</v>
      </c>
      <c r="T4102" s="25">
        <f t="shared" ref="T4102:T4165" si="587">LARGE($H$3:$H$8762,R4102)/1000</f>
        <v>0.21201452653164604</v>
      </c>
      <c r="U4102" s="25">
        <f t="shared" si="584"/>
        <v>0.21609005654711874</v>
      </c>
      <c r="W4102" s="17">
        <f>Eingabe!H4103</f>
        <v>267</v>
      </c>
      <c r="X4102" s="17">
        <f t="shared" si="585"/>
        <v>2.67</v>
      </c>
      <c r="Y4102" s="17">
        <f t="shared" si="586"/>
        <v>270</v>
      </c>
    </row>
    <row r="4103" spans="1:25" x14ac:dyDescent="0.15">
      <c r="A4103" s="82">
        <f t="shared" si="581"/>
        <v>6</v>
      </c>
      <c r="B4103" s="46">
        <v>43636.83333332339</v>
      </c>
      <c r="C4103" s="47">
        <f>Eingabe!G4104</f>
        <v>2.4</v>
      </c>
      <c r="D4103" s="77">
        <v>4103</v>
      </c>
      <c r="E4103" s="47"/>
      <c r="F4103" s="25">
        <f t="shared" si="579"/>
        <v>3.58</v>
      </c>
      <c r="G4103" s="25">
        <f>VLOOKUP(F4103,'Spezifische Werte'!$B$2:$C$4002,2,FALSE)</f>
        <v>2.2829235995572409E-2</v>
      </c>
      <c r="H4103" s="25">
        <f t="shared" si="582"/>
        <v>45.658471991144815</v>
      </c>
      <c r="J4103" s="25">
        <f t="shared" si="580"/>
        <v>3.6</v>
      </c>
      <c r="K4103" s="25">
        <f>VLOOKUP(J4103,'Spezifische Werte'!$B$2:$C$4002,2,FALSE)</f>
        <v>2.3596471134930203E-2</v>
      </c>
      <c r="L4103" s="25">
        <f t="shared" si="583"/>
        <v>47.19294226986041</v>
      </c>
      <c r="R4103" s="25">
        <v>4101</v>
      </c>
      <c r="S4103" s="25">
        <v>4100</v>
      </c>
      <c r="T4103" s="25">
        <f t="shared" si="587"/>
        <v>0.21201452653164604</v>
      </c>
      <c r="U4103" s="25">
        <f t="shared" si="584"/>
        <v>0.21609005654711874</v>
      </c>
      <c r="W4103" s="17">
        <f>Eingabe!H4104</f>
        <v>130</v>
      </c>
      <c r="X4103" s="17">
        <f t="shared" si="585"/>
        <v>1.3</v>
      </c>
      <c r="Y4103" s="17">
        <f t="shared" si="586"/>
        <v>130</v>
      </c>
    </row>
    <row r="4104" spans="1:25" x14ac:dyDescent="0.15">
      <c r="A4104" s="82">
        <f t="shared" si="581"/>
        <v>6</v>
      </c>
      <c r="B4104" s="46">
        <v>43636.874999990054</v>
      </c>
      <c r="C4104" s="47">
        <f>Eingabe!G4105</f>
        <v>2.2000000000000002</v>
      </c>
      <c r="D4104" s="77">
        <v>4104</v>
      </c>
      <c r="E4104" s="47"/>
      <c r="F4104" s="25">
        <f t="shared" si="579"/>
        <v>3.28</v>
      </c>
      <c r="G4104" s="25">
        <f>VLOOKUP(F4104,'Spezifische Werte'!$B$2:$C$4002,2,FALSE)</f>
        <v>1.4036237149224865E-2</v>
      </c>
      <c r="H4104" s="25">
        <f t="shared" si="582"/>
        <v>28.07247429844973</v>
      </c>
      <c r="J4104" s="25">
        <f t="shared" si="580"/>
        <v>3.3</v>
      </c>
      <c r="K4104" s="25">
        <f>VLOOKUP(J4104,'Spezifische Werte'!$B$2:$C$4002,2,FALSE)</f>
        <v>1.4533450192857693E-2</v>
      </c>
      <c r="L4104" s="25">
        <f t="shared" si="583"/>
        <v>29.066900385715385</v>
      </c>
      <c r="R4104" s="25">
        <v>4102</v>
      </c>
      <c r="S4104" s="25">
        <v>4101</v>
      </c>
      <c r="T4104" s="25">
        <f t="shared" si="587"/>
        <v>0.21201452653164604</v>
      </c>
      <c r="U4104" s="25">
        <f t="shared" si="584"/>
        <v>0.21609005654711874</v>
      </c>
      <c r="W4104" s="17">
        <f>Eingabe!H4105</f>
        <v>184</v>
      </c>
      <c r="X4104" s="17">
        <f t="shared" si="585"/>
        <v>1.84</v>
      </c>
      <c r="Y4104" s="17">
        <f t="shared" si="586"/>
        <v>180</v>
      </c>
    </row>
    <row r="4105" spans="1:25" x14ac:dyDescent="0.15">
      <c r="A4105" s="82">
        <f t="shared" si="581"/>
        <v>6</v>
      </c>
      <c r="B4105" s="46">
        <v>43636.916666656718</v>
      </c>
      <c r="C4105" s="47">
        <f>Eingabe!G4106</f>
        <v>1.1000000000000001</v>
      </c>
      <c r="D4105" s="77">
        <v>4105</v>
      </c>
      <c r="E4105" s="47"/>
      <c r="F4105" s="25">
        <f t="shared" si="579"/>
        <v>1.64</v>
      </c>
      <c r="G4105" s="25">
        <f>VLOOKUP(F4105,'Spezifische Werte'!$B$2:$C$4002,2,FALSE)</f>
        <v>1.4468365948300602E-4</v>
      </c>
      <c r="H4105" s="25">
        <f t="shared" si="582"/>
        <v>0.28936731896601203</v>
      </c>
      <c r="J4105" s="25">
        <f t="shared" si="580"/>
        <v>1.65</v>
      </c>
      <c r="K4105" s="25">
        <f>VLOOKUP(J4105,'Spezifische Werte'!$B$2:$C$4002,2,FALSE)</f>
        <v>1.5161429771714323E-4</v>
      </c>
      <c r="L4105" s="25">
        <f t="shared" si="583"/>
        <v>0.30322859543428649</v>
      </c>
      <c r="R4105" s="25">
        <v>4103</v>
      </c>
      <c r="S4105" s="25">
        <v>4102</v>
      </c>
      <c r="T4105" s="25">
        <f t="shared" si="587"/>
        <v>0.21201452653164604</v>
      </c>
      <c r="U4105" s="25">
        <f t="shared" si="584"/>
        <v>0.21609005654711874</v>
      </c>
      <c r="W4105" s="17">
        <f>Eingabe!H4106</f>
        <v>208</v>
      </c>
      <c r="X4105" s="17">
        <f t="shared" si="585"/>
        <v>2.08</v>
      </c>
      <c r="Y4105" s="17">
        <f t="shared" si="586"/>
        <v>210</v>
      </c>
    </row>
    <row r="4106" spans="1:25" x14ac:dyDescent="0.15">
      <c r="A4106" s="82">
        <f t="shared" si="581"/>
        <v>6</v>
      </c>
      <c r="B4106" s="46">
        <v>43636.958333323382</v>
      </c>
      <c r="C4106" s="47">
        <f>Eingabe!G4107</f>
        <v>1.6</v>
      </c>
      <c r="D4106" s="77">
        <v>4106</v>
      </c>
      <c r="E4106" s="47"/>
      <c r="F4106" s="25">
        <f t="shared" si="579"/>
        <v>2.39</v>
      </c>
      <c r="G4106" s="25">
        <f>VLOOKUP(F4106,'Spezifische Werte'!$B$2:$C$4002,2,FALSE)</f>
        <v>1.6182188036419766E-3</v>
      </c>
      <c r="H4106" s="25">
        <f t="shared" si="582"/>
        <v>3.2364376072839534</v>
      </c>
      <c r="J4106" s="25">
        <f t="shared" si="580"/>
        <v>2.4</v>
      </c>
      <c r="K4106" s="25">
        <f>VLOOKUP(J4106,'Spezifische Werte'!$B$2:$C$4002,2,FALSE)</f>
        <v>1.6560687882273774E-3</v>
      </c>
      <c r="L4106" s="25">
        <f t="shared" si="583"/>
        <v>3.3121375764547549</v>
      </c>
      <c r="R4106" s="25">
        <v>4104</v>
      </c>
      <c r="S4106" s="25">
        <v>4103</v>
      </c>
      <c r="T4106" s="25">
        <f t="shared" si="587"/>
        <v>0.21201452653164604</v>
      </c>
      <c r="U4106" s="25">
        <f t="shared" si="584"/>
        <v>0.21609005654711874</v>
      </c>
      <c r="W4106" s="17">
        <f>Eingabe!H4107</f>
        <v>206</v>
      </c>
      <c r="X4106" s="17">
        <f t="shared" si="585"/>
        <v>2.06</v>
      </c>
      <c r="Y4106" s="17">
        <f t="shared" si="586"/>
        <v>210</v>
      </c>
    </row>
    <row r="4107" spans="1:25" x14ac:dyDescent="0.15">
      <c r="A4107" s="82">
        <f t="shared" si="581"/>
        <v>6</v>
      </c>
      <c r="B4107" s="46">
        <v>43636.999999990046</v>
      </c>
      <c r="C4107" s="47">
        <f>Eingabe!G4108</f>
        <v>0.5</v>
      </c>
      <c r="D4107" s="77">
        <v>4107</v>
      </c>
      <c r="E4107" s="47"/>
      <c r="F4107" s="25">
        <f t="shared" si="579"/>
        <v>0.75</v>
      </c>
      <c r="G4107" s="25">
        <f>VLOOKUP(F4107,'Spezifische Werte'!$B$2:$C$4002,2,FALSE)</f>
        <v>0</v>
      </c>
      <c r="H4107" s="25">
        <f t="shared" si="582"/>
        <v>0</v>
      </c>
      <c r="J4107" s="25">
        <f t="shared" si="580"/>
        <v>0.75</v>
      </c>
      <c r="K4107" s="25">
        <f>VLOOKUP(J4107,'Spezifische Werte'!$B$2:$C$4002,2,FALSE)</f>
        <v>0</v>
      </c>
      <c r="L4107" s="25">
        <f t="shared" si="583"/>
        <v>0</v>
      </c>
      <c r="R4107" s="25">
        <v>4105</v>
      </c>
      <c r="S4107" s="25">
        <v>4104</v>
      </c>
      <c r="T4107" s="25">
        <f t="shared" si="587"/>
        <v>0.21201452653164604</v>
      </c>
      <c r="U4107" s="25">
        <f t="shared" si="584"/>
        <v>0.21609005654711874</v>
      </c>
      <c r="W4107" s="17">
        <f>Eingabe!H4108</f>
        <v>219</v>
      </c>
      <c r="X4107" s="17">
        <f t="shared" si="585"/>
        <v>2.19</v>
      </c>
      <c r="Y4107" s="17">
        <f t="shared" si="586"/>
        <v>220.00000000000003</v>
      </c>
    </row>
    <row r="4108" spans="1:25" x14ac:dyDescent="0.15">
      <c r="A4108" s="82">
        <f t="shared" si="581"/>
        <v>6</v>
      </c>
      <c r="B4108" s="46">
        <v>43637.041666656711</v>
      </c>
      <c r="C4108" s="47">
        <f>Eingabe!G4109</f>
        <v>0.6</v>
      </c>
      <c r="D4108" s="77">
        <v>4108</v>
      </c>
      <c r="E4108" s="47"/>
      <c r="F4108" s="25">
        <f t="shared" si="579"/>
        <v>0.9</v>
      </c>
      <c r="G4108" s="25">
        <f>VLOOKUP(F4108,'Spezifische Werte'!$B$2:$C$4002,2,FALSE)</f>
        <v>0</v>
      </c>
      <c r="H4108" s="25">
        <f t="shared" si="582"/>
        <v>0</v>
      </c>
      <c r="J4108" s="25">
        <f t="shared" si="580"/>
        <v>0.9</v>
      </c>
      <c r="K4108" s="25">
        <f>VLOOKUP(J4108,'Spezifische Werte'!$B$2:$C$4002,2,FALSE)</f>
        <v>0</v>
      </c>
      <c r="L4108" s="25">
        <f t="shared" si="583"/>
        <v>0</v>
      </c>
      <c r="R4108" s="25">
        <v>4106</v>
      </c>
      <c r="S4108" s="25">
        <v>4105</v>
      </c>
      <c r="T4108" s="25">
        <f t="shared" si="587"/>
        <v>0.21201452653164604</v>
      </c>
      <c r="U4108" s="25">
        <f t="shared" si="584"/>
        <v>0.21609005654711874</v>
      </c>
      <c r="W4108" s="17">
        <f>Eingabe!H4109</f>
        <v>205</v>
      </c>
      <c r="X4108" s="17">
        <f t="shared" si="585"/>
        <v>2.0499999999999998</v>
      </c>
      <c r="Y4108" s="17">
        <f t="shared" si="586"/>
        <v>210</v>
      </c>
    </row>
    <row r="4109" spans="1:25" x14ac:dyDescent="0.15">
      <c r="A4109" s="82">
        <f t="shared" si="581"/>
        <v>6</v>
      </c>
      <c r="B4109" s="46">
        <v>43637.083333323375</v>
      </c>
      <c r="C4109" s="47">
        <f>Eingabe!G4110</f>
        <v>0.2</v>
      </c>
      <c r="D4109" s="77">
        <v>4109</v>
      </c>
      <c r="E4109" s="47"/>
      <c r="F4109" s="25">
        <f t="shared" si="579"/>
        <v>0.3</v>
      </c>
      <c r="G4109" s="25">
        <f>VLOOKUP(F4109,'Spezifische Werte'!$B$2:$C$4002,2,FALSE)</f>
        <v>0</v>
      </c>
      <c r="H4109" s="25">
        <f t="shared" si="582"/>
        <v>0</v>
      </c>
      <c r="J4109" s="25">
        <f t="shared" si="580"/>
        <v>0.3</v>
      </c>
      <c r="K4109" s="25">
        <f>VLOOKUP(J4109,'Spezifische Werte'!$B$2:$C$4002,2,FALSE)</f>
        <v>0</v>
      </c>
      <c r="L4109" s="25">
        <f t="shared" si="583"/>
        <v>0</v>
      </c>
      <c r="R4109" s="25">
        <v>4107</v>
      </c>
      <c r="S4109" s="25">
        <v>4106</v>
      </c>
      <c r="T4109" s="25">
        <f t="shared" si="587"/>
        <v>0.21201452653164604</v>
      </c>
      <c r="U4109" s="25">
        <f t="shared" si="584"/>
        <v>0.21609005654711874</v>
      </c>
      <c r="W4109" s="17">
        <f>Eingabe!H4110</f>
        <v>207</v>
      </c>
      <c r="X4109" s="17">
        <f t="shared" si="585"/>
        <v>2.0699999999999998</v>
      </c>
      <c r="Y4109" s="17">
        <f t="shared" si="586"/>
        <v>210</v>
      </c>
    </row>
    <row r="4110" spans="1:25" x14ac:dyDescent="0.15">
      <c r="A4110" s="82">
        <f t="shared" si="581"/>
        <v>6</v>
      </c>
      <c r="B4110" s="46">
        <v>43637.124999990039</v>
      </c>
      <c r="C4110" s="47">
        <f>Eingabe!G4111</f>
        <v>0.8</v>
      </c>
      <c r="D4110" s="77">
        <v>4110</v>
      </c>
      <c r="E4110" s="47"/>
      <c r="F4110" s="25">
        <f t="shared" si="579"/>
        <v>1.19</v>
      </c>
      <c r="G4110" s="25">
        <f>VLOOKUP(F4110,'Spezifische Werte'!$B$2:$C$4002,2,FALSE)</f>
        <v>0</v>
      </c>
      <c r="H4110" s="25">
        <f t="shared" si="582"/>
        <v>0</v>
      </c>
      <c r="J4110" s="25">
        <f t="shared" si="580"/>
        <v>1.2</v>
      </c>
      <c r="K4110" s="25">
        <f>VLOOKUP(J4110,'Spezifische Werte'!$B$2:$C$4002,2,FALSE)</f>
        <v>0</v>
      </c>
      <c r="L4110" s="25">
        <f t="shared" si="583"/>
        <v>0</v>
      </c>
      <c r="R4110" s="25">
        <v>4108</v>
      </c>
      <c r="S4110" s="25">
        <v>4107</v>
      </c>
      <c r="T4110" s="25">
        <f t="shared" si="587"/>
        <v>0.21201452653164604</v>
      </c>
      <c r="U4110" s="25">
        <f t="shared" si="584"/>
        <v>0.21609005654711874</v>
      </c>
      <c r="W4110" s="17">
        <f>Eingabe!H4111</f>
        <v>217</v>
      </c>
      <c r="X4110" s="17">
        <f t="shared" si="585"/>
        <v>2.17</v>
      </c>
      <c r="Y4110" s="17">
        <f t="shared" si="586"/>
        <v>220.00000000000003</v>
      </c>
    </row>
    <row r="4111" spans="1:25" x14ac:dyDescent="0.15">
      <c r="A4111" s="82">
        <f t="shared" si="581"/>
        <v>6</v>
      </c>
      <c r="B4111" s="46">
        <v>43637.166666656703</v>
      </c>
      <c r="C4111" s="47">
        <f>Eingabe!G4112</f>
        <v>1.3</v>
      </c>
      <c r="D4111" s="77">
        <v>4111</v>
      </c>
      <c r="E4111" s="47"/>
      <c r="F4111" s="25">
        <f t="shared" si="579"/>
        <v>1.94</v>
      </c>
      <c r="G4111" s="25">
        <f>VLOOKUP(F4111,'Spezifische Werte'!$B$2:$C$4002,2,FALSE)</f>
        <v>4.6180923534292335E-4</v>
      </c>
      <c r="H4111" s="25">
        <f t="shared" si="582"/>
        <v>0.92361847068584668</v>
      </c>
      <c r="J4111" s="25">
        <f t="shared" si="580"/>
        <v>1.95</v>
      </c>
      <c r="K4111" s="25">
        <f>VLOOKUP(J4111,'Spezifische Werte'!$B$2:$C$4002,2,FALSE)</f>
        <v>4.7680243241041462E-4</v>
      </c>
      <c r="L4111" s="25">
        <f t="shared" si="583"/>
        <v>0.95360486482082929</v>
      </c>
      <c r="R4111" s="25">
        <v>4109</v>
      </c>
      <c r="S4111" s="25">
        <v>4108</v>
      </c>
      <c r="T4111" s="25">
        <f t="shared" si="587"/>
        <v>0.21201452653164604</v>
      </c>
      <c r="U4111" s="25">
        <f t="shared" si="584"/>
        <v>0.21609005654711874</v>
      </c>
      <c r="W4111" s="17">
        <f>Eingabe!H4112</f>
        <v>216</v>
      </c>
      <c r="X4111" s="17">
        <f t="shared" si="585"/>
        <v>2.16</v>
      </c>
      <c r="Y4111" s="17">
        <f t="shared" si="586"/>
        <v>220.00000000000003</v>
      </c>
    </row>
    <row r="4112" spans="1:25" x14ac:dyDescent="0.15">
      <c r="A4112" s="82">
        <f t="shared" si="581"/>
        <v>6</v>
      </c>
      <c r="B4112" s="46">
        <v>43637.208333323368</v>
      </c>
      <c r="C4112" s="47">
        <f>Eingabe!G4113</f>
        <v>0</v>
      </c>
      <c r="D4112" s="77">
        <v>4112</v>
      </c>
      <c r="E4112" s="47"/>
      <c r="F4112" s="25">
        <f t="shared" si="579"/>
        <v>0</v>
      </c>
      <c r="G4112" s="25">
        <f>VLOOKUP(F4112,'Spezifische Werte'!$B$2:$C$4002,2,FALSE)</f>
        <v>0</v>
      </c>
      <c r="H4112" s="25">
        <f t="shared" si="582"/>
        <v>0</v>
      </c>
      <c r="J4112" s="25">
        <f t="shared" si="580"/>
        <v>0</v>
      </c>
      <c r="K4112" s="25">
        <f>VLOOKUP(J4112,'Spezifische Werte'!$B$2:$C$4002,2,FALSE)</f>
        <v>0</v>
      </c>
      <c r="L4112" s="25">
        <f t="shared" si="583"/>
        <v>0</v>
      </c>
      <c r="R4112" s="25">
        <v>4110</v>
      </c>
      <c r="S4112" s="25">
        <v>4109</v>
      </c>
      <c r="T4112" s="25">
        <f t="shared" si="587"/>
        <v>0.21201452653164604</v>
      </c>
      <c r="U4112" s="25">
        <f t="shared" si="584"/>
        <v>0.21609005654711874</v>
      </c>
      <c r="W4112" s="17">
        <f>Eingabe!H4113</f>
        <v>220</v>
      </c>
      <c r="X4112" s="17">
        <f t="shared" si="585"/>
        <v>2.2000000000000002</v>
      </c>
      <c r="Y4112" s="17">
        <f t="shared" si="586"/>
        <v>220.00000000000003</v>
      </c>
    </row>
    <row r="4113" spans="1:25" x14ac:dyDescent="0.15">
      <c r="A4113" s="82">
        <f t="shared" si="581"/>
        <v>6</v>
      </c>
      <c r="B4113" s="46">
        <v>43637.249999990032</v>
      </c>
      <c r="C4113" s="47">
        <f>Eingabe!G4114</f>
        <v>0.8</v>
      </c>
      <c r="D4113" s="77">
        <v>4113</v>
      </c>
      <c r="E4113" s="47"/>
      <c r="F4113" s="25">
        <f t="shared" si="579"/>
        <v>1.19</v>
      </c>
      <c r="G4113" s="25">
        <f>VLOOKUP(F4113,'Spezifische Werte'!$B$2:$C$4002,2,FALSE)</f>
        <v>0</v>
      </c>
      <c r="H4113" s="25">
        <f t="shared" si="582"/>
        <v>0</v>
      </c>
      <c r="J4113" s="25">
        <f t="shared" si="580"/>
        <v>1.2</v>
      </c>
      <c r="K4113" s="25">
        <f>VLOOKUP(J4113,'Spezifische Werte'!$B$2:$C$4002,2,FALSE)</f>
        <v>0</v>
      </c>
      <c r="L4113" s="25">
        <f t="shared" si="583"/>
        <v>0</v>
      </c>
      <c r="R4113" s="25">
        <v>4111</v>
      </c>
      <c r="S4113" s="25">
        <v>4110</v>
      </c>
      <c r="T4113" s="25">
        <f t="shared" si="587"/>
        <v>0.21201452653164604</v>
      </c>
      <c r="U4113" s="25">
        <f t="shared" si="584"/>
        <v>0.21609005654711874</v>
      </c>
      <c r="W4113" s="17">
        <f>Eingabe!H4114</f>
        <v>198</v>
      </c>
      <c r="X4113" s="17">
        <f t="shared" si="585"/>
        <v>1.98</v>
      </c>
      <c r="Y4113" s="17">
        <f t="shared" si="586"/>
        <v>200</v>
      </c>
    </row>
    <row r="4114" spans="1:25" x14ac:dyDescent="0.15">
      <c r="A4114" s="82">
        <f t="shared" si="581"/>
        <v>6</v>
      </c>
      <c r="B4114" s="46">
        <v>43637.291666656696</v>
      </c>
      <c r="C4114" s="47">
        <f>Eingabe!G4115</f>
        <v>1.5</v>
      </c>
      <c r="D4114" s="77">
        <v>4114</v>
      </c>
      <c r="E4114" s="47"/>
      <c r="F4114" s="25">
        <f t="shared" si="579"/>
        <v>2.2400000000000002</v>
      </c>
      <c r="G4114" s="25">
        <f>VLOOKUP(F4114,'Spezifische Werte'!$B$2:$C$4002,2,FALSE)</f>
        <v>1.1193746192255218E-3</v>
      </c>
      <c r="H4114" s="25">
        <f t="shared" si="582"/>
        <v>2.2387492384510437</v>
      </c>
      <c r="J4114" s="25">
        <f t="shared" si="580"/>
        <v>2.25</v>
      </c>
      <c r="K4114" s="25">
        <f>VLOOKUP(J4114,'Spezifische Werte'!$B$2:$C$4002,2,FALSE)</f>
        <v>1.1487981333340618E-3</v>
      </c>
      <c r="L4114" s="25">
        <f t="shared" si="583"/>
        <v>2.2975962666681236</v>
      </c>
      <c r="R4114" s="25">
        <v>4112</v>
      </c>
      <c r="S4114" s="25">
        <v>4111</v>
      </c>
      <c r="T4114" s="25">
        <f t="shared" si="587"/>
        <v>0.21201452653164604</v>
      </c>
      <c r="U4114" s="25">
        <f t="shared" si="584"/>
        <v>0.21609005654711874</v>
      </c>
      <c r="W4114" s="17">
        <f>Eingabe!H4115</f>
        <v>228</v>
      </c>
      <c r="X4114" s="17">
        <f t="shared" si="585"/>
        <v>2.2799999999999998</v>
      </c>
      <c r="Y4114" s="17">
        <f t="shared" si="586"/>
        <v>229.99999999999997</v>
      </c>
    </row>
    <row r="4115" spans="1:25" x14ac:dyDescent="0.15">
      <c r="A4115" s="82">
        <f t="shared" si="581"/>
        <v>6</v>
      </c>
      <c r="B4115" s="46">
        <v>43637.33333332336</v>
      </c>
      <c r="C4115" s="47">
        <f>Eingabe!G4116</f>
        <v>0.4</v>
      </c>
      <c r="D4115" s="77">
        <v>4115</v>
      </c>
      <c r="E4115" s="47"/>
      <c r="F4115" s="25">
        <f t="shared" si="579"/>
        <v>0.6</v>
      </c>
      <c r="G4115" s="25">
        <f>VLOOKUP(F4115,'Spezifische Werte'!$B$2:$C$4002,2,FALSE)</f>
        <v>0</v>
      </c>
      <c r="H4115" s="25">
        <f t="shared" si="582"/>
        <v>0</v>
      </c>
      <c r="J4115" s="25">
        <f t="shared" si="580"/>
        <v>0.6</v>
      </c>
      <c r="K4115" s="25">
        <f>VLOOKUP(J4115,'Spezifische Werte'!$B$2:$C$4002,2,FALSE)</f>
        <v>0</v>
      </c>
      <c r="L4115" s="25">
        <f t="shared" si="583"/>
        <v>0</v>
      </c>
      <c r="R4115" s="25">
        <v>4113</v>
      </c>
      <c r="S4115" s="25">
        <v>4112</v>
      </c>
      <c r="T4115" s="25">
        <f t="shared" si="587"/>
        <v>0.21201452653164604</v>
      </c>
      <c r="U4115" s="25">
        <f t="shared" si="584"/>
        <v>0.21609005654711874</v>
      </c>
      <c r="W4115" s="17">
        <f>Eingabe!H4116</f>
        <v>181</v>
      </c>
      <c r="X4115" s="17">
        <f t="shared" si="585"/>
        <v>1.81</v>
      </c>
      <c r="Y4115" s="17">
        <f t="shared" si="586"/>
        <v>180</v>
      </c>
    </row>
    <row r="4116" spans="1:25" x14ac:dyDescent="0.15">
      <c r="A4116" s="82">
        <f t="shared" si="581"/>
        <v>6</v>
      </c>
      <c r="B4116" s="46">
        <v>43637.374999990025</v>
      </c>
      <c r="C4116" s="47">
        <f>Eingabe!G4117</f>
        <v>0.4</v>
      </c>
      <c r="D4116" s="77">
        <v>4116</v>
      </c>
      <c r="E4116" s="47"/>
      <c r="F4116" s="25">
        <f t="shared" si="579"/>
        <v>0.6</v>
      </c>
      <c r="G4116" s="25">
        <f>VLOOKUP(F4116,'Spezifische Werte'!$B$2:$C$4002,2,FALSE)</f>
        <v>0</v>
      </c>
      <c r="H4116" s="25">
        <f t="shared" si="582"/>
        <v>0</v>
      </c>
      <c r="J4116" s="25">
        <f t="shared" si="580"/>
        <v>0.6</v>
      </c>
      <c r="K4116" s="25">
        <f>VLOOKUP(J4116,'Spezifische Werte'!$B$2:$C$4002,2,FALSE)</f>
        <v>0</v>
      </c>
      <c r="L4116" s="25">
        <f t="shared" si="583"/>
        <v>0</v>
      </c>
      <c r="R4116" s="25">
        <v>4114</v>
      </c>
      <c r="S4116" s="25">
        <v>4113</v>
      </c>
      <c r="T4116" s="25">
        <f t="shared" si="587"/>
        <v>0.21201452653164604</v>
      </c>
      <c r="U4116" s="25">
        <f t="shared" si="584"/>
        <v>0.21609005654711874</v>
      </c>
      <c r="W4116" s="17">
        <f>Eingabe!H4117</f>
        <v>240</v>
      </c>
      <c r="X4116" s="17">
        <f t="shared" si="585"/>
        <v>2.4</v>
      </c>
      <c r="Y4116" s="17">
        <f t="shared" si="586"/>
        <v>240</v>
      </c>
    </row>
    <row r="4117" spans="1:25" x14ac:dyDescent="0.15">
      <c r="A4117" s="82">
        <f t="shared" si="581"/>
        <v>6</v>
      </c>
      <c r="B4117" s="46">
        <v>43637.416666656689</v>
      </c>
      <c r="C4117" s="47">
        <f>Eingabe!G4118</f>
        <v>1.1000000000000001</v>
      </c>
      <c r="D4117" s="77">
        <v>4117</v>
      </c>
      <c r="E4117" s="47"/>
      <c r="F4117" s="25">
        <f t="shared" si="579"/>
        <v>1.64</v>
      </c>
      <c r="G4117" s="25">
        <f>VLOOKUP(F4117,'Spezifische Werte'!$B$2:$C$4002,2,FALSE)</f>
        <v>1.4468365948300602E-4</v>
      </c>
      <c r="H4117" s="25">
        <f t="shared" si="582"/>
        <v>0.28936731896601203</v>
      </c>
      <c r="J4117" s="25">
        <f t="shared" si="580"/>
        <v>1.65</v>
      </c>
      <c r="K4117" s="25">
        <f>VLOOKUP(J4117,'Spezifische Werte'!$B$2:$C$4002,2,FALSE)</f>
        <v>1.5161429771714323E-4</v>
      </c>
      <c r="L4117" s="25">
        <f t="shared" si="583"/>
        <v>0.30322859543428649</v>
      </c>
      <c r="R4117" s="25">
        <v>4115</v>
      </c>
      <c r="S4117" s="25">
        <v>4114</v>
      </c>
      <c r="T4117" s="25">
        <f t="shared" si="587"/>
        <v>0.21201452653164604</v>
      </c>
      <c r="U4117" s="25">
        <f t="shared" si="584"/>
        <v>0.21609005654711874</v>
      </c>
      <c r="W4117" s="17">
        <f>Eingabe!H4118</f>
        <v>248</v>
      </c>
      <c r="X4117" s="17">
        <f t="shared" si="585"/>
        <v>2.48</v>
      </c>
      <c r="Y4117" s="17">
        <f t="shared" si="586"/>
        <v>250</v>
      </c>
    </row>
    <row r="4118" spans="1:25" x14ac:dyDescent="0.15">
      <c r="A4118" s="82">
        <f t="shared" si="581"/>
        <v>6</v>
      </c>
      <c r="B4118" s="46">
        <v>43637.458333323353</v>
      </c>
      <c r="C4118" s="47">
        <f>Eingabe!G4119</f>
        <v>1.6</v>
      </c>
      <c r="D4118" s="77">
        <v>4118</v>
      </c>
      <c r="E4118" s="47"/>
      <c r="F4118" s="25">
        <f t="shared" si="579"/>
        <v>2.39</v>
      </c>
      <c r="G4118" s="25">
        <f>VLOOKUP(F4118,'Spezifische Werte'!$B$2:$C$4002,2,FALSE)</f>
        <v>1.6182188036419766E-3</v>
      </c>
      <c r="H4118" s="25">
        <f t="shared" si="582"/>
        <v>3.2364376072839534</v>
      </c>
      <c r="J4118" s="25">
        <f t="shared" si="580"/>
        <v>2.4</v>
      </c>
      <c r="K4118" s="25">
        <f>VLOOKUP(J4118,'Spezifische Werte'!$B$2:$C$4002,2,FALSE)</f>
        <v>1.6560687882273774E-3</v>
      </c>
      <c r="L4118" s="25">
        <f t="shared" si="583"/>
        <v>3.3121375764547549</v>
      </c>
      <c r="R4118" s="25">
        <v>4116</v>
      </c>
      <c r="S4118" s="25">
        <v>4115</v>
      </c>
      <c r="T4118" s="25">
        <f t="shared" si="587"/>
        <v>0.21201452653164604</v>
      </c>
      <c r="U4118" s="25">
        <f t="shared" si="584"/>
        <v>0.21609005654711874</v>
      </c>
      <c r="W4118" s="17">
        <f>Eingabe!H4119</f>
        <v>227</v>
      </c>
      <c r="X4118" s="17">
        <f t="shared" si="585"/>
        <v>2.27</v>
      </c>
      <c r="Y4118" s="17">
        <f t="shared" si="586"/>
        <v>229.99999999999997</v>
      </c>
    </row>
    <row r="4119" spans="1:25" x14ac:dyDescent="0.15">
      <c r="A4119" s="82">
        <f t="shared" si="581"/>
        <v>6</v>
      </c>
      <c r="B4119" s="46">
        <v>43637.499999990017</v>
      </c>
      <c r="C4119" s="47">
        <f>Eingabe!G4120</f>
        <v>0.8</v>
      </c>
      <c r="D4119" s="77">
        <v>4119</v>
      </c>
      <c r="E4119" s="47"/>
      <c r="F4119" s="25">
        <f t="shared" si="579"/>
        <v>1.19</v>
      </c>
      <c r="G4119" s="25">
        <f>VLOOKUP(F4119,'Spezifische Werte'!$B$2:$C$4002,2,FALSE)</f>
        <v>0</v>
      </c>
      <c r="H4119" s="25">
        <f t="shared" si="582"/>
        <v>0</v>
      </c>
      <c r="J4119" s="25">
        <f t="shared" si="580"/>
        <v>1.2</v>
      </c>
      <c r="K4119" s="25">
        <f>VLOOKUP(J4119,'Spezifische Werte'!$B$2:$C$4002,2,FALSE)</f>
        <v>0</v>
      </c>
      <c r="L4119" s="25">
        <f t="shared" si="583"/>
        <v>0</v>
      </c>
      <c r="R4119" s="25">
        <v>4117</v>
      </c>
      <c r="S4119" s="25">
        <v>4116</v>
      </c>
      <c r="T4119" s="25">
        <f t="shared" si="587"/>
        <v>0.21201452653164604</v>
      </c>
      <c r="U4119" s="25">
        <f t="shared" si="584"/>
        <v>0.21609005654711874</v>
      </c>
      <c r="W4119" s="17">
        <f>Eingabe!H4120</f>
        <v>263</v>
      </c>
      <c r="X4119" s="17">
        <f t="shared" si="585"/>
        <v>2.63</v>
      </c>
      <c r="Y4119" s="17">
        <f t="shared" si="586"/>
        <v>260</v>
      </c>
    </row>
    <row r="4120" spans="1:25" x14ac:dyDescent="0.15">
      <c r="A4120" s="82">
        <f t="shared" si="581"/>
        <v>6</v>
      </c>
      <c r="B4120" s="46">
        <v>43637.541666656682</v>
      </c>
      <c r="C4120" s="47">
        <f>Eingabe!G4121</f>
        <v>0.8</v>
      </c>
      <c r="D4120" s="77">
        <v>4120</v>
      </c>
      <c r="E4120" s="47"/>
      <c r="F4120" s="25">
        <f t="shared" si="579"/>
        <v>1.19</v>
      </c>
      <c r="G4120" s="25">
        <f>VLOOKUP(F4120,'Spezifische Werte'!$B$2:$C$4002,2,FALSE)</f>
        <v>0</v>
      </c>
      <c r="H4120" s="25">
        <f t="shared" si="582"/>
        <v>0</v>
      </c>
      <c r="J4120" s="25">
        <f t="shared" si="580"/>
        <v>1.2</v>
      </c>
      <c r="K4120" s="25">
        <f>VLOOKUP(J4120,'Spezifische Werte'!$B$2:$C$4002,2,FALSE)</f>
        <v>0</v>
      </c>
      <c r="L4120" s="25">
        <f t="shared" si="583"/>
        <v>0</v>
      </c>
      <c r="R4120" s="25">
        <v>4118</v>
      </c>
      <c r="S4120" s="25">
        <v>4117</v>
      </c>
      <c r="T4120" s="25">
        <f t="shared" si="587"/>
        <v>0.21201452653164604</v>
      </c>
      <c r="U4120" s="25">
        <f t="shared" si="584"/>
        <v>0.21609005654711874</v>
      </c>
      <c r="W4120" s="17">
        <f>Eingabe!H4121</f>
        <v>236</v>
      </c>
      <c r="X4120" s="17">
        <f t="shared" si="585"/>
        <v>2.36</v>
      </c>
      <c r="Y4120" s="17">
        <f t="shared" si="586"/>
        <v>240</v>
      </c>
    </row>
    <row r="4121" spans="1:25" x14ac:dyDescent="0.15">
      <c r="A4121" s="82">
        <f t="shared" si="581"/>
        <v>6</v>
      </c>
      <c r="B4121" s="46">
        <v>43637.583333323346</v>
      </c>
      <c r="C4121" s="47">
        <f>Eingabe!G4122</f>
        <v>1.9</v>
      </c>
      <c r="D4121" s="77">
        <v>4121</v>
      </c>
      <c r="E4121" s="47"/>
      <c r="F4121" s="25">
        <f t="shared" si="579"/>
        <v>2.83</v>
      </c>
      <c r="G4121" s="25">
        <f>VLOOKUP(F4121,'Spezifische Werte'!$B$2:$C$4002,2,FALSE)</f>
        <v>5.3996541966473566E-3</v>
      </c>
      <c r="H4121" s="25">
        <f t="shared" si="582"/>
        <v>10.799308393294714</v>
      </c>
      <c r="J4121" s="25">
        <f t="shared" si="580"/>
        <v>2.85</v>
      </c>
      <c r="K4121" s="25">
        <f>VLOOKUP(J4121,'Spezifische Werte'!$B$2:$C$4002,2,FALSE)</f>
        <v>5.6714421172963415E-3</v>
      </c>
      <c r="L4121" s="25">
        <f t="shared" si="583"/>
        <v>11.342884234592683</v>
      </c>
      <c r="R4121" s="25">
        <v>4119</v>
      </c>
      <c r="S4121" s="25">
        <v>4118</v>
      </c>
      <c r="T4121" s="25">
        <f t="shared" si="587"/>
        <v>0.19237195416342232</v>
      </c>
      <c r="U4121" s="25">
        <f t="shared" si="584"/>
        <v>0.19619442707324661</v>
      </c>
      <c r="W4121" s="17">
        <f>Eingabe!H4122</f>
        <v>236</v>
      </c>
      <c r="X4121" s="17">
        <f t="shared" si="585"/>
        <v>2.36</v>
      </c>
      <c r="Y4121" s="17">
        <f t="shared" si="586"/>
        <v>240</v>
      </c>
    </row>
    <row r="4122" spans="1:25" x14ac:dyDescent="0.15">
      <c r="A4122" s="82">
        <f t="shared" si="581"/>
        <v>6</v>
      </c>
      <c r="B4122" s="46">
        <v>43637.62499999001</v>
      </c>
      <c r="C4122" s="47">
        <f>Eingabe!G4123</f>
        <v>2.7</v>
      </c>
      <c r="D4122" s="77">
        <v>4122</v>
      </c>
      <c r="E4122" s="47"/>
      <c r="F4122" s="25">
        <f t="shared" si="579"/>
        <v>4.03</v>
      </c>
      <c r="G4122" s="25">
        <f>VLOOKUP(F4122,'Spezifische Werte'!$B$2:$C$4002,2,FALSE)</f>
        <v>4.2666657265334036E-2</v>
      </c>
      <c r="H4122" s="25">
        <f t="shared" si="582"/>
        <v>85.333314530668076</v>
      </c>
      <c r="J4122" s="25">
        <f t="shared" si="580"/>
        <v>4.05</v>
      </c>
      <c r="K4122" s="25">
        <f>VLOOKUP(J4122,'Spezifische Werte'!$B$2:$C$4002,2,FALSE)</f>
        <v>4.3597034083331404E-2</v>
      </c>
      <c r="L4122" s="25">
        <f t="shared" si="583"/>
        <v>87.194068166662802</v>
      </c>
      <c r="R4122" s="25">
        <v>4120</v>
      </c>
      <c r="S4122" s="25">
        <v>4119</v>
      </c>
      <c r="T4122" s="25">
        <f t="shared" si="587"/>
        <v>0.19237195416342232</v>
      </c>
      <c r="U4122" s="25">
        <f t="shared" si="584"/>
        <v>0.19619442707324661</v>
      </c>
      <c r="W4122" s="17">
        <f>Eingabe!H4123</f>
        <v>278</v>
      </c>
      <c r="X4122" s="17">
        <f t="shared" si="585"/>
        <v>2.78</v>
      </c>
      <c r="Y4122" s="17">
        <f t="shared" si="586"/>
        <v>280</v>
      </c>
    </row>
    <row r="4123" spans="1:25" x14ac:dyDescent="0.15">
      <c r="A4123" s="82">
        <f t="shared" si="581"/>
        <v>6</v>
      </c>
      <c r="B4123" s="46">
        <v>43637.666666656674</v>
      </c>
      <c r="C4123" s="47">
        <f>Eingabe!G4124</f>
        <v>1</v>
      </c>
      <c r="D4123" s="77">
        <v>4123</v>
      </c>
      <c r="E4123" s="47"/>
      <c r="F4123" s="25">
        <f t="shared" si="579"/>
        <v>1.49</v>
      </c>
      <c r="G4123" s="25">
        <f>VLOOKUP(F4123,'Spezifische Werte'!$B$2:$C$4002,2,FALSE)</f>
        <v>6.4682605317823889E-5</v>
      </c>
      <c r="H4123" s="25">
        <f t="shared" si="582"/>
        <v>0.12936521063564776</v>
      </c>
      <c r="J4123" s="25">
        <f t="shared" si="580"/>
        <v>1.5</v>
      </c>
      <c r="K4123" s="25">
        <f>VLOOKUP(J4123,'Spezifische Werte'!$B$2:$C$4002,2,FALSE)</f>
        <v>6.8738350145803551E-5</v>
      </c>
      <c r="L4123" s="25">
        <f t="shared" si="583"/>
        <v>0.13747670029160711</v>
      </c>
      <c r="R4123" s="25">
        <v>4121</v>
      </c>
      <c r="S4123" s="25">
        <v>4120</v>
      </c>
      <c r="T4123" s="25">
        <f t="shared" si="587"/>
        <v>0.19237195416342232</v>
      </c>
      <c r="U4123" s="25">
        <f t="shared" si="584"/>
        <v>0.19619442707324661</v>
      </c>
      <c r="W4123" s="17">
        <f>Eingabe!H4124</f>
        <v>258</v>
      </c>
      <c r="X4123" s="17">
        <f t="shared" si="585"/>
        <v>2.58</v>
      </c>
      <c r="Y4123" s="17">
        <f t="shared" si="586"/>
        <v>260</v>
      </c>
    </row>
    <row r="4124" spans="1:25" x14ac:dyDescent="0.15">
      <c r="A4124" s="82">
        <f t="shared" si="581"/>
        <v>6</v>
      </c>
      <c r="B4124" s="46">
        <v>43637.708333323339</v>
      </c>
      <c r="C4124" s="47">
        <f>Eingabe!G4125</f>
        <v>2.4</v>
      </c>
      <c r="D4124" s="77">
        <v>4124</v>
      </c>
      <c r="E4124" s="47"/>
      <c r="F4124" s="25">
        <f t="shared" si="579"/>
        <v>3.58</v>
      </c>
      <c r="G4124" s="25">
        <f>VLOOKUP(F4124,'Spezifische Werte'!$B$2:$C$4002,2,FALSE)</f>
        <v>2.2829235995572409E-2</v>
      </c>
      <c r="H4124" s="25">
        <f t="shared" si="582"/>
        <v>45.658471991144815</v>
      </c>
      <c r="J4124" s="25">
        <f t="shared" si="580"/>
        <v>3.6</v>
      </c>
      <c r="K4124" s="25">
        <f>VLOOKUP(J4124,'Spezifische Werte'!$B$2:$C$4002,2,FALSE)</f>
        <v>2.3596471134930203E-2</v>
      </c>
      <c r="L4124" s="25">
        <f t="shared" si="583"/>
        <v>47.19294226986041</v>
      </c>
      <c r="R4124" s="25">
        <v>4122</v>
      </c>
      <c r="S4124" s="25">
        <v>4121</v>
      </c>
      <c r="T4124" s="25">
        <f t="shared" si="587"/>
        <v>0.19237195416342232</v>
      </c>
      <c r="U4124" s="25">
        <f t="shared" si="584"/>
        <v>0.19619442707324661</v>
      </c>
      <c r="W4124" s="17">
        <f>Eingabe!H4125</f>
        <v>293</v>
      </c>
      <c r="X4124" s="17">
        <f t="shared" si="585"/>
        <v>2.93</v>
      </c>
      <c r="Y4124" s="17">
        <f t="shared" si="586"/>
        <v>290</v>
      </c>
    </row>
    <row r="4125" spans="1:25" x14ac:dyDescent="0.15">
      <c r="A4125" s="82">
        <f t="shared" si="581"/>
        <v>6</v>
      </c>
      <c r="B4125" s="46">
        <v>43637.749999990003</v>
      </c>
      <c r="C4125" s="47">
        <f>Eingabe!G4126</f>
        <v>1.7</v>
      </c>
      <c r="D4125" s="77">
        <v>4125</v>
      </c>
      <c r="E4125" s="47"/>
      <c r="F4125" s="25">
        <f t="shared" si="579"/>
        <v>2.54</v>
      </c>
      <c r="G4125" s="25">
        <f>VLOOKUP(F4125,'Spezifische Werte'!$B$2:$C$4002,2,FALSE)</f>
        <v>2.3517714395877558E-3</v>
      </c>
      <c r="H4125" s="25">
        <f t="shared" si="582"/>
        <v>4.7035428791755116</v>
      </c>
      <c r="J4125" s="25">
        <f t="shared" si="580"/>
        <v>2.5499999999999998</v>
      </c>
      <c r="K4125" s="25">
        <f>VLOOKUP(J4125,'Spezifische Werte'!$B$2:$C$4002,2,FALSE)</f>
        <v>2.4279301551432594E-3</v>
      </c>
      <c r="L4125" s="25">
        <f t="shared" si="583"/>
        <v>4.855860310286519</v>
      </c>
      <c r="R4125" s="25">
        <v>4123</v>
      </c>
      <c r="S4125" s="25">
        <v>4122</v>
      </c>
      <c r="T4125" s="25">
        <f t="shared" si="587"/>
        <v>0.19237195416342232</v>
      </c>
      <c r="U4125" s="25">
        <f t="shared" si="584"/>
        <v>0.19619442707324661</v>
      </c>
      <c r="W4125" s="17">
        <f>Eingabe!H4126</f>
        <v>321</v>
      </c>
      <c r="X4125" s="17">
        <f t="shared" si="585"/>
        <v>3.21</v>
      </c>
      <c r="Y4125" s="17">
        <f t="shared" si="586"/>
        <v>320</v>
      </c>
    </row>
    <row r="4126" spans="1:25" x14ac:dyDescent="0.15">
      <c r="A4126" s="82">
        <f t="shared" si="581"/>
        <v>6</v>
      </c>
      <c r="B4126" s="46">
        <v>43637.791666656667</v>
      </c>
      <c r="C4126" s="47">
        <f>Eingabe!G4127</f>
        <v>2.1</v>
      </c>
      <c r="D4126" s="77">
        <v>4126</v>
      </c>
      <c r="E4126" s="47"/>
      <c r="F4126" s="25">
        <f t="shared" si="579"/>
        <v>3.13</v>
      </c>
      <c r="G4126" s="25">
        <f>VLOOKUP(F4126,'Spezifische Werte'!$B$2:$C$4002,2,FALSE)</f>
        <v>1.0589326186624812E-2</v>
      </c>
      <c r="H4126" s="25">
        <f t="shared" si="582"/>
        <v>21.178652373249626</v>
      </c>
      <c r="J4126" s="25">
        <f t="shared" si="580"/>
        <v>3.15</v>
      </c>
      <c r="K4126" s="25">
        <f>VLOOKUP(J4126,'Spezifische Werte'!$B$2:$C$4002,2,FALSE)</f>
        <v>1.1019016897018549E-2</v>
      </c>
      <c r="L4126" s="25">
        <f t="shared" si="583"/>
        <v>22.038033794037098</v>
      </c>
      <c r="R4126" s="25">
        <v>4124</v>
      </c>
      <c r="S4126" s="25">
        <v>4123</v>
      </c>
      <c r="T4126" s="25">
        <f t="shared" si="587"/>
        <v>0.19237195416342232</v>
      </c>
      <c r="U4126" s="25">
        <f t="shared" si="584"/>
        <v>0.19619442707324661</v>
      </c>
      <c r="W4126" s="17">
        <f>Eingabe!H4127</f>
        <v>251</v>
      </c>
      <c r="X4126" s="17">
        <f t="shared" si="585"/>
        <v>2.5099999999999998</v>
      </c>
      <c r="Y4126" s="17">
        <f t="shared" si="586"/>
        <v>250</v>
      </c>
    </row>
    <row r="4127" spans="1:25" x14ac:dyDescent="0.15">
      <c r="A4127" s="82">
        <f t="shared" si="581"/>
        <v>6</v>
      </c>
      <c r="B4127" s="46">
        <v>43637.833333323331</v>
      </c>
      <c r="C4127" s="47">
        <f>Eingabe!G4128</f>
        <v>1.3</v>
      </c>
      <c r="D4127" s="77">
        <v>4127</v>
      </c>
      <c r="E4127" s="47"/>
      <c r="F4127" s="25">
        <f t="shared" si="579"/>
        <v>1.94</v>
      </c>
      <c r="G4127" s="25">
        <f>VLOOKUP(F4127,'Spezifische Werte'!$B$2:$C$4002,2,FALSE)</f>
        <v>4.6180923534292335E-4</v>
      </c>
      <c r="H4127" s="25">
        <f t="shared" si="582"/>
        <v>0.92361847068584668</v>
      </c>
      <c r="J4127" s="25">
        <f t="shared" si="580"/>
        <v>1.95</v>
      </c>
      <c r="K4127" s="25">
        <f>VLOOKUP(J4127,'Spezifische Werte'!$B$2:$C$4002,2,FALSE)</f>
        <v>4.7680243241041462E-4</v>
      </c>
      <c r="L4127" s="25">
        <f t="shared" si="583"/>
        <v>0.95360486482082929</v>
      </c>
      <c r="R4127" s="25">
        <v>4125</v>
      </c>
      <c r="S4127" s="25">
        <v>4124</v>
      </c>
      <c r="T4127" s="25">
        <f t="shared" si="587"/>
        <v>0.19237195416342232</v>
      </c>
      <c r="U4127" s="25">
        <f t="shared" si="584"/>
        <v>0.19619442707324661</v>
      </c>
      <c r="W4127" s="17">
        <f>Eingabe!H4128</f>
        <v>232</v>
      </c>
      <c r="X4127" s="17">
        <f t="shared" si="585"/>
        <v>2.3199999999999998</v>
      </c>
      <c r="Y4127" s="17">
        <f t="shared" si="586"/>
        <v>229.99999999999997</v>
      </c>
    </row>
    <row r="4128" spans="1:25" x14ac:dyDescent="0.15">
      <c r="A4128" s="82">
        <f t="shared" si="581"/>
        <v>6</v>
      </c>
      <c r="B4128" s="46">
        <v>43637.874999989996</v>
      </c>
      <c r="C4128" s="47">
        <f>Eingabe!G4129</f>
        <v>3.6</v>
      </c>
      <c r="D4128" s="77">
        <v>4128</v>
      </c>
      <c r="E4128" s="47"/>
      <c r="F4128" s="25">
        <f t="shared" si="579"/>
        <v>5.37</v>
      </c>
      <c r="G4128" s="25">
        <f>VLOOKUP(F4128,'Spezifische Werte'!$B$2:$C$4002,2,FALSE)</f>
        <v>0.11640095819454216</v>
      </c>
      <c r="H4128" s="25">
        <f t="shared" si="582"/>
        <v>232.80191638908431</v>
      </c>
      <c r="J4128" s="25">
        <f t="shared" si="580"/>
        <v>5.4</v>
      </c>
      <c r="K4128" s="25">
        <f>VLOOKUP(J4128,'Spezifische Werte'!$B$2:$C$4002,2,FALSE)</f>
        <v>0.11853513474534576</v>
      </c>
      <c r="L4128" s="25">
        <f t="shared" si="583"/>
        <v>237.07026949069152</v>
      </c>
      <c r="R4128" s="25">
        <v>4126</v>
      </c>
      <c r="S4128" s="25">
        <v>4125</v>
      </c>
      <c r="T4128" s="25">
        <f t="shared" si="587"/>
        <v>0.19237195416342232</v>
      </c>
      <c r="U4128" s="25">
        <f t="shared" si="584"/>
        <v>0.19619442707324661</v>
      </c>
      <c r="W4128" s="17">
        <f>Eingabe!H4129</f>
        <v>228</v>
      </c>
      <c r="X4128" s="17">
        <f t="shared" si="585"/>
        <v>2.2799999999999998</v>
      </c>
      <c r="Y4128" s="17">
        <f t="shared" si="586"/>
        <v>229.99999999999997</v>
      </c>
    </row>
    <row r="4129" spans="1:25" x14ac:dyDescent="0.15">
      <c r="A4129" s="82">
        <f t="shared" si="581"/>
        <v>6</v>
      </c>
      <c r="B4129" s="46">
        <v>43637.91666665666</v>
      </c>
      <c r="C4129" s="47">
        <f>Eingabe!G4130</f>
        <v>2.1</v>
      </c>
      <c r="D4129" s="77">
        <v>4129</v>
      </c>
      <c r="E4129" s="47"/>
      <c r="F4129" s="25">
        <f t="shared" si="579"/>
        <v>3.13</v>
      </c>
      <c r="G4129" s="25">
        <f>VLOOKUP(F4129,'Spezifische Werte'!$B$2:$C$4002,2,FALSE)</f>
        <v>1.0589326186624812E-2</v>
      </c>
      <c r="H4129" s="25">
        <f t="shared" si="582"/>
        <v>21.178652373249626</v>
      </c>
      <c r="J4129" s="25">
        <f t="shared" si="580"/>
        <v>3.15</v>
      </c>
      <c r="K4129" s="25">
        <f>VLOOKUP(J4129,'Spezifische Werte'!$B$2:$C$4002,2,FALSE)</f>
        <v>1.1019016897018549E-2</v>
      </c>
      <c r="L4129" s="25">
        <f t="shared" si="583"/>
        <v>22.038033794037098</v>
      </c>
      <c r="R4129" s="25">
        <v>4127</v>
      </c>
      <c r="S4129" s="25">
        <v>4126</v>
      </c>
      <c r="T4129" s="25">
        <f t="shared" si="587"/>
        <v>0.19237195416342232</v>
      </c>
      <c r="U4129" s="25">
        <f t="shared" si="584"/>
        <v>0.19619442707324661</v>
      </c>
      <c r="W4129" s="17">
        <f>Eingabe!H4130</f>
        <v>228</v>
      </c>
      <c r="X4129" s="17">
        <f t="shared" si="585"/>
        <v>2.2799999999999998</v>
      </c>
      <c r="Y4129" s="17">
        <f t="shared" si="586"/>
        <v>229.99999999999997</v>
      </c>
    </row>
    <row r="4130" spans="1:25" x14ac:dyDescent="0.15">
      <c r="A4130" s="82">
        <f t="shared" si="581"/>
        <v>6</v>
      </c>
      <c r="B4130" s="46">
        <v>43637.958333323324</v>
      </c>
      <c r="C4130" s="47">
        <f>Eingabe!G4131</f>
        <v>2</v>
      </c>
      <c r="D4130" s="77">
        <v>4130</v>
      </c>
      <c r="E4130" s="47"/>
      <c r="F4130" s="25">
        <f t="shared" si="579"/>
        <v>2.98</v>
      </c>
      <c r="G4130" s="25">
        <f>VLOOKUP(F4130,'Spezifische Werte'!$B$2:$C$4002,2,FALSE)</f>
        <v>7.6819067373919353E-3</v>
      </c>
      <c r="H4130" s="25">
        <f t="shared" si="582"/>
        <v>15.363813474783871</v>
      </c>
      <c r="J4130" s="25">
        <f t="shared" si="580"/>
        <v>3</v>
      </c>
      <c r="K4130" s="25">
        <f>VLOOKUP(J4130,'Spezifische Werte'!$B$2:$C$4002,2,FALSE)</f>
        <v>8.0363231384606472E-3</v>
      </c>
      <c r="L4130" s="25">
        <f t="shared" si="583"/>
        <v>16.072646276921294</v>
      </c>
      <c r="R4130" s="25">
        <v>4128</v>
      </c>
      <c r="S4130" s="25">
        <v>4127</v>
      </c>
      <c r="T4130" s="25">
        <f t="shared" si="587"/>
        <v>0.19237195416342232</v>
      </c>
      <c r="U4130" s="25">
        <f t="shared" si="584"/>
        <v>0.19619442707324661</v>
      </c>
      <c r="W4130" s="17">
        <f>Eingabe!H4131</f>
        <v>225</v>
      </c>
      <c r="X4130" s="17">
        <f t="shared" si="585"/>
        <v>2.25</v>
      </c>
      <c r="Y4130" s="17">
        <f t="shared" si="586"/>
        <v>229.99999999999997</v>
      </c>
    </row>
    <row r="4131" spans="1:25" x14ac:dyDescent="0.15">
      <c r="A4131" s="82">
        <f t="shared" si="581"/>
        <v>6</v>
      </c>
      <c r="B4131" s="46">
        <v>43637.999999989988</v>
      </c>
      <c r="C4131" s="47">
        <f>Eingabe!G4132</f>
        <v>3.7</v>
      </c>
      <c r="D4131" s="77">
        <v>4131</v>
      </c>
      <c r="E4131" s="47"/>
      <c r="F4131" s="25">
        <f t="shared" si="579"/>
        <v>5.52</v>
      </c>
      <c r="G4131" s="25">
        <f>VLOOKUP(F4131,'Spezifische Werte'!$B$2:$C$4002,2,FALSE)</f>
        <v>0.12721663519138685</v>
      </c>
      <c r="H4131" s="25">
        <f t="shared" si="582"/>
        <v>254.43327038277369</v>
      </c>
      <c r="J4131" s="25">
        <f t="shared" si="580"/>
        <v>5.55</v>
      </c>
      <c r="K4131" s="25">
        <f>VLOOKUP(J4131,'Spezifische Werte'!$B$2:$C$4002,2,FALSE)</f>
        <v>0.12941942247043492</v>
      </c>
      <c r="L4131" s="25">
        <f t="shared" si="583"/>
        <v>258.83884494086982</v>
      </c>
      <c r="R4131" s="25">
        <v>4129</v>
      </c>
      <c r="S4131" s="25">
        <v>4128</v>
      </c>
      <c r="T4131" s="25">
        <f t="shared" si="587"/>
        <v>0.19237195416342232</v>
      </c>
      <c r="U4131" s="25">
        <f t="shared" si="584"/>
        <v>0.19619442707324661</v>
      </c>
      <c r="W4131" s="17">
        <f>Eingabe!H4132</f>
        <v>233</v>
      </c>
      <c r="X4131" s="17">
        <f t="shared" si="585"/>
        <v>2.33</v>
      </c>
      <c r="Y4131" s="17">
        <f t="shared" si="586"/>
        <v>229.99999999999997</v>
      </c>
    </row>
    <row r="4132" spans="1:25" x14ac:dyDescent="0.15">
      <c r="A4132" s="82">
        <f t="shared" si="581"/>
        <v>6</v>
      </c>
      <c r="B4132" s="46">
        <v>43638.041666656653</v>
      </c>
      <c r="C4132" s="47">
        <f>Eingabe!G4133</f>
        <v>4.2</v>
      </c>
      <c r="D4132" s="77">
        <v>4132</v>
      </c>
      <c r="E4132" s="47"/>
      <c r="F4132" s="25">
        <f t="shared" si="579"/>
        <v>6.27</v>
      </c>
      <c r="G4132" s="25">
        <f>VLOOKUP(F4132,'Spezifische Werte'!$B$2:$C$4002,2,FALSE)</f>
        <v>0.19098980973438914</v>
      </c>
      <c r="H4132" s="25">
        <f t="shared" si="582"/>
        <v>381.97961946877831</v>
      </c>
      <c r="J4132" s="25">
        <f t="shared" si="580"/>
        <v>6.3</v>
      </c>
      <c r="K4132" s="25">
        <f>VLOOKUP(J4132,'Spezifische Werte'!$B$2:$C$4002,2,FALSE)</f>
        <v>0.19401976060055698</v>
      </c>
      <c r="L4132" s="25">
        <f t="shared" si="583"/>
        <v>388.03952120111398</v>
      </c>
      <c r="R4132" s="25">
        <v>4130</v>
      </c>
      <c r="S4132" s="25">
        <v>4129</v>
      </c>
      <c r="T4132" s="25">
        <f t="shared" si="587"/>
        <v>0.19237195416342232</v>
      </c>
      <c r="U4132" s="25">
        <f t="shared" si="584"/>
        <v>0.19619442707324661</v>
      </c>
      <c r="W4132" s="17">
        <f>Eingabe!H4133</f>
        <v>235</v>
      </c>
      <c r="X4132" s="17">
        <f t="shared" si="585"/>
        <v>2.35</v>
      </c>
      <c r="Y4132" s="17">
        <f t="shared" si="586"/>
        <v>240</v>
      </c>
    </row>
    <row r="4133" spans="1:25" x14ac:dyDescent="0.15">
      <c r="A4133" s="82">
        <f t="shared" si="581"/>
        <v>6</v>
      </c>
      <c r="B4133" s="46">
        <v>43638.083333323317</v>
      </c>
      <c r="C4133" s="47">
        <f>Eingabe!G4134</f>
        <v>1.2</v>
      </c>
      <c r="D4133" s="77">
        <v>4133</v>
      </c>
      <c r="E4133" s="47"/>
      <c r="F4133" s="25">
        <f t="shared" si="579"/>
        <v>1.79</v>
      </c>
      <c r="G4133" s="25">
        <f>VLOOKUP(F4133,'Spezifische Werte'!$B$2:$C$4002,2,FALSE)</f>
        <v>2.732045827896414E-4</v>
      </c>
      <c r="H4133" s="25">
        <f t="shared" si="582"/>
        <v>0.54640916557928276</v>
      </c>
      <c r="J4133" s="25">
        <f t="shared" si="580"/>
        <v>1.8</v>
      </c>
      <c r="K4133" s="25">
        <f>VLOOKUP(J4133,'Spezifische Werte'!$B$2:$C$4002,2,FALSE)</f>
        <v>2.8378103843694903E-4</v>
      </c>
      <c r="L4133" s="25">
        <f t="shared" si="583"/>
        <v>0.56756207687389804</v>
      </c>
      <c r="R4133" s="25">
        <v>4131</v>
      </c>
      <c r="S4133" s="25">
        <v>4130</v>
      </c>
      <c r="T4133" s="25">
        <f t="shared" si="587"/>
        <v>0.19237195416342232</v>
      </c>
      <c r="U4133" s="25">
        <f t="shared" si="584"/>
        <v>0.19619442707324661</v>
      </c>
      <c r="W4133" s="17">
        <f>Eingabe!H4134</f>
        <v>174</v>
      </c>
      <c r="X4133" s="17">
        <f t="shared" si="585"/>
        <v>1.74</v>
      </c>
      <c r="Y4133" s="17">
        <f t="shared" si="586"/>
        <v>170</v>
      </c>
    </row>
    <row r="4134" spans="1:25" x14ac:dyDescent="0.15">
      <c r="A4134" s="82">
        <f t="shared" si="581"/>
        <v>6</v>
      </c>
      <c r="B4134" s="46">
        <v>43638.124999989981</v>
      </c>
      <c r="C4134" s="47">
        <f>Eingabe!G4135</f>
        <v>4.4000000000000004</v>
      </c>
      <c r="D4134" s="77">
        <v>4134</v>
      </c>
      <c r="E4134" s="47"/>
      <c r="F4134" s="25">
        <f t="shared" si="579"/>
        <v>6.56</v>
      </c>
      <c r="G4134" s="25">
        <f>VLOOKUP(F4134,'Spezifische Werte'!$B$2:$C$4002,2,FALSE)</f>
        <v>0.2214941246302857</v>
      </c>
      <c r="H4134" s="25">
        <f t="shared" si="582"/>
        <v>442.98824926057142</v>
      </c>
      <c r="J4134" s="25">
        <f t="shared" si="580"/>
        <v>6.6</v>
      </c>
      <c r="K4134" s="25">
        <f>VLOOKUP(J4134,'Spezifische Werte'!$B$2:$C$4002,2,FALSE)</f>
        <v>0.22589088814664299</v>
      </c>
      <c r="L4134" s="25">
        <f t="shared" si="583"/>
        <v>451.78177629328599</v>
      </c>
      <c r="R4134" s="25">
        <v>4132</v>
      </c>
      <c r="S4134" s="25">
        <v>4131</v>
      </c>
      <c r="T4134" s="25">
        <f t="shared" si="587"/>
        <v>0.19237195416342232</v>
      </c>
      <c r="U4134" s="25">
        <f t="shared" si="584"/>
        <v>0.19619442707324661</v>
      </c>
      <c r="W4134" s="17">
        <f>Eingabe!H4135</f>
        <v>161</v>
      </c>
      <c r="X4134" s="17">
        <f t="shared" si="585"/>
        <v>1.61</v>
      </c>
      <c r="Y4134" s="17">
        <f t="shared" si="586"/>
        <v>160</v>
      </c>
    </row>
    <row r="4135" spans="1:25" x14ac:dyDescent="0.15">
      <c r="A4135" s="82">
        <f t="shared" si="581"/>
        <v>6</v>
      </c>
      <c r="B4135" s="46">
        <v>43638.166666656645</v>
      </c>
      <c r="C4135" s="47">
        <f>Eingabe!G4136</f>
        <v>5.3</v>
      </c>
      <c r="D4135" s="77">
        <v>4135</v>
      </c>
      <c r="E4135" s="47"/>
      <c r="F4135" s="25">
        <f t="shared" si="579"/>
        <v>7.91</v>
      </c>
      <c r="G4135" s="25">
        <f>VLOOKUP(F4135,'Spezifische Werte'!$B$2:$C$4002,2,FALSE)</f>
        <v>0.39893199083383452</v>
      </c>
      <c r="H4135" s="25">
        <f t="shared" si="582"/>
        <v>797.86398166766901</v>
      </c>
      <c r="J4135" s="25">
        <f t="shared" si="580"/>
        <v>7.95</v>
      </c>
      <c r="K4135" s="25">
        <f>VLOOKUP(J4135,'Spezifische Werte'!$B$2:$C$4002,2,FALSE)</f>
        <v>0.40511792205919206</v>
      </c>
      <c r="L4135" s="25">
        <f t="shared" si="583"/>
        <v>810.23584411838408</v>
      </c>
      <c r="R4135" s="25">
        <v>4133</v>
      </c>
      <c r="S4135" s="25">
        <v>4132</v>
      </c>
      <c r="T4135" s="25">
        <f t="shared" si="587"/>
        <v>0.19237195416342232</v>
      </c>
      <c r="U4135" s="25">
        <f t="shared" si="584"/>
        <v>0.19619442707324661</v>
      </c>
      <c r="W4135" s="17">
        <f>Eingabe!H4136</f>
        <v>187</v>
      </c>
      <c r="X4135" s="17">
        <f t="shared" si="585"/>
        <v>1.87</v>
      </c>
      <c r="Y4135" s="17">
        <f t="shared" si="586"/>
        <v>190</v>
      </c>
    </row>
    <row r="4136" spans="1:25" x14ac:dyDescent="0.15">
      <c r="A4136" s="82">
        <f t="shared" si="581"/>
        <v>6</v>
      </c>
      <c r="B4136" s="46">
        <v>43638.208333323309</v>
      </c>
      <c r="C4136" s="47">
        <f>Eingabe!G4137</f>
        <v>2.5</v>
      </c>
      <c r="D4136" s="77">
        <v>4136</v>
      </c>
      <c r="E4136" s="47"/>
      <c r="F4136" s="25">
        <f t="shared" si="579"/>
        <v>3.73</v>
      </c>
      <c r="G4136" s="25">
        <f>VLOOKUP(F4136,'Spezifische Werte'!$B$2:$C$4002,2,FALSE)</f>
        <v>2.895161356886641E-2</v>
      </c>
      <c r="H4136" s="25">
        <f t="shared" si="582"/>
        <v>57.90322713773282</v>
      </c>
      <c r="J4136" s="25">
        <f t="shared" si="580"/>
        <v>3.75</v>
      </c>
      <c r="K4136" s="25">
        <f>VLOOKUP(J4136,'Spezifische Werte'!$B$2:$C$4002,2,FALSE)</f>
        <v>2.9822636466446242E-2</v>
      </c>
      <c r="L4136" s="25">
        <f t="shared" si="583"/>
        <v>59.645272932892482</v>
      </c>
      <c r="R4136" s="25">
        <v>4134</v>
      </c>
      <c r="S4136" s="25">
        <v>4133</v>
      </c>
      <c r="T4136" s="25">
        <f t="shared" si="587"/>
        <v>0.19237195416342232</v>
      </c>
      <c r="U4136" s="25">
        <f t="shared" si="584"/>
        <v>0.19619442707324661</v>
      </c>
      <c r="W4136" s="17">
        <f>Eingabe!H4137</f>
        <v>201</v>
      </c>
      <c r="X4136" s="17">
        <f t="shared" si="585"/>
        <v>2.0099999999999998</v>
      </c>
      <c r="Y4136" s="17">
        <f t="shared" si="586"/>
        <v>200</v>
      </c>
    </row>
    <row r="4137" spans="1:25" x14ac:dyDescent="0.15">
      <c r="A4137" s="82">
        <f t="shared" si="581"/>
        <v>6</v>
      </c>
      <c r="B4137" s="46">
        <v>43638.249999989974</v>
      </c>
      <c r="C4137" s="47">
        <f>Eingabe!G4138</f>
        <v>2.6</v>
      </c>
      <c r="D4137" s="77">
        <v>4137</v>
      </c>
      <c r="E4137" s="47"/>
      <c r="F4137" s="25">
        <f t="shared" si="579"/>
        <v>3.88</v>
      </c>
      <c r="G4137" s="25">
        <f>VLOOKUP(F4137,'Spezifische Werte'!$B$2:$C$4002,2,FALSE)</f>
        <v>3.5689320314118818E-2</v>
      </c>
      <c r="H4137" s="25">
        <f t="shared" si="582"/>
        <v>71.378640628237633</v>
      </c>
      <c r="J4137" s="25">
        <f t="shared" si="580"/>
        <v>3.9</v>
      </c>
      <c r="K4137" s="25">
        <f>VLOOKUP(J4137,'Spezifische Werte'!$B$2:$C$4002,2,FALSE)</f>
        <v>3.6613952811549305E-2</v>
      </c>
      <c r="L4137" s="25">
        <f t="shared" si="583"/>
        <v>73.227905623098607</v>
      </c>
      <c r="R4137" s="25">
        <v>4135</v>
      </c>
      <c r="S4137" s="25">
        <v>4134</v>
      </c>
      <c r="T4137" s="25">
        <f t="shared" si="587"/>
        <v>0.19237195416342232</v>
      </c>
      <c r="U4137" s="25">
        <f t="shared" si="584"/>
        <v>0.19619442707324661</v>
      </c>
      <c r="W4137" s="17">
        <f>Eingabe!H4138</f>
        <v>194</v>
      </c>
      <c r="X4137" s="17">
        <f t="shared" si="585"/>
        <v>1.94</v>
      </c>
      <c r="Y4137" s="17">
        <f t="shared" si="586"/>
        <v>190</v>
      </c>
    </row>
    <row r="4138" spans="1:25" x14ac:dyDescent="0.15">
      <c r="A4138" s="82">
        <f t="shared" si="581"/>
        <v>6</v>
      </c>
      <c r="B4138" s="46">
        <v>43638.291666656638</v>
      </c>
      <c r="C4138" s="47">
        <f>Eingabe!G4139</f>
        <v>0.9</v>
      </c>
      <c r="D4138" s="77">
        <v>4138</v>
      </c>
      <c r="E4138" s="47"/>
      <c r="F4138" s="25">
        <f t="shared" si="579"/>
        <v>1.34</v>
      </c>
      <c r="G4138" s="25">
        <f>VLOOKUP(F4138,'Spezifische Werte'!$B$2:$C$4002,2,FALSE)</f>
        <v>0</v>
      </c>
      <c r="H4138" s="25">
        <f t="shared" si="582"/>
        <v>0</v>
      </c>
      <c r="J4138" s="25">
        <f t="shared" si="580"/>
        <v>1.35</v>
      </c>
      <c r="K4138" s="25">
        <f>VLOOKUP(J4138,'Spezifische Werte'!$B$2:$C$4002,2,FALSE)</f>
        <v>0</v>
      </c>
      <c r="L4138" s="25">
        <f t="shared" si="583"/>
        <v>0</v>
      </c>
      <c r="R4138" s="25">
        <v>4136</v>
      </c>
      <c r="S4138" s="25">
        <v>4135</v>
      </c>
      <c r="T4138" s="25">
        <f t="shared" si="587"/>
        <v>0.19237195416342232</v>
      </c>
      <c r="U4138" s="25">
        <f t="shared" si="584"/>
        <v>0.19619442707324661</v>
      </c>
      <c r="W4138" s="17">
        <f>Eingabe!H4139</f>
        <v>230</v>
      </c>
      <c r="X4138" s="17">
        <f t="shared" si="585"/>
        <v>2.2999999999999998</v>
      </c>
      <c r="Y4138" s="17">
        <f t="shared" si="586"/>
        <v>229.99999999999997</v>
      </c>
    </row>
    <row r="4139" spans="1:25" x14ac:dyDescent="0.15">
      <c r="A4139" s="82">
        <f t="shared" si="581"/>
        <v>6</v>
      </c>
      <c r="B4139" s="46">
        <v>43638.333333323302</v>
      </c>
      <c r="C4139" s="47">
        <f>Eingabe!G4140</f>
        <v>1.9</v>
      </c>
      <c r="D4139" s="77">
        <v>4139</v>
      </c>
      <c r="E4139" s="47"/>
      <c r="F4139" s="25">
        <f t="shared" si="579"/>
        <v>2.83</v>
      </c>
      <c r="G4139" s="25">
        <f>VLOOKUP(F4139,'Spezifische Werte'!$B$2:$C$4002,2,FALSE)</f>
        <v>5.3996541966473566E-3</v>
      </c>
      <c r="H4139" s="25">
        <f t="shared" si="582"/>
        <v>10.799308393294714</v>
      </c>
      <c r="J4139" s="25">
        <f t="shared" si="580"/>
        <v>2.85</v>
      </c>
      <c r="K4139" s="25">
        <f>VLOOKUP(J4139,'Spezifische Werte'!$B$2:$C$4002,2,FALSE)</f>
        <v>5.6714421172963415E-3</v>
      </c>
      <c r="L4139" s="25">
        <f t="shared" si="583"/>
        <v>11.342884234592683</v>
      </c>
      <c r="R4139" s="25">
        <v>4137</v>
      </c>
      <c r="S4139" s="25">
        <v>4136</v>
      </c>
      <c r="T4139" s="25">
        <f t="shared" si="587"/>
        <v>0.19237195416342232</v>
      </c>
      <c r="U4139" s="25">
        <f t="shared" si="584"/>
        <v>0.19619442707324661</v>
      </c>
      <c r="W4139" s="17">
        <f>Eingabe!H4140</f>
        <v>236</v>
      </c>
      <c r="X4139" s="17">
        <f t="shared" si="585"/>
        <v>2.36</v>
      </c>
      <c r="Y4139" s="17">
        <f t="shared" si="586"/>
        <v>240</v>
      </c>
    </row>
    <row r="4140" spans="1:25" x14ac:dyDescent="0.15">
      <c r="A4140" s="82">
        <f t="shared" si="581"/>
        <v>6</v>
      </c>
      <c r="B4140" s="46">
        <v>43638.374999989966</v>
      </c>
      <c r="C4140" s="47">
        <f>Eingabe!G4141</f>
        <v>4.0999999999999996</v>
      </c>
      <c r="D4140" s="77">
        <v>4140</v>
      </c>
      <c r="E4140" s="47"/>
      <c r="F4140" s="25">
        <f t="shared" si="579"/>
        <v>6.12</v>
      </c>
      <c r="G4140" s="25">
        <f>VLOOKUP(F4140,'Spezifische Werte'!$B$2:$C$4002,2,FALSE)</f>
        <v>0.17636813552353289</v>
      </c>
      <c r="H4140" s="25">
        <f t="shared" si="582"/>
        <v>352.73627104706577</v>
      </c>
      <c r="J4140" s="25">
        <f t="shared" si="580"/>
        <v>6.15</v>
      </c>
      <c r="K4140" s="25">
        <f>VLOOKUP(J4140,'Spezifische Werte'!$B$2:$C$4002,2,FALSE)</f>
        <v>0.17921779013058811</v>
      </c>
      <c r="L4140" s="25">
        <f t="shared" si="583"/>
        <v>358.4355802611762</v>
      </c>
      <c r="R4140" s="25">
        <v>4138</v>
      </c>
      <c r="S4140" s="25">
        <v>4137</v>
      </c>
      <c r="T4140" s="25">
        <f t="shared" si="587"/>
        <v>0.19237195416342232</v>
      </c>
      <c r="U4140" s="25">
        <f t="shared" si="584"/>
        <v>0.19619442707324661</v>
      </c>
      <c r="W4140" s="17">
        <f>Eingabe!H4141</f>
        <v>246</v>
      </c>
      <c r="X4140" s="17">
        <f t="shared" si="585"/>
        <v>2.46</v>
      </c>
      <c r="Y4140" s="17">
        <f t="shared" si="586"/>
        <v>250</v>
      </c>
    </row>
    <row r="4141" spans="1:25" x14ac:dyDescent="0.15">
      <c r="A4141" s="82">
        <f t="shared" si="581"/>
        <v>6</v>
      </c>
      <c r="B4141" s="46">
        <v>43638.416666656631</v>
      </c>
      <c r="C4141" s="47">
        <f>Eingabe!G4142</f>
        <v>7.6</v>
      </c>
      <c r="D4141" s="77">
        <v>4141</v>
      </c>
      <c r="E4141" s="47"/>
      <c r="F4141" s="25">
        <f t="shared" si="579"/>
        <v>11.34</v>
      </c>
      <c r="G4141" s="25">
        <f>VLOOKUP(F4141,'Spezifische Werte'!$B$2:$C$4002,2,FALSE)</f>
        <v>0.8758168195442253</v>
      </c>
      <c r="H4141" s="25">
        <f t="shared" si="582"/>
        <v>1751.6336390884505</v>
      </c>
      <c r="J4141" s="25">
        <f t="shared" si="580"/>
        <v>11.4</v>
      </c>
      <c r="K4141" s="25">
        <f>VLOOKUP(J4141,'Spezifische Werte'!$B$2:$C$4002,2,FALSE)</f>
        <v>0.87982183175814876</v>
      </c>
      <c r="L4141" s="25">
        <f t="shared" si="583"/>
        <v>1759.6436635162975</v>
      </c>
      <c r="R4141" s="25">
        <v>4139</v>
      </c>
      <c r="S4141" s="25">
        <v>4138</v>
      </c>
      <c r="T4141" s="25">
        <f t="shared" si="587"/>
        <v>0.19237195416342232</v>
      </c>
      <c r="U4141" s="25">
        <f t="shared" si="584"/>
        <v>0.19619442707324661</v>
      </c>
      <c r="W4141" s="17">
        <f>Eingabe!H4142</f>
        <v>195</v>
      </c>
      <c r="X4141" s="17">
        <f t="shared" si="585"/>
        <v>1.95</v>
      </c>
      <c r="Y4141" s="17">
        <f t="shared" si="586"/>
        <v>200</v>
      </c>
    </row>
    <row r="4142" spans="1:25" x14ac:dyDescent="0.15">
      <c r="A4142" s="82">
        <f t="shared" si="581"/>
        <v>6</v>
      </c>
      <c r="B4142" s="46">
        <v>43638.458333323295</v>
      </c>
      <c r="C4142" s="47">
        <f>Eingabe!G4143</f>
        <v>6.5</v>
      </c>
      <c r="D4142" s="77">
        <v>4142</v>
      </c>
      <c r="E4142" s="47"/>
      <c r="F4142" s="25">
        <f t="shared" si="579"/>
        <v>9.6999999999999993</v>
      </c>
      <c r="G4142" s="25">
        <f>VLOOKUP(F4142,'Spezifische Werte'!$B$2:$C$4002,2,FALSE)</f>
        <v>0.69796521003178913</v>
      </c>
      <c r="H4142" s="25">
        <f t="shared" si="582"/>
        <v>1395.9304200635784</v>
      </c>
      <c r="J4142" s="25">
        <f t="shared" si="580"/>
        <v>9.75</v>
      </c>
      <c r="K4142" s="25">
        <f>VLOOKUP(J4142,'Spezifische Werte'!$B$2:$C$4002,2,FALSE)</f>
        <v>0.70553224205682485</v>
      </c>
      <c r="L4142" s="25">
        <f t="shared" si="583"/>
        <v>1411.0644841136498</v>
      </c>
      <c r="R4142" s="25">
        <v>4140</v>
      </c>
      <c r="S4142" s="25">
        <v>4139</v>
      </c>
      <c r="T4142" s="25">
        <f t="shared" si="587"/>
        <v>0.19237195416342232</v>
      </c>
      <c r="U4142" s="25">
        <f t="shared" si="584"/>
        <v>0.19619442707324661</v>
      </c>
      <c r="W4142" s="17">
        <f>Eingabe!H4143</f>
        <v>195</v>
      </c>
      <c r="X4142" s="17">
        <f t="shared" si="585"/>
        <v>1.95</v>
      </c>
      <c r="Y4142" s="17">
        <f t="shared" si="586"/>
        <v>200</v>
      </c>
    </row>
    <row r="4143" spans="1:25" x14ac:dyDescent="0.15">
      <c r="A4143" s="82">
        <f t="shared" si="581"/>
        <v>6</v>
      </c>
      <c r="B4143" s="46">
        <v>43638.499999989959</v>
      </c>
      <c r="C4143" s="47">
        <f>Eingabe!G4144</f>
        <v>7.2</v>
      </c>
      <c r="D4143" s="77">
        <v>4143</v>
      </c>
      <c r="E4143" s="47"/>
      <c r="F4143" s="25">
        <f t="shared" si="579"/>
        <v>10.74</v>
      </c>
      <c r="G4143" s="25">
        <f>VLOOKUP(F4143,'Spezifische Werte'!$B$2:$C$4002,2,FALSE)</f>
        <v>0.82701392432538656</v>
      </c>
      <c r="H4143" s="25">
        <f t="shared" si="582"/>
        <v>1654.0278486507732</v>
      </c>
      <c r="J4143" s="25">
        <f t="shared" si="580"/>
        <v>10.8</v>
      </c>
      <c r="K4143" s="25">
        <f>VLOOKUP(J4143,'Spezifische Werte'!$B$2:$C$4002,2,FALSE)</f>
        <v>0.83269098357721782</v>
      </c>
      <c r="L4143" s="25">
        <f t="shared" si="583"/>
        <v>1665.3819671544356</v>
      </c>
      <c r="R4143" s="25">
        <v>4141</v>
      </c>
      <c r="S4143" s="25">
        <v>4140</v>
      </c>
      <c r="T4143" s="25">
        <f t="shared" si="587"/>
        <v>0.19237195416342232</v>
      </c>
      <c r="U4143" s="25">
        <f t="shared" si="584"/>
        <v>0.19619442707324661</v>
      </c>
      <c r="W4143" s="17">
        <f>Eingabe!H4144</f>
        <v>172</v>
      </c>
      <c r="X4143" s="17">
        <f t="shared" si="585"/>
        <v>1.72</v>
      </c>
      <c r="Y4143" s="17">
        <f t="shared" si="586"/>
        <v>170</v>
      </c>
    </row>
    <row r="4144" spans="1:25" x14ac:dyDescent="0.15">
      <c r="A4144" s="82">
        <f t="shared" si="581"/>
        <v>6</v>
      </c>
      <c r="B4144" s="46">
        <v>43638.541666656623</v>
      </c>
      <c r="C4144" s="47">
        <f>Eingabe!G4145</f>
        <v>6.7</v>
      </c>
      <c r="D4144" s="77">
        <v>4144</v>
      </c>
      <c r="E4144" s="47"/>
      <c r="F4144" s="25">
        <f t="shared" si="579"/>
        <v>10</v>
      </c>
      <c r="G4144" s="25">
        <f>VLOOKUP(F4144,'Spezifische Werte'!$B$2:$C$4002,2,FALSE)</f>
        <v>0.74135823084117802</v>
      </c>
      <c r="H4144" s="25">
        <f t="shared" si="582"/>
        <v>1482.7164616823561</v>
      </c>
      <c r="J4144" s="25">
        <f t="shared" si="580"/>
        <v>10.050000000000001</v>
      </c>
      <c r="K4144" s="25">
        <f>VLOOKUP(J4144,'Spezifische Werte'!$B$2:$C$4002,2,FALSE)</f>
        <v>0.74809941702480209</v>
      </c>
      <c r="L4144" s="25">
        <f t="shared" si="583"/>
        <v>1496.1988340496041</v>
      </c>
      <c r="R4144" s="25">
        <v>4142</v>
      </c>
      <c r="S4144" s="25">
        <v>4141</v>
      </c>
      <c r="T4144" s="25">
        <f t="shared" si="587"/>
        <v>0.19237195416342232</v>
      </c>
      <c r="U4144" s="25">
        <f t="shared" si="584"/>
        <v>0.19619442707324661</v>
      </c>
      <c r="W4144" s="17">
        <f>Eingabe!H4145</f>
        <v>200</v>
      </c>
      <c r="X4144" s="17">
        <f t="shared" si="585"/>
        <v>2</v>
      </c>
      <c r="Y4144" s="17">
        <f t="shared" si="586"/>
        <v>200</v>
      </c>
    </row>
    <row r="4145" spans="1:25" x14ac:dyDescent="0.15">
      <c r="A4145" s="82">
        <f t="shared" si="581"/>
        <v>6</v>
      </c>
      <c r="B4145" s="46">
        <v>43638.583333323288</v>
      </c>
      <c r="C4145" s="47">
        <f>Eingabe!G4146</f>
        <v>5.6</v>
      </c>
      <c r="D4145" s="77">
        <v>4145</v>
      </c>
      <c r="E4145" s="47"/>
      <c r="F4145" s="25">
        <f t="shared" si="579"/>
        <v>8.35</v>
      </c>
      <c r="G4145" s="25">
        <f>VLOOKUP(F4145,'Spezifische Werte'!$B$2:$C$4002,2,FALSE)</f>
        <v>0.46963573954984494</v>
      </c>
      <c r="H4145" s="25">
        <f t="shared" si="582"/>
        <v>939.27147909968994</v>
      </c>
      <c r="J4145" s="25">
        <f t="shared" si="580"/>
        <v>8.4</v>
      </c>
      <c r="K4145" s="25">
        <f>VLOOKUP(J4145,'Spezifische Werte'!$B$2:$C$4002,2,FALSE)</f>
        <v>0.47799983664408341</v>
      </c>
      <c r="L4145" s="25">
        <f t="shared" si="583"/>
        <v>955.99967328816683</v>
      </c>
      <c r="R4145" s="25">
        <v>4143</v>
      </c>
      <c r="S4145" s="25">
        <v>4142</v>
      </c>
      <c r="T4145" s="25">
        <f t="shared" si="587"/>
        <v>0.19237195416342232</v>
      </c>
      <c r="U4145" s="25">
        <f t="shared" si="584"/>
        <v>0.19619442707324661</v>
      </c>
      <c r="W4145" s="17">
        <f>Eingabe!H4146</f>
        <v>166</v>
      </c>
      <c r="X4145" s="17">
        <f t="shared" si="585"/>
        <v>1.66</v>
      </c>
      <c r="Y4145" s="17">
        <f t="shared" si="586"/>
        <v>170</v>
      </c>
    </row>
    <row r="4146" spans="1:25" x14ac:dyDescent="0.15">
      <c r="A4146" s="82">
        <f t="shared" si="581"/>
        <v>6</v>
      </c>
      <c r="B4146" s="46">
        <v>43638.624999989952</v>
      </c>
      <c r="C4146" s="47">
        <f>Eingabe!G4147</f>
        <v>7.2</v>
      </c>
      <c r="D4146" s="77">
        <v>4146</v>
      </c>
      <c r="E4146" s="47"/>
      <c r="F4146" s="25">
        <f t="shared" si="579"/>
        <v>10.74</v>
      </c>
      <c r="G4146" s="25">
        <f>VLOOKUP(F4146,'Spezifische Werte'!$B$2:$C$4002,2,FALSE)</f>
        <v>0.82701392432538656</v>
      </c>
      <c r="H4146" s="25">
        <f t="shared" si="582"/>
        <v>1654.0278486507732</v>
      </c>
      <c r="J4146" s="25">
        <f t="shared" si="580"/>
        <v>10.8</v>
      </c>
      <c r="K4146" s="25">
        <f>VLOOKUP(J4146,'Spezifische Werte'!$B$2:$C$4002,2,FALSE)</f>
        <v>0.83269098357721782</v>
      </c>
      <c r="L4146" s="25">
        <f t="shared" si="583"/>
        <v>1665.3819671544356</v>
      </c>
      <c r="R4146" s="25">
        <v>4144</v>
      </c>
      <c r="S4146" s="25">
        <v>4143</v>
      </c>
      <c r="T4146" s="25">
        <f t="shared" si="587"/>
        <v>0.19237195416342232</v>
      </c>
      <c r="U4146" s="25">
        <f t="shared" si="584"/>
        <v>0.19619442707324661</v>
      </c>
      <c r="W4146" s="17">
        <f>Eingabe!H4147</f>
        <v>192</v>
      </c>
      <c r="X4146" s="17">
        <f t="shared" si="585"/>
        <v>1.92</v>
      </c>
      <c r="Y4146" s="17">
        <f t="shared" si="586"/>
        <v>190</v>
      </c>
    </row>
    <row r="4147" spans="1:25" x14ac:dyDescent="0.15">
      <c r="A4147" s="82">
        <f t="shared" si="581"/>
        <v>6</v>
      </c>
      <c r="B4147" s="46">
        <v>43638.666666656616</v>
      </c>
      <c r="C4147" s="47">
        <f>Eingabe!G4148</f>
        <v>7.6</v>
      </c>
      <c r="D4147" s="77">
        <v>4147</v>
      </c>
      <c r="E4147" s="47"/>
      <c r="F4147" s="25">
        <f t="shared" si="579"/>
        <v>11.34</v>
      </c>
      <c r="G4147" s="25">
        <f>VLOOKUP(F4147,'Spezifische Werte'!$B$2:$C$4002,2,FALSE)</f>
        <v>0.8758168195442253</v>
      </c>
      <c r="H4147" s="25">
        <f t="shared" si="582"/>
        <v>1751.6336390884505</v>
      </c>
      <c r="J4147" s="25">
        <f t="shared" si="580"/>
        <v>11.4</v>
      </c>
      <c r="K4147" s="25">
        <f>VLOOKUP(J4147,'Spezifische Werte'!$B$2:$C$4002,2,FALSE)</f>
        <v>0.87982183175814876</v>
      </c>
      <c r="L4147" s="25">
        <f t="shared" si="583"/>
        <v>1759.6436635162975</v>
      </c>
      <c r="R4147" s="25">
        <v>4145</v>
      </c>
      <c r="S4147" s="25">
        <v>4144</v>
      </c>
      <c r="T4147" s="25">
        <f t="shared" si="587"/>
        <v>0.19237195416342232</v>
      </c>
      <c r="U4147" s="25">
        <f t="shared" si="584"/>
        <v>0.19619442707324661</v>
      </c>
      <c r="W4147" s="17">
        <f>Eingabe!H4148</f>
        <v>143</v>
      </c>
      <c r="X4147" s="17">
        <f t="shared" si="585"/>
        <v>1.43</v>
      </c>
      <c r="Y4147" s="17">
        <f t="shared" si="586"/>
        <v>140</v>
      </c>
    </row>
    <row r="4148" spans="1:25" x14ac:dyDescent="0.15">
      <c r="A4148" s="82">
        <f t="shared" si="581"/>
        <v>6</v>
      </c>
      <c r="B4148" s="46">
        <v>43638.70833332328</v>
      </c>
      <c r="C4148" s="47">
        <f>Eingabe!G4149</f>
        <v>7</v>
      </c>
      <c r="D4148" s="77">
        <v>4148</v>
      </c>
      <c r="E4148" s="47"/>
      <c r="F4148" s="25">
        <f t="shared" si="579"/>
        <v>10.44</v>
      </c>
      <c r="G4148" s="25">
        <f>VLOOKUP(F4148,'Spezifische Werte'!$B$2:$C$4002,2,FALSE)</f>
        <v>0.79583970836381801</v>
      </c>
      <c r="H4148" s="25">
        <f t="shared" si="582"/>
        <v>1591.679416727636</v>
      </c>
      <c r="J4148" s="25">
        <f t="shared" si="580"/>
        <v>10.5</v>
      </c>
      <c r="K4148" s="25">
        <f>VLOOKUP(J4148,'Spezifische Werte'!$B$2:$C$4002,2,FALSE)</f>
        <v>0.80244982214145155</v>
      </c>
      <c r="L4148" s="25">
        <f t="shared" si="583"/>
        <v>1604.8996442829032</v>
      </c>
      <c r="R4148" s="25">
        <v>4146</v>
      </c>
      <c r="S4148" s="25">
        <v>4145</v>
      </c>
      <c r="T4148" s="25">
        <f t="shared" si="587"/>
        <v>0.19237195416342232</v>
      </c>
      <c r="U4148" s="25">
        <f t="shared" si="584"/>
        <v>0.19619442707324661</v>
      </c>
      <c r="W4148" s="17">
        <f>Eingabe!H4149</f>
        <v>201</v>
      </c>
      <c r="X4148" s="17">
        <f t="shared" si="585"/>
        <v>2.0099999999999998</v>
      </c>
      <c r="Y4148" s="17">
        <f t="shared" si="586"/>
        <v>200</v>
      </c>
    </row>
    <row r="4149" spans="1:25" x14ac:dyDescent="0.15">
      <c r="A4149" s="82">
        <f t="shared" si="581"/>
        <v>6</v>
      </c>
      <c r="B4149" s="46">
        <v>43638.749999989945</v>
      </c>
      <c r="C4149" s="47">
        <f>Eingabe!G4150</f>
        <v>6.6</v>
      </c>
      <c r="D4149" s="77">
        <v>4149</v>
      </c>
      <c r="E4149" s="47"/>
      <c r="F4149" s="25">
        <f t="shared" si="579"/>
        <v>9.85</v>
      </c>
      <c r="G4149" s="25">
        <f>VLOOKUP(F4149,'Spezifische Werte'!$B$2:$C$4002,2,FALSE)</f>
        <v>0.72027431855487523</v>
      </c>
      <c r="H4149" s="25">
        <f t="shared" si="582"/>
        <v>1440.5486371097504</v>
      </c>
      <c r="J4149" s="25">
        <f t="shared" si="580"/>
        <v>9.9</v>
      </c>
      <c r="K4149" s="25">
        <f>VLOOKUP(J4149,'Spezifische Werte'!$B$2:$C$4002,2,FALSE)</f>
        <v>0.72744279855046079</v>
      </c>
      <c r="L4149" s="25">
        <f t="shared" si="583"/>
        <v>1454.8855971009216</v>
      </c>
      <c r="R4149" s="25">
        <v>4147</v>
      </c>
      <c r="S4149" s="25">
        <v>4146</v>
      </c>
      <c r="T4149" s="25">
        <f t="shared" si="587"/>
        <v>0.19237195416342232</v>
      </c>
      <c r="U4149" s="25">
        <f t="shared" si="584"/>
        <v>0.19619442707324661</v>
      </c>
      <c r="W4149" s="17">
        <f>Eingabe!H4150</f>
        <v>297</v>
      </c>
      <c r="X4149" s="17">
        <f t="shared" si="585"/>
        <v>2.97</v>
      </c>
      <c r="Y4149" s="17">
        <f t="shared" si="586"/>
        <v>300</v>
      </c>
    </row>
    <row r="4150" spans="1:25" x14ac:dyDescent="0.15">
      <c r="A4150" s="82">
        <f t="shared" si="581"/>
        <v>6</v>
      </c>
      <c r="B4150" s="46">
        <v>43638.791666656609</v>
      </c>
      <c r="C4150" s="47">
        <f>Eingabe!G4151</f>
        <v>6.4</v>
      </c>
      <c r="D4150" s="77">
        <v>4150</v>
      </c>
      <c r="E4150" s="47"/>
      <c r="F4150" s="25">
        <f t="shared" si="579"/>
        <v>9.5500000000000007</v>
      </c>
      <c r="G4150" s="25">
        <f>VLOOKUP(F4150,'Spezifische Werte'!$B$2:$C$4002,2,FALSE)</f>
        <v>0.67451952571721774</v>
      </c>
      <c r="H4150" s="25">
        <f t="shared" si="582"/>
        <v>1349.0390514344356</v>
      </c>
      <c r="J4150" s="25">
        <f t="shared" si="580"/>
        <v>9.6</v>
      </c>
      <c r="K4150" s="25">
        <f>VLOOKUP(J4150,'Spezifische Werte'!$B$2:$C$4002,2,FALSE)</f>
        <v>0.6824555696232707</v>
      </c>
      <c r="L4150" s="25">
        <f t="shared" si="583"/>
        <v>1364.9111392465413</v>
      </c>
      <c r="R4150" s="25">
        <v>4148</v>
      </c>
      <c r="S4150" s="25">
        <v>4147</v>
      </c>
      <c r="T4150" s="25">
        <f t="shared" si="587"/>
        <v>0.19237195416342232</v>
      </c>
      <c r="U4150" s="25">
        <f t="shared" si="584"/>
        <v>0.19619442707324661</v>
      </c>
      <c r="W4150" s="17">
        <f>Eingabe!H4151</f>
        <v>173</v>
      </c>
      <c r="X4150" s="17">
        <f t="shared" si="585"/>
        <v>1.73</v>
      </c>
      <c r="Y4150" s="17">
        <f t="shared" si="586"/>
        <v>170</v>
      </c>
    </row>
    <row r="4151" spans="1:25" x14ac:dyDescent="0.15">
      <c r="A4151" s="82">
        <f t="shared" si="581"/>
        <v>6</v>
      </c>
      <c r="B4151" s="46">
        <v>43638.833333323273</v>
      </c>
      <c r="C4151" s="47">
        <f>Eingabe!G4152</f>
        <v>5.9</v>
      </c>
      <c r="D4151" s="77">
        <v>4151</v>
      </c>
      <c r="E4151" s="47"/>
      <c r="F4151" s="25">
        <f t="shared" si="579"/>
        <v>8.8000000000000007</v>
      </c>
      <c r="G4151" s="25">
        <f>VLOOKUP(F4151,'Spezifische Werte'!$B$2:$C$4002,2,FALSE)</f>
        <v>0.54660374975483961</v>
      </c>
      <c r="H4151" s="25">
        <f t="shared" si="582"/>
        <v>1093.2074995096791</v>
      </c>
      <c r="J4151" s="25">
        <f t="shared" si="580"/>
        <v>8.85</v>
      </c>
      <c r="K4151" s="25">
        <f>VLOOKUP(J4151,'Spezifische Werte'!$B$2:$C$4002,2,FALSE)</f>
        <v>0.55531067469875062</v>
      </c>
      <c r="L4151" s="25">
        <f t="shared" si="583"/>
        <v>1110.6213493975013</v>
      </c>
      <c r="R4151" s="25">
        <v>4149</v>
      </c>
      <c r="S4151" s="25">
        <v>4148</v>
      </c>
      <c r="T4151" s="25">
        <f t="shared" si="587"/>
        <v>0.19237195416342232</v>
      </c>
      <c r="U4151" s="25">
        <f t="shared" si="584"/>
        <v>0.19619442707324661</v>
      </c>
      <c r="W4151" s="17">
        <f>Eingabe!H4152</f>
        <v>237</v>
      </c>
      <c r="X4151" s="17">
        <f t="shared" si="585"/>
        <v>2.37</v>
      </c>
      <c r="Y4151" s="17">
        <f t="shared" si="586"/>
        <v>240</v>
      </c>
    </row>
    <row r="4152" spans="1:25" x14ac:dyDescent="0.15">
      <c r="A4152" s="82">
        <f t="shared" si="581"/>
        <v>6</v>
      </c>
      <c r="B4152" s="46">
        <v>43638.874999989937</v>
      </c>
      <c r="C4152" s="47">
        <f>Eingabe!G4153</f>
        <v>5.4</v>
      </c>
      <c r="D4152" s="77">
        <v>4152</v>
      </c>
      <c r="E4152" s="47"/>
      <c r="F4152" s="25">
        <f t="shared" si="579"/>
        <v>8.06</v>
      </c>
      <c r="G4152" s="25">
        <f>VLOOKUP(F4152,'Spezifische Werte'!$B$2:$C$4002,2,FALSE)</f>
        <v>0.42239374838249216</v>
      </c>
      <c r="H4152" s="25">
        <f t="shared" si="582"/>
        <v>844.78749676498433</v>
      </c>
      <c r="J4152" s="25">
        <f t="shared" si="580"/>
        <v>8.1</v>
      </c>
      <c r="K4152" s="25">
        <f>VLOOKUP(J4152,'Spezifische Werte'!$B$2:$C$4002,2,FALSE)</f>
        <v>0.428769385012092</v>
      </c>
      <c r="L4152" s="25">
        <f t="shared" si="583"/>
        <v>857.53877002418403</v>
      </c>
      <c r="R4152" s="25">
        <v>4150</v>
      </c>
      <c r="S4152" s="25">
        <v>4149</v>
      </c>
      <c r="T4152" s="25">
        <f t="shared" si="587"/>
        <v>0.19237195416342232</v>
      </c>
      <c r="U4152" s="25">
        <f t="shared" si="584"/>
        <v>0.19619442707324661</v>
      </c>
      <c r="W4152" s="17">
        <f>Eingabe!H4153</f>
        <v>253</v>
      </c>
      <c r="X4152" s="17">
        <f t="shared" si="585"/>
        <v>2.5299999999999998</v>
      </c>
      <c r="Y4152" s="17">
        <f t="shared" si="586"/>
        <v>250</v>
      </c>
    </row>
    <row r="4153" spans="1:25" x14ac:dyDescent="0.15">
      <c r="A4153" s="82">
        <f t="shared" si="581"/>
        <v>6</v>
      </c>
      <c r="B4153" s="46">
        <v>43638.916666656602</v>
      </c>
      <c r="C4153" s="47">
        <f>Eingabe!G4154</f>
        <v>5.0999999999999996</v>
      </c>
      <c r="D4153" s="77">
        <v>4153</v>
      </c>
      <c r="E4153" s="47"/>
      <c r="F4153" s="25">
        <f t="shared" si="579"/>
        <v>7.61</v>
      </c>
      <c r="G4153" s="25">
        <f>VLOOKUP(F4153,'Spezifische Werte'!$B$2:$C$4002,2,FALSE)</f>
        <v>0.35419704845962618</v>
      </c>
      <c r="H4153" s="25">
        <f t="shared" si="582"/>
        <v>708.39409691925232</v>
      </c>
      <c r="J4153" s="25">
        <f t="shared" si="580"/>
        <v>7.65</v>
      </c>
      <c r="K4153" s="25">
        <f>VLOOKUP(J4153,'Spezifische Werte'!$B$2:$C$4002,2,FALSE)</f>
        <v>0.35999115933138248</v>
      </c>
      <c r="L4153" s="25">
        <f t="shared" si="583"/>
        <v>719.98231866276501</v>
      </c>
      <c r="R4153" s="25">
        <v>4151</v>
      </c>
      <c r="S4153" s="25">
        <v>4150</v>
      </c>
      <c r="T4153" s="25">
        <f t="shared" si="587"/>
        <v>0.19237195416342232</v>
      </c>
      <c r="U4153" s="25">
        <f t="shared" si="584"/>
        <v>0.19619442707324661</v>
      </c>
      <c r="W4153" s="17">
        <f>Eingabe!H4154</f>
        <v>247</v>
      </c>
      <c r="X4153" s="17">
        <f t="shared" si="585"/>
        <v>2.4700000000000002</v>
      </c>
      <c r="Y4153" s="17">
        <f t="shared" si="586"/>
        <v>250</v>
      </c>
    </row>
    <row r="4154" spans="1:25" x14ac:dyDescent="0.15">
      <c r="A4154" s="82">
        <f t="shared" si="581"/>
        <v>6</v>
      </c>
      <c r="B4154" s="46">
        <v>43638.958333323266</v>
      </c>
      <c r="C4154" s="47">
        <f>Eingabe!G4155</f>
        <v>5</v>
      </c>
      <c r="D4154" s="77">
        <v>4154</v>
      </c>
      <c r="E4154" s="47"/>
      <c r="F4154" s="25">
        <f t="shared" si="579"/>
        <v>7.46</v>
      </c>
      <c r="G4154" s="25">
        <f>VLOOKUP(F4154,'Spezifische Werte'!$B$2:$C$4002,2,FALSE)</f>
        <v>0.33294203068553224</v>
      </c>
      <c r="H4154" s="25">
        <f t="shared" si="582"/>
        <v>665.88406137106449</v>
      </c>
      <c r="J4154" s="25">
        <f t="shared" si="580"/>
        <v>7.5</v>
      </c>
      <c r="K4154" s="25">
        <f>VLOOKUP(J4154,'Spezifische Werte'!$B$2:$C$4002,2,FALSE)</f>
        <v>0.33853673002168488</v>
      </c>
      <c r="L4154" s="25">
        <f t="shared" si="583"/>
        <v>677.07346004336978</v>
      </c>
      <c r="R4154" s="25">
        <v>4152</v>
      </c>
      <c r="S4154" s="25">
        <v>4151</v>
      </c>
      <c r="T4154" s="25">
        <f t="shared" si="587"/>
        <v>0.19237195416342232</v>
      </c>
      <c r="U4154" s="25">
        <f t="shared" si="584"/>
        <v>0.19619442707324661</v>
      </c>
      <c r="W4154" s="17">
        <f>Eingabe!H4155</f>
        <v>269</v>
      </c>
      <c r="X4154" s="17">
        <f t="shared" si="585"/>
        <v>2.69</v>
      </c>
      <c r="Y4154" s="17">
        <f t="shared" si="586"/>
        <v>270</v>
      </c>
    </row>
    <row r="4155" spans="1:25" x14ac:dyDescent="0.15">
      <c r="A4155" s="82">
        <f t="shared" si="581"/>
        <v>6</v>
      </c>
      <c r="B4155" s="46">
        <v>43638.99999998993</v>
      </c>
      <c r="C4155" s="47">
        <f>Eingabe!G4156</f>
        <v>4.9000000000000004</v>
      </c>
      <c r="D4155" s="77">
        <v>4155</v>
      </c>
      <c r="E4155" s="47"/>
      <c r="F4155" s="25">
        <f t="shared" si="579"/>
        <v>7.31</v>
      </c>
      <c r="G4155" s="25">
        <f>VLOOKUP(F4155,'Spezifische Werte'!$B$2:$C$4002,2,FALSE)</f>
        <v>0.3124426167174133</v>
      </c>
      <c r="H4155" s="25">
        <f t="shared" si="582"/>
        <v>624.88523343482666</v>
      </c>
      <c r="J4155" s="25">
        <f t="shared" si="580"/>
        <v>7.35</v>
      </c>
      <c r="K4155" s="25">
        <f>VLOOKUP(J4155,'Spezifische Werte'!$B$2:$C$4002,2,FALSE)</f>
        <v>0.31783439487629789</v>
      </c>
      <c r="L4155" s="25">
        <f t="shared" si="583"/>
        <v>635.66878975259579</v>
      </c>
      <c r="R4155" s="25">
        <v>4153</v>
      </c>
      <c r="S4155" s="25">
        <v>4152</v>
      </c>
      <c r="T4155" s="25">
        <f t="shared" si="587"/>
        <v>0.19237195416342232</v>
      </c>
      <c r="U4155" s="25">
        <f t="shared" si="584"/>
        <v>0.19619442707324661</v>
      </c>
      <c r="W4155" s="17">
        <f>Eingabe!H4156</f>
        <v>244</v>
      </c>
      <c r="X4155" s="17">
        <f t="shared" si="585"/>
        <v>2.44</v>
      </c>
      <c r="Y4155" s="17">
        <f t="shared" si="586"/>
        <v>240</v>
      </c>
    </row>
    <row r="4156" spans="1:25" x14ac:dyDescent="0.15">
      <c r="A4156" s="82">
        <f t="shared" si="581"/>
        <v>6</v>
      </c>
      <c r="B4156" s="46">
        <v>43639.041666656594</v>
      </c>
      <c r="C4156" s="47">
        <f>Eingabe!G4157</f>
        <v>4.9000000000000004</v>
      </c>
      <c r="D4156" s="77">
        <v>4156</v>
      </c>
      <c r="E4156" s="47"/>
      <c r="F4156" s="25">
        <f t="shared" si="579"/>
        <v>7.31</v>
      </c>
      <c r="G4156" s="25">
        <f>VLOOKUP(F4156,'Spezifische Werte'!$B$2:$C$4002,2,FALSE)</f>
        <v>0.3124426167174133</v>
      </c>
      <c r="H4156" s="25">
        <f t="shared" si="582"/>
        <v>624.88523343482666</v>
      </c>
      <c r="J4156" s="25">
        <f t="shared" si="580"/>
        <v>7.35</v>
      </c>
      <c r="K4156" s="25">
        <f>VLOOKUP(J4156,'Spezifische Werte'!$B$2:$C$4002,2,FALSE)</f>
        <v>0.31783439487629789</v>
      </c>
      <c r="L4156" s="25">
        <f t="shared" si="583"/>
        <v>635.66878975259579</v>
      </c>
      <c r="R4156" s="25">
        <v>4154</v>
      </c>
      <c r="S4156" s="25">
        <v>4153</v>
      </c>
      <c r="T4156" s="25">
        <f t="shared" si="587"/>
        <v>0.19237195416342232</v>
      </c>
      <c r="U4156" s="25">
        <f t="shared" si="584"/>
        <v>0.19619442707324661</v>
      </c>
      <c r="W4156" s="17">
        <f>Eingabe!H4157</f>
        <v>242</v>
      </c>
      <c r="X4156" s="17">
        <f t="shared" si="585"/>
        <v>2.42</v>
      </c>
      <c r="Y4156" s="17">
        <f t="shared" si="586"/>
        <v>240</v>
      </c>
    </row>
    <row r="4157" spans="1:25" x14ac:dyDescent="0.15">
      <c r="A4157" s="82">
        <f t="shared" si="581"/>
        <v>6</v>
      </c>
      <c r="B4157" s="46">
        <v>43639.083333323259</v>
      </c>
      <c r="C4157" s="47">
        <f>Eingabe!G4158</f>
        <v>4.7</v>
      </c>
      <c r="D4157" s="77">
        <v>4157</v>
      </c>
      <c r="E4157" s="47"/>
      <c r="F4157" s="25">
        <f t="shared" si="579"/>
        <v>7.01</v>
      </c>
      <c r="G4157" s="25">
        <f>VLOOKUP(F4157,'Spezifische Werte'!$B$2:$C$4002,2,FALSE)</f>
        <v>0.27377270492189271</v>
      </c>
      <c r="H4157" s="25">
        <f t="shared" si="582"/>
        <v>547.54540984378536</v>
      </c>
      <c r="J4157" s="25">
        <f t="shared" si="580"/>
        <v>7.05</v>
      </c>
      <c r="K4157" s="25">
        <f>VLOOKUP(J4157,'Spezifische Werte'!$B$2:$C$4002,2,FALSE)</f>
        <v>0.27874593647894402</v>
      </c>
      <c r="L4157" s="25">
        <f t="shared" si="583"/>
        <v>557.49187295788806</v>
      </c>
      <c r="R4157" s="25">
        <v>4155</v>
      </c>
      <c r="S4157" s="25">
        <v>4154</v>
      </c>
      <c r="T4157" s="25">
        <f t="shared" si="587"/>
        <v>0.19237195416342232</v>
      </c>
      <c r="U4157" s="25">
        <f t="shared" si="584"/>
        <v>0.19619442707324661</v>
      </c>
      <c r="W4157" s="17">
        <f>Eingabe!H4158</f>
        <v>231</v>
      </c>
      <c r="X4157" s="17">
        <f t="shared" si="585"/>
        <v>2.31</v>
      </c>
      <c r="Y4157" s="17">
        <f t="shared" si="586"/>
        <v>229.99999999999997</v>
      </c>
    </row>
    <row r="4158" spans="1:25" x14ac:dyDescent="0.15">
      <c r="A4158" s="82">
        <f t="shared" si="581"/>
        <v>6</v>
      </c>
      <c r="B4158" s="46">
        <v>43639.124999989923</v>
      </c>
      <c r="C4158" s="47">
        <f>Eingabe!G4159</f>
        <v>4.5999999999999996</v>
      </c>
      <c r="D4158" s="77">
        <v>4158</v>
      </c>
      <c r="E4158" s="47"/>
      <c r="F4158" s="25">
        <f t="shared" si="579"/>
        <v>6.86</v>
      </c>
      <c r="G4158" s="25">
        <f>VLOOKUP(F4158,'Spezifische Werte'!$B$2:$C$4002,2,FALSE)</f>
        <v>0.25562320201003652</v>
      </c>
      <c r="H4158" s="25">
        <f t="shared" si="582"/>
        <v>511.24640402007304</v>
      </c>
      <c r="J4158" s="25">
        <f t="shared" si="580"/>
        <v>6.9</v>
      </c>
      <c r="K4158" s="25">
        <f>VLOOKUP(J4158,'Spezifische Werte'!$B$2:$C$4002,2,FALSE)</f>
        <v>0.26038765048417867</v>
      </c>
      <c r="L4158" s="25">
        <f t="shared" si="583"/>
        <v>520.77530096835733</v>
      </c>
      <c r="R4158" s="25">
        <v>4156</v>
      </c>
      <c r="S4158" s="25">
        <v>4155</v>
      </c>
      <c r="T4158" s="25">
        <f t="shared" si="587"/>
        <v>0.19237195416342232</v>
      </c>
      <c r="U4158" s="25">
        <f t="shared" si="584"/>
        <v>0.19619442707324661</v>
      </c>
      <c r="W4158" s="17">
        <f>Eingabe!H4159</f>
        <v>226</v>
      </c>
      <c r="X4158" s="17">
        <f t="shared" si="585"/>
        <v>2.2599999999999998</v>
      </c>
      <c r="Y4158" s="17">
        <f t="shared" si="586"/>
        <v>229.99999999999997</v>
      </c>
    </row>
    <row r="4159" spans="1:25" x14ac:dyDescent="0.15">
      <c r="A4159" s="82">
        <f t="shared" si="581"/>
        <v>6</v>
      </c>
      <c r="B4159" s="46">
        <v>43639.166666656587</v>
      </c>
      <c r="C4159" s="47">
        <f>Eingabe!G4160</f>
        <v>4.5</v>
      </c>
      <c r="D4159" s="77">
        <v>4159</v>
      </c>
      <c r="E4159" s="47"/>
      <c r="F4159" s="25">
        <f t="shared" si="579"/>
        <v>6.71</v>
      </c>
      <c r="G4159" s="25">
        <f>VLOOKUP(F4159,'Spezifische Werte'!$B$2:$C$4002,2,FALSE)</f>
        <v>0.23821819652236836</v>
      </c>
      <c r="H4159" s="25">
        <f t="shared" si="582"/>
        <v>476.43639304473675</v>
      </c>
      <c r="J4159" s="25">
        <f t="shared" si="580"/>
        <v>6.75</v>
      </c>
      <c r="K4159" s="25">
        <f>VLOOKUP(J4159,'Spezifische Werte'!$B$2:$C$4002,2,FALSE)</f>
        <v>0.24279032681735657</v>
      </c>
      <c r="L4159" s="25">
        <f t="shared" si="583"/>
        <v>485.58065363471314</v>
      </c>
      <c r="R4159" s="25">
        <v>4157</v>
      </c>
      <c r="S4159" s="25">
        <v>4156</v>
      </c>
      <c r="T4159" s="25">
        <f t="shared" si="587"/>
        <v>0.19237195416342232</v>
      </c>
      <c r="U4159" s="25">
        <f t="shared" si="584"/>
        <v>0.19619442707324661</v>
      </c>
      <c r="W4159" s="17">
        <f>Eingabe!H4160</f>
        <v>208</v>
      </c>
      <c r="X4159" s="17">
        <f t="shared" si="585"/>
        <v>2.08</v>
      </c>
      <c r="Y4159" s="17">
        <f t="shared" si="586"/>
        <v>210</v>
      </c>
    </row>
    <row r="4160" spans="1:25" x14ac:dyDescent="0.15">
      <c r="A4160" s="82">
        <f t="shared" si="581"/>
        <v>6</v>
      </c>
      <c r="B4160" s="46">
        <v>43639.208333323251</v>
      </c>
      <c r="C4160" s="47">
        <f>Eingabe!G4161</f>
        <v>4.5999999999999996</v>
      </c>
      <c r="D4160" s="77">
        <v>4160</v>
      </c>
      <c r="E4160" s="47"/>
      <c r="F4160" s="25">
        <f t="shared" si="579"/>
        <v>6.86</v>
      </c>
      <c r="G4160" s="25">
        <f>VLOOKUP(F4160,'Spezifische Werte'!$B$2:$C$4002,2,FALSE)</f>
        <v>0.25562320201003652</v>
      </c>
      <c r="H4160" s="25">
        <f t="shared" si="582"/>
        <v>511.24640402007304</v>
      </c>
      <c r="J4160" s="25">
        <f t="shared" si="580"/>
        <v>6.9</v>
      </c>
      <c r="K4160" s="25">
        <f>VLOOKUP(J4160,'Spezifische Werte'!$B$2:$C$4002,2,FALSE)</f>
        <v>0.26038765048417867</v>
      </c>
      <c r="L4160" s="25">
        <f t="shared" si="583"/>
        <v>520.77530096835733</v>
      </c>
      <c r="R4160" s="25">
        <v>4158</v>
      </c>
      <c r="S4160" s="25">
        <v>4157</v>
      </c>
      <c r="T4160" s="25">
        <f t="shared" si="587"/>
        <v>0.19237195416342232</v>
      </c>
      <c r="U4160" s="25">
        <f t="shared" si="584"/>
        <v>0.19619442707324661</v>
      </c>
      <c r="W4160" s="17">
        <f>Eingabe!H4161</f>
        <v>216</v>
      </c>
      <c r="X4160" s="17">
        <f t="shared" si="585"/>
        <v>2.16</v>
      </c>
      <c r="Y4160" s="17">
        <f t="shared" si="586"/>
        <v>220.00000000000003</v>
      </c>
    </row>
    <row r="4161" spans="1:25" x14ac:dyDescent="0.15">
      <c r="A4161" s="82">
        <f t="shared" si="581"/>
        <v>6</v>
      </c>
      <c r="B4161" s="46">
        <v>43639.249999989916</v>
      </c>
      <c r="C4161" s="47">
        <f>Eingabe!G4162</f>
        <v>4.5999999999999996</v>
      </c>
      <c r="D4161" s="77">
        <v>4161</v>
      </c>
      <c r="E4161" s="47"/>
      <c r="F4161" s="25">
        <f t="shared" si="579"/>
        <v>6.86</v>
      </c>
      <c r="G4161" s="25">
        <f>VLOOKUP(F4161,'Spezifische Werte'!$B$2:$C$4002,2,FALSE)</f>
        <v>0.25562320201003652</v>
      </c>
      <c r="H4161" s="25">
        <f t="shared" si="582"/>
        <v>511.24640402007304</v>
      </c>
      <c r="J4161" s="25">
        <f t="shared" si="580"/>
        <v>6.9</v>
      </c>
      <c r="K4161" s="25">
        <f>VLOOKUP(J4161,'Spezifische Werte'!$B$2:$C$4002,2,FALSE)</f>
        <v>0.26038765048417867</v>
      </c>
      <c r="L4161" s="25">
        <f t="shared" si="583"/>
        <v>520.77530096835733</v>
      </c>
      <c r="R4161" s="25">
        <v>4159</v>
      </c>
      <c r="S4161" s="25">
        <v>4158</v>
      </c>
      <c r="T4161" s="25">
        <f t="shared" si="587"/>
        <v>0.19237195416342232</v>
      </c>
      <c r="U4161" s="25">
        <f t="shared" si="584"/>
        <v>0.19619442707324661</v>
      </c>
      <c r="W4161" s="17">
        <f>Eingabe!H4162</f>
        <v>214</v>
      </c>
      <c r="X4161" s="17">
        <f t="shared" si="585"/>
        <v>2.14</v>
      </c>
      <c r="Y4161" s="17">
        <f t="shared" si="586"/>
        <v>210</v>
      </c>
    </row>
    <row r="4162" spans="1:25" x14ac:dyDescent="0.15">
      <c r="A4162" s="82">
        <f t="shared" si="581"/>
        <v>6</v>
      </c>
      <c r="B4162" s="46">
        <v>43639.29166665658</v>
      </c>
      <c r="C4162" s="47">
        <f>Eingabe!G4163</f>
        <v>4</v>
      </c>
      <c r="D4162" s="77">
        <v>4162</v>
      </c>
      <c r="E4162" s="47"/>
      <c r="F4162" s="25">
        <f t="shared" si="579"/>
        <v>5.97</v>
      </c>
      <c r="G4162" s="25">
        <f>VLOOKUP(F4162,'Spezifische Werte'!$B$2:$C$4002,2,FALSE)</f>
        <v>0.1627434603343155</v>
      </c>
      <c r="H4162" s="25">
        <f t="shared" si="582"/>
        <v>325.486920668631</v>
      </c>
      <c r="J4162" s="25">
        <f t="shared" si="580"/>
        <v>6</v>
      </c>
      <c r="K4162" s="25">
        <f>VLOOKUP(J4162,'Spezifische Werte'!$B$2:$C$4002,2,FALSE)</f>
        <v>0.16538134424295356</v>
      </c>
      <c r="L4162" s="25">
        <f t="shared" si="583"/>
        <v>330.76268848590712</v>
      </c>
      <c r="R4162" s="25">
        <v>4160</v>
      </c>
      <c r="S4162" s="25">
        <v>4159</v>
      </c>
      <c r="T4162" s="25">
        <f t="shared" si="587"/>
        <v>0.19237195416342232</v>
      </c>
      <c r="U4162" s="25">
        <f t="shared" si="584"/>
        <v>0.19619442707324661</v>
      </c>
      <c r="W4162" s="17">
        <f>Eingabe!H4163</f>
        <v>229</v>
      </c>
      <c r="X4162" s="17">
        <f t="shared" si="585"/>
        <v>2.29</v>
      </c>
      <c r="Y4162" s="17">
        <f t="shared" si="586"/>
        <v>229.99999999999997</v>
      </c>
    </row>
    <row r="4163" spans="1:25" x14ac:dyDescent="0.15">
      <c r="A4163" s="82">
        <f t="shared" si="581"/>
        <v>6</v>
      </c>
      <c r="B4163" s="46">
        <v>43639.333333323244</v>
      </c>
      <c r="C4163" s="47">
        <f>Eingabe!G4164</f>
        <v>5.5</v>
      </c>
      <c r="D4163" s="77">
        <v>4163</v>
      </c>
      <c r="E4163" s="47"/>
      <c r="F4163" s="25">
        <f t="shared" ref="F4163:F4226" si="588">ROUND(C4163*($O$4/$O$5)^$O$7,2)</f>
        <v>8.2100000000000009</v>
      </c>
      <c r="G4163" s="25">
        <f>VLOOKUP(F4163,'Spezifische Werte'!$B$2:$C$4002,2,FALSE)</f>
        <v>0.4465432352525967</v>
      </c>
      <c r="H4163" s="25">
        <f t="shared" si="582"/>
        <v>893.08647050519346</v>
      </c>
      <c r="J4163" s="25">
        <f t="shared" ref="J4163:J4226" si="589">ROUND(C4163*(LN($O$4/$O$8)/LN($O$5/$O$8)),2)</f>
        <v>8.25</v>
      </c>
      <c r="K4163" s="25">
        <f>VLOOKUP(J4163,'Spezifische Werte'!$B$2:$C$4002,2,FALSE)</f>
        <v>0.45308958157539997</v>
      </c>
      <c r="L4163" s="25">
        <f t="shared" si="583"/>
        <v>906.17916315079992</v>
      </c>
      <c r="R4163" s="25">
        <v>4161</v>
      </c>
      <c r="S4163" s="25">
        <v>4160</v>
      </c>
      <c r="T4163" s="25">
        <f t="shared" si="587"/>
        <v>0.19237195416342232</v>
      </c>
      <c r="U4163" s="25">
        <f t="shared" si="584"/>
        <v>0.19619442707324661</v>
      </c>
      <c r="W4163" s="17">
        <f>Eingabe!H4164</f>
        <v>237</v>
      </c>
      <c r="X4163" s="17">
        <f t="shared" si="585"/>
        <v>2.37</v>
      </c>
      <c r="Y4163" s="17">
        <f t="shared" si="586"/>
        <v>240</v>
      </c>
    </row>
    <row r="4164" spans="1:25" x14ac:dyDescent="0.15">
      <c r="A4164" s="82">
        <f t="shared" ref="A4164:A4227" si="590">MONTH(B4164)</f>
        <v>6</v>
      </c>
      <c r="B4164" s="46">
        <v>43639.374999989908</v>
      </c>
      <c r="C4164" s="47">
        <f>Eingabe!G4165</f>
        <v>4.0999999999999996</v>
      </c>
      <c r="D4164" s="77">
        <v>4164</v>
      </c>
      <c r="E4164" s="47"/>
      <c r="F4164" s="25">
        <f t="shared" si="588"/>
        <v>6.12</v>
      </c>
      <c r="G4164" s="25">
        <f>VLOOKUP(F4164,'Spezifische Werte'!$B$2:$C$4002,2,FALSE)</f>
        <v>0.17636813552353289</v>
      </c>
      <c r="H4164" s="25">
        <f t="shared" ref="H4164:H4227" si="591">G4164*$O$9*1000</f>
        <v>352.73627104706577</v>
      </c>
      <c r="J4164" s="25">
        <f t="shared" si="589"/>
        <v>6.15</v>
      </c>
      <c r="K4164" s="25">
        <f>VLOOKUP(J4164,'Spezifische Werte'!$B$2:$C$4002,2,FALSE)</f>
        <v>0.17921779013058811</v>
      </c>
      <c r="L4164" s="25">
        <f t="shared" ref="L4164:L4227" si="592">K4164*$O$9*1000</f>
        <v>358.4355802611762</v>
      </c>
      <c r="R4164" s="25">
        <v>4162</v>
      </c>
      <c r="S4164" s="25">
        <v>4161</v>
      </c>
      <c r="T4164" s="25">
        <f t="shared" si="587"/>
        <v>0.19237195416342232</v>
      </c>
      <c r="U4164" s="25">
        <f t="shared" ref="U4164:U4227" si="593">LARGE($L$3:$L$8762,R4164)/1000</f>
        <v>0.19619442707324661</v>
      </c>
      <c r="W4164" s="17">
        <f>Eingabe!H4165</f>
        <v>251</v>
      </c>
      <c r="X4164" s="17">
        <f t="shared" ref="X4164:X4227" si="594">W4164/100</f>
        <v>2.5099999999999998</v>
      </c>
      <c r="Y4164" s="17">
        <f t="shared" ref="Y4164:Y4227" si="595">ROUND(X4164,1)*100</f>
        <v>250</v>
      </c>
    </row>
    <row r="4165" spans="1:25" x14ac:dyDescent="0.15">
      <c r="A4165" s="82">
        <f t="shared" si="590"/>
        <v>6</v>
      </c>
      <c r="B4165" s="46">
        <v>43639.416666656572</v>
      </c>
      <c r="C4165" s="47">
        <f>Eingabe!G4166</f>
        <v>5.0999999999999996</v>
      </c>
      <c r="D4165" s="77">
        <v>4165</v>
      </c>
      <c r="E4165" s="47"/>
      <c r="F4165" s="25">
        <f t="shared" si="588"/>
        <v>7.61</v>
      </c>
      <c r="G4165" s="25">
        <f>VLOOKUP(F4165,'Spezifische Werte'!$B$2:$C$4002,2,FALSE)</f>
        <v>0.35419704845962618</v>
      </c>
      <c r="H4165" s="25">
        <f t="shared" si="591"/>
        <v>708.39409691925232</v>
      </c>
      <c r="J4165" s="25">
        <f t="shared" si="589"/>
        <v>7.65</v>
      </c>
      <c r="K4165" s="25">
        <f>VLOOKUP(J4165,'Spezifische Werte'!$B$2:$C$4002,2,FALSE)</f>
        <v>0.35999115933138248</v>
      </c>
      <c r="L4165" s="25">
        <f t="shared" si="592"/>
        <v>719.98231866276501</v>
      </c>
      <c r="R4165" s="25">
        <v>4163</v>
      </c>
      <c r="S4165" s="25">
        <v>4162</v>
      </c>
      <c r="T4165" s="25">
        <f t="shared" si="587"/>
        <v>0.19237195416342232</v>
      </c>
      <c r="U4165" s="25">
        <f t="shared" si="593"/>
        <v>0.19619442707324661</v>
      </c>
      <c r="W4165" s="17">
        <f>Eingabe!H4166</f>
        <v>224</v>
      </c>
      <c r="X4165" s="17">
        <f t="shared" si="594"/>
        <v>2.2400000000000002</v>
      </c>
      <c r="Y4165" s="17">
        <f t="shared" si="595"/>
        <v>220.00000000000003</v>
      </c>
    </row>
    <row r="4166" spans="1:25" x14ac:dyDescent="0.15">
      <c r="A4166" s="82">
        <f t="shared" si="590"/>
        <v>6</v>
      </c>
      <c r="B4166" s="46">
        <v>43639.458333323237</v>
      </c>
      <c r="C4166" s="47">
        <f>Eingabe!G4167</f>
        <v>5.7</v>
      </c>
      <c r="D4166" s="77">
        <v>4166</v>
      </c>
      <c r="E4166" s="47"/>
      <c r="F4166" s="25">
        <f t="shared" si="588"/>
        <v>8.5</v>
      </c>
      <c r="G4166" s="25">
        <f>VLOOKUP(F4166,'Spezifische Werte'!$B$2:$C$4002,2,FALSE)</f>
        <v>0.49489541709216678</v>
      </c>
      <c r="H4166" s="25">
        <f t="shared" si="591"/>
        <v>989.79083418433356</v>
      </c>
      <c r="J4166" s="25">
        <f t="shared" si="589"/>
        <v>8.5500000000000007</v>
      </c>
      <c r="K4166" s="25">
        <f>VLOOKUP(J4166,'Spezifische Werte'!$B$2:$C$4002,2,FALSE)</f>
        <v>0.50342054722621021</v>
      </c>
      <c r="L4166" s="25">
        <f t="shared" si="592"/>
        <v>1006.8410944524204</v>
      </c>
      <c r="R4166" s="25">
        <v>4164</v>
      </c>
      <c r="S4166" s="25">
        <v>4163</v>
      </c>
      <c r="T4166" s="25">
        <f t="shared" ref="T4166:T4229" si="596">LARGE($H$3:$H$8762,R4166)/1000</f>
        <v>0.19237195416342232</v>
      </c>
      <c r="U4166" s="25">
        <f t="shared" si="593"/>
        <v>0.19619442707324661</v>
      </c>
      <c r="W4166" s="17">
        <f>Eingabe!H4167</f>
        <v>225</v>
      </c>
      <c r="X4166" s="17">
        <f t="shared" si="594"/>
        <v>2.25</v>
      </c>
      <c r="Y4166" s="17">
        <f t="shared" si="595"/>
        <v>229.99999999999997</v>
      </c>
    </row>
    <row r="4167" spans="1:25" x14ac:dyDescent="0.15">
      <c r="A4167" s="82">
        <f t="shared" si="590"/>
        <v>6</v>
      </c>
      <c r="B4167" s="46">
        <v>43639.499999989901</v>
      </c>
      <c r="C4167" s="47">
        <f>Eingabe!G4168</f>
        <v>5.3</v>
      </c>
      <c r="D4167" s="77">
        <v>4167</v>
      </c>
      <c r="E4167" s="47"/>
      <c r="F4167" s="25">
        <f t="shared" si="588"/>
        <v>7.91</v>
      </c>
      <c r="G4167" s="25">
        <f>VLOOKUP(F4167,'Spezifische Werte'!$B$2:$C$4002,2,FALSE)</f>
        <v>0.39893199083383452</v>
      </c>
      <c r="H4167" s="25">
        <f t="shared" si="591"/>
        <v>797.86398166766901</v>
      </c>
      <c r="J4167" s="25">
        <f t="shared" si="589"/>
        <v>7.95</v>
      </c>
      <c r="K4167" s="25">
        <f>VLOOKUP(J4167,'Spezifische Werte'!$B$2:$C$4002,2,FALSE)</f>
        <v>0.40511792205919206</v>
      </c>
      <c r="L4167" s="25">
        <f t="shared" si="592"/>
        <v>810.23584411838408</v>
      </c>
      <c r="R4167" s="25">
        <v>4165</v>
      </c>
      <c r="S4167" s="25">
        <v>4164</v>
      </c>
      <c r="T4167" s="25">
        <f t="shared" si="596"/>
        <v>0.19237195416342232</v>
      </c>
      <c r="U4167" s="25">
        <f t="shared" si="593"/>
        <v>0.19619442707324661</v>
      </c>
      <c r="W4167" s="17">
        <f>Eingabe!H4168</f>
        <v>278</v>
      </c>
      <c r="X4167" s="17">
        <f t="shared" si="594"/>
        <v>2.78</v>
      </c>
      <c r="Y4167" s="17">
        <f t="shared" si="595"/>
        <v>280</v>
      </c>
    </row>
    <row r="4168" spans="1:25" x14ac:dyDescent="0.15">
      <c r="A4168" s="82">
        <f t="shared" si="590"/>
        <v>6</v>
      </c>
      <c r="B4168" s="46">
        <v>43639.541666656565</v>
      </c>
      <c r="C4168" s="47">
        <f>Eingabe!G4169</f>
        <v>3.5</v>
      </c>
      <c r="D4168" s="77">
        <v>4168</v>
      </c>
      <c r="E4168" s="47"/>
      <c r="F4168" s="25">
        <f t="shared" si="588"/>
        <v>5.22</v>
      </c>
      <c r="G4168" s="25">
        <f>VLOOKUP(F4168,'Spezifische Werte'!$B$2:$C$4002,2,FALSE)</f>
        <v>0.10600726326582303</v>
      </c>
      <c r="H4168" s="25">
        <f t="shared" si="591"/>
        <v>212.01452653164606</v>
      </c>
      <c r="J4168" s="25">
        <f t="shared" si="589"/>
        <v>5.25</v>
      </c>
      <c r="K4168" s="25">
        <f>VLOOKUP(J4168,'Spezifische Werte'!$B$2:$C$4002,2,FALSE)</f>
        <v>0.10804502827355937</v>
      </c>
      <c r="L4168" s="25">
        <f t="shared" si="592"/>
        <v>216.09005654711873</v>
      </c>
      <c r="R4168" s="25">
        <v>4166</v>
      </c>
      <c r="S4168" s="25">
        <v>4165</v>
      </c>
      <c r="T4168" s="25">
        <f t="shared" si="596"/>
        <v>0.19237195416342232</v>
      </c>
      <c r="U4168" s="25">
        <f t="shared" si="593"/>
        <v>0.19619442707324661</v>
      </c>
      <c r="W4168" s="17">
        <f>Eingabe!H4169</f>
        <v>268</v>
      </c>
      <c r="X4168" s="17">
        <f t="shared" si="594"/>
        <v>2.68</v>
      </c>
      <c r="Y4168" s="17">
        <f t="shared" si="595"/>
        <v>270</v>
      </c>
    </row>
    <row r="4169" spans="1:25" x14ac:dyDescent="0.15">
      <c r="A4169" s="82">
        <f t="shared" si="590"/>
        <v>6</v>
      </c>
      <c r="B4169" s="46">
        <v>43639.583333323229</v>
      </c>
      <c r="C4169" s="47">
        <f>Eingabe!G4170</f>
        <v>5.7</v>
      </c>
      <c r="D4169" s="77">
        <v>4169</v>
      </c>
      <c r="E4169" s="47"/>
      <c r="F4169" s="25">
        <f t="shared" si="588"/>
        <v>8.5</v>
      </c>
      <c r="G4169" s="25">
        <f>VLOOKUP(F4169,'Spezifische Werte'!$B$2:$C$4002,2,FALSE)</f>
        <v>0.49489541709216678</v>
      </c>
      <c r="H4169" s="25">
        <f t="shared" si="591"/>
        <v>989.79083418433356</v>
      </c>
      <c r="J4169" s="25">
        <f t="shared" si="589"/>
        <v>8.5500000000000007</v>
      </c>
      <c r="K4169" s="25">
        <f>VLOOKUP(J4169,'Spezifische Werte'!$B$2:$C$4002,2,FALSE)</f>
        <v>0.50342054722621021</v>
      </c>
      <c r="L4169" s="25">
        <f t="shared" si="592"/>
        <v>1006.8410944524204</v>
      </c>
      <c r="R4169" s="25">
        <v>4167</v>
      </c>
      <c r="S4169" s="25">
        <v>4166</v>
      </c>
      <c r="T4169" s="25">
        <f t="shared" si="596"/>
        <v>0.19237195416342232</v>
      </c>
      <c r="U4169" s="25">
        <f t="shared" si="593"/>
        <v>0.19619442707324661</v>
      </c>
      <c r="W4169" s="17">
        <f>Eingabe!H4170</f>
        <v>310</v>
      </c>
      <c r="X4169" s="17">
        <f t="shared" si="594"/>
        <v>3.1</v>
      </c>
      <c r="Y4169" s="17">
        <f t="shared" si="595"/>
        <v>310</v>
      </c>
    </row>
    <row r="4170" spans="1:25" x14ac:dyDescent="0.15">
      <c r="A4170" s="82">
        <f t="shared" si="590"/>
        <v>6</v>
      </c>
      <c r="B4170" s="46">
        <v>43639.624999989894</v>
      </c>
      <c r="C4170" s="47">
        <f>Eingabe!G4171</f>
        <v>4.5</v>
      </c>
      <c r="D4170" s="77">
        <v>4170</v>
      </c>
      <c r="E4170" s="47"/>
      <c r="F4170" s="25">
        <f t="shared" si="588"/>
        <v>6.71</v>
      </c>
      <c r="G4170" s="25">
        <f>VLOOKUP(F4170,'Spezifische Werte'!$B$2:$C$4002,2,FALSE)</f>
        <v>0.23821819652236836</v>
      </c>
      <c r="H4170" s="25">
        <f t="shared" si="591"/>
        <v>476.43639304473675</v>
      </c>
      <c r="J4170" s="25">
        <f t="shared" si="589"/>
        <v>6.75</v>
      </c>
      <c r="K4170" s="25">
        <f>VLOOKUP(J4170,'Spezifische Werte'!$B$2:$C$4002,2,FALSE)</f>
        <v>0.24279032681735657</v>
      </c>
      <c r="L4170" s="25">
        <f t="shared" si="592"/>
        <v>485.58065363471314</v>
      </c>
      <c r="R4170" s="25">
        <v>4168</v>
      </c>
      <c r="S4170" s="25">
        <v>4167</v>
      </c>
      <c r="T4170" s="25">
        <f t="shared" si="596"/>
        <v>0.19237195416342232</v>
      </c>
      <c r="U4170" s="25">
        <f t="shared" si="593"/>
        <v>0.19619442707324661</v>
      </c>
      <c r="W4170" s="17">
        <f>Eingabe!H4171</f>
        <v>240</v>
      </c>
      <c r="X4170" s="17">
        <f t="shared" si="594"/>
        <v>2.4</v>
      </c>
      <c r="Y4170" s="17">
        <f t="shared" si="595"/>
        <v>240</v>
      </c>
    </row>
    <row r="4171" spans="1:25" x14ac:dyDescent="0.15">
      <c r="A4171" s="82">
        <f t="shared" si="590"/>
        <v>6</v>
      </c>
      <c r="B4171" s="46">
        <v>43639.666666656558</v>
      </c>
      <c r="C4171" s="47">
        <f>Eingabe!G4172</f>
        <v>2.7</v>
      </c>
      <c r="D4171" s="77">
        <v>4171</v>
      </c>
      <c r="E4171" s="47"/>
      <c r="F4171" s="25">
        <f t="shared" si="588"/>
        <v>4.03</v>
      </c>
      <c r="G4171" s="25">
        <f>VLOOKUP(F4171,'Spezifische Werte'!$B$2:$C$4002,2,FALSE)</f>
        <v>4.2666657265334036E-2</v>
      </c>
      <c r="H4171" s="25">
        <f t="shared" si="591"/>
        <v>85.333314530668076</v>
      </c>
      <c r="J4171" s="25">
        <f t="shared" si="589"/>
        <v>4.05</v>
      </c>
      <c r="K4171" s="25">
        <f>VLOOKUP(J4171,'Spezifische Werte'!$B$2:$C$4002,2,FALSE)</f>
        <v>4.3597034083331404E-2</v>
      </c>
      <c r="L4171" s="25">
        <f t="shared" si="592"/>
        <v>87.194068166662802</v>
      </c>
      <c r="R4171" s="25">
        <v>4169</v>
      </c>
      <c r="S4171" s="25">
        <v>4168</v>
      </c>
      <c r="T4171" s="25">
        <f t="shared" si="596"/>
        <v>0.19237195416342232</v>
      </c>
      <c r="U4171" s="25">
        <f t="shared" si="593"/>
        <v>0.19619442707324661</v>
      </c>
      <c r="W4171" s="17">
        <f>Eingabe!H4172</f>
        <v>239</v>
      </c>
      <c r="X4171" s="17">
        <f t="shared" si="594"/>
        <v>2.39</v>
      </c>
      <c r="Y4171" s="17">
        <f t="shared" si="595"/>
        <v>240</v>
      </c>
    </row>
    <row r="4172" spans="1:25" x14ac:dyDescent="0.15">
      <c r="A4172" s="82">
        <f t="shared" si="590"/>
        <v>6</v>
      </c>
      <c r="B4172" s="46">
        <v>43639.708333323222</v>
      </c>
      <c r="C4172" s="47">
        <f>Eingabe!G4173</f>
        <v>5</v>
      </c>
      <c r="D4172" s="77">
        <v>4172</v>
      </c>
      <c r="E4172" s="47"/>
      <c r="F4172" s="25">
        <f t="shared" si="588"/>
        <v>7.46</v>
      </c>
      <c r="G4172" s="25">
        <f>VLOOKUP(F4172,'Spezifische Werte'!$B$2:$C$4002,2,FALSE)</f>
        <v>0.33294203068553224</v>
      </c>
      <c r="H4172" s="25">
        <f t="shared" si="591"/>
        <v>665.88406137106449</v>
      </c>
      <c r="J4172" s="25">
        <f t="shared" si="589"/>
        <v>7.5</v>
      </c>
      <c r="K4172" s="25">
        <f>VLOOKUP(J4172,'Spezifische Werte'!$B$2:$C$4002,2,FALSE)</f>
        <v>0.33853673002168488</v>
      </c>
      <c r="L4172" s="25">
        <f t="shared" si="592"/>
        <v>677.07346004336978</v>
      </c>
      <c r="R4172" s="25">
        <v>4170</v>
      </c>
      <c r="S4172" s="25">
        <v>4169</v>
      </c>
      <c r="T4172" s="25">
        <f t="shared" si="596"/>
        <v>0.19237195416342232</v>
      </c>
      <c r="U4172" s="25">
        <f t="shared" si="593"/>
        <v>0.19619442707324661</v>
      </c>
      <c r="W4172" s="17">
        <f>Eingabe!H4173</f>
        <v>252</v>
      </c>
      <c r="X4172" s="17">
        <f t="shared" si="594"/>
        <v>2.52</v>
      </c>
      <c r="Y4172" s="17">
        <f t="shared" si="595"/>
        <v>250</v>
      </c>
    </row>
    <row r="4173" spans="1:25" x14ac:dyDescent="0.15">
      <c r="A4173" s="82">
        <f t="shared" si="590"/>
        <v>6</v>
      </c>
      <c r="B4173" s="46">
        <v>43639.749999989886</v>
      </c>
      <c r="C4173" s="47">
        <f>Eingabe!G4174</f>
        <v>3</v>
      </c>
      <c r="D4173" s="77">
        <v>4173</v>
      </c>
      <c r="E4173" s="47"/>
      <c r="F4173" s="25">
        <f t="shared" si="588"/>
        <v>4.4800000000000004</v>
      </c>
      <c r="G4173" s="25">
        <f>VLOOKUP(F4173,'Spezifische Werte'!$B$2:$C$4002,2,FALSE)</f>
        <v>6.3876775708421291E-2</v>
      </c>
      <c r="H4173" s="25">
        <f t="shared" si="591"/>
        <v>127.75355141684258</v>
      </c>
      <c r="J4173" s="25">
        <f t="shared" si="589"/>
        <v>4.5</v>
      </c>
      <c r="K4173" s="25">
        <f>VLOOKUP(J4173,'Spezifische Werte'!$B$2:$C$4002,2,FALSE)</f>
        <v>6.4854105449014127E-2</v>
      </c>
      <c r="L4173" s="25">
        <f t="shared" si="592"/>
        <v>129.70821089802826</v>
      </c>
      <c r="R4173" s="25">
        <v>4171</v>
      </c>
      <c r="S4173" s="25">
        <v>4170</v>
      </c>
      <c r="T4173" s="25">
        <f t="shared" si="596"/>
        <v>0.19237195416342232</v>
      </c>
      <c r="U4173" s="25">
        <f t="shared" si="593"/>
        <v>0.19619442707324661</v>
      </c>
      <c r="W4173" s="17">
        <f>Eingabe!H4174</f>
        <v>249</v>
      </c>
      <c r="X4173" s="17">
        <f t="shared" si="594"/>
        <v>2.4900000000000002</v>
      </c>
      <c r="Y4173" s="17">
        <f t="shared" si="595"/>
        <v>250</v>
      </c>
    </row>
    <row r="4174" spans="1:25" x14ac:dyDescent="0.15">
      <c r="A4174" s="82">
        <f t="shared" si="590"/>
        <v>6</v>
      </c>
      <c r="B4174" s="46">
        <v>43639.791666656551</v>
      </c>
      <c r="C4174" s="47">
        <f>Eingabe!G4175</f>
        <v>2.7</v>
      </c>
      <c r="D4174" s="77">
        <v>4174</v>
      </c>
      <c r="E4174" s="47"/>
      <c r="F4174" s="25">
        <f t="shared" si="588"/>
        <v>4.03</v>
      </c>
      <c r="G4174" s="25">
        <f>VLOOKUP(F4174,'Spezifische Werte'!$B$2:$C$4002,2,FALSE)</f>
        <v>4.2666657265334036E-2</v>
      </c>
      <c r="H4174" s="25">
        <f t="shared" si="591"/>
        <v>85.333314530668076</v>
      </c>
      <c r="J4174" s="25">
        <f t="shared" si="589"/>
        <v>4.05</v>
      </c>
      <c r="K4174" s="25">
        <f>VLOOKUP(J4174,'Spezifische Werte'!$B$2:$C$4002,2,FALSE)</f>
        <v>4.3597034083331404E-2</v>
      </c>
      <c r="L4174" s="25">
        <f t="shared" si="592"/>
        <v>87.194068166662802</v>
      </c>
      <c r="R4174" s="25">
        <v>4172</v>
      </c>
      <c r="S4174" s="25">
        <v>4171</v>
      </c>
      <c r="T4174" s="25">
        <f t="shared" si="596"/>
        <v>0.19237195416342232</v>
      </c>
      <c r="U4174" s="25">
        <f t="shared" si="593"/>
        <v>0.19619442707324661</v>
      </c>
      <c r="W4174" s="17">
        <f>Eingabe!H4175</f>
        <v>246</v>
      </c>
      <c r="X4174" s="17">
        <f t="shared" si="594"/>
        <v>2.46</v>
      </c>
      <c r="Y4174" s="17">
        <f t="shared" si="595"/>
        <v>250</v>
      </c>
    </row>
    <row r="4175" spans="1:25" x14ac:dyDescent="0.15">
      <c r="A4175" s="82">
        <f t="shared" si="590"/>
        <v>6</v>
      </c>
      <c r="B4175" s="46">
        <v>43639.833333323215</v>
      </c>
      <c r="C4175" s="47">
        <f>Eingabe!G4176</f>
        <v>2.9</v>
      </c>
      <c r="D4175" s="77">
        <v>4175</v>
      </c>
      <c r="E4175" s="47"/>
      <c r="F4175" s="25">
        <f t="shared" si="588"/>
        <v>4.33</v>
      </c>
      <c r="G4175" s="25">
        <f>VLOOKUP(F4175,'Spezifische Werte'!$B$2:$C$4002,2,FALSE)</f>
        <v>5.667919590547657E-2</v>
      </c>
      <c r="H4175" s="25">
        <f t="shared" si="591"/>
        <v>113.35839181095314</v>
      </c>
      <c r="J4175" s="25">
        <f t="shared" si="589"/>
        <v>4.3499999999999996</v>
      </c>
      <c r="K4175" s="25">
        <f>VLOOKUP(J4175,'Spezifische Werte'!$B$2:$C$4002,2,FALSE)</f>
        <v>5.7627330651301621E-2</v>
      </c>
      <c r="L4175" s="25">
        <f t="shared" si="592"/>
        <v>115.25466130260324</v>
      </c>
      <c r="R4175" s="25">
        <v>4173</v>
      </c>
      <c r="S4175" s="25">
        <v>4172</v>
      </c>
      <c r="T4175" s="25">
        <f t="shared" si="596"/>
        <v>0.19237195416342232</v>
      </c>
      <c r="U4175" s="25">
        <f t="shared" si="593"/>
        <v>0.19619442707324661</v>
      </c>
      <c r="W4175" s="17">
        <f>Eingabe!H4176</f>
        <v>238</v>
      </c>
      <c r="X4175" s="17">
        <f t="shared" si="594"/>
        <v>2.38</v>
      </c>
      <c r="Y4175" s="17">
        <f t="shared" si="595"/>
        <v>240</v>
      </c>
    </row>
    <row r="4176" spans="1:25" x14ac:dyDescent="0.15">
      <c r="A4176" s="82">
        <f t="shared" si="590"/>
        <v>6</v>
      </c>
      <c r="B4176" s="46">
        <v>43639.874999989879</v>
      </c>
      <c r="C4176" s="47">
        <f>Eingabe!G4177</f>
        <v>3.4</v>
      </c>
      <c r="D4176" s="77">
        <v>4176</v>
      </c>
      <c r="E4176" s="47"/>
      <c r="F4176" s="25">
        <f t="shared" si="588"/>
        <v>5.07</v>
      </c>
      <c r="G4176" s="25">
        <f>VLOOKUP(F4176,'Spezifische Werte'!$B$2:$C$4002,2,FALSE)</f>
        <v>9.6185977081711158E-2</v>
      </c>
      <c r="H4176" s="25">
        <f t="shared" si="591"/>
        <v>192.37195416342232</v>
      </c>
      <c r="J4176" s="25">
        <f t="shared" si="589"/>
        <v>5.0999999999999996</v>
      </c>
      <c r="K4176" s="25">
        <f>VLOOKUP(J4176,'Spezifische Werte'!$B$2:$C$4002,2,FALSE)</f>
        <v>9.8097213536623304E-2</v>
      </c>
      <c r="L4176" s="25">
        <f t="shared" si="592"/>
        <v>196.1944270732466</v>
      </c>
      <c r="R4176" s="25">
        <v>4174</v>
      </c>
      <c r="S4176" s="25">
        <v>4173</v>
      </c>
      <c r="T4176" s="25">
        <f t="shared" si="596"/>
        <v>0.19237195416342232</v>
      </c>
      <c r="U4176" s="25">
        <f t="shared" si="593"/>
        <v>0.19619442707324661</v>
      </c>
      <c r="W4176" s="17">
        <f>Eingabe!H4177</f>
        <v>260</v>
      </c>
      <c r="X4176" s="17">
        <f t="shared" si="594"/>
        <v>2.6</v>
      </c>
      <c r="Y4176" s="17">
        <f t="shared" si="595"/>
        <v>260</v>
      </c>
    </row>
    <row r="4177" spans="1:25" x14ac:dyDescent="0.15">
      <c r="A4177" s="82">
        <f t="shared" si="590"/>
        <v>6</v>
      </c>
      <c r="B4177" s="46">
        <v>43639.916666656543</v>
      </c>
      <c r="C4177" s="47">
        <f>Eingabe!G4178</f>
        <v>3.3</v>
      </c>
      <c r="D4177" s="77">
        <v>4177</v>
      </c>
      <c r="E4177" s="47"/>
      <c r="F4177" s="25">
        <f t="shared" si="588"/>
        <v>4.92</v>
      </c>
      <c r="G4177" s="25">
        <f>VLOOKUP(F4177,'Spezifische Werte'!$B$2:$C$4002,2,FALSE)</f>
        <v>8.7079957720259088E-2</v>
      </c>
      <c r="H4177" s="25">
        <f t="shared" si="591"/>
        <v>174.15991544051818</v>
      </c>
      <c r="J4177" s="25">
        <f t="shared" si="589"/>
        <v>4.95</v>
      </c>
      <c r="K4177" s="25">
        <f>VLOOKUP(J4177,'Spezifische Werte'!$B$2:$C$4002,2,FALSE)</f>
        <v>8.884038911585862E-2</v>
      </c>
      <c r="L4177" s="25">
        <f t="shared" si="592"/>
        <v>177.68077823171723</v>
      </c>
      <c r="R4177" s="25">
        <v>4175</v>
      </c>
      <c r="S4177" s="25">
        <v>4174</v>
      </c>
      <c r="T4177" s="25">
        <f t="shared" si="596"/>
        <v>0.19237195416342232</v>
      </c>
      <c r="U4177" s="25">
        <f t="shared" si="593"/>
        <v>0.19619442707324661</v>
      </c>
      <c r="W4177" s="17">
        <f>Eingabe!H4178</f>
        <v>256</v>
      </c>
      <c r="X4177" s="17">
        <f t="shared" si="594"/>
        <v>2.56</v>
      </c>
      <c r="Y4177" s="17">
        <f t="shared" si="595"/>
        <v>260</v>
      </c>
    </row>
    <row r="4178" spans="1:25" x14ac:dyDescent="0.15">
      <c r="A4178" s="82">
        <f t="shared" si="590"/>
        <v>6</v>
      </c>
      <c r="B4178" s="46">
        <v>43639.958333323208</v>
      </c>
      <c r="C4178" s="47">
        <f>Eingabe!G4179</f>
        <v>3.6</v>
      </c>
      <c r="D4178" s="77">
        <v>4178</v>
      </c>
      <c r="E4178" s="47"/>
      <c r="F4178" s="25">
        <f t="shared" si="588"/>
        <v>5.37</v>
      </c>
      <c r="G4178" s="25">
        <f>VLOOKUP(F4178,'Spezifische Werte'!$B$2:$C$4002,2,FALSE)</f>
        <v>0.11640095819454216</v>
      </c>
      <c r="H4178" s="25">
        <f t="shared" si="591"/>
        <v>232.80191638908431</v>
      </c>
      <c r="J4178" s="25">
        <f t="shared" si="589"/>
        <v>5.4</v>
      </c>
      <c r="K4178" s="25">
        <f>VLOOKUP(J4178,'Spezifische Werte'!$B$2:$C$4002,2,FALSE)</f>
        <v>0.11853513474534576</v>
      </c>
      <c r="L4178" s="25">
        <f t="shared" si="592"/>
        <v>237.07026949069152</v>
      </c>
      <c r="R4178" s="25">
        <v>4176</v>
      </c>
      <c r="S4178" s="25">
        <v>4175</v>
      </c>
      <c r="T4178" s="25">
        <f t="shared" si="596"/>
        <v>0.19237195416342232</v>
      </c>
      <c r="U4178" s="25">
        <f t="shared" si="593"/>
        <v>0.19619442707324661</v>
      </c>
      <c r="W4178" s="17">
        <f>Eingabe!H4179</f>
        <v>274</v>
      </c>
      <c r="X4178" s="17">
        <f t="shared" si="594"/>
        <v>2.74</v>
      </c>
      <c r="Y4178" s="17">
        <f t="shared" si="595"/>
        <v>270</v>
      </c>
    </row>
    <row r="4179" spans="1:25" x14ac:dyDescent="0.15">
      <c r="A4179" s="82">
        <f t="shared" si="590"/>
        <v>6</v>
      </c>
      <c r="B4179" s="46">
        <v>43639.999999989872</v>
      </c>
      <c r="C4179" s="47">
        <f>Eingabe!G4180</f>
        <v>3.1</v>
      </c>
      <c r="D4179" s="77">
        <v>4179</v>
      </c>
      <c r="E4179" s="47"/>
      <c r="F4179" s="25">
        <f t="shared" si="588"/>
        <v>4.62</v>
      </c>
      <c r="G4179" s="25">
        <f>VLOOKUP(F4179,'Spezifische Werte'!$B$2:$C$4002,2,FALSE)</f>
        <v>7.0834307543363312E-2</v>
      </c>
      <c r="H4179" s="25">
        <f t="shared" si="591"/>
        <v>141.66861508672662</v>
      </c>
      <c r="J4179" s="25">
        <f t="shared" si="589"/>
        <v>4.6500000000000004</v>
      </c>
      <c r="K4179" s="25">
        <f>VLOOKUP(J4179,'Spezifische Werte'!$B$2:$C$4002,2,FALSE)</f>
        <v>7.2366311882592071E-2</v>
      </c>
      <c r="L4179" s="25">
        <f t="shared" si="592"/>
        <v>144.73262376518414</v>
      </c>
      <c r="R4179" s="25">
        <v>4177</v>
      </c>
      <c r="S4179" s="25">
        <v>4176</v>
      </c>
      <c r="T4179" s="25">
        <f t="shared" si="596"/>
        <v>0.19237195416342232</v>
      </c>
      <c r="U4179" s="25">
        <f t="shared" si="593"/>
        <v>0.19619442707324661</v>
      </c>
      <c r="W4179" s="17">
        <f>Eingabe!H4180</f>
        <v>276</v>
      </c>
      <c r="X4179" s="17">
        <f t="shared" si="594"/>
        <v>2.76</v>
      </c>
      <c r="Y4179" s="17">
        <f t="shared" si="595"/>
        <v>280</v>
      </c>
    </row>
    <row r="4180" spans="1:25" x14ac:dyDescent="0.15">
      <c r="A4180" s="82">
        <f t="shared" si="590"/>
        <v>6</v>
      </c>
      <c r="B4180" s="46">
        <v>43640.041666656536</v>
      </c>
      <c r="C4180" s="47">
        <f>Eingabe!G4181</f>
        <v>3</v>
      </c>
      <c r="D4180" s="77">
        <v>4180</v>
      </c>
      <c r="E4180" s="47"/>
      <c r="F4180" s="25">
        <f t="shared" si="588"/>
        <v>4.4800000000000004</v>
      </c>
      <c r="G4180" s="25">
        <f>VLOOKUP(F4180,'Spezifische Werte'!$B$2:$C$4002,2,FALSE)</f>
        <v>6.3876775708421291E-2</v>
      </c>
      <c r="H4180" s="25">
        <f t="shared" si="591"/>
        <v>127.75355141684258</v>
      </c>
      <c r="J4180" s="25">
        <f t="shared" si="589"/>
        <v>4.5</v>
      </c>
      <c r="K4180" s="25">
        <f>VLOOKUP(J4180,'Spezifische Werte'!$B$2:$C$4002,2,FALSE)</f>
        <v>6.4854105449014127E-2</v>
      </c>
      <c r="L4180" s="25">
        <f t="shared" si="592"/>
        <v>129.70821089802826</v>
      </c>
      <c r="R4180" s="25">
        <v>4178</v>
      </c>
      <c r="S4180" s="25">
        <v>4177</v>
      </c>
      <c r="T4180" s="25">
        <f t="shared" si="596"/>
        <v>0.19237195416342232</v>
      </c>
      <c r="U4180" s="25">
        <f t="shared" si="593"/>
        <v>0.19619442707324661</v>
      </c>
      <c r="W4180" s="17">
        <f>Eingabe!H4181</f>
        <v>248</v>
      </c>
      <c r="X4180" s="17">
        <f t="shared" si="594"/>
        <v>2.48</v>
      </c>
      <c r="Y4180" s="17">
        <f t="shared" si="595"/>
        <v>250</v>
      </c>
    </row>
    <row r="4181" spans="1:25" x14ac:dyDescent="0.15">
      <c r="A4181" s="82">
        <f t="shared" si="590"/>
        <v>6</v>
      </c>
      <c r="B4181" s="46">
        <v>43640.0833333232</v>
      </c>
      <c r="C4181" s="47">
        <f>Eingabe!G4182</f>
        <v>3.3</v>
      </c>
      <c r="D4181" s="77">
        <v>4181</v>
      </c>
      <c r="E4181" s="47"/>
      <c r="F4181" s="25">
        <f t="shared" si="588"/>
        <v>4.92</v>
      </c>
      <c r="G4181" s="25">
        <f>VLOOKUP(F4181,'Spezifische Werte'!$B$2:$C$4002,2,FALSE)</f>
        <v>8.7079957720259088E-2</v>
      </c>
      <c r="H4181" s="25">
        <f t="shared" si="591"/>
        <v>174.15991544051818</v>
      </c>
      <c r="J4181" s="25">
        <f t="shared" si="589"/>
        <v>4.95</v>
      </c>
      <c r="K4181" s="25">
        <f>VLOOKUP(J4181,'Spezifische Werte'!$B$2:$C$4002,2,FALSE)</f>
        <v>8.884038911585862E-2</v>
      </c>
      <c r="L4181" s="25">
        <f t="shared" si="592"/>
        <v>177.68077823171723</v>
      </c>
      <c r="R4181" s="25">
        <v>4179</v>
      </c>
      <c r="S4181" s="25">
        <v>4178</v>
      </c>
      <c r="T4181" s="25">
        <f t="shared" si="596"/>
        <v>0.19237195416342232</v>
      </c>
      <c r="U4181" s="25">
        <f t="shared" si="593"/>
        <v>0.19619442707324661</v>
      </c>
      <c r="W4181" s="17">
        <f>Eingabe!H4182</f>
        <v>247</v>
      </c>
      <c r="X4181" s="17">
        <f t="shared" si="594"/>
        <v>2.4700000000000002</v>
      </c>
      <c r="Y4181" s="17">
        <f t="shared" si="595"/>
        <v>250</v>
      </c>
    </row>
    <row r="4182" spans="1:25" x14ac:dyDescent="0.15">
      <c r="A4182" s="82">
        <f t="shared" si="590"/>
        <v>6</v>
      </c>
      <c r="B4182" s="46">
        <v>43640.124999989865</v>
      </c>
      <c r="C4182" s="47">
        <f>Eingabe!G4183</f>
        <v>3.3</v>
      </c>
      <c r="D4182" s="77">
        <v>4182</v>
      </c>
      <c r="E4182" s="47"/>
      <c r="F4182" s="25">
        <f t="shared" si="588"/>
        <v>4.92</v>
      </c>
      <c r="G4182" s="25">
        <f>VLOOKUP(F4182,'Spezifische Werte'!$B$2:$C$4002,2,FALSE)</f>
        <v>8.7079957720259088E-2</v>
      </c>
      <c r="H4182" s="25">
        <f t="shared" si="591"/>
        <v>174.15991544051818</v>
      </c>
      <c r="J4182" s="25">
        <f t="shared" si="589"/>
        <v>4.95</v>
      </c>
      <c r="K4182" s="25">
        <f>VLOOKUP(J4182,'Spezifische Werte'!$B$2:$C$4002,2,FALSE)</f>
        <v>8.884038911585862E-2</v>
      </c>
      <c r="L4182" s="25">
        <f t="shared" si="592"/>
        <v>177.68077823171723</v>
      </c>
      <c r="R4182" s="25">
        <v>4180</v>
      </c>
      <c r="S4182" s="25">
        <v>4179</v>
      </c>
      <c r="T4182" s="25">
        <f t="shared" si="596"/>
        <v>0.19237195416342232</v>
      </c>
      <c r="U4182" s="25">
        <f t="shared" si="593"/>
        <v>0.19619442707324661</v>
      </c>
      <c r="W4182" s="17">
        <f>Eingabe!H4183</f>
        <v>248</v>
      </c>
      <c r="X4182" s="17">
        <f t="shared" si="594"/>
        <v>2.48</v>
      </c>
      <c r="Y4182" s="17">
        <f t="shared" si="595"/>
        <v>250</v>
      </c>
    </row>
    <row r="4183" spans="1:25" x14ac:dyDescent="0.15">
      <c r="A4183" s="82">
        <f t="shared" si="590"/>
        <v>6</v>
      </c>
      <c r="B4183" s="46">
        <v>43640.166666656529</v>
      </c>
      <c r="C4183" s="47">
        <f>Eingabe!G4184</f>
        <v>3.6</v>
      </c>
      <c r="D4183" s="77">
        <v>4183</v>
      </c>
      <c r="E4183" s="47"/>
      <c r="F4183" s="25">
        <f t="shared" si="588"/>
        <v>5.37</v>
      </c>
      <c r="G4183" s="25">
        <f>VLOOKUP(F4183,'Spezifische Werte'!$B$2:$C$4002,2,FALSE)</f>
        <v>0.11640095819454216</v>
      </c>
      <c r="H4183" s="25">
        <f t="shared" si="591"/>
        <v>232.80191638908431</v>
      </c>
      <c r="J4183" s="25">
        <f t="shared" si="589"/>
        <v>5.4</v>
      </c>
      <c r="K4183" s="25">
        <f>VLOOKUP(J4183,'Spezifische Werte'!$B$2:$C$4002,2,FALSE)</f>
        <v>0.11853513474534576</v>
      </c>
      <c r="L4183" s="25">
        <f t="shared" si="592"/>
        <v>237.07026949069152</v>
      </c>
      <c r="R4183" s="25">
        <v>4181</v>
      </c>
      <c r="S4183" s="25">
        <v>4180</v>
      </c>
      <c r="T4183" s="25">
        <f t="shared" si="596"/>
        <v>0.19237195416342232</v>
      </c>
      <c r="U4183" s="25">
        <f t="shared" si="593"/>
        <v>0.19619442707324661</v>
      </c>
      <c r="W4183" s="17">
        <f>Eingabe!H4184</f>
        <v>246</v>
      </c>
      <c r="X4183" s="17">
        <f t="shared" si="594"/>
        <v>2.46</v>
      </c>
      <c r="Y4183" s="17">
        <f t="shared" si="595"/>
        <v>250</v>
      </c>
    </row>
    <row r="4184" spans="1:25" x14ac:dyDescent="0.15">
      <c r="A4184" s="82">
        <f t="shared" si="590"/>
        <v>6</v>
      </c>
      <c r="B4184" s="46">
        <v>43640.208333323193</v>
      </c>
      <c r="C4184" s="47">
        <f>Eingabe!G4185</f>
        <v>3.3</v>
      </c>
      <c r="D4184" s="77">
        <v>4184</v>
      </c>
      <c r="E4184" s="47"/>
      <c r="F4184" s="25">
        <f t="shared" si="588"/>
        <v>4.92</v>
      </c>
      <c r="G4184" s="25">
        <f>VLOOKUP(F4184,'Spezifische Werte'!$B$2:$C$4002,2,FALSE)</f>
        <v>8.7079957720259088E-2</v>
      </c>
      <c r="H4184" s="25">
        <f t="shared" si="591"/>
        <v>174.15991544051818</v>
      </c>
      <c r="J4184" s="25">
        <f t="shared" si="589"/>
        <v>4.95</v>
      </c>
      <c r="K4184" s="25">
        <f>VLOOKUP(J4184,'Spezifische Werte'!$B$2:$C$4002,2,FALSE)</f>
        <v>8.884038911585862E-2</v>
      </c>
      <c r="L4184" s="25">
        <f t="shared" si="592"/>
        <v>177.68077823171723</v>
      </c>
      <c r="R4184" s="25">
        <v>4182</v>
      </c>
      <c r="S4184" s="25">
        <v>4181</v>
      </c>
      <c r="T4184" s="25">
        <f t="shared" si="596"/>
        <v>0.19237195416342232</v>
      </c>
      <c r="U4184" s="25">
        <f t="shared" si="593"/>
        <v>0.19619442707324661</v>
      </c>
      <c r="W4184" s="17">
        <f>Eingabe!H4185</f>
        <v>259</v>
      </c>
      <c r="X4184" s="17">
        <f t="shared" si="594"/>
        <v>2.59</v>
      </c>
      <c r="Y4184" s="17">
        <f t="shared" si="595"/>
        <v>260</v>
      </c>
    </row>
    <row r="4185" spans="1:25" x14ac:dyDescent="0.15">
      <c r="A4185" s="82">
        <f t="shared" si="590"/>
        <v>6</v>
      </c>
      <c r="B4185" s="46">
        <v>43640.249999989857</v>
      </c>
      <c r="C4185" s="47">
        <f>Eingabe!G4186</f>
        <v>4.0999999999999996</v>
      </c>
      <c r="D4185" s="77">
        <v>4185</v>
      </c>
      <c r="E4185" s="47"/>
      <c r="F4185" s="25">
        <f t="shared" si="588"/>
        <v>6.12</v>
      </c>
      <c r="G4185" s="25">
        <f>VLOOKUP(F4185,'Spezifische Werte'!$B$2:$C$4002,2,FALSE)</f>
        <v>0.17636813552353289</v>
      </c>
      <c r="H4185" s="25">
        <f t="shared" si="591"/>
        <v>352.73627104706577</v>
      </c>
      <c r="J4185" s="25">
        <f t="shared" si="589"/>
        <v>6.15</v>
      </c>
      <c r="K4185" s="25">
        <f>VLOOKUP(J4185,'Spezifische Werte'!$B$2:$C$4002,2,FALSE)</f>
        <v>0.17921779013058811</v>
      </c>
      <c r="L4185" s="25">
        <f t="shared" si="592"/>
        <v>358.4355802611762</v>
      </c>
      <c r="R4185" s="25">
        <v>4183</v>
      </c>
      <c r="S4185" s="25">
        <v>4182</v>
      </c>
      <c r="T4185" s="25">
        <f t="shared" si="596"/>
        <v>0.19237195416342232</v>
      </c>
      <c r="U4185" s="25">
        <f t="shared" si="593"/>
        <v>0.19619442707324661</v>
      </c>
      <c r="W4185" s="17">
        <f>Eingabe!H4186</f>
        <v>260</v>
      </c>
      <c r="X4185" s="17">
        <f t="shared" si="594"/>
        <v>2.6</v>
      </c>
      <c r="Y4185" s="17">
        <f t="shared" si="595"/>
        <v>260</v>
      </c>
    </row>
    <row r="4186" spans="1:25" x14ac:dyDescent="0.15">
      <c r="A4186" s="82">
        <f t="shared" si="590"/>
        <v>6</v>
      </c>
      <c r="B4186" s="46">
        <v>43640.291666656522</v>
      </c>
      <c r="C4186" s="47">
        <f>Eingabe!G4187</f>
        <v>4.3</v>
      </c>
      <c r="D4186" s="77">
        <v>4186</v>
      </c>
      <c r="E4186" s="47"/>
      <c r="F4186" s="25">
        <f t="shared" si="588"/>
        <v>6.41</v>
      </c>
      <c r="G4186" s="25">
        <f>VLOOKUP(F4186,'Spezifische Werte'!$B$2:$C$4002,2,FALSE)</f>
        <v>0.20539547091670399</v>
      </c>
      <c r="H4186" s="25">
        <f t="shared" si="591"/>
        <v>410.790941833408</v>
      </c>
      <c r="J4186" s="25">
        <f t="shared" si="589"/>
        <v>6.45</v>
      </c>
      <c r="K4186" s="25">
        <f>VLOOKUP(J4186,'Spezifische Werte'!$B$2:$C$4002,2,FALSE)</f>
        <v>0.20962714743593144</v>
      </c>
      <c r="L4186" s="25">
        <f t="shared" si="592"/>
        <v>419.2542948718629</v>
      </c>
      <c r="R4186" s="25">
        <v>4184</v>
      </c>
      <c r="S4186" s="25">
        <v>4183</v>
      </c>
      <c r="T4186" s="25">
        <f t="shared" si="596"/>
        <v>0.19237195416342232</v>
      </c>
      <c r="U4186" s="25">
        <f t="shared" si="593"/>
        <v>0.19619442707324661</v>
      </c>
      <c r="W4186" s="17">
        <f>Eingabe!H4187</f>
        <v>262</v>
      </c>
      <c r="X4186" s="17">
        <f t="shared" si="594"/>
        <v>2.62</v>
      </c>
      <c r="Y4186" s="17">
        <f t="shared" si="595"/>
        <v>260</v>
      </c>
    </row>
    <row r="4187" spans="1:25" x14ac:dyDescent="0.15">
      <c r="A4187" s="82">
        <f t="shared" si="590"/>
        <v>6</v>
      </c>
      <c r="B4187" s="46">
        <v>43640.333333323186</v>
      </c>
      <c r="C4187" s="47">
        <f>Eingabe!G4188</f>
        <v>5.6</v>
      </c>
      <c r="D4187" s="77">
        <v>4187</v>
      </c>
      <c r="E4187" s="47"/>
      <c r="F4187" s="25">
        <f t="shared" si="588"/>
        <v>8.35</v>
      </c>
      <c r="G4187" s="25">
        <f>VLOOKUP(F4187,'Spezifische Werte'!$B$2:$C$4002,2,FALSE)</f>
        <v>0.46963573954984494</v>
      </c>
      <c r="H4187" s="25">
        <f t="shared" si="591"/>
        <v>939.27147909968994</v>
      </c>
      <c r="J4187" s="25">
        <f t="shared" si="589"/>
        <v>8.4</v>
      </c>
      <c r="K4187" s="25">
        <f>VLOOKUP(J4187,'Spezifische Werte'!$B$2:$C$4002,2,FALSE)</f>
        <v>0.47799983664408341</v>
      </c>
      <c r="L4187" s="25">
        <f t="shared" si="592"/>
        <v>955.99967328816683</v>
      </c>
      <c r="R4187" s="25">
        <v>4185</v>
      </c>
      <c r="S4187" s="25">
        <v>4184</v>
      </c>
      <c r="T4187" s="25">
        <f t="shared" si="596"/>
        <v>0.19237195416342232</v>
      </c>
      <c r="U4187" s="25">
        <f t="shared" si="593"/>
        <v>0.19619442707324661</v>
      </c>
      <c r="W4187" s="17">
        <f>Eingabe!H4188</f>
        <v>261</v>
      </c>
      <c r="X4187" s="17">
        <f t="shared" si="594"/>
        <v>2.61</v>
      </c>
      <c r="Y4187" s="17">
        <f t="shared" si="595"/>
        <v>260</v>
      </c>
    </row>
    <row r="4188" spans="1:25" x14ac:dyDescent="0.15">
      <c r="A4188" s="82">
        <f t="shared" si="590"/>
        <v>6</v>
      </c>
      <c r="B4188" s="46">
        <v>43640.37499998985</v>
      </c>
      <c r="C4188" s="47">
        <f>Eingabe!G4189</f>
        <v>4.5</v>
      </c>
      <c r="D4188" s="77">
        <v>4188</v>
      </c>
      <c r="E4188" s="47"/>
      <c r="F4188" s="25">
        <f t="shared" si="588"/>
        <v>6.71</v>
      </c>
      <c r="G4188" s="25">
        <f>VLOOKUP(F4188,'Spezifische Werte'!$B$2:$C$4002,2,FALSE)</f>
        <v>0.23821819652236836</v>
      </c>
      <c r="H4188" s="25">
        <f t="shared" si="591"/>
        <v>476.43639304473675</v>
      </c>
      <c r="J4188" s="25">
        <f t="shared" si="589"/>
        <v>6.75</v>
      </c>
      <c r="K4188" s="25">
        <f>VLOOKUP(J4188,'Spezifische Werte'!$B$2:$C$4002,2,FALSE)</f>
        <v>0.24279032681735657</v>
      </c>
      <c r="L4188" s="25">
        <f t="shared" si="592"/>
        <v>485.58065363471314</v>
      </c>
      <c r="R4188" s="25">
        <v>4186</v>
      </c>
      <c r="S4188" s="25">
        <v>4185</v>
      </c>
      <c r="T4188" s="25">
        <f t="shared" si="596"/>
        <v>0.19237195416342232</v>
      </c>
      <c r="U4188" s="25">
        <f t="shared" si="593"/>
        <v>0.19619442707324661</v>
      </c>
      <c r="W4188" s="17">
        <f>Eingabe!H4189</f>
        <v>268</v>
      </c>
      <c r="X4188" s="17">
        <f t="shared" si="594"/>
        <v>2.68</v>
      </c>
      <c r="Y4188" s="17">
        <f t="shared" si="595"/>
        <v>270</v>
      </c>
    </row>
    <row r="4189" spans="1:25" x14ac:dyDescent="0.15">
      <c r="A4189" s="82">
        <f t="shared" si="590"/>
        <v>6</v>
      </c>
      <c r="B4189" s="46">
        <v>43640.416666656514</v>
      </c>
      <c r="C4189" s="47">
        <f>Eingabe!G4190</f>
        <v>4.5</v>
      </c>
      <c r="D4189" s="77">
        <v>4189</v>
      </c>
      <c r="E4189" s="47"/>
      <c r="F4189" s="25">
        <f t="shared" si="588"/>
        <v>6.71</v>
      </c>
      <c r="G4189" s="25">
        <f>VLOOKUP(F4189,'Spezifische Werte'!$B$2:$C$4002,2,FALSE)</f>
        <v>0.23821819652236836</v>
      </c>
      <c r="H4189" s="25">
        <f t="shared" si="591"/>
        <v>476.43639304473675</v>
      </c>
      <c r="J4189" s="25">
        <f t="shared" si="589"/>
        <v>6.75</v>
      </c>
      <c r="K4189" s="25">
        <f>VLOOKUP(J4189,'Spezifische Werte'!$B$2:$C$4002,2,FALSE)</f>
        <v>0.24279032681735657</v>
      </c>
      <c r="L4189" s="25">
        <f t="shared" si="592"/>
        <v>485.58065363471314</v>
      </c>
      <c r="R4189" s="25">
        <v>4187</v>
      </c>
      <c r="S4189" s="25">
        <v>4186</v>
      </c>
      <c r="T4189" s="25">
        <f t="shared" si="596"/>
        <v>0.19237195416342232</v>
      </c>
      <c r="U4189" s="25">
        <f t="shared" si="593"/>
        <v>0.19619442707324661</v>
      </c>
      <c r="W4189" s="17">
        <f>Eingabe!H4190</f>
        <v>253</v>
      </c>
      <c r="X4189" s="17">
        <f t="shared" si="594"/>
        <v>2.5299999999999998</v>
      </c>
      <c r="Y4189" s="17">
        <f t="shared" si="595"/>
        <v>250</v>
      </c>
    </row>
    <row r="4190" spans="1:25" x14ac:dyDescent="0.15">
      <c r="A4190" s="82">
        <f t="shared" si="590"/>
        <v>6</v>
      </c>
      <c r="B4190" s="46">
        <v>43640.458333323179</v>
      </c>
      <c r="C4190" s="47">
        <f>Eingabe!G4191</f>
        <v>7.2</v>
      </c>
      <c r="D4190" s="77">
        <v>4190</v>
      </c>
      <c r="E4190" s="47"/>
      <c r="F4190" s="25">
        <f t="shared" si="588"/>
        <v>10.74</v>
      </c>
      <c r="G4190" s="25">
        <f>VLOOKUP(F4190,'Spezifische Werte'!$B$2:$C$4002,2,FALSE)</f>
        <v>0.82701392432538656</v>
      </c>
      <c r="H4190" s="25">
        <f t="shared" si="591"/>
        <v>1654.0278486507732</v>
      </c>
      <c r="J4190" s="25">
        <f t="shared" si="589"/>
        <v>10.8</v>
      </c>
      <c r="K4190" s="25">
        <f>VLOOKUP(J4190,'Spezifische Werte'!$B$2:$C$4002,2,FALSE)</f>
        <v>0.83269098357721782</v>
      </c>
      <c r="L4190" s="25">
        <f t="shared" si="592"/>
        <v>1665.3819671544356</v>
      </c>
      <c r="R4190" s="25">
        <v>4188</v>
      </c>
      <c r="S4190" s="25">
        <v>4187</v>
      </c>
      <c r="T4190" s="25">
        <f t="shared" si="596"/>
        <v>0.19237195416342232</v>
      </c>
      <c r="U4190" s="25">
        <f t="shared" si="593"/>
        <v>0.19619442707324661</v>
      </c>
      <c r="W4190" s="17">
        <f>Eingabe!H4191</f>
        <v>290</v>
      </c>
      <c r="X4190" s="17">
        <f t="shared" si="594"/>
        <v>2.9</v>
      </c>
      <c r="Y4190" s="17">
        <f t="shared" si="595"/>
        <v>290</v>
      </c>
    </row>
    <row r="4191" spans="1:25" x14ac:dyDescent="0.15">
      <c r="A4191" s="82">
        <f t="shared" si="590"/>
        <v>6</v>
      </c>
      <c r="B4191" s="46">
        <v>43640.499999989843</v>
      </c>
      <c r="C4191" s="47">
        <f>Eingabe!G4192</f>
        <v>4.9000000000000004</v>
      </c>
      <c r="D4191" s="77">
        <v>4191</v>
      </c>
      <c r="E4191" s="47"/>
      <c r="F4191" s="25">
        <f t="shared" si="588"/>
        <v>7.31</v>
      </c>
      <c r="G4191" s="25">
        <f>VLOOKUP(F4191,'Spezifische Werte'!$B$2:$C$4002,2,FALSE)</f>
        <v>0.3124426167174133</v>
      </c>
      <c r="H4191" s="25">
        <f t="shared" si="591"/>
        <v>624.88523343482666</v>
      </c>
      <c r="J4191" s="25">
        <f t="shared" si="589"/>
        <v>7.35</v>
      </c>
      <c r="K4191" s="25">
        <f>VLOOKUP(J4191,'Spezifische Werte'!$B$2:$C$4002,2,FALSE)</f>
        <v>0.31783439487629789</v>
      </c>
      <c r="L4191" s="25">
        <f t="shared" si="592"/>
        <v>635.66878975259579</v>
      </c>
      <c r="R4191" s="25">
        <v>4189</v>
      </c>
      <c r="S4191" s="25">
        <v>4188</v>
      </c>
      <c r="T4191" s="25">
        <f t="shared" si="596"/>
        <v>0.19237195416342232</v>
      </c>
      <c r="U4191" s="25">
        <f t="shared" si="593"/>
        <v>0.19619442707324661</v>
      </c>
      <c r="W4191" s="17">
        <f>Eingabe!H4192</f>
        <v>286</v>
      </c>
      <c r="X4191" s="17">
        <f t="shared" si="594"/>
        <v>2.86</v>
      </c>
      <c r="Y4191" s="17">
        <f t="shared" si="595"/>
        <v>290</v>
      </c>
    </row>
    <row r="4192" spans="1:25" x14ac:dyDescent="0.15">
      <c r="A4192" s="82">
        <f t="shared" si="590"/>
        <v>6</v>
      </c>
      <c r="B4192" s="46">
        <v>43640.541666656507</v>
      </c>
      <c r="C4192" s="47">
        <f>Eingabe!G4193</f>
        <v>5.2</v>
      </c>
      <c r="D4192" s="77">
        <v>4192</v>
      </c>
      <c r="E4192" s="47"/>
      <c r="F4192" s="25">
        <f t="shared" si="588"/>
        <v>7.76</v>
      </c>
      <c r="G4192" s="25">
        <f>VLOOKUP(F4192,'Spezifische Werte'!$B$2:$C$4002,2,FALSE)</f>
        <v>0.37619660828942059</v>
      </c>
      <c r="H4192" s="25">
        <f t="shared" si="591"/>
        <v>752.39321657884113</v>
      </c>
      <c r="J4192" s="25">
        <f t="shared" si="589"/>
        <v>7.8</v>
      </c>
      <c r="K4192" s="25">
        <f>VLOOKUP(J4192,'Spezifische Werte'!$B$2:$C$4002,2,FALSE)</f>
        <v>0.3821877888895947</v>
      </c>
      <c r="L4192" s="25">
        <f t="shared" si="592"/>
        <v>764.37557777918937</v>
      </c>
      <c r="R4192" s="25">
        <v>4190</v>
      </c>
      <c r="S4192" s="25">
        <v>4189</v>
      </c>
      <c r="T4192" s="25">
        <f t="shared" si="596"/>
        <v>0.19237195416342232</v>
      </c>
      <c r="U4192" s="25">
        <f t="shared" si="593"/>
        <v>0.19619442707324661</v>
      </c>
      <c r="W4192" s="17">
        <f>Eingabe!H4193</f>
        <v>282</v>
      </c>
      <c r="X4192" s="17">
        <f t="shared" si="594"/>
        <v>2.82</v>
      </c>
      <c r="Y4192" s="17">
        <f t="shared" si="595"/>
        <v>280</v>
      </c>
    </row>
    <row r="4193" spans="1:25" x14ac:dyDescent="0.15">
      <c r="A4193" s="82">
        <f t="shared" si="590"/>
        <v>6</v>
      </c>
      <c r="B4193" s="46">
        <v>43640.583333323171</v>
      </c>
      <c r="C4193" s="47">
        <f>Eingabe!G4194</f>
        <v>5.0999999999999996</v>
      </c>
      <c r="D4193" s="77">
        <v>4193</v>
      </c>
      <c r="E4193" s="47"/>
      <c r="F4193" s="25">
        <f t="shared" si="588"/>
        <v>7.61</v>
      </c>
      <c r="G4193" s="25">
        <f>VLOOKUP(F4193,'Spezifische Werte'!$B$2:$C$4002,2,FALSE)</f>
        <v>0.35419704845962618</v>
      </c>
      <c r="H4193" s="25">
        <f t="shared" si="591"/>
        <v>708.39409691925232</v>
      </c>
      <c r="J4193" s="25">
        <f t="shared" si="589"/>
        <v>7.65</v>
      </c>
      <c r="K4193" s="25">
        <f>VLOOKUP(J4193,'Spezifische Werte'!$B$2:$C$4002,2,FALSE)</f>
        <v>0.35999115933138248</v>
      </c>
      <c r="L4193" s="25">
        <f t="shared" si="592"/>
        <v>719.98231866276501</v>
      </c>
      <c r="R4193" s="25">
        <v>4191</v>
      </c>
      <c r="S4193" s="25">
        <v>4190</v>
      </c>
      <c r="T4193" s="25">
        <f t="shared" si="596"/>
        <v>0.19237195416342232</v>
      </c>
      <c r="U4193" s="25">
        <f t="shared" si="593"/>
        <v>0.19619442707324661</v>
      </c>
      <c r="W4193" s="17">
        <f>Eingabe!H4194</f>
        <v>251</v>
      </c>
      <c r="X4193" s="17">
        <f t="shared" si="594"/>
        <v>2.5099999999999998</v>
      </c>
      <c r="Y4193" s="17">
        <f t="shared" si="595"/>
        <v>250</v>
      </c>
    </row>
    <row r="4194" spans="1:25" x14ac:dyDescent="0.15">
      <c r="A4194" s="82">
        <f t="shared" si="590"/>
        <v>6</v>
      </c>
      <c r="B4194" s="46">
        <v>43640.624999989835</v>
      </c>
      <c r="C4194" s="47">
        <f>Eingabe!G4195</f>
        <v>5.3</v>
      </c>
      <c r="D4194" s="77">
        <v>4194</v>
      </c>
      <c r="E4194" s="47"/>
      <c r="F4194" s="25">
        <f t="shared" si="588"/>
        <v>7.91</v>
      </c>
      <c r="G4194" s="25">
        <f>VLOOKUP(F4194,'Spezifische Werte'!$B$2:$C$4002,2,FALSE)</f>
        <v>0.39893199083383452</v>
      </c>
      <c r="H4194" s="25">
        <f t="shared" si="591"/>
        <v>797.86398166766901</v>
      </c>
      <c r="J4194" s="25">
        <f t="shared" si="589"/>
        <v>7.95</v>
      </c>
      <c r="K4194" s="25">
        <f>VLOOKUP(J4194,'Spezifische Werte'!$B$2:$C$4002,2,FALSE)</f>
        <v>0.40511792205919206</v>
      </c>
      <c r="L4194" s="25">
        <f t="shared" si="592"/>
        <v>810.23584411838408</v>
      </c>
      <c r="R4194" s="25">
        <v>4192</v>
      </c>
      <c r="S4194" s="25">
        <v>4191</v>
      </c>
      <c r="T4194" s="25">
        <f t="shared" si="596"/>
        <v>0.19237195416342232</v>
      </c>
      <c r="U4194" s="25">
        <f t="shared" si="593"/>
        <v>0.19619442707324661</v>
      </c>
      <c r="W4194" s="17">
        <f>Eingabe!H4195</f>
        <v>279</v>
      </c>
      <c r="X4194" s="17">
        <f t="shared" si="594"/>
        <v>2.79</v>
      </c>
      <c r="Y4194" s="17">
        <f t="shared" si="595"/>
        <v>280</v>
      </c>
    </row>
    <row r="4195" spans="1:25" x14ac:dyDescent="0.15">
      <c r="A4195" s="82">
        <f t="shared" si="590"/>
        <v>6</v>
      </c>
      <c r="B4195" s="46">
        <v>43640.6666666565</v>
      </c>
      <c r="C4195" s="47">
        <f>Eingabe!G4196</f>
        <v>3.6</v>
      </c>
      <c r="D4195" s="77">
        <v>4195</v>
      </c>
      <c r="E4195" s="47"/>
      <c r="F4195" s="25">
        <f t="shared" si="588"/>
        <v>5.37</v>
      </c>
      <c r="G4195" s="25">
        <f>VLOOKUP(F4195,'Spezifische Werte'!$B$2:$C$4002,2,FALSE)</f>
        <v>0.11640095819454216</v>
      </c>
      <c r="H4195" s="25">
        <f t="shared" si="591"/>
        <v>232.80191638908431</v>
      </c>
      <c r="J4195" s="25">
        <f t="shared" si="589"/>
        <v>5.4</v>
      </c>
      <c r="K4195" s="25">
        <f>VLOOKUP(J4195,'Spezifische Werte'!$B$2:$C$4002,2,FALSE)</f>
        <v>0.11853513474534576</v>
      </c>
      <c r="L4195" s="25">
        <f t="shared" si="592"/>
        <v>237.07026949069152</v>
      </c>
      <c r="R4195" s="25">
        <v>4193</v>
      </c>
      <c r="S4195" s="25">
        <v>4192</v>
      </c>
      <c r="T4195" s="25">
        <f t="shared" si="596"/>
        <v>0.19237195416342232</v>
      </c>
      <c r="U4195" s="25">
        <f t="shared" si="593"/>
        <v>0.19619442707324661</v>
      </c>
      <c r="W4195" s="17">
        <f>Eingabe!H4196</f>
        <v>308</v>
      </c>
      <c r="X4195" s="17">
        <f t="shared" si="594"/>
        <v>3.08</v>
      </c>
      <c r="Y4195" s="17">
        <f t="shared" si="595"/>
        <v>310</v>
      </c>
    </row>
    <row r="4196" spans="1:25" x14ac:dyDescent="0.15">
      <c r="A4196" s="82">
        <f t="shared" si="590"/>
        <v>6</v>
      </c>
      <c r="B4196" s="46">
        <v>43640.708333323164</v>
      </c>
      <c r="C4196" s="47">
        <f>Eingabe!G4197</f>
        <v>3.5</v>
      </c>
      <c r="D4196" s="77">
        <v>4196</v>
      </c>
      <c r="E4196" s="47"/>
      <c r="F4196" s="25">
        <f t="shared" si="588"/>
        <v>5.22</v>
      </c>
      <c r="G4196" s="25">
        <f>VLOOKUP(F4196,'Spezifische Werte'!$B$2:$C$4002,2,FALSE)</f>
        <v>0.10600726326582303</v>
      </c>
      <c r="H4196" s="25">
        <f t="shared" si="591"/>
        <v>212.01452653164606</v>
      </c>
      <c r="J4196" s="25">
        <f t="shared" si="589"/>
        <v>5.25</v>
      </c>
      <c r="K4196" s="25">
        <f>VLOOKUP(J4196,'Spezifische Werte'!$B$2:$C$4002,2,FALSE)</f>
        <v>0.10804502827355937</v>
      </c>
      <c r="L4196" s="25">
        <f t="shared" si="592"/>
        <v>216.09005654711873</v>
      </c>
      <c r="R4196" s="25">
        <v>4194</v>
      </c>
      <c r="S4196" s="25">
        <v>4193</v>
      </c>
      <c r="T4196" s="25">
        <f t="shared" si="596"/>
        <v>0.19237195416342232</v>
      </c>
      <c r="U4196" s="25">
        <f t="shared" si="593"/>
        <v>0.19619442707324661</v>
      </c>
      <c r="W4196" s="17">
        <f>Eingabe!H4197</f>
        <v>281</v>
      </c>
      <c r="X4196" s="17">
        <f t="shared" si="594"/>
        <v>2.81</v>
      </c>
      <c r="Y4196" s="17">
        <f t="shared" si="595"/>
        <v>280</v>
      </c>
    </row>
    <row r="4197" spans="1:25" x14ac:dyDescent="0.15">
      <c r="A4197" s="82">
        <f t="shared" si="590"/>
        <v>6</v>
      </c>
      <c r="B4197" s="46">
        <v>43640.749999989828</v>
      </c>
      <c r="C4197" s="47">
        <f>Eingabe!G4198</f>
        <v>3.5</v>
      </c>
      <c r="D4197" s="77">
        <v>4197</v>
      </c>
      <c r="E4197" s="47"/>
      <c r="F4197" s="25">
        <f t="shared" si="588"/>
        <v>5.22</v>
      </c>
      <c r="G4197" s="25">
        <f>VLOOKUP(F4197,'Spezifische Werte'!$B$2:$C$4002,2,FALSE)</f>
        <v>0.10600726326582303</v>
      </c>
      <c r="H4197" s="25">
        <f t="shared" si="591"/>
        <v>212.01452653164606</v>
      </c>
      <c r="J4197" s="25">
        <f t="shared" si="589"/>
        <v>5.25</v>
      </c>
      <c r="K4197" s="25">
        <f>VLOOKUP(J4197,'Spezifische Werte'!$B$2:$C$4002,2,FALSE)</f>
        <v>0.10804502827355937</v>
      </c>
      <c r="L4197" s="25">
        <f t="shared" si="592"/>
        <v>216.09005654711873</v>
      </c>
      <c r="R4197" s="25">
        <v>4195</v>
      </c>
      <c r="S4197" s="25">
        <v>4194</v>
      </c>
      <c r="T4197" s="25">
        <f t="shared" si="596"/>
        <v>0.19237195416342232</v>
      </c>
      <c r="U4197" s="25">
        <f t="shared" si="593"/>
        <v>0.19619442707324661</v>
      </c>
      <c r="W4197" s="17">
        <f>Eingabe!H4198</f>
        <v>286</v>
      </c>
      <c r="X4197" s="17">
        <f t="shared" si="594"/>
        <v>2.86</v>
      </c>
      <c r="Y4197" s="17">
        <f t="shared" si="595"/>
        <v>290</v>
      </c>
    </row>
    <row r="4198" spans="1:25" x14ac:dyDescent="0.15">
      <c r="A4198" s="82">
        <f t="shared" si="590"/>
        <v>6</v>
      </c>
      <c r="B4198" s="46">
        <v>43640.791666656492</v>
      </c>
      <c r="C4198" s="47">
        <f>Eingabe!G4199</f>
        <v>2.2999999999999998</v>
      </c>
      <c r="D4198" s="77">
        <v>4198</v>
      </c>
      <c r="E4198" s="47"/>
      <c r="F4198" s="25">
        <f t="shared" si="588"/>
        <v>3.43</v>
      </c>
      <c r="G4198" s="25">
        <f>VLOOKUP(F4198,'Spezifische Werte'!$B$2:$C$4002,2,FALSE)</f>
        <v>1.7964243573129882E-2</v>
      </c>
      <c r="H4198" s="25">
        <f t="shared" si="591"/>
        <v>35.928487146259762</v>
      </c>
      <c r="J4198" s="25">
        <f t="shared" si="589"/>
        <v>3.45</v>
      </c>
      <c r="K4198" s="25">
        <f>VLOOKUP(J4198,'Spezifische Werte'!$B$2:$C$4002,2,FALSE)</f>
        <v>1.8521187553697735E-2</v>
      </c>
      <c r="L4198" s="25">
        <f t="shared" si="592"/>
        <v>37.042375107395472</v>
      </c>
      <c r="R4198" s="25">
        <v>4196</v>
      </c>
      <c r="S4198" s="25">
        <v>4195</v>
      </c>
      <c r="T4198" s="25">
        <f t="shared" si="596"/>
        <v>0.19237195416342232</v>
      </c>
      <c r="U4198" s="25">
        <f t="shared" si="593"/>
        <v>0.19619442707324661</v>
      </c>
      <c r="W4198" s="17">
        <f>Eingabe!H4199</f>
        <v>259</v>
      </c>
      <c r="X4198" s="17">
        <f t="shared" si="594"/>
        <v>2.59</v>
      </c>
      <c r="Y4198" s="17">
        <f t="shared" si="595"/>
        <v>260</v>
      </c>
    </row>
    <row r="4199" spans="1:25" x14ac:dyDescent="0.15">
      <c r="A4199" s="82">
        <f t="shared" si="590"/>
        <v>6</v>
      </c>
      <c r="B4199" s="46">
        <v>43640.833333323157</v>
      </c>
      <c r="C4199" s="47">
        <f>Eingabe!G4200</f>
        <v>3.4</v>
      </c>
      <c r="D4199" s="77">
        <v>4199</v>
      </c>
      <c r="E4199" s="47"/>
      <c r="F4199" s="25">
        <f t="shared" si="588"/>
        <v>5.07</v>
      </c>
      <c r="G4199" s="25">
        <f>VLOOKUP(F4199,'Spezifische Werte'!$B$2:$C$4002,2,FALSE)</f>
        <v>9.6185977081711158E-2</v>
      </c>
      <c r="H4199" s="25">
        <f t="shared" si="591"/>
        <v>192.37195416342232</v>
      </c>
      <c r="J4199" s="25">
        <f t="shared" si="589"/>
        <v>5.0999999999999996</v>
      </c>
      <c r="K4199" s="25">
        <f>VLOOKUP(J4199,'Spezifische Werte'!$B$2:$C$4002,2,FALSE)</f>
        <v>9.8097213536623304E-2</v>
      </c>
      <c r="L4199" s="25">
        <f t="shared" si="592"/>
        <v>196.1944270732466</v>
      </c>
      <c r="R4199" s="25">
        <v>4197</v>
      </c>
      <c r="S4199" s="25">
        <v>4196</v>
      </c>
      <c r="T4199" s="25">
        <f t="shared" si="596"/>
        <v>0.19237195416342232</v>
      </c>
      <c r="U4199" s="25">
        <f t="shared" si="593"/>
        <v>0.19619442707324661</v>
      </c>
      <c r="W4199" s="17">
        <f>Eingabe!H4200</f>
        <v>246</v>
      </c>
      <c r="X4199" s="17">
        <f t="shared" si="594"/>
        <v>2.46</v>
      </c>
      <c r="Y4199" s="17">
        <f t="shared" si="595"/>
        <v>250</v>
      </c>
    </row>
    <row r="4200" spans="1:25" x14ac:dyDescent="0.15">
      <c r="A4200" s="82">
        <f t="shared" si="590"/>
        <v>6</v>
      </c>
      <c r="B4200" s="46">
        <v>43640.874999989821</v>
      </c>
      <c r="C4200" s="47">
        <f>Eingabe!G4201</f>
        <v>3.1</v>
      </c>
      <c r="D4200" s="77">
        <v>4200</v>
      </c>
      <c r="E4200" s="47"/>
      <c r="F4200" s="25">
        <f t="shared" si="588"/>
        <v>4.62</v>
      </c>
      <c r="G4200" s="25">
        <f>VLOOKUP(F4200,'Spezifische Werte'!$B$2:$C$4002,2,FALSE)</f>
        <v>7.0834307543363312E-2</v>
      </c>
      <c r="H4200" s="25">
        <f t="shared" si="591"/>
        <v>141.66861508672662</v>
      </c>
      <c r="J4200" s="25">
        <f t="shared" si="589"/>
        <v>4.6500000000000004</v>
      </c>
      <c r="K4200" s="25">
        <f>VLOOKUP(J4200,'Spezifische Werte'!$B$2:$C$4002,2,FALSE)</f>
        <v>7.2366311882592071E-2</v>
      </c>
      <c r="L4200" s="25">
        <f t="shared" si="592"/>
        <v>144.73262376518414</v>
      </c>
      <c r="R4200" s="25">
        <v>4198</v>
      </c>
      <c r="S4200" s="25">
        <v>4197</v>
      </c>
      <c r="T4200" s="25">
        <f t="shared" si="596"/>
        <v>0.19237195416342232</v>
      </c>
      <c r="U4200" s="25">
        <f t="shared" si="593"/>
        <v>0.19619442707324661</v>
      </c>
      <c r="W4200" s="17">
        <f>Eingabe!H4201</f>
        <v>250</v>
      </c>
      <c r="X4200" s="17">
        <f t="shared" si="594"/>
        <v>2.5</v>
      </c>
      <c r="Y4200" s="17">
        <f t="shared" si="595"/>
        <v>250</v>
      </c>
    </row>
    <row r="4201" spans="1:25" x14ac:dyDescent="0.15">
      <c r="A4201" s="82">
        <f t="shared" si="590"/>
        <v>6</v>
      </c>
      <c r="B4201" s="46">
        <v>43640.916666656485</v>
      </c>
      <c r="C4201" s="47">
        <f>Eingabe!G4202</f>
        <v>3.5</v>
      </c>
      <c r="D4201" s="77">
        <v>4201</v>
      </c>
      <c r="E4201" s="47"/>
      <c r="F4201" s="25">
        <f t="shared" si="588"/>
        <v>5.22</v>
      </c>
      <c r="G4201" s="25">
        <f>VLOOKUP(F4201,'Spezifische Werte'!$B$2:$C$4002,2,FALSE)</f>
        <v>0.10600726326582303</v>
      </c>
      <c r="H4201" s="25">
        <f t="shared" si="591"/>
        <v>212.01452653164606</v>
      </c>
      <c r="J4201" s="25">
        <f t="shared" si="589"/>
        <v>5.25</v>
      </c>
      <c r="K4201" s="25">
        <f>VLOOKUP(J4201,'Spezifische Werte'!$B$2:$C$4002,2,FALSE)</f>
        <v>0.10804502827355937</v>
      </c>
      <c r="L4201" s="25">
        <f t="shared" si="592"/>
        <v>216.09005654711873</v>
      </c>
      <c r="R4201" s="25">
        <v>4199</v>
      </c>
      <c r="S4201" s="25">
        <v>4198</v>
      </c>
      <c r="T4201" s="25">
        <f t="shared" si="596"/>
        <v>0.19237195416342232</v>
      </c>
      <c r="U4201" s="25">
        <f t="shared" si="593"/>
        <v>0.19619442707324661</v>
      </c>
      <c r="W4201" s="17">
        <f>Eingabe!H4202</f>
        <v>254</v>
      </c>
      <c r="X4201" s="17">
        <f t="shared" si="594"/>
        <v>2.54</v>
      </c>
      <c r="Y4201" s="17">
        <f t="shared" si="595"/>
        <v>250</v>
      </c>
    </row>
    <row r="4202" spans="1:25" x14ac:dyDescent="0.15">
      <c r="A4202" s="82">
        <f t="shared" si="590"/>
        <v>6</v>
      </c>
      <c r="B4202" s="46">
        <v>43640.958333323149</v>
      </c>
      <c r="C4202" s="47">
        <f>Eingabe!G4203</f>
        <v>3.9</v>
      </c>
      <c r="D4202" s="77">
        <v>4202</v>
      </c>
      <c r="E4202" s="47"/>
      <c r="F4202" s="25">
        <f t="shared" si="588"/>
        <v>5.82</v>
      </c>
      <c r="G4202" s="25">
        <f>VLOOKUP(F4202,'Spezifische Werte'!$B$2:$C$4002,2,FALSE)</f>
        <v>0.15015933791444183</v>
      </c>
      <c r="H4202" s="25">
        <f t="shared" si="591"/>
        <v>300.31867582888367</v>
      </c>
      <c r="J4202" s="25">
        <f t="shared" si="589"/>
        <v>5.85</v>
      </c>
      <c r="K4202" s="25">
        <f>VLOOKUP(J4202,'Spezifische Werte'!$B$2:$C$4002,2,FALSE)</f>
        <v>0.15260213064447356</v>
      </c>
      <c r="L4202" s="25">
        <f t="shared" si="592"/>
        <v>305.20426128894712</v>
      </c>
      <c r="R4202" s="25">
        <v>4200</v>
      </c>
      <c r="S4202" s="25">
        <v>4199</v>
      </c>
      <c r="T4202" s="25">
        <f t="shared" si="596"/>
        <v>0.19237195416342232</v>
      </c>
      <c r="U4202" s="25">
        <f t="shared" si="593"/>
        <v>0.19619442707324661</v>
      </c>
      <c r="W4202" s="17">
        <f>Eingabe!H4203</f>
        <v>250</v>
      </c>
      <c r="X4202" s="17">
        <f t="shared" si="594"/>
        <v>2.5</v>
      </c>
      <c r="Y4202" s="17">
        <f t="shared" si="595"/>
        <v>250</v>
      </c>
    </row>
    <row r="4203" spans="1:25" x14ac:dyDescent="0.15">
      <c r="A4203" s="82">
        <f t="shared" si="590"/>
        <v>6</v>
      </c>
      <c r="B4203" s="46">
        <v>43640.999999989814</v>
      </c>
      <c r="C4203" s="47">
        <f>Eingabe!G4204</f>
        <v>5.4</v>
      </c>
      <c r="D4203" s="77">
        <v>4203</v>
      </c>
      <c r="E4203" s="47"/>
      <c r="F4203" s="25">
        <f t="shared" si="588"/>
        <v>8.06</v>
      </c>
      <c r="G4203" s="25">
        <f>VLOOKUP(F4203,'Spezifische Werte'!$B$2:$C$4002,2,FALSE)</f>
        <v>0.42239374838249216</v>
      </c>
      <c r="H4203" s="25">
        <f t="shared" si="591"/>
        <v>844.78749676498433</v>
      </c>
      <c r="J4203" s="25">
        <f t="shared" si="589"/>
        <v>8.1</v>
      </c>
      <c r="K4203" s="25">
        <f>VLOOKUP(J4203,'Spezifische Werte'!$B$2:$C$4002,2,FALSE)</f>
        <v>0.428769385012092</v>
      </c>
      <c r="L4203" s="25">
        <f t="shared" si="592"/>
        <v>857.53877002418403</v>
      </c>
      <c r="R4203" s="25">
        <v>4201</v>
      </c>
      <c r="S4203" s="25">
        <v>4200</v>
      </c>
      <c r="T4203" s="25">
        <f t="shared" si="596"/>
        <v>0.19237195416342232</v>
      </c>
      <c r="U4203" s="25">
        <f t="shared" si="593"/>
        <v>0.19619442707324661</v>
      </c>
      <c r="W4203" s="17">
        <f>Eingabe!H4204</f>
        <v>269</v>
      </c>
      <c r="X4203" s="17">
        <f t="shared" si="594"/>
        <v>2.69</v>
      </c>
      <c r="Y4203" s="17">
        <f t="shared" si="595"/>
        <v>270</v>
      </c>
    </row>
    <row r="4204" spans="1:25" x14ac:dyDescent="0.15">
      <c r="A4204" s="82">
        <f t="shared" si="590"/>
        <v>6</v>
      </c>
      <c r="B4204" s="46">
        <v>43641.041666656478</v>
      </c>
      <c r="C4204" s="47">
        <f>Eingabe!G4205</f>
        <v>3.5</v>
      </c>
      <c r="D4204" s="77">
        <v>4204</v>
      </c>
      <c r="E4204" s="47"/>
      <c r="F4204" s="25">
        <f t="shared" si="588"/>
        <v>5.22</v>
      </c>
      <c r="G4204" s="25">
        <f>VLOOKUP(F4204,'Spezifische Werte'!$B$2:$C$4002,2,FALSE)</f>
        <v>0.10600726326582303</v>
      </c>
      <c r="H4204" s="25">
        <f t="shared" si="591"/>
        <v>212.01452653164606</v>
      </c>
      <c r="J4204" s="25">
        <f t="shared" si="589"/>
        <v>5.25</v>
      </c>
      <c r="K4204" s="25">
        <f>VLOOKUP(J4204,'Spezifische Werte'!$B$2:$C$4002,2,FALSE)</f>
        <v>0.10804502827355937</v>
      </c>
      <c r="L4204" s="25">
        <f t="shared" si="592"/>
        <v>216.09005654711873</v>
      </c>
      <c r="R4204" s="25">
        <v>4202</v>
      </c>
      <c r="S4204" s="25">
        <v>4201</v>
      </c>
      <c r="T4204" s="25">
        <f t="shared" si="596"/>
        <v>0.19237195416342232</v>
      </c>
      <c r="U4204" s="25">
        <f t="shared" si="593"/>
        <v>0.19619442707324661</v>
      </c>
      <c r="W4204" s="17">
        <f>Eingabe!H4205</f>
        <v>259</v>
      </c>
      <c r="X4204" s="17">
        <f t="shared" si="594"/>
        <v>2.59</v>
      </c>
      <c r="Y4204" s="17">
        <f t="shared" si="595"/>
        <v>260</v>
      </c>
    </row>
    <row r="4205" spans="1:25" x14ac:dyDescent="0.15">
      <c r="A4205" s="82">
        <f t="shared" si="590"/>
        <v>6</v>
      </c>
      <c r="B4205" s="46">
        <v>43641.083333323142</v>
      </c>
      <c r="C4205" s="47">
        <f>Eingabe!G4206</f>
        <v>3</v>
      </c>
      <c r="D4205" s="77">
        <v>4205</v>
      </c>
      <c r="E4205" s="47"/>
      <c r="F4205" s="25">
        <f t="shared" si="588"/>
        <v>4.4800000000000004</v>
      </c>
      <c r="G4205" s="25">
        <f>VLOOKUP(F4205,'Spezifische Werte'!$B$2:$C$4002,2,FALSE)</f>
        <v>6.3876775708421291E-2</v>
      </c>
      <c r="H4205" s="25">
        <f t="shared" si="591"/>
        <v>127.75355141684258</v>
      </c>
      <c r="J4205" s="25">
        <f t="shared" si="589"/>
        <v>4.5</v>
      </c>
      <c r="K4205" s="25">
        <f>VLOOKUP(J4205,'Spezifische Werte'!$B$2:$C$4002,2,FALSE)</f>
        <v>6.4854105449014127E-2</v>
      </c>
      <c r="L4205" s="25">
        <f t="shared" si="592"/>
        <v>129.70821089802826</v>
      </c>
      <c r="R4205" s="25">
        <v>4203</v>
      </c>
      <c r="S4205" s="25">
        <v>4202</v>
      </c>
      <c r="T4205" s="25">
        <f t="shared" si="596"/>
        <v>0.19237195416342232</v>
      </c>
      <c r="U4205" s="25">
        <f t="shared" si="593"/>
        <v>0.19619442707324661</v>
      </c>
      <c r="W4205" s="17">
        <f>Eingabe!H4206</f>
        <v>258</v>
      </c>
      <c r="X4205" s="17">
        <f t="shared" si="594"/>
        <v>2.58</v>
      </c>
      <c r="Y4205" s="17">
        <f t="shared" si="595"/>
        <v>260</v>
      </c>
    </row>
    <row r="4206" spans="1:25" x14ac:dyDescent="0.15">
      <c r="A4206" s="82">
        <f t="shared" si="590"/>
        <v>6</v>
      </c>
      <c r="B4206" s="46">
        <v>43641.124999989806</v>
      </c>
      <c r="C4206" s="47">
        <f>Eingabe!G4207</f>
        <v>3.8</v>
      </c>
      <c r="D4206" s="77">
        <v>4206</v>
      </c>
      <c r="E4206" s="47"/>
      <c r="F4206" s="25">
        <f t="shared" si="588"/>
        <v>5.67</v>
      </c>
      <c r="G4206" s="25">
        <f>VLOOKUP(F4206,'Spezifische Werte'!$B$2:$C$4002,2,FALSE)</f>
        <v>0.13840049448137109</v>
      </c>
      <c r="H4206" s="25">
        <f t="shared" si="591"/>
        <v>276.80098896274217</v>
      </c>
      <c r="J4206" s="25">
        <f t="shared" si="589"/>
        <v>5.7</v>
      </c>
      <c r="K4206" s="25">
        <f>VLOOKUP(J4206,'Spezifische Werte'!$B$2:$C$4002,2,FALSE)</f>
        <v>0.14069825500153915</v>
      </c>
      <c r="L4206" s="25">
        <f t="shared" si="592"/>
        <v>281.39651000307828</v>
      </c>
      <c r="R4206" s="25">
        <v>4204</v>
      </c>
      <c r="S4206" s="25">
        <v>4203</v>
      </c>
      <c r="T4206" s="25">
        <f t="shared" si="596"/>
        <v>0.19237195416342232</v>
      </c>
      <c r="U4206" s="25">
        <f t="shared" si="593"/>
        <v>0.19619442707324661</v>
      </c>
      <c r="W4206" s="17">
        <f>Eingabe!H4207</f>
        <v>258</v>
      </c>
      <c r="X4206" s="17">
        <f t="shared" si="594"/>
        <v>2.58</v>
      </c>
      <c r="Y4206" s="17">
        <f t="shared" si="595"/>
        <v>260</v>
      </c>
    </row>
    <row r="4207" spans="1:25" x14ac:dyDescent="0.15">
      <c r="A4207" s="82">
        <f t="shared" si="590"/>
        <v>6</v>
      </c>
      <c r="B4207" s="46">
        <v>43641.166666656471</v>
      </c>
      <c r="C4207" s="47">
        <f>Eingabe!G4208</f>
        <v>3.8</v>
      </c>
      <c r="D4207" s="77">
        <v>4207</v>
      </c>
      <c r="E4207" s="47"/>
      <c r="F4207" s="25">
        <f t="shared" si="588"/>
        <v>5.67</v>
      </c>
      <c r="G4207" s="25">
        <f>VLOOKUP(F4207,'Spezifische Werte'!$B$2:$C$4002,2,FALSE)</f>
        <v>0.13840049448137109</v>
      </c>
      <c r="H4207" s="25">
        <f t="shared" si="591"/>
        <v>276.80098896274217</v>
      </c>
      <c r="J4207" s="25">
        <f t="shared" si="589"/>
        <v>5.7</v>
      </c>
      <c r="K4207" s="25">
        <f>VLOOKUP(J4207,'Spezifische Werte'!$B$2:$C$4002,2,FALSE)</f>
        <v>0.14069825500153915</v>
      </c>
      <c r="L4207" s="25">
        <f t="shared" si="592"/>
        <v>281.39651000307828</v>
      </c>
      <c r="R4207" s="25">
        <v>4205</v>
      </c>
      <c r="S4207" s="25">
        <v>4204</v>
      </c>
      <c r="T4207" s="25">
        <f t="shared" si="596"/>
        <v>0.19237195416342232</v>
      </c>
      <c r="U4207" s="25">
        <f t="shared" si="593"/>
        <v>0.19619442707324661</v>
      </c>
      <c r="W4207" s="17">
        <f>Eingabe!H4208</f>
        <v>258</v>
      </c>
      <c r="X4207" s="17">
        <f t="shared" si="594"/>
        <v>2.58</v>
      </c>
      <c r="Y4207" s="17">
        <f t="shared" si="595"/>
        <v>260</v>
      </c>
    </row>
    <row r="4208" spans="1:25" x14ac:dyDescent="0.15">
      <c r="A4208" s="82">
        <f t="shared" si="590"/>
        <v>6</v>
      </c>
      <c r="B4208" s="46">
        <v>43641.208333323135</v>
      </c>
      <c r="C4208" s="47">
        <f>Eingabe!G4209</f>
        <v>4.2</v>
      </c>
      <c r="D4208" s="77">
        <v>4208</v>
      </c>
      <c r="E4208" s="47"/>
      <c r="F4208" s="25">
        <f t="shared" si="588"/>
        <v>6.27</v>
      </c>
      <c r="G4208" s="25">
        <f>VLOOKUP(F4208,'Spezifische Werte'!$B$2:$C$4002,2,FALSE)</f>
        <v>0.19098980973438914</v>
      </c>
      <c r="H4208" s="25">
        <f t="shared" si="591"/>
        <v>381.97961946877831</v>
      </c>
      <c r="J4208" s="25">
        <f t="shared" si="589"/>
        <v>6.3</v>
      </c>
      <c r="K4208" s="25">
        <f>VLOOKUP(J4208,'Spezifische Werte'!$B$2:$C$4002,2,FALSE)</f>
        <v>0.19401976060055698</v>
      </c>
      <c r="L4208" s="25">
        <f t="shared" si="592"/>
        <v>388.03952120111398</v>
      </c>
      <c r="R4208" s="25">
        <v>4206</v>
      </c>
      <c r="S4208" s="25">
        <v>4205</v>
      </c>
      <c r="T4208" s="25">
        <f t="shared" si="596"/>
        <v>0.19237195416342232</v>
      </c>
      <c r="U4208" s="25">
        <f t="shared" si="593"/>
        <v>0.19619442707324661</v>
      </c>
      <c r="W4208" s="17">
        <f>Eingabe!H4209</f>
        <v>266</v>
      </c>
      <c r="X4208" s="17">
        <f t="shared" si="594"/>
        <v>2.66</v>
      </c>
      <c r="Y4208" s="17">
        <f t="shared" si="595"/>
        <v>270</v>
      </c>
    </row>
    <row r="4209" spans="1:25" x14ac:dyDescent="0.15">
      <c r="A4209" s="82">
        <f t="shared" si="590"/>
        <v>6</v>
      </c>
      <c r="B4209" s="46">
        <v>43641.249999989799</v>
      </c>
      <c r="C4209" s="47">
        <f>Eingabe!G4210</f>
        <v>4.3</v>
      </c>
      <c r="D4209" s="77">
        <v>4209</v>
      </c>
      <c r="E4209" s="47"/>
      <c r="F4209" s="25">
        <f t="shared" si="588"/>
        <v>6.41</v>
      </c>
      <c r="G4209" s="25">
        <f>VLOOKUP(F4209,'Spezifische Werte'!$B$2:$C$4002,2,FALSE)</f>
        <v>0.20539547091670399</v>
      </c>
      <c r="H4209" s="25">
        <f t="shared" si="591"/>
        <v>410.790941833408</v>
      </c>
      <c r="J4209" s="25">
        <f t="shared" si="589"/>
        <v>6.45</v>
      </c>
      <c r="K4209" s="25">
        <f>VLOOKUP(J4209,'Spezifische Werte'!$B$2:$C$4002,2,FALSE)</f>
        <v>0.20962714743593144</v>
      </c>
      <c r="L4209" s="25">
        <f t="shared" si="592"/>
        <v>419.2542948718629</v>
      </c>
      <c r="R4209" s="25">
        <v>4207</v>
      </c>
      <c r="S4209" s="25">
        <v>4206</v>
      </c>
      <c r="T4209" s="25">
        <f t="shared" si="596"/>
        <v>0.19237195416342232</v>
      </c>
      <c r="U4209" s="25">
        <f t="shared" si="593"/>
        <v>0.19619442707324661</v>
      </c>
      <c r="W4209" s="17">
        <f>Eingabe!H4210</f>
        <v>268</v>
      </c>
      <c r="X4209" s="17">
        <f t="shared" si="594"/>
        <v>2.68</v>
      </c>
      <c r="Y4209" s="17">
        <f t="shared" si="595"/>
        <v>270</v>
      </c>
    </row>
    <row r="4210" spans="1:25" x14ac:dyDescent="0.15">
      <c r="A4210" s="82">
        <f t="shared" si="590"/>
        <v>6</v>
      </c>
      <c r="B4210" s="46">
        <v>43641.291666656463</v>
      </c>
      <c r="C4210" s="47">
        <f>Eingabe!G4211</f>
        <v>4.5999999999999996</v>
      </c>
      <c r="D4210" s="77">
        <v>4210</v>
      </c>
      <c r="E4210" s="47"/>
      <c r="F4210" s="25">
        <f t="shared" si="588"/>
        <v>6.86</v>
      </c>
      <c r="G4210" s="25">
        <f>VLOOKUP(F4210,'Spezifische Werte'!$B$2:$C$4002,2,FALSE)</f>
        <v>0.25562320201003652</v>
      </c>
      <c r="H4210" s="25">
        <f t="shared" si="591"/>
        <v>511.24640402007304</v>
      </c>
      <c r="J4210" s="25">
        <f t="shared" si="589"/>
        <v>6.9</v>
      </c>
      <c r="K4210" s="25">
        <f>VLOOKUP(J4210,'Spezifische Werte'!$B$2:$C$4002,2,FALSE)</f>
        <v>0.26038765048417867</v>
      </c>
      <c r="L4210" s="25">
        <f t="shared" si="592"/>
        <v>520.77530096835733</v>
      </c>
      <c r="R4210" s="25">
        <v>4208</v>
      </c>
      <c r="S4210" s="25">
        <v>4207</v>
      </c>
      <c r="T4210" s="25">
        <f t="shared" si="596"/>
        <v>0.19237195416342232</v>
      </c>
      <c r="U4210" s="25">
        <f t="shared" si="593"/>
        <v>0.19619442707324661</v>
      </c>
      <c r="W4210" s="17">
        <f>Eingabe!H4211</f>
        <v>260</v>
      </c>
      <c r="X4210" s="17">
        <f t="shared" si="594"/>
        <v>2.6</v>
      </c>
      <c r="Y4210" s="17">
        <f t="shared" si="595"/>
        <v>260</v>
      </c>
    </row>
    <row r="4211" spans="1:25" x14ac:dyDescent="0.15">
      <c r="A4211" s="82">
        <f t="shared" si="590"/>
        <v>6</v>
      </c>
      <c r="B4211" s="46">
        <v>43641.333333323128</v>
      </c>
      <c r="C4211" s="47">
        <f>Eingabe!G4212</f>
        <v>5.2</v>
      </c>
      <c r="D4211" s="77">
        <v>4211</v>
      </c>
      <c r="E4211" s="47"/>
      <c r="F4211" s="25">
        <f t="shared" si="588"/>
        <v>7.76</v>
      </c>
      <c r="G4211" s="25">
        <f>VLOOKUP(F4211,'Spezifische Werte'!$B$2:$C$4002,2,FALSE)</f>
        <v>0.37619660828942059</v>
      </c>
      <c r="H4211" s="25">
        <f t="shared" si="591"/>
        <v>752.39321657884113</v>
      </c>
      <c r="J4211" s="25">
        <f t="shared" si="589"/>
        <v>7.8</v>
      </c>
      <c r="K4211" s="25">
        <f>VLOOKUP(J4211,'Spezifische Werte'!$B$2:$C$4002,2,FALSE)</f>
        <v>0.3821877888895947</v>
      </c>
      <c r="L4211" s="25">
        <f t="shared" si="592"/>
        <v>764.37557777918937</v>
      </c>
      <c r="R4211" s="25">
        <v>4209</v>
      </c>
      <c r="S4211" s="25">
        <v>4208</v>
      </c>
      <c r="T4211" s="25">
        <f t="shared" si="596"/>
        <v>0.19237195416342232</v>
      </c>
      <c r="U4211" s="25">
        <f t="shared" si="593"/>
        <v>0.19619442707324661</v>
      </c>
      <c r="W4211" s="17">
        <f>Eingabe!H4212</f>
        <v>290</v>
      </c>
      <c r="X4211" s="17">
        <f t="shared" si="594"/>
        <v>2.9</v>
      </c>
      <c r="Y4211" s="17">
        <f t="shared" si="595"/>
        <v>290</v>
      </c>
    </row>
    <row r="4212" spans="1:25" x14ac:dyDescent="0.15">
      <c r="A4212" s="82">
        <f t="shared" si="590"/>
        <v>6</v>
      </c>
      <c r="B4212" s="46">
        <v>43641.374999989792</v>
      </c>
      <c r="C4212" s="47">
        <f>Eingabe!G4213</f>
        <v>5.0999999999999996</v>
      </c>
      <c r="D4212" s="77">
        <v>4212</v>
      </c>
      <c r="E4212" s="47"/>
      <c r="F4212" s="25">
        <f t="shared" si="588"/>
        <v>7.61</v>
      </c>
      <c r="G4212" s="25">
        <f>VLOOKUP(F4212,'Spezifische Werte'!$B$2:$C$4002,2,FALSE)</f>
        <v>0.35419704845962618</v>
      </c>
      <c r="H4212" s="25">
        <f t="shared" si="591"/>
        <v>708.39409691925232</v>
      </c>
      <c r="J4212" s="25">
        <f t="shared" si="589"/>
        <v>7.65</v>
      </c>
      <c r="K4212" s="25">
        <f>VLOOKUP(J4212,'Spezifische Werte'!$B$2:$C$4002,2,FALSE)</f>
        <v>0.35999115933138248</v>
      </c>
      <c r="L4212" s="25">
        <f t="shared" si="592"/>
        <v>719.98231866276501</v>
      </c>
      <c r="R4212" s="25">
        <v>4210</v>
      </c>
      <c r="S4212" s="25">
        <v>4209</v>
      </c>
      <c r="T4212" s="25">
        <f t="shared" si="596"/>
        <v>0.19237195416342232</v>
      </c>
      <c r="U4212" s="25">
        <f t="shared" si="593"/>
        <v>0.19619442707324661</v>
      </c>
      <c r="W4212" s="17">
        <f>Eingabe!H4213</f>
        <v>259</v>
      </c>
      <c r="X4212" s="17">
        <f t="shared" si="594"/>
        <v>2.59</v>
      </c>
      <c r="Y4212" s="17">
        <f t="shared" si="595"/>
        <v>260</v>
      </c>
    </row>
    <row r="4213" spans="1:25" x14ac:dyDescent="0.15">
      <c r="A4213" s="82">
        <f t="shared" si="590"/>
        <v>6</v>
      </c>
      <c r="B4213" s="46">
        <v>43641.416666656456</v>
      </c>
      <c r="C4213" s="47">
        <f>Eingabe!G4214</f>
        <v>4.4000000000000004</v>
      </c>
      <c r="D4213" s="77">
        <v>4213</v>
      </c>
      <c r="E4213" s="47"/>
      <c r="F4213" s="25">
        <f t="shared" si="588"/>
        <v>6.56</v>
      </c>
      <c r="G4213" s="25">
        <f>VLOOKUP(F4213,'Spezifische Werte'!$B$2:$C$4002,2,FALSE)</f>
        <v>0.2214941246302857</v>
      </c>
      <c r="H4213" s="25">
        <f t="shared" si="591"/>
        <v>442.98824926057142</v>
      </c>
      <c r="J4213" s="25">
        <f t="shared" si="589"/>
        <v>6.6</v>
      </c>
      <c r="K4213" s="25">
        <f>VLOOKUP(J4213,'Spezifische Werte'!$B$2:$C$4002,2,FALSE)</f>
        <v>0.22589088814664299</v>
      </c>
      <c r="L4213" s="25">
        <f t="shared" si="592"/>
        <v>451.78177629328599</v>
      </c>
      <c r="R4213" s="25">
        <v>4211</v>
      </c>
      <c r="S4213" s="25">
        <v>4210</v>
      </c>
      <c r="T4213" s="25">
        <f t="shared" si="596"/>
        <v>0.19237195416342232</v>
      </c>
      <c r="U4213" s="25">
        <f t="shared" si="593"/>
        <v>0.19619442707324661</v>
      </c>
      <c r="W4213" s="17">
        <f>Eingabe!H4214</f>
        <v>277</v>
      </c>
      <c r="X4213" s="17">
        <f t="shared" si="594"/>
        <v>2.77</v>
      </c>
      <c r="Y4213" s="17">
        <f t="shared" si="595"/>
        <v>280</v>
      </c>
    </row>
    <row r="4214" spans="1:25" x14ac:dyDescent="0.15">
      <c r="A4214" s="82">
        <f t="shared" si="590"/>
        <v>6</v>
      </c>
      <c r="B4214" s="46">
        <v>43641.45833332312</v>
      </c>
      <c r="C4214" s="47">
        <f>Eingabe!G4215</f>
        <v>5.3</v>
      </c>
      <c r="D4214" s="77">
        <v>4214</v>
      </c>
      <c r="E4214" s="47"/>
      <c r="F4214" s="25">
        <f t="shared" si="588"/>
        <v>7.91</v>
      </c>
      <c r="G4214" s="25">
        <f>VLOOKUP(F4214,'Spezifische Werte'!$B$2:$C$4002,2,FALSE)</f>
        <v>0.39893199083383452</v>
      </c>
      <c r="H4214" s="25">
        <f t="shared" si="591"/>
        <v>797.86398166766901</v>
      </c>
      <c r="J4214" s="25">
        <f t="shared" si="589"/>
        <v>7.95</v>
      </c>
      <c r="K4214" s="25">
        <f>VLOOKUP(J4214,'Spezifische Werte'!$B$2:$C$4002,2,FALSE)</f>
        <v>0.40511792205919206</v>
      </c>
      <c r="L4214" s="25">
        <f t="shared" si="592"/>
        <v>810.23584411838408</v>
      </c>
      <c r="R4214" s="25">
        <v>4212</v>
      </c>
      <c r="S4214" s="25">
        <v>4211</v>
      </c>
      <c r="T4214" s="25">
        <f t="shared" si="596"/>
        <v>0.19237195416342232</v>
      </c>
      <c r="U4214" s="25">
        <f t="shared" si="593"/>
        <v>0.19619442707324661</v>
      </c>
      <c r="W4214" s="17">
        <f>Eingabe!H4215</f>
        <v>300</v>
      </c>
      <c r="X4214" s="17">
        <f t="shared" si="594"/>
        <v>3</v>
      </c>
      <c r="Y4214" s="17">
        <f t="shared" si="595"/>
        <v>300</v>
      </c>
    </row>
    <row r="4215" spans="1:25" x14ac:dyDescent="0.15">
      <c r="A4215" s="82">
        <f t="shared" si="590"/>
        <v>6</v>
      </c>
      <c r="B4215" s="46">
        <v>43641.499999989785</v>
      </c>
      <c r="C4215" s="47">
        <f>Eingabe!G4216</f>
        <v>5</v>
      </c>
      <c r="D4215" s="77">
        <v>4215</v>
      </c>
      <c r="E4215" s="47"/>
      <c r="F4215" s="25">
        <f t="shared" si="588"/>
        <v>7.46</v>
      </c>
      <c r="G4215" s="25">
        <f>VLOOKUP(F4215,'Spezifische Werte'!$B$2:$C$4002,2,FALSE)</f>
        <v>0.33294203068553224</v>
      </c>
      <c r="H4215" s="25">
        <f t="shared" si="591"/>
        <v>665.88406137106449</v>
      </c>
      <c r="J4215" s="25">
        <f t="shared" si="589"/>
        <v>7.5</v>
      </c>
      <c r="K4215" s="25">
        <f>VLOOKUP(J4215,'Spezifische Werte'!$B$2:$C$4002,2,FALSE)</f>
        <v>0.33853673002168488</v>
      </c>
      <c r="L4215" s="25">
        <f t="shared" si="592"/>
        <v>677.07346004336978</v>
      </c>
      <c r="R4215" s="25">
        <v>4213</v>
      </c>
      <c r="S4215" s="25">
        <v>4212</v>
      </c>
      <c r="T4215" s="25">
        <f t="shared" si="596"/>
        <v>0.19237195416342232</v>
      </c>
      <c r="U4215" s="25">
        <f t="shared" si="593"/>
        <v>0.19619442707324661</v>
      </c>
      <c r="W4215" s="17">
        <f>Eingabe!H4216</f>
        <v>251</v>
      </c>
      <c r="X4215" s="17">
        <f t="shared" si="594"/>
        <v>2.5099999999999998</v>
      </c>
      <c r="Y4215" s="17">
        <f t="shared" si="595"/>
        <v>250</v>
      </c>
    </row>
    <row r="4216" spans="1:25" x14ac:dyDescent="0.15">
      <c r="A4216" s="82">
        <f t="shared" si="590"/>
        <v>6</v>
      </c>
      <c r="B4216" s="46">
        <v>43641.541666656449</v>
      </c>
      <c r="C4216" s="47">
        <f>Eingabe!G4217</f>
        <v>5.0999999999999996</v>
      </c>
      <c r="D4216" s="77">
        <v>4216</v>
      </c>
      <c r="E4216" s="47"/>
      <c r="F4216" s="25">
        <f t="shared" si="588"/>
        <v>7.61</v>
      </c>
      <c r="G4216" s="25">
        <f>VLOOKUP(F4216,'Spezifische Werte'!$B$2:$C$4002,2,FALSE)</f>
        <v>0.35419704845962618</v>
      </c>
      <c r="H4216" s="25">
        <f t="shared" si="591"/>
        <v>708.39409691925232</v>
      </c>
      <c r="J4216" s="25">
        <f t="shared" si="589"/>
        <v>7.65</v>
      </c>
      <c r="K4216" s="25">
        <f>VLOOKUP(J4216,'Spezifische Werte'!$B$2:$C$4002,2,FALSE)</f>
        <v>0.35999115933138248</v>
      </c>
      <c r="L4216" s="25">
        <f t="shared" si="592"/>
        <v>719.98231866276501</v>
      </c>
      <c r="R4216" s="25">
        <v>4214</v>
      </c>
      <c r="S4216" s="25">
        <v>4213</v>
      </c>
      <c r="T4216" s="25">
        <f t="shared" si="596"/>
        <v>0.19237195416342232</v>
      </c>
      <c r="U4216" s="25">
        <f t="shared" si="593"/>
        <v>0.19619442707324661</v>
      </c>
      <c r="W4216" s="17">
        <f>Eingabe!H4217</f>
        <v>272</v>
      </c>
      <c r="X4216" s="17">
        <f t="shared" si="594"/>
        <v>2.72</v>
      </c>
      <c r="Y4216" s="17">
        <f t="shared" si="595"/>
        <v>270</v>
      </c>
    </row>
    <row r="4217" spans="1:25" x14ac:dyDescent="0.15">
      <c r="A4217" s="82">
        <f t="shared" si="590"/>
        <v>6</v>
      </c>
      <c r="B4217" s="46">
        <v>43641.583333323113</v>
      </c>
      <c r="C4217" s="47">
        <f>Eingabe!G4218</f>
        <v>6</v>
      </c>
      <c r="D4217" s="77">
        <v>4217</v>
      </c>
      <c r="E4217" s="47"/>
      <c r="F4217" s="25">
        <f t="shared" si="588"/>
        <v>8.9499999999999993</v>
      </c>
      <c r="G4217" s="25">
        <f>VLOOKUP(F4217,'Spezifische Werte'!$B$2:$C$4002,2,FALSE)</f>
        <v>0.57274769367218936</v>
      </c>
      <c r="H4217" s="25">
        <f t="shared" si="591"/>
        <v>1145.4953873443787</v>
      </c>
      <c r="J4217" s="25">
        <f t="shared" si="589"/>
        <v>9</v>
      </c>
      <c r="K4217" s="25">
        <f>VLOOKUP(J4217,'Spezifische Werte'!$B$2:$C$4002,2,FALSE)</f>
        <v>0.58146600886357502</v>
      </c>
      <c r="L4217" s="25">
        <f t="shared" si="592"/>
        <v>1162.93201772715</v>
      </c>
      <c r="R4217" s="25">
        <v>4215</v>
      </c>
      <c r="S4217" s="25">
        <v>4214</v>
      </c>
      <c r="T4217" s="25">
        <f t="shared" si="596"/>
        <v>0.19237195416342232</v>
      </c>
      <c r="U4217" s="25">
        <f t="shared" si="593"/>
        <v>0.19619442707324661</v>
      </c>
      <c r="W4217" s="17">
        <f>Eingabe!H4218</f>
        <v>277</v>
      </c>
      <c r="X4217" s="17">
        <f t="shared" si="594"/>
        <v>2.77</v>
      </c>
      <c r="Y4217" s="17">
        <f t="shared" si="595"/>
        <v>280</v>
      </c>
    </row>
    <row r="4218" spans="1:25" x14ac:dyDescent="0.15">
      <c r="A4218" s="82">
        <f t="shared" si="590"/>
        <v>6</v>
      </c>
      <c r="B4218" s="46">
        <v>43641.624999989777</v>
      </c>
      <c r="C4218" s="47">
        <f>Eingabe!G4219</f>
        <v>5</v>
      </c>
      <c r="D4218" s="77">
        <v>4218</v>
      </c>
      <c r="E4218" s="47"/>
      <c r="F4218" s="25">
        <f t="shared" si="588"/>
        <v>7.46</v>
      </c>
      <c r="G4218" s="25">
        <f>VLOOKUP(F4218,'Spezifische Werte'!$B$2:$C$4002,2,FALSE)</f>
        <v>0.33294203068553224</v>
      </c>
      <c r="H4218" s="25">
        <f t="shared" si="591"/>
        <v>665.88406137106449</v>
      </c>
      <c r="J4218" s="25">
        <f t="shared" si="589"/>
        <v>7.5</v>
      </c>
      <c r="K4218" s="25">
        <f>VLOOKUP(J4218,'Spezifische Werte'!$B$2:$C$4002,2,FALSE)</f>
        <v>0.33853673002168488</v>
      </c>
      <c r="L4218" s="25">
        <f t="shared" si="592"/>
        <v>677.07346004336978</v>
      </c>
      <c r="R4218" s="25">
        <v>4216</v>
      </c>
      <c r="S4218" s="25">
        <v>4215</v>
      </c>
      <c r="T4218" s="25">
        <f t="shared" si="596"/>
        <v>0.19237195416342232</v>
      </c>
      <c r="U4218" s="25">
        <f t="shared" si="593"/>
        <v>0.19619442707324661</v>
      </c>
      <c r="W4218" s="17">
        <f>Eingabe!H4219</f>
        <v>271</v>
      </c>
      <c r="X4218" s="17">
        <f t="shared" si="594"/>
        <v>2.71</v>
      </c>
      <c r="Y4218" s="17">
        <f t="shared" si="595"/>
        <v>270</v>
      </c>
    </row>
    <row r="4219" spans="1:25" x14ac:dyDescent="0.15">
      <c r="A4219" s="82">
        <f t="shared" si="590"/>
        <v>6</v>
      </c>
      <c r="B4219" s="46">
        <v>43641.666666656442</v>
      </c>
      <c r="C4219" s="47">
        <f>Eingabe!G4220</f>
        <v>4.0999999999999996</v>
      </c>
      <c r="D4219" s="77">
        <v>4219</v>
      </c>
      <c r="E4219" s="47"/>
      <c r="F4219" s="25">
        <f t="shared" si="588"/>
        <v>6.12</v>
      </c>
      <c r="G4219" s="25">
        <f>VLOOKUP(F4219,'Spezifische Werte'!$B$2:$C$4002,2,FALSE)</f>
        <v>0.17636813552353289</v>
      </c>
      <c r="H4219" s="25">
        <f t="shared" si="591"/>
        <v>352.73627104706577</v>
      </c>
      <c r="J4219" s="25">
        <f t="shared" si="589"/>
        <v>6.15</v>
      </c>
      <c r="K4219" s="25">
        <f>VLOOKUP(J4219,'Spezifische Werte'!$B$2:$C$4002,2,FALSE)</f>
        <v>0.17921779013058811</v>
      </c>
      <c r="L4219" s="25">
        <f t="shared" si="592"/>
        <v>358.4355802611762</v>
      </c>
      <c r="R4219" s="25">
        <v>4217</v>
      </c>
      <c r="S4219" s="25">
        <v>4216</v>
      </c>
      <c r="T4219" s="25">
        <f t="shared" si="596"/>
        <v>0.19237195416342232</v>
      </c>
      <c r="U4219" s="25">
        <f t="shared" si="593"/>
        <v>0.19619442707324661</v>
      </c>
      <c r="W4219" s="17">
        <f>Eingabe!H4220</f>
        <v>276</v>
      </c>
      <c r="X4219" s="17">
        <f t="shared" si="594"/>
        <v>2.76</v>
      </c>
      <c r="Y4219" s="17">
        <f t="shared" si="595"/>
        <v>280</v>
      </c>
    </row>
    <row r="4220" spans="1:25" x14ac:dyDescent="0.15">
      <c r="A4220" s="82">
        <f t="shared" si="590"/>
        <v>6</v>
      </c>
      <c r="B4220" s="46">
        <v>43641.708333323106</v>
      </c>
      <c r="C4220" s="47">
        <f>Eingabe!G4221</f>
        <v>3.6</v>
      </c>
      <c r="D4220" s="77">
        <v>4220</v>
      </c>
      <c r="E4220" s="47"/>
      <c r="F4220" s="25">
        <f t="shared" si="588"/>
        <v>5.37</v>
      </c>
      <c r="G4220" s="25">
        <f>VLOOKUP(F4220,'Spezifische Werte'!$B$2:$C$4002,2,FALSE)</f>
        <v>0.11640095819454216</v>
      </c>
      <c r="H4220" s="25">
        <f t="shared" si="591"/>
        <v>232.80191638908431</v>
      </c>
      <c r="J4220" s="25">
        <f t="shared" si="589"/>
        <v>5.4</v>
      </c>
      <c r="K4220" s="25">
        <f>VLOOKUP(J4220,'Spezifische Werte'!$B$2:$C$4002,2,FALSE)</f>
        <v>0.11853513474534576</v>
      </c>
      <c r="L4220" s="25">
        <f t="shared" si="592"/>
        <v>237.07026949069152</v>
      </c>
      <c r="R4220" s="25">
        <v>4218</v>
      </c>
      <c r="S4220" s="25">
        <v>4217</v>
      </c>
      <c r="T4220" s="25">
        <f t="shared" si="596"/>
        <v>0.19237195416342232</v>
      </c>
      <c r="U4220" s="25">
        <f t="shared" si="593"/>
        <v>0.19619442707324661</v>
      </c>
      <c r="W4220" s="17">
        <f>Eingabe!H4221</f>
        <v>257</v>
      </c>
      <c r="X4220" s="17">
        <f t="shared" si="594"/>
        <v>2.57</v>
      </c>
      <c r="Y4220" s="17">
        <f t="shared" si="595"/>
        <v>260</v>
      </c>
    </row>
    <row r="4221" spans="1:25" x14ac:dyDescent="0.15">
      <c r="A4221" s="82">
        <f t="shared" si="590"/>
        <v>6</v>
      </c>
      <c r="B4221" s="46">
        <v>43641.74999998977</v>
      </c>
      <c r="C4221" s="47">
        <f>Eingabe!G4222</f>
        <v>3.7</v>
      </c>
      <c r="D4221" s="77">
        <v>4221</v>
      </c>
      <c r="E4221" s="47"/>
      <c r="F4221" s="25">
        <f t="shared" si="588"/>
        <v>5.52</v>
      </c>
      <c r="G4221" s="25">
        <f>VLOOKUP(F4221,'Spezifische Werte'!$B$2:$C$4002,2,FALSE)</f>
        <v>0.12721663519138685</v>
      </c>
      <c r="H4221" s="25">
        <f t="shared" si="591"/>
        <v>254.43327038277369</v>
      </c>
      <c r="J4221" s="25">
        <f t="shared" si="589"/>
        <v>5.55</v>
      </c>
      <c r="K4221" s="25">
        <f>VLOOKUP(J4221,'Spezifische Werte'!$B$2:$C$4002,2,FALSE)</f>
        <v>0.12941942247043492</v>
      </c>
      <c r="L4221" s="25">
        <f t="shared" si="592"/>
        <v>258.83884494086982</v>
      </c>
      <c r="R4221" s="25">
        <v>4219</v>
      </c>
      <c r="S4221" s="25">
        <v>4218</v>
      </c>
      <c r="T4221" s="25">
        <f t="shared" si="596"/>
        <v>0.19237195416342232</v>
      </c>
      <c r="U4221" s="25">
        <f t="shared" si="593"/>
        <v>0.19619442707324661</v>
      </c>
      <c r="W4221" s="17">
        <f>Eingabe!H4222</f>
        <v>253</v>
      </c>
      <c r="X4221" s="17">
        <f t="shared" si="594"/>
        <v>2.5299999999999998</v>
      </c>
      <c r="Y4221" s="17">
        <f t="shared" si="595"/>
        <v>250</v>
      </c>
    </row>
    <row r="4222" spans="1:25" x14ac:dyDescent="0.15">
      <c r="A4222" s="82">
        <f t="shared" si="590"/>
        <v>6</v>
      </c>
      <c r="B4222" s="46">
        <v>43641.791666656434</v>
      </c>
      <c r="C4222" s="47">
        <f>Eingabe!G4223</f>
        <v>3.7</v>
      </c>
      <c r="D4222" s="77">
        <v>4222</v>
      </c>
      <c r="E4222" s="47"/>
      <c r="F4222" s="25">
        <f t="shared" si="588"/>
        <v>5.52</v>
      </c>
      <c r="G4222" s="25">
        <f>VLOOKUP(F4222,'Spezifische Werte'!$B$2:$C$4002,2,FALSE)</f>
        <v>0.12721663519138685</v>
      </c>
      <c r="H4222" s="25">
        <f t="shared" si="591"/>
        <v>254.43327038277369</v>
      </c>
      <c r="J4222" s="25">
        <f t="shared" si="589"/>
        <v>5.55</v>
      </c>
      <c r="K4222" s="25">
        <f>VLOOKUP(J4222,'Spezifische Werte'!$B$2:$C$4002,2,FALSE)</f>
        <v>0.12941942247043492</v>
      </c>
      <c r="L4222" s="25">
        <f t="shared" si="592"/>
        <v>258.83884494086982</v>
      </c>
      <c r="R4222" s="25">
        <v>4220</v>
      </c>
      <c r="S4222" s="25">
        <v>4219</v>
      </c>
      <c r="T4222" s="25">
        <f t="shared" si="596"/>
        <v>0.19237195416342232</v>
      </c>
      <c r="U4222" s="25">
        <f t="shared" si="593"/>
        <v>0.19619442707324661</v>
      </c>
      <c r="W4222" s="17">
        <f>Eingabe!H4223</f>
        <v>258</v>
      </c>
      <c r="X4222" s="17">
        <f t="shared" si="594"/>
        <v>2.58</v>
      </c>
      <c r="Y4222" s="17">
        <f t="shared" si="595"/>
        <v>260</v>
      </c>
    </row>
    <row r="4223" spans="1:25" x14ac:dyDescent="0.15">
      <c r="A4223" s="82">
        <f t="shared" si="590"/>
        <v>6</v>
      </c>
      <c r="B4223" s="46">
        <v>43641.833333323098</v>
      </c>
      <c r="C4223" s="47">
        <f>Eingabe!G4224</f>
        <v>3.2</v>
      </c>
      <c r="D4223" s="77">
        <v>4223</v>
      </c>
      <c r="E4223" s="47"/>
      <c r="F4223" s="25">
        <f t="shared" si="588"/>
        <v>4.7699999999999996</v>
      </c>
      <c r="G4223" s="25">
        <f>VLOOKUP(F4223,'Spezifische Werte'!$B$2:$C$4002,2,FALSE)</f>
        <v>7.8679349945367349E-2</v>
      </c>
      <c r="H4223" s="25">
        <f t="shared" si="591"/>
        <v>157.3586998907347</v>
      </c>
      <c r="J4223" s="25">
        <f t="shared" si="589"/>
        <v>4.8</v>
      </c>
      <c r="K4223" s="25">
        <f>VLOOKUP(J4223,'Spezifische Werte'!$B$2:$C$4002,2,FALSE)</f>
        <v>8.0310065544742015E-2</v>
      </c>
      <c r="L4223" s="25">
        <f t="shared" si="592"/>
        <v>160.62013108948403</v>
      </c>
      <c r="R4223" s="25">
        <v>4221</v>
      </c>
      <c r="S4223" s="25">
        <v>4220</v>
      </c>
      <c r="T4223" s="25">
        <f t="shared" si="596"/>
        <v>0.19237195416342232</v>
      </c>
      <c r="U4223" s="25">
        <f t="shared" si="593"/>
        <v>0.19619442707324661</v>
      </c>
      <c r="W4223" s="17">
        <f>Eingabe!H4224</f>
        <v>261</v>
      </c>
      <c r="X4223" s="17">
        <f t="shared" si="594"/>
        <v>2.61</v>
      </c>
      <c r="Y4223" s="17">
        <f t="shared" si="595"/>
        <v>260</v>
      </c>
    </row>
    <row r="4224" spans="1:25" x14ac:dyDescent="0.15">
      <c r="A4224" s="82">
        <f t="shared" si="590"/>
        <v>6</v>
      </c>
      <c r="B4224" s="46">
        <v>43641.874999989763</v>
      </c>
      <c r="C4224" s="47">
        <f>Eingabe!G4225</f>
        <v>2.7</v>
      </c>
      <c r="D4224" s="77">
        <v>4224</v>
      </c>
      <c r="E4224" s="47"/>
      <c r="F4224" s="25">
        <f t="shared" si="588"/>
        <v>4.03</v>
      </c>
      <c r="G4224" s="25">
        <f>VLOOKUP(F4224,'Spezifische Werte'!$B$2:$C$4002,2,FALSE)</f>
        <v>4.2666657265334036E-2</v>
      </c>
      <c r="H4224" s="25">
        <f t="shared" si="591"/>
        <v>85.333314530668076</v>
      </c>
      <c r="J4224" s="25">
        <f t="shared" si="589"/>
        <v>4.05</v>
      </c>
      <c r="K4224" s="25">
        <f>VLOOKUP(J4224,'Spezifische Werte'!$B$2:$C$4002,2,FALSE)</f>
        <v>4.3597034083331404E-2</v>
      </c>
      <c r="L4224" s="25">
        <f t="shared" si="592"/>
        <v>87.194068166662802</v>
      </c>
      <c r="R4224" s="25">
        <v>4222</v>
      </c>
      <c r="S4224" s="25">
        <v>4221</v>
      </c>
      <c r="T4224" s="25">
        <f t="shared" si="596"/>
        <v>0.19237195416342232</v>
      </c>
      <c r="U4224" s="25">
        <f t="shared" si="593"/>
        <v>0.19619442707324661</v>
      </c>
      <c r="W4224" s="17">
        <f>Eingabe!H4225</f>
        <v>245</v>
      </c>
      <c r="X4224" s="17">
        <f t="shared" si="594"/>
        <v>2.4500000000000002</v>
      </c>
      <c r="Y4224" s="17">
        <f t="shared" si="595"/>
        <v>250</v>
      </c>
    </row>
    <row r="4225" spans="1:25" x14ac:dyDescent="0.15">
      <c r="A4225" s="82">
        <f t="shared" si="590"/>
        <v>6</v>
      </c>
      <c r="B4225" s="46">
        <v>43641.916666656427</v>
      </c>
      <c r="C4225" s="47">
        <f>Eingabe!G4226</f>
        <v>3.8</v>
      </c>
      <c r="D4225" s="77">
        <v>4225</v>
      </c>
      <c r="E4225" s="47"/>
      <c r="F4225" s="25">
        <f t="shared" si="588"/>
        <v>5.67</v>
      </c>
      <c r="G4225" s="25">
        <f>VLOOKUP(F4225,'Spezifische Werte'!$B$2:$C$4002,2,FALSE)</f>
        <v>0.13840049448137109</v>
      </c>
      <c r="H4225" s="25">
        <f t="shared" si="591"/>
        <v>276.80098896274217</v>
      </c>
      <c r="J4225" s="25">
        <f t="shared" si="589"/>
        <v>5.7</v>
      </c>
      <c r="K4225" s="25">
        <f>VLOOKUP(J4225,'Spezifische Werte'!$B$2:$C$4002,2,FALSE)</f>
        <v>0.14069825500153915</v>
      </c>
      <c r="L4225" s="25">
        <f t="shared" si="592"/>
        <v>281.39651000307828</v>
      </c>
      <c r="R4225" s="25">
        <v>4223</v>
      </c>
      <c r="S4225" s="25">
        <v>4222</v>
      </c>
      <c r="T4225" s="25">
        <f t="shared" si="596"/>
        <v>0.19237195416342232</v>
      </c>
      <c r="U4225" s="25">
        <f t="shared" si="593"/>
        <v>0.19619442707324661</v>
      </c>
      <c r="W4225" s="17">
        <f>Eingabe!H4226</f>
        <v>260</v>
      </c>
      <c r="X4225" s="17">
        <f t="shared" si="594"/>
        <v>2.6</v>
      </c>
      <c r="Y4225" s="17">
        <f t="shared" si="595"/>
        <v>260</v>
      </c>
    </row>
    <row r="4226" spans="1:25" x14ac:dyDescent="0.15">
      <c r="A4226" s="82">
        <f t="shared" si="590"/>
        <v>6</v>
      </c>
      <c r="B4226" s="46">
        <v>43641.958333323091</v>
      </c>
      <c r="C4226" s="47">
        <f>Eingabe!G4227</f>
        <v>2.1</v>
      </c>
      <c r="D4226" s="77">
        <v>4226</v>
      </c>
      <c r="E4226" s="47"/>
      <c r="F4226" s="25">
        <f t="shared" si="588"/>
        <v>3.13</v>
      </c>
      <c r="G4226" s="25">
        <f>VLOOKUP(F4226,'Spezifische Werte'!$B$2:$C$4002,2,FALSE)</f>
        <v>1.0589326186624812E-2</v>
      </c>
      <c r="H4226" s="25">
        <f t="shared" si="591"/>
        <v>21.178652373249626</v>
      </c>
      <c r="J4226" s="25">
        <f t="shared" si="589"/>
        <v>3.15</v>
      </c>
      <c r="K4226" s="25">
        <f>VLOOKUP(J4226,'Spezifische Werte'!$B$2:$C$4002,2,FALSE)</f>
        <v>1.1019016897018549E-2</v>
      </c>
      <c r="L4226" s="25">
        <f t="shared" si="592"/>
        <v>22.038033794037098</v>
      </c>
      <c r="R4226" s="25">
        <v>4224</v>
      </c>
      <c r="S4226" s="25">
        <v>4223</v>
      </c>
      <c r="T4226" s="25">
        <f t="shared" si="596"/>
        <v>0.19237195416342232</v>
      </c>
      <c r="U4226" s="25">
        <f t="shared" si="593"/>
        <v>0.19619442707324661</v>
      </c>
      <c r="W4226" s="17">
        <f>Eingabe!H4227</f>
        <v>253</v>
      </c>
      <c r="X4226" s="17">
        <f t="shared" si="594"/>
        <v>2.5299999999999998</v>
      </c>
      <c r="Y4226" s="17">
        <f t="shared" si="595"/>
        <v>250</v>
      </c>
    </row>
    <row r="4227" spans="1:25" x14ac:dyDescent="0.15">
      <c r="A4227" s="82">
        <f t="shared" si="590"/>
        <v>6</v>
      </c>
      <c r="B4227" s="46">
        <v>43641.999999989755</v>
      </c>
      <c r="C4227" s="47">
        <f>Eingabe!G4228</f>
        <v>2.5</v>
      </c>
      <c r="D4227" s="77">
        <v>4227</v>
      </c>
      <c r="E4227" s="47"/>
      <c r="F4227" s="25">
        <f t="shared" ref="F4227:F4290" si="597">ROUND(C4227*($O$4/$O$5)^$O$7,2)</f>
        <v>3.73</v>
      </c>
      <c r="G4227" s="25">
        <f>VLOOKUP(F4227,'Spezifische Werte'!$B$2:$C$4002,2,FALSE)</f>
        <v>2.895161356886641E-2</v>
      </c>
      <c r="H4227" s="25">
        <f t="shared" si="591"/>
        <v>57.90322713773282</v>
      </c>
      <c r="J4227" s="25">
        <f t="shared" ref="J4227:J4290" si="598">ROUND(C4227*(LN($O$4/$O$8)/LN($O$5/$O$8)),2)</f>
        <v>3.75</v>
      </c>
      <c r="K4227" s="25">
        <f>VLOOKUP(J4227,'Spezifische Werte'!$B$2:$C$4002,2,FALSE)</f>
        <v>2.9822636466446242E-2</v>
      </c>
      <c r="L4227" s="25">
        <f t="shared" si="592"/>
        <v>59.645272932892482</v>
      </c>
      <c r="R4227" s="25">
        <v>4225</v>
      </c>
      <c r="S4227" s="25">
        <v>4224</v>
      </c>
      <c r="T4227" s="25">
        <f t="shared" si="596"/>
        <v>0.19237195416342232</v>
      </c>
      <c r="U4227" s="25">
        <f t="shared" si="593"/>
        <v>0.19619442707324661</v>
      </c>
      <c r="W4227" s="17">
        <f>Eingabe!H4228</f>
        <v>250</v>
      </c>
      <c r="X4227" s="17">
        <f t="shared" si="594"/>
        <v>2.5</v>
      </c>
      <c r="Y4227" s="17">
        <f t="shared" si="595"/>
        <v>250</v>
      </c>
    </row>
    <row r="4228" spans="1:25" x14ac:dyDescent="0.15">
      <c r="A4228" s="82">
        <f t="shared" ref="A4228:A4291" si="599">MONTH(B4228)</f>
        <v>6</v>
      </c>
      <c r="B4228" s="46">
        <v>43642.04166665642</v>
      </c>
      <c r="C4228" s="47">
        <f>Eingabe!G4229</f>
        <v>2.4</v>
      </c>
      <c r="D4228" s="77">
        <v>4228</v>
      </c>
      <c r="E4228" s="47"/>
      <c r="F4228" s="25">
        <f t="shared" si="597"/>
        <v>3.58</v>
      </c>
      <c r="G4228" s="25">
        <f>VLOOKUP(F4228,'Spezifische Werte'!$B$2:$C$4002,2,FALSE)</f>
        <v>2.2829235995572409E-2</v>
      </c>
      <c r="H4228" s="25">
        <f t="shared" ref="H4228:H4291" si="600">G4228*$O$9*1000</f>
        <v>45.658471991144815</v>
      </c>
      <c r="J4228" s="25">
        <f t="shared" si="598"/>
        <v>3.6</v>
      </c>
      <c r="K4228" s="25">
        <f>VLOOKUP(J4228,'Spezifische Werte'!$B$2:$C$4002,2,FALSE)</f>
        <v>2.3596471134930203E-2</v>
      </c>
      <c r="L4228" s="25">
        <f t="shared" ref="L4228:L4291" si="601">K4228*$O$9*1000</f>
        <v>47.19294226986041</v>
      </c>
      <c r="R4228" s="25">
        <v>4226</v>
      </c>
      <c r="S4228" s="25">
        <v>4225</v>
      </c>
      <c r="T4228" s="25">
        <f t="shared" si="596"/>
        <v>0.19237195416342232</v>
      </c>
      <c r="U4228" s="25">
        <f t="shared" ref="U4228:U4291" si="602">LARGE($L$3:$L$8762,R4228)/1000</f>
        <v>0.19619442707324661</v>
      </c>
      <c r="W4228" s="17">
        <f>Eingabe!H4229</f>
        <v>247</v>
      </c>
      <c r="X4228" s="17">
        <f t="shared" ref="X4228:X4291" si="603">W4228/100</f>
        <v>2.4700000000000002</v>
      </c>
      <c r="Y4228" s="17">
        <f t="shared" ref="Y4228:Y4291" si="604">ROUND(X4228,1)*100</f>
        <v>250</v>
      </c>
    </row>
    <row r="4229" spans="1:25" x14ac:dyDescent="0.15">
      <c r="A4229" s="82">
        <f t="shared" si="599"/>
        <v>6</v>
      </c>
      <c r="B4229" s="46">
        <v>43642.083333323084</v>
      </c>
      <c r="C4229" s="47">
        <f>Eingabe!G4230</f>
        <v>1.8</v>
      </c>
      <c r="D4229" s="77">
        <v>4229</v>
      </c>
      <c r="E4229" s="47"/>
      <c r="F4229" s="25">
        <f t="shared" si="597"/>
        <v>2.69</v>
      </c>
      <c r="G4229" s="25">
        <f>VLOOKUP(F4229,'Spezifische Werte'!$B$2:$C$4002,2,FALSE)</f>
        <v>3.715149232963236E-3</v>
      </c>
      <c r="H4229" s="25">
        <f t="shared" si="600"/>
        <v>7.4302984659264721</v>
      </c>
      <c r="J4229" s="25">
        <f t="shared" si="598"/>
        <v>2.7</v>
      </c>
      <c r="K4229" s="25">
        <f>VLOOKUP(J4229,'Spezifische Werte'!$B$2:$C$4002,2,FALSE)</f>
        <v>3.8225571704766847E-3</v>
      </c>
      <c r="L4229" s="25">
        <f t="shared" si="601"/>
        <v>7.6451143409533691</v>
      </c>
      <c r="R4229" s="25">
        <v>4227</v>
      </c>
      <c r="S4229" s="25">
        <v>4226</v>
      </c>
      <c r="T4229" s="25">
        <f t="shared" si="596"/>
        <v>0.19237195416342232</v>
      </c>
      <c r="U4229" s="25">
        <f t="shared" si="602"/>
        <v>0.19619442707324661</v>
      </c>
      <c r="W4229" s="17">
        <f>Eingabe!H4230</f>
        <v>257</v>
      </c>
      <c r="X4229" s="17">
        <f t="shared" si="603"/>
        <v>2.57</v>
      </c>
      <c r="Y4229" s="17">
        <f t="shared" si="604"/>
        <v>260</v>
      </c>
    </row>
    <row r="4230" spans="1:25" x14ac:dyDescent="0.15">
      <c r="A4230" s="82">
        <f t="shared" si="599"/>
        <v>6</v>
      </c>
      <c r="B4230" s="46">
        <v>43642.124999989748</v>
      </c>
      <c r="C4230" s="47">
        <f>Eingabe!G4231</f>
        <v>1.3</v>
      </c>
      <c r="D4230" s="77">
        <v>4230</v>
      </c>
      <c r="E4230" s="47"/>
      <c r="F4230" s="25">
        <f t="shared" si="597"/>
        <v>1.94</v>
      </c>
      <c r="G4230" s="25">
        <f>VLOOKUP(F4230,'Spezifische Werte'!$B$2:$C$4002,2,FALSE)</f>
        <v>4.6180923534292335E-4</v>
      </c>
      <c r="H4230" s="25">
        <f t="shared" si="600"/>
        <v>0.92361847068584668</v>
      </c>
      <c r="J4230" s="25">
        <f t="shared" si="598"/>
        <v>1.95</v>
      </c>
      <c r="K4230" s="25">
        <f>VLOOKUP(J4230,'Spezifische Werte'!$B$2:$C$4002,2,FALSE)</f>
        <v>4.7680243241041462E-4</v>
      </c>
      <c r="L4230" s="25">
        <f t="shared" si="601"/>
        <v>0.95360486482082929</v>
      </c>
      <c r="R4230" s="25">
        <v>4228</v>
      </c>
      <c r="S4230" s="25">
        <v>4227</v>
      </c>
      <c r="T4230" s="25">
        <f t="shared" ref="T4230:T4293" si="605">LARGE($H$3:$H$8762,R4230)/1000</f>
        <v>0.19237195416342232</v>
      </c>
      <c r="U4230" s="25">
        <f t="shared" si="602"/>
        <v>0.19619442707324661</v>
      </c>
      <c r="W4230" s="17">
        <f>Eingabe!H4231</f>
        <v>218</v>
      </c>
      <c r="X4230" s="17">
        <f t="shared" si="603"/>
        <v>2.1800000000000002</v>
      </c>
      <c r="Y4230" s="17">
        <f t="shared" si="604"/>
        <v>220.00000000000003</v>
      </c>
    </row>
    <row r="4231" spans="1:25" x14ac:dyDescent="0.15">
      <c r="A4231" s="82">
        <f t="shared" si="599"/>
        <v>6</v>
      </c>
      <c r="B4231" s="46">
        <v>43642.166666656412</v>
      </c>
      <c r="C4231" s="47">
        <f>Eingabe!G4232</f>
        <v>1.6</v>
      </c>
      <c r="D4231" s="77">
        <v>4231</v>
      </c>
      <c r="E4231" s="47"/>
      <c r="F4231" s="25">
        <f t="shared" si="597"/>
        <v>2.39</v>
      </c>
      <c r="G4231" s="25">
        <f>VLOOKUP(F4231,'Spezifische Werte'!$B$2:$C$4002,2,FALSE)</f>
        <v>1.6182188036419766E-3</v>
      </c>
      <c r="H4231" s="25">
        <f t="shared" si="600"/>
        <v>3.2364376072839534</v>
      </c>
      <c r="J4231" s="25">
        <f t="shared" si="598"/>
        <v>2.4</v>
      </c>
      <c r="K4231" s="25">
        <f>VLOOKUP(J4231,'Spezifische Werte'!$B$2:$C$4002,2,FALSE)</f>
        <v>1.6560687882273774E-3</v>
      </c>
      <c r="L4231" s="25">
        <f t="shared" si="601"/>
        <v>3.3121375764547549</v>
      </c>
      <c r="R4231" s="25">
        <v>4229</v>
      </c>
      <c r="S4231" s="25">
        <v>4228</v>
      </c>
      <c r="T4231" s="25">
        <f t="shared" si="605"/>
        <v>0.19237195416342232</v>
      </c>
      <c r="U4231" s="25">
        <f t="shared" si="602"/>
        <v>0.19619442707324661</v>
      </c>
      <c r="W4231" s="17">
        <f>Eingabe!H4232</f>
        <v>199</v>
      </c>
      <c r="X4231" s="17">
        <f t="shared" si="603"/>
        <v>1.99</v>
      </c>
      <c r="Y4231" s="17">
        <f t="shared" si="604"/>
        <v>200</v>
      </c>
    </row>
    <row r="4232" spans="1:25" x14ac:dyDescent="0.15">
      <c r="A4232" s="82">
        <f t="shared" si="599"/>
        <v>6</v>
      </c>
      <c r="B4232" s="46">
        <v>43642.208333323077</v>
      </c>
      <c r="C4232" s="47">
        <f>Eingabe!G4233</f>
        <v>1.7</v>
      </c>
      <c r="D4232" s="77">
        <v>4232</v>
      </c>
      <c r="E4232" s="47"/>
      <c r="F4232" s="25">
        <f t="shared" si="597"/>
        <v>2.54</v>
      </c>
      <c r="G4232" s="25">
        <f>VLOOKUP(F4232,'Spezifische Werte'!$B$2:$C$4002,2,FALSE)</f>
        <v>2.3517714395877558E-3</v>
      </c>
      <c r="H4232" s="25">
        <f t="shared" si="600"/>
        <v>4.7035428791755116</v>
      </c>
      <c r="J4232" s="25">
        <f t="shared" si="598"/>
        <v>2.5499999999999998</v>
      </c>
      <c r="K4232" s="25">
        <f>VLOOKUP(J4232,'Spezifische Werte'!$B$2:$C$4002,2,FALSE)</f>
        <v>2.4279301551432594E-3</v>
      </c>
      <c r="L4232" s="25">
        <f t="shared" si="601"/>
        <v>4.855860310286519</v>
      </c>
      <c r="R4232" s="25">
        <v>4230</v>
      </c>
      <c r="S4232" s="25">
        <v>4229</v>
      </c>
      <c r="T4232" s="25">
        <f t="shared" si="605"/>
        <v>0.19237195416342232</v>
      </c>
      <c r="U4232" s="25">
        <f t="shared" si="602"/>
        <v>0.19619442707324661</v>
      </c>
      <c r="W4232" s="17">
        <f>Eingabe!H4233</f>
        <v>209</v>
      </c>
      <c r="X4232" s="17">
        <f t="shared" si="603"/>
        <v>2.09</v>
      </c>
      <c r="Y4232" s="17">
        <f t="shared" si="604"/>
        <v>210</v>
      </c>
    </row>
    <row r="4233" spans="1:25" x14ac:dyDescent="0.15">
      <c r="A4233" s="82">
        <f t="shared" si="599"/>
        <v>6</v>
      </c>
      <c r="B4233" s="46">
        <v>43642.249999989741</v>
      </c>
      <c r="C4233" s="47">
        <f>Eingabe!G4234</f>
        <v>2.2000000000000002</v>
      </c>
      <c r="D4233" s="77">
        <v>4233</v>
      </c>
      <c r="E4233" s="47"/>
      <c r="F4233" s="25">
        <f t="shared" si="597"/>
        <v>3.28</v>
      </c>
      <c r="G4233" s="25">
        <f>VLOOKUP(F4233,'Spezifische Werte'!$B$2:$C$4002,2,FALSE)</f>
        <v>1.4036237149224865E-2</v>
      </c>
      <c r="H4233" s="25">
        <f t="shared" si="600"/>
        <v>28.07247429844973</v>
      </c>
      <c r="J4233" s="25">
        <f t="shared" si="598"/>
        <v>3.3</v>
      </c>
      <c r="K4233" s="25">
        <f>VLOOKUP(J4233,'Spezifische Werte'!$B$2:$C$4002,2,FALSE)</f>
        <v>1.4533450192857693E-2</v>
      </c>
      <c r="L4233" s="25">
        <f t="shared" si="601"/>
        <v>29.066900385715385</v>
      </c>
      <c r="R4233" s="25">
        <v>4231</v>
      </c>
      <c r="S4233" s="25">
        <v>4230</v>
      </c>
      <c r="T4233" s="25">
        <f t="shared" si="605"/>
        <v>0.19237195416342232</v>
      </c>
      <c r="U4233" s="25">
        <f t="shared" si="602"/>
        <v>0.19619442707324661</v>
      </c>
      <c r="W4233" s="17">
        <f>Eingabe!H4234</f>
        <v>247</v>
      </c>
      <c r="X4233" s="17">
        <f t="shared" si="603"/>
        <v>2.4700000000000002</v>
      </c>
      <c r="Y4233" s="17">
        <f t="shared" si="604"/>
        <v>250</v>
      </c>
    </row>
    <row r="4234" spans="1:25" x14ac:dyDescent="0.15">
      <c r="A4234" s="82">
        <f t="shared" si="599"/>
        <v>6</v>
      </c>
      <c r="B4234" s="46">
        <v>43642.291666656405</v>
      </c>
      <c r="C4234" s="47">
        <f>Eingabe!G4235</f>
        <v>1.7</v>
      </c>
      <c r="D4234" s="77">
        <v>4234</v>
      </c>
      <c r="E4234" s="47"/>
      <c r="F4234" s="25">
        <f t="shared" si="597"/>
        <v>2.54</v>
      </c>
      <c r="G4234" s="25">
        <f>VLOOKUP(F4234,'Spezifische Werte'!$B$2:$C$4002,2,FALSE)</f>
        <v>2.3517714395877558E-3</v>
      </c>
      <c r="H4234" s="25">
        <f t="shared" si="600"/>
        <v>4.7035428791755116</v>
      </c>
      <c r="J4234" s="25">
        <f t="shared" si="598"/>
        <v>2.5499999999999998</v>
      </c>
      <c r="K4234" s="25">
        <f>VLOOKUP(J4234,'Spezifische Werte'!$B$2:$C$4002,2,FALSE)</f>
        <v>2.4279301551432594E-3</v>
      </c>
      <c r="L4234" s="25">
        <f t="shared" si="601"/>
        <v>4.855860310286519</v>
      </c>
      <c r="R4234" s="25">
        <v>4232</v>
      </c>
      <c r="S4234" s="25">
        <v>4231</v>
      </c>
      <c r="T4234" s="25">
        <f t="shared" si="605"/>
        <v>0.19237195416342232</v>
      </c>
      <c r="U4234" s="25">
        <f t="shared" si="602"/>
        <v>0.19619442707324661</v>
      </c>
      <c r="W4234" s="17">
        <f>Eingabe!H4235</f>
        <v>260</v>
      </c>
      <c r="X4234" s="17">
        <f t="shared" si="603"/>
        <v>2.6</v>
      </c>
      <c r="Y4234" s="17">
        <f t="shared" si="604"/>
        <v>260</v>
      </c>
    </row>
    <row r="4235" spans="1:25" x14ac:dyDescent="0.15">
      <c r="A4235" s="82">
        <f t="shared" si="599"/>
        <v>6</v>
      </c>
      <c r="B4235" s="46">
        <v>43642.333333323069</v>
      </c>
      <c r="C4235" s="47">
        <f>Eingabe!G4236</f>
        <v>1.5</v>
      </c>
      <c r="D4235" s="77">
        <v>4235</v>
      </c>
      <c r="E4235" s="47"/>
      <c r="F4235" s="25">
        <f t="shared" si="597"/>
        <v>2.2400000000000002</v>
      </c>
      <c r="G4235" s="25">
        <f>VLOOKUP(F4235,'Spezifische Werte'!$B$2:$C$4002,2,FALSE)</f>
        <v>1.1193746192255218E-3</v>
      </c>
      <c r="H4235" s="25">
        <f t="shared" si="600"/>
        <v>2.2387492384510437</v>
      </c>
      <c r="J4235" s="25">
        <f t="shared" si="598"/>
        <v>2.25</v>
      </c>
      <c r="K4235" s="25">
        <f>VLOOKUP(J4235,'Spezifische Werte'!$B$2:$C$4002,2,FALSE)</f>
        <v>1.1487981333340618E-3</v>
      </c>
      <c r="L4235" s="25">
        <f t="shared" si="601"/>
        <v>2.2975962666681236</v>
      </c>
      <c r="R4235" s="25">
        <v>4233</v>
      </c>
      <c r="S4235" s="25">
        <v>4232</v>
      </c>
      <c r="T4235" s="25">
        <f t="shared" si="605"/>
        <v>0.19237195416342232</v>
      </c>
      <c r="U4235" s="25">
        <f t="shared" si="602"/>
        <v>0.19619442707324661</v>
      </c>
      <c r="W4235" s="17">
        <f>Eingabe!H4236</f>
        <v>246</v>
      </c>
      <c r="X4235" s="17">
        <f t="shared" si="603"/>
        <v>2.46</v>
      </c>
      <c r="Y4235" s="17">
        <f t="shared" si="604"/>
        <v>250</v>
      </c>
    </row>
    <row r="4236" spans="1:25" x14ac:dyDescent="0.15">
      <c r="A4236" s="82">
        <f t="shared" si="599"/>
        <v>6</v>
      </c>
      <c r="B4236" s="46">
        <v>43642.374999989734</v>
      </c>
      <c r="C4236" s="47">
        <f>Eingabe!G4237</f>
        <v>2</v>
      </c>
      <c r="D4236" s="77">
        <v>4236</v>
      </c>
      <c r="E4236" s="47"/>
      <c r="F4236" s="25">
        <f t="shared" si="597"/>
        <v>2.98</v>
      </c>
      <c r="G4236" s="25">
        <f>VLOOKUP(F4236,'Spezifische Werte'!$B$2:$C$4002,2,FALSE)</f>
        <v>7.6819067373919353E-3</v>
      </c>
      <c r="H4236" s="25">
        <f t="shared" si="600"/>
        <v>15.363813474783871</v>
      </c>
      <c r="J4236" s="25">
        <f t="shared" si="598"/>
        <v>3</v>
      </c>
      <c r="K4236" s="25">
        <f>VLOOKUP(J4236,'Spezifische Werte'!$B$2:$C$4002,2,FALSE)</f>
        <v>8.0363231384606472E-3</v>
      </c>
      <c r="L4236" s="25">
        <f t="shared" si="601"/>
        <v>16.072646276921294</v>
      </c>
      <c r="R4236" s="25">
        <v>4234</v>
      </c>
      <c r="S4236" s="25">
        <v>4233</v>
      </c>
      <c r="T4236" s="25">
        <f t="shared" si="605"/>
        <v>0.19237195416342232</v>
      </c>
      <c r="U4236" s="25">
        <f t="shared" si="602"/>
        <v>0.19619442707324661</v>
      </c>
      <c r="W4236" s="17">
        <f>Eingabe!H4237</f>
        <v>251</v>
      </c>
      <c r="X4236" s="17">
        <f t="shared" si="603"/>
        <v>2.5099999999999998</v>
      </c>
      <c r="Y4236" s="17">
        <f t="shared" si="604"/>
        <v>250</v>
      </c>
    </row>
    <row r="4237" spans="1:25" x14ac:dyDescent="0.15">
      <c r="A4237" s="82">
        <f t="shared" si="599"/>
        <v>6</v>
      </c>
      <c r="B4237" s="46">
        <v>43642.416666656398</v>
      </c>
      <c r="C4237" s="47">
        <f>Eingabe!G4238</f>
        <v>3</v>
      </c>
      <c r="D4237" s="77">
        <v>4237</v>
      </c>
      <c r="E4237" s="47"/>
      <c r="F4237" s="25">
        <f t="shared" si="597"/>
        <v>4.4800000000000004</v>
      </c>
      <c r="G4237" s="25">
        <f>VLOOKUP(F4237,'Spezifische Werte'!$B$2:$C$4002,2,FALSE)</f>
        <v>6.3876775708421291E-2</v>
      </c>
      <c r="H4237" s="25">
        <f t="shared" si="600"/>
        <v>127.75355141684258</v>
      </c>
      <c r="J4237" s="25">
        <f t="shared" si="598"/>
        <v>4.5</v>
      </c>
      <c r="K4237" s="25">
        <f>VLOOKUP(J4237,'Spezifische Werte'!$B$2:$C$4002,2,FALSE)</f>
        <v>6.4854105449014127E-2</v>
      </c>
      <c r="L4237" s="25">
        <f t="shared" si="601"/>
        <v>129.70821089802826</v>
      </c>
      <c r="R4237" s="25">
        <v>4235</v>
      </c>
      <c r="S4237" s="25">
        <v>4234</v>
      </c>
      <c r="T4237" s="25">
        <f t="shared" si="605"/>
        <v>0.19237195416342232</v>
      </c>
      <c r="U4237" s="25">
        <f t="shared" si="602"/>
        <v>0.19619442707324661</v>
      </c>
      <c r="W4237" s="17">
        <f>Eingabe!H4238</f>
        <v>291</v>
      </c>
      <c r="X4237" s="17">
        <f t="shared" si="603"/>
        <v>2.91</v>
      </c>
      <c r="Y4237" s="17">
        <f t="shared" si="604"/>
        <v>290</v>
      </c>
    </row>
    <row r="4238" spans="1:25" x14ac:dyDescent="0.15">
      <c r="A4238" s="82">
        <f t="shared" si="599"/>
        <v>6</v>
      </c>
      <c r="B4238" s="46">
        <v>43642.458333323062</v>
      </c>
      <c r="C4238" s="47">
        <f>Eingabe!G4239</f>
        <v>2.2000000000000002</v>
      </c>
      <c r="D4238" s="77">
        <v>4238</v>
      </c>
      <c r="E4238" s="47"/>
      <c r="F4238" s="25">
        <f t="shared" si="597"/>
        <v>3.28</v>
      </c>
      <c r="G4238" s="25">
        <f>VLOOKUP(F4238,'Spezifische Werte'!$B$2:$C$4002,2,FALSE)</f>
        <v>1.4036237149224865E-2</v>
      </c>
      <c r="H4238" s="25">
        <f t="shared" si="600"/>
        <v>28.07247429844973</v>
      </c>
      <c r="J4238" s="25">
        <f t="shared" si="598"/>
        <v>3.3</v>
      </c>
      <c r="K4238" s="25">
        <f>VLOOKUP(J4238,'Spezifische Werte'!$B$2:$C$4002,2,FALSE)</f>
        <v>1.4533450192857693E-2</v>
      </c>
      <c r="L4238" s="25">
        <f t="shared" si="601"/>
        <v>29.066900385715385</v>
      </c>
      <c r="R4238" s="25">
        <v>4236</v>
      </c>
      <c r="S4238" s="25">
        <v>4235</v>
      </c>
      <c r="T4238" s="25">
        <f t="shared" si="605"/>
        <v>0.19237195416342232</v>
      </c>
      <c r="U4238" s="25">
        <f t="shared" si="602"/>
        <v>0.19619442707324661</v>
      </c>
      <c r="W4238" s="17">
        <f>Eingabe!H4239</f>
        <v>276</v>
      </c>
      <c r="X4238" s="17">
        <f t="shared" si="603"/>
        <v>2.76</v>
      </c>
      <c r="Y4238" s="17">
        <f t="shared" si="604"/>
        <v>280</v>
      </c>
    </row>
    <row r="4239" spans="1:25" x14ac:dyDescent="0.15">
      <c r="A4239" s="82">
        <f t="shared" si="599"/>
        <v>6</v>
      </c>
      <c r="B4239" s="46">
        <v>43642.499999989726</v>
      </c>
      <c r="C4239" s="47">
        <f>Eingabe!G4240</f>
        <v>1.7</v>
      </c>
      <c r="D4239" s="77">
        <v>4239</v>
      </c>
      <c r="E4239" s="47"/>
      <c r="F4239" s="25">
        <f t="shared" si="597"/>
        <v>2.54</v>
      </c>
      <c r="G4239" s="25">
        <f>VLOOKUP(F4239,'Spezifische Werte'!$B$2:$C$4002,2,FALSE)</f>
        <v>2.3517714395877558E-3</v>
      </c>
      <c r="H4239" s="25">
        <f t="shared" si="600"/>
        <v>4.7035428791755116</v>
      </c>
      <c r="J4239" s="25">
        <f t="shared" si="598"/>
        <v>2.5499999999999998</v>
      </c>
      <c r="K4239" s="25">
        <f>VLOOKUP(J4239,'Spezifische Werte'!$B$2:$C$4002,2,FALSE)</f>
        <v>2.4279301551432594E-3</v>
      </c>
      <c r="L4239" s="25">
        <f t="shared" si="601"/>
        <v>4.855860310286519</v>
      </c>
      <c r="R4239" s="25">
        <v>4237</v>
      </c>
      <c r="S4239" s="25">
        <v>4236</v>
      </c>
      <c r="T4239" s="25">
        <f t="shared" si="605"/>
        <v>0.19237195416342232</v>
      </c>
      <c r="U4239" s="25">
        <f t="shared" si="602"/>
        <v>0.19619442707324661</v>
      </c>
      <c r="W4239" s="17">
        <f>Eingabe!H4240</f>
        <v>280</v>
      </c>
      <c r="X4239" s="17">
        <f t="shared" si="603"/>
        <v>2.8</v>
      </c>
      <c r="Y4239" s="17">
        <f t="shared" si="604"/>
        <v>280</v>
      </c>
    </row>
    <row r="4240" spans="1:25" x14ac:dyDescent="0.15">
      <c r="A4240" s="82">
        <f t="shared" si="599"/>
        <v>6</v>
      </c>
      <c r="B4240" s="46">
        <v>43642.541666656391</v>
      </c>
      <c r="C4240" s="47">
        <f>Eingabe!G4241</f>
        <v>2.4</v>
      </c>
      <c r="D4240" s="77">
        <v>4240</v>
      </c>
      <c r="E4240" s="47"/>
      <c r="F4240" s="25">
        <f t="shared" si="597"/>
        <v>3.58</v>
      </c>
      <c r="G4240" s="25">
        <f>VLOOKUP(F4240,'Spezifische Werte'!$B$2:$C$4002,2,FALSE)</f>
        <v>2.2829235995572409E-2</v>
      </c>
      <c r="H4240" s="25">
        <f t="shared" si="600"/>
        <v>45.658471991144815</v>
      </c>
      <c r="J4240" s="25">
        <f t="shared" si="598"/>
        <v>3.6</v>
      </c>
      <c r="K4240" s="25">
        <f>VLOOKUP(J4240,'Spezifische Werte'!$B$2:$C$4002,2,FALSE)</f>
        <v>2.3596471134930203E-2</v>
      </c>
      <c r="L4240" s="25">
        <f t="shared" si="601"/>
        <v>47.19294226986041</v>
      </c>
      <c r="R4240" s="25">
        <v>4238</v>
      </c>
      <c r="S4240" s="25">
        <v>4237</v>
      </c>
      <c r="T4240" s="25">
        <f t="shared" si="605"/>
        <v>0.19237195416342232</v>
      </c>
      <c r="U4240" s="25">
        <f t="shared" si="602"/>
        <v>0.19619442707324661</v>
      </c>
      <c r="W4240" s="17">
        <f>Eingabe!H4241</f>
        <v>329</v>
      </c>
      <c r="X4240" s="17">
        <f t="shared" si="603"/>
        <v>3.29</v>
      </c>
      <c r="Y4240" s="17">
        <f t="shared" si="604"/>
        <v>330</v>
      </c>
    </row>
    <row r="4241" spans="1:25" x14ac:dyDescent="0.15">
      <c r="A4241" s="82">
        <f t="shared" si="599"/>
        <v>6</v>
      </c>
      <c r="B4241" s="46">
        <v>43642.583333323055</v>
      </c>
      <c r="C4241" s="47">
        <f>Eingabe!G4242</f>
        <v>2</v>
      </c>
      <c r="D4241" s="77">
        <v>4241</v>
      </c>
      <c r="E4241" s="47"/>
      <c r="F4241" s="25">
        <f t="shared" si="597"/>
        <v>2.98</v>
      </c>
      <c r="G4241" s="25">
        <f>VLOOKUP(F4241,'Spezifische Werte'!$B$2:$C$4002,2,FALSE)</f>
        <v>7.6819067373919353E-3</v>
      </c>
      <c r="H4241" s="25">
        <f t="shared" si="600"/>
        <v>15.363813474783871</v>
      </c>
      <c r="J4241" s="25">
        <f t="shared" si="598"/>
        <v>3</v>
      </c>
      <c r="K4241" s="25">
        <f>VLOOKUP(J4241,'Spezifische Werte'!$B$2:$C$4002,2,FALSE)</f>
        <v>8.0363231384606472E-3</v>
      </c>
      <c r="L4241" s="25">
        <f t="shared" si="601"/>
        <v>16.072646276921294</v>
      </c>
      <c r="R4241" s="25">
        <v>4239</v>
      </c>
      <c r="S4241" s="25">
        <v>4238</v>
      </c>
      <c r="T4241" s="25">
        <f t="shared" si="605"/>
        <v>0.19237195416342232</v>
      </c>
      <c r="U4241" s="25">
        <f t="shared" si="602"/>
        <v>0.19619442707324661</v>
      </c>
      <c r="W4241" s="17">
        <f>Eingabe!H4242</f>
        <v>316</v>
      </c>
      <c r="X4241" s="17">
        <f t="shared" si="603"/>
        <v>3.16</v>
      </c>
      <c r="Y4241" s="17">
        <f t="shared" si="604"/>
        <v>320</v>
      </c>
    </row>
    <row r="4242" spans="1:25" x14ac:dyDescent="0.15">
      <c r="A4242" s="82">
        <f t="shared" si="599"/>
        <v>6</v>
      </c>
      <c r="B4242" s="46">
        <v>43642.624999989719</v>
      </c>
      <c r="C4242" s="47">
        <f>Eingabe!G4243</f>
        <v>2.6</v>
      </c>
      <c r="D4242" s="77">
        <v>4242</v>
      </c>
      <c r="E4242" s="47"/>
      <c r="F4242" s="25">
        <f t="shared" si="597"/>
        <v>3.88</v>
      </c>
      <c r="G4242" s="25">
        <f>VLOOKUP(F4242,'Spezifische Werte'!$B$2:$C$4002,2,FALSE)</f>
        <v>3.5689320314118818E-2</v>
      </c>
      <c r="H4242" s="25">
        <f t="shared" si="600"/>
        <v>71.378640628237633</v>
      </c>
      <c r="J4242" s="25">
        <f t="shared" si="598"/>
        <v>3.9</v>
      </c>
      <c r="K4242" s="25">
        <f>VLOOKUP(J4242,'Spezifische Werte'!$B$2:$C$4002,2,FALSE)</f>
        <v>3.6613952811549305E-2</v>
      </c>
      <c r="L4242" s="25">
        <f t="shared" si="601"/>
        <v>73.227905623098607</v>
      </c>
      <c r="R4242" s="25">
        <v>4240</v>
      </c>
      <c r="S4242" s="25">
        <v>4239</v>
      </c>
      <c r="T4242" s="25">
        <f t="shared" si="605"/>
        <v>0.19237195416342232</v>
      </c>
      <c r="U4242" s="25">
        <f t="shared" si="602"/>
        <v>0.19619442707324661</v>
      </c>
      <c r="W4242" s="17">
        <f>Eingabe!H4243</f>
        <v>300</v>
      </c>
      <c r="X4242" s="17">
        <f t="shared" si="603"/>
        <v>3</v>
      </c>
      <c r="Y4242" s="17">
        <f t="shared" si="604"/>
        <v>300</v>
      </c>
    </row>
    <row r="4243" spans="1:25" x14ac:dyDescent="0.15">
      <c r="A4243" s="82">
        <f t="shared" si="599"/>
        <v>6</v>
      </c>
      <c r="B4243" s="46">
        <v>43642.666666656383</v>
      </c>
      <c r="C4243" s="47">
        <f>Eingabe!G4244</f>
        <v>1.9</v>
      </c>
      <c r="D4243" s="77">
        <v>4243</v>
      </c>
      <c r="E4243" s="47"/>
      <c r="F4243" s="25">
        <f t="shared" si="597"/>
        <v>2.83</v>
      </c>
      <c r="G4243" s="25">
        <f>VLOOKUP(F4243,'Spezifische Werte'!$B$2:$C$4002,2,FALSE)</f>
        <v>5.3996541966473566E-3</v>
      </c>
      <c r="H4243" s="25">
        <f t="shared" si="600"/>
        <v>10.799308393294714</v>
      </c>
      <c r="J4243" s="25">
        <f t="shared" si="598"/>
        <v>2.85</v>
      </c>
      <c r="K4243" s="25">
        <f>VLOOKUP(J4243,'Spezifische Werte'!$B$2:$C$4002,2,FALSE)</f>
        <v>5.6714421172963415E-3</v>
      </c>
      <c r="L4243" s="25">
        <f t="shared" si="601"/>
        <v>11.342884234592683</v>
      </c>
      <c r="R4243" s="25">
        <v>4241</v>
      </c>
      <c r="S4243" s="25">
        <v>4240</v>
      </c>
      <c r="T4243" s="25">
        <f t="shared" si="605"/>
        <v>0.19237195416342232</v>
      </c>
      <c r="U4243" s="25">
        <f t="shared" si="602"/>
        <v>0.19619442707324661</v>
      </c>
      <c r="W4243" s="17">
        <f>Eingabe!H4244</f>
        <v>21</v>
      </c>
      <c r="X4243" s="17">
        <f t="shared" si="603"/>
        <v>0.21</v>
      </c>
      <c r="Y4243" s="17">
        <f t="shared" si="604"/>
        <v>20</v>
      </c>
    </row>
    <row r="4244" spans="1:25" x14ac:dyDescent="0.15">
      <c r="A4244" s="82">
        <f t="shared" si="599"/>
        <v>6</v>
      </c>
      <c r="B4244" s="46">
        <v>43642.708333323048</v>
      </c>
      <c r="C4244" s="47">
        <f>Eingabe!G4245</f>
        <v>1.7</v>
      </c>
      <c r="D4244" s="77">
        <v>4244</v>
      </c>
      <c r="E4244" s="47"/>
      <c r="F4244" s="25">
        <f t="shared" si="597"/>
        <v>2.54</v>
      </c>
      <c r="G4244" s="25">
        <f>VLOOKUP(F4244,'Spezifische Werte'!$B$2:$C$4002,2,FALSE)</f>
        <v>2.3517714395877558E-3</v>
      </c>
      <c r="H4244" s="25">
        <f t="shared" si="600"/>
        <v>4.7035428791755116</v>
      </c>
      <c r="J4244" s="25">
        <f t="shared" si="598"/>
        <v>2.5499999999999998</v>
      </c>
      <c r="K4244" s="25">
        <f>VLOOKUP(J4244,'Spezifische Werte'!$B$2:$C$4002,2,FALSE)</f>
        <v>2.4279301551432594E-3</v>
      </c>
      <c r="L4244" s="25">
        <f t="shared" si="601"/>
        <v>4.855860310286519</v>
      </c>
      <c r="R4244" s="25">
        <v>4242</v>
      </c>
      <c r="S4244" s="25">
        <v>4241</v>
      </c>
      <c r="T4244" s="25">
        <f t="shared" si="605"/>
        <v>0.19237195416342232</v>
      </c>
      <c r="U4244" s="25">
        <f t="shared" si="602"/>
        <v>0.19619442707324661</v>
      </c>
      <c r="W4244" s="17">
        <f>Eingabe!H4245</f>
        <v>342</v>
      </c>
      <c r="X4244" s="17">
        <f t="shared" si="603"/>
        <v>3.42</v>
      </c>
      <c r="Y4244" s="17">
        <f t="shared" si="604"/>
        <v>340</v>
      </c>
    </row>
    <row r="4245" spans="1:25" x14ac:dyDescent="0.15">
      <c r="A4245" s="82">
        <f t="shared" si="599"/>
        <v>6</v>
      </c>
      <c r="B4245" s="46">
        <v>43642.749999989712</v>
      </c>
      <c r="C4245" s="47">
        <f>Eingabe!G4246</f>
        <v>1.7</v>
      </c>
      <c r="D4245" s="77">
        <v>4245</v>
      </c>
      <c r="E4245" s="47"/>
      <c r="F4245" s="25">
        <f t="shared" si="597"/>
        <v>2.54</v>
      </c>
      <c r="G4245" s="25">
        <f>VLOOKUP(F4245,'Spezifische Werte'!$B$2:$C$4002,2,FALSE)</f>
        <v>2.3517714395877558E-3</v>
      </c>
      <c r="H4245" s="25">
        <f t="shared" si="600"/>
        <v>4.7035428791755116</v>
      </c>
      <c r="J4245" s="25">
        <f t="shared" si="598"/>
        <v>2.5499999999999998</v>
      </c>
      <c r="K4245" s="25">
        <f>VLOOKUP(J4245,'Spezifische Werte'!$B$2:$C$4002,2,FALSE)</f>
        <v>2.4279301551432594E-3</v>
      </c>
      <c r="L4245" s="25">
        <f t="shared" si="601"/>
        <v>4.855860310286519</v>
      </c>
      <c r="R4245" s="25">
        <v>4243</v>
      </c>
      <c r="S4245" s="25">
        <v>4242</v>
      </c>
      <c r="T4245" s="25">
        <f t="shared" si="605"/>
        <v>0.19237195416342232</v>
      </c>
      <c r="U4245" s="25">
        <f t="shared" si="602"/>
        <v>0.19619442707324661</v>
      </c>
      <c r="W4245" s="17">
        <f>Eingabe!H4246</f>
        <v>329</v>
      </c>
      <c r="X4245" s="17">
        <f t="shared" si="603"/>
        <v>3.29</v>
      </c>
      <c r="Y4245" s="17">
        <f t="shared" si="604"/>
        <v>330</v>
      </c>
    </row>
    <row r="4246" spans="1:25" x14ac:dyDescent="0.15">
      <c r="A4246" s="82">
        <f t="shared" si="599"/>
        <v>6</v>
      </c>
      <c r="B4246" s="46">
        <v>43642.791666656376</v>
      </c>
      <c r="C4246" s="47">
        <f>Eingabe!G4247</f>
        <v>1.6</v>
      </c>
      <c r="D4246" s="77">
        <v>4246</v>
      </c>
      <c r="E4246" s="47"/>
      <c r="F4246" s="25">
        <f t="shared" si="597"/>
        <v>2.39</v>
      </c>
      <c r="G4246" s="25">
        <f>VLOOKUP(F4246,'Spezifische Werte'!$B$2:$C$4002,2,FALSE)</f>
        <v>1.6182188036419766E-3</v>
      </c>
      <c r="H4246" s="25">
        <f t="shared" si="600"/>
        <v>3.2364376072839534</v>
      </c>
      <c r="J4246" s="25">
        <f t="shared" si="598"/>
        <v>2.4</v>
      </c>
      <c r="K4246" s="25">
        <f>VLOOKUP(J4246,'Spezifische Werte'!$B$2:$C$4002,2,FALSE)</f>
        <v>1.6560687882273774E-3</v>
      </c>
      <c r="L4246" s="25">
        <f t="shared" si="601"/>
        <v>3.3121375764547549</v>
      </c>
      <c r="R4246" s="25">
        <v>4244</v>
      </c>
      <c r="S4246" s="25">
        <v>4243</v>
      </c>
      <c r="T4246" s="25">
        <f t="shared" si="605"/>
        <v>0.19237195416342232</v>
      </c>
      <c r="U4246" s="25">
        <f t="shared" si="602"/>
        <v>0.19619442707324661</v>
      </c>
      <c r="W4246" s="17">
        <f>Eingabe!H4247</f>
        <v>24</v>
      </c>
      <c r="X4246" s="17">
        <f t="shared" si="603"/>
        <v>0.24</v>
      </c>
      <c r="Y4246" s="17">
        <f t="shared" si="604"/>
        <v>20</v>
      </c>
    </row>
    <row r="4247" spans="1:25" x14ac:dyDescent="0.15">
      <c r="A4247" s="82">
        <f t="shared" si="599"/>
        <v>6</v>
      </c>
      <c r="B4247" s="46">
        <v>43642.83333332304</v>
      </c>
      <c r="C4247" s="47">
        <f>Eingabe!G4248</f>
        <v>1.7</v>
      </c>
      <c r="D4247" s="77">
        <v>4247</v>
      </c>
      <c r="E4247" s="47"/>
      <c r="F4247" s="25">
        <f t="shared" si="597"/>
        <v>2.54</v>
      </c>
      <c r="G4247" s="25">
        <f>VLOOKUP(F4247,'Spezifische Werte'!$B$2:$C$4002,2,FALSE)</f>
        <v>2.3517714395877558E-3</v>
      </c>
      <c r="H4247" s="25">
        <f t="shared" si="600"/>
        <v>4.7035428791755116</v>
      </c>
      <c r="J4247" s="25">
        <f t="shared" si="598"/>
        <v>2.5499999999999998</v>
      </c>
      <c r="K4247" s="25">
        <f>VLOOKUP(J4247,'Spezifische Werte'!$B$2:$C$4002,2,FALSE)</f>
        <v>2.4279301551432594E-3</v>
      </c>
      <c r="L4247" s="25">
        <f t="shared" si="601"/>
        <v>4.855860310286519</v>
      </c>
      <c r="R4247" s="25">
        <v>4245</v>
      </c>
      <c r="S4247" s="25">
        <v>4244</v>
      </c>
      <c r="T4247" s="25">
        <f t="shared" si="605"/>
        <v>0.19237195416342232</v>
      </c>
      <c r="U4247" s="25">
        <f t="shared" si="602"/>
        <v>0.19619442707324661</v>
      </c>
      <c r="W4247" s="17">
        <f>Eingabe!H4248</f>
        <v>31</v>
      </c>
      <c r="X4247" s="17">
        <f t="shared" si="603"/>
        <v>0.31</v>
      </c>
      <c r="Y4247" s="17">
        <f t="shared" si="604"/>
        <v>30</v>
      </c>
    </row>
    <row r="4248" spans="1:25" x14ac:dyDescent="0.15">
      <c r="A4248" s="82">
        <f t="shared" si="599"/>
        <v>6</v>
      </c>
      <c r="B4248" s="46">
        <v>43642.874999989705</v>
      </c>
      <c r="C4248" s="47">
        <f>Eingabe!G4249</f>
        <v>1.5</v>
      </c>
      <c r="D4248" s="77">
        <v>4248</v>
      </c>
      <c r="E4248" s="47"/>
      <c r="F4248" s="25">
        <f t="shared" si="597"/>
        <v>2.2400000000000002</v>
      </c>
      <c r="G4248" s="25">
        <f>VLOOKUP(F4248,'Spezifische Werte'!$B$2:$C$4002,2,FALSE)</f>
        <v>1.1193746192255218E-3</v>
      </c>
      <c r="H4248" s="25">
        <f t="shared" si="600"/>
        <v>2.2387492384510437</v>
      </c>
      <c r="J4248" s="25">
        <f t="shared" si="598"/>
        <v>2.25</v>
      </c>
      <c r="K4248" s="25">
        <f>VLOOKUP(J4248,'Spezifische Werte'!$B$2:$C$4002,2,FALSE)</f>
        <v>1.1487981333340618E-3</v>
      </c>
      <c r="L4248" s="25">
        <f t="shared" si="601"/>
        <v>2.2975962666681236</v>
      </c>
      <c r="R4248" s="25">
        <v>4246</v>
      </c>
      <c r="S4248" s="25">
        <v>4245</v>
      </c>
      <c r="T4248" s="25">
        <f t="shared" si="605"/>
        <v>0.19237195416342232</v>
      </c>
      <c r="U4248" s="25">
        <f t="shared" si="602"/>
        <v>0.19619442707324661</v>
      </c>
      <c r="W4248" s="17">
        <f>Eingabe!H4249</f>
        <v>20</v>
      </c>
      <c r="X4248" s="17">
        <f t="shared" si="603"/>
        <v>0.2</v>
      </c>
      <c r="Y4248" s="17">
        <f t="shared" si="604"/>
        <v>20</v>
      </c>
    </row>
    <row r="4249" spans="1:25" x14ac:dyDescent="0.15">
      <c r="A4249" s="82">
        <f t="shared" si="599"/>
        <v>6</v>
      </c>
      <c r="B4249" s="46">
        <v>43642.916666656369</v>
      </c>
      <c r="C4249" s="47">
        <f>Eingabe!G4250</f>
        <v>1.3</v>
      </c>
      <c r="D4249" s="77">
        <v>4249</v>
      </c>
      <c r="E4249" s="47"/>
      <c r="F4249" s="25">
        <f t="shared" si="597"/>
        <v>1.94</v>
      </c>
      <c r="G4249" s="25">
        <f>VLOOKUP(F4249,'Spezifische Werte'!$B$2:$C$4002,2,FALSE)</f>
        <v>4.6180923534292335E-4</v>
      </c>
      <c r="H4249" s="25">
        <f t="shared" si="600"/>
        <v>0.92361847068584668</v>
      </c>
      <c r="J4249" s="25">
        <f t="shared" si="598"/>
        <v>1.95</v>
      </c>
      <c r="K4249" s="25">
        <f>VLOOKUP(J4249,'Spezifische Werte'!$B$2:$C$4002,2,FALSE)</f>
        <v>4.7680243241041462E-4</v>
      </c>
      <c r="L4249" s="25">
        <f t="shared" si="601"/>
        <v>0.95360486482082929</v>
      </c>
      <c r="R4249" s="25">
        <v>4247</v>
      </c>
      <c r="S4249" s="25">
        <v>4246</v>
      </c>
      <c r="T4249" s="25">
        <f t="shared" si="605"/>
        <v>0.19237195416342232</v>
      </c>
      <c r="U4249" s="25">
        <f t="shared" si="602"/>
        <v>0.19619442707324661</v>
      </c>
      <c r="W4249" s="17">
        <f>Eingabe!H4250</f>
        <v>1</v>
      </c>
      <c r="X4249" s="17">
        <f t="shared" si="603"/>
        <v>0.01</v>
      </c>
      <c r="Y4249" s="17">
        <f t="shared" si="604"/>
        <v>0</v>
      </c>
    </row>
    <row r="4250" spans="1:25" x14ac:dyDescent="0.15">
      <c r="A4250" s="82">
        <f t="shared" si="599"/>
        <v>6</v>
      </c>
      <c r="B4250" s="46">
        <v>43642.958333323033</v>
      </c>
      <c r="C4250" s="47">
        <f>Eingabe!G4251</f>
        <v>1.6</v>
      </c>
      <c r="D4250" s="77">
        <v>4250</v>
      </c>
      <c r="E4250" s="47"/>
      <c r="F4250" s="25">
        <f t="shared" si="597"/>
        <v>2.39</v>
      </c>
      <c r="G4250" s="25">
        <f>VLOOKUP(F4250,'Spezifische Werte'!$B$2:$C$4002,2,FALSE)</f>
        <v>1.6182188036419766E-3</v>
      </c>
      <c r="H4250" s="25">
        <f t="shared" si="600"/>
        <v>3.2364376072839534</v>
      </c>
      <c r="J4250" s="25">
        <f t="shared" si="598"/>
        <v>2.4</v>
      </c>
      <c r="K4250" s="25">
        <f>VLOOKUP(J4250,'Spezifische Werte'!$B$2:$C$4002,2,FALSE)</f>
        <v>1.6560687882273774E-3</v>
      </c>
      <c r="L4250" s="25">
        <f t="shared" si="601"/>
        <v>3.3121375764547549</v>
      </c>
      <c r="R4250" s="25">
        <v>4248</v>
      </c>
      <c r="S4250" s="25">
        <v>4247</v>
      </c>
      <c r="T4250" s="25">
        <f t="shared" si="605"/>
        <v>0.19237195416342232</v>
      </c>
      <c r="U4250" s="25">
        <f t="shared" si="602"/>
        <v>0.19619442707324661</v>
      </c>
      <c r="W4250" s="17">
        <f>Eingabe!H4251</f>
        <v>295</v>
      </c>
      <c r="X4250" s="17">
        <f t="shared" si="603"/>
        <v>2.95</v>
      </c>
      <c r="Y4250" s="17">
        <f t="shared" si="604"/>
        <v>300</v>
      </c>
    </row>
    <row r="4251" spans="1:25" x14ac:dyDescent="0.15">
      <c r="A4251" s="82">
        <f t="shared" si="599"/>
        <v>6</v>
      </c>
      <c r="B4251" s="46">
        <v>43642.999999989697</v>
      </c>
      <c r="C4251" s="47">
        <f>Eingabe!G4252</f>
        <v>2.1</v>
      </c>
      <c r="D4251" s="77">
        <v>4251</v>
      </c>
      <c r="E4251" s="47"/>
      <c r="F4251" s="25">
        <f t="shared" si="597"/>
        <v>3.13</v>
      </c>
      <c r="G4251" s="25">
        <f>VLOOKUP(F4251,'Spezifische Werte'!$B$2:$C$4002,2,FALSE)</f>
        <v>1.0589326186624812E-2</v>
      </c>
      <c r="H4251" s="25">
        <f t="shared" si="600"/>
        <v>21.178652373249626</v>
      </c>
      <c r="J4251" s="25">
        <f t="shared" si="598"/>
        <v>3.15</v>
      </c>
      <c r="K4251" s="25">
        <f>VLOOKUP(J4251,'Spezifische Werte'!$B$2:$C$4002,2,FALSE)</f>
        <v>1.1019016897018549E-2</v>
      </c>
      <c r="L4251" s="25">
        <f t="shared" si="601"/>
        <v>22.038033794037098</v>
      </c>
      <c r="R4251" s="25">
        <v>4249</v>
      </c>
      <c r="S4251" s="25">
        <v>4248</v>
      </c>
      <c r="T4251" s="25">
        <f t="shared" si="605"/>
        <v>0.19237195416342232</v>
      </c>
      <c r="U4251" s="25">
        <f t="shared" si="602"/>
        <v>0.19619442707324661</v>
      </c>
      <c r="W4251" s="17">
        <f>Eingabe!H4252</f>
        <v>322</v>
      </c>
      <c r="X4251" s="17">
        <f t="shared" si="603"/>
        <v>3.22</v>
      </c>
      <c r="Y4251" s="17">
        <f t="shared" si="604"/>
        <v>320</v>
      </c>
    </row>
    <row r="4252" spans="1:25" x14ac:dyDescent="0.15">
      <c r="A4252" s="82">
        <f t="shared" si="599"/>
        <v>6</v>
      </c>
      <c r="B4252" s="46">
        <v>43643.041666656361</v>
      </c>
      <c r="C4252" s="47">
        <f>Eingabe!G4253</f>
        <v>1.9</v>
      </c>
      <c r="D4252" s="77">
        <v>4252</v>
      </c>
      <c r="E4252" s="47"/>
      <c r="F4252" s="25">
        <f t="shared" si="597"/>
        <v>2.83</v>
      </c>
      <c r="G4252" s="25">
        <f>VLOOKUP(F4252,'Spezifische Werte'!$B$2:$C$4002,2,FALSE)</f>
        <v>5.3996541966473566E-3</v>
      </c>
      <c r="H4252" s="25">
        <f t="shared" si="600"/>
        <v>10.799308393294714</v>
      </c>
      <c r="J4252" s="25">
        <f t="shared" si="598"/>
        <v>2.85</v>
      </c>
      <c r="K4252" s="25">
        <f>VLOOKUP(J4252,'Spezifische Werte'!$B$2:$C$4002,2,FALSE)</f>
        <v>5.6714421172963415E-3</v>
      </c>
      <c r="L4252" s="25">
        <f t="shared" si="601"/>
        <v>11.342884234592683</v>
      </c>
      <c r="R4252" s="25">
        <v>4250</v>
      </c>
      <c r="S4252" s="25">
        <v>4249</v>
      </c>
      <c r="T4252" s="25">
        <f t="shared" si="605"/>
        <v>0.19237195416342232</v>
      </c>
      <c r="U4252" s="25">
        <f t="shared" si="602"/>
        <v>0.19619442707324661</v>
      </c>
      <c r="W4252" s="17">
        <f>Eingabe!H4253</f>
        <v>337</v>
      </c>
      <c r="X4252" s="17">
        <f t="shared" si="603"/>
        <v>3.37</v>
      </c>
      <c r="Y4252" s="17">
        <f t="shared" si="604"/>
        <v>340</v>
      </c>
    </row>
    <row r="4253" spans="1:25" x14ac:dyDescent="0.15">
      <c r="A4253" s="82">
        <f t="shared" si="599"/>
        <v>6</v>
      </c>
      <c r="B4253" s="46">
        <v>43643.083333323026</v>
      </c>
      <c r="C4253" s="47">
        <f>Eingabe!G4254</f>
        <v>1.9</v>
      </c>
      <c r="D4253" s="77">
        <v>4253</v>
      </c>
      <c r="E4253" s="47"/>
      <c r="F4253" s="25">
        <f t="shared" si="597"/>
        <v>2.83</v>
      </c>
      <c r="G4253" s="25">
        <f>VLOOKUP(F4253,'Spezifische Werte'!$B$2:$C$4002,2,FALSE)</f>
        <v>5.3996541966473566E-3</v>
      </c>
      <c r="H4253" s="25">
        <f t="shared" si="600"/>
        <v>10.799308393294714</v>
      </c>
      <c r="J4253" s="25">
        <f t="shared" si="598"/>
        <v>2.85</v>
      </c>
      <c r="K4253" s="25">
        <f>VLOOKUP(J4253,'Spezifische Werte'!$B$2:$C$4002,2,FALSE)</f>
        <v>5.6714421172963415E-3</v>
      </c>
      <c r="L4253" s="25">
        <f t="shared" si="601"/>
        <v>11.342884234592683</v>
      </c>
      <c r="R4253" s="25">
        <v>4251</v>
      </c>
      <c r="S4253" s="25">
        <v>4250</v>
      </c>
      <c r="T4253" s="25">
        <f t="shared" si="605"/>
        <v>0.19237195416342232</v>
      </c>
      <c r="U4253" s="25">
        <f t="shared" si="602"/>
        <v>0.19619442707324661</v>
      </c>
      <c r="W4253" s="17">
        <f>Eingabe!H4254</f>
        <v>329</v>
      </c>
      <c r="X4253" s="17">
        <f t="shared" si="603"/>
        <v>3.29</v>
      </c>
      <c r="Y4253" s="17">
        <f t="shared" si="604"/>
        <v>330</v>
      </c>
    </row>
    <row r="4254" spans="1:25" x14ac:dyDescent="0.15">
      <c r="A4254" s="82">
        <f t="shared" si="599"/>
        <v>6</v>
      </c>
      <c r="B4254" s="46">
        <v>43643.12499998969</v>
      </c>
      <c r="C4254" s="47">
        <f>Eingabe!G4255</f>
        <v>2.1</v>
      </c>
      <c r="D4254" s="77">
        <v>4254</v>
      </c>
      <c r="E4254" s="47"/>
      <c r="F4254" s="25">
        <f t="shared" si="597"/>
        <v>3.13</v>
      </c>
      <c r="G4254" s="25">
        <f>VLOOKUP(F4254,'Spezifische Werte'!$B$2:$C$4002,2,FALSE)</f>
        <v>1.0589326186624812E-2</v>
      </c>
      <c r="H4254" s="25">
        <f t="shared" si="600"/>
        <v>21.178652373249626</v>
      </c>
      <c r="J4254" s="25">
        <f t="shared" si="598"/>
        <v>3.15</v>
      </c>
      <c r="K4254" s="25">
        <f>VLOOKUP(J4254,'Spezifische Werte'!$B$2:$C$4002,2,FALSE)</f>
        <v>1.1019016897018549E-2</v>
      </c>
      <c r="L4254" s="25">
        <f t="shared" si="601"/>
        <v>22.038033794037098</v>
      </c>
      <c r="R4254" s="25">
        <v>4252</v>
      </c>
      <c r="S4254" s="25">
        <v>4251</v>
      </c>
      <c r="T4254" s="25">
        <f t="shared" si="605"/>
        <v>0.19237195416342232</v>
      </c>
      <c r="U4254" s="25">
        <f t="shared" si="602"/>
        <v>0.19619442707324661</v>
      </c>
      <c r="W4254" s="17">
        <f>Eingabe!H4255</f>
        <v>10</v>
      </c>
      <c r="X4254" s="17">
        <f t="shared" si="603"/>
        <v>0.1</v>
      </c>
      <c r="Y4254" s="17">
        <f t="shared" si="604"/>
        <v>10</v>
      </c>
    </row>
    <row r="4255" spans="1:25" x14ac:dyDescent="0.15">
      <c r="A4255" s="82">
        <f t="shared" si="599"/>
        <v>6</v>
      </c>
      <c r="B4255" s="46">
        <v>43643.166666656354</v>
      </c>
      <c r="C4255" s="47">
        <f>Eingabe!G4256</f>
        <v>1.6</v>
      </c>
      <c r="D4255" s="77">
        <v>4255</v>
      </c>
      <c r="E4255" s="47"/>
      <c r="F4255" s="25">
        <f t="shared" si="597"/>
        <v>2.39</v>
      </c>
      <c r="G4255" s="25">
        <f>VLOOKUP(F4255,'Spezifische Werte'!$B$2:$C$4002,2,FALSE)</f>
        <v>1.6182188036419766E-3</v>
      </c>
      <c r="H4255" s="25">
        <f t="shared" si="600"/>
        <v>3.2364376072839534</v>
      </c>
      <c r="J4255" s="25">
        <f t="shared" si="598"/>
        <v>2.4</v>
      </c>
      <c r="K4255" s="25">
        <f>VLOOKUP(J4255,'Spezifische Werte'!$B$2:$C$4002,2,FALSE)</f>
        <v>1.6560687882273774E-3</v>
      </c>
      <c r="L4255" s="25">
        <f t="shared" si="601"/>
        <v>3.3121375764547549</v>
      </c>
      <c r="R4255" s="25">
        <v>4253</v>
      </c>
      <c r="S4255" s="25">
        <v>4252</v>
      </c>
      <c r="T4255" s="25">
        <f t="shared" si="605"/>
        <v>0.19237195416342232</v>
      </c>
      <c r="U4255" s="25">
        <f t="shared" si="602"/>
        <v>0.19619442707324661</v>
      </c>
      <c r="W4255" s="17">
        <f>Eingabe!H4256</f>
        <v>30</v>
      </c>
      <c r="X4255" s="17">
        <f t="shared" si="603"/>
        <v>0.3</v>
      </c>
      <c r="Y4255" s="17">
        <f t="shared" si="604"/>
        <v>30</v>
      </c>
    </row>
    <row r="4256" spans="1:25" x14ac:dyDescent="0.15">
      <c r="A4256" s="82">
        <f t="shared" si="599"/>
        <v>6</v>
      </c>
      <c r="B4256" s="46">
        <v>43643.208333323018</v>
      </c>
      <c r="C4256" s="47">
        <f>Eingabe!G4257</f>
        <v>1.6</v>
      </c>
      <c r="D4256" s="77">
        <v>4256</v>
      </c>
      <c r="E4256" s="47"/>
      <c r="F4256" s="25">
        <f t="shared" si="597"/>
        <v>2.39</v>
      </c>
      <c r="G4256" s="25">
        <f>VLOOKUP(F4256,'Spezifische Werte'!$B$2:$C$4002,2,FALSE)</f>
        <v>1.6182188036419766E-3</v>
      </c>
      <c r="H4256" s="25">
        <f t="shared" si="600"/>
        <v>3.2364376072839534</v>
      </c>
      <c r="J4256" s="25">
        <f t="shared" si="598"/>
        <v>2.4</v>
      </c>
      <c r="K4256" s="25">
        <f>VLOOKUP(J4256,'Spezifische Werte'!$B$2:$C$4002,2,FALSE)</f>
        <v>1.6560687882273774E-3</v>
      </c>
      <c r="L4256" s="25">
        <f t="shared" si="601"/>
        <v>3.3121375764547549</v>
      </c>
      <c r="R4256" s="25">
        <v>4254</v>
      </c>
      <c r="S4256" s="25">
        <v>4253</v>
      </c>
      <c r="T4256" s="25">
        <f t="shared" si="605"/>
        <v>0.19237195416342232</v>
      </c>
      <c r="U4256" s="25">
        <f t="shared" si="602"/>
        <v>0.19619442707324661</v>
      </c>
      <c r="W4256" s="17">
        <f>Eingabe!H4257</f>
        <v>73</v>
      </c>
      <c r="X4256" s="17">
        <f t="shared" si="603"/>
        <v>0.73</v>
      </c>
      <c r="Y4256" s="17">
        <f t="shared" si="604"/>
        <v>70</v>
      </c>
    </row>
    <row r="4257" spans="1:25" x14ac:dyDescent="0.15">
      <c r="A4257" s="82">
        <f t="shared" si="599"/>
        <v>6</v>
      </c>
      <c r="B4257" s="46">
        <v>43643.249999989683</v>
      </c>
      <c r="C4257" s="47">
        <f>Eingabe!G4258</f>
        <v>1.5</v>
      </c>
      <c r="D4257" s="77">
        <v>4257</v>
      </c>
      <c r="E4257" s="47"/>
      <c r="F4257" s="25">
        <f t="shared" si="597"/>
        <v>2.2400000000000002</v>
      </c>
      <c r="G4257" s="25">
        <f>VLOOKUP(F4257,'Spezifische Werte'!$B$2:$C$4002,2,FALSE)</f>
        <v>1.1193746192255218E-3</v>
      </c>
      <c r="H4257" s="25">
        <f t="shared" si="600"/>
        <v>2.2387492384510437</v>
      </c>
      <c r="J4257" s="25">
        <f t="shared" si="598"/>
        <v>2.25</v>
      </c>
      <c r="K4257" s="25">
        <f>VLOOKUP(J4257,'Spezifische Werte'!$B$2:$C$4002,2,FALSE)</f>
        <v>1.1487981333340618E-3</v>
      </c>
      <c r="L4257" s="25">
        <f t="shared" si="601"/>
        <v>2.2975962666681236</v>
      </c>
      <c r="R4257" s="25">
        <v>4255</v>
      </c>
      <c r="S4257" s="25">
        <v>4254</v>
      </c>
      <c r="T4257" s="25">
        <f t="shared" si="605"/>
        <v>0.19237195416342232</v>
      </c>
      <c r="U4257" s="25">
        <f t="shared" si="602"/>
        <v>0.19619442707324661</v>
      </c>
      <c r="W4257" s="17">
        <f>Eingabe!H4258</f>
        <v>96</v>
      </c>
      <c r="X4257" s="17">
        <f t="shared" si="603"/>
        <v>0.96</v>
      </c>
      <c r="Y4257" s="17">
        <f t="shared" si="604"/>
        <v>100</v>
      </c>
    </row>
    <row r="4258" spans="1:25" x14ac:dyDescent="0.15">
      <c r="A4258" s="82">
        <f t="shared" si="599"/>
        <v>6</v>
      </c>
      <c r="B4258" s="46">
        <v>43643.291666656347</v>
      </c>
      <c r="C4258" s="47">
        <f>Eingabe!G4259</f>
        <v>1.7</v>
      </c>
      <c r="D4258" s="77">
        <v>4258</v>
      </c>
      <c r="E4258" s="47"/>
      <c r="F4258" s="25">
        <f t="shared" si="597"/>
        <v>2.54</v>
      </c>
      <c r="G4258" s="25">
        <f>VLOOKUP(F4258,'Spezifische Werte'!$B$2:$C$4002,2,FALSE)</f>
        <v>2.3517714395877558E-3</v>
      </c>
      <c r="H4258" s="25">
        <f t="shared" si="600"/>
        <v>4.7035428791755116</v>
      </c>
      <c r="J4258" s="25">
        <f t="shared" si="598"/>
        <v>2.5499999999999998</v>
      </c>
      <c r="K4258" s="25">
        <f>VLOOKUP(J4258,'Spezifische Werte'!$B$2:$C$4002,2,FALSE)</f>
        <v>2.4279301551432594E-3</v>
      </c>
      <c r="L4258" s="25">
        <f t="shared" si="601"/>
        <v>4.855860310286519</v>
      </c>
      <c r="R4258" s="25">
        <v>4256</v>
      </c>
      <c r="S4258" s="25">
        <v>4255</v>
      </c>
      <c r="T4258" s="25">
        <f t="shared" si="605"/>
        <v>0.19237195416342232</v>
      </c>
      <c r="U4258" s="25">
        <f t="shared" si="602"/>
        <v>0.19619442707324661</v>
      </c>
      <c r="W4258" s="17">
        <f>Eingabe!H4259</f>
        <v>76</v>
      </c>
      <c r="X4258" s="17">
        <f t="shared" si="603"/>
        <v>0.76</v>
      </c>
      <c r="Y4258" s="17">
        <f t="shared" si="604"/>
        <v>80</v>
      </c>
    </row>
    <row r="4259" spans="1:25" x14ac:dyDescent="0.15">
      <c r="A4259" s="82">
        <f t="shared" si="599"/>
        <v>6</v>
      </c>
      <c r="B4259" s="46">
        <v>43643.333333323011</v>
      </c>
      <c r="C4259" s="47">
        <f>Eingabe!G4260</f>
        <v>1.3</v>
      </c>
      <c r="D4259" s="77">
        <v>4259</v>
      </c>
      <c r="E4259" s="47"/>
      <c r="F4259" s="25">
        <f t="shared" si="597"/>
        <v>1.94</v>
      </c>
      <c r="G4259" s="25">
        <f>VLOOKUP(F4259,'Spezifische Werte'!$B$2:$C$4002,2,FALSE)</f>
        <v>4.6180923534292335E-4</v>
      </c>
      <c r="H4259" s="25">
        <f t="shared" si="600"/>
        <v>0.92361847068584668</v>
      </c>
      <c r="J4259" s="25">
        <f t="shared" si="598"/>
        <v>1.95</v>
      </c>
      <c r="K4259" s="25">
        <f>VLOOKUP(J4259,'Spezifische Werte'!$B$2:$C$4002,2,FALSE)</f>
        <v>4.7680243241041462E-4</v>
      </c>
      <c r="L4259" s="25">
        <f t="shared" si="601"/>
        <v>0.95360486482082929</v>
      </c>
      <c r="R4259" s="25">
        <v>4257</v>
      </c>
      <c r="S4259" s="25">
        <v>4256</v>
      </c>
      <c r="T4259" s="25">
        <f t="shared" si="605"/>
        <v>0.19237195416342232</v>
      </c>
      <c r="U4259" s="25">
        <f t="shared" si="602"/>
        <v>0.19619442707324661</v>
      </c>
      <c r="W4259" s="17">
        <f>Eingabe!H4260</f>
        <v>96</v>
      </c>
      <c r="X4259" s="17">
        <f t="shared" si="603"/>
        <v>0.96</v>
      </c>
      <c r="Y4259" s="17">
        <f t="shared" si="604"/>
        <v>100</v>
      </c>
    </row>
    <row r="4260" spans="1:25" x14ac:dyDescent="0.15">
      <c r="A4260" s="82">
        <f t="shared" si="599"/>
        <v>6</v>
      </c>
      <c r="B4260" s="46">
        <v>43643.374999989675</v>
      </c>
      <c r="C4260" s="47">
        <f>Eingabe!G4261</f>
        <v>1.4</v>
      </c>
      <c r="D4260" s="77">
        <v>4260</v>
      </c>
      <c r="E4260" s="47"/>
      <c r="F4260" s="25">
        <f t="shared" si="597"/>
        <v>2.09</v>
      </c>
      <c r="G4260" s="25">
        <f>VLOOKUP(F4260,'Spezifische Werte'!$B$2:$C$4002,2,FALSE)</f>
        <v>7.3732435985694874E-4</v>
      </c>
      <c r="H4260" s="25">
        <f t="shared" si="600"/>
        <v>1.4746487197138975</v>
      </c>
      <c r="J4260" s="25">
        <f t="shared" si="598"/>
        <v>2.1</v>
      </c>
      <c r="K4260" s="25">
        <f>VLOOKUP(J4260,'Spezifische Werte'!$B$2:$C$4002,2,FALSE)</f>
        <v>7.595217950017582E-4</v>
      </c>
      <c r="L4260" s="25">
        <f t="shared" si="601"/>
        <v>1.5190435900035164</v>
      </c>
      <c r="R4260" s="25">
        <v>4258</v>
      </c>
      <c r="S4260" s="25">
        <v>4257</v>
      </c>
      <c r="T4260" s="25">
        <f t="shared" si="605"/>
        <v>0.19237195416342232</v>
      </c>
      <c r="U4260" s="25">
        <f t="shared" si="602"/>
        <v>0.19619442707324661</v>
      </c>
      <c r="W4260" s="17">
        <f>Eingabe!H4261</f>
        <v>301</v>
      </c>
      <c r="X4260" s="17">
        <f t="shared" si="603"/>
        <v>3.01</v>
      </c>
      <c r="Y4260" s="17">
        <f t="shared" si="604"/>
        <v>300</v>
      </c>
    </row>
    <row r="4261" spans="1:25" x14ac:dyDescent="0.15">
      <c r="A4261" s="82">
        <f t="shared" si="599"/>
        <v>6</v>
      </c>
      <c r="B4261" s="46">
        <v>43643.41666665634</v>
      </c>
      <c r="C4261" s="47">
        <f>Eingabe!G4262</f>
        <v>1.8</v>
      </c>
      <c r="D4261" s="77">
        <v>4261</v>
      </c>
      <c r="E4261" s="47"/>
      <c r="F4261" s="25">
        <f t="shared" si="597"/>
        <v>2.69</v>
      </c>
      <c r="G4261" s="25">
        <f>VLOOKUP(F4261,'Spezifische Werte'!$B$2:$C$4002,2,FALSE)</f>
        <v>3.715149232963236E-3</v>
      </c>
      <c r="H4261" s="25">
        <f t="shared" si="600"/>
        <v>7.4302984659264721</v>
      </c>
      <c r="J4261" s="25">
        <f t="shared" si="598"/>
        <v>2.7</v>
      </c>
      <c r="K4261" s="25">
        <f>VLOOKUP(J4261,'Spezifische Werte'!$B$2:$C$4002,2,FALSE)</f>
        <v>3.8225571704766847E-3</v>
      </c>
      <c r="L4261" s="25">
        <f t="shared" si="601"/>
        <v>7.6451143409533691</v>
      </c>
      <c r="R4261" s="25">
        <v>4259</v>
      </c>
      <c r="S4261" s="25">
        <v>4258</v>
      </c>
      <c r="T4261" s="25">
        <f t="shared" si="605"/>
        <v>0.19237195416342232</v>
      </c>
      <c r="U4261" s="25">
        <f t="shared" si="602"/>
        <v>0.19619442707324661</v>
      </c>
      <c r="W4261" s="17">
        <f>Eingabe!H4262</f>
        <v>6</v>
      </c>
      <c r="X4261" s="17">
        <f t="shared" si="603"/>
        <v>0.06</v>
      </c>
      <c r="Y4261" s="17">
        <f t="shared" si="604"/>
        <v>10</v>
      </c>
    </row>
    <row r="4262" spans="1:25" x14ac:dyDescent="0.15">
      <c r="A4262" s="82">
        <f t="shared" si="599"/>
        <v>6</v>
      </c>
      <c r="B4262" s="46">
        <v>43643.458333323004</v>
      </c>
      <c r="C4262" s="47">
        <f>Eingabe!G4263</f>
        <v>2</v>
      </c>
      <c r="D4262" s="77">
        <v>4262</v>
      </c>
      <c r="E4262" s="47"/>
      <c r="F4262" s="25">
        <f t="shared" si="597"/>
        <v>2.98</v>
      </c>
      <c r="G4262" s="25">
        <f>VLOOKUP(F4262,'Spezifische Werte'!$B$2:$C$4002,2,FALSE)</f>
        <v>7.6819067373919353E-3</v>
      </c>
      <c r="H4262" s="25">
        <f t="shared" si="600"/>
        <v>15.363813474783871</v>
      </c>
      <c r="J4262" s="25">
        <f t="shared" si="598"/>
        <v>3</v>
      </c>
      <c r="K4262" s="25">
        <f>VLOOKUP(J4262,'Spezifische Werte'!$B$2:$C$4002,2,FALSE)</f>
        <v>8.0363231384606472E-3</v>
      </c>
      <c r="L4262" s="25">
        <f t="shared" si="601"/>
        <v>16.072646276921294</v>
      </c>
      <c r="R4262" s="25">
        <v>4260</v>
      </c>
      <c r="S4262" s="25">
        <v>4259</v>
      </c>
      <c r="T4262" s="25">
        <f t="shared" si="605"/>
        <v>0.19237195416342232</v>
      </c>
      <c r="U4262" s="25">
        <f t="shared" si="602"/>
        <v>0.19619442707324661</v>
      </c>
      <c r="W4262" s="17">
        <f>Eingabe!H4263</f>
        <v>30</v>
      </c>
      <c r="X4262" s="17">
        <f t="shared" si="603"/>
        <v>0.3</v>
      </c>
      <c r="Y4262" s="17">
        <f t="shared" si="604"/>
        <v>30</v>
      </c>
    </row>
    <row r="4263" spans="1:25" x14ac:dyDescent="0.15">
      <c r="A4263" s="82">
        <f t="shared" si="599"/>
        <v>6</v>
      </c>
      <c r="B4263" s="46">
        <v>43643.499999989668</v>
      </c>
      <c r="C4263" s="47">
        <f>Eingabe!G4264</f>
        <v>2.2000000000000002</v>
      </c>
      <c r="D4263" s="77">
        <v>4263</v>
      </c>
      <c r="E4263" s="47"/>
      <c r="F4263" s="25">
        <f t="shared" si="597"/>
        <v>3.28</v>
      </c>
      <c r="G4263" s="25">
        <f>VLOOKUP(F4263,'Spezifische Werte'!$B$2:$C$4002,2,FALSE)</f>
        <v>1.4036237149224865E-2</v>
      </c>
      <c r="H4263" s="25">
        <f t="shared" si="600"/>
        <v>28.07247429844973</v>
      </c>
      <c r="J4263" s="25">
        <f t="shared" si="598"/>
        <v>3.3</v>
      </c>
      <c r="K4263" s="25">
        <f>VLOOKUP(J4263,'Spezifische Werte'!$B$2:$C$4002,2,FALSE)</f>
        <v>1.4533450192857693E-2</v>
      </c>
      <c r="L4263" s="25">
        <f t="shared" si="601"/>
        <v>29.066900385715385</v>
      </c>
      <c r="R4263" s="25">
        <v>4261</v>
      </c>
      <c r="S4263" s="25">
        <v>4260</v>
      </c>
      <c r="T4263" s="25">
        <f t="shared" si="605"/>
        <v>0.19237195416342232</v>
      </c>
      <c r="U4263" s="25">
        <f t="shared" si="602"/>
        <v>0.19619442707324661</v>
      </c>
      <c r="W4263" s="17">
        <f>Eingabe!H4264</f>
        <v>41</v>
      </c>
      <c r="X4263" s="17">
        <f t="shared" si="603"/>
        <v>0.41</v>
      </c>
      <c r="Y4263" s="17">
        <f t="shared" si="604"/>
        <v>40</v>
      </c>
    </row>
    <row r="4264" spans="1:25" x14ac:dyDescent="0.15">
      <c r="A4264" s="82">
        <f t="shared" si="599"/>
        <v>6</v>
      </c>
      <c r="B4264" s="46">
        <v>43643.541666656332</v>
      </c>
      <c r="C4264" s="47">
        <f>Eingabe!G4265</f>
        <v>2.6</v>
      </c>
      <c r="D4264" s="77">
        <v>4264</v>
      </c>
      <c r="E4264" s="47"/>
      <c r="F4264" s="25">
        <f t="shared" si="597"/>
        <v>3.88</v>
      </c>
      <c r="G4264" s="25">
        <f>VLOOKUP(F4264,'Spezifische Werte'!$B$2:$C$4002,2,FALSE)</f>
        <v>3.5689320314118818E-2</v>
      </c>
      <c r="H4264" s="25">
        <f t="shared" si="600"/>
        <v>71.378640628237633</v>
      </c>
      <c r="J4264" s="25">
        <f t="shared" si="598"/>
        <v>3.9</v>
      </c>
      <c r="K4264" s="25">
        <f>VLOOKUP(J4264,'Spezifische Werte'!$B$2:$C$4002,2,FALSE)</f>
        <v>3.6613952811549305E-2</v>
      </c>
      <c r="L4264" s="25">
        <f t="shared" si="601"/>
        <v>73.227905623098607</v>
      </c>
      <c r="R4264" s="25">
        <v>4262</v>
      </c>
      <c r="S4264" s="25">
        <v>4261</v>
      </c>
      <c r="T4264" s="25">
        <f t="shared" si="605"/>
        <v>0.19237195416342232</v>
      </c>
      <c r="U4264" s="25">
        <f t="shared" si="602"/>
        <v>0.19619442707324661</v>
      </c>
      <c r="W4264" s="17">
        <f>Eingabe!H4265</f>
        <v>355</v>
      </c>
      <c r="X4264" s="17">
        <f t="shared" si="603"/>
        <v>3.55</v>
      </c>
      <c r="Y4264" s="17">
        <f t="shared" si="604"/>
        <v>360</v>
      </c>
    </row>
    <row r="4265" spans="1:25" x14ac:dyDescent="0.15">
      <c r="A4265" s="82">
        <f t="shared" si="599"/>
        <v>6</v>
      </c>
      <c r="B4265" s="46">
        <v>43643.583333322997</v>
      </c>
      <c r="C4265" s="47">
        <f>Eingabe!G4266</f>
        <v>2.4</v>
      </c>
      <c r="D4265" s="77">
        <v>4265</v>
      </c>
      <c r="E4265" s="47"/>
      <c r="F4265" s="25">
        <f t="shared" si="597"/>
        <v>3.58</v>
      </c>
      <c r="G4265" s="25">
        <f>VLOOKUP(F4265,'Spezifische Werte'!$B$2:$C$4002,2,FALSE)</f>
        <v>2.2829235995572409E-2</v>
      </c>
      <c r="H4265" s="25">
        <f t="shared" si="600"/>
        <v>45.658471991144815</v>
      </c>
      <c r="J4265" s="25">
        <f t="shared" si="598"/>
        <v>3.6</v>
      </c>
      <c r="K4265" s="25">
        <f>VLOOKUP(J4265,'Spezifische Werte'!$B$2:$C$4002,2,FALSE)</f>
        <v>2.3596471134930203E-2</v>
      </c>
      <c r="L4265" s="25">
        <f t="shared" si="601"/>
        <v>47.19294226986041</v>
      </c>
      <c r="R4265" s="25">
        <v>4263</v>
      </c>
      <c r="S4265" s="25">
        <v>4262</v>
      </c>
      <c r="T4265" s="25">
        <f t="shared" si="605"/>
        <v>0.19237195416342232</v>
      </c>
      <c r="U4265" s="25">
        <f t="shared" si="602"/>
        <v>0.19619442707324661</v>
      </c>
      <c r="W4265" s="17">
        <f>Eingabe!H4266</f>
        <v>22</v>
      </c>
      <c r="X4265" s="17">
        <f t="shared" si="603"/>
        <v>0.22</v>
      </c>
      <c r="Y4265" s="17">
        <f t="shared" si="604"/>
        <v>20</v>
      </c>
    </row>
    <row r="4266" spans="1:25" x14ac:dyDescent="0.15">
      <c r="A4266" s="82">
        <f t="shared" si="599"/>
        <v>6</v>
      </c>
      <c r="B4266" s="46">
        <v>43643.624999989661</v>
      </c>
      <c r="C4266" s="47">
        <f>Eingabe!G4267</f>
        <v>1.6</v>
      </c>
      <c r="D4266" s="77">
        <v>4266</v>
      </c>
      <c r="E4266" s="47"/>
      <c r="F4266" s="25">
        <f t="shared" si="597"/>
        <v>2.39</v>
      </c>
      <c r="G4266" s="25">
        <f>VLOOKUP(F4266,'Spezifische Werte'!$B$2:$C$4002,2,FALSE)</f>
        <v>1.6182188036419766E-3</v>
      </c>
      <c r="H4266" s="25">
        <f t="shared" si="600"/>
        <v>3.2364376072839534</v>
      </c>
      <c r="J4266" s="25">
        <f t="shared" si="598"/>
        <v>2.4</v>
      </c>
      <c r="K4266" s="25">
        <f>VLOOKUP(J4266,'Spezifische Werte'!$B$2:$C$4002,2,FALSE)</f>
        <v>1.6560687882273774E-3</v>
      </c>
      <c r="L4266" s="25">
        <f t="shared" si="601"/>
        <v>3.3121375764547549</v>
      </c>
      <c r="R4266" s="25">
        <v>4264</v>
      </c>
      <c r="S4266" s="25">
        <v>4263</v>
      </c>
      <c r="T4266" s="25">
        <f t="shared" si="605"/>
        <v>0.19237195416342232</v>
      </c>
      <c r="U4266" s="25">
        <f t="shared" si="602"/>
        <v>0.19619442707324661</v>
      </c>
      <c r="W4266" s="17">
        <f>Eingabe!H4267</f>
        <v>33</v>
      </c>
      <c r="X4266" s="17">
        <f t="shared" si="603"/>
        <v>0.33</v>
      </c>
      <c r="Y4266" s="17">
        <f t="shared" si="604"/>
        <v>30</v>
      </c>
    </row>
    <row r="4267" spans="1:25" x14ac:dyDescent="0.15">
      <c r="A4267" s="82">
        <f t="shared" si="599"/>
        <v>6</v>
      </c>
      <c r="B4267" s="46">
        <v>43643.666666656325</v>
      </c>
      <c r="C4267" s="47">
        <f>Eingabe!G4268</f>
        <v>2.4</v>
      </c>
      <c r="D4267" s="77">
        <v>4267</v>
      </c>
      <c r="E4267" s="47"/>
      <c r="F4267" s="25">
        <f t="shared" si="597"/>
        <v>3.58</v>
      </c>
      <c r="G4267" s="25">
        <f>VLOOKUP(F4267,'Spezifische Werte'!$B$2:$C$4002,2,FALSE)</f>
        <v>2.2829235995572409E-2</v>
      </c>
      <c r="H4267" s="25">
        <f t="shared" si="600"/>
        <v>45.658471991144815</v>
      </c>
      <c r="J4267" s="25">
        <f t="shared" si="598"/>
        <v>3.6</v>
      </c>
      <c r="K4267" s="25">
        <f>VLOOKUP(J4267,'Spezifische Werte'!$B$2:$C$4002,2,FALSE)</f>
        <v>2.3596471134930203E-2</v>
      </c>
      <c r="L4267" s="25">
        <f t="shared" si="601"/>
        <v>47.19294226986041</v>
      </c>
      <c r="R4267" s="25">
        <v>4265</v>
      </c>
      <c r="S4267" s="25">
        <v>4264</v>
      </c>
      <c r="T4267" s="25">
        <f t="shared" si="605"/>
        <v>0.19237195416342232</v>
      </c>
      <c r="U4267" s="25">
        <f t="shared" si="602"/>
        <v>0.19619442707324661</v>
      </c>
      <c r="W4267" s="17">
        <f>Eingabe!H4268</f>
        <v>57</v>
      </c>
      <c r="X4267" s="17">
        <f t="shared" si="603"/>
        <v>0.56999999999999995</v>
      </c>
      <c r="Y4267" s="17">
        <f t="shared" si="604"/>
        <v>60</v>
      </c>
    </row>
    <row r="4268" spans="1:25" x14ac:dyDescent="0.15">
      <c r="A4268" s="82">
        <f t="shared" si="599"/>
        <v>6</v>
      </c>
      <c r="B4268" s="46">
        <v>43643.708333322989</v>
      </c>
      <c r="C4268" s="47">
        <f>Eingabe!G4269</f>
        <v>2.4</v>
      </c>
      <c r="D4268" s="77">
        <v>4268</v>
      </c>
      <c r="E4268" s="47"/>
      <c r="F4268" s="25">
        <f t="shared" si="597"/>
        <v>3.58</v>
      </c>
      <c r="G4268" s="25">
        <f>VLOOKUP(F4268,'Spezifische Werte'!$B$2:$C$4002,2,FALSE)</f>
        <v>2.2829235995572409E-2</v>
      </c>
      <c r="H4268" s="25">
        <f t="shared" si="600"/>
        <v>45.658471991144815</v>
      </c>
      <c r="J4268" s="25">
        <f t="shared" si="598"/>
        <v>3.6</v>
      </c>
      <c r="K4268" s="25">
        <f>VLOOKUP(J4268,'Spezifische Werte'!$B$2:$C$4002,2,FALSE)</f>
        <v>2.3596471134930203E-2</v>
      </c>
      <c r="L4268" s="25">
        <f t="shared" si="601"/>
        <v>47.19294226986041</v>
      </c>
      <c r="R4268" s="25">
        <v>4266</v>
      </c>
      <c r="S4268" s="25">
        <v>4265</v>
      </c>
      <c r="T4268" s="25">
        <f t="shared" si="605"/>
        <v>0.19237195416342232</v>
      </c>
      <c r="U4268" s="25">
        <f t="shared" si="602"/>
        <v>0.19619442707324661</v>
      </c>
      <c r="W4268" s="17">
        <f>Eingabe!H4269</f>
        <v>61</v>
      </c>
      <c r="X4268" s="17">
        <f t="shared" si="603"/>
        <v>0.61</v>
      </c>
      <c r="Y4268" s="17">
        <f t="shared" si="604"/>
        <v>60</v>
      </c>
    </row>
    <row r="4269" spans="1:25" x14ac:dyDescent="0.15">
      <c r="A4269" s="82">
        <f t="shared" si="599"/>
        <v>6</v>
      </c>
      <c r="B4269" s="46">
        <v>43643.749999989654</v>
      </c>
      <c r="C4269" s="47">
        <f>Eingabe!G4270</f>
        <v>2.8</v>
      </c>
      <c r="D4269" s="77">
        <v>4269</v>
      </c>
      <c r="E4269" s="47"/>
      <c r="F4269" s="25">
        <f t="shared" si="597"/>
        <v>4.18</v>
      </c>
      <c r="G4269" s="25">
        <f>VLOOKUP(F4269,'Spezifische Werte'!$B$2:$C$4002,2,FALSE)</f>
        <v>4.9643016475870723E-2</v>
      </c>
      <c r="H4269" s="25">
        <f t="shared" si="600"/>
        <v>99.286032951741447</v>
      </c>
      <c r="J4269" s="25">
        <f t="shared" si="598"/>
        <v>4.2</v>
      </c>
      <c r="K4269" s="25">
        <f>VLOOKUP(J4269,'Spezifische Werte'!$B$2:$C$4002,2,FALSE)</f>
        <v>5.0575500247497268E-2</v>
      </c>
      <c r="L4269" s="25">
        <f t="shared" si="601"/>
        <v>101.15100049499453</v>
      </c>
      <c r="R4269" s="25">
        <v>4267</v>
      </c>
      <c r="S4269" s="25">
        <v>4266</v>
      </c>
      <c r="T4269" s="25">
        <f t="shared" si="605"/>
        <v>0.19237195416342232</v>
      </c>
      <c r="U4269" s="25">
        <f t="shared" si="602"/>
        <v>0.19619442707324661</v>
      </c>
      <c r="W4269" s="17">
        <f>Eingabe!H4270</f>
        <v>59</v>
      </c>
      <c r="X4269" s="17">
        <f t="shared" si="603"/>
        <v>0.59</v>
      </c>
      <c r="Y4269" s="17">
        <f t="shared" si="604"/>
        <v>60</v>
      </c>
    </row>
    <row r="4270" spans="1:25" x14ac:dyDescent="0.15">
      <c r="A4270" s="82">
        <f t="shared" si="599"/>
        <v>6</v>
      </c>
      <c r="B4270" s="46">
        <v>43643.791666656318</v>
      </c>
      <c r="C4270" s="47">
        <f>Eingabe!G4271</f>
        <v>2.7</v>
      </c>
      <c r="D4270" s="77">
        <v>4270</v>
      </c>
      <c r="E4270" s="47"/>
      <c r="F4270" s="25">
        <f t="shared" si="597"/>
        <v>4.03</v>
      </c>
      <c r="G4270" s="25">
        <f>VLOOKUP(F4270,'Spezifische Werte'!$B$2:$C$4002,2,FALSE)</f>
        <v>4.2666657265334036E-2</v>
      </c>
      <c r="H4270" s="25">
        <f t="shared" si="600"/>
        <v>85.333314530668076</v>
      </c>
      <c r="J4270" s="25">
        <f t="shared" si="598"/>
        <v>4.05</v>
      </c>
      <c r="K4270" s="25">
        <f>VLOOKUP(J4270,'Spezifische Werte'!$B$2:$C$4002,2,FALSE)</f>
        <v>4.3597034083331404E-2</v>
      </c>
      <c r="L4270" s="25">
        <f t="shared" si="601"/>
        <v>87.194068166662802</v>
      </c>
      <c r="R4270" s="25">
        <v>4268</v>
      </c>
      <c r="S4270" s="25">
        <v>4267</v>
      </c>
      <c r="T4270" s="25">
        <f t="shared" si="605"/>
        <v>0.19237195416342232</v>
      </c>
      <c r="U4270" s="25">
        <f t="shared" si="602"/>
        <v>0.19619442707324661</v>
      </c>
      <c r="W4270" s="17">
        <f>Eingabe!H4271</f>
        <v>75</v>
      </c>
      <c r="X4270" s="17">
        <f t="shared" si="603"/>
        <v>0.75</v>
      </c>
      <c r="Y4270" s="17">
        <f t="shared" si="604"/>
        <v>80</v>
      </c>
    </row>
    <row r="4271" spans="1:25" x14ac:dyDescent="0.15">
      <c r="A4271" s="82">
        <f t="shared" si="599"/>
        <v>6</v>
      </c>
      <c r="B4271" s="46">
        <v>43643.833333322982</v>
      </c>
      <c r="C4271" s="47">
        <f>Eingabe!G4272</f>
        <v>2.5</v>
      </c>
      <c r="D4271" s="77">
        <v>4271</v>
      </c>
      <c r="E4271" s="47"/>
      <c r="F4271" s="25">
        <f t="shared" si="597"/>
        <v>3.73</v>
      </c>
      <c r="G4271" s="25">
        <f>VLOOKUP(F4271,'Spezifische Werte'!$B$2:$C$4002,2,FALSE)</f>
        <v>2.895161356886641E-2</v>
      </c>
      <c r="H4271" s="25">
        <f t="shared" si="600"/>
        <v>57.90322713773282</v>
      </c>
      <c r="J4271" s="25">
        <f t="shared" si="598"/>
        <v>3.75</v>
      </c>
      <c r="K4271" s="25">
        <f>VLOOKUP(J4271,'Spezifische Werte'!$B$2:$C$4002,2,FALSE)</f>
        <v>2.9822636466446242E-2</v>
      </c>
      <c r="L4271" s="25">
        <f t="shared" si="601"/>
        <v>59.645272932892482</v>
      </c>
      <c r="R4271" s="25">
        <v>4269</v>
      </c>
      <c r="S4271" s="25">
        <v>4268</v>
      </c>
      <c r="T4271" s="25">
        <f t="shared" si="605"/>
        <v>0.19237195416342232</v>
      </c>
      <c r="U4271" s="25">
        <f t="shared" si="602"/>
        <v>0.19619442707324661</v>
      </c>
      <c r="W4271" s="17">
        <f>Eingabe!H4272</f>
        <v>82</v>
      </c>
      <c r="X4271" s="17">
        <f t="shared" si="603"/>
        <v>0.82</v>
      </c>
      <c r="Y4271" s="17">
        <f t="shared" si="604"/>
        <v>80</v>
      </c>
    </row>
    <row r="4272" spans="1:25" x14ac:dyDescent="0.15">
      <c r="A4272" s="82">
        <f t="shared" si="599"/>
        <v>6</v>
      </c>
      <c r="B4272" s="46">
        <v>43643.874999989646</v>
      </c>
      <c r="C4272" s="47">
        <f>Eingabe!G4273</f>
        <v>2.7</v>
      </c>
      <c r="D4272" s="77">
        <v>4272</v>
      </c>
      <c r="E4272" s="47"/>
      <c r="F4272" s="25">
        <f t="shared" si="597"/>
        <v>4.03</v>
      </c>
      <c r="G4272" s="25">
        <f>VLOOKUP(F4272,'Spezifische Werte'!$B$2:$C$4002,2,FALSE)</f>
        <v>4.2666657265334036E-2</v>
      </c>
      <c r="H4272" s="25">
        <f t="shared" si="600"/>
        <v>85.333314530668076</v>
      </c>
      <c r="J4272" s="25">
        <f t="shared" si="598"/>
        <v>4.05</v>
      </c>
      <c r="K4272" s="25">
        <f>VLOOKUP(J4272,'Spezifische Werte'!$B$2:$C$4002,2,FALSE)</f>
        <v>4.3597034083331404E-2</v>
      </c>
      <c r="L4272" s="25">
        <f t="shared" si="601"/>
        <v>87.194068166662802</v>
      </c>
      <c r="R4272" s="25">
        <v>4270</v>
      </c>
      <c r="S4272" s="25">
        <v>4269</v>
      </c>
      <c r="T4272" s="25">
        <f t="shared" si="605"/>
        <v>0.19237195416342232</v>
      </c>
      <c r="U4272" s="25">
        <f t="shared" si="602"/>
        <v>0.19619442707324661</v>
      </c>
      <c r="W4272" s="17">
        <f>Eingabe!H4273</f>
        <v>82</v>
      </c>
      <c r="X4272" s="17">
        <f t="shared" si="603"/>
        <v>0.82</v>
      </c>
      <c r="Y4272" s="17">
        <f t="shared" si="604"/>
        <v>80</v>
      </c>
    </row>
    <row r="4273" spans="1:25" x14ac:dyDescent="0.15">
      <c r="A4273" s="82">
        <f t="shared" si="599"/>
        <v>6</v>
      </c>
      <c r="B4273" s="46">
        <v>43643.916666656311</v>
      </c>
      <c r="C4273" s="47">
        <f>Eingabe!G4274</f>
        <v>2.4</v>
      </c>
      <c r="D4273" s="77">
        <v>4273</v>
      </c>
      <c r="E4273" s="47"/>
      <c r="F4273" s="25">
        <f t="shared" si="597"/>
        <v>3.58</v>
      </c>
      <c r="G4273" s="25">
        <f>VLOOKUP(F4273,'Spezifische Werte'!$B$2:$C$4002,2,FALSE)</f>
        <v>2.2829235995572409E-2</v>
      </c>
      <c r="H4273" s="25">
        <f t="shared" si="600"/>
        <v>45.658471991144815</v>
      </c>
      <c r="J4273" s="25">
        <f t="shared" si="598"/>
        <v>3.6</v>
      </c>
      <c r="K4273" s="25">
        <f>VLOOKUP(J4273,'Spezifische Werte'!$B$2:$C$4002,2,FALSE)</f>
        <v>2.3596471134930203E-2</v>
      </c>
      <c r="L4273" s="25">
        <f t="shared" si="601"/>
        <v>47.19294226986041</v>
      </c>
      <c r="R4273" s="25">
        <v>4271</v>
      </c>
      <c r="S4273" s="25">
        <v>4270</v>
      </c>
      <c r="T4273" s="25">
        <f t="shared" si="605"/>
        <v>0.19237195416342232</v>
      </c>
      <c r="U4273" s="25">
        <f t="shared" si="602"/>
        <v>0.19619442707324661</v>
      </c>
      <c r="W4273" s="17">
        <f>Eingabe!H4274</f>
        <v>81</v>
      </c>
      <c r="X4273" s="17">
        <f t="shared" si="603"/>
        <v>0.81</v>
      </c>
      <c r="Y4273" s="17">
        <f t="shared" si="604"/>
        <v>80</v>
      </c>
    </row>
    <row r="4274" spans="1:25" x14ac:dyDescent="0.15">
      <c r="A4274" s="82">
        <f t="shared" si="599"/>
        <v>6</v>
      </c>
      <c r="B4274" s="46">
        <v>43643.958333322975</v>
      </c>
      <c r="C4274" s="47">
        <f>Eingabe!G4275</f>
        <v>3.5</v>
      </c>
      <c r="D4274" s="77">
        <v>4274</v>
      </c>
      <c r="E4274" s="47"/>
      <c r="F4274" s="25">
        <f t="shared" si="597"/>
        <v>5.22</v>
      </c>
      <c r="G4274" s="25">
        <f>VLOOKUP(F4274,'Spezifische Werte'!$B$2:$C$4002,2,FALSE)</f>
        <v>0.10600726326582303</v>
      </c>
      <c r="H4274" s="25">
        <f t="shared" si="600"/>
        <v>212.01452653164606</v>
      </c>
      <c r="J4274" s="25">
        <f t="shared" si="598"/>
        <v>5.25</v>
      </c>
      <c r="K4274" s="25">
        <f>VLOOKUP(J4274,'Spezifische Werte'!$B$2:$C$4002,2,FALSE)</f>
        <v>0.10804502827355937</v>
      </c>
      <c r="L4274" s="25">
        <f t="shared" si="601"/>
        <v>216.09005654711873</v>
      </c>
      <c r="R4274" s="25">
        <v>4272</v>
      </c>
      <c r="S4274" s="25">
        <v>4271</v>
      </c>
      <c r="T4274" s="25">
        <f t="shared" si="605"/>
        <v>0.19237195416342232</v>
      </c>
      <c r="U4274" s="25">
        <f t="shared" si="602"/>
        <v>0.19619442707324661</v>
      </c>
      <c r="W4274" s="17">
        <f>Eingabe!H4275</f>
        <v>79</v>
      </c>
      <c r="X4274" s="17">
        <f t="shared" si="603"/>
        <v>0.79</v>
      </c>
      <c r="Y4274" s="17">
        <f t="shared" si="604"/>
        <v>80</v>
      </c>
    </row>
    <row r="4275" spans="1:25" x14ac:dyDescent="0.15">
      <c r="A4275" s="82">
        <f t="shared" si="599"/>
        <v>6</v>
      </c>
      <c r="B4275" s="46">
        <v>43643.999999989639</v>
      </c>
      <c r="C4275" s="47">
        <f>Eingabe!G4276</f>
        <v>3.4</v>
      </c>
      <c r="D4275" s="77">
        <v>4275</v>
      </c>
      <c r="E4275" s="47"/>
      <c r="F4275" s="25">
        <f t="shared" si="597"/>
        <v>5.07</v>
      </c>
      <c r="G4275" s="25">
        <f>VLOOKUP(F4275,'Spezifische Werte'!$B$2:$C$4002,2,FALSE)</f>
        <v>9.6185977081711158E-2</v>
      </c>
      <c r="H4275" s="25">
        <f t="shared" si="600"/>
        <v>192.37195416342232</v>
      </c>
      <c r="J4275" s="25">
        <f t="shared" si="598"/>
        <v>5.0999999999999996</v>
      </c>
      <c r="K4275" s="25">
        <f>VLOOKUP(J4275,'Spezifische Werte'!$B$2:$C$4002,2,FALSE)</f>
        <v>9.8097213536623304E-2</v>
      </c>
      <c r="L4275" s="25">
        <f t="shared" si="601"/>
        <v>196.1944270732466</v>
      </c>
      <c r="R4275" s="25">
        <v>4273</v>
      </c>
      <c r="S4275" s="25">
        <v>4272</v>
      </c>
      <c r="T4275" s="25">
        <f t="shared" si="605"/>
        <v>0.19237195416342232</v>
      </c>
      <c r="U4275" s="25">
        <f t="shared" si="602"/>
        <v>0.19619442707324661</v>
      </c>
      <c r="W4275" s="17">
        <f>Eingabe!H4276</f>
        <v>91</v>
      </c>
      <c r="X4275" s="17">
        <f t="shared" si="603"/>
        <v>0.91</v>
      </c>
      <c r="Y4275" s="17">
        <f t="shared" si="604"/>
        <v>90</v>
      </c>
    </row>
    <row r="4276" spans="1:25" x14ac:dyDescent="0.15">
      <c r="A4276" s="82">
        <f t="shared" si="599"/>
        <v>6</v>
      </c>
      <c r="B4276" s="46">
        <v>43644.041666656303</v>
      </c>
      <c r="C4276" s="47">
        <f>Eingabe!G4277</f>
        <v>2.7</v>
      </c>
      <c r="D4276" s="77">
        <v>4276</v>
      </c>
      <c r="E4276" s="47"/>
      <c r="F4276" s="25">
        <f t="shared" si="597"/>
        <v>4.03</v>
      </c>
      <c r="G4276" s="25">
        <f>VLOOKUP(F4276,'Spezifische Werte'!$B$2:$C$4002,2,FALSE)</f>
        <v>4.2666657265334036E-2</v>
      </c>
      <c r="H4276" s="25">
        <f t="shared" si="600"/>
        <v>85.333314530668076</v>
      </c>
      <c r="J4276" s="25">
        <f t="shared" si="598"/>
        <v>4.05</v>
      </c>
      <c r="K4276" s="25">
        <f>VLOOKUP(J4276,'Spezifische Werte'!$B$2:$C$4002,2,FALSE)</f>
        <v>4.3597034083331404E-2</v>
      </c>
      <c r="L4276" s="25">
        <f t="shared" si="601"/>
        <v>87.194068166662802</v>
      </c>
      <c r="R4276" s="25">
        <v>4274</v>
      </c>
      <c r="S4276" s="25">
        <v>4273</v>
      </c>
      <c r="T4276" s="25">
        <f t="shared" si="605"/>
        <v>0.19237195416342232</v>
      </c>
      <c r="U4276" s="25">
        <f t="shared" si="602"/>
        <v>0.19619442707324661</v>
      </c>
      <c r="W4276" s="17">
        <f>Eingabe!H4277</f>
        <v>89</v>
      </c>
      <c r="X4276" s="17">
        <f t="shared" si="603"/>
        <v>0.89</v>
      </c>
      <c r="Y4276" s="17">
        <f t="shared" si="604"/>
        <v>90</v>
      </c>
    </row>
    <row r="4277" spans="1:25" x14ac:dyDescent="0.15">
      <c r="A4277" s="82">
        <f t="shared" si="599"/>
        <v>6</v>
      </c>
      <c r="B4277" s="46">
        <v>43644.083333322968</v>
      </c>
      <c r="C4277" s="47">
        <f>Eingabe!G4278</f>
        <v>2.8</v>
      </c>
      <c r="D4277" s="77">
        <v>4277</v>
      </c>
      <c r="E4277" s="47"/>
      <c r="F4277" s="25">
        <f t="shared" si="597"/>
        <v>4.18</v>
      </c>
      <c r="G4277" s="25">
        <f>VLOOKUP(F4277,'Spezifische Werte'!$B$2:$C$4002,2,FALSE)</f>
        <v>4.9643016475870723E-2</v>
      </c>
      <c r="H4277" s="25">
        <f t="shared" si="600"/>
        <v>99.286032951741447</v>
      </c>
      <c r="J4277" s="25">
        <f t="shared" si="598"/>
        <v>4.2</v>
      </c>
      <c r="K4277" s="25">
        <f>VLOOKUP(J4277,'Spezifische Werte'!$B$2:$C$4002,2,FALSE)</f>
        <v>5.0575500247497268E-2</v>
      </c>
      <c r="L4277" s="25">
        <f t="shared" si="601"/>
        <v>101.15100049499453</v>
      </c>
      <c r="R4277" s="25">
        <v>4275</v>
      </c>
      <c r="S4277" s="25">
        <v>4274</v>
      </c>
      <c r="T4277" s="25">
        <f t="shared" si="605"/>
        <v>0.19237195416342232</v>
      </c>
      <c r="U4277" s="25">
        <f t="shared" si="602"/>
        <v>0.19619442707324661</v>
      </c>
      <c r="W4277" s="17">
        <f>Eingabe!H4278</f>
        <v>99</v>
      </c>
      <c r="X4277" s="17">
        <f t="shared" si="603"/>
        <v>0.99</v>
      </c>
      <c r="Y4277" s="17">
        <f t="shared" si="604"/>
        <v>100</v>
      </c>
    </row>
    <row r="4278" spans="1:25" x14ac:dyDescent="0.15">
      <c r="A4278" s="82">
        <f t="shared" si="599"/>
        <v>6</v>
      </c>
      <c r="B4278" s="46">
        <v>43644.124999989632</v>
      </c>
      <c r="C4278" s="47">
        <f>Eingabe!G4279</f>
        <v>3</v>
      </c>
      <c r="D4278" s="77">
        <v>4278</v>
      </c>
      <c r="E4278" s="47"/>
      <c r="F4278" s="25">
        <f t="shared" si="597"/>
        <v>4.4800000000000004</v>
      </c>
      <c r="G4278" s="25">
        <f>VLOOKUP(F4278,'Spezifische Werte'!$B$2:$C$4002,2,FALSE)</f>
        <v>6.3876775708421291E-2</v>
      </c>
      <c r="H4278" s="25">
        <f t="shared" si="600"/>
        <v>127.75355141684258</v>
      </c>
      <c r="J4278" s="25">
        <f t="shared" si="598"/>
        <v>4.5</v>
      </c>
      <c r="K4278" s="25">
        <f>VLOOKUP(J4278,'Spezifische Werte'!$B$2:$C$4002,2,FALSE)</f>
        <v>6.4854105449014127E-2</v>
      </c>
      <c r="L4278" s="25">
        <f t="shared" si="601"/>
        <v>129.70821089802826</v>
      </c>
      <c r="R4278" s="25">
        <v>4276</v>
      </c>
      <c r="S4278" s="25">
        <v>4275</v>
      </c>
      <c r="T4278" s="25">
        <f t="shared" si="605"/>
        <v>0.19237195416342232</v>
      </c>
      <c r="U4278" s="25">
        <f t="shared" si="602"/>
        <v>0.19619442707324661</v>
      </c>
      <c r="W4278" s="17">
        <f>Eingabe!H4279</f>
        <v>100</v>
      </c>
      <c r="X4278" s="17">
        <f t="shared" si="603"/>
        <v>1</v>
      </c>
      <c r="Y4278" s="17">
        <f t="shared" si="604"/>
        <v>100</v>
      </c>
    </row>
    <row r="4279" spans="1:25" x14ac:dyDescent="0.15">
      <c r="A4279" s="82">
        <f t="shared" si="599"/>
        <v>6</v>
      </c>
      <c r="B4279" s="46">
        <v>43644.166666656296</v>
      </c>
      <c r="C4279" s="47">
        <f>Eingabe!G4280</f>
        <v>2.9</v>
      </c>
      <c r="D4279" s="77">
        <v>4279</v>
      </c>
      <c r="E4279" s="47"/>
      <c r="F4279" s="25">
        <f t="shared" si="597"/>
        <v>4.33</v>
      </c>
      <c r="G4279" s="25">
        <f>VLOOKUP(F4279,'Spezifische Werte'!$B$2:$C$4002,2,FALSE)</f>
        <v>5.667919590547657E-2</v>
      </c>
      <c r="H4279" s="25">
        <f t="shared" si="600"/>
        <v>113.35839181095314</v>
      </c>
      <c r="J4279" s="25">
        <f t="shared" si="598"/>
        <v>4.3499999999999996</v>
      </c>
      <c r="K4279" s="25">
        <f>VLOOKUP(J4279,'Spezifische Werte'!$B$2:$C$4002,2,FALSE)</f>
        <v>5.7627330651301621E-2</v>
      </c>
      <c r="L4279" s="25">
        <f t="shared" si="601"/>
        <v>115.25466130260324</v>
      </c>
      <c r="R4279" s="25">
        <v>4277</v>
      </c>
      <c r="S4279" s="25">
        <v>4276</v>
      </c>
      <c r="T4279" s="25">
        <f t="shared" si="605"/>
        <v>0.19237195416342232</v>
      </c>
      <c r="U4279" s="25">
        <f t="shared" si="602"/>
        <v>0.19619442707324661</v>
      </c>
      <c r="W4279" s="17">
        <f>Eingabe!H4280</f>
        <v>99</v>
      </c>
      <c r="X4279" s="17">
        <f t="shared" si="603"/>
        <v>0.99</v>
      </c>
      <c r="Y4279" s="17">
        <f t="shared" si="604"/>
        <v>100</v>
      </c>
    </row>
    <row r="4280" spans="1:25" x14ac:dyDescent="0.15">
      <c r="A4280" s="82">
        <f t="shared" si="599"/>
        <v>6</v>
      </c>
      <c r="B4280" s="46">
        <v>43644.20833332296</v>
      </c>
      <c r="C4280" s="47">
        <f>Eingabe!G4281</f>
        <v>2.7</v>
      </c>
      <c r="D4280" s="77">
        <v>4280</v>
      </c>
      <c r="E4280" s="47"/>
      <c r="F4280" s="25">
        <f t="shared" si="597"/>
        <v>4.03</v>
      </c>
      <c r="G4280" s="25">
        <f>VLOOKUP(F4280,'Spezifische Werte'!$B$2:$C$4002,2,FALSE)</f>
        <v>4.2666657265334036E-2</v>
      </c>
      <c r="H4280" s="25">
        <f t="shared" si="600"/>
        <v>85.333314530668076</v>
      </c>
      <c r="J4280" s="25">
        <f t="shared" si="598"/>
        <v>4.05</v>
      </c>
      <c r="K4280" s="25">
        <f>VLOOKUP(J4280,'Spezifische Werte'!$B$2:$C$4002,2,FALSE)</f>
        <v>4.3597034083331404E-2</v>
      </c>
      <c r="L4280" s="25">
        <f t="shared" si="601"/>
        <v>87.194068166662802</v>
      </c>
      <c r="R4280" s="25">
        <v>4278</v>
      </c>
      <c r="S4280" s="25">
        <v>4277</v>
      </c>
      <c r="T4280" s="25">
        <f t="shared" si="605"/>
        <v>0.19237195416342232</v>
      </c>
      <c r="U4280" s="25">
        <f t="shared" si="602"/>
        <v>0.19619442707324661</v>
      </c>
      <c r="W4280" s="17">
        <f>Eingabe!H4281</f>
        <v>109</v>
      </c>
      <c r="X4280" s="17">
        <f t="shared" si="603"/>
        <v>1.0900000000000001</v>
      </c>
      <c r="Y4280" s="17">
        <f t="shared" si="604"/>
        <v>110.00000000000001</v>
      </c>
    </row>
    <row r="4281" spans="1:25" x14ac:dyDescent="0.15">
      <c r="A4281" s="82">
        <f t="shared" si="599"/>
        <v>6</v>
      </c>
      <c r="B4281" s="46">
        <v>43644.249999989624</v>
      </c>
      <c r="C4281" s="47">
        <f>Eingabe!G4282</f>
        <v>2.8</v>
      </c>
      <c r="D4281" s="77">
        <v>4281</v>
      </c>
      <c r="E4281" s="47"/>
      <c r="F4281" s="25">
        <f t="shared" si="597"/>
        <v>4.18</v>
      </c>
      <c r="G4281" s="25">
        <f>VLOOKUP(F4281,'Spezifische Werte'!$B$2:$C$4002,2,FALSE)</f>
        <v>4.9643016475870723E-2</v>
      </c>
      <c r="H4281" s="25">
        <f t="shared" si="600"/>
        <v>99.286032951741447</v>
      </c>
      <c r="J4281" s="25">
        <f t="shared" si="598"/>
        <v>4.2</v>
      </c>
      <c r="K4281" s="25">
        <f>VLOOKUP(J4281,'Spezifische Werte'!$B$2:$C$4002,2,FALSE)</f>
        <v>5.0575500247497268E-2</v>
      </c>
      <c r="L4281" s="25">
        <f t="shared" si="601"/>
        <v>101.15100049499453</v>
      </c>
      <c r="R4281" s="25">
        <v>4279</v>
      </c>
      <c r="S4281" s="25">
        <v>4278</v>
      </c>
      <c r="T4281" s="25">
        <f t="shared" si="605"/>
        <v>0.19237195416342232</v>
      </c>
      <c r="U4281" s="25">
        <f t="shared" si="602"/>
        <v>0.19619442707324661</v>
      </c>
      <c r="W4281" s="17">
        <f>Eingabe!H4282</f>
        <v>101</v>
      </c>
      <c r="X4281" s="17">
        <f t="shared" si="603"/>
        <v>1.01</v>
      </c>
      <c r="Y4281" s="17">
        <f t="shared" si="604"/>
        <v>100</v>
      </c>
    </row>
    <row r="4282" spans="1:25" x14ac:dyDescent="0.15">
      <c r="A4282" s="82">
        <f t="shared" si="599"/>
        <v>6</v>
      </c>
      <c r="B4282" s="46">
        <v>43644.291666656289</v>
      </c>
      <c r="C4282" s="47">
        <f>Eingabe!G4283</f>
        <v>2.2999999999999998</v>
      </c>
      <c r="D4282" s="77">
        <v>4282</v>
      </c>
      <c r="E4282" s="47"/>
      <c r="F4282" s="25">
        <f t="shared" si="597"/>
        <v>3.43</v>
      </c>
      <c r="G4282" s="25">
        <f>VLOOKUP(F4282,'Spezifische Werte'!$B$2:$C$4002,2,FALSE)</f>
        <v>1.7964243573129882E-2</v>
      </c>
      <c r="H4282" s="25">
        <f t="shared" si="600"/>
        <v>35.928487146259762</v>
      </c>
      <c r="J4282" s="25">
        <f t="shared" si="598"/>
        <v>3.45</v>
      </c>
      <c r="K4282" s="25">
        <f>VLOOKUP(J4282,'Spezifische Werte'!$B$2:$C$4002,2,FALSE)</f>
        <v>1.8521187553697735E-2</v>
      </c>
      <c r="L4282" s="25">
        <f t="shared" si="601"/>
        <v>37.042375107395472</v>
      </c>
      <c r="R4282" s="25">
        <v>4280</v>
      </c>
      <c r="S4282" s="25">
        <v>4279</v>
      </c>
      <c r="T4282" s="25">
        <f t="shared" si="605"/>
        <v>0.19237195416342232</v>
      </c>
      <c r="U4282" s="25">
        <f t="shared" si="602"/>
        <v>0.19619442707324661</v>
      </c>
      <c r="W4282" s="17">
        <f>Eingabe!H4283</f>
        <v>90</v>
      </c>
      <c r="X4282" s="17">
        <f t="shared" si="603"/>
        <v>0.9</v>
      </c>
      <c r="Y4282" s="17">
        <f t="shared" si="604"/>
        <v>90</v>
      </c>
    </row>
    <row r="4283" spans="1:25" x14ac:dyDescent="0.15">
      <c r="A4283" s="82">
        <f t="shared" si="599"/>
        <v>6</v>
      </c>
      <c r="B4283" s="46">
        <v>43644.333333322953</v>
      </c>
      <c r="C4283" s="47">
        <f>Eingabe!G4284</f>
        <v>2.2000000000000002</v>
      </c>
      <c r="D4283" s="77">
        <v>4283</v>
      </c>
      <c r="E4283" s="47"/>
      <c r="F4283" s="25">
        <f t="shared" si="597"/>
        <v>3.28</v>
      </c>
      <c r="G4283" s="25">
        <f>VLOOKUP(F4283,'Spezifische Werte'!$B$2:$C$4002,2,FALSE)</f>
        <v>1.4036237149224865E-2</v>
      </c>
      <c r="H4283" s="25">
        <f t="shared" si="600"/>
        <v>28.07247429844973</v>
      </c>
      <c r="J4283" s="25">
        <f t="shared" si="598"/>
        <v>3.3</v>
      </c>
      <c r="K4283" s="25">
        <f>VLOOKUP(J4283,'Spezifische Werte'!$B$2:$C$4002,2,FALSE)</f>
        <v>1.4533450192857693E-2</v>
      </c>
      <c r="L4283" s="25">
        <f t="shared" si="601"/>
        <v>29.066900385715385</v>
      </c>
      <c r="R4283" s="25">
        <v>4281</v>
      </c>
      <c r="S4283" s="25">
        <v>4280</v>
      </c>
      <c r="T4283" s="25">
        <f t="shared" si="605"/>
        <v>0.19237195416342232</v>
      </c>
      <c r="U4283" s="25">
        <f t="shared" si="602"/>
        <v>0.19619442707324661</v>
      </c>
      <c r="W4283" s="17">
        <f>Eingabe!H4284</f>
        <v>91</v>
      </c>
      <c r="X4283" s="17">
        <f t="shared" si="603"/>
        <v>0.91</v>
      </c>
      <c r="Y4283" s="17">
        <f t="shared" si="604"/>
        <v>90</v>
      </c>
    </row>
    <row r="4284" spans="1:25" x14ac:dyDescent="0.15">
      <c r="A4284" s="82">
        <f t="shared" si="599"/>
        <v>6</v>
      </c>
      <c r="B4284" s="46">
        <v>43644.374999989617</v>
      </c>
      <c r="C4284" s="47">
        <f>Eingabe!G4285</f>
        <v>2.6</v>
      </c>
      <c r="D4284" s="77">
        <v>4284</v>
      </c>
      <c r="E4284" s="47"/>
      <c r="F4284" s="25">
        <f t="shared" si="597"/>
        <v>3.88</v>
      </c>
      <c r="G4284" s="25">
        <f>VLOOKUP(F4284,'Spezifische Werte'!$B$2:$C$4002,2,FALSE)</f>
        <v>3.5689320314118818E-2</v>
      </c>
      <c r="H4284" s="25">
        <f t="shared" si="600"/>
        <v>71.378640628237633</v>
      </c>
      <c r="J4284" s="25">
        <f t="shared" si="598"/>
        <v>3.9</v>
      </c>
      <c r="K4284" s="25">
        <f>VLOOKUP(J4284,'Spezifische Werte'!$B$2:$C$4002,2,FALSE)</f>
        <v>3.6613952811549305E-2</v>
      </c>
      <c r="L4284" s="25">
        <f t="shared" si="601"/>
        <v>73.227905623098607</v>
      </c>
      <c r="R4284" s="25">
        <v>4282</v>
      </c>
      <c r="S4284" s="25">
        <v>4281</v>
      </c>
      <c r="T4284" s="25">
        <f t="shared" si="605"/>
        <v>0.19237195416342232</v>
      </c>
      <c r="U4284" s="25">
        <f t="shared" si="602"/>
        <v>0.19619442707324661</v>
      </c>
      <c r="W4284" s="17">
        <f>Eingabe!H4285</f>
        <v>101</v>
      </c>
      <c r="X4284" s="17">
        <f t="shared" si="603"/>
        <v>1.01</v>
      </c>
      <c r="Y4284" s="17">
        <f t="shared" si="604"/>
        <v>100</v>
      </c>
    </row>
    <row r="4285" spans="1:25" x14ac:dyDescent="0.15">
      <c r="A4285" s="82">
        <f t="shared" si="599"/>
        <v>6</v>
      </c>
      <c r="B4285" s="46">
        <v>43644.416666656281</v>
      </c>
      <c r="C4285" s="47">
        <f>Eingabe!G4286</f>
        <v>3</v>
      </c>
      <c r="D4285" s="77">
        <v>4285</v>
      </c>
      <c r="E4285" s="47"/>
      <c r="F4285" s="25">
        <f t="shared" si="597"/>
        <v>4.4800000000000004</v>
      </c>
      <c r="G4285" s="25">
        <f>VLOOKUP(F4285,'Spezifische Werte'!$B$2:$C$4002,2,FALSE)</f>
        <v>6.3876775708421291E-2</v>
      </c>
      <c r="H4285" s="25">
        <f t="shared" si="600"/>
        <v>127.75355141684258</v>
      </c>
      <c r="J4285" s="25">
        <f t="shared" si="598"/>
        <v>4.5</v>
      </c>
      <c r="K4285" s="25">
        <f>VLOOKUP(J4285,'Spezifische Werte'!$B$2:$C$4002,2,FALSE)</f>
        <v>6.4854105449014127E-2</v>
      </c>
      <c r="L4285" s="25">
        <f t="shared" si="601"/>
        <v>129.70821089802826</v>
      </c>
      <c r="R4285" s="25">
        <v>4283</v>
      </c>
      <c r="S4285" s="25">
        <v>4282</v>
      </c>
      <c r="T4285" s="25">
        <f t="shared" si="605"/>
        <v>0.19237195416342232</v>
      </c>
      <c r="U4285" s="25">
        <f t="shared" si="602"/>
        <v>0.19619442707324661</v>
      </c>
      <c r="W4285" s="17">
        <f>Eingabe!H4286</f>
        <v>130</v>
      </c>
      <c r="X4285" s="17">
        <f t="shared" si="603"/>
        <v>1.3</v>
      </c>
      <c r="Y4285" s="17">
        <f t="shared" si="604"/>
        <v>130</v>
      </c>
    </row>
    <row r="4286" spans="1:25" x14ac:dyDescent="0.15">
      <c r="A4286" s="82">
        <f t="shared" si="599"/>
        <v>6</v>
      </c>
      <c r="B4286" s="46">
        <v>43644.458333322946</v>
      </c>
      <c r="C4286" s="47">
        <f>Eingabe!G4287</f>
        <v>3</v>
      </c>
      <c r="D4286" s="77">
        <v>4286</v>
      </c>
      <c r="E4286" s="47"/>
      <c r="F4286" s="25">
        <f t="shared" si="597"/>
        <v>4.4800000000000004</v>
      </c>
      <c r="G4286" s="25">
        <f>VLOOKUP(F4286,'Spezifische Werte'!$B$2:$C$4002,2,FALSE)</f>
        <v>6.3876775708421291E-2</v>
      </c>
      <c r="H4286" s="25">
        <f t="shared" si="600"/>
        <v>127.75355141684258</v>
      </c>
      <c r="J4286" s="25">
        <f t="shared" si="598"/>
        <v>4.5</v>
      </c>
      <c r="K4286" s="25">
        <f>VLOOKUP(J4286,'Spezifische Werte'!$B$2:$C$4002,2,FALSE)</f>
        <v>6.4854105449014127E-2</v>
      </c>
      <c r="L4286" s="25">
        <f t="shared" si="601"/>
        <v>129.70821089802826</v>
      </c>
      <c r="R4286" s="25">
        <v>4284</v>
      </c>
      <c r="S4286" s="25">
        <v>4283</v>
      </c>
      <c r="T4286" s="25">
        <f t="shared" si="605"/>
        <v>0.19237195416342232</v>
      </c>
      <c r="U4286" s="25">
        <f t="shared" si="602"/>
        <v>0.19619442707324661</v>
      </c>
      <c r="W4286" s="17">
        <f>Eingabe!H4287</f>
        <v>81</v>
      </c>
      <c r="X4286" s="17">
        <f t="shared" si="603"/>
        <v>0.81</v>
      </c>
      <c r="Y4286" s="17">
        <f t="shared" si="604"/>
        <v>80</v>
      </c>
    </row>
    <row r="4287" spans="1:25" x14ac:dyDescent="0.15">
      <c r="A4287" s="82">
        <f t="shared" si="599"/>
        <v>6</v>
      </c>
      <c r="B4287" s="46">
        <v>43644.49999998961</v>
      </c>
      <c r="C4287" s="47">
        <f>Eingabe!G4288</f>
        <v>2.8</v>
      </c>
      <c r="D4287" s="77">
        <v>4287</v>
      </c>
      <c r="E4287" s="47"/>
      <c r="F4287" s="25">
        <f t="shared" si="597"/>
        <v>4.18</v>
      </c>
      <c r="G4287" s="25">
        <f>VLOOKUP(F4287,'Spezifische Werte'!$B$2:$C$4002,2,FALSE)</f>
        <v>4.9643016475870723E-2</v>
      </c>
      <c r="H4287" s="25">
        <f t="shared" si="600"/>
        <v>99.286032951741447</v>
      </c>
      <c r="J4287" s="25">
        <f t="shared" si="598"/>
        <v>4.2</v>
      </c>
      <c r="K4287" s="25">
        <f>VLOOKUP(J4287,'Spezifische Werte'!$B$2:$C$4002,2,FALSE)</f>
        <v>5.0575500247497268E-2</v>
      </c>
      <c r="L4287" s="25">
        <f t="shared" si="601"/>
        <v>101.15100049499453</v>
      </c>
      <c r="R4287" s="25">
        <v>4285</v>
      </c>
      <c r="S4287" s="25">
        <v>4284</v>
      </c>
      <c r="T4287" s="25">
        <f t="shared" si="605"/>
        <v>0.19237195416342232</v>
      </c>
      <c r="U4287" s="25">
        <f t="shared" si="602"/>
        <v>0.19619442707324661</v>
      </c>
      <c r="W4287" s="17">
        <f>Eingabe!H4288</f>
        <v>91</v>
      </c>
      <c r="X4287" s="17">
        <f t="shared" si="603"/>
        <v>0.91</v>
      </c>
      <c r="Y4287" s="17">
        <f t="shared" si="604"/>
        <v>90</v>
      </c>
    </row>
    <row r="4288" spans="1:25" x14ac:dyDescent="0.15">
      <c r="A4288" s="82">
        <f t="shared" si="599"/>
        <v>6</v>
      </c>
      <c r="B4288" s="46">
        <v>43644.541666656274</v>
      </c>
      <c r="C4288" s="47">
        <f>Eingabe!G4289</f>
        <v>2.7</v>
      </c>
      <c r="D4288" s="77">
        <v>4288</v>
      </c>
      <c r="E4288" s="47"/>
      <c r="F4288" s="25">
        <f t="shared" si="597"/>
        <v>4.03</v>
      </c>
      <c r="G4288" s="25">
        <f>VLOOKUP(F4288,'Spezifische Werte'!$B$2:$C$4002,2,FALSE)</f>
        <v>4.2666657265334036E-2</v>
      </c>
      <c r="H4288" s="25">
        <f t="shared" si="600"/>
        <v>85.333314530668076</v>
      </c>
      <c r="J4288" s="25">
        <f t="shared" si="598"/>
        <v>4.05</v>
      </c>
      <c r="K4288" s="25">
        <f>VLOOKUP(J4288,'Spezifische Werte'!$B$2:$C$4002,2,FALSE)</f>
        <v>4.3597034083331404E-2</v>
      </c>
      <c r="L4288" s="25">
        <f t="shared" si="601"/>
        <v>87.194068166662802</v>
      </c>
      <c r="R4288" s="25">
        <v>4286</v>
      </c>
      <c r="S4288" s="25">
        <v>4285</v>
      </c>
      <c r="T4288" s="25">
        <f t="shared" si="605"/>
        <v>0.19237195416342232</v>
      </c>
      <c r="U4288" s="25">
        <f t="shared" si="602"/>
        <v>0.19619442707324661</v>
      </c>
      <c r="W4288" s="17">
        <f>Eingabe!H4289</f>
        <v>122</v>
      </c>
      <c r="X4288" s="17">
        <f t="shared" si="603"/>
        <v>1.22</v>
      </c>
      <c r="Y4288" s="17">
        <f t="shared" si="604"/>
        <v>120</v>
      </c>
    </row>
    <row r="4289" spans="1:25" x14ac:dyDescent="0.15">
      <c r="A4289" s="82">
        <f t="shared" si="599"/>
        <v>6</v>
      </c>
      <c r="B4289" s="46">
        <v>43644.583333322938</v>
      </c>
      <c r="C4289" s="47">
        <f>Eingabe!G4290</f>
        <v>2.5</v>
      </c>
      <c r="D4289" s="77">
        <v>4289</v>
      </c>
      <c r="E4289" s="47"/>
      <c r="F4289" s="25">
        <f t="shared" si="597"/>
        <v>3.73</v>
      </c>
      <c r="G4289" s="25">
        <f>VLOOKUP(F4289,'Spezifische Werte'!$B$2:$C$4002,2,FALSE)</f>
        <v>2.895161356886641E-2</v>
      </c>
      <c r="H4289" s="25">
        <f t="shared" si="600"/>
        <v>57.90322713773282</v>
      </c>
      <c r="J4289" s="25">
        <f t="shared" si="598"/>
        <v>3.75</v>
      </c>
      <c r="K4289" s="25">
        <f>VLOOKUP(J4289,'Spezifische Werte'!$B$2:$C$4002,2,FALSE)</f>
        <v>2.9822636466446242E-2</v>
      </c>
      <c r="L4289" s="25">
        <f t="shared" si="601"/>
        <v>59.645272932892482</v>
      </c>
      <c r="R4289" s="25">
        <v>4287</v>
      </c>
      <c r="S4289" s="25">
        <v>4286</v>
      </c>
      <c r="T4289" s="25">
        <f t="shared" si="605"/>
        <v>0.19237195416342232</v>
      </c>
      <c r="U4289" s="25">
        <f t="shared" si="602"/>
        <v>0.19619442707324661</v>
      </c>
      <c r="W4289" s="17">
        <f>Eingabe!H4290</f>
        <v>101</v>
      </c>
      <c r="X4289" s="17">
        <f t="shared" si="603"/>
        <v>1.01</v>
      </c>
      <c r="Y4289" s="17">
        <f t="shared" si="604"/>
        <v>100</v>
      </c>
    </row>
    <row r="4290" spans="1:25" x14ac:dyDescent="0.15">
      <c r="A4290" s="82">
        <f t="shared" si="599"/>
        <v>6</v>
      </c>
      <c r="B4290" s="46">
        <v>43644.624999989603</v>
      </c>
      <c r="C4290" s="47">
        <f>Eingabe!G4291</f>
        <v>2.7</v>
      </c>
      <c r="D4290" s="77">
        <v>4290</v>
      </c>
      <c r="E4290" s="47"/>
      <c r="F4290" s="25">
        <f t="shared" si="597"/>
        <v>4.03</v>
      </c>
      <c r="G4290" s="25">
        <f>VLOOKUP(F4290,'Spezifische Werte'!$B$2:$C$4002,2,FALSE)</f>
        <v>4.2666657265334036E-2</v>
      </c>
      <c r="H4290" s="25">
        <f t="shared" si="600"/>
        <v>85.333314530668076</v>
      </c>
      <c r="J4290" s="25">
        <f t="shared" si="598"/>
        <v>4.05</v>
      </c>
      <c r="K4290" s="25">
        <f>VLOOKUP(J4290,'Spezifische Werte'!$B$2:$C$4002,2,FALSE)</f>
        <v>4.3597034083331404E-2</v>
      </c>
      <c r="L4290" s="25">
        <f t="shared" si="601"/>
        <v>87.194068166662802</v>
      </c>
      <c r="R4290" s="25">
        <v>4288</v>
      </c>
      <c r="S4290" s="25">
        <v>4287</v>
      </c>
      <c r="T4290" s="25">
        <f t="shared" si="605"/>
        <v>0.19237195416342232</v>
      </c>
      <c r="U4290" s="25">
        <f t="shared" si="602"/>
        <v>0.19619442707324661</v>
      </c>
      <c r="W4290" s="17">
        <f>Eingabe!H4291</f>
        <v>88</v>
      </c>
      <c r="X4290" s="17">
        <f t="shared" si="603"/>
        <v>0.88</v>
      </c>
      <c r="Y4290" s="17">
        <f t="shared" si="604"/>
        <v>90</v>
      </c>
    </row>
    <row r="4291" spans="1:25" x14ac:dyDescent="0.15">
      <c r="A4291" s="82">
        <f t="shared" si="599"/>
        <v>6</v>
      </c>
      <c r="B4291" s="46">
        <v>43644.666666656267</v>
      </c>
      <c r="C4291" s="47">
        <f>Eingabe!G4292</f>
        <v>2.4</v>
      </c>
      <c r="D4291" s="77">
        <v>4291</v>
      </c>
      <c r="E4291" s="47"/>
      <c r="F4291" s="25">
        <f t="shared" ref="F4291:F4354" si="606">ROUND(C4291*($O$4/$O$5)^$O$7,2)</f>
        <v>3.58</v>
      </c>
      <c r="G4291" s="25">
        <f>VLOOKUP(F4291,'Spezifische Werte'!$B$2:$C$4002,2,FALSE)</f>
        <v>2.2829235995572409E-2</v>
      </c>
      <c r="H4291" s="25">
        <f t="shared" si="600"/>
        <v>45.658471991144815</v>
      </c>
      <c r="J4291" s="25">
        <f t="shared" ref="J4291:J4354" si="607">ROUND(C4291*(LN($O$4/$O$8)/LN($O$5/$O$8)),2)</f>
        <v>3.6</v>
      </c>
      <c r="K4291" s="25">
        <f>VLOOKUP(J4291,'Spezifische Werte'!$B$2:$C$4002,2,FALSE)</f>
        <v>2.3596471134930203E-2</v>
      </c>
      <c r="L4291" s="25">
        <f t="shared" si="601"/>
        <v>47.19294226986041</v>
      </c>
      <c r="R4291" s="25">
        <v>4289</v>
      </c>
      <c r="S4291" s="25">
        <v>4288</v>
      </c>
      <c r="T4291" s="25">
        <f t="shared" si="605"/>
        <v>0.19237195416342232</v>
      </c>
      <c r="U4291" s="25">
        <f t="shared" si="602"/>
        <v>0.19619442707324661</v>
      </c>
      <c r="W4291" s="17">
        <f>Eingabe!H4292</f>
        <v>81</v>
      </c>
      <c r="X4291" s="17">
        <f t="shared" si="603"/>
        <v>0.81</v>
      </c>
      <c r="Y4291" s="17">
        <f t="shared" si="604"/>
        <v>80</v>
      </c>
    </row>
    <row r="4292" spans="1:25" x14ac:dyDescent="0.15">
      <c r="A4292" s="82">
        <f t="shared" ref="A4292:A4355" si="608">MONTH(B4292)</f>
        <v>6</v>
      </c>
      <c r="B4292" s="46">
        <v>43644.708333322931</v>
      </c>
      <c r="C4292" s="47">
        <f>Eingabe!G4293</f>
        <v>2.8</v>
      </c>
      <c r="D4292" s="77">
        <v>4292</v>
      </c>
      <c r="E4292" s="47"/>
      <c r="F4292" s="25">
        <f t="shared" si="606"/>
        <v>4.18</v>
      </c>
      <c r="G4292" s="25">
        <f>VLOOKUP(F4292,'Spezifische Werte'!$B$2:$C$4002,2,FALSE)</f>
        <v>4.9643016475870723E-2</v>
      </c>
      <c r="H4292" s="25">
        <f t="shared" ref="H4292:H4355" si="609">G4292*$O$9*1000</f>
        <v>99.286032951741447</v>
      </c>
      <c r="J4292" s="25">
        <f t="shared" si="607"/>
        <v>4.2</v>
      </c>
      <c r="K4292" s="25">
        <f>VLOOKUP(J4292,'Spezifische Werte'!$B$2:$C$4002,2,FALSE)</f>
        <v>5.0575500247497268E-2</v>
      </c>
      <c r="L4292" s="25">
        <f t="shared" ref="L4292:L4355" si="610">K4292*$O$9*1000</f>
        <v>101.15100049499453</v>
      </c>
      <c r="R4292" s="25">
        <v>4290</v>
      </c>
      <c r="S4292" s="25">
        <v>4289</v>
      </c>
      <c r="T4292" s="25">
        <f t="shared" si="605"/>
        <v>0.19237195416342232</v>
      </c>
      <c r="U4292" s="25">
        <f t="shared" ref="U4292:U4355" si="611">LARGE($L$3:$L$8762,R4292)/1000</f>
        <v>0.19619442707324661</v>
      </c>
      <c r="W4292" s="17">
        <f>Eingabe!H4293</f>
        <v>81</v>
      </c>
      <c r="X4292" s="17">
        <f t="shared" ref="X4292:X4355" si="612">W4292/100</f>
        <v>0.81</v>
      </c>
      <c r="Y4292" s="17">
        <f t="shared" ref="Y4292:Y4355" si="613">ROUND(X4292,1)*100</f>
        <v>80</v>
      </c>
    </row>
    <row r="4293" spans="1:25" x14ac:dyDescent="0.15">
      <c r="A4293" s="82">
        <f t="shared" si="608"/>
        <v>6</v>
      </c>
      <c r="B4293" s="46">
        <v>43644.749999989595</v>
      </c>
      <c r="C4293" s="47">
        <f>Eingabe!G4294</f>
        <v>3.4</v>
      </c>
      <c r="D4293" s="77">
        <v>4293</v>
      </c>
      <c r="E4293" s="47"/>
      <c r="F4293" s="25">
        <f t="shared" si="606"/>
        <v>5.07</v>
      </c>
      <c r="G4293" s="25">
        <f>VLOOKUP(F4293,'Spezifische Werte'!$B$2:$C$4002,2,FALSE)</f>
        <v>9.6185977081711158E-2</v>
      </c>
      <c r="H4293" s="25">
        <f t="shared" si="609"/>
        <v>192.37195416342232</v>
      </c>
      <c r="J4293" s="25">
        <f t="shared" si="607"/>
        <v>5.0999999999999996</v>
      </c>
      <c r="K4293" s="25">
        <f>VLOOKUP(J4293,'Spezifische Werte'!$B$2:$C$4002,2,FALSE)</f>
        <v>9.8097213536623304E-2</v>
      </c>
      <c r="L4293" s="25">
        <f t="shared" si="610"/>
        <v>196.1944270732466</v>
      </c>
      <c r="R4293" s="25">
        <v>4291</v>
      </c>
      <c r="S4293" s="25">
        <v>4290</v>
      </c>
      <c r="T4293" s="25">
        <f t="shared" si="605"/>
        <v>0.19237195416342232</v>
      </c>
      <c r="U4293" s="25">
        <f t="shared" si="611"/>
        <v>0.19619442707324661</v>
      </c>
      <c r="W4293" s="17">
        <f>Eingabe!H4294</f>
        <v>81</v>
      </c>
      <c r="X4293" s="17">
        <f t="shared" si="612"/>
        <v>0.81</v>
      </c>
      <c r="Y4293" s="17">
        <f t="shared" si="613"/>
        <v>80</v>
      </c>
    </row>
    <row r="4294" spans="1:25" x14ac:dyDescent="0.15">
      <c r="A4294" s="82">
        <f t="shared" si="608"/>
        <v>6</v>
      </c>
      <c r="B4294" s="46">
        <v>43644.79166665626</v>
      </c>
      <c r="C4294" s="47">
        <f>Eingabe!G4295</f>
        <v>2.9</v>
      </c>
      <c r="D4294" s="77">
        <v>4294</v>
      </c>
      <c r="E4294" s="47"/>
      <c r="F4294" s="25">
        <f t="shared" si="606"/>
        <v>4.33</v>
      </c>
      <c r="G4294" s="25">
        <f>VLOOKUP(F4294,'Spezifische Werte'!$B$2:$C$4002,2,FALSE)</f>
        <v>5.667919590547657E-2</v>
      </c>
      <c r="H4294" s="25">
        <f t="shared" si="609"/>
        <v>113.35839181095314</v>
      </c>
      <c r="J4294" s="25">
        <f t="shared" si="607"/>
        <v>4.3499999999999996</v>
      </c>
      <c r="K4294" s="25">
        <f>VLOOKUP(J4294,'Spezifische Werte'!$B$2:$C$4002,2,FALSE)</f>
        <v>5.7627330651301621E-2</v>
      </c>
      <c r="L4294" s="25">
        <f t="shared" si="610"/>
        <v>115.25466130260324</v>
      </c>
      <c r="R4294" s="25">
        <v>4292</v>
      </c>
      <c r="S4294" s="25">
        <v>4291</v>
      </c>
      <c r="T4294" s="25">
        <f t="shared" ref="T4294:T4357" si="614">LARGE($H$3:$H$8762,R4294)/1000</f>
        <v>0.19237195416342232</v>
      </c>
      <c r="U4294" s="25">
        <f t="shared" si="611"/>
        <v>0.19619442707324661</v>
      </c>
      <c r="W4294" s="17">
        <f>Eingabe!H4295</f>
        <v>91</v>
      </c>
      <c r="X4294" s="17">
        <f t="shared" si="612"/>
        <v>0.91</v>
      </c>
      <c r="Y4294" s="17">
        <f t="shared" si="613"/>
        <v>90</v>
      </c>
    </row>
    <row r="4295" spans="1:25" x14ac:dyDescent="0.15">
      <c r="A4295" s="82">
        <f t="shared" si="608"/>
        <v>6</v>
      </c>
      <c r="B4295" s="46">
        <v>43644.833333322924</v>
      </c>
      <c r="C4295" s="47">
        <f>Eingabe!G4296</f>
        <v>3.1</v>
      </c>
      <c r="D4295" s="77">
        <v>4295</v>
      </c>
      <c r="E4295" s="47"/>
      <c r="F4295" s="25">
        <f t="shared" si="606"/>
        <v>4.62</v>
      </c>
      <c r="G4295" s="25">
        <f>VLOOKUP(F4295,'Spezifische Werte'!$B$2:$C$4002,2,FALSE)</f>
        <v>7.0834307543363312E-2</v>
      </c>
      <c r="H4295" s="25">
        <f t="shared" si="609"/>
        <v>141.66861508672662</v>
      </c>
      <c r="J4295" s="25">
        <f t="shared" si="607"/>
        <v>4.6500000000000004</v>
      </c>
      <c r="K4295" s="25">
        <f>VLOOKUP(J4295,'Spezifische Werte'!$B$2:$C$4002,2,FALSE)</f>
        <v>7.2366311882592071E-2</v>
      </c>
      <c r="L4295" s="25">
        <f t="shared" si="610"/>
        <v>144.73262376518414</v>
      </c>
      <c r="R4295" s="25">
        <v>4293</v>
      </c>
      <c r="S4295" s="25">
        <v>4292</v>
      </c>
      <c r="T4295" s="25">
        <f t="shared" si="614"/>
        <v>0.19237195416342232</v>
      </c>
      <c r="U4295" s="25">
        <f t="shared" si="611"/>
        <v>0.19619442707324661</v>
      </c>
      <c r="W4295" s="17">
        <f>Eingabe!H4296</f>
        <v>80</v>
      </c>
      <c r="X4295" s="17">
        <f t="shared" si="612"/>
        <v>0.8</v>
      </c>
      <c r="Y4295" s="17">
        <f t="shared" si="613"/>
        <v>80</v>
      </c>
    </row>
    <row r="4296" spans="1:25" x14ac:dyDescent="0.15">
      <c r="A4296" s="82">
        <f t="shared" si="608"/>
        <v>6</v>
      </c>
      <c r="B4296" s="46">
        <v>43644.874999989588</v>
      </c>
      <c r="C4296" s="47">
        <f>Eingabe!G4297</f>
        <v>3</v>
      </c>
      <c r="D4296" s="77">
        <v>4296</v>
      </c>
      <c r="E4296" s="47"/>
      <c r="F4296" s="25">
        <f t="shared" si="606"/>
        <v>4.4800000000000004</v>
      </c>
      <c r="G4296" s="25">
        <f>VLOOKUP(F4296,'Spezifische Werte'!$B$2:$C$4002,2,FALSE)</f>
        <v>6.3876775708421291E-2</v>
      </c>
      <c r="H4296" s="25">
        <f t="shared" si="609"/>
        <v>127.75355141684258</v>
      </c>
      <c r="J4296" s="25">
        <f t="shared" si="607"/>
        <v>4.5</v>
      </c>
      <c r="K4296" s="25">
        <f>VLOOKUP(J4296,'Spezifische Werte'!$B$2:$C$4002,2,FALSE)</f>
        <v>6.4854105449014127E-2</v>
      </c>
      <c r="L4296" s="25">
        <f t="shared" si="610"/>
        <v>129.70821089802826</v>
      </c>
      <c r="R4296" s="25">
        <v>4294</v>
      </c>
      <c r="S4296" s="25">
        <v>4293</v>
      </c>
      <c r="T4296" s="25">
        <f t="shared" si="614"/>
        <v>0.19237195416342232</v>
      </c>
      <c r="U4296" s="25">
        <f t="shared" si="611"/>
        <v>0.19619442707324661</v>
      </c>
      <c r="W4296" s="17">
        <f>Eingabe!H4297</f>
        <v>70</v>
      </c>
      <c r="X4296" s="17">
        <f t="shared" si="612"/>
        <v>0.7</v>
      </c>
      <c r="Y4296" s="17">
        <f t="shared" si="613"/>
        <v>70</v>
      </c>
    </row>
    <row r="4297" spans="1:25" x14ac:dyDescent="0.15">
      <c r="A4297" s="82">
        <f t="shared" si="608"/>
        <v>6</v>
      </c>
      <c r="B4297" s="46">
        <v>43644.916666656252</v>
      </c>
      <c r="C4297" s="47">
        <f>Eingabe!G4298</f>
        <v>2.8</v>
      </c>
      <c r="D4297" s="77">
        <v>4297</v>
      </c>
      <c r="E4297" s="47"/>
      <c r="F4297" s="25">
        <f t="shared" si="606"/>
        <v>4.18</v>
      </c>
      <c r="G4297" s="25">
        <f>VLOOKUP(F4297,'Spezifische Werte'!$B$2:$C$4002,2,FALSE)</f>
        <v>4.9643016475870723E-2</v>
      </c>
      <c r="H4297" s="25">
        <f t="shared" si="609"/>
        <v>99.286032951741447</v>
      </c>
      <c r="J4297" s="25">
        <f t="shared" si="607"/>
        <v>4.2</v>
      </c>
      <c r="K4297" s="25">
        <f>VLOOKUP(J4297,'Spezifische Werte'!$B$2:$C$4002,2,FALSE)</f>
        <v>5.0575500247497268E-2</v>
      </c>
      <c r="L4297" s="25">
        <f t="shared" si="610"/>
        <v>101.15100049499453</v>
      </c>
      <c r="R4297" s="25">
        <v>4295</v>
      </c>
      <c r="S4297" s="25">
        <v>4294</v>
      </c>
      <c r="T4297" s="25">
        <f t="shared" si="614"/>
        <v>0.19237195416342232</v>
      </c>
      <c r="U4297" s="25">
        <f t="shared" si="611"/>
        <v>0.19619442707324661</v>
      </c>
      <c r="W4297" s="17">
        <f>Eingabe!H4298</f>
        <v>79</v>
      </c>
      <c r="X4297" s="17">
        <f t="shared" si="612"/>
        <v>0.79</v>
      </c>
      <c r="Y4297" s="17">
        <f t="shared" si="613"/>
        <v>80</v>
      </c>
    </row>
    <row r="4298" spans="1:25" x14ac:dyDescent="0.15">
      <c r="A4298" s="82">
        <f t="shared" si="608"/>
        <v>6</v>
      </c>
      <c r="B4298" s="46">
        <v>43644.958333322917</v>
      </c>
      <c r="C4298" s="47">
        <f>Eingabe!G4299</f>
        <v>2.9</v>
      </c>
      <c r="D4298" s="77">
        <v>4298</v>
      </c>
      <c r="E4298" s="47"/>
      <c r="F4298" s="25">
        <f t="shared" si="606"/>
        <v>4.33</v>
      </c>
      <c r="G4298" s="25">
        <f>VLOOKUP(F4298,'Spezifische Werte'!$B$2:$C$4002,2,FALSE)</f>
        <v>5.667919590547657E-2</v>
      </c>
      <c r="H4298" s="25">
        <f t="shared" si="609"/>
        <v>113.35839181095314</v>
      </c>
      <c r="J4298" s="25">
        <f t="shared" si="607"/>
        <v>4.3499999999999996</v>
      </c>
      <c r="K4298" s="25">
        <f>VLOOKUP(J4298,'Spezifische Werte'!$B$2:$C$4002,2,FALSE)</f>
        <v>5.7627330651301621E-2</v>
      </c>
      <c r="L4298" s="25">
        <f t="shared" si="610"/>
        <v>115.25466130260324</v>
      </c>
      <c r="R4298" s="25">
        <v>4296</v>
      </c>
      <c r="S4298" s="25">
        <v>4295</v>
      </c>
      <c r="T4298" s="25">
        <f t="shared" si="614"/>
        <v>0.19237195416342232</v>
      </c>
      <c r="U4298" s="25">
        <f t="shared" si="611"/>
        <v>0.19619442707324661</v>
      </c>
      <c r="W4298" s="17">
        <f>Eingabe!H4299</f>
        <v>91</v>
      </c>
      <c r="X4298" s="17">
        <f t="shared" si="612"/>
        <v>0.91</v>
      </c>
      <c r="Y4298" s="17">
        <f t="shared" si="613"/>
        <v>90</v>
      </c>
    </row>
    <row r="4299" spans="1:25" x14ac:dyDescent="0.15">
      <c r="A4299" s="82">
        <f t="shared" si="608"/>
        <v>6</v>
      </c>
      <c r="B4299" s="46">
        <v>43644.999999989581</v>
      </c>
      <c r="C4299" s="47">
        <f>Eingabe!G4300</f>
        <v>3.6</v>
      </c>
      <c r="D4299" s="77">
        <v>4299</v>
      </c>
      <c r="E4299" s="47"/>
      <c r="F4299" s="25">
        <f t="shared" si="606"/>
        <v>5.37</v>
      </c>
      <c r="G4299" s="25">
        <f>VLOOKUP(F4299,'Spezifische Werte'!$B$2:$C$4002,2,FALSE)</f>
        <v>0.11640095819454216</v>
      </c>
      <c r="H4299" s="25">
        <f t="shared" si="609"/>
        <v>232.80191638908431</v>
      </c>
      <c r="J4299" s="25">
        <f t="shared" si="607"/>
        <v>5.4</v>
      </c>
      <c r="K4299" s="25">
        <f>VLOOKUP(J4299,'Spezifische Werte'!$B$2:$C$4002,2,FALSE)</f>
        <v>0.11853513474534576</v>
      </c>
      <c r="L4299" s="25">
        <f t="shared" si="610"/>
        <v>237.07026949069152</v>
      </c>
      <c r="R4299" s="25">
        <v>4297</v>
      </c>
      <c r="S4299" s="25">
        <v>4296</v>
      </c>
      <c r="T4299" s="25">
        <f t="shared" si="614"/>
        <v>0.19237195416342232</v>
      </c>
      <c r="U4299" s="25">
        <f t="shared" si="611"/>
        <v>0.19619442707324661</v>
      </c>
      <c r="W4299" s="17">
        <f>Eingabe!H4300</f>
        <v>90</v>
      </c>
      <c r="X4299" s="17">
        <f t="shared" si="612"/>
        <v>0.9</v>
      </c>
      <c r="Y4299" s="17">
        <f t="shared" si="613"/>
        <v>90</v>
      </c>
    </row>
    <row r="4300" spans="1:25" x14ac:dyDescent="0.15">
      <c r="A4300" s="82">
        <f t="shared" si="608"/>
        <v>6</v>
      </c>
      <c r="B4300" s="46">
        <v>43645.041666656245</v>
      </c>
      <c r="C4300" s="47">
        <f>Eingabe!G4301</f>
        <v>3.5</v>
      </c>
      <c r="D4300" s="77">
        <v>4300</v>
      </c>
      <c r="E4300" s="47"/>
      <c r="F4300" s="25">
        <f t="shared" si="606"/>
        <v>5.22</v>
      </c>
      <c r="G4300" s="25">
        <f>VLOOKUP(F4300,'Spezifische Werte'!$B$2:$C$4002,2,FALSE)</f>
        <v>0.10600726326582303</v>
      </c>
      <c r="H4300" s="25">
        <f t="shared" si="609"/>
        <v>212.01452653164606</v>
      </c>
      <c r="J4300" s="25">
        <f t="shared" si="607"/>
        <v>5.25</v>
      </c>
      <c r="K4300" s="25">
        <f>VLOOKUP(J4300,'Spezifische Werte'!$B$2:$C$4002,2,FALSE)</f>
        <v>0.10804502827355937</v>
      </c>
      <c r="L4300" s="25">
        <f t="shared" si="610"/>
        <v>216.09005654711873</v>
      </c>
      <c r="R4300" s="25">
        <v>4298</v>
      </c>
      <c r="S4300" s="25">
        <v>4297</v>
      </c>
      <c r="T4300" s="25">
        <f t="shared" si="614"/>
        <v>0.19237195416342232</v>
      </c>
      <c r="U4300" s="25">
        <f t="shared" si="611"/>
        <v>0.19619442707324661</v>
      </c>
      <c r="W4300" s="17">
        <f>Eingabe!H4301</f>
        <v>101</v>
      </c>
      <c r="X4300" s="17">
        <f t="shared" si="612"/>
        <v>1.01</v>
      </c>
      <c r="Y4300" s="17">
        <f t="shared" si="613"/>
        <v>100</v>
      </c>
    </row>
    <row r="4301" spans="1:25" x14ac:dyDescent="0.15">
      <c r="A4301" s="82">
        <f t="shared" si="608"/>
        <v>6</v>
      </c>
      <c r="B4301" s="46">
        <v>43645.083333322909</v>
      </c>
      <c r="C4301" s="47">
        <f>Eingabe!G4302</f>
        <v>3.5</v>
      </c>
      <c r="D4301" s="77">
        <v>4301</v>
      </c>
      <c r="E4301" s="47"/>
      <c r="F4301" s="25">
        <f t="shared" si="606"/>
        <v>5.22</v>
      </c>
      <c r="G4301" s="25">
        <f>VLOOKUP(F4301,'Spezifische Werte'!$B$2:$C$4002,2,FALSE)</f>
        <v>0.10600726326582303</v>
      </c>
      <c r="H4301" s="25">
        <f t="shared" si="609"/>
        <v>212.01452653164606</v>
      </c>
      <c r="J4301" s="25">
        <f t="shared" si="607"/>
        <v>5.25</v>
      </c>
      <c r="K4301" s="25">
        <f>VLOOKUP(J4301,'Spezifische Werte'!$B$2:$C$4002,2,FALSE)</f>
        <v>0.10804502827355937</v>
      </c>
      <c r="L4301" s="25">
        <f t="shared" si="610"/>
        <v>216.09005654711873</v>
      </c>
      <c r="R4301" s="25">
        <v>4299</v>
      </c>
      <c r="S4301" s="25">
        <v>4298</v>
      </c>
      <c r="T4301" s="25">
        <f t="shared" si="614"/>
        <v>0.19237195416342232</v>
      </c>
      <c r="U4301" s="25">
        <f t="shared" si="611"/>
        <v>0.19619442707324661</v>
      </c>
      <c r="W4301" s="17">
        <f>Eingabe!H4302</f>
        <v>99</v>
      </c>
      <c r="X4301" s="17">
        <f t="shared" si="612"/>
        <v>0.99</v>
      </c>
      <c r="Y4301" s="17">
        <f t="shared" si="613"/>
        <v>100</v>
      </c>
    </row>
    <row r="4302" spans="1:25" x14ac:dyDescent="0.15">
      <c r="A4302" s="82">
        <f t="shared" si="608"/>
        <v>6</v>
      </c>
      <c r="B4302" s="46">
        <v>43645.124999989574</v>
      </c>
      <c r="C4302" s="47">
        <f>Eingabe!G4303</f>
        <v>1.8</v>
      </c>
      <c r="D4302" s="77">
        <v>4302</v>
      </c>
      <c r="E4302" s="47"/>
      <c r="F4302" s="25">
        <f t="shared" si="606"/>
        <v>2.69</v>
      </c>
      <c r="G4302" s="25">
        <f>VLOOKUP(F4302,'Spezifische Werte'!$B$2:$C$4002,2,FALSE)</f>
        <v>3.715149232963236E-3</v>
      </c>
      <c r="H4302" s="25">
        <f t="shared" si="609"/>
        <v>7.4302984659264721</v>
      </c>
      <c r="J4302" s="25">
        <f t="shared" si="607"/>
        <v>2.7</v>
      </c>
      <c r="K4302" s="25">
        <f>VLOOKUP(J4302,'Spezifische Werte'!$B$2:$C$4002,2,FALSE)</f>
        <v>3.8225571704766847E-3</v>
      </c>
      <c r="L4302" s="25">
        <f t="shared" si="610"/>
        <v>7.6451143409533691</v>
      </c>
      <c r="R4302" s="25">
        <v>4300</v>
      </c>
      <c r="S4302" s="25">
        <v>4299</v>
      </c>
      <c r="T4302" s="25">
        <f t="shared" si="614"/>
        <v>0.19237195416342232</v>
      </c>
      <c r="U4302" s="25">
        <f t="shared" si="611"/>
        <v>0.19619442707324661</v>
      </c>
      <c r="W4302" s="17">
        <f>Eingabe!H4303</f>
        <v>104</v>
      </c>
      <c r="X4302" s="17">
        <f t="shared" si="612"/>
        <v>1.04</v>
      </c>
      <c r="Y4302" s="17">
        <f t="shared" si="613"/>
        <v>100</v>
      </c>
    </row>
    <row r="4303" spans="1:25" x14ac:dyDescent="0.15">
      <c r="A4303" s="82">
        <f t="shared" si="608"/>
        <v>6</v>
      </c>
      <c r="B4303" s="46">
        <v>43645.166666656238</v>
      </c>
      <c r="C4303" s="47">
        <f>Eingabe!G4304</f>
        <v>3.3</v>
      </c>
      <c r="D4303" s="77">
        <v>4303</v>
      </c>
      <c r="E4303" s="47"/>
      <c r="F4303" s="25">
        <f t="shared" si="606"/>
        <v>4.92</v>
      </c>
      <c r="G4303" s="25">
        <f>VLOOKUP(F4303,'Spezifische Werte'!$B$2:$C$4002,2,FALSE)</f>
        <v>8.7079957720259088E-2</v>
      </c>
      <c r="H4303" s="25">
        <f t="shared" si="609"/>
        <v>174.15991544051818</v>
      </c>
      <c r="J4303" s="25">
        <f t="shared" si="607"/>
        <v>4.95</v>
      </c>
      <c r="K4303" s="25">
        <f>VLOOKUP(J4303,'Spezifische Werte'!$B$2:$C$4002,2,FALSE)</f>
        <v>8.884038911585862E-2</v>
      </c>
      <c r="L4303" s="25">
        <f t="shared" si="610"/>
        <v>177.68077823171723</v>
      </c>
      <c r="R4303" s="25">
        <v>4301</v>
      </c>
      <c r="S4303" s="25">
        <v>4300</v>
      </c>
      <c r="T4303" s="25">
        <f t="shared" si="614"/>
        <v>0.19237195416342232</v>
      </c>
      <c r="U4303" s="25">
        <f t="shared" si="611"/>
        <v>0.19619442707324661</v>
      </c>
      <c r="W4303" s="17">
        <f>Eingabe!H4304</f>
        <v>109</v>
      </c>
      <c r="X4303" s="17">
        <f t="shared" si="612"/>
        <v>1.0900000000000001</v>
      </c>
      <c r="Y4303" s="17">
        <f t="shared" si="613"/>
        <v>110.00000000000001</v>
      </c>
    </row>
    <row r="4304" spans="1:25" x14ac:dyDescent="0.15">
      <c r="A4304" s="82">
        <f t="shared" si="608"/>
        <v>6</v>
      </c>
      <c r="B4304" s="46">
        <v>43645.208333322902</v>
      </c>
      <c r="C4304" s="47">
        <f>Eingabe!G4305</f>
        <v>2.9</v>
      </c>
      <c r="D4304" s="77">
        <v>4304</v>
      </c>
      <c r="E4304" s="47"/>
      <c r="F4304" s="25">
        <f t="shared" si="606"/>
        <v>4.33</v>
      </c>
      <c r="G4304" s="25">
        <f>VLOOKUP(F4304,'Spezifische Werte'!$B$2:$C$4002,2,FALSE)</f>
        <v>5.667919590547657E-2</v>
      </c>
      <c r="H4304" s="25">
        <f t="shared" si="609"/>
        <v>113.35839181095314</v>
      </c>
      <c r="J4304" s="25">
        <f t="shared" si="607"/>
        <v>4.3499999999999996</v>
      </c>
      <c r="K4304" s="25">
        <f>VLOOKUP(J4304,'Spezifische Werte'!$B$2:$C$4002,2,FALSE)</f>
        <v>5.7627330651301621E-2</v>
      </c>
      <c r="L4304" s="25">
        <f t="shared" si="610"/>
        <v>115.25466130260324</v>
      </c>
      <c r="R4304" s="25">
        <v>4302</v>
      </c>
      <c r="S4304" s="25">
        <v>4301</v>
      </c>
      <c r="T4304" s="25">
        <f t="shared" si="614"/>
        <v>0.19237195416342232</v>
      </c>
      <c r="U4304" s="25">
        <f t="shared" si="611"/>
        <v>0.19619442707324661</v>
      </c>
      <c r="W4304" s="17">
        <f>Eingabe!H4305</f>
        <v>124</v>
      </c>
      <c r="X4304" s="17">
        <f t="shared" si="612"/>
        <v>1.24</v>
      </c>
      <c r="Y4304" s="17">
        <f t="shared" si="613"/>
        <v>120</v>
      </c>
    </row>
    <row r="4305" spans="1:25" x14ac:dyDescent="0.15">
      <c r="A4305" s="82">
        <f t="shared" si="608"/>
        <v>6</v>
      </c>
      <c r="B4305" s="46">
        <v>43645.249999989566</v>
      </c>
      <c r="C4305" s="47">
        <f>Eingabe!G4306</f>
        <v>2.1</v>
      </c>
      <c r="D4305" s="77">
        <v>4305</v>
      </c>
      <c r="E4305" s="47"/>
      <c r="F4305" s="25">
        <f t="shared" si="606"/>
        <v>3.13</v>
      </c>
      <c r="G4305" s="25">
        <f>VLOOKUP(F4305,'Spezifische Werte'!$B$2:$C$4002,2,FALSE)</f>
        <v>1.0589326186624812E-2</v>
      </c>
      <c r="H4305" s="25">
        <f t="shared" si="609"/>
        <v>21.178652373249626</v>
      </c>
      <c r="J4305" s="25">
        <f t="shared" si="607"/>
        <v>3.15</v>
      </c>
      <c r="K4305" s="25">
        <f>VLOOKUP(J4305,'Spezifische Werte'!$B$2:$C$4002,2,FALSE)</f>
        <v>1.1019016897018549E-2</v>
      </c>
      <c r="L4305" s="25">
        <f t="shared" si="610"/>
        <v>22.038033794037098</v>
      </c>
      <c r="R4305" s="25">
        <v>4303</v>
      </c>
      <c r="S4305" s="25">
        <v>4302</v>
      </c>
      <c r="T4305" s="25">
        <f t="shared" si="614"/>
        <v>0.19237195416342232</v>
      </c>
      <c r="U4305" s="25">
        <f t="shared" si="611"/>
        <v>0.19619442707324661</v>
      </c>
      <c r="W4305" s="17">
        <f>Eingabe!H4306</f>
        <v>123</v>
      </c>
      <c r="X4305" s="17">
        <f t="shared" si="612"/>
        <v>1.23</v>
      </c>
      <c r="Y4305" s="17">
        <f t="shared" si="613"/>
        <v>120</v>
      </c>
    </row>
    <row r="4306" spans="1:25" x14ac:dyDescent="0.15">
      <c r="A4306" s="82">
        <f t="shared" si="608"/>
        <v>6</v>
      </c>
      <c r="B4306" s="46">
        <v>43645.291666656231</v>
      </c>
      <c r="C4306" s="47">
        <f>Eingabe!G4307</f>
        <v>1.8</v>
      </c>
      <c r="D4306" s="77">
        <v>4306</v>
      </c>
      <c r="E4306" s="47"/>
      <c r="F4306" s="25">
        <f t="shared" si="606"/>
        <v>2.69</v>
      </c>
      <c r="G4306" s="25">
        <f>VLOOKUP(F4306,'Spezifische Werte'!$B$2:$C$4002,2,FALSE)</f>
        <v>3.715149232963236E-3</v>
      </c>
      <c r="H4306" s="25">
        <f t="shared" si="609"/>
        <v>7.4302984659264721</v>
      </c>
      <c r="J4306" s="25">
        <f t="shared" si="607"/>
        <v>2.7</v>
      </c>
      <c r="K4306" s="25">
        <f>VLOOKUP(J4306,'Spezifische Werte'!$B$2:$C$4002,2,FALSE)</f>
        <v>3.8225571704766847E-3</v>
      </c>
      <c r="L4306" s="25">
        <f t="shared" si="610"/>
        <v>7.6451143409533691</v>
      </c>
      <c r="R4306" s="25">
        <v>4304</v>
      </c>
      <c r="S4306" s="25">
        <v>4303</v>
      </c>
      <c r="T4306" s="25">
        <f t="shared" si="614"/>
        <v>0.19237195416342232</v>
      </c>
      <c r="U4306" s="25">
        <f t="shared" si="611"/>
        <v>0.19619442707324661</v>
      </c>
      <c r="W4306" s="17">
        <f>Eingabe!H4307</f>
        <v>154</v>
      </c>
      <c r="X4306" s="17">
        <f t="shared" si="612"/>
        <v>1.54</v>
      </c>
      <c r="Y4306" s="17">
        <f t="shared" si="613"/>
        <v>150</v>
      </c>
    </row>
    <row r="4307" spans="1:25" x14ac:dyDescent="0.15">
      <c r="A4307" s="82">
        <f t="shared" si="608"/>
        <v>6</v>
      </c>
      <c r="B4307" s="46">
        <v>43645.333333322895</v>
      </c>
      <c r="C4307" s="47">
        <f>Eingabe!G4308</f>
        <v>1.3</v>
      </c>
      <c r="D4307" s="77">
        <v>4307</v>
      </c>
      <c r="E4307" s="47"/>
      <c r="F4307" s="25">
        <f t="shared" si="606"/>
        <v>1.94</v>
      </c>
      <c r="G4307" s="25">
        <f>VLOOKUP(F4307,'Spezifische Werte'!$B$2:$C$4002,2,FALSE)</f>
        <v>4.6180923534292335E-4</v>
      </c>
      <c r="H4307" s="25">
        <f t="shared" si="609"/>
        <v>0.92361847068584668</v>
      </c>
      <c r="J4307" s="25">
        <f t="shared" si="607"/>
        <v>1.95</v>
      </c>
      <c r="K4307" s="25">
        <f>VLOOKUP(J4307,'Spezifische Werte'!$B$2:$C$4002,2,FALSE)</f>
        <v>4.7680243241041462E-4</v>
      </c>
      <c r="L4307" s="25">
        <f t="shared" si="610"/>
        <v>0.95360486482082929</v>
      </c>
      <c r="R4307" s="25">
        <v>4305</v>
      </c>
      <c r="S4307" s="25">
        <v>4304</v>
      </c>
      <c r="T4307" s="25">
        <f t="shared" si="614"/>
        <v>0.19237195416342232</v>
      </c>
      <c r="U4307" s="25">
        <f t="shared" si="611"/>
        <v>0.19619442707324661</v>
      </c>
      <c r="W4307" s="17">
        <f>Eingabe!H4308</f>
        <v>131</v>
      </c>
      <c r="X4307" s="17">
        <f t="shared" si="612"/>
        <v>1.31</v>
      </c>
      <c r="Y4307" s="17">
        <f t="shared" si="613"/>
        <v>130</v>
      </c>
    </row>
    <row r="4308" spans="1:25" x14ac:dyDescent="0.15">
      <c r="A4308" s="82">
        <f t="shared" si="608"/>
        <v>6</v>
      </c>
      <c r="B4308" s="46">
        <v>43645.374999989559</v>
      </c>
      <c r="C4308" s="47">
        <f>Eingabe!G4309</f>
        <v>1.9</v>
      </c>
      <c r="D4308" s="77">
        <v>4308</v>
      </c>
      <c r="E4308" s="47"/>
      <c r="F4308" s="25">
        <f t="shared" si="606"/>
        <v>2.83</v>
      </c>
      <c r="G4308" s="25">
        <f>VLOOKUP(F4308,'Spezifische Werte'!$B$2:$C$4002,2,FALSE)</f>
        <v>5.3996541966473566E-3</v>
      </c>
      <c r="H4308" s="25">
        <f t="shared" si="609"/>
        <v>10.799308393294714</v>
      </c>
      <c r="J4308" s="25">
        <f t="shared" si="607"/>
        <v>2.85</v>
      </c>
      <c r="K4308" s="25">
        <f>VLOOKUP(J4308,'Spezifische Werte'!$B$2:$C$4002,2,FALSE)</f>
        <v>5.6714421172963415E-3</v>
      </c>
      <c r="L4308" s="25">
        <f t="shared" si="610"/>
        <v>11.342884234592683</v>
      </c>
      <c r="R4308" s="25">
        <v>4306</v>
      </c>
      <c r="S4308" s="25">
        <v>4305</v>
      </c>
      <c r="T4308" s="25">
        <f t="shared" si="614"/>
        <v>0.19237195416342232</v>
      </c>
      <c r="U4308" s="25">
        <f t="shared" si="611"/>
        <v>0.19619442707324661</v>
      </c>
      <c r="W4308" s="17">
        <f>Eingabe!H4309</f>
        <v>89</v>
      </c>
      <c r="X4308" s="17">
        <f t="shared" si="612"/>
        <v>0.89</v>
      </c>
      <c r="Y4308" s="17">
        <f t="shared" si="613"/>
        <v>90</v>
      </c>
    </row>
    <row r="4309" spans="1:25" x14ac:dyDescent="0.15">
      <c r="A4309" s="82">
        <f t="shared" si="608"/>
        <v>6</v>
      </c>
      <c r="B4309" s="46">
        <v>43645.416666656223</v>
      </c>
      <c r="C4309" s="47">
        <f>Eingabe!G4310</f>
        <v>2.5</v>
      </c>
      <c r="D4309" s="77">
        <v>4309</v>
      </c>
      <c r="E4309" s="47"/>
      <c r="F4309" s="25">
        <f t="shared" si="606"/>
        <v>3.73</v>
      </c>
      <c r="G4309" s="25">
        <f>VLOOKUP(F4309,'Spezifische Werte'!$B$2:$C$4002,2,FALSE)</f>
        <v>2.895161356886641E-2</v>
      </c>
      <c r="H4309" s="25">
        <f t="shared" si="609"/>
        <v>57.90322713773282</v>
      </c>
      <c r="J4309" s="25">
        <f t="shared" si="607"/>
        <v>3.75</v>
      </c>
      <c r="K4309" s="25">
        <f>VLOOKUP(J4309,'Spezifische Werte'!$B$2:$C$4002,2,FALSE)</f>
        <v>2.9822636466446242E-2</v>
      </c>
      <c r="L4309" s="25">
        <f t="shared" si="610"/>
        <v>59.645272932892482</v>
      </c>
      <c r="R4309" s="25">
        <v>4307</v>
      </c>
      <c r="S4309" s="25">
        <v>4306</v>
      </c>
      <c r="T4309" s="25">
        <f t="shared" si="614"/>
        <v>0.19237195416342232</v>
      </c>
      <c r="U4309" s="25">
        <f t="shared" si="611"/>
        <v>0.19619442707324661</v>
      </c>
      <c r="W4309" s="17">
        <f>Eingabe!H4310</f>
        <v>308</v>
      </c>
      <c r="X4309" s="17">
        <f t="shared" si="612"/>
        <v>3.08</v>
      </c>
      <c r="Y4309" s="17">
        <f t="shared" si="613"/>
        <v>310</v>
      </c>
    </row>
    <row r="4310" spans="1:25" x14ac:dyDescent="0.15">
      <c r="A4310" s="82">
        <f t="shared" si="608"/>
        <v>6</v>
      </c>
      <c r="B4310" s="46">
        <v>43645.458333322887</v>
      </c>
      <c r="C4310" s="47">
        <f>Eingabe!G4311</f>
        <v>2.4</v>
      </c>
      <c r="D4310" s="77">
        <v>4310</v>
      </c>
      <c r="E4310" s="47"/>
      <c r="F4310" s="25">
        <f t="shared" si="606"/>
        <v>3.58</v>
      </c>
      <c r="G4310" s="25">
        <f>VLOOKUP(F4310,'Spezifische Werte'!$B$2:$C$4002,2,FALSE)</f>
        <v>2.2829235995572409E-2</v>
      </c>
      <c r="H4310" s="25">
        <f t="shared" si="609"/>
        <v>45.658471991144815</v>
      </c>
      <c r="J4310" s="25">
        <f t="shared" si="607"/>
        <v>3.6</v>
      </c>
      <c r="K4310" s="25">
        <f>VLOOKUP(J4310,'Spezifische Werte'!$B$2:$C$4002,2,FALSE)</f>
        <v>2.3596471134930203E-2</v>
      </c>
      <c r="L4310" s="25">
        <f t="shared" si="610"/>
        <v>47.19294226986041</v>
      </c>
      <c r="R4310" s="25">
        <v>4308</v>
      </c>
      <c r="S4310" s="25">
        <v>4307</v>
      </c>
      <c r="T4310" s="25">
        <f t="shared" si="614"/>
        <v>0.19237195416342232</v>
      </c>
      <c r="U4310" s="25">
        <f t="shared" si="611"/>
        <v>0.19619442707324661</v>
      </c>
      <c r="W4310" s="17">
        <f>Eingabe!H4311</f>
        <v>12</v>
      </c>
      <c r="X4310" s="17">
        <f t="shared" si="612"/>
        <v>0.12</v>
      </c>
      <c r="Y4310" s="17">
        <f t="shared" si="613"/>
        <v>10</v>
      </c>
    </row>
    <row r="4311" spans="1:25" x14ac:dyDescent="0.15">
      <c r="A4311" s="82">
        <f t="shared" si="608"/>
        <v>6</v>
      </c>
      <c r="B4311" s="46">
        <v>43645.499999989552</v>
      </c>
      <c r="C4311" s="47">
        <f>Eingabe!G4312</f>
        <v>1.3</v>
      </c>
      <c r="D4311" s="77">
        <v>4311</v>
      </c>
      <c r="E4311" s="47"/>
      <c r="F4311" s="25">
        <f t="shared" si="606"/>
        <v>1.94</v>
      </c>
      <c r="G4311" s="25">
        <f>VLOOKUP(F4311,'Spezifische Werte'!$B$2:$C$4002,2,FALSE)</f>
        <v>4.6180923534292335E-4</v>
      </c>
      <c r="H4311" s="25">
        <f t="shared" si="609"/>
        <v>0.92361847068584668</v>
      </c>
      <c r="J4311" s="25">
        <f t="shared" si="607"/>
        <v>1.95</v>
      </c>
      <c r="K4311" s="25">
        <f>VLOOKUP(J4311,'Spezifische Werte'!$B$2:$C$4002,2,FALSE)</f>
        <v>4.7680243241041462E-4</v>
      </c>
      <c r="L4311" s="25">
        <f t="shared" si="610"/>
        <v>0.95360486482082929</v>
      </c>
      <c r="R4311" s="25">
        <v>4309</v>
      </c>
      <c r="S4311" s="25">
        <v>4308</v>
      </c>
      <c r="T4311" s="25">
        <f t="shared" si="614"/>
        <v>0.19237195416342232</v>
      </c>
      <c r="U4311" s="25">
        <f t="shared" si="611"/>
        <v>0.19619442707324661</v>
      </c>
      <c r="W4311" s="17">
        <f>Eingabe!H4312</f>
        <v>352</v>
      </c>
      <c r="X4311" s="17">
        <f t="shared" si="612"/>
        <v>3.52</v>
      </c>
      <c r="Y4311" s="17">
        <f t="shared" si="613"/>
        <v>350</v>
      </c>
    </row>
    <row r="4312" spans="1:25" x14ac:dyDescent="0.15">
      <c r="A4312" s="82">
        <f t="shared" si="608"/>
        <v>6</v>
      </c>
      <c r="B4312" s="46">
        <v>43645.541666656216</v>
      </c>
      <c r="C4312" s="47">
        <f>Eingabe!G4313</f>
        <v>2.2000000000000002</v>
      </c>
      <c r="D4312" s="77">
        <v>4312</v>
      </c>
      <c r="E4312" s="47"/>
      <c r="F4312" s="25">
        <f t="shared" si="606"/>
        <v>3.28</v>
      </c>
      <c r="G4312" s="25">
        <f>VLOOKUP(F4312,'Spezifische Werte'!$B$2:$C$4002,2,FALSE)</f>
        <v>1.4036237149224865E-2</v>
      </c>
      <c r="H4312" s="25">
        <f t="shared" si="609"/>
        <v>28.07247429844973</v>
      </c>
      <c r="J4312" s="25">
        <f t="shared" si="607"/>
        <v>3.3</v>
      </c>
      <c r="K4312" s="25">
        <f>VLOOKUP(J4312,'Spezifische Werte'!$B$2:$C$4002,2,FALSE)</f>
        <v>1.4533450192857693E-2</v>
      </c>
      <c r="L4312" s="25">
        <f t="shared" si="610"/>
        <v>29.066900385715385</v>
      </c>
      <c r="R4312" s="25">
        <v>4310</v>
      </c>
      <c r="S4312" s="25">
        <v>4309</v>
      </c>
      <c r="T4312" s="25">
        <f t="shared" si="614"/>
        <v>0.19237195416342232</v>
      </c>
      <c r="U4312" s="25">
        <f t="shared" si="611"/>
        <v>0.19619442707324661</v>
      </c>
      <c r="W4312" s="17">
        <f>Eingabe!H4313</f>
        <v>337</v>
      </c>
      <c r="X4312" s="17">
        <f t="shared" si="612"/>
        <v>3.37</v>
      </c>
      <c r="Y4312" s="17">
        <f t="shared" si="613"/>
        <v>340</v>
      </c>
    </row>
    <row r="4313" spans="1:25" x14ac:dyDescent="0.15">
      <c r="A4313" s="82">
        <f t="shared" si="608"/>
        <v>6</v>
      </c>
      <c r="B4313" s="46">
        <v>43645.58333332288</v>
      </c>
      <c r="C4313" s="47">
        <f>Eingabe!G4314</f>
        <v>2.4</v>
      </c>
      <c r="D4313" s="77">
        <v>4313</v>
      </c>
      <c r="E4313" s="47"/>
      <c r="F4313" s="25">
        <f t="shared" si="606"/>
        <v>3.58</v>
      </c>
      <c r="G4313" s="25">
        <f>VLOOKUP(F4313,'Spezifische Werte'!$B$2:$C$4002,2,FALSE)</f>
        <v>2.2829235995572409E-2</v>
      </c>
      <c r="H4313" s="25">
        <f t="shared" si="609"/>
        <v>45.658471991144815</v>
      </c>
      <c r="J4313" s="25">
        <f t="shared" si="607"/>
        <v>3.6</v>
      </c>
      <c r="K4313" s="25">
        <f>VLOOKUP(J4313,'Spezifische Werte'!$B$2:$C$4002,2,FALSE)</f>
        <v>2.3596471134930203E-2</v>
      </c>
      <c r="L4313" s="25">
        <f t="shared" si="610"/>
        <v>47.19294226986041</v>
      </c>
      <c r="R4313" s="25">
        <v>4311</v>
      </c>
      <c r="S4313" s="25">
        <v>4310</v>
      </c>
      <c r="T4313" s="25">
        <f t="shared" si="614"/>
        <v>0.19237195416342232</v>
      </c>
      <c r="U4313" s="25">
        <f t="shared" si="611"/>
        <v>0.19619442707324661</v>
      </c>
      <c r="W4313" s="17">
        <f>Eingabe!H4314</f>
        <v>349</v>
      </c>
      <c r="X4313" s="17">
        <f t="shared" si="612"/>
        <v>3.49</v>
      </c>
      <c r="Y4313" s="17">
        <f t="shared" si="613"/>
        <v>350</v>
      </c>
    </row>
    <row r="4314" spans="1:25" x14ac:dyDescent="0.15">
      <c r="A4314" s="82">
        <f t="shared" si="608"/>
        <v>6</v>
      </c>
      <c r="B4314" s="46">
        <v>43645.624999989544</v>
      </c>
      <c r="C4314" s="47">
        <f>Eingabe!G4315</f>
        <v>1.9</v>
      </c>
      <c r="D4314" s="77">
        <v>4314</v>
      </c>
      <c r="E4314" s="47"/>
      <c r="F4314" s="25">
        <f t="shared" si="606"/>
        <v>2.83</v>
      </c>
      <c r="G4314" s="25">
        <f>VLOOKUP(F4314,'Spezifische Werte'!$B$2:$C$4002,2,FALSE)</f>
        <v>5.3996541966473566E-3</v>
      </c>
      <c r="H4314" s="25">
        <f t="shared" si="609"/>
        <v>10.799308393294714</v>
      </c>
      <c r="J4314" s="25">
        <f t="shared" si="607"/>
        <v>2.85</v>
      </c>
      <c r="K4314" s="25">
        <f>VLOOKUP(J4314,'Spezifische Werte'!$B$2:$C$4002,2,FALSE)</f>
        <v>5.6714421172963415E-3</v>
      </c>
      <c r="L4314" s="25">
        <f t="shared" si="610"/>
        <v>11.342884234592683</v>
      </c>
      <c r="R4314" s="25">
        <v>4312</v>
      </c>
      <c r="S4314" s="25">
        <v>4311</v>
      </c>
      <c r="T4314" s="25">
        <f t="shared" si="614"/>
        <v>0.19237195416342232</v>
      </c>
      <c r="U4314" s="25">
        <f t="shared" si="611"/>
        <v>0.19619442707324661</v>
      </c>
      <c r="W4314" s="17">
        <f>Eingabe!H4315</f>
        <v>350</v>
      </c>
      <c r="X4314" s="17">
        <f t="shared" si="612"/>
        <v>3.5</v>
      </c>
      <c r="Y4314" s="17">
        <f t="shared" si="613"/>
        <v>350</v>
      </c>
    </row>
    <row r="4315" spans="1:25" x14ac:dyDescent="0.15">
      <c r="A4315" s="82">
        <f t="shared" si="608"/>
        <v>6</v>
      </c>
      <c r="B4315" s="46">
        <v>43645.666666656209</v>
      </c>
      <c r="C4315" s="47">
        <f>Eingabe!G4316</f>
        <v>1.3</v>
      </c>
      <c r="D4315" s="77">
        <v>4315</v>
      </c>
      <c r="E4315" s="47"/>
      <c r="F4315" s="25">
        <f t="shared" si="606"/>
        <v>1.94</v>
      </c>
      <c r="G4315" s="25">
        <f>VLOOKUP(F4315,'Spezifische Werte'!$B$2:$C$4002,2,FALSE)</f>
        <v>4.6180923534292335E-4</v>
      </c>
      <c r="H4315" s="25">
        <f t="shared" si="609"/>
        <v>0.92361847068584668</v>
      </c>
      <c r="J4315" s="25">
        <f t="shared" si="607"/>
        <v>1.95</v>
      </c>
      <c r="K4315" s="25">
        <f>VLOOKUP(J4315,'Spezifische Werte'!$B$2:$C$4002,2,FALSE)</f>
        <v>4.7680243241041462E-4</v>
      </c>
      <c r="L4315" s="25">
        <f t="shared" si="610"/>
        <v>0.95360486482082929</v>
      </c>
      <c r="R4315" s="25">
        <v>4313</v>
      </c>
      <c r="S4315" s="25">
        <v>4312</v>
      </c>
      <c r="T4315" s="25">
        <f t="shared" si="614"/>
        <v>0.19237195416342232</v>
      </c>
      <c r="U4315" s="25">
        <f t="shared" si="611"/>
        <v>0.19619442707324661</v>
      </c>
      <c r="W4315" s="17">
        <f>Eingabe!H4316</f>
        <v>35</v>
      </c>
      <c r="X4315" s="17">
        <f t="shared" si="612"/>
        <v>0.35</v>
      </c>
      <c r="Y4315" s="17">
        <f t="shared" si="613"/>
        <v>40</v>
      </c>
    </row>
    <row r="4316" spans="1:25" x14ac:dyDescent="0.15">
      <c r="A4316" s="82">
        <f t="shared" si="608"/>
        <v>6</v>
      </c>
      <c r="B4316" s="46">
        <v>43645.708333322873</v>
      </c>
      <c r="C4316" s="47">
        <f>Eingabe!G4317</f>
        <v>1.2</v>
      </c>
      <c r="D4316" s="77">
        <v>4316</v>
      </c>
      <c r="E4316" s="47"/>
      <c r="F4316" s="25">
        <f t="shared" si="606"/>
        <v>1.79</v>
      </c>
      <c r="G4316" s="25">
        <f>VLOOKUP(F4316,'Spezifische Werte'!$B$2:$C$4002,2,FALSE)</f>
        <v>2.732045827896414E-4</v>
      </c>
      <c r="H4316" s="25">
        <f t="shared" si="609"/>
        <v>0.54640916557928276</v>
      </c>
      <c r="J4316" s="25">
        <f t="shared" si="607"/>
        <v>1.8</v>
      </c>
      <c r="K4316" s="25">
        <f>VLOOKUP(J4316,'Spezifische Werte'!$B$2:$C$4002,2,FALSE)</f>
        <v>2.8378103843694903E-4</v>
      </c>
      <c r="L4316" s="25">
        <f t="shared" si="610"/>
        <v>0.56756207687389804</v>
      </c>
      <c r="R4316" s="25">
        <v>4314</v>
      </c>
      <c r="S4316" s="25">
        <v>4313</v>
      </c>
      <c r="T4316" s="25">
        <f t="shared" si="614"/>
        <v>0.19237195416342232</v>
      </c>
      <c r="U4316" s="25">
        <f t="shared" si="611"/>
        <v>0.19619442707324661</v>
      </c>
      <c r="W4316" s="17">
        <f>Eingabe!H4317</f>
        <v>11</v>
      </c>
      <c r="X4316" s="17">
        <f t="shared" si="612"/>
        <v>0.11</v>
      </c>
      <c r="Y4316" s="17">
        <f t="shared" si="613"/>
        <v>10</v>
      </c>
    </row>
    <row r="4317" spans="1:25" x14ac:dyDescent="0.15">
      <c r="A4317" s="82">
        <f t="shared" si="608"/>
        <v>6</v>
      </c>
      <c r="B4317" s="46">
        <v>43645.749999989537</v>
      </c>
      <c r="C4317" s="47">
        <f>Eingabe!G4318</f>
        <v>1.9</v>
      </c>
      <c r="D4317" s="77">
        <v>4317</v>
      </c>
      <c r="E4317" s="47"/>
      <c r="F4317" s="25">
        <f t="shared" si="606"/>
        <v>2.83</v>
      </c>
      <c r="G4317" s="25">
        <f>VLOOKUP(F4317,'Spezifische Werte'!$B$2:$C$4002,2,FALSE)</f>
        <v>5.3996541966473566E-3</v>
      </c>
      <c r="H4317" s="25">
        <f t="shared" si="609"/>
        <v>10.799308393294714</v>
      </c>
      <c r="J4317" s="25">
        <f t="shared" si="607"/>
        <v>2.85</v>
      </c>
      <c r="K4317" s="25">
        <f>VLOOKUP(J4317,'Spezifische Werte'!$B$2:$C$4002,2,FALSE)</f>
        <v>5.6714421172963415E-3</v>
      </c>
      <c r="L4317" s="25">
        <f t="shared" si="610"/>
        <v>11.342884234592683</v>
      </c>
      <c r="R4317" s="25">
        <v>4315</v>
      </c>
      <c r="S4317" s="25">
        <v>4314</v>
      </c>
      <c r="T4317" s="25">
        <f t="shared" si="614"/>
        <v>0.19237195416342232</v>
      </c>
      <c r="U4317" s="25">
        <f t="shared" si="611"/>
        <v>0.19619442707324661</v>
      </c>
      <c r="W4317" s="17">
        <f>Eingabe!H4318</f>
        <v>8</v>
      </c>
      <c r="X4317" s="17">
        <f t="shared" si="612"/>
        <v>0.08</v>
      </c>
      <c r="Y4317" s="17">
        <f t="shared" si="613"/>
        <v>10</v>
      </c>
    </row>
    <row r="4318" spans="1:25" x14ac:dyDescent="0.15">
      <c r="A4318" s="82">
        <f t="shared" si="608"/>
        <v>6</v>
      </c>
      <c r="B4318" s="46">
        <v>43645.791666656201</v>
      </c>
      <c r="C4318" s="47">
        <f>Eingabe!G4319</f>
        <v>2.1</v>
      </c>
      <c r="D4318" s="77">
        <v>4318</v>
      </c>
      <c r="E4318" s="47"/>
      <c r="F4318" s="25">
        <f t="shared" si="606"/>
        <v>3.13</v>
      </c>
      <c r="G4318" s="25">
        <f>VLOOKUP(F4318,'Spezifische Werte'!$B$2:$C$4002,2,FALSE)</f>
        <v>1.0589326186624812E-2</v>
      </c>
      <c r="H4318" s="25">
        <f t="shared" si="609"/>
        <v>21.178652373249626</v>
      </c>
      <c r="J4318" s="25">
        <f t="shared" si="607"/>
        <v>3.15</v>
      </c>
      <c r="K4318" s="25">
        <f>VLOOKUP(J4318,'Spezifische Werte'!$B$2:$C$4002,2,FALSE)</f>
        <v>1.1019016897018549E-2</v>
      </c>
      <c r="L4318" s="25">
        <f t="shared" si="610"/>
        <v>22.038033794037098</v>
      </c>
      <c r="R4318" s="25">
        <v>4316</v>
      </c>
      <c r="S4318" s="25">
        <v>4315</v>
      </c>
      <c r="T4318" s="25">
        <f t="shared" si="614"/>
        <v>0.19237195416342232</v>
      </c>
      <c r="U4318" s="25">
        <f t="shared" si="611"/>
        <v>0.19619442707324661</v>
      </c>
      <c r="W4318" s="17">
        <f>Eingabe!H4319</f>
        <v>348</v>
      </c>
      <c r="X4318" s="17">
        <f t="shared" si="612"/>
        <v>3.48</v>
      </c>
      <c r="Y4318" s="17">
        <f t="shared" si="613"/>
        <v>350</v>
      </c>
    </row>
    <row r="4319" spans="1:25" x14ac:dyDescent="0.15">
      <c r="A4319" s="82">
        <f t="shared" si="608"/>
        <v>6</v>
      </c>
      <c r="B4319" s="46">
        <v>43645.833333322866</v>
      </c>
      <c r="C4319" s="47">
        <f>Eingabe!G4320</f>
        <v>1.9</v>
      </c>
      <c r="D4319" s="77">
        <v>4319</v>
      </c>
      <c r="E4319" s="47"/>
      <c r="F4319" s="25">
        <f t="shared" si="606"/>
        <v>2.83</v>
      </c>
      <c r="G4319" s="25">
        <f>VLOOKUP(F4319,'Spezifische Werte'!$B$2:$C$4002,2,FALSE)</f>
        <v>5.3996541966473566E-3</v>
      </c>
      <c r="H4319" s="25">
        <f t="shared" si="609"/>
        <v>10.799308393294714</v>
      </c>
      <c r="J4319" s="25">
        <f t="shared" si="607"/>
        <v>2.85</v>
      </c>
      <c r="K4319" s="25">
        <f>VLOOKUP(J4319,'Spezifische Werte'!$B$2:$C$4002,2,FALSE)</f>
        <v>5.6714421172963415E-3</v>
      </c>
      <c r="L4319" s="25">
        <f t="shared" si="610"/>
        <v>11.342884234592683</v>
      </c>
      <c r="R4319" s="25">
        <v>4317</v>
      </c>
      <c r="S4319" s="25">
        <v>4316</v>
      </c>
      <c r="T4319" s="25">
        <f t="shared" si="614"/>
        <v>0.19237195416342232</v>
      </c>
      <c r="U4319" s="25">
        <f t="shared" si="611"/>
        <v>0.19619442707324661</v>
      </c>
      <c r="W4319" s="17">
        <f>Eingabe!H4320</f>
        <v>357</v>
      </c>
      <c r="X4319" s="17">
        <f t="shared" si="612"/>
        <v>3.57</v>
      </c>
      <c r="Y4319" s="17">
        <f t="shared" si="613"/>
        <v>360</v>
      </c>
    </row>
    <row r="4320" spans="1:25" x14ac:dyDescent="0.15">
      <c r="A4320" s="82">
        <f t="shared" si="608"/>
        <v>6</v>
      </c>
      <c r="B4320" s="46">
        <v>43645.87499998953</v>
      </c>
      <c r="C4320" s="47">
        <f>Eingabe!G4321</f>
        <v>1.9</v>
      </c>
      <c r="D4320" s="77">
        <v>4320</v>
      </c>
      <c r="E4320" s="47"/>
      <c r="F4320" s="25">
        <f t="shared" si="606"/>
        <v>2.83</v>
      </c>
      <c r="G4320" s="25">
        <f>VLOOKUP(F4320,'Spezifische Werte'!$B$2:$C$4002,2,FALSE)</f>
        <v>5.3996541966473566E-3</v>
      </c>
      <c r="H4320" s="25">
        <f t="shared" si="609"/>
        <v>10.799308393294714</v>
      </c>
      <c r="J4320" s="25">
        <f t="shared" si="607"/>
        <v>2.85</v>
      </c>
      <c r="K4320" s="25">
        <f>VLOOKUP(J4320,'Spezifische Werte'!$B$2:$C$4002,2,FALSE)</f>
        <v>5.6714421172963415E-3</v>
      </c>
      <c r="L4320" s="25">
        <f t="shared" si="610"/>
        <v>11.342884234592683</v>
      </c>
      <c r="R4320" s="25">
        <v>4318</v>
      </c>
      <c r="S4320" s="25">
        <v>4317</v>
      </c>
      <c r="T4320" s="25">
        <f t="shared" si="614"/>
        <v>0.19237195416342232</v>
      </c>
      <c r="U4320" s="25">
        <f t="shared" si="611"/>
        <v>0.19619442707324661</v>
      </c>
      <c r="W4320" s="17">
        <f>Eingabe!H4321</f>
        <v>22</v>
      </c>
      <c r="X4320" s="17">
        <f t="shared" si="612"/>
        <v>0.22</v>
      </c>
      <c r="Y4320" s="17">
        <f t="shared" si="613"/>
        <v>20</v>
      </c>
    </row>
    <row r="4321" spans="1:25" x14ac:dyDescent="0.15">
      <c r="A4321" s="82">
        <f t="shared" si="608"/>
        <v>6</v>
      </c>
      <c r="B4321" s="46">
        <v>43645.916666656194</v>
      </c>
      <c r="C4321" s="47">
        <f>Eingabe!G4322</f>
        <v>1.6</v>
      </c>
      <c r="D4321" s="77">
        <v>4321</v>
      </c>
      <c r="E4321" s="47"/>
      <c r="F4321" s="25">
        <f t="shared" si="606"/>
        <v>2.39</v>
      </c>
      <c r="G4321" s="25">
        <f>VLOOKUP(F4321,'Spezifische Werte'!$B$2:$C$4002,2,FALSE)</f>
        <v>1.6182188036419766E-3</v>
      </c>
      <c r="H4321" s="25">
        <f t="shared" si="609"/>
        <v>3.2364376072839534</v>
      </c>
      <c r="J4321" s="25">
        <f t="shared" si="607"/>
        <v>2.4</v>
      </c>
      <c r="K4321" s="25">
        <f>VLOOKUP(J4321,'Spezifische Werte'!$B$2:$C$4002,2,FALSE)</f>
        <v>1.6560687882273774E-3</v>
      </c>
      <c r="L4321" s="25">
        <f t="shared" si="610"/>
        <v>3.3121375764547549</v>
      </c>
      <c r="R4321" s="25">
        <v>4319</v>
      </c>
      <c r="S4321" s="25">
        <v>4318</v>
      </c>
      <c r="T4321" s="25">
        <f t="shared" si="614"/>
        <v>0.19237195416342232</v>
      </c>
      <c r="U4321" s="25">
        <f t="shared" si="611"/>
        <v>0.19619442707324661</v>
      </c>
      <c r="W4321" s="17">
        <f>Eingabe!H4322</f>
        <v>282</v>
      </c>
      <c r="X4321" s="17">
        <f t="shared" si="612"/>
        <v>2.82</v>
      </c>
      <c r="Y4321" s="17">
        <f t="shared" si="613"/>
        <v>280</v>
      </c>
    </row>
    <row r="4322" spans="1:25" x14ac:dyDescent="0.15">
      <c r="A4322" s="82">
        <f t="shared" si="608"/>
        <v>6</v>
      </c>
      <c r="B4322" s="46">
        <v>43645.958333322858</v>
      </c>
      <c r="C4322" s="47">
        <f>Eingabe!G4323</f>
        <v>2.2999999999999998</v>
      </c>
      <c r="D4322" s="77">
        <v>4322</v>
      </c>
      <c r="E4322" s="47"/>
      <c r="F4322" s="25">
        <f t="shared" si="606"/>
        <v>3.43</v>
      </c>
      <c r="G4322" s="25">
        <f>VLOOKUP(F4322,'Spezifische Werte'!$B$2:$C$4002,2,FALSE)</f>
        <v>1.7964243573129882E-2</v>
      </c>
      <c r="H4322" s="25">
        <f t="shared" si="609"/>
        <v>35.928487146259762</v>
      </c>
      <c r="J4322" s="25">
        <f t="shared" si="607"/>
        <v>3.45</v>
      </c>
      <c r="K4322" s="25">
        <f>VLOOKUP(J4322,'Spezifische Werte'!$B$2:$C$4002,2,FALSE)</f>
        <v>1.8521187553697735E-2</v>
      </c>
      <c r="L4322" s="25">
        <f t="shared" si="610"/>
        <v>37.042375107395472</v>
      </c>
      <c r="R4322" s="25">
        <v>4320</v>
      </c>
      <c r="S4322" s="25">
        <v>4319</v>
      </c>
      <c r="T4322" s="25">
        <f t="shared" si="614"/>
        <v>0.19237195416342232</v>
      </c>
      <c r="U4322" s="25">
        <f t="shared" si="611"/>
        <v>0.19619442707324661</v>
      </c>
      <c r="W4322" s="17">
        <f>Eingabe!H4323</f>
        <v>321</v>
      </c>
      <c r="X4322" s="17">
        <f t="shared" si="612"/>
        <v>3.21</v>
      </c>
      <c r="Y4322" s="17">
        <f t="shared" si="613"/>
        <v>320</v>
      </c>
    </row>
    <row r="4323" spans="1:25" x14ac:dyDescent="0.15">
      <c r="A4323" s="82">
        <f t="shared" si="608"/>
        <v>6</v>
      </c>
      <c r="B4323" s="46">
        <v>43645.999999989523</v>
      </c>
      <c r="C4323" s="47">
        <f>Eingabe!G4324</f>
        <v>3</v>
      </c>
      <c r="D4323" s="77">
        <v>4323</v>
      </c>
      <c r="E4323" s="47"/>
      <c r="F4323" s="25">
        <f t="shared" si="606"/>
        <v>4.4800000000000004</v>
      </c>
      <c r="G4323" s="25">
        <f>VLOOKUP(F4323,'Spezifische Werte'!$B$2:$C$4002,2,FALSE)</f>
        <v>6.3876775708421291E-2</v>
      </c>
      <c r="H4323" s="25">
        <f t="shared" si="609"/>
        <v>127.75355141684258</v>
      </c>
      <c r="J4323" s="25">
        <f t="shared" si="607"/>
        <v>4.5</v>
      </c>
      <c r="K4323" s="25">
        <f>VLOOKUP(J4323,'Spezifische Werte'!$B$2:$C$4002,2,FALSE)</f>
        <v>6.4854105449014127E-2</v>
      </c>
      <c r="L4323" s="25">
        <f t="shared" si="610"/>
        <v>129.70821089802826</v>
      </c>
      <c r="R4323" s="25">
        <v>4321</v>
      </c>
      <c r="S4323" s="25">
        <v>4320</v>
      </c>
      <c r="T4323" s="25">
        <f t="shared" si="614"/>
        <v>0.19237195416342232</v>
      </c>
      <c r="U4323" s="25">
        <f t="shared" si="611"/>
        <v>0.19619442707324661</v>
      </c>
      <c r="W4323" s="17">
        <f>Eingabe!H4324</f>
        <v>261</v>
      </c>
      <c r="X4323" s="17">
        <f t="shared" si="612"/>
        <v>2.61</v>
      </c>
      <c r="Y4323" s="17">
        <f t="shared" si="613"/>
        <v>260</v>
      </c>
    </row>
    <row r="4324" spans="1:25" x14ac:dyDescent="0.15">
      <c r="A4324" s="82">
        <f t="shared" si="608"/>
        <v>6</v>
      </c>
      <c r="B4324" s="46">
        <v>43646.041666656187</v>
      </c>
      <c r="C4324" s="47">
        <f>Eingabe!G4325</f>
        <v>3.4</v>
      </c>
      <c r="D4324" s="77">
        <v>4324</v>
      </c>
      <c r="E4324" s="47"/>
      <c r="F4324" s="25">
        <f t="shared" si="606"/>
        <v>5.07</v>
      </c>
      <c r="G4324" s="25">
        <f>VLOOKUP(F4324,'Spezifische Werte'!$B$2:$C$4002,2,FALSE)</f>
        <v>9.6185977081711158E-2</v>
      </c>
      <c r="H4324" s="25">
        <f t="shared" si="609"/>
        <v>192.37195416342232</v>
      </c>
      <c r="J4324" s="25">
        <f t="shared" si="607"/>
        <v>5.0999999999999996</v>
      </c>
      <c r="K4324" s="25">
        <f>VLOOKUP(J4324,'Spezifische Werte'!$B$2:$C$4002,2,FALSE)</f>
        <v>9.8097213536623304E-2</v>
      </c>
      <c r="L4324" s="25">
        <f t="shared" si="610"/>
        <v>196.1944270732466</v>
      </c>
      <c r="R4324" s="25">
        <v>4322</v>
      </c>
      <c r="S4324" s="25">
        <v>4321</v>
      </c>
      <c r="T4324" s="25">
        <f t="shared" si="614"/>
        <v>0.19237195416342232</v>
      </c>
      <c r="U4324" s="25">
        <f t="shared" si="611"/>
        <v>0.19619442707324661</v>
      </c>
      <c r="W4324" s="17">
        <f>Eingabe!H4325</f>
        <v>270</v>
      </c>
      <c r="X4324" s="17">
        <f t="shared" si="612"/>
        <v>2.7</v>
      </c>
      <c r="Y4324" s="17">
        <f t="shared" si="613"/>
        <v>270</v>
      </c>
    </row>
    <row r="4325" spans="1:25" x14ac:dyDescent="0.15">
      <c r="A4325" s="82">
        <f t="shared" si="608"/>
        <v>6</v>
      </c>
      <c r="B4325" s="46">
        <v>43646.083333322851</v>
      </c>
      <c r="C4325" s="47">
        <f>Eingabe!G4326</f>
        <v>4.4000000000000004</v>
      </c>
      <c r="D4325" s="77">
        <v>4325</v>
      </c>
      <c r="E4325" s="47"/>
      <c r="F4325" s="25">
        <f t="shared" si="606"/>
        <v>6.56</v>
      </c>
      <c r="G4325" s="25">
        <f>VLOOKUP(F4325,'Spezifische Werte'!$B$2:$C$4002,2,FALSE)</f>
        <v>0.2214941246302857</v>
      </c>
      <c r="H4325" s="25">
        <f t="shared" si="609"/>
        <v>442.98824926057142</v>
      </c>
      <c r="J4325" s="25">
        <f t="shared" si="607"/>
        <v>6.6</v>
      </c>
      <c r="K4325" s="25">
        <f>VLOOKUP(J4325,'Spezifische Werte'!$B$2:$C$4002,2,FALSE)</f>
        <v>0.22589088814664299</v>
      </c>
      <c r="L4325" s="25">
        <f t="shared" si="610"/>
        <v>451.78177629328599</v>
      </c>
      <c r="R4325" s="25">
        <v>4323</v>
      </c>
      <c r="S4325" s="25">
        <v>4322</v>
      </c>
      <c r="T4325" s="25">
        <f t="shared" si="614"/>
        <v>0.19237195416342232</v>
      </c>
      <c r="U4325" s="25">
        <f t="shared" si="611"/>
        <v>0.19619442707324661</v>
      </c>
      <c r="W4325" s="17">
        <f>Eingabe!H4326</f>
        <v>291</v>
      </c>
      <c r="X4325" s="17">
        <f t="shared" si="612"/>
        <v>2.91</v>
      </c>
      <c r="Y4325" s="17">
        <f t="shared" si="613"/>
        <v>290</v>
      </c>
    </row>
    <row r="4326" spans="1:25" x14ac:dyDescent="0.15">
      <c r="A4326" s="82">
        <f t="shared" si="608"/>
        <v>6</v>
      </c>
      <c r="B4326" s="46">
        <v>43646.124999989515</v>
      </c>
      <c r="C4326" s="47">
        <f>Eingabe!G4327</f>
        <v>4.9000000000000004</v>
      </c>
      <c r="D4326" s="77">
        <v>4326</v>
      </c>
      <c r="E4326" s="47"/>
      <c r="F4326" s="25">
        <f t="shared" si="606"/>
        <v>7.31</v>
      </c>
      <c r="G4326" s="25">
        <f>VLOOKUP(F4326,'Spezifische Werte'!$B$2:$C$4002,2,FALSE)</f>
        <v>0.3124426167174133</v>
      </c>
      <c r="H4326" s="25">
        <f t="shared" si="609"/>
        <v>624.88523343482666</v>
      </c>
      <c r="J4326" s="25">
        <f t="shared" si="607"/>
        <v>7.35</v>
      </c>
      <c r="K4326" s="25">
        <f>VLOOKUP(J4326,'Spezifische Werte'!$B$2:$C$4002,2,FALSE)</f>
        <v>0.31783439487629789</v>
      </c>
      <c r="L4326" s="25">
        <f t="shared" si="610"/>
        <v>635.66878975259579</v>
      </c>
      <c r="R4326" s="25">
        <v>4324</v>
      </c>
      <c r="S4326" s="25">
        <v>4323</v>
      </c>
      <c r="T4326" s="25">
        <f t="shared" si="614"/>
        <v>0.19237195416342232</v>
      </c>
      <c r="U4326" s="25">
        <f t="shared" si="611"/>
        <v>0.19619442707324661</v>
      </c>
      <c r="W4326" s="17">
        <f>Eingabe!H4327</f>
        <v>291</v>
      </c>
      <c r="X4326" s="17">
        <f t="shared" si="612"/>
        <v>2.91</v>
      </c>
      <c r="Y4326" s="17">
        <f t="shared" si="613"/>
        <v>290</v>
      </c>
    </row>
    <row r="4327" spans="1:25" x14ac:dyDescent="0.15">
      <c r="A4327" s="82">
        <f t="shared" si="608"/>
        <v>6</v>
      </c>
      <c r="B4327" s="46">
        <v>43646.16666665618</v>
      </c>
      <c r="C4327" s="47">
        <f>Eingabe!G4328</f>
        <v>5.2</v>
      </c>
      <c r="D4327" s="77">
        <v>4327</v>
      </c>
      <c r="E4327" s="47"/>
      <c r="F4327" s="25">
        <f t="shared" si="606"/>
        <v>7.76</v>
      </c>
      <c r="G4327" s="25">
        <f>VLOOKUP(F4327,'Spezifische Werte'!$B$2:$C$4002,2,FALSE)</f>
        <v>0.37619660828942059</v>
      </c>
      <c r="H4327" s="25">
        <f t="shared" si="609"/>
        <v>752.39321657884113</v>
      </c>
      <c r="J4327" s="25">
        <f t="shared" si="607"/>
        <v>7.8</v>
      </c>
      <c r="K4327" s="25">
        <f>VLOOKUP(J4327,'Spezifische Werte'!$B$2:$C$4002,2,FALSE)</f>
        <v>0.3821877888895947</v>
      </c>
      <c r="L4327" s="25">
        <f t="shared" si="610"/>
        <v>764.37557777918937</v>
      </c>
      <c r="R4327" s="25">
        <v>4325</v>
      </c>
      <c r="S4327" s="25">
        <v>4324</v>
      </c>
      <c r="T4327" s="25">
        <f t="shared" si="614"/>
        <v>0.19237195416342232</v>
      </c>
      <c r="U4327" s="25">
        <f t="shared" si="611"/>
        <v>0.19619442707324661</v>
      </c>
      <c r="W4327" s="17">
        <f>Eingabe!H4328</f>
        <v>290</v>
      </c>
      <c r="X4327" s="17">
        <f t="shared" si="612"/>
        <v>2.9</v>
      </c>
      <c r="Y4327" s="17">
        <f t="shared" si="613"/>
        <v>290</v>
      </c>
    </row>
    <row r="4328" spans="1:25" x14ac:dyDescent="0.15">
      <c r="A4328" s="82">
        <f t="shared" si="608"/>
        <v>6</v>
      </c>
      <c r="B4328" s="46">
        <v>43646.208333322844</v>
      </c>
      <c r="C4328" s="47">
        <f>Eingabe!G4329</f>
        <v>5.6</v>
      </c>
      <c r="D4328" s="77">
        <v>4328</v>
      </c>
      <c r="E4328" s="47"/>
      <c r="F4328" s="25">
        <f t="shared" si="606"/>
        <v>8.35</v>
      </c>
      <c r="G4328" s="25">
        <f>VLOOKUP(F4328,'Spezifische Werte'!$B$2:$C$4002,2,FALSE)</f>
        <v>0.46963573954984494</v>
      </c>
      <c r="H4328" s="25">
        <f t="shared" si="609"/>
        <v>939.27147909968994</v>
      </c>
      <c r="J4328" s="25">
        <f t="shared" si="607"/>
        <v>8.4</v>
      </c>
      <c r="K4328" s="25">
        <f>VLOOKUP(J4328,'Spezifische Werte'!$B$2:$C$4002,2,FALSE)</f>
        <v>0.47799983664408341</v>
      </c>
      <c r="L4328" s="25">
        <f t="shared" si="610"/>
        <v>955.99967328816683</v>
      </c>
      <c r="R4328" s="25">
        <v>4326</v>
      </c>
      <c r="S4328" s="25">
        <v>4325</v>
      </c>
      <c r="T4328" s="25">
        <f t="shared" si="614"/>
        <v>0.19237195416342232</v>
      </c>
      <c r="U4328" s="25">
        <f t="shared" si="611"/>
        <v>0.19619442707324661</v>
      </c>
      <c r="W4328" s="17">
        <f>Eingabe!H4329</f>
        <v>290</v>
      </c>
      <c r="X4328" s="17">
        <f t="shared" si="612"/>
        <v>2.9</v>
      </c>
      <c r="Y4328" s="17">
        <f t="shared" si="613"/>
        <v>290</v>
      </c>
    </row>
    <row r="4329" spans="1:25" x14ac:dyDescent="0.15">
      <c r="A4329" s="82">
        <f t="shared" si="608"/>
        <v>6</v>
      </c>
      <c r="B4329" s="46">
        <v>43646.249999989508</v>
      </c>
      <c r="C4329" s="47">
        <f>Eingabe!G4330</f>
        <v>5.5</v>
      </c>
      <c r="D4329" s="77">
        <v>4329</v>
      </c>
      <c r="E4329" s="47"/>
      <c r="F4329" s="25">
        <f t="shared" si="606"/>
        <v>8.2100000000000009</v>
      </c>
      <c r="G4329" s="25">
        <f>VLOOKUP(F4329,'Spezifische Werte'!$B$2:$C$4002,2,FALSE)</f>
        <v>0.4465432352525967</v>
      </c>
      <c r="H4329" s="25">
        <f t="shared" si="609"/>
        <v>893.08647050519346</v>
      </c>
      <c r="J4329" s="25">
        <f t="shared" si="607"/>
        <v>8.25</v>
      </c>
      <c r="K4329" s="25">
        <f>VLOOKUP(J4329,'Spezifische Werte'!$B$2:$C$4002,2,FALSE)</f>
        <v>0.45308958157539997</v>
      </c>
      <c r="L4329" s="25">
        <f t="shared" si="610"/>
        <v>906.17916315079992</v>
      </c>
      <c r="R4329" s="25">
        <v>4327</v>
      </c>
      <c r="S4329" s="25">
        <v>4326</v>
      </c>
      <c r="T4329" s="25">
        <f t="shared" si="614"/>
        <v>0.19237195416342232</v>
      </c>
      <c r="U4329" s="25">
        <f t="shared" si="611"/>
        <v>0.19619442707324661</v>
      </c>
      <c r="W4329" s="17">
        <f>Eingabe!H4330</f>
        <v>290</v>
      </c>
      <c r="X4329" s="17">
        <f t="shared" si="612"/>
        <v>2.9</v>
      </c>
      <c r="Y4329" s="17">
        <f t="shared" si="613"/>
        <v>290</v>
      </c>
    </row>
    <row r="4330" spans="1:25" x14ac:dyDescent="0.15">
      <c r="A4330" s="82">
        <f t="shared" si="608"/>
        <v>6</v>
      </c>
      <c r="B4330" s="46">
        <v>43646.291666656172</v>
      </c>
      <c r="C4330" s="47">
        <f>Eingabe!G4331</f>
        <v>5.0999999999999996</v>
      </c>
      <c r="D4330" s="77">
        <v>4330</v>
      </c>
      <c r="E4330" s="47"/>
      <c r="F4330" s="25">
        <f t="shared" si="606"/>
        <v>7.61</v>
      </c>
      <c r="G4330" s="25">
        <f>VLOOKUP(F4330,'Spezifische Werte'!$B$2:$C$4002,2,FALSE)</f>
        <v>0.35419704845962618</v>
      </c>
      <c r="H4330" s="25">
        <f t="shared" si="609"/>
        <v>708.39409691925232</v>
      </c>
      <c r="J4330" s="25">
        <f t="shared" si="607"/>
        <v>7.65</v>
      </c>
      <c r="K4330" s="25">
        <f>VLOOKUP(J4330,'Spezifische Werte'!$B$2:$C$4002,2,FALSE)</f>
        <v>0.35999115933138248</v>
      </c>
      <c r="L4330" s="25">
        <f t="shared" si="610"/>
        <v>719.98231866276501</v>
      </c>
      <c r="R4330" s="25">
        <v>4328</v>
      </c>
      <c r="S4330" s="25">
        <v>4327</v>
      </c>
      <c r="T4330" s="25">
        <f t="shared" si="614"/>
        <v>0.19237195416342232</v>
      </c>
      <c r="U4330" s="25">
        <f t="shared" si="611"/>
        <v>0.19619442707324661</v>
      </c>
      <c r="W4330" s="17">
        <f>Eingabe!H4331</f>
        <v>289</v>
      </c>
      <c r="X4330" s="17">
        <f t="shared" si="612"/>
        <v>2.89</v>
      </c>
      <c r="Y4330" s="17">
        <f t="shared" si="613"/>
        <v>290</v>
      </c>
    </row>
    <row r="4331" spans="1:25" x14ac:dyDescent="0.15">
      <c r="A4331" s="82">
        <f t="shared" si="608"/>
        <v>6</v>
      </c>
      <c r="B4331" s="46">
        <v>43646.333333322837</v>
      </c>
      <c r="C4331" s="47">
        <f>Eingabe!G4332</f>
        <v>4.5999999999999996</v>
      </c>
      <c r="D4331" s="77">
        <v>4331</v>
      </c>
      <c r="E4331" s="47"/>
      <c r="F4331" s="25">
        <f t="shared" si="606"/>
        <v>6.86</v>
      </c>
      <c r="G4331" s="25">
        <f>VLOOKUP(F4331,'Spezifische Werte'!$B$2:$C$4002,2,FALSE)</f>
        <v>0.25562320201003652</v>
      </c>
      <c r="H4331" s="25">
        <f t="shared" si="609"/>
        <v>511.24640402007304</v>
      </c>
      <c r="J4331" s="25">
        <f t="shared" si="607"/>
        <v>6.9</v>
      </c>
      <c r="K4331" s="25">
        <f>VLOOKUP(J4331,'Spezifische Werte'!$B$2:$C$4002,2,FALSE)</f>
        <v>0.26038765048417867</v>
      </c>
      <c r="L4331" s="25">
        <f t="shared" si="610"/>
        <v>520.77530096835733</v>
      </c>
      <c r="R4331" s="25">
        <v>4329</v>
      </c>
      <c r="S4331" s="25">
        <v>4328</v>
      </c>
      <c r="T4331" s="25">
        <f t="shared" si="614"/>
        <v>0.19237195416342232</v>
      </c>
      <c r="U4331" s="25">
        <f t="shared" si="611"/>
        <v>0.19619442707324661</v>
      </c>
      <c r="W4331" s="17">
        <f>Eingabe!H4332</f>
        <v>285</v>
      </c>
      <c r="X4331" s="17">
        <f t="shared" si="612"/>
        <v>2.85</v>
      </c>
      <c r="Y4331" s="17">
        <f t="shared" si="613"/>
        <v>290</v>
      </c>
    </row>
    <row r="4332" spans="1:25" x14ac:dyDescent="0.15">
      <c r="A4332" s="82">
        <f t="shared" si="608"/>
        <v>6</v>
      </c>
      <c r="B4332" s="46">
        <v>43646.374999989501</v>
      </c>
      <c r="C4332" s="47">
        <f>Eingabe!G4333</f>
        <v>5.6</v>
      </c>
      <c r="D4332" s="77">
        <v>4332</v>
      </c>
      <c r="E4332" s="47"/>
      <c r="F4332" s="25">
        <f t="shared" si="606"/>
        <v>8.35</v>
      </c>
      <c r="G4332" s="25">
        <f>VLOOKUP(F4332,'Spezifische Werte'!$B$2:$C$4002,2,FALSE)</f>
        <v>0.46963573954984494</v>
      </c>
      <c r="H4332" s="25">
        <f t="shared" si="609"/>
        <v>939.27147909968994</v>
      </c>
      <c r="J4332" s="25">
        <f t="shared" si="607"/>
        <v>8.4</v>
      </c>
      <c r="K4332" s="25">
        <f>VLOOKUP(J4332,'Spezifische Werte'!$B$2:$C$4002,2,FALSE)</f>
        <v>0.47799983664408341</v>
      </c>
      <c r="L4332" s="25">
        <f t="shared" si="610"/>
        <v>955.99967328816683</v>
      </c>
      <c r="R4332" s="25">
        <v>4330</v>
      </c>
      <c r="S4332" s="25">
        <v>4329</v>
      </c>
      <c r="T4332" s="25">
        <f t="shared" si="614"/>
        <v>0.19237195416342232</v>
      </c>
      <c r="U4332" s="25">
        <f t="shared" si="611"/>
        <v>0.19619442707324661</v>
      </c>
      <c r="W4332" s="17">
        <f>Eingabe!H4333</f>
        <v>280</v>
      </c>
      <c r="X4332" s="17">
        <f t="shared" si="612"/>
        <v>2.8</v>
      </c>
      <c r="Y4332" s="17">
        <f t="shared" si="613"/>
        <v>280</v>
      </c>
    </row>
    <row r="4333" spans="1:25" x14ac:dyDescent="0.15">
      <c r="A4333" s="82">
        <f t="shared" si="608"/>
        <v>6</v>
      </c>
      <c r="B4333" s="46">
        <v>43646.416666656165</v>
      </c>
      <c r="C4333" s="47">
        <f>Eingabe!G4334</f>
        <v>5.9</v>
      </c>
      <c r="D4333" s="77">
        <v>4333</v>
      </c>
      <c r="E4333" s="47"/>
      <c r="F4333" s="25">
        <f t="shared" si="606"/>
        <v>8.8000000000000007</v>
      </c>
      <c r="G4333" s="25">
        <f>VLOOKUP(F4333,'Spezifische Werte'!$B$2:$C$4002,2,FALSE)</f>
        <v>0.54660374975483961</v>
      </c>
      <c r="H4333" s="25">
        <f t="shared" si="609"/>
        <v>1093.2074995096791</v>
      </c>
      <c r="J4333" s="25">
        <f t="shared" si="607"/>
        <v>8.85</v>
      </c>
      <c r="K4333" s="25">
        <f>VLOOKUP(J4333,'Spezifische Werte'!$B$2:$C$4002,2,FALSE)</f>
        <v>0.55531067469875062</v>
      </c>
      <c r="L4333" s="25">
        <f t="shared" si="610"/>
        <v>1110.6213493975013</v>
      </c>
      <c r="R4333" s="25">
        <v>4331</v>
      </c>
      <c r="S4333" s="25">
        <v>4330</v>
      </c>
      <c r="T4333" s="25">
        <f t="shared" si="614"/>
        <v>0.19237195416342232</v>
      </c>
      <c r="U4333" s="25">
        <f t="shared" si="611"/>
        <v>0.19619442707324661</v>
      </c>
      <c r="W4333" s="17">
        <f>Eingabe!H4334</f>
        <v>291</v>
      </c>
      <c r="X4333" s="17">
        <f t="shared" si="612"/>
        <v>2.91</v>
      </c>
      <c r="Y4333" s="17">
        <f t="shared" si="613"/>
        <v>290</v>
      </c>
    </row>
    <row r="4334" spans="1:25" x14ac:dyDescent="0.15">
      <c r="A4334" s="82">
        <f t="shared" si="608"/>
        <v>6</v>
      </c>
      <c r="B4334" s="46">
        <v>43646.458333322829</v>
      </c>
      <c r="C4334" s="47">
        <f>Eingabe!G4335</f>
        <v>6.5</v>
      </c>
      <c r="D4334" s="77">
        <v>4334</v>
      </c>
      <c r="E4334" s="47"/>
      <c r="F4334" s="25">
        <f t="shared" si="606"/>
        <v>9.6999999999999993</v>
      </c>
      <c r="G4334" s="25">
        <f>VLOOKUP(F4334,'Spezifische Werte'!$B$2:$C$4002,2,FALSE)</f>
        <v>0.69796521003178913</v>
      </c>
      <c r="H4334" s="25">
        <f t="shared" si="609"/>
        <v>1395.9304200635784</v>
      </c>
      <c r="J4334" s="25">
        <f t="shared" si="607"/>
        <v>9.75</v>
      </c>
      <c r="K4334" s="25">
        <f>VLOOKUP(J4334,'Spezifische Werte'!$B$2:$C$4002,2,FALSE)</f>
        <v>0.70553224205682485</v>
      </c>
      <c r="L4334" s="25">
        <f t="shared" si="610"/>
        <v>1411.0644841136498</v>
      </c>
      <c r="R4334" s="25">
        <v>4332</v>
      </c>
      <c r="S4334" s="25">
        <v>4331</v>
      </c>
      <c r="T4334" s="25">
        <f t="shared" si="614"/>
        <v>0.19237195416342232</v>
      </c>
      <c r="U4334" s="25">
        <f t="shared" si="611"/>
        <v>0.19619442707324661</v>
      </c>
      <c r="W4334" s="17">
        <f>Eingabe!H4335</f>
        <v>281</v>
      </c>
      <c r="X4334" s="17">
        <f t="shared" si="612"/>
        <v>2.81</v>
      </c>
      <c r="Y4334" s="17">
        <f t="shared" si="613"/>
        <v>280</v>
      </c>
    </row>
    <row r="4335" spans="1:25" x14ac:dyDescent="0.15">
      <c r="A4335" s="82">
        <f t="shared" si="608"/>
        <v>6</v>
      </c>
      <c r="B4335" s="46">
        <v>43646.499999989494</v>
      </c>
      <c r="C4335" s="47">
        <f>Eingabe!G4336</f>
        <v>6.3</v>
      </c>
      <c r="D4335" s="77">
        <v>4335</v>
      </c>
      <c r="E4335" s="47"/>
      <c r="F4335" s="25">
        <f t="shared" si="606"/>
        <v>9.4</v>
      </c>
      <c r="G4335" s="25">
        <f>VLOOKUP(F4335,'Spezifische Werte'!$B$2:$C$4002,2,FALSE)</f>
        <v>0.65003553309220252</v>
      </c>
      <c r="H4335" s="25">
        <f t="shared" si="609"/>
        <v>1300.071066184405</v>
      </c>
      <c r="J4335" s="25">
        <f t="shared" si="607"/>
        <v>9.4499999999999993</v>
      </c>
      <c r="K4335" s="25">
        <f>VLOOKUP(J4335,'Spezifische Werte'!$B$2:$C$4002,2,FALSE)</f>
        <v>0.65830260757456582</v>
      </c>
      <c r="L4335" s="25">
        <f t="shared" si="610"/>
        <v>1316.6052151491317</v>
      </c>
      <c r="R4335" s="25">
        <v>4333</v>
      </c>
      <c r="S4335" s="25">
        <v>4332</v>
      </c>
      <c r="T4335" s="25">
        <f t="shared" si="614"/>
        <v>0.19237195416342232</v>
      </c>
      <c r="U4335" s="25">
        <f t="shared" si="611"/>
        <v>0.19619442707324661</v>
      </c>
      <c r="W4335" s="17">
        <f>Eingabe!H4336</f>
        <v>291</v>
      </c>
      <c r="X4335" s="17">
        <f t="shared" si="612"/>
        <v>2.91</v>
      </c>
      <c r="Y4335" s="17">
        <f t="shared" si="613"/>
        <v>290</v>
      </c>
    </row>
    <row r="4336" spans="1:25" x14ac:dyDescent="0.15">
      <c r="A4336" s="82">
        <f t="shared" si="608"/>
        <v>6</v>
      </c>
      <c r="B4336" s="46">
        <v>43646.541666656158</v>
      </c>
      <c r="C4336" s="47">
        <f>Eingabe!G4337</f>
        <v>5.9</v>
      </c>
      <c r="D4336" s="77">
        <v>4336</v>
      </c>
      <c r="E4336" s="47"/>
      <c r="F4336" s="25">
        <f t="shared" si="606"/>
        <v>8.8000000000000007</v>
      </c>
      <c r="G4336" s="25">
        <f>VLOOKUP(F4336,'Spezifische Werte'!$B$2:$C$4002,2,FALSE)</f>
        <v>0.54660374975483961</v>
      </c>
      <c r="H4336" s="25">
        <f t="shared" si="609"/>
        <v>1093.2074995096791</v>
      </c>
      <c r="J4336" s="25">
        <f t="shared" si="607"/>
        <v>8.85</v>
      </c>
      <c r="K4336" s="25">
        <f>VLOOKUP(J4336,'Spezifische Werte'!$B$2:$C$4002,2,FALSE)</f>
        <v>0.55531067469875062</v>
      </c>
      <c r="L4336" s="25">
        <f t="shared" si="610"/>
        <v>1110.6213493975013</v>
      </c>
      <c r="R4336" s="25">
        <v>4334</v>
      </c>
      <c r="S4336" s="25">
        <v>4333</v>
      </c>
      <c r="T4336" s="25">
        <f t="shared" si="614"/>
        <v>0.19237195416342232</v>
      </c>
      <c r="U4336" s="25">
        <f t="shared" si="611"/>
        <v>0.19619442707324661</v>
      </c>
      <c r="W4336" s="17">
        <f>Eingabe!H4337</f>
        <v>281</v>
      </c>
      <c r="X4336" s="17">
        <f t="shared" si="612"/>
        <v>2.81</v>
      </c>
      <c r="Y4336" s="17">
        <f t="shared" si="613"/>
        <v>280</v>
      </c>
    </row>
    <row r="4337" spans="1:25" x14ac:dyDescent="0.15">
      <c r="A4337" s="82">
        <f t="shared" si="608"/>
        <v>6</v>
      </c>
      <c r="B4337" s="46">
        <v>43646.583333322822</v>
      </c>
      <c r="C4337" s="47">
        <f>Eingabe!G4338</f>
        <v>5.9</v>
      </c>
      <c r="D4337" s="77">
        <v>4337</v>
      </c>
      <c r="E4337" s="47"/>
      <c r="F4337" s="25">
        <f t="shared" si="606"/>
        <v>8.8000000000000007</v>
      </c>
      <c r="G4337" s="25">
        <f>VLOOKUP(F4337,'Spezifische Werte'!$B$2:$C$4002,2,FALSE)</f>
        <v>0.54660374975483961</v>
      </c>
      <c r="H4337" s="25">
        <f t="shared" si="609"/>
        <v>1093.2074995096791</v>
      </c>
      <c r="J4337" s="25">
        <f t="shared" si="607"/>
        <v>8.85</v>
      </c>
      <c r="K4337" s="25">
        <f>VLOOKUP(J4337,'Spezifische Werte'!$B$2:$C$4002,2,FALSE)</f>
        <v>0.55531067469875062</v>
      </c>
      <c r="L4337" s="25">
        <f t="shared" si="610"/>
        <v>1110.6213493975013</v>
      </c>
      <c r="R4337" s="25">
        <v>4335</v>
      </c>
      <c r="S4337" s="25">
        <v>4334</v>
      </c>
      <c r="T4337" s="25">
        <f t="shared" si="614"/>
        <v>0.19237195416342232</v>
      </c>
      <c r="U4337" s="25">
        <f t="shared" si="611"/>
        <v>0.19619442707324661</v>
      </c>
      <c r="W4337" s="17">
        <f>Eingabe!H4338</f>
        <v>292</v>
      </c>
      <c r="X4337" s="17">
        <f t="shared" si="612"/>
        <v>2.92</v>
      </c>
      <c r="Y4337" s="17">
        <f t="shared" si="613"/>
        <v>290</v>
      </c>
    </row>
    <row r="4338" spans="1:25" x14ac:dyDescent="0.15">
      <c r="A4338" s="82">
        <f t="shared" si="608"/>
        <v>6</v>
      </c>
      <c r="B4338" s="46">
        <v>43646.624999989486</v>
      </c>
      <c r="C4338" s="47">
        <f>Eingabe!G4339</f>
        <v>6</v>
      </c>
      <c r="D4338" s="77">
        <v>4338</v>
      </c>
      <c r="E4338" s="47"/>
      <c r="F4338" s="25">
        <f t="shared" si="606"/>
        <v>8.9499999999999993</v>
      </c>
      <c r="G4338" s="25">
        <f>VLOOKUP(F4338,'Spezifische Werte'!$B$2:$C$4002,2,FALSE)</f>
        <v>0.57274769367218936</v>
      </c>
      <c r="H4338" s="25">
        <f t="shared" si="609"/>
        <v>1145.4953873443787</v>
      </c>
      <c r="J4338" s="25">
        <f t="shared" si="607"/>
        <v>9</v>
      </c>
      <c r="K4338" s="25">
        <f>VLOOKUP(J4338,'Spezifische Werte'!$B$2:$C$4002,2,FALSE)</f>
        <v>0.58146600886357502</v>
      </c>
      <c r="L4338" s="25">
        <f t="shared" si="610"/>
        <v>1162.93201772715</v>
      </c>
      <c r="R4338" s="25">
        <v>4336</v>
      </c>
      <c r="S4338" s="25">
        <v>4335</v>
      </c>
      <c r="T4338" s="25">
        <f t="shared" si="614"/>
        <v>0.19237195416342232</v>
      </c>
      <c r="U4338" s="25">
        <f t="shared" si="611"/>
        <v>0.19619442707324661</v>
      </c>
      <c r="W4338" s="17">
        <f>Eingabe!H4339</f>
        <v>282</v>
      </c>
      <c r="X4338" s="17">
        <f t="shared" si="612"/>
        <v>2.82</v>
      </c>
      <c r="Y4338" s="17">
        <f t="shared" si="613"/>
        <v>280</v>
      </c>
    </row>
    <row r="4339" spans="1:25" x14ac:dyDescent="0.15">
      <c r="A4339" s="82">
        <f t="shared" si="608"/>
        <v>6</v>
      </c>
      <c r="B4339" s="46">
        <v>43646.66666665615</v>
      </c>
      <c r="C4339" s="47">
        <f>Eingabe!G4340</f>
        <v>4.9000000000000004</v>
      </c>
      <c r="D4339" s="77">
        <v>4339</v>
      </c>
      <c r="E4339" s="47"/>
      <c r="F4339" s="25">
        <f t="shared" si="606"/>
        <v>7.31</v>
      </c>
      <c r="G4339" s="25">
        <f>VLOOKUP(F4339,'Spezifische Werte'!$B$2:$C$4002,2,FALSE)</f>
        <v>0.3124426167174133</v>
      </c>
      <c r="H4339" s="25">
        <f t="shared" si="609"/>
        <v>624.88523343482666</v>
      </c>
      <c r="J4339" s="25">
        <f t="shared" si="607"/>
        <v>7.35</v>
      </c>
      <c r="K4339" s="25">
        <f>VLOOKUP(J4339,'Spezifische Werte'!$B$2:$C$4002,2,FALSE)</f>
        <v>0.31783439487629789</v>
      </c>
      <c r="L4339" s="25">
        <f t="shared" si="610"/>
        <v>635.66878975259579</v>
      </c>
      <c r="R4339" s="25">
        <v>4337</v>
      </c>
      <c r="S4339" s="25">
        <v>4336</v>
      </c>
      <c r="T4339" s="25">
        <f t="shared" si="614"/>
        <v>0.19237195416342232</v>
      </c>
      <c r="U4339" s="25">
        <f t="shared" si="611"/>
        <v>0.19619442707324661</v>
      </c>
      <c r="W4339" s="17">
        <f>Eingabe!H4340</f>
        <v>289</v>
      </c>
      <c r="X4339" s="17">
        <f t="shared" si="612"/>
        <v>2.89</v>
      </c>
      <c r="Y4339" s="17">
        <f t="shared" si="613"/>
        <v>290</v>
      </c>
    </row>
    <row r="4340" spans="1:25" x14ac:dyDescent="0.15">
      <c r="A4340" s="82">
        <f t="shared" si="608"/>
        <v>6</v>
      </c>
      <c r="B4340" s="46">
        <v>43646.708333322815</v>
      </c>
      <c r="C4340" s="47">
        <f>Eingabe!G4341</f>
        <v>5</v>
      </c>
      <c r="D4340" s="77">
        <v>4340</v>
      </c>
      <c r="E4340" s="47"/>
      <c r="F4340" s="25">
        <f t="shared" si="606"/>
        <v>7.46</v>
      </c>
      <c r="G4340" s="25">
        <f>VLOOKUP(F4340,'Spezifische Werte'!$B$2:$C$4002,2,FALSE)</f>
        <v>0.33294203068553224</v>
      </c>
      <c r="H4340" s="25">
        <f t="shared" si="609"/>
        <v>665.88406137106449</v>
      </c>
      <c r="J4340" s="25">
        <f t="shared" si="607"/>
        <v>7.5</v>
      </c>
      <c r="K4340" s="25">
        <f>VLOOKUP(J4340,'Spezifische Werte'!$B$2:$C$4002,2,FALSE)</f>
        <v>0.33853673002168488</v>
      </c>
      <c r="L4340" s="25">
        <f t="shared" si="610"/>
        <v>677.07346004336978</v>
      </c>
      <c r="R4340" s="25">
        <v>4338</v>
      </c>
      <c r="S4340" s="25">
        <v>4337</v>
      </c>
      <c r="T4340" s="25">
        <f t="shared" si="614"/>
        <v>0.19237195416342232</v>
      </c>
      <c r="U4340" s="25">
        <f t="shared" si="611"/>
        <v>0.19619442707324661</v>
      </c>
      <c r="W4340" s="17">
        <f>Eingabe!H4341</f>
        <v>300</v>
      </c>
      <c r="X4340" s="17">
        <f t="shared" si="612"/>
        <v>3</v>
      </c>
      <c r="Y4340" s="17">
        <f t="shared" si="613"/>
        <v>300</v>
      </c>
    </row>
    <row r="4341" spans="1:25" x14ac:dyDescent="0.15">
      <c r="A4341" s="82">
        <f t="shared" si="608"/>
        <v>6</v>
      </c>
      <c r="B4341" s="46">
        <v>43646.749999989479</v>
      </c>
      <c r="C4341" s="47">
        <f>Eingabe!G4342</f>
        <v>4.2</v>
      </c>
      <c r="D4341" s="77">
        <v>4341</v>
      </c>
      <c r="E4341" s="47"/>
      <c r="F4341" s="25">
        <f t="shared" si="606"/>
        <v>6.27</v>
      </c>
      <c r="G4341" s="25">
        <f>VLOOKUP(F4341,'Spezifische Werte'!$B$2:$C$4002,2,FALSE)</f>
        <v>0.19098980973438914</v>
      </c>
      <c r="H4341" s="25">
        <f t="shared" si="609"/>
        <v>381.97961946877831</v>
      </c>
      <c r="J4341" s="25">
        <f t="shared" si="607"/>
        <v>6.3</v>
      </c>
      <c r="K4341" s="25">
        <f>VLOOKUP(J4341,'Spezifische Werte'!$B$2:$C$4002,2,FALSE)</f>
        <v>0.19401976060055698</v>
      </c>
      <c r="L4341" s="25">
        <f t="shared" si="610"/>
        <v>388.03952120111398</v>
      </c>
      <c r="R4341" s="25">
        <v>4339</v>
      </c>
      <c r="S4341" s="25">
        <v>4338</v>
      </c>
      <c r="T4341" s="25">
        <f t="shared" si="614"/>
        <v>0.19237195416342232</v>
      </c>
      <c r="U4341" s="25">
        <f t="shared" si="611"/>
        <v>0.19619442707324661</v>
      </c>
      <c r="W4341" s="17">
        <f>Eingabe!H4342</f>
        <v>295</v>
      </c>
      <c r="X4341" s="17">
        <f t="shared" si="612"/>
        <v>2.95</v>
      </c>
      <c r="Y4341" s="17">
        <f t="shared" si="613"/>
        <v>300</v>
      </c>
    </row>
    <row r="4342" spans="1:25" x14ac:dyDescent="0.15">
      <c r="A4342" s="82">
        <f t="shared" si="608"/>
        <v>6</v>
      </c>
      <c r="B4342" s="46">
        <v>43646.791666656143</v>
      </c>
      <c r="C4342" s="47">
        <f>Eingabe!G4343</f>
        <v>3.4</v>
      </c>
      <c r="D4342" s="77">
        <v>4342</v>
      </c>
      <c r="E4342" s="47"/>
      <c r="F4342" s="25">
        <f t="shared" si="606"/>
        <v>5.07</v>
      </c>
      <c r="G4342" s="25">
        <f>VLOOKUP(F4342,'Spezifische Werte'!$B$2:$C$4002,2,FALSE)</f>
        <v>9.6185977081711158E-2</v>
      </c>
      <c r="H4342" s="25">
        <f t="shared" si="609"/>
        <v>192.37195416342232</v>
      </c>
      <c r="J4342" s="25">
        <f t="shared" si="607"/>
        <v>5.0999999999999996</v>
      </c>
      <c r="K4342" s="25">
        <f>VLOOKUP(J4342,'Spezifische Werte'!$B$2:$C$4002,2,FALSE)</f>
        <v>9.8097213536623304E-2</v>
      </c>
      <c r="L4342" s="25">
        <f t="shared" si="610"/>
        <v>196.1944270732466</v>
      </c>
      <c r="R4342" s="25">
        <v>4340</v>
      </c>
      <c r="S4342" s="25">
        <v>4339</v>
      </c>
      <c r="T4342" s="25">
        <f t="shared" si="614"/>
        <v>0.19237195416342232</v>
      </c>
      <c r="U4342" s="25">
        <f t="shared" si="611"/>
        <v>0.19619442707324661</v>
      </c>
      <c r="W4342" s="17">
        <f>Eingabe!H4343</f>
        <v>270</v>
      </c>
      <c r="X4342" s="17">
        <f t="shared" si="612"/>
        <v>2.7</v>
      </c>
      <c r="Y4342" s="17">
        <f t="shared" si="613"/>
        <v>270</v>
      </c>
    </row>
    <row r="4343" spans="1:25" x14ac:dyDescent="0.15">
      <c r="A4343" s="82">
        <f t="shared" si="608"/>
        <v>6</v>
      </c>
      <c r="B4343" s="46">
        <v>43646.833333322807</v>
      </c>
      <c r="C4343" s="47">
        <f>Eingabe!G4344</f>
        <v>3.8</v>
      </c>
      <c r="D4343" s="77">
        <v>4343</v>
      </c>
      <c r="E4343" s="47"/>
      <c r="F4343" s="25">
        <f t="shared" si="606"/>
        <v>5.67</v>
      </c>
      <c r="G4343" s="25">
        <f>VLOOKUP(F4343,'Spezifische Werte'!$B$2:$C$4002,2,FALSE)</f>
        <v>0.13840049448137109</v>
      </c>
      <c r="H4343" s="25">
        <f t="shared" si="609"/>
        <v>276.80098896274217</v>
      </c>
      <c r="J4343" s="25">
        <f t="shared" si="607"/>
        <v>5.7</v>
      </c>
      <c r="K4343" s="25">
        <f>VLOOKUP(J4343,'Spezifische Werte'!$B$2:$C$4002,2,FALSE)</f>
        <v>0.14069825500153915</v>
      </c>
      <c r="L4343" s="25">
        <f t="shared" si="610"/>
        <v>281.39651000307828</v>
      </c>
      <c r="R4343" s="25">
        <v>4341</v>
      </c>
      <c r="S4343" s="25">
        <v>4340</v>
      </c>
      <c r="T4343" s="25">
        <f t="shared" si="614"/>
        <v>0.19237195416342232</v>
      </c>
      <c r="U4343" s="25">
        <f t="shared" si="611"/>
        <v>0.19619442707324661</v>
      </c>
      <c r="W4343" s="17">
        <f>Eingabe!H4344</f>
        <v>290</v>
      </c>
      <c r="X4343" s="17">
        <f t="shared" si="612"/>
        <v>2.9</v>
      </c>
      <c r="Y4343" s="17">
        <f t="shared" si="613"/>
        <v>290</v>
      </c>
    </row>
    <row r="4344" spans="1:25" x14ac:dyDescent="0.15">
      <c r="A4344" s="82">
        <f t="shared" si="608"/>
        <v>6</v>
      </c>
      <c r="B4344" s="46">
        <v>43646.874999989472</v>
      </c>
      <c r="C4344" s="47">
        <f>Eingabe!G4345</f>
        <v>4.5999999999999996</v>
      </c>
      <c r="D4344" s="77">
        <v>4344</v>
      </c>
      <c r="E4344" s="47"/>
      <c r="F4344" s="25">
        <f t="shared" si="606"/>
        <v>6.86</v>
      </c>
      <c r="G4344" s="25">
        <f>VLOOKUP(F4344,'Spezifische Werte'!$B$2:$C$4002,2,FALSE)</f>
        <v>0.25562320201003652</v>
      </c>
      <c r="H4344" s="25">
        <f t="shared" si="609"/>
        <v>511.24640402007304</v>
      </c>
      <c r="J4344" s="25">
        <f t="shared" si="607"/>
        <v>6.9</v>
      </c>
      <c r="K4344" s="25">
        <f>VLOOKUP(J4344,'Spezifische Werte'!$B$2:$C$4002,2,FALSE)</f>
        <v>0.26038765048417867</v>
      </c>
      <c r="L4344" s="25">
        <f t="shared" si="610"/>
        <v>520.77530096835733</v>
      </c>
      <c r="R4344" s="25">
        <v>4342</v>
      </c>
      <c r="S4344" s="25">
        <v>4341</v>
      </c>
      <c r="T4344" s="25">
        <f t="shared" si="614"/>
        <v>0.19237195416342232</v>
      </c>
      <c r="U4344" s="25">
        <f t="shared" si="611"/>
        <v>0.19619442707324661</v>
      </c>
      <c r="W4344" s="17">
        <f>Eingabe!H4345</f>
        <v>290</v>
      </c>
      <c r="X4344" s="17">
        <f t="shared" si="612"/>
        <v>2.9</v>
      </c>
      <c r="Y4344" s="17">
        <f t="shared" si="613"/>
        <v>290</v>
      </c>
    </row>
    <row r="4345" spans="1:25" x14ac:dyDescent="0.15">
      <c r="A4345" s="82">
        <f t="shared" si="608"/>
        <v>6</v>
      </c>
      <c r="B4345" s="46">
        <v>43646.916666656136</v>
      </c>
      <c r="C4345" s="47">
        <f>Eingabe!G4346</f>
        <v>3.5</v>
      </c>
      <c r="D4345" s="77">
        <v>4345</v>
      </c>
      <c r="E4345" s="47"/>
      <c r="F4345" s="25">
        <f t="shared" si="606"/>
        <v>5.22</v>
      </c>
      <c r="G4345" s="25">
        <f>VLOOKUP(F4345,'Spezifische Werte'!$B$2:$C$4002,2,FALSE)</f>
        <v>0.10600726326582303</v>
      </c>
      <c r="H4345" s="25">
        <f t="shared" si="609"/>
        <v>212.01452653164606</v>
      </c>
      <c r="J4345" s="25">
        <f t="shared" si="607"/>
        <v>5.25</v>
      </c>
      <c r="K4345" s="25">
        <f>VLOOKUP(J4345,'Spezifische Werte'!$B$2:$C$4002,2,FALSE)</f>
        <v>0.10804502827355937</v>
      </c>
      <c r="L4345" s="25">
        <f t="shared" si="610"/>
        <v>216.09005654711873</v>
      </c>
      <c r="R4345" s="25">
        <v>4343</v>
      </c>
      <c r="S4345" s="25">
        <v>4342</v>
      </c>
      <c r="T4345" s="25">
        <f t="shared" si="614"/>
        <v>0.19237195416342232</v>
      </c>
      <c r="U4345" s="25">
        <f t="shared" si="611"/>
        <v>0.19619442707324661</v>
      </c>
      <c r="W4345" s="17">
        <f>Eingabe!H4346</f>
        <v>281</v>
      </c>
      <c r="X4345" s="17">
        <f t="shared" si="612"/>
        <v>2.81</v>
      </c>
      <c r="Y4345" s="17">
        <f t="shared" si="613"/>
        <v>280</v>
      </c>
    </row>
    <row r="4346" spans="1:25" x14ac:dyDescent="0.15">
      <c r="A4346" s="82">
        <f t="shared" si="608"/>
        <v>6</v>
      </c>
      <c r="B4346" s="46">
        <v>43646.9583333228</v>
      </c>
      <c r="C4346" s="47">
        <f>Eingabe!G4347</f>
        <v>4</v>
      </c>
      <c r="D4346" s="77">
        <v>4346</v>
      </c>
      <c r="E4346" s="47"/>
      <c r="F4346" s="25">
        <f t="shared" si="606"/>
        <v>5.97</v>
      </c>
      <c r="G4346" s="25">
        <f>VLOOKUP(F4346,'Spezifische Werte'!$B$2:$C$4002,2,FALSE)</f>
        <v>0.1627434603343155</v>
      </c>
      <c r="H4346" s="25">
        <f t="shared" si="609"/>
        <v>325.486920668631</v>
      </c>
      <c r="J4346" s="25">
        <f t="shared" si="607"/>
        <v>6</v>
      </c>
      <c r="K4346" s="25">
        <f>VLOOKUP(J4346,'Spezifische Werte'!$B$2:$C$4002,2,FALSE)</f>
        <v>0.16538134424295356</v>
      </c>
      <c r="L4346" s="25">
        <f t="shared" si="610"/>
        <v>330.76268848590712</v>
      </c>
      <c r="R4346" s="25">
        <v>4344</v>
      </c>
      <c r="S4346" s="25">
        <v>4343</v>
      </c>
      <c r="T4346" s="25">
        <f t="shared" si="614"/>
        <v>0.19237195416342232</v>
      </c>
      <c r="U4346" s="25">
        <f t="shared" si="611"/>
        <v>0.19619442707324661</v>
      </c>
      <c r="W4346" s="17">
        <f>Eingabe!H4347</f>
        <v>282</v>
      </c>
      <c r="X4346" s="17">
        <f t="shared" si="612"/>
        <v>2.82</v>
      </c>
      <c r="Y4346" s="17">
        <f t="shared" si="613"/>
        <v>280</v>
      </c>
    </row>
    <row r="4347" spans="1:25" x14ac:dyDescent="0.15">
      <c r="A4347" s="82">
        <f t="shared" si="608"/>
        <v>7</v>
      </c>
      <c r="B4347" s="46">
        <v>43646.999999989464</v>
      </c>
      <c r="C4347" s="47">
        <f>Eingabe!G4348</f>
        <v>3.7</v>
      </c>
      <c r="D4347" s="77">
        <v>4347</v>
      </c>
      <c r="E4347" s="47"/>
      <c r="F4347" s="25">
        <f t="shared" si="606"/>
        <v>5.52</v>
      </c>
      <c r="G4347" s="25">
        <f>VLOOKUP(F4347,'Spezifische Werte'!$B$2:$C$4002,2,FALSE)</f>
        <v>0.12721663519138685</v>
      </c>
      <c r="H4347" s="25">
        <f t="shared" si="609"/>
        <v>254.43327038277369</v>
      </c>
      <c r="J4347" s="25">
        <f t="shared" si="607"/>
        <v>5.55</v>
      </c>
      <c r="K4347" s="25">
        <f>VLOOKUP(J4347,'Spezifische Werte'!$B$2:$C$4002,2,FALSE)</f>
        <v>0.12941942247043492</v>
      </c>
      <c r="L4347" s="25">
        <f t="shared" si="610"/>
        <v>258.83884494086982</v>
      </c>
      <c r="R4347" s="25">
        <v>4345</v>
      </c>
      <c r="S4347" s="25">
        <v>4344</v>
      </c>
      <c r="T4347" s="25">
        <f t="shared" si="614"/>
        <v>0.17415991544051818</v>
      </c>
      <c r="U4347" s="25">
        <f t="shared" si="611"/>
        <v>0.17768077823171724</v>
      </c>
      <c r="W4347" s="17">
        <f>Eingabe!H4348</f>
        <v>271</v>
      </c>
      <c r="X4347" s="17">
        <f t="shared" si="612"/>
        <v>2.71</v>
      </c>
      <c r="Y4347" s="17">
        <f t="shared" si="613"/>
        <v>270</v>
      </c>
    </row>
    <row r="4348" spans="1:25" x14ac:dyDescent="0.15">
      <c r="A4348" s="82">
        <f t="shared" si="608"/>
        <v>7</v>
      </c>
      <c r="B4348" s="46">
        <v>43647.041666656129</v>
      </c>
      <c r="C4348" s="47">
        <f>Eingabe!G4349</f>
        <v>3.3</v>
      </c>
      <c r="D4348" s="77">
        <v>4348</v>
      </c>
      <c r="E4348" s="47"/>
      <c r="F4348" s="25">
        <f t="shared" si="606"/>
        <v>4.92</v>
      </c>
      <c r="G4348" s="25">
        <f>VLOOKUP(F4348,'Spezifische Werte'!$B$2:$C$4002,2,FALSE)</f>
        <v>8.7079957720259088E-2</v>
      </c>
      <c r="H4348" s="25">
        <f t="shared" si="609"/>
        <v>174.15991544051818</v>
      </c>
      <c r="J4348" s="25">
        <f t="shared" si="607"/>
        <v>4.95</v>
      </c>
      <c r="K4348" s="25">
        <f>VLOOKUP(J4348,'Spezifische Werte'!$B$2:$C$4002,2,FALSE)</f>
        <v>8.884038911585862E-2</v>
      </c>
      <c r="L4348" s="25">
        <f t="shared" si="610"/>
        <v>177.68077823171723</v>
      </c>
      <c r="R4348" s="25">
        <v>4346</v>
      </c>
      <c r="S4348" s="25">
        <v>4345</v>
      </c>
      <c r="T4348" s="25">
        <f t="shared" si="614"/>
        <v>0.17415991544051818</v>
      </c>
      <c r="U4348" s="25">
        <f t="shared" si="611"/>
        <v>0.17768077823171724</v>
      </c>
      <c r="W4348" s="17">
        <f>Eingabe!H4349</f>
        <v>279</v>
      </c>
      <c r="X4348" s="17">
        <f t="shared" si="612"/>
        <v>2.79</v>
      </c>
      <c r="Y4348" s="17">
        <f t="shared" si="613"/>
        <v>280</v>
      </c>
    </row>
    <row r="4349" spans="1:25" x14ac:dyDescent="0.15">
      <c r="A4349" s="82">
        <f t="shared" si="608"/>
        <v>7</v>
      </c>
      <c r="B4349" s="46">
        <v>43647.083333322793</v>
      </c>
      <c r="C4349" s="47">
        <f>Eingabe!G4350</f>
        <v>3.1</v>
      </c>
      <c r="D4349" s="77">
        <v>4349</v>
      </c>
      <c r="E4349" s="47"/>
      <c r="F4349" s="25">
        <f t="shared" si="606"/>
        <v>4.62</v>
      </c>
      <c r="G4349" s="25">
        <f>VLOOKUP(F4349,'Spezifische Werte'!$B$2:$C$4002,2,FALSE)</f>
        <v>7.0834307543363312E-2</v>
      </c>
      <c r="H4349" s="25">
        <f t="shared" si="609"/>
        <v>141.66861508672662</v>
      </c>
      <c r="J4349" s="25">
        <f t="shared" si="607"/>
        <v>4.6500000000000004</v>
      </c>
      <c r="K4349" s="25">
        <f>VLOOKUP(J4349,'Spezifische Werte'!$B$2:$C$4002,2,FALSE)</f>
        <v>7.2366311882592071E-2</v>
      </c>
      <c r="L4349" s="25">
        <f t="shared" si="610"/>
        <v>144.73262376518414</v>
      </c>
      <c r="R4349" s="25">
        <v>4347</v>
      </c>
      <c r="S4349" s="25">
        <v>4346</v>
      </c>
      <c r="T4349" s="25">
        <f t="shared" si="614"/>
        <v>0.17415991544051818</v>
      </c>
      <c r="U4349" s="25">
        <f t="shared" si="611"/>
        <v>0.17768077823171724</v>
      </c>
      <c r="W4349" s="17">
        <f>Eingabe!H4350</f>
        <v>280</v>
      </c>
      <c r="X4349" s="17">
        <f t="shared" si="612"/>
        <v>2.8</v>
      </c>
      <c r="Y4349" s="17">
        <f t="shared" si="613"/>
        <v>280</v>
      </c>
    </row>
    <row r="4350" spans="1:25" x14ac:dyDescent="0.15">
      <c r="A4350" s="82">
        <f t="shared" si="608"/>
        <v>7</v>
      </c>
      <c r="B4350" s="46">
        <v>43647.124999989457</v>
      </c>
      <c r="C4350" s="47">
        <f>Eingabe!G4351</f>
        <v>3.2</v>
      </c>
      <c r="D4350" s="77">
        <v>4350</v>
      </c>
      <c r="E4350" s="47"/>
      <c r="F4350" s="25">
        <f t="shared" si="606"/>
        <v>4.7699999999999996</v>
      </c>
      <c r="G4350" s="25">
        <f>VLOOKUP(F4350,'Spezifische Werte'!$B$2:$C$4002,2,FALSE)</f>
        <v>7.8679349945367349E-2</v>
      </c>
      <c r="H4350" s="25">
        <f t="shared" si="609"/>
        <v>157.3586998907347</v>
      </c>
      <c r="J4350" s="25">
        <f t="shared" si="607"/>
        <v>4.8</v>
      </c>
      <c r="K4350" s="25">
        <f>VLOOKUP(J4350,'Spezifische Werte'!$B$2:$C$4002,2,FALSE)</f>
        <v>8.0310065544742015E-2</v>
      </c>
      <c r="L4350" s="25">
        <f t="shared" si="610"/>
        <v>160.62013108948403</v>
      </c>
      <c r="R4350" s="25">
        <v>4348</v>
      </c>
      <c r="S4350" s="25">
        <v>4347</v>
      </c>
      <c r="T4350" s="25">
        <f t="shared" si="614"/>
        <v>0.17415991544051818</v>
      </c>
      <c r="U4350" s="25">
        <f t="shared" si="611"/>
        <v>0.17768077823171724</v>
      </c>
      <c r="W4350" s="17">
        <f>Eingabe!H4351</f>
        <v>270</v>
      </c>
      <c r="X4350" s="17">
        <f t="shared" si="612"/>
        <v>2.7</v>
      </c>
      <c r="Y4350" s="17">
        <f t="shared" si="613"/>
        <v>270</v>
      </c>
    </row>
    <row r="4351" spans="1:25" x14ac:dyDescent="0.15">
      <c r="A4351" s="82">
        <f t="shared" si="608"/>
        <v>7</v>
      </c>
      <c r="B4351" s="46">
        <v>43647.166666656121</v>
      </c>
      <c r="C4351" s="47">
        <f>Eingabe!G4352</f>
        <v>3.3</v>
      </c>
      <c r="D4351" s="77">
        <v>4351</v>
      </c>
      <c r="E4351" s="47"/>
      <c r="F4351" s="25">
        <f t="shared" si="606"/>
        <v>4.92</v>
      </c>
      <c r="G4351" s="25">
        <f>VLOOKUP(F4351,'Spezifische Werte'!$B$2:$C$4002,2,FALSE)</f>
        <v>8.7079957720259088E-2</v>
      </c>
      <c r="H4351" s="25">
        <f t="shared" si="609"/>
        <v>174.15991544051818</v>
      </c>
      <c r="J4351" s="25">
        <f t="shared" si="607"/>
        <v>4.95</v>
      </c>
      <c r="K4351" s="25">
        <f>VLOOKUP(J4351,'Spezifische Werte'!$B$2:$C$4002,2,FALSE)</f>
        <v>8.884038911585862E-2</v>
      </c>
      <c r="L4351" s="25">
        <f t="shared" si="610"/>
        <v>177.68077823171723</v>
      </c>
      <c r="R4351" s="25">
        <v>4349</v>
      </c>
      <c r="S4351" s="25">
        <v>4348</v>
      </c>
      <c r="T4351" s="25">
        <f t="shared" si="614"/>
        <v>0.17415991544051818</v>
      </c>
      <c r="U4351" s="25">
        <f t="shared" si="611"/>
        <v>0.17768077823171724</v>
      </c>
      <c r="W4351" s="17">
        <f>Eingabe!H4352</f>
        <v>259</v>
      </c>
      <c r="X4351" s="17">
        <f t="shared" si="612"/>
        <v>2.59</v>
      </c>
      <c r="Y4351" s="17">
        <f t="shared" si="613"/>
        <v>260</v>
      </c>
    </row>
    <row r="4352" spans="1:25" x14ac:dyDescent="0.15">
      <c r="A4352" s="82">
        <f t="shared" si="608"/>
        <v>7</v>
      </c>
      <c r="B4352" s="46">
        <v>43647.208333322786</v>
      </c>
      <c r="C4352" s="47">
        <f>Eingabe!G4353</f>
        <v>3.9</v>
      </c>
      <c r="D4352" s="77">
        <v>4352</v>
      </c>
      <c r="E4352" s="47"/>
      <c r="F4352" s="25">
        <f t="shared" si="606"/>
        <v>5.82</v>
      </c>
      <c r="G4352" s="25">
        <f>VLOOKUP(F4352,'Spezifische Werte'!$B$2:$C$4002,2,FALSE)</f>
        <v>0.15015933791444183</v>
      </c>
      <c r="H4352" s="25">
        <f t="shared" si="609"/>
        <v>300.31867582888367</v>
      </c>
      <c r="J4352" s="25">
        <f t="shared" si="607"/>
        <v>5.85</v>
      </c>
      <c r="K4352" s="25">
        <f>VLOOKUP(J4352,'Spezifische Werte'!$B$2:$C$4002,2,FALSE)</f>
        <v>0.15260213064447356</v>
      </c>
      <c r="L4352" s="25">
        <f t="shared" si="610"/>
        <v>305.20426128894712</v>
      </c>
      <c r="R4352" s="25">
        <v>4350</v>
      </c>
      <c r="S4352" s="25">
        <v>4349</v>
      </c>
      <c r="T4352" s="25">
        <f t="shared" si="614"/>
        <v>0.17415991544051818</v>
      </c>
      <c r="U4352" s="25">
        <f t="shared" si="611"/>
        <v>0.17768077823171724</v>
      </c>
      <c r="W4352" s="17">
        <f>Eingabe!H4353</f>
        <v>280</v>
      </c>
      <c r="X4352" s="17">
        <f t="shared" si="612"/>
        <v>2.8</v>
      </c>
      <c r="Y4352" s="17">
        <f t="shared" si="613"/>
        <v>280</v>
      </c>
    </row>
    <row r="4353" spans="1:25" x14ac:dyDescent="0.15">
      <c r="A4353" s="82">
        <f t="shared" si="608"/>
        <v>7</v>
      </c>
      <c r="B4353" s="46">
        <v>43647.24999998945</v>
      </c>
      <c r="C4353" s="47">
        <f>Eingabe!G4354</f>
        <v>2.8</v>
      </c>
      <c r="D4353" s="77">
        <v>4353</v>
      </c>
      <c r="E4353" s="47"/>
      <c r="F4353" s="25">
        <f t="shared" si="606"/>
        <v>4.18</v>
      </c>
      <c r="G4353" s="25">
        <f>VLOOKUP(F4353,'Spezifische Werte'!$B$2:$C$4002,2,FALSE)</f>
        <v>4.9643016475870723E-2</v>
      </c>
      <c r="H4353" s="25">
        <f t="shared" si="609"/>
        <v>99.286032951741447</v>
      </c>
      <c r="J4353" s="25">
        <f t="shared" si="607"/>
        <v>4.2</v>
      </c>
      <c r="K4353" s="25">
        <f>VLOOKUP(J4353,'Spezifische Werte'!$B$2:$C$4002,2,FALSE)</f>
        <v>5.0575500247497268E-2</v>
      </c>
      <c r="L4353" s="25">
        <f t="shared" si="610"/>
        <v>101.15100049499453</v>
      </c>
      <c r="R4353" s="25">
        <v>4351</v>
      </c>
      <c r="S4353" s="25">
        <v>4350</v>
      </c>
      <c r="T4353" s="25">
        <f t="shared" si="614"/>
        <v>0.17415991544051818</v>
      </c>
      <c r="U4353" s="25">
        <f t="shared" si="611"/>
        <v>0.17768077823171724</v>
      </c>
      <c r="W4353" s="17">
        <f>Eingabe!H4354</f>
        <v>290</v>
      </c>
      <c r="X4353" s="17">
        <f t="shared" si="612"/>
        <v>2.9</v>
      </c>
      <c r="Y4353" s="17">
        <f t="shared" si="613"/>
        <v>290</v>
      </c>
    </row>
    <row r="4354" spans="1:25" x14ac:dyDescent="0.15">
      <c r="A4354" s="82">
        <f t="shared" si="608"/>
        <v>7</v>
      </c>
      <c r="B4354" s="46">
        <v>43647.291666656114</v>
      </c>
      <c r="C4354" s="47">
        <f>Eingabe!G4355</f>
        <v>3.4</v>
      </c>
      <c r="D4354" s="77">
        <v>4354</v>
      </c>
      <c r="E4354" s="47"/>
      <c r="F4354" s="25">
        <f t="shared" si="606"/>
        <v>5.07</v>
      </c>
      <c r="G4354" s="25">
        <f>VLOOKUP(F4354,'Spezifische Werte'!$B$2:$C$4002,2,FALSE)</f>
        <v>9.6185977081711158E-2</v>
      </c>
      <c r="H4354" s="25">
        <f t="shared" si="609"/>
        <v>192.37195416342232</v>
      </c>
      <c r="J4354" s="25">
        <f t="shared" si="607"/>
        <v>5.0999999999999996</v>
      </c>
      <c r="K4354" s="25">
        <f>VLOOKUP(J4354,'Spezifische Werte'!$B$2:$C$4002,2,FALSE)</f>
        <v>9.8097213536623304E-2</v>
      </c>
      <c r="L4354" s="25">
        <f t="shared" si="610"/>
        <v>196.1944270732466</v>
      </c>
      <c r="R4354" s="25">
        <v>4352</v>
      </c>
      <c r="S4354" s="25">
        <v>4351</v>
      </c>
      <c r="T4354" s="25">
        <f t="shared" si="614"/>
        <v>0.17415991544051818</v>
      </c>
      <c r="U4354" s="25">
        <f t="shared" si="611"/>
        <v>0.17768077823171724</v>
      </c>
      <c r="W4354" s="17">
        <f>Eingabe!H4355</f>
        <v>290</v>
      </c>
      <c r="X4354" s="17">
        <f t="shared" si="612"/>
        <v>2.9</v>
      </c>
      <c r="Y4354" s="17">
        <f t="shared" si="613"/>
        <v>290</v>
      </c>
    </row>
    <row r="4355" spans="1:25" x14ac:dyDescent="0.15">
      <c r="A4355" s="82">
        <f t="shared" si="608"/>
        <v>7</v>
      </c>
      <c r="B4355" s="46">
        <v>43647.333333322778</v>
      </c>
      <c r="C4355" s="47">
        <f>Eingabe!G4356</f>
        <v>3.3</v>
      </c>
      <c r="D4355" s="77">
        <v>4355</v>
      </c>
      <c r="E4355" s="47"/>
      <c r="F4355" s="25">
        <f t="shared" ref="F4355:F4418" si="615">ROUND(C4355*($O$4/$O$5)^$O$7,2)</f>
        <v>4.92</v>
      </c>
      <c r="G4355" s="25">
        <f>VLOOKUP(F4355,'Spezifische Werte'!$B$2:$C$4002,2,FALSE)</f>
        <v>8.7079957720259088E-2</v>
      </c>
      <c r="H4355" s="25">
        <f t="shared" si="609"/>
        <v>174.15991544051818</v>
      </c>
      <c r="J4355" s="25">
        <f t="shared" ref="J4355:J4418" si="616">ROUND(C4355*(LN($O$4/$O$8)/LN($O$5/$O$8)),2)</f>
        <v>4.95</v>
      </c>
      <c r="K4355" s="25">
        <f>VLOOKUP(J4355,'Spezifische Werte'!$B$2:$C$4002,2,FALSE)</f>
        <v>8.884038911585862E-2</v>
      </c>
      <c r="L4355" s="25">
        <f t="shared" si="610"/>
        <v>177.68077823171723</v>
      </c>
      <c r="R4355" s="25">
        <v>4353</v>
      </c>
      <c r="S4355" s="25">
        <v>4352</v>
      </c>
      <c r="T4355" s="25">
        <f t="shared" si="614"/>
        <v>0.17415991544051818</v>
      </c>
      <c r="U4355" s="25">
        <f t="shared" si="611"/>
        <v>0.17768077823171724</v>
      </c>
      <c r="W4355" s="17">
        <f>Eingabe!H4356</f>
        <v>300</v>
      </c>
      <c r="X4355" s="17">
        <f t="shared" si="612"/>
        <v>3</v>
      </c>
      <c r="Y4355" s="17">
        <f t="shared" si="613"/>
        <v>300</v>
      </c>
    </row>
    <row r="4356" spans="1:25" x14ac:dyDescent="0.15">
      <c r="A4356" s="82">
        <f t="shared" ref="A4356:A4419" si="617">MONTH(B4356)</f>
        <v>7</v>
      </c>
      <c r="B4356" s="46">
        <v>43647.374999989443</v>
      </c>
      <c r="C4356" s="47">
        <f>Eingabe!G4357</f>
        <v>4.2</v>
      </c>
      <c r="D4356" s="77">
        <v>4356</v>
      </c>
      <c r="E4356" s="47"/>
      <c r="F4356" s="25">
        <f t="shared" si="615"/>
        <v>6.27</v>
      </c>
      <c r="G4356" s="25">
        <f>VLOOKUP(F4356,'Spezifische Werte'!$B$2:$C$4002,2,FALSE)</f>
        <v>0.19098980973438914</v>
      </c>
      <c r="H4356" s="25">
        <f t="shared" ref="H4356:H4419" si="618">G4356*$O$9*1000</f>
        <v>381.97961946877831</v>
      </c>
      <c r="J4356" s="25">
        <f t="shared" si="616"/>
        <v>6.3</v>
      </c>
      <c r="K4356" s="25">
        <f>VLOOKUP(J4356,'Spezifische Werte'!$B$2:$C$4002,2,FALSE)</f>
        <v>0.19401976060055698</v>
      </c>
      <c r="L4356" s="25">
        <f t="shared" ref="L4356:L4419" si="619">K4356*$O$9*1000</f>
        <v>388.03952120111398</v>
      </c>
      <c r="R4356" s="25">
        <v>4354</v>
      </c>
      <c r="S4356" s="25">
        <v>4353</v>
      </c>
      <c r="T4356" s="25">
        <f t="shared" si="614"/>
        <v>0.17415991544051818</v>
      </c>
      <c r="U4356" s="25">
        <f t="shared" ref="U4356:U4419" si="620">LARGE($L$3:$L$8762,R4356)/1000</f>
        <v>0.17768077823171724</v>
      </c>
      <c r="W4356" s="17">
        <f>Eingabe!H4357</f>
        <v>281</v>
      </c>
      <c r="X4356" s="17">
        <f t="shared" ref="X4356:X4419" si="621">W4356/100</f>
        <v>2.81</v>
      </c>
      <c r="Y4356" s="17">
        <f t="shared" ref="Y4356:Y4419" si="622">ROUND(X4356,1)*100</f>
        <v>280</v>
      </c>
    </row>
    <row r="4357" spans="1:25" x14ac:dyDescent="0.15">
      <c r="A4357" s="82">
        <f t="shared" si="617"/>
        <v>7</v>
      </c>
      <c r="B4357" s="46">
        <v>43647.416666656107</v>
      </c>
      <c r="C4357" s="47">
        <f>Eingabe!G4358</f>
        <v>3.7</v>
      </c>
      <c r="D4357" s="77">
        <v>4357</v>
      </c>
      <c r="E4357" s="47"/>
      <c r="F4357" s="25">
        <f t="shared" si="615"/>
        <v>5.52</v>
      </c>
      <c r="G4357" s="25">
        <f>VLOOKUP(F4357,'Spezifische Werte'!$B$2:$C$4002,2,FALSE)</f>
        <v>0.12721663519138685</v>
      </c>
      <c r="H4357" s="25">
        <f t="shared" si="618"/>
        <v>254.43327038277369</v>
      </c>
      <c r="J4357" s="25">
        <f t="shared" si="616"/>
        <v>5.55</v>
      </c>
      <c r="K4357" s="25">
        <f>VLOOKUP(J4357,'Spezifische Werte'!$B$2:$C$4002,2,FALSE)</f>
        <v>0.12941942247043492</v>
      </c>
      <c r="L4357" s="25">
        <f t="shared" si="619"/>
        <v>258.83884494086982</v>
      </c>
      <c r="R4357" s="25">
        <v>4355</v>
      </c>
      <c r="S4357" s="25">
        <v>4354</v>
      </c>
      <c r="T4357" s="25">
        <f t="shared" si="614"/>
        <v>0.17415991544051818</v>
      </c>
      <c r="U4357" s="25">
        <f t="shared" si="620"/>
        <v>0.17768077823171724</v>
      </c>
      <c r="W4357" s="17">
        <f>Eingabe!H4358</f>
        <v>300</v>
      </c>
      <c r="X4357" s="17">
        <f t="shared" si="621"/>
        <v>3</v>
      </c>
      <c r="Y4357" s="17">
        <f t="shared" si="622"/>
        <v>300</v>
      </c>
    </row>
    <row r="4358" spans="1:25" x14ac:dyDescent="0.15">
      <c r="A4358" s="82">
        <f t="shared" si="617"/>
        <v>7</v>
      </c>
      <c r="B4358" s="46">
        <v>43647.458333322771</v>
      </c>
      <c r="C4358" s="47">
        <f>Eingabe!G4359</f>
        <v>3.5</v>
      </c>
      <c r="D4358" s="77">
        <v>4358</v>
      </c>
      <c r="E4358" s="47"/>
      <c r="F4358" s="25">
        <f t="shared" si="615"/>
        <v>5.22</v>
      </c>
      <c r="G4358" s="25">
        <f>VLOOKUP(F4358,'Spezifische Werte'!$B$2:$C$4002,2,FALSE)</f>
        <v>0.10600726326582303</v>
      </c>
      <c r="H4358" s="25">
        <f t="shared" si="618"/>
        <v>212.01452653164606</v>
      </c>
      <c r="J4358" s="25">
        <f t="shared" si="616"/>
        <v>5.25</v>
      </c>
      <c r="K4358" s="25">
        <f>VLOOKUP(J4358,'Spezifische Werte'!$B$2:$C$4002,2,FALSE)</f>
        <v>0.10804502827355937</v>
      </c>
      <c r="L4358" s="25">
        <f t="shared" si="619"/>
        <v>216.09005654711873</v>
      </c>
      <c r="R4358" s="25">
        <v>4356</v>
      </c>
      <c r="S4358" s="25">
        <v>4355</v>
      </c>
      <c r="T4358" s="25">
        <f t="shared" ref="T4358:T4421" si="623">LARGE($H$3:$H$8762,R4358)/1000</f>
        <v>0.17415991544051818</v>
      </c>
      <c r="U4358" s="25">
        <f t="shared" si="620"/>
        <v>0.17768077823171724</v>
      </c>
      <c r="W4358" s="17">
        <f>Eingabe!H4359</f>
        <v>303</v>
      </c>
      <c r="X4358" s="17">
        <f t="shared" si="621"/>
        <v>3.03</v>
      </c>
      <c r="Y4358" s="17">
        <f t="shared" si="622"/>
        <v>300</v>
      </c>
    </row>
    <row r="4359" spans="1:25" x14ac:dyDescent="0.15">
      <c r="A4359" s="82">
        <f t="shared" si="617"/>
        <v>7</v>
      </c>
      <c r="B4359" s="46">
        <v>43647.499999989435</v>
      </c>
      <c r="C4359" s="47">
        <f>Eingabe!G4360</f>
        <v>4.4000000000000004</v>
      </c>
      <c r="D4359" s="77">
        <v>4359</v>
      </c>
      <c r="E4359" s="47"/>
      <c r="F4359" s="25">
        <f t="shared" si="615"/>
        <v>6.56</v>
      </c>
      <c r="G4359" s="25">
        <f>VLOOKUP(F4359,'Spezifische Werte'!$B$2:$C$4002,2,FALSE)</f>
        <v>0.2214941246302857</v>
      </c>
      <c r="H4359" s="25">
        <f t="shared" si="618"/>
        <v>442.98824926057142</v>
      </c>
      <c r="J4359" s="25">
        <f t="shared" si="616"/>
        <v>6.6</v>
      </c>
      <c r="K4359" s="25">
        <f>VLOOKUP(J4359,'Spezifische Werte'!$B$2:$C$4002,2,FALSE)</f>
        <v>0.22589088814664299</v>
      </c>
      <c r="L4359" s="25">
        <f t="shared" si="619"/>
        <v>451.78177629328599</v>
      </c>
      <c r="R4359" s="25">
        <v>4357</v>
      </c>
      <c r="S4359" s="25">
        <v>4356</v>
      </c>
      <c r="T4359" s="25">
        <f t="shared" si="623"/>
        <v>0.17415991544051818</v>
      </c>
      <c r="U4359" s="25">
        <f t="shared" si="620"/>
        <v>0.17768077823171724</v>
      </c>
      <c r="W4359" s="17">
        <f>Eingabe!H4360</f>
        <v>289</v>
      </c>
      <c r="X4359" s="17">
        <f t="shared" si="621"/>
        <v>2.89</v>
      </c>
      <c r="Y4359" s="17">
        <f t="shared" si="622"/>
        <v>290</v>
      </c>
    </row>
    <row r="4360" spans="1:25" x14ac:dyDescent="0.15">
      <c r="A4360" s="82">
        <f t="shared" si="617"/>
        <v>7</v>
      </c>
      <c r="B4360" s="46">
        <v>43647.5416666561</v>
      </c>
      <c r="C4360" s="47">
        <f>Eingabe!G4361</f>
        <v>4</v>
      </c>
      <c r="D4360" s="77">
        <v>4360</v>
      </c>
      <c r="E4360" s="47"/>
      <c r="F4360" s="25">
        <f t="shared" si="615"/>
        <v>5.97</v>
      </c>
      <c r="G4360" s="25">
        <f>VLOOKUP(F4360,'Spezifische Werte'!$B$2:$C$4002,2,FALSE)</f>
        <v>0.1627434603343155</v>
      </c>
      <c r="H4360" s="25">
        <f t="shared" si="618"/>
        <v>325.486920668631</v>
      </c>
      <c r="J4360" s="25">
        <f t="shared" si="616"/>
        <v>6</v>
      </c>
      <c r="K4360" s="25">
        <f>VLOOKUP(J4360,'Spezifische Werte'!$B$2:$C$4002,2,FALSE)</f>
        <v>0.16538134424295356</v>
      </c>
      <c r="L4360" s="25">
        <f t="shared" si="619"/>
        <v>330.76268848590712</v>
      </c>
      <c r="R4360" s="25">
        <v>4358</v>
      </c>
      <c r="S4360" s="25">
        <v>4357</v>
      </c>
      <c r="T4360" s="25">
        <f t="shared" si="623"/>
        <v>0.17415991544051818</v>
      </c>
      <c r="U4360" s="25">
        <f t="shared" si="620"/>
        <v>0.17768077823171724</v>
      </c>
      <c r="W4360" s="17">
        <f>Eingabe!H4361</f>
        <v>319</v>
      </c>
      <c r="X4360" s="17">
        <f t="shared" si="621"/>
        <v>3.19</v>
      </c>
      <c r="Y4360" s="17">
        <f t="shared" si="622"/>
        <v>320</v>
      </c>
    </row>
    <row r="4361" spans="1:25" x14ac:dyDescent="0.15">
      <c r="A4361" s="82">
        <f t="shared" si="617"/>
        <v>7</v>
      </c>
      <c r="B4361" s="46">
        <v>43647.583333322764</v>
      </c>
      <c r="C4361" s="47">
        <f>Eingabe!G4362</f>
        <v>4.4000000000000004</v>
      </c>
      <c r="D4361" s="77">
        <v>4361</v>
      </c>
      <c r="E4361" s="47"/>
      <c r="F4361" s="25">
        <f t="shared" si="615"/>
        <v>6.56</v>
      </c>
      <c r="G4361" s="25">
        <f>VLOOKUP(F4361,'Spezifische Werte'!$B$2:$C$4002,2,FALSE)</f>
        <v>0.2214941246302857</v>
      </c>
      <c r="H4361" s="25">
        <f t="shared" si="618"/>
        <v>442.98824926057142</v>
      </c>
      <c r="J4361" s="25">
        <f t="shared" si="616"/>
        <v>6.6</v>
      </c>
      <c r="K4361" s="25">
        <f>VLOOKUP(J4361,'Spezifische Werte'!$B$2:$C$4002,2,FALSE)</f>
        <v>0.22589088814664299</v>
      </c>
      <c r="L4361" s="25">
        <f t="shared" si="619"/>
        <v>451.78177629328599</v>
      </c>
      <c r="R4361" s="25">
        <v>4359</v>
      </c>
      <c r="S4361" s="25">
        <v>4358</v>
      </c>
      <c r="T4361" s="25">
        <f t="shared" si="623"/>
        <v>0.17415991544051818</v>
      </c>
      <c r="U4361" s="25">
        <f t="shared" si="620"/>
        <v>0.17768077823171724</v>
      </c>
      <c r="W4361" s="17">
        <f>Eingabe!H4362</f>
        <v>277</v>
      </c>
      <c r="X4361" s="17">
        <f t="shared" si="621"/>
        <v>2.77</v>
      </c>
      <c r="Y4361" s="17">
        <f t="shared" si="622"/>
        <v>280</v>
      </c>
    </row>
    <row r="4362" spans="1:25" x14ac:dyDescent="0.15">
      <c r="A4362" s="82">
        <f t="shared" si="617"/>
        <v>7</v>
      </c>
      <c r="B4362" s="46">
        <v>43647.624999989428</v>
      </c>
      <c r="C4362" s="47">
        <f>Eingabe!G4363</f>
        <v>4.7</v>
      </c>
      <c r="D4362" s="77">
        <v>4362</v>
      </c>
      <c r="E4362" s="47"/>
      <c r="F4362" s="25">
        <f t="shared" si="615"/>
        <v>7.01</v>
      </c>
      <c r="G4362" s="25">
        <f>VLOOKUP(F4362,'Spezifische Werte'!$B$2:$C$4002,2,FALSE)</f>
        <v>0.27377270492189271</v>
      </c>
      <c r="H4362" s="25">
        <f t="shared" si="618"/>
        <v>547.54540984378536</v>
      </c>
      <c r="J4362" s="25">
        <f t="shared" si="616"/>
        <v>7.05</v>
      </c>
      <c r="K4362" s="25">
        <f>VLOOKUP(J4362,'Spezifische Werte'!$B$2:$C$4002,2,FALSE)</f>
        <v>0.27874593647894402</v>
      </c>
      <c r="L4362" s="25">
        <f t="shared" si="619"/>
        <v>557.49187295788806</v>
      </c>
      <c r="R4362" s="25">
        <v>4360</v>
      </c>
      <c r="S4362" s="25">
        <v>4359</v>
      </c>
      <c r="T4362" s="25">
        <f t="shared" si="623"/>
        <v>0.17415991544051818</v>
      </c>
      <c r="U4362" s="25">
        <f t="shared" si="620"/>
        <v>0.17768077823171724</v>
      </c>
      <c r="W4362" s="17">
        <f>Eingabe!H4363</f>
        <v>287</v>
      </c>
      <c r="X4362" s="17">
        <f t="shared" si="621"/>
        <v>2.87</v>
      </c>
      <c r="Y4362" s="17">
        <f t="shared" si="622"/>
        <v>290</v>
      </c>
    </row>
    <row r="4363" spans="1:25" x14ac:dyDescent="0.15">
      <c r="A4363" s="82">
        <f t="shared" si="617"/>
        <v>7</v>
      </c>
      <c r="B4363" s="46">
        <v>43647.666666656092</v>
      </c>
      <c r="C4363" s="47">
        <f>Eingabe!G4364</f>
        <v>5.6</v>
      </c>
      <c r="D4363" s="77">
        <v>4363</v>
      </c>
      <c r="E4363" s="47"/>
      <c r="F4363" s="25">
        <f t="shared" si="615"/>
        <v>8.35</v>
      </c>
      <c r="G4363" s="25">
        <f>VLOOKUP(F4363,'Spezifische Werte'!$B$2:$C$4002,2,FALSE)</f>
        <v>0.46963573954984494</v>
      </c>
      <c r="H4363" s="25">
        <f t="shared" si="618"/>
        <v>939.27147909968994</v>
      </c>
      <c r="J4363" s="25">
        <f t="shared" si="616"/>
        <v>8.4</v>
      </c>
      <c r="K4363" s="25">
        <f>VLOOKUP(J4363,'Spezifische Werte'!$B$2:$C$4002,2,FALSE)</f>
        <v>0.47799983664408341</v>
      </c>
      <c r="L4363" s="25">
        <f t="shared" si="619"/>
        <v>955.99967328816683</v>
      </c>
      <c r="R4363" s="25">
        <v>4361</v>
      </c>
      <c r="S4363" s="25">
        <v>4360</v>
      </c>
      <c r="T4363" s="25">
        <f t="shared" si="623"/>
        <v>0.17415991544051818</v>
      </c>
      <c r="U4363" s="25">
        <f t="shared" si="620"/>
        <v>0.17768077823171724</v>
      </c>
      <c r="W4363" s="17">
        <f>Eingabe!H4364</f>
        <v>291</v>
      </c>
      <c r="X4363" s="17">
        <f t="shared" si="621"/>
        <v>2.91</v>
      </c>
      <c r="Y4363" s="17">
        <f t="shared" si="622"/>
        <v>290</v>
      </c>
    </row>
    <row r="4364" spans="1:25" x14ac:dyDescent="0.15">
      <c r="A4364" s="82">
        <f t="shared" si="617"/>
        <v>7</v>
      </c>
      <c r="B4364" s="46">
        <v>43647.708333322757</v>
      </c>
      <c r="C4364" s="47">
        <f>Eingabe!G4365</f>
        <v>4.3</v>
      </c>
      <c r="D4364" s="77">
        <v>4364</v>
      </c>
      <c r="E4364" s="47"/>
      <c r="F4364" s="25">
        <f t="shared" si="615"/>
        <v>6.41</v>
      </c>
      <c r="G4364" s="25">
        <f>VLOOKUP(F4364,'Spezifische Werte'!$B$2:$C$4002,2,FALSE)</f>
        <v>0.20539547091670399</v>
      </c>
      <c r="H4364" s="25">
        <f t="shared" si="618"/>
        <v>410.790941833408</v>
      </c>
      <c r="J4364" s="25">
        <f t="shared" si="616"/>
        <v>6.45</v>
      </c>
      <c r="K4364" s="25">
        <f>VLOOKUP(J4364,'Spezifische Werte'!$B$2:$C$4002,2,FALSE)</f>
        <v>0.20962714743593144</v>
      </c>
      <c r="L4364" s="25">
        <f t="shared" si="619"/>
        <v>419.2542948718629</v>
      </c>
      <c r="R4364" s="25">
        <v>4362</v>
      </c>
      <c r="S4364" s="25">
        <v>4361</v>
      </c>
      <c r="T4364" s="25">
        <f t="shared" si="623"/>
        <v>0.17415991544051818</v>
      </c>
      <c r="U4364" s="25">
        <f t="shared" si="620"/>
        <v>0.17768077823171724</v>
      </c>
      <c r="W4364" s="17">
        <f>Eingabe!H4365</f>
        <v>306</v>
      </c>
      <c r="X4364" s="17">
        <f t="shared" si="621"/>
        <v>3.06</v>
      </c>
      <c r="Y4364" s="17">
        <f t="shared" si="622"/>
        <v>310</v>
      </c>
    </row>
    <row r="4365" spans="1:25" x14ac:dyDescent="0.15">
      <c r="A4365" s="82">
        <f t="shared" si="617"/>
        <v>7</v>
      </c>
      <c r="B4365" s="46">
        <v>43647.749999989421</v>
      </c>
      <c r="C4365" s="47">
        <f>Eingabe!G4366</f>
        <v>4.5999999999999996</v>
      </c>
      <c r="D4365" s="77">
        <v>4365</v>
      </c>
      <c r="E4365" s="47"/>
      <c r="F4365" s="25">
        <f t="shared" si="615"/>
        <v>6.86</v>
      </c>
      <c r="G4365" s="25">
        <f>VLOOKUP(F4365,'Spezifische Werte'!$B$2:$C$4002,2,FALSE)</f>
        <v>0.25562320201003652</v>
      </c>
      <c r="H4365" s="25">
        <f t="shared" si="618"/>
        <v>511.24640402007304</v>
      </c>
      <c r="J4365" s="25">
        <f t="shared" si="616"/>
        <v>6.9</v>
      </c>
      <c r="K4365" s="25">
        <f>VLOOKUP(J4365,'Spezifische Werte'!$B$2:$C$4002,2,FALSE)</f>
        <v>0.26038765048417867</v>
      </c>
      <c r="L4365" s="25">
        <f t="shared" si="619"/>
        <v>520.77530096835733</v>
      </c>
      <c r="R4365" s="25">
        <v>4363</v>
      </c>
      <c r="S4365" s="25">
        <v>4362</v>
      </c>
      <c r="T4365" s="25">
        <f t="shared" si="623"/>
        <v>0.17415991544051818</v>
      </c>
      <c r="U4365" s="25">
        <f t="shared" si="620"/>
        <v>0.17768077823171724</v>
      </c>
      <c r="W4365" s="17">
        <f>Eingabe!H4366</f>
        <v>264</v>
      </c>
      <c r="X4365" s="17">
        <f t="shared" si="621"/>
        <v>2.64</v>
      </c>
      <c r="Y4365" s="17">
        <f t="shared" si="622"/>
        <v>260</v>
      </c>
    </row>
    <row r="4366" spans="1:25" x14ac:dyDescent="0.15">
      <c r="A4366" s="82">
        <f t="shared" si="617"/>
        <v>7</v>
      </c>
      <c r="B4366" s="46">
        <v>43647.791666656085</v>
      </c>
      <c r="C4366" s="47">
        <f>Eingabe!G4367</f>
        <v>3.6</v>
      </c>
      <c r="D4366" s="77">
        <v>4366</v>
      </c>
      <c r="E4366" s="47"/>
      <c r="F4366" s="25">
        <f t="shared" si="615"/>
        <v>5.37</v>
      </c>
      <c r="G4366" s="25">
        <f>VLOOKUP(F4366,'Spezifische Werte'!$B$2:$C$4002,2,FALSE)</f>
        <v>0.11640095819454216</v>
      </c>
      <c r="H4366" s="25">
        <f t="shared" si="618"/>
        <v>232.80191638908431</v>
      </c>
      <c r="J4366" s="25">
        <f t="shared" si="616"/>
        <v>5.4</v>
      </c>
      <c r="K4366" s="25">
        <f>VLOOKUP(J4366,'Spezifische Werte'!$B$2:$C$4002,2,FALSE)</f>
        <v>0.11853513474534576</v>
      </c>
      <c r="L4366" s="25">
        <f t="shared" si="619"/>
        <v>237.07026949069152</v>
      </c>
      <c r="R4366" s="25">
        <v>4364</v>
      </c>
      <c r="S4366" s="25">
        <v>4363</v>
      </c>
      <c r="T4366" s="25">
        <f t="shared" si="623"/>
        <v>0.17415991544051818</v>
      </c>
      <c r="U4366" s="25">
        <f t="shared" si="620"/>
        <v>0.17768077823171724</v>
      </c>
      <c r="W4366" s="17">
        <f>Eingabe!H4367</f>
        <v>276</v>
      </c>
      <c r="X4366" s="17">
        <f t="shared" si="621"/>
        <v>2.76</v>
      </c>
      <c r="Y4366" s="17">
        <f t="shared" si="622"/>
        <v>280</v>
      </c>
    </row>
    <row r="4367" spans="1:25" x14ac:dyDescent="0.15">
      <c r="A4367" s="82">
        <f t="shared" si="617"/>
        <v>7</v>
      </c>
      <c r="B4367" s="46">
        <v>43647.833333322749</v>
      </c>
      <c r="C4367" s="47">
        <f>Eingabe!G4368</f>
        <v>3.8</v>
      </c>
      <c r="D4367" s="77">
        <v>4367</v>
      </c>
      <c r="E4367" s="47"/>
      <c r="F4367" s="25">
        <f t="shared" si="615"/>
        <v>5.67</v>
      </c>
      <c r="G4367" s="25">
        <f>VLOOKUP(F4367,'Spezifische Werte'!$B$2:$C$4002,2,FALSE)</f>
        <v>0.13840049448137109</v>
      </c>
      <c r="H4367" s="25">
        <f t="shared" si="618"/>
        <v>276.80098896274217</v>
      </c>
      <c r="J4367" s="25">
        <f t="shared" si="616"/>
        <v>5.7</v>
      </c>
      <c r="K4367" s="25">
        <f>VLOOKUP(J4367,'Spezifische Werte'!$B$2:$C$4002,2,FALSE)</f>
        <v>0.14069825500153915</v>
      </c>
      <c r="L4367" s="25">
        <f t="shared" si="619"/>
        <v>281.39651000307828</v>
      </c>
      <c r="R4367" s="25">
        <v>4365</v>
      </c>
      <c r="S4367" s="25">
        <v>4364</v>
      </c>
      <c r="T4367" s="25">
        <f t="shared" si="623"/>
        <v>0.17415991544051818</v>
      </c>
      <c r="U4367" s="25">
        <f t="shared" si="620"/>
        <v>0.17768077823171724</v>
      </c>
      <c r="W4367" s="17">
        <f>Eingabe!H4368</f>
        <v>272</v>
      </c>
      <c r="X4367" s="17">
        <f t="shared" si="621"/>
        <v>2.72</v>
      </c>
      <c r="Y4367" s="17">
        <f t="shared" si="622"/>
        <v>270</v>
      </c>
    </row>
    <row r="4368" spans="1:25" x14ac:dyDescent="0.15">
      <c r="A4368" s="82">
        <f t="shared" si="617"/>
        <v>7</v>
      </c>
      <c r="B4368" s="46">
        <v>43647.874999989413</v>
      </c>
      <c r="C4368" s="47">
        <f>Eingabe!G4369</f>
        <v>4.5999999999999996</v>
      </c>
      <c r="D4368" s="77">
        <v>4368</v>
      </c>
      <c r="E4368" s="47"/>
      <c r="F4368" s="25">
        <f t="shared" si="615"/>
        <v>6.86</v>
      </c>
      <c r="G4368" s="25">
        <f>VLOOKUP(F4368,'Spezifische Werte'!$B$2:$C$4002,2,FALSE)</f>
        <v>0.25562320201003652</v>
      </c>
      <c r="H4368" s="25">
        <f t="shared" si="618"/>
        <v>511.24640402007304</v>
      </c>
      <c r="J4368" s="25">
        <f t="shared" si="616"/>
        <v>6.9</v>
      </c>
      <c r="K4368" s="25">
        <f>VLOOKUP(J4368,'Spezifische Werte'!$B$2:$C$4002,2,FALSE)</f>
        <v>0.26038765048417867</v>
      </c>
      <c r="L4368" s="25">
        <f t="shared" si="619"/>
        <v>520.77530096835733</v>
      </c>
      <c r="R4368" s="25">
        <v>4366</v>
      </c>
      <c r="S4368" s="25">
        <v>4365</v>
      </c>
      <c r="T4368" s="25">
        <f t="shared" si="623"/>
        <v>0.17415991544051818</v>
      </c>
      <c r="U4368" s="25">
        <f t="shared" si="620"/>
        <v>0.17768077823171724</v>
      </c>
      <c r="W4368" s="17">
        <f>Eingabe!H4369</f>
        <v>283</v>
      </c>
      <c r="X4368" s="17">
        <f t="shared" si="621"/>
        <v>2.83</v>
      </c>
      <c r="Y4368" s="17">
        <f t="shared" si="622"/>
        <v>280</v>
      </c>
    </row>
    <row r="4369" spans="1:25" x14ac:dyDescent="0.15">
      <c r="A4369" s="82">
        <f t="shared" si="617"/>
        <v>7</v>
      </c>
      <c r="B4369" s="46">
        <v>43647.916666656078</v>
      </c>
      <c r="C4369" s="47">
        <f>Eingabe!G4370</f>
        <v>4.4000000000000004</v>
      </c>
      <c r="D4369" s="77">
        <v>4369</v>
      </c>
      <c r="E4369" s="47"/>
      <c r="F4369" s="25">
        <f t="shared" si="615"/>
        <v>6.56</v>
      </c>
      <c r="G4369" s="25">
        <f>VLOOKUP(F4369,'Spezifische Werte'!$B$2:$C$4002,2,FALSE)</f>
        <v>0.2214941246302857</v>
      </c>
      <c r="H4369" s="25">
        <f t="shared" si="618"/>
        <v>442.98824926057142</v>
      </c>
      <c r="J4369" s="25">
        <f t="shared" si="616"/>
        <v>6.6</v>
      </c>
      <c r="K4369" s="25">
        <f>VLOOKUP(J4369,'Spezifische Werte'!$B$2:$C$4002,2,FALSE)</f>
        <v>0.22589088814664299</v>
      </c>
      <c r="L4369" s="25">
        <f t="shared" si="619"/>
        <v>451.78177629328599</v>
      </c>
      <c r="R4369" s="25">
        <v>4367</v>
      </c>
      <c r="S4369" s="25">
        <v>4366</v>
      </c>
      <c r="T4369" s="25">
        <f t="shared" si="623"/>
        <v>0.17415991544051818</v>
      </c>
      <c r="U4369" s="25">
        <f t="shared" si="620"/>
        <v>0.17768077823171724</v>
      </c>
      <c r="W4369" s="17">
        <f>Eingabe!H4370</f>
        <v>283</v>
      </c>
      <c r="X4369" s="17">
        <f t="shared" si="621"/>
        <v>2.83</v>
      </c>
      <c r="Y4369" s="17">
        <f t="shared" si="622"/>
        <v>280</v>
      </c>
    </row>
    <row r="4370" spans="1:25" x14ac:dyDescent="0.15">
      <c r="A4370" s="82">
        <f t="shared" si="617"/>
        <v>7</v>
      </c>
      <c r="B4370" s="46">
        <v>43647.958333322742</v>
      </c>
      <c r="C4370" s="47">
        <f>Eingabe!G4371</f>
        <v>4.9000000000000004</v>
      </c>
      <c r="D4370" s="77">
        <v>4370</v>
      </c>
      <c r="E4370" s="47"/>
      <c r="F4370" s="25">
        <f t="shared" si="615"/>
        <v>7.31</v>
      </c>
      <c r="G4370" s="25">
        <f>VLOOKUP(F4370,'Spezifische Werte'!$B$2:$C$4002,2,FALSE)</f>
        <v>0.3124426167174133</v>
      </c>
      <c r="H4370" s="25">
        <f t="shared" si="618"/>
        <v>624.88523343482666</v>
      </c>
      <c r="J4370" s="25">
        <f t="shared" si="616"/>
        <v>7.35</v>
      </c>
      <c r="K4370" s="25">
        <f>VLOOKUP(J4370,'Spezifische Werte'!$B$2:$C$4002,2,FALSE)</f>
        <v>0.31783439487629789</v>
      </c>
      <c r="L4370" s="25">
        <f t="shared" si="619"/>
        <v>635.66878975259579</v>
      </c>
      <c r="R4370" s="25">
        <v>4368</v>
      </c>
      <c r="S4370" s="25">
        <v>4367</v>
      </c>
      <c r="T4370" s="25">
        <f t="shared" si="623"/>
        <v>0.17415991544051818</v>
      </c>
      <c r="U4370" s="25">
        <f t="shared" si="620"/>
        <v>0.17768077823171724</v>
      </c>
      <c r="W4370" s="17">
        <f>Eingabe!H4371</f>
        <v>292</v>
      </c>
      <c r="X4370" s="17">
        <f t="shared" si="621"/>
        <v>2.92</v>
      </c>
      <c r="Y4370" s="17">
        <f t="shared" si="622"/>
        <v>290</v>
      </c>
    </row>
    <row r="4371" spans="1:25" x14ac:dyDescent="0.15">
      <c r="A4371" s="82">
        <f t="shared" si="617"/>
        <v>7</v>
      </c>
      <c r="B4371" s="46">
        <v>43647.999999989406</v>
      </c>
      <c r="C4371" s="47">
        <f>Eingabe!G4372</f>
        <v>5.3</v>
      </c>
      <c r="D4371" s="77">
        <v>4371</v>
      </c>
      <c r="E4371" s="47"/>
      <c r="F4371" s="25">
        <f t="shared" si="615"/>
        <v>7.91</v>
      </c>
      <c r="G4371" s="25">
        <f>VLOOKUP(F4371,'Spezifische Werte'!$B$2:$C$4002,2,FALSE)</f>
        <v>0.39893199083383452</v>
      </c>
      <c r="H4371" s="25">
        <f t="shared" si="618"/>
        <v>797.86398166766901</v>
      </c>
      <c r="J4371" s="25">
        <f t="shared" si="616"/>
        <v>7.95</v>
      </c>
      <c r="K4371" s="25">
        <f>VLOOKUP(J4371,'Spezifische Werte'!$B$2:$C$4002,2,FALSE)</f>
        <v>0.40511792205919206</v>
      </c>
      <c r="L4371" s="25">
        <f t="shared" si="619"/>
        <v>810.23584411838408</v>
      </c>
      <c r="R4371" s="25">
        <v>4369</v>
      </c>
      <c r="S4371" s="25">
        <v>4368</v>
      </c>
      <c r="T4371" s="25">
        <f t="shared" si="623"/>
        <v>0.17415991544051818</v>
      </c>
      <c r="U4371" s="25">
        <f t="shared" si="620"/>
        <v>0.17768077823171724</v>
      </c>
      <c r="W4371" s="17">
        <f>Eingabe!H4372</f>
        <v>265</v>
      </c>
      <c r="X4371" s="17">
        <f t="shared" si="621"/>
        <v>2.65</v>
      </c>
      <c r="Y4371" s="17">
        <f t="shared" si="622"/>
        <v>270</v>
      </c>
    </row>
    <row r="4372" spans="1:25" x14ac:dyDescent="0.15">
      <c r="A4372" s="82">
        <f t="shared" si="617"/>
        <v>7</v>
      </c>
      <c r="B4372" s="46">
        <v>43648.04166665607</v>
      </c>
      <c r="C4372" s="47">
        <f>Eingabe!G4373</f>
        <v>5.2</v>
      </c>
      <c r="D4372" s="77">
        <v>4372</v>
      </c>
      <c r="E4372" s="47"/>
      <c r="F4372" s="25">
        <f t="shared" si="615"/>
        <v>7.76</v>
      </c>
      <c r="G4372" s="25">
        <f>VLOOKUP(F4372,'Spezifische Werte'!$B$2:$C$4002,2,FALSE)</f>
        <v>0.37619660828942059</v>
      </c>
      <c r="H4372" s="25">
        <f t="shared" si="618"/>
        <v>752.39321657884113</v>
      </c>
      <c r="J4372" s="25">
        <f t="shared" si="616"/>
        <v>7.8</v>
      </c>
      <c r="K4372" s="25">
        <f>VLOOKUP(J4372,'Spezifische Werte'!$B$2:$C$4002,2,FALSE)</f>
        <v>0.3821877888895947</v>
      </c>
      <c r="L4372" s="25">
        <f t="shared" si="619"/>
        <v>764.37557777918937</v>
      </c>
      <c r="R4372" s="25">
        <v>4370</v>
      </c>
      <c r="S4372" s="25">
        <v>4369</v>
      </c>
      <c r="T4372" s="25">
        <f t="shared" si="623"/>
        <v>0.17415991544051818</v>
      </c>
      <c r="U4372" s="25">
        <f t="shared" si="620"/>
        <v>0.17768077823171724</v>
      </c>
      <c r="W4372" s="17">
        <f>Eingabe!H4373</f>
        <v>271</v>
      </c>
      <c r="X4372" s="17">
        <f t="shared" si="621"/>
        <v>2.71</v>
      </c>
      <c r="Y4372" s="17">
        <f t="shared" si="622"/>
        <v>270</v>
      </c>
    </row>
    <row r="4373" spans="1:25" x14ac:dyDescent="0.15">
      <c r="A4373" s="82">
        <f t="shared" si="617"/>
        <v>7</v>
      </c>
      <c r="B4373" s="46">
        <v>43648.083333322735</v>
      </c>
      <c r="C4373" s="47">
        <f>Eingabe!G4374</f>
        <v>4.8</v>
      </c>
      <c r="D4373" s="77">
        <v>4373</v>
      </c>
      <c r="E4373" s="47"/>
      <c r="F4373" s="25">
        <f t="shared" si="615"/>
        <v>7.16</v>
      </c>
      <c r="G4373" s="25">
        <f>VLOOKUP(F4373,'Spezifische Werte'!$B$2:$C$4002,2,FALSE)</f>
        <v>0.29271421469315961</v>
      </c>
      <c r="H4373" s="25">
        <f t="shared" si="618"/>
        <v>585.42842938631918</v>
      </c>
      <c r="J4373" s="25">
        <f t="shared" si="616"/>
        <v>7.2</v>
      </c>
      <c r="K4373" s="25">
        <f>VLOOKUP(J4373,'Spezifische Werte'!$B$2:$C$4002,2,FALSE)</f>
        <v>0.29789883692567737</v>
      </c>
      <c r="L4373" s="25">
        <f t="shared" si="619"/>
        <v>595.79767385135472</v>
      </c>
      <c r="R4373" s="25">
        <v>4371</v>
      </c>
      <c r="S4373" s="25">
        <v>4370</v>
      </c>
      <c r="T4373" s="25">
        <f t="shared" si="623"/>
        <v>0.17415991544051818</v>
      </c>
      <c r="U4373" s="25">
        <f t="shared" si="620"/>
        <v>0.17768077823171724</v>
      </c>
      <c r="W4373" s="17">
        <f>Eingabe!H4374</f>
        <v>271</v>
      </c>
      <c r="X4373" s="17">
        <f t="shared" si="621"/>
        <v>2.71</v>
      </c>
      <c r="Y4373" s="17">
        <f t="shared" si="622"/>
        <v>270</v>
      </c>
    </row>
    <row r="4374" spans="1:25" x14ac:dyDescent="0.15">
      <c r="A4374" s="82">
        <f t="shared" si="617"/>
        <v>7</v>
      </c>
      <c r="B4374" s="46">
        <v>43648.124999989399</v>
      </c>
      <c r="C4374" s="47">
        <f>Eingabe!G4375</f>
        <v>5.5</v>
      </c>
      <c r="D4374" s="77">
        <v>4374</v>
      </c>
      <c r="E4374" s="47"/>
      <c r="F4374" s="25">
        <f t="shared" si="615"/>
        <v>8.2100000000000009</v>
      </c>
      <c r="G4374" s="25">
        <f>VLOOKUP(F4374,'Spezifische Werte'!$B$2:$C$4002,2,FALSE)</f>
        <v>0.4465432352525967</v>
      </c>
      <c r="H4374" s="25">
        <f t="shared" si="618"/>
        <v>893.08647050519346</v>
      </c>
      <c r="J4374" s="25">
        <f t="shared" si="616"/>
        <v>8.25</v>
      </c>
      <c r="K4374" s="25">
        <f>VLOOKUP(J4374,'Spezifische Werte'!$B$2:$C$4002,2,FALSE)</f>
        <v>0.45308958157539997</v>
      </c>
      <c r="L4374" s="25">
        <f t="shared" si="619"/>
        <v>906.17916315079992</v>
      </c>
      <c r="R4374" s="25">
        <v>4372</v>
      </c>
      <c r="S4374" s="25">
        <v>4371</v>
      </c>
      <c r="T4374" s="25">
        <f t="shared" si="623"/>
        <v>0.17415991544051818</v>
      </c>
      <c r="U4374" s="25">
        <f t="shared" si="620"/>
        <v>0.17768077823171724</v>
      </c>
      <c r="W4374" s="17">
        <f>Eingabe!H4375</f>
        <v>271</v>
      </c>
      <c r="X4374" s="17">
        <f t="shared" si="621"/>
        <v>2.71</v>
      </c>
      <c r="Y4374" s="17">
        <f t="shared" si="622"/>
        <v>270</v>
      </c>
    </row>
    <row r="4375" spans="1:25" x14ac:dyDescent="0.15">
      <c r="A4375" s="82">
        <f t="shared" si="617"/>
        <v>7</v>
      </c>
      <c r="B4375" s="46">
        <v>43648.166666656063</v>
      </c>
      <c r="C4375" s="47">
        <f>Eingabe!G4376</f>
        <v>5.8</v>
      </c>
      <c r="D4375" s="77">
        <v>4375</v>
      </c>
      <c r="E4375" s="47"/>
      <c r="F4375" s="25">
        <f t="shared" si="615"/>
        <v>8.65</v>
      </c>
      <c r="G4375" s="25">
        <f>VLOOKUP(F4375,'Spezifische Werte'!$B$2:$C$4002,2,FALSE)</f>
        <v>0.52059998612319236</v>
      </c>
      <c r="H4375" s="25">
        <f t="shared" si="618"/>
        <v>1041.1999722463847</v>
      </c>
      <c r="J4375" s="25">
        <f t="shared" si="616"/>
        <v>8.6999999999999993</v>
      </c>
      <c r="K4375" s="25">
        <f>VLOOKUP(J4375,'Spezifische Werte'!$B$2:$C$4002,2,FALSE)</f>
        <v>0.52924251604798966</v>
      </c>
      <c r="L4375" s="25">
        <f t="shared" si="619"/>
        <v>1058.4850320959792</v>
      </c>
      <c r="R4375" s="25">
        <v>4373</v>
      </c>
      <c r="S4375" s="25">
        <v>4372</v>
      </c>
      <c r="T4375" s="25">
        <f t="shared" si="623"/>
        <v>0.17415991544051818</v>
      </c>
      <c r="U4375" s="25">
        <f t="shared" si="620"/>
        <v>0.17768077823171724</v>
      </c>
      <c r="W4375" s="17">
        <f>Eingabe!H4376</f>
        <v>265</v>
      </c>
      <c r="X4375" s="17">
        <f t="shared" si="621"/>
        <v>2.65</v>
      </c>
      <c r="Y4375" s="17">
        <f t="shared" si="622"/>
        <v>270</v>
      </c>
    </row>
    <row r="4376" spans="1:25" x14ac:dyDescent="0.15">
      <c r="A4376" s="82">
        <f t="shared" si="617"/>
        <v>7</v>
      </c>
      <c r="B4376" s="46">
        <v>43648.208333322727</v>
      </c>
      <c r="C4376" s="47">
        <f>Eingabe!G4377</f>
        <v>4.9000000000000004</v>
      </c>
      <c r="D4376" s="77">
        <v>4376</v>
      </c>
      <c r="E4376" s="47"/>
      <c r="F4376" s="25">
        <f t="shared" si="615"/>
        <v>7.31</v>
      </c>
      <c r="G4376" s="25">
        <f>VLOOKUP(F4376,'Spezifische Werte'!$B$2:$C$4002,2,FALSE)</f>
        <v>0.3124426167174133</v>
      </c>
      <c r="H4376" s="25">
        <f t="shared" si="618"/>
        <v>624.88523343482666</v>
      </c>
      <c r="J4376" s="25">
        <f t="shared" si="616"/>
        <v>7.35</v>
      </c>
      <c r="K4376" s="25">
        <f>VLOOKUP(J4376,'Spezifische Werte'!$B$2:$C$4002,2,FALSE)</f>
        <v>0.31783439487629789</v>
      </c>
      <c r="L4376" s="25">
        <f t="shared" si="619"/>
        <v>635.66878975259579</v>
      </c>
      <c r="R4376" s="25">
        <v>4374</v>
      </c>
      <c r="S4376" s="25">
        <v>4373</v>
      </c>
      <c r="T4376" s="25">
        <f t="shared" si="623"/>
        <v>0.17415991544051818</v>
      </c>
      <c r="U4376" s="25">
        <f t="shared" si="620"/>
        <v>0.17768077823171724</v>
      </c>
      <c r="W4376" s="17">
        <f>Eingabe!H4377</f>
        <v>270</v>
      </c>
      <c r="X4376" s="17">
        <f t="shared" si="621"/>
        <v>2.7</v>
      </c>
      <c r="Y4376" s="17">
        <f t="shared" si="622"/>
        <v>270</v>
      </c>
    </row>
    <row r="4377" spans="1:25" x14ac:dyDescent="0.15">
      <c r="A4377" s="82">
        <f t="shared" si="617"/>
        <v>7</v>
      </c>
      <c r="B4377" s="46">
        <v>43648.249999989392</v>
      </c>
      <c r="C4377" s="47">
        <f>Eingabe!G4378</f>
        <v>5.8</v>
      </c>
      <c r="D4377" s="77">
        <v>4377</v>
      </c>
      <c r="E4377" s="47"/>
      <c r="F4377" s="25">
        <f t="shared" si="615"/>
        <v>8.65</v>
      </c>
      <c r="G4377" s="25">
        <f>VLOOKUP(F4377,'Spezifische Werte'!$B$2:$C$4002,2,FALSE)</f>
        <v>0.52059998612319236</v>
      </c>
      <c r="H4377" s="25">
        <f t="shared" si="618"/>
        <v>1041.1999722463847</v>
      </c>
      <c r="J4377" s="25">
        <f t="shared" si="616"/>
        <v>8.6999999999999993</v>
      </c>
      <c r="K4377" s="25">
        <f>VLOOKUP(J4377,'Spezifische Werte'!$B$2:$C$4002,2,FALSE)</f>
        <v>0.52924251604798966</v>
      </c>
      <c r="L4377" s="25">
        <f t="shared" si="619"/>
        <v>1058.4850320959792</v>
      </c>
      <c r="R4377" s="25">
        <v>4375</v>
      </c>
      <c r="S4377" s="25">
        <v>4374</v>
      </c>
      <c r="T4377" s="25">
        <f t="shared" si="623"/>
        <v>0.17415991544051818</v>
      </c>
      <c r="U4377" s="25">
        <f t="shared" si="620"/>
        <v>0.17768077823171724</v>
      </c>
      <c r="W4377" s="17">
        <f>Eingabe!H4378</f>
        <v>261</v>
      </c>
      <c r="X4377" s="17">
        <f t="shared" si="621"/>
        <v>2.61</v>
      </c>
      <c r="Y4377" s="17">
        <f t="shared" si="622"/>
        <v>260</v>
      </c>
    </row>
    <row r="4378" spans="1:25" x14ac:dyDescent="0.15">
      <c r="A4378" s="82">
        <f t="shared" si="617"/>
        <v>7</v>
      </c>
      <c r="B4378" s="46">
        <v>43648.291666656056</v>
      </c>
      <c r="C4378" s="47">
        <f>Eingabe!G4379</f>
        <v>5</v>
      </c>
      <c r="D4378" s="77">
        <v>4378</v>
      </c>
      <c r="E4378" s="47"/>
      <c r="F4378" s="25">
        <f t="shared" si="615"/>
        <v>7.46</v>
      </c>
      <c r="G4378" s="25">
        <f>VLOOKUP(F4378,'Spezifische Werte'!$B$2:$C$4002,2,FALSE)</f>
        <v>0.33294203068553224</v>
      </c>
      <c r="H4378" s="25">
        <f t="shared" si="618"/>
        <v>665.88406137106449</v>
      </c>
      <c r="J4378" s="25">
        <f t="shared" si="616"/>
        <v>7.5</v>
      </c>
      <c r="K4378" s="25">
        <f>VLOOKUP(J4378,'Spezifische Werte'!$B$2:$C$4002,2,FALSE)</f>
        <v>0.33853673002168488</v>
      </c>
      <c r="L4378" s="25">
        <f t="shared" si="619"/>
        <v>677.07346004336978</v>
      </c>
      <c r="R4378" s="25">
        <v>4376</v>
      </c>
      <c r="S4378" s="25">
        <v>4375</v>
      </c>
      <c r="T4378" s="25">
        <f t="shared" si="623"/>
        <v>0.17415991544051818</v>
      </c>
      <c r="U4378" s="25">
        <f t="shared" si="620"/>
        <v>0.17768077823171724</v>
      </c>
      <c r="W4378" s="17">
        <f>Eingabe!H4379</f>
        <v>261</v>
      </c>
      <c r="X4378" s="17">
        <f t="shared" si="621"/>
        <v>2.61</v>
      </c>
      <c r="Y4378" s="17">
        <f t="shared" si="622"/>
        <v>260</v>
      </c>
    </row>
    <row r="4379" spans="1:25" x14ac:dyDescent="0.15">
      <c r="A4379" s="82">
        <f t="shared" si="617"/>
        <v>7</v>
      </c>
      <c r="B4379" s="46">
        <v>43648.33333332272</v>
      </c>
      <c r="C4379" s="47">
        <f>Eingabe!G4380</f>
        <v>5.0999999999999996</v>
      </c>
      <c r="D4379" s="77">
        <v>4379</v>
      </c>
      <c r="E4379" s="47"/>
      <c r="F4379" s="25">
        <f t="shared" si="615"/>
        <v>7.61</v>
      </c>
      <c r="G4379" s="25">
        <f>VLOOKUP(F4379,'Spezifische Werte'!$B$2:$C$4002,2,FALSE)</f>
        <v>0.35419704845962618</v>
      </c>
      <c r="H4379" s="25">
        <f t="shared" si="618"/>
        <v>708.39409691925232</v>
      </c>
      <c r="J4379" s="25">
        <f t="shared" si="616"/>
        <v>7.65</v>
      </c>
      <c r="K4379" s="25">
        <f>VLOOKUP(J4379,'Spezifische Werte'!$B$2:$C$4002,2,FALSE)</f>
        <v>0.35999115933138248</v>
      </c>
      <c r="L4379" s="25">
        <f t="shared" si="619"/>
        <v>719.98231866276501</v>
      </c>
      <c r="R4379" s="25">
        <v>4377</v>
      </c>
      <c r="S4379" s="25">
        <v>4376</v>
      </c>
      <c r="T4379" s="25">
        <f t="shared" si="623"/>
        <v>0.17415991544051818</v>
      </c>
      <c r="U4379" s="25">
        <f t="shared" si="620"/>
        <v>0.17768077823171724</v>
      </c>
      <c r="W4379" s="17">
        <f>Eingabe!H4380</f>
        <v>270</v>
      </c>
      <c r="X4379" s="17">
        <f t="shared" si="621"/>
        <v>2.7</v>
      </c>
      <c r="Y4379" s="17">
        <f t="shared" si="622"/>
        <v>270</v>
      </c>
    </row>
    <row r="4380" spans="1:25" x14ac:dyDescent="0.15">
      <c r="A4380" s="82">
        <f t="shared" si="617"/>
        <v>7</v>
      </c>
      <c r="B4380" s="46">
        <v>43648.374999989384</v>
      </c>
      <c r="C4380" s="47">
        <f>Eingabe!G4381</f>
        <v>5.7</v>
      </c>
      <c r="D4380" s="77">
        <v>4380</v>
      </c>
      <c r="E4380" s="47"/>
      <c r="F4380" s="25">
        <f t="shared" si="615"/>
        <v>8.5</v>
      </c>
      <c r="G4380" s="25">
        <f>VLOOKUP(F4380,'Spezifische Werte'!$B$2:$C$4002,2,FALSE)</f>
        <v>0.49489541709216678</v>
      </c>
      <c r="H4380" s="25">
        <f t="shared" si="618"/>
        <v>989.79083418433356</v>
      </c>
      <c r="J4380" s="25">
        <f t="shared" si="616"/>
        <v>8.5500000000000007</v>
      </c>
      <c r="K4380" s="25">
        <f>VLOOKUP(J4380,'Spezifische Werte'!$B$2:$C$4002,2,FALSE)</f>
        <v>0.50342054722621021</v>
      </c>
      <c r="L4380" s="25">
        <f t="shared" si="619"/>
        <v>1006.8410944524204</v>
      </c>
      <c r="R4380" s="25">
        <v>4378</v>
      </c>
      <c r="S4380" s="25">
        <v>4377</v>
      </c>
      <c r="T4380" s="25">
        <f t="shared" si="623"/>
        <v>0.17415991544051818</v>
      </c>
      <c r="U4380" s="25">
        <f t="shared" si="620"/>
        <v>0.17768077823171724</v>
      </c>
      <c r="W4380" s="17">
        <f>Eingabe!H4381</f>
        <v>271</v>
      </c>
      <c r="X4380" s="17">
        <f t="shared" si="621"/>
        <v>2.71</v>
      </c>
      <c r="Y4380" s="17">
        <f t="shared" si="622"/>
        <v>270</v>
      </c>
    </row>
    <row r="4381" spans="1:25" x14ac:dyDescent="0.15">
      <c r="A4381" s="82">
        <f t="shared" si="617"/>
        <v>7</v>
      </c>
      <c r="B4381" s="46">
        <v>43648.416666656049</v>
      </c>
      <c r="C4381" s="47">
        <f>Eingabe!G4382</f>
        <v>6.1</v>
      </c>
      <c r="D4381" s="77">
        <v>4381</v>
      </c>
      <c r="E4381" s="47"/>
      <c r="F4381" s="25">
        <f t="shared" si="615"/>
        <v>9.1</v>
      </c>
      <c r="G4381" s="25">
        <f>VLOOKUP(F4381,'Spezifische Werte'!$B$2:$C$4002,2,FALSE)</f>
        <v>0.59886663276505681</v>
      </c>
      <c r="H4381" s="25">
        <f t="shared" si="618"/>
        <v>1197.7332655301136</v>
      </c>
      <c r="J4381" s="25">
        <f t="shared" si="616"/>
        <v>9.15</v>
      </c>
      <c r="K4381" s="25">
        <f>VLOOKUP(J4381,'Spezifische Werte'!$B$2:$C$4002,2,FALSE)</f>
        <v>0.60752867779351938</v>
      </c>
      <c r="L4381" s="25">
        <f t="shared" si="619"/>
        <v>1215.0573555870387</v>
      </c>
      <c r="R4381" s="25">
        <v>4379</v>
      </c>
      <c r="S4381" s="25">
        <v>4378</v>
      </c>
      <c r="T4381" s="25">
        <f t="shared" si="623"/>
        <v>0.17415991544051818</v>
      </c>
      <c r="U4381" s="25">
        <f t="shared" si="620"/>
        <v>0.17768077823171724</v>
      </c>
      <c r="W4381" s="17">
        <f>Eingabe!H4382</f>
        <v>270</v>
      </c>
      <c r="X4381" s="17">
        <f t="shared" si="621"/>
        <v>2.7</v>
      </c>
      <c r="Y4381" s="17">
        <f t="shared" si="622"/>
        <v>270</v>
      </c>
    </row>
    <row r="4382" spans="1:25" x14ac:dyDescent="0.15">
      <c r="A4382" s="82">
        <f t="shared" si="617"/>
        <v>7</v>
      </c>
      <c r="B4382" s="46">
        <v>43648.458333322713</v>
      </c>
      <c r="C4382" s="47">
        <f>Eingabe!G4383</f>
        <v>6.1</v>
      </c>
      <c r="D4382" s="77">
        <v>4382</v>
      </c>
      <c r="E4382" s="47"/>
      <c r="F4382" s="25">
        <f t="shared" si="615"/>
        <v>9.1</v>
      </c>
      <c r="G4382" s="25">
        <f>VLOOKUP(F4382,'Spezifische Werte'!$B$2:$C$4002,2,FALSE)</f>
        <v>0.59886663276505681</v>
      </c>
      <c r="H4382" s="25">
        <f t="shared" si="618"/>
        <v>1197.7332655301136</v>
      </c>
      <c r="J4382" s="25">
        <f t="shared" si="616"/>
        <v>9.15</v>
      </c>
      <c r="K4382" s="25">
        <f>VLOOKUP(J4382,'Spezifische Werte'!$B$2:$C$4002,2,FALSE)</f>
        <v>0.60752867779351938</v>
      </c>
      <c r="L4382" s="25">
        <f t="shared" si="619"/>
        <v>1215.0573555870387</v>
      </c>
      <c r="R4382" s="25">
        <v>4380</v>
      </c>
      <c r="S4382" s="25">
        <v>4379</v>
      </c>
      <c r="T4382" s="25">
        <f t="shared" si="623"/>
        <v>0.17415991544051818</v>
      </c>
      <c r="U4382" s="25">
        <f t="shared" si="620"/>
        <v>0.17768077823171724</v>
      </c>
      <c r="W4382" s="17">
        <f>Eingabe!H4383</f>
        <v>270</v>
      </c>
      <c r="X4382" s="17">
        <f t="shared" si="621"/>
        <v>2.7</v>
      </c>
      <c r="Y4382" s="17">
        <f t="shared" si="622"/>
        <v>270</v>
      </c>
    </row>
    <row r="4383" spans="1:25" x14ac:dyDescent="0.15">
      <c r="A4383" s="82">
        <f t="shared" si="617"/>
        <v>7</v>
      </c>
      <c r="B4383" s="46">
        <v>43648.499999989377</v>
      </c>
      <c r="C4383" s="47">
        <f>Eingabe!G4384</f>
        <v>6.8</v>
      </c>
      <c r="D4383" s="77">
        <v>4383</v>
      </c>
      <c r="E4383" s="47"/>
      <c r="F4383" s="25">
        <f t="shared" si="615"/>
        <v>10.14</v>
      </c>
      <c r="G4383" s="25">
        <f>VLOOKUP(F4383,'Spezifische Werte'!$B$2:$C$4002,2,FALSE)</f>
        <v>0.75987049688249497</v>
      </c>
      <c r="H4383" s="25">
        <f t="shared" si="618"/>
        <v>1519.74099376499</v>
      </c>
      <c r="J4383" s="25">
        <f t="shared" si="616"/>
        <v>10.199999999999999</v>
      </c>
      <c r="K4383" s="25">
        <f>VLOOKUP(J4383,'Spezifische Werte'!$B$2:$C$4002,2,FALSE)</f>
        <v>0.76746217735576705</v>
      </c>
      <c r="L4383" s="25">
        <f t="shared" si="619"/>
        <v>1534.9243547115341</v>
      </c>
      <c r="R4383" s="25">
        <v>4381</v>
      </c>
      <c r="S4383" s="25">
        <v>4380</v>
      </c>
      <c r="T4383" s="25">
        <f t="shared" si="623"/>
        <v>0.17415991544051818</v>
      </c>
      <c r="U4383" s="25">
        <f t="shared" si="620"/>
        <v>0.17768077823171724</v>
      </c>
      <c r="W4383" s="17">
        <f>Eingabe!H4384</f>
        <v>272</v>
      </c>
      <c r="X4383" s="17">
        <f t="shared" si="621"/>
        <v>2.72</v>
      </c>
      <c r="Y4383" s="17">
        <f t="shared" si="622"/>
        <v>270</v>
      </c>
    </row>
    <row r="4384" spans="1:25" x14ac:dyDescent="0.15">
      <c r="A4384" s="82">
        <f t="shared" si="617"/>
        <v>7</v>
      </c>
      <c r="B4384" s="46">
        <v>43648.541666656041</v>
      </c>
      <c r="C4384" s="47">
        <f>Eingabe!G4385</f>
        <v>7.2</v>
      </c>
      <c r="D4384" s="77">
        <v>4384</v>
      </c>
      <c r="E4384" s="47"/>
      <c r="F4384" s="25">
        <f t="shared" si="615"/>
        <v>10.74</v>
      </c>
      <c r="G4384" s="25">
        <f>VLOOKUP(F4384,'Spezifische Werte'!$B$2:$C$4002,2,FALSE)</f>
        <v>0.82701392432538656</v>
      </c>
      <c r="H4384" s="25">
        <f t="shared" si="618"/>
        <v>1654.0278486507732</v>
      </c>
      <c r="J4384" s="25">
        <f t="shared" si="616"/>
        <v>10.8</v>
      </c>
      <c r="K4384" s="25">
        <f>VLOOKUP(J4384,'Spezifische Werte'!$B$2:$C$4002,2,FALSE)</f>
        <v>0.83269098357721782</v>
      </c>
      <c r="L4384" s="25">
        <f t="shared" si="619"/>
        <v>1665.3819671544356</v>
      </c>
      <c r="R4384" s="25">
        <v>4382</v>
      </c>
      <c r="S4384" s="25">
        <v>4381</v>
      </c>
      <c r="T4384" s="25">
        <f t="shared" si="623"/>
        <v>0.17415991544051818</v>
      </c>
      <c r="U4384" s="25">
        <f t="shared" si="620"/>
        <v>0.17768077823171724</v>
      </c>
      <c r="W4384" s="17">
        <f>Eingabe!H4385</f>
        <v>261</v>
      </c>
      <c r="X4384" s="17">
        <f t="shared" si="621"/>
        <v>2.61</v>
      </c>
      <c r="Y4384" s="17">
        <f t="shared" si="622"/>
        <v>260</v>
      </c>
    </row>
    <row r="4385" spans="1:25" x14ac:dyDescent="0.15">
      <c r="A4385" s="82">
        <f t="shared" si="617"/>
        <v>7</v>
      </c>
      <c r="B4385" s="46">
        <v>43648.583333322706</v>
      </c>
      <c r="C4385" s="47">
        <f>Eingabe!G4386</f>
        <v>7.7</v>
      </c>
      <c r="D4385" s="77">
        <v>4385</v>
      </c>
      <c r="E4385" s="47"/>
      <c r="F4385" s="25">
        <f t="shared" si="615"/>
        <v>11.49</v>
      </c>
      <c r="G4385" s="25">
        <f>VLOOKUP(F4385,'Spezifische Werte'!$B$2:$C$4002,2,FALSE)</f>
        <v>0.88556097054938376</v>
      </c>
      <c r="H4385" s="25">
        <f t="shared" si="618"/>
        <v>1771.1219410987676</v>
      </c>
      <c r="J4385" s="25">
        <f t="shared" si="616"/>
        <v>11.55</v>
      </c>
      <c r="K4385" s="25">
        <f>VLOOKUP(J4385,'Spezifische Werte'!$B$2:$C$4002,2,FALSE)</f>
        <v>0.88923252614910175</v>
      </c>
      <c r="L4385" s="25">
        <f t="shared" si="619"/>
        <v>1778.4650522982035</v>
      </c>
      <c r="R4385" s="25">
        <v>4383</v>
      </c>
      <c r="S4385" s="25">
        <v>4382</v>
      </c>
      <c r="T4385" s="25">
        <f t="shared" si="623"/>
        <v>0.17415991544051818</v>
      </c>
      <c r="U4385" s="25">
        <f t="shared" si="620"/>
        <v>0.17768077823171724</v>
      </c>
      <c r="W4385" s="17">
        <f>Eingabe!H4386</f>
        <v>261</v>
      </c>
      <c r="X4385" s="17">
        <f t="shared" si="621"/>
        <v>2.61</v>
      </c>
      <c r="Y4385" s="17">
        <f t="shared" si="622"/>
        <v>260</v>
      </c>
    </row>
    <row r="4386" spans="1:25" x14ac:dyDescent="0.15">
      <c r="A4386" s="82">
        <f t="shared" si="617"/>
        <v>7</v>
      </c>
      <c r="B4386" s="46">
        <v>43648.62499998937</v>
      </c>
      <c r="C4386" s="47">
        <f>Eingabe!G4387</f>
        <v>8.4</v>
      </c>
      <c r="D4386" s="77">
        <v>4386</v>
      </c>
      <c r="E4386" s="47"/>
      <c r="F4386" s="25">
        <f t="shared" si="615"/>
        <v>12.53</v>
      </c>
      <c r="G4386" s="25">
        <f>VLOOKUP(F4386,'Spezifische Werte'!$B$2:$C$4002,2,FALSE)</f>
        <v>0.93726995773054234</v>
      </c>
      <c r="H4386" s="25">
        <f t="shared" si="618"/>
        <v>1874.5399154610848</v>
      </c>
      <c r="J4386" s="25">
        <f t="shared" si="616"/>
        <v>12.6</v>
      </c>
      <c r="K4386" s="25">
        <f>VLOOKUP(J4386,'Spezifische Werte'!$B$2:$C$4002,2,FALSE)</f>
        <v>0.9400669328598984</v>
      </c>
      <c r="L4386" s="25">
        <f t="shared" si="619"/>
        <v>1880.1338657197969</v>
      </c>
      <c r="R4386" s="25">
        <v>4384</v>
      </c>
      <c r="S4386" s="25">
        <v>4383</v>
      </c>
      <c r="T4386" s="25">
        <f t="shared" si="623"/>
        <v>0.17415991544051818</v>
      </c>
      <c r="U4386" s="25">
        <f t="shared" si="620"/>
        <v>0.17768077823171724</v>
      </c>
      <c r="W4386" s="17">
        <f>Eingabe!H4387</f>
        <v>258</v>
      </c>
      <c r="X4386" s="17">
        <f t="shared" si="621"/>
        <v>2.58</v>
      </c>
      <c r="Y4386" s="17">
        <f t="shared" si="622"/>
        <v>260</v>
      </c>
    </row>
    <row r="4387" spans="1:25" x14ac:dyDescent="0.15">
      <c r="A4387" s="82">
        <f t="shared" si="617"/>
        <v>7</v>
      </c>
      <c r="B4387" s="46">
        <v>43648.666666656034</v>
      </c>
      <c r="C4387" s="47">
        <f>Eingabe!G4388</f>
        <v>7.9</v>
      </c>
      <c r="D4387" s="77">
        <v>4387</v>
      </c>
      <c r="E4387" s="47"/>
      <c r="F4387" s="25">
        <f t="shared" si="615"/>
        <v>11.79</v>
      </c>
      <c r="G4387" s="25">
        <f>VLOOKUP(F4387,'Spezifische Werte'!$B$2:$C$4002,2,FALSE)</f>
        <v>0.90283430382971097</v>
      </c>
      <c r="H4387" s="25">
        <f t="shared" si="618"/>
        <v>1805.6686076594219</v>
      </c>
      <c r="J4387" s="25">
        <f t="shared" si="616"/>
        <v>11.85</v>
      </c>
      <c r="K4387" s="25">
        <f>VLOOKUP(J4387,'Spezifische Werte'!$B$2:$C$4002,2,FALSE)</f>
        <v>0.90599923861330134</v>
      </c>
      <c r="L4387" s="25">
        <f t="shared" si="619"/>
        <v>1811.9984772266027</v>
      </c>
      <c r="R4387" s="25">
        <v>4385</v>
      </c>
      <c r="S4387" s="25">
        <v>4384</v>
      </c>
      <c r="T4387" s="25">
        <f t="shared" si="623"/>
        <v>0.17415991544051818</v>
      </c>
      <c r="U4387" s="25">
        <f t="shared" si="620"/>
        <v>0.17768077823171724</v>
      </c>
      <c r="W4387" s="17">
        <f>Eingabe!H4388</f>
        <v>260</v>
      </c>
      <c r="X4387" s="17">
        <f t="shared" si="621"/>
        <v>2.6</v>
      </c>
      <c r="Y4387" s="17">
        <f t="shared" si="622"/>
        <v>260</v>
      </c>
    </row>
    <row r="4388" spans="1:25" x14ac:dyDescent="0.15">
      <c r="A4388" s="82">
        <f t="shared" si="617"/>
        <v>7</v>
      </c>
      <c r="B4388" s="46">
        <v>43648.708333322698</v>
      </c>
      <c r="C4388" s="47">
        <f>Eingabe!G4389</f>
        <v>8</v>
      </c>
      <c r="D4388" s="77">
        <v>4388</v>
      </c>
      <c r="E4388" s="47"/>
      <c r="F4388" s="25">
        <f t="shared" si="615"/>
        <v>11.93</v>
      </c>
      <c r="G4388" s="25">
        <f>VLOOKUP(F4388,'Spezifische Werte'!$B$2:$C$4002,2,FALSE)</f>
        <v>0.91009599537005847</v>
      </c>
      <c r="H4388" s="25">
        <f t="shared" si="618"/>
        <v>1820.191990740117</v>
      </c>
      <c r="J4388" s="25">
        <f t="shared" si="616"/>
        <v>12</v>
      </c>
      <c r="K4388" s="25">
        <f>VLOOKUP(J4388,'Spezifische Werte'!$B$2:$C$4002,2,FALSE)</f>
        <v>0.91357731308133205</v>
      </c>
      <c r="L4388" s="25">
        <f t="shared" si="619"/>
        <v>1827.154626162664</v>
      </c>
      <c r="R4388" s="25">
        <v>4386</v>
      </c>
      <c r="S4388" s="25">
        <v>4385</v>
      </c>
      <c r="T4388" s="25">
        <f t="shared" si="623"/>
        <v>0.17415991544051818</v>
      </c>
      <c r="U4388" s="25">
        <f t="shared" si="620"/>
        <v>0.17768077823171724</v>
      </c>
      <c r="W4388" s="17">
        <f>Eingabe!H4389</f>
        <v>260</v>
      </c>
      <c r="X4388" s="17">
        <f t="shared" si="621"/>
        <v>2.6</v>
      </c>
      <c r="Y4388" s="17">
        <f t="shared" si="622"/>
        <v>260</v>
      </c>
    </row>
    <row r="4389" spans="1:25" x14ac:dyDescent="0.15">
      <c r="A4389" s="82">
        <f t="shared" si="617"/>
        <v>7</v>
      </c>
      <c r="B4389" s="46">
        <v>43648.749999989363</v>
      </c>
      <c r="C4389" s="47">
        <f>Eingabe!G4390</f>
        <v>8.6</v>
      </c>
      <c r="D4389" s="77">
        <v>4389</v>
      </c>
      <c r="E4389" s="47"/>
      <c r="F4389" s="25">
        <f t="shared" si="615"/>
        <v>12.83</v>
      </c>
      <c r="G4389" s="25">
        <f>VLOOKUP(F4389,'Spezifische Werte'!$B$2:$C$4002,2,FALSE)</f>
        <v>0.94871367461487521</v>
      </c>
      <c r="H4389" s="25">
        <f t="shared" si="618"/>
        <v>1897.4273492297505</v>
      </c>
      <c r="J4389" s="25">
        <f t="shared" si="616"/>
        <v>12.9</v>
      </c>
      <c r="K4389" s="25">
        <f>VLOOKUP(J4389,'Spezifische Werte'!$B$2:$C$4002,2,FALSE)</f>
        <v>0.95117944099382257</v>
      </c>
      <c r="L4389" s="25">
        <f t="shared" si="619"/>
        <v>1902.3588819876452</v>
      </c>
      <c r="R4389" s="25">
        <v>4387</v>
      </c>
      <c r="S4389" s="25">
        <v>4386</v>
      </c>
      <c r="T4389" s="25">
        <f t="shared" si="623"/>
        <v>0.17415991544051818</v>
      </c>
      <c r="U4389" s="25">
        <f t="shared" si="620"/>
        <v>0.17768077823171724</v>
      </c>
      <c r="W4389" s="17">
        <f>Eingabe!H4390</f>
        <v>252</v>
      </c>
      <c r="X4389" s="17">
        <f t="shared" si="621"/>
        <v>2.52</v>
      </c>
      <c r="Y4389" s="17">
        <f t="shared" si="622"/>
        <v>250</v>
      </c>
    </row>
    <row r="4390" spans="1:25" x14ac:dyDescent="0.15">
      <c r="A4390" s="82">
        <f t="shared" si="617"/>
        <v>7</v>
      </c>
      <c r="B4390" s="46">
        <v>43648.791666656027</v>
      </c>
      <c r="C4390" s="47">
        <f>Eingabe!G4391</f>
        <v>8.4</v>
      </c>
      <c r="D4390" s="77">
        <v>4390</v>
      </c>
      <c r="E4390" s="47"/>
      <c r="F4390" s="25">
        <f t="shared" si="615"/>
        <v>12.53</v>
      </c>
      <c r="G4390" s="25">
        <f>VLOOKUP(F4390,'Spezifische Werte'!$B$2:$C$4002,2,FALSE)</f>
        <v>0.93726995773054234</v>
      </c>
      <c r="H4390" s="25">
        <f t="shared" si="618"/>
        <v>1874.5399154610848</v>
      </c>
      <c r="J4390" s="25">
        <f t="shared" si="616"/>
        <v>12.6</v>
      </c>
      <c r="K4390" s="25">
        <f>VLOOKUP(J4390,'Spezifische Werte'!$B$2:$C$4002,2,FALSE)</f>
        <v>0.9400669328598984</v>
      </c>
      <c r="L4390" s="25">
        <f t="shared" si="619"/>
        <v>1880.1338657197969</v>
      </c>
      <c r="R4390" s="25">
        <v>4388</v>
      </c>
      <c r="S4390" s="25">
        <v>4387</v>
      </c>
      <c r="T4390" s="25">
        <f t="shared" si="623"/>
        <v>0.17415991544051818</v>
      </c>
      <c r="U4390" s="25">
        <f t="shared" si="620"/>
        <v>0.17768077823171724</v>
      </c>
      <c r="W4390" s="17">
        <f>Eingabe!H4391</f>
        <v>271</v>
      </c>
      <c r="X4390" s="17">
        <f t="shared" si="621"/>
        <v>2.71</v>
      </c>
      <c r="Y4390" s="17">
        <f t="shared" si="622"/>
        <v>270</v>
      </c>
    </row>
    <row r="4391" spans="1:25" x14ac:dyDescent="0.15">
      <c r="A4391" s="82">
        <f t="shared" si="617"/>
        <v>7</v>
      </c>
      <c r="B4391" s="46">
        <v>43648.833333322691</v>
      </c>
      <c r="C4391" s="47">
        <f>Eingabe!G4392</f>
        <v>7.4</v>
      </c>
      <c r="D4391" s="77">
        <v>4391</v>
      </c>
      <c r="E4391" s="47"/>
      <c r="F4391" s="25">
        <f t="shared" si="615"/>
        <v>11.04</v>
      </c>
      <c r="G4391" s="25">
        <f>VLOOKUP(F4391,'Spezifische Werte'!$B$2:$C$4002,2,FALSE)</f>
        <v>0.85357274428336571</v>
      </c>
      <c r="H4391" s="25">
        <f t="shared" si="618"/>
        <v>1707.1454885667315</v>
      </c>
      <c r="J4391" s="25">
        <f t="shared" si="616"/>
        <v>11.1</v>
      </c>
      <c r="K4391" s="25">
        <f>VLOOKUP(J4391,'Spezifische Werte'!$B$2:$C$4002,2,FALSE)</f>
        <v>0.85834555530496559</v>
      </c>
      <c r="L4391" s="25">
        <f t="shared" si="619"/>
        <v>1716.6911106099312</v>
      </c>
      <c r="R4391" s="25">
        <v>4389</v>
      </c>
      <c r="S4391" s="25">
        <v>4388</v>
      </c>
      <c r="T4391" s="25">
        <f t="shared" si="623"/>
        <v>0.17415991544051818</v>
      </c>
      <c r="U4391" s="25">
        <f t="shared" si="620"/>
        <v>0.17768077823171724</v>
      </c>
      <c r="W4391" s="17">
        <f>Eingabe!H4392</f>
        <v>259</v>
      </c>
      <c r="X4391" s="17">
        <f t="shared" si="621"/>
        <v>2.59</v>
      </c>
      <c r="Y4391" s="17">
        <f t="shared" si="622"/>
        <v>260</v>
      </c>
    </row>
    <row r="4392" spans="1:25" x14ac:dyDescent="0.15">
      <c r="A4392" s="82">
        <f t="shared" si="617"/>
        <v>7</v>
      </c>
      <c r="B4392" s="46">
        <v>43648.874999989355</v>
      </c>
      <c r="C4392" s="47">
        <f>Eingabe!G4393</f>
        <v>6.4</v>
      </c>
      <c r="D4392" s="77">
        <v>4392</v>
      </c>
      <c r="E4392" s="47"/>
      <c r="F4392" s="25">
        <f t="shared" si="615"/>
        <v>9.5500000000000007</v>
      </c>
      <c r="G4392" s="25">
        <f>VLOOKUP(F4392,'Spezifische Werte'!$B$2:$C$4002,2,FALSE)</f>
        <v>0.67451952571721774</v>
      </c>
      <c r="H4392" s="25">
        <f t="shared" si="618"/>
        <v>1349.0390514344356</v>
      </c>
      <c r="J4392" s="25">
        <f t="shared" si="616"/>
        <v>9.6</v>
      </c>
      <c r="K4392" s="25">
        <f>VLOOKUP(J4392,'Spezifische Werte'!$B$2:$C$4002,2,FALSE)</f>
        <v>0.6824555696232707</v>
      </c>
      <c r="L4392" s="25">
        <f t="shared" si="619"/>
        <v>1364.9111392465413</v>
      </c>
      <c r="R4392" s="25">
        <v>4390</v>
      </c>
      <c r="S4392" s="25">
        <v>4389</v>
      </c>
      <c r="T4392" s="25">
        <f t="shared" si="623"/>
        <v>0.17415991544051818</v>
      </c>
      <c r="U4392" s="25">
        <f t="shared" si="620"/>
        <v>0.17768077823171724</v>
      </c>
      <c r="W4392" s="17">
        <f>Eingabe!H4393</f>
        <v>262</v>
      </c>
      <c r="X4392" s="17">
        <f t="shared" si="621"/>
        <v>2.62</v>
      </c>
      <c r="Y4392" s="17">
        <f t="shared" si="622"/>
        <v>260</v>
      </c>
    </row>
    <row r="4393" spans="1:25" x14ac:dyDescent="0.15">
      <c r="A4393" s="82">
        <f t="shared" si="617"/>
        <v>7</v>
      </c>
      <c r="B4393" s="46">
        <v>43648.91666665602</v>
      </c>
      <c r="C4393" s="47">
        <f>Eingabe!G4394</f>
        <v>6</v>
      </c>
      <c r="D4393" s="77">
        <v>4393</v>
      </c>
      <c r="E4393" s="47"/>
      <c r="F4393" s="25">
        <f t="shared" si="615"/>
        <v>8.9499999999999993</v>
      </c>
      <c r="G4393" s="25">
        <f>VLOOKUP(F4393,'Spezifische Werte'!$B$2:$C$4002,2,FALSE)</f>
        <v>0.57274769367218936</v>
      </c>
      <c r="H4393" s="25">
        <f t="shared" si="618"/>
        <v>1145.4953873443787</v>
      </c>
      <c r="J4393" s="25">
        <f t="shared" si="616"/>
        <v>9</v>
      </c>
      <c r="K4393" s="25">
        <f>VLOOKUP(J4393,'Spezifische Werte'!$B$2:$C$4002,2,FALSE)</f>
        <v>0.58146600886357502</v>
      </c>
      <c r="L4393" s="25">
        <f t="shared" si="619"/>
        <v>1162.93201772715</v>
      </c>
      <c r="R4393" s="25">
        <v>4391</v>
      </c>
      <c r="S4393" s="25">
        <v>4390</v>
      </c>
      <c r="T4393" s="25">
        <f t="shared" si="623"/>
        <v>0.17415991544051818</v>
      </c>
      <c r="U4393" s="25">
        <f t="shared" si="620"/>
        <v>0.17768077823171724</v>
      </c>
      <c r="W4393" s="17">
        <f>Eingabe!H4394</f>
        <v>269</v>
      </c>
      <c r="X4393" s="17">
        <f t="shared" si="621"/>
        <v>2.69</v>
      </c>
      <c r="Y4393" s="17">
        <f t="shared" si="622"/>
        <v>270</v>
      </c>
    </row>
    <row r="4394" spans="1:25" x14ac:dyDescent="0.15">
      <c r="A4394" s="82">
        <f t="shared" si="617"/>
        <v>7</v>
      </c>
      <c r="B4394" s="46">
        <v>43648.958333322684</v>
      </c>
      <c r="C4394" s="47">
        <f>Eingabe!G4395</f>
        <v>6</v>
      </c>
      <c r="D4394" s="77">
        <v>4394</v>
      </c>
      <c r="E4394" s="47"/>
      <c r="F4394" s="25">
        <f t="shared" si="615"/>
        <v>8.9499999999999993</v>
      </c>
      <c r="G4394" s="25">
        <f>VLOOKUP(F4394,'Spezifische Werte'!$B$2:$C$4002,2,FALSE)</f>
        <v>0.57274769367218936</v>
      </c>
      <c r="H4394" s="25">
        <f t="shared" si="618"/>
        <v>1145.4953873443787</v>
      </c>
      <c r="J4394" s="25">
        <f t="shared" si="616"/>
        <v>9</v>
      </c>
      <c r="K4394" s="25">
        <f>VLOOKUP(J4394,'Spezifische Werte'!$B$2:$C$4002,2,FALSE)</f>
        <v>0.58146600886357502</v>
      </c>
      <c r="L4394" s="25">
        <f t="shared" si="619"/>
        <v>1162.93201772715</v>
      </c>
      <c r="R4394" s="25">
        <v>4392</v>
      </c>
      <c r="S4394" s="25">
        <v>4391</v>
      </c>
      <c r="T4394" s="25">
        <f t="shared" si="623"/>
        <v>0.17415991544051818</v>
      </c>
      <c r="U4394" s="25">
        <f t="shared" si="620"/>
        <v>0.17768077823171724</v>
      </c>
      <c r="W4394" s="17">
        <f>Eingabe!H4395</f>
        <v>272</v>
      </c>
      <c r="X4394" s="17">
        <f t="shared" si="621"/>
        <v>2.72</v>
      </c>
      <c r="Y4394" s="17">
        <f t="shared" si="622"/>
        <v>270</v>
      </c>
    </row>
    <row r="4395" spans="1:25" x14ac:dyDescent="0.15">
      <c r="A4395" s="82">
        <f t="shared" si="617"/>
        <v>7</v>
      </c>
      <c r="B4395" s="46">
        <v>43648.999999989348</v>
      </c>
      <c r="C4395" s="47">
        <f>Eingabe!G4396</f>
        <v>6</v>
      </c>
      <c r="D4395" s="77">
        <v>4395</v>
      </c>
      <c r="E4395" s="47"/>
      <c r="F4395" s="25">
        <f t="shared" si="615"/>
        <v>8.9499999999999993</v>
      </c>
      <c r="G4395" s="25">
        <f>VLOOKUP(F4395,'Spezifische Werte'!$B$2:$C$4002,2,FALSE)</f>
        <v>0.57274769367218936</v>
      </c>
      <c r="H4395" s="25">
        <f t="shared" si="618"/>
        <v>1145.4953873443787</v>
      </c>
      <c r="J4395" s="25">
        <f t="shared" si="616"/>
        <v>9</v>
      </c>
      <c r="K4395" s="25">
        <f>VLOOKUP(J4395,'Spezifische Werte'!$B$2:$C$4002,2,FALSE)</f>
        <v>0.58146600886357502</v>
      </c>
      <c r="L4395" s="25">
        <f t="shared" si="619"/>
        <v>1162.93201772715</v>
      </c>
      <c r="R4395" s="25">
        <v>4393</v>
      </c>
      <c r="S4395" s="25">
        <v>4392</v>
      </c>
      <c r="T4395" s="25">
        <f t="shared" si="623"/>
        <v>0.17415991544051818</v>
      </c>
      <c r="U4395" s="25">
        <f t="shared" si="620"/>
        <v>0.17768077823171724</v>
      </c>
      <c r="W4395" s="17">
        <f>Eingabe!H4396</f>
        <v>281</v>
      </c>
      <c r="X4395" s="17">
        <f t="shared" si="621"/>
        <v>2.81</v>
      </c>
      <c r="Y4395" s="17">
        <f t="shared" si="622"/>
        <v>280</v>
      </c>
    </row>
    <row r="4396" spans="1:25" x14ac:dyDescent="0.15">
      <c r="A4396" s="82">
        <f t="shared" si="617"/>
        <v>7</v>
      </c>
      <c r="B4396" s="46">
        <v>43649.041666656012</v>
      </c>
      <c r="C4396" s="47">
        <f>Eingabe!G4397</f>
        <v>5.9</v>
      </c>
      <c r="D4396" s="77">
        <v>4396</v>
      </c>
      <c r="E4396" s="47"/>
      <c r="F4396" s="25">
        <f t="shared" si="615"/>
        <v>8.8000000000000007</v>
      </c>
      <c r="G4396" s="25">
        <f>VLOOKUP(F4396,'Spezifische Werte'!$B$2:$C$4002,2,FALSE)</f>
        <v>0.54660374975483961</v>
      </c>
      <c r="H4396" s="25">
        <f t="shared" si="618"/>
        <v>1093.2074995096791</v>
      </c>
      <c r="J4396" s="25">
        <f t="shared" si="616"/>
        <v>8.85</v>
      </c>
      <c r="K4396" s="25">
        <f>VLOOKUP(J4396,'Spezifische Werte'!$B$2:$C$4002,2,FALSE)</f>
        <v>0.55531067469875062</v>
      </c>
      <c r="L4396" s="25">
        <f t="shared" si="619"/>
        <v>1110.6213493975013</v>
      </c>
      <c r="R4396" s="25">
        <v>4394</v>
      </c>
      <c r="S4396" s="25">
        <v>4393</v>
      </c>
      <c r="T4396" s="25">
        <f t="shared" si="623"/>
        <v>0.17415991544051818</v>
      </c>
      <c r="U4396" s="25">
        <f t="shared" si="620"/>
        <v>0.17768077823171724</v>
      </c>
      <c r="W4396" s="17">
        <f>Eingabe!H4397</f>
        <v>281</v>
      </c>
      <c r="X4396" s="17">
        <f t="shared" si="621"/>
        <v>2.81</v>
      </c>
      <c r="Y4396" s="17">
        <f t="shared" si="622"/>
        <v>280</v>
      </c>
    </row>
    <row r="4397" spans="1:25" x14ac:dyDescent="0.15">
      <c r="A4397" s="82">
        <f t="shared" si="617"/>
        <v>7</v>
      </c>
      <c r="B4397" s="46">
        <v>43649.083333322676</v>
      </c>
      <c r="C4397" s="47">
        <f>Eingabe!G4398</f>
        <v>6</v>
      </c>
      <c r="D4397" s="77">
        <v>4397</v>
      </c>
      <c r="E4397" s="47"/>
      <c r="F4397" s="25">
        <f t="shared" si="615"/>
        <v>8.9499999999999993</v>
      </c>
      <c r="G4397" s="25">
        <f>VLOOKUP(F4397,'Spezifische Werte'!$B$2:$C$4002,2,FALSE)</f>
        <v>0.57274769367218936</v>
      </c>
      <c r="H4397" s="25">
        <f t="shared" si="618"/>
        <v>1145.4953873443787</v>
      </c>
      <c r="J4397" s="25">
        <f t="shared" si="616"/>
        <v>9</v>
      </c>
      <c r="K4397" s="25">
        <f>VLOOKUP(J4397,'Spezifische Werte'!$B$2:$C$4002,2,FALSE)</f>
        <v>0.58146600886357502</v>
      </c>
      <c r="L4397" s="25">
        <f t="shared" si="619"/>
        <v>1162.93201772715</v>
      </c>
      <c r="R4397" s="25">
        <v>4395</v>
      </c>
      <c r="S4397" s="25">
        <v>4394</v>
      </c>
      <c r="T4397" s="25">
        <f t="shared" si="623"/>
        <v>0.17415991544051818</v>
      </c>
      <c r="U4397" s="25">
        <f t="shared" si="620"/>
        <v>0.17768077823171724</v>
      </c>
      <c r="W4397" s="17">
        <f>Eingabe!H4398</f>
        <v>291</v>
      </c>
      <c r="X4397" s="17">
        <f t="shared" si="621"/>
        <v>2.91</v>
      </c>
      <c r="Y4397" s="17">
        <f t="shared" si="622"/>
        <v>290</v>
      </c>
    </row>
    <row r="4398" spans="1:25" x14ac:dyDescent="0.15">
      <c r="A4398" s="82">
        <f t="shared" si="617"/>
        <v>7</v>
      </c>
      <c r="B4398" s="46">
        <v>43649.124999989341</v>
      </c>
      <c r="C4398" s="47">
        <f>Eingabe!G4399</f>
        <v>6.2</v>
      </c>
      <c r="D4398" s="77">
        <v>4398</v>
      </c>
      <c r="E4398" s="47"/>
      <c r="F4398" s="25">
        <f t="shared" si="615"/>
        <v>9.25</v>
      </c>
      <c r="G4398" s="25">
        <f>VLOOKUP(F4398,'Spezifische Werte'!$B$2:$C$4002,2,FALSE)</f>
        <v>0.62472364642828149</v>
      </c>
      <c r="H4398" s="25">
        <f t="shared" si="618"/>
        <v>1249.4472928565631</v>
      </c>
      <c r="J4398" s="25">
        <f t="shared" si="616"/>
        <v>9.3000000000000007</v>
      </c>
      <c r="K4398" s="25">
        <f>VLOOKUP(J4398,'Spezifische Werte'!$B$2:$C$4002,2,FALSE)</f>
        <v>0.63323553500353946</v>
      </c>
      <c r="L4398" s="25">
        <f t="shared" si="619"/>
        <v>1266.4710700070789</v>
      </c>
      <c r="R4398" s="25">
        <v>4396</v>
      </c>
      <c r="S4398" s="25">
        <v>4395</v>
      </c>
      <c r="T4398" s="25">
        <f t="shared" si="623"/>
        <v>0.17415991544051818</v>
      </c>
      <c r="U4398" s="25">
        <f t="shared" si="620"/>
        <v>0.17768077823171724</v>
      </c>
      <c r="W4398" s="17">
        <f>Eingabe!H4399</f>
        <v>281</v>
      </c>
      <c r="X4398" s="17">
        <f t="shared" si="621"/>
        <v>2.81</v>
      </c>
      <c r="Y4398" s="17">
        <f t="shared" si="622"/>
        <v>280</v>
      </c>
    </row>
    <row r="4399" spans="1:25" x14ac:dyDescent="0.15">
      <c r="A4399" s="82">
        <f t="shared" si="617"/>
        <v>7</v>
      </c>
      <c r="B4399" s="46">
        <v>43649.166666656005</v>
      </c>
      <c r="C4399" s="47">
        <f>Eingabe!G4400</f>
        <v>5.7</v>
      </c>
      <c r="D4399" s="77">
        <v>4399</v>
      </c>
      <c r="E4399" s="47"/>
      <c r="F4399" s="25">
        <f t="shared" si="615"/>
        <v>8.5</v>
      </c>
      <c r="G4399" s="25">
        <f>VLOOKUP(F4399,'Spezifische Werte'!$B$2:$C$4002,2,FALSE)</f>
        <v>0.49489541709216678</v>
      </c>
      <c r="H4399" s="25">
        <f t="shared" si="618"/>
        <v>989.79083418433356</v>
      </c>
      <c r="J4399" s="25">
        <f t="shared" si="616"/>
        <v>8.5500000000000007</v>
      </c>
      <c r="K4399" s="25">
        <f>VLOOKUP(J4399,'Spezifische Werte'!$B$2:$C$4002,2,FALSE)</f>
        <v>0.50342054722621021</v>
      </c>
      <c r="L4399" s="25">
        <f t="shared" si="619"/>
        <v>1006.8410944524204</v>
      </c>
      <c r="R4399" s="25">
        <v>4397</v>
      </c>
      <c r="S4399" s="25">
        <v>4396</v>
      </c>
      <c r="T4399" s="25">
        <f t="shared" si="623"/>
        <v>0.17415991544051818</v>
      </c>
      <c r="U4399" s="25">
        <f t="shared" si="620"/>
        <v>0.17768077823171724</v>
      </c>
      <c r="W4399" s="17">
        <f>Eingabe!H4400</f>
        <v>281</v>
      </c>
      <c r="X4399" s="17">
        <f t="shared" si="621"/>
        <v>2.81</v>
      </c>
      <c r="Y4399" s="17">
        <f t="shared" si="622"/>
        <v>280</v>
      </c>
    </row>
    <row r="4400" spans="1:25" x14ac:dyDescent="0.15">
      <c r="A4400" s="82">
        <f t="shared" si="617"/>
        <v>7</v>
      </c>
      <c r="B4400" s="46">
        <v>43649.208333322669</v>
      </c>
      <c r="C4400" s="47">
        <f>Eingabe!G4401</f>
        <v>6.3</v>
      </c>
      <c r="D4400" s="77">
        <v>4400</v>
      </c>
      <c r="E4400" s="47"/>
      <c r="F4400" s="25">
        <f t="shared" si="615"/>
        <v>9.4</v>
      </c>
      <c r="G4400" s="25">
        <f>VLOOKUP(F4400,'Spezifische Werte'!$B$2:$C$4002,2,FALSE)</f>
        <v>0.65003553309220252</v>
      </c>
      <c r="H4400" s="25">
        <f t="shared" si="618"/>
        <v>1300.071066184405</v>
      </c>
      <c r="J4400" s="25">
        <f t="shared" si="616"/>
        <v>9.4499999999999993</v>
      </c>
      <c r="K4400" s="25">
        <f>VLOOKUP(J4400,'Spezifische Werte'!$B$2:$C$4002,2,FALSE)</f>
        <v>0.65830260757456582</v>
      </c>
      <c r="L4400" s="25">
        <f t="shared" si="619"/>
        <v>1316.6052151491317</v>
      </c>
      <c r="R4400" s="25">
        <v>4398</v>
      </c>
      <c r="S4400" s="25">
        <v>4397</v>
      </c>
      <c r="T4400" s="25">
        <f t="shared" si="623"/>
        <v>0.17415991544051818</v>
      </c>
      <c r="U4400" s="25">
        <f t="shared" si="620"/>
        <v>0.17768077823171724</v>
      </c>
      <c r="W4400" s="17">
        <f>Eingabe!H4401</f>
        <v>289</v>
      </c>
      <c r="X4400" s="17">
        <f t="shared" si="621"/>
        <v>2.89</v>
      </c>
      <c r="Y4400" s="17">
        <f t="shared" si="622"/>
        <v>290</v>
      </c>
    </row>
    <row r="4401" spans="1:25" x14ac:dyDescent="0.15">
      <c r="A4401" s="82">
        <f t="shared" si="617"/>
        <v>7</v>
      </c>
      <c r="B4401" s="46">
        <v>43649.249999989333</v>
      </c>
      <c r="C4401" s="47">
        <f>Eingabe!G4402</f>
        <v>6.2</v>
      </c>
      <c r="D4401" s="77">
        <v>4401</v>
      </c>
      <c r="E4401" s="47"/>
      <c r="F4401" s="25">
        <f t="shared" si="615"/>
        <v>9.25</v>
      </c>
      <c r="G4401" s="25">
        <f>VLOOKUP(F4401,'Spezifische Werte'!$B$2:$C$4002,2,FALSE)</f>
        <v>0.62472364642828149</v>
      </c>
      <c r="H4401" s="25">
        <f t="shared" si="618"/>
        <v>1249.4472928565631</v>
      </c>
      <c r="J4401" s="25">
        <f t="shared" si="616"/>
        <v>9.3000000000000007</v>
      </c>
      <c r="K4401" s="25">
        <f>VLOOKUP(J4401,'Spezifische Werte'!$B$2:$C$4002,2,FALSE)</f>
        <v>0.63323553500353946</v>
      </c>
      <c r="L4401" s="25">
        <f t="shared" si="619"/>
        <v>1266.4710700070789</v>
      </c>
      <c r="R4401" s="25">
        <v>4399</v>
      </c>
      <c r="S4401" s="25">
        <v>4398</v>
      </c>
      <c r="T4401" s="25">
        <f t="shared" si="623"/>
        <v>0.17415991544051818</v>
      </c>
      <c r="U4401" s="25">
        <f t="shared" si="620"/>
        <v>0.17768077823171724</v>
      </c>
      <c r="W4401" s="17">
        <f>Eingabe!H4402</f>
        <v>281</v>
      </c>
      <c r="X4401" s="17">
        <f t="shared" si="621"/>
        <v>2.81</v>
      </c>
      <c r="Y4401" s="17">
        <f t="shared" si="622"/>
        <v>280</v>
      </c>
    </row>
    <row r="4402" spans="1:25" x14ac:dyDescent="0.15">
      <c r="A4402" s="82">
        <f t="shared" si="617"/>
        <v>7</v>
      </c>
      <c r="B4402" s="46">
        <v>43649.291666655998</v>
      </c>
      <c r="C4402" s="47">
        <f>Eingabe!G4403</f>
        <v>6.1</v>
      </c>
      <c r="D4402" s="77">
        <v>4402</v>
      </c>
      <c r="E4402" s="47"/>
      <c r="F4402" s="25">
        <f t="shared" si="615"/>
        <v>9.1</v>
      </c>
      <c r="G4402" s="25">
        <f>VLOOKUP(F4402,'Spezifische Werte'!$B$2:$C$4002,2,FALSE)</f>
        <v>0.59886663276505681</v>
      </c>
      <c r="H4402" s="25">
        <f t="shared" si="618"/>
        <v>1197.7332655301136</v>
      </c>
      <c r="J4402" s="25">
        <f t="shared" si="616"/>
        <v>9.15</v>
      </c>
      <c r="K4402" s="25">
        <f>VLOOKUP(J4402,'Spezifische Werte'!$B$2:$C$4002,2,FALSE)</f>
        <v>0.60752867779351938</v>
      </c>
      <c r="L4402" s="25">
        <f t="shared" si="619"/>
        <v>1215.0573555870387</v>
      </c>
      <c r="R4402" s="25">
        <v>4400</v>
      </c>
      <c r="S4402" s="25">
        <v>4399</v>
      </c>
      <c r="T4402" s="25">
        <f t="shared" si="623"/>
        <v>0.17415991544051818</v>
      </c>
      <c r="U4402" s="25">
        <f t="shared" si="620"/>
        <v>0.17768077823171724</v>
      </c>
      <c r="W4402" s="17">
        <f>Eingabe!H4403</f>
        <v>291</v>
      </c>
      <c r="X4402" s="17">
        <f t="shared" si="621"/>
        <v>2.91</v>
      </c>
      <c r="Y4402" s="17">
        <f t="shared" si="622"/>
        <v>290</v>
      </c>
    </row>
    <row r="4403" spans="1:25" x14ac:dyDescent="0.15">
      <c r="A4403" s="82">
        <f t="shared" si="617"/>
        <v>7</v>
      </c>
      <c r="B4403" s="46">
        <v>43649.333333322662</v>
      </c>
      <c r="C4403" s="47">
        <f>Eingabe!G4404</f>
        <v>6.8</v>
      </c>
      <c r="D4403" s="77">
        <v>4403</v>
      </c>
      <c r="E4403" s="47"/>
      <c r="F4403" s="25">
        <f t="shared" si="615"/>
        <v>10.14</v>
      </c>
      <c r="G4403" s="25">
        <f>VLOOKUP(F4403,'Spezifische Werte'!$B$2:$C$4002,2,FALSE)</f>
        <v>0.75987049688249497</v>
      </c>
      <c r="H4403" s="25">
        <f t="shared" si="618"/>
        <v>1519.74099376499</v>
      </c>
      <c r="J4403" s="25">
        <f t="shared" si="616"/>
        <v>10.199999999999999</v>
      </c>
      <c r="K4403" s="25">
        <f>VLOOKUP(J4403,'Spezifische Werte'!$B$2:$C$4002,2,FALSE)</f>
        <v>0.76746217735576705</v>
      </c>
      <c r="L4403" s="25">
        <f t="shared" si="619"/>
        <v>1534.9243547115341</v>
      </c>
      <c r="R4403" s="25">
        <v>4401</v>
      </c>
      <c r="S4403" s="25">
        <v>4400</v>
      </c>
      <c r="T4403" s="25">
        <f t="shared" si="623"/>
        <v>0.17415991544051818</v>
      </c>
      <c r="U4403" s="25">
        <f t="shared" si="620"/>
        <v>0.17768077823171724</v>
      </c>
      <c r="W4403" s="17">
        <f>Eingabe!H4404</f>
        <v>291</v>
      </c>
      <c r="X4403" s="17">
        <f t="shared" si="621"/>
        <v>2.91</v>
      </c>
      <c r="Y4403" s="17">
        <f t="shared" si="622"/>
        <v>290</v>
      </c>
    </row>
    <row r="4404" spans="1:25" x14ac:dyDescent="0.15">
      <c r="A4404" s="82">
        <f t="shared" si="617"/>
        <v>7</v>
      </c>
      <c r="B4404" s="46">
        <v>43649.374999989326</v>
      </c>
      <c r="C4404" s="47">
        <f>Eingabe!G4405</f>
        <v>6.2</v>
      </c>
      <c r="D4404" s="77">
        <v>4404</v>
      </c>
      <c r="E4404" s="47"/>
      <c r="F4404" s="25">
        <f t="shared" si="615"/>
        <v>9.25</v>
      </c>
      <c r="G4404" s="25">
        <f>VLOOKUP(F4404,'Spezifische Werte'!$B$2:$C$4002,2,FALSE)</f>
        <v>0.62472364642828149</v>
      </c>
      <c r="H4404" s="25">
        <f t="shared" si="618"/>
        <v>1249.4472928565631</v>
      </c>
      <c r="J4404" s="25">
        <f t="shared" si="616"/>
        <v>9.3000000000000007</v>
      </c>
      <c r="K4404" s="25">
        <f>VLOOKUP(J4404,'Spezifische Werte'!$B$2:$C$4002,2,FALSE)</f>
        <v>0.63323553500353946</v>
      </c>
      <c r="L4404" s="25">
        <f t="shared" si="619"/>
        <v>1266.4710700070789</v>
      </c>
      <c r="R4404" s="25">
        <v>4402</v>
      </c>
      <c r="S4404" s="25">
        <v>4401</v>
      </c>
      <c r="T4404" s="25">
        <f t="shared" si="623"/>
        <v>0.17415991544051818</v>
      </c>
      <c r="U4404" s="25">
        <f t="shared" si="620"/>
        <v>0.17768077823171724</v>
      </c>
      <c r="W4404" s="17">
        <f>Eingabe!H4405</f>
        <v>292</v>
      </c>
      <c r="X4404" s="17">
        <f t="shared" si="621"/>
        <v>2.92</v>
      </c>
      <c r="Y4404" s="17">
        <f t="shared" si="622"/>
        <v>290</v>
      </c>
    </row>
    <row r="4405" spans="1:25" x14ac:dyDescent="0.15">
      <c r="A4405" s="82">
        <f t="shared" si="617"/>
        <v>7</v>
      </c>
      <c r="B4405" s="46">
        <v>43649.41666665599</v>
      </c>
      <c r="C4405" s="47">
        <f>Eingabe!G4406</f>
        <v>6.1</v>
      </c>
      <c r="D4405" s="77">
        <v>4405</v>
      </c>
      <c r="E4405" s="47"/>
      <c r="F4405" s="25">
        <f t="shared" si="615"/>
        <v>9.1</v>
      </c>
      <c r="G4405" s="25">
        <f>VLOOKUP(F4405,'Spezifische Werte'!$B$2:$C$4002,2,FALSE)</f>
        <v>0.59886663276505681</v>
      </c>
      <c r="H4405" s="25">
        <f t="shared" si="618"/>
        <v>1197.7332655301136</v>
      </c>
      <c r="J4405" s="25">
        <f t="shared" si="616"/>
        <v>9.15</v>
      </c>
      <c r="K4405" s="25">
        <f>VLOOKUP(J4405,'Spezifische Werte'!$B$2:$C$4002,2,FALSE)</f>
        <v>0.60752867779351938</v>
      </c>
      <c r="L4405" s="25">
        <f t="shared" si="619"/>
        <v>1215.0573555870387</v>
      </c>
      <c r="R4405" s="25">
        <v>4403</v>
      </c>
      <c r="S4405" s="25">
        <v>4402</v>
      </c>
      <c r="T4405" s="25">
        <f t="shared" si="623"/>
        <v>0.17415991544051818</v>
      </c>
      <c r="U4405" s="25">
        <f t="shared" si="620"/>
        <v>0.17768077823171724</v>
      </c>
      <c r="W4405" s="17">
        <f>Eingabe!H4406</f>
        <v>292</v>
      </c>
      <c r="X4405" s="17">
        <f t="shared" si="621"/>
        <v>2.92</v>
      </c>
      <c r="Y4405" s="17">
        <f t="shared" si="622"/>
        <v>290</v>
      </c>
    </row>
    <row r="4406" spans="1:25" x14ac:dyDescent="0.15">
      <c r="A4406" s="82">
        <f t="shared" si="617"/>
        <v>7</v>
      </c>
      <c r="B4406" s="46">
        <v>43649.458333322655</v>
      </c>
      <c r="C4406" s="47">
        <f>Eingabe!G4407</f>
        <v>6.6</v>
      </c>
      <c r="D4406" s="77">
        <v>4406</v>
      </c>
      <c r="E4406" s="47"/>
      <c r="F4406" s="25">
        <f t="shared" si="615"/>
        <v>9.85</v>
      </c>
      <c r="G4406" s="25">
        <f>VLOOKUP(F4406,'Spezifische Werte'!$B$2:$C$4002,2,FALSE)</f>
        <v>0.72027431855487523</v>
      </c>
      <c r="H4406" s="25">
        <f t="shared" si="618"/>
        <v>1440.5486371097504</v>
      </c>
      <c r="J4406" s="25">
        <f t="shared" si="616"/>
        <v>9.9</v>
      </c>
      <c r="K4406" s="25">
        <f>VLOOKUP(J4406,'Spezifische Werte'!$B$2:$C$4002,2,FALSE)</f>
        <v>0.72744279855046079</v>
      </c>
      <c r="L4406" s="25">
        <f t="shared" si="619"/>
        <v>1454.8855971009216</v>
      </c>
      <c r="R4406" s="25">
        <v>4404</v>
      </c>
      <c r="S4406" s="25">
        <v>4403</v>
      </c>
      <c r="T4406" s="25">
        <f t="shared" si="623"/>
        <v>0.17415991544051818</v>
      </c>
      <c r="U4406" s="25">
        <f t="shared" si="620"/>
        <v>0.17768077823171724</v>
      </c>
      <c r="W4406" s="17">
        <f>Eingabe!H4407</f>
        <v>302</v>
      </c>
      <c r="X4406" s="17">
        <f t="shared" si="621"/>
        <v>3.02</v>
      </c>
      <c r="Y4406" s="17">
        <f t="shared" si="622"/>
        <v>300</v>
      </c>
    </row>
    <row r="4407" spans="1:25" x14ac:dyDescent="0.15">
      <c r="A4407" s="82">
        <f t="shared" si="617"/>
        <v>7</v>
      </c>
      <c r="B4407" s="46">
        <v>43649.499999989319</v>
      </c>
      <c r="C4407" s="47">
        <f>Eingabe!G4408</f>
        <v>6.7</v>
      </c>
      <c r="D4407" s="77">
        <v>4407</v>
      </c>
      <c r="E4407" s="47"/>
      <c r="F4407" s="25">
        <f t="shared" si="615"/>
        <v>10</v>
      </c>
      <c r="G4407" s="25">
        <f>VLOOKUP(F4407,'Spezifische Werte'!$B$2:$C$4002,2,FALSE)</f>
        <v>0.74135823084117802</v>
      </c>
      <c r="H4407" s="25">
        <f t="shared" si="618"/>
        <v>1482.7164616823561</v>
      </c>
      <c r="J4407" s="25">
        <f t="shared" si="616"/>
        <v>10.050000000000001</v>
      </c>
      <c r="K4407" s="25">
        <f>VLOOKUP(J4407,'Spezifische Werte'!$B$2:$C$4002,2,FALSE)</f>
        <v>0.74809941702480209</v>
      </c>
      <c r="L4407" s="25">
        <f t="shared" si="619"/>
        <v>1496.1988340496041</v>
      </c>
      <c r="R4407" s="25">
        <v>4405</v>
      </c>
      <c r="S4407" s="25">
        <v>4404</v>
      </c>
      <c r="T4407" s="25">
        <f t="shared" si="623"/>
        <v>0.17415991544051818</v>
      </c>
      <c r="U4407" s="25">
        <f t="shared" si="620"/>
        <v>0.17768077823171724</v>
      </c>
      <c r="W4407" s="17">
        <f>Eingabe!H4408</f>
        <v>292</v>
      </c>
      <c r="X4407" s="17">
        <f t="shared" si="621"/>
        <v>2.92</v>
      </c>
      <c r="Y4407" s="17">
        <f t="shared" si="622"/>
        <v>290</v>
      </c>
    </row>
    <row r="4408" spans="1:25" x14ac:dyDescent="0.15">
      <c r="A4408" s="82">
        <f t="shared" si="617"/>
        <v>7</v>
      </c>
      <c r="B4408" s="46">
        <v>43649.541666655983</v>
      </c>
      <c r="C4408" s="47">
        <f>Eingabe!G4409</f>
        <v>5.9</v>
      </c>
      <c r="D4408" s="77">
        <v>4408</v>
      </c>
      <c r="E4408" s="47"/>
      <c r="F4408" s="25">
        <f t="shared" si="615"/>
        <v>8.8000000000000007</v>
      </c>
      <c r="G4408" s="25">
        <f>VLOOKUP(F4408,'Spezifische Werte'!$B$2:$C$4002,2,FALSE)</f>
        <v>0.54660374975483961</v>
      </c>
      <c r="H4408" s="25">
        <f t="shared" si="618"/>
        <v>1093.2074995096791</v>
      </c>
      <c r="J4408" s="25">
        <f t="shared" si="616"/>
        <v>8.85</v>
      </c>
      <c r="K4408" s="25">
        <f>VLOOKUP(J4408,'Spezifische Werte'!$B$2:$C$4002,2,FALSE)</f>
        <v>0.55531067469875062</v>
      </c>
      <c r="L4408" s="25">
        <f t="shared" si="619"/>
        <v>1110.6213493975013</v>
      </c>
      <c r="R4408" s="25">
        <v>4406</v>
      </c>
      <c r="S4408" s="25">
        <v>4405</v>
      </c>
      <c r="T4408" s="25">
        <f t="shared" si="623"/>
        <v>0.17415991544051818</v>
      </c>
      <c r="U4408" s="25">
        <f t="shared" si="620"/>
        <v>0.17768077823171724</v>
      </c>
      <c r="W4408" s="17">
        <f>Eingabe!H4409</f>
        <v>291</v>
      </c>
      <c r="X4408" s="17">
        <f t="shared" si="621"/>
        <v>2.91</v>
      </c>
      <c r="Y4408" s="17">
        <f t="shared" si="622"/>
        <v>290</v>
      </c>
    </row>
    <row r="4409" spans="1:25" x14ac:dyDescent="0.15">
      <c r="A4409" s="82">
        <f t="shared" si="617"/>
        <v>7</v>
      </c>
      <c r="B4409" s="46">
        <v>43649.583333322647</v>
      </c>
      <c r="C4409" s="47">
        <f>Eingabe!G4410</f>
        <v>5.7</v>
      </c>
      <c r="D4409" s="77">
        <v>4409</v>
      </c>
      <c r="E4409" s="47"/>
      <c r="F4409" s="25">
        <f t="shared" si="615"/>
        <v>8.5</v>
      </c>
      <c r="G4409" s="25">
        <f>VLOOKUP(F4409,'Spezifische Werte'!$B$2:$C$4002,2,FALSE)</f>
        <v>0.49489541709216678</v>
      </c>
      <c r="H4409" s="25">
        <f t="shared" si="618"/>
        <v>989.79083418433356</v>
      </c>
      <c r="J4409" s="25">
        <f t="shared" si="616"/>
        <v>8.5500000000000007</v>
      </c>
      <c r="K4409" s="25">
        <f>VLOOKUP(J4409,'Spezifische Werte'!$B$2:$C$4002,2,FALSE)</f>
        <v>0.50342054722621021</v>
      </c>
      <c r="L4409" s="25">
        <f t="shared" si="619"/>
        <v>1006.8410944524204</v>
      </c>
      <c r="R4409" s="25">
        <v>4407</v>
      </c>
      <c r="S4409" s="25">
        <v>4406</v>
      </c>
      <c r="T4409" s="25">
        <f t="shared" si="623"/>
        <v>0.17415991544051818</v>
      </c>
      <c r="U4409" s="25">
        <f t="shared" si="620"/>
        <v>0.17768077823171724</v>
      </c>
      <c r="W4409" s="17">
        <f>Eingabe!H4410</f>
        <v>301</v>
      </c>
      <c r="X4409" s="17">
        <f t="shared" si="621"/>
        <v>3.01</v>
      </c>
      <c r="Y4409" s="17">
        <f t="shared" si="622"/>
        <v>300</v>
      </c>
    </row>
    <row r="4410" spans="1:25" x14ac:dyDescent="0.15">
      <c r="A4410" s="82">
        <f t="shared" si="617"/>
        <v>7</v>
      </c>
      <c r="B4410" s="46">
        <v>43649.624999989312</v>
      </c>
      <c r="C4410" s="47">
        <f>Eingabe!G4411</f>
        <v>5.3</v>
      </c>
      <c r="D4410" s="77">
        <v>4410</v>
      </c>
      <c r="E4410" s="47"/>
      <c r="F4410" s="25">
        <f t="shared" si="615"/>
        <v>7.91</v>
      </c>
      <c r="G4410" s="25">
        <f>VLOOKUP(F4410,'Spezifische Werte'!$B$2:$C$4002,2,FALSE)</f>
        <v>0.39893199083383452</v>
      </c>
      <c r="H4410" s="25">
        <f t="shared" si="618"/>
        <v>797.86398166766901</v>
      </c>
      <c r="J4410" s="25">
        <f t="shared" si="616"/>
        <v>7.95</v>
      </c>
      <c r="K4410" s="25">
        <f>VLOOKUP(J4410,'Spezifische Werte'!$B$2:$C$4002,2,FALSE)</f>
        <v>0.40511792205919206</v>
      </c>
      <c r="L4410" s="25">
        <f t="shared" si="619"/>
        <v>810.23584411838408</v>
      </c>
      <c r="R4410" s="25">
        <v>4408</v>
      </c>
      <c r="S4410" s="25">
        <v>4407</v>
      </c>
      <c r="T4410" s="25">
        <f t="shared" si="623"/>
        <v>0.17415991544051818</v>
      </c>
      <c r="U4410" s="25">
        <f t="shared" si="620"/>
        <v>0.17768077823171724</v>
      </c>
      <c r="W4410" s="17">
        <f>Eingabe!H4411</f>
        <v>302</v>
      </c>
      <c r="X4410" s="17">
        <f t="shared" si="621"/>
        <v>3.02</v>
      </c>
      <c r="Y4410" s="17">
        <f t="shared" si="622"/>
        <v>300</v>
      </c>
    </row>
    <row r="4411" spans="1:25" x14ac:dyDescent="0.15">
      <c r="A4411" s="82">
        <f t="shared" si="617"/>
        <v>7</v>
      </c>
      <c r="B4411" s="46">
        <v>43649.666666655976</v>
      </c>
      <c r="C4411" s="47">
        <f>Eingabe!G4412</f>
        <v>4.9000000000000004</v>
      </c>
      <c r="D4411" s="77">
        <v>4411</v>
      </c>
      <c r="E4411" s="47"/>
      <c r="F4411" s="25">
        <f t="shared" si="615"/>
        <v>7.31</v>
      </c>
      <c r="G4411" s="25">
        <f>VLOOKUP(F4411,'Spezifische Werte'!$B$2:$C$4002,2,FALSE)</f>
        <v>0.3124426167174133</v>
      </c>
      <c r="H4411" s="25">
        <f t="shared" si="618"/>
        <v>624.88523343482666</v>
      </c>
      <c r="J4411" s="25">
        <f t="shared" si="616"/>
        <v>7.35</v>
      </c>
      <c r="K4411" s="25">
        <f>VLOOKUP(J4411,'Spezifische Werte'!$B$2:$C$4002,2,FALSE)</f>
        <v>0.31783439487629789</v>
      </c>
      <c r="L4411" s="25">
        <f t="shared" si="619"/>
        <v>635.66878975259579</v>
      </c>
      <c r="R4411" s="25">
        <v>4409</v>
      </c>
      <c r="S4411" s="25">
        <v>4408</v>
      </c>
      <c r="T4411" s="25">
        <f t="shared" si="623"/>
        <v>0.17415991544051818</v>
      </c>
      <c r="U4411" s="25">
        <f t="shared" si="620"/>
        <v>0.17768077823171724</v>
      </c>
      <c r="W4411" s="17">
        <f>Eingabe!H4412</f>
        <v>292</v>
      </c>
      <c r="X4411" s="17">
        <f t="shared" si="621"/>
        <v>2.92</v>
      </c>
      <c r="Y4411" s="17">
        <f t="shared" si="622"/>
        <v>290</v>
      </c>
    </row>
    <row r="4412" spans="1:25" x14ac:dyDescent="0.15">
      <c r="A4412" s="82">
        <f t="shared" si="617"/>
        <v>7</v>
      </c>
      <c r="B4412" s="46">
        <v>43649.70833332264</v>
      </c>
      <c r="C4412" s="47">
        <f>Eingabe!G4413</f>
        <v>5.7</v>
      </c>
      <c r="D4412" s="77">
        <v>4412</v>
      </c>
      <c r="E4412" s="47"/>
      <c r="F4412" s="25">
        <f t="shared" si="615"/>
        <v>8.5</v>
      </c>
      <c r="G4412" s="25">
        <f>VLOOKUP(F4412,'Spezifische Werte'!$B$2:$C$4002,2,FALSE)</f>
        <v>0.49489541709216678</v>
      </c>
      <c r="H4412" s="25">
        <f t="shared" si="618"/>
        <v>989.79083418433356</v>
      </c>
      <c r="J4412" s="25">
        <f t="shared" si="616"/>
        <v>8.5500000000000007</v>
      </c>
      <c r="K4412" s="25">
        <f>VLOOKUP(J4412,'Spezifische Werte'!$B$2:$C$4002,2,FALSE)</f>
        <v>0.50342054722621021</v>
      </c>
      <c r="L4412" s="25">
        <f t="shared" si="619"/>
        <v>1006.8410944524204</v>
      </c>
      <c r="R4412" s="25">
        <v>4410</v>
      </c>
      <c r="S4412" s="25">
        <v>4409</v>
      </c>
      <c r="T4412" s="25">
        <f t="shared" si="623"/>
        <v>0.17415991544051818</v>
      </c>
      <c r="U4412" s="25">
        <f t="shared" si="620"/>
        <v>0.17768077823171724</v>
      </c>
      <c r="W4412" s="17">
        <f>Eingabe!H4413</f>
        <v>292</v>
      </c>
      <c r="X4412" s="17">
        <f t="shared" si="621"/>
        <v>2.92</v>
      </c>
      <c r="Y4412" s="17">
        <f t="shared" si="622"/>
        <v>290</v>
      </c>
    </row>
    <row r="4413" spans="1:25" x14ac:dyDescent="0.15">
      <c r="A4413" s="82">
        <f t="shared" si="617"/>
        <v>7</v>
      </c>
      <c r="B4413" s="46">
        <v>43649.749999989304</v>
      </c>
      <c r="C4413" s="47">
        <f>Eingabe!G4414</f>
        <v>5</v>
      </c>
      <c r="D4413" s="77">
        <v>4413</v>
      </c>
      <c r="E4413" s="47"/>
      <c r="F4413" s="25">
        <f t="shared" si="615"/>
        <v>7.46</v>
      </c>
      <c r="G4413" s="25">
        <f>VLOOKUP(F4413,'Spezifische Werte'!$B$2:$C$4002,2,FALSE)</f>
        <v>0.33294203068553224</v>
      </c>
      <c r="H4413" s="25">
        <f t="shared" si="618"/>
        <v>665.88406137106449</v>
      </c>
      <c r="J4413" s="25">
        <f t="shared" si="616"/>
        <v>7.5</v>
      </c>
      <c r="K4413" s="25">
        <f>VLOOKUP(J4413,'Spezifische Werte'!$B$2:$C$4002,2,FALSE)</f>
        <v>0.33853673002168488</v>
      </c>
      <c r="L4413" s="25">
        <f t="shared" si="619"/>
        <v>677.07346004336978</v>
      </c>
      <c r="R4413" s="25">
        <v>4411</v>
      </c>
      <c r="S4413" s="25">
        <v>4410</v>
      </c>
      <c r="T4413" s="25">
        <f t="shared" si="623"/>
        <v>0.17415991544051818</v>
      </c>
      <c r="U4413" s="25">
        <f t="shared" si="620"/>
        <v>0.17768077823171724</v>
      </c>
      <c r="W4413" s="17">
        <f>Eingabe!H4414</f>
        <v>291</v>
      </c>
      <c r="X4413" s="17">
        <f t="shared" si="621"/>
        <v>2.91</v>
      </c>
      <c r="Y4413" s="17">
        <f t="shared" si="622"/>
        <v>290</v>
      </c>
    </row>
    <row r="4414" spans="1:25" x14ac:dyDescent="0.15">
      <c r="A4414" s="82">
        <f t="shared" si="617"/>
        <v>7</v>
      </c>
      <c r="B4414" s="46">
        <v>43649.791666655969</v>
      </c>
      <c r="C4414" s="47">
        <f>Eingabe!G4415</f>
        <v>4.7</v>
      </c>
      <c r="D4414" s="77">
        <v>4414</v>
      </c>
      <c r="E4414" s="47"/>
      <c r="F4414" s="25">
        <f t="shared" si="615"/>
        <v>7.01</v>
      </c>
      <c r="G4414" s="25">
        <f>VLOOKUP(F4414,'Spezifische Werte'!$B$2:$C$4002,2,FALSE)</f>
        <v>0.27377270492189271</v>
      </c>
      <c r="H4414" s="25">
        <f t="shared" si="618"/>
        <v>547.54540984378536</v>
      </c>
      <c r="J4414" s="25">
        <f t="shared" si="616"/>
        <v>7.05</v>
      </c>
      <c r="K4414" s="25">
        <f>VLOOKUP(J4414,'Spezifische Werte'!$B$2:$C$4002,2,FALSE)</f>
        <v>0.27874593647894402</v>
      </c>
      <c r="L4414" s="25">
        <f t="shared" si="619"/>
        <v>557.49187295788806</v>
      </c>
      <c r="R4414" s="25">
        <v>4412</v>
      </c>
      <c r="S4414" s="25">
        <v>4411</v>
      </c>
      <c r="T4414" s="25">
        <f t="shared" si="623"/>
        <v>0.17415991544051818</v>
      </c>
      <c r="U4414" s="25">
        <f t="shared" si="620"/>
        <v>0.17768077823171724</v>
      </c>
      <c r="W4414" s="17">
        <f>Eingabe!H4415</f>
        <v>291</v>
      </c>
      <c r="X4414" s="17">
        <f t="shared" si="621"/>
        <v>2.91</v>
      </c>
      <c r="Y4414" s="17">
        <f t="shared" si="622"/>
        <v>290</v>
      </c>
    </row>
    <row r="4415" spans="1:25" x14ac:dyDescent="0.15">
      <c r="A4415" s="82">
        <f t="shared" si="617"/>
        <v>7</v>
      </c>
      <c r="B4415" s="46">
        <v>43649.833333322633</v>
      </c>
      <c r="C4415" s="47">
        <f>Eingabe!G4416</f>
        <v>4.8</v>
      </c>
      <c r="D4415" s="77">
        <v>4415</v>
      </c>
      <c r="E4415" s="47"/>
      <c r="F4415" s="25">
        <f t="shared" si="615"/>
        <v>7.16</v>
      </c>
      <c r="G4415" s="25">
        <f>VLOOKUP(F4415,'Spezifische Werte'!$B$2:$C$4002,2,FALSE)</f>
        <v>0.29271421469315961</v>
      </c>
      <c r="H4415" s="25">
        <f t="shared" si="618"/>
        <v>585.42842938631918</v>
      </c>
      <c r="J4415" s="25">
        <f t="shared" si="616"/>
        <v>7.2</v>
      </c>
      <c r="K4415" s="25">
        <f>VLOOKUP(J4415,'Spezifische Werte'!$B$2:$C$4002,2,FALSE)</f>
        <v>0.29789883692567737</v>
      </c>
      <c r="L4415" s="25">
        <f t="shared" si="619"/>
        <v>595.79767385135472</v>
      </c>
      <c r="R4415" s="25">
        <v>4413</v>
      </c>
      <c r="S4415" s="25">
        <v>4412</v>
      </c>
      <c r="T4415" s="25">
        <f t="shared" si="623"/>
        <v>0.17415991544051818</v>
      </c>
      <c r="U4415" s="25">
        <f t="shared" si="620"/>
        <v>0.17768077823171724</v>
      </c>
      <c r="W4415" s="17">
        <f>Eingabe!H4416</f>
        <v>290</v>
      </c>
      <c r="X4415" s="17">
        <f t="shared" si="621"/>
        <v>2.9</v>
      </c>
      <c r="Y4415" s="17">
        <f t="shared" si="622"/>
        <v>290</v>
      </c>
    </row>
    <row r="4416" spans="1:25" x14ac:dyDescent="0.15">
      <c r="A4416" s="82">
        <f t="shared" si="617"/>
        <v>7</v>
      </c>
      <c r="B4416" s="46">
        <v>43649.874999989297</v>
      </c>
      <c r="C4416" s="47">
        <f>Eingabe!G4417</f>
        <v>4.9000000000000004</v>
      </c>
      <c r="D4416" s="77">
        <v>4416</v>
      </c>
      <c r="E4416" s="47"/>
      <c r="F4416" s="25">
        <f t="shared" si="615"/>
        <v>7.31</v>
      </c>
      <c r="G4416" s="25">
        <f>VLOOKUP(F4416,'Spezifische Werte'!$B$2:$C$4002,2,FALSE)</f>
        <v>0.3124426167174133</v>
      </c>
      <c r="H4416" s="25">
        <f t="shared" si="618"/>
        <v>624.88523343482666</v>
      </c>
      <c r="J4416" s="25">
        <f t="shared" si="616"/>
        <v>7.35</v>
      </c>
      <c r="K4416" s="25">
        <f>VLOOKUP(J4416,'Spezifische Werte'!$B$2:$C$4002,2,FALSE)</f>
        <v>0.31783439487629789</v>
      </c>
      <c r="L4416" s="25">
        <f t="shared" si="619"/>
        <v>635.66878975259579</v>
      </c>
      <c r="R4416" s="25">
        <v>4414</v>
      </c>
      <c r="S4416" s="25">
        <v>4413</v>
      </c>
      <c r="T4416" s="25">
        <f t="shared" si="623"/>
        <v>0.17415991544051818</v>
      </c>
      <c r="U4416" s="25">
        <f t="shared" si="620"/>
        <v>0.17768077823171724</v>
      </c>
      <c r="W4416" s="17">
        <f>Eingabe!H4417</f>
        <v>281</v>
      </c>
      <c r="X4416" s="17">
        <f t="shared" si="621"/>
        <v>2.81</v>
      </c>
      <c r="Y4416" s="17">
        <f t="shared" si="622"/>
        <v>280</v>
      </c>
    </row>
    <row r="4417" spans="1:25" x14ac:dyDescent="0.15">
      <c r="A4417" s="82">
        <f t="shared" si="617"/>
        <v>7</v>
      </c>
      <c r="B4417" s="46">
        <v>43649.916666655961</v>
      </c>
      <c r="C4417" s="47">
        <f>Eingabe!G4418</f>
        <v>4.9000000000000004</v>
      </c>
      <c r="D4417" s="77">
        <v>4417</v>
      </c>
      <c r="E4417" s="47"/>
      <c r="F4417" s="25">
        <f t="shared" si="615"/>
        <v>7.31</v>
      </c>
      <c r="G4417" s="25">
        <f>VLOOKUP(F4417,'Spezifische Werte'!$B$2:$C$4002,2,FALSE)</f>
        <v>0.3124426167174133</v>
      </c>
      <c r="H4417" s="25">
        <f t="shared" si="618"/>
        <v>624.88523343482666</v>
      </c>
      <c r="J4417" s="25">
        <f t="shared" si="616"/>
        <v>7.35</v>
      </c>
      <c r="K4417" s="25">
        <f>VLOOKUP(J4417,'Spezifische Werte'!$B$2:$C$4002,2,FALSE)</f>
        <v>0.31783439487629789</v>
      </c>
      <c r="L4417" s="25">
        <f t="shared" si="619"/>
        <v>635.66878975259579</v>
      </c>
      <c r="R4417" s="25">
        <v>4415</v>
      </c>
      <c r="S4417" s="25">
        <v>4414</v>
      </c>
      <c r="T4417" s="25">
        <f t="shared" si="623"/>
        <v>0.17415991544051818</v>
      </c>
      <c r="U4417" s="25">
        <f t="shared" si="620"/>
        <v>0.17768077823171724</v>
      </c>
      <c r="W4417" s="17">
        <f>Eingabe!H4418</f>
        <v>291</v>
      </c>
      <c r="X4417" s="17">
        <f t="shared" si="621"/>
        <v>2.91</v>
      </c>
      <c r="Y4417" s="17">
        <f t="shared" si="622"/>
        <v>290</v>
      </c>
    </row>
    <row r="4418" spans="1:25" x14ac:dyDescent="0.15">
      <c r="A4418" s="82">
        <f t="shared" si="617"/>
        <v>7</v>
      </c>
      <c r="B4418" s="46">
        <v>43649.958333322626</v>
      </c>
      <c r="C4418" s="47">
        <f>Eingabe!G4419</f>
        <v>4.4000000000000004</v>
      </c>
      <c r="D4418" s="77">
        <v>4418</v>
      </c>
      <c r="E4418" s="47"/>
      <c r="F4418" s="25">
        <f t="shared" si="615"/>
        <v>6.56</v>
      </c>
      <c r="G4418" s="25">
        <f>VLOOKUP(F4418,'Spezifische Werte'!$B$2:$C$4002,2,FALSE)</f>
        <v>0.2214941246302857</v>
      </c>
      <c r="H4418" s="25">
        <f t="shared" si="618"/>
        <v>442.98824926057142</v>
      </c>
      <c r="J4418" s="25">
        <f t="shared" si="616"/>
        <v>6.6</v>
      </c>
      <c r="K4418" s="25">
        <f>VLOOKUP(J4418,'Spezifische Werte'!$B$2:$C$4002,2,FALSE)</f>
        <v>0.22589088814664299</v>
      </c>
      <c r="L4418" s="25">
        <f t="shared" si="619"/>
        <v>451.78177629328599</v>
      </c>
      <c r="R4418" s="25">
        <v>4416</v>
      </c>
      <c r="S4418" s="25">
        <v>4415</v>
      </c>
      <c r="T4418" s="25">
        <f t="shared" si="623"/>
        <v>0.17415991544051818</v>
      </c>
      <c r="U4418" s="25">
        <f t="shared" si="620"/>
        <v>0.17768077823171724</v>
      </c>
      <c r="W4418" s="17">
        <f>Eingabe!H4419</f>
        <v>291</v>
      </c>
      <c r="X4418" s="17">
        <f t="shared" si="621"/>
        <v>2.91</v>
      </c>
      <c r="Y4418" s="17">
        <f t="shared" si="622"/>
        <v>290</v>
      </c>
    </row>
    <row r="4419" spans="1:25" x14ac:dyDescent="0.15">
      <c r="A4419" s="82">
        <f t="shared" si="617"/>
        <v>7</v>
      </c>
      <c r="B4419" s="46">
        <v>43649.99999998929</v>
      </c>
      <c r="C4419" s="47">
        <f>Eingabe!G4420</f>
        <v>4.3</v>
      </c>
      <c r="D4419" s="77">
        <v>4419</v>
      </c>
      <c r="E4419" s="47"/>
      <c r="F4419" s="25">
        <f t="shared" ref="F4419:F4482" si="624">ROUND(C4419*($O$4/$O$5)^$O$7,2)</f>
        <v>6.41</v>
      </c>
      <c r="G4419" s="25">
        <f>VLOOKUP(F4419,'Spezifische Werte'!$B$2:$C$4002,2,FALSE)</f>
        <v>0.20539547091670399</v>
      </c>
      <c r="H4419" s="25">
        <f t="shared" si="618"/>
        <v>410.790941833408</v>
      </c>
      <c r="J4419" s="25">
        <f t="shared" ref="J4419:J4482" si="625">ROUND(C4419*(LN($O$4/$O$8)/LN($O$5/$O$8)),2)</f>
        <v>6.45</v>
      </c>
      <c r="K4419" s="25">
        <f>VLOOKUP(J4419,'Spezifische Werte'!$B$2:$C$4002,2,FALSE)</f>
        <v>0.20962714743593144</v>
      </c>
      <c r="L4419" s="25">
        <f t="shared" si="619"/>
        <v>419.2542948718629</v>
      </c>
      <c r="R4419" s="25">
        <v>4417</v>
      </c>
      <c r="S4419" s="25">
        <v>4416</v>
      </c>
      <c r="T4419" s="25">
        <f t="shared" si="623"/>
        <v>0.17415991544051818</v>
      </c>
      <c r="U4419" s="25">
        <f t="shared" si="620"/>
        <v>0.17768077823171724</v>
      </c>
      <c r="W4419" s="17">
        <f>Eingabe!H4420</f>
        <v>281</v>
      </c>
      <c r="X4419" s="17">
        <f t="shared" si="621"/>
        <v>2.81</v>
      </c>
      <c r="Y4419" s="17">
        <f t="shared" si="622"/>
        <v>280</v>
      </c>
    </row>
    <row r="4420" spans="1:25" x14ac:dyDescent="0.15">
      <c r="A4420" s="82">
        <f t="shared" ref="A4420:A4483" si="626">MONTH(B4420)</f>
        <v>7</v>
      </c>
      <c r="B4420" s="46">
        <v>43650.041666655954</v>
      </c>
      <c r="C4420" s="47">
        <f>Eingabe!G4421</f>
        <v>4.8</v>
      </c>
      <c r="D4420" s="77">
        <v>4420</v>
      </c>
      <c r="E4420" s="47"/>
      <c r="F4420" s="25">
        <f t="shared" si="624"/>
        <v>7.16</v>
      </c>
      <c r="G4420" s="25">
        <f>VLOOKUP(F4420,'Spezifische Werte'!$B$2:$C$4002,2,FALSE)</f>
        <v>0.29271421469315961</v>
      </c>
      <c r="H4420" s="25">
        <f t="shared" ref="H4420:H4483" si="627">G4420*$O$9*1000</f>
        <v>585.42842938631918</v>
      </c>
      <c r="J4420" s="25">
        <f t="shared" si="625"/>
        <v>7.2</v>
      </c>
      <c r="K4420" s="25">
        <f>VLOOKUP(J4420,'Spezifische Werte'!$B$2:$C$4002,2,FALSE)</f>
        <v>0.29789883692567737</v>
      </c>
      <c r="L4420" s="25">
        <f t="shared" ref="L4420:L4483" si="628">K4420*$O$9*1000</f>
        <v>595.79767385135472</v>
      </c>
      <c r="R4420" s="25">
        <v>4418</v>
      </c>
      <c r="S4420" s="25">
        <v>4417</v>
      </c>
      <c r="T4420" s="25">
        <f t="shared" si="623"/>
        <v>0.17415991544051818</v>
      </c>
      <c r="U4420" s="25">
        <f t="shared" ref="U4420:U4483" si="629">LARGE($L$3:$L$8762,R4420)/1000</f>
        <v>0.17768077823171724</v>
      </c>
      <c r="W4420" s="17">
        <f>Eingabe!H4421</f>
        <v>281</v>
      </c>
      <c r="X4420" s="17">
        <f t="shared" ref="X4420:X4483" si="630">W4420/100</f>
        <v>2.81</v>
      </c>
      <c r="Y4420" s="17">
        <f t="shared" ref="Y4420:Y4483" si="631">ROUND(X4420,1)*100</f>
        <v>280</v>
      </c>
    </row>
    <row r="4421" spans="1:25" x14ac:dyDescent="0.15">
      <c r="A4421" s="82">
        <f t="shared" si="626"/>
        <v>7</v>
      </c>
      <c r="B4421" s="46">
        <v>43650.083333322618</v>
      </c>
      <c r="C4421" s="47">
        <f>Eingabe!G4422</f>
        <v>4.5999999999999996</v>
      </c>
      <c r="D4421" s="77">
        <v>4421</v>
      </c>
      <c r="E4421" s="47"/>
      <c r="F4421" s="25">
        <f t="shared" si="624"/>
        <v>6.86</v>
      </c>
      <c r="G4421" s="25">
        <f>VLOOKUP(F4421,'Spezifische Werte'!$B$2:$C$4002,2,FALSE)</f>
        <v>0.25562320201003652</v>
      </c>
      <c r="H4421" s="25">
        <f t="shared" si="627"/>
        <v>511.24640402007304</v>
      </c>
      <c r="J4421" s="25">
        <f t="shared" si="625"/>
        <v>6.9</v>
      </c>
      <c r="K4421" s="25">
        <f>VLOOKUP(J4421,'Spezifische Werte'!$B$2:$C$4002,2,FALSE)</f>
        <v>0.26038765048417867</v>
      </c>
      <c r="L4421" s="25">
        <f t="shared" si="628"/>
        <v>520.77530096835733</v>
      </c>
      <c r="R4421" s="25">
        <v>4419</v>
      </c>
      <c r="S4421" s="25">
        <v>4418</v>
      </c>
      <c r="T4421" s="25">
        <f t="shared" si="623"/>
        <v>0.17415991544051818</v>
      </c>
      <c r="U4421" s="25">
        <f t="shared" si="629"/>
        <v>0.17768077823171724</v>
      </c>
      <c r="W4421" s="17">
        <f>Eingabe!H4422</f>
        <v>281</v>
      </c>
      <c r="X4421" s="17">
        <f t="shared" si="630"/>
        <v>2.81</v>
      </c>
      <c r="Y4421" s="17">
        <f t="shared" si="631"/>
        <v>280</v>
      </c>
    </row>
    <row r="4422" spans="1:25" x14ac:dyDescent="0.15">
      <c r="A4422" s="82">
        <f t="shared" si="626"/>
        <v>7</v>
      </c>
      <c r="B4422" s="46">
        <v>43650.124999989283</v>
      </c>
      <c r="C4422" s="47">
        <f>Eingabe!G4423</f>
        <v>4.9000000000000004</v>
      </c>
      <c r="D4422" s="77">
        <v>4422</v>
      </c>
      <c r="E4422" s="47"/>
      <c r="F4422" s="25">
        <f t="shared" si="624"/>
        <v>7.31</v>
      </c>
      <c r="G4422" s="25">
        <f>VLOOKUP(F4422,'Spezifische Werte'!$B$2:$C$4002,2,FALSE)</f>
        <v>0.3124426167174133</v>
      </c>
      <c r="H4422" s="25">
        <f t="shared" si="627"/>
        <v>624.88523343482666</v>
      </c>
      <c r="J4422" s="25">
        <f t="shared" si="625"/>
        <v>7.35</v>
      </c>
      <c r="K4422" s="25">
        <f>VLOOKUP(J4422,'Spezifische Werte'!$B$2:$C$4002,2,FALSE)</f>
        <v>0.31783439487629789</v>
      </c>
      <c r="L4422" s="25">
        <f t="shared" si="628"/>
        <v>635.66878975259579</v>
      </c>
      <c r="R4422" s="25">
        <v>4420</v>
      </c>
      <c r="S4422" s="25">
        <v>4419</v>
      </c>
      <c r="T4422" s="25">
        <f t="shared" ref="T4422:T4485" si="632">LARGE($H$3:$H$8762,R4422)/1000</f>
        <v>0.17415991544051818</v>
      </c>
      <c r="U4422" s="25">
        <f t="shared" si="629"/>
        <v>0.17768077823171724</v>
      </c>
      <c r="W4422" s="17">
        <f>Eingabe!H4423</f>
        <v>281</v>
      </c>
      <c r="X4422" s="17">
        <f t="shared" si="630"/>
        <v>2.81</v>
      </c>
      <c r="Y4422" s="17">
        <f t="shared" si="631"/>
        <v>280</v>
      </c>
    </row>
    <row r="4423" spans="1:25" x14ac:dyDescent="0.15">
      <c r="A4423" s="82">
        <f t="shared" si="626"/>
        <v>7</v>
      </c>
      <c r="B4423" s="46">
        <v>43650.166666655947</v>
      </c>
      <c r="C4423" s="47">
        <f>Eingabe!G4424</f>
        <v>4.7</v>
      </c>
      <c r="D4423" s="77">
        <v>4423</v>
      </c>
      <c r="E4423" s="47"/>
      <c r="F4423" s="25">
        <f t="shared" si="624"/>
        <v>7.01</v>
      </c>
      <c r="G4423" s="25">
        <f>VLOOKUP(F4423,'Spezifische Werte'!$B$2:$C$4002,2,FALSE)</f>
        <v>0.27377270492189271</v>
      </c>
      <c r="H4423" s="25">
        <f t="shared" si="627"/>
        <v>547.54540984378536</v>
      </c>
      <c r="J4423" s="25">
        <f t="shared" si="625"/>
        <v>7.05</v>
      </c>
      <c r="K4423" s="25">
        <f>VLOOKUP(J4423,'Spezifische Werte'!$B$2:$C$4002,2,FALSE)</f>
        <v>0.27874593647894402</v>
      </c>
      <c r="L4423" s="25">
        <f t="shared" si="628"/>
        <v>557.49187295788806</v>
      </c>
      <c r="R4423" s="25">
        <v>4421</v>
      </c>
      <c r="S4423" s="25">
        <v>4420</v>
      </c>
      <c r="T4423" s="25">
        <f t="shared" si="632"/>
        <v>0.17415991544051818</v>
      </c>
      <c r="U4423" s="25">
        <f t="shared" si="629"/>
        <v>0.17768077823171724</v>
      </c>
      <c r="W4423" s="17">
        <f>Eingabe!H4424</f>
        <v>270</v>
      </c>
      <c r="X4423" s="17">
        <f t="shared" si="630"/>
        <v>2.7</v>
      </c>
      <c r="Y4423" s="17">
        <f t="shared" si="631"/>
        <v>270</v>
      </c>
    </row>
    <row r="4424" spans="1:25" x14ac:dyDescent="0.15">
      <c r="A4424" s="82">
        <f t="shared" si="626"/>
        <v>7</v>
      </c>
      <c r="B4424" s="46">
        <v>43650.208333322611</v>
      </c>
      <c r="C4424" s="47">
        <f>Eingabe!G4425</f>
        <v>4.5999999999999996</v>
      </c>
      <c r="D4424" s="77">
        <v>4424</v>
      </c>
      <c r="E4424" s="47"/>
      <c r="F4424" s="25">
        <f t="shared" si="624"/>
        <v>6.86</v>
      </c>
      <c r="G4424" s="25">
        <f>VLOOKUP(F4424,'Spezifische Werte'!$B$2:$C$4002,2,FALSE)</f>
        <v>0.25562320201003652</v>
      </c>
      <c r="H4424" s="25">
        <f t="shared" si="627"/>
        <v>511.24640402007304</v>
      </c>
      <c r="J4424" s="25">
        <f t="shared" si="625"/>
        <v>6.9</v>
      </c>
      <c r="K4424" s="25">
        <f>VLOOKUP(J4424,'Spezifische Werte'!$B$2:$C$4002,2,FALSE)</f>
        <v>0.26038765048417867</v>
      </c>
      <c r="L4424" s="25">
        <f t="shared" si="628"/>
        <v>520.77530096835733</v>
      </c>
      <c r="R4424" s="25">
        <v>4422</v>
      </c>
      <c r="S4424" s="25">
        <v>4421</v>
      </c>
      <c r="T4424" s="25">
        <f t="shared" si="632"/>
        <v>0.17415991544051818</v>
      </c>
      <c r="U4424" s="25">
        <f t="shared" si="629"/>
        <v>0.17768077823171724</v>
      </c>
      <c r="W4424" s="17">
        <f>Eingabe!H4425</f>
        <v>270</v>
      </c>
      <c r="X4424" s="17">
        <f t="shared" si="630"/>
        <v>2.7</v>
      </c>
      <c r="Y4424" s="17">
        <f t="shared" si="631"/>
        <v>270</v>
      </c>
    </row>
    <row r="4425" spans="1:25" x14ac:dyDescent="0.15">
      <c r="A4425" s="82">
        <f t="shared" si="626"/>
        <v>7</v>
      </c>
      <c r="B4425" s="46">
        <v>43650.249999989275</v>
      </c>
      <c r="C4425" s="47">
        <f>Eingabe!G4426</f>
        <v>5.4</v>
      </c>
      <c r="D4425" s="77">
        <v>4425</v>
      </c>
      <c r="E4425" s="47"/>
      <c r="F4425" s="25">
        <f t="shared" si="624"/>
        <v>8.06</v>
      </c>
      <c r="G4425" s="25">
        <f>VLOOKUP(F4425,'Spezifische Werte'!$B$2:$C$4002,2,FALSE)</f>
        <v>0.42239374838249216</v>
      </c>
      <c r="H4425" s="25">
        <f t="shared" si="627"/>
        <v>844.78749676498433</v>
      </c>
      <c r="J4425" s="25">
        <f t="shared" si="625"/>
        <v>8.1</v>
      </c>
      <c r="K4425" s="25">
        <f>VLOOKUP(J4425,'Spezifische Werte'!$B$2:$C$4002,2,FALSE)</f>
        <v>0.428769385012092</v>
      </c>
      <c r="L4425" s="25">
        <f t="shared" si="628"/>
        <v>857.53877002418403</v>
      </c>
      <c r="R4425" s="25">
        <v>4423</v>
      </c>
      <c r="S4425" s="25">
        <v>4422</v>
      </c>
      <c r="T4425" s="25">
        <f t="shared" si="632"/>
        <v>0.17415991544051818</v>
      </c>
      <c r="U4425" s="25">
        <f t="shared" si="629"/>
        <v>0.17768077823171724</v>
      </c>
      <c r="W4425" s="17">
        <f>Eingabe!H4426</f>
        <v>270</v>
      </c>
      <c r="X4425" s="17">
        <f t="shared" si="630"/>
        <v>2.7</v>
      </c>
      <c r="Y4425" s="17">
        <f t="shared" si="631"/>
        <v>270</v>
      </c>
    </row>
    <row r="4426" spans="1:25" x14ac:dyDescent="0.15">
      <c r="A4426" s="82">
        <f t="shared" si="626"/>
        <v>7</v>
      </c>
      <c r="B4426" s="46">
        <v>43650.291666655939</v>
      </c>
      <c r="C4426" s="47">
        <f>Eingabe!G4427</f>
        <v>5.2</v>
      </c>
      <c r="D4426" s="77">
        <v>4426</v>
      </c>
      <c r="E4426" s="47"/>
      <c r="F4426" s="25">
        <f t="shared" si="624"/>
        <v>7.76</v>
      </c>
      <c r="G4426" s="25">
        <f>VLOOKUP(F4426,'Spezifische Werte'!$B$2:$C$4002,2,FALSE)</f>
        <v>0.37619660828942059</v>
      </c>
      <c r="H4426" s="25">
        <f t="shared" si="627"/>
        <v>752.39321657884113</v>
      </c>
      <c r="J4426" s="25">
        <f t="shared" si="625"/>
        <v>7.8</v>
      </c>
      <c r="K4426" s="25">
        <f>VLOOKUP(J4426,'Spezifische Werte'!$B$2:$C$4002,2,FALSE)</f>
        <v>0.3821877888895947</v>
      </c>
      <c r="L4426" s="25">
        <f t="shared" si="628"/>
        <v>764.37557777918937</v>
      </c>
      <c r="R4426" s="25">
        <v>4424</v>
      </c>
      <c r="S4426" s="25">
        <v>4423</v>
      </c>
      <c r="T4426" s="25">
        <f t="shared" si="632"/>
        <v>0.17415991544051818</v>
      </c>
      <c r="U4426" s="25">
        <f t="shared" si="629"/>
        <v>0.17768077823171724</v>
      </c>
      <c r="W4426" s="17">
        <f>Eingabe!H4427</f>
        <v>281</v>
      </c>
      <c r="X4426" s="17">
        <f t="shared" si="630"/>
        <v>2.81</v>
      </c>
      <c r="Y4426" s="17">
        <f t="shared" si="631"/>
        <v>280</v>
      </c>
    </row>
    <row r="4427" spans="1:25" x14ac:dyDescent="0.15">
      <c r="A4427" s="82">
        <f t="shared" si="626"/>
        <v>7</v>
      </c>
      <c r="B4427" s="46">
        <v>43650.333333322604</v>
      </c>
      <c r="C4427" s="47">
        <f>Eingabe!G4428</f>
        <v>3.9</v>
      </c>
      <c r="D4427" s="77">
        <v>4427</v>
      </c>
      <c r="E4427" s="47"/>
      <c r="F4427" s="25">
        <f t="shared" si="624"/>
        <v>5.82</v>
      </c>
      <c r="G4427" s="25">
        <f>VLOOKUP(F4427,'Spezifische Werte'!$B$2:$C$4002,2,FALSE)</f>
        <v>0.15015933791444183</v>
      </c>
      <c r="H4427" s="25">
        <f t="shared" si="627"/>
        <v>300.31867582888367</v>
      </c>
      <c r="J4427" s="25">
        <f t="shared" si="625"/>
        <v>5.85</v>
      </c>
      <c r="K4427" s="25">
        <f>VLOOKUP(J4427,'Spezifische Werte'!$B$2:$C$4002,2,FALSE)</f>
        <v>0.15260213064447356</v>
      </c>
      <c r="L4427" s="25">
        <f t="shared" si="628"/>
        <v>305.20426128894712</v>
      </c>
      <c r="R4427" s="25">
        <v>4425</v>
      </c>
      <c r="S4427" s="25">
        <v>4424</v>
      </c>
      <c r="T4427" s="25">
        <f t="shared" si="632"/>
        <v>0.17415991544051818</v>
      </c>
      <c r="U4427" s="25">
        <f t="shared" si="629"/>
        <v>0.17768077823171724</v>
      </c>
      <c r="W4427" s="17">
        <f>Eingabe!H4428</f>
        <v>290</v>
      </c>
      <c r="X4427" s="17">
        <f t="shared" si="630"/>
        <v>2.9</v>
      </c>
      <c r="Y4427" s="17">
        <f t="shared" si="631"/>
        <v>290</v>
      </c>
    </row>
    <row r="4428" spans="1:25" x14ac:dyDescent="0.15">
      <c r="A4428" s="82">
        <f t="shared" si="626"/>
        <v>7</v>
      </c>
      <c r="B4428" s="46">
        <v>43650.374999989268</v>
      </c>
      <c r="C4428" s="47">
        <f>Eingabe!G4429</f>
        <v>5.0999999999999996</v>
      </c>
      <c r="D4428" s="77">
        <v>4428</v>
      </c>
      <c r="E4428" s="47"/>
      <c r="F4428" s="25">
        <f t="shared" si="624"/>
        <v>7.61</v>
      </c>
      <c r="G4428" s="25">
        <f>VLOOKUP(F4428,'Spezifische Werte'!$B$2:$C$4002,2,FALSE)</f>
        <v>0.35419704845962618</v>
      </c>
      <c r="H4428" s="25">
        <f t="shared" si="627"/>
        <v>708.39409691925232</v>
      </c>
      <c r="J4428" s="25">
        <f t="shared" si="625"/>
        <v>7.65</v>
      </c>
      <c r="K4428" s="25">
        <f>VLOOKUP(J4428,'Spezifische Werte'!$B$2:$C$4002,2,FALSE)</f>
        <v>0.35999115933138248</v>
      </c>
      <c r="L4428" s="25">
        <f t="shared" si="628"/>
        <v>719.98231866276501</v>
      </c>
      <c r="R4428" s="25">
        <v>4426</v>
      </c>
      <c r="S4428" s="25">
        <v>4425</v>
      </c>
      <c r="T4428" s="25">
        <f t="shared" si="632"/>
        <v>0.17415991544051818</v>
      </c>
      <c r="U4428" s="25">
        <f t="shared" si="629"/>
        <v>0.17768077823171724</v>
      </c>
      <c r="W4428" s="17">
        <f>Eingabe!H4429</f>
        <v>280</v>
      </c>
      <c r="X4428" s="17">
        <f t="shared" si="630"/>
        <v>2.8</v>
      </c>
      <c r="Y4428" s="17">
        <f t="shared" si="631"/>
        <v>280</v>
      </c>
    </row>
    <row r="4429" spans="1:25" x14ac:dyDescent="0.15">
      <c r="A4429" s="82">
        <f t="shared" si="626"/>
        <v>7</v>
      </c>
      <c r="B4429" s="46">
        <v>43650.416666655932</v>
      </c>
      <c r="C4429" s="47">
        <f>Eingabe!G4430</f>
        <v>5.6</v>
      </c>
      <c r="D4429" s="77">
        <v>4429</v>
      </c>
      <c r="E4429" s="47"/>
      <c r="F4429" s="25">
        <f t="shared" si="624"/>
        <v>8.35</v>
      </c>
      <c r="G4429" s="25">
        <f>VLOOKUP(F4429,'Spezifische Werte'!$B$2:$C$4002,2,FALSE)</f>
        <v>0.46963573954984494</v>
      </c>
      <c r="H4429" s="25">
        <f t="shared" si="627"/>
        <v>939.27147909968994</v>
      </c>
      <c r="J4429" s="25">
        <f t="shared" si="625"/>
        <v>8.4</v>
      </c>
      <c r="K4429" s="25">
        <f>VLOOKUP(J4429,'Spezifische Werte'!$B$2:$C$4002,2,FALSE)</f>
        <v>0.47799983664408341</v>
      </c>
      <c r="L4429" s="25">
        <f t="shared" si="628"/>
        <v>955.99967328816683</v>
      </c>
      <c r="R4429" s="25">
        <v>4427</v>
      </c>
      <c r="S4429" s="25">
        <v>4426</v>
      </c>
      <c r="T4429" s="25">
        <f t="shared" si="632"/>
        <v>0.17415991544051818</v>
      </c>
      <c r="U4429" s="25">
        <f t="shared" si="629"/>
        <v>0.17768077823171724</v>
      </c>
      <c r="W4429" s="17">
        <f>Eingabe!H4430</f>
        <v>280</v>
      </c>
      <c r="X4429" s="17">
        <f t="shared" si="630"/>
        <v>2.8</v>
      </c>
      <c r="Y4429" s="17">
        <f t="shared" si="631"/>
        <v>280</v>
      </c>
    </row>
    <row r="4430" spans="1:25" x14ac:dyDescent="0.15">
      <c r="A4430" s="82">
        <f t="shared" si="626"/>
        <v>7</v>
      </c>
      <c r="B4430" s="46">
        <v>43650.458333322596</v>
      </c>
      <c r="C4430" s="47">
        <f>Eingabe!G4431</f>
        <v>5.5</v>
      </c>
      <c r="D4430" s="77">
        <v>4430</v>
      </c>
      <c r="E4430" s="47"/>
      <c r="F4430" s="25">
        <f t="shared" si="624"/>
        <v>8.2100000000000009</v>
      </c>
      <c r="G4430" s="25">
        <f>VLOOKUP(F4430,'Spezifische Werte'!$B$2:$C$4002,2,FALSE)</f>
        <v>0.4465432352525967</v>
      </c>
      <c r="H4430" s="25">
        <f t="shared" si="627"/>
        <v>893.08647050519346</v>
      </c>
      <c r="J4430" s="25">
        <f t="shared" si="625"/>
        <v>8.25</v>
      </c>
      <c r="K4430" s="25">
        <f>VLOOKUP(J4430,'Spezifische Werte'!$B$2:$C$4002,2,FALSE)</f>
        <v>0.45308958157539997</v>
      </c>
      <c r="L4430" s="25">
        <f t="shared" si="628"/>
        <v>906.17916315079992</v>
      </c>
      <c r="R4430" s="25">
        <v>4428</v>
      </c>
      <c r="S4430" s="25">
        <v>4427</v>
      </c>
      <c r="T4430" s="25">
        <f t="shared" si="632"/>
        <v>0.17415991544051818</v>
      </c>
      <c r="U4430" s="25">
        <f t="shared" si="629"/>
        <v>0.17768077823171724</v>
      </c>
      <c r="W4430" s="17">
        <f>Eingabe!H4431</f>
        <v>291</v>
      </c>
      <c r="X4430" s="17">
        <f t="shared" si="630"/>
        <v>2.91</v>
      </c>
      <c r="Y4430" s="17">
        <f t="shared" si="631"/>
        <v>290</v>
      </c>
    </row>
    <row r="4431" spans="1:25" x14ac:dyDescent="0.15">
      <c r="A4431" s="82">
        <f t="shared" si="626"/>
        <v>7</v>
      </c>
      <c r="B4431" s="46">
        <v>43650.499999989261</v>
      </c>
      <c r="C4431" s="47">
        <f>Eingabe!G4432</f>
        <v>5.2</v>
      </c>
      <c r="D4431" s="77">
        <v>4431</v>
      </c>
      <c r="E4431" s="47"/>
      <c r="F4431" s="25">
        <f t="shared" si="624"/>
        <v>7.76</v>
      </c>
      <c r="G4431" s="25">
        <f>VLOOKUP(F4431,'Spezifische Werte'!$B$2:$C$4002,2,FALSE)</f>
        <v>0.37619660828942059</v>
      </c>
      <c r="H4431" s="25">
        <f t="shared" si="627"/>
        <v>752.39321657884113</v>
      </c>
      <c r="J4431" s="25">
        <f t="shared" si="625"/>
        <v>7.8</v>
      </c>
      <c r="K4431" s="25">
        <f>VLOOKUP(J4431,'Spezifische Werte'!$B$2:$C$4002,2,FALSE)</f>
        <v>0.3821877888895947</v>
      </c>
      <c r="L4431" s="25">
        <f t="shared" si="628"/>
        <v>764.37557777918937</v>
      </c>
      <c r="R4431" s="25">
        <v>4429</v>
      </c>
      <c r="S4431" s="25">
        <v>4428</v>
      </c>
      <c r="T4431" s="25">
        <f t="shared" si="632"/>
        <v>0.17415991544051818</v>
      </c>
      <c r="U4431" s="25">
        <f t="shared" si="629"/>
        <v>0.17768077823171724</v>
      </c>
      <c r="W4431" s="17">
        <f>Eingabe!H4432</f>
        <v>299</v>
      </c>
      <c r="X4431" s="17">
        <f t="shared" si="630"/>
        <v>2.99</v>
      </c>
      <c r="Y4431" s="17">
        <f t="shared" si="631"/>
        <v>300</v>
      </c>
    </row>
    <row r="4432" spans="1:25" x14ac:dyDescent="0.15">
      <c r="A4432" s="82">
        <f t="shared" si="626"/>
        <v>7</v>
      </c>
      <c r="B4432" s="46">
        <v>43650.541666655925</v>
      </c>
      <c r="C4432" s="47">
        <f>Eingabe!G4433</f>
        <v>4.3</v>
      </c>
      <c r="D4432" s="77">
        <v>4432</v>
      </c>
      <c r="E4432" s="47"/>
      <c r="F4432" s="25">
        <f t="shared" si="624"/>
        <v>6.41</v>
      </c>
      <c r="G4432" s="25">
        <f>VLOOKUP(F4432,'Spezifische Werte'!$B$2:$C$4002,2,FALSE)</f>
        <v>0.20539547091670399</v>
      </c>
      <c r="H4432" s="25">
        <f t="shared" si="627"/>
        <v>410.790941833408</v>
      </c>
      <c r="J4432" s="25">
        <f t="shared" si="625"/>
        <v>6.45</v>
      </c>
      <c r="K4432" s="25">
        <f>VLOOKUP(J4432,'Spezifische Werte'!$B$2:$C$4002,2,FALSE)</f>
        <v>0.20962714743593144</v>
      </c>
      <c r="L4432" s="25">
        <f t="shared" si="628"/>
        <v>419.2542948718629</v>
      </c>
      <c r="R4432" s="25">
        <v>4430</v>
      </c>
      <c r="S4432" s="25">
        <v>4429</v>
      </c>
      <c r="T4432" s="25">
        <f t="shared" si="632"/>
        <v>0.17415991544051818</v>
      </c>
      <c r="U4432" s="25">
        <f t="shared" si="629"/>
        <v>0.17768077823171724</v>
      </c>
      <c r="W4432" s="17">
        <f>Eingabe!H4433</f>
        <v>292</v>
      </c>
      <c r="X4432" s="17">
        <f t="shared" si="630"/>
        <v>2.92</v>
      </c>
      <c r="Y4432" s="17">
        <f t="shared" si="631"/>
        <v>290</v>
      </c>
    </row>
    <row r="4433" spans="1:25" x14ac:dyDescent="0.15">
      <c r="A4433" s="82">
        <f t="shared" si="626"/>
        <v>7</v>
      </c>
      <c r="B4433" s="46">
        <v>43650.583333322589</v>
      </c>
      <c r="C4433" s="47">
        <f>Eingabe!G4434</f>
        <v>3.5</v>
      </c>
      <c r="D4433" s="77">
        <v>4433</v>
      </c>
      <c r="E4433" s="47"/>
      <c r="F4433" s="25">
        <f t="shared" si="624"/>
        <v>5.22</v>
      </c>
      <c r="G4433" s="25">
        <f>VLOOKUP(F4433,'Spezifische Werte'!$B$2:$C$4002,2,FALSE)</f>
        <v>0.10600726326582303</v>
      </c>
      <c r="H4433" s="25">
        <f t="shared" si="627"/>
        <v>212.01452653164606</v>
      </c>
      <c r="J4433" s="25">
        <f t="shared" si="625"/>
        <v>5.25</v>
      </c>
      <c r="K4433" s="25">
        <f>VLOOKUP(J4433,'Spezifische Werte'!$B$2:$C$4002,2,FALSE)</f>
        <v>0.10804502827355937</v>
      </c>
      <c r="L4433" s="25">
        <f t="shared" si="628"/>
        <v>216.09005654711873</v>
      </c>
      <c r="R4433" s="25">
        <v>4431</v>
      </c>
      <c r="S4433" s="25">
        <v>4430</v>
      </c>
      <c r="T4433" s="25">
        <f t="shared" si="632"/>
        <v>0.17415991544051818</v>
      </c>
      <c r="U4433" s="25">
        <f t="shared" si="629"/>
        <v>0.17768077823171724</v>
      </c>
      <c r="W4433" s="17">
        <f>Eingabe!H4434</f>
        <v>291</v>
      </c>
      <c r="X4433" s="17">
        <f t="shared" si="630"/>
        <v>2.91</v>
      </c>
      <c r="Y4433" s="17">
        <f t="shared" si="631"/>
        <v>290</v>
      </c>
    </row>
    <row r="4434" spans="1:25" x14ac:dyDescent="0.15">
      <c r="A4434" s="82">
        <f t="shared" si="626"/>
        <v>7</v>
      </c>
      <c r="B4434" s="46">
        <v>43650.624999989253</v>
      </c>
      <c r="C4434" s="47">
        <f>Eingabe!G4435</f>
        <v>4.5</v>
      </c>
      <c r="D4434" s="77">
        <v>4434</v>
      </c>
      <c r="E4434" s="47"/>
      <c r="F4434" s="25">
        <f t="shared" si="624"/>
        <v>6.71</v>
      </c>
      <c r="G4434" s="25">
        <f>VLOOKUP(F4434,'Spezifische Werte'!$B$2:$C$4002,2,FALSE)</f>
        <v>0.23821819652236836</v>
      </c>
      <c r="H4434" s="25">
        <f t="shared" si="627"/>
        <v>476.43639304473675</v>
      </c>
      <c r="J4434" s="25">
        <f t="shared" si="625"/>
        <v>6.75</v>
      </c>
      <c r="K4434" s="25">
        <f>VLOOKUP(J4434,'Spezifische Werte'!$B$2:$C$4002,2,FALSE)</f>
        <v>0.24279032681735657</v>
      </c>
      <c r="L4434" s="25">
        <f t="shared" si="628"/>
        <v>485.58065363471314</v>
      </c>
      <c r="R4434" s="25">
        <v>4432</v>
      </c>
      <c r="S4434" s="25">
        <v>4431</v>
      </c>
      <c r="T4434" s="25">
        <f t="shared" si="632"/>
        <v>0.17415991544051818</v>
      </c>
      <c r="U4434" s="25">
        <f t="shared" si="629"/>
        <v>0.17768077823171724</v>
      </c>
      <c r="W4434" s="17">
        <f>Eingabe!H4435</f>
        <v>289</v>
      </c>
      <c r="X4434" s="17">
        <f t="shared" si="630"/>
        <v>2.89</v>
      </c>
      <c r="Y4434" s="17">
        <f t="shared" si="631"/>
        <v>290</v>
      </c>
    </row>
    <row r="4435" spans="1:25" x14ac:dyDescent="0.15">
      <c r="A4435" s="82">
        <f t="shared" si="626"/>
        <v>7</v>
      </c>
      <c r="B4435" s="46">
        <v>43650.666666655918</v>
      </c>
      <c r="C4435" s="47">
        <f>Eingabe!G4436</f>
        <v>4.4000000000000004</v>
      </c>
      <c r="D4435" s="77">
        <v>4435</v>
      </c>
      <c r="E4435" s="47"/>
      <c r="F4435" s="25">
        <f t="shared" si="624"/>
        <v>6.56</v>
      </c>
      <c r="G4435" s="25">
        <f>VLOOKUP(F4435,'Spezifische Werte'!$B$2:$C$4002,2,FALSE)</f>
        <v>0.2214941246302857</v>
      </c>
      <c r="H4435" s="25">
        <f t="shared" si="627"/>
        <v>442.98824926057142</v>
      </c>
      <c r="J4435" s="25">
        <f t="shared" si="625"/>
        <v>6.6</v>
      </c>
      <c r="K4435" s="25">
        <f>VLOOKUP(J4435,'Spezifische Werte'!$B$2:$C$4002,2,FALSE)</f>
        <v>0.22589088814664299</v>
      </c>
      <c r="L4435" s="25">
        <f t="shared" si="628"/>
        <v>451.78177629328599</v>
      </c>
      <c r="R4435" s="25">
        <v>4433</v>
      </c>
      <c r="S4435" s="25">
        <v>4432</v>
      </c>
      <c r="T4435" s="25">
        <f t="shared" si="632"/>
        <v>0.17415991544051818</v>
      </c>
      <c r="U4435" s="25">
        <f t="shared" si="629"/>
        <v>0.17768077823171724</v>
      </c>
      <c r="W4435" s="17">
        <f>Eingabe!H4436</f>
        <v>287</v>
      </c>
      <c r="X4435" s="17">
        <f t="shared" si="630"/>
        <v>2.87</v>
      </c>
      <c r="Y4435" s="17">
        <f t="shared" si="631"/>
        <v>290</v>
      </c>
    </row>
    <row r="4436" spans="1:25" x14ac:dyDescent="0.15">
      <c r="A4436" s="82">
        <f t="shared" si="626"/>
        <v>7</v>
      </c>
      <c r="B4436" s="46">
        <v>43650.708333322582</v>
      </c>
      <c r="C4436" s="47">
        <f>Eingabe!G4437</f>
        <v>4.3</v>
      </c>
      <c r="D4436" s="77">
        <v>4436</v>
      </c>
      <c r="E4436" s="47"/>
      <c r="F4436" s="25">
        <f t="shared" si="624"/>
        <v>6.41</v>
      </c>
      <c r="G4436" s="25">
        <f>VLOOKUP(F4436,'Spezifische Werte'!$B$2:$C$4002,2,FALSE)</f>
        <v>0.20539547091670399</v>
      </c>
      <c r="H4436" s="25">
        <f t="shared" si="627"/>
        <v>410.790941833408</v>
      </c>
      <c r="J4436" s="25">
        <f t="shared" si="625"/>
        <v>6.45</v>
      </c>
      <c r="K4436" s="25">
        <f>VLOOKUP(J4436,'Spezifische Werte'!$B$2:$C$4002,2,FALSE)</f>
        <v>0.20962714743593144</v>
      </c>
      <c r="L4436" s="25">
        <f t="shared" si="628"/>
        <v>419.2542948718629</v>
      </c>
      <c r="R4436" s="25">
        <v>4434</v>
      </c>
      <c r="S4436" s="25">
        <v>4433</v>
      </c>
      <c r="T4436" s="25">
        <f t="shared" si="632"/>
        <v>0.17415991544051818</v>
      </c>
      <c r="U4436" s="25">
        <f t="shared" si="629"/>
        <v>0.17768077823171724</v>
      </c>
      <c r="W4436" s="17">
        <f>Eingabe!H4437</f>
        <v>286</v>
      </c>
      <c r="X4436" s="17">
        <f t="shared" si="630"/>
        <v>2.86</v>
      </c>
      <c r="Y4436" s="17">
        <f t="shared" si="631"/>
        <v>290</v>
      </c>
    </row>
    <row r="4437" spans="1:25" x14ac:dyDescent="0.15">
      <c r="A4437" s="82">
        <f t="shared" si="626"/>
        <v>7</v>
      </c>
      <c r="B4437" s="46">
        <v>43650.749999989246</v>
      </c>
      <c r="C4437" s="47">
        <f>Eingabe!G4438</f>
        <v>3</v>
      </c>
      <c r="D4437" s="77">
        <v>4437</v>
      </c>
      <c r="E4437" s="47"/>
      <c r="F4437" s="25">
        <f t="shared" si="624"/>
        <v>4.4800000000000004</v>
      </c>
      <c r="G4437" s="25">
        <f>VLOOKUP(F4437,'Spezifische Werte'!$B$2:$C$4002,2,FALSE)</f>
        <v>6.3876775708421291E-2</v>
      </c>
      <c r="H4437" s="25">
        <f t="shared" si="627"/>
        <v>127.75355141684258</v>
      </c>
      <c r="J4437" s="25">
        <f t="shared" si="625"/>
        <v>4.5</v>
      </c>
      <c r="K4437" s="25">
        <f>VLOOKUP(J4437,'Spezifische Werte'!$B$2:$C$4002,2,FALSE)</f>
        <v>6.4854105449014127E-2</v>
      </c>
      <c r="L4437" s="25">
        <f t="shared" si="628"/>
        <v>129.70821089802826</v>
      </c>
      <c r="R4437" s="25">
        <v>4435</v>
      </c>
      <c r="S4437" s="25">
        <v>4434</v>
      </c>
      <c r="T4437" s="25">
        <f t="shared" si="632"/>
        <v>0.17415991544051818</v>
      </c>
      <c r="U4437" s="25">
        <f t="shared" si="629"/>
        <v>0.17768077823171724</v>
      </c>
      <c r="W4437" s="17">
        <f>Eingabe!H4438</f>
        <v>298</v>
      </c>
      <c r="X4437" s="17">
        <f t="shared" si="630"/>
        <v>2.98</v>
      </c>
      <c r="Y4437" s="17">
        <f t="shared" si="631"/>
        <v>300</v>
      </c>
    </row>
    <row r="4438" spans="1:25" x14ac:dyDescent="0.15">
      <c r="A4438" s="82">
        <f t="shared" si="626"/>
        <v>7</v>
      </c>
      <c r="B4438" s="46">
        <v>43650.79166665591</v>
      </c>
      <c r="C4438" s="47">
        <f>Eingabe!G4439</f>
        <v>3.2</v>
      </c>
      <c r="D4438" s="77">
        <v>4438</v>
      </c>
      <c r="E4438" s="47"/>
      <c r="F4438" s="25">
        <f t="shared" si="624"/>
        <v>4.7699999999999996</v>
      </c>
      <c r="G4438" s="25">
        <f>VLOOKUP(F4438,'Spezifische Werte'!$B$2:$C$4002,2,FALSE)</f>
        <v>7.8679349945367349E-2</v>
      </c>
      <c r="H4438" s="25">
        <f t="shared" si="627"/>
        <v>157.3586998907347</v>
      </c>
      <c r="J4438" s="25">
        <f t="shared" si="625"/>
        <v>4.8</v>
      </c>
      <c r="K4438" s="25">
        <f>VLOOKUP(J4438,'Spezifische Werte'!$B$2:$C$4002,2,FALSE)</f>
        <v>8.0310065544742015E-2</v>
      </c>
      <c r="L4438" s="25">
        <f t="shared" si="628"/>
        <v>160.62013108948403</v>
      </c>
      <c r="R4438" s="25">
        <v>4436</v>
      </c>
      <c r="S4438" s="25">
        <v>4435</v>
      </c>
      <c r="T4438" s="25">
        <f t="shared" si="632"/>
        <v>0.17415991544051818</v>
      </c>
      <c r="U4438" s="25">
        <f t="shared" si="629"/>
        <v>0.17768077823171724</v>
      </c>
      <c r="W4438" s="17">
        <f>Eingabe!H4439</f>
        <v>290</v>
      </c>
      <c r="X4438" s="17">
        <f t="shared" si="630"/>
        <v>2.9</v>
      </c>
      <c r="Y4438" s="17">
        <f t="shared" si="631"/>
        <v>290</v>
      </c>
    </row>
    <row r="4439" spans="1:25" x14ac:dyDescent="0.15">
      <c r="A4439" s="82">
        <f t="shared" si="626"/>
        <v>7</v>
      </c>
      <c r="B4439" s="46">
        <v>43650.833333322575</v>
      </c>
      <c r="C4439" s="47">
        <f>Eingabe!G4440</f>
        <v>2.7</v>
      </c>
      <c r="D4439" s="77">
        <v>4439</v>
      </c>
      <c r="E4439" s="47"/>
      <c r="F4439" s="25">
        <f t="shared" si="624"/>
        <v>4.03</v>
      </c>
      <c r="G4439" s="25">
        <f>VLOOKUP(F4439,'Spezifische Werte'!$B$2:$C$4002,2,FALSE)</f>
        <v>4.2666657265334036E-2</v>
      </c>
      <c r="H4439" s="25">
        <f t="shared" si="627"/>
        <v>85.333314530668076</v>
      </c>
      <c r="J4439" s="25">
        <f t="shared" si="625"/>
        <v>4.05</v>
      </c>
      <c r="K4439" s="25">
        <f>VLOOKUP(J4439,'Spezifische Werte'!$B$2:$C$4002,2,FALSE)</f>
        <v>4.3597034083331404E-2</v>
      </c>
      <c r="L4439" s="25">
        <f t="shared" si="628"/>
        <v>87.194068166662802</v>
      </c>
      <c r="R4439" s="25">
        <v>4437</v>
      </c>
      <c r="S4439" s="25">
        <v>4436</v>
      </c>
      <c r="T4439" s="25">
        <f t="shared" si="632"/>
        <v>0.17415991544051818</v>
      </c>
      <c r="U4439" s="25">
        <f t="shared" si="629"/>
        <v>0.17768077823171724</v>
      </c>
      <c r="W4439" s="17">
        <f>Eingabe!H4440</f>
        <v>300</v>
      </c>
      <c r="X4439" s="17">
        <f t="shared" si="630"/>
        <v>3</v>
      </c>
      <c r="Y4439" s="17">
        <f t="shared" si="631"/>
        <v>300</v>
      </c>
    </row>
    <row r="4440" spans="1:25" x14ac:dyDescent="0.15">
      <c r="A4440" s="82">
        <f t="shared" si="626"/>
        <v>7</v>
      </c>
      <c r="B4440" s="46">
        <v>43650.874999989239</v>
      </c>
      <c r="C4440" s="47">
        <f>Eingabe!G4441</f>
        <v>2.1</v>
      </c>
      <c r="D4440" s="77">
        <v>4440</v>
      </c>
      <c r="E4440" s="47"/>
      <c r="F4440" s="25">
        <f t="shared" si="624"/>
        <v>3.13</v>
      </c>
      <c r="G4440" s="25">
        <f>VLOOKUP(F4440,'Spezifische Werte'!$B$2:$C$4002,2,FALSE)</f>
        <v>1.0589326186624812E-2</v>
      </c>
      <c r="H4440" s="25">
        <f t="shared" si="627"/>
        <v>21.178652373249626</v>
      </c>
      <c r="J4440" s="25">
        <f t="shared" si="625"/>
        <v>3.15</v>
      </c>
      <c r="K4440" s="25">
        <f>VLOOKUP(J4440,'Spezifische Werte'!$B$2:$C$4002,2,FALSE)</f>
        <v>1.1019016897018549E-2</v>
      </c>
      <c r="L4440" s="25">
        <f t="shared" si="628"/>
        <v>22.038033794037098</v>
      </c>
      <c r="R4440" s="25">
        <v>4438</v>
      </c>
      <c r="S4440" s="25">
        <v>4437</v>
      </c>
      <c r="T4440" s="25">
        <f t="shared" si="632"/>
        <v>0.17415991544051818</v>
      </c>
      <c r="U4440" s="25">
        <f t="shared" si="629"/>
        <v>0.17768077823171724</v>
      </c>
      <c r="W4440" s="17">
        <f>Eingabe!H4441</f>
        <v>310</v>
      </c>
      <c r="X4440" s="17">
        <f t="shared" si="630"/>
        <v>3.1</v>
      </c>
      <c r="Y4440" s="17">
        <f t="shared" si="631"/>
        <v>310</v>
      </c>
    </row>
    <row r="4441" spans="1:25" x14ac:dyDescent="0.15">
      <c r="A4441" s="82">
        <f t="shared" si="626"/>
        <v>7</v>
      </c>
      <c r="B4441" s="46">
        <v>43650.916666655903</v>
      </c>
      <c r="C4441" s="47">
        <f>Eingabe!G4442</f>
        <v>2.2000000000000002</v>
      </c>
      <c r="D4441" s="77">
        <v>4441</v>
      </c>
      <c r="E4441" s="47"/>
      <c r="F4441" s="25">
        <f t="shared" si="624"/>
        <v>3.28</v>
      </c>
      <c r="G4441" s="25">
        <f>VLOOKUP(F4441,'Spezifische Werte'!$B$2:$C$4002,2,FALSE)</f>
        <v>1.4036237149224865E-2</v>
      </c>
      <c r="H4441" s="25">
        <f t="shared" si="627"/>
        <v>28.07247429844973</v>
      </c>
      <c r="J4441" s="25">
        <f t="shared" si="625"/>
        <v>3.3</v>
      </c>
      <c r="K4441" s="25">
        <f>VLOOKUP(J4441,'Spezifische Werte'!$B$2:$C$4002,2,FALSE)</f>
        <v>1.4533450192857693E-2</v>
      </c>
      <c r="L4441" s="25">
        <f t="shared" si="628"/>
        <v>29.066900385715385</v>
      </c>
      <c r="R4441" s="25">
        <v>4439</v>
      </c>
      <c r="S4441" s="25">
        <v>4438</v>
      </c>
      <c r="T4441" s="25">
        <f t="shared" si="632"/>
        <v>0.17415991544051818</v>
      </c>
      <c r="U4441" s="25">
        <f t="shared" si="629"/>
        <v>0.17768077823171724</v>
      </c>
      <c r="W4441" s="17">
        <f>Eingabe!H4442</f>
        <v>310</v>
      </c>
      <c r="X4441" s="17">
        <f t="shared" si="630"/>
        <v>3.1</v>
      </c>
      <c r="Y4441" s="17">
        <f t="shared" si="631"/>
        <v>310</v>
      </c>
    </row>
    <row r="4442" spans="1:25" x14ac:dyDescent="0.15">
      <c r="A4442" s="82">
        <f t="shared" si="626"/>
        <v>7</v>
      </c>
      <c r="B4442" s="46">
        <v>43650.958333322567</v>
      </c>
      <c r="C4442" s="47">
        <f>Eingabe!G4443</f>
        <v>2.1</v>
      </c>
      <c r="D4442" s="77">
        <v>4442</v>
      </c>
      <c r="E4442" s="47"/>
      <c r="F4442" s="25">
        <f t="shared" si="624"/>
        <v>3.13</v>
      </c>
      <c r="G4442" s="25">
        <f>VLOOKUP(F4442,'Spezifische Werte'!$B$2:$C$4002,2,FALSE)</f>
        <v>1.0589326186624812E-2</v>
      </c>
      <c r="H4442" s="25">
        <f t="shared" si="627"/>
        <v>21.178652373249626</v>
      </c>
      <c r="J4442" s="25">
        <f t="shared" si="625"/>
        <v>3.15</v>
      </c>
      <c r="K4442" s="25">
        <f>VLOOKUP(J4442,'Spezifische Werte'!$B$2:$C$4002,2,FALSE)</f>
        <v>1.1019016897018549E-2</v>
      </c>
      <c r="L4442" s="25">
        <f t="shared" si="628"/>
        <v>22.038033794037098</v>
      </c>
      <c r="R4442" s="25">
        <v>4440</v>
      </c>
      <c r="S4442" s="25">
        <v>4439</v>
      </c>
      <c r="T4442" s="25">
        <f t="shared" si="632"/>
        <v>0.17415991544051818</v>
      </c>
      <c r="U4442" s="25">
        <f t="shared" si="629"/>
        <v>0.17768077823171724</v>
      </c>
      <c r="W4442" s="17">
        <f>Eingabe!H4443</f>
        <v>342</v>
      </c>
      <c r="X4442" s="17">
        <f t="shared" si="630"/>
        <v>3.42</v>
      </c>
      <c r="Y4442" s="17">
        <f t="shared" si="631"/>
        <v>340</v>
      </c>
    </row>
    <row r="4443" spans="1:25" x14ac:dyDescent="0.15">
      <c r="A4443" s="82">
        <f t="shared" si="626"/>
        <v>7</v>
      </c>
      <c r="B4443" s="46">
        <v>43650.999999989232</v>
      </c>
      <c r="C4443" s="47">
        <f>Eingabe!G4444</f>
        <v>1.9</v>
      </c>
      <c r="D4443" s="77">
        <v>4443</v>
      </c>
      <c r="E4443" s="47"/>
      <c r="F4443" s="25">
        <f t="shared" si="624"/>
        <v>2.83</v>
      </c>
      <c r="G4443" s="25">
        <f>VLOOKUP(F4443,'Spezifische Werte'!$B$2:$C$4002,2,FALSE)</f>
        <v>5.3996541966473566E-3</v>
      </c>
      <c r="H4443" s="25">
        <f t="shared" si="627"/>
        <v>10.799308393294714</v>
      </c>
      <c r="J4443" s="25">
        <f t="shared" si="625"/>
        <v>2.85</v>
      </c>
      <c r="K4443" s="25">
        <f>VLOOKUP(J4443,'Spezifische Werte'!$B$2:$C$4002,2,FALSE)</f>
        <v>5.6714421172963415E-3</v>
      </c>
      <c r="L4443" s="25">
        <f t="shared" si="628"/>
        <v>11.342884234592683</v>
      </c>
      <c r="R4443" s="25">
        <v>4441</v>
      </c>
      <c r="S4443" s="25">
        <v>4440</v>
      </c>
      <c r="T4443" s="25">
        <f t="shared" si="632"/>
        <v>0.17415991544051818</v>
      </c>
      <c r="U4443" s="25">
        <f t="shared" si="629"/>
        <v>0.17768077823171724</v>
      </c>
      <c r="W4443" s="17">
        <f>Eingabe!H4444</f>
        <v>342</v>
      </c>
      <c r="X4443" s="17">
        <f t="shared" si="630"/>
        <v>3.42</v>
      </c>
      <c r="Y4443" s="17">
        <f t="shared" si="631"/>
        <v>340</v>
      </c>
    </row>
    <row r="4444" spans="1:25" x14ac:dyDescent="0.15">
      <c r="A4444" s="82">
        <f t="shared" si="626"/>
        <v>7</v>
      </c>
      <c r="B4444" s="46">
        <v>43651.041666655896</v>
      </c>
      <c r="C4444" s="47">
        <f>Eingabe!G4445</f>
        <v>1</v>
      </c>
      <c r="D4444" s="77">
        <v>4444</v>
      </c>
      <c r="E4444" s="47"/>
      <c r="F4444" s="25">
        <f t="shared" si="624"/>
        <v>1.49</v>
      </c>
      <c r="G4444" s="25">
        <f>VLOOKUP(F4444,'Spezifische Werte'!$B$2:$C$4002,2,FALSE)</f>
        <v>6.4682605317823889E-5</v>
      </c>
      <c r="H4444" s="25">
        <f t="shared" si="627"/>
        <v>0.12936521063564776</v>
      </c>
      <c r="J4444" s="25">
        <f t="shared" si="625"/>
        <v>1.5</v>
      </c>
      <c r="K4444" s="25">
        <f>VLOOKUP(J4444,'Spezifische Werte'!$B$2:$C$4002,2,FALSE)</f>
        <v>6.8738350145803551E-5</v>
      </c>
      <c r="L4444" s="25">
        <f t="shared" si="628"/>
        <v>0.13747670029160711</v>
      </c>
      <c r="R4444" s="25">
        <v>4442</v>
      </c>
      <c r="S4444" s="25">
        <v>4441</v>
      </c>
      <c r="T4444" s="25">
        <f t="shared" si="632"/>
        <v>0.17415991544051818</v>
      </c>
      <c r="U4444" s="25">
        <f t="shared" si="629"/>
        <v>0.17768077823171724</v>
      </c>
      <c r="W4444" s="17">
        <f>Eingabe!H4445</f>
        <v>331</v>
      </c>
      <c r="X4444" s="17">
        <f t="shared" si="630"/>
        <v>3.31</v>
      </c>
      <c r="Y4444" s="17">
        <f t="shared" si="631"/>
        <v>330</v>
      </c>
    </row>
    <row r="4445" spans="1:25" x14ac:dyDescent="0.15">
      <c r="A4445" s="82">
        <f t="shared" si="626"/>
        <v>7</v>
      </c>
      <c r="B4445" s="46">
        <v>43651.08333332256</v>
      </c>
      <c r="C4445" s="47">
        <f>Eingabe!G4446</f>
        <v>1</v>
      </c>
      <c r="D4445" s="77">
        <v>4445</v>
      </c>
      <c r="E4445" s="47"/>
      <c r="F4445" s="25">
        <f t="shared" si="624"/>
        <v>1.49</v>
      </c>
      <c r="G4445" s="25">
        <f>VLOOKUP(F4445,'Spezifische Werte'!$B$2:$C$4002,2,FALSE)</f>
        <v>6.4682605317823889E-5</v>
      </c>
      <c r="H4445" s="25">
        <f t="shared" si="627"/>
        <v>0.12936521063564776</v>
      </c>
      <c r="J4445" s="25">
        <f t="shared" si="625"/>
        <v>1.5</v>
      </c>
      <c r="K4445" s="25">
        <f>VLOOKUP(J4445,'Spezifische Werte'!$B$2:$C$4002,2,FALSE)</f>
        <v>6.8738350145803551E-5</v>
      </c>
      <c r="L4445" s="25">
        <f t="shared" si="628"/>
        <v>0.13747670029160711</v>
      </c>
      <c r="R4445" s="25">
        <v>4443</v>
      </c>
      <c r="S4445" s="25">
        <v>4442</v>
      </c>
      <c r="T4445" s="25">
        <f t="shared" si="632"/>
        <v>0.17415991544051818</v>
      </c>
      <c r="U4445" s="25">
        <f t="shared" si="629"/>
        <v>0.17768077823171724</v>
      </c>
      <c r="W4445" s="17">
        <f>Eingabe!H4446</f>
        <v>321</v>
      </c>
      <c r="X4445" s="17">
        <f t="shared" si="630"/>
        <v>3.21</v>
      </c>
      <c r="Y4445" s="17">
        <f t="shared" si="631"/>
        <v>320</v>
      </c>
    </row>
    <row r="4446" spans="1:25" x14ac:dyDescent="0.15">
      <c r="A4446" s="82">
        <f t="shared" si="626"/>
        <v>7</v>
      </c>
      <c r="B4446" s="46">
        <v>43651.124999989224</v>
      </c>
      <c r="C4446" s="47">
        <f>Eingabe!G4447</f>
        <v>1</v>
      </c>
      <c r="D4446" s="77">
        <v>4446</v>
      </c>
      <c r="E4446" s="47"/>
      <c r="F4446" s="25">
        <f t="shared" si="624"/>
        <v>1.49</v>
      </c>
      <c r="G4446" s="25">
        <f>VLOOKUP(F4446,'Spezifische Werte'!$B$2:$C$4002,2,FALSE)</f>
        <v>6.4682605317823889E-5</v>
      </c>
      <c r="H4446" s="25">
        <f t="shared" si="627"/>
        <v>0.12936521063564776</v>
      </c>
      <c r="J4446" s="25">
        <f t="shared" si="625"/>
        <v>1.5</v>
      </c>
      <c r="K4446" s="25">
        <f>VLOOKUP(J4446,'Spezifische Werte'!$B$2:$C$4002,2,FALSE)</f>
        <v>6.8738350145803551E-5</v>
      </c>
      <c r="L4446" s="25">
        <f t="shared" si="628"/>
        <v>0.13747670029160711</v>
      </c>
      <c r="R4446" s="25">
        <v>4444</v>
      </c>
      <c r="S4446" s="25">
        <v>4443</v>
      </c>
      <c r="T4446" s="25">
        <f t="shared" si="632"/>
        <v>0.17415991544051818</v>
      </c>
      <c r="U4446" s="25">
        <f t="shared" si="629"/>
        <v>0.17768077823171724</v>
      </c>
      <c r="W4446" s="17">
        <f>Eingabe!H4447</f>
        <v>289</v>
      </c>
      <c r="X4446" s="17">
        <f t="shared" si="630"/>
        <v>2.89</v>
      </c>
      <c r="Y4446" s="17">
        <f t="shared" si="631"/>
        <v>290</v>
      </c>
    </row>
    <row r="4447" spans="1:25" x14ac:dyDescent="0.15">
      <c r="A4447" s="82">
        <f t="shared" si="626"/>
        <v>7</v>
      </c>
      <c r="B4447" s="46">
        <v>43651.166666655889</v>
      </c>
      <c r="C4447" s="47">
        <f>Eingabe!G4448</f>
        <v>1.1000000000000001</v>
      </c>
      <c r="D4447" s="77">
        <v>4447</v>
      </c>
      <c r="E4447" s="47"/>
      <c r="F4447" s="25">
        <f t="shared" si="624"/>
        <v>1.64</v>
      </c>
      <c r="G4447" s="25">
        <f>VLOOKUP(F4447,'Spezifische Werte'!$B$2:$C$4002,2,FALSE)</f>
        <v>1.4468365948300602E-4</v>
      </c>
      <c r="H4447" s="25">
        <f t="shared" si="627"/>
        <v>0.28936731896601203</v>
      </c>
      <c r="J4447" s="25">
        <f t="shared" si="625"/>
        <v>1.65</v>
      </c>
      <c r="K4447" s="25">
        <f>VLOOKUP(J4447,'Spezifische Werte'!$B$2:$C$4002,2,FALSE)</f>
        <v>1.5161429771714323E-4</v>
      </c>
      <c r="L4447" s="25">
        <f t="shared" si="628"/>
        <v>0.30322859543428649</v>
      </c>
      <c r="R4447" s="25">
        <v>4445</v>
      </c>
      <c r="S4447" s="25">
        <v>4444</v>
      </c>
      <c r="T4447" s="25">
        <f t="shared" si="632"/>
        <v>0.17415991544051818</v>
      </c>
      <c r="U4447" s="25">
        <f t="shared" si="629"/>
        <v>0.17768077823171724</v>
      </c>
      <c r="W4447" s="17">
        <f>Eingabe!H4448</f>
        <v>290</v>
      </c>
      <c r="X4447" s="17">
        <f t="shared" si="630"/>
        <v>2.9</v>
      </c>
      <c r="Y4447" s="17">
        <f t="shared" si="631"/>
        <v>290</v>
      </c>
    </row>
    <row r="4448" spans="1:25" x14ac:dyDescent="0.15">
      <c r="A4448" s="82">
        <f t="shared" si="626"/>
        <v>7</v>
      </c>
      <c r="B4448" s="46">
        <v>43651.208333322553</v>
      </c>
      <c r="C4448" s="47">
        <f>Eingabe!G4449</f>
        <v>0.9</v>
      </c>
      <c r="D4448" s="77">
        <v>4448</v>
      </c>
      <c r="E4448" s="47"/>
      <c r="F4448" s="25">
        <f t="shared" si="624"/>
        <v>1.34</v>
      </c>
      <c r="G4448" s="25">
        <f>VLOOKUP(F4448,'Spezifische Werte'!$B$2:$C$4002,2,FALSE)</f>
        <v>0</v>
      </c>
      <c r="H4448" s="25">
        <f t="shared" si="627"/>
        <v>0</v>
      </c>
      <c r="J4448" s="25">
        <f t="shared" si="625"/>
        <v>1.35</v>
      </c>
      <c r="K4448" s="25">
        <f>VLOOKUP(J4448,'Spezifische Werte'!$B$2:$C$4002,2,FALSE)</f>
        <v>0</v>
      </c>
      <c r="L4448" s="25">
        <f t="shared" si="628"/>
        <v>0</v>
      </c>
      <c r="R4448" s="25">
        <v>4446</v>
      </c>
      <c r="S4448" s="25">
        <v>4445</v>
      </c>
      <c r="T4448" s="25">
        <f t="shared" si="632"/>
        <v>0.17415991544051818</v>
      </c>
      <c r="U4448" s="25">
        <f t="shared" si="629"/>
        <v>0.17768077823171724</v>
      </c>
      <c r="W4448" s="17">
        <f>Eingabe!H4449</f>
        <v>311</v>
      </c>
      <c r="X4448" s="17">
        <f t="shared" si="630"/>
        <v>3.11</v>
      </c>
      <c r="Y4448" s="17">
        <f t="shared" si="631"/>
        <v>310</v>
      </c>
    </row>
    <row r="4449" spans="1:25" x14ac:dyDescent="0.15">
      <c r="A4449" s="82">
        <f t="shared" si="626"/>
        <v>7</v>
      </c>
      <c r="B4449" s="46">
        <v>43651.249999989217</v>
      </c>
      <c r="C4449" s="47">
        <f>Eingabe!G4450</f>
        <v>1.3</v>
      </c>
      <c r="D4449" s="77">
        <v>4449</v>
      </c>
      <c r="E4449" s="47"/>
      <c r="F4449" s="25">
        <f t="shared" si="624"/>
        <v>1.94</v>
      </c>
      <c r="G4449" s="25">
        <f>VLOOKUP(F4449,'Spezifische Werte'!$B$2:$C$4002,2,FALSE)</f>
        <v>4.6180923534292335E-4</v>
      </c>
      <c r="H4449" s="25">
        <f t="shared" si="627"/>
        <v>0.92361847068584668</v>
      </c>
      <c r="J4449" s="25">
        <f t="shared" si="625"/>
        <v>1.95</v>
      </c>
      <c r="K4449" s="25">
        <f>VLOOKUP(J4449,'Spezifische Werte'!$B$2:$C$4002,2,FALSE)</f>
        <v>4.7680243241041462E-4</v>
      </c>
      <c r="L4449" s="25">
        <f t="shared" si="628"/>
        <v>0.95360486482082929</v>
      </c>
      <c r="R4449" s="25">
        <v>4447</v>
      </c>
      <c r="S4449" s="25">
        <v>4446</v>
      </c>
      <c r="T4449" s="25">
        <f t="shared" si="632"/>
        <v>0.17415991544051818</v>
      </c>
      <c r="U4449" s="25">
        <f t="shared" si="629"/>
        <v>0.17768077823171724</v>
      </c>
      <c r="W4449" s="17">
        <f>Eingabe!H4450</f>
        <v>289</v>
      </c>
      <c r="X4449" s="17">
        <f t="shared" si="630"/>
        <v>2.89</v>
      </c>
      <c r="Y4449" s="17">
        <f t="shared" si="631"/>
        <v>290</v>
      </c>
    </row>
    <row r="4450" spans="1:25" x14ac:dyDescent="0.15">
      <c r="A4450" s="82">
        <f t="shared" si="626"/>
        <v>7</v>
      </c>
      <c r="B4450" s="46">
        <v>43651.291666655881</v>
      </c>
      <c r="C4450" s="47">
        <f>Eingabe!G4451</f>
        <v>1.1000000000000001</v>
      </c>
      <c r="D4450" s="77">
        <v>4450</v>
      </c>
      <c r="E4450" s="47"/>
      <c r="F4450" s="25">
        <f t="shared" si="624"/>
        <v>1.64</v>
      </c>
      <c r="G4450" s="25">
        <f>VLOOKUP(F4450,'Spezifische Werte'!$B$2:$C$4002,2,FALSE)</f>
        <v>1.4468365948300602E-4</v>
      </c>
      <c r="H4450" s="25">
        <f t="shared" si="627"/>
        <v>0.28936731896601203</v>
      </c>
      <c r="J4450" s="25">
        <f t="shared" si="625"/>
        <v>1.65</v>
      </c>
      <c r="K4450" s="25">
        <f>VLOOKUP(J4450,'Spezifische Werte'!$B$2:$C$4002,2,FALSE)</f>
        <v>1.5161429771714323E-4</v>
      </c>
      <c r="L4450" s="25">
        <f t="shared" si="628"/>
        <v>0.30322859543428649</v>
      </c>
      <c r="R4450" s="25">
        <v>4448</v>
      </c>
      <c r="S4450" s="25">
        <v>4447</v>
      </c>
      <c r="T4450" s="25">
        <f t="shared" si="632"/>
        <v>0.17415991544051818</v>
      </c>
      <c r="U4450" s="25">
        <f t="shared" si="629"/>
        <v>0.17768077823171724</v>
      </c>
      <c r="W4450" s="17">
        <f>Eingabe!H4451</f>
        <v>52</v>
      </c>
      <c r="X4450" s="17">
        <f t="shared" si="630"/>
        <v>0.52</v>
      </c>
      <c r="Y4450" s="17">
        <f t="shared" si="631"/>
        <v>50</v>
      </c>
    </row>
    <row r="4451" spans="1:25" x14ac:dyDescent="0.15">
      <c r="A4451" s="82">
        <f t="shared" si="626"/>
        <v>7</v>
      </c>
      <c r="B4451" s="46">
        <v>43651.333333322546</v>
      </c>
      <c r="C4451" s="47">
        <f>Eingabe!G4452</f>
        <v>1.6</v>
      </c>
      <c r="D4451" s="77">
        <v>4451</v>
      </c>
      <c r="E4451" s="47"/>
      <c r="F4451" s="25">
        <f t="shared" si="624"/>
        <v>2.39</v>
      </c>
      <c r="G4451" s="25">
        <f>VLOOKUP(F4451,'Spezifische Werte'!$B$2:$C$4002,2,FALSE)</f>
        <v>1.6182188036419766E-3</v>
      </c>
      <c r="H4451" s="25">
        <f t="shared" si="627"/>
        <v>3.2364376072839534</v>
      </c>
      <c r="J4451" s="25">
        <f t="shared" si="625"/>
        <v>2.4</v>
      </c>
      <c r="K4451" s="25">
        <f>VLOOKUP(J4451,'Spezifische Werte'!$B$2:$C$4002,2,FALSE)</f>
        <v>1.6560687882273774E-3</v>
      </c>
      <c r="L4451" s="25">
        <f t="shared" si="628"/>
        <v>3.3121375764547549</v>
      </c>
      <c r="R4451" s="25">
        <v>4449</v>
      </c>
      <c r="S4451" s="25">
        <v>4448</v>
      </c>
      <c r="T4451" s="25">
        <f t="shared" si="632"/>
        <v>0.17415991544051818</v>
      </c>
      <c r="U4451" s="25">
        <f t="shared" si="629"/>
        <v>0.17768077823171724</v>
      </c>
      <c r="W4451" s="17">
        <f>Eingabe!H4452</f>
        <v>270</v>
      </c>
      <c r="X4451" s="17">
        <f t="shared" si="630"/>
        <v>2.7</v>
      </c>
      <c r="Y4451" s="17">
        <f t="shared" si="631"/>
        <v>270</v>
      </c>
    </row>
    <row r="4452" spans="1:25" x14ac:dyDescent="0.15">
      <c r="A4452" s="82">
        <f t="shared" si="626"/>
        <v>7</v>
      </c>
      <c r="B4452" s="46">
        <v>43651.37499998921</v>
      </c>
      <c r="C4452" s="47">
        <f>Eingabe!G4453</f>
        <v>1</v>
      </c>
      <c r="D4452" s="77">
        <v>4452</v>
      </c>
      <c r="E4452" s="47"/>
      <c r="F4452" s="25">
        <f t="shared" si="624"/>
        <v>1.49</v>
      </c>
      <c r="G4452" s="25">
        <f>VLOOKUP(F4452,'Spezifische Werte'!$B$2:$C$4002,2,FALSE)</f>
        <v>6.4682605317823889E-5</v>
      </c>
      <c r="H4452" s="25">
        <f t="shared" si="627"/>
        <v>0.12936521063564776</v>
      </c>
      <c r="J4452" s="25">
        <f t="shared" si="625"/>
        <v>1.5</v>
      </c>
      <c r="K4452" s="25">
        <f>VLOOKUP(J4452,'Spezifische Werte'!$B$2:$C$4002,2,FALSE)</f>
        <v>6.8738350145803551E-5</v>
      </c>
      <c r="L4452" s="25">
        <f t="shared" si="628"/>
        <v>0.13747670029160711</v>
      </c>
      <c r="R4452" s="25">
        <v>4450</v>
      </c>
      <c r="S4452" s="25">
        <v>4449</v>
      </c>
      <c r="T4452" s="25">
        <f t="shared" si="632"/>
        <v>0.17415991544051818</v>
      </c>
      <c r="U4452" s="25">
        <f t="shared" si="629"/>
        <v>0.17768077823171724</v>
      </c>
      <c r="W4452" s="17">
        <f>Eingabe!H4453</f>
        <v>271</v>
      </c>
      <c r="X4452" s="17">
        <f t="shared" si="630"/>
        <v>2.71</v>
      </c>
      <c r="Y4452" s="17">
        <f t="shared" si="631"/>
        <v>270</v>
      </c>
    </row>
    <row r="4453" spans="1:25" x14ac:dyDescent="0.15">
      <c r="A4453" s="82">
        <f t="shared" si="626"/>
        <v>7</v>
      </c>
      <c r="B4453" s="46">
        <v>43651.416666655874</v>
      </c>
      <c r="C4453" s="47">
        <f>Eingabe!G4454</f>
        <v>1</v>
      </c>
      <c r="D4453" s="77">
        <v>4453</v>
      </c>
      <c r="E4453" s="47"/>
      <c r="F4453" s="25">
        <f t="shared" si="624"/>
        <v>1.49</v>
      </c>
      <c r="G4453" s="25">
        <f>VLOOKUP(F4453,'Spezifische Werte'!$B$2:$C$4002,2,FALSE)</f>
        <v>6.4682605317823889E-5</v>
      </c>
      <c r="H4453" s="25">
        <f t="shared" si="627"/>
        <v>0.12936521063564776</v>
      </c>
      <c r="J4453" s="25">
        <f t="shared" si="625"/>
        <v>1.5</v>
      </c>
      <c r="K4453" s="25">
        <f>VLOOKUP(J4453,'Spezifische Werte'!$B$2:$C$4002,2,FALSE)</f>
        <v>6.8738350145803551E-5</v>
      </c>
      <c r="L4453" s="25">
        <f t="shared" si="628"/>
        <v>0.13747670029160711</v>
      </c>
      <c r="R4453" s="25">
        <v>4451</v>
      </c>
      <c r="S4453" s="25">
        <v>4450</v>
      </c>
      <c r="T4453" s="25">
        <f t="shared" si="632"/>
        <v>0.17415991544051818</v>
      </c>
      <c r="U4453" s="25">
        <f t="shared" si="629"/>
        <v>0.17768077823171724</v>
      </c>
      <c r="W4453" s="17">
        <f>Eingabe!H4454</f>
        <v>272</v>
      </c>
      <c r="X4453" s="17">
        <f t="shared" si="630"/>
        <v>2.72</v>
      </c>
      <c r="Y4453" s="17">
        <f t="shared" si="631"/>
        <v>270</v>
      </c>
    </row>
    <row r="4454" spans="1:25" x14ac:dyDescent="0.15">
      <c r="A4454" s="82">
        <f t="shared" si="626"/>
        <v>7</v>
      </c>
      <c r="B4454" s="46">
        <v>43651.458333322538</v>
      </c>
      <c r="C4454" s="47">
        <f>Eingabe!G4455</f>
        <v>1.9</v>
      </c>
      <c r="D4454" s="77">
        <v>4454</v>
      </c>
      <c r="E4454" s="47"/>
      <c r="F4454" s="25">
        <f t="shared" si="624"/>
        <v>2.83</v>
      </c>
      <c r="G4454" s="25">
        <f>VLOOKUP(F4454,'Spezifische Werte'!$B$2:$C$4002,2,FALSE)</f>
        <v>5.3996541966473566E-3</v>
      </c>
      <c r="H4454" s="25">
        <f t="shared" si="627"/>
        <v>10.799308393294714</v>
      </c>
      <c r="J4454" s="25">
        <f t="shared" si="625"/>
        <v>2.85</v>
      </c>
      <c r="K4454" s="25">
        <f>VLOOKUP(J4454,'Spezifische Werte'!$B$2:$C$4002,2,FALSE)</f>
        <v>5.6714421172963415E-3</v>
      </c>
      <c r="L4454" s="25">
        <f t="shared" si="628"/>
        <v>11.342884234592683</v>
      </c>
      <c r="R4454" s="25">
        <v>4452</v>
      </c>
      <c r="S4454" s="25">
        <v>4451</v>
      </c>
      <c r="T4454" s="25">
        <f t="shared" si="632"/>
        <v>0.17415991544051818</v>
      </c>
      <c r="U4454" s="25">
        <f t="shared" si="629"/>
        <v>0.17768077823171724</v>
      </c>
      <c r="W4454" s="17">
        <f>Eingabe!H4455</f>
        <v>14</v>
      </c>
      <c r="X4454" s="17">
        <f t="shared" si="630"/>
        <v>0.14000000000000001</v>
      </c>
      <c r="Y4454" s="17">
        <f t="shared" si="631"/>
        <v>10</v>
      </c>
    </row>
    <row r="4455" spans="1:25" x14ac:dyDescent="0.15">
      <c r="A4455" s="82">
        <f t="shared" si="626"/>
        <v>7</v>
      </c>
      <c r="B4455" s="46">
        <v>43651.499999989202</v>
      </c>
      <c r="C4455" s="47">
        <f>Eingabe!G4456</f>
        <v>1.3</v>
      </c>
      <c r="D4455" s="77">
        <v>4455</v>
      </c>
      <c r="E4455" s="47"/>
      <c r="F4455" s="25">
        <f t="shared" si="624"/>
        <v>1.94</v>
      </c>
      <c r="G4455" s="25">
        <f>VLOOKUP(F4455,'Spezifische Werte'!$B$2:$C$4002,2,FALSE)</f>
        <v>4.6180923534292335E-4</v>
      </c>
      <c r="H4455" s="25">
        <f t="shared" si="627"/>
        <v>0.92361847068584668</v>
      </c>
      <c r="J4455" s="25">
        <f t="shared" si="625"/>
        <v>1.95</v>
      </c>
      <c r="K4455" s="25">
        <f>VLOOKUP(J4455,'Spezifische Werte'!$B$2:$C$4002,2,FALSE)</f>
        <v>4.7680243241041462E-4</v>
      </c>
      <c r="L4455" s="25">
        <f t="shared" si="628"/>
        <v>0.95360486482082929</v>
      </c>
      <c r="R4455" s="25">
        <v>4453</v>
      </c>
      <c r="S4455" s="25">
        <v>4452</v>
      </c>
      <c r="T4455" s="25">
        <f t="shared" si="632"/>
        <v>0.17415991544051818</v>
      </c>
      <c r="U4455" s="25">
        <f t="shared" si="629"/>
        <v>0.17768077823171724</v>
      </c>
      <c r="W4455" s="17">
        <f>Eingabe!H4456</f>
        <v>4</v>
      </c>
      <c r="X4455" s="17">
        <f t="shared" si="630"/>
        <v>0.04</v>
      </c>
      <c r="Y4455" s="17">
        <f t="shared" si="631"/>
        <v>0</v>
      </c>
    </row>
    <row r="4456" spans="1:25" x14ac:dyDescent="0.15">
      <c r="A4456" s="82">
        <f t="shared" si="626"/>
        <v>7</v>
      </c>
      <c r="B4456" s="46">
        <v>43651.541666655867</v>
      </c>
      <c r="C4456" s="47">
        <f>Eingabe!G4457</f>
        <v>1.2</v>
      </c>
      <c r="D4456" s="77">
        <v>4456</v>
      </c>
      <c r="E4456" s="47"/>
      <c r="F4456" s="25">
        <f t="shared" si="624"/>
        <v>1.79</v>
      </c>
      <c r="G4456" s="25">
        <f>VLOOKUP(F4456,'Spezifische Werte'!$B$2:$C$4002,2,FALSE)</f>
        <v>2.732045827896414E-4</v>
      </c>
      <c r="H4456" s="25">
        <f t="shared" si="627"/>
        <v>0.54640916557928276</v>
      </c>
      <c r="J4456" s="25">
        <f t="shared" si="625"/>
        <v>1.8</v>
      </c>
      <c r="K4456" s="25">
        <f>VLOOKUP(J4456,'Spezifische Werte'!$B$2:$C$4002,2,FALSE)</f>
        <v>2.8378103843694903E-4</v>
      </c>
      <c r="L4456" s="25">
        <f t="shared" si="628"/>
        <v>0.56756207687389804</v>
      </c>
      <c r="R4456" s="25">
        <v>4454</v>
      </c>
      <c r="S4456" s="25">
        <v>4453</v>
      </c>
      <c r="T4456" s="25">
        <f t="shared" si="632"/>
        <v>0.17415991544051818</v>
      </c>
      <c r="U4456" s="25">
        <f t="shared" si="629"/>
        <v>0.17768077823171724</v>
      </c>
      <c r="W4456" s="17">
        <f>Eingabe!H4457</f>
        <v>29</v>
      </c>
      <c r="X4456" s="17">
        <f t="shared" si="630"/>
        <v>0.28999999999999998</v>
      </c>
      <c r="Y4456" s="17">
        <f t="shared" si="631"/>
        <v>30</v>
      </c>
    </row>
    <row r="4457" spans="1:25" x14ac:dyDescent="0.15">
      <c r="A4457" s="82">
        <f t="shared" si="626"/>
        <v>7</v>
      </c>
      <c r="B4457" s="46">
        <v>43651.583333322531</v>
      </c>
      <c r="C4457" s="47">
        <f>Eingabe!G4458</f>
        <v>1.4</v>
      </c>
      <c r="D4457" s="77">
        <v>4457</v>
      </c>
      <c r="E4457" s="47"/>
      <c r="F4457" s="25">
        <f t="shared" si="624"/>
        <v>2.09</v>
      </c>
      <c r="G4457" s="25">
        <f>VLOOKUP(F4457,'Spezifische Werte'!$B$2:$C$4002,2,FALSE)</f>
        <v>7.3732435985694874E-4</v>
      </c>
      <c r="H4457" s="25">
        <f t="shared" si="627"/>
        <v>1.4746487197138975</v>
      </c>
      <c r="J4457" s="25">
        <f t="shared" si="625"/>
        <v>2.1</v>
      </c>
      <c r="K4457" s="25">
        <f>VLOOKUP(J4457,'Spezifische Werte'!$B$2:$C$4002,2,FALSE)</f>
        <v>7.595217950017582E-4</v>
      </c>
      <c r="L4457" s="25">
        <f t="shared" si="628"/>
        <v>1.5190435900035164</v>
      </c>
      <c r="R4457" s="25">
        <v>4455</v>
      </c>
      <c r="S4457" s="25">
        <v>4454</v>
      </c>
      <c r="T4457" s="25">
        <f t="shared" si="632"/>
        <v>0.17415991544051818</v>
      </c>
      <c r="U4457" s="25">
        <f t="shared" si="629"/>
        <v>0.17768077823171724</v>
      </c>
      <c r="W4457" s="17">
        <f>Eingabe!H4458</f>
        <v>321</v>
      </c>
      <c r="X4457" s="17">
        <f t="shared" si="630"/>
        <v>3.21</v>
      </c>
      <c r="Y4457" s="17">
        <f t="shared" si="631"/>
        <v>320</v>
      </c>
    </row>
    <row r="4458" spans="1:25" x14ac:dyDescent="0.15">
      <c r="A4458" s="82">
        <f t="shared" si="626"/>
        <v>7</v>
      </c>
      <c r="B4458" s="46">
        <v>43651.624999989195</v>
      </c>
      <c r="C4458" s="47">
        <f>Eingabe!G4459</f>
        <v>1.2</v>
      </c>
      <c r="D4458" s="77">
        <v>4458</v>
      </c>
      <c r="E4458" s="47"/>
      <c r="F4458" s="25">
        <f t="shared" si="624"/>
        <v>1.79</v>
      </c>
      <c r="G4458" s="25">
        <f>VLOOKUP(F4458,'Spezifische Werte'!$B$2:$C$4002,2,FALSE)</f>
        <v>2.732045827896414E-4</v>
      </c>
      <c r="H4458" s="25">
        <f t="shared" si="627"/>
        <v>0.54640916557928276</v>
      </c>
      <c r="J4458" s="25">
        <f t="shared" si="625"/>
        <v>1.8</v>
      </c>
      <c r="K4458" s="25">
        <f>VLOOKUP(J4458,'Spezifische Werte'!$B$2:$C$4002,2,FALSE)</f>
        <v>2.8378103843694903E-4</v>
      </c>
      <c r="L4458" s="25">
        <f t="shared" si="628"/>
        <v>0.56756207687389804</v>
      </c>
      <c r="R4458" s="25">
        <v>4456</v>
      </c>
      <c r="S4458" s="25">
        <v>4455</v>
      </c>
      <c r="T4458" s="25">
        <f t="shared" si="632"/>
        <v>0.17415991544051818</v>
      </c>
      <c r="U4458" s="25">
        <f t="shared" si="629"/>
        <v>0.17768077823171724</v>
      </c>
      <c r="W4458" s="17">
        <f>Eingabe!H4459</f>
        <v>78</v>
      </c>
      <c r="X4458" s="17">
        <f t="shared" si="630"/>
        <v>0.78</v>
      </c>
      <c r="Y4458" s="17">
        <f t="shared" si="631"/>
        <v>80</v>
      </c>
    </row>
    <row r="4459" spans="1:25" x14ac:dyDescent="0.15">
      <c r="A4459" s="82">
        <f t="shared" si="626"/>
        <v>7</v>
      </c>
      <c r="B4459" s="46">
        <v>43651.666666655859</v>
      </c>
      <c r="C4459" s="47">
        <f>Eingabe!G4460</f>
        <v>0.6</v>
      </c>
      <c r="D4459" s="77">
        <v>4459</v>
      </c>
      <c r="E4459" s="47"/>
      <c r="F4459" s="25">
        <f t="shared" si="624"/>
        <v>0.9</v>
      </c>
      <c r="G4459" s="25">
        <f>VLOOKUP(F4459,'Spezifische Werte'!$B$2:$C$4002,2,FALSE)</f>
        <v>0</v>
      </c>
      <c r="H4459" s="25">
        <f t="shared" si="627"/>
        <v>0</v>
      </c>
      <c r="J4459" s="25">
        <f t="shared" si="625"/>
        <v>0.9</v>
      </c>
      <c r="K4459" s="25">
        <f>VLOOKUP(J4459,'Spezifische Werte'!$B$2:$C$4002,2,FALSE)</f>
        <v>0</v>
      </c>
      <c r="L4459" s="25">
        <f t="shared" si="628"/>
        <v>0</v>
      </c>
      <c r="R4459" s="25">
        <v>4457</v>
      </c>
      <c r="S4459" s="25">
        <v>4456</v>
      </c>
      <c r="T4459" s="25">
        <f t="shared" si="632"/>
        <v>0.17415991544051818</v>
      </c>
      <c r="U4459" s="25">
        <f t="shared" si="629"/>
        <v>0.17768077823171724</v>
      </c>
      <c r="W4459" s="17">
        <f>Eingabe!H4460</f>
        <v>19</v>
      </c>
      <c r="X4459" s="17">
        <f t="shared" si="630"/>
        <v>0.19</v>
      </c>
      <c r="Y4459" s="17">
        <f t="shared" si="631"/>
        <v>20</v>
      </c>
    </row>
    <row r="4460" spans="1:25" x14ac:dyDescent="0.15">
      <c r="A4460" s="82">
        <f t="shared" si="626"/>
        <v>7</v>
      </c>
      <c r="B4460" s="46">
        <v>43651.708333322524</v>
      </c>
      <c r="C4460" s="47">
        <f>Eingabe!G4461</f>
        <v>0.9</v>
      </c>
      <c r="D4460" s="77">
        <v>4460</v>
      </c>
      <c r="E4460" s="47"/>
      <c r="F4460" s="25">
        <f t="shared" si="624"/>
        <v>1.34</v>
      </c>
      <c r="G4460" s="25">
        <f>VLOOKUP(F4460,'Spezifische Werte'!$B$2:$C$4002,2,FALSE)</f>
        <v>0</v>
      </c>
      <c r="H4460" s="25">
        <f t="shared" si="627"/>
        <v>0</v>
      </c>
      <c r="J4460" s="25">
        <f t="shared" si="625"/>
        <v>1.35</v>
      </c>
      <c r="K4460" s="25">
        <f>VLOOKUP(J4460,'Spezifische Werte'!$B$2:$C$4002,2,FALSE)</f>
        <v>0</v>
      </c>
      <c r="L4460" s="25">
        <f t="shared" si="628"/>
        <v>0</v>
      </c>
      <c r="R4460" s="25">
        <v>4458</v>
      </c>
      <c r="S4460" s="25">
        <v>4457</v>
      </c>
      <c r="T4460" s="25">
        <f t="shared" si="632"/>
        <v>0.17415991544051818</v>
      </c>
      <c r="U4460" s="25">
        <f t="shared" si="629"/>
        <v>0.17768077823171724</v>
      </c>
      <c r="W4460" s="17">
        <f>Eingabe!H4461</f>
        <v>10</v>
      </c>
      <c r="X4460" s="17">
        <f t="shared" si="630"/>
        <v>0.1</v>
      </c>
      <c r="Y4460" s="17">
        <f t="shared" si="631"/>
        <v>10</v>
      </c>
    </row>
    <row r="4461" spans="1:25" x14ac:dyDescent="0.15">
      <c r="A4461" s="82">
        <f t="shared" si="626"/>
        <v>7</v>
      </c>
      <c r="B4461" s="46">
        <v>43651.749999989188</v>
      </c>
      <c r="C4461" s="47">
        <f>Eingabe!G4462</f>
        <v>0.6</v>
      </c>
      <c r="D4461" s="77">
        <v>4461</v>
      </c>
      <c r="E4461" s="47"/>
      <c r="F4461" s="25">
        <f t="shared" si="624"/>
        <v>0.9</v>
      </c>
      <c r="G4461" s="25">
        <f>VLOOKUP(F4461,'Spezifische Werte'!$B$2:$C$4002,2,FALSE)</f>
        <v>0</v>
      </c>
      <c r="H4461" s="25">
        <f t="shared" si="627"/>
        <v>0</v>
      </c>
      <c r="J4461" s="25">
        <f t="shared" si="625"/>
        <v>0.9</v>
      </c>
      <c r="K4461" s="25">
        <f>VLOOKUP(J4461,'Spezifische Werte'!$B$2:$C$4002,2,FALSE)</f>
        <v>0</v>
      </c>
      <c r="L4461" s="25">
        <f t="shared" si="628"/>
        <v>0</v>
      </c>
      <c r="R4461" s="25">
        <v>4459</v>
      </c>
      <c r="S4461" s="25">
        <v>4458</v>
      </c>
      <c r="T4461" s="25">
        <f t="shared" si="632"/>
        <v>0.17415991544051818</v>
      </c>
      <c r="U4461" s="25">
        <f t="shared" si="629"/>
        <v>0.17768077823171724</v>
      </c>
      <c r="W4461" s="17">
        <f>Eingabe!H4462</f>
        <v>36</v>
      </c>
      <c r="X4461" s="17">
        <f t="shared" si="630"/>
        <v>0.36</v>
      </c>
      <c r="Y4461" s="17">
        <f t="shared" si="631"/>
        <v>40</v>
      </c>
    </row>
    <row r="4462" spans="1:25" x14ac:dyDescent="0.15">
      <c r="A4462" s="82">
        <f t="shared" si="626"/>
        <v>7</v>
      </c>
      <c r="B4462" s="46">
        <v>43651.791666655852</v>
      </c>
      <c r="C4462" s="47">
        <f>Eingabe!G4463</f>
        <v>1.4</v>
      </c>
      <c r="D4462" s="77">
        <v>4462</v>
      </c>
      <c r="E4462" s="47"/>
      <c r="F4462" s="25">
        <f t="shared" si="624"/>
        <v>2.09</v>
      </c>
      <c r="G4462" s="25">
        <f>VLOOKUP(F4462,'Spezifische Werte'!$B$2:$C$4002,2,FALSE)</f>
        <v>7.3732435985694874E-4</v>
      </c>
      <c r="H4462" s="25">
        <f t="shared" si="627"/>
        <v>1.4746487197138975</v>
      </c>
      <c r="J4462" s="25">
        <f t="shared" si="625"/>
        <v>2.1</v>
      </c>
      <c r="K4462" s="25">
        <f>VLOOKUP(J4462,'Spezifische Werte'!$B$2:$C$4002,2,FALSE)</f>
        <v>7.595217950017582E-4</v>
      </c>
      <c r="L4462" s="25">
        <f t="shared" si="628"/>
        <v>1.5190435900035164</v>
      </c>
      <c r="R4462" s="25">
        <v>4460</v>
      </c>
      <c r="S4462" s="25">
        <v>4459</v>
      </c>
      <c r="T4462" s="25">
        <f t="shared" si="632"/>
        <v>0.17415991544051818</v>
      </c>
      <c r="U4462" s="25">
        <f t="shared" si="629"/>
        <v>0.17768077823171724</v>
      </c>
      <c r="W4462" s="17">
        <f>Eingabe!H4463</f>
        <v>37</v>
      </c>
      <c r="X4462" s="17">
        <f t="shared" si="630"/>
        <v>0.37</v>
      </c>
      <c r="Y4462" s="17">
        <f t="shared" si="631"/>
        <v>40</v>
      </c>
    </row>
    <row r="4463" spans="1:25" x14ac:dyDescent="0.15">
      <c r="A4463" s="82">
        <f t="shared" si="626"/>
        <v>7</v>
      </c>
      <c r="B4463" s="46">
        <v>43651.833333322516</v>
      </c>
      <c r="C4463" s="47">
        <f>Eingabe!G4464</f>
        <v>0.9</v>
      </c>
      <c r="D4463" s="77">
        <v>4463</v>
      </c>
      <c r="E4463" s="47"/>
      <c r="F4463" s="25">
        <f t="shared" si="624"/>
        <v>1.34</v>
      </c>
      <c r="G4463" s="25">
        <f>VLOOKUP(F4463,'Spezifische Werte'!$B$2:$C$4002,2,FALSE)</f>
        <v>0</v>
      </c>
      <c r="H4463" s="25">
        <f t="shared" si="627"/>
        <v>0</v>
      </c>
      <c r="J4463" s="25">
        <f t="shared" si="625"/>
        <v>1.35</v>
      </c>
      <c r="K4463" s="25">
        <f>VLOOKUP(J4463,'Spezifische Werte'!$B$2:$C$4002,2,FALSE)</f>
        <v>0</v>
      </c>
      <c r="L4463" s="25">
        <f t="shared" si="628"/>
        <v>0</v>
      </c>
      <c r="R4463" s="25">
        <v>4461</v>
      </c>
      <c r="S4463" s="25">
        <v>4460</v>
      </c>
      <c r="T4463" s="25">
        <f t="shared" si="632"/>
        <v>0.17415991544051818</v>
      </c>
      <c r="U4463" s="25">
        <f t="shared" si="629"/>
        <v>0.17768077823171724</v>
      </c>
      <c r="W4463" s="17">
        <f>Eingabe!H4464</f>
        <v>55</v>
      </c>
      <c r="X4463" s="17">
        <f t="shared" si="630"/>
        <v>0.55000000000000004</v>
      </c>
      <c r="Y4463" s="17">
        <f t="shared" si="631"/>
        <v>60</v>
      </c>
    </row>
    <row r="4464" spans="1:25" x14ac:dyDescent="0.15">
      <c r="A4464" s="82">
        <f t="shared" si="626"/>
        <v>7</v>
      </c>
      <c r="B4464" s="46">
        <v>43651.874999989181</v>
      </c>
      <c r="C4464" s="47">
        <f>Eingabe!G4465</f>
        <v>1.1000000000000001</v>
      </c>
      <c r="D4464" s="77">
        <v>4464</v>
      </c>
      <c r="E4464" s="47"/>
      <c r="F4464" s="25">
        <f t="shared" si="624"/>
        <v>1.64</v>
      </c>
      <c r="G4464" s="25">
        <f>VLOOKUP(F4464,'Spezifische Werte'!$B$2:$C$4002,2,FALSE)</f>
        <v>1.4468365948300602E-4</v>
      </c>
      <c r="H4464" s="25">
        <f t="shared" si="627"/>
        <v>0.28936731896601203</v>
      </c>
      <c r="J4464" s="25">
        <f t="shared" si="625"/>
        <v>1.65</v>
      </c>
      <c r="K4464" s="25">
        <f>VLOOKUP(J4464,'Spezifische Werte'!$B$2:$C$4002,2,FALSE)</f>
        <v>1.5161429771714323E-4</v>
      </c>
      <c r="L4464" s="25">
        <f t="shared" si="628"/>
        <v>0.30322859543428649</v>
      </c>
      <c r="R4464" s="25">
        <v>4462</v>
      </c>
      <c r="S4464" s="25">
        <v>4461</v>
      </c>
      <c r="T4464" s="25">
        <f t="shared" si="632"/>
        <v>0.17415991544051818</v>
      </c>
      <c r="U4464" s="25">
        <f t="shared" si="629"/>
        <v>0.17768077823171724</v>
      </c>
      <c r="W4464" s="17">
        <f>Eingabe!H4465</f>
        <v>51</v>
      </c>
      <c r="X4464" s="17">
        <f t="shared" si="630"/>
        <v>0.51</v>
      </c>
      <c r="Y4464" s="17">
        <f t="shared" si="631"/>
        <v>50</v>
      </c>
    </row>
    <row r="4465" spans="1:25" x14ac:dyDescent="0.15">
      <c r="A4465" s="82">
        <f t="shared" si="626"/>
        <v>7</v>
      </c>
      <c r="B4465" s="46">
        <v>43651.916666655845</v>
      </c>
      <c r="C4465" s="47">
        <f>Eingabe!G4466</f>
        <v>1.8</v>
      </c>
      <c r="D4465" s="77">
        <v>4465</v>
      </c>
      <c r="E4465" s="47"/>
      <c r="F4465" s="25">
        <f t="shared" si="624"/>
        <v>2.69</v>
      </c>
      <c r="G4465" s="25">
        <f>VLOOKUP(F4465,'Spezifische Werte'!$B$2:$C$4002,2,FALSE)</f>
        <v>3.715149232963236E-3</v>
      </c>
      <c r="H4465" s="25">
        <f t="shared" si="627"/>
        <v>7.4302984659264721</v>
      </c>
      <c r="J4465" s="25">
        <f t="shared" si="625"/>
        <v>2.7</v>
      </c>
      <c r="K4465" s="25">
        <f>VLOOKUP(J4465,'Spezifische Werte'!$B$2:$C$4002,2,FALSE)</f>
        <v>3.8225571704766847E-3</v>
      </c>
      <c r="L4465" s="25">
        <f t="shared" si="628"/>
        <v>7.6451143409533691</v>
      </c>
      <c r="R4465" s="25">
        <v>4463</v>
      </c>
      <c r="S4465" s="25">
        <v>4462</v>
      </c>
      <c r="T4465" s="25">
        <f t="shared" si="632"/>
        <v>0.17415991544051818</v>
      </c>
      <c r="U4465" s="25">
        <f t="shared" si="629"/>
        <v>0.17768077823171724</v>
      </c>
      <c r="W4465" s="17">
        <f>Eingabe!H4466</f>
        <v>68</v>
      </c>
      <c r="X4465" s="17">
        <f t="shared" si="630"/>
        <v>0.68</v>
      </c>
      <c r="Y4465" s="17">
        <f t="shared" si="631"/>
        <v>70</v>
      </c>
    </row>
    <row r="4466" spans="1:25" x14ac:dyDescent="0.15">
      <c r="A4466" s="82">
        <f t="shared" si="626"/>
        <v>7</v>
      </c>
      <c r="B4466" s="46">
        <v>43651.958333322509</v>
      </c>
      <c r="C4466" s="47">
        <f>Eingabe!G4467</f>
        <v>2.8</v>
      </c>
      <c r="D4466" s="77">
        <v>4466</v>
      </c>
      <c r="E4466" s="47"/>
      <c r="F4466" s="25">
        <f t="shared" si="624"/>
        <v>4.18</v>
      </c>
      <c r="G4466" s="25">
        <f>VLOOKUP(F4466,'Spezifische Werte'!$B$2:$C$4002,2,FALSE)</f>
        <v>4.9643016475870723E-2</v>
      </c>
      <c r="H4466" s="25">
        <f t="shared" si="627"/>
        <v>99.286032951741447</v>
      </c>
      <c r="J4466" s="25">
        <f t="shared" si="625"/>
        <v>4.2</v>
      </c>
      <c r="K4466" s="25">
        <f>VLOOKUP(J4466,'Spezifische Werte'!$B$2:$C$4002,2,FALSE)</f>
        <v>5.0575500247497268E-2</v>
      </c>
      <c r="L4466" s="25">
        <f t="shared" si="628"/>
        <v>101.15100049499453</v>
      </c>
      <c r="R4466" s="25">
        <v>4464</v>
      </c>
      <c r="S4466" s="25">
        <v>4463</v>
      </c>
      <c r="T4466" s="25">
        <f t="shared" si="632"/>
        <v>0.17415991544051818</v>
      </c>
      <c r="U4466" s="25">
        <f t="shared" si="629"/>
        <v>0.17768077823171724</v>
      </c>
      <c r="W4466" s="17">
        <f>Eingabe!H4467</f>
        <v>92</v>
      </c>
      <c r="X4466" s="17">
        <f t="shared" si="630"/>
        <v>0.92</v>
      </c>
      <c r="Y4466" s="17">
        <f t="shared" si="631"/>
        <v>90</v>
      </c>
    </row>
    <row r="4467" spans="1:25" x14ac:dyDescent="0.15">
      <c r="A4467" s="82">
        <f t="shared" si="626"/>
        <v>7</v>
      </c>
      <c r="B4467" s="46">
        <v>43651.999999989173</v>
      </c>
      <c r="C4467" s="47">
        <f>Eingabe!G4468</f>
        <v>2.5</v>
      </c>
      <c r="D4467" s="77">
        <v>4467</v>
      </c>
      <c r="E4467" s="47"/>
      <c r="F4467" s="25">
        <f t="shared" si="624"/>
        <v>3.73</v>
      </c>
      <c r="G4467" s="25">
        <f>VLOOKUP(F4467,'Spezifische Werte'!$B$2:$C$4002,2,FALSE)</f>
        <v>2.895161356886641E-2</v>
      </c>
      <c r="H4467" s="25">
        <f t="shared" si="627"/>
        <v>57.90322713773282</v>
      </c>
      <c r="J4467" s="25">
        <f t="shared" si="625"/>
        <v>3.75</v>
      </c>
      <c r="K4467" s="25">
        <f>VLOOKUP(J4467,'Spezifische Werte'!$B$2:$C$4002,2,FALSE)</f>
        <v>2.9822636466446242E-2</v>
      </c>
      <c r="L4467" s="25">
        <f t="shared" si="628"/>
        <v>59.645272932892482</v>
      </c>
      <c r="R4467" s="25">
        <v>4465</v>
      </c>
      <c r="S4467" s="25">
        <v>4464</v>
      </c>
      <c r="T4467" s="25">
        <f t="shared" si="632"/>
        <v>0.17415991544051818</v>
      </c>
      <c r="U4467" s="25">
        <f t="shared" si="629"/>
        <v>0.17768077823171724</v>
      </c>
      <c r="W4467" s="17">
        <f>Eingabe!H4468</f>
        <v>90</v>
      </c>
      <c r="X4467" s="17">
        <f t="shared" si="630"/>
        <v>0.9</v>
      </c>
      <c r="Y4467" s="17">
        <f t="shared" si="631"/>
        <v>90</v>
      </c>
    </row>
    <row r="4468" spans="1:25" x14ac:dyDescent="0.15">
      <c r="A4468" s="82">
        <f t="shared" si="626"/>
        <v>7</v>
      </c>
      <c r="B4468" s="46">
        <v>43652.041666655838</v>
      </c>
      <c r="C4468" s="47">
        <f>Eingabe!G4469</f>
        <v>0.9</v>
      </c>
      <c r="D4468" s="77">
        <v>4468</v>
      </c>
      <c r="E4468" s="47"/>
      <c r="F4468" s="25">
        <f t="shared" si="624"/>
        <v>1.34</v>
      </c>
      <c r="G4468" s="25">
        <f>VLOOKUP(F4468,'Spezifische Werte'!$B$2:$C$4002,2,FALSE)</f>
        <v>0</v>
      </c>
      <c r="H4468" s="25">
        <f t="shared" si="627"/>
        <v>0</v>
      </c>
      <c r="J4468" s="25">
        <f t="shared" si="625"/>
        <v>1.35</v>
      </c>
      <c r="K4468" s="25">
        <f>VLOOKUP(J4468,'Spezifische Werte'!$B$2:$C$4002,2,FALSE)</f>
        <v>0</v>
      </c>
      <c r="L4468" s="25">
        <f t="shared" si="628"/>
        <v>0</v>
      </c>
      <c r="R4468" s="25">
        <v>4466</v>
      </c>
      <c r="S4468" s="25">
        <v>4465</v>
      </c>
      <c r="T4468" s="25">
        <f t="shared" si="632"/>
        <v>0.17415991544051818</v>
      </c>
      <c r="U4468" s="25">
        <f t="shared" si="629"/>
        <v>0.17768077823171724</v>
      </c>
      <c r="W4468" s="17">
        <f>Eingabe!H4469</f>
        <v>101</v>
      </c>
      <c r="X4468" s="17">
        <f t="shared" si="630"/>
        <v>1.01</v>
      </c>
      <c r="Y4468" s="17">
        <f t="shared" si="631"/>
        <v>100</v>
      </c>
    </row>
    <row r="4469" spans="1:25" x14ac:dyDescent="0.15">
      <c r="A4469" s="82">
        <f t="shared" si="626"/>
        <v>7</v>
      </c>
      <c r="B4469" s="46">
        <v>43652.083333322502</v>
      </c>
      <c r="C4469" s="47">
        <f>Eingabe!G4470</f>
        <v>0.8</v>
      </c>
      <c r="D4469" s="77">
        <v>4469</v>
      </c>
      <c r="E4469" s="47"/>
      <c r="F4469" s="25">
        <f t="shared" si="624"/>
        <v>1.19</v>
      </c>
      <c r="G4469" s="25">
        <f>VLOOKUP(F4469,'Spezifische Werte'!$B$2:$C$4002,2,FALSE)</f>
        <v>0</v>
      </c>
      <c r="H4469" s="25">
        <f t="shared" si="627"/>
        <v>0</v>
      </c>
      <c r="J4469" s="25">
        <f t="shared" si="625"/>
        <v>1.2</v>
      </c>
      <c r="K4469" s="25">
        <f>VLOOKUP(J4469,'Spezifische Werte'!$B$2:$C$4002,2,FALSE)</f>
        <v>0</v>
      </c>
      <c r="L4469" s="25">
        <f t="shared" si="628"/>
        <v>0</v>
      </c>
      <c r="R4469" s="25">
        <v>4467</v>
      </c>
      <c r="S4469" s="25">
        <v>4466</v>
      </c>
      <c r="T4469" s="25">
        <f t="shared" si="632"/>
        <v>0.17415991544051818</v>
      </c>
      <c r="U4469" s="25">
        <f t="shared" si="629"/>
        <v>0.17768077823171724</v>
      </c>
      <c r="W4469" s="17">
        <f>Eingabe!H4470</f>
        <v>100</v>
      </c>
      <c r="X4469" s="17">
        <f t="shared" si="630"/>
        <v>1</v>
      </c>
      <c r="Y4469" s="17">
        <f t="shared" si="631"/>
        <v>100</v>
      </c>
    </row>
    <row r="4470" spans="1:25" x14ac:dyDescent="0.15">
      <c r="A4470" s="82">
        <f t="shared" si="626"/>
        <v>7</v>
      </c>
      <c r="B4470" s="46">
        <v>43652.124999989166</v>
      </c>
      <c r="C4470" s="47">
        <f>Eingabe!G4471</f>
        <v>0.6</v>
      </c>
      <c r="D4470" s="77">
        <v>4470</v>
      </c>
      <c r="E4470" s="47"/>
      <c r="F4470" s="25">
        <f t="shared" si="624"/>
        <v>0.9</v>
      </c>
      <c r="G4470" s="25">
        <f>VLOOKUP(F4470,'Spezifische Werte'!$B$2:$C$4002,2,FALSE)</f>
        <v>0</v>
      </c>
      <c r="H4470" s="25">
        <f t="shared" si="627"/>
        <v>0</v>
      </c>
      <c r="J4470" s="25">
        <f t="shared" si="625"/>
        <v>0.9</v>
      </c>
      <c r="K4470" s="25">
        <f>VLOOKUP(J4470,'Spezifische Werte'!$B$2:$C$4002,2,FALSE)</f>
        <v>0</v>
      </c>
      <c r="L4470" s="25">
        <f t="shared" si="628"/>
        <v>0</v>
      </c>
      <c r="R4470" s="25">
        <v>4468</v>
      </c>
      <c r="S4470" s="25">
        <v>4467</v>
      </c>
      <c r="T4470" s="25">
        <f t="shared" si="632"/>
        <v>0.17415991544051818</v>
      </c>
      <c r="U4470" s="25">
        <f t="shared" si="629"/>
        <v>0.17768077823171724</v>
      </c>
      <c r="W4470" s="17">
        <f>Eingabe!H4471</f>
        <v>110</v>
      </c>
      <c r="X4470" s="17">
        <f t="shared" si="630"/>
        <v>1.1000000000000001</v>
      </c>
      <c r="Y4470" s="17">
        <f t="shared" si="631"/>
        <v>110.00000000000001</v>
      </c>
    </row>
    <row r="4471" spans="1:25" x14ac:dyDescent="0.15">
      <c r="A4471" s="82">
        <f t="shared" si="626"/>
        <v>7</v>
      </c>
      <c r="B4471" s="46">
        <v>43652.16666665583</v>
      </c>
      <c r="C4471" s="47">
        <f>Eingabe!G4472</f>
        <v>0.8</v>
      </c>
      <c r="D4471" s="77">
        <v>4471</v>
      </c>
      <c r="E4471" s="47"/>
      <c r="F4471" s="25">
        <f t="shared" si="624"/>
        <v>1.19</v>
      </c>
      <c r="G4471" s="25">
        <f>VLOOKUP(F4471,'Spezifische Werte'!$B$2:$C$4002,2,FALSE)</f>
        <v>0</v>
      </c>
      <c r="H4471" s="25">
        <f t="shared" si="627"/>
        <v>0</v>
      </c>
      <c r="J4471" s="25">
        <f t="shared" si="625"/>
        <v>1.2</v>
      </c>
      <c r="K4471" s="25">
        <f>VLOOKUP(J4471,'Spezifische Werte'!$B$2:$C$4002,2,FALSE)</f>
        <v>0</v>
      </c>
      <c r="L4471" s="25">
        <f t="shared" si="628"/>
        <v>0</v>
      </c>
      <c r="R4471" s="25">
        <v>4469</v>
      </c>
      <c r="S4471" s="25">
        <v>4468</v>
      </c>
      <c r="T4471" s="25">
        <f t="shared" si="632"/>
        <v>0.17415991544051818</v>
      </c>
      <c r="U4471" s="25">
        <f t="shared" si="629"/>
        <v>0.17768077823171724</v>
      </c>
      <c r="W4471" s="17">
        <f>Eingabe!H4472</f>
        <v>99</v>
      </c>
      <c r="X4471" s="17">
        <f t="shared" si="630"/>
        <v>0.99</v>
      </c>
      <c r="Y4471" s="17">
        <f t="shared" si="631"/>
        <v>100</v>
      </c>
    </row>
    <row r="4472" spans="1:25" x14ac:dyDescent="0.15">
      <c r="A4472" s="82">
        <f t="shared" si="626"/>
        <v>7</v>
      </c>
      <c r="B4472" s="46">
        <v>43652.208333322495</v>
      </c>
      <c r="C4472" s="47">
        <f>Eingabe!G4473</f>
        <v>1.1000000000000001</v>
      </c>
      <c r="D4472" s="77">
        <v>4472</v>
      </c>
      <c r="E4472" s="47"/>
      <c r="F4472" s="25">
        <f t="shared" si="624"/>
        <v>1.64</v>
      </c>
      <c r="G4472" s="25">
        <f>VLOOKUP(F4472,'Spezifische Werte'!$B$2:$C$4002,2,FALSE)</f>
        <v>1.4468365948300602E-4</v>
      </c>
      <c r="H4472" s="25">
        <f t="shared" si="627"/>
        <v>0.28936731896601203</v>
      </c>
      <c r="J4472" s="25">
        <f t="shared" si="625"/>
        <v>1.65</v>
      </c>
      <c r="K4472" s="25">
        <f>VLOOKUP(J4472,'Spezifische Werte'!$B$2:$C$4002,2,FALSE)</f>
        <v>1.5161429771714323E-4</v>
      </c>
      <c r="L4472" s="25">
        <f t="shared" si="628"/>
        <v>0.30322859543428649</v>
      </c>
      <c r="R4472" s="25">
        <v>4470</v>
      </c>
      <c r="S4472" s="25">
        <v>4469</v>
      </c>
      <c r="T4472" s="25">
        <f t="shared" si="632"/>
        <v>0.17415991544051818</v>
      </c>
      <c r="U4472" s="25">
        <f t="shared" si="629"/>
        <v>0.17768077823171724</v>
      </c>
      <c r="W4472" s="17">
        <f>Eingabe!H4473</f>
        <v>100</v>
      </c>
      <c r="X4472" s="17">
        <f t="shared" si="630"/>
        <v>1</v>
      </c>
      <c r="Y4472" s="17">
        <f t="shared" si="631"/>
        <v>100</v>
      </c>
    </row>
    <row r="4473" spans="1:25" x14ac:dyDescent="0.15">
      <c r="A4473" s="82">
        <f t="shared" si="626"/>
        <v>7</v>
      </c>
      <c r="B4473" s="46">
        <v>43652.249999989159</v>
      </c>
      <c r="C4473" s="47">
        <f>Eingabe!G4474</f>
        <v>1.5</v>
      </c>
      <c r="D4473" s="77">
        <v>4473</v>
      </c>
      <c r="E4473" s="47"/>
      <c r="F4473" s="25">
        <f t="shared" si="624"/>
        <v>2.2400000000000002</v>
      </c>
      <c r="G4473" s="25">
        <f>VLOOKUP(F4473,'Spezifische Werte'!$B$2:$C$4002,2,FALSE)</f>
        <v>1.1193746192255218E-3</v>
      </c>
      <c r="H4473" s="25">
        <f t="shared" si="627"/>
        <v>2.2387492384510437</v>
      </c>
      <c r="J4473" s="25">
        <f t="shared" si="625"/>
        <v>2.25</v>
      </c>
      <c r="K4473" s="25">
        <f>VLOOKUP(J4473,'Spezifische Werte'!$B$2:$C$4002,2,FALSE)</f>
        <v>1.1487981333340618E-3</v>
      </c>
      <c r="L4473" s="25">
        <f t="shared" si="628"/>
        <v>2.2975962666681236</v>
      </c>
      <c r="R4473" s="25">
        <v>4471</v>
      </c>
      <c r="S4473" s="25">
        <v>4470</v>
      </c>
      <c r="T4473" s="25">
        <f t="shared" si="632"/>
        <v>0.17415991544051818</v>
      </c>
      <c r="U4473" s="25">
        <f t="shared" si="629"/>
        <v>0.17768077823171724</v>
      </c>
      <c r="W4473" s="17">
        <f>Eingabe!H4474</f>
        <v>121</v>
      </c>
      <c r="X4473" s="17">
        <f t="shared" si="630"/>
        <v>1.21</v>
      </c>
      <c r="Y4473" s="17">
        <f t="shared" si="631"/>
        <v>120</v>
      </c>
    </row>
    <row r="4474" spans="1:25" x14ac:dyDescent="0.15">
      <c r="A4474" s="82">
        <f t="shared" si="626"/>
        <v>7</v>
      </c>
      <c r="B4474" s="46">
        <v>43652.291666655823</v>
      </c>
      <c r="C4474" s="47">
        <f>Eingabe!G4475</f>
        <v>1.8</v>
      </c>
      <c r="D4474" s="77">
        <v>4474</v>
      </c>
      <c r="E4474" s="47"/>
      <c r="F4474" s="25">
        <f t="shared" si="624"/>
        <v>2.69</v>
      </c>
      <c r="G4474" s="25">
        <f>VLOOKUP(F4474,'Spezifische Werte'!$B$2:$C$4002,2,FALSE)</f>
        <v>3.715149232963236E-3</v>
      </c>
      <c r="H4474" s="25">
        <f t="shared" si="627"/>
        <v>7.4302984659264721</v>
      </c>
      <c r="J4474" s="25">
        <f t="shared" si="625"/>
        <v>2.7</v>
      </c>
      <c r="K4474" s="25">
        <f>VLOOKUP(J4474,'Spezifische Werte'!$B$2:$C$4002,2,FALSE)</f>
        <v>3.8225571704766847E-3</v>
      </c>
      <c r="L4474" s="25">
        <f t="shared" si="628"/>
        <v>7.6451143409533691</v>
      </c>
      <c r="R4474" s="25">
        <v>4472</v>
      </c>
      <c r="S4474" s="25">
        <v>4471</v>
      </c>
      <c r="T4474" s="25">
        <f t="shared" si="632"/>
        <v>0.17415991544051818</v>
      </c>
      <c r="U4474" s="25">
        <f t="shared" si="629"/>
        <v>0.17768077823171724</v>
      </c>
      <c r="W4474" s="17">
        <f>Eingabe!H4475</f>
        <v>123</v>
      </c>
      <c r="X4474" s="17">
        <f t="shared" si="630"/>
        <v>1.23</v>
      </c>
      <c r="Y4474" s="17">
        <f t="shared" si="631"/>
        <v>120</v>
      </c>
    </row>
    <row r="4475" spans="1:25" x14ac:dyDescent="0.15">
      <c r="A4475" s="82">
        <f t="shared" si="626"/>
        <v>7</v>
      </c>
      <c r="B4475" s="46">
        <v>43652.333333322487</v>
      </c>
      <c r="C4475" s="47">
        <f>Eingabe!G4476</f>
        <v>1.8</v>
      </c>
      <c r="D4475" s="77">
        <v>4475</v>
      </c>
      <c r="E4475" s="47"/>
      <c r="F4475" s="25">
        <f t="shared" si="624"/>
        <v>2.69</v>
      </c>
      <c r="G4475" s="25">
        <f>VLOOKUP(F4475,'Spezifische Werte'!$B$2:$C$4002,2,FALSE)</f>
        <v>3.715149232963236E-3</v>
      </c>
      <c r="H4475" s="25">
        <f t="shared" si="627"/>
        <v>7.4302984659264721</v>
      </c>
      <c r="J4475" s="25">
        <f t="shared" si="625"/>
        <v>2.7</v>
      </c>
      <c r="K4475" s="25">
        <f>VLOOKUP(J4475,'Spezifische Werte'!$B$2:$C$4002,2,FALSE)</f>
        <v>3.8225571704766847E-3</v>
      </c>
      <c r="L4475" s="25">
        <f t="shared" si="628"/>
        <v>7.6451143409533691</v>
      </c>
      <c r="R4475" s="25">
        <v>4473</v>
      </c>
      <c r="S4475" s="25">
        <v>4472</v>
      </c>
      <c r="T4475" s="25">
        <f t="shared" si="632"/>
        <v>0.17415991544051818</v>
      </c>
      <c r="U4475" s="25">
        <f t="shared" si="629"/>
        <v>0.17768077823171724</v>
      </c>
      <c r="W4475" s="17">
        <f>Eingabe!H4476</f>
        <v>122</v>
      </c>
      <c r="X4475" s="17">
        <f t="shared" si="630"/>
        <v>1.22</v>
      </c>
      <c r="Y4475" s="17">
        <f t="shared" si="631"/>
        <v>120</v>
      </c>
    </row>
    <row r="4476" spans="1:25" x14ac:dyDescent="0.15">
      <c r="A4476" s="82">
        <f t="shared" si="626"/>
        <v>7</v>
      </c>
      <c r="B4476" s="46">
        <v>43652.374999989152</v>
      </c>
      <c r="C4476" s="47">
        <f>Eingabe!G4477</f>
        <v>2.1</v>
      </c>
      <c r="D4476" s="77">
        <v>4476</v>
      </c>
      <c r="E4476" s="47"/>
      <c r="F4476" s="25">
        <f t="shared" si="624"/>
        <v>3.13</v>
      </c>
      <c r="G4476" s="25">
        <f>VLOOKUP(F4476,'Spezifische Werte'!$B$2:$C$4002,2,FALSE)</f>
        <v>1.0589326186624812E-2</v>
      </c>
      <c r="H4476" s="25">
        <f t="shared" si="627"/>
        <v>21.178652373249626</v>
      </c>
      <c r="J4476" s="25">
        <f t="shared" si="625"/>
        <v>3.15</v>
      </c>
      <c r="K4476" s="25">
        <f>VLOOKUP(J4476,'Spezifische Werte'!$B$2:$C$4002,2,FALSE)</f>
        <v>1.1019016897018549E-2</v>
      </c>
      <c r="L4476" s="25">
        <f t="shared" si="628"/>
        <v>22.038033794037098</v>
      </c>
      <c r="R4476" s="25">
        <v>4474</v>
      </c>
      <c r="S4476" s="25">
        <v>4473</v>
      </c>
      <c r="T4476" s="25">
        <f t="shared" si="632"/>
        <v>0.17415991544051818</v>
      </c>
      <c r="U4476" s="25">
        <f t="shared" si="629"/>
        <v>0.17768077823171724</v>
      </c>
      <c r="W4476" s="17">
        <f>Eingabe!H4477</f>
        <v>122</v>
      </c>
      <c r="X4476" s="17">
        <f t="shared" si="630"/>
        <v>1.22</v>
      </c>
      <c r="Y4476" s="17">
        <f t="shared" si="631"/>
        <v>120</v>
      </c>
    </row>
    <row r="4477" spans="1:25" x14ac:dyDescent="0.15">
      <c r="A4477" s="82">
        <f t="shared" si="626"/>
        <v>7</v>
      </c>
      <c r="B4477" s="46">
        <v>43652.416666655816</v>
      </c>
      <c r="C4477" s="47">
        <f>Eingabe!G4478</f>
        <v>1.9</v>
      </c>
      <c r="D4477" s="77">
        <v>4477</v>
      </c>
      <c r="E4477" s="47"/>
      <c r="F4477" s="25">
        <f t="shared" si="624"/>
        <v>2.83</v>
      </c>
      <c r="G4477" s="25">
        <f>VLOOKUP(F4477,'Spezifische Werte'!$B$2:$C$4002,2,FALSE)</f>
        <v>5.3996541966473566E-3</v>
      </c>
      <c r="H4477" s="25">
        <f t="shared" si="627"/>
        <v>10.799308393294714</v>
      </c>
      <c r="J4477" s="25">
        <f t="shared" si="625"/>
        <v>2.85</v>
      </c>
      <c r="K4477" s="25">
        <f>VLOOKUP(J4477,'Spezifische Werte'!$B$2:$C$4002,2,FALSE)</f>
        <v>5.6714421172963415E-3</v>
      </c>
      <c r="L4477" s="25">
        <f t="shared" si="628"/>
        <v>11.342884234592683</v>
      </c>
      <c r="R4477" s="25">
        <v>4475</v>
      </c>
      <c r="S4477" s="25">
        <v>4474</v>
      </c>
      <c r="T4477" s="25">
        <f t="shared" si="632"/>
        <v>0.17415991544051818</v>
      </c>
      <c r="U4477" s="25">
        <f t="shared" si="629"/>
        <v>0.17768077823171724</v>
      </c>
      <c r="W4477" s="17">
        <f>Eingabe!H4478</f>
        <v>123</v>
      </c>
      <c r="X4477" s="17">
        <f t="shared" si="630"/>
        <v>1.23</v>
      </c>
      <c r="Y4477" s="17">
        <f t="shared" si="631"/>
        <v>120</v>
      </c>
    </row>
    <row r="4478" spans="1:25" x14ac:dyDescent="0.15">
      <c r="A4478" s="82">
        <f t="shared" si="626"/>
        <v>7</v>
      </c>
      <c r="B4478" s="46">
        <v>43652.45833332248</v>
      </c>
      <c r="C4478" s="47">
        <f>Eingabe!G4479</f>
        <v>2.1</v>
      </c>
      <c r="D4478" s="77">
        <v>4478</v>
      </c>
      <c r="E4478" s="47"/>
      <c r="F4478" s="25">
        <f t="shared" si="624"/>
        <v>3.13</v>
      </c>
      <c r="G4478" s="25">
        <f>VLOOKUP(F4478,'Spezifische Werte'!$B$2:$C$4002,2,FALSE)</f>
        <v>1.0589326186624812E-2</v>
      </c>
      <c r="H4478" s="25">
        <f t="shared" si="627"/>
        <v>21.178652373249626</v>
      </c>
      <c r="J4478" s="25">
        <f t="shared" si="625"/>
        <v>3.15</v>
      </c>
      <c r="K4478" s="25">
        <f>VLOOKUP(J4478,'Spezifische Werte'!$B$2:$C$4002,2,FALSE)</f>
        <v>1.1019016897018549E-2</v>
      </c>
      <c r="L4478" s="25">
        <f t="shared" si="628"/>
        <v>22.038033794037098</v>
      </c>
      <c r="R4478" s="25">
        <v>4476</v>
      </c>
      <c r="S4478" s="25">
        <v>4475</v>
      </c>
      <c r="T4478" s="25">
        <f t="shared" si="632"/>
        <v>0.17415991544051818</v>
      </c>
      <c r="U4478" s="25">
        <f t="shared" si="629"/>
        <v>0.17768077823171724</v>
      </c>
      <c r="W4478" s="17">
        <f>Eingabe!H4479</f>
        <v>150</v>
      </c>
      <c r="X4478" s="17">
        <f t="shared" si="630"/>
        <v>1.5</v>
      </c>
      <c r="Y4478" s="17">
        <f t="shared" si="631"/>
        <v>150</v>
      </c>
    </row>
    <row r="4479" spans="1:25" x14ac:dyDescent="0.15">
      <c r="A4479" s="82">
        <f t="shared" si="626"/>
        <v>7</v>
      </c>
      <c r="B4479" s="46">
        <v>43652.499999989144</v>
      </c>
      <c r="C4479" s="47">
        <f>Eingabe!G4480</f>
        <v>2.4</v>
      </c>
      <c r="D4479" s="77">
        <v>4479</v>
      </c>
      <c r="E4479" s="47"/>
      <c r="F4479" s="25">
        <f t="shared" si="624"/>
        <v>3.58</v>
      </c>
      <c r="G4479" s="25">
        <f>VLOOKUP(F4479,'Spezifische Werte'!$B$2:$C$4002,2,FALSE)</f>
        <v>2.2829235995572409E-2</v>
      </c>
      <c r="H4479" s="25">
        <f t="shared" si="627"/>
        <v>45.658471991144815</v>
      </c>
      <c r="J4479" s="25">
        <f t="shared" si="625"/>
        <v>3.6</v>
      </c>
      <c r="K4479" s="25">
        <f>VLOOKUP(J4479,'Spezifische Werte'!$B$2:$C$4002,2,FALSE)</f>
        <v>2.3596471134930203E-2</v>
      </c>
      <c r="L4479" s="25">
        <f t="shared" si="628"/>
        <v>47.19294226986041</v>
      </c>
      <c r="R4479" s="25">
        <v>4477</v>
      </c>
      <c r="S4479" s="25">
        <v>4476</v>
      </c>
      <c r="T4479" s="25">
        <f t="shared" si="632"/>
        <v>0.17415991544051818</v>
      </c>
      <c r="U4479" s="25">
        <f t="shared" si="629"/>
        <v>0.17768077823171724</v>
      </c>
      <c r="W4479" s="17">
        <f>Eingabe!H4480</f>
        <v>186</v>
      </c>
      <c r="X4479" s="17">
        <f t="shared" si="630"/>
        <v>1.86</v>
      </c>
      <c r="Y4479" s="17">
        <f t="shared" si="631"/>
        <v>190</v>
      </c>
    </row>
    <row r="4480" spans="1:25" x14ac:dyDescent="0.15">
      <c r="A4480" s="82">
        <f t="shared" si="626"/>
        <v>7</v>
      </c>
      <c r="B4480" s="46">
        <v>43652.541666655809</v>
      </c>
      <c r="C4480" s="47">
        <f>Eingabe!G4481</f>
        <v>1.9</v>
      </c>
      <c r="D4480" s="77">
        <v>4480</v>
      </c>
      <c r="E4480" s="47"/>
      <c r="F4480" s="25">
        <f t="shared" si="624"/>
        <v>2.83</v>
      </c>
      <c r="G4480" s="25">
        <f>VLOOKUP(F4480,'Spezifische Werte'!$B$2:$C$4002,2,FALSE)</f>
        <v>5.3996541966473566E-3</v>
      </c>
      <c r="H4480" s="25">
        <f t="shared" si="627"/>
        <v>10.799308393294714</v>
      </c>
      <c r="J4480" s="25">
        <f t="shared" si="625"/>
        <v>2.85</v>
      </c>
      <c r="K4480" s="25">
        <f>VLOOKUP(J4480,'Spezifische Werte'!$B$2:$C$4002,2,FALSE)</f>
        <v>5.6714421172963415E-3</v>
      </c>
      <c r="L4480" s="25">
        <f t="shared" si="628"/>
        <v>11.342884234592683</v>
      </c>
      <c r="R4480" s="25">
        <v>4478</v>
      </c>
      <c r="S4480" s="25">
        <v>4477</v>
      </c>
      <c r="T4480" s="25">
        <f t="shared" si="632"/>
        <v>0.17415991544051818</v>
      </c>
      <c r="U4480" s="25">
        <f t="shared" si="629"/>
        <v>0.17768077823171724</v>
      </c>
      <c r="W4480" s="17">
        <f>Eingabe!H4481</f>
        <v>142</v>
      </c>
      <c r="X4480" s="17">
        <f t="shared" si="630"/>
        <v>1.42</v>
      </c>
      <c r="Y4480" s="17">
        <f t="shared" si="631"/>
        <v>140</v>
      </c>
    </row>
    <row r="4481" spans="1:25" x14ac:dyDescent="0.15">
      <c r="A4481" s="82">
        <f t="shared" si="626"/>
        <v>7</v>
      </c>
      <c r="B4481" s="46">
        <v>43652.583333322473</v>
      </c>
      <c r="C4481" s="47">
        <f>Eingabe!G4482</f>
        <v>1.1000000000000001</v>
      </c>
      <c r="D4481" s="77">
        <v>4481</v>
      </c>
      <c r="E4481" s="47"/>
      <c r="F4481" s="25">
        <f t="shared" si="624"/>
        <v>1.64</v>
      </c>
      <c r="G4481" s="25">
        <f>VLOOKUP(F4481,'Spezifische Werte'!$B$2:$C$4002,2,FALSE)</f>
        <v>1.4468365948300602E-4</v>
      </c>
      <c r="H4481" s="25">
        <f t="shared" si="627"/>
        <v>0.28936731896601203</v>
      </c>
      <c r="J4481" s="25">
        <f t="shared" si="625"/>
        <v>1.65</v>
      </c>
      <c r="K4481" s="25">
        <f>VLOOKUP(J4481,'Spezifische Werte'!$B$2:$C$4002,2,FALSE)</f>
        <v>1.5161429771714323E-4</v>
      </c>
      <c r="L4481" s="25">
        <f t="shared" si="628"/>
        <v>0.30322859543428649</v>
      </c>
      <c r="R4481" s="25">
        <v>4479</v>
      </c>
      <c r="S4481" s="25">
        <v>4478</v>
      </c>
      <c r="T4481" s="25">
        <f t="shared" si="632"/>
        <v>0.17415991544051818</v>
      </c>
      <c r="U4481" s="25">
        <f t="shared" si="629"/>
        <v>0.17768077823171724</v>
      </c>
      <c r="W4481" s="17">
        <f>Eingabe!H4482</f>
        <v>116</v>
      </c>
      <c r="X4481" s="17">
        <f t="shared" si="630"/>
        <v>1.1599999999999999</v>
      </c>
      <c r="Y4481" s="17">
        <f t="shared" si="631"/>
        <v>120</v>
      </c>
    </row>
    <row r="4482" spans="1:25" x14ac:dyDescent="0.15">
      <c r="A4482" s="82">
        <f t="shared" si="626"/>
        <v>7</v>
      </c>
      <c r="B4482" s="46">
        <v>43652.624999989137</v>
      </c>
      <c r="C4482" s="47">
        <f>Eingabe!G4483</f>
        <v>1.4</v>
      </c>
      <c r="D4482" s="77">
        <v>4482</v>
      </c>
      <c r="E4482" s="47"/>
      <c r="F4482" s="25">
        <f t="shared" si="624"/>
        <v>2.09</v>
      </c>
      <c r="G4482" s="25">
        <f>VLOOKUP(F4482,'Spezifische Werte'!$B$2:$C$4002,2,FALSE)</f>
        <v>7.3732435985694874E-4</v>
      </c>
      <c r="H4482" s="25">
        <f t="shared" si="627"/>
        <v>1.4746487197138975</v>
      </c>
      <c r="J4482" s="25">
        <f t="shared" si="625"/>
        <v>2.1</v>
      </c>
      <c r="K4482" s="25">
        <f>VLOOKUP(J4482,'Spezifische Werte'!$B$2:$C$4002,2,FALSE)</f>
        <v>7.595217950017582E-4</v>
      </c>
      <c r="L4482" s="25">
        <f t="shared" si="628"/>
        <v>1.5190435900035164</v>
      </c>
      <c r="R4482" s="25">
        <v>4480</v>
      </c>
      <c r="S4482" s="25">
        <v>4479</v>
      </c>
      <c r="T4482" s="25">
        <f t="shared" si="632"/>
        <v>0.17415991544051818</v>
      </c>
      <c r="U4482" s="25">
        <f t="shared" si="629"/>
        <v>0.17768077823171724</v>
      </c>
      <c r="W4482" s="17">
        <f>Eingabe!H4483</f>
        <v>132</v>
      </c>
      <c r="X4482" s="17">
        <f t="shared" si="630"/>
        <v>1.32</v>
      </c>
      <c r="Y4482" s="17">
        <f t="shared" si="631"/>
        <v>130</v>
      </c>
    </row>
    <row r="4483" spans="1:25" x14ac:dyDescent="0.15">
      <c r="A4483" s="82">
        <f t="shared" si="626"/>
        <v>7</v>
      </c>
      <c r="B4483" s="46">
        <v>43652.666666655801</v>
      </c>
      <c r="C4483" s="47">
        <f>Eingabe!G4484</f>
        <v>1.3</v>
      </c>
      <c r="D4483" s="77">
        <v>4483</v>
      </c>
      <c r="E4483" s="47"/>
      <c r="F4483" s="25">
        <f t="shared" ref="F4483:F4546" si="633">ROUND(C4483*($O$4/$O$5)^$O$7,2)</f>
        <v>1.94</v>
      </c>
      <c r="G4483" s="25">
        <f>VLOOKUP(F4483,'Spezifische Werte'!$B$2:$C$4002,2,FALSE)</f>
        <v>4.6180923534292335E-4</v>
      </c>
      <c r="H4483" s="25">
        <f t="shared" si="627"/>
        <v>0.92361847068584668</v>
      </c>
      <c r="J4483" s="25">
        <f t="shared" ref="J4483:J4546" si="634">ROUND(C4483*(LN($O$4/$O$8)/LN($O$5/$O$8)),2)</f>
        <v>1.95</v>
      </c>
      <c r="K4483" s="25">
        <f>VLOOKUP(J4483,'Spezifische Werte'!$B$2:$C$4002,2,FALSE)</f>
        <v>4.7680243241041462E-4</v>
      </c>
      <c r="L4483" s="25">
        <f t="shared" si="628"/>
        <v>0.95360486482082929</v>
      </c>
      <c r="R4483" s="25">
        <v>4481</v>
      </c>
      <c r="S4483" s="25">
        <v>4480</v>
      </c>
      <c r="T4483" s="25">
        <f t="shared" si="632"/>
        <v>0.17415991544051818</v>
      </c>
      <c r="U4483" s="25">
        <f t="shared" si="629"/>
        <v>0.17768077823171724</v>
      </c>
      <c r="W4483" s="17">
        <f>Eingabe!H4484</f>
        <v>98</v>
      </c>
      <c r="X4483" s="17">
        <f t="shared" si="630"/>
        <v>0.98</v>
      </c>
      <c r="Y4483" s="17">
        <f t="shared" si="631"/>
        <v>100</v>
      </c>
    </row>
    <row r="4484" spans="1:25" x14ac:dyDescent="0.15">
      <c r="A4484" s="82">
        <f t="shared" ref="A4484:A4547" si="635">MONTH(B4484)</f>
        <v>7</v>
      </c>
      <c r="B4484" s="46">
        <v>43652.708333322465</v>
      </c>
      <c r="C4484" s="47">
        <f>Eingabe!G4485</f>
        <v>2</v>
      </c>
      <c r="D4484" s="77">
        <v>4484</v>
      </c>
      <c r="E4484" s="47"/>
      <c r="F4484" s="25">
        <f t="shared" si="633"/>
        <v>2.98</v>
      </c>
      <c r="G4484" s="25">
        <f>VLOOKUP(F4484,'Spezifische Werte'!$B$2:$C$4002,2,FALSE)</f>
        <v>7.6819067373919353E-3</v>
      </c>
      <c r="H4484" s="25">
        <f t="shared" ref="H4484:H4547" si="636">G4484*$O$9*1000</f>
        <v>15.363813474783871</v>
      </c>
      <c r="J4484" s="25">
        <f t="shared" si="634"/>
        <v>3</v>
      </c>
      <c r="K4484" s="25">
        <f>VLOOKUP(J4484,'Spezifische Werte'!$B$2:$C$4002,2,FALSE)</f>
        <v>8.0363231384606472E-3</v>
      </c>
      <c r="L4484" s="25">
        <f t="shared" ref="L4484:L4547" si="637">K4484*$O$9*1000</f>
        <v>16.072646276921294</v>
      </c>
      <c r="R4484" s="25">
        <v>4482</v>
      </c>
      <c r="S4484" s="25">
        <v>4481</v>
      </c>
      <c r="T4484" s="25">
        <f t="shared" si="632"/>
        <v>0.17415991544051818</v>
      </c>
      <c r="U4484" s="25">
        <f t="shared" ref="U4484:U4547" si="638">LARGE($L$3:$L$8762,R4484)/1000</f>
        <v>0.17768077823171724</v>
      </c>
      <c r="W4484" s="17">
        <f>Eingabe!H4485</f>
        <v>98</v>
      </c>
      <c r="X4484" s="17">
        <f t="shared" ref="X4484:X4547" si="639">W4484/100</f>
        <v>0.98</v>
      </c>
      <c r="Y4484" s="17">
        <f t="shared" ref="Y4484:Y4547" si="640">ROUND(X4484,1)*100</f>
        <v>100</v>
      </c>
    </row>
    <row r="4485" spans="1:25" x14ac:dyDescent="0.15">
      <c r="A4485" s="82">
        <f t="shared" si="635"/>
        <v>7</v>
      </c>
      <c r="B4485" s="46">
        <v>43652.74999998913</v>
      </c>
      <c r="C4485" s="47">
        <f>Eingabe!G4486</f>
        <v>2.5</v>
      </c>
      <c r="D4485" s="77">
        <v>4485</v>
      </c>
      <c r="E4485" s="47"/>
      <c r="F4485" s="25">
        <f t="shared" si="633"/>
        <v>3.73</v>
      </c>
      <c r="G4485" s="25">
        <f>VLOOKUP(F4485,'Spezifische Werte'!$B$2:$C$4002,2,FALSE)</f>
        <v>2.895161356886641E-2</v>
      </c>
      <c r="H4485" s="25">
        <f t="shared" si="636"/>
        <v>57.90322713773282</v>
      </c>
      <c r="J4485" s="25">
        <f t="shared" si="634"/>
        <v>3.75</v>
      </c>
      <c r="K4485" s="25">
        <f>VLOOKUP(J4485,'Spezifische Werte'!$B$2:$C$4002,2,FALSE)</f>
        <v>2.9822636466446242E-2</v>
      </c>
      <c r="L4485" s="25">
        <f t="shared" si="637"/>
        <v>59.645272932892482</v>
      </c>
      <c r="R4485" s="25">
        <v>4483</v>
      </c>
      <c r="S4485" s="25">
        <v>4482</v>
      </c>
      <c r="T4485" s="25">
        <f t="shared" si="632"/>
        <v>0.17415991544051818</v>
      </c>
      <c r="U4485" s="25">
        <f t="shared" si="638"/>
        <v>0.17768077823171724</v>
      </c>
      <c r="W4485" s="17">
        <f>Eingabe!H4486</f>
        <v>104</v>
      </c>
      <c r="X4485" s="17">
        <f t="shared" si="639"/>
        <v>1.04</v>
      </c>
      <c r="Y4485" s="17">
        <f t="shared" si="640"/>
        <v>100</v>
      </c>
    </row>
    <row r="4486" spans="1:25" x14ac:dyDescent="0.15">
      <c r="A4486" s="82">
        <f t="shared" si="635"/>
        <v>7</v>
      </c>
      <c r="B4486" s="46">
        <v>43652.791666655794</v>
      </c>
      <c r="C4486" s="47">
        <f>Eingabe!G4487</f>
        <v>5</v>
      </c>
      <c r="D4486" s="77">
        <v>4486</v>
      </c>
      <c r="E4486" s="47"/>
      <c r="F4486" s="25">
        <f t="shared" si="633"/>
        <v>7.46</v>
      </c>
      <c r="G4486" s="25">
        <f>VLOOKUP(F4486,'Spezifische Werte'!$B$2:$C$4002,2,FALSE)</f>
        <v>0.33294203068553224</v>
      </c>
      <c r="H4486" s="25">
        <f t="shared" si="636"/>
        <v>665.88406137106449</v>
      </c>
      <c r="J4486" s="25">
        <f t="shared" si="634"/>
        <v>7.5</v>
      </c>
      <c r="K4486" s="25">
        <f>VLOOKUP(J4486,'Spezifische Werte'!$B$2:$C$4002,2,FALSE)</f>
        <v>0.33853673002168488</v>
      </c>
      <c r="L4486" s="25">
        <f t="shared" si="637"/>
        <v>677.07346004336978</v>
      </c>
      <c r="R4486" s="25">
        <v>4484</v>
      </c>
      <c r="S4486" s="25">
        <v>4483</v>
      </c>
      <c r="T4486" s="25">
        <f t="shared" ref="T4486:T4549" si="641">LARGE($H$3:$H$8762,R4486)/1000</f>
        <v>0.17415991544051818</v>
      </c>
      <c r="U4486" s="25">
        <f t="shared" si="638"/>
        <v>0.17768077823171724</v>
      </c>
      <c r="W4486" s="17">
        <f>Eingabe!H4487</f>
        <v>250</v>
      </c>
      <c r="X4486" s="17">
        <f t="shared" si="639"/>
        <v>2.5</v>
      </c>
      <c r="Y4486" s="17">
        <f t="shared" si="640"/>
        <v>250</v>
      </c>
    </row>
    <row r="4487" spans="1:25" x14ac:dyDescent="0.15">
      <c r="A4487" s="82">
        <f t="shared" si="635"/>
        <v>7</v>
      </c>
      <c r="B4487" s="46">
        <v>43652.833333322458</v>
      </c>
      <c r="C4487" s="47">
        <f>Eingabe!G4488</f>
        <v>1.7</v>
      </c>
      <c r="D4487" s="77">
        <v>4487</v>
      </c>
      <c r="E4487" s="47"/>
      <c r="F4487" s="25">
        <f t="shared" si="633"/>
        <v>2.54</v>
      </c>
      <c r="G4487" s="25">
        <f>VLOOKUP(F4487,'Spezifische Werte'!$B$2:$C$4002,2,FALSE)</f>
        <v>2.3517714395877558E-3</v>
      </c>
      <c r="H4487" s="25">
        <f t="shared" si="636"/>
        <v>4.7035428791755116</v>
      </c>
      <c r="J4487" s="25">
        <f t="shared" si="634"/>
        <v>2.5499999999999998</v>
      </c>
      <c r="K4487" s="25">
        <f>VLOOKUP(J4487,'Spezifische Werte'!$B$2:$C$4002,2,FALSE)</f>
        <v>2.4279301551432594E-3</v>
      </c>
      <c r="L4487" s="25">
        <f t="shared" si="637"/>
        <v>4.855860310286519</v>
      </c>
      <c r="R4487" s="25">
        <v>4485</v>
      </c>
      <c r="S4487" s="25">
        <v>4484</v>
      </c>
      <c r="T4487" s="25">
        <f t="shared" si="641"/>
        <v>0.17415991544051818</v>
      </c>
      <c r="U4487" s="25">
        <f t="shared" si="638"/>
        <v>0.17768077823171724</v>
      </c>
      <c r="W4487" s="17">
        <f>Eingabe!H4488</f>
        <v>79</v>
      </c>
      <c r="X4487" s="17">
        <f t="shared" si="639"/>
        <v>0.79</v>
      </c>
      <c r="Y4487" s="17">
        <f t="shared" si="640"/>
        <v>80</v>
      </c>
    </row>
    <row r="4488" spans="1:25" x14ac:dyDescent="0.15">
      <c r="A4488" s="82">
        <f t="shared" si="635"/>
        <v>7</v>
      </c>
      <c r="B4488" s="46">
        <v>43652.874999989122</v>
      </c>
      <c r="C4488" s="47">
        <f>Eingabe!G4489</f>
        <v>1.8</v>
      </c>
      <c r="D4488" s="77">
        <v>4488</v>
      </c>
      <c r="E4488" s="47"/>
      <c r="F4488" s="25">
        <f t="shared" si="633"/>
        <v>2.69</v>
      </c>
      <c r="G4488" s="25">
        <f>VLOOKUP(F4488,'Spezifische Werte'!$B$2:$C$4002,2,FALSE)</f>
        <v>3.715149232963236E-3</v>
      </c>
      <c r="H4488" s="25">
        <f t="shared" si="636"/>
        <v>7.4302984659264721</v>
      </c>
      <c r="J4488" s="25">
        <f t="shared" si="634"/>
        <v>2.7</v>
      </c>
      <c r="K4488" s="25">
        <f>VLOOKUP(J4488,'Spezifische Werte'!$B$2:$C$4002,2,FALSE)</f>
        <v>3.8225571704766847E-3</v>
      </c>
      <c r="L4488" s="25">
        <f t="shared" si="637"/>
        <v>7.6451143409533691</v>
      </c>
      <c r="R4488" s="25">
        <v>4486</v>
      </c>
      <c r="S4488" s="25">
        <v>4485</v>
      </c>
      <c r="T4488" s="25">
        <f t="shared" si="641"/>
        <v>0.17415991544051818</v>
      </c>
      <c r="U4488" s="25">
        <f t="shared" si="638"/>
        <v>0.17768077823171724</v>
      </c>
      <c r="W4488" s="17">
        <f>Eingabe!H4489</f>
        <v>69</v>
      </c>
      <c r="X4488" s="17">
        <f t="shared" si="639"/>
        <v>0.69</v>
      </c>
      <c r="Y4488" s="17">
        <f t="shared" si="640"/>
        <v>70</v>
      </c>
    </row>
    <row r="4489" spans="1:25" x14ac:dyDescent="0.15">
      <c r="A4489" s="82">
        <f t="shared" si="635"/>
        <v>7</v>
      </c>
      <c r="B4489" s="46">
        <v>43652.916666655787</v>
      </c>
      <c r="C4489" s="47">
        <f>Eingabe!G4490</f>
        <v>1.7</v>
      </c>
      <c r="D4489" s="77">
        <v>4489</v>
      </c>
      <c r="E4489" s="47"/>
      <c r="F4489" s="25">
        <f t="shared" si="633"/>
        <v>2.54</v>
      </c>
      <c r="G4489" s="25">
        <f>VLOOKUP(F4489,'Spezifische Werte'!$B$2:$C$4002,2,FALSE)</f>
        <v>2.3517714395877558E-3</v>
      </c>
      <c r="H4489" s="25">
        <f t="shared" si="636"/>
        <v>4.7035428791755116</v>
      </c>
      <c r="J4489" s="25">
        <f t="shared" si="634"/>
        <v>2.5499999999999998</v>
      </c>
      <c r="K4489" s="25">
        <f>VLOOKUP(J4489,'Spezifische Werte'!$B$2:$C$4002,2,FALSE)</f>
        <v>2.4279301551432594E-3</v>
      </c>
      <c r="L4489" s="25">
        <f t="shared" si="637"/>
        <v>4.855860310286519</v>
      </c>
      <c r="R4489" s="25">
        <v>4487</v>
      </c>
      <c r="S4489" s="25">
        <v>4486</v>
      </c>
      <c r="T4489" s="25">
        <f t="shared" si="641"/>
        <v>0.17415991544051818</v>
      </c>
      <c r="U4489" s="25">
        <f t="shared" si="638"/>
        <v>0.17768077823171724</v>
      </c>
      <c r="W4489" s="17">
        <f>Eingabe!H4490</f>
        <v>102</v>
      </c>
      <c r="X4489" s="17">
        <f t="shared" si="639"/>
        <v>1.02</v>
      </c>
      <c r="Y4489" s="17">
        <f t="shared" si="640"/>
        <v>100</v>
      </c>
    </row>
    <row r="4490" spans="1:25" x14ac:dyDescent="0.15">
      <c r="A4490" s="82">
        <f t="shared" si="635"/>
        <v>7</v>
      </c>
      <c r="B4490" s="46">
        <v>43652.958333322451</v>
      </c>
      <c r="C4490" s="47">
        <f>Eingabe!G4491</f>
        <v>2.2999999999999998</v>
      </c>
      <c r="D4490" s="77">
        <v>4490</v>
      </c>
      <c r="E4490" s="47"/>
      <c r="F4490" s="25">
        <f t="shared" si="633"/>
        <v>3.43</v>
      </c>
      <c r="G4490" s="25">
        <f>VLOOKUP(F4490,'Spezifische Werte'!$B$2:$C$4002,2,FALSE)</f>
        <v>1.7964243573129882E-2</v>
      </c>
      <c r="H4490" s="25">
        <f t="shared" si="636"/>
        <v>35.928487146259762</v>
      </c>
      <c r="J4490" s="25">
        <f t="shared" si="634"/>
        <v>3.45</v>
      </c>
      <c r="K4490" s="25">
        <f>VLOOKUP(J4490,'Spezifische Werte'!$B$2:$C$4002,2,FALSE)</f>
        <v>1.8521187553697735E-2</v>
      </c>
      <c r="L4490" s="25">
        <f t="shared" si="637"/>
        <v>37.042375107395472</v>
      </c>
      <c r="R4490" s="25">
        <v>4488</v>
      </c>
      <c r="S4490" s="25">
        <v>4487</v>
      </c>
      <c r="T4490" s="25">
        <f t="shared" si="641"/>
        <v>0.17415991544051818</v>
      </c>
      <c r="U4490" s="25">
        <f t="shared" si="638"/>
        <v>0.17768077823171724</v>
      </c>
      <c r="W4490" s="17">
        <f>Eingabe!H4491</f>
        <v>191</v>
      </c>
      <c r="X4490" s="17">
        <f t="shared" si="639"/>
        <v>1.91</v>
      </c>
      <c r="Y4490" s="17">
        <f t="shared" si="640"/>
        <v>190</v>
      </c>
    </row>
    <row r="4491" spans="1:25" x14ac:dyDescent="0.15">
      <c r="A4491" s="82">
        <f t="shared" si="635"/>
        <v>7</v>
      </c>
      <c r="B4491" s="46">
        <v>43652.999999989115</v>
      </c>
      <c r="C4491" s="47">
        <f>Eingabe!G4492</f>
        <v>3.6</v>
      </c>
      <c r="D4491" s="77">
        <v>4491</v>
      </c>
      <c r="E4491" s="47"/>
      <c r="F4491" s="25">
        <f t="shared" si="633"/>
        <v>5.37</v>
      </c>
      <c r="G4491" s="25">
        <f>VLOOKUP(F4491,'Spezifische Werte'!$B$2:$C$4002,2,FALSE)</f>
        <v>0.11640095819454216</v>
      </c>
      <c r="H4491" s="25">
        <f t="shared" si="636"/>
        <v>232.80191638908431</v>
      </c>
      <c r="J4491" s="25">
        <f t="shared" si="634"/>
        <v>5.4</v>
      </c>
      <c r="K4491" s="25">
        <f>VLOOKUP(J4491,'Spezifische Werte'!$B$2:$C$4002,2,FALSE)</f>
        <v>0.11853513474534576</v>
      </c>
      <c r="L4491" s="25">
        <f t="shared" si="637"/>
        <v>237.07026949069152</v>
      </c>
      <c r="R4491" s="25">
        <v>4489</v>
      </c>
      <c r="S4491" s="25">
        <v>4488</v>
      </c>
      <c r="T4491" s="25">
        <f t="shared" si="641"/>
        <v>0.17415991544051818</v>
      </c>
      <c r="U4491" s="25">
        <f t="shared" si="638"/>
        <v>0.17768077823171724</v>
      </c>
      <c r="W4491" s="17">
        <f>Eingabe!H4492</f>
        <v>210</v>
      </c>
      <c r="X4491" s="17">
        <f t="shared" si="639"/>
        <v>2.1</v>
      </c>
      <c r="Y4491" s="17">
        <f t="shared" si="640"/>
        <v>210</v>
      </c>
    </row>
    <row r="4492" spans="1:25" x14ac:dyDescent="0.15">
      <c r="A4492" s="82">
        <f t="shared" si="635"/>
        <v>7</v>
      </c>
      <c r="B4492" s="46">
        <v>43653.041666655779</v>
      </c>
      <c r="C4492" s="47">
        <f>Eingabe!G4493</f>
        <v>2.4</v>
      </c>
      <c r="D4492" s="77">
        <v>4492</v>
      </c>
      <c r="E4492" s="47"/>
      <c r="F4492" s="25">
        <f t="shared" si="633"/>
        <v>3.58</v>
      </c>
      <c r="G4492" s="25">
        <f>VLOOKUP(F4492,'Spezifische Werte'!$B$2:$C$4002,2,FALSE)</f>
        <v>2.2829235995572409E-2</v>
      </c>
      <c r="H4492" s="25">
        <f t="shared" si="636"/>
        <v>45.658471991144815</v>
      </c>
      <c r="J4492" s="25">
        <f t="shared" si="634"/>
        <v>3.6</v>
      </c>
      <c r="K4492" s="25">
        <f>VLOOKUP(J4492,'Spezifische Werte'!$B$2:$C$4002,2,FALSE)</f>
        <v>2.3596471134930203E-2</v>
      </c>
      <c r="L4492" s="25">
        <f t="shared" si="637"/>
        <v>47.19294226986041</v>
      </c>
      <c r="R4492" s="25">
        <v>4490</v>
      </c>
      <c r="S4492" s="25">
        <v>4489</v>
      </c>
      <c r="T4492" s="25">
        <f t="shared" si="641"/>
        <v>0.17415991544051818</v>
      </c>
      <c r="U4492" s="25">
        <f t="shared" si="638"/>
        <v>0.17768077823171724</v>
      </c>
      <c r="W4492" s="17">
        <f>Eingabe!H4493</f>
        <v>250</v>
      </c>
      <c r="X4492" s="17">
        <f t="shared" si="639"/>
        <v>2.5</v>
      </c>
      <c r="Y4492" s="17">
        <f t="shared" si="640"/>
        <v>250</v>
      </c>
    </row>
    <row r="4493" spans="1:25" x14ac:dyDescent="0.15">
      <c r="A4493" s="82">
        <f t="shared" si="635"/>
        <v>7</v>
      </c>
      <c r="B4493" s="46">
        <v>43653.083333322444</v>
      </c>
      <c r="C4493" s="47">
        <f>Eingabe!G4494</f>
        <v>2.8</v>
      </c>
      <c r="D4493" s="77">
        <v>4493</v>
      </c>
      <c r="E4493" s="47"/>
      <c r="F4493" s="25">
        <f t="shared" si="633"/>
        <v>4.18</v>
      </c>
      <c r="G4493" s="25">
        <f>VLOOKUP(F4493,'Spezifische Werte'!$B$2:$C$4002,2,FALSE)</f>
        <v>4.9643016475870723E-2</v>
      </c>
      <c r="H4493" s="25">
        <f t="shared" si="636"/>
        <v>99.286032951741447</v>
      </c>
      <c r="J4493" s="25">
        <f t="shared" si="634"/>
        <v>4.2</v>
      </c>
      <c r="K4493" s="25">
        <f>VLOOKUP(J4493,'Spezifische Werte'!$B$2:$C$4002,2,FALSE)</f>
        <v>5.0575500247497268E-2</v>
      </c>
      <c r="L4493" s="25">
        <f t="shared" si="637"/>
        <v>101.15100049499453</v>
      </c>
      <c r="R4493" s="25">
        <v>4491</v>
      </c>
      <c r="S4493" s="25">
        <v>4490</v>
      </c>
      <c r="T4493" s="25">
        <f t="shared" si="641"/>
        <v>0.17415991544051818</v>
      </c>
      <c r="U4493" s="25">
        <f t="shared" si="638"/>
        <v>0.17768077823171724</v>
      </c>
      <c r="W4493" s="17">
        <f>Eingabe!H4494</f>
        <v>260</v>
      </c>
      <c r="X4493" s="17">
        <f t="shared" si="639"/>
        <v>2.6</v>
      </c>
      <c r="Y4493" s="17">
        <f t="shared" si="640"/>
        <v>260</v>
      </c>
    </row>
    <row r="4494" spans="1:25" x14ac:dyDescent="0.15">
      <c r="A4494" s="82">
        <f t="shared" si="635"/>
        <v>7</v>
      </c>
      <c r="B4494" s="46">
        <v>43653.124999989108</v>
      </c>
      <c r="C4494" s="47">
        <f>Eingabe!G4495</f>
        <v>2.6</v>
      </c>
      <c r="D4494" s="77">
        <v>4494</v>
      </c>
      <c r="E4494" s="47"/>
      <c r="F4494" s="25">
        <f t="shared" si="633"/>
        <v>3.88</v>
      </c>
      <c r="G4494" s="25">
        <f>VLOOKUP(F4494,'Spezifische Werte'!$B$2:$C$4002,2,FALSE)</f>
        <v>3.5689320314118818E-2</v>
      </c>
      <c r="H4494" s="25">
        <f t="shared" si="636"/>
        <v>71.378640628237633</v>
      </c>
      <c r="J4494" s="25">
        <f t="shared" si="634"/>
        <v>3.9</v>
      </c>
      <c r="K4494" s="25">
        <f>VLOOKUP(J4494,'Spezifische Werte'!$B$2:$C$4002,2,FALSE)</f>
        <v>3.6613952811549305E-2</v>
      </c>
      <c r="L4494" s="25">
        <f t="shared" si="637"/>
        <v>73.227905623098607</v>
      </c>
      <c r="R4494" s="25">
        <v>4492</v>
      </c>
      <c r="S4494" s="25">
        <v>4491</v>
      </c>
      <c r="T4494" s="25">
        <f t="shared" si="641"/>
        <v>0.17415991544051818</v>
      </c>
      <c r="U4494" s="25">
        <f t="shared" si="638"/>
        <v>0.17768077823171724</v>
      </c>
      <c r="W4494" s="17">
        <f>Eingabe!H4495</f>
        <v>261</v>
      </c>
      <c r="X4494" s="17">
        <f t="shared" si="639"/>
        <v>2.61</v>
      </c>
      <c r="Y4494" s="17">
        <f t="shared" si="640"/>
        <v>260</v>
      </c>
    </row>
    <row r="4495" spans="1:25" x14ac:dyDescent="0.15">
      <c r="A4495" s="82">
        <f t="shared" si="635"/>
        <v>7</v>
      </c>
      <c r="B4495" s="46">
        <v>43653.166666655772</v>
      </c>
      <c r="C4495" s="47">
        <f>Eingabe!G4496</f>
        <v>2.2000000000000002</v>
      </c>
      <c r="D4495" s="77">
        <v>4495</v>
      </c>
      <c r="E4495" s="47"/>
      <c r="F4495" s="25">
        <f t="shared" si="633"/>
        <v>3.28</v>
      </c>
      <c r="G4495" s="25">
        <f>VLOOKUP(F4495,'Spezifische Werte'!$B$2:$C$4002,2,FALSE)</f>
        <v>1.4036237149224865E-2</v>
      </c>
      <c r="H4495" s="25">
        <f t="shared" si="636"/>
        <v>28.07247429844973</v>
      </c>
      <c r="J4495" s="25">
        <f t="shared" si="634"/>
        <v>3.3</v>
      </c>
      <c r="K4495" s="25">
        <f>VLOOKUP(J4495,'Spezifische Werte'!$B$2:$C$4002,2,FALSE)</f>
        <v>1.4533450192857693E-2</v>
      </c>
      <c r="L4495" s="25">
        <f t="shared" si="637"/>
        <v>29.066900385715385</v>
      </c>
      <c r="R4495" s="25">
        <v>4493</v>
      </c>
      <c r="S4495" s="25">
        <v>4492</v>
      </c>
      <c r="T4495" s="25">
        <f t="shared" si="641"/>
        <v>0.17415991544051818</v>
      </c>
      <c r="U4495" s="25">
        <f t="shared" si="638"/>
        <v>0.17768077823171724</v>
      </c>
      <c r="W4495" s="17">
        <f>Eingabe!H4496</f>
        <v>282</v>
      </c>
      <c r="X4495" s="17">
        <f t="shared" si="639"/>
        <v>2.82</v>
      </c>
      <c r="Y4495" s="17">
        <f t="shared" si="640"/>
        <v>280</v>
      </c>
    </row>
    <row r="4496" spans="1:25" x14ac:dyDescent="0.15">
      <c r="A4496" s="82">
        <f t="shared" si="635"/>
        <v>7</v>
      </c>
      <c r="B4496" s="46">
        <v>43653.208333322436</v>
      </c>
      <c r="C4496" s="47">
        <f>Eingabe!G4497</f>
        <v>2.6</v>
      </c>
      <c r="D4496" s="77">
        <v>4496</v>
      </c>
      <c r="E4496" s="47"/>
      <c r="F4496" s="25">
        <f t="shared" si="633"/>
        <v>3.88</v>
      </c>
      <c r="G4496" s="25">
        <f>VLOOKUP(F4496,'Spezifische Werte'!$B$2:$C$4002,2,FALSE)</f>
        <v>3.5689320314118818E-2</v>
      </c>
      <c r="H4496" s="25">
        <f t="shared" si="636"/>
        <v>71.378640628237633</v>
      </c>
      <c r="J4496" s="25">
        <f t="shared" si="634"/>
        <v>3.9</v>
      </c>
      <c r="K4496" s="25">
        <f>VLOOKUP(J4496,'Spezifische Werte'!$B$2:$C$4002,2,FALSE)</f>
        <v>3.6613952811549305E-2</v>
      </c>
      <c r="L4496" s="25">
        <f t="shared" si="637"/>
        <v>73.227905623098607</v>
      </c>
      <c r="R4496" s="25">
        <v>4494</v>
      </c>
      <c r="S4496" s="25">
        <v>4493</v>
      </c>
      <c r="T4496" s="25">
        <f t="shared" si="641"/>
        <v>0.17415991544051818</v>
      </c>
      <c r="U4496" s="25">
        <f t="shared" si="638"/>
        <v>0.17768077823171724</v>
      </c>
      <c r="W4496" s="17">
        <f>Eingabe!H4497</f>
        <v>270</v>
      </c>
      <c r="X4496" s="17">
        <f t="shared" si="639"/>
        <v>2.7</v>
      </c>
      <c r="Y4496" s="17">
        <f t="shared" si="640"/>
        <v>270</v>
      </c>
    </row>
    <row r="4497" spans="1:25" x14ac:dyDescent="0.15">
      <c r="A4497" s="82">
        <f t="shared" si="635"/>
        <v>7</v>
      </c>
      <c r="B4497" s="46">
        <v>43653.249999989101</v>
      </c>
      <c r="C4497" s="47">
        <f>Eingabe!G4498</f>
        <v>3</v>
      </c>
      <c r="D4497" s="77">
        <v>4497</v>
      </c>
      <c r="E4497" s="47"/>
      <c r="F4497" s="25">
        <f t="shared" si="633"/>
        <v>4.4800000000000004</v>
      </c>
      <c r="G4497" s="25">
        <f>VLOOKUP(F4497,'Spezifische Werte'!$B$2:$C$4002,2,FALSE)</f>
        <v>6.3876775708421291E-2</v>
      </c>
      <c r="H4497" s="25">
        <f t="shared" si="636"/>
        <v>127.75355141684258</v>
      </c>
      <c r="J4497" s="25">
        <f t="shared" si="634"/>
        <v>4.5</v>
      </c>
      <c r="K4497" s="25">
        <f>VLOOKUP(J4497,'Spezifische Werte'!$B$2:$C$4002,2,FALSE)</f>
        <v>6.4854105449014127E-2</v>
      </c>
      <c r="L4497" s="25">
        <f t="shared" si="637"/>
        <v>129.70821089802826</v>
      </c>
      <c r="R4497" s="25">
        <v>4495</v>
      </c>
      <c r="S4497" s="25">
        <v>4494</v>
      </c>
      <c r="T4497" s="25">
        <f t="shared" si="641"/>
        <v>0.17415991544051818</v>
      </c>
      <c r="U4497" s="25">
        <f t="shared" si="638"/>
        <v>0.17768077823171724</v>
      </c>
      <c r="W4497" s="17">
        <f>Eingabe!H4498</f>
        <v>277</v>
      </c>
      <c r="X4497" s="17">
        <f t="shared" si="639"/>
        <v>2.77</v>
      </c>
      <c r="Y4497" s="17">
        <f t="shared" si="640"/>
        <v>280</v>
      </c>
    </row>
    <row r="4498" spans="1:25" x14ac:dyDescent="0.15">
      <c r="A4498" s="82">
        <f t="shared" si="635"/>
        <v>7</v>
      </c>
      <c r="B4498" s="46">
        <v>43653.291666655765</v>
      </c>
      <c r="C4498" s="47">
        <f>Eingabe!G4499</f>
        <v>2.8</v>
      </c>
      <c r="D4498" s="77">
        <v>4498</v>
      </c>
      <c r="E4498" s="47"/>
      <c r="F4498" s="25">
        <f t="shared" si="633"/>
        <v>4.18</v>
      </c>
      <c r="G4498" s="25">
        <f>VLOOKUP(F4498,'Spezifische Werte'!$B$2:$C$4002,2,FALSE)</f>
        <v>4.9643016475870723E-2</v>
      </c>
      <c r="H4498" s="25">
        <f t="shared" si="636"/>
        <v>99.286032951741447</v>
      </c>
      <c r="J4498" s="25">
        <f t="shared" si="634"/>
        <v>4.2</v>
      </c>
      <c r="K4498" s="25">
        <f>VLOOKUP(J4498,'Spezifische Werte'!$B$2:$C$4002,2,FALSE)</f>
        <v>5.0575500247497268E-2</v>
      </c>
      <c r="L4498" s="25">
        <f t="shared" si="637"/>
        <v>101.15100049499453</v>
      </c>
      <c r="R4498" s="25">
        <v>4496</v>
      </c>
      <c r="S4498" s="25">
        <v>4495</v>
      </c>
      <c r="T4498" s="25">
        <f t="shared" si="641"/>
        <v>0.17415991544051818</v>
      </c>
      <c r="U4498" s="25">
        <f t="shared" si="638"/>
        <v>0.17768077823171724</v>
      </c>
      <c r="W4498" s="17">
        <f>Eingabe!H4499</f>
        <v>289</v>
      </c>
      <c r="X4498" s="17">
        <f t="shared" si="639"/>
        <v>2.89</v>
      </c>
      <c r="Y4498" s="17">
        <f t="shared" si="640"/>
        <v>290</v>
      </c>
    </row>
    <row r="4499" spans="1:25" x14ac:dyDescent="0.15">
      <c r="A4499" s="82">
        <f t="shared" si="635"/>
        <v>7</v>
      </c>
      <c r="B4499" s="46">
        <v>43653.333333322429</v>
      </c>
      <c r="C4499" s="47">
        <f>Eingabe!G4500</f>
        <v>2.2000000000000002</v>
      </c>
      <c r="D4499" s="77">
        <v>4499</v>
      </c>
      <c r="E4499" s="47"/>
      <c r="F4499" s="25">
        <f t="shared" si="633"/>
        <v>3.28</v>
      </c>
      <c r="G4499" s="25">
        <f>VLOOKUP(F4499,'Spezifische Werte'!$B$2:$C$4002,2,FALSE)</f>
        <v>1.4036237149224865E-2</v>
      </c>
      <c r="H4499" s="25">
        <f t="shared" si="636"/>
        <v>28.07247429844973</v>
      </c>
      <c r="J4499" s="25">
        <f t="shared" si="634"/>
        <v>3.3</v>
      </c>
      <c r="K4499" s="25">
        <f>VLOOKUP(J4499,'Spezifische Werte'!$B$2:$C$4002,2,FALSE)</f>
        <v>1.4533450192857693E-2</v>
      </c>
      <c r="L4499" s="25">
        <f t="shared" si="637"/>
        <v>29.066900385715385</v>
      </c>
      <c r="R4499" s="25">
        <v>4497</v>
      </c>
      <c r="S4499" s="25">
        <v>4496</v>
      </c>
      <c r="T4499" s="25">
        <f t="shared" si="641"/>
        <v>0.17415991544051818</v>
      </c>
      <c r="U4499" s="25">
        <f t="shared" si="638"/>
        <v>0.17768077823171724</v>
      </c>
      <c r="W4499" s="17">
        <f>Eingabe!H4500</f>
        <v>322</v>
      </c>
      <c r="X4499" s="17">
        <f t="shared" si="639"/>
        <v>3.22</v>
      </c>
      <c r="Y4499" s="17">
        <f t="shared" si="640"/>
        <v>320</v>
      </c>
    </row>
    <row r="4500" spans="1:25" x14ac:dyDescent="0.15">
      <c r="A4500" s="82">
        <f t="shared" si="635"/>
        <v>7</v>
      </c>
      <c r="B4500" s="46">
        <v>43653.374999989093</v>
      </c>
      <c r="C4500" s="47">
        <f>Eingabe!G4501</f>
        <v>1.4</v>
      </c>
      <c r="D4500" s="77">
        <v>4500</v>
      </c>
      <c r="E4500" s="47"/>
      <c r="F4500" s="25">
        <f t="shared" si="633"/>
        <v>2.09</v>
      </c>
      <c r="G4500" s="25">
        <f>VLOOKUP(F4500,'Spezifische Werte'!$B$2:$C$4002,2,FALSE)</f>
        <v>7.3732435985694874E-4</v>
      </c>
      <c r="H4500" s="25">
        <f t="shared" si="636"/>
        <v>1.4746487197138975</v>
      </c>
      <c r="J4500" s="25">
        <f t="shared" si="634"/>
        <v>2.1</v>
      </c>
      <c r="K4500" s="25">
        <f>VLOOKUP(J4500,'Spezifische Werte'!$B$2:$C$4002,2,FALSE)</f>
        <v>7.595217950017582E-4</v>
      </c>
      <c r="L4500" s="25">
        <f t="shared" si="637"/>
        <v>1.5190435900035164</v>
      </c>
      <c r="R4500" s="25">
        <v>4498</v>
      </c>
      <c r="S4500" s="25">
        <v>4497</v>
      </c>
      <c r="T4500" s="25">
        <f t="shared" si="641"/>
        <v>0.17415991544051818</v>
      </c>
      <c r="U4500" s="25">
        <f t="shared" si="638"/>
        <v>0.17768077823171724</v>
      </c>
      <c r="W4500" s="17">
        <f>Eingabe!H4501</f>
        <v>305</v>
      </c>
      <c r="X4500" s="17">
        <f t="shared" si="639"/>
        <v>3.05</v>
      </c>
      <c r="Y4500" s="17">
        <f t="shared" si="640"/>
        <v>310</v>
      </c>
    </row>
    <row r="4501" spans="1:25" x14ac:dyDescent="0.15">
      <c r="A4501" s="82">
        <f t="shared" si="635"/>
        <v>7</v>
      </c>
      <c r="B4501" s="46">
        <v>43653.416666655758</v>
      </c>
      <c r="C4501" s="47">
        <f>Eingabe!G4502</f>
        <v>0.9</v>
      </c>
      <c r="D4501" s="77">
        <v>4501</v>
      </c>
      <c r="E4501" s="47"/>
      <c r="F4501" s="25">
        <f t="shared" si="633"/>
        <v>1.34</v>
      </c>
      <c r="G4501" s="25">
        <f>VLOOKUP(F4501,'Spezifische Werte'!$B$2:$C$4002,2,FALSE)</f>
        <v>0</v>
      </c>
      <c r="H4501" s="25">
        <f t="shared" si="636"/>
        <v>0</v>
      </c>
      <c r="J4501" s="25">
        <f t="shared" si="634"/>
        <v>1.35</v>
      </c>
      <c r="K4501" s="25">
        <f>VLOOKUP(J4501,'Spezifische Werte'!$B$2:$C$4002,2,FALSE)</f>
        <v>0</v>
      </c>
      <c r="L4501" s="25">
        <f t="shared" si="637"/>
        <v>0</v>
      </c>
      <c r="R4501" s="25">
        <v>4499</v>
      </c>
      <c r="S4501" s="25">
        <v>4498</v>
      </c>
      <c r="T4501" s="25">
        <f t="shared" si="641"/>
        <v>0.17415991544051818</v>
      </c>
      <c r="U4501" s="25">
        <f t="shared" si="638"/>
        <v>0.17768077823171724</v>
      </c>
      <c r="W4501" s="17">
        <f>Eingabe!H4502</f>
        <v>329</v>
      </c>
      <c r="X4501" s="17">
        <f t="shared" si="639"/>
        <v>3.29</v>
      </c>
      <c r="Y4501" s="17">
        <f t="shared" si="640"/>
        <v>330</v>
      </c>
    </row>
    <row r="4502" spans="1:25" x14ac:dyDescent="0.15">
      <c r="A4502" s="82">
        <f t="shared" si="635"/>
        <v>7</v>
      </c>
      <c r="B4502" s="46">
        <v>43653.458333322422</v>
      </c>
      <c r="C4502" s="47">
        <f>Eingabe!G4503</f>
        <v>1.5</v>
      </c>
      <c r="D4502" s="77">
        <v>4502</v>
      </c>
      <c r="E4502" s="47"/>
      <c r="F4502" s="25">
        <f t="shared" si="633"/>
        <v>2.2400000000000002</v>
      </c>
      <c r="G4502" s="25">
        <f>VLOOKUP(F4502,'Spezifische Werte'!$B$2:$C$4002,2,FALSE)</f>
        <v>1.1193746192255218E-3</v>
      </c>
      <c r="H4502" s="25">
        <f t="shared" si="636"/>
        <v>2.2387492384510437</v>
      </c>
      <c r="J4502" s="25">
        <f t="shared" si="634"/>
        <v>2.25</v>
      </c>
      <c r="K4502" s="25">
        <f>VLOOKUP(J4502,'Spezifische Werte'!$B$2:$C$4002,2,FALSE)</f>
        <v>1.1487981333340618E-3</v>
      </c>
      <c r="L4502" s="25">
        <f t="shared" si="637"/>
        <v>2.2975962666681236</v>
      </c>
      <c r="R4502" s="25">
        <v>4500</v>
      </c>
      <c r="S4502" s="25">
        <v>4499</v>
      </c>
      <c r="T4502" s="25">
        <f t="shared" si="641"/>
        <v>0.17415991544051818</v>
      </c>
      <c r="U4502" s="25">
        <f t="shared" si="638"/>
        <v>0.17768077823171724</v>
      </c>
      <c r="W4502" s="17">
        <f>Eingabe!H4503</f>
        <v>273</v>
      </c>
      <c r="X4502" s="17">
        <f t="shared" si="639"/>
        <v>2.73</v>
      </c>
      <c r="Y4502" s="17">
        <f t="shared" si="640"/>
        <v>270</v>
      </c>
    </row>
    <row r="4503" spans="1:25" x14ac:dyDescent="0.15">
      <c r="A4503" s="82">
        <f t="shared" si="635"/>
        <v>7</v>
      </c>
      <c r="B4503" s="46">
        <v>43653.499999989086</v>
      </c>
      <c r="C4503" s="47">
        <f>Eingabe!G4504</f>
        <v>1.3</v>
      </c>
      <c r="D4503" s="77">
        <v>4503</v>
      </c>
      <c r="E4503" s="47"/>
      <c r="F4503" s="25">
        <f t="shared" si="633"/>
        <v>1.94</v>
      </c>
      <c r="G4503" s="25">
        <f>VLOOKUP(F4503,'Spezifische Werte'!$B$2:$C$4002,2,FALSE)</f>
        <v>4.6180923534292335E-4</v>
      </c>
      <c r="H4503" s="25">
        <f t="shared" si="636"/>
        <v>0.92361847068584668</v>
      </c>
      <c r="J4503" s="25">
        <f t="shared" si="634"/>
        <v>1.95</v>
      </c>
      <c r="K4503" s="25">
        <f>VLOOKUP(J4503,'Spezifische Werte'!$B$2:$C$4002,2,FALSE)</f>
        <v>4.7680243241041462E-4</v>
      </c>
      <c r="L4503" s="25">
        <f t="shared" si="637"/>
        <v>0.95360486482082929</v>
      </c>
      <c r="R4503" s="25">
        <v>4501</v>
      </c>
      <c r="S4503" s="25">
        <v>4500</v>
      </c>
      <c r="T4503" s="25">
        <f t="shared" si="641"/>
        <v>0.17415991544051818</v>
      </c>
      <c r="U4503" s="25">
        <f t="shared" si="638"/>
        <v>0.17768077823171724</v>
      </c>
      <c r="W4503" s="17">
        <f>Eingabe!H4504</f>
        <v>241</v>
      </c>
      <c r="X4503" s="17">
        <f t="shared" si="639"/>
        <v>2.41</v>
      </c>
      <c r="Y4503" s="17">
        <f t="shared" si="640"/>
        <v>240</v>
      </c>
    </row>
    <row r="4504" spans="1:25" x14ac:dyDescent="0.15">
      <c r="A4504" s="82">
        <f t="shared" si="635"/>
        <v>7</v>
      </c>
      <c r="B4504" s="46">
        <v>43653.54166665575</v>
      </c>
      <c r="C4504" s="47">
        <f>Eingabe!G4505</f>
        <v>1.4</v>
      </c>
      <c r="D4504" s="77">
        <v>4504</v>
      </c>
      <c r="E4504" s="47"/>
      <c r="F4504" s="25">
        <f t="shared" si="633"/>
        <v>2.09</v>
      </c>
      <c r="G4504" s="25">
        <f>VLOOKUP(F4504,'Spezifische Werte'!$B$2:$C$4002,2,FALSE)</f>
        <v>7.3732435985694874E-4</v>
      </c>
      <c r="H4504" s="25">
        <f t="shared" si="636"/>
        <v>1.4746487197138975</v>
      </c>
      <c r="J4504" s="25">
        <f t="shared" si="634"/>
        <v>2.1</v>
      </c>
      <c r="K4504" s="25">
        <f>VLOOKUP(J4504,'Spezifische Werte'!$B$2:$C$4002,2,FALSE)</f>
        <v>7.595217950017582E-4</v>
      </c>
      <c r="L4504" s="25">
        <f t="shared" si="637"/>
        <v>1.5190435900035164</v>
      </c>
      <c r="R4504" s="25">
        <v>4502</v>
      </c>
      <c r="S4504" s="25">
        <v>4501</v>
      </c>
      <c r="T4504" s="25">
        <f t="shared" si="641"/>
        <v>0.17415991544051818</v>
      </c>
      <c r="U4504" s="25">
        <f t="shared" si="638"/>
        <v>0.17768077823171724</v>
      </c>
      <c r="W4504" s="17">
        <f>Eingabe!H4505</f>
        <v>246</v>
      </c>
      <c r="X4504" s="17">
        <f t="shared" si="639"/>
        <v>2.46</v>
      </c>
      <c r="Y4504" s="17">
        <f t="shared" si="640"/>
        <v>250</v>
      </c>
    </row>
    <row r="4505" spans="1:25" x14ac:dyDescent="0.15">
      <c r="A4505" s="82">
        <f t="shared" si="635"/>
        <v>7</v>
      </c>
      <c r="B4505" s="46">
        <v>43653.583333322415</v>
      </c>
      <c r="C4505" s="47">
        <f>Eingabe!G4506</f>
        <v>1.5</v>
      </c>
      <c r="D4505" s="77">
        <v>4505</v>
      </c>
      <c r="E4505" s="47"/>
      <c r="F4505" s="25">
        <f t="shared" si="633"/>
        <v>2.2400000000000002</v>
      </c>
      <c r="G4505" s="25">
        <f>VLOOKUP(F4505,'Spezifische Werte'!$B$2:$C$4002,2,FALSE)</f>
        <v>1.1193746192255218E-3</v>
      </c>
      <c r="H4505" s="25">
        <f t="shared" si="636"/>
        <v>2.2387492384510437</v>
      </c>
      <c r="J4505" s="25">
        <f t="shared" si="634"/>
        <v>2.25</v>
      </c>
      <c r="K4505" s="25">
        <f>VLOOKUP(J4505,'Spezifische Werte'!$B$2:$C$4002,2,FALSE)</f>
        <v>1.1487981333340618E-3</v>
      </c>
      <c r="L4505" s="25">
        <f t="shared" si="637"/>
        <v>2.2975962666681236</v>
      </c>
      <c r="R4505" s="25">
        <v>4503</v>
      </c>
      <c r="S4505" s="25">
        <v>4502</v>
      </c>
      <c r="T4505" s="25">
        <f t="shared" si="641"/>
        <v>0.17415991544051818</v>
      </c>
      <c r="U4505" s="25">
        <f t="shared" si="638"/>
        <v>0.17768077823171724</v>
      </c>
      <c r="W4505" s="17">
        <f>Eingabe!H4506</f>
        <v>46</v>
      </c>
      <c r="X4505" s="17">
        <f t="shared" si="639"/>
        <v>0.46</v>
      </c>
      <c r="Y4505" s="17">
        <f t="shared" si="640"/>
        <v>50</v>
      </c>
    </row>
    <row r="4506" spans="1:25" x14ac:dyDescent="0.15">
      <c r="A4506" s="82">
        <f t="shared" si="635"/>
        <v>7</v>
      </c>
      <c r="B4506" s="46">
        <v>43653.624999989079</v>
      </c>
      <c r="C4506" s="47">
        <f>Eingabe!G4507</f>
        <v>1.2</v>
      </c>
      <c r="D4506" s="77">
        <v>4506</v>
      </c>
      <c r="E4506" s="47"/>
      <c r="F4506" s="25">
        <f t="shared" si="633"/>
        <v>1.79</v>
      </c>
      <c r="G4506" s="25">
        <f>VLOOKUP(F4506,'Spezifische Werte'!$B$2:$C$4002,2,FALSE)</f>
        <v>2.732045827896414E-4</v>
      </c>
      <c r="H4506" s="25">
        <f t="shared" si="636"/>
        <v>0.54640916557928276</v>
      </c>
      <c r="J4506" s="25">
        <f t="shared" si="634"/>
        <v>1.8</v>
      </c>
      <c r="K4506" s="25">
        <f>VLOOKUP(J4506,'Spezifische Werte'!$B$2:$C$4002,2,FALSE)</f>
        <v>2.8378103843694903E-4</v>
      </c>
      <c r="L4506" s="25">
        <f t="shared" si="637"/>
        <v>0.56756207687389804</v>
      </c>
      <c r="R4506" s="25">
        <v>4504</v>
      </c>
      <c r="S4506" s="25">
        <v>4503</v>
      </c>
      <c r="T4506" s="25">
        <f t="shared" si="641"/>
        <v>0.17415991544051818</v>
      </c>
      <c r="U4506" s="25">
        <f t="shared" si="638"/>
        <v>0.17768077823171724</v>
      </c>
      <c r="W4506" s="17">
        <f>Eingabe!H4507</f>
        <v>303</v>
      </c>
      <c r="X4506" s="17">
        <f t="shared" si="639"/>
        <v>3.03</v>
      </c>
      <c r="Y4506" s="17">
        <f t="shared" si="640"/>
        <v>300</v>
      </c>
    </row>
    <row r="4507" spans="1:25" x14ac:dyDescent="0.15">
      <c r="A4507" s="82">
        <f t="shared" si="635"/>
        <v>7</v>
      </c>
      <c r="B4507" s="46">
        <v>43653.666666655743</v>
      </c>
      <c r="C4507" s="47">
        <f>Eingabe!G4508</f>
        <v>1.5</v>
      </c>
      <c r="D4507" s="77">
        <v>4507</v>
      </c>
      <c r="E4507" s="47"/>
      <c r="F4507" s="25">
        <f t="shared" si="633"/>
        <v>2.2400000000000002</v>
      </c>
      <c r="G4507" s="25">
        <f>VLOOKUP(F4507,'Spezifische Werte'!$B$2:$C$4002,2,FALSE)</f>
        <v>1.1193746192255218E-3</v>
      </c>
      <c r="H4507" s="25">
        <f t="shared" si="636"/>
        <v>2.2387492384510437</v>
      </c>
      <c r="J4507" s="25">
        <f t="shared" si="634"/>
        <v>2.25</v>
      </c>
      <c r="K4507" s="25">
        <f>VLOOKUP(J4507,'Spezifische Werte'!$B$2:$C$4002,2,FALSE)</f>
        <v>1.1487981333340618E-3</v>
      </c>
      <c r="L4507" s="25">
        <f t="shared" si="637"/>
        <v>2.2975962666681236</v>
      </c>
      <c r="R4507" s="25">
        <v>4505</v>
      </c>
      <c r="S4507" s="25">
        <v>4504</v>
      </c>
      <c r="T4507" s="25">
        <f t="shared" si="641"/>
        <v>0.17415991544051818</v>
      </c>
      <c r="U4507" s="25">
        <f t="shared" si="638"/>
        <v>0.17768077823171724</v>
      </c>
      <c r="W4507" s="17">
        <f>Eingabe!H4508</f>
        <v>0</v>
      </c>
      <c r="X4507" s="17">
        <f t="shared" si="639"/>
        <v>0</v>
      </c>
      <c r="Y4507" s="17">
        <f t="shared" si="640"/>
        <v>0</v>
      </c>
    </row>
    <row r="4508" spans="1:25" x14ac:dyDescent="0.15">
      <c r="A4508" s="82">
        <f t="shared" si="635"/>
        <v>7</v>
      </c>
      <c r="B4508" s="46">
        <v>43653.708333322407</v>
      </c>
      <c r="C4508" s="47">
        <f>Eingabe!G4509</f>
        <v>1.5</v>
      </c>
      <c r="D4508" s="77">
        <v>4508</v>
      </c>
      <c r="E4508" s="47"/>
      <c r="F4508" s="25">
        <f t="shared" si="633"/>
        <v>2.2400000000000002</v>
      </c>
      <c r="G4508" s="25">
        <f>VLOOKUP(F4508,'Spezifische Werte'!$B$2:$C$4002,2,FALSE)</f>
        <v>1.1193746192255218E-3</v>
      </c>
      <c r="H4508" s="25">
        <f t="shared" si="636"/>
        <v>2.2387492384510437</v>
      </c>
      <c r="J4508" s="25">
        <f t="shared" si="634"/>
        <v>2.25</v>
      </c>
      <c r="K4508" s="25">
        <f>VLOOKUP(J4508,'Spezifische Werte'!$B$2:$C$4002,2,FALSE)</f>
        <v>1.1487981333340618E-3</v>
      </c>
      <c r="L4508" s="25">
        <f t="shared" si="637"/>
        <v>2.2975962666681236</v>
      </c>
      <c r="R4508" s="25">
        <v>4506</v>
      </c>
      <c r="S4508" s="25">
        <v>4505</v>
      </c>
      <c r="T4508" s="25">
        <f t="shared" si="641"/>
        <v>0.17415991544051818</v>
      </c>
      <c r="U4508" s="25">
        <f t="shared" si="638"/>
        <v>0.17768077823171724</v>
      </c>
      <c r="W4508" s="17">
        <f>Eingabe!H4509</f>
        <v>52</v>
      </c>
      <c r="X4508" s="17">
        <f t="shared" si="639"/>
        <v>0.52</v>
      </c>
      <c r="Y4508" s="17">
        <f t="shared" si="640"/>
        <v>50</v>
      </c>
    </row>
    <row r="4509" spans="1:25" x14ac:dyDescent="0.15">
      <c r="A4509" s="82">
        <f t="shared" si="635"/>
        <v>7</v>
      </c>
      <c r="B4509" s="46">
        <v>43653.749999989072</v>
      </c>
      <c r="C4509" s="47">
        <f>Eingabe!G4510</f>
        <v>2.2999999999999998</v>
      </c>
      <c r="D4509" s="77">
        <v>4509</v>
      </c>
      <c r="E4509" s="47"/>
      <c r="F4509" s="25">
        <f t="shared" si="633"/>
        <v>3.43</v>
      </c>
      <c r="G4509" s="25">
        <f>VLOOKUP(F4509,'Spezifische Werte'!$B$2:$C$4002,2,FALSE)</f>
        <v>1.7964243573129882E-2</v>
      </c>
      <c r="H4509" s="25">
        <f t="shared" si="636"/>
        <v>35.928487146259762</v>
      </c>
      <c r="J4509" s="25">
        <f t="shared" si="634"/>
        <v>3.45</v>
      </c>
      <c r="K4509" s="25">
        <f>VLOOKUP(J4509,'Spezifische Werte'!$B$2:$C$4002,2,FALSE)</f>
        <v>1.8521187553697735E-2</v>
      </c>
      <c r="L4509" s="25">
        <f t="shared" si="637"/>
        <v>37.042375107395472</v>
      </c>
      <c r="R4509" s="25">
        <v>4507</v>
      </c>
      <c r="S4509" s="25">
        <v>4506</v>
      </c>
      <c r="T4509" s="25">
        <f t="shared" si="641"/>
        <v>0.17415991544051818</v>
      </c>
      <c r="U4509" s="25">
        <f t="shared" si="638"/>
        <v>0.17768077823171724</v>
      </c>
      <c r="W4509" s="17">
        <f>Eingabe!H4510</f>
        <v>105</v>
      </c>
      <c r="X4509" s="17">
        <f t="shared" si="639"/>
        <v>1.05</v>
      </c>
      <c r="Y4509" s="17">
        <f t="shared" si="640"/>
        <v>110.00000000000001</v>
      </c>
    </row>
    <row r="4510" spans="1:25" x14ac:dyDescent="0.15">
      <c r="A4510" s="82">
        <f t="shared" si="635"/>
        <v>7</v>
      </c>
      <c r="B4510" s="46">
        <v>43653.791666655736</v>
      </c>
      <c r="C4510" s="47">
        <f>Eingabe!G4511</f>
        <v>2.9</v>
      </c>
      <c r="D4510" s="77">
        <v>4510</v>
      </c>
      <c r="E4510" s="47"/>
      <c r="F4510" s="25">
        <f t="shared" si="633"/>
        <v>4.33</v>
      </c>
      <c r="G4510" s="25">
        <f>VLOOKUP(F4510,'Spezifische Werte'!$B$2:$C$4002,2,FALSE)</f>
        <v>5.667919590547657E-2</v>
      </c>
      <c r="H4510" s="25">
        <f t="shared" si="636"/>
        <v>113.35839181095314</v>
      </c>
      <c r="J4510" s="25">
        <f t="shared" si="634"/>
        <v>4.3499999999999996</v>
      </c>
      <c r="K4510" s="25">
        <f>VLOOKUP(J4510,'Spezifische Werte'!$B$2:$C$4002,2,FALSE)</f>
        <v>5.7627330651301621E-2</v>
      </c>
      <c r="L4510" s="25">
        <f t="shared" si="637"/>
        <v>115.25466130260324</v>
      </c>
      <c r="R4510" s="25">
        <v>4508</v>
      </c>
      <c r="S4510" s="25">
        <v>4507</v>
      </c>
      <c r="T4510" s="25">
        <f t="shared" si="641"/>
        <v>0.17415991544051818</v>
      </c>
      <c r="U4510" s="25">
        <f t="shared" si="638"/>
        <v>0.17768077823171724</v>
      </c>
      <c r="W4510" s="17">
        <f>Eingabe!H4511</f>
        <v>88</v>
      </c>
      <c r="X4510" s="17">
        <f t="shared" si="639"/>
        <v>0.88</v>
      </c>
      <c r="Y4510" s="17">
        <f t="shared" si="640"/>
        <v>90</v>
      </c>
    </row>
    <row r="4511" spans="1:25" x14ac:dyDescent="0.15">
      <c r="A4511" s="82">
        <f t="shared" si="635"/>
        <v>7</v>
      </c>
      <c r="B4511" s="46">
        <v>43653.8333333224</v>
      </c>
      <c r="C4511" s="47">
        <f>Eingabe!G4512</f>
        <v>3.1</v>
      </c>
      <c r="D4511" s="77">
        <v>4511</v>
      </c>
      <c r="E4511" s="47"/>
      <c r="F4511" s="25">
        <f t="shared" si="633"/>
        <v>4.62</v>
      </c>
      <c r="G4511" s="25">
        <f>VLOOKUP(F4511,'Spezifische Werte'!$B$2:$C$4002,2,FALSE)</f>
        <v>7.0834307543363312E-2</v>
      </c>
      <c r="H4511" s="25">
        <f t="shared" si="636"/>
        <v>141.66861508672662</v>
      </c>
      <c r="J4511" s="25">
        <f t="shared" si="634"/>
        <v>4.6500000000000004</v>
      </c>
      <c r="K4511" s="25">
        <f>VLOOKUP(J4511,'Spezifische Werte'!$B$2:$C$4002,2,FALSE)</f>
        <v>7.2366311882592071E-2</v>
      </c>
      <c r="L4511" s="25">
        <f t="shared" si="637"/>
        <v>144.73262376518414</v>
      </c>
      <c r="R4511" s="25">
        <v>4509</v>
      </c>
      <c r="S4511" s="25">
        <v>4508</v>
      </c>
      <c r="T4511" s="25">
        <f t="shared" si="641"/>
        <v>0.17415991544051818</v>
      </c>
      <c r="U4511" s="25">
        <f t="shared" si="638"/>
        <v>0.17768077823171724</v>
      </c>
      <c r="W4511" s="17">
        <f>Eingabe!H4512</f>
        <v>86</v>
      </c>
      <c r="X4511" s="17">
        <f t="shared" si="639"/>
        <v>0.86</v>
      </c>
      <c r="Y4511" s="17">
        <f t="shared" si="640"/>
        <v>90</v>
      </c>
    </row>
    <row r="4512" spans="1:25" x14ac:dyDescent="0.15">
      <c r="A4512" s="82">
        <f t="shared" si="635"/>
        <v>7</v>
      </c>
      <c r="B4512" s="46">
        <v>43653.874999989064</v>
      </c>
      <c r="C4512" s="47">
        <f>Eingabe!G4513</f>
        <v>3.4</v>
      </c>
      <c r="D4512" s="77">
        <v>4512</v>
      </c>
      <c r="E4512" s="47"/>
      <c r="F4512" s="25">
        <f t="shared" si="633"/>
        <v>5.07</v>
      </c>
      <c r="G4512" s="25">
        <f>VLOOKUP(F4512,'Spezifische Werte'!$B$2:$C$4002,2,FALSE)</f>
        <v>9.6185977081711158E-2</v>
      </c>
      <c r="H4512" s="25">
        <f t="shared" si="636"/>
        <v>192.37195416342232</v>
      </c>
      <c r="J4512" s="25">
        <f t="shared" si="634"/>
        <v>5.0999999999999996</v>
      </c>
      <c r="K4512" s="25">
        <f>VLOOKUP(J4512,'Spezifische Werte'!$B$2:$C$4002,2,FALSE)</f>
        <v>9.8097213536623304E-2</v>
      </c>
      <c r="L4512" s="25">
        <f t="shared" si="637"/>
        <v>196.1944270732466</v>
      </c>
      <c r="R4512" s="25">
        <v>4510</v>
      </c>
      <c r="S4512" s="25">
        <v>4509</v>
      </c>
      <c r="T4512" s="25">
        <f t="shared" si="641"/>
        <v>0.17415991544051818</v>
      </c>
      <c r="U4512" s="25">
        <f t="shared" si="638"/>
        <v>0.17768077823171724</v>
      </c>
      <c r="W4512" s="17">
        <f>Eingabe!H4513</f>
        <v>93</v>
      </c>
      <c r="X4512" s="17">
        <f t="shared" si="639"/>
        <v>0.93</v>
      </c>
      <c r="Y4512" s="17">
        <f t="shared" si="640"/>
        <v>90</v>
      </c>
    </row>
    <row r="4513" spans="1:25" x14ac:dyDescent="0.15">
      <c r="A4513" s="82">
        <f t="shared" si="635"/>
        <v>7</v>
      </c>
      <c r="B4513" s="46">
        <v>43653.916666655728</v>
      </c>
      <c r="C4513" s="47">
        <f>Eingabe!G4514</f>
        <v>3.4</v>
      </c>
      <c r="D4513" s="77">
        <v>4513</v>
      </c>
      <c r="E4513" s="47"/>
      <c r="F4513" s="25">
        <f t="shared" si="633"/>
        <v>5.07</v>
      </c>
      <c r="G4513" s="25">
        <f>VLOOKUP(F4513,'Spezifische Werte'!$B$2:$C$4002,2,FALSE)</f>
        <v>9.6185977081711158E-2</v>
      </c>
      <c r="H4513" s="25">
        <f t="shared" si="636"/>
        <v>192.37195416342232</v>
      </c>
      <c r="J4513" s="25">
        <f t="shared" si="634"/>
        <v>5.0999999999999996</v>
      </c>
      <c r="K4513" s="25">
        <f>VLOOKUP(J4513,'Spezifische Werte'!$B$2:$C$4002,2,FALSE)</f>
        <v>9.8097213536623304E-2</v>
      </c>
      <c r="L4513" s="25">
        <f t="shared" si="637"/>
        <v>196.1944270732466</v>
      </c>
      <c r="R4513" s="25">
        <v>4511</v>
      </c>
      <c r="S4513" s="25">
        <v>4510</v>
      </c>
      <c r="T4513" s="25">
        <f t="shared" si="641"/>
        <v>0.17415991544051818</v>
      </c>
      <c r="U4513" s="25">
        <f t="shared" si="638"/>
        <v>0.17768077823171724</v>
      </c>
      <c r="W4513" s="17">
        <f>Eingabe!H4514</f>
        <v>96</v>
      </c>
      <c r="X4513" s="17">
        <f t="shared" si="639"/>
        <v>0.96</v>
      </c>
      <c r="Y4513" s="17">
        <f t="shared" si="640"/>
        <v>100</v>
      </c>
    </row>
    <row r="4514" spans="1:25" x14ac:dyDescent="0.15">
      <c r="A4514" s="82">
        <f t="shared" si="635"/>
        <v>7</v>
      </c>
      <c r="B4514" s="46">
        <v>43653.958333322393</v>
      </c>
      <c r="C4514" s="47">
        <f>Eingabe!G4515</f>
        <v>3.3</v>
      </c>
      <c r="D4514" s="77">
        <v>4514</v>
      </c>
      <c r="E4514" s="47"/>
      <c r="F4514" s="25">
        <f t="shared" si="633"/>
        <v>4.92</v>
      </c>
      <c r="G4514" s="25">
        <f>VLOOKUP(F4514,'Spezifische Werte'!$B$2:$C$4002,2,FALSE)</f>
        <v>8.7079957720259088E-2</v>
      </c>
      <c r="H4514" s="25">
        <f t="shared" si="636"/>
        <v>174.15991544051818</v>
      </c>
      <c r="J4514" s="25">
        <f t="shared" si="634"/>
        <v>4.95</v>
      </c>
      <c r="K4514" s="25">
        <f>VLOOKUP(J4514,'Spezifische Werte'!$B$2:$C$4002,2,FALSE)</f>
        <v>8.884038911585862E-2</v>
      </c>
      <c r="L4514" s="25">
        <f t="shared" si="637"/>
        <v>177.68077823171723</v>
      </c>
      <c r="R4514" s="25">
        <v>4512</v>
      </c>
      <c r="S4514" s="25">
        <v>4511</v>
      </c>
      <c r="T4514" s="25">
        <f t="shared" si="641"/>
        <v>0.17415991544051818</v>
      </c>
      <c r="U4514" s="25">
        <f t="shared" si="638"/>
        <v>0.17768077823171724</v>
      </c>
      <c r="W4514" s="17">
        <f>Eingabe!H4515</f>
        <v>114</v>
      </c>
      <c r="X4514" s="17">
        <f t="shared" si="639"/>
        <v>1.1399999999999999</v>
      </c>
      <c r="Y4514" s="17">
        <f t="shared" si="640"/>
        <v>110.00000000000001</v>
      </c>
    </row>
    <row r="4515" spans="1:25" x14ac:dyDescent="0.15">
      <c r="A4515" s="82">
        <f t="shared" si="635"/>
        <v>7</v>
      </c>
      <c r="B4515" s="46">
        <v>43653.999999989057</v>
      </c>
      <c r="C4515" s="47">
        <f>Eingabe!G4516</f>
        <v>3.4</v>
      </c>
      <c r="D4515" s="77">
        <v>4515</v>
      </c>
      <c r="E4515" s="47"/>
      <c r="F4515" s="25">
        <f t="shared" si="633"/>
        <v>5.07</v>
      </c>
      <c r="G4515" s="25">
        <f>VLOOKUP(F4515,'Spezifische Werte'!$B$2:$C$4002,2,FALSE)</f>
        <v>9.6185977081711158E-2</v>
      </c>
      <c r="H4515" s="25">
        <f t="shared" si="636"/>
        <v>192.37195416342232</v>
      </c>
      <c r="J4515" s="25">
        <f t="shared" si="634"/>
        <v>5.0999999999999996</v>
      </c>
      <c r="K4515" s="25">
        <f>VLOOKUP(J4515,'Spezifische Werte'!$B$2:$C$4002,2,FALSE)</f>
        <v>9.8097213536623304E-2</v>
      </c>
      <c r="L4515" s="25">
        <f t="shared" si="637"/>
        <v>196.1944270732466</v>
      </c>
      <c r="R4515" s="25">
        <v>4513</v>
      </c>
      <c r="S4515" s="25">
        <v>4512</v>
      </c>
      <c r="T4515" s="25">
        <f t="shared" si="641"/>
        <v>0.17415991544051818</v>
      </c>
      <c r="U4515" s="25">
        <f t="shared" si="638"/>
        <v>0.17768077823171724</v>
      </c>
      <c r="W4515" s="17">
        <f>Eingabe!H4516</f>
        <v>99</v>
      </c>
      <c r="X4515" s="17">
        <f t="shared" si="639"/>
        <v>0.99</v>
      </c>
      <c r="Y4515" s="17">
        <f t="shared" si="640"/>
        <v>100</v>
      </c>
    </row>
    <row r="4516" spans="1:25" x14ac:dyDescent="0.15">
      <c r="A4516" s="82">
        <f t="shared" si="635"/>
        <v>7</v>
      </c>
      <c r="B4516" s="46">
        <v>43654.041666655721</v>
      </c>
      <c r="C4516" s="47">
        <f>Eingabe!G4517</f>
        <v>2.1</v>
      </c>
      <c r="D4516" s="77">
        <v>4516</v>
      </c>
      <c r="E4516" s="47"/>
      <c r="F4516" s="25">
        <f t="shared" si="633"/>
        <v>3.13</v>
      </c>
      <c r="G4516" s="25">
        <f>VLOOKUP(F4516,'Spezifische Werte'!$B$2:$C$4002,2,FALSE)</f>
        <v>1.0589326186624812E-2</v>
      </c>
      <c r="H4516" s="25">
        <f t="shared" si="636"/>
        <v>21.178652373249626</v>
      </c>
      <c r="J4516" s="25">
        <f t="shared" si="634"/>
        <v>3.15</v>
      </c>
      <c r="K4516" s="25">
        <f>VLOOKUP(J4516,'Spezifische Werte'!$B$2:$C$4002,2,FALSE)</f>
        <v>1.1019016897018549E-2</v>
      </c>
      <c r="L4516" s="25">
        <f t="shared" si="637"/>
        <v>22.038033794037098</v>
      </c>
      <c r="R4516" s="25">
        <v>4514</v>
      </c>
      <c r="S4516" s="25">
        <v>4513</v>
      </c>
      <c r="T4516" s="25">
        <f t="shared" si="641"/>
        <v>0.17415991544051818</v>
      </c>
      <c r="U4516" s="25">
        <f t="shared" si="638"/>
        <v>0.17768077823171724</v>
      </c>
      <c r="W4516" s="17">
        <f>Eingabe!H4517</f>
        <v>199</v>
      </c>
      <c r="X4516" s="17">
        <f t="shared" si="639"/>
        <v>1.99</v>
      </c>
      <c r="Y4516" s="17">
        <f t="shared" si="640"/>
        <v>200</v>
      </c>
    </row>
    <row r="4517" spans="1:25" x14ac:dyDescent="0.15">
      <c r="A4517" s="82">
        <f t="shared" si="635"/>
        <v>7</v>
      </c>
      <c r="B4517" s="46">
        <v>43654.083333322385</v>
      </c>
      <c r="C4517" s="47">
        <f>Eingabe!G4518</f>
        <v>2.6</v>
      </c>
      <c r="D4517" s="77">
        <v>4517</v>
      </c>
      <c r="E4517" s="47"/>
      <c r="F4517" s="25">
        <f t="shared" si="633"/>
        <v>3.88</v>
      </c>
      <c r="G4517" s="25">
        <f>VLOOKUP(F4517,'Spezifische Werte'!$B$2:$C$4002,2,FALSE)</f>
        <v>3.5689320314118818E-2</v>
      </c>
      <c r="H4517" s="25">
        <f t="shared" si="636"/>
        <v>71.378640628237633</v>
      </c>
      <c r="J4517" s="25">
        <f t="shared" si="634"/>
        <v>3.9</v>
      </c>
      <c r="K4517" s="25">
        <f>VLOOKUP(J4517,'Spezifische Werte'!$B$2:$C$4002,2,FALSE)</f>
        <v>3.6613952811549305E-2</v>
      </c>
      <c r="L4517" s="25">
        <f t="shared" si="637"/>
        <v>73.227905623098607</v>
      </c>
      <c r="R4517" s="25">
        <v>4515</v>
      </c>
      <c r="S4517" s="25">
        <v>4514</v>
      </c>
      <c r="T4517" s="25">
        <f t="shared" si="641"/>
        <v>0.17415991544051818</v>
      </c>
      <c r="U4517" s="25">
        <f t="shared" si="638"/>
        <v>0.17768077823171724</v>
      </c>
      <c r="W4517" s="17">
        <f>Eingabe!H4518</f>
        <v>116</v>
      </c>
      <c r="X4517" s="17">
        <f t="shared" si="639"/>
        <v>1.1599999999999999</v>
      </c>
      <c r="Y4517" s="17">
        <f t="shared" si="640"/>
        <v>120</v>
      </c>
    </row>
    <row r="4518" spans="1:25" x14ac:dyDescent="0.15">
      <c r="A4518" s="82">
        <f t="shared" si="635"/>
        <v>7</v>
      </c>
      <c r="B4518" s="46">
        <v>43654.12499998905</v>
      </c>
      <c r="C4518" s="47">
        <f>Eingabe!G4519</f>
        <v>2</v>
      </c>
      <c r="D4518" s="77">
        <v>4518</v>
      </c>
      <c r="E4518" s="47"/>
      <c r="F4518" s="25">
        <f t="shared" si="633"/>
        <v>2.98</v>
      </c>
      <c r="G4518" s="25">
        <f>VLOOKUP(F4518,'Spezifische Werte'!$B$2:$C$4002,2,FALSE)</f>
        <v>7.6819067373919353E-3</v>
      </c>
      <c r="H4518" s="25">
        <f t="shared" si="636"/>
        <v>15.363813474783871</v>
      </c>
      <c r="J4518" s="25">
        <f t="shared" si="634"/>
        <v>3</v>
      </c>
      <c r="K4518" s="25">
        <f>VLOOKUP(J4518,'Spezifische Werte'!$B$2:$C$4002,2,FALSE)</f>
        <v>8.0363231384606472E-3</v>
      </c>
      <c r="L4518" s="25">
        <f t="shared" si="637"/>
        <v>16.072646276921294</v>
      </c>
      <c r="R4518" s="25">
        <v>4516</v>
      </c>
      <c r="S4518" s="25">
        <v>4515</v>
      </c>
      <c r="T4518" s="25">
        <f t="shared" si="641"/>
        <v>0.17415991544051818</v>
      </c>
      <c r="U4518" s="25">
        <f t="shared" si="638"/>
        <v>0.17768077823171724</v>
      </c>
      <c r="W4518" s="17">
        <f>Eingabe!H4519</f>
        <v>121</v>
      </c>
      <c r="X4518" s="17">
        <f t="shared" si="639"/>
        <v>1.21</v>
      </c>
      <c r="Y4518" s="17">
        <f t="shared" si="640"/>
        <v>120</v>
      </c>
    </row>
    <row r="4519" spans="1:25" x14ac:dyDescent="0.15">
      <c r="A4519" s="82">
        <f t="shared" si="635"/>
        <v>7</v>
      </c>
      <c r="B4519" s="46">
        <v>43654.166666655714</v>
      </c>
      <c r="C4519" s="47">
        <f>Eingabe!G4520</f>
        <v>2.8</v>
      </c>
      <c r="D4519" s="77">
        <v>4519</v>
      </c>
      <c r="E4519" s="47"/>
      <c r="F4519" s="25">
        <f t="shared" si="633"/>
        <v>4.18</v>
      </c>
      <c r="G4519" s="25">
        <f>VLOOKUP(F4519,'Spezifische Werte'!$B$2:$C$4002,2,FALSE)</f>
        <v>4.9643016475870723E-2</v>
      </c>
      <c r="H4519" s="25">
        <f t="shared" si="636"/>
        <v>99.286032951741447</v>
      </c>
      <c r="J4519" s="25">
        <f t="shared" si="634"/>
        <v>4.2</v>
      </c>
      <c r="K4519" s="25">
        <f>VLOOKUP(J4519,'Spezifische Werte'!$B$2:$C$4002,2,FALSE)</f>
        <v>5.0575500247497268E-2</v>
      </c>
      <c r="L4519" s="25">
        <f t="shared" si="637"/>
        <v>101.15100049499453</v>
      </c>
      <c r="R4519" s="25">
        <v>4517</v>
      </c>
      <c r="S4519" s="25">
        <v>4516</v>
      </c>
      <c r="T4519" s="25">
        <f t="shared" si="641"/>
        <v>0.17415991544051818</v>
      </c>
      <c r="U4519" s="25">
        <f t="shared" si="638"/>
        <v>0.17768077823171724</v>
      </c>
      <c r="W4519" s="17">
        <f>Eingabe!H4520</f>
        <v>207</v>
      </c>
      <c r="X4519" s="17">
        <f t="shared" si="639"/>
        <v>2.0699999999999998</v>
      </c>
      <c r="Y4519" s="17">
        <f t="shared" si="640"/>
        <v>210</v>
      </c>
    </row>
    <row r="4520" spans="1:25" x14ac:dyDescent="0.15">
      <c r="A4520" s="82">
        <f t="shared" si="635"/>
        <v>7</v>
      </c>
      <c r="B4520" s="46">
        <v>43654.208333322378</v>
      </c>
      <c r="C4520" s="47">
        <f>Eingabe!G4521</f>
        <v>1.6</v>
      </c>
      <c r="D4520" s="77">
        <v>4520</v>
      </c>
      <c r="E4520" s="47"/>
      <c r="F4520" s="25">
        <f t="shared" si="633"/>
        <v>2.39</v>
      </c>
      <c r="G4520" s="25">
        <f>VLOOKUP(F4520,'Spezifische Werte'!$B$2:$C$4002,2,FALSE)</f>
        <v>1.6182188036419766E-3</v>
      </c>
      <c r="H4520" s="25">
        <f t="shared" si="636"/>
        <v>3.2364376072839534</v>
      </c>
      <c r="J4520" s="25">
        <f t="shared" si="634"/>
        <v>2.4</v>
      </c>
      <c r="K4520" s="25">
        <f>VLOOKUP(J4520,'Spezifische Werte'!$B$2:$C$4002,2,FALSE)</f>
        <v>1.6560687882273774E-3</v>
      </c>
      <c r="L4520" s="25">
        <f t="shared" si="637"/>
        <v>3.3121375764547549</v>
      </c>
      <c r="R4520" s="25">
        <v>4518</v>
      </c>
      <c r="S4520" s="25">
        <v>4517</v>
      </c>
      <c r="T4520" s="25">
        <f t="shared" si="641"/>
        <v>0.17415991544051818</v>
      </c>
      <c r="U4520" s="25">
        <f t="shared" si="638"/>
        <v>0.17768077823171724</v>
      </c>
      <c r="W4520" s="17">
        <f>Eingabe!H4521</f>
        <v>270</v>
      </c>
      <c r="X4520" s="17">
        <f t="shared" si="639"/>
        <v>2.7</v>
      </c>
      <c r="Y4520" s="17">
        <f t="shared" si="640"/>
        <v>270</v>
      </c>
    </row>
    <row r="4521" spans="1:25" x14ac:dyDescent="0.15">
      <c r="A4521" s="82">
        <f t="shared" si="635"/>
        <v>7</v>
      </c>
      <c r="B4521" s="46">
        <v>43654.249999989042</v>
      </c>
      <c r="C4521" s="47">
        <f>Eingabe!G4522</f>
        <v>1.5</v>
      </c>
      <c r="D4521" s="77">
        <v>4521</v>
      </c>
      <c r="E4521" s="47"/>
      <c r="F4521" s="25">
        <f t="shared" si="633"/>
        <v>2.2400000000000002</v>
      </c>
      <c r="G4521" s="25">
        <f>VLOOKUP(F4521,'Spezifische Werte'!$B$2:$C$4002,2,FALSE)</f>
        <v>1.1193746192255218E-3</v>
      </c>
      <c r="H4521" s="25">
        <f t="shared" si="636"/>
        <v>2.2387492384510437</v>
      </c>
      <c r="J4521" s="25">
        <f t="shared" si="634"/>
        <v>2.25</v>
      </c>
      <c r="K4521" s="25">
        <f>VLOOKUP(J4521,'Spezifische Werte'!$B$2:$C$4002,2,FALSE)</f>
        <v>1.1487981333340618E-3</v>
      </c>
      <c r="L4521" s="25">
        <f t="shared" si="637"/>
        <v>2.2975962666681236</v>
      </c>
      <c r="R4521" s="25">
        <v>4519</v>
      </c>
      <c r="S4521" s="25">
        <v>4518</v>
      </c>
      <c r="T4521" s="25">
        <f t="shared" si="641"/>
        <v>0.17415991544051818</v>
      </c>
      <c r="U4521" s="25">
        <f t="shared" si="638"/>
        <v>0.17768077823171724</v>
      </c>
      <c r="W4521" s="17">
        <f>Eingabe!H4522</f>
        <v>119</v>
      </c>
      <c r="X4521" s="17">
        <f t="shared" si="639"/>
        <v>1.19</v>
      </c>
      <c r="Y4521" s="17">
        <f t="shared" si="640"/>
        <v>120</v>
      </c>
    </row>
    <row r="4522" spans="1:25" x14ac:dyDescent="0.15">
      <c r="A4522" s="82">
        <f t="shared" si="635"/>
        <v>7</v>
      </c>
      <c r="B4522" s="46">
        <v>43654.291666655707</v>
      </c>
      <c r="C4522" s="47">
        <f>Eingabe!G4523</f>
        <v>1.7</v>
      </c>
      <c r="D4522" s="77">
        <v>4522</v>
      </c>
      <c r="E4522" s="47"/>
      <c r="F4522" s="25">
        <f t="shared" si="633"/>
        <v>2.54</v>
      </c>
      <c r="G4522" s="25">
        <f>VLOOKUP(F4522,'Spezifische Werte'!$B$2:$C$4002,2,FALSE)</f>
        <v>2.3517714395877558E-3</v>
      </c>
      <c r="H4522" s="25">
        <f t="shared" si="636"/>
        <v>4.7035428791755116</v>
      </c>
      <c r="J4522" s="25">
        <f t="shared" si="634"/>
        <v>2.5499999999999998</v>
      </c>
      <c r="K4522" s="25">
        <f>VLOOKUP(J4522,'Spezifische Werte'!$B$2:$C$4002,2,FALSE)</f>
        <v>2.4279301551432594E-3</v>
      </c>
      <c r="L4522" s="25">
        <f t="shared" si="637"/>
        <v>4.855860310286519</v>
      </c>
      <c r="R4522" s="25">
        <v>4520</v>
      </c>
      <c r="S4522" s="25">
        <v>4519</v>
      </c>
      <c r="T4522" s="25">
        <f t="shared" si="641"/>
        <v>0.17415991544051818</v>
      </c>
      <c r="U4522" s="25">
        <f t="shared" si="638"/>
        <v>0.17768077823171724</v>
      </c>
      <c r="W4522" s="17">
        <f>Eingabe!H4523</f>
        <v>167</v>
      </c>
      <c r="X4522" s="17">
        <f t="shared" si="639"/>
        <v>1.67</v>
      </c>
      <c r="Y4522" s="17">
        <f t="shared" si="640"/>
        <v>170</v>
      </c>
    </row>
    <row r="4523" spans="1:25" x14ac:dyDescent="0.15">
      <c r="A4523" s="82">
        <f t="shared" si="635"/>
        <v>7</v>
      </c>
      <c r="B4523" s="46">
        <v>43654.333333322371</v>
      </c>
      <c r="C4523" s="47">
        <f>Eingabe!G4524</f>
        <v>2.7</v>
      </c>
      <c r="D4523" s="77">
        <v>4523</v>
      </c>
      <c r="E4523" s="47"/>
      <c r="F4523" s="25">
        <f t="shared" si="633"/>
        <v>4.03</v>
      </c>
      <c r="G4523" s="25">
        <f>VLOOKUP(F4523,'Spezifische Werte'!$B$2:$C$4002,2,FALSE)</f>
        <v>4.2666657265334036E-2</v>
      </c>
      <c r="H4523" s="25">
        <f t="shared" si="636"/>
        <v>85.333314530668076</v>
      </c>
      <c r="J4523" s="25">
        <f t="shared" si="634"/>
        <v>4.05</v>
      </c>
      <c r="K4523" s="25">
        <f>VLOOKUP(J4523,'Spezifische Werte'!$B$2:$C$4002,2,FALSE)</f>
        <v>4.3597034083331404E-2</v>
      </c>
      <c r="L4523" s="25">
        <f t="shared" si="637"/>
        <v>87.194068166662802</v>
      </c>
      <c r="R4523" s="25">
        <v>4521</v>
      </c>
      <c r="S4523" s="25">
        <v>4520</v>
      </c>
      <c r="T4523" s="25">
        <f t="shared" si="641"/>
        <v>0.17415991544051818</v>
      </c>
      <c r="U4523" s="25">
        <f t="shared" si="638"/>
        <v>0.17768077823171724</v>
      </c>
      <c r="W4523" s="17">
        <f>Eingabe!H4524</f>
        <v>211</v>
      </c>
      <c r="X4523" s="17">
        <f t="shared" si="639"/>
        <v>2.11</v>
      </c>
      <c r="Y4523" s="17">
        <f t="shared" si="640"/>
        <v>210</v>
      </c>
    </row>
    <row r="4524" spans="1:25" x14ac:dyDescent="0.15">
      <c r="A4524" s="82">
        <f t="shared" si="635"/>
        <v>7</v>
      </c>
      <c r="B4524" s="46">
        <v>43654.374999989035</v>
      </c>
      <c r="C4524" s="47">
        <f>Eingabe!G4525</f>
        <v>4.7</v>
      </c>
      <c r="D4524" s="77">
        <v>4524</v>
      </c>
      <c r="E4524" s="47"/>
      <c r="F4524" s="25">
        <f t="shared" si="633"/>
        <v>7.01</v>
      </c>
      <c r="G4524" s="25">
        <f>VLOOKUP(F4524,'Spezifische Werte'!$B$2:$C$4002,2,FALSE)</f>
        <v>0.27377270492189271</v>
      </c>
      <c r="H4524" s="25">
        <f t="shared" si="636"/>
        <v>547.54540984378536</v>
      </c>
      <c r="J4524" s="25">
        <f t="shared" si="634"/>
        <v>7.05</v>
      </c>
      <c r="K4524" s="25">
        <f>VLOOKUP(J4524,'Spezifische Werte'!$B$2:$C$4002,2,FALSE)</f>
        <v>0.27874593647894402</v>
      </c>
      <c r="L4524" s="25">
        <f t="shared" si="637"/>
        <v>557.49187295788806</v>
      </c>
      <c r="R4524" s="25">
        <v>4522</v>
      </c>
      <c r="S4524" s="25">
        <v>4521</v>
      </c>
      <c r="T4524" s="25">
        <f t="shared" si="641"/>
        <v>0.17415991544051818</v>
      </c>
      <c r="U4524" s="25">
        <f t="shared" si="638"/>
        <v>0.17768077823171724</v>
      </c>
      <c r="W4524" s="17">
        <f>Eingabe!H4525</f>
        <v>217</v>
      </c>
      <c r="X4524" s="17">
        <f t="shared" si="639"/>
        <v>2.17</v>
      </c>
      <c r="Y4524" s="17">
        <f t="shared" si="640"/>
        <v>220.00000000000003</v>
      </c>
    </row>
    <row r="4525" spans="1:25" x14ac:dyDescent="0.15">
      <c r="A4525" s="82">
        <f t="shared" si="635"/>
        <v>7</v>
      </c>
      <c r="B4525" s="46">
        <v>43654.416666655699</v>
      </c>
      <c r="C4525" s="47">
        <f>Eingabe!G4526</f>
        <v>5.5</v>
      </c>
      <c r="D4525" s="77">
        <v>4525</v>
      </c>
      <c r="E4525" s="47"/>
      <c r="F4525" s="25">
        <f t="shared" si="633"/>
        <v>8.2100000000000009</v>
      </c>
      <c r="G4525" s="25">
        <f>VLOOKUP(F4525,'Spezifische Werte'!$B$2:$C$4002,2,FALSE)</f>
        <v>0.4465432352525967</v>
      </c>
      <c r="H4525" s="25">
        <f t="shared" si="636"/>
        <v>893.08647050519346</v>
      </c>
      <c r="J4525" s="25">
        <f t="shared" si="634"/>
        <v>8.25</v>
      </c>
      <c r="K4525" s="25">
        <f>VLOOKUP(J4525,'Spezifische Werte'!$B$2:$C$4002,2,FALSE)</f>
        <v>0.45308958157539997</v>
      </c>
      <c r="L4525" s="25">
        <f t="shared" si="637"/>
        <v>906.17916315079992</v>
      </c>
      <c r="R4525" s="25">
        <v>4523</v>
      </c>
      <c r="S4525" s="25">
        <v>4522</v>
      </c>
      <c r="T4525" s="25">
        <f t="shared" si="641"/>
        <v>0.17415991544051818</v>
      </c>
      <c r="U4525" s="25">
        <f t="shared" si="638"/>
        <v>0.17768077823171724</v>
      </c>
      <c r="W4525" s="17">
        <f>Eingabe!H4526</f>
        <v>228</v>
      </c>
      <c r="X4525" s="17">
        <f t="shared" si="639"/>
        <v>2.2799999999999998</v>
      </c>
      <c r="Y4525" s="17">
        <f t="shared" si="640"/>
        <v>229.99999999999997</v>
      </c>
    </row>
    <row r="4526" spans="1:25" x14ac:dyDescent="0.15">
      <c r="A4526" s="82">
        <f t="shared" si="635"/>
        <v>7</v>
      </c>
      <c r="B4526" s="46">
        <v>43654.458333322364</v>
      </c>
      <c r="C4526" s="47">
        <f>Eingabe!G4527</f>
        <v>4.8</v>
      </c>
      <c r="D4526" s="77">
        <v>4526</v>
      </c>
      <c r="E4526" s="47"/>
      <c r="F4526" s="25">
        <f t="shared" si="633"/>
        <v>7.16</v>
      </c>
      <c r="G4526" s="25">
        <f>VLOOKUP(F4526,'Spezifische Werte'!$B$2:$C$4002,2,FALSE)</f>
        <v>0.29271421469315961</v>
      </c>
      <c r="H4526" s="25">
        <f t="shared" si="636"/>
        <v>585.42842938631918</v>
      </c>
      <c r="J4526" s="25">
        <f t="shared" si="634"/>
        <v>7.2</v>
      </c>
      <c r="K4526" s="25">
        <f>VLOOKUP(J4526,'Spezifische Werte'!$B$2:$C$4002,2,FALSE)</f>
        <v>0.29789883692567737</v>
      </c>
      <c r="L4526" s="25">
        <f t="shared" si="637"/>
        <v>595.79767385135472</v>
      </c>
      <c r="R4526" s="25">
        <v>4524</v>
      </c>
      <c r="S4526" s="25">
        <v>4523</v>
      </c>
      <c r="T4526" s="25">
        <f t="shared" si="641"/>
        <v>0.17415991544051818</v>
      </c>
      <c r="U4526" s="25">
        <f t="shared" si="638"/>
        <v>0.17768077823171724</v>
      </c>
      <c r="W4526" s="17">
        <f>Eingabe!H4527</f>
        <v>266</v>
      </c>
      <c r="X4526" s="17">
        <f t="shared" si="639"/>
        <v>2.66</v>
      </c>
      <c r="Y4526" s="17">
        <f t="shared" si="640"/>
        <v>270</v>
      </c>
    </row>
    <row r="4527" spans="1:25" x14ac:dyDescent="0.15">
      <c r="A4527" s="82">
        <f t="shared" si="635"/>
        <v>7</v>
      </c>
      <c r="B4527" s="46">
        <v>43654.499999989028</v>
      </c>
      <c r="C4527" s="47">
        <f>Eingabe!G4528</f>
        <v>5.2</v>
      </c>
      <c r="D4527" s="77">
        <v>4527</v>
      </c>
      <c r="E4527" s="47"/>
      <c r="F4527" s="25">
        <f t="shared" si="633"/>
        <v>7.76</v>
      </c>
      <c r="G4527" s="25">
        <f>VLOOKUP(F4527,'Spezifische Werte'!$B$2:$C$4002,2,FALSE)</f>
        <v>0.37619660828942059</v>
      </c>
      <c r="H4527" s="25">
        <f t="shared" si="636"/>
        <v>752.39321657884113</v>
      </c>
      <c r="J4527" s="25">
        <f t="shared" si="634"/>
        <v>7.8</v>
      </c>
      <c r="K4527" s="25">
        <f>VLOOKUP(J4527,'Spezifische Werte'!$B$2:$C$4002,2,FALSE)</f>
        <v>0.3821877888895947</v>
      </c>
      <c r="L4527" s="25">
        <f t="shared" si="637"/>
        <v>764.37557777918937</v>
      </c>
      <c r="R4527" s="25">
        <v>4525</v>
      </c>
      <c r="S4527" s="25">
        <v>4524</v>
      </c>
      <c r="T4527" s="25">
        <f t="shared" si="641"/>
        <v>0.17415991544051818</v>
      </c>
      <c r="U4527" s="25">
        <f t="shared" si="638"/>
        <v>0.17768077823171724</v>
      </c>
      <c r="W4527" s="17">
        <f>Eingabe!H4528</f>
        <v>230</v>
      </c>
      <c r="X4527" s="17">
        <f t="shared" si="639"/>
        <v>2.2999999999999998</v>
      </c>
      <c r="Y4527" s="17">
        <f t="shared" si="640"/>
        <v>229.99999999999997</v>
      </c>
    </row>
    <row r="4528" spans="1:25" x14ac:dyDescent="0.15">
      <c r="A4528" s="82">
        <f t="shared" si="635"/>
        <v>7</v>
      </c>
      <c r="B4528" s="46">
        <v>43654.541666655692</v>
      </c>
      <c r="C4528" s="47">
        <f>Eingabe!G4529</f>
        <v>4.7</v>
      </c>
      <c r="D4528" s="77">
        <v>4528</v>
      </c>
      <c r="E4528" s="47"/>
      <c r="F4528" s="25">
        <f t="shared" si="633"/>
        <v>7.01</v>
      </c>
      <c r="G4528" s="25">
        <f>VLOOKUP(F4528,'Spezifische Werte'!$B$2:$C$4002,2,FALSE)</f>
        <v>0.27377270492189271</v>
      </c>
      <c r="H4528" s="25">
        <f t="shared" si="636"/>
        <v>547.54540984378536</v>
      </c>
      <c r="J4528" s="25">
        <f t="shared" si="634"/>
        <v>7.05</v>
      </c>
      <c r="K4528" s="25">
        <f>VLOOKUP(J4528,'Spezifische Werte'!$B$2:$C$4002,2,FALSE)</f>
        <v>0.27874593647894402</v>
      </c>
      <c r="L4528" s="25">
        <f t="shared" si="637"/>
        <v>557.49187295788806</v>
      </c>
      <c r="R4528" s="25">
        <v>4526</v>
      </c>
      <c r="S4528" s="25">
        <v>4525</v>
      </c>
      <c r="T4528" s="25">
        <f t="shared" si="641"/>
        <v>0.17415991544051818</v>
      </c>
      <c r="U4528" s="25">
        <f t="shared" si="638"/>
        <v>0.17768077823171724</v>
      </c>
      <c r="W4528" s="17">
        <f>Eingabe!H4529</f>
        <v>235</v>
      </c>
      <c r="X4528" s="17">
        <f t="shared" si="639"/>
        <v>2.35</v>
      </c>
      <c r="Y4528" s="17">
        <f t="shared" si="640"/>
        <v>240</v>
      </c>
    </row>
    <row r="4529" spans="1:25" x14ac:dyDescent="0.15">
      <c r="A4529" s="82">
        <f t="shared" si="635"/>
        <v>7</v>
      </c>
      <c r="B4529" s="46">
        <v>43654.583333322356</v>
      </c>
      <c r="C4529" s="47">
        <f>Eingabe!G4530</f>
        <v>4.0999999999999996</v>
      </c>
      <c r="D4529" s="77">
        <v>4529</v>
      </c>
      <c r="E4529" s="47"/>
      <c r="F4529" s="25">
        <f t="shared" si="633"/>
        <v>6.12</v>
      </c>
      <c r="G4529" s="25">
        <f>VLOOKUP(F4529,'Spezifische Werte'!$B$2:$C$4002,2,FALSE)</f>
        <v>0.17636813552353289</v>
      </c>
      <c r="H4529" s="25">
        <f t="shared" si="636"/>
        <v>352.73627104706577</v>
      </c>
      <c r="J4529" s="25">
        <f t="shared" si="634"/>
        <v>6.15</v>
      </c>
      <c r="K4529" s="25">
        <f>VLOOKUP(J4529,'Spezifische Werte'!$B$2:$C$4002,2,FALSE)</f>
        <v>0.17921779013058811</v>
      </c>
      <c r="L4529" s="25">
        <f t="shared" si="637"/>
        <v>358.4355802611762</v>
      </c>
      <c r="R4529" s="25">
        <v>4527</v>
      </c>
      <c r="S4529" s="25">
        <v>4526</v>
      </c>
      <c r="T4529" s="25">
        <f t="shared" si="641"/>
        <v>0.17415991544051818</v>
      </c>
      <c r="U4529" s="25">
        <f t="shared" si="638"/>
        <v>0.17768077823171724</v>
      </c>
      <c r="W4529" s="17">
        <f>Eingabe!H4530</f>
        <v>226</v>
      </c>
      <c r="X4529" s="17">
        <f t="shared" si="639"/>
        <v>2.2599999999999998</v>
      </c>
      <c r="Y4529" s="17">
        <f t="shared" si="640"/>
        <v>229.99999999999997</v>
      </c>
    </row>
    <row r="4530" spans="1:25" x14ac:dyDescent="0.15">
      <c r="A4530" s="82">
        <f t="shared" si="635"/>
        <v>7</v>
      </c>
      <c r="B4530" s="46">
        <v>43654.624999989021</v>
      </c>
      <c r="C4530" s="47">
        <f>Eingabe!G4531</f>
        <v>4.2</v>
      </c>
      <c r="D4530" s="77">
        <v>4530</v>
      </c>
      <c r="E4530" s="47"/>
      <c r="F4530" s="25">
        <f t="shared" si="633"/>
        <v>6.27</v>
      </c>
      <c r="G4530" s="25">
        <f>VLOOKUP(F4530,'Spezifische Werte'!$B$2:$C$4002,2,FALSE)</f>
        <v>0.19098980973438914</v>
      </c>
      <c r="H4530" s="25">
        <f t="shared" si="636"/>
        <v>381.97961946877831</v>
      </c>
      <c r="J4530" s="25">
        <f t="shared" si="634"/>
        <v>6.3</v>
      </c>
      <c r="K4530" s="25">
        <f>VLOOKUP(J4530,'Spezifische Werte'!$B$2:$C$4002,2,FALSE)</f>
        <v>0.19401976060055698</v>
      </c>
      <c r="L4530" s="25">
        <f t="shared" si="637"/>
        <v>388.03952120111398</v>
      </c>
      <c r="R4530" s="25">
        <v>4528</v>
      </c>
      <c r="S4530" s="25">
        <v>4527</v>
      </c>
      <c r="T4530" s="25">
        <f t="shared" si="641"/>
        <v>0.17415991544051818</v>
      </c>
      <c r="U4530" s="25">
        <f t="shared" si="638"/>
        <v>0.17768077823171724</v>
      </c>
      <c r="W4530" s="17">
        <f>Eingabe!H4531</f>
        <v>263</v>
      </c>
      <c r="X4530" s="17">
        <f t="shared" si="639"/>
        <v>2.63</v>
      </c>
      <c r="Y4530" s="17">
        <f t="shared" si="640"/>
        <v>260</v>
      </c>
    </row>
    <row r="4531" spans="1:25" x14ac:dyDescent="0.15">
      <c r="A4531" s="82">
        <f t="shared" si="635"/>
        <v>7</v>
      </c>
      <c r="B4531" s="46">
        <v>43654.666666655685</v>
      </c>
      <c r="C4531" s="47">
        <f>Eingabe!G4532</f>
        <v>4.0999999999999996</v>
      </c>
      <c r="D4531" s="77">
        <v>4531</v>
      </c>
      <c r="E4531" s="47"/>
      <c r="F4531" s="25">
        <f t="shared" si="633"/>
        <v>6.12</v>
      </c>
      <c r="G4531" s="25">
        <f>VLOOKUP(F4531,'Spezifische Werte'!$B$2:$C$4002,2,FALSE)</f>
        <v>0.17636813552353289</v>
      </c>
      <c r="H4531" s="25">
        <f t="shared" si="636"/>
        <v>352.73627104706577</v>
      </c>
      <c r="J4531" s="25">
        <f t="shared" si="634"/>
        <v>6.15</v>
      </c>
      <c r="K4531" s="25">
        <f>VLOOKUP(J4531,'Spezifische Werte'!$B$2:$C$4002,2,FALSE)</f>
        <v>0.17921779013058811</v>
      </c>
      <c r="L4531" s="25">
        <f t="shared" si="637"/>
        <v>358.4355802611762</v>
      </c>
      <c r="R4531" s="25">
        <v>4529</v>
      </c>
      <c r="S4531" s="25">
        <v>4528</v>
      </c>
      <c r="T4531" s="25">
        <f t="shared" si="641"/>
        <v>0.17415991544051818</v>
      </c>
      <c r="U4531" s="25">
        <f t="shared" si="638"/>
        <v>0.17768077823171724</v>
      </c>
      <c r="W4531" s="17">
        <f>Eingabe!H4532</f>
        <v>224</v>
      </c>
      <c r="X4531" s="17">
        <f t="shared" si="639"/>
        <v>2.2400000000000002</v>
      </c>
      <c r="Y4531" s="17">
        <f t="shared" si="640"/>
        <v>220.00000000000003</v>
      </c>
    </row>
    <row r="4532" spans="1:25" x14ac:dyDescent="0.15">
      <c r="A4532" s="82">
        <f t="shared" si="635"/>
        <v>7</v>
      </c>
      <c r="B4532" s="46">
        <v>43654.708333322349</v>
      </c>
      <c r="C4532" s="47">
        <f>Eingabe!G4533</f>
        <v>2.5</v>
      </c>
      <c r="D4532" s="77">
        <v>4532</v>
      </c>
      <c r="E4532" s="47"/>
      <c r="F4532" s="25">
        <f t="shared" si="633"/>
        <v>3.73</v>
      </c>
      <c r="G4532" s="25">
        <f>VLOOKUP(F4532,'Spezifische Werte'!$B$2:$C$4002,2,FALSE)</f>
        <v>2.895161356886641E-2</v>
      </c>
      <c r="H4532" s="25">
        <f t="shared" si="636"/>
        <v>57.90322713773282</v>
      </c>
      <c r="J4532" s="25">
        <f t="shared" si="634"/>
        <v>3.75</v>
      </c>
      <c r="K4532" s="25">
        <f>VLOOKUP(J4532,'Spezifische Werte'!$B$2:$C$4002,2,FALSE)</f>
        <v>2.9822636466446242E-2</v>
      </c>
      <c r="L4532" s="25">
        <f t="shared" si="637"/>
        <v>59.645272932892482</v>
      </c>
      <c r="R4532" s="25">
        <v>4530</v>
      </c>
      <c r="S4532" s="25">
        <v>4529</v>
      </c>
      <c r="T4532" s="25">
        <f t="shared" si="641"/>
        <v>0.17415991544051818</v>
      </c>
      <c r="U4532" s="25">
        <f t="shared" si="638"/>
        <v>0.17768077823171724</v>
      </c>
      <c r="W4532" s="17">
        <f>Eingabe!H4533</f>
        <v>253</v>
      </c>
      <c r="X4532" s="17">
        <f t="shared" si="639"/>
        <v>2.5299999999999998</v>
      </c>
      <c r="Y4532" s="17">
        <f t="shared" si="640"/>
        <v>250</v>
      </c>
    </row>
    <row r="4533" spans="1:25" x14ac:dyDescent="0.15">
      <c r="A4533" s="82">
        <f t="shared" si="635"/>
        <v>7</v>
      </c>
      <c r="B4533" s="46">
        <v>43654.749999989013</v>
      </c>
      <c r="C4533" s="47">
        <f>Eingabe!G4534</f>
        <v>2.4</v>
      </c>
      <c r="D4533" s="77">
        <v>4533</v>
      </c>
      <c r="E4533" s="47"/>
      <c r="F4533" s="25">
        <f t="shared" si="633"/>
        <v>3.58</v>
      </c>
      <c r="G4533" s="25">
        <f>VLOOKUP(F4533,'Spezifische Werte'!$B$2:$C$4002,2,FALSE)</f>
        <v>2.2829235995572409E-2</v>
      </c>
      <c r="H4533" s="25">
        <f t="shared" si="636"/>
        <v>45.658471991144815</v>
      </c>
      <c r="J4533" s="25">
        <f t="shared" si="634"/>
        <v>3.6</v>
      </c>
      <c r="K4533" s="25">
        <f>VLOOKUP(J4533,'Spezifische Werte'!$B$2:$C$4002,2,FALSE)</f>
        <v>2.3596471134930203E-2</v>
      </c>
      <c r="L4533" s="25">
        <f t="shared" si="637"/>
        <v>47.19294226986041</v>
      </c>
      <c r="R4533" s="25">
        <v>4531</v>
      </c>
      <c r="S4533" s="25">
        <v>4530</v>
      </c>
      <c r="T4533" s="25">
        <f t="shared" si="641"/>
        <v>0.17415991544051818</v>
      </c>
      <c r="U4533" s="25">
        <f t="shared" si="638"/>
        <v>0.17768077823171724</v>
      </c>
      <c r="W4533" s="17">
        <f>Eingabe!H4534</f>
        <v>245</v>
      </c>
      <c r="X4533" s="17">
        <f t="shared" si="639"/>
        <v>2.4500000000000002</v>
      </c>
      <c r="Y4533" s="17">
        <f t="shared" si="640"/>
        <v>250</v>
      </c>
    </row>
    <row r="4534" spans="1:25" x14ac:dyDescent="0.15">
      <c r="A4534" s="82">
        <f t="shared" si="635"/>
        <v>7</v>
      </c>
      <c r="B4534" s="46">
        <v>43654.791666655678</v>
      </c>
      <c r="C4534" s="47">
        <f>Eingabe!G4535</f>
        <v>2.4</v>
      </c>
      <c r="D4534" s="77">
        <v>4534</v>
      </c>
      <c r="E4534" s="47"/>
      <c r="F4534" s="25">
        <f t="shared" si="633"/>
        <v>3.58</v>
      </c>
      <c r="G4534" s="25">
        <f>VLOOKUP(F4534,'Spezifische Werte'!$B$2:$C$4002,2,FALSE)</f>
        <v>2.2829235995572409E-2</v>
      </c>
      <c r="H4534" s="25">
        <f t="shared" si="636"/>
        <v>45.658471991144815</v>
      </c>
      <c r="J4534" s="25">
        <f t="shared" si="634"/>
        <v>3.6</v>
      </c>
      <c r="K4534" s="25">
        <f>VLOOKUP(J4534,'Spezifische Werte'!$B$2:$C$4002,2,FALSE)</f>
        <v>2.3596471134930203E-2</v>
      </c>
      <c r="L4534" s="25">
        <f t="shared" si="637"/>
        <v>47.19294226986041</v>
      </c>
      <c r="R4534" s="25">
        <v>4532</v>
      </c>
      <c r="S4534" s="25">
        <v>4531</v>
      </c>
      <c r="T4534" s="25">
        <f t="shared" si="641"/>
        <v>0.17415991544051818</v>
      </c>
      <c r="U4534" s="25">
        <f t="shared" si="638"/>
        <v>0.17768077823171724</v>
      </c>
      <c r="W4534" s="17">
        <f>Eingabe!H4535</f>
        <v>230</v>
      </c>
      <c r="X4534" s="17">
        <f t="shared" si="639"/>
        <v>2.2999999999999998</v>
      </c>
      <c r="Y4534" s="17">
        <f t="shared" si="640"/>
        <v>229.99999999999997</v>
      </c>
    </row>
    <row r="4535" spans="1:25" x14ac:dyDescent="0.15">
      <c r="A4535" s="82">
        <f t="shared" si="635"/>
        <v>7</v>
      </c>
      <c r="B4535" s="46">
        <v>43654.833333322342</v>
      </c>
      <c r="C4535" s="47">
        <f>Eingabe!G4536</f>
        <v>2.9</v>
      </c>
      <c r="D4535" s="77">
        <v>4535</v>
      </c>
      <c r="E4535" s="47"/>
      <c r="F4535" s="25">
        <f t="shared" si="633"/>
        <v>4.33</v>
      </c>
      <c r="G4535" s="25">
        <f>VLOOKUP(F4535,'Spezifische Werte'!$B$2:$C$4002,2,FALSE)</f>
        <v>5.667919590547657E-2</v>
      </c>
      <c r="H4535" s="25">
        <f t="shared" si="636"/>
        <v>113.35839181095314</v>
      </c>
      <c r="J4535" s="25">
        <f t="shared" si="634"/>
        <v>4.3499999999999996</v>
      </c>
      <c r="K4535" s="25">
        <f>VLOOKUP(J4535,'Spezifische Werte'!$B$2:$C$4002,2,FALSE)</f>
        <v>5.7627330651301621E-2</v>
      </c>
      <c r="L4535" s="25">
        <f t="shared" si="637"/>
        <v>115.25466130260324</v>
      </c>
      <c r="R4535" s="25">
        <v>4533</v>
      </c>
      <c r="S4535" s="25">
        <v>4532</v>
      </c>
      <c r="T4535" s="25">
        <f t="shared" si="641"/>
        <v>0.17415991544051818</v>
      </c>
      <c r="U4535" s="25">
        <f t="shared" si="638"/>
        <v>0.17768077823171724</v>
      </c>
      <c r="W4535" s="17">
        <f>Eingabe!H4536</f>
        <v>218</v>
      </c>
      <c r="X4535" s="17">
        <f t="shared" si="639"/>
        <v>2.1800000000000002</v>
      </c>
      <c r="Y4535" s="17">
        <f t="shared" si="640"/>
        <v>220.00000000000003</v>
      </c>
    </row>
    <row r="4536" spans="1:25" x14ac:dyDescent="0.15">
      <c r="A4536" s="82">
        <f t="shared" si="635"/>
        <v>7</v>
      </c>
      <c r="B4536" s="46">
        <v>43654.874999989006</v>
      </c>
      <c r="C4536" s="47">
        <f>Eingabe!G4537</f>
        <v>3.4</v>
      </c>
      <c r="D4536" s="77">
        <v>4536</v>
      </c>
      <c r="E4536" s="47"/>
      <c r="F4536" s="25">
        <f t="shared" si="633"/>
        <v>5.07</v>
      </c>
      <c r="G4536" s="25">
        <f>VLOOKUP(F4536,'Spezifische Werte'!$B$2:$C$4002,2,FALSE)</f>
        <v>9.6185977081711158E-2</v>
      </c>
      <c r="H4536" s="25">
        <f t="shared" si="636"/>
        <v>192.37195416342232</v>
      </c>
      <c r="J4536" s="25">
        <f t="shared" si="634"/>
        <v>5.0999999999999996</v>
      </c>
      <c r="K4536" s="25">
        <f>VLOOKUP(J4536,'Spezifische Werte'!$B$2:$C$4002,2,FALSE)</f>
        <v>9.8097213536623304E-2</v>
      </c>
      <c r="L4536" s="25">
        <f t="shared" si="637"/>
        <v>196.1944270732466</v>
      </c>
      <c r="R4536" s="25">
        <v>4534</v>
      </c>
      <c r="S4536" s="25">
        <v>4533</v>
      </c>
      <c r="T4536" s="25">
        <f t="shared" si="641"/>
        <v>0.17415991544051818</v>
      </c>
      <c r="U4536" s="25">
        <f t="shared" si="638"/>
        <v>0.17768077823171724</v>
      </c>
      <c r="W4536" s="17">
        <f>Eingabe!H4537</f>
        <v>207</v>
      </c>
      <c r="X4536" s="17">
        <f t="shared" si="639"/>
        <v>2.0699999999999998</v>
      </c>
      <c r="Y4536" s="17">
        <f t="shared" si="640"/>
        <v>210</v>
      </c>
    </row>
    <row r="4537" spans="1:25" x14ac:dyDescent="0.15">
      <c r="A4537" s="82">
        <f t="shared" si="635"/>
        <v>7</v>
      </c>
      <c r="B4537" s="46">
        <v>43654.91666665567</v>
      </c>
      <c r="C4537" s="47">
        <f>Eingabe!G4538</f>
        <v>3.3</v>
      </c>
      <c r="D4537" s="77">
        <v>4537</v>
      </c>
      <c r="E4537" s="47"/>
      <c r="F4537" s="25">
        <f t="shared" si="633"/>
        <v>4.92</v>
      </c>
      <c r="G4537" s="25">
        <f>VLOOKUP(F4537,'Spezifische Werte'!$B$2:$C$4002,2,FALSE)</f>
        <v>8.7079957720259088E-2</v>
      </c>
      <c r="H4537" s="25">
        <f t="shared" si="636"/>
        <v>174.15991544051818</v>
      </c>
      <c r="J4537" s="25">
        <f t="shared" si="634"/>
        <v>4.95</v>
      </c>
      <c r="K4537" s="25">
        <f>VLOOKUP(J4537,'Spezifische Werte'!$B$2:$C$4002,2,FALSE)</f>
        <v>8.884038911585862E-2</v>
      </c>
      <c r="L4537" s="25">
        <f t="shared" si="637"/>
        <v>177.68077823171723</v>
      </c>
      <c r="R4537" s="25">
        <v>4535</v>
      </c>
      <c r="S4537" s="25">
        <v>4534</v>
      </c>
      <c r="T4537" s="25">
        <f t="shared" si="641"/>
        <v>0.17415991544051818</v>
      </c>
      <c r="U4537" s="25">
        <f t="shared" si="638"/>
        <v>0.17768077823171724</v>
      </c>
      <c r="W4537" s="17">
        <f>Eingabe!H4538</f>
        <v>209</v>
      </c>
      <c r="X4537" s="17">
        <f t="shared" si="639"/>
        <v>2.09</v>
      </c>
      <c r="Y4537" s="17">
        <f t="shared" si="640"/>
        <v>210</v>
      </c>
    </row>
    <row r="4538" spans="1:25" x14ac:dyDescent="0.15">
      <c r="A4538" s="82">
        <f t="shared" si="635"/>
        <v>7</v>
      </c>
      <c r="B4538" s="46">
        <v>43654.958333322335</v>
      </c>
      <c r="C4538" s="47">
        <f>Eingabe!G4539</f>
        <v>1.5</v>
      </c>
      <c r="D4538" s="77">
        <v>4538</v>
      </c>
      <c r="E4538" s="47"/>
      <c r="F4538" s="25">
        <f t="shared" si="633"/>
        <v>2.2400000000000002</v>
      </c>
      <c r="G4538" s="25">
        <f>VLOOKUP(F4538,'Spezifische Werte'!$B$2:$C$4002,2,FALSE)</f>
        <v>1.1193746192255218E-3</v>
      </c>
      <c r="H4538" s="25">
        <f t="shared" si="636"/>
        <v>2.2387492384510437</v>
      </c>
      <c r="J4538" s="25">
        <f t="shared" si="634"/>
        <v>2.25</v>
      </c>
      <c r="K4538" s="25">
        <f>VLOOKUP(J4538,'Spezifische Werte'!$B$2:$C$4002,2,FALSE)</f>
        <v>1.1487981333340618E-3</v>
      </c>
      <c r="L4538" s="25">
        <f t="shared" si="637"/>
        <v>2.2975962666681236</v>
      </c>
      <c r="R4538" s="25">
        <v>4536</v>
      </c>
      <c r="S4538" s="25">
        <v>4535</v>
      </c>
      <c r="T4538" s="25">
        <f t="shared" si="641"/>
        <v>0.17415991544051818</v>
      </c>
      <c r="U4538" s="25">
        <f t="shared" si="638"/>
        <v>0.17768077823171724</v>
      </c>
      <c r="W4538" s="17">
        <f>Eingabe!H4539</f>
        <v>218</v>
      </c>
      <c r="X4538" s="17">
        <f t="shared" si="639"/>
        <v>2.1800000000000002</v>
      </c>
      <c r="Y4538" s="17">
        <f t="shared" si="640"/>
        <v>220.00000000000003</v>
      </c>
    </row>
    <row r="4539" spans="1:25" x14ac:dyDescent="0.15">
      <c r="A4539" s="82">
        <f t="shared" si="635"/>
        <v>7</v>
      </c>
      <c r="B4539" s="46">
        <v>43654.999999988999</v>
      </c>
      <c r="C4539" s="47">
        <f>Eingabe!G4540</f>
        <v>3.2</v>
      </c>
      <c r="D4539" s="77">
        <v>4539</v>
      </c>
      <c r="E4539" s="47"/>
      <c r="F4539" s="25">
        <f t="shared" si="633"/>
        <v>4.7699999999999996</v>
      </c>
      <c r="G4539" s="25">
        <f>VLOOKUP(F4539,'Spezifische Werte'!$B$2:$C$4002,2,FALSE)</f>
        <v>7.8679349945367349E-2</v>
      </c>
      <c r="H4539" s="25">
        <f t="shared" si="636"/>
        <v>157.3586998907347</v>
      </c>
      <c r="J4539" s="25">
        <f t="shared" si="634"/>
        <v>4.8</v>
      </c>
      <c r="K4539" s="25">
        <f>VLOOKUP(J4539,'Spezifische Werte'!$B$2:$C$4002,2,FALSE)</f>
        <v>8.0310065544742015E-2</v>
      </c>
      <c r="L4539" s="25">
        <f t="shared" si="637"/>
        <v>160.62013108948403</v>
      </c>
      <c r="R4539" s="25">
        <v>4537</v>
      </c>
      <c r="S4539" s="25">
        <v>4536</v>
      </c>
      <c r="T4539" s="25">
        <f t="shared" si="641"/>
        <v>0.17415991544051818</v>
      </c>
      <c r="U4539" s="25">
        <f t="shared" si="638"/>
        <v>0.17768077823171724</v>
      </c>
      <c r="W4539" s="17">
        <f>Eingabe!H4540</f>
        <v>233</v>
      </c>
      <c r="X4539" s="17">
        <f t="shared" si="639"/>
        <v>2.33</v>
      </c>
      <c r="Y4539" s="17">
        <f t="shared" si="640"/>
        <v>229.99999999999997</v>
      </c>
    </row>
    <row r="4540" spans="1:25" x14ac:dyDescent="0.15">
      <c r="A4540" s="82">
        <f t="shared" si="635"/>
        <v>7</v>
      </c>
      <c r="B4540" s="46">
        <v>43655.041666655663</v>
      </c>
      <c r="C4540" s="47">
        <f>Eingabe!G4541</f>
        <v>1.2</v>
      </c>
      <c r="D4540" s="77">
        <v>4540</v>
      </c>
      <c r="E4540" s="47"/>
      <c r="F4540" s="25">
        <f t="shared" si="633"/>
        <v>1.79</v>
      </c>
      <c r="G4540" s="25">
        <f>VLOOKUP(F4540,'Spezifische Werte'!$B$2:$C$4002,2,FALSE)</f>
        <v>2.732045827896414E-4</v>
      </c>
      <c r="H4540" s="25">
        <f t="shared" si="636"/>
        <v>0.54640916557928276</v>
      </c>
      <c r="J4540" s="25">
        <f t="shared" si="634"/>
        <v>1.8</v>
      </c>
      <c r="K4540" s="25">
        <f>VLOOKUP(J4540,'Spezifische Werte'!$B$2:$C$4002,2,FALSE)</f>
        <v>2.8378103843694903E-4</v>
      </c>
      <c r="L4540" s="25">
        <f t="shared" si="637"/>
        <v>0.56756207687389804</v>
      </c>
      <c r="R4540" s="25">
        <v>4538</v>
      </c>
      <c r="S4540" s="25">
        <v>4537</v>
      </c>
      <c r="T4540" s="25">
        <f t="shared" si="641"/>
        <v>0.17415991544051818</v>
      </c>
      <c r="U4540" s="25">
        <f t="shared" si="638"/>
        <v>0.17768077823171724</v>
      </c>
      <c r="W4540" s="17">
        <f>Eingabe!H4541</f>
        <v>248</v>
      </c>
      <c r="X4540" s="17">
        <f t="shared" si="639"/>
        <v>2.48</v>
      </c>
      <c r="Y4540" s="17">
        <f t="shared" si="640"/>
        <v>250</v>
      </c>
    </row>
    <row r="4541" spans="1:25" x14ac:dyDescent="0.15">
      <c r="A4541" s="82">
        <f t="shared" si="635"/>
        <v>7</v>
      </c>
      <c r="B4541" s="46">
        <v>43655.083333322327</v>
      </c>
      <c r="C4541" s="47">
        <f>Eingabe!G4542</f>
        <v>2.8</v>
      </c>
      <c r="D4541" s="77">
        <v>4541</v>
      </c>
      <c r="E4541" s="47"/>
      <c r="F4541" s="25">
        <f t="shared" si="633"/>
        <v>4.18</v>
      </c>
      <c r="G4541" s="25">
        <f>VLOOKUP(F4541,'Spezifische Werte'!$B$2:$C$4002,2,FALSE)</f>
        <v>4.9643016475870723E-2</v>
      </c>
      <c r="H4541" s="25">
        <f t="shared" si="636"/>
        <v>99.286032951741447</v>
      </c>
      <c r="J4541" s="25">
        <f t="shared" si="634"/>
        <v>4.2</v>
      </c>
      <c r="K4541" s="25">
        <f>VLOOKUP(J4541,'Spezifische Werte'!$B$2:$C$4002,2,FALSE)</f>
        <v>5.0575500247497268E-2</v>
      </c>
      <c r="L4541" s="25">
        <f t="shared" si="637"/>
        <v>101.15100049499453</v>
      </c>
      <c r="R4541" s="25">
        <v>4539</v>
      </c>
      <c r="S4541" s="25">
        <v>4538</v>
      </c>
      <c r="T4541" s="25">
        <f t="shared" si="641"/>
        <v>0.17415991544051818</v>
      </c>
      <c r="U4541" s="25">
        <f t="shared" si="638"/>
        <v>0.17768077823171724</v>
      </c>
      <c r="W4541" s="17">
        <f>Eingabe!H4542</f>
        <v>258</v>
      </c>
      <c r="X4541" s="17">
        <f t="shared" si="639"/>
        <v>2.58</v>
      </c>
      <c r="Y4541" s="17">
        <f t="shared" si="640"/>
        <v>260</v>
      </c>
    </row>
    <row r="4542" spans="1:25" x14ac:dyDescent="0.15">
      <c r="A4542" s="82">
        <f t="shared" si="635"/>
        <v>7</v>
      </c>
      <c r="B4542" s="46">
        <v>43655.124999988991</v>
      </c>
      <c r="C4542" s="47">
        <f>Eingabe!G4543</f>
        <v>2.6</v>
      </c>
      <c r="D4542" s="77">
        <v>4542</v>
      </c>
      <c r="E4542" s="47"/>
      <c r="F4542" s="25">
        <f t="shared" si="633"/>
        <v>3.88</v>
      </c>
      <c r="G4542" s="25">
        <f>VLOOKUP(F4542,'Spezifische Werte'!$B$2:$C$4002,2,FALSE)</f>
        <v>3.5689320314118818E-2</v>
      </c>
      <c r="H4542" s="25">
        <f t="shared" si="636"/>
        <v>71.378640628237633</v>
      </c>
      <c r="J4542" s="25">
        <f t="shared" si="634"/>
        <v>3.9</v>
      </c>
      <c r="K4542" s="25">
        <f>VLOOKUP(J4542,'Spezifische Werte'!$B$2:$C$4002,2,FALSE)</f>
        <v>3.6613952811549305E-2</v>
      </c>
      <c r="L4542" s="25">
        <f t="shared" si="637"/>
        <v>73.227905623098607</v>
      </c>
      <c r="R4542" s="25">
        <v>4540</v>
      </c>
      <c r="S4542" s="25">
        <v>4539</v>
      </c>
      <c r="T4542" s="25">
        <f t="shared" si="641"/>
        <v>0.17415991544051818</v>
      </c>
      <c r="U4542" s="25">
        <f t="shared" si="638"/>
        <v>0.17768077823171724</v>
      </c>
      <c r="W4542" s="17">
        <f>Eingabe!H4543</f>
        <v>256</v>
      </c>
      <c r="X4542" s="17">
        <f t="shared" si="639"/>
        <v>2.56</v>
      </c>
      <c r="Y4542" s="17">
        <f t="shared" si="640"/>
        <v>260</v>
      </c>
    </row>
    <row r="4543" spans="1:25" x14ac:dyDescent="0.15">
      <c r="A4543" s="82">
        <f t="shared" si="635"/>
        <v>7</v>
      </c>
      <c r="B4543" s="46">
        <v>43655.166666655656</v>
      </c>
      <c r="C4543" s="47">
        <f>Eingabe!G4544</f>
        <v>1</v>
      </c>
      <c r="D4543" s="77">
        <v>4543</v>
      </c>
      <c r="E4543" s="47"/>
      <c r="F4543" s="25">
        <f t="shared" si="633"/>
        <v>1.49</v>
      </c>
      <c r="G4543" s="25">
        <f>VLOOKUP(F4543,'Spezifische Werte'!$B$2:$C$4002,2,FALSE)</f>
        <v>6.4682605317823889E-5</v>
      </c>
      <c r="H4543" s="25">
        <f t="shared" si="636"/>
        <v>0.12936521063564776</v>
      </c>
      <c r="J4543" s="25">
        <f t="shared" si="634"/>
        <v>1.5</v>
      </c>
      <c r="K4543" s="25">
        <f>VLOOKUP(J4543,'Spezifische Werte'!$B$2:$C$4002,2,FALSE)</f>
        <v>6.8738350145803551E-5</v>
      </c>
      <c r="L4543" s="25">
        <f t="shared" si="637"/>
        <v>0.13747670029160711</v>
      </c>
      <c r="R4543" s="25">
        <v>4541</v>
      </c>
      <c r="S4543" s="25">
        <v>4540</v>
      </c>
      <c r="T4543" s="25">
        <f t="shared" si="641"/>
        <v>0.17415991544051818</v>
      </c>
      <c r="U4543" s="25">
        <f t="shared" si="638"/>
        <v>0.17768077823171724</v>
      </c>
      <c r="W4543" s="17">
        <f>Eingabe!H4544</f>
        <v>251</v>
      </c>
      <c r="X4543" s="17">
        <f t="shared" si="639"/>
        <v>2.5099999999999998</v>
      </c>
      <c r="Y4543" s="17">
        <f t="shared" si="640"/>
        <v>250</v>
      </c>
    </row>
    <row r="4544" spans="1:25" x14ac:dyDescent="0.15">
      <c r="A4544" s="82">
        <f t="shared" si="635"/>
        <v>7</v>
      </c>
      <c r="B4544" s="46">
        <v>43655.20833332232</v>
      </c>
      <c r="C4544" s="47">
        <f>Eingabe!G4545</f>
        <v>0.8</v>
      </c>
      <c r="D4544" s="77">
        <v>4544</v>
      </c>
      <c r="E4544" s="47"/>
      <c r="F4544" s="25">
        <f t="shared" si="633"/>
        <v>1.19</v>
      </c>
      <c r="G4544" s="25">
        <f>VLOOKUP(F4544,'Spezifische Werte'!$B$2:$C$4002,2,FALSE)</f>
        <v>0</v>
      </c>
      <c r="H4544" s="25">
        <f t="shared" si="636"/>
        <v>0</v>
      </c>
      <c r="J4544" s="25">
        <f t="shared" si="634"/>
        <v>1.2</v>
      </c>
      <c r="K4544" s="25">
        <f>VLOOKUP(J4544,'Spezifische Werte'!$B$2:$C$4002,2,FALSE)</f>
        <v>0</v>
      </c>
      <c r="L4544" s="25">
        <f t="shared" si="637"/>
        <v>0</v>
      </c>
      <c r="R4544" s="25">
        <v>4542</v>
      </c>
      <c r="S4544" s="25">
        <v>4541</v>
      </c>
      <c r="T4544" s="25">
        <f t="shared" si="641"/>
        <v>0.17415991544051818</v>
      </c>
      <c r="U4544" s="25">
        <f t="shared" si="638"/>
        <v>0.17768077823171724</v>
      </c>
      <c r="W4544" s="17">
        <f>Eingabe!H4545</f>
        <v>241</v>
      </c>
      <c r="X4544" s="17">
        <f t="shared" si="639"/>
        <v>2.41</v>
      </c>
      <c r="Y4544" s="17">
        <f t="shared" si="640"/>
        <v>240</v>
      </c>
    </row>
    <row r="4545" spans="1:25" x14ac:dyDescent="0.15">
      <c r="A4545" s="82">
        <f t="shared" si="635"/>
        <v>7</v>
      </c>
      <c r="B4545" s="46">
        <v>43655.249999988984</v>
      </c>
      <c r="C4545" s="47">
        <f>Eingabe!G4546</f>
        <v>1.5</v>
      </c>
      <c r="D4545" s="77">
        <v>4545</v>
      </c>
      <c r="E4545" s="47"/>
      <c r="F4545" s="25">
        <f t="shared" si="633"/>
        <v>2.2400000000000002</v>
      </c>
      <c r="G4545" s="25">
        <f>VLOOKUP(F4545,'Spezifische Werte'!$B$2:$C$4002,2,FALSE)</f>
        <v>1.1193746192255218E-3</v>
      </c>
      <c r="H4545" s="25">
        <f t="shared" si="636"/>
        <v>2.2387492384510437</v>
      </c>
      <c r="J4545" s="25">
        <f t="shared" si="634"/>
        <v>2.25</v>
      </c>
      <c r="K4545" s="25">
        <f>VLOOKUP(J4545,'Spezifische Werte'!$B$2:$C$4002,2,FALSE)</f>
        <v>1.1487981333340618E-3</v>
      </c>
      <c r="L4545" s="25">
        <f t="shared" si="637"/>
        <v>2.2975962666681236</v>
      </c>
      <c r="R4545" s="25">
        <v>4543</v>
      </c>
      <c r="S4545" s="25">
        <v>4542</v>
      </c>
      <c r="T4545" s="25">
        <f t="shared" si="641"/>
        <v>0.17415991544051818</v>
      </c>
      <c r="U4545" s="25">
        <f t="shared" si="638"/>
        <v>0.17768077823171724</v>
      </c>
      <c r="W4545" s="17">
        <f>Eingabe!H4546</f>
        <v>239</v>
      </c>
      <c r="X4545" s="17">
        <f t="shared" si="639"/>
        <v>2.39</v>
      </c>
      <c r="Y4545" s="17">
        <f t="shared" si="640"/>
        <v>240</v>
      </c>
    </row>
    <row r="4546" spans="1:25" x14ac:dyDescent="0.15">
      <c r="A4546" s="82">
        <f t="shared" si="635"/>
        <v>7</v>
      </c>
      <c r="B4546" s="46">
        <v>43655.291666655648</v>
      </c>
      <c r="C4546" s="47">
        <f>Eingabe!G4547</f>
        <v>2.4</v>
      </c>
      <c r="D4546" s="77">
        <v>4546</v>
      </c>
      <c r="E4546" s="47"/>
      <c r="F4546" s="25">
        <f t="shared" si="633"/>
        <v>3.58</v>
      </c>
      <c r="G4546" s="25">
        <f>VLOOKUP(F4546,'Spezifische Werte'!$B$2:$C$4002,2,FALSE)</f>
        <v>2.2829235995572409E-2</v>
      </c>
      <c r="H4546" s="25">
        <f t="shared" si="636"/>
        <v>45.658471991144815</v>
      </c>
      <c r="J4546" s="25">
        <f t="shared" si="634"/>
        <v>3.6</v>
      </c>
      <c r="K4546" s="25">
        <f>VLOOKUP(J4546,'Spezifische Werte'!$B$2:$C$4002,2,FALSE)</f>
        <v>2.3596471134930203E-2</v>
      </c>
      <c r="L4546" s="25">
        <f t="shared" si="637"/>
        <v>47.19294226986041</v>
      </c>
      <c r="R4546" s="25">
        <v>4544</v>
      </c>
      <c r="S4546" s="25">
        <v>4543</v>
      </c>
      <c r="T4546" s="25">
        <f t="shared" si="641"/>
        <v>0.17415991544051818</v>
      </c>
      <c r="U4546" s="25">
        <f t="shared" si="638"/>
        <v>0.17768077823171724</v>
      </c>
      <c r="W4546" s="17">
        <f>Eingabe!H4547</f>
        <v>259</v>
      </c>
      <c r="X4546" s="17">
        <f t="shared" si="639"/>
        <v>2.59</v>
      </c>
      <c r="Y4546" s="17">
        <f t="shared" si="640"/>
        <v>260</v>
      </c>
    </row>
    <row r="4547" spans="1:25" x14ac:dyDescent="0.15">
      <c r="A4547" s="82">
        <f t="shared" si="635"/>
        <v>7</v>
      </c>
      <c r="B4547" s="46">
        <v>43655.333333322313</v>
      </c>
      <c r="C4547" s="47">
        <f>Eingabe!G4548</f>
        <v>2.6</v>
      </c>
      <c r="D4547" s="77">
        <v>4547</v>
      </c>
      <c r="E4547" s="47"/>
      <c r="F4547" s="25">
        <f t="shared" ref="F4547:F4610" si="642">ROUND(C4547*($O$4/$O$5)^$O$7,2)</f>
        <v>3.88</v>
      </c>
      <c r="G4547" s="25">
        <f>VLOOKUP(F4547,'Spezifische Werte'!$B$2:$C$4002,2,FALSE)</f>
        <v>3.5689320314118818E-2</v>
      </c>
      <c r="H4547" s="25">
        <f t="shared" si="636"/>
        <v>71.378640628237633</v>
      </c>
      <c r="J4547" s="25">
        <f t="shared" ref="J4547:J4610" si="643">ROUND(C4547*(LN($O$4/$O$8)/LN($O$5/$O$8)),2)</f>
        <v>3.9</v>
      </c>
      <c r="K4547" s="25">
        <f>VLOOKUP(J4547,'Spezifische Werte'!$B$2:$C$4002,2,FALSE)</f>
        <v>3.6613952811549305E-2</v>
      </c>
      <c r="L4547" s="25">
        <f t="shared" si="637"/>
        <v>73.227905623098607</v>
      </c>
      <c r="R4547" s="25">
        <v>4545</v>
      </c>
      <c r="S4547" s="25">
        <v>4544</v>
      </c>
      <c r="T4547" s="25">
        <f t="shared" si="641"/>
        <v>0.17415991544051818</v>
      </c>
      <c r="U4547" s="25">
        <f t="shared" si="638"/>
        <v>0.17768077823171724</v>
      </c>
      <c r="W4547" s="17">
        <f>Eingabe!H4548</f>
        <v>261</v>
      </c>
      <c r="X4547" s="17">
        <f t="shared" si="639"/>
        <v>2.61</v>
      </c>
      <c r="Y4547" s="17">
        <f t="shared" si="640"/>
        <v>260</v>
      </c>
    </row>
    <row r="4548" spans="1:25" x14ac:dyDescent="0.15">
      <c r="A4548" s="82">
        <f t="shared" ref="A4548:A4611" si="644">MONTH(B4548)</f>
        <v>7</v>
      </c>
      <c r="B4548" s="46">
        <v>43655.374999988977</v>
      </c>
      <c r="C4548" s="47">
        <f>Eingabe!G4549</f>
        <v>3.2</v>
      </c>
      <c r="D4548" s="77">
        <v>4548</v>
      </c>
      <c r="E4548" s="47"/>
      <c r="F4548" s="25">
        <f t="shared" si="642"/>
        <v>4.7699999999999996</v>
      </c>
      <c r="G4548" s="25">
        <f>VLOOKUP(F4548,'Spezifische Werte'!$B$2:$C$4002,2,FALSE)</f>
        <v>7.8679349945367349E-2</v>
      </c>
      <c r="H4548" s="25">
        <f t="shared" ref="H4548:H4611" si="645">G4548*$O$9*1000</f>
        <v>157.3586998907347</v>
      </c>
      <c r="J4548" s="25">
        <f t="shared" si="643"/>
        <v>4.8</v>
      </c>
      <c r="K4548" s="25">
        <f>VLOOKUP(J4548,'Spezifische Werte'!$B$2:$C$4002,2,FALSE)</f>
        <v>8.0310065544742015E-2</v>
      </c>
      <c r="L4548" s="25">
        <f t="shared" ref="L4548:L4611" si="646">K4548*$O$9*1000</f>
        <v>160.62013108948403</v>
      </c>
      <c r="R4548" s="25">
        <v>4546</v>
      </c>
      <c r="S4548" s="25">
        <v>4545</v>
      </c>
      <c r="T4548" s="25">
        <f t="shared" si="641"/>
        <v>0.17415991544051818</v>
      </c>
      <c r="U4548" s="25">
        <f t="shared" ref="U4548:U4611" si="647">LARGE($L$3:$L$8762,R4548)/1000</f>
        <v>0.17768077823171724</v>
      </c>
      <c r="W4548" s="17">
        <f>Eingabe!H4549</f>
        <v>270</v>
      </c>
      <c r="X4548" s="17">
        <f t="shared" ref="X4548:X4611" si="648">W4548/100</f>
        <v>2.7</v>
      </c>
      <c r="Y4548" s="17">
        <f t="shared" ref="Y4548:Y4611" si="649">ROUND(X4548,1)*100</f>
        <v>270</v>
      </c>
    </row>
    <row r="4549" spans="1:25" x14ac:dyDescent="0.15">
      <c r="A4549" s="82">
        <f t="shared" si="644"/>
        <v>7</v>
      </c>
      <c r="B4549" s="46">
        <v>43655.416666655641</v>
      </c>
      <c r="C4549" s="47">
        <f>Eingabe!G4550</f>
        <v>5.3</v>
      </c>
      <c r="D4549" s="77">
        <v>4549</v>
      </c>
      <c r="E4549" s="47"/>
      <c r="F4549" s="25">
        <f t="shared" si="642"/>
        <v>7.91</v>
      </c>
      <c r="G4549" s="25">
        <f>VLOOKUP(F4549,'Spezifische Werte'!$B$2:$C$4002,2,FALSE)</f>
        <v>0.39893199083383452</v>
      </c>
      <c r="H4549" s="25">
        <f t="shared" si="645"/>
        <v>797.86398166766901</v>
      </c>
      <c r="J4549" s="25">
        <f t="shared" si="643"/>
        <v>7.95</v>
      </c>
      <c r="K4549" s="25">
        <f>VLOOKUP(J4549,'Spezifische Werte'!$B$2:$C$4002,2,FALSE)</f>
        <v>0.40511792205919206</v>
      </c>
      <c r="L4549" s="25">
        <f t="shared" si="646"/>
        <v>810.23584411838408</v>
      </c>
      <c r="R4549" s="25">
        <v>4547</v>
      </c>
      <c r="S4549" s="25">
        <v>4546</v>
      </c>
      <c r="T4549" s="25">
        <f t="shared" si="641"/>
        <v>0.17415991544051818</v>
      </c>
      <c r="U4549" s="25">
        <f t="shared" si="647"/>
        <v>0.17768077823171724</v>
      </c>
      <c r="W4549" s="17">
        <f>Eingabe!H4550</f>
        <v>266</v>
      </c>
      <c r="X4549" s="17">
        <f t="shared" si="648"/>
        <v>2.66</v>
      </c>
      <c r="Y4549" s="17">
        <f t="shared" si="649"/>
        <v>270</v>
      </c>
    </row>
    <row r="4550" spans="1:25" x14ac:dyDescent="0.15">
      <c r="A4550" s="82">
        <f t="shared" si="644"/>
        <v>7</v>
      </c>
      <c r="B4550" s="46">
        <v>43655.458333322305</v>
      </c>
      <c r="C4550" s="47">
        <f>Eingabe!G4551</f>
        <v>5.3</v>
      </c>
      <c r="D4550" s="77">
        <v>4550</v>
      </c>
      <c r="E4550" s="47"/>
      <c r="F4550" s="25">
        <f t="shared" si="642"/>
        <v>7.91</v>
      </c>
      <c r="G4550" s="25">
        <f>VLOOKUP(F4550,'Spezifische Werte'!$B$2:$C$4002,2,FALSE)</f>
        <v>0.39893199083383452</v>
      </c>
      <c r="H4550" s="25">
        <f t="shared" si="645"/>
        <v>797.86398166766901</v>
      </c>
      <c r="J4550" s="25">
        <f t="shared" si="643"/>
        <v>7.95</v>
      </c>
      <c r="K4550" s="25">
        <f>VLOOKUP(J4550,'Spezifische Werte'!$B$2:$C$4002,2,FALSE)</f>
        <v>0.40511792205919206</v>
      </c>
      <c r="L4550" s="25">
        <f t="shared" si="646"/>
        <v>810.23584411838408</v>
      </c>
      <c r="R4550" s="25">
        <v>4548</v>
      </c>
      <c r="S4550" s="25">
        <v>4547</v>
      </c>
      <c r="T4550" s="25">
        <f t="shared" ref="T4550:T4613" si="650">LARGE($H$3:$H$8762,R4550)/1000</f>
        <v>0.17415991544051818</v>
      </c>
      <c r="U4550" s="25">
        <f t="shared" si="647"/>
        <v>0.17768077823171724</v>
      </c>
      <c r="W4550" s="17">
        <f>Eingabe!H4551</f>
        <v>254</v>
      </c>
      <c r="X4550" s="17">
        <f t="shared" si="648"/>
        <v>2.54</v>
      </c>
      <c r="Y4550" s="17">
        <f t="shared" si="649"/>
        <v>250</v>
      </c>
    </row>
    <row r="4551" spans="1:25" x14ac:dyDescent="0.15">
      <c r="A4551" s="82">
        <f t="shared" si="644"/>
        <v>7</v>
      </c>
      <c r="B4551" s="46">
        <v>43655.49999998897</v>
      </c>
      <c r="C4551" s="47">
        <f>Eingabe!G4552</f>
        <v>4.8</v>
      </c>
      <c r="D4551" s="77">
        <v>4551</v>
      </c>
      <c r="E4551" s="47"/>
      <c r="F4551" s="25">
        <f t="shared" si="642"/>
        <v>7.16</v>
      </c>
      <c r="G4551" s="25">
        <f>VLOOKUP(F4551,'Spezifische Werte'!$B$2:$C$4002,2,FALSE)</f>
        <v>0.29271421469315961</v>
      </c>
      <c r="H4551" s="25">
        <f t="shared" si="645"/>
        <v>585.42842938631918</v>
      </c>
      <c r="J4551" s="25">
        <f t="shared" si="643"/>
        <v>7.2</v>
      </c>
      <c r="K4551" s="25">
        <f>VLOOKUP(J4551,'Spezifische Werte'!$B$2:$C$4002,2,FALSE)</f>
        <v>0.29789883692567737</v>
      </c>
      <c r="L4551" s="25">
        <f t="shared" si="646"/>
        <v>595.79767385135472</v>
      </c>
      <c r="R4551" s="25">
        <v>4549</v>
      </c>
      <c r="S4551" s="25">
        <v>4548</v>
      </c>
      <c r="T4551" s="25">
        <f t="shared" si="650"/>
        <v>0.17415991544051818</v>
      </c>
      <c r="U4551" s="25">
        <f t="shared" si="647"/>
        <v>0.17768077823171724</v>
      </c>
      <c r="W4551" s="17">
        <f>Eingabe!H4552</f>
        <v>266</v>
      </c>
      <c r="X4551" s="17">
        <f t="shared" si="648"/>
        <v>2.66</v>
      </c>
      <c r="Y4551" s="17">
        <f t="shared" si="649"/>
        <v>270</v>
      </c>
    </row>
    <row r="4552" spans="1:25" x14ac:dyDescent="0.15">
      <c r="A4552" s="82">
        <f t="shared" si="644"/>
        <v>7</v>
      </c>
      <c r="B4552" s="46">
        <v>43655.541666655634</v>
      </c>
      <c r="C4552" s="47">
        <f>Eingabe!G4553</f>
        <v>5.7</v>
      </c>
      <c r="D4552" s="77">
        <v>4552</v>
      </c>
      <c r="E4552" s="47"/>
      <c r="F4552" s="25">
        <f t="shared" si="642"/>
        <v>8.5</v>
      </c>
      <c r="G4552" s="25">
        <f>VLOOKUP(F4552,'Spezifische Werte'!$B$2:$C$4002,2,FALSE)</f>
        <v>0.49489541709216678</v>
      </c>
      <c r="H4552" s="25">
        <f t="shared" si="645"/>
        <v>989.79083418433356</v>
      </c>
      <c r="J4552" s="25">
        <f t="shared" si="643"/>
        <v>8.5500000000000007</v>
      </c>
      <c r="K4552" s="25">
        <f>VLOOKUP(J4552,'Spezifische Werte'!$B$2:$C$4002,2,FALSE)</f>
        <v>0.50342054722621021</v>
      </c>
      <c r="L4552" s="25">
        <f t="shared" si="646"/>
        <v>1006.8410944524204</v>
      </c>
      <c r="R4552" s="25">
        <v>4550</v>
      </c>
      <c r="S4552" s="25">
        <v>4549</v>
      </c>
      <c r="T4552" s="25">
        <f t="shared" si="650"/>
        <v>0.17415991544051818</v>
      </c>
      <c r="U4552" s="25">
        <f t="shared" si="647"/>
        <v>0.17768077823171724</v>
      </c>
      <c r="W4552" s="17">
        <f>Eingabe!H4553</f>
        <v>284</v>
      </c>
      <c r="X4552" s="17">
        <f t="shared" si="648"/>
        <v>2.84</v>
      </c>
      <c r="Y4552" s="17">
        <f t="shared" si="649"/>
        <v>280</v>
      </c>
    </row>
    <row r="4553" spans="1:25" x14ac:dyDescent="0.15">
      <c r="A4553" s="82">
        <f t="shared" si="644"/>
        <v>7</v>
      </c>
      <c r="B4553" s="46">
        <v>43655.583333322298</v>
      </c>
      <c r="C4553" s="47">
        <f>Eingabe!G4554</f>
        <v>4.5</v>
      </c>
      <c r="D4553" s="77">
        <v>4553</v>
      </c>
      <c r="E4553" s="47"/>
      <c r="F4553" s="25">
        <f t="shared" si="642"/>
        <v>6.71</v>
      </c>
      <c r="G4553" s="25">
        <f>VLOOKUP(F4553,'Spezifische Werte'!$B$2:$C$4002,2,FALSE)</f>
        <v>0.23821819652236836</v>
      </c>
      <c r="H4553" s="25">
        <f t="shared" si="645"/>
        <v>476.43639304473675</v>
      </c>
      <c r="J4553" s="25">
        <f t="shared" si="643"/>
        <v>6.75</v>
      </c>
      <c r="K4553" s="25">
        <f>VLOOKUP(J4553,'Spezifische Werte'!$B$2:$C$4002,2,FALSE)</f>
        <v>0.24279032681735657</v>
      </c>
      <c r="L4553" s="25">
        <f t="shared" si="646"/>
        <v>485.58065363471314</v>
      </c>
      <c r="R4553" s="25">
        <v>4551</v>
      </c>
      <c r="S4553" s="25">
        <v>4550</v>
      </c>
      <c r="T4553" s="25">
        <f t="shared" si="650"/>
        <v>0.17415991544051818</v>
      </c>
      <c r="U4553" s="25">
        <f t="shared" si="647"/>
        <v>0.17768077823171724</v>
      </c>
      <c r="W4553" s="17">
        <f>Eingabe!H4554</f>
        <v>259</v>
      </c>
      <c r="X4553" s="17">
        <f t="shared" si="648"/>
        <v>2.59</v>
      </c>
      <c r="Y4553" s="17">
        <f t="shared" si="649"/>
        <v>260</v>
      </c>
    </row>
    <row r="4554" spans="1:25" x14ac:dyDescent="0.15">
      <c r="A4554" s="82">
        <f t="shared" si="644"/>
        <v>7</v>
      </c>
      <c r="B4554" s="46">
        <v>43655.624999988962</v>
      </c>
      <c r="C4554" s="47">
        <f>Eingabe!G4555</f>
        <v>3.9</v>
      </c>
      <c r="D4554" s="77">
        <v>4554</v>
      </c>
      <c r="E4554" s="47"/>
      <c r="F4554" s="25">
        <f t="shared" si="642"/>
        <v>5.82</v>
      </c>
      <c r="G4554" s="25">
        <f>VLOOKUP(F4554,'Spezifische Werte'!$B$2:$C$4002,2,FALSE)</f>
        <v>0.15015933791444183</v>
      </c>
      <c r="H4554" s="25">
        <f t="shared" si="645"/>
        <v>300.31867582888367</v>
      </c>
      <c r="J4554" s="25">
        <f t="shared" si="643"/>
        <v>5.85</v>
      </c>
      <c r="K4554" s="25">
        <f>VLOOKUP(J4554,'Spezifische Werte'!$B$2:$C$4002,2,FALSE)</f>
        <v>0.15260213064447356</v>
      </c>
      <c r="L4554" s="25">
        <f t="shared" si="646"/>
        <v>305.20426128894712</v>
      </c>
      <c r="R4554" s="25">
        <v>4552</v>
      </c>
      <c r="S4554" s="25">
        <v>4551</v>
      </c>
      <c r="T4554" s="25">
        <f t="shared" si="650"/>
        <v>0.17415991544051818</v>
      </c>
      <c r="U4554" s="25">
        <f t="shared" si="647"/>
        <v>0.17768077823171724</v>
      </c>
      <c r="W4554" s="17">
        <f>Eingabe!H4555</f>
        <v>257</v>
      </c>
      <c r="X4554" s="17">
        <f t="shared" si="648"/>
        <v>2.57</v>
      </c>
      <c r="Y4554" s="17">
        <f t="shared" si="649"/>
        <v>260</v>
      </c>
    </row>
    <row r="4555" spans="1:25" x14ac:dyDescent="0.15">
      <c r="A4555" s="82">
        <f t="shared" si="644"/>
        <v>7</v>
      </c>
      <c r="B4555" s="46">
        <v>43655.666666655627</v>
      </c>
      <c r="C4555" s="47">
        <f>Eingabe!G4556</f>
        <v>1.7</v>
      </c>
      <c r="D4555" s="77">
        <v>4555</v>
      </c>
      <c r="E4555" s="47"/>
      <c r="F4555" s="25">
        <f t="shared" si="642"/>
        <v>2.54</v>
      </c>
      <c r="G4555" s="25">
        <f>VLOOKUP(F4555,'Spezifische Werte'!$B$2:$C$4002,2,FALSE)</f>
        <v>2.3517714395877558E-3</v>
      </c>
      <c r="H4555" s="25">
        <f t="shared" si="645"/>
        <v>4.7035428791755116</v>
      </c>
      <c r="J4555" s="25">
        <f t="shared" si="643"/>
        <v>2.5499999999999998</v>
      </c>
      <c r="K4555" s="25">
        <f>VLOOKUP(J4555,'Spezifische Werte'!$B$2:$C$4002,2,FALSE)</f>
        <v>2.4279301551432594E-3</v>
      </c>
      <c r="L4555" s="25">
        <f t="shared" si="646"/>
        <v>4.855860310286519</v>
      </c>
      <c r="R4555" s="25">
        <v>4553</v>
      </c>
      <c r="S4555" s="25">
        <v>4552</v>
      </c>
      <c r="T4555" s="25">
        <f t="shared" si="650"/>
        <v>0.17415991544051818</v>
      </c>
      <c r="U4555" s="25">
        <f t="shared" si="647"/>
        <v>0.17768077823171724</v>
      </c>
      <c r="W4555" s="17">
        <f>Eingabe!H4556</f>
        <v>268</v>
      </c>
      <c r="X4555" s="17">
        <f t="shared" si="648"/>
        <v>2.68</v>
      </c>
      <c r="Y4555" s="17">
        <f t="shared" si="649"/>
        <v>270</v>
      </c>
    </row>
    <row r="4556" spans="1:25" x14ac:dyDescent="0.15">
      <c r="A4556" s="82">
        <f t="shared" si="644"/>
        <v>7</v>
      </c>
      <c r="B4556" s="46">
        <v>43655.708333322291</v>
      </c>
      <c r="C4556" s="47">
        <f>Eingabe!G4557</f>
        <v>2.6</v>
      </c>
      <c r="D4556" s="77">
        <v>4556</v>
      </c>
      <c r="E4556" s="47"/>
      <c r="F4556" s="25">
        <f t="shared" si="642"/>
        <v>3.88</v>
      </c>
      <c r="G4556" s="25">
        <f>VLOOKUP(F4556,'Spezifische Werte'!$B$2:$C$4002,2,FALSE)</f>
        <v>3.5689320314118818E-2</v>
      </c>
      <c r="H4556" s="25">
        <f t="shared" si="645"/>
        <v>71.378640628237633</v>
      </c>
      <c r="J4556" s="25">
        <f t="shared" si="643"/>
        <v>3.9</v>
      </c>
      <c r="K4556" s="25">
        <f>VLOOKUP(J4556,'Spezifische Werte'!$B$2:$C$4002,2,FALSE)</f>
        <v>3.6613952811549305E-2</v>
      </c>
      <c r="L4556" s="25">
        <f t="shared" si="646"/>
        <v>73.227905623098607</v>
      </c>
      <c r="R4556" s="25">
        <v>4554</v>
      </c>
      <c r="S4556" s="25">
        <v>4553</v>
      </c>
      <c r="T4556" s="25">
        <f t="shared" si="650"/>
        <v>0.17415991544051818</v>
      </c>
      <c r="U4556" s="25">
        <f t="shared" si="647"/>
        <v>0.17768077823171724</v>
      </c>
      <c r="W4556" s="17">
        <f>Eingabe!H4557</f>
        <v>276</v>
      </c>
      <c r="X4556" s="17">
        <f t="shared" si="648"/>
        <v>2.76</v>
      </c>
      <c r="Y4556" s="17">
        <f t="shared" si="649"/>
        <v>280</v>
      </c>
    </row>
    <row r="4557" spans="1:25" x14ac:dyDescent="0.15">
      <c r="A4557" s="82">
        <f t="shared" si="644"/>
        <v>7</v>
      </c>
      <c r="B4557" s="46">
        <v>43655.749999988955</v>
      </c>
      <c r="C4557" s="47">
        <f>Eingabe!G4558</f>
        <v>4.3</v>
      </c>
      <c r="D4557" s="77">
        <v>4557</v>
      </c>
      <c r="E4557" s="47"/>
      <c r="F4557" s="25">
        <f t="shared" si="642"/>
        <v>6.41</v>
      </c>
      <c r="G4557" s="25">
        <f>VLOOKUP(F4557,'Spezifische Werte'!$B$2:$C$4002,2,FALSE)</f>
        <v>0.20539547091670399</v>
      </c>
      <c r="H4557" s="25">
        <f t="shared" si="645"/>
        <v>410.790941833408</v>
      </c>
      <c r="J4557" s="25">
        <f t="shared" si="643"/>
        <v>6.45</v>
      </c>
      <c r="K4557" s="25">
        <f>VLOOKUP(J4557,'Spezifische Werte'!$B$2:$C$4002,2,FALSE)</f>
        <v>0.20962714743593144</v>
      </c>
      <c r="L4557" s="25">
        <f t="shared" si="646"/>
        <v>419.2542948718629</v>
      </c>
      <c r="R4557" s="25">
        <v>4555</v>
      </c>
      <c r="S4557" s="25">
        <v>4554</v>
      </c>
      <c r="T4557" s="25">
        <f t="shared" si="650"/>
        <v>0.17415991544051818</v>
      </c>
      <c r="U4557" s="25">
        <f t="shared" si="647"/>
        <v>0.17768077823171724</v>
      </c>
      <c r="W4557" s="17">
        <f>Eingabe!H4558</f>
        <v>259</v>
      </c>
      <c r="X4557" s="17">
        <f t="shared" si="648"/>
        <v>2.59</v>
      </c>
      <c r="Y4557" s="17">
        <f t="shared" si="649"/>
        <v>260</v>
      </c>
    </row>
    <row r="4558" spans="1:25" x14ac:dyDescent="0.15">
      <c r="A4558" s="82">
        <f t="shared" si="644"/>
        <v>7</v>
      </c>
      <c r="B4558" s="46">
        <v>43655.791666655619</v>
      </c>
      <c r="C4558" s="47">
        <f>Eingabe!G4559</f>
        <v>2.7</v>
      </c>
      <c r="D4558" s="77">
        <v>4558</v>
      </c>
      <c r="E4558" s="47"/>
      <c r="F4558" s="25">
        <f t="shared" si="642"/>
        <v>4.03</v>
      </c>
      <c r="G4558" s="25">
        <f>VLOOKUP(F4558,'Spezifische Werte'!$B$2:$C$4002,2,FALSE)</f>
        <v>4.2666657265334036E-2</v>
      </c>
      <c r="H4558" s="25">
        <f t="shared" si="645"/>
        <v>85.333314530668076</v>
      </c>
      <c r="J4558" s="25">
        <f t="shared" si="643"/>
        <v>4.05</v>
      </c>
      <c r="K4558" s="25">
        <f>VLOOKUP(J4558,'Spezifische Werte'!$B$2:$C$4002,2,FALSE)</f>
        <v>4.3597034083331404E-2</v>
      </c>
      <c r="L4558" s="25">
        <f t="shared" si="646"/>
        <v>87.194068166662802</v>
      </c>
      <c r="R4558" s="25">
        <v>4556</v>
      </c>
      <c r="S4558" s="25">
        <v>4555</v>
      </c>
      <c r="T4558" s="25">
        <f t="shared" si="650"/>
        <v>0.17415991544051818</v>
      </c>
      <c r="U4558" s="25">
        <f t="shared" si="647"/>
        <v>0.17768077823171724</v>
      </c>
      <c r="W4558" s="17">
        <f>Eingabe!H4559</f>
        <v>257</v>
      </c>
      <c r="X4558" s="17">
        <f t="shared" si="648"/>
        <v>2.57</v>
      </c>
      <c r="Y4558" s="17">
        <f t="shared" si="649"/>
        <v>260</v>
      </c>
    </row>
    <row r="4559" spans="1:25" x14ac:dyDescent="0.15">
      <c r="A4559" s="82">
        <f t="shared" si="644"/>
        <v>7</v>
      </c>
      <c r="B4559" s="46">
        <v>43655.833333322284</v>
      </c>
      <c r="C4559" s="47">
        <f>Eingabe!G4560</f>
        <v>2.6</v>
      </c>
      <c r="D4559" s="77">
        <v>4559</v>
      </c>
      <c r="E4559" s="47"/>
      <c r="F4559" s="25">
        <f t="shared" si="642"/>
        <v>3.88</v>
      </c>
      <c r="G4559" s="25">
        <f>VLOOKUP(F4559,'Spezifische Werte'!$B$2:$C$4002,2,FALSE)</f>
        <v>3.5689320314118818E-2</v>
      </c>
      <c r="H4559" s="25">
        <f t="shared" si="645"/>
        <v>71.378640628237633</v>
      </c>
      <c r="J4559" s="25">
        <f t="shared" si="643"/>
        <v>3.9</v>
      </c>
      <c r="K4559" s="25">
        <f>VLOOKUP(J4559,'Spezifische Werte'!$B$2:$C$4002,2,FALSE)</f>
        <v>3.6613952811549305E-2</v>
      </c>
      <c r="L4559" s="25">
        <f t="shared" si="646"/>
        <v>73.227905623098607</v>
      </c>
      <c r="R4559" s="25">
        <v>4557</v>
      </c>
      <c r="S4559" s="25">
        <v>4556</v>
      </c>
      <c r="T4559" s="25">
        <f t="shared" si="650"/>
        <v>0.17415991544051818</v>
      </c>
      <c r="U4559" s="25">
        <f t="shared" si="647"/>
        <v>0.17768077823171724</v>
      </c>
      <c r="W4559" s="17">
        <f>Eingabe!H4560</f>
        <v>248</v>
      </c>
      <c r="X4559" s="17">
        <f t="shared" si="648"/>
        <v>2.48</v>
      </c>
      <c r="Y4559" s="17">
        <f t="shared" si="649"/>
        <v>250</v>
      </c>
    </row>
    <row r="4560" spans="1:25" x14ac:dyDescent="0.15">
      <c r="A4560" s="82">
        <f t="shared" si="644"/>
        <v>7</v>
      </c>
      <c r="B4560" s="46">
        <v>43655.874999988948</v>
      </c>
      <c r="C4560" s="47">
        <f>Eingabe!G4561</f>
        <v>3.4</v>
      </c>
      <c r="D4560" s="77">
        <v>4560</v>
      </c>
      <c r="E4560" s="47"/>
      <c r="F4560" s="25">
        <f t="shared" si="642"/>
        <v>5.07</v>
      </c>
      <c r="G4560" s="25">
        <f>VLOOKUP(F4560,'Spezifische Werte'!$B$2:$C$4002,2,FALSE)</f>
        <v>9.6185977081711158E-2</v>
      </c>
      <c r="H4560" s="25">
        <f t="shared" si="645"/>
        <v>192.37195416342232</v>
      </c>
      <c r="J4560" s="25">
        <f t="shared" si="643"/>
        <v>5.0999999999999996</v>
      </c>
      <c r="K4560" s="25">
        <f>VLOOKUP(J4560,'Spezifische Werte'!$B$2:$C$4002,2,FALSE)</f>
        <v>9.8097213536623304E-2</v>
      </c>
      <c r="L4560" s="25">
        <f t="shared" si="646"/>
        <v>196.1944270732466</v>
      </c>
      <c r="R4560" s="25">
        <v>4558</v>
      </c>
      <c r="S4560" s="25">
        <v>4557</v>
      </c>
      <c r="T4560" s="25">
        <f t="shared" si="650"/>
        <v>0.17415991544051818</v>
      </c>
      <c r="U4560" s="25">
        <f t="shared" si="647"/>
        <v>0.17768077823171724</v>
      </c>
      <c r="W4560" s="17">
        <f>Eingabe!H4561</f>
        <v>240</v>
      </c>
      <c r="X4560" s="17">
        <f t="shared" si="648"/>
        <v>2.4</v>
      </c>
      <c r="Y4560" s="17">
        <f t="shared" si="649"/>
        <v>240</v>
      </c>
    </row>
    <row r="4561" spans="1:25" x14ac:dyDescent="0.15">
      <c r="A4561" s="82">
        <f t="shared" si="644"/>
        <v>7</v>
      </c>
      <c r="B4561" s="46">
        <v>43655.916666655612</v>
      </c>
      <c r="C4561" s="47">
        <f>Eingabe!G4562</f>
        <v>2.2999999999999998</v>
      </c>
      <c r="D4561" s="77">
        <v>4561</v>
      </c>
      <c r="E4561" s="47"/>
      <c r="F4561" s="25">
        <f t="shared" si="642"/>
        <v>3.43</v>
      </c>
      <c r="G4561" s="25">
        <f>VLOOKUP(F4561,'Spezifische Werte'!$B$2:$C$4002,2,FALSE)</f>
        <v>1.7964243573129882E-2</v>
      </c>
      <c r="H4561" s="25">
        <f t="shared" si="645"/>
        <v>35.928487146259762</v>
      </c>
      <c r="J4561" s="25">
        <f t="shared" si="643"/>
        <v>3.45</v>
      </c>
      <c r="K4561" s="25">
        <f>VLOOKUP(J4561,'Spezifische Werte'!$B$2:$C$4002,2,FALSE)</f>
        <v>1.8521187553697735E-2</v>
      </c>
      <c r="L4561" s="25">
        <f t="shared" si="646"/>
        <v>37.042375107395472</v>
      </c>
      <c r="R4561" s="25">
        <v>4559</v>
      </c>
      <c r="S4561" s="25">
        <v>4558</v>
      </c>
      <c r="T4561" s="25">
        <f t="shared" si="650"/>
        <v>0.17415991544051818</v>
      </c>
      <c r="U4561" s="25">
        <f t="shared" si="647"/>
        <v>0.17768077823171724</v>
      </c>
      <c r="W4561" s="17">
        <f>Eingabe!H4562</f>
        <v>249</v>
      </c>
      <c r="X4561" s="17">
        <f t="shared" si="648"/>
        <v>2.4900000000000002</v>
      </c>
      <c r="Y4561" s="17">
        <f t="shared" si="649"/>
        <v>250</v>
      </c>
    </row>
    <row r="4562" spans="1:25" x14ac:dyDescent="0.15">
      <c r="A4562" s="82">
        <f t="shared" si="644"/>
        <v>7</v>
      </c>
      <c r="B4562" s="46">
        <v>43655.958333322276</v>
      </c>
      <c r="C4562" s="47">
        <f>Eingabe!G4563</f>
        <v>2.9</v>
      </c>
      <c r="D4562" s="77">
        <v>4562</v>
      </c>
      <c r="E4562" s="47"/>
      <c r="F4562" s="25">
        <f t="shared" si="642"/>
        <v>4.33</v>
      </c>
      <c r="G4562" s="25">
        <f>VLOOKUP(F4562,'Spezifische Werte'!$B$2:$C$4002,2,FALSE)</f>
        <v>5.667919590547657E-2</v>
      </c>
      <c r="H4562" s="25">
        <f t="shared" si="645"/>
        <v>113.35839181095314</v>
      </c>
      <c r="J4562" s="25">
        <f t="shared" si="643"/>
        <v>4.3499999999999996</v>
      </c>
      <c r="K4562" s="25">
        <f>VLOOKUP(J4562,'Spezifische Werte'!$B$2:$C$4002,2,FALSE)</f>
        <v>5.7627330651301621E-2</v>
      </c>
      <c r="L4562" s="25">
        <f t="shared" si="646"/>
        <v>115.25466130260324</v>
      </c>
      <c r="R4562" s="25">
        <v>4560</v>
      </c>
      <c r="S4562" s="25">
        <v>4559</v>
      </c>
      <c r="T4562" s="25">
        <f t="shared" si="650"/>
        <v>0.17415991544051818</v>
      </c>
      <c r="U4562" s="25">
        <f t="shared" si="647"/>
        <v>0.17768077823171724</v>
      </c>
      <c r="W4562" s="17">
        <f>Eingabe!H4563</f>
        <v>257</v>
      </c>
      <c r="X4562" s="17">
        <f t="shared" si="648"/>
        <v>2.57</v>
      </c>
      <c r="Y4562" s="17">
        <f t="shared" si="649"/>
        <v>260</v>
      </c>
    </row>
    <row r="4563" spans="1:25" x14ac:dyDescent="0.15">
      <c r="A4563" s="82">
        <f t="shared" si="644"/>
        <v>7</v>
      </c>
      <c r="B4563" s="46">
        <v>43655.999999988941</v>
      </c>
      <c r="C4563" s="47">
        <f>Eingabe!G4564</f>
        <v>2.6</v>
      </c>
      <c r="D4563" s="77">
        <v>4563</v>
      </c>
      <c r="E4563" s="47"/>
      <c r="F4563" s="25">
        <f t="shared" si="642"/>
        <v>3.88</v>
      </c>
      <c r="G4563" s="25">
        <f>VLOOKUP(F4563,'Spezifische Werte'!$B$2:$C$4002,2,FALSE)</f>
        <v>3.5689320314118818E-2</v>
      </c>
      <c r="H4563" s="25">
        <f t="shared" si="645"/>
        <v>71.378640628237633</v>
      </c>
      <c r="J4563" s="25">
        <f t="shared" si="643"/>
        <v>3.9</v>
      </c>
      <c r="K4563" s="25">
        <f>VLOOKUP(J4563,'Spezifische Werte'!$B$2:$C$4002,2,FALSE)</f>
        <v>3.6613952811549305E-2</v>
      </c>
      <c r="L4563" s="25">
        <f t="shared" si="646"/>
        <v>73.227905623098607</v>
      </c>
      <c r="R4563" s="25">
        <v>4561</v>
      </c>
      <c r="S4563" s="25">
        <v>4560</v>
      </c>
      <c r="T4563" s="25">
        <f t="shared" si="650"/>
        <v>0.17415991544051818</v>
      </c>
      <c r="U4563" s="25">
        <f t="shared" si="647"/>
        <v>0.17768077823171724</v>
      </c>
      <c r="W4563" s="17">
        <f>Eingabe!H4564</f>
        <v>244</v>
      </c>
      <c r="X4563" s="17">
        <f t="shared" si="648"/>
        <v>2.44</v>
      </c>
      <c r="Y4563" s="17">
        <f t="shared" si="649"/>
        <v>240</v>
      </c>
    </row>
    <row r="4564" spans="1:25" x14ac:dyDescent="0.15">
      <c r="A4564" s="82">
        <f t="shared" si="644"/>
        <v>7</v>
      </c>
      <c r="B4564" s="46">
        <v>43656.041666655605</v>
      </c>
      <c r="C4564" s="47">
        <f>Eingabe!G4565</f>
        <v>3.2</v>
      </c>
      <c r="D4564" s="77">
        <v>4564</v>
      </c>
      <c r="E4564" s="47"/>
      <c r="F4564" s="25">
        <f t="shared" si="642"/>
        <v>4.7699999999999996</v>
      </c>
      <c r="G4564" s="25">
        <f>VLOOKUP(F4564,'Spezifische Werte'!$B$2:$C$4002,2,FALSE)</f>
        <v>7.8679349945367349E-2</v>
      </c>
      <c r="H4564" s="25">
        <f t="shared" si="645"/>
        <v>157.3586998907347</v>
      </c>
      <c r="J4564" s="25">
        <f t="shared" si="643"/>
        <v>4.8</v>
      </c>
      <c r="K4564" s="25">
        <f>VLOOKUP(J4564,'Spezifische Werte'!$B$2:$C$4002,2,FALSE)</f>
        <v>8.0310065544742015E-2</v>
      </c>
      <c r="L4564" s="25">
        <f t="shared" si="646"/>
        <v>160.62013108948403</v>
      </c>
      <c r="R4564" s="25">
        <v>4562</v>
      </c>
      <c r="S4564" s="25">
        <v>4561</v>
      </c>
      <c r="T4564" s="25">
        <f t="shared" si="650"/>
        <v>0.17415991544051818</v>
      </c>
      <c r="U4564" s="25">
        <f t="shared" si="647"/>
        <v>0.17768077823171724</v>
      </c>
      <c r="W4564" s="17">
        <f>Eingabe!H4565</f>
        <v>256</v>
      </c>
      <c r="X4564" s="17">
        <f t="shared" si="648"/>
        <v>2.56</v>
      </c>
      <c r="Y4564" s="17">
        <f t="shared" si="649"/>
        <v>260</v>
      </c>
    </row>
    <row r="4565" spans="1:25" x14ac:dyDescent="0.15">
      <c r="A4565" s="82">
        <f t="shared" si="644"/>
        <v>7</v>
      </c>
      <c r="B4565" s="46">
        <v>43656.083333322269</v>
      </c>
      <c r="C4565" s="47">
        <f>Eingabe!G4566</f>
        <v>2.8</v>
      </c>
      <c r="D4565" s="77">
        <v>4565</v>
      </c>
      <c r="E4565" s="47"/>
      <c r="F4565" s="25">
        <f t="shared" si="642"/>
        <v>4.18</v>
      </c>
      <c r="G4565" s="25">
        <f>VLOOKUP(F4565,'Spezifische Werte'!$B$2:$C$4002,2,FALSE)</f>
        <v>4.9643016475870723E-2</v>
      </c>
      <c r="H4565" s="25">
        <f t="shared" si="645"/>
        <v>99.286032951741447</v>
      </c>
      <c r="J4565" s="25">
        <f t="shared" si="643"/>
        <v>4.2</v>
      </c>
      <c r="K4565" s="25">
        <f>VLOOKUP(J4565,'Spezifische Werte'!$B$2:$C$4002,2,FALSE)</f>
        <v>5.0575500247497268E-2</v>
      </c>
      <c r="L4565" s="25">
        <f t="shared" si="646"/>
        <v>101.15100049499453</v>
      </c>
      <c r="R4565" s="25">
        <v>4563</v>
      </c>
      <c r="S4565" s="25">
        <v>4562</v>
      </c>
      <c r="T4565" s="25">
        <f t="shared" si="650"/>
        <v>0.17415991544051818</v>
      </c>
      <c r="U4565" s="25">
        <f t="shared" si="647"/>
        <v>0.17768077823171724</v>
      </c>
      <c r="W4565" s="17">
        <f>Eingabe!H4566</f>
        <v>251</v>
      </c>
      <c r="X4565" s="17">
        <f t="shared" si="648"/>
        <v>2.5099999999999998</v>
      </c>
      <c r="Y4565" s="17">
        <f t="shared" si="649"/>
        <v>250</v>
      </c>
    </row>
    <row r="4566" spans="1:25" x14ac:dyDescent="0.15">
      <c r="A4566" s="82">
        <f t="shared" si="644"/>
        <v>7</v>
      </c>
      <c r="B4566" s="46">
        <v>43656.124999988933</v>
      </c>
      <c r="C4566" s="47">
        <f>Eingabe!G4567</f>
        <v>3</v>
      </c>
      <c r="D4566" s="77">
        <v>4566</v>
      </c>
      <c r="E4566" s="47"/>
      <c r="F4566" s="25">
        <f t="shared" si="642"/>
        <v>4.4800000000000004</v>
      </c>
      <c r="G4566" s="25">
        <f>VLOOKUP(F4566,'Spezifische Werte'!$B$2:$C$4002,2,FALSE)</f>
        <v>6.3876775708421291E-2</v>
      </c>
      <c r="H4566" s="25">
        <f t="shared" si="645"/>
        <v>127.75355141684258</v>
      </c>
      <c r="J4566" s="25">
        <f t="shared" si="643"/>
        <v>4.5</v>
      </c>
      <c r="K4566" s="25">
        <f>VLOOKUP(J4566,'Spezifische Werte'!$B$2:$C$4002,2,FALSE)</f>
        <v>6.4854105449014127E-2</v>
      </c>
      <c r="L4566" s="25">
        <f t="shared" si="646"/>
        <v>129.70821089802826</v>
      </c>
      <c r="R4566" s="25">
        <v>4564</v>
      </c>
      <c r="S4566" s="25">
        <v>4563</v>
      </c>
      <c r="T4566" s="25">
        <f t="shared" si="650"/>
        <v>0.17415991544051818</v>
      </c>
      <c r="U4566" s="25">
        <f t="shared" si="647"/>
        <v>0.17768077823171724</v>
      </c>
      <c r="W4566" s="17">
        <f>Eingabe!H4567</f>
        <v>245</v>
      </c>
      <c r="X4566" s="17">
        <f t="shared" si="648"/>
        <v>2.4500000000000002</v>
      </c>
      <c r="Y4566" s="17">
        <f t="shared" si="649"/>
        <v>250</v>
      </c>
    </row>
    <row r="4567" spans="1:25" x14ac:dyDescent="0.15">
      <c r="A4567" s="82">
        <f t="shared" si="644"/>
        <v>7</v>
      </c>
      <c r="B4567" s="46">
        <v>43656.166666655598</v>
      </c>
      <c r="C4567" s="47">
        <f>Eingabe!G4568</f>
        <v>1.8</v>
      </c>
      <c r="D4567" s="77">
        <v>4567</v>
      </c>
      <c r="E4567" s="47"/>
      <c r="F4567" s="25">
        <f t="shared" si="642"/>
        <v>2.69</v>
      </c>
      <c r="G4567" s="25">
        <f>VLOOKUP(F4567,'Spezifische Werte'!$B$2:$C$4002,2,FALSE)</f>
        <v>3.715149232963236E-3</v>
      </c>
      <c r="H4567" s="25">
        <f t="shared" si="645"/>
        <v>7.4302984659264721</v>
      </c>
      <c r="J4567" s="25">
        <f t="shared" si="643"/>
        <v>2.7</v>
      </c>
      <c r="K4567" s="25">
        <f>VLOOKUP(J4567,'Spezifische Werte'!$B$2:$C$4002,2,FALSE)</f>
        <v>3.8225571704766847E-3</v>
      </c>
      <c r="L4567" s="25">
        <f t="shared" si="646"/>
        <v>7.6451143409533691</v>
      </c>
      <c r="R4567" s="25">
        <v>4565</v>
      </c>
      <c r="S4567" s="25">
        <v>4564</v>
      </c>
      <c r="T4567" s="25">
        <f t="shared" si="650"/>
        <v>0.17415991544051818</v>
      </c>
      <c r="U4567" s="25">
        <f t="shared" si="647"/>
        <v>0.17768077823171724</v>
      </c>
      <c r="W4567" s="17">
        <f>Eingabe!H4568</f>
        <v>239</v>
      </c>
      <c r="X4567" s="17">
        <f t="shared" si="648"/>
        <v>2.39</v>
      </c>
      <c r="Y4567" s="17">
        <f t="shared" si="649"/>
        <v>240</v>
      </c>
    </row>
    <row r="4568" spans="1:25" x14ac:dyDescent="0.15">
      <c r="A4568" s="82">
        <f t="shared" si="644"/>
        <v>7</v>
      </c>
      <c r="B4568" s="46">
        <v>43656.208333322262</v>
      </c>
      <c r="C4568" s="47">
        <f>Eingabe!G4569</f>
        <v>2.1</v>
      </c>
      <c r="D4568" s="77">
        <v>4568</v>
      </c>
      <c r="E4568" s="47"/>
      <c r="F4568" s="25">
        <f t="shared" si="642"/>
        <v>3.13</v>
      </c>
      <c r="G4568" s="25">
        <f>VLOOKUP(F4568,'Spezifische Werte'!$B$2:$C$4002,2,FALSE)</f>
        <v>1.0589326186624812E-2</v>
      </c>
      <c r="H4568" s="25">
        <f t="shared" si="645"/>
        <v>21.178652373249626</v>
      </c>
      <c r="J4568" s="25">
        <f t="shared" si="643"/>
        <v>3.15</v>
      </c>
      <c r="K4568" s="25">
        <f>VLOOKUP(J4568,'Spezifische Werte'!$B$2:$C$4002,2,FALSE)</f>
        <v>1.1019016897018549E-2</v>
      </c>
      <c r="L4568" s="25">
        <f t="shared" si="646"/>
        <v>22.038033794037098</v>
      </c>
      <c r="R4568" s="25">
        <v>4566</v>
      </c>
      <c r="S4568" s="25">
        <v>4565</v>
      </c>
      <c r="T4568" s="25">
        <f t="shared" si="650"/>
        <v>0.17415991544051818</v>
      </c>
      <c r="U4568" s="25">
        <f t="shared" si="647"/>
        <v>0.17768077823171724</v>
      </c>
      <c r="W4568" s="17">
        <f>Eingabe!H4569</f>
        <v>248</v>
      </c>
      <c r="X4568" s="17">
        <f t="shared" si="648"/>
        <v>2.48</v>
      </c>
      <c r="Y4568" s="17">
        <f t="shared" si="649"/>
        <v>250</v>
      </c>
    </row>
    <row r="4569" spans="1:25" x14ac:dyDescent="0.15">
      <c r="A4569" s="82">
        <f t="shared" si="644"/>
        <v>7</v>
      </c>
      <c r="B4569" s="46">
        <v>43656.249999988926</v>
      </c>
      <c r="C4569" s="47">
        <f>Eingabe!G4570</f>
        <v>2.5</v>
      </c>
      <c r="D4569" s="77">
        <v>4569</v>
      </c>
      <c r="E4569" s="47"/>
      <c r="F4569" s="25">
        <f t="shared" si="642"/>
        <v>3.73</v>
      </c>
      <c r="G4569" s="25">
        <f>VLOOKUP(F4569,'Spezifische Werte'!$B$2:$C$4002,2,FALSE)</f>
        <v>2.895161356886641E-2</v>
      </c>
      <c r="H4569" s="25">
        <f t="shared" si="645"/>
        <v>57.90322713773282</v>
      </c>
      <c r="J4569" s="25">
        <f t="shared" si="643"/>
        <v>3.75</v>
      </c>
      <c r="K4569" s="25">
        <f>VLOOKUP(J4569,'Spezifische Werte'!$B$2:$C$4002,2,FALSE)</f>
        <v>2.9822636466446242E-2</v>
      </c>
      <c r="L4569" s="25">
        <f t="shared" si="646"/>
        <v>59.645272932892482</v>
      </c>
      <c r="R4569" s="25">
        <v>4567</v>
      </c>
      <c r="S4569" s="25">
        <v>4566</v>
      </c>
      <c r="T4569" s="25">
        <f t="shared" si="650"/>
        <v>0.17415991544051818</v>
      </c>
      <c r="U4569" s="25">
        <f t="shared" si="647"/>
        <v>0.17768077823171724</v>
      </c>
      <c r="W4569" s="17">
        <f>Eingabe!H4570</f>
        <v>245</v>
      </c>
      <c r="X4569" s="17">
        <f t="shared" si="648"/>
        <v>2.4500000000000002</v>
      </c>
      <c r="Y4569" s="17">
        <f t="shared" si="649"/>
        <v>250</v>
      </c>
    </row>
    <row r="4570" spans="1:25" x14ac:dyDescent="0.15">
      <c r="A4570" s="82">
        <f t="shared" si="644"/>
        <v>7</v>
      </c>
      <c r="B4570" s="46">
        <v>43656.29166665559</v>
      </c>
      <c r="C4570" s="47">
        <f>Eingabe!G4571</f>
        <v>3.4</v>
      </c>
      <c r="D4570" s="77">
        <v>4570</v>
      </c>
      <c r="E4570" s="47"/>
      <c r="F4570" s="25">
        <f t="shared" si="642"/>
        <v>5.07</v>
      </c>
      <c r="G4570" s="25">
        <f>VLOOKUP(F4570,'Spezifische Werte'!$B$2:$C$4002,2,FALSE)</f>
        <v>9.6185977081711158E-2</v>
      </c>
      <c r="H4570" s="25">
        <f t="shared" si="645"/>
        <v>192.37195416342232</v>
      </c>
      <c r="J4570" s="25">
        <f t="shared" si="643"/>
        <v>5.0999999999999996</v>
      </c>
      <c r="K4570" s="25">
        <f>VLOOKUP(J4570,'Spezifische Werte'!$B$2:$C$4002,2,FALSE)</f>
        <v>9.8097213536623304E-2</v>
      </c>
      <c r="L4570" s="25">
        <f t="shared" si="646"/>
        <v>196.1944270732466</v>
      </c>
      <c r="R4570" s="25">
        <v>4568</v>
      </c>
      <c r="S4570" s="25">
        <v>4567</v>
      </c>
      <c r="T4570" s="25">
        <f t="shared" si="650"/>
        <v>0.17415991544051818</v>
      </c>
      <c r="U4570" s="25">
        <f t="shared" si="647"/>
        <v>0.17768077823171724</v>
      </c>
      <c r="W4570" s="17">
        <f>Eingabe!H4571</f>
        <v>247</v>
      </c>
      <c r="X4570" s="17">
        <f t="shared" si="648"/>
        <v>2.4700000000000002</v>
      </c>
      <c r="Y4570" s="17">
        <f t="shared" si="649"/>
        <v>250</v>
      </c>
    </row>
    <row r="4571" spans="1:25" x14ac:dyDescent="0.15">
      <c r="A4571" s="82">
        <f t="shared" si="644"/>
        <v>7</v>
      </c>
      <c r="B4571" s="46">
        <v>43656.333333322254</v>
      </c>
      <c r="C4571" s="47">
        <f>Eingabe!G4572</f>
        <v>2.5</v>
      </c>
      <c r="D4571" s="77">
        <v>4571</v>
      </c>
      <c r="E4571" s="47"/>
      <c r="F4571" s="25">
        <f t="shared" si="642"/>
        <v>3.73</v>
      </c>
      <c r="G4571" s="25">
        <f>VLOOKUP(F4571,'Spezifische Werte'!$B$2:$C$4002,2,FALSE)</f>
        <v>2.895161356886641E-2</v>
      </c>
      <c r="H4571" s="25">
        <f t="shared" si="645"/>
        <v>57.90322713773282</v>
      </c>
      <c r="J4571" s="25">
        <f t="shared" si="643"/>
        <v>3.75</v>
      </c>
      <c r="K4571" s="25">
        <f>VLOOKUP(J4571,'Spezifische Werte'!$B$2:$C$4002,2,FALSE)</f>
        <v>2.9822636466446242E-2</v>
      </c>
      <c r="L4571" s="25">
        <f t="shared" si="646"/>
        <v>59.645272932892482</v>
      </c>
      <c r="R4571" s="25">
        <v>4569</v>
      </c>
      <c r="S4571" s="25">
        <v>4568</v>
      </c>
      <c r="T4571" s="25">
        <f t="shared" si="650"/>
        <v>0.17415991544051818</v>
      </c>
      <c r="U4571" s="25">
        <f t="shared" si="647"/>
        <v>0.17768077823171724</v>
      </c>
      <c r="W4571" s="17">
        <f>Eingabe!H4572</f>
        <v>245</v>
      </c>
      <c r="X4571" s="17">
        <f t="shared" si="648"/>
        <v>2.4500000000000002</v>
      </c>
      <c r="Y4571" s="17">
        <f t="shared" si="649"/>
        <v>250</v>
      </c>
    </row>
    <row r="4572" spans="1:25" x14ac:dyDescent="0.15">
      <c r="A4572" s="82">
        <f t="shared" si="644"/>
        <v>7</v>
      </c>
      <c r="B4572" s="46">
        <v>43656.374999988919</v>
      </c>
      <c r="C4572" s="47">
        <f>Eingabe!G4573</f>
        <v>2.9</v>
      </c>
      <c r="D4572" s="77">
        <v>4572</v>
      </c>
      <c r="E4572" s="47"/>
      <c r="F4572" s="25">
        <f t="shared" si="642"/>
        <v>4.33</v>
      </c>
      <c r="G4572" s="25">
        <f>VLOOKUP(F4572,'Spezifische Werte'!$B$2:$C$4002,2,FALSE)</f>
        <v>5.667919590547657E-2</v>
      </c>
      <c r="H4572" s="25">
        <f t="shared" si="645"/>
        <v>113.35839181095314</v>
      </c>
      <c r="J4572" s="25">
        <f t="shared" si="643"/>
        <v>4.3499999999999996</v>
      </c>
      <c r="K4572" s="25">
        <f>VLOOKUP(J4572,'Spezifische Werte'!$B$2:$C$4002,2,FALSE)</f>
        <v>5.7627330651301621E-2</v>
      </c>
      <c r="L4572" s="25">
        <f t="shared" si="646"/>
        <v>115.25466130260324</v>
      </c>
      <c r="R4572" s="25">
        <v>4570</v>
      </c>
      <c r="S4572" s="25">
        <v>4569</v>
      </c>
      <c r="T4572" s="25">
        <f t="shared" si="650"/>
        <v>0.1573586998907347</v>
      </c>
      <c r="U4572" s="25">
        <f t="shared" si="647"/>
        <v>0.16062013108948403</v>
      </c>
      <c r="W4572" s="17">
        <f>Eingabe!H4573</f>
        <v>267</v>
      </c>
      <c r="X4572" s="17">
        <f t="shared" si="648"/>
        <v>2.67</v>
      </c>
      <c r="Y4572" s="17">
        <f t="shared" si="649"/>
        <v>270</v>
      </c>
    </row>
    <row r="4573" spans="1:25" x14ac:dyDescent="0.15">
      <c r="A4573" s="82">
        <f t="shared" si="644"/>
        <v>7</v>
      </c>
      <c r="B4573" s="46">
        <v>43656.416666655583</v>
      </c>
      <c r="C4573" s="47">
        <f>Eingabe!G4574</f>
        <v>3.1</v>
      </c>
      <c r="D4573" s="77">
        <v>4573</v>
      </c>
      <c r="E4573" s="47"/>
      <c r="F4573" s="25">
        <f t="shared" si="642"/>
        <v>4.62</v>
      </c>
      <c r="G4573" s="25">
        <f>VLOOKUP(F4573,'Spezifische Werte'!$B$2:$C$4002,2,FALSE)</f>
        <v>7.0834307543363312E-2</v>
      </c>
      <c r="H4573" s="25">
        <f t="shared" si="645"/>
        <v>141.66861508672662</v>
      </c>
      <c r="J4573" s="25">
        <f t="shared" si="643"/>
        <v>4.6500000000000004</v>
      </c>
      <c r="K4573" s="25">
        <f>VLOOKUP(J4573,'Spezifische Werte'!$B$2:$C$4002,2,FALSE)</f>
        <v>7.2366311882592071E-2</v>
      </c>
      <c r="L4573" s="25">
        <f t="shared" si="646"/>
        <v>144.73262376518414</v>
      </c>
      <c r="R4573" s="25">
        <v>4571</v>
      </c>
      <c r="S4573" s="25">
        <v>4570</v>
      </c>
      <c r="T4573" s="25">
        <f t="shared" si="650"/>
        <v>0.1573586998907347</v>
      </c>
      <c r="U4573" s="25">
        <f t="shared" si="647"/>
        <v>0.16062013108948403</v>
      </c>
      <c r="W4573" s="17">
        <f>Eingabe!H4574</f>
        <v>270</v>
      </c>
      <c r="X4573" s="17">
        <f t="shared" si="648"/>
        <v>2.7</v>
      </c>
      <c r="Y4573" s="17">
        <f t="shared" si="649"/>
        <v>270</v>
      </c>
    </row>
    <row r="4574" spans="1:25" x14ac:dyDescent="0.15">
      <c r="A4574" s="82">
        <f t="shared" si="644"/>
        <v>7</v>
      </c>
      <c r="B4574" s="46">
        <v>43656.458333322247</v>
      </c>
      <c r="C4574" s="47">
        <f>Eingabe!G4575</f>
        <v>2.2000000000000002</v>
      </c>
      <c r="D4574" s="77">
        <v>4574</v>
      </c>
      <c r="E4574" s="47"/>
      <c r="F4574" s="25">
        <f t="shared" si="642"/>
        <v>3.28</v>
      </c>
      <c r="G4574" s="25">
        <f>VLOOKUP(F4574,'Spezifische Werte'!$B$2:$C$4002,2,FALSE)</f>
        <v>1.4036237149224865E-2</v>
      </c>
      <c r="H4574" s="25">
        <f t="shared" si="645"/>
        <v>28.07247429844973</v>
      </c>
      <c r="J4574" s="25">
        <f t="shared" si="643"/>
        <v>3.3</v>
      </c>
      <c r="K4574" s="25">
        <f>VLOOKUP(J4574,'Spezifische Werte'!$B$2:$C$4002,2,FALSE)</f>
        <v>1.4533450192857693E-2</v>
      </c>
      <c r="L4574" s="25">
        <f t="shared" si="646"/>
        <v>29.066900385715385</v>
      </c>
      <c r="R4574" s="25">
        <v>4572</v>
      </c>
      <c r="S4574" s="25">
        <v>4571</v>
      </c>
      <c r="T4574" s="25">
        <f t="shared" si="650"/>
        <v>0.1573586998907347</v>
      </c>
      <c r="U4574" s="25">
        <f t="shared" si="647"/>
        <v>0.16062013108948403</v>
      </c>
      <c r="W4574" s="17">
        <f>Eingabe!H4575</f>
        <v>226</v>
      </c>
      <c r="X4574" s="17">
        <f t="shared" si="648"/>
        <v>2.2599999999999998</v>
      </c>
      <c r="Y4574" s="17">
        <f t="shared" si="649"/>
        <v>229.99999999999997</v>
      </c>
    </row>
    <row r="4575" spans="1:25" x14ac:dyDescent="0.15">
      <c r="A4575" s="82">
        <f t="shared" si="644"/>
        <v>7</v>
      </c>
      <c r="B4575" s="46">
        <v>43656.499999988911</v>
      </c>
      <c r="C4575" s="47">
        <f>Eingabe!G4576</f>
        <v>1.7</v>
      </c>
      <c r="D4575" s="77">
        <v>4575</v>
      </c>
      <c r="E4575" s="47"/>
      <c r="F4575" s="25">
        <f t="shared" si="642"/>
        <v>2.54</v>
      </c>
      <c r="G4575" s="25">
        <f>VLOOKUP(F4575,'Spezifische Werte'!$B$2:$C$4002,2,FALSE)</f>
        <v>2.3517714395877558E-3</v>
      </c>
      <c r="H4575" s="25">
        <f t="shared" si="645"/>
        <v>4.7035428791755116</v>
      </c>
      <c r="J4575" s="25">
        <f t="shared" si="643"/>
        <v>2.5499999999999998</v>
      </c>
      <c r="K4575" s="25">
        <f>VLOOKUP(J4575,'Spezifische Werte'!$B$2:$C$4002,2,FALSE)</f>
        <v>2.4279301551432594E-3</v>
      </c>
      <c r="L4575" s="25">
        <f t="shared" si="646"/>
        <v>4.855860310286519</v>
      </c>
      <c r="R4575" s="25">
        <v>4573</v>
      </c>
      <c r="S4575" s="25">
        <v>4572</v>
      </c>
      <c r="T4575" s="25">
        <f t="shared" si="650"/>
        <v>0.1573586998907347</v>
      </c>
      <c r="U4575" s="25">
        <f t="shared" si="647"/>
        <v>0.16062013108948403</v>
      </c>
      <c r="W4575" s="17">
        <f>Eingabe!H4576</f>
        <v>192</v>
      </c>
      <c r="X4575" s="17">
        <f t="shared" si="648"/>
        <v>1.92</v>
      </c>
      <c r="Y4575" s="17">
        <f t="shared" si="649"/>
        <v>190</v>
      </c>
    </row>
    <row r="4576" spans="1:25" x14ac:dyDescent="0.15">
      <c r="A4576" s="82">
        <f t="shared" si="644"/>
        <v>7</v>
      </c>
      <c r="B4576" s="46">
        <v>43656.541666655576</v>
      </c>
      <c r="C4576" s="47">
        <f>Eingabe!G4577</f>
        <v>1.4</v>
      </c>
      <c r="D4576" s="77">
        <v>4576</v>
      </c>
      <c r="E4576" s="47"/>
      <c r="F4576" s="25">
        <f t="shared" si="642"/>
        <v>2.09</v>
      </c>
      <c r="G4576" s="25">
        <f>VLOOKUP(F4576,'Spezifische Werte'!$B$2:$C$4002,2,FALSE)</f>
        <v>7.3732435985694874E-4</v>
      </c>
      <c r="H4576" s="25">
        <f t="shared" si="645"/>
        <v>1.4746487197138975</v>
      </c>
      <c r="J4576" s="25">
        <f t="shared" si="643"/>
        <v>2.1</v>
      </c>
      <c r="K4576" s="25">
        <f>VLOOKUP(J4576,'Spezifische Werte'!$B$2:$C$4002,2,FALSE)</f>
        <v>7.595217950017582E-4</v>
      </c>
      <c r="L4576" s="25">
        <f t="shared" si="646"/>
        <v>1.5190435900035164</v>
      </c>
      <c r="R4576" s="25">
        <v>4574</v>
      </c>
      <c r="S4576" s="25">
        <v>4573</v>
      </c>
      <c r="T4576" s="25">
        <f t="shared" si="650"/>
        <v>0.1573586998907347</v>
      </c>
      <c r="U4576" s="25">
        <f t="shared" si="647"/>
        <v>0.16062013108948403</v>
      </c>
      <c r="W4576" s="17">
        <f>Eingabe!H4577</f>
        <v>244</v>
      </c>
      <c r="X4576" s="17">
        <f t="shared" si="648"/>
        <v>2.44</v>
      </c>
      <c r="Y4576" s="17">
        <f t="shared" si="649"/>
        <v>240</v>
      </c>
    </row>
    <row r="4577" spans="1:25" x14ac:dyDescent="0.15">
      <c r="A4577" s="82">
        <f t="shared" si="644"/>
        <v>7</v>
      </c>
      <c r="B4577" s="46">
        <v>43656.58333332224</v>
      </c>
      <c r="C4577" s="47">
        <f>Eingabe!G4578</f>
        <v>2.1</v>
      </c>
      <c r="D4577" s="77">
        <v>4577</v>
      </c>
      <c r="E4577" s="47"/>
      <c r="F4577" s="25">
        <f t="shared" si="642"/>
        <v>3.13</v>
      </c>
      <c r="G4577" s="25">
        <f>VLOOKUP(F4577,'Spezifische Werte'!$B$2:$C$4002,2,FALSE)</f>
        <v>1.0589326186624812E-2</v>
      </c>
      <c r="H4577" s="25">
        <f t="shared" si="645"/>
        <v>21.178652373249626</v>
      </c>
      <c r="J4577" s="25">
        <f t="shared" si="643"/>
        <v>3.15</v>
      </c>
      <c r="K4577" s="25">
        <f>VLOOKUP(J4577,'Spezifische Werte'!$B$2:$C$4002,2,FALSE)</f>
        <v>1.1019016897018549E-2</v>
      </c>
      <c r="L4577" s="25">
        <f t="shared" si="646"/>
        <v>22.038033794037098</v>
      </c>
      <c r="R4577" s="25">
        <v>4575</v>
      </c>
      <c r="S4577" s="25">
        <v>4574</v>
      </c>
      <c r="T4577" s="25">
        <f t="shared" si="650"/>
        <v>0.1573586998907347</v>
      </c>
      <c r="U4577" s="25">
        <f t="shared" si="647"/>
        <v>0.16062013108948403</v>
      </c>
      <c r="W4577" s="17">
        <f>Eingabe!H4578</f>
        <v>204</v>
      </c>
      <c r="X4577" s="17">
        <f t="shared" si="648"/>
        <v>2.04</v>
      </c>
      <c r="Y4577" s="17">
        <f t="shared" si="649"/>
        <v>200</v>
      </c>
    </row>
    <row r="4578" spans="1:25" x14ac:dyDescent="0.15">
      <c r="A4578" s="82">
        <f t="shared" si="644"/>
        <v>7</v>
      </c>
      <c r="B4578" s="46">
        <v>43656.624999988904</v>
      </c>
      <c r="C4578" s="47">
        <f>Eingabe!G4579</f>
        <v>2.7</v>
      </c>
      <c r="D4578" s="77">
        <v>4578</v>
      </c>
      <c r="E4578" s="47"/>
      <c r="F4578" s="25">
        <f t="shared" si="642"/>
        <v>4.03</v>
      </c>
      <c r="G4578" s="25">
        <f>VLOOKUP(F4578,'Spezifische Werte'!$B$2:$C$4002,2,FALSE)</f>
        <v>4.2666657265334036E-2</v>
      </c>
      <c r="H4578" s="25">
        <f t="shared" si="645"/>
        <v>85.333314530668076</v>
      </c>
      <c r="J4578" s="25">
        <f t="shared" si="643"/>
        <v>4.05</v>
      </c>
      <c r="K4578" s="25">
        <f>VLOOKUP(J4578,'Spezifische Werte'!$B$2:$C$4002,2,FALSE)</f>
        <v>4.3597034083331404E-2</v>
      </c>
      <c r="L4578" s="25">
        <f t="shared" si="646"/>
        <v>87.194068166662802</v>
      </c>
      <c r="R4578" s="25">
        <v>4576</v>
      </c>
      <c r="S4578" s="25">
        <v>4575</v>
      </c>
      <c r="T4578" s="25">
        <f t="shared" si="650"/>
        <v>0.1573586998907347</v>
      </c>
      <c r="U4578" s="25">
        <f t="shared" si="647"/>
        <v>0.16062013108948403</v>
      </c>
      <c r="W4578" s="17">
        <f>Eingabe!H4579</f>
        <v>223</v>
      </c>
      <c r="X4578" s="17">
        <f t="shared" si="648"/>
        <v>2.23</v>
      </c>
      <c r="Y4578" s="17">
        <f t="shared" si="649"/>
        <v>220.00000000000003</v>
      </c>
    </row>
    <row r="4579" spans="1:25" x14ac:dyDescent="0.15">
      <c r="A4579" s="82">
        <f t="shared" si="644"/>
        <v>7</v>
      </c>
      <c r="B4579" s="46">
        <v>43656.666666655568</v>
      </c>
      <c r="C4579" s="47">
        <f>Eingabe!G4580</f>
        <v>3</v>
      </c>
      <c r="D4579" s="77">
        <v>4579</v>
      </c>
      <c r="E4579" s="47"/>
      <c r="F4579" s="25">
        <f t="shared" si="642"/>
        <v>4.4800000000000004</v>
      </c>
      <c r="G4579" s="25">
        <f>VLOOKUP(F4579,'Spezifische Werte'!$B$2:$C$4002,2,FALSE)</f>
        <v>6.3876775708421291E-2</v>
      </c>
      <c r="H4579" s="25">
        <f t="shared" si="645"/>
        <v>127.75355141684258</v>
      </c>
      <c r="J4579" s="25">
        <f t="shared" si="643"/>
        <v>4.5</v>
      </c>
      <c r="K4579" s="25">
        <f>VLOOKUP(J4579,'Spezifische Werte'!$B$2:$C$4002,2,FALSE)</f>
        <v>6.4854105449014127E-2</v>
      </c>
      <c r="L4579" s="25">
        <f t="shared" si="646"/>
        <v>129.70821089802826</v>
      </c>
      <c r="R4579" s="25">
        <v>4577</v>
      </c>
      <c r="S4579" s="25">
        <v>4576</v>
      </c>
      <c r="T4579" s="25">
        <f t="shared" si="650"/>
        <v>0.1573586998907347</v>
      </c>
      <c r="U4579" s="25">
        <f t="shared" si="647"/>
        <v>0.16062013108948403</v>
      </c>
      <c r="W4579" s="17">
        <f>Eingabe!H4580</f>
        <v>183</v>
      </c>
      <c r="X4579" s="17">
        <f t="shared" si="648"/>
        <v>1.83</v>
      </c>
      <c r="Y4579" s="17">
        <f t="shared" si="649"/>
        <v>180</v>
      </c>
    </row>
    <row r="4580" spans="1:25" x14ac:dyDescent="0.15">
      <c r="A4580" s="82">
        <f t="shared" si="644"/>
        <v>7</v>
      </c>
      <c r="B4580" s="46">
        <v>43656.708333322233</v>
      </c>
      <c r="C4580" s="47">
        <f>Eingabe!G4581</f>
        <v>3.3</v>
      </c>
      <c r="D4580" s="77">
        <v>4580</v>
      </c>
      <c r="E4580" s="47"/>
      <c r="F4580" s="25">
        <f t="shared" si="642"/>
        <v>4.92</v>
      </c>
      <c r="G4580" s="25">
        <f>VLOOKUP(F4580,'Spezifische Werte'!$B$2:$C$4002,2,FALSE)</f>
        <v>8.7079957720259088E-2</v>
      </c>
      <c r="H4580" s="25">
        <f t="shared" si="645"/>
        <v>174.15991544051818</v>
      </c>
      <c r="J4580" s="25">
        <f t="shared" si="643"/>
        <v>4.95</v>
      </c>
      <c r="K4580" s="25">
        <f>VLOOKUP(J4580,'Spezifische Werte'!$B$2:$C$4002,2,FALSE)</f>
        <v>8.884038911585862E-2</v>
      </c>
      <c r="L4580" s="25">
        <f t="shared" si="646"/>
        <v>177.68077823171723</v>
      </c>
      <c r="R4580" s="25">
        <v>4578</v>
      </c>
      <c r="S4580" s="25">
        <v>4577</v>
      </c>
      <c r="T4580" s="25">
        <f t="shared" si="650"/>
        <v>0.1573586998907347</v>
      </c>
      <c r="U4580" s="25">
        <f t="shared" si="647"/>
        <v>0.16062013108948403</v>
      </c>
      <c r="W4580" s="17">
        <f>Eingabe!H4581</f>
        <v>230</v>
      </c>
      <c r="X4580" s="17">
        <f t="shared" si="648"/>
        <v>2.2999999999999998</v>
      </c>
      <c r="Y4580" s="17">
        <f t="shared" si="649"/>
        <v>229.99999999999997</v>
      </c>
    </row>
    <row r="4581" spans="1:25" x14ac:dyDescent="0.15">
      <c r="A4581" s="82">
        <f t="shared" si="644"/>
        <v>7</v>
      </c>
      <c r="B4581" s="46">
        <v>43656.749999988897</v>
      </c>
      <c r="C4581" s="47">
        <f>Eingabe!G4582</f>
        <v>3.1</v>
      </c>
      <c r="D4581" s="77">
        <v>4581</v>
      </c>
      <c r="E4581" s="47"/>
      <c r="F4581" s="25">
        <f t="shared" si="642"/>
        <v>4.62</v>
      </c>
      <c r="G4581" s="25">
        <f>VLOOKUP(F4581,'Spezifische Werte'!$B$2:$C$4002,2,FALSE)</f>
        <v>7.0834307543363312E-2</v>
      </c>
      <c r="H4581" s="25">
        <f t="shared" si="645"/>
        <v>141.66861508672662</v>
      </c>
      <c r="J4581" s="25">
        <f t="shared" si="643"/>
        <v>4.6500000000000004</v>
      </c>
      <c r="K4581" s="25">
        <f>VLOOKUP(J4581,'Spezifische Werte'!$B$2:$C$4002,2,FALSE)</f>
        <v>7.2366311882592071E-2</v>
      </c>
      <c r="L4581" s="25">
        <f t="shared" si="646"/>
        <v>144.73262376518414</v>
      </c>
      <c r="R4581" s="25">
        <v>4579</v>
      </c>
      <c r="S4581" s="25">
        <v>4578</v>
      </c>
      <c r="T4581" s="25">
        <f t="shared" si="650"/>
        <v>0.1573586998907347</v>
      </c>
      <c r="U4581" s="25">
        <f t="shared" si="647"/>
        <v>0.16062013108948403</v>
      </c>
      <c r="W4581" s="17">
        <f>Eingabe!H4582</f>
        <v>221</v>
      </c>
      <c r="X4581" s="17">
        <f t="shared" si="648"/>
        <v>2.21</v>
      </c>
      <c r="Y4581" s="17">
        <f t="shared" si="649"/>
        <v>220.00000000000003</v>
      </c>
    </row>
    <row r="4582" spans="1:25" x14ac:dyDescent="0.15">
      <c r="A4582" s="82">
        <f t="shared" si="644"/>
        <v>7</v>
      </c>
      <c r="B4582" s="46">
        <v>43656.791666655561</v>
      </c>
      <c r="C4582" s="47">
        <f>Eingabe!G4583</f>
        <v>2.7</v>
      </c>
      <c r="D4582" s="77">
        <v>4582</v>
      </c>
      <c r="E4582" s="47"/>
      <c r="F4582" s="25">
        <f t="shared" si="642"/>
        <v>4.03</v>
      </c>
      <c r="G4582" s="25">
        <f>VLOOKUP(F4582,'Spezifische Werte'!$B$2:$C$4002,2,FALSE)</f>
        <v>4.2666657265334036E-2</v>
      </c>
      <c r="H4582" s="25">
        <f t="shared" si="645"/>
        <v>85.333314530668076</v>
      </c>
      <c r="J4582" s="25">
        <f t="shared" si="643"/>
        <v>4.05</v>
      </c>
      <c r="K4582" s="25">
        <f>VLOOKUP(J4582,'Spezifische Werte'!$B$2:$C$4002,2,FALSE)</f>
        <v>4.3597034083331404E-2</v>
      </c>
      <c r="L4582" s="25">
        <f t="shared" si="646"/>
        <v>87.194068166662802</v>
      </c>
      <c r="R4582" s="25">
        <v>4580</v>
      </c>
      <c r="S4582" s="25">
        <v>4579</v>
      </c>
      <c r="T4582" s="25">
        <f t="shared" si="650"/>
        <v>0.1573586998907347</v>
      </c>
      <c r="U4582" s="25">
        <f t="shared" si="647"/>
        <v>0.16062013108948403</v>
      </c>
      <c r="W4582" s="17">
        <f>Eingabe!H4583</f>
        <v>182</v>
      </c>
      <c r="X4582" s="17">
        <f t="shared" si="648"/>
        <v>1.82</v>
      </c>
      <c r="Y4582" s="17">
        <f t="shared" si="649"/>
        <v>180</v>
      </c>
    </row>
    <row r="4583" spans="1:25" x14ac:dyDescent="0.15">
      <c r="A4583" s="82">
        <f t="shared" si="644"/>
        <v>7</v>
      </c>
      <c r="B4583" s="46">
        <v>43656.833333322225</v>
      </c>
      <c r="C4583" s="47">
        <f>Eingabe!G4584</f>
        <v>3.2</v>
      </c>
      <c r="D4583" s="77">
        <v>4583</v>
      </c>
      <c r="E4583" s="47"/>
      <c r="F4583" s="25">
        <f t="shared" si="642"/>
        <v>4.7699999999999996</v>
      </c>
      <c r="G4583" s="25">
        <f>VLOOKUP(F4583,'Spezifische Werte'!$B$2:$C$4002,2,FALSE)</f>
        <v>7.8679349945367349E-2</v>
      </c>
      <c r="H4583" s="25">
        <f t="shared" si="645"/>
        <v>157.3586998907347</v>
      </c>
      <c r="J4583" s="25">
        <f t="shared" si="643"/>
        <v>4.8</v>
      </c>
      <c r="K4583" s="25">
        <f>VLOOKUP(J4583,'Spezifische Werte'!$B$2:$C$4002,2,FALSE)</f>
        <v>8.0310065544742015E-2</v>
      </c>
      <c r="L4583" s="25">
        <f t="shared" si="646"/>
        <v>160.62013108948403</v>
      </c>
      <c r="R4583" s="25">
        <v>4581</v>
      </c>
      <c r="S4583" s="25">
        <v>4580</v>
      </c>
      <c r="T4583" s="25">
        <f t="shared" si="650"/>
        <v>0.1573586998907347</v>
      </c>
      <c r="U4583" s="25">
        <f t="shared" si="647"/>
        <v>0.16062013108948403</v>
      </c>
      <c r="W4583" s="17">
        <f>Eingabe!H4584</f>
        <v>178</v>
      </c>
      <c r="X4583" s="17">
        <f t="shared" si="648"/>
        <v>1.78</v>
      </c>
      <c r="Y4583" s="17">
        <f t="shared" si="649"/>
        <v>180</v>
      </c>
    </row>
    <row r="4584" spans="1:25" x14ac:dyDescent="0.15">
      <c r="A4584" s="82">
        <f t="shared" si="644"/>
        <v>7</v>
      </c>
      <c r="B4584" s="46">
        <v>43656.87499998889</v>
      </c>
      <c r="C4584" s="47">
        <f>Eingabe!G4585</f>
        <v>3.2</v>
      </c>
      <c r="D4584" s="77">
        <v>4584</v>
      </c>
      <c r="E4584" s="47"/>
      <c r="F4584" s="25">
        <f t="shared" si="642"/>
        <v>4.7699999999999996</v>
      </c>
      <c r="G4584" s="25">
        <f>VLOOKUP(F4584,'Spezifische Werte'!$B$2:$C$4002,2,FALSE)</f>
        <v>7.8679349945367349E-2</v>
      </c>
      <c r="H4584" s="25">
        <f t="shared" si="645"/>
        <v>157.3586998907347</v>
      </c>
      <c r="J4584" s="25">
        <f t="shared" si="643"/>
        <v>4.8</v>
      </c>
      <c r="K4584" s="25">
        <f>VLOOKUP(J4584,'Spezifische Werte'!$B$2:$C$4002,2,FALSE)</f>
        <v>8.0310065544742015E-2</v>
      </c>
      <c r="L4584" s="25">
        <f t="shared" si="646"/>
        <v>160.62013108948403</v>
      </c>
      <c r="R4584" s="25">
        <v>4582</v>
      </c>
      <c r="S4584" s="25">
        <v>4581</v>
      </c>
      <c r="T4584" s="25">
        <f t="shared" si="650"/>
        <v>0.1573586998907347</v>
      </c>
      <c r="U4584" s="25">
        <f t="shared" si="647"/>
        <v>0.16062013108948403</v>
      </c>
      <c r="W4584" s="17">
        <f>Eingabe!H4585</f>
        <v>172</v>
      </c>
      <c r="X4584" s="17">
        <f t="shared" si="648"/>
        <v>1.72</v>
      </c>
      <c r="Y4584" s="17">
        <f t="shared" si="649"/>
        <v>170</v>
      </c>
    </row>
    <row r="4585" spans="1:25" x14ac:dyDescent="0.15">
      <c r="A4585" s="82">
        <f t="shared" si="644"/>
        <v>7</v>
      </c>
      <c r="B4585" s="46">
        <v>43656.916666655554</v>
      </c>
      <c r="C4585" s="47">
        <f>Eingabe!G4586</f>
        <v>2.6</v>
      </c>
      <c r="D4585" s="77">
        <v>4585</v>
      </c>
      <c r="E4585" s="47"/>
      <c r="F4585" s="25">
        <f t="shared" si="642"/>
        <v>3.88</v>
      </c>
      <c r="G4585" s="25">
        <f>VLOOKUP(F4585,'Spezifische Werte'!$B$2:$C$4002,2,FALSE)</f>
        <v>3.5689320314118818E-2</v>
      </c>
      <c r="H4585" s="25">
        <f t="shared" si="645"/>
        <v>71.378640628237633</v>
      </c>
      <c r="J4585" s="25">
        <f t="shared" si="643"/>
        <v>3.9</v>
      </c>
      <c r="K4585" s="25">
        <f>VLOOKUP(J4585,'Spezifische Werte'!$B$2:$C$4002,2,FALSE)</f>
        <v>3.6613952811549305E-2</v>
      </c>
      <c r="L4585" s="25">
        <f t="shared" si="646"/>
        <v>73.227905623098607</v>
      </c>
      <c r="R4585" s="25">
        <v>4583</v>
      </c>
      <c r="S4585" s="25">
        <v>4582</v>
      </c>
      <c r="T4585" s="25">
        <f t="shared" si="650"/>
        <v>0.1573586998907347</v>
      </c>
      <c r="U4585" s="25">
        <f t="shared" si="647"/>
        <v>0.16062013108948403</v>
      </c>
      <c r="W4585" s="17">
        <f>Eingabe!H4586</f>
        <v>159</v>
      </c>
      <c r="X4585" s="17">
        <f t="shared" si="648"/>
        <v>1.59</v>
      </c>
      <c r="Y4585" s="17">
        <f t="shared" si="649"/>
        <v>160</v>
      </c>
    </row>
    <row r="4586" spans="1:25" x14ac:dyDescent="0.15">
      <c r="A4586" s="82">
        <f t="shared" si="644"/>
        <v>7</v>
      </c>
      <c r="B4586" s="46">
        <v>43656.958333322218</v>
      </c>
      <c r="C4586" s="47">
        <f>Eingabe!G4587</f>
        <v>3.4</v>
      </c>
      <c r="D4586" s="77">
        <v>4586</v>
      </c>
      <c r="E4586" s="47"/>
      <c r="F4586" s="25">
        <f t="shared" si="642"/>
        <v>5.07</v>
      </c>
      <c r="G4586" s="25">
        <f>VLOOKUP(F4586,'Spezifische Werte'!$B$2:$C$4002,2,FALSE)</f>
        <v>9.6185977081711158E-2</v>
      </c>
      <c r="H4586" s="25">
        <f t="shared" si="645"/>
        <v>192.37195416342232</v>
      </c>
      <c r="J4586" s="25">
        <f t="shared" si="643"/>
        <v>5.0999999999999996</v>
      </c>
      <c r="K4586" s="25">
        <f>VLOOKUP(J4586,'Spezifische Werte'!$B$2:$C$4002,2,FALSE)</f>
        <v>9.8097213536623304E-2</v>
      </c>
      <c r="L4586" s="25">
        <f t="shared" si="646"/>
        <v>196.1944270732466</v>
      </c>
      <c r="R4586" s="25">
        <v>4584</v>
      </c>
      <c r="S4586" s="25">
        <v>4583</v>
      </c>
      <c r="T4586" s="25">
        <f t="shared" si="650"/>
        <v>0.1573586998907347</v>
      </c>
      <c r="U4586" s="25">
        <f t="shared" si="647"/>
        <v>0.16062013108948403</v>
      </c>
      <c r="W4586" s="17">
        <f>Eingabe!H4587</f>
        <v>148</v>
      </c>
      <c r="X4586" s="17">
        <f t="shared" si="648"/>
        <v>1.48</v>
      </c>
      <c r="Y4586" s="17">
        <f t="shared" si="649"/>
        <v>150</v>
      </c>
    </row>
    <row r="4587" spans="1:25" x14ac:dyDescent="0.15">
      <c r="A4587" s="82">
        <f t="shared" si="644"/>
        <v>7</v>
      </c>
      <c r="B4587" s="46">
        <v>43656.999999988882</v>
      </c>
      <c r="C4587" s="47">
        <f>Eingabe!G4588</f>
        <v>2.5</v>
      </c>
      <c r="D4587" s="77">
        <v>4587</v>
      </c>
      <c r="E4587" s="47"/>
      <c r="F4587" s="25">
        <f t="shared" si="642"/>
        <v>3.73</v>
      </c>
      <c r="G4587" s="25">
        <f>VLOOKUP(F4587,'Spezifische Werte'!$B$2:$C$4002,2,FALSE)</f>
        <v>2.895161356886641E-2</v>
      </c>
      <c r="H4587" s="25">
        <f t="shared" si="645"/>
        <v>57.90322713773282</v>
      </c>
      <c r="J4587" s="25">
        <f t="shared" si="643"/>
        <v>3.75</v>
      </c>
      <c r="K4587" s="25">
        <f>VLOOKUP(J4587,'Spezifische Werte'!$B$2:$C$4002,2,FALSE)</f>
        <v>2.9822636466446242E-2</v>
      </c>
      <c r="L4587" s="25">
        <f t="shared" si="646"/>
        <v>59.645272932892482</v>
      </c>
      <c r="R4587" s="25">
        <v>4585</v>
      </c>
      <c r="S4587" s="25">
        <v>4584</v>
      </c>
      <c r="T4587" s="25">
        <f t="shared" si="650"/>
        <v>0.1573586998907347</v>
      </c>
      <c r="U4587" s="25">
        <f t="shared" si="647"/>
        <v>0.16062013108948403</v>
      </c>
      <c r="W4587" s="17">
        <f>Eingabe!H4588</f>
        <v>166</v>
      </c>
      <c r="X4587" s="17">
        <f t="shared" si="648"/>
        <v>1.66</v>
      </c>
      <c r="Y4587" s="17">
        <f t="shared" si="649"/>
        <v>170</v>
      </c>
    </row>
    <row r="4588" spans="1:25" x14ac:dyDescent="0.15">
      <c r="A4588" s="82">
        <f t="shared" si="644"/>
        <v>7</v>
      </c>
      <c r="B4588" s="46">
        <v>43657.041666655547</v>
      </c>
      <c r="C4588" s="47">
        <f>Eingabe!G4589</f>
        <v>1.4</v>
      </c>
      <c r="D4588" s="77">
        <v>4588</v>
      </c>
      <c r="E4588" s="47"/>
      <c r="F4588" s="25">
        <f t="shared" si="642"/>
        <v>2.09</v>
      </c>
      <c r="G4588" s="25">
        <f>VLOOKUP(F4588,'Spezifische Werte'!$B$2:$C$4002,2,FALSE)</f>
        <v>7.3732435985694874E-4</v>
      </c>
      <c r="H4588" s="25">
        <f t="shared" si="645"/>
        <v>1.4746487197138975</v>
      </c>
      <c r="J4588" s="25">
        <f t="shared" si="643"/>
        <v>2.1</v>
      </c>
      <c r="K4588" s="25">
        <f>VLOOKUP(J4588,'Spezifische Werte'!$B$2:$C$4002,2,FALSE)</f>
        <v>7.595217950017582E-4</v>
      </c>
      <c r="L4588" s="25">
        <f t="shared" si="646"/>
        <v>1.5190435900035164</v>
      </c>
      <c r="R4588" s="25">
        <v>4586</v>
      </c>
      <c r="S4588" s="25">
        <v>4585</v>
      </c>
      <c r="T4588" s="25">
        <f t="shared" si="650"/>
        <v>0.1573586998907347</v>
      </c>
      <c r="U4588" s="25">
        <f t="shared" si="647"/>
        <v>0.16062013108948403</v>
      </c>
      <c r="W4588" s="17">
        <f>Eingabe!H4589</f>
        <v>173</v>
      </c>
      <c r="X4588" s="17">
        <f t="shared" si="648"/>
        <v>1.73</v>
      </c>
      <c r="Y4588" s="17">
        <f t="shared" si="649"/>
        <v>170</v>
      </c>
    </row>
    <row r="4589" spans="1:25" x14ac:dyDescent="0.15">
      <c r="A4589" s="82">
        <f t="shared" si="644"/>
        <v>7</v>
      </c>
      <c r="B4589" s="46">
        <v>43657.083333322211</v>
      </c>
      <c r="C4589" s="47">
        <f>Eingabe!G4590</f>
        <v>2.2999999999999998</v>
      </c>
      <c r="D4589" s="77">
        <v>4589</v>
      </c>
      <c r="E4589" s="47"/>
      <c r="F4589" s="25">
        <f t="shared" si="642"/>
        <v>3.43</v>
      </c>
      <c r="G4589" s="25">
        <f>VLOOKUP(F4589,'Spezifische Werte'!$B$2:$C$4002,2,FALSE)</f>
        <v>1.7964243573129882E-2</v>
      </c>
      <c r="H4589" s="25">
        <f t="shared" si="645"/>
        <v>35.928487146259762</v>
      </c>
      <c r="J4589" s="25">
        <f t="shared" si="643"/>
        <v>3.45</v>
      </c>
      <c r="K4589" s="25">
        <f>VLOOKUP(J4589,'Spezifische Werte'!$B$2:$C$4002,2,FALSE)</f>
        <v>1.8521187553697735E-2</v>
      </c>
      <c r="L4589" s="25">
        <f t="shared" si="646"/>
        <v>37.042375107395472</v>
      </c>
      <c r="R4589" s="25">
        <v>4587</v>
      </c>
      <c r="S4589" s="25">
        <v>4586</v>
      </c>
      <c r="T4589" s="25">
        <f t="shared" si="650"/>
        <v>0.1573586998907347</v>
      </c>
      <c r="U4589" s="25">
        <f t="shared" si="647"/>
        <v>0.16062013108948403</v>
      </c>
      <c r="W4589" s="17">
        <f>Eingabe!H4590</f>
        <v>213</v>
      </c>
      <c r="X4589" s="17">
        <f t="shared" si="648"/>
        <v>2.13</v>
      </c>
      <c r="Y4589" s="17">
        <f t="shared" si="649"/>
        <v>210</v>
      </c>
    </row>
    <row r="4590" spans="1:25" x14ac:dyDescent="0.15">
      <c r="A4590" s="82">
        <f t="shared" si="644"/>
        <v>7</v>
      </c>
      <c r="B4590" s="46">
        <v>43657.124999988875</v>
      </c>
      <c r="C4590" s="47">
        <f>Eingabe!G4591</f>
        <v>3.1</v>
      </c>
      <c r="D4590" s="77">
        <v>4590</v>
      </c>
      <c r="E4590" s="47"/>
      <c r="F4590" s="25">
        <f t="shared" si="642"/>
        <v>4.62</v>
      </c>
      <c r="G4590" s="25">
        <f>VLOOKUP(F4590,'Spezifische Werte'!$B$2:$C$4002,2,FALSE)</f>
        <v>7.0834307543363312E-2</v>
      </c>
      <c r="H4590" s="25">
        <f t="shared" si="645"/>
        <v>141.66861508672662</v>
      </c>
      <c r="J4590" s="25">
        <f t="shared" si="643"/>
        <v>4.6500000000000004</v>
      </c>
      <c r="K4590" s="25">
        <f>VLOOKUP(J4590,'Spezifische Werte'!$B$2:$C$4002,2,FALSE)</f>
        <v>7.2366311882592071E-2</v>
      </c>
      <c r="L4590" s="25">
        <f t="shared" si="646"/>
        <v>144.73262376518414</v>
      </c>
      <c r="R4590" s="25">
        <v>4588</v>
      </c>
      <c r="S4590" s="25">
        <v>4587</v>
      </c>
      <c r="T4590" s="25">
        <f t="shared" si="650"/>
        <v>0.1573586998907347</v>
      </c>
      <c r="U4590" s="25">
        <f t="shared" si="647"/>
        <v>0.16062013108948403</v>
      </c>
      <c r="W4590" s="17">
        <f>Eingabe!H4591</f>
        <v>177</v>
      </c>
      <c r="X4590" s="17">
        <f t="shared" si="648"/>
        <v>1.77</v>
      </c>
      <c r="Y4590" s="17">
        <f t="shared" si="649"/>
        <v>180</v>
      </c>
    </row>
    <row r="4591" spans="1:25" x14ac:dyDescent="0.15">
      <c r="A4591" s="82">
        <f t="shared" si="644"/>
        <v>7</v>
      </c>
      <c r="B4591" s="46">
        <v>43657.166666655539</v>
      </c>
      <c r="C4591" s="47">
        <f>Eingabe!G4592</f>
        <v>3.1</v>
      </c>
      <c r="D4591" s="77">
        <v>4591</v>
      </c>
      <c r="E4591" s="47"/>
      <c r="F4591" s="25">
        <f t="shared" si="642"/>
        <v>4.62</v>
      </c>
      <c r="G4591" s="25">
        <f>VLOOKUP(F4591,'Spezifische Werte'!$B$2:$C$4002,2,FALSE)</f>
        <v>7.0834307543363312E-2</v>
      </c>
      <c r="H4591" s="25">
        <f t="shared" si="645"/>
        <v>141.66861508672662</v>
      </c>
      <c r="J4591" s="25">
        <f t="shared" si="643"/>
        <v>4.6500000000000004</v>
      </c>
      <c r="K4591" s="25">
        <f>VLOOKUP(J4591,'Spezifische Werte'!$B$2:$C$4002,2,FALSE)</f>
        <v>7.2366311882592071E-2</v>
      </c>
      <c r="L4591" s="25">
        <f t="shared" si="646"/>
        <v>144.73262376518414</v>
      </c>
      <c r="R4591" s="25">
        <v>4589</v>
      </c>
      <c r="S4591" s="25">
        <v>4588</v>
      </c>
      <c r="T4591" s="25">
        <f t="shared" si="650"/>
        <v>0.1573586998907347</v>
      </c>
      <c r="U4591" s="25">
        <f t="shared" si="647"/>
        <v>0.16062013108948403</v>
      </c>
      <c r="W4591" s="17">
        <f>Eingabe!H4592</f>
        <v>188</v>
      </c>
      <c r="X4591" s="17">
        <f t="shared" si="648"/>
        <v>1.88</v>
      </c>
      <c r="Y4591" s="17">
        <f t="shared" si="649"/>
        <v>190</v>
      </c>
    </row>
    <row r="4592" spans="1:25" x14ac:dyDescent="0.15">
      <c r="A4592" s="82">
        <f t="shared" si="644"/>
        <v>7</v>
      </c>
      <c r="B4592" s="46">
        <v>43657.208333322204</v>
      </c>
      <c r="C4592" s="47">
        <f>Eingabe!G4593</f>
        <v>2.1</v>
      </c>
      <c r="D4592" s="77">
        <v>4592</v>
      </c>
      <c r="E4592" s="47"/>
      <c r="F4592" s="25">
        <f t="shared" si="642"/>
        <v>3.13</v>
      </c>
      <c r="G4592" s="25">
        <f>VLOOKUP(F4592,'Spezifische Werte'!$B$2:$C$4002,2,FALSE)</f>
        <v>1.0589326186624812E-2</v>
      </c>
      <c r="H4592" s="25">
        <f t="shared" si="645"/>
        <v>21.178652373249626</v>
      </c>
      <c r="J4592" s="25">
        <f t="shared" si="643"/>
        <v>3.15</v>
      </c>
      <c r="K4592" s="25">
        <f>VLOOKUP(J4592,'Spezifische Werte'!$B$2:$C$4002,2,FALSE)</f>
        <v>1.1019016897018549E-2</v>
      </c>
      <c r="L4592" s="25">
        <f t="shared" si="646"/>
        <v>22.038033794037098</v>
      </c>
      <c r="R4592" s="25">
        <v>4590</v>
      </c>
      <c r="S4592" s="25">
        <v>4589</v>
      </c>
      <c r="T4592" s="25">
        <f t="shared" si="650"/>
        <v>0.1573586998907347</v>
      </c>
      <c r="U4592" s="25">
        <f t="shared" si="647"/>
        <v>0.16062013108948403</v>
      </c>
      <c r="W4592" s="17">
        <f>Eingabe!H4593</f>
        <v>224</v>
      </c>
      <c r="X4592" s="17">
        <f t="shared" si="648"/>
        <v>2.2400000000000002</v>
      </c>
      <c r="Y4592" s="17">
        <f t="shared" si="649"/>
        <v>220.00000000000003</v>
      </c>
    </row>
    <row r="4593" spans="1:25" x14ac:dyDescent="0.15">
      <c r="A4593" s="82">
        <f t="shared" si="644"/>
        <v>7</v>
      </c>
      <c r="B4593" s="46">
        <v>43657.249999988868</v>
      </c>
      <c r="C4593" s="47">
        <f>Eingabe!G4594</f>
        <v>2.5</v>
      </c>
      <c r="D4593" s="77">
        <v>4593</v>
      </c>
      <c r="E4593" s="47"/>
      <c r="F4593" s="25">
        <f t="shared" si="642"/>
        <v>3.73</v>
      </c>
      <c r="G4593" s="25">
        <f>VLOOKUP(F4593,'Spezifische Werte'!$B$2:$C$4002,2,FALSE)</f>
        <v>2.895161356886641E-2</v>
      </c>
      <c r="H4593" s="25">
        <f t="shared" si="645"/>
        <v>57.90322713773282</v>
      </c>
      <c r="J4593" s="25">
        <f t="shared" si="643"/>
        <v>3.75</v>
      </c>
      <c r="K4593" s="25">
        <f>VLOOKUP(J4593,'Spezifische Werte'!$B$2:$C$4002,2,FALSE)</f>
        <v>2.9822636466446242E-2</v>
      </c>
      <c r="L4593" s="25">
        <f t="shared" si="646"/>
        <v>59.645272932892482</v>
      </c>
      <c r="R4593" s="25">
        <v>4591</v>
      </c>
      <c r="S4593" s="25">
        <v>4590</v>
      </c>
      <c r="T4593" s="25">
        <f t="shared" si="650"/>
        <v>0.1573586998907347</v>
      </c>
      <c r="U4593" s="25">
        <f t="shared" si="647"/>
        <v>0.16062013108948403</v>
      </c>
      <c r="W4593" s="17">
        <f>Eingabe!H4594</f>
        <v>235</v>
      </c>
      <c r="X4593" s="17">
        <f t="shared" si="648"/>
        <v>2.35</v>
      </c>
      <c r="Y4593" s="17">
        <f t="shared" si="649"/>
        <v>240</v>
      </c>
    </row>
    <row r="4594" spans="1:25" x14ac:dyDescent="0.15">
      <c r="A4594" s="82">
        <f t="shared" si="644"/>
        <v>7</v>
      </c>
      <c r="B4594" s="46">
        <v>43657.291666655532</v>
      </c>
      <c r="C4594" s="47">
        <f>Eingabe!G4595</f>
        <v>2.6</v>
      </c>
      <c r="D4594" s="77">
        <v>4594</v>
      </c>
      <c r="E4594" s="47"/>
      <c r="F4594" s="25">
        <f t="shared" si="642"/>
        <v>3.88</v>
      </c>
      <c r="G4594" s="25">
        <f>VLOOKUP(F4594,'Spezifische Werte'!$B$2:$C$4002,2,FALSE)</f>
        <v>3.5689320314118818E-2</v>
      </c>
      <c r="H4594" s="25">
        <f t="shared" si="645"/>
        <v>71.378640628237633</v>
      </c>
      <c r="J4594" s="25">
        <f t="shared" si="643"/>
        <v>3.9</v>
      </c>
      <c r="K4594" s="25">
        <f>VLOOKUP(J4594,'Spezifische Werte'!$B$2:$C$4002,2,FALSE)</f>
        <v>3.6613952811549305E-2</v>
      </c>
      <c r="L4594" s="25">
        <f t="shared" si="646"/>
        <v>73.227905623098607</v>
      </c>
      <c r="R4594" s="25">
        <v>4592</v>
      </c>
      <c r="S4594" s="25">
        <v>4591</v>
      </c>
      <c r="T4594" s="25">
        <f t="shared" si="650"/>
        <v>0.1573586998907347</v>
      </c>
      <c r="U4594" s="25">
        <f t="shared" si="647"/>
        <v>0.16062013108948403</v>
      </c>
      <c r="W4594" s="17">
        <f>Eingabe!H4595</f>
        <v>239</v>
      </c>
      <c r="X4594" s="17">
        <f t="shared" si="648"/>
        <v>2.39</v>
      </c>
      <c r="Y4594" s="17">
        <f t="shared" si="649"/>
        <v>240</v>
      </c>
    </row>
    <row r="4595" spans="1:25" x14ac:dyDescent="0.15">
      <c r="A4595" s="82">
        <f t="shared" si="644"/>
        <v>7</v>
      </c>
      <c r="B4595" s="46">
        <v>43657.333333322196</v>
      </c>
      <c r="C4595" s="47">
        <f>Eingabe!G4596</f>
        <v>2.5</v>
      </c>
      <c r="D4595" s="77">
        <v>4595</v>
      </c>
      <c r="E4595" s="47"/>
      <c r="F4595" s="25">
        <f t="shared" si="642"/>
        <v>3.73</v>
      </c>
      <c r="G4595" s="25">
        <f>VLOOKUP(F4595,'Spezifische Werte'!$B$2:$C$4002,2,FALSE)</f>
        <v>2.895161356886641E-2</v>
      </c>
      <c r="H4595" s="25">
        <f t="shared" si="645"/>
        <v>57.90322713773282</v>
      </c>
      <c r="J4595" s="25">
        <f t="shared" si="643"/>
        <v>3.75</v>
      </c>
      <c r="K4595" s="25">
        <f>VLOOKUP(J4595,'Spezifische Werte'!$B$2:$C$4002,2,FALSE)</f>
        <v>2.9822636466446242E-2</v>
      </c>
      <c r="L4595" s="25">
        <f t="shared" si="646"/>
        <v>59.645272932892482</v>
      </c>
      <c r="R4595" s="25">
        <v>4593</v>
      </c>
      <c r="S4595" s="25">
        <v>4592</v>
      </c>
      <c r="T4595" s="25">
        <f t="shared" si="650"/>
        <v>0.1573586998907347</v>
      </c>
      <c r="U4595" s="25">
        <f t="shared" si="647"/>
        <v>0.16062013108948403</v>
      </c>
      <c r="W4595" s="17">
        <f>Eingabe!H4596</f>
        <v>234</v>
      </c>
      <c r="X4595" s="17">
        <f t="shared" si="648"/>
        <v>2.34</v>
      </c>
      <c r="Y4595" s="17">
        <f t="shared" si="649"/>
        <v>229.99999999999997</v>
      </c>
    </row>
    <row r="4596" spans="1:25" x14ac:dyDescent="0.15">
      <c r="A4596" s="82">
        <f t="shared" si="644"/>
        <v>7</v>
      </c>
      <c r="B4596" s="46">
        <v>43657.374999988861</v>
      </c>
      <c r="C4596" s="47">
        <f>Eingabe!G4597</f>
        <v>1.9</v>
      </c>
      <c r="D4596" s="77">
        <v>4596</v>
      </c>
      <c r="E4596" s="47"/>
      <c r="F4596" s="25">
        <f t="shared" si="642"/>
        <v>2.83</v>
      </c>
      <c r="G4596" s="25">
        <f>VLOOKUP(F4596,'Spezifische Werte'!$B$2:$C$4002,2,FALSE)</f>
        <v>5.3996541966473566E-3</v>
      </c>
      <c r="H4596" s="25">
        <f t="shared" si="645"/>
        <v>10.799308393294714</v>
      </c>
      <c r="J4596" s="25">
        <f t="shared" si="643"/>
        <v>2.85</v>
      </c>
      <c r="K4596" s="25">
        <f>VLOOKUP(J4596,'Spezifische Werte'!$B$2:$C$4002,2,FALSE)</f>
        <v>5.6714421172963415E-3</v>
      </c>
      <c r="L4596" s="25">
        <f t="shared" si="646"/>
        <v>11.342884234592683</v>
      </c>
      <c r="R4596" s="25">
        <v>4594</v>
      </c>
      <c r="S4596" s="25">
        <v>4593</v>
      </c>
      <c r="T4596" s="25">
        <f t="shared" si="650"/>
        <v>0.1573586998907347</v>
      </c>
      <c r="U4596" s="25">
        <f t="shared" si="647"/>
        <v>0.16062013108948403</v>
      </c>
      <c r="W4596" s="17">
        <f>Eingabe!H4597</f>
        <v>246</v>
      </c>
      <c r="X4596" s="17">
        <f t="shared" si="648"/>
        <v>2.46</v>
      </c>
      <c r="Y4596" s="17">
        <f t="shared" si="649"/>
        <v>250</v>
      </c>
    </row>
    <row r="4597" spans="1:25" x14ac:dyDescent="0.15">
      <c r="A4597" s="82">
        <f t="shared" si="644"/>
        <v>7</v>
      </c>
      <c r="B4597" s="46">
        <v>43657.416666655525</v>
      </c>
      <c r="C4597" s="47">
        <f>Eingabe!G4598</f>
        <v>1.3</v>
      </c>
      <c r="D4597" s="77">
        <v>4597</v>
      </c>
      <c r="E4597" s="47"/>
      <c r="F4597" s="25">
        <f t="shared" si="642"/>
        <v>1.94</v>
      </c>
      <c r="G4597" s="25">
        <f>VLOOKUP(F4597,'Spezifische Werte'!$B$2:$C$4002,2,FALSE)</f>
        <v>4.6180923534292335E-4</v>
      </c>
      <c r="H4597" s="25">
        <f t="shared" si="645"/>
        <v>0.92361847068584668</v>
      </c>
      <c r="J4597" s="25">
        <f t="shared" si="643"/>
        <v>1.95</v>
      </c>
      <c r="K4597" s="25">
        <f>VLOOKUP(J4597,'Spezifische Werte'!$B$2:$C$4002,2,FALSE)</f>
        <v>4.7680243241041462E-4</v>
      </c>
      <c r="L4597" s="25">
        <f t="shared" si="646"/>
        <v>0.95360486482082929</v>
      </c>
      <c r="R4597" s="25">
        <v>4595</v>
      </c>
      <c r="S4597" s="25">
        <v>4594</v>
      </c>
      <c r="T4597" s="25">
        <f t="shared" si="650"/>
        <v>0.1573586998907347</v>
      </c>
      <c r="U4597" s="25">
        <f t="shared" si="647"/>
        <v>0.16062013108948403</v>
      </c>
      <c r="W4597" s="17">
        <f>Eingabe!H4598</f>
        <v>223</v>
      </c>
      <c r="X4597" s="17">
        <f t="shared" si="648"/>
        <v>2.23</v>
      </c>
      <c r="Y4597" s="17">
        <f t="shared" si="649"/>
        <v>220.00000000000003</v>
      </c>
    </row>
    <row r="4598" spans="1:25" x14ac:dyDescent="0.15">
      <c r="A4598" s="82">
        <f t="shared" si="644"/>
        <v>7</v>
      </c>
      <c r="B4598" s="46">
        <v>43657.458333322189</v>
      </c>
      <c r="C4598" s="47">
        <f>Eingabe!G4599</f>
        <v>2.1</v>
      </c>
      <c r="D4598" s="77">
        <v>4598</v>
      </c>
      <c r="E4598" s="47"/>
      <c r="F4598" s="25">
        <f t="shared" si="642"/>
        <v>3.13</v>
      </c>
      <c r="G4598" s="25">
        <f>VLOOKUP(F4598,'Spezifische Werte'!$B$2:$C$4002,2,FALSE)</f>
        <v>1.0589326186624812E-2</v>
      </c>
      <c r="H4598" s="25">
        <f t="shared" si="645"/>
        <v>21.178652373249626</v>
      </c>
      <c r="J4598" s="25">
        <f t="shared" si="643"/>
        <v>3.15</v>
      </c>
      <c r="K4598" s="25">
        <f>VLOOKUP(J4598,'Spezifische Werte'!$B$2:$C$4002,2,FALSE)</f>
        <v>1.1019016897018549E-2</v>
      </c>
      <c r="L4598" s="25">
        <f t="shared" si="646"/>
        <v>22.038033794037098</v>
      </c>
      <c r="R4598" s="25">
        <v>4596</v>
      </c>
      <c r="S4598" s="25">
        <v>4595</v>
      </c>
      <c r="T4598" s="25">
        <f t="shared" si="650"/>
        <v>0.1573586998907347</v>
      </c>
      <c r="U4598" s="25">
        <f t="shared" si="647"/>
        <v>0.16062013108948403</v>
      </c>
      <c r="W4598" s="17">
        <f>Eingabe!H4599</f>
        <v>244</v>
      </c>
      <c r="X4598" s="17">
        <f t="shared" si="648"/>
        <v>2.44</v>
      </c>
      <c r="Y4598" s="17">
        <f t="shared" si="649"/>
        <v>240</v>
      </c>
    </row>
    <row r="4599" spans="1:25" x14ac:dyDescent="0.15">
      <c r="A4599" s="82">
        <f t="shared" si="644"/>
        <v>7</v>
      </c>
      <c r="B4599" s="46">
        <v>43657.499999988853</v>
      </c>
      <c r="C4599" s="47">
        <f>Eingabe!G4600</f>
        <v>2.4</v>
      </c>
      <c r="D4599" s="77">
        <v>4599</v>
      </c>
      <c r="E4599" s="47"/>
      <c r="F4599" s="25">
        <f t="shared" si="642"/>
        <v>3.58</v>
      </c>
      <c r="G4599" s="25">
        <f>VLOOKUP(F4599,'Spezifische Werte'!$B$2:$C$4002,2,FALSE)</f>
        <v>2.2829235995572409E-2</v>
      </c>
      <c r="H4599" s="25">
        <f t="shared" si="645"/>
        <v>45.658471991144815</v>
      </c>
      <c r="J4599" s="25">
        <f t="shared" si="643"/>
        <v>3.6</v>
      </c>
      <c r="K4599" s="25">
        <f>VLOOKUP(J4599,'Spezifische Werte'!$B$2:$C$4002,2,FALSE)</f>
        <v>2.3596471134930203E-2</v>
      </c>
      <c r="L4599" s="25">
        <f t="shared" si="646"/>
        <v>47.19294226986041</v>
      </c>
      <c r="R4599" s="25">
        <v>4597</v>
      </c>
      <c r="S4599" s="25">
        <v>4596</v>
      </c>
      <c r="T4599" s="25">
        <f t="shared" si="650"/>
        <v>0.1573586998907347</v>
      </c>
      <c r="U4599" s="25">
        <f t="shared" si="647"/>
        <v>0.16062013108948403</v>
      </c>
      <c r="W4599" s="17">
        <f>Eingabe!H4600</f>
        <v>233</v>
      </c>
      <c r="X4599" s="17">
        <f t="shared" si="648"/>
        <v>2.33</v>
      </c>
      <c r="Y4599" s="17">
        <f t="shared" si="649"/>
        <v>229.99999999999997</v>
      </c>
    </row>
    <row r="4600" spans="1:25" x14ac:dyDescent="0.15">
      <c r="A4600" s="82">
        <f t="shared" si="644"/>
        <v>7</v>
      </c>
      <c r="B4600" s="46">
        <v>43657.541666655517</v>
      </c>
      <c r="C4600" s="47">
        <f>Eingabe!G4601</f>
        <v>2.5</v>
      </c>
      <c r="D4600" s="77">
        <v>4600</v>
      </c>
      <c r="E4600" s="47"/>
      <c r="F4600" s="25">
        <f t="shared" si="642"/>
        <v>3.73</v>
      </c>
      <c r="G4600" s="25">
        <f>VLOOKUP(F4600,'Spezifische Werte'!$B$2:$C$4002,2,FALSE)</f>
        <v>2.895161356886641E-2</v>
      </c>
      <c r="H4600" s="25">
        <f t="shared" si="645"/>
        <v>57.90322713773282</v>
      </c>
      <c r="J4600" s="25">
        <f t="shared" si="643"/>
        <v>3.75</v>
      </c>
      <c r="K4600" s="25">
        <f>VLOOKUP(J4600,'Spezifische Werte'!$B$2:$C$4002,2,FALSE)</f>
        <v>2.9822636466446242E-2</v>
      </c>
      <c r="L4600" s="25">
        <f t="shared" si="646"/>
        <v>59.645272932892482</v>
      </c>
      <c r="R4600" s="25">
        <v>4598</v>
      </c>
      <c r="S4600" s="25">
        <v>4597</v>
      </c>
      <c r="T4600" s="25">
        <f t="shared" si="650"/>
        <v>0.1573586998907347</v>
      </c>
      <c r="U4600" s="25">
        <f t="shared" si="647"/>
        <v>0.16062013108948403</v>
      </c>
      <c r="W4600" s="17">
        <f>Eingabe!H4601</f>
        <v>238</v>
      </c>
      <c r="X4600" s="17">
        <f t="shared" si="648"/>
        <v>2.38</v>
      </c>
      <c r="Y4600" s="17">
        <f t="shared" si="649"/>
        <v>240</v>
      </c>
    </row>
    <row r="4601" spans="1:25" x14ac:dyDescent="0.15">
      <c r="A4601" s="82">
        <f t="shared" si="644"/>
        <v>7</v>
      </c>
      <c r="B4601" s="46">
        <v>43657.583333322182</v>
      </c>
      <c r="C4601" s="47">
        <f>Eingabe!G4602</f>
        <v>1.3</v>
      </c>
      <c r="D4601" s="77">
        <v>4601</v>
      </c>
      <c r="E4601" s="47"/>
      <c r="F4601" s="25">
        <f t="shared" si="642"/>
        <v>1.94</v>
      </c>
      <c r="G4601" s="25">
        <f>VLOOKUP(F4601,'Spezifische Werte'!$B$2:$C$4002,2,FALSE)</f>
        <v>4.6180923534292335E-4</v>
      </c>
      <c r="H4601" s="25">
        <f t="shared" si="645"/>
        <v>0.92361847068584668</v>
      </c>
      <c r="J4601" s="25">
        <f t="shared" si="643"/>
        <v>1.95</v>
      </c>
      <c r="K4601" s="25">
        <f>VLOOKUP(J4601,'Spezifische Werte'!$B$2:$C$4002,2,FALSE)</f>
        <v>4.7680243241041462E-4</v>
      </c>
      <c r="L4601" s="25">
        <f t="shared" si="646"/>
        <v>0.95360486482082929</v>
      </c>
      <c r="R4601" s="25">
        <v>4599</v>
      </c>
      <c r="S4601" s="25">
        <v>4598</v>
      </c>
      <c r="T4601" s="25">
        <f t="shared" si="650"/>
        <v>0.1573586998907347</v>
      </c>
      <c r="U4601" s="25">
        <f t="shared" si="647"/>
        <v>0.16062013108948403</v>
      </c>
      <c r="W4601" s="17">
        <f>Eingabe!H4602</f>
        <v>235</v>
      </c>
      <c r="X4601" s="17">
        <f t="shared" si="648"/>
        <v>2.35</v>
      </c>
      <c r="Y4601" s="17">
        <f t="shared" si="649"/>
        <v>240</v>
      </c>
    </row>
    <row r="4602" spans="1:25" x14ac:dyDescent="0.15">
      <c r="A4602" s="82">
        <f t="shared" si="644"/>
        <v>7</v>
      </c>
      <c r="B4602" s="46">
        <v>43657.624999988846</v>
      </c>
      <c r="C4602" s="47">
        <f>Eingabe!G4603</f>
        <v>2.5</v>
      </c>
      <c r="D4602" s="77">
        <v>4602</v>
      </c>
      <c r="E4602" s="47"/>
      <c r="F4602" s="25">
        <f t="shared" si="642"/>
        <v>3.73</v>
      </c>
      <c r="G4602" s="25">
        <f>VLOOKUP(F4602,'Spezifische Werte'!$B$2:$C$4002,2,FALSE)</f>
        <v>2.895161356886641E-2</v>
      </c>
      <c r="H4602" s="25">
        <f t="shared" si="645"/>
        <v>57.90322713773282</v>
      </c>
      <c r="J4602" s="25">
        <f t="shared" si="643"/>
        <v>3.75</v>
      </c>
      <c r="K4602" s="25">
        <f>VLOOKUP(J4602,'Spezifische Werte'!$B$2:$C$4002,2,FALSE)</f>
        <v>2.9822636466446242E-2</v>
      </c>
      <c r="L4602" s="25">
        <f t="shared" si="646"/>
        <v>59.645272932892482</v>
      </c>
      <c r="R4602" s="25">
        <v>4600</v>
      </c>
      <c r="S4602" s="25">
        <v>4599</v>
      </c>
      <c r="T4602" s="25">
        <f t="shared" si="650"/>
        <v>0.1573586998907347</v>
      </c>
      <c r="U4602" s="25">
        <f t="shared" si="647"/>
        <v>0.16062013108948403</v>
      </c>
      <c r="W4602" s="17">
        <f>Eingabe!H4603</f>
        <v>258</v>
      </c>
      <c r="X4602" s="17">
        <f t="shared" si="648"/>
        <v>2.58</v>
      </c>
      <c r="Y4602" s="17">
        <f t="shared" si="649"/>
        <v>260</v>
      </c>
    </row>
    <row r="4603" spans="1:25" x14ac:dyDescent="0.15">
      <c r="A4603" s="82">
        <f t="shared" si="644"/>
        <v>7</v>
      </c>
      <c r="B4603" s="46">
        <v>43657.66666665551</v>
      </c>
      <c r="C4603" s="47">
        <f>Eingabe!G4604</f>
        <v>2.4</v>
      </c>
      <c r="D4603" s="77">
        <v>4603</v>
      </c>
      <c r="E4603" s="47"/>
      <c r="F4603" s="25">
        <f t="shared" si="642"/>
        <v>3.58</v>
      </c>
      <c r="G4603" s="25">
        <f>VLOOKUP(F4603,'Spezifische Werte'!$B$2:$C$4002,2,FALSE)</f>
        <v>2.2829235995572409E-2</v>
      </c>
      <c r="H4603" s="25">
        <f t="shared" si="645"/>
        <v>45.658471991144815</v>
      </c>
      <c r="J4603" s="25">
        <f t="shared" si="643"/>
        <v>3.6</v>
      </c>
      <c r="K4603" s="25">
        <f>VLOOKUP(J4603,'Spezifische Werte'!$B$2:$C$4002,2,FALSE)</f>
        <v>2.3596471134930203E-2</v>
      </c>
      <c r="L4603" s="25">
        <f t="shared" si="646"/>
        <v>47.19294226986041</v>
      </c>
      <c r="R4603" s="25">
        <v>4601</v>
      </c>
      <c r="S4603" s="25">
        <v>4600</v>
      </c>
      <c r="T4603" s="25">
        <f t="shared" si="650"/>
        <v>0.1573586998907347</v>
      </c>
      <c r="U4603" s="25">
        <f t="shared" si="647"/>
        <v>0.16062013108948403</v>
      </c>
      <c r="W4603" s="17">
        <f>Eingabe!H4604</f>
        <v>224</v>
      </c>
      <c r="X4603" s="17">
        <f t="shared" si="648"/>
        <v>2.2400000000000002</v>
      </c>
      <c r="Y4603" s="17">
        <f t="shared" si="649"/>
        <v>220.00000000000003</v>
      </c>
    </row>
    <row r="4604" spans="1:25" x14ac:dyDescent="0.15">
      <c r="A4604" s="82">
        <f t="shared" si="644"/>
        <v>7</v>
      </c>
      <c r="B4604" s="46">
        <v>43657.708333322174</v>
      </c>
      <c r="C4604" s="47">
        <f>Eingabe!G4605</f>
        <v>2.2000000000000002</v>
      </c>
      <c r="D4604" s="77">
        <v>4604</v>
      </c>
      <c r="E4604" s="47"/>
      <c r="F4604" s="25">
        <f t="shared" si="642"/>
        <v>3.28</v>
      </c>
      <c r="G4604" s="25">
        <f>VLOOKUP(F4604,'Spezifische Werte'!$B$2:$C$4002,2,FALSE)</f>
        <v>1.4036237149224865E-2</v>
      </c>
      <c r="H4604" s="25">
        <f t="shared" si="645"/>
        <v>28.07247429844973</v>
      </c>
      <c r="J4604" s="25">
        <f t="shared" si="643"/>
        <v>3.3</v>
      </c>
      <c r="K4604" s="25">
        <f>VLOOKUP(J4604,'Spezifische Werte'!$B$2:$C$4002,2,FALSE)</f>
        <v>1.4533450192857693E-2</v>
      </c>
      <c r="L4604" s="25">
        <f t="shared" si="646"/>
        <v>29.066900385715385</v>
      </c>
      <c r="R4604" s="25">
        <v>4602</v>
      </c>
      <c r="S4604" s="25">
        <v>4601</v>
      </c>
      <c r="T4604" s="25">
        <f t="shared" si="650"/>
        <v>0.1573586998907347</v>
      </c>
      <c r="U4604" s="25">
        <f t="shared" si="647"/>
        <v>0.16062013108948403</v>
      </c>
      <c r="W4604" s="17">
        <f>Eingabe!H4605</f>
        <v>246</v>
      </c>
      <c r="X4604" s="17">
        <f t="shared" si="648"/>
        <v>2.46</v>
      </c>
      <c r="Y4604" s="17">
        <f t="shared" si="649"/>
        <v>250</v>
      </c>
    </row>
    <row r="4605" spans="1:25" x14ac:dyDescent="0.15">
      <c r="A4605" s="82">
        <f t="shared" si="644"/>
        <v>7</v>
      </c>
      <c r="B4605" s="46">
        <v>43657.749999988839</v>
      </c>
      <c r="C4605" s="47">
        <f>Eingabe!G4606</f>
        <v>2.2000000000000002</v>
      </c>
      <c r="D4605" s="77">
        <v>4605</v>
      </c>
      <c r="E4605" s="47"/>
      <c r="F4605" s="25">
        <f t="shared" si="642"/>
        <v>3.28</v>
      </c>
      <c r="G4605" s="25">
        <f>VLOOKUP(F4605,'Spezifische Werte'!$B$2:$C$4002,2,FALSE)</f>
        <v>1.4036237149224865E-2</v>
      </c>
      <c r="H4605" s="25">
        <f t="shared" si="645"/>
        <v>28.07247429844973</v>
      </c>
      <c r="J4605" s="25">
        <f t="shared" si="643"/>
        <v>3.3</v>
      </c>
      <c r="K4605" s="25">
        <f>VLOOKUP(J4605,'Spezifische Werte'!$B$2:$C$4002,2,FALSE)</f>
        <v>1.4533450192857693E-2</v>
      </c>
      <c r="L4605" s="25">
        <f t="shared" si="646"/>
        <v>29.066900385715385</v>
      </c>
      <c r="R4605" s="25">
        <v>4603</v>
      </c>
      <c r="S4605" s="25">
        <v>4602</v>
      </c>
      <c r="T4605" s="25">
        <f t="shared" si="650"/>
        <v>0.1573586998907347</v>
      </c>
      <c r="U4605" s="25">
        <f t="shared" si="647"/>
        <v>0.16062013108948403</v>
      </c>
      <c r="W4605" s="17">
        <f>Eingabe!H4606</f>
        <v>249</v>
      </c>
      <c r="X4605" s="17">
        <f t="shared" si="648"/>
        <v>2.4900000000000002</v>
      </c>
      <c r="Y4605" s="17">
        <f t="shared" si="649"/>
        <v>250</v>
      </c>
    </row>
    <row r="4606" spans="1:25" x14ac:dyDescent="0.15">
      <c r="A4606" s="82">
        <f t="shared" si="644"/>
        <v>7</v>
      </c>
      <c r="B4606" s="46">
        <v>43657.791666655503</v>
      </c>
      <c r="C4606" s="47">
        <f>Eingabe!G4607</f>
        <v>1.6</v>
      </c>
      <c r="D4606" s="77">
        <v>4606</v>
      </c>
      <c r="E4606" s="47"/>
      <c r="F4606" s="25">
        <f t="shared" si="642"/>
        <v>2.39</v>
      </c>
      <c r="G4606" s="25">
        <f>VLOOKUP(F4606,'Spezifische Werte'!$B$2:$C$4002,2,FALSE)</f>
        <v>1.6182188036419766E-3</v>
      </c>
      <c r="H4606" s="25">
        <f t="shared" si="645"/>
        <v>3.2364376072839534</v>
      </c>
      <c r="J4606" s="25">
        <f t="shared" si="643"/>
        <v>2.4</v>
      </c>
      <c r="K4606" s="25">
        <f>VLOOKUP(J4606,'Spezifische Werte'!$B$2:$C$4002,2,FALSE)</f>
        <v>1.6560687882273774E-3</v>
      </c>
      <c r="L4606" s="25">
        <f t="shared" si="646"/>
        <v>3.3121375764547549</v>
      </c>
      <c r="R4606" s="25">
        <v>4604</v>
      </c>
      <c r="S4606" s="25">
        <v>4603</v>
      </c>
      <c r="T4606" s="25">
        <f t="shared" si="650"/>
        <v>0.1573586998907347</v>
      </c>
      <c r="U4606" s="25">
        <f t="shared" si="647"/>
        <v>0.16062013108948403</v>
      </c>
      <c r="W4606" s="17">
        <f>Eingabe!H4607</f>
        <v>252</v>
      </c>
      <c r="X4606" s="17">
        <f t="shared" si="648"/>
        <v>2.52</v>
      </c>
      <c r="Y4606" s="17">
        <f t="shared" si="649"/>
        <v>250</v>
      </c>
    </row>
    <row r="4607" spans="1:25" x14ac:dyDescent="0.15">
      <c r="A4607" s="82">
        <f t="shared" si="644"/>
        <v>7</v>
      </c>
      <c r="B4607" s="46">
        <v>43657.833333322167</v>
      </c>
      <c r="C4607" s="47">
        <f>Eingabe!G4608</f>
        <v>1.2</v>
      </c>
      <c r="D4607" s="77">
        <v>4607</v>
      </c>
      <c r="E4607" s="47"/>
      <c r="F4607" s="25">
        <f t="shared" si="642"/>
        <v>1.79</v>
      </c>
      <c r="G4607" s="25">
        <f>VLOOKUP(F4607,'Spezifische Werte'!$B$2:$C$4002,2,FALSE)</f>
        <v>2.732045827896414E-4</v>
      </c>
      <c r="H4607" s="25">
        <f t="shared" si="645"/>
        <v>0.54640916557928276</v>
      </c>
      <c r="J4607" s="25">
        <f t="shared" si="643"/>
        <v>1.8</v>
      </c>
      <c r="K4607" s="25">
        <f>VLOOKUP(J4607,'Spezifische Werte'!$B$2:$C$4002,2,FALSE)</f>
        <v>2.8378103843694903E-4</v>
      </c>
      <c r="L4607" s="25">
        <f t="shared" si="646"/>
        <v>0.56756207687389804</v>
      </c>
      <c r="R4607" s="25">
        <v>4605</v>
      </c>
      <c r="S4607" s="25">
        <v>4604</v>
      </c>
      <c r="T4607" s="25">
        <f t="shared" si="650"/>
        <v>0.1573586998907347</v>
      </c>
      <c r="U4607" s="25">
        <f t="shared" si="647"/>
        <v>0.16062013108948403</v>
      </c>
      <c r="W4607" s="17">
        <f>Eingabe!H4608</f>
        <v>242</v>
      </c>
      <c r="X4607" s="17">
        <f t="shared" si="648"/>
        <v>2.42</v>
      </c>
      <c r="Y4607" s="17">
        <f t="shared" si="649"/>
        <v>240</v>
      </c>
    </row>
    <row r="4608" spans="1:25" x14ac:dyDescent="0.15">
      <c r="A4608" s="82">
        <f t="shared" si="644"/>
        <v>7</v>
      </c>
      <c r="B4608" s="46">
        <v>43657.874999988831</v>
      </c>
      <c r="C4608" s="47">
        <f>Eingabe!G4609</f>
        <v>1.7</v>
      </c>
      <c r="D4608" s="77">
        <v>4608</v>
      </c>
      <c r="E4608" s="47"/>
      <c r="F4608" s="25">
        <f t="shared" si="642"/>
        <v>2.54</v>
      </c>
      <c r="G4608" s="25">
        <f>VLOOKUP(F4608,'Spezifische Werte'!$B$2:$C$4002,2,FALSE)</f>
        <v>2.3517714395877558E-3</v>
      </c>
      <c r="H4608" s="25">
        <f t="shared" si="645"/>
        <v>4.7035428791755116</v>
      </c>
      <c r="J4608" s="25">
        <f t="shared" si="643"/>
        <v>2.5499999999999998</v>
      </c>
      <c r="K4608" s="25">
        <f>VLOOKUP(J4608,'Spezifische Werte'!$B$2:$C$4002,2,FALSE)</f>
        <v>2.4279301551432594E-3</v>
      </c>
      <c r="L4608" s="25">
        <f t="shared" si="646"/>
        <v>4.855860310286519</v>
      </c>
      <c r="R4608" s="25">
        <v>4606</v>
      </c>
      <c r="S4608" s="25">
        <v>4605</v>
      </c>
      <c r="T4608" s="25">
        <f t="shared" si="650"/>
        <v>0.1573586998907347</v>
      </c>
      <c r="U4608" s="25">
        <f t="shared" si="647"/>
        <v>0.16062013108948403</v>
      </c>
      <c r="W4608" s="17">
        <f>Eingabe!H4609</f>
        <v>248</v>
      </c>
      <c r="X4608" s="17">
        <f t="shared" si="648"/>
        <v>2.48</v>
      </c>
      <c r="Y4608" s="17">
        <f t="shared" si="649"/>
        <v>250</v>
      </c>
    </row>
    <row r="4609" spans="1:25" x14ac:dyDescent="0.15">
      <c r="A4609" s="82">
        <f t="shared" si="644"/>
        <v>7</v>
      </c>
      <c r="B4609" s="46">
        <v>43657.916666655496</v>
      </c>
      <c r="C4609" s="47">
        <f>Eingabe!G4610</f>
        <v>0.7</v>
      </c>
      <c r="D4609" s="77">
        <v>4609</v>
      </c>
      <c r="E4609" s="47"/>
      <c r="F4609" s="25">
        <f t="shared" si="642"/>
        <v>1.04</v>
      </c>
      <c r="G4609" s="25">
        <f>VLOOKUP(F4609,'Spezifische Werte'!$B$2:$C$4002,2,FALSE)</f>
        <v>0</v>
      </c>
      <c r="H4609" s="25">
        <f t="shared" si="645"/>
        <v>0</v>
      </c>
      <c r="J4609" s="25">
        <f t="shared" si="643"/>
        <v>1.05</v>
      </c>
      <c r="K4609" s="25">
        <f>VLOOKUP(J4609,'Spezifische Werte'!$B$2:$C$4002,2,FALSE)</f>
        <v>0</v>
      </c>
      <c r="L4609" s="25">
        <f t="shared" si="646"/>
        <v>0</v>
      </c>
      <c r="R4609" s="25">
        <v>4607</v>
      </c>
      <c r="S4609" s="25">
        <v>4606</v>
      </c>
      <c r="T4609" s="25">
        <f t="shared" si="650"/>
        <v>0.1573586998907347</v>
      </c>
      <c r="U4609" s="25">
        <f t="shared" si="647"/>
        <v>0.16062013108948403</v>
      </c>
      <c r="W4609" s="17">
        <f>Eingabe!H4610</f>
        <v>227</v>
      </c>
      <c r="X4609" s="17">
        <f t="shared" si="648"/>
        <v>2.27</v>
      </c>
      <c r="Y4609" s="17">
        <f t="shared" si="649"/>
        <v>229.99999999999997</v>
      </c>
    </row>
    <row r="4610" spans="1:25" x14ac:dyDescent="0.15">
      <c r="A4610" s="82">
        <f t="shared" si="644"/>
        <v>7</v>
      </c>
      <c r="B4610" s="46">
        <v>43657.95833332216</v>
      </c>
      <c r="C4610" s="47">
        <f>Eingabe!G4611</f>
        <v>0.2</v>
      </c>
      <c r="D4610" s="77">
        <v>4610</v>
      </c>
      <c r="E4610" s="47"/>
      <c r="F4610" s="25">
        <f t="shared" si="642"/>
        <v>0.3</v>
      </c>
      <c r="G4610" s="25">
        <f>VLOOKUP(F4610,'Spezifische Werte'!$B$2:$C$4002,2,FALSE)</f>
        <v>0</v>
      </c>
      <c r="H4610" s="25">
        <f t="shared" si="645"/>
        <v>0</v>
      </c>
      <c r="J4610" s="25">
        <f t="shared" si="643"/>
        <v>0.3</v>
      </c>
      <c r="K4610" s="25">
        <f>VLOOKUP(J4610,'Spezifische Werte'!$B$2:$C$4002,2,FALSE)</f>
        <v>0</v>
      </c>
      <c r="L4610" s="25">
        <f t="shared" si="646"/>
        <v>0</v>
      </c>
      <c r="R4610" s="25">
        <v>4608</v>
      </c>
      <c r="S4610" s="25">
        <v>4607</v>
      </c>
      <c r="T4610" s="25">
        <f t="shared" si="650"/>
        <v>0.1573586998907347</v>
      </c>
      <c r="U4610" s="25">
        <f t="shared" si="647"/>
        <v>0.16062013108948403</v>
      </c>
      <c r="W4610" s="17">
        <f>Eingabe!H4611</f>
        <v>227</v>
      </c>
      <c r="X4610" s="17">
        <f t="shared" si="648"/>
        <v>2.27</v>
      </c>
      <c r="Y4610" s="17">
        <f t="shared" si="649"/>
        <v>229.99999999999997</v>
      </c>
    </row>
    <row r="4611" spans="1:25" x14ac:dyDescent="0.15">
      <c r="A4611" s="82">
        <f t="shared" si="644"/>
        <v>7</v>
      </c>
      <c r="B4611" s="46">
        <v>43657.999999988824</v>
      </c>
      <c r="C4611" s="47">
        <f>Eingabe!G4612</f>
        <v>0.5</v>
      </c>
      <c r="D4611" s="77">
        <v>4611</v>
      </c>
      <c r="E4611" s="47"/>
      <c r="F4611" s="25">
        <f t="shared" ref="F4611:F4674" si="651">ROUND(C4611*($O$4/$O$5)^$O$7,2)</f>
        <v>0.75</v>
      </c>
      <c r="G4611" s="25">
        <f>VLOOKUP(F4611,'Spezifische Werte'!$B$2:$C$4002,2,FALSE)</f>
        <v>0</v>
      </c>
      <c r="H4611" s="25">
        <f t="shared" si="645"/>
        <v>0</v>
      </c>
      <c r="J4611" s="25">
        <f t="shared" ref="J4611:J4674" si="652">ROUND(C4611*(LN($O$4/$O$8)/LN($O$5/$O$8)),2)</f>
        <v>0.75</v>
      </c>
      <c r="K4611" s="25">
        <f>VLOOKUP(J4611,'Spezifische Werte'!$B$2:$C$4002,2,FALSE)</f>
        <v>0</v>
      </c>
      <c r="L4611" s="25">
        <f t="shared" si="646"/>
        <v>0</v>
      </c>
      <c r="R4611" s="25">
        <v>4609</v>
      </c>
      <c r="S4611" s="25">
        <v>4608</v>
      </c>
      <c r="T4611" s="25">
        <f t="shared" si="650"/>
        <v>0.1573586998907347</v>
      </c>
      <c r="U4611" s="25">
        <f t="shared" si="647"/>
        <v>0.16062013108948403</v>
      </c>
      <c r="W4611" s="17">
        <f>Eingabe!H4612</f>
        <v>228</v>
      </c>
      <c r="X4611" s="17">
        <f t="shared" si="648"/>
        <v>2.2799999999999998</v>
      </c>
      <c r="Y4611" s="17">
        <f t="shared" si="649"/>
        <v>229.99999999999997</v>
      </c>
    </row>
    <row r="4612" spans="1:25" x14ac:dyDescent="0.15">
      <c r="A4612" s="82">
        <f t="shared" ref="A4612:A4675" si="653">MONTH(B4612)</f>
        <v>7</v>
      </c>
      <c r="B4612" s="46">
        <v>43658.041666655488</v>
      </c>
      <c r="C4612" s="47">
        <f>Eingabe!G4613</f>
        <v>0.6</v>
      </c>
      <c r="D4612" s="77">
        <v>4612</v>
      </c>
      <c r="E4612" s="47"/>
      <c r="F4612" s="25">
        <f t="shared" si="651"/>
        <v>0.9</v>
      </c>
      <c r="G4612" s="25">
        <f>VLOOKUP(F4612,'Spezifische Werte'!$B$2:$C$4002,2,FALSE)</f>
        <v>0</v>
      </c>
      <c r="H4612" s="25">
        <f t="shared" ref="H4612:H4675" si="654">G4612*$O$9*1000</f>
        <v>0</v>
      </c>
      <c r="J4612" s="25">
        <f t="shared" si="652"/>
        <v>0.9</v>
      </c>
      <c r="K4612" s="25">
        <f>VLOOKUP(J4612,'Spezifische Werte'!$B$2:$C$4002,2,FALSE)</f>
        <v>0</v>
      </c>
      <c r="L4612" s="25">
        <f t="shared" ref="L4612:L4675" si="655">K4612*$O$9*1000</f>
        <v>0</v>
      </c>
      <c r="R4612" s="25">
        <v>4610</v>
      </c>
      <c r="S4612" s="25">
        <v>4609</v>
      </c>
      <c r="T4612" s="25">
        <f t="shared" si="650"/>
        <v>0.1573586998907347</v>
      </c>
      <c r="U4612" s="25">
        <f t="shared" ref="U4612:U4675" si="656">LARGE($L$3:$L$8762,R4612)/1000</f>
        <v>0.16062013108948403</v>
      </c>
      <c r="W4612" s="17">
        <f>Eingabe!H4613</f>
        <v>218</v>
      </c>
      <c r="X4612" s="17">
        <f t="shared" ref="X4612:X4675" si="657">W4612/100</f>
        <v>2.1800000000000002</v>
      </c>
      <c r="Y4612" s="17">
        <f t="shared" ref="Y4612:Y4675" si="658">ROUND(X4612,1)*100</f>
        <v>220.00000000000003</v>
      </c>
    </row>
    <row r="4613" spans="1:25" x14ac:dyDescent="0.15">
      <c r="A4613" s="82">
        <f t="shared" si="653"/>
        <v>7</v>
      </c>
      <c r="B4613" s="46">
        <v>43658.083333322153</v>
      </c>
      <c r="C4613" s="47">
        <f>Eingabe!G4614</f>
        <v>0.2</v>
      </c>
      <c r="D4613" s="77">
        <v>4613</v>
      </c>
      <c r="E4613" s="47"/>
      <c r="F4613" s="25">
        <f t="shared" si="651"/>
        <v>0.3</v>
      </c>
      <c r="G4613" s="25">
        <f>VLOOKUP(F4613,'Spezifische Werte'!$B$2:$C$4002,2,FALSE)</f>
        <v>0</v>
      </c>
      <c r="H4613" s="25">
        <f t="shared" si="654"/>
        <v>0</v>
      </c>
      <c r="J4613" s="25">
        <f t="shared" si="652"/>
        <v>0.3</v>
      </c>
      <c r="K4613" s="25">
        <f>VLOOKUP(J4613,'Spezifische Werte'!$B$2:$C$4002,2,FALSE)</f>
        <v>0</v>
      </c>
      <c r="L4613" s="25">
        <f t="shared" si="655"/>
        <v>0</v>
      </c>
      <c r="R4613" s="25">
        <v>4611</v>
      </c>
      <c r="S4613" s="25">
        <v>4610</v>
      </c>
      <c r="T4613" s="25">
        <f t="shared" si="650"/>
        <v>0.1573586998907347</v>
      </c>
      <c r="U4613" s="25">
        <f t="shared" si="656"/>
        <v>0.16062013108948403</v>
      </c>
      <c r="W4613" s="17">
        <f>Eingabe!H4614</f>
        <v>217</v>
      </c>
      <c r="X4613" s="17">
        <f t="shared" si="657"/>
        <v>2.17</v>
      </c>
      <c r="Y4613" s="17">
        <f t="shared" si="658"/>
        <v>220.00000000000003</v>
      </c>
    </row>
    <row r="4614" spans="1:25" x14ac:dyDescent="0.15">
      <c r="A4614" s="82">
        <f t="shared" si="653"/>
        <v>7</v>
      </c>
      <c r="B4614" s="46">
        <v>43658.124999988817</v>
      </c>
      <c r="C4614" s="47">
        <f>Eingabe!G4615</f>
        <v>0.4</v>
      </c>
      <c r="D4614" s="77">
        <v>4614</v>
      </c>
      <c r="E4614" s="47"/>
      <c r="F4614" s="25">
        <f t="shared" si="651"/>
        <v>0.6</v>
      </c>
      <c r="G4614" s="25">
        <f>VLOOKUP(F4614,'Spezifische Werte'!$B$2:$C$4002,2,FALSE)</f>
        <v>0</v>
      </c>
      <c r="H4614" s="25">
        <f t="shared" si="654"/>
        <v>0</v>
      </c>
      <c r="J4614" s="25">
        <f t="shared" si="652"/>
        <v>0.6</v>
      </c>
      <c r="K4614" s="25">
        <f>VLOOKUP(J4614,'Spezifische Werte'!$B$2:$C$4002,2,FALSE)</f>
        <v>0</v>
      </c>
      <c r="L4614" s="25">
        <f t="shared" si="655"/>
        <v>0</v>
      </c>
      <c r="R4614" s="25">
        <v>4612</v>
      </c>
      <c r="S4614" s="25">
        <v>4611</v>
      </c>
      <c r="T4614" s="25">
        <f t="shared" ref="T4614:T4677" si="659">LARGE($H$3:$H$8762,R4614)/1000</f>
        <v>0.1573586998907347</v>
      </c>
      <c r="U4614" s="25">
        <f t="shared" si="656"/>
        <v>0.16062013108948403</v>
      </c>
      <c r="W4614" s="17">
        <f>Eingabe!H4615</f>
        <v>226</v>
      </c>
      <c r="X4614" s="17">
        <f t="shared" si="657"/>
        <v>2.2599999999999998</v>
      </c>
      <c r="Y4614" s="17">
        <f t="shared" si="658"/>
        <v>229.99999999999997</v>
      </c>
    </row>
    <row r="4615" spans="1:25" x14ac:dyDescent="0.15">
      <c r="A4615" s="82">
        <f t="shared" si="653"/>
        <v>7</v>
      </c>
      <c r="B4615" s="46">
        <v>43658.166666655481</v>
      </c>
      <c r="C4615" s="47">
        <f>Eingabe!G4616</f>
        <v>0.8</v>
      </c>
      <c r="D4615" s="77">
        <v>4615</v>
      </c>
      <c r="E4615" s="47"/>
      <c r="F4615" s="25">
        <f t="shared" si="651"/>
        <v>1.19</v>
      </c>
      <c r="G4615" s="25">
        <f>VLOOKUP(F4615,'Spezifische Werte'!$B$2:$C$4002,2,FALSE)</f>
        <v>0</v>
      </c>
      <c r="H4615" s="25">
        <f t="shared" si="654"/>
        <v>0</v>
      </c>
      <c r="J4615" s="25">
        <f t="shared" si="652"/>
        <v>1.2</v>
      </c>
      <c r="K4615" s="25">
        <f>VLOOKUP(J4615,'Spezifische Werte'!$B$2:$C$4002,2,FALSE)</f>
        <v>0</v>
      </c>
      <c r="L4615" s="25">
        <f t="shared" si="655"/>
        <v>0</v>
      </c>
      <c r="R4615" s="25">
        <v>4613</v>
      </c>
      <c r="S4615" s="25">
        <v>4612</v>
      </c>
      <c r="T4615" s="25">
        <f t="shared" si="659"/>
        <v>0.1573586998907347</v>
      </c>
      <c r="U4615" s="25">
        <f t="shared" si="656"/>
        <v>0.16062013108948403</v>
      </c>
      <c r="W4615" s="17">
        <f>Eingabe!H4616</f>
        <v>198</v>
      </c>
      <c r="X4615" s="17">
        <f t="shared" si="657"/>
        <v>1.98</v>
      </c>
      <c r="Y4615" s="17">
        <f t="shared" si="658"/>
        <v>200</v>
      </c>
    </row>
    <row r="4616" spans="1:25" x14ac:dyDescent="0.15">
      <c r="A4616" s="82">
        <f t="shared" si="653"/>
        <v>7</v>
      </c>
      <c r="B4616" s="46">
        <v>43658.208333322145</v>
      </c>
      <c r="C4616" s="47">
        <f>Eingabe!G4617</f>
        <v>0.9</v>
      </c>
      <c r="D4616" s="77">
        <v>4616</v>
      </c>
      <c r="E4616" s="47"/>
      <c r="F4616" s="25">
        <f t="shared" si="651"/>
        <v>1.34</v>
      </c>
      <c r="G4616" s="25">
        <f>VLOOKUP(F4616,'Spezifische Werte'!$B$2:$C$4002,2,FALSE)</f>
        <v>0</v>
      </c>
      <c r="H4616" s="25">
        <f t="shared" si="654"/>
        <v>0</v>
      </c>
      <c r="J4616" s="25">
        <f t="shared" si="652"/>
        <v>1.35</v>
      </c>
      <c r="K4616" s="25">
        <f>VLOOKUP(J4616,'Spezifische Werte'!$B$2:$C$4002,2,FALSE)</f>
        <v>0</v>
      </c>
      <c r="L4616" s="25">
        <f t="shared" si="655"/>
        <v>0</v>
      </c>
      <c r="R4616" s="25">
        <v>4614</v>
      </c>
      <c r="S4616" s="25">
        <v>4613</v>
      </c>
      <c r="T4616" s="25">
        <f t="shared" si="659"/>
        <v>0.1573586998907347</v>
      </c>
      <c r="U4616" s="25">
        <f t="shared" si="656"/>
        <v>0.16062013108948403</v>
      </c>
      <c r="W4616" s="17">
        <f>Eingabe!H4617</f>
        <v>217</v>
      </c>
      <c r="X4616" s="17">
        <f t="shared" si="657"/>
        <v>2.17</v>
      </c>
      <c r="Y4616" s="17">
        <f t="shared" si="658"/>
        <v>220.00000000000003</v>
      </c>
    </row>
    <row r="4617" spans="1:25" x14ac:dyDescent="0.15">
      <c r="A4617" s="82">
        <f t="shared" si="653"/>
        <v>7</v>
      </c>
      <c r="B4617" s="46">
        <v>43658.24999998881</v>
      </c>
      <c r="C4617" s="47">
        <f>Eingabe!G4618</f>
        <v>1.2</v>
      </c>
      <c r="D4617" s="77">
        <v>4617</v>
      </c>
      <c r="E4617" s="47"/>
      <c r="F4617" s="25">
        <f t="shared" si="651"/>
        <v>1.79</v>
      </c>
      <c r="G4617" s="25">
        <f>VLOOKUP(F4617,'Spezifische Werte'!$B$2:$C$4002,2,FALSE)</f>
        <v>2.732045827896414E-4</v>
      </c>
      <c r="H4617" s="25">
        <f t="shared" si="654"/>
        <v>0.54640916557928276</v>
      </c>
      <c r="J4617" s="25">
        <f t="shared" si="652"/>
        <v>1.8</v>
      </c>
      <c r="K4617" s="25">
        <f>VLOOKUP(J4617,'Spezifische Werte'!$B$2:$C$4002,2,FALSE)</f>
        <v>2.8378103843694903E-4</v>
      </c>
      <c r="L4617" s="25">
        <f t="shared" si="655"/>
        <v>0.56756207687389804</v>
      </c>
      <c r="R4617" s="25">
        <v>4615</v>
      </c>
      <c r="S4617" s="25">
        <v>4614</v>
      </c>
      <c r="T4617" s="25">
        <f t="shared" si="659"/>
        <v>0.1573586998907347</v>
      </c>
      <c r="U4617" s="25">
        <f t="shared" si="656"/>
        <v>0.16062013108948403</v>
      </c>
      <c r="W4617" s="17">
        <f>Eingabe!H4618</f>
        <v>228</v>
      </c>
      <c r="X4617" s="17">
        <f t="shared" si="657"/>
        <v>2.2799999999999998</v>
      </c>
      <c r="Y4617" s="17">
        <f t="shared" si="658"/>
        <v>229.99999999999997</v>
      </c>
    </row>
    <row r="4618" spans="1:25" x14ac:dyDescent="0.15">
      <c r="A4618" s="82">
        <f t="shared" si="653"/>
        <v>7</v>
      </c>
      <c r="B4618" s="46">
        <v>43658.291666655474</v>
      </c>
      <c r="C4618" s="47">
        <f>Eingabe!G4619</f>
        <v>1.6</v>
      </c>
      <c r="D4618" s="77">
        <v>4618</v>
      </c>
      <c r="E4618" s="47"/>
      <c r="F4618" s="25">
        <f t="shared" si="651"/>
        <v>2.39</v>
      </c>
      <c r="G4618" s="25">
        <f>VLOOKUP(F4618,'Spezifische Werte'!$B$2:$C$4002,2,FALSE)</f>
        <v>1.6182188036419766E-3</v>
      </c>
      <c r="H4618" s="25">
        <f t="shared" si="654"/>
        <v>3.2364376072839534</v>
      </c>
      <c r="J4618" s="25">
        <f t="shared" si="652"/>
        <v>2.4</v>
      </c>
      <c r="K4618" s="25">
        <f>VLOOKUP(J4618,'Spezifische Werte'!$B$2:$C$4002,2,FALSE)</f>
        <v>1.6560687882273774E-3</v>
      </c>
      <c r="L4618" s="25">
        <f t="shared" si="655"/>
        <v>3.3121375764547549</v>
      </c>
      <c r="R4618" s="25">
        <v>4616</v>
      </c>
      <c r="S4618" s="25">
        <v>4615</v>
      </c>
      <c r="T4618" s="25">
        <f t="shared" si="659"/>
        <v>0.1573586998907347</v>
      </c>
      <c r="U4618" s="25">
        <f t="shared" si="656"/>
        <v>0.16062013108948403</v>
      </c>
      <c r="W4618" s="17">
        <f>Eingabe!H4619</f>
        <v>239</v>
      </c>
      <c r="X4618" s="17">
        <f t="shared" si="657"/>
        <v>2.39</v>
      </c>
      <c r="Y4618" s="17">
        <f t="shared" si="658"/>
        <v>240</v>
      </c>
    </row>
    <row r="4619" spans="1:25" x14ac:dyDescent="0.15">
      <c r="A4619" s="82">
        <f t="shared" si="653"/>
        <v>7</v>
      </c>
      <c r="B4619" s="46">
        <v>43658.333333322138</v>
      </c>
      <c r="C4619" s="47">
        <f>Eingabe!G4620</f>
        <v>1</v>
      </c>
      <c r="D4619" s="77">
        <v>4619</v>
      </c>
      <c r="E4619" s="47"/>
      <c r="F4619" s="25">
        <f t="shared" si="651"/>
        <v>1.49</v>
      </c>
      <c r="G4619" s="25">
        <f>VLOOKUP(F4619,'Spezifische Werte'!$B$2:$C$4002,2,FALSE)</f>
        <v>6.4682605317823889E-5</v>
      </c>
      <c r="H4619" s="25">
        <f t="shared" si="654"/>
        <v>0.12936521063564776</v>
      </c>
      <c r="J4619" s="25">
        <f t="shared" si="652"/>
        <v>1.5</v>
      </c>
      <c r="K4619" s="25">
        <f>VLOOKUP(J4619,'Spezifische Werte'!$B$2:$C$4002,2,FALSE)</f>
        <v>6.8738350145803551E-5</v>
      </c>
      <c r="L4619" s="25">
        <f t="shared" si="655"/>
        <v>0.13747670029160711</v>
      </c>
      <c r="R4619" s="25">
        <v>4617</v>
      </c>
      <c r="S4619" s="25">
        <v>4616</v>
      </c>
      <c r="T4619" s="25">
        <f t="shared" si="659"/>
        <v>0.1573586998907347</v>
      </c>
      <c r="U4619" s="25">
        <f t="shared" si="656"/>
        <v>0.16062013108948403</v>
      </c>
      <c r="W4619" s="17">
        <f>Eingabe!H4620</f>
        <v>239</v>
      </c>
      <c r="X4619" s="17">
        <f t="shared" si="657"/>
        <v>2.39</v>
      </c>
      <c r="Y4619" s="17">
        <f t="shared" si="658"/>
        <v>240</v>
      </c>
    </row>
    <row r="4620" spans="1:25" x14ac:dyDescent="0.15">
      <c r="A4620" s="82">
        <f t="shared" si="653"/>
        <v>7</v>
      </c>
      <c r="B4620" s="46">
        <v>43658.374999988802</v>
      </c>
      <c r="C4620" s="47">
        <f>Eingabe!G4621</f>
        <v>2</v>
      </c>
      <c r="D4620" s="77">
        <v>4620</v>
      </c>
      <c r="E4620" s="47"/>
      <c r="F4620" s="25">
        <f t="shared" si="651"/>
        <v>2.98</v>
      </c>
      <c r="G4620" s="25">
        <f>VLOOKUP(F4620,'Spezifische Werte'!$B$2:$C$4002,2,FALSE)</f>
        <v>7.6819067373919353E-3</v>
      </c>
      <c r="H4620" s="25">
        <f t="shared" si="654"/>
        <v>15.363813474783871</v>
      </c>
      <c r="J4620" s="25">
        <f t="shared" si="652"/>
        <v>3</v>
      </c>
      <c r="K4620" s="25">
        <f>VLOOKUP(J4620,'Spezifische Werte'!$B$2:$C$4002,2,FALSE)</f>
        <v>8.0363231384606472E-3</v>
      </c>
      <c r="L4620" s="25">
        <f t="shared" si="655"/>
        <v>16.072646276921294</v>
      </c>
      <c r="R4620" s="25">
        <v>4618</v>
      </c>
      <c r="S4620" s="25">
        <v>4617</v>
      </c>
      <c r="T4620" s="25">
        <f t="shared" si="659"/>
        <v>0.1573586998907347</v>
      </c>
      <c r="U4620" s="25">
        <f t="shared" si="656"/>
        <v>0.16062013108948403</v>
      </c>
      <c r="W4620" s="17">
        <f>Eingabe!H4621</f>
        <v>241</v>
      </c>
      <c r="X4620" s="17">
        <f t="shared" si="657"/>
        <v>2.41</v>
      </c>
      <c r="Y4620" s="17">
        <f t="shared" si="658"/>
        <v>240</v>
      </c>
    </row>
    <row r="4621" spans="1:25" x14ac:dyDescent="0.15">
      <c r="A4621" s="82">
        <f t="shared" si="653"/>
        <v>7</v>
      </c>
      <c r="B4621" s="46">
        <v>43658.416666655467</v>
      </c>
      <c r="C4621" s="47">
        <f>Eingabe!G4622</f>
        <v>1.2</v>
      </c>
      <c r="D4621" s="77">
        <v>4621</v>
      </c>
      <c r="E4621" s="47"/>
      <c r="F4621" s="25">
        <f t="shared" si="651"/>
        <v>1.79</v>
      </c>
      <c r="G4621" s="25">
        <f>VLOOKUP(F4621,'Spezifische Werte'!$B$2:$C$4002,2,FALSE)</f>
        <v>2.732045827896414E-4</v>
      </c>
      <c r="H4621" s="25">
        <f t="shared" si="654"/>
        <v>0.54640916557928276</v>
      </c>
      <c r="J4621" s="25">
        <f t="shared" si="652"/>
        <v>1.8</v>
      </c>
      <c r="K4621" s="25">
        <f>VLOOKUP(J4621,'Spezifische Werte'!$B$2:$C$4002,2,FALSE)</f>
        <v>2.8378103843694903E-4</v>
      </c>
      <c r="L4621" s="25">
        <f t="shared" si="655"/>
        <v>0.56756207687389804</v>
      </c>
      <c r="R4621" s="25">
        <v>4619</v>
      </c>
      <c r="S4621" s="25">
        <v>4618</v>
      </c>
      <c r="T4621" s="25">
        <f t="shared" si="659"/>
        <v>0.1573586998907347</v>
      </c>
      <c r="U4621" s="25">
        <f t="shared" si="656"/>
        <v>0.16062013108948403</v>
      </c>
      <c r="W4621" s="17">
        <f>Eingabe!H4622</f>
        <v>269</v>
      </c>
      <c r="X4621" s="17">
        <f t="shared" si="657"/>
        <v>2.69</v>
      </c>
      <c r="Y4621" s="17">
        <f t="shared" si="658"/>
        <v>270</v>
      </c>
    </row>
    <row r="4622" spans="1:25" x14ac:dyDescent="0.15">
      <c r="A4622" s="82">
        <f t="shared" si="653"/>
        <v>7</v>
      </c>
      <c r="B4622" s="46">
        <v>43658.458333322131</v>
      </c>
      <c r="C4622" s="47">
        <f>Eingabe!G4623</f>
        <v>1.6</v>
      </c>
      <c r="D4622" s="77">
        <v>4622</v>
      </c>
      <c r="E4622" s="47"/>
      <c r="F4622" s="25">
        <f t="shared" si="651"/>
        <v>2.39</v>
      </c>
      <c r="G4622" s="25">
        <f>VLOOKUP(F4622,'Spezifische Werte'!$B$2:$C$4002,2,FALSE)</f>
        <v>1.6182188036419766E-3</v>
      </c>
      <c r="H4622" s="25">
        <f t="shared" si="654"/>
        <v>3.2364376072839534</v>
      </c>
      <c r="J4622" s="25">
        <f t="shared" si="652"/>
        <v>2.4</v>
      </c>
      <c r="K4622" s="25">
        <f>VLOOKUP(J4622,'Spezifische Werte'!$B$2:$C$4002,2,FALSE)</f>
        <v>1.6560687882273774E-3</v>
      </c>
      <c r="L4622" s="25">
        <f t="shared" si="655"/>
        <v>3.3121375764547549</v>
      </c>
      <c r="R4622" s="25">
        <v>4620</v>
      </c>
      <c r="S4622" s="25">
        <v>4619</v>
      </c>
      <c r="T4622" s="25">
        <f t="shared" si="659"/>
        <v>0.1573586998907347</v>
      </c>
      <c r="U4622" s="25">
        <f t="shared" si="656"/>
        <v>0.16062013108948403</v>
      </c>
      <c r="W4622" s="17">
        <f>Eingabe!H4623</f>
        <v>223</v>
      </c>
      <c r="X4622" s="17">
        <f t="shared" si="657"/>
        <v>2.23</v>
      </c>
      <c r="Y4622" s="17">
        <f t="shared" si="658"/>
        <v>220.00000000000003</v>
      </c>
    </row>
    <row r="4623" spans="1:25" x14ac:dyDescent="0.15">
      <c r="A4623" s="82">
        <f t="shared" si="653"/>
        <v>7</v>
      </c>
      <c r="B4623" s="46">
        <v>43658.499999988795</v>
      </c>
      <c r="C4623" s="47">
        <f>Eingabe!G4624</f>
        <v>1.7</v>
      </c>
      <c r="D4623" s="77">
        <v>4623</v>
      </c>
      <c r="E4623" s="47"/>
      <c r="F4623" s="25">
        <f t="shared" si="651"/>
        <v>2.54</v>
      </c>
      <c r="G4623" s="25">
        <f>VLOOKUP(F4623,'Spezifische Werte'!$B$2:$C$4002,2,FALSE)</f>
        <v>2.3517714395877558E-3</v>
      </c>
      <c r="H4623" s="25">
        <f t="shared" si="654"/>
        <v>4.7035428791755116</v>
      </c>
      <c r="J4623" s="25">
        <f t="shared" si="652"/>
        <v>2.5499999999999998</v>
      </c>
      <c r="K4623" s="25">
        <f>VLOOKUP(J4623,'Spezifische Werte'!$B$2:$C$4002,2,FALSE)</f>
        <v>2.4279301551432594E-3</v>
      </c>
      <c r="L4623" s="25">
        <f t="shared" si="655"/>
        <v>4.855860310286519</v>
      </c>
      <c r="R4623" s="25">
        <v>4621</v>
      </c>
      <c r="S4623" s="25">
        <v>4620</v>
      </c>
      <c r="T4623" s="25">
        <f t="shared" si="659"/>
        <v>0.1573586998907347</v>
      </c>
      <c r="U4623" s="25">
        <f t="shared" si="656"/>
        <v>0.16062013108948403</v>
      </c>
      <c r="W4623" s="17">
        <f>Eingabe!H4624</f>
        <v>228</v>
      </c>
      <c r="X4623" s="17">
        <f t="shared" si="657"/>
        <v>2.2799999999999998</v>
      </c>
      <c r="Y4623" s="17">
        <f t="shared" si="658"/>
        <v>229.99999999999997</v>
      </c>
    </row>
    <row r="4624" spans="1:25" x14ac:dyDescent="0.15">
      <c r="A4624" s="82">
        <f t="shared" si="653"/>
        <v>7</v>
      </c>
      <c r="B4624" s="46">
        <v>43658.541666655459</v>
      </c>
      <c r="C4624" s="47">
        <f>Eingabe!G4625</f>
        <v>2</v>
      </c>
      <c r="D4624" s="77">
        <v>4624</v>
      </c>
      <c r="E4624" s="47"/>
      <c r="F4624" s="25">
        <f t="shared" si="651"/>
        <v>2.98</v>
      </c>
      <c r="G4624" s="25">
        <f>VLOOKUP(F4624,'Spezifische Werte'!$B$2:$C$4002,2,FALSE)</f>
        <v>7.6819067373919353E-3</v>
      </c>
      <c r="H4624" s="25">
        <f t="shared" si="654"/>
        <v>15.363813474783871</v>
      </c>
      <c r="J4624" s="25">
        <f t="shared" si="652"/>
        <v>3</v>
      </c>
      <c r="K4624" s="25">
        <f>VLOOKUP(J4624,'Spezifische Werte'!$B$2:$C$4002,2,FALSE)</f>
        <v>8.0363231384606472E-3</v>
      </c>
      <c r="L4624" s="25">
        <f t="shared" si="655"/>
        <v>16.072646276921294</v>
      </c>
      <c r="R4624" s="25">
        <v>4622</v>
      </c>
      <c r="S4624" s="25">
        <v>4621</v>
      </c>
      <c r="T4624" s="25">
        <f t="shared" si="659"/>
        <v>0.1573586998907347</v>
      </c>
      <c r="U4624" s="25">
        <f t="shared" si="656"/>
        <v>0.16062013108948403</v>
      </c>
      <c r="W4624" s="17">
        <f>Eingabe!H4625</f>
        <v>223</v>
      </c>
      <c r="X4624" s="17">
        <f t="shared" si="657"/>
        <v>2.23</v>
      </c>
      <c r="Y4624" s="17">
        <f t="shared" si="658"/>
        <v>220.00000000000003</v>
      </c>
    </row>
    <row r="4625" spans="1:25" x14ac:dyDescent="0.15">
      <c r="A4625" s="82">
        <f t="shared" si="653"/>
        <v>7</v>
      </c>
      <c r="B4625" s="46">
        <v>43658.583333322124</v>
      </c>
      <c r="C4625" s="47">
        <f>Eingabe!G4626</f>
        <v>2</v>
      </c>
      <c r="D4625" s="77">
        <v>4625</v>
      </c>
      <c r="E4625" s="47"/>
      <c r="F4625" s="25">
        <f t="shared" si="651"/>
        <v>2.98</v>
      </c>
      <c r="G4625" s="25">
        <f>VLOOKUP(F4625,'Spezifische Werte'!$B$2:$C$4002,2,FALSE)</f>
        <v>7.6819067373919353E-3</v>
      </c>
      <c r="H4625" s="25">
        <f t="shared" si="654"/>
        <v>15.363813474783871</v>
      </c>
      <c r="J4625" s="25">
        <f t="shared" si="652"/>
        <v>3</v>
      </c>
      <c r="K4625" s="25">
        <f>VLOOKUP(J4625,'Spezifische Werte'!$B$2:$C$4002,2,FALSE)</f>
        <v>8.0363231384606472E-3</v>
      </c>
      <c r="L4625" s="25">
        <f t="shared" si="655"/>
        <v>16.072646276921294</v>
      </c>
      <c r="R4625" s="25">
        <v>4623</v>
      </c>
      <c r="S4625" s="25">
        <v>4622</v>
      </c>
      <c r="T4625" s="25">
        <f t="shared" si="659"/>
        <v>0.1573586998907347</v>
      </c>
      <c r="U4625" s="25">
        <f t="shared" si="656"/>
        <v>0.16062013108948403</v>
      </c>
      <c r="W4625" s="17">
        <f>Eingabe!H4626</f>
        <v>234</v>
      </c>
      <c r="X4625" s="17">
        <f t="shared" si="657"/>
        <v>2.34</v>
      </c>
      <c r="Y4625" s="17">
        <f t="shared" si="658"/>
        <v>229.99999999999997</v>
      </c>
    </row>
    <row r="4626" spans="1:25" x14ac:dyDescent="0.15">
      <c r="A4626" s="82">
        <f t="shared" si="653"/>
        <v>7</v>
      </c>
      <c r="B4626" s="46">
        <v>43658.624999988788</v>
      </c>
      <c r="C4626" s="47">
        <f>Eingabe!G4627</f>
        <v>1.4</v>
      </c>
      <c r="D4626" s="77">
        <v>4626</v>
      </c>
      <c r="E4626" s="47"/>
      <c r="F4626" s="25">
        <f t="shared" si="651"/>
        <v>2.09</v>
      </c>
      <c r="G4626" s="25">
        <f>VLOOKUP(F4626,'Spezifische Werte'!$B$2:$C$4002,2,FALSE)</f>
        <v>7.3732435985694874E-4</v>
      </c>
      <c r="H4626" s="25">
        <f t="shared" si="654"/>
        <v>1.4746487197138975</v>
      </c>
      <c r="J4626" s="25">
        <f t="shared" si="652"/>
        <v>2.1</v>
      </c>
      <c r="K4626" s="25">
        <f>VLOOKUP(J4626,'Spezifische Werte'!$B$2:$C$4002,2,FALSE)</f>
        <v>7.595217950017582E-4</v>
      </c>
      <c r="L4626" s="25">
        <f t="shared" si="655"/>
        <v>1.5190435900035164</v>
      </c>
      <c r="R4626" s="25">
        <v>4624</v>
      </c>
      <c r="S4626" s="25">
        <v>4623</v>
      </c>
      <c r="T4626" s="25">
        <f t="shared" si="659"/>
        <v>0.1573586998907347</v>
      </c>
      <c r="U4626" s="25">
        <f t="shared" si="656"/>
        <v>0.16062013108948403</v>
      </c>
      <c r="W4626" s="17">
        <f>Eingabe!H4627</f>
        <v>226</v>
      </c>
      <c r="X4626" s="17">
        <f t="shared" si="657"/>
        <v>2.2599999999999998</v>
      </c>
      <c r="Y4626" s="17">
        <f t="shared" si="658"/>
        <v>229.99999999999997</v>
      </c>
    </row>
    <row r="4627" spans="1:25" x14ac:dyDescent="0.15">
      <c r="A4627" s="82">
        <f t="shared" si="653"/>
        <v>7</v>
      </c>
      <c r="B4627" s="46">
        <v>43658.666666655452</v>
      </c>
      <c r="C4627" s="47">
        <f>Eingabe!G4628</f>
        <v>1.8</v>
      </c>
      <c r="D4627" s="77">
        <v>4627</v>
      </c>
      <c r="E4627" s="47"/>
      <c r="F4627" s="25">
        <f t="shared" si="651"/>
        <v>2.69</v>
      </c>
      <c r="G4627" s="25">
        <f>VLOOKUP(F4627,'Spezifische Werte'!$B$2:$C$4002,2,FALSE)</f>
        <v>3.715149232963236E-3</v>
      </c>
      <c r="H4627" s="25">
        <f t="shared" si="654"/>
        <v>7.4302984659264721</v>
      </c>
      <c r="J4627" s="25">
        <f t="shared" si="652"/>
        <v>2.7</v>
      </c>
      <c r="K4627" s="25">
        <f>VLOOKUP(J4627,'Spezifische Werte'!$B$2:$C$4002,2,FALSE)</f>
        <v>3.8225571704766847E-3</v>
      </c>
      <c r="L4627" s="25">
        <f t="shared" si="655"/>
        <v>7.6451143409533691</v>
      </c>
      <c r="R4627" s="25">
        <v>4625</v>
      </c>
      <c r="S4627" s="25">
        <v>4624</v>
      </c>
      <c r="T4627" s="25">
        <f t="shared" si="659"/>
        <v>0.1573586998907347</v>
      </c>
      <c r="U4627" s="25">
        <f t="shared" si="656"/>
        <v>0.16062013108948403</v>
      </c>
      <c r="W4627" s="17">
        <f>Eingabe!H4628</f>
        <v>236</v>
      </c>
      <c r="X4627" s="17">
        <f t="shared" si="657"/>
        <v>2.36</v>
      </c>
      <c r="Y4627" s="17">
        <f t="shared" si="658"/>
        <v>240</v>
      </c>
    </row>
    <row r="4628" spans="1:25" x14ac:dyDescent="0.15">
      <c r="A4628" s="82">
        <f t="shared" si="653"/>
        <v>7</v>
      </c>
      <c r="B4628" s="46">
        <v>43658.708333322116</v>
      </c>
      <c r="C4628" s="47">
        <f>Eingabe!G4629</f>
        <v>2.6</v>
      </c>
      <c r="D4628" s="77">
        <v>4628</v>
      </c>
      <c r="E4628" s="47"/>
      <c r="F4628" s="25">
        <f t="shared" si="651"/>
        <v>3.88</v>
      </c>
      <c r="G4628" s="25">
        <f>VLOOKUP(F4628,'Spezifische Werte'!$B$2:$C$4002,2,FALSE)</f>
        <v>3.5689320314118818E-2</v>
      </c>
      <c r="H4628" s="25">
        <f t="shared" si="654"/>
        <v>71.378640628237633</v>
      </c>
      <c r="J4628" s="25">
        <f t="shared" si="652"/>
        <v>3.9</v>
      </c>
      <c r="K4628" s="25">
        <f>VLOOKUP(J4628,'Spezifische Werte'!$B$2:$C$4002,2,FALSE)</f>
        <v>3.6613952811549305E-2</v>
      </c>
      <c r="L4628" s="25">
        <f t="shared" si="655"/>
        <v>73.227905623098607</v>
      </c>
      <c r="R4628" s="25">
        <v>4626</v>
      </c>
      <c r="S4628" s="25">
        <v>4625</v>
      </c>
      <c r="T4628" s="25">
        <f t="shared" si="659"/>
        <v>0.1573586998907347</v>
      </c>
      <c r="U4628" s="25">
        <f t="shared" si="656"/>
        <v>0.16062013108948403</v>
      </c>
      <c r="W4628" s="17">
        <f>Eingabe!H4629</f>
        <v>248</v>
      </c>
      <c r="X4628" s="17">
        <f t="shared" si="657"/>
        <v>2.48</v>
      </c>
      <c r="Y4628" s="17">
        <f t="shared" si="658"/>
        <v>250</v>
      </c>
    </row>
    <row r="4629" spans="1:25" x14ac:dyDescent="0.15">
      <c r="A4629" s="82">
        <f t="shared" si="653"/>
        <v>7</v>
      </c>
      <c r="B4629" s="46">
        <v>43658.74999998878</v>
      </c>
      <c r="C4629" s="47">
        <f>Eingabe!G4630</f>
        <v>2.5</v>
      </c>
      <c r="D4629" s="77">
        <v>4629</v>
      </c>
      <c r="E4629" s="47"/>
      <c r="F4629" s="25">
        <f t="shared" si="651"/>
        <v>3.73</v>
      </c>
      <c r="G4629" s="25">
        <f>VLOOKUP(F4629,'Spezifische Werte'!$B$2:$C$4002,2,FALSE)</f>
        <v>2.895161356886641E-2</v>
      </c>
      <c r="H4629" s="25">
        <f t="shared" si="654"/>
        <v>57.90322713773282</v>
      </c>
      <c r="J4629" s="25">
        <f t="shared" si="652"/>
        <v>3.75</v>
      </c>
      <c r="K4629" s="25">
        <f>VLOOKUP(J4629,'Spezifische Werte'!$B$2:$C$4002,2,FALSE)</f>
        <v>2.9822636466446242E-2</v>
      </c>
      <c r="L4629" s="25">
        <f t="shared" si="655"/>
        <v>59.645272932892482</v>
      </c>
      <c r="R4629" s="25">
        <v>4627</v>
      </c>
      <c r="S4629" s="25">
        <v>4626</v>
      </c>
      <c r="T4629" s="25">
        <f t="shared" si="659"/>
        <v>0.1573586998907347</v>
      </c>
      <c r="U4629" s="25">
        <f t="shared" si="656"/>
        <v>0.16062013108948403</v>
      </c>
      <c r="W4629" s="17">
        <f>Eingabe!H4630</f>
        <v>238</v>
      </c>
      <c r="X4629" s="17">
        <f t="shared" si="657"/>
        <v>2.38</v>
      </c>
      <c r="Y4629" s="17">
        <f t="shared" si="658"/>
        <v>240</v>
      </c>
    </row>
    <row r="4630" spans="1:25" x14ac:dyDescent="0.15">
      <c r="A4630" s="82">
        <f t="shared" si="653"/>
        <v>7</v>
      </c>
      <c r="B4630" s="46">
        <v>43658.791666655445</v>
      </c>
      <c r="C4630" s="47">
        <f>Eingabe!G4631</f>
        <v>2.5</v>
      </c>
      <c r="D4630" s="77">
        <v>4630</v>
      </c>
      <c r="E4630" s="47"/>
      <c r="F4630" s="25">
        <f t="shared" si="651"/>
        <v>3.73</v>
      </c>
      <c r="G4630" s="25">
        <f>VLOOKUP(F4630,'Spezifische Werte'!$B$2:$C$4002,2,FALSE)</f>
        <v>2.895161356886641E-2</v>
      </c>
      <c r="H4630" s="25">
        <f t="shared" si="654"/>
        <v>57.90322713773282</v>
      </c>
      <c r="J4630" s="25">
        <f t="shared" si="652"/>
        <v>3.75</v>
      </c>
      <c r="K4630" s="25">
        <f>VLOOKUP(J4630,'Spezifische Werte'!$B$2:$C$4002,2,FALSE)</f>
        <v>2.9822636466446242E-2</v>
      </c>
      <c r="L4630" s="25">
        <f t="shared" si="655"/>
        <v>59.645272932892482</v>
      </c>
      <c r="R4630" s="25">
        <v>4628</v>
      </c>
      <c r="S4630" s="25">
        <v>4627</v>
      </c>
      <c r="T4630" s="25">
        <f t="shared" si="659"/>
        <v>0.1573586998907347</v>
      </c>
      <c r="U4630" s="25">
        <f t="shared" si="656"/>
        <v>0.16062013108948403</v>
      </c>
      <c r="W4630" s="17">
        <f>Eingabe!H4631</f>
        <v>207</v>
      </c>
      <c r="X4630" s="17">
        <f t="shared" si="657"/>
        <v>2.0699999999999998</v>
      </c>
      <c r="Y4630" s="17">
        <f t="shared" si="658"/>
        <v>210</v>
      </c>
    </row>
    <row r="4631" spans="1:25" x14ac:dyDescent="0.15">
      <c r="A4631" s="82">
        <f t="shared" si="653"/>
        <v>7</v>
      </c>
      <c r="B4631" s="46">
        <v>43658.833333322109</v>
      </c>
      <c r="C4631" s="47">
        <f>Eingabe!G4632</f>
        <v>2.6</v>
      </c>
      <c r="D4631" s="77">
        <v>4631</v>
      </c>
      <c r="E4631" s="47"/>
      <c r="F4631" s="25">
        <f t="shared" si="651"/>
        <v>3.88</v>
      </c>
      <c r="G4631" s="25">
        <f>VLOOKUP(F4631,'Spezifische Werte'!$B$2:$C$4002,2,FALSE)</f>
        <v>3.5689320314118818E-2</v>
      </c>
      <c r="H4631" s="25">
        <f t="shared" si="654"/>
        <v>71.378640628237633</v>
      </c>
      <c r="J4631" s="25">
        <f t="shared" si="652"/>
        <v>3.9</v>
      </c>
      <c r="K4631" s="25">
        <f>VLOOKUP(J4631,'Spezifische Werte'!$B$2:$C$4002,2,FALSE)</f>
        <v>3.6613952811549305E-2</v>
      </c>
      <c r="L4631" s="25">
        <f t="shared" si="655"/>
        <v>73.227905623098607</v>
      </c>
      <c r="R4631" s="25">
        <v>4629</v>
      </c>
      <c r="S4631" s="25">
        <v>4628</v>
      </c>
      <c r="T4631" s="25">
        <f t="shared" si="659"/>
        <v>0.1573586998907347</v>
      </c>
      <c r="U4631" s="25">
        <f t="shared" si="656"/>
        <v>0.16062013108948403</v>
      </c>
      <c r="W4631" s="17">
        <f>Eingabe!H4632</f>
        <v>181</v>
      </c>
      <c r="X4631" s="17">
        <f t="shared" si="657"/>
        <v>1.81</v>
      </c>
      <c r="Y4631" s="17">
        <f t="shared" si="658"/>
        <v>180</v>
      </c>
    </row>
    <row r="4632" spans="1:25" x14ac:dyDescent="0.15">
      <c r="A4632" s="82">
        <f t="shared" si="653"/>
        <v>7</v>
      </c>
      <c r="B4632" s="46">
        <v>43658.874999988773</v>
      </c>
      <c r="C4632" s="47">
        <f>Eingabe!G4633</f>
        <v>2.9</v>
      </c>
      <c r="D4632" s="77">
        <v>4632</v>
      </c>
      <c r="E4632" s="47"/>
      <c r="F4632" s="25">
        <f t="shared" si="651"/>
        <v>4.33</v>
      </c>
      <c r="G4632" s="25">
        <f>VLOOKUP(F4632,'Spezifische Werte'!$B$2:$C$4002,2,FALSE)</f>
        <v>5.667919590547657E-2</v>
      </c>
      <c r="H4632" s="25">
        <f t="shared" si="654"/>
        <v>113.35839181095314</v>
      </c>
      <c r="J4632" s="25">
        <f t="shared" si="652"/>
        <v>4.3499999999999996</v>
      </c>
      <c r="K4632" s="25">
        <f>VLOOKUP(J4632,'Spezifische Werte'!$B$2:$C$4002,2,FALSE)</f>
        <v>5.7627330651301621E-2</v>
      </c>
      <c r="L4632" s="25">
        <f t="shared" si="655"/>
        <v>115.25466130260324</v>
      </c>
      <c r="R4632" s="25">
        <v>4630</v>
      </c>
      <c r="S4632" s="25">
        <v>4629</v>
      </c>
      <c r="T4632" s="25">
        <f t="shared" si="659"/>
        <v>0.1573586998907347</v>
      </c>
      <c r="U4632" s="25">
        <f t="shared" si="656"/>
        <v>0.16062013108948403</v>
      </c>
      <c r="W4632" s="17">
        <f>Eingabe!H4633</f>
        <v>163</v>
      </c>
      <c r="X4632" s="17">
        <f t="shared" si="657"/>
        <v>1.63</v>
      </c>
      <c r="Y4632" s="17">
        <f t="shared" si="658"/>
        <v>160</v>
      </c>
    </row>
    <row r="4633" spans="1:25" x14ac:dyDescent="0.15">
      <c r="A4633" s="82">
        <f t="shared" si="653"/>
        <v>7</v>
      </c>
      <c r="B4633" s="46">
        <v>43658.916666655437</v>
      </c>
      <c r="C4633" s="47">
        <f>Eingabe!G4634</f>
        <v>3.2</v>
      </c>
      <c r="D4633" s="77">
        <v>4633</v>
      </c>
      <c r="E4633" s="47"/>
      <c r="F4633" s="25">
        <f t="shared" si="651"/>
        <v>4.7699999999999996</v>
      </c>
      <c r="G4633" s="25">
        <f>VLOOKUP(F4633,'Spezifische Werte'!$B$2:$C$4002,2,FALSE)</f>
        <v>7.8679349945367349E-2</v>
      </c>
      <c r="H4633" s="25">
        <f t="shared" si="654"/>
        <v>157.3586998907347</v>
      </c>
      <c r="J4633" s="25">
        <f t="shared" si="652"/>
        <v>4.8</v>
      </c>
      <c r="K4633" s="25">
        <f>VLOOKUP(J4633,'Spezifische Werte'!$B$2:$C$4002,2,FALSE)</f>
        <v>8.0310065544742015E-2</v>
      </c>
      <c r="L4633" s="25">
        <f t="shared" si="655"/>
        <v>160.62013108948403</v>
      </c>
      <c r="R4633" s="25">
        <v>4631</v>
      </c>
      <c r="S4633" s="25">
        <v>4630</v>
      </c>
      <c r="T4633" s="25">
        <f t="shared" si="659"/>
        <v>0.1573586998907347</v>
      </c>
      <c r="U4633" s="25">
        <f t="shared" si="656"/>
        <v>0.16062013108948403</v>
      </c>
      <c r="W4633" s="17">
        <f>Eingabe!H4634</f>
        <v>165</v>
      </c>
      <c r="X4633" s="17">
        <f t="shared" si="657"/>
        <v>1.65</v>
      </c>
      <c r="Y4633" s="17">
        <f t="shared" si="658"/>
        <v>170</v>
      </c>
    </row>
    <row r="4634" spans="1:25" x14ac:dyDescent="0.15">
      <c r="A4634" s="82">
        <f t="shared" si="653"/>
        <v>7</v>
      </c>
      <c r="B4634" s="46">
        <v>43658.958333322102</v>
      </c>
      <c r="C4634" s="47">
        <f>Eingabe!G4635</f>
        <v>3.7</v>
      </c>
      <c r="D4634" s="77">
        <v>4634</v>
      </c>
      <c r="E4634" s="47"/>
      <c r="F4634" s="25">
        <f t="shared" si="651"/>
        <v>5.52</v>
      </c>
      <c r="G4634" s="25">
        <f>VLOOKUP(F4634,'Spezifische Werte'!$B$2:$C$4002,2,FALSE)</f>
        <v>0.12721663519138685</v>
      </c>
      <c r="H4634" s="25">
        <f t="shared" si="654"/>
        <v>254.43327038277369</v>
      </c>
      <c r="J4634" s="25">
        <f t="shared" si="652"/>
        <v>5.55</v>
      </c>
      <c r="K4634" s="25">
        <f>VLOOKUP(J4634,'Spezifische Werte'!$B$2:$C$4002,2,FALSE)</f>
        <v>0.12941942247043492</v>
      </c>
      <c r="L4634" s="25">
        <f t="shared" si="655"/>
        <v>258.83884494086982</v>
      </c>
      <c r="R4634" s="25">
        <v>4632</v>
      </c>
      <c r="S4634" s="25">
        <v>4631</v>
      </c>
      <c r="T4634" s="25">
        <f t="shared" si="659"/>
        <v>0.1573586998907347</v>
      </c>
      <c r="U4634" s="25">
        <f t="shared" si="656"/>
        <v>0.16062013108948403</v>
      </c>
      <c r="W4634" s="17">
        <f>Eingabe!H4635</f>
        <v>183</v>
      </c>
      <c r="X4634" s="17">
        <f t="shared" si="657"/>
        <v>1.83</v>
      </c>
      <c r="Y4634" s="17">
        <f t="shared" si="658"/>
        <v>180</v>
      </c>
    </row>
    <row r="4635" spans="1:25" x14ac:dyDescent="0.15">
      <c r="A4635" s="82">
        <f t="shared" si="653"/>
        <v>7</v>
      </c>
      <c r="B4635" s="46">
        <v>43658.999999988766</v>
      </c>
      <c r="C4635" s="47">
        <f>Eingabe!G4636</f>
        <v>2.4</v>
      </c>
      <c r="D4635" s="77">
        <v>4635</v>
      </c>
      <c r="E4635" s="47"/>
      <c r="F4635" s="25">
        <f t="shared" si="651"/>
        <v>3.58</v>
      </c>
      <c r="G4635" s="25">
        <f>VLOOKUP(F4635,'Spezifische Werte'!$B$2:$C$4002,2,FALSE)</f>
        <v>2.2829235995572409E-2</v>
      </c>
      <c r="H4635" s="25">
        <f t="shared" si="654"/>
        <v>45.658471991144815</v>
      </c>
      <c r="J4635" s="25">
        <f t="shared" si="652"/>
        <v>3.6</v>
      </c>
      <c r="K4635" s="25">
        <f>VLOOKUP(J4635,'Spezifische Werte'!$B$2:$C$4002,2,FALSE)</f>
        <v>2.3596471134930203E-2</v>
      </c>
      <c r="L4635" s="25">
        <f t="shared" si="655"/>
        <v>47.19294226986041</v>
      </c>
      <c r="R4635" s="25">
        <v>4633</v>
      </c>
      <c r="S4635" s="25">
        <v>4632</v>
      </c>
      <c r="T4635" s="25">
        <f t="shared" si="659"/>
        <v>0.1573586998907347</v>
      </c>
      <c r="U4635" s="25">
        <f t="shared" si="656"/>
        <v>0.16062013108948403</v>
      </c>
      <c r="W4635" s="17">
        <f>Eingabe!H4636</f>
        <v>226</v>
      </c>
      <c r="X4635" s="17">
        <f t="shared" si="657"/>
        <v>2.2599999999999998</v>
      </c>
      <c r="Y4635" s="17">
        <f t="shared" si="658"/>
        <v>229.99999999999997</v>
      </c>
    </row>
    <row r="4636" spans="1:25" x14ac:dyDescent="0.15">
      <c r="A4636" s="82">
        <f t="shared" si="653"/>
        <v>7</v>
      </c>
      <c r="B4636" s="46">
        <v>43659.04166665543</v>
      </c>
      <c r="C4636" s="47">
        <f>Eingabe!G4637</f>
        <v>2.7</v>
      </c>
      <c r="D4636" s="77">
        <v>4636</v>
      </c>
      <c r="E4636" s="47"/>
      <c r="F4636" s="25">
        <f t="shared" si="651"/>
        <v>4.03</v>
      </c>
      <c r="G4636" s="25">
        <f>VLOOKUP(F4636,'Spezifische Werte'!$B$2:$C$4002,2,FALSE)</f>
        <v>4.2666657265334036E-2</v>
      </c>
      <c r="H4636" s="25">
        <f t="shared" si="654"/>
        <v>85.333314530668076</v>
      </c>
      <c r="J4636" s="25">
        <f t="shared" si="652"/>
        <v>4.05</v>
      </c>
      <c r="K4636" s="25">
        <f>VLOOKUP(J4636,'Spezifische Werte'!$B$2:$C$4002,2,FALSE)</f>
        <v>4.3597034083331404E-2</v>
      </c>
      <c r="L4636" s="25">
        <f t="shared" si="655"/>
        <v>87.194068166662802</v>
      </c>
      <c r="R4636" s="25">
        <v>4634</v>
      </c>
      <c r="S4636" s="25">
        <v>4633</v>
      </c>
      <c r="T4636" s="25">
        <f t="shared" si="659"/>
        <v>0.1573586998907347</v>
      </c>
      <c r="U4636" s="25">
        <f t="shared" si="656"/>
        <v>0.16062013108948403</v>
      </c>
      <c r="W4636" s="17">
        <f>Eingabe!H4637</f>
        <v>234</v>
      </c>
      <c r="X4636" s="17">
        <f t="shared" si="657"/>
        <v>2.34</v>
      </c>
      <c r="Y4636" s="17">
        <f t="shared" si="658"/>
        <v>229.99999999999997</v>
      </c>
    </row>
    <row r="4637" spans="1:25" x14ac:dyDescent="0.15">
      <c r="A4637" s="82">
        <f t="shared" si="653"/>
        <v>7</v>
      </c>
      <c r="B4637" s="46">
        <v>43659.083333322094</v>
      </c>
      <c r="C4637" s="47">
        <f>Eingabe!G4638</f>
        <v>3.2</v>
      </c>
      <c r="D4637" s="77">
        <v>4637</v>
      </c>
      <c r="E4637" s="47"/>
      <c r="F4637" s="25">
        <f t="shared" si="651"/>
        <v>4.7699999999999996</v>
      </c>
      <c r="G4637" s="25">
        <f>VLOOKUP(F4637,'Spezifische Werte'!$B$2:$C$4002,2,FALSE)</f>
        <v>7.8679349945367349E-2</v>
      </c>
      <c r="H4637" s="25">
        <f t="shared" si="654"/>
        <v>157.3586998907347</v>
      </c>
      <c r="J4637" s="25">
        <f t="shared" si="652"/>
        <v>4.8</v>
      </c>
      <c r="K4637" s="25">
        <f>VLOOKUP(J4637,'Spezifische Werte'!$B$2:$C$4002,2,FALSE)</f>
        <v>8.0310065544742015E-2</v>
      </c>
      <c r="L4637" s="25">
        <f t="shared" si="655"/>
        <v>160.62013108948403</v>
      </c>
      <c r="R4637" s="25">
        <v>4635</v>
      </c>
      <c r="S4637" s="25">
        <v>4634</v>
      </c>
      <c r="T4637" s="25">
        <f t="shared" si="659"/>
        <v>0.1573586998907347</v>
      </c>
      <c r="U4637" s="25">
        <f t="shared" si="656"/>
        <v>0.16062013108948403</v>
      </c>
      <c r="W4637" s="17">
        <f>Eingabe!H4638</f>
        <v>220</v>
      </c>
      <c r="X4637" s="17">
        <f t="shared" si="657"/>
        <v>2.2000000000000002</v>
      </c>
      <c r="Y4637" s="17">
        <f t="shared" si="658"/>
        <v>220.00000000000003</v>
      </c>
    </row>
    <row r="4638" spans="1:25" x14ac:dyDescent="0.15">
      <c r="A4638" s="82">
        <f t="shared" si="653"/>
        <v>7</v>
      </c>
      <c r="B4638" s="46">
        <v>43659.124999988759</v>
      </c>
      <c r="C4638" s="47">
        <f>Eingabe!G4639</f>
        <v>3.3</v>
      </c>
      <c r="D4638" s="77">
        <v>4638</v>
      </c>
      <c r="E4638" s="47"/>
      <c r="F4638" s="25">
        <f t="shared" si="651"/>
        <v>4.92</v>
      </c>
      <c r="G4638" s="25">
        <f>VLOOKUP(F4638,'Spezifische Werte'!$B$2:$C$4002,2,FALSE)</f>
        <v>8.7079957720259088E-2</v>
      </c>
      <c r="H4638" s="25">
        <f t="shared" si="654"/>
        <v>174.15991544051818</v>
      </c>
      <c r="J4638" s="25">
        <f t="shared" si="652"/>
        <v>4.95</v>
      </c>
      <c r="K4638" s="25">
        <f>VLOOKUP(J4638,'Spezifische Werte'!$B$2:$C$4002,2,FALSE)</f>
        <v>8.884038911585862E-2</v>
      </c>
      <c r="L4638" s="25">
        <f t="shared" si="655"/>
        <v>177.68077823171723</v>
      </c>
      <c r="R4638" s="25">
        <v>4636</v>
      </c>
      <c r="S4638" s="25">
        <v>4635</v>
      </c>
      <c r="T4638" s="25">
        <f t="shared" si="659"/>
        <v>0.1573586998907347</v>
      </c>
      <c r="U4638" s="25">
        <f t="shared" si="656"/>
        <v>0.16062013108948403</v>
      </c>
      <c r="W4638" s="17">
        <f>Eingabe!H4639</f>
        <v>241</v>
      </c>
      <c r="X4638" s="17">
        <f t="shared" si="657"/>
        <v>2.41</v>
      </c>
      <c r="Y4638" s="17">
        <f t="shared" si="658"/>
        <v>240</v>
      </c>
    </row>
    <row r="4639" spans="1:25" x14ac:dyDescent="0.15">
      <c r="A4639" s="82">
        <f t="shared" si="653"/>
        <v>7</v>
      </c>
      <c r="B4639" s="46">
        <v>43659.166666655423</v>
      </c>
      <c r="C4639" s="47">
        <f>Eingabe!G4640</f>
        <v>3.6</v>
      </c>
      <c r="D4639" s="77">
        <v>4639</v>
      </c>
      <c r="E4639" s="47"/>
      <c r="F4639" s="25">
        <f t="shared" si="651"/>
        <v>5.37</v>
      </c>
      <c r="G4639" s="25">
        <f>VLOOKUP(F4639,'Spezifische Werte'!$B$2:$C$4002,2,FALSE)</f>
        <v>0.11640095819454216</v>
      </c>
      <c r="H4639" s="25">
        <f t="shared" si="654"/>
        <v>232.80191638908431</v>
      </c>
      <c r="J4639" s="25">
        <f t="shared" si="652"/>
        <v>5.4</v>
      </c>
      <c r="K4639" s="25">
        <f>VLOOKUP(J4639,'Spezifische Werte'!$B$2:$C$4002,2,FALSE)</f>
        <v>0.11853513474534576</v>
      </c>
      <c r="L4639" s="25">
        <f t="shared" si="655"/>
        <v>237.07026949069152</v>
      </c>
      <c r="R4639" s="25">
        <v>4637</v>
      </c>
      <c r="S4639" s="25">
        <v>4636</v>
      </c>
      <c r="T4639" s="25">
        <f t="shared" si="659"/>
        <v>0.1573586998907347</v>
      </c>
      <c r="U4639" s="25">
        <f t="shared" si="656"/>
        <v>0.16062013108948403</v>
      </c>
      <c r="W4639" s="17">
        <f>Eingabe!H4640</f>
        <v>330</v>
      </c>
      <c r="X4639" s="17">
        <f t="shared" si="657"/>
        <v>3.3</v>
      </c>
      <c r="Y4639" s="17">
        <f t="shared" si="658"/>
        <v>330</v>
      </c>
    </row>
    <row r="4640" spans="1:25" x14ac:dyDescent="0.15">
      <c r="A4640" s="82">
        <f t="shared" si="653"/>
        <v>7</v>
      </c>
      <c r="B4640" s="46">
        <v>43659.208333322087</v>
      </c>
      <c r="C4640" s="47">
        <f>Eingabe!G4641</f>
        <v>4</v>
      </c>
      <c r="D4640" s="77">
        <v>4640</v>
      </c>
      <c r="E4640" s="47"/>
      <c r="F4640" s="25">
        <f t="shared" si="651"/>
        <v>5.97</v>
      </c>
      <c r="G4640" s="25">
        <f>VLOOKUP(F4640,'Spezifische Werte'!$B$2:$C$4002,2,FALSE)</f>
        <v>0.1627434603343155</v>
      </c>
      <c r="H4640" s="25">
        <f t="shared" si="654"/>
        <v>325.486920668631</v>
      </c>
      <c r="J4640" s="25">
        <f t="shared" si="652"/>
        <v>6</v>
      </c>
      <c r="K4640" s="25">
        <f>VLOOKUP(J4640,'Spezifische Werte'!$B$2:$C$4002,2,FALSE)</f>
        <v>0.16538134424295356</v>
      </c>
      <c r="L4640" s="25">
        <f t="shared" si="655"/>
        <v>330.76268848590712</v>
      </c>
      <c r="R4640" s="25">
        <v>4638</v>
      </c>
      <c r="S4640" s="25">
        <v>4637</v>
      </c>
      <c r="T4640" s="25">
        <f t="shared" si="659"/>
        <v>0.1573586998907347</v>
      </c>
      <c r="U4640" s="25">
        <f t="shared" si="656"/>
        <v>0.16062013108948403</v>
      </c>
      <c r="W4640" s="17">
        <f>Eingabe!H4641</f>
        <v>14</v>
      </c>
      <c r="X4640" s="17">
        <f t="shared" si="657"/>
        <v>0.14000000000000001</v>
      </c>
      <c r="Y4640" s="17">
        <f t="shared" si="658"/>
        <v>10</v>
      </c>
    </row>
    <row r="4641" spans="1:25" x14ac:dyDescent="0.15">
      <c r="A4641" s="82">
        <f t="shared" si="653"/>
        <v>7</v>
      </c>
      <c r="B4641" s="46">
        <v>43659.249999988751</v>
      </c>
      <c r="C4641" s="47">
        <f>Eingabe!G4642</f>
        <v>3.4</v>
      </c>
      <c r="D4641" s="77">
        <v>4641</v>
      </c>
      <c r="E4641" s="47"/>
      <c r="F4641" s="25">
        <f t="shared" si="651"/>
        <v>5.07</v>
      </c>
      <c r="G4641" s="25">
        <f>VLOOKUP(F4641,'Spezifische Werte'!$B$2:$C$4002,2,FALSE)</f>
        <v>9.6185977081711158E-2</v>
      </c>
      <c r="H4641" s="25">
        <f t="shared" si="654"/>
        <v>192.37195416342232</v>
      </c>
      <c r="J4641" s="25">
        <f t="shared" si="652"/>
        <v>5.0999999999999996</v>
      </c>
      <c r="K4641" s="25">
        <f>VLOOKUP(J4641,'Spezifische Werte'!$B$2:$C$4002,2,FALSE)</f>
        <v>9.8097213536623304E-2</v>
      </c>
      <c r="L4641" s="25">
        <f t="shared" si="655"/>
        <v>196.1944270732466</v>
      </c>
      <c r="R4641" s="25">
        <v>4639</v>
      </c>
      <c r="S4641" s="25">
        <v>4638</v>
      </c>
      <c r="T4641" s="25">
        <f t="shared" si="659"/>
        <v>0.1573586998907347</v>
      </c>
      <c r="U4641" s="25">
        <f t="shared" si="656"/>
        <v>0.16062013108948403</v>
      </c>
      <c r="W4641" s="17">
        <f>Eingabe!H4642</f>
        <v>234</v>
      </c>
      <c r="X4641" s="17">
        <f t="shared" si="657"/>
        <v>2.34</v>
      </c>
      <c r="Y4641" s="17">
        <f t="shared" si="658"/>
        <v>229.99999999999997</v>
      </c>
    </row>
    <row r="4642" spans="1:25" x14ac:dyDescent="0.15">
      <c r="A4642" s="82">
        <f t="shared" si="653"/>
        <v>7</v>
      </c>
      <c r="B4642" s="46">
        <v>43659.291666655416</v>
      </c>
      <c r="C4642" s="47">
        <f>Eingabe!G4643</f>
        <v>3.7</v>
      </c>
      <c r="D4642" s="77">
        <v>4642</v>
      </c>
      <c r="E4642" s="47"/>
      <c r="F4642" s="25">
        <f t="shared" si="651"/>
        <v>5.52</v>
      </c>
      <c r="G4642" s="25">
        <f>VLOOKUP(F4642,'Spezifische Werte'!$B$2:$C$4002,2,FALSE)</f>
        <v>0.12721663519138685</v>
      </c>
      <c r="H4642" s="25">
        <f t="shared" si="654"/>
        <v>254.43327038277369</v>
      </c>
      <c r="J4642" s="25">
        <f t="shared" si="652"/>
        <v>5.55</v>
      </c>
      <c r="K4642" s="25">
        <f>VLOOKUP(J4642,'Spezifische Werte'!$B$2:$C$4002,2,FALSE)</f>
        <v>0.12941942247043492</v>
      </c>
      <c r="L4642" s="25">
        <f t="shared" si="655"/>
        <v>258.83884494086982</v>
      </c>
      <c r="R4642" s="25">
        <v>4640</v>
      </c>
      <c r="S4642" s="25">
        <v>4639</v>
      </c>
      <c r="T4642" s="25">
        <f t="shared" si="659"/>
        <v>0.1573586998907347</v>
      </c>
      <c r="U4642" s="25">
        <f t="shared" si="656"/>
        <v>0.16062013108948403</v>
      </c>
      <c r="W4642" s="17">
        <f>Eingabe!H4643</f>
        <v>242</v>
      </c>
      <c r="X4642" s="17">
        <f t="shared" si="657"/>
        <v>2.42</v>
      </c>
      <c r="Y4642" s="17">
        <f t="shared" si="658"/>
        <v>240</v>
      </c>
    </row>
    <row r="4643" spans="1:25" x14ac:dyDescent="0.15">
      <c r="A4643" s="82">
        <f t="shared" si="653"/>
        <v>7</v>
      </c>
      <c r="B4643" s="46">
        <v>43659.33333332208</v>
      </c>
      <c r="C4643" s="47">
        <f>Eingabe!G4644</f>
        <v>3.6</v>
      </c>
      <c r="D4643" s="77">
        <v>4643</v>
      </c>
      <c r="E4643" s="47"/>
      <c r="F4643" s="25">
        <f t="shared" si="651"/>
        <v>5.37</v>
      </c>
      <c r="G4643" s="25">
        <f>VLOOKUP(F4643,'Spezifische Werte'!$B$2:$C$4002,2,FALSE)</f>
        <v>0.11640095819454216</v>
      </c>
      <c r="H4643" s="25">
        <f t="shared" si="654"/>
        <v>232.80191638908431</v>
      </c>
      <c r="J4643" s="25">
        <f t="shared" si="652"/>
        <v>5.4</v>
      </c>
      <c r="K4643" s="25">
        <f>VLOOKUP(J4643,'Spezifische Werte'!$B$2:$C$4002,2,FALSE)</f>
        <v>0.11853513474534576</v>
      </c>
      <c r="L4643" s="25">
        <f t="shared" si="655"/>
        <v>237.07026949069152</v>
      </c>
      <c r="R4643" s="25">
        <v>4641</v>
      </c>
      <c r="S4643" s="25">
        <v>4640</v>
      </c>
      <c r="T4643" s="25">
        <f t="shared" si="659"/>
        <v>0.1573586998907347</v>
      </c>
      <c r="U4643" s="25">
        <f t="shared" si="656"/>
        <v>0.16062013108948403</v>
      </c>
      <c r="W4643" s="17">
        <f>Eingabe!H4644</f>
        <v>247</v>
      </c>
      <c r="X4643" s="17">
        <f t="shared" si="657"/>
        <v>2.4700000000000002</v>
      </c>
      <c r="Y4643" s="17">
        <f t="shared" si="658"/>
        <v>250</v>
      </c>
    </row>
    <row r="4644" spans="1:25" x14ac:dyDescent="0.15">
      <c r="A4644" s="82">
        <f t="shared" si="653"/>
        <v>7</v>
      </c>
      <c r="B4644" s="46">
        <v>43659.374999988744</v>
      </c>
      <c r="C4644" s="47">
        <f>Eingabe!G4645</f>
        <v>5</v>
      </c>
      <c r="D4644" s="77">
        <v>4644</v>
      </c>
      <c r="E4644" s="47"/>
      <c r="F4644" s="25">
        <f t="shared" si="651"/>
        <v>7.46</v>
      </c>
      <c r="G4644" s="25">
        <f>VLOOKUP(F4644,'Spezifische Werte'!$B$2:$C$4002,2,FALSE)</f>
        <v>0.33294203068553224</v>
      </c>
      <c r="H4644" s="25">
        <f t="shared" si="654"/>
        <v>665.88406137106449</v>
      </c>
      <c r="J4644" s="25">
        <f t="shared" si="652"/>
        <v>7.5</v>
      </c>
      <c r="K4644" s="25">
        <f>VLOOKUP(J4644,'Spezifische Werte'!$B$2:$C$4002,2,FALSE)</f>
        <v>0.33853673002168488</v>
      </c>
      <c r="L4644" s="25">
        <f t="shared" si="655"/>
        <v>677.07346004336978</v>
      </c>
      <c r="R4644" s="25">
        <v>4642</v>
      </c>
      <c r="S4644" s="25">
        <v>4641</v>
      </c>
      <c r="T4644" s="25">
        <f t="shared" si="659"/>
        <v>0.1573586998907347</v>
      </c>
      <c r="U4644" s="25">
        <f t="shared" si="656"/>
        <v>0.16062013108948403</v>
      </c>
      <c r="W4644" s="17">
        <f>Eingabe!H4645</f>
        <v>265</v>
      </c>
      <c r="X4644" s="17">
        <f t="shared" si="657"/>
        <v>2.65</v>
      </c>
      <c r="Y4644" s="17">
        <f t="shared" si="658"/>
        <v>270</v>
      </c>
    </row>
    <row r="4645" spans="1:25" x14ac:dyDescent="0.15">
      <c r="A4645" s="82">
        <f t="shared" si="653"/>
        <v>7</v>
      </c>
      <c r="B4645" s="46">
        <v>43659.416666655408</v>
      </c>
      <c r="C4645" s="47">
        <f>Eingabe!G4646</f>
        <v>4.2</v>
      </c>
      <c r="D4645" s="77">
        <v>4645</v>
      </c>
      <c r="E4645" s="47"/>
      <c r="F4645" s="25">
        <f t="shared" si="651"/>
        <v>6.27</v>
      </c>
      <c r="G4645" s="25">
        <f>VLOOKUP(F4645,'Spezifische Werte'!$B$2:$C$4002,2,FALSE)</f>
        <v>0.19098980973438914</v>
      </c>
      <c r="H4645" s="25">
        <f t="shared" si="654"/>
        <v>381.97961946877831</v>
      </c>
      <c r="J4645" s="25">
        <f t="shared" si="652"/>
        <v>6.3</v>
      </c>
      <c r="K4645" s="25">
        <f>VLOOKUP(J4645,'Spezifische Werte'!$B$2:$C$4002,2,FALSE)</f>
        <v>0.19401976060055698</v>
      </c>
      <c r="L4645" s="25">
        <f t="shared" si="655"/>
        <v>388.03952120111398</v>
      </c>
      <c r="R4645" s="25">
        <v>4643</v>
      </c>
      <c r="S4645" s="25">
        <v>4642</v>
      </c>
      <c r="T4645" s="25">
        <f t="shared" si="659"/>
        <v>0.1573586998907347</v>
      </c>
      <c r="U4645" s="25">
        <f t="shared" si="656"/>
        <v>0.16062013108948403</v>
      </c>
      <c r="W4645" s="17">
        <f>Eingabe!H4646</f>
        <v>270</v>
      </c>
      <c r="X4645" s="17">
        <f t="shared" si="657"/>
        <v>2.7</v>
      </c>
      <c r="Y4645" s="17">
        <f t="shared" si="658"/>
        <v>270</v>
      </c>
    </row>
    <row r="4646" spans="1:25" x14ac:dyDescent="0.15">
      <c r="A4646" s="82">
        <f t="shared" si="653"/>
        <v>7</v>
      </c>
      <c r="B4646" s="46">
        <v>43659.458333322073</v>
      </c>
      <c r="C4646" s="47">
        <f>Eingabe!G4647</f>
        <v>3.2</v>
      </c>
      <c r="D4646" s="77">
        <v>4646</v>
      </c>
      <c r="E4646" s="47"/>
      <c r="F4646" s="25">
        <f t="shared" si="651"/>
        <v>4.7699999999999996</v>
      </c>
      <c r="G4646" s="25">
        <f>VLOOKUP(F4646,'Spezifische Werte'!$B$2:$C$4002,2,FALSE)</f>
        <v>7.8679349945367349E-2</v>
      </c>
      <c r="H4646" s="25">
        <f t="shared" si="654"/>
        <v>157.3586998907347</v>
      </c>
      <c r="J4646" s="25">
        <f t="shared" si="652"/>
        <v>4.8</v>
      </c>
      <c r="K4646" s="25">
        <f>VLOOKUP(J4646,'Spezifische Werte'!$B$2:$C$4002,2,FALSE)</f>
        <v>8.0310065544742015E-2</v>
      </c>
      <c r="L4646" s="25">
        <f t="shared" si="655"/>
        <v>160.62013108948403</v>
      </c>
      <c r="R4646" s="25">
        <v>4644</v>
      </c>
      <c r="S4646" s="25">
        <v>4643</v>
      </c>
      <c r="T4646" s="25">
        <f t="shared" si="659"/>
        <v>0.1573586998907347</v>
      </c>
      <c r="U4646" s="25">
        <f t="shared" si="656"/>
        <v>0.16062013108948403</v>
      </c>
      <c r="W4646" s="17">
        <f>Eingabe!H4647</f>
        <v>309</v>
      </c>
      <c r="X4646" s="17">
        <f t="shared" si="657"/>
        <v>3.09</v>
      </c>
      <c r="Y4646" s="17">
        <f t="shared" si="658"/>
        <v>310</v>
      </c>
    </row>
    <row r="4647" spans="1:25" x14ac:dyDescent="0.15">
      <c r="A4647" s="82">
        <f t="shared" si="653"/>
        <v>7</v>
      </c>
      <c r="B4647" s="46">
        <v>43659.499999988737</v>
      </c>
      <c r="C4647" s="47">
        <f>Eingabe!G4648</f>
        <v>3.9</v>
      </c>
      <c r="D4647" s="77">
        <v>4647</v>
      </c>
      <c r="E4647" s="47"/>
      <c r="F4647" s="25">
        <f t="shared" si="651"/>
        <v>5.82</v>
      </c>
      <c r="G4647" s="25">
        <f>VLOOKUP(F4647,'Spezifische Werte'!$B$2:$C$4002,2,FALSE)</f>
        <v>0.15015933791444183</v>
      </c>
      <c r="H4647" s="25">
        <f t="shared" si="654"/>
        <v>300.31867582888367</v>
      </c>
      <c r="J4647" s="25">
        <f t="shared" si="652"/>
        <v>5.85</v>
      </c>
      <c r="K4647" s="25">
        <f>VLOOKUP(J4647,'Spezifische Werte'!$B$2:$C$4002,2,FALSE)</f>
        <v>0.15260213064447356</v>
      </c>
      <c r="L4647" s="25">
        <f t="shared" si="655"/>
        <v>305.20426128894712</v>
      </c>
      <c r="R4647" s="25">
        <v>4645</v>
      </c>
      <c r="S4647" s="25">
        <v>4644</v>
      </c>
      <c r="T4647" s="25">
        <f t="shared" si="659"/>
        <v>0.1573586998907347</v>
      </c>
      <c r="U4647" s="25">
        <f t="shared" si="656"/>
        <v>0.16062013108948403</v>
      </c>
      <c r="W4647" s="17">
        <f>Eingabe!H4648</f>
        <v>255</v>
      </c>
      <c r="X4647" s="17">
        <f t="shared" si="657"/>
        <v>2.5499999999999998</v>
      </c>
      <c r="Y4647" s="17">
        <f t="shared" si="658"/>
        <v>260</v>
      </c>
    </row>
    <row r="4648" spans="1:25" x14ac:dyDescent="0.15">
      <c r="A4648" s="82">
        <f t="shared" si="653"/>
        <v>7</v>
      </c>
      <c r="B4648" s="46">
        <v>43659.541666655401</v>
      </c>
      <c r="C4648" s="47">
        <f>Eingabe!G4649</f>
        <v>3.9</v>
      </c>
      <c r="D4648" s="77">
        <v>4648</v>
      </c>
      <c r="E4648" s="47"/>
      <c r="F4648" s="25">
        <f t="shared" si="651"/>
        <v>5.82</v>
      </c>
      <c r="G4648" s="25">
        <f>VLOOKUP(F4648,'Spezifische Werte'!$B$2:$C$4002,2,FALSE)</f>
        <v>0.15015933791444183</v>
      </c>
      <c r="H4648" s="25">
        <f t="shared" si="654"/>
        <v>300.31867582888367</v>
      </c>
      <c r="J4648" s="25">
        <f t="shared" si="652"/>
        <v>5.85</v>
      </c>
      <c r="K4648" s="25">
        <f>VLOOKUP(J4648,'Spezifische Werte'!$B$2:$C$4002,2,FALSE)</f>
        <v>0.15260213064447356</v>
      </c>
      <c r="L4648" s="25">
        <f t="shared" si="655"/>
        <v>305.20426128894712</v>
      </c>
      <c r="R4648" s="25">
        <v>4646</v>
      </c>
      <c r="S4648" s="25">
        <v>4645</v>
      </c>
      <c r="T4648" s="25">
        <f t="shared" si="659"/>
        <v>0.1573586998907347</v>
      </c>
      <c r="U4648" s="25">
        <f t="shared" si="656"/>
        <v>0.16062013108948403</v>
      </c>
      <c r="W4648" s="17">
        <f>Eingabe!H4649</f>
        <v>258</v>
      </c>
      <c r="X4648" s="17">
        <f t="shared" si="657"/>
        <v>2.58</v>
      </c>
      <c r="Y4648" s="17">
        <f t="shared" si="658"/>
        <v>260</v>
      </c>
    </row>
    <row r="4649" spans="1:25" x14ac:dyDescent="0.15">
      <c r="A4649" s="82">
        <f t="shared" si="653"/>
        <v>7</v>
      </c>
      <c r="B4649" s="46">
        <v>43659.583333322065</v>
      </c>
      <c r="C4649" s="47">
        <f>Eingabe!G4650</f>
        <v>3.7</v>
      </c>
      <c r="D4649" s="77">
        <v>4649</v>
      </c>
      <c r="E4649" s="47"/>
      <c r="F4649" s="25">
        <f t="shared" si="651"/>
        <v>5.52</v>
      </c>
      <c r="G4649" s="25">
        <f>VLOOKUP(F4649,'Spezifische Werte'!$B$2:$C$4002,2,FALSE)</f>
        <v>0.12721663519138685</v>
      </c>
      <c r="H4649" s="25">
        <f t="shared" si="654"/>
        <v>254.43327038277369</v>
      </c>
      <c r="J4649" s="25">
        <f t="shared" si="652"/>
        <v>5.55</v>
      </c>
      <c r="K4649" s="25">
        <f>VLOOKUP(J4649,'Spezifische Werte'!$B$2:$C$4002,2,FALSE)</f>
        <v>0.12941942247043492</v>
      </c>
      <c r="L4649" s="25">
        <f t="shared" si="655"/>
        <v>258.83884494086982</v>
      </c>
      <c r="R4649" s="25">
        <v>4647</v>
      </c>
      <c r="S4649" s="25">
        <v>4646</v>
      </c>
      <c r="T4649" s="25">
        <f t="shared" si="659"/>
        <v>0.1573586998907347</v>
      </c>
      <c r="U4649" s="25">
        <f t="shared" si="656"/>
        <v>0.16062013108948403</v>
      </c>
      <c r="W4649" s="17">
        <f>Eingabe!H4650</f>
        <v>249</v>
      </c>
      <c r="X4649" s="17">
        <f t="shared" si="657"/>
        <v>2.4900000000000002</v>
      </c>
      <c r="Y4649" s="17">
        <f t="shared" si="658"/>
        <v>250</v>
      </c>
    </row>
    <row r="4650" spans="1:25" x14ac:dyDescent="0.15">
      <c r="A4650" s="82">
        <f t="shared" si="653"/>
        <v>7</v>
      </c>
      <c r="B4650" s="46">
        <v>43659.62499998873</v>
      </c>
      <c r="C4650" s="47">
        <f>Eingabe!G4651</f>
        <v>3.5</v>
      </c>
      <c r="D4650" s="77">
        <v>4650</v>
      </c>
      <c r="E4650" s="47"/>
      <c r="F4650" s="25">
        <f t="shared" si="651"/>
        <v>5.22</v>
      </c>
      <c r="G4650" s="25">
        <f>VLOOKUP(F4650,'Spezifische Werte'!$B$2:$C$4002,2,FALSE)</f>
        <v>0.10600726326582303</v>
      </c>
      <c r="H4650" s="25">
        <f t="shared" si="654"/>
        <v>212.01452653164606</v>
      </c>
      <c r="J4650" s="25">
        <f t="shared" si="652"/>
        <v>5.25</v>
      </c>
      <c r="K4650" s="25">
        <f>VLOOKUP(J4650,'Spezifische Werte'!$B$2:$C$4002,2,FALSE)</f>
        <v>0.10804502827355937</v>
      </c>
      <c r="L4650" s="25">
        <f t="shared" si="655"/>
        <v>216.09005654711873</v>
      </c>
      <c r="R4650" s="25">
        <v>4648</v>
      </c>
      <c r="S4650" s="25">
        <v>4647</v>
      </c>
      <c r="T4650" s="25">
        <f t="shared" si="659"/>
        <v>0.1573586998907347</v>
      </c>
      <c r="U4650" s="25">
        <f t="shared" si="656"/>
        <v>0.16062013108948403</v>
      </c>
      <c r="W4650" s="17">
        <f>Eingabe!H4651</f>
        <v>226</v>
      </c>
      <c r="X4650" s="17">
        <f t="shared" si="657"/>
        <v>2.2599999999999998</v>
      </c>
      <c r="Y4650" s="17">
        <f t="shared" si="658"/>
        <v>229.99999999999997</v>
      </c>
    </row>
    <row r="4651" spans="1:25" x14ac:dyDescent="0.15">
      <c r="A4651" s="82">
        <f t="shared" si="653"/>
        <v>7</v>
      </c>
      <c r="B4651" s="46">
        <v>43659.666666655394</v>
      </c>
      <c r="C4651" s="47">
        <f>Eingabe!G4652</f>
        <v>2.9</v>
      </c>
      <c r="D4651" s="77">
        <v>4651</v>
      </c>
      <c r="E4651" s="47"/>
      <c r="F4651" s="25">
        <f t="shared" si="651"/>
        <v>4.33</v>
      </c>
      <c r="G4651" s="25">
        <f>VLOOKUP(F4651,'Spezifische Werte'!$B$2:$C$4002,2,FALSE)</f>
        <v>5.667919590547657E-2</v>
      </c>
      <c r="H4651" s="25">
        <f t="shared" si="654"/>
        <v>113.35839181095314</v>
      </c>
      <c r="J4651" s="25">
        <f t="shared" si="652"/>
        <v>4.3499999999999996</v>
      </c>
      <c r="K4651" s="25">
        <f>VLOOKUP(J4651,'Spezifische Werte'!$B$2:$C$4002,2,FALSE)</f>
        <v>5.7627330651301621E-2</v>
      </c>
      <c r="L4651" s="25">
        <f t="shared" si="655"/>
        <v>115.25466130260324</v>
      </c>
      <c r="R4651" s="25">
        <v>4649</v>
      </c>
      <c r="S4651" s="25">
        <v>4648</v>
      </c>
      <c r="T4651" s="25">
        <f t="shared" si="659"/>
        <v>0.1573586998907347</v>
      </c>
      <c r="U4651" s="25">
        <f t="shared" si="656"/>
        <v>0.16062013108948403</v>
      </c>
      <c r="W4651" s="17">
        <f>Eingabe!H4652</f>
        <v>227</v>
      </c>
      <c r="X4651" s="17">
        <f t="shared" si="657"/>
        <v>2.27</v>
      </c>
      <c r="Y4651" s="17">
        <f t="shared" si="658"/>
        <v>229.99999999999997</v>
      </c>
    </row>
    <row r="4652" spans="1:25" x14ac:dyDescent="0.15">
      <c r="A4652" s="82">
        <f t="shared" si="653"/>
        <v>7</v>
      </c>
      <c r="B4652" s="46">
        <v>43659.708333322058</v>
      </c>
      <c r="C4652" s="47">
        <f>Eingabe!G4653</f>
        <v>1.9</v>
      </c>
      <c r="D4652" s="77">
        <v>4652</v>
      </c>
      <c r="E4652" s="47"/>
      <c r="F4652" s="25">
        <f t="shared" si="651"/>
        <v>2.83</v>
      </c>
      <c r="G4652" s="25">
        <f>VLOOKUP(F4652,'Spezifische Werte'!$B$2:$C$4002,2,FALSE)</f>
        <v>5.3996541966473566E-3</v>
      </c>
      <c r="H4652" s="25">
        <f t="shared" si="654"/>
        <v>10.799308393294714</v>
      </c>
      <c r="J4652" s="25">
        <f t="shared" si="652"/>
        <v>2.85</v>
      </c>
      <c r="K4652" s="25">
        <f>VLOOKUP(J4652,'Spezifische Werte'!$B$2:$C$4002,2,FALSE)</f>
        <v>5.6714421172963415E-3</v>
      </c>
      <c r="L4652" s="25">
        <f t="shared" si="655"/>
        <v>11.342884234592683</v>
      </c>
      <c r="R4652" s="25">
        <v>4650</v>
      </c>
      <c r="S4652" s="25">
        <v>4649</v>
      </c>
      <c r="T4652" s="25">
        <f t="shared" si="659"/>
        <v>0.1573586998907347</v>
      </c>
      <c r="U4652" s="25">
        <f t="shared" si="656"/>
        <v>0.16062013108948403</v>
      </c>
      <c r="W4652" s="17">
        <f>Eingabe!H4653</f>
        <v>255</v>
      </c>
      <c r="X4652" s="17">
        <f t="shared" si="657"/>
        <v>2.5499999999999998</v>
      </c>
      <c r="Y4652" s="17">
        <f t="shared" si="658"/>
        <v>260</v>
      </c>
    </row>
    <row r="4653" spans="1:25" x14ac:dyDescent="0.15">
      <c r="A4653" s="82">
        <f t="shared" si="653"/>
        <v>7</v>
      </c>
      <c r="B4653" s="46">
        <v>43659.749999988722</v>
      </c>
      <c r="C4653" s="47">
        <f>Eingabe!G4654</f>
        <v>2.9</v>
      </c>
      <c r="D4653" s="77">
        <v>4653</v>
      </c>
      <c r="E4653" s="47"/>
      <c r="F4653" s="25">
        <f t="shared" si="651"/>
        <v>4.33</v>
      </c>
      <c r="G4653" s="25">
        <f>VLOOKUP(F4653,'Spezifische Werte'!$B$2:$C$4002,2,FALSE)</f>
        <v>5.667919590547657E-2</v>
      </c>
      <c r="H4653" s="25">
        <f t="shared" si="654"/>
        <v>113.35839181095314</v>
      </c>
      <c r="J4653" s="25">
        <f t="shared" si="652"/>
        <v>4.3499999999999996</v>
      </c>
      <c r="K4653" s="25">
        <f>VLOOKUP(J4653,'Spezifische Werte'!$B$2:$C$4002,2,FALSE)</f>
        <v>5.7627330651301621E-2</v>
      </c>
      <c r="L4653" s="25">
        <f t="shared" si="655"/>
        <v>115.25466130260324</v>
      </c>
      <c r="R4653" s="25">
        <v>4651</v>
      </c>
      <c r="S4653" s="25">
        <v>4650</v>
      </c>
      <c r="T4653" s="25">
        <f t="shared" si="659"/>
        <v>0.1573586998907347</v>
      </c>
      <c r="U4653" s="25">
        <f t="shared" si="656"/>
        <v>0.16062013108948403</v>
      </c>
      <c r="W4653" s="17">
        <f>Eingabe!H4654</f>
        <v>242</v>
      </c>
      <c r="X4653" s="17">
        <f t="shared" si="657"/>
        <v>2.42</v>
      </c>
      <c r="Y4653" s="17">
        <f t="shared" si="658"/>
        <v>240</v>
      </c>
    </row>
    <row r="4654" spans="1:25" x14ac:dyDescent="0.15">
      <c r="A4654" s="82">
        <f t="shared" si="653"/>
        <v>7</v>
      </c>
      <c r="B4654" s="46">
        <v>43659.791666655387</v>
      </c>
      <c r="C4654" s="47">
        <f>Eingabe!G4655</f>
        <v>2.9</v>
      </c>
      <c r="D4654" s="77">
        <v>4654</v>
      </c>
      <c r="E4654" s="47"/>
      <c r="F4654" s="25">
        <f t="shared" si="651"/>
        <v>4.33</v>
      </c>
      <c r="G4654" s="25">
        <f>VLOOKUP(F4654,'Spezifische Werte'!$B$2:$C$4002,2,FALSE)</f>
        <v>5.667919590547657E-2</v>
      </c>
      <c r="H4654" s="25">
        <f t="shared" si="654"/>
        <v>113.35839181095314</v>
      </c>
      <c r="J4654" s="25">
        <f t="shared" si="652"/>
        <v>4.3499999999999996</v>
      </c>
      <c r="K4654" s="25">
        <f>VLOOKUP(J4654,'Spezifische Werte'!$B$2:$C$4002,2,FALSE)</f>
        <v>5.7627330651301621E-2</v>
      </c>
      <c r="L4654" s="25">
        <f t="shared" si="655"/>
        <v>115.25466130260324</v>
      </c>
      <c r="R4654" s="25">
        <v>4652</v>
      </c>
      <c r="S4654" s="25">
        <v>4651</v>
      </c>
      <c r="T4654" s="25">
        <f t="shared" si="659"/>
        <v>0.1573586998907347</v>
      </c>
      <c r="U4654" s="25">
        <f t="shared" si="656"/>
        <v>0.16062013108948403</v>
      </c>
      <c r="W4654" s="17">
        <f>Eingabe!H4655</f>
        <v>239</v>
      </c>
      <c r="X4654" s="17">
        <f t="shared" si="657"/>
        <v>2.39</v>
      </c>
      <c r="Y4654" s="17">
        <f t="shared" si="658"/>
        <v>240</v>
      </c>
    </row>
    <row r="4655" spans="1:25" x14ac:dyDescent="0.15">
      <c r="A4655" s="82">
        <f t="shared" si="653"/>
        <v>7</v>
      </c>
      <c r="B4655" s="46">
        <v>43659.833333322051</v>
      </c>
      <c r="C4655" s="47">
        <f>Eingabe!G4656</f>
        <v>3.3</v>
      </c>
      <c r="D4655" s="77">
        <v>4655</v>
      </c>
      <c r="E4655" s="47"/>
      <c r="F4655" s="25">
        <f t="shared" si="651"/>
        <v>4.92</v>
      </c>
      <c r="G4655" s="25">
        <f>VLOOKUP(F4655,'Spezifische Werte'!$B$2:$C$4002,2,FALSE)</f>
        <v>8.7079957720259088E-2</v>
      </c>
      <c r="H4655" s="25">
        <f t="shared" si="654"/>
        <v>174.15991544051818</v>
      </c>
      <c r="J4655" s="25">
        <f t="shared" si="652"/>
        <v>4.95</v>
      </c>
      <c r="K4655" s="25">
        <f>VLOOKUP(J4655,'Spezifische Werte'!$B$2:$C$4002,2,FALSE)</f>
        <v>8.884038911585862E-2</v>
      </c>
      <c r="L4655" s="25">
        <f t="shared" si="655"/>
        <v>177.68077823171723</v>
      </c>
      <c r="R4655" s="25">
        <v>4653</v>
      </c>
      <c r="S4655" s="25">
        <v>4652</v>
      </c>
      <c r="T4655" s="25">
        <f t="shared" si="659"/>
        <v>0.1573586998907347</v>
      </c>
      <c r="U4655" s="25">
        <f t="shared" si="656"/>
        <v>0.16062013108948403</v>
      </c>
      <c r="W4655" s="17">
        <f>Eingabe!H4656</f>
        <v>223</v>
      </c>
      <c r="X4655" s="17">
        <f t="shared" si="657"/>
        <v>2.23</v>
      </c>
      <c r="Y4655" s="17">
        <f t="shared" si="658"/>
        <v>220.00000000000003</v>
      </c>
    </row>
    <row r="4656" spans="1:25" x14ac:dyDescent="0.15">
      <c r="A4656" s="82">
        <f t="shared" si="653"/>
        <v>7</v>
      </c>
      <c r="B4656" s="46">
        <v>43659.874999988715</v>
      </c>
      <c r="C4656" s="47">
        <f>Eingabe!G4657</f>
        <v>3.2</v>
      </c>
      <c r="D4656" s="77">
        <v>4656</v>
      </c>
      <c r="E4656" s="47"/>
      <c r="F4656" s="25">
        <f t="shared" si="651"/>
        <v>4.7699999999999996</v>
      </c>
      <c r="G4656" s="25">
        <f>VLOOKUP(F4656,'Spezifische Werte'!$B$2:$C$4002,2,FALSE)</f>
        <v>7.8679349945367349E-2</v>
      </c>
      <c r="H4656" s="25">
        <f t="shared" si="654"/>
        <v>157.3586998907347</v>
      </c>
      <c r="J4656" s="25">
        <f t="shared" si="652"/>
        <v>4.8</v>
      </c>
      <c r="K4656" s="25">
        <f>VLOOKUP(J4656,'Spezifische Werte'!$B$2:$C$4002,2,FALSE)</f>
        <v>8.0310065544742015E-2</v>
      </c>
      <c r="L4656" s="25">
        <f t="shared" si="655"/>
        <v>160.62013108948403</v>
      </c>
      <c r="R4656" s="25">
        <v>4654</v>
      </c>
      <c r="S4656" s="25">
        <v>4653</v>
      </c>
      <c r="T4656" s="25">
        <f t="shared" si="659"/>
        <v>0.1573586998907347</v>
      </c>
      <c r="U4656" s="25">
        <f t="shared" si="656"/>
        <v>0.16062013108948403</v>
      </c>
      <c r="W4656" s="17">
        <f>Eingabe!H4657</f>
        <v>190</v>
      </c>
      <c r="X4656" s="17">
        <f t="shared" si="657"/>
        <v>1.9</v>
      </c>
      <c r="Y4656" s="17">
        <f t="shared" si="658"/>
        <v>190</v>
      </c>
    </row>
    <row r="4657" spans="1:25" x14ac:dyDescent="0.15">
      <c r="A4657" s="82">
        <f t="shared" si="653"/>
        <v>7</v>
      </c>
      <c r="B4657" s="46">
        <v>43659.916666655379</v>
      </c>
      <c r="C4657" s="47">
        <f>Eingabe!G4658</f>
        <v>3</v>
      </c>
      <c r="D4657" s="77">
        <v>4657</v>
      </c>
      <c r="E4657" s="47"/>
      <c r="F4657" s="25">
        <f t="shared" si="651"/>
        <v>4.4800000000000004</v>
      </c>
      <c r="G4657" s="25">
        <f>VLOOKUP(F4657,'Spezifische Werte'!$B$2:$C$4002,2,FALSE)</f>
        <v>6.3876775708421291E-2</v>
      </c>
      <c r="H4657" s="25">
        <f t="shared" si="654"/>
        <v>127.75355141684258</v>
      </c>
      <c r="J4657" s="25">
        <f t="shared" si="652"/>
        <v>4.5</v>
      </c>
      <c r="K4657" s="25">
        <f>VLOOKUP(J4657,'Spezifische Werte'!$B$2:$C$4002,2,FALSE)</f>
        <v>6.4854105449014127E-2</v>
      </c>
      <c r="L4657" s="25">
        <f t="shared" si="655"/>
        <v>129.70821089802826</v>
      </c>
      <c r="R4657" s="25">
        <v>4655</v>
      </c>
      <c r="S4657" s="25">
        <v>4654</v>
      </c>
      <c r="T4657" s="25">
        <f t="shared" si="659"/>
        <v>0.1573586998907347</v>
      </c>
      <c r="U4657" s="25">
        <f t="shared" si="656"/>
        <v>0.16062013108948403</v>
      </c>
      <c r="W4657" s="17">
        <f>Eingabe!H4658</f>
        <v>201</v>
      </c>
      <c r="X4657" s="17">
        <f t="shared" si="657"/>
        <v>2.0099999999999998</v>
      </c>
      <c r="Y4657" s="17">
        <f t="shared" si="658"/>
        <v>200</v>
      </c>
    </row>
    <row r="4658" spans="1:25" x14ac:dyDescent="0.15">
      <c r="A4658" s="82">
        <f t="shared" si="653"/>
        <v>7</v>
      </c>
      <c r="B4658" s="46">
        <v>43659.958333322043</v>
      </c>
      <c r="C4658" s="47">
        <f>Eingabe!G4659</f>
        <v>2.5</v>
      </c>
      <c r="D4658" s="77">
        <v>4658</v>
      </c>
      <c r="E4658" s="47"/>
      <c r="F4658" s="25">
        <f t="shared" si="651"/>
        <v>3.73</v>
      </c>
      <c r="G4658" s="25">
        <f>VLOOKUP(F4658,'Spezifische Werte'!$B$2:$C$4002,2,FALSE)</f>
        <v>2.895161356886641E-2</v>
      </c>
      <c r="H4658" s="25">
        <f t="shared" si="654"/>
        <v>57.90322713773282</v>
      </c>
      <c r="J4658" s="25">
        <f t="shared" si="652"/>
        <v>3.75</v>
      </c>
      <c r="K4658" s="25">
        <f>VLOOKUP(J4658,'Spezifische Werte'!$B$2:$C$4002,2,FALSE)</f>
        <v>2.9822636466446242E-2</v>
      </c>
      <c r="L4658" s="25">
        <f t="shared" si="655"/>
        <v>59.645272932892482</v>
      </c>
      <c r="R4658" s="25">
        <v>4656</v>
      </c>
      <c r="S4658" s="25">
        <v>4655</v>
      </c>
      <c r="T4658" s="25">
        <f t="shared" si="659"/>
        <v>0.1573586998907347</v>
      </c>
      <c r="U4658" s="25">
        <f t="shared" si="656"/>
        <v>0.16062013108948403</v>
      </c>
      <c r="W4658" s="17">
        <f>Eingabe!H4659</f>
        <v>206</v>
      </c>
      <c r="X4658" s="17">
        <f t="shared" si="657"/>
        <v>2.06</v>
      </c>
      <c r="Y4658" s="17">
        <f t="shared" si="658"/>
        <v>210</v>
      </c>
    </row>
    <row r="4659" spans="1:25" x14ac:dyDescent="0.15">
      <c r="A4659" s="82">
        <f t="shared" si="653"/>
        <v>7</v>
      </c>
      <c r="B4659" s="46">
        <v>43659.999999988708</v>
      </c>
      <c r="C4659" s="47">
        <f>Eingabe!G4660</f>
        <v>2.2999999999999998</v>
      </c>
      <c r="D4659" s="77">
        <v>4659</v>
      </c>
      <c r="E4659" s="47"/>
      <c r="F4659" s="25">
        <f t="shared" si="651"/>
        <v>3.43</v>
      </c>
      <c r="G4659" s="25">
        <f>VLOOKUP(F4659,'Spezifische Werte'!$B$2:$C$4002,2,FALSE)</f>
        <v>1.7964243573129882E-2</v>
      </c>
      <c r="H4659" s="25">
        <f t="shared" si="654"/>
        <v>35.928487146259762</v>
      </c>
      <c r="J4659" s="25">
        <f t="shared" si="652"/>
        <v>3.45</v>
      </c>
      <c r="K4659" s="25">
        <f>VLOOKUP(J4659,'Spezifische Werte'!$B$2:$C$4002,2,FALSE)</f>
        <v>1.8521187553697735E-2</v>
      </c>
      <c r="L4659" s="25">
        <f t="shared" si="655"/>
        <v>37.042375107395472</v>
      </c>
      <c r="R4659" s="25">
        <v>4657</v>
      </c>
      <c r="S4659" s="25">
        <v>4656</v>
      </c>
      <c r="T4659" s="25">
        <f t="shared" si="659"/>
        <v>0.1573586998907347</v>
      </c>
      <c r="U4659" s="25">
        <f t="shared" si="656"/>
        <v>0.16062013108948403</v>
      </c>
      <c r="W4659" s="17">
        <f>Eingabe!H4660</f>
        <v>196</v>
      </c>
      <c r="X4659" s="17">
        <f t="shared" si="657"/>
        <v>1.96</v>
      </c>
      <c r="Y4659" s="17">
        <f t="shared" si="658"/>
        <v>200</v>
      </c>
    </row>
    <row r="4660" spans="1:25" x14ac:dyDescent="0.15">
      <c r="A4660" s="82">
        <f t="shared" si="653"/>
        <v>7</v>
      </c>
      <c r="B4660" s="46">
        <v>43660.041666655372</v>
      </c>
      <c r="C4660" s="47">
        <f>Eingabe!G4661</f>
        <v>2</v>
      </c>
      <c r="D4660" s="77">
        <v>4660</v>
      </c>
      <c r="E4660" s="47"/>
      <c r="F4660" s="25">
        <f t="shared" si="651"/>
        <v>2.98</v>
      </c>
      <c r="G4660" s="25">
        <f>VLOOKUP(F4660,'Spezifische Werte'!$B$2:$C$4002,2,FALSE)</f>
        <v>7.6819067373919353E-3</v>
      </c>
      <c r="H4660" s="25">
        <f t="shared" si="654"/>
        <v>15.363813474783871</v>
      </c>
      <c r="J4660" s="25">
        <f t="shared" si="652"/>
        <v>3</v>
      </c>
      <c r="K4660" s="25">
        <f>VLOOKUP(J4660,'Spezifische Werte'!$B$2:$C$4002,2,FALSE)</f>
        <v>8.0363231384606472E-3</v>
      </c>
      <c r="L4660" s="25">
        <f t="shared" si="655"/>
        <v>16.072646276921294</v>
      </c>
      <c r="R4660" s="25">
        <v>4658</v>
      </c>
      <c r="S4660" s="25">
        <v>4657</v>
      </c>
      <c r="T4660" s="25">
        <f t="shared" si="659"/>
        <v>0.1573586998907347</v>
      </c>
      <c r="U4660" s="25">
        <f t="shared" si="656"/>
        <v>0.16062013108948403</v>
      </c>
      <c r="W4660" s="17">
        <f>Eingabe!H4661</f>
        <v>210</v>
      </c>
      <c r="X4660" s="17">
        <f t="shared" si="657"/>
        <v>2.1</v>
      </c>
      <c r="Y4660" s="17">
        <f t="shared" si="658"/>
        <v>210</v>
      </c>
    </row>
    <row r="4661" spans="1:25" x14ac:dyDescent="0.15">
      <c r="A4661" s="82">
        <f t="shared" si="653"/>
        <v>7</v>
      </c>
      <c r="B4661" s="46">
        <v>43660.083333322036</v>
      </c>
      <c r="C4661" s="47">
        <f>Eingabe!G4662</f>
        <v>2.2000000000000002</v>
      </c>
      <c r="D4661" s="77">
        <v>4661</v>
      </c>
      <c r="E4661" s="47"/>
      <c r="F4661" s="25">
        <f t="shared" si="651"/>
        <v>3.28</v>
      </c>
      <c r="G4661" s="25">
        <f>VLOOKUP(F4661,'Spezifische Werte'!$B$2:$C$4002,2,FALSE)</f>
        <v>1.4036237149224865E-2</v>
      </c>
      <c r="H4661" s="25">
        <f t="shared" si="654"/>
        <v>28.07247429844973</v>
      </c>
      <c r="J4661" s="25">
        <f t="shared" si="652"/>
        <v>3.3</v>
      </c>
      <c r="K4661" s="25">
        <f>VLOOKUP(J4661,'Spezifische Werte'!$B$2:$C$4002,2,FALSE)</f>
        <v>1.4533450192857693E-2</v>
      </c>
      <c r="L4661" s="25">
        <f t="shared" si="655"/>
        <v>29.066900385715385</v>
      </c>
      <c r="R4661" s="25">
        <v>4659</v>
      </c>
      <c r="S4661" s="25">
        <v>4658</v>
      </c>
      <c r="T4661" s="25">
        <f t="shared" si="659"/>
        <v>0.1573586998907347</v>
      </c>
      <c r="U4661" s="25">
        <f t="shared" si="656"/>
        <v>0.16062013108948403</v>
      </c>
      <c r="W4661" s="17">
        <f>Eingabe!H4662</f>
        <v>188</v>
      </c>
      <c r="X4661" s="17">
        <f t="shared" si="657"/>
        <v>1.88</v>
      </c>
      <c r="Y4661" s="17">
        <f t="shared" si="658"/>
        <v>190</v>
      </c>
    </row>
    <row r="4662" spans="1:25" x14ac:dyDescent="0.15">
      <c r="A4662" s="82">
        <f t="shared" si="653"/>
        <v>7</v>
      </c>
      <c r="B4662" s="46">
        <v>43660.1249999887</v>
      </c>
      <c r="C4662" s="47">
        <f>Eingabe!G4663</f>
        <v>2.2999999999999998</v>
      </c>
      <c r="D4662" s="77">
        <v>4662</v>
      </c>
      <c r="E4662" s="47"/>
      <c r="F4662" s="25">
        <f t="shared" si="651"/>
        <v>3.43</v>
      </c>
      <c r="G4662" s="25">
        <f>VLOOKUP(F4662,'Spezifische Werte'!$B$2:$C$4002,2,FALSE)</f>
        <v>1.7964243573129882E-2</v>
      </c>
      <c r="H4662" s="25">
        <f t="shared" si="654"/>
        <v>35.928487146259762</v>
      </c>
      <c r="J4662" s="25">
        <f t="shared" si="652"/>
        <v>3.45</v>
      </c>
      <c r="K4662" s="25">
        <f>VLOOKUP(J4662,'Spezifische Werte'!$B$2:$C$4002,2,FALSE)</f>
        <v>1.8521187553697735E-2</v>
      </c>
      <c r="L4662" s="25">
        <f t="shared" si="655"/>
        <v>37.042375107395472</v>
      </c>
      <c r="R4662" s="25">
        <v>4660</v>
      </c>
      <c r="S4662" s="25">
        <v>4659</v>
      </c>
      <c r="T4662" s="25">
        <f t="shared" si="659"/>
        <v>0.1573586998907347</v>
      </c>
      <c r="U4662" s="25">
        <f t="shared" si="656"/>
        <v>0.16062013108948403</v>
      </c>
      <c r="W4662" s="17">
        <f>Eingabe!H4663</f>
        <v>147</v>
      </c>
      <c r="X4662" s="17">
        <f t="shared" si="657"/>
        <v>1.47</v>
      </c>
      <c r="Y4662" s="17">
        <f t="shared" si="658"/>
        <v>150</v>
      </c>
    </row>
    <row r="4663" spans="1:25" x14ac:dyDescent="0.15">
      <c r="A4663" s="82">
        <f t="shared" si="653"/>
        <v>7</v>
      </c>
      <c r="B4663" s="46">
        <v>43660.166666655365</v>
      </c>
      <c r="C4663" s="47">
        <f>Eingabe!G4664</f>
        <v>2.4</v>
      </c>
      <c r="D4663" s="77">
        <v>4663</v>
      </c>
      <c r="E4663" s="47"/>
      <c r="F4663" s="25">
        <f t="shared" si="651"/>
        <v>3.58</v>
      </c>
      <c r="G4663" s="25">
        <f>VLOOKUP(F4663,'Spezifische Werte'!$B$2:$C$4002,2,FALSE)</f>
        <v>2.2829235995572409E-2</v>
      </c>
      <c r="H4663" s="25">
        <f t="shared" si="654"/>
        <v>45.658471991144815</v>
      </c>
      <c r="J4663" s="25">
        <f t="shared" si="652"/>
        <v>3.6</v>
      </c>
      <c r="K4663" s="25">
        <f>VLOOKUP(J4663,'Spezifische Werte'!$B$2:$C$4002,2,FALSE)</f>
        <v>2.3596471134930203E-2</v>
      </c>
      <c r="L4663" s="25">
        <f t="shared" si="655"/>
        <v>47.19294226986041</v>
      </c>
      <c r="R4663" s="25">
        <v>4661</v>
      </c>
      <c r="S4663" s="25">
        <v>4660</v>
      </c>
      <c r="T4663" s="25">
        <f t="shared" si="659"/>
        <v>0.1573586998907347</v>
      </c>
      <c r="U4663" s="25">
        <f t="shared" si="656"/>
        <v>0.16062013108948403</v>
      </c>
      <c r="W4663" s="17">
        <f>Eingabe!H4664</f>
        <v>149</v>
      </c>
      <c r="X4663" s="17">
        <f t="shared" si="657"/>
        <v>1.49</v>
      </c>
      <c r="Y4663" s="17">
        <f t="shared" si="658"/>
        <v>150</v>
      </c>
    </row>
    <row r="4664" spans="1:25" x14ac:dyDescent="0.15">
      <c r="A4664" s="82">
        <f t="shared" si="653"/>
        <v>7</v>
      </c>
      <c r="B4664" s="46">
        <v>43660.208333322029</v>
      </c>
      <c r="C4664" s="47">
        <f>Eingabe!G4665</f>
        <v>2.4</v>
      </c>
      <c r="D4664" s="77">
        <v>4664</v>
      </c>
      <c r="E4664" s="47"/>
      <c r="F4664" s="25">
        <f t="shared" si="651"/>
        <v>3.58</v>
      </c>
      <c r="G4664" s="25">
        <f>VLOOKUP(F4664,'Spezifische Werte'!$B$2:$C$4002,2,FALSE)</f>
        <v>2.2829235995572409E-2</v>
      </c>
      <c r="H4664" s="25">
        <f t="shared" si="654"/>
        <v>45.658471991144815</v>
      </c>
      <c r="J4664" s="25">
        <f t="shared" si="652"/>
        <v>3.6</v>
      </c>
      <c r="K4664" s="25">
        <f>VLOOKUP(J4664,'Spezifische Werte'!$B$2:$C$4002,2,FALSE)</f>
        <v>2.3596471134930203E-2</v>
      </c>
      <c r="L4664" s="25">
        <f t="shared" si="655"/>
        <v>47.19294226986041</v>
      </c>
      <c r="R4664" s="25">
        <v>4662</v>
      </c>
      <c r="S4664" s="25">
        <v>4661</v>
      </c>
      <c r="T4664" s="25">
        <f t="shared" si="659"/>
        <v>0.1573586998907347</v>
      </c>
      <c r="U4664" s="25">
        <f t="shared" si="656"/>
        <v>0.16062013108948403</v>
      </c>
      <c r="W4664" s="17">
        <f>Eingabe!H4665</f>
        <v>100</v>
      </c>
      <c r="X4664" s="17">
        <f t="shared" si="657"/>
        <v>1</v>
      </c>
      <c r="Y4664" s="17">
        <f t="shared" si="658"/>
        <v>100</v>
      </c>
    </row>
    <row r="4665" spans="1:25" x14ac:dyDescent="0.15">
      <c r="A4665" s="82">
        <f t="shared" si="653"/>
        <v>7</v>
      </c>
      <c r="B4665" s="46">
        <v>43660.249999988693</v>
      </c>
      <c r="C4665" s="47">
        <f>Eingabe!G4666</f>
        <v>1.3</v>
      </c>
      <c r="D4665" s="77">
        <v>4665</v>
      </c>
      <c r="E4665" s="47"/>
      <c r="F4665" s="25">
        <f t="shared" si="651"/>
        <v>1.94</v>
      </c>
      <c r="G4665" s="25">
        <f>VLOOKUP(F4665,'Spezifische Werte'!$B$2:$C$4002,2,FALSE)</f>
        <v>4.6180923534292335E-4</v>
      </c>
      <c r="H4665" s="25">
        <f t="shared" si="654"/>
        <v>0.92361847068584668</v>
      </c>
      <c r="J4665" s="25">
        <f t="shared" si="652"/>
        <v>1.95</v>
      </c>
      <c r="K4665" s="25">
        <f>VLOOKUP(J4665,'Spezifische Werte'!$B$2:$C$4002,2,FALSE)</f>
        <v>4.7680243241041462E-4</v>
      </c>
      <c r="L4665" s="25">
        <f t="shared" si="655"/>
        <v>0.95360486482082929</v>
      </c>
      <c r="R4665" s="25">
        <v>4663</v>
      </c>
      <c r="S4665" s="25">
        <v>4662</v>
      </c>
      <c r="T4665" s="25">
        <f t="shared" si="659"/>
        <v>0.1573586998907347</v>
      </c>
      <c r="U4665" s="25">
        <f t="shared" si="656"/>
        <v>0.16062013108948403</v>
      </c>
      <c r="W4665" s="17">
        <f>Eingabe!H4666</f>
        <v>100</v>
      </c>
      <c r="X4665" s="17">
        <f t="shared" si="657"/>
        <v>1</v>
      </c>
      <c r="Y4665" s="17">
        <f t="shared" si="658"/>
        <v>100</v>
      </c>
    </row>
    <row r="4666" spans="1:25" x14ac:dyDescent="0.15">
      <c r="A4666" s="82">
        <f t="shared" si="653"/>
        <v>7</v>
      </c>
      <c r="B4666" s="46">
        <v>43660.291666655357</v>
      </c>
      <c r="C4666" s="47">
        <f>Eingabe!G4667</f>
        <v>1.6</v>
      </c>
      <c r="D4666" s="77">
        <v>4666</v>
      </c>
      <c r="E4666" s="47"/>
      <c r="F4666" s="25">
        <f t="shared" si="651"/>
        <v>2.39</v>
      </c>
      <c r="G4666" s="25">
        <f>VLOOKUP(F4666,'Spezifische Werte'!$B$2:$C$4002,2,FALSE)</f>
        <v>1.6182188036419766E-3</v>
      </c>
      <c r="H4666" s="25">
        <f t="shared" si="654"/>
        <v>3.2364376072839534</v>
      </c>
      <c r="J4666" s="25">
        <f t="shared" si="652"/>
        <v>2.4</v>
      </c>
      <c r="K4666" s="25">
        <f>VLOOKUP(J4666,'Spezifische Werte'!$B$2:$C$4002,2,FALSE)</f>
        <v>1.6560687882273774E-3</v>
      </c>
      <c r="L4666" s="25">
        <f t="shared" si="655"/>
        <v>3.3121375764547549</v>
      </c>
      <c r="R4666" s="25">
        <v>4664</v>
      </c>
      <c r="S4666" s="25">
        <v>4663</v>
      </c>
      <c r="T4666" s="25">
        <f t="shared" si="659"/>
        <v>0.1573586998907347</v>
      </c>
      <c r="U4666" s="25">
        <f t="shared" si="656"/>
        <v>0.16062013108948403</v>
      </c>
      <c r="W4666" s="17">
        <f>Eingabe!H4667</f>
        <v>62</v>
      </c>
      <c r="X4666" s="17">
        <f t="shared" si="657"/>
        <v>0.62</v>
      </c>
      <c r="Y4666" s="17">
        <f t="shared" si="658"/>
        <v>60</v>
      </c>
    </row>
    <row r="4667" spans="1:25" x14ac:dyDescent="0.15">
      <c r="A4667" s="82">
        <f t="shared" si="653"/>
        <v>7</v>
      </c>
      <c r="B4667" s="46">
        <v>43660.333333322022</v>
      </c>
      <c r="C4667" s="47">
        <f>Eingabe!G4668</f>
        <v>1.8</v>
      </c>
      <c r="D4667" s="77">
        <v>4667</v>
      </c>
      <c r="E4667" s="47"/>
      <c r="F4667" s="25">
        <f t="shared" si="651"/>
        <v>2.69</v>
      </c>
      <c r="G4667" s="25">
        <f>VLOOKUP(F4667,'Spezifische Werte'!$B$2:$C$4002,2,FALSE)</f>
        <v>3.715149232963236E-3</v>
      </c>
      <c r="H4667" s="25">
        <f t="shared" si="654"/>
        <v>7.4302984659264721</v>
      </c>
      <c r="J4667" s="25">
        <f t="shared" si="652"/>
        <v>2.7</v>
      </c>
      <c r="K4667" s="25">
        <f>VLOOKUP(J4667,'Spezifische Werte'!$B$2:$C$4002,2,FALSE)</f>
        <v>3.8225571704766847E-3</v>
      </c>
      <c r="L4667" s="25">
        <f t="shared" si="655"/>
        <v>7.6451143409533691</v>
      </c>
      <c r="R4667" s="25">
        <v>4665</v>
      </c>
      <c r="S4667" s="25">
        <v>4664</v>
      </c>
      <c r="T4667" s="25">
        <f t="shared" si="659"/>
        <v>0.1573586998907347</v>
      </c>
      <c r="U4667" s="25">
        <f t="shared" si="656"/>
        <v>0.16062013108948403</v>
      </c>
      <c r="W4667" s="17">
        <f>Eingabe!H4668</f>
        <v>90</v>
      </c>
      <c r="X4667" s="17">
        <f t="shared" si="657"/>
        <v>0.9</v>
      </c>
      <c r="Y4667" s="17">
        <f t="shared" si="658"/>
        <v>90</v>
      </c>
    </row>
    <row r="4668" spans="1:25" x14ac:dyDescent="0.15">
      <c r="A4668" s="82">
        <f t="shared" si="653"/>
        <v>7</v>
      </c>
      <c r="B4668" s="46">
        <v>43660.374999988686</v>
      </c>
      <c r="C4668" s="47">
        <f>Eingabe!G4669</f>
        <v>1.7</v>
      </c>
      <c r="D4668" s="77">
        <v>4668</v>
      </c>
      <c r="E4668" s="47"/>
      <c r="F4668" s="25">
        <f t="shared" si="651"/>
        <v>2.54</v>
      </c>
      <c r="G4668" s="25">
        <f>VLOOKUP(F4668,'Spezifische Werte'!$B$2:$C$4002,2,FALSE)</f>
        <v>2.3517714395877558E-3</v>
      </c>
      <c r="H4668" s="25">
        <f t="shared" si="654"/>
        <v>4.7035428791755116</v>
      </c>
      <c r="J4668" s="25">
        <f t="shared" si="652"/>
        <v>2.5499999999999998</v>
      </c>
      <c r="K4668" s="25">
        <f>VLOOKUP(J4668,'Spezifische Werte'!$B$2:$C$4002,2,FALSE)</f>
        <v>2.4279301551432594E-3</v>
      </c>
      <c r="L4668" s="25">
        <f t="shared" si="655"/>
        <v>4.855860310286519</v>
      </c>
      <c r="R4668" s="25">
        <v>4666</v>
      </c>
      <c r="S4668" s="25">
        <v>4665</v>
      </c>
      <c r="T4668" s="25">
        <f t="shared" si="659"/>
        <v>0.1573586998907347</v>
      </c>
      <c r="U4668" s="25">
        <f t="shared" si="656"/>
        <v>0.16062013108948403</v>
      </c>
      <c r="W4668" s="17">
        <f>Eingabe!H4669</f>
        <v>169</v>
      </c>
      <c r="X4668" s="17">
        <f t="shared" si="657"/>
        <v>1.69</v>
      </c>
      <c r="Y4668" s="17">
        <f t="shared" si="658"/>
        <v>170</v>
      </c>
    </row>
    <row r="4669" spans="1:25" x14ac:dyDescent="0.15">
      <c r="A4669" s="82">
        <f t="shared" si="653"/>
        <v>7</v>
      </c>
      <c r="B4669" s="46">
        <v>43660.41666665535</v>
      </c>
      <c r="C4669" s="47">
        <f>Eingabe!G4670</f>
        <v>1.9</v>
      </c>
      <c r="D4669" s="77">
        <v>4669</v>
      </c>
      <c r="E4669" s="47"/>
      <c r="F4669" s="25">
        <f t="shared" si="651"/>
        <v>2.83</v>
      </c>
      <c r="G4669" s="25">
        <f>VLOOKUP(F4669,'Spezifische Werte'!$B$2:$C$4002,2,FALSE)</f>
        <v>5.3996541966473566E-3</v>
      </c>
      <c r="H4669" s="25">
        <f t="shared" si="654"/>
        <v>10.799308393294714</v>
      </c>
      <c r="J4669" s="25">
        <f t="shared" si="652"/>
        <v>2.85</v>
      </c>
      <c r="K4669" s="25">
        <f>VLOOKUP(J4669,'Spezifische Werte'!$B$2:$C$4002,2,FALSE)</f>
        <v>5.6714421172963415E-3</v>
      </c>
      <c r="L4669" s="25">
        <f t="shared" si="655"/>
        <v>11.342884234592683</v>
      </c>
      <c r="R4669" s="25">
        <v>4667</v>
      </c>
      <c r="S4669" s="25">
        <v>4666</v>
      </c>
      <c r="T4669" s="25">
        <f t="shared" si="659"/>
        <v>0.1573586998907347</v>
      </c>
      <c r="U4669" s="25">
        <f t="shared" si="656"/>
        <v>0.16062013108948403</v>
      </c>
      <c r="W4669" s="17">
        <f>Eingabe!H4670</f>
        <v>197</v>
      </c>
      <c r="X4669" s="17">
        <f t="shared" si="657"/>
        <v>1.97</v>
      </c>
      <c r="Y4669" s="17">
        <f t="shared" si="658"/>
        <v>200</v>
      </c>
    </row>
    <row r="4670" spans="1:25" x14ac:dyDescent="0.15">
      <c r="A4670" s="82">
        <f t="shared" si="653"/>
        <v>7</v>
      </c>
      <c r="B4670" s="46">
        <v>43660.458333322014</v>
      </c>
      <c r="C4670" s="47">
        <f>Eingabe!G4671</f>
        <v>2.8</v>
      </c>
      <c r="D4670" s="77">
        <v>4670</v>
      </c>
      <c r="E4670" s="47"/>
      <c r="F4670" s="25">
        <f t="shared" si="651"/>
        <v>4.18</v>
      </c>
      <c r="G4670" s="25">
        <f>VLOOKUP(F4670,'Spezifische Werte'!$B$2:$C$4002,2,FALSE)</f>
        <v>4.9643016475870723E-2</v>
      </c>
      <c r="H4670" s="25">
        <f t="shared" si="654"/>
        <v>99.286032951741447</v>
      </c>
      <c r="J4670" s="25">
        <f t="shared" si="652"/>
        <v>4.2</v>
      </c>
      <c r="K4670" s="25">
        <f>VLOOKUP(J4670,'Spezifische Werte'!$B$2:$C$4002,2,FALSE)</f>
        <v>5.0575500247497268E-2</v>
      </c>
      <c r="L4670" s="25">
        <f t="shared" si="655"/>
        <v>101.15100049499453</v>
      </c>
      <c r="R4670" s="25">
        <v>4668</v>
      </c>
      <c r="S4670" s="25">
        <v>4667</v>
      </c>
      <c r="T4670" s="25">
        <f t="shared" si="659"/>
        <v>0.1573586998907347</v>
      </c>
      <c r="U4670" s="25">
        <f t="shared" si="656"/>
        <v>0.16062013108948403</v>
      </c>
      <c r="W4670" s="17">
        <f>Eingabe!H4671</f>
        <v>245</v>
      </c>
      <c r="X4670" s="17">
        <f t="shared" si="657"/>
        <v>2.4500000000000002</v>
      </c>
      <c r="Y4670" s="17">
        <f t="shared" si="658"/>
        <v>250</v>
      </c>
    </row>
    <row r="4671" spans="1:25" x14ac:dyDescent="0.15">
      <c r="A4671" s="82">
        <f t="shared" si="653"/>
        <v>7</v>
      </c>
      <c r="B4671" s="46">
        <v>43660.499999988679</v>
      </c>
      <c r="C4671" s="47">
        <f>Eingabe!G4672</f>
        <v>4.4000000000000004</v>
      </c>
      <c r="D4671" s="77">
        <v>4671</v>
      </c>
      <c r="E4671" s="47"/>
      <c r="F4671" s="25">
        <f t="shared" si="651"/>
        <v>6.56</v>
      </c>
      <c r="G4671" s="25">
        <f>VLOOKUP(F4671,'Spezifische Werte'!$B$2:$C$4002,2,FALSE)</f>
        <v>0.2214941246302857</v>
      </c>
      <c r="H4671" s="25">
        <f t="shared" si="654"/>
        <v>442.98824926057142</v>
      </c>
      <c r="J4671" s="25">
        <f t="shared" si="652"/>
        <v>6.6</v>
      </c>
      <c r="K4671" s="25">
        <f>VLOOKUP(J4671,'Spezifische Werte'!$B$2:$C$4002,2,FALSE)</f>
        <v>0.22589088814664299</v>
      </c>
      <c r="L4671" s="25">
        <f t="shared" si="655"/>
        <v>451.78177629328599</v>
      </c>
      <c r="R4671" s="25">
        <v>4669</v>
      </c>
      <c r="S4671" s="25">
        <v>4668</v>
      </c>
      <c r="T4671" s="25">
        <f t="shared" si="659"/>
        <v>0.1573586998907347</v>
      </c>
      <c r="U4671" s="25">
        <f t="shared" si="656"/>
        <v>0.16062013108948403</v>
      </c>
      <c r="W4671" s="17">
        <f>Eingabe!H4672</f>
        <v>256</v>
      </c>
      <c r="X4671" s="17">
        <f t="shared" si="657"/>
        <v>2.56</v>
      </c>
      <c r="Y4671" s="17">
        <f t="shared" si="658"/>
        <v>260</v>
      </c>
    </row>
    <row r="4672" spans="1:25" x14ac:dyDescent="0.15">
      <c r="A4672" s="82">
        <f t="shared" si="653"/>
        <v>7</v>
      </c>
      <c r="B4672" s="46">
        <v>43660.541666655343</v>
      </c>
      <c r="C4672" s="47">
        <f>Eingabe!G4673</f>
        <v>3.7</v>
      </c>
      <c r="D4672" s="77">
        <v>4672</v>
      </c>
      <c r="E4672" s="47"/>
      <c r="F4672" s="25">
        <f t="shared" si="651"/>
        <v>5.52</v>
      </c>
      <c r="G4672" s="25">
        <f>VLOOKUP(F4672,'Spezifische Werte'!$B$2:$C$4002,2,FALSE)</f>
        <v>0.12721663519138685</v>
      </c>
      <c r="H4672" s="25">
        <f t="shared" si="654"/>
        <v>254.43327038277369</v>
      </c>
      <c r="J4672" s="25">
        <f t="shared" si="652"/>
        <v>5.55</v>
      </c>
      <c r="K4672" s="25">
        <f>VLOOKUP(J4672,'Spezifische Werte'!$B$2:$C$4002,2,FALSE)</f>
        <v>0.12941942247043492</v>
      </c>
      <c r="L4672" s="25">
        <f t="shared" si="655"/>
        <v>258.83884494086982</v>
      </c>
      <c r="R4672" s="25">
        <v>4670</v>
      </c>
      <c r="S4672" s="25">
        <v>4669</v>
      </c>
      <c r="T4672" s="25">
        <f t="shared" si="659"/>
        <v>0.1573586998907347</v>
      </c>
      <c r="U4672" s="25">
        <f t="shared" si="656"/>
        <v>0.16062013108948403</v>
      </c>
      <c r="W4672" s="17">
        <f>Eingabe!H4673</f>
        <v>219</v>
      </c>
      <c r="X4672" s="17">
        <f t="shared" si="657"/>
        <v>2.19</v>
      </c>
      <c r="Y4672" s="17">
        <f t="shared" si="658"/>
        <v>220.00000000000003</v>
      </c>
    </row>
    <row r="4673" spans="1:25" x14ac:dyDescent="0.15">
      <c r="A4673" s="82">
        <f t="shared" si="653"/>
        <v>7</v>
      </c>
      <c r="B4673" s="46">
        <v>43660.583333322007</v>
      </c>
      <c r="C4673" s="47">
        <f>Eingabe!G4674</f>
        <v>2.8</v>
      </c>
      <c r="D4673" s="77">
        <v>4673</v>
      </c>
      <c r="E4673" s="47"/>
      <c r="F4673" s="25">
        <f t="shared" si="651"/>
        <v>4.18</v>
      </c>
      <c r="G4673" s="25">
        <f>VLOOKUP(F4673,'Spezifische Werte'!$B$2:$C$4002,2,FALSE)</f>
        <v>4.9643016475870723E-2</v>
      </c>
      <c r="H4673" s="25">
        <f t="shared" si="654"/>
        <v>99.286032951741447</v>
      </c>
      <c r="J4673" s="25">
        <f t="shared" si="652"/>
        <v>4.2</v>
      </c>
      <c r="K4673" s="25">
        <f>VLOOKUP(J4673,'Spezifische Werte'!$B$2:$C$4002,2,FALSE)</f>
        <v>5.0575500247497268E-2</v>
      </c>
      <c r="L4673" s="25">
        <f t="shared" si="655"/>
        <v>101.15100049499453</v>
      </c>
      <c r="R4673" s="25">
        <v>4671</v>
      </c>
      <c r="S4673" s="25">
        <v>4670</v>
      </c>
      <c r="T4673" s="25">
        <f t="shared" si="659"/>
        <v>0.1573586998907347</v>
      </c>
      <c r="U4673" s="25">
        <f t="shared" si="656"/>
        <v>0.16062013108948403</v>
      </c>
      <c r="W4673" s="17">
        <f>Eingabe!H4674</f>
        <v>239</v>
      </c>
      <c r="X4673" s="17">
        <f t="shared" si="657"/>
        <v>2.39</v>
      </c>
      <c r="Y4673" s="17">
        <f t="shared" si="658"/>
        <v>240</v>
      </c>
    </row>
    <row r="4674" spans="1:25" x14ac:dyDescent="0.15">
      <c r="A4674" s="82">
        <f t="shared" si="653"/>
        <v>7</v>
      </c>
      <c r="B4674" s="46">
        <v>43660.624999988671</v>
      </c>
      <c r="C4674" s="47">
        <f>Eingabe!G4675</f>
        <v>2.7</v>
      </c>
      <c r="D4674" s="77">
        <v>4674</v>
      </c>
      <c r="E4674" s="47"/>
      <c r="F4674" s="25">
        <f t="shared" si="651"/>
        <v>4.03</v>
      </c>
      <c r="G4674" s="25">
        <f>VLOOKUP(F4674,'Spezifische Werte'!$B$2:$C$4002,2,FALSE)</f>
        <v>4.2666657265334036E-2</v>
      </c>
      <c r="H4674" s="25">
        <f t="shared" si="654"/>
        <v>85.333314530668076</v>
      </c>
      <c r="J4674" s="25">
        <f t="shared" si="652"/>
        <v>4.05</v>
      </c>
      <c r="K4674" s="25">
        <f>VLOOKUP(J4674,'Spezifische Werte'!$B$2:$C$4002,2,FALSE)</f>
        <v>4.3597034083331404E-2</v>
      </c>
      <c r="L4674" s="25">
        <f t="shared" si="655"/>
        <v>87.194068166662802</v>
      </c>
      <c r="R4674" s="25">
        <v>4672</v>
      </c>
      <c r="S4674" s="25">
        <v>4671</v>
      </c>
      <c r="T4674" s="25">
        <f t="shared" si="659"/>
        <v>0.1573586998907347</v>
      </c>
      <c r="U4674" s="25">
        <f t="shared" si="656"/>
        <v>0.16062013108948403</v>
      </c>
      <c r="W4674" s="17">
        <f>Eingabe!H4675</f>
        <v>355</v>
      </c>
      <c r="X4674" s="17">
        <f t="shared" si="657"/>
        <v>3.55</v>
      </c>
      <c r="Y4674" s="17">
        <f t="shared" si="658"/>
        <v>360</v>
      </c>
    </row>
    <row r="4675" spans="1:25" x14ac:dyDescent="0.15">
      <c r="A4675" s="82">
        <f t="shared" si="653"/>
        <v>7</v>
      </c>
      <c r="B4675" s="46">
        <v>43660.666666655336</v>
      </c>
      <c r="C4675" s="47">
        <f>Eingabe!G4676</f>
        <v>1.3</v>
      </c>
      <c r="D4675" s="77">
        <v>4675</v>
      </c>
      <c r="E4675" s="47"/>
      <c r="F4675" s="25">
        <f t="shared" ref="F4675:F4738" si="660">ROUND(C4675*($O$4/$O$5)^$O$7,2)</f>
        <v>1.94</v>
      </c>
      <c r="G4675" s="25">
        <f>VLOOKUP(F4675,'Spezifische Werte'!$B$2:$C$4002,2,FALSE)</f>
        <v>4.6180923534292335E-4</v>
      </c>
      <c r="H4675" s="25">
        <f t="shared" si="654"/>
        <v>0.92361847068584668</v>
      </c>
      <c r="J4675" s="25">
        <f t="shared" ref="J4675:J4738" si="661">ROUND(C4675*(LN($O$4/$O$8)/LN($O$5/$O$8)),2)</f>
        <v>1.95</v>
      </c>
      <c r="K4675" s="25">
        <f>VLOOKUP(J4675,'Spezifische Werte'!$B$2:$C$4002,2,FALSE)</f>
        <v>4.7680243241041462E-4</v>
      </c>
      <c r="L4675" s="25">
        <f t="shared" si="655"/>
        <v>0.95360486482082929</v>
      </c>
      <c r="R4675" s="25">
        <v>4673</v>
      </c>
      <c r="S4675" s="25">
        <v>4672</v>
      </c>
      <c r="T4675" s="25">
        <f t="shared" si="659"/>
        <v>0.1573586998907347</v>
      </c>
      <c r="U4675" s="25">
        <f t="shared" si="656"/>
        <v>0.16062013108948403</v>
      </c>
      <c r="W4675" s="17">
        <f>Eingabe!H4676</f>
        <v>338</v>
      </c>
      <c r="X4675" s="17">
        <f t="shared" si="657"/>
        <v>3.38</v>
      </c>
      <c r="Y4675" s="17">
        <f t="shared" si="658"/>
        <v>340</v>
      </c>
    </row>
    <row r="4676" spans="1:25" x14ac:dyDescent="0.15">
      <c r="A4676" s="82">
        <f t="shared" ref="A4676:A4739" si="662">MONTH(B4676)</f>
        <v>7</v>
      </c>
      <c r="B4676" s="46">
        <v>43660.708333322</v>
      </c>
      <c r="C4676" s="47">
        <f>Eingabe!G4677</f>
        <v>1.3</v>
      </c>
      <c r="D4676" s="77">
        <v>4676</v>
      </c>
      <c r="E4676" s="47"/>
      <c r="F4676" s="25">
        <f t="shared" si="660"/>
        <v>1.94</v>
      </c>
      <c r="G4676" s="25">
        <f>VLOOKUP(F4676,'Spezifische Werte'!$B$2:$C$4002,2,FALSE)</f>
        <v>4.6180923534292335E-4</v>
      </c>
      <c r="H4676" s="25">
        <f t="shared" ref="H4676:H4739" si="663">G4676*$O$9*1000</f>
        <v>0.92361847068584668</v>
      </c>
      <c r="J4676" s="25">
        <f t="shared" si="661"/>
        <v>1.95</v>
      </c>
      <c r="K4676" s="25">
        <f>VLOOKUP(J4676,'Spezifische Werte'!$B$2:$C$4002,2,FALSE)</f>
        <v>4.7680243241041462E-4</v>
      </c>
      <c r="L4676" s="25">
        <f t="shared" ref="L4676:L4739" si="664">K4676*$O$9*1000</f>
        <v>0.95360486482082929</v>
      </c>
      <c r="R4676" s="25">
        <v>4674</v>
      </c>
      <c r="S4676" s="25">
        <v>4673</v>
      </c>
      <c r="T4676" s="25">
        <f t="shared" si="659"/>
        <v>0.1573586998907347</v>
      </c>
      <c r="U4676" s="25">
        <f t="shared" ref="U4676:U4739" si="665">LARGE($L$3:$L$8762,R4676)/1000</f>
        <v>0.16062013108948403</v>
      </c>
      <c r="W4676" s="17">
        <f>Eingabe!H4677</f>
        <v>62</v>
      </c>
      <c r="X4676" s="17">
        <f t="shared" ref="X4676:X4739" si="666">W4676/100</f>
        <v>0.62</v>
      </c>
      <c r="Y4676" s="17">
        <f t="shared" ref="Y4676:Y4739" si="667">ROUND(X4676,1)*100</f>
        <v>60</v>
      </c>
    </row>
    <row r="4677" spans="1:25" x14ac:dyDescent="0.15">
      <c r="A4677" s="82">
        <f t="shared" si="662"/>
        <v>7</v>
      </c>
      <c r="B4677" s="46">
        <v>43660.749999988664</v>
      </c>
      <c r="C4677" s="47">
        <f>Eingabe!G4678</f>
        <v>2</v>
      </c>
      <c r="D4677" s="77">
        <v>4677</v>
      </c>
      <c r="E4677" s="47"/>
      <c r="F4677" s="25">
        <f t="shared" si="660"/>
        <v>2.98</v>
      </c>
      <c r="G4677" s="25">
        <f>VLOOKUP(F4677,'Spezifische Werte'!$B$2:$C$4002,2,FALSE)</f>
        <v>7.6819067373919353E-3</v>
      </c>
      <c r="H4677" s="25">
        <f t="shared" si="663"/>
        <v>15.363813474783871</v>
      </c>
      <c r="J4677" s="25">
        <f t="shared" si="661"/>
        <v>3</v>
      </c>
      <c r="K4677" s="25">
        <f>VLOOKUP(J4677,'Spezifische Werte'!$B$2:$C$4002,2,FALSE)</f>
        <v>8.0363231384606472E-3</v>
      </c>
      <c r="L4677" s="25">
        <f t="shared" si="664"/>
        <v>16.072646276921294</v>
      </c>
      <c r="R4677" s="25">
        <v>4675</v>
      </c>
      <c r="S4677" s="25">
        <v>4674</v>
      </c>
      <c r="T4677" s="25">
        <f t="shared" si="659"/>
        <v>0.1573586998907347</v>
      </c>
      <c r="U4677" s="25">
        <f t="shared" si="665"/>
        <v>0.16062013108948403</v>
      </c>
      <c r="W4677" s="17">
        <f>Eingabe!H4678</f>
        <v>90</v>
      </c>
      <c r="X4677" s="17">
        <f t="shared" si="666"/>
        <v>0.9</v>
      </c>
      <c r="Y4677" s="17">
        <f t="shared" si="667"/>
        <v>90</v>
      </c>
    </row>
    <row r="4678" spans="1:25" x14ac:dyDescent="0.15">
      <c r="A4678" s="82">
        <f t="shared" si="662"/>
        <v>7</v>
      </c>
      <c r="B4678" s="46">
        <v>43660.791666655328</v>
      </c>
      <c r="C4678" s="47">
        <f>Eingabe!G4679</f>
        <v>2.6</v>
      </c>
      <c r="D4678" s="77">
        <v>4678</v>
      </c>
      <c r="E4678" s="47"/>
      <c r="F4678" s="25">
        <f t="shared" si="660"/>
        <v>3.88</v>
      </c>
      <c r="G4678" s="25">
        <f>VLOOKUP(F4678,'Spezifische Werte'!$B$2:$C$4002,2,FALSE)</f>
        <v>3.5689320314118818E-2</v>
      </c>
      <c r="H4678" s="25">
        <f t="shared" si="663"/>
        <v>71.378640628237633</v>
      </c>
      <c r="J4678" s="25">
        <f t="shared" si="661"/>
        <v>3.9</v>
      </c>
      <c r="K4678" s="25">
        <f>VLOOKUP(J4678,'Spezifische Werte'!$B$2:$C$4002,2,FALSE)</f>
        <v>3.6613952811549305E-2</v>
      </c>
      <c r="L4678" s="25">
        <f t="shared" si="664"/>
        <v>73.227905623098607</v>
      </c>
      <c r="R4678" s="25">
        <v>4676</v>
      </c>
      <c r="S4678" s="25">
        <v>4675</v>
      </c>
      <c r="T4678" s="25">
        <f t="shared" ref="T4678:T4741" si="668">LARGE($H$3:$H$8762,R4678)/1000</f>
        <v>0.1573586998907347</v>
      </c>
      <c r="U4678" s="25">
        <f t="shared" si="665"/>
        <v>0.16062013108948403</v>
      </c>
      <c r="W4678" s="17">
        <f>Eingabe!H4679</f>
        <v>126</v>
      </c>
      <c r="X4678" s="17">
        <f t="shared" si="666"/>
        <v>1.26</v>
      </c>
      <c r="Y4678" s="17">
        <f t="shared" si="667"/>
        <v>130</v>
      </c>
    </row>
    <row r="4679" spans="1:25" x14ac:dyDescent="0.15">
      <c r="A4679" s="82">
        <f t="shared" si="662"/>
        <v>7</v>
      </c>
      <c r="B4679" s="46">
        <v>43660.833333321993</v>
      </c>
      <c r="C4679" s="47">
        <f>Eingabe!G4680</f>
        <v>2.7</v>
      </c>
      <c r="D4679" s="77">
        <v>4679</v>
      </c>
      <c r="E4679" s="47"/>
      <c r="F4679" s="25">
        <f t="shared" si="660"/>
        <v>4.03</v>
      </c>
      <c r="G4679" s="25">
        <f>VLOOKUP(F4679,'Spezifische Werte'!$B$2:$C$4002,2,FALSE)</f>
        <v>4.2666657265334036E-2</v>
      </c>
      <c r="H4679" s="25">
        <f t="shared" si="663"/>
        <v>85.333314530668076</v>
      </c>
      <c r="J4679" s="25">
        <f t="shared" si="661"/>
        <v>4.05</v>
      </c>
      <c r="K4679" s="25">
        <f>VLOOKUP(J4679,'Spezifische Werte'!$B$2:$C$4002,2,FALSE)</f>
        <v>4.3597034083331404E-2</v>
      </c>
      <c r="L4679" s="25">
        <f t="shared" si="664"/>
        <v>87.194068166662802</v>
      </c>
      <c r="R4679" s="25">
        <v>4677</v>
      </c>
      <c r="S4679" s="25">
        <v>4676</v>
      </c>
      <c r="T4679" s="25">
        <f t="shared" si="668"/>
        <v>0.1573586998907347</v>
      </c>
      <c r="U4679" s="25">
        <f t="shared" si="665"/>
        <v>0.16062013108948403</v>
      </c>
      <c r="W4679" s="17">
        <f>Eingabe!H4680</f>
        <v>152</v>
      </c>
      <c r="X4679" s="17">
        <f t="shared" si="666"/>
        <v>1.52</v>
      </c>
      <c r="Y4679" s="17">
        <f t="shared" si="667"/>
        <v>150</v>
      </c>
    </row>
    <row r="4680" spans="1:25" x14ac:dyDescent="0.15">
      <c r="A4680" s="82">
        <f t="shared" si="662"/>
        <v>7</v>
      </c>
      <c r="B4680" s="46">
        <v>43660.874999988657</v>
      </c>
      <c r="C4680" s="47">
        <f>Eingabe!G4681</f>
        <v>2.8</v>
      </c>
      <c r="D4680" s="77">
        <v>4680</v>
      </c>
      <c r="E4680" s="47"/>
      <c r="F4680" s="25">
        <f t="shared" si="660"/>
        <v>4.18</v>
      </c>
      <c r="G4680" s="25">
        <f>VLOOKUP(F4680,'Spezifische Werte'!$B$2:$C$4002,2,FALSE)</f>
        <v>4.9643016475870723E-2</v>
      </c>
      <c r="H4680" s="25">
        <f t="shared" si="663"/>
        <v>99.286032951741447</v>
      </c>
      <c r="J4680" s="25">
        <f t="shared" si="661"/>
        <v>4.2</v>
      </c>
      <c r="K4680" s="25">
        <f>VLOOKUP(J4680,'Spezifische Werte'!$B$2:$C$4002,2,FALSE)</f>
        <v>5.0575500247497268E-2</v>
      </c>
      <c r="L4680" s="25">
        <f t="shared" si="664"/>
        <v>101.15100049499453</v>
      </c>
      <c r="R4680" s="25">
        <v>4678</v>
      </c>
      <c r="S4680" s="25">
        <v>4677</v>
      </c>
      <c r="T4680" s="25">
        <f t="shared" si="668"/>
        <v>0.1573586998907347</v>
      </c>
      <c r="U4680" s="25">
        <f t="shared" si="665"/>
        <v>0.16062013108948403</v>
      </c>
      <c r="W4680" s="17">
        <f>Eingabe!H4681</f>
        <v>165</v>
      </c>
      <c r="X4680" s="17">
        <f t="shared" si="666"/>
        <v>1.65</v>
      </c>
      <c r="Y4680" s="17">
        <f t="shared" si="667"/>
        <v>170</v>
      </c>
    </row>
    <row r="4681" spans="1:25" x14ac:dyDescent="0.15">
      <c r="A4681" s="82">
        <f t="shared" si="662"/>
        <v>7</v>
      </c>
      <c r="B4681" s="46">
        <v>43660.916666655321</v>
      </c>
      <c r="C4681" s="47">
        <f>Eingabe!G4682</f>
        <v>3.1</v>
      </c>
      <c r="D4681" s="77">
        <v>4681</v>
      </c>
      <c r="E4681" s="47"/>
      <c r="F4681" s="25">
        <f t="shared" si="660"/>
        <v>4.62</v>
      </c>
      <c r="G4681" s="25">
        <f>VLOOKUP(F4681,'Spezifische Werte'!$B$2:$C$4002,2,FALSE)</f>
        <v>7.0834307543363312E-2</v>
      </c>
      <c r="H4681" s="25">
        <f t="shared" si="663"/>
        <v>141.66861508672662</v>
      </c>
      <c r="J4681" s="25">
        <f t="shared" si="661"/>
        <v>4.6500000000000004</v>
      </c>
      <c r="K4681" s="25">
        <f>VLOOKUP(J4681,'Spezifische Werte'!$B$2:$C$4002,2,FALSE)</f>
        <v>7.2366311882592071E-2</v>
      </c>
      <c r="L4681" s="25">
        <f t="shared" si="664"/>
        <v>144.73262376518414</v>
      </c>
      <c r="R4681" s="25">
        <v>4679</v>
      </c>
      <c r="S4681" s="25">
        <v>4678</v>
      </c>
      <c r="T4681" s="25">
        <f t="shared" si="668"/>
        <v>0.1573586998907347</v>
      </c>
      <c r="U4681" s="25">
        <f t="shared" si="665"/>
        <v>0.16062013108948403</v>
      </c>
      <c r="W4681" s="17">
        <f>Eingabe!H4682</f>
        <v>175</v>
      </c>
      <c r="X4681" s="17">
        <f t="shared" si="666"/>
        <v>1.75</v>
      </c>
      <c r="Y4681" s="17">
        <f t="shared" si="667"/>
        <v>180</v>
      </c>
    </row>
    <row r="4682" spans="1:25" x14ac:dyDescent="0.15">
      <c r="A4682" s="82">
        <f t="shared" si="662"/>
        <v>7</v>
      </c>
      <c r="B4682" s="46">
        <v>43660.958333321985</v>
      </c>
      <c r="C4682" s="47">
        <f>Eingabe!G4683</f>
        <v>0.9</v>
      </c>
      <c r="D4682" s="77">
        <v>4682</v>
      </c>
      <c r="E4682" s="47"/>
      <c r="F4682" s="25">
        <f t="shared" si="660"/>
        <v>1.34</v>
      </c>
      <c r="G4682" s="25">
        <f>VLOOKUP(F4682,'Spezifische Werte'!$B$2:$C$4002,2,FALSE)</f>
        <v>0</v>
      </c>
      <c r="H4682" s="25">
        <f t="shared" si="663"/>
        <v>0</v>
      </c>
      <c r="J4682" s="25">
        <f t="shared" si="661"/>
        <v>1.35</v>
      </c>
      <c r="K4682" s="25">
        <f>VLOOKUP(J4682,'Spezifische Werte'!$B$2:$C$4002,2,FALSE)</f>
        <v>0</v>
      </c>
      <c r="L4682" s="25">
        <f t="shared" si="664"/>
        <v>0</v>
      </c>
      <c r="R4682" s="25">
        <v>4680</v>
      </c>
      <c r="S4682" s="25">
        <v>4679</v>
      </c>
      <c r="T4682" s="25">
        <f t="shared" si="668"/>
        <v>0.1573586998907347</v>
      </c>
      <c r="U4682" s="25">
        <f t="shared" si="665"/>
        <v>0.16062013108948403</v>
      </c>
      <c r="W4682" s="17">
        <f>Eingabe!H4683</f>
        <v>229</v>
      </c>
      <c r="X4682" s="17">
        <f t="shared" si="666"/>
        <v>2.29</v>
      </c>
      <c r="Y4682" s="17">
        <f t="shared" si="667"/>
        <v>229.99999999999997</v>
      </c>
    </row>
    <row r="4683" spans="1:25" x14ac:dyDescent="0.15">
      <c r="A4683" s="82">
        <f t="shared" si="662"/>
        <v>7</v>
      </c>
      <c r="B4683" s="46">
        <v>43660.99999998865</v>
      </c>
      <c r="C4683" s="47">
        <f>Eingabe!G4684</f>
        <v>2.8</v>
      </c>
      <c r="D4683" s="77">
        <v>4683</v>
      </c>
      <c r="E4683" s="47"/>
      <c r="F4683" s="25">
        <f t="shared" si="660"/>
        <v>4.18</v>
      </c>
      <c r="G4683" s="25">
        <f>VLOOKUP(F4683,'Spezifische Werte'!$B$2:$C$4002,2,FALSE)</f>
        <v>4.9643016475870723E-2</v>
      </c>
      <c r="H4683" s="25">
        <f t="shared" si="663"/>
        <v>99.286032951741447</v>
      </c>
      <c r="J4683" s="25">
        <f t="shared" si="661"/>
        <v>4.2</v>
      </c>
      <c r="K4683" s="25">
        <f>VLOOKUP(J4683,'Spezifische Werte'!$B$2:$C$4002,2,FALSE)</f>
        <v>5.0575500247497268E-2</v>
      </c>
      <c r="L4683" s="25">
        <f t="shared" si="664"/>
        <v>101.15100049499453</v>
      </c>
      <c r="R4683" s="25">
        <v>4681</v>
      </c>
      <c r="S4683" s="25">
        <v>4680</v>
      </c>
      <c r="T4683" s="25">
        <f t="shared" si="668"/>
        <v>0.1573586998907347</v>
      </c>
      <c r="U4683" s="25">
        <f t="shared" si="665"/>
        <v>0.16062013108948403</v>
      </c>
      <c r="W4683" s="17">
        <f>Eingabe!H4684</f>
        <v>208</v>
      </c>
      <c r="X4683" s="17">
        <f t="shared" si="666"/>
        <v>2.08</v>
      </c>
      <c r="Y4683" s="17">
        <f t="shared" si="667"/>
        <v>210</v>
      </c>
    </row>
    <row r="4684" spans="1:25" x14ac:dyDescent="0.15">
      <c r="A4684" s="82">
        <f t="shared" si="662"/>
        <v>7</v>
      </c>
      <c r="B4684" s="46">
        <v>43661.041666655314</v>
      </c>
      <c r="C4684" s="47">
        <f>Eingabe!G4685</f>
        <v>1.1000000000000001</v>
      </c>
      <c r="D4684" s="77">
        <v>4684</v>
      </c>
      <c r="E4684" s="47"/>
      <c r="F4684" s="25">
        <f t="shared" si="660"/>
        <v>1.64</v>
      </c>
      <c r="G4684" s="25">
        <f>VLOOKUP(F4684,'Spezifische Werte'!$B$2:$C$4002,2,FALSE)</f>
        <v>1.4468365948300602E-4</v>
      </c>
      <c r="H4684" s="25">
        <f t="shared" si="663"/>
        <v>0.28936731896601203</v>
      </c>
      <c r="J4684" s="25">
        <f t="shared" si="661"/>
        <v>1.65</v>
      </c>
      <c r="K4684" s="25">
        <f>VLOOKUP(J4684,'Spezifische Werte'!$B$2:$C$4002,2,FALSE)</f>
        <v>1.5161429771714323E-4</v>
      </c>
      <c r="L4684" s="25">
        <f t="shared" si="664"/>
        <v>0.30322859543428649</v>
      </c>
      <c r="R4684" s="25">
        <v>4682</v>
      </c>
      <c r="S4684" s="25">
        <v>4681</v>
      </c>
      <c r="T4684" s="25">
        <f t="shared" si="668"/>
        <v>0.1573586998907347</v>
      </c>
      <c r="U4684" s="25">
        <f t="shared" si="665"/>
        <v>0.16062013108948403</v>
      </c>
      <c r="W4684" s="17">
        <f>Eingabe!H4685</f>
        <v>222</v>
      </c>
      <c r="X4684" s="17">
        <f t="shared" si="666"/>
        <v>2.2200000000000002</v>
      </c>
      <c r="Y4684" s="17">
        <f t="shared" si="667"/>
        <v>220.00000000000003</v>
      </c>
    </row>
    <row r="4685" spans="1:25" x14ac:dyDescent="0.15">
      <c r="A4685" s="82">
        <f t="shared" si="662"/>
        <v>7</v>
      </c>
      <c r="B4685" s="46">
        <v>43661.083333321978</v>
      </c>
      <c r="C4685" s="47">
        <f>Eingabe!G4686</f>
        <v>2.8</v>
      </c>
      <c r="D4685" s="77">
        <v>4685</v>
      </c>
      <c r="E4685" s="47"/>
      <c r="F4685" s="25">
        <f t="shared" si="660"/>
        <v>4.18</v>
      </c>
      <c r="G4685" s="25">
        <f>VLOOKUP(F4685,'Spezifische Werte'!$B$2:$C$4002,2,FALSE)</f>
        <v>4.9643016475870723E-2</v>
      </c>
      <c r="H4685" s="25">
        <f t="shared" si="663"/>
        <v>99.286032951741447</v>
      </c>
      <c r="J4685" s="25">
        <f t="shared" si="661"/>
        <v>4.2</v>
      </c>
      <c r="K4685" s="25">
        <f>VLOOKUP(J4685,'Spezifische Werte'!$B$2:$C$4002,2,FALSE)</f>
        <v>5.0575500247497268E-2</v>
      </c>
      <c r="L4685" s="25">
        <f t="shared" si="664"/>
        <v>101.15100049499453</v>
      </c>
      <c r="R4685" s="25">
        <v>4683</v>
      </c>
      <c r="S4685" s="25">
        <v>4682</v>
      </c>
      <c r="T4685" s="25">
        <f t="shared" si="668"/>
        <v>0.1573586998907347</v>
      </c>
      <c r="U4685" s="25">
        <f t="shared" si="665"/>
        <v>0.16062013108948403</v>
      </c>
      <c r="W4685" s="17">
        <f>Eingabe!H4686</f>
        <v>248</v>
      </c>
      <c r="X4685" s="17">
        <f t="shared" si="666"/>
        <v>2.48</v>
      </c>
      <c r="Y4685" s="17">
        <f t="shared" si="667"/>
        <v>250</v>
      </c>
    </row>
    <row r="4686" spans="1:25" x14ac:dyDescent="0.15">
      <c r="A4686" s="82">
        <f t="shared" si="662"/>
        <v>7</v>
      </c>
      <c r="B4686" s="46">
        <v>43661.124999988642</v>
      </c>
      <c r="C4686" s="47">
        <f>Eingabe!G4687</f>
        <v>2.7</v>
      </c>
      <c r="D4686" s="77">
        <v>4686</v>
      </c>
      <c r="E4686" s="47"/>
      <c r="F4686" s="25">
        <f t="shared" si="660"/>
        <v>4.03</v>
      </c>
      <c r="G4686" s="25">
        <f>VLOOKUP(F4686,'Spezifische Werte'!$B$2:$C$4002,2,FALSE)</f>
        <v>4.2666657265334036E-2</v>
      </c>
      <c r="H4686" s="25">
        <f t="shared" si="663"/>
        <v>85.333314530668076</v>
      </c>
      <c r="J4686" s="25">
        <f t="shared" si="661"/>
        <v>4.05</v>
      </c>
      <c r="K4686" s="25">
        <f>VLOOKUP(J4686,'Spezifische Werte'!$B$2:$C$4002,2,FALSE)</f>
        <v>4.3597034083331404E-2</v>
      </c>
      <c r="L4686" s="25">
        <f t="shared" si="664"/>
        <v>87.194068166662802</v>
      </c>
      <c r="R4686" s="25">
        <v>4684</v>
      </c>
      <c r="S4686" s="25">
        <v>4683</v>
      </c>
      <c r="T4686" s="25">
        <f t="shared" si="668"/>
        <v>0.1573586998907347</v>
      </c>
      <c r="U4686" s="25">
        <f t="shared" si="665"/>
        <v>0.16062013108948403</v>
      </c>
      <c r="W4686" s="17">
        <f>Eingabe!H4687</f>
        <v>250</v>
      </c>
      <c r="X4686" s="17">
        <f t="shared" si="666"/>
        <v>2.5</v>
      </c>
      <c r="Y4686" s="17">
        <f t="shared" si="667"/>
        <v>250</v>
      </c>
    </row>
    <row r="4687" spans="1:25" x14ac:dyDescent="0.15">
      <c r="A4687" s="82">
        <f t="shared" si="662"/>
        <v>7</v>
      </c>
      <c r="B4687" s="46">
        <v>43661.166666655306</v>
      </c>
      <c r="C4687" s="47">
        <f>Eingabe!G4688</f>
        <v>3.4</v>
      </c>
      <c r="D4687" s="77">
        <v>4687</v>
      </c>
      <c r="E4687" s="47"/>
      <c r="F4687" s="25">
        <f t="shared" si="660"/>
        <v>5.07</v>
      </c>
      <c r="G4687" s="25">
        <f>VLOOKUP(F4687,'Spezifische Werte'!$B$2:$C$4002,2,FALSE)</f>
        <v>9.6185977081711158E-2</v>
      </c>
      <c r="H4687" s="25">
        <f t="shared" si="663"/>
        <v>192.37195416342232</v>
      </c>
      <c r="J4687" s="25">
        <f t="shared" si="661"/>
        <v>5.0999999999999996</v>
      </c>
      <c r="K4687" s="25">
        <f>VLOOKUP(J4687,'Spezifische Werte'!$B$2:$C$4002,2,FALSE)</f>
        <v>9.8097213536623304E-2</v>
      </c>
      <c r="L4687" s="25">
        <f t="shared" si="664"/>
        <v>196.1944270732466</v>
      </c>
      <c r="R4687" s="25">
        <v>4685</v>
      </c>
      <c r="S4687" s="25">
        <v>4684</v>
      </c>
      <c r="T4687" s="25">
        <f t="shared" si="668"/>
        <v>0.1573586998907347</v>
      </c>
      <c r="U4687" s="25">
        <f t="shared" si="665"/>
        <v>0.16062013108948403</v>
      </c>
      <c r="W4687" s="17">
        <f>Eingabe!H4688</f>
        <v>236</v>
      </c>
      <c r="X4687" s="17">
        <f t="shared" si="666"/>
        <v>2.36</v>
      </c>
      <c r="Y4687" s="17">
        <f t="shared" si="667"/>
        <v>240</v>
      </c>
    </row>
    <row r="4688" spans="1:25" x14ac:dyDescent="0.15">
      <c r="A4688" s="82">
        <f t="shared" si="662"/>
        <v>7</v>
      </c>
      <c r="B4688" s="46">
        <v>43661.208333321971</v>
      </c>
      <c r="C4688" s="47">
        <f>Eingabe!G4689</f>
        <v>2.8</v>
      </c>
      <c r="D4688" s="77">
        <v>4688</v>
      </c>
      <c r="E4688" s="47"/>
      <c r="F4688" s="25">
        <f t="shared" si="660"/>
        <v>4.18</v>
      </c>
      <c r="G4688" s="25">
        <f>VLOOKUP(F4688,'Spezifische Werte'!$B$2:$C$4002,2,FALSE)</f>
        <v>4.9643016475870723E-2</v>
      </c>
      <c r="H4688" s="25">
        <f t="shared" si="663"/>
        <v>99.286032951741447</v>
      </c>
      <c r="J4688" s="25">
        <f t="shared" si="661"/>
        <v>4.2</v>
      </c>
      <c r="K4688" s="25">
        <f>VLOOKUP(J4688,'Spezifische Werte'!$B$2:$C$4002,2,FALSE)</f>
        <v>5.0575500247497268E-2</v>
      </c>
      <c r="L4688" s="25">
        <f t="shared" si="664"/>
        <v>101.15100049499453</v>
      </c>
      <c r="R4688" s="25">
        <v>4686</v>
      </c>
      <c r="S4688" s="25">
        <v>4685</v>
      </c>
      <c r="T4688" s="25">
        <f t="shared" si="668"/>
        <v>0.1573586998907347</v>
      </c>
      <c r="U4688" s="25">
        <f t="shared" si="665"/>
        <v>0.16062013108948403</v>
      </c>
      <c r="W4688" s="17">
        <f>Eingabe!H4689</f>
        <v>256</v>
      </c>
      <c r="X4688" s="17">
        <f t="shared" si="666"/>
        <v>2.56</v>
      </c>
      <c r="Y4688" s="17">
        <f t="shared" si="667"/>
        <v>260</v>
      </c>
    </row>
    <row r="4689" spans="1:25" x14ac:dyDescent="0.15">
      <c r="A4689" s="82">
        <f t="shared" si="662"/>
        <v>7</v>
      </c>
      <c r="B4689" s="46">
        <v>43661.249999988635</v>
      </c>
      <c r="C4689" s="47">
        <f>Eingabe!G4690</f>
        <v>2.1</v>
      </c>
      <c r="D4689" s="77">
        <v>4689</v>
      </c>
      <c r="E4689" s="47"/>
      <c r="F4689" s="25">
        <f t="shared" si="660"/>
        <v>3.13</v>
      </c>
      <c r="G4689" s="25">
        <f>VLOOKUP(F4689,'Spezifische Werte'!$B$2:$C$4002,2,FALSE)</f>
        <v>1.0589326186624812E-2</v>
      </c>
      <c r="H4689" s="25">
        <f t="shared" si="663"/>
        <v>21.178652373249626</v>
      </c>
      <c r="J4689" s="25">
        <f t="shared" si="661"/>
        <v>3.15</v>
      </c>
      <c r="K4689" s="25">
        <f>VLOOKUP(J4689,'Spezifische Werte'!$B$2:$C$4002,2,FALSE)</f>
        <v>1.1019016897018549E-2</v>
      </c>
      <c r="L4689" s="25">
        <f t="shared" si="664"/>
        <v>22.038033794037098</v>
      </c>
      <c r="R4689" s="25">
        <v>4687</v>
      </c>
      <c r="S4689" s="25">
        <v>4686</v>
      </c>
      <c r="T4689" s="25">
        <f t="shared" si="668"/>
        <v>0.1573586998907347</v>
      </c>
      <c r="U4689" s="25">
        <f t="shared" si="665"/>
        <v>0.16062013108948403</v>
      </c>
      <c r="W4689" s="17">
        <f>Eingabe!H4690</f>
        <v>277</v>
      </c>
      <c r="X4689" s="17">
        <f t="shared" si="666"/>
        <v>2.77</v>
      </c>
      <c r="Y4689" s="17">
        <f t="shared" si="667"/>
        <v>280</v>
      </c>
    </row>
    <row r="4690" spans="1:25" x14ac:dyDescent="0.15">
      <c r="A4690" s="82">
        <f t="shared" si="662"/>
        <v>7</v>
      </c>
      <c r="B4690" s="46">
        <v>43661.291666655299</v>
      </c>
      <c r="C4690" s="47">
        <f>Eingabe!G4691</f>
        <v>3</v>
      </c>
      <c r="D4690" s="77">
        <v>4690</v>
      </c>
      <c r="E4690" s="47"/>
      <c r="F4690" s="25">
        <f t="shared" si="660"/>
        <v>4.4800000000000004</v>
      </c>
      <c r="G4690" s="25">
        <f>VLOOKUP(F4690,'Spezifische Werte'!$B$2:$C$4002,2,FALSE)</f>
        <v>6.3876775708421291E-2</v>
      </c>
      <c r="H4690" s="25">
        <f t="shared" si="663"/>
        <v>127.75355141684258</v>
      </c>
      <c r="J4690" s="25">
        <f t="shared" si="661"/>
        <v>4.5</v>
      </c>
      <c r="K4690" s="25">
        <f>VLOOKUP(J4690,'Spezifische Werte'!$B$2:$C$4002,2,FALSE)</f>
        <v>6.4854105449014127E-2</v>
      </c>
      <c r="L4690" s="25">
        <f t="shared" si="664"/>
        <v>129.70821089802826</v>
      </c>
      <c r="R4690" s="25">
        <v>4688</v>
      </c>
      <c r="S4690" s="25">
        <v>4687</v>
      </c>
      <c r="T4690" s="25">
        <f t="shared" si="668"/>
        <v>0.1573586998907347</v>
      </c>
      <c r="U4690" s="25">
        <f t="shared" si="665"/>
        <v>0.16062013108948403</v>
      </c>
      <c r="W4690" s="17">
        <f>Eingabe!H4691</f>
        <v>282</v>
      </c>
      <c r="X4690" s="17">
        <f t="shared" si="666"/>
        <v>2.82</v>
      </c>
      <c r="Y4690" s="17">
        <f t="shared" si="667"/>
        <v>280</v>
      </c>
    </row>
    <row r="4691" spans="1:25" x14ac:dyDescent="0.15">
      <c r="A4691" s="82">
        <f t="shared" si="662"/>
        <v>7</v>
      </c>
      <c r="B4691" s="46">
        <v>43661.333333321963</v>
      </c>
      <c r="C4691" s="47">
        <f>Eingabe!G4692</f>
        <v>3.2</v>
      </c>
      <c r="D4691" s="77">
        <v>4691</v>
      </c>
      <c r="E4691" s="47"/>
      <c r="F4691" s="25">
        <f t="shared" si="660"/>
        <v>4.7699999999999996</v>
      </c>
      <c r="G4691" s="25">
        <f>VLOOKUP(F4691,'Spezifische Werte'!$B$2:$C$4002,2,FALSE)</f>
        <v>7.8679349945367349E-2</v>
      </c>
      <c r="H4691" s="25">
        <f t="shared" si="663"/>
        <v>157.3586998907347</v>
      </c>
      <c r="J4691" s="25">
        <f t="shared" si="661"/>
        <v>4.8</v>
      </c>
      <c r="K4691" s="25">
        <f>VLOOKUP(J4691,'Spezifische Werte'!$B$2:$C$4002,2,FALSE)</f>
        <v>8.0310065544742015E-2</v>
      </c>
      <c r="L4691" s="25">
        <f t="shared" si="664"/>
        <v>160.62013108948403</v>
      </c>
      <c r="R4691" s="25">
        <v>4689</v>
      </c>
      <c r="S4691" s="25">
        <v>4688</v>
      </c>
      <c r="T4691" s="25">
        <f t="shared" si="668"/>
        <v>0.1573586998907347</v>
      </c>
      <c r="U4691" s="25">
        <f t="shared" si="665"/>
        <v>0.16062013108948403</v>
      </c>
      <c r="W4691" s="17">
        <f>Eingabe!H4692</f>
        <v>291</v>
      </c>
      <c r="X4691" s="17">
        <f t="shared" si="666"/>
        <v>2.91</v>
      </c>
      <c r="Y4691" s="17">
        <f t="shared" si="667"/>
        <v>290</v>
      </c>
    </row>
    <row r="4692" spans="1:25" x14ac:dyDescent="0.15">
      <c r="A4692" s="82">
        <f t="shared" si="662"/>
        <v>7</v>
      </c>
      <c r="B4692" s="46">
        <v>43661.374999988628</v>
      </c>
      <c r="C4692" s="47">
        <f>Eingabe!G4693</f>
        <v>2.2999999999999998</v>
      </c>
      <c r="D4692" s="77">
        <v>4692</v>
      </c>
      <c r="E4692" s="47"/>
      <c r="F4692" s="25">
        <f t="shared" si="660"/>
        <v>3.43</v>
      </c>
      <c r="G4692" s="25">
        <f>VLOOKUP(F4692,'Spezifische Werte'!$B$2:$C$4002,2,FALSE)</f>
        <v>1.7964243573129882E-2</v>
      </c>
      <c r="H4692" s="25">
        <f t="shared" si="663"/>
        <v>35.928487146259762</v>
      </c>
      <c r="J4692" s="25">
        <f t="shared" si="661"/>
        <v>3.45</v>
      </c>
      <c r="K4692" s="25">
        <f>VLOOKUP(J4692,'Spezifische Werte'!$B$2:$C$4002,2,FALSE)</f>
        <v>1.8521187553697735E-2</v>
      </c>
      <c r="L4692" s="25">
        <f t="shared" si="664"/>
        <v>37.042375107395472</v>
      </c>
      <c r="R4692" s="25">
        <v>4690</v>
      </c>
      <c r="S4692" s="25">
        <v>4689</v>
      </c>
      <c r="T4692" s="25">
        <f t="shared" si="668"/>
        <v>0.1573586998907347</v>
      </c>
      <c r="U4692" s="25">
        <f t="shared" si="665"/>
        <v>0.16062013108948403</v>
      </c>
      <c r="W4692" s="17">
        <f>Eingabe!H4693</f>
        <v>295</v>
      </c>
      <c r="X4692" s="17">
        <f t="shared" si="666"/>
        <v>2.95</v>
      </c>
      <c r="Y4692" s="17">
        <f t="shared" si="667"/>
        <v>300</v>
      </c>
    </row>
    <row r="4693" spans="1:25" x14ac:dyDescent="0.15">
      <c r="A4693" s="82">
        <f t="shared" si="662"/>
        <v>7</v>
      </c>
      <c r="B4693" s="46">
        <v>43661.416666655292</v>
      </c>
      <c r="C4693" s="47">
        <f>Eingabe!G4694</f>
        <v>2.4</v>
      </c>
      <c r="D4693" s="77">
        <v>4693</v>
      </c>
      <c r="E4693" s="47"/>
      <c r="F4693" s="25">
        <f t="shared" si="660"/>
        <v>3.58</v>
      </c>
      <c r="G4693" s="25">
        <f>VLOOKUP(F4693,'Spezifische Werte'!$B$2:$C$4002,2,FALSE)</f>
        <v>2.2829235995572409E-2</v>
      </c>
      <c r="H4693" s="25">
        <f t="shared" si="663"/>
        <v>45.658471991144815</v>
      </c>
      <c r="J4693" s="25">
        <f t="shared" si="661"/>
        <v>3.6</v>
      </c>
      <c r="K4693" s="25">
        <f>VLOOKUP(J4693,'Spezifische Werte'!$B$2:$C$4002,2,FALSE)</f>
        <v>2.3596471134930203E-2</v>
      </c>
      <c r="L4693" s="25">
        <f t="shared" si="664"/>
        <v>47.19294226986041</v>
      </c>
      <c r="R4693" s="25">
        <v>4691</v>
      </c>
      <c r="S4693" s="25">
        <v>4690</v>
      </c>
      <c r="T4693" s="25">
        <f t="shared" si="668"/>
        <v>0.1573586998907347</v>
      </c>
      <c r="U4693" s="25">
        <f t="shared" si="665"/>
        <v>0.16062013108948403</v>
      </c>
      <c r="W4693" s="17">
        <f>Eingabe!H4694</f>
        <v>294</v>
      </c>
      <c r="X4693" s="17">
        <f t="shared" si="666"/>
        <v>2.94</v>
      </c>
      <c r="Y4693" s="17">
        <f t="shared" si="667"/>
        <v>290</v>
      </c>
    </row>
    <row r="4694" spans="1:25" x14ac:dyDescent="0.15">
      <c r="A4694" s="82">
        <f t="shared" si="662"/>
        <v>7</v>
      </c>
      <c r="B4694" s="46">
        <v>43661.458333321956</v>
      </c>
      <c r="C4694" s="47">
        <f>Eingabe!G4695</f>
        <v>3.3</v>
      </c>
      <c r="D4694" s="77">
        <v>4694</v>
      </c>
      <c r="E4694" s="47"/>
      <c r="F4694" s="25">
        <f t="shared" si="660"/>
        <v>4.92</v>
      </c>
      <c r="G4694" s="25">
        <f>VLOOKUP(F4694,'Spezifische Werte'!$B$2:$C$4002,2,FALSE)</f>
        <v>8.7079957720259088E-2</v>
      </c>
      <c r="H4694" s="25">
        <f t="shared" si="663"/>
        <v>174.15991544051818</v>
      </c>
      <c r="J4694" s="25">
        <f t="shared" si="661"/>
        <v>4.95</v>
      </c>
      <c r="K4694" s="25">
        <f>VLOOKUP(J4694,'Spezifische Werte'!$B$2:$C$4002,2,FALSE)</f>
        <v>8.884038911585862E-2</v>
      </c>
      <c r="L4694" s="25">
        <f t="shared" si="664"/>
        <v>177.68077823171723</v>
      </c>
      <c r="R4694" s="25">
        <v>4692</v>
      </c>
      <c r="S4694" s="25">
        <v>4691</v>
      </c>
      <c r="T4694" s="25">
        <f t="shared" si="668"/>
        <v>0.1573586998907347</v>
      </c>
      <c r="U4694" s="25">
        <f t="shared" si="665"/>
        <v>0.16062013108948403</v>
      </c>
      <c r="W4694" s="17">
        <f>Eingabe!H4695</f>
        <v>268</v>
      </c>
      <c r="X4694" s="17">
        <f t="shared" si="666"/>
        <v>2.68</v>
      </c>
      <c r="Y4694" s="17">
        <f t="shared" si="667"/>
        <v>270</v>
      </c>
    </row>
    <row r="4695" spans="1:25" x14ac:dyDescent="0.15">
      <c r="A4695" s="82">
        <f t="shared" si="662"/>
        <v>7</v>
      </c>
      <c r="B4695" s="46">
        <v>43661.49999998862</v>
      </c>
      <c r="C4695" s="47">
        <f>Eingabe!G4696</f>
        <v>3.1</v>
      </c>
      <c r="D4695" s="77">
        <v>4695</v>
      </c>
      <c r="E4695" s="47"/>
      <c r="F4695" s="25">
        <f t="shared" si="660"/>
        <v>4.62</v>
      </c>
      <c r="G4695" s="25">
        <f>VLOOKUP(F4695,'Spezifische Werte'!$B$2:$C$4002,2,FALSE)</f>
        <v>7.0834307543363312E-2</v>
      </c>
      <c r="H4695" s="25">
        <f t="shared" si="663"/>
        <v>141.66861508672662</v>
      </c>
      <c r="J4695" s="25">
        <f t="shared" si="661"/>
        <v>4.6500000000000004</v>
      </c>
      <c r="K4695" s="25">
        <f>VLOOKUP(J4695,'Spezifische Werte'!$B$2:$C$4002,2,FALSE)</f>
        <v>7.2366311882592071E-2</v>
      </c>
      <c r="L4695" s="25">
        <f t="shared" si="664"/>
        <v>144.73262376518414</v>
      </c>
      <c r="R4695" s="25">
        <v>4693</v>
      </c>
      <c r="S4695" s="25">
        <v>4692</v>
      </c>
      <c r="T4695" s="25">
        <f t="shared" si="668"/>
        <v>0.1573586998907347</v>
      </c>
      <c r="U4695" s="25">
        <f t="shared" si="665"/>
        <v>0.16062013108948403</v>
      </c>
      <c r="W4695" s="17">
        <f>Eingabe!H4696</f>
        <v>302</v>
      </c>
      <c r="X4695" s="17">
        <f t="shared" si="666"/>
        <v>3.02</v>
      </c>
      <c r="Y4695" s="17">
        <f t="shared" si="667"/>
        <v>300</v>
      </c>
    </row>
    <row r="4696" spans="1:25" x14ac:dyDescent="0.15">
      <c r="A4696" s="82">
        <f t="shared" si="662"/>
        <v>7</v>
      </c>
      <c r="B4696" s="46">
        <v>43661.541666655285</v>
      </c>
      <c r="C4696" s="47">
        <f>Eingabe!G4697</f>
        <v>3.7</v>
      </c>
      <c r="D4696" s="77">
        <v>4696</v>
      </c>
      <c r="E4696" s="47"/>
      <c r="F4696" s="25">
        <f t="shared" si="660"/>
        <v>5.52</v>
      </c>
      <c r="G4696" s="25">
        <f>VLOOKUP(F4696,'Spezifische Werte'!$B$2:$C$4002,2,FALSE)</f>
        <v>0.12721663519138685</v>
      </c>
      <c r="H4696" s="25">
        <f t="shared" si="663"/>
        <v>254.43327038277369</v>
      </c>
      <c r="J4696" s="25">
        <f t="shared" si="661"/>
        <v>5.55</v>
      </c>
      <c r="K4696" s="25">
        <f>VLOOKUP(J4696,'Spezifische Werte'!$B$2:$C$4002,2,FALSE)</f>
        <v>0.12941942247043492</v>
      </c>
      <c r="L4696" s="25">
        <f t="shared" si="664"/>
        <v>258.83884494086982</v>
      </c>
      <c r="R4696" s="25">
        <v>4694</v>
      </c>
      <c r="S4696" s="25">
        <v>4693</v>
      </c>
      <c r="T4696" s="25">
        <f t="shared" si="668"/>
        <v>0.1573586998907347</v>
      </c>
      <c r="U4696" s="25">
        <f t="shared" si="665"/>
        <v>0.16062013108948403</v>
      </c>
      <c r="W4696" s="17">
        <f>Eingabe!H4697</f>
        <v>289</v>
      </c>
      <c r="X4696" s="17">
        <f t="shared" si="666"/>
        <v>2.89</v>
      </c>
      <c r="Y4696" s="17">
        <f t="shared" si="667"/>
        <v>290</v>
      </c>
    </row>
    <row r="4697" spans="1:25" x14ac:dyDescent="0.15">
      <c r="A4697" s="82">
        <f t="shared" si="662"/>
        <v>7</v>
      </c>
      <c r="B4697" s="46">
        <v>43661.583333321949</v>
      </c>
      <c r="C4697" s="47">
        <f>Eingabe!G4698</f>
        <v>4.2</v>
      </c>
      <c r="D4697" s="77">
        <v>4697</v>
      </c>
      <c r="E4697" s="47"/>
      <c r="F4697" s="25">
        <f t="shared" si="660"/>
        <v>6.27</v>
      </c>
      <c r="G4697" s="25">
        <f>VLOOKUP(F4697,'Spezifische Werte'!$B$2:$C$4002,2,FALSE)</f>
        <v>0.19098980973438914</v>
      </c>
      <c r="H4697" s="25">
        <f t="shared" si="663"/>
        <v>381.97961946877831</v>
      </c>
      <c r="J4697" s="25">
        <f t="shared" si="661"/>
        <v>6.3</v>
      </c>
      <c r="K4697" s="25">
        <f>VLOOKUP(J4697,'Spezifische Werte'!$B$2:$C$4002,2,FALSE)</f>
        <v>0.19401976060055698</v>
      </c>
      <c r="L4697" s="25">
        <f t="shared" si="664"/>
        <v>388.03952120111398</v>
      </c>
      <c r="R4697" s="25">
        <v>4695</v>
      </c>
      <c r="S4697" s="25">
        <v>4694</v>
      </c>
      <c r="T4697" s="25">
        <f t="shared" si="668"/>
        <v>0.1573586998907347</v>
      </c>
      <c r="U4697" s="25">
        <f t="shared" si="665"/>
        <v>0.16062013108948403</v>
      </c>
      <c r="W4697" s="17">
        <f>Eingabe!H4698</f>
        <v>285</v>
      </c>
      <c r="X4697" s="17">
        <f t="shared" si="666"/>
        <v>2.85</v>
      </c>
      <c r="Y4697" s="17">
        <f t="shared" si="667"/>
        <v>290</v>
      </c>
    </row>
    <row r="4698" spans="1:25" x14ac:dyDescent="0.15">
      <c r="A4698" s="82">
        <f t="shared" si="662"/>
        <v>7</v>
      </c>
      <c r="B4698" s="46">
        <v>43661.624999988613</v>
      </c>
      <c r="C4698" s="47">
        <f>Eingabe!G4699</f>
        <v>3.9</v>
      </c>
      <c r="D4698" s="77">
        <v>4698</v>
      </c>
      <c r="E4698" s="47"/>
      <c r="F4698" s="25">
        <f t="shared" si="660"/>
        <v>5.82</v>
      </c>
      <c r="G4698" s="25">
        <f>VLOOKUP(F4698,'Spezifische Werte'!$B$2:$C$4002,2,FALSE)</f>
        <v>0.15015933791444183</v>
      </c>
      <c r="H4698" s="25">
        <f t="shared" si="663"/>
        <v>300.31867582888367</v>
      </c>
      <c r="J4698" s="25">
        <f t="shared" si="661"/>
        <v>5.85</v>
      </c>
      <c r="K4698" s="25">
        <f>VLOOKUP(J4698,'Spezifische Werte'!$B$2:$C$4002,2,FALSE)</f>
        <v>0.15260213064447356</v>
      </c>
      <c r="L4698" s="25">
        <f t="shared" si="664"/>
        <v>305.20426128894712</v>
      </c>
      <c r="R4698" s="25">
        <v>4696</v>
      </c>
      <c r="S4698" s="25">
        <v>4695</v>
      </c>
      <c r="T4698" s="25">
        <f t="shared" si="668"/>
        <v>0.1573586998907347</v>
      </c>
      <c r="U4698" s="25">
        <f t="shared" si="665"/>
        <v>0.16062013108948403</v>
      </c>
      <c r="W4698" s="17">
        <f>Eingabe!H4699</f>
        <v>297</v>
      </c>
      <c r="X4698" s="17">
        <f t="shared" si="666"/>
        <v>2.97</v>
      </c>
      <c r="Y4698" s="17">
        <f t="shared" si="667"/>
        <v>300</v>
      </c>
    </row>
    <row r="4699" spans="1:25" x14ac:dyDescent="0.15">
      <c r="A4699" s="82">
        <f t="shared" si="662"/>
        <v>7</v>
      </c>
      <c r="B4699" s="46">
        <v>43661.666666655277</v>
      </c>
      <c r="C4699" s="47">
        <f>Eingabe!G4700</f>
        <v>3.5</v>
      </c>
      <c r="D4699" s="77">
        <v>4699</v>
      </c>
      <c r="E4699" s="47"/>
      <c r="F4699" s="25">
        <f t="shared" si="660"/>
        <v>5.22</v>
      </c>
      <c r="G4699" s="25">
        <f>VLOOKUP(F4699,'Spezifische Werte'!$B$2:$C$4002,2,FALSE)</f>
        <v>0.10600726326582303</v>
      </c>
      <c r="H4699" s="25">
        <f t="shared" si="663"/>
        <v>212.01452653164606</v>
      </c>
      <c r="J4699" s="25">
        <f t="shared" si="661"/>
        <v>5.25</v>
      </c>
      <c r="K4699" s="25">
        <f>VLOOKUP(J4699,'Spezifische Werte'!$B$2:$C$4002,2,FALSE)</f>
        <v>0.10804502827355937</v>
      </c>
      <c r="L4699" s="25">
        <f t="shared" si="664"/>
        <v>216.09005654711873</v>
      </c>
      <c r="R4699" s="25">
        <v>4697</v>
      </c>
      <c r="S4699" s="25">
        <v>4696</v>
      </c>
      <c r="T4699" s="25">
        <f t="shared" si="668"/>
        <v>0.1573586998907347</v>
      </c>
      <c r="U4699" s="25">
        <f t="shared" si="665"/>
        <v>0.16062013108948403</v>
      </c>
      <c r="W4699" s="17">
        <f>Eingabe!H4700</f>
        <v>310</v>
      </c>
      <c r="X4699" s="17">
        <f t="shared" si="666"/>
        <v>3.1</v>
      </c>
      <c r="Y4699" s="17">
        <f t="shared" si="667"/>
        <v>310</v>
      </c>
    </row>
    <row r="4700" spans="1:25" x14ac:dyDescent="0.15">
      <c r="A4700" s="82">
        <f t="shared" si="662"/>
        <v>7</v>
      </c>
      <c r="B4700" s="46">
        <v>43661.708333321942</v>
      </c>
      <c r="C4700" s="47">
        <f>Eingabe!G4701</f>
        <v>4.2</v>
      </c>
      <c r="D4700" s="77">
        <v>4700</v>
      </c>
      <c r="E4700" s="47"/>
      <c r="F4700" s="25">
        <f t="shared" si="660"/>
        <v>6.27</v>
      </c>
      <c r="G4700" s="25">
        <f>VLOOKUP(F4700,'Spezifische Werte'!$B$2:$C$4002,2,FALSE)</f>
        <v>0.19098980973438914</v>
      </c>
      <c r="H4700" s="25">
        <f t="shared" si="663"/>
        <v>381.97961946877831</v>
      </c>
      <c r="J4700" s="25">
        <f t="shared" si="661"/>
        <v>6.3</v>
      </c>
      <c r="K4700" s="25">
        <f>VLOOKUP(J4700,'Spezifische Werte'!$B$2:$C$4002,2,FALSE)</f>
        <v>0.19401976060055698</v>
      </c>
      <c r="L4700" s="25">
        <f t="shared" si="664"/>
        <v>388.03952120111398</v>
      </c>
      <c r="R4700" s="25">
        <v>4698</v>
      </c>
      <c r="S4700" s="25">
        <v>4697</v>
      </c>
      <c r="T4700" s="25">
        <f t="shared" si="668"/>
        <v>0.1573586998907347</v>
      </c>
      <c r="U4700" s="25">
        <f t="shared" si="665"/>
        <v>0.16062013108948403</v>
      </c>
      <c r="W4700" s="17">
        <f>Eingabe!H4701</f>
        <v>352</v>
      </c>
      <c r="X4700" s="17">
        <f t="shared" si="666"/>
        <v>3.52</v>
      </c>
      <c r="Y4700" s="17">
        <f t="shared" si="667"/>
        <v>350</v>
      </c>
    </row>
    <row r="4701" spans="1:25" x14ac:dyDescent="0.15">
      <c r="A4701" s="82">
        <f t="shared" si="662"/>
        <v>7</v>
      </c>
      <c r="B4701" s="46">
        <v>43661.749999988606</v>
      </c>
      <c r="C4701" s="47">
        <f>Eingabe!G4702</f>
        <v>3.6</v>
      </c>
      <c r="D4701" s="77">
        <v>4701</v>
      </c>
      <c r="E4701" s="47"/>
      <c r="F4701" s="25">
        <f t="shared" si="660"/>
        <v>5.37</v>
      </c>
      <c r="G4701" s="25">
        <f>VLOOKUP(F4701,'Spezifische Werte'!$B$2:$C$4002,2,FALSE)</f>
        <v>0.11640095819454216</v>
      </c>
      <c r="H4701" s="25">
        <f t="shared" si="663"/>
        <v>232.80191638908431</v>
      </c>
      <c r="J4701" s="25">
        <f t="shared" si="661"/>
        <v>5.4</v>
      </c>
      <c r="K4701" s="25">
        <f>VLOOKUP(J4701,'Spezifische Werte'!$B$2:$C$4002,2,FALSE)</f>
        <v>0.11853513474534576</v>
      </c>
      <c r="L4701" s="25">
        <f t="shared" si="664"/>
        <v>237.07026949069152</v>
      </c>
      <c r="R4701" s="25">
        <v>4699</v>
      </c>
      <c r="S4701" s="25">
        <v>4698</v>
      </c>
      <c r="T4701" s="25">
        <f t="shared" si="668"/>
        <v>0.1573586998907347</v>
      </c>
      <c r="U4701" s="25">
        <f t="shared" si="665"/>
        <v>0.16062013108948403</v>
      </c>
      <c r="W4701" s="17">
        <f>Eingabe!H4702</f>
        <v>358</v>
      </c>
      <c r="X4701" s="17">
        <f t="shared" si="666"/>
        <v>3.58</v>
      </c>
      <c r="Y4701" s="17">
        <f t="shared" si="667"/>
        <v>360</v>
      </c>
    </row>
    <row r="4702" spans="1:25" x14ac:dyDescent="0.15">
      <c r="A4702" s="82">
        <f t="shared" si="662"/>
        <v>7</v>
      </c>
      <c r="B4702" s="46">
        <v>43661.79166665527</v>
      </c>
      <c r="C4702" s="47">
        <f>Eingabe!G4703</f>
        <v>3.6</v>
      </c>
      <c r="D4702" s="77">
        <v>4702</v>
      </c>
      <c r="E4702" s="47"/>
      <c r="F4702" s="25">
        <f t="shared" si="660"/>
        <v>5.37</v>
      </c>
      <c r="G4702" s="25">
        <f>VLOOKUP(F4702,'Spezifische Werte'!$B$2:$C$4002,2,FALSE)</f>
        <v>0.11640095819454216</v>
      </c>
      <c r="H4702" s="25">
        <f t="shared" si="663"/>
        <v>232.80191638908431</v>
      </c>
      <c r="J4702" s="25">
        <f t="shared" si="661"/>
        <v>5.4</v>
      </c>
      <c r="K4702" s="25">
        <f>VLOOKUP(J4702,'Spezifische Werte'!$B$2:$C$4002,2,FALSE)</f>
        <v>0.11853513474534576</v>
      </c>
      <c r="L4702" s="25">
        <f t="shared" si="664"/>
        <v>237.07026949069152</v>
      </c>
      <c r="R4702" s="25">
        <v>4700</v>
      </c>
      <c r="S4702" s="25">
        <v>4699</v>
      </c>
      <c r="T4702" s="25">
        <f t="shared" si="668"/>
        <v>0.1573586998907347</v>
      </c>
      <c r="U4702" s="25">
        <f t="shared" si="665"/>
        <v>0.16062013108948403</v>
      </c>
      <c r="W4702" s="17">
        <f>Eingabe!H4703</f>
        <v>8</v>
      </c>
      <c r="X4702" s="17">
        <f t="shared" si="666"/>
        <v>0.08</v>
      </c>
      <c r="Y4702" s="17">
        <f t="shared" si="667"/>
        <v>10</v>
      </c>
    </row>
    <row r="4703" spans="1:25" x14ac:dyDescent="0.15">
      <c r="A4703" s="82">
        <f t="shared" si="662"/>
        <v>7</v>
      </c>
      <c r="B4703" s="46">
        <v>43661.833333321934</v>
      </c>
      <c r="C4703" s="47">
        <f>Eingabe!G4704</f>
        <v>4</v>
      </c>
      <c r="D4703" s="77">
        <v>4703</v>
      </c>
      <c r="E4703" s="47"/>
      <c r="F4703" s="25">
        <f t="shared" si="660"/>
        <v>5.97</v>
      </c>
      <c r="G4703" s="25">
        <f>VLOOKUP(F4703,'Spezifische Werte'!$B$2:$C$4002,2,FALSE)</f>
        <v>0.1627434603343155</v>
      </c>
      <c r="H4703" s="25">
        <f t="shared" si="663"/>
        <v>325.486920668631</v>
      </c>
      <c r="J4703" s="25">
        <f t="shared" si="661"/>
        <v>6</v>
      </c>
      <c r="K4703" s="25">
        <f>VLOOKUP(J4703,'Spezifische Werte'!$B$2:$C$4002,2,FALSE)</f>
        <v>0.16538134424295356</v>
      </c>
      <c r="L4703" s="25">
        <f t="shared" si="664"/>
        <v>330.76268848590712</v>
      </c>
      <c r="R4703" s="25">
        <v>4701</v>
      </c>
      <c r="S4703" s="25">
        <v>4700</v>
      </c>
      <c r="T4703" s="25">
        <f t="shared" si="668"/>
        <v>0.1573586998907347</v>
      </c>
      <c r="U4703" s="25">
        <f t="shared" si="665"/>
        <v>0.16062013108948403</v>
      </c>
      <c r="W4703" s="17">
        <f>Eingabe!H4704</f>
        <v>353</v>
      </c>
      <c r="X4703" s="17">
        <f t="shared" si="666"/>
        <v>3.53</v>
      </c>
      <c r="Y4703" s="17">
        <f t="shared" si="667"/>
        <v>350</v>
      </c>
    </row>
    <row r="4704" spans="1:25" x14ac:dyDescent="0.15">
      <c r="A4704" s="82">
        <f t="shared" si="662"/>
        <v>7</v>
      </c>
      <c r="B4704" s="46">
        <v>43661.874999988599</v>
      </c>
      <c r="C4704" s="47">
        <f>Eingabe!G4705</f>
        <v>3.1</v>
      </c>
      <c r="D4704" s="77">
        <v>4704</v>
      </c>
      <c r="E4704" s="47"/>
      <c r="F4704" s="25">
        <f t="shared" si="660"/>
        <v>4.62</v>
      </c>
      <c r="G4704" s="25">
        <f>VLOOKUP(F4704,'Spezifische Werte'!$B$2:$C$4002,2,FALSE)</f>
        <v>7.0834307543363312E-2</v>
      </c>
      <c r="H4704" s="25">
        <f t="shared" si="663"/>
        <v>141.66861508672662</v>
      </c>
      <c r="J4704" s="25">
        <f t="shared" si="661"/>
        <v>4.6500000000000004</v>
      </c>
      <c r="K4704" s="25">
        <f>VLOOKUP(J4704,'Spezifische Werte'!$B$2:$C$4002,2,FALSE)</f>
        <v>7.2366311882592071E-2</v>
      </c>
      <c r="L4704" s="25">
        <f t="shared" si="664"/>
        <v>144.73262376518414</v>
      </c>
      <c r="R4704" s="25">
        <v>4702</v>
      </c>
      <c r="S4704" s="25">
        <v>4701</v>
      </c>
      <c r="T4704" s="25">
        <f t="shared" si="668"/>
        <v>0.1573586998907347</v>
      </c>
      <c r="U4704" s="25">
        <f t="shared" si="665"/>
        <v>0.16062013108948403</v>
      </c>
      <c r="W4704" s="17">
        <f>Eingabe!H4705</f>
        <v>343</v>
      </c>
      <c r="X4704" s="17">
        <f t="shared" si="666"/>
        <v>3.43</v>
      </c>
      <c r="Y4704" s="17">
        <f t="shared" si="667"/>
        <v>340</v>
      </c>
    </row>
    <row r="4705" spans="1:25" x14ac:dyDescent="0.15">
      <c r="A4705" s="82">
        <f t="shared" si="662"/>
        <v>7</v>
      </c>
      <c r="B4705" s="46">
        <v>43661.916666655263</v>
      </c>
      <c r="C4705" s="47">
        <f>Eingabe!G4706</f>
        <v>3.5</v>
      </c>
      <c r="D4705" s="77">
        <v>4705</v>
      </c>
      <c r="E4705" s="47"/>
      <c r="F4705" s="25">
        <f t="shared" si="660"/>
        <v>5.22</v>
      </c>
      <c r="G4705" s="25">
        <f>VLOOKUP(F4705,'Spezifische Werte'!$B$2:$C$4002,2,FALSE)</f>
        <v>0.10600726326582303</v>
      </c>
      <c r="H4705" s="25">
        <f t="shared" si="663"/>
        <v>212.01452653164606</v>
      </c>
      <c r="J4705" s="25">
        <f t="shared" si="661"/>
        <v>5.25</v>
      </c>
      <c r="K4705" s="25">
        <f>VLOOKUP(J4705,'Spezifische Werte'!$B$2:$C$4002,2,FALSE)</f>
        <v>0.10804502827355937</v>
      </c>
      <c r="L4705" s="25">
        <f t="shared" si="664"/>
        <v>216.09005654711873</v>
      </c>
      <c r="R4705" s="25">
        <v>4703</v>
      </c>
      <c r="S4705" s="25">
        <v>4702</v>
      </c>
      <c r="T4705" s="25">
        <f t="shared" si="668"/>
        <v>0.1573586998907347</v>
      </c>
      <c r="U4705" s="25">
        <f t="shared" si="665"/>
        <v>0.16062013108948403</v>
      </c>
      <c r="W4705" s="17">
        <f>Eingabe!H4706</f>
        <v>319</v>
      </c>
      <c r="X4705" s="17">
        <f t="shared" si="666"/>
        <v>3.19</v>
      </c>
      <c r="Y4705" s="17">
        <f t="shared" si="667"/>
        <v>320</v>
      </c>
    </row>
    <row r="4706" spans="1:25" x14ac:dyDescent="0.15">
      <c r="A4706" s="82">
        <f t="shared" si="662"/>
        <v>7</v>
      </c>
      <c r="B4706" s="46">
        <v>43661.958333321927</v>
      </c>
      <c r="C4706" s="47">
        <f>Eingabe!G4707</f>
        <v>3.9</v>
      </c>
      <c r="D4706" s="77">
        <v>4706</v>
      </c>
      <c r="E4706" s="47"/>
      <c r="F4706" s="25">
        <f t="shared" si="660"/>
        <v>5.82</v>
      </c>
      <c r="G4706" s="25">
        <f>VLOOKUP(F4706,'Spezifische Werte'!$B$2:$C$4002,2,FALSE)</f>
        <v>0.15015933791444183</v>
      </c>
      <c r="H4706" s="25">
        <f t="shared" si="663"/>
        <v>300.31867582888367</v>
      </c>
      <c r="J4706" s="25">
        <f t="shared" si="661"/>
        <v>5.85</v>
      </c>
      <c r="K4706" s="25">
        <f>VLOOKUP(J4706,'Spezifische Werte'!$B$2:$C$4002,2,FALSE)</f>
        <v>0.15260213064447356</v>
      </c>
      <c r="L4706" s="25">
        <f t="shared" si="664"/>
        <v>305.20426128894712</v>
      </c>
      <c r="R4706" s="25">
        <v>4704</v>
      </c>
      <c r="S4706" s="25">
        <v>4703</v>
      </c>
      <c r="T4706" s="25">
        <f t="shared" si="668"/>
        <v>0.1573586998907347</v>
      </c>
      <c r="U4706" s="25">
        <f t="shared" si="665"/>
        <v>0.16062013108948403</v>
      </c>
      <c r="W4706" s="17">
        <f>Eingabe!H4707</f>
        <v>350</v>
      </c>
      <c r="X4706" s="17">
        <f t="shared" si="666"/>
        <v>3.5</v>
      </c>
      <c r="Y4706" s="17">
        <f t="shared" si="667"/>
        <v>350</v>
      </c>
    </row>
    <row r="4707" spans="1:25" x14ac:dyDescent="0.15">
      <c r="A4707" s="82">
        <f t="shared" si="662"/>
        <v>7</v>
      </c>
      <c r="B4707" s="46">
        <v>43661.999999988591</v>
      </c>
      <c r="C4707" s="47">
        <f>Eingabe!G4708</f>
        <v>2.5</v>
      </c>
      <c r="D4707" s="77">
        <v>4707</v>
      </c>
      <c r="E4707" s="47"/>
      <c r="F4707" s="25">
        <f t="shared" si="660"/>
        <v>3.73</v>
      </c>
      <c r="G4707" s="25">
        <f>VLOOKUP(F4707,'Spezifische Werte'!$B$2:$C$4002,2,FALSE)</f>
        <v>2.895161356886641E-2</v>
      </c>
      <c r="H4707" s="25">
        <f t="shared" si="663"/>
        <v>57.90322713773282</v>
      </c>
      <c r="J4707" s="25">
        <f t="shared" si="661"/>
        <v>3.75</v>
      </c>
      <c r="K4707" s="25">
        <f>VLOOKUP(J4707,'Spezifische Werte'!$B$2:$C$4002,2,FALSE)</f>
        <v>2.9822636466446242E-2</v>
      </c>
      <c r="L4707" s="25">
        <f t="shared" si="664"/>
        <v>59.645272932892482</v>
      </c>
      <c r="R4707" s="25">
        <v>4705</v>
      </c>
      <c r="S4707" s="25">
        <v>4704</v>
      </c>
      <c r="T4707" s="25">
        <f t="shared" si="668"/>
        <v>0.1573586998907347</v>
      </c>
      <c r="U4707" s="25">
        <f t="shared" si="665"/>
        <v>0.16062013108948403</v>
      </c>
      <c r="W4707" s="17">
        <f>Eingabe!H4708</f>
        <v>19</v>
      </c>
      <c r="X4707" s="17">
        <f t="shared" si="666"/>
        <v>0.19</v>
      </c>
      <c r="Y4707" s="17">
        <f t="shared" si="667"/>
        <v>20</v>
      </c>
    </row>
    <row r="4708" spans="1:25" x14ac:dyDescent="0.15">
      <c r="A4708" s="82">
        <f t="shared" si="662"/>
        <v>7</v>
      </c>
      <c r="B4708" s="46">
        <v>43662.041666655256</v>
      </c>
      <c r="C4708" s="47">
        <f>Eingabe!G4709</f>
        <v>2.9</v>
      </c>
      <c r="D4708" s="77">
        <v>4708</v>
      </c>
      <c r="E4708" s="47"/>
      <c r="F4708" s="25">
        <f t="shared" si="660"/>
        <v>4.33</v>
      </c>
      <c r="G4708" s="25">
        <f>VLOOKUP(F4708,'Spezifische Werte'!$B$2:$C$4002,2,FALSE)</f>
        <v>5.667919590547657E-2</v>
      </c>
      <c r="H4708" s="25">
        <f t="shared" si="663"/>
        <v>113.35839181095314</v>
      </c>
      <c r="J4708" s="25">
        <f t="shared" si="661"/>
        <v>4.3499999999999996</v>
      </c>
      <c r="K4708" s="25">
        <f>VLOOKUP(J4708,'Spezifische Werte'!$B$2:$C$4002,2,FALSE)</f>
        <v>5.7627330651301621E-2</v>
      </c>
      <c r="L4708" s="25">
        <f t="shared" si="664"/>
        <v>115.25466130260324</v>
      </c>
      <c r="R4708" s="25">
        <v>4706</v>
      </c>
      <c r="S4708" s="25">
        <v>4705</v>
      </c>
      <c r="T4708" s="25">
        <f t="shared" si="668"/>
        <v>0.1573586998907347</v>
      </c>
      <c r="U4708" s="25">
        <f t="shared" si="665"/>
        <v>0.16062013108948403</v>
      </c>
      <c r="W4708" s="17">
        <f>Eingabe!H4709</f>
        <v>1</v>
      </c>
      <c r="X4708" s="17">
        <f t="shared" si="666"/>
        <v>0.01</v>
      </c>
      <c r="Y4708" s="17">
        <f t="shared" si="667"/>
        <v>0</v>
      </c>
    </row>
    <row r="4709" spans="1:25" x14ac:dyDescent="0.15">
      <c r="A4709" s="82">
        <f t="shared" si="662"/>
        <v>7</v>
      </c>
      <c r="B4709" s="46">
        <v>43662.08333332192</v>
      </c>
      <c r="C4709" s="47">
        <f>Eingabe!G4710</f>
        <v>2.7</v>
      </c>
      <c r="D4709" s="77">
        <v>4709</v>
      </c>
      <c r="E4709" s="47"/>
      <c r="F4709" s="25">
        <f t="shared" si="660"/>
        <v>4.03</v>
      </c>
      <c r="G4709" s="25">
        <f>VLOOKUP(F4709,'Spezifische Werte'!$B$2:$C$4002,2,FALSE)</f>
        <v>4.2666657265334036E-2</v>
      </c>
      <c r="H4709" s="25">
        <f t="shared" si="663"/>
        <v>85.333314530668076</v>
      </c>
      <c r="J4709" s="25">
        <f t="shared" si="661"/>
        <v>4.05</v>
      </c>
      <c r="K4709" s="25">
        <f>VLOOKUP(J4709,'Spezifische Werte'!$B$2:$C$4002,2,FALSE)</f>
        <v>4.3597034083331404E-2</v>
      </c>
      <c r="L4709" s="25">
        <f t="shared" si="664"/>
        <v>87.194068166662802</v>
      </c>
      <c r="R4709" s="25">
        <v>4707</v>
      </c>
      <c r="S4709" s="25">
        <v>4706</v>
      </c>
      <c r="T4709" s="25">
        <f t="shared" si="668"/>
        <v>0.1573586998907347</v>
      </c>
      <c r="U4709" s="25">
        <f t="shared" si="665"/>
        <v>0.16062013108948403</v>
      </c>
      <c r="W4709" s="17">
        <f>Eingabe!H4710</f>
        <v>30</v>
      </c>
      <c r="X4709" s="17">
        <f t="shared" si="666"/>
        <v>0.3</v>
      </c>
      <c r="Y4709" s="17">
        <f t="shared" si="667"/>
        <v>30</v>
      </c>
    </row>
    <row r="4710" spans="1:25" x14ac:dyDescent="0.15">
      <c r="A4710" s="82">
        <f t="shared" si="662"/>
        <v>7</v>
      </c>
      <c r="B4710" s="46">
        <v>43662.124999988584</v>
      </c>
      <c r="C4710" s="47">
        <f>Eingabe!G4711</f>
        <v>2.6</v>
      </c>
      <c r="D4710" s="77">
        <v>4710</v>
      </c>
      <c r="E4710" s="47"/>
      <c r="F4710" s="25">
        <f t="shared" si="660"/>
        <v>3.88</v>
      </c>
      <c r="G4710" s="25">
        <f>VLOOKUP(F4710,'Spezifische Werte'!$B$2:$C$4002,2,FALSE)</f>
        <v>3.5689320314118818E-2</v>
      </c>
      <c r="H4710" s="25">
        <f t="shared" si="663"/>
        <v>71.378640628237633</v>
      </c>
      <c r="J4710" s="25">
        <f t="shared" si="661"/>
        <v>3.9</v>
      </c>
      <c r="K4710" s="25">
        <f>VLOOKUP(J4710,'Spezifische Werte'!$B$2:$C$4002,2,FALSE)</f>
        <v>3.6613952811549305E-2</v>
      </c>
      <c r="L4710" s="25">
        <f t="shared" si="664"/>
        <v>73.227905623098607</v>
      </c>
      <c r="R4710" s="25">
        <v>4708</v>
      </c>
      <c r="S4710" s="25">
        <v>4707</v>
      </c>
      <c r="T4710" s="25">
        <f t="shared" si="668"/>
        <v>0.1573586998907347</v>
      </c>
      <c r="U4710" s="25">
        <f t="shared" si="665"/>
        <v>0.16062013108948403</v>
      </c>
      <c r="W4710" s="17">
        <f>Eingabe!H4711</f>
        <v>16</v>
      </c>
      <c r="X4710" s="17">
        <f t="shared" si="666"/>
        <v>0.16</v>
      </c>
      <c r="Y4710" s="17">
        <f t="shared" si="667"/>
        <v>20</v>
      </c>
    </row>
    <row r="4711" spans="1:25" x14ac:dyDescent="0.15">
      <c r="A4711" s="82">
        <f t="shared" si="662"/>
        <v>7</v>
      </c>
      <c r="B4711" s="46">
        <v>43662.166666655248</v>
      </c>
      <c r="C4711" s="47">
        <f>Eingabe!G4712</f>
        <v>2.4</v>
      </c>
      <c r="D4711" s="77">
        <v>4711</v>
      </c>
      <c r="E4711" s="47"/>
      <c r="F4711" s="25">
        <f t="shared" si="660"/>
        <v>3.58</v>
      </c>
      <c r="G4711" s="25">
        <f>VLOOKUP(F4711,'Spezifische Werte'!$B$2:$C$4002,2,FALSE)</f>
        <v>2.2829235995572409E-2</v>
      </c>
      <c r="H4711" s="25">
        <f t="shared" si="663"/>
        <v>45.658471991144815</v>
      </c>
      <c r="J4711" s="25">
        <f t="shared" si="661"/>
        <v>3.6</v>
      </c>
      <c r="K4711" s="25">
        <f>VLOOKUP(J4711,'Spezifische Werte'!$B$2:$C$4002,2,FALSE)</f>
        <v>2.3596471134930203E-2</v>
      </c>
      <c r="L4711" s="25">
        <f t="shared" si="664"/>
        <v>47.19294226986041</v>
      </c>
      <c r="R4711" s="25">
        <v>4709</v>
      </c>
      <c r="S4711" s="25">
        <v>4708</v>
      </c>
      <c r="T4711" s="25">
        <f t="shared" si="668"/>
        <v>0.1573586998907347</v>
      </c>
      <c r="U4711" s="25">
        <f t="shared" si="665"/>
        <v>0.16062013108948403</v>
      </c>
      <c r="W4711" s="17">
        <f>Eingabe!H4712</f>
        <v>9</v>
      </c>
      <c r="X4711" s="17">
        <f t="shared" si="666"/>
        <v>0.09</v>
      </c>
      <c r="Y4711" s="17">
        <f t="shared" si="667"/>
        <v>10</v>
      </c>
    </row>
    <row r="4712" spans="1:25" x14ac:dyDescent="0.15">
      <c r="A4712" s="82">
        <f t="shared" si="662"/>
        <v>7</v>
      </c>
      <c r="B4712" s="46">
        <v>43662.208333321913</v>
      </c>
      <c r="C4712" s="47">
        <f>Eingabe!G4713</f>
        <v>1.7</v>
      </c>
      <c r="D4712" s="77">
        <v>4712</v>
      </c>
      <c r="E4712" s="47"/>
      <c r="F4712" s="25">
        <f t="shared" si="660"/>
        <v>2.54</v>
      </c>
      <c r="G4712" s="25">
        <f>VLOOKUP(F4712,'Spezifische Werte'!$B$2:$C$4002,2,FALSE)</f>
        <v>2.3517714395877558E-3</v>
      </c>
      <c r="H4712" s="25">
        <f t="shared" si="663"/>
        <v>4.7035428791755116</v>
      </c>
      <c r="J4712" s="25">
        <f t="shared" si="661"/>
        <v>2.5499999999999998</v>
      </c>
      <c r="K4712" s="25">
        <f>VLOOKUP(J4712,'Spezifische Werte'!$B$2:$C$4002,2,FALSE)</f>
        <v>2.4279301551432594E-3</v>
      </c>
      <c r="L4712" s="25">
        <f t="shared" si="664"/>
        <v>4.855860310286519</v>
      </c>
      <c r="R4712" s="25">
        <v>4710</v>
      </c>
      <c r="S4712" s="25">
        <v>4709</v>
      </c>
      <c r="T4712" s="25">
        <f t="shared" si="668"/>
        <v>0.1573586998907347</v>
      </c>
      <c r="U4712" s="25">
        <f t="shared" si="665"/>
        <v>0.16062013108948403</v>
      </c>
      <c r="W4712" s="17">
        <f>Eingabe!H4713</f>
        <v>353</v>
      </c>
      <c r="X4712" s="17">
        <f t="shared" si="666"/>
        <v>3.53</v>
      </c>
      <c r="Y4712" s="17">
        <f t="shared" si="667"/>
        <v>350</v>
      </c>
    </row>
    <row r="4713" spans="1:25" x14ac:dyDescent="0.15">
      <c r="A4713" s="82">
        <f t="shared" si="662"/>
        <v>7</v>
      </c>
      <c r="B4713" s="46">
        <v>43662.249999988577</v>
      </c>
      <c r="C4713" s="47">
        <f>Eingabe!G4714</f>
        <v>2.2000000000000002</v>
      </c>
      <c r="D4713" s="77">
        <v>4713</v>
      </c>
      <c r="E4713" s="47"/>
      <c r="F4713" s="25">
        <f t="shared" si="660"/>
        <v>3.28</v>
      </c>
      <c r="G4713" s="25">
        <f>VLOOKUP(F4713,'Spezifische Werte'!$B$2:$C$4002,2,FALSE)</f>
        <v>1.4036237149224865E-2</v>
      </c>
      <c r="H4713" s="25">
        <f t="shared" si="663"/>
        <v>28.07247429844973</v>
      </c>
      <c r="J4713" s="25">
        <f t="shared" si="661"/>
        <v>3.3</v>
      </c>
      <c r="K4713" s="25">
        <f>VLOOKUP(J4713,'Spezifische Werte'!$B$2:$C$4002,2,FALSE)</f>
        <v>1.4533450192857693E-2</v>
      </c>
      <c r="L4713" s="25">
        <f t="shared" si="664"/>
        <v>29.066900385715385</v>
      </c>
      <c r="R4713" s="25">
        <v>4711</v>
      </c>
      <c r="S4713" s="25">
        <v>4710</v>
      </c>
      <c r="T4713" s="25">
        <f t="shared" si="668"/>
        <v>0.1573586998907347</v>
      </c>
      <c r="U4713" s="25">
        <f t="shared" si="665"/>
        <v>0.16062013108948403</v>
      </c>
      <c r="W4713" s="17">
        <f>Eingabe!H4714</f>
        <v>355</v>
      </c>
      <c r="X4713" s="17">
        <f t="shared" si="666"/>
        <v>3.55</v>
      </c>
      <c r="Y4713" s="17">
        <f t="shared" si="667"/>
        <v>360</v>
      </c>
    </row>
    <row r="4714" spans="1:25" x14ac:dyDescent="0.15">
      <c r="A4714" s="82">
        <f t="shared" si="662"/>
        <v>7</v>
      </c>
      <c r="B4714" s="46">
        <v>43662.291666655241</v>
      </c>
      <c r="C4714" s="47">
        <f>Eingabe!G4715</f>
        <v>2.2999999999999998</v>
      </c>
      <c r="D4714" s="77">
        <v>4714</v>
      </c>
      <c r="E4714" s="47"/>
      <c r="F4714" s="25">
        <f t="shared" si="660"/>
        <v>3.43</v>
      </c>
      <c r="G4714" s="25">
        <f>VLOOKUP(F4714,'Spezifische Werte'!$B$2:$C$4002,2,FALSE)</f>
        <v>1.7964243573129882E-2</v>
      </c>
      <c r="H4714" s="25">
        <f t="shared" si="663"/>
        <v>35.928487146259762</v>
      </c>
      <c r="J4714" s="25">
        <f t="shared" si="661"/>
        <v>3.45</v>
      </c>
      <c r="K4714" s="25">
        <f>VLOOKUP(J4714,'Spezifische Werte'!$B$2:$C$4002,2,FALSE)</f>
        <v>1.8521187553697735E-2</v>
      </c>
      <c r="L4714" s="25">
        <f t="shared" si="664"/>
        <v>37.042375107395472</v>
      </c>
      <c r="R4714" s="25">
        <v>4712</v>
      </c>
      <c r="S4714" s="25">
        <v>4711</v>
      </c>
      <c r="T4714" s="25">
        <f t="shared" si="668"/>
        <v>0.1573586998907347</v>
      </c>
      <c r="U4714" s="25">
        <f t="shared" si="665"/>
        <v>0.16062013108948403</v>
      </c>
      <c r="W4714" s="17">
        <f>Eingabe!H4715</f>
        <v>351</v>
      </c>
      <c r="X4714" s="17">
        <f t="shared" si="666"/>
        <v>3.51</v>
      </c>
      <c r="Y4714" s="17">
        <f t="shared" si="667"/>
        <v>350</v>
      </c>
    </row>
    <row r="4715" spans="1:25" x14ac:dyDescent="0.15">
      <c r="A4715" s="82">
        <f t="shared" si="662"/>
        <v>7</v>
      </c>
      <c r="B4715" s="46">
        <v>43662.333333321905</v>
      </c>
      <c r="C4715" s="47">
        <f>Eingabe!G4716</f>
        <v>1.7</v>
      </c>
      <c r="D4715" s="77">
        <v>4715</v>
      </c>
      <c r="E4715" s="47"/>
      <c r="F4715" s="25">
        <f t="shared" si="660"/>
        <v>2.54</v>
      </c>
      <c r="G4715" s="25">
        <f>VLOOKUP(F4715,'Spezifische Werte'!$B$2:$C$4002,2,FALSE)</f>
        <v>2.3517714395877558E-3</v>
      </c>
      <c r="H4715" s="25">
        <f t="shared" si="663"/>
        <v>4.7035428791755116</v>
      </c>
      <c r="J4715" s="25">
        <f t="shared" si="661"/>
        <v>2.5499999999999998</v>
      </c>
      <c r="K4715" s="25">
        <f>VLOOKUP(J4715,'Spezifische Werte'!$B$2:$C$4002,2,FALSE)</f>
        <v>2.4279301551432594E-3</v>
      </c>
      <c r="L4715" s="25">
        <f t="shared" si="664"/>
        <v>4.855860310286519</v>
      </c>
      <c r="R4715" s="25">
        <v>4713</v>
      </c>
      <c r="S4715" s="25">
        <v>4712</v>
      </c>
      <c r="T4715" s="25">
        <f t="shared" si="668"/>
        <v>0.1573586998907347</v>
      </c>
      <c r="U4715" s="25">
        <f t="shared" si="665"/>
        <v>0.16062013108948403</v>
      </c>
      <c r="W4715" s="17">
        <f>Eingabe!H4716</f>
        <v>343</v>
      </c>
      <c r="X4715" s="17">
        <f t="shared" si="666"/>
        <v>3.43</v>
      </c>
      <c r="Y4715" s="17">
        <f t="shared" si="667"/>
        <v>340</v>
      </c>
    </row>
    <row r="4716" spans="1:25" x14ac:dyDescent="0.15">
      <c r="A4716" s="82">
        <f t="shared" si="662"/>
        <v>7</v>
      </c>
      <c r="B4716" s="46">
        <v>43662.374999988569</v>
      </c>
      <c r="C4716" s="47">
        <f>Eingabe!G4717</f>
        <v>2.1</v>
      </c>
      <c r="D4716" s="77">
        <v>4716</v>
      </c>
      <c r="E4716" s="47"/>
      <c r="F4716" s="25">
        <f t="shared" si="660"/>
        <v>3.13</v>
      </c>
      <c r="G4716" s="25">
        <f>VLOOKUP(F4716,'Spezifische Werte'!$B$2:$C$4002,2,FALSE)</f>
        <v>1.0589326186624812E-2</v>
      </c>
      <c r="H4716" s="25">
        <f t="shared" si="663"/>
        <v>21.178652373249626</v>
      </c>
      <c r="J4716" s="25">
        <f t="shared" si="661"/>
        <v>3.15</v>
      </c>
      <c r="K4716" s="25">
        <f>VLOOKUP(J4716,'Spezifische Werte'!$B$2:$C$4002,2,FALSE)</f>
        <v>1.1019016897018549E-2</v>
      </c>
      <c r="L4716" s="25">
        <f t="shared" si="664"/>
        <v>22.038033794037098</v>
      </c>
      <c r="R4716" s="25">
        <v>4714</v>
      </c>
      <c r="S4716" s="25">
        <v>4713</v>
      </c>
      <c r="T4716" s="25">
        <f t="shared" si="668"/>
        <v>0.1573586998907347</v>
      </c>
      <c r="U4716" s="25">
        <f t="shared" si="665"/>
        <v>0.16062013108948403</v>
      </c>
      <c r="W4716" s="17">
        <f>Eingabe!H4717</f>
        <v>331</v>
      </c>
      <c r="X4716" s="17">
        <f t="shared" si="666"/>
        <v>3.31</v>
      </c>
      <c r="Y4716" s="17">
        <f t="shared" si="667"/>
        <v>330</v>
      </c>
    </row>
    <row r="4717" spans="1:25" x14ac:dyDescent="0.15">
      <c r="A4717" s="82">
        <f t="shared" si="662"/>
        <v>7</v>
      </c>
      <c r="B4717" s="46">
        <v>43662.416666655234</v>
      </c>
      <c r="C4717" s="47">
        <f>Eingabe!G4718</f>
        <v>2.4</v>
      </c>
      <c r="D4717" s="77">
        <v>4717</v>
      </c>
      <c r="E4717" s="47"/>
      <c r="F4717" s="25">
        <f t="shared" si="660"/>
        <v>3.58</v>
      </c>
      <c r="G4717" s="25">
        <f>VLOOKUP(F4717,'Spezifische Werte'!$B$2:$C$4002,2,FALSE)</f>
        <v>2.2829235995572409E-2</v>
      </c>
      <c r="H4717" s="25">
        <f t="shared" si="663"/>
        <v>45.658471991144815</v>
      </c>
      <c r="J4717" s="25">
        <f t="shared" si="661"/>
        <v>3.6</v>
      </c>
      <c r="K4717" s="25">
        <f>VLOOKUP(J4717,'Spezifische Werte'!$B$2:$C$4002,2,FALSE)</f>
        <v>2.3596471134930203E-2</v>
      </c>
      <c r="L4717" s="25">
        <f t="shared" si="664"/>
        <v>47.19294226986041</v>
      </c>
      <c r="R4717" s="25">
        <v>4715</v>
      </c>
      <c r="S4717" s="25">
        <v>4714</v>
      </c>
      <c r="T4717" s="25">
        <f t="shared" si="668"/>
        <v>0.1573586998907347</v>
      </c>
      <c r="U4717" s="25">
        <f t="shared" si="665"/>
        <v>0.16062013108948403</v>
      </c>
      <c r="W4717" s="17">
        <f>Eingabe!H4718</f>
        <v>325</v>
      </c>
      <c r="X4717" s="17">
        <f t="shared" si="666"/>
        <v>3.25</v>
      </c>
      <c r="Y4717" s="17">
        <f t="shared" si="667"/>
        <v>330</v>
      </c>
    </row>
    <row r="4718" spans="1:25" x14ac:dyDescent="0.15">
      <c r="A4718" s="82">
        <f t="shared" si="662"/>
        <v>7</v>
      </c>
      <c r="B4718" s="46">
        <v>43662.458333321898</v>
      </c>
      <c r="C4718" s="47">
        <f>Eingabe!G4719</f>
        <v>3.7</v>
      </c>
      <c r="D4718" s="77">
        <v>4718</v>
      </c>
      <c r="E4718" s="47"/>
      <c r="F4718" s="25">
        <f t="shared" si="660"/>
        <v>5.52</v>
      </c>
      <c r="G4718" s="25">
        <f>VLOOKUP(F4718,'Spezifische Werte'!$B$2:$C$4002,2,FALSE)</f>
        <v>0.12721663519138685</v>
      </c>
      <c r="H4718" s="25">
        <f t="shared" si="663"/>
        <v>254.43327038277369</v>
      </c>
      <c r="J4718" s="25">
        <f t="shared" si="661"/>
        <v>5.55</v>
      </c>
      <c r="K4718" s="25">
        <f>VLOOKUP(J4718,'Spezifische Werte'!$B$2:$C$4002,2,FALSE)</f>
        <v>0.12941942247043492</v>
      </c>
      <c r="L4718" s="25">
        <f t="shared" si="664"/>
        <v>258.83884494086982</v>
      </c>
      <c r="R4718" s="25">
        <v>4716</v>
      </c>
      <c r="S4718" s="25">
        <v>4715</v>
      </c>
      <c r="T4718" s="25">
        <f t="shared" si="668"/>
        <v>0.1573586998907347</v>
      </c>
      <c r="U4718" s="25">
        <f t="shared" si="665"/>
        <v>0.16062013108948403</v>
      </c>
      <c r="W4718" s="17">
        <f>Eingabe!H4719</f>
        <v>328</v>
      </c>
      <c r="X4718" s="17">
        <f t="shared" si="666"/>
        <v>3.28</v>
      </c>
      <c r="Y4718" s="17">
        <f t="shared" si="667"/>
        <v>330</v>
      </c>
    </row>
    <row r="4719" spans="1:25" x14ac:dyDescent="0.15">
      <c r="A4719" s="82">
        <f t="shared" si="662"/>
        <v>7</v>
      </c>
      <c r="B4719" s="46">
        <v>43662.499999988562</v>
      </c>
      <c r="C4719" s="47">
        <f>Eingabe!G4720</f>
        <v>2.8</v>
      </c>
      <c r="D4719" s="77">
        <v>4719</v>
      </c>
      <c r="E4719" s="47"/>
      <c r="F4719" s="25">
        <f t="shared" si="660"/>
        <v>4.18</v>
      </c>
      <c r="G4719" s="25">
        <f>VLOOKUP(F4719,'Spezifische Werte'!$B$2:$C$4002,2,FALSE)</f>
        <v>4.9643016475870723E-2</v>
      </c>
      <c r="H4719" s="25">
        <f t="shared" si="663"/>
        <v>99.286032951741447</v>
      </c>
      <c r="J4719" s="25">
        <f t="shared" si="661"/>
        <v>4.2</v>
      </c>
      <c r="K4719" s="25">
        <f>VLOOKUP(J4719,'Spezifische Werte'!$B$2:$C$4002,2,FALSE)</f>
        <v>5.0575500247497268E-2</v>
      </c>
      <c r="L4719" s="25">
        <f t="shared" si="664"/>
        <v>101.15100049499453</v>
      </c>
      <c r="R4719" s="25">
        <v>4717</v>
      </c>
      <c r="S4719" s="25">
        <v>4716</v>
      </c>
      <c r="T4719" s="25">
        <f t="shared" si="668"/>
        <v>0.1573586998907347</v>
      </c>
      <c r="U4719" s="25">
        <f t="shared" si="665"/>
        <v>0.16062013108948403</v>
      </c>
      <c r="W4719" s="17">
        <f>Eingabe!H4720</f>
        <v>310</v>
      </c>
      <c r="X4719" s="17">
        <f t="shared" si="666"/>
        <v>3.1</v>
      </c>
      <c r="Y4719" s="17">
        <f t="shared" si="667"/>
        <v>310</v>
      </c>
    </row>
    <row r="4720" spans="1:25" x14ac:dyDescent="0.15">
      <c r="A4720" s="82">
        <f t="shared" si="662"/>
        <v>7</v>
      </c>
      <c r="B4720" s="46">
        <v>43662.541666655226</v>
      </c>
      <c r="C4720" s="47">
        <f>Eingabe!G4721</f>
        <v>2.9</v>
      </c>
      <c r="D4720" s="77">
        <v>4720</v>
      </c>
      <c r="E4720" s="47"/>
      <c r="F4720" s="25">
        <f t="shared" si="660"/>
        <v>4.33</v>
      </c>
      <c r="G4720" s="25">
        <f>VLOOKUP(F4720,'Spezifische Werte'!$B$2:$C$4002,2,FALSE)</f>
        <v>5.667919590547657E-2</v>
      </c>
      <c r="H4720" s="25">
        <f t="shared" si="663"/>
        <v>113.35839181095314</v>
      </c>
      <c r="J4720" s="25">
        <f t="shared" si="661"/>
        <v>4.3499999999999996</v>
      </c>
      <c r="K4720" s="25">
        <f>VLOOKUP(J4720,'Spezifische Werte'!$B$2:$C$4002,2,FALSE)</f>
        <v>5.7627330651301621E-2</v>
      </c>
      <c r="L4720" s="25">
        <f t="shared" si="664"/>
        <v>115.25466130260324</v>
      </c>
      <c r="R4720" s="25">
        <v>4718</v>
      </c>
      <c r="S4720" s="25">
        <v>4717</v>
      </c>
      <c r="T4720" s="25">
        <f t="shared" si="668"/>
        <v>0.1573586998907347</v>
      </c>
      <c r="U4720" s="25">
        <f t="shared" si="665"/>
        <v>0.16062013108948403</v>
      </c>
      <c r="W4720" s="17">
        <f>Eingabe!H4721</f>
        <v>329</v>
      </c>
      <c r="X4720" s="17">
        <f t="shared" si="666"/>
        <v>3.29</v>
      </c>
      <c r="Y4720" s="17">
        <f t="shared" si="667"/>
        <v>330</v>
      </c>
    </row>
    <row r="4721" spans="1:25" x14ac:dyDescent="0.15">
      <c r="A4721" s="82">
        <f t="shared" si="662"/>
        <v>7</v>
      </c>
      <c r="B4721" s="46">
        <v>43662.583333321891</v>
      </c>
      <c r="C4721" s="47">
        <f>Eingabe!G4722</f>
        <v>2.4</v>
      </c>
      <c r="D4721" s="77">
        <v>4721</v>
      </c>
      <c r="E4721" s="47"/>
      <c r="F4721" s="25">
        <f t="shared" si="660"/>
        <v>3.58</v>
      </c>
      <c r="G4721" s="25">
        <f>VLOOKUP(F4721,'Spezifische Werte'!$B$2:$C$4002,2,FALSE)</f>
        <v>2.2829235995572409E-2</v>
      </c>
      <c r="H4721" s="25">
        <f t="shared" si="663"/>
        <v>45.658471991144815</v>
      </c>
      <c r="J4721" s="25">
        <f t="shared" si="661"/>
        <v>3.6</v>
      </c>
      <c r="K4721" s="25">
        <f>VLOOKUP(J4721,'Spezifische Werte'!$B$2:$C$4002,2,FALSE)</f>
        <v>2.3596471134930203E-2</v>
      </c>
      <c r="L4721" s="25">
        <f t="shared" si="664"/>
        <v>47.19294226986041</v>
      </c>
      <c r="R4721" s="25">
        <v>4719</v>
      </c>
      <c r="S4721" s="25">
        <v>4718</v>
      </c>
      <c r="T4721" s="25">
        <f t="shared" si="668"/>
        <v>0.1573586998907347</v>
      </c>
      <c r="U4721" s="25">
        <f t="shared" si="665"/>
        <v>0.16062013108948403</v>
      </c>
      <c r="W4721" s="17">
        <f>Eingabe!H4722</f>
        <v>322</v>
      </c>
      <c r="X4721" s="17">
        <f t="shared" si="666"/>
        <v>3.22</v>
      </c>
      <c r="Y4721" s="17">
        <f t="shared" si="667"/>
        <v>320</v>
      </c>
    </row>
    <row r="4722" spans="1:25" x14ac:dyDescent="0.15">
      <c r="A4722" s="82">
        <f t="shared" si="662"/>
        <v>7</v>
      </c>
      <c r="B4722" s="46">
        <v>43662.624999988555</v>
      </c>
      <c r="C4722" s="47">
        <f>Eingabe!G4723</f>
        <v>2.2000000000000002</v>
      </c>
      <c r="D4722" s="77">
        <v>4722</v>
      </c>
      <c r="E4722" s="47"/>
      <c r="F4722" s="25">
        <f t="shared" si="660"/>
        <v>3.28</v>
      </c>
      <c r="G4722" s="25">
        <f>VLOOKUP(F4722,'Spezifische Werte'!$B$2:$C$4002,2,FALSE)</f>
        <v>1.4036237149224865E-2</v>
      </c>
      <c r="H4722" s="25">
        <f t="shared" si="663"/>
        <v>28.07247429844973</v>
      </c>
      <c r="J4722" s="25">
        <f t="shared" si="661"/>
        <v>3.3</v>
      </c>
      <c r="K4722" s="25">
        <f>VLOOKUP(J4722,'Spezifische Werte'!$B$2:$C$4002,2,FALSE)</f>
        <v>1.4533450192857693E-2</v>
      </c>
      <c r="L4722" s="25">
        <f t="shared" si="664"/>
        <v>29.066900385715385</v>
      </c>
      <c r="R4722" s="25">
        <v>4720</v>
      </c>
      <c r="S4722" s="25">
        <v>4719</v>
      </c>
      <c r="T4722" s="25">
        <f t="shared" si="668"/>
        <v>0.1573586998907347</v>
      </c>
      <c r="U4722" s="25">
        <f t="shared" si="665"/>
        <v>0.16062013108948403</v>
      </c>
      <c r="W4722" s="17">
        <f>Eingabe!H4723</f>
        <v>324</v>
      </c>
      <c r="X4722" s="17">
        <f t="shared" si="666"/>
        <v>3.24</v>
      </c>
      <c r="Y4722" s="17">
        <f t="shared" si="667"/>
        <v>320</v>
      </c>
    </row>
    <row r="4723" spans="1:25" x14ac:dyDescent="0.15">
      <c r="A4723" s="82">
        <f t="shared" si="662"/>
        <v>7</v>
      </c>
      <c r="B4723" s="46">
        <v>43662.666666655219</v>
      </c>
      <c r="C4723" s="47">
        <f>Eingabe!G4724</f>
        <v>1.8</v>
      </c>
      <c r="D4723" s="77">
        <v>4723</v>
      </c>
      <c r="E4723" s="47"/>
      <c r="F4723" s="25">
        <f t="shared" si="660"/>
        <v>2.69</v>
      </c>
      <c r="G4723" s="25">
        <f>VLOOKUP(F4723,'Spezifische Werte'!$B$2:$C$4002,2,FALSE)</f>
        <v>3.715149232963236E-3</v>
      </c>
      <c r="H4723" s="25">
        <f t="shared" si="663"/>
        <v>7.4302984659264721</v>
      </c>
      <c r="J4723" s="25">
        <f t="shared" si="661"/>
        <v>2.7</v>
      </c>
      <c r="K4723" s="25">
        <f>VLOOKUP(J4723,'Spezifische Werte'!$B$2:$C$4002,2,FALSE)</f>
        <v>3.8225571704766847E-3</v>
      </c>
      <c r="L4723" s="25">
        <f t="shared" si="664"/>
        <v>7.6451143409533691</v>
      </c>
      <c r="R4723" s="25">
        <v>4721</v>
      </c>
      <c r="S4723" s="25">
        <v>4720</v>
      </c>
      <c r="T4723" s="25">
        <f t="shared" si="668"/>
        <v>0.1573586998907347</v>
      </c>
      <c r="U4723" s="25">
        <f t="shared" si="665"/>
        <v>0.16062013108948403</v>
      </c>
      <c r="W4723" s="17">
        <f>Eingabe!H4724</f>
        <v>332</v>
      </c>
      <c r="X4723" s="17">
        <f t="shared" si="666"/>
        <v>3.32</v>
      </c>
      <c r="Y4723" s="17">
        <f t="shared" si="667"/>
        <v>330</v>
      </c>
    </row>
    <row r="4724" spans="1:25" x14ac:dyDescent="0.15">
      <c r="A4724" s="82">
        <f t="shared" si="662"/>
        <v>7</v>
      </c>
      <c r="B4724" s="46">
        <v>43662.708333321883</v>
      </c>
      <c r="C4724" s="47">
        <f>Eingabe!G4725</f>
        <v>2</v>
      </c>
      <c r="D4724" s="77">
        <v>4724</v>
      </c>
      <c r="E4724" s="47"/>
      <c r="F4724" s="25">
        <f t="shared" si="660"/>
        <v>2.98</v>
      </c>
      <c r="G4724" s="25">
        <f>VLOOKUP(F4724,'Spezifische Werte'!$B$2:$C$4002,2,FALSE)</f>
        <v>7.6819067373919353E-3</v>
      </c>
      <c r="H4724" s="25">
        <f t="shared" si="663"/>
        <v>15.363813474783871</v>
      </c>
      <c r="J4724" s="25">
        <f t="shared" si="661"/>
        <v>3</v>
      </c>
      <c r="K4724" s="25">
        <f>VLOOKUP(J4724,'Spezifische Werte'!$B$2:$C$4002,2,FALSE)</f>
        <v>8.0363231384606472E-3</v>
      </c>
      <c r="L4724" s="25">
        <f t="shared" si="664"/>
        <v>16.072646276921294</v>
      </c>
      <c r="R4724" s="25">
        <v>4722</v>
      </c>
      <c r="S4724" s="25">
        <v>4721</v>
      </c>
      <c r="T4724" s="25">
        <f t="shared" si="668"/>
        <v>0.1573586998907347</v>
      </c>
      <c r="U4724" s="25">
        <f t="shared" si="665"/>
        <v>0.16062013108948403</v>
      </c>
      <c r="W4724" s="17">
        <f>Eingabe!H4725</f>
        <v>325</v>
      </c>
      <c r="X4724" s="17">
        <f t="shared" si="666"/>
        <v>3.25</v>
      </c>
      <c r="Y4724" s="17">
        <f t="shared" si="667"/>
        <v>330</v>
      </c>
    </row>
    <row r="4725" spans="1:25" x14ac:dyDescent="0.15">
      <c r="A4725" s="82">
        <f t="shared" si="662"/>
        <v>7</v>
      </c>
      <c r="B4725" s="46">
        <v>43662.749999988548</v>
      </c>
      <c r="C4725" s="47">
        <f>Eingabe!G4726</f>
        <v>1.6</v>
      </c>
      <c r="D4725" s="77">
        <v>4725</v>
      </c>
      <c r="E4725" s="47"/>
      <c r="F4725" s="25">
        <f t="shared" si="660"/>
        <v>2.39</v>
      </c>
      <c r="G4725" s="25">
        <f>VLOOKUP(F4725,'Spezifische Werte'!$B$2:$C$4002,2,FALSE)</f>
        <v>1.6182188036419766E-3</v>
      </c>
      <c r="H4725" s="25">
        <f t="shared" si="663"/>
        <v>3.2364376072839534</v>
      </c>
      <c r="J4725" s="25">
        <f t="shared" si="661"/>
        <v>2.4</v>
      </c>
      <c r="K4725" s="25">
        <f>VLOOKUP(J4725,'Spezifische Werte'!$B$2:$C$4002,2,FALSE)</f>
        <v>1.6560687882273774E-3</v>
      </c>
      <c r="L4725" s="25">
        <f t="shared" si="664"/>
        <v>3.3121375764547549</v>
      </c>
      <c r="R4725" s="25">
        <v>4723</v>
      </c>
      <c r="S4725" s="25">
        <v>4722</v>
      </c>
      <c r="T4725" s="25">
        <f t="shared" si="668"/>
        <v>0.1573586998907347</v>
      </c>
      <c r="U4725" s="25">
        <f t="shared" si="665"/>
        <v>0.16062013108948403</v>
      </c>
      <c r="W4725" s="17">
        <f>Eingabe!H4726</f>
        <v>319</v>
      </c>
      <c r="X4725" s="17">
        <f t="shared" si="666"/>
        <v>3.19</v>
      </c>
      <c r="Y4725" s="17">
        <f t="shared" si="667"/>
        <v>320</v>
      </c>
    </row>
    <row r="4726" spans="1:25" x14ac:dyDescent="0.15">
      <c r="A4726" s="82">
        <f t="shared" si="662"/>
        <v>7</v>
      </c>
      <c r="B4726" s="46">
        <v>43662.791666655212</v>
      </c>
      <c r="C4726" s="47">
        <f>Eingabe!G4727</f>
        <v>1.6</v>
      </c>
      <c r="D4726" s="77">
        <v>4726</v>
      </c>
      <c r="E4726" s="47"/>
      <c r="F4726" s="25">
        <f t="shared" si="660"/>
        <v>2.39</v>
      </c>
      <c r="G4726" s="25">
        <f>VLOOKUP(F4726,'Spezifische Werte'!$B$2:$C$4002,2,FALSE)</f>
        <v>1.6182188036419766E-3</v>
      </c>
      <c r="H4726" s="25">
        <f t="shared" si="663"/>
        <v>3.2364376072839534</v>
      </c>
      <c r="J4726" s="25">
        <f t="shared" si="661"/>
        <v>2.4</v>
      </c>
      <c r="K4726" s="25">
        <f>VLOOKUP(J4726,'Spezifische Werte'!$B$2:$C$4002,2,FALSE)</f>
        <v>1.6560687882273774E-3</v>
      </c>
      <c r="L4726" s="25">
        <f t="shared" si="664"/>
        <v>3.3121375764547549</v>
      </c>
      <c r="R4726" s="25">
        <v>4724</v>
      </c>
      <c r="S4726" s="25">
        <v>4723</v>
      </c>
      <c r="T4726" s="25">
        <f t="shared" si="668"/>
        <v>0.1573586998907347</v>
      </c>
      <c r="U4726" s="25">
        <f t="shared" si="665"/>
        <v>0.16062013108948403</v>
      </c>
      <c r="W4726" s="17">
        <f>Eingabe!H4727</f>
        <v>332</v>
      </c>
      <c r="X4726" s="17">
        <f t="shared" si="666"/>
        <v>3.32</v>
      </c>
      <c r="Y4726" s="17">
        <f t="shared" si="667"/>
        <v>330</v>
      </c>
    </row>
    <row r="4727" spans="1:25" x14ac:dyDescent="0.15">
      <c r="A4727" s="82">
        <f t="shared" si="662"/>
        <v>7</v>
      </c>
      <c r="B4727" s="46">
        <v>43662.833333321876</v>
      </c>
      <c r="C4727" s="47">
        <f>Eingabe!G4728</f>
        <v>2.1</v>
      </c>
      <c r="D4727" s="77">
        <v>4727</v>
      </c>
      <c r="E4727" s="47"/>
      <c r="F4727" s="25">
        <f t="shared" si="660"/>
        <v>3.13</v>
      </c>
      <c r="G4727" s="25">
        <f>VLOOKUP(F4727,'Spezifische Werte'!$B$2:$C$4002,2,FALSE)</f>
        <v>1.0589326186624812E-2</v>
      </c>
      <c r="H4727" s="25">
        <f t="shared" si="663"/>
        <v>21.178652373249626</v>
      </c>
      <c r="J4727" s="25">
        <f t="shared" si="661"/>
        <v>3.15</v>
      </c>
      <c r="K4727" s="25">
        <f>VLOOKUP(J4727,'Spezifische Werte'!$B$2:$C$4002,2,FALSE)</f>
        <v>1.1019016897018549E-2</v>
      </c>
      <c r="L4727" s="25">
        <f t="shared" si="664"/>
        <v>22.038033794037098</v>
      </c>
      <c r="R4727" s="25">
        <v>4725</v>
      </c>
      <c r="S4727" s="25">
        <v>4724</v>
      </c>
      <c r="T4727" s="25">
        <f t="shared" si="668"/>
        <v>0.1573586998907347</v>
      </c>
      <c r="U4727" s="25">
        <f t="shared" si="665"/>
        <v>0.16062013108948403</v>
      </c>
      <c r="W4727" s="17">
        <f>Eingabe!H4728</f>
        <v>311</v>
      </c>
      <c r="X4727" s="17">
        <f t="shared" si="666"/>
        <v>3.11</v>
      </c>
      <c r="Y4727" s="17">
        <f t="shared" si="667"/>
        <v>310</v>
      </c>
    </row>
    <row r="4728" spans="1:25" x14ac:dyDescent="0.15">
      <c r="A4728" s="82">
        <f t="shared" si="662"/>
        <v>7</v>
      </c>
      <c r="B4728" s="46">
        <v>43662.87499998854</v>
      </c>
      <c r="C4728" s="47">
        <f>Eingabe!G4729</f>
        <v>2</v>
      </c>
      <c r="D4728" s="77">
        <v>4728</v>
      </c>
      <c r="E4728" s="47"/>
      <c r="F4728" s="25">
        <f t="shared" si="660"/>
        <v>2.98</v>
      </c>
      <c r="G4728" s="25">
        <f>VLOOKUP(F4728,'Spezifische Werte'!$B$2:$C$4002,2,FALSE)</f>
        <v>7.6819067373919353E-3</v>
      </c>
      <c r="H4728" s="25">
        <f t="shared" si="663"/>
        <v>15.363813474783871</v>
      </c>
      <c r="J4728" s="25">
        <f t="shared" si="661"/>
        <v>3</v>
      </c>
      <c r="K4728" s="25">
        <f>VLOOKUP(J4728,'Spezifische Werte'!$B$2:$C$4002,2,FALSE)</f>
        <v>8.0363231384606472E-3</v>
      </c>
      <c r="L4728" s="25">
        <f t="shared" si="664"/>
        <v>16.072646276921294</v>
      </c>
      <c r="R4728" s="25">
        <v>4726</v>
      </c>
      <c r="S4728" s="25">
        <v>4725</v>
      </c>
      <c r="T4728" s="25">
        <f t="shared" si="668"/>
        <v>0.1573586998907347</v>
      </c>
      <c r="U4728" s="25">
        <f t="shared" si="665"/>
        <v>0.16062013108948403</v>
      </c>
      <c r="W4728" s="17">
        <f>Eingabe!H4729</f>
        <v>320</v>
      </c>
      <c r="X4728" s="17">
        <f t="shared" si="666"/>
        <v>3.2</v>
      </c>
      <c r="Y4728" s="17">
        <f t="shared" si="667"/>
        <v>320</v>
      </c>
    </row>
    <row r="4729" spans="1:25" x14ac:dyDescent="0.15">
      <c r="A4729" s="82">
        <f t="shared" si="662"/>
        <v>7</v>
      </c>
      <c r="B4729" s="46">
        <v>43662.916666655205</v>
      </c>
      <c r="C4729" s="47">
        <f>Eingabe!G4730</f>
        <v>2.7</v>
      </c>
      <c r="D4729" s="77">
        <v>4729</v>
      </c>
      <c r="E4729" s="47"/>
      <c r="F4729" s="25">
        <f t="shared" si="660"/>
        <v>4.03</v>
      </c>
      <c r="G4729" s="25">
        <f>VLOOKUP(F4729,'Spezifische Werte'!$B$2:$C$4002,2,FALSE)</f>
        <v>4.2666657265334036E-2</v>
      </c>
      <c r="H4729" s="25">
        <f t="shared" si="663"/>
        <v>85.333314530668076</v>
      </c>
      <c r="J4729" s="25">
        <f t="shared" si="661"/>
        <v>4.05</v>
      </c>
      <c r="K4729" s="25">
        <f>VLOOKUP(J4729,'Spezifische Werte'!$B$2:$C$4002,2,FALSE)</f>
        <v>4.3597034083331404E-2</v>
      </c>
      <c r="L4729" s="25">
        <f t="shared" si="664"/>
        <v>87.194068166662802</v>
      </c>
      <c r="R4729" s="25">
        <v>4727</v>
      </c>
      <c r="S4729" s="25">
        <v>4726</v>
      </c>
      <c r="T4729" s="25">
        <f t="shared" si="668"/>
        <v>0.1573586998907347</v>
      </c>
      <c r="U4729" s="25">
        <f t="shared" si="665"/>
        <v>0.16062013108948403</v>
      </c>
      <c r="W4729" s="17">
        <f>Eingabe!H4730</f>
        <v>296</v>
      </c>
      <c r="X4729" s="17">
        <f t="shared" si="666"/>
        <v>2.96</v>
      </c>
      <c r="Y4729" s="17">
        <f t="shared" si="667"/>
        <v>300</v>
      </c>
    </row>
    <row r="4730" spans="1:25" x14ac:dyDescent="0.15">
      <c r="A4730" s="82">
        <f t="shared" si="662"/>
        <v>7</v>
      </c>
      <c r="B4730" s="46">
        <v>43662.958333321869</v>
      </c>
      <c r="C4730" s="47">
        <f>Eingabe!G4731</f>
        <v>3</v>
      </c>
      <c r="D4730" s="77">
        <v>4730</v>
      </c>
      <c r="E4730" s="47"/>
      <c r="F4730" s="25">
        <f t="shared" si="660"/>
        <v>4.4800000000000004</v>
      </c>
      <c r="G4730" s="25">
        <f>VLOOKUP(F4730,'Spezifische Werte'!$B$2:$C$4002,2,FALSE)</f>
        <v>6.3876775708421291E-2</v>
      </c>
      <c r="H4730" s="25">
        <f t="shared" si="663"/>
        <v>127.75355141684258</v>
      </c>
      <c r="J4730" s="25">
        <f t="shared" si="661"/>
        <v>4.5</v>
      </c>
      <c r="K4730" s="25">
        <f>VLOOKUP(J4730,'Spezifische Werte'!$B$2:$C$4002,2,FALSE)</f>
        <v>6.4854105449014127E-2</v>
      </c>
      <c r="L4730" s="25">
        <f t="shared" si="664"/>
        <v>129.70821089802826</v>
      </c>
      <c r="R4730" s="25">
        <v>4728</v>
      </c>
      <c r="S4730" s="25">
        <v>4727</v>
      </c>
      <c r="T4730" s="25">
        <f t="shared" si="668"/>
        <v>0.1573586998907347</v>
      </c>
      <c r="U4730" s="25">
        <f t="shared" si="665"/>
        <v>0.16062013108948403</v>
      </c>
      <c r="W4730" s="17">
        <f>Eingabe!H4731</f>
        <v>309</v>
      </c>
      <c r="X4730" s="17">
        <f t="shared" si="666"/>
        <v>3.09</v>
      </c>
      <c r="Y4730" s="17">
        <f t="shared" si="667"/>
        <v>310</v>
      </c>
    </row>
    <row r="4731" spans="1:25" x14ac:dyDescent="0.15">
      <c r="A4731" s="82">
        <f t="shared" si="662"/>
        <v>7</v>
      </c>
      <c r="B4731" s="46">
        <v>43662.999999988533</v>
      </c>
      <c r="C4731" s="47">
        <f>Eingabe!G4732</f>
        <v>3.1</v>
      </c>
      <c r="D4731" s="77">
        <v>4731</v>
      </c>
      <c r="E4731" s="47"/>
      <c r="F4731" s="25">
        <f t="shared" si="660"/>
        <v>4.62</v>
      </c>
      <c r="G4731" s="25">
        <f>VLOOKUP(F4731,'Spezifische Werte'!$B$2:$C$4002,2,FALSE)</f>
        <v>7.0834307543363312E-2</v>
      </c>
      <c r="H4731" s="25">
        <f t="shared" si="663"/>
        <v>141.66861508672662</v>
      </c>
      <c r="J4731" s="25">
        <f t="shared" si="661"/>
        <v>4.6500000000000004</v>
      </c>
      <c r="K4731" s="25">
        <f>VLOOKUP(J4731,'Spezifische Werte'!$B$2:$C$4002,2,FALSE)</f>
        <v>7.2366311882592071E-2</v>
      </c>
      <c r="L4731" s="25">
        <f t="shared" si="664"/>
        <v>144.73262376518414</v>
      </c>
      <c r="R4731" s="25">
        <v>4729</v>
      </c>
      <c r="S4731" s="25">
        <v>4728</v>
      </c>
      <c r="T4731" s="25">
        <f t="shared" si="668"/>
        <v>0.1573586998907347</v>
      </c>
      <c r="U4731" s="25">
        <f t="shared" si="665"/>
        <v>0.16062013108948403</v>
      </c>
      <c r="W4731" s="17">
        <f>Eingabe!H4732</f>
        <v>320</v>
      </c>
      <c r="X4731" s="17">
        <f t="shared" si="666"/>
        <v>3.2</v>
      </c>
      <c r="Y4731" s="17">
        <f t="shared" si="667"/>
        <v>320</v>
      </c>
    </row>
    <row r="4732" spans="1:25" x14ac:dyDescent="0.15">
      <c r="A4732" s="82">
        <f t="shared" si="662"/>
        <v>7</v>
      </c>
      <c r="B4732" s="46">
        <v>43663.041666655197</v>
      </c>
      <c r="C4732" s="47">
        <f>Eingabe!G4733</f>
        <v>2.8</v>
      </c>
      <c r="D4732" s="77">
        <v>4732</v>
      </c>
      <c r="E4732" s="47"/>
      <c r="F4732" s="25">
        <f t="shared" si="660"/>
        <v>4.18</v>
      </c>
      <c r="G4732" s="25">
        <f>VLOOKUP(F4732,'Spezifische Werte'!$B$2:$C$4002,2,FALSE)</f>
        <v>4.9643016475870723E-2</v>
      </c>
      <c r="H4732" s="25">
        <f t="shared" si="663"/>
        <v>99.286032951741447</v>
      </c>
      <c r="J4732" s="25">
        <f t="shared" si="661"/>
        <v>4.2</v>
      </c>
      <c r="K4732" s="25">
        <f>VLOOKUP(J4732,'Spezifische Werte'!$B$2:$C$4002,2,FALSE)</f>
        <v>5.0575500247497268E-2</v>
      </c>
      <c r="L4732" s="25">
        <f t="shared" si="664"/>
        <v>101.15100049499453</v>
      </c>
      <c r="R4732" s="25">
        <v>4730</v>
      </c>
      <c r="S4732" s="25">
        <v>4729</v>
      </c>
      <c r="T4732" s="25">
        <f t="shared" si="668"/>
        <v>0.1573586998907347</v>
      </c>
      <c r="U4732" s="25">
        <f t="shared" si="665"/>
        <v>0.16062013108948403</v>
      </c>
      <c r="W4732" s="17">
        <f>Eingabe!H4733</f>
        <v>330</v>
      </c>
      <c r="X4732" s="17">
        <f t="shared" si="666"/>
        <v>3.3</v>
      </c>
      <c r="Y4732" s="17">
        <f t="shared" si="667"/>
        <v>330</v>
      </c>
    </row>
    <row r="4733" spans="1:25" x14ac:dyDescent="0.15">
      <c r="A4733" s="82">
        <f t="shared" si="662"/>
        <v>7</v>
      </c>
      <c r="B4733" s="46">
        <v>43663.083333321862</v>
      </c>
      <c r="C4733" s="47">
        <f>Eingabe!G4734</f>
        <v>3</v>
      </c>
      <c r="D4733" s="77">
        <v>4733</v>
      </c>
      <c r="E4733" s="47"/>
      <c r="F4733" s="25">
        <f t="shared" si="660"/>
        <v>4.4800000000000004</v>
      </c>
      <c r="G4733" s="25">
        <f>VLOOKUP(F4733,'Spezifische Werte'!$B$2:$C$4002,2,FALSE)</f>
        <v>6.3876775708421291E-2</v>
      </c>
      <c r="H4733" s="25">
        <f t="shared" si="663"/>
        <v>127.75355141684258</v>
      </c>
      <c r="J4733" s="25">
        <f t="shared" si="661"/>
        <v>4.5</v>
      </c>
      <c r="K4733" s="25">
        <f>VLOOKUP(J4733,'Spezifische Werte'!$B$2:$C$4002,2,FALSE)</f>
        <v>6.4854105449014127E-2</v>
      </c>
      <c r="L4733" s="25">
        <f t="shared" si="664"/>
        <v>129.70821089802826</v>
      </c>
      <c r="R4733" s="25">
        <v>4731</v>
      </c>
      <c r="S4733" s="25">
        <v>4730</v>
      </c>
      <c r="T4733" s="25">
        <f t="shared" si="668"/>
        <v>0.1573586998907347</v>
      </c>
      <c r="U4733" s="25">
        <f t="shared" si="665"/>
        <v>0.16062013108948403</v>
      </c>
      <c r="W4733" s="17">
        <f>Eingabe!H4734</f>
        <v>330</v>
      </c>
      <c r="X4733" s="17">
        <f t="shared" si="666"/>
        <v>3.3</v>
      </c>
      <c r="Y4733" s="17">
        <f t="shared" si="667"/>
        <v>330</v>
      </c>
    </row>
    <row r="4734" spans="1:25" x14ac:dyDescent="0.15">
      <c r="A4734" s="82">
        <f t="shared" si="662"/>
        <v>7</v>
      </c>
      <c r="B4734" s="46">
        <v>43663.124999988526</v>
      </c>
      <c r="C4734" s="47">
        <f>Eingabe!G4735</f>
        <v>3.2</v>
      </c>
      <c r="D4734" s="77">
        <v>4734</v>
      </c>
      <c r="E4734" s="47"/>
      <c r="F4734" s="25">
        <f t="shared" si="660"/>
        <v>4.7699999999999996</v>
      </c>
      <c r="G4734" s="25">
        <f>VLOOKUP(F4734,'Spezifische Werte'!$B$2:$C$4002,2,FALSE)</f>
        <v>7.8679349945367349E-2</v>
      </c>
      <c r="H4734" s="25">
        <f t="shared" si="663"/>
        <v>157.3586998907347</v>
      </c>
      <c r="J4734" s="25">
        <f t="shared" si="661"/>
        <v>4.8</v>
      </c>
      <c r="K4734" s="25">
        <f>VLOOKUP(J4734,'Spezifische Werte'!$B$2:$C$4002,2,FALSE)</f>
        <v>8.0310065544742015E-2</v>
      </c>
      <c r="L4734" s="25">
        <f t="shared" si="664"/>
        <v>160.62013108948403</v>
      </c>
      <c r="R4734" s="25">
        <v>4732</v>
      </c>
      <c r="S4734" s="25">
        <v>4731</v>
      </c>
      <c r="T4734" s="25">
        <f t="shared" si="668"/>
        <v>0.1573586998907347</v>
      </c>
      <c r="U4734" s="25">
        <f t="shared" si="665"/>
        <v>0.16062013108948403</v>
      </c>
      <c r="W4734" s="17">
        <f>Eingabe!H4735</f>
        <v>340</v>
      </c>
      <c r="X4734" s="17">
        <f t="shared" si="666"/>
        <v>3.4</v>
      </c>
      <c r="Y4734" s="17">
        <f t="shared" si="667"/>
        <v>340</v>
      </c>
    </row>
    <row r="4735" spans="1:25" x14ac:dyDescent="0.15">
      <c r="A4735" s="82">
        <f t="shared" si="662"/>
        <v>7</v>
      </c>
      <c r="B4735" s="46">
        <v>43663.16666665519</v>
      </c>
      <c r="C4735" s="47">
        <f>Eingabe!G4736</f>
        <v>3.3</v>
      </c>
      <c r="D4735" s="77">
        <v>4735</v>
      </c>
      <c r="E4735" s="47"/>
      <c r="F4735" s="25">
        <f t="shared" si="660"/>
        <v>4.92</v>
      </c>
      <c r="G4735" s="25">
        <f>VLOOKUP(F4735,'Spezifische Werte'!$B$2:$C$4002,2,FALSE)</f>
        <v>8.7079957720259088E-2</v>
      </c>
      <c r="H4735" s="25">
        <f t="shared" si="663"/>
        <v>174.15991544051818</v>
      </c>
      <c r="J4735" s="25">
        <f t="shared" si="661"/>
        <v>4.95</v>
      </c>
      <c r="K4735" s="25">
        <f>VLOOKUP(J4735,'Spezifische Werte'!$B$2:$C$4002,2,FALSE)</f>
        <v>8.884038911585862E-2</v>
      </c>
      <c r="L4735" s="25">
        <f t="shared" si="664"/>
        <v>177.68077823171723</v>
      </c>
      <c r="R4735" s="25">
        <v>4733</v>
      </c>
      <c r="S4735" s="25">
        <v>4732</v>
      </c>
      <c r="T4735" s="25">
        <f t="shared" si="668"/>
        <v>0.1573586998907347</v>
      </c>
      <c r="U4735" s="25">
        <f t="shared" si="665"/>
        <v>0.16062013108948403</v>
      </c>
      <c r="W4735" s="17">
        <f>Eingabe!H4736</f>
        <v>338</v>
      </c>
      <c r="X4735" s="17">
        <f t="shared" si="666"/>
        <v>3.38</v>
      </c>
      <c r="Y4735" s="17">
        <f t="shared" si="667"/>
        <v>340</v>
      </c>
    </row>
    <row r="4736" spans="1:25" x14ac:dyDescent="0.15">
      <c r="A4736" s="82">
        <f t="shared" si="662"/>
        <v>7</v>
      </c>
      <c r="B4736" s="46">
        <v>43663.208333321854</v>
      </c>
      <c r="C4736" s="47">
        <f>Eingabe!G4737</f>
        <v>3</v>
      </c>
      <c r="D4736" s="77">
        <v>4736</v>
      </c>
      <c r="E4736" s="47"/>
      <c r="F4736" s="25">
        <f t="shared" si="660"/>
        <v>4.4800000000000004</v>
      </c>
      <c r="G4736" s="25">
        <f>VLOOKUP(F4736,'Spezifische Werte'!$B$2:$C$4002,2,FALSE)</f>
        <v>6.3876775708421291E-2</v>
      </c>
      <c r="H4736" s="25">
        <f t="shared" si="663"/>
        <v>127.75355141684258</v>
      </c>
      <c r="J4736" s="25">
        <f t="shared" si="661"/>
        <v>4.5</v>
      </c>
      <c r="K4736" s="25">
        <f>VLOOKUP(J4736,'Spezifische Werte'!$B$2:$C$4002,2,FALSE)</f>
        <v>6.4854105449014127E-2</v>
      </c>
      <c r="L4736" s="25">
        <f t="shared" si="664"/>
        <v>129.70821089802826</v>
      </c>
      <c r="R4736" s="25">
        <v>4734</v>
      </c>
      <c r="S4736" s="25">
        <v>4733</v>
      </c>
      <c r="T4736" s="25">
        <f t="shared" si="668"/>
        <v>0.1573586998907347</v>
      </c>
      <c r="U4736" s="25">
        <f t="shared" si="665"/>
        <v>0.16062013108948403</v>
      </c>
      <c r="W4736" s="17">
        <f>Eingabe!H4737</f>
        <v>321</v>
      </c>
      <c r="X4736" s="17">
        <f t="shared" si="666"/>
        <v>3.21</v>
      </c>
      <c r="Y4736" s="17">
        <f t="shared" si="667"/>
        <v>320</v>
      </c>
    </row>
    <row r="4737" spans="1:25" x14ac:dyDescent="0.15">
      <c r="A4737" s="82">
        <f t="shared" si="662"/>
        <v>7</v>
      </c>
      <c r="B4737" s="46">
        <v>43663.249999988519</v>
      </c>
      <c r="C4737" s="47">
        <f>Eingabe!G4738</f>
        <v>3</v>
      </c>
      <c r="D4737" s="77">
        <v>4737</v>
      </c>
      <c r="E4737" s="47"/>
      <c r="F4737" s="25">
        <f t="shared" si="660"/>
        <v>4.4800000000000004</v>
      </c>
      <c r="G4737" s="25">
        <f>VLOOKUP(F4737,'Spezifische Werte'!$B$2:$C$4002,2,FALSE)</f>
        <v>6.3876775708421291E-2</v>
      </c>
      <c r="H4737" s="25">
        <f t="shared" si="663"/>
        <v>127.75355141684258</v>
      </c>
      <c r="J4737" s="25">
        <f t="shared" si="661"/>
        <v>4.5</v>
      </c>
      <c r="K4737" s="25">
        <f>VLOOKUP(J4737,'Spezifische Werte'!$B$2:$C$4002,2,FALSE)</f>
        <v>6.4854105449014127E-2</v>
      </c>
      <c r="L4737" s="25">
        <f t="shared" si="664"/>
        <v>129.70821089802826</v>
      </c>
      <c r="R4737" s="25">
        <v>4735</v>
      </c>
      <c r="S4737" s="25">
        <v>4734</v>
      </c>
      <c r="T4737" s="25">
        <f t="shared" si="668"/>
        <v>0.1573586998907347</v>
      </c>
      <c r="U4737" s="25">
        <f t="shared" si="665"/>
        <v>0.16062013108948403</v>
      </c>
      <c r="W4737" s="17">
        <f>Eingabe!H4738</f>
        <v>322</v>
      </c>
      <c r="X4737" s="17">
        <f t="shared" si="666"/>
        <v>3.22</v>
      </c>
      <c r="Y4737" s="17">
        <f t="shared" si="667"/>
        <v>320</v>
      </c>
    </row>
    <row r="4738" spans="1:25" x14ac:dyDescent="0.15">
      <c r="A4738" s="82">
        <f t="shared" si="662"/>
        <v>7</v>
      </c>
      <c r="B4738" s="46">
        <v>43663.291666655183</v>
      </c>
      <c r="C4738" s="47">
        <f>Eingabe!G4739</f>
        <v>3.4</v>
      </c>
      <c r="D4738" s="77">
        <v>4738</v>
      </c>
      <c r="E4738" s="47"/>
      <c r="F4738" s="25">
        <f t="shared" si="660"/>
        <v>5.07</v>
      </c>
      <c r="G4738" s="25">
        <f>VLOOKUP(F4738,'Spezifische Werte'!$B$2:$C$4002,2,FALSE)</f>
        <v>9.6185977081711158E-2</v>
      </c>
      <c r="H4738" s="25">
        <f t="shared" si="663"/>
        <v>192.37195416342232</v>
      </c>
      <c r="J4738" s="25">
        <f t="shared" si="661"/>
        <v>5.0999999999999996</v>
      </c>
      <c r="K4738" s="25">
        <f>VLOOKUP(J4738,'Spezifische Werte'!$B$2:$C$4002,2,FALSE)</f>
        <v>9.8097213536623304E-2</v>
      </c>
      <c r="L4738" s="25">
        <f t="shared" si="664"/>
        <v>196.1944270732466</v>
      </c>
      <c r="R4738" s="25">
        <v>4736</v>
      </c>
      <c r="S4738" s="25">
        <v>4735</v>
      </c>
      <c r="T4738" s="25">
        <f t="shared" si="668"/>
        <v>0.1573586998907347</v>
      </c>
      <c r="U4738" s="25">
        <f t="shared" si="665"/>
        <v>0.16062013108948403</v>
      </c>
      <c r="W4738" s="17">
        <f>Eingabe!H4739</f>
        <v>330</v>
      </c>
      <c r="X4738" s="17">
        <f t="shared" si="666"/>
        <v>3.3</v>
      </c>
      <c r="Y4738" s="17">
        <f t="shared" si="667"/>
        <v>330</v>
      </c>
    </row>
    <row r="4739" spans="1:25" x14ac:dyDescent="0.15">
      <c r="A4739" s="82">
        <f t="shared" si="662"/>
        <v>7</v>
      </c>
      <c r="B4739" s="46">
        <v>43663.333333321847</v>
      </c>
      <c r="C4739" s="47">
        <f>Eingabe!G4740</f>
        <v>4.3</v>
      </c>
      <c r="D4739" s="77">
        <v>4739</v>
      </c>
      <c r="E4739" s="47"/>
      <c r="F4739" s="25">
        <f t="shared" ref="F4739:F4802" si="669">ROUND(C4739*($O$4/$O$5)^$O$7,2)</f>
        <v>6.41</v>
      </c>
      <c r="G4739" s="25">
        <f>VLOOKUP(F4739,'Spezifische Werte'!$B$2:$C$4002,2,FALSE)</f>
        <v>0.20539547091670399</v>
      </c>
      <c r="H4739" s="25">
        <f t="shared" si="663"/>
        <v>410.790941833408</v>
      </c>
      <c r="J4739" s="25">
        <f t="shared" ref="J4739:J4802" si="670">ROUND(C4739*(LN($O$4/$O$8)/LN($O$5/$O$8)),2)</f>
        <v>6.45</v>
      </c>
      <c r="K4739" s="25">
        <f>VLOOKUP(J4739,'Spezifische Werte'!$B$2:$C$4002,2,FALSE)</f>
        <v>0.20962714743593144</v>
      </c>
      <c r="L4739" s="25">
        <f t="shared" si="664"/>
        <v>419.2542948718629</v>
      </c>
      <c r="R4739" s="25">
        <v>4737</v>
      </c>
      <c r="S4739" s="25">
        <v>4736</v>
      </c>
      <c r="T4739" s="25">
        <f t="shared" si="668"/>
        <v>0.1573586998907347</v>
      </c>
      <c r="U4739" s="25">
        <f t="shared" si="665"/>
        <v>0.16062013108948403</v>
      </c>
      <c r="W4739" s="17">
        <f>Eingabe!H4740</f>
        <v>343</v>
      </c>
      <c r="X4739" s="17">
        <f t="shared" si="666"/>
        <v>3.43</v>
      </c>
      <c r="Y4739" s="17">
        <f t="shared" si="667"/>
        <v>340</v>
      </c>
    </row>
    <row r="4740" spans="1:25" x14ac:dyDescent="0.15">
      <c r="A4740" s="82">
        <f t="shared" ref="A4740:A4803" si="671">MONTH(B4740)</f>
        <v>7</v>
      </c>
      <c r="B4740" s="46">
        <v>43663.374999988511</v>
      </c>
      <c r="C4740" s="47">
        <f>Eingabe!G4741</f>
        <v>4.5999999999999996</v>
      </c>
      <c r="D4740" s="77">
        <v>4740</v>
      </c>
      <c r="E4740" s="47"/>
      <c r="F4740" s="25">
        <f t="shared" si="669"/>
        <v>6.86</v>
      </c>
      <c r="G4740" s="25">
        <f>VLOOKUP(F4740,'Spezifische Werte'!$B$2:$C$4002,2,FALSE)</f>
        <v>0.25562320201003652</v>
      </c>
      <c r="H4740" s="25">
        <f t="shared" ref="H4740:H4803" si="672">G4740*$O$9*1000</f>
        <v>511.24640402007304</v>
      </c>
      <c r="J4740" s="25">
        <f t="shared" si="670"/>
        <v>6.9</v>
      </c>
      <c r="K4740" s="25">
        <f>VLOOKUP(J4740,'Spezifische Werte'!$B$2:$C$4002,2,FALSE)</f>
        <v>0.26038765048417867</v>
      </c>
      <c r="L4740" s="25">
        <f t="shared" ref="L4740:L4803" si="673">K4740*$O$9*1000</f>
        <v>520.77530096835733</v>
      </c>
      <c r="R4740" s="25">
        <v>4738</v>
      </c>
      <c r="S4740" s="25">
        <v>4737</v>
      </c>
      <c r="T4740" s="25">
        <f t="shared" si="668"/>
        <v>0.1573586998907347</v>
      </c>
      <c r="U4740" s="25">
        <f t="shared" ref="U4740:U4803" si="674">LARGE($L$3:$L$8762,R4740)/1000</f>
        <v>0.16062013108948403</v>
      </c>
      <c r="W4740" s="17">
        <f>Eingabe!H4741</f>
        <v>334</v>
      </c>
      <c r="X4740" s="17">
        <f t="shared" ref="X4740:X4803" si="675">W4740/100</f>
        <v>3.34</v>
      </c>
      <c r="Y4740" s="17">
        <f t="shared" ref="Y4740:Y4803" si="676">ROUND(X4740,1)*100</f>
        <v>330</v>
      </c>
    </row>
    <row r="4741" spans="1:25" x14ac:dyDescent="0.15">
      <c r="A4741" s="82">
        <f t="shared" si="671"/>
        <v>7</v>
      </c>
      <c r="B4741" s="46">
        <v>43663.416666655176</v>
      </c>
      <c r="C4741" s="47">
        <f>Eingabe!G4742</f>
        <v>4.3</v>
      </c>
      <c r="D4741" s="77">
        <v>4741</v>
      </c>
      <c r="E4741" s="47"/>
      <c r="F4741" s="25">
        <f t="shared" si="669"/>
        <v>6.41</v>
      </c>
      <c r="G4741" s="25">
        <f>VLOOKUP(F4741,'Spezifische Werte'!$B$2:$C$4002,2,FALSE)</f>
        <v>0.20539547091670399</v>
      </c>
      <c r="H4741" s="25">
        <f t="shared" si="672"/>
        <v>410.790941833408</v>
      </c>
      <c r="J4741" s="25">
        <f t="shared" si="670"/>
        <v>6.45</v>
      </c>
      <c r="K4741" s="25">
        <f>VLOOKUP(J4741,'Spezifische Werte'!$B$2:$C$4002,2,FALSE)</f>
        <v>0.20962714743593144</v>
      </c>
      <c r="L4741" s="25">
        <f t="shared" si="673"/>
        <v>419.2542948718629</v>
      </c>
      <c r="R4741" s="25">
        <v>4739</v>
      </c>
      <c r="S4741" s="25">
        <v>4738</v>
      </c>
      <c r="T4741" s="25">
        <f t="shared" si="668"/>
        <v>0.1573586998907347</v>
      </c>
      <c r="U4741" s="25">
        <f t="shared" si="674"/>
        <v>0.16062013108948403</v>
      </c>
      <c r="W4741" s="17">
        <f>Eingabe!H4742</f>
        <v>7</v>
      </c>
      <c r="X4741" s="17">
        <f t="shared" si="675"/>
        <v>7.0000000000000007E-2</v>
      </c>
      <c r="Y4741" s="17">
        <f t="shared" si="676"/>
        <v>10</v>
      </c>
    </row>
    <row r="4742" spans="1:25" x14ac:dyDescent="0.15">
      <c r="A4742" s="82">
        <f t="shared" si="671"/>
        <v>7</v>
      </c>
      <c r="B4742" s="46">
        <v>43663.45833332184</v>
      </c>
      <c r="C4742" s="47">
        <f>Eingabe!G4743</f>
        <v>4.4000000000000004</v>
      </c>
      <c r="D4742" s="77">
        <v>4742</v>
      </c>
      <c r="E4742" s="47"/>
      <c r="F4742" s="25">
        <f t="shared" si="669"/>
        <v>6.56</v>
      </c>
      <c r="G4742" s="25">
        <f>VLOOKUP(F4742,'Spezifische Werte'!$B$2:$C$4002,2,FALSE)</f>
        <v>0.2214941246302857</v>
      </c>
      <c r="H4742" s="25">
        <f t="shared" si="672"/>
        <v>442.98824926057142</v>
      </c>
      <c r="J4742" s="25">
        <f t="shared" si="670"/>
        <v>6.6</v>
      </c>
      <c r="K4742" s="25">
        <f>VLOOKUP(J4742,'Spezifische Werte'!$B$2:$C$4002,2,FALSE)</f>
        <v>0.22589088814664299</v>
      </c>
      <c r="L4742" s="25">
        <f t="shared" si="673"/>
        <v>451.78177629328599</v>
      </c>
      <c r="R4742" s="25">
        <v>4740</v>
      </c>
      <c r="S4742" s="25">
        <v>4739</v>
      </c>
      <c r="T4742" s="25">
        <f t="shared" ref="T4742:T4805" si="677">LARGE($H$3:$H$8762,R4742)/1000</f>
        <v>0.1573586998907347</v>
      </c>
      <c r="U4742" s="25">
        <f t="shared" si="674"/>
        <v>0.16062013108948403</v>
      </c>
      <c r="W4742" s="17">
        <f>Eingabe!H4743</f>
        <v>47</v>
      </c>
      <c r="X4742" s="17">
        <f t="shared" si="675"/>
        <v>0.47</v>
      </c>
      <c r="Y4742" s="17">
        <f t="shared" si="676"/>
        <v>50</v>
      </c>
    </row>
    <row r="4743" spans="1:25" x14ac:dyDescent="0.15">
      <c r="A4743" s="82">
        <f t="shared" si="671"/>
        <v>7</v>
      </c>
      <c r="B4743" s="46">
        <v>43663.499999988504</v>
      </c>
      <c r="C4743" s="47">
        <f>Eingabe!G4744</f>
        <v>3.4</v>
      </c>
      <c r="D4743" s="77">
        <v>4743</v>
      </c>
      <c r="E4743" s="47"/>
      <c r="F4743" s="25">
        <f t="shared" si="669"/>
        <v>5.07</v>
      </c>
      <c r="G4743" s="25">
        <f>VLOOKUP(F4743,'Spezifische Werte'!$B$2:$C$4002,2,FALSE)</f>
        <v>9.6185977081711158E-2</v>
      </c>
      <c r="H4743" s="25">
        <f t="shared" si="672"/>
        <v>192.37195416342232</v>
      </c>
      <c r="J4743" s="25">
        <f t="shared" si="670"/>
        <v>5.0999999999999996</v>
      </c>
      <c r="K4743" s="25">
        <f>VLOOKUP(J4743,'Spezifische Werte'!$B$2:$C$4002,2,FALSE)</f>
        <v>9.8097213536623304E-2</v>
      </c>
      <c r="L4743" s="25">
        <f t="shared" si="673"/>
        <v>196.1944270732466</v>
      </c>
      <c r="R4743" s="25">
        <v>4741</v>
      </c>
      <c r="S4743" s="25">
        <v>4740</v>
      </c>
      <c r="T4743" s="25">
        <f t="shared" si="677"/>
        <v>0.1573586998907347</v>
      </c>
      <c r="U4743" s="25">
        <f t="shared" si="674"/>
        <v>0.16062013108948403</v>
      </c>
      <c r="W4743" s="17">
        <f>Eingabe!H4744</f>
        <v>315</v>
      </c>
      <c r="X4743" s="17">
        <f t="shared" si="675"/>
        <v>3.15</v>
      </c>
      <c r="Y4743" s="17">
        <f t="shared" si="676"/>
        <v>320</v>
      </c>
    </row>
    <row r="4744" spans="1:25" x14ac:dyDescent="0.15">
      <c r="A4744" s="82">
        <f t="shared" si="671"/>
        <v>7</v>
      </c>
      <c r="B4744" s="46">
        <v>43663.541666655168</v>
      </c>
      <c r="C4744" s="47">
        <f>Eingabe!G4745</f>
        <v>3.5</v>
      </c>
      <c r="D4744" s="77">
        <v>4744</v>
      </c>
      <c r="E4744" s="47"/>
      <c r="F4744" s="25">
        <f t="shared" si="669"/>
        <v>5.22</v>
      </c>
      <c r="G4744" s="25">
        <f>VLOOKUP(F4744,'Spezifische Werte'!$B$2:$C$4002,2,FALSE)</f>
        <v>0.10600726326582303</v>
      </c>
      <c r="H4744" s="25">
        <f t="shared" si="672"/>
        <v>212.01452653164606</v>
      </c>
      <c r="J4744" s="25">
        <f t="shared" si="670"/>
        <v>5.25</v>
      </c>
      <c r="K4744" s="25">
        <f>VLOOKUP(J4744,'Spezifische Werte'!$B$2:$C$4002,2,FALSE)</f>
        <v>0.10804502827355937</v>
      </c>
      <c r="L4744" s="25">
        <f t="shared" si="673"/>
        <v>216.09005654711873</v>
      </c>
      <c r="R4744" s="25">
        <v>4742</v>
      </c>
      <c r="S4744" s="25">
        <v>4741</v>
      </c>
      <c r="T4744" s="25">
        <f t="shared" si="677"/>
        <v>0.1573586998907347</v>
      </c>
      <c r="U4744" s="25">
        <f t="shared" si="674"/>
        <v>0.16062013108948403</v>
      </c>
      <c r="W4744" s="17">
        <f>Eingabe!H4745</f>
        <v>2</v>
      </c>
      <c r="X4744" s="17">
        <f t="shared" si="675"/>
        <v>0.02</v>
      </c>
      <c r="Y4744" s="17">
        <f t="shared" si="676"/>
        <v>0</v>
      </c>
    </row>
    <row r="4745" spans="1:25" x14ac:dyDescent="0.15">
      <c r="A4745" s="82">
        <f t="shared" si="671"/>
        <v>7</v>
      </c>
      <c r="B4745" s="46">
        <v>43663.583333321832</v>
      </c>
      <c r="C4745" s="47">
        <f>Eingabe!G4746</f>
        <v>4.2</v>
      </c>
      <c r="D4745" s="77">
        <v>4745</v>
      </c>
      <c r="E4745" s="47"/>
      <c r="F4745" s="25">
        <f t="shared" si="669"/>
        <v>6.27</v>
      </c>
      <c r="G4745" s="25">
        <f>VLOOKUP(F4745,'Spezifische Werte'!$B$2:$C$4002,2,FALSE)</f>
        <v>0.19098980973438914</v>
      </c>
      <c r="H4745" s="25">
        <f t="shared" si="672"/>
        <v>381.97961946877831</v>
      </c>
      <c r="J4745" s="25">
        <f t="shared" si="670"/>
        <v>6.3</v>
      </c>
      <c r="K4745" s="25">
        <f>VLOOKUP(J4745,'Spezifische Werte'!$B$2:$C$4002,2,FALSE)</f>
        <v>0.19401976060055698</v>
      </c>
      <c r="L4745" s="25">
        <f t="shared" si="673"/>
        <v>388.03952120111398</v>
      </c>
      <c r="R4745" s="25">
        <v>4743</v>
      </c>
      <c r="S4745" s="25">
        <v>4742</v>
      </c>
      <c r="T4745" s="25">
        <f t="shared" si="677"/>
        <v>0.1573586998907347</v>
      </c>
      <c r="U4745" s="25">
        <f t="shared" si="674"/>
        <v>0.16062013108948403</v>
      </c>
      <c r="W4745" s="17">
        <f>Eingabe!H4746</f>
        <v>341</v>
      </c>
      <c r="X4745" s="17">
        <f t="shared" si="675"/>
        <v>3.41</v>
      </c>
      <c r="Y4745" s="17">
        <f t="shared" si="676"/>
        <v>340</v>
      </c>
    </row>
    <row r="4746" spans="1:25" x14ac:dyDescent="0.15">
      <c r="A4746" s="82">
        <f t="shared" si="671"/>
        <v>7</v>
      </c>
      <c r="B4746" s="46">
        <v>43663.624999988497</v>
      </c>
      <c r="C4746" s="47">
        <f>Eingabe!G4747</f>
        <v>3.5</v>
      </c>
      <c r="D4746" s="77">
        <v>4746</v>
      </c>
      <c r="E4746" s="47"/>
      <c r="F4746" s="25">
        <f t="shared" si="669"/>
        <v>5.22</v>
      </c>
      <c r="G4746" s="25">
        <f>VLOOKUP(F4746,'Spezifische Werte'!$B$2:$C$4002,2,FALSE)</f>
        <v>0.10600726326582303</v>
      </c>
      <c r="H4746" s="25">
        <f t="shared" si="672"/>
        <v>212.01452653164606</v>
      </c>
      <c r="J4746" s="25">
        <f t="shared" si="670"/>
        <v>5.25</v>
      </c>
      <c r="K4746" s="25">
        <f>VLOOKUP(J4746,'Spezifische Werte'!$B$2:$C$4002,2,FALSE)</f>
        <v>0.10804502827355937</v>
      </c>
      <c r="L4746" s="25">
        <f t="shared" si="673"/>
        <v>216.09005654711873</v>
      </c>
      <c r="R4746" s="25">
        <v>4744</v>
      </c>
      <c r="S4746" s="25">
        <v>4743</v>
      </c>
      <c r="T4746" s="25">
        <f t="shared" si="677"/>
        <v>0.1573586998907347</v>
      </c>
      <c r="U4746" s="25">
        <f t="shared" si="674"/>
        <v>0.16062013108948403</v>
      </c>
      <c r="W4746" s="17">
        <f>Eingabe!H4747</f>
        <v>349</v>
      </c>
      <c r="X4746" s="17">
        <f t="shared" si="675"/>
        <v>3.49</v>
      </c>
      <c r="Y4746" s="17">
        <f t="shared" si="676"/>
        <v>350</v>
      </c>
    </row>
    <row r="4747" spans="1:25" x14ac:dyDescent="0.15">
      <c r="A4747" s="82">
        <f t="shared" si="671"/>
        <v>7</v>
      </c>
      <c r="B4747" s="46">
        <v>43663.666666655161</v>
      </c>
      <c r="C4747" s="47">
        <f>Eingabe!G4748</f>
        <v>0.9</v>
      </c>
      <c r="D4747" s="77">
        <v>4747</v>
      </c>
      <c r="E4747" s="47"/>
      <c r="F4747" s="25">
        <f t="shared" si="669"/>
        <v>1.34</v>
      </c>
      <c r="G4747" s="25">
        <f>VLOOKUP(F4747,'Spezifische Werte'!$B$2:$C$4002,2,FALSE)</f>
        <v>0</v>
      </c>
      <c r="H4747" s="25">
        <f t="shared" si="672"/>
        <v>0</v>
      </c>
      <c r="J4747" s="25">
        <f t="shared" si="670"/>
        <v>1.35</v>
      </c>
      <c r="K4747" s="25">
        <f>VLOOKUP(J4747,'Spezifische Werte'!$B$2:$C$4002,2,FALSE)</f>
        <v>0</v>
      </c>
      <c r="L4747" s="25">
        <f t="shared" si="673"/>
        <v>0</v>
      </c>
      <c r="R4747" s="25">
        <v>4745</v>
      </c>
      <c r="S4747" s="25">
        <v>4744</v>
      </c>
      <c r="T4747" s="25">
        <f t="shared" si="677"/>
        <v>0.1573586998907347</v>
      </c>
      <c r="U4747" s="25">
        <f t="shared" si="674"/>
        <v>0.16062013108948403</v>
      </c>
      <c r="W4747" s="17">
        <f>Eingabe!H4748</f>
        <v>59</v>
      </c>
      <c r="X4747" s="17">
        <f t="shared" si="675"/>
        <v>0.59</v>
      </c>
      <c r="Y4747" s="17">
        <f t="shared" si="676"/>
        <v>60</v>
      </c>
    </row>
    <row r="4748" spans="1:25" x14ac:dyDescent="0.15">
      <c r="A4748" s="82">
        <f t="shared" si="671"/>
        <v>7</v>
      </c>
      <c r="B4748" s="46">
        <v>43663.708333321825</v>
      </c>
      <c r="C4748" s="47">
        <f>Eingabe!G4749</f>
        <v>1.3</v>
      </c>
      <c r="D4748" s="77">
        <v>4748</v>
      </c>
      <c r="E4748" s="47"/>
      <c r="F4748" s="25">
        <f t="shared" si="669"/>
        <v>1.94</v>
      </c>
      <c r="G4748" s="25">
        <f>VLOOKUP(F4748,'Spezifische Werte'!$B$2:$C$4002,2,FALSE)</f>
        <v>4.6180923534292335E-4</v>
      </c>
      <c r="H4748" s="25">
        <f t="shared" si="672"/>
        <v>0.92361847068584668</v>
      </c>
      <c r="J4748" s="25">
        <f t="shared" si="670"/>
        <v>1.95</v>
      </c>
      <c r="K4748" s="25">
        <f>VLOOKUP(J4748,'Spezifische Werte'!$B$2:$C$4002,2,FALSE)</f>
        <v>4.7680243241041462E-4</v>
      </c>
      <c r="L4748" s="25">
        <f t="shared" si="673"/>
        <v>0.95360486482082929</v>
      </c>
      <c r="R4748" s="25">
        <v>4746</v>
      </c>
      <c r="S4748" s="25">
        <v>4745</v>
      </c>
      <c r="T4748" s="25">
        <f t="shared" si="677"/>
        <v>0.1573586998907347</v>
      </c>
      <c r="U4748" s="25">
        <f t="shared" si="674"/>
        <v>0.16062013108948403</v>
      </c>
      <c r="W4748" s="17">
        <f>Eingabe!H4749</f>
        <v>18</v>
      </c>
      <c r="X4748" s="17">
        <f t="shared" si="675"/>
        <v>0.18</v>
      </c>
      <c r="Y4748" s="17">
        <f t="shared" si="676"/>
        <v>20</v>
      </c>
    </row>
    <row r="4749" spans="1:25" x14ac:dyDescent="0.15">
      <c r="A4749" s="82">
        <f t="shared" si="671"/>
        <v>7</v>
      </c>
      <c r="B4749" s="46">
        <v>43663.749999988489</v>
      </c>
      <c r="C4749" s="47">
        <f>Eingabe!G4750</f>
        <v>1.1000000000000001</v>
      </c>
      <c r="D4749" s="77">
        <v>4749</v>
      </c>
      <c r="E4749" s="47"/>
      <c r="F4749" s="25">
        <f t="shared" si="669"/>
        <v>1.64</v>
      </c>
      <c r="G4749" s="25">
        <f>VLOOKUP(F4749,'Spezifische Werte'!$B$2:$C$4002,2,FALSE)</f>
        <v>1.4468365948300602E-4</v>
      </c>
      <c r="H4749" s="25">
        <f t="shared" si="672"/>
        <v>0.28936731896601203</v>
      </c>
      <c r="J4749" s="25">
        <f t="shared" si="670"/>
        <v>1.65</v>
      </c>
      <c r="K4749" s="25">
        <f>VLOOKUP(J4749,'Spezifische Werte'!$B$2:$C$4002,2,FALSE)</f>
        <v>1.5161429771714323E-4</v>
      </c>
      <c r="L4749" s="25">
        <f t="shared" si="673"/>
        <v>0.30322859543428649</v>
      </c>
      <c r="R4749" s="25">
        <v>4747</v>
      </c>
      <c r="S4749" s="25">
        <v>4746</v>
      </c>
      <c r="T4749" s="25">
        <f t="shared" si="677"/>
        <v>0.1573586998907347</v>
      </c>
      <c r="U4749" s="25">
        <f t="shared" si="674"/>
        <v>0.16062013108948403</v>
      </c>
      <c r="W4749" s="17">
        <f>Eingabe!H4750</f>
        <v>14</v>
      </c>
      <c r="X4749" s="17">
        <f t="shared" si="675"/>
        <v>0.14000000000000001</v>
      </c>
      <c r="Y4749" s="17">
        <f t="shared" si="676"/>
        <v>10</v>
      </c>
    </row>
    <row r="4750" spans="1:25" x14ac:dyDescent="0.15">
      <c r="A4750" s="82">
        <f t="shared" si="671"/>
        <v>7</v>
      </c>
      <c r="B4750" s="46">
        <v>43663.791666655154</v>
      </c>
      <c r="C4750" s="47">
        <f>Eingabe!G4751</f>
        <v>1</v>
      </c>
      <c r="D4750" s="77">
        <v>4750</v>
      </c>
      <c r="E4750" s="47"/>
      <c r="F4750" s="25">
        <f t="shared" si="669"/>
        <v>1.49</v>
      </c>
      <c r="G4750" s="25">
        <f>VLOOKUP(F4750,'Spezifische Werte'!$B$2:$C$4002,2,FALSE)</f>
        <v>6.4682605317823889E-5</v>
      </c>
      <c r="H4750" s="25">
        <f t="shared" si="672"/>
        <v>0.12936521063564776</v>
      </c>
      <c r="J4750" s="25">
        <f t="shared" si="670"/>
        <v>1.5</v>
      </c>
      <c r="K4750" s="25">
        <f>VLOOKUP(J4750,'Spezifische Werte'!$B$2:$C$4002,2,FALSE)</f>
        <v>6.8738350145803551E-5</v>
      </c>
      <c r="L4750" s="25">
        <f t="shared" si="673"/>
        <v>0.13747670029160711</v>
      </c>
      <c r="R4750" s="25">
        <v>4748</v>
      </c>
      <c r="S4750" s="25">
        <v>4747</v>
      </c>
      <c r="T4750" s="25">
        <f t="shared" si="677"/>
        <v>0.1573586998907347</v>
      </c>
      <c r="U4750" s="25">
        <f t="shared" si="674"/>
        <v>0.16062013108948403</v>
      </c>
      <c r="W4750" s="17">
        <f>Eingabe!H4751</f>
        <v>154</v>
      </c>
      <c r="X4750" s="17">
        <f t="shared" si="675"/>
        <v>1.54</v>
      </c>
      <c r="Y4750" s="17">
        <f t="shared" si="676"/>
        <v>150</v>
      </c>
    </row>
    <row r="4751" spans="1:25" x14ac:dyDescent="0.15">
      <c r="A4751" s="82">
        <f t="shared" si="671"/>
        <v>7</v>
      </c>
      <c r="B4751" s="46">
        <v>43663.833333321818</v>
      </c>
      <c r="C4751" s="47">
        <f>Eingabe!G4752</f>
        <v>2.6</v>
      </c>
      <c r="D4751" s="77">
        <v>4751</v>
      </c>
      <c r="E4751" s="47"/>
      <c r="F4751" s="25">
        <f t="shared" si="669"/>
        <v>3.88</v>
      </c>
      <c r="G4751" s="25">
        <f>VLOOKUP(F4751,'Spezifische Werte'!$B$2:$C$4002,2,FALSE)</f>
        <v>3.5689320314118818E-2</v>
      </c>
      <c r="H4751" s="25">
        <f t="shared" si="672"/>
        <v>71.378640628237633</v>
      </c>
      <c r="J4751" s="25">
        <f t="shared" si="670"/>
        <v>3.9</v>
      </c>
      <c r="K4751" s="25">
        <f>VLOOKUP(J4751,'Spezifische Werte'!$B$2:$C$4002,2,FALSE)</f>
        <v>3.6613952811549305E-2</v>
      </c>
      <c r="L4751" s="25">
        <f t="shared" si="673"/>
        <v>73.227905623098607</v>
      </c>
      <c r="R4751" s="25">
        <v>4749</v>
      </c>
      <c r="S4751" s="25">
        <v>4748</v>
      </c>
      <c r="T4751" s="25">
        <f t="shared" si="677"/>
        <v>0.1573586998907347</v>
      </c>
      <c r="U4751" s="25">
        <f t="shared" si="674"/>
        <v>0.16062013108948403</v>
      </c>
      <c r="W4751" s="17">
        <f>Eingabe!H4752</f>
        <v>200</v>
      </c>
      <c r="X4751" s="17">
        <f t="shared" si="675"/>
        <v>2</v>
      </c>
      <c r="Y4751" s="17">
        <f t="shared" si="676"/>
        <v>200</v>
      </c>
    </row>
    <row r="4752" spans="1:25" x14ac:dyDescent="0.15">
      <c r="A4752" s="82">
        <f t="shared" si="671"/>
        <v>7</v>
      </c>
      <c r="B4752" s="46">
        <v>43663.874999988482</v>
      </c>
      <c r="C4752" s="47">
        <f>Eingabe!G4753</f>
        <v>1.3</v>
      </c>
      <c r="D4752" s="77">
        <v>4752</v>
      </c>
      <c r="E4752" s="47"/>
      <c r="F4752" s="25">
        <f t="shared" si="669"/>
        <v>1.94</v>
      </c>
      <c r="G4752" s="25">
        <f>VLOOKUP(F4752,'Spezifische Werte'!$B$2:$C$4002,2,FALSE)</f>
        <v>4.6180923534292335E-4</v>
      </c>
      <c r="H4752" s="25">
        <f t="shared" si="672"/>
        <v>0.92361847068584668</v>
      </c>
      <c r="J4752" s="25">
        <f t="shared" si="670"/>
        <v>1.95</v>
      </c>
      <c r="K4752" s="25">
        <f>VLOOKUP(J4752,'Spezifische Werte'!$B$2:$C$4002,2,FALSE)</f>
        <v>4.7680243241041462E-4</v>
      </c>
      <c r="L4752" s="25">
        <f t="shared" si="673"/>
        <v>0.95360486482082929</v>
      </c>
      <c r="R4752" s="25">
        <v>4750</v>
      </c>
      <c r="S4752" s="25">
        <v>4749</v>
      </c>
      <c r="T4752" s="25">
        <f t="shared" si="677"/>
        <v>0.1573586998907347</v>
      </c>
      <c r="U4752" s="25">
        <f t="shared" si="674"/>
        <v>0.16062013108948403</v>
      </c>
      <c r="W4752" s="17">
        <f>Eingabe!H4753</f>
        <v>181</v>
      </c>
      <c r="X4752" s="17">
        <f t="shared" si="675"/>
        <v>1.81</v>
      </c>
      <c r="Y4752" s="17">
        <f t="shared" si="676"/>
        <v>180</v>
      </c>
    </row>
    <row r="4753" spans="1:25" x14ac:dyDescent="0.15">
      <c r="A4753" s="82">
        <f t="shared" si="671"/>
        <v>7</v>
      </c>
      <c r="B4753" s="46">
        <v>43663.916666655146</v>
      </c>
      <c r="C4753" s="47">
        <f>Eingabe!G4754</f>
        <v>1.8</v>
      </c>
      <c r="D4753" s="77">
        <v>4753</v>
      </c>
      <c r="E4753" s="47"/>
      <c r="F4753" s="25">
        <f t="shared" si="669"/>
        <v>2.69</v>
      </c>
      <c r="G4753" s="25">
        <f>VLOOKUP(F4753,'Spezifische Werte'!$B$2:$C$4002,2,FALSE)</f>
        <v>3.715149232963236E-3</v>
      </c>
      <c r="H4753" s="25">
        <f t="shared" si="672"/>
        <v>7.4302984659264721</v>
      </c>
      <c r="J4753" s="25">
        <f t="shared" si="670"/>
        <v>2.7</v>
      </c>
      <c r="K4753" s="25">
        <f>VLOOKUP(J4753,'Spezifische Werte'!$B$2:$C$4002,2,FALSE)</f>
        <v>3.8225571704766847E-3</v>
      </c>
      <c r="L4753" s="25">
        <f t="shared" si="673"/>
        <v>7.6451143409533691</v>
      </c>
      <c r="R4753" s="25">
        <v>4751</v>
      </c>
      <c r="S4753" s="25">
        <v>4750</v>
      </c>
      <c r="T4753" s="25">
        <f t="shared" si="677"/>
        <v>0.1573586998907347</v>
      </c>
      <c r="U4753" s="25">
        <f t="shared" si="674"/>
        <v>0.16062013108948403</v>
      </c>
      <c r="W4753" s="17">
        <f>Eingabe!H4754</f>
        <v>198</v>
      </c>
      <c r="X4753" s="17">
        <f t="shared" si="675"/>
        <v>1.98</v>
      </c>
      <c r="Y4753" s="17">
        <f t="shared" si="676"/>
        <v>200</v>
      </c>
    </row>
    <row r="4754" spans="1:25" x14ac:dyDescent="0.15">
      <c r="A4754" s="82">
        <f t="shared" si="671"/>
        <v>7</v>
      </c>
      <c r="B4754" s="46">
        <v>43663.958333321811</v>
      </c>
      <c r="C4754" s="47">
        <f>Eingabe!G4755</f>
        <v>2.8</v>
      </c>
      <c r="D4754" s="77">
        <v>4754</v>
      </c>
      <c r="E4754" s="47"/>
      <c r="F4754" s="25">
        <f t="shared" si="669"/>
        <v>4.18</v>
      </c>
      <c r="G4754" s="25">
        <f>VLOOKUP(F4754,'Spezifische Werte'!$B$2:$C$4002,2,FALSE)</f>
        <v>4.9643016475870723E-2</v>
      </c>
      <c r="H4754" s="25">
        <f t="shared" si="672"/>
        <v>99.286032951741447</v>
      </c>
      <c r="J4754" s="25">
        <f t="shared" si="670"/>
        <v>4.2</v>
      </c>
      <c r="K4754" s="25">
        <f>VLOOKUP(J4754,'Spezifische Werte'!$B$2:$C$4002,2,FALSE)</f>
        <v>5.0575500247497268E-2</v>
      </c>
      <c r="L4754" s="25">
        <f t="shared" si="673"/>
        <v>101.15100049499453</v>
      </c>
      <c r="R4754" s="25">
        <v>4752</v>
      </c>
      <c r="S4754" s="25">
        <v>4751</v>
      </c>
      <c r="T4754" s="25">
        <f t="shared" si="677"/>
        <v>0.1573586998907347</v>
      </c>
      <c r="U4754" s="25">
        <f t="shared" si="674"/>
        <v>0.16062013108948403</v>
      </c>
      <c r="W4754" s="17">
        <f>Eingabe!H4755</f>
        <v>195</v>
      </c>
      <c r="X4754" s="17">
        <f t="shared" si="675"/>
        <v>1.95</v>
      </c>
      <c r="Y4754" s="17">
        <f t="shared" si="676"/>
        <v>200</v>
      </c>
    </row>
    <row r="4755" spans="1:25" x14ac:dyDescent="0.15">
      <c r="A4755" s="82">
        <f t="shared" si="671"/>
        <v>7</v>
      </c>
      <c r="B4755" s="46">
        <v>43663.999999988475</v>
      </c>
      <c r="C4755" s="47">
        <f>Eingabe!G4756</f>
        <v>0.9</v>
      </c>
      <c r="D4755" s="77">
        <v>4755</v>
      </c>
      <c r="E4755" s="47"/>
      <c r="F4755" s="25">
        <f t="shared" si="669"/>
        <v>1.34</v>
      </c>
      <c r="G4755" s="25">
        <f>VLOOKUP(F4755,'Spezifische Werte'!$B$2:$C$4002,2,FALSE)</f>
        <v>0</v>
      </c>
      <c r="H4755" s="25">
        <f t="shared" si="672"/>
        <v>0</v>
      </c>
      <c r="J4755" s="25">
        <f t="shared" si="670"/>
        <v>1.35</v>
      </c>
      <c r="K4755" s="25">
        <f>VLOOKUP(J4755,'Spezifische Werte'!$B$2:$C$4002,2,FALSE)</f>
        <v>0</v>
      </c>
      <c r="L4755" s="25">
        <f t="shared" si="673"/>
        <v>0</v>
      </c>
      <c r="R4755" s="25">
        <v>4753</v>
      </c>
      <c r="S4755" s="25">
        <v>4752</v>
      </c>
      <c r="T4755" s="25">
        <f t="shared" si="677"/>
        <v>0.1573586998907347</v>
      </c>
      <c r="U4755" s="25">
        <f t="shared" si="674"/>
        <v>0.16062013108948403</v>
      </c>
      <c r="W4755" s="17">
        <f>Eingabe!H4756</f>
        <v>213</v>
      </c>
      <c r="X4755" s="17">
        <f t="shared" si="675"/>
        <v>2.13</v>
      </c>
      <c r="Y4755" s="17">
        <f t="shared" si="676"/>
        <v>210</v>
      </c>
    </row>
    <row r="4756" spans="1:25" x14ac:dyDescent="0.15">
      <c r="A4756" s="82">
        <f t="shared" si="671"/>
        <v>7</v>
      </c>
      <c r="B4756" s="46">
        <v>43664.041666655139</v>
      </c>
      <c r="C4756" s="47">
        <f>Eingabe!G4757</f>
        <v>2.1</v>
      </c>
      <c r="D4756" s="77">
        <v>4756</v>
      </c>
      <c r="E4756" s="47"/>
      <c r="F4756" s="25">
        <f t="shared" si="669"/>
        <v>3.13</v>
      </c>
      <c r="G4756" s="25">
        <f>VLOOKUP(F4756,'Spezifische Werte'!$B$2:$C$4002,2,FALSE)</f>
        <v>1.0589326186624812E-2</v>
      </c>
      <c r="H4756" s="25">
        <f t="shared" si="672"/>
        <v>21.178652373249626</v>
      </c>
      <c r="J4756" s="25">
        <f t="shared" si="670"/>
        <v>3.15</v>
      </c>
      <c r="K4756" s="25">
        <f>VLOOKUP(J4756,'Spezifische Werte'!$B$2:$C$4002,2,FALSE)</f>
        <v>1.1019016897018549E-2</v>
      </c>
      <c r="L4756" s="25">
        <f t="shared" si="673"/>
        <v>22.038033794037098</v>
      </c>
      <c r="R4756" s="25">
        <v>4754</v>
      </c>
      <c r="S4756" s="25">
        <v>4753</v>
      </c>
      <c r="T4756" s="25">
        <f t="shared" si="677"/>
        <v>0.1573586998907347</v>
      </c>
      <c r="U4756" s="25">
        <f t="shared" si="674"/>
        <v>0.16062013108948403</v>
      </c>
      <c r="W4756" s="17">
        <f>Eingabe!H4757</f>
        <v>236</v>
      </c>
      <c r="X4756" s="17">
        <f t="shared" si="675"/>
        <v>2.36</v>
      </c>
      <c r="Y4756" s="17">
        <f t="shared" si="676"/>
        <v>240</v>
      </c>
    </row>
    <row r="4757" spans="1:25" x14ac:dyDescent="0.15">
      <c r="A4757" s="82">
        <f t="shared" si="671"/>
        <v>7</v>
      </c>
      <c r="B4757" s="46">
        <v>43664.083333321803</v>
      </c>
      <c r="C4757" s="47">
        <f>Eingabe!G4758</f>
        <v>1.9</v>
      </c>
      <c r="D4757" s="77">
        <v>4757</v>
      </c>
      <c r="E4757" s="47"/>
      <c r="F4757" s="25">
        <f t="shared" si="669"/>
        <v>2.83</v>
      </c>
      <c r="G4757" s="25">
        <f>VLOOKUP(F4757,'Spezifische Werte'!$B$2:$C$4002,2,FALSE)</f>
        <v>5.3996541966473566E-3</v>
      </c>
      <c r="H4757" s="25">
        <f t="shared" si="672"/>
        <v>10.799308393294714</v>
      </c>
      <c r="J4757" s="25">
        <f t="shared" si="670"/>
        <v>2.85</v>
      </c>
      <c r="K4757" s="25">
        <f>VLOOKUP(J4757,'Spezifische Werte'!$B$2:$C$4002,2,FALSE)</f>
        <v>5.6714421172963415E-3</v>
      </c>
      <c r="L4757" s="25">
        <f t="shared" si="673"/>
        <v>11.342884234592683</v>
      </c>
      <c r="R4757" s="25">
        <v>4755</v>
      </c>
      <c r="S4757" s="25">
        <v>4754</v>
      </c>
      <c r="T4757" s="25">
        <f t="shared" si="677"/>
        <v>0.1573586998907347</v>
      </c>
      <c r="U4757" s="25">
        <f t="shared" si="674"/>
        <v>0.16062013108948403</v>
      </c>
      <c r="W4757" s="17">
        <f>Eingabe!H4758</f>
        <v>217</v>
      </c>
      <c r="X4757" s="17">
        <f t="shared" si="675"/>
        <v>2.17</v>
      </c>
      <c r="Y4757" s="17">
        <f t="shared" si="676"/>
        <v>220.00000000000003</v>
      </c>
    </row>
    <row r="4758" spans="1:25" x14ac:dyDescent="0.15">
      <c r="A4758" s="82">
        <f t="shared" si="671"/>
        <v>7</v>
      </c>
      <c r="B4758" s="46">
        <v>43664.124999988468</v>
      </c>
      <c r="C4758" s="47">
        <f>Eingabe!G4759</f>
        <v>2.6</v>
      </c>
      <c r="D4758" s="77">
        <v>4758</v>
      </c>
      <c r="E4758" s="47"/>
      <c r="F4758" s="25">
        <f t="shared" si="669"/>
        <v>3.88</v>
      </c>
      <c r="G4758" s="25">
        <f>VLOOKUP(F4758,'Spezifische Werte'!$B$2:$C$4002,2,FALSE)</f>
        <v>3.5689320314118818E-2</v>
      </c>
      <c r="H4758" s="25">
        <f t="shared" si="672"/>
        <v>71.378640628237633</v>
      </c>
      <c r="J4758" s="25">
        <f t="shared" si="670"/>
        <v>3.9</v>
      </c>
      <c r="K4758" s="25">
        <f>VLOOKUP(J4758,'Spezifische Werte'!$B$2:$C$4002,2,FALSE)</f>
        <v>3.6613952811549305E-2</v>
      </c>
      <c r="L4758" s="25">
        <f t="shared" si="673"/>
        <v>73.227905623098607</v>
      </c>
      <c r="R4758" s="25">
        <v>4756</v>
      </c>
      <c r="S4758" s="25">
        <v>4755</v>
      </c>
      <c r="T4758" s="25">
        <f t="shared" si="677"/>
        <v>0.1573586998907347</v>
      </c>
      <c r="U4758" s="25">
        <f t="shared" si="674"/>
        <v>0.16062013108948403</v>
      </c>
      <c r="W4758" s="17">
        <f>Eingabe!H4759</f>
        <v>208</v>
      </c>
      <c r="X4758" s="17">
        <f t="shared" si="675"/>
        <v>2.08</v>
      </c>
      <c r="Y4758" s="17">
        <f t="shared" si="676"/>
        <v>210</v>
      </c>
    </row>
    <row r="4759" spans="1:25" x14ac:dyDescent="0.15">
      <c r="A4759" s="82">
        <f t="shared" si="671"/>
        <v>7</v>
      </c>
      <c r="B4759" s="46">
        <v>43664.166666655132</v>
      </c>
      <c r="C4759" s="47">
        <f>Eingabe!G4760</f>
        <v>6.4</v>
      </c>
      <c r="D4759" s="77">
        <v>4759</v>
      </c>
      <c r="E4759" s="47"/>
      <c r="F4759" s="25">
        <f t="shared" si="669"/>
        <v>9.5500000000000007</v>
      </c>
      <c r="G4759" s="25">
        <f>VLOOKUP(F4759,'Spezifische Werte'!$B$2:$C$4002,2,FALSE)</f>
        <v>0.67451952571721774</v>
      </c>
      <c r="H4759" s="25">
        <f t="shared" si="672"/>
        <v>1349.0390514344356</v>
      </c>
      <c r="J4759" s="25">
        <f t="shared" si="670"/>
        <v>9.6</v>
      </c>
      <c r="K4759" s="25">
        <f>VLOOKUP(J4759,'Spezifische Werte'!$B$2:$C$4002,2,FALSE)</f>
        <v>0.6824555696232707</v>
      </c>
      <c r="L4759" s="25">
        <f t="shared" si="673"/>
        <v>1364.9111392465413</v>
      </c>
      <c r="R4759" s="25">
        <v>4757</v>
      </c>
      <c r="S4759" s="25">
        <v>4756</v>
      </c>
      <c r="T4759" s="25">
        <f t="shared" si="677"/>
        <v>0.1573586998907347</v>
      </c>
      <c r="U4759" s="25">
        <f t="shared" si="674"/>
        <v>0.16062013108948403</v>
      </c>
      <c r="W4759" s="17">
        <f>Eingabe!H4760</f>
        <v>206</v>
      </c>
      <c r="X4759" s="17">
        <f t="shared" si="675"/>
        <v>2.06</v>
      </c>
      <c r="Y4759" s="17">
        <f t="shared" si="676"/>
        <v>210</v>
      </c>
    </row>
    <row r="4760" spans="1:25" x14ac:dyDescent="0.15">
      <c r="A4760" s="82">
        <f t="shared" si="671"/>
        <v>7</v>
      </c>
      <c r="B4760" s="46">
        <v>43664.208333321796</v>
      </c>
      <c r="C4760" s="47">
        <f>Eingabe!G4761</f>
        <v>5.3</v>
      </c>
      <c r="D4760" s="77">
        <v>4760</v>
      </c>
      <c r="E4760" s="47"/>
      <c r="F4760" s="25">
        <f t="shared" si="669"/>
        <v>7.91</v>
      </c>
      <c r="G4760" s="25">
        <f>VLOOKUP(F4760,'Spezifische Werte'!$B$2:$C$4002,2,FALSE)</f>
        <v>0.39893199083383452</v>
      </c>
      <c r="H4760" s="25">
        <f t="shared" si="672"/>
        <v>797.86398166766901</v>
      </c>
      <c r="J4760" s="25">
        <f t="shared" si="670"/>
        <v>7.95</v>
      </c>
      <c r="K4760" s="25">
        <f>VLOOKUP(J4760,'Spezifische Werte'!$B$2:$C$4002,2,FALSE)</f>
        <v>0.40511792205919206</v>
      </c>
      <c r="L4760" s="25">
        <f t="shared" si="673"/>
        <v>810.23584411838408</v>
      </c>
      <c r="R4760" s="25">
        <v>4758</v>
      </c>
      <c r="S4760" s="25">
        <v>4757</v>
      </c>
      <c r="T4760" s="25">
        <f t="shared" si="677"/>
        <v>0.1573586998907347</v>
      </c>
      <c r="U4760" s="25">
        <f t="shared" si="674"/>
        <v>0.16062013108948403</v>
      </c>
      <c r="W4760" s="17">
        <f>Eingabe!H4761</f>
        <v>176</v>
      </c>
      <c r="X4760" s="17">
        <f t="shared" si="675"/>
        <v>1.76</v>
      </c>
      <c r="Y4760" s="17">
        <f t="shared" si="676"/>
        <v>180</v>
      </c>
    </row>
    <row r="4761" spans="1:25" x14ac:dyDescent="0.15">
      <c r="A4761" s="82">
        <f t="shared" si="671"/>
        <v>7</v>
      </c>
      <c r="B4761" s="46">
        <v>43664.24999998846</v>
      </c>
      <c r="C4761" s="47">
        <f>Eingabe!G4762</f>
        <v>5.5</v>
      </c>
      <c r="D4761" s="77">
        <v>4761</v>
      </c>
      <c r="E4761" s="47"/>
      <c r="F4761" s="25">
        <f t="shared" si="669"/>
        <v>8.2100000000000009</v>
      </c>
      <c r="G4761" s="25">
        <f>VLOOKUP(F4761,'Spezifische Werte'!$B$2:$C$4002,2,FALSE)</f>
        <v>0.4465432352525967</v>
      </c>
      <c r="H4761" s="25">
        <f t="shared" si="672"/>
        <v>893.08647050519346</v>
      </c>
      <c r="J4761" s="25">
        <f t="shared" si="670"/>
        <v>8.25</v>
      </c>
      <c r="K4761" s="25">
        <f>VLOOKUP(J4761,'Spezifische Werte'!$B$2:$C$4002,2,FALSE)</f>
        <v>0.45308958157539997</v>
      </c>
      <c r="L4761" s="25">
        <f t="shared" si="673"/>
        <v>906.17916315079992</v>
      </c>
      <c r="R4761" s="25">
        <v>4759</v>
      </c>
      <c r="S4761" s="25">
        <v>4758</v>
      </c>
      <c r="T4761" s="25">
        <f t="shared" si="677"/>
        <v>0.1573586998907347</v>
      </c>
      <c r="U4761" s="25">
        <f t="shared" si="674"/>
        <v>0.16062013108948403</v>
      </c>
      <c r="W4761" s="17">
        <f>Eingabe!H4762</f>
        <v>147</v>
      </c>
      <c r="X4761" s="17">
        <f t="shared" si="675"/>
        <v>1.47</v>
      </c>
      <c r="Y4761" s="17">
        <f t="shared" si="676"/>
        <v>150</v>
      </c>
    </row>
    <row r="4762" spans="1:25" x14ac:dyDescent="0.15">
      <c r="A4762" s="82">
        <f t="shared" si="671"/>
        <v>7</v>
      </c>
      <c r="B4762" s="46">
        <v>43664.291666655125</v>
      </c>
      <c r="C4762" s="47">
        <f>Eingabe!G4763</f>
        <v>6.4</v>
      </c>
      <c r="D4762" s="77">
        <v>4762</v>
      </c>
      <c r="E4762" s="47"/>
      <c r="F4762" s="25">
        <f t="shared" si="669"/>
        <v>9.5500000000000007</v>
      </c>
      <c r="G4762" s="25">
        <f>VLOOKUP(F4762,'Spezifische Werte'!$B$2:$C$4002,2,FALSE)</f>
        <v>0.67451952571721774</v>
      </c>
      <c r="H4762" s="25">
        <f t="shared" si="672"/>
        <v>1349.0390514344356</v>
      </c>
      <c r="J4762" s="25">
        <f t="shared" si="670"/>
        <v>9.6</v>
      </c>
      <c r="K4762" s="25">
        <f>VLOOKUP(J4762,'Spezifische Werte'!$B$2:$C$4002,2,FALSE)</f>
        <v>0.6824555696232707</v>
      </c>
      <c r="L4762" s="25">
        <f t="shared" si="673"/>
        <v>1364.9111392465413</v>
      </c>
      <c r="R4762" s="25">
        <v>4760</v>
      </c>
      <c r="S4762" s="25">
        <v>4759</v>
      </c>
      <c r="T4762" s="25">
        <f t="shared" si="677"/>
        <v>0.1573586998907347</v>
      </c>
      <c r="U4762" s="25">
        <f t="shared" si="674"/>
        <v>0.16062013108948403</v>
      </c>
      <c r="W4762" s="17">
        <f>Eingabe!H4763</f>
        <v>180</v>
      </c>
      <c r="X4762" s="17">
        <f t="shared" si="675"/>
        <v>1.8</v>
      </c>
      <c r="Y4762" s="17">
        <f t="shared" si="676"/>
        <v>180</v>
      </c>
    </row>
    <row r="4763" spans="1:25" x14ac:dyDescent="0.15">
      <c r="A4763" s="82">
        <f t="shared" si="671"/>
        <v>7</v>
      </c>
      <c r="B4763" s="46">
        <v>43664.333333321789</v>
      </c>
      <c r="C4763" s="47">
        <f>Eingabe!G4764</f>
        <v>5.7</v>
      </c>
      <c r="D4763" s="77">
        <v>4763</v>
      </c>
      <c r="E4763" s="47"/>
      <c r="F4763" s="25">
        <f t="shared" si="669"/>
        <v>8.5</v>
      </c>
      <c r="G4763" s="25">
        <f>VLOOKUP(F4763,'Spezifische Werte'!$B$2:$C$4002,2,FALSE)</f>
        <v>0.49489541709216678</v>
      </c>
      <c r="H4763" s="25">
        <f t="shared" si="672"/>
        <v>989.79083418433356</v>
      </c>
      <c r="J4763" s="25">
        <f t="shared" si="670"/>
        <v>8.5500000000000007</v>
      </c>
      <c r="K4763" s="25">
        <f>VLOOKUP(J4763,'Spezifische Werte'!$B$2:$C$4002,2,FALSE)</f>
        <v>0.50342054722621021</v>
      </c>
      <c r="L4763" s="25">
        <f t="shared" si="673"/>
        <v>1006.8410944524204</v>
      </c>
      <c r="R4763" s="25">
        <v>4761</v>
      </c>
      <c r="S4763" s="25">
        <v>4760</v>
      </c>
      <c r="T4763" s="25">
        <f t="shared" si="677"/>
        <v>0.1573586998907347</v>
      </c>
      <c r="U4763" s="25">
        <f t="shared" si="674"/>
        <v>0.16062013108948403</v>
      </c>
      <c r="W4763" s="17">
        <f>Eingabe!H4764</f>
        <v>121</v>
      </c>
      <c r="X4763" s="17">
        <f t="shared" si="675"/>
        <v>1.21</v>
      </c>
      <c r="Y4763" s="17">
        <f t="shared" si="676"/>
        <v>120</v>
      </c>
    </row>
    <row r="4764" spans="1:25" x14ac:dyDescent="0.15">
      <c r="A4764" s="82">
        <f t="shared" si="671"/>
        <v>7</v>
      </c>
      <c r="B4764" s="46">
        <v>43664.374999988453</v>
      </c>
      <c r="C4764" s="47">
        <f>Eingabe!G4765</f>
        <v>5.2</v>
      </c>
      <c r="D4764" s="77">
        <v>4764</v>
      </c>
      <c r="E4764" s="47"/>
      <c r="F4764" s="25">
        <f t="shared" si="669"/>
        <v>7.76</v>
      </c>
      <c r="G4764" s="25">
        <f>VLOOKUP(F4764,'Spezifische Werte'!$B$2:$C$4002,2,FALSE)</f>
        <v>0.37619660828942059</v>
      </c>
      <c r="H4764" s="25">
        <f t="shared" si="672"/>
        <v>752.39321657884113</v>
      </c>
      <c r="J4764" s="25">
        <f t="shared" si="670"/>
        <v>7.8</v>
      </c>
      <c r="K4764" s="25">
        <f>VLOOKUP(J4764,'Spezifische Werte'!$B$2:$C$4002,2,FALSE)</f>
        <v>0.3821877888895947</v>
      </c>
      <c r="L4764" s="25">
        <f t="shared" si="673"/>
        <v>764.37557777918937</v>
      </c>
      <c r="R4764" s="25">
        <v>4762</v>
      </c>
      <c r="S4764" s="25">
        <v>4761</v>
      </c>
      <c r="T4764" s="25">
        <f t="shared" si="677"/>
        <v>0.1573586998907347</v>
      </c>
      <c r="U4764" s="25">
        <f t="shared" si="674"/>
        <v>0.16062013108948403</v>
      </c>
      <c r="W4764" s="17">
        <f>Eingabe!H4765</f>
        <v>151</v>
      </c>
      <c r="X4764" s="17">
        <f t="shared" si="675"/>
        <v>1.51</v>
      </c>
      <c r="Y4764" s="17">
        <f t="shared" si="676"/>
        <v>150</v>
      </c>
    </row>
    <row r="4765" spans="1:25" x14ac:dyDescent="0.15">
      <c r="A4765" s="82">
        <f t="shared" si="671"/>
        <v>7</v>
      </c>
      <c r="B4765" s="46">
        <v>43664.416666655117</v>
      </c>
      <c r="C4765" s="47">
        <f>Eingabe!G4766</f>
        <v>4.5999999999999996</v>
      </c>
      <c r="D4765" s="77">
        <v>4765</v>
      </c>
      <c r="E4765" s="47"/>
      <c r="F4765" s="25">
        <f t="shared" si="669"/>
        <v>6.86</v>
      </c>
      <c r="G4765" s="25">
        <f>VLOOKUP(F4765,'Spezifische Werte'!$B$2:$C$4002,2,FALSE)</f>
        <v>0.25562320201003652</v>
      </c>
      <c r="H4765" s="25">
        <f t="shared" si="672"/>
        <v>511.24640402007304</v>
      </c>
      <c r="J4765" s="25">
        <f t="shared" si="670"/>
        <v>6.9</v>
      </c>
      <c r="K4765" s="25">
        <f>VLOOKUP(J4765,'Spezifische Werte'!$B$2:$C$4002,2,FALSE)</f>
        <v>0.26038765048417867</v>
      </c>
      <c r="L4765" s="25">
        <f t="shared" si="673"/>
        <v>520.77530096835733</v>
      </c>
      <c r="R4765" s="25">
        <v>4763</v>
      </c>
      <c r="S4765" s="25">
        <v>4762</v>
      </c>
      <c r="T4765" s="25">
        <f t="shared" si="677"/>
        <v>0.1573586998907347</v>
      </c>
      <c r="U4765" s="25">
        <f t="shared" si="674"/>
        <v>0.16062013108948403</v>
      </c>
      <c r="W4765" s="17">
        <f>Eingabe!H4766</f>
        <v>149</v>
      </c>
      <c r="X4765" s="17">
        <f t="shared" si="675"/>
        <v>1.49</v>
      </c>
      <c r="Y4765" s="17">
        <f t="shared" si="676"/>
        <v>150</v>
      </c>
    </row>
    <row r="4766" spans="1:25" x14ac:dyDescent="0.15">
      <c r="A4766" s="82">
        <f t="shared" si="671"/>
        <v>7</v>
      </c>
      <c r="B4766" s="46">
        <v>43664.458333321782</v>
      </c>
      <c r="C4766" s="47">
        <f>Eingabe!G4767</f>
        <v>4.7</v>
      </c>
      <c r="D4766" s="77">
        <v>4766</v>
      </c>
      <c r="E4766" s="47"/>
      <c r="F4766" s="25">
        <f t="shared" si="669"/>
        <v>7.01</v>
      </c>
      <c r="G4766" s="25">
        <f>VLOOKUP(F4766,'Spezifische Werte'!$B$2:$C$4002,2,FALSE)</f>
        <v>0.27377270492189271</v>
      </c>
      <c r="H4766" s="25">
        <f t="shared" si="672"/>
        <v>547.54540984378536</v>
      </c>
      <c r="J4766" s="25">
        <f t="shared" si="670"/>
        <v>7.05</v>
      </c>
      <c r="K4766" s="25">
        <f>VLOOKUP(J4766,'Spezifische Werte'!$B$2:$C$4002,2,FALSE)</f>
        <v>0.27874593647894402</v>
      </c>
      <c r="L4766" s="25">
        <f t="shared" si="673"/>
        <v>557.49187295788806</v>
      </c>
      <c r="R4766" s="25">
        <v>4764</v>
      </c>
      <c r="S4766" s="25">
        <v>4763</v>
      </c>
      <c r="T4766" s="25">
        <f t="shared" si="677"/>
        <v>0.1573586998907347</v>
      </c>
      <c r="U4766" s="25">
        <f t="shared" si="674"/>
        <v>0.16062013108948403</v>
      </c>
      <c r="W4766" s="17">
        <f>Eingabe!H4767</f>
        <v>138</v>
      </c>
      <c r="X4766" s="17">
        <f t="shared" si="675"/>
        <v>1.38</v>
      </c>
      <c r="Y4766" s="17">
        <f t="shared" si="676"/>
        <v>140</v>
      </c>
    </row>
    <row r="4767" spans="1:25" x14ac:dyDescent="0.15">
      <c r="A4767" s="82">
        <f t="shared" si="671"/>
        <v>7</v>
      </c>
      <c r="B4767" s="46">
        <v>43664.499999988446</v>
      </c>
      <c r="C4767" s="47">
        <f>Eingabe!G4768</f>
        <v>4</v>
      </c>
      <c r="D4767" s="77">
        <v>4767</v>
      </c>
      <c r="E4767" s="47"/>
      <c r="F4767" s="25">
        <f t="shared" si="669"/>
        <v>5.97</v>
      </c>
      <c r="G4767" s="25">
        <f>VLOOKUP(F4767,'Spezifische Werte'!$B$2:$C$4002,2,FALSE)</f>
        <v>0.1627434603343155</v>
      </c>
      <c r="H4767" s="25">
        <f t="shared" si="672"/>
        <v>325.486920668631</v>
      </c>
      <c r="J4767" s="25">
        <f t="shared" si="670"/>
        <v>6</v>
      </c>
      <c r="K4767" s="25">
        <f>VLOOKUP(J4767,'Spezifische Werte'!$B$2:$C$4002,2,FALSE)</f>
        <v>0.16538134424295356</v>
      </c>
      <c r="L4767" s="25">
        <f t="shared" si="673"/>
        <v>330.76268848590712</v>
      </c>
      <c r="R4767" s="25">
        <v>4765</v>
      </c>
      <c r="S4767" s="25">
        <v>4764</v>
      </c>
      <c r="T4767" s="25">
        <f t="shared" si="677"/>
        <v>0.1573586998907347</v>
      </c>
      <c r="U4767" s="25">
        <f t="shared" si="674"/>
        <v>0.16062013108948403</v>
      </c>
      <c r="W4767" s="17">
        <f>Eingabe!H4768</f>
        <v>180</v>
      </c>
      <c r="X4767" s="17">
        <f t="shared" si="675"/>
        <v>1.8</v>
      </c>
      <c r="Y4767" s="17">
        <f t="shared" si="676"/>
        <v>180</v>
      </c>
    </row>
    <row r="4768" spans="1:25" x14ac:dyDescent="0.15">
      <c r="A4768" s="82">
        <f t="shared" si="671"/>
        <v>7</v>
      </c>
      <c r="B4768" s="46">
        <v>43664.54166665511</v>
      </c>
      <c r="C4768" s="47">
        <f>Eingabe!G4769</f>
        <v>2.9</v>
      </c>
      <c r="D4768" s="77">
        <v>4768</v>
      </c>
      <c r="E4768" s="47"/>
      <c r="F4768" s="25">
        <f t="shared" si="669"/>
        <v>4.33</v>
      </c>
      <c r="G4768" s="25">
        <f>VLOOKUP(F4768,'Spezifische Werte'!$B$2:$C$4002,2,FALSE)</f>
        <v>5.667919590547657E-2</v>
      </c>
      <c r="H4768" s="25">
        <f t="shared" si="672"/>
        <v>113.35839181095314</v>
      </c>
      <c r="J4768" s="25">
        <f t="shared" si="670"/>
        <v>4.3499999999999996</v>
      </c>
      <c r="K4768" s="25">
        <f>VLOOKUP(J4768,'Spezifische Werte'!$B$2:$C$4002,2,FALSE)</f>
        <v>5.7627330651301621E-2</v>
      </c>
      <c r="L4768" s="25">
        <f t="shared" si="673"/>
        <v>115.25466130260324</v>
      </c>
      <c r="R4768" s="25">
        <v>4766</v>
      </c>
      <c r="S4768" s="25">
        <v>4765</v>
      </c>
      <c r="T4768" s="25">
        <f t="shared" si="677"/>
        <v>0.1573586998907347</v>
      </c>
      <c r="U4768" s="25">
        <f t="shared" si="674"/>
        <v>0.16062013108948403</v>
      </c>
      <c r="W4768" s="17">
        <f>Eingabe!H4769</f>
        <v>177</v>
      </c>
      <c r="X4768" s="17">
        <f t="shared" si="675"/>
        <v>1.77</v>
      </c>
      <c r="Y4768" s="17">
        <f t="shared" si="676"/>
        <v>180</v>
      </c>
    </row>
    <row r="4769" spans="1:25" x14ac:dyDescent="0.15">
      <c r="A4769" s="82">
        <f t="shared" si="671"/>
        <v>7</v>
      </c>
      <c r="B4769" s="46">
        <v>43664.583333321774</v>
      </c>
      <c r="C4769" s="47">
        <f>Eingabe!G4770</f>
        <v>3.1</v>
      </c>
      <c r="D4769" s="77">
        <v>4769</v>
      </c>
      <c r="E4769" s="47"/>
      <c r="F4769" s="25">
        <f t="shared" si="669"/>
        <v>4.62</v>
      </c>
      <c r="G4769" s="25">
        <f>VLOOKUP(F4769,'Spezifische Werte'!$B$2:$C$4002,2,FALSE)</f>
        <v>7.0834307543363312E-2</v>
      </c>
      <c r="H4769" s="25">
        <f t="shared" si="672"/>
        <v>141.66861508672662</v>
      </c>
      <c r="J4769" s="25">
        <f t="shared" si="670"/>
        <v>4.6500000000000004</v>
      </c>
      <c r="K4769" s="25">
        <f>VLOOKUP(J4769,'Spezifische Werte'!$B$2:$C$4002,2,FALSE)</f>
        <v>7.2366311882592071E-2</v>
      </c>
      <c r="L4769" s="25">
        <f t="shared" si="673"/>
        <v>144.73262376518414</v>
      </c>
      <c r="R4769" s="25">
        <v>4767</v>
      </c>
      <c r="S4769" s="25">
        <v>4766</v>
      </c>
      <c r="T4769" s="25">
        <f t="shared" si="677"/>
        <v>0.1573586998907347</v>
      </c>
      <c r="U4769" s="25">
        <f t="shared" si="674"/>
        <v>0.16062013108948403</v>
      </c>
      <c r="W4769" s="17">
        <f>Eingabe!H4770</f>
        <v>189</v>
      </c>
      <c r="X4769" s="17">
        <f t="shared" si="675"/>
        <v>1.89</v>
      </c>
      <c r="Y4769" s="17">
        <f t="shared" si="676"/>
        <v>190</v>
      </c>
    </row>
    <row r="4770" spans="1:25" x14ac:dyDescent="0.15">
      <c r="A4770" s="82">
        <f t="shared" si="671"/>
        <v>7</v>
      </c>
      <c r="B4770" s="46">
        <v>43664.624999988439</v>
      </c>
      <c r="C4770" s="47">
        <f>Eingabe!G4771</f>
        <v>2</v>
      </c>
      <c r="D4770" s="77">
        <v>4770</v>
      </c>
      <c r="E4770" s="47"/>
      <c r="F4770" s="25">
        <f t="shared" si="669"/>
        <v>2.98</v>
      </c>
      <c r="G4770" s="25">
        <f>VLOOKUP(F4770,'Spezifische Werte'!$B$2:$C$4002,2,FALSE)</f>
        <v>7.6819067373919353E-3</v>
      </c>
      <c r="H4770" s="25">
        <f t="shared" si="672"/>
        <v>15.363813474783871</v>
      </c>
      <c r="J4770" s="25">
        <f t="shared" si="670"/>
        <v>3</v>
      </c>
      <c r="K4770" s="25">
        <f>VLOOKUP(J4770,'Spezifische Werte'!$B$2:$C$4002,2,FALSE)</f>
        <v>8.0363231384606472E-3</v>
      </c>
      <c r="L4770" s="25">
        <f t="shared" si="673"/>
        <v>16.072646276921294</v>
      </c>
      <c r="R4770" s="25">
        <v>4768</v>
      </c>
      <c r="S4770" s="25">
        <v>4767</v>
      </c>
      <c r="T4770" s="25">
        <f t="shared" si="677"/>
        <v>0.1573586998907347</v>
      </c>
      <c r="U4770" s="25">
        <f t="shared" si="674"/>
        <v>0.16062013108948403</v>
      </c>
      <c r="W4770" s="17">
        <f>Eingabe!H4771</f>
        <v>184</v>
      </c>
      <c r="X4770" s="17">
        <f t="shared" si="675"/>
        <v>1.84</v>
      </c>
      <c r="Y4770" s="17">
        <f t="shared" si="676"/>
        <v>180</v>
      </c>
    </row>
    <row r="4771" spans="1:25" x14ac:dyDescent="0.15">
      <c r="A4771" s="82">
        <f t="shared" si="671"/>
        <v>7</v>
      </c>
      <c r="B4771" s="46">
        <v>43664.666666655103</v>
      </c>
      <c r="C4771" s="47">
        <f>Eingabe!G4772</f>
        <v>2.2999999999999998</v>
      </c>
      <c r="D4771" s="77">
        <v>4771</v>
      </c>
      <c r="E4771" s="47"/>
      <c r="F4771" s="25">
        <f t="shared" si="669"/>
        <v>3.43</v>
      </c>
      <c r="G4771" s="25">
        <f>VLOOKUP(F4771,'Spezifische Werte'!$B$2:$C$4002,2,FALSE)</f>
        <v>1.7964243573129882E-2</v>
      </c>
      <c r="H4771" s="25">
        <f t="shared" si="672"/>
        <v>35.928487146259762</v>
      </c>
      <c r="J4771" s="25">
        <f t="shared" si="670"/>
        <v>3.45</v>
      </c>
      <c r="K4771" s="25">
        <f>VLOOKUP(J4771,'Spezifische Werte'!$B$2:$C$4002,2,FALSE)</f>
        <v>1.8521187553697735E-2</v>
      </c>
      <c r="L4771" s="25">
        <f t="shared" si="673"/>
        <v>37.042375107395472</v>
      </c>
      <c r="R4771" s="25">
        <v>4769</v>
      </c>
      <c r="S4771" s="25">
        <v>4768</v>
      </c>
      <c r="T4771" s="25">
        <f t="shared" si="677"/>
        <v>0.1573586998907347</v>
      </c>
      <c r="U4771" s="25">
        <f t="shared" si="674"/>
        <v>0.16062013108948403</v>
      </c>
      <c r="W4771" s="17">
        <f>Eingabe!H4772</f>
        <v>187</v>
      </c>
      <c r="X4771" s="17">
        <f t="shared" si="675"/>
        <v>1.87</v>
      </c>
      <c r="Y4771" s="17">
        <f t="shared" si="676"/>
        <v>190</v>
      </c>
    </row>
    <row r="4772" spans="1:25" x14ac:dyDescent="0.15">
      <c r="A4772" s="82">
        <f t="shared" si="671"/>
        <v>7</v>
      </c>
      <c r="B4772" s="46">
        <v>43664.708333321767</v>
      </c>
      <c r="C4772" s="47">
        <f>Eingabe!G4773</f>
        <v>2</v>
      </c>
      <c r="D4772" s="77">
        <v>4772</v>
      </c>
      <c r="E4772" s="47"/>
      <c r="F4772" s="25">
        <f t="shared" si="669"/>
        <v>2.98</v>
      </c>
      <c r="G4772" s="25">
        <f>VLOOKUP(F4772,'Spezifische Werte'!$B$2:$C$4002,2,FALSE)</f>
        <v>7.6819067373919353E-3</v>
      </c>
      <c r="H4772" s="25">
        <f t="shared" si="672"/>
        <v>15.363813474783871</v>
      </c>
      <c r="J4772" s="25">
        <f t="shared" si="670"/>
        <v>3</v>
      </c>
      <c r="K4772" s="25">
        <f>VLOOKUP(J4772,'Spezifische Werte'!$B$2:$C$4002,2,FALSE)</f>
        <v>8.0363231384606472E-3</v>
      </c>
      <c r="L4772" s="25">
        <f t="shared" si="673"/>
        <v>16.072646276921294</v>
      </c>
      <c r="R4772" s="25">
        <v>4770</v>
      </c>
      <c r="S4772" s="25">
        <v>4769</v>
      </c>
      <c r="T4772" s="25">
        <f t="shared" si="677"/>
        <v>0.1573586998907347</v>
      </c>
      <c r="U4772" s="25">
        <f t="shared" si="674"/>
        <v>0.16062013108948403</v>
      </c>
      <c r="W4772" s="17">
        <f>Eingabe!H4773</f>
        <v>203</v>
      </c>
      <c r="X4772" s="17">
        <f t="shared" si="675"/>
        <v>2.0299999999999998</v>
      </c>
      <c r="Y4772" s="17">
        <f t="shared" si="676"/>
        <v>200</v>
      </c>
    </row>
    <row r="4773" spans="1:25" x14ac:dyDescent="0.15">
      <c r="A4773" s="82">
        <f t="shared" si="671"/>
        <v>7</v>
      </c>
      <c r="B4773" s="46">
        <v>43664.749999988431</v>
      </c>
      <c r="C4773" s="47">
        <f>Eingabe!G4774</f>
        <v>2</v>
      </c>
      <c r="D4773" s="77">
        <v>4773</v>
      </c>
      <c r="E4773" s="47"/>
      <c r="F4773" s="25">
        <f t="shared" si="669"/>
        <v>2.98</v>
      </c>
      <c r="G4773" s="25">
        <f>VLOOKUP(F4773,'Spezifische Werte'!$B$2:$C$4002,2,FALSE)</f>
        <v>7.6819067373919353E-3</v>
      </c>
      <c r="H4773" s="25">
        <f t="shared" si="672"/>
        <v>15.363813474783871</v>
      </c>
      <c r="J4773" s="25">
        <f t="shared" si="670"/>
        <v>3</v>
      </c>
      <c r="K4773" s="25">
        <f>VLOOKUP(J4773,'Spezifische Werte'!$B$2:$C$4002,2,FALSE)</f>
        <v>8.0363231384606472E-3</v>
      </c>
      <c r="L4773" s="25">
        <f t="shared" si="673"/>
        <v>16.072646276921294</v>
      </c>
      <c r="R4773" s="25">
        <v>4771</v>
      </c>
      <c r="S4773" s="25">
        <v>4770</v>
      </c>
      <c r="T4773" s="25">
        <f t="shared" si="677"/>
        <v>0.1573586998907347</v>
      </c>
      <c r="U4773" s="25">
        <f t="shared" si="674"/>
        <v>0.16062013108948403</v>
      </c>
      <c r="W4773" s="17">
        <f>Eingabe!H4774</f>
        <v>169</v>
      </c>
      <c r="X4773" s="17">
        <f t="shared" si="675"/>
        <v>1.69</v>
      </c>
      <c r="Y4773" s="17">
        <f t="shared" si="676"/>
        <v>170</v>
      </c>
    </row>
    <row r="4774" spans="1:25" x14ac:dyDescent="0.15">
      <c r="A4774" s="82">
        <f t="shared" si="671"/>
        <v>7</v>
      </c>
      <c r="B4774" s="46">
        <v>43664.791666655095</v>
      </c>
      <c r="C4774" s="47">
        <f>Eingabe!G4775</f>
        <v>2.2000000000000002</v>
      </c>
      <c r="D4774" s="77">
        <v>4774</v>
      </c>
      <c r="E4774" s="47"/>
      <c r="F4774" s="25">
        <f t="shared" si="669"/>
        <v>3.28</v>
      </c>
      <c r="G4774" s="25">
        <f>VLOOKUP(F4774,'Spezifische Werte'!$B$2:$C$4002,2,FALSE)</f>
        <v>1.4036237149224865E-2</v>
      </c>
      <c r="H4774" s="25">
        <f t="shared" si="672"/>
        <v>28.07247429844973</v>
      </c>
      <c r="J4774" s="25">
        <f t="shared" si="670"/>
        <v>3.3</v>
      </c>
      <c r="K4774" s="25">
        <f>VLOOKUP(J4774,'Spezifische Werte'!$B$2:$C$4002,2,FALSE)</f>
        <v>1.4533450192857693E-2</v>
      </c>
      <c r="L4774" s="25">
        <f t="shared" si="673"/>
        <v>29.066900385715385</v>
      </c>
      <c r="R4774" s="25">
        <v>4772</v>
      </c>
      <c r="S4774" s="25">
        <v>4771</v>
      </c>
      <c r="T4774" s="25">
        <f t="shared" si="677"/>
        <v>0.1573586998907347</v>
      </c>
      <c r="U4774" s="25">
        <f t="shared" si="674"/>
        <v>0.16062013108948403</v>
      </c>
      <c r="W4774" s="17">
        <f>Eingabe!H4775</f>
        <v>194</v>
      </c>
      <c r="X4774" s="17">
        <f t="shared" si="675"/>
        <v>1.94</v>
      </c>
      <c r="Y4774" s="17">
        <f t="shared" si="676"/>
        <v>190</v>
      </c>
    </row>
    <row r="4775" spans="1:25" x14ac:dyDescent="0.15">
      <c r="A4775" s="82">
        <f t="shared" si="671"/>
        <v>7</v>
      </c>
      <c r="B4775" s="46">
        <v>43664.83333332176</v>
      </c>
      <c r="C4775" s="47">
        <f>Eingabe!G4776</f>
        <v>2</v>
      </c>
      <c r="D4775" s="77">
        <v>4775</v>
      </c>
      <c r="E4775" s="47"/>
      <c r="F4775" s="25">
        <f t="shared" si="669"/>
        <v>2.98</v>
      </c>
      <c r="G4775" s="25">
        <f>VLOOKUP(F4775,'Spezifische Werte'!$B$2:$C$4002,2,FALSE)</f>
        <v>7.6819067373919353E-3</v>
      </c>
      <c r="H4775" s="25">
        <f t="shared" si="672"/>
        <v>15.363813474783871</v>
      </c>
      <c r="J4775" s="25">
        <f t="shared" si="670"/>
        <v>3</v>
      </c>
      <c r="K4775" s="25">
        <f>VLOOKUP(J4775,'Spezifische Werte'!$B$2:$C$4002,2,FALSE)</f>
        <v>8.0363231384606472E-3</v>
      </c>
      <c r="L4775" s="25">
        <f t="shared" si="673"/>
        <v>16.072646276921294</v>
      </c>
      <c r="R4775" s="25">
        <v>4773</v>
      </c>
      <c r="S4775" s="25">
        <v>4772</v>
      </c>
      <c r="T4775" s="25">
        <f t="shared" si="677"/>
        <v>0.1573586998907347</v>
      </c>
      <c r="U4775" s="25">
        <f t="shared" si="674"/>
        <v>0.16062013108948403</v>
      </c>
      <c r="W4775" s="17">
        <f>Eingabe!H4776</f>
        <v>192</v>
      </c>
      <c r="X4775" s="17">
        <f t="shared" si="675"/>
        <v>1.92</v>
      </c>
      <c r="Y4775" s="17">
        <f t="shared" si="676"/>
        <v>190</v>
      </c>
    </row>
    <row r="4776" spans="1:25" x14ac:dyDescent="0.15">
      <c r="A4776" s="82">
        <f t="shared" si="671"/>
        <v>7</v>
      </c>
      <c r="B4776" s="46">
        <v>43664.874999988424</v>
      </c>
      <c r="C4776" s="47">
        <f>Eingabe!G4777</f>
        <v>2.9</v>
      </c>
      <c r="D4776" s="77">
        <v>4776</v>
      </c>
      <c r="E4776" s="47"/>
      <c r="F4776" s="25">
        <f t="shared" si="669"/>
        <v>4.33</v>
      </c>
      <c r="G4776" s="25">
        <f>VLOOKUP(F4776,'Spezifische Werte'!$B$2:$C$4002,2,FALSE)</f>
        <v>5.667919590547657E-2</v>
      </c>
      <c r="H4776" s="25">
        <f t="shared" si="672"/>
        <v>113.35839181095314</v>
      </c>
      <c r="J4776" s="25">
        <f t="shared" si="670"/>
        <v>4.3499999999999996</v>
      </c>
      <c r="K4776" s="25">
        <f>VLOOKUP(J4776,'Spezifische Werte'!$B$2:$C$4002,2,FALSE)</f>
        <v>5.7627330651301621E-2</v>
      </c>
      <c r="L4776" s="25">
        <f t="shared" si="673"/>
        <v>115.25466130260324</v>
      </c>
      <c r="R4776" s="25">
        <v>4774</v>
      </c>
      <c r="S4776" s="25">
        <v>4773</v>
      </c>
      <c r="T4776" s="25">
        <f t="shared" si="677"/>
        <v>0.1573586998907347</v>
      </c>
      <c r="U4776" s="25">
        <f t="shared" si="674"/>
        <v>0.16062013108948403</v>
      </c>
      <c r="W4776" s="17">
        <f>Eingabe!H4777</f>
        <v>135</v>
      </c>
      <c r="X4776" s="17">
        <f t="shared" si="675"/>
        <v>1.35</v>
      </c>
      <c r="Y4776" s="17">
        <f t="shared" si="676"/>
        <v>140</v>
      </c>
    </row>
    <row r="4777" spans="1:25" x14ac:dyDescent="0.15">
      <c r="A4777" s="82">
        <f t="shared" si="671"/>
        <v>7</v>
      </c>
      <c r="B4777" s="46">
        <v>43664.916666655088</v>
      </c>
      <c r="C4777" s="47">
        <f>Eingabe!G4778</f>
        <v>3.9</v>
      </c>
      <c r="D4777" s="77">
        <v>4777</v>
      </c>
      <c r="E4777" s="47"/>
      <c r="F4777" s="25">
        <f t="shared" si="669"/>
        <v>5.82</v>
      </c>
      <c r="G4777" s="25">
        <f>VLOOKUP(F4777,'Spezifische Werte'!$B$2:$C$4002,2,FALSE)</f>
        <v>0.15015933791444183</v>
      </c>
      <c r="H4777" s="25">
        <f t="shared" si="672"/>
        <v>300.31867582888367</v>
      </c>
      <c r="J4777" s="25">
        <f t="shared" si="670"/>
        <v>5.85</v>
      </c>
      <c r="K4777" s="25">
        <f>VLOOKUP(J4777,'Spezifische Werte'!$B$2:$C$4002,2,FALSE)</f>
        <v>0.15260213064447356</v>
      </c>
      <c r="L4777" s="25">
        <f t="shared" si="673"/>
        <v>305.20426128894712</v>
      </c>
      <c r="R4777" s="25">
        <v>4775</v>
      </c>
      <c r="S4777" s="25">
        <v>4774</v>
      </c>
      <c r="T4777" s="25">
        <f t="shared" si="677"/>
        <v>0.1573586998907347</v>
      </c>
      <c r="U4777" s="25">
        <f t="shared" si="674"/>
        <v>0.16062013108948403</v>
      </c>
      <c r="W4777" s="17">
        <f>Eingabe!H4778</f>
        <v>171</v>
      </c>
      <c r="X4777" s="17">
        <f t="shared" si="675"/>
        <v>1.71</v>
      </c>
      <c r="Y4777" s="17">
        <f t="shared" si="676"/>
        <v>170</v>
      </c>
    </row>
    <row r="4778" spans="1:25" x14ac:dyDescent="0.15">
      <c r="A4778" s="82">
        <f t="shared" si="671"/>
        <v>7</v>
      </c>
      <c r="B4778" s="46">
        <v>43664.958333321752</v>
      </c>
      <c r="C4778" s="47">
        <f>Eingabe!G4779</f>
        <v>4.7</v>
      </c>
      <c r="D4778" s="77">
        <v>4778</v>
      </c>
      <c r="E4778" s="47"/>
      <c r="F4778" s="25">
        <f t="shared" si="669"/>
        <v>7.01</v>
      </c>
      <c r="G4778" s="25">
        <f>VLOOKUP(F4778,'Spezifische Werte'!$B$2:$C$4002,2,FALSE)</f>
        <v>0.27377270492189271</v>
      </c>
      <c r="H4778" s="25">
        <f t="shared" si="672"/>
        <v>547.54540984378536</v>
      </c>
      <c r="J4778" s="25">
        <f t="shared" si="670"/>
        <v>7.05</v>
      </c>
      <c r="K4778" s="25">
        <f>VLOOKUP(J4778,'Spezifische Werte'!$B$2:$C$4002,2,FALSE)</f>
        <v>0.27874593647894402</v>
      </c>
      <c r="L4778" s="25">
        <f t="shared" si="673"/>
        <v>557.49187295788806</v>
      </c>
      <c r="R4778" s="25">
        <v>4776</v>
      </c>
      <c r="S4778" s="25">
        <v>4775</v>
      </c>
      <c r="T4778" s="25">
        <f t="shared" si="677"/>
        <v>0.1573586998907347</v>
      </c>
      <c r="U4778" s="25">
        <f t="shared" si="674"/>
        <v>0.16062013108948403</v>
      </c>
      <c r="W4778" s="17">
        <f>Eingabe!H4779</f>
        <v>188</v>
      </c>
      <c r="X4778" s="17">
        <f t="shared" si="675"/>
        <v>1.88</v>
      </c>
      <c r="Y4778" s="17">
        <f t="shared" si="676"/>
        <v>190</v>
      </c>
    </row>
    <row r="4779" spans="1:25" x14ac:dyDescent="0.15">
      <c r="A4779" s="82">
        <f t="shared" si="671"/>
        <v>7</v>
      </c>
      <c r="B4779" s="46">
        <v>43664.999999988417</v>
      </c>
      <c r="C4779" s="47">
        <f>Eingabe!G4780</f>
        <v>4.7</v>
      </c>
      <c r="D4779" s="77">
        <v>4779</v>
      </c>
      <c r="E4779" s="47"/>
      <c r="F4779" s="25">
        <f t="shared" si="669"/>
        <v>7.01</v>
      </c>
      <c r="G4779" s="25">
        <f>VLOOKUP(F4779,'Spezifische Werte'!$B$2:$C$4002,2,FALSE)</f>
        <v>0.27377270492189271</v>
      </c>
      <c r="H4779" s="25">
        <f t="shared" si="672"/>
        <v>547.54540984378536</v>
      </c>
      <c r="J4779" s="25">
        <f t="shared" si="670"/>
        <v>7.05</v>
      </c>
      <c r="K4779" s="25">
        <f>VLOOKUP(J4779,'Spezifische Werte'!$B$2:$C$4002,2,FALSE)</f>
        <v>0.27874593647894402</v>
      </c>
      <c r="L4779" s="25">
        <f t="shared" si="673"/>
        <v>557.49187295788806</v>
      </c>
      <c r="R4779" s="25">
        <v>4777</v>
      </c>
      <c r="S4779" s="25">
        <v>4776</v>
      </c>
      <c r="T4779" s="25">
        <f t="shared" si="677"/>
        <v>0.1573586998907347</v>
      </c>
      <c r="U4779" s="25">
        <f t="shared" si="674"/>
        <v>0.16062013108948403</v>
      </c>
      <c r="W4779" s="17">
        <f>Eingabe!H4780</f>
        <v>182</v>
      </c>
      <c r="X4779" s="17">
        <f t="shared" si="675"/>
        <v>1.82</v>
      </c>
      <c r="Y4779" s="17">
        <f t="shared" si="676"/>
        <v>180</v>
      </c>
    </row>
    <row r="4780" spans="1:25" x14ac:dyDescent="0.15">
      <c r="A4780" s="82">
        <f t="shared" si="671"/>
        <v>7</v>
      </c>
      <c r="B4780" s="46">
        <v>43665.041666655081</v>
      </c>
      <c r="C4780" s="47">
        <f>Eingabe!G4781</f>
        <v>4.5</v>
      </c>
      <c r="D4780" s="77">
        <v>4780</v>
      </c>
      <c r="E4780" s="47"/>
      <c r="F4780" s="25">
        <f t="shared" si="669"/>
        <v>6.71</v>
      </c>
      <c r="G4780" s="25">
        <f>VLOOKUP(F4780,'Spezifische Werte'!$B$2:$C$4002,2,FALSE)</f>
        <v>0.23821819652236836</v>
      </c>
      <c r="H4780" s="25">
        <f t="shared" si="672"/>
        <v>476.43639304473675</v>
      </c>
      <c r="J4780" s="25">
        <f t="shared" si="670"/>
        <v>6.75</v>
      </c>
      <c r="K4780" s="25">
        <f>VLOOKUP(J4780,'Spezifische Werte'!$B$2:$C$4002,2,FALSE)</f>
        <v>0.24279032681735657</v>
      </c>
      <c r="L4780" s="25">
        <f t="shared" si="673"/>
        <v>485.58065363471314</v>
      </c>
      <c r="R4780" s="25">
        <v>4778</v>
      </c>
      <c r="S4780" s="25">
        <v>4777</v>
      </c>
      <c r="T4780" s="25">
        <f t="shared" si="677"/>
        <v>0.1573586998907347</v>
      </c>
      <c r="U4780" s="25">
        <f t="shared" si="674"/>
        <v>0.16062013108948403</v>
      </c>
      <c r="W4780" s="17">
        <f>Eingabe!H4781</f>
        <v>180</v>
      </c>
      <c r="X4780" s="17">
        <f t="shared" si="675"/>
        <v>1.8</v>
      </c>
      <c r="Y4780" s="17">
        <f t="shared" si="676"/>
        <v>180</v>
      </c>
    </row>
    <row r="4781" spans="1:25" x14ac:dyDescent="0.15">
      <c r="A4781" s="82">
        <f t="shared" si="671"/>
        <v>7</v>
      </c>
      <c r="B4781" s="46">
        <v>43665.083333321745</v>
      </c>
      <c r="C4781" s="47">
        <f>Eingabe!G4782</f>
        <v>3.9</v>
      </c>
      <c r="D4781" s="77">
        <v>4781</v>
      </c>
      <c r="E4781" s="47"/>
      <c r="F4781" s="25">
        <f t="shared" si="669"/>
        <v>5.82</v>
      </c>
      <c r="G4781" s="25">
        <f>VLOOKUP(F4781,'Spezifische Werte'!$B$2:$C$4002,2,FALSE)</f>
        <v>0.15015933791444183</v>
      </c>
      <c r="H4781" s="25">
        <f t="shared" si="672"/>
        <v>300.31867582888367</v>
      </c>
      <c r="J4781" s="25">
        <f t="shared" si="670"/>
        <v>5.85</v>
      </c>
      <c r="K4781" s="25">
        <f>VLOOKUP(J4781,'Spezifische Werte'!$B$2:$C$4002,2,FALSE)</f>
        <v>0.15260213064447356</v>
      </c>
      <c r="L4781" s="25">
        <f t="shared" si="673"/>
        <v>305.20426128894712</v>
      </c>
      <c r="R4781" s="25">
        <v>4779</v>
      </c>
      <c r="S4781" s="25">
        <v>4778</v>
      </c>
      <c r="T4781" s="25">
        <f t="shared" si="677"/>
        <v>0.1573586998907347</v>
      </c>
      <c r="U4781" s="25">
        <f t="shared" si="674"/>
        <v>0.16062013108948403</v>
      </c>
      <c r="W4781" s="17">
        <f>Eingabe!H4782</f>
        <v>166</v>
      </c>
      <c r="X4781" s="17">
        <f t="shared" si="675"/>
        <v>1.66</v>
      </c>
      <c r="Y4781" s="17">
        <f t="shared" si="676"/>
        <v>170</v>
      </c>
    </row>
    <row r="4782" spans="1:25" x14ac:dyDescent="0.15">
      <c r="A4782" s="82">
        <f t="shared" si="671"/>
        <v>7</v>
      </c>
      <c r="B4782" s="46">
        <v>43665.124999988409</v>
      </c>
      <c r="C4782" s="47">
        <f>Eingabe!G4783</f>
        <v>3.9</v>
      </c>
      <c r="D4782" s="77">
        <v>4782</v>
      </c>
      <c r="E4782" s="47"/>
      <c r="F4782" s="25">
        <f t="shared" si="669"/>
        <v>5.82</v>
      </c>
      <c r="G4782" s="25">
        <f>VLOOKUP(F4782,'Spezifische Werte'!$B$2:$C$4002,2,FALSE)</f>
        <v>0.15015933791444183</v>
      </c>
      <c r="H4782" s="25">
        <f t="shared" si="672"/>
        <v>300.31867582888367</v>
      </c>
      <c r="J4782" s="25">
        <f t="shared" si="670"/>
        <v>5.85</v>
      </c>
      <c r="K4782" s="25">
        <f>VLOOKUP(J4782,'Spezifische Werte'!$B$2:$C$4002,2,FALSE)</f>
        <v>0.15260213064447356</v>
      </c>
      <c r="L4782" s="25">
        <f t="shared" si="673"/>
        <v>305.20426128894712</v>
      </c>
      <c r="R4782" s="25">
        <v>4780</v>
      </c>
      <c r="S4782" s="25">
        <v>4779</v>
      </c>
      <c r="T4782" s="25">
        <f t="shared" si="677"/>
        <v>0.1573586998907347</v>
      </c>
      <c r="U4782" s="25">
        <f t="shared" si="674"/>
        <v>0.16062013108948403</v>
      </c>
      <c r="W4782" s="17">
        <f>Eingabe!H4783</f>
        <v>178</v>
      </c>
      <c r="X4782" s="17">
        <f t="shared" si="675"/>
        <v>1.78</v>
      </c>
      <c r="Y4782" s="17">
        <f t="shared" si="676"/>
        <v>180</v>
      </c>
    </row>
    <row r="4783" spans="1:25" x14ac:dyDescent="0.15">
      <c r="A4783" s="82">
        <f t="shared" si="671"/>
        <v>7</v>
      </c>
      <c r="B4783" s="46">
        <v>43665.166666655074</v>
      </c>
      <c r="C4783" s="47">
        <f>Eingabe!G4784</f>
        <v>3.1</v>
      </c>
      <c r="D4783" s="77">
        <v>4783</v>
      </c>
      <c r="E4783" s="47"/>
      <c r="F4783" s="25">
        <f t="shared" si="669"/>
        <v>4.62</v>
      </c>
      <c r="G4783" s="25">
        <f>VLOOKUP(F4783,'Spezifische Werte'!$B$2:$C$4002,2,FALSE)</f>
        <v>7.0834307543363312E-2</v>
      </c>
      <c r="H4783" s="25">
        <f t="shared" si="672"/>
        <v>141.66861508672662</v>
      </c>
      <c r="J4783" s="25">
        <f t="shared" si="670"/>
        <v>4.6500000000000004</v>
      </c>
      <c r="K4783" s="25">
        <f>VLOOKUP(J4783,'Spezifische Werte'!$B$2:$C$4002,2,FALSE)</f>
        <v>7.2366311882592071E-2</v>
      </c>
      <c r="L4783" s="25">
        <f t="shared" si="673"/>
        <v>144.73262376518414</v>
      </c>
      <c r="R4783" s="25">
        <v>4781</v>
      </c>
      <c r="S4783" s="25">
        <v>4780</v>
      </c>
      <c r="T4783" s="25">
        <f t="shared" si="677"/>
        <v>0.1573586998907347</v>
      </c>
      <c r="U4783" s="25">
        <f t="shared" si="674"/>
        <v>0.16062013108948403</v>
      </c>
      <c r="W4783" s="17">
        <f>Eingabe!H4784</f>
        <v>171</v>
      </c>
      <c r="X4783" s="17">
        <f t="shared" si="675"/>
        <v>1.71</v>
      </c>
      <c r="Y4783" s="17">
        <f t="shared" si="676"/>
        <v>170</v>
      </c>
    </row>
    <row r="4784" spans="1:25" x14ac:dyDescent="0.15">
      <c r="A4784" s="82">
        <f t="shared" si="671"/>
        <v>7</v>
      </c>
      <c r="B4784" s="46">
        <v>43665.208333321738</v>
      </c>
      <c r="C4784" s="47">
        <f>Eingabe!G4785</f>
        <v>2.9</v>
      </c>
      <c r="D4784" s="77">
        <v>4784</v>
      </c>
      <c r="E4784" s="47"/>
      <c r="F4784" s="25">
        <f t="shared" si="669"/>
        <v>4.33</v>
      </c>
      <c r="G4784" s="25">
        <f>VLOOKUP(F4784,'Spezifische Werte'!$B$2:$C$4002,2,FALSE)</f>
        <v>5.667919590547657E-2</v>
      </c>
      <c r="H4784" s="25">
        <f t="shared" si="672"/>
        <v>113.35839181095314</v>
      </c>
      <c r="J4784" s="25">
        <f t="shared" si="670"/>
        <v>4.3499999999999996</v>
      </c>
      <c r="K4784" s="25">
        <f>VLOOKUP(J4784,'Spezifische Werte'!$B$2:$C$4002,2,FALSE)</f>
        <v>5.7627330651301621E-2</v>
      </c>
      <c r="L4784" s="25">
        <f t="shared" si="673"/>
        <v>115.25466130260324</v>
      </c>
      <c r="R4784" s="25">
        <v>4782</v>
      </c>
      <c r="S4784" s="25">
        <v>4781</v>
      </c>
      <c r="T4784" s="25">
        <f t="shared" si="677"/>
        <v>0.1573586998907347</v>
      </c>
      <c r="U4784" s="25">
        <f t="shared" si="674"/>
        <v>0.16062013108948403</v>
      </c>
      <c r="W4784" s="17">
        <f>Eingabe!H4785</f>
        <v>173</v>
      </c>
      <c r="X4784" s="17">
        <f t="shared" si="675"/>
        <v>1.73</v>
      </c>
      <c r="Y4784" s="17">
        <f t="shared" si="676"/>
        <v>170</v>
      </c>
    </row>
    <row r="4785" spans="1:25" x14ac:dyDescent="0.15">
      <c r="A4785" s="82">
        <f t="shared" si="671"/>
        <v>7</v>
      </c>
      <c r="B4785" s="46">
        <v>43665.249999988402</v>
      </c>
      <c r="C4785" s="47">
        <f>Eingabe!G4786</f>
        <v>3.1</v>
      </c>
      <c r="D4785" s="77">
        <v>4785</v>
      </c>
      <c r="E4785" s="47"/>
      <c r="F4785" s="25">
        <f t="shared" si="669"/>
        <v>4.62</v>
      </c>
      <c r="G4785" s="25">
        <f>VLOOKUP(F4785,'Spezifische Werte'!$B$2:$C$4002,2,FALSE)</f>
        <v>7.0834307543363312E-2</v>
      </c>
      <c r="H4785" s="25">
        <f t="shared" si="672"/>
        <v>141.66861508672662</v>
      </c>
      <c r="J4785" s="25">
        <f t="shared" si="670"/>
        <v>4.6500000000000004</v>
      </c>
      <c r="K4785" s="25">
        <f>VLOOKUP(J4785,'Spezifische Werte'!$B$2:$C$4002,2,FALSE)</f>
        <v>7.2366311882592071E-2</v>
      </c>
      <c r="L4785" s="25">
        <f t="shared" si="673"/>
        <v>144.73262376518414</v>
      </c>
      <c r="R4785" s="25">
        <v>4783</v>
      </c>
      <c r="S4785" s="25">
        <v>4782</v>
      </c>
      <c r="T4785" s="25">
        <f t="shared" si="677"/>
        <v>0.14166861508672662</v>
      </c>
      <c r="U4785" s="25">
        <f t="shared" si="674"/>
        <v>0.14473262376518414</v>
      </c>
      <c r="W4785" s="17">
        <f>Eingabe!H4786</f>
        <v>177</v>
      </c>
      <c r="X4785" s="17">
        <f t="shared" si="675"/>
        <v>1.77</v>
      </c>
      <c r="Y4785" s="17">
        <f t="shared" si="676"/>
        <v>180</v>
      </c>
    </row>
    <row r="4786" spans="1:25" x14ac:dyDescent="0.15">
      <c r="A4786" s="82">
        <f t="shared" si="671"/>
        <v>7</v>
      </c>
      <c r="B4786" s="46">
        <v>43665.291666655066</v>
      </c>
      <c r="C4786" s="47">
        <f>Eingabe!G4787</f>
        <v>3.5</v>
      </c>
      <c r="D4786" s="77">
        <v>4786</v>
      </c>
      <c r="E4786" s="47"/>
      <c r="F4786" s="25">
        <f t="shared" si="669"/>
        <v>5.22</v>
      </c>
      <c r="G4786" s="25">
        <f>VLOOKUP(F4786,'Spezifische Werte'!$B$2:$C$4002,2,FALSE)</f>
        <v>0.10600726326582303</v>
      </c>
      <c r="H4786" s="25">
        <f t="shared" si="672"/>
        <v>212.01452653164606</v>
      </c>
      <c r="J4786" s="25">
        <f t="shared" si="670"/>
        <v>5.25</v>
      </c>
      <c r="K4786" s="25">
        <f>VLOOKUP(J4786,'Spezifische Werte'!$B$2:$C$4002,2,FALSE)</f>
        <v>0.10804502827355937</v>
      </c>
      <c r="L4786" s="25">
        <f t="shared" si="673"/>
        <v>216.09005654711873</v>
      </c>
      <c r="R4786" s="25">
        <v>4784</v>
      </c>
      <c r="S4786" s="25">
        <v>4783</v>
      </c>
      <c r="T4786" s="25">
        <f t="shared" si="677"/>
        <v>0.14166861508672662</v>
      </c>
      <c r="U4786" s="25">
        <f t="shared" si="674"/>
        <v>0.14473262376518414</v>
      </c>
      <c r="W4786" s="17">
        <f>Eingabe!H4787</f>
        <v>169</v>
      </c>
      <c r="X4786" s="17">
        <f t="shared" si="675"/>
        <v>1.69</v>
      </c>
      <c r="Y4786" s="17">
        <f t="shared" si="676"/>
        <v>170</v>
      </c>
    </row>
    <row r="4787" spans="1:25" x14ac:dyDescent="0.15">
      <c r="A4787" s="82">
        <f t="shared" si="671"/>
        <v>7</v>
      </c>
      <c r="B4787" s="46">
        <v>43665.333333321731</v>
      </c>
      <c r="C4787" s="47">
        <f>Eingabe!G4788</f>
        <v>4.5999999999999996</v>
      </c>
      <c r="D4787" s="77">
        <v>4787</v>
      </c>
      <c r="E4787" s="47"/>
      <c r="F4787" s="25">
        <f t="shared" si="669"/>
        <v>6.86</v>
      </c>
      <c r="G4787" s="25">
        <f>VLOOKUP(F4787,'Spezifische Werte'!$B$2:$C$4002,2,FALSE)</f>
        <v>0.25562320201003652</v>
      </c>
      <c r="H4787" s="25">
        <f t="shared" si="672"/>
        <v>511.24640402007304</v>
      </c>
      <c r="J4787" s="25">
        <f t="shared" si="670"/>
        <v>6.9</v>
      </c>
      <c r="K4787" s="25">
        <f>VLOOKUP(J4787,'Spezifische Werte'!$B$2:$C$4002,2,FALSE)</f>
        <v>0.26038765048417867</v>
      </c>
      <c r="L4787" s="25">
        <f t="shared" si="673"/>
        <v>520.77530096835733</v>
      </c>
      <c r="R4787" s="25">
        <v>4785</v>
      </c>
      <c r="S4787" s="25">
        <v>4784</v>
      </c>
      <c r="T4787" s="25">
        <f t="shared" si="677"/>
        <v>0.14166861508672662</v>
      </c>
      <c r="U4787" s="25">
        <f t="shared" si="674"/>
        <v>0.14473262376518414</v>
      </c>
      <c r="W4787" s="17">
        <f>Eingabe!H4788</f>
        <v>186</v>
      </c>
      <c r="X4787" s="17">
        <f t="shared" si="675"/>
        <v>1.86</v>
      </c>
      <c r="Y4787" s="17">
        <f t="shared" si="676"/>
        <v>190</v>
      </c>
    </row>
    <row r="4788" spans="1:25" x14ac:dyDescent="0.15">
      <c r="A4788" s="82">
        <f t="shared" si="671"/>
        <v>7</v>
      </c>
      <c r="B4788" s="46">
        <v>43665.374999988395</v>
      </c>
      <c r="C4788" s="47">
        <f>Eingabe!G4789</f>
        <v>4.5</v>
      </c>
      <c r="D4788" s="77">
        <v>4788</v>
      </c>
      <c r="E4788" s="47"/>
      <c r="F4788" s="25">
        <f t="shared" si="669"/>
        <v>6.71</v>
      </c>
      <c r="G4788" s="25">
        <f>VLOOKUP(F4788,'Spezifische Werte'!$B$2:$C$4002,2,FALSE)</f>
        <v>0.23821819652236836</v>
      </c>
      <c r="H4788" s="25">
        <f t="shared" si="672"/>
        <v>476.43639304473675</v>
      </c>
      <c r="J4788" s="25">
        <f t="shared" si="670"/>
        <v>6.75</v>
      </c>
      <c r="K4788" s="25">
        <f>VLOOKUP(J4788,'Spezifische Werte'!$B$2:$C$4002,2,FALSE)</f>
        <v>0.24279032681735657</v>
      </c>
      <c r="L4788" s="25">
        <f t="shared" si="673"/>
        <v>485.58065363471314</v>
      </c>
      <c r="R4788" s="25">
        <v>4786</v>
      </c>
      <c r="S4788" s="25">
        <v>4785</v>
      </c>
      <c r="T4788" s="25">
        <f t="shared" si="677"/>
        <v>0.14166861508672662</v>
      </c>
      <c r="U4788" s="25">
        <f t="shared" si="674"/>
        <v>0.14473262376518414</v>
      </c>
      <c r="W4788" s="17">
        <f>Eingabe!H4789</f>
        <v>156</v>
      </c>
      <c r="X4788" s="17">
        <f t="shared" si="675"/>
        <v>1.56</v>
      </c>
      <c r="Y4788" s="17">
        <f t="shared" si="676"/>
        <v>160</v>
      </c>
    </row>
    <row r="4789" spans="1:25" x14ac:dyDescent="0.15">
      <c r="A4789" s="82">
        <f t="shared" si="671"/>
        <v>7</v>
      </c>
      <c r="B4789" s="46">
        <v>43665.416666655059</v>
      </c>
      <c r="C4789" s="47">
        <f>Eingabe!G4790</f>
        <v>3.6</v>
      </c>
      <c r="D4789" s="77">
        <v>4789</v>
      </c>
      <c r="E4789" s="47"/>
      <c r="F4789" s="25">
        <f t="shared" si="669"/>
        <v>5.37</v>
      </c>
      <c r="G4789" s="25">
        <f>VLOOKUP(F4789,'Spezifische Werte'!$B$2:$C$4002,2,FALSE)</f>
        <v>0.11640095819454216</v>
      </c>
      <c r="H4789" s="25">
        <f t="shared" si="672"/>
        <v>232.80191638908431</v>
      </c>
      <c r="J4789" s="25">
        <f t="shared" si="670"/>
        <v>5.4</v>
      </c>
      <c r="K4789" s="25">
        <f>VLOOKUP(J4789,'Spezifische Werte'!$B$2:$C$4002,2,FALSE)</f>
        <v>0.11853513474534576</v>
      </c>
      <c r="L4789" s="25">
        <f t="shared" si="673"/>
        <v>237.07026949069152</v>
      </c>
      <c r="R4789" s="25">
        <v>4787</v>
      </c>
      <c r="S4789" s="25">
        <v>4786</v>
      </c>
      <c r="T4789" s="25">
        <f t="shared" si="677"/>
        <v>0.14166861508672662</v>
      </c>
      <c r="U4789" s="25">
        <f t="shared" si="674"/>
        <v>0.14473262376518414</v>
      </c>
      <c r="W4789" s="17">
        <f>Eingabe!H4790</f>
        <v>173</v>
      </c>
      <c r="X4789" s="17">
        <f t="shared" si="675"/>
        <v>1.73</v>
      </c>
      <c r="Y4789" s="17">
        <f t="shared" si="676"/>
        <v>170</v>
      </c>
    </row>
    <row r="4790" spans="1:25" x14ac:dyDescent="0.15">
      <c r="A4790" s="82">
        <f t="shared" si="671"/>
        <v>7</v>
      </c>
      <c r="B4790" s="46">
        <v>43665.458333321723</v>
      </c>
      <c r="C4790" s="47">
        <f>Eingabe!G4791</f>
        <v>3.2</v>
      </c>
      <c r="D4790" s="77">
        <v>4790</v>
      </c>
      <c r="E4790" s="47"/>
      <c r="F4790" s="25">
        <f t="shared" si="669"/>
        <v>4.7699999999999996</v>
      </c>
      <c r="G4790" s="25">
        <f>VLOOKUP(F4790,'Spezifische Werte'!$B$2:$C$4002,2,FALSE)</f>
        <v>7.8679349945367349E-2</v>
      </c>
      <c r="H4790" s="25">
        <f t="shared" si="672"/>
        <v>157.3586998907347</v>
      </c>
      <c r="J4790" s="25">
        <f t="shared" si="670"/>
        <v>4.8</v>
      </c>
      <c r="K4790" s="25">
        <f>VLOOKUP(J4790,'Spezifische Werte'!$B$2:$C$4002,2,FALSE)</f>
        <v>8.0310065544742015E-2</v>
      </c>
      <c r="L4790" s="25">
        <f t="shared" si="673"/>
        <v>160.62013108948403</v>
      </c>
      <c r="R4790" s="25">
        <v>4788</v>
      </c>
      <c r="S4790" s="25">
        <v>4787</v>
      </c>
      <c r="T4790" s="25">
        <f t="shared" si="677"/>
        <v>0.14166861508672662</v>
      </c>
      <c r="U4790" s="25">
        <f t="shared" si="674"/>
        <v>0.14473262376518414</v>
      </c>
      <c r="W4790" s="17">
        <f>Eingabe!H4791</f>
        <v>183</v>
      </c>
      <c r="X4790" s="17">
        <f t="shared" si="675"/>
        <v>1.83</v>
      </c>
      <c r="Y4790" s="17">
        <f t="shared" si="676"/>
        <v>180</v>
      </c>
    </row>
    <row r="4791" spans="1:25" x14ac:dyDescent="0.15">
      <c r="A4791" s="82">
        <f t="shared" si="671"/>
        <v>7</v>
      </c>
      <c r="B4791" s="46">
        <v>43665.499999988388</v>
      </c>
      <c r="C4791" s="47">
        <f>Eingabe!G4792</f>
        <v>3.1</v>
      </c>
      <c r="D4791" s="77">
        <v>4791</v>
      </c>
      <c r="E4791" s="47"/>
      <c r="F4791" s="25">
        <f t="shared" si="669"/>
        <v>4.62</v>
      </c>
      <c r="G4791" s="25">
        <f>VLOOKUP(F4791,'Spezifische Werte'!$B$2:$C$4002,2,FALSE)</f>
        <v>7.0834307543363312E-2</v>
      </c>
      <c r="H4791" s="25">
        <f t="shared" si="672"/>
        <v>141.66861508672662</v>
      </c>
      <c r="J4791" s="25">
        <f t="shared" si="670"/>
        <v>4.6500000000000004</v>
      </c>
      <c r="K4791" s="25">
        <f>VLOOKUP(J4791,'Spezifische Werte'!$B$2:$C$4002,2,FALSE)</f>
        <v>7.2366311882592071E-2</v>
      </c>
      <c r="L4791" s="25">
        <f t="shared" si="673"/>
        <v>144.73262376518414</v>
      </c>
      <c r="R4791" s="25">
        <v>4789</v>
      </c>
      <c r="S4791" s="25">
        <v>4788</v>
      </c>
      <c r="T4791" s="25">
        <f t="shared" si="677"/>
        <v>0.14166861508672662</v>
      </c>
      <c r="U4791" s="25">
        <f t="shared" si="674"/>
        <v>0.14473262376518414</v>
      </c>
      <c r="W4791" s="17">
        <f>Eingabe!H4792</f>
        <v>220</v>
      </c>
      <c r="X4791" s="17">
        <f t="shared" si="675"/>
        <v>2.2000000000000002</v>
      </c>
      <c r="Y4791" s="17">
        <f t="shared" si="676"/>
        <v>220.00000000000003</v>
      </c>
    </row>
    <row r="4792" spans="1:25" x14ac:dyDescent="0.15">
      <c r="A4792" s="82">
        <f t="shared" si="671"/>
        <v>7</v>
      </c>
      <c r="B4792" s="46">
        <v>43665.541666655052</v>
      </c>
      <c r="C4792" s="47">
        <f>Eingabe!G4793</f>
        <v>3.1</v>
      </c>
      <c r="D4792" s="77">
        <v>4792</v>
      </c>
      <c r="E4792" s="47"/>
      <c r="F4792" s="25">
        <f t="shared" si="669"/>
        <v>4.62</v>
      </c>
      <c r="G4792" s="25">
        <f>VLOOKUP(F4792,'Spezifische Werte'!$B$2:$C$4002,2,FALSE)</f>
        <v>7.0834307543363312E-2</v>
      </c>
      <c r="H4792" s="25">
        <f t="shared" si="672"/>
        <v>141.66861508672662</v>
      </c>
      <c r="J4792" s="25">
        <f t="shared" si="670"/>
        <v>4.6500000000000004</v>
      </c>
      <c r="K4792" s="25">
        <f>VLOOKUP(J4792,'Spezifische Werte'!$B$2:$C$4002,2,FALSE)</f>
        <v>7.2366311882592071E-2</v>
      </c>
      <c r="L4792" s="25">
        <f t="shared" si="673"/>
        <v>144.73262376518414</v>
      </c>
      <c r="R4792" s="25">
        <v>4790</v>
      </c>
      <c r="S4792" s="25">
        <v>4789</v>
      </c>
      <c r="T4792" s="25">
        <f t="shared" si="677"/>
        <v>0.14166861508672662</v>
      </c>
      <c r="U4792" s="25">
        <f t="shared" si="674"/>
        <v>0.14473262376518414</v>
      </c>
      <c r="W4792" s="17">
        <f>Eingabe!H4793</f>
        <v>167</v>
      </c>
      <c r="X4792" s="17">
        <f t="shared" si="675"/>
        <v>1.67</v>
      </c>
      <c r="Y4792" s="17">
        <f t="shared" si="676"/>
        <v>170</v>
      </c>
    </row>
    <row r="4793" spans="1:25" x14ac:dyDescent="0.15">
      <c r="A4793" s="82">
        <f t="shared" si="671"/>
        <v>7</v>
      </c>
      <c r="B4793" s="46">
        <v>43665.583333321716</v>
      </c>
      <c r="C4793" s="47">
        <f>Eingabe!G4794</f>
        <v>3.3</v>
      </c>
      <c r="D4793" s="77">
        <v>4793</v>
      </c>
      <c r="E4793" s="47"/>
      <c r="F4793" s="25">
        <f t="shared" si="669"/>
        <v>4.92</v>
      </c>
      <c r="G4793" s="25">
        <f>VLOOKUP(F4793,'Spezifische Werte'!$B$2:$C$4002,2,FALSE)</f>
        <v>8.7079957720259088E-2</v>
      </c>
      <c r="H4793" s="25">
        <f t="shared" si="672"/>
        <v>174.15991544051818</v>
      </c>
      <c r="J4793" s="25">
        <f t="shared" si="670"/>
        <v>4.95</v>
      </c>
      <c r="K4793" s="25">
        <f>VLOOKUP(J4793,'Spezifische Werte'!$B$2:$C$4002,2,FALSE)</f>
        <v>8.884038911585862E-2</v>
      </c>
      <c r="L4793" s="25">
        <f t="shared" si="673"/>
        <v>177.68077823171723</v>
      </c>
      <c r="R4793" s="25">
        <v>4791</v>
      </c>
      <c r="S4793" s="25">
        <v>4790</v>
      </c>
      <c r="T4793" s="25">
        <f t="shared" si="677"/>
        <v>0.14166861508672662</v>
      </c>
      <c r="U4793" s="25">
        <f t="shared" si="674"/>
        <v>0.14473262376518414</v>
      </c>
      <c r="W4793" s="17">
        <f>Eingabe!H4794</f>
        <v>191</v>
      </c>
      <c r="X4793" s="17">
        <f t="shared" si="675"/>
        <v>1.91</v>
      </c>
      <c r="Y4793" s="17">
        <f t="shared" si="676"/>
        <v>190</v>
      </c>
    </row>
    <row r="4794" spans="1:25" x14ac:dyDescent="0.15">
      <c r="A4794" s="82">
        <f t="shared" si="671"/>
        <v>7</v>
      </c>
      <c r="B4794" s="46">
        <v>43665.62499998838</v>
      </c>
      <c r="C4794" s="47">
        <f>Eingabe!G4795</f>
        <v>2.5</v>
      </c>
      <c r="D4794" s="77">
        <v>4794</v>
      </c>
      <c r="E4794" s="47"/>
      <c r="F4794" s="25">
        <f t="shared" si="669"/>
        <v>3.73</v>
      </c>
      <c r="G4794" s="25">
        <f>VLOOKUP(F4794,'Spezifische Werte'!$B$2:$C$4002,2,FALSE)</f>
        <v>2.895161356886641E-2</v>
      </c>
      <c r="H4794" s="25">
        <f t="shared" si="672"/>
        <v>57.90322713773282</v>
      </c>
      <c r="J4794" s="25">
        <f t="shared" si="670"/>
        <v>3.75</v>
      </c>
      <c r="K4794" s="25">
        <f>VLOOKUP(J4794,'Spezifische Werte'!$B$2:$C$4002,2,FALSE)</f>
        <v>2.9822636466446242E-2</v>
      </c>
      <c r="L4794" s="25">
        <f t="shared" si="673"/>
        <v>59.645272932892482</v>
      </c>
      <c r="R4794" s="25">
        <v>4792</v>
      </c>
      <c r="S4794" s="25">
        <v>4791</v>
      </c>
      <c r="T4794" s="25">
        <f t="shared" si="677"/>
        <v>0.14166861508672662</v>
      </c>
      <c r="U4794" s="25">
        <f t="shared" si="674"/>
        <v>0.14473262376518414</v>
      </c>
      <c r="W4794" s="17">
        <f>Eingabe!H4795</f>
        <v>203</v>
      </c>
      <c r="X4794" s="17">
        <f t="shared" si="675"/>
        <v>2.0299999999999998</v>
      </c>
      <c r="Y4794" s="17">
        <f t="shared" si="676"/>
        <v>200</v>
      </c>
    </row>
    <row r="4795" spans="1:25" x14ac:dyDescent="0.15">
      <c r="A4795" s="82">
        <f t="shared" si="671"/>
        <v>7</v>
      </c>
      <c r="B4795" s="46">
        <v>43665.666666655045</v>
      </c>
      <c r="C4795" s="47">
        <f>Eingabe!G4796</f>
        <v>3.7</v>
      </c>
      <c r="D4795" s="77">
        <v>4795</v>
      </c>
      <c r="E4795" s="47"/>
      <c r="F4795" s="25">
        <f t="shared" si="669"/>
        <v>5.52</v>
      </c>
      <c r="G4795" s="25">
        <f>VLOOKUP(F4795,'Spezifische Werte'!$B$2:$C$4002,2,FALSE)</f>
        <v>0.12721663519138685</v>
      </c>
      <c r="H4795" s="25">
        <f t="shared" si="672"/>
        <v>254.43327038277369</v>
      </c>
      <c r="J4795" s="25">
        <f t="shared" si="670"/>
        <v>5.55</v>
      </c>
      <c r="K4795" s="25">
        <f>VLOOKUP(J4795,'Spezifische Werte'!$B$2:$C$4002,2,FALSE)</f>
        <v>0.12941942247043492</v>
      </c>
      <c r="L4795" s="25">
        <f t="shared" si="673"/>
        <v>258.83884494086982</v>
      </c>
      <c r="R4795" s="25">
        <v>4793</v>
      </c>
      <c r="S4795" s="25">
        <v>4792</v>
      </c>
      <c r="T4795" s="25">
        <f t="shared" si="677"/>
        <v>0.14166861508672662</v>
      </c>
      <c r="U4795" s="25">
        <f t="shared" si="674"/>
        <v>0.14473262376518414</v>
      </c>
      <c r="W4795" s="17">
        <f>Eingabe!H4796</f>
        <v>210</v>
      </c>
      <c r="X4795" s="17">
        <f t="shared" si="675"/>
        <v>2.1</v>
      </c>
      <c r="Y4795" s="17">
        <f t="shared" si="676"/>
        <v>210</v>
      </c>
    </row>
    <row r="4796" spans="1:25" x14ac:dyDescent="0.15">
      <c r="A4796" s="82">
        <f t="shared" si="671"/>
        <v>7</v>
      </c>
      <c r="B4796" s="46">
        <v>43665.708333321709</v>
      </c>
      <c r="C4796" s="47">
        <f>Eingabe!G4797</f>
        <v>3</v>
      </c>
      <c r="D4796" s="77">
        <v>4796</v>
      </c>
      <c r="E4796" s="47"/>
      <c r="F4796" s="25">
        <f t="shared" si="669"/>
        <v>4.4800000000000004</v>
      </c>
      <c r="G4796" s="25">
        <f>VLOOKUP(F4796,'Spezifische Werte'!$B$2:$C$4002,2,FALSE)</f>
        <v>6.3876775708421291E-2</v>
      </c>
      <c r="H4796" s="25">
        <f t="shared" si="672"/>
        <v>127.75355141684258</v>
      </c>
      <c r="J4796" s="25">
        <f t="shared" si="670"/>
        <v>4.5</v>
      </c>
      <c r="K4796" s="25">
        <f>VLOOKUP(J4796,'Spezifische Werte'!$B$2:$C$4002,2,FALSE)</f>
        <v>6.4854105449014127E-2</v>
      </c>
      <c r="L4796" s="25">
        <f t="shared" si="673"/>
        <v>129.70821089802826</v>
      </c>
      <c r="R4796" s="25">
        <v>4794</v>
      </c>
      <c r="S4796" s="25">
        <v>4793</v>
      </c>
      <c r="T4796" s="25">
        <f t="shared" si="677"/>
        <v>0.14166861508672662</v>
      </c>
      <c r="U4796" s="25">
        <f t="shared" si="674"/>
        <v>0.14473262376518414</v>
      </c>
      <c r="W4796" s="17">
        <f>Eingabe!H4797</f>
        <v>201</v>
      </c>
      <c r="X4796" s="17">
        <f t="shared" si="675"/>
        <v>2.0099999999999998</v>
      </c>
      <c r="Y4796" s="17">
        <f t="shared" si="676"/>
        <v>200</v>
      </c>
    </row>
    <row r="4797" spans="1:25" x14ac:dyDescent="0.15">
      <c r="A4797" s="82">
        <f t="shared" si="671"/>
        <v>7</v>
      </c>
      <c r="B4797" s="46">
        <v>43665.749999988373</v>
      </c>
      <c r="C4797" s="47">
        <f>Eingabe!G4798</f>
        <v>3.6</v>
      </c>
      <c r="D4797" s="77">
        <v>4797</v>
      </c>
      <c r="E4797" s="47"/>
      <c r="F4797" s="25">
        <f t="shared" si="669"/>
        <v>5.37</v>
      </c>
      <c r="G4797" s="25">
        <f>VLOOKUP(F4797,'Spezifische Werte'!$B$2:$C$4002,2,FALSE)</f>
        <v>0.11640095819454216</v>
      </c>
      <c r="H4797" s="25">
        <f t="shared" si="672"/>
        <v>232.80191638908431</v>
      </c>
      <c r="J4797" s="25">
        <f t="shared" si="670"/>
        <v>5.4</v>
      </c>
      <c r="K4797" s="25">
        <f>VLOOKUP(J4797,'Spezifische Werte'!$B$2:$C$4002,2,FALSE)</f>
        <v>0.11853513474534576</v>
      </c>
      <c r="L4797" s="25">
        <f t="shared" si="673"/>
        <v>237.07026949069152</v>
      </c>
      <c r="R4797" s="25">
        <v>4795</v>
      </c>
      <c r="S4797" s="25">
        <v>4794</v>
      </c>
      <c r="T4797" s="25">
        <f t="shared" si="677"/>
        <v>0.14166861508672662</v>
      </c>
      <c r="U4797" s="25">
        <f t="shared" si="674"/>
        <v>0.14473262376518414</v>
      </c>
      <c r="W4797" s="17">
        <f>Eingabe!H4798</f>
        <v>182</v>
      </c>
      <c r="X4797" s="17">
        <f t="shared" si="675"/>
        <v>1.82</v>
      </c>
      <c r="Y4797" s="17">
        <f t="shared" si="676"/>
        <v>180</v>
      </c>
    </row>
    <row r="4798" spans="1:25" x14ac:dyDescent="0.15">
      <c r="A4798" s="82">
        <f t="shared" si="671"/>
        <v>7</v>
      </c>
      <c r="B4798" s="46">
        <v>43665.791666655037</v>
      </c>
      <c r="C4798" s="47">
        <f>Eingabe!G4799</f>
        <v>2.6</v>
      </c>
      <c r="D4798" s="77">
        <v>4798</v>
      </c>
      <c r="E4798" s="47"/>
      <c r="F4798" s="25">
        <f t="shared" si="669"/>
        <v>3.88</v>
      </c>
      <c r="G4798" s="25">
        <f>VLOOKUP(F4798,'Spezifische Werte'!$B$2:$C$4002,2,FALSE)</f>
        <v>3.5689320314118818E-2</v>
      </c>
      <c r="H4798" s="25">
        <f t="shared" si="672"/>
        <v>71.378640628237633</v>
      </c>
      <c r="J4798" s="25">
        <f t="shared" si="670"/>
        <v>3.9</v>
      </c>
      <c r="K4798" s="25">
        <f>VLOOKUP(J4798,'Spezifische Werte'!$B$2:$C$4002,2,FALSE)</f>
        <v>3.6613952811549305E-2</v>
      </c>
      <c r="L4798" s="25">
        <f t="shared" si="673"/>
        <v>73.227905623098607</v>
      </c>
      <c r="R4798" s="25">
        <v>4796</v>
      </c>
      <c r="S4798" s="25">
        <v>4795</v>
      </c>
      <c r="T4798" s="25">
        <f t="shared" si="677"/>
        <v>0.14166861508672662</v>
      </c>
      <c r="U4798" s="25">
        <f t="shared" si="674"/>
        <v>0.14473262376518414</v>
      </c>
      <c r="W4798" s="17">
        <f>Eingabe!H4799</f>
        <v>173</v>
      </c>
      <c r="X4798" s="17">
        <f t="shared" si="675"/>
        <v>1.73</v>
      </c>
      <c r="Y4798" s="17">
        <f t="shared" si="676"/>
        <v>170</v>
      </c>
    </row>
    <row r="4799" spans="1:25" x14ac:dyDescent="0.15">
      <c r="A4799" s="82">
        <f t="shared" si="671"/>
        <v>7</v>
      </c>
      <c r="B4799" s="46">
        <v>43665.833333321702</v>
      </c>
      <c r="C4799" s="47">
        <f>Eingabe!G4800</f>
        <v>3.1</v>
      </c>
      <c r="D4799" s="77">
        <v>4799</v>
      </c>
      <c r="E4799" s="47"/>
      <c r="F4799" s="25">
        <f t="shared" si="669"/>
        <v>4.62</v>
      </c>
      <c r="G4799" s="25">
        <f>VLOOKUP(F4799,'Spezifische Werte'!$B$2:$C$4002,2,FALSE)</f>
        <v>7.0834307543363312E-2</v>
      </c>
      <c r="H4799" s="25">
        <f t="shared" si="672"/>
        <v>141.66861508672662</v>
      </c>
      <c r="J4799" s="25">
        <f t="shared" si="670"/>
        <v>4.6500000000000004</v>
      </c>
      <c r="K4799" s="25">
        <f>VLOOKUP(J4799,'Spezifische Werte'!$B$2:$C$4002,2,FALSE)</f>
        <v>7.2366311882592071E-2</v>
      </c>
      <c r="L4799" s="25">
        <f t="shared" si="673"/>
        <v>144.73262376518414</v>
      </c>
      <c r="R4799" s="25">
        <v>4797</v>
      </c>
      <c r="S4799" s="25">
        <v>4796</v>
      </c>
      <c r="T4799" s="25">
        <f t="shared" si="677"/>
        <v>0.14166861508672662</v>
      </c>
      <c r="U4799" s="25">
        <f t="shared" si="674"/>
        <v>0.14473262376518414</v>
      </c>
      <c r="W4799" s="17">
        <f>Eingabe!H4800</f>
        <v>181</v>
      </c>
      <c r="X4799" s="17">
        <f t="shared" si="675"/>
        <v>1.81</v>
      </c>
      <c r="Y4799" s="17">
        <f t="shared" si="676"/>
        <v>180</v>
      </c>
    </row>
    <row r="4800" spans="1:25" x14ac:dyDescent="0.15">
      <c r="A4800" s="82">
        <f t="shared" si="671"/>
        <v>7</v>
      </c>
      <c r="B4800" s="46">
        <v>43665.874999988366</v>
      </c>
      <c r="C4800" s="47">
        <f>Eingabe!G4801</f>
        <v>3.4</v>
      </c>
      <c r="D4800" s="77">
        <v>4800</v>
      </c>
      <c r="E4800" s="47"/>
      <c r="F4800" s="25">
        <f t="shared" si="669"/>
        <v>5.07</v>
      </c>
      <c r="G4800" s="25">
        <f>VLOOKUP(F4800,'Spezifische Werte'!$B$2:$C$4002,2,FALSE)</f>
        <v>9.6185977081711158E-2</v>
      </c>
      <c r="H4800" s="25">
        <f t="shared" si="672"/>
        <v>192.37195416342232</v>
      </c>
      <c r="J4800" s="25">
        <f t="shared" si="670"/>
        <v>5.0999999999999996</v>
      </c>
      <c r="K4800" s="25">
        <f>VLOOKUP(J4800,'Spezifische Werte'!$B$2:$C$4002,2,FALSE)</f>
        <v>9.8097213536623304E-2</v>
      </c>
      <c r="L4800" s="25">
        <f t="shared" si="673"/>
        <v>196.1944270732466</v>
      </c>
      <c r="R4800" s="25">
        <v>4798</v>
      </c>
      <c r="S4800" s="25">
        <v>4797</v>
      </c>
      <c r="T4800" s="25">
        <f t="shared" si="677"/>
        <v>0.14166861508672662</v>
      </c>
      <c r="U4800" s="25">
        <f t="shared" si="674"/>
        <v>0.14473262376518414</v>
      </c>
      <c r="W4800" s="17">
        <f>Eingabe!H4801</f>
        <v>211</v>
      </c>
      <c r="X4800" s="17">
        <f t="shared" si="675"/>
        <v>2.11</v>
      </c>
      <c r="Y4800" s="17">
        <f t="shared" si="676"/>
        <v>210</v>
      </c>
    </row>
    <row r="4801" spans="1:25" x14ac:dyDescent="0.15">
      <c r="A4801" s="82">
        <f t="shared" si="671"/>
        <v>7</v>
      </c>
      <c r="B4801" s="46">
        <v>43665.91666665503</v>
      </c>
      <c r="C4801" s="47">
        <f>Eingabe!G4802</f>
        <v>4.2</v>
      </c>
      <c r="D4801" s="77">
        <v>4801</v>
      </c>
      <c r="E4801" s="47"/>
      <c r="F4801" s="25">
        <f t="shared" si="669"/>
        <v>6.27</v>
      </c>
      <c r="G4801" s="25">
        <f>VLOOKUP(F4801,'Spezifische Werte'!$B$2:$C$4002,2,FALSE)</f>
        <v>0.19098980973438914</v>
      </c>
      <c r="H4801" s="25">
        <f t="shared" si="672"/>
        <v>381.97961946877831</v>
      </c>
      <c r="J4801" s="25">
        <f t="shared" si="670"/>
        <v>6.3</v>
      </c>
      <c r="K4801" s="25">
        <f>VLOOKUP(J4801,'Spezifische Werte'!$B$2:$C$4002,2,FALSE)</f>
        <v>0.19401976060055698</v>
      </c>
      <c r="L4801" s="25">
        <f t="shared" si="673"/>
        <v>388.03952120111398</v>
      </c>
      <c r="R4801" s="25">
        <v>4799</v>
      </c>
      <c r="S4801" s="25">
        <v>4798</v>
      </c>
      <c r="T4801" s="25">
        <f t="shared" si="677"/>
        <v>0.14166861508672662</v>
      </c>
      <c r="U4801" s="25">
        <f t="shared" si="674"/>
        <v>0.14473262376518414</v>
      </c>
      <c r="W4801" s="17">
        <f>Eingabe!H4802</f>
        <v>235</v>
      </c>
      <c r="X4801" s="17">
        <f t="shared" si="675"/>
        <v>2.35</v>
      </c>
      <c r="Y4801" s="17">
        <f t="shared" si="676"/>
        <v>240</v>
      </c>
    </row>
    <row r="4802" spans="1:25" x14ac:dyDescent="0.15">
      <c r="A4802" s="82">
        <f t="shared" si="671"/>
        <v>7</v>
      </c>
      <c r="B4802" s="46">
        <v>43665.958333321694</v>
      </c>
      <c r="C4802" s="47">
        <f>Eingabe!G4803</f>
        <v>4.3</v>
      </c>
      <c r="D4802" s="77">
        <v>4802</v>
      </c>
      <c r="E4802" s="47"/>
      <c r="F4802" s="25">
        <f t="shared" si="669"/>
        <v>6.41</v>
      </c>
      <c r="G4802" s="25">
        <f>VLOOKUP(F4802,'Spezifische Werte'!$B$2:$C$4002,2,FALSE)</f>
        <v>0.20539547091670399</v>
      </c>
      <c r="H4802" s="25">
        <f t="shared" si="672"/>
        <v>410.790941833408</v>
      </c>
      <c r="J4802" s="25">
        <f t="shared" si="670"/>
        <v>6.45</v>
      </c>
      <c r="K4802" s="25">
        <f>VLOOKUP(J4802,'Spezifische Werte'!$B$2:$C$4002,2,FALSE)</f>
        <v>0.20962714743593144</v>
      </c>
      <c r="L4802" s="25">
        <f t="shared" si="673"/>
        <v>419.2542948718629</v>
      </c>
      <c r="R4802" s="25">
        <v>4800</v>
      </c>
      <c r="S4802" s="25">
        <v>4799</v>
      </c>
      <c r="T4802" s="25">
        <f t="shared" si="677"/>
        <v>0.14166861508672662</v>
      </c>
      <c r="U4802" s="25">
        <f t="shared" si="674"/>
        <v>0.14473262376518414</v>
      </c>
      <c r="W4802" s="17">
        <f>Eingabe!H4803</f>
        <v>190</v>
      </c>
      <c r="X4802" s="17">
        <f t="shared" si="675"/>
        <v>1.9</v>
      </c>
      <c r="Y4802" s="17">
        <f t="shared" si="676"/>
        <v>190</v>
      </c>
    </row>
    <row r="4803" spans="1:25" x14ac:dyDescent="0.15">
      <c r="A4803" s="82">
        <f t="shared" si="671"/>
        <v>7</v>
      </c>
      <c r="B4803" s="46">
        <v>43665.999999988358</v>
      </c>
      <c r="C4803" s="47">
        <f>Eingabe!G4804</f>
        <v>3.5</v>
      </c>
      <c r="D4803" s="77">
        <v>4803</v>
      </c>
      <c r="E4803" s="47"/>
      <c r="F4803" s="25">
        <f t="shared" ref="F4803:F4866" si="678">ROUND(C4803*($O$4/$O$5)^$O$7,2)</f>
        <v>5.22</v>
      </c>
      <c r="G4803" s="25">
        <f>VLOOKUP(F4803,'Spezifische Werte'!$B$2:$C$4002,2,FALSE)</f>
        <v>0.10600726326582303</v>
      </c>
      <c r="H4803" s="25">
        <f t="shared" si="672"/>
        <v>212.01452653164606</v>
      </c>
      <c r="J4803" s="25">
        <f t="shared" ref="J4803:J4866" si="679">ROUND(C4803*(LN($O$4/$O$8)/LN($O$5/$O$8)),2)</f>
        <v>5.25</v>
      </c>
      <c r="K4803" s="25">
        <f>VLOOKUP(J4803,'Spezifische Werte'!$B$2:$C$4002,2,FALSE)</f>
        <v>0.10804502827355937</v>
      </c>
      <c r="L4803" s="25">
        <f t="shared" si="673"/>
        <v>216.09005654711873</v>
      </c>
      <c r="R4803" s="25">
        <v>4801</v>
      </c>
      <c r="S4803" s="25">
        <v>4800</v>
      </c>
      <c r="T4803" s="25">
        <f t="shared" si="677"/>
        <v>0.14166861508672662</v>
      </c>
      <c r="U4803" s="25">
        <f t="shared" si="674"/>
        <v>0.14473262376518414</v>
      </c>
      <c r="W4803" s="17">
        <f>Eingabe!H4804</f>
        <v>266</v>
      </c>
      <c r="X4803" s="17">
        <f t="shared" si="675"/>
        <v>2.66</v>
      </c>
      <c r="Y4803" s="17">
        <f t="shared" si="676"/>
        <v>270</v>
      </c>
    </row>
    <row r="4804" spans="1:25" x14ac:dyDescent="0.15">
      <c r="A4804" s="82">
        <f t="shared" ref="A4804:A4867" si="680">MONTH(B4804)</f>
        <v>7</v>
      </c>
      <c r="B4804" s="46">
        <v>43666.041666655023</v>
      </c>
      <c r="C4804" s="47">
        <f>Eingabe!G4805</f>
        <v>3.2</v>
      </c>
      <c r="D4804" s="77">
        <v>4804</v>
      </c>
      <c r="E4804" s="47"/>
      <c r="F4804" s="25">
        <f t="shared" si="678"/>
        <v>4.7699999999999996</v>
      </c>
      <c r="G4804" s="25">
        <f>VLOOKUP(F4804,'Spezifische Werte'!$B$2:$C$4002,2,FALSE)</f>
        <v>7.8679349945367349E-2</v>
      </c>
      <c r="H4804" s="25">
        <f t="shared" ref="H4804:H4867" si="681">G4804*$O$9*1000</f>
        <v>157.3586998907347</v>
      </c>
      <c r="J4804" s="25">
        <f t="shared" si="679"/>
        <v>4.8</v>
      </c>
      <c r="K4804" s="25">
        <f>VLOOKUP(J4804,'Spezifische Werte'!$B$2:$C$4002,2,FALSE)</f>
        <v>8.0310065544742015E-2</v>
      </c>
      <c r="L4804" s="25">
        <f t="shared" ref="L4804:L4867" si="682">K4804*$O$9*1000</f>
        <v>160.62013108948403</v>
      </c>
      <c r="R4804" s="25">
        <v>4802</v>
      </c>
      <c r="S4804" s="25">
        <v>4801</v>
      </c>
      <c r="T4804" s="25">
        <f t="shared" si="677"/>
        <v>0.14166861508672662</v>
      </c>
      <c r="U4804" s="25">
        <f t="shared" ref="U4804:U4867" si="683">LARGE($L$3:$L$8762,R4804)/1000</f>
        <v>0.14473262376518414</v>
      </c>
      <c r="W4804" s="17">
        <f>Eingabe!H4805</f>
        <v>158</v>
      </c>
      <c r="X4804" s="17">
        <f t="shared" ref="X4804:X4867" si="684">W4804/100</f>
        <v>1.58</v>
      </c>
      <c r="Y4804" s="17">
        <f t="shared" ref="Y4804:Y4867" si="685">ROUND(X4804,1)*100</f>
        <v>160</v>
      </c>
    </row>
    <row r="4805" spans="1:25" x14ac:dyDescent="0.15">
      <c r="A4805" s="82">
        <f t="shared" si="680"/>
        <v>7</v>
      </c>
      <c r="B4805" s="46">
        <v>43666.083333321687</v>
      </c>
      <c r="C4805" s="47">
        <f>Eingabe!G4806</f>
        <v>3.4</v>
      </c>
      <c r="D4805" s="77">
        <v>4805</v>
      </c>
      <c r="E4805" s="47"/>
      <c r="F4805" s="25">
        <f t="shared" si="678"/>
        <v>5.07</v>
      </c>
      <c r="G4805" s="25">
        <f>VLOOKUP(F4805,'Spezifische Werte'!$B$2:$C$4002,2,FALSE)</f>
        <v>9.6185977081711158E-2</v>
      </c>
      <c r="H4805" s="25">
        <f t="shared" si="681"/>
        <v>192.37195416342232</v>
      </c>
      <c r="J4805" s="25">
        <f t="shared" si="679"/>
        <v>5.0999999999999996</v>
      </c>
      <c r="K4805" s="25">
        <f>VLOOKUP(J4805,'Spezifische Werte'!$B$2:$C$4002,2,FALSE)</f>
        <v>9.8097213536623304E-2</v>
      </c>
      <c r="L4805" s="25">
        <f t="shared" si="682"/>
        <v>196.1944270732466</v>
      </c>
      <c r="R4805" s="25">
        <v>4803</v>
      </c>
      <c r="S4805" s="25">
        <v>4802</v>
      </c>
      <c r="T4805" s="25">
        <f t="shared" si="677"/>
        <v>0.14166861508672662</v>
      </c>
      <c r="U4805" s="25">
        <f t="shared" si="683"/>
        <v>0.14473262376518414</v>
      </c>
      <c r="W4805" s="17">
        <f>Eingabe!H4806</f>
        <v>176</v>
      </c>
      <c r="X4805" s="17">
        <f t="shared" si="684"/>
        <v>1.76</v>
      </c>
      <c r="Y4805" s="17">
        <f t="shared" si="685"/>
        <v>180</v>
      </c>
    </row>
    <row r="4806" spans="1:25" x14ac:dyDescent="0.15">
      <c r="A4806" s="82">
        <f t="shared" si="680"/>
        <v>7</v>
      </c>
      <c r="B4806" s="46">
        <v>43666.124999988351</v>
      </c>
      <c r="C4806" s="47">
        <f>Eingabe!G4807</f>
        <v>2.9</v>
      </c>
      <c r="D4806" s="77">
        <v>4806</v>
      </c>
      <c r="E4806" s="47"/>
      <c r="F4806" s="25">
        <f t="shared" si="678"/>
        <v>4.33</v>
      </c>
      <c r="G4806" s="25">
        <f>VLOOKUP(F4806,'Spezifische Werte'!$B$2:$C$4002,2,FALSE)</f>
        <v>5.667919590547657E-2</v>
      </c>
      <c r="H4806" s="25">
        <f t="shared" si="681"/>
        <v>113.35839181095314</v>
      </c>
      <c r="J4806" s="25">
        <f t="shared" si="679"/>
        <v>4.3499999999999996</v>
      </c>
      <c r="K4806" s="25">
        <f>VLOOKUP(J4806,'Spezifische Werte'!$B$2:$C$4002,2,FALSE)</f>
        <v>5.7627330651301621E-2</v>
      </c>
      <c r="L4806" s="25">
        <f t="shared" si="682"/>
        <v>115.25466130260324</v>
      </c>
      <c r="R4806" s="25">
        <v>4804</v>
      </c>
      <c r="S4806" s="25">
        <v>4803</v>
      </c>
      <c r="T4806" s="25">
        <f t="shared" ref="T4806:T4869" si="686">LARGE($H$3:$H$8762,R4806)/1000</f>
        <v>0.14166861508672662</v>
      </c>
      <c r="U4806" s="25">
        <f t="shared" si="683"/>
        <v>0.14473262376518414</v>
      </c>
      <c r="W4806" s="17">
        <f>Eingabe!H4807</f>
        <v>235</v>
      </c>
      <c r="X4806" s="17">
        <f t="shared" si="684"/>
        <v>2.35</v>
      </c>
      <c r="Y4806" s="17">
        <f t="shared" si="685"/>
        <v>240</v>
      </c>
    </row>
    <row r="4807" spans="1:25" x14ac:dyDescent="0.15">
      <c r="A4807" s="82">
        <f t="shared" si="680"/>
        <v>7</v>
      </c>
      <c r="B4807" s="46">
        <v>43666.166666655015</v>
      </c>
      <c r="C4807" s="47">
        <f>Eingabe!G4808</f>
        <v>2.8</v>
      </c>
      <c r="D4807" s="77">
        <v>4807</v>
      </c>
      <c r="E4807" s="47"/>
      <c r="F4807" s="25">
        <f t="shared" si="678"/>
        <v>4.18</v>
      </c>
      <c r="G4807" s="25">
        <f>VLOOKUP(F4807,'Spezifische Werte'!$B$2:$C$4002,2,FALSE)</f>
        <v>4.9643016475870723E-2</v>
      </c>
      <c r="H4807" s="25">
        <f t="shared" si="681"/>
        <v>99.286032951741447</v>
      </c>
      <c r="J4807" s="25">
        <f t="shared" si="679"/>
        <v>4.2</v>
      </c>
      <c r="K4807" s="25">
        <f>VLOOKUP(J4807,'Spezifische Werte'!$B$2:$C$4002,2,FALSE)</f>
        <v>5.0575500247497268E-2</v>
      </c>
      <c r="L4807" s="25">
        <f t="shared" si="682"/>
        <v>101.15100049499453</v>
      </c>
      <c r="R4807" s="25">
        <v>4805</v>
      </c>
      <c r="S4807" s="25">
        <v>4804</v>
      </c>
      <c r="T4807" s="25">
        <f t="shared" si="686"/>
        <v>0.14166861508672662</v>
      </c>
      <c r="U4807" s="25">
        <f t="shared" si="683"/>
        <v>0.14473262376518414</v>
      </c>
      <c r="W4807" s="17">
        <f>Eingabe!H4808</f>
        <v>236</v>
      </c>
      <c r="X4807" s="17">
        <f t="shared" si="684"/>
        <v>2.36</v>
      </c>
      <c r="Y4807" s="17">
        <f t="shared" si="685"/>
        <v>240</v>
      </c>
    </row>
    <row r="4808" spans="1:25" x14ac:dyDescent="0.15">
      <c r="A4808" s="82">
        <f t="shared" si="680"/>
        <v>7</v>
      </c>
      <c r="B4808" s="46">
        <v>43666.20833332168</v>
      </c>
      <c r="C4808" s="47">
        <f>Eingabe!G4809</f>
        <v>2.2999999999999998</v>
      </c>
      <c r="D4808" s="77">
        <v>4808</v>
      </c>
      <c r="E4808" s="47"/>
      <c r="F4808" s="25">
        <f t="shared" si="678"/>
        <v>3.43</v>
      </c>
      <c r="G4808" s="25">
        <f>VLOOKUP(F4808,'Spezifische Werte'!$B$2:$C$4002,2,FALSE)</f>
        <v>1.7964243573129882E-2</v>
      </c>
      <c r="H4808" s="25">
        <f t="shared" si="681"/>
        <v>35.928487146259762</v>
      </c>
      <c r="J4808" s="25">
        <f t="shared" si="679"/>
        <v>3.45</v>
      </c>
      <c r="K4808" s="25">
        <f>VLOOKUP(J4808,'Spezifische Werte'!$B$2:$C$4002,2,FALSE)</f>
        <v>1.8521187553697735E-2</v>
      </c>
      <c r="L4808" s="25">
        <f t="shared" si="682"/>
        <v>37.042375107395472</v>
      </c>
      <c r="R4808" s="25">
        <v>4806</v>
      </c>
      <c r="S4808" s="25">
        <v>4805</v>
      </c>
      <c r="T4808" s="25">
        <f t="shared" si="686"/>
        <v>0.14166861508672662</v>
      </c>
      <c r="U4808" s="25">
        <f t="shared" si="683"/>
        <v>0.14473262376518414</v>
      </c>
      <c r="W4808" s="17">
        <f>Eingabe!H4809</f>
        <v>254</v>
      </c>
      <c r="X4808" s="17">
        <f t="shared" si="684"/>
        <v>2.54</v>
      </c>
      <c r="Y4808" s="17">
        <f t="shared" si="685"/>
        <v>250</v>
      </c>
    </row>
    <row r="4809" spans="1:25" x14ac:dyDescent="0.15">
      <c r="A4809" s="82">
        <f t="shared" si="680"/>
        <v>7</v>
      </c>
      <c r="B4809" s="46">
        <v>43666.249999988344</v>
      </c>
      <c r="C4809" s="47">
        <f>Eingabe!G4810</f>
        <v>3.5</v>
      </c>
      <c r="D4809" s="77">
        <v>4809</v>
      </c>
      <c r="E4809" s="47"/>
      <c r="F4809" s="25">
        <f t="shared" si="678"/>
        <v>5.22</v>
      </c>
      <c r="G4809" s="25">
        <f>VLOOKUP(F4809,'Spezifische Werte'!$B$2:$C$4002,2,FALSE)</f>
        <v>0.10600726326582303</v>
      </c>
      <c r="H4809" s="25">
        <f t="shared" si="681"/>
        <v>212.01452653164606</v>
      </c>
      <c r="J4809" s="25">
        <f t="shared" si="679"/>
        <v>5.25</v>
      </c>
      <c r="K4809" s="25">
        <f>VLOOKUP(J4809,'Spezifische Werte'!$B$2:$C$4002,2,FALSE)</f>
        <v>0.10804502827355937</v>
      </c>
      <c r="L4809" s="25">
        <f t="shared" si="682"/>
        <v>216.09005654711873</v>
      </c>
      <c r="R4809" s="25">
        <v>4807</v>
      </c>
      <c r="S4809" s="25">
        <v>4806</v>
      </c>
      <c r="T4809" s="25">
        <f t="shared" si="686"/>
        <v>0.14166861508672662</v>
      </c>
      <c r="U4809" s="25">
        <f t="shared" si="683"/>
        <v>0.14473262376518414</v>
      </c>
      <c r="W4809" s="17">
        <f>Eingabe!H4810</f>
        <v>281</v>
      </c>
      <c r="X4809" s="17">
        <f t="shared" si="684"/>
        <v>2.81</v>
      </c>
      <c r="Y4809" s="17">
        <f t="shared" si="685"/>
        <v>280</v>
      </c>
    </row>
    <row r="4810" spans="1:25" x14ac:dyDescent="0.15">
      <c r="A4810" s="82">
        <f t="shared" si="680"/>
        <v>7</v>
      </c>
      <c r="B4810" s="46">
        <v>43666.291666655008</v>
      </c>
      <c r="C4810" s="47">
        <f>Eingabe!G4811</f>
        <v>3.2</v>
      </c>
      <c r="D4810" s="77">
        <v>4810</v>
      </c>
      <c r="E4810" s="47"/>
      <c r="F4810" s="25">
        <f t="shared" si="678"/>
        <v>4.7699999999999996</v>
      </c>
      <c r="G4810" s="25">
        <f>VLOOKUP(F4810,'Spezifische Werte'!$B$2:$C$4002,2,FALSE)</f>
        <v>7.8679349945367349E-2</v>
      </c>
      <c r="H4810" s="25">
        <f t="shared" si="681"/>
        <v>157.3586998907347</v>
      </c>
      <c r="J4810" s="25">
        <f t="shared" si="679"/>
        <v>4.8</v>
      </c>
      <c r="K4810" s="25">
        <f>VLOOKUP(J4810,'Spezifische Werte'!$B$2:$C$4002,2,FALSE)</f>
        <v>8.0310065544742015E-2</v>
      </c>
      <c r="L4810" s="25">
        <f t="shared" si="682"/>
        <v>160.62013108948403</v>
      </c>
      <c r="R4810" s="25">
        <v>4808</v>
      </c>
      <c r="S4810" s="25">
        <v>4807</v>
      </c>
      <c r="T4810" s="25">
        <f t="shared" si="686"/>
        <v>0.14166861508672662</v>
      </c>
      <c r="U4810" s="25">
        <f t="shared" si="683"/>
        <v>0.14473262376518414</v>
      </c>
      <c r="W4810" s="17">
        <f>Eingabe!H4811</f>
        <v>294</v>
      </c>
      <c r="X4810" s="17">
        <f t="shared" si="684"/>
        <v>2.94</v>
      </c>
      <c r="Y4810" s="17">
        <f t="shared" si="685"/>
        <v>290</v>
      </c>
    </row>
    <row r="4811" spans="1:25" x14ac:dyDescent="0.15">
      <c r="A4811" s="82">
        <f t="shared" si="680"/>
        <v>7</v>
      </c>
      <c r="B4811" s="46">
        <v>43666.333333321672</v>
      </c>
      <c r="C4811" s="47">
        <f>Eingabe!G4812</f>
        <v>4.5</v>
      </c>
      <c r="D4811" s="77">
        <v>4811</v>
      </c>
      <c r="E4811" s="47"/>
      <c r="F4811" s="25">
        <f t="shared" si="678"/>
        <v>6.71</v>
      </c>
      <c r="G4811" s="25">
        <f>VLOOKUP(F4811,'Spezifische Werte'!$B$2:$C$4002,2,FALSE)</f>
        <v>0.23821819652236836</v>
      </c>
      <c r="H4811" s="25">
        <f t="shared" si="681"/>
        <v>476.43639304473675</v>
      </c>
      <c r="J4811" s="25">
        <f t="shared" si="679"/>
        <v>6.75</v>
      </c>
      <c r="K4811" s="25">
        <f>VLOOKUP(J4811,'Spezifische Werte'!$B$2:$C$4002,2,FALSE)</f>
        <v>0.24279032681735657</v>
      </c>
      <c r="L4811" s="25">
        <f t="shared" si="682"/>
        <v>485.58065363471314</v>
      </c>
      <c r="R4811" s="25">
        <v>4809</v>
      </c>
      <c r="S4811" s="25">
        <v>4808</v>
      </c>
      <c r="T4811" s="25">
        <f t="shared" si="686"/>
        <v>0.14166861508672662</v>
      </c>
      <c r="U4811" s="25">
        <f t="shared" si="683"/>
        <v>0.14473262376518414</v>
      </c>
      <c r="W4811" s="17">
        <f>Eingabe!H4812</f>
        <v>317</v>
      </c>
      <c r="X4811" s="17">
        <f t="shared" si="684"/>
        <v>3.17</v>
      </c>
      <c r="Y4811" s="17">
        <f t="shared" si="685"/>
        <v>320</v>
      </c>
    </row>
    <row r="4812" spans="1:25" x14ac:dyDescent="0.15">
      <c r="A4812" s="82">
        <f t="shared" si="680"/>
        <v>7</v>
      </c>
      <c r="B4812" s="46">
        <v>43666.374999988337</v>
      </c>
      <c r="C4812" s="47">
        <f>Eingabe!G4813</f>
        <v>5.0999999999999996</v>
      </c>
      <c r="D4812" s="77">
        <v>4812</v>
      </c>
      <c r="E4812" s="47"/>
      <c r="F4812" s="25">
        <f t="shared" si="678"/>
        <v>7.61</v>
      </c>
      <c r="G4812" s="25">
        <f>VLOOKUP(F4812,'Spezifische Werte'!$B$2:$C$4002,2,FALSE)</f>
        <v>0.35419704845962618</v>
      </c>
      <c r="H4812" s="25">
        <f t="shared" si="681"/>
        <v>708.39409691925232</v>
      </c>
      <c r="J4812" s="25">
        <f t="shared" si="679"/>
        <v>7.65</v>
      </c>
      <c r="K4812" s="25">
        <f>VLOOKUP(J4812,'Spezifische Werte'!$B$2:$C$4002,2,FALSE)</f>
        <v>0.35999115933138248</v>
      </c>
      <c r="L4812" s="25">
        <f t="shared" si="682"/>
        <v>719.98231866276501</v>
      </c>
      <c r="R4812" s="25">
        <v>4810</v>
      </c>
      <c r="S4812" s="25">
        <v>4809</v>
      </c>
      <c r="T4812" s="25">
        <f t="shared" si="686"/>
        <v>0.14166861508672662</v>
      </c>
      <c r="U4812" s="25">
        <f t="shared" si="683"/>
        <v>0.14473262376518414</v>
      </c>
      <c r="W4812" s="17">
        <f>Eingabe!H4813</f>
        <v>324</v>
      </c>
      <c r="X4812" s="17">
        <f t="shared" si="684"/>
        <v>3.24</v>
      </c>
      <c r="Y4812" s="17">
        <f t="shared" si="685"/>
        <v>320</v>
      </c>
    </row>
    <row r="4813" spans="1:25" x14ac:dyDescent="0.15">
      <c r="A4813" s="82">
        <f t="shared" si="680"/>
        <v>7</v>
      </c>
      <c r="B4813" s="46">
        <v>43666.416666655001</v>
      </c>
      <c r="C4813" s="47">
        <f>Eingabe!G4814</f>
        <v>4.4000000000000004</v>
      </c>
      <c r="D4813" s="77">
        <v>4813</v>
      </c>
      <c r="E4813" s="47"/>
      <c r="F4813" s="25">
        <f t="shared" si="678"/>
        <v>6.56</v>
      </c>
      <c r="G4813" s="25">
        <f>VLOOKUP(F4813,'Spezifische Werte'!$B$2:$C$4002,2,FALSE)</f>
        <v>0.2214941246302857</v>
      </c>
      <c r="H4813" s="25">
        <f t="shared" si="681"/>
        <v>442.98824926057142</v>
      </c>
      <c r="J4813" s="25">
        <f t="shared" si="679"/>
        <v>6.6</v>
      </c>
      <c r="K4813" s="25">
        <f>VLOOKUP(J4813,'Spezifische Werte'!$B$2:$C$4002,2,FALSE)</f>
        <v>0.22589088814664299</v>
      </c>
      <c r="L4813" s="25">
        <f t="shared" si="682"/>
        <v>451.78177629328599</v>
      </c>
      <c r="R4813" s="25">
        <v>4811</v>
      </c>
      <c r="S4813" s="25">
        <v>4810</v>
      </c>
      <c r="T4813" s="25">
        <f t="shared" si="686"/>
        <v>0.14166861508672662</v>
      </c>
      <c r="U4813" s="25">
        <f t="shared" si="683"/>
        <v>0.14473262376518414</v>
      </c>
      <c r="W4813" s="17">
        <f>Eingabe!H4814</f>
        <v>270</v>
      </c>
      <c r="X4813" s="17">
        <f t="shared" si="684"/>
        <v>2.7</v>
      </c>
      <c r="Y4813" s="17">
        <f t="shared" si="685"/>
        <v>270</v>
      </c>
    </row>
    <row r="4814" spans="1:25" x14ac:dyDescent="0.15">
      <c r="A4814" s="82">
        <f t="shared" si="680"/>
        <v>7</v>
      </c>
      <c r="B4814" s="46">
        <v>43666.458333321665</v>
      </c>
      <c r="C4814" s="47">
        <f>Eingabe!G4815</f>
        <v>5.4</v>
      </c>
      <c r="D4814" s="77">
        <v>4814</v>
      </c>
      <c r="E4814" s="47"/>
      <c r="F4814" s="25">
        <f t="shared" si="678"/>
        <v>8.06</v>
      </c>
      <c r="G4814" s="25">
        <f>VLOOKUP(F4814,'Spezifische Werte'!$B$2:$C$4002,2,FALSE)</f>
        <v>0.42239374838249216</v>
      </c>
      <c r="H4814" s="25">
        <f t="shared" si="681"/>
        <v>844.78749676498433</v>
      </c>
      <c r="J4814" s="25">
        <f t="shared" si="679"/>
        <v>8.1</v>
      </c>
      <c r="K4814" s="25">
        <f>VLOOKUP(J4814,'Spezifische Werte'!$B$2:$C$4002,2,FALSE)</f>
        <v>0.428769385012092</v>
      </c>
      <c r="L4814" s="25">
        <f t="shared" si="682"/>
        <v>857.53877002418403</v>
      </c>
      <c r="R4814" s="25">
        <v>4812</v>
      </c>
      <c r="S4814" s="25">
        <v>4811</v>
      </c>
      <c r="T4814" s="25">
        <f t="shared" si="686"/>
        <v>0.14166861508672662</v>
      </c>
      <c r="U4814" s="25">
        <f t="shared" si="683"/>
        <v>0.14473262376518414</v>
      </c>
      <c r="W4814" s="17">
        <f>Eingabe!H4815</f>
        <v>270</v>
      </c>
      <c r="X4814" s="17">
        <f t="shared" si="684"/>
        <v>2.7</v>
      </c>
      <c r="Y4814" s="17">
        <f t="shared" si="685"/>
        <v>270</v>
      </c>
    </row>
    <row r="4815" spans="1:25" x14ac:dyDescent="0.15">
      <c r="A4815" s="82">
        <f t="shared" si="680"/>
        <v>7</v>
      </c>
      <c r="B4815" s="46">
        <v>43666.499999988329</v>
      </c>
      <c r="C4815" s="47">
        <f>Eingabe!G4816</f>
        <v>5.8</v>
      </c>
      <c r="D4815" s="77">
        <v>4815</v>
      </c>
      <c r="E4815" s="47"/>
      <c r="F4815" s="25">
        <f t="shared" si="678"/>
        <v>8.65</v>
      </c>
      <c r="G4815" s="25">
        <f>VLOOKUP(F4815,'Spezifische Werte'!$B$2:$C$4002,2,FALSE)</f>
        <v>0.52059998612319236</v>
      </c>
      <c r="H4815" s="25">
        <f t="shared" si="681"/>
        <v>1041.1999722463847</v>
      </c>
      <c r="J4815" s="25">
        <f t="shared" si="679"/>
        <v>8.6999999999999993</v>
      </c>
      <c r="K4815" s="25">
        <f>VLOOKUP(J4815,'Spezifische Werte'!$B$2:$C$4002,2,FALSE)</f>
        <v>0.52924251604798966</v>
      </c>
      <c r="L4815" s="25">
        <f t="shared" si="682"/>
        <v>1058.4850320959792</v>
      </c>
      <c r="R4815" s="25">
        <v>4813</v>
      </c>
      <c r="S4815" s="25">
        <v>4812</v>
      </c>
      <c r="T4815" s="25">
        <f t="shared" si="686"/>
        <v>0.14166861508672662</v>
      </c>
      <c r="U4815" s="25">
        <f t="shared" si="683"/>
        <v>0.14473262376518414</v>
      </c>
      <c r="W4815" s="17">
        <f>Eingabe!H4816</f>
        <v>293</v>
      </c>
      <c r="X4815" s="17">
        <f t="shared" si="684"/>
        <v>2.93</v>
      </c>
      <c r="Y4815" s="17">
        <f t="shared" si="685"/>
        <v>290</v>
      </c>
    </row>
    <row r="4816" spans="1:25" x14ac:dyDescent="0.15">
      <c r="A4816" s="82">
        <f t="shared" si="680"/>
        <v>7</v>
      </c>
      <c r="B4816" s="46">
        <v>43666.541666654994</v>
      </c>
      <c r="C4816" s="47">
        <f>Eingabe!G4817</f>
        <v>5.0999999999999996</v>
      </c>
      <c r="D4816" s="77">
        <v>4816</v>
      </c>
      <c r="E4816" s="47"/>
      <c r="F4816" s="25">
        <f t="shared" si="678"/>
        <v>7.61</v>
      </c>
      <c r="G4816" s="25">
        <f>VLOOKUP(F4816,'Spezifische Werte'!$B$2:$C$4002,2,FALSE)</f>
        <v>0.35419704845962618</v>
      </c>
      <c r="H4816" s="25">
        <f t="shared" si="681"/>
        <v>708.39409691925232</v>
      </c>
      <c r="J4816" s="25">
        <f t="shared" si="679"/>
        <v>7.65</v>
      </c>
      <c r="K4816" s="25">
        <f>VLOOKUP(J4816,'Spezifische Werte'!$B$2:$C$4002,2,FALSE)</f>
        <v>0.35999115933138248</v>
      </c>
      <c r="L4816" s="25">
        <f t="shared" si="682"/>
        <v>719.98231866276501</v>
      </c>
      <c r="R4816" s="25">
        <v>4814</v>
      </c>
      <c r="S4816" s="25">
        <v>4813</v>
      </c>
      <c r="T4816" s="25">
        <f t="shared" si="686"/>
        <v>0.14166861508672662</v>
      </c>
      <c r="U4816" s="25">
        <f t="shared" si="683"/>
        <v>0.14473262376518414</v>
      </c>
      <c r="W4816" s="17">
        <f>Eingabe!H4817</f>
        <v>312</v>
      </c>
      <c r="X4816" s="17">
        <f t="shared" si="684"/>
        <v>3.12</v>
      </c>
      <c r="Y4816" s="17">
        <f t="shared" si="685"/>
        <v>310</v>
      </c>
    </row>
    <row r="4817" spans="1:25" x14ac:dyDescent="0.15">
      <c r="A4817" s="82">
        <f t="shared" si="680"/>
        <v>7</v>
      </c>
      <c r="B4817" s="46">
        <v>43666.583333321658</v>
      </c>
      <c r="C4817" s="47">
        <f>Eingabe!G4818</f>
        <v>4.5999999999999996</v>
      </c>
      <c r="D4817" s="77">
        <v>4817</v>
      </c>
      <c r="E4817" s="47"/>
      <c r="F4817" s="25">
        <f t="shared" si="678"/>
        <v>6.86</v>
      </c>
      <c r="G4817" s="25">
        <f>VLOOKUP(F4817,'Spezifische Werte'!$B$2:$C$4002,2,FALSE)</f>
        <v>0.25562320201003652</v>
      </c>
      <c r="H4817" s="25">
        <f t="shared" si="681"/>
        <v>511.24640402007304</v>
      </c>
      <c r="J4817" s="25">
        <f t="shared" si="679"/>
        <v>6.9</v>
      </c>
      <c r="K4817" s="25">
        <f>VLOOKUP(J4817,'Spezifische Werte'!$B$2:$C$4002,2,FALSE)</f>
        <v>0.26038765048417867</v>
      </c>
      <c r="L4817" s="25">
        <f t="shared" si="682"/>
        <v>520.77530096835733</v>
      </c>
      <c r="R4817" s="25">
        <v>4815</v>
      </c>
      <c r="S4817" s="25">
        <v>4814</v>
      </c>
      <c r="T4817" s="25">
        <f t="shared" si="686"/>
        <v>0.14166861508672662</v>
      </c>
      <c r="U4817" s="25">
        <f t="shared" si="683"/>
        <v>0.14473262376518414</v>
      </c>
      <c r="W4817" s="17">
        <f>Eingabe!H4818</f>
        <v>287</v>
      </c>
      <c r="X4817" s="17">
        <f t="shared" si="684"/>
        <v>2.87</v>
      </c>
      <c r="Y4817" s="17">
        <f t="shared" si="685"/>
        <v>290</v>
      </c>
    </row>
    <row r="4818" spans="1:25" x14ac:dyDescent="0.15">
      <c r="A4818" s="82">
        <f t="shared" si="680"/>
        <v>7</v>
      </c>
      <c r="B4818" s="46">
        <v>43666.624999988322</v>
      </c>
      <c r="C4818" s="47">
        <f>Eingabe!G4819</f>
        <v>3.8</v>
      </c>
      <c r="D4818" s="77">
        <v>4818</v>
      </c>
      <c r="E4818" s="47"/>
      <c r="F4818" s="25">
        <f t="shared" si="678"/>
        <v>5.67</v>
      </c>
      <c r="G4818" s="25">
        <f>VLOOKUP(F4818,'Spezifische Werte'!$B$2:$C$4002,2,FALSE)</f>
        <v>0.13840049448137109</v>
      </c>
      <c r="H4818" s="25">
        <f t="shared" si="681"/>
        <v>276.80098896274217</v>
      </c>
      <c r="J4818" s="25">
        <f t="shared" si="679"/>
        <v>5.7</v>
      </c>
      <c r="K4818" s="25">
        <f>VLOOKUP(J4818,'Spezifische Werte'!$B$2:$C$4002,2,FALSE)</f>
        <v>0.14069825500153915</v>
      </c>
      <c r="L4818" s="25">
        <f t="shared" si="682"/>
        <v>281.39651000307828</v>
      </c>
      <c r="R4818" s="25">
        <v>4816</v>
      </c>
      <c r="S4818" s="25">
        <v>4815</v>
      </c>
      <c r="T4818" s="25">
        <f t="shared" si="686"/>
        <v>0.14166861508672662</v>
      </c>
      <c r="U4818" s="25">
        <f t="shared" si="683"/>
        <v>0.14473262376518414</v>
      </c>
      <c r="W4818" s="17">
        <f>Eingabe!H4819</f>
        <v>279</v>
      </c>
      <c r="X4818" s="17">
        <f t="shared" si="684"/>
        <v>2.79</v>
      </c>
      <c r="Y4818" s="17">
        <f t="shared" si="685"/>
        <v>280</v>
      </c>
    </row>
    <row r="4819" spans="1:25" x14ac:dyDescent="0.15">
      <c r="A4819" s="82">
        <f t="shared" si="680"/>
        <v>7</v>
      </c>
      <c r="B4819" s="46">
        <v>43666.666666654986</v>
      </c>
      <c r="C4819" s="47">
        <f>Eingabe!G4820</f>
        <v>4</v>
      </c>
      <c r="D4819" s="77">
        <v>4819</v>
      </c>
      <c r="E4819" s="47"/>
      <c r="F4819" s="25">
        <f t="shared" si="678"/>
        <v>5.97</v>
      </c>
      <c r="G4819" s="25">
        <f>VLOOKUP(F4819,'Spezifische Werte'!$B$2:$C$4002,2,FALSE)</f>
        <v>0.1627434603343155</v>
      </c>
      <c r="H4819" s="25">
        <f t="shared" si="681"/>
        <v>325.486920668631</v>
      </c>
      <c r="J4819" s="25">
        <f t="shared" si="679"/>
        <v>6</v>
      </c>
      <c r="K4819" s="25">
        <f>VLOOKUP(J4819,'Spezifische Werte'!$B$2:$C$4002,2,FALSE)</f>
        <v>0.16538134424295356</v>
      </c>
      <c r="L4819" s="25">
        <f t="shared" si="682"/>
        <v>330.76268848590712</v>
      </c>
      <c r="R4819" s="25">
        <v>4817</v>
      </c>
      <c r="S4819" s="25">
        <v>4816</v>
      </c>
      <c r="T4819" s="25">
        <f t="shared" si="686"/>
        <v>0.14166861508672662</v>
      </c>
      <c r="U4819" s="25">
        <f t="shared" si="683"/>
        <v>0.14473262376518414</v>
      </c>
      <c r="W4819" s="17">
        <f>Eingabe!H4820</f>
        <v>318</v>
      </c>
      <c r="X4819" s="17">
        <f t="shared" si="684"/>
        <v>3.18</v>
      </c>
      <c r="Y4819" s="17">
        <f t="shared" si="685"/>
        <v>320</v>
      </c>
    </row>
    <row r="4820" spans="1:25" x14ac:dyDescent="0.15">
      <c r="A4820" s="82">
        <f t="shared" si="680"/>
        <v>7</v>
      </c>
      <c r="B4820" s="46">
        <v>43666.708333321651</v>
      </c>
      <c r="C4820" s="47">
        <f>Eingabe!G4821</f>
        <v>4.8</v>
      </c>
      <c r="D4820" s="77">
        <v>4820</v>
      </c>
      <c r="E4820" s="47"/>
      <c r="F4820" s="25">
        <f t="shared" si="678"/>
        <v>7.16</v>
      </c>
      <c r="G4820" s="25">
        <f>VLOOKUP(F4820,'Spezifische Werte'!$B$2:$C$4002,2,FALSE)</f>
        <v>0.29271421469315961</v>
      </c>
      <c r="H4820" s="25">
        <f t="shared" si="681"/>
        <v>585.42842938631918</v>
      </c>
      <c r="J4820" s="25">
        <f t="shared" si="679"/>
        <v>7.2</v>
      </c>
      <c r="K4820" s="25">
        <f>VLOOKUP(J4820,'Spezifische Werte'!$B$2:$C$4002,2,FALSE)</f>
        <v>0.29789883692567737</v>
      </c>
      <c r="L4820" s="25">
        <f t="shared" si="682"/>
        <v>595.79767385135472</v>
      </c>
      <c r="R4820" s="25">
        <v>4818</v>
      </c>
      <c r="S4820" s="25">
        <v>4817</v>
      </c>
      <c r="T4820" s="25">
        <f t="shared" si="686"/>
        <v>0.14166861508672662</v>
      </c>
      <c r="U4820" s="25">
        <f t="shared" si="683"/>
        <v>0.14473262376518414</v>
      </c>
      <c r="W4820" s="17">
        <f>Eingabe!H4821</f>
        <v>318</v>
      </c>
      <c r="X4820" s="17">
        <f t="shared" si="684"/>
        <v>3.18</v>
      </c>
      <c r="Y4820" s="17">
        <f t="shared" si="685"/>
        <v>320</v>
      </c>
    </row>
    <row r="4821" spans="1:25" x14ac:dyDescent="0.15">
      <c r="A4821" s="82">
        <f t="shared" si="680"/>
        <v>7</v>
      </c>
      <c r="B4821" s="46">
        <v>43666.749999988315</v>
      </c>
      <c r="C4821" s="47">
        <f>Eingabe!G4822</f>
        <v>3.6</v>
      </c>
      <c r="D4821" s="77">
        <v>4821</v>
      </c>
      <c r="E4821" s="47"/>
      <c r="F4821" s="25">
        <f t="shared" si="678"/>
        <v>5.37</v>
      </c>
      <c r="G4821" s="25">
        <f>VLOOKUP(F4821,'Spezifische Werte'!$B$2:$C$4002,2,FALSE)</f>
        <v>0.11640095819454216</v>
      </c>
      <c r="H4821" s="25">
        <f t="shared" si="681"/>
        <v>232.80191638908431</v>
      </c>
      <c r="J4821" s="25">
        <f t="shared" si="679"/>
        <v>5.4</v>
      </c>
      <c r="K4821" s="25">
        <f>VLOOKUP(J4821,'Spezifische Werte'!$B$2:$C$4002,2,FALSE)</f>
        <v>0.11853513474534576</v>
      </c>
      <c r="L4821" s="25">
        <f t="shared" si="682"/>
        <v>237.07026949069152</v>
      </c>
      <c r="R4821" s="25">
        <v>4819</v>
      </c>
      <c r="S4821" s="25">
        <v>4818</v>
      </c>
      <c r="T4821" s="25">
        <f t="shared" si="686"/>
        <v>0.14166861508672662</v>
      </c>
      <c r="U4821" s="25">
        <f t="shared" si="683"/>
        <v>0.14473262376518414</v>
      </c>
      <c r="W4821" s="17">
        <f>Eingabe!H4822</f>
        <v>327</v>
      </c>
      <c r="X4821" s="17">
        <f t="shared" si="684"/>
        <v>3.27</v>
      </c>
      <c r="Y4821" s="17">
        <f t="shared" si="685"/>
        <v>330</v>
      </c>
    </row>
    <row r="4822" spans="1:25" x14ac:dyDescent="0.15">
      <c r="A4822" s="82">
        <f t="shared" si="680"/>
        <v>7</v>
      </c>
      <c r="B4822" s="46">
        <v>43666.791666654979</v>
      </c>
      <c r="C4822" s="47">
        <f>Eingabe!G4823</f>
        <v>3.3</v>
      </c>
      <c r="D4822" s="77">
        <v>4822</v>
      </c>
      <c r="E4822" s="47"/>
      <c r="F4822" s="25">
        <f t="shared" si="678"/>
        <v>4.92</v>
      </c>
      <c r="G4822" s="25">
        <f>VLOOKUP(F4822,'Spezifische Werte'!$B$2:$C$4002,2,FALSE)</f>
        <v>8.7079957720259088E-2</v>
      </c>
      <c r="H4822" s="25">
        <f t="shared" si="681"/>
        <v>174.15991544051818</v>
      </c>
      <c r="J4822" s="25">
        <f t="shared" si="679"/>
        <v>4.95</v>
      </c>
      <c r="K4822" s="25">
        <f>VLOOKUP(J4822,'Spezifische Werte'!$B$2:$C$4002,2,FALSE)</f>
        <v>8.884038911585862E-2</v>
      </c>
      <c r="L4822" s="25">
        <f t="shared" si="682"/>
        <v>177.68077823171723</v>
      </c>
      <c r="R4822" s="25">
        <v>4820</v>
      </c>
      <c r="S4822" s="25">
        <v>4819</v>
      </c>
      <c r="T4822" s="25">
        <f t="shared" si="686"/>
        <v>0.14166861508672662</v>
      </c>
      <c r="U4822" s="25">
        <f t="shared" si="683"/>
        <v>0.14473262376518414</v>
      </c>
      <c r="W4822" s="17">
        <f>Eingabe!H4823</f>
        <v>295</v>
      </c>
      <c r="X4822" s="17">
        <f t="shared" si="684"/>
        <v>2.95</v>
      </c>
      <c r="Y4822" s="17">
        <f t="shared" si="685"/>
        <v>300</v>
      </c>
    </row>
    <row r="4823" spans="1:25" x14ac:dyDescent="0.15">
      <c r="A4823" s="82">
        <f t="shared" si="680"/>
        <v>7</v>
      </c>
      <c r="B4823" s="46">
        <v>43666.833333321643</v>
      </c>
      <c r="C4823" s="47">
        <f>Eingabe!G4824</f>
        <v>3.8</v>
      </c>
      <c r="D4823" s="77">
        <v>4823</v>
      </c>
      <c r="E4823" s="47"/>
      <c r="F4823" s="25">
        <f t="shared" si="678"/>
        <v>5.67</v>
      </c>
      <c r="G4823" s="25">
        <f>VLOOKUP(F4823,'Spezifische Werte'!$B$2:$C$4002,2,FALSE)</f>
        <v>0.13840049448137109</v>
      </c>
      <c r="H4823" s="25">
        <f t="shared" si="681"/>
        <v>276.80098896274217</v>
      </c>
      <c r="J4823" s="25">
        <f t="shared" si="679"/>
        <v>5.7</v>
      </c>
      <c r="K4823" s="25">
        <f>VLOOKUP(J4823,'Spezifische Werte'!$B$2:$C$4002,2,FALSE)</f>
        <v>0.14069825500153915</v>
      </c>
      <c r="L4823" s="25">
        <f t="shared" si="682"/>
        <v>281.39651000307828</v>
      </c>
      <c r="R4823" s="25">
        <v>4821</v>
      </c>
      <c r="S4823" s="25">
        <v>4820</v>
      </c>
      <c r="T4823" s="25">
        <f t="shared" si="686"/>
        <v>0.14166861508672662</v>
      </c>
      <c r="U4823" s="25">
        <f t="shared" si="683"/>
        <v>0.14473262376518414</v>
      </c>
      <c r="W4823" s="17">
        <f>Eingabe!H4824</f>
        <v>308</v>
      </c>
      <c r="X4823" s="17">
        <f t="shared" si="684"/>
        <v>3.08</v>
      </c>
      <c r="Y4823" s="17">
        <f t="shared" si="685"/>
        <v>310</v>
      </c>
    </row>
    <row r="4824" spans="1:25" x14ac:dyDescent="0.15">
      <c r="A4824" s="82">
        <f t="shared" si="680"/>
        <v>7</v>
      </c>
      <c r="B4824" s="46">
        <v>43666.874999988308</v>
      </c>
      <c r="C4824" s="47">
        <f>Eingabe!G4825</f>
        <v>3.4</v>
      </c>
      <c r="D4824" s="77">
        <v>4824</v>
      </c>
      <c r="E4824" s="47"/>
      <c r="F4824" s="25">
        <f t="shared" si="678"/>
        <v>5.07</v>
      </c>
      <c r="G4824" s="25">
        <f>VLOOKUP(F4824,'Spezifische Werte'!$B$2:$C$4002,2,FALSE)</f>
        <v>9.6185977081711158E-2</v>
      </c>
      <c r="H4824" s="25">
        <f t="shared" si="681"/>
        <v>192.37195416342232</v>
      </c>
      <c r="J4824" s="25">
        <f t="shared" si="679"/>
        <v>5.0999999999999996</v>
      </c>
      <c r="K4824" s="25">
        <f>VLOOKUP(J4824,'Spezifische Werte'!$B$2:$C$4002,2,FALSE)</f>
        <v>9.8097213536623304E-2</v>
      </c>
      <c r="L4824" s="25">
        <f t="shared" si="682"/>
        <v>196.1944270732466</v>
      </c>
      <c r="R4824" s="25">
        <v>4822</v>
      </c>
      <c r="S4824" s="25">
        <v>4821</v>
      </c>
      <c r="T4824" s="25">
        <f t="shared" si="686"/>
        <v>0.14166861508672662</v>
      </c>
      <c r="U4824" s="25">
        <f t="shared" si="683"/>
        <v>0.14473262376518414</v>
      </c>
      <c r="W4824" s="17">
        <f>Eingabe!H4825</f>
        <v>297</v>
      </c>
      <c r="X4824" s="17">
        <f t="shared" si="684"/>
        <v>2.97</v>
      </c>
      <c r="Y4824" s="17">
        <f t="shared" si="685"/>
        <v>300</v>
      </c>
    </row>
    <row r="4825" spans="1:25" x14ac:dyDescent="0.15">
      <c r="A4825" s="82">
        <f t="shared" si="680"/>
        <v>7</v>
      </c>
      <c r="B4825" s="46">
        <v>43666.916666654972</v>
      </c>
      <c r="C4825" s="47">
        <f>Eingabe!G4826</f>
        <v>3.4</v>
      </c>
      <c r="D4825" s="77">
        <v>4825</v>
      </c>
      <c r="E4825" s="47"/>
      <c r="F4825" s="25">
        <f t="shared" si="678"/>
        <v>5.07</v>
      </c>
      <c r="G4825" s="25">
        <f>VLOOKUP(F4825,'Spezifische Werte'!$B$2:$C$4002,2,FALSE)</f>
        <v>9.6185977081711158E-2</v>
      </c>
      <c r="H4825" s="25">
        <f t="shared" si="681"/>
        <v>192.37195416342232</v>
      </c>
      <c r="J4825" s="25">
        <f t="shared" si="679"/>
        <v>5.0999999999999996</v>
      </c>
      <c r="K4825" s="25">
        <f>VLOOKUP(J4825,'Spezifische Werte'!$B$2:$C$4002,2,FALSE)</f>
        <v>9.8097213536623304E-2</v>
      </c>
      <c r="L4825" s="25">
        <f t="shared" si="682"/>
        <v>196.1944270732466</v>
      </c>
      <c r="R4825" s="25">
        <v>4823</v>
      </c>
      <c r="S4825" s="25">
        <v>4822</v>
      </c>
      <c r="T4825" s="25">
        <f t="shared" si="686"/>
        <v>0.14166861508672662</v>
      </c>
      <c r="U4825" s="25">
        <f t="shared" si="683"/>
        <v>0.14473262376518414</v>
      </c>
      <c r="W4825" s="17">
        <f>Eingabe!H4826</f>
        <v>320</v>
      </c>
      <c r="X4825" s="17">
        <f t="shared" si="684"/>
        <v>3.2</v>
      </c>
      <c r="Y4825" s="17">
        <f t="shared" si="685"/>
        <v>320</v>
      </c>
    </row>
    <row r="4826" spans="1:25" x14ac:dyDescent="0.15">
      <c r="A4826" s="82">
        <f t="shared" si="680"/>
        <v>7</v>
      </c>
      <c r="B4826" s="46">
        <v>43666.958333321636</v>
      </c>
      <c r="C4826" s="47">
        <f>Eingabe!G4827</f>
        <v>3.5</v>
      </c>
      <c r="D4826" s="77">
        <v>4826</v>
      </c>
      <c r="E4826" s="47"/>
      <c r="F4826" s="25">
        <f t="shared" si="678"/>
        <v>5.22</v>
      </c>
      <c r="G4826" s="25">
        <f>VLOOKUP(F4826,'Spezifische Werte'!$B$2:$C$4002,2,FALSE)</f>
        <v>0.10600726326582303</v>
      </c>
      <c r="H4826" s="25">
        <f t="shared" si="681"/>
        <v>212.01452653164606</v>
      </c>
      <c r="J4826" s="25">
        <f t="shared" si="679"/>
        <v>5.25</v>
      </c>
      <c r="K4826" s="25">
        <f>VLOOKUP(J4826,'Spezifische Werte'!$B$2:$C$4002,2,FALSE)</f>
        <v>0.10804502827355937</v>
      </c>
      <c r="L4826" s="25">
        <f t="shared" si="682"/>
        <v>216.09005654711873</v>
      </c>
      <c r="R4826" s="25">
        <v>4824</v>
      </c>
      <c r="S4826" s="25">
        <v>4823</v>
      </c>
      <c r="T4826" s="25">
        <f t="shared" si="686"/>
        <v>0.14166861508672662</v>
      </c>
      <c r="U4826" s="25">
        <f t="shared" si="683"/>
        <v>0.14473262376518414</v>
      </c>
      <c r="W4826" s="17">
        <f>Eingabe!H4827</f>
        <v>311</v>
      </c>
      <c r="X4826" s="17">
        <f t="shared" si="684"/>
        <v>3.11</v>
      </c>
      <c r="Y4826" s="17">
        <f t="shared" si="685"/>
        <v>310</v>
      </c>
    </row>
    <row r="4827" spans="1:25" x14ac:dyDescent="0.15">
      <c r="A4827" s="82">
        <f t="shared" si="680"/>
        <v>7</v>
      </c>
      <c r="B4827" s="46">
        <v>43666.9999999883</v>
      </c>
      <c r="C4827" s="47">
        <f>Eingabe!G4828</f>
        <v>2.9</v>
      </c>
      <c r="D4827" s="77">
        <v>4827</v>
      </c>
      <c r="E4827" s="47"/>
      <c r="F4827" s="25">
        <f t="shared" si="678"/>
        <v>4.33</v>
      </c>
      <c r="G4827" s="25">
        <f>VLOOKUP(F4827,'Spezifische Werte'!$B$2:$C$4002,2,FALSE)</f>
        <v>5.667919590547657E-2</v>
      </c>
      <c r="H4827" s="25">
        <f t="shared" si="681"/>
        <v>113.35839181095314</v>
      </c>
      <c r="J4827" s="25">
        <f t="shared" si="679"/>
        <v>4.3499999999999996</v>
      </c>
      <c r="K4827" s="25">
        <f>VLOOKUP(J4827,'Spezifische Werte'!$B$2:$C$4002,2,FALSE)</f>
        <v>5.7627330651301621E-2</v>
      </c>
      <c r="L4827" s="25">
        <f t="shared" si="682"/>
        <v>115.25466130260324</v>
      </c>
      <c r="R4827" s="25">
        <v>4825</v>
      </c>
      <c r="S4827" s="25">
        <v>4824</v>
      </c>
      <c r="T4827" s="25">
        <f t="shared" si="686"/>
        <v>0.14166861508672662</v>
      </c>
      <c r="U4827" s="25">
        <f t="shared" si="683"/>
        <v>0.14473262376518414</v>
      </c>
      <c r="W4827" s="17">
        <f>Eingabe!H4828</f>
        <v>288</v>
      </c>
      <c r="X4827" s="17">
        <f t="shared" si="684"/>
        <v>2.88</v>
      </c>
      <c r="Y4827" s="17">
        <f t="shared" si="685"/>
        <v>290</v>
      </c>
    </row>
    <row r="4828" spans="1:25" x14ac:dyDescent="0.15">
      <c r="A4828" s="82">
        <f t="shared" si="680"/>
        <v>7</v>
      </c>
      <c r="B4828" s="46">
        <v>43667.041666654965</v>
      </c>
      <c r="C4828" s="47">
        <f>Eingabe!G4829</f>
        <v>2.6</v>
      </c>
      <c r="D4828" s="77">
        <v>4828</v>
      </c>
      <c r="E4828" s="47"/>
      <c r="F4828" s="25">
        <f t="shared" si="678"/>
        <v>3.88</v>
      </c>
      <c r="G4828" s="25">
        <f>VLOOKUP(F4828,'Spezifische Werte'!$B$2:$C$4002,2,FALSE)</f>
        <v>3.5689320314118818E-2</v>
      </c>
      <c r="H4828" s="25">
        <f t="shared" si="681"/>
        <v>71.378640628237633</v>
      </c>
      <c r="J4828" s="25">
        <f t="shared" si="679"/>
        <v>3.9</v>
      </c>
      <c r="K4828" s="25">
        <f>VLOOKUP(J4828,'Spezifische Werte'!$B$2:$C$4002,2,FALSE)</f>
        <v>3.6613952811549305E-2</v>
      </c>
      <c r="L4828" s="25">
        <f t="shared" si="682"/>
        <v>73.227905623098607</v>
      </c>
      <c r="R4828" s="25">
        <v>4826</v>
      </c>
      <c r="S4828" s="25">
        <v>4825</v>
      </c>
      <c r="T4828" s="25">
        <f t="shared" si="686"/>
        <v>0.14166861508672662</v>
      </c>
      <c r="U4828" s="25">
        <f t="shared" si="683"/>
        <v>0.14473262376518414</v>
      </c>
      <c r="W4828" s="17">
        <f>Eingabe!H4829</f>
        <v>292</v>
      </c>
      <c r="X4828" s="17">
        <f t="shared" si="684"/>
        <v>2.92</v>
      </c>
      <c r="Y4828" s="17">
        <f t="shared" si="685"/>
        <v>290</v>
      </c>
    </row>
    <row r="4829" spans="1:25" x14ac:dyDescent="0.15">
      <c r="A4829" s="82">
        <f t="shared" si="680"/>
        <v>7</v>
      </c>
      <c r="B4829" s="46">
        <v>43667.083333321629</v>
      </c>
      <c r="C4829" s="47">
        <f>Eingabe!G4830</f>
        <v>2.8</v>
      </c>
      <c r="D4829" s="77">
        <v>4829</v>
      </c>
      <c r="E4829" s="47"/>
      <c r="F4829" s="25">
        <f t="shared" si="678"/>
        <v>4.18</v>
      </c>
      <c r="G4829" s="25">
        <f>VLOOKUP(F4829,'Spezifische Werte'!$B$2:$C$4002,2,FALSE)</f>
        <v>4.9643016475870723E-2</v>
      </c>
      <c r="H4829" s="25">
        <f t="shared" si="681"/>
        <v>99.286032951741447</v>
      </c>
      <c r="J4829" s="25">
        <f t="shared" si="679"/>
        <v>4.2</v>
      </c>
      <c r="K4829" s="25">
        <f>VLOOKUP(J4829,'Spezifische Werte'!$B$2:$C$4002,2,FALSE)</f>
        <v>5.0575500247497268E-2</v>
      </c>
      <c r="L4829" s="25">
        <f t="shared" si="682"/>
        <v>101.15100049499453</v>
      </c>
      <c r="R4829" s="25">
        <v>4827</v>
      </c>
      <c r="S4829" s="25">
        <v>4826</v>
      </c>
      <c r="T4829" s="25">
        <f t="shared" si="686"/>
        <v>0.14166861508672662</v>
      </c>
      <c r="U4829" s="25">
        <f t="shared" si="683"/>
        <v>0.14473262376518414</v>
      </c>
      <c r="W4829" s="17">
        <f>Eingabe!H4830</f>
        <v>294</v>
      </c>
      <c r="X4829" s="17">
        <f t="shared" si="684"/>
        <v>2.94</v>
      </c>
      <c r="Y4829" s="17">
        <f t="shared" si="685"/>
        <v>290</v>
      </c>
    </row>
    <row r="4830" spans="1:25" x14ac:dyDescent="0.15">
      <c r="A4830" s="82">
        <f t="shared" si="680"/>
        <v>7</v>
      </c>
      <c r="B4830" s="46">
        <v>43667.124999988293</v>
      </c>
      <c r="C4830" s="47">
        <f>Eingabe!G4831</f>
        <v>2.7</v>
      </c>
      <c r="D4830" s="77">
        <v>4830</v>
      </c>
      <c r="E4830" s="47"/>
      <c r="F4830" s="25">
        <f t="shared" si="678"/>
        <v>4.03</v>
      </c>
      <c r="G4830" s="25">
        <f>VLOOKUP(F4830,'Spezifische Werte'!$B$2:$C$4002,2,FALSE)</f>
        <v>4.2666657265334036E-2</v>
      </c>
      <c r="H4830" s="25">
        <f t="shared" si="681"/>
        <v>85.333314530668076</v>
      </c>
      <c r="J4830" s="25">
        <f t="shared" si="679"/>
        <v>4.05</v>
      </c>
      <c r="K4830" s="25">
        <f>VLOOKUP(J4830,'Spezifische Werte'!$B$2:$C$4002,2,FALSE)</f>
        <v>4.3597034083331404E-2</v>
      </c>
      <c r="L4830" s="25">
        <f t="shared" si="682"/>
        <v>87.194068166662802</v>
      </c>
      <c r="R4830" s="25">
        <v>4828</v>
      </c>
      <c r="S4830" s="25">
        <v>4827</v>
      </c>
      <c r="T4830" s="25">
        <f t="shared" si="686"/>
        <v>0.14166861508672662</v>
      </c>
      <c r="U4830" s="25">
        <f t="shared" si="683"/>
        <v>0.14473262376518414</v>
      </c>
      <c r="W4830" s="17">
        <f>Eingabe!H4831</f>
        <v>280</v>
      </c>
      <c r="X4830" s="17">
        <f t="shared" si="684"/>
        <v>2.8</v>
      </c>
      <c r="Y4830" s="17">
        <f t="shared" si="685"/>
        <v>280</v>
      </c>
    </row>
    <row r="4831" spans="1:25" x14ac:dyDescent="0.15">
      <c r="A4831" s="82">
        <f t="shared" si="680"/>
        <v>7</v>
      </c>
      <c r="B4831" s="46">
        <v>43667.166666654957</v>
      </c>
      <c r="C4831" s="47">
        <f>Eingabe!G4832</f>
        <v>1.9</v>
      </c>
      <c r="D4831" s="77">
        <v>4831</v>
      </c>
      <c r="E4831" s="47"/>
      <c r="F4831" s="25">
        <f t="shared" si="678"/>
        <v>2.83</v>
      </c>
      <c r="G4831" s="25">
        <f>VLOOKUP(F4831,'Spezifische Werte'!$B$2:$C$4002,2,FALSE)</f>
        <v>5.3996541966473566E-3</v>
      </c>
      <c r="H4831" s="25">
        <f t="shared" si="681"/>
        <v>10.799308393294714</v>
      </c>
      <c r="J4831" s="25">
        <f t="shared" si="679"/>
        <v>2.85</v>
      </c>
      <c r="K4831" s="25">
        <f>VLOOKUP(J4831,'Spezifische Werte'!$B$2:$C$4002,2,FALSE)</f>
        <v>5.6714421172963415E-3</v>
      </c>
      <c r="L4831" s="25">
        <f t="shared" si="682"/>
        <v>11.342884234592683</v>
      </c>
      <c r="R4831" s="25">
        <v>4829</v>
      </c>
      <c r="S4831" s="25">
        <v>4828</v>
      </c>
      <c r="T4831" s="25">
        <f t="shared" si="686"/>
        <v>0.14166861508672662</v>
      </c>
      <c r="U4831" s="25">
        <f t="shared" si="683"/>
        <v>0.14473262376518414</v>
      </c>
      <c r="W4831" s="17">
        <f>Eingabe!H4832</f>
        <v>277</v>
      </c>
      <c r="X4831" s="17">
        <f t="shared" si="684"/>
        <v>2.77</v>
      </c>
      <c r="Y4831" s="17">
        <f t="shared" si="685"/>
        <v>280</v>
      </c>
    </row>
    <row r="4832" spans="1:25" x14ac:dyDescent="0.15">
      <c r="A4832" s="82">
        <f t="shared" si="680"/>
        <v>7</v>
      </c>
      <c r="B4832" s="46">
        <v>43667.208333321621</v>
      </c>
      <c r="C4832" s="47">
        <f>Eingabe!G4833</f>
        <v>1.1000000000000001</v>
      </c>
      <c r="D4832" s="77">
        <v>4832</v>
      </c>
      <c r="E4832" s="47"/>
      <c r="F4832" s="25">
        <f t="shared" si="678"/>
        <v>1.64</v>
      </c>
      <c r="G4832" s="25">
        <f>VLOOKUP(F4832,'Spezifische Werte'!$B$2:$C$4002,2,FALSE)</f>
        <v>1.4468365948300602E-4</v>
      </c>
      <c r="H4832" s="25">
        <f t="shared" si="681"/>
        <v>0.28936731896601203</v>
      </c>
      <c r="J4832" s="25">
        <f t="shared" si="679"/>
        <v>1.65</v>
      </c>
      <c r="K4832" s="25">
        <f>VLOOKUP(J4832,'Spezifische Werte'!$B$2:$C$4002,2,FALSE)</f>
        <v>1.5161429771714323E-4</v>
      </c>
      <c r="L4832" s="25">
        <f t="shared" si="682"/>
        <v>0.30322859543428649</v>
      </c>
      <c r="R4832" s="25">
        <v>4830</v>
      </c>
      <c r="S4832" s="25">
        <v>4829</v>
      </c>
      <c r="T4832" s="25">
        <f t="shared" si="686"/>
        <v>0.14166861508672662</v>
      </c>
      <c r="U4832" s="25">
        <f t="shared" si="683"/>
        <v>0.14473262376518414</v>
      </c>
      <c r="W4832" s="17">
        <f>Eingabe!H4833</f>
        <v>288</v>
      </c>
      <c r="X4832" s="17">
        <f t="shared" si="684"/>
        <v>2.88</v>
      </c>
      <c r="Y4832" s="17">
        <f t="shared" si="685"/>
        <v>290</v>
      </c>
    </row>
    <row r="4833" spans="1:25" x14ac:dyDescent="0.15">
      <c r="A4833" s="82">
        <f t="shared" si="680"/>
        <v>7</v>
      </c>
      <c r="B4833" s="46">
        <v>43667.249999988286</v>
      </c>
      <c r="C4833" s="47">
        <f>Eingabe!G4834</f>
        <v>1.8</v>
      </c>
      <c r="D4833" s="77">
        <v>4833</v>
      </c>
      <c r="E4833" s="47"/>
      <c r="F4833" s="25">
        <f t="shared" si="678"/>
        <v>2.69</v>
      </c>
      <c r="G4833" s="25">
        <f>VLOOKUP(F4833,'Spezifische Werte'!$B$2:$C$4002,2,FALSE)</f>
        <v>3.715149232963236E-3</v>
      </c>
      <c r="H4833" s="25">
        <f t="shared" si="681"/>
        <v>7.4302984659264721</v>
      </c>
      <c r="J4833" s="25">
        <f t="shared" si="679"/>
        <v>2.7</v>
      </c>
      <c r="K4833" s="25">
        <f>VLOOKUP(J4833,'Spezifische Werte'!$B$2:$C$4002,2,FALSE)</f>
        <v>3.8225571704766847E-3</v>
      </c>
      <c r="L4833" s="25">
        <f t="shared" si="682"/>
        <v>7.6451143409533691</v>
      </c>
      <c r="R4833" s="25">
        <v>4831</v>
      </c>
      <c r="S4833" s="25">
        <v>4830</v>
      </c>
      <c r="T4833" s="25">
        <f t="shared" si="686"/>
        <v>0.14166861508672662</v>
      </c>
      <c r="U4833" s="25">
        <f t="shared" si="683"/>
        <v>0.14473262376518414</v>
      </c>
      <c r="W4833" s="17">
        <f>Eingabe!H4834</f>
        <v>291</v>
      </c>
      <c r="X4833" s="17">
        <f t="shared" si="684"/>
        <v>2.91</v>
      </c>
      <c r="Y4833" s="17">
        <f t="shared" si="685"/>
        <v>290</v>
      </c>
    </row>
    <row r="4834" spans="1:25" x14ac:dyDescent="0.15">
      <c r="A4834" s="82">
        <f t="shared" si="680"/>
        <v>7</v>
      </c>
      <c r="B4834" s="46">
        <v>43667.29166665495</v>
      </c>
      <c r="C4834" s="47">
        <f>Eingabe!G4835</f>
        <v>1.2</v>
      </c>
      <c r="D4834" s="77">
        <v>4834</v>
      </c>
      <c r="E4834" s="47"/>
      <c r="F4834" s="25">
        <f t="shared" si="678"/>
        <v>1.79</v>
      </c>
      <c r="G4834" s="25">
        <f>VLOOKUP(F4834,'Spezifische Werte'!$B$2:$C$4002,2,FALSE)</f>
        <v>2.732045827896414E-4</v>
      </c>
      <c r="H4834" s="25">
        <f t="shared" si="681"/>
        <v>0.54640916557928276</v>
      </c>
      <c r="J4834" s="25">
        <f t="shared" si="679"/>
        <v>1.8</v>
      </c>
      <c r="K4834" s="25">
        <f>VLOOKUP(J4834,'Spezifische Werte'!$B$2:$C$4002,2,FALSE)</f>
        <v>2.8378103843694903E-4</v>
      </c>
      <c r="L4834" s="25">
        <f t="shared" si="682"/>
        <v>0.56756207687389804</v>
      </c>
      <c r="R4834" s="25">
        <v>4832</v>
      </c>
      <c r="S4834" s="25">
        <v>4831</v>
      </c>
      <c r="T4834" s="25">
        <f t="shared" si="686"/>
        <v>0.14166861508672662</v>
      </c>
      <c r="U4834" s="25">
        <f t="shared" si="683"/>
        <v>0.14473262376518414</v>
      </c>
      <c r="W4834" s="17">
        <f>Eingabe!H4835</f>
        <v>281</v>
      </c>
      <c r="X4834" s="17">
        <f t="shared" si="684"/>
        <v>2.81</v>
      </c>
      <c r="Y4834" s="17">
        <f t="shared" si="685"/>
        <v>280</v>
      </c>
    </row>
    <row r="4835" spans="1:25" x14ac:dyDescent="0.15">
      <c r="A4835" s="82">
        <f t="shared" si="680"/>
        <v>7</v>
      </c>
      <c r="B4835" s="46">
        <v>43667.333333321614</v>
      </c>
      <c r="C4835" s="47">
        <f>Eingabe!G4836</f>
        <v>1.1000000000000001</v>
      </c>
      <c r="D4835" s="77">
        <v>4835</v>
      </c>
      <c r="E4835" s="47"/>
      <c r="F4835" s="25">
        <f t="shared" si="678"/>
        <v>1.64</v>
      </c>
      <c r="G4835" s="25">
        <f>VLOOKUP(F4835,'Spezifische Werte'!$B$2:$C$4002,2,FALSE)</f>
        <v>1.4468365948300602E-4</v>
      </c>
      <c r="H4835" s="25">
        <f t="shared" si="681"/>
        <v>0.28936731896601203</v>
      </c>
      <c r="J4835" s="25">
        <f t="shared" si="679"/>
        <v>1.65</v>
      </c>
      <c r="K4835" s="25">
        <f>VLOOKUP(J4835,'Spezifische Werte'!$B$2:$C$4002,2,FALSE)</f>
        <v>1.5161429771714323E-4</v>
      </c>
      <c r="L4835" s="25">
        <f t="shared" si="682"/>
        <v>0.30322859543428649</v>
      </c>
      <c r="R4835" s="25">
        <v>4833</v>
      </c>
      <c r="S4835" s="25">
        <v>4832</v>
      </c>
      <c r="T4835" s="25">
        <f t="shared" si="686"/>
        <v>0.14166861508672662</v>
      </c>
      <c r="U4835" s="25">
        <f t="shared" si="683"/>
        <v>0.14473262376518414</v>
      </c>
      <c r="W4835" s="17">
        <f>Eingabe!H4836</f>
        <v>297</v>
      </c>
      <c r="X4835" s="17">
        <f t="shared" si="684"/>
        <v>2.97</v>
      </c>
      <c r="Y4835" s="17">
        <f t="shared" si="685"/>
        <v>300</v>
      </c>
    </row>
    <row r="4836" spans="1:25" x14ac:dyDescent="0.15">
      <c r="A4836" s="82">
        <f t="shared" si="680"/>
        <v>7</v>
      </c>
      <c r="B4836" s="46">
        <v>43667.374999988278</v>
      </c>
      <c r="C4836" s="47">
        <f>Eingabe!G4837</f>
        <v>2.1</v>
      </c>
      <c r="D4836" s="77">
        <v>4836</v>
      </c>
      <c r="E4836" s="47"/>
      <c r="F4836" s="25">
        <f t="shared" si="678"/>
        <v>3.13</v>
      </c>
      <c r="G4836" s="25">
        <f>VLOOKUP(F4836,'Spezifische Werte'!$B$2:$C$4002,2,FALSE)</f>
        <v>1.0589326186624812E-2</v>
      </c>
      <c r="H4836" s="25">
        <f t="shared" si="681"/>
        <v>21.178652373249626</v>
      </c>
      <c r="J4836" s="25">
        <f t="shared" si="679"/>
        <v>3.15</v>
      </c>
      <c r="K4836" s="25">
        <f>VLOOKUP(J4836,'Spezifische Werte'!$B$2:$C$4002,2,FALSE)</f>
        <v>1.1019016897018549E-2</v>
      </c>
      <c r="L4836" s="25">
        <f t="shared" si="682"/>
        <v>22.038033794037098</v>
      </c>
      <c r="R4836" s="25">
        <v>4834</v>
      </c>
      <c r="S4836" s="25">
        <v>4833</v>
      </c>
      <c r="T4836" s="25">
        <f t="shared" si="686"/>
        <v>0.14166861508672662</v>
      </c>
      <c r="U4836" s="25">
        <f t="shared" si="683"/>
        <v>0.14473262376518414</v>
      </c>
      <c r="W4836" s="17">
        <f>Eingabe!H4837</f>
        <v>290</v>
      </c>
      <c r="X4836" s="17">
        <f t="shared" si="684"/>
        <v>2.9</v>
      </c>
      <c r="Y4836" s="17">
        <f t="shared" si="685"/>
        <v>290</v>
      </c>
    </row>
    <row r="4837" spans="1:25" x14ac:dyDescent="0.15">
      <c r="A4837" s="82">
        <f t="shared" si="680"/>
        <v>7</v>
      </c>
      <c r="B4837" s="46">
        <v>43667.416666654943</v>
      </c>
      <c r="C4837" s="47">
        <f>Eingabe!G4838</f>
        <v>3.2</v>
      </c>
      <c r="D4837" s="77">
        <v>4837</v>
      </c>
      <c r="E4837" s="47"/>
      <c r="F4837" s="25">
        <f t="shared" si="678"/>
        <v>4.7699999999999996</v>
      </c>
      <c r="G4837" s="25">
        <f>VLOOKUP(F4837,'Spezifische Werte'!$B$2:$C$4002,2,FALSE)</f>
        <v>7.8679349945367349E-2</v>
      </c>
      <c r="H4837" s="25">
        <f t="shared" si="681"/>
        <v>157.3586998907347</v>
      </c>
      <c r="J4837" s="25">
        <f t="shared" si="679"/>
        <v>4.8</v>
      </c>
      <c r="K4837" s="25">
        <f>VLOOKUP(J4837,'Spezifische Werte'!$B$2:$C$4002,2,FALSE)</f>
        <v>8.0310065544742015E-2</v>
      </c>
      <c r="L4837" s="25">
        <f t="shared" si="682"/>
        <v>160.62013108948403</v>
      </c>
      <c r="R4837" s="25">
        <v>4835</v>
      </c>
      <c r="S4837" s="25">
        <v>4834</v>
      </c>
      <c r="T4837" s="25">
        <f t="shared" si="686"/>
        <v>0.14166861508672662</v>
      </c>
      <c r="U4837" s="25">
        <f t="shared" si="683"/>
        <v>0.14473262376518414</v>
      </c>
      <c r="W4837" s="17">
        <f>Eingabe!H4838</f>
        <v>291</v>
      </c>
      <c r="X4837" s="17">
        <f t="shared" si="684"/>
        <v>2.91</v>
      </c>
      <c r="Y4837" s="17">
        <f t="shared" si="685"/>
        <v>290</v>
      </c>
    </row>
    <row r="4838" spans="1:25" x14ac:dyDescent="0.15">
      <c r="A4838" s="82">
        <f t="shared" si="680"/>
        <v>7</v>
      </c>
      <c r="B4838" s="46">
        <v>43667.458333321607</v>
      </c>
      <c r="C4838" s="47">
        <f>Eingabe!G4839</f>
        <v>3.9</v>
      </c>
      <c r="D4838" s="77">
        <v>4838</v>
      </c>
      <c r="E4838" s="47"/>
      <c r="F4838" s="25">
        <f t="shared" si="678"/>
        <v>5.82</v>
      </c>
      <c r="G4838" s="25">
        <f>VLOOKUP(F4838,'Spezifische Werte'!$B$2:$C$4002,2,FALSE)</f>
        <v>0.15015933791444183</v>
      </c>
      <c r="H4838" s="25">
        <f t="shared" si="681"/>
        <v>300.31867582888367</v>
      </c>
      <c r="J4838" s="25">
        <f t="shared" si="679"/>
        <v>5.85</v>
      </c>
      <c r="K4838" s="25">
        <f>VLOOKUP(J4838,'Spezifische Werte'!$B$2:$C$4002,2,FALSE)</f>
        <v>0.15260213064447356</v>
      </c>
      <c r="L4838" s="25">
        <f t="shared" si="682"/>
        <v>305.20426128894712</v>
      </c>
      <c r="R4838" s="25">
        <v>4836</v>
      </c>
      <c r="S4838" s="25">
        <v>4835</v>
      </c>
      <c r="T4838" s="25">
        <f t="shared" si="686"/>
        <v>0.14166861508672662</v>
      </c>
      <c r="U4838" s="25">
        <f t="shared" si="683"/>
        <v>0.14473262376518414</v>
      </c>
      <c r="W4838" s="17">
        <f>Eingabe!H4839</f>
        <v>282</v>
      </c>
      <c r="X4838" s="17">
        <f t="shared" si="684"/>
        <v>2.82</v>
      </c>
      <c r="Y4838" s="17">
        <f t="shared" si="685"/>
        <v>280</v>
      </c>
    </row>
    <row r="4839" spans="1:25" x14ac:dyDescent="0.15">
      <c r="A4839" s="82">
        <f t="shared" si="680"/>
        <v>7</v>
      </c>
      <c r="B4839" s="46">
        <v>43667.499999988271</v>
      </c>
      <c r="C4839" s="47">
        <f>Eingabe!G4840</f>
        <v>3.1</v>
      </c>
      <c r="D4839" s="77">
        <v>4839</v>
      </c>
      <c r="E4839" s="47"/>
      <c r="F4839" s="25">
        <f t="shared" si="678"/>
        <v>4.62</v>
      </c>
      <c r="G4839" s="25">
        <f>VLOOKUP(F4839,'Spezifische Werte'!$B$2:$C$4002,2,FALSE)</f>
        <v>7.0834307543363312E-2</v>
      </c>
      <c r="H4839" s="25">
        <f t="shared" si="681"/>
        <v>141.66861508672662</v>
      </c>
      <c r="J4839" s="25">
        <f t="shared" si="679"/>
        <v>4.6500000000000004</v>
      </c>
      <c r="K4839" s="25">
        <f>VLOOKUP(J4839,'Spezifische Werte'!$B$2:$C$4002,2,FALSE)</f>
        <v>7.2366311882592071E-2</v>
      </c>
      <c r="L4839" s="25">
        <f t="shared" si="682"/>
        <v>144.73262376518414</v>
      </c>
      <c r="R4839" s="25">
        <v>4837</v>
      </c>
      <c r="S4839" s="25">
        <v>4836</v>
      </c>
      <c r="T4839" s="25">
        <f t="shared" si="686"/>
        <v>0.14166861508672662</v>
      </c>
      <c r="U4839" s="25">
        <f t="shared" si="683"/>
        <v>0.14473262376518414</v>
      </c>
      <c r="W4839" s="17">
        <f>Eingabe!H4840</f>
        <v>278</v>
      </c>
      <c r="X4839" s="17">
        <f t="shared" si="684"/>
        <v>2.78</v>
      </c>
      <c r="Y4839" s="17">
        <f t="shared" si="685"/>
        <v>280</v>
      </c>
    </row>
    <row r="4840" spans="1:25" x14ac:dyDescent="0.15">
      <c r="A4840" s="82">
        <f t="shared" si="680"/>
        <v>7</v>
      </c>
      <c r="B4840" s="46">
        <v>43667.541666654935</v>
      </c>
      <c r="C4840" s="47">
        <f>Eingabe!G4841</f>
        <v>2.7</v>
      </c>
      <c r="D4840" s="77">
        <v>4840</v>
      </c>
      <c r="E4840" s="47"/>
      <c r="F4840" s="25">
        <f t="shared" si="678"/>
        <v>4.03</v>
      </c>
      <c r="G4840" s="25">
        <f>VLOOKUP(F4840,'Spezifische Werte'!$B$2:$C$4002,2,FALSE)</f>
        <v>4.2666657265334036E-2</v>
      </c>
      <c r="H4840" s="25">
        <f t="shared" si="681"/>
        <v>85.333314530668076</v>
      </c>
      <c r="J4840" s="25">
        <f t="shared" si="679"/>
        <v>4.05</v>
      </c>
      <c r="K4840" s="25">
        <f>VLOOKUP(J4840,'Spezifische Werte'!$B$2:$C$4002,2,FALSE)</f>
        <v>4.3597034083331404E-2</v>
      </c>
      <c r="L4840" s="25">
        <f t="shared" si="682"/>
        <v>87.194068166662802</v>
      </c>
      <c r="R4840" s="25">
        <v>4838</v>
      </c>
      <c r="S4840" s="25">
        <v>4837</v>
      </c>
      <c r="T4840" s="25">
        <f t="shared" si="686"/>
        <v>0.14166861508672662</v>
      </c>
      <c r="U4840" s="25">
        <f t="shared" si="683"/>
        <v>0.14473262376518414</v>
      </c>
      <c r="W4840" s="17">
        <f>Eingabe!H4841</f>
        <v>279</v>
      </c>
      <c r="X4840" s="17">
        <f t="shared" si="684"/>
        <v>2.79</v>
      </c>
      <c r="Y4840" s="17">
        <f t="shared" si="685"/>
        <v>280</v>
      </c>
    </row>
    <row r="4841" spans="1:25" x14ac:dyDescent="0.15">
      <c r="A4841" s="82">
        <f t="shared" si="680"/>
        <v>7</v>
      </c>
      <c r="B4841" s="46">
        <v>43667.5833333216</v>
      </c>
      <c r="C4841" s="47">
        <f>Eingabe!G4842</f>
        <v>3.1</v>
      </c>
      <c r="D4841" s="77">
        <v>4841</v>
      </c>
      <c r="E4841" s="47"/>
      <c r="F4841" s="25">
        <f t="shared" si="678"/>
        <v>4.62</v>
      </c>
      <c r="G4841" s="25">
        <f>VLOOKUP(F4841,'Spezifische Werte'!$B$2:$C$4002,2,FALSE)</f>
        <v>7.0834307543363312E-2</v>
      </c>
      <c r="H4841" s="25">
        <f t="shared" si="681"/>
        <v>141.66861508672662</v>
      </c>
      <c r="J4841" s="25">
        <f t="shared" si="679"/>
        <v>4.6500000000000004</v>
      </c>
      <c r="K4841" s="25">
        <f>VLOOKUP(J4841,'Spezifische Werte'!$B$2:$C$4002,2,FALSE)</f>
        <v>7.2366311882592071E-2</v>
      </c>
      <c r="L4841" s="25">
        <f t="shared" si="682"/>
        <v>144.73262376518414</v>
      </c>
      <c r="R4841" s="25">
        <v>4839</v>
      </c>
      <c r="S4841" s="25">
        <v>4838</v>
      </c>
      <c r="T4841" s="25">
        <f t="shared" si="686"/>
        <v>0.14166861508672662</v>
      </c>
      <c r="U4841" s="25">
        <f t="shared" si="683"/>
        <v>0.14473262376518414</v>
      </c>
      <c r="W4841" s="17">
        <f>Eingabe!H4842</f>
        <v>276</v>
      </c>
      <c r="X4841" s="17">
        <f t="shared" si="684"/>
        <v>2.76</v>
      </c>
      <c r="Y4841" s="17">
        <f t="shared" si="685"/>
        <v>280</v>
      </c>
    </row>
    <row r="4842" spans="1:25" x14ac:dyDescent="0.15">
      <c r="A4842" s="82">
        <f t="shared" si="680"/>
        <v>7</v>
      </c>
      <c r="B4842" s="46">
        <v>43667.624999988264</v>
      </c>
      <c r="C4842" s="47">
        <f>Eingabe!G4843</f>
        <v>3.1</v>
      </c>
      <c r="D4842" s="77">
        <v>4842</v>
      </c>
      <c r="E4842" s="47"/>
      <c r="F4842" s="25">
        <f t="shared" si="678"/>
        <v>4.62</v>
      </c>
      <c r="G4842" s="25">
        <f>VLOOKUP(F4842,'Spezifische Werte'!$B$2:$C$4002,2,FALSE)</f>
        <v>7.0834307543363312E-2</v>
      </c>
      <c r="H4842" s="25">
        <f t="shared" si="681"/>
        <v>141.66861508672662</v>
      </c>
      <c r="J4842" s="25">
        <f t="shared" si="679"/>
        <v>4.6500000000000004</v>
      </c>
      <c r="K4842" s="25">
        <f>VLOOKUP(J4842,'Spezifische Werte'!$B$2:$C$4002,2,FALSE)</f>
        <v>7.2366311882592071E-2</v>
      </c>
      <c r="L4842" s="25">
        <f t="shared" si="682"/>
        <v>144.73262376518414</v>
      </c>
      <c r="R4842" s="25">
        <v>4840</v>
      </c>
      <c r="S4842" s="25">
        <v>4839</v>
      </c>
      <c r="T4842" s="25">
        <f t="shared" si="686"/>
        <v>0.14166861508672662</v>
      </c>
      <c r="U4842" s="25">
        <f t="shared" si="683"/>
        <v>0.14473262376518414</v>
      </c>
      <c r="W4842" s="17">
        <f>Eingabe!H4843</f>
        <v>269</v>
      </c>
      <c r="X4842" s="17">
        <f t="shared" si="684"/>
        <v>2.69</v>
      </c>
      <c r="Y4842" s="17">
        <f t="shared" si="685"/>
        <v>270</v>
      </c>
    </row>
    <row r="4843" spans="1:25" x14ac:dyDescent="0.15">
      <c r="A4843" s="82">
        <f t="shared" si="680"/>
        <v>7</v>
      </c>
      <c r="B4843" s="46">
        <v>43667.666666654928</v>
      </c>
      <c r="C4843" s="47">
        <f>Eingabe!G4844</f>
        <v>4</v>
      </c>
      <c r="D4843" s="77">
        <v>4843</v>
      </c>
      <c r="E4843" s="47"/>
      <c r="F4843" s="25">
        <f t="shared" si="678"/>
        <v>5.97</v>
      </c>
      <c r="G4843" s="25">
        <f>VLOOKUP(F4843,'Spezifische Werte'!$B$2:$C$4002,2,FALSE)</f>
        <v>0.1627434603343155</v>
      </c>
      <c r="H4843" s="25">
        <f t="shared" si="681"/>
        <v>325.486920668631</v>
      </c>
      <c r="J4843" s="25">
        <f t="shared" si="679"/>
        <v>6</v>
      </c>
      <c r="K4843" s="25">
        <f>VLOOKUP(J4843,'Spezifische Werte'!$B$2:$C$4002,2,FALSE)</f>
        <v>0.16538134424295356</v>
      </c>
      <c r="L4843" s="25">
        <f t="shared" si="682"/>
        <v>330.76268848590712</v>
      </c>
      <c r="R4843" s="25">
        <v>4841</v>
      </c>
      <c r="S4843" s="25">
        <v>4840</v>
      </c>
      <c r="T4843" s="25">
        <f t="shared" si="686"/>
        <v>0.14166861508672662</v>
      </c>
      <c r="U4843" s="25">
        <f t="shared" si="683"/>
        <v>0.14473262376518414</v>
      </c>
      <c r="W4843" s="17">
        <f>Eingabe!H4844</f>
        <v>247</v>
      </c>
      <c r="X4843" s="17">
        <f t="shared" si="684"/>
        <v>2.4700000000000002</v>
      </c>
      <c r="Y4843" s="17">
        <f t="shared" si="685"/>
        <v>250</v>
      </c>
    </row>
    <row r="4844" spans="1:25" x14ac:dyDescent="0.15">
      <c r="A4844" s="82">
        <f t="shared" si="680"/>
        <v>7</v>
      </c>
      <c r="B4844" s="46">
        <v>43667.708333321592</v>
      </c>
      <c r="C4844" s="47">
        <f>Eingabe!G4845</f>
        <v>2.9</v>
      </c>
      <c r="D4844" s="77">
        <v>4844</v>
      </c>
      <c r="E4844" s="47"/>
      <c r="F4844" s="25">
        <f t="shared" si="678"/>
        <v>4.33</v>
      </c>
      <c r="G4844" s="25">
        <f>VLOOKUP(F4844,'Spezifische Werte'!$B$2:$C$4002,2,FALSE)</f>
        <v>5.667919590547657E-2</v>
      </c>
      <c r="H4844" s="25">
        <f t="shared" si="681"/>
        <v>113.35839181095314</v>
      </c>
      <c r="J4844" s="25">
        <f t="shared" si="679"/>
        <v>4.3499999999999996</v>
      </c>
      <c r="K4844" s="25">
        <f>VLOOKUP(J4844,'Spezifische Werte'!$B$2:$C$4002,2,FALSE)</f>
        <v>5.7627330651301621E-2</v>
      </c>
      <c r="L4844" s="25">
        <f t="shared" si="682"/>
        <v>115.25466130260324</v>
      </c>
      <c r="R4844" s="25">
        <v>4842</v>
      </c>
      <c r="S4844" s="25">
        <v>4841</v>
      </c>
      <c r="T4844" s="25">
        <f t="shared" si="686"/>
        <v>0.14166861508672662</v>
      </c>
      <c r="U4844" s="25">
        <f t="shared" si="683"/>
        <v>0.14473262376518414</v>
      </c>
      <c r="W4844" s="17">
        <f>Eingabe!H4845</f>
        <v>312</v>
      </c>
      <c r="X4844" s="17">
        <f t="shared" si="684"/>
        <v>3.12</v>
      </c>
      <c r="Y4844" s="17">
        <f t="shared" si="685"/>
        <v>310</v>
      </c>
    </row>
    <row r="4845" spans="1:25" x14ac:dyDescent="0.15">
      <c r="A4845" s="82">
        <f t="shared" si="680"/>
        <v>7</v>
      </c>
      <c r="B4845" s="46">
        <v>43667.749999988257</v>
      </c>
      <c r="C4845" s="47">
        <f>Eingabe!G4846</f>
        <v>2</v>
      </c>
      <c r="D4845" s="77">
        <v>4845</v>
      </c>
      <c r="E4845" s="47"/>
      <c r="F4845" s="25">
        <f t="shared" si="678"/>
        <v>2.98</v>
      </c>
      <c r="G4845" s="25">
        <f>VLOOKUP(F4845,'Spezifische Werte'!$B$2:$C$4002,2,FALSE)</f>
        <v>7.6819067373919353E-3</v>
      </c>
      <c r="H4845" s="25">
        <f t="shared" si="681"/>
        <v>15.363813474783871</v>
      </c>
      <c r="J4845" s="25">
        <f t="shared" si="679"/>
        <v>3</v>
      </c>
      <c r="K4845" s="25">
        <f>VLOOKUP(J4845,'Spezifische Werte'!$B$2:$C$4002,2,FALSE)</f>
        <v>8.0363231384606472E-3</v>
      </c>
      <c r="L4845" s="25">
        <f t="shared" si="682"/>
        <v>16.072646276921294</v>
      </c>
      <c r="R4845" s="25">
        <v>4843</v>
      </c>
      <c r="S4845" s="25">
        <v>4842</v>
      </c>
      <c r="T4845" s="25">
        <f t="shared" si="686"/>
        <v>0.14166861508672662</v>
      </c>
      <c r="U4845" s="25">
        <f t="shared" si="683"/>
        <v>0.14473262376518414</v>
      </c>
      <c r="W4845" s="17">
        <f>Eingabe!H4846</f>
        <v>310</v>
      </c>
      <c r="X4845" s="17">
        <f t="shared" si="684"/>
        <v>3.1</v>
      </c>
      <c r="Y4845" s="17">
        <f t="shared" si="685"/>
        <v>310</v>
      </c>
    </row>
    <row r="4846" spans="1:25" x14ac:dyDescent="0.15">
      <c r="A4846" s="82">
        <f t="shared" si="680"/>
        <v>7</v>
      </c>
      <c r="B4846" s="46">
        <v>43667.791666654921</v>
      </c>
      <c r="C4846" s="47">
        <f>Eingabe!G4847</f>
        <v>2.2999999999999998</v>
      </c>
      <c r="D4846" s="77">
        <v>4846</v>
      </c>
      <c r="E4846" s="47"/>
      <c r="F4846" s="25">
        <f t="shared" si="678"/>
        <v>3.43</v>
      </c>
      <c r="G4846" s="25">
        <f>VLOOKUP(F4846,'Spezifische Werte'!$B$2:$C$4002,2,FALSE)</f>
        <v>1.7964243573129882E-2</v>
      </c>
      <c r="H4846" s="25">
        <f t="shared" si="681"/>
        <v>35.928487146259762</v>
      </c>
      <c r="J4846" s="25">
        <f t="shared" si="679"/>
        <v>3.45</v>
      </c>
      <c r="K4846" s="25">
        <f>VLOOKUP(J4846,'Spezifische Werte'!$B$2:$C$4002,2,FALSE)</f>
        <v>1.8521187553697735E-2</v>
      </c>
      <c r="L4846" s="25">
        <f t="shared" si="682"/>
        <v>37.042375107395472</v>
      </c>
      <c r="R4846" s="25">
        <v>4844</v>
      </c>
      <c r="S4846" s="25">
        <v>4843</v>
      </c>
      <c r="T4846" s="25">
        <f t="shared" si="686"/>
        <v>0.14166861508672662</v>
      </c>
      <c r="U4846" s="25">
        <f t="shared" si="683"/>
        <v>0.14473262376518414</v>
      </c>
      <c r="W4846" s="17">
        <f>Eingabe!H4847</f>
        <v>309</v>
      </c>
      <c r="X4846" s="17">
        <f t="shared" si="684"/>
        <v>3.09</v>
      </c>
      <c r="Y4846" s="17">
        <f t="shared" si="685"/>
        <v>310</v>
      </c>
    </row>
    <row r="4847" spans="1:25" x14ac:dyDescent="0.15">
      <c r="A4847" s="82">
        <f t="shared" si="680"/>
        <v>7</v>
      </c>
      <c r="B4847" s="46">
        <v>43667.833333321585</v>
      </c>
      <c r="C4847" s="47">
        <f>Eingabe!G4848</f>
        <v>0.7</v>
      </c>
      <c r="D4847" s="77">
        <v>4847</v>
      </c>
      <c r="E4847" s="47"/>
      <c r="F4847" s="25">
        <f t="shared" si="678"/>
        <v>1.04</v>
      </c>
      <c r="G4847" s="25">
        <f>VLOOKUP(F4847,'Spezifische Werte'!$B$2:$C$4002,2,FALSE)</f>
        <v>0</v>
      </c>
      <c r="H4847" s="25">
        <f t="shared" si="681"/>
        <v>0</v>
      </c>
      <c r="J4847" s="25">
        <f t="shared" si="679"/>
        <v>1.05</v>
      </c>
      <c r="K4847" s="25">
        <f>VLOOKUP(J4847,'Spezifische Werte'!$B$2:$C$4002,2,FALSE)</f>
        <v>0</v>
      </c>
      <c r="L4847" s="25">
        <f t="shared" si="682"/>
        <v>0</v>
      </c>
      <c r="R4847" s="25">
        <v>4845</v>
      </c>
      <c r="S4847" s="25">
        <v>4844</v>
      </c>
      <c r="T4847" s="25">
        <f t="shared" si="686"/>
        <v>0.14166861508672662</v>
      </c>
      <c r="U4847" s="25">
        <f t="shared" si="683"/>
        <v>0.14473262376518414</v>
      </c>
      <c r="W4847" s="17">
        <f>Eingabe!H4848</f>
        <v>319</v>
      </c>
      <c r="X4847" s="17">
        <f t="shared" si="684"/>
        <v>3.19</v>
      </c>
      <c r="Y4847" s="17">
        <f t="shared" si="685"/>
        <v>320</v>
      </c>
    </row>
    <row r="4848" spans="1:25" x14ac:dyDescent="0.15">
      <c r="A4848" s="82">
        <f t="shared" si="680"/>
        <v>7</v>
      </c>
      <c r="B4848" s="46">
        <v>43667.874999988249</v>
      </c>
      <c r="C4848" s="47">
        <f>Eingabe!G4849</f>
        <v>1</v>
      </c>
      <c r="D4848" s="77">
        <v>4848</v>
      </c>
      <c r="E4848" s="47"/>
      <c r="F4848" s="25">
        <f t="shared" si="678"/>
        <v>1.49</v>
      </c>
      <c r="G4848" s="25">
        <f>VLOOKUP(F4848,'Spezifische Werte'!$B$2:$C$4002,2,FALSE)</f>
        <v>6.4682605317823889E-5</v>
      </c>
      <c r="H4848" s="25">
        <f t="shared" si="681"/>
        <v>0.12936521063564776</v>
      </c>
      <c r="J4848" s="25">
        <f t="shared" si="679"/>
        <v>1.5</v>
      </c>
      <c r="K4848" s="25">
        <f>VLOOKUP(J4848,'Spezifische Werte'!$B$2:$C$4002,2,FALSE)</f>
        <v>6.8738350145803551E-5</v>
      </c>
      <c r="L4848" s="25">
        <f t="shared" si="682"/>
        <v>0.13747670029160711</v>
      </c>
      <c r="R4848" s="25">
        <v>4846</v>
      </c>
      <c r="S4848" s="25">
        <v>4845</v>
      </c>
      <c r="T4848" s="25">
        <f t="shared" si="686"/>
        <v>0.14166861508672662</v>
      </c>
      <c r="U4848" s="25">
        <f t="shared" si="683"/>
        <v>0.14473262376518414</v>
      </c>
      <c r="W4848" s="17">
        <f>Eingabe!H4849</f>
        <v>11</v>
      </c>
      <c r="X4848" s="17">
        <f t="shared" si="684"/>
        <v>0.11</v>
      </c>
      <c r="Y4848" s="17">
        <f t="shared" si="685"/>
        <v>10</v>
      </c>
    </row>
    <row r="4849" spans="1:25" x14ac:dyDescent="0.15">
      <c r="A4849" s="82">
        <f t="shared" si="680"/>
        <v>7</v>
      </c>
      <c r="B4849" s="46">
        <v>43667.916666654914</v>
      </c>
      <c r="C4849" s="47">
        <f>Eingabe!G4850</f>
        <v>0.7</v>
      </c>
      <c r="D4849" s="77">
        <v>4849</v>
      </c>
      <c r="E4849" s="47"/>
      <c r="F4849" s="25">
        <f t="shared" si="678"/>
        <v>1.04</v>
      </c>
      <c r="G4849" s="25">
        <f>VLOOKUP(F4849,'Spezifische Werte'!$B$2:$C$4002,2,FALSE)</f>
        <v>0</v>
      </c>
      <c r="H4849" s="25">
        <f t="shared" si="681"/>
        <v>0</v>
      </c>
      <c r="J4849" s="25">
        <f t="shared" si="679"/>
        <v>1.05</v>
      </c>
      <c r="K4849" s="25">
        <f>VLOOKUP(J4849,'Spezifische Werte'!$B$2:$C$4002,2,FALSE)</f>
        <v>0</v>
      </c>
      <c r="L4849" s="25">
        <f t="shared" si="682"/>
        <v>0</v>
      </c>
      <c r="R4849" s="25">
        <v>4847</v>
      </c>
      <c r="S4849" s="25">
        <v>4846</v>
      </c>
      <c r="T4849" s="25">
        <f t="shared" si="686"/>
        <v>0.14166861508672662</v>
      </c>
      <c r="U4849" s="25">
        <f t="shared" si="683"/>
        <v>0.14473262376518414</v>
      </c>
      <c r="W4849" s="17">
        <f>Eingabe!H4850</f>
        <v>318</v>
      </c>
      <c r="X4849" s="17">
        <f t="shared" si="684"/>
        <v>3.18</v>
      </c>
      <c r="Y4849" s="17">
        <f t="shared" si="685"/>
        <v>320</v>
      </c>
    </row>
    <row r="4850" spans="1:25" x14ac:dyDescent="0.15">
      <c r="A4850" s="82">
        <f t="shared" si="680"/>
        <v>7</v>
      </c>
      <c r="B4850" s="46">
        <v>43667.958333321578</v>
      </c>
      <c r="C4850" s="47">
        <f>Eingabe!G4851</f>
        <v>0.5</v>
      </c>
      <c r="D4850" s="77">
        <v>4850</v>
      </c>
      <c r="E4850" s="47"/>
      <c r="F4850" s="25">
        <f t="shared" si="678"/>
        <v>0.75</v>
      </c>
      <c r="G4850" s="25">
        <f>VLOOKUP(F4850,'Spezifische Werte'!$B$2:$C$4002,2,FALSE)</f>
        <v>0</v>
      </c>
      <c r="H4850" s="25">
        <f t="shared" si="681"/>
        <v>0</v>
      </c>
      <c r="J4850" s="25">
        <f t="shared" si="679"/>
        <v>0.75</v>
      </c>
      <c r="K4850" s="25">
        <f>VLOOKUP(J4850,'Spezifische Werte'!$B$2:$C$4002,2,FALSE)</f>
        <v>0</v>
      </c>
      <c r="L4850" s="25">
        <f t="shared" si="682"/>
        <v>0</v>
      </c>
      <c r="R4850" s="25">
        <v>4848</v>
      </c>
      <c r="S4850" s="25">
        <v>4847</v>
      </c>
      <c r="T4850" s="25">
        <f t="shared" si="686"/>
        <v>0.14166861508672662</v>
      </c>
      <c r="U4850" s="25">
        <f t="shared" si="683"/>
        <v>0.14473262376518414</v>
      </c>
      <c r="W4850" s="17">
        <f>Eingabe!H4851</f>
        <v>65</v>
      </c>
      <c r="X4850" s="17">
        <f t="shared" si="684"/>
        <v>0.65</v>
      </c>
      <c r="Y4850" s="17">
        <f t="shared" si="685"/>
        <v>70</v>
      </c>
    </row>
    <row r="4851" spans="1:25" x14ac:dyDescent="0.15">
      <c r="A4851" s="82">
        <f t="shared" si="680"/>
        <v>7</v>
      </c>
      <c r="B4851" s="46">
        <v>43667.999999988242</v>
      </c>
      <c r="C4851" s="47">
        <f>Eingabe!G4852</f>
        <v>2</v>
      </c>
      <c r="D4851" s="77">
        <v>4851</v>
      </c>
      <c r="E4851" s="47"/>
      <c r="F4851" s="25">
        <f t="shared" si="678"/>
        <v>2.98</v>
      </c>
      <c r="G4851" s="25">
        <f>VLOOKUP(F4851,'Spezifische Werte'!$B$2:$C$4002,2,FALSE)</f>
        <v>7.6819067373919353E-3</v>
      </c>
      <c r="H4851" s="25">
        <f t="shared" si="681"/>
        <v>15.363813474783871</v>
      </c>
      <c r="J4851" s="25">
        <f t="shared" si="679"/>
        <v>3</v>
      </c>
      <c r="K4851" s="25">
        <f>VLOOKUP(J4851,'Spezifische Werte'!$B$2:$C$4002,2,FALSE)</f>
        <v>8.0363231384606472E-3</v>
      </c>
      <c r="L4851" s="25">
        <f t="shared" si="682"/>
        <v>16.072646276921294</v>
      </c>
      <c r="R4851" s="25">
        <v>4849</v>
      </c>
      <c r="S4851" s="25">
        <v>4848</v>
      </c>
      <c r="T4851" s="25">
        <f t="shared" si="686"/>
        <v>0.14166861508672662</v>
      </c>
      <c r="U4851" s="25">
        <f t="shared" si="683"/>
        <v>0.14473262376518414</v>
      </c>
      <c r="W4851" s="17">
        <f>Eingabe!H4852</f>
        <v>104</v>
      </c>
      <c r="X4851" s="17">
        <f t="shared" si="684"/>
        <v>1.04</v>
      </c>
      <c r="Y4851" s="17">
        <f t="shared" si="685"/>
        <v>100</v>
      </c>
    </row>
    <row r="4852" spans="1:25" x14ac:dyDescent="0.15">
      <c r="A4852" s="82">
        <f t="shared" si="680"/>
        <v>7</v>
      </c>
      <c r="B4852" s="46">
        <v>43668.041666654906</v>
      </c>
      <c r="C4852" s="47">
        <f>Eingabe!G4853</f>
        <v>2.5</v>
      </c>
      <c r="D4852" s="77">
        <v>4852</v>
      </c>
      <c r="E4852" s="47"/>
      <c r="F4852" s="25">
        <f t="shared" si="678"/>
        <v>3.73</v>
      </c>
      <c r="G4852" s="25">
        <f>VLOOKUP(F4852,'Spezifische Werte'!$B$2:$C$4002,2,FALSE)</f>
        <v>2.895161356886641E-2</v>
      </c>
      <c r="H4852" s="25">
        <f t="shared" si="681"/>
        <v>57.90322713773282</v>
      </c>
      <c r="J4852" s="25">
        <f t="shared" si="679"/>
        <v>3.75</v>
      </c>
      <c r="K4852" s="25">
        <f>VLOOKUP(J4852,'Spezifische Werte'!$B$2:$C$4002,2,FALSE)</f>
        <v>2.9822636466446242E-2</v>
      </c>
      <c r="L4852" s="25">
        <f t="shared" si="682"/>
        <v>59.645272932892482</v>
      </c>
      <c r="R4852" s="25">
        <v>4850</v>
      </c>
      <c r="S4852" s="25">
        <v>4849</v>
      </c>
      <c r="T4852" s="25">
        <f t="shared" si="686"/>
        <v>0.14166861508672662</v>
      </c>
      <c r="U4852" s="25">
        <f t="shared" si="683"/>
        <v>0.14473262376518414</v>
      </c>
      <c r="W4852" s="17">
        <f>Eingabe!H4853</f>
        <v>132</v>
      </c>
      <c r="X4852" s="17">
        <f t="shared" si="684"/>
        <v>1.32</v>
      </c>
      <c r="Y4852" s="17">
        <f t="shared" si="685"/>
        <v>130</v>
      </c>
    </row>
    <row r="4853" spans="1:25" x14ac:dyDescent="0.15">
      <c r="A4853" s="82">
        <f t="shared" si="680"/>
        <v>7</v>
      </c>
      <c r="B4853" s="46">
        <v>43668.083333321571</v>
      </c>
      <c r="C4853" s="47">
        <f>Eingabe!G4854</f>
        <v>3.8</v>
      </c>
      <c r="D4853" s="77">
        <v>4853</v>
      </c>
      <c r="E4853" s="47"/>
      <c r="F4853" s="25">
        <f t="shared" si="678"/>
        <v>5.67</v>
      </c>
      <c r="G4853" s="25">
        <f>VLOOKUP(F4853,'Spezifische Werte'!$B$2:$C$4002,2,FALSE)</f>
        <v>0.13840049448137109</v>
      </c>
      <c r="H4853" s="25">
        <f t="shared" si="681"/>
        <v>276.80098896274217</v>
      </c>
      <c r="J4853" s="25">
        <f t="shared" si="679"/>
        <v>5.7</v>
      </c>
      <c r="K4853" s="25">
        <f>VLOOKUP(J4853,'Spezifische Werte'!$B$2:$C$4002,2,FALSE)</f>
        <v>0.14069825500153915</v>
      </c>
      <c r="L4853" s="25">
        <f t="shared" si="682"/>
        <v>281.39651000307828</v>
      </c>
      <c r="R4853" s="25">
        <v>4851</v>
      </c>
      <c r="S4853" s="25">
        <v>4850</v>
      </c>
      <c r="T4853" s="25">
        <f t="shared" si="686"/>
        <v>0.14166861508672662</v>
      </c>
      <c r="U4853" s="25">
        <f t="shared" si="683"/>
        <v>0.14473262376518414</v>
      </c>
      <c r="W4853" s="17">
        <f>Eingabe!H4854</f>
        <v>160</v>
      </c>
      <c r="X4853" s="17">
        <f t="shared" si="684"/>
        <v>1.6</v>
      </c>
      <c r="Y4853" s="17">
        <f t="shared" si="685"/>
        <v>160</v>
      </c>
    </row>
    <row r="4854" spans="1:25" x14ac:dyDescent="0.15">
      <c r="A4854" s="82">
        <f t="shared" si="680"/>
        <v>7</v>
      </c>
      <c r="B4854" s="46">
        <v>43668.124999988235</v>
      </c>
      <c r="C4854" s="47">
        <f>Eingabe!G4855</f>
        <v>2</v>
      </c>
      <c r="D4854" s="77">
        <v>4854</v>
      </c>
      <c r="E4854" s="47"/>
      <c r="F4854" s="25">
        <f t="shared" si="678"/>
        <v>2.98</v>
      </c>
      <c r="G4854" s="25">
        <f>VLOOKUP(F4854,'Spezifische Werte'!$B$2:$C$4002,2,FALSE)</f>
        <v>7.6819067373919353E-3</v>
      </c>
      <c r="H4854" s="25">
        <f t="shared" si="681"/>
        <v>15.363813474783871</v>
      </c>
      <c r="J4854" s="25">
        <f t="shared" si="679"/>
        <v>3</v>
      </c>
      <c r="K4854" s="25">
        <f>VLOOKUP(J4854,'Spezifische Werte'!$B$2:$C$4002,2,FALSE)</f>
        <v>8.0363231384606472E-3</v>
      </c>
      <c r="L4854" s="25">
        <f t="shared" si="682"/>
        <v>16.072646276921294</v>
      </c>
      <c r="R4854" s="25">
        <v>4852</v>
      </c>
      <c r="S4854" s="25">
        <v>4851</v>
      </c>
      <c r="T4854" s="25">
        <f t="shared" si="686"/>
        <v>0.14166861508672662</v>
      </c>
      <c r="U4854" s="25">
        <f t="shared" si="683"/>
        <v>0.14473262376518414</v>
      </c>
      <c r="W4854" s="17">
        <f>Eingabe!H4855</f>
        <v>170</v>
      </c>
      <c r="X4854" s="17">
        <f t="shared" si="684"/>
        <v>1.7</v>
      </c>
      <c r="Y4854" s="17">
        <f t="shared" si="685"/>
        <v>170</v>
      </c>
    </row>
    <row r="4855" spans="1:25" x14ac:dyDescent="0.15">
      <c r="A4855" s="82">
        <f t="shared" si="680"/>
        <v>7</v>
      </c>
      <c r="B4855" s="46">
        <v>43668.166666654899</v>
      </c>
      <c r="C4855" s="47">
        <f>Eingabe!G4856</f>
        <v>2.6</v>
      </c>
      <c r="D4855" s="77">
        <v>4855</v>
      </c>
      <c r="E4855" s="47"/>
      <c r="F4855" s="25">
        <f t="shared" si="678"/>
        <v>3.88</v>
      </c>
      <c r="G4855" s="25">
        <f>VLOOKUP(F4855,'Spezifische Werte'!$B$2:$C$4002,2,FALSE)</f>
        <v>3.5689320314118818E-2</v>
      </c>
      <c r="H4855" s="25">
        <f t="shared" si="681"/>
        <v>71.378640628237633</v>
      </c>
      <c r="J4855" s="25">
        <f t="shared" si="679"/>
        <v>3.9</v>
      </c>
      <c r="K4855" s="25">
        <f>VLOOKUP(J4855,'Spezifische Werte'!$B$2:$C$4002,2,FALSE)</f>
        <v>3.6613952811549305E-2</v>
      </c>
      <c r="L4855" s="25">
        <f t="shared" si="682"/>
        <v>73.227905623098607</v>
      </c>
      <c r="R4855" s="25">
        <v>4853</v>
      </c>
      <c r="S4855" s="25">
        <v>4852</v>
      </c>
      <c r="T4855" s="25">
        <f t="shared" si="686"/>
        <v>0.14166861508672662</v>
      </c>
      <c r="U4855" s="25">
        <f t="shared" si="683"/>
        <v>0.14473262376518414</v>
      </c>
      <c r="W4855" s="17">
        <f>Eingabe!H4856</f>
        <v>169</v>
      </c>
      <c r="X4855" s="17">
        <f t="shared" si="684"/>
        <v>1.69</v>
      </c>
      <c r="Y4855" s="17">
        <f t="shared" si="685"/>
        <v>170</v>
      </c>
    </row>
    <row r="4856" spans="1:25" x14ac:dyDescent="0.15">
      <c r="A4856" s="82">
        <f t="shared" si="680"/>
        <v>7</v>
      </c>
      <c r="B4856" s="46">
        <v>43668.208333321563</v>
      </c>
      <c r="C4856" s="47">
        <f>Eingabe!G4857</f>
        <v>3.3</v>
      </c>
      <c r="D4856" s="77">
        <v>4856</v>
      </c>
      <c r="E4856" s="47"/>
      <c r="F4856" s="25">
        <f t="shared" si="678"/>
        <v>4.92</v>
      </c>
      <c r="G4856" s="25">
        <f>VLOOKUP(F4856,'Spezifische Werte'!$B$2:$C$4002,2,FALSE)</f>
        <v>8.7079957720259088E-2</v>
      </c>
      <c r="H4856" s="25">
        <f t="shared" si="681"/>
        <v>174.15991544051818</v>
      </c>
      <c r="J4856" s="25">
        <f t="shared" si="679"/>
        <v>4.95</v>
      </c>
      <c r="K4856" s="25">
        <f>VLOOKUP(J4856,'Spezifische Werte'!$B$2:$C$4002,2,FALSE)</f>
        <v>8.884038911585862E-2</v>
      </c>
      <c r="L4856" s="25">
        <f t="shared" si="682"/>
        <v>177.68077823171723</v>
      </c>
      <c r="R4856" s="25">
        <v>4854</v>
      </c>
      <c r="S4856" s="25">
        <v>4853</v>
      </c>
      <c r="T4856" s="25">
        <f t="shared" si="686"/>
        <v>0.14166861508672662</v>
      </c>
      <c r="U4856" s="25">
        <f t="shared" si="683"/>
        <v>0.14473262376518414</v>
      </c>
      <c r="W4856" s="17">
        <f>Eingabe!H4857</f>
        <v>188</v>
      </c>
      <c r="X4856" s="17">
        <f t="shared" si="684"/>
        <v>1.88</v>
      </c>
      <c r="Y4856" s="17">
        <f t="shared" si="685"/>
        <v>190</v>
      </c>
    </row>
    <row r="4857" spans="1:25" x14ac:dyDescent="0.15">
      <c r="A4857" s="82">
        <f t="shared" si="680"/>
        <v>7</v>
      </c>
      <c r="B4857" s="46">
        <v>43668.249999988228</v>
      </c>
      <c r="C4857" s="47">
        <f>Eingabe!G4858</f>
        <v>3.9</v>
      </c>
      <c r="D4857" s="77">
        <v>4857</v>
      </c>
      <c r="E4857" s="47"/>
      <c r="F4857" s="25">
        <f t="shared" si="678"/>
        <v>5.82</v>
      </c>
      <c r="G4857" s="25">
        <f>VLOOKUP(F4857,'Spezifische Werte'!$B$2:$C$4002,2,FALSE)</f>
        <v>0.15015933791444183</v>
      </c>
      <c r="H4857" s="25">
        <f t="shared" si="681"/>
        <v>300.31867582888367</v>
      </c>
      <c r="J4857" s="25">
        <f t="shared" si="679"/>
        <v>5.85</v>
      </c>
      <c r="K4857" s="25">
        <f>VLOOKUP(J4857,'Spezifische Werte'!$B$2:$C$4002,2,FALSE)</f>
        <v>0.15260213064447356</v>
      </c>
      <c r="L4857" s="25">
        <f t="shared" si="682"/>
        <v>305.20426128894712</v>
      </c>
      <c r="R4857" s="25">
        <v>4855</v>
      </c>
      <c r="S4857" s="25">
        <v>4854</v>
      </c>
      <c r="T4857" s="25">
        <f t="shared" si="686"/>
        <v>0.14166861508672662</v>
      </c>
      <c r="U4857" s="25">
        <f t="shared" si="683"/>
        <v>0.14473262376518414</v>
      </c>
      <c r="W4857" s="17">
        <f>Eingabe!H4858</f>
        <v>169</v>
      </c>
      <c r="X4857" s="17">
        <f t="shared" si="684"/>
        <v>1.69</v>
      </c>
      <c r="Y4857" s="17">
        <f t="shared" si="685"/>
        <v>170</v>
      </c>
    </row>
    <row r="4858" spans="1:25" x14ac:dyDescent="0.15">
      <c r="A4858" s="82">
        <f t="shared" si="680"/>
        <v>7</v>
      </c>
      <c r="B4858" s="46">
        <v>43668.291666654892</v>
      </c>
      <c r="C4858" s="47">
        <f>Eingabe!G4859</f>
        <v>4.2</v>
      </c>
      <c r="D4858" s="77">
        <v>4858</v>
      </c>
      <c r="E4858" s="47"/>
      <c r="F4858" s="25">
        <f t="shared" si="678"/>
        <v>6.27</v>
      </c>
      <c r="G4858" s="25">
        <f>VLOOKUP(F4858,'Spezifische Werte'!$B$2:$C$4002,2,FALSE)</f>
        <v>0.19098980973438914</v>
      </c>
      <c r="H4858" s="25">
        <f t="shared" si="681"/>
        <v>381.97961946877831</v>
      </c>
      <c r="J4858" s="25">
        <f t="shared" si="679"/>
        <v>6.3</v>
      </c>
      <c r="K4858" s="25">
        <f>VLOOKUP(J4858,'Spezifische Werte'!$B$2:$C$4002,2,FALSE)</f>
        <v>0.19401976060055698</v>
      </c>
      <c r="L4858" s="25">
        <f t="shared" si="682"/>
        <v>388.03952120111398</v>
      </c>
      <c r="R4858" s="25">
        <v>4856</v>
      </c>
      <c r="S4858" s="25">
        <v>4855</v>
      </c>
      <c r="T4858" s="25">
        <f t="shared" si="686"/>
        <v>0.14166861508672662</v>
      </c>
      <c r="U4858" s="25">
        <f t="shared" si="683"/>
        <v>0.14473262376518414</v>
      </c>
      <c r="W4858" s="17">
        <f>Eingabe!H4859</f>
        <v>179</v>
      </c>
      <c r="X4858" s="17">
        <f t="shared" si="684"/>
        <v>1.79</v>
      </c>
      <c r="Y4858" s="17">
        <f t="shared" si="685"/>
        <v>180</v>
      </c>
    </row>
    <row r="4859" spans="1:25" x14ac:dyDescent="0.15">
      <c r="A4859" s="82">
        <f t="shared" si="680"/>
        <v>7</v>
      </c>
      <c r="B4859" s="46">
        <v>43668.333333321556</v>
      </c>
      <c r="C4859" s="47">
        <f>Eingabe!G4860</f>
        <v>3.4</v>
      </c>
      <c r="D4859" s="77">
        <v>4859</v>
      </c>
      <c r="E4859" s="47"/>
      <c r="F4859" s="25">
        <f t="shared" si="678"/>
        <v>5.07</v>
      </c>
      <c r="G4859" s="25">
        <f>VLOOKUP(F4859,'Spezifische Werte'!$B$2:$C$4002,2,FALSE)</f>
        <v>9.6185977081711158E-2</v>
      </c>
      <c r="H4859" s="25">
        <f t="shared" si="681"/>
        <v>192.37195416342232</v>
      </c>
      <c r="J4859" s="25">
        <f t="shared" si="679"/>
        <v>5.0999999999999996</v>
      </c>
      <c r="K4859" s="25">
        <f>VLOOKUP(J4859,'Spezifische Werte'!$B$2:$C$4002,2,FALSE)</f>
        <v>9.8097213536623304E-2</v>
      </c>
      <c r="L4859" s="25">
        <f t="shared" si="682"/>
        <v>196.1944270732466</v>
      </c>
      <c r="R4859" s="25">
        <v>4857</v>
      </c>
      <c r="S4859" s="25">
        <v>4856</v>
      </c>
      <c r="T4859" s="25">
        <f t="shared" si="686"/>
        <v>0.14166861508672662</v>
      </c>
      <c r="U4859" s="25">
        <f t="shared" si="683"/>
        <v>0.14473262376518414</v>
      </c>
      <c r="W4859" s="17">
        <f>Eingabe!H4860</f>
        <v>180</v>
      </c>
      <c r="X4859" s="17">
        <f t="shared" si="684"/>
        <v>1.8</v>
      </c>
      <c r="Y4859" s="17">
        <f t="shared" si="685"/>
        <v>180</v>
      </c>
    </row>
    <row r="4860" spans="1:25" x14ac:dyDescent="0.15">
      <c r="A4860" s="82">
        <f t="shared" si="680"/>
        <v>7</v>
      </c>
      <c r="B4860" s="46">
        <v>43668.37499998822</v>
      </c>
      <c r="C4860" s="47">
        <f>Eingabe!G4861</f>
        <v>2.4</v>
      </c>
      <c r="D4860" s="77">
        <v>4860</v>
      </c>
      <c r="E4860" s="47"/>
      <c r="F4860" s="25">
        <f t="shared" si="678"/>
        <v>3.58</v>
      </c>
      <c r="G4860" s="25">
        <f>VLOOKUP(F4860,'Spezifische Werte'!$B$2:$C$4002,2,FALSE)</f>
        <v>2.2829235995572409E-2</v>
      </c>
      <c r="H4860" s="25">
        <f t="shared" si="681"/>
        <v>45.658471991144815</v>
      </c>
      <c r="J4860" s="25">
        <f t="shared" si="679"/>
        <v>3.6</v>
      </c>
      <c r="K4860" s="25">
        <f>VLOOKUP(J4860,'Spezifische Werte'!$B$2:$C$4002,2,FALSE)</f>
        <v>2.3596471134930203E-2</v>
      </c>
      <c r="L4860" s="25">
        <f t="shared" si="682"/>
        <v>47.19294226986041</v>
      </c>
      <c r="R4860" s="25">
        <v>4858</v>
      </c>
      <c r="S4860" s="25">
        <v>4857</v>
      </c>
      <c r="T4860" s="25">
        <f t="shared" si="686"/>
        <v>0.14166861508672662</v>
      </c>
      <c r="U4860" s="25">
        <f t="shared" si="683"/>
        <v>0.14473262376518414</v>
      </c>
      <c r="W4860" s="17">
        <f>Eingabe!H4861</f>
        <v>221</v>
      </c>
      <c r="X4860" s="17">
        <f t="shared" si="684"/>
        <v>2.21</v>
      </c>
      <c r="Y4860" s="17">
        <f t="shared" si="685"/>
        <v>220.00000000000003</v>
      </c>
    </row>
    <row r="4861" spans="1:25" x14ac:dyDescent="0.15">
      <c r="A4861" s="82">
        <f t="shared" si="680"/>
        <v>7</v>
      </c>
      <c r="B4861" s="46">
        <v>43668.416666654884</v>
      </c>
      <c r="C4861" s="47">
        <f>Eingabe!G4862</f>
        <v>4.4000000000000004</v>
      </c>
      <c r="D4861" s="77">
        <v>4861</v>
      </c>
      <c r="E4861" s="47"/>
      <c r="F4861" s="25">
        <f t="shared" si="678"/>
        <v>6.56</v>
      </c>
      <c r="G4861" s="25">
        <f>VLOOKUP(F4861,'Spezifische Werte'!$B$2:$C$4002,2,FALSE)</f>
        <v>0.2214941246302857</v>
      </c>
      <c r="H4861" s="25">
        <f t="shared" si="681"/>
        <v>442.98824926057142</v>
      </c>
      <c r="J4861" s="25">
        <f t="shared" si="679"/>
        <v>6.6</v>
      </c>
      <c r="K4861" s="25">
        <f>VLOOKUP(J4861,'Spezifische Werte'!$B$2:$C$4002,2,FALSE)</f>
        <v>0.22589088814664299</v>
      </c>
      <c r="L4861" s="25">
        <f t="shared" si="682"/>
        <v>451.78177629328599</v>
      </c>
      <c r="R4861" s="25">
        <v>4859</v>
      </c>
      <c r="S4861" s="25">
        <v>4858</v>
      </c>
      <c r="T4861" s="25">
        <f t="shared" si="686"/>
        <v>0.14166861508672662</v>
      </c>
      <c r="U4861" s="25">
        <f t="shared" si="683"/>
        <v>0.14473262376518414</v>
      </c>
      <c r="W4861" s="17">
        <f>Eingabe!H4862</f>
        <v>266</v>
      </c>
      <c r="X4861" s="17">
        <f t="shared" si="684"/>
        <v>2.66</v>
      </c>
      <c r="Y4861" s="17">
        <f t="shared" si="685"/>
        <v>270</v>
      </c>
    </row>
    <row r="4862" spans="1:25" x14ac:dyDescent="0.15">
      <c r="A4862" s="82">
        <f t="shared" si="680"/>
        <v>7</v>
      </c>
      <c r="B4862" s="46">
        <v>43668.458333321549</v>
      </c>
      <c r="C4862" s="47">
        <f>Eingabe!G4863</f>
        <v>3.3</v>
      </c>
      <c r="D4862" s="77">
        <v>4862</v>
      </c>
      <c r="E4862" s="47"/>
      <c r="F4862" s="25">
        <f t="shared" si="678"/>
        <v>4.92</v>
      </c>
      <c r="G4862" s="25">
        <f>VLOOKUP(F4862,'Spezifische Werte'!$B$2:$C$4002,2,FALSE)</f>
        <v>8.7079957720259088E-2</v>
      </c>
      <c r="H4862" s="25">
        <f t="shared" si="681"/>
        <v>174.15991544051818</v>
      </c>
      <c r="J4862" s="25">
        <f t="shared" si="679"/>
        <v>4.95</v>
      </c>
      <c r="K4862" s="25">
        <f>VLOOKUP(J4862,'Spezifische Werte'!$B$2:$C$4002,2,FALSE)</f>
        <v>8.884038911585862E-2</v>
      </c>
      <c r="L4862" s="25">
        <f t="shared" si="682"/>
        <v>177.68077823171723</v>
      </c>
      <c r="R4862" s="25">
        <v>4860</v>
      </c>
      <c r="S4862" s="25">
        <v>4859</v>
      </c>
      <c r="T4862" s="25">
        <f t="shared" si="686"/>
        <v>0.14166861508672662</v>
      </c>
      <c r="U4862" s="25">
        <f t="shared" si="683"/>
        <v>0.14473262376518414</v>
      </c>
      <c r="W4862" s="17">
        <f>Eingabe!H4863</f>
        <v>249</v>
      </c>
      <c r="X4862" s="17">
        <f t="shared" si="684"/>
        <v>2.4900000000000002</v>
      </c>
      <c r="Y4862" s="17">
        <f t="shared" si="685"/>
        <v>250</v>
      </c>
    </row>
    <row r="4863" spans="1:25" x14ac:dyDescent="0.15">
      <c r="A4863" s="82">
        <f t="shared" si="680"/>
        <v>7</v>
      </c>
      <c r="B4863" s="46">
        <v>43668.499999988213</v>
      </c>
      <c r="C4863" s="47">
        <f>Eingabe!G4864</f>
        <v>3.8</v>
      </c>
      <c r="D4863" s="77">
        <v>4863</v>
      </c>
      <c r="E4863" s="47"/>
      <c r="F4863" s="25">
        <f t="shared" si="678"/>
        <v>5.67</v>
      </c>
      <c r="G4863" s="25">
        <f>VLOOKUP(F4863,'Spezifische Werte'!$B$2:$C$4002,2,FALSE)</f>
        <v>0.13840049448137109</v>
      </c>
      <c r="H4863" s="25">
        <f t="shared" si="681"/>
        <v>276.80098896274217</v>
      </c>
      <c r="J4863" s="25">
        <f t="shared" si="679"/>
        <v>5.7</v>
      </c>
      <c r="K4863" s="25">
        <f>VLOOKUP(J4863,'Spezifische Werte'!$B$2:$C$4002,2,FALSE)</f>
        <v>0.14069825500153915</v>
      </c>
      <c r="L4863" s="25">
        <f t="shared" si="682"/>
        <v>281.39651000307828</v>
      </c>
      <c r="R4863" s="25">
        <v>4861</v>
      </c>
      <c r="S4863" s="25">
        <v>4860</v>
      </c>
      <c r="T4863" s="25">
        <f t="shared" si="686"/>
        <v>0.14166861508672662</v>
      </c>
      <c r="U4863" s="25">
        <f t="shared" si="683"/>
        <v>0.14473262376518414</v>
      </c>
      <c r="W4863" s="17">
        <f>Eingabe!H4864</f>
        <v>309</v>
      </c>
      <c r="X4863" s="17">
        <f t="shared" si="684"/>
        <v>3.09</v>
      </c>
      <c r="Y4863" s="17">
        <f t="shared" si="685"/>
        <v>310</v>
      </c>
    </row>
    <row r="4864" spans="1:25" x14ac:dyDescent="0.15">
      <c r="A4864" s="82">
        <f t="shared" si="680"/>
        <v>7</v>
      </c>
      <c r="B4864" s="46">
        <v>43668.541666654877</v>
      </c>
      <c r="C4864" s="47">
        <f>Eingabe!G4865</f>
        <v>4.5</v>
      </c>
      <c r="D4864" s="77">
        <v>4864</v>
      </c>
      <c r="E4864" s="47"/>
      <c r="F4864" s="25">
        <f t="shared" si="678"/>
        <v>6.71</v>
      </c>
      <c r="G4864" s="25">
        <f>VLOOKUP(F4864,'Spezifische Werte'!$B$2:$C$4002,2,FALSE)</f>
        <v>0.23821819652236836</v>
      </c>
      <c r="H4864" s="25">
        <f t="shared" si="681"/>
        <v>476.43639304473675</v>
      </c>
      <c r="J4864" s="25">
        <f t="shared" si="679"/>
        <v>6.75</v>
      </c>
      <c r="K4864" s="25">
        <f>VLOOKUP(J4864,'Spezifische Werte'!$B$2:$C$4002,2,FALSE)</f>
        <v>0.24279032681735657</v>
      </c>
      <c r="L4864" s="25">
        <f t="shared" si="682"/>
        <v>485.58065363471314</v>
      </c>
      <c r="R4864" s="25">
        <v>4862</v>
      </c>
      <c r="S4864" s="25">
        <v>4861</v>
      </c>
      <c r="T4864" s="25">
        <f t="shared" si="686"/>
        <v>0.14166861508672662</v>
      </c>
      <c r="U4864" s="25">
        <f t="shared" si="683"/>
        <v>0.14473262376518414</v>
      </c>
      <c r="W4864" s="17">
        <f>Eingabe!H4865</f>
        <v>140</v>
      </c>
      <c r="X4864" s="17">
        <f t="shared" si="684"/>
        <v>1.4</v>
      </c>
      <c r="Y4864" s="17">
        <f t="shared" si="685"/>
        <v>140</v>
      </c>
    </row>
    <row r="4865" spans="1:25" x14ac:dyDescent="0.15">
      <c r="A4865" s="82">
        <f t="shared" si="680"/>
        <v>7</v>
      </c>
      <c r="B4865" s="46">
        <v>43668.583333321541</v>
      </c>
      <c r="C4865" s="47">
        <f>Eingabe!G4866</f>
        <v>3.6</v>
      </c>
      <c r="D4865" s="77">
        <v>4865</v>
      </c>
      <c r="E4865" s="47"/>
      <c r="F4865" s="25">
        <f t="shared" si="678"/>
        <v>5.37</v>
      </c>
      <c r="G4865" s="25">
        <f>VLOOKUP(F4865,'Spezifische Werte'!$B$2:$C$4002,2,FALSE)</f>
        <v>0.11640095819454216</v>
      </c>
      <c r="H4865" s="25">
        <f t="shared" si="681"/>
        <v>232.80191638908431</v>
      </c>
      <c r="J4865" s="25">
        <f t="shared" si="679"/>
        <v>5.4</v>
      </c>
      <c r="K4865" s="25">
        <f>VLOOKUP(J4865,'Spezifische Werte'!$B$2:$C$4002,2,FALSE)</f>
        <v>0.11853513474534576</v>
      </c>
      <c r="L4865" s="25">
        <f t="shared" si="682"/>
        <v>237.07026949069152</v>
      </c>
      <c r="R4865" s="25">
        <v>4863</v>
      </c>
      <c r="S4865" s="25">
        <v>4862</v>
      </c>
      <c r="T4865" s="25">
        <f t="shared" si="686"/>
        <v>0.14166861508672662</v>
      </c>
      <c r="U4865" s="25">
        <f t="shared" si="683"/>
        <v>0.14473262376518414</v>
      </c>
      <c r="W4865" s="17">
        <f>Eingabe!H4866</f>
        <v>177</v>
      </c>
      <c r="X4865" s="17">
        <f t="shared" si="684"/>
        <v>1.77</v>
      </c>
      <c r="Y4865" s="17">
        <f t="shared" si="685"/>
        <v>180</v>
      </c>
    </row>
    <row r="4866" spans="1:25" x14ac:dyDescent="0.15">
      <c r="A4866" s="82">
        <f t="shared" si="680"/>
        <v>7</v>
      </c>
      <c r="B4866" s="46">
        <v>43668.624999988206</v>
      </c>
      <c r="C4866" s="47">
        <f>Eingabe!G4867</f>
        <v>3.3</v>
      </c>
      <c r="D4866" s="77">
        <v>4866</v>
      </c>
      <c r="E4866" s="47"/>
      <c r="F4866" s="25">
        <f t="shared" si="678"/>
        <v>4.92</v>
      </c>
      <c r="G4866" s="25">
        <f>VLOOKUP(F4866,'Spezifische Werte'!$B$2:$C$4002,2,FALSE)</f>
        <v>8.7079957720259088E-2</v>
      </c>
      <c r="H4866" s="25">
        <f t="shared" si="681"/>
        <v>174.15991544051818</v>
      </c>
      <c r="J4866" s="25">
        <f t="shared" si="679"/>
        <v>4.95</v>
      </c>
      <c r="K4866" s="25">
        <f>VLOOKUP(J4866,'Spezifische Werte'!$B$2:$C$4002,2,FALSE)</f>
        <v>8.884038911585862E-2</v>
      </c>
      <c r="L4866" s="25">
        <f t="shared" si="682"/>
        <v>177.68077823171723</v>
      </c>
      <c r="R4866" s="25">
        <v>4864</v>
      </c>
      <c r="S4866" s="25">
        <v>4863</v>
      </c>
      <c r="T4866" s="25">
        <f t="shared" si="686"/>
        <v>0.14166861508672662</v>
      </c>
      <c r="U4866" s="25">
        <f t="shared" si="683"/>
        <v>0.14473262376518414</v>
      </c>
      <c r="W4866" s="17">
        <f>Eingabe!H4867</f>
        <v>171</v>
      </c>
      <c r="X4866" s="17">
        <f t="shared" si="684"/>
        <v>1.71</v>
      </c>
      <c r="Y4866" s="17">
        <f t="shared" si="685"/>
        <v>170</v>
      </c>
    </row>
    <row r="4867" spans="1:25" x14ac:dyDescent="0.15">
      <c r="A4867" s="82">
        <f t="shared" si="680"/>
        <v>7</v>
      </c>
      <c r="B4867" s="46">
        <v>43668.66666665487</v>
      </c>
      <c r="C4867" s="47">
        <f>Eingabe!G4868</f>
        <v>2.2999999999999998</v>
      </c>
      <c r="D4867" s="77">
        <v>4867</v>
      </c>
      <c r="E4867" s="47"/>
      <c r="F4867" s="25">
        <f t="shared" ref="F4867:F4930" si="687">ROUND(C4867*($O$4/$O$5)^$O$7,2)</f>
        <v>3.43</v>
      </c>
      <c r="G4867" s="25">
        <f>VLOOKUP(F4867,'Spezifische Werte'!$B$2:$C$4002,2,FALSE)</f>
        <v>1.7964243573129882E-2</v>
      </c>
      <c r="H4867" s="25">
        <f t="shared" si="681"/>
        <v>35.928487146259762</v>
      </c>
      <c r="J4867" s="25">
        <f t="shared" ref="J4867:J4930" si="688">ROUND(C4867*(LN($O$4/$O$8)/LN($O$5/$O$8)),2)</f>
        <v>3.45</v>
      </c>
      <c r="K4867" s="25">
        <f>VLOOKUP(J4867,'Spezifische Werte'!$B$2:$C$4002,2,FALSE)</f>
        <v>1.8521187553697735E-2</v>
      </c>
      <c r="L4867" s="25">
        <f t="shared" si="682"/>
        <v>37.042375107395472</v>
      </c>
      <c r="R4867" s="25">
        <v>4865</v>
      </c>
      <c r="S4867" s="25">
        <v>4864</v>
      </c>
      <c r="T4867" s="25">
        <f t="shared" si="686"/>
        <v>0.14166861508672662</v>
      </c>
      <c r="U4867" s="25">
        <f t="shared" si="683"/>
        <v>0.14473262376518414</v>
      </c>
      <c r="W4867" s="17">
        <f>Eingabe!H4868</f>
        <v>171</v>
      </c>
      <c r="X4867" s="17">
        <f t="shared" si="684"/>
        <v>1.71</v>
      </c>
      <c r="Y4867" s="17">
        <f t="shared" si="685"/>
        <v>170</v>
      </c>
    </row>
    <row r="4868" spans="1:25" x14ac:dyDescent="0.15">
      <c r="A4868" s="82">
        <f t="shared" ref="A4868:A4931" si="689">MONTH(B4868)</f>
        <v>7</v>
      </c>
      <c r="B4868" s="46">
        <v>43668.708333321534</v>
      </c>
      <c r="C4868" s="47">
        <f>Eingabe!G4869</f>
        <v>1.9</v>
      </c>
      <c r="D4868" s="77">
        <v>4868</v>
      </c>
      <c r="E4868" s="47"/>
      <c r="F4868" s="25">
        <f t="shared" si="687"/>
        <v>2.83</v>
      </c>
      <c r="G4868" s="25">
        <f>VLOOKUP(F4868,'Spezifische Werte'!$B$2:$C$4002,2,FALSE)</f>
        <v>5.3996541966473566E-3</v>
      </c>
      <c r="H4868" s="25">
        <f t="shared" ref="H4868:H4931" si="690">G4868*$O$9*1000</f>
        <v>10.799308393294714</v>
      </c>
      <c r="J4868" s="25">
        <f t="shared" si="688"/>
        <v>2.85</v>
      </c>
      <c r="K4868" s="25">
        <f>VLOOKUP(J4868,'Spezifische Werte'!$B$2:$C$4002,2,FALSE)</f>
        <v>5.6714421172963415E-3</v>
      </c>
      <c r="L4868" s="25">
        <f t="shared" ref="L4868:L4931" si="691">K4868*$O$9*1000</f>
        <v>11.342884234592683</v>
      </c>
      <c r="R4868" s="25">
        <v>4866</v>
      </c>
      <c r="S4868" s="25">
        <v>4865</v>
      </c>
      <c r="T4868" s="25">
        <f t="shared" si="686"/>
        <v>0.14166861508672662</v>
      </c>
      <c r="U4868" s="25">
        <f t="shared" ref="U4868:U4931" si="692">LARGE($L$3:$L$8762,R4868)/1000</f>
        <v>0.14473262376518414</v>
      </c>
      <c r="W4868" s="17">
        <f>Eingabe!H4869</f>
        <v>248</v>
      </c>
      <c r="X4868" s="17">
        <f t="shared" ref="X4868:X4931" si="693">W4868/100</f>
        <v>2.48</v>
      </c>
      <c r="Y4868" s="17">
        <f t="shared" ref="Y4868:Y4931" si="694">ROUND(X4868,1)*100</f>
        <v>250</v>
      </c>
    </row>
    <row r="4869" spans="1:25" x14ac:dyDescent="0.15">
      <c r="A4869" s="82">
        <f t="shared" si="689"/>
        <v>7</v>
      </c>
      <c r="B4869" s="46">
        <v>43668.749999988198</v>
      </c>
      <c r="C4869" s="47">
        <f>Eingabe!G4870</f>
        <v>0.4</v>
      </c>
      <c r="D4869" s="77">
        <v>4869</v>
      </c>
      <c r="E4869" s="47"/>
      <c r="F4869" s="25">
        <f t="shared" si="687"/>
        <v>0.6</v>
      </c>
      <c r="G4869" s="25">
        <f>VLOOKUP(F4869,'Spezifische Werte'!$B$2:$C$4002,2,FALSE)</f>
        <v>0</v>
      </c>
      <c r="H4869" s="25">
        <f t="shared" si="690"/>
        <v>0</v>
      </c>
      <c r="J4869" s="25">
        <f t="shared" si="688"/>
        <v>0.6</v>
      </c>
      <c r="K4869" s="25">
        <f>VLOOKUP(J4869,'Spezifische Werte'!$B$2:$C$4002,2,FALSE)</f>
        <v>0</v>
      </c>
      <c r="L4869" s="25">
        <f t="shared" si="691"/>
        <v>0</v>
      </c>
      <c r="R4869" s="25">
        <v>4867</v>
      </c>
      <c r="S4869" s="25">
        <v>4866</v>
      </c>
      <c r="T4869" s="25">
        <f t="shared" si="686"/>
        <v>0.14166861508672662</v>
      </c>
      <c r="U4869" s="25">
        <f t="shared" si="692"/>
        <v>0.14473262376518414</v>
      </c>
      <c r="W4869" s="17">
        <f>Eingabe!H4870</f>
        <v>346</v>
      </c>
      <c r="X4869" s="17">
        <f t="shared" si="693"/>
        <v>3.46</v>
      </c>
      <c r="Y4869" s="17">
        <f t="shared" si="694"/>
        <v>350</v>
      </c>
    </row>
    <row r="4870" spans="1:25" x14ac:dyDescent="0.15">
      <c r="A4870" s="82">
        <f t="shared" si="689"/>
        <v>7</v>
      </c>
      <c r="B4870" s="46">
        <v>43668.791666654863</v>
      </c>
      <c r="C4870" s="47">
        <f>Eingabe!G4871</f>
        <v>0.6</v>
      </c>
      <c r="D4870" s="77">
        <v>4870</v>
      </c>
      <c r="E4870" s="47"/>
      <c r="F4870" s="25">
        <f t="shared" si="687"/>
        <v>0.9</v>
      </c>
      <c r="G4870" s="25">
        <f>VLOOKUP(F4870,'Spezifische Werte'!$B$2:$C$4002,2,FALSE)</f>
        <v>0</v>
      </c>
      <c r="H4870" s="25">
        <f t="shared" si="690"/>
        <v>0</v>
      </c>
      <c r="J4870" s="25">
        <f t="shared" si="688"/>
        <v>0.9</v>
      </c>
      <c r="K4870" s="25">
        <f>VLOOKUP(J4870,'Spezifische Werte'!$B$2:$C$4002,2,FALSE)</f>
        <v>0</v>
      </c>
      <c r="L4870" s="25">
        <f t="shared" si="691"/>
        <v>0</v>
      </c>
      <c r="R4870" s="25">
        <v>4868</v>
      </c>
      <c r="S4870" s="25">
        <v>4867</v>
      </c>
      <c r="T4870" s="25">
        <f t="shared" ref="T4870:T4933" si="695">LARGE($H$3:$H$8762,R4870)/1000</f>
        <v>0.14166861508672662</v>
      </c>
      <c r="U4870" s="25">
        <f t="shared" si="692"/>
        <v>0.14473262376518414</v>
      </c>
      <c r="W4870" s="17">
        <f>Eingabe!H4871</f>
        <v>356</v>
      </c>
      <c r="X4870" s="17">
        <f t="shared" si="693"/>
        <v>3.56</v>
      </c>
      <c r="Y4870" s="17">
        <f t="shared" si="694"/>
        <v>360</v>
      </c>
    </row>
    <row r="4871" spans="1:25" x14ac:dyDescent="0.15">
      <c r="A4871" s="82">
        <f t="shared" si="689"/>
        <v>7</v>
      </c>
      <c r="B4871" s="46">
        <v>43668.833333321527</v>
      </c>
      <c r="C4871" s="47">
        <f>Eingabe!G4872</f>
        <v>2</v>
      </c>
      <c r="D4871" s="77">
        <v>4871</v>
      </c>
      <c r="E4871" s="47"/>
      <c r="F4871" s="25">
        <f t="shared" si="687"/>
        <v>2.98</v>
      </c>
      <c r="G4871" s="25">
        <f>VLOOKUP(F4871,'Spezifische Werte'!$B$2:$C$4002,2,FALSE)</f>
        <v>7.6819067373919353E-3</v>
      </c>
      <c r="H4871" s="25">
        <f t="shared" si="690"/>
        <v>15.363813474783871</v>
      </c>
      <c r="J4871" s="25">
        <f t="shared" si="688"/>
        <v>3</v>
      </c>
      <c r="K4871" s="25">
        <f>VLOOKUP(J4871,'Spezifische Werte'!$B$2:$C$4002,2,FALSE)</f>
        <v>8.0363231384606472E-3</v>
      </c>
      <c r="L4871" s="25">
        <f t="shared" si="691"/>
        <v>16.072646276921294</v>
      </c>
      <c r="R4871" s="25">
        <v>4869</v>
      </c>
      <c r="S4871" s="25">
        <v>4868</v>
      </c>
      <c r="T4871" s="25">
        <f t="shared" si="695"/>
        <v>0.14166861508672662</v>
      </c>
      <c r="U4871" s="25">
        <f t="shared" si="692"/>
        <v>0.14473262376518414</v>
      </c>
      <c r="W4871" s="17">
        <f>Eingabe!H4872</f>
        <v>70</v>
      </c>
      <c r="X4871" s="17">
        <f t="shared" si="693"/>
        <v>0.7</v>
      </c>
      <c r="Y4871" s="17">
        <f t="shared" si="694"/>
        <v>70</v>
      </c>
    </row>
    <row r="4872" spans="1:25" x14ac:dyDescent="0.15">
      <c r="A4872" s="82">
        <f t="shared" si="689"/>
        <v>7</v>
      </c>
      <c r="B4872" s="46">
        <v>43668.874999988191</v>
      </c>
      <c r="C4872" s="47">
        <f>Eingabe!G4873</f>
        <v>2</v>
      </c>
      <c r="D4872" s="77">
        <v>4872</v>
      </c>
      <c r="E4872" s="47"/>
      <c r="F4872" s="25">
        <f t="shared" si="687"/>
        <v>2.98</v>
      </c>
      <c r="G4872" s="25">
        <f>VLOOKUP(F4872,'Spezifische Werte'!$B$2:$C$4002,2,FALSE)</f>
        <v>7.6819067373919353E-3</v>
      </c>
      <c r="H4872" s="25">
        <f t="shared" si="690"/>
        <v>15.363813474783871</v>
      </c>
      <c r="J4872" s="25">
        <f t="shared" si="688"/>
        <v>3</v>
      </c>
      <c r="K4872" s="25">
        <f>VLOOKUP(J4872,'Spezifische Werte'!$B$2:$C$4002,2,FALSE)</f>
        <v>8.0363231384606472E-3</v>
      </c>
      <c r="L4872" s="25">
        <f t="shared" si="691"/>
        <v>16.072646276921294</v>
      </c>
      <c r="R4872" s="25">
        <v>4870</v>
      </c>
      <c r="S4872" s="25">
        <v>4869</v>
      </c>
      <c r="T4872" s="25">
        <f t="shared" si="695"/>
        <v>0.14166861508672662</v>
      </c>
      <c r="U4872" s="25">
        <f t="shared" si="692"/>
        <v>0.14473262376518414</v>
      </c>
      <c r="W4872" s="17">
        <f>Eingabe!H4873</f>
        <v>72</v>
      </c>
      <c r="X4872" s="17">
        <f t="shared" si="693"/>
        <v>0.72</v>
      </c>
      <c r="Y4872" s="17">
        <f t="shared" si="694"/>
        <v>70</v>
      </c>
    </row>
    <row r="4873" spans="1:25" x14ac:dyDescent="0.15">
      <c r="A4873" s="82">
        <f t="shared" si="689"/>
        <v>7</v>
      </c>
      <c r="B4873" s="46">
        <v>43668.916666654855</v>
      </c>
      <c r="C4873" s="47">
        <f>Eingabe!G4874</f>
        <v>2.4</v>
      </c>
      <c r="D4873" s="77">
        <v>4873</v>
      </c>
      <c r="E4873" s="47"/>
      <c r="F4873" s="25">
        <f t="shared" si="687"/>
        <v>3.58</v>
      </c>
      <c r="G4873" s="25">
        <f>VLOOKUP(F4873,'Spezifische Werte'!$B$2:$C$4002,2,FALSE)</f>
        <v>2.2829235995572409E-2</v>
      </c>
      <c r="H4873" s="25">
        <f t="shared" si="690"/>
        <v>45.658471991144815</v>
      </c>
      <c r="J4873" s="25">
        <f t="shared" si="688"/>
        <v>3.6</v>
      </c>
      <c r="K4873" s="25">
        <f>VLOOKUP(J4873,'Spezifische Werte'!$B$2:$C$4002,2,FALSE)</f>
        <v>2.3596471134930203E-2</v>
      </c>
      <c r="L4873" s="25">
        <f t="shared" si="691"/>
        <v>47.19294226986041</v>
      </c>
      <c r="R4873" s="25">
        <v>4871</v>
      </c>
      <c r="S4873" s="25">
        <v>4870</v>
      </c>
      <c r="T4873" s="25">
        <f t="shared" si="695"/>
        <v>0.14166861508672662</v>
      </c>
      <c r="U4873" s="25">
        <f t="shared" si="692"/>
        <v>0.14473262376518414</v>
      </c>
      <c r="W4873" s="17">
        <f>Eingabe!H4874</f>
        <v>88</v>
      </c>
      <c r="X4873" s="17">
        <f t="shared" si="693"/>
        <v>0.88</v>
      </c>
      <c r="Y4873" s="17">
        <f t="shared" si="694"/>
        <v>90</v>
      </c>
    </row>
    <row r="4874" spans="1:25" x14ac:dyDescent="0.15">
      <c r="A4874" s="82">
        <f t="shared" si="689"/>
        <v>7</v>
      </c>
      <c r="B4874" s="46">
        <v>43668.95833332152</v>
      </c>
      <c r="C4874" s="47">
        <f>Eingabe!G4875</f>
        <v>3.6</v>
      </c>
      <c r="D4874" s="77">
        <v>4874</v>
      </c>
      <c r="E4874" s="47"/>
      <c r="F4874" s="25">
        <f t="shared" si="687"/>
        <v>5.37</v>
      </c>
      <c r="G4874" s="25">
        <f>VLOOKUP(F4874,'Spezifische Werte'!$B$2:$C$4002,2,FALSE)</f>
        <v>0.11640095819454216</v>
      </c>
      <c r="H4874" s="25">
        <f t="shared" si="690"/>
        <v>232.80191638908431</v>
      </c>
      <c r="J4874" s="25">
        <f t="shared" si="688"/>
        <v>5.4</v>
      </c>
      <c r="K4874" s="25">
        <f>VLOOKUP(J4874,'Spezifische Werte'!$B$2:$C$4002,2,FALSE)</f>
        <v>0.11853513474534576</v>
      </c>
      <c r="L4874" s="25">
        <f t="shared" si="691"/>
        <v>237.07026949069152</v>
      </c>
      <c r="R4874" s="25">
        <v>4872</v>
      </c>
      <c r="S4874" s="25">
        <v>4871</v>
      </c>
      <c r="T4874" s="25">
        <f t="shared" si="695"/>
        <v>0.14166861508672662</v>
      </c>
      <c r="U4874" s="25">
        <f t="shared" si="692"/>
        <v>0.14473262376518414</v>
      </c>
      <c r="W4874" s="17">
        <f>Eingabe!H4875</f>
        <v>110</v>
      </c>
      <c r="X4874" s="17">
        <f t="shared" si="693"/>
        <v>1.1000000000000001</v>
      </c>
      <c r="Y4874" s="17">
        <f t="shared" si="694"/>
        <v>110.00000000000001</v>
      </c>
    </row>
    <row r="4875" spans="1:25" x14ac:dyDescent="0.15">
      <c r="A4875" s="82">
        <f t="shared" si="689"/>
        <v>7</v>
      </c>
      <c r="B4875" s="46">
        <v>43668.999999988184</v>
      </c>
      <c r="C4875" s="47">
        <f>Eingabe!G4876</f>
        <v>3.8</v>
      </c>
      <c r="D4875" s="77">
        <v>4875</v>
      </c>
      <c r="E4875" s="47"/>
      <c r="F4875" s="25">
        <f t="shared" si="687"/>
        <v>5.67</v>
      </c>
      <c r="G4875" s="25">
        <f>VLOOKUP(F4875,'Spezifische Werte'!$B$2:$C$4002,2,FALSE)</f>
        <v>0.13840049448137109</v>
      </c>
      <c r="H4875" s="25">
        <f t="shared" si="690"/>
        <v>276.80098896274217</v>
      </c>
      <c r="J4875" s="25">
        <f t="shared" si="688"/>
        <v>5.7</v>
      </c>
      <c r="K4875" s="25">
        <f>VLOOKUP(J4875,'Spezifische Werte'!$B$2:$C$4002,2,FALSE)</f>
        <v>0.14069825500153915</v>
      </c>
      <c r="L4875" s="25">
        <f t="shared" si="691"/>
        <v>281.39651000307828</v>
      </c>
      <c r="R4875" s="25">
        <v>4873</v>
      </c>
      <c r="S4875" s="25">
        <v>4872</v>
      </c>
      <c r="T4875" s="25">
        <f t="shared" si="695"/>
        <v>0.14166861508672662</v>
      </c>
      <c r="U4875" s="25">
        <f t="shared" si="692"/>
        <v>0.14473262376518414</v>
      </c>
      <c r="W4875" s="17">
        <f>Eingabe!H4876</f>
        <v>120</v>
      </c>
      <c r="X4875" s="17">
        <f t="shared" si="693"/>
        <v>1.2</v>
      </c>
      <c r="Y4875" s="17">
        <f t="shared" si="694"/>
        <v>120</v>
      </c>
    </row>
    <row r="4876" spans="1:25" x14ac:dyDescent="0.15">
      <c r="A4876" s="82">
        <f t="shared" si="689"/>
        <v>7</v>
      </c>
      <c r="B4876" s="46">
        <v>43669.041666654848</v>
      </c>
      <c r="C4876" s="47">
        <f>Eingabe!G4877</f>
        <v>2.8</v>
      </c>
      <c r="D4876" s="77">
        <v>4876</v>
      </c>
      <c r="E4876" s="47"/>
      <c r="F4876" s="25">
        <f t="shared" si="687"/>
        <v>4.18</v>
      </c>
      <c r="G4876" s="25">
        <f>VLOOKUP(F4876,'Spezifische Werte'!$B$2:$C$4002,2,FALSE)</f>
        <v>4.9643016475870723E-2</v>
      </c>
      <c r="H4876" s="25">
        <f t="shared" si="690"/>
        <v>99.286032951741447</v>
      </c>
      <c r="J4876" s="25">
        <f t="shared" si="688"/>
        <v>4.2</v>
      </c>
      <c r="K4876" s="25">
        <f>VLOOKUP(J4876,'Spezifische Werte'!$B$2:$C$4002,2,FALSE)</f>
        <v>5.0575500247497268E-2</v>
      </c>
      <c r="L4876" s="25">
        <f t="shared" si="691"/>
        <v>101.15100049499453</v>
      </c>
      <c r="R4876" s="25">
        <v>4874</v>
      </c>
      <c r="S4876" s="25">
        <v>4873</v>
      </c>
      <c r="T4876" s="25">
        <f t="shared" si="695"/>
        <v>0.14166861508672662</v>
      </c>
      <c r="U4876" s="25">
        <f t="shared" si="692"/>
        <v>0.14473262376518414</v>
      </c>
      <c r="W4876" s="17">
        <f>Eingabe!H4877</f>
        <v>130</v>
      </c>
      <c r="X4876" s="17">
        <f t="shared" si="693"/>
        <v>1.3</v>
      </c>
      <c r="Y4876" s="17">
        <f t="shared" si="694"/>
        <v>130</v>
      </c>
    </row>
    <row r="4877" spans="1:25" x14ac:dyDescent="0.15">
      <c r="A4877" s="82">
        <f t="shared" si="689"/>
        <v>7</v>
      </c>
      <c r="B4877" s="46">
        <v>43669.083333321512</v>
      </c>
      <c r="C4877" s="47">
        <f>Eingabe!G4878</f>
        <v>1.9</v>
      </c>
      <c r="D4877" s="77">
        <v>4877</v>
      </c>
      <c r="E4877" s="47"/>
      <c r="F4877" s="25">
        <f t="shared" si="687"/>
        <v>2.83</v>
      </c>
      <c r="G4877" s="25">
        <f>VLOOKUP(F4877,'Spezifische Werte'!$B$2:$C$4002,2,FALSE)</f>
        <v>5.3996541966473566E-3</v>
      </c>
      <c r="H4877" s="25">
        <f t="shared" si="690"/>
        <v>10.799308393294714</v>
      </c>
      <c r="J4877" s="25">
        <f t="shared" si="688"/>
        <v>2.85</v>
      </c>
      <c r="K4877" s="25">
        <f>VLOOKUP(J4877,'Spezifische Werte'!$B$2:$C$4002,2,FALSE)</f>
        <v>5.6714421172963415E-3</v>
      </c>
      <c r="L4877" s="25">
        <f t="shared" si="691"/>
        <v>11.342884234592683</v>
      </c>
      <c r="R4877" s="25">
        <v>4875</v>
      </c>
      <c r="S4877" s="25">
        <v>4874</v>
      </c>
      <c r="T4877" s="25">
        <f t="shared" si="695"/>
        <v>0.14166861508672662</v>
      </c>
      <c r="U4877" s="25">
        <f t="shared" si="692"/>
        <v>0.14473262376518414</v>
      </c>
      <c r="W4877" s="17">
        <f>Eingabe!H4878</f>
        <v>134</v>
      </c>
      <c r="X4877" s="17">
        <f t="shared" si="693"/>
        <v>1.34</v>
      </c>
      <c r="Y4877" s="17">
        <f t="shared" si="694"/>
        <v>130</v>
      </c>
    </row>
    <row r="4878" spans="1:25" x14ac:dyDescent="0.15">
      <c r="A4878" s="82">
        <f t="shared" si="689"/>
        <v>7</v>
      </c>
      <c r="B4878" s="46">
        <v>43669.124999988177</v>
      </c>
      <c r="C4878" s="47">
        <f>Eingabe!G4879</f>
        <v>3.4</v>
      </c>
      <c r="D4878" s="77">
        <v>4878</v>
      </c>
      <c r="E4878" s="47"/>
      <c r="F4878" s="25">
        <f t="shared" si="687"/>
        <v>5.07</v>
      </c>
      <c r="G4878" s="25">
        <f>VLOOKUP(F4878,'Spezifische Werte'!$B$2:$C$4002,2,FALSE)</f>
        <v>9.6185977081711158E-2</v>
      </c>
      <c r="H4878" s="25">
        <f t="shared" si="690"/>
        <v>192.37195416342232</v>
      </c>
      <c r="J4878" s="25">
        <f t="shared" si="688"/>
        <v>5.0999999999999996</v>
      </c>
      <c r="K4878" s="25">
        <f>VLOOKUP(J4878,'Spezifische Werte'!$B$2:$C$4002,2,FALSE)</f>
        <v>9.8097213536623304E-2</v>
      </c>
      <c r="L4878" s="25">
        <f t="shared" si="691"/>
        <v>196.1944270732466</v>
      </c>
      <c r="R4878" s="25">
        <v>4876</v>
      </c>
      <c r="S4878" s="25">
        <v>4875</v>
      </c>
      <c r="T4878" s="25">
        <f t="shared" si="695"/>
        <v>0.14166861508672662</v>
      </c>
      <c r="U4878" s="25">
        <f t="shared" si="692"/>
        <v>0.14473262376518414</v>
      </c>
      <c r="W4878" s="17">
        <f>Eingabe!H4879</f>
        <v>131</v>
      </c>
      <c r="X4878" s="17">
        <f t="shared" si="693"/>
        <v>1.31</v>
      </c>
      <c r="Y4878" s="17">
        <f t="shared" si="694"/>
        <v>130</v>
      </c>
    </row>
    <row r="4879" spans="1:25" x14ac:dyDescent="0.15">
      <c r="A4879" s="82">
        <f t="shared" si="689"/>
        <v>7</v>
      </c>
      <c r="B4879" s="46">
        <v>43669.166666654841</v>
      </c>
      <c r="C4879" s="47">
        <f>Eingabe!G4880</f>
        <v>2.9</v>
      </c>
      <c r="D4879" s="77">
        <v>4879</v>
      </c>
      <c r="E4879" s="47"/>
      <c r="F4879" s="25">
        <f t="shared" si="687"/>
        <v>4.33</v>
      </c>
      <c r="G4879" s="25">
        <f>VLOOKUP(F4879,'Spezifische Werte'!$B$2:$C$4002,2,FALSE)</f>
        <v>5.667919590547657E-2</v>
      </c>
      <c r="H4879" s="25">
        <f t="shared" si="690"/>
        <v>113.35839181095314</v>
      </c>
      <c r="J4879" s="25">
        <f t="shared" si="688"/>
        <v>4.3499999999999996</v>
      </c>
      <c r="K4879" s="25">
        <f>VLOOKUP(J4879,'Spezifische Werte'!$B$2:$C$4002,2,FALSE)</f>
        <v>5.7627330651301621E-2</v>
      </c>
      <c r="L4879" s="25">
        <f t="shared" si="691"/>
        <v>115.25466130260324</v>
      </c>
      <c r="R4879" s="25">
        <v>4877</v>
      </c>
      <c r="S4879" s="25">
        <v>4876</v>
      </c>
      <c r="T4879" s="25">
        <f t="shared" si="695"/>
        <v>0.14166861508672662</v>
      </c>
      <c r="U4879" s="25">
        <f t="shared" si="692"/>
        <v>0.14473262376518414</v>
      </c>
      <c r="W4879" s="17">
        <f>Eingabe!H4880</f>
        <v>140</v>
      </c>
      <c r="X4879" s="17">
        <f t="shared" si="693"/>
        <v>1.4</v>
      </c>
      <c r="Y4879" s="17">
        <f t="shared" si="694"/>
        <v>140</v>
      </c>
    </row>
    <row r="4880" spans="1:25" x14ac:dyDescent="0.15">
      <c r="A4880" s="82">
        <f t="shared" si="689"/>
        <v>7</v>
      </c>
      <c r="B4880" s="46">
        <v>43669.208333321505</v>
      </c>
      <c r="C4880" s="47">
        <f>Eingabe!G4881</f>
        <v>2.6</v>
      </c>
      <c r="D4880" s="77">
        <v>4880</v>
      </c>
      <c r="E4880" s="47"/>
      <c r="F4880" s="25">
        <f t="shared" si="687"/>
        <v>3.88</v>
      </c>
      <c r="G4880" s="25">
        <f>VLOOKUP(F4880,'Spezifische Werte'!$B$2:$C$4002,2,FALSE)</f>
        <v>3.5689320314118818E-2</v>
      </c>
      <c r="H4880" s="25">
        <f t="shared" si="690"/>
        <v>71.378640628237633</v>
      </c>
      <c r="J4880" s="25">
        <f t="shared" si="688"/>
        <v>3.9</v>
      </c>
      <c r="K4880" s="25">
        <f>VLOOKUP(J4880,'Spezifische Werte'!$B$2:$C$4002,2,FALSE)</f>
        <v>3.6613952811549305E-2</v>
      </c>
      <c r="L4880" s="25">
        <f t="shared" si="691"/>
        <v>73.227905623098607</v>
      </c>
      <c r="R4880" s="25">
        <v>4878</v>
      </c>
      <c r="S4880" s="25">
        <v>4877</v>
      </c>
      <c r="T4880" s="25">
        <f t="shared" si="695"/>
        <v>0.14166861508672662</v>
      </c>
      <c r="U4880" s="25">
        <f t="shared" si="692"/>
        <v>0.14473262376518414</v>
      </c>
      <c r="W4880" s="17">
        <f>Eingabe!H4881</f>
        <v>161</v>
      </c>
      <c r="X4880" s="17">
        <f t="shared" si="693"/>
        <v>1.61</v>
      </c>
      <c r="Y4880" s="17">
        <f t="shared" si="694"/>
        <v>160</v>
      </c>
    </row>
    <row r="4881" spans="1:25" x14ac:dyDescent="0.15">
      <c r="A4881" s="82">
        <f t="shared" si="689"/>
        <v>7</v>
      </c>
      <c r="B4881" s="46">
        <v>43669.249999988169</v>
      </c>
      <c r="C4881" s="47">
        <f>Eingabe!G4882</f>
        <v>1.4</v>
      </c>
      <c r="D4881" s="77">
        <v>4881</v>
      </c>
      <c r="E4881" s="47"/>
      <c r="F4881" s="25">
        <f t="shared" si="687"/>
        <v>2.09</v>
      </c>
      <c r="G4881" s="25">
        <f>VLOOKUP(F4881,'Spezifische Werte'!$B$2:$C$4002,2,FALSE)</f>
        <v>7.3732435985694874E-4</v>
      </c>
      <c r="H4881" s="25">
        <f t="shared" si="690"/>
        <v>1.4746487197138975</v>
      </c>
      <c r="J4881" s="25">
        <f t="shared" si="688"/>
        <v>2.1</v>
      </c>
      <c r="K4881" s="25">
        <f>VLOOKUP(J4881,'Spezifische Werte'!$B$2:$C$4002,2,FALSE)</f>
        <v>7.595217950017582E-4</v>
      </c>
      <c r="L4881" s="25">
        <f t="shared" si="691"/>
        <v>1.5190435900035164</v>
      </c>
      <c r="R4881" s="25">
        <v>4879</v>
      </c>
      <c r="S4881" s="25">
        <v>4878</v>
      </c>
      <c r="T4881" s="25">
        <f t="shared" si="695"/>
        <v>0.14166861508672662</v>
      </c>
      <c r="U4881" s="25">
        <f t="shared" si="692"/>
        <v>0.14473262376518414</v>
      </c>
      <c r="W4881" s="17">
        <f>Eingabe!H4882</f>
        <v>160</v>
      </c>
      <c r="X4881" s="17">
        <f t="shared" si="693"/>
        <v>1.6</v>
      </c>
      <c r="Y4881" s="17">
        <f t="shared" si="694"/>
        <v>160</v>
      </c>
    </row>
    <row r="4882" spans="1:25" x14ac:dyDescent="0.15">
      <c r="A4882" s="82">
        <f t="shared" si="689"/>
        <v>7</v>
      </c>
      <c r="B4882" s="46">
        <v>43669.291666654834</v>
      </c>
      <c r="C4882" s="47">
        <f>Eingabe!G4883</f>
        <v>3.5</v>
      </c>
      <c r="D4882" s="77">
        <v>4882</v>
      </c>
      <c r="E4882" s="47"/>
      <c r="F4882" s="25">
        <f t="shared" si="687"/>
        <v>5.22</v>
      </c>
      <c r="G4882" s="25">
        <f>VLOOKUP(F4882,'Spezifische Werte'!$B$2:$C$4002,2,FALSE)</f>
        <v>0.10600726326582303</v>
      </c>
      <c r="H4882" s="25">
        <f t="shared" si="690"/>
        <v>212.01452653164606</v>
      </c>
      <c r="J4882" s="25">
        <f t="shared" si="688"/>
        <v>5.25</v>
      </c>
      <c r="K4882" s="25">
        <f>VLOOKUP(J4882,'Spezifische Werte'!$B$2:$C$4002,2,FALSE)</f>
        <v>0.10804502827355937</v>
      </c>
      <c r="L4882" s="25">
        <f t="shared" si="691"/>
        <v>216.09005654711873</v>
      </c>
      <c r="R4882" s="25">
        <v>4880</v>
      </c>
      <c r="S4882" s="25">
        <v>4879</v>
      </c>
      <c r="T4882" s="25">
        <f t="shared" si="695"/>
        <v>0.14166861508672662</v>
      </c>
      <c r="U4882" s="25">
        <f t="shared" si="692"/>
        <v>0.14473262376518414</v>
      </c>
      <c r="W4882" s="17">
        <f>Eingabe!H4883</f>
        <v>216</v>
      </c>
      <c r="X4882" s="17">
        <f t="shared" si="693"/>
        <v>2.16</v>
      </c>
      <c r="Y4882" s="17">
        <f t="shared" si="694"/>
        <v>220.00000000000003</v>
      </c>
    </row>
    <row r="4883" spans="1:25" x14ac:dyDescent="0.15">
      <c r="A4883" s="82">
        <f t="shared" si="689"/>
        <v>7</v>
      </c>
      <c r="B4883" s="46">
        <v>43669.333333321498</v>
      </c>
      <c r="C4883" s="47">
        <f>Eingabe!G4884</f>
        <v>2.8</v>
      </c>
      <c r="D4883" s="77">
        <v>4883</v>
      </c>
      <c r="E4883" s="47"/>
      <c r="F4883" s="25">
        <f t="shared" si="687"/>
        <v>4.18</v>
      </c>
      <c r="G4883" s="25">
        <f>VLOOKUP(F4883,'Spezifische Werte'!$B$2:$C$4002,2,FALSE)</f>
        <v>4.9643016475870723E-2</v>
      </c>
      <c r="H4883" s="25">
        <f t="shared" si="690"/>
        <v>99.286032951741447</v>
      </c>
      <c r="J4883" s="25">
        <f t="shared" si="688"/>
        <v>4.2</v>
      </c>
      <c r="K4883" s="25">
        <f>VLOOKUP(J4883,'Spezifische Werte'!$B$2:$C$4002,2,FALSE)</f>
        <v>5.0575500247497268E-2</v>
      </c>
      <c r="L4883" s="25">
        <f t="shared" si="691"/>
        <v>101.15100049499453</v>
      </c>
      <c r="R4883" s="25">
        <v>4881</v>
      </c>
      <c r="S4883" s="25">
        <v>4880</v>
      </c>
      <c r="T4883" s="25">
        <f t="shared" si="695"/>
        <v>0.14166861508672662</v>
      </c>
      <c r="U4883" s="25">
        <f t="shared" si="692"/>
        <v>0.14473262376518414</v>
      </c>
      <c r="W4883" s="17">
        <f>Eingabe!H4884</f>
        <v>255</v>
      </c>
      <c r="X4883" s="17">
        <f t="shared" si="693"/>
        <v>2.5499999999999998</v>
      </c>
      <c r="Y4883" s="17">
        <f t="shared" si="694"/>
        <v>260</v>
      </c>
    </row>
    <row r="4884" spans="1:25" x14ac:dyDescent="0.15">
      <c r="A4884" s="82">
        <f t="shared" si="689"/>
        <v>7</v>
      </c>
      <c r="B4884" s="46">
        <v>43669.374999988162</v>
      </c>
      <c r="C4884" s="47">
        <f>Eingabe!G4885</f>
        <v>3.6</v>
      </c>
      <c r="D4884" s="77">
        <v>4884</v>
      </c>
      <c r="E4884" s="47"/>
      <c r="F4884" s="25">
        <f t="shared" si="687"/>
        <v>5.37</v>
      </c>
      <c r="G4884" s="25">
        <f>VLOOKUP(F4884,'Spezifische Werte'!$B$2:$C$4002,2,FALSE)</f>
        <v>0.11640095819454216</v>
      </c>
      <c r="H4884" s="25">
        <f t="shared" si="690"/>
        <v>232.80191638908431</v>
      </c>
      <c r="J4884" s="25">
        <f t="shared" si="688"/>
        <v>5.4</v>
      </c>
      <c r="K4884" s="25">
        <f>VLOOKUP(J4884,'Spezifische Werte'!$B$2:$C$4002,2,FALSE)</f>
        <v>0.11853513474534576</v>
      </c>
      <c r="L4884" s="25">
        <f t="shared" si="691"/>
        <v>237.07026949069152</v>
      </c>
      <c r="R4884" s="25">
        <v>4882</v>
      </c>
      <c r="S4884" s="25">
        <v>4881</v>
      </c>
      <c r="T4884" s="25">
        <f t="shared" si="695"/>
        <v>0.14166861508672662</v>
      </c>
      <c r="U4884" s="25">
        <f t="shared" si="692"/>
        <v>0.14473262376518414</v>
      </c>
      <c r="W4884" s="17">
        <f>Eingabe!H4885</f>
        <v>302</v>
      </c>
      <c r="X4884" s="17">
        <f t="shared" si="693"/>
        <v>3.02</v>
      </c>
      <c r="Y4884" s="17">
        <f t="shared" si="694"/>
        <v>300</v>
      </c>
    </row>
    <row r="4885" spans="1:25" x14ac:dyDescent="0.15">
      <c r="A4885" s="82">
        <f t="shared" si="689"/>
        <v>7</v>
      </c>
      <c r="B4885" s="46">
        <v>43669.416666654826</v>
      </c>
      <c r="C4885" s="47">
        <f>Eingabe!G4886</f>
        <v>2.6</v>
      </c>
      <c r="D4885" s="77">
        <v>4885</v>
      </c>
      <c r="E4885" s="47"/>
      <c r="F4885" s="25">
        <f t="shared" si="687"/>
        <v>3.88</v>
      </c>
      <c r="G4885" s="25">
        <f>VLOOKUP(F4885,'Spezifische Werte'!$B$2:$C$4002,2,FALSE)</f>
        <v>3.5689320314118818E-2</v>
      </c>
      <c r="H4885" s="25">
        <f t="shared" si="690"/>
        <v>71.378640628237633</v>
      </c>
      <c r="J4885" s="25">
        <f t="shared" si="688"/>
        <v>3.9</v>
      </c>
      <c r="K4885" s="25">
        <f>VLOOKUP(J4885,'Spezifische Werte'!$B$2:$C$4002,2,FALSE)</f>
        <v>3.6613952811549305E-2</v>
      </c>
      <c r="L4885" s="25">
        <f t="shared" si="691"/>
        <v>73.227905623098607</v>
      </c>
      <c r="R4885" s="25">
        <v>4883</v>
      </c>
      <c r="S4885" s="25">
        <v>4882</v>
      </c>
      <c r="T4885" s="25">
        <f t="shared" si="695"/>
        <v>0.14166861508672662</v>
      </c>
      <c r="U4885" s="25">
        <f t="shared" si="692"/>
        <v>0.14473262376518414</v>
      </c>
      <c r="W4885" s="17">
        <f>Eingabe!H4886</f>
        <v>98</v>
      </c>
      <c r="X4885" s="17">
        <f t="shared" si="693"/>
        <v>0.98</v>
      </c>
      <c r="Y4885" s="17">
        <f t="shared" si="694"/>
        <v>100</v>
      </c>
    </row>
    <row r="4886" spans="1:25" x14ac:dyDescent="0.15">
      <c r="A4886" s="82">
        <f t="shared" si="689"/>
        <v>7</v>
      </c>
      <c r="B4886" s="46">
        <v>43669.45833332149</v>
      </c>
      <c r="C4886" s="47">
        <f>Eingabe!G4887</f>
        <v>4.3</v>
      </c>
      <c r="D4886" s="77">
        <v>4886</v>
      </c>
      <c r="E4886" s="47"/>
      <c r="F4886" s="25">
        <f t="shared" si="687"/>
        <v>6.41</v>
      </c>
      <c r="G4886" s="25">
        <f>VLOOKUP(F4886,'Spezifische Werte'!$B$2:$C$4002,2,FALSE)</f>
        <v>0.20539547091670399</v>
      </c>
      <c r="H4886" s="25">
        <f t="shared" si="690"/>
        <v>410.790941833408</v>
      </c>
      <c r="J4886" s="25">
        <f t="shared" si="688"/>
        <v>6.45</v>
      </c>
      <c r="K4886" s="25">
        <f>VLOOKUP(J4886,'Spezifische Werte'!$B$2:$C$4002,2,FALSE)</f>
        <v>0.20962714743593144</v>
      </c>
      <c r="L4886" s="25">
        <f t="shared" si="691"/>
        <v>419.2542948718629</v>
      </c>
      <c r="R4886" s="25">
        <v>4884</v>
      </c>
      <c r="S4886" s="25">
        <v>4883</v>
      </c>
      <c r="T4886" s="25">
        <f t="shared" si="695"/>
        <v>0.14166861508672662</v>
      </c>
      <c r="U4886" s="25">
        <f t="shared" si="692"/>
        <v>0.14473262376518414</v>
      </c>
      <c r="W4886" s="17">
        <f>Eingabe!H4887</f>
        <v>40</v>
      </c>
      <c r="X4886" s="17">
        <f t="shared" si="693"/>
        <v>0.4</v>
      </c>
      <c r="Y4886" s="17">
        <f t="shared" si="694"/>
        <v>40</v>
      </c>
    </row>
    <row r="4887" spans="1:25" x14ac:dyDescent="0.15">
      <c r="A4887" s="82">
        <f t="shared" si="689"/>
        <v>7</v>
      </c>
      <c r="B4887" s="46">
        <v>43669.499999988155</v>
      </c>
      <c r="C4887" s="47">
        <f>Eingabe!G4888</f>
        <v>3.6</v>
      </c>
      <c r="D4887" s="77">
        <v>4887</v>
      </c>
      <c r="E4887" s="47"/>
      <c r="F4887" s="25">
        <f t="shared" si="687"/>
        <v>5.37</v>
      </c>
      <c r="G4887" s="25">
        <f>VLOOKUP(F4887,'Spezifische Werte'!$B$2:$C$4002,2,FALSE)</f>
        <v>0.11640095819454216</v>
      </c>
      <c r="H4887" s="25">
        <f t="shared" si="690"/>
        <v>232.80191638908431</v>
      </c>
      <c r="J4887" s="25">
        <f t="shared" si="688"/>
        <v>5.4</v>
      </c>
      <c r="K4887" s="25">
        <f>VLOOKUP(J4887,'Spezifische Werte'!$B$2:$C$4002,2,FALSE)</f>
        <v>0.11853513474534576</v>
      </c>
      <c r="L4887" s="25">
        <f t="shared" si="691"/>
        <v>237.07026949069152</v>
      </c>
      <c r="R4887" s="25">
        <v>4885</v>
      </c>
      <c r="S4887" s="25">
        <v>4884</v>
      </c>
      <c r="T4887" s="25">
        <f t="shared" si="695"/>
        <v>0.14166861508672662</v>
      </c>
      <c r="U4887" s="25">
        <f t="shared" si="692"/>
        <v>0.14473262376518414</v>
      </c>
      <c r="W4887" s="17">
        <f>Eingabe!H4888</f>
        <v>36</v>
      </c>
      <c r="X4887" s="17">
        <f t="shared" si="693"/>
        <v>0.36</v>
      </c>
      <c r="Y4887" s="17">
        <f t="shared" si="694"/>
        <v>40</v>
      </c>
    </row>
    <row r="4888" spans="1:25" x14ac:dyDescent="0.15">
      <c r="A4888" s="82">
        <f t="shared" si="689"/>
        <v>7</v>
      </c>
      <c r="B4888" s="46">
        <v>43669.541666654819</v>
      </c>
      <c r="C4888" s="47">
        <f>Eingabe!G4889</f>
        <v>2.4</v>
      </c>
      <c r="D4888" s="77">
        <v>4888</v>
      </c>
      <c r="E4888" s="47"/>
      <c r="F4888" s="25">
        <f t="shared" si="687"/>
        <v>3.58</v>
      </c>
      <c r="G4888" s="25">
        <f>VLOOKUP(F4888,'Spezifische Werte'!$B$2:$C$4002,2,FALSE)</f>
        <v>2.2829235995572409E-2</v>
      </c>
      <c r="H4888" s="25">
        <f t="shared" si="690"/>
        <v>45.658471991144815</v>
      </c>
      <c r="J4888" s="25">
        <f t="shared" si="688"/>
        <v>3.6</v>
      </c>
      <c r="K4888" s="25">
        <f>VLOOKUP(J4888,'Spezifische Werte'!$B$2:$C$4002,2,FALSE)</f>
        <v>2.3596471134930203E-2</v>
      </c>
      <c r="L4888" s="25">
        <f t="shared" si="691"/>
        <v>47.19294226986041</v>
      </c>
      <c r="R4888" s="25">
        <v>4886</v>
      </c>
      <c r="S4888" s="25">
        <v>4885</v>
      </c>
      <c r="T4888" s="25">
        <f t="shared" si="695"/>
        <v>0.14166861508672662</v>
      </c>
      <c r="U4888" s="25">
        <f t="shared" si="692"/>
        <v>0.14473262376518414</v>
      </c>
      <c r="W4888" s="17">
        <f>Eingabe!H4889</f>
        <v>52</v>
      </c>
      <c r="X4888" s="17">
        <f t="shared" si="693"/>
        <v>0.52</v>
      </c>
      <c r="Y4888" s="17">
        <f t="shared" si="694"/>
        <v>50</v>
      </c>
    </row>
    <row r="4889" spans="1:25" x14ac:dyDescent="0.15">
      <c r="A4889" s="82">
        <f t="shared" si="689"/>
        <v>7</v>
      </c>
      <c r="B4889" s="46">
        <v>43669.583333321483</v>
      </c>
      <c r="C4889" s="47">
        <f>Eingabe!G4890</f>
        <v>4.8</v>
      </c>
      <c r="D4889" s="77">
        <v>4889</v>
      </c>
      <c r="E4889" s="47"/>
      <c r="F4889" s="25">
        <f t="shared" si="687"/>
        <v>7.16</v>
      </c>
      <c r="G4889" s="25">
        <f>VLOOKUP(F4889,'Spezifische Werte'!$B$2:$C$4002,2,FALSE)</f>
        <v>0.29271421469315961</v>
      </c>
      <c r="H4889" s="25">
        <f t="shared" si="690"/>
        <v>585.42842938631918</v>
      </c>
      <c r="J4889" s="25">
        <f t="shared" si="688"/>
        <v>7.2</v>
      </c>
      <c r="K4889" s="25">
        <f>VLOOKUP(J4889,'Spezifische Werte'!$B$2:$C$4002,2,FALSE)</f>
        <v>0.29789883692567737</v>
      </c>
      <c r="L4889" s="25">
        <f t="shared" si="691"/>
        <v>595.79767385135472</v>
      </c>
      <c r="R4889" s="25">
        <v>4887</v>
      </c>
      <c r="S4889" s="25">
        <v>4886</v>
      </c>
      <c r="T4889" s="25">
        <f t="shared" si="695"/>
        <v>0.14166861508672662</v>
      </c>
      <c r="U4889" s="25">
        <f t="shared" si="692"/>
        <v>0.14473262376518414</v>
      </c>
      <c r="W4889" s="17">
        <f>Eingabe!H4890</f>
        <v>55</v>
      </c>
      <c r="X4889" s="17">
        <f t="shared" si="693"/>
        <v>0.55000000000000004</v>
      </c>
      <c r="Y4889" s="17">
        <f t="shared" si="694"/>
        <v>60</v>
      </c>
    </row>
    <row r="4890" spans="1:25" x14ac:dyDescent="0.15">
      <c r="A4890" s="82">
        <f t="shared" si="689"/>
        <v>7</v>
      </c>
      <c r="B4890" s="46">
        <v>43669.624999988147</v>
      </c>
      <c r="C4890" s="47">
        <f>Eingabe!G4891</f>
        <v>5.6</v>
      </c>
      <c r="D4890" s="77">
        <v>4890</v>
      </c>
      <c r="E4890" s="47"/>
      <c r="F4890" s="25">
        <f t="shared" si="687"/>
        <v>8.35</v>
      </c>
      <c r="G4890" s="25">
        <f>VLOOKUP(F4890,'Spezifische Werte'!$B$2:$C$4002,2,FALSE)</f>
        <v>0.46963573954984494</v>
      </c>
      <c r="H4890" s="25">
        <f t="shared" si="690"/>
        <v>939.27147909968994</v>
      </c>
      <c r="J4890" s="25">
        <f t="shared" si="688"/>
        <v>8.4</v>
      </c>
      <c r="K4890" s="25">
        <f>VLOOKUP(J4890,'Spezifische Werte'!$B$2:$C$4002,2,FALSE)</f>
        <v>0.47799983664408341</v>
      </c>
      <c r="L4890" s="25">
        <f t="shared" si="691"/>
        <v>955.99967328816683</v>
      </c>
      <c r="R4890" s="25">
        <v>4888</v>
      </c>
      <c r="S4890" s="25">
        <v>4887</v>
      </c>
      <c r="T4890" s="25">
        <f t="shared" si="695"/>
        <v>0.14166861508672662</v>
      </c>
      <c r="U4890" s="25">
        <f t="shared" si="692"/>
        <v>0.14473262376518414</v>
      </c>
      <c r="W4890" s="17">
        <f>Eingabe!H4891</f>
        <v>39</v>
      </c>
      <c r="X4890" s="17">
        <f t="shared" si="693"/>
        <v>0.39</v>
      </c>
      <c r="Y4890" s="17">
        <f t="shared" si="694"/>
        <v>40</v>
      </c>
    </row>
    <row r="4891" spans="1:25" x14ac:dyDescent="0.15">
      <c r="A4891" s="82">
        <f t="shared" si="689"/>
        <v>7</v>
      </c>
      <c r="B4891" s="46">
        <v>43669.666666654812</v>
      </c>
      <c r="C4891" s="47">
        <f>Eingabe!G4892</f>
        <v>6.3</v>
      </c>
      <c r="D4891" s="77">
        <v>4891</v>
      </c>
      <c r="E4891" s="47"/>
      <c r="F4891" s="25">
        <f t="shared" si="687"/>
        <v>9.4</v>
      </c>
      <c r="G4891" s="25">
        <f>VLOOKUP(F4891,'Spezifische Werte'!$B$2:$C$4002,2,FALSE)</f>
        <v>0.65003553309220252</v>
      </c>
      <c r="H4891" s="25">
        <f t="shared" si="690"/>
        <v>1300.071066184405</v>
      </c>
      <c r="J4891" s="25">
        <f t="shared" si="688"/>
        <v>9.4499999999999993</v>
      </c>
      <c r="K4891" s="25">
        <f>VLOOKUP(J4891,'Spezifische Werte'!$B$2:$C$4002,2,FALSE)</f>
        <v>0.65830260757456582</v>
      </c>
      <c r="L4891" s="25">
        <f t="shared" si="691"/>
        <v>1316.6052151491317</v>
      </c>
      <c r="R4891" s="25">
        <v>4889</v>
      </c>
      <c r="S4891" s="25">
        <v>4888</v>
      </c>
      <c r="T4891" s="25">
        <f t="shared" si="695"/>
        <v>0.14166861508672662</v>
      </c>
      <c r="U4891" s="25">
        <f t="shared" si="692"/>
        <v>0.14473262376518414</v>
      </c>
      <c r="W4891" s="17">
        <f>Eingabe!H4892</f>
        <v>45</v>
      </c>
      <c r="X4891" s="17">
        <f t="shared" si="693"/>
        <v>0.45</v>
      </c>
      <c r="Y4891" s="17">
        <f t="shared" si="694"/>
        <v>50</v>
      </c>
    </row>
    <row r="4892" spans="1:25" x14ac:dyDescent="0.15">
      <c r="A4892" s="82">
        <f t="shared" si="689"/>
        <v>7</v>
      </c>
      <c r="B4892" s="46">
        <v>43669.708333321476</v>
      </c>
      <c r="C4892" s="47">
        <f>Eingabe!G4893</f>
        <v>5.6</v>
      </c>
      <c r="D4892" s="77">
        <v>4892</v>
      </c>
      <c r="E4892" s="47"/>
      <c r="F4892" s="25">
        <f t="shared" si="687"/>
        <v>8.35</v>
      </c>
      <c r="G4892" s="25">
        <f>VLOOKUP(F4892,'Spezifische Werte'!$B$2:$C$4002,2,FALSE)</f>
        <v>0.46963573954984494</v>
      </c>
      <c r="H4892" s="25">
        <f t="shared" si="690"/>
        <v>939.27147909968994</v>
      </c>
      <c r="J4892" s="25">
        <f t="shared" si="688"/>
        <v>8.4</v>
      </c>
      <c r="K4892" s="25">
        <f>VLOOKUP(J4892,'Spezifische Werte'!$B$2:$C$4002,2,FALSE)</f>
        <v>0.47799983664408341</v>
      </c>
      <c r="L4892" s="25">
        <f t="shared" si="691"/>
        <v>955.99967328816683</v>
      </c>
      <c r="R4892" s="25">
        <v>4890</v>
      </c>
      <c r="S4892" s="25">
        <v>4889</v>
      </c>
      <c r="T4892" s="25">
        <f t="shared" si="695"/>
        <v>0.14166861508672662</v>
      </c>
      <c r="U4892" s="25">
        <f t="shared" si="692"/>
        <v>0.14473262376518414</v>
      </c>
      <c r="W4892" s="17">
        <f>Eingabe!H4893</f>
        <v>59</v>
      </c>
      <c r="X4892" s="17">
        <f t="shared" si="693"/>
        <v>0.59</v>
      </c>
      <c r="Y4892" s="17">
        <f t="shared" si="694"/>
        <v>60</v>
      </c>
    </row>
    <row r="4893" spans="1:25" x14ac:dyDescent="0.15">
      <c r="A4893" s="82">
        <f t="shared" si="689"/>
        <v>7</v>
      </c>
      <c r="B4893" s="46">
        <v>43669.74999998814</v>
      </c>
      <c r="C4893" s="47">
        <f>Eingabe!G4894</f>
        <v>5.3</v>
      </c>
      <c r="D4893" s="77">
        <v>4893</v>
      </c>
      <c r="E4893" s="47"/>
      <c r="F4893" s="25">
        <f t="shared" si="687"/>
        <v>7.91</v>
      </c>
      <c r="G4893" s="25">
        <f>VLOOKUP(F4893,'Spezifische Werte'!$B$2:$C$4002,2,FALSE)</f>
        <v>0.39893199083383452</v>
      </c>
      <c r="H4893" s="25">
        <f t="shared" si="690"/>
        <v>797.86398166766901</v>
      </c>
      <c r="J4893" s="25">
        <f t="shared" si="688"/>
        <v>7.95</v>
      </c>
      <c r="K4893" s="25">
        <f>VLOOKUP(J4893,'Spezifische Werte'!$B$2:$C$4002,2,FALSE)</f>
        <v>0.40511792205919206</v>
      </c>
      <c r="L4893" s="25">
        <f t="shared" si="691"/>
        <v>810.23584411838408</v>
      </c>
      <c r="R4893" s="25">
        <v>4891</v>
      </c>
      <c r="S4893" s="25">
        <v>4890</v>
      </c>
      <c r="T4893" s="25">
        <f t="shared" si="695"/>
        <v>0.14166861508672662</v>
      </c>
      <c r="U4893" s="25">
        <f t="shared" si="692"/>
        <v>0.14473262376518414</v>
      </c>
      <c r="W4893" s="17">
        <f>Eingabe!H4894</f>
        <v>53</v>
      </c>
      <c r="X4893" s="17">
        <f t="shared" si="693"/>
        <v>0.53</v>
      </c>
      <c r="Y4893" s="17">
        <f t="shared" si="694"/>
        <v>50</v>
      </c>
    </row>
    <row r="4894" spans="1:25" x14ac:dyDescent="0.15">
      <c r="A4894" s="82">
        <f t="shared" si="689"/>
        <v>7</v>
      </c>
      <c r="B4894" s="46">
        <v>43669.791666654804</v>
      </c>
      <c r="C4894" s="47">
        <f>Eingabe!G4895</f>
        <v>7</v>
      </c>
      <c r="D4894" s="77">
        <v>4894</v>
      </c>
      <c r="E4894" s="47"/>
      <c r="F4894" s="25">
        <f t="shared" si="687"/>
        <v>10.44</v>
      </c>
      <c r="G4894" s="25">
        <f>VLOOKUP(F4894,'Spezifische Werte'!$B$2:$C$4002,2,FALSE)</f>
        <v>0.79583970836381801</v>
      </c>
      <c r="H4894" s="25">
        <f t="shared" si="690"/>
        <v>1591.679416727636</v>
      </c>
      <c r="J4894" s="25">
        <f t="shared" si="688"/>
        <v>10.5</v>
      </c>
      <c r="K4894" s="25">
        <f>VLOOKUP(J4894,'Spezifische Werte'!$B$2:$C$4002,2,FALSE)</f>
        <v>0.80244982214145155</v>
      </c>
      <c r="L4894" s="25">
        <f t="shared" si="691"/>
        <v>1604.8996442829032</v>
      </c>
      <c r="R4894" s="25">
        <v>4892</v>
      </c>
      <c r="S4894" s="25">
        <v>4891</v>
      </c>
      <c r="T4894" s="25">
        <f t="shared" si="695"/>
        <v>0.14166861508672662</v>
      </c>
      <c r="U4894" s="25">
        <f t="shared" si="692"/>
        <v>0.14473262376518414</v>
      </c>
      <c r="W4894" s="17">
        <f>Eingabe!H4895</f>
        <v>96</v>
      </c>
      <c r="X4894" s="17">
        <f t="shared" si="693"/>
        <v>0.96</v>
      </c>
      <c r="Y4894" s="17">
        <f t="shared" si="694"/>
        <v>100</v>
      </c>
    </row>
    <row r="4895" spans="1:25" x14ac:dyDescent="0.15">
      <c r="A4895" s="82">
        <f t="shared" si="689"/>
        <v>7</v>
      </c>
      <c r="B4895" s="46">
        <v>43669.833333321469</v>
      </c>
      <c r="C4895" s="47">
        <f>Eingabe!G4896</f>
        <v>5.2</v>
      </c>
      <c r="D4895" s="77">
        <v>4895</v>
      </c>
      <c r="E4895" s="47"/>
      <c r="F4895" s="25">
        <f t="shared" si="687"/>
        <v>7.76</v>
      </c>
      <c r="G4895" s="25">
        <f>VLOOKUP(F4895,'Spezifische Werte'!$B$2:$C$4002,2,FALSE)</f>
        <v>0.37619660828942059</v>
      </c>
      <c r="H4895" s="25">
        <f t="shared" si="690"/>
        <v>752.39321657884113</v>
      </c>
      <c r="J4895" s="25">
        <f t="shared" si="688"/>
        <v>7.8</v>
      </c>
      <c r="K4895" s="25">
        <f>VLOOKUP(J4895,'Spezifische Werte'!$B$2:$C$4002,2,FALSE)</f>
        <v>0.3821877888895947</v>
      </c>
      <c r="L4895" s="25">
        <f t="shared" si="691"/>
        <v>764.37557777918937</v>
      </c>
      <c r="R4895" s="25">
        <v>4893</v>
      </c>
      <c r="S4895" s="25">
        <v>4892</v>
      </c>
      <c r="T4895" s="25">
        <f t="shared" si="695"/>
        <v>0.14166861508672662</v>
      </c>
      <c r="U4895" s="25">
        <f t="shared" si="692"/>
        <v>0.14473262376518414</v>
      </c>
      <c r="W4895" s="17">
        <f>Eingabe!H4896</f>
        <v>75</v>
      </c>
      <c r="X4895" s="17">
        <f t="shared" si="693"/>
        <v>0.75</v>
      </c>
      <c r="Y4895" s="17">
        <f t="shared" si="694"/>
        <v>80</v>
      </c>
    </row>
    <row r="4896" spans="1:25" x14ac:dyDescent="0.15">
      <c r="A4896" s="82">
        <f t="shared" si="689"/>
        <v>7</v>
      </c>
      <c r="B4896" s="46">
        <v>43669.874999988133</v>
      </c>
      <c r="C4896" s="47">
        <f>Eingabe!G4897</f>
        <v>5</v>
      </c>
      <c r="D4896" s="77">
        <v>4896</v>
      </c>
      <c r="E4896" s="47"/>
      <c r="F4896" s="25">
        <f t="shared" si="687"/>
        <v>7.46</v>
      </c>
      <c r="G4896" s="25">
        <f>VLOOKUP(F4896,'Spezifische Werte'!$B$2:$C$4002,2,FALSE)</f>
        <v>0.33294203068553224</v>
      </c>
      <c r="H4896" s="25">
        <f t="shared" si="690"/>
        <v>665.88406137106449</v>
      </c>
      <c r="J4896" s="25">
        <f t="shared" si="688"/>
        <v>7.5</v>
      </c>
      <c r="K4896" s="25">
        <f>VLOOKUP(J4896,'Spezifische Werte'!$B$2:$C$4002,2,FALSE)</f>
        <v>0.33853673002168488</v>
      </c>
      <c r="L4896" s="25">
        <f t="shared" si="691"/>
        <v>677.07346004336978</v>
      </c>
      <c r="R4896" s="25">
        <v>4894</v>
      </c>
      <c r="S4896" s="25">
        <v>4893</v>
      </c>
      <c r="T4896" s="25">
        <f t="shared" si="695"/>
        <v>0.14166861508672662</v>
      </c>
      <c r="U4896" s="25">
        <f t="shared" si="692"/>
        <v>0.14473262376518414</v>
      </c>
      <c r="W4896" s="17">
        <f>Eingabe!H4897</f>
        <v>49</v>
      </c>
      <c r="X4896" s="17">
        <f t="shared" si="693"/>
        <v>0.49</v>
      </c>
      <c r="Y4896" s="17">
        <f t="shared" si="694"/>
        <v>50</v>
      </c>
    </row>
    <row r="4897" spans="1:25" x14ac:dyDescent="0.15">
      <c r="A4897" s="82">
        <f t="shared" si="689"/>
        <v>7</v>
      </c>
      <c r="B4897" s="46">
        <v>43669.916666654797</v>
      </c>
      <c r="C4897" s="47">
        <f>Eingabe!G4898</f>
        <v>3.6</v>
      </c>
      <c r="D4897" s="77">
        <v>4897</v>
      </c>
      <c r="E4897" s="47"/>
      <c r="F4897" s="25">
        <f t="shared" si="687"/>
        <v>5.37</v>
      </c>
      <c r="G4897" s="25">
        <f>VLOOKUP(F4897,'Spezifische Werte'!$B$2:$C$4002,2,FALSE)</f>
        <v>0.11640095819454216</v>
      </c>
      <c r="H4897" s="25">
        <f t="shared" si="690"/>
        <v>232.80191638908431</v>
      </c>
      <c r="J4897" s="25">
        <f t="shared" si="688"/>
        <v>5.4</v>
      </c>
      <c r="K4897" s="25">
        <f>VLOOKUP(J4897,'Spezifische Werte'!$B$2:$C$4002,2,FALSE)</f>
        <v>0.11853513474534576</v>
      </c>
      <c r="L4897" s="25">
        <f t="shared" si="691"/>
        <v>237.07026949069152</v>
      </c>
      <c r="R4897" s="25">
        <v>4895</v>
      </c>
      <c r="S4897" s="25">
        <v>4894</v>
      </c>
      <c r="T4897" s="25">
        <f t="shared" si="695"/>
        <v>0.14166861508672662</v>
      </c>
      <c r="U4897" s="25">
        <f t="shared" si="692"/>
        <v>0.14473262376518414</v>
      </c>
      <c r="W4897" s="17">
        <f>Eingabe!H4898</f>
        <v>80</v>
      </c>
      <c r="X4897" s="17">
        <f t="shared" si="693"/>
        <v>0.8</v>
      </c>
      <c r="Y4897" s="17">
        <f t="shared" si="694"/>
        <v>80</v>
      </c>
    </row>
    <row r="4898" spans="1:25" x14ac:dyDescent="0.15">
      <c r="A4898" s="82">
        <f t="shared" si="689"/>
        <v>7</v>
      </c>
      <c r="B4898" s="46">
        <v>43669.958333321461</v>
      </c>
      <c r="C4898" s="47">
        <f>Eingabe!G4899</f>
        <v>2.2000000000000002</v>
      </c>
      <c r="D4898" s="77">
        <v>4898</v>
      </c>
      <c r="E4898" s="47"/>
      <c r="F4898" s="25">
        <f t="shared" si="687"/>
        <v>3.28</v>
      </c>
      <c r="G4898" s="25">
        <f>VLOOKUP(F4898,'Spezifische Werte'!$B$2:$C$4002,2,FALSE)</f>
        <v>1.4036237149224865E-2</v>
      </c>
      <c r="H4898" s="25">
        <f t="shared" si="690"/>
        <v>28.07247429844973</v>
      </c>
      <c r="J4898" s="25">
        <f t="shared" si="688"/>
        <v>3.3</v>
      </c>
      <c r="K4898" s="25">
        <f>VLOOKUP(J4898,'Spezifische Werte'!$B$2:$C$4002,2,FALSE)</f>
        <v>1.4533450192857693E-2</v>
      </c>
      <c r="L4898" s="25">
        <f t="shared" si="691"/>
        <v>29.066900385715385</v>
      </c>
      <c r="R4898" s="25">
        <v>4896</v>
      </c>
      <c r="S4898" s="25">
        <v>4895</v>
      </c>
      <c r="T4898" s="25">
        <f t="shared" si="695"/>
        <v>0.14166861508672662</v>
      </c>
      <c r="U4898" s="25">
        <f t="shared" si="692"/>
        <v>0.14473262376518414</v>
      </c>
      <c r="W4898" s="17">
        <f>Eingabe!H4899</f>
        <v>60</v>
      </c>
      <c r="X4898" s="17">
        <f t="shared" si="693"/>
        <v>0.6</v>
      </c>
      <c r="Y4898" s="17">
        <f t="shared" si="694"/>
        <v>60</v>
      </c>
    </row>
    <row r="4899" spans="1:25" x14ac:dyDescent="0.15">
      <c r="A4899" s="82">
        <f t="shared" si="689"/>
        <v>7</v>
      </c>
      <c r="B4899" s="46">
        <v>43669.999999988126</v>
      </c>
      <c r="C4899" s="47">
        <f>Eingabe!G4900</f>
        <v>4.0999999999999996</v>
      </c>
      <c r="D4899" s="77">
        <v>4899</v>
      </c>
      <c r="E4899" s="47"/>
      <c r="F4899" s="25">
        <f t="shared" si="687"/>
        <v>6.12</v>
      </c>
      <c r="G4899" s="25">
        <f>VLOOKUP(F4899,'Spezifische Werte'!$B$2:$C$4002,2,FALSE)</f>
        <v>0.17636813552353289</v>
      </c>
      <c r="H4899" s="25">
        <f t="shared" si="690"/>
        <v>352.73627104706577</v>
      </c>
      <c r="J4899" s="25">
        <f t="shared" si="688"/>
        <v>6.15</v>
      </c>
      <c r="K4899" s="25">
        <f>VLOOKUP(J4899,'Spezifische Werte'!$B$2:$C$4002,2,FALSE)</f>
        <v>0.17921779013058811</v>
      </c>
      <c r="L4899" s="25">
        <f t="shared" si="691"/>
        <v>358.4355802611762</v>
      </c>
      <c r="R4899" s="25">
        <v>4897</v>
      </c>
      <c r="S4899" s="25">
        <v>4896</v>
      </c>
      <c r="T4899" s="25">
        <f t="shared" si="695"/>
        <v>0.14166861508672662</v>
      </c>
      <c r="U4899" s="25">
        <f t="shared" si="692"/>
        <v>0.14473262376518414</v>
      </c>
      <c r="W4899" s="17">
        <f>Eingabe!H4900</f>
        <v>72</v>
      </c>
      <c r="X4899" s="17">
        <f t="shared" si="693"/>
        <v>0.72</v>
      </c>
      <c r="Y4899" s="17">
        <f t="shared" si="694"/>
        <v>70</v>
      </c>
    </row>
    <row r="4900" spans="1:25" x14ac:dyDescent="0.15">
      <c r="A4900" s="82">
        <f t="shared" si="689"/>
        <v>7</v>
      </c>
      <c r="B4900" s="46">
        <v>43670.04166665479</v>
      </c>
      <c r="C4900" s="47">
        <f>Eingabe!G4901</f>
        <v>3.9</v>
      </c>
      <c r="D4900" s="77">
        <v>4900</v>
      </c>
      <c r="E4900" s="47"/>
      <c r="F4900" s="25">
        <f t="shared" si="687"/>
        <v>5.82</v>
      </c>
      <c r="G4900" s="25">
        <f>VLOOKUP(F4900,'Spezifische Werte'!$B$2:$C$4002,2,FALSE)</f>
        <v>0.15015933791444183</v>
      </c>
      <c r="H4900" s="25">
        <f t="shared" si="690"/>
        <v>300.31867582888367</v>
      </c>
      <c r="J4900" s="25">
        <f t="shared" si="688"/>
        <v>5.85</v>
      </c>
      <c r="K4900" s="25">
        <f>VLOOKUP(J4900,'Spezifische Werte'!$B$2:$C$4002,2,FALSE)</f>
        <v>0.15260213064447356</v>
      </c>
      <c r="L4900" s="25">
        <f t="shared" si="691"/>
        <v>305.20426128894712</v>
      </c>
      <c r="R4900" s="25">
        <v>4898</v>
      </c>
      <c r="S4900" s="25">
        <v>4897</v>
      </c>
      <c r="T4900" s="25">
        <f t="shared" si="695"/>
        <v>0.14166861508672662</v>
      </c>
      <c r="U4900" s="25">
        <f t="shared" si="692"/>
        <v>0.14473262376518414</v>
      </c>
      <c r="W4900" s="17">
        <f>Eingabe!H4901</f>
        <v>62</v>
      </c>
      <c r="X4900" s="17">
        <f t="shared" si="693"/>
        <v>0.62</v>
      </c>
      <c r="Y4900" s="17">
        <f t="shared" si="694"/>
        <v>60</v>
      </c>
    </row>
    <row r="4901" spans="1:25" x14ac:dyDescent="0.15">
      <c r="A4901" s="82">
        <f t="shared" si="689"/>
        <v>7</v>
      </c>
      <c r="B4901" s="46">
        <v>43670.083333321454</v>
      </c>
      <c r="C4901" s="47">
        <f>Eingabe!G4902</f>
        <v>3.2</v>
      </c>
      <c r="D4901" s="77">
        <v>4901</v>
      </c>
      <c r="E4901" s="47"/>
      <c r="F4901" s="25">
        <f t="shared" si="687"/>
        <v>4.7699999999999996</v>
      </c>
      <c r="G4901" s="25">
        <f>VLOOKUP(F4901,'Spezifische Werte'!$B$2:$C$4002,2,FALSE)</f>
        <v>7.8679349945367349E-2</v>
      </c>
      <c r="H4901" s="25">
        <f t="shared" si="690"/>
        <v>157.3586998907347</v>
      </c>
      <c r="J4901" s="25">
        <f t="shared" si="688"/>
        <v>4.8</v>
      </c>
      <c r="K4901" s="25">
        <f>VLOOKUP(J4901,'Spezifische Werte'!$B$2:$C$4002,2,FALSE)</f>
        <v>8.0310065544742015E-2</v>
      </c>
      <c r="L4901" s="25">
        <f t="shared" si="691"/>
        <v>160.62013108948403</v>
      </c>
      <c r="R4901" s="25">
        <v>4899</v>
      </c>
      <c r="S4901" s="25">
        <v>4898</v>
      </c>
      <c r="T4901" s="25">
        <f t="shared" si="695"/>
        <v>0.14166861508672662</v>
      </c>
      <c r="U4901" s="25">
        <f t="shared" si="692"/>
        <v>0.14473262376518414</v>
      </c>
      <c r="W4901" s="17">
        <f>Eingabe!H4902</f>
        <v>78</v>
      </c>
      <c r="X4901" s="17">
        <f t="shared" si="693"/>
        <v>0.78</v>
      </c>
      <c r="Y4901" s="17">
        <f t="shared" si="694"/>
        <v>80</v>
      </c>
    </row>
    <row r="4902" spans="1:25" x14ac:dyDescent="0.15">
      <c r="A4902" s="82">
        <f t="shared" si="689"/>
        <v>7</v>
      </c>
      <c r="B4902" s="46">
        <v>43670.124999988118</v>
      </c>
      <c r="C4902" s="47">
        <f>Eingabe!G4903</f>
        <v>2.5</v>
      </c>
      <c r="D4902" s="77">
        <v>4902</v>
      </c>
      <c r="E4902" s="47"/>
      <c r="F4902" s="25">
        <f t="shared" si="687"/>
        <v>3.73</v>
      </c>
      <c r="G4902" s="25">
        <f>VLOOKUP(F4902,'Spezifische Werte'!$B$2:$C$4002,2,FALSE)</f>
        <v>2.895161356886641E-2</v>
      </c>
      <c r="H4902" s="25">
        <f t="shared" si="690"/>
        <v>57.90322713773282</v>
      </c>
      <c r="J4902" s="25">
        <f t="shared" si="688"/>
        <v>3.75</v>
      </c>
      <c r="K4902" s="25">
        <f>VLOOKUP(J4902,'Spezifische Werte'!$B$2:$C$4002,2,FALSE)</f>
        <v>2.9822636466446242E-2</v>
      </c>
      <c r="L4902" s="25">
        <f t="shared" si="691"/>
        <v>59.645272932892482</v>
      </c>
      <c r="R4902" s="25">
        <v>4900</v>
      </c>
      <c r="S4902" s="25">
        <v>4899</v>
      </c>
      <c r="T4902" s="25">
        <f t="shared" si="695"/>
        <v>0.14166861508672662</v>
      </c>
      <c r="U4902" s="25">
        <f t="shared" si="692"/>
        <v>0.14473262376518414</v>
      </c>
      <c r="W4902" s="17">
        <f>Eingabe!H4903</f>
        <v>79</v>
      </c>
      <c r="X4902" s="17">
        <f t="shared" si="693"/>
        <v>0.79</v>
      </c>
      <c r="Y4902" s="17">
        <f t="shared" si="694"/>
        <v>80</v>
      </c>
    </row>
    <row r="4903" spans="1:25" x14ac:dyDescent="0.15">
      <c r="A4903" s="82">
        <f t="shared" si="689"/>
        <v>7</v>
      </c>
      <c r="B4903" s="46">
        <v>43670.166666654783</v>
      </c>
      <c r="C4903" s="47">
        <f>Eingabe!G4904</f>
        <v>2.6</v>
      </c>
      <c r="D4903" s="77">
        <v>4903</v>
      </c>
      <c r="E4903" s="47"/>
      <c r="F4903" s="25">
        <f t="shared" si="687"/>
        <v>3.88</v>
      </c>
      <c r="G4903" s="25">
        <f>VLOOKUP(F4903,'Spezifische Werte'!$B$2:$C$4002,2,FALSE)</f>
        <v>3.5689320314118818E-2</v>
      </c>
      <c r="H4903" s="25">
        <f t="shared" si="690"/>
        <v>71.378640628237633</v>
      </c>
      <c r="J4903" s="25">
        <f t="shared" si="688"/>
        <v>3.9</v>
      </c>
      <c r="K4903" s="25">
        <f>VLOOKUP(J4903,'Spezifische Werte'!$B$2:$C$4002,2,FALSE)</f>
        <v>3.6613952811549305E-2</v>
      </c>
      <c r="L4903" s="25">
        <f t="shared" si="691"/>
        <v>73.227905623098607</v>
      </c>
      <c r="R4903" s="25">
        <v>4901</v>
      </c>
      <c r="S4903" s="25">
        <v>4900</v>
      </c>
      <c r="T4903" s="25">
        <f t="shared" si="695"/>
        <v>0.14166861508672662</v>
      </c>
      <c r="U4903" s="25">
        <f t="shared" si="692"/>
        <v>0.14473262376518414</v>
      </c>
      <c r="W4903" s="17">
        <f>Eingabe!H4904</f>
        <v>66</v>
      </c>
      <c r="X4903" s="17">
        <f t="shared" si="693"/>
        <v>0.66</v>
      </c>
      <c r="Y4903" s="17">
        <f t="shared" si="694"/>
        <v>70</v>
      </c>
    </row>
    <row r="4904" spans="1:25" x14ac:dyDescent="0.15">
      <c r="A4904" s="82">
        <f t="shared" si="689"/>
        <v>7</v>
      </c>
      <c r="B4904" s="46">
        <v>43670.208333321447</v>
      </c>
      <c r="C4904" s="47">
        <f>Eingabe!G4905</f>
        <v>2.2999999999999998</v>
      </c>
      <c r="D4904" s="77">
        <v>4904</v>
      </c>
      <c r="E4904" s="47"/>
      <c r="F4904" s="25">
        <f t="shared" si="687"/>
        <v>3.43</v>
      </c>
      <c r="G4904" s="25">
        <f>VLOOKUP(F4904,'Spezifische Werte'!$B$2:$C$4002,2,FALSE)</f>
        <v>1.7964243573129882E-2</v>
      </c>
      <c r="H4904" s="25">
        <f t="shared" si="690"/>
        <v>35.928487146259762</v>
      </c>
      <c r="J4904" s="25">
        <f t="shared" si="688"/>
        <v>3.45</v>
      </c>
      <c r="K4904" s="25">
        <f>VLOOKUP(J4904,'Spezifische Werte'!$B$2:$C$4002,2,FALSE)</f>
        <v>1.8521187553697735E-2</v>
      </c>
      <c r="L4904" s="25">
        <f t="shared" si="691"/>
        <v>37.042375107395472</v>
      </c>
      <c r="R4904" s="25">
        <v>4902</v>
      </c>
      <c r="S4904" s="25">
        <v>4901</v>
      </c>
      <c r="T4904" s="25">
        <f t="shared" si="695"/>
        <v>0.14166861508672662</v>
      </c>
      <c r="U4904" s="25">
        <f t="shared" si="692"/>
        <v>0.14473262376518414</v>
      </c>
      <c r="W4904" s="17">
        <f>Eingabe!H4905</f>
        <v>72</v>
      </c>
      <c r="X4904" s="17">
        <f t="shared" si="693"/>
        <v>0.72</v>
      </c>
      <c r="Y4904" s="17">
        <f t="shared" si="694"/>
        <v>70</v>
      </c>
    </row>
    <row r="4905" spans="1:25" x14ac:dyDescent="0.15">
      <c r="A4905" s="82">
        <f t="shared" si="689"/>
        <v>7</v>
      </c>
      <c r="B4905" s="46">
        <v>43670.249999988111</v>
      </c>
      <c r="C4905" s="47">
        <f>Eingabe!G4906</f>
        <v>2.5</v>
      </c>
      <c r="D4905" s="77">
        <v>4905</v>
      </c>
      <c r="E4905" s="47"/>
      <c r="F4905" s="25">
        <f t="shared" si="687"/>
        <v>3.73</v>
      </c>
      <c r="G4905" s="25">
        <f>VLOOKUP(F4905,'Spezifische Werte'!$B$2:$C$4002,2,FALSE)</f>
        <v>2.895161356886641E-2</v>
      </c>
      <c r="H4905" s="25">
        <f t="shared" si="690"/>
        <v>57.90322713773282</v>
      </c>
      <c r="J4905" s="25">
        <f t="shared" si="688"/>
        <v>3.75</v>
      </c>
      <c r="K4905" s="25">
        <f>VLOOKUP(J4905,'Spezifische Werte'!$B$2:$C$4002,2,FALSE)</f>
        <v>2.9822636466446242E-2</v>
      </c>
      <c r="L4905" s="25">
        <f t="shared" si="691"/>
        <v>59.645272932892482</v>
      </c>
      <c r="R4905" s="25">
        <v>4903</v>
      </c>
      <c r="S4905" s="25">
        <v>4902</v>
      </c>
      <c r="T4905" s="25">
        <f t="shared" si="695"/>
        <v>0.14166861508672662</v>
      </c>
      <c r="U4905" s="25">
        <f t="shared" si="692"/>
        <v>0.14473262376518414</v>
      </c>
      <c r="W4905" s="17">
        <f>Eingabe!H4906</f>
        <v>80</v>
      </c>
      <c r="X4905" s="17">
        <f t="shared" si="693"/>
        <v>0.8</v>
      </c>
      <c r="Y4905" s="17">
        <f t="shared" si="694"/>
        <v>80</v>
      </c>
    </row>
    <row r="4906" spans="1:25" x14ac:dyDescent="0.15">
      <c r="A4906" s="82">
        <f t="shared" si="689"/>
        <v>7</v>
      </c>
      <c r="B4906" s="46">
        <v>43670.291666654775</v>
      </c>
      <c r="C4906" s="47">
        <f>Eingabe!G4907</f>
        <v>2.2000000000000002</v>
      </c>
      <c r="D4906" s="77">
        <v>4906</v>
      </c>
      <c r="E4906" s="47"/>
      <c r="F4906" s="25">
        <f t="shared" si="687"/>
        <v>3.28</v>
      </c>
      <c r="G4906" s="25">
        <f>VLOOKUP(F4906,'Spezifische Werte'!$B$2:$C$4002,2,FALSE)</f>
        <v>1.4036237149224865E-2</v>
      </c>
      <c r="H4906" s="25">
        <f t="shared" si="690"/>
        <v>28.07247429844973</v>
      </c>
      <c r="J4906" s="25">
        <f t="shared" si="688"/>
        <v>3.3</v>
      </c>
      <c r="K4906" s="25">
        <f>VLOOKUP(J4906,'Spezifische Werte'!$B$2:$C$4002,2,FALSE)</f>
        <v>1.4533450192857693E-2</v>
      </c>
      <c r="L4906" s="25">
        <f t="shared" si="691"/>
        <v>29.066900385715385</v>
      </c>
      <c r="R4906" s="25">
        <v>4904</v>
      </c>
      <c r="S4906" s="25">
        <v>4903</v>
      </c>
      <c r="T4906" s="25">
        <f t="shared" si="695"/>
        <v>0.14166861508672662</v>
      </c>
      <c r="U4906" s="25">
        <f t="shared" si="692"/>
        <v>0.14473262376518414</v>
      </c>
      <c r="W4906" s="17">
        <f>Eingabe!H4907</f>
        <v>103</v>
      </c>
      <c r="X4906" s="17">
        <f t="shared" si="693"/>
        <v>1.03</v>
      </c>
      <c r="Y4906" s="17">
        <f t="shared" si="694"/>
        <v>100</v>
      </c>
    </row>
    <row r="4907" spans="1:25" x14ac:dyDescent="0.15">
      <c r="A4907" s="82">
        <f t="shared" si="689"/>
        <v>7</v>
      </c>
      <c r="B4907" s="46">
        <v>43670.33333332144</v>
      </c>
      <c r="C4907" s="47">
        <f>Eingabe!G4908</f>
        <v>2.2000000000000002</v>
      </c>
      <c r="D4907" s="77">
        <v>4907</v>
      </c>
      <c r="E4907" s="47"/>
      <c r="F4907" s="25">
        <f t="shared" si="687"/>
        <v>3.28</v>
      </c>
      <c r="G4907" s="25">
        <f>VLOOKUP(F4907,'Spezifische Werte'!$B$2:$C$4002,2,FALSE)</f>
        <v>1.4036237149224865E-2</v>
      </c>
      <c r="H4907" s="25">
        <f t="shared" si="690"/>
        <v>28.07247429844973</v>
      </c>
      <c r="J4907" s="25">
        <f t="shared" si="688"/>
        <v>3.3</v>
      </c>
      <c r="K4907" s="25">
        <f>VLOOKUP(J4907,'Spezifische Werte'!$B$2:$C$4002,2,FALSE)</f>
        <v>1.4533450192857693E-2</v>
      </c>
      <c r="L4907" s="25">
        <f t="shared" si="691"/>
        <v>29.066900385715385</v>
      </c>
      <c r="R4907" s="25">
        <v>4905</v>
      </c>
      <c r="S4907" s="25">
        <v>4904</v>
      </c>
      <c r="T4907" s="25">
        <f t="shared" si="695"/>
        <v>0.14166861508672662</v>
      </c>
      <c r="U4907" s="25">
        <f t="shared" si="692"/>
        <v>0.14473262376518414</v>
      </c>
      <c r="W4907" s="17">
        <f>Eingabe!H4908</f>
        <v>63</v>
      </c>
      <c r="X4907" s="17">
        <f t="shared" si="693"/>
        <v>0.63</v>
      </c>
      <c r="Y4907" s="17">
        <f t="shared" si="694"/>
        <v>60</v>
      </c>
    </row>
    <row r="4908" spans="1:25" x14ac:dyDescent="0.15">
      <c r="A4908" s="82">
        <f t="shared" si="689"/>
        <v>7</v>
      </c>
      <c r="B4908" s="46">
        <v>43670.374999988104</v>
      </c>
      <c r="C4908" s="47">
        <f>Eingabe!G4909</f>
        <v>1.6</v>
      </c>
      <c r="D4908" s="77">
        <v>4908</v>
      </c>
      <c r="E4908" s="47"/>
      <c r="F4908" s="25">
        <f t="shared" si="687"/>
        <v>2.39</v>
      </c>
      <c r="G4908" s="25">
        <f>VLOOKUP(F4908,'Spezifische Werte'!$B$2:$C$4002,2,FALSE)</f>
        <v>1.6182188036419766E-3</v>
      </c>
      <c r="H4908" s="25">
        <f t="shared" si="690"/>
        <v>3.2364376072839534</v>
      </c>
      <c r="J4908" s="25">
        <f t="shared" si="688"/>
        <v>2.4</v>
      </c>
      <c r="K4908" s="25">
        <f>VLOOKUP(J4908,'Spezifische Werte'!$B$2:$C$4002,2,FALSE)</f>
        <v>1.6560687882273774E-3</v>
      </c>
      <c r="L4908" s="25">
        <f t="shared" si="691"/>
        <v>3.3121375764547549</v>
      </c>
      <c r="R4908" s="25">
        <v>4906</v>
      </c>
      <c r="S4908" s="25">
        <v>4905</v>
      </c>
      <c r="T4908" s="25">
        <f t="shared" si="695"/>
        <v>0.14166861508672662</v>
      </c>
      <c r="U4908" s="25">
        <f t="shared" si="692"/>
        <v>0.14473262376518414</v>
      </c>
      <c r="W4908" s="17">
        <f>Eingabe!H4909</f>
        <v>31</v>
      </c>
      <c r="X4908" s="17">
        <f t="shared" si="693"/>
        <v>0.31</v>
      </c>
      <c r="Y4908" s="17">
        <f t="shared" si="694"/>
        <v>30</v>
      </c>
    </row>
    <row r="4909" spans="1:25" x14ac:dyDescent="0.15">
      <c r="A4909" s="82">
        <f t="shared" si="689"/>
        <v>7</v>
      </c>
      <c r="B4909" s="46">
        <v>43670.416666654768</v>
      </c>
      <c r="C4909" s="47">
        <f>Eingabe!G4910</f>
        <v>2.9</v>
      </c>
      <c r="D4909" s="77">
        <v>4909</v>
      </c>
      <c r="E4909" s="47"/>
      <c r="F4909" s="25">
        <f t="shared" si="687"/>
        <v>4.33</v>
      </c>
      <c r="G4909" s="25">
        <f>VLOOKUP(F4909,'Spezifische Werte'!$B$2:$C$4002,2,FALSE)</f>
        <v>5.667919590547657E-2</v>
      </c>
      <c r="H4909" s="25">
        <f t="shared" si="690"/>
        <v>113.35839181095314</v>
      </c>
      <c r="J4909" s="25">
        <f t="shared" si="688"/>
        <v>4.3499999999999996</v>
      </c>
      <c r="K4909" s="25">
        <f>VLOOKUP(J4909,'Spezifische Werte'!$B$2:$C$4002,2,FALSE)</f>
        <v>5.7627330651301621E-2</v>
      </c>
      <c r="L4909" s="25">
        <f t="shared" si="691"/>
        <v>115.25466130260324</v>
      </c>
      <c r="R4909" s="25">
        <v>4907</v>
      </c>
      <c r="S4909" s="25">
        <v>4906</v>
      </c>
      <c r="T4909" s="25">
        <f t="shared" si="695"/>
        <v>0.14166861508672662</v>
      </c>
      <c r="U4909" s="25">
        <f t="shared" si="692"/>
        <v>0.14473262376518414</v>
      </c>
      <c r="W4909" s="17">
        <f>Eingabe!H4910</f>
        <v>31</v>
      </c>
      <c r="X4909" s="17">
        <f t="shared" si="693"/>
        <v>0.31</v>
      </c>
      <c r="Y4909" s="17">
        <f t="shared" si="694"/>
        <v>30</v>
      </c>
    </row>
    <row r="4910" spans="1:25" x14ac:dyDescent="0.15">
      <c r="A4910" s="82">
        <f t="shared" si="689"/>
        <v>7</v>
      </c>
      <c r="B4910" s="46">
        <v>43670.458333321432</v>
      </c>
      <c r="C4910" s="47">
        <f>Eingabe!G4911</f>
        <v>1.7</v>
      </c>
      <c r="D4910" s="77">
        <v>4910</v>
      </c>
      <c r="E4910" s="47"/>
      <c r="F4910" s="25">
        <f t="shared" si="687"/>
        <v>2.54</v>
      </c>
      <c r="G4910" s="25">
        <f>VLOOKUP(F4910,'Spezifische Werte'!$B$2:$C$4002,2,FALSE)</f>
        <v>2.3517714395877558E-3</v>
      </c>
      <c r="H4910" s="25">
        <f t="shared" si="690"/>
        <v>4.7035428791755116</v>
      </c>
      <c r="J4910" s="25">
        <f t="shared" si="688"/>
        <v>2.5499999999999998</v>
      </c>
      <c r="K4910" s="25">
        <f>VLOOKUP(J4910,'Spezifische Werte'!$B$2:$C$4002,2,FALSE)</f>
        <v>2.4279301551432594E-3</v>
      </c>
      <c r="L4910" s="25">
        <f t="shared" si="691"/>
        <v>4.855860310286519</v>
      </c>
      <c r="R4910" s="25">
        <v>4908</v>
      </c>
      <c r="S4910" s="25">
        <v>4907</v>
      </c>
      <c r="T4910" s="25">
        <f t="shared" si="695"/>
        <v>0.14166861508672662</v>
      </c>
      <c r="U4910" s="25">
        <f t="shared" si="692"/>
        <v>0.14473262376518414</v>
      </c>
      <c r="W4910" s="17">
        <f>Eingabe!H4911</f>
        <v>22</v>
      </c>
      <c r="X4910" s="17">
        <f t="shared" si="693"/>
        <v>0.22</v>
      </c>
      <c r="Y4910" s="17">
        <f t="shared" si="694"/>
        <v>20</v>
      </c>
    </row>
    <row r="4911" spans="1:25" x14ac:dyDescent="0.15">
      <c r="A4911" s="82">
        <f t="shared" si="689"/>
        <v>7</v>
      </c>
      <c r="B4911" s="46">
        <v>43670.499999988097</v>
      </c>
      <c r="C4911" s="47">
        <f>Eingabe!G4912</f>
        <v>2.4</v>
      </c>
      <c r="D4911" s="77">
        <v>4911</v>
      </c>
      <c r="E4911" s="47"/>
      <c r="F4911" s="25">
        <f t="shared" si="687"/>
        <v>3.58</v>
      </c>
      <c r="G4911" s="25">
        <f>VLOOKUP(F4911,'Spezifische Werte'!$B$2:$C$4002,2,FALSE)</f>
        <v>2.2829235995572409E-2</v>
      </c>
      <c r="H4911" s="25">
        <f t="shared" si="690"/>
        <v>45.658471991144815</v>
      </c>
      <c r="J4911" s="25">
        <f t="shared" si="688"/>
        <v>3.6</v>
      </c>
      <c r="K4911" s="25">
        <f>VLOOKUP(J4911,'Spezifische Werte'!$B$2:$C$4002,2,FALSE)</f>
        <v>2.3596471134930203E-2</v>
      </c>
      <c r="L4911" s="25">
        <f t="shared" si="691"/>
        <v>47.19294226986041</v>
      </c>
      <c r="R4911" s="25">
        <v>4909</v>
      </c>
      <c r="S4911" s="25">
        <v>4908</v>
      </c>
      <c r="T4911" s="25">
        <f t="shared" si="695"/>
        <v>0.14166861508672662</v>
      </c>
      <c r="U4911" s="25">
        <f t="shared" si="692"/>
        <v>0.14473262376518414</v>
      </c>
      <c r="W4911" s="17">
        <f>Eingabe!H4912</f>
        <v>39</v>
      </c>
      <c r="X4911" s="17">
        <f t="shared" si="693"/>
        <v>0.39</v>
      </c>
      <c r="Y4911" s="17">
        <f t="shared" si="694"/>
        <v>40</v>
      </c>
    </row>
    <row r="4912" spans="1:25" x14ac:dyDescent="0.15">
      <c r="A4912" s="82">
        <f t="shared" si="689"/>
        <v>7</v>
      </c>
      <c r="B4912" s="46">
        <v>43670.541666654761</v>
      </c>
      <c r="C4912" s="47">
        <f>Eingabe!G4913</f>
        <v>2.4</v>
      </c>
      <c r="D4912" s="77">
        <v>4912</v>
      </c>
      <c r="E4912" s="47"/>
      <c r="F4912" s="25">
        <f t="shared" si="687"/>
        <v>3.58</v>
      </c>
      <c r="G4912" s="25">
        <f>VLOOKUP(F4912,'Spezifische Werte'!$B$2:$C$4002,2,FALSE)</f>
        <v>2.2829235995572409E-2</v>
      </c>
      <c r="H4912" s="25">
        <f t="shared" si="690"/>
        <v>45.658471991144815</v>
      </c>
      <c r="J4912" s="25">
        <f t="shared" si="688"/>
        <v>3.6</v>
      </c>
      <c r="K4912" s="25">
        <f>VLOOKUP(J4912,'Spezifische Werte'!$B$2:$C$4002,2,FALSE)</f>
        <v>2.3596471134930203E-2</v>
      </c>
      <c r="L4912" s="25">
        <f t="shared" si="691"/>
        <v>47.19294226986041</v>
      </c>
      <c r="R4912" s="25">
        <v>4910</v>
      </c>
      <c r="S4912" s="25">
        <v>4909</v>
      </c>
      <c r="T4912" s="25">
        <f t="shared" si="695"/>
        <v>0.14166861508672662</v>
      </c>
      <c r="U4912" s="25">
        <f t="shared" si="692"/>
        <v>0.14473262376518414</v>
      </c>
      <c r="W4912" s="17">
        <f>Eingabe!H4913</f>
        <v>69</v>
      </c>
      <c r="X4912" s="17">
        <f t="shared" si="693"/>
        <v>0.69</v>
      </c>
      <c r="Y4912" s="17">
        <f t="shared" si="694"/>
        <v>70</v>
      </c>
    </row>
    <row r="4913" spans="1:25" x14ac:dyDescent="0.15">
      <c r="A4913" s="82">
        <f t="shared" si="689"/>
        <v>7</v>
      </c>
      <c r="B4913" s="46">
        <v>43670.583333321425</v>
      </c>
      <c r="C4913" s="47">
        <f>Eingabe!G4914</f>
        <v>3</v>
      </c>
      <c r="D4913" s="77">
        <v>4913</v>
      </c>
      <c r="E4913" s="47"/>
      <c r="F4913" s="25">
        <f t="shared" si="687"/>
        <v>4.4800000000000004</v>
      </c>
      <c r="G4913" s="25">
        <f>VLOOKUP(F4913,'Spezifische Werte'!$B$2:$C$4002,2,FALSE)</f>
        <v>6.3876775708421291E-2</v>
      </c>
      <c r="H4913" s="25">
        <f t="shared" si="690"/>
        <v>127.75355141684258</v>
      </c>
      <c r="J4913" s="25">
        <f t="shared" si="688"/>
        <v>4.5</v>
      </c>
      <c r="K4913" s="25">
        <f>VLOOKUP(J4913,'Spezifische Werte'!$B$2:$C$4002,2,FALSE)</f>
        <v>6.4854105449014127E-2</v>
      </c>
      <c r="L4913" s="25">
        <f t="shared" si="691"/>
        <v>129.70821089802826</v>
      </c>
      <c r="R4913" s="25">
        <v>4911</v>
      </c>
      <c r="S4913" s="25">
        <v>4910</v>
      </c>
      <c r="T4913" s="25">
        <f t="shared" si="695"/>
        <v>0.14166861508672662</v>
      </c>
      <c r="U4913" s="25">
        <f t="shared" si="692"/>
        <v>0.14473262376518414</v>
      </c>
      <c r="W4913" s="17">
        <f>Eingabe!H4914</f>
        <v>24</v>
      </c>
      <c r="X4913" s="17">
        <f t="shared" si="693"/>
        <v>0.24</v>
      </c>
      <c r="Y4913" s="17">
        <f t="shared" si="694"/>
        <v>20</v>
      </c>
    </row>
    <row r="4914" spans="1:25" x14ac:dyDescent="0.15">
      <c r="A4914" s="82">
        <f t="shared" si="689"/>
        <v>7</v>
      </c>
      <c r="B4914" s="46">
        <v>43670.624999988089</v>
      </c>
      <c r="C4914" s="47">
        <f>Eingabe!G4915</f>
        <v>3.8</v>
      </c>
      <c r="D4914" s="77">
        <v>4914</v>
      </c>
      <c r="E4914" s="47"/>
      <c r="F4914" s="25">
        <f t="shared" si="687"/>
        <v>5.67</v>
      </c>
      <c r="G4914" s="25">
        <f>VLOOKUP(F4914,'Spezifische Werte'!$B$2:$C$4002,2,FALSE)</f>
        <v>0.13840049448137109</v>
      </c>
      <c r="H4914" s="25">
        <f t="shared" si="690"/>
        <v>276.80098896274217</v>
      </c>
      <c r="J4914" s="25">
        <f t="shared" si="688"/>
        <v>5.7</v>
      </c>
      <c r="K4914" s="25">
        <f>VLOOKUP(J4914,'Spezifische Werte'!$B$2:$C$4002,2,FALSE)</f>
        <v>0.14069825500153915</v>
      </c>
      <c r="L4914" s="25">
        <f t="shared" si="691"/>
        <v>281.39651000307828</v>
      </c>
      <c r="R4914" s="25">
        <v>4912</v>
      </c>
      <c r="S4914" s="25">
        <v>4911</v>
      </c>
      <c r="T4914" s="25">
        <f t="shared" si="695"/>
        <v>0.14166861508672662</v>
      </c>
      <c r="U4914" s="25">
        <f t="shared" si="692"/>
        <v>0.14473262376518414</v>
      </c>
      <c r="W4914" s="17">
        <f>Eingabe!H4915</f>
        <v>61</v>
      </c>
      <c r="X4914" s="17">
        <f t="shared" si="693"/>
        <v>0.61</v>
      </c>
      <c r="Y4914" s="17">
        <f t="shared" si="694"/>
        <v>60</v>
      </c>
    </row>
    <row r="4915" spans="1:25" x14ac:dyDescent="0.15">
      <c r="A4915" s="82">
        <f t="shared" si="689"/>
        <v>7</v>
      </c>
      <c r="B4915" s="46">
        <v>43670.666666654753</v>
      </c>
      <c r="C4915" s="47">
        <f>Eingabe!G4916</f>
        <v>5.5</v>
      </c>
      <c r="D4915" s="77">
        <v>4915</v>
      </c>
      <c r="E4915" s="47"/>
      <c r="F4915" s="25">
        <f t="shared" si="687"/>
        <v>8.2100000000000009</v>
      </c>
      <c r="G4915" s="25">
        <f>VLOOKUP(F4915,'Spezifische Werte'!$B$2:$C$4002,2,FALSE)</f>
        <v>0.4465432352525967</v>
      </c>
      <c r="H4915" s="25">
        <f t="shared" si="690"/>
        <v>893.08647050519346</v>
      </c>
      <c r="J4915" s="25">
        <f t="shared" si="688"/>
        <v>8.25</v>
      </c>
      <c r="K4915" s="25">
        <f>VLOOKUP(J4915,'Spezifische Werte'!$B$2:$C$4002,2,FALSE)</f>
        <v>0.45308958157539997</v>
      </c>
      <c r="L4915" s="25">
        <f t="shared" si="691"/>
        <v>906.17916315079992</v>
      </c>
      <c r="R4915" s="25">
        <v>4913</v>
      </c>
      <c r="S4915" s="25">
        <v>4912</v>
      </c>
      <c r="T4915" s="25">
        <f t="shared" si="695"/>
        <v>0.14166861508672662</v>
      </c>
      <c r="U4915" s="25">
        <f t="shared" si="692"/>
        <v>0.14473262376518414</v>
      </c>
      <c r="W4915" s="17">
        <f>Eingabe!H4916</f>
        <v>49</v>
      </c>
      <c r="X4915" s="17">
        <f t="shared" si="693"/>
        <v>0.49</v>
      </c>
      <c r="Y4915" s="17">
        <f t="shared" si="694"/>
        <v>50</v>
      </c>
    </row>
    <row r="4916" spans="1:25" x14ac:dyDescent="0.15">
      <c r="A4916" s="82">
        <f t="shared" si="689"/>
        <v>7</v>
      </c>
      <c r="B4916" s="46">
        <v>43670.708333321418</v>
      </c>
      <c r="C4916" s="47">
        <f>Eingabe!G4917</f>
        <v>3.8</v>
      </c>
      <c r="D4916" s="77">
        <v>4916</v>
      </c>
      <c r="E4916" s="47"/>
      <c r="F4916" s="25">
        <f t="shared" si="687"/>
        <v>5.67</v>
      </c>
      <c r="G4916" s="25">
        <f>VLOOKUP(F4916,'Spezifische Werte'!$B$2:$C$4002,2,FALSE)</f>
        <v>0.13840049448137109</v>
      </c>
      <c r="H4916" s="25">
        <f t="shared" si="690"/>
        <v>276.80098896274217</v>
      </c>
      <c r="J4916" s="25">
        <f t="shared" si="688"/>
        <v>5.7</v>
      </c>
      <c r="K4916" s="25">
        <f>VLOOKUP(J4916,'Spezifische Werte'!$B$2:$C$4002,2,FALSE)</f>
        <v>0.14069825500153915</v>
      </c>
      <c r="L4916" s="25">
        <f t="shared" si="691"/>
        <v>281.39651000307828</v>
      </c>
      <c r="R4916" s="25">
        <v>4914</v>
      </c>
      <c r="S4916" s="25">
        <v>4913</v>
      </c>
      <c r="T4916" s="25">
        <f t="shared" si="695"/>
        <v>0.14166861508672662</v>
      </c>
      <c r="U4916" s="25">
        <f t="shared" si="692"/>
        <v>0.14473262376518414</v>
      </c>
      <c r="W4916" s="17">
        <f>Eingabe!H4917</f>
        <v>49</v>
      </c>
      <c r="X4916" s="17">
        <f t="shared" si="693"/>
        <v>0.49</v>
      </c>
      <c r="Y4916" s="17">
        <f t="shared" si="694"/>
        <v>50</v>
      </c>
    </row>
    <row r="4917" spans="1:25" x14ac:dyDescent="0.15">
      <c r="A4917" s="82">
        <f t="shared" si="689"/>
        <v>7</v>
      </c>
      <c r="B4917" s="46">
        <v>43670.749999988082</v>
      </c>
      <c r="C4917" s="47">
        <f>Eingabe!G4918</f>
        <v>4.0999999999999996</v>
      </c>
      <c r="D4917" s="77">
        <v>4917</v>
      </c>
      <c r="E4917" s="47"/>
      <c r="F4917" s="25">
        <f t="shared" si="687"/>
        <v>6.12</v>
      </c>
      <c r="G4917" s="25">
        <f>VLOOKUP(F4917,'Spezifische Werte'!$B$2:$C$4002,2,FALSE)</f>
        <v>0.17636813552353289</v>
      </c>
      <c r="H4917" s="25">
        <f t="shared" si="690"/>
        <v>352.73627104706577</v>
      </c>
      <c r="J4917" s="25">
        <f t="shared" si="688"/>
        <v>6.15</v>
      </c>
      <c r="K4917" s="25">
        <f>VLOOKUP(J4917,'Spezifische Werte'!$B$2:$C$4002,2,FALSE)</f>
        <v>0.17921779013058811</v>
      </c>
      <c r="L4917" s="25">
        <f t="shared" si="691"/>
        <v>358.4355802611762</v>
      </c>
      <c r="R4917" s="25">
        <v>4915</v>
      </c>
      <c r="S4917" s="25">
        <v>4914</v>
      </c>
      <c r="T4917" s="25">
        <f t="shared" si="695"/>
        <v>0.14166861508672662</v>
      </c>
      <c r="U4917" s="25">
        <f t="shared" si="692"/>
        <v>0.14473262376518414</v>
      </c>
      <c r="W4917" s="17">
        <f>Eingabe!H4918</f>
        <v>39</v>
      </c>
      <c r="X4917" s="17">
        <f t="shared" si="693"/>
        <v>0.39</v>
      </c>
      <c r="Y4917" s="17">
        <f t="shared" si="694"/>
        <v>40</v>
      </c>
    </row>
    <row r="4918" spans="1:25" x14ac:dyDescent="0.15">
      <c r="A4918" s="82">
        <f t="shared" si="689"/>
        <v>7</v>
      </c>
      <c r="B4918" s="46">
        <v>43670.791666654746</v>
      </c>
      <c r="C4918" s="47">
        <f>Eingabe!G4919</f>
        <v>4.4000000000000004</v>
      </c>
      <c r="D4918" s="77">
        <v>4918</v>
      </c>
      <c r="E4918" s="47"/>
      <c r="F4918" s="25">
        <f t="shared" si="687"/>
        <v>6.56</v>
      </c>
      <c r="G4918" s="25">
        <f>VLOOKUP(F4918,'Spezifische Werte'!$B$2:$C$4002,2,FALSE)</f>
        <v>0.2214941246302857</v>
      </c>
      <c r="H4918" s="25">
        <f t="shared" si="690"/>
        <v>442.98824926057142</v>
      </c>
      <c r="J4918" s="25">
        <f t="shared" si="688"/>
        <v>6.6</v>
      </c>
      <c r="K4918" s="25">
        <f>VLOOKUP(J4918,'Spezifische Werte'!$B$2:$C$4002,2,FALSE)</f>
        <v>0.22589088814664299</v>
      </c>
      <c r="L4918" s="25">
        <f t="shared" si="691"/>
        <v>451.78177629328599</v>
      </c>
      <c r="R4918" s="25">
        <v>4916</v>
      </c>
      <c r="S4918" s="25">
        <v>4915</v>
      </c>
      <c r="T4918" s="25">
        <f t="shared" si="695"/>
        <v>0.14166861508672662</v>
      </c>
      <c r="U4918" s="25">
        <f t="shared" si="692"/>
        <v>0.14473262376518414</v>
      </c>
      <c r="W4918" s="17">
        <f>Eingabe!H4919</f>
        <v>40</v>
      </c>
      <c r="X4918" s="17">
        <f t="shared" si="693"/>
        <v>0.4</v>
      </c>
      <c r="Y4918" s="17">
        <f t="shared" si="694"/>
        <v>40</v>
      </c>
    </row>
    <row r="4919" spans="1:25" x14ac:dyDescent="0.15">
      <c r="A4919" s="82">
        <f t="shared" si="689"/>
        <v>7</v>
      </c>
      <c r="B4919" s="46">
        <v>43670.83333332141</v>
      </c>
      <c r="C4919" s="47">
        <f>Eingabe!G4920</f>
        <v>1.9</v>
      </c>
      <c r="D4919" s="77">
        <v>4919</v>
      </c>
      <c r="E4919" s="47"/>
      <c r="F4919" s="25">
        <f t="shared" si="687"/>
        <v>2.83</v>
      </c>
      <c r="G4919" s="25">
        <f>VLOOKUP(F4919,'Spezifische Werte'!$B$2:$C$4002,2,FALSE)</f>
        <v>5.3996541966473566E-3</v>
      </c>
      <c r="H4919" s="25">
        <f t="shared" si="690"/>
        <v>10.799308393294714</v>
      </c>
      <c r="J4919" s="25">
        <f t="shared" si="688"/>
        <v>2.85</v>
      </c>
      <c r="K4919" s="25">
        <f>VLOOKUP(J4919,'Spezifische Werte'!$B$2:$C$4002,2,FALSE)</f>
        <v>5.6714421172963415E-3</v>
      </c>
      <c r="L4919" s="25">
        <f t="shared" si="691"/>
        <v>11.342884234592683</v>
      </c>
      <c r="R4919" s="25">
        <v>4917</v>
      </c>
      <c r="S4919" s="25">
        <v>4916</v>
      </c>
      <c r="T4919" s="25">
        <f t="shared" si="695"/>
        <v>0.14166861508672662</v>
      </c>
      <c r="U4919" s="25">
        <f t="shared" si="692"/>
        <v>0.14473262376518414</v>
      </c>
      <c r="W4919" s="17">
        <f>Eingabe!H4920</f>
        <v>32</v>
      </c>
      <c r="X4919" s="17">
        <f t="shared" si="693"/>
        <v>0.32</v>
      </c>
      <c r="Y4919" s="17">
        <f t="shared" si="694"/>
        <v>30</v>
      </c>
    </row>
    <row r="4920" spans="1:25" x14ac:dyDescent="0.15">
      <c r="A4920" s="82">
        <f t="shared" si="689"/>
        <v>7</v>
      </c>
      <c r="B4920" s="46">
        <v>43670.874999988075</v>
      </c>
      <c r="C4920" s="47">
        <f>Eingabe!G4921</f>
        <v>3.2</v>
      </c>
      <c r="D4920" s="77">
        <v>4920</v>
      </c>
      <c r="E4920" s="47"/>
      <c r="F4920" s="25">
        <f t="shared" si="687"/>
        <v>4.7699999999999996</v>
      </c>
      <c r="G4920" s="25">
        <f>VLOOKUP(F4920,'Spezifische Werte'!$B$2:$C$4002,2,FALSE)</f>
        <v>7.8679349945367349E-2</v>
      </c>
      <c r="H4920" s="25">
        <f t="shared" si="690"/>
        <v>157.3586998907347</v>
      </c>
      <c r="J4920" s="25">
        <f t="shared" si="688"/>
        <v>4.8</v>
      </c>
      <c r="K4920" s="25">
        <f>VLOOKUP(J4920,'Spezifische Werte'!$B$2:$C$4002,2,FALSE)</f>
        <v>8.0310065544742015E-2</v>
      </c>
      <c r="L4920" s="25">
        <f t="shared" si="691"/>
        <v>160.62013108948403</v>
      </c>
      <c r="R4920" s="25">
        <v>4918</v>
      </c>
      <c r="S4920" s="25">
        <v>4917</v>
      </c>
      <c r="T4920" s="25">
        <f t="shared" si="695"/>
        <v>0.14166861508672662</v>
      </c>
      <c r="U4920" s="25">
        <f t="shared" si="692"/>
        <v>0.14473262376518414</v>
      </c>
      <c r="W4920" s="17">
        <f>Eingabe!H4921</f>
        <v>46</v>
      </c>
      <c r="X4920" s="17">
        <f t="shared" si="693"/>
        <v>0.46</v>
      </c>
      <c r="Y4920" s="17">
        <f t="shared" si="694"/>
        <v>50</v>
      </c>
    </row>
    <row r="4921" spans="1:25" x14ac:dyDescent="0.15">
      <c r="A4921" s="82">
        <f t="shared" si="689"/>
        <v>7</v>
      </c>
      <c r="B4921" s="46">
        <v>43670.916666654739</v>
      </c>
      <c r="C4921" s="47">
        <f>Eingabe!G4922</f>
        <v>2.7</v>
      </c>
      <c r="D4921" s="77">
        <v>4921</v>
      </c>
      <c r="E4921" s="47"/>
      <c r="F4921" s="25">
        <f t="shared" si="687"/>
        <v>4.03</v>
      </c>
      <c r="G4921" s="25">
        <f>VLOOKUP(F4921,'Spezifische Werte'!$B$2:$C$4002,2,FALSE)</f>
        <v>4.2666657265334036E-2</v>
      </c>
      <c r="H4921" s="25">
        <f t="shared" si="690"/>
        <v>85.333314530668076</v>
      </c>
      <c r="J4921" s="25">
        <f t="shared" si="688"/>
        <v>4.05</v>
      </c>
      <c r="K4921" s="25">
        <f>VLOOKUP(J4921,'Spezifische Werte'!$B$2:$C$4002,2,FALSE)</f>
        <v>4.3597034083331404E-2</v>
      </c>
      <c r="L4921" s="25">
        <f t="shared" si="691"/>
        <v>87.194068166662802</v>
      </c>
      <c r="R4921" s="25">
        <v>4919</v>
      </c>
      <c r="S4921" s="25">
        <v>4918</v>
      </c>
      <c r="T4921" s="25">
        <f t="shared" si="695"/>
        <v>0.14166861508672662</v>
      </c>
      <c r="U4921" s="25">
        <f t="shared" si="692"/>
        <v>0.14473262376518414</v>
      </c>
      <c r="W4921" s="17">
        <f>Eingabe!H4922</f>
        <v>42</v>
      </c>
      <c r="X4921" s="17">
        <f t="shared" si="693"/>
        <v>0.42</v>
      </c>
      <c r="Y4921" s="17">
        <f t="shared" si="694"/>
        <v>40</v>
      </c>
    </row>
    <row r="4922" spans="1:25" x14ac:dyDescent="0.15">
      <c r="A4922" s="82">
        <f t="shared" si="689"/>
        <v>7</v>
      </c>
      <c r="B4922" s="46">
        <v>43670.958333321403</v>
      </c>
      <c r="C4922" s="47">
        <f>Eingabe!G4923</f>
        <v>3.4</v>
      </c>
      <c r="D4922" s="77">
        <v>4922</v>
      </c>
      <c r="E4922" s="47"/>
      <c r="F4922" s="25">
        <f t="shared" si="687"/>
        <v>5.07</v>
      </c>
      <c r="G4922" s="25">
        <f>VLOOKUP(F4922,'Spezifische Werte'!$B$2:$C$4002,2,FALSE)</f>
        <v>9.6185977081711158E-2</v>
      </c>
      <c r="H4922" s="25">
        <f t="shared" si="690"/>
        <v>192.37195416342232</v>
      </c>
      <c r="J4922" s="25">
        <f t="shared" si="688"/>
        <v>5.0999999999999996</v>
      </c>
      <c r="K4922" s="25">
        <f>VLOOKUP(J4922,'Spezifische Werte'!$B$2:$C$4002,2,FALSE)</f>
        <v>9.8097213536623304E-2</v>
      </c>
      <c r="L4922" s="25">
        <f t="shared" si="691"/>
        <v>196.1944270732466</v>
      </c>
      <c r="R4922" s="25">
        <v>4920</v>
      </c>
      <c r="S4922" s="25">
        <v>4919</v>
      </c>
      <c r="T4922" s="25">
        <f t="shared" si="695"/>
        <v>0.14166861508672662</v>
      </c>
      <c r="U4922" s="25">
        <f t="shared" si="692"/>
        <v>0.14473262376518414</v>
      </c>
      <c r="W4922" s="17">
        <f>Eingabe!H4923</f>
        <v>44</v>
      </c>
      <c r="X4922" s="17">
        <f t="shared" si="693"/>
        <v>0.44</v>
      </c>
      <c r="Y4922" s="17">
        <f t="shared" si="694"/>
        <v>40</v>
      </c>
    </row>
    <row r="4923" spans="1:25" x14ac:dyDescent="0.15">
      <c r="A4923" s="82">
        <f t="shared" si="689"/>
        <v>7</v>
      </c>
      <c r="B4923" s="46">
        <v>43670.999999988067</v>
      </c>
      <c r="C4923" s="47">
        <f>Eingabe!G4924</f>
        <v>3.2</v>
      </c>
      <c r="D4923" s="77">
        <v>4923</v>
      </c>
      <c r="E4923" s="47"/>
      <c r="F4923" s="25">
        <f t="shared" si="687"/>
        <v>4.7699999999999996</v>
      </c>
      <c r="G4923" s="25">
        <f>VLOOKUP(F4923,'Spezifische Werte'!$B$2:$C$4002,2,FALSE)</f>
        <v>7.8679349945367349E-2</v>
      </c>
      <c r="H4923" s="25">
        <f t="shared" si="690"/>
        <v>157.3586998907347</v>
      </c>
      <c r="J4923" s="25">
        <f t="shared" si="688"/>
        <v>4.8</v>
      </c>
      <c r="K4923" s="25">
        <f>VLOOKUP(J4923,'Spezifische Werte'!$B$2:$C$4002,2,FALSE)</f>
        <v>8.0310065544742015E-2</v>
      </c>
      <c r="L4923" s="25">
        <f t="shared" si="691"/>
        <v>160.62013108948403</v>
      </c>
      <c r="R4923" s="25">
        <v>4921</v>
      </c>
      <c r="S4923" s="25">
        <v>4920</v>
      </c>
      <c r="T4923" s="25">
        <f t="shared" si="695"/>
        <v>0.14166861508672662</v>
      </c>
      <c r="U4923" s="25">
        <f t="shared" si="692"/>
        <v>0.14473262376518414</v>
      </c>
      <c r="W4923" s="17">
        <f>Eingabe!H4924</f>
        <v>31</v>
      </c>
      <c r="X4923" s="17">
        <f t="shared" si="693"/>
        <v>0.31</v>
      </c>
      <c r="Y4923" s="17">
        <f t="shared" si="694"/>
        <v>30</v>
      </c>
    </row>
    <row r="4924" spans="1:25" x14ac:dyDescent="0.15">
      <c r="A4924" s="82">
        <f t="shared" si="689"/>
        <v>7</v>
      </c>
      <c r="B4924" s="46">
        <v>43671.041666654732</v>
      </c>
      <c r="C4924" s="47">
        <f>Eingabe!G4925</f>
        <v>3.6</v>
      </c>
      <c r="D4924" s="77">
        <v>4924</v>
      </c>
      <c r="E4924" s="47"/>
      <c r="F4924" s="25">
        <f t="shared" si="687"/>
        <v>5.37</v>
      </c>
      <c r="G4924" s="25">
        <f>VLOOKUP(F4924,'Spezifische Werte'!$B$2:$C$4002,2,FALSE)</f>
        <v>0.11640095819454216</v>
      </c>
      <c r="H4924" s="25">
        <f t="shared" si="690"/>
        <v>232.80191638908431</v>
      </c>
      <c r="J4924" s="25">
        <f t="shared" si="688"/>
        <v>5.4</v>
      </c>
      <c r="K4924" s="25">
        <f>VLOOKUP(J4924,'Spezifische Werte'!$B$2:$C$4002,2,FALSE)</f>
        <v>0.11853513474534576</v>
      </c>
      <c r="L4924" s="25">
        <f t="shared" si="691"/>
        <v>237.07026949069152</v>
      </c>
      <c r="R4924" s="25">
        <v>4922</v>
      </c>
      <c r="S4924" s="25">
        <v>4921</v>
      </c>
      <c r="T4924" s="25">
        <f t="shared" si="695"/>
        <v>0.14166861508672662</v>
      </c>
      <c r="U4924" s="25">
        <f t="shared" si="692"/>
        <v>0.14473262376518414</v>
      </c>
      <c r="W4924" s="17">
        <f>Eingabe!H4925</f>
        <v>25</v>
      </c>
      <c r="X4924" s="17">
        <f t="shared" si="693"/>
        <v>0.25</v>
      </c>
      <c r="Y4924" s="17">
        <f t="shared" si="694"/>
        <v>30</v>
      </c>
    </row>
    <row r="4925" spans="1:25" x14ac:dyDescent="0.15">
      <c r="A4925" s="82">
        <f t="shared" si="689"/>
        <v>7</v>
      </c>
      <c r="B4925" s="46">
        <v>43671.083333321396</v>
      </c>
      <c r="C4925" s="47">
        <f>Eingabe!G4926</f>
        <v>3.3</v>
      </c>
      <c r="D4925" s="77">
        <v>4925</v>
      </c>
      <c r="E4925" s="47"/>
      <c r="F4925" s="25">
        <f t="shared" si="687"/>
        <v>4.92</v>
      </c>
      <c r="G4925" s="25">
        <f>VLOOKUP(F4925,'Spezifische Werte'!$B$2:$C$4002,2,FALSE)</f>
        <v>8.7079957720259088E-2</v>
      </c>
      <c r="H4925" s="25">
        <f t="shared" si="690"/>
        <v>174.15991544051818</v>
      </c>
      <c r="J4925" s="25">
        <f t="shared" si="688"/>
        <v>4.95</v>
      </c>
      <c r="K4925" s="25">
        <f>VLOOKUP(J4925,'Spezifische Werte'!$B$2:$C$4002,2,FALSE)</f>
        <v>8.884038911585862E-2</v>
      </c>
      <c r="L4925" s="25">
        <f t="shared" si="691"/>
        <v>177.68077823171723</v>
      </c>
      <c r="R4925" s="25">
        <v>4923</v>
      </c>
      <c r="S4925" s="25">
        <v>4922</v>
      </c>
      <c r="T4925" s="25">
        <f t="shared" si="695"/>
        <v>0.14166861508672662</v>
      </c>
      <c r="U4925" s="25">
        <f t="shared" si="692"/>
        <v>0.14473262376518414</v>
      </c>
      <c r="W4925" s="17">
        <f>Eingabe!H4926</f>
        <v>13</v>
      </c>
      <c r="X4925" s="17">
        <f t="shared" si="693"/>
        <v>0.13</v>
      </c>
      <c r="Y4925" s="17">
        <f t="shared" si="694"/>
        <v>10</v>
      </c>
    </row>
    <row r="4926" spans="1:25" x14ac:dyDescent="0.15">
      <c r="A4926" s="82">
        <f t="shared" si="689"/>
        <v>7</v>
      </c>
      <c r="B4926" s="46">
        <v>43671.12499998806</v>
      </c>
      <c r="C4926" s="47">
        <f>Eingabe!G4927</f>
        <v>2.9</v>
      </c>
      <c r="D4926" s="77">
        <v>4926</v>
      </c>
      <c r="E4926" s="47"/>
      <c r="F4926" s="25">
        <f t="shared" si="687"/>
        <v>4.33</v>
      </c>
      <c r="G4926" s="25">
        <f>VLOOKUP(F4926,'Spezifische Werte'!$B$2:$C$4002,2,FALSE)</f>
        <v>5.667919590547657E-2</v>
      </c>
      <c r="H4926" s="25">
        <f t="shared" si="690"/>
        <v>113.35839181095314</v>
      </c>
      <c r="J4926" s="25">
        <f t="shared" si="688"/>
        <v>4.3499999999999996</v>
      </c>
      <c r="K4926" s="25">
        <f>VLOOKUP(J4926,'Spezifische Werte'!$B$2:$C$4002,2,FALSE)</f>
        <v>5.7627330651301621E-2</v>
      </c>
      <c r="L4926" s="25">
        <f t="shared" si="691"/>
        <v>115.25466130260324</v>
      </c>
      <c r="R4926" s="25">
        <v>4924</v>
      </c>
      <c r="S4926" s="25">
        <v>4923</v>
      </c>
      <c r="T4926" s="25">
        <f t="shared" si="695"/>
        <v>0.14166861508672662</v>
      </c>
      <c r="U4926" s="25">
        <f t="shared" si="692"/>
        <v>0.14473262376518414</v>
      </c>
      <c r="W4926" s="17">
        <f>Eingabe!H4927</f>
        <v>331</v>
      </c>
      <c r="X4926" s="17">
        <f t="shared" si="693"/>
        <v>3.31</v>
      </c>
      <c r="Y4926" s="17">
        <f t="shared" si="694"/>
        <v>330</v>
      </c>
    </row>
    <row r="4927" spans="1:25" x14ac:dyDescent="0.15">
      <c r="A4927" s="82">
        <f t="shared" si="689"/>
        <v>7</v>
      </c>
      <c r="B4927" s="46">
        <v>43671.166666654724</v>
      </c>
      <c r="C4927" s="47">
        <f>Eingabe!G4928</f>
        <v>3.1</v>
      </c>
      <c r="D4927" s="77">
        <v>4927</v>
      </c>
      <c r="E4927" s="47"/>
      <c r="F4927" s="25">
        <f t="shared" si="687"/>
        <v>4.62</v>
      </c>
      <c r="G4927" s="25">
        <f>VLOOKUP(F4927,'Spezifische Werte'!$B$2:$C$4002,2,FALSE)</f>
        <v>7.0834307543363312E-2</v>
      </c>
      <c r="H4927" s="25">
        <f t="shared" si="690"/>
        <v>141.66861508672662</v>
      </c>
      <c r="J4927" s="25">
        <f t="shared" si="688"/>
        <v>4.6500000000000004</v>
      </c>
      <c r="K4927" s="25">
        <f>VLOOKUP(J4927,'Spezifische Werte'!$B$2:$C$4002,2,FALSE)</f>
        <v>7.2366311882592071E-2</v>
      </c>
      <c r="L4927" s="25">
        <f t="shared" si="691"/>
        <v>144.73262376518414</v>
      </c>
      <c r="R4927" s="25">
        <v>4925</v>
      </c>
      <c r="S4927" s="25">
        <v>4924</v>
      </c>
      <c r="T4927" s="25">
        <f t="shared" si="695"/>
        <v>0.14166861508672662</v>
      </c>
      <c r="U4927" s="25">
        <f t="shared" si="692"/>
        <v>0.14473262376518414</v>
      </c>
      <c r="W4927" s="17">
        <f>Eingabe!H4928</f>
        <v>322</v>
      </c>
      <c r="X4927" s="17">
        <f t="shared" si="693"/>
        <v>3.22</v>
      </c>
      <c r="Y4927" s="17">
        <f t="shared" si="694"/>
        <v>320</v>
      </c>
    </row>
    <row r="4928" spans="1:25" x14ac:dyDescent="0.15">
      <c r="A4928" s="82">
        <f t="shared" si="689"/>
        <v>7</v>
      </c>
      <c r="B4928" s="46">
        <v>43671.208333321389</v>
      </c>
      <c r="C4928" s="47">
        <f>Eingabe!G4929</f>
        <v>4.5</v>
      </c>
      <c r="D4928" s="77">
        <v>4928</v>
      </c>
      <c r="E4928" s="47"/>
      <c r="F4928" s="25">
        <f t="shared" si="687"/>
        <v>6.71</v>
      </c>
      <c r="G4928" s="25">
        <f>VLOOKUP(F4928,'Spezifische Werte'!$B$2:$C$4002,2,FALSE)</f>
        <v>0.23821819652236836</v>
      </c>
      <c r="H4928" s="25">
        <f t="shared" si="690"/>
        <v>476.43639304473675</v>
      </c>
      <c r="J4928" s="25">
        <f t="shared" si="688"/>
        <v>6.75</v>
      </c>
      <c r="K4928" s="25">
        <f>VLOOKUP(J4928,'Spezifische Werte'!$B$2:$C$4002,2,FALSE)</f>
        <v>0.24279032681735657</v>
      </c>
      <c r="L4928" s="25">
        <f t="shared" si="691"/>
        <v>485.58065363471314</v>
      </c>
      <c r="R4928" s="25">
        <v>4926</v>
      </c>
      <c r="S4928" s="25">
        <v>4925</v>
      </c>
      <c r="T4928" s="25">
        <f t="shared" si="695"/>
        <v>0.14166861508672662</v>
      </c>
      <c r="U4928" s="25">
        <f t="shared" si="692"/>
        <v>0.14473262376518414</v>
      </c>
      <c r="W4928" s="17">
        <f>Eingabe!H4929</f>
        <v>311</v>
      </c>
      <c r="X4928" s="17">
        <f t="shared" si="693"/>
        <v>3.11</v>
      </c>
      <c r="Y4928" s="17">
        <f t="shared" si="694"/>
        <v>310</v>
      </c>
    </row>
    <row r="4929" spans="1:25" x14ac:dyDescent="0.15">
      <c r="A4929" s="82">
        <f t="shared" si="689"/>
        <v>7</v>
      </c>
      <c r="B4929" s="46">
        <v>43671.249999988053</v>
      </c>
      <c r="C4929" s="47">
        <f>Eingabe!G4930</f>
        <v>3.8</v>
      </c>
      <c r="D4929" s="77">
        <v>4929</v>
      </c>
      <c r="E4929" s="47"/>
      <c r="F4929" s="25">
        <f t="shared" si="687"/>
        <v>5.67</v>
      </c>
      <c r="G4929" s="25">
        <f>VLOOKUP(F4929,'Spezifische Werte'!$B$2:$C$4002,2,FALSE)</f>
        <v>0.13840049448137109</v>
      </c>
      <c r="H4929" s="25">
        <f t="shared" si="690"/>
        <v>276.80098896274217</v>
      </c>
      <c r="J4929" s="25">
        <f t="shared" si="688"/>
        <v>5.7</v>
      </c>
      <c r="K4929" s="25">
        <f>VLOOKUP(J4929,'Spezifische Werte'!$B$2:$C$4002,2,FALSE)</f>
        <v>0.14069825500153915</v>
      </c>
      <c r="L4929" s="25">
        <f t="shared" si="691"/>
        <v>281.39651000307828</v>
      </c>
      <c r="R4929" s="25">
        <v>4927</v>
      </c>
      <c r="S4929" s="25">
        <v>4926</v>
      </c>
      <c r="T4929" s="25">
        <f t="shared" si="695"/>
        <v>0.14166861508672662</v>
      </c>
      <c r="U4929" s="25">
        <f t="shared" si="692"/>
        <v>0.14473262376518414</v>
      </c>
      <c r="W4929" s="17">
        <f>Eingabe!H4930</f>
        <v>335</v>
      </c>
      <c r="X4929" s="17">
        <f t="shared" si="693"/>
        <v>3.35</v>
      </c>
      <c r="Y4929" s="17">
        <f t="shared" si="694"/>
        <v>340</v>
      </c>
    </row>
    <row r="4930" spans="1:25" x14ac:dyDescent="0.15">
      <c r="A4930" s="82">
        <f t="shared" si="689"/>
        <v>7</v>
      </c>
      <c r="B4930" s="46">
        <v>43671.291666654717</v>
      </c>
      <c r="C4930" s="47">
        <f>Eingabe!G4931</f>
        <v>3.5</v>
      </c>
      <c r="D4930" s="77">
        <v>4930</v>
      </c>
      <c r="E4930" s="47"/>
      <c r="F4930" s="25">
        <f t="shared" si="687"/>
        <v>5.22</v>
      </c>
      <c r="G4930" s="25">
        <f>VLOOKUP(F4930,'Spezifische Werte'!$B$2:$C$4002,2,FALSE)</f>
        <v>0.10600726326582303</v>
      </c>
      <c r="H4930" s="25">
        <f t="shared" si="690"/>
        <v>212.01452653164606</v>
      </c>
      <c r="J4930" s="25">
        <f t="shared" si="688"/>
        <v>5.25</v>
      </c>
      <c r="K4930" s="25">
        <f>VLOOKUP(J4930,'Spezifische Werte'!$B$2:$C$4002,2,FALSE)</f>
        <v>0.10804502827355937</v>
      </c>
      <c r="L4930" s="25">
        <f t="shared" si="691"/>
        <v>216.09005654711873</v>
      </c>
      <c r="R4930" s="25">
        <v>4928</v>
      </c>
      <c r="S4930" s="25">
        <v>4927</v>
      </c>
      <c r="T4930" s="25">
        <f t="shared" si="695"/>
        <v>0.14166861508672662</v>
      </c>
      <c r="U4930" s="25">
        <f t="shared" si="692"/>
        <v>0.14473262376518414</v>
      </c>
      <c r="W4930" s="17">
        <f>Eingabe!H4931</f>
        <v>343</v>
      </c>
      <c r="X4930" s="17">
        <f t="shared" si="693"/>
        <v>3.43</v>
      </c>
      <c r="Y4930" s="17">
        <f t="shared" si="694"/>
        <v>340</v>
      </c>
    </row>
    <row r="4931" spans="1:25" x14ac:dyDescent="0.15">
      <c r="A4931" s="82">
        <f t="shared" si="689"/>
        <v>7</v>
      </c>
      <c r="B4931" s="46">
        <v>43671.333333321381</v>
      </c>
      <c r="C4931" s="47">
        <f>Eingabe!G4932</f>
        <v>4</v>
      </c>
      <c r="D4931" s="77">
        <v>4931</v>
      </c>
      <c r="E4931" s="47"/>
      <c r="F4931" s="25">
        <f t="shared" ref="F4931:F4994" si="696">ROUND(C4931*($O$4/$O$5)^$O$7,2)</f>
        <v>5.97</v>
      </c>
      <c r="G4931" s="25">
        <f>VLOOKUP(F4931,'Spezifische Werte'!$B$2:$C$4002,2,FALSE)</f>
        <v>0.1627434603343155</v>
      </c>
      <c r="H4931" s="25">
        <f t="shared" si="690"/>
        <v>325.486920668631</v>
      </c>
      <c r="J4931" s="25">
        <f t="shared" ref="J4931:J4994" si="697">ROUND(C4931*(LN($O$4/$O$8)/LN($O$5/$O$8)),2)</f>
        <v>6</v>
      </c>
      <c r="K4931" s="25">
        <f>VLOOKUP(J4931,'Spezifische Werte'!$B$2:$C$4002,2,FALSE)</f>
        <v>0.16538134424295356</v>
      </c>
      <c r="L4931" s="25">
        <f t="shared" si="691"/>
        <v>330.76268848590712</v>
      </c>
      <c r="R4931" s="25">
        <v>4929</v>
      </c>
      <c r="S4931" s="25">
        <v>4928</v>
      </c>
      <c r="T4931" s="25">
        <f t="shared" si="695"/>
        <v>0.14166861508672662</v>
      </c>
      <c r="U4931" s="25">
        <f t="shared" si="692"/>
        <v>0.14473262376518414</v>
      </c>
      <c r="W4931" s="17">
        <f>Eingabe!H4932</f>
        <v>336</v>
      </c>
      <c r="X4931" s="17">
        <f t="shared" si="693"/>
        <v>3.36</v>
      </c>
      <c r="Y4931" s="17">
        <f t="shared" si="694"/>
        <v>340</v>
      </c>
    </row>
    <row r="4932" spans="1:25" x14ac:dyDescent="0.15">
      <c r="A4932" s="82">
        <f t="shared" ref="A4932:A4995" si="698">MONTH(B4932)</f>
        <v>7</v>
      </c>
      <c r="B4932" s="46">
        <v>43671.374999988046</v>
      </c>
      <c r="C4932" s="47">
        <f>Eingabe!G4933</f>
        <v>4.9000000000000004</v>
      </c>
      <c r="D4932" s="77">
        <v>4932</v>
      </c>
      <c r="E4932" s="47"/>
      <c r="F4932" s="25">
        <f t="shared" si="696"/>
        <v>7.31</v>
      </c>
      <c r="G4932" s="25">
        <f>VLOOKUP(F4932,'Spezifische Werte'!$B$2:$C$4002,2,FALSE)</f>
        <v>0.3124426167174133</v>
      </c>
      <c r="H4932" s="25">
        <f t="shared" ref="H4932:H4995" si="699">G4932*$O$9*1000</f>
        <v>624.88523343482666</v>
      </c>
      <c r="J4932" s="25">
        <f t="shared" si="697"/>
        <v>7.35</v>
      </c>
      <c r="K4932" s="25">
        <f>VLOOKUP(J4932,'Spezifische Werte'!$B$2:$C$4002,2,FALSE)</f>
        <v>0.31783439487629789</v>
      </c>
      <c r="L4932" s="25">
        <f t="shared" ref="L4932:L4995" si="700">K4932*$O$9*1000</f>
        <v>635.66878975259579</v>
      </c>
      <c r="R4932" s="25">
        <v>4930</v>
      </c>
      <c r="S4932" s="25">
        <v>4929</v>
      </c>
      <c r="T4932" s="25">
        <f t="shared" si="695"/>
        <v>0.14166861508672662</v>
      </c>
      <c r="U4932" s="25">
        <f t="shared" ref="U4932:U4995" si="701">LARGE($L$3:$L$8762,R4932)/1000</f>
        <v>0.14473262376518414</v>
      </c>
      <c r="W4932" s="17">
        <f>Eingabe!H4933</f>
        <v>342</v>
      </c>
      <c r="X4932" s="17">
        <f t="shared" ref="X4932:X4995" si="702">W4932/100</f>
        <v>3.42</v>
      </c>
      <c r="Y4932" s="17">
        <f t="shared" ref="Y4932:Y4995" si="703">ROUND(X4932,1)*100</f>
        <v>340</v>
      </c>
    </row>
    <row r="4933" spans="1:25" x14ac:dyDescent="0.15">
      <c r="A4933" s="82">
        <f t="shared" si="698"/>
        <v>7</v>
      </c>
      <c r="B4933" s="46">
        <v>43671.41666665471</v>
      </c>
      <c r="C4933" s="47">
        <f>Eingabe!G4934</f>
        <v>5.3</v>
      </c>
      <c r="D4933" s="77">
        <v>4933</v>
      </c>
      <c r="E4933" s="47"/>
      <c r="F4933" s="25">
        <f t="shared" si="696"/>
        <v>7.91</v>
      </c>
      <c r="G4933" s="25">
        <f>VLOOKUP(F4933,'Spezifische Werte'!$B$2:$C$4002,2,FALSE)</f>
        <v>0.39893199083383452</v>
      </c>
      <c r="H4933" s="25">
        <f t="shared" si="699"/>
        <v>797.86398166766901</v>
      </c>
      <c r="J4933" s="25">
        <f t="shared" si="697"/>
        <v>7.95</v>
      </c>
      <c r="K4933" s="25">
        <f>VLOOKUP(J4933,'Spezifische Werte'!$B$2:$C$4002,2,FALSE)</f>
        <v>0.40511792205919206</v>
      </c>
      <c r="L4933" s="25">
        <f t="shared" si="700"/>
        <v>810.23584411838408</v>
      </c>
      <c r="R4933" s="25">
        <v>4931</v>
      </c>
      <c r="S4933" s="25">
        <v>4930</v>
      </c>
      <c r="T4933" s="25">
        <f t="shared" si="695"/>
        <v>0.14166861508672662</v>
      </c>
      <c r="U4933" s="25">
        <f t="shared" si="701"/>
        <v>0.14473262376518414</v>
      </c>
      <c r="W4933" s="17">
        <f>Eingabe!H4934</f>
        <v>331</v>
      </c>
      <c r="X4933" s="17">
        <f t="shared" si="702"/>
        <v>3.31</v>
      </c>
      <c r="Y4933" s="17">
        <f t="shared" si="703"/>
        <v>330</v>
      </c>
    </row>
    <row r="4934" spans="1:25" x14ac:dyDescent="0.15">
      <c r="A4934" s="82">
        <f t="shared" si="698"/>
        <v>7</v>
      </c>
      <c r="B4934" s="46">
        <v>43671.458333321374</v>
      </c>
      <c r="C4934" s="47">
        <f>Eingabe!G4935</f>
        <v>7.4</v>
      </c>
      <c r="D4934" s="77">
        <v>4934</v>
      </c>
      <c r="E4934" s="47"/>
      <c r="F4934" s="25">
        <f t="shared" si="696"/>
        <v>11.04</v>
      </c>
      <c r="G4934" s="25">
        <f>VLOOKUP(F4934,'Spezifische Werte'!$B$2:$C$4002,2,FALSE)</f>
        <v>0.85357274428336571</v>
      </c>
      <c r="H4934" s="25">
        <f t="shared" si="699"/>
        <v>1707.1454885667315</v>
      </c>
      <c r="J4934" s="25">
        <f t="shared" si="697"/>
        <v>11.1</v>
      </c>
      <c r="K4934" s="25">
        <f>VLOOKUP(J4934,'Spezifische Werte'!$B$2:$C$4002,2,FALSE)</f>
        <v>0.85834555530496559</v>
      </c>
      <c r="L4934" s="25">
        <f t="shared" si="700"/>
        <v>1716.6911106099312</v>
      </c>
      <c r="R4934" s="25">
        <v>4932</v>
      </c>
      <c r="S4934" s="25">
        <v>4931</v>
      </c>
      <c r="T4934" s="25">
        <f t="shared" ref="T4934:T4997" si="704">LARGE($H$3:$H$8762,R4934)/1000</f>
        <v>0.14166861508672662</v>
      </c>
      <c r="U4934" s="25">
        <f t="shared" si="701"/>
        <v>0.14473262376518414</v>
      </c>
      <c r="W4934" s="17">
        <f>Eingabe!H4935</f>
        <v>337</v>
      </c>
      <c r="X4934" s="17">
        <f t="shared" si="702"/>
        <v>3.37</v>
      </c>
      <c r="Y4934" s="17">
        <f t="shared" si="703"/>
        <v>340</v>
      </c>
    </row>
    <row r="4935" spans="1:25" x14ac:dyDescent="0.15">
      <c r="A4935" s="82">
        <f t="shared" si="698"/>
        <v>7</v>
      </c>
      <c r="B4935" s="46">
        <v>43671.499999988038</v>
      </c>
      <c r="C4935" s="47">
        <f>Eingabe!G4936</f>
        <v>4.5</v>
      </c>
      <c r="D4935" s="77">
        <v>4935</v>
      </c>
      <c r="E4935" s="47"/>
      <c r="F4935" s="25">
        <f t="shared" si="696"/>
        <v>6.71</v>
      </c>
      <c r="G4935" s="25">
        <f>VLOOKUP(F4935,'Spezifische Werte'!$B$2:$C$4002,2,FALSE)</f>
        <v>0.23821819652236836</v>
      </c>
      <c r="H4935" s="25">
        <f t="shared" si="699"/>
        <v>476.43639304473675</v>
      </c>
      <c r="J4935" s="25">
        <f t="shared" si="697"/>
        <v>6.75</v>
      </c>
      <c r="K4935" s="25">
        <f>VLOOKUP(J4935,'Spezifische Werte'!$B$2:$C$4002,2,FALSE)</f>
        <v>0.24279032681735657</v>
      </c>
      <c r="L4935" s="25">
        <f t="shared" si="700"/>
        <v>485.58065363471314</v>
      </c>
      <c r="R4935" s="25">
        <v>4933</v>
      </c>
      <c r="S4935" s="25">
        <v>4932</v>
      </c>
      <c r="T4935" s="25">
        <f t="shared" si="704"/>
        <v>0.14166861508672662</v>
      </c>
      <c r="U4935" s="25">
        <f t="shared" si="701"/>
        <v>0.14473262376518414</v>
      </c>
      <c r="W4935" s="17">
        <f>Eingabe!H4936</f>
        <v>334</v>
      </c>
      <c r="X4935" s="17">
        <f t="shared" si="702"/>
        <v>3.34</v>
      </c>
      <c r="Y4935" s="17">
        <f t="shared" si="703"/>
        <v>330</v>
      </c>
    </row>
    <row r="4936" spans="1:25" x14ac:dyDescent="0.15">
      <c r="A4936" s="82">
        <f t="shared" si="698"/>
        <v>7</v>
      </c>
      <c r="B4936" s="46">
        <v>43671.541666654703</v>
      </c>
      <c r="C4936" s="47">
        <f>Eingabe!G4937</f>
        <v>4.4000000000000004</v>
      </c>
      <c r="D4936" s="77">
        <v>4936</v>
      </c>
      <c r="E4936" s="47"/>
      <c r="F4936" s="25">
        <f t="shared" si="696"/>
        <v>6.56</v>
      </c>
      <c r="G4936" s="25">
        <f>VLOOKUP(F4936,'Spezifische Werte'!$B$2:$C$4002,2,FALSE)</f>
        <v>0.2214941246302857</v>
      </c>
      <c r="H4936" s="25">
        <f t="shared" si="699"/>
        <v>442.98824926057142</v>
      </c>
      <c r="J4936" s="25">
        <f t="shared" si="697"/>
        <v>6.6</v>
      </c>
      <c r="K4936" s="25">
        <f>VLOOKUP(J4936,'Spezifische Werte'!$B$2:$C$4002,2,FALSE)</f>
        <v>0.22589088814664299</v>
      </c>
      <c r="L4936" s="25">
        <f t="shared" si="700"/>
        <v>451.78177629328599</v>
      </c>
      <c r="R4936" s="25">
        <v>4934</v>
      </c>
      <c r="S4936" s="25">
        <v>4933</v>
      </c>
      <c r="T4936" s="25">
        <f t="shared" si="704"/>
        <v>0.14166861508672662</v>
      </c>
      <c r="U4936" s="25">
        <f t="shared" si="701"/>
        <v>0.14473262376518414</v>
      </c>
      <c r="W4936" s="17">
        <f>Eingabe!H4937</f>
        <v>354</v>
      </c>
      <c r="X4936" s="17">
        <f t="shared" si="702"/>
        <v>3.54</v>
      </c>
      <c r="Y4936" s="17">
        <f t="shared" si="703"/>
        <v>350</v>
      </c>
    </row>
    <row r="4937" spans="1:25" x14ac:dyDescent="0.15">
      <c r="A4937" s="82">
        <f t="shared" si="698"/>
        <v>7</v>
      </c>
      <c r="B4937" s="46">
        <v>43671.583333321367</v>
      </c>
      <c r="C4937" s="47">
        <f>Eingabe!G4938</f>
        <v>5.7</v>
      </c>
      <c r="D4937" s="77">
        <v>4937</v>
      </c>
      <c r="E4937" s="47"/>
      <c r="F4937" s="25">
        <f t="shared" si="696"/>
        <v>8.5</v>
      </c>
      <c r="G4937" s="25">
        <f>VLOOKUP(F4937,'Spezifische Werte'!$B$2:$C$4002,2,FALSE)</f>
        <v>0.49489541709216678</v>
      </c>
      <c r="H4937" s="25">
        <f t="shared" si="699"/>
        <v>989.79083418433356</v>
      </c>
      <c r="J4937" s="25">
        <f t="shared" si="697"/>
        <v>8.5500000000000007</v>
      </c>
      <c r="K4937" s="25">
        <f>VLOOKUP(J4937,'Spezifische Werte'!$B$2:$C$4002,2,FALSE)</f>
        <v>0.50342054722621021</v>
      </c>
      <c r="L4937" s="25">
        <f t="shared" si="700"/>
        <v>1006.8410944524204</v>
      </c>
      <c r="R4937" s="25">
        <v>4935</v>
      </c>
      <c r="S4937" s="25">
        <v>4934</v>
      </c>
      <c r="T4937" s="25">
        <f t="shared" si="704"/>
        <v>0.14166861508672662</v>
      </c>
      <c r="U4937" s="25">
        <f t="shared" si="701"/>
        <v>0.14473262376518414</v>
      </c>
      <c r="W4937" s="17">
        <f>Eingabe!H4938</f>
        <v>11</v>
      </c>
      <c r="X4937" s="17">
        <f t="shared" si="702"/>
        <v>0.11</v>
      </c>
      <c r="Y4937" s="17">
        <f t="shared" si="703"/>
        <v>10</v>
      </c>
    </row>
    <row r="4938" spans="1:25" x14ac:dyDescent="0.15">
      <c r="A4938" s="82">
        <f t="shared" si="698"/>
        <v>7</v>
      </c>
      <c r="B4938" s="46">
        <v>43671.624999988031</v>
      </c>
      <c r="C4938" s="47">
        <f>Eingabe!G4939</f>
        <v>5.7</v>
      </c>
      <c r="D4938" s="77">
        <v>4938</v>
      </c>
      <c r="E4938" s="47"/>
      <c r="F4938" s="25">
        <f t="shared" si="696"/>
        <v>8.5</v>
      </c>
      <c r="G4938" s="25">
        <f>VLOOKUP(F4938,'Spezifische Werte'!$B$2:$C$4002,2,FALSE)</f>
        <v>0.49489541709216678</v>
      </c>
      <c r="H4938" s="25">
        <f t="shared" si="699"/>
        <v>989.79083418433356</v>
      </c>
      <c r="J4938" s="25">
        <f t="shared" si="697"/>
        <v>8.5500000000000007</v>
      </c>
      <c r="K4938" s="25">
        <f>VLOOKUP(J4938,'Spezifische Werte'!$B$2:$C$4002,2,FALSE)</f>
        <v>0.50342054722621021</v>
      </c>
      <c r="L4938" s="25">
        <f t="shared" si="700"/>
        <v>1006.8410944524204</v>
      </c>
      <c r="R4938" s="25">
        <v>4936</v>
      </c>
      <c r="S4938" s="25">
        <v>4935</v>
      </c>
      <c r="T4938" s="25">
        <f t="shared" si="704"/>
        <v>0.14166861508672662</v>
      </c>
      <c r="U4938" s="25">
        <f t="shared" si="701"/>
        <v>0.14473262376518414</v>
      </c>
      <c r="W4938" s="17">
        <f>Eingabe!H4939</f>
        <v>29</v>
      </c>
      <c r="X4938" s="17">
        <f t="shared" si="702"/>
        <v>0.28999999999999998</v>
      </c>
      <c r="Y4938" s="17">
        <f t="shared" si="703"/>
        <v>30</v>
      </c>
    </row>
    <row r="4939" spans="1:25" x14ac:dyDescent="0.15">
      <c r="A4939" s="82">
        <f t="shared" si="698"/>
        <v>7</v>
      </c>
      <c r="B4939" s="46">
        <v>43671.666666654695</v>
      </c>
      <c r="C4939" s="47">
        <f>Eingabe!G4940</f>
        <v>5.9</v>
      </c>
      <c r="D4939" s="77">
        <v>4939</v>
      </c>
      <c r="E4939" s="47"/>
      <c r="F4939" s="25">
        <f t="shared" si="696"/>
        <v>8.8000000000000007</v>
      </c>
      <c r="G4939" s="25">
        <f>VLOOKUP(F4939,'Spezifische Werte'!$B$2:$C$4002,2,FALSE)</f>
        <v>0.54660374975483961</v>
      </c>
      <c r="H4939" s="25">
        <f t="shared" si="699"/>
        <v>1093.2074995096791</v>
      </c>
      <c r="J4939" s="25">
        <f t="shared" si="697"/>
        <v>8.85</v>
      </c>
      <c r="K4939" s="25">
        <f>VLOOKUP(J4939,'Spezifische Werte'!$B$2:$C$4002,2,FALSE)</f>
        <v>0.55531067469875062</v>
      </c>
      <c r="L4939" s="25">
        <f t="shared" si="700"/>
        <v>1110.6213493975013</v>
      </c>
      <c r="R4939" s="25">
        <v>4937</v>
      </c>
      <c r="S4939" s="25">
        <v>4936</v>
      </c>
      <c r="T4939" s="25">
        <f t="shared" si="704"/>
        <v>0.14166861508672662</v>
      </c>
      <c r="U4939" s="25">
        <f t="shared" si="701"/>
        <v>0.14473262376518414</v>
      </c>
      <c r="W4939" s="17">
        <f>Eingabe!H4940</f>
        <v>345</v>
      </c>
      <c r="X4939" s="17">
        <f t="shared" si="702"/>
        <v>3.45</v>
      </c>
      <c r="Y4939" s="17">
        <f t="shared" si="703"/>
        <v>350</v>
      </c>
    </row>
    <row r="4940" spans="1:25" x14ac:dyDescent="0.15">
      <c r="A4940" s="82">
        <f t="shared" si="698"/>
        <v>7</v>
      </c>
      <c r="B4940" s="46">
        <v>43671.70833332136</v>
      </c>
      <c r="C4940" s="47">
        <f>Eingabe!G4941</f>
        <v>6</v>
      </c>
      <c r="D4940" s="77">
        <v>4940</v>
      </c>
      <c r="E4940" s="47"/>
      <c r="F4940" s="25">
        <f t="shared" si="696"/>
        <v>8.9499999999999993</v>
      </c>
      <c r="G4940" s="25">
        <f>VLOOKUP(F4940,'Spezifische Werte'!$B$2:$C$4002,2,FALSE)</f>
        <v>0.57274769367218936</v>
      </c>
      <c r="H4940" s="25">
        <f t="shared" si="699"/>
        <v>1145.4953873443787</v>
      </c>
      <c r="J4940" s="25">
        <f t="shared" si="697"/>
        <v>9</v>
      </c>
      <c r="K4940" s="25">
        <f>VLOOKUP(J4940,'Spezifische Werte'!$B$2:$C$4002,2,FALSE)</f>
        <v>0.58146600886357502</v>
      </c>
      <c r="L4940" s="25">
        <f t="shared" si="700"/>
        <v>1162.93201772715</v>
      </c>
      <c r="R4940" s="25">
        <v>4938</v>
      </c>
      <c r="S4940" s="25">
        <v>4937</v>
      </c>
      <c r="T4940" s="25">
        <f t="shared" si="704"/>
        <v>0.14166861508672662</v>
      </c>
      <c r="U4940" s="25">
        <f t="shared" si="701"/>
        <v>0.14473262376518414</v>
      </c>
      <c r="W4940" s="17">
        <f>Eingabe!H4941</f>
        <v>23</v>
      </c>
      <c r="X4940" s="17">
        <f t="shared" si="702"/>
        <v>0.23</v>
      </c>
      <c r="Y4940" s="17">
        <f t="shared" si="703"/>
        <v>20</v>
      </c>
    </row>
    <row r="4941" spans="1:25" x14ac:dyDescent="0.15">
      <c r="A4941" s="82">
        <f t="shared" si="698"/>
        <v>7</v>
      </c>
      <c r="B4941" s="46">
        <v>43671.749999988024</v>
      </c>
      <c r="C4941" s="47">
        <f>Eingabe!G4942</f>
        <v>5.0999999999999996</v>
      </c>
      <c r="D4941" s="77">
        <v>4941</v>
      </c>
      <c r="E4941" s="47"/>
      <c r="F4941" s="25">
        <f t="shared" si="696"/>
        <v>7.61</v>
      </c>
      <c r="G4941" s="25">
        <f>VLOOKUP(F4941,'Spezifische Werte'!$B$2:$C$4002,2,FALSE)</f>
        <v>0.35419704845962618</v>
      </c>
      <c r="H4941" s="25">
        <f t="shared" si="699"/>
        <v>708.39409691925232</v>
      </c>
      <c r="J4941" s="25">
        <f t="shared" si="697"/>
        <v>7.65</v>
      </c>
      <c r="K4941" s="25">
        <f>VLOOKUP(J4941,'Spezifische Werte'!$B$2:$C$4002,2,FALSE)</f>
        <v>0.35999115933138248</v>
      </c>
      <c r="L4941" s="25">
        <f t="shared" si="700"/>
        <v>719.98231866276501</v>
      </c>
      <c r="R4941" s="25">
        <v>4939</v>
      </c>
      <c r="S4941" s="25">
        <v>4938</v>
      </c>
      <c r="T4941" s="25">
        <f t="shared" si="704"/>
        <v>0.14166861508672662</v>
      </c>
      <c r="U4941" s="25">
        <f t="shared" si="701"/>
        <v>0.14473262376518414</v>
      </c>
      <c r="W4941" s="17">
        <f>Eingabe!H4942</f>
        <v>333</v>
      </c>
      <c r="X4941" s="17">
        <f t="shared" si="702"/>
        <v>3.33</v>
      </c>
      <c r="Y4941" s="17">
        <f t="shared" si="703"/>
        <v>330</v>
      </c>
    </row>
    <row r="4942" spans="1:25" x14ac:dyDescent="0.15">
      <c r="A4942" s="82">
        <f t="shared" si="698"/>
        <v>7</v>
      </c>
      <c r="B4942" s="46">
        <v>43671.791666654688</v>
      </c>
      <c r="C4942" s="47">
        <f>Eingabe!G4943</f>
        <v>5.4</v>
      </c>
      <c r="D4942" s="77">
        <v>4942</v>
      </c>
      <c r="E4942" s="47"/>
      <c r="F4942" s="25">
        <f t="shared" si="696"/>
        <v>8.06</v>
      </c>
      <c r="G4942" s="25">
        <f>VLOOKUP(F4942,'Spezifische Werte'!$B$2:$C$4002,2,FALSE)</f>
        <v>0.42239374838249216</v>
      </c>
      <c r="H4942" s="25">
        <f t="shared" si="699"/>
        <v>844.78749676498433</v>
      </c>
      <c r="J4942" s="25">
        <f t="shared" si="697"/>
        <v>8.1</v>
      </c>
      <c r="K4942" s="25">
        <f>VLOOKUP(J4942,'Spezifische Werte'!$B$2:$C$4002,2,FALSE)</f>
        <v>0.428769385012092</v>
      </c>
      <c r="L4942" s="25">
        <f t="shared" si="700"/>
        <v>857.53877002418403</v>
      </c>
      <c r="R4942" s="25">
        <v>4940</v>
      </c>
      <c r="S4942" s="25">
        <v>4939</v>
      </c>
      <c r="T4942" s="25">
        <f t="shared" si="704"/>
        <v>0.14166861508672662</v>
      </c>
      <c r="U4942" s="25">
        <f t="shared" si="701"/>
        <v>0.14473262376518414</v>
      </c>
      <c r="W4942" s="17">
        <f>Eingabe!H4943</f>
        <v>323</v>
      </c>
      <c r="X4942" s="17">
        <f t="shared" si="702"/>
        <v>3.23</v>
      </c>
      <c r="Y4942" s="17">
        <f t="shared" si="703"/>
        <v>320</v>
      </c>
    </row>
    <row r="4943" spans="1:25" x14ac:dyDescent="0.15">
      <c r="A4943" s="82">
        <f t="shared" si="698"/>
        <v>7</v>
      </c>
      <c r="B4943" s="46">
        <v>43671.833333321352</v>
      </c>
      <c r="C4943" s="47">
        <f>Eingabe!G4944</f>
        <v>5.0999999999999996</v>
      </c>
      <c r="D4943" s="77">
        <v>4943</v>
      </c>
      <c r="E4943" s="47"/>
      <c r="F4943" s="25">
        <f t="shared" si="696"/>
        <v>7.61</v>
      </c>
      <c r="G4943" s="25">
        <f>VLOOKUP(F4943,'Spezifische Werte'!$B$2:$C$4002,2,FALSE)</f>
        <v>0.35419704845962618</v>
      </c>
      <c r="H4943" s="25">
        <f t="shared" si="699"/>
        <v>708.39409691925232</v>
      </c>
      <c r="J4943" s="25">
        <f t="shared" si="697"/>
        <v>7.65</v>
      </c>
      <c r="K4943" s="25">
        <f>VLOOKUP(J4943,'Spezifische Werte'!$B$2:$C$4002,2,FALSE)</f>
        <v>0.35999115933138248</v>
      </c>
      <c r="L4943" s="25">
        <f t="shared" si="700"/>
        <v>719.98231866276501</v>
      </c>
      <c r="R4943" s="25">
        <v>4941</v>
      </c>
      <c r="S4943" s="25">
        <v>4940</v>
      </c>
      <c r="T4943" s="25">
        <f t="shared" si="704"/>
        <v>0.14166861508672662</v>
      </c>
      <c r="U4943" s="25">
        <f t="shared" si="701"/>
        <v>0.14473262376518414</v>
      </c>
      <c r="W4943" s="17">
        <f>Eingabe!H4944</f>
        <v>354</v>
      </c>
      <c r="X4943" s="17">
        <f t="shared" si="702"/>
        <v>3.54</v>
      </c>
      <c r="Y4943" s="17">
        <f t="shared" si="703"/>
        <v>350</v>
      </c>
    </row>
    <row r="4944" spans="1:25" x14ac:dyDescent="0.15">
      <c r="A4944" s="82">
        <f t="shared" si="698"/>
        <v>7</v>
      </c>
      <c r="B4944" s="46">
        <v>43671.874999988016</v>
      </c>
      <c r="C4944" s="47">
        <f>Eingabe!G4945</f>
        <v>5.7</v>
      </c>
      <c r="D4944" s="77">
        <v>4944</v>
      </c>
      <c r="E4944" s="47"/>
      <c r="F4944" s="25">
        <f t="shared" si="696"/>
        <v>8.5</v>
      </c>
      <c r="G4944" s="25">
        <f>VLOOKUP(F4944,'Spezifische Werte'!$B$2:$C$4002,2,FALSE)</f>
        <v>0.49489541709216678</v>
      </c>
      <c r="H4944" s="25">
        <f t="shared" si="699"/>
        <v>989.79083418433356</v>
      </c>
      <c r="J4944" s="25">
        <f t="shared" si="697"/>
        <v>8.5500000000000007</v>
      </c>
      <c r="K4944" s="25">
        <f>VLOOKUP(J4944,'Spezifische Werte'!$B$2:$C$4002,2,FALSE)</f>
        <v>0.50342054722621021</v>
      </c>
      <c r="L4944" s="25">
        <f t="shared" si="700"/>
        <v>1006.8410944524204</v>
      </c>
      <c r="R4944" s="25">
        <v>4942</v>
      </c>
      <c r="S4944" s="25">
        <v>4941</v>
      </c>
      <c r="T4944" s="25">
        <f t="shared" si="704"/>
        <v>0.14166861508672662</v>
      </c>
      <c r="U4944" s="25">
        <f t="shared" si="701"/>
        <v>0.14473262376518414</v>
      </c>
      <c r="W4944" s="17">
        <f>Eingabe!H4945</f>
        <v>302</v>
      </c>
      <c r="X4944" s="17">
        <f t="shared" si="702"/>
        <v>3.02</v>
      </c>
      <c r="Y4944" s="17">
        <f t="shared" si="703"/>
        <v>300</v>
      </c>
    </row>
    <row r="4945" spans="1:25" x14ac:dyDescent="0.15">
      <c r="A4945" s="82">
        <f t="shared" si="698"/>
        <v>7</v>
      </c>
      <c r="B4945" s="46">
        <v>43671.916666654681</v>
      </c>
      <c r="C4945" s="47">
        <f>Eingabe!G4946</f>
        <v>5.2</v>
      </c>
      <c r="D4945" s="77">
        <v>4945</v>
      </c>
      <c r="E4945" s="47"/>
      <c r="F4945" s="25">
        <f t="shared" si="696"/>
        <v>7.76</v>
      </c>
      <c r="G4945" s="25">
        <f>VLOOKUP(F4945,'Spezifische Werte'!$B$2:$C$4002,2,FALSE)</f>
        <v>0.37619660828942059</v>
      </c>
      <c r="H4945" s="25">
        <f t="shared" si="699"/>
        <v>752.39321657884113</v>
      </c>
      <c r="J4945" s="25">
        <f t="shared" si="697"/>
        <v>7.8</v>
      </c>
      <c r="K4945" s="25">
        <f>VLOOKUP(J4945,'Spezifische Werte'!$B$2:$C$4002,2,FALSE)</f>
        <v>0.3821877888895947</v>
      </c>
      <c r="L4945" s="25">
        <f t="shared" si="700"/>
        <v>764.37557777918937</v>
      </c>
      <c r="R4945" s="25">
        <v>4943</v>
      </c>
      <c r="S4945" s="25">
        <v>4942</v>
      </c>
      <c r="T4945" s="25">
        <f t="shared" si="704"/>
        <v>0.14166861508672662</v>
      </c>
      <c r="U4945" s="25">
        <f t="shared" si="701"/>
        <v>0.14473262376518414</v>
      </c>
      <c r="W4945" s="17">
        <f>Eingabe!H4946</f>
        <v>46</v>
      </c>
      <c r="X4945" s="17">
        <f t="shared" si="702"/>
        <v>0.46</v>
      </c>
      <c r="Y4945" s="17">
        <f t="shared" si="703"/>
        <v>50</v>
      </c>
    </row>
    <row r="4946" spans="1:25" x14ac:dyDescent="0.15">
      <c r="A4946" s="82">
        <f t="shared" si="698"/>
        <v>7</v>
      </c>
      <c r="B4946" s="46">
        <v>43671.958333321345</v>
      </c>
      <c r="C4946" s="47">
        <f>Eingabe!G4947</f>
        <v>5.3</v>
      </c>
      <c r="D4946" s="77">
        <v>4946</v>
      </c>
      <c r="E4946" s="47"/>
      <c r="F4946" s="25">
        <f t="shared" si="696"/>
        <v>7.91</v>
      </c>
      <c r="G4946" s="25">
        <f>VLOOKUP(F4946,'Spezifische Werte'!$B$2:$C$4002,2,FALSE)</f>
        <v>0.39893199083383452</v>
      </c>
      <c r="H4946" s="25">
        <f t="shared" si="699"/>
        <v>797.86398166766901</v>
      </c>
      <c r="J4946" s="25">
        <f t="shared" si="697"/>
        <v>7.95</v>
      </c>
      <c r="K4946" s="25">
        <f>VLOOKUP(J4946,'Spezifische Werte'!$B$2:$C$4002,2,FALSE)</f>
        <v>0.40511792205919206</v>
      </c>
      <c r="L4946" s="25">
        <f t="shared" si="700"/>
        <v>810.23584411838408</v>
      </c>
      <c r="R4946" s="25">
        <v>4944</v>
      </c>
      <c r="S4946" s="25">
        <v>4943</v>
      </c>
      <c r="T4946" s="25">
        <f t="shared" si="704"/>
        <v>0.14166861508672662</v>
      </c>
      <c r="U4946" s="25">
        <f t="shared" si="701"/>
        <v>0.14473262376518414</v>
      </c>
      <c r="W4946" s="17">
        <f>Eingabe!H4947</f>
        <v>36</v>
      </c>
      <c r="X4946" s="17">
        <f t="shared" si="702"/>
        <v>0.36</v>
      </c>
      <c r="Y4946" s="17">
        <f t="shared" si="703"/>
        <v>40</v>
      </c>
    </row>
    <row r="4947" spans="1:25" x14ac:dyDescent="0.15">
      <c r="A4947" s="82">
        <f t="shared" si="698"/>
        <v>7</v>
      </c>
      <c r="B4947" s="46">
        <v>43671.999999988009</v>
      </c>
      <c r="C4947" s="47">
        <f>Eingabe!G4948</f>
        <v>5.3</v>
      </c>
      <c r="D4947" s="77">
        <v>4947</v>
      </c>
      <c r="E4947" s="47"/>
      <c r="F4947" s="25">
        <f t="shared" si="696"/>
        <v>7.91</v>
      </c>
      <c r="G4947" s="25">
        <f>VLOOKUP(F4947,'Spezifische Werte'!$B$2:$C$4002,2,FALSE)</f>
        <v>0.39893199083383452</v>
      </c>
      <c r="H4947" s="25">
        <f t="shared" si="699"/>
        <v>797.86398166766901</v>
      </c>
      <c r="J4947" s="25">
        <f t="shared" si="697"/>
        <v>7.95</v>
      </c>
      <c r="K4947" s="25">
        <f>VLOOKUP(J4947,'Spezifische Werte'!$B$2:$C$4002,2,FALSE)</f>
        <v>0.40511792205919206</v>
      </c>
      <c r="L4947" s="25">
        <f t="shared" si="700"/>
        <v>810.23584411838408</v>
      </c>
      <c r="R4947" s="25">
        <v>4945</v>
      </c>
      <c r="S4947" s="25">
        <v>4944</v>
      </c>
      <c r="T4947" s="25">
        <f t="shared" si="704"/>
        <v>0.14166861508672662</v>
      </c>
      <c r="U4947" s="25">
        <f t="shared" si="701"/>
        <v>0.14473262376518414</v>
      </c>
      <c r="W4947" s="17">
        <f>Eingabe!H4948</f>
        <v>26</v>
      </c>
      <c r="X4947" s="17">
        <f t="shared" si="702"/>
        <v>0.26</v>
      </c>
      <c r="Y4947" s="17">
        <f t="shared" si="703"/>
        <v>30</v>
      </c>
    </row>
    <row r="4948" spans="1:25" x14ac:dyDescent="0.15">
      <c r="A4948" s="82">
        <f t="shared" si="698"/>
        <v>7</v>
      </c>
      <c r="B4948" s="46">
        <v>43672.041666654673</v>
      </c>
      <c r="C4948" s="47">
        <f>Eingabe!G4949</f>
        <v>4.5999999999999996</v>
      </c>
      <c r="D4948" s="77">
        <v>4948</v>
      </c>
      <c r="E4948" s="47"/>
      <c r="F4948" s="25">
        <f t="shared" si="696"/>
        <v>6.86</v>
      </c>
      <c r="G4948" s="25">
        <f>VLOOKUP(F4948,'Spezifische Werte'!$B$2:$C$4002,2,FALSE)</f>
        <v>0.25562320201003652</v>
      </c>
      <c r="H4948" s="25">
        <f t="shared" si="699"/>
        <v>511.24640402007304</v>
      </c>
      <c r="J4948" s="25">
        <f t="shared" si="697"/>
        <v>6.9</v>
      </c>
      <c r="K4948" s="25">
        <f>VLOOKUP(J4948,'Spezifische Werte'!$B$2:$C$4002,2,FALSE)</f>
        <v>0.26038765048417867</v>
      </c>
      <c r="L4948" s="25">
        <f t="shared" si="700"/>
        <v>520.77530096835733</v>
      </c>
      <c r="R4948" s="25">
        <v>4946</v>
      </c>
      <c r="S4948" s="25">
        <v>4945</v>
      </c>
      <c r="T4948" s="25">
        <f t="shared" si="704"/>
        <v>0.14166861508672662</v>
      </c>
      <c r="U4948" s="25">
        <f t="shared" si="701"/>
        <v>0.14473262376518414</v>
      </c>
      <c r="W4948" s="17">
        <f>Eingabe!H4949</f>
        <v>49</v>
      </c>
      <c r="X4948" s="17">
        <f t="shared" si="702"/>
        <v>0.49</v>
      </c>
      <c r="Y4948" s="17">
        <f t="shared" si="703"/>
        <v>50</v>
      </c>
    </row>
    <row r="4949" spans="1:25" x14ac:dyDescent="0.15">
      <c r="A4949" s="82">
        <f t="shared" si="698"/>
        <v>7</v>
      </c>
      <c r="B4949" s="46">
        <v>43672.083333321338</v>
      </c>
      <c r="C4949" s="47">
        <f>Eingabe!G4950</f>
        <v>4.4000000000000004</v>
      </c>
      <c r="D4949" s="77">
        <v>4949</v>
      </c>
      <c r="E4949" s="47"/>
      <c r="F4949" s="25">
        <f t="shared" si="696"/>
        <v>6.56</v>
      </c>
      <c r="G4949" s="25">
        <f>VLOOKUP(F4949,'Spezifische Werte'!$B$2:$C$4002,2,FALSE)</f>
        <v>0.2214941246302857</v>
      </c>
      <c r="H4949" s="25">
        <f t="shared" si="699"/>
        <v>442.98824926057142</v>
      </c>
      <c r="J4949" s="25">
        <f t="shared" si="697"/>
        <v>6.6</v>
      </c>
      <c r="K4949" s="25">
        <f>VLOOKUP(J4949,'Spezifische Werte'!$B$2:$C$4002,2,FALSE)</f>
        <v>0.22589088814664299</v>
      </c>
      <c r="L4949" s="25">
        <f t="shared" si="700"/>
        <v>451.78177629328599</v>
      </c>
      <c r="R4949" s="25">
        <v>4947</v>
      </c>
      <c r="S4949" s="25">
        <v>4946</v>
      </c>
      <c r="T4949" s="25">
        <f t="shared" si="704"/>
        <v>0.14166861508672662</v>
      </c>
      <c r="U4949" s="25">
        <f t="shared" si="701"/>
        <v>0.14473262376518414</v>
      </c>
      <c r="W4949" s="17">
        <f>Eingabe!H4950</f>
        <v>346</v>
      </c>
      <c r="X4949" s="17">
        <f t="shared" si="702"/>
        <v>3.46</v>
      </c>
      <c r="Y4949" s="17">
        <f t="shared" si="703"/>
        <v>350</v>
      </c>
    </row>
    <row r="4950" spans="1:25" x14ac:dyDescent="0.15">
      <c r="A4950" s="82">
        <f t="shared" si="698"/>
        <v>7</v>
      </c>
      <c r="B4950" s="46">
        <v>43672.124999988002</v>
      </c>
      <c r="C4950" s="47">
        <f>Eingabe!G4951</f>
        <v>3.7</v>
      </c>
      <c r="D4950" s="77">
        <v>4950</v>
      </c>
      <c r="E4950" s="47"/>
      <c r="F4950" s="25">
        <f t="shared" si="696"/>
        <v>5.52</v>
      </c>
      <c r="G4950" s="25">
        <f>VLOOKUP(F4950,'Spezifische Werte'!$B$2:$C$4002,2,FALSE)</f>
        <v>0.12721663519138685</v>
      </c>
      <c r="H4950" s="25">
        <f t="shared" si="699"/>
        <v>254.43327038277369</v>
      </c>
      <c r="J4950" s="25">
        <f t="shared" si="697"/>
        <v>5.55</v>
      </c>
      <c r="K4950" s="25">
        <f>VLOOKUP(J4950,'Spezifische Werte'!$B$2:$C$4002,2,FALSE)</f>
        <v>0.12941942247043492</v>
      </c>
      <c r="L4950" s="25">
        <f t="shared" si="700"/>
        <v>258.83884494086982</v>
      </c>
      <c r="R4950" s="25">
        <v>4948</v>
      </c>
      <c r="S4950" s="25">
        <v>4947</v>
      </c>
      <c r="T4950" s="25">
        <f t="shared" si="704"/>
        <v>0.14166861508672662</v>
      </c>
      <c r="U4950" s="25">
        <f t="shared" si="701"/>
        <v>0.14473262376518414</v>
      </c>
      <c r="W4950" s="17">
        <f>Eingabe!H4951</f>
        <v>335</v>
      </c>
      <c r="X4950" s="17">
        <f t="shared" si="702"/>
        <v>3.35</v>
      </c>
      <c r="Y4950" s="17">
        <f t="shared" si="703"/>
        <v>340</v>
      </c>
    </row>
    <row r="4951" spans="1:25" x14ac:dyDescent="0.15">
      <c r="A4951" s="82">
        <f t="shared" si="698"/>
        <v>7</v>
      </c>
      <c r="B4951" s="46">
        <v>43672.166666654666</v>
      </c>
      <c r="C4951" s="47">
        <f>Eingabe!G4952</f>
        <v>3.4</v>
      </c>
      <c r="D4951" s="77">
        <v>4951</v>
      </c>
      <c r="E4951" s="47"/>
      <c r="F4951" s="25">
        <f t="shared" si="696"/>
        <v>5.07</v>
      </c>
      <c r="G4951" s="25">
        <f>VLOOKUP(F4951,'Spezifische Werte'!$B$2:$C$4002,2,FALSE)</f>
        <v>9.6185977081711158E-2</v>
      </c>
      <c r="H4951" s="25">
        <f t="shared" si="699"/>
        <v>192.37195416342232</v>
      </c>
      <c r="J4951" s="25">
        <f t="shared" si="697"/>
        <v>5.0999999999999996</v>
      </c>
      <c r="K4951" s="25">
        <f>VLOOKUP(J4951,'Spezifische Werte'!$B$2:$C$4002,2,FALSE)</f>
        <v>9.8097213536623304E-2</v>
      </c>
      <c r="L4951" s="25">
        <f t="shared" si="700"/>
        <v>196.1944270732466</v>
      </c>
      <c r="R4951" s="25">
        <v>4949</v>
      </c>
      <c r="S4951" s="25">
        <v>4948</v>
      </c>
      <c r="T4951" s="25">
        <f t="shared" si="704"/>
        <v>0.14166861508672662</v>
      </c>
      <c r="U4951" s="25">
        <f t="shared" si="701"/>
        <v>0.14473262376518414</v>
      </c>
      <c r="W4951" s="17">
        <f>Eingabe!H4952</f>
        <v>342</v>
      </c>
      <c r="X4951" s="17">
        <f t="shared" si="702"/>
        <v>3.42</v>
      </c>
      <c r="Y4951" s="17">
        <f t="shared" si="703"/>
        <v>340</v>
      </c>
    </row>
    <row r="4952" spans="1:25" x14ac:dyDescent="0.15">
      <c r="A4952" s="82">
        <f t="shared" si="698"/>
        <v>7</v>
      </c>
      <c r="B4952" s="46">
        <v>43672.20833332133</v>
      </c>
      <c r="C4952" s="47">
        <f>Eingabe!G4953</f>
        <v>3.4</v>
      </c>
      <c r="D4952" s="77">
        <v>4952</v>
      </c>
      <c r="E4952" s="47"/>
      <c r="F4952" s="25">
        <f t="shared" si="696"/>
        <v>5.07</v>
      </c>
      <c r="G4952" s="25">
        <f>VLOOKUP(F4952,'Spezifische Werte'!$B$2:$C$4002,2,FALSE)</f>
        <v>9.6185977081711158E-2</v>
      </c>
      <c r="H4952" s="25">
        <f t="shared" si="699"/>
        <v>192.37195416342232</v>
      </c>
      <c r="J4952" s="25">
        <f t="shared" si="697"/>
        <v>5.0999999999999996</v>
      </c>
      <c r="K4952" s="25">
        <f>VLOOKUP(J4952,'Spezifische Werte'!$B$2:$C$4002,2,FALSE)</f>
        <v>9.8097213536623304E-2</v>
      </c>
      <c r="L4952" s="25">
        <f t="shared" si="700"/>
        <v>196.1944270732466</v>
      </c>
      <c r="R4952" s="25">
        <v>4950</v>
      </c>
      <c r="S4952" s="25">
        <v>4949</v>
      </c>
      <c r="T4952" s="25">
        <f t="shared" si="704"/>
        <v>0.14166861508672662</v>
      </c>
      <c r="U4952" s="25">
        <f t="shared" si="701"/>
        <v>0.14473262376518414</v>
      </c>
      <c r="W4952" s="17">
        <f>Eingabe!H4953</f>
        <v>353</v>
      </c>
      <c r="X4952" s="17">
        <f t="shared" si="702"/>
        <v>3.53</v>
      </c>
      <c r="Y4952" s="17">
        <f t="shared" si="703"/>
        <v>350</v>
      </c>
    </row>
    <row r="4953" spans="1:25" x14ac:dyDescent="0.15">
      <c r="A4953" s="82">
        <f t="shared" si="698"/>
        <v>7</v>
      </c>
      <c r="B4953" s="46">
        <v>43672.249999987995</v>
      </c>
      <c r="C4953" s="47">
        <f>Eingabe!G4954</f>
        <v>4.5</v>
      </c>
      <c r="D4953" s="77">
        <v>4953</v>
      </c>
      <c r="E4953" s="47"/>
      <c r="F4953" s="25">
        <f t="shared" si="696"/>
        <v>6.71</v>
      </c>
      <c r="G4953" s="25">
        <f>VLOOKUP(F4953,'Spezifische Werte'!$B$2:$C$4002,2,FALSE)</f>
        <v>0.23821819652236836</v>
      </c>
      <c r="H4953" s="25">
        <f t="shared" si="699"/>
        <v>476.43639304473675</v>
      </c>
      <c r="J4953" s="25">
        <f t="shared" si="697"/>
        <v>6.75</v>
      </c>
      <c r="K4953" s="25">
        <f>VLOOKUP(J4953,'Spezifische Werte'!$B$2:$C$4002,2,FALSE)</f>
        <v>0.24279032681735657</v>
      </c>
      <c r="L4953" s="25">
        <f t="shared" si="700"/>
        <v>485.58065363471314</v>
      </c>
      <c r="R4953" s="25">
        <v>4951</v>
      </c>
      <c r="S4953" s="25">
        <v>4950</v>
      </c>
      <c r="T4953" s="25">
        <f t="shared" si="704"/>
        <v>0.14166861508672662</v>
      </c>
      <c r="U4953" s="25">
        <f t="shared" si="701"/>
        <v>0.14473262376518414</v>
      </c>
      <c r="W4953" s="17">
        <f>Eingabe!H4954</f>
        <v>341</v>
      </c>
      <c r="X4953" s="17">
        <f t="shared" si="702"/>
        <v>3.41</v>
      </c>
      <c r="Y4953" s="17">
        <f t="shared" si="703"/>
        <v>340</v>
      </c>
    </row>
    <row r="4954" spans="1:25" x14ac:dyDescent="0.15">
      <c r="A4954" s="82">
        <f t="shared" si="698"/>
        <v>7</v>
      </c>
      <c r="B4954" s="46">
        <v>43672.291666654659</v>
      </c>
      <c r="C4954" s="47">
        <f>Eingabe!G4955</f>
        <v>4.3</v>
      </c>
      <c r="D4954" s="77">
        <v>4954</v>
      </c>
      <c r="E4954" s="47"/>
      <c r="F4954" s="25">
        <f t="shared" si="696"/>
        <v>6.41</v>
      </c>
      <c r="G4954" s="25">
        <f>VLOOKUP(F4954,'Spezifische Werte'!$B$2:$C$4002,2,FALSE)</f>
        <v>0.20539547091670399</v>
      </c>
      <c r="H4954" s="25">
        <f t="shared" si="699"/>
        <v>410.790941833408</v>
      </c>
      <c r="J4954" s="25">
        <f t="shared" si="697"/>
        <v>6.45</v>
      </c>
      <c r="K4954" s="25">
        <f>VLOOKUP(J4954,'Spezifische Werte'!$B$2:$C$4002,2,FALSE)</f>
        <v>0.20962714743593144</v>
      </c>
      <c r="L4954" s="25">
        <f t="shared" si="700"/>
        <v>419.2542948718629</v>
      </c>
      <c r="R4954" s="25">
        <v>4952</v>
      </c>
      <c r="S4954" s="25">
        <v>4951</v>
      </c>
      <c r="T4954" s="25">
        <f t="shared" si="704"/>
        <v>0.14166861508672662</v>
      </c>
      <c r="U4954" s="25">
        <f t="shared" si="701"/>
        <v>0.14473262376518414</v>
      </c>
      <c r="W4954" s="17">
        <f>Eingabe!H4955</f>
        <v>16</v>
      </c>
      <c r="X4954" s="17">
        <f t="shared" si="702"/>
        <v>0.16</v>
      </c>
      <c r="Y4954" s="17">
        <f t="shared" si="703"/>
        <v>20</v>
      </c>
    </row>
    <row r="4955" spans="1:25" x14ac:dyDescent="0.15">
      <c r="A4955" s="82">
        <f t="shared" si="698"/>
        <v>7</v>
      </c>
      <c r="B4955" s="46">
        <v>43672.333333321323</v>
      </c>
      <c r="C4955" s="47">
        <f>Eingabe!G4956</f>
        <v>4.0999999999999996</v>
      </c>
      <c r="D4955" s="77">
        <v>4955</v>
      </c>
      <c r="E4955" s="47"/>
      <c r="F4955" s="25">
        <f t="shared" si="696"/>
        <v>6.12</v>
      </c>
      <c r="G4955" s="25">
        <f>VLOOKUP(F4955,'Spezifische Werte'!$B$2:$C$4002,2,FALSE)</f>
        <v>0.17636813552353289</v>
      </c>
      <c r="H4955" s="25">
        <f t="shared" si="699"/>
        <v>352.73627104706577</v>
      </c>
      <c r="J4955" s="25">
        <f t="shared" si="697"/>
        <v>6.15</v>
      </c>
      <c r="K4955" s="25">
        <f>VLOOKUP(J4955,'Spezifische Werte'!$B$2:$C$4002,2,FALSE)</f>
        <v>0.17921779013058811</v>
      </c>
      <c r="L4955" s="25">
        <f t="shared" si="700"/>
        <v>358.4355802611762</v>
      </c>
      <c r="R4955" s="25">
        <v>4953</v>
      </c>
      <c r="S4955" s="25">
        <v>4952</v>
      </c>
      <c r="T4955" s="25">
        <f t="shared" si="704"/>
        <v>0.14166861508672662</v>
      </c>
      <c r="U4955" s="25">
        <f t="shared" si="701"/>
        <v>0.14473262376518414</v>
      </c>
      <c r="W4955" s="17">
        <f>Eingabe!H4956</f>
        <v>330</v>
      </c>
      <c r="X4955" s="17">
        <f t="shared" si="702"/>
        <v>3.3</v>
      </c>
      <c r="Y4955" s="17">
        <f t="shared" si="703"/>
        <v>330</v>
      </c>
    </row>
    <row r="4956" spans="1:25" x14ac:dyDescent="0.15">
      <c r="A4956" s="82">
        <f t="shared" si="698"/>
        <v>7</v>
      </c>
      <c r="B4956" s="46">
        <v>43672.374999987987</v>
      </c>
      <c r="C4956" s="47">
        <f>Eingabe!G4957</f>
        <v>4</v>
      </c>
      <c r="D4956" s="77">
        <v>4956</v>
      </c>
      <c r="E4956" s="47"/>
      <c r="F4956" s="25">
        <f t="shared" si="696"/>
        <v>5.97</v>
      </c>
      <c r="G4956" s="25">
        <f>VLOOKUP(F4956,'Spezifische Werte'!$B$2:$C$4002,2,FALSE)</f>
        <v>0.1627434603343155</v>
      </c>
      <c r="H4956" s="25">
        <f t="shared" si="699"/>
        <v>325.486920668631</v>
      </c>
      <c r="J4956" s="25">
        <f t="shared" si="697"/>
        <v>6</v>
      </c>
      <c r="K4956" s="25">
        <f>VLOOKUP(J4956,'Spezifische Werte'!$B$2:$C$4002,2,FALSE)</f>
        <v>0.16538134424295356</v>
      </c>
      <c r="L4956" s="25">
        <f t="shared" si="700"/>
        <v>330.76268848590712</v>
      </c>
      <c r="R4956" s="25">
        <v>4954</v>
      </c>
      <c r="S4956" s="25">
        <v>4953</v>
      </c>
      <c r="T4956" s="25">
        <f t="shared" si="704"/>
        <v>0.14166861508672662</v>
      </c>
      <c r="U4956" s="25">
        <f t="shared" si="701"/>
        <v>0.14473262376518414</v>
      </c>
      <c r="W4956" s="17">
        <f>Eingabe!H4957</f>
        <v>319</v>
      </c>
      <c r="X4956" s="17">
        <f t="shared" si="702"/>
        <v>3.19</v>
      </c>
      <c r="Y4956" s="17">
        <f t="shared" si="703"/>
        <v>320</v>
      </c>
    </row>
    <row r="4957" spans="1:25" x14ac:dyDescent="0.15">
      <c r="A4957" s="82">
        <f t="shared" si="698"/>
        <v>7</v>
      </c>
      <c r="B4957" s="46">
        <v>43672.416666654652</v>
      </c>
      <c r="C4957" s="47">
        <f>Eingabe!G4958</f>
        <v>5</v>
      </c>
      <c r="D4957" s="77">
        <v>4957</v>
      </c>
      <c r="E4957" s="47"/>
      <c r="F4957" s="25">
        <f t="shared" si="696"/>
        <v>7.46</v>
      </c>
      <c r="G4957" s="25">
        <f>VLOOKUP(F4957,'Spezifische Werte'!$B$2:$C$4002,2,FALSE)</f>
        <v>0.33294203068553224</v>
      </c>
      <c r="H4957" s="25">
        <f t="shared" si="699"/>
        <v>665.88406137106449</v>
      </c>
      <c r="J4957" s="25">
        <f t="shared" si="697"/>
        <v>7.5</v>
      </c>
      <c r="K4957" s="25">
        <f>VLOOKUP(J4957,'Spezifische Werte'!$B$2:$C$4002,2,FALSE)</f>
        <v>0.33853673002168488</v>
      </c>
      <c r="L4957" s="25">
        <f t="shared" si="700"/>
        <v>677.07346004336978</v>
      </c>
      <c r="R4957" s="25">
        <v>4955</v>
      </c>
      <c r="S4957" s="25">
        <v>4954</v>
      </c>
      <c r="T4957" s="25">
        <f t="shared" si="704"/>
        <v>0.14166861508672662</v>
      </c>
      <c r="U4957" s="25">
        <f t="shared" si="701"/>
        <v>0.14473262376518414</v>
      </c>
      <c r="W4957" s="17">
        <f>Eingabe!H4958</f>
        <v>344</v>
      </c>
      <c r="X4957" s="17">
        <f t="shared" si="702"/>
        <v>3.44</v>
      </c>
      <c r="Y4957" s="17">
        <f t="shared" si="703"/>
        <v>340</v>
      </c>
    </row>
    <row r="4958" spans="1:25" x14ac:dyDescent="0.15">
      <c r="A4958" s="82">
        <f t="shared" si="698"/>
        <v>7</v>
      </c>
      <c r="B4958" s="46">
        <v>43672.458333321316</v>
      </c>
      <c r="C4958" s="47">
        <f>Eingabe!G4959</f>
        <v>5.2</v>
      </c>
      <c r="D4958" s="77">
        <v>4958</v>
      </c>
      <c r="E4958" s="47"/>
      <c r="F4958" s="25">
        <f t="shared" si="696"/>
        <v>7.76</v>
      </c>
      <c r="G4958" s="25">
        <f>VLOOKUP(F4958,'Spezifische Werte'!$B$2:$C$4002,2,FALSE)</f>
        <v>0.37619660828942059</v>
      </c>
      <c r="H4958" s="25">
        <f t="shared" si="699"/>
        <v>752.39321657884113</v>
      </c>
      <c r="J4958" s="25">
        <f t="shared" si="697"/>
        <v>7.8</v>
      </c>
      <c r="K4958" s="25">
        <f>VLOOKUP(J4958,'Spezifische Werte'!$B$2:$C$4002,2,FALSE)</f>
        <v>0.3821877888895947</v>
      </c>
      <c r="L4958" s="25">
        <f t="shared" si="700"/>
        <v>764.37557777918937</v>
      </c>
      <c r="R4958" s="25">
        <v>4956</v>
      </c>
      <c r="S4958" s="25">
        <v>4955</v>
      </c>
      <c r="T4958" s="25">
        <f t="shared" si="704"/>
        <v>0.14166861508672662</v>
      </c>
      <c r="U4958" s="25">
        <f t="shared" si="701"/>
        <v>0.14473262376518414</v>
      </c>
      <c r="W4958" s="17">
        <f>Eingabe!H4959</f>
        <v>357</v>
      </c>
      <c r="X4958" s="17">
        <f t="shared" si="702"/>
        <v>3.57</v>
      </c>
      <c r="Y4958" s="17">
        <f t="shared" si="703"/>
        <v>360</v>
      </c>
    </row>
    <row r="4959" spans="1:25" x14ac:dyDescent="0.15">
      <c r="A4959" s="82">
        <f t="shared" si="698"/>
        <v>7</v>
      </c>
      <c r="B4959" s="46">
        <v>43672.49999998798</v>
      </c>
      <c r="C4959" s="47">
        <f>Eingabe!G4960</f>
        <v>5.0999999999999996</v>
      </c>
      <c r="D4959" s="77">
        <v>4959</v>
      </c>
      <c r="E4959" s="47"/>
      <c r="F4959" s="25">
        <f t="shared" si="696"/>
        <v>7.61</v>
      </c>
      <c r="G4959" s="25">
        <f>VLOOKUP(F4959,'Spezifische Werte'!$B$2:$C$4002,2,FALSE)</f>
        <v>0.35419704845962618</v>
      </c>
      <c r="H4959" s="25">
        <f t="shared" si="699"/>
        <v>708.39409691925232</v>
      </c>
      <c r="J4959" s="25">
        <f t="shared" si="697"/>
        <v>7.65</v>
      </c>
      <c r="K4959" s="25">
        <f>VLOOKUP(J4959,'Spezifische Werte'!$B$2:$C$4002,2,FALSE)</f>
        <v>0.35999115933138248</v>
      </c>
      <c r="L4959" s="25">
        <f t="shared" si="700"/>
        <v>719.98231866276501</v>
      </c>
      <c r="R4959" s="25">
        <v>4957</v>
      </c>
      <c r="S4959" s="25">
        <v>4956</v>
      </c>
      <c r="T4959" s="25">
        <f t="shared" si="704"/>
        <v>0.14166861508672662</v>
      </c>
      <c r="U4959" s="25">
        <f t="shared" si="701"/>
        <v>0.14473262376518414</v>
      </c>
      <c r="W4959" s="17">
        <f>Eingabe!H4960</f>
        <v>292</v>
      </c>
      <c r="X4959" s="17">
        <f t="shared" si="702"/>
        <v>2.92</v>
      </c>
      <c r="Y4959" s="17">
        <f t="shared" si="703"/>
        <v>290</v>
      </c>
    </row>
    <row r="4960" spans="1:25" x14ac:dyDescent="0.15">
      <c r="A4960" s="82">
        <f t="shared" si="698"/>
        <v>7</v>
      </c>
      <c r="B4960" s="46">
        <v>43672.541666654644</v>
      </c>
      <c r="C4960" s="47">
        <f>Eingabe!G4961</f>
        <v>5.2</v>
      </c>
      <c r="D4960" s="77">
        <v>4960</v>
      </c>
      <c r="E4960" s="47"/>
      <c r="F4960" s="25">
        <f t="shared" si="696"/>
        <v>7.76</v>
      </c>
      <c r="G4960" s="25">
        <f>VLOOKUP(F4960,'Spezifische Werte'!$B$2:$C$4002,2,FALSE)</f>
        <v>0.37619660828942059</v>
      </c>
      <c r="H4960" s="25">
        <f t="shared" si="699"/>
        <v>752.39321657884113</v>
      </c>
      <c r="J4960" s="25">
        <f t="shared" si="697"/>
        <v>7.8</v>
      </c>
      <c r="K4960" s="25">
        <f>VLOOKUP(J4960,'Spezifische Werte'!$B$2:$C$4002,2,FALSE)</f>
        <v>0.3821877888895947</v>
      </c>
      <c r="L4960" s="25">
        <f t="shared" si="700"/>
        <v>764.37557777918937</v>
      </c>
      <c r="R4960" s="25">
        <v>4958</v>
      </c>
      <c r="S4960" s="25">
        <v>4957</v>
      </c>
      <c r="T4960" s="25">
        <f t="shared" si="704"/>
        <v>0.14166861508672662</v>
      </c>
      <c r="U4960" s="25">
        <f t="shared" si="701"/>
        <v>0.14473262376518414</v>
      </c>
      <c r="W4960" s="17">
        <f>Eingabe!H4961</f>
        <v>314</v>
      </c>
      <c r="X4960" s="17">
        <f t="shared" si="702"/>
        <v>3.14</v>
      </c>
      <c r="Y4960" s="17">
        <f t="shared" si="703"/>
        <v>310</v>
      </c>
    </row>
    <row r="4961" spans="1:25" x14ac:dyDescent="0.15">
      <c r="A4961" s="82">
        <f t="shared" si="698"/>
        <v>7</v>
      </c>
      <c r="B4961" s="46">
        <v>43672.583333321309</v>
      </c>
      <c r="C4961" s="47">
        <f>Eingabe!G4962</f>
        <v>2.7</v>
      </c>
      <c r="D4961" s="77">
        <v>4961</v>
      </c>
      <c r="E4961" s="47"/>
      <c r="F4961" s="25">
        <f t="shared" si="696"/>
        <v>4.03</v>
      </c>
      <c r="G4961" s="25">
        <f>VLOOKUP(F4961,'Spezifische Werte'!$B$2:$C$4002,2,FALSE)</f>
        <v>4.2666657265334036E-2</v>
      </c>
      <c r="H4961" s="25">
        <f t="shared" si="699"/>
        <v>85.333314530668076</v>
      </c>
      <c r="J4961" s="25">
        <f t="shared" si="697"/>
        <v>4.05</v>
      </c>
      <c r="K4961" s="25">
        <f>VLOOKUP(J4961,'Spezifische Werte'!$B$2:$C$4002,2,FALSE)</f>
        <v>4.3597034083331404E-2</v>
      </c>
      <c r="L4961" s="25">
        <f t="shared" si="700"/>
        <v>87.194068166662802</v>
      </c>
      <c r="R4961" s="25">
        <v>4959</v>
      </c>
      <c r="S4961" s="25">
        <v>4958</v>
      </c>
      <c r="T4961" s="25">
        <f t="shared" si="704"/>
        <v>0.14166861508672662</v>
      </c>
      <c r="U4961" s="25">
        <f t="shared" si="701"/>
        <v>0.14473262376518414</v>
      </c>
      <c r="W4961" s="17">
        <f>Eingabe!H4962</f>
        <v>337</v>
      </c>
      <c r="X4961" s="17">
        <f t="shared" si="702"/>
        <v>3.37</v>
      </c>
      <c r="Y4961" s="17">
        <f t="shared" si="703"/>
        <v>340</v>
      </c>
    </row>
    <row r="4962" spans="1:25" x14ac:dyDescent="0.15">
      <c r="A4962" s="82">
        <f t="shared" si="698"/>
        <v>7</v>
      </c>
      <c r="B4962" s="46">
        <v>43672.624999987973</v>
      </c>
      <c r="C4962" s="47">
        <f>Eingabe!G4963</f>
        <v>4.2</v>
      </c>
      <c r="D4962" s="77">
        <v>4962</v>
      </c>
      <c r="E4962" s="47"/>
      <c r="F4962" s="25">
        <f t="shared" si="696"/>
        <v>6.27</v>
      </c>
      <c r="G4962" s="25">
        <f>VLOOKUP(F4962,'Spezifische Werte'!$B$2:$C$4002,2,FALSE)</f>
        <v>0.19098980973438914</v>
      </c>
      <c r="H4962" s="25">
        <f t="shared" si="699"/>
        <v>381.97961946877831</v>
      </c>
      <c r="J4962" s="25">
        <f t="shared" si="697"/>
        <v>6.3</v>
      </c>
      <c r="K4962" s="25">
        <f>VLOOKUP(J4962,'Spezifische Werte'!$B$2:$C$4002,2,FALSE)</f>
        <v>0.19401976060055698</v>
      </c>
      <c r="L4962" s="25">
        <f t="shared" si="700"/>
        <v>388.03952120111398</v>
      </c>
      <c r="R4962" s="25">
        <v>4960</v>
      </c>
      <c r="S4962" s="25">
        <v>4959</v>
      </c>
      <c r="T4962" s="25">
        <f t="shared" si="704"/>
        <v>0.14166861508672662</v>
      </c>
      <c r="U4962" s="25">
        <f t="shared" si="701"/>
        <v>0.14473262376518414</v>
      </c>
      <c r="W4962" s="17">
        <f>Eingabe!H4963</f>
        <v>332</v>
      </c>
      <c r="X4962" s="17">
        <f t="shared" si="702"/>
        <v>3.32</v>
      </c>
      <c r="Y4962" s="17">
        <f t="shared" si="703"/>
        <v>330</v>
      </c>
    </row>
    <row r="4963" spans="1:25" x14ac:dyDescent="0.15">
      <c r="A4963" s="82">
        <f t="shared" si="698"/>
        <v>7</v>
      </c>
      <c r="B4963" s="46">
        <v>43672.666666654637</v>
      </c>
      <c r="C4963" s="47">
        <f>Eingabe!G4964</f>
        <v>5.0999999999999996</v>
      </c>
      <c r="D4963" s="77">
        <v>4963</v>
      </c>
      <c r="E4963" s="47"/>
      <c r="F4963" s="25">
        <f t="shared" si="696"/>
        <v>7.61</v>
      </c>
      <c r="G4963" s="25">
        <f>VLOOKUP(F4963,'Spezifische Werte'!$B$2:$C$4002,2,FALSE)</f>
        <v>0.35419704845962618</v>
      </c>
      <c r="H4963" s="25">
        <f t="shared" si="699"/>
        <v>708.39409691925232</v>
      </c>
      <c r="J4963" s="25">
        <f t="shared" si="697"/>
        <v>7.65</v>
      </c>
      <c r="K4963" s="25">
        <f>VLOOKUP(J4963,'Spezifische Werte'!$B$2:$C$4002,2,FALSE)</f>
        <v>0.35999115933138248</v>
      </c>
      <c r="L4963" s="25">
        <f t="shared" si="700"/>
        <v>719.98231866276501</v>
      </c>
      <c r="R4963" s="25">
        <v>4961</v>
      </c>
      <c r="S4963" s="25">
        <v>4960</v>
      </c>
      <c r="T4963" s="25">
        <f t="shared" si="704"/>
        <v>0.14166861508672662</v>
      </c>
      <c r="U4963" s="25">
        <f t="shared" si="701"/>
        <v>0.14473262376518414</v>
      </c>
      <c r="W4963" s="17">
        <f>Eingabe!H4964</f>
        <v>307</v>
      </c>
      <c r="X4963" s="17">
        <f t="shared" si="702"/>
        <v>3.07</v>
      </c>
      <c r="Y4963" s="17">
        <f t="shared" si="703"/>
        <v>310</v>
      </c>
    </row>
    <row r="4964" spans="1:25" x14ac:dyDescent="0.15">
      <c r="A4964" s="82">
        <f t="shared" si="698"/>
        <v>7</v>
      </c>
      <c r="B4964" s="46">
        <v>43672.708333321301</v>
      </c>
      <c r="C4964" s="47">
        <f>Eingabe!G4965</f>
        <v>3.1</v>
      </c>
      <c r="D4964" s="77">
        <v>4964</v>
      </c>
      <c r="E4964" s="47"/>
      <c r="F4964" s="25">
        <f t="shared" si="696"/>
        <v>4.62</v>
      </c>
      <c r="G4964" s="25">
        <f>VLOOKUP(F4964,'Spezifische Werte'!$B$2:$C$4002,2,FALSE)</f>
        <v>7.0834307543363312E-2</v>
      </c>
      <c r="H4964" s="25">
        <f t="shared" si="699"/>
        <v>141.66861508672662</v>
      </c>
      <c r="J4964" s="25">
        <f t="shared" si="697"/>
        <v>4.6500000000000004</v>
      </c>
      <c r="K4964" s="25">
        <f>VLOOKUP(J4964,'Spezifische Werte'!$B$2:$C$4002,2,FALSE)</f>
        <v>7.2366311882592071E-2</v>
      </c>
      <c r="L4964" s="25">
        <f t="shared" si="700"/>
        <v>144.73262376518414</v>
      </c>
      <c r="R4964" s="25">
        <v>4962</v>
      </c>
      <c r="S4964" s="25">
        <v>4961</v>
      </c>
      <c r="T4964" s="25">
        <f t="shared" si="704"/>
        <v>0.14166861508672662</v>
      </c>
      <c r="U4964" s="25">
        <f t="shared" si="701"/>
        <v>0.14473262376518414</v>
      </c>
      <c r="W4964" s="17">
        <f>Eingabe!H4965</f>
        <v>313</v>
      </c>
      <c r="X4964" s="17">
        <f t="shared" si="702"/>
        <v>3.13</v>
      </c>
      <c r="Y4964" s="17">
        <f t="shared" si="703"/>
        <v>310</v>
      </c>
    </row>
    <row r="4965" spans="1:25" x14ac:dyDescent="0.15">
      <c r="A4965" s="82">
        <f t="shared" si="698"/>
        <v>7</v>
      </c>
      <c r="B4965" s="46">
        <v>43672.749999987966</v>
      </c>
      <c r="C4965" s="47">
        <f>Eingabe!G4966</f>
        <v>2.5</v>
      </c>
      <c r="D4965" s="77">
        <v>4965</v>
      </c>
      <c r="E4965" s="47"/>
      <c r="F4965" s="25">
        <f t="shared" si="696"/>
        <v>3.73</v>
      </c>
      <c r="G4965" s="25">
        <f>VLOOKUP(F4965,'Spezifische Werte'!$B$2:$C$4002,2,FALSE)</f>
        <v>2.895161356886641E-2</v>
      </c>
      <c r="H4965" s="25">
        <f t="shared" si="699"/>
        <v>57.90322713773282</v>
      </c>
      <c r="J4965" s="25">
        <f t="shared" si="697"/>
        <v>3.75</v>
      </c>
      <c r="K4965" s="25">
        <f>VLOOKUP(J4965,'Spezifische Werte'!$B$2:$C$4002,2,FALSE)</f>
        <v>2.9822636466446242E-2</v>
      </c>
      <c r="L4965" s="25">
        <f t="shared" si="700"/>
        <v>59.645272932892482</v>
      </c>
      <c r="R4965" s="25">
        <v>4963</v>
      </c>
      <c r="S4965" s="25">
        <v>4962</v>
      </c>
      <c r="T4965" s="25">
        <f t="shared" si="704"/>
        <v>0.14166861508672662</v>
      </c>
      <c r="U4965" s="25">
        <f t="shared" si="701"/>
        <v>0.14473262376518414</v>
      </c>
      <c r="W4965" s="17">
        <f>Eingabe!H4966</f>
        <v>339</v>
      </c>
      <c r="X4965" s="17">
        <f t="shared" si="702"/>
        <v>3.39</v>
      </c>
      <c r="Y4965" s="17">
        <f t="shared" si="703"/>
        <v>340</v>
      </c>
    </row>
    <row r="4966" spans="1:25" x14ac:dyDescent="0.15">
      <c r="A4966" s="82">
        <f t="shared" si="698"/>
        <v>7</v>
      </c>
      <c r="B4966" s="46">
        <v>43672.79166665463</v>
      </c>
      <c r="C4966" s="47">
        <f>Eingabe!G4967</f>
        <v>1.3</v>
      </c>
      <c r="D4966" s="77">
        <v>4966</v>
      </c>
      <c r="E4966" s="47"/>
      <c r="F4966" s="25">
        <f t="shared" si="696"/>
        <v>1.94</v>
      </c>
      <c r="G4966" s="25">
        <f>VLOOKUP(F4966,'Spezifische Werte'!$B$2:$C$4002,2,FALSE)</f>
        <v>4.6180923534292335E-4</v>
      </c>
      <c r="H4966" s="25">
        <f t="shared" si="699"/>
        <v>0.92361847068584668</v>
      </c>
      <c r="J4966" s="25">
        <f t="shared" si="697"/>
        <v>1.95</v>
      </c>
      <c r="K4966" s="25">
        <f>VLOOKUP(J4966,'Spezifische Werte'!$B$2:$C$4002,2,FALSE)</f>
        <v>4.7680243241041462E-4</v>
      </c>
      <c r="L4966" s="25">
        <f t="shared" si="700"/>
        <v>0.95360486482082929</v>
      </c>
      <c r="R4966" s="25">
        <v>4964</v>
      </c>
      <c r="S4966" s="25">
        <v>4963</v>
      </c>
      <c r="T4966" s="25">
        <f t="shared" si="704"/>
        <v>0.14166861508672662</v>
      </c>
      <c r="U4966" s="25">
        <f t="shared" si="701"/>
        <v>0.14473262376518414</v>
      </c>
      <c r="W4966" s="17">
        <f>Eingabe!H4967</f>
        <v>2</v>
      </c>
      <c r="X4966" s="17">
        <f t="shared" si="702"/>
        <v>0.02</v>
      </c>
      <c r="Y4966" s="17">
        <f t="shared" si="703"/>
        <v>0</v>
      </c>
    </row>
    <row r="4967" spans="1:25" x14ac:dyDescent="0.15">
      <c r="A4967" s="82">
        <f t="shared" si="698"/>
        <v>7</v>
      </c>
      <c r="B4967" s="46">
        <v>43672.833333321294</v>
      </c>
      <c r="C4967" s="47">
        <f>Eingabe!G4968</f>
        <v>0.9</v>
      </c>
      <c r="D4967" s="77">
        <v>4967</v>
      </c>
      <c r="E4967" s="47"/>
      <c r="F4967" s="25">
        <f t="shared" si="696"/>
        <v>1.34</v>
      </c>
      <c r="G4967" s="25">
        <f>VLOOKUP(F4967,'Spezifische Werte'!$B$2:$C$4002,2,FALSE)</f>
        <v>0</v>
      </c>
      <c r="H4967" s="25">
        <f t="shared" si="699"/>
        <v>0</v>
      </c>
      <c r="J4967" s="25">
        <f t="shared" si="697"/>
        <v>1.35</v>
      </c>
      <c r="K4967" s="25">
        <f>VLOOKUP(J4967,'Spezifische Werte'!$B$2:$C$4002,2,FALSE)</f>
        <v>0</v>
      </c>
      <c r="L4967" s="25">
        <f t="shared" si="700"/>
        <v>0</v>
      </c>
      <c r="R4967" s="25">
        <v>4965</v>
      </c>
      <c r="S4967" s="25">
        <v>4964</v>
      </c>
      <c r="T4967" s="25">
        <f t="shared" si="704"/>
        <v>0.14166861508672662</v>
      </c>
      <c r="U4967" s="25">
        <f t="shared" si="701"/>
        <v>0.14473262376518414</v>
      </c>
      <c r="W4967" s="17">
        <f>Eingabe!H4968</f>
        <v>43</v>
      </c>
      <c r="X4967" s="17">
        <f t="shared" si="702"/>
        <v>0.43</v>
      </c>
      <c r="Y4967" s="17">
        <f t="shared" si="703"/>
        <v>40</v>
      </c>
    </row>
    <row r="4968" spans="1:25" x14ac:dyDescent="0.15">
      <c r="A4968" s="82">
        <f t="shared" si="698"/>
        <v>7</v>
      </c>
      <c r="B4968" s="46">
        <v>43672.874999987958</v>
      </c>
      <c r="C4968" s="47">
        <f>Eingabe!G4969</f>
        <v>1.5</v>
      </c>
      <c r="D4968" s="77">
        <v>4968</v>
      </c>
      <c r="E4968" s="47"/>
      <c r="F4968" s="25">
        <f t="shared" si="696"/>
        <v>2.2400000000000002</v>
      </c>
      <c r="G4968" s="25">
        <f>VLOOKUP(F4968,'Spezifische Werte'!$B$2:$C$4002,2,FALSE)</f>
        <v>1.1193746192255218E-3</v>
      </c>
      <c r="H4968" s="25">
        <f t="shared" si="699"/>
        <v>2.2387492384510437</v>
      </c>
      <c r="J4968" s="25">
        <f t="shared" si="697"/>
        <v>2.25</v>
      </c>
      <c r="K4968" s="25">
        <f>VLOOKUP(J4968,'Spezifische Werte'!$B$2:$C$4002,2,FALSE)</f>
        <v>1.1487981333340618E-3</v>
      </c>
      <c r="L4968" s="25">
        <f t="shared" si="700"/>
        <v>2.2975962666681236</v>
      </c>
      <c r="R4968" s="25">
        <v>4966</v>
      </c>
      <c r="S4968" s="25">
        <v>4965</v>
      </c>
      <c r="T4968" s="25">
        <f t="shared" si="704"/>
        <v>0.14166861508672662</v>
      </c>
      <c r="U4968" s="25">
        <f t="shared" si="701"/>
        <v>0.14473262376518414</v>
      </c>
      <c r="W4968" s="17">
        <f>Eingabe!H4969</f>
        <v>51</v>
      </c>
      <c r="X4968" s="17">
        <f t="shared" si="702"/>
        <v>0.51</v>
      </c>
      <c r="Y4968" s="17">
        <f t="shared" si="703"/>
        <v>50</v>
      </c>
    </row>
    <row r="4969" spans="1:25" x14ac:dyDescent="0.15">
      <c r="A4969" s="82">
        <f t="shared" si="698"/>
        <v>7</v>
      </c>
      <c r="B4969" s="46">
        <v>43672.916666654623</v>
      </c>
      <c r="C4969" s="47">
        <f>Eingabe!G4970</f>
        <v>0.5</v>
      </c>
      <c r="D4969" s="77">
        <v>4969</v>
      </c>
      <c r="E4969" s="47"/>
      <c r="F4969" s="25">
        <f t="shared" si="696"/>
        <v>0.75</v>
      </c>
      <c r="G4969" s="25">
        <f>VLOOKUP(F4969,'Spezifische Werte'!$B$2:$C$4002,2,FALSE)</f>
        <v>0</v>
      </c>
      <c r="H4969" s="25">
        <f t="shared" si="699"/>
        <v>0</v>
      </c>
      <c r="J4969" s="25">
        <f t="shared" si="697"/>
        <v>0.75</v>
      </c>
      <c r="K4969" s="25">
        <f>VLOOKUP(J4969,'Spezifische Werte'!$B$2:$C$4002,2,FALSE)</f>
        <v>0</v>
      </c>
      <c r="L4969" s="25">
        <f t="shared" si="700"/>
        <v>0</v>
      </c>
      <c r="R4969" s="25">
        <v>4967</v>
      </c>
      <c r="S4969" s="25">
        <v>4966</v>
      </c>
      <c r="T4969" s="25">
        <f t="shared" si="704"/>
        <v>0.14166861508672662</v>
      </c>
      <c r="U4969" s="25">
        <f t="shared" si="701"/>
        <v>0.14473262376518414</v>
      </c>
      <c r="W4969" s="17">
        <f>Eingabe!H4970</f>
        <v>63</v>
      </c>
      <c r="X4969" s="17">
        <f t="shared" si="702"/>
        <v>0.63</v>
      </c>
      <c r="Y4969" s="17">
        <f t="shared" si="703"/>
        <v>60</v>
      </c>
    </row>
    <row r="4970" spans="1:25" x14ac:dyDescent="0.15">
      <c r="A4970" s="82">
        <f t="shared" si="698"/>
        <v>7</v>
      </c>
      <c r="B4970" s="46">
        <v>43672.958333321287</v>
      </c>
      <c r="C4970" s="47">
        <f>Eingabe!G4971</f>
        <v>0.4</v>
      </c>
      <c r="D4970" s="77">
        <v>4970</v>
      </c>
      <c r="E4970" s="47"/>
      <c r="F4970" s="25">
        <f t="shared" si="696"/>
        <v>0.6</v>
      </c>
      <c r="G4970" s="25">
        <f>VLOOKUP(F4970,'Spezifische Werte'!$B$2:$C$4002,2,FALSE)</f>
        <v>0</v>
      </c>
      <c r="H4970" s="25">
        <f t="shared" si="699"/>
        <v>0</v>
      </c>
      <c r="J4970" s="25">
        <f t="shared" si="697"/>
        <v>0.6</v>
      </c>
      <c r="K4970" s="25">
        <f>VLOOKUP(J4970,'Spezifische Werte'!$B$2:$C$4002,2,FALSE)</f>
        <v>0</v>
      </c>
      <c r="L4970" s="25">
        <f t="shared" si="700"/>
        <v>0</v>
      </c>
      <c r="R4970" s="25">
        <v>4968</v>
      </c>
      <c r="S4970" s="25">
        <v>4967</v>
      </c>
      <c r="T4970" s="25">
        <f t="shared" si="704"/>
        <v>0.14166861508672662</v>
      </c>
      <c r="U4970" s="25">
        <f t="shared" si="701"/>
        <v>0.14473262376518414</v>
      </c>
      <c r="W4970" s="17">
        <f>Eingabe!H4971</f>
        <v>57</v>
      </c>
      <c r="X4970" s="17">
        <f t="shared" si="702"/>
        <v>0.56999999999999995</v>
      </c>
      <c r="Y4970" s="17">
        <f t="shared" si="703"/>
        <v>60</v>
      </c>
    </row>
    <row r="4971" spans="1:25" x14ac:dyDescent="0.15">
      <c r="A4971" s="82">
        <f t="shared" si="698"/>
        <v>7</v>
      </c>
      <c r="B4971" s="46">
        <v>43672.999999987951</v>
      </c>
      <c r="C4971" s="47">
        <f>Eingabe!G4972</f>
        <v>0.9</v>
      </c>
      <c r="D4971" s="77">
        <v>4971</v>
      </c>
      <c r="E4971" s="47"/>
      <c r="F4971" s="25">
        <f t="shared" si="696"/>
        <v>1.34</v>
      </c>
      <c r="G4971" s="25">
        <f>VLOOKUP(F4971,'Spezifische Werte'!$B$2:$C$4002,2,FALSE)</f>
        <v>0</v>
      </c>
      <c r="H4971" s="25">
        <f t="shared" si="699"/>
        <v>0</v>
      </c>
      <c r="J4971" s="25">
        <f t="shared" si="697"/>
        <v>1.35</v>
      </c>
      <c r="K4971" s="25">
        <f>VLOOKUP(J4971,'Spezifische Werte'!$B$2:$C$4002,2,FALSE)</f>
        <v>0</v>
      </c>
      <c r="L4971" s="25">
        <f t="shared" si="700"/>
        <v>0</v>
      </c>
      <c r="R4971" s="25">
        <v>4969</v>
      </c>
      <c r="S4971" s="25">
        <v>4968</v>
      </c>
      <c r="T4971" s="25">
        <f t="shared" si="704"/>
        <v>0.14166861508672662</v>
      </c>
      <c r="U4971" s="25">
        <f t="shared" si="701"/>
        <v>0.14473262376518414</v>
      </c>
      <c r="W4971" s="17">
        <f>Eingabe!H4972</f>
        <v>36</v>
      </c>
      <c r="X4971" s="17">
        <f t="shared" si="702"/>
        <v>0.36</v>
      </c>
      <c r="Y4971" s="17">
        <f t="shared" si="703"/>
        <v>40</v>
      </c>
    </row>
    <row r="4972" spans="1:25" x14ac:dyDescent="0.15">
      <c r="A4972" s="82">
        <f t="shared" si="698"/>
        <v>7</v>
      </c>
      <c r="B4972" s="46">
        <v>43673.041666654615</v>
      </c>
      <c r="C4972" s="47">
        <f>Eingabe!G4973</f>
        <v>1.3</v>
      </c>
      <c r="D4972" s="77">
        <v>4972</v>
      </c>
      <c r="E4972" s="47"/>
      <c r="F4972" s="25">
        <f t="shared" si="696"/>
        <v>1.94</v>
      </c>
      <c r="G4972" s="25">
        <f>VLOOKUP(F4972,'Spezifische Werte'!$B$2:$C$4002,2,FALSE)</f>
        <v>4.6180923534292335E-4</v>
      </c>
      <c r="H4972" s="25">
        <f t="shared" si="699"/>
        <v>0.92361847068584668</v>
      </c>
      <c r="J4972" s="25">
        <f t="shared" si="697"/>
        <v>1.95</v>
      </c>
      <c r="K4972" s="25">
        <f>VLOOKUP(J4972,'Spezifische Werte'!$B$2:$C$4002,2,FALSE)</f>
        <v>4.7680243241041462E-4</v>
      </c>
      <c r="L4972" s="25">
        <f t="shared" si="700"/>
        <v>0.95360486482082929</v>
      </c>
      <c r="R4972" s="25">
        <v>4970</v>
      </c>
      <c r="S4972" s="25">
        <v>4969</v>
      </c>
      <c r="T4972" s="25">
        <f t="shared" si="704"/>
        <v>0.14166861508672662</v>
      </c>
      <c r="U4972" s="25">
        <f t="shared" si="701"/>
        <v>0.14473262376518414</v>
      </c>
      <c r="W4972" s="17">
        <f>Eingabe!H4973</f>
        <v>49</v>
      </c>
      <c r="X4972" s="17">
        <f t="shared" si="702"/>
        <v>0.49</v>
      </c>
      <c r="Y4972" s="17">
        <f t="shared" si="703"/>
        <v>50</v>
      </c>
    </row>
    <row r="4973" spans="1:25" x14ac:dyDescent="0.15">
      <c r="A4973" s="82">
        <f t="shared" si="698"/>
        <v>7</v>
      </c>
      <c r="B4973" s="46">
        <v>43673.083333321279</v>
      </c>
      <c r="C4973" s="47">
        <f>Eingabe!G4974</f>
        <v>1.2</v>
      </c>
      <c r="D4973" s="77">
        <v>4973</v>
      </c>
      <c r="E4973" s="47"/>
      <c r="F4973" s="25">
        <f t="shared" si="696"/>
        <v>1.79</v>
      </c>
      <c r="G4973" s="25">
        <f>VLOOKUP(F4973,'Spezifische Werte'!$B$2:$C$4002,2,FALSE)</f>
        <v>2.732045827896414E-4</v>
      </c>
      <c r="H4973" s="25">
        <f t="shared" si="699"/>
        <v>0.54640916557928276</v>
      </c>
      <c r="J4973" s="25">
        <f t="shared" si="697"/>
        <v>1.8</v>
      </c>
      <c r="K4973" s="25">
        <f>VLOOKUP(J4973,'Spezifische Werte'!$B$2:$C$4002,2,FALSE)</f>
        <v>2.8378103843694903E-4</v>
      </c>
      <c r="L4973" s="25">
        <f t="shared" si="700"/>
        <v>0.56756207687389804</v>
      </c>
      <c r="R4973" s="25">
        <v>4971</v>
      </c>
      <c r="S4973" s="25">
        <v>4970</v>
      </c>
      <c r="T4973" s="25">
        <f t="shared" si="704"/>
        <v>0.14166861508672662</v>
      </c>
      <c r="U4973" s="25">
        <f t="shared" si="701"/>
        <v>0.14473262376518414</v>
      </c>
      <c r="W4973" s="17">
        <f>Eingabe!H4974</f>
        <v>352</v>
      </c>
      <c r="X4973" s="17">
        <f t="shared" si="702"/>
        <v>3.52</v>
      </c>
      <c r="Y4973" s="17">
        <f t="shared" si="703"/>
        <v>350</v>
      </c>
    </row>
    <row r="4974" spans="1:25" x14ac:dyDescent="0.15">
      <c r="A4974" s="82">
        <f t="shared" si="698"/>
        <v>7</v>
      </c>
      <c r="B4974" s="46">
        <v>43673.124999987944</v>
      </c>
      <c r="C4974" s="47">
        <f>Eingabe!G4975</f>
        <v>1.7</v>
      </c>
      <c r="D4974" s="77">
        <v>4974</v>
      </c>
      <c r="E4974" s="47"/>
      <c r="F4974" s="25">
        <f t="shared" si="696"/>
        <v>2.54</v>
      </c>
      <c r="G4974" s="25">
        <f>VLOOKUP(F4974,'Spezifische Werte'!$B$2:$C$4002,2,FALSE)</f>
        <v>2.3517714395877558E-3</v>
      </c>
      <c r="H4974" s="25">
        <f t="shared" si="699"/>
        <v>4.7035428791755116</v>
      </c>
      <c r="J4974" s="25">
        <f t="shared" si="697"/>
        <v>2.5499999999999998</v>
      </c>
      <c r="K4974" s="25">
        <f>VLOOKUP(J4974,'Spezifische Werte'!$B$2:$C$4002,2,FALSE)</f>
        <v>2.4279301551432594E-3</v>
      </c>
      <c r="L4974" s="25">
        <f t="shared" si="700"/>
        <v>4.855860310286519</v>
      </c>
      <c r="R4974" s="25">
        <v>4972</v>
      </c>
      <c r="S4974" s="25">
        <v>4971</v>
      </c>
      <c r="T4974" s="25">
        <f t="shared" si="704"/>
        <v>0.14166861508672662</v>
      </c>
      <c r="U4974" s="25">
        <f t="shared" si="701"/>
        <v>0.14473262376518414</v>
      </c>
      <c r="W4974" s="17">
        <f>Eingabe!H4975</f>
        <v>19</v>
      </c>
      <c r="X4974" s="17">
        <f t="shared" si="702"/>
        <v>0.19</v>
      </c>
      <c r="Y4974" s="17">
        <f t="shared" si="703"/>
        <v>20</v>
      </c>
    </row>
    <row r="4975" spans="1:25" x14ac:dyDescent="0.15">
      <c r="A4975" s="82">
        <f t="shared" si="698"/>
        <v>7</v>
      </c>
      <c r="B4975" s="46">
        <v>43673.166666654608</v>
      </c>
      <c r="C4975" s="47">
        <f>Eingabe!G4976</f>
        <v>3</v>
      </c>
      <c r="D4975" s="77">
        <v>4975</v>
      </c>
      <c r="E4975" s="47"/>
      <c r="F4975" s="25">
        <f t="shared" si="696"/>
        <v>4.4800000000000004</v>
      </c>
      <c r="G4975" s="25">
        <f>VLOOKUP(F4975,'Spezifische Werte'!$B$2:$C$4002,2,FALSE)</f>
        <v>6.3876775708421291E-2</v>
      </c>
      <c r="H4975" s="25">
        <f t="shared" si="699"/>
        <v>127.75355141684258</v>
      </c>
      <c r="J4975" s="25">
        <f t="shared" si="697"/>
        <v>4.5</v>
      </c>
      <c r="K4975" s="25">
        <f>VLOOKUP(J4975,'Spezifische Werte'!$B$2:$C$4002,2,FALSE)</f>
        <v>6.4854105449014127E-2</v>
      </c>
      <c r="L4975" s="25">
        <f t="shared" si="700"/>
        <v>129.70821089802826</v>
      </c>
      <c r="R4975" s="25">
        <v>4973</v>
      </c>
      <c r="S4975" s="25">
        <v>4972</v>
      </c>
      <c r="T4975" s="25">
        <f t="shared" si="704"/>
        <v>0.14166861508672662</v>
      </c>
      <c r="U4975" s="25">
        <f t="shared" si="701"/>
        <v>0.14473262376518414</v>
      </c>
      <c r="W4975" s="17">
        <f>Eingabe!H4976</f>
        <v>10</v>
      </c>
      <c r="X4975" s="17">
        <f t="shared" si="702"/>
        <v>0.1</v>
      </c>
      <c r="Y4975" s="17">
        <f t="shared" si="703"/>
        <v>10</v>
      </c>
    </row>
    <row r="4976" spans="1:25" x14ac:dyDescent="0.15">
      <c r="A4976" s="82">
        <f t="shared" si="698"/>
        <v>7</v>
      </c>
      <c r="B4976" s="46">
        <v>43673.208333321272</v>
      </c>
      <c r="C4976" s="47">
        <f>Eingabe!G4977</f>
        <v>2.1</v>
      </c>
      <c r="D4976" s="77">
        <v>4976</v>
      </c>
      <c r="E4976" s="47"/>
      <c r="F4976" s="25">
        <f t="shared" si="696"/>
        <v>3.13</v>
      </c>
      <c r="G4976" s="25">
        <f>VLOOKUP(F4976,'Spezifische Werte'!$B$2:$C$4002,2,FALSE)</f>
        <v>1.0589326186624812E-2</v>
      </c>
      <c r="H4976" s="25">
        <f t="shared" si="699"/>
        <v>21.178652373249626</v>
      </c>
      <c r="J4976" s="25">
        <f t="shared" si="697"/>
        <v>3.15</v>
      </c>
      <c r="K4976" s="25">
        <f>VLOOKUP(J4976,'Spezifische Werte'!$B$2:$C$4002,2,FALSE)</f>
        <v>1.1019016897018549E-2</v>
      </c>
      <c r="L4976" s="25">
        <f t="shared" si="700"/>
        <v>22.038033794037098</v>
      </c>
      <c r="R4976" s="25">
        <v>4974</v>
      </c>
      <c r="S4976" s="25">
        <v>4973</v>
      </c>
      <c r="T4976" s="25">
        <f t="shared" si="704"/>
        <v>0.14166861508672662</v>
      </c>
      <c r="U4976" s="25">
        <f t="shared" si="701"/>
        <v>0.14473262376518414</v>
      </c>
      <c r="W4976" s="17">
        <f>Eingabe!H4977</f>
        <v>28</v>
      </c>
      <c r="X4976" s="17">
        <f t="shared" si="702"/>
        <v>0.28000000000000003</v>
      </c>
      <c r="Y4976" s="17">
        <f t="shared" si="703"/>
        <v>30</v>
      </c>
    </row>
    <row r="4977" spans="1:25" x14ac:dyDescent="0.15">
      <c r="A4977" s="82">
        <f t="shared" si="698"/>
        <v>7</v>
      </c>
      <c r="B4977" s="46">
        <v>43673.249999987936</v>
      </c>
      <c r="C4977" s="47">
        <f>Eingabe!G4978</f>
        <v>3</v>
      </c>
      <c r="D4977" s="77">
        <v>4977</v>
      </c>
      <c r="E4977" s="47"/>
      <c r="F4977" s="25">
        <f t="shared" si="696"/>
        <v>4.4800000000000004</v>
      </c>
      <c r="G4977" s="25">
        <f>VLOOKUP(F4977,'Spezifische Werte'!$B$2:$C$4002,2,FALSE)</f>
        <v>6.3876775708421291E-2</v>
      </c>
      <c r="H4977" s="25">
        <f t="shared" si="699"/>
        <v>127.75355141684258</v>
      </c>
      <c r="J4977" s="25">
        <f t="shared" si="697"/>
        <v>4.5</v>
      </c>
      <c r="K4977" s="25">
        <f>VLOOKUP(J4977,'Spezifische Werte'!$B$2:$C$4002,2,FALSE)</f>
        <v>6.4854105449014127E-2</v>
      </c>
      <c r="L4977" s="25">
        <f t="shared" si="700"/>
        <v>129.70821089802826</v>
      </c>
      <c r="R4977" s="25">
        <v>4975</v>
      </c>
      <c r="S4977" s="25">
        <v>4974</v>
      </c>
      <c r="T4977" s="25">
        <f t="shared" si="704"/>
        <v>0.14166861508672662</v>
      </c>
      <c r="U4977" s="25">
        <f t="shared" si="701"/>
        <v>0.14473262376518414</v>
      </c>
      <c r="W4977" s="17">
        <f>Eingabe!H4978</f>
        <v>21</v>
      </c>
      <c r="X4977" s="17">
        <f t="shared" si="702"/>
        <v>0.21</v>
      </c>
      <c r="Y4977" s="17">
        <f t="shared" si="703"/>
        <v>20</v>
      </c>
    </row>
    <row r="4978" spans="1:25" x14ac:dyDescent="0.15">
      <c r="A4978" s="82">
        <f t="shared" si="698"/>
        <v>7</v>
      </c>
      <c r="B4978" s="46">
        <v>43673.291666654601</v>
      </c>
      <c r="C4978" s="47">
        <f>Eingabe!G4979</f>
        <v>3.2</v>
      </c>
      <c r="D4978" s="77">
        <v>4978</v>
      </c>
      <c r="E4978" s="47"/>
      <c r="F4978" s="25">
        <f t="shared" si="696"/>
        <v>4.7699999999999996</v>
      </c>
      <c r="G4978" s="25">
        <f>VLOOKUP(F4978,'Spezifische Werte'!$B$2:$C$4002,2,FALSE)</f>
        <v>7.8679349945367349E-2</v>
      </c>
      <c r="H4978" s="25">
        <f t="shared" si="699"/>
        <v>157.3586998907347</v>
      </c>
      <c r="J4978" s="25">
        <f t="shared" si="697"/>
        <v>4.8</v>
      </c>
      <c r="K4978" s="25">
        <f>VLOOKUP(J4978,'Spezifische Werte'!$B$2:$C$4002,2,FALSE)</f>
        <v>8.0310065544742015E-2</v>
      </c>
      <c r="L4978" s="25">
        <f t="shared" si="700"/>
        <v>160.62013108948403</v>
      </c>
      <c r="R4978" s="25">
        <v>4976</v>
      </c>
      <c r="S4978" s="25">
        <v>4975</v>
      </c>
      <c r="T4978" s="25">
        <f t="shared" si="704"/>
        <v>0.14166861508672662</v>
      </c>
      <c r="U4978" s="25">
        <f t="shared" si="701"/>
        <v>0.14473262376518414</v>
      </c>
      <c r="W4978" s="17">
        <f>Eingabe!H4979</f>
        <v>29</v>
      </c>
      <c r="X4978" s="17">
        <f t="shared" si="702"/>
        <v>0.28999999999999998</v>
      </c>
      <c r="Y4978" s="17">
        <f t="shared" si="703"/>
        <v>30</v>
      </c>
    </row>
    <row r="4979" spans="1:25" x14ac:dyDescent="0.15">
      <c r="A4979" s="82">
        <f t="shared" si="698"/>
        <v>7</v>
      </c>
      <c r="B4979" s="46">
        <v>43673.333333321265</v>
      </c>
      <c r="C4979" s="47">
        <f>Eingabe!G4980</f>
        <v>3.5</v>
      </c>
      <c r="D4979" s="77">
        <v>4979</v>
      </c>
      <c r="E4979" s="47"/>
      <c r="F4979" s="25">
        <f t="shared" si="696"/>
        <v>5.22</v>
      </c>
      <c r="G4979" s="25">
        <f>VLOOKUP(F4979,'Spezifische Werte'!$B$2:$C$4002,2,FALSE)</f>
        <v>0.10600726326582303</v>
      </c>
      <c r="H4979" s="25">
        <f t="shared" si="699"/>
        <v>212.01452653164606</v>
      </c>
      <c r="J4979" s="25">
        <f t="shared" si="697"/>
        <v>5.25</v>
      </c>
      <c r="K4979" s="25">
        <f>VLOOKUP(J4979,'Spezifische Werte'!$B$2:$C$4002,2,FALSE)</f>
        <v>0.10804502827355937</v>
      </c>
      <c r="L4979" s="25">
        <f t="shared" si="700"/>
        <v>216.09005654711873</v>
      </c>
      <c r="R4979" s="25">
        <v>4977</v>
      </c>
      <c r="S4979" s="25">
        <v>4976</v>
      </c>
      <c r="T4979" s="25">
        <f t="shared" si="704"/>
        <v>0.14166861508672662</v>
      </c>
      <c r="U4979" s="25">
        <f t="shared" si="701"/>
        <v>0.14473262376518414</v>
      </c>
      <c r="W4979" s="17">
        <f>Eingabe!H4980</f>
        <v>28</v>
      </c>
      <c r="X4979" s="17">
        <f t="shared" si="702"/>
        <v>0.28000000000000003</v>
      </c>
      <c r="Y4979" s="17">
        <f t="shared" si="703"/>
        <v>30</v>
      </c>
    </row>
    <row r="4980" spans="1:25" x14ac:dyDescent="0.15">
      <c r="A4980" s="82">
        <f t="shared" si="698"/>
        <v>7</v>
      </c>
      <c r="B4980" s="46">
        <v>43673.374999987929</v>
      </c>
      <c r="C4980" s="47">
        <f>Eingabe!G4981</f>
        <v>2.9</v>
      </c>
      <c r="D4980" s="77">
        <v>4980</v>
      </c>
      <c r="E4980" s="47"/>
      <c r="F4980" s="25">
        <f t="shared" si="696"/>
        <v>4.33</v>
      </c>
      <c r="G4980" s="25">
        <f>VLOOKUP(F4980,'Spezifische Werte'!$B$2:$C$4002,2,FALSE)</f>
        <v>5.667919590547657E-2</v>
      </c>
      <c r="H4980" s="25">
        <f t="shared" si="699"/>
        <v>113.35839181095314</v>
      </c>
      <c r="J4980" s="25">
        <f t="shared" si="697"/>
        <v>4.3499999999999996</v>
      </c>
      <c r="K4980" s="25">
        <f>VLOOKUP(J4980,'Spezifische Werte'!$B$2:$C$4002,2,FALSE)</f>
        <v>5.7627330651301621E-2</v>
      </c>
      <c r="L4980" s="25">
        <f t="shared" si="700"/>
        <v>115.25466130260324</v>
      </c>
      <c r="R4980" s="25">
        <v>4978</v>
      </c>
      <c r="S4980" s="25">
        <v>4977</v>
      </c>
      <c r="T4980" s="25">
        <f t="shared" si="704"/>
        <v>0.14166861508672662</v>
      </c>
      <c r="U4980" s="25">
        <f t="shared" si="701"/>
        <v>0.14473262376518414</v>
      </c>
      <c r="W4980" s="17">
        <f>Eingabe!H4981</f>
        <v>8</v>
      </c>
      <c r="X4980" s="17">
        <f t="shared" si="702"/>
        <v>0.08</v>
      </c>
      <c r="Y4980" s="17">
        <f t="shared" si="703"/>
        <v>10</v>
      </c>
    </row>
    <row r="4981" spans="1:25" x14ac:dyDescent="0.15">
      <c r="A4981" s="82">
        <f t="shared" si="698"/>
        <v>7</v>
      </c>
      <c r="B4981" s="46">
        <v>43673.416666654593</v>
      </c>
      <c r="C4981" s="47">
        <f>Eingabe!G4982</f>
        <v>3.7</v>
      </c>
      <c r="D4981" s="77">
        <v>4981</v>
      </c>
      <c r="E4981" s="47"/>
      <c r="F4981" s="25">
        <f t="shared" si="696"/>
        <v>5.52</v>
      </c>
      <c r="G4981" s="25">
        <f>VLOOKUP(F4981,'Spezifische Werte'!$B$2:$C$4002,2,FALSE)</f>
        <v>0.12721663519138685</v>
      </c>
      <c r="H4981" s="25">
        <f t="shared" si="699"/>
        <v>254.43327038277369</v>
      </c>
      <c r="J4981" s="25">
        <f t="shared" si="697"/>
        <v>5.55</v>
      </c>
      <c r="K4981" s="25">
        <f>VLOOKUP(J4981,'Spezifische Werte'!$B$2:$C$4002,2,FALSE)</f>
        <v>0.12941942247043492</v>
      </c>
      <c r="L4981" s="25">
        <f t="shared" si="700"/>
        <v>258.83884494086982</v>
      </c>
      <c r="R4981" s="25">
        <v>4979</v>
      </c>
      <c r="S4981" s="25">
        <v>4978</v>
      </c>
      <c r="T4981" s="25">
        <f t="shared" si="704"/>
        <v>0.14166861508672662</v>
      </c>
      <c r="U4981" s="25">
        <f t="shared" si="701"/>
        <v>0.14473262376518414</v>
      </c>
      <c r="W4981" s="17">
        <f>Eingabe!H4982</f>
        <v>334</v>
      </c>
      <c r="X4981" s="17">
        <f t="shared" si="702"/>
        <v>3.34</v>
      </c>
      <c r="Y4981" s="17">
        <f t="shared" si="703"/>
        <v>330</v>
      </c>
    </row>
    <row r="4982" spans="1:25" x14ac:dyDescent="0.15">
      <c r="A4982" s="82">
        <f t="shared" si="698"/>
        <v>7</v>
      </c>
      <c r="B4982" s="46">
        <v>43673.458333321258</v>
      </c>
      <c r="C4982" s="47">
        <f>Eingabe!G4983</f>
        <v>3.1</v>
      </c>
      <c r="D4982" s="77">
        <v>4982</v>
      </c>
      <c r="E4982" s="47"/>
      <c r="F4982" s="25">
        <f t="shared" si="696"/>
        <v>4.62</v>
      </c>
      <c r="G4982" s="25">
        <f>VLOOKUP(F4982,'Spezifische Werte'!$B$2:$C$4002,2,FALSE)</f>
        <v>7.0834307543363312E-2</v>
      </c>
      <c r="H4982" s="25">
        <f t="shared" si="699"/>
        <v>141.66861508672662</v>
      </c>
      <c r="J4982" s="25">
        <f t="shared" si="697"/>
        <v>4.6500000000000004</v>
      </c>
      <c r="K4982" s="25">
        <f>VLOOKUP(J4982,'Spezifische Werte'!$B$2:$C$4002,2,FALSE)</f>
        <v>7.2366311882592071E-2</v>
      </c>
      <c r="L4982" s="25">
        <f t="shared" si="700"/>
        <v>144.73262376518414</v>
      </c>
      <c r="R4982" s="25">
        <v>4980</v>
      </c>
      <c r="S4982" s="25">
        <v>4979</v>
      </c>
      <c r="T4982" s="25">
        <f t="shared" si="704"/>
        <v>0.14166861508672662</v>
      </c>
      <c r="U4982" s="25">
        <f t="shared" si="701"/>
        <v>0.14473262376518414</v>
      </c>
      <c r="W4982" s="17">
        <f>Eingabe!H4983</f>
        <v>320</v>
      </c>
      <c r="X4982" s="17">
        <f t="shared" si="702"/>
        <v>3.2</v>
      </c>
      <c r="Y4982" s="17">
        <f t="shared" si="703"/>
        <v>320</v>
      </c>
    </row>
    <row r="4983" spans="1:25" x14ac:dyDescent="0.15">
      <c r="A4983" s="82">
        <f t="shared" si="698"/>
        <v>7</v>
      </c>
      <c r="B4983" s="46">
        <v>43673.499999987922</v>
      </c>
      <c r="C4983" s="47">
        <f>Eingabe!G4984</f>
        <v>4</v>
      </c>
      <c r="D4983" s="77">
        <v>4983</v>
      </c>
      <c r="E4983" s="47"/>
      <c r="F4983" s="25">
        <f t="shared" si="696"/>
        <v>5.97</v>
      </c>
      <c r="G4983" s="25">
        <f>VLOOKUP(F4983,'Spezifische Werte'!$B$2:$C$4002,2,FALSE)</f>
        <v>0.1627434603343155</v>
      </c>
      <c r="H4983" s="25">
        <f t="shared" si="699"/>
        <v>325.486920668631</v>
      </c>
      <c r="J4983" s="25">
        <f t="shared" si="697"/>
        <v>6</v>
      </c>
      <c r="K4983" s="25">
        <f>VLOOKUP(J4983,'Spezifische Werte'!$B$2:$C$4002,2,FALSE)</f>
        <v>0.16538134424295356</v>
      </c>
      <c r="L4983" s="25">
        <f t="shared" si="700"/>
        <v>330.76268848590712</v>
      </c>
      <c r="R4983" s="25">
        <v>4981</v>
      </c>
      <c r="S4983" s="25">
        <v>4980</v>
      </c>
      <c r="T4983" s="25">
        <f t="shared" si="704"/>
        <v>0.14166861508672662</v>
      </c>
      <c r="U4983" s="25">
        <f t="shared" si="701"/>
        <v>0.14473262376518414</v>
      </c>
      <c r="W4983" s="17">
        <f>Eingabe!H4984</f>
        <v>327</v>
      </c>
      <c r="X4983" s="17">
        <f t="shared" si="702"/>
        <v>3.27</v>
      </c>
      <c r="Y4983" s="17">
        <f t="shared" si="703"/>
        <v>330</v>
      </c>
    </row>
    <row r="4984" spans="1:25" x14ac:dyDescent="0.15">
      <c r="A4984" s="82">
        <f t="shared" si="698"/>
        <v>7</v>
      </c>
      <c r="B4984" s="46">
        <v>43673.541666654586</v>
      </c>
      <c r="C4984" s="47">
        <f>Eingabe!G4985</f>
        <v>3.6</v>
      </c>
      <c r="D4984" s="77">
        <v>4984</v>
      </c>
      <c r="E4984" s="47"/>
      <c r="F4984" s="25">
        <f t="shared" si="696"/>
        <v>5.37</v>
      </c>
      <c r="G4984" s="25">
        <f>VLOOKUP(F4984,'Spezifische Werte'!$B$2:$C$4002,2,FALSE)</f>
        <v>0.11640095819454216</v>
      </c>
      <c r="H4984" s="25">
        <f t="shared" si="699"/>
        <v>232.80191638908431</v>
      </c>
      <c r="J4984" s="25">
        <f t="shared" si="697"/>
        <v>5.4</v>
      </c>
      <c r="K4984" s="25">
        <f>VLOOKUP(J4984,'Spezifische Werte'!$B$2:$C$4002,2,FALSE)</f>
        <v>0.11853513474534576</v>
      </c>
      <c r="L4984" s="25">
        <f t="shared" si="700"/>
        <v>237.07026949069152</v>
      </c>
      <c r="R4984" s="25">
        <v>4982</v>
      </c>
      <c r="S4984" s="25">
        <v>4981</v>
      </c>
      <c r="T4984" s="25">
        <f t="shared" si="704"/>
        <v>0.14166861508672662</v>
      </c>
      <c r="U4984" s="25">
        <f t="shared" si="701"/>
        <v>0.14473262376518414</v>
      </c>
      <c r="W4984" s="17">
        <f>Eingabe!H4985</f>
        <v>315</v>
      </c>
      <c r="X4984" s="17">
        <f t="shared" si="702"/>
        <v>3.15</v>
      </c>
      <c r="Y4984" s="17">
        <f t="shared" si="703"/>
        <v>320</v>
      </c>
    </row>
    <row r="4985" spans="1:25" x14ac:dyDescent="0.15">
      <c r="A4985" s="82">
        <f t="shared" si="698"/>
        <v>7</v>
      </c>
      <c r="B4985" s="46">
        <v>43673.58333332125</v>
      </c>
      <c r="C4985" s="47">
        <f>Eingabe!G4986</f>
        <v>2.9</v>
      </c>
      <c r="D4985" s="77">
        <v>4985</v>
      </c>
      <c r="E4985" s="47"/>
      <c r="F4985" s="25">
        <f t="shared" si="696"/>
        <v>4.33</v>
      </c>
      <c r="G4985" s="25">
        <f>VLOOKUP(F4985,'Spezifische Werte'!$B$2:$C$4002,2,FALSE)</f>
        <v>5.667919590547657E-2</v>
      </c>
      <c r="H4985" s="25">
        <f t="shared" si="699"/>
        <v>113.35839181095314</v>
      </c>
      <c r="J4985" s="25">
        <f t="shared" si="697"/>
        <v>4.3499999999999996</v>
      </c>
      <c r="K4985" s="25">
        <f>VLOOKUP(J4985,'Spezifische Werte'!$B$2:$C$4002,2,FALSE)</f>
        <v>5.7627330651301621E-2</v>
      </c>
      <c r="L4985" s="25">
        <f t="shared" si="700"/>
        <v>115.25466130260324</v>
      </c>
      <c r="R4985" s="25">
        <v>4983</v>
      </c>
      <c r="S4985" s="25">
        <v>4982</v>
      </c>
      <c r="T4985" s="25">
        <f t="shared" si="704"/>
        <v>0.14166861508672662</v>
      </c>
      <c r="U4985" s="25">
        <f t="shared" si="701"/>
        <v>0.14473262376518414</v>
      </c>
      <c r="W4985" s="17">
        <f>Eingabe!H4986</f>
        <v>310</v>
      </c>
      <c r="X4985" s="17">
        <f t="shared" si="702"/>
        <v>3.1</v>
      </c>
      <c r="Y4985" s="17">
        <f t="shared" si="703"/>
        <v>310</v>
      </c>
    </row>
    <row r="4986" spans="1:25" x14ac:dyDescent="0.15">
      <c r="A4986" s="82">
        <f t="shared" si="698"/>
        <v>7</v>
      </c>
      <c r="B4986" s="46">
        <v>43673.624999987915</v>
      </c>
      <c r="C4986" s="47">
        <f>Eingabe!G4987</f>
        <v>3.5</v>
      </c>
      <c r="D4986" s="77">
        <v>4986</v>
      </c>
      <c r="E4986" s="47"/>
      <c r="F4986" s="25">
        <f t="shared" si="696"/>
        <v>5.22</v>
      </c>
      <c r="G4986" s="25">
        <f>VLOOKUP(F4986,'Spezifische Werte'!$B$2:$C$4002,2,FALSE)</f>
        <v>0.10600726326582303</v>
      </c>
      <c r="H4986" s="25">
        <f t="shared" si="699"/>
        <v>212.01452653164606</v>
      </c>
      <c r="J4986" s="25">
        <f t="shared" si="697"/>
        <v>5.25</v>
      </c>
      <c r="K4986" s="25">
        <f>VLOOKUP(J4986,'Spezifische Werte'!$B$2:$C$4002,2,FALSE)</f>
        <v>0.10804502827355937</v>
      </c>
      <c r="L4986" s="25">
        <f t="shared" si="700"/>
        <v>216.09005654711873</v>
      </c>
      <c r="R4986" s="25">
        <v>4984</v>
      </c>
      <c r="S4986" s="25">
        <v>4983</v>
      </c>
      <c r="T4986" s="25">
        <f t="shared" si="704"/>
        <v>0.14166861508672662</v>
      </c>
      <c r="U4986" s="25">
        <f t="shared" si="701"/>
        <v>0.14473262376518414</v>
      </c>
      <c r="W4986" s="17">
        <f>Eingabe!H4987</f>
        <v>321</v>
      </c>
      <c r="X4986" s="17">
        <f t="shared" si="702"/>
        <v>3.21</v>
      </c>
      <c r="Y4986" s="17">
        <f t="shared" si="703"/>
        <v>320</v>
      </c>
    </row>
    <row r="4987" spans="1:25" x14ac:dyDescent="0.15">
      <c r="A4987" s="82">
        <f t="shared" si="698"/>
        <v>7</v>
      </c>
      <c r="B4987" s="46">
        <v>43673.666666654579</v>
      </c>
      <c r="C4987" s="47">
        <f>Eingabe!G4988</f>
        <v>3.8</v>
      </c>
      <c r="D4987" s="77">
        <v>4987</v>
      </c>
      <c r="E4987" s="47"/>
      <c r="F4987" s="25">
        <f t="shared" si="696"/>
        <v>5.67</v>
      </c>
      <c r="G4987" s="25">
        <f>VLOOKUP(F4987,'Spezifische Werte'!$B$2:$C$4002,2,FALSE)</f>
        <v>0.13840049448137109</v>
      </c>
      <c r="H4987" s="25">
        <f t="shared" si="699"/>
        <v>276.80098896274217</v>
      </c>
      <c r="J4987" s="25">
        <f t="shared" si="697"/>
        <v>5.7</v>
      </c>
      <c r="K4987" s="25">
        <f>VLOOKUP(J4987,'Spezifische Werte'!$B$2:$C$4002,2,FALSE)</f>
        <v>0.14069825500153915</v>
      </c>
      <c r="L4987" s="25">
        <f t="shared" si="700"/>
        <v>281.39651000307828</v>
      </c>
      <c r="R4987" s="25">
        <v>4985</v>
      </c>
      <c r="S4987" s="25">
        <v>4984</v>
      </c>
      <c r="T4987" s="25">
        <f t="shared" si="704"/>
        <v>0.14166861508672662</v>
      </c>
      <c r="U4987" s="25">
        <f t="shared" si="701"/>
        <v>0.14473262376518414</v>
      </c>
      <c r="W4987" s="17">
        <f>Eingabe!H4988</f>
        <v>338</v>
      </c>
      <c r="X4987" s="17">
        <f t="shared" si="702"/>
        <v>3.38</v>
      </c>
      <c r="Y4987" s="17">
        <f t="shared" si="703"/>
        <v>340</v>
      </c>
    </row>
    <row r="4988" spans="1:25" x14ac:dyDescent="0.15">
      <c r="A4988" s="82">
        <f t="shared" si="698"/>
        <v>7</v>
      </c>
      <c r="B4988" s="46">
        <v>43673.708333321243</v>
      </c>
      <c r="C4988" s="47">
        <f>Eingabe!G4989</f>
        <v>3.4</v>
      </c>
      <c r="D4988" s="77">
        <v>4988</v>
      </c>
      <c r="E4988" s="47"/>
      <c r="F4988" s="25">
        <f t="shared" si="696"/>
        <v>5.07</v>
      </c>
      <c r="G4988" s="25">
        <f>VLOOKUP(F4988,'Spezifische Werte'!$B$2:$C$4002,2,FALSE)</f>
        <v>9.6185977081711158E-2</v>
      </c>
      <c r="H4988" s="25">
        <f t="shared" si="699"/>
        <v>192.37195416342232</v>
      </c>
      <c r="J4988" s="25">
        <f t="shared" si="697"/>
        <v>5.0999999999999996</v>
      </c>
      <c r="K4988" s="25">
        <f>VLOOKUP(J4988,'Spezifische Werte'!$B$2:$C$4002,2,FALSE)</f>
        <v>9.8097213536623304E-2</v>
      </c>
      <c r="L4988" s="25">
        <f t="shared" si="700"/>
        <v>196.1944270732466</v>
      </c>
      <c r="R4988" s="25">
        <v>4986</v>
      </c>
      <c r="S4988" s="25">
        <v>4985</v>
      </c>
      <c r="T4988" s="25">
        <f t="shared" si="704"/>
        <v>0.14166861508672662</v>
      </c>
      <c r="U4988" s="25">
        <f t="shared" si="701"/>
        <v>0.14473262376518414</v>
      </c>
      <c r="W4988" s="17">
        <f>Eingabe!H4989</f>
        <v>301</v>
      </c>
      <c r="X4988" s="17">
        <f t="shared" si="702"/>
        <v>3.01</v>
      </c>
      <c r="Y4988" s="17">
        <f t="shared" si="703"/>
        <v>300</v>
      </c>
    </row>
    <row r="4989" spans="1:25" x14ac:dyDescent="0.15">
      <c r="A4989" s="82">
        <f t="shared" si="698"/>
        <v>7</v>
      </c>
      <c r="B4989" s="46">
        <v>43673.749999987907</v>
      </c>
      <c r="C4989" s="47">
        <f>Eingabe!G4990</f>
        <v>2.8</v>
      </c>
      <c r="D4989" s="77">
        <v>4989</v>
      </c>
      <c r="E4989" s="47"/>
      <c r="F4989" s="25">
        <f t="shared" si="696"/>
        <v>4.18</v>
      </c>
      <c r="G4989" s="25">
        <f>VLOOKUP(F4989,'Spezifische Werte'!$B$2:$C$4002,2,FALSE)</f>
        <v>4.9643016475870723E-2</v>
      </c>
      <c r="H4989" s="25">
        <f t="shared" si="699"/>
        <v>99.286032951741447</v>
      </c>
      <c r="J4989" s="25">
        <f t="shared" si="697"/>
        <v>4.2</v>
      </c>
      <c r="K4989" s="25">
        <f>VLOOKUP(J4989,'Spezifische Werte'!$B$2:$C$4002,2,FALSE)</f>
        <v>5.0575500247497268E-2</v>
      </c>
      <c r="L4989" s="25">
        <f t="shared" si="700"/>
        <v>101.15100049499453</v>
      </c>
      <c r="R4989" s="25">
        <v>4987</v>
      </c>
      <c r="S4989" s="25">
        <v>4986</v>
      </c>
      <c r="T4989" s="25">
        <f t="shared" si="704"/>
        <v>0.14166861508672662</v>
      </c>
      <c r="U4989" s="25">
        <f t="shared" si="701"/>
        <v>0.14473262376518414</v>
      </c>
      <c r="W4989" s="17">
        <f>Eingabe!H4990</f>
        <v>331</v>
      </c>
      <c r="X4989" s="17">
        <f t="shared" si="702"/>
        <v>3.31</v>
      </c>
      <c r="Y4989" s="17">
        <f t="shared" si="703"/>
        <v>330</v>
      </c>
    </row>
    <row r="4990" spans="1:25" x14ac:dyDescent="0.15">
      <c r="A4990" s="82">
        <f t="shared" si="698"/>
        <v>7</v>
      </c>
      <c r="B4990" s="46">
        <v>43673.791666654572</v>
      </c>
      <c r="C4990" s="47">
        <f>Eingabe!G4991</f>
        <v>3.4</v>
      </c>
      <c r="D4990" s="77">
        <v>4990</v>
      </c>
      <c r="E4990" s="47"/>
      <c r="F4990" s="25">
        <f t="shared" si="696"/>
        <v>5.07</v>
      </c>
      <c r="G4990" s="25">
        <f>VLOOKUP(F4990,'Spezifische Werte'!$B$2:$C$4002,2,FALSE)</f>
        <v>9.6185977081711158E-2</v>
      </c>
      <c r="H4990" s="25">
        <f t="shared" si="699"/>
        <v>192.37195416342232</v>
      </c>
      <c r="J4990" s="25">
        <f t="shared" si="697"/>
        <v>5.0999999999999996</v>
      </c>
      <c r="K4990" s="25">
        <f>VLOOKUP(J4990,'Spezifische Werte'!$B$2:$C$4002,2,FALSE)</f>
        <v>9.8097213536623304E-2</v>
      </c>
      <c r="L4990" s="25">
        <f t="shared" si="700"/>
        <v>196.1944270732466</v>
      </c>
      <c r="R4990" s="25">
        <v>4988</v>
      </c>
      <c r="S4990" s="25">
        <v>4987</v>
      </c>
      <c r="T4990" s="25">
        <f t="shared" si="704"/>
        <v>0.14166861508672662</v>
      </c>
      <c r="U4990" s="25">
        <f t="shared" si="701"/>
        <v>0.14473262376518414</v>
      </c>
      <c r="W4990" s="17">
        <f>Eingabe!H4991</f>
        <v>342</v>
      </c>
      <c r="X4990" s="17">
        <f t="shared" si="702"/>
        <v>3.42</v>
      </c>
      <c r="Y4990" s="17">
        <f t="shared" si="703"/>
        <v>340</v>
      </c>
    </row>
    <row r="4991" spans="1:25" x14ac:dyDescent="0.15">
      <c r="A4991" s="82">
        <f t="shared" si="698"/>
        <v>7</v>
      </c>
      <c r="B4991" s="46">
        <v>43673.833333321236</v>
      </c>
      <c r="C4991" s="47">
        <f>Eingabe!G4992</f>
        <v>3</v>
      </c>
      <c r="D4991" s="77">
        <v>4991</v>
      </c>
      <c r="E4991" s="47"/>
      <c r="F4991" s="25">
        <f t="shared" si="696"/>
        <v>4.4800000000000004</v>
      </c>
      <c r="G4991" s="25">
        <f>VLOOKUP(F4991,'Spezifische Werte'!$B$2:$C$4002,2,FALSE)</f>
        <v>6.3876775708421291E-2</v>
      </c>
      <c r="H4991" s="25">
        <f t="shared" si="699"/>
        <v>127.75355141684258</v>
      </c>
      <c r="J4991" s="25">
        <f t="shared" si="697"/>
        <v>4.5</v>
      </c>
      <c r="K4991" s="25">
        <f>VLOOKUP(J4991,'Spezifische Werte'!$B$2:$C$4002,2,FALSE)</f>
        <v>6.4854105449014127E-2</v>
      </c>
      <c r="L4991" s="25">
        <f t="shared" si="700"/>
        <v>129.70821089802826</v>
      </c>
      <c r="R4991" s="25">
        <v>4989</v>
      </c>
      <c r="S4991" s="25">
        <v>4988</v>
      </c>
      <c r="T4991" s="25">
        <f t="shared" si="704"/>
        <v>0.14166861508672662</v>
      </c>
      <c r="U4991" s="25">
        <f t="shared" si="701"/>
        <v>0.14473262376518414</v>
      </c>
      <c r="W4991" s="17">
        <f>Eingabe!H4992</f>
        <v>17</v>
      </c>
      <c r="X4991" s="17">
        <f t="shared" si="702"/>
        <v>0.17</v>
      </c>
      <c r="Y4991" s="17">
        <f t="shared" si="703"/>
        <v>20</v>
      </c>
    </row>
    <row r="4992" spans="1:25" x14ac:dyDescent="0.15">
      <c r="A4992" s="82">
        <f t="shared" si="698"/>
        <v>7</v>
      </c>
      <c r="B4992" s="46">
        <v>43673.8749999879</v>
      </c>
      <c r="C4992" s="47">
        <f>Eingabe!G4993</f>
        <v>2.8</v>
      </c>
      <c r="D4992" s="77">
        <v>4992</v>
      </c>
      <c r="E4992" s="47"/>
      <c r="F4992" s="25">
        <f t="shared" si="696"/>
        <v>4.18</v>
      </c>
      <c r="G4992" s="25">
        <f>VLOOKUP(F4992,'Spezifische Werte'!$B$2:$C$4002,2,FALSE)</f>
        <v>4.9643016475870723E-2</v>
      </c>
      <c r="H4992" s="25">
        <f t="shared" si="699"/>
        <v>99.286032951741447</v>
      </c>
      <c r="J4992" s="25">
        <f t="shared" si="697"/>
        <v>4.2</v>
      </c>
      <c r="K4992" s="25">
        <f>VLOOKUP(J4992,'Spezifische Werte'!$B$2:$C$4002,2,FALSE)</f>
        <v>5.0575500247497268E-2</v>
      </c>
      <c r="L4992" s="25">
        <f t="shared" si="700"/>
        <v>101.15100049499453</v>
      </c>
      <c r="R4992" s="25">
        <v>4990</v>
      </c>
      <c r="S4992" s="25">
        <v>4989</v>
      </c>
      <c r="T4992" s="25">
        <f t="shared" si="704"/>
        <v>0.14166861508672662</v>
      </c>
      <c r="U4992" s="25">
        <f t="shared" si="701"/>
        <v>0.14473262376518414</v>
      </c>
      <c r="W4992" s="17">
        <f>Eingabe!H4993</f>
        <v>71</v>
      </c>
      <c r="X4992" s="17">
        <f t="shared" si="702"/>
        <v>0.71</v>
      </c>
      <c r="Y4992" s="17">
        <f t="shared" si="703"/>
        <v>70</v>
      </c>
    </row>
    <row r="4993" spans="1:25" x14ac:dyDescent="0.15">
      <c r="A4993" s="82">
        <f t="shared" si="698"/>
        <v>7</v>
      </c>
      <c r="B4993" s="46">
        <v>43673.916666654564</v>
      </c>
      <c r="C4993" s="47">
        <f>Eingabe!G4994</f>
        <v>3</v>
      </c>
      <c r="D4993" s="77">
        <v>4993</v>
      </c>
      <c r="E4993" s="47"/>
      <c r="F4993" s="25">
        <f t="shared" si="696"/>
        <v>4.4800000000000004</v>
      </c>
      <c r="G4993" s="25">
        <f>VLOOKUP(F4993,'Spezifische Werte'!$B$2:$C$4002,2,FALSE)</f>
        <v>6.3876775708421291E-2</v>
      </c>
      <c r="H4993" s="25">
        <f t="shared" si="699"/>
        <v>127.75355141684258</v>
      </c>
      <c r="J4993" s="25">
        <f t="shared" si="697"/>
        <v>4.5</v>
      </c>
      <c r="K4993" s="25">
        <f>VLOOKUP(J4993,'Spezifische Werte'!$B$2:$C$4002,2,FALSE)</f>
        <v>6.4854105449014127E-2</v>
      </c>
      <c r="L4993" s="25">
        <f t="shared" si="700"/>
        <v>129.70821089802826</v>
      </c>
      <c r="R4993" s="25">
        <v>4991</v>
      </c>
      <c r="S4993" s="25">
        <v>4990</v>
      </c>
      <c r="T4993" s="25">
        <f t="shared" si="704"/>
        <v>0.14166861508672662</v>
      </c>
      <c r="U4993" s="25">
        <f t="shared" si="701"/>
        <v>0.14473262376518414</v>
      </c>
      <c r="W4993" s="17">
        <f>Eingabe!H4994</f>
        <v>72</v>
      </c>
      <c r="X4993" s="17">
        <f t="shared" si="702"/>
        <v>0.72</v>
      </c>
      <c r="Y4993" s="17">
        <f t="shared" si="703"/>
        <v>70</v>
      </c>
    </row>
    <row r="4994" spans="1:25" x14ac:dyDescent="0.15">
      <c r="A4994" s="82">
        <f t="shared" si="698"/>
        <v>7</v>
      </c>
      <c r="B4994" s="46">
        <v>43673.958333321229</v>
      </c>
      <c r="C4994" s="47">
        <f>Eingabe!G4995</f>
        <v>3.3</v>
      </c>
      <c r="D4994" s="77">
        <v>4994</v>
      </c>
      <c r="E4994" s="47"/>
      <c r="F4994" s="25">
        <f t="shared" si="696"/>
        <v>4.92</v>
      </c>
      <c r="G4994" s="25">
        <f>VLOOKUP(F4994,'Spezifische Werte'!$B$2:$C$4002,2,FALSE)</f>
        <v>8.7079957720259088E-2</v>
      </c>
      <c r="H4994" s="25">
        <f t="shared" si="699"/>
        <v>174.15991544051818</v>
      </c>
      <c r="J4994" s="25">
        <f t="shared" si="697"/>
        <v>4.95</v>
      </c>
      <c r="K4994" s="25">
        <f>VLOOKUP(J4994,'Spezifische Werte'!$B$2:$C$4002,2,FALSE)</f>
        <v>8.884038911585862E-2</v>
      </c>
      <c r="L4994" s="25">
        <f t="shared" si="700"/>
        <v>177.68077823171723</v>
      </c>
      <c r="R4994" s="25">
        <v>4992</v>
      </c>
      <c r="S4994" s="25">
        <v>4991</v>
      </c>
      <c r="T4994" s="25">
        <f t="shared" si="704"/>
        <v>0.14166861508672662</v>
      </c>
      <c r="U4994" s="25">
        <f t="shared" si="701"/>
        <v>0.14473262376518414</v>
      </c>
      <c r="W4994" s="17">
        <f>Eingabe!H4995</f>
        <v>73</v>
      </c>
      <c r="X4994" s="17">
        <f t="shared" si="702"/>
        <v>0.73</v>
      </c>
      <c r="Y4994" s="17">
        <f t="shared" si="703"/>
        <v>70</v>
      </c>
    </row>
    <row r="4995" spans="1:25" x14ac:dyDescent="0.15">
      <c r="A4995" s="82">
        <f t="shared" si="698"/>
        <v>7</v>
      </c>
      <c r="B4995" s="46">
        <v>43673.999999987893</v>
      </c>
      <c r="C4995" s="47">
        <f>Eingabe!G4996</f>
        <v>4.2</v>
      </c>
      <c r="D4995" s="77">
        <v>4995</v>
      </c>
      <c r="E4995" s="47"/>
      <c r="F4995" s="25">
        <f t="shared" ref="F4995:F5058" si="705">ROUND(C4995*($O$4/$O$5)^$O$7,2)</f>
        <v>6.27</v>
      </c>
      <c r="G4995" s="25">
        <f>VLOOKUP(F4995,'Spezifische Werte'!$B$2:$C$4002,2,FALSE)</f>
        <v>0.19098980973438914</v>
      </c>
      <c r="H4995" s="25">
        <f t="shared" si="699"/>
        <v>381.97961946877831</v>
      </c>
      <c r="J4995" s="25">
        <f t="shared" ref="J4995:J5058" si="706">ROUND(C4995*(LN($O$4/$O$8)/LN($O$5/$O$8)),2)</f>
        <v>6.3</v>
      </c>
      <c r="K4995" s="25">
        <f>VLOOKUP(J4995,'Spezifische Werte'!$B$2:$C$4002,2,FALSE)</f>
        <v>0.19401976060055698</v>
      </c>
      <c r="L4995" s="25">
        <f t="shared" si="700"/>
        <v>388.03952120111398</v>
      </c>
      <c r="R4995" s="25">
        <v>4993</v>
      </c>
      <c r="S4995" s="25">
        <v>4992</v>
      </c>
      <c r="T4995" s="25">
        <f t="shared" si="704"/>
        <v>0.14166861508672662</v>
      </c>
      <c r="U4995" s="25">
        <f t="shared" si="701"/>
        <v>0.14473262376518414</v>
      </c>
      <c r="W4995" s="17">
        <f>Eingabe!H4996</f>
        <v>81</v>
      </c>
      <c r="X4995" s="17">
        <f t="shared" si="702"/>
        <v>0.81</v>
      </c>
      <c r="Y4995" s="17">
        <f t="shared" si="703"/>
        <v>80</v>
      </c>
    </row>
    <row r="4996" spans="1:25" x14ac:dyDescent="0.15">
      <c r="A4996" s="82">
        <f t="shared" ref="A4996:A5059" si="707">MONTH(B4996)</f>
        <v>7</v>
      </c>
      <c r="B4996" s="46">
        <v>43674.041666654557</v>
      </c>
      <c r="C4996" s="47">
        <f>Eingabe!G4997</f>
        <v>5.3</v>
      </c>
      <c r="D4996" s="77">
        <v>4996</v>
      </c>
      <c r="E4996" s="47"/>
      <c r="F4996" s="25">
        <f t="shared" si="705"/>
        <v>7.91</v>
      </c>
      <c r="G4996" s="25">
        <f>VLOOKUP(F4996,'Spezifische Werte'!$B$2:$C$4002,2,FALSE)</f>
        <v>0.39893199083383452</v>
      </c>
      <c r="H4996" s="25">
        <f t="shared" ref="H4996:H5059" si="708">G4996*$O$9*1000</f>
        <v>797.86398166766901</v>
      </c>
      <c r="J4996" s="25">
        <f t="shared" si="706"/>
        <v>7.95</v>
      </c>
      <c r="K4996" s="25">
        <f>VLOOKUP(J4996,'Spezifische Werte'!$B$2:$C$4002,2,FALSE)</f>
        <v>0.40511792205919206</v>
      </c>
      <c r="L4996" s="25">
        <f t="shared" ref="L4996:L5059" si="709">K4996*$O$9*1000</f>
        <v>810.23584411838408</v>
      </c>
      <c r="R4996" s="25">
        <v>4994</v>
      </c>
      <c r="S4996" s="25">
        <v>4993</v>
      </c>
      <c r="T4996" s="25">
        <f t="shared" si="704"/>
        <v>0.14166861508672662</v>
      </c>
      <c r="U4996" s="25">
        <f t="shared" ref="U4996:U5059" si="710">LARGE($L$3:$L$8762,R4996)/1000</f>
        <v>0.14473262376518414</v>
      </c>
      <c r="W4996" s="17">
        <f>Eingabe!H4997</f>
        <v>99</v>
      </c>
      <c r="X4996" s="17">
        <f t="shared" ref="X4996:X5059" si="711">W4996/100</f>
        <v>0.99</v>
      </c>
      <c r="Y4996" s="17">
        <f t="shared" ref="Y4996:Y5059" si="712">ROUND(X4996,1)*100</f>
        <v>100</v>
      </c>
    </row>
    <row r="4997" spans="1:25" x14ac:dyDescent="0.15">
      <c r="A4997" s="82">
        <f t="shared" si="707"/>
        <v>7</v>
      </c>
      <c r="B4997" s="46">
        <v>43674.083333321221</v>
      </c>
      <c r="C4997" s="47">
        <f>Eingabe!G4998</f>
        <v>5.6</v>
      </c>
      <c r="D4997" s="77">
        <v>4997</v>
      </c>
      <c r="E4997" s="47"/>
      <c r="F4997" s="25">
        <f t="shared" si="705"/>
        <v>8.35</v>
      </c>
      <c r="G4997" s="25">
        <f>VLOOKUP(F4997,'Spezifische Werte'!$B$2:$C$4002,2,FALSE)</f>
        <v>0.46963573954984494</v>
      </c>
      <c r="H4997" s="25">
        <f t="shared" si="708"/>
        <v>939.27147909968994</v>
      </c>
      <c r="J4997" s="25">
        <f t="shared" si="706"/>
        <v>8.4</v>
      </c>
      <c r="K4997" s="25">
        <f>VLOOKUP(J4997,'Spezifische Werte'!$B$2:$C$4002,2,FALSE)</f>
        <v>0.47799983664408341</v>
      </c>
      <c r="L4997" s="25">
        <f t="shared" si="709"/>
        <v>955.99967328816683</v>
      </c>
      <c r="R4997" s="25">
        <v>4995</v>
      </c>
      <c r="S4997" s="25">
        <v>4994</v>
      </c>
      <c r="T4997" s="25">
        <f t="shared" si="704"/>
        <v>0.14166861508672662</v>
      </c>
      <c r="U4997" s="25">
        <f t="shared" si="710"/>
        <v>0.14473262376518414</v>
      </c>
      <c r="W4997" s="17">
        <f>Eingabe!H4998</f>
        <v>91</v>
      </c>
      <c r="X4997" s="17">
        <f t="shared" si="711"/>
        <v>0.91</v>
      </c>
      <c r="Y4997" s="17">
        <f t="shared" si="712"/>
        <v>90</v>
      </c>
    </row>
    <row r="4998" spans="1:25" x14ac:dyDescent="0.15">
      <c r="A4998" s="82">
        <f t="shared" si="707"/>
        <v>7</v>
      </c>
      <c r="B4998" s="46">
        <v>43674.124999987886</v>
      </c>
      <c r="C4998" s="47">
        <f>Eingabe!G4999</f>
        <v>4.3</v>
      </c>
      <c r="D4998" s="77">
        <v>4998</v>
      </c>
      <c r="E4998" s="47"/>
      <c r="F4998" s="25">
        <f t="shared" si="705"/>
        <v>6.41</v>
      </c>
      <c r="G4998" s="25">
        <f>VLOOKUP(F4998,'Spezifische Werte'!$B$2:$C$4002,2,FALSE)</f>
        <v>0.20539547091670399</v>
      </c>
      <c r="H4998" s="25">
        <f t="shared" si="708"/>
        <v>410.790941833408</v>
      </c>
      <c r="J4998" s="25">
        <f t="shared" si="706"/>
        <v>6.45</v>
      </c>
      <c r="K4998" s="25">
        <f>VLOOKUP(J4998,'Spezifische Werte'!$B$2:$C$4002,2,FALSE)</f>
        <v>0.20962714743593144</v>
      </c>
      <c r="L4998" s="25">
        <f t="shared" si="709"/>
        <v>419.2542948718629</v>
      </c>
      <c r="R4998" s="25">
        <v>4996</v>
      </c>
      <c r="S4998" s="25">
        <v>4995</v>
      </c>
      <c r="T4998" s="25">
        <f t="shared" ref="T4998:T5061" si="713">LARGE($H$3:$H$8762,R4998)/1000</f>
        <v>0.14166861508672662</v>
      </c>
      <c r="U4998" s="25">
        <f t="shared" si="710"/>
        <v>0.14473262376518414</v>
      </c>
      <c r="W4998" s="17">
        <f>Eingabe!H4999</f>
        <v>91</v>
      </c>
      <c r="X4998" s="17">
        <f t="shared" si="711"/>
        <v>0.91</v>
      </c>
      <c r="Y4998" s="17">
        <f t="shared" si="712"/>
        <v>90</v>
      </c>
    </row>
    <row r="4999" spans="1:25" x14ac:dyDescent="0.15">
      <c r="A4999" s="82">
        <f t="shared" si="707"/>
        <v>7</v>
      </c>
      <c r="B4999" s="46">
        <v>43674.16666665455</v>
      </c>
      <c r="C4999" s="47">
        <f>Eingabe!G5000</f>
        <v>5.6</v>
      </c>
      <c r="D4999" s="77">
        <v>4999</v>
      </c>
      <c r="E4999" s="47"/>
      <c r="F4999" s="25">
        <f t="shared" si="705"/>
        <v>8.35</v>
      </c>
      <c r="G4999" s="25">
        <f>VLOOKUP(F4999,'Spezifische Werte'!$B$2:$C$4002,2,FALSE)</f>
        <v>0.46963573954984494</v>
      </c>
      <c r="H4999" s="25">
        <f t="shared" si="708"/>
        <v>939.27147909968994</v>
      </c>
      <c r="J4999" s="25">
        <f t="shared" si="706"/>
        <v>8.4</v>
      </c>
      <c r="K4999" s="25">
        <f>VLOOKUP(J4999,'Spezifische Werte'!$B$2:$C$4002,2,FALSE)</f>
        <v>0.47799983664408341</v>
      </c>
      <c r="L4999" s="25">
        <f t="shared" si="709"/>
        <v>955.99967328816683</v>
      </c>
      <c r="R4999" s="25">
        <v>4997</v>
      </c>
      <c r="S4999" s="25">
        <v>4996</v>
      </c>
      <c r="T4999" s="25">
        <f t="shared" si="713"/>
        <v>0.14166861508672662</v>
      </c>
      <c r="U4999" s="25">
        <f t="shared" si="710"/>
        <v>0.14473262376518414</v>
      </c>
      <c r="W4999" s="17">
        <f>Eingabe!H5000</f>
        <v>93</v>
      </c>
      <c r="X4999" s="17">
        <f t="shared" si="711"/>
        <v>0.93</v>
      </c>
      <c r="Y4999" s="17">
        <f t="shared" si="712"/>
        <v>90</v>
      </c>
    </row>
    <row r="5000" spans="1:25" x14ac:dyDescent="0.15">
      <c r="A5000" s="82">
        <f t="shared" si="707"/>
        <v>7</v>
      </c>
      <c r="B5000" s="46">
        <v>43674.208333321214</v>
      </c>
      <c r="C5000" s="47">
        <f>Eingabe!G5001</f>
        <v>5.7</v>
      </c>
      <c r="D5000" s="77">
        <v>5000</v>
      </c>
      <c r="E5000" s="47"/>
      <c r="F5000" s="25">
        <f t="shared" si="705"/>
        <v>8.5</v>
      </c>
      <c r="G5000" s="25">
        <f>VLOOKUP(F5000,'Spezifische Werte'!$B$2:$C$4002,2,FALSE)</f>
        <v>0.49489541709216678</v>
      </c>
      <c r="H5000" s="25">
        <f t="shared" si="708"/>
        <v>989.79083418433356</v>
      </c>
      <c r="J5000" s="25">
        <f t="shared" si="706"/>
        <v>8.5500000000000007</v>
      </c>
      <c r="K5000" s="25">
        <f>VLOOKUP(J5000,'Spezifische Werte'!$B$2:$C$4002,2,FALSE)</f>
        <v>0.50342054722621021</v>
      </c>
      <c r="L5000" s="25">
        <f t="shared" si="709"/>
        <v>1006.8410944524204</v>
      </c>
      <c r="R5000" s="25">
        <v>4998</v>
      </c>
      <c r="S5000" s="25">
        <v>4997</v>
      </c>
      <c r="T5000" s="25">
        <f t="shared" si="713"/>
        <v>0.14166861508672662</v>
      </c>
      <c r="U5000" s="25">
        <f t="shared" si="710"/>
        <v>0.14473262376518414</v>
      </c>
      <c r="W5000" s="17">
        <f>Eingabe!H5001</f>
        <v>93</v>
      </c>
      <c r="X5000" s="17">
        <f t="shared" si="711"/>
        <v>0.93</v>
      </c>
      <c r="Y5000" s="17">
        <f t="shared" si="712"/>
        <v>90</v>
      </c>
    </row>
    <row r="5001" spans="1:25" x14ac:dyDescent="0.15">
      <c r="A5001" s="82">
        <f t="shared" si="707"/>
        <v>7</v>
      </c>
      <c r="B5001" s="46">
        <v>43674.249999987878</v>
      </c>
      <c r="C5001" s="47">
        <f>Eingabe!G5002</f>
        <v>4.7</v>
      </c>
      <c r="D5001" s="77">
        <v>5001</v>
      </c>
      <c r="E5001" s="47"/>
      <c r="F5001" s="25">
        <f t="shared" si="705"/>
        <v>7.01</v>
      </c>
      <c r="G5001" s="25">
        <f>VLOOKUP(F5001,'Spezifische Werte'!$B$2:$C$4002,2,FALSE)</f>
        <v>0.27377270492189271</v>
      </c>
      <c r="H5001" s="25">
        <f t="shared" si="708"/>
        <v>547.54540984378536</v>
      </c>
      <c r="J5001" s="25">
        <f t="shared" si="706"/>
        <v>7.05</v>
      </c>
      <c r="K5001" s="25">
        <f>VLOOKUP(J5001,'Spezifische Werte'!$B$2:$C$4002,2,FALSE)</f>
        <v>0.27874593647894402</v>
      </c>
      <c r="L5001" s="25">
        <f t="shared" si="709"/>
        <v>557.49187295788806</v>
      </c>
      <c r="R5001" s="25">
        <v>4999</v>
      </c>
      <c r="S5001" s="25">
        <v>4998</v>
      </c>
      <c r="T5001" s="25">
        <f t="shared" si="713"/>
        <v>0.14166861508672662</v>
      </c>
      <c r="U5001" s="25">
        <f t="shared" si="710"/>
        <v>0.14473262376518414</v>
      </c>
      <c r="W5001" s="17">
        <f>Eingabe!H5002</f>
        <v>100</v>
      </c>
      <c r="X5001" s="17">
        <f t="shared" si="711"/>
        <v>1</v>
      </c>
      <c r="Y5001" s="17">
        <f t="shared" si="712"/>
        <v>100</v>
      </c>
    </row>
    <row r="5002" spans="1:25" x14ac:dyDescent="0.15">
      <c r="A5002" s="82">
        <f t="shared" si="707"/>
        <v>7</v>
      </c>
      <c r="B5002" s="46">
        <v>43674.291666654542</v>
      </c>
      <c r="C5002" s="47">
        <f>Eingabe!G5003</f>
        <v>4.9000000000000004</v>
      </c>
      <c r="D5002" s="77">
        <v>5002</v>
      </c>
      <c r="E5002" s="47"/>
      <c r="F5002" s="25">
        <f t="shared" si="705"/>
        <v>7.31</v>
      </c>
      <c r="G5002" s="25">
        <f>VLOOKUP(F5002,'Spezifische Werte'!$B$2:$C$4002,2,FALSE)</f>
        <v>0.3124426167174133</v>
      </c>
      <c r="H5002" s="25">
        <f t="shared" si="708"/>
        <v>624.88523343482666</v>
      </c>
      <c r="J5002" s="25">
        <f t="shared" si="706"/>
        <v>7.35</v>
      </c>
      <c r="K5002" s="25">
        <f>VLOOKUP(J5002,'Spezifische Werte'!$B$2:$C$4002,2,FALSE)</f>
        <v>0.31783439487629789</v>
      </c>
      <c r="L5002" s="25">
        <f t="shared" si="709"/>
        <v>635.66878975259579</v>
      </c>
      <c r="R5002" s="25">
        <v>5000</v>
      </c>
      <c r="S5002" s="25">
        <v>4999</v>
      </c>
      <c r="T5002" s="25">
        <f t="shared" si="713"/>
        <v>0.14166861508672662</v>
      </c>
      <c r="U5002" s="25">
        <f t="shared" si="710"/>
        <v>0.14473262376518414</v>
      </c>
      <c r="W5002" s="17">
        <f>Eingabe!H5003</f>
        <v>121</v>
      </c>
      <c r="X5002" s="17">
        <f t="shared" si="711"/>
        <v>1.21</v>
      </c>
      <c r="Y5002" s="17">
        <f t="shared" si="712"/>
        <v>120</v>
      </c>
    </row>
    <row r="5003" spans="1:25" x14ac:dyDescent="0.15">
      <c r="A5003" s="82">
        <f t="shared" si="707"/>
        <v>7</v>
      </c>
      <c r="B5003" s="46">
        <v>43674.333333321207</v>
      </c>
      <c r="C5003" s="47">
        <f>Eingabe!G5004</f>
        <v>5.0999999999999996</v>
      </c>
      <c r="D5003" s="77">
        <v>5003</v>
      </c>
      <c r="E5003" s="47"/>
      <c r="F5003" s="25">
        <f t="shared" si="705"/>
        <v>7.61</v>
      </c>
      <c r="G5003" s="25">
        <f>VLOOKUP(F5003,'Spezifische Werte'!$B$2:$C$4002,2,FALSE)</f>
        <v>0.35419704845962618</v>
      </c>
      <c r="H5003" s="25">
        <f t="shared" si="708"/>
        <v>708.39409691925232</v>
      </c>
      <c r="J5003" s="25">
        <f t="shared" si="706"/>
        <v>7.65</v>
      </c>
      <c r="K5003" s="25">
        <f>VLOOKUP(J5003,'Spezifische Werte'!$B$2:$C$4002,2,FALSE)</f>
        <v>0.35999115933138248</v>
      </c>
      <c r="L5003" s="25">
        <f t="shared" si="709"/>
        <v>719.98231866276501</v>
      </c>
      <c r="R5003" s="25">
        <v>5001</v>
      </c>
      <c r="S5003" s="25">
        <v>5000</v>
      </c>
      <c r="T5003" s="25">
        <f t="shared" si="713"/>
        <v>0.14166861508672662</v>
      </c>
      <c r="U5003" s="25">
        <f t="shared" si="710"/>
        <v>0.14473262376518414</v>
      </c>
      <c r="W5003" s="17">
        <f>Eingabe!H5004</f>
        <v>109</v>
      </c>
      <c r="X5003" s="17">
        <f t="shared" si="711"/>
        <v>1.0900000000000001</v>
      </c>
      <c r="Y5003" s="17">
        <f t="shared" si="712"/>
        <v>110.00000000000001</v>
      </c>
    </row>
    <row r="5004" spans="1:25" x14ac:dyDescent="0.15">
      <c r="A5004" s="82">
        <f t="shared" si="707"/>
        <v>7</v>
      </c>
      <c r="B5004" s="46">
        <v>43674.374999987871</v>
      </c>
      <c r="C5004" s="47">
        <f>Eingabe!G5005</f>
        <v>4.8</v>
      </c>
      <c r="D5004" s="77">
        <v>5004</v>
      </c>
      <c r="E5004" s="47"/>
      <c r="F5004" s="25">
        <f t="shared" si="705"/>
        <v>7.16</v>
      </c>
      <c r="G5004" s="25">
        <f>VLOOKUP(F5004,'Spezifische Werte'!$B$2:$C$4002,2,FALSE)</f>
        <v>0.29271421469315961</v>
      </c>
      <c r="H5004" s="25">
        <f t="shared" si="708"/>
        <v>585.42842938631918</v>
      </c>
      <c r="J5004" s="25">
        <f t="shared" si="706"/>
        <v>7.2</v>
      </c>
      <c r="K5004" s="25">
        <f>VLOOKUP(J5004,'Spezifische Werte'!$B$2:$C$4002,2,FALSE)</f>
        <v>0.29789883692567737</v>
      </c>
      <c r="L5004" s="25">
        <f t="shared" si="709"/>
        <v>595.79767385135472</v>
      </c>
      <c r="R5004" s="25">
        <v>5002</v>
      </c>
      <c r="S5004" s="25">
        <v>5001</v>
      </c>
      <c r="T5004" s="25">
        <f t="shared" si="713"/>
        <v>0.14166861508672662</v>
      </c>
      <c r="U5004" s="25">
        <f t="shared" si="710"/>
        <v>0.14473262376518414</v>
      </c>
      <c r="W5004" s="17">
        <f>Eingabe!H5005</f>
        <v>51</v>
      </c>
      <c r="X5004" s="17">
        <f t="shared" si="711"/>
        <v>0.51</v>
      </c>
      <c r="Y5004" s="17">
        <f t="shared" si="712"/>
        <v>50</v>
      </c>
    </row>
    <row r="5005" spans="1:25" x14ac:dyDescent="0.15">
      <c r="A5005" s="82">
        <f t="shared" si="707"/>
        <v>7</v>
      </c>
      <c r="B5005" s="46">
        <v>43674.416666654535</v>
      </c>
      <c r="C5005" s="47">
        <f>Eingabe!G5006</f>
        <v>4.7</v>
      </c>
      <c r="D5005" s="77">
        <v>5005</v>
      </c>
      <c r="E5005" s="47"/>
      <c r="F5005" s="25">
        <f t="shared" si="705"/>
        <v>7.01</v>
      </c>
      <c r="G5005" s="25">
        <f>VLOOKUP(F5005,'Spezifische Werte'!$B$2:$C$4002,2,FALSE)</f>
        <v>0.27377270492189271</v>
      </c>
      <c r="H5005" s="25">
        <f t="shared" si="708"/>
        <v>547.54540984378536</v>
      </c>
      <c r="J5005" s="25">
        <f t="shared" si="706"/>
        <v>7.05</v>
      </c>
      <c r="K5005" s="25">
        <f>VLOOKUP(J5005,'Spezifische Werte'!$B$2:$C$4002,2,FALSE)</f>
        <v>0.27874593647894402</v>
      </c>
      <c r="L5005" s="25">
        <f t="shared" si="709"/>
        <v>557.49187295788806</v>
      </c>
      <c r="R5005" s="25">
        <v>5003</v>
      </c>
      <c r="S5005" s="25">
        <v>5002</v>
      </c>
      <c r="T5005" s="25">
        <f t="shared" si="713"/>
        <v>0.14166861508672662</v>
      </c>
      <c r="U5005" s="25">
        <f t="shared" si="710"/>
        <v>0.14473262376518414</v>
      </c>
      <c r="W5005" s="17">
        <f>Eingabe!H5006</f>
        <v>50</v>
      </c>
      <c r="X5005" s="17">
        <f t="shared" si="711"/>
        <v>0.5</v>
      </c>
      <c r="Y5005" s="17">
        <f t="shared" si="712"/>
        <v>50</v>
      </c>
    </row>
    <row r="5006" spans="1:25" x14ac:dyDescent="0.15">
      <c r="A5006" s="82">
        <f t="shared" si="707"/>
        <v>7</v>
      </c>
      <c r="B5006" s="46">
        <v>43674.458333321199</v>
      </c>
      <c r="C5006" s="47">
        <f>Eingabe!G5007</f>
        <v>3.8</v>
      </c>
      <c r="D5006" s="77">
        <v>5006</v>
      </c>
      <c r="E5006" s="47"/>
      <c r="F5006" s="25">
        <f t="shared" si="705"/>
        <v>5.67</v>
      </c>
      <c r="G5006" s="25">
        <f>VLOOKUP(F5006,'Spezifische Werte'!$B$2:$C$4002,2,FALSE)</f>
        <v>0.13840049448137109</v>
      </c>
      <c r="H5006" s="25">
        <f t="shared" si="708"/>
        <v>276.80098896274217</v>
      </c>
      <c r="J5006" s="25">
        <f t="shared" si="706"/>
        <v>5.7</v>
      </c>
      <c r="K5006" s="25">
        <f>VLOOKUP(J5006,'Spezifische Werte'!$B$2:$C$4002,2,FALSE)</f>
        <v>0.14069825500153915</v>
      </c>
      <c r="L5006" s="25">
        <f t="shared" si="709"/>
        <v>281.39651000307828</v>
      </c>
      <c r="R5006" s="25">
        <v>5004</v>
      </c>
      <c r="S5006" s="25">
        <v>5003</v>
      </c>
      <c r="T5006" s="25">
        <f t="shared" si="713"/>
        <v>0.14166861508672662</v>
      </c>
      <c r="U5006" s="25">
        <f t="shared" si="710"/>
        <v>0.14473262376518414</v>
      </c>
      <c r="W5006" s="17">
        <f>Eingabe!H5007</f>
        <v>11</v>
      </c>
      <c r="X5006" s="17">
        <f t="shared" si="711"/>
        <v>0.11</v>
      </c>
      <c r="Y5006" s="17">
        <f t="shared" si="712"/>
        <v>10</v>
      </c>
    </row>
    <row r="5007" spans="1:25" x14ac:dyDescent="0.15">
      <c r="A5007" s="82">
        <f t="shared" si="707"/>
        <v>7</v>
      </c>
      <c r="B5007" s="46">
        <v>43674.499999987864</v>
      </c>
      <c r="C5007" s="47">
        <f>Eingabe!G5008</f>
        <v>4.5</v>
      </c>
      <c r="D5007" s="77">
        <v>5007</v>
      </c>
      <c r="E5007" s="47"/>
      <c r="F5007" s="25">
        <f t="shared" si="705"/>
        <v>6.71</v>
      </c>
      <c r="G5007" s="25">
        <f>VLOOKUP(F5007,'Spezifische Werte'!$B$2:$C$4002,2,FALSE)</f>
        <v>0.23821819652236836</v>
      </c>
      <c r="H5007" s="25">
        <f t="shared" si="708"/>
        <v>476.43639304473675</v>
      </c>
      <c r="J5007" s="25">
        <f t="shared" si="706"/>
        <v>6.75</v>
      </c>
      <c r="K5007" s="25">
        <f>VLOOKUP(J5007,'Spezifische Werte'!$B$2:$C$4002,2,FALSE)</f>
        <v>0.24279032681735657</v>
      </c>
      <c r="L5007" s="25">
        <f t="shared" si="709"/>
        <v>485.58065363471314</v>
      </c>
      <c r="R5007" s="25">
        <v>5005</v>
      </c>
      <c r="S5007" s="25">
        <v>5004</v>
      </c>
      <c r="T5007" s="25">
        <f t="shared" si="713"/>
        <v>0.14166861508672662</v>
      </c>
      <c r="U5007" s="25">
        <f t="shared" si="710"/>
        <v>0.14473262376518414</v>
      </c>
      <c r="W5007" s="17">
        <f>Eingabe!H5008</f>
        <v>0</v>
      </c>
      <c r="X5007" s="17">
        <f t="shared" si="711"/>
        <v>0</v>
      </c>
      <c r="Y5007" s="17">
        <f t="shared" si="712"/>
        <v>0</v>
      </c>
    </row>
    <row r="5008" spans="1:25" x14ac:dyDescent="0.15">
      <c r="A5008" s="82">
        <f t="shared" si="707"/>
        <v>7</v>
      </c>
      <c r="B5008" s="46">
        <v>43674.541666654528</v>
      </c>
      <c r="C5008" s="47">
        <f>Eingabe!G5009</f>
        <v>4.2</v>
      </c>
      <c r="D5008" s="77">
        <v>5008</v>
      </c>
      <c r="E5008" s="47"/>
      <c r="F5008" s="25">
        <f t="shared" si="705"/>
        <v>6.27</v>
      </c>
      <c r="G5008" s="25">
        <f>VLOOKUP(F5008,'Spezifische Werte'!$B$2:$C$4002,2,FALSE)</f>
        <v>0.19098980973438914</v>
      </c>
      <c r="H5008" s="25">
        <f t="shared" si="708"/>
        <v>381.97961946877831</v>
      </c>
      <c r="J5008" s="25">
        <f t="shared" si="706"/>
        <v>6.3</v>
      </c>
      <c r="K5008" s="25">
        <f>VLOOKUP(J5008,'Spezifische Werte'!$B$2:$C$4002,2,FALSE)</f>
        <v>0.19401976060055698</v>
      </c>
      <c r="L5008" s="25">
        <f t="shared" si="709"/>
        <v>388.03952120111398</v>
      </c>
      <c r="R5008" s="25">
        <v>5006</v>
      </c>
      <c r="S5008" s="25">
        <v>5005</v>
      </c>
      <c r="T5008" s="25">
        <f t="shared" si="713"/>
        <v>0.14166861508672662</v>
      </c>
      <c r="U5008" s="25">
        <f t="shared" si="710"/>
        <v>0.14473262376518414</v>
      </c>
      <c r="W5008" s="17">
        <f>Eingabe!H5009</f>
        <v>23</v>
      </c>
      <c r="X5008" s="17">
        <f t="shared" si="711"/>
        <v>0.23</v>
      </c>
      <c r="Y5008" s="17">
        <f t="shared" si="712"/>
        <v>20</v>
      </c>
    </row>
    <row r="5009" spans="1:25" x14ac:dyDescent="0.15">
      <c r="A5009" s="82">
        <f t="shared" si="707"/>
        <v>7</v>
      </c>
      <c r="B5009" s="46">
        <v>43674.583333321192</v>
      </c>
      <c r="C5009" s="47">
        <f>Eingabe!G5010</f>
        <v>3.9</v>
      </c>
      <c r="D5009" s="77">
        <v>5009</v>
      </c>
      <c r="E5009" s="47"/>
      <c r="F5009" s="25">
        <f t="shared" si="705"/>
        <v>5.82</v>
      </c>
      <c r="G5009" s="25">
        <f>VLOOKUP(F5009,'Spezifische Werte'!$B$2:$C$4002,2,FALSE)</f>
        <v>0.15015933791444183</v>
      </c>
      <c r="H5009" s="25">
        <f t="shared" si="708"/>
        <v>300.31867582888367</v>
      </c>
      <c r="J5009" s="25">
        <f t="shared" si="706"/>
        <v>5.85</v>
      </c>
      <c r="K5009" s="25">
        <f>VLOOKUP(J5009,'Spezifische Werte'!$B$2:$C$4002,2,FALSE)</f>
        <v>0.15260213064447356</v>
      </c>
      <c r="L5009" s="25">
        <f t="shared" si="709"/>
        <v>305.20426128894712</v>
      </c>
      <c r="R5009" s="25">
        <v>5007</v>
      </c>
      <c r="S5009" s="25">
        <v>5006</v>
      </c>
      <c r="T5009" s="25">
        <f t="shared" si="713"/>
        <v>0.14166861508672662</v>
      </c>
      <c r="U5009" s="25">
        <f t="shared" si="710"/>
        <v>0.14473262376518414</v>
      </c>
      <c r="W5009" s="17">
        <f>Eingabe!H5010</f>
        <v>19</v>
      </c>
      <c r="X5009" s="17">
        <f t="shared" si="711"/>
        <v>0.19</v>
      </c>
      <c r="Y5009" s="17">
        <f t="shared" si="712"/>
        <v>20</v>
      </c>
    </row>
    <row r="5010" spans="1:25" x14ac:dyDescent="0.15">
      <c r="A5010" s="82">
        <f t="shared" si="707"/>
        <v>7</v>
      </c>
      <c r="B5010" s="46">
        <v>43674.624999987856</v>
      </c>
      <c r="C5010" s="47">
        <f>Eingabe!G5011</f>
        <v>2.1</v>
      </c>
      <c r="D5010" s="77">
        <v>5010</v>
      </c>
      <c r="E5010" s="47"/>
      <c r="F5010" s="25">
        <f t="shared" si="705"/>
        <v>3.13</v>
      </c>
      <c r="G5010" s="25">
        <f>VLOOKUP(F5010,'Spezifische Werte'!$B$2:$C$4002,2,FALSE)</f>
        <v>1.0589326186624812E-2</v>
      </c>
      <c r="H5010" s="25">
        <f t="shared" si="708"/>
        <v>21.178652373249626</v>
      </c>
      <c r="J5010" s="25">
        <f t="shared" si="706"/>
        <v>3.15</v>
      </c>
      <c r="K5010" s="25">
        <f>VLOOKUP(J5010,'Spezifische Werte'!$B$2:$C$4002,2,FALSE)</f>
        <v>1.1019016897018549E-2</v>
      </c>
      <c r="L5010" s="25">
        <f t="shared" si="709"/>
        <v>22.038033794037098</v>
      </c>
      <c r="R5010" s="25">
        <v>5008</v>
      </c>
      <c r="S5010" s="25">
        <v>5007</v>
      </c>
      <c r="T5010" s="25">
        <f t="shared" si="713"/>
        <v>0.14166861508672662</v>
      </c>
      <c r="U5010" s="25">
        <f t="shared" si="710"/>
        <v>0.14473262376518414</v>
      </c>
      <c r="W5010" s="17">
        <f>Eingabe!H5011</f>
        <v>22</v>
      </c>
      <c r="X5010" s="17">
        <f t="shared" si="711"/>
        <v>0.22</v>
      </c>
      <c r="Y5010" s="17">
        <f t="shared" si="712"/>
        <v>20</v>
      </c>
    </row>
    <row r="5011" spans="1:25" x14ac:dyDescent="0.15">
      <c r="A5011" s="82">
        <f t="shared" si="707"/>
        <v>7</v>
      </c>
      <c r="B5011" s="46">
        <v>43674.666666654521</v>
      </c>
      <c r="C5011" s="47">
        <f>Eingabe!G5012</f>
        <v>2.8</v>
      </c>
      <c r="D5011" s="77">
        <v>5011</v>
      </c>
      <c r="E5011" s="47"/>
      <c r="F5011" s="25">
        <f t="shared" si="705"/>
        <v>4.18</v>
      </c>
      <c r="G5011" s="25">
        <f>VLOOKUP(F5011,'Spezifische Werte'!$B$2:$C$4002,2,FALSE)</f>
        <v>4.9643016475870723E-2</v>
      </c>
      <c r="H5011" s="25">
        <f t="shared" si="708"/>
        <v>99.286032951741447</v>
      </c>
      <c r="J5011" s="25">
        <f t="shared" si="706"/>
        <v>4.2</v>
      </c>
      <c r="K5011" s="25">
        <f>VLOOKUP(J5011,'Spezifische Werte'!$B$2:$C$4002,2,FALSE)</f>
        <v>5.0575500247497268E-2</v>
      </c>
      <c r="L5011" s="25">
        <f t="shared" si="709"/>
        <v>101.15100049499453</v>
      </c>
      <c r="R5011" s="25">
        <v>5009</v>
      </c>
      <c r="S5011" s="25">
        <v>5008</v>
      </c>
      <c r="T5011" s="25">
        <f t="shared" si="713"/>
        <v>0.14166861508672662</v>
      </c>
      <c r="U5011" s="25">
        <f t="shared" si="710"/>
        <v>0.14473262376518414</v>
      </c>
      <c r="W5011" s="17">
        <f>Eingabe!H5012</f>
        <v>36</v>
      </c>
      <c r="X5011" s="17">
        <f t="shared" si="711"/>
        <v>0.36</v>
      </c>
      <c r="Y5011" s="17">
        <f t="shared" si="712"/>
        <v>40</v>
      </c>
    </row>
    <row r="5012" spans="1:25" x14ac:dyDescent="0.15">
      <c r="A5012" s="82">
        <f t="shared" si="707"/>
        <v>7</v>
      </c>
      <c r="B5012" s="46">
        <v>43674.708333321185</v>
      </c>
      <c r="C5012" s="47">
        <f>Eingabe!G5013</f>
        <v>1.4</v>
      </c>
      <c r="D5012" s="77">
        <v>5012</v>
      </c>
      <c r="E5012" s="47"/>
      <c r="F5012" s="25">
        <f t="shared" si="705"/>
        <v>2.09</v>
      </c>
      <c r="G5012" s="25">
        <f>VLOOKUP(F5012,'Spezifische Werte'!$B$2:$C$4002,2,FALSE)</f>
        <v>7.3732435985694874E-4</v>
      </c>
      <c r="H5012" s="25">
        <f t="shared" si="708"/>
        <v>1.4746487197138975</v>
      </c>
      <c r="J5012" s="25">
        <f t="shared" si="706"/>
        <v>2.1</v>
      </c>
      <c r="K5012" s="25">
        <f>VLOOKUP(J5012,'Spezifische Werte'!$B$2:$C$4002,2,FALSE)</f>
        <v>7.595217950017582E-4</v>
      </c>
      <c r="L5012" s="25">
        <f t="shared" si="709"/>
        <v>1.5190435900035164</v>
      </c>
      <c r="R5012" s="25">
        <v>5010</v>
      </c>
      <c r="S5012" s="25">
        <v>5009</v>
      </c>
      <c r="T5012" s="25">
        <f t="shared" si="713"/>
        <v>0.14166861508672662</v>
      </c>
      <c r="U5012" s="25">
        <f t="shared" si="710"/>
        <v>0.14473262376518414</v>
      </c>
      <c r="W5012" s="17">
        <f>Eingabe!H5013</f>
        <v>31</v>
      </c>
      <c r="X5012" s="17">
        <f t="shared" si="711"/>
        <v>0.31</v>
      </c>
      <c r="Y5012" s="17">
        <f t="shared" si="712"/>
        <v>30</v>
      </c>
    </row>
    <row r="5013" spans="1:25" x14ac:dyDescent="0.15">
      <c r="A5013" s="82">
        <f t="shared" si="707"/>
        <v>7</v>
      </c>
      <c r="B5013" s="46">
        <v>43674.749999987849</v>
      </c>
      <c r="C5013" s="47">
        <f>Eingabe!G5014</f>
        <v>0.9</v>
      </c>
      <c r="D5013" s="77">
        <v>5013</v>
      </c>
      <c r="E5013" s="47"/>
      <c r="F5013" s="25">
        <f t="shared" si="705"/>
        <v>1.34</v>
      </c>
      <c r="G5013" s="25">
        <f>VLOOKUP(F5013,'Spezifische Werte'!$B$2:$C$4002,2,FALSE)</f>
        <v>0</v>
      </c>
      <c r="H5013" s="25">
        <f t="shared" si="708"/>
        <v>0</v>
      </c>
      <c r="J5013" s="25">
        <f t="shared" si="706"/>
        <v>1.35</v>
      </c>
      <c r="K5013" s="25">
        <f>VLOOKUP(J5013,'Spezifische Werte'!$B$2:$C$4002,2,FALSE)</f>
        <v>0</v>
      </c>
      <c r="L5013" s="25">
        <f t="shared" si="709"/>
        <v>0</v>
      </c>
      <c r="R5013" s="25">
        <v>5011</v>
      </c>
      <c r="S5013" s="25">
        <v>5010</v>
      </c>
      <c r="T5013" s="25">
        <f t="shared" si="713"/>
        <v>0.14166861508672662</v>
      </c>
      <c r="U5013" s="25">
        <f t="shared" si="710"/>
        <v>0.14473262376518414</v>
      </c>
      <c r="W5013" s="17">
        <f>Eingabe!H5014</f>
        <v>39</v>
      </c>
      <c r="X5013" s="17">
        <f t="shared" si="711"/>
        <v>0.39</v>
      </c>
      <c r="Y5013" s="17">
        <f t="shared" si="712"/>
        <v>40</v>
      </c>
    </row>
    <row r="5014" spans="1:25" x14ac:dyDescent="0.15">
      <c r="A5014" s="82">
        <f t="shared" si="707"/>
        <v>7</v>
      </c>
      <c r="B5014" s="46">
        <v>43674.791666654513</v>
      </c>
      <c r="C5014" s="47">
        <f>Eingabe!G5015</f>
        <v>0.8</v>
      </c>
      <c r="D5014" s="77">
        <v>5014</v>
      </c>
      <c r="E5014" s="47"/>
      <c r="F5014" s="25">
        <f t="shared" si="705"/>
        <v>1.19</v>
      </c>
      <c r="G5014" s="25">
        <f>VLOOKUP(F5014,'Spezifische Werte'!$B$2:$C$4002,2,FALSE)</f>
        <v>0</v>
      </c>
      <c r="H5014" s="25">
        <f t="shared" si="708"/>
        <v>0</v>
      </c>
      <c r="J5014" s="25">
        <f t="shared" si="706"/>
        <v>1.2</v>
      </c>
      <c r="K5014" s="25">
        <f>VLOOKUP(J5014,'Spezifische Werte'!$B$2:$C$4002,2,FALSE)</f>
        <v>0</v>
      </c>
      <c r="L5014" s="25">
        <f t="shared" si="709"/>
        <v>0</v>
      </c>
      <c r="R5014" s="25">
        <v>5012</v>
      </c>
      <c r="S5014" s="25">
        <v>5011</v>
      </c>
      <c r="T5014" s="25">
        <f t="shared" si="713"/>
        <v>0.14166861508672662</v>
      </c>
      <c r="U5014" s="25">
        <f t="shared" si="710"/>
        <v>0.14473262376518414</v>
      </c>
      <c r="W5014" s="17">
        <f>Eingabe!H5015</f>
        <v>30</v>
      </c>
      <c r="X5014" s="17">
        <f t="shared" si="711"/>
        <v>0.3</v>
      </c>
      <c r="Y5014" s="17">
        <f t="shared" si="712"/>
        <v>30</v>
      </c>
    </row>
    <row r="5015" spans="1:25" x14ac:dyDescent="0.15">
      <c r="A5015" s="82">
        <f t="shared" si="707"/>
        <v>7</v>
      </c>
      <c r="B5015" s="46">
        <v>43674.833333321178</v>
      </c>
      <c r="C5015" s="47">
        <f>Eingabe!G5016</f>
        <v>0.4</v>
      </c>
      <c r="D5015" s="77">
        <v>5015</v>
      </c>
      <c r="E5015" s="47"/>
      <c r="F5015" s="25">
        <f t="shared" si="705"/>
        <v>0.6</v>
      </c>
      <c r="G5015" s="25">
        <f>VLOOKUP(F5015,'Spezifische Werte'!$B$2:$C$4002,2,FALSE)</f>
        <v>0</v>
      </c>
      <c r="H5015" s="25">
        <f t="shared" si="708"/>
        <v>0</v>
      </c>
      <c r="J5015" s="25">
        <f t="shared" si="706"/>
        <v>0.6</v>
      </c>
      <c r="K5015" s="25">
        <f>VLOOKUP(J5015,'Spezifische Werte'!$B$2:$C$4002,2,FALSE)</f>
        <v>0</v>
      </c>
      <c r="L5015" s="25">
        <f t="shared" si="709"/>
        <v>0</v>
      </c>
      <c r="R5015" s="25">
        <v>5013</v>
      </c>
      <c r="S5015" s="25">
        <v>5012</v>
      </c>
      <c r="T5015" s="25">
        <f t="shared" si="713"/>
        <v>0.14166861508672662</v>
      </c>
      <c r="U5015" s="25">
        <f t="shared" si="710"/>
        <v>0.14473262376518414</v>
      </c>
      <c r="W5015" s="17">
        <f>Eingabe!H5016</f>
        <v>22</v>
      </c>
      <c r="X5015" s="17">
        <f t="shared" si="711"/>
        <v>0.22</v>
      </c>
      <c r="Y5015" s="17">
        <f t="shared" si="712"/>
        <v>20</v>
      </c>
    </row>
    <row r="5016" spans="1:25" x14ac:dyDescent="0.15">
      <c r="A5016" s="82">
        <f t="shared" si="707"/>
        <v>7</v>
      </c>
      <c r="B5016" s="46">
        <v>43674.874999987842</v>
      </c>
      <c r="C5016" s="47">
        <f>Eingabe!G5017</f>
        <v>0.5</v>
      </c>
      <c r="D5016" s="77">
        <v>5016</v>
      </c>
      <c r="E5016" s="47"/>
      <c r="F5016" s="25">
        <f t="shared" si="705"/>
        <v>0.75</v>
      </c>
      <c r="G5016" s="25">
        <f>VLOOKUP(F5016,'Spezifische Werte'!$B$2:$C$4002,2,FALSE)</f>
        <v>0</v>
      </c>
      <c r="H5016" s="25">
        <f t="shared" si="708"/>
        <v>0</v>
      </c>
      <c r="J5016" s="25">
        <f t="shared" si="706"/>
        <v>0.75</v>
      </c>
      <c r="K5016" s="25">
        <f>VLOOKUP(J5016,'Spezifische Werte'!$B$2:$C$4002,2,FALSE)</f>
        <v>0</v>
      </c>
      <c r="L5016" s="25">
        <f t="shared" si="709"/>
        <v>0</v>
      </c>
      <c r="R5016" s="25">
        <v>5014</v>
      </c>
      <c r="S5016" s="25">
        <v>5013</v>
      </c>
      <c r="T5016" s="25">
        <f t="shared" si="713"/>
        <v>0.14166861508672662</v>
      </c>
      <c r="U5016" s="25">
        <f t="shared" si="710"/>
        <v>0.14473262376518414</v>
      </c>
      <c r="W5016" s="17">
        <f>Eingabe!H5017</f>
        <v>42</v>
      </c>
      <c r="X5016" s="17">
        <f t="shared" si="711"/>
        <v>0.42</v>
      </c>
      <c r="Y5016" s="17">
        <f t="shared" si="712"/>
        <v>40</v>
      </c>
    </row>
    <row r="5017" spans="1:25" x14ac:dyDescent="0.15">
      <c r="A5017" s="82">
        <f t="shared" si="707"/>
        <v>7</v>
      </c>
      <c r="B5017" s="46">
        <v>43674.916666654506</v>
      </c>
      <c r="C5017" s="47">
        <f>Eingabe!G5018</f>
        <v>1.8</v>
      </c>
      <c r="D5017" s="77">
        <v>5017</v>
      </c>
      <c r="E5017" s="47"/>
      <c r="F5017" s="25">
        <f t="shared" si="705"/>
        <v>2.69</v>
      </c>
      <c r="G5017" s="25">
        <f>VLOOKUP(F5017,'Spezifische Werte'!$B$2:$C$4002,2,FALSE)</f>
        <v>3.715149232963236E-3</v>
      </c>
      <c r="H5017" s="25">
        <f t="shared" si="708"/>
        <v>7.4302984659264721</v>
      </c>
      <c r="J5017" s="25">
        <f t="shared" si="706"/>
        <v>2.7</v>
      </c>
      <c r="K5017" s="25">
        <f>VLOOKUP(J5017,'Spezifische Werte'!$B$2:$C$4002,2,FALSE)</f>
        <v>3.8225571704766847E-3</v>
      </c>
      <c r="L5017" s="25">
        <f t="shared" si="709"/>
        <v>7.6451143409533691</v>
      </c>
      <c r="R5017" s="25">
        <v>5015</v>
      </c>
      <c r="S5017" s="25">
        <v>5014</v>
      </c>
      <c r="T5017" s="25">
        <f t="shared" si="713"/>
        <v>0.14166861508672662</v>
      </c>
      <c r="U5017" s="25">
        <f t="shared" si="710"/>
        <v>0.14473262376518414</v>
      </c>
      <c r="W5017" s="17">
        <f>Eingabe!H5018</f>
        <v>98</v>
      </c>
      <c r="X5017" s="17">
        <f t="shared" si="711"/>
        <v>0.98</v>
      </c>
      <c r="Y5017" s="17">
        <f t="shared" si="712"/>
        <v>100</v>
      </c>
    </row>
    <row r="5018" spans="1:25" x14ac:dyDescent="0.15">
      <c r="A5018" s="82">
        <f t="shared" si="707"/>
        <v>7</v>
      </c>
      <c r="B5018" s="46">
        <v>43674.95833332117</v>
      </c>
      <c r="C5018" s="47">
        <f>Eingabe!G5019</f>
        <v>2.5</v>
      </c>
      <c r="D5018" s="77">
        <v>5018</v>
      </c>
      <c r="E5018" s="47"/>
      <c r="F5018" s="25">
        <f t="shared" si="705"/>
        <v>3.73</v>
      </c>
      <c r="G5018" s="25">
        <f>VLOOKUP(F5018,'Spezifische Werte'!$B$2:$C$4002,2,FALSE)</f>
        <v>2.895161356886641E-2</v>
      </c>
      <c r="H5018" s="25">
        <f t="shared" si="708"/>
        <v>57.90322713773282</v>
      </c>
      <c r="J5018" s="25">
        <f t="shared" si="706"/>
        <v>3.75</v>
      </c>
      <c r="K5018" s="25">
        <f>VLOOKUP(J5018,'Spezifische Werte'!$B$2:$C$4002,2,FALSE)</f>
        <v>2.9822636466446242E-2</v>
      </c>
      <c r="L5018" s="25">
        <f t="shared" si="709"/>
        <v>59.645272932892482</v>
      </c>
      <c r="R5018" s="25">
        <v>5016</v>
      </c>
      <c r="S5018" s="25">
        <v>5015</v>
      </c>
      <c r="T5018" s="25">
        <f t="shared" si="713"/>
        <v>0.14166861508672662</v>
      </c>
      <c r="U5018" s="25">
        <f t="shared" si="710"/>
        <v>0.14473262376518414</v>
      </c>
      <c r="W5018" s="17">
        <f>Eingabe!H5019</f>
        <v>360</v>
      </c>
      <c r="X5018" s="17">
        <f t="shared" si="711"/>
        <v>3.6</v>
      </c>
      <c r="Y5018" s="17">
        <f t="shared" si="712"/>
        <v>360</v>
      </c>
    </row>
    <row r="5019" spans="1:25" x14ac:dyDescent="0.15">
      <c r="A5019" s="82">
        <f t="shared" si="707"/>
        <v>7</v>
      </c>
      <c r="B5019" s="46">
        <v>43674.999999987835</v>
      </c>
      <c r="C5019" s="47">
        <f>Eingabe!G5020</f>
        <v>2</v>
      </c>
      <c r="D5019" s="77">
        <v>5019</v>
      </c>
      <c r="E5019" s="47"/>
      <c r="F5019" s="25">
        <f t="shared" si="705"/>
        <v>2.98</v>
      </c>
      <c r="G5019" s="25">
        <f>VLOOKUP(F5019,'Spezifische Werte'!$B$2:$C$4002,2,FALSE)</f>
        <v>7.6819067373919353E-3</v>
      </c>
      <c r="H5019" s="25">
        <f t="shared" si="708"/>
        <v>15.363813474783871</v>
      </c>
      <c r="J5019" s="25">
        <f t="shared" si="706"/>
        <v>3</v>
      </c>
      <c r="K5019" s="25">
        <f>VLOOKUP(J5019,'Spezifische Werte'!$B$2:$C$4002,2,FALSE)</f>
        <v>8.0363231384606472E-3</v>
      </c>
      <c r="L5019" s="25">
        <f t="shared" si="709"/>
        <v>16.072646276921294</v>
      </c>
      <c r="R5019" s="25">
        <v>5017</v>
      </c>
      <c r="S5019" s="25">
        <v>5016</v>
      </c>
      <c r="T5019" s="25">
        <f t="shared" si="713"/>
        <v>0.14166861508672662</v>
      </c>
      <c r="U5019" s="25">
        <f t="shared" si="710"/>
        <v>0.14473262376518414</v>
      </c>
      <c r="W5019" s="17">
        <f>Eingabe!H5020</f>
        <v>31</v>
      </c>
      <c r="X5019" s="17">
        <f t="shared" si="711"/>
        <v>0.31</v>
      </c>
      <c r="Y5019" s="17">
        <f t="shared" si="712"/>
        <v>30</v>
      </c>
    </row>
    <row r="5020" spans="1:25" x14ac:dyDescent="0.15">
      <c r="A5020" s="82">
        <f t="shared" si="707"/>
        <v>7</v>
      </c>
      <c r="B5020" s="46">
        <v>43675.041666654499</v>
      </c>
      <c r="C5020" s="47">
        <f>Eingabe!G5021</f>
        <v>2.5</v>
      </c>
      <c r="D5020" s="77">
        <v>5020</v>
      </c>
      <c r="E5020" s="47"/>
      <c r="F5020" s="25">
        <f t="shared" si="705"/>
        <v>3.73</v>
      </c>
      <c r="G5020" s="25">
        <f>VLOOKUP(F5020,'Spezifische Werte'!$B$2:$C$4002,2,FALSE)</f>
        <v>2.895161356886641E-2</v>
      </c>
      <c r="H5020" s="25">
        <f t="shared" si="708"/>
        <v>57.90322713773282</v>
      </c>
      <c r="J5020" s="25">
        <f t="shared" si="706"/>
        <v>3.75</v>
      </c>
      <c r="K5020" s="25">
        <f>VLOOKUP(J5020,'Spezifische Werte'!$B$2:$C$4002,2,FALSE)</f>
        <v>2.9822636466446242E-2</v>
      </c>
      <c r="L5020" s="25">
        <f t="shared" si="709"/>
        <v>59.645272932892482</v>
      </c>
      <c r="R5020" s="25">
        <v>5018</v>
      </c>
      <c r="S5020" s="25">
        <v>5017</v>
      </c>
      <c r="T5020" s="25">
        <f t="shared" si="713"/>
        <v>0.14166861508672662</v>
      </c>
      <c r="U5020" s="25">
        <f t="shared" si="710"/>
        <v>0.14473262376518414</v>
      </c>
      <c r="W5020" s="17">
        <f>Eingabe!H5021</f>
        <v>11</v>
      </c>
      <c r="X5020" s="17">
        <f t="shared" si="711"/>
        <v>0.11</v>
      </c>
      <c r="Y5020" s="17">
        <f t="shared" si="712"/>
        <v>10</v>
      </c>
    </row>
    <row r="5021" spans="1:25" x14ac:dyDescent="0.15">
      <c r="A5021" s="82">
        <f t="shared" si="707"/>
        <v>7</v>
      </c>
      <c r="B5021" s="46">
        <v>43675.083333321163</v>
      </c>
      <c r="C5021" s="47">
        <f>Eingabe!G5022</f>
        <v>2.5</v>
      </c>
      <c r="D5021" s="77">
        <v>5021</v>
      </c>
      <c r="E5021" s="47"/>
      <c r="F5021" s="25">
        <f t="shared" si="705"/>
        <v>3.73</v>
      </c>
      <c r="G5021" s="25">
        <f>VLOOKUP(F5021,'Spezifische Werte'!$B$2:$C$4002,2,FALSE)</f>
        <v>2.895161356886641E-2</v>
      </c>
      <c r="H5021" s="25">
        <f t="shared" si="708"/>
        <v>57.90322713773282</v>
      </c>
      <c r="J5021" s="25">
        <f t="shared" si="706"/>
        <v>3.75</v>
      </c>
      <c r="K5021" s="25">
        <f>VLOOKUP(J5021,'Spezifische Werte'!$B$2:$C$4002,2,FALSE)</f>
        <v>2.9822636466446242E-2</v>
      </c>
      <c r="L5021" s="25">
        <f t="shared" si="709"/>
        <v>59.645272932892482</v>
      </c>
      <c r="R5021" s="25">
        <v>5019</v>
      </c>
      <c r="S5021" s="25">
        <v>5018</v>
      </c>
      <c r="T5021" s="25">
        <f t="shared" si="713"/>
        <v>0.14166861508672662</v>
      </c>
      <c r="U5021" s="25">
        <f t="shared" si="710"/>
        <v>0.14473262376518414</v>
      </c>
      <c r="W5021" s="17">
        <f>Eingabe!H5022</f>
        <v>38</v>
      </c>
      <c r="X5021" s="17">
        <f t="shared" si="711"/>
        <v>0.38</v>
      </c>
      <c r="Y5021" s="17">
        <f t="shared" si="712"/>
        <v>40</v>
      </c>
    </row>
    <row r="5022" spans="1:25" x14ac:dyDescent="0.15">
      <c r="A5022" s="82">
        <f t="shared" si="707"/>
        <v>7</v>
      </c>
      <c r="B5022" s="46">
        <v>43675.124999987827</v>
      </c>
      <c r="C5022" s="47">
        <f>Eingabe!G5023</f>
        <v>2.6</v>
      </c>
      <c r="D5022" s="77">
        <v>5022</v>
      </c>
      <c r="E5022" s="47"/>
      <c r="F5022" s="25">
        <f t="shared" si="705"/>
        <v>3.88</v>
      </c>
      <c r="G5022" s="25">
        <f>VLOOKUP(F5022,'Spezifische Werte'!$B$2:$C$4002,2,FALSE)</f>
        <v>3.5689320314118818E-2</v>
      </c>
      <c r="H5022" s="25">
        <f t="shared" si="708"/>
        <v>71.378640628237633</v>
      </c>
      <c r="J5022" s="25">
        <f t="shared" si="706"/>
        <v>3.9</v>
      </c>
      <c r="K5022" s="25">
        <f>VLOOKUP(J5022,'Spezifische Werte'!$B$2:$C$4002,2,FALSE)</f>
        <v>3.6613952811549305E-2</v>
      </c>
      <c r="L5022" s="25">
        <f t="shared" si="709"/>
        <v>73.227905623098607</v>
      </c>
      <c r="R5022" s="25">
        <v>5020</v>
      </c>
      <c r="S5022" s="25">
        <v>5019</v>
      </c>
      <c r="T5022" s="25">
        <f t="shared" si="713"/>
        <v>0.14166861508672662</v>
      </c>
      <c r="U5022" s="25">
        <f t="shared" si="710"/>
        <v>0.14473262376518414</v>
      </c>
      <c r="W5022" s="17">
        <f>Eingabe!H5023</f>
        <v>302</v>
      </c>
      <c r="X5022" s="17">
        <f t="shared" si="711"/>
        <v>3.02</v>
      </c>
      <c r="Y5022" s="17">
        <f t="shared" si="712"/>
        <v>300</v>
      </c>
    </row>
    <row r="5023" spans="1:25" x14ac:dyDescent="0.15">
      <c r="A5023" s="82">
        <f t="shared" si="707"/>
        <v>7</v>
      </c>
      <c r="B5023" s="46">
        <v>43675.166666654492</v>
      </c>
      <c r="C5023" s="47">
        <f>Eingabe!G5024</f>
        <v>2.2000000000000002</v>
      </c>
      <c r="D5023" s="77">
        <v>5023</v>
      </c>
      <c r="E5023" s="47"/>
      <c r="F5023" s="25">
        <f t="shared" si="705"/>
        <v>3.28</v>
      </c>
      <c r="G5023" s="25">
        <f>VLOOKUP(F5023,'Spezifische Werte'!$B$2:$C$4002,2,FALSE)</f>
        <v>1.4036237149224865E-2</v>
      </c>
      <c r="H5023" s="25">
        <f t="shared" si="708"/>
        <v>28.07247429844973</v>
      </c>
      <c r="J5023" s="25">
        <f t="shared" si="706"/>
        <v>3.3</v>
      </c>
      <c r="K5023" s="25">
        <f>VLOOKUP(J5023,'Spezifische Werte'!$B$2:$C$4002,2,FALSE)</f>
        <v>1.4533450192857693E-2</v>
      </c>
      <c r="L5023" s="25">
        <f t="shared" si="709"/>
        <v>29.066900385715385</v>
      </c>
      <c r="R5023" s="25">
        <v>5021</v>
      </c>
      <c r="S5023" s="25">
        <v>5020</v>
      </c>
      <c r="T5023" s="25">
        <f t="shared" si="713"/>
        <v>0.14166861508672662</v>
      </c>
      <c r="U5023" s="25">
        <f t="shared" si="710"/>
        <v>0.14473262376518414</v>
      </c>
      <c r="W5023" s="17">
        <f>Eingabe!H5024</f>
        <v>338</v>
      </c>
      <c r="X5023" s="17">
        <f t="shared" si="711"/>
        <v>3.38</v>
      </c>
      <c r="Y5023" s="17">
        <f t="shared" si="712"/>
        <v>340</v>
      </c>
    </row>
    <row r="5024" spans="1:25" x14ac:dyDescent="0.15">
      <c r="A5024" s="82">
        <f t="shared" si="707"/>
        <v>7</v>
      </c>
      <c r="B5024" s="46">
        <v>43675.208333321156</v>
      </c>
      <c r="C5024" s="47">
        <f>Eingabe!G5025</f>
        <v>0.8</v>
      </c>
      <c r="D5024" s="77">
        <v>5024</v>
      </c>
      <c r="E5024" s="47"/>
      <c r="F5024" s="25">
        <f t="shared" si="705"/>
        <v>1.19</v>
      </c>
      <c r="G5024" s="25">
        <f>VLOOKUP(F5024,'Spezifische Werte'!$B$2:$C$4002,2,FALSE)</f>
        <v>0</v>
      </c>
      <c r="H5024" s="25">
        <f t="shared" si="708"/>
        <v>0</v>
      </c>
      <c r="J5024" s="25">
        <f t="shared" si="706"/>
        <v>1.2</v>
      </c>
      <c r="K5024" s="25">
        <f>VLOOKUP(J5024,'Spezifische Werte'!$B$2:$C$4002,2,FALSE)</f>
        <v>0</v>
      </c>
      <c r="L5024" s="25">
        <f t="shared" si="709"/>
        <v>0</v>
      </c>
      <c r="R5024" s="25">
        <v>5022</v>
      </c>
      <c r="S5024" s="25">
        <v>5021</v>
      </c>
      <c r="T5024" s="25">
        <f t="shared" si="713"/>
        <v>0.14166861508672662</v>
      </c>
      <c r="U5024" s="25">
        <f t="shared" si="710"/>
        <v>0.14473262376518414</v>
      </c>
      <c r="W5024" s="17">
        <f>Eingabe!H5025</f>
        <v>53</v>
      </c>
      <c r="X5024" s="17">
        <f t="shared" si="711"/>
        <v>0.53</v>
      </c>
      <c r="Y5024" s="17">
        <f t="shared" si="712"/>
        <v>50</v>
      </c>
    </row>
    <row r="5025" spans="1:25" x14ac:dyDescent="0.15">
      <c r="A5025" s="82">
        <f t="shared" si="707"/>
        <v>7</v>
      </c>
      <c r="B5025" s="46">
        <v>43675.24999998782</v>
      </c>
      <c r="C5025" s="47">
        <f>Eingabe!G5026</f>
        <v>1</v>
      </c>
      <c r="D5025" s="77">
        <v>5025</v>
      </c>
      <c r="E5025" s="47"/>
      <c r="F5025" s="25">
        <f t="shared" si="705"/>
        <v>1.49</v>
      </c>
      <c r="G5025" s="25">
        <f>VLOOKUP(F5025,'Spezifische Werte'!$B$2:$C$4002,2,FALSE)</f>
        <v>6.4682605317823889E-5</v>
      </c>
      <c r="H5025" s="25">
        <f t="shared" si="708"/>
        <v>0.12936521063564776</v>
      </c>
      <c r="J5025" s="25">
        <f t="shared" si="706"/>
        <v>1.5</v>
      </c>
      <c r="K5025" s="25">
        <f>VLOOKUP(J5025,'Spezifische Werte'!$B$2:$C$4002,2,FALSE)</f>
        <v>6.8738350145803551E-5</v>
      </c>
      <c r="L5025" s="25">
        <f t="shared" si="709"/>
        <v>0.13747670029160711</v>
      </c>
      <c r="R5025" s="25">
        <v>5023</v>
      </c>
      <c r="S5025" s="25">
        <v>5022</v>
      </c>
      <c r="T5025" s="25">
        <f t="shared" si="713"/>
        <v>0.14166861508672662</v>
      </c>
      <c r="U5025" s="25">
        <f t="shared" si="710"/>
        <v>0.14473262376518414</v>
      </c>
      <c r="W5025" s="17">
        <f>Eingabe!H5026</f>
        <v>141</v>
      </c>
      <c r="X5025" s="17">
        <f t="shared" si="711"/>
        <v>1.41</v>
      </c>
      <c r="Y5025" s="17">
        <f t="shared" si="712"/>
        <v>140</v>
      </c>
    </row>
    <row r="5026" spans="1:25" x14ac:dyDescent="0.15">
      <c r="A5026" s="82">
        <f t="shared" si="707"/>
        <v>7</v>
      </c>
      <c r="B5026" s="46">
        <v>43675.291666654484</v>
      </c>
      <c r="C5026" s="47">
        <f>Eingabe!G5027</f>
        <v>1.6</v>
      </c>
      <c r="D5026" s="77">
        <v>5026</v>
      </c>
      <c r="E5026" s="47"/>
      <c r="F5026" s="25">
        <f t="shared" si="705"/>
        <v>2.39</v>
      </c>
      <c r="G5026" s="25">
        <f>VLOOKUP(F5026,'Spezifische Werte'!$B$2:$C$4002,2,FALSE)</f>
        <v>1.6182188036419766E-3</v>
      </c>
      <c r="H5026" s="25">
        <f t="shared" si="708"/>
        <v>3.2364376072839534</v>
      </c>
      <c r="J5026" s="25">
        <f t="shared" si="706"/>
        <v>2.4</v>
      </c>
      <c r="K5026" s="25">
        <f>VLOOKUP(J5026,'Spezifische Werte'!$B$2:$C$4002,2,FALSE)</f>
        <v>1.6560687882273774E-3</v>
      </c>
      <c r="L5026" s="25">
        <f t="shared" si="709"/>
        <v>3.3121375764547549</v>
      </c>
      <c r="R5026" s="25">
        <v>5024</v>
      </c>
      <c r="S5026" s="25">
        <v>5023</v>
      </c>
      <c r="T5026" s="25">
        <f t="shared" si="713"/>
        <v>0.12775355141684258</v>
      </c>
      <c r="U5026" s="25">
        <f t="shared" si="710"/>
        <v>0.12970821089802825</v>
      </c>
      <c r="W5026" s="17">
        <f>Eingabe!H5027</f>
        <v>243</v>
      </c>
      <c r="X5026" s="17">
        <f t="shared" si="711"/>
        <v>2.4300000000000002</v>
      </c>
      <c r="Y5026" s="17">
        <f t="shared" si="712"/>
        <v>240</v>
      </c>
    </row>
    <row r="5027" spans="1:25" x14ac:dyDescent="0.15">
      <c r="A5027" s="82">
        <f t="shared" si="707"/>
        <v>7</v>
      </c>
      <c r="B5027" s="46">
        <v>43675.333333321149</v>
      </c>
      <c r="C5027" s="47">
        <f>Eingabe!G5028</f>
        <v>3</v>
      </c>
      <c r="D5027" s="77">
        <v>5027</v>
      </c>
      <c r="E5027" s="47"/>
      <c r="F5027" s="25">
        <f t="shared" si="705"/>
        <v>4.4800000000000004</v>
      </c>
      <c r="G5027" s="25">
        <f>VLOOKUP(F5027,'Spezifische Werte'!$B$2:$C$4002,2,FALSE)</f>
        <v>6.3876775708421291E-2</v>
      </c>
      <c r="H5027" s="25">
        <f t="shared" si="708"/>
        <v>127.75355141684258</v>
      </c>
      <c r="J5027" s="25">
        <f t="shared" si="706"/>
        <v>4.5</v>
      </c>
      <c r="K5027" s="25">
        <f>VLOOKUP(J5027,'Spezifische Werte'!$B$2:$C$4002,2,FALSE)</f>
        <v>6.4854105449014127E-2</v>
      </c>
      <c r="L5027" s="25">
        <f t="shared" si="709"/>
        <v>129.70821089802826</v>
      </c>
      <c r="R5027" s="25">
        <v>5025</v>
      </c>
      <c r="S5027" s="25">
        <v>5024</v>
      </c>
      <c r="T5027" s="25">
        <f t="shared" si="713"/>
        <v>0.12775355141684258</v>
      </c>
      <c r="U5027" s="25">
        <f t="shared" si="710"/>
        <v>0.12970821089802825</v>
      </c>
      <c r="W5027" s="17">
        <f>Eingabe!H5028</f>
        <v>245</v>
      </c>
      <c r="X5027" s="17">
        <f t="shared" si="711"/>
        <v>2.4500000000000002</v>
      </c>
      <c r="Y5027" s="17">
        <f t="shared" si="712"/>
        <v>250</v>
      </c>
    </row>
    <row r="5028" spans="1:25" x14ac:dyDescent="0.15">
      <c r="A5028" s="82">
        <f t="shared" si="707"/>
        <v>7</v>
      </c>
      <c r="B5028" s="46">
        <v>43675.374999987813</v>
      </c>
      <c r="C5028" s="47">
        <f>Eingabe!G5029</f>
        <v>2.7</v>
      </c>
      <c r="D5028" s="77">
        <v>5028</v>
      </c>
      <c r="E5028" s="47"/>
      <c r="F5028" s="25">
        <f t="shared" si="705"/>
        <v>4.03</v>
      </c>
      <c r="G5028" s="25">
        <f>VLOOKUP(F5028,'Spezifische Werte'!$B$2:$C$4002,2,FALSE)</f>
        <v>4.2666657265334036E-2</v>
      </c>
      <c r="H5028" s="25">
        <f t="shared" si="708"/>
        <v>85.333314530668076</v>
      </c>
      <c r="J5028" s="25">
        <f t="shared" si="706"/>
        <v>4.05</v>
      </c>
      <c r="K5028" s="25">
        <f>VLOOKUP(J5028,'Spezifische Werte'!$B$2:$C$4002,2,FALSE)</f>
        <v>4.3597034083331404E-2</v>
      </c>
      <c r="L5028" s="25">
        <f t="shared" si="709"/>
        <v>87.194068166662802</v>
      </c>
      <c r="R5028" s="25">
        <v>5026</v>
      </c>
      <c r="S5028" s="25">
        <v>5025</v>
      </c>
      <c r="T5028" s="25">
        <f t="shared" si="713"/>
        <v>0.12775355141684258</v>
      </c>
      <c r="U5028" s="25">
        <f t="shared" si="710"/>
        <v>0.12970821089802825</v>
      </c>
      <c r="W5028" s="17">
        <f>Eingabe!H5029</f>
        <v>250</v>
      </c>
      <c r="X5028" s="17">
        <f t="shared" si="711"/>
        <v>2.5</v>
      </c>
      <c r="Y5028" s="17">
        <f t="shared" si="712"/>
        <v>250</v>
      </c>
    </row>
    <row r="5029" spans="1:25" x14ac:dyDescent="0.15">
      <c r="A5029" s="82">
        <f t="shared" si="707"/>
        <v>7</v>
      </c>
      <c r="B5029" s="46">
        <v>43675.416666654477</v>
      </c>
      <c r="C5029" s="47">
        <f>Eingabe!G5030</f>
        <v>3.8</v>
      </c>
      <c r="D5029" s="77">
        <v>5029</v>
      </c>
      <c r="E5029" s="47"/>
      <c r="F5029" s="25">
        <f t="shared" si="705"/>
        <v>5.67</v>
      </c>
      <c r="G5029" s="25">
        <f>VLOOKUP(F5029,'Spezifische Werte'!$B$2:$C$4002,2,FALSE)</f>
        <v>0.13840049448137109</v>
      </c>
      <c r="H5029" s="25">
        <f t="shared" si="708"/>
        <v>276.80098896274217</v>
      </c>
      <c r="J5029" s="25">
        <f t="shared" si="706"/>
        <v>5.7</v>
      </c>
      <c r="K5029" s="25">
        <f>VLOOKUP(J5029,'Spezifische Werte'!$B$2:$C$4002,2,FALSE)</f>
        <v>0.14069825500153915</v>
      </c>
      <c r="L5029" s="25">
        <f t="shared" si="709"/>
        <v>281.39651000307828</v>
      </c>
      <c r="R5029" s="25">
        <v>5027</v>
      </c>
      <c r="S5029" s="25">
        <v>5026</v>
      </c>
      <c r="T5029" s="25">
        <f t="shared" si="713"/>
        <v>0.12775355141684258</v>
      </c>
      <c r="U5029" s="25">
        <f t="shared" si="710"/>
        <v>0.12970821089802825</v>
      </c>
      <c r="W5029" s="17">
        <f>Eingabe!H5030</f>
        <v>261</v>
      </c>
      <c r="X5029" s="17">
        <f t="shared" si="711"/>
        <v>2.61</v>
      </c>
      <c r="Y5029" s="17">
        <f t="shared" si="712"/>
        <v>260</v>
      </c>
    </row>
    <row r="5030" spans="1:25" x14ac:dyDescent="0.15">
      <c r="A5030" s="82">
        <f t="shared" si="707"/>
        <v>7</v>
      </c>
      <c r="B5030" s="46">
        <v>43675.458333321141</v>
      </c>
      <c r="C5030" s="47">
        <f>Eingabe!G5031</f>
        <v>4.0999999999999996</v>
      </c>
      <c r="D5030" s="77">
        <v>5030</v>
      </c>
      <c r="E5030" s="47"/>
      <c r="F5030" s="25">
        <f t="shared" si="705"/>
        <v>6.12</v>
      </c>
      <c r="G5030" s="25">
        <f>VLOOKUP(F5030,'Spezifische Werte'!$B$2:$C$4002,2,FALSE)</f>
        <v>0.17636813552353289</v>
      </c>
      <c r="H5030" s="25">
        <f t="shared" si="708"/>
        <v>352.73627104706577</v>
      </c>
      <c r="J5030" s="25">
        <f t="shared" si="706"/>
        <v>6.15</v>
      </c>
      <c r="K5030" s="25">
        <f>VLOOKUP(J5030,'Spezifische Werte'!$B$2:$C$4002,2,FALSE)</f>
        <v>0.17921779013058811</v>
      </c>
      <c r="L5030" s="25">
        <f t="shared" si="709"/>
        <v>358.4355802611762</v>
      </c>
      <c r="R5030" s="25">
        <v>5028</v>
      </c>
      <c r="S5030" s="25">
        <v>5027</v>
      </c>
      <c r="T5030" s="25">
        <f t="shared" si="713"/>
        <v>0.12775355141684258</v>
      </c>
      <c r="U5030" s="25">
        <f t="shared" si="710"/>
        <v>0.12970821089802825</v>
      </c>
      <c r="W5030" s="17">
        <f>Eingabe!H5031</f>
        <v>237</v>
      </c>
      <c r="X5030" s="17">
        <f t="shared" si="711"/>
        <v>2.37</v>
      </c>
      <c r="Y5030" s="17">
        <f t="shared" si="712"/>
        <v>240</v>
      </c>
    </row>
    <row r="5031" spans="1:25" x14ac:dyDescent="0.15">
      <c r="A5031" s="82">
        <f t="shared" si="707"/>
        <v>7</v>
      </c>
      <c r="B5031" s="46">
        <v>43675.499999987805</v>
      </c>
      <c r="C5031" s="47">
        <f>Eingabe!G5032</f>
        <v>3.8</v>
      </c>
      <c r="D5031" s="77">
        <v>5031</v>
      </c>
      <c r="E5031" s="47"/>
      <c r="F5031" s="25">
        <f t="shared" si="705"/>
        <v>5.67</v>
      </c>
      <c r="G5031" s="25">
        <f>VLOOKUP(F5031,'Spezifische Werte'!$B$2:$C$4002,2,FALSE)</f>
        <v>0.13840049448137109</v>
      </c>
      <c r="H5031" s="25">
        <f t="shared" si="708"/>
        <v>276.80098896274217</v>
      </c>
      <c r="J5031" s="25">
        <f t="shared" si="706"/>
        <v>5.7</v>
      </c>
      <c r="K5031" s="25">
        <f>VLOOKUP(J5031,'Spezifische Werte'!$B$2:$C$4002,2,FALSE)</f>
        <v>0.14069825500153915</v>
      </c>
      <c r="L5031" s="25">
        <f t="shared" si="709"/>
        <v>281.39651000307828</v>
      </c>
      <c r="R5031" s="25">
        <v>5029</v>
      </c>
      <c r="S5031" s="25">
        <v>5028</v>
      </c>
      <c r="T5031" s="25">
        <f t="shared" si="713"/>
        <v>0.12775355141684258</v>
      </c>
      <c r="U5031" s="25">
        <f t="shared" si="710"/>
        <v>0.12970821089802825</v>
      </c>
      <c r="W5031" s="17">
        <f>Eingabe!H5032</f>
        <v>248</v>
      </c>
      <c r="X5031" s="17">
        <f t="shared" si="711"/>
        <v>2.48</v>
      </c>
      <c r="Y5031" s="17">
        <f t="shared" si="712"/>
        <v>250</v>
      </c>
    </row>
    <row r="5032" spans="1:25" x14ac:dyDescent="0.15">
      <c r="A5032" s="82">
        <f t="shared" si="707"/>
        <v>7</v>
      </c>
      <c r="B5032" s="46">
        <v>43675.54166665447</v>
      </c>
      <c r="C5032" s="47">
        <f>Eingabe!G5033</f>
        <v>3.6</v>
      </c>
      <c r="D5032" s="77">
        <v>5032</v>
      </c>
      <c r="E5032" s="47"/>
      <c r="F5032" s="25">
        <f t="shared" si="705"/>
        <v>5.37</v>
      </c>
      <c r="G5032" s="25">
        <f>VLOOKUP(F5032,'Spezifische Werte'!$B$2:$C$4002,2,FALSE)</f>
        <v>0.11640095819454216</v>
      </c>
      <c r="H5032" s="25">
        <f t="shared" si="708"/>
        <v>232.80191638908431</v>
      </c>
      <c r="J5032" s="25">
        <f t="shared" si="706"/>
        <v>5.4</v>
      </c>
      <c r="K5032" s="25">
        <f>VLOOKUP(J5032,'Spezifische Werte'!$B$2:$C$4002,2,FALSE)</f>
        <v>0.11853513474534576</v>
      </c>
      <c r="L5032" s="25">
        <f t="shared" si="709"/>
        <v>237.07026949069152</v>
      </c>
      <c r="R5032" s="25">
        <v>5030</v>
      </c>
      <c r="S5032" s="25">
        <v>5029</v>
      </c>
      <c r="T5032" s="25">
        <f t="shared" si="713"/>
        <v>0.12775355141684258</v>
      </c>
      <c r="U5032" s="25">
        <f t="shared" si="710"/>
        <v>0.12970821089802825</v>
      </c>
      <c r="W5032" s="17">
        <f>Eingabe!H5033</f>
        <v>284</v>
      </c>
      <c r="X5032" s="17">
        <f t="shared" si="711"/>
        <v>2.84</v>
      </c>
      <c r="Y5032" s="17">
        <f t="shared" si="712"/>
        <v>280</v>
      </c>
    </row>
    <row r="5033" spans="1:25" x14ac:dyDescent="0.15">
      <c r="A5033" s="82">
        <f t="shared" si="707"/>
        <v>7</v>
      </c>
      <c r="B5033" s="46">
        <v>43675.583333321134</v>
      </c>
      <c r="C5033" s="47">
        <f>Eingabe!G5034</f>
        <v>3</v>
      </c>
      <c r="D5033" s="77">
        <v>5033</v>
      </c>
      <c r="E5033" s="47"/>
      <c r="F5033" s="25">
        <f t="shared" si="705"/>
        <v>4.4800000000000004</v>
      </c>
      <c r="G5033" s="25">
        <f>VLOOKUP(F5033,'Spezifische Werte'!$B$2:$C$4002,2,FALSE)</f>
        <v>6.3876775708421291E-2</v>
      </c>
      <c r="H5033" s="25">
        <f t="shared" si="708"/>
        <v>127.75355141684258</v>
      </c>
      <c r="J5033" s="25">
        <f t="shared" si="706"/>
        <v>4.5</v>
      </c>
      <c r="K5033" s="25">
        <f>VLOOKUP(J5033,'Spezifische Werte'!$B$2:$C$4002,2,FALSE)</f>
        <v>6.4854105449014127E-2</v>
      </c>
      <c r="L5033" s="25">
        <f t="shared" si="709"/>
        <v>129.70821089802826</v>
      </c>
      <c r="R5033" s="25">
        <v>5031</v>
      </c>
      <c r="S5033" s="25">
        <v>5030</v>
      </c>
      <c r="T5033" s="25">
        <f t="shared" si="713"/>
        <v>0.12775355141684258</v>
      </c>
      <c r="U5033" s="25">
        <f t="shared" si="710"/>
        <v>0.12970821089802825</v>
      </c>
      <c r="W5033" s="17">
        <f>Eingabe!H5034</f>
        <v>285</v>
      </c>
      <c r="X5033" s="17">
        <f t="shared" si="711"/>
        <v>2.85</v>
      </c>
      <c r="Y5033" s="17">
        <f t="shared" si="712"/>
        <v>290</v>
      </c>
    </row>
    <row r="5034" spans="1:25" x14ac:dyDescent="0.15">
      <c r="A5034" s="82">
        <f t="shared" si="707"/>
        <v>7</v>
      </c>
      <c r="B5034" s="46">
        <v>43675.624999987798</v>
      </c>
      <c r="C5034" s="47">
        <f>Eingabe!G5035</f>
        <v>3.6</v>
      </c>
      <c r="D5034" s="77">
        <v>5034</v>
      </c>
      <c r="E5034" s="47"/>
      <c r="F5034" s="25">
        <f t="shared" si="705"/>
        <v>5.37</v>
      </c>
      <c r="G5034" s="25">
        <f>VLOOKUP(F5034,'Spezifische Werte'!$B$2:$C$4002,2,FALSE)</f>
        <v>0.11640095819454216</v>
      </c>
      <c r="H5034" s="25">
        <f t="shared" si="708"/>
        <v>232.80191638908431</v>
      </c>
      <c r="J5034" s="25">
        <f t="shared" si="706"/>
        <v>5.4</v>
      </c>
      <c r="K5034" s="25">
        <f>VLOOKUP(J5034,'Spezifische Werte'!$B$2:$C$4002,2,FALSE)</f>
        <v>0.11853513474534576</v>
      </c>
      <c r="L5034" s="25">
        <f t="shared" si="709"/>
        <v>237.07026949069152</v>
      </c>
      <c r="R5034" s="25">
        <v>5032</v>
      </c>
      <c r="S5034" s="25">
        <v>5031</v>
      </c>
      <c r="T5034" s="25">
        <f t="shared" si="713"/>
        <v>0.12775355141684258</v>
      </c>
      <c r="U5034" s="25">
        <f t="shared" si="710"/>
        <v>0.12970821089802825</v>
      </c>
      <c r="W5034" s="17">
        <f>Eingabe!H5035</f>
        <v>34</v>
      </c>
      <c r="X5034" s="17">
        <f t="shared" si="711"/>
        <v>0.34</v>
      </c>
      <c r="Y5034" s="17">
        <f t="shared" si="712"/>
        <v>30</v>
      </c>
    </row>
    <row r="5035" spans="1:25" x14ac:dyDescent="0.15">
      <c r="A5035" s="82">
        <f t="shared" si="707"/>
        <v>7</v>
      </c>
      <c r="B5035" s="46">
        <v>43675.666666654462</v>
      </c>
      <c r="C5035" s="47">
        <f>Eingabe!G5036</f>
        <v>3.4</v>
      </c>
      <c r="D5035" s="77">
        <v>5035</v>
      </c>
      <c r="E5035" s="47"/>
      <c r="F5035" s="25">
        <f t="shared" si="705"/>
        <v>5.07</v>
      </c>
      <c r="G5035" s="25">
        <f>VLOOKUP(F5035,'Spezifische Werte'!$B$2:$C$4002,2,FALSE)</f>
        <v>9.6185977081711158E-2</v>
      </c>
      <c r="H5035" s="25">
        <f t="shared" si="708"/>
        <v>192.37195416342232</v>
      </c>
      <c r="J5035" s="25">
        <f t="shared" si="706"/>
        <v>5.0999999999999996</v>
      </c>
      <c r="K5035" s="25">
        <f>VLOOKUP(J5035,'Spezifische Werte'!$B$2:$C$4002,2,FALSE)</f>
        <v>9.8097213536623304E-2</v>
      </c>
      <c r="L5035" s="25">
        <f t="shared" si="709"/>
        <v>196.1944270732466</v>
      </c>
      <c r="R5035" s="25">
        <v>5033</v>
      </c>
      <c r="S5035" s="25">
        <v>5032</v>
      </c>
      <c r="T5035" s="25">
        <f t="shared" si="713"/>
        <v>0.12775355141684258</v>
      </c>
      <c r="U5035" s="25">
        <f t="shared" si="710"/>
        <v>0.12970821089802825</v>
      </c>
      <c r="W5035" s="17">
        <f>Eingabe!H5036</f>
        <v>360</v>
      </c>
      <c r="X5035" s="17">
        <f t="shared" si="711"/>
        <v>3.6</v>
      </c>
      <c r="Y5035" s="17">
        <f t="shared" si="712"/>
        <v>360</v>
      </c>
    </row>
    <row r="5036" spans="1:25" x14ac:dyDescent="0.15">
      <c r="A5036" s="82">
        <f t="shared" si="707"/>
        <v>7</v>
      </c>
      <c r="B5036" s="46">
        <v>43675.708333321127</v>
      </c>
      <c r="C5036" s="47">
        <f>Eingabe!G5037</f>
        <v>2.7</v>
      </c>
      <c r="D5036" s="77">
        <v>5036</v>
      </c>
      <c r="E5036" s="47"/>
      <c r="F5036" s="25">
        <f t="shared" si="705"/>
        <v>4.03</v>
      </c>
      <c r="G5036" s="25">
        <f>VLOOKUP(F5036,'Spezifische Werte'!$B$2:$C$4002,2,FALSE)</f>
        <v>4.2666657265334036E-2</v>
      </c>
      <c r="H5036" s="25">
        <f t="shared" si="708"/>
        <v>85.333314530668076</v>
      </c>
      <c r="J5036" s="25">
        <f t="shared" si="706"/>
        <v>4.05</v>
      </c>
      <c r="K5036" s="25">
        <f>VLOOKUP(J5036,'Spezifische Werte'!$B$2:$C$4002,2,FALSE)</f>
        <v>4.3597034083331404E-2</v>
      </c>
      <c r="L5036" s="25">
        <f t="shared" si="709"/>
        <v>87.194068166662802</v>
      </c>
      <c r="R5036" s="25">
        <v>5034</v>
      </c>
      <c r="S5036" s="25">
        <v>5033</v>
      </c>
      <c r="T5036" s="25">
        <f t="shared" si="713"/>
        <v>0.12775355141684258</v>
      </c>
      <c r="U5036" s="25">
        <f t="shared" si="710"/>
        <v>0.12970821089802825</v>
      </c>
      <c r="W5036" s="17">
        <f>Eingabe!H5037</f>
        <v>359</v>
      </c>
      <c r="X5036" s="17">
        <f t="shared" si="711"/>
        <v>3.59</v>
      </c>
      <c r="Y5036" s="17">
        <f t="shared" si="712"/>
        <v>360</v>
      </c>
    </row>
    <row r="5037" spans="1:25" x14ac:dyDescent="0.15">
      <c r="A5037" s="82">
        <f t="shared" si="707"/>
        <v>7</v>
      </c>
      <c r="B5037" s="46">
        <v>43675.749999987791</v>
      </c>
      <c r="C5037" s="47">
        <f>Eingabe!G5038</f>
        <v>2.5</v>
      </c>
      <c r="D5037" s="77">
        <v>5037</v>
      </c>
      <c r="E5037" s="47"/>
      <c r="F5037" s="25">
        <f t="shared" si="705"/>
        <v>3.73</v>
      </c>
      <c r="G5037" s="25">
        <f>VLOOKUP(F5037,'Spezifische Werte'!$B$2:$C$4002,2,FALSE)</f>
        <v>2.895161356886641E-2</v>
      </c>
      <c r="H5037" s="25">
        <f t="shared" si="708"/>
        <v>57.90322713773282</v>
      </c>
      <c r="J5037" s="25">
        <f t="shared" si="706"/>
        <v>3.75</v>
      </c>
      <c r="K5037" s="25">
        <f>VLOOKUP(J5037,'Spezifische Werte'!$B$2:$C$4002,2,FALSE)</f>
        <v>2.9822636466446242E-2</v>
      </c>
      <c r="L5037" s="25">
        <f t="shared" si="709"/>
        <v>59.645272932892482</v>
      </c>
      <c r="R5037" s="25">
        <v>5035</v>
      </c>
      <c r="S5037" s="25">
        <v>5034</v>
      </c>
      <c r="T5037" s="25">
        <f t="shared" si="713"/>
        <v>0.12775355141684258</v>
      </c>
      <c r="U5037" s="25">
        <f t="shared" si="710"/>
        <v>0.12970821089802825</v>
      </c>
      <c r="W5037" s="17">
        <f>Eingabe!H5038</f>
        <v>358</v>
      </c>
      <c r="X5037" s="17">
        <f t="shared" si="711"/>
        <v>3.58</v>
      </c>
      <c r="Y5037" s="17">
        <f t="shared" si="712"/>
        <v>360</v>
      </c>
    </row>
    <row r="5038" spans="1:25" x14ac:dyDescent="0.15">
      <c r="A5038" s="82">
        <f t="shared" si="707"/>
        <v>7</v>
      </c>
      <c r="B5038" s="46">
        <v>43675.791666654455</v>
      </c>
      <c r="C5038" s="47">
        <f>Eingabe!G5039</f>
        <v>3.1</v>
      </c>
      <c r="D5038" s="77">
        <v>5038</v>
      </c>
      <c r="E5038" s="47"/>
      <c r="F5038" s="25">
        <f t="shared" si="705"/>
        <v>4.62</v>
      </c>
      <c r="G5038" s="25">
        <f>VLOOKUP(F5038,'Spezifische Werte'!$B$2:$C$4002,2,FALSE)</f>
        <v>7.0834307543363312E-2</v>
      </c>
      <c r="H5038" s="25">
        <f t="shared" si="708"/>
        <v>141.66861508672662</v>
      </c>
      <c r="J5038" s="25">
        <f t="shared" si="706"/>
        <v>4.6500000000000004</v>
      </c>
      <c r="K5038" s="25">
        <f>VLOOKUP(J5038,'Spezifische Werte'!$B$2:$C$4002,2,FALSE)</f>
        <v>7.2366311882592071E-2</v>
      </c>
      <c r="L5038" s="25">
        <f t="shared" si="709"/>
        <v>144.73262376518414</v>
      </c>
      <c r="R5038" s="25">
        <v>5036</v>
      </c>
      <c r="S5038" s="25">
        <v>5035</v>
      </c>
      <c r="T5038" s="25">
        <f t="shared" si="713"/>
        <v>0.12775355141684258</v>
      </c>
      <c r="U5038" s="25">
        <f t="shared" si="710"/>
        <v>0.12970821089802825</v>
      </c>
      <c r="W5038" s="17">
        <f>Eingabe!H5039</f>
        <v>266</v>
      </c>
      <c r="X5038" s="17">
        <f t="shared" si="711"/>
        <v>2.66</v>
      </c>
      <c r="Y5038" s="17">
        <f t="shared" si="712"/>
        <v>270</v>
      </c>
    </row>
    <row r="5039" spans="1:25" x14ac:dyDescent="0.15">
      <c r="A5039" s="82">
        <f t="shared" si="707"/>
        <v>7</v>
      </c>
      <c r="B5039" s="46">
        <v>43675.833333321119</v>
      </c>
      <c r="C5039" s="47">
        <f>Eingabe!G5040</f>
        <v>2.8</v>
      </c>
      <c r="D5039" s="77">
        <v>5039</v>
      </c>
      <c r="E5039" s="47"/>
      <c r="F5039" s="25">
        <f t="shared" si="705"/>
        <v>4.18</v>
      </c>
      <c r="G5039" s="25">
        <f>VLOOKUP(F5039,'Spezifische Werte'!$B$2:$C$4002,2,FALSE)</f>
        <v>4.9643016475870723E-2</v>
      </c>
      <c r="H5039" s="25">
        <f t="shared" si="708"/>
        <v>99.286032951741447</v>
      </c>
      <c r="J5039" s="25">
        <f t="shared" si="706"/>
        <v>4.2</v>
      </c>
      <c r="K5039" s="25">
        <f>VLOOKUP(J5039,'Spezifische Werte'!$B$2:$C$4002,2,FALSE)</f>
        <v>5.0575500247497268E-2</v>
      </c>
      <c r="L5039" s="25">
        <f t="shared" si="709"/>
        <v>101.15100049499453</v>
      </c>
      <c r="R5039" s="25">
        <v>5037</v>
      </c>
      <c r="S5039" s="25">
        <v>5036</v>
      </c>
      <c r="T5039" s="25">
        <f t="shared" si="713"/>
        <v>0.12775355141684258</v>
      </c>
      <c r="U5039" s="25">
        <f t="shared" si="710"/>
        <v>0.12970821089802825</v>
      </c>
      <c r="W5039" s="17">
        <f>Eingabe!H5040</f>
        <v>300</v>
      </c>
      <c r="X5039" s="17">
        <f t="shared" si="711"/>
        <v>3</v>
      </c>
      <c r="Y5039" s="17">
        <f t="shared" si="712"/>
        <v>300</v>
      </c>
    </row>
    <row r="5040" spans="1:25" x14ac:dyDescent="0.15">
      <c r="A5040" s="82">
        <f t="shared" si="707"/>
        <v>7</v>
      </c>
      <c r="B5040" s="46">
        <v>43675.874999987784</v>
      </c>
      <c r="C5040" s="47">
        <f>Eingabe!G5041</f>
        <v>3.1</v>
      </c>
      <c r="D5040" s="77">
        <v>5040</v>
      </c>
      <c r="E5040" s="47"/>
      <c r="F5040" s="25">
        <f t="shared" si="705"/>
        <v>4.62</v>
      </c>
      <c r="G5040" s="25">
        <f>VLOOKUP(F5040,'Spezifische Werte'!$B$2:$C$4002,2,FALSE)</f>
        <v>7.0834307543363312E-2</v>
      </c>
      <c r="H5040" s="25">
        <f t="shared" si="708"/>
        <v>141.66861508672662</v>
      </c>
      <c r="J5040" s="25">
        <f t="shared" si="706"/>
        <v>4.6500000000000004</v>
      </c>
      <c r="K5040" s="25">
        <f>VLOOKUP(J5040,'Spezifische Werte'!$B$2:$C$4002,2,FALSE)</f>
        <v>7.2366311882592071E-2</v>
      </c>
      <c r="L5040" s="25">
        <f t="shared" si="709"/>
        <v>144.73262376518414</v>
      </c>
      <c r="R5040" s="25">
        <v>5038</v>
      </c>
      <c r="S5040" s="25">
        <v>5037</v>
      </c>
      <c r="T5040" s="25">
        <f t="shared" si="713"/>
        <v>0.12775355141684258</v>
      </c>
      <c r="U5040" s="25">
        <f t="shared" si="710"/>
        <v>0.12970821089802825</v>
      </c>
      <c r="W5040" s="17">
        <f>Eingabe!H5041</f>
        <v>305</v>
      </c>
      <c r="X5040" s="17">
        <f t="shared" si="711"/>
        <v>3.05</v>
      </c>
      <c r="Y5040" s="17">
        <f t="shared" si="712"/>
        <v>310</v>
      </c>
    </row>
    <row r="5041" spans="1:25" x14ac:dyDescent="0.15">
      <c r="A5041" s="82">
        <f t="shared" si="707"/>
        <v>7</v>
      </c>
      <c r="B5041" s="46">
        <v>43675.916666654448</v>
      </c>
      <c r="C5041" s="47">
        <f>Eingabe!G5042</f>
        <v>3.6</v>
      </c>
      <c r="D5041" s="77">
        <v>5041</v>
      </c>
      <c r="E5041" s="47"/>
      <c r="F5041" s="25">
        <f t="shared" si="705"/>
        <v>5.37</v>
      </c>
      <c r="G5041" s="25">
        <f>VLOOKUP(F5041,'Spezifische Werte'!$B$2:$C$4002,2,FALSE)</f>
        <v>0.11640095819454216</v>
      </c>
      <c r="H5041" s="25">
        <f t="shared" si="708"/>
        <v>232.80191638908431</v>
      </c>
      <c r="J5041" s="25">
        <f t="shared" si="706"/>
        <v>5.4</v>
      </c>
      <c r="K5041" s="25">
        <f>VLOOKUP(J5041,'Spezifische Werte'!$B$2:$C$4002,2,FALSE)</f>
        <v>0.11853513474534576</v>
      </c>
      <c r="L5041" s="25">
        <f t="shared" si="709"/>
        <v>237.07026949069152</v>
      </c>
      <c r="R5041" s="25">
        <v>5039</v>
      </c>
      <c r="S5041" s="25">
        <v>5038</v>
      </c>
      <c r="T5041" s="25">
        <f t="shared" si="713"/>
        <v>0.12775355141684258</v>
      </c>
      <c r="U5041" s="25">
        <f t="shared" si="710"/>
        <v>0.12970821089802825</v>
      </c>
      <c r="W5041" s="17">
        <f>Eingabe!H5042</f>
        <v>281</v>
      </c>
      <c r="X5041" s="17">
        <f t="shared" si="711"/>
        <v>2.81</v>
      </c>
      <c r="Y5041" s="17">
        <f t="shared" si="712"/>
        <v>280</v>
      </c>
    </row>
    <row r="5042" spans="1:25" x14ac:dyDescent="0.15">
      <c r="A5042" s="82">
        <f t="shared" si="707"/>
        <v>7</v>
      </c>
      <c r="B5042" s="46">
        <v>43675.958333321112</v>
      </c>
      <c r="C5042" s="47">
        <f>Eingabe!G5043</f>
        <v>3.6</v>
      </c>
      <c r="D5042" s="77">
        <v>5042</v>
      </c>
      <c r="E5042" s="47"/>
      <c r="F5042" s="25">
        <f t="shared" si="705"/>
        <v>5.37</v>
      </c>
      <c r="G5042" s="25">
        <f>VLOOKUP(F5042,'Spezifische Werte'!$B$2:$C$4002,2,FALSE)</f>
        <v>0.11640095819454216</v>
      </c>
      <c r="H5042" s="25">
        <f t="shared" si="708"/>
        <v>232.80191638908431</v>
      </c>
      <c r="J5042" s="25">
        <f t="shared" si="706"/>
        <v>5.4</v>
      </c>
      <c r="K5042" s="25">
        <f>VLOOKUP(J5042,'Spezifische Werte'!$B$2:$C$4002,2,FALSE)</f>
        <v>0.11853513474534576</v>
      </c>
      <c r="L5042" s="25">
        <f t="shared" si="709"/>
        <v>237.07026949069152</v>
      </c>
      <c r="R5042" s="25">
        <v>5040</v>
      </c>
      <c r="S5042" s="25">
        <v>5039</v>
      </c>
      <c r="T5042" s="25">
        <f t="shared" si="713"/>
        <v>0.12775355141684258</v>
      </c>
      <c r="U5042" s="25">
        <f t="shared" si="710"/>
        <v>0.12970821089802825</v>
      </c>
      <c r="W5042" s="17">
        <f>Eingabe!H5043</f>
        <v>258</v>
      </c>
      <c r="X5042" s="17">
        <f t="shared" si="711"/>
        <v>2.58</v>
      </c>
      <c r="Y5042" s="17">
        <f t="shared" si="712"/>
        <v>260</v>
      </c>
    </row>
    <row r="5043" spans="1:25" x14ac:dyDescent="0.15">
      <c r="A5043" s="82">
        <f t="shared" si="707"/>
        <v>7</v>
      </c>
      <c r="B5043" s="46">
        <v>43675.999999987776</v>
      </c>
      <c r="C5043" s="47">
        <f>Eingabe!G5044</f>
        <v>3.4</v>
      </c>
      <c r="D5043" s="77">
        <v>5043</v>
      </c>
      <c r="E5043" s="47"/>
      <c r="F5043" s="25">
        <f t="shared" si="705"/>
        <v>5.07</v>
      </c>
      <c r="G5043" s="25">
        <f>VLOOKUP(F5043,'Spezifische Werte'!$B$2:$C$4002,2,FALSE)</f>
        <v>9.6185977081711158E-2</v>
      </c>
      <c r="H5043" s="25">
        <f t="shared" si="708"/>
        <v>192.37195416342232</v>
      </c>
      <c r="J5043" s="25">
        <f t="shared" si="706"/>
        <v>5.0999999999999996</v>
      </c>
      <c r="K5043" s="25">
        <f>VLOOKUP(J5043,'Spezifische Werte'!$B$2:$C$4002,2,FALSE)</f>
        <v>9.8097213536623304E-2</v>
      </c>
      <c r="L5043" s="25">
        <f t="shared" si="709"/>
        <v>196.1944270732466</v>
      </c>
      <c r="R5043" s="25">
        <v>5041</v>
      </c>
      <c r="S5043" s="25">
        <v>5040</v>
      </c>
      <c r="T5043" s="25">
        <f t="shared" si="713"/>
        <v>0.12775355141684258</v>
      </c>
      <c r="U5043" s="25">
        <f t="shared" si="710"/>
        <v>0.12970821089802825</v>
      </c>
      <c r="W5043" s="17">
        <f>Eingabe!H5044</f>
        <v>258</v>
      </c>
      <c r="X5043" s="17">
        <f t="shared" si="711"/>
        <v>2.58</v>
      </c>
      <c r="Y5043" s="17">
        <f t="shared" si="712"/>
        <v>260</v>
      </c>
    </row>
    <row r="5044" spans="1:25" x14ac:dyDescent="0.15">
      <c r="A5044" s="82">
        <f t="shared" si="707"/>
        <v>7</v>
      </c>
      <c r="B5044" s="46">
        <v>43676.041666654441</v>
      </c>
      <c r="C5044" s="47">
        <f>Eingabe!G5045</f>
        <v>3.8</v>
      </c>
      <c r="D5044" s="77">
        <v>5044</v>
      </c>
      <c r="E5044" s="47"/>
      <c r="F5044" s="25">
        <f t="shared" si="705"/>
        <v>5.67</v>
      </c>
      <c r="G5044" s="25">
        <f>VLOOKUP(F5044,'Spezifische Werte'!$B$2:$C$4002,2,FALSE)</f>
        <v>0.13840049448137109</v>
      </c>
      <c r="H5044" s="25">
        <f t="shared" si="708"/>
        <v>276.80098896274217</v>
      </c>
      <c r="J5044" s="25">
        <f t="shared" si="706"/>
        <v>5.7</v>
      </c>
      <c r="K5044" s="25">
        <f>VLOOKUP(J5044,'Spezifische Werte'!$B$2:$C$4002,2,FALSE)</f>
        <v>0.14069825500153915</v>
      </c>
      <c r="L5044" s="25">
        <f t="shared" si="709"/>
        <v>281.39651000307828</v>
      </c>
      <c r="R5044" s="25">
        <v>5042</v>
      </c>
      <c r="S5044" s="25">
        <v>5041</v>
      </c>
      <c r="T5044" s="25">
        <f t="shared" si="713"/>
        <v>0.12775355141684258</v>
      </c>
      <c r="U5044" s="25">
        <f t="shared" si="710"/>
        <v>0.12970821089802825</v>
      </c>
      <c r="W5044" s="17">
        <f>Eingabe!H5045</f>
        <v>265</v>
      </c>
      <c r="X5044" s="17">
        <f t="shared" si="711"/>
        <v>2.65</v>
      </c>
      <c r="Y5044" s="17">
        <f t="shared" si="712"/>
        <v>270</v>
      </c>
    </row>
    <row r="5045" spans="1:25" x14ac:dyDescent="0.15">
      <c r="A5045" s="82">
        <f t="shared" si="707"/>
        <v>7</v>
      </c>
      <c r="B5045" s="46">
        <v>43676.083333321105</v>
      </c>
      <c r="C5045" s="47">
        <f>Eingabe!G5046</f>
        <v>4</v>
      </c>
      <c r="D5045" s="77">
        <v>5045</v>
      </c>
      <c r="E5045" s="47"/>
      <c r="F5045" s="25">
        <f t="shared" si="705"/>
        <v>5.97</v>
      </c>
      <c r="G5045" s="25">
        <f>VLOOKUP(F5045,'Spezifische Werte'!$B$2:$C$4002,2,FALSE)</f>
        <v>0.1627434603343155</v>
      </c>
      <c r="H5045" s="25">
        <f t="shared" si="708"/>
        <v>325.486920668631</v>
      </c>
      <c r="J5045" s="25">
        <f t="shared" si="706"/>
        <v>6</v>
      </c>
      <c r="K5045" s="25">
        <f>VLOOKUP(J5045,'Spezifische Werte'!$B$2:$C$4002,2,FALSE)</f>
        <v>0.16538134424295356</v>
      </c>
      <c r="L5045" s="25">
        <f t="shared" si="709"/>
        <v>330.76268848590712</v>
      </c>
      <c r="R5045" s="25">
        <v>5043</v>
      </c>
      <c r="S5045" s="25">
        <v>5042</v>
      </c>
      <c r="T5045" s="25">
        <f t="shared" si="713"/>
        <v>0.12775355141684258</v>
      </c>
      <c r="U5045" s="25">
        <f t="shared" si="710"/>
        <v>0.12970821089802825</v>
      </c>
      <c r="W5045" s="17">
        <f>Eingabe!H5046</f>
        <v>261</v>
      </c>
      <c r="X5045" s="17">
        <f t="shared" si="711"/>
        <v>2.61</v>
      </c>
      <c r="Y5045" s="17">
        <f t="shared" si="712"/>
        <v>260</v>
      </c>
    </row>
    <row r="5046" spans="1:25" x14ac:dyDescent="0.15">
      <c r="A5046" s="82">
        <f t="shared" si="707"/>
        <v>7</v>
      </c>
      <c r="B5046" s="46">
        <v>43676.124999987769</v>
      </c>
      <c r="C5046" s="47">
        <f>Eingabe!G5047</f>
        <v>3.5</v>
      </c>
      <c r="D5046" s="77">
        <v>5046</v>
      </c>
      <c r="E5046" s="47"/>
      <c r="F5046" s="25">
        <f t="shared" si="705"/>
        <v>5.22</v>
      </c>
      <c r="G5046" s="25">
        <f>VLOOKUP(F5046,'Spezifische Werte'!$B$2:$C$4002,2,FALSE)</f>
        <v>0.10600726326582303</v>
      </c>
      <c r="H5046" s="25">
        <f t="shared" si="708"/>
        <v>212.01452653164606</v>
      </c>
      <c r="J5046" s="25">
        <f t="shared" si="706"/>
        <v>5.25</v>
      </c>
      <c r="K5046" s="25">
        <f>VLOOKUP(J5046,'Spezifische Werte'!$B$2:$C$4002,2,FALSE)</f>
        <v>0.10804502827355937</v>
      </c>
      <c r="L5046" s="25">
        <f t="shared" si="709"/>
        <v>216.09005654711873</v>
      </c>
      <c r="R5046" s="25">
        <v>5044</v>
      </c>
      <c r="S5046" s="25">
        <v>5043</v>
      </c>
      <c r="T5046" s="25">
        <f t="shared" si="713"/>
        <v>0.12775355141684258</v>
      </c>
      <c r="U5046" s="25">
        <f t="shared" si="710"/>
        <v>0.12970821089802825</v>
      </c>
      <c r="W5046" s="17">
        <f>Eingabe!H5047</f>
        <v>279</v>
      </c>
      <c r="X5046" s="17">
        <f t="shared" si="711"/>
        <v>2.79</v>
      </c>
      <c r="Y5046" s="17">
        <f t="shared" si="712"/>
        <v>280</v>
      </c>
    </row>
    <row r="5047" spans="1:25" x14ac:dyDescent="0.15">
      <c r="A5047" s="82">
        <f t="shared" si="707"/>
        <v>7</v>
      </c>
      <c r="B5047" s="46">
        <v>43676.166666654433</v>
      </c>
      <c r="C5047" s="47">
        <f>Eingabe!G5048</f>
        <v>2.7</v>
      </c>
      <c r="D5047" s="77">
        <v>5047</v>
      </c>
      <c r="E5047" s="47"/>
      <c r="F5047" s="25">
        <f t="shared" si="705"/>
        <v>4.03</v>
      </c>
      <c r="G5047" s="25">
        <f>VLOOKUP(F5047,'Spezifische Werte'!$B$2:$C$4002,2,FALSE)</f>
        <v>4.2666657265334036E-2</v>
      </c>
      <c r="H5047" s="25">
        <f t="shared" si="708"/>
        <v>85.333314530668076</v>
      </c>
      <c r="J5047" s="25">
        <f t="shared" si="706"/>
        <v>4.05</v>
      </c>
      <c r="K5047" s="25">
        <f>VLOOKUP(J5047,'Spezifische Werte'!$B$2:$C$4002,2,FALSE)</f>
        <v>4.3597034083331404E-2</v>
      </c>
      <c r="L5047" s="25">
        <f t="shared" si="709"/>
        <v>87.194068166662802</v>
      </c>
      <c r="R5047" s="25">
        <v>5045</v>
      </c>
      <c r="S5047" s="25">
        <v>5044</v>
      </c>
      <c r="T5047" s="25">
        <f t="shared" si="713"/>
        <v>0.12775355141684258</v>
      </c>
      <c r="U5047" s="25">
        <f t="shared" si="710"/>
        <v>0.12970821089802825</v>
      </c>
      <c r="W5047" s="17">
        <f>Eingabe!H5048</f>
        <v>267</v>
      </c>
      <c r="X5047" s="17">
        <f t="shared" si="711"/>
        <v>2.67</v>
      </c>
      <c r="Y5047" s="17">
        <f t="shared" si="712"/>
        <v>270</v>
      </c>
    </row>
    <row r="5048" spans="1:25" x14ac:dyDescent="0.15">
      <c r="A5048" s="82">
        <f t="shared" si="707"/>
        <v>7</v>
      </c>
      <c r="B5048" s="46">
        <v>43676.208333321098</v>
      </c>
      <c r="C5048" s="47">
        <f>Eingabe!G5049</f>
        <v>2.9</v>
      </c>
      <c r="D5048" s="77">
        <v>5048</v>
      </c>
      <c r="E5048" s="47"/>
      <c r="F5048" s="25">
        <f t="shared" si="705"/>
        <v>4.33</v>
      </c>
      <c r="G5048" s="25">
        <f>VLOOKUP(F5048,'Spezifische Werte'!$B$2:$C$4002,2,FALSE)</f>
        <v>5.667919590547657E-2</v>
      </c>
      <c r="H5048" s="25">
        <f t="shared" si="708"/>
        <v>113.35839181095314</v>
      </c>
      <c r="J5048" s="25">
        <f t="shared" si="706"/>
        <v>4.3499999999999996</v>
      </c>
      <c r="K5048" s="25">
        <f>VLOOKUP(J5048,'Spezifische Werte'!$B$2:$C$4002,2,FALSE)</f>
        <v>5.7627330651301621E-2</v>
      </c>
      <c r="L5048" s="25">
        <f t="shared" si="709"/>
        <v>115.25466130260324</v>
      </c>
      <c r="R5048" s="25">
        <v>5046</v>
      </c>
      <c r="S5048" s="25">
        <v>5045</v>
      </c>
      <c r="T5048" s="25">
        <f t="shared" si="713"/>
        <v>0.12775355141684258</v>
      </c>
      <c r="U5048" s="25">
        <f t="shared" si="710"/>
        <v>0.12970821089802825</v>
      </c>
      <c r="W5048" s="17">
        <f>Eingabe!H5049</f>
        <v>250</v>
      </c>
      <c r="X5048" s="17">
        <f t="shared" si="711"/>
        <v>2.5</v>
      </c>
      <c r="Y5048" s="17">
        <f t="shared" si="712"/>
        <v>250</v>
      </c>
    </row>
    <row r="5049" spans="1:25" x14ac:dyDescent="0.15">
      <c r="A5049" s="82">
        <f t="shared" si="707"/>
        <v>7</v>
      </c>
      <c r="B5049" s="46">
        <v>43676.249999987762</v>
      </c>
      <c r="C5049" s="47">
        <f>Eingabe!G5050</f>
        <v>3</v>
      </c>
      <c r="D5049" s="77">
        <v>5049</v>
      </c>
      <c r="E5049" s="47"/>
      <c r="F5049" s="25">
        <f t="shared" si="705"/>
        <v>4.4800000000000004</v>
      </c>
      <c r="G5049" s="25">
        <f>VLOOKUP(F5049,'Spezifische Werte'!$B$2:$C$4002,2,FALSE)</f>
        <v>6.3876775708421291E-2</v>
      </c>
      <c r="H5049" s="25">
        <f t="shared" si="708"/>
        <v>127.75355141684258</v>
      </c>
      <c r="J5049" s="25">
        <f t="shared" si="706"/>
        <v>4.5</v>
      </c>
      <c r="K5049" s="25">
        <f>VLOOKUP(J5049,'Spezifische Werte'!$B$2:$C$4002,2,FALSE)</f>
        <v>6.4854105449014127E-2</v>
      </c>
      <c r="L5049" s="25">
        <f t="shared" si="709"/>
        <v>129.70821089802826</v>
      </c>
      <c r="R5049" s="25">
        <v>5047</v>
      </c>
      <c r="S5049" s="25">
        <v>5046</v>
      </c>
      <c r="T5049" s="25">
        <f t="shared" si="713"/>
        <v>0.12775355141684258</v>
      </c>
      <c r="U5049" s="25">
        <f t="shared" si="710"/>
        <v>0.12970821089802825</v>
      </c>
      <c r="W5049" s="17">
        <f>Eingabe!H5050</f>
        <v>239</v>
      </c>
      <c r="X5049" s="17">
        <f t="shared" si="711"/>
        <v>2.39</v>
      </c>
      <c r="Y5049" s="17">
        <f t="shared" si="712"/>
        <v>240</v>
      </c>
    </row>
    <row r="5050" spans="1:25" x14ac:dyDescent="0.15">
      <c r="A5050" s="82">
        <f t="shared" si="707"/>
        <v>7</v>
      </c>
      <c r="B5050" s="46">
        <v>43676.291666654426</v>
      </c>
      <c r="C5050" s="47">
        <f>Eingabe!G5051</f>
        <v>2.7</v>
      </c>
      <c r="D5050" s="77">
        <v>5050</v>
      </c>
      <c r="E5050" s="47"/>
      <c r="F5050" s="25">
        <f t="shared" si="705"/>
        <v>4.03</v>
      </c>
      <c r="G5050" s="25">
        <f>VLOOKUP(F5050,'Spezifische Werte'!$B$2:$C$4002,2,FALSE)</f>
        <v>4.2666657265334036E-2</v>
      </c>
      <c r="H5050" s="25">
        <f t="shared" si="708"/>
        <v>85.333314530668076</v>
      </c>
      <c r="J5050" s="25">
        <f t="shared" si="706"/>
        <v>4.05</v>
      </c>
      <c r="K5050" s="25">
        <f>VLOOKUP(J5050,'Spezifische Werte'!$B$2:$C$4002,2,FALSE)</f>
        <v>4.3597034083331404E-2</v>
      </c>
      <c r="L5050" s="25">
        <f t="shared" si="709"/>
        <v>87.194068166662802</v>
      </c>
      <c r="R5050" s="25">
        <v>5048</v>
      </c>
      <c r="S5050" s="25">
        <v>5047</v>
      </c>
      <c r="T5050" s="25">
        <f t="shared" si="713"/>
        <v>0.12775355141684258</v>
      </c>
      <c r="U5050" s="25">
        <f t="shared" si="710"/>
        <v>0.12970821089802825</v>
      </c>
      <c r="W5050" s="17">
        <f>Eingabe!H5051</f>
        <v>251</v>
      </c>
      <c r="X5050" s="17">
        <f t="shared" si="711"/>
        <v>2.5099999999999998</v>
      </c>
      <c r="Y5050" s="17">
        <f t="shared" si="712"/>
        <v>250</v>
      </c>
    </row>
    <row r="5051" spans="1:25" x14ac:dyDescent="0.15">
      <c r="A5051" s="82">
        <f t="shared" si="707"/>
        <v>7</v>
      </c>
      <c r="B5051" s="46">
        <v>43676.33333332109</v>
      </c>
      <c r="C5051" s="47">
        <f>Eingabe!G5052</f>
        <v>1.7</v>
      </c>
      <c r="D5051" s="77">
        <v>5051</v>
      </c>
      <c r="E5051" s="47"/>
      <c r="F5051" s="25">
        <f t="shared" si="705"/>
        <v>2.54</v>
      </c>
      <c r="G5051" s="25">
        <f>VLOOKUP(F5051,'Spezifische Werte'!$B$2:$C$4002,2,FALSE)</f>
        <v>2.3517714395877558E-3</v>
      </c>
      <c r="H5051" s="25">
        <f t="shared" si="708"/>
        <v>4.7035428791755116</v>
      </c>
      <c r="J5051" s="25">
        <f t="shared" si="706"/>
        <v>2.5499999999999998</v>
      </c>
      <c r="K5051" s="25">
        <f>VLOOKUP(J5051,'Spezifische Werte'!$B$2:$C$4002,2,FALSE)</f>
        <v>2.4279301551432594E-3</v>
      </c>
      <c r="L5051" s="25">
        <f t="shared" si="709"/>
        <v>4.855860310286519</v>
      </c>
      <c r="R5051" s="25">
        <v>5049</v>
      </c>
      <c r="S5051" s="25">
        <v>5048</v>
      </c>
      <c r="T5051" s="25">
        <f t="shared" si="713"/>
        <v>0.12775355141684258</v>
      </c>
      <c r="U5051" s="25">
        <f t="shared" si="710"/>
        <v>0.12970821089802825</v>
      </c>
      <c r="W5051" s="17">
        <f>Eingabe!H5052</f>
        <v>251</v>
      </c>
      <c r="X5051" s="17">
        <f t="shared" si="711"/>
        <v>2.5099999999999998</v>
      </c>
      <c r="Y5051" s="17">
        <f t="shared" si="712"/>
        <v>250</v>
      </c>
    </row>
    <row r="5052" spans="1:25" x14ac:dyDescent="0.15">
      <c r="A5052" s="82">
        <f t="shared" si="707"/>
        <v>7</v>
      </c>
      <c r="B5052" s="46">
        <v>43676.374999987755</v>
      </c>
      <c r="C5052" s="47">
        <f>Eingabe!G5053</f>
        <v>3.3</v>
      </c>
      <c r="D5052" s="77">
        <v>5052</v>
      </c>
      <c r="E5052" s="47"/>
      <c r="F5052" s="25">
        <f t="shared" si="705"/>
        <v>4.92</v>
      </c>
      <c r="G5052" s="25">
        <f>VLOOKUP(F5052,'Spezifische Werte'!$B$2:$C$4002,2,FALSE)</f>
        <v>8.7079957720259088E-2</v>
      </c>
      <c r="H5052" s="25">
        <f t="shared" si="708"/>
        <v>174.15991544051818</v>
      </c>
      <c r="J5052" s="25">
        <f t="shared" si="706"/>
        <v>4.95</v>
      </c>
      <c r="K5052" s="25">
        <f>VLOOKUP(J5052,'Spezifische Werte'!$B$2:$C$4002,2,FALSE)</f>
        <v>8.884038911585862E-2</v>
      </c>
      <c r="L5052" s="25">
        <f t="shared" si="709"/>
        <v>177.68077823171723</v>
      </c>
      <c r="R5052" s="25">
        <v>5050</v>
      </c>
      <c r="S5052" s="25">
        <v>5049</v>
      </c>
      <c r="T5052" s="25">
        <f t="shared" si="713"/>
        <v>0.12775355141684258</v>
      </c>
      <c r="U5052" s="25">
        <f t="shared" si="710"/>
        <v>0.12970821089802825</v>
      </c>
      <c r="W5052" s="17">
        <f>Eingabe!H5053</f>
        <v>261</v>
      </c>
      <c r="X5052" s="17">
        <f t="shared" si="711"/>
        <v>2.61</v>
      </c>
      <c r="Y5052" s="17">
        <f t="shared" si="712"/>
        <v>260</v>
      </c>
    </row>
    <row r="5053" spans="1:25" x14ac:dyDescent="0.15">
      <c r="A5053" s="82">
        <f t="shared" si="707"/>
        <v>7</v>
      </c>
      <c r="B5053" s="46">
        <v>43676.416666654419</v>
      </c>
      <c r="C5053" s="47">
        <f>Eingabe!G5054</f>
        <v>3.8</v>
      </c>
      <c r="D5053" s="77">
        <v>5053</v>
      </c>
      <c r="E5053" s="47"/>
      <c r="F5053" s="25">
        <f t="shared" si="705"/>
        <v>5.67</v>
      </c>
      <c r="G5053" s="25">
        <f>VLOOKUP(F5053,'Spezifische Werte'!$B$2:$C$4002,2,FALSE)</f>
        <v>0.13840049448137109</v>
      </c>
      <c r="H5053" s="25">
        <f t="shared" si="708"/>
        <v>276.80098896274217</v>
      </c>
      <c r="J5053" s="25">
        <f t="shared" si="706"/>
        <v>5.7</v>
      </c>
      <c r="K5053" s="25">
        <f>VLOOKUP(J5053,'Spezifische Werte'!$B$2:$C$4002,2,FALSE)</f>
        <v>0.14069825500153915</v>
      </c>
      <c r="L5053" s="25">
        <f t="shared" si="709"/>
        <v>281.39651000307828</v>
      </c>
      <c r="R5053" s="25">
        <v>5051</v>
      </c>
      <c r="S5053" s="25">
        <v>5050</v>
      </c>
      <c r="T5053" s="25">
        <f t="shared" si="713"/>
        <v>0.12775355141684258</v>
      </c>
      <c r="U5053" s="25">
        <f t="shared" si="710"/>
        <v>0.12970821089802825</v>
      </c>
      <c r="W5053" s="17">
        <f>Eingabe!H5054</f>
        <v>251</v>
      </c>
      <c r="X5053" s="17">
        <f t="shared" si="711"/>
        <v>2.5099999999999998</v>
      </c>
      <c r="Y5053" s="17">
        <f t="shared" si="712"/>
        <v>250</v>
      </c>
    </row>
    <row r="5054" spans="1:25" x14ac:dyDescent="0.15">
      <c r="A5054" s="82">
        <f t="shared" si="707"/>
        <v>7</v>
      </c>
      <c r="B5054" s="46">
        <v>43676.458333321083</v>
      </c>
      <c r="C5054" s="47">
        <f>Eingabe!G5055</f>
        <v>6.4</v>
      </c>
      <c r="D5054" s="77">
        <v>5054</v>
      </c>
      <c r="E5054" s="47"/>
      <c r="F5054" s="25">
        <f t="shared" si="705"/>
        <v>9.5500000000000007</v>
      </c>
      <c r="G5054" s="25">
        <f>VLOOKUP(F5054,'Spezifische Werte'!$B$2:$C$4002,2,FALSE)</f>
        <v>0.67451952571721774</v>
      </c>
      <c r="H5054" s="25">
        <f t="shared" si="708"/>
        <v>1349.0390514344356</v>
      </c>
      <c r="J5054" s="25">
        <f t="shared" si="706"/>
        <v>9.6</v>
      </c>
      <c r="K5054" s="25">
        <f>VLOOKUP(J5054,'Spezifische Werte'!$B$2:$C$4002,2,FALSE)</f>
        <v>0.6824555696232707</v>
      </c>
      <c r="L5054" s="25">
        <f t="shared" si="709"/>
        <v>1364.9111392465413</v>
      </c>
      <c r="R5054" s="25">
        <v>5052</v>
      </c>
      <c r="S5054" s="25">
        <v>5051</v>
      </c>
      <c r="T5054" s="25">
        <f t="shared" si="713"/>
        <v>0.12775355141684258</v>
      </c>
      <c r="U5054" s="25">
        <f t="shared" si="710"/>
        <v>0.12970821089802825</v>
      </c>
      <c r="W5054" s="17">
        <f>Eingabe!H5055</f>
        <v>250</v>
      </c>
      <c r="X5054" s="17">
        <f t="shared" si="711"/>
        <v>2.5</v>
      </c>
      <c r="Y5054" s="17">
        <f t="shared" si="712"/>
        <v>250</v>
      </c>
    </row>
    <row r="5055" spans="1:25" x14ac:dyDescent="0.15">
      <c r="A5055" s="82">
        <f t="shared" si="707"/>
        <v>7</v>
      </c>
      <c r="B5055" s="46">
        <v>43676.499999987747</v>
      </c>
      <c r="C5055" s="47">
        <f>Eingabe!G5056</f>
        <v>6.7</v>
      </c>
      <c r="D5055" s="77">
        <v>5055</v>
      </c>
      <c r="E5055" s="47"/>
      <c r="F5055" s="25">
        <f t="shared" si="705"/>
        <v>10</v>
      </c>
      <c r="G5055" s="25">
        <f>VLOOKUP(F5055,'Spezifische Werte'!$B$2:$C$4002,2,FALSE)</f>
        <v>0.74135823084117802</v>
      </c>
      <c r="H5055" s="25">
        <f t="shared" si="708"/>
        <v>1482.7164616823561</v>
      </c>
      <c r="J5055" s="25">
        <f t="shared" si="706"/>
        <v>10.050000000000001</v>
      </c>
      <c r="K5055" s="25">
        <f>VLOOKUP(J5055,'Spezifische Werte'!$B$2:$C$4002,2,FALSE)</f>
        <v>0.74809941702480209</v>
      </c>
      <c r="L5055" s="25">
        <f t="shared" si="709"/>
        <v>1496.1988340496041</v>
      </c>
      <c r="R5055" s="25">
        <v>5053</v>
      </c>
      <c r="S5055" s="25">
        <v>5052</v>
      </c>
      <c r="T5055" s="25">
        <f t="shared" si="713"/>
        <v>0.12775355141684258</v>
      </c>
      <c r="U5055" s="25">
        <f t="shared" si="710"/>
        <v>0.12970821089802825</v>
      </c>
      <c r="W5055" s="17">
        <f>Eingabe!H5056</f>
        <v>240</v>
      </c>
      <c r="X5055" s="17">
        <f t="shared" si="711"/>
        <v>2.4</v>
      </c>
      <c r="Y5055" s="17">
        <f t="shared" si="712"/>
        <v>240</v>
      </c>
    </row>
    <row r="5056" spans="1:25" x14ac:dyDescent="0.15">
      <c r="A5056" s="82">
        <f t="shared" si="707"/>
        <v>7</v>
      </c>
      <c r="B5056" s="46">
        <v>43676.541666654412</v>
      </c>
      <c r="C5056" s="47">
        <f>Eingabe!G5057</f>
        <v>5.0999999999999996</v>
      </c>
      <c r="D5056" s="77">
        <v>5056</v>
      </c>
      <c r="E5056" s="47"/>
      <c r="F5056" s="25">
        <f t="shared" si="705"/>
        <v>7.61</v>
      </c>
      <c r="G5056" s="25">
        <f>VLOOKUP(F5056,'Spezifische Werte'!$B$2:$C$4002,2,FALSE)</f>
        <v>0.35419704845962618</v>
      </c>
      <c r="H5056" s="25">
        <f t="shared" si="708"/>
        <v>708.39409691925232</v>
      </c>
      <c r="J5056" s="25">
        <f t="shared" si="706"/>
        <v>7.65</v>
      </c>
      <c r="K5056" s="25">
        <f>VLOOKUP(J5056,'Spezifische Werte'!$B$2:$C$4002,2,FALSE)</f>
        <v>0.35999115933138248</v>
      </c>
      <c r="L5056" s="25">
        <f t="shared" si="709"/>
        <v>719.98231866276501</v>
      </c>
      <c r="R5056" s="25">
        <v>5054</v>
      </c>
      <c r="S5056" s="25">
        <v>5053</v>
      </c>
      <c r="T5056" s="25">
        <f t="shared" si="713"/>
        <v>0.12775355141684258</v>
      </c>
      <c r="U5056" s="25">
        <f t="shared" si="710"/>
        <v>0.12970821089802825</v>
      </c>
      <c r="W5056" s="17">
        <f>Eingabe!H5057</f>
        <v>241</v>
      </c>
      <c r="X5056" s="17">
        <f t="shared" si="711"/>
        <v>2.41</v>
      </c>
      <c r="Y5056" s="17">
        <f t="shared" si="712"/>
        <v>240</v>
      </c>
    </row>
    <row r="5057" spans="1:25" x14ac:dyDescent="0.15">
      <c r="A5057" s="82">
        <f t="shared" si="707"/>
        <v>7</v>
      </c>
      <c r="B5057" s="46">
        <v>43676.583333321076</v>
      </c>
      <c r="C5057" s="47">
        <f>Eingabe!G5058</f>
        <v>7</v>
      </c>
      <c r="D5057" s="77">
        <v>5057</v>
      </c>
      <c r="E5057" s="47"/>
      <c r="F5057" s="25">
        <f t="shared" si="705"/>
        <v>10.44</v>
      </c>
      <c r="G5057" s="25">
        <f>VLOOKUP(F5057,'Spezifische Werte'!$B$2:$C$4002,2,FALSE)</f>
        <v>0.79583970836381801</v>
      </c>
      <c r="H5057" s="25">
        <f t="shared" si="708"/>
        <v>1591.679416727636</v>
      </c>
      <c r="J5057" s="25">
        <f t="shared" si="706"/>
        <v>10.5</v>
      </c>
      <c r="K5057" s="25">
        <f>VLOOKUP(J5057,'Spezifische Werte'!$B$2:$C$4002,2,FALSE)</f>
        <v>0.80244982214145155</v>
      </c>
      <c r="L5057" s="25">
        <f t="shared" si="709"/>
        <v>1604.8996442829032</v>
      </c>
      <c r="R5057" s="25">
        <v>5055</v>
      </c>
      <c r="S5057" s="25">
        <v>5054</v>
      </c>
      <c r="T5057" s="25">
        <f t="shared" si="713"/>
        <v>0.12775355141684258</v>
      </c>
      <c r="U5057" s="25">
        <f t="shared" si="710"/>
        <v>0.12970821089802825</v>
      </c>
      <c r="W5057" s="17">
        <f>Eingabe!H5058</f>
        <v>250</v>
      </c>
      <c r="X5057" s="17">
        <f t="shared" si="711"/>
        <v>2.5</v>
      </c>
      <c r="Y5057" s="17">
        <f t="shared" si="712"/>
        <v>250</v>
      </c>
    </row>
    <row r="5058" spans="1:25" x14ac:dyDescent="0.15">
      <c r="A5058" s="82">
        <f t="shared" si="707"/>
        <v>7</v>
      </c>
      <c r="B5058" s="46">
        <v>43676.62499998774</v>
      </c>
      <c r="C5058" s="47">
        <f>Eingabe!G5059</f>
        <v>6.5</v>
      </c>
      <c r="D5058" s="77">
        <v>5058</v>
      </c>
      <c r="E5058" s="47"/>
      <c r="F5058" s="25">
        <f t="shared" si="705"/>
        <v>9.6999999999999993</v>
      </c>
      <c r="G5058" s="25">
        <f>VLOOKUP(F5058,'Spezifische Werte'!$B$2:$C$4002,2,FALSE)</f>
        <v>0.69796521003178913</v>
      </c>
      <c r="H5058" s="25">
        <f t="shared" si="708"/>
        <v>1395.9304200635784</v>
      </c>
      <c r="J5058" s="25">
        <f t="shared" si="706"/>
        <v>9.75</v>
      </c>
      <c r="K5058" s="25">
        <f>VLOOKUP(J5058,'Spezifische Werte'!$B$2:$C$4002,2,FALSE)</f>
        <v>0.70553224205682485</v>
      </c>
      <c r="L5058" s="25">
        <f t="shared" si="709"/>
        <v>1411.0644841136498</v>
      </c>
      <c r="R5058" s="25">
        <v>5056</v>
      </c>
      <c r="S5058" s="25">
        <v>5055</v>
      </c>
      <c r="T5058" s="25">
        <f t="shared" si="713"/>
        <v>0.12775355141684258</v>
      </c>
      <c r="U5058" s="25">
        <f t="shared" si="710"/>
        <v>0.12970821089802825</v>
      </c>
      <c r="W5058" s="17">
        <f>Eingabe!H5059</f>
        <v>250</v>
      </c>
      <c r="X5058" s="17">
        <f t="shared" si="711"/>
        <v>2.5</v>
      </c>
      <c r="Y5058" s="17">
        <f t="shared" si="712"/>
        <v>250</v>
      </c>
    </row>
    <row r="5059" spans="1:25" x14ac:dyDescent="0.15">
      <c r="A5059" s="82">
        <f t="shared" si="707"/>
        <v>7</v>
      </c>
      <c r="B5059" s="46">
        <v>43676.666666654404</v>
      </c>
      <c r="C5059" s="47">
        <f>Eingabe!G5060</f>
        <v>5.7</v>
      </c>
      <c r="D5059" s="77">
        <v>5059</v>
      </c>
      <c r="E5059" s="47"/>
      <c r="F5059" s="25">
        <f t="shared" ref="F5059:F5122" si="714">ROUND(C5059*($O$4/$O$5)^$O$7,2)</f>
        <v>8.5</v>
      </c>
      <c r="G5059" s="25">
        <f>VLOOKUP(F5059,'Spezifische Werte'!$B$2:$C$4002,2,FALSE)</f>
        <v>0.49489541709216678</v>
      </c>
      <c r="H5059" s="25">
        <f t="shared" si="708"/>
        <v>989.79083418433356</v>
      </c>
      <c r="J5059" s="25">
        <f t="shared" ref="J5059:J5122" si="715">ROUND(C5059*(LN($O$4/$O$8)/LN($O$5/$O$8)),2)</f>
        <v>8.5500000000000007</v>
      </c>
      <c r="K5059" s="25">
        <f>VLOOKUP(J5059,'Spezifische Werte'!$B$2:$C$4002,2,FALSE)</f>
        <v>0.50342054722621021</v>
      </c>
      <c r="L5059" s="25">
        <f t="shared" si="709"/>
        <v>1006.8410944524204</v>
      </c>
      <c r="R5059" s="25">
        <v>5057</v>
      </c>
      <c r="S5059" s="25">
        <v>5056</v>
      </c>
      <c r="T5059" s="25">
        <f t="shared" si="713"/>
        <v>0.12775355141684258</v>
      </c>
      <c r="U5059" s="25">
        <f t="shared" si="710"/>
        <v>0.12970821089802825</v>
      </c>
      <c r="W5059" s="17">
        <f>Eingabe!H5060</f>
        <v>259</v>
      </c>
      <c r="X5059" s="17">
        <f t="shared" si="711"/>
        <v>2.59</v>
      </c>
      <c r="Y5059" s="17">
        <f t="shared" si="712"/>
        <v>260</v>
      </c>
    </row>
    <row r="5060" spans="1:25" x14ac:dyDescent="0.15">
      <c r="A5060" s="82">
        <f t="shared" ref="A5060:A5123" si="716">MONTH(B5060)</f>
        <v>7</v>
      </c>
      <c r="B5060" s="46">
        <v>43676.708333321068</v>
      </c>
      <c r="C5060" s="47">
        <f>Eingabe!G5061</f>
        <v>4.3</v>
      </c>
      <c r="D5060" s="77">
        <v>5060</v>
      </c>
      <c r="E5060" s="47"/>
      <c r="F5060" s="25">
        <f t="shared" si="714"/>
        <v>6.41</v>
      </c>
      <c r="G5060" s="25">
        <f>VLOOKUP(F5060,'Spezifische Werte'!$B$2:$C$4002,2,FALSE)</f>
        <v>0.20539547091670399</v>
      </c>
      <c r="H5060" s="25">
        <f t="shared" ref="H5060:H5123" si="717">G5060*$O$9*1000</f>
        <v>410.790941833408</v>
      </c>
      <c r="J5060" s="25">
        <f t="shared" si="715"/>
        <v>6.45</v>
      </c>
      <c r="K5060" s="25">
        <f>VLOOKUP(J5060,'Spezifische Werte'!$B$2:$C$4002,2,FALSE)</f>
        <v>0.20962714743593144</v>
      </c>
      <c r="L5060" s="25">
        <f t="shared" ref="L5060:L5123" si="718">K5060*$O$9*1000</f>
        <v>419.2542948718629</v>
      </c>
      <c r="R5060" s="25">
        <v>5058</v>
      </c>
      <c r="S5060" s="25">
        <v>5057</v>
      </c>
      <c r="T5060" s="25">
        <f t="shared" si="713"/>
        <v>0.12775355141684258</v>
      </c>
      <c r="U5060" s="25">
        <f t="shared" ref="U5060:U5123" si="719">LARGE($L$3:$L$8762,R5060)/1000</f>
        <v>0.12970821089802825</v>
      </c>
      <c r="W5060" s="17">
        <f>Eingabe!H5061</f>
        <v>257</v>
      </c>
      <c r="X5060" s="17">
        <f t="shared" ref="X5060:X5123" si="720">W5060/100</f>
        <v>2.57</v>
      </c>
      <c r="Y5060" s="17">
        <f t="shared" ref="Y5060:Y5123" si="721">ROUND(X5060,1)*100</f>
        <v>260</v>
      </c>
    </row>
    <row r="5061" spans="1:25" x14ac:dyDescent="0.15">
      <c r="A5061" s="82">
        <f t="shared" si="716"/>
        <v>7</v>
      </c>
      <c r="B5061" s="46">
        <v>43676.749999987733</v>
      </c>
      <c r="C5061" s="47">
        <f>Eingabe!G5062</f>
        <v>3.5</v>
      </c>
      <c r="D5061" s="77">
        <v>5061</v>
      </c>
      <c r="E5061" s="47"/>
      <c r="F5061" s="25">
        <f t="shared" si="714"/>
        <v>5.22</v>
      </c>
      <c r="G5061" s="25">
        <f>VLOOKUP(F5061,'Spezifische Werte'!$B$2:$C$4002,2,FALSE)</f>
        <v>0.10600726326582303</v>
      </c>
      <c r="H5061" s="25">
        <f t="shared" si="717"/>
        <v>212.01452653164606</v>
      </c>
      <c r="J5061" s="25">
        <f t="shared" si="715"/>
        <v>5.25</v>
      </c>
      <c r="K5061" s="25">
        <f>VLOOKUP(J5061,'Spezifische Werte'!$B$2:$C$4002,2,FALSE)</f>
        <v>0.10804502827355937</v>
      </c>
      <c r="L5061" s="25">
        <f t="shared" si="718"/>
        <v>216.09005654711873</v>
      </c>
      <c r="R5061" s="25">
        <v>5059</v>
      </c>
      <c r="S5061" s="25">
        <v>5058</v>
      </c>
      <c r="T5061" s="25">
        <f t="shared" si="713"/>
        <v>0.12775355141684258</v>
      </c>
      <c r="U5061" s="25">
        <f t="shared" si="719"/>
        <v>0.12970821089802825</v>
      </c>
      <c r="W5061" s="17">
        <f>Eingabe!H5062</f>
        <v>250</v>
      </c>
      <c r="X5061" s="17">
        <f t="shared" si="720"/>
        <v>2.5</v>
      </c>
      <c r="Y5061" s="17">
        <f t="shared" si="721"/>
        <v>250</v>
      </c>
    </row>
    <row r="5062" spans="1:25" x14ac:dyDescent="0.15">
      <c r="A5062" s="82">
        <f t="shared" si="716"/>
        <v>7</v>
      </c>
      <c r="B5062" s="46">
        <v>43676.791666654397</v>
      </c>
      <c r="C5062" s="47">
        <f>Eingabe!G5063</f>
        <v>3.4</v>
      </c>
      <c r="D5062" s="77">
        <v>5062</v>
      </c>
      <c r="E5062" s="47"/>
      <c r="F5062" s="25">
        <f t="shared" si="714"/>
        <v>5.07</v>
      </c>
      <c r="G5062" s="25">
        <f>VLOOKUP(F5062,'Spezifische Werte'!$B$2:$C$4002,2,FALSE)</f>
        <v>9.6185977081711158E-2</v>
      </c>
      <c r="H5062" s="25">
        <f t="shared" si="717"/>
        <v>192.37195416342232</v>
      </c>
      <c r="J5062" s="25">
        <f t="shared" si="715"/>
        <v>5.0999999999999996</v>
      </c>
      <c r="K5062" s="25">
        <f>VLOOKUP(J5062,'Spezifische Werte'!$B$2:$C$4002,2,FALSE)</f>
        <v>9.8097213536623304E-2</v>
      </c>
      <c r="L5062" s="25">
        <f t="shared" si="718"/>
        <v>196.1944270732466</v>
      </c>
      <c r="R5062" s="25">
        <v>5060</v>
      </c>
      <c r="S5062" s="25">
        <v>5059</v>
      </c>
      <c r="T5062" s="25">
        <f t="shared" ref="T5062:T5125" si="722">LARGE($H$3:$H$8762,R5062)/1000</f>
        <v>0.12775355141684258</v>
      </c>
      <c r="U5062" s="25">
        <f t="shared" si="719"/>
        <v>0.12970821089802825</v>
      </c>
      <c r="W5062" s="17">
        <f>Eingabe!H5063</f>
        <v>271</v>
      </c>
      <c r="X5062" s="17">
        <f t="shared" si="720"/>
        <v>2.71</v>
      </c>
      <c r="Y5062" s="17">
        <f t="shared" si="721"/>
        <v>270</v>
      </c>
    </row>
    <row r="5063" spans="1:25" x14ac:dyDescent="0.15">
      <c r="A5063" s="82">
        <f t="shared" si="716"/>
        <v>7</v>
      </c>
      <c r="B5063" s="46">
        <v>43676.833333321061</v>
      </c>
      <c r="C5063" s="47">
        <f>Eingabe!G5064</f>
        <v>2.9</v>
      </c>
      <c r="D5063" s="77">
        <v>5063</v>
      </c>
      <c r="E5063" s="47"/>
      <c r="F5063" s="25">
        <f t="shared" si="714"/>
        <v>4.33</v>
      </c>
      <c r="G5063" s="25">
        <f>VLOOKUP(F5063,'Spezifische Werte'!$B$2:$C$4002,2,FALSE)</f>
        <v>5.667919590547657E-2</v>
      </c>
      <c r="H5063" s="25">
        <f t="shared" si="717"/>
        <v>113.35839181095314</v>
      </c>
      <c r="J5063" s="25">
        <f t="shared" si="715"/>
        <v>4.3499999999999996</v>
      </c>
      <c r="K5063" s="25">
        <f>VLOOKUP(J5063,'Spezifische Werte'!$B$2:$C$4002,2,FALSE)</f>
        <v>5.7627330651301621E-2</v>
      </c>
      <c r="L5063" s="25">
        <f t="shared" si="718"/>
        <v>115.25466130260324</v>
      </c>
      <c r="R5063" s="25">
        <v>5061</v>
      </c>
      <c r="S5063" s="25">
        <v>5060</v>
      </c>
      <c r="T5063" s="25">
        <f t="shared" si="722"/>
        <v>0.12775355141684258</v>
      </c>
      <c r="U5063" s="25">
        <f t="shared" si="719"/>
        <v>0.12970821089802825</v>
      </c>
      <c r="W5063" s="17">
        <f>Eingabe!H5064</f>
        <v>340</v>
      </c>
      <c r="X5063" s="17">
        <f t="shared" si="720"/>
        <v>3.4</v>
      </c>
      <c r="Y5063" s="17">
        <f t="shared" si="721"/>
        <v>340</v>
      </c>
    </row>
    <row r="5064" spans="1:25" x14ac:dyDescent="0.15">
      <c r="A5064" s="82">
        <f t="shared" si="716"/>
        <v>7</v>
      </c>
      <c r="B5064" s="46">
        <v>43676.874999987725</v>
      </c>
      <c r="C5064" s="47">
        <f>Eingabe!G5065</f>
        <v>1</v>
      </c>
      <c r="D5064" s="77">
        <v>5064</v>
      </c>
      <c r="E5064" s="47"/>
      <c r="F5064" s="25">
        <f t="shared" si="714"/>
        <v>1.49</v>
      </c>
      <c r="G5064" s="25">
        <f>VLOOKUP(F5064,'Spezifische Werte'!$B$2:$C$4002,2,FALSE)</f>
        <v>6.4682605317823889E-5</v>
      </c>
      <c r="H5064" s="25">
        <f t="shared" si="717"/>
        <v>0.12936521063564776</v>
      </c>
      <c r="J5064" s="25">
        <f t="shared" si="715"/>
        <v>1.5</v>
      </c>
      <c r="K5064" s="25">
        <f>VLOOKUP(J5064,'Spezifische Werte'!$B$2:$C$4002,2,FALSE)</f>
        <v>6.8738350145803551E-5</v>
      </c>
      <c r="L5064" s="25">
        <f t="shared" si="718"/>
        <v>0.13747670029160711</v>
      </c>
      <c r="R5064" s="25">
        <v>5062</v>
      </c>
      <c r="S5064" s="25">
        <v>5061</v>
      </c>
      <c r="T5064" s="25">
        <f t="shared" si="722"/>
        <v>0.12775355141684258</v>
      </c>
      <c r="U5064" s="25">
        <f t="shared" si="719"/>
        <v>0.12970821089802825</v>
      </c>
      <c r="W5064" s="17">
        <f>Eingabe!H5065</f>
        <v>332</v>
      </c>
      <c r="X5064" s="17">
        <f t="shared" si="720"/>
        <v>3.32</v>
      </c>
      <c r="Y5064" s="17">
        <f t="shared" si="721"/>
        <v>330</v>
      </c>
    </row>
    <row r="5065" spans="1:25" x14ac:dyDescent="0.15">
      <c r="A5065" s="82">
        <f t="shared" si="716"/>
        <v>7</v>
      </c>
      <c r="B5065" s="46">
        <v>43676.91666665439</v>
      </c>
      <c r="C5065" s="47">
        <f>Eingabe!G5066</f>
        <v>0.8</v>
      </c>
      <c r="D5065" s="77">
        <v>5065</v>
      </c>
      <c r="E5065" s="47"/>
      <c r="F5065" s="25">
        <f t="shared" si="714"/>
        <v>1.19</v>
      </c>
      <c r="G5065" s="25">
        <f>VLOOKUP(F5065,'Spezifische Werte'!$B$2:$C$4002,2,FALSE)</f>
        <v>0</v>
      </c>
      <c r="H5065" s="25">
        <f t="shared" si="717"/>
        <v>0</v>
      </c>
      <c r="J5065" s="25">
        <f t="shared" si="715"/>
        <v>1.2</v>
      </c>
      <c r="K5065" s="25">
        <f>VLOOKUP(J5065,'Spezifische Werte'!$B$2:$C$4002,2,FALSE)</f>
        <v>0</v>
      </c>
      <c r="L5065" s="25">
        <f t="shared" si="718"/>
        <v>0</v>
      </c>
      <c r="R5065" s="25">
        <v>5063</v>
      </c>
      <c r="S5065" s="25">
        <v>5062</v>
      </c>
      <c r="T5065" s="25">
        <f t="shared" si="722"/>
        <v>0.12775355141684258</v>
      </c>
      <c r="U5065" s="25">
        <f t="shared" si="719"/>
        <v>0.12970821089802825</v>
      </c>
      <c r="W5065" s="17">
        <f>Eingabe!H5066</f>
        <v>309</v>
      </c>
      <c r="X5065" s="17">
        <f t="shared" si="720"/>
        <v>3.09</v>
      </c>
      <c r="Y5065" s="17">
        <f t="shared" si="721"/>
        <v>310</v>
      </c>
    </row>
    <row r="5066" spans="1:25" x14ac:dyDescent="0.15">
      <c r="A5066" s="82">
        <f t="shared" si="716"/>
        <v>7</v>
      </c>
      <c r="B5066" s="46">
        <v>43676.958333321054</v>
      </c>
      <c r="C5066" s="47">
        <f>Eingabe!G5067</f>
        <v>0.6</v>
      </c>
      <c r="D5066" s="77">
        <v>5066</v>
      </c>
      <c r="E5066" s="47"/>
      <c r="F5066" s="25">
        <f t="shared" si="714"/>
        <v>0.9</v>
      </c>
      <c r="G5066" s="25">
        <f>VLOOKUP(F5066,'Spezifische Werte'!$B$2:$C$4002,2,FALSE)</f>
        <v>0</v>
      </c>
      <c r="H5066" s="25">
        <f t="shared" si="717"/>
        <v>0</v>
      </c>
      <c r="J5066" s="25">
        <f t="shared" si="715"/>
        <v>0.9</v>
      </c>
      <c r="K5066" s="25">
        <f>VLOOKUP(J5066,'Spezifische Werte'!$B$2:$C$4002,2,FALSE)</f>
        <v>0</v>
      </c>
      <c r="L5066" s="25">
        <f t="shared" si="718"/>
        <v>0</v>
      </c>
      <c r="R5066" s="25">
        <v>5064</v>
      </c>
      <c r="S5066" s="25">
        <v>5063</v>
      </c>
      <c r="T5066" s="25">
        <f t="shared" si="722"/>
        <v>0.12775355141684258</v>
      </c>
      <c r="U5066" s="25">
        <f t="shared" si="719"/>
        <v>0.12970821089802825</v>
      </c>
      <c r="W5066" s="17">
        <f>Eingabe!H5067</f>
        <v>328</v>
      </c>
      <c r="X5066" s="17">
        <f t="shared" si="720"/>
        <v>3.28</v>
      </c>
      <c r="Y5066" s="17">
        <f t="shared" si="721"/>
        <v>330</v>
      </c>
    </row>
    <row r="5067" spans="1:25" x14ac:dyDescent="0.15">
      <c r="A5067" s="82">
        <f t="shared" si="716"/>
        <v>7</v>
      </c>
      <c r="B5067" s="46">
        <v>43676.999999987718</v>
      </c>
      <c r="C5067" s="47">
        <f>Eingabe!G5068</f>
        <v>2.8</v>
      </c>
      <c r="D5067" s="77">
        <v>5067</v>
      </c>
      <c r="E5067" s="47"/>
      <c r="F5067" s="25">
        <f t="shared" si="714"/>
        <v>4.18</v>
      </c>
      <c r="G5067" s="25">
        <f>VLOOKUP(F5067,'Spezifische Werte'!$B$2:$C$4002,2,FALSE)</f>
        <v>4.9643016475870723E-2</v>
      </c>
      <c r="H5067" s="25">
        <f t="shared" si="717"/>
        <v>99.286032951741447</v>
      </c>
      <c r="J5067" s="25">
        <f t="shared" si="715"/>
        <v>4.2</v>
      </c>
      <c r="K5067" s="25">
        <f>VLOOKUP(J5067,'Spezifische Werte'!$B$2:$C$4002,2,FALSE)</f>
        <v>5.0575500247497268E-2</v>
      </c>
      <c r="L5067" s="25">
        <f t="shared" si="718"/>
        <v>101.15100049499453</v>
      </c>
      <c r="R5067" s="25">
        <v>5065</v>
      </c>
      <c r="S5067" s="25">
        <v>5064</v>
      </c>
      <c r="T5067" s="25">
        <f t="shared" si="722"/>
        <v>0.12775355141684258</v>
      </c>
      <c r="U5067" s="25">
        <f t="shared" si="719"/>
        <v>0.12970821089802825</v>
      </c>
      <c r="W5067" s="17">
        <f>Eingabe!H5068</f>
        <v>335</v>
      </c>
      <c r="X5067" s="17">
        <f t="shared" si="720"/>
        <v>3.35</v>
      </c>
      <c r="Y5067" s="17">
        <f t="shared" si="721"/>
        <v>340</v>
      </c>
    </row>
    <row r="5068" spans="1:25" x14ac:dyDescent="0.15">
      <c r="A5068" s="82">
        <f t="shared" si="716"/>
        <v>7</v>
      </c>
      <c r="B5068" s="46">
        <v>43677.041666654382</v>
      </c>
      <c r="C5068" s="47">
        <f>Eingabe!G5069</f>
        <v>2.7</v>
      </c>
      <c r="D5068" s="77">
        <v>5068</v>
      </c>
      <c r="E5068" s="47"/>
      <c r="F5068" s="25">
        <f t="shared" si="714"/>
        <v>4.03</v>
      </c>
      <c r="G5068" s="25">
        <f>VLOOKUP(F5068,'Spezifische Werte'!$B$2:$C$4002,2,FALSE)</f>
        <v>4.2666657265334036E-2</v>
      </c>
      <c r="H5068" s="25">
        <f t="shared" si="717"/>
        <v>85.333314530668076</v>
      </c>
      <c r="J5068" s="25">
        <f t="shared" si="715"/>
        <v>4.05</v>
      </c>
      <c r="K5068" s="25">
        <f>VLOOKUP(J5068,'Spezifische Werte'!$B$2:$C$4002,2,FALSE)</f>
        <v>4.3597034083331404E-2</v>
      </c>
      <c r="L5068" s="25">
        <f t="shared" si="718"/>
        <v>87.194068166662802</v>
      </c>
      <c r="R5068" s="25">
        <v>5066</v>
      </c>
      <c r="S5068" s="25">
        <v>5065</v>
      </c>
      <c r="T5068" s="25">
        <f t="shared" si="722"/>
        <v>0.12775355141684258</v>
      </c>
      <c r="U5068" s="25">
        <f t="shared" si="719"/>
        <v>0.12970821089802825</v>
      </c>
      <c r="W5068" s="17">
        <f>Eingabe!H5069</f>
        <v>340</v>
      </c>
      <c r="X5068" s="17">
        <f t="shared" si="720"/>
        <v>3.4</v>
      </c>
      <c r="Y5068" s="17">
        <f t="shared" si="721"/>
        <v>340</v>
      </c>
    </row>
    <row r="5069" spans="1:25" x14ac:dyDescent="0.15">
      <c r="A5069" s="82">
        <f t="shared" si="716"/>
        <v>7</v>
      </c>
      <c r="B5069" s="46">
        <v>43677.083333321047</v>
      </c>
      <c r="C5069" s="47">
        <f>Eingabe!G5070</f>
        <v>2.8</v>
      </c>
      <c r="D5069" s="77">
        <v>5069</v>
      </c>
      <c r="E5069" s="47"/>
      <c r="F5069" s="25">
        <f t="shared" si="714"/>
        <v>4.18</v>
      </c>
      <c r="G5069" s="25">
        <f>VLOOKUP(F5069,'Spezifische Werte'!$B$2:$C$4002,2,FALSE)</f>
        <v>4.9643016475870723E-2</v>
      </c>
      <c r="H5069" s="25">
        <f t="shared" si="717"/>
        <v>99.286032951741447</v>
      </c>
      <c r="J5069" s="25">
        <f t="shared" si="715"/>
        <v>4.2</v>
      </c>
      <c r="K5069" s="25">
        <f>VLOOKUP(J5069,'Spezifische Werte'!$B$2:$C$4002,2,FALSE)</f>
        <v>5.0575500247497268E-2</v>
      </c>
      <c r="L5069" s="25">
        <f t="shared" si="718"/>
        <v>101.15100049499453</v>
      </c>
      <c r="R5069" s="25">
        <v>5067</v>
      </c>
      <c r="S5069" s="25">
        <v>5066</v>
      </c>
      <c r="T5069" s="25">
        <f t="shared" si="722"/>
        <v>0.12775355141684258</v>
      </c>
      <c r="U5069" s="25">
        <f t="shared" si="719"/>
        <v>0.12970821089802825</v>
      </c>
      <c r="W5069" s="17">
        <f>Eingabe!H5070</f>
        <v>313</v>
      </c>
      <c r="X5069" s="17">
        <f t="shared" si="720"/>
        <v>3.13</v>
      </c>
      <c r="Y5069" s="17">
        <f t="shared" si="721"/>
        <v>310</v>
      </c>
    </row>
    <row r="5070" spans="1:25" x14ac:dyDescent="0.15">
      <c r="A5070" s="82">
        <f t="shared" si="716"/>
        <v>7</v>
      </c>
      <c r="B5070" s="46">
        <v>43677.124999987711</v>
      </c>
      <c r="C5070" s="47">
        <f>Eingabe!G5071</f>
        <v>2.4</v>
      </c>
      <c r="D5070" s="77">
        <v>5070</v>
      </c>
      <c r="E5070" s="47"/>
      <c r="F5070" s="25">
        <f t="shared" si="714"/>
        <v>3.58</v>
      </c>
      <c r="G5070" s="25">
        <f>VLOOKUP(F5070,'Spezifische Werte'!$B$2:$C$4002,2,FALSE)</f>
        <v>2.2829235995572409E-2</v>
      </c>
      <c r="H5070" s="25">
        <f t="shared" si="717"/>
        <v>45.658471991144815</v>
      </c>
      <c r="J5070" s="25">
        <f t="shared" si="715"/>
        <v>3.6</v>
      </c>
      <c r="K5070" s="25">
        <f>VLOOKUP(J5070,'Spezifische Werte'!$B$2:$C$4002,2,FALSE)</f>
        <v>2.3596471134930203E-2</v>
      </c>
      <c r="L5070" s="25">
        <f t="shared" si="718"/>
        <v>47.19294226986041</v>
      </c>
      <c r="R5070" s="25">
        <v>5068</v>
      </c>
      <c r="S5070" s="25">
        <v>5067</v>
      </c>
      <c r="T5070" s="25">
        <f t="shared" si="722"/>
        <v>0.12775355141684258</v>
      </c>
      <c r="U5070" s="25">
        <f t="shared" si="719"/>
        <v>0.12970821089802825</v>
      </c>
      <c r="W5070" s="17">
        <f>Eingabe!H5071</f>
        <v>342</v>
      </c>
      <c r="X5070" s="17">
        <f t="shared" si="720"/>
        <v>3.42</v>
      </c>
      <c r="Y5070" s="17">
        <f t="shared" si="721"/>
        <v>340</v>
      </c>
    </row>
    <row r="5071" spans="1:25" x14ac:dyDescent="0.15">
      <c r="A5071" s="82">
        <f t="shared" si="716"/>
        <v>7</v>
      </c>
      <c r="B5071" s="46">
        <v>43677.166666654375</v>
      </c>
      <c r="C5071" s="47">
        <f>Eingabe!G5072</f>
        <v>3.2</v>
      </c>
      <c r="D5071" s="77">
        <v>5071</v>
      </c>
      <c r="E5071" s="47"/>
      <c r="F5071" s="25">
        <f t="shared" si="714"/>
        <v>4.7699999999999996</v>
      </c>
      <c r="G5071" s="25">
        <f>VLOOKUP(F5071,'Spezifische Werte'!$B$2:$C$4002,2,FALSE)</f>
        <v>7.8679349945367349E-2</v>
      </c>
      <c r="H5071" s="25">
        <f t="shared" si="717"/>
        <v>157.3586998907347</v>
      </c>
      <c r="J5071" s="25">
        <f t="shared" si="715"/>
        <v>4.8</v>
      </c>
      <c r="K5071" s="25">
        <f>VLOOKUP(J5071,'Spezifische Werte'!$B$2:$C$4002,2,FALSE)</f>
        <v>8.0310065544742015E-2</v>
      </c>
      <c r="L5071" s="25">
        <f t="shared" si="718"/>
        <v>160.62013108948403</v>
      </c>
      <c r="R5071" s="25">
        <v>5069</v>
      </c>
      <c r="S5071" s="25">
        <v>5068</v>
      </c>
      <c r="T5071" s="25">
        <f t="shared" si="722"/>
        <v>0.12775355141684258</v>
      </c>
      <c r="U5071" s="25">
        <f t="shared" si="719"/>
        <v>0.12970821089802825</v>
      </c>
      <c r="W5071" s="17">
        <f>Eingabe!H5072</f>
        <v>320</v>
      </c>
      <c r="X5071" s="17">
        <f t="shared" si="720"/>
        <v>3.2</v>
      </c>
      <c r="Y5071" s="17">
        <f t="shared" si="721"/>
        <v>320</v>
      </c>
    </row>
    <row r="5072" spans="1:25" x14ac:dyDescent="0.15">
      <c r="A5072" s="82">
        <f t="shared" si="716"/>
        <v>7</v>
      </c>
      <c r="B5072" s="46">
        <v>43677.208333321039</v>
      </c>
      <c r="C5072" s="47">
        <f>Eingabe!G5073</f>
        <v>2.4</v>
      </c>
      <c r="D5072" s="77">
        <v>5072</v>
      </c>
      <c r="E5072" s="47"/>
      <c r="F5072" s="25">
        <f t="shared" si="714"/>
        <v>3.58</v>
      </c>
      <c r="G5072" s="25">
        <f>VLOOKUP(F5072,'Spezifische Werte'!$B$2:$C$4002,2,FALSE)</f>
        <v>2.2829235995572409E-2</v>
      </c>
      <c r="H5072" s="25">
        <f t="shared" si="717"/>
        <v>45.658471991144815</v>
      </c>
      <c r="J5072" s="25">
        <f t="shared" si="715"/>
        <v>3.6</v>
      </c>
      <c r="K5072" s="25">
        <f>VLOOKUP(J5072,'Spezifische Werte'!$B$2:$C$4002,2,FALSE)</f>
        <v>2.3596471134930203E-2</v>
      </c>
      <c r="L5072" s="25">
        <f t="shared" si="718"/>
        <v>47.19294226986041</v>
      </c>
      <c r="R5072" s="25">
        <v>5070</v>
      </c>
      <c r="S5072" s="25">
        <v>5069</v>
      </c>
      <c r="T5072" s="25">
        <f t="shared" si="722"/>
        <v>0.12775355141684258</v>
      </c>
      <c r="U5072" s="25">
        <f t="shared" si="719"/>
        <v>0.12970821089802825</v>
      </c>
      <c r="W5072" s="17">
        <f>Eingabe!H5073</f>
        <v>341</v>
      </c>
      <c r="X5072" s="17">
        <f t="shared" si="720"/>
        <v>3.41</v>
      </c>
      <c r="Y5072" s="17">
        <f t="shared" si="721"/>
        <v>340</v>
      </c>
    </row>
    <row r="5073" spans="1:25" x14ac:dyDescent="0.15">
      <c r="A5073" s="82">
        <f t="shared" si="716"/>
        <v>7</v>
      </c>
      <c r="B5073" s="46">
        <v>43677.249999987704</v>
      </c>
      <c r="C5073" s="47">
        <f>Eingabe!G5074</f>
        <v>3.6</v>
      </c>
      <c r="D5073" s="77">
        <v>5073</v>
      </c>
      <c r="E5073" s="47"/>
      <c r="F5073" s="25">
        <f t="shared" si="714"/>
        <v>5.37</v>
      </c>
      <c r="G5073" s="25">
        <f>VLOOKUP(F5073,'Spezifische Werte'!$B$2:$C$4002,2,FALSE)</f>
        <v>0.11640095819454216</v>
      </c>
      <c r="H5073" s="25">
        <f t="shared" si="717"/>
        <v>232.80191638908431</v>
      </c>
      <c r="J5073" s="25">
        <f t="shared" si="715"/>
        <v>5.4</v>
      </c>
      <c r="K5073" s="25">
        <f>VLOOKUP(J5073,'Spezifische Werte'!$B$2:$C$4002,2,FALSE)</f>
        <v>0.11853513474534576</v>
      </c>
      <c r="L5073" s="25">
        <f t="shared" si="718"/>
        <v>237.07026949069152</v>
      </c>
      <c r="R5073" s="25">
        <v>5071</v>
      </c>
      <c r="S5073" s="25">
        <v>5070</v>
      </c>
      <c r="T5073" s="25">
        <f t="shared" si="722"/>
        <v>0.12775355141684258</v>
      </c>
      <c r="U5073" s="25">
        <f t="shared" si="719"/>
        <v>0.12970821089802825</v>
      </c>
      <c r="W5073" s="17">
        <f>Eingabe!H5074</f>
        <v>350</v>
      </c>
      <c r="X5073" s="17">
        <f t="shared" si="720"/>
        <v>3.5</v>
      </c>
      <c r="Y5073" s="17">
        <f t="shared" si="721"/>
        <v>350</v>
      </c>
    </row>
    <row r="5074" spans="1:25" x14ac:dyDescent="0.15">
      <c r="A5074" s="82">
        <f t="shared" si="716"/>
        <v>7</v>
      </c>
      <c r="B5074" s="46">
        <v>43677.291666654368</v>
      </c>
      <c r="C5074" s="47">
        <f>Eingabe!G5075</f>
        <v>4</v>
      </c>
      <c r="D5074" s="77">
        <v>5074</v>
      </c>
      <c r="E5074" s="47"/>
      <c r="F5074" s="25">
        <f t="shared" si="714"/>
        <v>5.97</v>
      </c>
      <c r="G5074" s="25">
        <f>VLOOKUP(F5074,'Spezifische Werte'!$B$2:$C$4002,2,FALSE)</f>
        <v>0.1627434603343155</v>
      </c>
      <c r="H5074" s="25">
        <f t="shared" si="717"/>
        <v>325.486920668631</v>
      </c>
      <c r="J5074" s="25">
        <f t="shared" si="715"/>
        <v>6</v>
      </c>
      <c r="K5074" s="25">
        <f>VLOOKUP(J5074,'Spezifische Werte'!$B$2:$C$4002,2,FALSE)</f>
        <v>0.16538134424295356</v>
      </c>
      <c r="L5074" s="25">
        <f t="shared" si="718"/>
        <v>330.76268848590712</v>
      </c>
      <c r="R5074" s="25">
        <v>5072</v>
      </c>
      <c r="S5074" s="25">
        <v>5071</v>
      </c>
      <c r="T5074" s="25">
        <f t="shared" si="722"/>
        <v>0.12775355141684258</v>
      </c>
      <c r="U5074" s="25">
        <f t="shared" si="719"/>
        <v>0.12970821089802825</v>
      </c>
      <c r="W5074" s="17">
        <f>Eingabe!H5075</f>
        <v>1</v>
      </c>
      <c r="X5074" s="17">
        <f t="shared" si="720"/>
        <v>0.01</v>
      </c>
      <c r="Y5074" s="17">
        <f t="shared" si="721"/>
        <v>0</v>
      </c>
    </row>
    <row r="5075" spans="1:25" x14ac:dyDescent="0.15">
      <c r="A5075" s="82">
        <f t="shared" si="716"/>
        <v>7</v>
      </c>
      <c r="B5075" s="46">
        <v>43677.333333321032</v>
      </c>
      <c r="C5075" s="47">
        <f>Eingabe!G5076</f>
        <v>4.2</v>
      </c>
      <c r="D5075" s="77">
        <v>5075</v>
      </c>
      <c r="E5075" s="47"/>
      <c r="F5075" s="25">
        <f t="shared" si="714"/>
        <v>6.27</v>
      </c>
      <c r="G5075" s="25">
        <f>VLOOKUP(F5075,'Spezifische Werte'!$B$2:$C$4002,2,FALSE)</f>
        <v>0.19098980973438914</v>
      </c>
      <c r="H5075" s="25">
        <f t="shared" si="717"/>
        <v>381.97961946877831</v>
      </c>
      <c r="J5075" s="25">
        <f t="shared" si="715"/>
        <v>6.3</v>
      </c>
      <c r="K5075" s="25">
        <f>VLOOKUP(J5075,'Spezifische Werte'!$B$2:$C$4002,2,FALSE)</f>
        <v>0.19401976060055698</v>
      </c>
      <c r="L5075" s="25">
        <f t="shared" si="718"/>
        <v>388.03952120111398</v>
      </c>
      <c r="R5075" s="25">
        <v>5073</v>
      </c>
      <c r="S5075" s="25">
        <v>5072</v>
      </c>
      <c r="T5075" s="25">
        <f t="shared" si="722"/>
        <v>0.12775355141684258</v>
      </c>
      <c r="U5075" s="25">
        <f t="shared" si="719"/>
        <v>0.12970821089802825</v>
      </c>
      <c r="W5075" s="17">
        <f>Eingabe!H5076</f>
        <v>1</v>
      </c>
      <c r="X5075" s="17">
        <f t="shared" si="720"/>
        <v>0.01</v>
      </c>
      <c r="Y5075" s="17">
        <f t="shared" si="721"/>
        <v>0</v>
      </c>
    </row>
    <row r="5076" spans="1:25" x14ac:dyDescent="0.15">
      <c r="A5076" s="82">
        <f t="shared" si="716"/>
        <v>7</v>
      </c>
      <c r="B5076" s="46">
        <v>43677.374999987696</v>
      </c>
      <c r="C5076" s="47">
        <f>Eingabe!G5077</f>
        <v>3</v>
      </c>
      <c r="D5076" s="77">
        <v>5076</v>
      </c>
      <c r="E5076" s="47"/>
      <c r="F5076" s="25">
        <f t="shared" si="714"/>
        <v>4.4800000000000004</v>
      </c>
      <c r="G5076" s="25">
        <f>VLOOKUP(F5076,'Spezifische Werte'!$B$2:$C$4002,2,FALSE)</f>
        <v>6.3876775708421291E-2</v>
      </c>
      <c r="H5076" s="25">
        <f t="shared" si="717"/>
        <v>127.75355141684258</v>
      </c>
      <c r="J5076" s="25">
        <f t="shared" si="715"/>
        <v>4.5</v>
      </c>
      <c r="K5076" s="25">
        <f>VLOOKUP(J5076,'Spezifische Werte'!$B$2:$C$4002,2,FALSE)</f>
        <v>6.4854105449014127E-2</v>
      </c>
      <c r="L5076" s="25">
        <f t="shared" si="718"/>
        <v>129.70821089802826</v>
      </c>
      <c r="R5076" s="25">
        <v>5074</v>
      </c>
      <c r="S5076" s="25">
        <v>5073</v>
      </c>
      <c r="T5076" s="25">
        <f t="shared" si="722"/>
        <v>0.12775355141684258</v>
      </c>
      <c r="U5076" s="25">
        <f t="shared" si="719"/>
        <v>0.12970821089802825</v>
      </c>
      <c r="W5076" s="17">
        <f>Eingabe!H5077</f>
        <v>11</v>
      </c>
      <c r="X5076" s="17">
        <f t="shared" si="720"/>
        <v>0.11</v>
      </c>
      <c r="Y5076" s="17">
        <f t="shared" si="721"/>
        <v>10</v>
      </c>
    </row>
    <row r="5077" spans="1:25" x14ac:dyDescent="0.15">
      <c r="A5077" s="82">
        <f t="shared" si="716"/>
        <v>7</v>
      </c>
      <c r="B5077" s="46">
        <v>43677.416666654361</v>
      </c>
      <c r="C5077" s="47">
        <f>Eingabe!G5078</f>
        <v>3.6</v>
      </c>
      <c r="D5077" s="77">
        <v>5077</v>
      </c>
      <c r="E5077" s="47"/>
      <c r="F5077" s="25">
        <f t="shared" si="714"/>
        <v>5.37</v>
      </c>
      <c r="G5077" s="25">
        <f>VLOOKUP(F5077,'Spezifische Werte'!$B$2:$C$4002,2,FALSE)</f>
        <v>0.11640095819454216</v>
      </c>
      <c r="H5077" s="25">
        <f t="shared" si="717"/>
        <v>232.80191638908431</v>
      </c>
      <c r="J5077" s="25">
        <f t="shared" si="715"/>
        <v>5.4</v>
      </c>
      <c r="K5077" s="25">
        <f>VLOOKUP(J5077,'Spezifische Werte'!$B$2:$C$4002,2,FALSE)</f>
        <v>0.11853513474534576</v>
      </c>
      <c r="L5077" s="25">
        <f t="shared" si="718"/>
        <v>237.07026949069152</v>
      </c>
      <c r="R5077" s="25">
        <v>5075</v>
      </c>
      <c r="S5077" s="25">
        <v>5074</v>
      </c>
      <c r="T5077" s="25">
        <f t="shared" si="722"/>
        <v>0.12775355141684258</v>
      </c>
      <c r="U5077" s="25">
        <f t="shared" si="719"/>
        <v>0.12970821089802825</v>
      </c>
      <c r="W5077" s="17">
        <f>Eingabe!H5078</f>
        <v>342</v>
      </c>
      <c r="X5077" s="17">
        <f t="shared" si="720"/>
        <v>3.42</v>
      </c>
      <c r="Y5077" s="17">
        <f t="shared" si="721"/>
        <v>340</v>
      </c>
    </row>
    <row r="5078" spans="1:25" x14ac:dyDescent="0.15">
      <c r="A5078" s="82">
        <f t="shared" si="716"/>
        <v>7</v>
      </c>
      <c r="B5078" s="46">
        <v>43677.458333321025</v>
      </c>
      <c r="C5078" s="47">
        <f>Eingabe!G5079</f>
        <v>3.4</v>
      </c>
      <c r="D5078" s="77">
        <v>5078</v>
      </c>
      <c r="E5078" s="47"/>
      <c r="F5078" s="25">
        <f t="shared" si="714"/>
        <v>5.07</v>
      </c>
      <c r="G5078" s="25">
        <f>VLOOKUP(F5078,'Spezifische Werte'!$B$2:$C$4002,2,FALSE)</f>
        <v>9.6185977081711158E-2</v>
      </c>
      <c r="H5078" s="25">
        <f t="shared" si="717"/>
        <v>192.37195416342232</v>
      </c>
      <c r="J5078" s="25">
        <f t="shared" si="715"/>
        <v>5.0999999999999996</v>
      </c>
      <c r="K5078" s="25">
        <f>VLOOKUP(J5078,'Spezifische Werte'!$B$2:$C$4002,2,FALSE)</f>
        <v>9.8097213536623304E-2</v>
      </c>
      <c r="L5078" s="25">
        <f t="shared" si="718"/>
        <v>196.1944270732466</v>
      </c>
      <c r="R5078" s="25">
        <v>5076</v>
      </c>
      <c r="S5078" s="25">
        <v>5075</v>
      </c>
      <c r="T5078" s="25">
        <f t="shared" si="722"/>
        <v>0.12775355141684258</v>
      </c>
      <c r="U5078" s="25">
        <f t="shared" si="719"/>
        <v>0.12970821089802825</v>
      </c>
      <c r="W5078" s="17">
        <f>Eingabe!H5079</f>
        <v>24</v>
      </c>
      <c r="X5078" s="17">
        <f t="shared" si="720"/>
        <v>0.24</v>
      </c>
      <c r="Y5078" s="17">
        <f t="shared" si="721"/>
        <v>20</v>
      </c>
    </row>
    <row r="5079" spans="1:25" x14ac:dyDescent="0.15">
      <c r="A5079" s="82">
        <f t="shared" si="716"/>
        <v>7</v>
      </c>
      <c r="B5079" s="46">
        <v>43677.499999987689</v>
      </c>
      <c r="C5079" s="47">
        <f>Eingabe!G5080</f>
        <v>2.4</v>
      </c>
      <c r="D5079" s="77">
        <v>5079</v>
      </c>
      <c r="E5079" s="47"/>
      <c r="F5079" s="25">
        <f t="shared" si="714"/>
        <v>3.58</v>
      </c>
      <c r="G5079" s="25">
        <f>VLOOKUP(F5079,'Spezifische Werte'!$B$2:$C$4002,2,FALSE)</f>
        <v>2.2829235995572409E-2</v>
      </c>
      <c r="H5079" s="25">
        <f t="shared" si="717"/>
        <v>45.658471991144815</v>
      </c>
      <c r="J5079" s="25">
        <f t="shared" si="715"/>
        <v>3.6</v>
      </c>
      <c r="K5079" s="25">
        <f>VLOOKUP(J5079,'Spezifische Werte'!$B$2:$C$4002,2,FALSE)</f>
        <v>2.3596471134930203E-2</v>
      </c>
      <c r="L5079" s="25">
        <f t="shared" si="718"/>
        <v>47.19294226986041</v>
      </c>
      <c r="R5079" s="25">
        <v>5077</v>
      </c>
      <c r="S5079" s="25">
        <v>5076</v>
      </c>
      <c r="T5079" s="25">
        <f t="shared" si="722"/>
        <v>0.12775355141684258</v>
      </c>
      <c r="U5079" s="25">
        <f t="shared" si="719"/>
        <v>0.12970821089802825</v>
      </c>
      <c r="W5079" s="17">
        <f>Eingabe!H5080</f>
        <v>76</v>
      </c>
      <c r="X5079" s="17">
        <f t="shared" si="720"/>
        <v>0.76</v>
      </c>
      <c r="Y5079" s="17">
        <f t="shared" si="721"/>
        <v>80</v>
      </c>
    </row>
    <row r="5080" spans="1:25" x14ac:dyDescent="0.15">
      <c r="A5080" s="82">
        <f t="shared" si="716"/>
        <v>7</v>
      </c>
      <c r="B5080" s="46">
        <v>43677.541666654353</v>
      </c>
      <c r="C5080" s="47">
        <f>Eingabe!G5081</f>
        <v>2.5</v>
      </c>
      <c r="D5080" s="77">
        <v>5080</v>
      </c>
      <c r="E5080" s="47"/>
      <c r="F5080" s="25">
        <f t="shared" si="714"/>
        <v>3.73</v>
      </c>
      <c r="G5080" s="25">
        <f>VLOOKUP(F5080,'Spezifische Werte'!$B$2:$C$4002,2,FALSE)</f>
        <v>2.895161356886641E-2</v>
      </c>
      <c r="H5080" s="25">
        <f t="shared" si="717"/>
        <v>57.90322713773282</v>
      </c>
      <c r="J5080" s="25">
        <f t="shared" si="715"/>
        <v>3.75</v>
      </c>
      <c r="K5080" s="25">
        <f>VLOOKUP(J5080,'Spezifische Werte'!$B$2:$C$4002,2,FALSE)</f>
        <v>2.9822636466446242E-2</v>
      </c>
      <c r="L5080" s="25">
        <f t="shared" si="718"/>
        <v>59.645272932892482</v>
      </c>
      <c r="R5080" s="25">
        <v>5078</v>
      </c>
      <c r="S5080" s="25">
        <v>5077</v>
      </c>
      <c r="T5080" s="25">
        <f t="shared" si="722"/>
        <v>0.12775355141684258</v>
      </c>
      <c r="U5080" s="25">
        <f t="shared" si="719"/>
        <v>0.12970821089802825</v>
      </c>
      <c r="W5080" s="17">
        <f>Eingabe!H5081</f>
        <v>34</v>
      </c>
      <c r="X5080" s="17">
        <f t="shared" si="720"/>
        <v>0.34</v>
      </c>
      <c r="Y5080" s="17">
        <f t="shared" si="721"/>
        <v>30</v>
      </c>
    </row>
    <row r="5081" spans="1:25" x14ac:dyDescent="0.15">
      <c r="A5081" s="82">
        <f t="shared" si="716"/>
        <v>7</v>
      </c>
      <c r="B5081" s="46">
        <v>43677.583333321018</v>
      </c>
      <c r="C5081" s="47">
        <f>Eingabe!G5082</f>
        <v>1.5</v>
      </c>
      <c r="D5081" s="77">
        <v>5081</v>
      </c>
      <c r="E5081" s="47"/>
      <c r="F5081" s="25">
        <f t="shared" si="714"/>
        <v>2.2400000000000002</v>
      </c>
      <c r="G5081" s="25">
        <f>VLOOKUP(F5081,'Spezifische Werte'!$B$2:$C$4002,2,FALSE)</f>
        <v>1.1193746192255218E-3</v>
      </c>
      <c r="H5081" s="25">
        <f t="shared" si="717"/>
        <v>2.2387492384510437</v>
      </c>
      <c r="J5081" s="25">
        <f t="shared" si="715"/>
        <v>2.25</v>
      </c>
      <c r="K5081" s="25">
        <f>VLOOKUP(J5081,'Spezifische Werte'!$B$2:$C$4002,2,FALSE)</f>
        <v>1.1487981333340618E-3</v>
      </c>
      <c r="L5081" s="25">
        <f t="shared" si="718"/>
        <v>2.2975962666681236</v>
      </c>
      <c r="R5081" s="25">
        <v>5079</v>
      </c>
      <c r="S5081" s="25">
        <v>5078</v>
      </c>
      <c r="T5081" s="25">
        <f t="shared" si="722"/>
        <v>0.12775355141684258</v>
      </c>
      <c r="U5081" s="25">
        <f t="shared" si="719"/>
        <v>0.12970821089802825</v>
      </c>
      <c r="W5081" s="17">
        <f>Eingabe!H5082</f>
        <v>62</v>
      </c>
      <c r="X5081" s="17">
        <f t="shared" si="720"/>
        <v>0.62</v>
      </c>
      <c r="Y5081" s="17">
        <f t="shared" si="721"/>
        <v>60</v>
      </c>
    </row>
    <row r="5082" spans="1:25" x14ac:dyDescent="0.15">
      <c r="A5082" s="82">
        <f t="shared" si="716"/>
        <v>7</v>
      </c>
      <c r="B5082" s="46">
        <v>43677.624999987682</v>
      </c>
      <c r="C5082" s="47">
        <f>Eingabe!G5083</f>
        <v>2</v>
      </c>
      <c r="D5082" s="77">
        <v>5082</v>
      </c>
      <c r="E5082" s="47"/>
      <c r="F5082" s="25">
        <f t="shared" si="714"/>
        <v>2.98</v>
      </c>
      <c r="G5082" s="25">
        <f>VLOOKUP(F5082,'Spezifische Werte'!$B$2:$C$4002,2,FALSE)</f>
        <v>7.6819067373919353E-3</v>
      </c>
      <c r="H5082" s="25">
        <f t="shared" si="717"/>
        <v>15.363813474783871</v>
      </c>
      <c r="J5082" s="25">
        <f t="shared" si="715"/>
        <v>3</v>
      </c>
      <c r="K5082" s="25">
        <f>VLOOKUP(J5082,'Spezifische Werte'!$B$2:$C$4002,2,FALSE)</f>
        <v>8.0363231384606472E-3</v>
      </c>
      <c r="L5082" s="25">
        <f t="shared" si="718"/>
        <v>16.072646276921294</v>
      </c>
      <c r="R5082" s="25">
        <v>5080</v>
      </c>
      <c r="S5082" s="25">
        <v>5079</v>
      </c>
      <c r="T5082" s="25">
        <f t="shared" si="722"/>
        <v>0.12775355141684258</v>
      </c>
      <c r="U5082" s="25">
        <f t="shared" si="719"/>
        <v>0.12970821089802825</v>
      </c>
      <c r="W5082" s="17">
        <f>Eingabe!H5083</f>
        <v>46</v>
      </c>
      <c r="X5082" s="17">
        <f t="shared" si="720"/>
        <v>0.46</v>
      </c>
      <c r="Y5082" s="17">
        <f t="shared" si="721"/>
        <v>50</v>
      </c>
    </row>
    <row r="5083" spans="1:25" x14ac:dyDescent="0.15">
      <c r="A5083" s="82">
        <f t="shared" si="716"/>
        <v>7</v>
      </c>
      <c r="B5083" s="46">
        <v>43677.666666654346</v>
      </c>
      <c r="C5083" s="47">
        <f>Eingabe!G5084</f>
        <v>1.6</v>
      </c>
      <c r="D5083" s="77">
        <v>5083</v>
      </c>
      <c r="E5083" s="47"/>
      <c r="F5083" s="25">
        <f t="shared" si="714"/>
        <v>2.39</v>
      </c>
      <c r="G5083" s="25">
        <f>VLOOKUP(F5083,'Spezifische Werte'!$B$2:$C$4002,2,FALSE)</f>
        <v>1.6182188036419766E-3</v>
      </c>
      <c r="H5083" s="25">
        <f t="shared" si="717"/>
        <v>3.2364376072839534</v>
      </c>
      <c r="J5083" s="25">
        <f t="shared" si="715"/>
        <v>2.4</v>
      </c>
      <c r="K5083" s="25">
        <f>VLOOKUP(J5083,'Spezifische Werte'!$B$2:$C$4002,2,FALSE)</f>
        <v>1.6560687882273774E-3</v>
      </c>
      <c r="L5083" s="25">
        <f t="shared" si="718"/>
        <v>3.3121375764547549</v>
      </c>
      <c r="R5083" s="25">
        <v>5081</v>
      </c>
      <c r="S5083" s="25">
        <v>5080</v>
      </c>
      <c r="T5083" s="25">
        <f t="shared" si="722"/>
        <v>0.12775355141684258</v>
      </c>
      <c r="U5083" s="25">
        <f t="shared" si="719"/>
        <v>0.12970821089802825</v>
      </c>
      <c r="W5083" s="17">
        <f>Eingabe!H5084</f>
        <v>41</v>
      </c>
      <c r="X5083" s="17">
        <f t="shared" si="720"/>
        <v>0.41</v>
      </c>
      <c r="Y5083" s="17">
        <f t="shared" si="721"/>
        <v>40</v>
      </c>
    </row>
    <row r="5084" spans="1:25" x14ac:dyDescent="0.15">
      <c r="A5084" s="82">
        <f t="shared" si="716"/>
        <v>7</v>
      </c>
      <c r="B5084" s="46">
        <v>43677.70833332101</v>
      </c>
      <c r="C5084" s="47">
        <f>Eingabe!G5085</f>
        <v>1.6</v>
      </c>
      <c r="D5084" s="77">
        <v>5084</v>
      </c>
      <c r="E5084" s="47"/>
      <c r="F5084" s="25">
        <f t="shared" si="714"/>
        <v>2.39</v>
      </c>
      <c r="G5084" s="25">
        <f>VLOOKUP(F5084,'Spezifische Werte'!$B$2:$C$4002,2,FALSE)</f>
        <v>1.6182188036419766E-3</v>
      </c>
      <c r="H5084" s="25">
        <f t="shared" si="717"/>
        <v>3.2364376072839534</v>
      </c>
      <c r="J5084" s="25">
        <f t="shared" si="715"/>
        <v>2.4</v>
      </c>
      <c r="K5084" s="25">
        <f>VLOOKUP(J5084,'Spezifische Werte'!$B$2:$C$4002,2,FALSE)</f>
        <v>1.6560687882273774E-3</v>
      </c>
      <c r="L5084" s="25">
        <f t="shared" si="718"/>
        <v>3.3121375764547549</v>
      </c>
      <c r="R5084" s="25">
        <v>5082</v>
      </c>
      <c r="S5084" s="25">
        <v>5081</v>
      </c>
      <c r="T5084" s="25">
        <f t="shared" si="722"/>
        <v>0.12775355141684258</v>
      </c>
      <c r="U5084" s="25">
        <f t="shared" si="719"/>
        <v>0.12970821089802825</v>
      </c>
      <c r="W5084" s="17">
        <f>Eingabe!H5085</f>
        <v>7</v>
      </c>
      <c r="X5084" s="17">
        <f t="shared" si="720"/>
        <v>7.0000000000000007E-2</v>
      </c>
      <c r="Y5084" s="17">
        <f t="shared" si="721"/>
        <v>10</v>
      </c>
    </row>
    <row r="5085" spans="1:25" x14ac:dyDescent="0.15">
      <c r="A5085" s="82">
        <f t="shared" si="716"/>
        <v>7</v>
      </c>
      <c r="B5085" s="46">
        <v>43677.749999987675</v>
      </c>
      <c r="C5085" s="47">
        <f>Eingabe!G5086</f>
        <v>0.5</v>
      </c>
      <c r="D5085" s="77">
        <v>5085</v>
      </c>
      <c r="E5085" s="47"/>
      <c r="F5085" s="25">
        <f t="shared" si="714"/>
        <v>0.75</v>
      </c>
      <c r="G5085" s="25">
        <f>VLOOKUP(F5085,'Spezifische Werte'!$B$2:$C$4002,2,FALSE)</f>
        <v>0</v>
      </c>
      <c r="H5085" s="25">
        <f t="shared" si="717"/>
        <v>0</v>
      </c>
      <c r="J5085" s="25">
        <f t="shared" si="715"/>
        <v>0.75</v>
      </c>
      <c r="K5085" s="25">
        <f>VLOOKUP(J5085,'Spezifische Werte'!$B$2:$C$4002,2,FALSE)</f>
        <v>0</v>
      </c>
      <c r="L5085" s="25">
        <f t="shared" si="718"/>
        <v>0</v>
      </c>
      <c r="R5085" s="25">
        <v>5083</v>
      </c>
      <c r="S5085" s="25">
        <v>5082</v>
      </c>
      <c r="T5085" s="25">
        <f t="shared" si="722"/>
        <v>0.12775355141684258</v>
      </c>
      <c r="U5085" s="25">
        <f t="shared" si="719"/>
        <v>0.12970821089802825</v>
      </c>
      <c r="W5085" s="17">
        <f>Eingabe!H5086</f>
        <v>51</v>
      </c>
      <c r="X5085" s="17">
        <f t="shared" si="720"/>
        <v>0.51</v>
      </c>
      <c r="Y5085" s="17">
        <f t="shared" si="721"/>
        <v>50</v>
      </c>
    </row>
    <row r="5086" spans="1:25" x14ac:dyDescent="0.15">
      <c r="A5086" s="82">
        <f t="shared" si="716"/>
        <v>7</v>
      </c>
      <c r="B5086" s="46">
        <v>43677.791666654339</v>
      </c>
      <c r="C5086" s="47">
        <f>Eingabe!G5087</f>
        <v>1.1000000000000001</v>
      </c>
      <c r="D5086" s="77">
        <v>5086</v>
      </c>
      <c r="E5086" s="47"/>
      <c r="F5086" s="25">
        <f t="shared" si="714"/>
        <v>1.64</v>
      </c>
      <c r="G5086" s="25">
        <f>VLOOKUP(F5086,'Spezifische Werte'!$B$2:$C$4002,2,FALSE)</f>
        <v>1.4468365948300602E-4</v>
      </c>
      <c r="H5086" s="25">
        <f t="shared" si="717"/>
        <v>0.28936731896601203</v>
      </c>
      <c r="J5086" s="25">
        <f t="shared" si="715"/>
        <v>1.65</v>
      </c>
      <c r="K5086" s="25">
        <f>VLOOKUP(J5086,'Spezifische Werte'!$B$2:$C$4002,2,FALSE)</f>
        <v>1.5161429771714323E-4</v>
      </c>
      <c r="L5086" s="25">
        <f t="shared" si="718"/>
        <v>0.30322859543428649</v>
      </c>
      <c r="R5086" s="25">
        <v>5084</v>
      </c>
      <c r="S5086" s="25">
        <v>5083</v>
      </c>
      <c r="T5086" s="25">
        <f t="shared" si="722"/>
        <v>0.12775355141684258</v>
      </c>
      <c r="U5086" s="25">
        <f t="shared" si="719"/>
        <v>0.12970821089802825</v>
      </c>
      <c r="W5086" s="17">
        <f>Eingabe!H5087</f>
        <v>113</v>
      </c>
      <c r="X5086" s="17">
        <f t="shared" si="720"/>
        <v>1.1299999999999999</v>
      </c>
      <c r="Y5086" s="17">
        <f t="shared" si="721"/>
        <v>110.00000000000001</v>
      </c>
    </row>
    <row r="5087" spans="1:25" x14ac:dyDescent="0.15">
      <c r="A5087" s="82">
        <f t="shared" si="716"/>
        <v>7</v>
      </c>
      <c r="B5087" s="46">
        <v>43677.833333321003</v>
      </c>
      <c r="C5087" s="47">
        <f>Eingabe!G5088</f>
        <v>1.3</v>
      </c>
      <c r="D5087" s="77">
        <v>5087</v>
      </c>
      <c r="E5087" s="47"/>
      <c r="F5087" s="25">
        <f t="shared" si="714"/>
        <v>1.94</v>
      </c>
      <c r="G5087" s="25">
        <f>VLOOKUP(F5087,'Spezifische Werte'!$B$2:$C$4002,2,FALSE)</f>
        <v>4.6180923534292335E-4</v>
      </c>
      <c r="H5087" s="25">
        <f t="shared" si="717"/>
        <v>0.92361847068584668</v>
      </c>
      <c r="J5087" s="25">
        <f t="shared" si="715"/>
        <v>1.95</v>
      </c>
      <c r="K5087" s="25">
        <f>VLOOKUP(J5087,'Spezifische Werte'!$B$2:$C$4002,2,FALSE)</f>
        <v>4.7680243241041462E-4</v>
      </c>
      <c r="L5087" s="25">
        <f t="shared" si="718"/>
        <v>0.95360486482082929</v>
      </c>
      <c r="R5087" s="25">
        <v>5085</v>
      </c>
      <c r="S5087" s="25">
        <v>5084</v>
      </c>
      <c r="T5087" s="25">
        <f t="shared" si="722"/>
        <v>0.12775355141684258</v>
      </c>
      <c r="U5087" s="25">
        <f t="shared" si="719"/>
        <v>0.12970821089802825</v>
      </c>
      <c r="W5087" s="17">
        <f>Eingabe!H5088</f>
        <v>162</v>
      </c>
      <c r="X5087" s="17">
        <f t="shared" si="720"/>
        <v>1.62</v>
      </c>
      <c r="Y5087" s="17">
        <f t="shared" si="721"/>
        <v>160</v>
      </c>
    </row>
    <row r="5088" spans="1:25" x14ac:dyDescent="0.15">
      <c r="A5088" s="82">
        <f t="shared" si="716"/>
        <v>7</v>
      </c>
      <c r="B5088" s="46">
        <v>43677.874999987667</v>
      </c>
      <c r="C5088" s="47">
        <f>Eingabe!G5089</f>
        <v>1.7</v>
      </c>
      <c r="D5088" s="77">
        <v>5088</v>
      </c>
      <c r="E5088" s="47"/>
      <c r="F5088" s="25">
        <f t="shared" si="714"/>
        <v>2.54</v>
      </c>
      <c r="G5088" s="25">
        <f>VLOOKUP(F5088,'Spezifische Werte'!$B$2:$C$4002,2,FALSE)</f>
        <v>2.3517714395877558E-3</v>
      </c>
      <c r="H5088" s="25">
        <f t="shared" si="717"/>
        <v>4.7035428791755116</v>
      </c>
      <c r="J5088" s="25">
        <f t="shared" si="715"/>
        <v>2.5499999999999998</v>
      </c>
      <c r="K5088" s="25">
        <f>VLOOKUP(J5088,'Spezifische Werte'!$B$2:$C$4002,2,FALSE)</f>
        <v>2.4279301551432594E-3</v>
      </c>
      <c r="L5088" s="25">
        <f t="shared" si="718"/>
        <v>4.855860310286519</v>
      </c>
      <c r="R5088" s="25">
        <v>5086</v>
      </c>
      <c r="S5088" s="25">
        <v>5085</v>
      </c>
      <c r="T5088" s="25">
        <f t="shared" si="722"/>
        <v>0.12775355141684258</v>
      </c>
      <c r="U5088" s="25">
        <f t="shared" si="719"/>
        <v>0.12970821089802825</v>
      </c>
      <c r="W5088" s="17">
        <f>Eingabe!H5089</f>
        <v>201</v>
      </c>
      <c r="X5088" s="17">
        <f t="shared" si="720"/>
        <v>2.0099999999999998</v>
      </c>
      <c r="Y5088" s="17">
        <f t="shared" si="721"/>
        <v>200</v>
      </c>
    </row>
    <row r="5089" spans="1:25" x14ac:dyDescent="0.15">
      <c r="A5089" s="82">
        <f t="shared" si="716"/>
        <v>7</v>
      </c>
      <c r="B5089" s="46">
        <v>43677.916666654331</v>
      </c>
      <c r="C5089" s="47">
        <f>Eingabe!G5090</f>
        <v>2</v>
      </c>
      <c r="D5089" s="77">
        <v>5089</v>
      </c>
      <c r="E5089" s="47"/>
      <c r="F5089" s="25">
        <f t="shared" si="714"/>
        <v>2.98</v>
      </c>
      <c r="G5089" s="25">
        <f>VLOOKUP(F5089,'Spezifische Werte'!$B$2:$C$4002,2,FALSE)</f>
        <v>7.6819067373919353E-3</v>
      </c>
      <c r="H5089" s="25">
        <f t="shared" si="717"/>
        <v>15.363813474783871</v>
      </c>
      <c r="J5089" s="25">
        <f t="shared" si="715"/>
        <v>3</v>
      </c>
      <c r="K5089" s="25">
        <f>VLOOKUP(J5089,'Spezifische Werte'!$B$2:$C$4002,2,FALSE)</f>
        <v>8.0363231384606472E-3</v>
      </c>
      <c r="L5089" s="25">
        <f t="shared" si="718"/>
        <v>16.072646276921294</v>
      </c>
      <c r="R5089" s="25">
        <v>5087</v>
      </c>
      <c r="S5089" s="25">
        <v>5086</v>
      </c>
      <c r="T5089" s="25">
        <f t="shared" si="722"/>
        <v>0.12775355141684258</v>
      </c>
      <c r="U5089" s="25">
        <f t="shared" si="719"/>
        <v>0.12970821089802825</v>
      </c>
      <c r="W5089" s="17">
        <f>Eingabe!H5090</f>
        <v>202</v>
      </c>
      <c r="X5089" s="17">
        <f t="shared" si="720"/>
        <v>2.02</v>
      </c>
      <c r="Y5089" s="17">
        <f t="shared" si="721"/>
        <v>200</v>
      </c>
    </row>
    <row r="5090" spans="1:25" x14ac:dyDescent="0.15">
      <c r="A5090" s="82">
        <f t="shared" si="716"/>
        <v>7</v>
      </c>
      <c r="B5090" s="46">
        <v>43677.958333320996</v>
      </c>
      <c r="C5090" s="47">
        <f>Eingabe!G5091</f>
        <v>2.5</v>
      </c>
      <c r="D5090" s="77">
        <v>5090</v>
      </c>
      <c r="E5090" s="47"/>
      <c r="F5090" s="25">
        <f t="shared" si="714"/>
        <v>3.73</v>
      </c>
      <c r="G5090" s="25">
        <f>VLOOKUP(F5090,'Spezifische Werte'!$B$2:$C$4002,2,FALSE)</f>
        <v>2.895161356886641E-2</v>
      </c>
      <c r="H5090" s="25">
        <f t="shared" si="717"/>
        <v>57.90322713773282</v>
      </c>
      <c r="J5090" s="25">
        <f t="shared" si="715"/>
        <v>3.75</v>
      </c>
      <c r="K5090" s="25">
        <f>VLOOKUP(J5090,'Spezifische Werte'!$B$2:$C$4002,2,FALSE)</f>
        <v>2.9822636466446242E-2</v>
      </c>
      <c r="L5090" s="25">
        <f t="shared" si="718"/>
        <v>59.645272932892482</v>
      </c>
      <c r="R5090" s="25">
        <v>5088</v>
      </c>
      <c r="S5090" s="25">
        <v>5087</v>
      </c>
      <c r="T5090" s="25">
        <f t="shared" si="722"/>
        <v>0.12775355141684258</v>
      </c>
      <c r="U5090" s="25">
        <f t="shared" si="719"/>
        <v>0.12970821089802825</v>
      </c>
      <c r="W5090" s="17">
        <f>Eingabe!H5091</f>
        <v>179</v>
      </c>
      <c r="X5090" s="17">
        <f t="shared" si="720"/>
        <v>1.79</v>
      </c>
      <c r="Y5090" s="17">
        <f t="shared" si="721"/>
        <v>180</v>
      </c>
    </row>
    <row r="5091" spans="1:25" x14ac:dyDescent="0.15">
      <c r="A5091" s="82">
        <f t="shared" si="716"/>
        <v>8</v>
      </c>
      <c r="B5091" s="46">
        <v>43677.99999998766</v>
      </c>
      <c r="C5091" s="47">
        <f>Eingabe!G5092</f>
        <v>2.8</v>
      </c>
      <c r="D5091" s="77">
        <v>5091</v>
      </c>
      <c r="E5091" s="47"/>
      <c r="F5091" s="25">
        <f t="shared" si="714"/>
        <v>4.18</v>
      </c>
      <c r="G5091" s="25">
        <f>VLOOKUP(F5091,'Spezifische Werte'!$B$2:$C$4002,2,FALSE)</f>
        <v>4.9643016475870723E-2</v>
      </c>
      <c r="H5091" s="25">
        <f t="shared" si="717"/>
        <v>99.286032951741447</v>
      </c>
      <c r="J5091" s="25">
        <f t="shared" si="715"/>
        <v>4.2</v>
      </c>
      <c r="K5091" s="25">
        <f>VLOOKUP(J5091,'Spezifische Werte'!$B$2:$C$4002,2,FALSE)</f>
        <v>5.0575500247497268E-2</v>
      </c>
      <c r="L5091" s="25">
        <f t="shared" si="718"/>
        <v>101.15100049499453</v>
      </c>
      <c r="R5091" s="25">
        <v>5089</v>
      </c>
      <c r="S5091" s="25">
        <v>5088</v>
      </c>
      <c r="T5091" s="25">
        <f t="shared" si="722"/>
        <v>0.12775355141684258</v>
      </c>
      <c r="U5091" s="25">
        <f t="shared" si="719"/>
        <v>0.12970821089802825</v>
      </c>
      <c r="W5091" s="17">
        <f>Eingabe!H5092</f>
        <v>145</v>
      </c>
      <c r="X5091" s="17">
        <f t="shared" si="720"/>
        <v>1.45</v>
      </c>
      <c r="Y5091" s="17">
        <f t="shared" si="721"/>
        <v>150</v>
      </c>
    </row>
    <row r="5092" spans="1:25" x14ac:dyDescent="0.15">
      <c r="A5092" s="82">
        <f t="shared" si="716"/>
        <v>8</v>
      </c>
      <c r="B5092" s="46">
        <v>43678.041666654324</v>
      </c>
      <c r="C5092" s="47">
        <f>Eingabe!G5093</f>
        <v>3.1</v>
      </c>
      <c r="D5092" s="77">
        <v>5092</v>
      </c>
      <c r="E5092" s="47"/>
      <c r="F5092" s="25">
        <f t="shared" si="714"/>
        <v>4.62</v>
      </c>
      <c r="G5092" s="25">
        <f>VLOOKUP(F5092,'Spezifische Werte'!$B$2:$C$4002,2,FALSE)</f>
        <v>7.0834307543363312E-2</v>
      </c>
      <c r="H5092" s="25">
        <f t="shared" si="717"/>
        <v>141.66861508672662</v>
      </c>
      <c r="J5092" s="25">
        <f t="shared" si="715"/>
        <v>4.6500000000000004</v>
      </c>
      <c r="K5092" s="25">
        <f>VLOOKUP(J5092,'Spezifische Werte'!$B$2:$C$4002,2,FALSE)</f>
        <v>7.2366311882592071E-2</v>
      </c>
      <c r="L5092" s="25">
        <f t="shared" si="718"/>
        <v>144.73262376518414</v>
      </c>
      <c r="R5092" s="25">
        <v>5090</v>
      </c>
      <c r="S5092" s="25">
        <v>5089</v>
      </c>
      <c r="T5092" s="25">
        <f t="shared" si="722"/>
        <v>0.12775355141684258</v>
      </c>
      <c r="U5092" s="25">
        <f t="shared" si="719"/>
        <v>0.12970821089802825</v>
      </c>
      <c r="W5092" s="17">
        <f>Eingabe!H5093</f>
        <v>118</v>
      </c>
      <c r="X5092" s="17">
        <f t="shared" si="720"/>
        <v>1.18</v>
      </c>
      <c r="Y5092" s="17">
        <f t="shared" si="721"/>
        <v>120</v>
      </c>
    </row>
    <row r="5093" spans="1:25" x14ac:dyDescent="0.15">
      <c r="A5093" s="82">
        <f t="shared" si="716"/>
        <v>8</v>
      </c>
      <c r="B5093" s="46">
        <v>43678.083333320988</v>
      </c>
      <c r="C5093" s="47">
        <f>Eingabe!G5094</f>
        <v>3.3</v>
      </c>
      <c r="D5093" s="77">
        <v>5093</v>
      </c>
      <c r="E5093" s="47"/>
      <c r="F5093" s="25">
        <f t="shared" si="714"/>
        <v>4.92</v>
      </c>
      <c r="G5093" s="25">
        <f>VLOOKUP(F5093,'Spezifische Werte'!$B$2:$C$4002,2,FALSE)</f>
        <v>8.7079957720259088E-2</v>
      </c>
      <c r="H5093" s="25">
        <f t="shared" si="717"/>
        <v>174.15991544051818</v>
      </c>
      <c r="J5093" s="25">
        <f t="shared" si="715"/>
        <v>4.95</v>
      </c>
      <c r="K5093" s="25">
        <f>VLOOKUP(J5093,'Spezifische Werte'!$B$2:$C$4002,2,FALSE)</f>
        <v>8.884038911585862E-2</v>
      </c>
      <c r="L5093" s="25">
        <f t="shared" si="718"/>
        <v>177.68077823171723</v>
      </c>
      <c r="R5093" s="25">
        <v>5091</v>
      </c>
      <c r="S5093" s="25">
        <v>5090</v>
      </c>
      <c r="T5093" s="25">
        <f t="shared" si="722"/>
        <v>0.12775355141684258</v>
      </c>
      <c r="U5093" s="25">
        <f t="shared" si="719"/>
        <v>0.12970821089802825</v>
      </c>
      <c r="W5093" s="17">
        <f>Eingabe!H5094</f>
        <v>95</v>
      </c>
      <c r="X5093" s="17">
        <f t="shared" si="720"/>
        <v>0.95</v>
      </c>
      <c r="Y5093" s="17">
        <f t="shared" si="721"/>
        <v>100</v>
      </c>
    </row>
    <row r="5094" spans="1:25" x14ac:dyDescent="0.15">
      <c r="A5094" s="82">
        <f t="shared" si="716"/>
        <v>8</v>
      </c>
      <c r="B5094" s="46">
        <v>43678.124999987653</v>
      </c>
      <c r="C5094" s="47">
        <f>Eingabe!G5095</f>
        <v>3.5</v>
      </c>
      <c r="D5094" s="77">
        <v>5094</v>
      </c>
      <c r="E5094" s="47"/>
      <c r="F5094" s="25">
        <f t="shared" si="714"/>
        <v>5.22</v>
      </c>
      <c r="G5094" s="25">
        <f>VLOOKUP(F5094,'Spezifische Werte'!$B$2:$C$4002,2,FALSE)</f>
        <v>0.10600726326582303</v>
      </c>
      <c r="H5094" s="25">
        <f t="shared" si="717"/>
        <v>212.01452653164606</v>
      </c>
      <c r="J5094" s="25">
        <f t="shared" si="715"/>
        <v>5.25</v>
      </c>
      <c r="K5094" s="25">
        <f>VLOOKUP(J5094,'Spezifische Werte'!$B$2:$C$4002,2,FALSE)</f>
        <v>0.10804502827355937</v>
      </c>
      <c r="L5094" s="25">
        <f t="shared" si="718"/>
        <v>216.09005654711873</v>
      </c>
      <c r="R5094" s="25">
        <v>5092</v>
      </c>
      <c r="S5094" s="25">
        <v>5091</v>
      </c>
      <c r="T5094" s="25">
        <f t="shared" si="722"/>
        <v>0.12775355141684258</v>
      </c>
      <c r="U5094" s="25">
        <f t="shared" si="719"/>
        <v>0.12970821089802825</v>
      </c>
      <c r="W5094" s="17">
        <f>Eingabe!H5095</f>
        <v>99</v>
      </c>
      <c r="X5094" s="17">
        <f t="shared" si="720"/>
        <v>0.99</v>
      </c>
      <c r="Y5094" s="17">
        <f t="shared" si="721"/>
        <v>100</v>
      </c>
    </row>
    <row r="5095" spans="1:25" x14ac:dyDescent="0.15">
      <c r="A5095" s="82">
        <f t="shared" si="716"/>
        <v>8</v>
      </c>
      <c r="B5095" s="46">
        <v>43678.166666654317</v>
      </c>
      <c r="C5095" s="47">
        <f>Eingabe!G5096</f>
        <v>3.4</v>
      </c>
      <c r="D5095" s="77">
        <v>5095</v>
      </c>
      <c r="E5095" s="47"/>
      <c r="F5095" s="25">
        <f t="shared" si="714"/>
        <v>5.07</v>
      </c>
      <c r="G5095" s="25">
        <f>VLOOKUP(F5095,'Spezifische Werte'!$B$2:$C$4002,2,FALSE)</f>
        <v>9.6185977081711158E-2</v>
      </c>
      <c r="H5095" s="25">
        <f t="shared" si="717"/>
        <v>192.37195416342232</v>
      </c>
      <c r="J5095" s="25">
        <f t="shared" si="715"/>
        <v>5.0999999999999996</v>
      </c>
      <c r="K5095" s="25">
        <f>VLOOKUP(J5095,'Spezifische Werte'!$B$2:$C$4002,2,FALSE)</f>
        <v>9.8097213536623304E-2</v>
      </c>
      <c r="L5095" s="25">
        <f t="shared" si="718"/>
        <v>196.1944270732466</v>
      </c>
      <c r="R5095" s="25">
        <v>5093</v>
      </c>
      <c r="S5095" s="25">
        <v>5092</v>
      </c>
      <c r="T5095" s="25">
        <f t="shared" si="722"/>
        <v>0.12775355141684258</v>
      </c>
      <c r="U5095" s="25">
        <f t="shared" si="719"/>
        <v>0.12970821089802825</v>
      </c>
      <c r="W5095" s="17">
        <f>Eingabe!H5096</f>
        <v>96</v>
      </c>
      <c r="X5095" s="17">
        <f t="shared" si="720"/>
        <v>0.96</v>
      </c>
      <c r="Y5095" s="17">
        <f t="shared" si="721"/>
        <v>100</v>
      </c>
    </row>
    <row r="5096" spans="1:25" x14ac:dyDescent="0.15">
      <c r="A5096" s="82">
        <f t="shared" si="716"/>
        <v>8</v>
      </c>
      <c r="B5096" s="46">
        <v>43678.208333320981</v>
      </c>
      <c r="C5096" s="47">
        <f>Eingabe!G5097</f>
        <v>3.5</v>
      </c>
      <c r="D5096" s="77">
        <v>5096</v>
      </c>
      <c r="E5096" s="47"/>
      <c r="F5096" s="25">
        <f t="shared" si="714"/>
        <v>5.22</v>
      </c>
      <c r="G5096" s="25">
        <f>VLOOKUP(F5096,'Spezifische Werte'!$B$2:$C$4002,2,FALSE)</f>
        <v>0.10600726326582303</v>
      </c>
      <c r="H5096" s="25">
        <f t="shared" si="717"/>
        <v>212.01452653164606</v>
      </c>
      <c r="J5096" s="25">
        <f t="shared" si="715"/>
        <v>5.25</v>
      </c>
      <c r="K5096" s="25">
        <f>VLOOKUP(J5096,'Spezifische Werte'!$B$2:$C$4002,2,FALSE)</f>
        <v>0.10804502827355937</v>
      </c>
      <c r="L5096" s="25">
        <f t="shared" si="718"/>
        <v>216.09005654711873</v>
      </c>
      <c r="R5096" s="25">
        <v>5094</v>
      </c>
      <c r="S5096" s="25">
        <v>5093</v>
      </c>
      <c r="T5096" s="25">
        <f t="shared" si="722"/>
        <v>0.12775355141684258</v>
      </c>
      <c r="U5096" s="25">
        <f t="shared" si="719"/>
        <v>0.12970821089802825</v>
      </c>
      <c r="W5096" s="17">
        <f>Eingabe!H5097</f>
        <v>100</v>
      </c>
      <c r="X5096" s="17">
        <f t="shared" si="720"/>
        <v>1</v>
      </c>
      <c r="Y5096" s="17">
        <f t="shared" si="721"/>
        <v>100</v>
      </c>
    </row>
    <row r="5097" spans="1:25" x14ac:dyDescent="0.15">
      <c r="A5097" s="82">
        <f t="shared" si="716"/>
        <v>8</v>
      </c>
      <c r="B5097" s="46">
        <v>43678.249999987645</v>
      </c>
      <c r="C5097" s="47">
        <f>Eingabe!G5098</f>
        <v>3.8</v>
      </c>
      <c r="D5097" s="77">
        <v>5097</v>
      </c>
      <c r="E5097" s="47"/>
      <c r="F5097" s="25">
        <f t="shared" si="714"/>
        <v>5.67</v>
      </c>
      <c r="G5097" s="25">
        <f>VLOOKUP(F5097,'Spezifische Werte'!$B$2:$C$4002,2,FALSE)</f>
        <v>0.13840049448137109</v>
      </c>
      <c r="H5097" s="25">
        <f t="shared" si="717"/>
        <v>276.80098896274217</v>
      </c>
      <c r="J5097" s="25">
        <f t="shared" si="715"/>
        <v>5.7</v>
      </c>
      <c r="K5097" s="25">
        <f>VLOOKUP(J5097,'Spezifische Werte'!$B$2:$C$4002,2,FALSE)</f>
        <v>0.14069825500153915</v>
      </c>
      <c r="L5097" s="25">
        <f t="shared" si="718"/>
        <v>281.39651000307828</v>
      </c>
      <c r="R5097" s="25">
        <v>5095</v>
      </c>
      <c r="S5097" s="25">
        <v>5094</v>
      </c>
      <c r="T5097" s="25">
        <f t="shared" si="722"/>
        <v>0.12775355141684258</v>
      </c>
      <c r="U5097" s="25">
        <f t="shared" si="719"/>
        <v>0.12970821089802825</v>
      </c>
      <c r="W5097" s="17">
        <f>Eingabe!H5098</f>
        <v>90</v>
      </c>
      <c r="X5097" s="17">
        <f t="shared" si="720"/>
        <v>0.9</v>
      </c>
      <c r="Y5097" s="17">
        <f t="shared" si="721"/>
        <v>90</v>
      </c>
    </row>
    <row r="5098" spans="1:25" x14ac:dyDescent="0.15">
      <c r="A5098" s="82">
        <f t="shared" si="716"/>
        <v>8</v>
      </c>
      <c r="B5098" s="46">
        <v>43678.29166665431</v>
      </c>
      <c r="C5098" s="47">
        <f>Eingabe!G5099</f>
        <v>3.2</v>
      </c>
      <c r="D5098" s="77">
        <v>5098</v>
      </c>
      <c r="E5098" s="47"/>
      <c r="F5098" s="25">
        <f t="shared" si="714"/>
        <v>4.7699999999999996</v>
      </c>
      <c r="G5098" s="25">
        <f>VLOOKUP(F5098,'Spezifische Werte'!$B$2:$C$4002,2,FALSE)</f>
        <v>7.8679349945367349E-2</v>
      </c>
      <c r="H5098" s="25">
        <f t="shared" si="717"/>
        <v>157.3586998907347</v>
      </c>
      <c r="J5098" s="25">
        <f t="shared" si="715"/>
        <v>4.8</v>
      </c>
      <c r="K5098" s="25">
        <f>VLOOKUP(J5098,'Spezifische Werte'!$B$2:$C$4002,2,FALSE)</f>
        <v>8.0310065544742015E-2</v>
      </c>
      <c r="L5098" s="25">
        <f t="shared" si="718"/>
        <v>160.62013108948403</v>
      </c>
      <c r="R5098" s="25">
        <v>5096</v>
      </c>
      <c r="S5098" s="25">
        <v>5095</v>
      </c>
      <c r="T5098" s="25">
        <f t="shared" si="722"/>
        <v>0.12775355141684258</v>
      </c>
      <c r="U5098" s="25">
        <f t="shared" si="719"/>
        <v>0.12970821089802825</v>
      </c>
      <c r="W5098" s="17">
        <f>Eingabe!H5099</f>
        <v>100</v>
      </c>
      <c r="X5098" s="17">
        <f t="shared" si="720"/>
        <v>1</v>
      </c>
      <c r="Y5098" s="17">
        <f t="shared" si="721"/>
        <v>100</v>
      </c>
    </row>
    <row r="5099" spans="1:25" x14ac:dyDescent="0.15">
      <c r="A5099" s="82">
        <f t="shared" si="716"/>
        <v>8</v>
      </c>
      <c r="B5099" s="46">
        <v>43678.333333320974</v>
      </c>
      <c r="C5099" s="47">
        <f>Eingabe!G5100</f>
        <v>3.3</v>
      </c>
      <c r="D5099" s="77">
        <v>5099</v>
      </c>
      <c r="E5099" s="47"/>
      <c r="F5099" s="25">
        <f t="shared" si="714"/>
        <v>4.92</v>
      </c>
      <c r="G5099" s="25">
        <f>VLOOKUP(F5099,'Spezifische Werte'!$B$2:$C$4002,2,FALSE)</f>
        <v>8.7079957720259088E-2</v>
      </c>
      <c r="H5099" s="25">
        <f t="shared" si="717"/>
        <v>174.15991544051818</v>
      </c>
      <c r="J5099" s="25">
        <f t="shared" si="715"/>
        <v>4.95</v>
      </c>
      <c r="K5099" s="25">
        <f>VLOOKUP(J5099,'Spezifische Werte'!$B$2:$C$4002,2,FALSE)</f>
        <v>8.884038911585862E-2</v>
      </c>
      <c r="L5099" s="25">
        <f t="shared" si="718"/>
        <v>177.68077823171723</v>
      </c>
      <c r="R5099" s="25">
        <v>5097</v>
      </c>
      <c r="S5099" s="25">
        <v>5096</v>
      </c>
      <c r="T5099" s="25">
        <f t="shared" si="722"/>
        <v>0.12775355141684258</v>
      </c>
      <c r="U5099" s="25">
        <f t="shared" si="719"/>
        <v>0.12970821089802825</v>
      </c>
      <c r="W5099" s="17">
        <f>Eingabe!H5100</f>
        <v>101</v>
      </c>
      <c r="X5099" s="17">
        <f t="shared" si="720"/>
        <v>1.01</v>
      </c>
      <c r="Y5099" s="17">
        <f t="shared" si="721"/>
        <v>100</v>
      </c>
    </row>
    <row r="5100" spans="1:25" x14ac:dyDescent="0.15">
      <c r="A5100" s="82">
        <f t="shared" si="716"/>
        <v>8</v>
      </c>
      <c r="B5100" s="46">
        <v>43678.374999987638</v>
      </c>
      <c r="C5100" s="47">
        <f>Eingabe!G5101</f>
        <v>3.5</v>
      </c>
      <c r="D5100" s="77">
        <v>5100</v>
      </c>
      <c r="E5100" s="47"/>
      <c r="F5100" s="25">
        <f t="shared" si="714"/>
        <v>5.22</v>
      </c>
      <c r="G5100" s="25">
        <f>VLOOKUP(F5100,'Spezifische Werte'!$B$2:$C$4002,2,FALSE)</f>
        <v>0.10600726326582303</v>
      </c>
      <c r="H5100" s="25">
        <f t="shared" si="717"/>
        <v>212.01452653164606</v>
      </c>
      <c r="J5100" s="25">
        <f t="shared" si="715"/>
        <v>5.25</v>
      </c>
      <c r="K5100" s="25">
        <f>VLOOKUP(J5100,'Spezifische Werte'!$B$2:$C$4002,2,FALSE)</f>
        <v>0.10804502827355937</v>
      </c>
      <c r="L5100" s="25">
        <f t="shared" si="718"/>
        <v>216.09005654711873</v>
      </c>
      <c r="R5100" s="25">
        <v>5098</v>
      </c>
      <c r="S5100" s="25">
        <v>5097</v>
      </c>
      <c r="T5100" s="25">
        <f t="shared" si="722"/>
        <v>0.12775355141684258</v>
      </c>
      <c r="U5100" s="25">
        <f t="shared" si="719"/>
        <v>0.12970821089802825</v>
      </c>
      <c r="W5100" s="17">
        <f>Eingabe!H5101</f>
        <v>101</v>
      </c>
      <c r="X5100" s="17">
        <f t="shared" si="720"/>
        <v>1.01</v>
      </c>
      <c r="Y5100" s="17">
        <f t="shared" si="721"/>
        <v>100</v>
      </c>
    </row>
    <row r="5101" spans="1:25" x14ac:dyDescent="0.15">
      <c r="A5101" s="82">
        <f t="shared" si="716"/>
        <v>8</v>
      </c>
      <c r="B5101" s="46">
        <v>43678.416666654302</v>
      </c>
      <c r="C5101" s="47">
        <f>Eingabe!G5102</f>
        <v>4.3</v>
      </c>
      <c r="D5101" s="77">
        <v>5101</v>
      </c>
      <c r="E5101" s="47"/>
      <c r="F5101" s="25">
        <f t="shared" si="714"/>
        <v>6.41</v>
      </c>
      <c r="G5101" s="25">
        <f>VLOOKUP(F5101,'Spezifische Werte'!$B$2:$C$4002,2,FALSE)</f>
        <v>0.20539547091670399</v>
      </c>
      <c r="H5101" s="25">
        <f t="shared" si="717"/>
        <v>410.790941833408</v>
      </c>
      <c r="J5101" s="25">
        <f t="shared" si="715"/>
        <v>6.45</v>
      </c>
      <c r="K5101" s="25">
        <f>VLOOKUP(J5101,'Spezifische Werte'!$B$2:$C$4002,2,FALSE)</f>
        <v>0.20962714743593144</v>
      </c>
      <c r="L5101" s="25">
        <f t="shared" si="718"/>
        <v>419.2542948718629</v>
      </c>
      <c r="R5101" s="25">
        <v>5099</v>
      </c>
      <c r="S5101" s="25">
        <v>5098</v>
      </c>
      <c r="T5101" s="25">
        <f t="shared" si="722"/>
        <v>0.12775355141684258</v>
      </c>
      <c r="U5101" s="25">
        <f t="shared" si="719"/>
        <v>0.12970821089802825</v>
      </c>
      <c r="W5101" s="17">
        <f>Eingabe!H5102</f>
        <v>101</v>
      </c>
      <c r="X5101" s="17">
        <f t="shared" si="720"/>
        <v>1.01</v>
      </c>
      <c r="Y5101" s="17">
        <f t="shared" si="721"/>
        <v>100</v>
      </c>
    </row>
    <row r="5102" spans="1:25" x14ac:dyDescent="0.15">
      <c r="A5102" s="82">
        <f t="shared" si="716"/>
        <v>8</v>
      </c>
      <c r="B5102" s="46">
        <v>43678.458333320967</v>
      </c>
      <c r="C5102" s="47">
        <f>Eingabe!G5103</f>
        <v>5.8</v>
      </c>
      <c r="D5102" s="77">
        <v>5102</v>
      </c>
      <c r="E5102" s="47"/>
      <c r="F5102" s="25">
        <f t="shared" si="714"/>
        <v>8.65</v>
      </c>
      <c r="G5102" s="25">
        <f>VLOOKUP(F5102,'Spezifische Werte'!$B$2:$C$4002,2,FALSE)</f>
        <v>0.52059998612319236</v>
      </c>
      <c r="H5102" s="25">
        <f t="shared" si="717"/>
        <v>1041.1999722463847</v>
      </c>
      <c r="J5102" s="25">
        <f t="shared" si="715"/>
        <v>8.6999999999999993</v>
      </c>
      <c r="K5102" s="25">
        <f>VLOOKUP(J5102,'Spezifische Werte'!$B$2:$C$4002,2,FALSE)</f>
        <v>0.52924251604798966</v>
      </c>
      <c r="L5102" s="25">
        <f t="shared" si="718"/>
        <v>1058.4850320959792</v>
      </c>
      <c r="R5102" s="25">
        <v>5100</v>
      </c>
      <c r="S5102" s="25">
        <v>5099</v>
      </c>
      <c r="T5102" s="25">
        <f t="shared" si="722"/>
        <v>0.12775355141684258</v>
      </c>
      <c r="U5102" s="25">
        <f t="shared" si="719"/>
        <v>0.12970821089802825</v>
      </c>
      <c r="W5102" s="17">
        <f>Eingabe!H5103</f>
        <v>83</v>
      </c>
      <c r="X5102" s="17">
        <f t="shared" si="720"/>
        <v>0.83</v>
      </c>
      <c r="Y5102" s="17">
        <f t="shared" si="721"/>
        <v>80</v>
      </c>
    </row>
    <row r="5103" spans="1:25" x14ac:dyDescent="0.15">
      <c r="A5103" s="82">
        <f t="shared" si="716"/>
        <v>8</v>
      </c>
      <c r="B5103" s="46">
        <v>43678.499999987631</v>
      </c>
      <c r="C5103" s="47">
        <f>Eingabe!G5104</f>
        <v>5</v>
      </c>
      <c r="D5103" s="77">
        <v>5103</v>
      </c>
      <c r="E5103" s="47"/>
      <c r="F5103" s="25">
        <f t="shared" si="714"/>
        <v>7.46</v>
      </c>
      <c r="G5103" s="25">
        <f>VLOOKUP(F5103,'Spezifische Werte'!$B$2:$C$4002,2,FALSE)</f>
        <v>0.33294203068553224</v>
      </c>
      <c r="H5103" s="25">
        <f t="shared" si="717"/>
        <v>665.88406137106449</v>
      </c>
      <c r="J5103" s="25">
        <f t="shared" si="715"/>
        <v>7.5</v>
      </c>
      <c r="K5103" s="25">
        <f>VLOOKUP(J5103,'Spezifische Werte'!$B$2:$C$4002,2,FALSE)</f>
        <v>0.33853673002168488</v>
      </c>
      <c r="L5103" s="25">
        <f t="shared" si="718"/>
        <v>677.07346004336978</v>
      </c>
      <c r="R5103" s="25">
        <v>5101</v>
      </c>
      <c r="S5103" s="25">
        <v>5100</v>
      </c>
      <c r="T5103" s="25">
        <f t="shared" si="722"/>
        <v>0.12775355141684258</v>
      </c>
      <c r="U5103" s="25">
        <f t="shared" si="719"/>
        <v>0.12970821089802825</v>
      </c>
      <c r="W5103" s="17">
        <f>Eingabe!H5104</f>
        <v>64</v>
      </c>
      <c r="X5103" s="17">
        <f t="shared" si="720"/>
        <v>0.64</v>
      </c>
      <c r="Y5103" s="17">
        <f t="shared" si="721"/>
        <v>60</v>
      </c>
    </row>
    <row r="5104" spans="1:25" x14ac:dyDescent="0.15">
      <c r="A5104" s="82">
        <f t="shared" si="716"/>
        <v>8</v>
      </c>
      <c r="B5104" s="46">
        <v>43678.541666654295</v>
      </c>
      <c r="C5104" s="47">
        <f>Eingabe!G5105</f>
        <v>5</v>
      </c>
      <c r="D5104" s="77">
        <v>5104</v>
      </c>
      <c r="E5104" s="47"/>
      <c r="F5104" s="25">
        <f t="shared" si="714"/>
        <v>7.46</v>
      </c>
      <c r="G5104" s="25">
        <f>VLOOKUP(F5104,'Spezifische Werte'!$B$2:$C$4002,2,FALSE)</f>
        <v>0.33294203068553224</v>
      </c>
      <c r="H5104" s="25">
        <f t="shared" si="717"/>
        <v>665.88406137106449</v>
      </c>
      <c r="J5104" s="25">
        <f t="shared" si="715"/>
        <v>7.5</v>
      </c>
      <c r="K5104" s="25">
        <f>VLOOKUP(J5104,'Spezifische Werte'!$B$2:$C$4002,2,FALSE)</f>
        <v>0.33853673002168488</v>
      </c>
      <c r="L5104" s="25">
        <f t="shared" si="718"/>
        <v>677.07346004336978</v>
      </c>
      <c r="R5104" s="25">
        <v>5102</v>
      </c>
      <c r="S5104" s="25">
        <v>5101</v>
      </c>
      <c r="T5104" s="25">
        <f t="shared" si="722"/>
        <v>0.12775355141684258</v>
      </c>
      <c r="U5104" s="25">
        <f t="shared" si="719"/>
        <v>0.12970821089802825</v>
      </c>
      <c r="W5104" s="17">
        <f>Eingabe!H5105</f>
        <v>87</v>
      </c>
      <c r="X5104" s="17">
        <f t="shared" si="720"/>
        <v>0.87</v>
      </c>
      <c r="Y5104" s="17">
        <f t="shared" si="721"/>
        <v>90</v>
      </c>
    </row>
    <row r="5105" spans="1:25" x14ac:dyDescent="0.15">
      <c r="A5105" s="82">
        <f t="shared" si="716"/>
        <v>8</v>
      </c>
      <c r="B5105" s="46">
        <v>43678.583333320959</v>
      </c>
      <c r="C5105" s="47">
        <f>Eingabe!G5106</f>
        <v>4.9000000000000004</v>
      </c>
      <c r="D5105" s="77">
        <v>5105</v>
      </c>
      <c r="E5105" s="47"/>
      <c r="F5105" s="25">
        <f t="shared" si="714"/>
        <v>7.31</v>
      </c>
      <c r="G5105" s="25">
        <f>VLOOKUP(F5105,'Spezifische Werte'!$B$2:$C$4002,2,FALSE)</f>
        <v>0.3124426167174133</v>
      </c>
      <c r="H5105" s="25">
        <f t="shared" si="717"/>
        <v>624.88523343482666</v>
      </c>
      <c r="J5105" s="25">
        <f t="shared" si="715"/>
        <v>7.35</v>
      </c>
      <c r="K5105" s="25">
        <f>VLOOKUP(J5105,'Spezifische Werte'!$B$2:$C$4002,2,FALSE)</f>
        <v>0.31783439487629789</v>
      </c>
      <c r="L5105" s="25">
        <f t="shared" si="718"/>
        <v>635.66878975259579</v>
      </c>
      <c r="R5105" s="25">
        <v>5103</v>
      </c>
      <c r="S5105" s="25">
        <v>5102</v>
      </c>
      <c r="T5105" s="25">
        <f t="shared" si="722"/>
        <v>0.12775355141684258</v>
      </c>
      <c r="U5105" s="25">
        <f t="shared" si="719"/>
        <v>0.12970821089802825</v>
      </c>
      <c r="W5105" s="17">
        <f>Eingabe!H5106</f>
        <v>68</v>
      </c>
      <c r="X5105" s="17">
        <f t="shared" si="720"/>
        <v>0.68</v>
      </c>
      <c r="Y5105" s="17">
        <f t="shared" si="721"/>
        <v>70</v>
      </c>
    </row>
    <row r="5106" spans="1:25" x14ac:dyDescent="0.15">
      <c r="A5106" s="82">
        <f t="shared" si="716"/>
        <v>8</v>
      </c>
      <c r="B5106" s="46">
        <v>43678.624999987624</v>
      </c>
      <c r="C5106" s="47">
        <f>Eingabe!G5107</f>
        <v>3.9</v>
      </c>
      <c r="D5106" s="77">
        <v>5106</v>
      </c>
      <c r="E5106" s="47"/>
      <c r="F5106" s="25">
        <f t="shared" si="714"/>
        <v>5.82</v>
      </c>
      <c r="G5106" s="25">
        <f>VLOOKUP(F5106,'Spezifische Werte'!$B$2:$C$4002,2,FALSE)</f>
        <v>0.15015933791444183</v>
      </c>
      <c r="H5106" s="25">
        <f t="shared" si="717"/>
        <v>300.31867582888367</v>
      </c>
      <c r="J5106" s="25">
        <f t="shared" si="715"/>
        <v>5.85</v>
      </c>
      <c r="K5106" s="25">
        <f>VLOOKUP(J5106,'Spezifische Werte'!$B$2:$C$4002,2,FALSE)</f>
        <v>0.15260213064447356</v>
      </c>
      <c r="L5106" s="25">
        <f t="shared" si="718"/>
        <v>305.20426128894712</v>
      </c>
      <c r="R5106" s="25">
        <v>5104</v>
      </c>
      <c r="S5106" s="25">
        <v>5103</v>
      </c>
      <c r="T5106" s="25">
        <f t="shared" si="722"/>
        <v>0.12775355141684258</v>
      </c>
      <c r="U5106" s="25">
        <f t="shared" si="719"/>
        <v>0.12970821089802825</v>
      </c>
      <c r="W5106" s="17">
        <f>Eingabe!H5107</f>
        <v>34</v>
      </c>
      <c r="X5106" s="17">
        <f t="shared" si="720"/>
        <v>0.34</v>
      </c>
      <c r="Y5106" s="17">
        <f t="shared" si="721"/>
        <v>30</v>
      </c>
    </row>
    <row r="5107" spans="1:25" x14ac:dyDescent="0.15">
      <c r="A5107" s="82">
        <f t="shared" si="716"/>
        <v>8</v>
      </c>
      <c r="B5107" s="46">
        <v>43678.666666654288</v>
      </c>
      <c r="C5107" s="47">
        <f>Eingabe!G5108</f>
        <v>3.3</v>
      </c>
      <c r="D5107" s="77">
        <v>5107</v>
      </c>
      <c r="E5107" s="47"/>
      <c r="F5107" s="25">
        <f t="shared" si="714"/>
        <v>4.92</v>
      </c>
      <c r="G5107" s="25">
        <f>VLOOKUP(F5107,'Spezifische Werte'!$B$2:$C$4002,2,FALSE)</f>
        <v>8.7079957720259088E-2</v>
      </c>
      <c r="H5107" s="25">
        <f t="shared" si="717"/>
        <v>174.15991544051818</v>
      </c>
      <c r="J5107" s="25">
        <f t="shared" si="715"/>
        <v>4.95</v>
      </c>
      <c r="K5107" s="25">
        <f>VLOOKUP(J5107,'Spezifische Werte'!$B$2:$C$4002,2,FALSE)</f>
        <v>8.884038911585862E-2</v>
      </c>
      <c r="L5107" s="25">
        <f t="shared" si="718"/>
        <v>177.68077823171723</v>
      </c>
      <c r="R5107" s="25">
        <v>5105</v>
      </c>
      <c r="S5107" s="25">
        <v>5104</v>
      </c>
      <c r="T5107" s="25">
        <f t="shared" si="722"/>
        <v>0.12775355141684258</v>
      </c>
      <c r="U5107" s="25">
        <f t="shared" si="719"/>
        <v>0.12970821089802825</v>
      </c>
      <c r="W5107" s="17">
        <f>Eingabe!H5108</f>
        <v>60</v>
      </c>
      <c r="X5107" s="17">
        <f t="shared" si="720"/>
        <v>0.6</v>
      </c>
      <c r="Y5107" s="17">
        <f t="shared" si="721"/>
        <v>60</v>
      </c>
    </row>
    <row r="5108" spans="1:25" x14ac:dyDescent="0.15">
      <c r="A5108" s="82">
        <f t="shared" si="716"/>
        <v>8</v>
      </c>
      <c r="B5108" s="46">
        <v>43678.708333320952</v>
      </c>
      <c r="C5108" s="47">
        <f>Eingabe!G5109</f>
        <v>3.2</v>
      </c>
      <c r="D5108" s="77">
        <v>5108</v>
      </c>
      <c r="E5108" s="47"/>
      <c r="F5108" s="25">
        <f t="shared" si="714"/>
        <v>4.7699999999999996</v>
      </c>
      <c r="G5108" s="25">
        <f>VLOOKUP(F5108,'Spezifische Werte'!$B$2:$C$4002,2,FALSE)</f>
        <v>7.8679349945367349E-2</v>
      </c>
      <c r="H5108" s="25">
        <f t="shared" si="717"/>
        <v>157.3586998907347</v>
      </c>
      <c r="J5108" s="25">
        <f t="shared" si="715"/>
        <v>4.8</v>
      </c>
      <c r="K5108" s="25">
        <f>VLOOKUP(J5108,'Spezifische Werte'!$B$2:$C$4002,2,FALSE)</f>
        <v>8.0310065544742015E-2</v>
      </c>
      <c r="L5108" s="25">
        <f t="shared" si="718"/>
        <v>160.62013108948403</v>
      </c>
      <c r="R5108" s="25">
        <v>5106</v>
      </c>
      <c r="S5108" s="25">
        <v>5105</v>
      </c>
      <c r="T5108" s="25">
        <f t="shared" si="722"/>
        <v>0.12775355141684258</v>
      </c>
      <c r="U5108" s="25">
        <f t="shared" si="719"/>
        <v>0.12970821089802825</v>
      </c>
      <c r="W5108" s="17">
        <f>Eingabe!H5109</f>
        <v>72</v>
      </c>
      <c r="X5108" s="17">
        <f t="shared" si="720"/>
        <v>0.72</v>
      </c>
      <c r="Y5108" s="17">
        <f t="shared" si="721"/>
        <v>70</v>
      </c>
    </row>
    <row r="5109" spans="1:25" x14ac:dyDescent="0.15">
      <c r="A5109" s="82">
        <f t="shared" si="716"/>
        <v>8</v>
      </c>
      <c r="B5109" s="46">
        <v>43678.749999987616</v>
      </c>
      <c r="C5109" s="47">
        <f>Eingabe!G5110</f>
        <v>3.8</v>
      </c>
      <c r="D5109" s="77">
        <v>5109</v>
      </c>
      <c r="E5109" s="47"/>
      <c r="F5109" s="25">
        <f t="shared" si="714"/>
        <v>5.67</v>
      </c>
      <c r="G5109" s="25">
        <f>VLOOKUP(F5109,'Spezifische Werte'!$B$2:$C$4002,2,FALSE)</f>
        <v>0.13840049448137109</v>
      </c>
      <c r="H5109" s="25">
        <f t="shared" si="717"/>
        <v>276.80098896274217</v>
      </c>
      <c r="J5109" s="25">
        <f t="shared" si="715"/>
        <v>5.7</v>
      </c>
      <c r="K5109" s="25">
        <f>VLOOKUP(J5109,'Spezifische Werte'!$B$2:$C$4002,2,FALSE)</f>
        <v>0.14069825500153915</v>
      </c>
      <c r="L5109" s="25">
        <f t="shared" si="718"/>
        <v>281.39651000307828</v>
      </c>
      <c r="R5109" s="25">
        <v>5107</v>
      </c>
      <c r="S5109" s="25">
        <v>5106</v>
      </c>
      <c r="T5109" s="25">
        <f t="shared" si="722"/>
        <v>0.12775355141684258</v>
      </c>
      <c r="U5109" s="25">
        <f t="shared" si="719"/>
        <v>0.12970821089802825</v>
      </c>
      <c r="W5109" s="17">
        <f>Eingabe!H5110</f>
        <v>71</v>
      </c>
      <c r="X5109" s="17">
        <f t="shared" si="720"/>
        <v>0.71</v>
      </c>
      <c r="Y5109" s="17">
        <f t="shared" si="721"/>
        <v>70</v>
      </c>
    </row>
    <row r="5110" spans="1:25" x14ac:dyDescent="0.15">
      <c r="A5110" s="82">
        <f t="shared" si="716"/>
        <v>8</v>
      </c>
      <c r="B5110" s="46">
        <v>43678.791666654281</v>
      </c>
      <c r="C5110" s="47">
        <f>Eingabe!G5111</f>
        <v>3</v>
      </c>
      <c r="D5110" s="77">
        <v>5110</v>
      </c>
      <c r="E5110" s="47"/>
      <c r="F5110" s="25">
        <f t="shared" si="714"/>
        <v>4.4800000000000004</v>
      </c>
      <c r="G5110" s="25">
        <f>VLOOKUP(F5110,'Spezifische Werte'!$B$2:$C$4002,2,FALSE)</f>
        <v>6.3876775708421291E-2</v>
      </c>
      <c r="H5110" s="25">
        <f t="shared" si="717"/>
        <v>127.75355141684258</v>
      </c>
      <c r="J5110" s="25">
        <f t="shared" si="715"/>
        <v>4.5</v>
      </c>
      <c r="K5110" s="25">
        <f>VLOOKUP(J5110,'Spezifische Werte'!$B$2:$C$4002,2,FALSE)</f>
        <v>6.4854105449014127E-2</v>
      </c>
      <c r="L5110" s="25">
        <f t="shared" si="718"/>
        <v>129.70821089802826</v>
      </c>
      <c r="R5110" s="25">
        <v>5108</v>
      </c>
      <c r="S5110" s="25">
        <v>5107</v>
      </c>
      <c r="T5110" s="25">
        <f t="shared" si="722"/>
        <v>0.12775355141684258</v>
      </c>
      <c r="U5110" s="25">
        <f t="shared" si="719"/>
        <v>0.12970821089802825</v>
      </c>
      <c r="W5110" s="17">
        <f>Eingabe!H5111</f>
        <v>61</v>
      </c>
      <c r="X5110" s="17">
        <f t="shared" si="720"/>
        <v>0.61</v>
      </c>
      <c r="Y5110" s="17">
        <f t="shared" si="721"/>
        <v>60</v>
      </c>
    </row>
    <row r="5111" spans="1:25" x14ac:dyDescent="0.15">
      <c r="A5111" s="82">
        <f t="shared" si="716"/>
        <v>8</v>
      </c>
      <c r="B5111" s="46">
        <v>43678.833333320945</v>
      </c>
      <c r="C5111" s="47">
        <f>Eingabe!G5112</f>
        <v>2.9</v>
      </c>
      <c r="D5111" s="77">
        <v>5111</v>
      </c>
      <c r="E5111" s="47"/>
      <c r="F5111" s="25">
        <f t="shared" si="714"/>
        <v>4.33</v>
      </c>
      <c r="G5111" s="25">
        <f>VLOOKUP(F5111,'Spezifische Werte'!$B$2:$C$4002,2,FALSE)</f>
        <v>5.667919590547657E-2</v>
      </c>
      <c r="H5111" s="25">
        <f t="shared" si="717"/>
        <v>113.35839181095314</v>
      </c>
      <c r="J5111" s="25">
        <f t="shared" si="715"/>
        <v>4.3499999999999996</v>
      </c>
      <c r="K5111" s="25">
        <f>VLOOKUP(J5111,'Spezifische Werte'!$B$2:$C$4002,2,FALSE)</f>
        <v>5.7627330651301621E-2</v>
      </c>
      <c r="L5111" s="25">
        <f t="shared" si="718"/>
        <v>115.25466130260324</v>
      </c>
      <c r="R5111" s="25">
        <v>5109</v>
      </c>
      <c r="S5111" s="25">
        <v>5108</v>
      </c>
      <c r="T5111" s="25">
        <f t="shared" si="722"/>
        <v>0.12775355141684258</v>
      </c>
      <c r="U5111" s="25">
        <f t="shared" si="719"/>
        <v>0.12970821089802825</v>
      </c>
      <c r="W5111" s="17">
        <f>Eingabe!H5112</f>
        <v>62</v>
      </c>
      <c r="X5111" s="17">
        <f t="shared" si="720"/>
        <v>0.62</v>
      </c>
      <c r="Y5111" s="17">
        <f t="shared" si="721"/>
        <v>60</v>
      </c>
    </row>
    <row r="5112" spans="1:25" x14ac:dyDescent="0.15">
      <c r="A5112" s="82">
        <f t="shared" si="716"/>
        <v>8</v>
      </c>
      <c r="B5112" s="46">
        <v>43678.874999987609</v>
      </c>
      <c r="C5112" s="47">
        <f>Eingabe!G5113</f>
        <v>3.7</v>
      </c>
      <c r="D5112" s="77">
        <v>5112</v>
      </c>
      <c r="E5112" s="47"/>
      <c r="F5112" s="25">
        <f t="shared" si="714"/>
        <v>5.52</v>
      </c>
      <c r="G5112" s="25">
        <f>VLOOKUP(F5112,'Spezifische Werte'!$B$2:$C$4002,2,FALSE)</f>
        <v>0.12721663519138685</v>
      </c>
      <c r="H5112" s="25">
        <f t="shared" si="717"/>
        <v>254.43327038277369</v>
      </c>
      <c r="J5112" s="25">
        <f t="shared" si="715"/>
        <v>5.55</v>
      </c>
      <c r="K5112" s="25">
        <f>VLOOKUP(J5112,'Spezifische Werte'!$B$2:$C$4002,2,FALSE)</f>
        <v>0.12941942247043492</v>
      </c>
      <c r="L5112" s="25">
        <f t="shared" si="718"/>
        <v>258.83884494086982</v>
      </c>
      <c r="R5112" s="25">
        <v>5110</v>
      </c>
      <c r="S5112" s="25">
        <v>5109</v>
      </c>
      <c r="T5112" s="25">
        <f t="shared" si="722"/>
        <v>0.12775355141684258</v>
      </c>
      <c r="U5112" s="25">
        <f t="shared" si="719"/>
        <v>0.12970821089802825</v>
      </c>
      <c r="W5112" s="17">
        <f>Eingabe!H5113</f>
        <v>52</v>
      </c>
      <c r="X5112" s="17">
        <f t="shared" si="720"/>
        <v>0.52</v>
      </c>
      <c r="Y5112" s="17">
        <f t="shared" si="721"/>
        <v>50</v>
      </c>
    </row>
    <row r="5113" spans="1:25" x14ac:dyDescent="0.15">
      <c r="A5113" s="82">
        <f t="shared" si="716"/>
        <v>8</v>
      </c>
      <c r="B5113" s="46">
        <v>43678.916666654273</v>
      </c>
      <c r="C5113" s="47">
        <f>Eingabe!G5114</f>
        <v>3</v>
      </c>
      <c r="D5113" s="77">
        <v>5113</v>
      </c>
      <c r="E5113" s="47"/>
      <c r="F5113" s="25">
        <f t="shared" si="714"/>
        <v>4.4800000000000004</v>
      </c>
      <c r="G5113" s="25">
        <f>VLOOKUP(F5113,'Spezifische Werte'!$B$2:$C$4002,2,FALSE)</f>
        <v>6.3876775708421291E-2</v>
      </c>
      <c r="H5113" s="25">
        <f t="shared" si="717"/>
        <v>127.75355141684258</v>
      </c>
      <c r="J5113" s="25">
        <f t="shared" si="715"/>
        <v>4.5</v>
      </c>
      <c r="K5113" s="25">
        <f>VLOOKUP(J5113,'Spezifische Werte'!$B$2:$C$4002,2,FALSE)</f>
        <v>6.4854105449014127E-2</v>
      </c>
      <c r="L5113" s="25">
        <f t="shared" si="718"/>
        <v>129.70821089802826</v>
      </c>
      <c r="R5113" s="25">
        <v>5111</v>
      </c>
      <c r="S5113" s="25">
        <v>5110</v>
      </c>
      <c r="T5113" s="25">
        <f t="shared" si="722"/>
        <v>0.12775355141684258</v>
      </c>
      <c r="U5113" s="25">
        <f t="shared" si="719"/>
        <v>0.12970821089802825</v>
      </c>
      <c r="W5113" s="17">
        <f>Eingabe!H5114</f>
        <v>51</v>
      </c>
      <c r="X5113" s="17">
        <f t="shared" si="720"/>
        <v>0.51</v>
      </c>
      <c r="Y5113" s="17">
        <f t="shared" si="721"/>
        <v>50</v>
      </c>
    </row>
    <row r="5114" spans="1:25" x14ac:dyDescent="0.15">
      <c r="A5114" s="82">
        <f t="shared" si="716"/>
        <v>8</v>
      </c>
      <c r="B5114" s="46">
        <v>43678.958333320938</v>
      </c>
      <c r="C5114" s="47">
        <f>Eingabe!G5115</f>
        <v>3</v>
      </c>
      <c r="D5114" s="77">
        <v>5114</v>
      </c>
      <c r="E5114" s="47"/>
      <c r="F5114" s="25">
        <f t="shared" si="714"/>
        <v>4.4800000000000004</v>
      </c>
      <c r="G5114" s="25">
        <f>VLOOKUP(F5114,'Spezifische Werte'!$B$2:$C$4002,2,FALSE)</f>
        <v>6.3876775708421291E-2</v>
      </c>
      <c r="H5114" s="25">
        <f t="shared" si="717"/>
        <v>127.75355141684258</v>
      </c>
      <c r="J5114" s="25">
        <f t="shared" si="715"/>
        <v>4.5</v>
      </c>
      <c r="K5114" s="25">
        <f>VLOOKUP(J5114,'Spezifische Werte'!$B$2:$C$4002,2,FALSE)</f>
        <v>6.4854105449014127E-2</v>
      </c>
      <c r="L5114" s="25">
        <f t="shared" si="718"/>
        <v>129.70821089802826</v>
      </c>
      <c r="R5114" s="25">
        <v>5112</v>
      </c>
      <c r="S5114" s="25">
        <v>5111</v>
      </c>
      <c r="T5114" s="25">
        <f t="shared" si="722"/>
        <v>0.12775355141684258</v>
      </c>
      <c r="U5114" s="25">
        <f t="shared" si="719"/>
        <v>0.12970821089802825</v>
      </c>
      <c r="W5114" s="17">
        <f>Eingabe!H5115</f>
        <v>61</v>
      </c>
      <c r="X5114" s="17">
        <f t="shared" si="720"/>
        <v>0.61</v>
      </c>
      <c r="Y5114" s="17">
        <f t="shared" si="721"/>
        <v>60</v>
      </c>
    </row>
    <row r="5115" spans="1:25" x14ac:dyDescent="0.15">
      <c r="A5115" s="82">
        <f t="shared" si="716"/>
        <v>8</v>
      </c>
      <c r="B5115" s="46">
        <v>43678.999999987602</v>
      </c>
      <c r="C5115" s="47">
        <f>Eingabe!G5116</f>
        <v>3</v>
      </c>
      <c r="D5115" s="77">
        <v>5115</v>
      </c>
      <c r="E5115" s="47"/>
      <c r="F5115" s="25">
        <f t="shared" si="714"/>
        <v>4.4800000000000004</v>
      </c>
      <c r="G5115" s="25">
        <f>VLOOKUP(F5115,'Spezifische Werte'!$B$2:$C$4002,2,FALSE)</f>
        <v>6.3876775708421291E-2</v>
      </c>
      <c r="H5115" s="25">
        <f t="shared" si="717"/>
        <v>127.75355141684258</v>
      </c>
      <c r="J5115" s="25">
        <f t="shared" si="715"/>
        <v>4.5</v>
      </c>
      <c r="K5115" s="25">
        <f>VLOOKUP(J5115,'Spezifische Werte'!$B$2:$C$4002,2,FALSE)</f>
        <v>6.4854105449014127E-2</v>
      </c>
      <c r="L5115" s="25">
        <f t="shared" si="718"/>
        <v>129.70821089802826</v>
      </c>
      <c r="R5115" s="25">
        <v>5113</v>
      </c>
      <c r="S5115" s="25">
        <v>5112</v>
      </c>
      <c r="T5115" s="25">
        <f t="shared" si="722"/>
        <v>0.12775355141684258</v>
      </c>
      <c r="U5115" s="25">
        <f t="shared" si="719"/>
        <v>0.12970821089802825</v>
      </c>
      <c r="W5115" s="17">
        <f>Eingabe!H5116</f>
        <v>81</v>
      </c>
      <c r="X5115" s="17">
        <f t="shared" si="720"/>
        <v>0.81</v>
      </c>
      <c r="Y5115" s="17">
        <f t="shared" si="721"/>
        <v>80</v>
      </c>
    </row>
    <row r="5116" spans="1:25" x14ac:dyDescent="0.15">
      <c r="A5116" s="82">
        <f t="shared" si="716"/>
        <v>8</v>
      </c>
      <c r="B5116" s="46">
        <v>43679.041666654266</v>
      </c>
      <c r="C5116" s="47">
        <f>Eingabe!G5117</f>
        <v>3.5</v>
      </c>
      <c r="D5116" s="77">
        <v>5116</v>
      </c>
      <c r="E5116" s="47"/>
      <c r="F5116" s="25">
        <f t="shared" si="714"/>
        <v>5.22</v>
      </c>
      <c r="G5116" s="25">
        <f>VLOOKUP(F5116,'Spezifische Werte'!$B$2:$C$4002,2,FALSE)</f>
        <v>0.10600726326582303</v>
      </c>
      <c r="H5116" s="25">
        <f t="shared" si="717"/>
        <v>212.01452653164606</v>
      </c>
      <c r="J5116" s="25">
        <f t="shared" si="715"/>
        <v>5.25</v>
      </c>
      <c r="K5116" s="25">
        <f>VLOOKUP(J5116,'Spezifische Werte'!$B$2:$C$4002,2,FALSE)</f>
        <v>0.10804502827355937</v>
      </c>
      <c r="L5116" s="25">
        <f t="shared" si="718"/>
        <v>216.09005654711873</v>
      </c>
      <c r="R5116" s="25">
        <v>5114</v>
      </c>
      <c r="S5116" s="25">
        <v>5113</v>
      </c>
      <c r="T5116" s="25">
        <f t="shared" si="722"/>
        <v>0.12775355141684258</v>
      </c>
      <c r="U5116" s="25">
        <f t="shared" si="719"/>
        <v>0.12970821089802825</v>
      </c>
      <c r="W5116" s="17">
        <f>Eingabe!H5117</f>
        <v>90</v>
      </c>
      <c r="X5116" s="17">
        <f t="shared" si="720"/>
        <v>0.9</v>
      </c>
      <c r="Y5116" s="17">
        <f t="shared" si="721"/>
        <v>90</v>
      </c>
    </row>
    <row r="5117" spans="1:25" x14ac:dyDescent="0.15">
      <c r="A5117" s="82">
        <f t="shared" si="716"/>
        <v>8</v>
      </c>
      <c r="B5117" s="46">
        <v>43679.08333332093</v>
      </c>
      <c r="C5117" s="47">
        <f>Eingabe!G5118</f>
        <v>3.4</v>
      </c>
      <c r="D5117" s="77">
        <v>5117</v>
      </c>
      <c r="E5117" s="47"/>
      <c r="F5117" s="25">
        <f t="shared" si="714"/>
        <v>5.07</v>
      </c>
      <c r="G5117" s="25">
        <f>VLOOKUP(F5117,'Spezifische Werte'!$B$2:$C$4002,2,FALSE)</f>
        <v>9.6185977081711158E-2</v>
      </c>
      <c r="H5117" s="25">
        <f t="shared" si="717"/>
        <v>192.37195416342232</v>
      </c>
      <c r="J5117" s="25">
        <f t="shared" si="715"/>
        <v>5.0999999999999996</v>
      </c>
      <c r="K5117" s="25">
        <f>VLOOKUP(J5117,'Spezifische Werte'!$B$2:$C$4002,2,FALSE)</f>
        <v>9.8097213536623304E-2</v>
      </c>
      <c r="L5117" s="25">
        <f t="shared" si="718"/>
        <v>196.1944270732466</v>
      </c>
      <c r="R5117" s="25">
        <v>5115</v>
      </c>
      <c r="S5117" s="25">
        <v>5114</v>
      </c>
      <c r="T5117" s="25">
        <f t="shared" si="722"/>
        <v>0.12775355141684258</v>
      </c>
      <c r="U5117" s="25">
        <f t="shared" si="719"/>
        <v>0.12970821089802825</v>
      </c>
      <c r="W5117" s="17">
        <f>Eingabe!H5118</f>
        <v>90</v>
      </c>
      <c r="X5117" s="17">
        <f t="shared" si="720"/>
        <v>0.9</v>
      </c>
      <c r="Y5117" s="17">
        <f t="shared" si="721"/>
        <v>90</v>
      </c>
    </row>
    <row r="5118" spans="1:25" x14ac:dyDescent="0.15">
      <c r="A5118" s="82">
        <f t="shared" si="716"/>
        <v>8</v>
      </c>
      <c r="B5118" s="46">
        <v>43679.124999987594</v>
      </c>
      <c r="C5118" s="47">
        <f>Eingabe!G5119</f>
        <v>3.4</v>
      </c>
      <c r="D5118" s="77">
        <v>5118</v>
      </c>
      <c r="E5118" s="47"/>
      <c r="F5118" s="25">
        <f t="shared" si="714"/>
        <v>5.07</v>
      </c>
      <c r="G5118" s="25">
        <f>VLOOKUP(F5118,'Spezifische Werte'!$B$2:$C$4002,2,FALSE)</f>
        <v>9.6185977081711158E-2</v>
      </c>
      <c r="H5118" s="25">
        <f t="shared" si="717"/>
        <v>192.37195416342232</v>
      </c>
      <c r="J5118" s="25">
        <f t="shared" si="715"/>
        <v>5.0999999999999996</v>
      </c>
      <c r="K5118" s="25">
        <f>VLOOKUP(J5118,'Spezifische Werte'!$B$2:$C$4002,2,FALSE)</f>
        <v>9.8097213536623304E-2</v>
      </c>
      <c r="L5118" s="25">
        <f t="shared" si="718"/>
        <v>196.1944270732466</v>
      </c>
      <c r="R5118" s="25">
        <v>5116</v>
      </c>
      <c r="S5118" s="25">
        <v>5115</v>
      </c>
      <c r="T5118" s="25">
        <f t="shared" si="722"/>
        <v>0.12775355141684258</v>
      </c>
      <c r="U5118" s="25">
        <f t="shared" si="719"/>
        <v>0.12970821089802825</v>
      </c>
      <c r="W5118" s="17">
        <f>Eingabe!H5119</f>
        <v>100</v>
      </c>
      <c r="X5118" s="17">
        <f t="shared" si="720"/>
        <v>1</v>
      </c>
      <c r="Y5118" s="17">
        <f t="shared" si="721"/>
        <v>100</v>
      </c>
    </row>
    <row r="5119" spans="1:25" x14ac:dyDescent="0.15">
      <c r="A5119" s="82">
        <f t="shared" si="716"/>
        <v>8</v>
      </c>
      <c r="B5119" s="46">
        <v>43679.166666654259</v>
      </c>
      <c r="C5119" s="47">
        <f>Eingabe!G5120</f>
        <v>3.3</v>
      </c>
      <c r="D5119" s="77">
        <v>5119</v>
      </c>
      <c r="E5119" s="47"/>
      <c r="F5119" s="25">
        <f t="shared" si="714"/>
        <v>4.92</v>
      </c>
      <c r="G5119" s="25">
        <f>VLOOKUP(F5119,'Spezifische Werte'!$B$2:$C$4002,2,FALSE)</f>
        <v>8.7079957720259088E-2</v>
      </c>
      <c r="H5119" s="25">
        <f t="shared" si="717"/>
        <v>174.15991544051818</v>
      </c>
      <c r="J5119" s="25">
        <f t="shared" si="715"/>
        <v>4.95</v>
      </c>
      <c r="K5119" s="25">
        <f>VLOOKUP(J5119,'Spezifische Werte'!$B$2:$C$4002,2,FALSE)</f>
        <v>8.884038911585862E-2</v>
      </c>
      <c r="L5119" s="25">
        <f t="shared" si="718"/>
        <v>177.68077823171723</v>
      </c>
      <c r="R5119" s="25">
        <v>5117</v>
      </c>
      <c r="S5119" s="25">
        <v>5116</v>
      </c>
      <c r="T5119" s="25">
        <f t="shared" si="722"/>
        <v>0.12775355141684258</v>
      </c>
      <c r="U5119" s="25">
        <f t="shared" si="719"/>
        <v>0.12970821089802825</v>
      </c>
      <c r="W5119" s="17">
        <f>Eingabe!H5120</f>
        <v>81</v>
      </c>
      <c r="X5119" s="17">
        <f t="shared" si="720"/>
        <v>0.81</v>
      </c>
      <c r="Y5119" s="17">
        <f t="shared" si="721"/>
        <v>80</v>
      </c>
    </row>
    <row r="5120" spans="1:25" x14ac:dyDescent="0.15">
      <c r="A5120" s="82">
        <f t="shared" si="716"/>
        <v>8</v>
      </c>
      <c r="B5120" s="46">
        <v>43679.208333320923</v>
      </c>
      <c r="C5120" s="47">
        <f>Eingabe!G5121</f>
        <v>3.3</v>
      </c>
      <c r="D5120" s="77">
        <v>5120</v>
      </c>
      <c r="E5120" s="47"/>
      <c r="F5120" s="25">
        <f t="shared" si="714"/>
        <v>4.92</v>
      </c>
      <c r="G5120" s="25">
        <f>VLOOKUP(F5120,'Spezifische Werte'!$B$2:$C$4002,2,FALSE)</f>
        <v>8.7079957720259088E-2</v>
      </c>
      <c r="H5120" s="25">
        <f t="shared" si="717"/>
        <v>174.15991544051818</v>
      </c>
      <c r="J5120" s="25">
        <f t="shared" si="715"/>
        <v>4.95</v>
      </c>
      <c r="K5120" s="25">
        <f>VLOOKUP(J5120,'Spezifische Werte'!$B$2:$C$4002,2,FALSE)</f>
        <v>8.884038911585862E-2</v>
      </c>
      <c r="L5120" s="25">
        <f t="shared" si="718"/>
        <v>177.68077823171723</v>
      </c>
      <c r="R5120" s="25">
        <v>5118</v>
      </c>
      <c r="S5120" s="25">
        <v>5117</v>
      </c>
      <c r="T5120" s="25">
        <f t="shared" si="722"/>
        <v>0.12775355141684258</v>
      </c>
      <c r="U5120" s="25">
        <f t="shared" si="719"/>
        <v>0.12970821089802825</v>
      </c>
      <c r="W5120" s="17">
        <f>Eingabe!H5121</f>
        <v>90</v>
      </c>
      <c r="X5120" s="17">
        <f t="shared" si="720"/>
        <v>0.9</v>
      </c>
      <c r="Y5120" s="17">
        <f t="shared" si="721"/>
        <v>90</v>
      </c>
    </row>
    <row r="5121" spans="1:25" x14ac:dyDescent="0.15">
      <c r="A5121" s="82">
        <f t="shared" si="716"/>
        <v>8</v>
      </c>
      <c r="B5121" s="46">
        <v>43679.249999987587</v>
      </c>
      <c r="C5121" s="47">
        <f>Eingabe!G5122</f>
        <v>3.6</v>
      </c>
      <c r="D5121" s="77">
        <v>5121</v>
      </c>
      <c r="E5121" s="47"/>
      <c r="F5121" s="25">
        <f t="shared" si="714"/>
        <v>5.37</v>
      </c>
      <c r="G5121" s="25">
        <f>VLOOKUP(F5121,'Spezifische Werte'!$B$2:$C$4002,2,FALSE)</f>
        <v>0.11640095819454216</v>
      </c>
      <c r="H5121" s="25">
        <f t="shared" si="717"/>
        <v>232.80191638908431</v>
      </c>
      <c r="J5121" s="25">
        <f t="shared" si="715"/>
        <v>5.4</v>
      </c>
      <c r="K5121" s="25">
        <f>VLOOKUP(J5121,'Spezifische Werte'!$B$2:$C$4002,2,FALSE)</f>
        <v>0.11853513474534576</v>
      </c>
      <c r="L5121" s="25">
        <f t="shared" si="718"/>
        <v>237.07026949069152</v>
      </c>
      <c r="R5121" s="25">
        <v>5119</v>
      </c>
      <c r="S5121" s="25">
        <v>5118</v>
      </c>
      <c r="T5121" s="25">
        <f t="shared" si="722"/>
        <v>0.12775355141684258</v>
      </c>
      <c r="U5121" s="25">
        <f t="shared" si="719"/>
        <v>0.12970821089802825</v>
      </c>
      <c r="W5121" s="17">
        <f>Eingabe!H5122</f>
        <v>90</v>
      </c>
      <c r="X5121" s="17">
        <f t="shared" si="720"/>
        <v>0.9</v>
      </c>
      <c r="Y5121" s="17">
        <f t="shared" si="721"/>
        <v>90</v>
      </c>
    </row>
    <row r="5122" spans="1:25" x14ac:dyDescent="0.15">
      <c r="A5122" s="82">
        <f t="shared" si="716"/>
        <v>8</v>
      </c>
      <c r="B5122" s="46">
        <v>43679.291666654251</v>
      </c>
      <c r="C5122" s="47">
        <f>Eingabe!G5123</f>
        <v>3.3</v>
      </c>
      <c r="D5122" s="77">
        <v>5122</v>
      </c>
      <c r="E5122" s="47"/>
      <c r="F5122" s="25">
        <f t="shared" si="714"/>
        <v>4.92</v>
      </c>
      <c r="G5122" s="25">
        <f>VLOOKUP(F5122,'Spezifische Werte'!$B$2:$C$4002,2,FALSE)</f>
        <v>8.7079957720259088E-2</v>
      </c>
      <c r="H5122" s="25">
        <f t="shared" si="717"/>
        <v>174.15991544051818</v>
      </c>
      <c r="J5122" s="25">
        <f t="shared" si="715"/>
        <v>4.95</v>
      </c>
      <c r="K5122" s="25">
        <f>VLOOKUP(J5122,'Spezifische Werte'!$B$2:$C$4002,2,FALSE)</f>
        <v>8.884038911585862E-2</v>
      </c>
      <c r="L5122" s="25">
        <f t="shared" si="718"/>
        <v>177.68077823171723</v>
      </c>
      <c r="R5122" s="25">
        <v>5120</v>
      </c>
      <c r="S5122" s="25">
        <v>5119</v>
      </c>
      <c r="T5122" s="25">
        <f t="shared" si="722"/>
        <v>0.12775355141684258</v>
      </c>
      <c r="U5122" s="25">
        <f t="shared" si="719"/>
        <v>0.12970821089802825</v>
      </c>
      <c r="W5122" s="17">
        <f>Eingabe!H5123</f>
        <v>91</v>
      </c>
      <c r="X5122" s="17">
        <f t="shared" si="720"/>
        <v>0.91</v>
      </c>
      <c r="Y5122" s="17">
        <f t="shared" si="721"/>
        <v>90</v>
      </c>
    </row>
    <row r="5123" spans="1:25" x14ac:dyDescent="0.15">
      <c r="A5123" s="82">
        <f t="shared" si="716"/>
        <v>8</v>
      </c>
      <c r="B5123" s="46">
        <v>43679.333333320916</v>
      </c>
      <c r="C5123" s="47">
        <f>Eingabe!G5124</f>
        <v>3.4</v>
      </c>
      <c r="D5123" s="77">
        <v>5123</v>
      </c>
      <c r="E5123" s="47"/>
      <c r="F5123" s="25">
        <f t="shared" ref="F5123:F5186" si="723">ROUND(C5123*($O$4/$O$5)^$O$7,2)</f>
        <v>5.07</v>
      </c>
      <c r="G5123" s="25">
        <f>VLOOKUP(F5123,'Spezifische Werte'!$B$2:$C$4002,2,FALSE)</f>
        <v>9.6185977081711158E-2</v>
      </c>
      <c r="H5123" s="25">
        <f t="shared" si="717"/>
        <v>192.37195416342232</v>
      </c>
      <c r="J5123" s="25">
        <f t="shared" ref="J5123:J5186" si="724">ROUND(C5123*(LN($O$4/$O$8)/LN($O$5/$O$8)),2)</f>
        <v>5.0999999999999996</v>
      </c>
      <c r="K5123" s="25">
        <f>VLOOKUP(J5123,'Spezifische Werte'!$B$2:$C$4002,2,FALSE)</f>
        <v>9.8097213536623304E-2</v>
      </c>
      <c r="L5123" s="25">
        <f t="shared" si="718"/>
        <v>196.1944270732466</v>
      </c>
      <c r="R5123" s="25">
        <v>5121</v>
      </c>
      <c r="S5123" s="25">
        <v>5120</v>
      </c>
      <c r="T5123" s="25">
        <f t="shared" si="722"/>
        <v>0.12775355141684258</v>
      </c>
      <c r="U5123" s="25">
        <f t="shared" si="719"/>
        <v>0.12970821089802825</v>
      </c>
      <c r="W5123" s="17">
        <f>Eingabe!H5124</f>
        <v>81</v>
      </c>
      <c r="X5123" s="17">
        <f t="shared" si="720"/>
        <v>0.81</v>
      </c>
      <c r="Y5123" s="17">
        <f t="shared" si="721"/>
        <v>80</v>
      </c>
    </row>
    <row r="5124" spans="1:25" x14ac:dyDescent="0.15">
      <c r="A5124" s="82">
        <f t="shared" ref="A5124:A5187" si="725">MONTH(B5124)</f>
        <v>8</v>
      </c>
      <c r="B5124" s="46">
        <v>43679.37499998758</v>
      </c>
      <c r="C5124" s="47">
        <f>Eingabe!G5125</f>
        <v>3.4</v>
      </c>
      <c r="D5124" s="77">
        <v>5124</v>
      </c>
      <c r="E5124" s="47"/>
      <c r="F5124" s="25">
        <f t="shared" si="723"/>
        <v>5.07</v>
      </c>
      <c r="G5124" s="25">
        <f>VLOOKUP(F5124,'Spezifische Werte'!$B$2:$C$4002,2,FALSE)</f>
        <v>9.6185977081711158E-2</v>
      </c>
      <c r="H5124" s="25">
        <f t="shared" ref="H5124:H5187" si="726">G5124*$O$9*1000</f>
        <v>192.37195416342232</v>
      </c>
      <c r="J5124" s="25">
        <f t="shared" si="724"/>
        <v>5.0999999999999996</v>
      </c>
      <c r="K5124" s="25">
        <f>VLOOKUP(J5124,'Spezifische Werte'!$B$2:$C$4002,2,FALSE)</f>
        <v>9.8097213536623304E-2</v>
      </c>
      <c r="L5124" s="25">
        <f t="shared" ref="L5124:L5187" si="727">K5124*$O$9*1000</f>
        <v>196.1944270732466</v>
      </c>
      <c r="R5124" s="25">
        <v>5122</v>
      </c>
      <c r="S5124" s="25">
        <v>5121</v>
      </c>
      <c r="T5124" s="25">
        <f t="shared" si="722"/>
        <v>0.12775355141684258</v>
      </c>
      <c r="U5124" s="25">
        <f t="shared" ref="U5124:U5187" si="728">LARGE($L$3:$L$8762,R5124)/1000</f>
        <v>0.12970821089802825</v>
      </c>
      <c r="W5124" s="17">
        <f>Eingabe!H5125</f>
        <v>82</v>
      </c>
      <c r="X5124" s="17">
        <f t="shared" ref="X5124:X5187" si="729">W5124/100</f>
        <v>0.82</v>
      </c>
      <c r="Y5124" s="17">
        <f t="shared" ref="Y5124:Y5187" si="730">ROUND(X5124,1)*100</f>
        <v>80</v>
      </c>
    </row>
    <row r="5125" spans="1:25" x14ac:dyDescent="0.15">
      <c r="A5125" s="82">
        <f t="shared" si="725"/>
        <v>8</v>
      </c>
      <c r="B5125" s="46">
        <v>43679.416666654244</v>
      </c>
      <c r="C5125" s="47">
        <f>Eingabe!G5126</f>
        <v>2.8</v>
      </c>
      <c r="D5125" s="77">
        <v>5125</v>
      </c>
      <c r="E5125" s="47"/>
      <c r="F5125" s="25">
        <f t="shared" si="723"/>
        <v>4.18</v>
      </c>
      <c r="G5125" s="25">
        <f>VLOOKUP(F5125,'Spezifische Werte'!$B$2:$C$4002,2,FALSE)</f>
        <v>4.9643016475870723E-2</v>
      </c>
      <c r="H5125" s="25">
        <f t="shared" si="726"/>
        <v>99.286032951741447</v>
      </c>
      <c r="J5125" s="25">
        <f t="shared" si="724"/>
        <v>4.2</v>
      </c>
      <c r="K5125" s="25">
        <f>VLOOKUP(J5125,'Spezifische Werte'!$B$2:$C$4002,2,FALSE)</f>
        <v>5.0575500247497268E-2</v>
      </c>
      <c r="L5125" s="25">
        <f t="shared" si="727"/>
        <v>101.15100049499453</v>
      </c>
      <c r="R5125" s="25">
        <v>5123</v>
      </c>
      <c r="S5125" s="25">
        <v>5122</v>
      </c>
      <c r="T5125" s="25">
        <f t="shared" si="722"/>
        <v>0.12775355141684258</v>
      </c>
      <c r="U5125" s="25">
        <f t="shared" si="728"/>
        <v>0.12970821089802825</v>
      </c>
      <c r="W5125" s="17">
        <f>Eingabe!H5126</f>
        <v>83</v>
      </c>
      <c r="X5125" s="17">
        <f t="shared" si="729"/>
        <v>0.83</v>
      </c>
      <c r="Y5125" s="17">
        <f t="shared" si="730"/>
        <v>80</v>
      </c>
    </row>
    <row r="5126" spans="1:25" x14ac:dyDescent="0.15">
      <c r="A5126" s="82">
        <f t="shared" si="725"/>
        <v>8</v>
      </c>
      <c r="B5126" s="46">
        <v>43679.458333320908</v>
      </c>
      <c r="C5126" s="47">
        <f>Eingabe!G5127</f>
        <v>2.7</v>
      </c>
      <c r="D5126" s="77">
        <v>5126</v>
      </c>
      <c r="E5126" s="47"/>
      <c r="F5126" s="25">
        <f t="shared" si="723"/>
        <v>4.03</v>
      </c>
      <c r="G5126" s="25">
        <f>VLOOKUP(F5126,'Spezifische Werte'!$B$2:$C$4002,2,FALSE)</f>
        <v>4.2666657265334036E-2</v>
      </c>
      <c r="H5126" s="25">
        <f t="shared" si="726"/>
        <v>85.333314530668076</v>
      </c>
      <c r="J5126" s="25">
        <f t="shared" si="724"/>
        <v>4.05</v>
      </c>
      <c r="K5126" s="25">
        <f>VLOOKUP(J5126,'Spezifische Werte'!$B$2:$C$4002,2,FALSE)</f>
        <v>4.3597034083331404E-2</v>
      </c>
      <c r="L5126" s="25">
        <f t="shared" si="727"/>
        <v>87.194068166662802</v>
      </c>
      <c r="R5126" s="25">
        <v>5124</v>
      </c>
      <c r="S5126" s="25">
        <v>5123</v>
      </c>
      <c r="T5126" s="25">
        <f t="shared" ref="T5126:T5189" si="731">LARGE($H$3:$H$8762,R5126)/1000</f>
        <v>0.12775355141684258</v>
      </c>
      <c r="U5126" s="25">
        <f t="shared" si="728"/>
        <v>0.12970821089802825</v>
      </c>
      <c r="W5126" s="17">
        <f>Eingabe!H5127</f>
        <v>83</v>
      </c>
      <c r="X5126" s="17">
        <f t="shared" si="729"/>
        <v>0.83</v>
      </c>
      <c r="Y5126" s="17">
        <f t="shared" si="730"/>
        <v>80</v>
      </c>
    </row>
    <row r="5127" spans="1:25" x14ac:dyDescent="0.15">
      <c r="A5127" s="82">
        <f t="shared" si="725"/>
        <v>8</v>
      </c>
      <c r="B5127" s="46">
        <v>43679.499999987573</v>
      </c>
      <c r="C5127" s="47">
        <f>Eingabe!G5128</f>
        <v>3.4</v>
      </c>
      <c r="D5127" s="77">
        <v>5127</v>
      </c>
      <c r="E5127" s="47"/>
      <c r="F5127" s="25">
        <f t="shared" si="723"/>
        <v>5.07</v>
      </c>
      <c r="G5127" s="25">
        <f>VLOOKUP(F5127,'Spezifische Werte'!$B$2:$C$4002,2,FALSE)</f>
        <v>9.6185977081711158E-2</v>
      </c>
      <c r="H5127" s="25">
        <f t="shared" si="726"/>
        <v>192.37195416342232</v>
      </c>
      <c r="J5127" s="25">
        <f t="shared" si="724"/>
        <v>5.0999999999999996</v>
      </c>
      <c r="K5127" s="25">
        <f>VLOOKUP(J5127,'Spezifische Werte'!$B$2:$C$4002,2,FALSE)</f>
        <v>9.8097213536623304E-2</v>
      </c>
      <c r="L5127" s="25">
        <f t="shared" si="727"/>
        <v>196.1944270732466</v>
      </c>
      <c r="R5127" s="25">
        <v>5125</v>
      </c>
      <c r="S5127" s="25">
        <v>5124</v>
      </c>
      <c r="T5127" s="25">
        <f t="shared" si="731"/>
        <v>0.12775355141684258</v>
      </c>
      <c r="U5127" s="25">
        <f t="shared" si="728"/>
        <v>0.12970821089802825</v>
      </c>
      <c r="W5127" s="17">
        <f>Eingabe!H5128</f>
        <v>43</v>
      </c>
      <c r="X5127" s="17">
        <f t="shared" si="729"/>
        <v>0.43</v>
      </c>
      <c r="Y5127" s="17">
        <f t="shared" si="730"/>
        <v>40</v>
      </c>
    </row>
    <row r="5128" spans="1:25" x14ac:dyDescent="0.15">
      <c r="A5128" s="82">
        <f t="shared" si="725"/>
        <v>8</v>
      </c>
      <c r="B5128" s="46">
        <v>43679.541666654237</v>
      </c>
      <c r="C5128" s="47">
        <f>Eingabe!G5129</f>
        <v>2.4</v>
      </c>
      <c r="D5128" s="77">
        <v>5128</v>
      </c>
      <c r="E5128" s="47"/>
      <c r="F5128" s="25">
        <f t="shared" si="723"/>
        <v>3.58</v>
      </c>
      <c r="G5128" s="25">
        <f>VLOOKUP(F5128,'Spezifische Werte'!$B$2:$C$4002,2,FALSE)</f>
        <v>2.2829235995572409E-2</v>
      </c>
      <c r="H5128" s="25">
        <f t="shared" si="726"/>
        <v>45.658471991144815</v>
      </c>
      <c r="J5128" s="25">
        <f t="shared" si="724"/>
        <v>3.6</v>
      </c>
      <c r="K5128" s="25">
        <f>VLOOKUP(J5128,'Spezifische Werte'!$B$2:$C$4002,2,FALSE)</f>
        <v>2.3596471134930203E-2</v>
      </c>
      <c r="L5128" s="25">
        <f t="shared" si="727"/>
        <v>47.19294226986041</v>
      </c>
      <c r="R5128" s="25">
        <v>5126</v>
      </c>
      <c r="S5128" s="25">
        <v>5125</v>
      </c>
      <c r="T5128" s="25">
        <f t="shared" si="731"/>
        <v>0.12775355141684258</v>
      </c>
      <c r="U5128" s="25">
        <f t="shared" si="728"/>
        <v>0.12970821089802825</v>
      </c>
      <c r="W5128" s="17">
        <f>Eingabe!H5129</f>
        <v>85</v>
      </c>
      <c r="X5128" s="17">
        <f t="shared" si="729"/>
        <v>0.85</v>
      </c>
      <c r="Y5128" s="17">
        <f t="shared" si="730"/>
        <v>90</v>
      </c>
    </row>
    <row r="5129" spans="1:25" x14ac:dyDescent="0.15">
      <c r="A5129" s="82">
        <f t="shared" si="725"/>
        <v>8</v>
      </c>
      <c r="B5129" s="46">
        <v>43679.583333320901</v>
      </c>
      <c r="C5129" s="47">
        <f>Eingabe!G5130</f>
        <v>3.1</v>
      </c>
      <c r="D5129" s="77">
        <v>5129</v>
      </c>
      <c r="E5129" s="47"/>
      <c r="F5129" s="25">
        <f t="shared" si="723"/>
        <v>4.62</v>
      </c>
      <c r="G5129" s="25">
        <f>VLOOKUP(F5129,'Spezifische Werte'!$B$2:$C$4002,2,FALSE)</f>
        <v>7.0834307543363312E-2</v>
      </c>
      <c r="H5129" s="25">
        <f t="shared" si="726"/>
        <v>141.66861508672662</v>
      </c>
      <c r="J5129" s="25">
        <f t="shared" si="724"/>
        <v>4.6500000000000004</v>
      </c>
      <c r="K5129" s="25">
        <f>VLOOKUP(J5129,'Spezifische Werte'!$B$2:$C$4002,2,FALSE)</f>
        <v>7.2366311882592071E-2</v>
      </c>
      <c r="L5129" s="25">
        <f t="shared" si="727"/>
        <v>144.73262376518414</v>
      </c>
      <c r="R5129" s="25">
        <v>5127</v>
      </c>
      <c r="S5129" s="25">
        <v>5126</v>
      </c>
      <c r="T5129" s="25">
        <f t="shared" si="731"/>
        <v>0.12775355141684258</v>
      </c>
      <c r="U5129" s="25">
        <f t="shared" si="728"/>
        <v>0.12970821089802825</v>
      </c>
      <c r="W5129" s="17">
        <f>Eingabe!H5130</f>
        <v>86</v>
      </c>
      <c r="X5129" s="17">
        <f t="shared" si="729"/>
        <v>0.86</v>
      </c>
      <c r="Y5129" s="17">
        <f t="shared" si="730"/>
        <v>90</v>
      </c>
    </row>
    <row r="5130" spans="1:25" x14ac:dyDescent="0.15">
      <c r="A5130" s="82">
        <f t="shared" si="725"/>
        <v>8</v>
      </c>
      <c r="B5130" s="46">
        <v>43679.624999987565</v>
      </c>
      <c r="C5130" s="47">
        <f>Eingabe!G5131</f>
        <v>3.8</v>
      </c>
      <c r="D5130" s="77">
        <v>5130</v>
      </c>
      <c r="E5130" s="47"/>
      <c r="F5130" s="25">
        <f t="shared" si="723"/>
        <v>5.67</v>
      </c>
      <c r="G5130" s="25">
        <f>VLOOKUP(F5130,'Spezifische Werte'!$B$2:$C$4002,2,FALSE)</f>
        <v>0.13840049448137109</v>
      </c>
      <c r="H5130" s="25">
        <f t="shared" si="726"/>
        <v>276.80098896274217</v>
      </c>
      <c r="J5130" s="25">
        <f t="shared" si="724"/>
        <v>5.7</v>
      </c>
      <c r="K5130" s="25">
        <f>VLOOKUP(J5130,'Spezifische Werte'!$B$2:$C$4002,2,FALSE)</f>
        <v>0.14069825500153915</v>
      </c>
      <c r="L5130" s="25">
        <f t="shared" si="727"/>
        <v>281.39651000307828</v>
      </c>
      <c r="R5130" s="25">
        <v>5128</v>
      </c>
      <c r="S5130" s="25">
        <v>5127</v>
      </c>
      <c r="T5130" s="25">
        <f t="shared" si="731"/>
        <v>0.12775355141684258</v>
      </c>
      <c r="U5130" s="25">
        <f t="shared" si="728"/>
        <v>0.12970821089802825</v>
      </c>
      <c r="W5130" s="17">
        <f>Eingabe!H5131</f>
        <v>55</v>
      </c>
      <c r="X5130" s="17">
        <f t="shared" si="729"/>
        <v>0.55000000000000004</v>
      </c>
      <c r="Y5130" s="17">
        <f t="shared" si="730"/>
        <v>60</v>
      </c>
    </row>
    <row r="5131" spans="1:25" x14ac:dyDescent="0.15">
      <c r="A5131" s="82">
        <f t="shared" si="725"/>
        <v>8</v>
      </c>
      <c r="B5131" s="46">
        <v>43679.66666665423</v>
      </c>
      <c r="C5131" s="47">
        <f>Eingabe!G5132</f>
        <v>2.4</v>
      </c>
      <c r="D5131" s="77">
        <v>5131</v>
      </c>
      <c r="E5131" s="47"/>
      <c r="F5131" s="25">
        <f t="shared" si="723"/>
        <v>3.58</v>
      </c>
      <c r="G5131" s="25">
        <f>VLOOKUP(F5131,'Spezifische Werte'!$B$2:$C$4002,2,FALSE)</f>
        <v>2.2829235995572409E-2</v>
      </c>
      <c r="H5131" s="25">
        <f t="shared" si="726"/>
        <v>45.658471991144815</v>
      </c>
      <c r="J5131" s="25">
        <f t="shared" si="724"/>
        <v>3.6</v>
      </c>
      <c r="K5131" s="25">
        <f>VLOOKUP(J5131,'Spezifische Werte'!$B$2:$C$4002,2,FALSE)</f>
        <v>2.3596471134930203E-2</v>
      </c>
      <c r="L5131" s="25">
        <f t="shared" si="727"/>
        <v>47.19294226986041</v>
      </c>
      <c r="R5131" s="25">
        <v>5129</v>
      </c>
      <c r="S5131" s="25">
        <v>5128</v>
      </c>
      <c r="T5131" s="25">
        <f t="shared" si="731"/>
        <v>0.12775355141684258</v>
      </c>
      <c r="U5131" s="25">
        <f t="shared" si="728"/>
        <v>0.12970821089802825</v>
      </c>
      <c r="W5131" s="17">
        <f>Eingabe!H5132</f>
        <v>62</v>
      </c>
      <c r="X5131" s="17">
        <f t="shared" si="729"/>
        <v>0.62</v>
      </c>
      <c r="Y5131" s="17">
        <f t="shared" si="730"/>
        <v>60</v>
      </c>
    </row>
    <row r="5132" spans="1:25" x14ac:dyDescent="0.15">
      <c r="A5132" s="82">
        <f t="shared" si="725"/>
        <v>8</v>
      </c>
      <c r="B5132" s="46">
        <v>43679.708333320894</v>
      </c>
      <c r="C5132" s="47">
        <f>Eingabe!G5133</f>
        <v>3.8</v>
      </c>
      <c r="D5132" s="77">
        <v>5132</v>
      </c>
      <c r="E5132" s="47"/>
      <c r="F5132" s="25">
        <f t="shared" si="723"/>
        <v>5.67</v>
      </c>
      <c r="G5132" s="25">
        <f>VLOOKUP(F5132,'Spezifische Werte'!$B$2:$C$4002,2,FALSE)</f>
        <v>0.13840049448137109</v>
      </c>
      <c r="H5132" s="25">
        <f t="shared" si="726"/>
        <v>276.80098896274217</v>
      </c>
      <c r="J5132" s="25">
        <f t="shared" si="724"/>
        <v>5.7</v>
      </c>
      <c r="K5132" s="25">
        <f>VLOOKUP(J5132,'Spezifische Werte'!$B$2:$C$4002,2,FALSE)</f>
        <v>0.14069825500153915</v>
      </c>
      <c r="L5132" s="25">
        <f t="shared" si="727"/>
        <v>281.39651000307828</v>
      </c>
      <c r="R5132" s="25">
        <v>5130</v>
      </c>
      <c r="S5132" s="25">
        <v>5129</v>
      </c>
      <c r="T5132" s="25">
        <f t="shared" si="731"/>
        <v>0.12775355141684258</v>
      </c>
      <c r="U5132" s="25">
        <f t="shared" si="728"/>
        <v>0.12970821089802825</v>
      </c>
      <c r="W5132" s="17">
        <f>Eingabe!H5133</f>
        <v>71</v>
      </c>
      <c r="X5132" s="17">
        <f t="shared" si="729"/>
        <v>0.71</v>
      </c>
      <c r="Y5132" s="17">
        <f t="shared" si="730"/>
        <v>70</v>
      </c>
    </row>
    <row r="5133" spans="1:25" x14ac:dyDescent="0.15">
      <c r="A5133" s="82">
        <f t="shared" si="725"/>
        <v>8</v>
      </c>
      <c r="B5133" s="46">
        <v>43679.749999987558</v>
      </c>
      <c r="C5133" s="47">
        <f>Eingabe!G5134</f>
        <v>2.9</v>
      </c>
      <c r="D5133" s="77">
        <v>5133</v>
      </c>
      <c r="E5133" s="47"/>
      <c r="F5133" s="25">
        <f t="shared" si="723"/>
        <v>4.33</v>
      </c>
      <c r="G5133" s="25">
        <f>VLOOKUP(F5133,'Spezifische Werte'!$B$2:$C$4002,2,FALSE)</f>
        <v>5.667919590547657E-2</v>
      </c>
      <c r="H5133" s="25">
        <f t="shared" si="726"/>
        <v>113.35839181095314</v>
      </c>
      <c r="J5133" s="25">
        <f t="shared" si="724"/>
        <v>4.3499999999999996</v>
      </c>
      <c r="K5133" s="25">
        <f>VLOOKUP(J5133,'Spezifische Werte'!$B$2:$C$4002,2,FALSE)</f>
        <v>5.7627330651301621E-2</v>
      </c>
      <c r="L5133" s="25">
        <f t="shared" si="727"/>
        <v>115.25466130260324</v>
      </c>
      <c r="R5133" s="25">
        <v>5131</v>
      </c>
      <c r="S5133" s="25">
        <v>5130</v>
      </c>
      <c r="T5133" s="25">
        <f t="shared" si="731"/>
        <v>0.12775355141684258</v>
      </c>
      <c r="U5133" s="25">
        <f t="shared" si="728"/>
        <v>0.12970821089802825</v>
      </c>
      <c r="W5133" s="17">
        <f>Eingabe!H5134</f>
        <v>90</v>
      </c>
      <c r="X5133" s="17">
        <f t="shared" si="729"/>
        <v>0.9</v>
      </c>
      <c r="Y5133" s="17">
        <f t="shared" si="730"/>
        <v>90</v>
      </c>
    </row>
    <row r="5134" spans="1:25" x14ac:dyDescent="0.15">
      <c r="A5134" s="82">
        <f t="shared" si="725"/>
        <v>8</v>
      </c>
      <c r="B5134" s="46">
        <v>43679.791666654222</v>
      </c>
      <c r="C5134" s="47">
        <f>Eingabe!G5135</f>
        <v>2.9</v>
      </c>
      <c r="D5134" s="77">
        <v>5134</v>
      </c>
      <c r="E5134" s="47"/>
      <c r="F5134" s="25">
        <f t="shared" si="723"/>
        <v>4.33</v>
      </c>
      <c r="G5134" s="25">
        <f>VLOOKUP(F5134,'Spezifische Werte'!$B$2:$C$4002,2,FALSE)</f>
        <v>5.667919590547657E-2</v>
      </c>
      <c r="H5134" s="25">
        <f t="shared" si="726"/>
        <v>113.35839181095314</v>
      </c>
      <c r="J5134" s="25">
        <f t="shared" si="724"/>
        <v>4.3499999999999996</v>
      </c>
      <c r="K5134" s="25">
        <f>VLOOKUP(J5134,'Spezifische Werte'!$B$2:$C$4002,2,FALSE)</f>
        <v>5.7627330651301621E-2</v>
      </c>
      <c r="L5134" s="25">
        <f t="shared" si="727"/>
        <v>115.25466130260324</v>
      </c>
      <c r="R5134" s="25">
        <v>5132</v>
      </c>
      <c r="S5134" s="25">
        <v>5131</v>
      </c>
      <c r="T5134" s="25">
        <f t="shared" si="731"/>
        <v>0.12775355141684258</v>
      </c>
      <c r="U5134" s="25">
        <f t="shared" si="728"/>
        <v>0.12970821089802825</v>
      </c>
      <c r="W5134" s="17">
        <f>Eingabe!H5135</f>
        <v>71</v>
      </c>
      <c r="X5134" s="17">
        <f t="shared" si="729"/>
        <v>0.71</v>
      </c>
      <c r="Y5134" s="17">
        <f t="shared" si="730"/>
        <v>70</v>
      </c>
    </row>
    <row r="5135" spans="1:25" x14ac:dyDescent="0.15">
      <c r="A5135" s="82">
        <f t="shared" si="725"/>
        <v>8</v>
      </c>
      <c r="B5135" s="46">
        <v>43679.833333320887</v>
      </c>
      <c r="C5135" s="47">
        <f>Eingabe!G5136</f>
        <v>2.7</v>
      </c>
      <c r="D5135" s="77">
        <v>5135</v>
      </c>
      <c r="E5135" s="47"/>
      <c r="F5135" s="25">
        <f t="shared" si="723"/>
        <v>4.03</v>
      </c>
      <c r="G5135" s="25">
        <f>VLOOKUP(F5135,'Spezifische Werte'!$B$2:$C$4002,2,FALSE)</f>
        <v>4.2666657265334036E-2</v>
      </c>
      <c r="H5135" s="25">
        <f t="shared" si="726"/>
        <v>85.333314530668076</v>
      </c>
      <c r="J5135" s="25">
        <f t="shared" si="724"/>
        <v>4.05</v>
      </c>
      <c r="K5135" s="25">
        <f>VLOOKUP(J5135,'Spezifische Werte'!$B$2:$C$4002,2,FALSE)</f>
        <v>4.3597034083331404E-2</v>
      </c>
      <c r="L5135" s="25">
        <f t="shared" si="727"/>
        <v>87.194068166662802</v>
      </c>
      <c r="R5135" s="25">
        <v>5133</v>
      </c>
      <c r="S5135" s="25">
        <v>5132</v>
      </c>
      <c r="T5135" s="25">
        <f t="shared" si="731"/>
        <v>0.12775355141684258</v>
      </c>
      <c r="U5135" s="25">
        <f t="shared" si="728"/>
        <v>0.12970821089802825</v>
      </c>
      <c r="W5135" s="17">
        <f>Eingabe!H5136</f>
        <v>71</v>
      </c>
      <c r="X5135" s="17">
        <f t="shared" si="729"/>
        <v>0.71</v>
      </c>
      <c r="Y5135" s="17">
        <f t="shared" si="730"/>
        <v>70</v>
      </c>
    </row>
    <row r="5136" spans="1:25" x14ac:dyDescent="0.15">
      <c r="A5136" s="82">
        <f t="shared" si="725"/>
        <v>8</v>
      </c>
      <c r="B5136" s="46">
        <v>43679.874999987551</v>
      </c>
      <c r="C5136" s="47">
        <f>Eingabe!G5137</f>
        <v>2.6</v>
      </c>
      <c r="D5136" s="77">
        <v>5136</v>
      </c>
      <c r="E5136" s="47"/>
      <c r="F5136" s="25">
        <f t="shared" si="723"/>
        <v>3.88</v>
      </c>
      <c r="G5136" s="25">
        <f>VLOOKUP(F5136,'Spezifische Werte'!$B$2:$C$4002,2,FALSE)</f>
        <v>3.5689320314118818E-2</v>
      </c>
      <c r="H5136" s="25">
        <f t="shared" si="726"/>
        <v>71.378640628237633</v>
      </c>
      <c r="J5136" s="25">
        <f t="shared" si="724"/>
        <v>3.9</v>
      </c>
      <c r="K5136" s="25">
        <f>VLOOKUP(J5136,'Spezifische Werte'!$B$2:$C$4002,2,FALSE)</f>
        <v>3.6613952811549305E-2</v>
      </c>
      <c r="L5136" s="25">
        <f t="shared" si="727"/>
        <v>73.227905623098607</v>
      </c>
      <c r="R5136" s="25">
        <v>5134</v>
      </c>
      <c r="S5136" s="25">
        <v>5133</v>
      </c>
      <c r="T5136" s="25">
        <f t="shared" si="731"/>
        <v>0.12775355141684258</v>
      </c>
      <c r="U5136" s="25">
        <f t="shared" si="728"/>
        <v>0.12970821089802825</v>
      </c>
      <c r="W5136" s="17">
        <f>Eingabe!H5137</f>
        <v>82</v>
      </c>
      <c r="X5136" s="17">
        <f t="shared" si="729"/>
        <v>0.82</v>
      </c>
      <c r="Y5136" s="17">
        <f t="shared" si="730"/>
        <v>80</v>
      </c>
    </row>
    <row r="5137" spans="1:25" x14ac:dyDescent="0.15">
      <c r="A5137" s="82">
        <f t="shared" si="725"/>
        <v>8</v>
      </c>
      <c r="B5137" s="46">
        <v>43679.916666654215</v>
      </c>
      <c r="C5137" s="47">
        <f>Eingabe!G5138</f>
        <v>3.3</v>
      </c>
      <c r="D5137" s="77">
        <v>5137</v>
      </c>
      <c r="E5137" s="47"/>
      <c r="F5137" s="25">
        <f t="shared" si="723"/>
        <v>4.92</v>
      </c>
      <c r="G5137" s="25">
        <f>VLOOKUP(F5137,'Spezifische Werte'!$B$2:$C$4002,2,FALSE)</f>
        <v>8.7079957720259088E-2</v>
      </c>
      <c r="H5137" s="25">
        <f t="shared" si="726"/>
        <v>174.15991544051818</v>
      </c>
      <c r="J5137" s="25">
        <f t="shared" si="724"/>
        <v>4.95</v>
      </c>
      <c r="K5137" s="25">
        <f>VLOOKUP(J5137,'Spezifische Werte'!$B$2:$C$4002,2,FALSE)</f>
        <v>8.884038911585862E-2</v>
      </c>
      <c r="L5137" s="25">
        <f t="shared" si="727"/>
        <v>177.68077823171723</v>
      </c>
      <c r="R5137" s="25">
        <v>5135</v>
      </c>
      <c r="S5137" s="25">
        <v>5134</v>
      </c>
      <c r="T5137" s="25">
        <f t="shared" si="731"/>
        <v>0.12775355141684258</v>
      </c>
      <c r="U5137" s="25">
        <f t="shared" si="728"/>
        <v>0.12970821089802825</v>
      </c>
      <c r="W5137" s="17">
        <f>Eingabe!H5138</f>
        <v>90</v>
      </c>
      <c r="X5137" s="17">
        <f t="shared" si="729"/>
        <v>0.9</v>
      </c>
      <c r="Y5137" s="17">
        <f t="shared" si="730"/>
        <v>90</v>
      </c>
    </row>
    <row r="5138" spans="1:25" x14ac:dyDescent="0.15">
      <c r="A5138" s="82">
        <f t="shared" si="725"/>
        <v>8</v>
      </c>
      <c r="B5138" s="46">
        <v>43679.958333320879</v>
      </c>
      <c r="C5138" s="47">
        <f>Eingabe!G5139</f>
        <v>1.8</v>
      </c>
      <c r="D5138" s="77">
        <v>5138</v>
      </c>
      <c r="E5138" s="47"/>
      <c r="F5138" s="25">
        <f t="shared" si="723"/>
        <v>2.69</v>
      </c>
      <c r="G5138" s="25">
        <f>VLOOKUP(F5138,'Spezifische Werte'!$B$2:$C$4002,2,FALSE)</f>
        <v>3.715149232963236E-3</v>
      </c>
      <c r="H5138" s="25">
        <f t="shared" si="726"/>
        <v>7.4302984659264721</v>
      </c>
      <c r="J5138" s="25">
        <f t="shared" si="724"/>
        <v>2.7</v>
      </c>
      <c r="K5138" s="25">
        <f>VLOOKUP(J5138,'Spezifische Werte'!$B$2:$C$4002,2,FALSE)</f>
        <v>3.8225571704766847E-3</v>
      </c>
      <c r="L5138" s="25">
        <f t="shared" si="727"/>
        <v>7.6451143409533691</v>
      </c>
      <c r="R5138" s="25">
        <v>5136</v>
      </c>
      <c r="S5138" s="25">
        <v>5135</v>
      </c>
      <c r="T5138" s="25">
        <f t="shared" si="731"/>
        <v>0.12775355141684258</v>
      </c>
      <c r="U5138" s="25">
        <f t="shared" si="728"/>
        <v>0.12970821089802825</v>
      </c>
      <c r="W5138" s="17">
        <f>Eingabe!H5139</f>
        <v>71</v>
      </c>
      <c r="X5138" s="17">
        <f t="shared" si="729"/>
        <v>0.71</v>
      </c>
      <c r="Y5138" s="17">
        <f t="shared" si="730"/>
        <v>70</v>
      </c>
    </row>
    <row r="5139" spans="1:25" x14ac:dyDescent="0.15">
      <c r="A5139" s="82">
        <f t="shared" si="725"/>
        <v>8</v>
      </c>
      <c r="B5139" s="46">
        <v>43679.999999987544</v>
      </c>
      <c r="C5139" s="47">
        <f>Eingabe!G5140</f>
        <v>2.8</v>
      </c>
      <c r="D5139" s="77">
        <v>5139</v>
      </c>
      <c r="E5139" s="47"/>
      <c r="F5139" s="25">
        <f t="shared" si="723"/>
        <v>4.18</v>
      </c>
      <c r="G5139" s="25">
        <f>VLOOKUP(F5139,'Spezifische Werte'!$B$2:$C$4002,2,FALSE)</f>
        <v>4.9643016475870723E-2</v>
      </c>
      <c r="H5139" s="25">
        <f t="shared" si="726"/>
        <v>99.286032951741447</v>
      </c>
      <c r="J5139" s="25">
        <f t="shared" si="724"/>
        <v>4.2</v>
      </c>
      <c r="K5139" s="25">
        <f>VLOOKUP(J5139,'Spezifische Werte'!$B$2:$C$4002,2,FALSE)</f>
        <v>5.0575500247497268E-2</v>
      </c>
      <c r="L5139" s="25">
        <f t="shared" si="727"/>
        <v>101.15100049499453</v>
      </c>
      <c r="R5139" s="25">
        <v>5137</v>
      </c>
      <c r="S5139" s="25">
        <v>5136</v>
      </c>
      <c r="T5139" s="25">
        <f t="shared" si="731"/>
        <v>0.12775355141684258</v>
      </c>
      <c r="U5139" s="25">
        <f t="shared" si="728"/>
        <v>0.12970821089802825</v>
      </c>
      <c r="W5139" s="17">
        <f>Eingabe!H5140</f>
        <v>72</v>
      </c>
      <c r="X5139" s="17">
        <f t="shared" si="729"/>
        <v>0.72</v>
      </c>
      <c r="Y5139" s="17">
        <f t="shared" si="730"/>
        <v>70</v>
      </c>
    </row>
    <row r="5140" spans="1:25" x14ac:dyDescent="0.15">
      <c r="A5140" s="82">
        <f t="shared" si="725"/>
        <v>8</v>
      </c>
      <c r="B5140" s="46">
        <v>43680.041666654208</v>
      </c>
      <c r="C5140" s="47">
        <f>Eingabe!G5141</f>
        <v>1.1000000000000001</v>
      </c>
      <c r="D5140" s="77">
        <v>5140</v>
      </c>
      <c r="E5140" s="47"/>
      <c r="F5140" s="25">
        <f t="shared" si="723"/>
        <v>1.64</v>
      </c>
      <c r="G5140" s="25">
        <f>VLOOKUP(F5140,'Spezifische Werte'!$B$2:$C$4002,2,FALSE)</f>
        <v>1.4468365948300602E-4</v>
      </c>
      <c r="H5140" s="25">
        <f t="shared" si="726"/>
        <v>0.28936731896601203</v>
      </c>
      <c r="J5140" s="25">
        <f t="shared" si="724"/>
        <v>1.65</v>
      </c>
      <c r="K5140" s="25">
        <f>VLOOKUP(J5140,'Spezifische Werte'!$B$2:$C$4002,2,FALSE)</f>
        <v>1.5161429771714323E-4</v>
      </c>
      <c r="L5140" s="25">
        <f t="shared" si="727"/>
        <v>0.30322859543428649</v>
      </c>
      <c r="R5140" s="25">
        <v>5138</v>
      </c>
      <c r="S5140" s="25">
        <v>5137</v>
      </c>
      <c r="T5140" s="25">
        <f t="shared" si="731"/>
        <v>0.12775355141684258</v>
      </c>
      <c r="U5140" s="25">
        <f t="shared" si="728"/>
        <v>0.12970821089802825</v>
      </c>
      <c r="W5140" s="17">
        <f>Eingabe!H5141</f>
        <v>72</v>
      </c>
      <c r="X5140" s="17">
        <f t="shared" si="729"/>
        <v>0.72</v>
      </c>
      <c r="Y5140" s="17">
        <f t="shared" si="730"/>
        <v>70</v>
      </c>
    </row>
    <row r="5141" spans="1:25" x14ac:dyDescent="0.15">
      <c r="A5141" s="82">
        <f t="shared" si="725"/>
        <v>8</v>
      </c>
      <c r="B5141" s="46">
        <v>43680.083333320872</v>
      </c>
      <c r="C5141" s="47">
        <f>Eingabe!G5142</f>
        <v>1.8</v>
      </c>
      <c r="D5141" s="77">
        <v>5141</v>
      </c>
      <c r="E5141" s="47"/>
      <c r="F5141" s="25">
        <f t="shared" si="723"/>
        <v>2.69</v>
      </c>
      <c r="G5141" s="25">
        <f>VLOOKUP(F5141,'Spezifische Werte'!$B$2:$C$4002,2,FALSE)</f>
        <v>3.715149232963236E-3</v>
      </c>
      <c r="H5141" s="25">
        <f t="shared" si="726"/>
        <v>7.4302984659264721</v>
      </c>
      <c r="J5141" s="25">
        <f t="shared" si="724"/>
        <v>2.7</v>
      </c>
      <c r="K5141" s="25">
        <f>VLOOKUP(J5141,'Spezifische Werte'!$B$2:$C$4002,2,FALSE)</f>
        <v>3.8225571704766847E-3</v>
      </c>
      <c r="L5141" s="25">
        <f t="shared" si="727"/>
        <v>7.6451143409533691</v>
      </c>
      <c r="R5141" s="25">
        <v>5139</v>
      </c>
      <c r="S5141" s="25">
        <v>5138</v>
      </c>
      <c r="T5141" s="25">
        <f t="shared" si="731"/>
        <v>0.12775355141684258</v>
      </c>
      <c r="U5141" s="25">
        <f t="shared" si="728"/>
        <v>0.12970821089802825</v>
      </c>
      <c r="W5141" s="17">
        <f>Eingabe!H5142</f>
        <v>80</v>
      </c>
      <c r="X5141" s="17">
        <f t="shared" si="729"/>
        <v>0.8</v>
      </c>
      <c r="Y5141" s="17">
        <f t="shared" si="730"/>
        <v>80</v>
      </c>
    </row>
    <row r="5142" spans="1:25" x14ac:dyDescent="0.15">
      <c r="A5142" s="82">
        <f t="shared" si="725"/>
        <v>8</v>
      </c>
      <c r="B5142" s="46">
        <v>43680.124999987536</v>
      </c>
      <c r="C5142" s="47">
        <f>Eingabe!G5143</f>
        <v>3.6</v>
      </c>
      <c r="D5142" s="77">
        <v>5142</v>
      </c>
      <c r="E5142" s="47"/>
      <c r="F5142" s="25">
        <f t="shared" si="723"/>
        <v>5.37</v>
      </c>
      <c r="G5142" s="25">
        <f>VLOOKUP(F5142,'Spezifische Werte'!$B$2:$C$4002,2,FALSE)</f>
        <v>0.11640095819454216</v>
      </c>
      <c r="H5142" s="25">
        <f t="shared" si="726"/>
        <v>232.80191638908431</v>
      </c>
      <c r="J5142" s="25">
        <f t="shared" si="724"/>
        <v>5.4</v>
      </c>
      <c r="K5142" s="25">
        <f>VLOOKUP(J5142,'Spezifische Werte'!$B$2:$C$4002,2,FALSE)</f>
        <v>0.11853513474534576</v>
      </c>
      <c r="L5142" s="25">
        <f t="shared" si="727"/>
        <v>237.07026949069152</v>
      </c>
      <c r="R5142" s="25">
        <v>5140</v>
      </c>
      <c r="S5142" s="25">
        <v>5139</v>
      </c>
      <c r="T5142" s="25">
        <f t="shared" si="731"/>
        <v>0.12775355141684258</v>
      </c>
      <c r="U5142" s="25">
        <f t="shared" si="728"/>
        <v>0.12970821089802825</v>
      </c>
      <c r="W5142" s="17">
        <f>Eingabe!H5143</f>
        <v>89</v>
      </c>
      <c r="X5142" s="17">
        <f t="shared" si="729"/>
        <v>0.89</v>
      </c>
      <c r="Y5142" s="17">
        <f t="shared" si="730"/>
        <v>90</v>
      </c>
    </row>
    <row r="5143" spans="1:25" x14ac:dyDescent="0.15">
      <c r="A5143" s="82">
        <f t="shared" si="725"/>
        <v>8</v>
      </c>
      <c r="B5143" s="46">
        <v>43680.166666654201</v>
      </c>
      <c r="C5143" s="47">
        <f>Eingabe!G5144</f>
        <v>1.2</v>
      </c>
      <c r="D5143" s="77">
        <v>5143</v>
      </c>
      <c r="E5143" s="47"/>
      <c r="F5143" s="25">
        <f t="shared" si="723"/>
        <v>1.79</v>
      </c>
      <c r="G5143" s="25">
        <f>VLOOKUP(F5143,'Spezifische Werte'!$B$2:$C$4002,2,FALSE)</f>
        <v>2.732045827896414E-4</v>
      </c>
      <c r="H5143" s="25">
        <f t="shared" si="726"/>
        <v>0.54640916557928276</v>
      </c>
      <c r="J5143" s="25">
        <f t="shared" si="724"/>
        <v>1.8</v>
      </c>
      <c r="K5143" s="25">
        <f>VLOOKUP(J5143,'Spezifische Werte'!$B$2:$C$4002,2,FALSE)</f>
        <v>2.8378103843694903E-4</v>
      </c>
      <c r="L5143" s="25">
        <f t="shared" si="727"/>
        <v>0.56756207687389804</v>
      </c>
      <c r="R5143" s="25">
        <v>5141</v>
      </c>
      <c r="S5143" s="25">
        <v>5140</v>
      </c>
      <c r="T5143" s="25">
        <f t="shared" si="731"/>
        <v>0.12775355141684258</v>
      </c>
      <c r="U5143" s="25">
        <f t="shared" si="728"/>
        <v>0.12970821089802825</v>
      </c>
      <c r="W5143" s="17">
        <f>Eingabe!H5144</f>
        <v>97</v>
      </c>
      <c r="X5143" s="17">
        <f t="shared" si="729"/>
        <v>0.97</v>
      </c>
      <c r="Y5143" s="17">
        <f t="shared" si="730"/>
        <v>100</v>
      </c>
    </row>
    <row r="5144" spans="1:25" x14ac:dyDescent="0.15">
      <c r="A5144" s="82">
        <f t="shared" si="725"/>
        <v>8</v>
      </c>
      <c r="B5144" s="46">
        <v>43680.208333320865</v>
      </c>
      <c r="C5144" s="47">
        <f>Eingabe!G5145</f>
        <v>3.5</v>
      </c>
      <c r="D5144" s="77">
        <v>5144</v>
      </c>
      <c r="E5144" s="47"/>
      <c r="F5144" s="25">
        <f t="shared" si="723"/>
        <v>5.22</v>
      </c>
      <c r="G5144" s="25">
        <f>VLOOKUP(F5144,'Spezifische Werte'!$B$2:$C$4002,2,FALSE)</f>
        <v>0.10600726326582303</v>
      </c>
      <c r="H5144" s="25">
        <f t="shared" si="726"/>
        <v>212.01452653164606</v>
      </c>
      <c r="J5144" s="25">
        <f t="shared" si="724"/>
        <v>5.25</v>
      </c>
      <c r="K5144" s="25">
        <f>VLOOKUP(J5144,'Spezifische Werte'!$B$2:$C$4002,2,FALSE)</f>
        <v>0.10804502827355937</v>
      </c>
      <c r="L5144" s="25">
        <f t="shared" si="727"/>
        <v>216.09005654711873</v>
      </c>
      <c r="R5144" s="25">
        <v>5142</v>
      </c>
      <c r="S5144" s="25">
        <v>5141</v>
      </c>
      <c r="T5144" s="25">
        <f t="shared" si="731"/>
        <v>0.12775355141684258</v>
      </c>
      <c r="U5144" s="25">
        <f t="shared" si="728"/>
        <v>0.12970821089802825</v>
      </c>
      <c r="W5144" s="17">
        <f>Eingabe!H5145</f>
        <v>97</v>
      </c>
      <c r="X5144" s="17">
        <f t="shared" si="729"/>
        <v>0.97</v>
      </c>
      <c r="Y5144" s="17">
        <f t="shared" si="730"/>
        <v>100</v>
      </c>
    </row>
    <row r="5145" spans="1:25" x14ac:dyDescent="0.15">
      <c r="A5145" s="82">
        <f t="shared" si="725"/>
        <v>8</v>
      </c>
      <c r="B5145" s="46">
        <v>43680.249999987529</v>
      </c>
      <c r="C5145" s="47">
        <f>Eingabe!G5146</f>
        <v>2.6</v>
      </c>
      <c r="D5145" s="77">
        <v>5145</v>
      </c>
      <c r="E5145" s="47"/>
      <c r="F5145" s="25">
        <f t="shared" si="723"/>
        <v>3.88</v>
      </c>
      <c r="G5145" s="25">
        <f>VLOOKUP(F5145,'Spezifische Werte'!$B$2:$C$4002,2,FALSE)</f>
        <v>3.5689320314118818E-2</v>
      </c>
      <c r="H5145" s="25">
        <f t="shared" si="726"/>
        <v>71.378640628237633</v>
      </c>
      <c r="J5145" s="25">
        <f t="shared" si="724"/>
        <v>3.9</v>
      </c>
      <c r="K5145" s="25">
        <f>VLOOKUP(J5145,'Spezifische Werte'!$B$2:$C$4002,2,FALSE)</f>
        <v>3.6613952811549305E-2</v>
      </c>
      <c r="L5145" s="25">
        <f t="shared" si="727"/>
        <v>73.227905623098607</v>
      </c>
      <c r="R5145" s="25">
        <v>5143</v>
      </c>
      <c r="S5145" s="25">
        <v>5142</v>
      </c>
      <c r="T5145" s="25">
        <f t="shared" si="731"/>
        <v>0.12775355141684258</v>
      </c>
      <c r="U5145" s="25">
        <f t="shared" si="728"/>
        <v>0.12970821089802825</v>
      </c>
      <c r="W5145" s="17">
        <f>Eingabe!H5146</f>
        <v>108</v>
      </c>
      <c r="X5145" s="17">
        <f t="shared" si="729"/>
        <v>1.08</v>
      </c>
      <c r="Y5145" s="17">
        <f t="shared" si="730"/>
        <v>110.00000000000001</v>
      </c>
    </row>
    <row r="5146" spans="1:25" x14ac:dyDescent="0.15">
      <c r="A5146" s="82">
        <f t="shared" si="725"/>
        <v>8</v>
      </c>
      <c r="B5146" s="46">
        <v>43680.291666654193</v>
      </c>
      <c r="C5146" s="47">
        <f>Eingabe!G5147</f>
        <v>2.2000000000000002</v>
      </c>
      <c r="D5146" s="77">
        <v>5146</v>
      </c>
      <c r="E5146" s="47"/>
      <c r="F5146" s="25">
        <f t="shared" si="723"/>
        <v>3.28</v>
      </c>
      <c r="G5146" s="25">
        <f>VLOOKUP(F5146,'Spezifische Werte'!$B$2:$C$4002,2,FALSE)</f>
        <v>1.4036237149224865E-2</v>
      </c>
      <c r="H5146" s="25">
        <f t="shared" si="726"/>
        <v>28.07247429844973</v>
      </c>
      <c r="J5146" s="25">
        <f t="shared" si="724"/>
        <v>3.3</v>
      </c>
      <c r="K5146" s="25">
        <f>VLOOKUP(J5146,'Spezifische Werte'!$B$2:$C$4002,2,FALSE)</f>
        <v>1.4533450192857693E-2</v>
      </c>
      <c r="L5146" s="25">
        <f t="shared" si="727"/>
        <v>29.066900385715385</v>
      </c>
      <c r="R5146" s="25">
        <v>5144</v>
      </c>
      <c r="S5146" s="25">
        <v>5143</v>
      </c>
      <c r="T5146" s="25">
        <f t="shared" si="731"/>
        <v>0.12775355141684258</v>
      </c>
      <c r="U5146" s="25">
        <f t="shared" si="728"/>
        <v>0.12970821089802825</v>
      </c>
      <c r="W5146" s="17">
        <f>Eingabe!H5147</f>
        <v>117</v>
      </c>
      <c r="X5146" s="17">
        <f t="shared" si="729"/>
        <v>1.17</v>
      </c>
      <c r="Y5146" s="17">
        <f t="shared" si="730"/>
        <v>120</v>
      </c>
    </row>
    <row r="5147" spans="1:25" x14ac:dyDescent="0.15">
      <c r="A5147" s="82">
        <f t="shared" si="725"/>
        <v>8</v>
      </c>
      <c r="B5147" s="46">
        <v>43680.333333320857</v>
      </c>
      <c r="C5147" s="47">
        <f>Eingabe!G5148</f>
        <v>1.7</v>
      </c>
      <c r="D5147" s="77">
        <v>5147</v>
      </c>
      <c r="E5147" s="47"/>
      <c r="F5147" s="25">
        <f t="shared" si="723"/>
        <v>2.54</v>
      </c>
      <c r="G5147" s="25">
        <f>VLOOKUP(F5147,'Spezifische Werte'!$B$2:$C$4002,2,FALSE)</f>
        <v>2.3517714395877558E-3</v>
      </c>
      <c r="H5147" s="25">
        <f t="shared" si="726"/>
        <v>4.7035428791755116</v>
      </c>
      <c r="J5147" s="25">
        <f t="shared" si="724"/>
        <v>2.5499999999999998</v>
      </c>
      <c r="K5147" s="25">
        <f>VLOOKUP(J5147,'Spezifische Werte'!$B$2:$C$4002,2,FALSE)</f>
        <v>2.4279301551432594E-3</v>
      </c>
      <c r="L5147" s="25">
        <f t="shared" si="727"/>
        <v>4.855860310286519</v>
      </c>
      <c r="R5147" s="25">
        <v>5145</v>
      </c>
      <c r="S5147" s="25">
        <v>5144</v>
      </c>
      <c r="T5147" s="25">
        <f t="shared" si="731"/>
        <v>0.12775355141684258</v>
      </c>
      <c r="U5147" s="25">
        <f t="shared" si="728"/>
        <v>0.12970821089802825</v>
      </c>
      <c r="W5147" s="17">
        <f>Eingabe!H5148</f>
        <v>99</v>
      </c>
      <c r="X5147" s="17">
        <f t="shared" si="729"/>
        <v>0.99</v>
      </c>
      <c r="Y5147" s="17">
        <f t="shared" si="730"/>
        <v>100</v>
      </c>
    </row>
    <row r="5148" spans="1:25" x14ac:dyDescent="0.15">
      <c r="A5148" s="82">
        <f t="shared" si="725"/>
        <v>8</v>
      </c>
      <c r="B5148" s="46">
        <v>43680.374999987522</v>
      </c>
      <c r="C5148" s="47">
        <f>Eingabe!G5149</f>
        <v>1.8</v>
      </c>
      <c r="D5148" s="77">
        <v>5148</v>
      </c>
      <c r="E5148" s="47"/>
      <c r="F5148" s="25">
        <f t="shared" si="723"/>
        <v>2.69</v>
      </c>
      <c r="G5148" s="25">
        <f>VLOOKUP(F5148,'Spezifische Werte'!$B$2:$C$4002,2,FALSE)</f>
        <v>3.715149232963236E-3</v>
      </c>
      <c r="H5148" s="25">
        <f t="shared" si="726"/>
        <v>7.4302984659264721</v>
      </c>
      <c r="J5148" s="25">
        <f t="shared" si="724"/>
        <v>2.7</v>
      </c>
      <c r="K5148" s="25">
        <f>VLOOKUP(J5148,'Spezifische Werte'!$B$2:$C$4002,2,FALSE)</f>
        <v>3.8225571704766847E-3</v>
      </c>
      <c r="L5148" s="25">
        <f t="shared" si="727"/>
        <v>7.6451143409533691</v>
      </c>
      <c r="R5148" s="25">
        <v>5146</v>
      </c>
      <c r="S5148" s="25">
        <v>5145</v>
      </c>
      <c r="T5148" s="25">
        <f t="shared" si="731"/>
        <v>0.12775355141684258</v>
      </c>
      <c r="U5148" s="25">
        <f t="shared" si="728"/>
        <v>0.12970821089802825</v>
      </c>
      <c r="W5148" s="17">
        <f>Eingabe!H5149</f>
        <v>110</v>
      </c>
      <c r="X5148" s="17">
        <f t="shared" si="729"/>
        <v>1.1000000000000001</v>
      </c>
      <c r="Y5148" s="17">
        <f t="shared" si="730"/>
        <v>110.00000000000001</v>
      </c>
    </row>
    <row r="5149" spans="1:25" x14ac:dyDescent="0.15">
      <c r="A5149" s="82">
        <f t="shared" si="725"/>
        <v>8</v>
      </c>
      <c r="B5149" s="46">
        <v>43680.416666654186</v>
      </c>
      <c r="C5149" s="47">
        <f>Eingabe!G5150</f>
        <v>1.9</v>
      </c>
      <c r="D5149" s="77">
        <v>5149</v>
      </c>
      <c r="E5149" s="47"/>
      <c r="F5149" s="25">
        <f t="shared" si="723"/>
        <v>2.83</v>
      </c>
      <c r="G5149" s="25">
        <f>VLOOKUP(F5149,'Spezifische Werte'!$B$2:$C$4002,2,FALSE)</f>
        <v>5.3996541966473566E-3</v>
      </c>
      <c r="H5149" s="25">
        <f t="shared" si="726"/>
        <v>10.799308393294714</v>
      </c>
      <c r="J5149" s="25">
        <f t="shared" si="724"/>
        <v>2.85</v>
      </c>
      <c r="K5149" s="25">
        <f>VLOOKUP(J5149,'Spezifische Werte'!$B$2:$C$4002,2,FALSE)</f>
        <v>5.6714421172963415E-3</v>
      </c>
      <c r="L5149" s="25">
        <f t="shared" si="727"/>
        <v>11.342884234592683</v>
      </c>
      <c r="R5149" s="25">
        <v>5147</v>
      </c>
      <c r="S5149" s="25">
        <v>5146</v>
      </c>
      <c r="T5149" s="25">
        <f t="shared" si="731"/>
        <v>0.12775355141684258</v>
      </c>
      <c r="U5149" s="25">
        <f t="shared" si="728"/>
        <v>0.12970821089802825</v>
      </c>
      <c r="W5149" s="17">
        <f>Eingabe!H5150</f>
        <v>100</v>
      </c>
      <c r="X5149" s="17">
        <f t="shared" si="729"/>
        <v>1</v>
      </c>
      <c r="Y5149" s="17">
        <f t="shared" si="730"/>
        <v>100</v>
      </c>
    </row>
    <row r="5150" spans="1:25" x14ac:dyDescent="0.15">
      <c r="A5150" s="82">
        <f t="shared" si="725"/>
        <v>8</v>
      </c>
      <c r="B5150" s="46">
        <v>43680.45833332085</v>
      </c>
      <c r="C5150" s="47">
        <f>Eingabe!G5151</f>
        <v>3.5</v>
      </c>
      <c r="D5150" s="77">
        <v>5150</v>
      </c>
      <c r="E5150" s="47"/>
      <c r="F5150" s="25">
        <f t="shared" si="723"/>
        <v>5.22</v>
      </c>
      <c r="G5150" s="25">
        <f>VLOOKUP(F5150,'Spezifische Werte'!$B$2:$C$4002,2,FALSE)</f>
        <v>0.10600726326582303</v>
      </c>
      <c r="H5150" s="25">
        <f t="shared" si="726"/>
        <v>212.01452653164606</v>
      </c>
      <c r="J5150" s="25">
        <f t="shared" si="724"/>
        <v>5.25</v>
      </c>
      <c r="K5150" s="25">
        <f>VLOOKUP(J5150,'Spezifische Werte'!$B$2:$C$4002,2,FALSE)</f>
        <v>0.10804502827355937</v>
      </c>
      <c r="L5150" s="25">
        <f t="shared" si="727"/>
        <v>216.09005654711873</v>
      </c>
      <c r="R5150" s="25">
        <v>5148</v>
      </c>
      <c r="S5150" s="25">
        <v>5147</v>
      </c>
      <c r="T5150" s="25">
        <f t="shared" si="731"/>
        <v>0.12775355141684258</v>
      </c>
      <c r="U5150" s="25">
        <f t="shared" si="728"/>
        <v>0.12970821089802825</v>
      </c>
      <c r="W5150" s="17">
        <f>Eingabe!H5151</f>
        <v>112</v>
      </c>
      <c r="X5150" s="17">
        <f t="shared" si="729"/>
        <v>1.1200000000000001</v>
      </c>
      <c r="Y5150" s="17">
        <f t="shared" si="730"/>
        <v>110.00000000000001</v>
      </c>
    </row>
    <row r="5151" spans="1:25" x14ac:dyDescent="0.15">
      <c r="A5151" s="82">
        <f t="shared" si="725"/>
        <v>8</v>
      </c>
      <c r="B5151" s="46">
        <v>43680.499999987514</v>
      </c>
      <c r="C5151" s="47">
        <f>Eingabe!G5152</f>
        <v>4.0999999999999996</v>
      </c>
      <c r="D5151" s="77">
        <v>5151</v>
      </c>
      <c r="E5151" s="47"/>
      <c r="F5151" s="25">
        <f t="shared" si="723"/>
        <v>6.12</v>
      </c>
      <c r="G5151" s="25">
        <f>VLOOKUP(F5151,'Spezifische Werte'!$B$2:$C$4002,2,FALSE)</f>
        <v>0.17636813552353289</v>
      </c>
      <c r="H5151" s="25">
        <f t="shared" si="726"/>
        <v>352.73627104706577</v>
      </c>
      <c r="J5151" s="25">
        <f t="shared" si="724"/>
        <v>6.15</v>
      </c>
      <c r="K5151" s="25">
        <f>VLOOKUP(J5151,'Spezifische Werte'!$B$2:$C$4002,2,FALSE)</f>
        <v>0.17921779013058811</v>
      </c>
      <c r="L5151" s="25">
        <f t="shared" si="727"/>
        <v>358.4355802611762</v>
      </c>
      <c r="R5151" s="25">
        <v>5149</v>
      </c>
      <c r="S5151" s="25">
        <v>5148</v>
      </c>
      <c r="T5151" s="25">
        <f t="shared" si="731"/>
        <v>0.12775355141684258</v>
      </c>
      <c r="U5151" s="25">
        <f t="shared" si="728"/>
        <v>0.12970821089802825</v>
      </c>
      <c r="W5151" s="17">
        <f>Eingabe!H5152</f>
        <v>88</v>
      </c>
      <c r="X5151" s="17">
        <f t="shared" si="729"/>
        <v>0.88</v>
      </c>
      <c r="Y5151" s="17">
        <f t="shared" si="730"/>
        <v>90</v>
      </c>
    </row>
    <row r="5152" spans="1:25" x14ac:dyDescent="0.15">
      <c r="A5152" s="82">
        <f t="shared" si="725"/>
        <v>8</v>
      </c>
      <c r="B5152" s="46">
        <v>43680.541666654179</v>
      </c>
      <c r="C5152" s="47">
        <f>Eingabe!G5153</f>
        <v>3.4</v>
      </c>
      <c r="D5152" s="77">
        <v>5152</v>
      </c>
      <c r="E5152" s="47"/>
      <c r="F5152" s="25">
        <f t="shared" si="723"/>
        <v>5.07</v>
      </c>
      <c r="G5152" s="25">
        <f>VLOOKUP(F5152,'Spezifische Werte'!$B$2:$C$4002,2,FALSE)</f>
        <v>9.6185977081711158E-2</v>
      </c>
      <c r="H5152" s="25">
        <f t="shared" si="726"/>
        <v>192.37195416342232</v>
      </c>
      <c r="J5152" s="25">
        <f t="shared" si="724"/>
        <v>5.0999999999999996</v>
      </c>
      <c r="K5152" s="25">
        <f>VLOOKUP(J5152,'Spezifische Werte'!$B$2:$C$4002,2,FALSE)</f>
        <v>9.8097213536623304E-2</v>
      </c>
      <c r="L5152" s="25">
        <f t="shared" si="727"/>
        <v>196.1944270732466</v>
      </c>
      <c r="R5152" s="25">
        <v>5150</v>
      </c>
      <c r="S5152" s="25">
        <v>5149</v>
      </c>
      <c r="T5152" s="25">
        <f t="shared" si="731"/>
        <v>0.12775355141684258</v>
      </c>
      <c r="U5152" s="25">
        <f t="shared" si="728"/>
        <v>0.12970821089802825</v>
      </c>
      <c r="W5152" s="17">
        <f>Eingabe!H5153</f>
        <v>98</v>
      </c>
      <c r="X5152" s="17">
        <f t="shared" si="729"/>
        <v>0.98</v>
      </c>
      <c r="Y5152" s="17">
        <f t="shared" si="730"/>
        <v>100</v>
      </c>
    </row>
    <row r="5153" spans="1:25" x14ac:dyDescent="0.15">
      <c r="A5153" s="82">
        <f t="shared" si="725"/>
        <v>8</v>
      </c>
      <c r="B5153" s="46">
        <v>43680.583333320843</v>
      </c>
      <c r="C5153" s="47">
        <f>Eingabe!G5154</f>
        <v>3.4</v>
      </c>
      <c r="D5153" s="77">
        <v>5153</v>
      </c>
      <c r="E5153" s="47"/>
      <c r="F5153" s="25">
        <f t="shared" si="723"/>
        <v>5.07</v>
      </c>
      <c r="G5153" s="25">
        <f>VLOOKUP(F5153,'Spezifische Werte'!$B$2:$C$4002,2,FALSE)</f>
        <v>9.6185977081711158E-2</v>
      </c>
      <c r="H5153" s="25">
        <f t="shared" si="726"/>
        <v>192.37195416342232</v>
      </c>
      <c r="J5153" s="25">
        <f t="shared" si="724"/>
        <v>5.0999999999999996</v>
      </c>
      <c r="K5153" s="25">
        <f>VLOOKUP(J5153,'Spezifische Werte'!$B$2:$C$4002,2,FALSE)</f>
        <v>9.8097213536623304E-2</v>
      </c>
      <c r="L5153" s="25">
        <f t="shared" si="727"/>
        <v>196.1944270732466</v>
      </c>
      <c r="R5153" s="25">
        <v>5151</v>
      </c>
      <c r="S5153" s="25">
        <v>5150</v>
      </c>
      <c r="T5153" s="25">
        <f t="shared" si="731"/>
        <v>0.12775355141684258</v>
      </c>
      <c r="U5153" s="25">
        <f t="shared" si="728"/>
        <v>0.12970821089802825</v>
      </c>
      <c r="W5153" s="17">
        <f>Eingabe!H5154</f>
        <v>109</v>
      </c>
      <c r="X5153" s="17">
        <f t="shared" si="729"/>
        <v>1.0900000000000001</v>
      </c>
      <c r="Y5153" s="17">
        <f t="shared" si="730"/>
        <v>110.00000000000001</v>
      </c>
    </row>
    <row r="5154" spans="1:25" x14ac:dyDescent="0.15">
      <c r="A5154" s="82">
        <f t="shared" si="725"/>
        <v>8</v>
      </c>
      <c r="B5154" s="46">
        <v>43680.624999987507</v>
      </c>
      <c r="C5154" s="47">
        <f>Eingabe!G5155</f>
        <v>1.8</v>
      </c>
      <c r="D5154" s="77">
        <v>5154</v>
      </c>
      <c r="E5154" s="47"/>
      <c r="F5154" s="25">
        <f t="shared" si="723"/>
        <v>2.69</v>
      </c>
      <c r="G5154" s="25">
        <f>VLOOKUP(F5154,'Spezifische Werte'!$B$2:$C$4002,2,FALSE)</f>
        <v>3.715149232963236E-3</v>
      </c>
      <c r="H5154" s="25">
        <f t="shared" si="726"/>
        <v>7.4302984659264721</v>
      </c>
      <c r="J5154" s="25">
        <f t="shared" si="724"/>
        <v>2.7</v>
      </c>
      <c r="K5154" s="25">
        <f>VLOOKUP(J5154,'Spezifische Werte'!$B$2:$C$4002,2,FALSE)</f>
        <v>3.8225571704766847E-3</v>
      </c>
      <c r="L5154" s="25">
        <f t="shared" si="727"/>
        <v>7.6451143409533691</v>
      </c>
      <c r="R5154" s="25">
        <v>5152</v>
      </c>
      <c r="S5154" s="25">
        <v>5151</v>
      </c>
      <c r="T5154" s="25">
        <f t="shared" si="731"/>
        <v>0.12775355141684258</v>
      </c>
      <c r="U5154" s="25">
        <f t="shared" si="728"/>
        <v>0.12970821089802825</v>
      </c>
      <c r="W5154" s="17">
        <f>Eingabe!H5155</f>
        <v>99</v>
      </c>
      <c r="X5154" s="17">
        <f t="shared" si="729"/>
        <v>0.99</v>
      </c>
      <c r="Y5154" s="17">
        <f t="shared" si="730"/>
        <v>100</v>
      </c>
    </row>
    <row r="5155" spans="1:25" x14ac:dyDescent="0.15">
      <c r="A5155" s="82">
        <f t="shared" si="725"/>
        <v>8</v>
      </c>
      <c r="B5155" s="46">
        <v>43680.666666654171</v>
      </c>
      <c r="C5155" s="47">
        <f>Eingabe!G5156</f>
        <v>2.4</v>
      </c>
      <c r="D5155" s="77">
        <v>5155</v>
      </c>
      <c r="E5155" s="47"/>
      <c r="F5155" s="25">
        <f t="shared" si="723"/>
        <v>3.58</v>
      </c>
      <c r="G5155" s="25">
        <f>VLOOKUP(F5155,'Spezifische Werte'!$B$2:$C$4002,2,FALSE)</f>
        <v>2.2829235995572409E-2</v>
      </c>
      <c r="H5155" s="25">
        <f t="shared" si="726"/>
        <v>45.658471991144815</v>
      </c>
      <c r="J5155" s="25">
        <f t="shared" si="724"/>
        <v>3.6</v>
      </c>
      <c r="K5155" s="25">
        <f>VLOOKUP(J5155,'Spezifische Werte'!$B$2:$C$4002,2,FALSE)</f>
        <v>2.3596471134930203E-2</v>
      </c>
      <c r="L5155" s="25">
        <f t="shared" si="727"/>
        <v>47.19294226986041</v>
      </c>
      <c r="R5155" s="25">
        <v>5153</v>
      </c>
      <c r="S5155" s="25">
        <v>5152</v>
      </c>
      <c r="T5155" s="25">
        <f t="shared" si="731"/>
        <v>0.12775355141684258</v>
      </c>
      <c r="U5155" s="25">
        <f t="shared" si="728"/>
        <v>0.12970821089802825</v>
      </c>
      <c r="W5155" s="17">
        <f>Eingabe!H5156</f>
        <v>110</v>
      </c>
      <c r="X5155" s="17">
        <f t="shared" si="729"/>
        <v>1.1000000000000001</v>
      </c>
      <c r="Y5155" s="17">
        <f t="shared" si="730"/>
        <v>110.00000000000001</v>
      </c>
    </row>
    <row r="5156" spans="1:25" x14ac:dyDescent="0.15">
      <c r="A5156" s="82">
        <f t="shared" si="725"/>
        <v>8</v>
      </c>
      <c r="B5156" s="46">
        <v>43680.708333320836</v>
      </c>
      <c r="C5156" s="47">
        <f>Eingabe!G5157</f>
        <v>3.1</v>
      </c>
      <c r="D5156" s="77">
        <v>5156</v>
      </c>
      <c r="E5156" s="47"/>
      <c r="F5156" s="25">
        <f t="shared" si="723"/>
        <v>4.62</v>
      </c>
      <c r="G5156" s="25">
        <f>VLOOKUP(F5156,'Spezifische Werte'!$B$2:$C$4002,2,FALSE)</f>
        <v>7.0834307543363312E-2</v>
      </c>
      <c r="H5156" s="25">
        <f t="shared" si="726"/>
        <v>141.66861508672662</v>
      </c>
      <c r="J5156" s="25">
        <f t="shared" si="724"/>
        <v>4.6500000000000004</v>
      </c>
      <c r="K5156" s="25">
        <f>VLOOKUP(J5156,'Spezifische Werte'!$B$2:$C$4002,2,FALSE)</f>
        <v>7.2366311882592071E-2</v>
      </c>
      <c r="L5156" s="25">
        <f t="shared" si="727"/>
        <v>144.73262376518414</v>
      </c>
      <c r="R5156" s="25">
        <v>5154</v>
      </c>
      <c r="S5156" s="25">
        <v>5153</v>
      </c>
      <c r="T5156" s="25">
        <f t="shared" si="731"/>
        <v>0.12775355141684258</v>
      </c>
      <c r="U5156" s="25">
        <f t="shared" si="728"/>
        <v>0.12970821089802825</v>
      </c>
      <c r="W5156" s="17">
        <f>Eingabe!H5157</f>
        <v>91</v>
      </c>
      <c r="X5156" s="17">
        <f t="shared" si="729"/>
        <v>0.91</v>
      </c>
      <c r="Y5156" s="17">
        <f t="shared" si="730"/>
        <v>90</v>
      </c>
    </row>
    <row r="5157" spans="1:25" x14ac:dyDescent="0.15">
      <c r="A5157" s="82">
        <f t="shared" si="725"/>
        <v>8</v>
      </c>
      <c r="B5157" s="46">
        <v>43680.7499999875</v>
      </c>
      <c r="C5157" s="47">
        <f>Eingabe!G5158</f>
        <v>2.2000000000000002</v>
      </c>
      <c r="D5157" s="77">
        <v>5157</v>
      </c>
      <c r="E5157" s="47"/>
      <c r="F5157" s="25">
        <f t="shared" si="723"/>
        <v>3.28</v>
      </c>
      <c r="G5157" s="25">
        <f>VLOOKUP(F5157,'Spezifische Werte'!$B$2:$C$4002,2,FALSE)</f>
        <v>1.4036237149224865E-2</v>
      </c>
      <c r="H5157" s="25">
        <f t="shared" si="726"/>
        <v>28.07247429844973</v>
      </c>
      <c r="J5157" s="25">
        <f t="shared" si="724"/>
        <v>3.3</v>
      </c>
      <c r="K5157" s="25">
        <f>VLOOKUP(J5157,'Spezifische Werte'!$B$2:$C$4002,2,FALSE)</f>
        <v>1.4533450192857693E-2</v>
      </c>
      <c r="L5157" s="25">
        <f t="shared" si="727"/>
        <v>29.066900385715385</v>
      </c>
      <c r="R5157" s="25">
        <v>5155</v>
      </c>
      <c r="S5157" s="25">
        <v>5154</v>
      </c>
      <c r="T5157" s="25">
        <f t="shared" si="731"/>
        <v>0.12775355141684258</v>
      </c>
      <c r="U5157" s="25">
        <f t="shared" si="728"/>
        <v>0.12970821089802825</v>
      </c>
      <c r="W5157" s="17">
        <f>Eingabe!H5158</f>
        <v>83</v>
      </c>
      <c r="X5157" s="17">
        <f t="shared" si="729"/>
        <v>0.83</v>
      </c>
      <c r="Y5157" s="17">
        <f t="shared" si="730"/>
        <v>80</v>
      </c>
    </row>
    <row r="5158" spans="1:25" x14ac:dyDescent="0.15">
      <c r="A5158" s="82">
        <f t="shared" si="725"/>
        <v>8</v>
      </c>
      <c r="B5158" s="46">
        <v>43680.791666654164</v>
      </c>
      <c r="C5158" s="47">
        <f>Eingabe!G5159</f>
        <v>2.9</v>
      </c>
      <c r="D5158" s="77">
        <v>5158</v>
      </c>
      <c r="E5158" s="47"/>
      <c r="F5158" s="25">
        <f t="shared" si="723"/>
        <v>4.33</v>
      </c>
      <c r="G5158" s="25">
        <f>VLOOKUP(F5158,'Spezifische Werte'!$B$2:$C$4002,2,FALSE)</f>
        <v>5.667919590547657E-2</v>
      </c>
      <c r="H5158" s="25">
        <f t="shared" si="726"/>
        <v>113.35839181095314</v>
      </c>
      <c r="J5158" s="25">
        <f t="shared" si="724"/>
        <v>4.3499999999999996</v>
      </c>
      <c r="K5158" s="25">
        <f>VLOOKUP(J5158,'Spezifische Werte'!$B$2:$C$4002,2,FALSE)</f>
        <v>5.7627330651301621E-2</v>
      </c>
      <c r="L5158" s="25">
        <f t="shared" si="727"/>
        <v>115.25466130260324</v>
      </c>
      <c r="R5158" s="25">
        <v>5156</v>
      </c>
      <c r="S5158" s="25">
        <v>5155</v>
      </c>
      <c r="T5158" s="25">
        <f t="shared" si="731"/>
        <v>0.12775355141684258</v>
      </c>
      <c r="U5158" s="25">
        <f t="shared" si="728"/>
        <v>0.12970821089802825</v>
      </c>
      <c r="W5158" s="17">
        <f>Eingabe!H5159</f>
        <v>82</v>
      </c>
      <c r="X5158" s="17">
        <f t="shared" si="729"/>
        <v>0.82</v>
      </c>
      <c r="Y5158" s="17">
        <f t="shared" si="730"/>
        <v>80</v>
      </c>
    </row>
    <row r="5159" spans="1:25" x14ac:dyDescent="0.15">
      <c r="A5159" s="82">
        <f t="shared" si="725"/>
        <v>8</v>
      </c>
      <c r="B5159" s="46">
        <v>43680.833333320828</v>
      </c>
      <c r="C5159" s="47">
        <f>Eingabe!G5160</f>
        <v>2.6</v>
      </c>
      <c r="D5159" s="77">
        <v>5159</v>
      </c>
      <c r="E5159" s="47"/>
      <c r="F5159" s="25">
        <f t="shared" si="723"/>
        <v>3.88</v>
      </c>
      <c r="G5159" s="25">
        <f>VLOOKUP(F5159,'Spezifische Werte'!$B$2:$C$4002,2,FALSE)</f>
        <v>3.5689320314118818E-2</v>
      </c>
      <c r="H5159" s="25">
        <f t="shared" si="726"/>
        <v>71.378640628237633</v>
      </c>
      <c r="J5159" s="25">
        <f t="shared" si="724"/>
        <v>3.9</v>
      </c>
      <c r="K5159" s="25">
        <f>VLOOKUP(J5159,'Spezifische Werte'!$B$2:$C$4002,2,FALSE)</f>
        <v>3.6613952811549305E-2</v>
      </c>
      <c r="L5159" s="25">
        <f t="shared" si="727"/>
        <v>73.227905623098607</v>
      </c>
      <c r="R5159" s="25">
        <v>5157</v>
      </c>
      <c r="S5159" s="25">
        <v>5156</v>
      </c>
      <c r="T5159" s="25">
        <f t="shared" si="731"/>
        <v>0.12775355141684258</v>
      </c>
      <c r="U5159" s="25">
        <f t="shared" si="728"/>
        <v>0.12970821089802825</v>
      </c>
      <c r="W5159" s="17">
        <f>Eingabe!H5160</f>
        <v>81</v>
      </c>
      <c r="X5159" s="17">
        <f t="shared" si="729"/>
        <v>0.81</v>
      </c>
      <c r="Y5159" s="17">
        <f t="shared" si="730"/>
        <v>80</v>
      </c>
    </row>
    <row r="5160" spans="1:25" x14ac:dyDescent="0.15">
      <c r="A5160" s="82">
        <f t="shared" si="725"/>
        <v>8</v>
      </c>
      <c r="B5160" s="46">
        <v>43680.874999987493</v>
      </c>
      <c r="C5160" s="47">
        <f>Eingabe!G5161</f>
        <v>2.8</v>
      </c>
      <c r="D5160" s="77">
        <v>5160</v>
      </c>
      <c r="E5160" s="47"/>
      <c r="F5160" s="25">
        <f t="shared" si="723"/>
        <v>4.18</v>
      </c>
      <c r="G5160" s="25">
        <f>VLOOKUP(F5160,'Spezifische Werte'!$B$2:$C$4002,2,FALSE)</f>
        <v>4.9643016475870723E-2</v>
      </c>
      <c r="H5160" s="25">
        <f t="shared" si="726"/>
        <v>99.286032951741447</v>
      </c>
      <c r="J5160" s="25">
        <f t="shared" si="724"/>
        <v>4.2</v>
      </c>
      <c r="K5160" s="25">
        <f>VLOOKUP(J5160,'Spezifische Werte'!$B$2:$C$4002,2,FALSE)</f>
        <v>5.0575500247497268E-2</v>
      </c>
      <c r="L5160" s="25">
        <f t="shared" si="727"/>
        <v>101.15100049499453</v>
      </c>
      <c r="R5160" s="25">
        <v>5158</v>
      </c>
      <c r="S5160" s="25">
        <v>5157</v>
      </c>
      <c r="T5160" s="25">
        <f t="shared" si="731"/>
        <v>0.12775355141684258</v>
      </c>
      <c r="U5160" s="25">
        <f t="shared" si="728"/>
        <v>0.12970821089802825</v>
      </c>
      <c r="W5160" s="17">
        <f>Eingabe!H5161</f>
        <v>81</v>
      </c>
      <c r="X5160" s="17">
        <f t="shared" si="729"/>
        <v>0.81</v>
      </c>
      <c r="Y5160" s="17">
        <f t="shared" si="730"/>
        <v>80</v>
      </c>
    </row>
    <row r="5161" spans="1:25" x14ac:dyDescent="0.15">
      <c r="A5161" s="82">
        <f t="shared" si="725"/>
        <v>8</v>
      </c>
      <c r="B5161" s="46">
        <v>43680.916666654157</v>
      </c>
      <c r="C5161" s="47">
        <f>Eingabe!G5162</f>
        <v>2.8</v>
      </c>
      <c r="D5161" s="77">
        <v>5161</v>
      </c>
      <c r="E5161" s="47"/>
      <c r="F5161" s="25">
        <f t="shared" si="723"/>
        <v>4.18</v>
      </c>
      <c r="G5161" s="25">
        <f>VLOOKUP(F5161,'Spezifische Werte'!$B$2:$C$4002,2,FALSE)</f>
        <v>4.9643016475870723E-2</v>
      </c>
      <c r="H5161" s="25">
        <f t="shared" si="726"/>
        <v>99.286032951741447</v>
      </c>
      <c r="J5161" s="25">
        <f t="shared" si="724"/>
        <v>4.2</v>
      </c>
      <c r="K5161" s="25">
        <f>VLOOKUP(J5161,'Spezifische Werte'!$B$2:$C$4002,2,FALSE)</f>
        <v>5.0575500247497268E-2</v>
      </c>
      <c r="L5161" s="25">
        <f t="shared" si="727"/>
        <v>101.15100049499453</v>
      </c>
      <c r="R5161" s="25">
        <v>5159</v>
      </c>
      <c r="S5161" s="25">
        <v>5158</v>
      </c>
      <c r="T5161" s="25">
        <f t="shared" si="731"/>
        <v>0.12775355141684258</v>
      </c>
      <c r="U5161" s="25">
        <f t="shared" si="728"/>
        <v>0.12970821089802825</v>
      </c>
      <c r="W5161" s="17">
        <f>Eingabe!H5162</f>
        <v>80</v>
      </c>
      <c r="X5161" s="17">
        <f t="shared" si="729"/>
        <v>0.8</v>
      </c>
      <c r="Y5161" s="17">
        <f t="shared" si="730"/>
        <v>80</v>
      </c>
    </row>
    <row r="5162" spans="1:25" x14ac:dyDescent="0.15">
      <c r="A5162" s="82">
        <f t="shared" si="725"/>
        <v>8</v>
      </c>
      <c r="B5162" s="46">
        <v>43680.958333320821</v>
      </c>
      <c r="C5162" s="47">
        <f>Eingabe!G5163</f>
        <v>2.8</v>
      </c>
      <c r="D5162" s="77">
        <v>5162</v>
      </c>
      <c r="E5162" s="47"/>
      <c r="F5162" s="25">
        <f t="shared" si="723"/>
        <v>4.18</v>
      </c>
      <c r="G5162" s="25">
        <f>VLOOKUP(F5162,'Spezifische Werte'!$B$2:$C$4002,2,FALSE)</f>
        <v>4.9643016475870723E-2</v>
      </c>
      <c r="H5162" s="25">
        <f t="shared" si="726"/>
        <v>99.286032951741447</v>
      </c>
      <c r="J5162" s="25">
        <f t="shared" si="724"/>
        <v>4.2</v>
      </c>
      <c r="K5162" s="25">
        <f>VLOOKUP(J5162,'Spezifische Werte'!$B$2:$C$4002,2,FALSE)</f>
        <v>5.0575500247497268E-2</v>
      </c>
      <c r="L5162" s="25">
        <f t="shared" si="727"/>
        <v>101.15100049499453</v>
      </c>
      <c r="R5162" s="25">
        <v>5160</v>
      </c>
      <c r="S5162" s="25">
        <v>5159</v>
      </c>
      <c r="T5162" s="25">
        <f t="shared" si="731"/>
        <v>0.12775355141684258</v>
      </c>
      <c r="U5162" s="25">
        <f t="shared" si="728"/>
        <v>0.12970821089802825</v>
      </c>
      <c r="W5162" s="17">
        <f>Eingabe!H5163</f>
        <v>80</v>
      </c>
      <c r="X5162" s="17">
        <f t="shared" si="729"/>
        <v>0.8</v>
      </c>
      <c r="Y5162" s="17">
        <f t="shared" si="730"/>
        <v>80</v>
      </c>
    </row>
    <row r="5163" spans="1:25" x14ac:dyDescent="0.15">
      <c r="A5163" s="82">
        <f t="shared" si="725"/>
        <v>8</v>
      </c>
      <c r="B5163" s="46">
        <v>43680.999999987485</v>
      </c>
      <c r="C5163" s="47">
        <f>Eingabe!G5164</f>
        <v>3.6</v>
      </c>
      <c r="D5163" s="77">
        <v>5163</v>
      </c>
      <c r="E5163" s="47"/>
      <c r="F5163" s="25">
        <f t="shared" si="723"/>
        <v>5.37</v>
      </c>
      <c r="G5163" s="25">
        <f>VLOOKUP(F5163,'Spezifische Werte'!$B$2:$C$4002,2,FALSE)</f>
        <v>0.11640095819454216</v>
      </c>
      <c r="H5163" s="25">
        <f t="shared" si="726"/>
        <v>232.80191638908431</v>
      </c>
      <c r="J5163" s="25">
        <f t="shared" si="724"/>
        <v>5.4</v>
      </c>
      <c r="K5163" s="25">
        <f>VLOOKUP(J5163,'Spezifische Werte'!$B$2:$C$4002,2,FALSE)</f>
        <v>0.11853513474534576</v>
      </c>
      <c r="L5163" s="25">
        <f t="shared" si="727"/>
        <v>237.07026949069152</v>
      </c>
      <c r="R5163" s="25">
        <v>5161</v>
      </c>
      <c r="S5163" s="25">
        <v>5160</v>
      </c>
      <c r="T5163" s="25">
        <f t="shared" si="731"/>
        <v>0.12775355141684258</v>
      </c>
      <c r="U5163" s="25">
        <f t="shared" si="728"/>
        <v>0.12970821089802825</v>
      </c>
      <c r="W5163" s="17">
        <f>Eingabe!H5164</f>
        <v>98</v>
      </c>
      <c r="X5163" s="17">
        <f t="shared" si="729"/>
        <v>0.98</v>
      </c>
      <c r="Y5163" s="17">
        <f t="shared" si="730"/>
        <v>100</v>
      </c>
    </row>
    <row r="5164" spans="1:25" x14ac:dyDescent="0.15">
      <c r="A5164" s="82">
        <f t="shared" si="725"/>
        <v>8</v>
      </c>
      <c r="B5164" s="46">
        <v>43681.04166665415</v>
      </c>
      <c r="C5164" s="47">
        <f>Eingabe!G5165</f>
        <v>1.1000000000000001</v>
      </c>
      <c r="D5164" s="77">
        <v>5164</v>
      </c>
      <c r="E5164" s="47"/>
      <c r="F5164" s="25">
        <f t="shared" si="723"/>
        <v>1.64</v>
      </c>
      <c r="G5164" s="25">
        <f>VLOOKUP(F5164,'Spezifische Werte'!$B$2:$C$4002,2,FALSE)</f>
        <v>1.4468365948300602E-4</v>
      </c>
      <c r="H5164" s="25">
        <f t="shared" si="726"/>
        <v>0.28936731896601203</v>
      </c>
      <c r="J5164" s="25">
        <f t="shared" si="724"/>
        <v>1.65</v>
      </c>
      <c r="K5164" s="25">
        <f>VLOOKUP(J5164,'Spezifische Werte'!$B$2:$C$4002,2,FALSE)</f>
        <v>1.5161429771714323E-4</v>
      </c>
      <c r="L5164" s="25">
        <f t="shared" si="727"/>
        <v>0.30322859543428649</v>
      </c>
      <c r="R5164" s="25">
        <v>5162</v>
      </c>
      <c r="S5164" s="25">
        <v>5161</v>
      </c>
      <c r="T5164" s="25">
        <f t="shared" si="731"/>
        <v>0.12775355141684258</v>
      </c>
      <c r="U5164" s="25">
        <f t="shared" si="728"/>
        <v>0.12970821089802825</v>
      </c>
      <c r="W5164" s="17">
        <f>Eingabe!H5165</f>
        <v>108</v>
      </c>
      <c r="X5164" s="17">
        <f t="shared" si="729"/>
        <v>1.08</v>
      </c>
      <c r="Y5164" s="17">
        <f t="shared" si="730"/>
        <v>110.00000000000001</v>
      </c>
    </row>
    <row r="5165" spans="1:25" x14ac:dyDescent="0.15">
      <c r="A5165" s="82">
        <f t="shared" si="725"/>
        <v>8</v>
      </c>
      <c r="B5165" s="46">
        <v>43681.083333320814</v>
      </c>
      <c r="C5165" s="47">
        <f>Eingabe!G5166</f>
        <v>2.7</v>
      </c>
      <c r="D5165" s="77">
        <v>5165</v>
      </c>
      <c r="E5165" s="47"/>
      <c r="F5165" s="25">
        <f t="shared" si="723"/>
        <v>4.03</v>
      </c>
      <c r="G5165" s="25">
        <f>VLOOKUP(F5165,'Spezifische Werte'!$B$2:$C$4002,2,FALSE)</f>
        <v>4.2666657265334036E-2</v>
      </c>
      <c r="H5165" s="25">
        <f t="shared" si="726"/>
        <v>85.333314530668076</v>
      </c>
      <c r="J5165" s="25">
        <f t="shared" si="724"/>
        <v>4.05</v>
      </c>
      <c r="K5165" s="25">
        <f>VLOOKUP(J5165,'Spezifische Werte'!$B$2:$C$4002,2,FALSE)</f>
        <v>4.3597034083331404E-2</v>
      </c>
      <c r="L5165" s="25">
        <f t="shared" si="727"/>
        <v>87.194068166662802</v>
      </c>
      <c r="R5165" s="25">
        <v>5163</v>
      </c>
      <c r="S5165" s="25">
        <v>5162</v>
      </c>
      <c r="T5165" s="25">
        <f t="shared" si="731"/>
        <v>0.12775355141684258</v>
      </c>
      <c r="U5165" s="25">
        <f t="shared" si="728"/>
        <v>0.12970821089802825</v>
      </c>
      <c r="W5165" s="17">
        <f>Eingabe!H5166</f>
        <v>97</v>
      </c>
      <c r="X5165" s="17">
        <f t="shared" si="729"/>
        <v>0.97</v>
      </c>
      <c r="Y5165" s="17">
        <f t="shared" si="730"/>
        <v>100</v>
      </c>
    </row>
    <row r="5166" spans="1:25" x14ac:dyDescent="0.15">
      <c r="A5166" s="82">
        <f t="shared" si="725"/>
        <v>8</v>
      </c>
      <c r="B5166" s="46">
        <v>43681.124999987478</v>
      </c>
      <c r="C5166" s="47">
        <f>Eingabe!G5167</f>
        <v>1.3</v>
      </c>
      <c r="D5166" s="77">
        <v>5166</v>
      </c>
      <c r="E5166" s="47"/>
      <c r="F5166" s="25">
        <f t="shared" si="723"/>
        <v>1.94</v>
      </c>
      <c r="G5166" s="25">
        <f>VLOOKUP(F5166,'Spezifische Werte'!$B$2:$C$4002,2,FALSE)</f>
        <v>4.6180923534292335E-4</v>
      </c>
      <c r="H5166" s="25">
        <f t="shared" si="726"/>
        <v>0.92361847068584668</v>
      </c>
      <c r="J5166" s="25">
        <f t="shared" si="724"/>
        <v>1.95</v>
      </c>
      <c r="K5166" s="25">
        <f>VLOOKUP(J5166,'Spezifische Werte'!$B$2:$C$4002,2,FALSE)</f>
        <v>4.7680243241041462E-4</v>
      </c>
      <c r="L5166" s="25">
        <f t="shared" si="727"/>
        <v>0.95360486482082929</v>
      </c>
      <c r="R5166" s="25">
        <v>5164</v>
      </c>
      <c r="S5166" s="25">
        <v>5163</v>
      </c>
      <c r="T5166" s="25">
        <f t="shared" si="731"/>
        <v>0.12775355141684258</v>
      </c>
      <c r="U5166" s="25">
        <f t="shared" si="728"/>
        <v>0.12970821089802825</v>
      </c>
      <c r="W5166" s="17">
        <f>Eingabe!H5167</f>
        <v>108</v>
      </c>
      <c r="X5166" s="17">
        <f t="shared" si="729"/>
        <v>1.08</v>
      </c>
      <c r="Y5166" s="17">
        <f t="shared" si="730"/>
        <v>110.00000000000001</v>
      </c>
    </row>
    <row r="5167" spans="1:25" x14ac:dyDescent="0.15">
      <c r="A5167" s="82">
        <f t="shared" si="725"/>
        <v>8</v>
      </c>
      <c r="B5167" s="46">
        <v>43681.166666654142</v>
      </c>
      <c r="C5167" s="47">
        <f>Eingabe!G5168</f>
        <v>0.3</v>
      </c>
      <c r="D5167" s="77">
        <v>5167</v>
      </c>
      <c r="E5167" s="47"/>
      <c r="F5167" s="25">
        <f t="shared" si="723"/>
        <v>0.45</v>
      </c>
      <c r="G5167" s="25">
        <f>VLOOKUP(F5167,'Spezifische Werte'!$B$2:$C$4002,2,FALSE)</f>
        <v>0</v>
      </c>
      <c r="H5167" s="25">
        <f t="shared" si="726"/>
        <v>0</v>
      </c>
      <c r="J5167" s="25">
        <f t="shared" si="724"/>
        <v>0.45</v>
      </c>
      <c r="K5167" s="25">
        <f>VLOOKUP(J5167,'Spezifische Werte'!$B$2:$C$4002,2,FALSE)</f>
        <v>0</v>
      </c>
      <c r="L5167" s="25">
        <f t="shared" si="727"/>
        <v>0</v>
      </c>
      <c r="R5167" s="25">
        <v>5165</v>
      </c>
      <c r="S5167" s="25">
        <v>5164</v>
      </c>
      <c r="T5167" s="25">
        <f t="shared" si="731"/>
        <v>0.12775355141684258</v>
      </c>
      <c r="U5167" s="25">
        <f t="shared" si="728"/>
        <v>0.12970821089802825</v>
      </c>
      <c r="W5167" s="17">
        <f>Eingabe!H5168</f>
        <v>116</v>
      </c>
      <c r="X5167" s="17">
        <f t="shared" si="729"/>
        <v>1.1599999999999999</v>
      </c>
      <c r="Y5167" s="17">
        <f t="shared" si="730"/>
        <v>120</v>
      </c>
    </row>
    <row r="5168" spans="1:25" x14ac:dyDescent="0.15">
      <c r="A5168" s="82">
        <f t="shared" si="725"/>
        <v>8</v>
      </c>
      <c r="B5168" s="46">
        <v>43681.208333320807</v>
      </c>
      <c r="C5168" s="47">
        <f>Eingabe!G5169</f>
        <v>1.1000000000000001</v>
      </c>
      <c r="D5168" s="77">
        <v>5168</v>
      </c>
      <c r="E5168" s="47"/>
      <c r="F5168" s="25">
        <f t="shared" si="723"/>
        <v>1.64</v>
      </c>
      <c r="G5168" s="25">
        <f>VLOOKUP(F5168,'Spezifische Werte'!$B$2:$C$4002,2,FALSE)</f>
        <v>1.4468365948300602E-4</v>
      </c>
      <c r="H5168" s="25">
        <f t="shared" si="726"/>
        <v>0.28936731896601203</v>
      </c>
      <c r="J5168" s="25">
        <f t="shared" si="724"/>
        <v>1.65</v>
      </c>
      <c r="K5168" s="25">
        <f>VLOOKUP(J5168,'Spezifische Werte'!$B$2:$C$4002,2,FALSE)</f>
        <v>1.5161429771714323E-4</v>
      </c>
      <c r="L5168" s="25">
        <f t="shared" si="727"/>
        <v>0.30322859543428649</v>
      </c>
      <c r="R5168" s="25">
        <v>5166</v>
      </c>
      <c r="S5168" s="25">
        <v>5165</v>
      </c>
      <c r="T5168" s="25">
        <f t="shared" si="731"/>
        <v>0.12775355141684258</v>
      </c>
      <c r="U5168" s="25">
        <f t="shared" si="728"/>
        <v>0.12970821089802825</v>
      </c>
      <c r="W5168" s="17">
        <f>Eingabe!H5169</f>
        <v>117</v>
      </c>
      <c r="X5168" s="17">
        <f t="shared" si="729"/>
        <v>1.17</v>
      </c>
      <c r="Y5168" s="17">
        <f t="shared" si="730"/>
        <v>120</v>
      </c>
    </row>
    <row r="5169" spans="1:25" x14ac:dyDescent="0.15">
      <c r="A5169" s="82">
        <f t="shared" si="725"/>
        <v>8</v>
      </c>
      <c r="B5169" s="46">
        <v>43681.249999987471</v>
      </c>
      <c r="C5169" s="47">
        <f>Eingabe!G5170</f>
        <v>2.7</v>
      </c>
      <c r="D5169" s="77">
        <v>5169</v>
      </c>
      <c r="E5169" s="47"/>
      <c r="F5169" s="25">
        <f t="shared" si="723"/>
        <v>4.03</v>
      </c>
      <c r="G5169" s="25">
        <f>VLOOKUP(F5169,'Spezifische Werte'!$B$2:$C$4002,2,FALSE)</f>
        <v>4.2666657265334036E-2</v>
      </c>
      <c r="H5169" s="25">
        <f t="shared" si="726"/>
        <v>85.333314530668076</v>
      </c>
      <c r="J5169" s="25">
        <f t="shared" si="724"/>
        <v>4.05</v>
      </c>
      <c r="K5169" s="25">
        <f>VLOOKUP(J5169,'Spezifische Werte'!$B$2:$C$4002,2,FALSE)</f>
        <v>4.3597034083331404E-2</v>
      </c>
      <c r="L5169" s="25">
        <f t="shared" si="727"/>
        <v>87.194068166662802</v>
      </c>
      <c r="R5169" s="25">
        <v>5167</v>
      </c>
      <c r="S5169" s="25">
        <v>5166</v>
      </c>
      <c r="T5169" s="25">
        <f t="shared" si="731"/>
        <v>0.12775355141684258</v>
      </c>
      <c r="U5169" s="25">
        <f t="shared" si="728"/>
        <v>0.12970821089802825</v>
      </c>
      <c r="W5169" s="17">
        <f>Eingabe!H5170</f>
        <v>108</v>
      </c>
      <c r="X5169" s="17">
        <f t="shared" si="729"/>
        <v>1.08</v>
      </c>
      <c r="Y5169" s="17">
        <f t="shared" si="730"/>
        <v>110.00000000000001</v>
      </c>
    </row>
    <row r="5170" spans="1:25" x14ac:dyDescent="0.15">
      <c r="A5170" s="82">
        <f t="shared" si="725"/>
        <v>8</v>
      </c>
      <c r="B5170" s="46">
        <v>43681.291666654135</v>
      </c>
      <c r="C5170" s="47">
        <f>Eingabe!G5171</f>
        <v>2.2000000000000002</v>
      </c>
      <c r="D5170" s="77">
        <v>5170</v>
      </c>
      <c r="E5170" s="47"/>
      <c r="F5170" s="25">
        <f t="shared" si="723"/>
        <v>3.28</v>
      </c>
      <c r="G5170" s="25">
        <f>VLOOKUP(F5170,'Spezifische Werte'!$B$2:$C$4002,2,FALSE)</f>
        <v>1.4036237149224865E-2</v>
      </c>
      <c r="H5170" s="25">
        <f t="shared" si="726"/>
        <v>28.07247429844973</v>
      </c>
      <c r="J5170" s="25">
        <f t="shared" si="724"/>
        <v>3.3</v>
      </c>
      <c r="K5170" s="25">
        <f>VLOOKUP(J5170,'Spezifische Werte'!$B$2:$C$4002,2,FALSE)</f>
        <v>1.4533450192857693E-2</v>
      </c>
      <c r="L5170" s="25">
        <f t="shared" si="727"/>
        <v>29.066900385715385</v>
      </c>
      <c r="R5170" s="25">
        <v>5168</v>
      </c>
      <c r="S5170" s="25">
        <v>5167</v>
      </c>
      <c r="T5170" s="25">
        <f t="shared" si="731"/>
        <v>0.12775355141684258</v>
      </c>
      <c r="U5170" s="25">
        <f t="shared" si="728"/>
        <v>0.12970821089802825</v>
      </c>
      <c r="W5170" s="17">
        <f>Eingabe!H5171</f>
        <v>108</v>
      </c>
      <c r="X5170" s="17">
        <f t="shared" si="729"/>
        <v>1.08</v>
      </c>
      <c r="Y5170" s="17">
        <f t="shared" si="730"/>
        <v>110.00000000000001</v>
      </c>
    </row>
    <row r="5171" spans="1:25" x14ac:dyDescent="0.15">
      <c r="A5171" s="82">
        <f t="shared" si="725"/>
        <v>8</v>
      </c>
      <c r="B5171" s="46">
        <v>43681.333333320799</v>
      </c>
      <c r="C5171" s="47">
        <f>Eingabe!G5172</f>
        <v>1.7</v>
      </c>
      <c r="D5171" s="77">
        <v>5171</v>
      </c>
      <c r="E5171" s="47"/>
      <c r="F5171" s="25">
        <f t="shared" si="723"/>
        <v>2.54</v>
      </c>
      <c r="G5171" s="25">
        <f>VLOOKUP(F5171,'Spezifische Werte'!$B$2:$C$4002,2,FALSE)</f>
        <v>2.3517714395877558E-3</v>
      </c>
      <c r="H5171" s="25">
        <f t="shared" si="726"/>
        <v>4.7035428791755116</v>
      </c>
      <c r="J5171" s="25">
        <f t="shared" si="724"/>
        <v>2.5499999999999998</v>
      </c>
      <c r="K5171" s="25">
        <f>VLOOKUP(J5171,'Spezifische Werte'!$B$2:$C$4002,2,FALSE)</f>
        <v>2.4279301551432594E-3</v>
      </c>
      <c r="L5171" s="25">
        <f t="shared" si="727"/>
        <v>4.855860310286519</v>
      </c>
      <c r="R5171" s="25">
        <v>5169</v>
      </c>
      <c r="S5171" s="25">
        <v>5168</v>
      </c>
      <c r="T5171" s="25">
        <f t="shared" si="731"/>
        <v>0.12775355141684258</v>
      </c>
      <c r="U5171" s="25">
        <f t="shared" si="728"/>
        <v>0.12970821089802825</v>
      </c>
      <c r="W5171" s="17">
        <f>Eingabe!H5172</f>
        <v>117</v>
      </c>
      <c r="X5171" s="17">
        <f t="shared" si="729"/>
        <v>1.17</v>
      </c>
      <c r="Y5171" s="17">
        <f t="shared" si="730"/>
        <v>120</v>
      </c>
    </row>
    <row r="5172" spans="1:25" x14ac:dyDescent="0.15">
      <c r="A5172" s="82">
        <f t="shared" si="725"/>
        <v>8</v>
      </c>
      <c r="B5172" s="46">
        <v>43681.374999987464</v>
      </c>
      <c r="C5172" s="47">
        <f>Eingabe!G5173</f>
        <v>1.9</v>
      </c>
      <c r="D5172" s="77">
        <v>5172</v>
      </c>
      <c r="E5172" s="47"/>
      <c r="F5172" s="25">
        <f t="shared" si="723"/>
        <v>2.83</v>
      </c>
      <c r="G5172" s="25">
        <f>VLOOKUP(F5172,'Spezifische Werte'!$B$2:$C$4002,2,FALSE)</f>
        <v>5.3996541966473566E-3</v>
      </c>
      <c r="H5172" s="25">
        <f t="shared" si="726"/>
        <v>10.799308393294714</v>
      </c>
      <c r="J5172" s="25">
        <f t="shared" si="724"/>
        <v>2.85</v>
      </c>
      <c r="K5172" s="25">
        <f>VLOOKUP(J5172,'Spezifische Werte'!$B$2:$C$4002,2,FALSE)</f>
        <v>5.6714421172963415E-3</v>
      </c>
      <c r="L5172" s="25">
        <f t="shared" si="727"/>
        <v>11.342884234592683</v>
      </c>
      <c r="R5172" s="25">
        <v>5170</v>
      </c>
      <c r="S5172" s="25">
        <v>5169</v>
      </c>
      <c r="T5172" s="25">
        <f t="shared" si="731"/>
        <v>0.12775355141684258</v>
      </c>
      <c r="U5172" s="25">
        <f t="shared" si="728"/>
        <v>0.12970821089802825</v>
      </c>
      <c r="W5172" s="17">
        <f>Eingabe!H5173</f>
        <v>90</v>
      </c>
      <c r="X5172" s="17">
        <f t="shared" si="729"/>
        <v>0.9</v>
      </c>
      <c r="Y5172" s="17">
        <f t="shared" si="730"/>
        <v>90</v>
      </c>
    </row>
    <row r="5173" spans="1:25" x14ac:dyDescent="0.15">
      <c r="A5173" s="82">
        <f t="shared" si="725"/>
        <v>8</v>
      </c>
      <c r="B5173" s="46">
        <v>43681.416666654128</v>
      </c>
      <c r="C5173" s="47">
        <f>Eingabe!G5174</f>
        <v>2.8</v>
      </c>
      <c r="D5173" s="77">
        <v>5173</v>
      </c>
      <c r="E5173" s="47"/>
      <c r="F5173" s="25">
        <f t="shared" si="723"/>
        <v>4.18</v>
      </c>
      <c r="G5173" s="25">
        <f>VLOOKUP(F5173,'Spezifische Werte'!$B$2:$C$4002,2,FALSE)</f>
        <v>4.9643016475870723E-2</v>
      </c>
      <c r="H5173" s="25">
        <f t="shared" si="726"/>
        <v>99.286032951741447</v>
      </c>
      <c r="J5173" s="25">
        <f t="shared" si="724"/>
        <v>4.2</v>
      </c>
      <c r="K5173" s="25">
        <f>VLOOKUP(J5173,'Spezifische Werte'!$B$2:$C$4002,2,FALSE)</f>
        <v>5.0575500247497268E-2</v>
      </c>
      <c r="L5173" s="25">
        <f t="shared" si="727"/>
        <v>101.15100049499453</v>
      </c>
      <c r="R5173" s="25">
        <v>5171</v>
      </c>
      <c r="S5173" s="25">
        <v>5170</v>
      </c>
      <c r="T5173" s="25">
        <f t="shared" si="731"/>
        <v>0.12775355141684258</v>
      </c>
      <c r="U5173" s="25">
        <f t="shared" si="728"/>
        <v>0.12970821089802825</v>
      </c>
      <c r="W5173" s="17">
        <f>Eingabe!H5174</f>
        <v>98</v>
      </c>
      <c r="X5173" s="17">
        <f t="shared" si="729"/>
        <v>0.98</v>
      </c>
      <c r="Y5173" s="17">
        <f t="shared" si="730"/>
        <v>100</v>
      </c>
    </row>
    <row r="5174" spans="1:25" x14ac:dyDescent="0.15">
      <c r="A5174" s="82">
        <f t="shared" si="725"/>
        <v>8</v>
      </c>
      <c r="B5174" s="46">
        <v>43681.458333320792</v>
      </c>
      <c r="C5174" s="47">
        <f>Eingabe!G5175</f>
        <v>2.8</v>
      </c>
      <c r="D5174" s="77">
        <v>5174</v>
      </c>
      <c r="E5174" s="47"/>
      <c r="F5174" s="25">
        <f t="shared" si="723"/>
        <v>4.18</v>
      </c>
      <c r="G5174" s="25">
        <f>VLOOKUP(F5174,'Spezifische Werte'!$B$2:$C$4002,2,FALSE)</f>
        <v>4.9643016475870723E-2</v>
      </c>
      <c r="H5174" s="25">
        <f t="shared" si="726"/>
        <v>99.286032951741447</v>
      </c>
      <c r="J5174" s="25">
        <f t="shared" si="724"/>
        <v>4.2</v>
      </c>
      <c r="K5174" s="25">
        <f>VLOOKUP(J5174,'Spezifische Werte'!$B$2:$C$4002,2,FALSE)</f>
        <v>5.0575500247497268E-2</v>
      </c>
      <c r="L5174" s="25">
        <f t="shared" si="727"/>
        <v>101.15100049499453</v>
      </c>
      <c r="R5174" s="25">
        <v>5172</v>
      </c>
      <c r="S5174" s="25">
        <v>5171</v>
      </c>
      <c r="T5174" s="25">
        <f t="shared" si="731"/>
        <v>0.12775355141684258</v>
      </c>
      <c r="U5174" s="25">
        <f t="shared" si="728"/>
        <v>0.12970821089802825</v>
      </c>
      <c r="W5174" s="17">
        <f>Eingabe!H5175</f>
        <v>124</v>
      </c>
      <c r="X5174" s="17">
        <f t="shared" si="729"/>
        <v>1.24</v>
      </c>
      <c r="Y5174" s="17">
        <f t="shared" si="730"/>
        <v>120</v>
      </c>
    </row>
    <row r="5175" spans="1:25" x14ac:dyDescent="0.15">
      <c r="A5175" s="82">
        <f t="shared" si="725"/>
        <v>8</v>
      </c>
      <c r="B5175" s="46">
        <v>43681.499999987456</v>
      </c>
      <c r="C5175" s="47">
        <f>Eingabe!G5176</f>
        <v>2</v>
      </c>
      <c r="D5175" s="77">
        <v>5175</v>
      </c>
      <c r="E5175" s="47"/>
      <c r="F5175" s="25">
        <f t="shared" si="723"/>
        <v>2.98</v>
      </c>
      <c r="G5175" s="25">
        <f>VLOOKUP(F5175,'Spezifische Werte'!$B$2:$C$4002,2,FALSE)</f>
        <v>7.6819067373919353E-3</v>
      </c>
      <c r="H5175" s="25">
        <f t="shared" si="726"/>
        <v>15.363813474783871</v>
      </c>
      <c r="J5175" s="25">
        <f t="shared" si="724"/>
        <v>3</v>
      </c>
      <c r="K5175" s="25">
        <f>VLOOKUP(J5175,'Spezifische Werte'!$B$2:$C$4002,2,FALSE)</f>
        <v>8.0363231384606472E-3</v>
      </c>
      <c r="L5175" s="25">
        <f t="shared" si="727"/>
        <v>16.072646276921294</v>
      </c>
      <c r="R5175" s="25">
        <v>5173</v>
      </c>
      <c r="S5175" s="25">
        <v>5172</v>
      </c>
      <c r="T5175" s="25">
        <f t="shared" si="731"/>
        <v>0.12775355141684258</v>
      </c>
      <c r="U5175" s="25">
        <f t="shared" si="728"/>
        <v>0.12970821089802825</v>
      </c>
      <c r="W5175" s="17">
        <f>Eingabe!H5176</f>
        <v>177</v>
      </c>
      <c r="X5175" s="17">
        <f t="shared" si="729"/>
        <v>1.77</v>
      </c>
      <c r="Y5175" s="17">
        <f t="shared" si="730"/>
        <v>180</v>
      </c>
    </row>
    <row r="5176" spans="1:25" x14ac:dyDescent="0.15">
      <c r="A5176" s="82">
        <f t="shared" si="725"/>
        <v>8</v>
      </c>
      <c r="B5176" s="46">
        <v>43681.54166665412</v>
      </c>
      <c r="C5176" s="47">
        <f>Eingabe!G5177</f>
        <v>3.2</v>
      </c>
      <c r="D5176" s="77">
        <v>5176</v>
      </c>
      <c r="E5176" s="47"/>
      <c r="F5176" s="25">
        <f t="shared" si="723"/>
        <v>4.7699999999999996</v>
      </c>
      <c r="G5176" s="25">
        <f>VLOOKUP(F5176,'Spezifische Werte'!$B$2:$C$4002,2,FALSE)</f>
        <v>7.8679349945367349E-2</v>
      </c>
      <c r="H5176" s="25">
        <f t="shared" si="726"/>
        <v>157.3586998907347</v>
      </c>
      <c r="J5176" s="25">
        <f t="shared" si="724"/>
        <v>4.8</v>
      </c>
      <c r="K5176" s="25">
        <f>VLOOKUP(J5176,'Spezifische Werte'!$B$2:$C$4002,2,FALSE)</f>
        <v>8.0310065544742015E-2</v>
      </c>
      <c r="L5176" s="25">
        <f t="shared" si="727"/>
        <v>160.62013108948403</v>
      </c>
      <c r="R5176" s="25">
        <v>5174</v>
      </c>
      <c r="S5176" s="25">
        <v>5173</v>
      </c>
      <c r="T5176" s="25">
        <f t="shared" si="731"/>
        <v>0.12775355141684258</v>
      </c>
      <c r="U5176" s="25">
        <f t="shared" si="728"/>
        <v>0.12970821089802825</v>
      </c>
      <c r="W5176" s="17">
        <f>Eingabe!H5177</f>
        <v>123</v>
      </c>
      <c r="X5176" s="17">
        <f t="shared" si="729"/>
        <v>1.23</v>
      </c>
      <c r="Y5176" s="17">
        <f t="shared" si="730"/>
        <v>120</v>
      </c>
    </row>
    <row r="5177" spans="1:25" x14ac:dyDescent="0.15">
      <c r="A5177" s="82">
        <f t="shared" si="725"/>
        <v>8</v>
      </c>
      <c r="B5177" s="46">
        <v>43681.583333320785</v>
      </c>
      <c r="C5177" s="47">
        <f>Eingabe!G5178</f>
        <v>2.1</v>
      </c>
      <c r="D5177" s="77">
        <v>5177</v>
      </c>
      <c r="E5177" s="47"/>
      <c r="F5177" s="25">
        <f t="shared" si="723"/>
        <v>3.13</v>
      </c>
      <c r="G5177" s="25">
        <f>VLOOKUP(F5177,'Spezifische Werte'!$B$2:$C$4002,2,FALSE)</f>
        <v>1.0589326186624812E-2</v>
      </c>
      <c r="H5177" s="25">
        <f t="shared" si="726"/>
        <v>21.178652373249626</v>
      </c>
      <c r="J5177" s="25">
        <f t="shared" si="724"/>
        <v>3.15</v>
      </c>
      <c r="K5177" s="25">
        <f>VLOOKUP(J5177,'Spezifische Werte'!$B$2:$C$4002,2,FALSE)</f>
        <v>1.1019016897018549E-2</v>
      </c>
      <c r="L5177" s="25">
        <f t="shared" si="727"/>
        <v>22.038033794037098</v>
      </c>
      <c r="R5177" s="25">
        <v>5175</v>
      </c>
      <c r="S5177" s="25">
        <v>5174</v>
      </c>
      <c r="T5177" s="25">
        <f t="shared" si="731"/>
        <v>0.12775355141684258</v>
      </c>
      <c r="U5177" s="25">
        <f t="shared" si="728"/>
        <v>0.12970821089802825</v>
      </c>
      <c r="W5177" s="17">
        <f>Eingabe!H5178</f>
        <v>62</v>
      </c>
      <c r="X5177" s="17">
        <f t="shared" si="729"/>
        <v>0.62</v>
      </c>
      <c r="Y5177" s="17">
        <f t="shared" si="730"/>
        <v>60</v>
      </c>
    </row>
    <row r="5178" spans="1:25" x14ac:dyDescent="0.15">
      <c r="A5178" s="82">
        <f t="shared" si="725"/>
        <v>8</v>
      </c>
      <c r="B5178" s="46">
        <v>43681.624999987449</v>
      </c>
      <c r="C5178" s="47">
        <f>Eingabe!G5179</f>
        <v>1.8</v>
      </c>
      <c r="D5178" s="77">
        <v>5178</v>
      </c>
      <c r="E5178" s="47"/>
      <c r="F5178" s="25">
        <f t="shared" si="723"/>
        <v>2.69</v>
      </c>
      <c r="G5178" s="25">
        <f>VLOOKUP(F5178,'Spezifische Werte'!$B$2:$C$4002,2,FALSE)</f>
        <v>3.715149232963236E-3</v>
      </c>
      <c r="H5178" s="25">
        <f t="shared" si="726"/>
        <v>7.4302984659264721</v>
      </c>
      <c r="J5178" s="25">
        <f t="shared" si="724"/>
        <v>2.7</v>
      </c>
      <c r="K5178" s="25">
        <f>VLOOKUP(J5178,'Spezifische Werte'!$B$2:$C$4002,2,FALSE)</f>
        <v>3.8225571704766847E-3</v>
      </c>
      <c r="L5178" s="25">
        <f t="shared" si="727"/>
        <v>7.6451143409533691</v>
      </c>
      <c r="R5178" s="25">
        <v>5176</v>
      </c>
      <c r="S5178" s="25">
        <v>5175</v>
      </c>
      <c r="T5178" s="25">
        <f t="shared" si="731"/>
        <v>0.12775355141684258</v>
      </c>
      <c r="U5178" s="25">
        <f t="shared" si="728"/>
        <v>0.12970821089802825</v>
      </c>
      <c r="W5178" s="17">
        <f>Eingabe!H5179</f>
        <v>92</v>
      </c>
      <c r="X5178" s="17">
        <f t="shared" si="729"/>
        <v>0.92</v>
      </c>
      <c r="Y5178" s="17">
        <f t="shared" si="730"/>
        <v>90</v>
      </c>
    </row>
    <row r="5179" spans="1:25" x14ac:dyDescent="0.15">
      <c r="A5179" s="82">
        <f t="shared" si="725"/>
        <v>8</v>
      </c>
      <c r="B5179" s="46">
        <v>43681.666666654113</v>
      </c>
      <c r="C5179" s="47">
        <f>Eingabe!G5180</f>
        <v>2.6</v>
      </c>
      <c r="D5179" s="77">
        <v>5179</v>
      </c>
      <c r="E5179" s="47"/>
      <c r="F5179" s="25">
        <f t="shared" si="723"/>
        <v>3.88</v>
      </c>
      <c r="G5179" s="25">
        <f>VLOOKUP(F5179,'Spezifische Werte'!$B$2:$C$4002,2,FALSE)</f>
        <v>3.5689320314118818E-2</v>
      </c>
      <c r="H5179" s="25">
        <f t="shared" si="726"/>
        <v>71.378640628237633</v>
      </c>
      <c r="J5179" s="25">
        <f t="shared" si="724"/>
        <v>3.9</v>
      </c>
      <c r="K5179" s="25">
        <f>VLOOKUP(J5179,'Spezifische Werte'!$B$2:$C$4002,2,FALSE)</f>
        <v>3.6613952811549305E-2</v>
      </c>
      <c r="L5179" s="25">
        <f t="shared" si="727"/>
        <v>73.227905623098607</v>
      </c>
      <c r="R5179" s="25">
        <v>5177</v>
      </c>
      <c r="S5179" s="25">
        <v>5176</v>
      </c>
      <c r="T5179" s="25">
        <f t="shared" si="731"/>
        <v>0.12775355141684258</v>
      </c>
      <c r="U5179" s="25">
        <f t="shared" si="728"/>
        <v>0.12970821089802825</v>
      </c>
      <c r="W5179" s="17">
        <f>Eingabe!H5180</f>
        <v>93</v>
      </c>
      <c r="X5179" s="17">
        <f t="shared" si="729"/>
        <v>0.93</v>
      </c>
      <c r="Y5179" s="17">
        <f t="shared" si="730"/>
        <v>90</v>
      </c>
    </row>
    <row r="5180" spans="1:25" x14ac:dyDescent="0.15">
      <c r="A5180" s="82">
        <f t="shared" si="725"/>
        <v>8</v>
      </c>
      <c r="B5180" s="46">
        <v>43681.708333320777</v>
      </c>
      <c r="C5180" s="47">
        <f>Eingabe!G5181</f>
        <v>2.5</v>
      </c>
      <c r="D5180" s="77">
        <v>5180</v>
      </c>
      <c r="E5180" s="47"/>
      <c r="F5180" s="25">
        <f t="shared" si="723"/>
        <v>3.73</v>
      </c>
      <c r="G5180" s="25">
        <f>VLOOKUP(F5180,'Spezifische Werte'!$B$2:$C$4002,2,FALSE)</f>
        <v>2.895161356886641E-2</v>
      </c>
      <c r="H5180" s="25">
        <f t="shared" si="726"/>
        <v>57.90322713773282</v>
      </c>
      <c r="J5180" s="25">
        <f t="shared" si="724"/>
        <v>3.75</v>
      </c>
      <c r="K5180" s="25">
        <f>VLOOKUP(J5180,'Spezifische Werte'!$B$2:$C$4002,2,FALSE)</f>
        <v>2.9822636466446242E-2</v>
      </c>
      <c r="L5180" s="25">
        <f t="shared" si="727"/>
        <v>59.645272932892482</v>
      </c>
      <c r="R5180" s="25">
        <v>5178</v>
      </c>
      <c r="S5180" s="25">
        <v>5177</v>
      </c>
      <c r="T5180" s="25">
        <f t="shared" si="731"/>
        <v>0.12775355141684258</v>
      </c>
      <c r="U5180" s="25">
        <f t="shared" si="728"/>
        <v>0.12970821089802825</v>
      </c>
      <c r="W5180" s="17">
        <f>Eingabe!H5181</f>
        <v>99</v>
      </c>
      <c r="X5180" s="17">
        <f t="shared" si="729"/>
        <v>0.99</v>
      </c>
      <c r="Y5180" s="17">
        <f t="shared" si="730"/>
        <v>100</v>
      </c>
    </row>
    <row r="5181" spans="1:25" x14ac:dyDescent="0.15">
      <c r="A5181" s="82">
        <f t="shared" si="725"/>
        <v>8</v>
      </c>
      <c r="B5181" s="46">
        <v>43681.749999987442</v>
      </c>
      <c r="C5181" s="47">
        <f>Eingabe!G5182</f>
        <v>2.2999999999999998</v>
      </c>
      <c r="D5181" s="77">
        <v>5181</v>
      </c>
      <c r="E5181" s="47"/>
      <c r="F5181" s="25">
        <f t="shared" si="723"/>
        <v>3.43</v>
      </c>
      <c r="G5181" s="25">
        <f>VLOOKUP(F5181,'Spezifische Werte'!$B$2:$C$4002,2,FALSE)</f>
        <v>1.7964243573129882E-2</v>
      </c>
      <c r="H5181" s="25">
        <f t="shared" si="726"/>
        <v>35.928487146259762</v>
      </c>
      <c r="J5181" s="25">
        <f t="shared" si="724"/>
        <v>3.45</v>
      </c>
      <c r="K5181" s="25">
        <f>VLOOKUP(J5181,'Spezifische Werte'!$B$2:$C$4002,2,FALSE)</f>
        <v>1.8521187553697735E-2</v>
      </c>
      <c r="L5181" s="25">
        <f t="shared" si="727"/>
        <v>37.042375107395472</v>
      </c>
      <c r="R5181" s="25">
        <v>5179</v>
      </c>
      <c r="S5181" s="25">
        <v>5178</v>
      </c>
      <c r="T5181" s="25">
        <f t="shared" si="731"/>
        <v>0.12775355141684258</v>
      </c>
      <c r="U5181" s="25">
        <f t="shared" si="728"/>
        <v>0.12970821089802825</v>
      </c>
      <c r="W5181" s="17">
        <f>Eingabe!H5182</f>
        <v>83</v>
      </c>
      <c r="X5181" s="17">
        <f t="shared" si="729"/>
        <v>0.83</v>
      </c>
      <c r="Y5181" s="17">
        <f t="shared" si="730"/>
        <v>80</v>
      </c>
    </row>
    <row r="5182" spans="1:25" x14ac:dyDescent="0.15">
      <c r="A5182" s="82">
        <f t="shared" si="725"/>
        <v>8</v>
      </c>
      <c r="B5182" s="46">
        <v>43681.791666654106</v>
      </c>
      <c r="C5182" s="47">
        <f>Eingabe!G5183</f>
        <v>1.1000000000000001</v>
      </c>
      <c r="D5182" s="77">
        <v>5182</v>
      </c>
      <c r="E5182" s="47"/>
      <c r="F5182" s="25">
        <f t="shared" si="723"/>
        <v>1.64</v>
      </c>
      <c r="G5182" s="25">
        <f>VLOOKUP(F5182,'Spezifische Werte'!$B$2:$C$4002,2,FALSE)</f>
        <v>1.4468365948300602E-4</v>
      </c>
      <c r="H5182" s="25">
        <f t="shared" si="726"/>
        <v>0.28936731896601203</v>
      </c>
      <c r="J5182" s="25">
        <f t="shared" si="724"/>
        <v>1.65</v>
      </c>
      <c r="K5182" s="25">
        <f>VLOOKUP(J5182,'Spezifische Werte'!$B$2:$C$4002,2,FALSE)</f>
        <v>1.5161429771714323E-4</v>
      </c>
      <c r="L5182" s="25">
        <f t="shared" si="727"/>
        <v>0.30322859543428649</v>
      </c>
      <c r="R5182" s="25">
        <v>5180</v>
      </c>
      <c r="S5182" s="25">
        <v>5179</v>
      </c>
      <c r="T5182" s="25">
        <f t="shared" si="731"/>
        <v>0.12775355141684258</v>
      </c>
      <c r="U5182" s="25">
        <f t="shared" si="728"/>
        <v>0.12970821089802825</v>
      </c>
      <c r="W5182" s="17">
        <f>Eingabe!H5183</f>
        <v>91</v>
      </c>
      <c r="X5182" s="17">
        <f t="shared" si="729"/>
        <v>0.91</v>
      </c>
      <c r="Y5182" s="17">
        <f t="shared" si="730"/>
        <v>90</v>
      </c>
    </row>
    <row r="5183" spans="1:25" x14ac:dyDescent="0.15">
      <c r="A5183" s="82">
        <f t="shared" si="725"/>
        <v>8</v>
      </c>
      <c r="B5183" s="46">
        <v>43681.83333332077</v>
      </c>
      <c r="C5183" s="47">
        <f>Eingabe!G5184</f>
        <v>1.1000000000000001</v>
      </c>
      <c r="D5183" s="77">
        <v>5183</v>
      </c>
      <c r="E5183" s="47"/>
      <c r="F5183" s="25">
        <f t="shared" si="723"/>
        <v>1.64</v>
      </c>
      <c r="G5183" s="25">
        <f>VLOOKUP(F5183,'Spezifische Werte'!$B$2:$C$4002,2,FALSE)</f>
        <v>1.4468365948300602E-4</v>
      </c>
      <c r="H5183" s="25">
        <f t="shared" si="726"/>
        <v>0.28936731896601203</v>
      </c>
      <c r="J5183" s="25">
        <f t="shared" si="724"/>
        <v>1.65</v>
      </c>
      <c r="K5183" s="25">
        <f>VLOOKUP(J5183,'Spezifische Werte'!$B$2:$C$4002,2,FALSE)</f>
        <v>1.5161429771714323E-4</v>
      </c>
      <c r="L5183" s="25">
        <f t="shared" si="727"/>
        <v>0.30322859543428649</v>
      </c>
      <c r="R5183" s="25">
        <v>5181</v>
      </c>
      <c r="S5183" s="25">
        <v>5180</v>
      </c>
      <c r="T5183" s="25">
        <f t="shared" si="731"/>
        <v>0.12775355141684258</v>
      </c>
      <c r="U5183" s="25">
        <f t="shared" si="728"/>
        <v>0.12970821089802825</v>
      </c>
      <c r="W5183" s="17">
        <f>Eingabe!H5184</f>
        <v>103</v>
      </c>
      <c r="X5183" s="17">
        <f t="shared" si="729"/>
        <v>1.03</v>
      </c>
      <c r="Y5183" s="17">
        <f t="shared" si="730"/>
        <v>100</v>
      </c>
    </row>
    <row r="5184" spans="1:25" x14ac:dyDescent="0.15">
      <c r="A5184" s="82">
        <f t="shared" si="725"/>
        <v>8</v>
      </c>
      <c r="B5184" s="46">
        <v>43681.874999987434</v>
      </c>
      <c r="C5184" s="47">
        <f>Eingabe!G5185</f>
        <v>2.8</v>
      </c>
      <c r="D5184" s="77">
        <v>5184</v>
      </c>
      <c r="E5184" s="47"/>
      <c r="F5184" s="25">
        <f t="shared" si="723"/>
        <v>4.18</v>
      </c>
      <c r="G5184" s="25">
        <f>VLOOKUP(F5184,'Spezifische Werte'!$B$2:$C$4002,2,FALSE)</f>
        <v>4.9643016475870723E-2</v>
      </c>
      <c r="H5184" s="25">
        <f t="shared" si="726"/>
        <v>99.286032951741447</v>
      </c>
      <c r="J5184" s="25">
        <f t="shared" si="724"/>
        <v>4.2</v>
      </c>
      <c r="K5184" s="25">
        <f>VLOOKUP(J5184,'Spezifische Werte'!$B$2:$C$4002,2,FALSE)</f>
        <v>5.0575500247497268E-2</v>
      </c>
      <c r="L5184" s="25">
        <f t="shared" si="727"/>
        <v>101.15100049499453</v>
      </c>
      <c r="R5184" s="25">
        <v>5182</v>
      </c>
      <c r="S5184" s="25">
        <v>5181</v>
      </c>
      <c r="T5184" s="25">
        <f t="shared" si="731"/>
        <v>0.12775355141684258</v>
      </c>
      <c r="U5184" s="25">
        <f t="shared" si="728"/>
        <v>0.12970821089802825</v>
      </c>
      <c r="W5184" s="17">
        <f>Eingabe!H5185</f>
        <v>102</v>
      </c>
      <c r="X5184" s="17">
        <f t="shared" si="729"/>
        <v>1.02</v>
      </c>
      <c r="Y5184" s="17">
        <f t="shared" si="730"/>
        <v>100</v>
      </c>
    </row>
    <row r="5185" spans="1:25" x14ac:dyDescent="0.15">
      <c r="A5185" s="82">
        <f t="shared" si="725"/>
        <v>8</v>
      </c>
      <c r="B5185" s="46">
        <v>43681.916666654099</v>
      </c>
      <c r="C5185" s="47">
        <f>Eingabe!G5186</f>
        <v>1.2</v>
      </c>
      <c r="D5185" s="77">
        <v>5185</v>
      </c>
      <c r="E5185" s="47"/>
      <c r="F5185" s="25">
        <f t="shared" si="723"/>
        <v>1.79</v>
      </c>
      <c r="G5185" s="25">
        <f>VLOOKUP(F5185,'Spezifische Werte'!$B$2:$C$4002,2,FALSE)</f>
        <v>2.732045827896414E-4</v>
      </c>
      <c r="H5185" s="25">
        <f t="shared" si="726"/>
        <v>0.54640916557928276</v>
      </c>
      <c r="J5185" s="25">
        <f t="shared" si="724"/>
        <v>1.8</v>
      </c>
      <c r="K5185" s="25">
        <f>VLOOKUP(J5185,'Spezifische Werte'!$B$2:$C$4002,2,FALSE)</f>
        <v>2.8378103843694903E-4</v>
      </c>
      <c r="L5185" s="25">
        <f t="shared" si="727"/>
        <v>0.56756207687389804</v>
      </c>
      <c r="R5185" s="25">
        <v>5183</v>
      </c>
      <c r="S5185" s="25">
        <v>5182</v>
      </c>
      <c r="T5185" s="25">
        <f t="shared" si="731"/>
        <v>0.12775355141684258</v>
      </c>
      <c r="U5185" s="25">
        <f t="shared" si="728"/>
        <v>0.12970821089802825</v>
      </c>
      <c r="W5185" s="17">
        <f>Eingabe!H5186</f>
        <v>111</v>
      </c>
      <c r="X5185" s="17">
        <f t="shared" si="729"/>
        <v>1.1100000000000001</v>
      </c>
      <c r="Y5185" s="17">
        <f t="shared" si="730"/>
        <v>110.00000000000001</v>
      </c>
    </row>
    <row r="5186" spans="1:25" x14ac:dyDescent="0.15">
      <c r="A5186" s="82">
        <f t="shared" si="725"/>
        <v>8</v>
      </c>
      <c r="B5186" s="46">
        <v>43681.958333320763</v>
      </c>
      <c r="C5186" s="47">
        <f>Eingabe!G5187</f>
        <v>0.9</v>
      </c>
      <c r="D5186" s="77">
        <v>5186</v>
      </c>
      <c r="E5186" s="47"/>
      <c r="F5186" s="25">
        <f t="shared" si="723"/>
        <v>1.34</v>
      </c>
      <c r="G5186" s="25">
        <f>VLOOKUP(F5186,'Spezifische Werte'!$B$2:$C$4002,2,FALSE)</f>
        <v>0</v>
      </c>
      <c r="H5186" s="25">
        <f t="shared" si="726"/>
        <v>0</v>
      </c>
      <c r="J5186" s="25">
        <f t="shared" si="724"/>
        <v>1.35</v>
      </c>
      <c r="K5186" s="25">
        <f>VLOOKUP(J5186,'Spezifische Werte'!$B$2:$C$4002,2,FALSE)</f>
        <v>0</v>
      </c>
      <c r="L5186" s="25">
        <f t="shared" si="727"/>
        <v>0</v>
      </c>
      <c r="R5186" s="25">
        <v>5184</v>
      </c>
      <c r="S5186" s="25">
        <v>5183</v>
      </c>
      <c r="T5186" s="25">
        <f t="shared" si="731"/>
        <v>0.12775355141684258</v>
      </c>
      <c r="U5186" s="25">
        <f t="shared" si="728"/>
        <v>0.12970821089802825</v>
      </c>
      <c r="W5186" s="17">
        <f>Eingabe!H5187</f>
        <v>122</v>
      </c>
      <c r="X5186" s="17">
        <f t="shared" si="729"/>
        <v>1.22</v>
      </c>
      <c r="Y5186" s="17">
        <f t="shared" si="730"/>
        <v>120</v>
      </c>
    </row>
    <row r="5187" spans="1:25" x14ac:dyDescent="0.15">
      <c r="A5187" s="82">
        <f t="shared" si="725"/>
        <v>8</v>
      </c>
      <c r="B5187" s="46">
        <v>43681.999999987427</v>
      </c>
      <c r="C5187" s="47">
        <f>Eingabe!G5188</f>
        <v>1.3</v>
      </c>
      <c r="D5187" s="77">
        <v>5187</v>
      </c>
      <c r="E5187" s="47"/>
      <c r="F5187" s="25">
        <f t="shared" ref="F5187:F5250" si="732">ROUND(C5187*($O$4/$O$5)^$O$7,2)</f>
        <v>1.94</v>
      </c>
      <c r="G5187" s="25">
        <f>VLOOKUP(F5187,'Spezifische Werte'!$B$2:$C$4002,2,FALSE)</f>
        <v>4.6180923534292335E-4</v>
      </c>
      <c r="H5187" s="25">
        <f t="shared" si="726"/>
        <v>0.92361847068584668</v>
      </c>
      <c r="J5187" s="25">
        <f t="shared" ref="J5187:J5250" si="733">ROUND(C5187*(LN($O$4/$O$8)/LN($O$5/$O$8)),2)</f>
        <v>1.95</v>
      </c>
      <c r="K5187" s="25">
        <f>VLOOKUP(J5187,'Spezifische Werte'!$B$2:$C$4002,2,FALSE)</f>
        <v>4.7680243241041462E-4</v>
      </c>
      <c r="L5187" s="25">
        <f t="shared" si="727"/>
        <v>0.95360486482082929</v>
      </c>
      <c r="R5187" s="25">
        <v>5185</v>
      </c>
      <c r="S5187" s="25">
        <v>5184</v>
      </c>
      <c r="T5187" s="25">
        <f t="shared" si="731"/>
        <v>0.12775355141684258</v>
      </c>
      <c r="U5187" s="25">
        <f t="shared" si="728"/>
        <v>0.12970821089802825</v>
      </c>
      <c r="W5187" s="17">
        <f>Eingabe!H5188</f>
        <v>128</v>
      </c>
      <c r="X5187" s="17">
        <f t="shared" si="729"/>
        <v>1.28</v>
      </c>
      <c r="Y5187" s="17">
        <f t="shared" si="730"/>
        <v>130</v>
      </c>
    </row>
    <row r="5188" spans="1:25" x14ac:dyDescent="0.15">
      <c r="A5188" s="82">
        <f t="shared" ref="A5188:A5251" si="734">MONTH(B5188)</f>
        <v>8</v>
      </c>
      <c r="B5188" s="46">
        <v>43682.041666654091</v>
      </c>
      <c r="C5188" s="47">
        <f>Eingabe!G5189</f>
        <v>0.5</v>
      </c>
      <c r="D5188" s="77">
        <v>5188</v>
      </c>
      <c r="E5188" s="47"/>
      <c r="F5188" s="25">
        <f t="shared" si="732"/>
        <v>0.75</v>
      </c>
      <c r="G5188" s="25">
        <f>VLOOKUP(F5188,'Spezifische Werte'!$B$2:$C$4002,2,FALSE)</f>
        <v>0</v>
      </c>
      <c r="H5188" s="25">
        <f t="shared" ref="H5188:H5251" si="735">G5188*$O$9*1000</f>
        <v>0</v>
      </c>
      <c r="J5188" s="25">
        <f t="shared" si="733"/>
        <v>0.75</v>
      </c>
      <c r="K5188" s="25">
        <f>VLOOKUP(J5188,'Spezifische Werte'!$B$2:$C$4002,2,FALSE)</f>
        <v>0</v>
      </c>
      <c r="L5188" s="25">
        <f t="shared" ref="L5188:L5251" si="736">K5188*$O$9*1000</f>
        <v>0</v>
      </c>
      <c r="R5188" s="25">
        <v>5186</v>
      </c>
      <c r="S5188" s="25">
        <v>5185</v>
      </c>
      <c r="T5188" s="25">
        <f t="shared" si="731"/>
        <v>0.12775355141684258</v>
      </c>
      <c r="U5188" s="25">
        <f t="shared" ref="U5188:U5251" si="737">LARGE($L$3:$L$8762,R5188)/1000</f>
        <v>0.12970821089802825</v>
      </c>
      <c r="W5188" s="17">
        <f>Eingabe!H5189</f>
        <v>149</v>
      </c>
      <c r="X5188" s="17">
        <f t="shared" ref="X5188:X5251" si="738">W5188/100</f>
        <v>1.49</v>
      </c>
      <c r="Y5188" s="17">
        <f t="shared" ref="Y5188:Y5251" si="739">ROUND(X5188,1)*100</f>
        <v>150</v>
      </c>
    </row>
    <row r="5189" spans="1:25" x14ac:dyDescent="0.15">
      <c r="A5189" s="82">
        <f t="shared" si="734"/>
        <v>8</v>
      </c>
      <c r="B5189" s="46">
        <v>43682.083333320756</v>
      </c>
      <c r="C5189" s="47">
        <f>Eingabe!G5190</f>
        <v>0.2</v>
      </c>
      <c r="D5189" s="77">
        <v>5189</v>
      </c>
      <c r="E5189" s="47"/>
      <c r="F5189" s="25">
        <f t="shared" si="732"/>
        <v>0.3</v>
      </c>
      <c r="G5189" s="25">
        <f>VLOOKUP(F5189,'Spezifische Werte'!$B$2:$C$4002,2,FALSE)</f>
        <v>0</v>
      </c>
      <c r="H5189" s="25">
        <f t="shared" si="735"/>
        <v>0</v>
      </c>
      <c r="J5189" s="25">
        <f t="shared" si="733"/>
        <v>0.3</v>
      </c>
      <c r="K5189" s="25">
        <f>VLOOKUP(J5189,'Spezifische Werte'!$B$2:$C$4002,2,FALSE)</f>
        <v>0</v>
      </c>
      <c r="L5189" s="25">
        <f t="shared" si="736"/>
        <v>0</v>
      </c>
      <c r="R5189" s="25">
        <v>5187</v>
      </c>
      <c r="S5189" s="25">
        <v>5186</v>
      </c>
      <c r="T5189" s="25">
        <f t="shared" si="731"/>
        <v>0.12775355141684258</v>
      </c>
      <c r="U5189" s="25">
        <f t="shared" si="737"/>
        <v>0.12970821089802825</v>
      </c>
      <c r="W5189" s="17">
        <f>Eingabe!H5190</f>
        <v>131</v>
      </c>
      <c r="X5189" s="17">
        <f t="shared" si="738"/>
        <v>1.31</v>
      </c>
      <c r="Y5189" s="17">
        <f t="shared" si="739"/>
        <v>130</v>
      </c>
    </row>
    <row r="5190" spans="1:25" x14ac:dyDescent="0.15">
      <c r="A5190" s="82">
        <f t="shared" si="734"/>
        <v>8</v>
      </c>
      <c r="B5190" s="46">
        <v>43682.12499998742</v>
      </c>
      <c r="C5190" s="47">
        <f>Eingabe!G5191</f>
        <v>3.5</v>
      </c>
      <c r="D5190" s="77">
        <v>5190</v>
      </c>
      <c r="E5190" s="47"/>
      <c r="F5190" s="25">
        <f t="shared" si="732"/>
        <v>5.22</v>
      </c>
      <c r="G5190" s="25">
        <f>VLOOKUP(F5190,'Spezifische Werte'!$B$2:$C$4002,2,FALSE)</f>
        <v>0.10600726326582303</v>
      </c>
      <c r="H5190" s="25">
        <f t="shared" si="735"/>
        <v>212.01452653164606</v>
      </c>
      <c r="J5190" s="25">
        <f t="shared" si="733"/>
        <v>5.25</v>
      </c>
      <c r="K5190" s="25">
        <f>VLOOKUP(J5190,'Spezifische Werte'!$B$2:$C$4002,2,FALSE)</f>
        <v>0.10804502827355937</v>
      </c>
      <c r="L5190" s="25">
        <f t="shared" si="736"/>
        <v>216.09005654711873</v>
      </c>
      <c r="R5190" s="25">
        <v>5188</v>
      </c>
      <c r="S5190" s="25">
        <v>5187</v>
      </c>
      <c r="T5190" s="25">
        <f t="shared" ref="T5190:T5253" si="740">LARGE($H$3:$H$8762,R5190)/1000</f>
        <v>0.12775355141684258</v>
      </c>
      <c r="U5190" s="25">
        <f t="shared" si="737"/>
        <v>0.12970821089802825</v>
      </c>
      <c r="W5190" s="17">
        <f>Eingabe!H5191</f>
        <v>119</v>
      </c>
      <c r="X5190" s="17">
        <f t="shared" si="738"/>
        <v>1.19</v>
      </c>
      <c r="Y5190" s="17">
        <f t="shared" si="739"/>
        <v>120</v>
      </c>
    </row>
    <row r="5191" spans="1:25" x14ac:dyDescent="0.15">
      <c r="A5191" s="82">
        <f t="shared" si="734"/>
        <v>8</v>
      </c>
      <c r="B5191" s="46">
        <v>43682.166666654084</v>
      </c>
      <c r="C5191" s="47">
        <f>Eingabe!G5192</f>
        <v>0.9</v>
      </c>
      <c r="D5191" s="77">
        <v>5191</v>
      </c>
      <c r="E5191" s="47"/>
      <c r="F5191" s="25">
        <f t="shared" si="732"/>
        <v>1.34</v>
      </c>
      <c r="G5191" s="25">
        <f>VLOOKUP(F5191,'Spezifische Werte'!$B$2:$C$4002,2,FALSE)</f>
        <v>0</v>
      </c>
      <c r="H5191" s="25">
        <f t="shared" si="735"/>
        <v>0</v>
      </c>
      <c r="J5191" s="25">
        <f t="shared" si="733"/>
        <v>1.35</v>
      </c>
      <c r="K5191" s="25">
        <f>VLOOKUP(J5191,'Spezifische Werte'!$B$2:$C$4002,2,FALSE)</f>
        <v>0</v>
      </c>
      <c r="L5191" s="25">
        <f t="shared" si="736"/>
        <v>0</v>
      </c>
      <c r="R5191" s="25">
        <v>5189</v>
      </c>
      <c r="S5191" s="25">
        <v>5188</v>
      </c>
      <c r="T5191" s="25">
        <f t="shared" si="740"/>
        <v>0.12775355141684258</v>
      </c>
      <c r="U5191" s="25">
        <f t="shared" si="737"/>
        <v>0.12970821089802825</v>
      </c>
      <c r="W5191" s="17">
        <f>Eingabe!H5192</f>
        <v>112</v>
      </c>
      <c r="X5191" s="17">
        <f t="shared" si="738"/>
        <v>1.1200000000000001</v>
      </c>
      <c r="Y5191" s="17">
        <f t="shared" si="739"/>
        <v>110.00000000000001</v>
      </c>
    </row>
    <row r="5192" spans="1:25" x14ac:dyDescent="0.15">
      <c r="A5192" s="82">
        <f t="shared" si="734"/>
        <v>8</v>
      </c>
      <c r="B5192" s="46">
        <v>43682.208333320748</v>
      </c>
      <c r="C5192" s="47">
        <f>Eingabe!G5193</f>
        <v>1.1000000000000001</v>
      </c>
      <c r="D5192" s="77">
        <v>5192</v>
      </c>
      <c r="E5192" s="47"/>
      <c r="F5192" s="25">
        <f t="shared" si="732"/>
        <v>1.64</v>
      </c>
      <c r="G5192" s="25">
        <f>VLOOKUP(F5192,'Spezifische Werte'!$B$2:$C$4002,2,FALSE)</f>
        <v>1.4468365948300602E-4</v>
      </c>
      <c r="H5192" s="25">
        <f t="shared" si="735"/>
        <v>0.28936731896601203</v>
      </c>
      <c r="J5192" s="25">
        <f t="shared" si="733"/>
        <v>1.65</v>
      </c>
      <c r="K5192" s="25">
        <f>VLOOKUP(J5192,'Spezifische Werte'!$B$2:$C$4002,2,FALSE)</f>
        <v>1.5161429771714323E-4</v>
      </c>
      <c r="L5192" s="25">
        <f t="shared" si="736"/>
        <v>0.30322859543428649</v>
      </c>
      <c r="R5192" s="25">
        <v>5190</v>
      </c>
      <c r="S5192" s="25">
        <v>5189</v>
      </c>
      <c r="T5192" s="25">
        <f t="shared" si="740"/>
        <v>0.12775355141684258</v>
      </c>
      <c r="U5192" s="25">
        <f t="shared" si="737"/>
        <v>0.12970821089802825</v>
      </c>
      <c r="W5192" s="17">
        <f>Eingabe!H5193</f>
        <v>112</v>
      </c>
      <c r="X5192" s="17">
        <f t="shared" si="738"/>
        <v>1.1200000000000001</v>
      </c>
      <c r="Y5192" s="17">
        <f t="shared" si="739"/>
        <v>110.00000000000001</v>
      </c>
    </row>
    <row r="5193" spans="1:25" x14ac:dyDescent="0.15">
      <c r="A5193" s="82">
        <f t="shared" si="734"/>
        <v>8</v>
      </c>
      <c r="B5193" s="46">
        <v>43682.249999987413</v>
      </c>
      <c r="C5193" s="47">
        <f>Eingabe!G5194</f>
        <v>3.7</v>
      </c>
      <c r="D5193" s="77">
        <v>5193</v>
      </c>
      <c r="E5193" s="47"/>
      <c r="F5193" s="25">
        <f t="shared" si="732"/>
        <v>5.52</v>
      </c>
      <c r="G5193" s="25">
        <f>VLOOKUP(F5193,'Spezifische Werte'!$B$2:$C$4002,2,FALSE)</f>
        <v>0.12721663519138685</v>
      </c>
      <c r="H5193" s="25">
        <f t="shared" si="735"/>
        <v>254.43327038277369</v>
      </c>
      <c r="J5193" s="25">
        <f t="shared" si="733"/>
        <v>5.55</v>
      </c>
      <c r="K5193" s="25">
        <f>VLOOKUP(J5193,'Spezifische Werte'!$B$2:$C$4002,2,FALSE)</f>
        <v>0.12941942247043492</v>
      </c>
      <c r="L5193" s="25">
        <f t="shared" si="736"/>
        <v>258.83884494086982</v>
      </c>
      <c r="R5193" s="25">
        <v>5191</v>
      </c>
      <c r="S5193" s="25">
        <v>5190</v>
      </c>
      <c r="T5193" s="25">
        <f t="shared" si="740"/>
        <v>0.12775355141684258</v>
      </c>
      <c r="U5193" s="25">
        <f t="shared" si="737"/>
        <v>0.12970821089802825</v>
      </c>
      <c r="W5193" s="17">
        <f>Eingabe!H5194</f>
        <v>109</v>
      </c>
      <c r="X5193" s="17">
        <f t="shared" si="738"/>
        <v>1.0900000000000001</v>
      </c>
      <c r="Y5193" s="17">
        <f t="shared" si="739"/>
        <v>110.00000000000001</v>
      </c>
    </row>
    <row r="5194" spans="1:25" x14ac:dyDescent="0.15">
      <c r="A5194" s="82">
        <f t="shared" si="734"/>
        <v>8</v>
      </c>
      <c r="B5194" s="46">
        <v>43682.291666654077</v>
      </c>
      <c r="C5194" s="47">
        <f>Eingabe!G5195</f>
        <v>3.2</v>
      </c>
      <c r="D5194" s="77">
        <v>5194</v>
      </c>
      <c r="E5194" s="47"/>
      <c r="F5194" s="25">
        <f t="shared" si="732"/>
        <v>4.7699999999999996</v>
      </c>
      <c r="G5194" s="25">
        <f>VLOOKUP(F5194,'Spezifische Werte'!$B$2:$C$4002,2,FALSE)</f>
        <v>7.8679349945367349E-2</v>
      </c>
      <c r="H5194" s="25">
        <f t="shared" si="735"/>
        <v>157.3586998907347</v>
      </c>
      <c r="J5194" s="25">
        <f t="shared" si="733"/>
        <v>4.8</v>
      </c>
      <c r="K5194" s="25">
        <f>VLOOKUP(J5194,'Spezifische Werte'!$B$2:$C$4002,2,FALSE)</f>
        <v>8.0310065544742015E-2</v>
      </c>
      <c r="L5194" s="25">
        <f t="shared" si="736"/>
        <v>160.62013108948403</v>
      </c>
      <c r="R5194" s="25">
        <v>5192</v>
      </c>
      <c r="S5194" s="25">
        <v>5191</v>
      </c>
      <c r="T5194" s="25">
        <f t="shared" si="740"/>
        <v>0.12775355141684258</v>
      </c>
      <c r="U5194" s="25">
        <f t="shared" si="737"/>
        <v>0.12970821089802825</v>
      </c>
      <c r="W5194" s="17">
        <f>Eingabe!H5195</f>
        <v>112</v>
      </c>
      <c r="X5194" s="17">
        <f t="shared" si="738"/>
        <v>1.1200000000000001</v>
      </c>
      <c r="Y5194" s="17">
        <f t="shared" si="739"/>
        <v>110.00000000000001</v>
      </c>
    </row>
    <row r="5195" spans="1:25" x14ac:dyDescent="0.15">
      <c r="A5195" s="82">
        <f t="shared" si="734"/>
        <v>8</v>
      </c>
      <c r="B5195" s="46">
        <v>43682.333333320741</v>
      </c>
      <c r="C5195" s="47">
        <f>Eingabe!G5196</f>
        <v>2.7</v>
      </c>
      <c r="D5195" s="77">
        <v>5195</v>
      </c>
      <c r="E5195" s="47"/>
      <c r="F5195" s="25">
        <f t="shared" si="732"/>
        <v>4.03</v>
      </c>
      <c r="G5195" s="25">
        <f>VLOOKUP(F5195,'Spezifische Werte'!$B$2:$C$4002,2,FALSE)</f>
        <v>4.2666657265334036E-2</v>
      </c>
      <c r="H5195" s="25">
        <f t="shared" si="735"/>
        <v>85.333314530668076</v>
      </c>
      <c r="J5195" s="25">
        <f t="shared" si="733"/>
        <v>4.05</v>
      </c>
      <c r="K5195" s="25">
        <f>VLOOKUP(J5195,'Spezifische Werte'!$B$2:$C$4002,2,FALSE)</f>
        <v>4.3597034083331404E-2</v>
      </c>
      <c r="L5195" s="25">
        <f t="shared" si="736"/>
        <v>87.194068166662802</v>
      </c>
      <c r="R5195" s="25">
        <v>5193</v>
      </c>
      <c r="S5195" s="25">
        <v>5192</v>
      </c>
      <c r="T5195" s="25">
        <f t="shared" si="740"/>
        <v>0.12775355141684258</v>
      </c>
      <c r="U5195" s="25">
        <f t="shared" si="737"/>
        <v>0.12970821089802825</v>
      </c>
      <c r="W5195" s="17">
        <f>Eingabe!H5196</f>
        <v>133</v>
      </c>
      <c r="X5195" s="17">
        <f t="shared" si="738"/>
        <v>1.33</v>
      </c>
      <c r="Y5195" s="17">
        <f t="shared" si="739"/>
        <v>130</v>
      </c>
    </row>
    <row r="5196" spans="1:25" x14ac:dyDescent="0.15">
      <c r="A5196" s="82">
        <f t="shared" si="734"/>
        <v>8</v>
      </c>
      <c r="B5196" s="46">
        <v>43682.374999987405</v>
      </c>
      <c r="C5196" s="47">
        <f>Eingabe!G5197</f>
        <v>3.6</v>
      </c>
      <c r="D5196" s="77">
        <v>5196</v>
      </c>
      <c r="E5196" s="47"/>
      <c r="F5196" s="25">
        <f t="shared" si="732"/>
        <v>5.37</v>
      </c>
      <c r="G5196" s="25">
        <f>VLOOKUP(F5196,'Spezifische Werte'!$B$2:$C$4002,2,FALSE)</f>
        <v>0.11640095819454216</v>
      </c>
      <c r="H5196" s="25">
        <f t="shared" si="735"/>
        <v>232.80191638908431</v>
      </c>
      <c r="J5196" s="25">
        <f t="shared" si="733"/>
        <v>5.4</v>
      </c>
      <c r="K5196" s="25">
        <f>VLOOKUP(J5196,'Spezifische Werte'!$B$2:$C$4002,2,FALSE)</f>
        <v>0.11853513474534576</v>
      </c>
      <c r="L5196" s="25">
        <f t="shared" si="736"/>
        <v>237.07026949069152</v>
      </c>
      <c r="R5196" s="25">
        <v>5194</v>
      </c>
      <c r="S5196" s="25">
        <v>5193</v>
      </c>
      <c r="T5196" s="25">
        <f t="shared" si="740"/>
        <v>0.12775355141684258</v>
      </c>
      <c r="U5196" s="25">
        <f t="shared" si="737"/>
        <v>0.12970821089802825</v>
      </c>
      <c r="W5196" s="17">
        <f>Eingabe!H5197</f>
        <v>144</v>
      </c>
      <c r="X5196" s="17">
        <f t="shared" si="738"/>
        <v>1.44</v>
      </c>
      <c r="Y5196" s="17">
        <f t="shared" si="739"/>
        <v>140</v>
      </c>
    </row>
    <row r="5197" spans="1:25" x14ac:dyDescent="0.15">
      <c r="A5197" s="82">
        <f t="shared" si="734"/>
        <v>8</v>
      </c>
      <c r="B5197" s="46">
        <v>43682.41666665407</v>
      </c>
      <c r="C5197" s="47">
        <f>Eingabe!G5198</f>
        <v>3.8</v>
      </c>
      <c r="D5197" s="77">
        <v>5197</v>
      </c>
      <c r="E5197" s="47"/>
      <c r="F5197" s="25">
        <f t="shared" si="732"/>
        <v>5.67</v>
      </c>
      <c r="G5197" s="25">
        <f>VLOOKUP(F5197,'Spezifische Werte'!$B$2:$C$4002,2,FALSE)</f>
        <v>0.13840049448137109</v>
      </c>
      <c r="H5197" s="25">
        <f t="shared" si="735"/>
        <v>276.80098896274217</v>
      </c>
      <c r="J5197" s="25">
        <f t="shared" si="733"/>
        <v>5.7</v>
      </c>
      <c r="K5197" s="25">
        <f>VLOOKUP(J5197,'Spezifische Werte'!$B$2:$C$4002,2,FALSE)</f>
        <v>0.14069825500153915</v>
      </c>
      <c r="L5197" s="25">
        <f t="shared" si="736"/>
        <v>281.39651000307828</v>
      </c>
      <c r="R5197" s="25">
        <v>5195</v>
      </c>
      <c r="S5197" s="25">
        <v>5194</v>
      </c>
      <c r="T5197" s="25">
        <f t="shared" si="740"/>
        <v>0.12775355141684258</v>
      </c>
      <c r="U5197" s="25">
        <f t="shared" si="737"/>
        <v>0.12970821089802825</v>
      </c>
      <c r="W5197" s="17">
        <f>Eingabe!H5198</f>
        <v>153</v>
      </c>
      <c r="X5197" s="17">
        <f t="shared" si="738"/>
        <v>1.53</v>
      </c>
      <c r="Y5197" s="17">
        <f t="shared" si="739"/>
        <v>150</v>
      </c>
    </row>
    <row r="5198" spans="1:25" x14ac:dyDescent="0.15">
      <c r="A5198" s="82">
        <f t="shared" si="734"/>
        <v>8</v>
      </c>
      <c r="B5198" s="46">
        <v>43682.458333320734</v>
      </c>
      <c r="C5198" s="47">
        <f>Eingabe!G5199</f>
        <v>5.2</v>
      </c>
      <c r="D5198" s="77">
        <v>5198</v>
      </c>
      <c r="E5198" s="47"/>
      <c r="F5198" s="25">
        <f t="shared" si="732"/>
        <v>7.76</v>
      </c>
      <c r="G5198" s="25">
        <f>VLOOKUP(F5198,'Spezifische Werte'!$B$2:$C$4002,2,FALSE)</f>
        <v>0.37619660828942059</v>
      </c>
      <c r="H5198" s="25">
        <f t="shared" si="735"/>
        <v>752.39321657884113</v>
      </c>
      <c r="J5198" s="25">
        <f t="shared" si="733"/>
        <v>7.8</v>
      </c>
      <c r="K5198" s="25">
        <f>VLOOKUP(J5198,'Spezifische Werte'!$B$2:$C$4002,2,FALSE)</f>
        <v>0.3821877888895947</v>
      </c>
      <c r="L5198" s="25">
        <f t="shared" si="736"/>
        <v>764.37557777918937</v>
      </c>
      <c r="R5198" s="25">
        <v>5196</v>
      </c>
      <c r="S5198" s="25">
        <v>5195</v>
      </c>
      <c r="T5198" s="25">
        <f t="shared" si="740"/>
        <v>0.12775355141684258</v>
      </c>
      <c r="U5198" s="25">
        <f t="shared" si="737"/>
        <v>0.12970821089802825</v>
      </c>
      <c r="W5198" s="17">
        <f>Eingabe!H5199</f>
        <v>189</v>
      </c>
      <c r="X5198" s="17">
        <f t="shared" si="738"/>
        <v>1.89</v>
      </c>
      <c r="Y5198" s="17">
        <f t="shared" si="739"/>
        <v>190</v>
      </c>
    </row>
    <row r="5199" spans="1:25" x14ac:dyDescent="0.15">
      <c r="A5199" s="82">
        <f t="shared" si="734"/>
        <v>8</v>
      </c>
      <c r="B5199" s="46">
        <v>43682.499999987398</v>
      </c>
      <c r="C5199" s="47">
        <f>Eingabe!G5200</f>
        <v>5.4</v>
      </c>
      <c r="D5199" s="77">
        <v>5199</v>
      </c>
      <c r="E5199" s="47"/>
      <c r="F5199" s="25">
        <f t="shared" si="732"/>
        <v>8.06</v>
      </c>
      <c r="G5199" s="25">
        <f>VLOOKUP(F5199,'Spezifische Werte'!$B$2:$C$4002,2,FALSE)</f>
        <v>0.42239374838249216</v>
      </c>
      <c r="H5199" s="25">
        <f t="shared" si="735"/>
        <v>844.78749676498433</v>
      </c>
      <c r="J5199" s="25">
        <f t="shared" si="733"/>
        <v>8.1</v>
      </c>
      <c r="K5199" s="25">
        <f>VLOOKUP(J5199,'Spezifische Werte'!$B$2:$C$4002,2,FALSE)</f>
        <v>0.428769385012092</v>
      </c>
      <c r="L5199" s="25">
        <f t="shared" si="736"/>
        <v>857.53877002418403</v>
      </c>
      <c r="R5199" s="25">
        <v>5197</v>
      </c>
      <c r="S5199" s="25">
        <v>5196</v>
      </c>
      <c r="T5199" s="25">
        <f t="shared" si="740"/>
        <v>0.12775355141684258</v>
      </c>
      <c r="U5199" s="25">
        <f t="shared" si="737"/>
        <v>0.12970821089802825</v>
      </c>
      <c r="W5199" s="17">
        <f>Eingabe!H5200</f>
        <v>195</v>
      </c>
      <c r="X5199" s="17">
        <f t="shared" si="738"/>
        <v>1.95</v>
      </c>
      <c r="Y5199" s="17">
        <f t="shared" si="739"/>
        <v>200</v>
      </c>
    </row>
    <row r="5200" spans="1:25" x14ac:dyDescent="0.15">
      <c r="A5200" s="82">
        <f t="shared" si="734"/>
        <v>8</v>
      </c>
      <c r="B5200" s="46">
        <v>43682.541666654062</v>
      </c>
      <c r="C5200" s="47">
        <f>Eingabe!G5201</f>
        <v>5.4</v>
      </c>
      <c r="D5200" s="77">
        <v>5200</v>
      </c>
      <c r="E5200" s="47"/>
      <c r="F5200" s="25">
        <f t="shared" si="732"/>
        <v>8.06</v>
      </c>
      <c r="G5200" s="25">
        <f>VLOOKUP(F5200,'Spezifische Werte'!$B$2:$C$4002,2,FALSE)</f>
        <v>0.42239374838249216</v>
      </c>
      <c r="H5200" s="25">
        <f t="shared" si="735"/>
        <v>844.78749676498433</v>
      </c>
      <c r="J5200" s="25">
        <f t="shared" si="733"/>
        <v>8.1</v>
      </c>
      <c r="K5200" s="25">
        <f>VLOOKUP(J5200,'Spezifische Werte'!$B$2:$C$4002,2,FALSE)</f>
        <v>0.428769385012092</v>
      </c>
      <c r="L5200" s="25">
        <f t="shared" si="736"/>
        <v>857.53877002418403</v>
      </c>
      <c r="R5200" s="25">
        <v>5198</v>
      </c>
      <c r="S5200" s="25">
        <v>5197</v>
      </c>
      <c r="T5200" s="25">
        <f t="shared" si="740"/>
        <v>0.12775355141684258</v>
      </c>
      <c r="U5200" s="25">
        <f t="shared" si="737"/>
        <v>0.12970821089802825</v>
      </c>
      <c r="W5200" s="17">
        <f>Eingabe!H5201</f>
        <v>199</v>
      </c>
      <c r="X5200" s="17">
        <f t="shared" si="738"/>
        <v>1.99</v>
      </c>
      <c r="Y5200" s="17">
        <f t="shared" si="739"/>
        <v>200</v>
      </c>
    </row>
    <row r="5201" spans="1:25" x14ac:dyDescent="0.15">
      <c r="A5201" s="82">
        <f t="shared" si="734"/>
        <v>8</v>
      </c>
      <c r="B5201" s="46">
        <v>43682.583333320727</v>
      </c>
      <c r="C5201" s="47">
        <f>Eingabe!G5202</f>
        <v>4.0999999999999996</v>
      </c>
      <c r="D5201" s="77">
        <v>5201</v>
      </c>
      <c r="E5201" s="47"/>
      <c r="F5201" s="25">
        <f t="shared" si="732"/>
        <v>6.12</v>
      </c>
      <c r="G5201" s="25">
        <f>VLOOKUP(F5201,'Spezifische Werte'!$B$2:$C$4002,2,FALSE)</f>
        <v>0.17636813552353289</v>
      </c>
      <c r="H5201" s="25">
        <f t="shared" si="735"/>
        <v>352.73627104706577</v>
      </c>
      <c r="J5201" s="25">
        <f t="shared" si="733"/>
        <v>6.15</v>
      </c>
      <c r="K5201" s="25">
        <f>VLOOKUP(J5201,'Spezifische Werte'!$B$2:$C$4002,2,FALSE)</f>
        <v>0.17921779013058811</v>
      </c>
      <c r="L5201" s="25">
        <f t="shared" si="736"/>
        <v>358.4355802611762</v>
      </c>
      <c r="R5201" s="25">
        <v>5199</v>
      </c>
      <c r="S5201" s="25">
        <v>5198</v>
      </c>
      <c r="T5201" s="25">
        <f t="shared" si="740"/>
        <v>0.12775355141684258</v>
      </c>
      <c r="U5201" s="25">
        <f t="shared" si="737"/>
        <v>0.12970821089802825</v>
      </c>
      <c r="W5201" s="17">
        <f>Eingabe!H5202</f>
        <v>231</v>
      </c>
      <c r="X5201" s="17">
        <f t="shared" si="738"/>
        <v>2.31</v>
      </c>
      <c r="Y5201" s="17">
        <f t="shared" si="739"/>
        <v>229.99999999999997</v>
      </c>
    </row>
    <row r="5202" spans="1:25" x14ac:dyDescent="0.15">
      <c r="A5202" s="82">
        <f t="shared" si="734"/>
        <v>8</v>
      </c>
      <c r="B5202" s="46">
        <v>43682.624999987391</v>
      </c>
      <c r="C5202" s="47">
        <f>Eingabe!G5203</f>
        <v>4</v>
      </c>
      <c r="D5202" s="77">
        <v>5202</v>
      </c>
      <c r="E5202" s="47"/>
      <c r="F5202" s="25">
        <f t="shared" si="732"/>
        <v>5.97</v>
      </c>
      <c r="G5202" s="25">
        <f>VLOOKUP(F5202,'Spezifische Werte'!$B$2:$C$4002,2,FALSE)</f>
        <v>0.1627434603343155</v>
      </c>
      <c r="H5202" s="25">
        <f t="shared" si="735"/>
        <v>325.486920668631</v>
      </c>
      <c r="J5202" s="25">
        <f t="shared" si="733"/>
        <v>6</v>
      </c>
      <c r="K5202" s="25">
        <f>VLOOKUP(J5202,'Spezifische Werte'!$B$2:$C$4002,2,FALSE)</f>
        <v>0.16538134424295356</v>
      </c>
      <c r="L5202" s="25">
        <f t="shared" si="736"/>
        <v>330.76268848590712</v>
      </c>
      <c r="R5202" s="25">
        <v>5200</v>
      </c>
      <c r="S5202" s="25">
        <v>5199</v>
      </c>
      <c r="T5202" s="25">
        <f t="shared" si="740"/>
        <v>0.12775355141684258</v>
      </c>
      <c r="U5202" s="25">
        <f t="shared" si="737"/>
        <v>0.12970821089802825</v>
      </c>
      <c r="W5202" s="17">
        <f>Eingabe!H5203</f>
        <v>230</v>
      </c>
      <c r="X5202" s="17">
        <f t="shared" si="738"/>
        <v>2.2999999999999998</v>
      </c>
      <c r="Y5202" s="17">
        <f t="shared" si="739"/>
        <v>229.99999999999997</v>
      </c>
    </row>
    <row r="5203" spans="1:25" x14ac:dyDescent="0.15">
      <c r="A5203" s="82">
        <f t="shared" si="734"/>
        <v>8</v>
      </c>
      <c r="B5203" s="46">
        <v>43682.666666654055</v>
      </c>
      <c r="C5203" s="47">
        <f>Eingabe!G5204</f>
        <v>3.8</v>
      </c>
      <c r="D5203" s="77">
        <v>5203</v>
      </c>
      <c r="E5203" s="47"/>
      <c r="F5203" s="25">
        <f t="shared" si="732"/>
        <v>5.67</v>
      </c>
      <c r="G5203" s="25">
        <f>VLOOKUP(F5203,'Spezifische Werte'!$B$2:$C$4002,2,FALSE)</f>
        <v>0.13840049448137109</v>
      </c>
      <c r="H5203" s="25">
        <f t="shared" si="735"/>
        <v>276.80098896274217</v>
      </c>
      <c r="J5203" s="25">
        <f t="shared" si="733"/>
        <v>5.7</v>
      </c>
      <c r="K5203" s="25">
        <f>VLOOKUP(J5203,'Spezifische Werte'!$B$2:$C$4002,2,FALSE)</f>
        <v>0.14069825500153915</v>
      </c>
      <c r="L5203" s="25">
        <f t="shared" si="736"/>
        <v>281.39651000307828</v>
      </c>
      <c r="R5203" s="25">
        <v>5201</v>
      </c>
      <c r="S5203" s="25">
        <v>5200</v>
      </c>
      <c r="T5203" s="25">
        <f t="shared" si="740"/>
        <v>0.12775355141684258</v>
      </c>
      <c r="U5203" s="25">
        <f t="shared" si="737"/>
        <v>0.12970821089802825</v>
      </c>
      <c r="W5203" s="17">
        <f>Eingabe!H5204</f>
        <v>241</v>
      </c>
      <c r="X5203" s="17">
        <f t="shared" si="738"/>
        <v>2.41</v>
      </c>
      <c r="Y5203" s="17">
        <f t="shared" si="739"/>
        <v>240</v>
      </c>
    </row>
    <row r="5204" spans="1:25" x14ac:dyDescent="0.15">
      <c r="A5204" s="82">
        <f t="shared" si="734"/>
        <v>8</v>
      </c>
      <c r="B5204" s="46">
        <v>43682.708333320719</v>
      </c>
      <c r="C5204" s="47">
        <f>Eingabe!G5205</f>
        <v>3.9</v>
      </c>
      <c r="D5204" s="77">
        <v>5204</v>
      </c>
      <c r="E5204" s="47"/>
      <c r="F5204" s="25">
        <f t="shared" si="732"/>
        <v>5.82</v>
      </c>
      <c r="G5204" s="25">
        <f>VLOOKUP(F5204,'Spezifische Werte'!$B$2:$C$4002,2,FALSE)</f>
        <v>0.15015933791444183</v>
      </c>
      <c r="H5204" s="25">
        <f t="shared" si="735"/>
        <v>300.31867582888367</v>
      </c>
      <c r="J5204" s="25">
        <f t="shared" si="733"/>
        <v>5.85</v>
      </c>
      <c r="K5204" s="25">
        <f>VLOOKUP(J5204,'Spezifische Werte'!$B$2:$C$4002,2,FALSE)</f>
        <v>0.15260213064447356</v>
      </c>
      <c r="L5204" s="25">
        <f t="shared" si="736"/>
        <v>305.20426128894712</v>
      </c>
      <c r="R5204" s="25">
        <v>5202</v>
      </c>
      <c r="S5204" s="25">
        <v>5201</v>
      </c>
      <c r="T5204" s="25">
        <f t="shared" si="740"/>
        <v>0.12775355141684258</v>
      </c>
      <c r="U5204" s="25">
        <f t="shared" si="737"/>
        <v>0.12970821089802825</v>
      </c>
      <c r="W5204" s="17">
        <f>Eingabe!H5205</f>
        <v>182</v>
      </c>
      <c r="X5204" s="17">
        <f t="shared" si="738"/>
        <v>1.82</v>
      </c>
      <c r="Y5204" s="17">
        <f t="shared" si="739"/>
        <v>180</v>
      </c>
    </row>
    <row r="5205" spans="1:25" x14ac:dyDescent="0.15">
      <c r="A5205" s="82">
        <f t="shared" si="734"/>
        <v>8</v>
      </c>
      <c r="B5205" s="46">
        <v>43682.749999987383</v>
      </c>
      <c r="C5205" s="47">
        <f>Eingabe!G5206</f>
        <v>3.4</v>
      </c>
      <c r="D5205" s="77">
        <v>5205</v>
      </c>
      <c r="E5205" s="47"/>
      <c r="F5205" s="25">
        <f t="shared" si="732"/>
        <v>5.07</v>
      </c>
      <c r="G5205" s="25">
        <f>VLOOKUP(F5205,'Spezifische Werte'!$B$2:$C$4002,2,FALSE)</f>
        <v>9.6185977081711158E-2</v>
      </c>
      <c r="H5205" s="25">
        <f t="shared" si="735"/>
        <v>192.37195416342232</v>
      </c>
      <c r="J5205" s="25">
        <f t="shared" si="733"/>
        <v>5.0999999999999996</v>
      </c>
      <c r="K5205" s="25">
        <f>VLOOKUP(J5205,'Spezifische Werte'!$B$2:$C$4002,2,FALSE)</f>
        <v>9.8097213536623304E-2</v>
      </c>
      <c r="L5205" s="25">
        <f t="shared" si="736"/>
        <v>196.1944270732466</v>
      </c>
      <c r="R5205" s="25">
        <v>5203</v>
      </c>
      <c r="S5205" s="25">
        <v>5202</v>
      </c>
      <c r="T5205" s="25">
        <f t="shared" si="740"/>
        <v>0.12775355141684258</v>
      </c>
      <c r="U5205" s="25">
        <f t="shared" si="737"/>
        <v>0.12970821089802825</v>
      </c>
      <c r="W5205" s="17">
        <f>Eingabe!H5206</f>
        <v>193</v>
      </c>
      <c r="X5205" s="17">
        <f t="shared" si="738"/>
        <v>1.93</v>
      </c>
      <c r="Y5205" s="17">
        <f t="shared" si="739"/>
        <v>190</v>
      </c>
    </row>
    <row r="5206" spans="1:25" x14ac:dyDescent="0.15">
      <c r="A5206" s="82">
        <f t="shared" si="734"/>
        <v>8</v>
      </c>
      <c r="B5206" s="46">
        <v>43682.791666654048</v>
      </c>
      <c r="C5206" s="47">
        <f>Eingabe!G5207</f>
        <v>1.9</v>
      </c>
      <c r="D5206" s="77">
        <v>5206</v>
      </c>
      <c r="E5206" s="47"/>
      <c r="F5206" s="25">
        <f t="shared" si="732"/>
        <v>2.83</v>
      </c>
      <c r="G5206" s="25">
        <f>VLOOKUP(F5206,'Spezifische Werte'!$B$2:$C$4002,2,FALSE)</f>
        <v>5.3996541966473566E-3</v>
      </c>
      <c r="H5206" s="25">
        <f t="shared" si="735"/>
        <v>10.799308393294714</v>
      </c>
      <c r="J5206" s="25">
        <f t="shared" si="733"/>
        <v>2.85</v>
      </c>
      <c r="K5206" s="25">
        <f>VLOOKUP(J5206,'Spezifische Werte'!$B$2:$C$4002,2,FALSE)</f>
        <v>5.6714421172963415E-3</v>
      </c>
      <c r="L5206" s="25">
        <f t="shared" si="736"/>
        <v>11.342884234592683</v>
      </c>
      <c r="R5206" s="25">
        <v>5204</v>
      </c>
      <c r="S5206" s="25">
        <v>5203</v>
      </c>
      <c r="T5206" s="25">
        <f t="shared" si="740"/>
        <v>0.12775355141684258</v>
      </c>
      <c r="U5206" s="25">
        <f t="shared" si="737"/>
        <v>0.12970821089802825</v>
      </c>
      <c r="W5206" s="17">
        <f>Eingabe!H5207</f>
        <v>193</v>
      </c>
      <c r="X5206" s="17">
        <f t="shared" si="738"/>
        <v>1.93</v>
      </c>
      <c r="Y5206" s="17">
        <f t="shared" si="739"/>
        <v>190</v>
      </c>
    </row>
    <row r="5207" spans="1:25" x14ac:dyDescent="0.15">
      <c r="A5207" s="82">
        <f t="shared" si="734"/>
        <v>8</v>
      </c>
      <c r="B5207" s="46">
        <v>43682.833333320712</v>
      </c>
      <c r="C5207" s="47">
        <f>Eingabe!G5208</f>
        <v>1.7</v>
      </c>
      <c r="D5207" s="77">
        <v>5207</v>
      </c>
      <c r="E5207" s="47"/>
      <c r="F5207" s="25">
        <f t="shared" si="732"/>
        <v>2.54</v>
      </c>
      <c r="G5207" s="25">
        <f>VLOOKUP(F5207,'Spezifische Werte'!$B$2:$C$4002,2,FALSE)</f>
        <v>2.3517714395877558E-3</v>
      </c>
      <c r="H5207" s="25">
        <f t="shared" si="735"/>
        <v>4.7035428791755116</v>
      </c>
      <c r="J5207" s="25">
        <f t="shared" si="733"/>
        <v>2.5499999999999998</v>
      </c>
      <c r="K5207" s="25">
        <f>VLOOKUP(J5207,'Spezifische Werte'!$B$2:$C$4002,2,FALSE)</f>
        <v>2.4279301551432594E-3</v>
      </c>
      <c r="L5207" s="25">
        <f t="shared" si="736"/>
        <v>4.855860310286519</v>
      </c>
      <c r="R5207" s="25">
        <v>5205</v>
      </c>
      <c r="S5207" s="25">
        <v>5204</v>
      </c>
      <c r="T5207" s="25">
        <f t="shared" si="740"/>
        <v>0.12775355141684258</v>
      </c>
      <c r="U5207" s="25">
        <f t="shared" si="737"/>
        <v>0.12970821089802825</v>
      </c>
      <c r="W5207" s="17">
        <f>Eingabe!H5208</f>
        <v>194</v>
      </c>
      <c r="X5207" s="17">
        <f t="shared" si="738"/>
        <v>1.94</v>
      </c>
      <c r="Y5207" s="17">
        <f t="shared" si="739"/>
        <v>190</v>
      </c>
    </row>
    <row r="5208" spans="1:25" x14ac:dyDescent="0.15">
      <c r="A5208" s="82">
        <f t="shared" si="734"/>
        <v>8</v>
      </c>
      <c r="B5208" s="46">
        <v>43682.874999987376</v>
      </c>
      <c r="C5208" s="47">
        <f>Eingabe!G5209</f>
        <v>1.6</v>
      </c>
      <c r="D5208" s="77">
        <v>5208</v>
      </c>
      <c r="E5208" s="47"/>
      <c r="F5208" s="25">
        <f t="shared" si="732"/>
        <v>2.39</v>
      </c>
      <c r="G5208" s="25">
        <f>VLOOKUP(F5208,'Spezifische Werte'!$B$2:$C$4002,2,FALSE)</f>
        <v>1.6182188036419766E-3</v>
      </c>
      <c r="H5208" s="25">
        <f t="shared" si="735"/>
        <v>3.2364376072839534</v>
      </c>
      <c r="J5208" s="25">
        <f t="shared" si="733"/>
        <v>2.4</v>
      </c>
      <c r="K5208" s="25">
        <f>VLOOKUP(J5208,'Spezifische Werte'!$B$2:$C$4002,2,FALSE)</f>
        <v>1.6560687882273774E-3</v>
      </c>
      <c r="L5208" s="25">
        <f t="shared" si="736"/>
        <v>3.3121375764547549</v>
      </c>
      <c r="R5208" s="25">
        <v>5206</v>
      </c>
      <c r="S5208" s="25">
        <v>5205</v>
      </c>
      <c r="T5208" s="25">
        <f t="shared" si="740"/>
        <v>0.12775355141684258</v>
      </c>
      <c r="U5208" s="25">
        <f t="shared" si="737"/>
        <v>0.12970821089802825</v>
      </c>
      <c r="W5208" s="17">
        <f>Eingabe!H5209</f>
        <v>195</v>
      </c>
      <c r="X5208" s="17">
        <f t="shared" si="738"/>
        <v>1.95</v>
      </c>
      <c r="Y5208" s="17">
        <f t="shared" si="739"/>
        <v>200</v>
      </c>
    </row>
    <row r="5209" spans="1:25" x14ac:dyDescent="0.15">
      <c r="A5209" s="82">
        <f t="shared" si="734"/>
        <v>8</v>
      </c>
      <c r="B5209" s="46">
        <v>43682.91666665404</v>
      </c>
      <c r="C5209" s="47">
        <f>Eingabe!G5210</f>
        <v>2.2999999999999998</v>
      </c>
      <c r="D5209" s="77">
        <v>5209</v>
      </c>
      <c r="E5209" s="47"/>
      <c r="F5209" s="25">
        <f t="shared" si="732"/>
        <v>3.43</v>
      </c>
      <c r="G5209" s="25">
        <f>VLOOKUP(F5209,'Spezifische Werte'!$B$2:$C$4002,2,FALSE)</f>
        <v>1.7964243573129882E-2</v>
      </c>
      <c r="H5209" s="25">
        <f t="shared" si="735"/>
        <v>35.928487146259762</v>
      </c>
      <c r="J5209" s="25">
        <f t="shared" si="733"/>
        <v>3.45</v>
      </c>
      <c r="K5209" s="25">
        <f>VLOOKUP(J5209,'Spezifische Werte'!$B$2:$C$4002,2,FALSE)</f>
        <v>1.8521187553697735E-2</v>
      </c>
      <c r="L5209" s="25">
        <f t="shared" si="736"/>
        <v>37.042375107395472</v>
      </c>
      <c r="R5209" s="25">
        <v>5207</v>
      </c>
      <c r="S5209" s="25">
        <v>5206</v>
      </c>
      <c r="T5209" s="25">
        <f t="shared" si="740"/>
        <v>0.12775355141684258</v>
      </c>
      <c r="U5209" s="25">
        <f t="shared" si="737"/>
        <v>0.12970821089802825</v>
      </c>
      <c r="W5209" s="17">
        <f>Eingabe!H5210</f>
        <v>186</v>
      </c>
      <c r="X5209" s="17">
        <f t="shared" si="738"/>
        <v>1.86</v>
      </c>
      <c r="Y5209" s="17">
        <f t="shared" si="739"/>
        <v>190</v>
      </c>
    </row>
    <row r="5210" spans="1:25" x14ac:dyDescent="0.15">
      <c r="A5210" s="82">
        <f t="shared" si="734"/>
        <v>8</v>
      </c>
      <c r="B5210" s="46">
        <v>43682.958333320705</v>
      </c>
      <c r="C5210" s="47">
        <f>Eingabe!G5211</f>
        <v>2.2000000000000002</v>
      </c>
      <c r="D5210" s="77">
        <v>5210</v>
      </c>
      <c r="E5210" s="47"/>
      <c r="F5210" s="25">
        <f t="shared" si="732"/>
        <v>3.28</v>
      </c>
      <c r="G5210" s="25">
        <f>VLOOKUP(F5210,'Spezifische Werte'!$B$2:$C$4002,2,FALSE)</f>
        <v>1.4036237149224865E-2</v>
      </c>
      <c r="H5210" s="25">
        <f t="shared" si="735"/>
        <v>28.07247429844973</v>
      </c>
      <c r="J5210" s="25">
        <f t="shared" si="733"/>
        <v>3.3</v>
      </c>
      <c r="K5210" s="25">
        <f>VLOOKUP(J5210,'Spezifische Werte'!$B$2:$C$4002,2,FALSE)</f>
        <v>1.4533450192857693E-2</v>
      </c>
      <c r="L5210" s="25">
        <f t="shared" si="736"/>
        <v>29.066900385715385</v>
      </c>
      <c r="R5210" s="25">
        <v>5208</v>
      </c>
      <c r="S5210" s="25">
        <v>5207</v>
      </c>
      <c r="T5210" s="25">
        <f t="shared" si="740"/>
        <v>0.12775355141684258</v>
      </c>
      <c r="U5210" s="25">
        <f t="shared" si="737"/>
        <v>0.12970821089802825</v>
      </c>
      <c r="W5210" s="17">
        <f>Eingabe!H5211</f>
        <v>180</v>
      </c>
      <c r="X5210" s="17">
        <f t="shared" si="738"/>
        <v>1.8</v>
      </c>
      <c r="Y5210" s="17">
        <f t="shared" si="739"/>
        <v>180</v>
      </c>
    </row>
    <row r="5211" spans="1:25" x14ac:dyDescent="0.15">
      <c r="A5211" s="82">
        <f t="shared" si="734"/>
        <v>8</v>
      </c>
      <c r="B5211" s="46">
        <v>43682.999999987369</v>
      </c>
      <c r="C5211" s="47">
        <f>Eingabe!G5212</f>
        <v>1.3</v>
      </c>
      <c r="D5211" s="77">
        <v>5211</v>
      </c>
      <c r="E5211" s="47"/>
      <c r="F5211" s="25">
        <f t="shared" si="732"/>
        <v>1.94</v>
      </c>
      <c r="G5211" s="25">
        <f>VLOOKUP(F5211,'Spezifische Werte'!$B$2:$C$4002,2,FALSE)</f>
        <v>4.6180923534292335E-4</v>
      </c>
      <c r="H5211" s="25">
        <f t="shared" si="735"/>
        <v>0.92361847068584668</v>
      </c>
      <c r="J5211" s="25">
        <f t="shared" si="733"/>
        <v>1.95</v>
      </c>
      <c r="K5211" s="25">
        <f>VLOOKUP(J5211,'Spezifische Werte'!$B$2:$C$4002,2,FALSE)</f>
        <v>4.7680243241041462E-4</v>
      </c>
      <c r="L5211" s="25">
        <f t="shared" si="736"/>
        <v>0.95360486482082929</v>
      </c>
      <c r="R5211" s="25">
        <v>5209</v>
      </c>
      <c r="S5211" s="25">
        <v>5208</v>
      </c>
      <c r="T5211" s="25">
        <f t="shared" si="740"/>
        <v>0.12775355141684258</v>
      </c>
      <c r="U5211" s="25">
        <f t="shared" si="737"/>
        <v>0.12970821089802825</v>
      </c>
      <c r="W5211" s="17">
        <f>Eingabe!H5212</f>
        <v>246</v>
      </c>
      <c r="X5211" s="17">
        <f t="shared" si="738"/>
        <v>2.46</v>
      </c>
      <c r="Y5211" s="17">
        <f t="shared" si="739"/>
        <v>250</v>
      </c>
    </row>
    <row r="5212" spans="1:25" x14ac:dyDescent="0.15">
      <c r="A5212" s="82">
        <f t="shared" si="734"/>
        <v>8</v>
      </c>
      <c r="B5212" s="46">
        <v>43683.041666654033</v>
      </c>
      <c r="C5212" s="47">
        <f>Eingabe!G5213</f>
        <v>1.3</v>
      </c>
      <c r="D5212" s="77">
        <v>5212</v>
      </c>
      <c r="E5212" s="47"/>
      <c r="F5212" s="25">
        <f t="shared" si="732"/>
        <v>1.94</v>
      </c>
      <c r="G5212" s="25">
        <f>VLOOKUP(F5212,'Spezifische Werte'!$B$2:$C$4002,2,FALSE)</f>
        <v>4.6180923534292335E-4</v>
      </c>
      <c r="H5212" s="25">
        <f t="shared" si="735"/>
        <v>0.92361847068584668</v>
      </c>
      <c r="J5212" s="25">
        <f t="shared" si="733"/>
        <v>1.95</v>
      </c>
      <c r="K5212" s="25">
        <f>VLOOKUP(J5212,'Spezifische Werte'!$B$2:$C$4002,2,FALSE)</f>
        <v>4.7680243241041462E-4</v>
      </c>
      <c r="L5212" s="25">
        <f t="shared" si="736"/>
        <v>0.95360486482082929</v>
      </c>
      <c r="R5212" s="25">
        <v>5210</v>
      </c>
      <c r="S5212" s="25">
        <v>5209</v>
      </c>
      <c r="T5212" s="25">
        <f t="shared" si="740"/>
        <v>0.12775355141684258</v>
      </c>
      <c r="U5212" s="25">
        <f t="shared" si="737"/>
        <v>0.12970821089802825</v>
      </c>
      <c r="W5212" s="17">
        <f>Eingabe!H5213</f>
        <v>224</v>
      </c>
      <c r="X5212" s="17">
        <f t="shared" si="738"/>
        <v>2.2400000000000002</v>
      </c>
      <c r="Y5212" s="17">
        <f t="shared" si="739"/>
        <v>220.00000000000003</v>
      </c>
    </row>
    <row r="5213" spans="1:25" x14ac:dyDescent="0.15">
      <c r="A5213" s="82">
        <f t="shared" si="734"/>
        <v>8</v>
      </c>
      <c r="B5213" s="46">
        <v>43683.083333320697</v>
      </c>
      <c r="C5213" s="47">
        <f>Eingabe!G5214</f>
        <v>2</v>
      </c>
      <c r="D5213" s="77">
        <v>5213</v>
      </c>
      <c r="E5213" s="47"/>
      <c r="F5213" s="25">
        <f t="shared" si="732"/>
        <v>2.98</v>
      </c>
      <c r="G5213" s="25">
        <f>VLOOKUP(F5213,'Spezifische Werte'!$B$2:$C$4002,2,FALSE)</f>
        <v>7.6819067373919353E-3</v>
      </c>
      <c r="H5213" s="25">
        <f t="shared" si="735"/>
        <v>15.363813474783871</v>
      </c>
      <c r="J5213" s="25">
        <f t="shared" si="733"/>
        <v>3</v>
      </c>
      <c r="K5213" s="25">
        <f>VLOOKUP(J5213,'Spezifische Werte'!$B$2:$C$4002,2,FALSE)</f>
        <v>8.0363231384606472E-3</v>
      </c>
      <c r="L5213" s="25">
        <f t="shared" si="736"/>
        <v>16.072646276921294</v>
      </c>
      <c r="R5213" s="25">
        <v>5211</v>
      </c>
      <c r="S5213" s="25">
        <v>5210</v>
      </c>
      <c r="T5213" s="25">
        <f t="shared" si="740"/>
        <v>0.12775355141684258</v>
      </c>
      <c r="U5213" s="25">
        <f t="shared" si="737"/>
        <v>0.12970821089802825</v>
      </c>
      <c r="W5213" s="17">
        <f>Eingabe!H5214</f>
        <v>238</v>
      </c>
      <c r="X5213" s="17">
        <f t="shared" si="738"/>
        <v>2.38</v>
      </c>
      <c r="Y5213" s="17">
        <f t="shared" si="739"/>
        <v>240</v>
      </c>
    </row>
    <row r="5214" spans="1:25" x14ac:dyDescent="0.15">
      <c r="A5214" s="82">
        <f t="shared" si="734"/>
        <v>8</v>
      </c>
      <c r="B5214" s="46">
        <v>43683.124999987362</v>
      </c>
      <c r="C5214" s="47">
        <f>Eingabe!G5215</f>
        <v>2.1</v>
      </c>
      <c r="D5214" s="77">
        <v>5214</v>
      </c>
      <c r="E5214" s="47"/>
      <c r="F5214" s="25">
        <f t="shared" si="732"/>
        <v>3.13</v>
      </c>
      <c r="G5214" s="25">
        <f>VLOOKUP(F5214,'Spezifische Werte'!$B$2:$C$4002,2,FALSE)</f>
        <v>1.0589326186624812E-2</v>
      </c>
      <c r="H5214" s="25">
        <f t="shared" si="735"/>
        <v>21.178652373249626</v>
      </c>
      <c r="J5214" s="25">
        <f t="shared" si="733"/>
        <v>3.15</v>
      </c>
      <c r="K5214" s="25">
        <f>VLOOKUP(J5214,'Spezifische Werte'!$B$2:$C$4002,2,FALSE)</f>
        <v>1.1019016897018549E-2</v>
      </c>
      <c r="L5214" s="25">
        <f t="shared" si="736"/>
        <v>22.038033794037098</v>
      </c>
      <c r="R5214" s="25">
        <v>5212</v>
      </c>
      <c r="S5214" s="25">
        <v>5211</v>
      </c>
      <c r="T5214" s="25">
        <f t="shared" si="740"/>
        <v>0.12775355141684258</v>
      </c>
      <c r="U5214" s="25">
        <f t="shared" si="737"/>
        <v>0.12970821089802825</v>
      </c>
      <c r="W5214" s="17">
        <f>Eingabe!H5215</f>
        <v>234</v>
      </c>
      <c r="X5214" s="17">
        <f t="shared" si="738"/>
        <v>2.34</v>
      </c>
      <c r="Y5214" s="17">
        <f t="shared" si="739"/>
        <v>229.99999999999997</v>
      </c>
    </row>
    <row r="5215" spans="1:25" x14ac:dyDescent="0.15">
      <c r="A5215" s="82">
        <f t="shared" si="734"/>
        <v>8</v>
      </c>
      <c r="B5215" s="46">
        <v>43683.166666654026</v>
      </c>
      <c r="C5215" s="47">
        <f>Eingabe!G5216</f>
        <v>3.6</v>
      </c>
      <c r="D5215" s="77">
        <v>5215</v>
      </c>
      <c r="E5215" s="47"/>
      <c r="F5215" s="25">
        <f t="shared" si="732"/>
        <v>5.37</v>
      </c>
      <c r="G5215" s="25">
        <f>VLOOKUP(F5215,'Spezifische Werte'!$B$2:$C$4002,2,FALSE)</f>
        <v>0.11640095819454216</v>
      </c>
      <c r="H5215" s="25">
        <f t="shared" si="735"/>
        <v>232.80191638908431</v>
      </c>
      <c r="J5215" s="25">
        <f t="shared" si="733"/>
        <v>5.4</v>
      </c>
      <c r="K5215" s="25">
        <f>VLOOKUP(J5215,'Spezifische Werte'!$B$2:$C$4002,2,FALSE)</f>
        <v>0.11853513474534576</v>
      </c>
      <c r="L5215" s="25">
        <f t="shared" si="736"/>
        <v>237.07026949069152</v>
      </c>
      <c r="R5215" s="25">
        <v>5213</v>
      </c>
      <c r="S5215" s="25">
        <v>5212</v>
      </c>
      <c r="T5215" s="25">
        <f t="shared" si="740"/>
        <v>0.12775355141684258</v>
      </c>
      <c r="U5215" s="25">
        <f t="shared" si="737"/>
        <v>0.12970821089802825</v>
      </c>
      <c r="W5215" s="17">
        <f>Eingabe!H5216</f>
        <v>245</v>
      </c>
      <c r="X5215" s="17">
        <f t="shared" si="738"/>
        <v>2.4500000000000002</v>
      </c>
      <c r="Y5215" s="17">
        <f t="shared" si="739"/>
        <v>250</v>
      </c>
    </row>
    <row r="5216" spans="1:25" x14ac:dyDescent="0.15">
      <c r="A5216" s="82">
        <f t="shared" si="734"/>
        <v>8</v>
      </c>
      <c r="B5216" s="46">
        <v>43683.20833332069</v>
      </c>
      <c r="C5216" s="47">
        <f>Eingabe!G5217</f>
        <v>3.7</v>
      </c>
      <c r="D5216" s="77">
        <v>5216</v>
      </c>
      <c r="E5216" s="47"/>
      <c r="F5216" s="25">
        <f t="shared" si="732"/>
        <v>5.52</v>
      </c>
      <c r="G5216" s="25">
        <f>VLOOKUP(F5216,'Spezifische Werte'!$B$2:$C$4002,2,FALSE)</f>
        <v>0.12721663519138685</v>
      </c>
      <c r="H5216" s="25">
        <f t="shared" si="735"/>
        <v>254.43327038277369</v>
      </c>
      <c r="J5216" s="25">
        <f t="shared" si="733"/>
        <v>5.55</v>
      </c>
      <c r="K5216" s="25">
        <f>VLOOKUP(J5216,'Spezifische Werte'!$B$2:$C$4002,2,FALSE)</f>
        <v>0.12941942247043492</v>
      </c>
      <c r="L5216" s="25">
        <f t="shared" si="736"/>
        <v>258.83884494086982</v>
      </c>
      <c r="R5216" s="25">
        <v>5214</v>
      </c>
      <c r="S5216" s="25">
        <v>5213</v>
      </c>
      <c r="T5216" s="25">
        <f t="shared" si="740"/>
        <v>0.12775355141684258</v>
      </c>
      <c r="U5216" s="25">
        <f t="shared" si="737"/>
        <v>0.12970821089802825</v>
      </c>
      <c r="W5216" s="17">
        <f>Eingabe!H5217</f>
        <v>256</v>
      </c>
      <c r="X5216" s="17">
        <f t="shared" si="738"/>
        <v>2.56</v>
      </c>
      <c r="Y5216" s="17">
        <f t="shared" si="739"/>
        <v>260</v>
      </c>
    </row>
    <row r="5217" spans="1:25" x14ac:dyDescent="0.15">
      <c r="A5217" s="82">
        <f t="shared" si="734"/>
        <v>8</v>
      </c>
      <c r="B5217" s="46">
        <v>43683.249999987354</v>
      </c>
      <c r="C5217" s="47">
        <f>Eingabe!G5218</f>
        <v>4.5999999999999996</v>
      </c>
      <c r="D5217" s="77">
        <v>5217</v>
      </c>
      <c r="E5217" s="47"/>
      <c r="F5217" s="25">
        <f t="shared" si="732"/>
        <v>6.86</v>
      </c>
      <c r="G5217" s="25">
        <f>VLOOKUP(F5217,'Spezifische Werte'!$B$2:$C$4002,2,FALSE)</f>
        <v>0.25562320201003652</v>
      </c>
      <c r="H5217" s="25">
        <f t="shared" si="735"/>
        <v>511.24640402007304</v>
      </c>
      <c r="J5217" s="25">
        <f t="shared" si="733"/>
        <v>6.9</v>
      </c>
      <c r="K5217" s="25">
        <f>VLOOKUP(J5217,'Spezifische Werte'!$B$2:$C$4002,2,FALSE)</f>
        <v>0.26038765048417867</v>
      </c>
      <c r="L5217" s="25">
        <f t="shared" si="736"/>
        <v>520.77530096835733</v>
      </c>
      <c r="R5217" s="25">
        <v>5215</v>
      </c>
      <c r="S5217" s="25">
        <v>5214</v>
      </c>
      <c r="T5217" s="25">
        <f t="shared" si="740"/>
        <v>0.12775355141684258</v>
      </c>
      <c r="U5217" s="25">
        <f t="shared" si="737"/>
        <v>0.12970821089802825</v>
      </c>
      <c r="W5217" s="17">
        <f>Eingabe!H5218</f>
        <v>259</v>
      </c>
      <c r="X5217" s="17">
        <f t="shared" si="738"/>
        <v>2.59</v>
      </c>
      <c r="Y5217" s="17">
        <f t="shared" si="739"/>
        <v>260</v>
      </c>
    </row>
    <row r="5218" spans="1:25" x14ac:dyDescent="0.15">
      <c r="A5218" s="82">
        <f t="shared" si="734"/>
        <v>8</v>
      </c>
      <c r="B5218" s="46">
        <v>43683.291666654019</v>
      </c>
      <c r="C5218" s="47">
        <f>Eingabe!G5219</f>
        <v>4.4000000000000004</v>
      </c>
      <c r="D5218" s="77">
        <v>5218</v>
      </c>
      <c r="E5218" s="47"/>
      <c r="F5218" s="25">
        <f t="shared" si="732"/>
        <v>6.56</v>
      </c>
      <c r="G5218" s="25">
        <f>VLOOKUP(F5218,'Spezifische Werte'!$B$2:$C$4002,2,FALSE)</f>
        <v>0.2214941246302857</v>
      </c>
      <c r="H5218" s="25">
        <f t="shared" si="735"/>
        <v>442.98824926057142</v>
      </c>
      <c r="J5218" s="25">
        <f t="shared" si="733"/>
        <v>6.6</v>
      </c>
      <c r="K5218" s="25">
        <f>VLOOKUP(J5218,'Spezifische Werte'!$B$2:$C$4002,2,FALSE)</f>
        <v>0.22589088814664299</v>
      </c>
      <c r="L5218" s="25">
        <f t="shared" si="736"/>
        <v>451.78177629328599</v>
      </c>
      <c r="R5218" s="25">
        <v>5216</v>
      </c>
      <c r="S5218" s="25">
        <v>5215</v>
      </c>
      <c r="T5218" s="25">
        <f t="shared" si="740"/>
        <v>0.12775355141684258</v>
      </c>
      <c r="U5218" s="25">
        <f t="shared" si="737"/>
        <v>0.12970821089802825</v>
      </c>
      <c r="W5218" s="17">
        <f>Eingabe!H5219</f>
        <v>268</v>
      </c>
      <c r="X5218" s="17">
        <f t="shared" si="738"/>
        <v>2.68</v>
      </c>
      <c r="Y5218" s="17">
        <f t="shared" si="739"/>
        <v>270</v>
      </c>
    </row>
    <row r="5219" spans="1:25" x14ac:dyDescent="0.15">
      <c r="A5219" s="82">
        <f t="shared" si="734"/>
        <v>8</v>
      </c>
      <c r="B5219" s="46">
        <v>43683.333333320683</v>
      </c>
      <c r="C5219" s="47">
        <f>Eingabe!G5220</f>
        <v>5.2</v>
      </c>
      <c r="D5219" s="77">
        <v>5219</v>
      </c>
      <c r="E5219" s="47"/>
      <c r="F5219" s="25">
        <f t="shared" si="732"/>
        <v>7.76</v>
      </c>
      <c r="G5219" s="25">
        <f>VLOOKUP(F5219,'Spezifische Werte'!$B$2:$C$4002,2,FALSE)</f>
        <v>0.37619660828942059</v>
      </c>
      <c r="H5219" s="25">
        <f t="shared" si="735"/>
        <v>752.39321657884113</v>
      </c>
      <c r="J5219" s="25">
        <f t="shared" si="733"/>
        <v>7.8</v>
      </c>
      <c r="K5219" s="25">
        <f>VLOOKUP(J5219,'Spezifische Werte'!$B$2:$C$4002,2,FALSE)</f>
        <v>0.3821877888895947</v>
      </c>
      <c r="L5219" s="25">
        <f t="shared" si="736"/>
        <v>764.37557777918937</v>
      </c>
      <c r="R5219" s="25">
        <v>5217</v>
      </c>
      <c r="S5219" s="25">
        <v>5216</v>
      </c>
      <c r="T5219" s="25">
        <f t="shared" si="740"/>
        <v>0.12775355141684258</v>
      </c>
      <c r="U5219" s="25">
        <f t="shared" si="737"/>
        <v>0.12970821089802825</v>
      </c>
      <c r="W5219" s="17">
        <f>Eingabe!H5220</f>
        <v>279</v>
      </c>
      <c r="X5219" s="17">
        <f t="shared" si="738"/>
        <v>2.79</v>
      </c>
      <c r="Y5219" s="17">
        <f t="shared" si="739"/>
        <v>280</v>
      </c>
    </row>
    <row r="5220" spans="1:25" x14ac:dyDescent="0.15">
      <c r="A5220" s="82">
        <f t="shared" si="734"/>
        <v>8</v>
      </c>
      <c r="B5220" s="46">
        <v>43683.374999987347</v>
      </c>
      <c r="C5220" s="47">
        <f>Eingabe!G5221</f>
        <v>3.8</v>
      </c>
      <c r="D5220" s="77">
        <v>5220</v>
      </c>
      <c r="E5220" s="47"/>
      <c r="F5220" s="25">
        <f t="shared" si="732"/>
        <v>5.67</v>
      </c>
      <c r="G5220" s="25">
        <f>VLOOKUP(F5220,'Spezifische Werte'!$B$2:$C$4002,2,FALSE)</f>
        <v>0.13840049448137109</v>
      </c>
      <c r="H5220" s="25">
        <f t="shared" si="735"/>
        <v>276.80098896274217</v>
      </c>
      <c r="J5220" s="25">
        <f t="shared" si="733"/>
        <v>5.7</v>
      </c>
      <c r="K5220" s="25">
        <f>VLOOKUP(J5220,'Spezifische Werte'!$B$2:$C$4002,2,FALSE)</f>
        <v>0.14069825500153915</v>
      </c>
      <c r="L5220" s="25">
        <f t="shared" si="736"/>
        <v>281.39651000307828</v>
      </c>
      <c r="R5220" s="25">
        <v>5218</v>
      </c>
      <c r="S5220" s="25">
        <v>5217</v>
      </c>
      <c r="T5220" s="25">
        <f t="shared" si="740"/>
        <v>0.12775355141684258</v>
      </c>
      <c r="U5220" s="25">
        <f t="shared" si="737"/>
        <v>0.12970821089802825</v>
      </c>
      <c r="W5220" s="17">
        <f>Eingabe!H5221</f>
        <v>279</v>
      </c>
      <c r="X5220" s="17">
        <f t="shared" si="738"/>
        <v>2.79</v>
      </c>
      <c r="Y5220" s="17">
        <f t="shared" si="739"/>
        <v>280</v>
      </c>
    </row>
    <row r="5221" spans="1:25" x14ac:dyDescent="0.15">
      <c r="A5221" s="82">
        <f t="shared" si="734"/>
        <v>8</v>
      </c>
      <c r="B5221" s="46">
        <v>43683.416666654011</v>
      </c>
      <c r="C5221" s="47">
        <f>Eingabe!G5222</f>
        <v>3.2</v>
      </c>
      <c r="D5221" s="77">
        <v>5221</v>
      </c>
      <c r="E5221" s="47"/>
      <c r="F5221" s="25">
        <f t="shared" si="732"/>
        <v>4.7699999999999996</v>
      </c>
      <c r="G5221" s="25">
        <f>VLOOKUP(F5221,'Spezifische Werte'!$B$2:$C$4002,2,FALSE)</f>
        <v>7.8679349945367349E-2</v>
      </c>
      <c r="H5221" s="25">
        <f t="shared" si="735"/>
        <v>157.3586998907347</v>
      </c>
      <c r="J5221" s="25">
        <f t="shared" si="733"/>
        <v>4.8</v>
      </c>
      <c r="K5221" s="25">
        <f>VLOOKUP(J5221,'Spezifische Werte'!$B$2:$C$4002,2,FALSE)</f>
        <v>8.0310065544742015E-2</v>
      </c>
      <c r="L5221" s="25">
        <f t="shared" si="736"/>
        <v>160.62013108948403</v>
      </c>
      <c r="R5221" s="25">
        <v>5219</v>
      </c>
      <c r="S5221" s="25">
        <v>5218</v>
      </c>
      <c r="T5221" s="25">
        <f t="shared" si="740"/>
        <v>0.12775355141684258</v>
      </c>
      <c r="U5221" s="25">
        <f t="shared" si="737"/>
        <v>0.12970821089802825</v>
      </c>
      <c r="W5221" s="17">
        <f>Eingabe!H5222</f>
        <v>279</v>
      </c>
      <c r="X5221" s="17">
        <f t="shared" si="738"/>
        <v>2.79</v>
      </c>
      <c r="Y5221" s="17">
        <f t="shared" si="739"/>
        <v>280</v>
      </c>
    </row>
    <row r="5222" spans="1:25" x14ac:dyDescent="0.15">
      <c r="A5222" s="82">
        <f t="shared" si="734"/>
        <v>8</v>
      </c>
      <c r="B5222" s="46">
        <v>43683.458333320676</v>
      </c>
      <c r="C5222" s="47">
        <f>Eingabe!G5223</f>
        <v>3.1</v>
      </c>
      <c r="D5222" s="77">
        <v>5222</v>
      </c>
      <c r="E5222" s="47"/>
      <c r="F5222" s="25">
        <f t="shared" si="732"/>
        <v>4.62</v>
      </c>
      <c r="G5222" s="25">
        <f>VLOOKUP(F5222,'Spezifische Werte'!$B$2:$C$4002,2,FALSE)</f>
        <v>7.0834307543363312E-2</v>
      </c>
      <c r="H5222" s="25">
        <f t="shared" si="735"/>
        <v>141.66861508672662</v>
      </c>
      <c r="J5222" s="25">
        <f t="shared" si="733"/>
        <v>4.6500000000000004</v>
      </c>
      <c r="K5222" s="25">
        <f>VLOOKUP(J5222,'Spezifische Werte'!$B$2:$C$4002,2,FALSE)</f>
        <v>7.2366311882592071E-2</v>
      </c>
      <c r="L5222" s="25">
        <f t="shared" si="736"/>
        <v>144.73262376518414</v>
      </c>
      <c r="R5222" s="25">
        <v>5220</v>
      </c>
      <c r="S5222" s="25">
        <v>5219</v>
      </c>
      <c r="T5222" s="25">
        <f t="shared" si="740"/>
        <v>0.12775355141684258</v>
      </c>
      <c r="U5222" s="25">
        <f t="shared" si="737"/>
        <v>0.12970821089802825</v>
      </c>
      <c r="W5222" s="17">
        <f>Eingabe!H5223</f>
        <v>280</v>
      </c>
      <c r="X5222" s="17">
        <f t="shared" si="738"/>
        <v>2.8</v>
      </c>
      <c r="Y5222" s="17">
        <f t="shared" si="739"/>
        <v>280</v>
      </c>
    </row>
    <row r="5223" spans="1:25" x14ac:dyDescent="0.15">
      <c r="A5223" s="82">
        <f t="shared" si="734"/>
        <v>8</v>
      </c>
      <c r="B5223" s="46">
        <v>43683.49999998734</v>
      </c>
      <c r="C5223" s="47">
        <f>Eingabe!G5224</f>
        <v>3.7</v>
      </c>
      <c r="D5223" s="77">
        <v>5223</v>
      </c>
      <c r="E5223" s="47"/>
      <c r="F5223" s="25">
        <f t="shared" si="732"/>
        <v>5.52</v>
      </c>
      <c r="G5223" s="25">
        <f>VLOOKUP(F5223,'Spezifische Werte'!$B$2:$C$4002,2,FALSE)</f>
        <v>0.12721663519138685</v>
      </c>
      <c r="H5223" s="25">
        <f t="shared" si="735"/>
        <v>254.43327038277369</v>
      </c>
      <c r="J5223" s="25">
        <f t="shared" si="733"/>
        <v>5.55</v>
      </c>
      <c r="K5223" s="25">
        <f>VLOOKUP(J5223,'Spezifische Werte'!$B$2:$C$4002,2,FALSE)</f>
        <v>0.12941942247043492</v>
      </c>
      <c r="L5223" s="25">
        <f t="shared" si="736"/>
        <v>258.83884494086982</v>
      </c>
      <c r="R5223" s="25">
        <v>5221</v>
      </c>
      <c r="S5223" s="25">
        <v>5220</v>
      </c>
      <c r="T5223" s="25">
        <f t="shared" si="740"/>
        <v>0.12775355141684258</v>
      </c>
      <c r="U5223" s="25">
        <f t="shared" si="737"/>
        <v>0.12970821089802825</v>
      </c>
      <c r="W5223" s="17">
        <f>Eingabe!H5224</f>
        <v>253</v>
      </c>
      <c r="X5223" s="17">
        <f t="shared" si="738"/>
        <v>2.5299999999999998</v>
      </c>
      <c r="Y5223" s="17">
        <f t="shared" si="739"/>
        <v>250</v>
      </c>
    </row>
    <row r="5224" spans="1:25" x14ac:dyDescent="0.15">
      <c r="A5224" s="82">
        <f t="shared" si="734"/>
        <v>8</v>
      </c>
      <c r="B5224" s="46">
        <v>43683.541666654004</v>
      </c>
      <c r="C5224" s="47">
        <f>Eingabe!G5225</f>
        <v>3.1</v>
      </c>
      <c r="D5224" s="77">
        <v>5224</v>
      </c>
      <c r="E5224" s="47"/>
      <c r="F5224" s="25">
        <f t="shared" si="732"/>
        <v>4.62</v>
      </c>
      <c r="G5224" s="25">
        <f>VLOOKUP(F5224,'Spezifische Werte'!$B$2:$C$4002,2,FALSE)</f>
        <v>7.0834307543363312E-2</v>
      </c>
      <c r="H5224" s="25">
        <f t="shared" si="735"/>
        <v>141.66861508672662</v>
      </c>
      <c r="J5224" s="25">
        <f t="shared" si="733"/>
        <v>4.6500000000000004</v>
      </c>
      <c r="K5224" s="25">
        <f>VLOOKUP(J5224,'Spezifische Werte'!$B$2:$C$4002,2,FALSE)</f>
        <v>7.2366311882592071E-2</v>
      </c>
      <c r="L5224" s="25">
        <f t="shared" si="736"/>
        <v>144.73262376518414</v>
      </c>
      <c r="R5224" s="25">
        <v>5222</v>
      </c>
      <c r="S5224" s="25">
        <v>5221</v>
      </c>
      <c r="T5224" s="25">
        <f t="shared" si="740"/>
        <v>0.12775355141684258</v>
      </c>
      <c r="U5224" s="25">
        <f t="shared" si="737"/>
        <v>0.12970821089802825</v>
      </c>
      <c r="W5224" s="17">
        <f>Eingabe!H5225</f>
        <v>277</v>
      </c>
      <c r="X5224" s="17">
        <f t="shared" si="738"/>
        <v>2.77</v>
      </c>
      <c r="Y5224" s="17">
        <f t="shared" si="739"/>
        <v>280</v>
      </c>
    </row>
    <row r="5225" spans="1:25" x14ac:dyDescent="0.15">
      <c r="A5225" s="82">
        <f t="shared" si="734"/>
        <v>8</v>
      </c>
      <c r="B5225" s="46">
        <v>43683.583333320668</v>
      </c>
      <c r="C5225" s="47">
        <f>Eingabe!G5226</f>
        <v>3.7</v>
      </c>
      <c r="D5225" s="77">
        <v>5225</v>
      </c>
      <c r="E5225" s="47"/>
      <c r="F5225" s="25">
        <f t="shared" si="732"/>
        <v>5.52</v>
      </c>
      <c r="G5225" s="25">
        <f>VLOOKUP(F5225,'Spezifische Werte'!$B$2:$C$4002,2,FALSE)</f>
        <v>0.12721663519138685</v>
      </c>
      <c r="H5225" s="25">
        <f t="shared" si="735"/>
        <v>254.43327038277369</v>
      </c>
      <c r="J5225" s="25">
        <f t="shared" si="733"/>
        <v>5.55</v>
      </c>
      <c r="K5225" s="25">
        <f>VLOOKUP(J5225,'Spezifische Werte'!$B$2:$C$4002,2,FALSE)</f>
        <v>0.12941942247043492</v>
      </c>
      <c r="L5225" s="25">
        <f t="shared" si="736"/>
        <v>258.83884494086982</v>
      </c>
      <c r="R5225" s="25">
        <v>5223</v>
      </c>
      <c r="S5225" s="25">
        <v>5222</v>
      </c>
      <c r="T5225" s="25">
        <f t="shared" si="740"/>
        <v>0.12775355141684258</v>
      </c>
      <c r="U5225" s="25">
        <f t="shared" si="737"/>
        <v>0.12970821089802825</v>
      </c>
      <c r="W5225" s="17">
        <f>Eingabe!H5226</f>
        <v>268</v>
      </c>
      <c r="X5225" s="17">
        <f t="shared" si="738"/>
        <v>2.68</v>
      </c>
      <c r="Y5225" s="17">
        <f t="shared" si="739"/>
        <v>270</v>
      </c>
    </row>
    <row r="5226" spans="1:25" x14ac:dyDescent="0.15">
      <c r="A5226" s="82">
        <f t="shared" si="734"/>
        <v>8</v>
      </c>
      <c r="B5226" s="46">
        <v>43683.624999987333</v>
      </c>
      <c r="C5226" s="47">
        <f>Eingabe!G5227</f>
        <v>3.5</v>
      </c>
      <c r="D5226" s="77">
        <v>5226</v>
      </c>
      <c r="E5226" s="47"/>
      <c r="F5226" s="25">
        <f t="shared" si="732"/>
        <v>5.22</v>
      </c>
      <c r="G5226" s="25">
        <f>VLOOKUP(F5226,'Spezifische Werte'!$B$2:$C$4002,2,FALSE)</f>
        <v>0.10600726326582303</v>
      </c>
      <c r="H5226" s="25">
        <f t="shared" si="735"/>
        <v>212.01452653164606</v>
      </c>
      <c r="J5226" s="25">
        <f t="shared" si="733"/>
        <v>5.25</v>
      </c>
      <c r="K5226" s="25">
        <f>VLOOKUP(J5226,'Spezifische Werte'!$B$2:$C$4002,2,FALSE)</f>
        <v>0.10804502827355937</v>
      </c>
      <c r="L5226" s="25">
        <f t="shared" si="736"/>
        <v>216.09005654711873</v>
      </c>
      <c r="R5226" s="25">
        <v>5224</v>
      </c>
      <c r="S5226" s="25">
        <v>5223</v>
      </c>
      <c r="T5226" s="25">
        <f t="shared" si="740"/>
        <v>0.12775355141684258</v>
      </c>
      <c r="U5226" s="25">
        <f t="shared" si="737"/>
        <v>0.12970821089802825</v>
      </c>
      <c r="W5226" s="17">
        <f>Eingabe!H5227</f>
        <v>288</v>
      </c>
      <c r="X5226" s="17">
        <f t="shared" si="738"/>
        <v>2.88</v>
      </c>
      <c r="Y5226" s="17">
        <f t="shared" si="739"/>
        <v>290</v>
      </c>
    </row>
    <row r="5227" spans="1:25" x14ac:dyDescent="0.15">
      <c r="A5227" s="82">
        <f t="shared" si="734"/>
        <v>8</v>
      </c>
      <c r="B5227" s="46">
        <v>43683.666666653997</v>
      </c>
      <c r="C5227" s="47">
        <f>Eingabe!G5228</f>
        <v>3.6</v>
      </c>
      <c r="D5227" s="77">
        <v>5227</v>
      </c>
      <c r="E5227" s="47"/>
      <c r="F5227" s="25">
        <f t="shared" si="732"/>
        <v>5.37</v>
      </c>
      <c r="G5227" s="25">
        <f>VLOOKUP(F5227,'Spezifische Werte'!$B$2:$C$4002,2,FALSE)</f>
        <v>0.11640095819454216</v>
      </c>
      <c r="H5227" s="25">
        <f t="shared" si="735"/>
        <v>232.80191638908431</v>
      </c>
      <c r="J5227" s="25">
        <f t="shared" si="733"/>
        <v>5.4</v>
      </c>
      <c r="K5227" s="25">
        <f>VLOOKUP(J5227,'Spezifische Werte'!$B$2:$C$4002,2,FALSE)</f>
        <v>0.11853513474534576</v>
      </c>
      <c r="L5227" s="25">
        <f t="shared" si="736"/>
        <v>237.07026949069152</v>
      </c>
      <c r="R5227" s="25">
        <v>5225</v>
      </c>
      <c r="S5227" s="25">
        <v>5224</v>
      </c>
      <c r="T5227" s="25">
        <f t="shared" si="740"/>
        <v>0.12775355141684258</v>
      </c>
      <c r="U5227" s="25">
        <f t="shared" si="737"/>
        <v>0.12970821089802825</v>
      </c>
      <c r="W5227" s="17">
        <f>Eingabe!H5228</f>
        <v>299</v>
      </c>
      <c r="X5227" s="17">
        <f t="shared" si="738"/>
        <v>2.99</v>
      </c>
      <c r="Y5227" s="17">
        <f t="shared" si="739"/>
        <v>300</v>
      </c>
    </row>
    <row r="5228" spans="1:25" x14ac:dyDescent="0.15">
      <c r="A5228" s="82">
        <f t="shared" si="734"/>
        <v>8</v>
      </c>
      <c r="B5228" s="46">
        <v>43683.708333320661</v>
      </c>
      <c r="C5228" s="47">
        <f>Eingabe!G5229</f>
        <v>3.5</v>
      </c>
      <c r="D5228" s="77">
        <v>5228</v>
      </c>
      <c r="E5228" s="47"/>
      <c r="F5228" s="25">
        <f t="shared" si="732"/>
        <v>5.22</v>
      </c>
      <c r="G5228" s="25">
        <f>VLOOKUP(F5228,'Spezifische Werte'!$B$2:$C$4002,2,FALSE)</f>
        <v>0.10600726326582303</v>
      </c>
      <c r="H5228" s="25">
        <f t="shared" si="735"/>
        <v>212.01452653164606</v>
      </c>
      <c r="J5228" s="25">
        <f t="shared" si="733"/>
        <v>5.25</v>
      </c>
      <c r="K5228" s="25">
        <f>VLOOKUP(J5228,'Spezifische Werte'!$B$2:$C$4002,2,FALSE)</f>
        <v>0.10804502827355937</v>
      </c>
      <c r="L5228" s="25">
        <f t="shared" si="736"/>
        <v>216.09005654711873</v>
      </c>
      <c r="R5228" s="25">
        <v>5226</v>
      </c>
      <c r="S5228" s="25">
        <v>5225</v>
      </c>
      <c r="T5228" s="25">
        <f t="shared" si="740"/>
        <v>0.12775355141684258</v>
      </c>
      <c r="U5228" s="25">
        <f t="shared" si="737"/>
        <v>0.12970821089802825</v>
      </c>
      <c r="W5228" s="17">
        <f>Eingabe!H5229</f>
        <v>323</v>
      </c>
      <c r="X5228" s="17">
        <f t="shared" si="738"/>
        <v>3.23</v>
      </c>
      <c r="Y5228" s="17">
        <f t="shared" si="739"/>
        <v>320</v>
      </c>
    </row>
    <row r="5229" spans="1:25" x14ac:dyDescent="0.15">
      <c r="A5229" s="82">
        <f t="shared" si="734"/>
        <v>8</v>
      </c>
      <c r="B5229" s="46">
        <v>43683.749999987325</v>
      </c>
      <c r="C5229" s="47">
        <f>Eingabe!G5230</f>
        <v>2.2999999999999998</v>
      </c>
      <c r="D5229" s="77">
        <v>5229</v>
      </c>
      <c r="E5229" s="47"/>
      <c r="F5229" s="25">
        <f t="shared" si="732"/>
        <v>3.43</v>
      </c>
      <c r="G5229" s="25">
        <f>VLOOKUP(F5229,'Spezifische Werte'!$B$2:$C$4002,2,FALSE)</f>
        <v>1.7964243573129882E-2</v>
      </c>
      <c r="H5229" s="25">
        <f t="shared" si="735"/>
        <v>35.928487146259762</v>
      </c>
      <c r="J5229" s="25">
        <f t="shared" si="733"/>
        <v>3.45</v>
      </c>
      <c r="K5229" s="25">
        <f>VLOOKUP(J5229,'Spezifische Werte'!$B$2:$C$4002,2,FALSE)</f>
        <v>1.8521187553697735E-2</v>
      </c>
      <c r="L5229" s="25">
        <f t="shared" si="736"/>
        <v>37.042375107395472</v>
      </c>
      <c r="R5229" s="25">
        <v>5227</v>
      </c>
      <c r="S5229" s="25">
        <v>5226</v>
      </c>
      <c r="T5229" s="25">
        <f t="shared" si="740"/>
        <v>0.12775355141684258</v>
      </c>
      <c r="U5229" s="25">
        <f t="shared" si="737"/>
        <v>0.12970821089802825</v>
      </c>
      <c r="W5229" s="17">
        <f>Eingabe!H5230</f>
        <v>296</v>
      </c>
      <c r="X5229" s="17">
        <f t="shared" si="738"/>
        <v>2.96</v>
      </c>
      <c r="Y5229" s="17">
        <f t="shared" si="739"/>
        <v>300</v>
      </c>
    </row>
    <row r="5230" spans="1:25" x14ac:dyDescent="0.15">
      <c r="A5230" s="82">
        <f t="shared" si="734"/>
        <v>8</v>
      </c>
      <c r="B5230" s="46">
        <v>43683.79166665399</v>
      </c>
      <c r="C5230" s="47">
        <f>Eingabe!G5231</f>
        <v>1.6</v>
      </c>
      <c r="D5230" s="77">
        <v>5230</v>
      </c>
      <c r="E5230" s="47"/>
      <c r="F5230" s="25">
        <f t="shared" si="732"/>
        <v>2.39</v>
      </c>
      <c r="G5230" s="25">
        <f>VLOOKUP(F5230,'Spezifische Werte'!$B$2:$C$4002,2,FALSE)</f>
        <v>1.6182188036419766E-3</v>
      </c>
      <c r="H5230" s="25">
        <f t="shared" si="735"/>
        <v>3.2364376072839534</v>
      </c>
      <c r="J5230" s="25">
        <f t="shared" si="733"/>
        <v>2.4</v>
      </c>
      <c r="K5230" s="25">
        <f>VLOOKUP(J5230,'Spezifische Werte'!$B$2:$C$4002,2,FALSE)</f>
        <v>1.6560687882273774E-3</v>
      </c>
      <c r="L5230" s="25">
        <f t="shared" si="736"/>
        <v>3.3121375764547549</v>
      </c>
      <c r="R5230" s="25">
        <v>5228</v>
      </c>
      <c r="S5230" s="25">
        <v>5227</v>
      </c>
      <c r="T5230" s="25">
        <f t="shared" si="740"/>
        <v>0.12775355141684258</v>
      </c>
      <c r="U5230" s="25">
        <f t="shared" si="737"/>
        <v>0.12970821089802825</v>
      </c>
      <c r="W5230" s="17">
        <f>Eingabe!H5231</f>
        <v>330</v>
      </c>
      <c r="X5230" s="17">
        <f t="shared" si="738"/>
        <v>3.3</v>
      </c>
      <c r="Y5230" s="17">
        <f t="shared" si="739"/>
        <v>330</v>
      </c>
    </row>
    <row r="5231" spans="1:25" x14ac:dyDescent="0.15">
      <c r="A5231" s="82">
        <f t="shared" si="734"/>
        <v>8</v>
      </c>
      <c r="B5231" s="46">
        <v>43683.833333320654</v>
      </c>
      <c r="C5231" s="47">
        <f>Eingabe!G5232</f>
        <v>1.4</v>
      </c>
      <c r="D5231" s="77">
        <v>5231</v>
      </c>
      <c r="E5231" s="47"/>
      <c r="F5231" s="25">
        <f t="shared" si="732"/>
        <v>2.09</v>
      </c>
      <c r="G5231" s="25">
        <f>VLOOKUP(F5231,'Spezifische Werte'!$B$2:$C$4002,2,FALSE)</f>
        <v>7.3732435985694874E-4</v>
      </c>
      <c r="H5231" s="25">
        <f t="shared" si="735"/>
        <v>1.4746487197138975</v>
      </c>
      <c r="J5231" s="25">
        <f t="shared" si="733"/>
        <v>2.1</v>
      </c>
      <c r="K5231" s="25">
        <f>VLOOKUP(J5231,'Spezifische Werte'!$B$2:$C$4002,2,FALSE)</f>
        <v>7.595217950017582E-4</v>
      </c>
      <c r="L5231" s="25">
        <f t="shared" si="736"/>
        <v>1.5190435900035164</v>
      </c>
      <c r="R5231" s="25">
        <v>5229</v>
      </c>
      <c r="S5231" s="25">
        <v>5228</v>
      </c>
      <c r="T5231" s="25">
        <f t="shared" si="740"/>
        <v>0.12775355141684258</v>
      </c>
      <c r="U5231" s="25">
        <f t="shared" si="737"/>
        <v>0.12970821089802825</v>
      </c>
      <c r="W5231" s="17">
        <f>Eingabe!H5232</f>
        <v>15</v>
      </c>
      <c r="X5231" s="17">
        <f t="shared" si="738"/>
        <v>0.15</v>
      </c>
      <c r="Y5231" s="17">
        <f t="shared" si="739"/>
        <v>20</v>
      </c>
    </row>
    <row r="5232" spans="1:25" x14ac:dyDescent="0.15">
      <c r="A5232" s="82">
        <f t="shared" si="734"/>
        <v>8</v>
      </c>
      <c r="B5232" s="46">
        <v>43683.874999987318</v>
      </c>
      <c r="C5232" s="47">
        <f>Eingabe!G5233</f>
        <v>2.1</v>
      </c>
      <c r="D5232" s="77">
        <v>5232</v>
      </c>
      <c r="E5232" s="47"/>
      <c r="F5232" s="25">
        <f t="shared" si="732"/>
        <v>3.13</v>
      </c>
      <c r="G5232" s="25">
        <f>VLOOKUP(F5232,'Spezifische Werte'!$B$2:$C$4002,2,FALSE)</f>
        <v>1.0589326186624812E-2</v>
      </c>
      <c r="H5232" s="25">
        <f t="shared" si="735"/>
        <v>21.178652373249626</v>
      </c>
      <c r="J5232" s="25">
        <f t="shared" si="733"/>
        <v>3.15</v>
      </c>
      <c r="K5232" s="25">
        <f>VLOOKUP(J5232,'Spezifische Werte'!$B$2:$C$4002,2,FALSE)</f>
        <v>1.1019016897018549E-2</v>
      </c>
      <c r="L5232" s="25">
        <f t="shared" si="736"/>
        <v>22.038033794037098</v>
      </c>
      <c r="R5232" s="25">
        <v>5230</v>
      </c>
      <c r="S5232" s="25">
        <v>5229</v>
      </c>
      <c r="T5232" s="25">
        <f t="shared" si="740"/>
        <v>0.12775355141684258</v>
      </c>
      <c r="U5232" s="25">
        <f t="shared" si="737"/>
        <v>0.12970821089802825</v>
      </c>
      <c r="W5232" s="17">
        <f>Eingabe!H5233</f>
        <v>347</v>
      </c>
      <c r="X5232" s="17">
        <f t="shared" si="738"/>
        <v>3.47</v>
      </c>
      <c r="Y5232" s="17">
        <f t="shared" si="739"/>
        <v>350</v>
      </c>
    </row>
    <row r="5233" spans="1:25" x14ac:dyDescent="0.15">
      <c r="A5233" s="82">
        <f t="shared" si="734"/>
        <v>8</v>
      </c>
      <c r="B5233" s="46">
        <v>43683.916666653982</v>
      </c>
      <c r="C5233" s="47">
        <f>Eingabe!G5234</f>
        <v>1.3</v>
      </c>
      <c r="D5233" s="77">
        <v>5233</v>
      </c>
      <c r="E5233" s="47"/>
      <c r="F5233" s="25">
        <f t="shared" si="732"/>
        <v>1.94</v>
      </c>
      <c r="G5233" s="25">
        <f>VLOOKUP(F5233,'Spezifische Werte'!$B$2:$C$4002,2,FALSE)</f>
        <v>4.6180923534292335E-4</v>
      </c>
      <c r="H5233" s="25">
        <f t="shared" si="735"/>
        <v>0.92361847068584668</v>
      </c>
      <c r="J5233" s="25">
        <f t="shared" si="733"/>
        <v>1.95</v>
      </c>
      <c r="K5233" s="25">
        <f>VLOOKUP(J5233,'Spezifische Werte'!$B$2:$C$4002,2,FALSE)</f>
        <v>4.7680243241041462E-4</v>
      </c>
      <c r="L5233" s="25">
        <f t="shared" si="736"/>
        <v>0.95360486482082929</v>
      </c>
      <c r="R5233" s="25">
        <v>5231</v>
      </c>
      <c r="S5233" s="25">
        <v>5230</v>
      </c>
      <c r="T5233" s="25">
        <f t="shared" si="740"/>
        <v>0.12775355141684258</v>
      </c>
      <c r="U5233" s="25">
        <f t="shared" si="737"/>
        <v>0.12970821089802825</v>
      </c>
      <c r="W5233" s="17">
        <f>Eingabe!H5234</f>
        <v>24</v>
      </c>
      <c r="X5233" s="17">
        <f t="shared" si="738"/>
        <v>0.24</v>
      </c>
      <c r="Y5233" s="17">
        <f t="shared" si="739"/>
        <v>20</v>
      </c>
    </row>
    <row r="5234" spans="1:25" x14ac:dyDescent="0.15">
      <c r="A5234" s="82">
        <f t="shared" si="734"/>
        <v>8</v>
      </c>
      <c r="B5234" s="46">
        <v>43683.958333320646</v>
      </c>
      <c r="C5234" s="47">
        <f>Eingabe!G5235</f>
        <v>2</v>
      </c>
      <c r="D5234" s="77">
        <v>5234</v>
      </c>
      <c r="E5234" s="47"/>
      <c r="F5234" s="25">
        <f t="shared" si="732"/>
        <v>2.98</v>
      </c>
      <c r="G5234" s="25">
        <f>VLOOKUP(F5234,'Spezifische Werte'!$B$2:$C$4002,2,FALSE)</f>
        <v>7.6819067373919353E-3</v>
      </c>
      <c r="H5234" s="25">
        <f t="shared" si="735"/>
        <v>15.363813474783871</v>
      </c>
      <c r="J5234" s="25">
        <f t="shared" si="733"/>
        <v>3</v>
      </c>
      <c r="K5234" s="25">
        <f>VLOOKUP(J5234,'Spezifische Werte'!$B$2:$C$4002,2,FALSE)</f>
        <v>8.0363231384606472E-3</v>
      </c>
      <c r="L5234" s="25">
        <f t="shared" si="736"/>
        <v>16.072646276921294</v>
      </c>
      <c r="R5234" s="25">
        <v>5232</v>
      </c>
      <c r="S5234" s="25">
        <v>5231</v>
      </c>
      <c r="T5234" s="25">
        <f t="shared" si="740"/>
        <v>0.12775355141684258</v>
      </c>
      <c r="U5234" s="25">
        <f t="shared" si="737"/>
        <v>0.12970821089802825</v>
      </c>
      <c r="W5234" s="17">
        <f>Eingabe!H5235</f>
        <v>41</v>
      </c>
      <c r="X5234" s="17">
        <f t="shared" si="738"/>
        <v>0.41</v>
      </c>
      <c r="Y5234" s="17">
        <f t="shared" si="739"/>
        <v>40</v>
      </c>
    </row>
    <row r="5235" spans="1:25" x14ac:dyDescent="0.15">
      <c r="A5235" s="82">
        <f t="shared" si="734"/>
        <v>8</v>
      </c>
      <c r="B5235" s="46">
        <v>43683.999999987311</v>
      </c>
      <c r="C5235" s="47">
        <f>Eingabe!G5236</f>
        <v>2.8</v>
      </c>
      <c r="D5235" s="77">
        <v>5235</v>
      </c>
      <c r="E5235" s="47"/>
      <c r="F5235" s="25">
        <f t="shared" si="732"/>
        <v>4.18</v>
      </c>
      <c r="G5235" s="25">
        <f>VLOOKUP(F5235,'Spezifische Werte'!$B$2:$C$4002,2,FALSE)</f>
        <v>4.9643016475870723E-2</v>
      </c>
      <c r="H5235" s="25">
        <f t="shared" si="735"/>
        <v>99.286032951741447</v>
      </c>
      <c r="J5235" s="25">
        <f t="shared" si="733"/>
        <v>4.2</v>
      </c>
      <c r="K5235" s="25">
        <f>VLOOKUP(J5235,'Spezifische Werte'!$B$2:$C$4002,2,FALSE)</f>
        <v>5.0575500247497268E-2</v>
      </c>
      <c r="L5235" s="25">
        <f t="shared" si="736"/>
        <v>101.15100049499453</v>
      </c>
      <c r="R5235" s="25">
        <v>5233</v>
      </c>
      <c r="S5235" s="25">
        <v>5232</v>
      </c>
      <c r="T5235" s="25">
        <f t="shared" si="740"/>
        <v>0.12775355141684258</v>
      </c>
      <c r="U5235" s="25">
        <f t="shared" si="737"/>
        <v>0.12970821089802825</v>
      </c>
      <c r="W5235" s="17">
        <f>Eingabe!H5236</f>
        <v>77</v>
      </c>
      <c r="X5235" s="17">
        <f t="shared" si="738"/>
        <v>0.77</v>
      </c>
      <c r="Y5235" s="17">
        <f t="shared" si="739"/>
        <v>80</v>
      </c>
    </row>
    <row r="5236" spans="1:25" x14ac:dyDescent="0.15">
      <c r="A5236" s="82">
        <f t="shared" si="734"/>
        <v>8</v>
      </c>
      <c r="B5236" s="46">
        <v>43684.041666653975</v>
      </c>
      <c r="C5236" s="47">
        <f>Eingabe!G5237</f>
        <v>0.3</v>
      </c>
      <c r="D5236" s="77">
        <v>5236</v>
      </c>
      <c r="E5236" s="47"/>
      <c r="F5236" s="25">
        <f t="shared" si="732"/>
        <v>0.45</v>
      </c>
      <c r="G5236" s="25">
        <f>VLOOKUP(F5236,'Spezifische Werte'!$B$2:$C$4002,2,FALSE)</f>
        <v>0</v>
      </c>
      <c r="H5236" s="25">
        <f t="shared" si="735"/>
        <v>0</v>
      </c>
      <c r="J5236" s="25">
        <f t="shared" si="733"/>
        <v>0.45</v>
      </c>
      <c r="K5236" s="25">
        <f>VLOOKUP(J5236,'Spezifische Werte'!$B$2:$C$4002,2,FALSE)</f>
        <v>0</v>
      </c>
      <c r="L5236" s="25">
        <f t="shared" si="736"/>
        <v>0</v>
      </c>
      <c r="R5236" s="25">
        <v>5234</v>
      </c>
      <c r="S5236" s="25">
        <v>5233</v>
      </c>
      <c r="T5236" s="25">
        <f t="shared" si="740"/>
        <v>0.12775355141684258</v>
      </c>
      <c r="U5236" s="25">
        <f t="shared" si="737"/>
        <v>0.12970821089802825</v>
      </c>
      <c r="W5236" s="17">
        <f>Eingabe!H5237</f>
        <v>109</v>
      </c>
      <c r="X5236" s="17">
        <f t="shared" si="738"/>
        <v>1.0900000000000001</v>
      </c>
      <c r="Y5236" s="17">
        <f t="shared" si="739"/>
        <v>110.00000000000001</v>
      </c>
    </row>
    <row r="5237" spans="1:25" x14ac:dyDescent="0.15">
      <c r="A5237" s="82">
        <f t="shared" si="734"/>
        <v>8</v>
      </c>
      <c r="B5237" s="46">
        <v>43684.083333320639</v>
      </c>
      <c r="C5237" s="47">
        <f>Eingabe!G5238</f>
        <v>2.7</v>
      </c>
      <c r="D5237" s="77">
        <v>5237</v>
      </c>
      <c r="E5237" s="47"/>
      <c r="F5237" s="25">
        <f t="shared" si="732"/>
        <v>4.03</v>
      </c>
      <c r="G5237" s="25">
        <f>VLOOKUP(F5237,'Spezifische Werte'!$B$2:$C$4002,2,FALSE)</f>
        <v>4.2666657265334036E-2</v>
      </c>
      <c r="H5237" s="25">
        <f t="shared" si="735"/>
        <v>85.333314530668076</v>
      </c>
      <c r="J5237" s="25">
        <f t="shared" si="733"/>
        <v>4.05</v>
      </c>
      <c r="K5237" s="25">
        <f>VLOOKUP(J5237,'Spezifische Werte'!$B$2:$C$4002,2,FALSE)</f>
        <v>4.3597034083331404E-2</v>
      </c>
      <c r="L5237" s="25">
        <f t="shared" si="736"/>
        <v>87.194068166662802</v>
      </c>
      <c r="R5237" s="25">
        <v>5235</v>
      </c>
      <c r="S5237" s="25">
        <v>5234</v>
      </c>
      <c r="T5237" s="25">
        <f t="shared" si="740"/>
        <v>0.12775355141684258</v>
      </c>
      <c r="U5237" s="25">
        <f t="shared" si="737"/>
        <v>0.12970821089802825</v>
      </c>
      <c r="W5237" s="17">
        <f>Eingabe!H5238</f>
        <v>106</v>
      </c>
      <c r="X5237" s="17">
        <f t="shared" si="738"/>
        <v>1.06</v>
      </c>
      <c r="Y5237" s="17">
        <f t="shared" si="739"/>
        <v>110.00000000000001</v>
      </c>
    </row>
    <row r="5238" spans="1:25" x14ac:dyDescent="0.15">
      <c r="A5238" s="82">
        <f t="shared" si="734"/>
        <v>8</v>
      </c>
      <c r="B5238" s="46">
        <v>43684.124999987303</v>
      </c>
      <c r="C5238" s="47">
        <f>Eingabe!G5239</f>
        <v>2.7</v>
      </c>
      <c r="D5238" s="77">
        <v>5238</v>
      </c>
      <c r="E5238" s="47"/>
      <c r="F5238" s="25">
        <f t="shared" si="732"/>
        <v>4.03</v>
      </c>
      <c r="G5238" s="25">
        <f>VLOOKUP(F5238,'Spezifische Werte'!$B$2:$C$4002,2,FALSE)</f>
        <v>4.2666657265334036E-2</v>
      </c>
      <c r="H5238" s="25">
        <f t="shared" si="735"/>
        <v>85.333314530668076</v>
      </c>
      <c r="J5238" s="25">
        <f t="shared" si="733"/>
        <v>4.05</v>
      </c>
      <c r="K5238" s="25">
        <f>VLOOKUP(J5238,'Spezifische Werte'!$B$2:$C$4002,2,FALSE)</f>
        <v>4.3597034083331404E-2</v>
      </c>
      <c r="L5238" s="25">
        <f t="shared" si="736"/>
        <v>87.194068166662802</v>
      </c>
      <c r="R5238" s="25">
        <v>5236</v>
      </c>
      <c r="S5238" s="25">
        <v>5235</v>
      </c>
      <c r="T5238" s="25">
        <f t="shared" si="740"/>
        <v>0.12775355141684258</v>
      </c>
      <c r="U5238" s="25">
        <f t="shared" si="737"/>
        <v>0.12970821089802825</v>
      </c>
      <c r="W5238" s="17">
        <f>Eingabe!H5239</f>
        <v>112</v>
      </c>
      <c r="X5238" s="17">
        <f t="shared" si="738"/>
        <v>1.1200000000000001</v>
      </c>
      <c r="Y5238" s="17">
        <f t="shared" si="739"/>
        <v>110.00000000000001</v>
      </c>
    </row>
    <row r="5239" spans="1:25" x14ac:dyDescent="0.15">
      <c r="A5239" s="82">
        <f t="shared" si="734"/>
        <v>8</v>
      </c>
      <c r="B5239" s="46">
        <v>43684.166666653968</v>
      </c>
      <c r="C5239" s="47">
        <f>Eingabe!G5240</f>
        <v>0.4</v>
      </c>
      <c r="D5239" s="77">
        <v>5239</v>
      </c>
      <c r="E5239" s="47"/>
      <c r="F5239" s="25">
        <f t="shared" si="732"/>
        <v>0.6</v>
      </c>
      <c r="G5239" s="25">
        <f>VLOOKUP(F5239,'Spezifische Werte'!$B$2:$C$4002,2,FALSE)</f>
        <v>0</v>
      </c>
      <c r="H5239" s="25">
        <f t="shared" si="735"/>
        <v>0</v>
      </c>
      <c r="J5239" s="25">
        <f t="shared" si="733"/>
        <v>0.6</v>
      </c>
      <c r="K5239" s="25">
        <f>VLOOKUP(J5239,'Spezifische Werte'!$B$2:$C$4002,2,FALSE)</f>
        <v>0</v>
      </c>
      <c r="L5239" s="25">
        <f t="shared" si="736"/>
        <v>0</v>
      </c>
      <c r="R5239" s="25">
        <v>5237</v>
      </c>
      <c r="S5239" s="25">
        <v>5236</v>
      </c>
      <c r="T5239" s="25">
        <f t="shared" si="740"/>
        <v>0.12775355141684258</v>
      </c>
      <c r="U5239" s="25">
        <f t="shared" si="737"/>
        <v>0.12970821089802825</v>
      </c>
      <c r="W5239" s="17">
        <f>Eingabe!H5240</f>
        <v>98</v>
      </c>
      <c r="X5239" s="17">
        <f t="shared" si="738"/>
        <v>0.98</v>
      </c>
      <c r="Y5239" s="17">
        <f t="shared" si="739"/>
        <v>100</v>
      </c>
    </row>
    <row r="5240" spans="1:25" x14ac:dyDescent="0.15">
      <c r="A5240" s="82">
        <f t="shared" si="734"/>
        <v>8</v>
      </c>
      <c r="B5240" s="46">
        <v>43684.208333320632</v>
      </c>
      <c r="C5240" s="47">
        <f>Eingabe!G5241</f>
        <v>2.9</v>
      </c>
      <c r="D5240" s="77">
        <v>5240</v>
      </c>
      <c r="E5240" s="47"/>
      <c r="F5240" s="25">
        <f t="shared" si="732"/>
        <v>4.33</v>
      </c>
      <c r="G5240" s="25">
        <f>VLOOKUP(F5240,'Spezifische Werte'!$B$2:$C$4002,2,FALSE)</f>
        <v>5.667919590547657E-2</v>
      </c>
      <c r="H5240" s="25">
        <f t="shared" si="735"/>
        <v>113.35839181095314</v>
      </c>
      <c r="J5240" s="25">
        <f t="shared" si="733"/>
        <v>4.3499999999999996</v>
      </c>
      <c r="K5240" s="25">
        <f>VLOOKUP(J5240,'Spezifische Werte'!$B$2:$C$4002,2,FALSE)</f>
        <v>5.7627330651301621E-2</v>
      </c>
      <c r="L5240" s="25">
        <f t="shared" si="736"/>
        <v>115.25466130260324</v>
      </c>
      <c r="R5240" s="25">
        <v>5238</v>
      </c>
      <c r="S5240" s="25">
        <v>5237</v>
      </c>
      <c r="T5240" s="25">
        <f t="shared" si="740"/>
        <v>0.11335839181095314</v>
      </c>
      <c r="U5240" s="25">
        <f t="shared" si="737"/>
        <v>0.11525466130260324</v>
      </c>
      <c r="W5240" s="17">
        <f>Eingabe!H5241</f>
        <v>118</v>
      </c>
      <c r="X5240" s="17">
        <f t="shared" si="738"/>
        <v>1.18</v>
      </c>
      <c r="Y5240" s="17">
        <f t="shared" si="739"/>
        <v>120</v>
      </c>
    </row>
    <row r="5241" spans="1:25" x14ac:dyDescent="0.15">
      <c r="A5241" s="82">
        <f t="shared" si="734"/>
        <v>8</v>
      </c>
      <c r="B5241" s="46">
        <v>43684.249999987296</v>
      </c>
      <c r="C5241" s="47">
        <f>Eingabe!G5242</f>
        <v>2.9</v>
      </c>
      <c r="D5241" s="77">
        <v>5241</v>
      </c>
      <c r="E5241" s="47"/>
      <c r="F5241" s="25">
        <f t="shared" si="732"/>
        <v>4.33</v>
      </c>
      <c r="G5241" s="25">
        <f>VLOOKUP(F5241,'Spezifische Werte'!$B$2:$C$4002,2,FALSE)</f>
        <v>5.667919590547657E-2</v>
      </c>
      <c r="H5241" s="25">
        <f t="shared" si="735"/>
        <v>113.35839181095314</v>
      </c>
      <c r="J5241" s="25">
        <f t="shared" si="733"/>
        <v>4.3499999999999996</v>
      </c>
      <c r="K5241" s="25">
        <f>VLOOKUP(J5241,'Spezifische Werte'!$B$2:$C$4002,2,FALSE)</f>
        <v>5.7627330651301621E-2</v>
      </c>
      <c r="L5241" s="25">
        <f t="shared" si="736"/>
        <v>115.25466130260324</v>
      </c>
      <c r="R5241" s="25">
        <v>5239</v>
      </c>
      <c r="S5241" s="25">
        <v>5238</v>
      </c>
      <c r="T5241" s="25">
        <f t="shared" si="740"/>
        <v>0.11335839181095314</v>
      </c>
      <c r="U5241" s="25">
        <f t="shared" si="737"/>
        <v>0.11525466130260324</v>
      </c>
      <c r="W5241" s="17">
        <f>Eingabe!H5242</f>
        <v>94</v>
      </c>
      <c r="X5241" s="17">
        <f t="shared" si="738"/>
        <v>0.94</v>
      </c>
      <c r="Y5241" s="17">
        <f t="shared" si="739"/>
        <v>90</v>
      </c>
    </row>
    <row r="5242" spans="1:25" x14ac:dyDescent="0.15">
      <c r="A5242" s="82">
        <f t="shared" si="734"/>
        <v>8</v>
      </c>
      <c r="B5242" s="46">
        <v>43684.29166665396</v>
      </c>
      <c r="C5242" s="47">
        <f>Eingabe!G5243</f>
        <v>1.8</v>
      </c>
      <c r="D5242" s="77">
        <v>5242</v>
      </c>
      <c r="E5242" s="47"/>
      <c r="F5242" s="25">
        <f t="shared" si="732"/>
        <v>2.69</v>
      </c>
      <c r="G5242" s="25">
        <f>VLOOKUP(F5242,'Spezifische Werte'!$B$2:$C$4002,2,FALSE)</f>
        <v>3.715149232963236E-3</v>
      </c>
      <c r="H5242" s="25">
        <f t="shared" si="735"/>
        <v>7.4302984659264721</v>
      </c>
      <c r="J5242" s="25">
        <f t="shared" si="733"/>
        <v>2.7</v>
      </c>
      <c r="K5242" s="25">
        <f>VLOOKUP(J5242,'Spezifische Werte'!$B$2:$C$4002,2,FALSE)</f>
        <v>3.8225571704766847E-3</v>
      </c>
      <c r="L5242" s="25">
        <f t="shared" si="736"/>
        <v>7.6451143409533691</v>
      </c>
      <c r="R5242" s="25">
        <v>5240</v>
      </c>
      <c r="S5242" s="25">
        <v>5239</v>
      </c>
      <c r="T5242" s="25">
        <f t="shared" si="740"/>
        <v>0.11335839181095314</v>
      </c>
      <c r="U5242" s="25">
        <f t="shared" si="737"/>
        <v>0.11525466130260324</v>
      </c>
      <c r="W5242" s="17">
        <f>Eingabe!H5243</f>
        <v>90</v>
      </c>
      <c r="X5242" s="17">
        <f t="shared" si="738"/>
        <v>0.9</v>
      </c>
      <c r="Y5242" s="17">
        <f t="shared" si="739"/>
        <v>90</v>
      </c>
    </row>
    <row r="5243" spans="1:25" x14ac:dyDescent="0.15">
      <c r="A5243" s="82">
        <f t="shared" si="734"/>
        <v>8</v>
      </c>
      <c r="B5243" s="46">
        <v>43684.333333320625</v>
      </c>
      <c r="C5243" s="47">
        <f>Eingabe!G5244</f>
        <v>3.3</v>
      </c>
      <c r="D5243" s="77">
        <v>5243</v>
      </c>
      <c r="E5243" s="47"/>
      <c r="F5243" s="25">
        <f t="shared" si="732"/>
        <v>4.92</v>
      </c>
      <c r="G5243" s="25">
        <f>VLOOKUP(F5243,'Spezifische Werte'!$B$2:$C$4002,2,FALSE)</f>
        <v>8.7079957720259088E-2</v>
      </c>
      <c r="H5243" s="25">
        <f t="shared" si="735"/>
        <v>174.15991544051818</v>
      </c>
      <c r="J5243" s="25">
        <f t="shared" si="733"/>
        <v>4.95</v>
      </c>
      <c r="K5243" s="25">
        <f>VLOOKUP(J5243,'Spezifische Werte'!$B$2:$C$4002,2,FALSE)</f>
        <v>8.884038911585862E-2</v>
      </c>
      <c r="L5243" s="25">
        <f t="shared" si="736"/>
        <v>177.68077823171723</v>
      </c>
      <c r="R5243" s="25">
        <v>5241</v>
      </c>
      <c r="S5243" s="25">
        <v>5240</v>
      </c>
      <c r="T5243" s="25">
        <f t="shared" si="740"/>
        <v>0.11335839181095314</v>
      </c>
      <c r="U5243" s="25">
        <f t="shared" si="737"/>
        <v>0.11525466130260324</v>
      </c>
      <c r="W5243" s="17">
        <f>Eingabe!H5244</f>
        <v>102</v>
      </c>
      <c r="X5243" s="17">
        <f t="shared" si="738"/>
        <v>1.02</v>
      </c>
      <c r="Y5243" s="17">
        <f t="shared" si="739"/>
        <v>100</v>
      </c>
    </row>
    <row r="5244" spans="1:25" x14ac:dyDescent="0.15">
      <c r="A5244" s="82">
        <f t="shared" si="734"/>
        <v>8</v>
      </c>
      <c r="B5244" s="46">
        <v>43684.374999987289</v>
      </c>
      <c r="C5244" s="47">
        <f>Eingabe!G5245</f>
        <v>3.4</v>
      </c>
      <c r="D5244" s="77">
        <v>5244</v>
      </c>
      <c r="E5244" s="47"/>
      <c r="F5244" s="25">
        <f t="shared" si="732"/>
        <v>5.07</v>
      </c>
      <c r="G5244" s="25">
        <f>VLOOKUP(F5244,'Spezifische Werte'!$B$2:$C$4002,2,FALSE)</f>
        <v>9.6185977081711158E-2</v>
      </c>
      <c r="H5244" s="25">
        <f t="shared" si="735"/>
        <v>192.37195416342232</v>
      </c>
      <c r="J5244" s="25">
        <f t="shared" si="733"/>
        <v>5.0999999999999996</v>
      </c>
      <c r="K5244" s="25">
        <f>VLOOKUP(J5244,'Spezifische Werte'!$B$2:$C$4002,2,FALSE)</f>
        <v>9.8097213536623304E-2</v>
      </c>
      <c r="L5244" s="25">
        <f t="shared" si="736"/>
        <v>196.1944270732466</v>
      </c>
      <c r="R5244" s="25">
        <v>5242</v>
      </c>
      <c r="S5244" s="25">
        <v>5241</v>
      </c>
      <c r="T5244" s="25">
        <f t="shared" si="740"/>
        <v>0.11335839181095314</v>
      </c>
      <c r="U5244" s="25">
        <f t="shared" si="737"/>
        <v>0.11525466130260324</v>
      </c>
      <c r="W5244" s="17">
        <f>Eingabe!H5245</f>
        <v>91</v>
      </c>
      <c r="X5244" s="17">
        <f t="shared" si="738"/>
        <v>0.91</v>
      </c>
      <c r="Y5244" s="17">
        <f t="shared" si="739"/>
        <v>90</v>
      </c>
    </row>
    <row r="5245" spans="1:25" x14ac:dyDescent="0.15">
      <c r="A5245" s="82">
        <f t="shared" si="734"/>
        <v>8</v>
      </c>
      <c r="B5245" s="46">
        <v>43684.416666653953</v>
      </c>
      <c r="C5245" s="47">
        <f>Eingabe!G5246</f>
        <v>3.4</v>
      </c>
      <c r="D5245" s="77">
        <v>5245</v>
      </c>
      <c r="E5245" s="47"/>
      <c r="F5245" s="25">
        <f t="shared" si="732"/>
        <v>5.07</v>
      </c>
      <c r="G5245" s="25">
        <f>VLOOKUP(F5245,'Spezifische Werte'!$B$2:$C$4002,2,FALSE)</f>
        <v>9.6185977081711158E-2</v>
      </c>
      <c r="H5245" s="25">
        <f t="shared" si="735"/>
        <v>192.37195416342232</v>
      </c>
      <c r="J5245" s="25">
        <f t="shared" si="733"/>
        <v>5.0999999999999996</v>
      </c>
      <c r="K5245" s="25">
        <f>VLOOKUP(J5245,'Spezifische Werte'!$B$2:$C$4002,2,FALSE)</f>
        <v>9.8097213536623304E-2</v>
      </c>
      <c r="L5245" s="25">
        <f t="shared" si="736"/>
        <v>196.1944270732466</v>
      </c>
      <c r="R5245" s="25">
        <v>5243</v>
      </c>
      <c r="S5245" s="25">
        <v>5242</v>
      </c>
      <c r="T5245" s="25">
        <f t="shared" si="740"/>
        <v>0.11335839181095314</v>
      </c>
      <c r="U5245" s="25">
        <f t="shared" si="737"/>
        <v>0.11525466130260324</v>
      </c>
      <c r="W5245" s="17">
        <f>Eingabe!H5246</f>
        <v>138</v>
      </c>
      <c r="X5245" s="17">
        <f t="shared" si="738"/>
        <v>1.38</v>
      </c>
      <c r="Y5245" s="17">
        <f t="shared" si="739"/>
        <v>140</v>
      </c>
    </row>
    <row r="5246" spans="1:25" x14ac:dyDescent="0.15">
      <c r="A5246" s="82">
        <f t="shared" si="734"/>
        <v>8</v>
      </c>
      <c r="B5246" s="46">
        <v>43684.458333320617</v>
      </c>
      <c r="C5246" s="47">
        <f>Eingabe!G5247</f>
        <v>3.5</v>
      </c>
      <c r="D5246" s="77">
        <v>5246</v>
      </c>
      <c r="E5246" s="47"/>
      <c r="F5246" s="25">
        <f t="shared" si="732"/>
        <v>5.22</v>
      </c>
      <c r="G5246" s="25">
        <f>VLOOKUP(F5246,'Spezifische Werte'!$B$2:$C$4002,2,FALSE)</f>
        <v>0.10600726326582303</v>
      </c>
      <c r="H5246" s="25">
        <f t="shared" si="735"/>
        <v>212.01452653164606</v>
      </c>
      <c r="J5246" s="25">
        <f t="shared" si="733"/>
        <v>5.25</v>
      </c>
      <c r="K5246" s="25">
        <f>VLOOKUP(J5246,'Spezifische Werte'!$B$2:$C$4002,2,FALSE)</f>
        <v>0.10804502827355937</v>
      </c>
      <c r="L5246" s="25">
        <f t="shared" si="736"/>
        <v>216.09005654711873</v>
      </c>
      <c r="R5246" s="25">
        <v>5244</v>
      </c>
      <c r="S5246" s="25">
        <v>5243</v>
      </c>
      <c r="T5246" s="25">
        <f t="shared" si="740"/>
        <v>0.11335839181095314</v>
      </c>
      <c r="U5246" s="25">
        <f t="shared" si="737"/>
        <v>0.11525466130260324</v>
      </c>
      <c r="W5246" s="17">
        <f>Eingabe!H5247</f>
        <v>182</v>
      </c>
      <c r="X5246" s="17">
        <f t="shared" si="738"/>
        <v>1.82</v>
      </c>
      <c r="Y5246" s="17">
        <f t="shared" si="739"/>
        <v>180</v>
      </c>
    </row>
    <row r="5247" spans="1:25" x14ac:dyDescent="0.15">
      <c r="A5247" s="82">
        <f t="shared" si="734"/>
        <v>8</v>
      </c>
      <c r="B5247" s="46">
        <v>43684.499999987282</v>
      </c>
      <c r="C5247" s="47">
        <f>Eingabe!G5248</f>
        <v>2.9</v>
      </c>
      <c r="D5247" s="77">
        <v>5247</v>
      </c>
      <c r="E5247" s="47"/>
      <c r="F5247" s="25">
        <f t="shared" si="732"/>
        <v>4.33</v>
      </c>
      <c r="G5247" s="25">
        <f>VLOOKUP(F5247,'Spezifische Werte'!$B$2:$C$4002,2,FALSE)</f>
        <v>5.667919590547657E-2</v>
      </c>
      <c r="H5247" s="25">
        <f t="shared" si="735"/>
        <v>113.35839181095314</v>
      </c>
      <c r="J5247" s="25">
        <f t="shared" si="733"/>
        <v>4.3499999999999996</v>
      </c>
      <c r="K5247" s="25">
        <f>VLOOKUP(J5247,'Spezifische Werte'!$B$2:$C$4002,2,FALSE)</f>
        <v>5.7627330651301621E-2</v>
      </c>
      <c r="L5247" s="25">
        <f t="shared" si="736"/>
        <v>115.25466130260324</v>
      </c>
      <c r="R5247" s="25">
        <v>5245</v>
      </c>
      <c r="S5247" s="25">
        <v>5244</v>
      </c>
      <c r="T5247" s="25">
        <f t="shared" si="740"/>
        <v>0.11335839181095314</v>
      </c>
      <c r="U5247" s="25">
        <f t="shared" si="737"/>
        <v>0.11525466130260324</v>
      </c>
      <c r="W5247" s="17">
        <f>Eingabe!H5248</f>
        <v>190</v>
      </c>
      <c r="X5247" s="17">
        <f t="shared" si="738"/>
        <v>1.9</v>
      </c>
      <c r="Y5247" s="17">
        <f t="shared" si="739"/>
        <v>190</v>
      </c>
    </row>
    <row r="5248" spans="1:25" x14ac:dyDescent="0.15">
      <c r="A5248" s="82">
        <f t="shared" si="734"/>
        <v>8</v>
      </c>
      <c r="B5248" s="46">
        <v>43684.541666653946</v>
      </c>
      <c r="C5248" s="47">
        <f>Eingabe!G5249</f>
        <v>3.5</v>
      </c>
      <c r="D5248" s="77">
        <v>5248</v>
      </c>
      <c r="E5248" s="47"/>
      <c r="F5248" s="25">
        <f t="shared" si="732"/>
        <v>5.22</v>
      </c>
      <c r="G5248" s="25">
        <f>VLOOKUP(F5248,'Spezifische Werte'!$B$2:$C$4002,2,FALSE)</f>
        <v>0.10600726326582303</v>
      </c>
      <c r="H5248" s="25">
        <f t="shared" si="735"/>
        <v>212.01452653164606</v>
      </c>
      <c r="J5248" s="25">
        <f t="shared" si="733"/>
        <v>5.25</v>
      </c>
      <c r="K5248" s="25">
        <f>VLOOKUP(J5248,'Spezifische Werte'!$B$2:$C$4002,2,FALSE)</f>
        <v>0.10804502827355937</v>
      </c>
      <c r="L5248" s="25">
        <f t="shared" si="736"/>
        <v>216.09005654711873</v>
      </c>
      <c r="R5248" s="25">
        <v>5246</v>
      </c>
      <c r="S5248" s="25">
        <v>5245</v>
      </c>
      <c r="T5248" s="25">
        <f t="shared" si="740"/>
        <v>0.11335839181095314</v>
      </c>
      <c r="U5248" s="25">
        <f t="shared" si="737"/>
        <v>0.11525466130260324</v>
      </c>
      <c r="W5248" s="17">
        <f>Eingabe!H5249</f>
        <v>213</v>
      </c>
      <c r="X5248" s="17">
        <f t="shared" si="738"/>
        <v>2.13</v>
      </c>
      <c r="Y5248" s="17">
        <f t="shared" si="739"/>
        <v>210</v>
      </c>
    </row>
    <row r="5249" spans="1:25" x14ac:dyDescent="0.15">
      <c r="A5249" s="82">
        <f t="shared" si="734"/>
        <v>8</v>
      </c>
      <c r="B5249" s="46">
        <v>43684.58333332061</v>
      </c>
      <c r="C5249" s="47">
        <f>Eingabe!G5250</f>
        <v>2.9</v>
      </c>
      <c r="D5249" s="77">
        <v>5249</v>
      </c>
      <c r="E5249" s="47"/>
      <c r="F5249" s="25">
        <f t="shared" si="732"/>
        <v>4.33</v>
      </c>
      <c r="G5249" s="25">
        <f>VLOOKUP(F5249,'Spezifische Werte'!$B$2:$C$4002,2,FALSE)</f>
        <v>5.667919590547657E-2</v>
      </c>
      <c r="H5249" s="25">
        <f t="shared" si="735"/>
        <v>113.35839181095314</v>
      </c>
      <c r="J5249" s="25">
        <f t="shared" si="733"/>
        <v>4.3499999999999996</v>
      </c>
      <c r="K5249" s="25">
        <f>VLOOKUP(J5249,'Spezifische Werte'!$B$2:$C$4002,2,FALSE)</f>
        <v>5.7627330651301621E-2</v>
      </c>
      <c r="L5249" s="25">
        <f t="shared" si="736"/>
        <v>115.25466130260324</v>
      </c>
      <c r="R5249" s="25">
        <v>5247</v>
      </c>
      <c r="S5249" s="25">
        <v>5246</v>
      </c>
      <c r="T5249" s="25">
        <f t="shared" si="740"/>
        <v>0.11335839181095314</v>
      </c>
      <c r="U5249" s="25">
        <f t="shared" si="737"/>
        <v>0.11525466130260324</v>
      </c>
      <c r="W5249" s="17">
        <f>Eingabe!H5250</f>
        <v>296</v>
      </c>
      <c r="X5249" s="17">
        <f t="shared" si="738"/>
        <v>2.96</v>
      </c>
      <c r="Y5249" s="17">
        <f t="shared" si="739"/>
        <v>300</v>
      </c>
    </row>
    <row r="5250" spans="1:25" x14ac:dyDescent="0.15">
      <c r="A5250" s="82">
        <f t="shared" si="734"/>
        <v>8</v>
      </c>
      <c r="B5250" s="46">
        <v>43684.624999987274</v>
      </c>
      <c r="C5250" s="47">
        <f>Eingabe!G5251</f>
        <v>2.2000000000000002</v>
      </c>
      <c r="D5250" s="77">
        <v>5250</v>
      </c>
      <c r="E5250" s="47"/>
      <c r="F5250" s="25">
        <f t="shared" si="732"/>
        <v>3.28</v>
      </c>
      <c r="G5250" s="25">
        <f>VLOOKUP(F5250,'Spezifische Werte'!$B$2:$C$4002,2,FALSE)</f>
        <v>1.4036237149224865E-2</v>
      </c>
      <c r="H5250" s="25">
        <f t="shared" si="735"/>
        <v>28.07247429844973</v>
      </c>
      <c r="J5250" s="25">
        <f t="shared" si="733"/>
        <v>3.3</v>
      </c>
      <c r="K5250" s="25">
        <f>VLOOKUP(J5250,'Spezifische Werte'!$B$2:$C$4002,2,FALSE)</f>
        <v>1.4533450192857693E-2</v>
      </c>
      <c r="L5250" s="25">
        <f t="shared" si="736"/>
        <v>29.066900385715385</v>
      </c>
      <c r="R5250" s="25">
        <v>5248</v>
      </c>
      <c r="S5250" s="25">
        <v>5247</v>
      </c>
      <c r="T5250" s="25">
        <f t="shared" si="740"/>
        <v>0.11335839181095314</v>
      </c>
      <c r="U5250" s="25">
        <f t="shared" si="737"/>
        <v>0.11525466130260324</v>
      </c>
      <c r="W5250" s="17">
        <f>Eingabe!H5251</f>
        <v>303</v>
      </c>
      <c r="X5250" s="17">
        <f t="shared" si="738"/>
        <v>3.03</v>
      </c>
      <c r="Y5250" s="17">
        <f t="shared" si="739"/>
        <v>300</v>
      </c>
    </row>
    <row r="5251" spans="1:25" x14ac:dyDescent="0.15">
      <c r="A5251" s="82">
        <f t="shared" si="734"/>
        <v>8</v>
      </c>
      <c r="B5251" s="46">
        <v>43684.666666653939</v>
      </c>
      <c r="C5251" s="47">
        <f>Eingabe!G5252</f>
        <v>1.2</v>
      </c>
      <c r="D5251" s="77">
        <v>5251</v>
      </c>
      <c r="E5251" s="47"/>
      <c r="F5251" s="25">
        <f t="shared" ref="F5251:F5314" si="741">ROUND(C5251*($O$4/$O$5)^$O$7,2)</f>
        <v>1.79</v>
      </c>
      <c r="G5251" s="25">
        <f>VLOOKUP(F5251,'Spezifische Werte'!$B$2:$C$4002,2,FALSE)</f>
        <v>2.732045827896414E-4</v>
      </c>
      <c r="H5251" s="25">
        <f t="shared" si="735"/>
        <v>0.54640916557928276</v>
      </c>
      <c r="J5251" s="25">
        <f t="shared" ref="J5251:J5314" si="742">ROUND(C5251*(LN($O$4/$O$8)/LN($O$5/$O$8)),2)</f>
        <v>1.8</v>
      </c>
      <c r="K5251" s="25">
        <f>VLOOKUP(J5251,'Spezifische Werte'!$B$2:$C$4002,2,FALSE)</f>
        <v>2.8378103843694903E-4</v>
      </c>
      <c r="L5251" s="25">
        <f t="shared" si="736"/>
        <v>0.56756207687389804</v>
      </c>
      <c r="R5251" s="25">
        <v>5249</v>
      </c>
      <c r="S5251" s="25">
        <v>5248</v>
      </c>
      <c r="T5251" s="25">
        <f t="shared" si="740"/>
        <v>0.11335839181095314</v>
      </c>
      <c r="U5251" s="25">
        <f t="shared" si="737"/>
        <v>0.11525466130260324</v>
      </c>
      <c r="W5251" s="17">
        <f>Eingabe!H5252</f>
        <v>288</v>
      </c>
      <c r="X5251" s="17">
        <f t="shared" si="738"/>
        <v>2.88</v>
      </c>
      <c r="Y5251" s="17">
        <f t="shared" si="739"/>
        <v>290</v>
      </c>
    </row>
    <row r="5252" spans="1:25" x14ac:dyDescent="0.15">
      <c r="A5252" s="82">
        <f t="shared" ref="A5252:A5315" si="743">MONTH(B5252)</f>
        <v>8</v>
      </c>
      <c r="B5252" s="46">
        <v>43684.708333320603</v>
      </c>
      <c r="C5252" s="47">
        <f>Eingabe!G5253</f>
        <v>1.7</v>
      </c>
      <c r="D5252" s="77">
        <v>5252</v>
      </c>
      <c r="E5252" s="47"/>
      <c r="F5252" s="25">
        <f t="shared" si="741"/>
        <v>2.54</v>
      </c>
      <c r="G5252" s="25">
        <f>VLOOKUP(F5252,'Spezifische Werte'!$B$2:$C$4002,2,FALSE)</f>
        <v>2.3517714395877558E-3</v>
      </c>
      <c r="H5252" s="25">
        <f t="shared" ref="H5252:H5315" si="744">G5252*$O$9*1000</f>
        <v>4.7035428791755116</v>
      </c>
      <c r="J5252" s="25">
        <f t="shared" si="742"/>
        <v>2.5499999999999998</v>
      </c>
      <c r="K5252" s="25">
        <f>VLOOKUP(J5252,'Spezifische Werte'!$B$2:$C$4002,2,FALSE)</f>
        <v>2.4279301551432594E-3</v>
      </c>
      <c r="L5252" s="25">
        <f t="shared" ref="L5252:L5315" si="745">K5252*$O$9*1000</f>
        <v>4.855860310286519</v>
      </c>
      <c r="R5252" s="25">
        <v>5250</v>
      </c>
      <c r="S5252" s="25">
        <v>5249</v>
      </c>
      <c r="T5252" s="25">
        <f t="shared" si="740"/>
        <v>0.11335839181095314</v>
      </c>
      <c r="U5252" s="25">
        <f t="shared" ref="U5252:U5315" si="746">LARGE($L$3:$L$8762,R5252)/1000</f>
        <v>0.11525466130260324</v>
      </c>
      <c r="W5252" s="17">
        <f>Eingabe!H5253</f>
        <v>181</v>
      </c>
      <c r="X5252" s="17">
        <f t="shared" ref="X5252:X5315" si="747">W5252/100</f>
        <v>1.81</v>
      </c>
      <c r="Y5252" s="17">
        <f t="shared" ref="Y5252:Y5315" si="748">ROUND(X5252,1)*100</f>
        <v>180</v>
      </c>
    </row>
    <row r="5253" spans="1:25" x14ac:dyDescent="0.15">
      <c r="A5253" s="82">
        <f t="shared" si="743"/>
        <v>8</v>
      </c>
      <c r="B5253" s="46">
        <v>43684.749999987267</v>
      </c>
      <c r="C5253" s="47">
        <f>Eingabe!G5254</f>
        <v>1.6</v>
      </c>
      <c r="D5253" s="77">
        <v>5253</v>
      </c>
      <c r="E5253" s="47"/>
      <c r="F5253" s="25">
        <f t="shared" si="741"/>
        <v>2.39</v>
      </c>
      <c r="G5253" s="25">
        <f>VLOOKUP(F5253,'Spezifische Werte'!$B$2:$C$4002,2,FALSE)</f>
        <v>1.6182188036419766E-3</v>
      </c>
      <c r="H5253" s="25">
        <f t="shared" si="744"/>
        <v>3.2364376072839534</v>
      </c>
      <c r="J5253" s="25">
        <f t="shared" si="742"/>
        <v>2.4</v>
      </c>
      <c r="K5253" s="25">
        <f>VLOOKUP(J5253,'Spezifische Werte'!$B$2:$C$4002,2,FALSE)</f>
        <v>1.6560687882273774E-3</v>
      </c>
      <c r="L5253" s="25">
        <f t="shared" si="745"/>
        <v>3.3121375764547549</v>
      </c>
      <c r="R5253" s="25">
        <v>5251</v>
      </c>
      <c r="S5253" s="25">
        <v>5250</v>
      </c>
      <c r="T5253" s="25">
        <f t="shared" si="740"/>
        <v>0.11335839181095314</v>
      </c>
      <c r="U5253" s="25">
        <f t="shared" si="746"/>
        <v>0.11525466130260324</v>
      </c>
      <c r="W5253" s="17">
        <f>Eingabe!H5254</f>
        <v>239</v>
      </c>
      <c r="X5253" s="17">
        <f t="shared" si="747"/>
        <v>2.39</v>
      </c>
      <c r="Y5253" s="17">
        <f t="shared" si="748"/>
        <v>240</v>
      </c>
    </row>
    <row r="5254" spans="1:25" x14ac:dyDescent="0.15">
      <c r="A5254" s="82">
        <f t="shared" si="743"/>
        <v>8</v>
      </c>
      <c r="B5254" s="46">
        <v>43684.791666653931</v>
      </c>
      <c r="C5254" s="47">
        <f>Eingabe!G5255</f>
        <v>2.2000000000000002</v>
      </c>
      <c r="D5254" s="77">
        <v>5254</v>
      </c>
      <c r="E5254" s="47"/>
      <c r="F5254" s="25">
        <f t="shared" si="741"/>
        <v>3.28</v>
      </c>
      <c r="G5254" s="25">
        <f>VLOOKUP(F5254,'Spezifische Werte'!$B$2:$C$4002,2,FALSE)</f>
        <v>1.4036237149224865E-2</v>
      </c>
      <c r="H5254" s="25">
        <f t="shared" si="744"/>
        <v>28.07247429844973</v>
      </c>
      <c r="J5254" s="25">
        <f t="shared" si="742"/>
        <v>3.3</v>
      </c>
      <c r="K5254" s="25">
        <f>VLOOKUP(J5254,'Spezifische Werte'!$B$2:$C$4002,2,FALSE)</f>
        <v>1.4533450192857693E-2</v>
      </c>
      <c r="L5254" s="25">
        <f t="shared" si="745"/>
        <v>29.066900385715385</v>
      </c>
      <c r="R5254" s="25">
        <v>5252</v>
      </c>
      <c r="S5254" s="25">
        <v>5251</v>
      </c>
      <c r="T5254" s="25">
        <f t="shared" ref="T5254:T5317" si="749">LARGE($H$3:$H$8762,R5254)/1000</f>
        <v>0.11335839181095314</v>
      </c>
      <c r="U5254" s="25">
        <f t="shared" si="746"/>
        <v>0.11525466130260324</v>
      </c>
      <c r="W5254" s="17">
        <f>Eingabe!H5255</f>
        <v>166</v>
      </c>
      <c r="X5254" s="17">
        <f t="shared" si="747"/>
        <v>1.66</v>
      </c>
      <c r="Y5254" s="17">
        <f t="shared" si="748"/>
        <v>170</v>
      </c>
    </row>
    <row r="5255" spans="1:25" x14ac:dyDescent="0.15">
      <c r="A5255" s="82">
        <f t="shared" si="743"/>
        <v>8</v>
      </c>
      <c r="B5255" s="46">
        <v>43684.833333320596</v>
      </c>
      <c r="C5255" s="47">
        <f>Eingabe!G5256</f>
        <v>2.1</v>
      </c>
      <c r="D5255" s="77">
        <v>5255</v>
      </c>
      <c r="E5255" s="47"/>
      <c r="F5255" s="25">
        <f t="shared" si="741"/>
        <v>3.13</v>
      </c>
      <c r="G5255" s="25">
        <f>VLOOKUP(F5255,'Spezifische Werte'!$B$2:$C$4002,2,FALSE)</f>
        <v>1.0589326186624812E-2</v>
      </c>
      <c r="H5255" s="25">
        <f t="shared" si="744"/>
        <v>21.178652373249626</v>
      </c>
      <c r="J5255" s="25">
        <f t="shared" si="742"/>
        <v>3.15</v>
      </c>
      <c r="K5255" s="25">
        <f>VLOOKUP(J5255,'Spezifische Werte'!$B$2:$C$4002,2,FALSE)</f>
        <v>1.1019016897018549E-2</v>
      </c>
      <c r="L5255" s="25">
        <f t="shared" si="745"/>
        <v>22.038033794037098</v>
      </c>
      <c r="R5255" s="25">
        <v>5253</v>
      </c>
      <c r="S5255" s="25">
        <v>5252</v>
      </c>
      <c r="T5255" s="25">
        <f t="shared" si="749"/>
        <v>0.11335839181095314</v>
      </c>
      <c r="U5255" s="25">
        <f t="shared" si="746"/>
        <v>0.11525466130260324</v>
      </c>
      <c r="W5255" s="17">
        <f>Eingabe!H5256</f>
        <v>170</v>
      </c>
      <c r="X5255" s="17">
        <f t="shared" si="747"/>
        <v>1.7</v>
      </c>
      <c r="Y5255" s="17">
        <f t="shared" si="748"/>
        <v>170</v>
      </c>
    </row>
    <row r="5256" spans="1:25" x14ac:dyDescent="0.15">
      <c r="A5256" s="82">
        <f t="shared" si="743"/>
        <v>8</v>
      </c>
      <c r="B5256" s="46">
        <v>43684.87499998726</v>
      </c>
      <c r="C5256" s="47">
        <f>Eingabe!G5257</f>
        <v>1.7</v>
      </c>
      <c r="D5256" s="77">
        <v>5256</v>
      </c>
      <c r="E5256" s="47"/>
      <c r="F5256" s="25">
        <f t="shared" si="741"/>
        <v>2.54</v>
      </c>
      <c r="G5256" s="25">
        <f>VLOOKUP(F5256,'Spezifische Werte'!$B$2:$C$4002,2,FALSE)</f>
        <v>2.3517714395877558E-3</v>
      </c>
      <c r="H5256" s="25">
        <f t="shared" si="744"/>
        <v>4.7035428791755116</v>
      </c>
      <c r="J5256" s="25">
        <f t="shared" si="742"/>
        <v>2.5499999999999998</v>
      </c>
      <c r="K5256" s="25">
        <f>VLOOKUP(J5256,'Spezifische Werte'!$B$2:$C$4002,2,FALSE)</f>
        <v>2.4279301551432594E-3</v>
      </c>
      <c r="L5256" s="25">
        <f t="shared" si="745"/>
        <v>4.855860310286519</v>
      </c>
      <c r="R5256" s="25">
        <v>5254</v>
      </c>
      <c r="S5256" s="25">
        <v>5253</v>
      </c>
      <c r="T5256" s="25">
        <f t="shared" si="749"/>
        <v>0.11335839181095314</v>
      </c>
      <c r="U5256" s="25">
        <f t="shared" si="746"/>
        <v>0.11525466130260324</v>
      </c>
      <c r="W5256" s="17">
        <f>Eingabe!H5257</f>
        <v>190</v>
      </c>
      <c r="X5256" s="17">
        <f t="shared" si="747"/>
        <v>1.9</v>
      </c>
      <c r="Y5256" s="17">
        <f t="shared" si="748"/>
        <v>190</v>
      </c>
    </row>
    <row r="5257" spans="1:25" x14ac:dyDescent="0.15">
      <c r="A5257" s="82">
        <f t="shared" si="743"/>
        <v>8</v>
      </c>
      <c r="B5257" s="46">
        <v>43684.916666653924</v>
      </c>
      <c r="C5257" s="47">
        <f>Eingabe!G5258</f>
        <v>2.9</v>
      </c>
      <c r="D5257" s="77">
        <v>5257</v>
      </c>
      <c r="E5257" s="47"/>
      <c r="F5257" s="25">
        <f t="shared" si="741"/>
        <v>4.33</v>
      </c>
      <c r="G5257" s="25">
        <f>VLOOKUP(F5257,'Spezifische Werte'!$B$2:$C$4002,2,FALSE)</f>
        <v>5.667919590547657E-2</v>
      </c>
      <c r="H5257" s="25">
        <f t="shared" si="744"/>
        <v>113.35839181095314</v>
      </c>
      <c r="J5257" s="25">
        <f t="shared" si="742"/>
        <v>4.3499999999999996</v>
      </c>
      <c r="K5257" s="25">
        <f>VLOOKUP(J5257,'Spezifische Werte'!$B$2:$C$4002,2,FALSE)</f>
        <v>5.7627330651301621E-2</v>
      </c>
      <c r="L5257" s="25">
        <f t="shared" si="745"/>
        <v>115.25466130260324</v>
      </c>
      <c r="R5257" s="25">
        <v>5255</v>
      </c>
      <c r="S5257" s="25">
        <v>5254</v>
      </c>
      <c r="T5257" s="25">
        <f t="shared" si="749"/>
        <v>0.11335839181095314</v>
      </c>
      <c r="U5257" s="25">
        <f t="shared" si="746"/>
        <v>0.11525466130260324</v>
      </c>
      <c r="W5257" s="17">
        <f>Eingabe!H5258</f>
        <v>211</v>
      </c>
      <c r="X5257" s="17">
        <f t="shared" si="747"/>
        <v>2.11</v>
      </c>
      <c r="Y5257" s="17">
        <f t="shared" si="748"/>
        <v>210</v>
      </c>
    </row>
    <row r="5258" spans="1:25" x14ac:dyDescent="0.15">
      <c r="A5258" s="82">
        <f t="shared" si="743"/>
        <v>8</v>
      </c>
      <c r="B5258" s="46">
        <v>43684.958333320588</v>
      </c>
      <c r="C5258" s="47">
        <f>Eingabe!G5259</f>
        <v>2.1</v>
      </c>
      <c r="D5258" s="77">
        <v>5258</v>
      </c>
      <c r="E5258" s="47"/>
      <c r="F5258" s="25">
        <f t="shared" si="741"/>
        <v>3.13</v>
      </c>
      <c r="G5258" s="25">
        <f>VLOOKUP(F5258,'Spezifische Werte'!$B$2:$C$4002,2,FALSE)</f>
        <v>1.0589326186624812E-2</v>
      </c>
      <c r="H5258" s="25">
        <f t="shared" si="744"/>
        <v>21.178652373249626</v>
      </c>
      <c r="J5258" s="25">
        <f t="shared" si="742"/>
        <v>3.15</v>
      </c>
      <c r="K5258" s="25">
        <f>VLOOKUP(J5258,'Spezifische Werte'!$B$2:$C$4002,2,FALSE)</f>
        <v>1.1019016897018549E-2</v>
      </c>
      <c r="L5258" s="25">
        <f t="shared" si="745"/>
        <v>22.038033794037098</v>
      </c>
      <c r="R5258" s="25">
        <v>5256</v>
      </c>
      <c r="S5258" s="25">
        <v>5255</v>
      </c>
      <c r="T5258" s="25">
        <f t="shared" si="749"/>
        <v>0.11335839181095314</v>
      </c>
      <c r="U5258" s="25">
        <f t="shared" si="746"/>
        <v>0.11525466130260324</v>
      </c>
      <c r="W5258" s="17">
        <f>Eingabe!H5259</f>
        <v>236</v>
      </c>
      <c r="X5258" s="17">
        <f t="shared" si="747"/>
        <v>2.36</v>
      </c>
      <c r="Y5258" s="17">
        <f t="shared" si="748"/>
        <v>240</v>
      </c>
    </row>
    <row r="5259" spans="1:25" x14ac:dyDescent="0.15">
      <c r="A5259" s="82">
        <f t="shared" si="743"/>
        <v>8</v>
      </c>
      <c r="B5259" s="46">
        <v>43684.999999987253</v>
      </c>
      <c r="C5259" s="47">
        <f>Eingabe!G5260</f>
        <v>2.2000000000000002</v>
      </c>
      <c r="D5259" s="77">
        <v>5259</v>
      </c>
      <c r="E5259" s="47"/>
      <c r="F5259" s="25">
        <f t="shared" si="741"/>
        <v>3.28</v>
      </c>
      <c r="G5259" s="25">
        <f>VLOOKUP(F5259,'Spezifische Werte'!$B$2:$C$4002,2,FALSE)</f>
        <v>1.4036237149224865E-2</v>
      </c>
      <c r="H5259" s="25">
        <f t="shared" si="744"/>
        <v>28.07247429844973</v>
      </c>
      <c r="J5259" s="25">
        <f t="shared" si="742"/>
        <v>3.3</v>
      </c>
      <c r="K5259" s="25">
        <f>VLOOKUP(J5259,'Spezifische Werte'!$B$2:$C$4002,2,FALSE)</f>
        <v>1.4533450192857693E-2</v>
      </c>
      <c r="L5259" s="25">
        <f t="shared" si="745"/>
        <v>29.066900385715385</v>
      </c>
      <c r="R5259" s="25">
        <v>5257</v>
      </c>
      <c r="S5259" s="25">
        <v>5256</v>
      </c>
      <c r="T5259" s="25">
        <f t="shared" si="749"/>
        <v>0.11335839181095314</v>
      </c>
      <c r="U5259" s="25">
        <f t="shared" si="746"/>
        <v>0.11525466130260324</v>
      </c>
      <c r="W5259" s="17">
        <f>Eingabe!H5260</f>
        <v>230</v>
      </c>
      <c r="X5259" s="17">
        <f t="shared" si="747"/>
        <v>2.2999999999999998</v>
      </c>
      <c r="Y5259" s="17">
        <f t="shared" si="748"/>
        <v>229.99999999999997</v>
      </c>
    </row>
    <row r="5260" spans="1:25" x14ac:dyDescent="0.15">
      <c r="A5260" s="82">
        <f t="shared" si="743"/>
        <v>8</v>
      </c>
      <c r="B5260" s="46">
        <v>43685.041666653917</v>
      </c>
      <c r="C5260" s="47">
        <f>Eingabe!G5261</f>
        <v>2.1</v>
      </c>
      <c r="D5260" s="77">
        <v>5260</v>
      </c>
      <c r="E5260" s="47"/>
      <c r="F5260" s="25">
        <f t="shared" si="741"/>
        <v>3.13</v>
      </c>
      <c r="G5260" s="25">
        <f>VLOOKUP(F5260,'Spezifische Werte'!$B$2:$C$4002,2,FALSE)</f>
        <v>1.0589326186624812E-2</v>
      </c>
      <c r="H5260" s="25">
        <f t="shared" si="744"/>
        <v>21.178652373249626</v>
      </c>
      <c r="J5260" s="25">
        <f t="shared" si="742"/>
        <v>3.15</v>
      </c>
      <c r="K5260" s="25">
        <f>VLOOKUP(J5260,'Spezifische Werte'!$B$2:$C$4002,2,FALSE)</f>
        <v>1.1019016897018549E-2</v>
      </c>
      <c r="L5260" s="25">
        <f t="shared" si="745"/>
        <v>22.038033794037098</v>
      </c>
      <c r="R5260" s="25">
        <v>5258</v>
      </c>
      <c r="S5260" s="25">
        <v>5257</v>
      </c>
      <c r="T5260" s="25">
        <f t="shared" si="749"/>
        <v>0.11335839181095314</v>
      </c>
      <c r="U5260" s="25">
        <f t="shared" si="746"/>
        <v>0.11525466130260324</v>
      </c>
      <c r="W5260" s="17">
        <f>Eingabe!H5261</f>
        <v>223</v>
      </c>
      <c r="X5260" s="17">
        <f t="shared" si="747"/>
        <v>2.23</v>
      </c>
      <c r="Y5260" s="17">
        <f t="shared" si="748"/>
        <v>220.00000000000003</v>
      </c>
    </row>
    <row r="5261" spans="1:25" x14ac:dyDescent="0.15">
      <c r="A5261" s="82">
        <f t="shared" si="743"/>
        <v>8</v>
      </c>
      <c r="B5261" s="46">
        <v>43685.083333320581</v>
      </c>
      <c r="C5261" s="47">
        <f>Eingabe!G5262</f>
        <v>1.8</v>
      </c>
      <c r="D5261" s="77">
        <v>5261</v>
      </c>
      <c r="E5261" s="47"/>
      <c r="F5261" s="25">
        <f t="shared" si="741"/>
        <v>2.69</v>
      </c>
      <c r="G5261" s="25">
        <f>VLOOKUP(F5261,'Spezifische Werte'!$B$2:$C$4002,2,FALSE)</f>
        <v>3.715149232963236E-3</v>
      </c>
      <c r="H5261" s="25">
        <f t="shared" si="744"/>
        <v>7.4302984659264721</v>
      </c>
      <c r="J5261" s="25">
        <f t="shared" si="742"/>
        <v>2.7</v>
      </c>
      <c r="K5261" s="25">
        <f>VLOOKUP(J5261,'Spezifische Werte'!$B$2:$C$4002,2,FALSE)</f>
        <v>3.8225571704766847E-3</v>
      </c>
      <c r="L5261" s="25">
        <f t="shared" si="745"/>
        <v>7.6451143409533691</v>
      </c>
      <c r="R5261" s="25">
        <v>5259</v>
      </c>
      <c r="S5261" s="25">
        <v>5258</v>
      </c>
      <c r="T5261" s="25">
        <f t="shared" si="749"/>
        <v>0.11335839181095314</v>
      </c>
      <c r="U5261" s="25">
        <f t="shared" si="746"/>
        <v>0.11525466130260324</v>
      </c>
      <c r="W5261" s="17">
        <f>Eingabe!H5262</f>
        <v>221</v>
      </c>
      <c r="X5261" s="17">
        <f t="shared" si="747"/>
        <v>2.21</v>
      </c>
      <c r="Y5261" s="17">
        <f t="shared" si="748"/>
        <v>220.00000000000003</v>
      </c>
    </row>
    <row r="5262" spans="1:25" x14ac:dyDescent="0.15">
      <c r="A5262" s="82">
        <f t="shared" si="743"/>
        <v>8</v>
      </c>
      <c r="B5262" s="46">
        <v>43685.124999987245</v>
      </c>
      <c r="C5262" s="47">
        <f>Eingabe!G5263</f>
        <v>1.9</v>
      </c>
      <c r="D5262" s="77">
        <v>5262</v>
      </c>
      <c r="E5262" s="47"/>
      <c r="F5262" s="25">
        <f t="shared" si="741"/>
        <v>2.83</v>
      </c>
      <c r="G5262" s="25">
        <f>VLOOKUP(F5262,'Spezifische Werte'!$B$2:$C$4002,2,FALSE)</f>
        <v>5.3996541966473566E-3</v>
      </c>
      <c r="H5262" s="25">
        <f t="shared" si="744"/>
        <v>10.799308393294714</v>
      </c>
      <c r="J5262" s="25">
        <f t="shared" si="742"/>
        <v>2.85</v>
      </c>
      <c r="K5262" s="25">
        <f>VLOOKUP(J5262,'Spezifische Werte'!$B$2:$C$4002,2,FALSE)</f>
        <v>5.6714421172963415E-3</v>
      </c>
      <c r="L5262" s="25">
        <f t="shared" si="745"/>
        <v>11.342884234592683</v>
      </c>
      <c r="R5262" s="25">
        <v>5260</v>
      </c>
      <c r="S5262" s="25">
        <v>5259</v>
      </c>
      <c r="T5262" s="25">
        <f t="shared" si="749"/>
        <v>0.11335839181095314</v>
      </c>
      <c r="U5262" s="25">
        <f t="shared" si="746"/>
        <v>0.11525466130260324</v>
      </c>
      <c r="W5262" s="17">
        <f>Eingabe!H5263</f>
        <v>211</v>
      </c>
      <c r="X5262" s="17">
        <f t="shared" si="747"/>
        <v>2.11</v>
      </c>
      <c r="Y5262" s="17">
        <f t="shared" si="748"/>
        <v>210</v>
      </c>
    </row>
    <row r="5263" spans="1:25" x14ac:dyDescent="0.15">
      <c r="A5263" s="82">
        <f t="shared" si="743"/>
        <v>8</v>
      </c>
      <c r="B5263" s="46">
        <v>43685.166666653909</v>
      </c>
      <c r="C5263" s="47">
        <f>Eingabe!G5264</f>
        <v>1.7</v>
      </c>
      <c r="D5263" s="77">
        <v>5263</v>
      </c>
      <c r="E5263" s="47"/>
      <c r="F5263" s="25">
        <f t="shared" si="741"/>
        <v>2.54</v>
      </c>
      <c r="G5263" s="25">
        <f>VLOOKUP(F5263,'Spezifische Werte'!$B$2:$C$4002,2,FALSE)</f>
        <v>2.3517714395877558E-3</v>
      </c>
      <c r="H5263" s="25">
        <f t="shared" si="744"/>
        <v>4.7035428791755116</v>
      </c>
      <c r="J5263" s="25">
        <f t="shared" si="742"/>
        <v>2.5499999999999998</v>
      </c>
      <c r="K5263" s="25">
        <f>VLOOKUP(J5263,'Spezifische Werte'!$B$2:$C$4002,2,FALSE)</f>
        <v>2.4279301551432594E-3</v>
      </c>
      <c r="L5263" s="25">
        <f t="shared" si="745"/>
        <v>4.855860310286519</v>
      </c>
      <c r="R5263" s="25">
        <v>5261</v>
      </c>
      <c r="S5263" s="25">
        <v>5260</v>
      </c>
      <c r="T5263" s="25">
        <f t="shared" si="749"/>
        <v>0.11335839181095314</v>
      </c>
      <c r="U5263" s="25">
        <f t="shared" si="746"/>
        <v>0.11525466130260324</v>
      </c>
      <c r="W5263" s="17">
        <f>Eingabe!H5264</f>
        <v>209</v>
      </c>
      <c r="X5263" s="17">
        <f t="shared" si="747"/>
        <v>2.09</v>
      </c>
      <c r="Y5263" s="17">
        <f t="shared" si="748"/>
        <v>210</v>
      </c>
    </row>
    <row r="5264" spans="1:25" x14ac:dyDescent="0.15">
      <c r="A5264" s="82">
        <f t="shared" si="743"/>
        <v>8</v>
      </c>
      <c r="B5264" s="46">
        <v>43685.208333320574</v>
      </c>
      <c r="C5264" s="47">
        <f>Eingabe!G5265</f>
        <v>1.8</v>
      </c>
      <c r="D5264" s="77">
        <v>5264</v>
      </c>
      <c r="E5264" s="47"/>
      <c r="F5264" s="25">
        <f t="shared" si="741"/>
        <v>2.69</v>
      </c>
      <c r="G5264" s="25">
        <f>VLOOKUP(F5264,'Spezifische Werte'!$B$2:$C$4002,2,FALSE)</f>
        <v>3.715149232963236E-3</v>
      </c>
      <c r="H5264" s="25">
        <f t="shared" si="744"/>
        <v>7.4302984659264721</v>
      </c>
      <c r="J5264" s="25">
        <f t="shared" si="742"/>
        <v>2.7</v>
      </c>
      <c r="K5264" s="25">
        <f>VLOOKUP(J5264,'Spezifische Werte'!$B$2:$C$4002,2,FALSE)</f>
        <v>3.8225571704766847E-3</v>
      </c>
      <c r="L5264" s="25">
        <f t="shared" si="745"/>
        <v>7.6451143409533691</v>
      </c>
      <c r="R5264" s="25">
        <v>5262</v>
      </c>
      <c r="S5264" s="25">
        <v>5261</v>
      </c>
      <c r="T5264" s="25">
        <f t="shared" si="749"/>
        <v>0.11335839181095314</v>
      </c>
      <c r="U5264" s="25">
        <f t="shared" si="746"/>
        <v>0.11525466130260324</v>
      </c>
      <c r="W5264" s="17">
        <f>Eingabe!H5265</f>
        <v>180</v>
      </c>
      <c r="X5264" s="17">
        <f t="shared" si="747"/>
        <v>1.8</v>
      </c>
      <c r="Y5264" s="17">
        <f t="shared" si="748"/>
        <v>180</v>
      </c>
    </row>
    <row r="5265" spans="1:25" x14ac:dyDescent="0.15">
      <c r="A5265" s="82">
        <f t="shared" si="743"/>
        <v>8</v>
      </c>
      <c r="B5265" s="46">
        <v>43685.249999987238</v>
      </c>
      <c r="C5265" s="47">
        <f>Eingabe!G5266</f>
        <v>2</v>
      </c>
      <c r="D5265" s="77">
        <v>5265</v>
      </c>
      <c r="E5265" s="47"/>
      <c r="F5265" s="25">
        <f t="shared" si="741"/>
        <v>2.98</v>
      </c>
      <c r="G5265" s="25">
        <f>VLOOKUP(F5265,'Spezifische Werte'!$B$2:$C$4002,2,FALSE)</f>
        <v>7.6819067373919353E-3</v>
      </c>
      <c r="H5265" s="25">
        <f t="shared" si="744"/>
        <v>15.363813474783871</v>
      </c>
      <c r="J5265" s="25">
        <f t="shared" si="742"/>
        <v>3</v>
      </c>
      <c r="K5265" s="25">
        <f>VLOOKUP(J5265,'Spezifische Werte'!$B$2:$C$4002,2,FALSE)</f>
        <v>8.0363231384606472E-3</v>
      </c>
      <c r="L5265" s="25">
        <f t="shared" si="745"/>
        <v>16.072646276921294</v>
      </c>
      <c r="R5265" s="25">
        <v>5263</v>
      </c>
      <c r="S5265" s="25">
        <v>5262</v>
      </c>
      <c r="T5265" s="25">
        <f t="shared" si="749"/>
        <v>0.11335839181095314</v>
      </c>
      <c r="U5265" s="25">
        <f t="shared" si="746"/>
        <v>0.11525466130260324</v>
      </c>
      <c r="W5265" s="17">
        <f>Eingabe!H5266</f>
        <v>181</v>
      </c>
      <c r="X5265" s="17">
        <f t="shared" si="747"/>
        <v>1.81</v>
      </c>
      <c r="Y5265" s="17">
        <f t="shared" si="748"/>
        <v>180</v>
      </c>
    </row>
    <row r="5266" spans="1:25" x14ac:dyDescent="0.15">
      <c r="A5266" s="82">
        <f t="shared" si="743"/>
        <v>8</v>
      </c>
      <c r="B5266" s="46">
        <v>43685.291666653902</v>
      </c>
      <c r="C5266" s="47">
        <f>Eingabe!G5267</f>
        <v>2.4</v>
      </c>
      <c r="D5266" s="77">
        <v>5266</v>
      </c>
      <c r="E5266" s="47"/>
      <c r="F5266" s="25">
        <f t="shared" si="741"/>
        <v>3.58</v>
      </c>
      <c r="G5266" s="25">
        <f>VLOOKUP(F5266,'Spezifische Werte'!$B$2:$C$4002,2,FALSE)</f>
        <v>2.2829235995572409E-2</v>
      </c>
      <c r="H5266" s="25">
        <f t="shared" si="744"/>
        <v>45.658471991144815</v>
      </c>
      <c r="J5266" s="25">
        <f t="shared" si="742"/>
        <v>3.6</v>
      </c>
      <c r="K5266" s="25">
        <f>VLOOKUP(J5266,'Spezifische Werte'!$B$2:$C$4002,2,FALSE)</f>
        <v>2.3596471134930203E-2</v>
      </c>
      <c r="L5266" s="25">
        <f t="shared" si="745"/>
        <v>47.19294226986041</v>
      </c>
      <c r="R5266" s="25">
        <v>5264</v>
      </c>
      <c r="S5266" s="25">
        <v>5263</v>
      </c>
      <c r="T5266" s="25">
        <f t="shared" si="749"/>
        <v>0.11335839181095314</v>
      </c>
      <c r="U5266" s="25">
        <f t="shared" si="746"/>
        <v>0.11525466130260324</v>
      </c>
      <c r="W5266" s="17">
        <f>Eingabe!H5267</f>
        <v>190</v>
      </c>
      <c r="X5266" s="17">
        <f t="shared" si="747"/>
        <v>1.9</v>
      </c>
      <c r="Y5266" s="17">
        <f t="shared" si="748"/>
        <v>190</v>
      </c>
    </row>
    <row r="5267" spans="1:25" x14ac:dyDescent="0.15">
      <c r="A5267" s="82">
        <f t="shared" si="743"/>
        <v>8</v>
      </c>
      <c r="B5267" s="46">
        <v>43685.333333320566</v>
      </c>
      <c r="C5267" s="47">
        <f>Eingabe!G5268</f>
        <v>3.2</v>
      </c>
      <c r="D5267" s="77">
        <v>5267</v>
      </c>
      <c r="E5267" s="47"/>
      <c r="F5267" s="25">
        <f t="shared" si="741"/>
        <v>4.7699999999999996</v>
      </c>
      <c r="G5267" s="25">
        <f>VLOOKUP(F5267,'Spezifische Werte'!$B$2:$C$4002,2,FALSE)</f>
        <v>7.8679349945367349E-2</v>
      </c>
      <c r="H5267" s="25">
        <f t="shared" si="744"/>
        <v>157.3586998907347</v>
      </c>
      <c r="J5267" s="25">
        <f t="shared" si="742"/>
        <v>4.8</v>
      </c>
      <c r="K5267" s="25">
        <f>VLOOKUP(J5267,'Spezifische Werte'!$B$2:$C$4002,2,FALSE)</f>
        <v>8.0310065544742015E-2</v>
      </c>
      <c r="L5267" s="25">
        <f t="shared" si="745"/>
        <v>160.62013108948403</v>
      </c>
      <c r="R5267" s="25">
        <v>5265</v>
      </c>
      <c r="S5267" s="25">
        <v>5264</v>
      </c>
      <c r="T5267" s="25">
        <f t="shared" si="749"/>
        <v>0.11335839181095314</v>
      </c>
      <c r="U5267" s="25">
        <f t="shared" si="746"/>
        <v>0.11525466130260324</v>
      </c>
      <c r="W5267" s="17">
        <f>Eingabe!H5268</f>
        <v>191</v>
      </c>
      <c r="X5267" s="17">
        <f t="shared" si="747"/>
        <v>1.91</v>
      </c>
      <c r="Y5267" s="17">
        <f t="shared" si="748"/>
        <v>190</v>
      </c>
    </row>
    <row r="5268" spans="1:25" x14ac:dyDescent="0.15">
      <c r="A5268" s="82">
        <f t="shared" si="743"/>
        <v>8</v>
      </c>
      <c r="B5268" s="46">
        <v>43685.374999987231</v>
      </c>
      <c r="C5268" s="47">
        <f>Eingabe!G5269</f>
        <v>3.5</v>
      </c>
      <c r="D5268" s="77">
        <v>5268</v>
      </c>
      <c r="E5268" s="47"/>
      <c r="F5268" s="25">
        <f t="shared" si="741"/>
        <v>5.22</v>
      </c>
      <c r="G5268" s="25">
        <f>VLOOKUP(F5268,'Spezifische Werte'!$B$2:$C$4002,2,FALSE)</f>
        <v>0.10600726326582303</v>
      </c>
      <c r="H5268" s="25">
        <f t="shared" si="744"/>
        <v>212.01452653164606</v>
      </c>
      <c r="J5268" s="25">
        <f t="shared" si="742"/>
        <v>5.25</v>
      </c>
      <c r="K5268" s="25">
        <f>VLOOKUP(J5268,'Spezifische Werte'!$B$2:$C$4002,2,FALSE)</f>
        <v>0.10804502827355937</v>
      </c>
      <c r="L5268" s="25">
        <f t="shared" si="745"/>
        <v>216.09005654711873</v>
      </c>
      <c r="R5268" s="25">
        <v>5266</v>
      </c>
      <c r="S5268" s="25">
        <v>5265</v>
      </c>
      <c r="T5268" s="25">
        <f t="shared" si="749"/>
        <v>0.11335839181095314</v>
      </c>
      <c r="U5268" s="25">
        <f t="shared" si="746"/>
        <v>0.11525466130260324</v>
      </c>
      <c r="W5268" s="17">
        <f>Eingabe!H5269</f>
        <v>209</v>
      </c>
      <c r="X5268" s="17">
        <f t="shared" si="747"/>
        <v>2.09</v>
      </c>
      <c r="Y5268" s="17">
        <f t="shared" si="748"/>
        <v>210</v>
      </c>
    </row>
    <row r="5269" spans="1:25" x14ac:dyDescent="0.15">
      <c r="A5269" s="82">
        <f t="shared" si="743"/>
        <v>8</v>
      </c>
      <c r="B5269" s="46">
        <v>43685.416666653895</v>
      </c>
      <c r="C5269" s="47">
        <f>Eingabe!G5270</f>
        <v>5</v>
      </c>
      <c r="D5269" s="77">
        <v>5269</v>
      </c>
      <c r="E5269" s="47"/>
      <c r="F5269" s="25">
        <f t="shared" si="741"/>
        <v>7.46</v>
      </c>
      <c r="G5269" s="25">
        <f>VLOOKUP(F5269,'Spezifische Werte'!$B$2:$C$4002,2,FALSE)</f>
        <v>0.33294203068553224</v>
      </c>
      <c r="H5269" s="25">
        <f t="shared" si="744"/>
        <v>665.88406137106449</v>
      </c>
      <c r="J5269" s="25">
        <f t="shared" si="742"/>
        <v>7.5</v>
      </c>
      <c r="K5269" s="25">
        <f>VLOOKUP(J5269,'Spezifische Werte'!$B$2:$C$4002,2,FALSE)</f>
        <v>0.33853673002168488</v>
      </c>
      <c r="L5269" s="25">
        <f t="shared" si="745"/>
        <v>677.07346004336978</v>
      </c>
      <c r="R5269" s="25">
        <v>5267</v>
      </c>
      <c r="S5269" s="25">
        <v>5266</v>
      </c>
      <c r="T5269" s="25">
        <f t="shared" si="749"/>
        <v>0.11335839181095314</v>
      </c>
      <c r="U5269" s="25">
        <f t="shared" si="746"/>
        <v>0.11525466130260324</v>
      </c>
      <c r="W5269" s="17">
        <f>Eingabe!H5270</f>
        <v>210</v>
      </c>
      <c r="X5269" s="17">
        <f t="shared" si="747"/>
        <v>2.1</v>
      </c>
      <c r="Y5269" s="17">
        <f t="shared" si="748"/>
        <v>210</v>
      </c>
    </row>
    <row r="5270" spans="1:25" x14ac:dyDescent="0.15">
      <c r="A5270" s="82">
        <f t="shared" si="743"/>
        <v>8</v>
      </c>
      <c r="B5270" s="46">
        <v>43685.458333320559</v>
      </c>
      <c r="C5270" s="47">
        <f>Eingabe!G5271</f>
        <v>4.5</v>
      </c>
      <c r="D5270" s="77">
        <v>5270</v>
      </c>
      <c r="E5270" s="47"/>
      <c r="F5270" s="25">
        <f t="shared" si="741"/>
        <v>6.71</v>
      </c>
      <c r="G5270" s="25">
        <f>VLOOKUP(F5270,'Spezifische Werte'!$B$2:$C$4002,2,FALSE)</f>
        <v>0.23821819652236836</v>
      </c>
      <c r="H5270" s="25">
        <f t="shared" si="744"/>
        <v>476.43639304473675</v>
      </c>
      <c r="J5270" s="25">
        <f t="shared" si="742"/>
        <v>6.75</v>
      </c>
      <c r="K5270" s="25">
        <f>VLOOKUP(J5270,'Spezifische Werte'!$B$2:$C$4002,2,FALSE)</f>
        <v>0.24279032681735657</v>
      </c>
      <c r="L5270" s="25">
        <f t="shared" si="745"/>
        <v>485.58065363471314</v>
      </c>
      <c r="R5270" s="25">
        <v>5268</v>
      </c>
      <c r="S5270" s="25">
        <v>5267</v>
      </c>
      <c r="T5270" s="25">
        <f t="shared" si="749"/>
        <v>0.11335839181095314</v>
      </c>
      <c r="U5270" s="25">
        <f t="shared" si="746"/>
        <v>0.11525466130260324</v>
      </c>
      <c r="W5270" s="17">
        <f>Eingabe!H5271</f>
        <v>260</v>
      </c>
      <c r="X5270" s="17">
        <f t="shared" si="747"/>
        <v>2.6</v>
      </c>
      <c r="Y5270" s="17">
        <f t="shared" si="748"/>
        <v>260</v>
      </c>
    </row>
    <row r="5271" spans="1:25" x14ac:dyDescent="0.15">
      <c r="A5271" s="82">
        <f t="shared" si="743"/>
        <v>8</v>
      </c>
      <c r="B5271" s="46">
        <v>43685.499999987223</v>
      </c>
      <c r="C5271" s="47">
        <f>Eingabe!G5272</f>
        <v>4.9000000000000004</v>
      </c>
      <c r="D5271" s="77">
        <v>5271</v>
      </c>
      <c r="E5271" s="47"/>
      <c r="F5271" s="25">
        <f t="shared" si="741"/>
        <v>7.31</v>
      </c>
      <c r="G5271" s="25">
        <f>VLOOKUP(F5271,'Spezifische Werte'!$B$2:$C$4002,2,FALSE)</f>
        <v>0.3124426167174133</v>
      </c>
      <c r="H5271" s="25">
        <f t="shared" si="744"/>
        <v>624.88523343482666</v>
      </c>
      <c r="J5271" s="25">
        <f t="shared" si="742"/>
        <v>7.35</v>
      </c>
      <c r="K5271" s="25">
        <f>VLOOKUP(J5271,'Spezifische Werte'!$B$2:$C$4002,2,FALSE)</f>
        <v>0.31783439487629789</v>
      </c>
      <c r="L5271" s="25">
        <f t="shared" si="745"/>
        <v>635.66878975259579</v>
      </c>
      <c r="R5271" s="25">
        <v>5269</v>
      </c>
      <c r="S5271" s="25">
        <v>5268</v>
      </c>
      <c r="T5271" s="25">
        <f t="shared" si="749"/>
        <v>0.11335839181095314</v>
      </c>
      <c r="U5271" s="25">
        <f t="shared" si="746"/>
        <v>0.11525466130260324</v>
      </c>
      <c r="W5271" s="17">
        <f>Eingabe!H5272</f>
        <v>249</v>
      </c>
      <c r="X5271" s="17">
        <f t="shared" si="747"/>
        <v>2.4900000000000002</v>
      </c>
      <c r="Y5271" s="17">
        <f t="shared" si="748"/>
        <v>250</v>
      </c>
    </row>
    <row r="5272" spans="1:25" x14ac:dyDescent="0.15">
      <c r="A5272" s="82">
        <f t="shared" si="743"/>
        <v>8</v>
      </c>
      <c r="B5272" s="46">
        <v>43685.541666653888</v>
      </c>
      <c r="C5272" s="47">
        <f>Eingabe!G5273</f>
        <v>4.4000000000000004</v>
      </c>
      <c r="D5272" s="77">
        <v>5272</v>
      </c>
      <c r="E5272" s="47"/>
      <c r="F5272" s="25">
        <f t="shared" si="741"/>
        <v>6.56</v>
      </c>
      <c r="G5272" s="25">
        <f>VLOOKUP(F5272,'Spezifische Werte'!$B$2:$C$4002,2,FALSE)</f>
        <v>0.2214941246302857</v>
      </c>
      <c r="H5272" s="25">
        <f t="shared" si="744"/>
        <v>442.98824926057142</v>
      </c>
      <c r="J5272" s="25">
        <f t="shared" si="742"/>
        <v>6.6</v>
      </c>
      <c r="K5272" s="25">
        <f>VLOOKUP(J5272,'Spezifische Werte'!$B$2:$C$4002,2,FALSE)</f>
        <v>0.22589088814664299</v>
      </c>
      <c r="L5272" s="25">
        <f t="shared" si="745"/>
        <v>451.78177629328599</v>
      </c>
      <c r="R5272" s="25">
        <v>5270</v>
      </c>
      <c r="S5272" s="25">
        <v>5269</v>
      </c>
      <c r="T5272" s="25">
        <f t="shared" si="749"/>
        <v>0.11335839181095314</v>
      </c>
      <c r="U5272" s="25">
        <f t="shared" si="746"/>
        <v>0.11525466130260324</v>
      </c>
      <c r="W5272" s="17">
        <f>Eingabe!H5273</f>
        <v>240</v>
      </c>
      <c r="X5272" s="17">
        <f t="shared" si="747"/>
        <v>2.4</v>
      </c>
      <c r="Y5272" s="17">
        <f t="shared" si="748"/>
        <v>240</v>
      </c>
    </row>
    <row r="5273" spans="1:25" x14ac:dyDescent="0.15">
      <c r="A5273" s="82">
        <f t="shared" si="743"/>
        <v>8</v>
      </c>
      <c r="B5273" s="46">
        <v>43685.583333320552</v>
      </c>
      <c r="C5273" s="47">
        <f>Eingabe!G5274</f>
        <v>4.2</v>
      </c>
      <c r="D5273" s="77">
        <v>5273</v>
      </c>
      <c r="E5273" s="47"/>
      <c r="F5273" s="25">
        <f t="shared" si="741"/>
        <v>6.27</v>
      </c>
      <c r="G5273" s="25">
        <f>VLOOKUP(F5273,'Spezifische Werte'!$B$2:$C$4002,2,FALSE)</f>
        <v>0.19098980973438914</v>
      </c>
      <c r="H5273" s="25">
        <f t="shared" si="744"/>
        <v>381.97961946877831</v>
      </c>
      <c r="J5273" s="25">
        <f t="shared" si="742"/>
        <v>6.3</v>
      </c>
      <c r="K5273" s="25">
        <f>VLOOKUP(J5273,'Spezifische Werte'!$B$2:$C$4002,2,FALSE)</f>
        <v>0.19401976060055698</v>
      </c>
      <c r="L5273" s="25">
        <f t="shared" si="745"/>
        <v>388.03952120111398</v>
      </c>
      <c r="R5273" s="25">
        <v>5271</v>
      </c>
      <c r="S5273" s="25">
        <v>5270</v>
      </c>
      <c r="T5273" s="25">
        <f t="shared" si="749"/>
        <v>0.11335839181095314</v>
      </c>
      <c r="U5273" s="25">
        <f t="shared" si="746"/>
        <v>0.11525466130260324</v>
      </c>
      <c r="W5273" s="17">
        <f>Eingabe!H5274</f>
        <v>237</v>
      </c>
      <c r="X5273" s="17">
        <f t="shared" si="747"/>
        <v>2.37</v>
      </c>
      <c r="Y5273" s="17">
        <f t="shared" si="748"/>
        <v>240</v>
      </c>
    </row>
    <row r="5274" spans="1:25" x14ac:dyDescent="0.15">
      <c r="A5274" s="82">
        <f t="shared" si="743"/>
        <v>8</v>
      </c>
      <c r="B5274" s="46">
        <v>43685.624999987216</v>
      </c>
      <c r="C5274" s="47">
        <f>Eingabe!G5275</f>
        <v>5.7</v>
      </c>
      <c r="D5274" s="77">
        <v>5274</v>
      </c>
      <c r="E5274" s="47"/>
      <c r="F5274" s="25">
        <f t="shared" si="741"/>
        <v>8.5</v>
      </c>
      <c r="G5274" s="25">
        <f>VLOOKUP(F5274,'Spezifische Werte'!$B$2:$C$4002,2,FALSE)</f>
        <v>0.49489541709216678</v>
      </c>
      <c r="H5274" s="25">
        <f t="shared" si="744"/>
        <v>989.79083418433356</v>
      </c>
      <c r="J5274" s="25">
        <f t="shared" si="742"/>
        <v>8.5500000000000007</v>
      </c>
      <c r="K5274" s="25">
        <f>VLOOKUP(J5274,'Spezifische Werte'!$B$2:$C$4002,2,FALSE)</f>
        <v>0.50342054722621021</v>
      </c>
      <c r="L5274" s="25">
        <f t="shared" si="745"/>
        <v>1006.8410944524204</v>
      </c>
      <c r="R5274" s="25">
        <v>5272</v>
      </c>
      <c r="S5274" s="25">
        <v>5271</v>
      </c>
      <c r="T5274" s="25">
        <f t="shared" si="749"/>
        <v>0.11335839181095314</v>
      </c>
      <c r="U5274" s="25">
        <f t="shared" si="746"/>
        <v>0.11525466130260324</v>
      </c>
      <c r="W5274" s="17">
        <f>Eingabe!H5275</f>
        <v>244</v>
      </c>
      <c r="X5274" s="17">
        <f t="shared" si="747"/>
        <v>2.44</v>
      </c>
      <c r="Y5274" s="17">
        <f t="shared" si="748"/>
        <v>240</v>
      </c>
    </row>
    <row r="5275" spans="1:25" x14ac:dyDescent="0.15">
      <c r="A5275" s="82">
        <f t="shared" si="743"/>
        <v>8</v>
      </c>
      <c r="B5275" s="46">
        <v>43685.66666665388</v>
      </c>
      <c r="C5275" s="47">
        <f>Eingabe!G5276</f>
        <v>3.7</v>
      </c>
      <c r="D5275" s="77">
        <v>5275</v>
      </c>
      <c r="E5275" s="47"/>
      <c r="F5275" s="25">
        <f t="shared" si="741"/>
        <v>5.52</v>
      </c>
      <c r="G5275" s="25">
        <f>VLOOKUP(F5275,'Spezifische Werte'!$B$2:$C$4002,2,FALSE)</f>
        <v>0.12721663519138685</v>
      </c>
      <c r="H5275" s="25">
        <f t="shared" si="744"/>
        <v>254.43327038277369</v>
      </c>
      <c r="J5275" s="25">
        <f t="shared" si="742"/>
        <v>5.55</v>
      </c>
      <c r="K5275" s="25">
        <f>VLOOKUP(J5275,'Spezifische Werte'!$B$2:$C$4002,2,FALSE)</f>
        <v>0.12941942247043492</v>
      </c>
      <c r="L5275" s="25">
        <f t="shared" si="745"/>
        <v>258.83884494086982</v>
      </c>
      <c r="R5275" s="25">
        <v>5273</v>
      </c>
      <c r="S5275" s="25">
        <v>5272</v>
      </c>
      <c r="T5275" s="25">
        <f t="shared" si="749"/>
        <v>0.11335839181095314</v>
      </c>
      <c r="U5275" s="25">
        <f t="shared" si="746"/>
        <v>0.11525466130260324</v>
      </c>
      <c r="W5275" s="17">
        <f>Eingabe!H5276</f>
        <v>201</v>
      </c>
      <c r="X5275" s="17">
        <f t="shared" si="747"/>
        <v>2.0099999999999998</v>
      </c>
      <c r="Y5275" s="17">
        <f t="shared" si="748"/>
        <v>200</v>
      </c>
    </row>
    <row r="5276" spans="1:25" x14ac:dyDescent="0.15">
      <c r="A5276" s="82">
        <f t="shared" si="743"/>
        <v>8</v>
      </c>
      <c r="B5276" s="46">
        <v>43685.708333320545</v>
      </c>
      <c r="C5276" s="47">
        <f>Eingabe!G5277</f>
        <v>3.6</v>
      </c>
      <c r="D5276" s="77">
        <v>5276</v>
      </c>
      <c r="E5276" s="47"/>
      <c r="F5276" s="25">
        <f t="shared" si="741"/>
        <v>5.37</v>
      </c>
      <c r="G5276" s="25">
        <f>VLOOKUP(F5276,'Spezifische Werte'!$B$2:$C$4002,2,FALSE)</f>
        <v>0.11640095819454216</v>
      </c>
      <c r="H5276" s="25">
        <f t="shared" si="744"/>
        <v>232.80191638908431</v>
      </c>
      <c r="J5276" s="25">
        <f t="shared" si="742"/>
        <v>5.4</v>
      </c>
      <c r="K5276" s="25">
        <f>VLOOKUP(J5276,'Spezifische Werte'!$B$2:$C$4002,2,FALSE)</f>
        <v>0.11853513474534576</v>
      </c>
      <c r="L5276" s="25">
        <f t="shared" si="745"/>
        <v>237.07026949069152</v>
      </c>
      <c r="R5276" s="25">
        <v>5274</v>
      </c>
      <c r="S5276" s="25">
        <v>5273</v>
      </c>
      <c r="T5276" s="25">
        <f t="shared" si="749"/>
        <v>0.11335839181095314</v>
      </c>
      <c r="U5276" s="25">
        <f t="shared" si="746"/>
        <v>0.11525466130260324</v>
      </c>
      <c r="W5276" s="17">
        <f>Eingabe!H5277</f>
        <v>245</v>
      </c>
      <c r="X5276" s="17">
        <f t="shared" si="747"/>
        <v>2.4500000000000002</v>
      </c>
      <c r="Y5276" s="17">
        <f t="shared" si="748"/>
        <v>250</v>
      </c>
    </row>
    <row r="5277" spans="1:25" x14ac:dyDescent="0.15">
      <c r="A5277" s="82">
        <f t="shared" si="743"/>
        <v>8</v>
      </c>
      <c r="B5277" s="46">
        <v>43685.749999987209</v>
      </c>
      <c r="C5277" s="47">
        <f>Eingabe!G5278</f>
        <v>1.9</v>
      </c>
      <c r="D5277" s="77">
        <v>5277</v>
      </c>
      <c r="E5277" s="47"/>
      <c r="F5277" s="25">
        <f t="shared" si="741"/>
        <v>2.83</v>
      </c>
      <c r="G5277" s="25">
        <f>VLOOKUP(F5277,'Spezifische Werte'!$B$2:$C$4002,2,FALSE)</f>
        <v>5.3996541966473566E-3</v>
      </c>
      <c r="H5277" s="25">
        <f t="shared" si="744"/>
        <v>10.799308393294714</v>
      </c>
      <c r="J5277" s="25">
        <f t="shared" si="742"/>
        <v>2.85</v>
      </c>
      <c r="K5277" s="25">
        <f>VLOOKUP(J5277,'Spezifische Werte'!$B$2:$C$4002,2,FALSE)</f>
        <v>5.6714421172963415E-3</v>
      </c>
      <c r="L5277" s="25">
        <f t="shared" si="745"/>
        <v>11.342884234592683</v>
      </c>
      <c r="R5277" s="25">
        <v>5275</v>
      </c>
      <c r="S5277" s="25">
        <v>5274</v>
      </c>
      <c r="T5277" s="25">
        <f t="shared" si="749"/>
        <v>0.11335839181095314</v>
      </c>
      <c r="U5277" s="25">
        <f t="shared" si="746"/>
        <v>0.11525466130260324</v>
      </c>
      <c r="W5277" s="17">
        <f>Eingabe!H5278</f>
        <v>282</v>
      </c>
      <c r="X5277" s="17">
        <f t="shared" si="747"/>
        <v>2.82</v>
      </c>
      <c r="Y5277" s="17">
        <f t="shared" si="748"/>
        <v>280</v>
      </c>
    </row>
    <row r="5278" spans="1:25" x14ac:dyDescent="0.15">
      <c r="A5278" s="82">
        <f t="shared" si="743"/>
        <v>8</v>
      </c>
      <c r="B5278" s="46">
        <v>43685.791666653873</v>
      </c>
      <c r="C5278" s="47">
        <f>Eingabe!G5279</f>
        <v>0.8</v>
      </c>
      <c r="D5278" s="77">
        <v>5278</v>
      </c>
      <c r="E5278" s="47"/>
      <c r="F5278" s="25">
        <f t="shared" si="741"/>
        <v>1.19</v>
      </c>
      <c r="G5278" s="25">
        <f>VLOOKUP(F5278,'Spezifische Werte'!$B$2:$C$4002,2,FALSE)</f>
        <v>0</v>
      </c>
      <c r="H5278" s="25">
        <f t="shared" si="744"/>
        <v>0</v>
      </c>
      <c r="J5278" s="25">
        <f t="shared" si="742"/>
        <v>1.2</v>
      </c>
      <c r="K5278" s="25">
        <f>VLOOKUP(J5278,'Spezifische Werte'!$B$2:$C$4002,2,FALSE)</f>
        <v>0</v>
      </c>
      <c r="L5278" s="25">
        <f t="shared" si="745"/>
        <v>0</v>
      </c>
      <c r="R5278" s="25">
        <v>5276</v>
      </c>
      <c r="S5278" s="25">
        <v>5275</v>
      </c>
      <c r="T5278" s="25">
        <f t="shared" si="749"/>
        <v>0.11335839181095314</v>
      </c>
      <c r="U5278" s="25">
        <f t="shared" si="746"/>
        <v>0.11525466130260324</v>
      </c>
      <c r="W5278" s="17">
        <f>Eingabe!H5279</f>
        <v>142</v>
      </c>
      <c r="X5278" s="17">
        <f t="shared" si="747"/>
        <v>1.42</v>
      </c>
      <c r="Y5278" s="17">
        <f t="shared" si="748"/>
        <v>140</v>
      </c>
    </row>
    <row r="5279" spans="1:25" x14ac:dyDescent="0.15">
      <c r="A5279" s="82">
        <f t="shared" si="743"/>
        <v>8</v>
      </c>
      <c r="B5279" s="46">
        <v>43685.833333320537</v>
      </c>
      <c r="C5279" s="47">
        <f>Eingabe!G5280</f>
        <v>2.8</v>
      </c>
      <c r="D5279" s="77">
        <v>5279</v>
      </c>
      <c r="E5279" s="47"/>
      <c r="F5279" s="25">
        <f t="shared" si="741"/>
        <v>4.18</v>
      </c>
      <c r="G5279" s="25">
        <f>VLOOKUP(F5279,'Spezifische Werte'!$B$2:$C$4002,2,FALSE)</f>
        <v>4.9643016475870723E-2</v>
      </c>
      <c r="H5279" s="25">
        <f t="shared" si="744"/>
        <v>99.286032951741447</v>
      </c>
      <c r="J5279" s="25">
        <f t="shared" si="742"/>
        <v>4.2</v>
      </c>
      <c r="K5279" s="25">
        <f>VLOOKUP(J5279,'Spezifische Werte'!$B$2:$C$4002,2,FALSE)</f>
        <v>5.0575500247497268E-2</v>
      </c>
      <c r="L5279" s="25">
        <f t="shared" si="745"/>
        <v>101.15100049499453</v>
      </c>
      <c r="R5279" s="25">
        <v>5277</v>
      </c>
      <c r="S5279" s="25">
        <v>5276</v>
      </c>
      <c r="T5279" s="25">
        <f t="shared" si="749"/>
        <v>0.11335839181095314</v>
      </c>
      <c r="U5279" s="25">
        <f t="shared" si="746"/>
        <v>0.11525466130260324</v>
      </c>
      <c r="W5279" s="17">
        <f>Eingabe!H5280</f>
        <v>172</v>
      </c>
      <c r="X5279" s="17">
        <f t="shared" si="747"/>
        <v>1.72</v>
      </c>
      <c r="Y5279" s="17">
        <f t="shared" si="748"/>
        <v>170</v>
      </c>
    </row>
    <row r="5280" spans="1:25" x14ac:dyDescent="0.15">
      <c r="A5280" s="82">
        <f t="shared" si="743"/>
        <v>8</v>
      </c>
      <c r="B5280" s="46">
        <v>43685.874999987202</v>
      </c>
      <c r="C5280" s="47">
        <f>Eingabe!G5281</f>
        <v>2.5</v>
      </c>
      <c r="D5280" s="77">
        <v>5280</v>
      </c>
      <c r="E5280" s="47"/>
      <c r="F5280" s="25">
        <f t="shared" si="741"/>
        <v>3.73</v>
      </c>
      <c r="G5280" s="25">
        <f>VLOOKUP(F5280,'Spezifische Werte'!$B$2:$C$4002,2,FALSE)</f>
        <v>2.895161356886641E-2</v>
      </c>
      <c r="H5280" s="25">
        <f t="shared" si="744"/>
        <v>57.90322713773282</v>
      </c>
      <c r="J5280" s="25">
        <f t="shared" si="742"/>
        <v>3.75</v>
      </c>
      <c r="K5280" s="25">
        <f>VLOOKUP(J5280,'Spezifische Werte'!$B$2:$C$4002,2,FALSE)</f>
        <v>2.9822636466446242E-2</v>
      </c>
      <c r="L5280" s="25">
        <f t="shared" si="745"/>
        <v>59.645272932892482</v>
      </c>
      <c r="R5280" s="25">
        <v>5278</v>
      </c>
      <c r="S5280" s="25">
        <v>5277</v>
      </c>
      <c r="T5280" s="25">
        <f t="shared" si="749"/>
        <v>0.11335839181095314</v>
      </c>
      <c r="U5280" s="25">
        <f t="shared" si="746"/>
        <v>0.11525466130260324</v>
      </c>
      <c r="W5280" s="17">
        <f>Eingabe!H5281</f>
        <v>182</v>
      </c>
      <c r="X5280" s="17">
        <f t="shared" si="747"/>
        <v>1.82</v>
      </c>
      <c r="Y5280" s="17">
        <f t="shared" si="748"/>
        <v>180</v>
      </c>
    </row>
    <row r="5281" spans="1:25" x14ac:dyDescent="0.15">
      <c r="A5281" s="82">
        <f t="shared" si="743"/>
        <v>8</v>
      </c>
      <c r="B5281" s="46">
        <v>43685.916666653866</v>
      </c>
      <c r="C5281" s="47">
        <f>Eingabe!G5282</f>
        <v>3.5</v>
      </c>
      <c r="D5281" s="77">
        <v>5281</v>
      </c>
      <c r="E5281" s="47"/>
      <c r="F5281" s="25">
        <f t="shared" si="741"/>
        <v>5.22</v>
      </c>
      <c r="G5281" s="25">
        <f>VLOOKUP(F5281,'Spezifische Werte'!$B$2:$C$4002,2,FALSE)</f>
        <v>0.10600726326582303</v>
      </c>
      <c r="H5281" s="25">
        <f t="shared" si="744"/>
        <v>212.01452653164606</v>
      </c>
      <c r="J5281" s="25">
        <f t="shared" si="742"/>
        <v>5.25</v>
      </c>
      <c r="K5281" s="25">
        <f>VLOOKUP(J5281,'Spezifische Werte'!$B$2:$C$4002,2,FALSE)</f>
        <v>0.10804502827355937</v>
      </c>
      <c r="L5281" s="25">
        <f t="shared" si="745"/>
        <v>216.09005654711873</v>
      </c>
      <c r="R5281" s="25">
        <v>5279</v>
      </c>
      <c r="S5281" s="25">
        <v>5278</v>
      </c>
      <c r="T5281" s="25">
        <f t="shared" si="749"/>
        <v>0.11335839181095314</v>
      </c>
      <c r="U5281" s="25">
        <f t="shared" si="746"/>
        <v>0.11525466130260324</v>
      </c>
      <c r="W5281" s="17">
        <f>Eingabe!H5282</f>
        <v>159</v>
      </c>
      <c r="X5281" s="17">
        <f t="shared" si="747"/>
        <v>1.59</v>
      </c>
      <c r="Y5281" s="17">
        <f t="shared" si="748"/>
        <v>160</v>
      </c>
    </row>
    <row r="5282" spans="1:25" x14ac:dyDescent="0.15">
      <c r="A5282" s="82">
        <f t="shared" si="743"/>
        <v>8</v>
      </c>
      <c r="B5282" s="46">
        <v>43685.95833332053</v>
      </c>
      <c r="C5282" s="47">
        <f>Eingabe!G5283</f>
        <v>3.5</v>
      </c>
      <c r="D5282" s="77">
        <v>5282</v>
      </c>
      <c r="E5282" s="47"/>
      <c r="F5282" s="25">
        <f t="shared" si="741"/>
        <v>5.22</v>
      </c>
      <c r="G5282" s="25">
        <f>VLOOKUP(F5282,'Spezifische Werte'!$B$2:$C$4002,2,FALSE)</f>
        <v>0.10600726326582303</v>
      </c>
      <c r="H5282" s="25">
        <f t="shared" si="744"/>
        <v>212.01452653164606</v>
      </c>
      <c r="J5282" s="25">
        <f t="shared" si="742"/>
        <v>5.25</v>
      </c>
      <c r="K5282" s="25">
        <f>VLOOKUP(J5282,'Spezifische Werte'!$B$2:$C$4002,2,FALSE)</f>
        <v>0.10804502827355937</v>
      </c>
      <c r="L5282" s="25">
        <f t="shared" si="745"/>
        <v>216.09005654711873</v>
      </c>
      <c r="R5282" s="25">
        <v>5280</v>
      </c>
      <c r="S5282" s="25">
        <v>5279</v>
      </c>
      <c r="T5282" s="25">
        <f t="shared" si="749"/>
        <v>0.11335839181095314</v>
      </c>
      <c r="U5282" s="25">
        <f t="shared" si="746"/>
        <v>0.11525466130260324</v>
      </c>
      <c r="W5282" s="17">
        <f>Eingabe!H5283</f>
        <v>188</v>
      </c>
      <c r="X5282" s="17">
        <f t="shared" si="747"/>
        <v>1.88</v>
      </c>
      <c r="Y5282" s="17">
        <f t="shared" si="748"/>
        <v>190</v>
      </c>
    </row>
    <row r="5283" spans="1:25" x14ac:dyDescent="0.15">
      <c r="A5283" s="82">
        <f t="shared" si="743"/>
        <v>8</v>
      </c>
      <c r="B5283" s="46">
        <v>43685.999999987194</v>
      </c>
      <c r="C5283" s="47">
        <f>Eingabe!G5284</f>
        <v>3.1</v>
      </c>
      <c r="D5283" s="77">
        <v>5283</v>
      </c>
      <c r="E5283" s="47"/>
      <c r="F5283" s="25">
        <f t="shared" si="741"/>
        <v>4.62</v>
      </c>
      <c r="G5283" s="25">
        <f>VLOOKUP(F5283,'Spezifische Werte'!$B$2:$C$4002,2,FALSE)</f>
        <v>7.0834307543363312E-2</v>
      </c>
      <c r="H5283" s="25">
        <f t="shared" si="744"/>
        <v>141.66861508672662</v>
      </c>
      <c r="J5283" s="25">
        <f t="shared" si="742"/>
        <v>4.6500000000000004</v>
      </c>
      <c r="K5283" s="25">
        <f>VLOOKUP(J5283,'Spezifische Werte'!$B$2:$C$4002,2,FALSE)</f>
        <v>7.2366311882592071E-2</v>
      </c>
      <c r="L5283" s="25">
        <f t="shared" si="745"/>
        <v>144.73262376518414</v>
      </c>
      <c r="R5283" s="25">
        <v>5281</v>
      </c>
      <c r="S5283" s="25">
        <v>5280</v>
      </c>
      <c r="T5283" s="25">
        <f t="shared" si="749"/>
        <v>0.11335839181095314</v>
      </c>
      <c r="U5283" s="25">
        <f t="shared" si="746"/>
        <v>0.11525466130260324</v>
      </c>
      <c r="W5283" s="17">
        <f>Eingabe!H5284</f>
        <v>179</v>
      </c>
      <c r="X5283" s="17">
        <f t="shared" si="747"/>
        <v>1.79</v>
      </c>
      <c r="Y5283" s="17">
        <f t="shared" si="748"/>
        <v>180</v>
      </c>
    </row>
    <row r="5284" spans="1:25" x14ac:dyDescent="0.15">
      <c r="A5284" s="82">
        <f t="shared" si="743"/>
        <v>8</v>
      </c>
      <c r="B5284" s="46">
        <v>43686.041666653859</v>
      </c>
      <c r="C5284" s="47">
        <f>Eingabe!G5285</f>
        <v>2.7</v>
      </c>
      <c r="D5284" s="77">
        <v>5284</v>
      </c>
      <c r="E5284" s="47"/>
      <c r="F5284" s="25">
        <f t="shared" si="741"/>
        <v>4.03</v>
      </c>
      <c r="G5284" s="25">
        <f>VLOOKUP(F5284,'Spezifische Werte'!$B$2:$C$4002,2,FALSE)</f>
        <v>4.2666657265334036E-2</v>
      </c>
      <c r="H5284" s="25">
        <f t="shared" si="744"/>
        <v>85.333314530668076</v>
      </c>
      <c r="J5284" s="25">
        <f t="shared" si="742"/>
        <v>4.05</v>
      </c>
      <c r="K5284" s="25">
        <f>VLOOKUP(J5284,'Spezifische Werte'!$B$2:$C$4002,2,FALSE)</f>
        <v>4.3597034083331404E-2</v>
      </c>
      <c r="L5284" s="25">
        <f t="shared" si="745"/>
        <v>87.194068166662802</v>
      </c>
      <c r="R5284" s="25">
        <v>5282</v>
      </c>
      <c r="S5284" s="25">
        <v>5281</v>
      </c>
      <c r="T5284" s="25">
        <f t="shared" si="749"/>
        <v>0.11335839181095314</v>
      </c>
      <c r="U5284" s="25">
        <f t="shared" si="746"/>
        <v>0.11525466130260324</v>
      </c>
      <c r="W5284" s="17">
        <f>Eingabe!H5285</f>
        <v>188</v>
      </c>
      <c r="X5284" s="17">
        <f t="shared" si="747"/>
        <v>1.88</v>
      </c>
      <c r="Y5284" s="17">
        <f t="shared" si="748"/>
        <v>190</v>
      </c>
    </row>
    <row r="5285" spans="1:25" x14ac:dyDescent="0.15">
      <c r="A5285" s="82">
        <f t="shared" si="743"/>
        <v>8</v>
      </c>
      <c r="B5285" s="46">
        <v>43686.083333320523</v>
      </c>
      <c r="C5285" s="47">
        <f>Eingabe!G5286</f>
        <v>2.7</v>
      </c>
      <c r="D5285" s="77">
        <v>5285</v>
      </c>
      <c r="E5285" s="47"/>
      <c r="F5285" s="25">
        <f t="shared" si="741"/>
        <v>4.03</v>
      </c>
      <c r="G5285" s="25">
        <f>VLOOKUP(F5285,'Spezifische Werte'!$B$2:$C$4002,2,FALSE)</f>
        <v>4.2666657265334036E-2</v>
      </c>
      <c r="H5285" s="25">
        <f t="shared" si="744"/>
        <v>85.333314530668076</v>
      </c>
      <c r="J5285" s="25">
        <f t="shared" si="742"/>
        <v>4.05</v>
      </c>
      <c r="K5285" s="25">
        <f>VLOOKUP(J5285,'Spezifische Werte'!$B$2:$C$4002,2,FALSE)</f>
        <v>4.3597034083331404E-2</v>
      </c>
      <c r="L5285" s="25">
        <f t="shared" si="745"/>
        <v>87.194068166662802</v>
      </c>
      <c r="R5285" s="25">
        <v>5283</v>
      </c>
      <c r="S5285" s="25">
        <v>5282</v>
      </c>
      <c r="T5285" s="25">
        <f t="shared" si="749"/>
        <v>0.11335839181095314</v>
      </c>
      <c r="U5285" s="25">
        <f t="shared" si="746"/>
        <v>0.11525466130260324</v>
      </c>
      <c r="W5285" s="17">
        <f>Eingabe!H5286</f>
        <v>226</v>
      </c>
      <c r="X5285" s="17">
        <f t="shared" si="747"/>
        <v>2.2599999999999998</v>
      </c>
      <c r="Y5285" s="17">
        <f t="shared" si="748"/>
        <v>229.99999999999997</v>
      </c>
    </row>
    <row r="5286" spans="1:25" x14ac:dyDescent="0.15">
      <c r="A5286" s="82">
        <f t="shared" si="743"/>
        <v>8</v>
      </c>
      <c r="B5286" s="46">
        <v>43686.124999987187</v>
      </c>
      <c r="C5286" s="47">
        <f>Eingabe!G5287</f>
        <v>3.4</v>
      </c>
      <c r="D5286" s="77">
        <v>5286</v>
      </c>
      <c r="E5286" s="47"/>
      <c r="F5286" s="25">
        <f t="shared" si="741"/>
        <v>5.07</v>
      </c>
      <c r="G5286" s="25">
        <f>VLOOKUP(F5286,'Spezifische Werte'!$B$2:$C$4002,2,FALSE)</f>
        <v>9.6185977081711158E-2</v>
      </c>
      <c r="H5286" s="25">
        <f t="shared" si="744"/>
        <v>192.37195416342232</v>
      </c>
      <c r="J5286" s="25">
        <f t="shared" si="742"/>
        <v>5.0999999999999996</v>
      </c>
      <c r="K5286" s="25">
        <f>VLOOKUP(J5286,'Spezifische Werte'!$B$2:$C$4002,2,FALSE)</f>
        <v>9.8097213536623304E-2</v>
      </c>
      <c r="L5286" s="25">
        <f t="shared" si="745"/>
        <v>196.1944270732466</v>
      </c>
      <c r="R5286" s="25">
        <v>5284</v>
      </c>
      <c r="S5286" s="25">
        <v>5283</v>
      </c>
      <c r="T5286" s="25">
        <f t="shared" si="749"/>
        <v>0.11335839181095314</v>
      </c>
      <c r="U5286" s="25">
        <f t="shared" si="746"/>
        <v>0.11525466130260324</v>
      </c>
      <c r="W5286" s="17">
        <f>Eingabe!H5287</f>
        <v>260</v>
      </c>
      <c r="X5286" s="17">
        <f t="shared" si="747"/>
        <v>2.6</v>
      </c>
      <c r="Y5286" s="17">
        <f t="shared" si="748"/>
        <v>260</v>
      </c>
    </row>
    <row r="5287" spans="1:25" x14ac:dyDescent="0.15">
      <c r="A5287" s="82">
        <f t="shared" si="743"/>
        <v>8</v>
      </c>
      <c r="B5287" s="46">
        <v>43686.166666653851</v>
      </c>
      <c r="C5287" s="47">
        <f>Eingabe!G5288</f>
        <v>3.2</v>
      </c>
      <c r="D5287" s="77">
        <v>5287</v>
      </c>
      <c r="E5287" s="47"/>
      <c r="F5287" s="25">
        <f t="shared" si="741"/>
        <v>4.7699999999999996</v>
      </c>
      <c r="G5287" s="25">
        <f>VLOOKUP(F5287,'Spezifische Werte'!$B$2:$C$4002,2,FALSE)</f>
        <v>7.8679349945367349E-2</v>
      </c>
      <c r="H5287" s="25">
        <f t="shared" si="744"/>
        <v>157.3586998907347</v>
      </c>
      <c r="J5287" s="25">
        <f t="shared" si="742"/>
        <v>4.8</v>
      </c>
      <c r="K5287" s="25">
        <f>VLOOKUP(J5287,'Spezifische Werte'!$B$2:$C$4002,2,FALSE)</f>
        <v>8.0310065544742015E-2</v>
      </c>
      <c r="L5287" s="25">
        <f t="shared" si="745"/>
        <v>160.62013108948403</v>
      </c>
      <c r="R5287" s="25">
        <v>5285</v>
      </c>
      <c r="S5287" s="25">
        <v>5284</v>
      </c>
      <c r="T5287" s="25">
        <f t="shared" si="749"/>
        <v>0.11335839181095314</v>
      </c>
      <c r="U5287" s="25">
        <f t="shared" si="746"/>
        <v>0.11525466130260324</v>
      </c>
      <c r="W5287" s="17">
        <f>Eingabe!H5288</f>
        <v>249</v>
      </c>
      <c r="X5287" s="17">
        <f t="shared" si="747"/>
        <v>2.4900000000000002</v>
      </c>
      <c r="Y5287" s="17">
        <f t="shared" si="748"/>
        <v>250</v>
      </c>
    </row>
    <row r="5288" spans="1:25" x14ac:dyDescent="0.15">
      <c r="A5288" s="82">
        <f t="shared" si="743"/>
        <v>8</v>
      </c>
      <c r="B5288" s="46">
        <v>43686.208333320516</v>
      </c>
      <c r="C5288" s="47">
        <f>Eingabe!G5289</f>
        <v>2.6</v>
      </c>
      <c r="D5288" s="77">
        <v>5288</v>
      </c>
      <c r="E5288" s="47"/>
      <c r="F5288" s="25">
        <f t="shared" si="741"/>
        <v>3.88</v>
      </c>
      <c r="G5288" s="25">
        <f>VLOOKUP(F5288,'Spezifische Werte'!$B$2:$C$4002,2,FALSE)</f>
        <v>3.5689320314118818E-2</v>
      </c>
      <c r="H5288" s="25">
        <f t="shared" si="744"/>
        <v>71.378640628237633</v>
      </c>
      <c r="J5288" s="25">
        <f t="shared" si="742"/>
        <v>3.9</v>
      </c>
      <c r="K5288" s="25">
        <f>VLOOKUP(J5288,'Spezifische Werte'!$B$2:$C$4002,2,FALSE)</f>
        <v>3.6613952811549305E-2</v>
      </c>
      <c r="L5288" s="25">
        <f t="shared" si="745"/>
        <v>73.227905623098607</v>
      </c>
      <c r="R5288" s="25">
        <v>5286</v>
      </c>
      <c r="S5288" s="25">
        <v>5285</v>
      </c>
      <c r="T5288" s="25">
        <f t="shared" si="749"/>
        <v>0.11335839181095314</v>
      </c>
      <c r="U5288" s="25">
        <f t="shared" si="746"/>
        <v>0.11525466130260324</v>
      </c>
      <c r="W5288" s="17">
        <f>Eingabe!H5289</f>
        <v>219</v>
      </c>
      <c r="X5288" s="17">
        <f t="shared" si="747"/>
        <v>2.19</v>
      </c>
      <c r="Y5288" s="17">
        <f t="shared" si="748"/>
        <v>220.00000000000003</v>
      </c>
    </row>
    <row r="5289" spans="1:25" x14ac:dyDescent="0.15">
      <c r="A5289" s="82">
        <f t="shared" si="743"/>
        <v>8</v>
      </c>
      <c r="B5289" s="46">
        <v>43686.24999998718</v>
      </c>
      <c r="C5289" s="47">
        <f>Eingabe!G5290</f>
        <v>1.9</v>
      </c>
      <c r="D5289" s="77">
        <v>5289</v>
      </c>
      <c r="E5289" s="47"/>
      <c r="F5289" s="25">
        <f t="shared" si="741"/>
        <v>2.83</v>
      </c>
      <c r="G5289" s="25">
        <f>VLOOKUP(F5289,'Spezifische Werte'!$B$2:$C$4002,2,FALSE)</f>
        <v>5.3996541966473566E-3</v>
      </c>
      <c r="H5289" s="25">
        <f t="shared" si="744"/>
        <v>10.799308393294714</v>
      </c>
      <c r="J5289" s="25">
        <f t="shared" si="742"/>
        <v>2.85</v>
      </c>
      <c r="K5289" s="25">
        <f>VLOOKUP(J5289,'Spezifische Werte'!$B$2:$C$4002,2,FALSE)</f>
        <v>5.6714421172963415E-3</v>
      </c>
      <c r="L5289" s="25">
        <f t="shared" si="745"/>
        <v>11.342884234592683</v>
      </c>
      <c r="R5289" s="25">
        <v>5287</v>
      </c>
      <c r="S5289" s="25">
        <v>5286</v>
      </c>
      <c r="T5289" s="25">
        <f t="shared" si="749"/>
        <v>0.11335839181095314</v>
      </c>
      <c r="U5289" s="25">
        <f t="shared" si="746"/>
        <v>0.11525466130260324</v>
      </c>
      <c r="W5289" s="17">
        <f>Eingabe!H5290</f>
        <v>220</v>
      </c>
      <c r="X5289" s="17">
        <f t="shared" si="747"/>
        <v>2.2000000000000002</v>
      </c>
      <c r="Y5289" s="17">
        <f t="shared" si="748"/>
        <v>220.00000000000003</v>
      </c>
    </row>
    <row r="5290" spans="1:25" x14ac:dyDescent="0.15">
      <c r="A5290" s="82">
        <f t="shared" si="743"/>
        <v>8</v>
      </c>
      <c r="B5290" s="46">
        <v>43686.291666653844</v>
      </c>
      <c r="C5290" s="47">
        <f>Eingabe!G5291</f>
        <v>2</v>
      </c>
      <c r="D5290" s="77">
        <v>5290</v>
      </c>
      <c r="E5290" s="47"/>
      <c r="F5290" s="25">
        <f t="shared" si="741"/>
        <v>2.98</v>
      </c>
      <c r="G5290" s="25">
        <f>VLOOKUP(F5290,'Spezifische Werte'!$B$2:$C$4002,2,FALSE)</f>
        <v>7.6819067373919353E-3</v>
      </c>
      <c r="H5290" s="25">
        <f t="shared" si="744"/>
        <v>15.363813474783871</v>
      </c>
      <c r="J5290" s="25">
        <f t="shared" si="742"/>
        <v>3</v>
      </c>
      <c r="K5290" s="25">
        <f>VLOOKUP(J5290,'Spezifische Werte'!$B$2:$C$4002,2,FALSE)</f>
        <v>8.0363231384606472E-3</v>
      </c>
      <c r="L5290" s="25">
        <f t="shared" si="745"/>
        <v>16.072646276921294</v>
      </c>
      <c r="R5290" s="25">
        <v>5288</v>
      </c>
      <c r="S5290" s="25">
        <v>5287</v>
      </c>
      <c r="T5290" s="25">
        <f t="shared" si="749"/>
        <v>0.11335839181095314</v>
      </c>
      <c r="U5290" s="25">
        <f t="shared" si="746"/>
        <v>0.11525466130260324</v>
      </c>
      <c r="W5290" s="17">
        <f>Eingabe!H5291</f>
        <v>218</v>
      </c>
      <c r="X5290" s="17">
        <f t="shared" si="747"/>
        <v>2.1800000000000002</v>
      </c>
      <c r="Y5290" s="17">
        <f t="shared" si="748"/>
        <v>220.00000000000003</v>
      </c>
    </row>
    <row r="5291" spans="1:25" x14ac:dyDescent="0.15">
      <c r="A5291" s="82">
        <f t="shared" si="743"/>
        <v>8</v>
      </c>
      <c r="B5291" s="46">
        <v>43686.333333320508</v>
      </c>
      <c r="C5291" s="47">
        <f>Eingabe!G5292</f>
        <v>2.2000000000000002</v>
      </c>
      <c r="D5291" s="77">
        <v>5291</v>
      </c>
      <c r="E5291" s="47"/>
      <c r="F5291" s="25">
        <f t="shared" si="741"/>
        <v>3.28</v>
      </c>
      <c r="G5291" s="25">
        <f>VLOOKUP(F5291,'Spezifische Werte'!$B$2:$C$4002,2,FALSE)</f>
        <v>1.4036237149224865E-2</v>
      </c>
      <c r="H5291" s="25">
        <f t="shared" si="744"/>
        <v>28.07247429844973</v>
      </c>
      <c r="J5291" s="25">
        <f t="shared" si="742"/>
        <v>3.3</v>
      </c>
      <c r="K5291" s="25">
        <f>VLOOKUP(J5291,'Spezifische Werte'!$B$2:$C$4002,2,FALSE)</f>
        <v>1.4533450192857693E-2</v>
      </c>
      <c r="L5291" s="25">
        <f t="shared" si="745"/>
        <v>29.066900385715385</v>
      </c>
      <c r="R5291" s="25">
        <v>5289</v>
      </c>
      <c r="S5291" s="25">
        <v>5288</v>
      </c>
      <c r="T5291" s="25">
        <f t="shared" si="749"/>
        <v>0.11335839181095314</v>
      </c>
      <c r="U5291" s="25">
        <f t="shared" si="746"/>
        <v>0.11525466130260324</v>
      </c>
      <c r="W5291" s="17">
        <f>Eingabe!H5292</f>
        <v>212</v>
      </c>
      <c r="X5291" s="17">
        <f t="shared" si="747"/>
        <v>2.12</v>
      </c>
      <c r="Y5291" s="17">
        <f t="shared" si="748"/>
        <v>210</v>
      </c>
    </row>
    <row r="5292" spans="1:25" x14ac:dyDescent="0.15">
      <c r="A5292" s="82">
        <f t="shared" si="743"/>
        <v>8</v>
      </c>
      <c r="B5292" s="46">
        <v>43686.374999987172</v>
      </c>
      <c r="C5292" s="47">
        <f>Eingabe!G5293</f>
        <v>3.6</v>
      </c>
      <c r="D5292" s="77">
        <v>5292</v>
      </c>
      <c r="E5292" s="47"/>
      <c r="F5292" s="25">
        <f t="shared" si="741"/>
        <v>5.37</v>
      </c>
      <c r="G5292" s="25">
        <f>VLOOKUP(F5292,'Spezifische Werte'!$B$2:$C$4002,2,FALSE)</f>
        <v>0.11640095819454216</v>
      </c>
      <c r="H5292" s="25">
        <f t="shared" si="744"/>
        <v>232.80191638908431</v>
      </c>
      <c r="J5292" s="25">
        <f t="shared" si="742"/>
        <v>5.4</v>
      </c>
      <c r="K5292" s="25">
        <f>VLOOKUP(J5292,'Spezifische Werte'!$B$2:$C$4002,2,FALSE)</f>
        <v>0.11853513474534576</v>
      </c>
      <c r="L5292" s="25">
        <f t="shared" si="745"/>
        <v>237.07026949069152</v>
      </c>
      <c r="R5292" s="25">
        <v>5290</v>
      </c>
      <c r="S5292" s="25">
        <v>5289</v>
      </c>
      <c r="T5292" s="25">
        <f t="shared" si="749"/>
        <v>0.11335839181095314</v>
      </c>
      <c r="U5292" s="25">
        <f t="shared" si="746"/>
        <v>0.11525466130260324</v>
      </c>
      <c r="W5292" s="17">
        <f>Eingabe!H5293</f>
        <v>219</v>
      </c>
      <c r="X5292" s="17">
        <f t="shared" si="747"/>
        <v>2.19</v>
      </c>
      <c r="Y5292" s="17">
        <f t="shared" si="748"/>
        <v>220.00000000000003</v>
      </c>
    </row>
    <row r="5293" spans="1:25" x14ac:dyDescent="0.15">
      <c r="A5293" s="82">
        <f t="shared" si="743"/>
        <v>8</v>
      </c>
      <c r="B5293" s="46">
        <v>43686.416666653837</v>
      </c>
      <c r="C5293" s="47">
        <f>Eingabe!G5294</f>
        <v>2.4</v>
      </c>
      <c r="D5293" s="77">
        <v>5293</v>
      </c>
      <c r="E5293" s="47"/>
      <c r="F5293" s="25">
        <f t="shared" si="741"/>
        <v>3.58</v>
      </c>
      <c r="G5293" s="25">
        <f>VLOOKUP(F5293,'Spezifische Werte'!$B$2:$C$4002,2,FALSE)</f>
        <v>2.2829235995572409E-2</v>
      </c>
      <c r="H5293" s="25">
        <f t="shared" si="744"/>
        <v>45.658471991144815</v>
      </c>
      <c r="J5293" s="25">
        <f t="shared" si="742"/>
        <v>3.6</v>
      </c>
      <c r="K5293" s="25">
        <f>VLOOKUP(J5293,'Spezifische Werte'!$B$2:$C$4002,2,FALSE)</f>
        <v>2.3596471134930203E-2</v>
      </c>
      <c r="L5293" s="25">
        <f t="shared" si="745"/>
        <v>47.19294226986041</v>
      </c>
      <c r="R5293" s="25">
        <v>5291</v>
      </c>
      <c r="S5293" s="25">
        <v>5290</v>
      </c>
      <c r="T5293" s="25">
        <f t="shared" si="749"/>
        <v>0.11335839181095314</v>
      </c>
      <c r="U5293" s="25">
        <f t="shared" si="746"/>
        <v>0.11525466130260324</v>
      </c>
      <c r="W5293" s="17">
        <f>Eingabe!H5294</f>
        <v>237</v>
      </c>
      <c r="X5293" s="17">
        <f t="shared" si="747"/>
        <v>2.37</v>
      </c>
      <c r="Y5293" s="17">
        <f t="shared" si="748"/>
        <v>240</v>
      </c>
    </row>
    <row r="5294" spans="1:25" x14ac:dyDescent="0.15">
      <c r="A5294" s="82">
        <f t="shared" si="743"/>
        <v>8</v>
      </c>
      <c r="B5294" s="46">
        <v>43686.458333320501</v>
      </c>
      <c r="C5294" s="47">
        <f>Eingabe!G5295</f>
        <v>4.8</v>
      </c>
      <c r="D5294" s="77">
        <v>5294</v>
      </c>
      <c r="E5294" s="47"/>
      <c r="F5294" s="25">
        <f t="shared" si="741"/>
        <v>7.16</v>
      </c>
      <c r="G5294" s="25">
        <f>VLOOKUP(F5294,'Spezifische Werte'!$B$2:$C$4002,2,FALSE)</f>
        <v>0.29271421469315961</v>
      </c>
      <c r="H5294" s="25">
        <f t="shared" si="744"/>
        <v>585.42842938631918</v>
      </c>
      <c r="J5294" s="25">
        <f t="shared" si="742"/>
        <v>7.2</v>
      </c>
      <c r="K5294" s="25">
        <f>VLOOKUP(J5294,'Spezifische Werte'!$B$2:$C$4002,2,FALSE)</f>
        <v>0.29789883692567737</v>
      </c>
      <c r="L5294" s="25">
        <f t="shared" si="745"/>
        <v>595.79767385135472</v>
      </c>
      <c r="R5294" s="25">
        <v>5292</v>
      </c>
      <c r="S5294" s="25">
        <v>5291</v>
      </c>
      <c r="T5294" s="25">
        <f t="shared" si="749"/>
        <v>0.11335839181095314</v>
      </c>
      <c r="U5294" s="25">
        <f t="shared" si="746"/>
        <v>0.11525466130260324</v>
      </c>
      <c r="W5294" s="17">
        <f>Eingabe!H5295</f>
        <v>199</v>
      </c>
      <c r="X5294" s="17">
        <f t="shared" si="747"/>
        <v>1.99</v>
      </c>
      <c r="Y5294" s="17">
        <f t="shared" si="748"/>
        <v>200</v>
      </c>
    </row>
    <row r="5295" spans="1:25" x14ac:dyDescent="0.15">
      <c r="A5295" s="82">
        <f t="shared" si="743"/>
        <v>8</v>
      </c>
      <c r="B5295" s="46">
        <v>43686.499999987165</v>
      </c>
      <c r="C5295" s="47">
        <f>Eingabe!G5296</f>
        <v>4.9000000000000004</v>
      </c>
      <c r="D5295" s="77">
        <v>5295</v>
      </c>
      <c r="E5295" s="47"/>
      <c r="F5295" s="25">
        <f t="shared" si="741"/>
        <v>7.31</v>
      </c>
      <c r="G5295" s="25">
        <f>VLOOKUP(F5295,'Spezifische Werte'!$B$2:$C$4002,2,FALSE)</f>
        <v>0.3124426167174133</v>
      </c>
      <c r="H5295" s="25">
        <f t="shared" si="744"/>
        <v>624.88523343482666</v>
      </c>
      <c r="J5295" s="25">
        <f t="shared" si="742"/>
        <v>7.35</v>
      </c>
      <c r="K5295" s="25">
        <f>VLOOKUP(J5295,'Spezifische Werte'!$B$2:$C$4002,2,FALSE)</f>
        <v>0.31783439487629789</v>
      </c>
      <c r="L5295" s="25">
        <f t="shared" si="745"/>
        <v>635.66878975259579</v>
      </c>
      <c r="R5295" s="25">
        <v>5293</v>
      </c>
      <c r="S5295" s="25">
        <v>5292</v>
      </c>
      <c r="T5295" s="25">
        <f t="shared" si="749"/>
        <v>0.11335839181095314</v>
      </c>
      <c r="U5295" s="25">
        <f t="shared" si="746"/>
        <v>0.11525466130260324</v>
      </c>
      <c r="W5295" s="17">
        <f>Eingabe!H5296</f>
        <v>211</v>
      </c>
      <c r="X5295" s="17">
        <f t="shared" si="747"/>
        <v>2.11</v>
      </c>
      <c r="Y5295" s="17">
        <f t="shared" si="748"/>
        <v>210</v>
      </c>
    </row>
    <row r="5296" spans="1:25" x14ac:dyDescent="0.15">
      <c r="A5296" s="82">
        <f t="shared" si="743"/>
        <v>8</v>
      </c>
      <c r="B5296" s="46">
        <v>43686.541666653829</v>
      </c>
      <c r="C5296" s="47">
        <f>Eingabe!G5297</f>
        <v>4.8</v>
      </c>
      <c r="D5296" s="77">
        <v>5296</v>
      </c>
      <c r="E5296" s="47"/>
      <c r="F5296" s="25">
        <f t="shared" si="741"/>
        <v>7.16</v>
      </c>
      <c r="G5296" s="25">
        <f>VLOOKUP(F5296,'Spezifische Werte'!$B$2:$C$4002,2,FALSE)</f>
        <v>0.29271421469315961</v>
      </c>
      <c r="H5296" s="25">
        <f t="shared" si="744"/>
        <v>585.42842938631918</v>
      </c>
      <c r="J5296" s="25">
        <f t="shared" si="742"/>
        <v>7.2</v>
      </c>
      <c r="K5296" s="25">
        <f>VLOOKUP(J5296,'Spezifische Werte'!$B$2:$C$4002,2,FALSE)</f>
        <v>0.29789883692567737</v>
      </c>
      <c r="L5296" s="25">
        <f t="shared" si="745"/>
        <v>595.79767385135472</v>
      </c>
      <c r="R5296" s="25">
        <v>5294</v>
      </c>
      <c r="S5296" s="25">
        <v>5293</v>
      </c>
      <c r="T5296" s="25">
        <f t="shared" si="749"/>
        <v>0.11335839181095314</v>
      </c>
      <c r="U5296" s="25">
        <f t="shared" si="746"/>
        <v>0.11525466130260324</v>
      </c>
      <c r="W5296" s="17">
        <f>Eingabe!H5297</f>
        <v>213</v>
      </c>
      <c r="X5296" s="17">
        <f t="shared" si="747"/>
        <v>2.13</v>
      </c>
      <c r="Y5296" s="17">
        <f t="shared" si="748"/>
        <v>210</v>
      </c>
    </row>
    <row r="5297" spans="1:25" x14ac:dyDescent="0.15">
      <c r="A5297" s="82">
        <f t="shared" si="743"/>
        <v>8</v>
      </c>
      <c r="B5297" s="46">
        <v>43686.583333320494</v>
      </c>
      <c r="C5297" s="47">
        <f>Eingabe!G5298</f>
        <v>4.8</v>
      </c>
      <c r="D5297" s="77">
        <v>5297</v>
      </c>
      <c r="E5297" s="47"/>
      <c r="F5297" s="25">
        <f t="shared" si="741"/>
        <v>7.16</v>
      </c>
      <c r="G5297" s="25">
        <f>VLOOKUP(F5297,'Spezifische Werte'!$B$2:$C$4002,2,FALSE)</f>
        <v>0.29271421469315961</v>
      </c>
      <c r="H5297" s="25">
        <f t="shared" si="744"/>
        <v>585.42842938631918</v>
      </c>
      <c r="J5297" s="25">
        <f t="shared" si="742"/>
        <v>7.2</v>
      </c>
      <c r="K5297" s="25">
        <f>VLOOKUP(J5297,'Spezifische Werte'!$B$2:$C$4002,2,FALSE)</f>
        <v>0.29789883692567737</v>
      </c>
      <c r="L5297" s="25">
        <f t="shared" si="745"/>
        <v>595.79767385135472</v>
      </c>
      <c r="R5297" s="25">
        <v>5295</v>
      </c>
      <c r="S5297" s="25">
        <v>5294</v>
      </c>
      <c r="T5297" s="25">
        <f t="shared" si="749"/>
        <v>0.11335839181095314</v>
      </c>
      <c r="U5297" s="25">
        <f t="shared" si="746"/>
        <v>0.11525466130260324</v>
      </c>
      <c r="W5297" s="17">
        <f>Eingabe!H5298</f>
        <v>212</v>
      </c>
      <c r="X5297" s="17">
        <f t="shared" si="747"/>
        <v>2.12</v>
      </c>
      <c r="Y5297" s="17">
        <f t="shared" si="748"/>
        <v>210</v>
      </c>
    </row>
    <row r="5298" spans="1:25" x14ac:dyDescent="0.15">
      <c r="A5298" s="82">
        <f t="shared" si="743"/>
        <v>8</v>
      </c>
      <c r="B5298" s="46">
        <v>43686.624999987158</v>
      </c>
      <c r="C5298" s="47">
        <f>Eingabe!G5299</f>
        <v>5.2</v>
      </c>
      <c r="D5298" s="77">
        <v>5298</v>
      </c>
      <c r="E5298" s="47"/>
      <c r="F5298" s="25">
        <f t="shared" si="741"/>
        <v>7.76</v>
      </c>
      <c r="G5298" s="25">
        <f>VLOOKUP(F5298,'Spezifische Werte'!$B$2:$C$4002,2,FALSE)</f>
        <v>0.37619660828942059</v>
      </c>
      <c r="H5298" s="25">
        <f t="shared" si="744"/>
        <v>752.39321657884113</v>
      </c>
      <c r="J5298" s="25">
        <f t="shared" si="742"/>
        <v>7.8</v>
      </c>
      <c r="K5298" s="25">
        <f>VLOOKUP(J5298,'Spezifische Werte'!$B$2:$C$4002,2,FALSE)</f>
        <v>0.3821877888895947</v>
      </c>
      <c r="L5298" s="25">
        <f t="shared" si="745"/>
        <v>764.37557777918937</v>
      </c>
      <c r="R5298" s="25">
        <v>5296</v>
      </c>
      <c r="S5298" s="25">
        <v>5295</v>
      </c>
      <c r="T5298" s="25">
        <f t="shared" si="749"/>
        <v>0.11335839181095314</v>
      </c>
      <c r="U5298" s="25">
        <f t="shared" si="746"/>
        <v>0.11525466130260324</v>
      </c>
      <c r="W5298" s="17">
        <f>Eingabe!H5299</f>
        <v>231</v>
      </c>
      <c r="X5298" s="17">
        <f t="shared" si="747"/>
        <v>2.31</v>
      </c>
      <c r="Y5298" s="17">
        <f t="shared" si="748"/>
        <v>229.99999999999997</v>
      </c>
    </row>
    <row r="5299" spans="1:25" x14ac:dyDescent="0.15">
      <c r="A5299" s="82">
        <f t="shared" si="743"/>
        <v>8</v>
      </c>
      <c r="B5299" s="46">
        <v>43686.666666653822</v>
      </c>
      <c r="C5299" s="47">
        <f>Eingabe!G5300</f>
        <v>4.7</v>
      </c>
      <c r="D5299" s="77">
        <v>5299</v>
      </c>
      <c r="E5299" s="47"/>
      <c r="F5299" s="25">
        <f t="shared" si="741"/>
        <v>7.01</v>
      </c>
      <c r="G5299" s="25">
        <f>VLOOKUP(F5299,'Spezifische Werte'!$B$2:$C$4002,2,FALSE)</f>
        <v>0.27377270492189271</v>
      </c>
      <c r="H5299" s="25">
        <f t="shared" si="744"/>
        <v>547.54540984378536</v>
      </c>
      <c r="J5299" s="25">
        <f t="shared" si="742"/>
        <v>7.05</v>
      </c>
      <c r="K5299" s="25">
        <f>VLOOKUP(J5299,'Spezifische Werte'!$B$2:$C$4002,2,FALSE)</f>
        <v>0.27874593647894402</v>
      </c>
      <c r="L5299" s="25">
        <f t="shared" si="745"/>
        <v>557.49187295788806</v>
      </c>
      <c r="R5299" s="25">
        <v>5297</v>
      </c>
      <c r="S5299" s="25">
        <v>5296</v>
      </c>
      <c r="T5299" s="25">
        <f t="shared" si="749"/>
        <v>0.11335839181095314</v>
      </c>
      <c r="U5299" s="25">
        <f t="shared" si="746"/>
        <v>0.11525466130260324</v>
      </c>
      <c r="W5299" s="17">
        <f>Eingabe!H5300</f>
        <v>235</v>
      </c>
      <c r="X5299" s="17">
        <f t="shared" si="747"/>
        <v>2.35</v>
      </c>
      <c r="Y5299" s="17">
        <f t="shared" si="748"/>
        <v>240</v>
      </c>
    </row>
    <row r="5300" spans="1:25" x14ac:dyDescent="0.15">
      <c r="A5300" s="82">
        <f t="shared" si="743"/>
        <v>8</v>
      </c>
      <c r="B5300" s="46">
        <v>43686.708333320486</v>
      </c>
      <c r="C5300" s="47">
        <f>Eingabe!G5301</f>
        <v>4.2</v>
      </c>
      <c r="D5300" s="77">
        <v>5300</v>
      </c>
      <c r="E5300" s="47"/>
      <c r="F5300" s="25">
        <f t="shared" si="741"/>
        <v>6.27</v>
      </c>
      <c r="G5300" s="25">
        <f>VLOOKUP(F5300,'Spezifische Werte'!$B$2:$C$4002,2,FALSE)</f>
        <v>0.19098980973438914</v>
      </c>
      <c r="H5300" s="25">
        <f t="shared" si="744"/>
        <v>381.97961946877831</v>
      </c>
      <c r="J5300" s="25">
        <f t="shared" si="742"/>
        <v>6.3</v>
      </c>
      <c r="K5300" s="25">
        <f>VLOOKUP(J5300,'Spezifische Werte'!$B$2:$C$4002,2,FALSE)</f>
        <v>0.19401976060055698</v>
      </c>
      <c r="L5300" s="25">
        <f t="shared" si="745"/>
        <v>388.03952120111398</v>
      </c>
      <c r="R5300" s="25">
        <v>5298</v>
      </c>
      <c r="S5300" s="25">
        <v>5297</v>
      </c>
      <c r="T5300" s="25">
        <f t="shared" si="749"/>
        <v>0.11335839181095314</v>
      </c>
      <c r="U5300" s="25">
        <f t="shared" si="746"/>
        <v>0.11525466130260324</v>
      </c>
      <c r="W5300" s="17">
        <f>Eingabe!H5301</f>
        <v>273</v>
      </c>
      <c r="X5300" s="17">
        <f t="shared" si="747"/>
        <v>2.73</v>
      </c>
      <c r="Y5300" s="17">
        <f t="shared" si="748"/>
        <v>270</v>
      </c>
    </row>
    <row r="5301" spans="1:25" x14ac:dyDescent="0.15">
      <c r="A5301" s="82">
        <f t="shared" si="743"/>
        <v>8</v>
      </c>
      <c r="B5301" s="46">
        <v>43686.749999987151</v>
      </c>
      <c r="C5301" s="47">
        <f>Eingabe!G5302</f>
        <v>2</v>
      </c>
      <c r="D5301" s="77">
        <v>5301</v>
      </c>
      <c r="E5301" s="47"/>
      <c r="F5301" s="25">
        <f t="shared" si="741"/>
        <v>2.98</v>
      </c>
      <c r="G5301" s="25">
        <f>VLOOKUP(F5301,'Spezifische Werte'!$B$2:$C$4002,2,FALSE)</f>
        <v>7.6819067373919353E-3</v>
      </c>
      <c r="H5301" s="25">
        <f t="shared" si="744"/>
        <v>15.363813474783871</v>
      </c>
      <c r="J5301" s="25">
        <f t="shared" si="742"/>
        <v>3</v>
      </c>
      <c r="K5301" s="25">
        <f>VLOOKUP(J5301,'Spezifische Werte'!$B$2:$C$4002,2,FALSE)</f>
        <v>8.0363231384606472E-3</v>
      </c>
      <c r="L5301" s="25">
        <f t="shared" si="745"/>
        <v>16.072646276921294</v>
      </c>
      <c r="R5301" s="25">
        <v>5299</v>
      </c>
      <c r="S5301" s="25">
        <v>5298</v>
      </c>
      <c r="T5301" s="25">
        <f t="shared" si="749"/>
        <v>0.11335839181095314</v>
      </c>
      <c r="U5301" s="25">
        <f t="shared" si="746"/>
        <v>0.11525466130260324</v>
      </c>
      <c r="W5301" s="17">
        <f>Eingabe!H5302</f>
        <v>279</v>
      </c>
      <c r="X5301" s="17">
        <f t="shared" si="747"/>
        <v>2.79</v>
      </c>
      <c r="Y5301" s="17">
        <f t="shared" si="748"/>
        <v>280</v>
      </c>
    </row>
    <row r="5302" spans="1:25" x14ac:dyDescent="0.15">
      <c r="A5302" s="82">
        <f t="shared" si="743"/>
        <v>8</v>
      </c>
      <c r="B5302" s="46">
        <v>43686.791666653815</v>
      </c>
      <c r="C5302" s="47">
        <f>Eingabe!G5303</f>
        <v>2.6</v>
      </c>
      <c r="D5302" s="77">
        <v>5302</v>
      </c>
      <c r="E5302" s="47"/>
      <c r="F5302" s="25">
        <f t="shared" si="741"/>
        <v>3.88</v>
      </c>
      <c r="G5302" s="25">
        <f>VLOOKUP(F5302,'Spezifische Werte'!$B$2:$C$4002,2,FALSE)</f>
        <v>3.5689320314118818E-2</v>
      </c>
      <c r="H5302" s="25">
        <f t="shared" si="744"/>
        <v>71.378640628237633</v>
      </c>
      <c r="J5302" s="25">
        <f t="shared" si="742"/>
        <v>3.9</v>
      </c>
      <c r="K5302" s="25">
        <f>VLOOKUP(J5302,'Spezifische Werte'!$B$2:$C$4002,2,FALSE)</f>
        <v>3.6613952811549305E-2</v>
      </c>
      <c r="L5302" s="25">
        <f t="shared" si="745"/>
        <v>73.227905623098607</v>
      </c>
      <c r="R5302" s="25">
        <v>5300</v>
      </c>
      <c r="S5302" s="25">
        <v>5299</v>
      </c>
      <c r="T5302" s="25">
        <f t="shared" si="749"/>
        <v>0.11335839181095314</v>
      </c>
      <c r="U5302" s="25">
        <f t="shared" si="746"/>
        <v>0.11525466130260324</v>
      </c>
      <c r="W5302" s="17">
        <f>Eingabe!H5303</f>
        <v>261</v>
      </c>
      <c r="X5302" s="17">
        <f t="shared" si="747"/>
        <v>2.61</v>
      </c>
      <c r="Y5302" s="17">
        <f t="shared" si="748"/>
        <v>260</v>
      </c>
    </row>
    <row r="5303" spans="1:25" x14ac:dyDescent="0.15">
      <c r="A5303" s="82">
        <f t="shared" si="743"/>
        <v>8</v>
      </c>
      <c r="B5303" s="46">
        <v>43686.833333320479</v>
      </c>
      <c r="C5303" s="47">
        <f>Eingabe!G5304</f>
        <v>2.2999999999999998</v>
      </c>
      <c r="D5303" s="77">
        <v>5303</v>
      </c>
      <c r="E5303" s="47"/>
      <c r="F5303" s="25">
        <f t="shared" si="741"/>
        <v>3.43</v>
      </c>
      <c r="G5303" s="25">
        <f>VLOOKUP(F5303,'Spezifische Werte'!$B$2:$C$4002,2,FALSE)</f>
        <v>1.7964243573129882E-2</v>
      </c>
      <c r="H5303" s="25">
        <f t="shared" si="744"/>
        <v>35.928487146259762</v>
      </c>
      <c r="J5303" s="25">
        <f t="shared" si="742"/>
        <v>3.45</v>
      </c>
      <c r="K5303" s="25">
        <f>VLOOKUP(J5303,'Spezifische Werte'!$B$2:$C$4002,2,FALSE)</f>
        <v>1.8521187553697735E-2</v>
      </c>
      <c r="L5303" s="25">
        <f t="shared" si="745"/>
        <v>37.042375107395472</v>
      </c>
      <c r="R5303" s="25">
        <v>5301</v>
      </c>
      <c r="S5303" s="25">
        <v>5300</v>
      </c>
      <c r="T5303" s="25">
        <f t="shared" si="749"/>
        <v>0.11335839181095314</v>
      </c>
      <c r="U5303" s="25">
        <f t="shared" si="746"/>
        <v>0.11525466130260324</v>
      </c>
      <c r="W5303" s="17">
        <f>Eingabe!H5304</f>
        <v>255</v>
      </c>
      <c r="X5303" s="17">
        <f t="shared" si="747"/>
        <v>2.5499999999999998</v>
      </c>
      <c r="Y5303" s="17">
        <f t="shared" si="748"/>
        <v>260</v>
      </c>
    </row>
    <row r="5304" spans="1:25" x14ac:dyDescent="0.15">
      <c r="A5304" s="82">
        <f t="shared" si="743"/>
        <v>8</v>
      </c>
      <c r="B5304" s="46">
        <v>43686.874999987143</v>
      </c>
      <c r="C5304" s="47">
        <f>Eingabe!G5305</f>
        <v>2.2999999999999998</v>
      </c>
      <c r="D5304" s="77">
        <v>5304</v>
      </c>
      <c r="E5304" s="47"/>
      <c r="F5304" s="25">
        <f t="shared" si="741"/>
        <v>3.43</v>
      </c>
      <c r="G5304" s="25">
        <f>VLOOKUP(F5304,'Spezifische Werte'!$B$2:$C$4002,2,FALSE)</f>
        <v>1.7964243573129882E-2</v>
      </c>
      <c r="H5304" s="25">
        <f t="shared" si="744"/>
        <v>35.928487146259762</v>
      </c>
      <c r="J5304" s="25">
        <f t="shared" si="742"/>
        <v>3.45</v>
      </c>
      <c r="K5304" s="25">
        <f>VLOOKUP(J5304,'Spezifische Werte'!$B$2:$C$4002,2,FALSE)</f>
        <v>1.8521187553697735E-2</v>
      </c>
      <c r="L5304" s="25">
        <f t="shared" si="745"/>
        <v>37.042375107395472</v>
      </c>
      <c r="R5304" s="25">
        <v>5302</v>
      </c>
      <c r="S5304" s="25">
        <v>5301</v>
      </c>
      <c r="T5304" s="25">
        <f t="shared" si="749"/>
        <v>0.11335839181095314</v>
      </c>
      <c r="U5304" s="25">
        <f t="shared" si="746"/>
        <v>0.11525466130260324</v>
      </c>
      <c r="W5304" s="17">
        <f>Eingabe!H5305</f>
        <v>225</v>
      </c>
      <c r="X5304" s="17">
        <f t="shared" si="747"/>
        <v>2.25</v>
      </c>
      <c r="Y5304" s="17">
        <f t="shared" si="748"/>
        <v>229.99999999999997</v>
      </c>
    </row>
    <row r="5305" spans="1:25" x14ac:dyDescent="0.15">
      <c r="A5305" s="82">
        <f t="shared" si="743"/>
        <v>8</v>
      </c>
      <c r="B5305" s="46">
        <v>43686.916666653808</v>
      </c>
      <c r="C5305" s="47">
        <f>Eingabe!G5306</f>
        <v>1.5</v>
      </c>
      <c r="D5305" s="77">
        <v>5305</v>
      </c>
      <c r="E5305" s="47"/>
      <c r="F5305" s="25">
        <f t="shared" si="741"/>
        <v>2.2400000000000002</v>
      </c>
      <c r="G5305" s="25">
        <f>VLOOKUP(F5305,'Spezifische Werte'!$B$2:$C$4002,2,FALSE)</f>
        <v>1.1193746192255218E-3</v>
      </c>
      <c r="H5305" s="25">
        <f t="shared" si="744"/>
        <v>2.2387492384510437</v>
      </c>
      <c r="J5305" s="25">
        <f t="shared" si="742"/>
        <v>2.25</v>
      </c>
      <c r="K5305" s="25">
        <f>VLOOKUP(J5305,'Spezifische Werte'!$B$2:$C$4002,2,FALSE)</f>
        <v>1.1487981333340618E-3</v>
      </c>
      <c r="L5305" s="25">
        <f t="shared" si="745"/>
        <v>2.2975962666681236</v>
      </c>
      <c r="R5305" s="25">
        <v>5303</v>
      </c>
      <c r="S5305" s="25">
        <v>5302</v>
      </c>
      <c r="T5305" s="25">
        <f t="shared" si="749"/>
        <v>0.11335839181095314</v>
      </c>
      <c r="U5305" s="25">
        <f t="shared" si="746"/>
        <v>0.11525466130260324</v>
      </c>
      <c r="W5305" s="17">
        <f>Eingabe!H5306</f>
        <v>249</v>
      </c>
      <c r="X5305" s="17">
        <f t="shared" si="747"/>
        <v>2.4900000000000002</v>
      </c>
      <c r="Y5305" s="17">
        <f t="shared" si="748"/>
        <v>250</v>
      </c>
    </row>
    <row r="5306" spans="1:25" x14ac:dyDescent="0.15">
      <c r="A5306" s="82">
        <f t="shared" si="743"/>
        <v>8</v>
      </c>
      <c r="B5306" s="46">
        <v>43686.958333320472</v>
      </c>
      <c r="C5306" s="47">
        <f>Eingabe!G5307</f>
        <v>2.2999999999999998</v>
      </c>
      <c r="D5306" s="77">
        <v>5306</v>
      </c>
      <c r="E5306" s="47"/>
      <c r="F5306" s="25">
        <f t="shared" si="741"/>
        <v>3.43</v>
      </c>
      <c r="G5306" s="25">
        <f>VLOOKUP(F5306,'Spezifische Werte'!$B$2:$C$4002,2,FALSE)</f>
        <v>1.7964243573129882E-2</v>
      </c>
      <c r="H5306" s="25">
        <f t="shared" si="744"/>
        <v>35.928487146259762</v>
      </c>
      <c r="J5306" s="25">
        <f t="shared" si="742"/>
        <v>3.45</v>
      </c>
      <c r="K5306" s="25">
        <f>VLOOKUP(J5306,'Spezifische Werte'!$B$2:$C$4002,2,FALSE)</f>
        <v>1.8521187553697735E-2</v>
      </c>
      <c r="L5306" s="25">
        <f t="shared" si="745"/>
        <v>37.042375107395472</v>
      </c>
      <c r="R5306" s="25">
        <v>5304</v>
      </c>
      <c r="S5306" s="25">
        <v>5303</v>
      </c>
      <c r="T5306" s="25">
        <f t="shared" si="749"/>
        <v>0.11335839181095314</v>
      </c>
      <c r="U5306" s="25">
        <f t="shared" si="746"/>
        <v>0.11525466130260324</v>
      </c>
      <c r="W5306" s="17">
        <f>Eingabe!H5307</f>
        <v>293</v>
      </c>
      <c r="X5306" s="17">
        <f t="shared" si="747"/>
        <v>2.93</v>
      </c>
      <c r="Y5306" s="17">
        <f t="shared" si="748"/>
        <v>290</v>
      </c>
    </row>
    <row r="5307" spans="1:25" x14ac:dyDescent="0.15">
      <c r="A5307" s="82">
        <f t="shared" si="743"/>
        <v>8</v>
      </c>
      <c r="B5307" s="46">
        <v>43686.999999987136</v>
      </c>
      <c r="C5307" s="47">
        <f>Eingabe!G5308</f>
        <v>2.2999999999999998</v>
      </c>
      <c r="D5307" s="77">
        <v>5307</v>
      </c>
      <c r="E5307" s="47"/>
      <c r="F5307" s="25">
        <f t="shared" si="741"/>
        <v>3.43</v>
      </c>
      <c r="G5307" s="25">
        <f>VLOOKUP(F5307,'Spezifische Werte'!$B$2:$C$4002,2,FALSE)</f>
        <v>1.7964243573129882E-2</v>
      </c>
      <c r="H5307" s="25">
        <f t="shared" si="744"/>
        <v>35.928487146259762</v>
      </c>
      <c r="J5307" s="25">
        <f t="shared" si="742"/>
        <v>3.45</v>
      </c>
      <c r="K5307" s="25">
        <f>VLOOKUP(J5307,'Spezifische Werte'!$B$2:$C$4002,2,FALSE)</f>
        <v>1.8521187553697735E-2</v>
      </c>
      <c r="L5307" s="25">
        <f t="shared" si="745"/>
        <v>37.042375107395472</v>
      </c>
      <c r="R5307" s="25">
        <v>5305</v>
      </c>
      <c r="S5307" s="25">
        <v>5304</v>
      </c>
      <c r="T5307" s="25">
        <f t="shared" si="749"/>
        <v>0.11335839181095314</v>
      </c>
      <c r="U5307" s="25">
        <f t="shared" si="746"/>
        <v>0.11525466130260324</v>
      </c>
      <c r="W5307" s="17">
        <f>Eingabe!H5308</f>
        <v>280</v>
      </c>
      <c r="X5307" s="17">
        <f t="shared" si="747"/>
        <v>2.8</v>
      </c>
      <c r="Y5307" s="17">
        <f t="shared" si="748"/>
        <v>280</v>
      </c>
    </row>
    <row r="5308" spans="1:25" x14ac:dyDescent="0.15">
      <c r="A5308" s="82">
        <f t="shared" si="743"/>
        <v>8</v>
      </c>
      <c r="B5308" s="46">
        <v>43687.0416666538</v>
      </c>
      <c r="C5308" s="47">
        <f>Eingabe!G5309</f>
        <v>0.9</v>
      </c>
      <c r="D5308" s="77">
        <v>5308</v>
      </c>
      <c r="E5308" s="47"/>
      <c r="F5308" s="25">
        <f t="shared" si="741"/>
        <v>1.34</v>
      </c>
      <c r="G5308" s="25">
        <f>VLOOKUP(F5308,'Spezifische Werte'!$B$2:$C$4002,2,FALSE)</f>
        <v>0</v>
      </c>
      <c r="H5308" s="25">
        <f t="shared" si="744"/>
        <v>0</v>
      </c>
      <c r="J5308" s="25">
        <f t="shared" si="742"/>
        <v>1.35</v>
      </c>
      <c r="K5308" s="25">
        <f>VLOOKUP(J5308,'Spezifische Werte'!$B$2:$C$4002,2,FALSE)</f>
        <v>0</v>
      </c>
      <c r="L5308" s="25">
        <f t="shared" si="745"/>
        <v>0</v>
      </c>
      <c r="R5308" s="25">
        <v>5306</v>
      </c>
      <c r="S5308" s="25">
        <v>5305</v>
      </c>
      <c r="T5308" s="25">
        <f t="shared" si="749"/>
        <v>0.11335839181095314</v>
      </c>
      <c r="U5308" s="25">
        <f t="shared" si="746"/>
        <v>0.11525466130260324</v>
      </c>
      <c r="W5308" s="17">
        <f>Eingabe!H5309</f>
        <v>250</v>
      </c>
      <c r="X5308" s="17">
        <f t="shared" si="747"/>
        <v>2.5</v>
      </c>
      <c r="Y5308" s="17">
        <f t="shared" si="748"/>
        <v>250</v>
      </c>
    </row>
    <row r="5309" spans="1:25" x14ac:dyDescent="0.15">
      <c r="A5309" s="82">
        <f t="shared" si="743"/>
        <v>8</v>
      </c>
      <c r="B5309" s="46">
        <v>43687.083333320465</v>
      </c>
      <c r="C5309" s="47">
        <f>Eingabe!G5310</f>
        <v>2.2999999999999998</v>
      </c>
      <c r="D5309" s="77">
        <v>5309</v>
      </c>
      <c r="E5309" s="47"/>
      <c r="F5309" s="25">
        <f t="shared" si="741"/>
        <v>3.43</v>
      </c>
      <c r="G5309" s="25">
        <f>VLOOKUP(F5309,'Spezifische Werte'!$B$2:$C$4002,2,FALSE)</f>
        <v>1.7964243573129882E-2</v>
      </c>
      <c r="H5309" s="25">
        <f t="shared" si="744"/>
        <v>35.928487146259762</v>
      </c>
      <c r="J5309" s="25">
        <f t="shared" si="742"/>
        <v>3.45</v>
      </c>
      <c r="K5309" s="25">
        <f>VLOOKUP(J5309,'Spezifische Werte'!$B$2:$C$4002,2,FALSE)</f>
        <v>1.8521187553697735E-2</v>
      </c>
      <c r="L5309" s="25">
        <f t="shared" si="745"/>
        <v>37.042375107395472</v>
      </c>
      <c r="R5309" s="25">
        <v>5307</v>
      </c>
      <c r="S5309" s="25">
        <v>5306</v>
      </c>
      <c r="T5309" s="25">
        <f t="shared" si="749"/>
        <v>0.11335839181095314</v>
      </c>
      <c r="U5309" s="25">
        <f t="shared" si="746"/>
        <v>0.11525466130260324</v>
      </c>
      <c r="W5309" s="17">
        <f>Eingabe!H5310</f>
        <v>241</v>
      </c>
      <c r="X5309" s="17">
        <f t="shared" si="747"/>
        <v>2.41</v>
      </c>
      <c r="Y5309" s="17">
        <f t="shared" si="748"/>
        <v>240</v>
      </c>
    </row>
    <row r="5310" spans="1:25" x14ac:dyDescent="0.15">
      <c r="A5310" s="82">
        <f t="shared" si="743"/>
        <v>8</v>
      </c>
      <c r="B5310" s="46">
        <v>43687.124999987129</v>
      </c>
      <c r="C5310" s="47">
        <f>Eingabe!G5311</f>
        <v>2.1</v>
      </c>
      <c r="D5310" s="77">
        <v>5310</v>
      </c>
      <c r="E5310" s="47"/>
      <c r="F5310" s="25">
        <f t="shared" si="741"/>
        <v>3.13</v>
      </c>
      <c r="G5310" s="25">
        <f>VLOOKUP(F5310,'Spezifische Werte'!$B$2:$C$4002,2,FALSE)</f>
        <v>1.0589326186624812E-2</v>
      </c>
      <c r="H5310" s="25">
        <f t="shared" si="744"/>
        <v>21.178652373249626</v>
      </c>
      <c r="J5310" s="25">
        <f t="shared" si="742"/>
        <v>3.15</v>
      </c>
      <c r="K5310" s="25">
        <f>VLOOKUP(J5310,'Spezifische Werte'!$B$2:$C$4002,2,FALSE)</f>
        <v>1.1019016897018549E-2</v>
      </c>
      <c r="L5310" s="25">
        <f t="shared" si="745"/>
        <v>22.038033794037098</v>
      </c>
      <c r="R5310" s="25">
        <v>5308</v>
      </c>
      <c r="S5310" s="25">
        <v>5307</v>
      </c>
      <c r="T5310" s="25">
        <f t="shared" si="749"/>
        <v>0.11335839181095314</v>
      </c>
      <c r="U5310" s="25">
        <f t="shared" si="746"/>
        <v>0.11525466130260324</v>
      </c>
      <c r="W5310" s="17">
        <f>Eingabe!H5311</f>
        <v>240</v>
      </c>
      <c r="X5310" s="17">
        <f t="shared" si="747"/>
        <v>2.4</v>
      </c>
      <c r="Y5310" s="17">
        <f t="shared" si="748"/>
        <v>240</v>
      </c>
    </row>
    <row r="5311" spans="1:25" x14ac:dyDescent="0.15">
      <c r="A5311" s="82">
        <f t="shared" si="743"/>
        <v>8</v>
      </c>
      <c r="B5311" s="46">
        <v>43687.166666653793</v>
      </c>
      <c r="C5311" s="47">
        <f>Eingabe!G5312</f>
        <v>1.3</v>
      </c>
      <c r="D5311" s="77">
        <v>5311</v>
      </c>
      <c r="E5311" s="47"/>
      <c r="F5311" s="25">
        <f t="shared" si="741"/>
        <v>1.94</v>
      </c>
      <c r="G5311" s="25">
        <f>VLOOKUP(F5311,'Spezifische Werte'!$B$2:$C$4002,2,FALSE)</f>
        <v>4.6180923534292335E-4</v>
      </c>
      <c r="H5311" s="25">
        <f t="shared" si="744"/>
        <v>0.92361847068584668</v>
      </c>
      <c r="J5311" s="25">
        <f t="shared" si="742"/>
        <v>1.95</v>
      </c>
      <c r="K5311" s="25">
        <f>VLOOKUP(J5311,'Spezifische Werte'!$B$2:$C$4002,2,FALSE)</f>
        <v>4.7680243241041462E-4</v>
      </c>
      <c r="L5311" s="25">
        <f t="shared" si="745"/>
        <v>0.95360486482082929</v>
      </c>
      <c r="R5311" s="25">
        <v>5309</v>
      </c>
      <c r="S5311" s="25">
        <v>5308</v>
      </c>
      <c r="T5311" s="25">
        <f t="shared" si="749"/>
        <v>0.11335839181095314</v>
      </c>
      <c r="U5311" s="25">
        <f t="shared" si="746"/>
        <v>0.11525466130260324</v>
      </c>
      <c r="W5311" s="17">
        <f>Eingabe!H5312</f>
        <v>229</v>
      </c>
      <c r="X5311" s="17">
        <f t="shared" si="747"/>
        <v>2.29</v>
      </c>
      <c r="Y5311" s="17">
        <f t="shared" si="748"/>
        <v>229.99999999999997</v>
      </c>
    </row>
    <row r="5312" spans="1:25" x14ac:dyDescent="0.15">
      <c r="A5312" s="82">
        <f t="shared" si="743"/>
        <v>8</v>
      </c>
      <c r="B5312" s="46">
        <v>43687.208333320457</v>
      </c>
      <c r="C5312" s="47">
        <f>Eingabe!G5313</f>
        <v>3</v>
      </c>
      <c r="D5312" s="77">
        <v>5312</v>
      </c>
      <c r="E5312" s="47"/>
      <c r="F5312" s="25">
        <f t="shared" si="741"/>
        <v>4.4800000000000004</v>
      </c>
      <c r="G5312" s="25">
        <f>VLOOKUP(F5312,'Spezifische Werte'!$B$2:$C$4002,2,FALSE)</f>
        <v>6.3876775708421291E-2</v>
      </c>
      <c r="H5312" s="25">
        <f t="shared" si="744"/>
        <v>127.75355141684258</v>
      </c>
      <c r="J5312" s="25">
        <f t="shared" si="742"/>
        <v>4.5</v>
      </c>
      <c r="K5312" s="25">
        <f>VLOOKUP(J5312,'Spezifische Werte'!$B$2:$C$4002,2,FALSE)</f>
        <v>6.4854105449014127E-2</v>
      </c>
      <c r="L5312" s="25">
        <f t="shared" si="745"/>
        <v>129.70821089802826</v>
      </c>
      <c r="R5312" s="25">
        <v>5310</v>
      </c>
      <c r="S5312" s="25">
        <v>5309</v>
      </c>
      <c r="T5312" s="25">
        <f t="shared" si="749"/>
        <v>0.11335839181095314</v>
      </c>
      <c r="U5312" s="25">
        <f t="shared" si="746"/>
        <v>0.11525466130260324</v>
      </c>
      <c r="W5312" s="17">
        <f>Eingabe!H5313</f>
        <v>249</v>
      </c>
      <c r="X5312" s="17">
        <f t="shared" si="747"/>
        <v>2.4900000000000002</v>
      </c>
      <c r="Y5312" s="17">
        <f t="shared" si="748"/>
        <v>250</v>
      </c>
    </row>
    <row r="5313" spans="1:25" x14ac:dyDescent="0.15">
      <c r="A5313" s="82">
        <f t="shared" si="743"/>
        <v>8</v>
      </c>
      <c r="B5313" s="46">
        <v>43687.249999987122</v>
      </c>
      <c r="C5313" s="47">
        <f>Eingabe!G5314</f>
        <v>2.2000000000000002</v>
      </c>
      <c r="D5313" s="77">
        <v>5313</v>
      </c>
      <c r="E5313" s="47"/>
      <c r="F5313" s="25">
        <f t="shared" si="741"/>
        <v>3.28</v>
      </c>
      <c r="G5313" s="25">
        <f>VLOOKUP(F5313,'Spezifische Werte'!$B$2:$C$4002,2,FALSE)</f>
        <v>1.4036237149224865E-2</v>
      </c>
      <c r="H5313" s="25">
        <f t="shared" si="744"/>
        <v>28.07247429844973</v>
      </c>
      <c r="J5313" s="25">
        <f t="shared" si="742"/>
        <v>3.3</v>
      </c>
      <c r="K5313" s="25">
        <f>VLOOKUP(J5313,'Spezifische Werte'!$B$2:$C$4002,2,FALSE)</f>
        <v>1.4533450192857693E-2</v>
      </c>
      <c r="L5313" s="25">
        <f t="shared" si="745"/>
        <v>29.066900385715385</v>
      </c>
      <c r="R5313" s="25">
        <v>5311</v>
      </c>
      <c r="S5313" s="25">
        <v>5310</v>
      </c>
      <c r="T5313" s="25">
        <f t="shared" si="749"/>
        <v>0.11335839181095314</v>
      </c>
      <c r="U5313" s="25">
        <f t="shared" si="746"/>
        <v>0.11525466130260324</v>
      </c>
      <c r="W5313" s="17">
        <f>Eingabe!H5314</f>
        <v>240</v>
      </c>
      <c r="X5313" s="17">
        <f t="shared" si="747"/>
        <v>2.4</v>
      </c>
      <c r="Y5313" s="17">
        <f t="shared" si="748"/>
        <v>240</v>
      </c>
    </row>
    <row r="5314" spans="1:25" x14ac:dyDescent="0.15">
      <c r="A5314" s="82">
        <f t="shared" si="743"/>
        <v>8</v>
      </c>
      <c r="B5314" s="46">
        <v>43687.291666653786</v>
      </c>
      <c r="C5314" s="47">
        <f>Eingabe!G5315</f>
        <v>1.6</v>
      </c>
      <c r="D5314" s="77">
        <v>5314</v>
      </c>
      <c r="E5314" s="47"/>
      <c r="F5314" s="25">
        <f t="shared" si="741"/>
        <v>2.39</v>
      </c>
      <c r="G5314" s="25">
        <f>VLOOKUP(F5314,'Spezifische Werte'!$B$2:$C$4002,2,FALSE)</f>
        <v>1.6182188036419766E-3</v>
      </c>
      <c r="H5314" s="25">
        <f t="shared" si="744"/>
        <v>3.2364376072839534</v>
      </c>
      <c r="J5314" s="25">
        <f t="shared" si="742"/>
        <v>2.4</v>
      </c>
      <c r="K5314" s="25">
        <f>VLOOKUP(J5314,'Spezifische Werte'!$B$2:$C$4002,2,FALSE)</f>
        <v>1.6560687882273774E-3</v>
      </c>
      <c r="L5314" s="25">
        <f t="shared" si="745"/>
        <v>3.3121375764547549</v>
      </c>
      <c r="R5314" s="25">
        <v>5312</v>
      </c>
      <c r="S5314" s="25">
        <v>5311</v>
      </c>
      <c r="T5314" s="25">
        <f t="shared" si="749"/>
        <v>0.11335839181095314</v>
      </c>
      <c r="U5314" s="25">
        <f t="shared" si="746"/>
        <v>0.11525466130260324</v>
      </c>
      <c r="W5314" s="17">
        <f>Eingabe!H5315</f>
        <v>239</v>
      </c>
      <c r="X5314" s="17">
        <f t="shared" si="747"/>
        <v>2.39</v>
      </c>
      <c r="Y5314" s="17">
        <f t="shared" si="748"/>
        <v>240</v>
      </c>
    </row>
    <row r="5315" spans="1:25" x14ac:dyDescent="0.15">
      <c r="A5315" s="82">
        <f t="shared" si="743"/>
        <v>8</v>
      </c>
      <c r="B5315" s="46">
        <v>43687.33333332045</v>
      </c>
      <c r="C5315" s="47">
        <f>Eingabe!G5316</f>
        <v>2.6</v>
      </c>
      <c r="D5315" s="77">
        <v>5315</v>
      </c>
      <c r="E5315" s="47"/>
      <c r="F5315" s="25">
        <f t="shared" ref="F5315:F5378" si="750">ROUND(C5315*($O$4/$O$5)^$O$7,2)</f>
        <v>3.88</v>
      </c>
      <c r="G5315" s="25">
        <f>VLOOKUP(F5315,'Spezifische Werte'!$B$2:$C$4002,2,FALSE)</f>
        <v>3.5689320314118818E-2</v>
      </c>
      <c r="H5315" s="25">
        <f t="shared" si="744"/>
        <v>71.378640628237633</v>
      </c>
      <c r="J5315" s="25">
        <f t="shared" ref="J5315:J5378" si="751">ROUND(C5315*(LN($O$4/$O$8)/LN($O$5/$O$8)),2)</f>
        <v>3.9</v>
      </c>
      <c r="K5315" s="25">
        <f>VLOOKUP(J5315,'Spezifische Werte'!$B$2:$C$4002,2,FALSE)</f>
        <v>3.6613952811549305E-2</v>
      </c>
      <c r="L5315" s="25">
        <f t="shared" si="745"/>
        <v>73.227905623098607</v>
      </c>
      <c r="R5315" s="25">
        <v>5313</v>
      </c>
      <c r="S5315" s="25">
        <v>5312</v>
      </c>
      <c r="T5315" s="25">
        <f t="shared" si="749"/>
        <v>0.11335839181095314</v>
      </c>
      <c r="U5315" s="25">
        <f t="shared" si="746"/>
        <v>0.11525466130260324</v>
      </c>
      <c r="W5315" s="17">
        <f>Eingabe!H5316</f>
        <v>212</v>
      </c>
      <c r="X5315" s="17">
        <f t="shared" si="747"/>
        <v>2.12</v>
      </c>
      <c r="Y5315" s="17">
        <f t="shared" si="748"/>
        <v>210</v>
      </c>
    </row>
    <row r="5316" spans="1:25" x14ac:dyDescent="0.15">
      <c r="A5316" s="82">
        <f t="shared" ref="A5316:A5379" si="752">MONTH(B5316)</f>
        <v>8</v>
      </c>
      <c r="B5316" s="46">
        <v>43687.374999987114</v>
      </c>
      <c r="C5316" s="47">
        <f>Eingabe!G5317</f>
        <v>3.5</v>
      </c>
      <c r="D5316" s="77">
        <v>5316</v>
      </c>
      <c r="E5316" s="47"/>
      <c r="F5316" s="25">
        <f t="shared" si="750"/>
        <v>5.22</v>
      </c>
      <c r="G5316" s="25">
        <f>VLOOKUP(F5316,'Spezifische Werte'!$B$2:$C$4002,2,FALSE)</f>
        <v>0.10600726326582303</v>
      </c>
      <c r="H5316" s="25">
        <f t="shared" ref="H5316:H5379" si="753">G5316*$O$9*1000</f>
        <v>212.01452653164606</v>
      </c>
      <c r="J5316" s="25">
        <f t="shared" si="751"/>
        <v>5.25</v>
      </c>
      <c r="K5316" s="25">
        <f>VLOOKUP(J5316,'Spezifische Werte'!$B$2:$C$4002,2,FALSE)</f>
        <v>0.10804502827355937</v>
      </c>
      <c r="L5316" s="25">
        <f t="shared" ref="L5316:L5379" si="754">K5316*$O$9*1000</f>
        <v>216.09005654711873</v>
      </c>
      <c r="R5316" s="25">
        <v>5314</v>
      </c>
      <c r="S5316" s="25">
        <v>5313</v>
      </c>
      <c r="T5316" s="25">
        <f t="shared" si="749"/>
        <v>0.11335839181095314</v>
      </c>
      <c r="U5316" s="25">
        <f t="shared" ref="U5316:U5379" si="755">LARGE($L$3:$L$8762,R5316)/1000</f>
        <v>0.11525466130260324</v>
      </c>
      <c r="W5316" s="17">
        <f>Eingabe!H5317</f>
        <v>242</v>
      </c>
      <c r="X5316" s="17">
        <f t="shared" ref="X5316:X5379" si="756">W5316/100</f>
        <v>2.42</v>
      </c>
      <c r="Y5316" s="17">
        <f t="shared" ref="Y5316:Y5379" si="757">ROUND(X5316,1)*100</f>
        <v>240</v>
      </c>
    </row>
    <row r="5317" spans="1:25" x14ac:dyDescent="0.15">
      <c r="A5317" s="82">
        <f t="shared" si="752"/>
        <v>8</v>
      </c>
      <c r="B5317" s="46">
        <v>43687.416666653779</v>
      </c>
      <c r="C5317" s="47">
        <f>Eingabe!G5318</f>
        <v>3.7</v>
      </c>
      <c r="D5317" s="77">
        <v>5317</v>
      </c>
      <c r="E5317" s="47"/>
      <c r="F5317" s="25">
        <f t="shared" si="750"/>
        <v>5.52</v>
      </c>
      <c r="G5317" s="25">
        <f>VLOOKUP(F5317,'Spezifische Werte'!$B$2:$C$4002,2,FALSE)</f>
        <v>0.12721663519138685</v>
      </c>
      <c r="H5317" s="25">
        <f t="shared" si="753"/>
        <v>254.43327038277369</v>
      </c>
      <c r="J5317" s="25">
        <f t="shared" si="751"/>
        <v>5.55</v>
      </c>
      <c r="K5317" s="25">
        <f>VLOOKUP(J5317,'Spezifische Werte'!$B$2:$C$4002,2,FALSE)</f>
        <v>0.12941942247043492</v>
      </c>
      <c r="L5317" s="25">
        <f t="shared" si="754"/>
        <v>258.83884494086982</v>
      </c>
      <c r="R5317" s="25">
        <v>5315</v>
      </c>
      <c r="S5317" s="25">
        <v>5314</v>
      </c>
      <c r="T5317" s="25">
        <f t="shared" si="749"/>
        <v>0.11335839181095314</v>
      </c>
      <c r="U5317" s="25">
        <f t="shared" si="755"/>
        <v>0.11525466130260324</v>
      </c>
      <c r="W5317" s="17">
        <f>Eingabe!H5318</f>
        <v>256</v>
      </c>
      <c r="X5317" s="17">
        <f t="shared" si="756"/>
        <v>2.56</v>
      </c>
      <c r="Y5317" s="17">
        <f t="shared" si="757"/>
        <v>260</v>
      </c>
    </row>
    <row r="5318" spans="1:25" x14ac:dyDescent="0.15">
      <c r="A5318" s="82">
        <f t="shared" si="752"/>
        <v>8</v>
      </c>
      <c r="B5318" s="46">
        <v>43687.458333320443</v>
      </c>
      <c r="C5318" s="47">
        <f>Eingabe!G5319</f>
        <v>3.8</v>
      </c>
      <c r="D5318" s="77">
        <v>5318</v>
      </c>
      <c r="E5318" s="47"/>
      <c r="F5318" s="25">
        <f t="shared" si="750"/>
        <v>5.67</v>
      </c>
      <c r="G5318" s="25">
        <f>VLOOKUP(F5318,'Spezifische Werte'!$B$2:$C$4002,2,FALSE)</f>
        <v>0.13840049448137109</v>
      </c>
      <c r="H5318" s="25">
        <f t="shared" si="753"/>
        <v>276.80098896274217</v>
      </c>
      <c r="J5318" s="25">
        <f t="shared" si="751"/>
        <v>5.7</v>
      </c>
      <c r="K5318" s="25">
        <f>VLOOKUP(J5318,'Spezifische Werte'!$B$2:$C$4002,2,FALSE)</f>
        <v>0.14069825500153915</v>
      </c>
      <c r="L5318" s="25">
        <f t="shared" si="754"/>
        <v>281.39651000307828</v>
      </c>
      <c r="R5318" s="25">
        <v>5316</v>
      </c>
      <c r="S5318" s="25">
        <v>5315</v>
      </c>
      <c r="T5318" s="25">
        <f t="shared" ref="T5318:T5381" si="758">LARGE($H$3:$H$8762,R5318)/1000</f>
        <v>0.11335839181095314</v>
      </c>
      <c r="U5318" s="25">
        <f t="shared" si="755"/>
        <v>0.11525466130260324</v>
      </c>
      <c r="W5318" s="17">
        <f>Eingabe!H5319</f>
        <v>234</v>
      </c>
      <c r="X5318" s="17">
        <f t="shared" si="756"/>
        <v>2.34</v>
      </c>
      <c r="Y5318" s="17">
        <f t="shared" si="757"/>
        <v>229.99999999999997</v>
      </c>
    </row>
    <row r="5319" spans="1:25" x14ac:dyDescent="0.15">
      <c r="A5319" s="82">
        <f t="shared" si="752"/>
        <v>8</v>
      </c>
      <c r="B5319" s="46">
        <v>43687.499999987107</v>
      </c>
      <c r="C5319" s="47">
        <f>Eingabe!G5320</f>
        <v>4.8</v>
      </c>
      <c r="D5319" s="77">
        <v>5319</v>
      </c>
      <c r="E5319" s="47"/>
      <c r="F5319" s="25">
        <f t="shared" si="750"/>
        <v>7.16</v>
      </c>
      <c r="G5319" s="25">
        <f>VLOOKUP(F5319,'Spezifische Werte'!$B$2:$C$4002,2,FALSE)</f>
        <v>0.29271421469315961</v>
      </c>
      <c r="H5319" s="25">
        <f t="shared" si="753"/>
        <v>585.42842938631918</v>
      </c>
      <c r="J5319" s="25">
        <f t="shared" si="751"/>
        <v>7.2</v>
      </c>
      <c r="K5319" s="25">
        <f>VLOOKUP(J5319,'Spezifische Werte'!$B$2:$C$4002,2,FALSE)</f>
        <v>0.29789883692567737</v>
      </c>
      <c r="L5319" s="25">
        <f t="shared" si="754"/>
        <v>595.79767385135472</v>
      </c>
      <c r="R5319" s="25">
        <v>5317</v>
      </c>
      <c r="S5319" s="25">
        <v>5316</v>
      </c>
      <c r="T5319" s="25">
        <f t="shared" si="758"/>
        <v>0.11335839181095314</v>
      </c>
      <c r="U5319" s="25">
        <f t="shared" si="755"/>
        <v>0.11525466130260324</v>
      </c>
      <c r="W5319" s="17">
        <f>Eingabe!H5320</f>
        <v>258</v>
      </c>
      <c r="X5319" s="17">
        <f t="shared" si="756"/>
        <v>2.58</v>
      </c>
      <c r="Y5319" s="17">
        <f t="shared" si="757"/>
        <v>260</v>
      </c>
    </row>
    <row r="5320" spans="1:25" x14ac:dyDescent="0.15">
      <c r="A5320" s="82">
        <f t="shared" si="752"/>
        <v>8</v>
      </c>
      <c r="B5320" s="46">
        <v>43687.541666653771</v>
      </c>
      <c r="C5320" s="47">
        <f>Eingabe!G5321</f>
        <v>3.7</v>
      </c>
      <c r="D5320" s="77">
        <v>5320</v>
      </c>
      <c r="E5320" s="47"/>
      <c r="F5320" s="25">
        <f t="shared" si="750"/>
        <v>5.52</v>
      </c>
      <c r="G5320" s="25">
        <f>VLOOKUP(F5320,'Spezifische Werte'!$B$2:$C$4002,2,FALSE)</f>
        <v>0.12721663519138685</v>
      </c>
      <c r="H5320" s="25">
        <f t="shared" si="753"/>
        <v>254.43327038277369</v>
      </c>
      <c r="J5320" s="25">
        <f t="shared" si="751"/>
        <v>5.55</v>
      </c>
      <c r="K5320" s="25">
        <f>VLOOKUP(J5320,'Spezifische Werte'!$B$2:$C$4002,2,FALSE)</f>
        <v>0.12941942247043492</v>
      </c>
      <c r="L5320" s="25">
        <f t="shared" si="754"/>
        <v>258.83884494086982</v>
      </c>
      <c r="R5320" s="25">
        <v>5318</v>
      </c>
      <c r="S5320" s="25">
        <v>5317</v>
      </c>
      <c r="T5320" s="25">
        <f t="shared" si="758"/>
        <v>0.11335839181095314</v>
      </c>
      <c r="U5320" s="25">
        <f t="shared" si="755"/>
        <v>0.11525466130260324</v>
      </c>
      <c r="W5320" s="17">
        <f>Eingabe!H5321</f>
        <v>274</v>
      </c>
      <c r="X5320" s="17">
        <f t="shared" si="756"/>
        <v>2.74</v>
      </c>
      <c r="Y5320" s="17">
        <f t="shared" si="757"/>
        <v>270</v>
      </c>
    </row>
    <row r="5321" spans="1:25" x14ac:dyDescent="0.15">
      <c r="A5321" s="82">
        <f t="shared" si="752"/>
        <v>8</v>
      </c>
      <c r="B5321" s="46">
        <v>43687.583333320435</v>
      </c>
      <c r="C5321" s="47">
        <f>Eingabe!G5322</f>
        <v>3.2</v>
      </c>
      <c r="D5321" s="77">
        <v>5321</v>
      </c>
      <c r="E5321" s="47"/>
      <c r="F5321" s="25">
        <f t="shared" si="750"/>
        <v>4.7699999999999996</v>
      </c>
      <c r="G5321" s="25">
        <f>VLOOKUP(F5321,'Spezifische Werte'!$B$2:$C$4002,2,FALSE)</f>
        <v>7.8679349945367349E-2</v>
      </c>
      <c r="H5321" s="25">
        <f t="shared" si="753"/>
        <v>157.3586998907347</v>
      </c>
      <c r="J5321" s="25">
        <f t="shared" si="751"/>
        <v>4.8</v>
      </c>
      <c r="K5321" s="25">
        <f>VLOOKUP(J5321,'Spezifische Werte'!$B$2:$C$4002,2,FALSE)</f>
        <v>8.0310065544742015E-2</v>
      </c>
      <c r="L5321" s="25">
        <f t="shared" si="754"/>
        <v>160.62013108948403</v>
      </c>
      <c r="R5321" s="25">
        <v>5319</v>
      </c>
      <c r="S5321" s="25">
        <v>5318</v>
      </c>
      <c r="T5321" s="25">
        <f t="shared" si="758"/>
        <v>0.11335839181095314</v>
      </c>
      <c r="U5321" s="25">
        <f t="shared" si="755"/>
        <v>0.11525466130260324</v>
      </c>
      <c r="W5321" s="17">
        <f>Eingabe!H5322</f>
        <v>250</v>
      </c>
      <c r="X5321" s="17">
        <f t="shared" si="756"/>
        <v>2.5</v>
      </c>
      <c r="Y5321" s="17">
        <f t="shared" si="757"/>
        <v>250</v>
      </c>
    </row>
    <row r="5322" spans="1:25" x14ac:dyDescent="0.15">
      <c r="A5322" s="82">
        <f t="shared" si="752"/>
        <v>8</v>
      </c>
      <c r="B5322" s="46">
        <v>43687.6249999871</v>
      </c>
      <c r="C5322" s="47">
        <f>Eingabe!G5323</f>
        <v>2.2000000000000002</v>
      </c>
      <c r="D5322" s="77">
        <v>5322</v>
      </c>
      <c r="E5322" s="47"/>
      <c r="F5322" s="25">
        <f t="shared" si="750"/>
        <v>3.28</v>
      </c>
      <c r="G5322" s="25">
        <f>VLOOKUP(F5322,'Spezifische Werte'!$B$2:$C$4002,2,FALSE)</f>
        <v>1.4036237149224865E-2</v>
      </c>
      <c r="H5322" s="25">
        <f t="shared" si="753"/>
        <v>28.07247429844973</v>
      </c>
      <c r="J5322" s="25">
        <f t="shared" si="751"/>
        <v>3.3</v>
      </c>
      <c r="K5322" s="25">
        <f>VLOOKUP(J5322,'Spezifische Werte'!$B$2:$C$4002,2,FALSE)</f>
        <v>1.4533450192857693E-2</v>
      </c>
      <c r="L5322" s="25">
        <f t="shared" si="754"/>
        <v>29.066900385715385</v>
      </c>
      <c r="R5322" s="25">
        <v>5320</v>
      </c>
      <c r="S5322" s="25">
        <v>5319</v>
      </c>
      <c r="T5322" s="25">
        <f t="shared" si="758"/>
        <v>0.11335839181095314</v>
      </c>
      <c r="U5322" s="25">
        <f t="shared" si="755"/>
        <v>0.11525466130260324</v>
      </c>
      <c r="W5322" s="17">
        <f>Eingabe!H5323</f>
        <v>309</v>
      </c>
      <c r="X5322" s="17">
        <f t="shared" si="756"/>
        <v>3.09</v>
      </c>
      <c r="Y5322" s="17">
        <f t="shared" si="757"/>
        <v>310</v>
      </c>
    </row>
    <row r="5323" spans="1:25" x14ac:dyDescent="0.15">
      <c r="A5323" s="82">
        <f t="shared" si="752"/>
        <v>8</v>
      </c>
      <c r="B5323" s="46">
        <v>43687.666666653764</v>
      </c>
      <c r="C5323" s="47">
        <f>Eingabe!G5324</f>
        <v>2</v>
      </c>
      <c r="D5323" s="77">
        <v>5323</v>
      </c>
      <c r="E5323" s="47"/>
      <c r="F5323" s="25">
        <f t="shared" si="750"/>
        <v>2.98</v>
      </c>
      <c r="G5323" s="25">
        <f>VLOOKUP(F5323,'Spezifische Werte'!$B$2:$C$4002,2,FALSE)</f>
        <v>7.6819067373919353E-3</v>
      </c>
      <c r="H5323" s="25">
        <f t="shared" si="753"/>
        <v>15.363813474783871</v>
      </c>
      <c r="J5323" s="25">
        <f t="shared" si="751"/>
        <v>3</v>
      </c>
      <c r="K5323" s="25">
        <f>VLOOKUP(J5323,'Spezifische Werte'!$B$2:$C$4002,2,FALSE)</f>
        <v>8.0363231384606472E-3</v>
      </c>
      <c r="L5323" s="25">
        <f t="shared" si="754"/>
        <v>16.072646276921294</v>
      </c>
      <c r="R5323" s="25">
        <v>5321</v>
      </c>
      <c r="S5323" s="25">
        <v>5320</v>
      </c>
      <c r="T5323" s="25">
        <f t="shared" si="758"/>
        <v>0.11335839181095314</v>
      </c>
      <c r="U5323" s="25">
        <f t="shared" si="755"/>
        <v>0.11525466130260324</v>
      </c>
      <c r="W5323" s="17">
        <f>Eingabe!H5324</f>
        <v>290</v>
      </c>
      <c r="X5323" s="17">
        <f t="shared" si="756"/>
        <v>2.9</v>
      </c>
      <c r="Y5323" s="17">
        <f t="shared" si="757"/>
        <v>290</v>
      </c>
    </row>
    <row r="5324" spans="1:25" x14ac:dyDescent="0.15">
      <c r="A5324" s="82">
        <f t="shared" si="752"/>
        <v>8</v>
      </c>
      <c r="B5324" s="46">
        <v>43687.708333320428</v>
      </c>
      <c r="C5324" s="47">
        <f>Eingabe!G5325</f>
        <v>3.8</v>
      </c>
      <c r="D5324" s="77">
        <v>5324</v>
      </c>
      <c r="E5324" s="47"/>
      <c r="F5324" s="25">
        <f t="shared" si="750"/>
        <v>5.67</v>
      </c>
      <c r="G5324" s="25">
        <f>VLOOKUP(F5324,'Spezifische Werte'!$B$2:$C$4002,2,FALSE)</f>
        <v>0.13840049448137109</v>
      </c>
      <c r="H5324" s="25">
        <f t="shared" si="753"/>
        <v>276.80098896274217</v>
      </c>
      <c r="J5324" s="25">
        <f t="shared" si="751"/>
        <v>5.7</v>
      </c>
      <c r="K5324" s="25">
        <f>VLOOKUP(J5324,'Spezifische Werte'!$B$2:$C$4002,2,FALSE)</f>
        <v>0.14069825500153915</v>
      </c>
      <c r="L5324" s="25">
        <f t="shared" si="754"/>
        <v>281.39651000307828</v>
      </c>
      <c r="R5324" s="25">
        <v>5322</v>
      </c>
      <c r="S5324" s="25">
        <v>5321</v>
      </c>
      <c r="T5324" s="25">
        <f t="shared" si="758"/>
        <v>0.11335839181095314</v>
      </c>
      <c r="U5324" s="25">
        <f t="shared" si="755"/>
        <v>0.11525466130260324</v>
      </c>
      <c r="W5324" s="17">
        <f>Eingabe!H5325</f>
        <v>235</v>
      </c>
      <c r="X5324" s="17">
        <f t="shared" si="756"/>
        <v>2.35</v>
      </c>
      <c r="Y5324" s="17">
        <f t="shared" si="757"/>
        <v>240</v>
      </c>
    </row>
    <row r="5325" spans="1:25" x14ac:dyDescent="0.15">
      <c r="A5325" s="82">
        <f t="shared" si="752"/>
        <v>8</v>
      </c>
      <c r="B5325" s="46">
        <v>43687.749999987092</v>
      </c>
      <c r="C5325" s="47">
        <f>Eingabe!G5326</f>
        <v>3.1</v>
      </c>
      <c r="D5325" s="77">
        <v>5325</v>
      </c>
      <c r="E5325" s="47"/>
      <c r="F5325" s="25">
        <f t="shared" si="750"/>
        <v>4.62</v>
      </c>
      <c r="G5325" s="25">
        <f>VLOOKUP(F5325,'Spezifische Werte'!$B$2:$C$4002,2,FALSE)</f>
        <v>7.0834307543363312E-2</v>
      </c>
      <c r="H5325" s="25">
        <f t="shared" si="753"/>
        <v>141.66861508672662</v>
      </c>
      <c r="J5325" s="25">
        <f t="shared" si="751"/>
        <v>4.6500000000000004</v>
      </c>
      <c r="K5325" s="25">
        <f>VLOOKUP(J5325,'Spezifische Werte'!$B$2:$C$4002,2,FALSE)</f>
        <v>7.2366311882592071E-2</v>
      </c>
      <c r="L5325" s="25">
        <f t="shared" si="754"/>
        <v>144.73262376518414</v>
      </c>
      <c r="R5325" s="25">
        <v>5323</v>
      </c>
      <c r="S5325" s="25">
        <v>5322</v>
      </c>
      <c r="T5325" s="25">
        <f t="shared" si="758"/>
        <v>0.11335839181095314</v>
      </c>
      <c r="U5325" s="25">
        <f t="shared" si="755"/>
        <v>0.11525466130260324</v>
      </c>
      <c r="W5325" s="17">
        <f>Eingabe!H5326</f>
        <v>238</v>
      </c>
      <c r="X5325" s="17">
        <f t="shared" si="756"/>
        <v>2.38</v>
      </c>
      <c r="Y5325" s="17">
        <f t="shared" si="757"/>
        <v>240</v>
      </c>
    </row>
    <row r="5326" spans="1:25" x14ac:dyDescent="0.15">
      <c r="A5326" s="82">
        <f t="shared" si="752"/>
        <v>8</v>
      </c>
      <c r="B5326" s="46">
        <v>43687.791666653757</v>
      </c>
      <c r="C5326" s="47">
        <f>Eingabe!G5327</f>
        <v>3.8</v>
      </c>
      <c r="D5326" s="77">
        <v>5326</v>
      </c>
      <c r="E5326" s="47"/>
      <c r="F5326" s="25">
        <f t="shared" si="750"/>
        <v>5.67</v>
      </c>
      <c r="G5326" s="25">
        <f>VLOOKUP(F5326,'Spezifische Werte'!$B$2:$C$4002,2,FALSE)</f>
        <v>0.13840049448137109</v>
      </c>
      <c r="H5326" s="25">
        <f t="shared" si="753"/>
        <v>276.80098896274217</v>
      </c>
      <c r="J5326" s="25">
        <f t="shared" si="751"/>
        <v>5.7</v>
      </c>
      <c r="K5326" s="25">
        <f>VLOOKUP(J5326,'Spezifische Werte'!$B$2:$C$4002,2,FALSE)</f>
        <v>0.14069825500153915</v>
      </c>
      <c r="L5326" s="25">
        <f t="shared" si="754"/>
        <v>281.39651000307828</v>
      </c>
      <c r="R5326" s="25">
        <v>5324</v>
      </c>
      <c r="S5326" s="25">
        <v>5323</v>
      </c>
      <c r="T5326" s="25">
        <f t="shared" si="758"/>
        <v>0.11335839181095314</v>
      </c>
      <c r="U5326" s="25">
        <f t="shared" si="755"/>
        <v>0.11525466130260324</v>
      </c>
      <c r="W5326" s="17">
        <f>Eingabe!H5327</f>
        <v>235</v>
      </c>
      <c r="X5326" s="17">
        <f t="shared" si="756"/>
        <v>2.35</v>
      </c>
      <c r="Y5326" s="17">
        <f t="shared" si="757"/>
        <v>240</v>
      </c>
    </row>
    <row r="5327" spans="1:25" x14ac:dyDescent="0.15">
      <c r="A5327" s="82">
        <f t="shared" si="752"/>
        <v>8</v>
      </c>
      <c r="B5327" s="46">
        <v>43687.833333320421</v>
      </c>
      <c r="C5327" s="47">
        <f>Eingabe!G5328</f>
        <v>3.1</v>
      </c>
      <c r="D5327" s="77">
        <v>5327</v>
      </c>
      <c r="E5327" s="47"/>
      <c r="F5327" s="25">
        <f t="shared" si="750"/>
        <v>4.62</v>
      </c>
      <c r="G5327" s="25">
        <f>VLOOKUP(F5327,'Spezifische Werte'!$B$2:$C$4002,2,FALSE)</f>
        <v>7.0834307543363312E-2</v>
      </c>
      <c r="H5327" s="25">
        <f t="shared" si="753"/>
        <v>141.66861508672662</v>
      </c>
      <c r="J5327" s="25">
        <f t="shared" si="751"/>
        <v>4.6500000000000004</v>
      </c>
      <c r="K5327" s="25">
        <f>VLOOKUP(J5327,'Spezifische Werte'!$B$2:$C$4002,2,FALSE)</f>
        <v>7.2366311882592071E-2</v>
      </c>
      <c r="L5327" s="25">
        <f t="shared" si="754"/>
        <v>144.73262376518414</v>
      </c>
      <c r="R5327" s="25">
        <v>5325</v>
      </c>
      <c r="S5327" s="25">
        <v>5324</v>
      </c>
      <c r="T5327" s="25">
        <f t="shared" si="758"/>
        <v>0.11335839181095314</v>
      </c>
      <c r="U5327" s="25">
        <f t="shared" si="755"/>
        <v>0.11525466130260324</v>
      </c>
      <c r="W5327" s="17">
        <f>Eingabe!H5328</f>
        <v>249</v>
      </c>
      <c r="X5327" s="17">
        <f t="shared" si="756"/>
        <v>2.4900000000000002</v>
      </c>
      <c r="Y5327" s="17">
        <f t="shared" si="757"/>
        <v>250</v>
      </c>
    </row>
    <row r="5328" spans="1:25" x14ac:dyDescent="0.15">
      <c r="A5328" s="82">
        <f t="shared" si="752"/>
        <v>8</v>
      </c>
      <c r="B5328" s="46">
        <v>43687.874999987085</v>
      </c>
      <c r="C5328" s="47">
        <f>Eingabe!G5329</f>
        <v>2.9</v>
      </c>
      <c r="D5328" s="77">
        <v>5328</v>
      </c>
      <c r="E5328" s="47"/>
      <c r="F5328" s="25">
        <f t="shared" si="750"/>
        <v>4.33</v>
      </c>
      <c r="G5328" s="25">
        <f>VLOOKUP(F5328,'Spezifische Werte'!$B$2:$C$4002,2,FALSE)</f>
        <v>5.667919590547657E-2</v>
      </c>
      <c r="H5328" s="25">
        <f t="shared" si="753"/>
        <v>113.35839181095314</v>
      </c>
      <c r="J5328" s="25">
        <f t="shared" si="751"/>
        <v>4.3499999999999996</v>
      </c>
      <c r="K5328" s="25">
        <f>VLOOKUP(J5328,'Spezifische Werte'!$B$2:$C$4002,2,FALSE)</f>
        <v>5.7627330651301621E-2</v>
      </c>
      <c r="L5328" s="25">
        <f t="shared" si="754"/>
        <v>115.25466130260324</v>
      </c>
      <c r="R5328" s="25">
        <v>5326</v>
      </c>
      <c r="S5328" s="25">
        <v>5325</v>
      </c>
      <c r="T5328" s="25">
        <f t="shared" si="758"/>
        <v>0.11335839181095314</v>
      </c>
      <c r="U5328" s="25">
        <f t="shared" si="755"/>
        <v>0.11525466130260324</v>
      </c>
      <c r="W5328" s="17">
        <f>Eingabe!H5329</f>
        <v>255</v>
      </c>
      <c r="X5328" s="17">
        <f t="shared" si="756"/>
        <v>2.5499999999999998</v>
      </c>
      <c r="Y5328" s="17">
        <f t="shared" si="757"/>
        <v>260</v>
      </c>
    </row>
    <row r="5329" spans="1:25" x14ac:dyDescent="0.15">
      <c r="A5329" s="82">
        <f t="shared" si="752"/>
        <v>8</v>
      </c>
      <c r="B5329" s="46">
        <v>43687.916666653749</v>
      </c>
      <c r="C5329" s="47">
        <f>Eingabe!G5330</f>
        <v>2.4</v>
      </c>
      <c r="D5329" s="77">
        <v>5329</v>
      </c>
      <c r="E5329" s="47"/>
      <c r="F5329" s="25">
        <f t="shared" si="750"/>
        <v>3.58</v>
      </c>
      <c r="G5329" s="25">
        <f>VLOOKUP(F5329,'Spezifische Werte'!$B$2:$C$4002,2,FALSE)</f>
        <v>2.2829235995572409E-2</v>
      </c>
      <c r="H5329" s="25">
        <f t="shared" si="753"/>
        <v>45.658471991144815</v>
      </c>
      <c r="J5329" s="25">
        <f t="shared" si="751"/>
        <v>3.6</v>
      </c>
      <c r="K5329" s="25">
        <f>VLOOKUP(J5329,'Spezifische Werte'!$B$2:$C$4002,2,FALSE)</f>
        <v>2.3596471134930203E-2</v>
      </c>
      <c r="L5329" s="25">
        <f t="shared" si="754"/>
        <v>47.19294226986041</v>
      </c>
      <c r="R5329" s="25">
        <v>5327</v>
      </c>
      <c r="S5329" s="25">
        <v>5326</v>
      </c>
      <c r="T5329" s="25">
        <f t="shared" si="758"/>
        <v>0.11335839181095314</v>
      </c>
      <c r="U5329" s="25">
        <f t="shared" si="755"/>
        <v>0.11525466130260324</v>
      </c>
      <c r="W5329" s="17">
        <f>Eingabe!H5330</f>
        <v>236</v>
      </c>
      <c r="X5329" s="17">
        <f t="shared" si="756"/>
        <v>2.36</v>
      </c>
      <c r="Y5329" s="17">
        <f t="shared" si="757"/>
        <v>240</v>
      </c>
    </row>
    <row r="5330" spans="1:25" x14ac:dyDescent="0.15">
      <c r="A5330" s="82">
        <f t="shared" si="752"/>
        <v>8</v>
      </c>
      <c r="B5330" s="46">
        <v>43687.958333320414</v>
      </c>
      <c r="C5330" s="47">
        <f>Eingabe!G5331</f>
        <v>3.8</v>
      </c>
      <c r="D5330" s="77">
        <v>5330</v>
      </c>
      <c r="E5330" s="47"/>
      <c r="F5330" s="25">
        <f t="shared" si="750"/>
        <v>5.67</v>
      </c>
      <c r="G5330" s="25">
        <f>VLOOKUP(F5330,'Spezifische Werte'!$B$2:$C$4002,2,FALSE)</f>
        <v>0.13840049448137109</v>
      </c>
      <c r="H5330" s="25">
        <f t="shared" si="753"/>
        <v>276.80098896274217</v>
      </c>
      <c r="J5330" s="25">
        <f t="shared" si="751"/>
        <v>5.7</v>
      </c>
      <c r="K5330" s="25">
        <f>VLOOKUP(J5330,'Spezifische Werte'!$B$2:$C$4002,2,FALSE)</f>
        <v>0.14069825500153915</v>
      </c>
      <c r="L5330" s="25">
        <f t="shared" si="754"/>
        <v>281.39651000307828</v>
      </c>
      <c r="R5330" s="25">
        <v>5328</v>
      </c>
      <c r="S5330" s="25">
        <v>5327</v>
      </c>
      <c r="T5330" s="25">
        <f t="shared" si="758"/>
        <v>0.11335839181095314</v>
      </c>
      <c r="U5330" s="25">
        <f t="shared" si="755"/>
        <v>0.11525466130260324</v>
      </c>
      <c r="W5330" s="17">
        <f>Eingabe!H5331</f>
        <v>252</v>
      </c>
      <c r="X5330" s="17">
        <f t="shared" si="756"/>
        <v>2.52</v>
      </c>
      <c r="Y5330" s="17">
        <f t="shared" si="757"/>
        <v>250</v>
      </c>
    </row>
    <row r="5331" spans="1:25" x14ac:dyDescent="0.15">
      <c r="A5331" s="82">
        <f t="shared" si="752"/>
        <v>8</v>
      </c>
      <c r="B5331" s="46">
        <v>43687.999999987078</v>
      </c>
      <c r="C5331" s="47">
        <f>Eingabe!G5332</f>
        <v>3.2</v>
      </c>
      <c r="D5331" s="77">
        <v>5331</v>
      </c>
      <c r="E5331" s="47"/>
      <c r="F5331" s="25">
        <f t="shared" si="750"/>
        <v>4.7699999999999996</v>
      </c>
      <c r="G5331" s="25">
        <f>VLOOKUP(F5331,'Spezifische Werte'!$B$2:$C$4002,2,FALSE)</f>
        <v>7.8679349945367349E-2</v>
      </c>
      <c r="H5331" s="25">
        <f t="shared" si="753"/>
        <v>157.3586998907347</v>
      </c>
      <c r="J5331" s="25">
        <f t="shared" si="751"/>
        <v>4.8</v>
      </c>
      <c r="K5331" s="25">
        <f>VLOOKUP(J5331,'Spezifische Werte'!$B$2:$C$4002,2,FALSE)</f>
        <v>8.0310065544742015E-2</v>
      </c>
      <c r="L5331" s="25">
        <f t="shared" si="754"/>
        <v>160.62013108948403</v>
      </c>
      <c r="R5331" s="25">
        <v>5329</v>
      </c>
      <c r="S5331" s="25">
        <v>5328</v>
      </c>
      <c r="T5331" s="25">
        <f t="shared" si="758"/>
        <v>0.11335839181095314</v>
      </c>
      <c r="U5331" s="25">
        <f t="shared" si="755"/>
        <v>0.11525466130260324</v>
      </c>
      <c r="W5331" s="17">
        <f>Eingabe!H5332</f>
        <v>254</v>
      </c>
      <c r="X5331" s="17">
        <f t="shared" si="756"/>
        <v>2.54</v>
      </c>
      <c r="Y5331" s="17">
        <f t="shared" si="757"/>
        <v>250</v>
      </c>
    </row>
    <row r="5332" spans="1:25" x14ac:dyDescent="0.15">
      <c r="A5332" s="82">
        <f t="shared" si="752"/>
        <v>8</v>
      </c>
      <c r="B5332" s="46">
        <v>43688.041666653742</v>
      </c>
      <c r="C5332" s="47">
        <f>Eingabe!G5333</f>
        <v>3.9</v>
      </c>
      <c r="D5332" s="77">
        <v>5332</v>
      </c>
      <c r="E5332" s="47"/>
      <c r="F5332" s="25">
        <f t="shared" si="750"/>
        <v>5.82</v>
      </c>
      <c r="G5332" s="25">
        <f>VLOOKUP(F5332,'Spezifische Werte'!$B$2:$C$4002,2,FALSE)</f>
        <v>0.15015933791444183</v>
      </c>
      <c r="H5332" s="25">
        <f t="shared" si="753"/>
        <v>300.31867582888367</v>
      </c>
      <c r="J5332" s="25">
        <f t="shared" si="751"/>
        <v>5.85</v>
      </c>
      <c r="K5332" s="25">
        <f>VLOOKUP(J5332,'Spezifische Werte'!$B$2:$C$4002,2,FALSE)</f>
        <v>0.15260213064447356</v>
      </c>
      <c r="L5332" s="25">
        <f t="shared" si="754"/>
        <v>305.20426128894712</v>
      </c>
      <c r="R5332" s="25">
        <v>5330</v>
      </c>
      <c r="S5332" s="25">
        <v>5329</v>
      </c>
      <c r="T5332" s="25">
        <f t="shared" si="758"/>
        <v>0.11335839181095314</v>
      </c>
      <c r="U5332" s="25">
        <f t="shared" si="755"/>
        <v>0.11525466130260324</v>
      </c>
      <c r="W5332" s="17">
        <f>Eingabe!H5333</f>
        <v>279</v>
      </c>
      <c r="X5332" s="17">
        <f t="shared" si="756"/>
        <v>2.79</v>
      </c>
      <c r="Y5332" s="17">
        <f t="shared" si="757"/>
        <v>280</v>
      </c>
    </row>
    <row r="5333" spans="1:25" x14ac:dyDescent="0.15">
      <c r="A5333" s="82">
        <f t="shared" si="752"/>
        <v>8</v>
      </c>
      <c r="B5333" s="46">
        <v>43688.083333320406</v>
      </c>
      <c r="C5333" s="47">
        <f>Eingabe!G5334</f>
        <v>3.4</v>
      </c>
      <c r="D5333" s="77">
        <v>5333</v>
      </c>
      <c r="E5333" s="47"/>
      <c r="F5333" s="25">
        <f t="shared" si="750"/>
        <v>5.07</v>
      </c>
      <c r="G5333" s="25">
        <f>VLOOKUP(F5333,'Spezifische Werte'!$B$2:$C$4002,2,FALSE)</f>
        <v>9.6185977081711158E-2</v>
      </c>
      <c r="H5333" s="25">
        <f t="shared" si="753"/>
        <v>192.37195416342232</v>
      </c>
      <c r="J5333" s="25">
        <f t="shared" si="751"/>
        <v>5.0999999999999996</v>
      </c>
      <c r="K5333" s="25">
        <f>VLOOKUP(J5333,'Spezifische Werte'!$B$2:$C$4002,2,FALSE)</f>
        <v>9.8097213536623304E-2</v>
      </c>
      <c r="L5333" s="25">
        <f t="shared" si="754"/>
        <v>196.1944270732466</v>
      </c>
      <c r="R5333" s="25">
        <v>5331</v>
      </c>
      <c r="S5333" s="25">
        <v>5330</v>
      </c>
      <c r="T5333" s="25">
        <f t="shared" si="758"/>
        <v>0.11335839181095314</v>
      </c>
      <c r="U5333" s="25">
        <f t="shared" si="755"/>
        <v>0.11525466130260324</v>
      </c>
      <c r="W5333" s="17">
        <f>Eingabe!H5334</f>
        <v>257</v>
      </c>
      <c r="X5333" s="17">
        <f t="shared" si="756"/>
        <v>2.57</v>
      </c>
      <c r="Y5333" s="17">
        <f t="shared" si="757"/>
        <v>260</v>
      </c>
    </row>
    <row r="5334" spans="1:25" x14ac:dyDescent="0.15">
      <c r="A5334" s="82">
        <f t="shared" si="752"/>
        <v>8</v>
      </c>
      <c r="B5334" s="46">
        <v>43688.124999987071</v>
      </c>
      <c r="C5334" s="47">
        <f>Eingabe!G5335</f>
        <v>3.5</v>
      </c>
      <c r="D5334" s="77">
        <v>5334</v>
      </c>
      <c r="E5334" s="47"/>
      <c r="F5334" s="25">
        <f t="shared" si="750"/>
        <v>5.22</v>
      </c>
      <c r="G5334" s="25">
        <f>VLOOKUP(F5334,'Spezifische Werte'!$B$2:$C$4002,2,FALSE)</f>
        <v>0.10600726326582303</v>
      </c>
      <c r="H5334" s="25">
        <f t="shared" si="753"/>
        <v>212.01452653164606</v>
      </c>
      <c r="J5334" s="25">
        <f t="shared" si="751"/>
        <v>5.25</v>
      </c>
      <c r="K5334" s="25">
        <f>VLOOKUP(J5334,'Spezifische Werte'!$B$2:$C$4002,2,FALSE)</f>
        <v>0.10804502827355937</v>
      </c>
      <c r="L5334" s="25">
        <f t="shared" si="754"/>
        <v>216.09005654711873</v>
      </c>
      <c r="R5334" s="25">
        <v>5332</v>
      </c>
      <c r="S5334" s="25">
        <v>5331</v>
      </c>
      <c r="T5334" s="25">
        <f t="shared" si="758"/>
        <v>0.11335839181095314</v>
      </c>
      <c r="U5334" s="25">
        <f t="shared" si="755"/>
        <v>0.11525466130260324</v>
      </c>
      <c r="W5334" s="17">
        <f>Eingabe!H5335</f>
        <v>291</v>
      </c>
      <c r="X5334" s="17">
        <f t="shared" si="756"/>
        <v>2.91</v>
      </c>
      <c r="Y5334" s="17">
        <f t="shared" si="757"/>
        <v>290</v>
      </c>
    </row>
    <row r="5335" spans="1:25" x14ac:dyDescent="0.15">
      <c r="A5335" s="82">
        <f t="shared" si="752"/>
        <v>8</v>
      </c>
      <c r="B5335" s="46">
        <v>43688.166666653735</v>
      </c>
      <c r="C5335" s="47">
        <f>Eingabe!G5336</f>
        <v>4.2</v>
      </c>
      <c r="D5335" s="77">
        <v>5335</v>
      </c>
      <c r="E5335" s="47"/>
      <c r="F5335" s="25">
        <f t="shared" si="750"/>
        <v>6.27</v>
      </c>
      <c r="G5335" s="25">
        <f>VLOOKUP(F5335,'Spezifische Werte'!$B$2:$C$4002,2,FALSE)</f>
        <v>0.19098980973438914</v>
      </c>
      <c r="H5335" s="25">
        <f t="shared" si="753"/>
        <v>381.97961946877831</v>
      </c>
      <c r="J5335" s="25">
        <f t="shared" si="751"/>
        <v>6.3</v>
      </c>
      <c r="K5335" s="25">
        <f>VLOOKUP(J5335,'Spezifische Werte'!$B$2:$C$4002,2,FALSE)</f>
        <v>0.19401976060055698</v>
      </c>
      <c r="L5335" s="25">
        <f t="shared" si="754"/>
        <v>388.03952120111398</v>
      </c>
      <c r="R5335" s="25">
        <v>5333</v>
      </c>
      <c r="S5335" s="25">
        <v>5332</v>
      </c>
      <c r="T5335" s="25">
        <f t="shared" si="758"/>
        <v>0.11335839181095314</v>
      </c>
      <c r="U5335" s="25">
        <f t="shared" si="755"/>
        <v>0.11525466130260324</v>
      </c>
      <c r="W5335" s="17">
        <f>Eingabe!H5336</f>
        <v>279</v>
      </c>
      <c r="X5335" s="17">
        <f t="shared" si="756"/>
        <v>2.79</v>
      </c>
      <c r="Y5335" s="17">
        <f t="shared" si="757"/>
        <v>280</v>
      </c>
    </row>
    <row r="5336" spans="1:25" x14ac:dyDescent="0.15">
      <c r="A5336" s="82">
        <f t="shared" si="752"/>
        <v>8</v>
      </c>
      <c r="B5336" s="46">
        <v>43688.208333320399</v>
      </c>
      <c r="C5336" s="47">
        <f>Eingabe!G5337</f>
        <v>4.2</v>
      </c>
      <c r="D5336" s="77">
        <v>5336</v>
      </c>
      <c r="E5336" s="47"/>
      <c r="F5336" s="25">
        <f t="shared" si="750"/>
        <v>6.27</v>
      </c>
      <c r="G5336" s="25">
        <f>VLOOKUP(F5336,'Spezifische Werte'!$B$2:$C$4002,2,FALSE)</f>
        <v>0.19098980973438914</v>
      </c>
      <c r="H5336" s="25">
        <f t="shared" si="753"/>
        <v>381.97961946877831</v>
      </c>
      <c r="J5336" s="25">
        <f t="shared" si="751"/>
        <v>6.3</v>
      </c>
      <c r="K5336" s="25">
        <f>VLOOKUP(J5336,'Spezifische Werte'!$B$2:$C$4002,2,FALSE)</f>
        <v>0.19401976060055698</v>
      </c>
      <c r="L5336" s="25">
        <f t="shared" si="754"/>
        <v>388.03952120111398</v>
      </c>
      <c r="R5336" s="25">
        <v>5334</v>
      </c>
      <c r="S5336" s="25">
        <v>5333</v>
      </c>
      <c r="T5336" s="25">
        <f t="shared" si="758"/>
        <v>0.11335839181095314</v>
      </c>
      <c r="U5336" s="25">
        <f t="shared" si="755"/>
        <v>0.11525466130260324</v>
      </c>
      <c r="W5336" s="17">
        <f>Eingabe!H5337</f>
        <v>299</v>
      </c>
      <c r="X5336" s="17">
        <f t="shared" si="756"/>
        <v>2.99</v>
      </c>
      <c r="Y5336" s="17">
        <f t="shared" si="757"/>
        <v>300</v>
      </c>
    </row>
    <row r="5337" spans="1:25" x14ac:dyDescent="0.15">
      <c r="A5337" s="82">
        <f t="shared" si="752"/>
        <v>8</v>
      </c>
      <c r="B5337" s="46">
        <v>43688.249999987063</v>
      </c>
      <c r="C5337" s="47">
        <f>Eingabe!G5338</f>
        <v>5.0999999999999996</v>
      </c>
      <c r="D5337" s="77">
        <v>5337</v>
      </c>
      <c r="E5337" s="47"/>
      <c r="F5337" s="25">
        <f t="shared" si="750"/>
        <v>7.61</v>
      </c>
      <c r="G5337" s="25">
        <f>VLOOKUP(F5337,'Spezifische Werte'!$B$2:$C$4002,2,FALSE)</f>
        <v>0.35419704845962618</v>
      </c>
      <c r="H5337" s="25">
        <f t="shared" si="753"/>
        <v>708.39409691925232</v>
      </c>
      <c r="J5337" s="25">
        <f t="shared" si="751"/>
        <v>7.65</v>
      </c>
      <c r="K5337" s="25">
        <f>VLOOKUP(J5337,'Spezifische Werte'!$B$2:$C$4002,2,FALSE)</f>
        <v>0.35999115933138248</v>
      </c>
      <c r="L5337" s="25">
        <f t="shared" si="754"/>
        <v>719.98231866276501</v>
      </c>
      <c r="R5337" s="25">
        <v>5335</v>
      </c>
      <c r="S5337" s="25">
        <v>5334</v>
      </c>
      <c r="T5337" s="25">
        <f t="shared" si="758"/>
        <v>0.11335839181095314</v>
      </c>
      <c r="U5337" s="25">
        <f t="shared" si="755"/>
        <v>0.11525466130260324</v>
      </c>
      <c r="W5337" s="17">
        <f>Eingabe!H5338</f>
        <v>288</v>
      </c>
      <c r="X5337" s="17">
        <f t="shared" si="756"/>
        <v>2.88</v>
      </c>
      <c r="Y5337" s="17">
        <f t="shared" si="757"/>
        <v>290</v>
      </c>
    </row>
    <row r="5338" spans="1:25" x14ac:dyDescent="0.15">
      <c r="A5338" s="82">
        <f t="shared" si="752"/>
        <v>8</v>
      </c>
      <c r="B5338" s="46">
        <v>43688.291666653728</v>
      </c>
      <c r="C5338" s="47">
        <f>Eingabe!G5339</f>
        <v>5.7</v>
      </c>
      <c r="D5338" s="77">
        <v>5338</v>
      </c>
      <c r="E5338" s="47"/>
      <c r="F5338" s="25">
        <f t="shared" si="750"/>
        <v>8.5</v>
      </c>
      <c r="G5338" s="25">
        <f>VLOOKUP(F5338,'Spezifische Werte'!$B$2:$C$4002,2,FALSE)</f>
        <v>0.49489541709216678</v>
      </c>
      <c r="H5338" s="25">
        <f t="shared" si="753"/>
        <v>989.79083418433356</v>
      </c>
      <c r="J5338" s="25">
        <f t="shared" si="751"/>
        <v>8.5500000000000007</v>
      </c>
      <c r="K5338" s="25">
        <f>VLOOKUP(J5338,'Spezifische Werte'!$B$2:$C$4002,2,FALSE)</f>
        <v>0.50342054722621021</v>
      </c>
      <c r="L5338" s="25">
        <f t="shared" si="754"/>
        <v>1006.8410944524204</v>
      </c>
      <c r="R5338" s="25">
        <v>5336</v>
      </c>
      <c r="S5338" s="25">
        <v>5335</v>
      </c>
      <c r="T5338" s="25">
        <f t="shared" si="758"/>
        <v>0.11335839181095314</v>
      </c>
      <c r="U5338" s="25">
        <f t="shared" si="755"/>
        <v>0.11525466130260324</v>
      </c>
      <c r="W5338" s="17">
        <f>Eingabe!H5339</f>
        <v>311</v>
      </c>
      <c r="X5338" s="17">
        <f t="shared" si="756"/>
        <v>3.11</v>
      </c>
      <c r="Y5338" s="17">
        <f t="shared" si="757"/>
        <v>310</v>
      </c>
    </row>
    <row r="5339" spans="1:25" x14ac:dyDescent="0.15">
      <c r="A5339" s="82">
        <f t="shared" si="752"/>
        <v>8</v>
      </c>
      <c r="B5339" s="46">
        <v>43688.333333320392</v>
      </c>
      <c r="C5339" s="47">
        <f>Eingabe!G5340</f>
        <v>6</v>
      </c>
      <c r="D5339" s="77">
        <v>5339</v>
      </c>
      <c r="E5339" s="47"/>
      <c r="F5339" s="25">
        <f t="shared" si="750"/>
        <v>8.9499999999999993</v>
      </c>
      <c r="G5339" s="25">
        <f>VLOOKUP(F5339,'Spezifische Werte'!$B$2:$C$4002,2,FALSE)</f>
        <v>0.57274769367218936</v>
      </c>
      <c r="H5339" s="25">
        <f t="shared" si="753"/>
        <v>1145.4953873443787</v>
      </c>
      <c r="J5339" s="25">
        <f t="shared" si="751"/>
        <v>9</v>
      </c>
      <c r="K5339" s="25">
        <f>VLOOKUP(J5339,'Spezifische Werte'!$B$2:$C$4002,2,FALSE)</f>
        <v>0.58146600886357502</v>
      </c>
      <c r="L5339" s="25">
        <f t="shared" si="754"/>
        <v>1162.93201772715</v>
      </c>
      <c r="R5339" s="25">
        <v>5337</v>
      </c>
      <c r="S5339" s="25">
        <v>5336</v>
      </c>
      <c r="T5339" s="25">
        <f t="shared" si="758"/>
        <v>0.11335839181095314</v>
      </c>
      <c r="U5339" s="25">
        <f t="shared" si="755"/>
        <v>0.11525466130260324</v>
      </c>
      <c r="W5339" s="17">
        <f>Eingabe!H5340</f>
        <v>324</v>
      </c>
      <c r="X5339" s="17">
        <f t="shared" si="756"/>
        <v>3.24</v>
      </c>
      <c r="Y5339" s="17">
        <f t="shared" si="757"/>
        <v>320</v>
      </c>
    </row>
    <row r="5340" spans="1:25" x14ac:dyDescent="0.15">
      <c r="A5340" s="82">
        <f t="shared" si="752"/>
        <v>8</v>
      </c>
      <c r="B5340" s="46">
        <v>43688.374999987056</v>
      </c>
      <c r="C5340" s="47">
        <f>Eingabe!G5341</f>
        <v>4.7</v>
      </c>
      <c r="D5340" s="77">
        <v>5340</v>
      </c>
      <c r="E5340" s="47"/>
      <c r="F5340" s="25">
        <f t="shared" si="750"/>
        <v>7.01</v>
      </c>
      <c r="G5340" s="25">
        <f>VLOOKUP(F5340,'Spezifische Werte'!$B$2:$C$4002,2,FALSE)</f>
        <v>0.27377270492189271</v>
      </c>
      <c r="H5340" s="25">
        <f t="shared" si="753"/>
        <v>547.54540984378536</v>
      </c>
      <c r="J5340" s="25">
        <f t="shared" si="751"/>
        <v>7.05</v>
      </c>
      <c r="K5340" s="25">
        <f>VLOOKUP(J5340,'Spezifische Werte'!$B$2:$C$4002,2,FALSE)</f>
        <v>0.27874593647894402</v>
      </c>
      <c r="L5340" s="25">
        <f t="shared" si="754"/>
        <v>557.49187295788806</v>
      </c>
      <c r="R5340" s="25">
        <v>5338</v>
      </c>
      <c r="S5340" s="25">
        <v>5337</v>
      </c>
      <c r="T5340" s="25">
        <f t="shared" si="758"/>
        <v>0.11335839181095314</v>
      </c>
      <c r="U5340" s="25">
        <f t="shared" si="755"/>
        <v>0.11525466130260324</v>
      </c>
      <c r="W5340" s="17">
        <f>Eingabe!H5341</f>
        <v>305</v>
      </c>
      <c r="X5340" s="17">
        <f t="shared" si="756"/>
        <v>3.05</v>
      </c>
      <c r="Y5340" s="17">
        <f t="shared" si="757"/>
        <v>310</v>
      </c>
    </row>
    <row r="5341" spans="1:25" x14ac:dyDescent="0.15">
      <c r="A5341" s="82">
        <f t="shared" si="752"/>
        <v>8</v>
      </c>
      <c r="B5341" s="46">
        <v>43688.41666665372</v>
      </c>
      <c r="C5341" s="47">
        <f>Eingabe!G5342</f>
        <v>5.4</v>
      </c>
      <c r="D5341" s="77">
        <v>5341</v>
      </c>
      <c r="E5341" s="47"/>
      <c r="F5341" s="25">
        <f t="shared" si="750"/>
        <v>8.06</v>
      </c>
      <c r="G5341" s="25">
        <f>VLOOKUP(F5341,'Spezifische Werte'!$B$2:$C$4002,2,FALSE)</f>
        <v>0.42239374838249216</v>
      </c>
      <c r="H5341" s="25">
        <f t="shared" si="753"/>
        <v>844.78749676498433</v>
      </c>
      <c r="J5341" s="25">
        <f t="shared" si="751"/>
        <v>8.1</v>
      </c>
      <c r="K5341" s="25">
        <f>VLOOKUP(J5341,'Spezifische Werte'!$B$2:$C$4002,2,FALSE)</f>
        <v>0.428769385012092</v>
      </c>
      <c r="L5341" s="25">
        <f t="shared" si="754"/>
        <v>857.53877002418403</v>
      </c>
      <c r="R5341" s="25">
        <v>5339</v>
      </c>
      <c r="S5341" s="25">
        <v>5338</v>
      </c>
      <c r="T5341" s="25">
        <f t="shared" si="758"/>
        <v>0.11335839181095314</v>
      </c>
      <c r="U5341" s="25">
        <f t="shared" si="755"/>
        <v>0.11525466130260324</v>
      </c>
      <c r="W5341" s="17">
        <f>Eingabe!H5342</f>
        <v>313</v>
      </c>
      <c r="X5341" s="17">
        <f t="shared" si="756"/>
        <v>3.13</v>
      </c>
      <c r="Y5341" s="17">
        <f t="shared" si="757"/>
        <v>310</v>
      </c>
    </row>
    <row r="5342" spans="1:25" x14ac:dyDescent="0.15">
      <c r="A5342" s="82">
        <f t="shared" si="752"/>
        <v>8</v>
      </c>
      <c r="B5342" s="46">
        <v>43688.458333320385</v>
      </c>
      <c r="C5342" s="47">
        <f>Eingabe!G5343</f>
        <v>5.9</v>
      </c>
      <c r="D5342" s="77">
        <v>5342</v>
      </c>
      <c r="E5342" s="47"/>
      <c r="F5342" s="25">
        <f t="shared" si="750"/>
        <v>8.8000000000000007</v>
      </c>
      <c r="G5342" s="25">
        <f>VLOOKUP(F5342,'Spezifische Werte'!$B$2:$C$4002,2,FALSE)</f>
        <v>0.54660374975483961</v>
      </c>
      <c r="H5342" s="25">
        <f t="shared" si="753"/>
        <v>1093.2074995096791</v>
      </c>
      <c r="J5342" s="25">
        <f t="shared" si="751"/>
        <v>8.85</v>
      </c>
      <c r="K5342" s="25">
        <f>VLOOKUP(J5342,'Spezifische Werte'!$B$2:$C$4002,2,FALSE)</f>
        <v>0.55531067469875062</v>
      </c>
      <c r="L5342" s="25">
        <f t="shared" si="754"/>
        <v>1110.6213493975013</v>
      </c>
      <c r="R5342" s="25">
        <v>5340</v>
      </c>
      <c r="S5342" s="25">
        <v>5339</v>
      </c>
      <c r="T5342" s="25">
        <f t="shared" si="758"/>
        <v>0.11335839181095314</v>
      </c>
      <c r="U5342" s="25">
        <f t="shared" si="755"/>
        <v>0.11525466130260324</v>
      </c>
      <c r="W5342" s="17">
        <f>Eingabe!H5343</f>
        <v>281</v>
      </c>
      <c r="X5342" s="17">
        <f t="shared" si="756"/>
        <v>2.81</v>
      </c>
      <c r="Y5342" s="17">
        <f t="shared" si="757"/>
        <v>280</v>
      </c>
    </row>
    <row r="5343" spans="1:25" x14ac:dyDescent="0.15">
      <c r="A5343" s="82">
        <f t="shared" si="752"/>
        <v>8</v>
      </c>
      <c r="B5343" s="46">
        <v>43688.499999987049</v>
      </c>
      <c r="C5343" s="47">
        <f>Eingabe!G5344</f>
        <v>5.3</v>
      </c>
      <c r="D5343" s="77">
        <v>5343</v>
      </c>
      <c r="E5343" s="47"/>
      <c r="F5343" s="25">
        <f t="shared" si="750"/>
        <v>7.91</v>
      </c>
      <c r="G5343" s="25">
        <f>VLOOKUP(F5343,'Spezifische Werte'!$B$2:$C$4002,2,FALSE)</f>
        <v>0.39893199083383452</v>
      </c>
      <c r="H5343" s="25">
        <f t="shared" si="753"/>
        <v>797.86398166766901</v>
      </c>
      <c r="J5343" s="25">
        <f t="shared" si="751"/>
        <v>7.95</v>
      </c>
      <c r="K5343" s="25">
        <f>VLOOKUP(J5343,'Spezifische Werte'!$B$2:$C$4002,2,FALSE)</f>
        <v>0.40511792205919206</v>
      </c>
      <c r="L5343" s="25">
        <f t="shared" si="754"/>
        <v>810.23584411838408</v>
      </c>
      <c r="R5343" s="25">
        <v>5341</v>
      </c>
      <c r="S5343" s="25">
        <v>5340</v>
      </c>
      <c r="T5343" s="25">
        <f t="shared" si="758"/>
        <v>0.11335839181095314</v>
      </c>
      <c r="U5343" s="25">
        <f t="shared" si="755"/>
        <v>0.11525466130260324</v>
      </c>
      <c r="W5343" s="17">
        <f>Eingabe!H5344</f>
        <v>290</v>
      </c>
      <c r="X5343" s="17">
        <f t="shared" si="756"/>
        <v>2.9</v>
      </c>
      <c r="Y5343" s="17">
        <f t="shared" si="757"/>
        <v>290</v>
      </c>
    </row>
    <row r="5344" spans="1:25" x14ac:dyDescent="0.15">
      <c r="A5344" s="82">
        <f t="shared" si="752"/>
        <v>8</v>
      </c>
      <c r="B5344" s="46">
        <v>43688.541666653713</v>
      </c>
      <c r="C5344" s="47">
        <f>Eingabe!G5345</f>
        <v>6.2</v>
      </c>
      <c r="D5344" s="77">
        <v>5344</v>
      </c>
      <c r="E5344" s="47"/>
      <c r="F5344" s="25">
        <f t="shared" si="750"/>
        <v>9.25</v>
      </c>
      <c r="G5344" s="25">
        <f>VLOOKUP(F5344,'Spezifische Werte'!$B$2:$C$4002,2,FALSE)</f>
        <v>0.62472364642828149</v>
      </c>
      <c r="H5344" s="25">
        <f t="shared" si="753"/>
        <v>1249.4472928565631</v>
      </c>
      <c r="J5344" s="25">
        <f t="shared" si="751"/>
        <v>9.3000000000000007</v>
      </c>
      <c r="K5344" s="25">
        <f>VLOOKUP(J5344,'Spezifische Werte'!$B$2:$C$4002,2,FALSE)</f>
        <v>0.63323553500353946</v>
      </c>
      <c r="L5344" s="25">
        <f t="shared" si="754"/>
        <v>1266.4710700070789</v>
      </c>
      <c r="R5344" s="25">
        <v>5342</v>
      </c>
      <c r="S5344" s="25">
        <v>5341</v>
      </c>
      <c r="T5344" s="25">
        <f t="shared" si="758"/>
        <v>0.11335839181095314</v>
      </c>
      <c r="U5344" s="25">
        <f t="shared" si="755"/>
        <v>0.11525466130260324</v>
      </c>
      <c r="W5344" s="17">
        <f>Eingabe!H5345</f>
        <v>291</v>
      </c>
      <c r="X5344" s="17">
        <f t="shared" si="756"/>
        <v>2.91</v>
      </c>
      <c r="Y5344" s="17">
        <f t="shared" si="757"/>
        <v>290</v>
      </c>
    </row>
    <row r="5345" spans="1:25" x14ac:dyDescent="0.15">
      <c r="A5345" s="82">
        <f t="shared" si="752"/>
        <v>8</v>
      </c>
      <c r="B5345" s="46">
        <v>43688.583333320377</v>
      </c>
      <c r="C5345" s="47">
        <f>Eingabe!G5346</f>
        <v>5.7</v>
      </c>
      <c r="D5345" s="77">
        <v>5345</v>
      </c>
      <c r="E5345" s="47"/>
      <c r="F5345" s="25">
        <f t="shared" si="750"/>
        <v>8.5</v>
      </c>
      <c r="G5345" s="25">
        <f>VLOOKUP(F5345,'Spezifische Werte'!$B$2:$C$4002,2,FALSE)</f>
        <v>0.49489541709216678</v>
      </c>
      <c r="H5345" s="25">
        <f t="shared" si="753"/>
        <v>989.79083418433356</v>
      </c>
      <c r="J5345" s="25">
        <f t="shared" si="751"/>
        <v>8.5500000000000007</v>
      </c>
      <c r="K5345" s="25">
        <f>VLOOKUP(J5345,'Spezifische Werte'!$B$2:$C$4002,2,FALSE)</f>
        <v>0.50342054722621021</v>
      </c>
      <c r="L5345" s="25">
        <f t="shared" si="754"/>
        <v>1006.8410944524204</v>
      </c>
      <c r="R5345" s="25">
        <v>5343</v>
      </c>
      <c r="S5345" s="25">
        <v>5342</v>
      </c>
      <c r="T5345" s="25">
        <f t="shared" si="758"/>
        <v>0.11335839181095314</v>
      </c>
      <c r="U5345" s="25">
        <f t="shared" si="755"/>
        <v>0.11525466130260324</v>
      </c>
      <c r="W5345" s="17">
        <f>Eingabe!H5346</f>
        <v>292</v>
      </c>
      <c r="X5345" s="17">
        <f t="shared" si="756"/>
        <v>2.92</v>
      </c>
      <c r="Y5345" s="17">
        <f t="shared" si="757"/>
        <v>290</v>
      </c>
    </row>
    <row r="5346" spans="1:25" x14ac:dyDescent="0.15">
      <c r="A5346" s="82">
        <f t="shared" si="752"/>
        <v>8</v>
      </c>
      <c r="B5346" s="46">
        <v>43688.624999987042</v>
      </c>
      <c r="C5346" s="47">
        <f>Eingabe!G5347</f>
        <v>6.5</v>
      </c>
      <c r="D5346" s="77">
        <v>5346</v>
      </c>
      <c r="E5346" s="47"/>
      <c r="F5346" s="25">
        <f t="shared" si="750"/>
        <v>9.6999999999999993</v>
      </c>
      <c r="G5346" s="25">
        <f>VLOOKUP(F5346,'Spezifische Werte'!$B$2:$C$4002,2,FALSE)</f>
        <v>0.69796521003178913</v>
      </c>
      <c r="H5346" s="25">
        <f t="shared" si="753"/>
        <v>1395.9304200635784</v>
      </c>
      <c r="J5346" s="25">
        <f t="shared" si="751"/>
        <v>9.75</v>
      </c>
      <c r="K5346" s="25">
        <f>VLOOKUP(J5346,'Spezifische Werte'!$B$2:$C$4002,2,FALSE)</f>
        <v>0.70553224205682485</v>
      </c>
      <c r="L5346" s="25">
        <f t="shared" si="754"/>
        <v>1411.0644841136498</v>
      </c>
      <c r="R5346" s="25">
        <v>5344</v>
      </c>
      <c r="S5346" s="25">
        <v>5343</v>
      </c>
      <c r="T5346" s="25">
        <f t="shared" si="758"/>
        <v>0.11335839181095314</v>
      </c>
      <c r="U5346" s="25">
        <f t="shared" si="755"/>
        <v>0.11525466130260324</v>
      </c>
      <c r="W5346" s="17">
        <f>Eingabe!H5347</f>
        <v>314</v>
      </c>
      <c r="X5346" s="17">
        <f t="shared" si="756"/>
        <v>3.14</v>
      </c>
      <c r="Y5346" s="17">
        <f t="shared" si="757"/>
        <v>310</v>
      </c>
    </row>
    <row r="5347" spans="1:25" x14ac:dyDescent="0.15">
      <c r="A5347" s="82">
        <f t="shared" si="752"/>
        <v>8</v>
      </c>
      <c r="B5347" s="46">
        <v>43688.666666653706</v>
      </c>
      <c r="C5347" s="47">
        <f>Eingabe!G5348</f>
        <v>5.6</v>
      </c>
      <c r="D5347" s="77">
        <v>5347</v>
      </c>
      <c r="E5347" s="47"/>
      <c r="F5347" s="25">
        <f t="shared" si="750"/>
        <v>8.35</v>
      </c>
      <c r="G5347" s="25">
        <f>VLOOKUP(F5347,'Spezifische Werte'!$B$2:$C$4002,2,FALSE)</f>
        <v>0.46963573954984494</v>
      </c>
      <c r="H5347" s="25">
        <f t="shared" si="753"/>
        <v>939.27147909968994</v>
      </c>
      <c r="J5347" s="25">
        <f t="shared" si="751"/>
        <v>8.4</v>
      </c>
      <c r="K5347" s="25">
        <f>VLOOKUP(J5347,'Spezifische Werte'!$B$2:$C$4002,2,FALSE)</f>
        <v>0.47799983664408341</v>
      </c>
      <c r="L5347" s="25">
        <f t="shared" si="754"/>
        <v>955.99967328816683</v>
      </c>
      <c r="R5347" s="25">
        <v>5345</v>
      </c>
      <c r="S5347" s="25">
        <v>5344</v>
      </c>
      <c r="T5347" s="25">
        <f t="shared" si="758"/>
        <v>0.11335839181095314</v>
      </c>
      <c r="U5347" s="25">
        <f t="shared" si="755"/>
        <v>0.11525466130260324</v>
      </c>
      <c r="W5347" s="17">
        <f>Eingabe!H5348</f>
        <v>306</v>
      </c>
      <c r="X5347" s="17">
        <f t="shared" si="756"/>
        <v>3.06</v>
      </c>
      <c r="Y5347" s="17">
        <f t="shared" si="757"/>
        <v>310</v>
      </c>
    </row>
    <row r="5348" spans="1:25" x14ac:dyDescent="0.15">
      <c r="A5348" s="82">
        <f t="shared" si="752"/>
        <v>8</v>
      </c>
      <c r="B5348" s="46">
        <v>43688.70833332037</v>
      </c>
      <c r="C5348" s="47">
        <f>Eingabe!G5349</f>
        <v>4.5999999999999996</v>
      </c>
      <c r="D5348" s="77">
        <v>5348</v>
      </c>
      <c r="E5348" s="47"/>
      <c r="F5348" s="25">
        <f t="shared" si="750"/>
        <v>6.86</v>
      </c>
      <c r="G5348" s="25">
        <f>VLOOKUP(F5348,'Spezifische Werte'!$B$2:$C$4002,2,FALSE)</f>
        <v>0.25562320201003652</v>
      </c>
      <c r="H5348" s="25">
        <f t="shared" si="753"/>
        <v>511.24640402007304</v>
      </c>
      <c r="J5348" s="25">
        <f t="shared" si="751"/>
        <v>6.9</v>
      </c>
      <c r="K5348" s="25">
        <f>VLOOKUP(J5348,'Spezifische Werte'!$B$2:$C$4002,2,FALSE)</f>
        <v>0.26038765048417867</v>
      </c>
      <c r="L5348" s="25">
        <f t="shared" si="754"/>
        <v>520.77530096835733</v>
      </c>
      <c r="R5348" s="25">
        <v>5346</v>
      </c>
      <c r="S5348" s="25">
        <v>5345</v>
      </c>
      <c r="T5348" s="25">
        <f t="shared" si="758"/>
        <v>0.11335839181095314</v>
      </c>
      <c r="U5348" s="25">
        <f t="shared" si="755"/>
        <v>0.11525466130260324</v>
      </c>
      <c r="W5348" s="17">
        <f>Eingabe!H5349</f>
        <v>311</v>
      </c>
      <c r="X5348" s="17">
        <f t="shared" si="756"/>
        <v>3.11</v>
      </c>
      <c r="Y5348" s="17">
        <f t="shared" si="757"/>
        <v>310</v>
      </c>
    </row>
    <row r="5349" spans="1:25" x14ac:dyDescent="0.15">
      <c r="A5349" s="82">
        <f t="shared" si="752"/>
        <v>8</v>
      </c>
      <c r="B5349" s="46">
        <v>43688.749999987034</v>
      </c>
      <c r="C5349" s="47">
        <f>Eingabe!G5350</f>
        <v>4</v>
      </c>
      <c r="D5349" s="77">
        <v>5349</v>
      </c>
      <c r="E5349" s="47"/>
      <c r="F5349" s="25">
        <f t="shared" si="750"/>
        <v>5.97</v>
      </c>
      <c r="G5349" s="25">
        <f>VLOOKUP(F5349,'Spezifische Werte'!$B$2:$C$4002,2,FALSE)</f>
        <v>0.1627434603343155</v>
      </c>
      <c r="H5349" s="25">
        <f t="shared" si="753"/>
        <v>325.486920668631</v>
      </c>
      <c r="J5349" s="25">
        <f t="shared" si="751"/>
        <v>6</v>
      </c>
      <c r="K5349" s="25">
        <f>VLOOKUP(J5349,'Spezifische Werte'!$B$2:$C$4002,2,FALSE)</f>
        <v>0.16538134424295356</v>
      </c>
      <c r="L5349" s="25">
        <f t="shared" si="754"/>
        <v>330.76268848590712</v>
      </c>
      <c r="R5349" s="25">
        <v>5347</v>
      </c>
      <c r="S5349" s="25">
        <v>5346</v>
      </c>
      <c r="T5349" s="25">
        <f t="shared" si="758"/>
        <v>0.11335839181095314</v>
      </c>
      <c r="U5349" s="25">
        <f t="shared" si="755"/>
        <v>0.11525466130260324</v>
      </c>
      <c r="W5349" s="17">
        <f>Eingabe!H5350</f>
        <v>287</v>
      </c>
      <c r="X5349" s="17">
        <f t="shared" si="756"/>
        <v>2.87</v>
      </c>
      <c r="Y5349" s="17">
        <f t="shared" si="757"/>
        <v>290</v>
      </c>
    </row>
    <row r="5350" spans="1:25" x14ac:dyDescent="0.15">
      <c r="A5350" s="82">
        <f t="shared" si="752"/>
        <v>8</v>
      </c>
      <c r="B5350" s="46">
        <v>43688.791666653698</v>
      </c>
      <c r="C5350" s="47">
        <f>Eingabe!G5351</f>
        <v>3.6</v>
      </c>
      <c r="D5350" s="77">
        <v>5350</v>
      </c>
      <c r="E5350" s="47"/>
      <c r="F5350" s="25">
        <f t="shared" si="750"/>
        <v>5.37</v>
      </c>
      <c r="G5350" s="25">
        <f>VLOOKUP(F5350,'Spezifische Werte'!$B$2:$C$4002,2,FALSE)</f>
        <v>0.11640095819454216</v>
      </c>
      <c r="H5350" s="25">
        <f t="shared" si="753"/>
        <v>232.80191638908431</v>
      </c>
      <c r="J5350" s="25">
        <f t="shared" si="751"/>
        <v>5.4</v>
      </c>
      <c r="K5350" s="25">
        <f>VLOOKUP(J5350,'Spezifische Werte'!$B$2:$C$4002,2,FALSE)</f>
        <v>0.11853513474534576</v>
      </c>
      <c r="L5350" s="25">
        <f t="shared" si="754"/>
        <v>237.07026949069152</v>
      </c>
      <c r="R5350" s="25">
        <v>5348</v>
      </c>
      <c r="S5350" s="25">
        <v>5347</v>
      </c>
      <c r="T5350" s="25">
        <f t="shared" si="758"/>
        <v>0.11335839181095314</v>
      </c>
      <c r="U5350" s="25">
        <f t="shared" si="755"/>
        <v>0.11525466130260324</v>
      </c>
      <c r="W5350" s="17">
        <f>Eingabe!H5351</f>
        <v>279</v>
      </c>
      <c r="X5350" s="17">
        <f t="shared" si="756"/>
        <v>2.79</v>
      </c>
      <c r="Y5350" s="17">
        <f t="shared" si="757"/>
        <v>280</v>
      </c>
    </row>
    <row r="5351" spans="1:25" x14ac:dyDescent="0.15">
      <c r="A5351" s="82">
        <f t="shared" si="752"/>
        <v>8</v>
      </c>
      <c r="B5351" s="46">
        <v>43688.833333320363</v>
      </c>
      <c r="C5351" s="47">
        <f>Eingabe!G5352</f>
        <v>4.3</v>
      </c>
      <c r="D5351" s="77">
        <v>5351</v>
      </c>
      <c r="E5351" s="47"/>
      <c r="F5351" s="25">
        <f t="shared" si="750"/>
        <v>6.41</v>
      </c>
      <c r="G5351" s="25">
        <f>VLOOKUP(F5351,'Spezifische Werte'!$B$2:$C$4002,2,FALSE)</f>
        <v>0.20539547091670399</v>
      </c>
      <c r="H5351" s="25">
        <f t="shared" si="753"/>
        <v>410.790941833408</v>
      </c>
      <c r="J5351" s="25">
        <f t="shared" si="751"/>
        <v>6.45</v>
      </c>
      <c r="K5351" s="25">
        <f>VLOOKUP(J5351,'Spezifische Werte'!$B$2:$C$4002,2,FALSE)</f>
        <v>0.20962714743593144</v>
      </c>
      <c r="L5351" s="25">
        <f t="shared" si="754"/>
        <v>419.2542948718629</v>
      </c>
      <c r="R5351" s="25">
        <v>5349</v>
      </c>
      <c r="S5351" s="25">
        <v>5348</v>
      </c>
      <c r="T5351" s="25">
        <f t="shared" si="758"/>
        <v>0.11335839181095314</v>
      </c>
      <c r="U5351" s="25">
        <f t="shared" si="755"/>
        <v>0.11525466130260324</v>
      </c>
      <c r="W5351" s="17">
        <f>Eingabe!H5352</f>
        <v>261</v>
      </c>
      <c r="X5351" s="17">
        <f t="shared" si="756"/>
        <v>2.61</v>
      </c>
      <c r="Y5351" s="17">
        <f t="shared" si="757"/>
        <v>260</v>
      </c>
    </row>
    <row r="5352" spans="1:25" x14ac:dyDescent="0.15">
      <c r="A5352" s="82">
        <f t="shared" si="752"/>
        <v>8</v>
      </c>
      <c r="B5352" s="46">
        <v>43688.874999987027</v>
      </c>
      <c r="C5352" s="47">
        <f>Eingabe!G5353</f>
        <v>4.2</v>
      </c>
      <c r="D5352" s="77">
        <v>5352</v>
      </c>
      <c r="E5352" s="47"/>
      <c r="F5352" s="25">
        <f t="shared" si="750"/>
        <v>6.27</v>
      </c>
      <c r="G5352" s="25">
        <f>VLOOKUP(F5352,'Spezifische Werte'!$B$2:$C$4002,2,FALSE)</f>
        <v>0.19098980973438914</v>
      </c>
      <c r="H5352" s="25">
        <f t="shared" si="753"/>
        <v>381.97961946877831</v>
      </c>
      <c r="J5352" s="25">
        <f t="shared" si="751"/>
        <v>6.3</v>
      </c>
      <c r="K5352" s="25">
        <f>VLOOKUP(J5352,'Spezifische Werte'!$B$2:$C$4002,2,FALSE)</f>
        <v>0.19401976060055698</v>
      </c>
      <c r="L5352" s="25">
        <f t="shared" si="754"/>
        <v>388.03952120111398</v>
      </c>
      <c r="R5352" s="25">
        <v>5350</v>
      </c>
      <c r="S5352" s="25">
        <v>5349</v>
      </c>
      <c r="T5352" s="25">
        <f t="shared" si="758"/>
        <v>0.11335839181095314</v>
      </c>
      <c r="U5352" s="25">
        <f t="shared" si="755"/>
        <v>0.11525466130260324</v>
      </c>
      <c r="W5352" s="17">
        <f>Eingabe!H5353</f>
        <v>268</v>
      </c>
      <c r="X5352" s="17">
        <f t="shared" si="756"/>
        <v>2.68</v>
      </c>
      <c r="Y5352" s="17">
        <f t="shared" si="757"/>
        <v>270</v>
      </c>
    </row>
    <row r="5353" spans="1:25" x14ac:dyDescent="0.15">
      <c r="A5353" s="82">
        <f t="shared" si="752"/>
        <v>8</v>
      </c>
      <c r="B5353" s="46">
        <v>43688.916666653691</v>
      </c>
      <c r="C5353" s="47">
        <f>Eingabe!G5354</f>
        <v>4.9000000000000004</v>
      </c>
      <c r="D5353" s="77">
        <v>5353</v>
      </c>
      <c r="E5353" s="47"/>
      <c r="F5353" s="25">
        <f t="shared" si="750"/>
        <v>7.31</v>
      </c>
      <c r="G5353" s="25">
        <f>VLOOKUP(F5353,'Spezifische Werte'!$B$2:$C$4002,2,FALSE)</f>
        <v>0.3124426167174133</v>
      </c>
      <c r="H5353" s="25">
        <f t="shared" si="753"/>
        <v>624.88523343482666</v>
      </c>
      <c r="J5353" s="25">
        <f t="shared" si="751"/>
        <v>7.35</v>
      </c>
      <c r="K5353" s="25">
        <f>VLOOKUP(J5353,'Spezifische Werte'!$B$2:$C$4002,2,FALSE)</f>
        <v>0.31783439487629789</v>
      </c>
      <c r="L5353" s="25">
        <f t="shared" si="754"/>
        <v>635.66878975259579</v>
      </c>
      <c r="R5353" s="25">
        <v>5351</v>
      </c>
      <c r="S5353" s="25">
        <v>5350</v>
      </c>
      <c r="T5353" s="25">
        <f t="shared" si="758"/>
        <v>0.11335839181095314</v>
      </c>
      <c r="U5353" s="25">
        <f t="shared" si="755"/>
        <v>0.11525466130260324</v>
      </c>
      <c r="W5353" s="17">
        <f>Eingabe!H5354</f>
        <v>273</v>
      </c>
      <c r="X5353" s="17">
        <f t="shared" si="756"/>
        <v>2.73</v>
      </c>
      <c r="Y5353" s="17">
        <f t="shared" si="757"/>
        <v>270</v>
      </c>
    </row>
    <row r="5354" spans="1:25" x14ac:dyDescent="0.15">
      <c r="A5354" s="82">
        <f t="shared" si="752"/>
        <v>8</v>
      </c>
      <c r="B5354" s="46">
        <v>43688.958333320355</v>
      </c>
      <c r="C5354" s="47">
        <f>Eingabe!G5355</f>
        <v>4.3</v>
      </c>
      <c r="D5354" s="77">
        <v>5354</v>
      </c>
      <c r="E5354" s="47"/>
      <c r="F5354" s="25">
        <f t="shared" si="750"/>
        <v>6.41</v>
      </c>
      <c r="G5354" s="25">
        <f>VLOOKUP(F5354,'Spezifische Werte'!$B$2:$C$4002,2,FALSE)</f>
        <v>0.20539547091670399</v>
      </c>
      <c r="H5354" s="25">
        <f t="shared" si="753"/>
        <v>410.790941833408</v>
      </c>
      <c r="J5354" s="25">
        <f t="shared" si="751"/>
        <v>6.45</v>
      </c>
      <c r="K5354" s="25">
        <f>VLOOKUP(J5354,'Spezifische Werte'!$B$2:$C$4002,2,FALSE)</f>
        <v>0.20962714743593144</v>
      </c>
      <c r="L5354" s="25">
        <f t="shared" si="754"/>
        <v>419.2542948718629</v>
      </c>
      <c r="R5354" s="25">
        <v>5352</v>
      </c>
      <c r="S5354" s="25">
        <v>5351</v>
      </c>
      <c r="T5354" s="25">
        <f t="shared" si="758"/>
        <v>0.11335839181095314</v>
      </c>
      <c r="U5354" s="25">
        <f t="shared" si="755"/>
        <v>0.11525466130260324</v>
      </c>
      <c r="W5354" s="17">
        <f>Eingabe!H5355</f>
        <v>269</v>
      </c>
      <c r="X5354" s="17">
        <f t="shared" si="756"/>
        <v>2.69</v>
      </c>
      <c r="Y5354" s="17">
        <f t="shared" si="757"/>
        <v>270</v>
      </c>
    </row>
    <row r="5355" spans="1:25" x14ac:dyDescent="0.15">
      <c r="A5355" s="82">
        <f t="shared" si="752"/>
        <v>8</v>
      </c>
      <c r="B5355" s="46">
        <v>43688.99999998702</v>
      </c>
      <c r="C5355" s="47">
        <f>Eingabe!G5356</f>
        <v>5</v>
      </c>
      <c r="D5355" s="77">
        <v>5355</v>
      </c>
      <c r="E5355" s="47"/>
      <c r="F5355" s="25">
        <f t="shared" si="750"/>
        <v>7.46</v>
      </c>
      <c r="G5355" s="25">
        <f>VLOOKUP(F5355,'Spezifische Werte'!$B$2:$C$4002,2,FALSE)</f>
        <v>0.33294203068553224</v>
      </c>
      <c r="H5355" s="25">
        <f t="shared" si="753"/>
        <v>665.88406137106449</v>
      </c>
      <c r="J5355" s="25">
        <f t="shared" si="751"/>
        <v>7.5</v>
      </c>
      <c r="K5355" s="25">
        <f>VLOOKUP(J5355,'Spezifische Werte'!$B$2:$C$4002,2,FALSE)</f>
        <v>0.33853673002168488</v>
      </c>
      <c r="L5355" s="25">
        <f t="shared" si="754"/>
        <v>677.07346004336978</v>
      </c>
      <c r="R5355" s="25">
        <v>5353</v>
      </c>
      <c r="S5355" s="25">
        <v>5352</v>
      </c>
      <c r="T5355" s="25">
        <f t="shared" si="758"/>
        <v>0.11335839181095314</v>
      </c>
      <c r="U5355" s="25">
        <f t="shared" si="755"/>
        <v>0.11525466130260324</v>
      </c>
      <c r="W5355" s="17">
        <f>Eingabe!H5356</f>
        <v>267</v>
      </c>
      <c r="X5355" s="17">
        <f t="shared" si="756"/>
        <v>2.67</v>
      </c>
      <c r="Y5355" s="17">
        <f t="shared" si="757"/>
        <v>270</v>
      </c>
    </row>
    <row r="5356" spans="1:25" x14ac:dyDescent="0.15">
      <c r="A5356" s="82">
        <f t="shared" si="752"/>
        <v>8</v>
      </c>
      <c r="B5356" s="46">
        <v>43689.041666653684</v>
      </c>
      <c r="C5356" s="47">
        <f>Eingabe!G5357</f>
        <v>5.0999999999999996</v>
      </c>
      <c r="D5356" s="77">
        <v>5356</v>
      </c>
      <c r="E5356" s="47"/>
      <c r="F5356" s="25">
        <f t="shared" si="750"/>
        <v>7.61</v>
      </c>
      <c r="G5356" s="25">
        <f>VLOOKUP(F5356,'Spezifische Werte'!$B$2:$C$4002,2,FALSE)</f>
        <v>0.35419704845962618</v>
      </c>
      <c r="H5356" s="25">
        <f t="shared" si="753"/>
        <v>708.39409691925232</v>
      </c>
      <c r="J5356" s="25">
        <f t="shared" si="751"/>
        <v>7.65</v>
      </c>
      <c r="K5356" s="25">
        <f>VLOOKUP(J5356,'Spezifische Werte'!$B$2:$C$4002,2,FALSE)</f>
        <v>0.35999115933138248</v>
      </c>
      <c r="L5356" s="25">
        <f t="shared" si="754"/>
        <v>719.98231866276501</v>
      </c>
      <c r="R5356" s="25">
        <v>5354</v>
      </c>
      <c r="S5356" s="25">
        <v>5353</v>
      </c>
      <c r="T5356" s="25">
        <f t="shared" si="758"/>
        <v>0.11335839181095314</v>
      </c>
      <c r="U5356" s="25">
        <f t="shared" si="755"/>
        <v>0.11525466130260324</v>
      </c>
      <c r="W5356" s="17">
        <f>Eingabe!H5357</f>
        <v>268</v>
      </c>
      <c r="X5356" s="17">
        <f t="shared" si="756"/>
        <v>2.68</v>
      </c>
      <c r="Y5356" s="17">
        <f t="shared" si="757"/>
        <v>270</v>
      </c>
    </row>
    <row r="5357" spans="1:25" x14ac:dyDescent="0.15">
      <c r="A5357" s="82">
        <f t="shared" si="752"/>
        <v>8</v>
      </c>
      <c r="B5357" s="46">
        <v>43689.083333320348</v>
      </c>
      <c r="C5357" s="47">
        <f>Eingabe!G5358</f>
        <v>4.9000000000000004</v>
      </c>
      <c r="D5357" s="77">
        <v>5357</v>
      </c>
      <c r="E5357" s="47"/>
      <c r="F5357" s="25">
        <f t="shared" si="750"/>
        <v>7.31</v>
      </c>
      <c r="G5357" s="25">
        <f>VLOOKUP(F5357,'Spezifische Werte'!$B$2:$C$4002,2,FALSE)</f>
        <v>0.3124426167174133</v>
      </c>
      <c r="H5357" s="25">
        <f t="shared" si="753"/>
        <v>624.88523343482666</v>
      </c>
      <c r="J5357" s="25">
        <f t="shared" si="751"/>
        <v>7.35</v>
      </c>
      <c r="K5357" s="25">
        <f>VLOOKUP(J5357,'Spezifische Werte'!$B$2:$C$4002,2,FALSE)</f>
        <v>0.31783439487629789</v>
      </c>
      <c r="L5357" s="25">
        <f t="shared" si="754"/>
        <v>635.66878975259579</v>
      </c>
      <c r="R5357" s="25">
        <v>5355</v>
      </c>
      <c r="S5357" s="25">
        <v>5354</v>
      </c>
      <c r="T5357" s="25">
        <f t="shared" si="758"/>
        <v>0.11335839181095314</v>
      </c>
      <c r="U5357" s="25">
        <f t="shared" si="755"/>
        <v>0.11525466130260324</v>
      </c>
      <c r="W5357" s="17">
        <f>Eingabe!H5358</f>
        <v>268</v>
      </c>
      <c r="X5357" s="17">
        <f t="shared" si="756"/>
        <v>2.68</v>
      </c>
      <c r="Y5357" s="17">
        <f t="shared" si="757"/>
        <v>270</v>
      </c>
    </row>
    <row r="5358" spans="1:25" x14ac:dyDescent="0.15">
      <c r="A5358" s="82">
        <f t="shared" si="752"/>
        <v>8</v>
      </c>
      <c r="B5358" s="46">
        <v>43689.124999987012</v>
      </c>
      <c r="C5358" s="47">
        <f>Eingabe!G5359</f>
        <v>5</v>
      </c>
      <c r="D5358" s="77">
        <v>5358</v>
      </c>
      <c r="E5358" s="47"/>
      <c r="F5358" s="25">
        <f t="shared" si="750"/>
        <v>7.46</v>
      </c>
      <c r="G5358" s="25">
        <f>VLOOKUP(F5358,'Spezifische Werte'!$B$2:$C$4002,2,FALSE)</f>
        <v>0.33294203068553224</v>
      </c>
      <c r="H5358" s="25">
        <f t="shared" si="753"/>
        <v>665.88406137106449</v>
      </c>
      <c r="J5358" s="25">
        <f t="shared" si="751"/>
        <v>7.5</v>
      </c>
      <c r="K5358" s="25">
        <f>VLOOKUP(J5358,'Spezifische Werte'!$B$2:$C$4002,2,FALSE)</f>
        <v>0.33853673002168488</v>
      </c>
      <c r="L5358" s="25">
        <f t="shared" si="754"/>
        <v>677.07346004336978</v>
      </c>
      <c r="R5358" s="25">
        <v>5356</v>
      </c>
      <c r="S5358" s="25">
        <v>5355</v>
      </c>
      <c r="T5358" s="25">
        <f t="shared" si="758"/>
        <v>0.11335839181095314</v>
      </c>
      <c r="U5358" s="25">
        <f t="shared" si="755"/>
        <v>0.11525466130260324</v>
      </c>
      <c r="W5358" s="17">
        <f>Eingabe!H5359</f>
        <v>267</v>
      </c>
      <c r="X5358" s="17">
        <f t="shared" si="756"/>
        <v>2.67</v>
      </c>
      <c r="Y5358" s="17">
        <f t="shared" si="757"/>
        <v>270</v>
      </c>
    </row>
    <row r="5359" spans="1:25" x14ac:dyDescent="0.15">
      <c r="A5359" s="82">
        <f t="shared" si="752"/>
        <v>8</v>
      </c>
      <c r="B5359" s="46">
        <v>43689.166666653677</v>
      </c>
      <c r="C5359" s="47">
        <f>Eingabe!G5360</f>
        <v>5</v>
      </c>
      <c r="D5359" s="77">
        <v>5359</v>
      </c>
      <c r="E5359" s="47"/>
      <c r="F5359" s="25">
        <f t="shared" si="750"/>
        <v>7.46</v>
      </c>
      <c r="G5359" s="25">
        <f>VLOOKUP(F5359,'Spezifische Werte'!$B$2:$C$4002,2,FALSE)</f>
        <v>0.33294203068553224</v>
      </c>
      <c r="H5359" s="25">
        <f t="shared" si="753"/>
        <v>665.88406137106449</v>
      </c>
      <c r="J5359" s="25">
        <f t="shared" si="751"/>
        <v>7.5</v>
      </c>
      <c r="K5359" s="25">
        <f>VLOOKUP(J5359,'Spezifische Werte'!$B$2:$C$4002,2,FALSE)</f>
        <v>0.33853673002168488</v>
      </c>
      <c r="L5359" s="25">
        <f t="shared" si="754"/>
        <v>677.07346004336978</v>
      </c>
      <c r="R5359" s="25">
        <v>5357</v>
      </c>
      <c r="S5359" s="25">
        <v>5356</v>
      </c>
      <c r="T5359" s="25">
        <f t="shared" si="758"/>
        <v>0.11335839181095314</v>
      </c>
      <c r="U5359" s="25">
        <f t="shared" si="755"/>
        <v>0.11525466130260324</v>
      </c>
      <c r="W5359" s="17">
        <f>Eingabe!H5360</f>
        <v>268</v>
      </c>
      <c r="X5359" s="17">
        <f t="shared" si="756"/>
        <v>2.68</v>
      </c>
      <c r="Y5359" s="17">
        <f t="shared" si="757"/>
        <v>270</v>
      </c>
    </row>
    <row r="5360" spans="1:25" x14ac:dyDescent="0.15">
      <c r="A5360" s="82">
        <f t="shared" si="752"/>
        <v>8</v>
      </c>
      <c r="B5360" s="46">
        <v>43689.208333320341</v>
      </c>
      <c r="C5360" s="47">
        <f>Eingabe!G5361</f>
        <v>5</v>
      </c>
      <c r="D5360" s="77">
        <v>5360</v>
      </c>
      <c r="E5360" s="47"/>
      <c r="F5360" s="25">
        <f t="shared" si="750"/>
        <v>7.46</v>
      </c>
      <c r="G5360" s="25">
        <f>VLOOKUP(F5360,'Spezifische Werte'!$B$2:$C$4002,2,FALSE)</f>
        <v>0.33294203068553224</v>
      </c>
      <c r="H5360" s="25">
        <f t="shared" si="753"/>
        <v>665.88406137106449</v>
      </c>
      <c r="J5360" s="25">
        <f t="shared" si="751"/>
        <v>7.5</v>
      </c>
      <c r="K5360" s="25">
        <f>VLOOKUP(J5360,'Spezifische Werte'!$B$2:$C$4002,2,FALSE)</f>
        <v>0.33853673002168488</v>
      </c>
      <c r="L5360" s="25">
        <f t="shared" si="754"/>
        <v>677.07346004336978</v>
      </c>
      <c r="R5360" s="25">
        <v>5358</v>
      </c>
      <c r="S5360" s="25">
        <v>5357</v>
      </c>
      <c r="T5360" s="25">
        <f t="shared" si="758"/>
        <v>0.11335839181095314</v>
      </c>
      <c r="U5360" s="25">
        <f t="shared" si="755"/>
        <v>0.11525466130260324</v>
      </c>
      <c r="W5360" s="17">
        <f>Eingabe!H5361</f>
        <v>268</v>
      </c>
      <c r="X5360" s="17">
        <f t="shared" si="756"/>
        <v>2.68</v>
      </c>
      <c r="Y5360" s="17">
        <f t="shared" si="757"/>
        <v>270</v>
      </c>
    </row>
    <row r="5361" spans="1:25" x14ac:dyDescent="0.15">
      <c r="A5361" s="82">
        <f t="shared" si="752"/>
        <v>8</v>
      </c>
      <c r="B5361" s="46">
        <v>43689.249999987005</v>
      </c>
      <c r="C5361" s="47">
        <f>Eingabe!G5362</f>
        <v>4.5999999999999996</v>
      </c>
      <c r="D5361" s="77">
        <v>5361</v>
      </c>
      <c r="E5361" s="47"/>
      <c r="F5361" s="25">
        <f t="shared" si="750"/>
        <v>6.86</v>
      </c>
      <c r="G5361" s="25">
        <f>VLOOKUP(F5361,'Spezifische Werte'!$B$2:$C$4002,2,FALSE)</f>
        <v>0.25562320201003652</v>
      </c>
      <c r="H5361" s="25">
        <f t="shared" si="753"/>
        <v>511.24640402007304</v>
      </c>
      <c r="J5361" s="25">
        <f t="shared" si="751"/>
        <v>6.9</v>
      </c>
      <c r="K5361" s="25">
        <f>VLOOKUP(J5361,'Spezifische Werte'!$B$2:$C$4002,2,FALSE)</f>
        <v>0.26038765048417867</v>
      </c>
      <c r="L5361" s="25">
        <f t="shared" si="754"/>
        <v>520.77530096835733</v>
      </c>
      <c r="R5361" s="25">
        <v>5359</v>
      </c>
      <c r="S5361" s="25">
        <v>5358</v>
      </c>
      <c r="T5361" s="25">
        <f t="shared" si="758"/>
        <v>0.11335839181095314</v>
      </c>
      <c r="U5361" s="25">
        <f t="shared" si="755"/>
        <v>0.11525466130260324</v>
      </c>
      <c r="W5361" s="17">
        <f>Eingabe!H5362</f>
        <v>267</v>
      </c>
      <c r="X5361" s="17">
        <f t="shared" si="756"/>
        <v>2.67</v>
      </c>
      <c r="Y5361" s="17">
        <f t="shared" si="757"/>
        <v>270</v>
      </c>
    </row>
    <row r="5362" spans="1:25" x14ac:dyDescent="0.15">
      <c r="A5362" s="82">
        <f t="shared" si="752"/>
        <v>8</v>
      </c>
      <c r="B5362" s="46">
        <v>43689.291666653669</v>
      </c>
      <c r="C5362" s="47">
        <f>Eingabe!G5363</f>
        <v>4.7</v>
      </c>
      <c r="D5362" s="77">
        <v>5362</v>
      </c>
      <c r="E5362" s="47"/>
      <c r="F5362" s="25">
        <f t="shared" si="750"/>
        <v>7.01</v>
      </c>
      <c r="G5362" s="25">
        <f>VLOOKUP(F5362,'Spezifische Werte'!$B$2:$C$4002,2,FALSE)</f>
        <v>0.27377270492189271</v>
      </c>
      <c r="H5362" s="25">
        <f t="shared" si="753"/>
        <v>547.54540984378536</v>
      </c>
      <c r="J5362" s="25">
        <f t="shared" si="751"/>
        <v>7.05</v>
      </c>
      <c r="K5362" s="25">
        <f>VLOOKUP(J5362,'Spezifische Werte'!$B$2:$C$4002,2,FALSE)</f>
        <v>0.27874593647894402</v>
      </c>
      <c r="L5362" s="25">
        <f t="shared" si="754"/>
        <v>557.49187295788806</v>
      </c>
      <c r="R5362" s="25">
        <v>5360</v>
      </c>
      <c r="S5362" s="25">
        <v>5359</v>
      </c>
      <c r="T5362" s="25">
        <f t="shared" si="758"/>
        <v>0.11335839181095314</v>
      </c>
      <c r="U5362" s="25">
        <f t="shared" si="755"/>
        <v>0.11525466130260324</v>
      </c>
      <c r="W5362" s="17">
        <f>Eingabe!H5363</f>
        <v>269</v>
      </c>
      <c r="X5362" s="17">
        <f t="shared" si="756"/>
        <v>2.69</v>
      </c>
      <c r="Y5362" s="17">
        <f t="shared" si="757"/>
        <v>270</v>
      </c>
    </row>
    <row r="5363" spans="1:25" x14ac:dyDescent="0.15">
      <c r="A5363" s="82">
        <f t="shared" si="752"/>
        <v>8</v>
      </c>
      <c r="B5363" s="46">
        <v>43689.333333320334</v>
      </c>
      <c r="C5363" s="47">
        <f>Eingabe!G5364</f>
        <v>4.8</v>
      </c>
      <c r="D5363" s="77">
        <v>5363</v>
      </c>
      <c r="E5363" s="47"/>
      <c r="F5363" s="25">
        <f t="shared" si="750"/>
        <v>7.16</v>
      </c>
      <c r="G5363" s="25">
        <f>VLOOKUP(F5363,'Spezifische Werte'!$B$2:$C$4002,2,FALSE)</f>
        <v>0.29271421469315961</v>
      </c>
      <c r="H5363" s="25">
        <f t="shared" si="753"/>
        <v>585.42842938631918</v>
      </c>
      <c r="J5363" s="25">
        <f t="shared" si="751"/>
        <v>7.2</v>
      </c>
      <c r="K5363" s="25">
        <f>VLOOKUP(J5363,'Spezifische Werte'!$B$2:$C$4002,2,FALSE)</f>
        <v>0.29789883692567737</v>
      </c>
      <c r="L5363" s="25">
        <f t="shared" si="754"/>
        <v>595.79767385135472</v>
      </c>
      <c r="R5363" s="25">
        <v>5361</v>
      </c>
      <c r="S5363" s="25">
        <v>5360</v>
      </c>
      <c r="T5363" s="25">
        <f t="shared" si="758"/>
        <v>0.11335839181095314</v>
      </c>
      <c r="U5363" s="25">
        <f t="shared" si="755"/>
        <v>0.11525466130260324</v>
      </c>
      <c r="W5363" s="17">
        <f>Eingabe!H5364</f>
        <v>279</v>
      </c>
      <c r="X5363" s="17">
        <f t="shared" si="756"/>
        <v>2.79</v>
      </c>
      <c r="Y5363" s="17">
        <f t="shared" si="757"/>
        <v>280</v>
      </c>
    </row>
    <row r="5364" spans="1:25" x14ac:dyDescent="0.15">
      <c r="A5364" s="82">
        <f t="shared" si="752"/>
        <v>8</v>
      </c>
      <c r="B5364" s="46">
        <v>43689.374999986998</v>
      </c>
      <c r="C5364" s="47">
        <f>Eingabe!G5365</f>
        <v>5.6</v>
      </c>
      <c r="D5364" s="77">
        <v>5364</v>
      </c>
      <c r="E5364" s="47"/>
      <c r="F5364" s="25">
        <f t="shared" si="750"/>
        <v>8.35</v>
      </c>
      <c r="G5364" s="25">
        <f>VLOOKUP(F5364,'Spezifische Werte'!$B$2:$C$4002,2,FALSE)</f>
        <v>0.46963573954984494</v>
      </c>
      <c r="H5364" s="25">
        <f t="shared" si="753"/>
        <v>939.27147909968994</v>
      </c>
      <c r="J5364" s="25">
        <f t="shared" si="751"/>
        <v>8.4</v>
      </c>
      <c r="K5364" s="25">
        <f>VLOOKUP(J5364,'Spezifische Werte'!$B$2:$C$4002,2,FALSE)</f>
        <v>0.47799983664408341</v>
      </c>
      <c r="L5364" s="25">
        <f t="shared" si="754"/>
        <v>955.99967328816683</v>
      </c>
      <c r="R5364" s="25">
        <v>5362</v>
      </c>
      <c r="S5364" s="25">
        <v>5361</v>
      </c>
      <c r="T5364" s="25">
        <f t="shared" si="758"/>
        <v>0.11335839181095314</v>
      </c>
      <c r="U5364" s="25">
        <f t="shared" si="755"/>
        <v>0.11525466130260324</v>
      </c>
      <c r="W5364" s="17">
        <f>Eingabe!H5365</f>
        <v>289</v>
      </c>
      <c r="X5364" s="17">
        <f t="shared" si="756"/>
        <v>2.89</v>
      </c>
      <c r="Y5364" s="17">
        <f t="shared" si="757"/>
        <v>290</v>
      </c>
    </row>
    <row r="5365" spans="1:25" x14ac:dyDescent="0.15">
      <c r="A5365" s="82">
        <f t="shared" si="752"/>
        <v>8</v>
      </c>
      <c r="B5365" s="46">
        <v>43689.416666653662</v>
      </c>
      <c r="C5365" s="47">
        <f>Eingabe!G5366</f>
        <v>4.8</v>
      </c>
      <c r="D5365" s="77">
        <v>5365</v>
      </c>
      <c r="E5365" s="47"/>
      <c r="F5365" s="25">
        <f t="shared" si="750"/>
        <v>7.16</v>
      </c>
      <c r="G5365" s="25">
        <f>VLOOKUP(F5365,'Spezifische Werte'!$B$2:$C$4002,2,FALSE)</f>
        <v>0.29271421469315961</v>
      </c>
      <c r="H5365" s="25">
        <f t="shared" si="753"/>
        <v>585.42842938631918</v>
      </c>
      <c r="J5365" s="25">
        <f t="shared" si="751"/>
        <v>7.2</v>
      </c>
      <c r="K5365" s="25">
        <f>VLOOKUP(J5365,'Spezifische Werte'!$B$2:$C$4002,2,FALSE)</f>
        <v>0.29789883692567737</v>
      </c>
      <c r="L5365" s="25">
        <f t="shared" si="754"/>
        <v>595.79767385135472</v>
      </c>
      <c r="R5365" s="25">
        <v>5363</v>
      </c>
      <c r="S5365" s="25">
        <v>5362</v>
      </c>
      <c r="T5365" s="25">
        <f t="shared" si="758"/>
        <v>0.11335839181095314</v>
      </c>
      <c r="U5365" s="25">
        <f t="shared" si="755"/>
        <v>0.11525466130260324</v>
      </c>
      <c r="W5365" s="17">
        <f>Eingabe!H5366</f>
        <v>269</v>
      </c>
      <c r="X5365" s="17">
        <f t="shared" si="756"/>
        <v>2.69</v>
      </c>
      <c r="Y5365" s="17">
        <f t="shared" si="757"/>
        <v>270</v>
      </c>
    </row>
    <row r="5366" spans="1:25" x14ac:dyDescent="0.15">
      <c r="A5366" s="82">
        <f t="shared" si="752"/>
        <v>8</v>
      </c>
      <c r="B5366" s="46">
        <v>43689.458333320326</v>
      </c>
      <c r="C5366" s="47">
        <f>Eingabe!G5367</f>
        <v>4.7</v>
      </c>
      <c r="D5366" s="77">
        <v>5366</v>
      </c>
      <c r="E5366" s="47"/>
      <c r="F5366" s="25">
        <f t="shared" si="750"/>
        <v>7.01</v>
      </c>
      <c r="G5366" s="25">
        <f>VLOOKUP(F5366,'Spezifische Werte'!$B$2:$C$4002,2,FALSE)</f>
        <v>0.27377270492189271</v>
      </c>
      <c r="H5366" s="25">
        <f t="shared" si="753"/>
        <v>547.54540984378536</v>
      </c>
      <c r="J5366" s="25">
        <f t="shared" si="751"/>
        <v>7.05</v>
      </c>
      <c r="K5366" s="25">
        <f>VLOOKUP(J5366,'Spezifische Werte'!$B$2:$C$4002,2,FALSE)</f>
        <v>0.27874593647894402</v>
      </c>
      <c r="L5366" s="25">
        <f t="shared" si="754"/>
        <v>557.49187295788806</v>
      </c>
      <c r="R5366" s="25">
        <v>5364</v>
      </c>
      <c r="S5366" s="25">
        <v>5363</v>
      </c>
      <c r="T5366" s="25">
        <f t="shared" si="758"/>
        <v>0.11335839181095314</v>
      </c>
      <c r="U5366" s="25">
        <f t="shared" si="755"/>
        <v>0.11525466130260324</v>
      </c>
      <c r="W5366" s="17">
        <f>Eingabe!H5367</f>
        <v>257</v>
      </c>
      <c r="X5366" s="17">
        <f t="shared" si="756"/>
        <v>2.57</v>
      </c>
      <c r="Y5366" s="17">
        <f t="shared" si="757"/>
        <v>260</v>
      </c>
    </row>
    <row r="5367" spans="1:25" x14ac:dyDescent="0.15">
      <c r="A5367" s="82">
        <f t="shared" si="752"/>
        <v>8</v>
      </c>
      <c r="B5367" s="46">
        <v>43689.499999986991</v>
      </c>
      <c r="C5367" s="47">
        <f>Eingabe!G5368</f>
        <v>5.3</v>
      </c>
      <c r="D5367" s="77">
        <v>5367</v>
      </c>
      <c r="E5367" s="47"/>
      <c r="F5367" s="25">
        <f t="shared" si="750"/>
        <v>7.91</v>
      </c>
      <c r="G5367" s="25">
        <f>VLOOKUP(F5367,'Spezifische Werte'!$B$2:$C$4002,2,FALSE)</f>
        <v>0.39893199083383452</v>
      </c>
      <c r="H5367" s="25">
        <f t="shared" si="753"/>
        <v>797.86398166766901</v>
      </c>
      <c r="J5367" s="25">
        <f t="shared" si="751"/>
        <v>7.95</v>
      </c>
      <c r="K5367" s="25">
        <f>VLOOKUP(J5367,'Spezifische Werte'!$B$2:$C$4002,2,FALSE)</f>
        <v>0.40511792205919206</v>
      </c>
      <c r="L5367" s="25">
        <f t="shared" si="754"/>
        <v>810.23584411838408</v>
      </c>
      <c r="R5367" s="25">
        <v>5365</v>
      </c>
      <c r="S5367" s="25">
        <v>5364</v>
      </c>
      <c r="T5367" s="25">
        <f t="shared" si="758"/>
        <v>0.11335839181095314</v>
      </c>
      <c r="U5367" s="25">
        <f t="shared" si="755"/>
        <v>0.11525466130260324</v>
      </c>
      <c r="W5367" s="17">
        <f>Eingabe!H5368</f>
        <v>250</v>
      </c>
      <c r="X5367" s="17">
        <f t="shared" si="756"/>
        <v>2.5</v>
      </c>
      <c r="Y5367" s="17">
        <f t="shared" si="757"/>
        <v>250</v>
      </c>
    </row>
    <row r="5368" spans="1:25" x14ac:dyDescent="0.15">
      <c r="A5368" s="82">
        <f t="shared" si="752"/>
        <v>8</v>
      </c>
      <c r="B5368" s="46">
        <v>43689.541666653655</v>
      </c>
      <c r="C5368" s="47">
        <f>Eingabe!G5369</f>
        <v>5.3</v>
      </c>
      <c r="D5368" s="77">
        <v>5368</v>
      </c>
      <c r="E5368" s="47"/>
      <c r="F5368" s="25">
        <f t="shared" si="750"/>
        <v>7.91</v>
      </c>
      <c r="G5368" s="25">
        <f>VLOOKUP(F5368,'Spezifische Werte'!$B$2:$C$4002,2,FALSE)</f>
        <v>0.39893199083383452</v>
      </c>
      <c r="H5368" s="25">
        <f t="shared" si="753"/>
        <v>797.86398166766901</v>
      </c>
      <c r="J5368" s="25">
        <f t="shared" si="751"/>
        <v>7.95</v>
      </c>
      <c r="K5368" s="25">
        <f>VLOOKUP(J5368,'Spezifische Werte'!$B$2:$C$4002,2,FALSE)</f>
        <v>0.40511792205919206</v>
      </c>
      <c r="L5368" s="25">
        <f t="shared" si="754"/>
        <v>810.23584411838408</v>
      </c>
      <c r="R5368" s="25">
        <v>5366</v>
      </c>
      <c r="S5368" s="25">
        <v>5365</v>
      </c>
      <c r="T5368" s="25">
        <f t="shared" si="758"/>
        <v>0.11335839181095314</v>
      </c>
      <c r="U5368" s="25">
        <f t="shared" si="755"/>
        <v>0.11525466130260324</v>
      </c>
      <c r="W5368" s="17">
        <f>Eingabe!H5369</f>
        <v>255</v>
      </c>
      <c r="X5368" s="17">
        <f t="shared" si="756"/>
        <v>2.5499999999999998</v>
      </c>
      <c r="Y5368" s="17">
        <f t="shared" si="757"/>
        <v>260</v>
      </c>
    </row>
    <row r="5369" spans="1:25" x14ac:dyDescent="0.15">
      <c r="A5369" s="82">
        <f t="shared" si="752"/>
        <v>8</v>
      </c>
      <c r="B5369" s="46">
        <v>43689.583333320319</v>
      </c>
      <c r="C5369" s="47">
        <f>Eingabe!G5370</f>
        <v>5.0999999999999996</v>
      </c>
      <c r="D5369" s="77">
        <v>5369</v>
      </c>
      <c r="E5369" s="47"/>
      <c r="F5369" s="25">
        <f t="shared" si="750"/>
        <v>7.61</v>
      </c>
      <c r="G5369" s="25">
        <f>VLOOKUP(F5369,'Spezifische Werte'!$B$2:$C$4002,2,FALSE)</f>
        <v>0.35419704845962618</v>
      </c>
      <c r="H5369" s="25">
        <f t="shared" si="753"/>
        <v>708.39409691925232</v>
      </c>
      <c r="J5369" s="25">
        <f t="shared" si="751"/>
        <v>7.65</v>
      </c>
      <c r="K5369" s="25">
        <f>VLOOKUP(J5369,'Spezifische Werte'!$B$2:$C$4002,2,FALSE)</f>
        <v>0.35999115933138248</v>
      </c>
      <c r="L5369" s="25">
        <f t="shared" si="754"/>
        <v>719.98231866276501</v>
      </c>
      <c r="R5369" s="25">
        <v>5367</v>
      </c>
      <c r="S5369" s="25">
        <v>5366</v>
      </c>
      <c r="T5369" s="25">
        <f t="shared" si="758"/>
        <v>0.11335839181095314</v>
      </c>
      <c r="U5369" s="25">
        <f t="shared" si="755"/>
        <v>0.11525466130260324</v>
      </c>
      <c r="W5369" s="17">
        <f>Eingabe!H5370</f>
        <v>263</v>
      </c>
      <c r="X5369" s="17">
        <f t="shared" si="756"/>
        <v>2.63</v>
      </c>
      <c r="Y5369" s="17">
        <f t="shared" si="757"/>
        <v>260</v>
      </c>
    </row>
    <row r="5370" spans="1:25" x14ac:dyDescent="0.15">
      <c r="A5370" s="82">
        <f t="shared" si="752"/>
        <v>8</v>
      </c>
      <c r="B5370" s="46">
        <v>43689.624999986983</v>
      </c>
      <c r="C5370" s="47">
        <f>Eingabe!G5371</f>
        <v>3.7</v>
      </c>
      <c r="D5370" s="77">
        <v>5370</v>
      </c>
      <c r="E5370" s="47"/>
      <c r="F5370" s="25">
        <f t="shared" si="750"/>
        <v>5.52</v>
      </c>
      <c r="G5370" s="25">
        <f>VLOOKUP(F5370,'Spezifische Werte'!$B$2:$C$4002,2,FALSE)</f>
        <v>0.12721663519138685</v>
      </c>
      <c r="H5370" s="25">
        <f t="shared" si="753"/>
        <v>254.43327038277369</v>
      </c>
      <c r="J5370" s="25">
        <f t="shared" si="751"/>
        <v>5.55</v>
      </c>
      <c r="K5370" s="25">
        <f>VLOOKUP(J5370,'Spezifische Werte'!$B$2:$C$4002,2,FALSE)</f>
        <v>0.12941942247043492</v>
      </c>
      <c r="L5370" s="25">
        <f t="shared" si="754"/>
        <v>258.83884494086982</v>
      </c>
      <c r="R5370" s="25">
        <v>5368</v>
      </c>
      <c r="S5370" s="25">
        <v>5367</v>
      </c>
      <c r="T5370" s="25">
        <f t="shared" si="758"/>
        <v>0.11335839181095314</v>
      </c>
      <c r="U5370" s="25">
        <f t="shared" si="755"/>
        <v>0.11525466130260324</v>
      </c>
      <c r="W5370" s="17">
        <f>Eingabe!H5371</f>
        <v>262</v>
      </c>
      <c r="X5370" s="17">
        <f t="shared" si="756"/>
        <v>2.62</v>
      </c>
      <c r="Y5370" s="17">
        <f t="shared" si="757"/>
        <v>260</v>
      </c>
    </row>
    <row r="5371" spans="1:25" x14ac:dyDescent="0.15">
      <c r="A5371" s="82">
        <f t="shared" si="752"/>
        <v>8</v>
      </c>
      <c r="B5371" s="46">
        <v>43689.666666653648</v>
      </c>
      <c r="C5371" s="47">
        <f>Eingabe!G5372</f>
        <v>3.5</v>
      </c>
      <c r="D5371" s="77">
        <v>5371</v>
      </c>
      <c r="E5371" s="47"/>
      <c r="F5371" s="25">
        <f t="shared" si="750"/>
        <v>5.22</v>
      </c>
      <c r="G5371" s="25">
        <f>VLOOKUP(F5371,'Spezifische Werte'!$B$2:$C$4002,2,FALSE)</f>
        <v>0.10600726326582303</v>
      </c>
      <c r="H5371" s="25">
        <f t="shared" si="753"/>
        <v>212.01452653164606</v>
      </c>
      <c r="J5371" s="25">
        <f t="shared" si="751"/>
        <v>5.25</v>
      </c>
      <c r="K5371" s="25">
        <f>VLOOKUP(J5371,'Spezifische Werte'!$B$2:$C$4002,2,FALSE)</f>
        <v>0.10804502827355937</v>
      </c>
      <c r="L5371" s="25">
        <f t="shared" si="754"/>
        <v>216.09005654711873</v>
      </c>
      <c r="R5371" s="25">
        <v>5369</v>
      </c>
      <c r="S5371" s="25">
        <v>5368</v>
      </c>
      <c r="T5371" s="25">
        <f t="shared" si="758"/>
        <v>0.11335839181095314</v>
      </c>
      <c r="U5371" s="25">
        <f t="shared" si="755"/>
        <v>0.11525466130260324</v>
      </c>
      <c r="W5371" s="17">
        <f>Eingabe!H5372</f>
        <v>262</v>
      </c>
      <c r="X5371" s="17">
        <f t="shared" si="756"/>
        <v>2.62</v>
      </c>
      <c r="Y5371" s="17">
        <f t="shared" si="757"/>
        <v>260</v>
      </c>
    </row>
    <row r="5372" spans="1:25" x14ac:dyDescent="0.15">
      <c r="A5372" s="82">
        <f t="shared" si="752"/>
        <v>8</v>
      </c>
      <c r="B5372" s="46">
        <v>43689.708333320312</v>
      </c>
      <c r="C5372" s="47">
        <f>Eingabe!G5373</f>
        <v>3.3</v>
      </c>
      <c r="D5372" s="77">
        <v>5372</v>
      </c>
      <c r="E5372" s="47"/>
      <c r="F5372" s="25">
        <f t="shared" si="750"/>
        <v>4.92</v>
      </c>
      <c r="G5372" s="25">
        <f>VLOOKUP(F5372,'Spezifische Werte'!$B$2:$C$4002,2,FALSE)</f>
        <v>8.7079957720259088E-2</v>
      </c>
      <c r="H5372" s="25">
        <f t="shared" si="753"/>
        <v>174.15991544051818</v>
      </c>
      <c r="J5372" s="25">
        <f t="shared" si="751"/>
        <v>4.95</v>
      </c>
      <c r="K5372" s="25">
        <f>VLOOKUP(J5372,'Spezifische Werte'!$B$2:$C$4002,2,FALSE)</f>
        <v>8.884038911585862E-2</v>
      </c>
      <c r="L5372" s="25">
        <f t="shared" si="754"/>
        <v>177.68077823171723</v>
      </c>
      <c r="R5372" s="25">
        <v>5370</v>
      </c>
      <c r="S5372" s="25">
        <v>5369</v>
      </c>
      <c r="T5372" s="25">
        <f t="shared" si="758"/>
        <v>0.11335839181095314</v>
      </c>
      <c r="U5372" s="25">
        <f t="shared" si="755"/>
        <v>0.11525466130260324</v>
      </c>
      <c r="W5372" s="17">
        <f>Eingabe!H5373</f>
        <v>273</v>
      </c>
      <c r="X5372" s="17">
        <f t="shared" si="756"/>
        <v>2.73</v>
      </c>
      <c r="Y5372" s="17">
        <f t="shared" si="757"/>
        <v>270</v>
      </c>
    </row>
    <row r="5373" spans="1:25" x14ac:dyDescent="0.15">
      <c r="A5373" s="82">
        <f t="shared" si="752"/>
        <v>8</v>
      </c>
      <c r="B5373" s="46">
        <v>43689.749999986976</v>
      </c>
      <c r="C5373" s="47">
        <f>Eingabe!G5374</f>
        <v>2.4</v>
      </c>
      <c r="D5373" s="77">
        <v>5373</v>
      </c>
      <c r="E5373" s="47"/>
      <c r="F5373" s="25">
        <f t="shared" si="750"/>
        <v>3.58</v>
      </c>
      <c r="G5373" s="25">
        <f>VLOOKUP(F5373,'Spezifische Werte'!$B$2:$C$4002,2,FALSE)</f>
        <v>2.2829235995572409E-2</v>
      </c>
      <c r="H5373" s="25">
        <f t="shared" si="753"/>
        <v>45.658471991144815</v>
      </c>
      <c r="J5373" s="25">
        <f t="shared" si="751"/>
        <v>3.6</v>
      </c>
      <c r="K5373" s="25">
        <f>VLOOKUP(J5373,'Spezifische Werte'!$B$2:$C$4002,2,FALSE)</f>
        <v>2.3596471134930203E-2</v>
      </c>
      <c r="L5373" s="25">
        <f t="shared" si="754"/>
        <v>47.19294226986041</v>
      </c>
      <c r="R5373" s="25">
        <v>5371</v>
      </c>
      <c r="S5373" s="25">
        <v>5370</v>
      </c>
      <c r="T5373" s="25">
        <f t="shared" si="758"/>
        <v>0.11335839181095314</v>
      </c>
      <c r="U5373" s="25">
        <f t="shared" si="755"/>
        <v>0.11525466130260324</v>
      </c>
      <c r="W5373" s="17">
        <f>Eingabe!H5374</f>
        <v>278</v>
      </c>
      <c r="X5373" s="17">
        <f t="shared" si="756"/>
        <v>2.78</v>
      </c>
      <c r="Y5373" s="17">
        <f t="shared" si="757"/>
        <v>280</v>
      </c>
    </row>
    <row r="5374" spans="1:25" x14ac:dyDescent="0.15">
      <c r="A5374" s="82">
        <f t="shared" si="752"/>
        <v>8</v>
      </c>
      <c r="B5374" s="46">
        <v>43689.79166665364</v>
      </c>
      <c r="C5374" s="47">
        <f>Eingabe!G5375</f>
        <v>2.4</v>
      </c>
      <c r="D5374" s="77">
        <v>5374</v>
      </c>
      <c r="E5374" s="47"/>
      <c r="F5374" s="25">
        <f t="shared" si="750"/>
        <v>3.58</v>
      </c>
      <c r="G5374" s="25">
        <f>VLOOKUP(F5374,'Spezifische Werte'!$B$2:$C$4002,2,FALSE)</f>
        <v>2.2829235995572409E-2</v>
      </c>
      <c r="H5374" s="25">
        <f t="shared" si="753"/>
        <v>45.658471991144815</v>
      </c>
      <c r="J5374" s="25">
        <f t="shared" si="751"/>
        <v>3.6</v>
      </c>
      <c r="K5374" s="25">
        <f>VLOOKUP(J5374,'Spezifische Werte'!$B$2:$C$4002,2,FALSE)</f>
        <v>2.3596471134930203E-2</v>
      </c>
      <c r="L5374" s="25">
        <f t="shared" si="754"/>
        <v>47.19294226986041</v>
      </c>
      <c r="R5374" s="25">
        <v>5372</v>
      </c>
      <c r="S5374" s="25">
        <v>5371</v>
      </c>
      <c r="T5374" s="25">
        <f t="shared" si="758"/>
        <v>0.11335839181095314</v>
      </c>
      <c r="U5374" s="25">
        <f t="shared" si="755"/>
        <v>0.11525466130260324</v>
      </c>
      <c r="W5374" s="17">
        <f>Eingabe!H5375</f>
        <v>321</v>
      </c>
      <c r="X5374" s="17">
        <f t="shared" si="756"/>
        <v>3.21</v>
      </c>
      <c r="Y5374" s="17">
        <f t="shared" si="757"/>
        <v>320</v>
      </c>
    </row>
    <row r="5375" spans="1:25" x14ac:dyDescent="0.15">
      <c r="A5375" s="82">
        <f t="shared" si="752"/>
        <v>8</v>
      </c>
      <c r="B5375" s="46">
        <v>43689.833333320305</v>
      </c>
      <c r="C5375" s="47">
        <f>Eingabe!G5376</f>
        <v>2.2999999999999998</v>
      </c>
      <c r="D5375" s="77">
        <v>5375</v>
      </c>
      <c r="E5375" s="47"/>
      <c r="F5375" s="25">
        <f t="shared" si="750"/>
        <v>3.43</v>
      </c>
      <c r="G5375" s="25">
        <f>VLOOKUP(F5375,'Spezifische Werte'!$B$2:$C$4002,2,FALSE)</f>
        <v>1.7964243573129882E-2</v>
      </c>
      <c r="H5375" s="25">
        <f t="shared" si="753"/>
        <v>35.928487146259762</v>
      </c>
      <c r="J5375" s="25">
        <f t="shared" si="751"/>
        <v>3.45</v>
      </c>
      <c r="K5375" s="25">
        <f>VLOOKUP(J5375,'Spezifische Werte'!$B$2:$C$4002,2,FALSE)</f>
        <v>1.8521187553697735E-2</v>
      </c>
      <c r="L5375" s="25">
        <f t="shared" si="754"/>
        <v>37.042375107395472</v>
      </c>
      <c r="R5375" s="25">
        <v>5373</v>
      </c>
      <c r="S5375" s="25">
        <v>5372</v>
      </c>
      <c r="T5375" s="25">
        <f t="shared" si="758"/>
        <v>0.11335839181095314</v>
      </c>
      <c r="U5375" s="25">
        <f t="shared" si="755"/>
        <v>0.11525466130260324</v>
      </c>
      <c r="W5375" s="17">
        <f>Eingabe!H5376</f>
        <v>318</v>
      </c>
      <c r="X5375" s="17">
        <f t="shared" si="756"/>
        <v>3.18</v>
      </c>
      <c r="Y5375" s="17">
        <f t="shared" si="757"/>
        <v>320</v>
      </c>
    </row>
    <row r="5376" spans="1:25" x14ac:dyDescent="0.15">
      <c r="A5376" s="82">
        <f t="shared" si="752"/>
        <v>8</v>
      </c>
      <c r="B5376" s="46">
        <v>43689.874999986969</v>
      </c>
      <c r="C5376" s="47">
        <f>Eingabe!G5377</f>
        <v>2.5</v>
      </c>
      <c r="D5376" s="77">
        <v>5376</v>
      </c>
      <c r="E5376" s="47"/>
      <c r="F5376" s="25">
        <f t="shared" si="750"/>
        <v>3.73</v>
      </c>
      <c r="G5376" s="25">
        <f>VLOOKUP(F5376,'Spezifische Werte'!$B$2:$C$4002,2,FALSE)</f>
        <v>2.895161356886641E-2</v>
      </c>
      <c r="H5376" s="25">
        <f t="shared" si="753"/>
        <v>57.90322713773282</v>
      </c>
      <c r="J5376" s="25">
        <f t="shared" si="751"/>
        <v>3.75</v>
      </c>
      <c r="K5376" s="25">
        <f>VLOOKUP(J5376,'Spezifische Werte'!$B$2:$C$4002,2,FALSE)</f>
        <v>2.9822636466446242E-2</v>
      </c>
      <c r="L5376" s="25">
        <f t="shared" si="754"/>
        <v>59.645272932892482</v>
      </c>
      <c r="R5376" s="25">
        <v>5374</v>
      </c>
      <c r="S5376" s="25">
        <v>5373</v>
      </c>
      <c r="T5376" s="25">
        <f t="shared" si="758"/>
        <v>0.11335839181095314</v>
      </c>
      <c r="U5376" s="25">
        <f t="shared" si="755"/>
        <v>0.11525466130260324</v>
      </c>
      <c r="W5376" s="17">
        <f>Eingabe!H5377</f>
        <v>276</v>
      </c>
      <c r="X5376" s="17">
        <f t="shared" si="756"/>
        <v>2.76</v>
      </c>
      <c r="Y5376" s="17">
        <f t="shared" si="757"/>
        <v>280</v>
      </c>
    </row>
    <row r="5377" spans="1:25" x14ac:dyDescent="0.15">
      <c r="A5377" s="82">
        <f t="shared" si="752"/>
        <v>8</v>
      </c>
      <c r="B5377" s="46">
        <v>43689.916666653633</v>
      </c>
      <c r="C5377" s="47">
        <f>Eingabe!G5378</f>
        <v>2.4</v>
      </c>
      <c r="D5377" s="77">
        <v>5377</v>
      </c>
      <c r="E5377" s="47"/>
      <c r="F5377" s="25">
        <f t="shared" si="750"/>
        <v>3.58</v>
      </c>
      <c r="G5377" s="25">
        <f>VLOOKUP(F5377,'Spezifische Werte'!$B$2:$C$4002,2,FALSE)</f>
        <v>2.2829235995572409E-2</v>
      </c>
      <c r="H5377" s="25">
        <f t="shared" si="753"/>
        <v>45.658471991144815</v>
      </c>
      <c r="J5377" s="25">
        <f t="shared" si="751"/>
        <v>3.6</v>
      </c>
      <c r="K5377" s="25">
        <f>VLOOKUP(J5377,'Spezifische Werte'!$B$2:$C$4002,2,FALSE)</f>
        <v>2.3596471134930203E-2</v>
      </c>
      <c r="L5377" s="25">
        <f t="shared" si="754"/>
        <v>47.19294226986041</v>
      </c>
      <c r="R5377" s="25">
        <v>5375</v>
      </c>
      <c r="S5377" s="25">
        <v>5374</v>
      </c>
      <c r="T5377" s="25">
        <f t="shared" si="758"/>
        <v>0.11335839181095314</v>
      </c>
      <c r="U5377" s="25">
        <f t="shared" si="755"/>
        <v>0.11525466130260324</v>
      </c>
      <c r="W5377" s="17">
        <f>Eingabe!H5378</f>
        <v>278</v>
      </c>
      <c r="X5377" s="17">
        <f t="shared" si="756"/>
        <v>2.78</v>
      </c>
      <c r="Y5377" s="17">
        <f t="shared" si="757"/>
        <v>280</v>
      </c>
    </row>
    <row r="5378" spans="1:25" x14ac:dyDescent="0.15">
      <c r="A5378" s="82">
        <f t="shared" si="752"/>
        <v>8</v>
      </c>
      <c r="B5378" s="46">
        <v>43689.958333320297</v>
      </c>
      <c r="C5378" s="47">
        <f>Eingabe!G5379</f>
        <v>2.4</v>
      </c>
      <c r="D5378" s="77">
        <v>5378</v>
      </c>
      <c r="E5378" s="47"/>
      <c r="F5378" s="25">
        <f t="shared" si="750"/>
        <v>3.58</v>
      </c>
      <c r="G5378" s="25">
        <f>VLOOKUP(F5378,'Spezifische Werte'!$B$2:$C$4002,2,FALSE)</f>
        <v>2.2829235995572409E-2</v>
      </c>
      <c r="H5378" s="25">
        <f t="shared" si="753"/>
        <v>45.658471991144815</v>
      </c>
      <c r="J5378" s="25">
        <f t="shared" si="751"/>
        <v>3.6</v>
      </c>
      <c r="K5378" s="25">
        <f>VLOOKUP(J5378,'Spezifische Werte'!$B$2:$C$4002,2,FALSE)</f>
        <v>2.3596471134930203E-2</v>
      </c>
      <c r="L5378" s="25">
        <f t="shared" si="754"/>
        <v>47.19294226986041</v>
      </c>
      <c r="R5378" s="25">
        <v>5376</v>
      </c>
      <c r="S5378" s="25">
        <v>5375</v>
      </c>
      <c r="T5378" s="25">
        <f t="shared" si="758"/>
        <v>0.11335839181095314</v>
      </c>
      <c r="U5378" s="25">
        <f t="shared" si="755"/>
        <v>0.11525466130260324</v>
      </c>
      <c r="W5378" s="17">
        <f>Eingabe!H5379</f>
        <v>272</v>
      </c>
      <c r="X5378" s="17">
        <f t="shared" si="756"/>
        <v>2.72</v>
      </c>
      <c r="Y5378" s="17">
        <f t="shared" si="757"/>
        <v>270</v>
      </c>
    </row>
    <row r="5379" spans="1:25" x14ac:dyDescent="0.15">
      <c r="A5379" s="82">
        <f t="shared" si="752"/>
        <v>8</v>
      </c>
      <c r="B5379" s="46">
        <v>43689.999999986961</v>
      </c>
      <c r="C5379" s="47">
        <f>Eingabe!G5380</f>
        <v>3.2</v>
      </c>
      <c r="D5379" s="77">
        <v>5379</v>
      </c>
      <c r="E5379" s="47"/>
      <c r="F5379" s="25">
        <f t="shared" ref="F5379:F5442" si="759">ROUND(C5379*($O$4/$O$5)^$O$7,2)</f>
        <v>4.7699999999999996</v>
      </c>
      <c r="G5379" s="25">
        <f>VLOOKUP(F5379,'Spezifische Werte'!$B$2:$C$4002,2,FALSE)</f>
        <v>7.8679349945367349E-2</v>
      </c>
      <c r="H5379" s="25">
        <f t="shared" si="753"/>
        <v>157.3586998907347</v>
      </c>
      <c r="J5379" s="25">
        <f t="shared" ref="J5379:J5442" si="760">ROUND(C5379*(LN($O$4/$O$8)/LN($O$5/$O$8)),2)</f>
        <v>4.8</v>
      </c>
      <c r="K5379" s="25">
        <f>VLOOKUP(J5379,'Spezifische Werte'!$B$2:$C$4002,2,FALSE)</f>
        <v>8.0310065544742015E-2</v>
      </c>
      <c r="L5379" s="25">
        <f t="shared" si="754"/>
        <v>160.62013108948403</v>
      </c>
      <c r="R5379" s="25">
        <v>5377</v>
      </c>
      <c r="S5379" s="25">
        <v>5376</v>
      </c>
      <c r="T5379" s="25">
        <f t="shared" si="758"/>
        <v>0.11335839181095314</v>
      </c>
      <c r="U5379" s="25">
        <f t="shared" si="755"/>
        <v>0.11525466130260324</v>
      </c>
      <c r="W5379" s="17">
        <f>Eingabe!H5380</f>
        <v>270</v>
      </c>
      <c r="X5379" s="17">
        <f t="shared" si="756"/>
        <v>2.7</v>
      </c>
      <c r="Y5379" s="17">
        <f t="shared" si="757"/>
        <v>270</v>
      </c>
    </row>
    <row r="5380" spans="1:25" x14ac:dyDescent="0.15">
      <c r="A5380" s="82">
        <f t="shared" ref="A5380:A5443" si="761">MONTH(B5380)</f>
        <v>8</v>
      </c>
      <c r="B5380" s="46">
        <v>43690.041666653626</v>
      </c>
      <c r="C5380" s="47">
        <f>Eingabe!G5381</f>
        <v>3.1</v>
      </c>
      <c r="D5380" s="77">
        <v>5380</v>
      </c>
      <c r="E5380" s="47"/>
      <c r="F5380" s="25">
        <f t="shared" si="759"/>
        <v>4.62</v>
      </c>
      <c r="G5380" s="25">
        <f>VLOOKUP(F5380,'Spezifische Werte'!$B$2:$C$4002,2,FALSE)</f>
        <v>7.0834307543363312E-2</v>
      </c>
      <c r="H5380" s="25">
        <f t="shared" ref="H5380:H5443" si="762">G5380*$O$9*1000</f>
        <v>141.66861508672662</v>
      </c>
      <c r="J5380" s="25">
        <f t="shared" si="760"/>
        <v>4.6500000000000004</v>
      </c>
      <c r="K5380" s="25">
        <f>VLOOKUP(J5380,'Spezifische Werte'!$B$2:$C$4002,2,FALSE)</f>
        <v>7.2366311882592071E-2</v>
      </c>
      <c r="L5380" s="25">
        <f t="shared" ref="L5380:L5443" si="763">K5380*$O$9*1000</f>
        <v>144.73262376518414</v>
      </c>
      <c r="R5380" s="25">
        <v>5378</v>
      </c>
      <c r="S5380" s="25">
        <v>5377</v>
      </c>
      <c r="T5380" s="25">
        <f t="shared" si="758"/>
        <v>0.11335839181095314</v>
      </c>
      <c r="U5380" s="25">
        <f t="shared" ref="U5380:U5443" si="764">LARGE($L$3:$L$8762,R5380)/1000</f>
        <v>0.11525466130260324</v>
      </c>
      <c r="W5380" s="17">
        <f>Eingabe!H5381</f>
        <v>280</v>
      </c>
      <c r="X5380" s="17">
        <f t="shared" ref="X5380:X5443" si="765">W5380/100</f>
        <v>2.8</v>
      </c>
      <c r="Y5380" s="17">
        <f t="shared" ref="Y5380:Y5443" si="766">ROUND(X5380,1)*100</f>
        <v>280</v>
      </c>
    </row>
    <row r="5381" spans="1:25" x14ac:dyDescent="0.15">
      <c r="A5381" s="82">
        <f t="shared" si="761"/>
        <v>8</v>
      </c>
      <c r="B5381" s="46">
        <v>43690.08333332029</v>
      </c>
      <c r="C5381" s="47">
        <f>Eingabe!G5382</f>
        <v>3.9</v>
      </c>
      <c r="D5381" s="77">
        <v>5381</v>
      </c>
      <c r="E5381" s="47"/>
      <c r="F5381" s="25">
        <f t="shared" si="759"/>
        <v>5.82</v>
      </c>
      <c r="G5381" s="25">
        <f>VLOOKUP(F5381,'Spezifische Werte'!$B$2:$C$4002,2,FALSE)</f>
        <v>0.15015933791444183</v>
      </c>
      <c r="H5381" s="25">
        <f t="shared" si="762"/>
        <v>300.31867582888367</v>
      </c>
      <c r="J5381" s="25">
        <f t="shared" si="760"/>
        <v>5.85</v>
      </c>
      <c r="K5381" s="25">
        <f>VLOOKUP(J5381,'Spezifische Werte'!$B$2:$C$4002,2,FALSE)</f>
        <v>0.15260213064447356</v>
      </c>
      <c r="L5381" s="25">
        <f t="shared" si="763"/>
        <v>305.20426128894712</v>
      </c>
      <c r="R5381" s="25">
        <v>5379</v>
      </c>
      <c r="S5381" s="25">
        <v>5378</v>
      </c>
      <c r="T5381" s="25">
        <f t="shared" si="758"/>
        <v>0.11335839181095314</v>
      </c>
      <c r="U5381" s="25">
        <f t="shared" si="764"/>
        <v>0.11525466130260324</v>
      </c>
      <c r="W5381" s="17">
        <f>Eingabe!H5382</f>
        <v>279</v>
      </c>
      <c r="X5381" s="17">
        <f t="shared" si="765"/>
        <v>2.79</v>
      </c>
      <c r="Y5381" s="17">
        <f t="shared" si="766"/>
        <v>280</v>
      </c>
    </row>
    <row r="5382" spans="1:25" x14ac:dyDescent="0.15">
      <c r="A5382" s="82">
        <f t="shared" si="761"/>
        <v>8</v>
      </c>
      <c r="B5382" s="46">
        <v>43690.124999986954</v>
      </c>
      <c r="C5382" s="47">
        <f>Eingabe!G5383</f>
        <v>2.4</v>
      </c>
      <c r="D5382" s="77">
        <v>5382</v>
      </c>
      <c r="E5382" s="47"/>
      <c r="F5382" s="25">
        <f t="shared" si="759"/>
        <v>3.58</v>
      </c>
      <c r="G5382" s="25">
        <f>VLOOKUP(F5382,'Spezifische Werte'!$B$2:$C$4002,2,FALSE)</f>
        <v>2.2829235995572409E-2</v>
      </c>
      <c r="H5382" s="25">
        <f t="shared" si="762"/>
        <v>45.658471991144815</v>
      </c>
      <c r="J5382" s="25">
        <f t="shared" si="760"/>
        <v>3.6</v>
      </c>
      <c r="K5382" s="25">
        <f>VLOOKUP(J5382,'Spezifische Werte'!$B$2:$C$4002,2,FALSE)</f>
        <v>2.3596471134930203E-2</v>
      </c>
      <c r="L5382" s="25">
        <f t="shared" si="763"/>
        <v>47.19294226986041</v>
      </c>
      <c r="R5382" s="25">
        <v>5380</v>
      </c>
      <c r="S5382" s="25">
        <v>5379</v>
      </c>
      <c r="T5382" s="25">
        <f t="shared" ref="T5382:T5445" si="767">LARGE($H$3:$H$8762,R5382)/1000</f>
        <v>0.11335839181095314</v>
      </c>
      <c r="U5382" s="25">
        <f t="shared" si="764"/>
        <v>0.11525466130260324</v>
      </c>
      <c r="W5382" s="17">
        <f>Eingabe!H5383</f>
        <v>290</v>
      </c>
      <c r="X5382" s="17">
        <f t="shared" si="765"/>
        <v>2.9</v>
      </c>
      <c r="Y5382" s="17">
        <f t="shared" si="766"/>
        <v>290</v>
      </c>
    </row>
    <row r="5383" spans="1:25" x14ac:dyDescent="0.15">
      <c r="A5383" s="82">
        <f t="shared" si="761"/>
        <v>8</v>
      </c>
      <c r="B5383" s="46">
        <v>43690.166666653618</v>
      </c>
      <c r="C5383" s="47">
        <f>Eingabe!G5384</f>
        <v>2.4</v>
      </c>
      <c r="D5383" s="77">
        <v>5383</v>
      </c>
      <c r="E5383" s="47"/>
      <c r="F5383" s="25">
        <f t="shared" si="759"/>
        <v>3.58</v>
      </c>
      <c r="G5383" s="25">
        <f>VLOOKUP(F5383,'Spezifische Werte'!$B$2:$C$4002,2,FALSE)</f>
        <v>2.2829235995572409E-2</v>
      </c>
      <c r="H5383" s="25">
        <f t="shared" si="762"/>
        <v>45.658471991144815</v>
      </c>
      <c r="J5383" s="25">
        <f t="shared" si="760"/>
        <v>3.6</v>
      </c>
      <c r="K5383" s="25">
        <f>VLOOKUP(J5383,'Spezifische Werte'!$B$2:$C$4002,2,FALSE)</f>
        <v>2.3596471134930203E-2</v>
      </c>
      <c r="L5383" s="25">
        <f t="shared" si="763"/>
        <v>47.19294226986041</v>
      </c>
      <c r="R5383" s="25">
        <v>5381</v>
      </c>
      <c r="S5383" s="25">
        <v>5380</v>
      </c>
      <c r="T5383" s="25">
        <f t="shared" si="767"/>
        <v>0.11335839181095314</v>
      </c>
      <c r="U5383" s="25">
        <f t="shared" si="764"/>
        <v>0.11525466130260324</v>
      </c>
      <c r="W5383" s="17">
        <f>Eingabe!H5384</f>
        <v>268</v>
      </c>
      <c r="X5383" s="17">
        <f t="shared" si="765"/>
        <v>2.68</v>
      </c>
      <c r="Y5383" s="17">
        <f t="shared" si="766"/>
        <v>270</v>
      </c>
    </row>
    <row r="5384" spans="1:25" x14ac:dyDescent="0.15">
      <c r="A5384" s="82">
        <f t="shared" si="761"/>
        <v>8</v>
      </c>
      <c r="B5384" s="46">
        <v>43690.208333320283</v>
      </c>
      <c r="C5384" s="47">
        <f>Eingabe!G5385</f>
        <v>2.2999999999999998</v>
      </c>
      <c r="D5384" s="77">
        <v>5384</v>
      </c>
      <c r="E5384" s="47"/>
      <c r="F5384" s="25">
        <f t="shared" si="759"/>
        <v>3.43</v>
      </c>
      <c r="G5384" s="25">
        <f>VLOOKUP(F5384,'Spezifische Werte'!$B$2:$C$4002,2,FALSE)</f>
        <v>1.7964243573129882E-2</v>
      </c>
      <c r="H5384" s="25">
        <f t="shared" si="762"/>
        <v>35.928487146259762</v>
      </c>
      <c r="J5384" s="25">
        <f t="shared" si="760"/>
        <v>3.45</v>
      </c>
      <c r="K5384" s="25">
        <f>VLOOKUP(J5384,'Spezifische Werte'!$B$2:$C$4002,2,FALSE)</f>
        <v>1.8521187553697735E-2</v>
      </c>
      <c r="L5384" s="25">
        <f t="shared" si="763"/>
        <v>37.042375107395472</v>
      </c>
      <c r="R5384" s="25">
        <v>5382</v>
      </c>
      <c r="S5384" s="25">
        <v>5381</v>
      </c>
      <c r="T5384" s="25">
        <f t="shared" si="767"/>
        <v>0.11335839181095314</v>
      </c>
      <c r="U5384" s="25">
        <f t="shared" si="764"/>
        <v>0.11525466130260324</v>
      </c>
      <c r="W5384" s="17">
        <f>Eingabe!H5385</f>
        <v>275</v>
      </c>
      <c r="X5384" s="17">
        <f t="shared" si="765"/>
        <v>2.75</v>
      </c>
      <c r="Y5384" s="17">
        <f t="shared" si="766"/>
        <v>280</v>
      </c>
    </row>
    <row r="5385" spans="1:25" x14ac:dyDescent="0.15">
      <c r="A5385" s="82">
        <f t="shared" si="761"/>
        <v>8</v>
      </c>
      <c r="B5385" s="46">
        <v>43690.249999986947</v>
      </c>
      <c r="C5385" s="47">
        <f>Eingabe!G5386</f>
        <v>2.5</v>
      </c>
      <c r="D5385" s="77">
        <v>5385</v>
      </c>
      <c r="E5385" s="47"/>
      <c r="F5385" s="25">
        <f t="shared" si="759"/>
        <v>3.73</v>
      </c>
      <c r="G5385" s="25">
        <f>VLOOKUP(F5385,'Spezifische Werte'!$B$2:$C$4002,2,FALSE)</f>
        <v>2.895161356886641E-2</v>
      </c>
      <c r="H5385" s="25">
        <f t="shared" si="762"/>
        <v>57.90322713773282</v>
      </c>
      <c r="J5385" s="25">
        <f t="shared" si="760"/>
        <v>3.75</v>
      </c>
      <c r="K5385" s="25">
        <f>VLOOKUP(J5385,'Spezifische Werte'!$B$2:$C$4002,2,FALSE)</f>
        <v>2.9822636466446242E-2</v>
      </c>
      <c r="L5385" s="25">
        <f t="shared" si="763"/>
        <v>59.645272932892482</v>
      </c>
      <c r="R5385" s="25">
        <v>5383</v>
      </c>
      <c r="S5385" s="25">
        <v>5382</v>
      </c>
      <c r="T5385" s="25">
        <f t="shared" si="767"/>
        <v>0.11335839181095314</v>
      </c>
      <c r="U5385" s="25">
        <f t="shared" si="764"/>
        <v>0.11525466130260324</v>
      </c>
      <c r="W5385" s="17">
        <f>Eingabe!H5386</f>
        <v>270</v>
      </c>
      <c r="X5385" s="17">
        <f t="shared" si="765"/>
        <v>2.7</v>
      </c>
      <c r="Y5385" s="17">
        <f t="shared" si="766"/>
        <v>270</v>
      </c>
    </row>
    <row r="5386" spans="1:25" x14ac:dyDescent="0.15">
      <c r="A5386" s="82">
        <f t="shared" si="761"/>
        <v>8</v>
      </c>
      <c r="B5386" s="46">
        <v>43690.291666653611</v>
      </c>
      <c r="C5386" s="47">
        <f>Eingabe!G5387</f>
        <v>2.6</v>
      </c>
      <c r="D5386" s="77">
        <v>5386</v>
      </c>
      <c r="E5386" s="47"/>
      <c r="F5386" s="25">
        <f t="shared" si="759"/>
        <v>3.88</v>
      </c>
      <c r="G5386" s="25">
        <f>VLOOKUP(F5386,'Spezifische Werte'!$B$2:$C$4002,2,FALSE)</f>
        <v>3.5689320314118818E-2</v>
      </c>
      <c r="H5386" s="25">
        <f t="shared" si="762"/>
        <v>71.378640628237633</v>
      </c>
      <c r="J5386" s="25">
        <f t="shared" si="760"/>
        <v>3.9</v>
      </c>
      <c r="K5386" s="25">
        <f>VLOOKUP(J5386,'Spezifische Werte'!$B$2:$C$4002,2,FALSE)</f>
        <v>3.6613952811549305E-2</v>
      </c>
      <c r="L5386" s="25">
        <f t="shared" si="763"/>
        <v>73.227905623098607</v>
      </c>
      <c r="R5386" s="25">
        <v>5384</v>
      </c>
      <c r="S5386" s="25">
        <v>5383</v>
      </c>
      <c r="T5386" s="25">
        <f t="shared" si="767"/>
        <v>0.11335839181095314</v>
      </c>
      <c r="U5386" s="25">
        <f t="shared" si="764"/>
        <v>0.11525466130260324</v>
      </c>
      <c r="W5386" s="17">
        <f>Eingabe!H5387</f>
        <v>289</v>
      </c>
      <c r="X5386" s="17">
        <f t="shared" si="765"/>
        <v>2.89</v>
      </c>
      <c r="Y5386" s="17">
        <f t="shared" si="766"/>
        <v>290</v>
      </c>
    </row>
    <row r="5387" spans="1:25" x14ac:dyDescent="0.15">
      <c r="A5387" s="82">
        <f t="shared" si="761"/>
        <v>8</v>
      </c>
      <c r="B5387" s="46">
        <v>43690.333333320275</v>
      </c>
      <c r="C5387" s="47">
        <f>Eingabe!G5388</f>
        <v>4.2</v>
      </c>
      <c r="D5387" s="77">
        <v>5387</v>
      </c>
      <c r="E5387" s="47"/>
      <c r="F5387" s="25">
        <f t="shared" si="759"/>
        <v>6.27</v>
      </c>
      <c r="G5387" s="25">
        <f>VLOOKUP(F5387,'Spezifische Werte'!$B$2:$C$4002,2,FALSE)</f>
        <v>0.19098980973438914</v>
      </c>
      <c r="H5387" s="25">
        <f t="shared" si="762"/>
        <v>381.97961946877831</v>
      </c>
      <c r="J5387" s="25">
        <f t="shared" si="760"/>
        <v>6.3</v>
      </c>
      <c r="K5387" s="25">
        <f>VLOOKUP(J5387,'Spezifische Werte'!$B$2:$C$4002,2,FALSE)</f>
        <v>0.19401976060055698</v>
      </c>
      <c r="L5387" s="25">
        <f t="shared" si="763"/>
        <v>388.03952120111398</v>
      </c>
      <c r="R5387" s="25">
        <v>5385</v>
      </c>
      <c r="S5387" s="25">
        <v>5384</v>
      </c>
      <c r="T5387" s="25">
        <f t="shared" si="767"/>
        <v>0.11335839181095314</v>
      </c>
      <c r="U5387" s="25">
        <f t="shared" si="764"/>
        <v>0.11525466130260324</v>
      </c>
      <c r="W5387" s="17">
        <f>Eingabe!H5388</f>
        <v>288</v>
      </c>
      <c r="X5387" s="17">
        <f t="shared" si="765"/>
        <v>2.88</v>
      </c>
      <c r="Y5387" s="17">
        <f t="shared" si="766"/>
        <v>290</v>
      </c>
    </row>
    <row r="5388" spans="1:25" x14ac:dyDescent="0.15">
      <c r="A5388" s="82">
        <f t="shared" si="761"/>
        <v>8</v>
      </c>
      <c r="B5388" s="46">
        <v>43690.37499998694</v>
      </c>
      <c r="C5388" s="47">
        <f>Eingabe!G5389</f>
        <v>4.3</v>
      </c>
      <c r="D5388" s="77">
        <v>5388</v>
      </c>
      <c r="E5388" s="47"/>
      <c r="F5388" s="25">
        <f t="shared" si="759"/>
        <v>6.41</v>
      </c>
      <c r="G5388" s="25">
        <f>VLOOKUP(F5388,'Spezifische Werte'!$B$2:$C$4002,2,FALSE)</f>
        <v>0.20539547091670399</v>
      </c>
      <c r="H5388" s="25">
        <f t="shared" si="762"/>
        <v>410.790941833408</v>
      </c>
      <c r="J5388" s="25">
        <f t="shared" si="760"/>
        <v>6.45</v>
      </c>
      <c r="K5388" s="25">
        <f>VLOOKUP(J5388,'Spezifische Werte'!$B$2:$C$4002,2,FALSE)</f>
        <v>0.20962714743593144</v>
      </c>
      <c r="L5388" s="25">
        <f t="shared" si="763"/>
        <v>419.2542948718629</v>
      </c>
      <c r="R5388" s="25">
        <v>5386</v>
      </c>
      <c r="S5388" s="25">
        <v>5385</v>
      </c>
      <c r="T5388" s="25">
        <f t="shared" si="767"/>
        <v>0.11335839181095314</v>
      </c>
      <c r="U5388" s="25">
        <f t="shared" si="764"/>
        <v>0.11525466130260324</v>
      </c>
      <c r="W5388" s="17">
        <f>Eingabe!H5389</f>
        <v>279</v>
      </c>
      <c r="X5388" s="17">
        <f t="shared" si="765"/>
        <v>2.79</v>
      </c>
      <c r="Y5388" s="17">
        <f t="shared" si="766"/>
        <v>280</v>
      </c>
    </row>
    <row r="5389" spans="1:25" x14ac:dyDescent="0.15">
      <c r="A5389" s="82">
        <f t="shared" si="761"/>
        <v>8</v>
      </c>
      <c r="B5389" s="46">
        <v>43690.416666653604</v>
      </c>
      <c r="C5389" s="47">
        <f>Eingabe!G5390</f>
        <v>4.5</v>
      </c>
      <c r="D5389" s="77">
        <v>5389</v>
      </c>
      <c r="E5389" s="47"/>
      <c r="F5389" s="25">
        <f t="shared" si="759"/>
        <v>6.71</v>
      </c>
      <c r="G5389" s="25">
        <f>VLOOKUP(F5389,'Spezifische Werte'!$B$2:$C$4002,2,FALSE)</f>
        <v>0.23821819652236836</v>
      </c>
      <c r="H5389" s="25">
        <f t="shared" si="762"/>
        <v>476.43639304473675</v>
      </c>
      <c r="J5389" s="25">
        <f t="shared" si="760"/>
        <v>6.75</v>
      </c>
      <c r="K5389" s="25">
        <f>VLOOKUP(J5389,'Spezifische Werte'!$B$2:$C$4002,2,FALSE)</f>
        <v>0.24279032681735657</v>
      </c>
      <c r="L5389" s="25">
        <f t="shared" si="763"/>
        <v>485.58065363471314</v>
      </c>
      <c r="R5389" s="25">
        <v>5387</v>
      </c>
      <c r="S5389" s="25">
        <v>5386</v>
      </c>
      <c r="T5389" s="25">
        <f t="shared" si="767"/>
        <v>0.11335839181095314</v>
      </c>
      <c r="U5389" s="25">
        <f t="shared" si="764"/>
        <v>0.11525466130260324</v>
      </c>
      <c r="W5389" s="17">
        <f>Eingabe!H5390</f>
        <v>288</v>
      </c>
      <c r="X5389" s="17">
        <f t="shared" si="765"/>
        <v>2.88</v>
      </c>
      <c r="Y5389" s="17">
        <f t="shared" si="766"/>
        <v>290</v>
      </c>
    </row>
    <row r="5390" spans="1:25" x14ac:dyDescent="0.15">
      <c r="A5390" s="82">
        <f t="shared" si="761"/>
        <v>8</v>
      </c>
      <c r="B5390" s="46">
        <v>43690.458333320268</v>
      </c>
      <c r="C5390" s="47">
        <f>Eingabe!G5391</f>
        <v>4.4000000000000004</v>
      </c>
      <c r="D5390" s="77">
        <v>5390</v>
      </c>
      <c r="E5390" s="47"/>
      <c r="F5390" s="25">
        <f t="shared" si="759"/>
        <v>6.56</v>
      </c>
      <c r="G5390" s="25">
        <f>VLOOKUP(F5390,'Spezifische Werte'!$B$2:$C$4002,2,FALSE)</f>
        <v>0.2214941246302857</v>
      </c>
      <c r="H5390" s="25">
        <f t="shared" si="762"/>
        <v>442.98824926057142</v>
      </c>
      <c r="J5390" s="25">
        <f t="shared" si="760"/>
        <v>6.6</v>
      </c>
      <c r="K5390" s="25">
        <f>VLOOKUP(J5390,'Spezifische Werte'!$B$2:$C$4002,2,FALSE)</f>
        <v>0.22589088814664299</v>
      </c>
      <c r="L5390" s="25">
        <f t="shared" si="763"/>
        <v>451.78177629328599</v>
      </c>
      <c r="R5390" s="25">
        <v>5388</v>
      </c>
      <c r="S5390" s="25">
        <v>5387</v>
      </c>
      <c r="T5390" s="25">
        <f t="shared" si="767"/>
        <v>0.11335839181095314</v>
      </c>
      <c r="U5390" s="25">
        <f t="shared" si="764"/>
        <v>0.11525466130260324</v>
      </c>
      <c r="W5390" s="17">
        <f>Eingabe!H5391</f>
        <v>254</v>
      </c>
      <c r="X5390" s="17">
        <f t="shared" si="765"/>
        <v>2.54</v>
      </c>
      <c r="Y5390" s="17">
        <f t="shared" si="766"/>
        <v>250</v>
      </c>
    </row>
    <row r="5391" spans="1:25" x14ac:dyDescent="0.15">
      <c r="A5391" s="82">
        <f t="shared" si="761"/>
        <v>8</v>
      </c>
      <c r="B5391" s="46">
        <v>43690.499999986932</v>
      </c>
      <c r="C5391" s="47">
        <f>Eingabe!G5392</f>
        <v>4.3</v>
      </c>
      <c r="D5391" s="77">
        <v>5391</v>
      </c>
      <c r="E5391" s="47"/>
      <c r="F5391" s="25">
        <f t="shared" si="759"/>
        <v>6.41</v>
      </c>
      <c r="G5391" s="25">
        <f>VLOOKUP(F5391,'Spezifische Werte'!$B$2:$C$4002,2,FALSE)</f>
        <v>0.20539547091670399</v>
      </c>
      <c r="H5391" s="25">
        <f t="shared" si="762"/>
        <v>410.790941833408</v>
      </c>
      <c r="J5391" s="25">
        <f t="shared" si="760"/>
        <v>6.45</v>
      </c>
      <c r="K5391" s="25">
        <f>VLOOKUP(J5391,'Spezifische Werte'!$B$2:$C$4002,2,FALSE)</f>
        <v>0.20962714743593144</v>
      </c>
      <c r="L5391" s="25">
        <f t="shared" si="763"/>
        <v>419.2542948718629</v>
      </c>
      <c r="R5391" s="25">
        <v>5389</v>
      </c>
      <c r="S5391" s="25">
        <v>5388</v>
      </c>
      <c r="T5391" s="25">
        <f t="shared" si="767"/>
        <v>0.11335839181095314</v>
      </c>
      <c r="U5391" s="25">
        <f t="shared" si="764"/>
        <v>0.11525466130260324</v>
      </c>
      <c r="W5391" s="17">
        <f>Eingabe!H5392</f>
        <v>305</v>
      </c>
      <c r="X5391" s="17">
        <f t="shared" si="765"/>
        <v>3.05</v>
      </c>
      <c r="Y5391" s="17">
        <f t="shared" si="766"/>
        <v>310</v>
      </c>
    </row>
    <row r="5392" spans="1:25" x14ac:dyDescent="0.15">
      <c r="A5392" s="82">
        <f t="shared" si="761"/>
        <v>8</v>
      </c>
      <c r="B5392" s="46">
        <v>43690.541666653597</v>
      </c>
      <c r="C5392" s="47">
        <f>Eingabe!G5393</f>
        <v>4.5999999999999996</v>
      </c>
      <c r="D5392" s="77">
        <v>5392</v>
      </c>
      <c r="E5392" s="47"/>
      <c r="F5392" s="25">
        <f t="shared" si="759"/>
        <v>6.86</v>
      </c>
      <c r="G5392" s="25">
        <f>VLOOKUP(F5392,'Spezifische Werte'!$B$2:$C$4002,2,FALSE)</f>
        <v>0.25562320201003652</v>
      </c>
      <c r="H5392" s="25">
        <f t="shared" si="762"/>
        <v>511.24640402007304</v>
      </c>
      <c r="J5392" s="25">
        <f t="shared" si="760"/>
        <v>6.9</v>
      </c>
      <c r="K5392" s="25">
        <f>VLOOKUP(J5392,'Spezifische Werte'!$B$2:$C$4002,2,FALSE)</f>
        <v>0.26038765048417867</v>
      </c>
      <c r="L5392" s="25">
        <f t="shared" si="763"/>
        <v>520.77530096835733</v>
      </c>
      <c r="R5392" s="25">
        <v>5390</v>
      </c>
      <c r="S5392" s="25">
        <v>5389</v>
      </c>
      <c r="T5392" s="25">
        <f t="shared" si="767"/>
        <v>0.11335839181095314</v>
      </c>
      <c r="U5392" s="25">
        <f t="shared" si="764"/>
        <v>0.11525466130260324</v>
      </c>
      <c r="W5392" s="17">
        <f>Eingabe!H5393</f>
        <v>304</v>
      </c>
      <c r="X5392" s="17">
        <f t="shared" si="765"/>
        <v>3.04</v>
      </c>
      <c r="Y5392" s="17">
        <f t="shared" si="766"/>
        <v>300</v>
      </c>
    </row>
    <row r="5393" spans="1:25" x14ac:dyDescent="0.15">
      <c r="A5393" s="82">
        <f t="shared" si="761"/>
        <v>8</v>
      </c>
      <c r="B5393" s="46">
        <v>43690.583333320261</v>
      </c>
      <c r="C5393" s="47">
        <f>Eingabe!G5394</f>
        <v>4.7</v>
      </c>
      <c r="D5393" s="77">
        <v>5393</v>
      </c>
      <c r="E5393" s="47"/>
      <c r="F5393" s="25">
        <f t="shared" si="759"/>
        <v>7.01</v>
      </c>
      <c r="G5393" s="25">
        <f>VLOOKUP(F5393,'Spezifische Werte'!$B$2:$C$4002,2,FALSE)</f>
        <v>0.27377270492189271</v>
      </c>
      <c r="H5393" s="25">
        <f t="shared" si="762"/>
        <v>547.54540984378536</v>
      </c>
      <c r="J5393" s="25">
        <f t="shared" si="760"/>
        <v>7.05</v>
      </c>
      <c r="K5393" s="25">
        <f>VLOOKUP(J5393,'Spezifische Werte'!$B$2:$C$4002,2,FALSE)</f>
        <v>0.27874593647894402</v>
      </c>
      <c r="L5393" s="25">
        <f t="shared" si="763"/>
        <v>557.49187295788806</v>
      </c>
      <c r="R5393" s="25">
        <v>5391</v>
      </c>
      <c r="S5393" s="25">
        <v>5390</v>
      </c>
      <c r="T5393" s="25">
        <f t="shared" si="767"/>
        <v>0.11335839181095314</v>
      </c>
      <c r="U5393" s="25">
        <f t="shared" si="764"/>
        <v>0.11525466130260324</v>
      </c>
      <c r="W5393" s="17">
        <f>Eingabe!H5394</f>
        <v>269</v>
      </c>
      <c r="X5393" s="17">
        <f t="shared" si="765"/>
        <v>2.69</v>
      </c>
      <c r="Y5393" s="17">
        <f t="shared" si="766"/>
        <v>270</v>
      </c>
    </row>
    <row r="5394" spans="1:25" x14ac:dyDescent="0.15">
      <c r="A5394" s="82">
        <f t="shared" si="761"/>
        <v>8</v>
      </c>
      <c r="B5394" s="46">
        <v>43690.624999986925</v>
      </c>
      <c r="C5394" s="47">
        <f>Eingabe!G5395</f>
        <v>4.5</v>
      </c>
      <c r="D5394" s="77">
        <v>5394</v>
      </c>
      <c r="E5394" s="47"/>
      <c r="F5394" s="25">
        <f t="shared" si="759"/>
        <v>6.71</v>
      </c>
      <c r="G5394" s="25">
        <f>VLOOKUP(F5394,'Spezifische Werte'!$B$2:$C$4002,2,FALSE)</f>
        <v>0.23821819652236836</v>
      </c>
      <c r="H5394" s="25">
        <f t="shared" si="762"/>
        <v>476.43639304473675</v>
      </c>
      <c r="J5394" s="25">
        <f t="shared" si="760"/>
        <v>6.75</v>
      </c>
      <c r="K5394" s="25">
        <f>VLOOKUP(J5394,'Spezifische Werte'!$B$2:$C$4002,2,FALSE)</f>
        <v>0.24279032681735657</v>
      </c>
      <c r="L5394" s="25">
        <f t="shared" si="763"/>
        <v>485.58065363471314</v>
      </c>
      <c r="R5394" s="25">
        <v>5392</v>
      </c>
      <c r="S5394" s="25">
        <v>5391</v>
      </c>
      <c r="T5394" s="25">
        <f t="shared" si="767"/>
        <v>0.11335839181095314</v>
      </c>
      <c r="U5394" s="25">
        <f t="shared" si="764"/>
        <v>0.11525466130260324</v>
      </c>
      <c r="W5394" s="17">
        <f>Eingabe!H5395</f>
        <v>287</v>
      </c>
      <c r="X5394" s="17">
        <f t="shared" si="765"/>
        <v>2.87</v>
      </c>
      <c r="Y5394" s="17">
        <f t="shared" si="766"/>
        <v>290</v>
      </c>
    </row>
    <row r="5395" spans="1:25" x14ac:dyDescent="0.15">
      <c r="A5395" s="82">
        <f t="shared" si="761"/>
        <v>8</v>
      </c>
      <c r="B5395" s="46">
        <v>43690.666666653589</v>
      </c>
      <c r="C5395" s="47">
        <f>Eingabe!G5396</f>
        <v>2.7</v>
      </c>
      <c r="D5395" s="77">
        <v>5395</v>
      </c>
      <c r="E5395" s="47"/>
      <c r="F5395" s="25">
        <f t="shared" si="759"/>
        <v>4.03</v>
      </c>
      <c r="G5395" s="25">
        <f>VLOOKUP(F5395,'Spezifische Werte'!$B$2:$C$4002,2,FALSE)</f>
        <v>4.2666657265334036E-2</v>
      </c>
      <c r="H5395" s="25">
        <f t="shared" si="762"/>
        <v>85.333314530668076</v>
      </c>
      <c r="J5395" s="25">
        <f t="shared" si="760"/>
        <v>4.05</v>
      </c>
      <c r="K5395" s="25">
        <f>VLOOKUP(J5395,'Spezifische Werte'!$B$2:$C$4002,2,FALSE)</f>
        <v>4.3597034083331404E-2</v>
      </c>
      <c r="L5395" s="25">
        <f t="shared" si="763"/>
        <v>87.194068166662802</v>
      </c>
      <c r="R5395" s="25">
        <v>5393</v>
      </c>
      <c r="S5395" s="25">
        <v>5392</v>
      </c>
      <c r="T5395" s="25">
        <f t="shared" si="767"/>
        <v>0.11335839181095314</v>
      </c>
      <c r="U5395" s="25">
        <f t="shared" si="764"/>
        <v>0.11525466130260324</v>
      </c>
      <c r="W5395" s="17">
        <f>Eingabe!H5396</f>
        <v>299</v>
      </c>
      <c r="X5395" s="17">
        <f t="shared" si="765"/>
        <v>2.99</v>
      </c>
      <c r="Y5395" s="17">
        <f t="shared" si="766"/>
        <v>300</v>
      </c>
    </row>
    <row r="5396" spans="1:25" x14ac:dyDescent="0.15">
      <c r="A5396" s="82">
        <f t="shared" si="761"/>
        <v>8</v>
      </c>
      <c r="B5396" s="46">
        <v>43690.708333320254</v>
      </c>
      <c r="C5396" s="47">
        <f>Eingabe!G5397</f>
        <v>2.1</v>
      </c>
      <c r="D5396" s="77">
        <v>5396</v>
      </c>
      <c r="E5396" s="47"/>
      <c r="F5396" s="25">
        <f t="shared" si="759"/>
        <v>3.13</v>
      </c>
      <c r="G5396" s="25">
        <f>VLOOKUP(F5396,'Spezifische Werte'!$B$2:$C$4002,2,FALSE)</f>
        <v>1.0589326186624812E-2</v>
      </c>
      <c r="H5396" s="25">
        <f t="shared" si="762"/>
        <v>21.178652373249626</v>
      </c>
      <c r="J5396" s="25">
        <f t="shared" si="760"/>
        <v>3.15</v>
      </c>
      <c r="K5396" s="25">
        <f>VLOOKUP(J5396,'Spezifische Werte'!$B$2:$C$4002,2,FALSE)</f>
        <v>1.1019016897018549E-2</v>
      </c>
      <c r="L5396" s="25">
        <f t="shared" si="763"/>
        <v>22.038033794037098</v>
      </c>
      <c r="R5396" s="25">
        <v>5394</v>
      </c>
      <c r="S5396" s="25">
        <v>5393</v>
      </c>
      <c r="T5396" s="25">
        <f t="shared" si="767"/>
        <v>0.11335839181095314</v>
      </c>
      <c r="U5396" s="25">
        <f t="shared" si="764"/>
        <v>0.11525466130260324</v>
      </c>
      <c r="W5396" s="17">
        <f>Eingabe!H5397</f>
        <v>302</v>
      </c>
      <c r="X5396" s="17">
        <f t="shared" si="765"/>
        <v>3.02</v>
      </c>
      <c r="Y5396" s="17">
        <f t="shared" si="766"/>
        <v>300</v>
      </c>
    </row>
    <row r="5397" spans="1:25" x14ac:dyDescent="0.15">
      <c r="A5397" s="82">
        <f t="shared" si="761"/>
        <v>8</v>
      </c>
      <c r="B5397" s="46">
        <v>43690.749999986918</v>
      </c>
      <c r="C5397" s="47">
        <f>Eingabe!G5398</f>
        <v>2.6</v>
      </c>
      <c r="D5397" s="77">
        <v>5397</v>
      </c>
      <c r="E5397" s="47"/>
      <c r="F5397" s="25">
        <f t="shared" si="759"/>
        <v>3.88</v>
      </c>
      <c r="G5397" s="25">
        <f>VLOOKUP(F5397,'Spezifische Werte'!$B$2:$C$4002,2,FALSE)</f>
        <v>3.5689320314118818E-2</v>
      </c>
      <c r="H5397" s="25">
        <f t="shared" si="762"/>
        <v>71.378640628237633</v>
      </c>
      <c r="J5397" s="25">
        <f t="shared" si="760"/>
        <v>3.9</v>
      </c>
      <c r="K5397" s="25">
        <f>VLOOKUP(J5397,'Spezifische Werte'!$B$2:$C$4002,2,FALSE)</f>
        <v>3.6613952811549305E-2</v>
      </c>
      <c r="L5397" s="25">
        <f t="shared" si="763"/>
        <v>73.227905623098607</v>
      </c>
      <c r="R5397" s="25">
        <v>5395</v>
      </c>
      <c r="S5397" s="25">
        <v>5394</v>
      </c>
      <c r="T5397" s="25">
        <f t="shared" si="767"/>
        <v>0.11335839181095314</v>
      </c>
      <c r="U5397" s="25">
        <f t="shared" si="764"/>
        <v>0.11525466130260324</v>
      </c>
      <c r="W5397" s="17">
        <f>Eingabe!H5398</f>
        <v>288</v>
      </c>
      <c r="X5397" s="17">
        <f t="shared" si="765"/>
        <v>2.88</v>
      </c>
      <c r="Y5397" s="17">
        <f t="shared" si="766"/>
        <v>290</v>
      </c>
    </row>
    <row r="5398" spans="1:25" x14ac:dyDescent="0.15">
      <c r="A5398" s="82">
        <f t="shared" si="761"/>
        <v>8</v>
      </c>
      <c r="B5398" s="46">
        <v>43690.791666653582</v>
      </c>
      <c r="C5398" s="47">
        <f>Eingabe!G5399</f>
        <v>2.2999999999999998</v>
      </c>
      <c r="D5398" s="77">
        <v>5398</v>
      </c>
      <c r="E5398" s="47"/>
      <c r="F5398" s="25">
        <f t="shared" si="759"/>
        <v>3.43</v>
      </c>
      <c r="G5398" s="25">
        <f>VLOOKUP(F5398,'Spezifische Werte'!$B$2:$C$4002,2,FALSE)</f>
        <v>1.7964243573129882E-2</v>
      </c>
      <c r="H5398" s="25">
        <f t="shared" si="762"/>
        <v>35.928487146259762</v>
      </c>
      <c r="J5398" s="25">
        <f t="shared" si="760"/>
        <v>3.45</v>
      </c>
      <c r="K5398" s="25">
        <f>VLOOKUP(J5398,'Spezifische Werte'!$B$2:$C$4002,2,FALSE)</f>
        <v>1.8521187553697735E-2</v>
      </c>
      <c r="L5398" s="25">
        <f t="shared" si="763"/>
        <v>37.042375107395472</v>
      </c>
      <c r="R5398" s="25">
        <v>5396</v>
      </c>
      <c r="S5398" s="25">
        <v>5395</v>
      </c>
      <c r="T5398" s="25">
        <f t="shared" si="767"/>
        <v>0.11335839181095314</v>
      </c>
      <c r="U5398" s="25">
        <f t="shared" si="764"/>
        <v>0.11525466130260324</v>
      </c>
      <c r="W5398" s="17">
        <f>Eingabe!H5399</f>
        <v>256</v>
      </c>
      <c r="X5398" s="17">
        <f t="shared" si="765"/>
        <v>2.56</v>
      </c>
      <c r="Y5398" s="17">
        <f t="shared" si="766"/>
        <v>260</v>
      </c>
    </row>
    <row r="5399" spans="1:25" x14ac:dyDescent="0.15">
      <c r="A5399" s="82">
        <f t="shared" si="761"/>
        <v>8</v>
      </c>
      <c r="B5399" s="46">
        <v>43690.833333320246</v>
      </c>
      <c r="C5399" s="47">
        <f>Eingabe!G5400</f>
        <v>2.1</v>
      </c>
      <c r="D5399" s="77">
        <v>5399</v>
      </c>
      <c r="E5399" s="47"/>
      <c r="F5399" s="25">
        <f t="shared" si="759"/>
        <v>3.13</v>
      </c>
      <c r="G5399" s="25">
        <f>VLOOKUP(F5399,'Spezifische Werte'!$B$2:$C$4002,2,FALSE)</f>
        <v>1.0589326186624812E-2</v>
      </c>
      <c r="H5399" s="25">
        <f t="shared" si="762"/>
        <v>21.178652373249626</v>
      </c>
      <c r="J5399" s="25">
        <f t="shared" si="760"/>
        <v>3.15</v>
      </c>
      <c r="K5399" s="25">
        <f>VLOOKUP(J5399,'Spezifische Werte'!$B$2:$C$4002,2,FALSE)</f>
        <v>1.1019016897018549E-2</v>
      </c>
      <c r="L5399" s="25">
        <f t="shared" si="763"/>
        <v>22.038033794037098</v>
      </c>
      <c r="R5399" s="25">
        <v>5397</v>
      </c>
      <c r="S5399" s="25">
        <v>5396</v>
      </c>
      <c r="T5399" s="25">
        <f t="shared" si="767"/>
        <v>0.11335839181095314</v>
      </c>
      <c r="U5399" s="25">
        <f t="shared" si="764"/>
        <v>0.11525466130260324</v>
      </c>
      <c r="W5399" s="17">
        <f>Eingabe!H5400</f>
        <v>282</v>
      </c>
      <c r="X5399" s="17">
        <f t="shared" si="765"/>
        <v>2.82</v>
      </c>
      <c r="Y5399" s="17">
        <f t="shared" si="766"/>
        <v>280</v>
      </c>
    </row>
    <row r="5400" spans="1:25" x14ac:dyDescent="0.15">
      <c r="A5400" s="82">
        <f t="shared" si="761"/>
        <v>8</v>
      </c>
      <c r="B5400" s="46">
        <v>43690.874999986911</v>
      </c>
      <c r="C5400" s="47">
        <f>Eingabe!G5401</f>
        <v>1.1000000000000001</v>
      </c>
      <c r="D5400" s="77">
        <v>5400</v>
      </c>
      <c r="E5400" s="47"/>
      <c r="F5400" s="25">
        <f t="shared" si="759"/>
        <v>1.64</v>
      </c>
      <c r="G5400" s="25">
        <f>VLOOKUP(F5400,'Spezifische Werte'!$B$2:$C$4002,2,FALSE)</f>
        <v>1.4468365948300602E-4</v>
      </c>
      <c r="H5400" s="25">
        <f t="shared" si="762"/>
        <v>0.28936731896601203</v>
      </c>
      <c r="J5400" s="25">
        <f t="shared" si="760"/>
        <v>1.65</v>
      </c>
      <c r="K5400" s="25">
        <f>VLOOKUP(J5400,'Spezifische Werte'!$B$2:$C$4002,2,FALSE)</f>
        <v>1.5161429771714323E-4</v>
      </c>
      <c r="L5400" s="25">
        <f t="shared" si="763"/>
        <v>0.30322859543428649</v>
      </c>
      <c r="R5400" s="25">
        <v>5398</v>
      </c>
      <c r="S5400" s="25">
        <v>5397</v>
      </c>
      <c r="T5400" s="25">
        <f t="shared" si="767"/>
        <v>0.11335839181095314</v>
      </c>
      <c r="U5400" s="25">
        <f t="shared" si="764"/>
        <v>0.11525466130260324</v>
      </c>
      <c r="W5400" s="17">
        <f>Eingabe!H5401</f>
        <v>272</v>
      </c>
      <c r="X5400" s="17">
        <f t="shared" si="765"/>
        <v>2.72</v>
      </c>
      <c r="Y5400" s="17">
        <f t="shared" si="766"/>
        <v>270</v>
      </c>
    </row>
    <row r="5401" spans="1:25" x14ac:dyDescent="0.15">
      <c r="A5401" s="82">
        <f t="shared" si="761"/>
        <v>8</v>
      </c>
      <c r="B5401" s="46">
        <v>43690.916666653575</v>
      </c>
      <c r="C5401" s="47">
        <f>Eingabe!G5402</f>
        <v>0.3</v>
      </c>
      <c r="D5401" s="77">
        <v>5401</v>
      </c>
      <c r="E5401" s="47"/>
      <c r="F5401" s="25">
        <f t="shared" si="759"/>
        <v>0.45</v>
      </c>
      <c r="G5401" s="25">
        <f>VLOOKUP(F5401,'Spezifische Werte'!$B$2:$C$4002,2,FALSE)</f>
        <v>0</v>
      </c>
      <c r="H5401" s="25">
        <f t="shared" si="762"/>
        <v>0</v>
      </c>
      <c r="J5401" s="25">
        <f t="shared" si="760"/>
        <v>0.45</v>
      </c>
      <c r="K5401" s="25">
        <f>VLOOKUP(J5401,'Spezifische Werte'!$B$2:$C$4002,2,FALSE)</f>
        <v>0</v>
      </c>
      <c r="L5401" s="25">
        <f t="shared" si="763"/>
        <v>0</v>
      </c>
      <c r="R5401" s="25">
        <v>5399</v>
      </c>
      <c r="S5401" s="25">
        <v>5398</v>
      </c>
      <c r="T5401" s="25">
        <f t="shared" si="767"/>
        <v>0.11335839181095314</v>
      </c>
      <c r="U5401" s="25">
        <f t="shared" si="764"/>
        <v>0.11525466130260324</v>
      </c>
      <c r="W5401" s="17">
        <f>Eingabe!H5402</f>
        <v>324</v>
      </c>
      <c r="X5401" s="17">
        <f t="shared" si="765"/>
        <v>3.24</v>
      </c>
      <c r="Y5401" s="17">
        <f t="shared" si="766"/>
        <v>320</v>
      </c>
    </row>
    <row r="5402" spans="1:25" x14ac:dyDescent="0.15">
      <c r="A5402" s="82">
        <f t="shared" si="761"/>
        <v>8</v>
      </c>
      <c r="B5402" s="46">
        <v>43690.958333320239</v>
      </c>
      <c r="C5402" s="47">
        <f>Eingabe!G5403</f>
        <v>0.4</v>
      </c>
      <c r="D5402" s="77">
        <v>5402</v>
      </c>
      <c r="E5402" s="47"/>
      <c r="F5402" s="25">
        <f t="shared" si="759"/>
        <v>0.6</v>
      </c>
      <c r="G5402" s="25">
        <f>VLOOKUP(F5402,'Spezifische Werte'!$B$2:$C$4002,2,FALSE)</f>
        <v>0</v>
      </c>
      <c r="H5402" s="25">
        <f t="shared" si="762"/>
        <v>0</v>
      </c>
      <c r="J5402" s="25">
        <f t="shared" si="760"/>
        <v>0.6</v>
      </c>
      <c r="K5402" s="25">
        <f>VLOOKUP(J5402,'Spezifische Werte'!$B$2:$C$4002,2,FALSE)</f>
        <v>0</v>
      </c>
      <c r="L5402" s="25">
        <f t="shared" si="763"/>
        <v>0</v>
      </c>
      <c r="R5402" s="25">
        <v>5400</v>
      </c>
      <c r="S5402" s="25">
        <v>5399</v>
      </c>
      <c r="T5402" s="25">
        <f t="shared" si="767"/>
        <v>0.11335839181095314</v>
      </c>
      <c r="U5402" s="25">
        <f t="shared" si="764"/>
        <v>0.11525466130260324</v>
      </c>
      <c r="W5402" s="17">
        <f>Eingabe!H5403</f>
        <v>150</v>
      </c>
      <c r="X5402" s="17">
        <f t="shared" si="765"/>
        <v>1.5</v>
      </c>
      <c r="Y5402" s="17">
        <f t="shared" si="766"/>
        <v>150</v>
      </c>
    </row>
    <row r="5403" spans="1:25" x14ac:dyDescent="0.15">
      <c r="A5403" s="82">
        <f t="shared" si="761"/>
        <v>8</v>
      </c>
      <c r="B5403" s="46">
        <v>43690.999999986903</v>
      </c>
      <c r="C5403" s="47">
        <f>Eingabe!G5404</f>
        <v>1.2</v>
      </c>
      <c r="D5403" s="77">
        <v>5403</v>
      </c>
      <c r="E5403" s="47"/>
      <c r="F5403" s="25">
        <f t="shared" si="759"/>
        <v>1.79</v>
      </c>
      <c r="G5403" s="25">
        <f>VLOOKUP(F5403,'Spezifische Werte'!$B$2:$C$4002,2,FALSE)</f>
        <v>2.732045827896414E-4</v>
      </c>
      <c r="H5403" s="25">
        <f t="shared" si="762"/>
        <v>0.54640916557928276</v>
      </c>
      <c r="J5403" s="25">
        <f t="shared" si="760"/>
        <v>1.8</v>
      </c>
      <c r="K5403" s="25">
        <f>VLOOKUP(J5403,'Spezifische Werte'!$B$2:$C$4002,2,FALSE)</f>
        <v>2.8378103843694903E-4</v>
      </c>
      <c r="L5403" s="25">
        <f t="shared" si="763"/>
        <v>0.56756207687389804</v>
      </c>
      <c r="R5403" s="25">
        <v>5401</v>
      </c>
      <c r="S5403" s="25">
        <v>5400</v>
      </c>
      <c r="T5403" s="25">
        <f t="shared" si="767"/>
        <v>0.11335839181095314</v>
      </c>
      <c r="U5403" s="25">
        <f t="shared" si="764"/>
        <v>0.11525466130260324</v>
      </c>
      <c r="W5403" s="17">
        <f>Eingabe!H5404</f>
        <v>121</v>
      </c>
      <c r="X5403" s="17">
        <f t="shared" si="765"/>
        <v>1.21</v>
      </c>
      <c r="Y5403" s="17">
        <f t="shared" si="766"/>
        <v>120</v>
      </c>
    </row>
    <row r="5404" spans="1:25" x14ac:dyDescent="0.15">
      <c r="A5404" s="82">
        <f t="shared" si="761"/>
        <v>8</v>
      </c>
      <c r="B5404" s="46">
        <v>43691.041666653568</v>
      </c>
      <c r="C5404" s="47">
        <f>Eingabe!G5405</f>
        <v>1.9</v>
      </c>
      <c r="D5404" s="77">
        <v>5404</v>
      </c>
      <c r="E5404" s="47"/>
      <c r="F5404" s="25">
        <f t="shared" si="759"/>
        <v>2.83</v>
      </c>
      <c r="G5404" s="25">
        <f>VLOOKUP(F5404,'Spezifische Werte'!$B$2:$C$4002,2,FALSE)</f>
        <v>5.3996541966473566E-3</v>
      </c>
      <c r="H5404" s="25">
        <f t="shared" si="762"/>
        <v>10.799308393294714</v>
      </c>
      <c r="J5404" s="25">
        <f t="shared" si="760"/>
        <v>2.85</v>
      </c>
      <c r="K5404" s="25">
        <f>VLOOKUP(J5404,'Spezifische Werte'!$B$2:$C$4002,2,FALSE)</f>
        <v>5.6714421172963415E-3</v>
      </c>
      <c r="L5404" s="25">
        <f t="shared" si="763"/>
        <v>11.342884234592683</v>
      </c>
      <c r="R5404" s="25">
        <v>5402</v>
      </c>
      <c r="S5404" s="25">
        <v>5401</v>
      </c>
      <c r="T5404" s="25">
        <f t="shared" si="767"/>
        <v>0.11335839181095314</v>
      </c>
      <c r="U5404" s="25">
        <f t="shared" si="764"/>
        <v>0.11525466130260324</v>
      </c>
      <c r="W5404" s="17">
        <f>Eingabe!H5405</f>
        <v>151</v>
      </c>
      <c r="X5404" s="17">
        <f t="shared" si="765"/>
        <v>1.51</v>
      </c>
      <c r="Y5404" s="17">
        <f t="shared" si="766"/>
        <v>150</v>
      </c>
    </row>
    <row r="5405" spans="1:25" x14ac:dyDescent="0.15">
      <c r="A5405" s="82">
        <f t="shared" si="761"/>
        <v>8</v>
      </c>
      <c r="B5405" s="46">
        <v>43691.083333320232</v>
      </c>
      <c r="C5405" s="47">
        <f>Eingabe!G5406</f>
        <v>2</v>
      </c>
      <c r="D5405" s="77">
        <v>5405</v>
      </c>
      <c r="E5405" s="47"/>
      <c r="F5405" s="25">
        <f t="shared" si="759"/>
        <v>2.98</v>
      </c>
      <c r="G5405" s="25">
        <f>VLOOKUP(F5405,'Spezifische Werte'!$B$2:$C$4002,2,FALSE)</f>
        <v>7.6819067373919353E-3</v>
      </c>
      <c r="H5405" s="25">
        <f t="shared" si="762"/>
        <v>15.363813474783871</v>
      </c>
      <c r="J5405" s="25">
        <f t="shared" si="760"/>
        <v>3</v>
      </c>
      <c r="K5405" s="25">
        <f>VLOOKUP(J5405,'Spezifische Werte'!$B$2:$C$4002,2,FALSE)</f>
        <v>8.0363231384606472E-3</v>
      </c>
      <c r="L5405" s="25">
        <f t="shared" si="763"/>
        <v>16.072646276921294</v>
      </c>
      <c r="R5405" s="25">
        <v>5403</v>
      </c>
      <c r="S5405" s="25">
        <v>5402</v>
      </c>
      <c r="T5405" s="25">
        <f t="shared" si="767"/>
        <v>0.11335839181095314</v>
      </c>
      <c r="U5405" s="25">
        <f t="shared" si="764"/>
        <v>0.11525466130260324</v>
      </c>
      <c r="W5405" s="17">
        <f>Eingabe!H5406</f>
        <v>169</v>
      </c>
      <c r="X5405" s="17">
        <f t="shared" si="765"/>
        <v>1.69</v>
      </c>
      <c r="Y5405" s="17">
        <f t="shared" si="766"/>
        <v>170</v>
      </c>
    </row>
    <row r="5406" spans="1:25" x14ac:dyDescent="0.15">
      <c r="A5406" s="82">
        <f t="shared" si="761"/>
        <v>8</v>
      </c>
      <c r="B5406" s="46">
        <v>43691.124999986896</v>
      </c>
      <c r="C5406" s="47">
        <f>Eingabe!G5407</f>
        <v>2</v>
      </c>
      <c r="D5406" s="77">
        <v>5406</v>
      </c>
      <c r="E5406" s="47"/>
      <c r="F5406" s="25">
        <f t="shared" si="759"/>
        <v>2.98</v>
      </c>
      <c r="G5406" s="25">
        <f>VLOOKUP(F5406,'Spezifische Werte'!$B$2:$C$4002,2,FALSE)</f>
        <v>7.6819067373919353E-3</v>
      </c>
      <c r="H5406" s="25">
        <f t="shared" si="762"/>
        <v>15.363813474783871</v>
      </c>
      <c r="J5406" s="25">
        <f t="shared" si="760"/>
        <v>3</v>
      </c>
      <c r="K5406" s="25">
        <f>VLOOKUP(J5406,'Spezifische Werte'!$B$2:$C$4002,2,FALSE)</f>
        <v>8.0363231384606472E-3</v>
      </c>
      <c r="L5406" s="25">
        <f t="shared" si="763"/>
        <v>16.072646276921294</v>
      </c>
      <c r="R5406" s="25">
        <v>5404</v>
      </c>
      <c r="S5406" s="25">
        <v>5403</v>
      </c>
      <c r="T5406" s="25">
        <f t="shared" si="767"/>
        <v>0.11335839181095314</v>
      </c>
      <c r="U5406" s="25">
        <f t="shared" si="764"/>
        <v>0.11525466130260324</v>
      </c>
      <c r="W5406" s="17">
        <f>Eingabe!H5407</f>
        <v>191</v>
      </c>
      <c r="X5406" s="17">
        <f t="shared" si="765"/>
        <v>1.91</v>
      </c>
      <c r="Y5406" s="17">
        <f t="shared" si="766"/>
        <v>190</v>
      </c>
    </row>
    <row r="5407" spans="1:25" x14ac:dyDescent="0.15">
      <c r="A5407" s="82">
        <f t="shared" si="761"/>
        <v>8</v>
      </c>
      <c r="B5407" s="46">
        <v>43691.16666665356</v>
      </c>
      <c r="C5407" s="47">
        <f>Eingabe!G5408</f>
        <v>0.1</v>
      </c>
      <c r="D5407" s="77">
        <v>5407</v>
      </c>
      <c r="E5407" s="47"/>
      <c r="F5407" s="25">
        <f t="shared" si="759"/>
        <v>0.15</v>
      </c>
      <c r="G5407" s="25">
        <f>VLOOKUP(F5407,'Spezifische Werte'!$B$2:$C$4002,2,FALSE)</f>
        <v>0</v>
      </c>
      <c r="H5407" s="25">
        <f t="shared" si="762"/>
        <v>0</v>
      </c>
      <c r="J5407" s="25">
        <f t="shared" si="760"/>
        <v>0.15</v>
      </c>
      <c r="K5407" s="25">
        <f>VLOOKUP(J5407,'Spezifische Werte'!$B$2:$C$4002,2,FALSE)</f>
        <v>0</v>
      </c>
      <c r="L5407" s="25">
        <f t="shared" si="763"/>
        <v>0</v>
      </c>
      <c r="R5407" s="25">
        <v>5405</v>
      </c>
      <c r="S5407" s="25">
        <v>5404</v>
      </c>
      <c r="T5407" s="25">
        <f t="shared" si="767"/>
        <v>0.11335839181095314</v>
      </c>
      <c r="U5407" s="25">
        <f t="shared" si="764"/>
        <v>0.11525466130260324</v>
      </c>
      <c r="W5407" s="17">
        <f>Eingabe!H5408</f>
        <v>178</v>
      </c>
      <c r="X5407" s="17">
        <f t="shared" si="765"/>
        <v>1.78</v>
      </c>
      <c r="Y5407" s="17">
        <f t="shared" si="766"/>
        <v>180</v>
      </c>
    </row>
    <row r="5408" spans="1:25" x14ac:dyDescent="0.15">
      <c r="A5408" s="82">
        <f t="shared" si="761"/>
        <v>8</v>
      </c>
      <c r="B5408" s="46">
        <v>43691.208333320224</v>
      </c>
      <c r="C5408" s="47">
        <f>Eingabe!G5409</f>
        <v>1.9</v>
      </c>
      <c r="D5408" s="77">
        <v>5408</v>
      </c>
      <c r="E5408" s="47"/>
      <c r="F5408" s="25">
        <f t="shared" si="759"/>
        <v>2.83</v>
      </c>
      <c r="G5408" s="25">
        <f>VLOOKUP(F5408,'Spezifische Werte'!$B$2:$C$4002,2,FALSE)</f>
        <v>5.3996541966473566E-3</v>
      </c>
      <c r="H5408" s="25">
        <f t="shared" si="762"/>
        <v>10.799308393294714</v>
      </c>
      <c r="J5408" s="25">
        <f t="shared" si="760"/>
        <v>2.85</v>
      </c>
      <c r="K5408" s="25">
        <f>VLOOKUP(J5408,'Spezifische Werte'!$B$2:$C$4002,2,FALSE)</f>
        <v>5.6714421172963415E-3</v>
      </c>
      <c r="L5408" s="25">
        <f t="shared" si="763"/>
        <v>11.342884234592683</v>
      </c>
      <c r="R5408" s="25">
        <v>5406</v>
      </c>
      <c r="S5408" s="25">
        <v>5405</v>
      </c>
      <c r="T5408" s="25">
        <f t="shared" si="767"/>
        <v>0.11335839181095314</v>
      </c>
      <c r="U5408" s="25">
        <f t="shared" si="764"/>
        <v>0.11525466130260324</v>
      </c>
      <c r="W5408" s="17">
        <f>Eingabe!H5409</f>
        <v>179</v>
      </c>
      <c r="X5408" s="17">
        <f t="shared" si="765"/>
        <v>1.79</v>
      </c>
      <c r="Y5408" s="17">
        <f t="shared" si="766"/>
        <v>180</v>
      </c>
    </row>
    <row r="5409" spans="1:25" x14ac:dyDescent="0.15">
      <c r="A5409" s="82">
        <f t="shared" si="761"/>
        <v>8</v>
      </c>
      <c r="B5409" s="46">
        <v>43691.249999986889</v>
      </c>
      <c r="C5409" s="47">
        <f>Eingabe!G5410</f>
        <v>2</v>
      </c>
      <c r="D5409" s="77">
        <v>5409</v>
      </c>
      <c r="E5409" s="47"/>
      <c r="F5409" s="25">
        <f t="shared" si="759"/>
        <v>2.98</v>
      </c>
      <c r="G5409" s="25">
        <f>VLOOKUP(F5409,'Spezifische Werte'!$B$2:$C$4002,2,FALSE)</f>
        <v>7.6819067373919353E-3</v>
      </c>
      <c r="H5409" s="25">
        <f t="shared" si="762"/>
        <v>15.363813474783871</v>
      </c>
      <c r="J5409" s="25">
        <f t="shared" si="760"/>
        <v>3</v>
      </c>
      <c r="K5409" s="25">
        <f>VLOOKUP(J5409,'Spezifische Werte'!$B$2:$C$4002,2,FALSE)</f>
        <v>8.0363231384606472E-3</v>
      </c>
      <c r="L5409" s="25">
        <f t="shared" si="763"/>
        <v>16.072646276921294</v>
      </c>
      <c r="R5409" s="25">
        <v>5407</v>
      </c>
      <c r="S5409" s="25">
        <v>5406</v>
      </c>
      <c r="T5409" s="25">
        <f t="shared" si="767"/>
        <v>0.11335839181095314</v>
      </c>
      <c r="U5409" s="25">
        <f t="shared" si="764"/>
        <v>0.11525466130260324</v>
      </c>
      <c r="W5409" s="17">
        <f>Eingabe!H5410</f>
        <v>156</v>
      </c>
      <c r="X5409" s="17">
        <f t="shared" si="765"/>
        <v>1.56</v>
      </c>
      <c r="Y5409" s="17">
        <f t="shared" si="766"/>
        <v>160</v>
      </c>
    </row>
    <row r="5410" spans="1:25" x14ac:dyDescent="0.15">
      <c r="A5410" s="82">
        <f t="shared" si="761"/>
        <v>8</v>
      </c>
      <c r="B5410" s="46">
        <v>43691.291666653553</v>
      </c>
      <c r="C5410" s="47">
        <f>Eingabe!G5411</f>
        <v>1.7</v>
      </c>
      <c r="D5410" s="77">
        <v>5410</v>
      </c>
      <c r="E5410" s="47"/>
      <c r="F5410" s="25">
        <f t="shared" si="759"/>
        <v>2.54</v>
      </c>
      <c r="G5410" s="25">
        <f>VLOOKUP(F5410,'Spezifische Werte'!$B$2:$C$4002,2,FALSE)</f>
        <v>2.3517714395877558E-3</v>
      </c>
      <c r="H5410" s="25">
        <f t="shared" si="762"/>
        <v>4.7035428791755116</v>
      </c>
      <c r="J5410" s="25">
        <f t="shared" si="760"/>
        <v>2.5499999999999998</v>
      </c>
      <c r="K5410" s="25">
        <f>VLOOKUP(J5410,'Spezifische Werte'!$B$2:$C$4002,2,FALSE)</f>
        <v>2.4279301551432594E-3</v>
      </c>
      <c r="L5410" s="25">
        <f t="shared" si="763"/>
        <v>4.855860310286519</v>
      </c>
      <c r="R5410" s="25">
        <v>5408</v>
      </c>
      <c r="S5410" s="25">
        <v>5407</v>
      </c>
      <c r="T5410" s="25">
        <f t="shared" si="767"/>
        <v>0.11335839181095314</v>
      </c>
      <c r="U5410" s="25">
        <f t="shared" si="764"/>
        <v>0.11525466130260324</v>
      </c>
      <c r="W5410" s="17">
        <f>Eingabe!H5411</f>
        <v>140</v>
      </c>
      <c r="X5410" s="17">
        <f t="shared" si="765"/>
        <v>1.4</v>
      </c>
      <c r="Y5410" s="17">
        <f t="shared" si="766"/>
        <v>140</v>
      </c>
    </row>
    <row r="5411" spans="1:25" x14ac:dyDescent="0.15">
      <c r="A5411" s="82">
        <f t="shared" si="761"/>
        <v>8</v>
      </c>
      <c r="B5411" s="46">
        <v>43691.333333320217</v>
      </c>
      <c r="C5411" s="47">
        <f>Eingabe!G5412</f>
        <v>2.2999999999999998</v>
      </c>
      <c r="D5411" s="77">
        <v>5411</v>
      </c>
      <c r="E5411" s="47"/>
      <c r="F5411" s="25">
        <f t="shared" si="759"/>
        <v>3.43</v>
      </c>
      <c r="G5411" s="25">
        <f>VLOOKUP(F5411,'Spezifische Werte'!$B$2:$C$4002,2,FALSE)</f>
        <v>1.7964243573129882E-2</v>
      </c>
      <c r="H5411" s="25">
        <f t="shared" si="762"/>
        <v>35.928487146259762</v>
      </c>
      <c r="J5411" s="25">
        <f t="shared" si="760"/>
        <v>3.45</v>
      </c>
      <c r="K5411" s="25">
        <f>VLOOKUP(J5411,'Spezifische Werte'!$B$2:$C$4002,2,FALSE)</f>
        <v>1.8521187553697735E-2</v>
      </c>
      <c r="L5411" s="25">
        <f t="shared" si="763"/>
        <v>37.042375107395472</v>
      </c>
      <c r="R5411" s="25">
        <v>5409</v>
      </c>
      <c r="S5411" s="25">
        <v>5408</v>
      </c>
      <c r="T5411" s="25">
        <f t="shared" si="767"/>
        <v>0.11335839181095314</v>
      </c>
      <c r="U5411" s="25">
        <f t="shared" si="764"/>
        <v>0.11525466130260324</v>
      </c>
      <c r="W5411" s="17">
        <f>Eingabe!H5412</f>
        <v>150</v>
      </c>
      <c r="X5411" s="17">
        <f t="shared" si="765"/>
        <v>1.5</v>
      </c>
      <c r="Y5411" s="17">
        <f t="shared" si="766"/>
        <v>150</v>
      </c>
    </row>
    <row r="5412" spans="1:25" x14ac:dyDescent="0.15">
      <c r="A5412" s="82">
        <f t="shared" si="761"/>
        <v>8</v>
      </c>
      <c r="B5412" s="46">
        <v>43691.374999986881</v>
      </c>
      <c r="C5412" s="47">
        <f>Eingabe!G5413</f>
        <v>1.8</v>
      </c>
      <c r="D5412" s="77">
        <v>5412</v>
      </c>
      <c r="E5412" s="47"/>
      <c r="F5412" s="25">
        <f t="shared" si="759"/>
        <v>2.69</v>
      </c>
      <c r="G5412" s="25">
        <f>VLOOKUP(F5412,'Spezifische Werte'!$B$2:$C$4002,2,FALSE)</f>
        <v>3.715149232963236E-3</v>
      </c>
      <c r="H5412" s="25">
        <f t="shared" si="762"/>
        <v>7.4302984659264721</v>
      </c>
      <c r="J5412" s="25">
        <f t="shared" si="760"/>
        <v>2.7</v>
      </c>
      <c r="K5412" s="25">
        <f>VLOOKUP(J5412,'Spezifische Werte'!$B$2:$C$4002,2,FALSE)</f>
        <v>3.8225571704766847E-3</v>
      </c>
      <c r="L5412" s="25">
        <f t="shared" si="763"/>
        <v>7.6451143409533691</v>
      </c>
      <c r="R5412" s="25">
        <v>5410</v>
      </c>
      <c r="S5412" s="25">
        <v>5409</v>
      </c>
      <c r="T5412" s="25">
        <f t="shared" si="767"/>
        <v>0.11335839181095314</v>
      </c>
      <c r="U5412" s="25">
        <f t="shared" si="764"/>
        <v>0.11525466130260324</v>
      </c>
      <c r="W5412" s="17">
        <f>Eingabe!H5413</f>
        <v>140</v>
      </c>
      <c r="X5412" s="17">
        <f t="shared" si="765"/>
        <v>1.4</v>
      </c>
      <c r="Y5412" s="17">
        <f t="shared" si="766"/>
        <v>140</v>
      </c>
    </row>
    <row r="5413" spans="1:25" x14ac:dyDescent="0.15">
      <c r="A5413" s="82">
        <f t="shared" si="761"/>
        <v>8</v>
      </c>
      <c r="B5413" s="46">
        <v>43691.416666653546</v>
      </c>
      <c r="C5413" s="47">
        <f>Eingabe!G5414</f>
        <v>3.4</v>
      </c>
      <c r="D5413" s="77">
        <v>5413</v>
      </c>
      <c r="E5413" s="47"/>
      <c r="F5413" s="25">
        <f t="shared" si="759"/>
        <v>5.07</v>
      </c>
      <c r="G5413" s="25">
        <f>VLOOKUP(F5413,'Spezifische Werte'!$B$2:$C$4002,2,FALSE)</f>
        <v>9.6185977081711158E-2</v>
      </c>
      <c r="H5413" s="25">
        <f t="shared" si="762"/>
        <v>192.37195416342232</v>
      </c>
      <c r="J5413" s="25">
        <f t="shared" si="760"/>
        <v>5.0999999999999996</v>
      </c>
      <c r="K5413" s="25">
        <f>VLOOKUP(J5413,'Spezifische Werte'!$B$2:$C$4002,2,FALSE)</f>
        <v>9.8097213536623304E-2</v>
      </c>
      <c r="L5413" s="25">
        <f t="shared" si="763"/>
        <v>196.1944270732466</v>
      </c>
      <c r="R5413" s="25">
        <v>5411</v>
      </c>
      <c r="S5413" s="25">
        <v>5410</v>
      </c>
      <c r="T5413" s="25">
        <f t="shared" si="767"/>
        <v>0.11335839181095314</v>
      </c>
      <c r="U5413" s="25">
        <f t="shared" si="764"/>
        <v>0.11525466130260324</v>
      </c>
      <c r="W5413" s="17">
        <f>Eingabe!H5414</f>
        <v>182</v>
      </c>
      <c r="X5413" s="17">
        <f t="shared" si="765"/>
        <v>1.82</v>
      </c>
      <c r="Y5413" s="17">
        <f t="shared" si="766"/>
        <v>180</v>
      </c>
    </row>
    <row r="5414" spans="1:25" x14ac:dyDescent="0.15">
      <c r="A5414" s="82">
        <f t="shared" si="761"/>
        <v>8</v>
      </c>
      <c r="B5414" s="46">
        <v>43691.45833332021</v>
      </c>
      <c r="C5414" s="47">
        <f>Eingabe!G5415</f>
        <v>4.2</v>
      </c>
      <c r="D5414" s="77">
        <v>5414</v>
      </c>
      <c r="E5414" s="47"/>
      <c r="F5414" s="25">
        <f t="shared" si="759"/>
        <v>6.27</v>
      </c>
      <c r="G5414" s="25">
        <f>VLOOKUP(F5414,'Spezifische Werte'!$B$2:$C$4002,2,FALSE)</f>
        <v>0.19098980973438914</v>
      </c>
      <c r="H5414" s="25">
        <f t="shared" si="762"/>
        <v>381.97961946877831</v>
      </c>
      <c r="J5414" s="25">
        <f t="shared" si="760"/>
        <v>6.3</v>
      </c>
      <c r="K5414" s="25">
        <f>VLOOKUP(J5414,'Spezifische Werte'!$B$2:$C$4002,2,FALSE)</f>
        <v>0.19401976060055698</v>
      </c>
      <c r="L5414" s="25">
        <f t="shared" si="763"/>
        <v>388.03952120111398</v>
      </c>
      <c r="R5414" s="25">
        <v>5412</v>
      </c>
      <c r="S5414" s="25">
        <v>5411</v>
      </c>
      <c r="T5414" s="25">
        <f t="shared" si="767"/>
        <v>0.11335839181095314</v>
      </c>
      <c r="U5414" s="25">
        <f t="shared" si="764"/>
        <v>0.11525466130260324</v>
      </c>
      <c r="W5414" s="17">
        <f>Eingabe!H5415</f>
        <v>189</v>
      </c>
      <c r="X5414" s="17">
        <f t="shared" si="765"/>
        <v>1.89</v>
      </c>
      <c r="Y5414" s="17">
        <f t="shared" si="766"/>
        <v>190</v>
      </c>
    </row>
    <row r="5415" spans="1:25" x14ac:dyDescent="0.15">
      <c r="A5415" s="82">
        <f t="shared" si="761"/>
        <v>8</v>
      </c>
      <c r="B5415" s="46">
        <v>43691.499999986874</v>
      </c>
      <c r="C5415" s="47">
        <f>Eingabe!G5416</f>
        <v>4.2</v>
      </c>
      <c r="D5415" s="77">
        <v>5415</v>
      </c>
      <c r="E5415" s="47"/>
      <c r="F5415" s="25">
        <f t="shared" si="759"/>
        <v>6.27</v>
      </c>
      <c r="G5415" s="25">
        <f>VLOOKUP(F5415,'Spezifische Werte'!$B$2:$C$4002,2,FALSE)</f>
        <v>0.19098980973438914</v>
      </c>
      <c r="H5415" s="25">
        <f t="shared" si="762"/>
        <v>381.97961946877831</v>
      </c>
      <c r="J5415" s="25">
        <f t="shared" si="760"/>
        <v>6.3</v>
      </c>
      <c r="K5415" s="25">
        <f>VLOOKUP(J5415,'Spezifische Werte'!$B$2:$C$4002,2,FALSE)</f>
        <v>0.19401976060055698</v>
      </c>
      <c r="L5415" s="25">
        <f t="shared" si="763"/>
        <v>388.03952120111398</v>
      </c>
      <c r="R5415" s="25">
        <v>5413</v>
      </c>
      <c r="S5415" s="25">
        <v>5412</v>
      </c>
      <c r="T5415" s="25">
        <f t="shared" si="767"/>
        <v>0.11335839181095314</v>
      </c>
      <c r="U5415" s="25">
        <f t="shared" si="764"/>
        <v>0.11525466130260324</v>
      </c>
      <c r="W5415" s="17">
        <f>Eingabe!H5416</f>
        <v>221</v>
      </c>
      <c r="X5415" s="17">
        <f t="shared" si="765"/>
        <v>2.21</v>
      </c>
      <c r="Y5415" s="17">
        <f t="shared" si="766"/>
        <v>220.00000000000003</v>
      </c>
    </row>
    <row r="5416" spans="1:25" x14ac:dyDescent="0.15">
      <c r="A5416" s="82">
        <f t="shared" si="761"/>
        <v>8</v>
      </c>
      <c r="B5416" s="46">
        <v>43691.541666653538</v>
      </c>
      <c r="C5416" s="47">
        <f>Eingabe!G5417</f>
        <v>3.3</v>
      </c>
      <c r="D5416" s="77">
        <v>5416</v>
      </c>
      <c r="E5416" s="47"/>
      <c r="F5416" s="25">
        <f t="shared" si="759"/>
        <v>4.92</v>
      </c>
      <c r="G5416" s="25">
        <f>VLOOKUP(F5416,'Spezifische Werte'!$B$2:$C$4002,2,FALSE)</f>
        <v>8.7079957720259088E-2</v>
      </c>
      <c r="H5416" s="25">
        <f t="shared" si="762"/>
        <v>174.15991544051818</v>
      </c>
      <c r="J5416" s="25">
        <f t="shared" si="760"/>
        <v>4.95</v>
      </c>
      <c r="K5416" s="25">
        <f>VLOOKUP(J5416,'Spezifische Werte'!$B$2:$C$4002,2,FALSE)</f>
        <v>8.884038911585862E-2</v>
      </c>
      <c r="L5416" s="25">
        <f t="shared" si="763"/>
        <v>177.68077823171723</v>
      </c>
      <c r="R5416" s="25">
        <v>5414</v>
      </c>
      <c r="S5416" s="25">
        <v>5413</v>
      </c>
      <c r="T5416" s="25">
        <f t="shared" si="767"/>
        <v>0.11335839181095314</v>
      </c>
      <c r="U5416" s="25">
        <f t="shared" si="764"/>
        <v>0.11525466130260324</v>
      </c>
      <c r="W5416" s="17">
        <f>Eingabe!H5417</f>
        <v>213</v>
      </c>
      <c r="X5416" s="17">
        <f t="shared" si="765"/>
        <v>2.13</v>
      </c>
      <c r="Y5416" s="17">
        <f t="shared" si="766"/>
        <v>210</v>
      </c>
    </row>
    <row r="5417" spans="1:25" x14ac:dyDescent="0.15">
      <c r="A5417" s="82">
        <f t="shared" si="761"/>
        <v>8</v>
      </c>
      <c r="B5417" s="46">
        <v>43691.583333320203</v>
      </c>
      <c r="C5417" s="47">
        <f>Eingabe!G5418</f>
        <v>3.6</v>
      </c>
      <c r="D5417" s="77">
        <v>5417</v>
      </c>
      <c r="E5417" s="47"/>
      <c r="F5417" s="25">
        <f t="shared" si="759"/>
        <v>5.37</v>
      </c>
      <c r="G5417" s="25">
        <f>VLOOKUP(F5417,'Spezifische Werte'!$B$2:$C$4002,2,FALSE)</f>
        <v>0.11640095819454216</v>
      </c>
      <c r="H5417" s="25">
        <f t="shared" si="762"/>
        <v>232.80191638908431</v>
      </c>
      <c r="J5417" s="25">
        <f t="shared" si="760"/>
        <v>5.4</v>
      </c>
      <c r="K5417" s="25">
        <f>VLOOKUP(J5417,'Spezifische Werte'!$B$2:$C$4002,2,FALSE)</f>
        <v>0.11853513474534576</v>
      </c>
      <c r="L5417" s="25">
        <f t="shared" si="763"/>
        <v>237.07026949069152</v>
      </c>
      <c r="R5417" s="25">
        <v>5415</v>
      </c>
      <c r="S5417" s="25">
        <v>5414</v>
      </c>
      <c r="T5417" s="25">
        <f t="shared" si="767"/>
        <v>0.11335839181095314</v>
      </c>
      <c r="U5417" s="25">
        <f t="shared" si="764"/>
        <v>0.11525466130260324</v>
      </c>
      <c r="W5417" s="17">
        <f>Eingabe!H5418</f>
        <v>176</v>
      </c>
      <c r="X5417" s="17">
        <f t="shared" si="765"/>
        <v>1.76</v>
      </c>
      <c r="Y5417" s="17">
        <f t="shared" si="766"/>
        <v>180</v>
      </c>
    </row>
    <row r="5418" spans="1:25" x14ac:dyDescent="0.15">
      <c r="A5418" s="82">
        <f t="shared" si="761"/>
        <v>8</v>
      </c>
      <c r="B5418" s="46">
        <v>43691.624999986867</v>
      </c>
      <c r="C5418" s="47">
        <f>Eingabe!G5419</f>
        <v>4.0999999999999996</v>
      </c>
      <c r="D5418" s="77">
        <v>5418</v>
      </c>
      <c r="E5418" s="47"/>
      <c r="F5418" s="25">
        <f t="shared" si="759"/>
        <v>6.12</v>
      </c>
      <c r="G5418" s="25">
        <f>VLOOKUP(F5418,'Spezifische Werte'!$B$2:$C$4002,2,FALSE)</f>
        <v>0.17636813552353289</v>
      </c>
      <c r="H5418" s="25">
        <f t="shared" si="762"/>
        <v>352.73627104706577</v>
      </c>
      <c r="J5418" s="25">
        <f t="shared" si="760"/>
        <v>6.15</v>
      </c>
      <c r="K5418" s="25">
        <f>VLOOKUP(J5418,'Spezifische Werte'!$B$2:$C$4002,2,FALSE)</f>
        <v>0.17921779013058811</v>
      </c>
      <c r="L5418" s="25">
        <f t="shared" si="763"/>
        <v>358.4355802611762</v>
      </c>
      <c r="R5418" s="25">
        <v>5416</v>
      </c>
      <c r="S5418" s="25">
        <v>5415</v>
      </c>
      <c r="T5418" s="25">
        <f t="shared" si="767"/>
        <v>0.11335839181095314</v>
      </c>
      <c r="U5418" s="25">
        <f t="shared" si="764"/>
        <v>0.11525466130260324</v>
      </c>
      <c r="W5418" s="17">
        <f>Eingabe!H5419</f>
        <v>200</v>
      </c>
      <c r="X5418" s="17">
        <f t="shared" si="765"/>
        <v>2</v>
      </c>
      <c r="Y5418" s="17">
        <f t="shared" si="766"/>
        <v>200</v>
      </c>
    </row>
    <row r="5419" spans="1:25" x14ac:dyDescent="0.15">
      <c r="A5419" s="82">
        <f t="shared" si="761"/>
        <v>8</v>
      </c>
      <c r="B5419" s="46">
        <v>43691.666666653531</v>
      </c>
      <c r="C5419" s="47">
        <f>Eingabe!G5420</f>
        <v>5.5</v>
      </c>
      <c r="D5419" s="77">
        <v>5419</v>
      </c>
      <c r="E5419" s="47"/>
      <c r="F5419" s="25">
        <f t="shared" si="759"/>
        <v>8.2100000000000009</v>
      </c>
      <c r="G5419" s="25">
        <f>VLOOKUP(F5419,'Spezifische Werte'!$B$2:$C$4002,2,FALSE)</f>
        <v>0.4465432352525967</v>
      </c>
      <c r="H5419" s="25">
        <f t="shared" si="762"/>
        <v>893.08647050519346</v>
      </c>
      <c r="J5419" s="25">
        <f t="shared" si="760"/>
        <v>8.25</v>
      </c>
      <c r="K5419" s="25">
        <f>VLOOKUP(J5419,'Spezifische Werte'!$B$2:$C$4002,2,FALSE)</f>
        <v>0.45308958157539997</v>
      </c>
      <c r="L5419" s="25">
        <f t="shared" si="763"/>
        <v>906.17916315079992</v>
      </c>
      <c r="R5419" s="25">
        <v>5417</v>
      </c>
      <c r="S5419" s="25">
        <v>5416</v>
      </c>
      <c r="T5419" s="25">
        <f t="shared" si="767"/>
        <v>0.11335839181095314</v>
      </c>
      <c r="U5419" s="25">
        <f t="shared" si="764"/>
        <v>0.11525466130260324</v>
      </c>
      <c r="W5419" s="17">
        <f>Eingabe!H5420</f>
        <v>201</v>
      </c>
      <c r="X5419" s="17">
        <f t="shared" si="765"/>
        <v>2.0099999999999998</v>
      </c>
      <c r="Y5419" s="17">
        <f t="shared" si="766"/>
        <v>200</v>
      </c>
    </row>
    <row r="5420" spans="1:25" x14ac:dyDescent="0.15">
      <c r="A5420" s="82">
        <f t="shared" si="761"/>
        <v>8</v>
      </c>
      <c r="B5420" s="46">
        <v>43691.708333320195</v>
      </c>
      <c r="C5420" s="47">
        <f>Eingabe!G5421</f>
        <v>2.6</v>
      </c>
      <c r="D5420" s="77">
        <v>5420</v>
      </c>
      <c r="E5420" s="47"/>
      <c r="F5420" s="25">
        <f t="shared" si="759"/>
        <v>3.88</v>
      </c>
      <c r="G5420" s="25">
        <f>VLOOKUP(F5420,'Spezifische Werte'!$B$2:$C$4002,2,FALSE)</f>
        <v>3.5689320314118818E-2</v>
      </c>
      <c r="H5420" s="25">
        <f t="shared" si="762"/>
        <v>71.378640628237633</v>
      </c>
      <c r="J5420" s="25">
        <f t="shared" si="760"/>
        <v>3.9</v>
      </c>
      <c r="K5420" s="25">
        <f>VLOOKUP(J5420,'Spezifische Werte'!$B$2:$C$4002,2,FALSE)</f>
        <v>3.6613952811549305E-2</v>
      </c>
      <c r="L5420" s="25">
        <f t="shared" si="763"/>
        <v>73.227905623098607</v>
      </c>
      <c r="R5420" s="25">
        <v>5418</v>
      </c>
      <c r="S5420" s="25">
        <v>5417</v>
      </c>
      <c r="T5420" s="25">
        <f t="shared" si="767"/>
        <v>0.11335839181095314</v>
      </c>
      <c r="U5420" s="25">
        <f t="shared" si="764"/>
        <v>0.11525466130260324</v>
      </c>
      <c r="W5420" s="17">
        <f>Eingabe!H5421</f>
        <v>183</v>
      </c>
      <c r="X5420" s="17">
        <f t="shared" si="765"/>
        <v>1.83</v>
      </c>
      <c r="Y5420" s="17">
        <f t="shared" si="766"/>
        <v>180</v>
      </c>
    </row>
    <row r="5421" spans="1:25" x14ac:dyDescent="0.15">
      <c r="A5421" s="82">
        <f t="shared" si="761"/>
        <v>8</v>
      </c>
      <c r="B5421" s="46">
        <v>43691.74999998686</v>
      </c>
      <c r="C5421" s="47">
        <f>Eingabe!G5422</f>
        <v>2.9</v>
      </c>
      <c r="D5421" s="77">
        <v>5421</v>
      </c>
      <c r="E5421" s="47"/>
      <c r="F5421" s="25">
        <f t="shared" si="759"/>
        <v>4.33</v>
      </c>
      <c r="G5421" s="25">
        <f>VLOOKUP(F5421,'Spezifische Werte'!$B$2:$C$4002,2,FALSE)</f>
        <v>5.667919590547657E-2</v>
      </c>
      <c r="H5421" s="25">
        <f t="shared" si="762"/>
        <v>113.35839181095314</v>
      </c>
      <c r="J5421" s="25">
        <f t="shared" si="760"/>
        <v>4.3499999999999996</v>
      </c>
      <c r="K5421" s="25">
        <f>VLOOKUP(J5421,'Spezifische Werte'!$B$2:$C$4002,2,FALSE)</f>
        <v>5.7627330651301621E-2</v>
      </c>
      <c r="L5421" s="25">
        <f t="shared" si="763"/>
        <v>115.25466130260324</v>
      </c>
      <c r="R5421" s="25">
        <v>5419</v>
      </c>
      <c r="S5421" s="25">
        <v>5418</v>
      </c>
      <c r="T5421" s="25">
        <f t="shared" si="767"/>
        <v>0.11335839181095314</v>
      </c>
      <c r="U5421" s="25">
        <f t="shared" si="764"/>
        <v>0.11525466130260324</v>
      </c>
      <c r="W5421" s="17">
        <f>Eingabe!H5422</f>
        <v>181</v>
      </c>
      <c r="X5421" s="17">
        <f t="shared" si="765"/>
        <v>1.81</v>
      </c>
      <c r="Y5421" s="17">
        <f t="shared" si="766"/>
        <v>180</v>
      </c>
    </row>
    <row r="5422" spans="1:25" x14ac:dyDescent="0.15">
      <c r="A5422" s="82">
        <f t="shared" si="761"/>
        <v>8</v>
      </c>
      <c r="B5422" s="46">
        <v>43691.791666653524</v>
      </c>
      <c r="C5422" s="47">
        <f>Eingabe!G5423</f>
        <v>3</v>
      </c>
      <c r="D5422" s="77">
        <v>5422</v>
      </c>
      <c r="E5422" s="47"/>
      <c r="F5422" s="25">
        <f t="shared" si="759"/>
        <v>4.4800000000000004</v>
      </c>
      <c r="G5422" s="25">
        <f>VLOOKUP(F5422,'Spezifische Werte'!$B$2:$C$4002,2,FALSE)</f>
        <v>6.3876775708421291E-2</v>
      </c>
      <c r="H5422" s="25">
        <f t="shared" si="762"/>
        <v>127.75355141684258</v>
      </c>
      <c r="J5422" s="25">
        <f t="shared" si="760"/>
        <v>4.5</v>
      </c>
      <c r="K5422" s="25">
        <f>VLOOKUP(J5422,'Spezifische Werte'!$B$2:$C$4002,2,FALSE)</f>
        <v>6.4854105449014127E-2</v>
      </c>
      <c r="L5422" s="25">
        <f t="shared" si="763"/>
        <v>129.70821089802826</v>
      </c>
      <c r="R5422" s="25">
        <v>5420</v>
      </c>
      <c r="S5422" s="25">
        <v>5419</v>
      </c>
      <c r="T5422" s="25">
        <f t="shared" si="767"/>
        <v>0.11335839181095314</v>
      </c>
      <c r="U5422" s="25">
        <f t="shared" si="764"/>
        <v>0.11525466130260324</v>
      </c>
      <c r="W5422" s="17">
        <f>Eingabe!H5423</f>
        <v>202</v>
      </c>
      <c r="X5422" s="17">
        <f t="shared" si="765"/>
        <v>2.02</v>
      </c>
      <c r="Y5422" s="17">
        <f t="shared" si="766"/>
        <v>200</v>
      </c>
    </row>
    <row r="5423" spans="1:25" x14ac:dyDescent="0.15">
      <c r="A5423" s="82">
        <f t="shared" si="761"/>
        <v>8</v>
      </c>
      <c r="B5423" s="46">
        <v>43691.833333320188</v>
      </c>
      <c r="C5423" s="47">
        <f>Eingabe!G5424</f>
        <v>3.1</v>
      </c>
      <c r="D5423" s="77">
        <v>5423</v>
      </c>
      <c r="E5423" s="47"/>
      <c r="F5423" s="25">
        <f t="shared" si="759"/>
        <v>4.62</v>
      </c>
      <c r="G5423" s="25">
        <f>VLOOKUP(F5423,'Spezifische Werte'!$B$2:$C$4002,2,FALSE)</f>
        <v>7.0834307543363312E-2</v>
      </c>
      <c r="H5423" s="25">
        <f t="shared" si="762"/>
        <v>141.66861508672662</v>
      </c>
      <c r="J5423" s="25">
        <f t="shared" si="760"/>
        <v>4.6500000000000004</v>
      </c>
      <c r="K5423" s="25">
        <f>VLOOKUP(J5423,'Spezifische Werte'!$B$2:$C$4002,2,FALSE)</f>
        <v>7.2366311882592071E-2</v>
      </c>
      <c r="L5423" s="25">
        <f t="shared" si="763"/>
        <v>144.73262376518414</v>
      </c>
      <c r="R5423" s="25">
        <v>5421</v>
      </c>
      <c r="S5423" s="25">
        <v>5420</v>
      </c>
      <c r="T5423" s="25">
        <f t="shared" si="767"/>
        <v>0.11335839181095314</v>
      </c>
      <c r="U5423" s="25">
        <f t="shared" si="764"/>
        <v>0.11525466130260324</v>
      </c>
      <c r="W5423" s="17">
        <f>Eingabe!H5424</f>
        <v>211</v>
      </c>
      <c r="X5423" s="17">
        <f t="shared" si="765"/>
        <v>2.11</v>
      </c>
      <c r="Y5423" s="17">
        <f t="shared" si="766"/>
        <v>210</v>
      </c>
    </row>
    <row r="5424" spans="1:25" x14ac:dyDescent="0.15">
      <c r="A5424" s="82">
        <f t="shared" si="761"/>
        <v>8</v>
      </c>
      <c r="B5424" s="46">
        <v>43691.874999986852</v>
      </c>
      <c r="C5424" s="47">
        <f>Eingabe!G5425</f>
        <v>4.3</v>
      </c>
      <c r="D5424" s="77">
        <v>5424</v>
      </c>
      <c r="E5424" s="47"/>
      <c r="F5424" s="25">
        <f t="shared" si="759"/>
        <v>6.41</v>
      </c>
      <c r="G5424" s="25">
        <f>VLOOKUP(F5424,'Spezifische Werte'!$B$2:$C$4002,2,FALSE)</f>
        <v>0.20539547091670399</v>
      </c>
      <c r="H5424" s="25">
        <f t="shared" si="762"/>
        <v>410.790941833408</v>
      </c>
      <c r="J5424" s="25">
        <f t="shared" si="760"/>
        <v>6.45</v>
      </c>
      <c r="K5424" s="25">
        <f>VLOOKUP(J5424,'Spezifische Werte'!$B$2:$C$4002,2,FALSE)</f>
        <v>0.20962714743593144</v>
      </c>
      <c r="L5424" s="25">
        <f t="shared" si="763"/>
        <v>419.2542948718629</v>
      </c>
      <c r="R5424" s="25">
        <v>5422</v>
      </c>
      <c r="S5424" s="25">
        <v>5421</v>
      </c>
      <c r="T5424" s="25">
        <f t="shared" si="767"/>
        <v>0.11335839181095314</v>
      </c>
      <c r="U5424" s="25">
        <f t="shared" si="764"/>
        <v>0.11525466130260324</v>
      </c>
      <c r="W5424" s="17">
        <f>Eingabe!H5425</f>
        <v>211</v>
      </c>
      <c r="X5424" s="17">
        <f t="shared" si="765"/>
        <v>2.11</v>
      </c>
      <c r="Y5424" s="17">
        <f t="shared" si="766"/>
        <v>210</v>
      </c>
    </row>
    <row r="5425" spans="1:25" x14ac:dyDescent="0.15">
      <c r="A5425" s="82">
        <f t="shared" si="761"/>
        <v>8</v>
      </c>
      <c r="B5425" s="46">
        <v>43691.916666653517</v>
      </c>
      <c r="C5425" s="47">
        <f>Eingabe!G5426</f>
        <v>4.0999999999999996</v>
      </c>
      <c r="D5425" s="77">
        <v>5425</v>
      </c>
      <c r="E5425" s="47"/>
      <c r="F5425" s="25">
        <f t="shared" si="759"/>
        <v>6.12</v>
      </c>
      <c r="G5425" s="25">
        <f>VLOOKUP(F5425,'Spezifische Werte'!$B$2:$C$4002,2,FALSE)</f>
        <v>0.17636813552353289</v>
      </c>
      <c r="H5425" s="25">
        <f t="shared" si="762"/>
        <v>352.73627104706577</v>
      </c>
      <c r="J5425" s="25">
        <f t="shared" si="760"/>
        <v>6.15</v>
      </c>
      <c r="K5425" s="25">
        <f>VLOOKUP(J5425,'Spezifische Werte'!$B$2:$C$4002,2,FALSE)</f>
        <v>0.17921779013058811</v>
      </c>
      <c r="L5425" s="25">
        <f t="shared" si="763"/>
        <v>358.4355802611762</v>
      </c>
      <c r="R5425" s="25">
        <v>5423</v>
      </c>
      <c r="S5425" s="25">
        <v>5422</v>
      </c>
      <c r="T5425" s="25">
        <f t="shared" si="767"/>
        <v>0.11335839181095314</v>
      </c>
      <c r="U5425" s="25">
        <f t="shared" si="764"/>
        <v>0.11525466130260324</v>
      </c>
      <c r="W5425" s="17">
        <f>Eingabe!H5426</f>
        <v>202</v>
      </c>
      <c r="X5425" s="17">
        <f t="shared" si="765"/>
        <v>2.02</v>
      </c>
      <c r="Y5425" s="17">
        <f t="shared" si="766"/>
        <v>200</v>
      </c>
    </row>
    <row r="5426" spans="1:25" x14ac:dyDescent="0.15">
      <c r="A5426" s="82">
        <f t="shared" si="761"/>
        <v>8</v>
      </c>
      <c r="B5426" s="46">
        <v>43691.958333320181</v>
      </c>
      <c r="C5426" s="47">
        <f>Eingabe!G5427</f>
        <v>3.9</v>
      </c>
      <c r="D5426" s="77">
        <v>5426</v>
      </c>
      <c r="E5426" s="47"/>
      <c r="F5426" s="25">
        <f t="shared" si="759"/>
        <v>5.82</v>
      </c>
      <c r="G5426" s="25">
        <f>VLOOKUP(F5426,'Spezifische Werte'!$B$2:$C$4002,2,FALSE)</f>
        <v>0.15015933791444183</v>
      </c>
      <c r="H5426" s="25">
        <f t="shared" si="762"/>
        <v>300.31867582888367</v>
      </c>
      <c r="J5426" s="25">
        <f t="shared" si="760"/>
        <v>5.85</v>
      </c>
      <c r="K5426" s="25">
        <f>VLOOKUP(J5426,'Spezifische Werte'!$B$2:$C$4002,2,FALSE)</f>
        <v>0.15260213064447356</v>
      </c>
      <c r="L5426" s="25">
        <f t="shared" si="763"/>
        <v>305.20426128894712</v>
      </c>
      <c r="R5426" s="25">
        <v>5424</v>
      </c>
      <c r="S5426" s="25">
        <v>5423</v>
      </c>
      <c r="T5426" s="25">
        <f t="shared" si="767"/>
        <v>0.11335839181095314</v>
      </c>
      <c r="U5426" s="25">
        <f t="shared" si="764"/>
        <v>0.11525466130260324</v>
      </c>
      <c r="W5426" s="17">
        <f>Eingabe!H5427</f>
        <v>190</v>
      </c>
      <c r="X5426" s="17">
        <f t="shared" si="765"/>
        <v>1.9</v>
      </c>
      <c r="Y5426" s="17">
        <f t="shared" si="766"/>
        <v>190</v>
      </c>
    </row>
    <row r="5427" spans="1:25" x14ac:dyDescent="0.15">
      <c r="A5427" s="82">
        <f t="shared" si="761"/>
        <v>8</v>
      </c>
      <c r="B5427" s="46">
        <v>43691.999999986845</v>
      </c>
      <c r="C5427" s="47">
        <f>Eingabe!G5428</f>
        <v>3</v>
      </c>
      <c r="D5427" s="77">
        <v>5427</v>
      </c>
      <c r="E5427" s="47"/>
      <c r="F5427" s="25">
        <f t="shared" si="759"/>
        <v>4.4800000000000004</v>
      </c>
      <c r="G5427" s="25">
        <f>VLOOKUP(F5427,'Spezifische Werte'!$B$2:$C$4002,2,FALSE)</f>
        <v>6.3876775708421291E-2</v>
      </c>
      <c r="H5427" s="25">
        <f t="shared" si="762"/>
        <v>127.75355141684258</v>
      </c>
      <c r="J5427" s="25">
        <f t="shared" si="760"/>
        <v>4.5</v>
      </c>
      <c r="K5427" s="25">
        <f>VLOOKUP(J5427,'Spezifische Werte'!$B$2:$C$4002,2,FALSE)</f>
        <v>6.4854105449014127E-2</v>
      </c>
      <c r="L5427" s="25">
        <f t="shared" si="763"/>
        <v>129.70821089802826</v>
      </c>
      <c r="R5427" s="25">
        <v>5425</v>
      </c>
      <c r="S5427" s="25">
        <v>5424</v>
      </c>
      <c r="T5427" s="25">
        <f t="shared" si="767"/>
        <v>0.11335839181095314</v>
      </c>
      <c r="U5427" s="25">
        <f t="shared" si="764"/>
        <v>0.11525466130260324</v>
      </c>
      <c r="W5427" s="17">
        <f>Eingabe!H5428</f>
        <v>181</v>
      </c>
      <c r="X5427" s="17">
        <f t="shared" si="765"/>
        <v>1.81</v>
      </c>
      <c r="Y5427" s="17">
        <f t="shared" si="766"/>
        <v>180</v>
      </c>
    </row>
    <row r="5428" spans="1:25" x14ac:dyDescent="0.15">
      <c r="A5428" s="82">
        <f t="shared" si="761"/>
        <v>8</v>
      </c>
      <c r="B5428" s="46">
        <v>43692.041666653509</v>
      </c>
      <c r="C5428" s="47">
        <f>Eingabe!G5429</f>
        <v>3.8</v>
      </c>
      <c r="D5428" s="77">
        <v>5428</v>
      </c>
      <c r="E5428" s="47"/>
      <c r="F5428" s="25">
        <f t="shared" si="759"/>
        <v>5.67</v>
      </c>
      <c r="G5428" s="25">
        <f>VLOOKUP(F5428,'Spezifische Werte'!$B$2:$C$4002,2,FALSE)</f>
        <v>0.13840049448137109</v>
      </c>
      <c r="H5428" s="25">
        <f t="shared" si="762"/>
        <v>276.80098896274217</v>
      </c>
      <c r="J5428" s="25">
        <f t="shared" si="760"/>
        <v>5.7</v>
      </c>
      <c r="K5428" s="25">
        <f>VLOOKUP(J5428,'Spezifische Werte'!$B$2:$C$4002,2,FALSE)</f>
        <v>0.14069825500153915</v>
      </c>
      <c r="L5428" s="25">
        <f t="shared" si="763"/>
        <v>281.39651000307828</v>
      </c>
      <c r="R5428" s="25">
        <v>5426</v>
      </c>
      <c r="S5428" s="25">
        <v>5425</v>
      </c>
      <c r="T5428" s="25">
        <f t="shared" si="767"/>
        <v>0.11335839181095314</v>
      </c>
      <c r="U5428" s="25">
        <f t="shared" si="764"/>
        <v>0.11525466130260324</v>
      </c>
      <c r="W5428" s="17">
        <f>Eingabe!H5429</f>
        <v>169</v>
      </c>
      <c r="X5428" s="17">
        <f t="shared" si="765"/>
        <v>1.69</v>
      </c>
      <c r="Y5428" s="17">
        <f t="shared" si="766"/>
        <v>170</v>
      </c>
    </row>
    <row r="5429" spans="1:25" x14ac:dyDescent="0.15">
      <c r="A5429" s="82">
        <f t="shared" si="761"/>
        <v>8</v>
      </c>
      <c r="B5429" s="46">
        <v>43692.083333320174</v>
      </c>
      <c r="C5429" s="47">
        <f>Eingabe!G5430</f>
        <v>3.7</v>
      </c>
      <c r="D5429" s="77">
        <v>5429</v>
      </c>
      <c r="E5429" s="47"/>
      <c r="F5429" s="25">
        <f t="shared" si="759"/>
        <v>5.52</v>
      </c>
      <c r="G5429" s="25">
        <f>VLOOKUP(F5429,'Spezifische Werte'!$B$2:$C$4002,2,FALSE)</f>
        <v>0.12721663519138685</v>
      </c>
      <c r="H5429" s="25">
        <f t="shared" si="762"/>
        <v>254.43327038277369</v>
      </c>
      <c r="J5429" s="25">
        <f t="shared" si="760"/>
        <v>5.55</v>
      </c>
      <c r="K5429" s="25">
        <f>VLOOKUP(J5429,'Spezifische Werte'!$B$2:$C$4002,2,FALSE)</f>
        <v>0.12941942247043492</v>
      </c>
      <c r="L5429" s="25">
        <f t="shared" si="763"/>
        <v>258.83884494086982</v>
      </c>
      <c r="R5429" s="25">
        <v>5427</v>
      </c>
      <c r="S5429" s="25">
        <v>5426</v>
      </c>
      <c r="T5429" s="25">
        <f t="shared" si="767"/>
        <v>0.11335839181095314</v>
      </c>
      <c r="U5429" s="25">
        <f t="shared" si="764"/>
        <v>0.11525466130260324</v>
      </c>
      <c r="W5429" s="17">
        <f>Eingabe!H5430</f>
        <v>197</v>
      </c>
      <c r="X5429" s="17">
        <f t="shared" si="765"/>
        <v>1.97</v>
      </c>
      <c r="Y5429" s="17">
        <f t="shared" si="766"/>
        <v>200</v>
      </c>
    </row>
    <row r="5430" spans="1:25" x14ac:dyDescent="0.15">
      <c r="A5430" s="82">
        <f t="shared" si="761"/>
        <v>8</v>
      </c>
      <c r="B5430" s="46">
        <v>43692.124999986838</v>
      </c>
      <c r="C5430" s="47">
        <f>Eingabe!G5431</f>
        <v>3.4</v>
      </c>
      <c r="D5430" s="77">
        <v>5430</v>
      </c>
      <c r="E5430" s="47"/>
      <c r="F5430" s="25">
        <f t="shared" si="759"/>
        <v>5.07</v>
      </c>
      <c r="G5430" s="25">
        <f>VLOOKUP(F5430,'Spezifische Werte'!$B$2:$C$4002,2,FALSE)</f>
        <v>9.6185977081711158E-2</v>
      </c>
      <c r="H5430" s="25">
        <f t="shared" si="762"/>
        <v>192.37195416342232</v>
      </c>
      <c r="J5430" s="25">
        <f t="shared" si="760"/>
        <v>5.0999999999999996</v>
      </c>
      <c r="K5430" s="25">
        <f>VLOOKUP(J5430,'Spezifische Werte'!$B$2:$C$4002,2,FALSE)</f>
        <v>9.8097213536623304E-2</v>
      </c>
      <c r="L5430" s="25">
        <f t="shared" si="763"/>
        <v>196.1944270732466</v>
      </c>
      <c r="R5430" s="25">
        <v>5428</v>
      </c>
      <c r="S5430" s="25">
        <v>5427</v>
      </c>
      <c r="T5430" s="25">
        <f t="shared" si="767"/>
        <v>0.11335839181095314</v>
      </c>
      <c r="U5430" s="25">
        <f t="shared" si="764"/>
        <v>0.11525466130260324</v>
      </c>
      <c r="W5430" s="17">
        <f>Eingabe!H5431</f>
        <v>185</v>
      </c>
      <c r="X5430" s="17">
        <f t="shared" si="765"/>
        <v>1.85</v>
      </c>
      <c r="Y5430" s="17">
        <f t="shared" si="766"/>
        <v>190</v>
      </c>
    </row>
    <row r="5431" spans="1:25" x14ac:dyDescent="0.15">
      <c r="A5431" s="82">
        <f t="shared" si="761"/>
        <v>8</v>
      </c>
      <c r="B5431" s="46">
        <v>43692.166666653502</v>
      </c>
      <c r="C5431" s="47">
        <f>Eingabe!G5432</f>
        <v>4</v>
      </c>
      <c r="D5431" s="77">
        <v>5431</v>
      </c>
      <c r="E5431" s="47"/>
      <c r="F5431" s="25">
        <f t="shared" si="759"/>
        <v>5.97</v>
      </c>
      <c r="G5431" s="25">
        <f>VLOOKUP(F5431,'Spezifische Werte'!$B$2:$C$4002,2,FALSE)</f>
        <v>0.1627434603343155</v>
      </c>
      <c r="H5431" s="25">
        <f t="shared" si="762"/>
        <v>325.486920668631</v>
      </c>
      <c r="J5431" s="25">
        <f t="shared" si="760"/>
        <v>6</v>
      </c>
      <c r="K5431" s="25">
        <f>VLOOKUP(J5431,'Spezifische Werte'!$B$2:$C$4002,2,FALSE)</f>
        <v>0.16538134424295356</v>
      </c>
      <c r="L5431" s="25">
        <f t="shared" si="763"/>
        <v>330.76268848590712</v>
      </c>
      <c r="R5431" s="25">
        <v>5429</v>
      </c>
      <c r="S5431" s="25">
        <v>5428</v>
      </c>
      <c r="T5431" s="25">
        <f t="shared" si="767"/>
        <v>0.11335839181095314</v>
      </c>
      <c r="U5431" s="25">
        <f t="shared" si="764"/>
        <v>0.11525466130260324</v>
      </c>
      <c r="W5431" s="17">
        <f>Eingabe!H5432</f>
        <v>198</v>
      </c>
      <c r="X5431" s="17">
        <f t="shared" si="765"/>
        <v>1.98</v>
      </c>
      <c r="Y5431" s="17">
        <f t="shared" si="766"/>
        <v>200</v>
      </c>
    </row>
    <row r="5432" spans="1:25" x14ac:dyDescent="0.15">
      <c r="A5432" s="82">
        <f t="shared" si="761"/>
        <v>8</v>
      </c>
      <c r="B5432" s="46">
        <v>43692.208333320166</v>
      </c>
      <c r="C5432" s="47">
        <f>Eingabe!G5433</f>
        <v>3.5</v>
      </c>
      <c r="D5432" s="77">
        <v>5432</v>
      </c>
      <c r="E5432" s="47"/>
      <c r="F5432" s="25">
        <f t="shared" si="759"/>
        <v>5.22</v>
      </c>
      <c r="G5432" s="25">
        <f>VLOOKUP(F5432,'Spezifische Werte'!$B$2:$C$4002,2,FALSE)</f>
        <v>0.10600726326582303</v>
      </c>
      <c r="H5432" s="25">
        <f t="shared" si="762"/>
        <v>212.01452653164606</v>
      </c>
      <c r="J5432" s="25">
        <f t="shared" si="760"/>
        <v>5.25</v>
      </c>
      <c r="K5432" s="25">
        <f>VLOOKUP(J5432,'Spezifische Werte'!$B$2:$C$4002,2,FALSE)</f>
        <v>0.10804502827355937</v>
      </c>
      <c r="L5432" s="25">
        <f t="shared" si="763"/>
        <v>216.09005654711873</v>
      </c>
      <c r="R5432" s="25">
        <v>5430</v>
      </c>
      <c r="S5432" s="25">
        <v>5429</v>
      </c>
      <c r="T5432" s="25">
        <f t="shared" si="767"/>
        <v>0.11335839181095314</v>
      </c>
      <c r="U5432" s="25">
        <f t="shared" si="764"/>
        <v>0.11525466130260324</v>
      </c>
      <c r="W5432" s="17">
        <f>Eingabe!H5433</f>
        <v>201</v>
      </c>
      <c r="X5432" s="17">
        <f t="shared" si="765"/>
        <v>2.0099999999999998</v>
      </c>
      <c r="Y5432" s="17">
        <f t="shared" si="766"/>
        <v>200</v>
      </c>
    </row>
    <row r="5433" spans="1:25" x14ac:dyDescent="0.15">
      <c r="A5433" s="82">
        <f t="shared" si="761"/>
        <v>8</v>
      </c>
      <c r="B5433" s="46">
        <v>43692.249999986831</v>
      </c>
      <c r="C5433" s="47">
        <f>Eingabe!G5434</f>
        <v>5.9</v>
      </c>
      <c r="D5433" s="77">
        <v>5433</v>
      </c>
      <c r="E5433" s="47"/>
      <c r="F5433" s="25">
        <f t="shared" si="759"/>
        <v>8.8000000000000007</v>
      </c>
      <c r="G5433" s="25">
        <f>VLOOKUP(F5433,'Spezifische Werte'!$B$2:$C$4002,2,FALSE)</f>
        <v>0.54660374975483961</v>
      </c>
      <c r="H5433" s="25">
        <f t="shared" si="762"/>
        <v>1093.2074995096791</v>
      </c>
      <c r="J5433" s="25">
        <f t="shared" si="760"/>
        <v>8.85</v>
      </c>
      <c r="K5433" s="25">
        <f>VLOOKUP(J5433,'Spezifische Werte'!$B$2:$C$4002,2,FALSE)</f>
        <v>0.55531067469875062</v>
      </c>
      <c r="L5433" s="25">
        <f t="shared" si="763"/>
        <v>1110.6213493975013</v>
      </c>
      <c r="R5433" s="25">
        <v>5431</v>
      </c>
      <c r="S5433" s="25">
        <v>5430</v>
      </c>
      <c r="T5433" s="25">
        <f t="shared" si="767"/>
        <v>0.11335839181095314</v>
      </c>
      <c r="U5433" s="25">
        <f t="shared" si="764"/>
        <v>0.11525466130260324</v>
      </c>
      <c r="W5433" s="17">
        <f>Eingabe!H5434</f>
        <v>244</v>
      </c>
      <c r="X5433" s="17">
        <f t="shared" si="765"/>
        <v>2.44</v>
      </c>
      <c r="Y5433" s="17">
        <f t="shared" si="766"/>
        <v>240</v>
      </c>
    </row>
    <row r="5434" spans="1:25" x14ac:dyDescent="0.15">
      <c r="A5434" s="82">
        <f t="shared" si="761"/>
        <v>8</v>
      </c>
      <c r="B5434" s="46">
        <v>43692.291666653495</v>
      </c>
      <c r="C5434" s="47">
        <f>Eingabe!G5435</f>
        <v>7</v>
      </c>
      <c r="D5434" s="77">
        <v>5434</v>
      </c>
      <c r="E5434" s="47"/>
      <c r="F5434" s="25">
        <f t="shared" si="759"/>
        <v>10.44</v>
      </c>
      <c r="G5434" s="25">
        <f>VLOOKUP(F5434,'Spezifische Werte'!$B$2:$C$4002,2,FALSE)</f>
        <v>0.79583970836381801</v>
      </c>
      <c r="H5434" s="25">
        <f t="shared" si="762"/>
        <v>1591.679416727636</v>
      </c>
      <c r="J5434" s="25">
        <f t="shared" si="760"/>
        <v>10.5</v>
      </c>
      <c r="K5434" s="25">
        <f>VLOOKUP(J5434,'Spezifische Werte'!$B$2:$C$4002,2,FALSE)</f>
        <v>0.80244982214145155</v>
      </c>
      <c r="L5434" s="25">
        <f t="shared" si="763"/>
        <v>1604.8996442829032</v>
      </c>
      <c r="R5434" s="25">
        <v>5432</v>
      </c>
      <c r="S5434" s="25">
        <v>5431</v>
      </c>
      <c r="T5434" s="25">
        <f t="shared" si="767"/>
        <v>0.11335839181095314</v>
      </c>
      <c r="U5434" s="25">
        <f t="shared" si="764"/>
        <v>0.11525466130260324</v>
      </c>
      <c r="W5434" s="17">
        <f>Eingabe!H5435</f>
        <v>247</v>
      </c>
      <c r="X5434" s="17">
        <f t="shared" si="765"/>
        <v>2.4700000000000002</v>
      </c>
      <c r="Y5434" s="17">
        <f t="shared" si="766"/>
        <v>250</v>
      </c>
    </row>
    <row r="5435" spans="1:25" x14ac:dyDescent="0.15">
      <c r="A5435" s="82">
        <f t="shared" si="761"/>
        <v>8</v>
      </c>
      <c r="B5435" s="46">
        <v>43692.333333320159</v>
      </c>
      <c r="C5435" s="47">
        <f>Eingabe!G5436</f>
        <v>9.1</v>
      </c>
      <c r="D5435" s="77">
        <v>5435</v>
      </c>
      <c r="E5435" s="47"/>
      <c r="F5435" s="25">
        <f t="shared" si="759"/>
        <v>13.58</v>
      </c>
      <c r="G5435" s="25">
        <f>VLOOKUP(F5435,'Spezifische Werte'!$B$2:$C$4002,2,FALSE)</f>
        <v>0.97093216115702141</v>
      </c>
      <c r="H5435" s="25">
        <f t="shared" si="762"/>
        <v>1941.8643223140427</v>
      </c>
      <c r="J5435" s="25">
        <f t="shared" si="760"/>
        <v>13.65</v>
      </c>
      <c r="K5435" s="25">
        <f>VLOOKUP(J5435,'Spezifische Werte'!$B$2:$C$4002,2,FALSE)</f>
        <v>0.97259722313801888</v>
      </c>
      <c r="L5435" s="25">
        <f t="shared" si="763"/>
        <v>1945.1944462760378</v>
      </c>
      <c r="R5435" s="25">
        <v>5433</v>
      </c>
      <c r="S5435" s="25">
        <v>5432</v>
      </c>
      <c r="T5435" s="25">
        <f t="shared" si="767"/>
        <v>0.11335839181095314</v>
      </c>
      <c r="U5435" s="25">
        <f t="shared" si="764"/>
        <v>0.11525466130260324</v>
      </c>
      <c r="W5435" s="17">
        <f>Eingabe!H5436</f>
        <v>282</v>
      </c>
      <c r="X5435" s="17">
        <f t="shared" si="765"/>
        <v>2.82</v>
      </c>
      <c r="Y5435" s="17">
        <f t="shared" si="766"/>
        <v>280</v>
      </c>
    </row>
    <row r="5436" spans="1:25" x14ac:dyDescent="0.15">
      <c r="A5436" s="82">
        <f t="shared" si="761"/>
        <v>8</v>
      </c>
      <c r="B5436" s="46">
        <v>43692.374999986823</v>
      </c>
      <c r="C5436" s="47">
        <f>Eingabe!G5437</f>
        <v>10.6</v>
      </c>
      <c r="D5436" s="77">
        <v>5436</v>
      </c>
      <c r="E5436" s="47"/>
      <c r="F5436" s="25">
        <f t="shared" si="759"/>
        <v>15.81</v>
      </c>
      <c r="G5436" s="25">
        <f>VLOOKUP(F5436,'Spezifische Werte'!$B$2:$C$4002,2,FALSE)</f>
        <v>0.99525991081234466</v>
      </c>
      <c r="H5436" s="25">
        <f t="shared" si="762"/>
        <v>1990.5198216246893</v>
      </c>
      <c r="J5436" s="25">
        <f t="shared" si="760"/>
        <v>15.9</v>
      </c>
      <c r="K5436" s="25">
        <f>VLOOKUP(J5436,'Spezifische Werte'!$B$2:$C$4002,2,FALSE)</f>
        <v>0.99573567991528833</v>
      </c>
      <c r="L5436" s="25">
        <f t="shared" si="763"/>
        <v>1991.4713598305766</v>
      </c>
      <c r="R5436" s="25">
        <v>5434</v>
      </c>
      <c r="S5436" s="25">
        <v>5433</v>
      </c>
      <c r="T5436" s="25">
        <f t="shared" si="767"/>
        <v>0.11335839181095314</v>
      </c>
      <c r="U5436" s="25">
        <f t="shared" si="764"/>
        <v>0.11525466130260324</v>
      </c>
      <c r="W5436" s="17">
        <f>Eingabe!H5437</f>
        <v>254</v>
      </c>
      <c r="X5436" s="17">
        <f t="shared" si="765"/>
        <v>2.54</v>
      </c>
      <c r="Y5436" s="17">
        <f t="shared" si="766"/>
        <v>250</v>
      </c>
    </row>
    <row r="5437" spans="1:25" x14ac:dyDescent="0.15">
      <c r="A5437" s="82">
        <f t="shared" si="761"/>
        <v>8</v>
      </c>
      <c r="B5437" s="46">
        <v>43692.416666653487</v>
      </c>
      <c r="C5437" s="47">
        <f>Eingabe!G5438</f>
        <v>9</v>
      </c>
      <c r="D5437" s="77">
        <v>5437</v>
      </c>
      <c r="E5437" s="47"/>
      <c r="F5437" s="25">
        <f t="shared" si="759"/>
        <v>13.43</v>
      </c>
      <c r="G5437" s="25">
        <f>VLOOKUP(F5437,'Spezifische Werte'!$B$2:$C$4002,2,FALSE)</f>
        <v>0.96712848811862928</v>
      </c>
      <c r="H5437" s="25">
        <f t="shared" si="762"/>
        <v>1934.2569762372586</v>
      </c>
      <c r="J5437" s="25">
        <f t="shared" si="760"/>
        <v>13.5</v>
      </c>
      <c r="K5437" s="25">
        <f>VLOOKUP(J5437,'Spezifische Werte'!$B$2:$C$4002,2,FALSE)</f>
        <v>0.96894214607387097</v>
      </c>
      <c r="L5437" s="25">
        <f t="shared" si="763"/>
        <v>1937.8842921477419</v>
      </c>
      <c r="R5437" s="25">
        <v>5435</v>
      </c>
      <c r="S5437" s="25">
        <v>5434</v>
      </c>
      <c r="T5437" s="25">
        <f t="shared" si="767"/>
        <v>0.11335839181095314</v>
      </c>
      <c r="U5437" s="25">
        <f t="shared" si="764"/>
        <v>0.11525466130260324</v>
      </c>
      <c r="W5437" s="17">
        <f>Eingabe!H5438</f>
        <v>252</v>
      </c>
      <c r="X5437" s="17">
        <f t="shared" si="765"/>
        <v>2.52</v>
      </c>
      <c r="Y5437" s="17">
        <f t="shared" si="766"/>
        <v>250</v>
      </c>
    </row>
    <row r="5438" spans="1:25" x14ac:dyDescent="0.15">
      <c r="A5438" s="82">
        <f t="shared" si="761"/>
        <v>8</v>
      </c>
      <c r="B5438" s="46">
        <v>43692.458333320152</v>
      </c>
      <c r="C5438" s="47">
        <f>Eingabe!G5439</f>
        <v>9.5</v>
      </c>
      <c r="D5438" s="77">
        <v>5438</v>
      </c>
      <c r="E5438" s="47"/>
      <c r="F5438" s="25">
        <f t="shared" si="759"/>
        <v>14.17</v>
      </c>
      <c r="G5438" s="25">
        <f>VLOOKUP(F5438,'Spezifische Werte'!$B$2:$C$4002,2,FALSE)</f>
        <v>0.98182786983320014</v>
      </c>
      <c r="H5438" s="25">
        <f t="shared" si="762"/>
        <v>1963.6557396664002</v>
      </c>
      <c r="J5438" s="25">
        <f t="shared" si="760"/>
        <v>14.25</v>
      </c>
      <c r="K5438" s="25">
        <f>VLOOKUP(J5438,'Spezifische Werte'!$B$2:$C$4002,2,FALSE)</f>
        <v>0.98278559968013157</v>
      </c>
      <c r="L5438" s="25">
        <f t="shared" si="763"/>
        <v>1965.5711993602631</v>
      </c>
      <c r="R5438" s="25">
        <v>5436</v>
      </c>
      <c r="S5438" s="25">
        <v>5435</v>
      </c>
      <c r="T5438" s="25">
        <f t="shared" si="767"/>
        <v>0.11335839181095314</v>
      </c>
      <c r="U5438" s="25">
        <f t="shared" si="764"/>
        <v>0.11525466130260324</v>
      </c>
      <c r="W5438" s="17">
        <f>Eingabe!H5439</f>
        <v>254</v>
      </c>
      <c r="X5438" s="17">
        <f t="shared" si="765"/>
        <v>2.54</v>
      </c>
      <c r="Y5438" s="17">
        <f t="shared" si="766"/>
        <v>250</v>
      </c>
    </row>
    <row r="5439" spans="1:25" x14ac:dyDescent="0.15">
      <c r="A5439" s="82">
        <f t="shared" si="761"/>
        <v>8</v>
      </c>
      <c r="B5439" s="46">
        <v>43692.499999986816</v>
      </c>
      <c r="C5439" s="47">
        <f>Eingabe!G5440</f>
        <v>10.3</v>
      </c>
      <c r="D5439" s="77">
        <v>5439</v>
      </c>
      <c r="E5439" s="47"/>
      <c r="F5439" s="25">
        <f t="shared" si="759"/>
        <v>15.37</v>
      </c>
      <c r="G5439" s="25">
        <f>VLOOKUP(F5439,'Spezifische Werte'!$B$2:$C$4002,2,FALSE)</f>
        <v>0.99275583108271626</v>
      </c>
      <c r="H5439" s="25">
        <f t="shared" si="762"/>
        <v>1985.5116621654324</v>
      </c>
      <c r="J5439" s="25">
        <f t="shared" si="760"/>
        <v>15.45</v>
      </c>
      <c r="K5439" s="25">
        <f>VLOOKUP(J5439,'Spezifische Werte'!$B$2:$C$4002,2,FALSE)</f>
        <v>0.99323538527132671</v>
      </c>
      <c r="L5439" s="25">
        <f t="shared" si="763"/>
        <v>1986.4707705426533</v>
      </c>
      <c r="R5439" s="25">
        <v>5437</v>
      </c>
      <c r="S5439" s="25">
        <v>5436</v>
      </c>
      <c r="T5439" s="25">
        <f t="shared" si="767"/>
        <v>0.11335839181095314</v>
      </c>
      <c r="U5439" s="25">
        <f t="shared" si="764"/>
        <v>0.11525466130260324</v>
      </c>
      <c r="W5439" s="17">
        <f>Eingabe!H5440</f>
        <v>266</v>
      </c>
      <c r="X5439" s="17">
        <f t="shared" si="765"/>
        <v>2.66</v>
      </c>
      <c r="Y5439" s="17">
        <f t="shared" si="766"/>
        <v>270</v>
      </c>
    </row>
    <row r="5440" spans="1:25" x14ac:dyDescent="0.15">
      <c r="A5440" s="82">
        <f t="shared" si="761"/>
        <v>8</v>
      </c>
      <c r="B5440" s="46">
        <v>43692.54166665348</v>
      </c>
      <c r="C5440" s="47">
        <f>Eingabe!G5441</f>
        <v>8.8000000000000007</v>
      </c>
      <c r="D5440" s="77">
        <v>5440</v>
      </c>
      <c r="E5440" s="47"/>
      <c r="F5440" s="25">
        <f t="shared" si="759"/>
        <v>13.13</v>
      </c>
      <c r="G5440" s="25">
        <f>VLOOKUP(F5440,'Spezifische Werte'!$B$2:$C$4002,2,FALSE)</f>
        <v>0.95861579150152687</v>
      </c>
      <c r="H5440" s="25">
        <f t="shared" si="762"/>
        <v>1917.2315830030536</v>
      </c>
      <c r="J5440" s="25">
        <f t="shared" si="760"/>
        <v>13.2</v>
      </c>
      <c r="K5440" s="25">
        <f>VLOOKUP(J5440,'Spezifische Werte'!$B$2:$C$4002,2,FALSE)</f>
        <v>0.96071926627754123</v>
      </c>
      <c r="L5440" s="25">
        <f t="shared" si="763"/>
        <v>1921.4385325550825</v>
      </c>
      <c r="R5440" s="25">
        <v>5438</v>
      </c>
      <c r="S5440" s="25">
        <v>5437</v>
      </c>
      <c r="T5440" s="25">
        <f t="shared" si="767"/>
        <v>0.11335839181095314</v>
      </c>
      <c r="U5440" s="25">
        <f t="shared" si="764"/>
        <v>0.11525466130260324</v>
      </c>
      <c r="W5440" s="17">
        <f>Eingabe!H5441</f>
        <v>280</v>
      </c>
      <c r="X5440" s="17">
        <f t="shared" si="765"/>
        <v>2.8</v>
      </c>
      <c r="Y5440" s="17">
        <f t="shared" si="766"/>
        <v>280</v>
      </c>
    </row>
    <row r="5441" spans="1:25" x14ac:dyDescent="0.15">
      <c r="A5441" s="82">
        <f t="shared" si="761"/>
        <v>8</v>
      </c>
      <c r="B5441" s="46">
        <v>43692.583333320144</v>
      </c>
      <c r="C5441" s="47">
        <f>Eingabe!G5442</f>
        <v>8.6</v>
      </c>
      <c r="D5441" s="77">
        <v>5441</v>
      </c>
      <c r="E5441" s="47"/>
      <c r="F5441" s="25">
        <f t="shared" si="759"/>
        <v>12.83</v>
      </c>
      <c r="G5441" s="25">
        <f>VLOOKUP(F5441,'Spezifische Werte'!$B$2:$C$4002,2,FALSE)</f>
        <v>0.94871367461487521</v>
      </c>
      <c r="H5441" s="25">
        <f t="shared" si="762"/>
        <v>1897.4273492297505</v>
      </c>
      <c r="J5441" s="25">
        <f t="shared" si="760"/>
        <v>12.9</v>
      </c>
      <c r="K5441" s="25">
        <f>VLOOKUP(J5441,'Spezifische Werte'!$B$2:$C$4002,2,FALSE)</f>
        <v>0.95117944099382257</v>
      </c>
      <c r="L5441" s="25">
        <f t="shared" si="763"/>
        <v>1902.3588819876452</v>
      </c>
      <c r="R5441" s="25">
        <v>5439</v>
      </c>
      <c r="S5441" s="25">
        <v>5438</v>
      </c>
      <c r="T5441" s="25">
        <f t="shared" si="767"/>
        <v>0.11335839181095314</v>
      </c>
      <c r="U5441" s="25">
        <f t="shared" si="764"/>
        <v>0.11525466130260324</v>
      </c>
      <c r="W5441" s="17">
        <f>Eingabe!H5442</f>
        <v>269</v>
      </c>
      <c r="X5441" s="17">
        <f t="shared" si="765"/>
        <v>2.69</v>
      </c>
      <c r="Y5441" s="17">
        <f t="shared" si="766"/>
        <v>270</v>
      </c>
    </row>
    <row r="5442" spans="1:25" x14ac:dyDescent="0.15">
      <c r="A5442" s="82">
        <f t="shared" si="761"/>
        <v>8</v>
      </c>
      <c r="B5442" s="46">
        <v>43692.624999986809</v>
      </c>
      <c r="C5442" s="47">
        <f>Eingabe!G5443</f>
        <v>7</v>
      </c>
      <c r="D5442" s="77">
        <v>5442</v>
      </c>
      <c r="E5442" s="47"/>
      <c r="F5442" s="25">
        <f t="shared" si="759"/>
        <v>10.44</v>
      </c>
      <c r="G5442" s="25">
        <f>VLOOKUP(F5442,'Spezifische Werte'!$B$2:$C$4002,2,FALSE)</f>
        <v>0.79583970836381801</v>
      </c>
      <c r="H5442" s="25">
        <f t="shared" si="762"/>
        <v>1591.679416727636</v>
      </c>
      <c r="J5442" s="25">
        <f t="shared" si="760"/>
        <v>10.5</v>
      </c>
      <c r="K5442" s="25">
        <f>VLOOKUP(J5442,'Spezifische Werte'!$B$2:$C$4002,2,FALSE)</f>
        <v>0.80244982214145155</v>
      </c>
      <c r="L5442" s="25">
        <f t="shared" si="763"/>
        <v>1604.8996442829032</v>
      </c>
      <c r="R5442" s="25">
        <v>5440</v>
      </c>
      <c r="S5442" s="25">
        <v>5439</v>
      </c>
      <c r="T5442" s="25">
        <f t="shared" si="767"/>
        <v>0.11335839181095314</v>
      </c>
      <c r="U5442" s="25">
        <f t="shared" si="764"/>
        <v>0.11525466130260324</v>
      </c>
      <c r="W5442" s="17">
        <f>Eingabe!H5443</f>
        <v>260</v>
      </c>
      <c r="X5442" s="17">
        <f t="shared" si="765"/>
        <v>2.6</v>
      </c>
      <c r="Y5442" s="17">
        <f t="shared" si="766"/>
        <v>260</v>
      </c>
    </row>
    <row r="5443" spans="1:25" x14ac:dyDescent="0.15">
      <c r="A5443" s="82">
        <f t="shared" si="761"/>
        <v>8</v>
      </c>
      <c r="B5443" s="46">
        <v>43692.666666653473</v>
      </c>
      <c r="C5443" s="47">
        <f>Eingabe!G5444</f>
        <v>10.199999999999999</v>
      </c>
      <c r="D5443" s="77">
        <v>5443</v>
      </c>
      <c r="E5443" s="47"/>
      <c r="F5443" s="25">
        <f t="shared" ref="F5443:F5506" si="768">ROUND(C5443*($O$4/$O$5)^$O$7,2)</f>
        <v>15.22</v>
      </c>
      <c r="G5443" s="25">
        <f>VLOOKUP(F5443,'Spezifische Werte'!$B$2:$C$4002,2,FALSE)</f>
        <v>0.99182402863961094</v>
      </c>
      <c r="H5443" s="25">
        <f t="shared" si="762"/>
        <v>1983.6480572792218</v>
      </c>
      <c r="J5443" s="25">
        <f t="shared" ref="J5443:J5506" si="769">ROUND(C5443*(LN($O$4/$O$8)/LN($O$5/$O$8)),2)</f>
        <v>15.3</v>
      </c>
      <c r="K5443" s="25">
        <f>VLOOKUP(J5443,'Spezifische Werte'!$B$2:$C$4002,2,FALSE)</f>
        <v>0.99232643502465168</v>
      </c>
      <c r="L5443" s="25">
        <f t="shared" si="763"/>
        <v>1984.6528700493034</v>
      </c>
      <c r="R5443" s="25">
        <v>5441</v>
      </c>
      <c r="S5443" s="25">
        <v>5440</v>
      </c>
      <c r="T5443" s="25">
        <f t="shared" si="767"/>
        <v>0.11335839181095314</v>
      </c>
      <c r="U5443" s="25">
        <f t="shared" si="764"/>
        <v>0.11525466130260324</v>
      </c>
      <c r="W5443" s="17">
        <f>Eingabe!H5444</f>
        <v>270</v>
      </c>
      <c r="X5443" s="17">
        <f t="shared" si="765"/>
        <v>2.7</v>
      </c>
      <c r="Y5443" s="17">
        <f t="shared" si="766"/>
        <v>270</v>
      </c>
    </row>
    <row r="5444" spans="1:25" x14ac:dyDescent="0.15">
      <c r="A5444" s="82">
        <f t="shared" ref="A5444:A5507" si="770">MONTH(B5444)</f>
        <v>8</v>
      </c>
      <c r="B5444" s="46">
        <v>43692.708333320137</v>
      </c>
      <c r="C5444" s="47">
        <f>Eingabe!G5445</f>
        <v>4.4000000000000004</v>
      </c>
      <c r="D5444" s="77">
        <v>5444</v>
      </c>
      <c r="E5444" s="47"/>
      <c r="F5444" s="25">
        <f t="shared" si="768"/>
        <v>6.56</v>
      </c>
      <c r="G5444" s="25">
        <f>VLOOKUP(F5444,'Spezifische Werte'!$B$2:$C$4002,2,FALSE)</f>
        <v>0.2214941246302857</v>
      </c>
      <c r="H5444" s="25">
        <f t="shared" ref="H5444:H5507" si="771">G5444*$O$9*1000</f>
        <v>442.98824926057142</v>
      </c>
      <c r="J5444" s="25">
        <f t="shared" si="769"/>
        <v>6.6</v>
      </c>
      <c r="K5444" s="25">
        <f>VLOOKUP(J5444,'Spezifische Werte'!$B$2:$C$4002,2,FALSE)</f>
        <v>0.22589088814664299</v>
      </c>
      <c r="L5444" s="25">
        <f t="shared" ref="L5444:L5507" si="772">K5444*$O$9*1000</f>
        <v>451.78177629328599</v>
      </c>
      <c r="R5444" s="25">
        <v>5442</v>
      </c>
      <c r="S5444" s="25">
        <v>5441</v>
      </c>
      <c r="T5444" s="25">
        <f t="shared" si="767"/>
        <v>0.11335839181095314</v>
      </c>
      <c r="U5444" s="25">
        <f t="shared" ref="U5444:U5507" si="773">LARGE($L$3:$L$8762,R5444)/1000</f>
        <v>0.11525466130260324</v>
      </c>
      <c r="W5444" s="17">
        <f>Eingabe!H5445</f>
        <v>276</v>
      </c>
      <c r="X5444" s="17">
        <f t="shared" ref="X5444:X5507" si="774">W5444/100</f>
        <v>2.76</v>
      </c>
      <c r="Y5444" s="17">
        <f t="shared" ref="Y5444:Y5507" si="775">ROUND(X5444,1)*100</f>
        <v>280</v>
      </c>
    </row>
    <row r="5445" spans="1:25" x14ac:dyDescent="0.15">
      <c r="A5445" s="82">
        <f t="shared" si="770"/>
        <v>8</v>
      </c>
      <c r="B5445" s="46">
        <v>43692.749999986801</v>
      </c>
      <c r="C5445" s="47">
        <f>Eingabe!G5446</f>
        <v>6.3</v>
      </c>
      <c r="D5445" s="77">
        <v>5445</v>
      </c>
      <c r="E5445" s="47"/>
      <c r="F5445" s="25">
        <f t="shared" si="768"/>
        <v>9.4</v>
      </c>
      <c r="G5445" s="25">
        <f>VLOOKUP(F5445,'Spezifische Werte'!$B$2:$C$4002,2,FALSE)</f>
        <v>0.65003553309220252</v>
      </c>
      <c r="H5445" s="25">
        <f t="shared" si="771"/>
        <v>1300.071066184405</v>
      </c>
      <c r="J5445" s="25">
        <f t="shared" si="769"/>
        <v>9.4499999999999993</v>
      </c>
      <c r="K5445" s="25">
        <f>VLOOKUP(J5445,'Spezifische Werte'!$B$2:$C$4002,2,FALSE)</f>
        <v>0.65830260757456582</v>
      </c>
      <c r="L5445" s="25">
        <f t="shared" si="772"/>
        <v>1316.6052151491317</v>
      </c>
      <c r="R5445" s="25">
        <v>5443</v>
      </c>
      <c r="S5445" s="25">
        <v>5442</v>
      </c>
      <c r="T5445" s="25">
        <f t="shared" si="767"/>
        <v>0.11335839181095314</v>
      </c>
      <c r="U5445" s="25">
        <f t="shared" si="773"/>
        <v>0.11525466130260324</v>
      </c>
      <c r="W5445" s="17">
        <f>Eingabe!H5446</f>
        <v>281</v>
      </c>
      <c r="X5445" s="17">
        <f t="shared" si="774"/>
        <v>2.81</v>
      </c>
      <c r="Y5445" s="17">
        <f t="shared" si="775"/>
        <v>280</v>
      </c>
    </row>
    <row r="5446" spans="1:25" x14ac:dyDescent="0.15">
      <c r="A5446" s="82">
        <f t="shared" si="770"/>
        <v>8</v>
      </c>
      <c r="B5446" s="46">
        <v>43692.791666653466</v>
      </c>
      <c r="C5446" s="47">
        <f>Eingabe!G5447</f>
        <v>4.0999999999999996</v>
      </c>
      <c r="D5446" s="77">
        <v>5446</v>
      </c>
      <c r="E5446" s="47"/>
      <c r="F5446" s="25">
        <f t="shared" si="768"/>
        <v>6.12</v>
      </c>
      <c r="G5446" s="25">
        <f>VLOOKUP(F5446,'Spezifische Werte'!$B$2:$C$4002,2,FALSE)</f>
        <v>0.17636813552353289</v>
      </c>
      <c r="H5446" s="25">
        <f t="shared" si="771"/>
        <v>352.73627104706577</v>
      </c>
      <c r="J5446" s="25">
        <f t="shared" si="769"/>
        <v>6.15</v>
      </c>
      <c r="K5446" s="25">
        <f>VLOOKUP(J5446,'Spezifische Werte'!$B$2:$C$4002,2,FALSE)</f>
        <v>0.17921779013058811</v>
      </c>
      <c r="L5446" s="25">
        <f t="shared" si="772"/>
        <v>358.4355802611762</v>
      </c>
      <c r="R5446" s="25">
        <v>5444</v>
      </c>
      <c r="S5446" s="25">
        <v>5443</v>
      </c>
      <c r="T5446" s="25">
        <f t="shared" ref="T5446:T5509" si="776">LARGE($H$3:$H$8762,R5446)/1000</f>
        <v>0.11335839181095314</v>
      </c>
      <c r="U5446" s="25">
        <f t="shared" si="773"/>
        <v>0.11525466130260324</v>
      </c>
      <c r="W5446" s="17">
        <f>Eingabe!H5447</f>
        <v>258</v>
      </c>
      <c r="X5446" s="17">
        <f t="shared" si="774"/>
        <v>2.58</v>
      </c>
      <c r="Y5446" s="17">
        <f t="shared" si="775"/>
        <v>260</v>
      </c>
    </row>
    <row r="5447" spans="1:25" x14ac:dyDescent="0.15">
      <c r="A5447" s="82">
        <f t="shared" si="770"/>
        <v>8</v>
      </c>
      <c r="B5447" s="46">
        <v>43692.83333332013</v>
      </c>
      <c r="C5447" s="47">
        <f>Eingabe!G5448</f>
        <v>3.4</v>
      </c>
      <c r="D5447" s="77">
        <v>5447</v>
      </c>
      <c r="E5447" s="47"/>
      <c r="F5447" s="25">
        <f t="shared" si="768"/>
        <v>5.07</v>
      </c>
      <c r="G5447" s="25">
        <f>VLOOKUP(F5447,'Spezifische Werte'!$B$2:$C$4002,2,FALSE)</f>
        <v>9.6185977081711158E-2</v>
      </c>
      <c r="H5447" s="25">
        <f t="shared" si="771"/>
        <v>192.37195416342232</v>
      </c>
      <c r="J5447" s="25">
        <f t="shared" si="769"/>
        <v>5.0999999999999996</v>
      </c>
      <c r="K5447" s="25">
        <f>VLOOKUP(J5447,'Spezifische Werte'!$B$2:$C$4002,2,FALSE)</f>
        <v>9.8097213536623304E-2</v>
      </c>
      <c r="L5447" s="25">
        <f t="shared" si="772"/>
        <v>196.1944270732466</v>
      </c>
      <c r="R5447" s="25">
        <v>5445</v>
      </c>
      <c r="S5447" s="25">
        <v>5444</v>
      </c>
      <c r="T5447" s="25">
        <f t="shared" si="776"/>
        <v>0.11335839181095314</v>
      </c>
      <c r="U5447" s="25">
        <f t="shared" si="773"/>
        <v>0.11525466130260324</v>
      </c>
      <c r="W5447" s="17">
        <f>Eingabe!H5448</f>
        <v>229</v>
      </c>
      <c r="X5447" s="17">
        <f t="shared" si="774"/>
        <v>2.29</v>
      </c>
      <c r="Y5447" s="17">
        <f t="shared" si="775"/>
        <v>229.99999999999997</v>
      </c>
    </row>
    <row r="5448" spans="1:25" x14ac:dyDescent="0.15">
      <c r="A5448" s="82">
        <f t="shared" si="770"/>
        <v>8</v>
      </c>
      <c r="B5448" s="46">
        <v>43692.874999986794</v>
      </c>
      <c r="C5448" s="47">
        <f>Eingabe!G5449</f>
        <v>3.9</v>
      </c>
      <c r="D5448" s="77">
        <v>5448</v>
      </c>
      <c r="E5448" s="47"/>
      <c r="F5448" s="25">
        <f t="shared" si="768"/>
        <v>5.82</v>
      </c>
      <c r="G5448" s="25">
        <f>VLOOKUP(F5448,'Spezifische Werte'!$B$2:$C$4002,2,FALSE)</f>
        <v>0.15015933791444183</v>
      </c>
      <c r="H5448" s="25">
        <f t="shared" si="771"/>
        <v>300.31867582888367</v>
      </c>
      <c r="J5448" s="25">
        <f t="shared" si="769"/>
        <v>5.85</v>
      </c>
      <c r="K5448" s="25">
        <f>VLOOKUP(J5448,'Spezifische Werte'!$B$2:$C$4002,2,FALSE)</f>
        <v>0.15260213064447356</v>
      </c>
      <c r="L5448" s="25">
        <f t="shared" si="772"/>
        <v>305.20426128894712</v>
      </c>
      <c r="R5448" s="25">
        <v>5446</v>
      </c>
      <c r="S5448" s="25">
        <v>5445</v>
      </c>
      <c r="T5448" s="25">
        <f t="shared" si="776"/>
        <v>0.11335839181095314</v>
      </c>
      <c r="U5448" s="25">
        <f t="shared" si="773"/>
        <v>0.11525466130260324</v>
      </c>
      <c r="W5448" s="17">
        <f>Eingabe!H5449</f>
        <v>227</v>
      </c>
      <c r="X5448" s="17">
        <f t="shared" si="774"/>
        <v>2.27</v>
      </c>
      <c r="Y5448" s="17">
        <f t="shared" si="775"/>
        <v>229.99999999999997</v>
      </c>
    </row>
    <row r="5449" spans="1:25" x14ac:dyDescent="0.15">
      <c r="A5449" s="82">
        <f t="shared" si="770"/>
        <v>8</v>
      </c>
      <c r="B5449" s="46">
        <v>43692.916666653458</v>
      </c>
      <c r="C5449" s="47">
        <f>Eingabe!G5450</f>
        <v>4.5999999999999996</v>
      </c>
      <c r="D5449" s="77">
        <v>5449</v>
      </c>
      <c r="E5449" s="47"/>
      <c r="F5449" s="25">
        <f t="shared" si="768"/>
        <v>6.86</v>
      </c>
      <c r="G5449" s="25">
        <f>VLOOKUP(F5449,'Spezifische Werte'!$B$2:$C$4002,2,FALSE)</f>
        <v>0.25562320201003652</v>
      </c>
      <c r="H5449" s="25">
        <f t="shared" si="771"/>
        <v>511.24640402007304</v>
      </c>
      <c r="J5449" s="25">
        <f t="shared" si="769"/>
        <v>6.9</v>
      </c>
      <c r="K5449" s="25">
        <f>VLOOKUP(J5449,'Spezifische Werte'!$B$2:$C$4002,2,FALSE)</f>
        <v>0.26038765048417867</v>
      </c>
      <c r="L5449" s="25">
        <f t="shared" si="772"/>
        <v>520.77530096835733</v>
      </c>
      <c r="R5449" s="25">
        <v>5447</v>
      </c>
      <c r="S5449" s="25">
        <v>5446</v>
      </c>
      <c r="T5449" s="25">
        <f t="shared" si="776"/>
        <v>0.11335839181095314</v>
      </c>
      <c r="U5449" s="25">
        <f t="shared" si="773"/>
        <v>0.11525466130260324</v>
      </c>
      <c r="W5449" s="17">
        <f>Eingabe!H5450</f>
        <v>251</v>
      </c>
      <c r="X5449" s="17">
        <f t="shared" si="774"/>
        <v>2.5099999999999998</v>
      </c>
      <c r="Y5449" s="17">
        <f t="shared" si="775"/>
        <v>250</v>
      </c>
    </row>
    <row r="5450" spans="1:25" x14ac:dyDescent="0.15">
      <c r="A5450" s="82">
        <f t="shared" si="770"/>
        <v>8</v>
      </c>
      <c r="B5450" s="46">
        <v>43692.958333320123</v>
      </c>
      <c r="C5450" s="47">
        <f>Eingabe!G5451</f>
        <v>2.7</v>
      </c>
      <c r="D5450" s="77">
        <v>5450</v>
      </c>
      <c r="E5450" s="47"/>
      <c r="F5450" s="25">
        <f t="shared" si="768"/>
        <v>4.03</v>
      </c>
      <c r="G5450" s="25">
        <f>VLOOKUP(F5450,'Spezifische Werte'!$B$2:$C$4002,2,FALSE)</f>
        <v>4.2666657265334036E-2</v>
      </c>
      <c r="H5450" s="25">
        <f t="shared" si="771"/>
        <v>85.333314530668076</v>
      </c>
      <c r="J5450" s="25">
        <f t="shared" si="769"/>
        <v>4.05</v>
      </c>
      <c r="K5450" s="25">
        <f>VLOOKUP(J5450,'Spezifische Werte'!$B$2:$C$4002,2,FALSE)</f>
        <v>4.3597034083331404E-2</v>
      </c>
      <c r="L5450" s="25">
        <f t="shared" si="772"/>
        <v>87.194068166662802</v>
      </c>
      <c r="R5450" s="25">
        <v>5448</v>
      </c>
      <c r="S5450" s="25">
        <v>5447</v>
      </c>
      <c r="T5450" s="25">
        <f t="shared" si="776"/>
        <v>0.11335839181095314</v>
      </c>
      <c r="U5450" s="25">
        <f t="shared" si="773"/>
        <v>0.11525466130260324</v>
      </c>
      <c r="W5450" s="17">
        <f>Eingabe!H5451</f>
        <v>250</v>
      </c>
      <c r="X5450" s="17">
        <f t="shared" si="774"/>
        <v>2.5</v>
      </c>
      <c r="Y5450" s="17">
        <f t="shared" si="775"/>
        <v>250</v>
      </c>
    </row>
    <row r="5451" spans="1:25" x14ac:dyDescent="0.15">
      <c r="A5451" s="82">
        <f t="shared" si="770"/>
        <v>8</v>
      </c>
      <c r="B5451" s="46">
        <v>43692.999999986787</v>
      </c>
      <c r="C5451" s="47">
        <f>Eingabe!G5452</f>
        <v>4.7</v>
      </c>
      <c r="D5451" s="77">
        <v>5451</v>
      </c>
      <c r="E5451" s="47"/>
      <c r="F5451" s="25">
        <f t="shared" si="768"/>
        <v>7.01</v>
      </c>
      <c r="G5451" s="25">
        <f>VLOOKUP(F5451,'Spezifische Werte'!$B$2:$C$4002,2,FALSE)</f>
        <v>0.27377270492189271</v>
      </c>
      <c r="H5451" s="25">
        <f t="shared" si="771"/>
        <v>547.54540984378536</v>
      </c>
      <c r="J5451" s="25">
        <f t="shared" si="769"/>
        <v>7.05</v>
      </c>
      <c r="K5451" s="25">
        <f>VLOOKUP(J5451,'Spezifische Werte'!$B$2:$C$4002,2,FALSE)</f>
        <v>0.27874593647894402</v>
      </c>
      <c r="L5451" s="25">
        <f t="shared" si="772"/>
        <v>557.49187295788806</v>
      </c>
      <c r="R5451" s="25">
        <v>5449</v>
      </c>
      <c r="S5451" s="25">
        <v>5448</v>
      </c>
      <c r="T5451" s="25">
        <f t="shared" si="776"/>
        <v>0.11335839181095314</v>
      </c>
      <c r="U5451" s="25">
        <f t="shared" si="773"/>
        <v>0.11525466130260324</v>
      </c>
      <c r="W5451" s="17">
        <f>Eingabe!H5452</f>
        <v>237</v>
      </c>
      <c r="X5451" s="17">
        <f t="shared" si="774"/>
        <v>2.37</v>
      </c>
      <c r="Y5451" s="17">
        <f t="shared" si="775"/>
        <v>240</v>
      </c>
    </row>
    <row r="5452" spans="1:25" x14ac:dyDescent="0.15">
      <c r="A5452" s="82">
        <f t="shared" si="770"/>
        <v>8</v>
      </c>
      <c r="B5452" s="46">
        <v>43693.041666653451</v>
      </c>
      <c r="C5452" s="47">
        <f>Eingabe!G5453</f>
        <v>4.7</v>
      </c>
      <c r="D5452" s="77">
        <v>5452</v>
      </c>
      <c r="E5452" s="47"/>
      <c r="F5452" s="25">
        <f t="shared" si="768"/>
        <v>7.01</v>
      </c>
      <c r="G5452" s="25">
        <f>VLOOKUP(F5452,'Spezifische Werte'!$B$2:$C$4002,2,FALSE)</f>
        <v>0.27377270492189271</v>
      </c>
      <c r="H5452" s="25">
        <f t="shared" si="771"/>
        <v>547.54540984378536</v>
      </c>
      <c r="J5452" s="25">
        <f t="shared" si="769"/>
        <v>7.05</v>
      </c>
      <c r="K5452" s="25">
        <f>VLOOKUP(J5452,'Spezifische Werte'!$B$2:$C$4002,2,FALSE)</f>
        <v>0.27874593647894402</v>
      </c>
      <c r="L5452" s="25">
        <f t="shared" si="772"/>
        <v>557.49187295788806</v>
      </c>
      <c r="R5452" s="25">
        <v>5450</v>
      </c>
      <c r="S5452" s="25">
        <v>5449</v>
      </c>
      <c r="T5452" s="25">
        <f t="shared" si="776"/>
        <v>0.11335839181095314</v>
      </c>
      <c r="U5452" s="25">
        <f t="shared" si="773"/>
        <v>0.11525466130260324</v>
      </c>
      <c r="W5452" s="17">
        <f>Eingabe!H5453</f>
        <v>237</v>
      </c>
      <c r="X5452" s="17">
        <f t="shared" si="774"/>
        <v>2.37</v>
      </c>
      <c r="Y5452" s="17">
        <f t="shared" si="775"/>
        <v>240</v>
      </c>
    </row>
    <row r="5453" spans="1:25" x14ac:dyDescent="0.15">
      <c r="A5453" s="82">
        <f t="shared" si="770"/>
        <v>8</v>
      </c>
      <c r="B5453" s="46">
        <v>43693.083333320115</v>
      </c>
      <c r="C5453" s="47">
        <f>Eingabe!G5454</f>
        <v>3.9</v>
      </c>
      <c r="D5453" s="77">
        <v>5453</v>
      </c>
      <c r="E5453" s="47"/>
      <c r="F5453" s="25">
        <f t="shared" si="768"/>
        <v>5.82</v>
      </c>
      <c r="G5453" s="25">
        <f>VLOOKUP(F5453,'Spezifische Werte'!$B$2:$C$4002,2,FALSE)</f>
        <v>0.15015933791444183</v>
      </c>
      <c r="H5453" s="25">
        <f t="shared" si="771"/>
        <v>300.31867582888367</v>
      </c>
      <c r="J5453" s="25">
        <f t="shared" si="769"/>
        <v>5.85</v>
      </c>
      <c r="K5453" s="25">
        <f>VLOOKUP(J5453,'Spezifische Werte'!$B$2:$C$4002,2,FALSE)</f>
        <v>0.15260213064447356</v>
      </c>
      <c r="L5453" s="25">
        <f t="shared" si="772"/>
        <v>305.20426128894712</v>
      </c>
      <c r="R5453" s="25">
        <v>5451</v>
      </c>
      <c r="S5453" s="25">
        <v>5450</v>
      </c>
      <c r="T5453" s="25">
        <f t="shared" si="776"/>
        <v>0.11335839181095314</v>
      </c>
      <c r="U5453" s="25">
        <f t="shared" si="773"/>
        <v>0.11525466130260324</v>
      </c>
      <c r="W5453" s="17">
        <f>Eingabe!H5454</f>
        <v>250</v>
      </c>
      <c r="X5453" s="17">
        <f t="shared" si="774"/>
        <v>2.5</v>
      </c>
      <c r="Y5453" s="17">
        <f t="shared" si="775"/>
        <v>250</v>
      </c>
    </row>
    <row r="5454" spans="1:25" x14ac:dyDescent="0.15">
      <c r="A5454" s="82">
        <f t="shared" si="770"/>
        <v>8</v>
      </c>
      <c r="B5454" s="46">
        <v>43693.12499998678</v>
      </c>
      <c r="C5454" s="47">
        <f>Eingabe!G5455</f>
        <v>4</v>
      </c>
      <c r="D5454" s="77">
        <v>5454</v>
      </c>
      <c r="E5454" s="47"/>
      <c r="F5454" s="25">
        <f t="shared" si="768"/>
        <v>5.97</v>
      </c>
      <c r="G5454" s="25">
        <f>VLOOKUP(F5454,'Spezifische Werte'!$B$2:$C$4002,2,FALSE)</f>
        <v>0.1627434603343155</v>
      </c>
      <c r="H5454" s="25">
        <f t="shared" si="771"/>
        <v>325.486920668631</v>
      </c>
      <c r="J5454" s="25">
        <f t="shared" si="769"/>
        <v>6</v>
      </c>
      <c r="K5454" s="25">
        <f>VLOOKUP(J5454,'Spezifische Werte'!$B$2:$C$4002,2,FALSE)</f>
        <v>0.16538134424295356</v>
      </c>
      <c r="L5454" s="25">
        <f t="shared" si="772"/>
        <v>330.76268848590712</v>
      </c>
      <c r="R5454" s="25">
        <v>5452</v>
      </c>
      <c r="S5454" s="25">
        <v>5451</v>
      </c>
      <c r="T5454" s="25">
        <f t="shared" si="776"/>
        <v>9.9286032951741446E-2</v>
      </c>
      <c r="U5454" s="25">
        <f t="shared" si="773"/>
        <v>0.10115100049499454</v>
      </c>
      <c r="W5454" s="17">
        <f>Eingabe!H5455</f>
        <v>250</v>
      </c>
      <c r="X5454" s="17">
        <f t="shared" si="774"/>
        <v>2.5</v>
      </c>
      <c r="Y5454" s="17">
        <f t="shared" si="775"/>
        <v>250</v>
      </c>
    </row>
    <row r="5455" spans="1:25" x14ac:dyDescent="0.15">
      <c r="A5455" s="82">
        <f t="shared" si="770"/>
        <v>8</v>
      </c>
      <c r="B5455" s="46">
        <v>43693.166666653444</v>
      </c>
      <c r="C5455" s="47">
        <f>Eingabe!G5456</f>
        <v>3.9</v>
      </c>
      <c r="D5455" s="77">
        <v>5455</v>
      </c>
      <c r="E5455" s="47"/>
      <c r="F5455" s="25">
        <f t="shared" si="768"/>
        <v>5.82</v>
      </c>
      <c r="G5455" s="25">
        <f>VLOOKUP(F5455,'Spezifische Werte'!$B$2:$C$4002,2,FALSE)</f>
        <v>0.15015933791444183</v>
      </c>
      <c r="H5455" s="25">
        <f t="shared" si="771"/>
        <v>300.31867582888367</v>
      </c>
      <c r="J5455" s="25">
        <f t="shared" si="769"/>
        <v>5.85</v>
      </c>
      <c r="K5455" s="25">
        <f>VLOOKUP(J5455,'Spezifische Werte'!$B$2:$C$4002,2,FALSE)</f>
        <v>0.15260213064447356</v>
      </c>
      <c r="L5455" s="25">
        <f t="shared" si="772"/>
        <v>305.20426128894712</v>
      </c>
      <c r="R5455" s="25">
        <v>5453</v>
      </c>
      <c r="S5455" s="25">
        <v>5452</v>
      </c>
      <c r="T5455" s="25">
        <f t="shared" si="776"/>
        <v>9.9286032951741446E-2</v>
      </c>
      <c r="U5455" s="25">
        <f t="shared" si="773"/>
        <v>0.10115100049499454</v>
      </c>
      <c r="W5455" s="17">
        <f>Eingabe!H5456</f>
        <v>240</v>
      </c>
      <c r="X5455" s="17">
        <f t="shared" si="774"/>
        <v>2.4</v>
      </c>
      <c r="Y5455" s="17">
        <f t="shared" si="775"/>
        <v>240</v>
      </c>
    </row>
    <row r="5456" spans="1:25" x14ac:dyDescent="0.15">
      <c r="A5456" s="82">
        <f t="shared" si="770"/>
        <v>8</v>
      </c>
      <c r="B5456" s="46">
        <v>43693.208333320108</v>
      </c>
      <c r="C5456" s="47">
        <f>Eingabe!G5457</f>
        <v>3.9</v>
      </c>
      <c r="D5456" s="77">
        <v>5456</v>
      </c>
      <c r="E5456" s="47"/>
      <c r="F5456" s="25">
        <f t="shared" si="768"/>
        <v>5.82</v>
      </c>
      <c r="G5456" s="25">
        <f>VLOOKUP(F5456,'Spezifische Werte'!$B$2:$C$4002,2,FALSE)</f>
        <v>0.15015933791444183</v>
      </c>
      <c r="H5456" s="25">
        <f t="shared" si="771"/>
        <v>300.31867582888367</v>
      </c>
      <c r="J5456" s="25">
        <f t="shared" si="769"/>
        <v>5.85</v>
      </c>
      <c r="K5456" s="25">
        <f>VLOOKUP(J5456,'Spezifische Werte'!$B$2:$C$4002,2,FALSE)</f>
        <v>0.15260213064447356</v>
      </c>
      <c r="L5456" s="25">
        <f t="shared" si="772"/>
        <v>305.20426128894712</v>
      </c>
      <c r="R5456" s="25">
        <v>5454</v>
      </c>
      <c r="S5456" s="25">
        <v>5453</v>
      </c>
      <c r="T5456" s="25">
        <f t="shared" si="776"/>
        <v>9.9286032951741446E-2</v>
      </c>
      <c r="U5456" s="25">
        <f t="shared" si="773"/>
        <v>0.10115100049499454</v>
      </c>
      <c r="W5456" s="17">
        <f>Eingabe!H5457</f>
        <v>236</v>
      </c>
      <c r="X5456" s="17">
        <f t="shared" si="774"/>
        <v>2.36</v>
      </c>
      <c r="Y5456" s="17">
        <f t="shared" si="775"/>
        <v>240</v>
      </c>
    </row>
    <row r="5457" spans="1:25" x14ac:dyDescent="0.15">
      <c r="A5457" s="82">
        <f t="shared" si="770"/>
        <v>8</v>
      </c>
      <c r="B5457" s="46">
        <v>43693.249999986772</v>
      </c>
      <c r="C5457" s="47">
        <f>Eingabe!G5458</f>
        <v>4.0999999999999996</v>
      </c>
      <c r="D5457" s="77">
        <v>5457</v>
      </c>
      <c r="E5457" s="47"/>
      <c r="F5457" s="25">
        <f t="shared" si="768"/>
        <v>6.12</v>
      </c>
      <c r="G5457" s="25">
        <f>VLOOKUP(F5457,'Spezifische Werte'!$B$2:$C$4002,2,FALSE)</f>
        <v>0.17636813552353289</v>
      </c>
      <c r="H5457" s="25">
        <f t="shared" si="771"/>
        <v>352.73627104706577</v>
      </c>
      <c r="J5457" s="25">
        <f t="shared" si="769"/>
        <v>6.15</v>
      </c>
      <c r="K5457" s="25">
        <f>VLOOKUP(J5457,'Spezifische Werte'!$B$2:$C$4002,2,FALSE)</f>
        <v>0.17921779013058811</v>
      </c>
      <c r="L5457" s="25">
        <f t="shared" si="772"/>
        <v>358.4355802611762</v>
      </c>
      <c r="R5457" s="25">
        <v>5455</v>
      </c>
      <c r="S5457" s="25">
        <v>5454</v>
      </c>
      <c r="T5457" s="25">
        <f t="shared" si="776"/>
        <v>9.9286032951741446E-2</v>
      </c>
      <c r="U5457" s="25">
        <f t="shared" si="773"/>
        <v>0.10115100049499454</v>
      </c>
      <c r="W5457" s="17">
        <f>Eingabe!H5458</f>
        <v>248</v>
      </c>
      <c r="X5457" s="17">
        <f t="shared" si="774"/>
        <v>2.48</v>
      </c>
      <c r="Y5457" s="17">
        <f t="shared" si="775"/>
        <v>250</v>
      </c>
    </row>
    <row r="5458" spans="1:25" x14ac:dyDescent="0.15">
      <c r="A5458" s="82">
        <f t="shared" si="770"/>
        <v>8</v>
      </c>
      <c r="B5458" s="46">
        <v>43693.291666653437</v>
      </c>
      <c r="C5458" s="47">
        <f>Eingabe!G5459</f>
        <v>4.3</v>
      </c>
      <c r="D5458" s="77">
        <v>5458</v>
      </c>
      <c r="E5458" s="47"/>
      <c r="F5458" s="25">
        <f t="shared" si="768"/>
        <v>6.41</v>
      </c>
      <c r="G5458" s="25">
        <f>VLOOKUP(F5458,'Spezifische Werte'!$B$2:$C$4002,2,FALSE)</f>
        <v>0.20539547091670399</v>
      </c>
      <c r="H5458" s="25">
        <f t="shared" si="771"/>
        <v>410.790941833408</v>
      </c>
      <c r="J5458" s="25">
        <f t="shared" si="769"/>
        <v>6.45</v>
      </c>
      <c r="K5458" s="25">
        <f>VLOOKUP(J5458,'Spezifische Werte'!$B$2:$C$4002,2,FALSE)</f>
        <v>0.20962714743593144</v>
      </c>
      <c r="L5458" s="25">
        <f t="shared" si="772"/>
        <v>419.2542948718629</v>
      </c>
      <c r="R5458" s="25">
        <v>5456</v>
      </c>
      <c r="S5458" s="25">
        <v>5455</v>
      </c>
      <c r="T5458" s="25">
        <f t="shared" si="776"/>
        <v>9.9286032951741446E-2</v>
      </c>
      <c r="U5458" s="25">
        <f t="shared" si="773"/>
        <v>0.10115100049499454</v>
      </c>
      <c r="W5458" s="17">
        <f>Eingabe!H5459</f>
        <v>249</v>
      </c>
      <c r="X5458" s="17">
        <f t="shared" si="774"/>
        <v>2.4900000000000002</v>
      </c>
      <c r="Y5458" s="17">
        <f t="shared" si="775"/>
        <v>250</v>
      </c>
    </row>
    <row r="5459" spans="1:25" x14ac:dyDescent="0.15">
      <c r="A5459" s="82">
        <f t="shared" si="770"/>
        <v>8</v>
      </c>
      <c r="B5459" s="46">
        <v>43693.333333320101</v>
      </c>
      <c r="C5459" s="47">
        <f>Eingabe!G5460</f>
        <v>5.8</v>
      </c>
      <c r="D5459" s="77">
        <v>5459</v>
      </c>
      <c r="E5459" s="47"/>
      <c r="F5459" s="25">
        <f t="shared" si="768"/>
        <v>8.65</v>
      </c>
      <c r="G5459" s="25">
        <f>VLOOKUP(F5459,'Spezifische Werte'!$B$2:$C$4002,2,FALSE)</f>
        <v>0.52059998612319236</v>
      </c>
      <c r="H5459" s="25">
        <f t="shared" si="771"/>
        <v>1041.1999722463847</v>
      </c>
      <c r="J5459" s="25">
        <f t="shared" si="769"/>
        <v>8.6999999999999993</v>
      </c>
      <c r="K5459" s="25">
        <f>VLOOKUP(J5459,'Spezifische Werte'!$B$2:$C$4002,2,FALSE)</f>
        <v>0.52924251604798966</v>
      </c>
      <c r="L5459" s="25">
        <f t="shared" si="772"/>
        <v>1058.4850320959792</v>
      </c>
      <c r="R5459" s="25">
        <v>5457</v>
      </c>
      <c r="S5459" s="25">
        <v>5456</v>
      </c>
      <c r="T5459" s="25">
        <f t="shared" si="776"/>
        <v>9.9286032951741446E-2</v>
      </c>
      <c r="U5459" s="25">
        <f t="shared" si="773"/>
        <v>0.10115100049499454</v>
      </c>
      <c r="W5459" s="17">
        <f>Eingabe!H5460</f>
        <v>271</v>
      </c>
      <c r="X5459" s="17">
        <f t="shared" si="774"/>
        <v>2.71</v>
      </c>
      <c r="Y5459" s="17">
        <f t="shared" si="775"/>
        <v>270</v>
      </c>
    </row>
    <row r="5460" spans="1:25" x14ac:dyDescent="0.15">
      <c r="A5460" s="82">
        <f t="shared" si="770"/>
        <v>8</v>
      </c>
      <c r="B5460" s="46">
        <v>43693.374999986765</v>
      </c>
      <c r="C5460" s="47">
        <f>Eingabe!G5461</f>
        <v>5.9</v>
      </c>
      <c r="D5460" s="77">
        <v>5460</v>
      </c>
      <c r="E5460" s="47"/>
      <c r="F5460" s="25">
        <f t="shared" si="768"/>
        <v>8.8000000000000007</v>
      </c>
      <c r="G5460" s="25">
        <f>VLOOKUP(F5460,'Spezifische Werte'!$B$2:$C$4002,2,FALSE)</f>
        <v>0.54660374975483961</v>
      </c>
      <c r="H5460" s="25">
        <f t="shared" si="771"/>
        <v>1093.2074995096791</v>
      </c>
      <c r="J5460" s="25">
        <f t="shared" si="769"/>
        <v>8.85</v>
      </c>
      <c r="K5460" s="25">
        <f>VLOOKUP(J5460,'Spezifische Werte'!$B$2:$C$4002,2,FALSE)</f>
        <v>0.55531067469875062</v>
      </c>
      <c r="L5460" s="25">
        <f t="shared" si="772"/>
        <v>1110.6213493975013</v>
      </c>
      <c r="R5460" s="25">
        <v>5458</v>
      </c>
      <c r="S5460" s="25">
        <v>5457</v>
      </c>
      <c r="T5460" s="25">
        <f t="shared" si="776"/>
        <v>9.9286032951741446E-2</v>
      </c>
      <c r="U5460" s="25">
        <f t="shared" si="773"/>
        <v>0.10115100049499454</v>
      </c>
      <c r="W5460" s="17">
        <f>Eingabe!H5461</f>
        <v>272</v>
      </c>
      <c r="X5460" s="17">
        <f t="shared" si="774"/>
        <v>2.72</v>
      </c>
      <c r="Y5460" s="17">
        <f t="shared" si="775"/>
        <v>270</v>
      </c>
    </row>
    <row r="5461" spans="1:25" x14ac:dyDescent="0.15">
      <c r="A5461" s="82">
        <f t="shared" si="770"/>
        <v>8</v>
      </c>
      <c r="B5461" s="46">
        <v>43693.416666653429</v>
      </c>
      <c r="C5461" s="47">
        <f>Eingabe!G5462</f>
        <v>5.8</v>
      </c>
      <c r="D5461" s="77">
        <v>5461</v>
      </c>
      <c r="E5461" s="47"/>
      <c r="F5461" s="25">
        <f t="shared" si="768"/>
        <v>8.65</v>
      </c>
      <c r="G5461" s="25">
        <f>VLOOKUP(F5461,'Spezifische Werte'!$B$2:$C$4002,2,FALSE)</f>
        <v>0.52059998612319236</v>
      </c>
      <c r="H5461" s="25">
        <f t="shared" si="771"/>
        <v>1041.1999722463847</v>
      </c>
      <c r="J5461" s="25">
        <f t="shared" si="769"/>
        <v>8.6999999999999993</v>
      </c>
      <c r="K5461" s="25">
        <f>VLOOKUP(J5461,'Spezifische Werte'!$B$2:$C$4002,2,FALSE)</f>
        <v>0.52924251604798966</v>
      </c>
      <c r="L5461" s="25">
        <f t="shared" si="772"/>
        <v>1058.4850320959792</v>
      </c>
      <c r="R5461" s="25">
        <v>5459</v>
      </c>
      <c r="S5461" s="25">
        <v>5458</v>
      </c>
      <c r="T5461" s="25">
        <f t="shared" si="776"/>
        <v>9.9286032951741446E-2</v>
      </c>
      <c r="U5461" s="25">
        <f t="shared" si="773"/>
        <v>0.10115100049499454</v>
      </c>
      <c r="W5461" s="17">
        <f>Eingabe!H5462</f>
        <v>257</v>
      </c>
      <c r="X5461" s="17">
        <f t="shared" si="774"/>
        <v>2.57</v>
      </c>
      <c r="Y5461" s="17">
        <f t="shared" si="775"/>
        <v>260</v>
      </c>
    </row>
    <row r="5462" spans="1:25" x14ac:dyDescent="0.15">
      <c r="A5462" s="82">
        <f t="shared" si="770"/>
        <v>8</v>
      </c>
      <c r="B5462" s="46">
        <v>43693.458333320094</v>
      </c>
      <c r="C5462" s="47">
        <f>Eingabe!G5463</f>
        <v>5.2</v>
      </c>
      <c r="D5462" s="77">
        <v>5462</v>
      </c>
      <c r="E5462" s="47"/>
      <c r="F5462" s="25">
        <f t="shared" si="768"/>
        <v>7.76</v>
      </c>
      <c r="G5462" s="25">
        <f>VLOOKUP(F5462,'Spezifische Werte'!$B$2:$C$4002,2,FALSE)</f>
        <v>0.37619660828942059</v>
      </c>
      <c r="H5462" s="25">
        <f t="shared" si="771"/>
        <v>752.39321657884113</v>
      </c>
      <c r="J5462" s="25">
        <f t="shared" si="769"/>
        <v>7.8</v>
      </c>
      <c r="K5462" s="25">
        <f>VLOOKUP(J5462,'Spezifische Werte'!$B$2:$C$4002,2,FALSE)</f>
        <v>0.3821877888895947</v>
      </c>
      <c r="L5462" s="25">
        <f t="shared" si="772"/>
        <v>764.37557777918937</v>
      </c>
      <c r="R5462" s="25">
        <v>5460</v>
      </c>
      <c r="S5462" s="25">
        <v>5459</v>
      </c>
      <c r="T5462" s="25">
        <f t="shared" si="776"/>
        <v>9.9286032951741446E-2</v>
      </c>
      <c r="U5462" s="25">
        <f t="shared" si="773"/>
        <v>0.10115100049499454</v>
      </c>
      <c r="W5462" s="17">
        <f>Eingabe!H5463</f>
        <v>266</v>
      </c>
      <c r="X5462" s="17">
        <f t="shared" si="774"/>
        <v>2.66</v>
      </c>
      <c r="Y5462" s="17">
        <f t="shared" si="775"/>
        <v>270</v>
      </c>
    </row>
    <row r="5463" spans="1:25" x14ac:dyDescent="0.15">
      <c r="A5463" s="82">
        <f t="shared" si="770"/>
        <v>8</v>
      </c>
      <c r="B5463" s="46">
        <v>43693.499999986758</v>
      </c>
      <c r="C5463" s="47">
        <f>Eingabe!G5464</f>
        <v>5.0999999999999996</v>
      </c>
      <c r="D5463" s="77">
        <v>5463</v>
      </c>
      <c r="E5463" s="47"/>
      <c r="F5463" s="25">
        <f t="shared" si="768"/>
        <v>7.61</v>
      </c>
      <c r="G5463" s="25">
        <f>VLOOKUP(F5463,'Spezifische Werte'!$B$2:$C$4002,2,FALSE)</f>
        <v>0.35419704845962618</v>
      </c>
      <c r="H5463" s="25">
        <f t="shared" si="771"/>
        <v>708.39409691925232</v>
      </c>
      <c r="J5463" s="25">
        <f t="shared" si="769"/>
        <v>7.65</v>
      </c>
      <c r="K5463" s="25">
        <f>VLOOKUP(J5463,'Spezifische Werte'!$B$2:$C$4002,2,FALSE)</f>
        <v>0.35999115933138248</v>
      </c>
      <c r="L5463" s="25">
        <f t="shared" si="772"/>
        <v>719.98231866276501</v>
      </c>
      <c r="R5463" s="25">
        <v>5461</v>
      </c>
      <c r="S5463" s="25">
        <v>5460</v>
      </c>
      <c r="T5463" s="25">
        <f t="shared" si="776"/>
        <v>9.9286032951741446E-2</v>
      </c>
      <c r="U5463" s="25">
        <f t="shared" si="773"/>
        <v>0.10115100049499454</v>
      </c>
      <c r="W5463" s="17">
        <f>Eingabe!H5464</f>
        <v>295</v>
      </c>
      <c r="X5463" s="17">
        <f t="shared" si="774"/>
        <v>2.95</v>
      </c>
      <c r="Y5463" s="17">
        <f t="shared" si="775"/>
        <v>300</v>
      </c>
    </row>
    <row r="5464" spans="1:25" x14ac:dyDescent="0.15">
      <c r="A5464" s="82">
        <f t="shared" si="770"/>
        <v>8</v>
      </c>
      <c r="B5464" s="46">
        <v>43693.541666653422</v>
      </c>
      <c r="C5464" s="47">
        <f>Eingabe!G5465</f>
        <v>3.9</v>
      </c>
      <c r="D5464" s="77">
        <v>5464</v>
      </c>
      <c r="E5464" s="47"/>
      <c r="F5464" s="25">
        <f t="shared" si="768"/>
        <v>5.82</v>
      </c>
      <c r="G5464" s="25">
        <f>VLOOKUP(F5464,'Spezifische Werte'!$B$2:$C$4002,2,FALSE)</f>
        <v>0.15015933791444183</v>
      </c>
      <c r="H5464" s="25">
        <f t="shared" si="771"/>
        <v>300.31867582888367</v>
      </c>
      <c r="J5464" s="25">
        <f t="shared" si="769"/>
        <v>5.85</v>
      </c>
      <c r="K5464" s="25">
        <f>VLOOKUP(J5464,'Spezifische Werte'!$B$2:$C$4002,2,FALSE)</f>
        <v>0.15260213064447356</v>
      </c>
      <c r="L5464" s="25">
        <f t="shared" si="772"/>
        <v>305.20426128894712</v>
      </c>
      <c r="R5464" s="25">
        <v>5462</v>
      </c>
      <c r="S5464" s="25">
        <v>5461</v>
      </c>
      <c r="T5464" s="25">
        <f t="shared" si="776"/>
        <v>9.9286032951741446E-2</v>
      </c>
      <c r="U5464" s="25">
        <f t="shared" si="773"/>
        <v>0.10115100049499454</v>
      </c>
      <c r="W5464" s="17">
        <f>Eingabe!H5465</f>
        <v>264</v>
      </c>
      <c r="X5464" s="17">
        <f t="shared" si="774"/>
        <v>2.64</v>
      </c>
      <c r="Y5464" s="17">
        <f t="shared" si="775"/>
        <v>260</v>
      </c>
    </row>
    <row r="5465" spans="1:25" x14ac:dyDescent="0.15">
      <c r="A5465" s="82">
        <f t="shared" si="770"/>
        <v>8</v>
      </c>
      <c r="B5465" s="46">
        <v>43693.583333320086</v>
      </c>
      <c r="C5465" s="47">
        <f>Eingabe!G5466</f>
        <v>4.4000000000000004</v>
      </c>
      <c r="D5465" s="77">
        <v>5465</v>
      </c>
      <c r="E5465" s="47"/>
      <c r="F5465" s="25">
        <f t="shared" si="768"/>
        <v>6.56</v>
      </c>
      <c r="G5465" s="25">
        <f>VLOOKUP(F5465,'Spezifische Werte'!$B$2:$C$4002,2,FALSE)</f>
        <v>0.2214941246302857</v>
      </c>
      <c r="H5465" s="25">
        <f t="shared" si="771"/>
        <v>442.98824926057142</v>
      </c>
      <c r="J5465" s="25">
        <f t="shared" si="769"/>
        <v>6.6</v>
      </c>
      <c r="K5465" s="25">
        <f>VLOOKUP(J5465,'Spezifische Werte'!$B$2:$C$4002,2,FALSE)</f>
        <v>0.22589088814664299</v>
      </c>
      <c r="L5465" s="25">
        <f t="shared" si="772"/>
        <v>451.78177629328599</v>
      </c>
      <c r="R5465" s="25">
        <v>5463</v>
      </c>
      <c r="S5465" s="25">
        <v>5462</v>
      </c>
      <c r="T5465" s="25">
        <f t="shared" si="776"/>
        <v>9.9286032951741446E-2</v>
      </c>
      <c r="U5465" s="25">
        <f t="shared" si="773"/>
        <v>0.10115100049499454</v>
      </c>
      <c r="W5465" s="17">
        <f>Eingabe!H5466</f>
        <v>268</v>
      </c>
      <c r="X5465" s="17">
        <f t="shared" si="774"/>
        <v>2.68</v>
      </c>
      <c r="Y5465" s="17">
        <f t="shared" si="775"/>
        <v>270</v>
      </c>
    </row>
    <row r="5466" spans="1:25" x14ac:dyDescent="0.15">
      <c r="A5466" s="82">
        <f t="shared" si="770"/>
        <v>8</v>
      </c>
      <c r="B5466" s="46">
        <v>43693.62499998675</v>
      </c>
      <c r="C5466" s="47">
        <f>Eingabe!G5467</f>
        <v>3.7</v>
      </c>
      <c r="D5466" s="77">
        <v>5466</v>
      </c>
      <c r="E5466" s="47"/>
      <c r="F5466" s="25">
        <f t="shared" si="768"/>
        <v>5.52</v>
      </c>
      <c r="G5466" s="25">
        <f>VLOOKUP(F5466,'Spezifische Werte'!$B$2:$C$4002,2,FALSE)</f>
        <v>0.12721663519138685</v>
      </c>
      <c r="H5466" s="25">
        <f t="shared" si="771"/>
        <v>254.43327038277369</v>
      </c>
      <c r="J5466" s="25">
        <f t="shared" si="769"/>
        <v>5.55</v>
      </c>
      <c r="K5466" s="25">
        <f>VLOOKUP(J5466,'Spezifische Werte'!$B$2:$C$4002,2,FALSE)</f>
        <v>0.12941942247043492</v>
      </c>
      <c r="L5466" s="25">
        <f t="shared" si="772"/>
        <v>258.83884494086982</v>
      </c>
      <c r="R5466" s="25">
        <v>5464</v>
      </c>
      <c r="S5466" s="25">
        <v>5463</v>
      </c>
      <c r="T5466" s="25">
        <f t="shared" si="776"/>
        <v>9.9286032951741446E-2</v>
      </c>
      <c r="U5466" s="25">
        <f t="shared" si="773"/>
        <v>0.10115100049499454</v>
      </c>
      <c r="W5466" s="17">
        <f>Eingabe!H5467</f>
        <v>234</v>
      </c>
      <c r="X5466" s="17">
        <f t="shared" si="774"/>
        <v>2.34</v>
      </c>
      <c r="Y5466" s="17">
        <f t="shared" si="775"/>
        <v>229.99999999999997</v>
      </c>
    </row>
    <row r="5467" spans="1:25" x14ac:dyDescent="0.15">
      <c r="A5467" s="82">
        <f t="shared" si="770"/>
        <v>8</v>
      </c>
      <c r="B5467" s="46">
        <v>43693.666666653415</v>
      </c>
      <c r="C5467" s="47">
        <f>Eingabe!G5468</f>
        <v>3.6</v>
      </c>
      <c r="D5467" s="77">
        <v>5467</v>
      </c>
      <c r="E5467" s="47"/>
      <c r="F5467" s="25">
        <f t="shared" si="768"/>
        <v>5.37</v>
      </c>
      <c r="G5467" s="25">
        <f>VLOOKUP(F5467,'Spezifische Werte'!$B$2:$C$4002,2,FALSE)</f>
        <v>0.11640095819454216</v>
      </c>
      <c r="H5467" s="25">
        <f t="shared" si="771"/>
        <v>232.80191638908431</v>
      </c>
      <c r="J5467" s="25">
        <f t="shared" si="769"/>
        <v>5.4</v>
      </c>
      <c r="K5467" s="25">
        <f>VLOOKUP(J5467,'Spezifische Werte'!$B$2:$C$4002,2,FALSE)</f>
        <v>0.11853513474534576</v>
      </c>
      <c r="L5467" s="25">
        <f t="shared" si="772"/>
        <v>237.07026949069152</v>
      </c>
      <c r="R5467" s="25">
        <v>5465</v>
      </c>
      <c r="S5467" s="25">
        <v>5464</v>
      </c>
      <c r="T5467" s="25">
        <f t="shared" si="776"/>
        <v>9.9286032951741446E-2</v>
      </c>
      <c r="U5467" s="25">
        <f t="shared" si="773"/>
        <v>0.10115100049499454</v>
      </c>
      <c r="W5467" s="17">
        <f>Eingabe!H5468</f>
        <v>208</v>
      </c>
      <c r="X5467" s="17">
        <f t="shared" si="774"/>
        <v>2.08</v>
      </c>
      <c r="Y5467" s="17">
        <f t="shared" si="775"/>
        <v>210</v>
      </c>
    </row>
    <row r="5468" spans="1:25" x14ac:dyDescent="0.15">
      <c r="A5468" s="82">
        <f t="shared" si="770"/>
        <v>8</v>
      </c>
      <c r="B5468" s="46">
        <v>43693.708333320079</v>
      </c>
      <c r="C5468" s="47">
        <f>Eingabe!G5469</f>
        <v>2.8</v>
      </c>
      <c r="D5468" s="77">
        <v>5468</v>
      </c>
      <c r="E5468" s="47"/>
      <c r="F5468" s="25">
        <f t="shared" si="768"/>
        <v>4.18</v>
      </c>
      <c r="G5468" s="25">
        <f>VLOOKUP(F5468,'Spezifische Werte'!$B$2:$C$4002,2,FALSE)</f>
        <v>4.9643016475870723E-2</v>
      </c>
      <c r="H5468" s="25">
        <f t="shared" si="771"/>
        <v>99.286032951741447</v>
      </c>
      <c r="J5468" s="25">
        <f t="shared" si="769"/>
        <v>4.2</v>
      </c>
      <c r="K5468" s="25">
        <f>VLOOKUP(J5468,'Spezifische Werte'!$B$2:$C$4002,2,FALSE)</f>
        <v>5.0575500247497268E-2</v>
      </c>
      <c r="L5468" s="25">
        <f t="shared" si="772"/>
        <v>101.15100049499453</v>
      </c>
      <c r="R5468" s="25">
        <v>5466</v>
      </c>
      <c r="S5468" s="25">
        <v>5465</v>
      </c>
      <c r="T5468" s="25">
        <f t="shared" si="776"/>
        <v>9.9286032951741446E-2</v>
      </c>
      <c r="U5468" s="25">
        <f t="shared" si="773"/>
        <v>0.10115100049499454</v>
      </c>
      <c r="W5468" s="17">
        <f>Eingabe!H5469</f>
        <v>258</v>
      </c>
      <c r="X5468" s="17">
        <f t="shared" si="774"/>
        <v>2.58</v>
      </c>
      <c r="Y5468" s="17">
        <f t="shared" si="775"/>
        <v>260</v>
      </c>
    </row>
    <row r="5469" spans="1:25" x14ac:dyDescent="0.15">
      <c r="A5469" s="82">
        <f t="shared" si="770"/>
        <v>8</v>
      </c>
      <c r="B5469" s="46">
        <v>43693.749999986743</v>
      </c>
      <c r="C5469" s="47">
        <f>Eingabe!G5470</f>
        <v>1</v>
      </c>
      <c r="D5469" s="77">
        <v>5469</v>
      </c>
      <c r="E5469" s="47"/>
      <c r="F5469" s="25">
        <f t="shared" si="768"/>
        <v>1.49</v>
      </c>
      <c r="G5469" s="25">
        <f>VLOOKUP(F5469,'Spezifische Werte'!$B$2:$C$4002,2,FALSE)</f>
        <v>6.4682605317823889E-5</v>
      </c>
      <c r="H5469" s="25">
        <f t="shared" si="771"/>
        <v>0.12936521063564776</v>
      </c>
      <c r="J5469" s="25">
        <f t="shared" si="769"/>
        <v>1.5</v>
      </c>
      <c r="K5469" s="25">
        <f>VLOOKUP(J5469,'Spezifische Werte'!$B$2:$C$4002,2,FALSE)</f>
        <v>6.8738350145803551E-5</v>
      </c>
      <c r="L5469" s="25">
        <f t="shared" si="772"/>
        <v>0.13747670029160711</v>
      </c>
      <c r="R5469" s="25">
        <v>5467</v>
      </c>
      <c r="S5469" s="25">
        <v>5466</v>
      </c>
      <c r="T5469" s="25">
        <f t="shared" si="776"/>
        <v>9.9286032951741446E-2</v>
      </c>
      <c r="U5469" s="25">
        <f t="shared" si="773"/>
        <v>0.10115100049499454</v>
      </c>
      <c r="W5469" s="17">
        <f>Eingabe!H5470</f>
        <v>243</v>
      </c>
      <c r="X5469" s="17">
        <f t="shared" si="774"/>
        <v>2.4300000000000002</v>
      </c>
      <c r="Y5469" s="17">
        <f t="shared" si="775"/>
        <v>240</v>
      </c>
    </row>
    <row r="5470" spans="1:25" x14ac:dyDescent="0.15">
      <c r="A5470" s="82">
        <f t="shared" si="770"/>
        <v>8</v>
      </c>
      <c r="B5470" s="46">
        <v>43693.791666653407</v>
      </c>
      <c r="C5470" s="47">
        <f>Eingabe!G5471</f>
        <v>1</v>
      </c>
      <c r="D5470" s="77">
        <v>5470</v>
      </c>
      <c r="E5470" s="47"/>
      <c r="F5470" s="25">
        <f t="shared" si="768"/>
        <v>1.49</v>
      </c>
      <c r="G5470" s="25">
        <f>VLOOKUP(F5470,'Spezifische Werte'!$B$2:$C$4002,2,FALSE)</f>
        <v>6.4682605317823889E-5</v>
      </c>
      <c r="H5470" s="25">
        <f t="shared" si="771"/>
        <v>0.12936521063564776</v>
      </c>
      <c r="J5470" s="25">
        <f t="shared" si="769"/>
        <v>1.5</v>
      </c>
      <c r="K5470" s="25">
        <f>VLOOKUP(J5470,'Spezifische Werte'!$B$2:$C$4002,2,FALSE)</f>
        <v>6.8738350145803551E-5</v>
      </c>
      <c r="L5470" s="25">
        <f t="shared" si="772"/>
        <v>0.13747670029160711</v>
      </c>
      <c r="R5470" s="25">
        <v>5468</v>
      </c>
      <c r="S5470" s="25">
        <v>5467</v>
      </c>
      <c r="T5470" s="25">
        <f t="shared" si="776"/>
        <v>9.9286032951741446E-2</v>
      </c>
      <c r="U5470" s="25">
        <f t="shared" si="773"/>
        <v>0.10115100049499454</v>
      </c>
      <c r="W5470" s="17">
        <f>Eingabe!H5471</f>
        <v>295</v>
      </c>
      <c r="X5470" s="17">
        <f t="shared" si="774"/>
        <v>2.95</v>
      </c>
      <c r="Y5470" s="17">
        <f t="shared" si="775"/>
        <v>300</v>
      </c>
    </row>
    <row r="5471" spans="1:25" x14ac:dyDescent="0.15">
      <c r="A5471" s="82">
        <f t="shared" si="770"/>
        <v>8</v>
      </c>
      <c r="B5471" s="46">
        <v>43693.833333320072</v>
      </c>
      <c r="C5471" s="47">
        <f>Eingabe!G5472</f>
        <v>0.4</v>
      </c>
      <c r="D5471" s="77">
        <v>5471</v>
      </c>
      <c r="E5471" s="47"/>
      <c r="F5471" s="25">
        <f t="shared" si="768"/>
        <v>0.6</v>
      </c>
      <c r="G5471" s="25">
        <f>VLOOKUP(F5471,'Spezifische Werte'!$B$2:$C$4002,2,FALSE)</f>
        <v>0</v>
      </c>
      <c r="H5471" s="25">
        <f t="shared" si="771"/>
        <v>0</v>
      </c>
      <c r="J5471" s="25">
        <f t="shared" si="769"/>
        <v>0.6</v>
      </c>
      <c r="K5471" s="25">
        <f>VLOOKUP(J5471,'Spezifische Werte'!$B$2:$C$4002,2,FALSE)</f>
        <v>0</v>
      </c>
      <c r="L5471" s="25">
        <f t="shared" si="772"/>
        <v>0</v>
      </c>
      <c r="R5471" s="25">
        <v>5469</v>
      </c>
      <c r="S5471" s="25">
        <v>5468</v>
      </c>
      <c r="T5471" s="25">
        <f t="shared" si="776"/>
        <v>9.9286032951741446E-2</v>
      </c>
      <c r="U5471" s="25">
        <f t="shared" si="773"/>
        <v>0.10115100049499454</v>
      </c>
      <c r="W5471" s="17">
        <f>Eingabe!H5472</f>
        <v>266</v>
      </c>
      <c r="X5471" s="17">
        <f t="shared" si="774"/>
        <v>2.66</v>
      </c>
      <c r="Y5471" s="17">
        <f t="shared" si="775"/>
        <v>270</v>
      </c>
    </row>
    <row r="5472" spans="1:25" x14ac:dyDescent="0.15">
      <c r="A5472" s="82">
        <f t="shared" si="770"/>
        <v>8</v>
      </c>
      <c r="B5472" s="46">
        <v>43693.874999986736</v>
      </c>
      <c r="C5472" s="47">
        <f>Eingabe!G5473</f>
        <v>0.8</v>
      </c>
      <c r="D5472" s="77">
        <v>5472</v>
      </c>
      <c r="E5472" s="47"/>
      <c r="F5472" s="25">
        <f t="shared" si="768"/>
        <v>1.19</v>
      </c>
      <c r="G5472" s="25">
        <f>VLOOKUP(F5472,'Spezifische Werte'!$B$2:$C$4002,2,FALSE)</f>
        <v>0</v>
      </c>
      <c r="H5472" s="25">
        <f t="shared" si="771"/>
        <v>0</v>
      </c>
      <c r="J5472" s="25">
        <f t="shared" si="769"/>
        <v>1.2</v>
      </c>
      <c r="K5472" s="25">
        <f>VLOOKUP(J5472,'Spezifische Werte'!$B$2:$C$4002,2,FALSE)</f>
        <v>0</v>
      </c>
      <c r="L5472" s="25">
        <f t="shared" si="772"/>
        <v>0</v>
      </c>
      <c r="R5472" s="25">
        <v>5470</v>
      </c>
      <c r="S5472" s="25">
        <v>5469</v>
      </c>
      <c r="T5472" s="25">
        <f t="shared" si="776"/>
        <v>9.9286032951741446E-2</v>
      </c>
      <c r="U5472" s="25">
        <f t="shared" si="773"/>
        <v>0.10115100049499454</v>
      </c>
      <c r="W5472" s="17">
        <f>Eingabe!H5473</f>
        <v>216</v>
      </c>
      <c r="X5472" s="17">
        <f t="shared" si="774"/>
        <v>2.16</v>
      </c>
      <c r="Y5472" s="17">
        <f t="shared" si="775"/>
        <v>220.00000000000003</v>
      </c>
    </row>
    <row r="5473" spans="1:25" x14ac:dyDescent="0.15">
      <c r="A5473" s="82">
        <f t="shared" si="770"/>
        <v>8</v>
      </c>
      <c r="B5473" s="46">
        <v>43693.9166666534</v>
      </c>
      <c r="C5473" s="47">
        <f>Eingabe!G5474</f>
        <v>1.1000000000000001</v>
      </c>
      <c r="D5473" s="77">
        <v>5473</v>
      </c>
      <c r="E5473" s="47"/>
      <c r="F5473" s="25">
        <f t="shared" si="768"/>
        <v>1.64</v>
      </c>
      <c r="G5473" s="25">
        <f>VLOOKUP(F5473,'Spezifische Werte'!$B$2:$C$4002,2,FALSE)</f>
        <v>1.4468365948300602E-4</v>
      </c>
      <c r="H5473" s="25">
        <f t="shared" si="771"/>
        <v>0.28936731896601203</v>
      </c>
      <c r="J5473" s="25">
        <f t="shared" si="769"/>
        <v>1.65</v>
      </c>
      <c r="K5473" s="25">
        <f>VLOOKUP(J5473,'Spezifische Werte'!$B$2:$C$4002,2,FALSE)</f>
        <v>1.5161429771714323E-4</v>
      </c>
      <c r="L5473" s="25">
        <f t="shared" si="772"/>
        <v>0.30322859543428649</v>
      </c>
      <c r="R5473" s="25">
        <v>5471</v>
      </c>
      <c r="S5473" s="25">
        <v>5470</v>
      </c>
      <c r="T5473" s="25">
        <f t="shared" si="776"/>
        <v>9.9286032951741446E-2</v>
      </c>
      <c r="U5473" s="25">
        <f t="shared" si="773"/>
        <v>0.10115100049499454</v>
      </c>
      <c r="W5473" s="17">
        <f>Eingabe!H5474</f>
        <v>33</v>
      </c>
      <c r="X5473" s="17">
        <f t="shared" si="774"/>
        <v>0.33</v>
      </c>
      <c r="Y5473" s="17">
        <f t="shared" si="775"/>
        <v>30</v>
      </c>
    </row>
    <row r="5474" spans="1:25" x14ac:dyDescent="0.15">
      <c r="A5474" s="82">
        <f t="shared" si="770"/>
        <v>8</v>
      </c>
      <c r="B5474" s="46">
        <v>43693.958333320064</v>
      </c>
      <c r="C5474" s="47">
        <f>Eingabe!G5475</f>
        <v>1.7</v>
      </c>
      <c r="D5474" s="77">
        <v>5474</v>
      </c>
      <c r="E5474" s="47"/>
      <c r="F5474" s="25">
        <f t="shared" si="768"/>
        <v>2.54</v>
      </c>
      <c r="G5474" s="25">
        <f>VLOOKUP(F5474,'Spezifische Werte'!$B$2:$C$4002,2,FALSE)</f>
        <v>2.3517714395877558E-3</v>
      </c>
      <c r="H5474" s="25">
        <f t="shared" si="771"/>
        <v>4.7035428791755116</v>
      </c>
      <c r="J5474" s="25">
        <f t="shared" si="769"/>
        <v>2.5499999999999998</v>
      </c>
      <c r="K5474" s="25">
        <f>VLOOKUP(J5474,'Spezifische Werte'!$B$2:$C$4002,2,FALSE)</f>
        <v>2.4279301551432594E-3</v>
      </c>
      <c r="L5474" s="25">
        <f t="shared" si="772"/>
        <v>4.855860310286519</v>
      </c>
      <c r="R5474" s="25">
        <v>5472</v>
      </c>
      <c r="S5474" s="25">
        <v>5471</v>
      </c>
      <c r="T5474" s="25">
        <f t="shared" si="776"/>
        <v>9.9286032951741446E-2</v>
      </c>
      <c r="U5474" s="25">
        <f t="shared" si="773"/>
        <v>0.10115100049499454</v>
      </c>
      <c r="W5474" s="17">
        <f>Eingabe!H5475</f>
        <v>253</v>
      </c>
      <c r="X5474" s="17">
        <f t="shared" si="774"/>
        <v>2.5299999999999998</v>
      </c>
      <c r="Y5474" s="17">
        <f t="shared" si="775"/>
        <v>250</v>
      </c>
    </row>
    <row r="5475" spans="1:25" x14ac:dyDescent="0.15">
      <c r="A5475" s="82">
        <f t="shared" si="770"/>
        <v>8</v>
      </c>
      <c r="B5475" s="46">
        <v>43693.999999986729</v>
      </c>
      <c r="C5475" s="47">
        <f>Eingabe!G5476</f>
        <v>2.7</v>
      </c>
      <c r="D5475" s="77">
        <v>5475</v>
      </c>
      <c r="E5475" s="47"/>
      <c r="F5475" s="25">
        <f t="shared" si="768"/>
        <v>4.03</v>
      </c>
      <c r="G5475" s="25">
        <f>VLOOKUP(F5475,'Spezifische Werte'!$B$2:$C$4002,2,FALSE)</f>
        <v>4.2666657265334036E-2</v>
      </c>
      <c r="H5475" s="25">
        <f t="shared" si="771"/>
        <v>85.333314530668076</v>
      </c>
      <c r="J5475" s="25">
        <f t="shared" si="769"/>
        <v>4.05</v>
      </c>
      <c r="K5475" s="25">
        <f>VLOOKUP(J5475,'Spezifische Werte'!$B$2:$C$4002,2,FALSE)</f>
        <v>4.3597034083331404E-2</v>
      </c>
      <c r="L5475" s="25">
        <f t="shared" si="772"/>
        <v>87.194068166662802</v>
      </c>
      <c r="R5475" s="25">
        <v>5473</v>
      </c>
      <c r="S5475" s="25">
        <v>5472</v>
      </c>
      <c r="T5475" s="25">
        <f t="shared" si="776"/>
        <v>9.9286032951741446E-2</v>
      </c>
      <c r="U5475" s="25">
        <f t="shared" si="773"/>
        <v>0.10115100049499454</v>
      </c>
      <c r="W5475" s="17">
        <f>Eingabe!H5476</f>
        <v>239</v>
      </c>
      <c r="X5475" s="17">
        <f t="shared" si="774"/>
        <v>2.39</v>
      </c>
      <c r="Y5475" s="17">
        <f t="shared" si="775"/>
        <v>240</v>
      </c>
    </row>
    <row r="5476" spans="1:25" x14ac:dyDescent="0.15">
      <c r="A5476" s="82">
        <f t="shared" si="770"/>
        <v>8</v>
      </c>
      <c r="B5476" s="46">
        <v>43694.041666653393</v>
      </c>
      <c r="C5476" s="47">
        <f>Eingabe!G5477</f>
        <v>1.4</v>
      </c>
      <c r="D5476" s="77">
        <v>5476</v>
      </c>
      <c r="E5476" s="47"/>
      <c r="F5476" s="25">
        <f t="shared" si="768"/>
        <v>2.09</v>
      </c>
      <c r="G5476" s="25">
        <f>VLOOKUP(F5476,'Spezifische Werte'!$B$2:$C$4002,2,FALSE)</f>
        <v>7.3732435985694874E-4</v>
      </c>
      <c r="H5476" s="25">
        <f t="shared" si="771"/>
        <v>1.4746487197138975</v>
      </c>
      <c r="J5476" s="25">
        <f t="shared" si="769"/>
        <v>2.1</v>
      </c>
      <c r="K5476" s="25">
        <f>VLOOKUP(J5476,'Spezifische Werte'!$B$2:$C$4002,2,FALSE)</f>
        <v>7.595217950017582E-4</v>
      </c>
      <c r="L5476" s="25">
        <f t="shared" si="772"/>
        <v>1.5190435900035164</v>
      </c>
      <c r="R5476" s="25">
        <v>5474</v>
      </c>
      <c r="S5476" s="25">
        <v>5473</v>
      </c>
      <c r="T5476" s="25">
        <f t="shared" si="776"/>
        <v>9.9286032951741446E-2</v>
      </c>
      <c r="U5476" s="25">
        <f t="shared" si="773"/>
        <v>0.10115100049499454</v>
      </c>
      <c r="W5476" s="17">
        <f>Eingabe!H5477</f>
        <v>186</v>
      </c>
      <c r="X5476" s="17">
        <f t="shared" si="774"/>
        <v>1.86</v>
      </c>
      <c r="Y5476" s="17">
        <f t="shared" si="775"/>
        <v>190</v>
      </c>
    </row>
    <row r="5477" spans="1:25" x14ac:dyDescent="0.15">
      <c r="A5477" s="82">
        <f t="shared" si="770"/>
        <v>8</v>
      </c>
      <c r="B5477" s="46">
        <v>43694.083333320057</v>
      </c>
      <c r="C5477" s="47">
        <f>Eingabe!G5478</f>
        <v>2.1</v>
      </c>
      <c r="D5477" s="77">
        <v>5477</v>
      </c>
      <c r="E5477" s="47"/>
      <c r="F5477" s="25">
        <f t="shared" si="768"/>
        <v>3.13</v>
      </c>
      <c r="G5477" s="25">
        <f>VLOOKUP(F5477,'Spezifische Werte'!$B$2:$C$4002,2,FALSE)</f>
        <v>1.0589326186624812E-2</v>
      </c>
      <c r="H5477" s="25">
        <f t="shared" si="771"/>
        <v>21.178652373249626</v>
      </c>
      <c r="J5477" s="25">
        <f t="shared" si="769"/>
        <v>3.15</v>
      </c>
      <c r="K5477" s="25">
        <f>VLOOKUP(J5477,'Spezifische Werte'!$B$2:$C$4002,2,FALSE)</f>
        <v>1.1019016897018549E-2</v>
      </c>
      <c r="L5477" s="25">
        <f t="shared" si="772"/>
        <v>22.038033794037098</v>
      </c>
      <c r="R5477" s="25">
        <v>5475</v>
      </c>
      <c r="S5477" s="25">
        <v>5474</v>
      </c>
      <c r="T5477" s="25">
        <f t="shared" si="776"/>
        <v>9.9286032951741446E-2</v>
      </c>
      <c r="U5477" s="25">
        <f t="shared" si="773"/>
        <v>0.10115100049499454</v>
      </c>
      <c r="W5477" s="17">
        <f>Eingabe!H5478</f>
        <v>188</v>
      </c>
      <c r="X5477" s="17">
        <f t="shared" si="774"/>
        <v>1.88</v>
      </c>
      <c r="Y5477" s="17">
        <f t="shared" si="775"/>
        <v>190</v>
      </c>
    </row>
    <row r="5478" spans="1:25" x14ac:dyDescent="0.15">
      <c r="A5478" s="82">
        <f t="shared" si="770"/>
        <v>8</v>
      </c>
      <c r="B5478" s="46">
        <v>43694.124999986721</v>
      </c>
      <c r="C5478" s="47">
        <f>Eingabe!G5479</f>
        <v>1.9</v>
      </c>
      <c r="D5478" s="77">
        <v>5478</v>
      </c>
      <c r="E5478" s="47"/>
      <c r="F5478" s="25">
        <f t="shared" si="768"/>
        <v>2.83</v>
      </c>
      <c r="G5478" s="25">
        <f>VLOOKUP(F5478,'Spezifische Werte'!$B$2:$C$4002,2,FALSE)</f>
        <v>5.3996541966473566E-3</v>
      </c>
      <c r="H5478" s="25">
        <f t="shared" si="771"/>
        <v>10.799308393294714</v>
      </c>
      <c r="J5478" s="25">
        <f t="shared" si="769"/>
        <v>2.85</v>
      </c>
      <c r="K5478" s="25">
        <f>VLOOKUP(J5478,'Spezifische Werte'!$B$2:$C$4002,2,FALSE)</f>
        <v>5.6714421172963415E-3</v>
      </c>
      <c r="L5478" s="25">
        <f t="shared" si="772"/>
        <v>11.342884234592683</v>
      </c>
      <c r="R5478" s="25">
        <v>5476</v>
      </c>
      <c r="S5478" s="25">
        <v>5475</v>
      </c>
      <c r="T5478" s="25">
        <f t="shared" si="776"/>
        <v>9.9286032951741446E-2</v>
      </c>
      <c r="U5478" s="25">
        <f t="shared" si="773"/>
        <v>0.10115100049499454</v>
      </c>
      <c r="W5478" s="17">
        <f>Eingabe!H5479</f>
        <v>215</v>
      </c>
      <c r="X5478" s="17">
        <f t="shared" si="774"/>
        <v>2.15</v>
      </c>
      <c r="Y5478" s="17">
        <f t="shared" si="775"/>
        <v>220.00000000000003</v>
      </c>
    </row>
    <row r="5479" spans="1:25" x14ac:dyDescent="0.15">
      <c r="A5479" s="82">
        <f t="shared" si="770"/>
        <v>8</v>
      </c>
      <c r="B5479" s="46">
        <v>43694.166666653386</v>
      </c>
      <c r="C5479" s="47">
        <f>Eingabe!G5480</f>
        <v>0.6</v>
      </c>
      <c r="D5479" s="77">
        <v>5479</v>
      </c>
      <c r="E5479" s="47"/>
      <c r="F5479" s="25">
        <f t="shared" si="768"/>
        <v>0.9</v>
      </c>
      <c r="G5479" s="25">
        <f>VLOOKUP(F5479,'Spezifische Werte'!$B$2:$C$4002,2,FALSE)</f>
        <v>0</v>
      </c>
      <c r="H5479" s="25">
        <f t="shared" si="771"/>
        <v>0</v>
      </c>
      <c r="J5479" s="25">
        <f t="shared" si="769"/>
        <v>0.9</v>
      </c>
      <c r="K5479" s="25">
        <f>VLOOKUP(J5479,'Spezifische Werte'!$B$2:$C$4002,2,FALSE)</f>
        <v>0</v>
      </c>
      <c r="L5479" s="25">
        <f t="shared" si="772"/>
        <v>0</v>
      </c>
      <c r="R5479" s="25">
        <v>5477</v>
      </c>
      <c r="S5479" s="25">
        <v>5476</v>
      </c>
      <c r="T5479" s="25">
        <f t="shared" si="776"/>
        <v>9.9286032951741446E-2</v>
      </c>
      <c r="U5479" s="25">
        <f t="shared" si="773"/>
        <v>0.10115100049499454</v>
      </c>
      <c r="W5479" s="17">
        <f>Eingabe!H5480</f>
        <v>192</v>
      </c>
      <c r="X5479" s="17">
        <f t="shared" si="774"/>
        <v>1.92</v>
      </c>
      <c r="Y5479" s="17">
        <f t="shared" si="775"/>
        <v>190</v>
      </c>
    </row>
    <row r="5480" spans="1:25" x14ac:dyDescent="0.15">
      <c r="A5480" s="82">
        <f t="shared" si="770"/>
        <v>8</v>
      </c>
      <c r="B5480" s="46">
        <v>43694.20833332005</v>
      </c>
      <c r="C5480" s="47">
        <f>Eingabe!G5481</f>
        <v>2</v>
      </c>
      <c r="D5480" s="77">
        <v>5480</v>
      </c>
      <c r="E5480" s="47"/>
      <c r="F5480" s="25">
        <f t="shared" si="768"/>
        <v>2.98</v>
      </c>
      <c r="G5480" s="25">
        <f>VLOOKUP(F5480,'Spezifische Werte'!$B$2:$C$4002,2,FALSE)</f>
        <v>7.6819067373919353E-3</v>
      </c>
      <c r="H5480" s="25">
        <f t="shared" si="771"/>
        <v>15.363813474783871</v>
      </c>
      <c r="J5480" s="25">
        <f t="shared" si="769"/>
        <v>3</v>
      </c>
      <c r="K5480" s="25">
        <f>VLOOKUP(J5480,'Spezifische Werte'!$B$2:$C$4002,2,FALSE)</f>
        <v>8.0363231384606472E-3</v>
      </c>
      <c r="L5480" s="25">
        <f t="shared" si="772"/>
        <v>16.072646276921294</v>
      </c>
      <c r="R5480" s="25">
        <v>5478</v>
      </c>
      <c r="S5480" s="25">
        <v>5477</v>
      </c>
      <c r="T5480" s="25">
        <f t="shared" si="776"/>
        <v>9.9286032951741446E-2</v>
      </c>
      <c r="U5480" s="25">
        <f t="shared" si="773"/>
        <v>0.10115100049499454</v>
      </c>
      <c r="W5480" s="17">
        <f>Eingabe!H5481</f>
        <v>189</v>
      </c>
      <c r="X5480" s="17">
        <f t="shared" si="774"/>
        <v>1.89</v>
      </c>
      <c r="Y5480" s="17">
        <f t="shared" si="775"/>
        <v>190</v>
      </c>
    </row>
    <row r="5481" spans="1:25" x14ac:dyDescent="0.15">
      <c r="A5481" s="82">
        <f t="shared" si="770"/>
        <v>8</v>
      </c>
      <c r="B5481" s="46">
        <v>43694.249999986714</v>
      </c>
      <c r="C5481" s="47">
        <f>Eingabe!G5482</f>
        <v>2.2000000000000002</v>
      </c>
      <c r="D5481" s="77">
        <v>5481</v>
      </c>
      <c r="E5481" s="47"/>
      <c r="F5481" s="25">
        <f t="shared" si="768"/>
        <v>3.28</v>
      </c>
      <c r="G5481" s="25">
        <f>VLOOKUP(F5481,'Spezifische Werte'!$B$2:$C$4002,2,FALSE)</f>
        <v>1.4036237149224865E-2</v>
      </c>
      <c r="H5481" s="25">
        <f t="shared" si="771"/>
        <v>28.07247429844973</v>
      </c>
      <c r="J5481" s="25">
        <f t="shared" si="769"/>
        <v>3.3</v>
      </c>
      <c r="K5481" s="25">
        <f>VLOOKUP(J5481,'Spezifische Werte'!$B$2:$C$4002,2,FALSE)</f>
        <v>1.4533450192857693E-2</v>
      </c>
      <c r="L5481" s="25">
        <f t="shared" si="772"/>
        <v>29.066900385715385</v>
      </c>
      <c r="R5481" s="25">
        <v>5479</v>
      </c>
      <c r="S5481" s="25">
        <v>5478</v>
      </c>
      <c r="T5481" s="25">
        <f t="shared" si="776"/>
        <v>9.9286032951741446E-2</v>
      </c>
      <c r="U5481" s="25">
        <f t="shared" si="773"/>
        <v>0.10115100049499454</v>
      </c>
      <c r="W5481" s="17">
        <f>Eingabe!H5482</f>
        <v>189</v>
      </c>
      <c r="X5481" s="17">
        <f t="shared" si="774"/>
        <v>1.89</v>
      </c>
      <c r="Y5481" s="17">
        <f t="shared" si="775"/>
        <v>190</v>
      </c>
    </row>
    <row r="5482" spans="1:25" x14ac:dyDescent="0.15">
      <c r="A5482" s="82">
        <f t="shared" si="770"/>
        <v>8</v>
      </c>
      <c r="B5482" s="46">
        <v>43694.291666653378</v>
      </c>
      <c r="C5482" s="47">
        <f>Eingabe!G5483</f>
        <v>3</v>
      </c>
      <c r="D5482" s="77">
        <v>5482</v>
      </c>
      <c r="E5482" s="47"/>
      <c r="F5482" s="25">
        <f t="shared" si="768"/>
        <v>4.4800000000000004</v>
      </c>
      <c r="G5482" s="25">
        <f>VLOOKUP(F5482,'Spezifische Werte'!$B$2:$C$4002,2,FALSE)</f>
        <v>6.3876775708421291E-2</v>
      </c>
      <c r="H5482" s="25">
        <f t="shared" si="771"/>
        <v>127.75355141684258</v>
      </c>
      <c r="J5482" s="25">
        <f t="shared" si="769"/>
        <v>4.5</v>
      </c>
      <c r="K5482" s="25">
        <f>VLOOKUP(J5482,'Spezifische Werte'!$B$2:$C$4002,2,FALSE)</f>
        <v>6.4854105449014127E-2</v>
      </c>
      <c r="L5482" s="25">
        <f t="shared" si="772"/>
        <v>129.70821089802826</v>
      </c>
      <c r="R5482" s="25">
        <v>5480</v>
      </c>
      <c r="S5482" s="25">
        <v>5479</v>
      </c>
      <c r="T5482" s="25">
        <f t="shared" si="776"/>
        <v>9.9286032951741446E-2</v>
      </c>
      <c r="U5482" s="25">
        <f t="shared" si="773"/>
        <v>0.10115100049499454</v>
      </c>
      <c r="W5482" s="17">
        <f>Eingabe!H5483</f>
        <v>219</v>
      </c>
      <c r="X5482" s="17">
        <f t="shared" si="774"/>
        <v>2.19</v>
      </c>
      <c r="Y5482" s="17">
        <f t="shared" si="775"/>
        <v>220.00000000000003</v>
      </c>
    </row>
    <row r="5483" spans="1:25" x14ac:dyDescent="0.15">
      <c r="A5483" s="82">
        <f t="shared" si="770"/>
        <v>8</v>
      </c>
      <c r="B5483" s="46">
        <v>43694.333333320043</v>
      </c>
      <c r="C5483" s="47">
        <f>Eingabe!G5484</f>
        <v>3.8</v>
      </c>
      <c r="D5483" s="77">
        <v>5483</v>
      </c>
      <c r="E5483" s="47"/>
      <c r="F5483" s="25">
        <f t="shared" si="768"/>
        <v>5.67</v>
      </c>
      <c r="G5483" s="25">
        <f>VLOOKUP(F5483,'Spezifische Werte'!$B$2:$C$4002,2,FALSE)</f>
        <v>0.13840049448137109</v>
      </c>
      <c r="H5483" s="25">
        <f t="shared" si="771"/>
        <v>276.80098896274217</v>
      </c>
      <c r="J5483" s="25">
        <f t="shared" si="769"/>
        <v>5.7</v>
      </c>
      <c r="K5483" s="25">
        <f>VLOOKUP(J5483,'Spezifische Werte'!$B$2:$C$4002,2,FALSE)</f>
        <v>0.14069825500153915</v>
      </c>
      <c r="L5483" s="25">
        <f t="shared" si="772"/>
        <v>281.39651000307828</v>
      </c>
      <c r="R5483" s="25">
        <v>5481</v>
      </c>
      <c r="S5483" s="25">
        <v>5480</v>
      </c>
      <c r="T5483" s="25">
        <f t="shared" si="776"/>
        <v>9.9286032951741446E-2</v>
      </c>
      <c r="U5483" s="25">
        <f t="shared" si="773"/>
        <v>0.10115100049499454</v>
      </c>
      <c r="W5483" s="17">
        <f>Eingabe!H5484</f>
        <v>255</v>
      </c>
      <c r="X5483" s="17">
        <f t="shared" si="774"/>
        <v>2.5499999999999998</v>
      </c>
      <c r="Y5483" s="17">
        <f t="shared" si="775"/>
        <v>260</v>
      </c>
    </row>
    <row r="5484" spans="1:25" x14ac:dyDescent="0.15">
      <c r="A5484" s="82">
        <f t="shared" si="770"/>
        <v>8</v>
      </c>
      <c r="B5484" s="46">
        <v>43694.374999986707</v>
      </c>
      <c r="C5484" s="47">
        <f>Eingabe!G5485</f>
        <v>3.2</v>
      </c>
      <c r="D5484" s="77">
        <v>5484</v>
      </c>
      <c r="E5484" s="47"/>
      <c r="F5484" s="25">
        <f t="shared" si="768"/>
        <v>4.7699999999999996</v>
      </c>
      <c r="G5484" s="25">
        <f>VLOOKUP(F5484,'Spezifische Werte'!$B$2:$C$4002,2,FALSE)</f>
        <v>7.8679349945367349E-2</v>
      </c>
      <c r="H5484" s="25">
        <f t="shared" si="771"/>
        <v>157.3586998907347</v>
      </c>
      <c r="J5484" s="25">
        <f t="shared" si="769"/>
        <v>4.8</v>
      </c>
      <c r="K5484" s="25">
        <f>VLOOKUP(J5484,'Spezifische Werte'!$B$2:$C$4002,2,FALSE)</f>
        <v>8.0310065544742015E-2</v>
      </c>
      <c r="L5484" s="25">
        <f t="shared" si="772"/>
        <v>160.62013108948403</v>
      </c>
      <c r="R5484" s="25">
        <v>5482</v>
      </c>
      <c r="S5484" s="25">
        <v>5481</v>
      </c>
      <c r="T5484" s="25">
        <f t="shared" si="776"/>
        <v>9.9286032951741446E-2</v>
      </c>
      <c r="U5484" s="25">
        <f t="shared" si="773"/>
        <v>0.10115100049499454</v>
      </c>
      <c r="W5484" s="17">
        <f>Eingabe!H5485</f>
        <v>272</v>
      </c>
      <c r="X5484" s="17">
        <f t="shared" si="774"/>
        <v>2.72</v>
      </c>
      <c r="Y5484" s="17">
        <f t="shared" si="775"/>
        <v>270</v>
      </c>
    </row>
    <row r="5485" spans="1:25" x14ac:dyDescent="0.15">
      <c r="A5485" s="82">
        <f t="shared" si="770"/>
        <v>8</v>
      </c>
      <c r="B5485" s="46">
        <v>43694.416666653371</v>
      </c>
      <c r="C5485" s="47">
        <f>Eingabe!G5486</f>
        <v>3.3</v>
      </c>
      <c r="D5485" s="77">
        <v>5485</v>
      </c>
      <c r="E5485" s="47"/>
      <c r="F5485" s="25">
        <f t="shared" si="768"/>
        <v>4.92</v>
      </c>
      <c r="G5485" s="25">
        <f>VLOOKUP(F5485,'Spezifische Werte'!$B$2:$C$4002,2,FALSE)</f>
        <v>8.7079957720259088E-2</v>
      </c>
      <c r="H5485" s="25">
        <f t="shared" si="771"/>
        <v>174.15991544051818</v>
      </c>
      <c r="J5485" s="25">
        <f t="shared" si="769"/>
        <v>4.95</v>
      </c>
      <c r="K5485" s="25">
        <f>VLOOKUP(J5485,'Spezifische Werte'!$B$2:$C$4002,2,FALSE)</f>
        <v>8.884038911585862E-2</v>
      </c>
      <c r="L5485" s="25">
        <f t="shared" si="772"/>
        <v>177.68077823171723</v>
      </c>
      <c r="R5485" s="25">
        <v>5483</v>
      </c>
      <c r="S5485" s="25">
        <v>5482</v>
      </c>
      <c r="T5485" s="25">
        <f t="shared" si="776"/>
        <v>9.9286032951741446E-2</v>
      </c>
      <c r="U5485" s="25">
        <f t="shared" si="773"/>
        <v>0.10115100049499454</v>
      </c>
      <c r="W5485" s="17">
        <f>Eingabe!H5486</f>
        <v>276</v>
      </c>
      <c r="X5485" s="17">
        <f t="shared" si="774"/>
        <v>2.76</v>
      </c>
      <c r="Y5485" s="17">
        <f t="shared" si="775"/>
        <v>280</v>
      </c>
    </row>
    <row r="5486" spans="1:25" x14ac:dyDescent="0.15">
      <c r="A5486" s="82">
        <f t="shared" si="770"/>
        <v>8</v>
      </c>
      <c r="B5486" s="46">
        <v>43694.458333320035</v>
      </c>
      <c r="C5486" s="47">
        <f>Eingabe!G5487</f>
        <v>1.8</v>
      </c>
      <c r="D5486" s="77">
        <v>5486</v>
      </c>
      <c r="E5486" s="47"/>
      <c r="F5486" s="25">
        <f t="shared" si="768"/>
        <v>2.69</v>
      </c>
      <c r="G5486" s="25">
        <f>VLOOKUP(F5486,'Spezifische Werte'!$B$2:$C$4002,2,FALSE)</f>
        <v>3.715149232963236E-3</v>
      </c>
      <c r="H5486" s="25">
        <f t="shared" si="771"/>
        <v>7.4302984659264721</v>
      </c>
      <c r="J5486" s="25">
        <f t="shared" si="769"/>
        <v>2.7</v>
      </c>
      <c r="K5486" s="25">
        <f>VLOOKUP(J5486,'Spezifische Werte'!$B$2:$C$4002,2,FALSE)</f>
        <v>3.8225571704766847E-3</v>
      </c>
      <c r="L5486" s="25">
        <f t="shared" si="772"/>
        <v>7.6451143409533691</v>
      </c>
      <c r="R5486" s="25">
        <v>5484</v>
      </c>
      <c r="S5486" s="25">
        <v>5483</v>
      </c>
      <c r="T5486" s="25">
        <f t="shared" si="776"/>
        <v>9.9286032951741446E-2</v>
      </c>
      <c r="U5486" s="25">
        <f t="shared" si="773"/>
        <v>0.10115100049499454</v>
      </c>
      <c r="W5486" s="17">
        <f>Eingabe!H5487</f>
        <v>271</v>
      </c>
      <c r="X5486" s="17">
        <f t="shared" si="774"/>
        <v>2.71</v>
      </c>
      <c r="Y5486" s="17">
        <f t="shared" si="775"/>
        <v>270</v>
      </c>
    </row>
    <row r="5487" spans="1:25" x14ac:dyDescent="0.15">
      <c r="A5487" s="82">
        <f t="shared" si="770"/>
        <v>8</v>
      </c>
      <c r="B5487" s="46">
        <v>43694.4999999867</v>
      </c>
      <c r="C5487" s="47">
        <f>Eingabe!G5488</f>
        <v>2.4</v>
      </c>
      <c r="D5487" s="77">
        <v>5487</v>
      </c>
      <c r="E5487" s="47"/>
      <c r="F5487" s="25">
        <f t="shared" si="768"/>
        <v>3.58</v>
      </c>
      <c r="G5487" s="25">
        <f>VLOOKUP(F5487,'Spezifische Werte'!$B$2:$C$4002,2,FALSE)</f>
        <v>2.2829235995572409E-2</v>
      </c>
      <c r="H5487" s="25">
        <f t="shared" si="771"/>
        <v>45.658471991144815</v>
      </c>
      <c r="J5487" s="25">
        <f t="shared" si="769"/>
        <v>3.6</v>
      </c>
      <c r="K5487" s="25">
        <f>VLOOKUP(J5487,'Spezifische Werte'!$B$2:$C$4002,2,FALSE)</f>
        <v>2.3596471134930203E-2</v>
      </c>
      <c r="L5487" s="25">
        <f t="shared" si="772"/>
        <v>47.19294226986041</v>
      </c>
      <c r="R5487" s="25">
        <v>5485</v>
      </c>
      <c r="S5487" s="25">
        <v>5484</v>
      </c>
      <c r="T5487" s="25">
        <f t="shared" si="776"/>
        <v>9.9286032951741446E-2</v>
      </c>
      <c r="U5487" s="25">
        <f t="shared" si="773"/>
        <v>0.10115100049499454</v>
      </c>
      <c r="W5487" s="17">
        <f>Eingabe!H5488</f>
        <v>251</v>
      </c>
      <c r="X5487" s="17">
        <f t="shared" si="774"/>
        <v>2.5099999999999998</v>
      </c>
      <c r="Y5487" s="17">
        <f t="shared" si="775"/>
        <v>250</v>
      </c>
    </row>
    <row r="5488" spans="1:25" x14ac:dyDescent="0.15">
      <c r="A5488" s="82">
        <f t="shared" si="770"/>
        <v>8</v>
      </c>
      <c r="B5488" s="46">
        <v>43694.541666653364</v>
      </c>
      <c r="C5488" s="47">
        <f>Eingabe!G5489</f>
        <v>2.6</v>
      </c>
      <c r="D5488" s="77">
        <v>5488</v>
      </c>
      <c r="E5488" s="47"/>
      <c r="F5488" s="25">
        <f t="shared" si="768"/>
        <v>3.88</v>
      </c>
      <c r="G5488" s="25">
        <f>VLOOKUP(F5488,'Spezifische Werte'!$B$2:$C$4002,2,FALSE)</f>
        <v>3.5689320314118818E-2</v>
      </c>
      <c r="H5488" s="25">
        <f t="shared" si="771"/>
        <v>71.378640628237633</v>
      </c>
      <c r="J5488" s="25">
        <f t="shared" si="769"/>
        <v>3.9</v>
      </c>
      <c r="K5488" s="25">
        <f>VLOOKUP(J5488,'Spezifische Werte'!$B$2:$C$4002,2,FALSE)</f>
        <v>3.6613952811549305E-2</v>
      </c>
      <c r="L5488" s="25">
        <f t="shared" si="772"/>
        <v>73.227905623098607</v>
      </c>
      <c r="R5488" s="25">
        <v>5486</v>
      </c>
      <c r="S5488" s="25">
        <v>5485</v>
      </c>
      <c r="T5488" s="25">
        <f t="shared" si="776"/>
        <v>9.9286032951741446E-2</v>
      </c>
      <c r="U5488" s="25">
        <f t="shared" si="773"/>
        <v>0.10115100049499454</v>
      </c>
      <c r="W5488" s="17">
        <f>Eingabe!H5489</f>
        <v>262</v>
      </c>
      <c r="X5488" s="17">
        <f t="shared" si="774"/>
        <v>2.62</v>
      </c>
      <c r="Y5488" s="17">
        <f t="shared" si="775"/>
        <v>260</v>
      </c>
    </row>
    <row r="5489" spans="1:25" x14ac:dyDescent="0.15">
      <c r="A5489" s="82">
        <f t="shared" si="770"/>
        <v>8</v>
      </c>
      <c r="B5489" s="46">
        <v>43694.583333320028</v>
      </c>
      <c r="C5489" s="47">
        <f>Eingabe!G5490</f>
        <v>2.5</v>
      </c>
      <c r="D5489" s="77">
        <v>5489</v>
      </c>
      <c r="E5489" s="47"/>
      <c r="F5489" s="25">
        <f t="shared" si="768"/>
        <v>3.73</v>
      </c>
      <c r="G5489" s="25">
        <f>VLOOKUP(F5489,'Spezifische Werte'!$B$2:$C$4002,2,FALSE)</f>
        <v>2.895161356886641E-2</v>
      </c>
      <c r="H5489" s="25">
        <f t="shared" si="771"/>
        <v>57.90322713773282</v>
      </c>
      <c r="J5489" s="25">
        <f t="shared" si="769"/>
        <v>3.75</v>
      </c>
      <c r="K5489" s="25">
        <f>VLOOKUP(J5489,'Spezifische Werte'!$B$2:$C$4002,2,FALSE)</f>
        <v>2.9822636466446242E-2</v>
      </c>
      <c r="L5489" s="25">
        <f t="shared" si="772"/>
        <v>59.645272932892482</v>
      </c>
      <c r="R5489" s="25">
        <v>5487</v>
      </c>
      <c r="S5489" s="25">
        <v>5486</v>
      </c>
      <c r="T5489" s="25">
        <f t="shared" si="776"/>
        <v>9.9286032951741446E-2</v>
      </c>
      <c r="U5489" s="25">
        <f t="shared" si="773"/>
        <v>0.10115100049499454</v>
      </c>
      <c r="W5489" s="17">
        <f>Eingabe!H5490</f>
        <v>258</v>
      </c>
      <c r="X5489" s="17">
        <f t="shared" si="774"/>
        <v>2.58</v>
      </c>
      <c r="Y5489" s="17">
        <f t="shared" si="775"/>
        <v>260</v>
      </c>
    </row>
    <row r="5490" spans="1:25" x14ac:dyDescent="0.15">
      <c r="A5490" s="82">
        <f t="shared" si="770"/>
        <v>8</v>
      </c>
      <c r="B5490" s="46">
        <v>43694.624999986692</v>
      </c>
      <c r="C5490" s="47">
        <f>Eingabe!G5491</f>
        <v>2.5</v>
      </c>
      <c r="D5490" s="77">
        <v>5490</v>
      </c>
      <c r="E5490" s="47"/>
      <c r="F5490" s="25">
        <f t="shared" si="768"/>
        <v>3.73</v>
      </c>
      <c r="G5490" s="25">
        <f>VLOOKUP(F5490,'Spezifische Werte'!$B$2:$C$4002,2,FALSE)</f>
        <v>2.895161356886641E-2</v>
      </c>
      <c r="H5490" s="25">
        <f t="shared" si="771"/>
        <v>57.90322713773282</v>
      </c>
      <c r="J5490" s="25">
        <f t="shared" si="769"/>
        <v>3.75</v>
      </c>
      <c r="K5490" s="25">
        <f>VLOOKUP(J5490,'Spezifische Werte'!$B$2:$C$4002,2,FALSE)</f>
        <v>2.9822636466446242E-2</v>
      </c>
      <c r="L5490" s="25">
        <f t="shared" si="772"/>
        <v>59.645272932892482</v>
      </c>
      <c r="R5490" s="25">
        <v>5488</v>
      </c>
      <c r="S5490" s="25">
        <v>5487</v>
      </c>
      <c r="T5490" s="25">
        <f t="shared" si="776"/>
        <v>9.9286032951741446E-2</v>
      </c>
      <c r="U5490" s="25">
        <f t="shared" si="773"/>
        <v>0.10115100049499454</v>
      </c>
      <c r="W5490" s="17">
        <f>Eingabe!H5491</f>
        <v>264</v>
      </c>
      <c r="X5490" s="17">
        <f t="shared" si="774"/>
        <v>2.64</v>
      </c>
      <c r="Y5490" s="17">
        <f t="shared" si="775"/>
        <v>260</v>
      </c>
    </row>
    <row r="5491" spans="1:25" x14ac:dyDescent="0.15">
      <c r="A5491" s="82">
        <f t="shared" si="770"/>
        <v>8</v>
      </c>
      <c r="B5491" s="46">
        <v>43694.666666653357</v>
      </c>
      <c r="C5491" s="47">
        <f>Eingabe!G5492</f>
        <v>1.9</v>
      </c>
      <c r="D5491" s="77">
        <v>5491</v>
      </c>
      <c r="E5491" s="47"/>
      <c r="F5491" s="25">
        <f t="shared" si="768"/>
        <v>2.83</v>
      </c>
      <c r="G5491" s="25">
        <f>VLOOKUP(F5491,'Spezifische Werte'!$B$2:$C$4002,2,FALSE)</f>
        <v>5.3996541966473566E-3</v>
      </c>
      <c r="H5491" s="25">
        <f t="shared" si="771"/>
        <v>10.799308393294714</v>
      </c>
      <c r="J5491" s="25">
        <f t="shared" si="769"/>
        <v>2.85</v>
      </c>
      <c r="K5491" s="25">
        <f>VLOOKUP(J5491,'Spezifische Werte'!$B$2:$C$4002,2,FALSE)</f>
        <v>5.6714421172963415E-3</v>
      </c>
      <c r="L5491" s="25">
        <f t="shared" si="772"/>
        <v>11.342884234592683</v>
      </c>
      <c r="R5491" s="25">
        <v>5489</v>
      </c>
      <c r="S5491" s="25">
        <v>5488</v>
      </c>
      <c r="T5491" s="25">
        <f t="shared" si="776"/>
        <v>9.9286032951741446E-2</v>
      </c>
      <c r="U5491" s="25">
        <f t="shared" si="773"/>
        <v>0.10115100049499454</v>
      </c>
      <c r="W5491" s="17">
        <f>Eingabe!H5492</f>
        <v>279</v>
      </c>
      <c r="X5491" s="17">
        <f t="shared" si="774"/>
        <v>2.79</v>
      </c>
      <c r="Y5491" s="17">
        <f t="shared" si="775"/>
        <v>280</v>
      </c>
    </row>
    <row r="5492" spans="1:25" x14ac:dyDescent="0.15">
      <c r="A5492" s="82">
        <f t="shared" si="770"/>
        <v>8</v>
      </c>
      <c r="B5492" s="46">
        <v>43694.708333320021</v>
      </c>
      <c r="C5492" s="47">
        <f>Eingabe!G5493</f>
        <v>3.2</v>
      </c>
      <c r="D5492" s="77">
        <v>5492</v>
      </c>
      <c r="E5492" s="47"/>
      <c r="F5492" s="25">
        <f t="shared" si="768"/>
        <v>4.7699999999999996</v>
      </c>
      <c r="G5492" s="25">
        <f>VLOOKUP(F5492,'Spezifische Werte'!$B$2:$C$4002,2,FALSE)</f>
        <v>7.8679349945367349E-2</v>
      </c>
      <c r="H5492" s="25">
        <f t="shared" si="771"/>
        <v>157.3586998907347</v>
      </c>
      <c r="J5492" s="25">
        <f t="shared" si="769"/>
        <v>4.8</v>
      </c>
      <c r="K5492" s="25">
        <f>VLOOKUP(J5492,'Spezifische Werte'!$B$2:$C$4002,2,FALSE)</f>
        <v>8.0310065544742015E-2</v>
      </c>
      <c r="L5492" s="25">
        <f t="shared" si="772"/>
        <v>160.62013108948403</v>
      </c>
      <c r="R5492" s="25">
        <v>5490</v>
      </c>
      <c r="S5492" s="25">
        <v>5489</v>
      </c>
      <c r="T5492" s="25">
        <f t="shared" si="776"/>
        <v>9.9286032951741446E-2</v>
      </c>
      <c r="U5492" s="25">
        <f t="shared" si="773"/>
        <v>0.10115100049499454</v>
      </c>
      <c r="W5492" s="17">
        <f>Eingabe!H5493</f>
        <v>262</v>
      </c>
      <c r="X5492" s="17">
        <f t="shared" si="774"/>
        <v>2.62</v>
      </c>
      <c r="Y5492" s="17">
        <f t="shared" si="775"/>
        <v>260</v>
      </c>
    </row>
    <row r="5493" spans="1:25" x14ac:dyDescent="0.15">
      <c r="A5493" s="82">
        <f t="shared" si="770"/>
        <v>8</v>
      </c>
      <c r="B5493" s="46">
        <v>43694.749999986685</v>
      </c>
      <c r="C5493" s="47">
        <f>Eingabe!G5494</f>
        <v>2.2000000000000002</v>
      </c>
      <c r="D5493" s="77">
        <v>5493</v>
      </c>
      <c r="E5493" s="47"/>
      <c r="F5493" s="25">
        <f t="shared" si="768"/>
        <v>3.28</v>
      </c>
      <c r="G5493" s="25">
        <f>VLOOKUP(F5493,'Spezifische Werte'!$B$2:$C$4002,2,FALSE)</f>
        <v>1.4036237149224865E-2</v>
      </c>
      <c r="H5493" s="25">
        <f t="shared" si="771"/>
        <v>28.07247429844973</v>
      </c>
      <c r="J5493" s="25">
        <f t="shared" si="769"/>
        <v>3.3</v>
      </c>
      <c r="K5493" s="25">
        <f>VLOOKUP(J5493,'Spezifische Werte'!$B$2:$C$4002,2,FALSE)</f>
        <v>1.4533450192857693E-2</v>
      </c>
      <c r="L5493" s="25">
        <f t="shared" si="772"/>
        <v>29.066900385715385</v>
      </c>
      <c r="R5493" s="25">
        <v>5491</v>
      </c>
      <c r="S5493" s="25">
        <v>5490</v>
      </c>
      <c r="T5493" s="25">
        <f t="shared" si="776"/>
        <v>9.9286032951741446E-2</v>
      </c>
      <c r="U5493" s="25">
        <f t="shared" si="773"/>
        <v>0.10115100049499454</v>
      </c>
      <c r="W5493" s="17">
        <f>Eingabe!H5494</f>
        <v>252</v>
      </c>
      <c r="X5493" s="17">
        <f t="shared" si="774"/>
        <v>2.52</v>
      </c>
      <c r="Y5493" s="17">
        <f t="shared" si="775"/>
        <v>250</v>
      </c>
    </row>
    <row r="5494" spans="1:25" x14ac:dyDescent="0.15">
      <c r="A5494" s="82">
        <f t="shared" si="770"/>
        <v>8</v>
      </c>
      <c r="B5494" s="46">
        <v>43694.791666653349</v>
      </c>
      <c r="C5494" s="47">
        <f>Eingabe!G5495</f>
        <v>2.6</v>
      </c>
      <c r="D5494" s="77">
        <v>5494</v>
      </c>
      <c r="E5494" s="47"/>
      <c r="F5494" s="25">
        <f t="shared" si="768"/>
        <v>3.88</v>
      </c>
      <c r="G5494" s="25">
        <f>VLOOKUP(F5494,'Spezifische Werte'!$B$2:$C$4002,2,FALSE)</f>
        <v>3.5689320314118818E-2</v>
      </c>
      <c r="H5494" s="25">
        <f t="shared" si="771"/>
        <v>71.378640628237633</v>
      </c>
      <c r="J5494" s="25">
        <f t="shared" si="769"/>
        <v>3.9</v>
      </c>
      <c r="K5494" s="25">
        <f>VLOOKUP(J5494,'Spezifische Werte'!$B$2:$C$4002,2,FALSE)</f>
        <v>3.6613952811549305E-2</v>
      </c>
      <c r="L5494" s="25">
        <f t="shared" si="772"/>
        <v>73.227905623098607</v>
      </c>
      <c r="R5494" s="25">
        <v>5492</v>
      </c>
      <c r="S5494" s="25">
        <v>5491</v>
      </c>
      <c r="T5494" s="25">
        <f t="shared" si="776"/>
        <v>9.9286032951741446E-2</v>
      </c>
      <c r="U5494" s="25">
        <f t="shared" si="773"/>
        <v>0.10115100049499454</v>
      </c>
      <c r="W5494" s="17">
        <f>Eingabe!H5495</f>
        <v>271</v>
      </c>
      <c r="X5494" s="17">
        <f t="shared" si="774"/>
        <v>2.71</v>
      </c>
      <c r="Y5494" s="17">
        <f t="shared" si="775"/>
        <v>270</v>
      </c>
    </row>
    <row r="5495" spans="1:25" x14ac:dyDescent="0.15">
      <c r="A5495" s="82">
        <f t="shared" si="770"/>
        <v>8</v>
      </c>
      <c r="B5495" s="46">
        <v>43694.833333320013</v>
      </c>
      <c r="C5495" s="47">
        <f>Eingabe!G5496</f>
        <v>2.5</v>
      </c>
      <c r="D5495" s="77">
        <v>5495</v>
      </c>
      <c r="E5495" s="47"/>
      <c r="F5495" s="25">
        <f t="shared" si="768"/>
        <v>3.73</v>
      </c>
      <c r="G5495" s="25">
        <f>VLOOKUP(F5495,'Spezifische Werte'!$B$2:$C$4002,2,FALSE)</f>
        <v>2.895161356886641E-2</v>
      </c>
      <c r="H5495" s="25">
        <f t="shared" si="771"/>
        <v>57.90322713773282</v>
      </c>
      <c r="J5495" s="25">
        <f t="shared" si="769"/>
        <v>3.75</v>
      </c>
      <c r="K5495" s="25">
        <f>VLOOKUP(J5495,'Spezifische Werte'!$B$2:$C$4002,2,FALSE)</f>
        <v>2.9822636466446242E-2</v>
      </c>
      <c r="L5495" s="25">
        <f t="shared" si="772"/>
        <v>59.645272932892482</v>
      </c>
      <c r="R5495" s="25">
        <v>5493</v>
      </c>
      <c r="S5495" s="25">
        <v>5492</v>
      </c>
      <c r="T5495" s="25">
        <f t="shared" si="776"/>
        <v>9.9286032951741446E-2</v>
      </c>
      <c r="U5495" s="25">
        <f t="shared" si="773"/>
        <v>0.10115100049499454</v>
      </c>
      <c r="W5495" s="17">
        <f>Eingabe!H5496</f>
        <v>252</v>
      </c>
      <c r="X5495" s="17">
        <f t="shared" si="774"/>
        <v>2.52</v>
      </c>
      <c r="Y5495" s="17">
        <f t="shared" si="775"/>
        <v>250</v>
      </c>
    </row>
    <row r="5496" spans="1:25" x14ac:dyDescent="0.15">
      <c r="A5496" s="82">
        <f t="shared" si="770"/>
        <v>8</v>
      </c>
      <c r="B5496" s="46">
        <v>43694.874999986678</v>
      </c>
      <c r="C5496" s="47">
        <f>Eingabe!G5497</f>
        <v>2.7</v>
      </c>
      <c r="D5496" s="77">
        <v>5496</v>
      </c>
      <c r="E5496" s="47"/>
      <c r="F5496" s="25">
        <f t="shared" si="768"/>
        <v>4.03</v>
      </c>
      <c r="G5496" s="25">
        <f>VLOOKUP(F5496,'Spezifische Werte'!$B$2:$C$4002,2,FALSE)</f>
        <v>4.2666657265334036E-2</v>
      </c>
      <c r="H5496" s="25">
        <f t="shared" si="771"/>
        <v>85.333314530668076</v>
      </c>
      <c r="J5496" s="25">
        <f t="shared" si="769"/>
        <v>4.05</v>
      </c>
      <c r="K5496" s="25">
        <f>VLOOKUP(J5496,'Spezifische Werte'!$B$2:$C$4002,2,FALSE)</f>
        <v>4.3597034083331404E-2</v>
      </c>
      <c r="L5496" s="25">
        <f t="shared" si="772"/>
        <v>87.194068166662802</v>
      </c>
      <c r="R5496" s="25">
        <v>5494</v>
      </c>
      <c r="S5496" s="25">
        <v>5493</v>
      </c>
      <c r="T5496" s="25">
        <f t="shared" si="776"/>
        <v>9.9286032951741446E-2</v>
      </c>
      <c r="U5496" s="25">
        <f t="shared" si="773"/>
        <v>0.10115100049499454</v>
      </c>
      <c r="W5496" s="17">
        <f>Eingabe!H5497</f>
        <v>260</v>
      </c>
      <c r="X5496" s="17">
        <f t="shared" si="774"/>
        <v>2.6</v>
      </c>
      <c r="Y5496" s="17">
        <f t="shared" si="775"/>
        <v>260</v>
      </c>
    </row>
    <row r="5497" spans="1:25" x14ac:dyDescent="0.15">
      <c r="A5497" s="82">
        <f t="shared" si="770"/>
        <v>8</v>
      </c>
      <c r="B5497" s="46">
        <v>43694.916666653342</v>
      </c>
      <c r="C5497" s="47">
        <f>Eingabe!G5498</f>
        <v>2.7</v>
      </c>
      <c r="D5497" s="77">
        <v>5497</v>
      </c>
      <c r="E5497" s="47"/>
      <c r="F5497" s="25">
        <f t="shared" si="768"/>
        <v>4.03</v>
      </c>
      <c r="G5497" s="25">
        <f>VLOOKUP(F5497,'Spezifische Werte'!$B$2:$C$4002,2,FALSE)</f>
        <v>4.2666657265334036E-2</v>
      </c>
      <c r="H5497" s="25">
        <f t="shared" si="771"/>
        <v>85.333314530668076</v>
      </c>
      <c r="J5497" s="25">
        <f t="shared" si="769"/>
        <v>4.05</v>
      </c>
      <c r="K5497" s="25">
        <f>VLOOKUP(J5497,'Spezifische Werte'!$B$2:$C$4002,2,FALSE)</f>
        <v>4.3597034083331404E-2</v>
      </c>
      <c r="L5497" s="25">
        <f t="shared" si="772"/>
        <v>87.194068166662802</v>
      </c>
      <c r="R5497" s="25">
        <v>5495</v>
      </c>
      <c r="S5497" s="25">
        <v>5494</v>
      </c>
      <c r="T5497" s="25">
        <f t="shared" si="776"/>
        <v>9.9286032951741446E-2</v>
      </c>
      <c r="U5497" s="25">
        <f t="shared" si="773"/>
        <v>0.10115100049499454</v>
      </c>
      <c r="W5497" s="17">
        <f>Eingabe!H5498</f>
        <v>226</v>
      </c>
      <c r="X5497" s="17">
        <f t="shared" si="774"/>
        <v>2.2599999999999998</v>
      </c>
      <c r="Y5497" s="17">
        <f t="shared" si="775"/>
        <v>229.99999999999997</v>
      </c>
    </row>
    <row r="5498" spans="1:25" x14ac:dyDescent="0.15">
      <c r="A5498" s="82">
        <f t="shared" si="770"/>
        <v>8</v>
      </c>
      <c r="B5498" s="46">
        <v>43694.958333320006</v>
      </c>
      <c r="C5498" s="47">
        <f>Eingabe!G5499</f>
        <v>2.8</v>
      </c>
      <c r="D5498" s="77">
        <v>5498</v>
      </c>
      <c r="E5498" s="47"/>
      <c r="F5498" s="25">
        <f t="shared" si="768"/>
        <v>4.18</v>
      </c>
      <c r="G5498" s="25">
        <f>VLOOKUP(F5498,'Spezifische Werte'!$B$2:$C$4002,2,FALSE)</f>
        <v>4.9643016475870723E-2</v>
      </c>
      <c r="H5498" s="25">
        <f t="shared" si="771"/>
        <v>99.286032951741447</v>
      </c>
      <c r="J5498" s="25">
        <f t="shared" si="769"/>
        <v>4.2</v>
      </c>
      <c r="K5498" s="25">
        <f>VLOOKUP(J5498,'Spezifische Werte'!$B$2:$C$4002,2,FALSE)</f>
        <v>5.0575500247497268E-2</v>
      </c>
      <c r="L5498" s="25">
        <f t="shared" si="772"/>
        <v>101.15100049499453</v>
      </c>
      <c r="R5498" s="25">
        <v>5496</v>
      </c>
      <c r="S5498" s="25">
        <v>5495</v>
      </c>
      <c r="T5498" s="25">
        <f t="shared" si="776"/>
        <v>9.9286032951741446E-2</v>
      </c>
      <c r="U5498" s="25">
        <f t="shared" si="773"/>
        <v>0.10115100049499454</v>
      </c>
      <c r="W5498" s="17">
        <f>Eingabe!H5499</f>
        <v>224</v>
      </c>
      <c r="X5498" s="17">
        <f t="shared" si="774"/>
        <v>2.2400000000000002</v>
      </c>
      <c r="Y5498" s="17">
        <f t="shared" si="775"/>
        <v>220.00000000000003</v>
      </c>
    </row>
    <row r="5499" spans="1:25" x14ac:dyDescent="0.15">
      <c r="A5499" s="82">
        <f t="shared" si="770"/>
        <v>8</v>
      </c>
      <c r="B5499" s="46">
        <v>43694.99999998667</v>
      </c>
      <c r="C5499" s="47">
        <f>Eingabe!G5500</f>
        <v>2.7</v>
      </c>
      <c r="D5499" s="77">
        <v>5499</v>
      </c>
      <c r="E5499" s="47"/>
      <c r="F5499" s="25">
        <f t="shared" si="768"/>
        <v>4.03</v>
      </c>
      <c r="G5499" s="25">
        <f>VLOOKUP(F5499,'Spezifische Werte'!$B$2:$C$4002,2,FALSE)</f>
        <v>4.2666657265334036E-2</v>
      </c>
      <c r="H5499" s="25">
        <f t="shared" si="771"/>
        <v>85.333314530668076</v>
      </c>
      <c r="J5499" s="25">
        <f t="shared" si="769"/>
        <v>4.05</v>
      </c>
      <c r="K5499" s="25">
        <f>VLOOKUP(J5499,'Spezifische Werte'!$B$2:$C$4002,2,FALSE)</f>
        <v>4.3597034083331404E-2</v>
      </c>
      <c r="L5499" s="25">
        <f t="shared" si="772"/>
        <v>87.194068166662802</v>
      </c>
      <c r="R5499" s="25">
        <v>5497</v>
      </c>
      <c r="S5499" s="25">
        <v>5496</v>
      </c>
      <c r="T5499" s="25">
        <f t="shared" si="776"/>
        <v>9.9286032951741446E-2</v>
      </c>
      <c r="U5499" s="25">
        <f t="shared" si="773"/>
        <v>0.10115100049499454</v>
      </c>
      <c r="W5499" s="17">
        <f>Eingabe!H5500</f>
        <v>228</v>
      </c>
      <c r="X5499" s="17">
        <f t="shared" si="774"/>
        <v>2.2799999999999998</v>
      </c>
      <c r="Y5499" s="17">
        <f t="shared" si="775"/>
        <v>229.99999999999997</v>
      </c>
    </row>
    <row r="5500" spans="1:25" x14ac:dyDescent="0.15">
      <c r="A5500" s="82">
        <f t="shared" si="770"/>
        <v>8</v>
      </c>
      <c r="B5500" s="46">
        <v>43695.041666653335</v>
      </c>
      <c r="C5500" s="47">
        <f>Eingabe!G5501</f>
        <v>2.7</v>
      </c>
      <c r="D5500" s="77">
        <v>5500</v>
      </c>
      <c r="E5500" s="47"/>
      <c r="F5500" s="25">
        <f t="shared" si="768"/>
        <v>4.03</v>
      </c>
      <c r="G5500" s="25">
        <f>VLOOKUP(F5500,'Spezifische Werte'!$B$2:$C$4002,2,FALSE)</f>
        <v>4.2666657265334036E-2</v>
      </c>
      <c r="H5500" s="25">
        <f t="shared" si="771"/>
        <v>85.333314530668076</v>
      </c>
      <c r="J5500" s="25">
        <f t="shared" si="769"/>
        <v>4.05</v>
      </c>
      <c r="K5500" s="25">
        <f>VLOOKUP(J5500,'Spezifische Werte'!$B$2:$C$4002,2,FALSE)</f>
        <v>4.3597034083331404E-2</v>
      </c>
      <c r="L5500" s="25">
        <f t="shared" si="772"/>
        <v>87.194068166662802</v>
      </c>
      <c r="R5500" s="25">
        <v>5498</v>
      </c>
      <c r="S5500" s="25">
        <v>5497</v>
      </c>
      <c r="T5500" s="25">
        <f t="shared" si="776"/>
        <v>9.9286032951741446E-2</v>
      </c>
      <c r="U5500" s="25">
        <f t="shared" si="773"/>
        <v>0.10115100049499454</v>
      </c>
      <c r="W5500" s="17">
        <f>Eingabe!H5501</f>
        <v>221</v>
      </c>
      <c r="X5500" s="17">
        <f t="shared" si="774"/>
        <v>2.21</v>
      </c>
      <c r="Y5500" s="17">
        <f t="shared" si="775"/>
        <v>220.00000000000003</v>
      </c>
    </row>
    <row r="5501" spans="1:25" x14ac:dyDescent="0.15">
      <c r="A5501" s="82">
        <f t="shared" si="770"/>
        <v>8</v>
      </c>
      <c r="B5501" s="46">
        <v>43695.083333319999</v>
      </c>
      <c r="C5501" s="47">
        <f>Eingabe!G5502</f>
        <v>2.6</v>
      </c>
      <c r="D5501" s="77">
        <v>5501</v>
      </c>
      <c r="E5501" s="47"/>
      <c r="F5501" s="25">
        <f t="shared" si="768"/>
        <v>3.88</v>
      </c>
      <c r="G5501" s="25">
        <f>VLOOKUP(F5501,'Spezifische Werte'!$B$2:$C$4002,2,FALSE)</f>
        <v>3.5689320314118818E-2</v>
      </c>
      <c r="H5501" s="25">
        <f t="shared" si="771"/>
        <v>71.378640628237633</v>
      </c>
      <c r="J5501" s="25">
        <f t="shared" si="769"/>
        <v>3.9</v>
      </c>
      <c r="K5501" s="25">
        <f>VLOOKUP(J5501,'Spezifische Werte'!$B$2:$C$4002,2,FALSE)</f>
        <v>3.6613952811549305E-2</v>
      </c>
      <c r="L5501" s="25">
        <f t="shared" si="772"/>
        <v>73.227905623098607</v>
      </c>
      <c r="R5501" s="25">
        <v>5499</v>
      </c>
      <c r="S5501" s="25">
        <v>5498</v>
      </c>
      <c r="T5501" s="25">
        <f t="shared" si="776"/>
        <v>9.9286032951741446E-2</v>
      </c>
      <c r="U5501" s="25">
        <f t="shared" si="773"/>
        <v>0.10115100049499454</v>
      </c>
      <c r="W5501" s="17">
        <f>Eingabe!H5502</f>
        <v>228</v>
      </c>
      <c r="X5501" s="17">
        <f t="shared" si="774"/>
        <v>2.2799999999999998</v>
      </c>
      <c r="Y5501" s="17">
        <f t="shared" si="775"/>
        <v>229.99999999999997</v>
      </c>
    </row>
    <row r="5502" spans="1:25" x14ac:dyDescent="0.15">
      <c r="A5502" s="82">
        <f t="shared" si="770"/>
        <v>8</v>
      </c>
      <c r="B5502" s="46">
        <v>43695.124999986663</v>
      </c>
      <c r="C5502" s="47">
        <f>Eingabe!G5503</f>
        <v>2.6</v>
      </c>
      <c r="D5502" s="77">
        <v>5502</v>
      </c>
      <c r="E5502" s="47"/>
      <c r="F5502" s="25">
        <f t="shared" si="768"/>
        <v>3.88</v>
      </c>
      <c r="G5502" s="25">
        <f>VLOOKUP(F5502,'Spezifische Werte'!$B$2:$C$4002,2,FALSE)</f>
        <v>3.5689320314118818E-2</v>
      </c>
      <c r="H5502" s="25">
        <f t="shared" si="771"/>
        <v>71.378640628237633</v>
      </c>
      <c r="J5502" s="25">
        <f t="shared" si="769"/>
        <v>3.9</v>
      </c>
      <c r="K5502" s="25">
        <f>VLOOKUP(J5502,'Spezifische Werte'!$B$2:$C$4002,2,FALSE)</f>
        <v>3.6613952811549305E-2</v>
      </c>
      <c r="L5502" s="25">
        <f t="shared" si="772"/>
        <v>73.227905623098607</v>
      </c>
      <c r="R5502" s="25">
        <v>5500</v>
      </c>
      <c r="S5502" s="25">
        <v>5499</v>
      </c>
      <c r="T5502" s="25">
        <f t="shared" si="776"/>
        <v>9.9286032951741446E-2</v>
      </c>
      <c r="U5502" s="25">
        <f t="shared" si="773"/>
        <v>0.10115100049499454</v>
      </c>
      <c r="W5502" s="17">
        <f>Eingabe!H5503</f>
        <v>198</v>
      </c>
      <c r="X5502" s="17">
        <f t="shared" si="774"/>
        <v>1.98</v>
      </c>
      <c r="Y5502" s="17">
        <f t="shared" si="775"/>
        <v>200</v>
      </c>
    </row>
    <row r="5503" spans="1:25" x14ac:dyDescent="0.15">
      <c r="A5503" s="82">
        <f t="shared" si="770"/>
        <v>8</v>
      </c>
      <c r="B5503" s="46">
        <v>43695.166666653327</v>
      </c>
      <c r="C5503" s="47">
        <f>Eingabe!G5504</f>
        <v>2.4</v>
      </c>
      <c r="D5503" s="77">
        <v>5503</v>
      </c>
      <c r="E5503" s="47"/>
      <c r="F5503" s="25">
        <f t="shared" si="768"/>
        <v>3.58</v>
      </c>
      <c r="G5503" s="25">
        <f>VLOOKUP(F5503,'Spezifische Werte'!$B$2:$C$4002,2,FALSE)</f>
        <v>2.2829235995572409E-2</v>
      </c>
      <c r="H5503" s="25">
        <f t="shared" si="771"/>
        <v>45.658471991144815</v>
      </c>
      <c r="J5503" s="25">
        <f t="shared" si="769"/>
        <v>3.6</v>
      </c>
      <c r="K5503" s="25">
        <f>VLOOKUP(J5503,'Spezifische Werte'!$B$2:$C$4002,2,FALSE)</f>
        <v>2.3596471134930203E-2</v>
      </c>
      <c r="L5503" s="25">
        <f t="shared" si="772"/>
        <v>47.19294226986041</v>
      </c>
      <c r="R5503" s="25">
        <v>5501</v>
      </c>
      <c r="S5503" s="25">
        <v>5500</v>
      </c>
      <c r="T5503" s="25">
        <f t="shared" si="776"/>
        <v>9.9286032951741446E-2</v>
      </c>
      <c r="U5503" s="25">
        <f t="shared" si="773"/>
        <v>0.10115100049499454</v>
      </c>
      <c r="W5503" s="17">
        <f>Eingabe!H5504</f>
        <v>184</v>
      </c>
      <c r="X5503" s="17">
        <f t="shared" si="774"/>
        <v>1.84</v>
      </c>
      <c r="Y5503" s="17">
        <f t="shared" si="775"/>
        <v>180</v>
      </c>
    </row>
    <row r="5504" spans="1:25" x14ac:dyDescent="0.15">
      <c r="A5504" s="82">
        <f t="shared" si="770"/>
        <v>8</v>
      </c>
      <c r="B5504" s="46">
        <v>43695.208333319992</v>
      </c>
      <c r="C5504" s="47">
        <f>Eingabe!G5505</f>
        <v>2.2999999999999998</v>
      </c>
      <c r="D5504" s="77">
        <v>5504</v>
      </c>
      <c r="E5504" s="47"/>
      <c r="F5504" s="25">
        <f t="shared" si="768"/>
        <v>3.43</v>
      </c>
      <c r="G5504" s="25">
        <f>VLOOKUP(F5504,'Spezifische Werte'!$B$2:$C$4002,2,FALSE)</f>
        <v>1.7964243573129882E-2</v>
      </c>
      <c r="H5504" s="25">
        <f t="shared" si="771"/>
        <v>35.928487146259762</v>
      </c>
      <c r="J5504" s="25">
        <f t="shared" si="769"/>
        <v>3.45</v>
      </c>
      <c r="K5504" s="25">
        <f>VLOOKUP(J5504,'Spezifische Werte'!$B$2:$C$4002,2,FALSE)</f>
        <v>1.8521187553697735E-2</v>
      </c>
      <c r="L5504" s="25">
        <f t="shared" si="772"/>
        <v>37.042375107395472</v>
      </c>
      <c r="R5504" s="25">
        <v>5502</v>
      </c>
      <c r="S5504" s="25">
        <v>5501</v>
      </c>
      <c r="T5504" s="25">
        <f t="shared" si="776"/>
        <v>9.9286032951741446E-2</v>
      </c>
      <c r="U5504" s="25">
        <f t="shared" si="773"/>
        <v>0.10115100049499454</v>
      </c>
      <c r="W5504" s="17">
        <f>Eingabe!H5505</f>
        <v>172</v>
      </c>
      <c r="X5504" s="17">
        <f t="shared" si="774"/>
        <v>1.72</v>
      </c>
      <c r="Y5504" s="17">
        <f t="shared" si="775"/>
        <v>170</v>
      </c>
    </row>
    <row r="5505" spans="1:25" x14ac:dyDescent="0.15">
      <c r="A5505" s="82">
        <f t="shared" si="770"/>
        <v>8</v>
      </c>
      <c r="B5505" s="46">
        <v>43695.249999986656</v>
      </c>
      <c r="C5505" s="47">
        <f>Eingabe!G5506</f>
        <v>1.7</v>
      </c>
      <c r="D5505" s="77">
        <v>5505</v>
      </c>
      <c r="E5505" s="47"/>
      <c r="F5505" s="25">
        <f t="shared" si="768"/>
        <v>2.54</v>
      </c>
      <c r="G5505" s="25">
        <f>VLOOKUP(F5505,'Spezifische Werte'!$B$2:$C$4002,2,FALSE)</f>
        <v>2.3517714395877558E-3</v>
      </c>
      <c r="H5505" s="25">
        <f t="shared" si="771"/>
        <v>4.7035428791755116</v>
      </c>
      <c r="J5505" s="25">
        <f t="shared" si="769"/>
        <v>2.5499999999999998</v>
      </c>
      <c r="K5505" s="25">
        <f>VLOOKUP(J5505,'Spezifische Werte'!$B$2:$C$4002,2,FALSE)</f>
        <v>2.4279301551432594E-3</v>
      </c>
      <c r="L5505" s="25">
        <f t="shared" si="772"/>
        <v>4.855860310286519</v>
      </c>
      <c r="R5505" s="25">
        <v>5503</v>
      </c>
      <c r="S5505" s="25">
        <v>5502</v>
      </c>
      <c r="T5505" s="25">
        <f t="shared" si="776"/>
        <v>9.9286032951741446E-2</v>
      </c>
      <c r="U5505" s="25">
        <f t="shared" si="773"/>
        <v>0.10115100049499454</v>
      </c>
      <c r="W5505" s="17">
        <f>Eingabe!H5506</f>
        <v>140</v>
      </c>
      <c r="X5505" s="17">
        <f t="shared" si="774"/>
        <v>1.4</v>
      </c>
      <c r="Y5505" s="17">
        <f t="shared" si="775"/>
        <v>140</v>
      </c>
    </row>
    <row r="5506" spans="1:25" x14ac:dyDescent="0.15">
      <c r="A5506" s="82">
        <f t="shared" si="770"/>
        <v>8</v>
      </c>
      <c r="B5506" s="46">
        <v>43695.29166665332</v>
      </c>
      <c r="C5506" s="47">
        <f>Eingabe!G5507</f>
        <v>0.9</v>
      </c>
      <c r="D5506" s="77">
        <v>5506</v>
      </c>
      <c r="E5506" s="47"/>
      <c r="F5506" s="25">
        <f t="shared" si="768"/>
        <v>1.34</v>
      </c>
      <c r="G5506" s="25">
        <f>VLOOKUP(F5506,'Spezifische Werte'!$B$2:$C$4002,2,FALSE)</f>
        <v>0</v>
      </c>
      <c r="H5506" s="25">
        <f t="shared" si="771"/>
        <v>0</v>
      </c>
      <c r="J5506" s="25">
        <f t="shared" si="769"/>
        <v>1.35</v>
      </c>
      <c r="K5506" s="25">
        <f>VLOOKUP(J5506,'Spezifische Werte'!$B$2:$C$4002,2,FALSE)</f>
        <v>0</v>
      </c>
      <c r="L5506" s="25">
        <f t="shared" si="772"/>
        <v>0</v>
      </c>
      <c r="R5506" s="25">
        <v>5504</v>
      </c>
      <c r="S5506" s="25">
        <v>5503</v>
      </c>
      <c r="T5506" s="25">
        <f t="shared" si="776"/>
        <v>9.9286032951741446E-2</v>
      </c>
      <c r="U5506" s="25">
        <f t="shared" si="773"/>
        <v>0.10115100049499454</v>
      </c>
      <c r="W5506" s="17">
        <f>Eingabe!H5507</f>
        <v>161</v>
      </c>
      <c r="X5506" s="17">
        <f t="shared" si="774"/>
        <v>1.61</v>
      </c>
      <c r="Y5506" s="17">
        <f t="shared" si="775"/>
        <v>160</v>
      </c>
    </row>
    <row r="5507" spans="1:25" x14ac:dyDescent="0.15">
      <c r="A5507" s="82">
        <f t="shared" si="770"/>
        <v>8</v>
      </c>
      <c r="B5507" s="46">
        <v>43695.333333319984</v>
      </c>
      <c r="C5507" s="47">
        <f>Eingabe!G5508</f>
        <v>2.2999999999999998</v>
      </c>
      <c r="D5507" s="77">
        <v>5507</v>
      </c>
      <c r="E5507" s="47"/>
      <c r="F5507" s="25">
        <f t="shared" ref="F5507:F5570" si="777">ROUND(C5507*($O$4/$O$5)^$O$7,2)</f>
        <v>3.43</v>
      </c>
      <c r="G5507" s="25">
        <f>VLOOKUP(F5507,'Spezifische Werte'!$B$2:$C$4002,2,FALSE)</f>
        <v>1.7964243573129882E-2</v>
      </c>
      <c r="H5507" s="25">
        <f t="shared" si="771"/>
        <v>35.928487146259762</v>
      </c>
      <c r="J5507" s="25">
        <f t="shared" ref="J5507:J5570" si="778">ROUND(C5507*(LN($O$4/$O$8)/LN($O$5/$O$8)),2)</f>
        <v>3.45</v>
      </c>
      <c r="K5507" s="25">
        <f>VLOOKUP(J5507,'Spezifische Werte'!$B$2:$C$4002,2,FALSE)</f>
        <v>1.8521187553697735E-2</v>
      </c>
      <c r="L5507" s="25">
        <f t="shared" si="772"/>
        <v>37.042375107395472</v>
      </c>
      <c r="R5507" s="25">
        <v>5505</v>
      </c>
      <c r="S5507" s="25">
        <v>5504</v>
      </c>
      <c r="T5507" s="25">
        <f t="shared" si="776"/>
        <v>9.9286032951741446E-2</v>
      </c>
      <c r="U5507" s="25">
        <f t="shared" si="773"/>
        <v>0.10115100049499454</v>
      </c>
      <c r="W5507" s="17">
        <f>Eingabe!H5508</f>
        <v>161</v>
      </c>
      <c r="X5507" s="17">
        <f t="shared" si="774"/>
        <v>1.61</v>
      </c>
      <c r="Y5507" s="17">
        <f t="shared" si="775"/>
        <v>160</v>
      </c>
    </row>
    <row r="5508" spans="1:25" x14ac:dyDescent="0.15">
      <c r="A5508" s="82">
        <f t="shared" ref="A5508:A5571" si="779">MONTH(B5508)</f>
        <v>8</v>
      </c>
      <c r="B5508" s="46">
        <v>43695.374999986649</v>
      </c>
      <c r="C5508" s="47">
        <f>Eingabe!G5509</f>
        <v>2.2999999999999998</v>
      </c>
      <c r="D5508" s="77">
        <v>5508</v>
      </c>
      <c r="E5508" s="47"/>
      <c r="F5508" s="25">
        <f t="shared" si="777"/>
        <v>3.43</v>
      </c>
      <c r="G5508" s="25">
        <f>VLOOKUP(F5508,'Spezifische Werte'!$B$2:$C$4002,2,FALSE)</f>
        <v>1.7964243573129882E-2</v>
      </c>
      <c r="H5508" s="25">
        <f t="shared" ref="H5508:H5571" si="780">G5508*$O$9*1000</f>
        <v>35.928487146259762</v>
      </c>
      <c r="J5508" s="25">
        <f t="shared" si="778"/>
        <v>3.45</v>
      </c>
      <c r="K5508" s="25">
        <f>VLOOKUP(J5508,'Spezifische Werte'!$B$2:$C$4002,2,FALSE)</f>
        <v>1.8521187553697735E-2</v>
      </c>
      <c r="L5508" s="25">
        <f t="shared" ref="L5508:L5571" si="781">K5508*$O$9*1000</f>
        <v>37.042375107395472</v>
      </c>
      <c r="R5508" s="25">
        <v>5506</v>
      </c>
      <c r="S5508" s="25">
        <v>5505</v>
      </c>
      <c r="T5508" s="25">
        <f t="shared" si="776"/>
        <v>9.9286032951741446E-2</v>
      </c>
      <c r="U5508" s="25">
        <f t="shared" ref="U5508:U5571" si="782">LARGE($L$3:$L$8762,R5508)/1000</f>
        <v>0.10115100049499454</v>
      </c>
      <c r="W5508" s="17">
        <f>Eingabe!H5509</f>
        <v>165</v>
      </c>
      <c r="X5508" s="17">
        <f t="shared" ref="X5508:X5571" si="783">W5508/100</f>
        <v>1.65</v>
      </c>
      <c r="Y5508" s="17">
        <f t="shared" ref="Y5508:Y5571" si="784">ROUND(X5508,1)*100</f>
        <v>170</v>
      </c>
    </row>
    <row r="5509" spans="1:25" x14ac:dyDescent="0.15">
      <c r="A5509" s="82">
        <f t="shared" si="779"/>
        <v>8</v>
      </c>
      <c r="B5509" s="46">
        <v>43695.416666653313</v>
      </c>
      <c r="C5509" s="47">
        <f>Eingabe!G5510</f>
        <v>3.6</v>
      </c>
      <c r="D5509" s="77">
        <v>5509</v>
      </c>
      <c r="E5509" s="47"/>
      <c r="F5509" s="25">
        <f t="shared" si="777"/>
        <v>5.37</v>
      </c>
      <c r="G5509" s="25">
        <f>VLOOKUP(F5509,'Spezifische Werte'!$B$2:$C$4002,2,FALSE)</f>
        <v>0.11640095819454216</v>
      </c>
      <c r="H5509" s="25">
        <f t="shared" si="780"/>
        <v>232.80191638908431</v>
      </c>
      <c r="J5509" s="25">
        <f t="shared" si="778"/>
        <v>5.4</v>
      </c>
      <c r="K5509" s="25">
        <f>VLOOKUP(J5509,'Spezifische Werte'!$B$2:$C$4002,2,FALSE)</f>
        <v>0.11853513474534576</v>
      </c>
      <c r="L5509" s="25">
        <f t="shared" si="781"/>
        <v>237.07026949069152</v>
      </c>
      <c r="R5509" s="25">
        <v>5507</v>
      </c>
      <c r="S5509" s="25">
        <v>5506</v>
      </c>
      <c r="T5509" s="25">
        <f t="shared" si="776"/>
        <v>9.9286032951741446E-2</v>
      </c>
      <c r="U5509" s="25">
        <f t="shared" si="782"/>
        <v>0.10115100049499454</v>
      </c>
      <c r="W5509" s="17">
        <f>Eingabe!H5510</f>
        <v>189</v>
      </c>
      <c r="X5509" s="17">
        <f t="shared" si="783"/>
        <v>1.89</v>
      </c>
      <c r="Y5509" s="17">
        <f t="shared" si="784"/>
        <v>190</v>
      </c>
    </row>
    <row r="5510" spans="1:25" x14ac:dyDescent="0.15">
      <c r="A5510" s="82">
        <f t="shared" si="779"/>
        <v>8</v>
      </c>
      <c r="B5510" s="46">
        <v>43695.458333319977</v>
      </c>
      <c r="C5510" s="47">
        <f>Eingabe!G5511</f>
        <v>3.7</v>
      </c>
      <c r="D5510" s="77">
        <v>5510</v>
      </c>
      <c r="E5510" s="47"/>
      <c r="F5510" s="25">
        <f t="shared" si="777"/>
        <v>5.52</v>
      </c>
      <c r="G5510" s="25">
        <f>VLOOKUP(F5510,'Spezifische Werte'!$B$2:$C$4002,2,FALSE)</f>
        <v>0.12721663519138685</v>
      </c>
      <c r="H5510" s="25">
        <f t="shared" si="780"/>
        <v>254.43327038277369</v>
      </c>
      <c r="J5510" s="25">
        <f t="shared" si="778"/>
        <v>5.55</v>
      </c>
      <c r="K5510" s="25">
        <f>VLOOKUP(J5510,'Spezifische Werte'!$B$2:$C$4002,2,FALSE)</f>
        <v>0.12941942247043492</v>
      </c>
      <c r="L5510" s="25">
        <f t="shared" si="781"/>
        <v>258.83884494086982</v>
      </c>
      <c r="R5510" s="25">
        <v>5508</v>
      </c>
      <c r="S5510" s="25">
        <v>5507</v>
      </c>
      <c r="T5510" s="25">
        <f t="shared" ref="T5510:T5573" si="785">LARGE($H$3:$H$8762,R5510)/1000</f>
        <v>9.9286032951741446E-2</v>
      </c>
      <c r="U5510" s="25">
        <f t="shared" si="782"/>
        <v>0.10115100049499454</v>
      </c>
      <c r="W5510" s="17">
        <f>Eingabe!H5511</f>
        <v>144</v>
      </c>
      <c r="X5510" s="17">
        <f t="shared" si="783"/>
        <v>1.44</v>
      </c>
      <c r="Y5510" s="17">
        <f t="shared" si="784"/>
        <v>140</v>
      </c>
    </row>
    <row r="5511" spans="1:25" x14ac:dyDescent="0.15">
      <c r="A5511" s="82">
        <f t="shared" si="779"/>
        <v>8</v>
      </c>
      <c r="B5511" s="46">
        <v>43695.499999986641</v>
      </c>
      <c r="C5511" s="47">
        <f>Eingabe!G5512</f>
        <v>3.1</v>
      </c>
      <c r="D5511" s="77">
        <v>5511</v>
      </c>
      <c r="E5511" s="47"/>
      <c r="F5511" s="25">
        <f t="shared" si="777"/>
        <v>4.62</v>
      </c>
      <c r="G5511" s="25">
        <f>VLOOKUP(F5511,'Spezifische Werte'!$B$2:$C$4002,2,FALSE)</f>
        <v>7.0834307543363312E-2</v>
      </c>
      <c r="H5511" s="25">
        <f t="shared" si="780"/>
        <v>141.66861508672662</v>
      </c>
      <c r="J5511" s="25">
        <f t="shared" si="778"/>
        <v>4.6500000000000004</v>
      </c>
      <c r="K5511" s="25">
        <f>VLOOKUP(J5511,'Spezifische Werte'!$B$2:$C$4002,2,FALSE)</f>
        <v>7.2366311882592071E-2</v>
      </c>
      <c r="L5511" s="25">
        <f t="shared" si="781"/>
        <v>144.73262376518414</v>
      </c>
      <c r="R5511" s="25">
        <v>5509</v>
      </c>
      <c r="S5511" s="25">
        <v>5508</v>
      </c>
      <c r="T5511" s="25">
        <f t="shared" si="785"/>
        <v>9.9286032951741446E-2</v>
      </c>
      <c r="U5511" s="25">
        <f t="shared" si="782"/>
        <v>0.10115100049499454</v>
      </c>
      <c r="W5511" s="17">
        <f>Eingabe!H5512</f>
        <v>179</v>
      </c>
      <c r="X5511" s="17">
        <f t="shared" si="783"/>
        <v>1.79</v>
      </c>
      <c r="Y5511" s="17">
        <f t="shared" si="784"/>
        <v>180</v>
      </c>
    </row>
    <row r="5512" spans="1:25" x14ac:dyDescent="0.15">
      <c r="A5512" s="82">
        <f t="shared" si="779"/>
        <v>8</v>
      </c>
      <c r="B5512" s="46">
        <v>43695.541666653306</v>
      </c>
      <c r="C5512" s="47">
        <f>Eingabe!G5513</f>
        <v>3.2</v>
      </c>
      <c r="D5512" s="77">
        <v>5512</v>
      </c>
      <c r="E5512" s="47"/>
      <c r="F5512" s="25">
        <f t="shared" si="777"/>
        <v>4.7699999999999996</v>
      </c>
      <c r="G5512" s="25">
        <f>VLOOKUP(F5512,'Spezifische Werte'!$B$2:$C$4002,2,FALSE)</f>
        <v>7.8679349945367349E-2</v>
      </c>
      <c r="H5512" s="25">
        <f t="shared" si="780"/>
        <v>157.3586998907347</v>
      </c>
      <c r="J5512" s="25">
        <f t="shared" si="778"/>
        <v>4.8</v>
      </c>
      <c r="K5512" s="25">
        <f>VLOOKUP(J5512,'Spezifische Werte'!$B$2:$C$4002,2,FALSE)</f>
        <v>8.0310065544742015E-2</v>
      </c>
      <c r="L5512" s="25">
        <f t="shared" si="781"/>
        <v>160.62013108948403</v>
      </c>
      <c r="R5512" s="25">
        <v>5510</v>
      </c>
      <c r="S5512" s="25">
        <v>5509</v>
      </c>
      <c r="T5512" s="25">
        <f t="shared" si="785"/>
        <v>9.9286032951741446E-2</v>
      </c>
      <c r="U5512" s="25">
        <f t="shared" si="782"/>
        <v>0.10115100049499454</v>
      </c>
      <c r="W5512" s="17">
        <f>Eingabe!H5513</f>
        <v>169</v>
      </c>
      <c r="X5512" s="17">
        <f t="shared" si="783"/>
        <v>1.69</v>
      </c>
      <c r="Y5512" s="17">
        <f t="shared" si="784"/>
        <v>170</v>
      </c>
    </row>
    <row r="5513" spans="1:25" x14ac:dyDescent="0.15">
      <c r="A5513" s="82">
        <f t="shared" si="779"/>
        <v>8</v>
      </c>
      <c r="B5513" s="46">
        <v>43695.58333331997</v>
      </c>
      <c r="C5513" s="47">
        <f>Eingabe!G5514</f>
        <v>2.8</v>
      </c>
      <c r="D5513" s="77">
        <v>5513</v>
      </c>
      <c r="E5513" s="47"/>
      <c r="F5513" s="25">
        <f t="shared" si="777"/>
        <v>4.18</v>
      </c>
      <c r="G5513" s="25">
        <f>VLOOKUP(F5513,'Spezifische Werte'!$B$2:$C$4002,2,FALSE)</f>
        <v>4.9643016475870723E-2</v>
      </c>
      <c r="H5513" s="25">
        <f t="shared" si="780"/>
        <v>99.286032951741447</v>
      </c>
      <c r="J5513" s="25">
        <f t="shared" si="778"/>
        <v>4.2</v>
      </c>
      <c r="K5513" s="25">
        <f>VLOOKUP(J5513,'Spezifische Werte'!$B$2:$C$4002,2,FALSE)</f>
        <v>5.0575500247497268E-2</v>
      </c>
      <c r="L5513" s="25">
        <f t="shared" si="781"/>
        <v>101.15100049499453</v>
      </c>
      <c r="R5513" s="25">
        <v>5511</v>
      </c>
      <c r="S5513" s="25">
        <v>5510</v>
      </c>
      <c r="T5513" s="25">
        <f t="shared" si="785"/>
        <v>9.9286032951741446E-2</v>
      </c>
      <c r="U5513" s="25">
        <f t="shared" si="782"/>
        <v>0.10115100049499454</v>
      </c>
      <c r="W5513" s="17">
        <f>Eingabe!H5514</f>
        <v>209</v>
      </c>
      <c r="X5513" s="17">
        <f t="shared" si="783"/>
        <v>2.09</v>
      </c>
      <c r="Y5513" s="17">
        <f t="shared" si="784"/>
        <v>210</v>
      </c>
    </row>
    <row r="5514" spans="1:25" x14ac:dyDescent="0.15">
      <c r="A5514" s="82">
        <f t="shared" si="779"/>
        <v>8</v>
      </c>
      <c r="B5514" s="46">
        <v>43695.624999986634</v>
      </c>
      <c r="C5514" s="47">
        <f>Eingabe!G5515</f>
        <v>3.1</v>
      </c>
      <c r="D5514" s="77">
        <v>5514</v>
      </c>
      <c r="E5514" s="47"/>
      <c r="F5514" s="25">
        <f t="shared" si="777"/>
        <v>4.62</v>
      </c>
      <c r="G5514" s="25">
        <f>VLOOKUP(F5514,'Spezifische Werte'!$B$2:$C$4002,2,FALSE)</f>
        <v>7.0834307543363312E-2</v>
      </c>
      <c r="H5514" s="25">
        <f t="shared" si="780"/>
        <v>141.66861508672662</v>
      </c>
      <c r="J5514" s="25">
        <f t="shared" si="778"/>
        <v>4.6500000000000004</v>
      </c>
      <c r="K5514" s="25">
        <f>VLOOKUP(J5514,'Spezifische Werte'!$B$2:$C$4002,2,FALSE)</f>
        <v>7.2366311882592071E-2</v>
      </c>
      <c r="L5514" s="25">
        <f t="shared" si="781"/>
        <v>144.73262376518414</v>
      </c>
      <c r="R5514" s="25">
        <v>5512</v>
      </c>
      <c r="S5514" s="25">
        <v>5511</v>
      </c>
      <c r="T5514" s="25">
        <f t="shared" si="785"/>
        <v>9.9286032951741446E-2</v>
      </c>
      <c r="U5514" s="25">
        <f t="shared" si="782"/>
        <v>0.10115100049499454</v>
      </c>
      <c r="W5514" s="17">
        <f>Eingabe!H5515</f>
        <v>173</v>
      </c>
      <c r="X5514" s="17">
        <f t="shared" si="783"/>
        <v>1.73</v>
      </c>
      <c r="Y5514" s="17">
        <f t="shared" si="784"/>
        <v>170</v>
      </c>
    </row>
    <row r="5515" spans="1:25" x14ac:dyDescent="0.15">
      <c r="A5515" s="82">
        <f t="shared" si="779"/>
        <v>8</v>
      </c>
      <c r="B5515" s="46">
        <v>43695.666666653298</v>
      </c>
      <c r="C5515" s="47">
        <f>Eingabe!G5516</f>
        <v>3</v>
      </c>
      <c r="D5515" s="77">
        <v>5515</v>
      </c>
      <c r="E5515" s="47"/>
      <c r="F5515" s="25">
        <f t="shared" si="777"/>
        <v>4.4800000000000004</v>
      </c>
      <c r="G5515" s="25">
        <f>VLOOKUP(F5515,'Spezifische Werte'!$B$2:$C$4002,2,FALSE)</f>
        <v>6.3876775708421291E-2</v>
      </c>
      <c r="H5515" s="25">
        <f t="shared" si="780"/>
        <v>127.75355141684258</v>
      </c>
      <c r="J5515" s="25">
        <f t="shared" si="778"/>
        <v>4.5</v>
      </c>
      <c r="K5515" s="25">
        <f>VLOOKUP(J5515,'Spezifische Werte'!$B$2:$C$4002,2,FALSE)</f>
        <v>6.4854105449014127E-2</v>
      </c>
      <c r="L5515" s="25">
        <f t="shared" si="781"/>
        <v>129.70821089802826</v>
      </c>
      <c r="R5515" s="25">
        <v>5513</v>
      </c>
      <c r="S5515" s="25">
        <v>5512</v>
      </c>
      <c r="T5515" s="25">
        <f t="shared" si="785"/>
        <v>9.9286032951741446E-2</v>
      </c>
      <c r="U5515" s="25">
        <f t="shared" si="782"/>
        <v>0.10115100049499454</v>
      </c>
      <c r="W5515" s="17">
        <f>Eingabe!H5516</f>
        <v>157</v>
      </c>
      <c r="X5515" s="17">
        <f t="shared" si="783"/>
        <v>1.57</v>
      </c>
      <c r="Y5515" s="17">
        <f t="shared" si="784"/>
        <v>160</v>
      </c>
    </row>
    <row r="5516" spans="1:25" x14ac:dyDescent="0.15">
      <c r="A5516" s="82">
        <f t="shared" si="779"/>
        <v>8</v>
      </c>
      <c r="B5516" s="46">
        <v>43695.708333319963</v>
      </c>
      <c r="C5516" s="47">
        <f>Eingabe!G5517</f>
        <v>2.6</v>
      </c>
      <c r="D5516" s="77">
        <v>5516</v>
      </c>
      <c r="E5516" s="47"/>
      <c r="F5516" s="25">
        <f t="shared" si="777"/>
        <v>3.88</v>
      </c>
      <c r="G5516" s="25">
        <f>VLOOKUP(F5516,'Spezifische Werte'!$B$2:$C$4002,2,FALSE)</f>
        <v>3.5689320314118818E-2</v>
      </c>
      <c r="H5516" s="25">
        <f t="shared" si="780"/>
        <v>71.378640628237633</v>
      </c>
      <c r="J5516" s="25">
        <f t="shared" si="778"/>
        <v>3.9</v>
      </c>
      <c r="K5516" s="25">
        <f>VLOOKUP(J5516,'Spezifische Werte'!$B$2:$C$4002,2,FALSE)</f>
        <v>3.6613952811549305E-2</v>
      </c>
      <c r="L5516" s="25">
        <f t="shared" si="781"/>
        <v>73.227905623098607</v>
      </c>
      <c r="R5516" s="25">
        <v>5514</v>
      </c>
      <c r="S5516" s="25">
        <v>5513</v>
      </c>
      <c r="T5516" s="25">
        <f t="shared" si="785"/>
        <v>9.9286032951741446E-2</v>
      </c>
      <c r="U5516" s="25">
        <f t="shared" si="782"/>
        <v>0.10115100049499454</v>
      </c>
      <c r="W5516" s="17">
        <f>Eingabe!H5517</f>
        <v>159</v>
      </c>
      <c r="X5516" s="17">
        <f t="shared" si="783"/>
        <v>1.59</v>
      </c>
      <c r="Y5516" s="17">
        <f t="shared" si="784"/>
        <v>160</v>
      </c>
    </row>
    <row r="5517" spans="1:25" x14ac:dyDescent="0.15">
      <c r="A5517" s="82">
        <f t="shared" si="779"/>
        <v>8</v>
      </c>
      <c r="B5517" s="46">
        <v>43695.749999986627</v>
      </c>
      <c r="C5517" s="47">
        <f>Eingabe!G5518</f>
        <v>2.2000000000000002</v>
      </c>
      <c r="D5517" s="77">
        <v>5517</v>
      </c>
      <c r="E5517" s="47"/>
      <c r="F5517" s="25">
        <f t="shared" si="777"/>
        <v>3.28</v>
      </c>
      <c r="G5517" s="25">
        <f>VLOOKUP(F5517,'Spezifische Werte'!$B$2:$C$4002,2,FALSE)</f>
        <v>1.4036237149224865E-2</v>
      </c>
      <c r="H5517" s="25">
        <f t="shared" si="780"/>
        <v>28.07247429844973</v>
      </c>
      <c r="J5517" s="25">
        <f t="shared" si="778"/>
        <v>3.3</v>
      </c>
      <c r="K5517" s="25">
        <f>VLOOKUP(J5517,'Spezifische Werte'!$B$2:$C$4002,2,FALSE)</f>
        <v>1.4533450192857693E-2</v>
      </c>
      <c r="L5517" s="25">
        <f t="shared" si="781"/>
        <v>29.066900385715385</v>
      </c>
      <c r="R5517" s="25">
        <v>5515</v>
      </c>
      <c r="S5517" s="25">
        <v>5514</v>
      </c>
      <c r="T5517" s="25">
        <f t="shared" si="785"/>
        <v>9.9286032951741446E-2</v>
      </c>
      <c r="U5517" s="25">
        <f t="shared" si="782"/>
        <v>0.10115100049499454</v>
      </c>
      <c r="W5517" s="17">
        <f>Eingabe!H5518</f>
        <v>149</v>
      </c>
      <c r="X5517" s="17">
        <f t="shared" si="783"/>
        <v>1.49</v>
      </c>
      <c r="Y5517" s="17">
        <f t="shared" si="784"/>
        <v>150</v>
      </c>
    </row>
    <row r="5518" spans="1:25" x14ac:dyDescent="0.15">
      <c r="A5518" s="82">
        <f t="shared" si="779"/>
        <v>8</v>
      </c>
      <c r="B5518" s="46">
        <v>43695.791666653291</v>
      </c>
      <c r="C5518" s="47">
        <f>Eingabe!G5519</f>
        <v>2.1</v>
      </c>
      <c r="D5518" s="77">
        <v>5518</v>
      </c>
      <c r="E5518" s="47"/>
      <c r="F5518" s="25">
        <f t="shared" si="777"/>
        <v>3.13</v>
      </c>
      <c r="G5518" s="25">
        <f>VLOOKUP(F5518,'Spezifische Werte'!$B$2:$C$4002,2,FALSE)</f>
        <v>1.0589326186624812E-2</v>
      </c>
      <c r="H5518" s="25">
        <f t="shared" si="780"/>
        <v>21.178652373249626</v>
      </c>
      <c r="J5518" s="25">
        <f t="shared" si="778"/>
        <v>3.15</v>
      </c>
      <c r="K5518" s="25">
        <f>VLOOKUP(J5518,'Spezifische Werte'!$B$2:$C$4002,2,FALSE)</f>
        <v>1.1019016897018549E-2</v>
      </c>
      <c r="L5518" s="25">
        <f t="shared" si="781"/>
        <v>22.038033794037098</v>
      </c>
      <c r="R5518" s="25">
        <v>5516</v>
      </c>
      <c r="S5518" s="25">
        <v>5515</v>
      </c>
      <c r="T5518" s="25">
        <f t="shared" si="785"/>
        <v>9.9286032951741446E-2</v>
      </c>
      <c r="U5518" s="25">
        <f t="shared" si="782"/>
        <v>0.10115100049499454</v>
      </c>
      <c r="W5518" s="17">
        <f>Eingabe!H5519</f>
        <v>152</v>
      </c>
      <c r="X5518" s="17">
        <f t="shared" si="783"/>
        <v>1.52</v>
      </c>
      <c r="Y5518" s="17">
        <f t="shared" si="784"/>
        <v>150</v>
      </c>
    </row>
    <row r="5519" spans="1:25" x14ac:dyDescent="0.15">
      <c r="A5519" s="82">
        <f t="shared" si="779"/>
        <v>8</v>
      </c>
      <c r="B5519" s="46">
        <v>43695.833333319955</v>
      </c>
      <c r="C5519" s="47">
        <f>Eingabe!G5520</f>
        <v>2.5</v>
      </c>
      <c r="D5519" s="77">
        <v>5519</v>
      </c>
      <c r="E5519" s="47"/>
      <c r="F5519" s="25">
        <f t="shared" si="777"/>
        <v>3.73</v>
      </c>
      <c r="G5519" s="25">
        <f>VLOOKUP(F5519,'Spezifische Werte'!$B$2:$C$4002,2,FALSE)</f>
        <v>2.895161356886641E-2</v>
      </c>
      <c r="H5519" s="25">
        <f t="shared" si="780"/>
        <v>57.90322713773282</v>
      </c>
      <c r="J5519" s="25">
        <f t="shared" si="778"/>
        <v>3.75</v>
      </c>
      <c r="K5519" s="25">
        <f>VLOOKUP(J5519,'Spezifische Werte'!$B$2:$C$4002,2,FALSE)</f>
        <v>2.9822636466446242E-2</v>
      </c>
      <c r="L5519" s="25">
        <f t="shared" si="781"/>
        <v>59.645272932892482</v>
      </c>
      <c r="R5519" s="25">
        <v>5517</v>
      </c>
      <c r="S5519" s="25">
        <v>5516</v>
      </c>
      <c r="T5519" s="25">
        <f t="shared" si="785"/>
        <v>9.9286032951741446E-2</v>
      </c>
      <c r="U5519" s="25">
        <f t="shared" si="782"/>
        <v>0.10115100049499454</v>
      </c>
      <c r="W5519" s="17">
        <f>Eingabe!H5520</f>
        <v>157</v>
      </c>
      <c r="X5519" s="17">
        <f t="shared" si="783"/>
        <v>1.57</v>
      </c>
      <c r="Y5519" s="17">
        <f t="shared" si="784"/>
        <v>160</v>
      </c>
    </row>
    <row r="5520" spans="1:25" x14ac:dyDescent="0.15">
      <c r="A5520" s="82">
        <f t="shared" si="779"/>
        <v>8</v>
      </c>
      <c r="B5520" s="46">
        <v>43695.87499998662</v>
      </c>
      <c r="C5520" s="47">
        <f>Eingabe!G5521</f>
        <v>2.9</v>
      </c>
      <c r="D5520" s="77">
        <v>5520</v>
      </c>
      <c r="E5520" s="47"/>
      <c r="F5520" s="25">
        <f t="shared" si="777"/>
        <v>4.33</v>
      </c>
      <c r="G5520" s="25">
        <f>VLOOKUP(F5520,'Spezifische Werte'!$B$2:$C$4002,2,FALSE)</f>
        <v>5.667919590547657E-2</v>
      </c>
      <c r="H5520" s="25">
        <f t="shared" si="780"/>
        <v>113.35839181095314</v>
      </c>
      <c r="J5520" s="25">
        <f t="shared" si="778"/>
        <v>4.3499999999999996</v>
      </c>
      <c r="K5520" s="25">
        <f>VLOOKUP(J5520,'Spezifische Werte'!$B$2:$C$4002,2,FALSE)</f>
        <v>5.7627330651301621E-2</v>
      </c>
      <c r="L5520" s="25">
        <f t="shared" si="781"/>
        <v>115.25466130260324</v>
      </c>
      <c r="R5520" s="25">
        <v>5518</v>
      </c>
      <c r="S5520" s="25">
        <v>5517</v>
      </c>
      <c r="T5520" s="25">
        <f t="shared" si="785"/>
        <v>9.9286032951741446E-2</v>
      </c>
      <c r="U5520" s="25">
        <f t="shared" si="782"/>
        <v>0.10115100049499454</v>
      </c>
      <c r="W5520" s="17">
        <f>Eingabe!H5521</f>
        <v>157</v>
      </c>
      <c r="X5520" s="17">
        <f t="shared" si="783"/>
        <v>1.57</v>
      </c>
      <c r="Y5520" s="17">
        <f t="shared" si="784"/>
        <v>160</v>
      </c>
    </row>
    <row r="5521" spans="1:25" x14ac:dyDescent="0.15">
      <c r="A5521" s="82">
        <f t="shared" si="779"/>
        <v>8</v>
      </c>
      <c r="B5521" s="46">
        <v>43695.916666653284</v>
      </c>
      <c r="C5521" s="47">
        <f>Eingabe!G5522</f>
        <v>2.7</v>
      </c>
      <c r="D5521" s="77">
        <v>5521</v>
      </c>
      <c r="E5521" s="47"/>
      <c r="F5521" s="25">
        <f t="shared" si="777"/>
        <v>4.03</v>
      </c>
      <c r="G5521" s="25">
        <f>VLOOKUP(F5521,'Spezifische Werte'!$B$2:$C$4002,2,FALSE)</f>
        <v>4.2666657265334036E-2</v>
      </c>
      <c r="H5521" s="25">
        <f t="shared" si="780"/>
        <v>85.333314530668076</v>
      </c>
      <c r="J5521" s="25">
        <f t="shared" si="778"/>
        <v>4.05</v>
      </c>
      <c r="K5521" s="25">
        <f>VLOOKUP(J5521,'Spezifische Werte'!$B$2:$C$4002,2,FALSE)</f>
        <v>4.3597034083331404E-2</v>
      </c>
      <c r="L5521" s="25">
        <f t="shared" si="781"/>
        <v>87.194068166662802</v>
      </c>
      <c r="R5521" s="25">
        <v>5519</v>
      </c>
      <c r="S5521" s="25">
        <v>5518</v>
      </c>
      <c r="T5521" s="25">
        <f t="shared" si="785"/>
        <v>9.9286032951741446E-2</v>
      </c>
      <c r="U5521" s="25">
        <f t="shared" si="782"/>
        <v>0.10115100049499454</v>
      </c>
      <c r="W5521" s="17">
        <f>Eingabe!H5522</f>
        <v>176</v>
      </c>
      <c r="X5521" s="17">
        <f t="shared" si="783"/>
        <v>1.76</v>
      </c>
      <c r="Y5521" s="17">
        <f t="shared" si="784"/>
        <v>180</v>
      </c>
    </row>
    <row r="5522" spans="1:25" x14ac:dyDescent="0.15">
      <c r="A5522" s="82">
        <f t="shared" si="779"/>
        <v>8</v>
      </c>
      <c r="B5522" s="46">
        <v>43695.958333319948</v>
      </c>
      <c r="C5522" s="47">
        <f>Eingabe!G5523</f>
        <v>2.9</v>
      </c>
      <c r="D5522" s="77">
        <v>5522</v>
      </c>
      <c r="E5522" s="47"/>
      <c r="F5522" s="25">
        <f t="shared" si="777"/>
        <v>4.33</v>
      </c>
      <c r="G5522" s="25">
        <f>VLOOKUP(F5522,'Spezifische Werte'!$B$2:$C$4002,2,FALSE)</f>
        <v>5.667919590547657E-2</v>
      </c>
      <c r="H5522" s="25">
        <f t="shared" si="780"/>
        <v>113.35839181095314</v>
      </c>
      <c r="J5522" s="25">
        <f t="shared" si="778"/>
        <v>4.3499999999999996</v>
      </c>
      <c r="K5522" s="25">
        <f>VLOOKUP(J5522,'Spezifische Werte'!$B$2:$C$4002,2,FALSE)</f>
        <v>5.7627330651301621E-2</v>
      </c>
      <c r="L5522" s="25">
        <f t="shared" si="781"/>
        <v>115.25466130260324</v>
      </c>
      <c r="R5522" s="25">
        <v>5520</v>
      </c>
      <c r="S5522" s="25">
        <v>5519</v>
      </c>
      <c r="T5522" s="25">
        <f t="shared" si="785"/>
        <v>9.9286032951741446E-2</v>
      </c>
      <c r="U5522" s="25">
        <f t="shared" si="782"/>
        <v>0.10115100049499454</v>
      </c>
      <c r="W5522" s="17">
        <f>Eingabe!H5523</f>
        <v>165</v>
      </c>
      <c r="X5522" s="17">
        <f t="shared" si="783"/>
        <v>1.65</v>
      </c>
      <c r="Y5522" s="17">
        <f t="shared" si="784"/>
        <v>170</v>
      </c>
    </row>
    <row r="5523" spans="1:25" x14ac:dyDescent="0.15">
      <c r="A5523" s="82">
        <f t="shared" si="779"/>
        <v>8</v>
      </c>
      <c r="B5523" s="46">
        <v>43695.999999986612</v>
      </c>
      <c r="C5523" s="47">
        <f>Eingabe!G5524</f>
        <v>3.2</v>
      </c>
      <c r="D5523" s="77">
        <v>5523</v>
      </c>
      <c r="E5523" s="47"/>
      <c r="F5523" s="25">
        <f t="shared" si="777"/>
        <v>4.7699999999999996</v>
      </c>
      <c r="G5523" s="25">
        <f>VLOOKUP(F5523,'Spezifische Werte'!$B$2:$C$4002,2,FALSE)</f>
        <v>7.8679349945367349E-2</v>
      </c>
      <c r="H5523" s="25">
        <f t="shared" si="780"/>
        <v>157.3586998907347</v>
      </c>
      <c r="J5523" s="25">
        <f t="shared" si="778"/>
        <v>4.8</v>
      </c>
      <c r="K5523" s="25">
        <f>VLOOKUP(J5523,'Spezifische Werte'!$B$2:$C$4002,2,FALSE)</f>
        <v>8.0310065544742015E-2</v>
      </c>
      <c r="L5523" s="25">
        <f t="shared" si="781"/>
        <v>160.62013108948403</v>
      </c>
      <c r="R5523" s="25">
        <v>5521</v>
      </c>
      <c r="S5523" s="25">
        <v>5520</v>
      </c>
      <c r="T5523" s="25">
        <f t="shared" si="785"/>
        <v>9.9286032951741446E-2</v>
      </c>
      <c r="U5523" s="25">
        <f t="shared" si="782"/>
        <v>0.10115100049499454</v>
      </c>
      <c r="W5523" s="17">
        <f>Eingabe!H5524</f>
        <v>218</v>
      </c>
      <c r="X5523" s="17">
        <f t="shared" si="783"/>
        <v>2.1800000000000002</v>
      </c>
      <c r="Y5523" s="17">
        <f t="shared" si="784"/>
        <v>220.00000000000003</v>
      </c>
    </row>
    <row r="5524" spans="1:25" x14ac:dyDescent="0.15">
      <c r="A5524" s="82">
        <f t="shared" si="779"/>
        <v>8</v>
      </c>
      <c r="B5524" s="46">
        <v>43696.041666653276</v>
      </c>
      <c r="C5524" s="47">
        <f>Eingabe!G5525</f>
        <v>3</v>
      </c>
      <c r="D5524" s="77">
        <v>5524</v>
      </c>
      <c r="E5524" s="47"/>
      <c r="F5524" s="25">
        <f t="shared" si="777"/>
        <v>4.4800000000000004</v>
      </c>
      <c r="G5524" s="25">
        <f>VLOOKUP(F5524,'Spezifische Werte'!$B$2:$C$4002,2,FALSE)</f>
        <v>6.3876775708421291E-2</v>
      </c>
      <c r="H5524" s="25">
        <f t="shared" si="780"/>
        <v>127.75355141684258</v>
      </c>
      <c r="J5524" s="25">
        <f t="shared" si="778"/>
        <v>4.5</v>
      </c>
      <c r="K5524" s="25">
        <f>VLOOKUP(J5524,'Spezifische Werte'!$B$2:$C$4002,2,FALSE)</f>
        <v>6.4854105449014127E-2</v>
      </c>
      <c r="L5524" s="25">
        <f t="shared" si="781"/>
        <v>129.70821089802826</v>
      </c>
      <c r="R5524" s="25">
        <v>5522</v>
      </c>
      <c r="S5524" s="25">
        <v>5521</v>
      </c>
      <c r="T5524" s="25">
        <f t="shared" si="785"/>
        <v>9.9286032951741446E-2</v>
      </c>
      <c r="U5524" s="25">
        <f t="shared" si="782"/>
        <v>0.10115100049499454</v>
      </c>
      <c r="W5524" s="17">
        <f>Eingabe!H5525</f>
        <v>219</v>
      </c>
      <c r="X5524" s="17">
        <f t="shared" si="783"/>
        <v>2.19</v>
      </c>
      <c r="Y5524" s="17">
        <f t="shared" si="784"/>
        <v>220.00000000000003</v>
      </c>
    </row>
    <row r="5525" spans="1:25" x14ac:dyDescent="0.15">
      <c r="A5525" s="82">
        <f t="shared" si="779"/>
        <v>8</v>
      </c>
      <c r="B5525" s="46">
        <v>43696.083333319941</v>
      </c>
      <c r="C5525" s="47">
        <f>Eingabe!G5526</f>
        <v>3.4</v>
      </c>
      <c r="D5525" s="77">
        <v>5525</v>
      </c>
      <c r="E5525" s="47"/>
      <c r="F5525" s="25">
        <f t="shared" si="777"/>
        <v>5.07</v>
      </c>
      <c r="G5525" s="25">
        <f>VLOOKUP(F5525,'Spezifische Werte'!$B$2:$C$4002,2,FALSE)</f>
        <v>9.6185977081711158E-2</v>
      </c>
      <c r="H5525" s="25">
        <f t="shared" si="780"/>
        <v>192.37195416342232</v>
      </c>
      <c r="J5525" s="25">
        <f t="shared" si="778"/>
        <v>5.0999999999999996</v>
      </c>
      <c r="K5525" s="25">
        <f>VLOOKUP(J5525,'Spezifische Werte'!$B$2:$C$4002,2,FALSE)</f>
        <v>9.8097213536623304E-2</v>
      </c>
      <c r="L5525" s="25">
        <f t="shared" si="781"/>
        <v>196.1944270732466</v>
      </c>
      <c r="R5525" s="25">
        <v>5523</v>
      </c>
      <c r="S5525" s="25">
        <v>5522</v>
      </c>
      <c r="T5525" s="25">
        <f t="shared" si="785"/>
        <v>9.9286032951741446E-2</v>
      </c>
      <c r="U5525" s="25">
        <f t="shared" si="782"/>
        <v>0.10115100049499454</v>
      </c>
      <c r="W5525" s="17">
        <f>Eingabe!H5526</f>
        <v>208</v>
      </c>
      <c r="X5525" s="17">
        <f t="shared" si="783"/>
        <v>2.08</v>
      </c>
      <c r="Y5525" s="17">
        <f t="shared" si="784"/>
        <v>210</v>
      </c>
    </row>
    <row r="5526" spans="1:25" x14ac:dyDescent="0.15">
      <c r="A5526" s="82">
        <f t="shared" si="779"/>
        <v>8</v>
      </c>
      <c r="B5526" s="46">
        <v>43696.124999986605</v>
      </c>
      <c r="C5526" s="47">
        <f>Eingabe!G5527</f>
        <v>3.4</v>
      </c>
      <c r="D5526" s="77">
        <v>5526</v>
      </c>
      <c r="E5526" s="47"/>
      <c r="F5526" s="25">
        <f t="shared" si="777"/>
        <v>5.07</v>
      </c>
      <c r="G5526" s="25">
        <f>VLOOKUP(F5526,'Spezifische Werte'!$B$2:$C$4002,2,FALSE)</f>
        <v>9.6185977081711158E-2</v>
      </c>
      <c r="H5526" s="25">
        <f t="shared" si="780"/>
        <v>192.37195416342232</v>
      </c>
      <c r="J5526" s="25">
        <f t="shared" si="778"/>
        <v>5.0999999999999996</v>
      </c>
      <c r="K5526" s="25">
        <f>VLOOKUP(J5526,'Spezifische Werte'!$B$2:$C$4002,2,FALSE)</f>
        <v>9.8097213536623304E-2</v>
      </c>
      <c r="L5526" s="25">
        <f t="shared" si="781"/>
        <v>196.1944270732466</v>
      </c>
      <c r="R5526" s="25">
        <v>5524</v>
      </c>
      <c r="S5526" s="25">
        <v>5523</v>
      </c>
      <c r="T5526" s="25">
        <f t="shared" si="785"/>
        <v>9.9286032951741446E-2</v>
      </c>
      <c r="U5526" s="25">
        <f t="shared" si="782"/>
        <v>0.10115100049499454</v>
      </c>
      <c r="W5526" s="17">
        <f>Eingabe!H5527</f>
        <v>208</v>
      </c>
      <c r="X5526" s="17">
        <f t="shared" si="783"/>
        <v>2.08</v>
      </c>
      <c r="Y5526" s="17">
        <f t="shared" si="784"/>
        <v>210</v>
      </c>
    </row>
    <row r="5527" spans="1:25" x14ac:dyDescent="0.15">
      <c r="A5527" s="82">
        <f t="shared" si="779"/>
        <v>8</v>
      </c>
      <c r="B5527" s="46">
        <v>43696.166666653269</v>
      </c>
      <c r="C5527" s="47">
        <f>Eingabe!G5528</f>
        <v>3.5</v>
      </c>
      <c r="D5527" s="77">
        <v>5527</v>
      </c>
      <c r="E5527" s="47"/>
      <c r="F5527" s="25">
        <f t="shared" si="777"/>
        <v>5.22</v>
      </c>
      <c r="G5527" s="25">
        <f>VLOOKUP(F5527,'Spezifische Werte'!$B$2:$C$4002,2,FALSE)</f>
        <v>0.10600726326582303</v>
      </c>
      <c r="H5527" s="25">
        <f t="shared" si="780"/>
        <v>212.01452653164606</v>
      </c>
      <c r="J5527" s="25">
        <f t="shared" si="778"/>
        <v>5.25</v>
      </c>
      <c r="K5527" s="25">
        <f>VLOOKUP(J5527,'Spezifische Werte'!$B$2:$C$4002,2,FALSE)</f>
        <v>0.10804502827355937</v>
      </c>
      <c r="L5527" s="25">
        <f t="shared" si="781"/>
        <v>216.09005654711873</v>
      </c>
      <c r="R5527" s="25">
        <v>5525</v>
      </c>
      <c r="S5527" s="25">
        <v>5524</v>
      </c>
      <c r="T5527" s="25">
        <f t="shared" si="785"/>
        <v>9.9286032951741446E-2</v>
      </c>
      <c r="U5527" s="25">
        <f t="shared" si="782"/>
        <v>0.10115100049499454</v>
      </c>
      <c r="W5527" s="17">
        <f>Eingabe!H5528</f>
        <v>199</v>
      </c>
      <c r="X5527" s="17">
        <f t="shared" si="783"/>
        <v>1.99</v>
      </c>
      <c r="Y5527" s="17">
        <f t="shared" si="784"/>
        <v>200</v>
      </c>
    </row>
    <row r="5528" spans="1:25" x14ac:dyDescent="0.15">
      <c r="A5528" s="82">
        <f t="shared" si="779"/>
        <v>8</v>
      </c>
      <c r="B5528" s="46">
        <v>43696.208333319933</v>
      </c>
      <c r="C5528" s="47">
        <f>Eingabe!G5529</f>
        <v>3.3</v>
      </c>
      <c r="D5528" s="77">
        <v>5528</v>
      </c>
      <c r="E5528" s="47"/>
      <c r="F5528" s="25">
        <f t="shared" si="777"/>
        <v>4.92</v>
      </c>
      <c r="G5528" s="25">
        <f>VLOOKUP(F5528,'Spezifische Werte'!$B$2:$C$4002,2,FALSE)</f>
        <v>8.7079957720259088E-2</v>
      </c>
      <c r="H5528" s="25">
        <f t="shared" si="780"/>
        <v>174.15991544051818</v>
      </c>
      <c r="J5528" s="25">
        <f t="shared" si="778"/>
        <v>4.95</v>
      </c>
      <c r="K5528" s="25">
        <f>VLOOKUP(J5528,'Spezifische Werte'!$B$2:$C$4002,2,FALSE)</f>
        <v>8.884038911585862E-2</v>
      </c>
      <c r="L5528" s="25">
        <f t="shared" si="781"/>
        <v>177.68077823171723</v>
      </c>
      <c r="R5528" s="25">
        <v>5526</v>
      </c>
      <c r="S5528" s="25">
        <v>5525</v>
      </c>
      <c r="T5528" s="25">
        <f t="shared" si="785"/>
        <v>9.9286032951741446E-2</v>
      </c>
      <c r="U5528" s="25">
        <f t="shared" si="782"/>
        <v>0.10115100049499454</v>
      </c>
      <c r="W5528" s="17">
        <f>Eingabe!H5529</f>
        <v>199</v>
      </c>
      <c r="X5528" s="17">
        <f t="shared" si="783"/>
        <v>1.99</v>
      </c>
      <c r="Y5528" s="17">
        <f t="shared" si="784"/>
        <v>200</v>
      </c>
    </row>
    <row r="5529" spans="1:25" x14ac:dyDescent="0.15">
      <c r="A5529" s="82">
        <f t="shared" si="779"/>
        <v>8</v>
      </c>
      <c r="B5529" s="46">
        <v>43696.249999986598</v>
      </c>
      <c r="C5529" s="47">
        <f>Eingabe!G5530</f>
        <v>3.2</v>
      </c>
      <c r="D5529" s="77">
        <v>5529</v>
      </c>
      <c r="E5529" s="47"/>
      <c r="F5529" s="25">
        <f t="shared" si="777"/>
        <v>4.7699999999999996</v>
      </c>
      <c r="G5529" s="25">
        <f>VLOOKUP(F5529,'Spezifische Werte'!$B$2:$C$4002,2,FALSE)</f>
        <v>7.8679349945367349E-2</v>
      </c>
      <c r="H5529" s="25">
        <f t="shared" si="780"/>
        <v>157.3586998907347</v>
      </c>
      <c r="J5529" s="25">
        <f t="shared" si="778"/>
        <v>4.8</v>
      </c>
      <c r="K5529" s="25">
        <f>VLOOKUP(J5529,'Spezifische Werte'!$B$2:$C$4002,2,FALSE)</f>
        <v>8.0310065544742015E-2</v>
      </c>
      <c r="L5529" s="25">
        <f t="shared" si="781"/>
        <v>160.62013108948403</v>
      </c>
      <c r="R5529" s="25">
        <v>5527</v>
      </c>
      <c r="S5529" s="25">
        <v>5526</v>
      </c>
      <c r="T5529" s="25">
        <f t="shared" si="785"/>
        <v>9.9286032951741446E-2</v>
      </c>
      <c r="U5529" s="25">
        <f t="shared" si="782"/>
        <v>0.10115100049499454</v>
      </c>
      <c r="W5529" s="17">
        <f>Eingabe!H5530</f>
        <v>219</v>
      </c>
      <c r="X5529" s="17">
        <f t="shared" si="783"/>
        <v>2.19</v>
      </c>
      <c r="Y5529" s="17">
        <f t="shared" si="784"/>
        <v>220.00000000000003</v>
      </c>
    </row>
    <row r="5530" spans="1:25" x14ac:dyDescent="0.15">
      <c r="A5530" s="82">
        <f t="shared" si="779"/>
        <v>8</v>
      </c>
      <c r="B5530" s="46">
        <v>43696.291666653262</v>
      </c>
      <c r="C5530" s="47">
        <f>Eingabe!G5531</f>
        <v>3.3</v>
      </c>
      <c r="D5530" s="77">
        <v>5530</v>
      </c>
      <c r="E5530" s="47"/>
      <c r="F5530" s="25">
        <f t="shared" si="777"/>
        <v>4.92</v>
      </c>
      <c r="G5530" s="25">
        <f>VLOOKUP(F5530,'Spezifische Werte'!$B$2:$C$4002,2,FALSE)</f>
        <v>8.7079957720259088E-2</v>
      </c>
      <c r="H5530" s="25">
        <f t="shared" si="780"/>
        <v>174.15991544051818</v>
      </c>
      <c r="J5530" s="25">
        <f t="shared" si="778"/>
        <v>4.95</v>
      </c>
      <c r="K5530" s="25">
        <f>VLOOKUP(J5530,'Spezifische Werte'!$B$2:$C$4002,2,FALSE)</f>
        <v>8.884038911585862E-2</v>
      </c>
      <c r="L5530" s="25">
        <f t="shared" si="781"/>
        <v>177.68077823171723</v>
      </c>
      <c r="R5530" s="25">
        <v>5528</v>
      </c>
      <c r="S5530" s="25">
        <v>5527</v>
      </c>
      <c r="T5530" s="25">
        <f t="shared" si="785"/>
        <v>9.9286032951741446E-2</v>
      </c>
      <c r="U5530" s="25">
        <f t="shared" si="782"/>
        <v>0.10115100049499454</v>
      </c>
      <c r="W5530" s="17">
        <f>Eingabe!H5531</f>
        <v>219</v>
      </c>
      <c r="X5530" s="17">
        <f t="shared" si="783"/>
        <v>2.19</v>
      </c>
      <c r="Y5530" s="17">
        <f t="shared" si="784"/>
        <v>220.00000000000003</v>
      </c>
    </row>
    <row r="5531" spans="1:25" x14ac:dyDescent="0.15">
      <c r="A5531" s="82">
        <f t="shared" si="779"/>
        <v>8</v>
      </c>
      <c r="B5531" s="46">
        <v>43696.333333319926</v>
      </c>
      <c r="C5531" s="47">
        <f>Eingabe!G5532</f>
        <v>2.9</v>
      </c>
      <c r="D5531" s="77">
        <v>5531</v>
      </c>
      <c r="E5531" s="47"/>
      <c r="F5531" s="25">
        <f t="shared" si="777"/>
        <v>4.33</v>
      </c>
      <c r="G5531" s="25">
        <f>VLOOKUP(F5531,'Spezifische Werte'!$B$2:$C$4002,2,FALSE)</f>
        <v>5.667919590547657E-2</v>
      </c>
      <c r="H5531" s="25">
        <f t="shared" si="780"/>
        <v>113.35839181095314</v>
      </c>
      <c r="J5531" s="25">
        <f t="shared" si="778"/>
        <v>4.3499999999999996</v>
      </c>
      <c r="K5531" s="25">
        <f>VLOOKUP(J5531,'Spezifische Werte'!$B$2:$C$4002,2,FALSE)</f>
        <v>5.7627330651301621E-2</v>
      </c>
      <c r="L5531" s="25">
        <f t="shared" si="781"/>
        <v>115.25466130260324</v>
      </c>
      <c r="R5531" s="25">
        <v>5529</v>
      </c>
      <c r="S5531" s="25">
        <v>5528</v>
      </c>
      <c r="T5531" s="25">
        <f t="shared" si="785"/>
        <v>9.9286032951741446E-2</v>
      </c>
      <c r="U5531" s="25">
        <f t="shared" si="782"/>
        <v>0.10115100049499454</v>
      </c>
      <c r="W5531" s="17">
        <f>Eingabe!H5532</f>
        <v>229</v>
      </c>
      <c r="X5531" s="17">
        <f t="shared" si="783"/>
        <v>2.29</v>
      </c>
      <c r="Y5531" s="17">
        <f t="shared" si="784"/>
        <v>229.99999999999997</v>
      </c>
    </row>
    <row r="5532" spans="1:25" x14ac:dyDescent="0.15">
      <c r="A5532" s="82">
        <f t="shared" si="779"/>
        <v>8</v>
      </c>
      <c r="B5532" s="46">
        <v>43696.37499998659</v>
      </c>
      <c r="C5532" s="47">
        <f>Eingabe!G5533</f>
        <v>2.5</v>
      </c>
      <c r="D5532" s="77">
        <v>5532</v>
      </c>
      <c r="E5532" s="47"/>
      <c r="F5532" s="25">
        <f t="shared" si="777"/>
        <v>3.73</v>
      </c>
      <c r="G5532" s="25">
        <f>VLOOKUP(F5532,'Spezifische Werte'!$B$2:$C$4002,2,FALSE)</f>
        <v>2.895161356886641E-2</v>
      </c>
      <c r="H5532" s="25">
        <f t="shared" si="780"/>
        <v>57.90322713773282</v>
      </c>
      <c r="J5532" s="25">
        <f t="shared" si="778"/>
        <v>3.75</v>
      </c>
      <c r="K5532" s="25">
        <f>VLOOKUP(J5532,'Spezifische Werte'!$B$2:$C$4002,2,FALSE)</f>
        <v>2.9822636466446242E-2</v>
      </c>
      <c r="L5532" s="25">
        <f t="shared" si="781"/>
        <v>59.645272932892482</v>
      </c>
      <c r="R5532" s="25">
        <v>5530</v>
      </c>
      <c r="S5532" s="25">
        <v>5529</v>
      </c>
      <c r="T5532" s="25">
        <f t="shared" si="785"/>
        <v>9.9286032951741446E-2</v>
      </c>
      <c r="U5532" s="25">
        <f t="shared" si="782"/>
        <v>0.10115100049499454</v>
      </c>
      <c r="W5532" s="17">
        <f>Eingabe!H5533</f>
        <v>238</v>
      </c>
      <c r="X5532" s="17">
        <f t="shared" si="783"/>
        <v>2.38</v>
      </c>
      <c r="Y5532" s="17">
        <f t="shared" si="784"/>
        <v>240</v>
      </c>
    </row>
    <row r="5533" spans="1:25" x14ac:dyDescent="0.15">
      <c r="A5533" s="82">
        <f t="shared" si="779"/>
        <v>8</v>
      </c>
      <c r="B5533" s="46">
        <v>43696.416666653255</v>
      </c>
      <c r="C5533" s="47">
        <f>Eingabe!G5534</f>
        <v>2.8</v>
      </c>
      <c r="D5533" s="77">
        <v>5533</v>
      </c>
      <c r="E5533" s="47"/>
      <c r="F5533" s="25">
        <f t="shared" si="777"/>
        <v>4.18</v>
      </c>
      <c r="G5533" s="25">
        <f>VLOOKUP(F5533,'Spezifische Werte'!$B$2:$C$4002,2,FALSE)</f>
        <v>4.9643016475870723E-2</v>
      </c>
      <c r="H5533" s="25">
        <f t="shared" si="780"/>
        <v>99.286032951741447</v>
      </c>
      <c r="J5533" s="25">
        <f t="shared" si="778"/>
        <v>4.2</v>
      </c>
      <c r="K5533" s="25">
        <f>VLOOKUP(J5533,'Spezifische Werte'!$B$2:$C$4002,2,FALSE)</f>
        <v>5.0575500247497268E-2</v>
      </c>
      <c r="L5533" s="25">
        <f t="shared" si="781"/>
        <v>101.15100049499453</v>
      </c>
      <c r="R5533" s="25">
        <v>5531</v>
      </c>
      <c r="S5533" s="25">
        <v>5530</v>
      </c>
      <c r="T5533" s="25">
        <f t="shared" si="785"/>
        <v>9.9286032951741446E-2</v>
      </c>
      <c r="U5533" s="25">
        <f t="shared" si="782"/>
        <v>0.10115100049499454</v>
      </c>
      <c r="W5533" s="17">
        <f>Eingabe!H5534</f>
        <v>250</v>
      </c>
      <c r="X5533" s="17">
        <f t="shared" si="783"/>
        <v>2.5</v>
      </c>
      <c r="Y5533" s="17">
        <f t="shared" si="784"/>
        <v>250</v>
      </c>
    </row>
    <row r="5534" spans="1:25" x14ac:dyDescent="0.15">
      <c r="A5534" s="82">
        <f t="shared" si="779"/>
        <v>8</v>
      </c>
      <c r="B5534" s="46">
        <v>43696.458333319919</v>
      </c>
      <c r="C5534" s="47">
        <f>Eingabe!G5535</f>
        <v>3.7</v>
      </c>
      <c r="D5534" s="77">
        <v>5534</v>
      </c>
      <c r="E5534" s="47"/>
      <c r="F5534" s="25">
        <f t="shared" si="777"/>
        <v>5.52</v>
      </c>
      <c r="G5534" s="25">
        <f>VLOOKUP(F5534,'Spezifische Werte'!$B$2:$C$4002,2,FALSE)</f>
        <v>0.12721663519138685</v>
      </c>
      <c r="H5534" s="25">
        <f t="shared" si="780"/>
        <v>254.43327038277369</v>
      </c>
      <c r="J5534" s="25">
        <f t="shared" si="778"/>
        <v>5.55</v>
      </c>
      <c r="K5534" s="25">
        <f>VLOOKUP(J5534,'Spezifische Werte'!$B$2:$C$4002,2,FALSE)</f>
        <v>0.12941942247043492</v>
      </c>
      <c r="L5534" s="25">
        <f t="shared" si="781"/>
        <v>258.83884494086982</v>
      </c>
      <c r="R5534" s="25">
        <v>5532</v>
      </c>
      <c r="S5534" s="25">
        <v>5531</v>
      </c>
      <c r="T5534" s="25">
        <f t="shared" si="785"/>
        <v>9.9286032951741446E-2</v>
      </c>
      <c r="U5534" s="25">
        <f t="shared" si="782"/>
        <v>0.10115100049499454</v>
      </c>
      <c r="W5534" s="17">
        <f>Eingabe!H5535</f>
        <v>238</v>
      </c>
      <c r="X5534" s="17">
        <f t="shared" si="783"/>
        <v>2.38</v>
      </c>
      <c r="Y5534" s="17">
        <f t="shared" si="784"/>
        <v>240</v>
      </c>
    </row>
    <row r="5535" spans="1:25" x14ac:dyDescent="0.15">
      <c r="A5535" s="82">
        <f t="shared" si="779"/>
        <v>8</v>
      </c>
      <c r="B5535" s="46">
        <v>43696.499999986583</v>
      </c>
      <c r="C5535" s="47">
        <f>Eingabe!G5536</f>
        <v>3.9</v>
      </c>
      <c r="D5535" s="77">
        <v>5535</v>
      </c>
      <c r="E5535" s="47"/>
      <c r="F5535" s="25">
        <f t="shared" si="777"/>
        <v>5.82</v>
      </c>
      <c r="G5535" s="25">
        <f>VLOOKUP(F5535,'Spezifische Werte'!$B$2:$C$4002,2,FALSE)</f>
        <v>0.15015933791444183</v>
      </c>
      <c r="H5535" s="25">
        <f t="shared" si="780"/>
        <v>300.31867582888367</v>
      </c>
      <c r="J5535" s="25">
        <f t="shared" si="778"/>
        <v>5.85</v>
      </c>
      <c r="K5535" s="25">
        <f>VLOOKUP(J5535,'Spezifische Werte'!$B$2:$C$4002,2,FALSE)</f>
        <v>0.15260213064447356</v>
      </c>
      <c r="L5535" s="25">
        <f t="shared" si="781"/>
        <v>305.20426128894712</v>
      </c>
      <c r="R5535" s="25">
        <v>5533</v>
      </c>
      <c r="S5535" s="25">
        <v>5532</v>
      </c>
      <c r="T5535" s="25">
        <f t="shared" si="785"/>
        <v>9.9286032951741446E-2</v>
      </c>
      <c r="U5535" s="25">
        <f t="shared" si="782"/>
        <v>0.10115100049499454</v>
      </c>
      <c r="W5535" s="17">
        <f>Eingabe!H5536</f>
        <v>238</v>
      </c>
      <c r="X5535" s="17">
        <f t="shared" si="783"/>
        <v>2.38</v>
      </c>
      <c r="Y5535" s="17">
        <f t="shared" si="784"/>
        <v>240</v>
      </c>
    </row>
    <row r="5536" spans="1:25" x14ac:dyDescent="0.15">
      <c r="A5536" s="82">
        <f t="shared" si="779"/>
        <v>8</v>
      </c>
      <c r="B5536" s="46">
        <v>43696.541666653247</v>
      </c>
      <c r="C5536" s="47">
        <f>Eingabe!G5537</f>
        <v>3.4</v>
      </c>
      <c r="D5536" s="77">
        <v>5536</v>
      </c>
      <c r="E5536" s="47"/>
      <c r="F5536" s="25">
        <f t="shared" si="777"/>
        <v>5.07</v>
      </c>
      <c r="G5536" s="25">
        <f>VLOOKUP(F5536,'Spezifische Werte'!$B$2:$C$4002,2,FALSE)</f>
        <v>9.6185977081711158E-2</v>
      </c>
      <c r="H5536" s="25">
        <f t="shared" si="780"/>
        <v>192.37195416342232</v>
      </c>
      <c r="J5536" s="25">
        <f t="shared" si="778"/>
        <v>5.0999999999999996</v>
      </c>
      <c r="K5536" s="25">
        <f>VLOOKUP(J5536,'Spezifische Werte'!$B$2:$C$4002,2,FALSE)</f>
        <v>9.8097213536623304E-2</v>
      </c>
      <c r="L5536" s="25">
        <f t="shared" si="781"/>
        <v>196.1944270732466</v>
      </c>
      <c r="R5536" s="25">
        <v>5534</v>
      </c>
      <c r="S5536" s="25">
        <v>5533</v>
      </c>
      <c r="T5536" s="25">
        <f t="shared" si="785"/>
        <v>9.9286032951741446E-2</v>
      </c>
      <c r="U5536" s="25">
        <f t="shared" si="782"/>
        <v>0.10115100049499454</v>
      </c>
      <c r="W5536" s="17">
        <f>Eingabe!H5537</f>
        <v>237</v>
      </c>
      <c r="X5536" s="17">
        <f t="shared" si="783"/>
        <v>2.37</v>
      </c>
      <c r="Y5536" s="17">
        <f t="shared" si="784"/>
        <v>240</v>
      </c>
    </row>
    <row r="5537" spans="1:25" x14ac:dyDescent="0.15">
      <c r="A5537" s="82">
        <f t="shared" si="779"/>
        <v>8</v>
      </c>
      <c r="B5537" s="46">
        <v>43696.583333319912</v>
      </c>
      <c r="C5537" s="47">
        <f>Eingabe!G5538</f>
        <v>3.3</v>
      </c>
      <c r="D5537" s="77">
        <v>5537</v>
      </c>
      <c r="E5537" s="47"/>
      <c r="F5537" s="25">
        <f t="shared" si="777"/>
        <v>4.92</v>
      </c>
      <c r="G5537" s="25">
        <f>VLOOKUP(F5537,'Spezifische Werte'!$B$2:$C$4002,2,FALSE)</f>
        <v>8.7079957720259088E-2</v>
      </c>
      <c r="H5537" s="25">
        <f t="shared" si="780"/>
        <v>174.15991544051818</v>
      </c>
      <c r="J5537" s="25">
        <f t="shared" si="778"/>
        <v>4.95</v>
      </c>
      <c r="K5537" s="25">
        <f>VLOOKUP(J5537,'Spezifische Werte'!$B$2:$C$4002,2,FALSE)</f>
        <v>8.884038911585862E-2</v>
      </c>
      <c r="L5537" s="25">
        <f t="shared" si="781"/>
        <v>177.68077823171723</v>
      </c>
      <c r="R5537" s="25">
        <v>5535</v>
      </c>
      <c r="S5537" s="25">
        <v>5534</v>
      </c>
      <c r="T5537" s="25">
        <f t="shared" si="785"/>
        <v>9.9286032951741446E-2</v>
      </c>
      <c r="U5537" s="25">
        <f t="shared" si="782"/>
        <v>0.10115100049499454</v>
      </c>
      <c r="W5537" s="17">
        <f>Eingabe!H5538</f>
        <v>230</v>
      </c>
      <c r="X5537" s="17">
        <f t="shared" si="783"/>
        <v>2.2999999999999998</v>
      </c>
      <c r="Y5537" s="17">
        <f t="shared" si="784"/>
        <v>229.99999999999997</v>
      </c>
    </row>
    <row r="5538" spans="1:25" x14ac:dyDescent="0.15">
      <c r="A5538" s="82">
        <f t="shared" si="779"/>
        <v>8</v>
      </c>
      <c r="B5538" s="46">
        <v>43696.624999986576</v>
      </c>
      <c r="C5538" s="47">
        <f>Eingabe!G5539</f>
        <v>2.6</v>
      </c>
      <c r="D5538" s="77">
        <v>5538</v>
      </c>
      <c r="E5538" s="47"/>
      <c r="F5538" s="25">
        <f t="shared" si="777"/>
        <v>3.88</v>
      </c>
      <c r="G5538" s="25">
        <f>VLOOKUP(F5538,'Spezifische Werte'!$B$2:$C$4002,2,FALSE)</f>
        <v>3.5689320314118818E-2</v>
      </c>
      <c r="H5538" s="25">
        <f t="shared" si="780"/>
        <v>71.378640628237633</v>
      </c>
      <c r="J5538" s="25">
        <f t="shared" si="778"/>
        <v>3.9</v>
      </c>
      <c r="K5538" s="25">
        <f>VLOOKUP(J5538,'Spezifische Werte'!$B$2:$C$4002,2,FALSE)</f>
        <v>3.6613952811549305E-2</v>
      </c>
      <c r="L5538" s="25">
        <f t="shared" si="781"/>
        <v>73.227905623098607</v>
      </c>
      <c r="R5538" s="25">
        <v>5536</v>
      </c>
      <c r="S5538" s="25">
        <v>5535</v>
      </c>
      <c r="T5538" s="25">
        <f t="shared" si="785"/>
        <v>9.9286032951741446E-2</v>
      </c>
      <c r="U5538" s="25">
        <f t="shared" si="782"/>
        <v>0.10115100049499454</v>
      </c>
      <c r="W5538" s="17">
        <f>Eingabe!H5539</f>
        <v>291</v>
      </c>
      <c r="X5538" s="17">
        <f t="shared" si="783"/>
        <v>2.91</v>
      </c>
      <c r="Y5538" s="17">
        <f t="shared" si="784"/>
        <v>290</v>
      </c>
    </row>
    <row r="5539" spans="1:25" x14ac:dyDescent="0.15">
      <c r="A5539" s="82">
        <f t="shared" si="779"/>
        <v>8</v>
      </c>
      <c r="B5539" s="46">
        <v>43696.66666665324</v>
      </c>
      <c r="C5539" s="47">
        <f>Eingabe!G5540</f>
        <v>2.1</v>
      </c>
      <c r="D5539" s="77">
        <v>5539</v>
      </c>
      <c r="E5539" s="47"/>
      <c r="F5539" s="25">
        <f t="shared" si="777"/>
        <v>3.13</v>
      </c>
      <c r="G5539" s="25">
        <f>VLOOKUP(F5539,'Spezifische Werte'!$B$2:$C$4002,2,FALSE)</f>
        <v>1.0589326186624812E-2</v>
      </c>
      <c r="H5539" s="25">
        <f t="shared" si="780"/>
        <v>21.178652373249626</v>
      </c>
      <c r="J5539" s="25">
        <f t="shared" si="778"/>
        <v>3.15</v>
      </c>
      <c r="K5539" s="25">
        <f>VLOOKUP(J5539,'Spezifische Werte'!$B$2:$C$4002,2,FALSE)</f>
        <v>1.1019016897018549E-2</v>
      </c>
      <c r="L5539" s="25">
        <f t="shared" si="781"/>
        <v>22.038033794037098</v>
      </c>
      <c r="R5539" s="25">
        <v>5537</v>
      </c>
      <c r="S5539" s="25">
        <v>5536</v>
      </c>
      <c r="T5539" s="25">
        <f t="shared" si="785"/>
        <v>9.9286032951741446E-2</v>
      </c>
      <c r="U5539" s="25">
        <f t="shared" si="782"/>
        <v>0.10115100049499454</v>
      </c>
      <c r="W5539" s="17">
        <f>Eingabe!H5540</f>
        <v>283</v>
      </c>
      <c r="X5539" s="17">
        <f t="shared" si="783"/>
        <v>2.83</v>
      </c>
      <c r="Y5539" s="17">
        <f t="shared" si="784"/>
        <v>280</v>
      </c>
    </row>
    <row r="5540" spans="1:25" x14ac:dyDescent="0.15">
      <c r="A5540" s="82">
        <f t="shared" si="779"/>
        <v>8</v>
      </c>
      <c r="B5540" s="46">
        <v>43696.708333319904</v>
      </c>
      <c r="C5540" s="47">
        <f>Eingabe!G5541</f>
        <v>3.2</v>
      </c>
      <c r="D5540" s="77">
        <v>5540</v>
      </c>
      <c r="E5540" s="47"/>
      <c r="F5540" s="25">
        <f t="shared" si="777"/>
        <v>4.7699999999999996</v>
      </c>
      <c r="G5540" s="25">
        <f>VLOOKUP(F5540,'Spezifische Werte'!$B$2:$C$4002,2,FALSE)</f>
        <v>7.8679349945367349E-2</v>
      </c>
      <c r="H5540" s="25">
        <f t="shared" si="780"/>
        <v>157.3586998907347</v>
      </c>
      <c r="J5540" s="25">
        <f t="shared" si="778"/>
        <v>4.8</v>
      </c>
      <c r="K5540" s="25">
        <f>VLOOKUP(J5540,'Spezifische Werte'!$B$2:$C$4002,2,FALSE)</f>
        <v>8.0310065544742015E-2</v>
      </c>
      <c r="L5540" s="25">
        <f t="shared" si="781"/>
        <v>160.62013108948403</v>
      </c>
      <c r="R5540" s="25">
        <v>5538</v>
      </c>
      <c r="S5540" s="25">
        <v>5537</v>
      </c>
      <c r="T5540" s="25">
        <f t="shared" si="785"/>
        <v>9.9286032951741446E-2</v>
      </c>
      <c r="U5540" s="25">
        <f t="shared" si="782"/>
        <v>0.10115100049499454</v>
      </c>
      <c r="W5540" s="17">
        <f>Eingabe!H5541</f>
        <v>273</v>
      </c>
      <c r="X5540" s="17">
        <f t="shared" si="783"/>
        <v>2.73</v>
      </c>
      <c r="Y5540" s="17">
        <f t="shared" si="784"/>
        <v>270</v>
      </c>
    </row>
    <row r="5541" spans="1:25" x14ac:dyDescent="0.15">
      <c r="A5541" s="82">
        <f t="shared" si="779"/>
        <v>8</v>
      </c>
      <c r="B5541" s="46">
        <v>43696.749999986569</v>
      </c>
      <c r="C5541" s="47">
        <f>Eingabe!G5542</f>
        <v>2.7</v>
      </c>
      <c r="D5541" s="77">
        <v>5541</v>
      </c>
      <c r="E5541" s="47"/>
      <c r="F5541" s="25">
        <f t="shared" si="777"/>
        <v>4.03</v>
      </c>
      <c r="G5541" s="25">
        <f>VLOOKUP(F5541,'Spezifische Werte'!$B$2:$C$4002,2,FALSE)</f>
        <v>4.2666657265334036E-2</v>
      </c>
      <c r="H5541" s="25">
        <f t="shared" si="780"/>
        <v>85.333314530668076</v>
      </c>
      <c r="J5541" s="25">
        <f t="shared" si="778"/>
        <v>4.05</v>
      </c>
      <c r="K5541" s="25">
        <f>VLOOKUP(J5541,'Spezifische Werte'!$B$2:$C$4002,2,FALSE)</f>
        <v>4.3597034083331404E-2</v>
      </c>
      <c r="L5541" s="25">
        <f t="shared" si="781"/>
        <v>87.194068166662802</v>
      </c>
      <c r="R5541" s="25">
        <v>5539</v>
      </c>
      <c r="S5541" s="25">
        <v>5538</v>
      </c>
      <c r="T5541" s="25">
        <f t="shared" si="785"/>
        <v>9.9286032951741446E-2</v>
      </c>
      <c r="U5541" s="25">
        <f t="shared" si="782"/>
        <v>0.10115100049499454</v>
      </c>
      <c r="W5541" s="17">
        <f>Eingabe!H5542</f>
        <v>233</v>
      </c>
      <c r="X5541" s="17">
        <f t="shared" si="783"/>
        <v>2.33</v>
      </c>
      <c r="Y5541" s="17">
        <f t="shared" si="784"/>
        <v>229.99999999999997</v>
      </c>
    </row>
    <row r="5542" spans="1:25" x14ac:dyDescent="0.15">
      <c r="A5542" s="82">
        <f t="shared" si="779"/>
        <v>8</v>
      </c>
      <c r="B5542" s="46">
        <v>43696.791666653233</v>
      </c>
      <c r="C5542" s="47">
        <f>Eingabe!G5543</f>
        <v>2.5</v>
      </c>
      <c r="D5542" s="77">
        <v>5542</v>
      </c>
      <c r="E5542" s="47"/>
      <c r="F5542" s="25">
        <f t="shared" si="777"/>
        <v>3.73</v>
      </c>
      <c r="G5542" s="25">
        <f>VLOOKUP(F5542,'Spezifische Werte'!$B$2:$C$4002,2,FALSE)</f>
        <v>2.895161356886641E-2</v>
      </c>
      <c r="H5542" s="25">
        <f t="shared" si="780"/>
        <v>57.90322713773282</v>
      </c>
      <c r="J5542" s="25">
        <f t="shared" si="778"/>
        <v>3.75</v>
      </c>
      <c r="K5542" s="25">
        <f>VLOOKUP(J5542,'Spezifische Werte'!$B$2:$C$4002,2,FALSE)</f>
        <v>2.9822636466446242E-2</v>
      </c>
      <c r="L5542" s="25">
        <f t="shared" si="781"/>
        <v>59.645272932892482</v>
      </c>
      <c r="R5542" s="25">
        <v>5540</v>
      </c>
      <c r="S5542" s="25">
        <v>5539</v>
      </c>
      <c r="T5542" s="25">
        <f t="shared" si="785"/>
        <v>9.9286032951741446E-2</v>
      </c>
      <c r="U5542" s="25">
        <f t="shared" si="782"/>
        <v>0.10115100049499454</v>
      </c>
      <c r="W5542" s="17">
        <f>Eingabe!H5543</f>
        <v>240</v>
      </c>
      <c r="X5542" s="17">
        <f t="shared" si="783"/>
        <v>2.4</v>
      </c>
      <c r="Y5542" s="17">
        <f t="shared" si="784"/>
        <v>240</v>
      </c>
    </row>
    <row r="5543" spans="1:25" x14ac:dyDescent="0.15">
      <c r="A5543" s="82">
        <f t="shared" si="779"/>
        <v>8</v>
      </c>
      <c r="B5543" s="46">
        <v>43696.833333319897</v>
      </c>
      <c r="C5543" s="47">
        <f>Eingabe!G5544</f>
        <v>2.8</v>
      </c>
      <c r="D5543" s="77">
        <v>5543</v>
      </c>
      <c r="E5543" s="47"/>
      <c r="F5543" s="25">
        <f t="shared" si="777"/>
        <v>4.18</v>
      </c>
      <c r="G5543" s="25">
        <f>VLOOKUP(F5543,'Spezifische Werte'!$B$2:$C$4002,2,FALSE)</f>
        <v>4.9643016475870723E-2</v>
      </c>
      <c r="H5543" s="25">
        <f t="shared" si="780"/>
        <v>99.286032951741447</v>
      </c>
      <c r="J5543" s="25">
        <f t="shared" si="778"/>
        <v>4.2</v>
      </c>
      <c r="K5543" s="25">
        <f>VLOOKUP(J5543,'Spezifische Werte'!$B$2:$C$4002,2,FALSE)</f>
        <v>5.0575500247497268E-2</v>
      </c>
      <c r="L5543" s="25">
        <f t="shared" si="781"/>
        <v>101.15100049499453</v>
      </c>
      <c r="R5543" s="25">
        <v>5541</v>
      </c>
      <c r="S5543" s="25">
        <v>5540</v>
      </c>
      <c r="T5543" s="25">
        <f t="shared" si="785"/>
        <v>9.9286032951741446E-2</v>
      </c>
      <c r="U5543" s="25">
        <f t="shared" si="782"/>
        <v>0.10115100049499454</v>
      </c>
      <c r="W5543" s="17">
        <f>Eingabe!H5544</f>
        <v>230</v>
      </c>
      <c r="X5543" s="17">
        <f t="shared" si="783"/>
        <v>2.2999999999999998</v>
      </c>
      <c r="Y5543" s="17">
        <f t="shared" si="784"/>
        <v>229.99999999999997</v>
      </c>
    </row>
    <row r="5544" spans="1:25" x14ac:dyDescent="0.15">
      <c r="A5544" s="82">
        <f t="shared" si="779"/>
        <v>8</v>
      </c>
      <c r="B5544" s="46">
        <v>43696.874999986561</v>
      </c>
      <c r="C5544" s="47">
        <f>Eingabe!G5545</f>
        <v>2.5</v>
      </c>
      <c r="D5544" s="77">
        <v>5544</v>
      </c>
      <c r="E5544" s="47"/>
      <c r="F5544" s="25">
        <f t="shared" si="777"/>
        <v>3.73</v>
      </c>
      <c r="G5544" s="25">
        <f>VLOOKUP(F5544,'Spezifische Werte'!$B$2:$C$4002,2,FALSE)</f>
        <v>2.895161356886641E-2</v>
      </c>
      <c r="H5544" s="25">
        <f t="shared" si="780"/>
        <v>57.90322713773282</v>
      </c>
      <c r="J5544" s="25">
        <f t="shared" si="778"/>
        <v>3.75</v>
      </c>
      <c r="K5544" s="25">
        <f>VLOOKUP(J5544,'Spezifische Werte'!$B$2:$C$4002,2,FALSE)</f>
        <v>2.9822636466446242E-2</v>
      </c>
      <c r="L5544" s="25">
        <f t="shared" si="781"/>
        <v>59.645272932892482</v>
      </c>
      <c r="R5544" s="25">
        <v>5542</v>
      </c>
      <c r="S5544" s="25">
        <v>5541</v>
      </c>
      <c r="T5544" s="25">
        <f t="shared" si="785"/>
        <v>9.9286032951741446E-2</v>
      </c>
      <c r="U5544" s="25">
        <f t="shared" si="782"/>
        <v>0.10115100049499454</v>
      </c>
      <c r="W5544" s="17">
        <f>Eingabe!H5545</f>
        <v>226</v>
      </c>
      <c r="X5544" s="17">
        <f t="shared" si="783"/>
        <v>2.2599999999999998</v>
      </c>
      <c r="Y5544" s="17">
        <f t="shared" si="784"/>
        <v>229.99999999999997</v>
      </c>
    </row>
    <row r="5545" spans="1:25" x14ac:dyDescent="0.15">
      <c r="A5545" s="82">
        <f t="shared" si="779"/>
        <v>8</v>
      </c>
      <c r="B5545" s="46">
        <v>43696.916666653226</v>
      </c>
      <c r="C5545" s="47">
        <f>Eingabe!G5546</f>
        <v>2.6</v>
      </c>
      <c r="D5545" s="77">
        <v>5545</v>
      </c>
      <c r="E5545" s="47"/>
      <c r="F5545" s="25">
        <f t="shared" si="777"/>
        <v>3.88</v>
      </c>
      <c r="G5545" s="25">
        <f>VLOOKUP(F5545,'Spezifische Werte'!$B$2:$C$4002,2,FALSE)</f>
        <v>3.5689320314118818E-2</v>
      </c>
      <c r="H5545" s="25">
        <f t="shared" si="780"/>
        <v>71.378640628237633</v>
      </c>
      <c r="J5545" s="25">
        <f t="shared" si="778"/>
        <v>3.9</v>
      </c>
      <c r="K5545" s="25">
        <f>VLOOKUP(J5545,'Spezifische Werte'!$B$2:$C$4002,2,FALSE)</f>
        <v>3.6613952811549305E-2</v>
      </c>
      <c r="L5545" s="25">
        <f t="shared" si="781"/>
        <v>73.227905623098607</v>
      </c>
      <c r="R5545" s="25">
        <v>5543</v>
      </c>
      <c r="S5545" s="25">
        <v>5542</v>
      </c>
      <c r="T5545" s="25">
        <f t="shared" si="785"/>
        <v>9.9286032951741446E-2</v>
      </c>
      <c r="U5545" s="25">
        <f t="shared" si="782"/>
        <v>0.10115100049499454</v>
      </c>
      <c r="W5545" s="17">
        <f>Eingabe!H5546</f>
        <v>207</v>
      </c>
      <c r="X5545" s="17">
        <f t="shared" si="783"/>
        <v>2.0699999999999998</v>
      </c>
      <c r="Y5545" s="17">
        <f t="shared" si="784"/>
        <v>210</v>
      </c>
    </row>
    <row r="5546" spans="1:25" x14ac:dyDescent="0.15">
      <c r="A5546" s="82">
        <f t="shared" si="779"/>
        <v>8</v>
      </c>
      <c r="B5546" s="46">
        <v>43696.95833331989</v>
      </c>
      <c r="C5546" s="47">
        <f>Eingabe!G5547</f>
        <v>2.6</v>
      </c>
      <c r="D5546" s="77">
        <v>5546</v>
      </c>
      <c r="E5546" s="47"/>
      <c r="F5546" s="25">
        <f t="shared" si="777"/>
        <v>3.88</v>
      </c>
      <c r="G5546" s="25">
        <f>VLOOKUP(F5546,'Spezifische Werte'!$B$2:$C$4002,2,FALSE)</f>
        <v>3.5689320314118818E-2</v>
      </c>
      <c r="H5546" s="25">
        <f t="shared" si="780"/>
        <v>71.378640628237633</v>
      </c>
      <c r="J5546" s="25">
        <f t="shared" si="778"/>
        <v>3.9</v>
      </c>
      <c r="K5546" s="25">
        <f>VLOOKUP(J5546,'Spezifische Werte'!$B$2:$C$4002,2,FALSE)</f>
        <v>3.6613952811549305E-2</v>
      </c>
      <c r="L5546" s="25">
        <f t="shared" si="781"/>
        <v>73.227905623098607</v>
      </c>
      <c r="R5546" s="25">
        <v>5544</v>
      </c>
      <c r="S5546" s="25">
        <v>5543</v>
      </c>
      <c r="T5546" s="25">
        <f t="shared" si="785"/>
        <v>9.9286032951741446E-2</v>
      </c>
      <c r="U5546" s="25">
        <f t="shared" si="782"/>
        <v>0.10115100049499454</v>
      </c>
      <c r="W5546" s="17">
        <f>Eingabe!H5547</f>
        <v>180</v>
      </c>
      <c r="X5546" s="17">
        <f t="shared" si="783"/>
        <v>1.8</v>
      </c>
      <c r="Y5546" s="17">
        <f t="shared" si="784"/>
        <v>180</v>
      </c>
    </row>
    <row r="5547" spans="1:25" x14ac:dyDescent="0.15">
      <c r="A5547" s="82">
        <f t="shared" si="779"/>
        <v>8</v>
      </c>
      <c r="B5547" s="46">
        <v>43696.999999986554</v>
      </c>
      <c r="C5547" s="47">
        <f>Eingabe!G5548</f>
        <v>3</v>
      </c>
      <c r="D5547" s="77">
        <v>5547</v>
      </c>
      <c r="E5547" s="47"/>
      <c r="F5547" s="25">
        <f t="shared" si="777"/>
        <v>4.4800000000000004</v>
      </c>
      <c r="G5547" s="25">
        <f>VLOOKUP(F5547,'Spezifische Werte'!$B$2:$C$4002,2,FALSE)</f>
        <v>6.3876775708421291E-2</v>
      </c>
      <c r="H5547" s="25">
        <f t="shared" si="780"/>
        <v>127.75355141684258</v>
      </c>
      <c r="J5547" s="25">
        <f t="shared" si="778"/>
        <v>4.5</v>
      </c>
      <c r="K5547" s="25">
        <f>VLOOKUP(J5547,'Spezifische Werte'!$B$2:$C$4002,2,FALSE)</f>
        <v>6.4854105449014127E-2</v>
      </c>
      <c r="L5547" s="25">
        <f t="shared" si="781"/>
        <v>129.70821089802826</v>
      </c>
      <c r="R5547" s="25">
        <v>5545</v>
      </c>
      <c r="S5547" s="25">
        <v>5544</v>
      </c>
      <c r="T5547" s="25">
        <f t="shared" si="785"/>
        <v>9.9286032951741446E-2</v>
      </c>
      <c r="U5547" s="25">
        <f t="shared" si="782"/>
        <v>0.10115100049499454</v>
      </c>
      <c r="W5547" s="17">
        <f>Eingabe!H5548</f>
        <v>153</v>
      </c>
      <c r="X5547" s="17">
        <f t="shared" si="783"/>
        <v>1.53</v>
      </c>
      <c r="Y5547" s="17">
        <f t="shared" si="784"/>
        <v>150</v>
      </c>
    </row>
    <row r="5548" spans="1:25" x14ac:dyDescent="0.15">
      <c r="A5548" s="82">
        <f t="shared" si="779"/>
        <v>8</v>
      </c>
      <c r="B5548" s="46">
        <v>43697.041666653218</v>
      </c>
      <c r="C5548" s="47">
        <f>Eingabe!G5549</f>
        <v>3.2</v>
      </c>
      <c r="D5548" s="77">
        <v>5548</v>
      </c>
      <c r="E5548" s="47"/>
      <c r="F5548" s="25">
        <f t="shared" si="777"/>
        <v>4.7699999999999996</v>
      </c>
      <c r="G5548" s="25">
        <f>VLOOKUP(F5548,'Spezifische Werte'!$B$2:$C$4002,2,FALSE)</f>
        <v>7.8679349945367349E-2</v>
      </c>
      <c r="H5548" s="25">
        <f t="shared" si="780"/>
        <v>157.3586998907347</v>
      </c>
      <c r="J5548" s="25">
        <f t="shared" si="778"/>
        <v>4.8</v>
      </c>
      <c r="K5548" s="25">
        <f>VLOOKUP(J5548,'Spezifische Werte'!$B$2:$C$4002,2,FALSE)</f>
        <v>8.0310065544742015E-2</v>
      </c>
      <c r="L5548" s="25">
        <f t="shared" si="781"/>
        <v>160.62013108948403</v>
      </c>
      <c r="R5548" s="25">
        <v>5546</v>
      </c>
      <c r="S5548" s="25">
        <v>5545</v>
      </c>
      <c r="T5548" s="25">
        <f t="shared" si="785"/>
        <v>9.9286032951741446E-2</v>
      </c>
      <c r="U5548" s="25">
        <f t="shared" si="782"/>
        <v>0.10115100049499454</v>
      </c>
      <c r="W5548" s="17">
        <f>Eingabe!H5549</f>
        <v>130</v>
      </c>
      <c r="X5548" s="17">
        <f t="shared" si="783"/>
        <v>1.3</v>
      </c>
      <c r="Y5548" s="17">
        <f t="shared" si="784"/>
        <v>130</v>
      </c>
    </row>
    <row r="5549" spans="1:25" x14ac:dyDescent="0.15">
      <c r="A5549" s="82">
        <f t="shared" si="779"/>
        <v>8</v>
      </c>
      <c r="B5549" s="46">
        <v>43697.083333319883</v>
      </c>
      <c r="C5549" s="47">
        <f>Eingabe!G5550</f>
        <v>3.2</v>
      </c>
      <c r="D5549" s="77">
        <v>5549</v>
      </c>
      <c r="E5549" s="47"/>
      <c r="F5549" s="25">
        <f t="shared" si="777"/>
        <v>4.7699999999999996</v>
      </c>
      <c r="G5549" s="25">
        <f>VLOOKUP(F5549,'Spezifische Werte'!$B$2:$C$4002,2,FALSE)</f>
        <v>7.8679349945367349E-2</v>
      </c>
      <c r="H5549" s="25">
        <f t="shared" si="780"/>
        <v>157.3586998907347</v>
      </c>
      <c r="J5549" s="25">
        <f t="shared" si="778"/>
        <v>4.8</v>
      </c>
      <c r="K5549" s="25">
        <f>VLOOKUP(J5549,'Spezifische Werte'!$B$2:$C$4002,2,FALSE)</f>
        <v>8.0310065544742015E-2</v>
      </c>
      <c r="L5549" s="25">
        <f t="shared" si="781"/>
        <v>160.62013108948403</v>
      </c>
      <c r="R5549" s="25">
        <v>5547</v>
      </c>
      <c r="S5549" s="25">
        <v>5546</v>
      </c>
      <c r="T5549" s="25">
        <f t="shared" si="785"/>
        <v>9.9286032951741446E-2</v>
      </c>
      <c r="U5549" s="25">
        <f t="shared" si="782"/>
        <v>0.10115100049499454</v>
      </c>
      <c r="W5549" s="17">
        <f>Eingabe!H5550</f>
        <v>113</v>
      </c>
      <c r="X5549" s="17">
        <f t="shared" si="783"/>
        <v>1.1299999999999999</v>
      </c>
      <c r="Y5549" s="17">
        <f t="shared" si="784"/>
        <v>110.00000000000001</v>
      </c>
    </row>
    <row r="5550" spans="1:25" x14ac:dyDescent="0.15">
      <c r="A5550" s="82">
        <f t="shared" si="779"/>
        <v>8</v>
      </c>
      <c r="B5550" s="46">
        <v>43697.124999986547</v>
      </c>
      <c r="C5550" s="47">
        <f>Eingabe!G5551</f>
        <v>3.6</v>
      </c>
      <c r="D5550" s="77">
        <v>5550</v>
      </c>
      <c r="E5550" s="47"/>
      <c r="F5550" s="25">
        <f t="shared" si="777"/>
        <v>5.37</v>
      </c>
      <c r="G5550" s="25">
        <f>VLOOKUP(F5550,'Spezifische Werte'!$B$2:$C$4002,2,FALSE)</f>
        <v>0.11640095819454216</v>
      </c>
      <c r="H5550" s="25">
        <f t="shared" si="780"/>
        <v>232.80191638908431</v>
      </c>
      <c r="J5550" s="25">
        <f t="shared" si="778"/>
        <v>5.4</v>
      </c>
      <c r="K5550" s="25">
        <f>VLOOKUP(J5550,'Spezifische Werte'!$B$2:$C$4002,2,FALSE)</f>
        <v>0.11853513474534576</v>
      </c>
      <c r="L5550" s="25">
        <f t="shared" si="781"/>
        <v>237.07026949069152</v>
      </c>
      <c r="R5550" s="25">
        <v>5548</v>
      </c>
      <c r="S5550" s="25">
        <v>5547</v>
      </c>
      <c r="T5550" s="25">
        <f t="shared" si="785"/>
        <v>9.9286032951741446E-2</v>
      </c>
      <c r="U5550" s="25">
        <f t="shared" si="782"/>
        <v>0.10115100049499454</v>
      </c>
      <c r="W5550" s="17">
        <f>Eingabe!H5551</f>
        <v>114</v>
      </c>
      <c r="X5550" s="17">
        <f t="shared" si="783"/>
        <v>1.1399999999999999</v>
      </c>
      <c r="Y5550" s="17">
        <f t="shared" si="784"/>
        <v>110.00000000000001</v>
      </c>
    </row>
    <row r="5551" spans="1:25" x14ac:dyDescent="0.15">
      <c r="A5551" s="82">
        <f t="shared" si="779"/>
        <v>8</v>
      </c>
      <c r="B5551" s="46">
        <v>43697.166666653211</v>
      </c>
      <c r="C5551" s="47">
        <f>Eingabe!G5552</f>
        <v>3.3</v>
      </c>
      <c r="D5551" s="77">
        <v>5551</v>
      </c>
      <c r="E5551" s="47"/>
      <c r="F5551" s="25">
        <f t="shared" si="777"/>
        <v>4.92</v>
      </c>
      <c r="G5551" s="25">
        <f>VLOOKUP(F5551,'Spezifische Werte'!$B$2:$C$4002,2,FALSE)</f>
        <v>8.7079957720259088E-2</v>
      </c>
      <c r="H5551" s="25">
        <f t="shared" si="780"/>
        <v>174.15991544051818</v>
      </c>
      <c r="J5551" s="25">
        <f t="shared" si="778"/>
        <v>4.95</v>
      </c>
      <c r="K5551" s="25">
        <f>VLOOKUP(J5551,'Spezifische Werte'!$B$2:$C$4002,2,FALSE)</f>
        <v>8.884038911585862E-2</v>
      </c>
      <c r="L5551" s="25">
        <f t="shared" si="781"/>
        <v>177.68077823171723</v>
      </c>
      <c r="R5551" s="25">
        <v>5549</v>
      </c>
      <c r="S5551" s="25">
        <v>5548</v>
      </c>
      <c r="T5551" s="25">
        <f t="shared" si="785"/>
        <v>9.9286032951741446E-2</v>
      </c>
      <c r="U5551" s="25">
        <f t="shared" si="782"/>
        <v>0.10115100049499454</v>
      </c>
      <c r="W5551" s="17">
        <f>Eingabe!H5552</f>
        <v>116</v>
      </c>
      <c r="X5551" s="17">
        <f t="shared" si="783"/>
        <v>1.1599999999999999</v>
      </c>
      <c r="Y5551" s="17">
        <f t="shared" si="784"/>
        <v>120</v>
      </c>
    </row>
    <row r="5552" spans="1:25" x14ac:dyDescent="0.15">
      <c r="A5552" s="82">
        <f t="shared" si="779"/>
        <v>8</v>
      </c>
      <c r="B5552" s="46">
        <v>43697.208333319875</v>
      </c>
      <c r="C5552" s="47">
        <f>Eingabe!G5553</f>
        <v>3.3</v>
      </c>
      <c r="D5552" s="77">
        <v>5552</v>
      </c>
      <c r="E5552" s="47"/>
      <c r="F5552" s="25">
        <f t="shared" si="777"/>
        <v>4.92</v>
      </c>
      <c r="G5552" s="25">
        <f>VLOOKUP(F5552,'Spezifische Werte'!$B$2:$C$4002,2,FALSE)</f>
        <v>8.7079957720259088E-2</v>
      </c>
      <c r="H5552" s="25">
        <f t="shared" si="780"/>
        <v>174.15991544051818</v>
      </c>
      <c r="J5552" s="25">
        <f t="shared" si="778"/>
        <v>4.95</v>
      </c>
      <c r="K5552" s="25">
        <f>VLOOKUP(J5552,'Spezifische Werte'!$B$2:$C$4002,2,FALSE)</f>
        <v>8.884038911585862E-2</v>
      </c>
      <c r="L5552" s="25">
        <f t="shared" si="781"/>
        <v>177.68077823171723</v>
      </c>
      <c r="R5552" s="25">
        <v>5550</v>
      </c>
      <c r="S5552" s="25">
        <v>5549</v>
      </c>
      <c r="T5552" s="25">
        <f t="shared" si="785"/>
        <v>9.9286032951741446E-2</v>
      </c>
      <c r="U5552" s="25">
        <f t="shared" si="782"/>
        <v>0.10115100049499454</v>
      </c>
      <c r="W5552" s="17">
        <f>Eingabe!H5553</f>
        <v>119</v>
      </c>
      <c r="X5552" s="17">
        <f t="shared" si="783"/>
        <v>1.19</v>
      </c>
      <c r="Y5552" s="17">
        <f t="shared" si="784"/>
        <v>120</v>
      </c>
    </row>
    <row r="5553" spans="1:25" x14ac:dyDescent="0.15">
      <c r="A5553" s="82">
        <f t="shared" si="779"/>
        <v>8</v>
      </c>
      <c r="B5553" s="46">
        <v>43697.249999986539</v>
      </c>
      <c r="C5553" s="47">
        <f>Eingabe!G5554</f>
        <v>3.5</v>
      </c>
      <c r="D5553" s="77">
        <v>5553</v>
      </c>
      <c r="E5553" s="47"/>
      <c r="F5553" s="25">
        <f t="shared" si="777"/>
        <v>5.22</v>
      </c>
      <c r="G5553" s="25">
        <f>VLOOKUP(F5553,'Spezifische Werte'!$B$2:$C$4002,2,FALSE)</f>
        <v>0.10600726326582303</v>
      </c>
      <c r="H5553" s="25">
        <f t="shared" si="780"/>
        <v>212.01452653164606</v>
      </c>
      <c r="J5553" s="25">
        <f t="shared" si="778"/>
        <v>5.25</v>
      </c>
      <c r="K5553" s="25">
        <f>VLOOKUP(J5553,'Spezifische Werte'!$B$2:$C$4002,2,FALSE)</f>
        <v>0.10804502827355937</v>
      </c>
      <c r="L5553" s="25">
        <f t="shared" si="781"/>
        <v>216.09005654711873</v>
      </c>
      <c r="R5553" s="25">
        <v>5551</v>
      </c>
      <c r="S5553" s="25">
        <v>5550</v>
      </c>
      <c r="T5553" s="25">
        <f t="shared" si="785"/>
        <v>9.9286032951741446E-2</v>
      </c>
      <c r="U5553" s="25">
        <f t="shared" si="782"/>
        <v>0.10115100049499454</v>
      </c>
      <c r="W5553" s="17">
        <f>Eingabe!H5554</f>
        <v>110</v>
      </c>
      <c r="X5553" s="17">
        <f t="shared" si="783"/>
        <v>1.1000000000000001</v>
      </c>
      <c r="Y5553" s="17">
        <f t="shared" si="784"/>
        <v>110.00000000000001</v>
      </c>
    </row>
    <row r="5554" spans="1:25" x14ac:dyDescent="0.15">
      <c r="A5554" s="82">
        <f t="shared" si="779"/>
        <v>8</v>
      </c>
      <c r="B5554" s="46">
        <v>43697.291666653204</v>
      </c>
      <c r="C5554" s="47">
        <f>Eingabe!G5555</f>
        <v>2.8</v>
      </c>
      <c r="D5554" s="77">
        <v>5554</v>
      </c>
      <c r="E5554" s="47"/>
      <c r="F5554" s="25">
        <f t="shared" si="777"/>
        <v>4.18</v>
      </c>
      <c r="G5554" s="25">
        <f>VLOOKUP(F5554,'Spezifische Werte'!$B$2:$C$4002,2,FALSE)</f>
        <v>4.9643016475870723E-2</v>
      </c>
      <c r="H5554" s="25">
        <f t="shared" si="780"/>
        <v>99.286032951741447</v>
      </c>
      <c r="J5554" s="25">
        <f t="shared" si="778"/>
        <v>4.2</v>
      </c>
      <c r="K5554" s="25">
        <f>VLOOKUP(J5554,'Spezifische Werte'!$B$2:$C$4002,2,FALSE)</f>
        <v>5.0575500247497268E-2</v>
      </c>
      <c r="L5554" s="25">
        <f t="shared" si="781"/>
        <v>101.15100049499453</v>
      </c>
      <c r="R5554" s="25">
        <v>5552</v>
      </c>
      <c r="S5554" s="25">
        <v>5551</v>
      </c>
      <c r="T5554" s="25">
        <f t="shared" si="785"/>
        <v>9.9286032951741446E-2</v>
      </c>
      <c r="U5554" s="25">
        <f t="shared" si="782"/>
        <v>0.10115100049499454</v>
      </c>
      <c r="W5554" s="17">
        <f>Eingabe!H5555</f>
        <v>127</v>
      </c>
      <c r="X5554" s="17">
        <f t="shared" si="783"/>
        <v>1.27</v>
      </c>
      <c r="Y5554" s="17">
        <f t="shared" si="784"/>
        <v>130</v>
      </c>
    </row>
    <row r="5555" spans="1:25" x14ac:dyDescent="0.15">
      <c r="A5555" s="82">
        <f t="shared" si="779"/>
        <v>8</v>
      </c>
      <c r="B5555" s="46">
        <v>43697.333333319868</v>
      </c>
      <c r="C5555" s="47">
        <f>Eingabe!G5556</f>
        <v>2.5</v>
      </c>
      <c r="D5555" s="77">
        <v>5555</v>
      </c>
      <c r="E5555" s="47"/>
      <c r="F5555" s="25">
        <f t="shared" si="777"/>
        <v>3.73</v>
      </c>
      <c r="G5555" s="25">
        <f>VLOOKUP(F5555,'Spezifische Werte'!$B$2:$C$4002,2,FALSE)</f>
        <v>2.895161356886641E-2</v>
      </c>
      <c r="H5555" s="25">
        <f t="shared" si="780"/>
        <v>57.90322713773282</v>
      </c>
      <c r="J5555" s="25">
        <f t="shared" si="778"/>
        <v>3.75</v>
      </c>
      <c r="K5555" s="25">
        <f>VLOOKUP(J5555,'Spezifische Werte'!$B$2:$C$4002,2,FALSE)</f>
        <v>2.9822636466446242E-2</v>
      </c>
      <c r="L5555" s="25">
        <f t="shared" si="781"/>
        <v>59.645272932892482</v>
      </c>
      <c r="R5555" s="25">
        <v>5553</v>
      </c>
      <c r="S5555" s="25">
        <v>5552</v>
      </c>
      <c r="T5555" s="25">
        <f t="shared" si="785"/>
        <v>9.9286032951741446E-2</v>
      </c>
      <c r="U5555" s="25">
        <f t="shared" si="782"/>
        <v>0.10115100049499454</v>
      </c>
      <c r="W5555" s="17">
        <f>Eingabe!H5556</f>
        <v>107</v>
      </c>
      <c r="X5555" s="17">
        <f t="shared" si="783"/>
        <v>1.07</v>
      </c>
      <c r="Y5555" s="17">
        <f t="shared" si="784"/>
        <v>110.00000000000001</v>
      </c>
    </row>
    <row r="5556" spans="1:25" x14ac:dyDescent="0.15">
      <c r="A5556" s="82">
        <f t="shared" si="779"/>
        <v>8</v>
      </c>
      <c r="B5556" s="46">
        <v>43697.374999986532</v>
      </c>
      <c r="C5556" s="47">
        <f>Eingabe!G5557</f>
        <v>2.8</v>
      </c>
      <c r="D5556" s="77">
        <v>5556</v>
      </c>
      <c r="E5556" s="47"/>
      <c r="F5556" s="25">
        <f t="shared" si="777"/>
        <v>4.18</v>
      </c>
      <c r="G5556" s="25">
        <f>VLOOKUP(F5556,'Spezifische Werte'!$B$2:$C$4002,2,FALSE)</f>
        <v>4.9643016475870723E-2</v>
      </c>
      <c r="H5556" s="25">
        <f t="shared" si="780"/>
        <v>99.286032951741447</v>
      </c>
      <c r="J5556" s="25">
        <f t="shared" si="778"/>
        <v>4.2</v>
      </c>
      <c r="K5556" s="25">
        <f>VLOOKUP(J5556,'Spezifische Werte'!$B$2:$C$4002,2,FALSE)</f>
        <v>5.0575500247497268E-2</v>
      </c>
      <c r="L5556" s="25">
        <f t="shared" si="781"/>
        <v>101.15100049499453</v>
      </c>
      <c r="R5556" s="25">
        <v>5554</v>
      </c>
      <c r="S5556" s="25">
        <v>5553</v>
      </c>
      <c r="T5556" s="25">
        <f t="shared" si="785"/>
        <v>9.9286032951741446E-2</v>
      </c>
      <c r="U5556" s="25">
        <f t="shared" si="782"/>
        <v>0.10115100049499454</v>
      </c>
      <c r="W5556" s="17">
        <f>Eingabe!H5557</f>
        <v>100</v>
      </c>
      <c r="X5556" s="17">
        <f t="shared" si="783"/>
        <v>1</v>
      </c>
      <c r="Y5556" s="17">
        <f t="shared" si="784"/>
        <v>100</v>
      </c>
    </row>
    <row r="5557" spans="1:25" x14ac:dyDescent="0.15">
      <c r="A5557" s="82">
        <f t="shared" si="779"/>
        <v>8</v>
      </c>
      <c r="B5557" s="46">
        <v>43697.416666653196</v>
      </c>
      <c r="C5557" s="47">
        <f>Eingabe!G5558</f>
        <v>1.8</v>
      </c>
      <c r="D5557" s="77">
        <v>5557</v>
      </c>
      <c r="E5557" s="47"/>
      <c r="F5557" s="25">
        <f t="shared" si="777"/>
        <v>2.69</v>
      </c>
      <c r="G5557" s="25">
        <f>VLOOKUP(F5557,'Spezifische Werte'!$B$2:$C$4002,2,FALSE)</f>
        <v>3.715149232963236E-3</v>
      </c>
      <c r="H5557" s="25">
        <f t="shared" si="780"/>
        <v>7.4302984659264721</v>
      </c>
      <c r="J5557" s="25">
        <f t="shared" si="778"/>
        <v>2.7</v>
      </c>
      <c r="K5557" s="25">
        <f>VLOOKUP(J5557,'Spezifische Werte'!$B$2:$C$4002,2,FALSE)</f>
        <v>3.8225571704766847E-3</v>
      </c>
      <c r="L5557" s="25">
        <f t="shared" si="781"/>
        <v>7.6451143409533691</v>
      </c>
      <c r="R5557" s="25">
        <v>5555</v>
      </c>
      <c r="S5557" s="25">
        <v>5554</v>
      </c>
      <c r="T5557" s="25">
        <f t="shared" si="785"/>
        <v>9.9286032951741446E-2</v>
      </c>
      <c r="U5557" s="25">
        <f t="shared" si="782"/>
        <v>0.10115100049499454</v>
      </c>
      <c r="W5557" s="17">
        <f>Eingabe!H5558</f>
        <v>119</v>
      </c>
      <c r="X5557" s="17">
        <f t="shared" si="783"/>
        <v>1.19</v>
      </c>
      <c r="Y5557" s="17">
        <f t="shared" si="784"/>
        <v>120</v>
      </c>
    </row>
    <row r="5558" spans="1:25" x14ac:dyDescent="0.15">
      <c r="A5558" s="82">
        <f t="shared" si="779"/>
        <v>8</v>
      </c>
      <c r="B5558" s="46">
        <v>43697.458333319861</v>
      </c>
      <c r="C5558" s="47">
        <f>Eingabe!G5559</f>
        <v>2.1</v>
      </c>
      <c r="D5558" s="77">
        <v>5558</v>
      </c>
      <c r="E5558" s="47"/>
      <c r="F5558" s="25">
        <f t="shared" si="777"/>
        <v>3.13</v>
      </c>
      <c r="G5558" s="25">
        <f>VLOOKUP(F5558,'Spezifische Werte'!$B$2:$C$4002,2,FALSE)</f>
        <v>1.0589326186624812E-2</v>
      </c>
      <c r="H5558" s="25">
        <f t="shared" si="780"/>
        <v>21.178652373249626</v>
      </c>
      <c r="J5558" s="25">
        <f t="shared" si="778"/>
        <v>3.15</v>
      </c>
      <c r="K5558" s="25">
        <f>VLOOKUP(J5558,'Spezifische Werte'!$B$2:$C$4002,2,FALSE)</f>
        <v>1.1019016897018549E-2</v>
      </c>
      <c r="L5558" s="25">
        <f t="shared" si="781"/>
        <v>22.038033794037098</v>
      </c>
      <c r="R5558" s="25">
        <v>5556</v>
      </c>
      <c r="S5558" s="25">
        <v>5555</v>
      </c>
      <c r="T5558" s="25">
        <f t="shared" si="785"/>
        <v>9.9286032951741446E-2</v>
      </c>
      <c r="U5558" s="25">
        <f t="shared" si="782"/>
        <v>0.10115100049499454</v>
      </c>
      <c r="W5558" s="17">
        <f>Eingabe!H5559</f>
        <v>78</v>
      </c>
      <c r="X5558" s="17">
        <f t="shared" si="783"/>
        <v>0.78</v>
      </c>
      <c r="Y5558" s="17">
        <f t="shared" si="784"/>
        <v>80</v>
      </c>
    </row>
    <row r="5559" spans="1:25" x14ac:dyDescent="0.15">
      <c r="A5559" s="82">
        <f t="shared" si="779"/>
        <v>8</v>
      </c>
      <c r="B5559" s="46">
        <v>43697.499999986525</v>
      </c>
      <c r="C5559" s="47">
        <f>Eingabe!G5560</f>
        <v>1</v>
      </c>
      <c r="D5559" s="77">
        <v>5559</v>
      </c>
      <c r="E5559" s="47"/>
      <c r="F5559" s="25">
        <f t="shared" si="777"/>
        <v>1.49</v>
      </c>
      <c r="G5559" s="25">
        <f>VLOOKUP(F5559,'Spezifische Werte'!$B$2:$C$4002,2,FALSE)</f>
        <v>6.4682605317823889E-5</v>
      </c>
      <c r="H5559" s="25">
        <f t="shared" si="780"/>
        <v>0.12936521063564776</v>
      </c>
      <c r="J5559" s="25">
        <f t="shared" si="778"/>
        <v>1.5</v>
      </c>
      <c r="K5559" s="25">
        <f>VLOOKUP(J5559,'Spezifische Werte'!$B$2:$C$4002,2,FALSE)</f>
        <v>6.8738350145803551E-5</v>
      </c>
      <c r="L5559" s="25">
        <f t="shared" si="781"/>
        <v>0.13747670029160711</v>
      </c>
      <c r="R5559" s="25">
        <v>5557</v>
      </c>
      <c r="S5559" s="25">
        <v>5556</v>
      </c>
      <c r="T5559" s="25">
        <f t="shared" si="785"/>
        <v>9.9286032951741446E-2</v>
      </c>
      <c r="U5559" s="25">
        <f t="shared" si="782"/>
        <v>0.10115100049499454</v>
      </c>
      <c r="W5559" s="17">
        <f>Eingabe!H5560</f>
        <v>173</v>
      </c>
      <c r="X5559" s="17">
        <f t="shared" si="783"/>
        <v>1.73</v>
      </c>
      <c r="Y5559" s="17">
        <f t="shared" si="784"/>
        <v>170</v>
      </c>
    </row>
    <row r="5560" spans="1:25" x14ac:dyDescent="0.15">
      <c r="A5560" s="82">
        <f t="shared" si="779"/>
        <v>8</v>
      </c>
      <c r="B5560" s="46">
        <v>43697.541666653189</v>
      </c>
      <c r="C5560" s="47">
        <f>Eingabe!G5561</f>
        <v>1.3</v>
      </c>
      <c r="D5560" s="77">
        <v>5560</v>
      </c>
      <c r="E5560" s="47"/>
      <c r="F5560" s="25">
        <f t="shared" si="777"/>
        <v>1.94</v>
      </c>
      <c r="G5560" s="25">
        <f>VLOOKUP(F5560,'Spezifische Werte'!$B$2:$C$4002,2,FALSE)</f>
        <v>4.6180923534292335E-4</v>
      </c>
      <c r="H5560" s="25">
        <f t="shared" si="780"/>
        <v>0.92361847068584668</v>
      </c>
      <c r="J5560" s="25">
        <f t="shared" si="778"/>
        <v>1.95</v>
      </c>
      <c r="K5560" s="25">
        <f>VLOOKUP(J5560,'Spezifische Werte'!$B$2:$C$4002,2,FALSE)</f>
        <v>4.7680243241041462E-4</v>
      </c>
      <c r="L5560" s="25">
        <f t="shared" si="781"/>
        <v>0.95360486482082929</v>
      </c>
      <c r="R5560" s="25">
        <v>5558</v>
      </c>
      <c r="S5560" s="25">
        <v>5557</v>
      </c>
      <c r="T5560" s="25">
        <f t="shared" si="785"/>
        <v>9.9286032951741446E-2</v>
      </c>
      <c r="U5560" s="25">
        <f t="shared" si="782"/>
        <v>0.10115100049499454</v>
      </c>
      <c r="W5560" s="17">
        <f>Eingabe!H5561</f>
        <v>125</v>
      </c>
      <c r="X5560" s="17">
        <f t="shared" si="783"/>
        <v>1.25</v>
      </c>
      <c r="Y5560" s="17">
        <f t="shared" si="784"/>
        <v>130</v>
      </c>
    </row>
    <row r="5561" spans="1:25" x14ac:dyDescent="0.15">
      <c r="A5561" s="82">
        <f t="shared" si="779"/>
        <v>8</v>
      </c>
      <c r="B5561" s="46">
        <v>43697.583333319853</v>
      </c>
      <c r="C5561" s="47">
        <f>Eingabe!G5562</f>
        <v>2.2000000000000002</v>
      </c>
      <c r="D5561" s="77">
        <v>5561</v>
      </c>
      <c r="E5561" s="47"/>
      <c r="F5561" s="25">
        <f t="shared" si="777"/>
        <v>3.28</v>
      </c>
      <c r="G5561" s="25">
        <f>VLOOKUP(F5561,'Spezifische Werte'!$B$2:$C$4002,2,FALSE)</f>
        <v>1.4036237149224865E-2</v>
      </c>
      <c r="H5561" s="25">
        <f t="shared" si="780"/>
        <v>28.07247429844973</v>
      </c>
      <c r="J5561" s="25">
        <f t="shared" si="778"/>
        <v>3.3</v>
      </c>
      <c r="K5561" s="25">
        <f>VLOOKUP(J5561,'Spezifische Werte'!$B$2:$C$4002,2,FALSE)</f>
        <v>1.4533450192857693E-2</v>
      </c>
      <c r="L5561" s="25">
        <f t="shared" si="781"/>
        <v>29.066900385715385</v>
      </c>
      <c r="R5561" s="25">
        <v>5559</v>
      </c>
      <c r="S5561" s="25">
        <v>5558</v>
      </c>
      <c r="T5561" s="25">
        <f t="shared" si="785"/>
        <v>9.9286032951741446E-2</v>
      </c>
      <c r="U5561" s="25">
        <f t="shared" si="782"/>
        <v>0.10115100049499454</v>
      </c>
      <c r="W5561" s="17">
        <f>Eingabe!H5562</f>
        <v>246</v>
      </c>
      <c r="X5561" s="17">
        <f t="shared" si="783"/>
        <v>2.46</v>
      </c>
      <c r="Y5561" s="17">
        <f t="shared" si="784"/>
        <v>250</v>
      </c>
    </row>
    <row r="5562" spans="1:25" x14ac:dyDescent="0.15">
      <c r="A5562" s="82">
        <f t="shared" si="779"/>
        <v>8</v>
      </c>
      <c r="B5562" s="46">
        <v>43697.624999986518</v>
      </c>
      <c r="C5562" s="47">
        <f>Eingabe!G5563</f>
        <v>1.2</v>
      </c>
      <c r="D5562" s="77">
        <v>5562</v>
      </c>
      <c r="E5562" s="47"/>
      <c r="F5562" s="25">
        <f t="shared" si="777"/>
        <v>1.79</v>
      </c>
      <c r="G5562" s="25">
        <f>VLOOKUP(F5562,'Spezifische Werte'!$B$2:$C$4002,2,FALSE)</f>
        <v>2.732045827896414E-4</v>
      </c>
      <c r="H5562" s="25">
        <f t="shared" si="780"/>
        <v>0.54640916557928276</v>
      </c>
      <c r="J5562" s="25">
        <f t="shared" si="778"/>
        <v>1.8</v>
      </c>
      <c r="K5562" s="25">
        <f>VLOOKUP(J5562,'Spezifische Werte'!$B$2:$C$4002,2,FALSE)</f>
        <v>2.8378103843694903E-4</v>
      </c>
      <c r="L5562" s="25">
        <f t="shared" si="781"/>
        <v>0.56756207687389804</v>
      </c>
      <c r="R5562" s="25">
        <v>5560</v>
      </c>
      <c r="S5562" s="25">
        <v>5559</v>
      </c>
      <c r="T5562" s="25">
        <f t="shared" si="785"/>
        <v>9.9286032951741446E-2</v>
      </c>
      <c r="U5562" s="25">
        <f t="shared" si="782"/>
        <v>0.10115100049499454</v>
      </c>
      <c r="W5562" s="17">
        <f>Eingabe!H5563</f>
        <v>259</v>
      </c>
      <c r="X5562" s="17">
        <f t="shared" si="783"/>
        <v>2.59</v>
      </c>
      <c r="Y5562" s="17">
        <f t="shared" si="784"/>
        <v>260</v>
      </c>
    </row>
    <row r="5563" spans="1:25" x14ac:dyDescent="0.15">
      <c r="A5563" s="82">
        <f t="shared" si="779"/>
        <v>8</v>
      </c>
      <c r="B5563" s="46">
        <v>43697.666666653182</v>
      </c>
      <c r="C5563" s="47">
        <f>Eingabe!G5564</f>
        <v>0.7</v>
      </c>
      <c r="D5563" s="77">
        <v>5563</v>
      </c>
      <c r="E5563" s="47"/>
      <c r="F5563" s="25">
        <f t="shared" si="777"/>
        <v>1.04</v>
      </c>
      <c r="G5563" s="25">
        <f>VLOOKUP(F5563,'Spezifische Werte'!$B$2:$C$4002,2,FALSE)</f>
        <v>0</v>
      </c>
      <c r="H5563" s="25">
        <f t="shared" si="780"/>
        <v>0</v>
      </c>
      <c r="J5563" s="25">
        <f t="shared" si="778"/>
        <v>1.05</v>
      </c>
      <c r="K5563" s="25">
        <f>VLOOKUP(J5563,'Spezifische Werte'!$B$2:$C$4002,2,FALSE)</f>
        <v>0</v>
      </c>
      <c r="L5563" s="25">
        <f t="shared" si="781"/>
        <v>0</v>
      </c>
      <c r="R5563" s="25">
        <v>5561</v>
      </c>
      <c r="S5563" s="25">
        <v>5560</v>
      </c>
      <c r="T5563" s="25">
        <f t="shared" si="785"/>
        <v>9.9286032951741446E-2</v>
      </c>
      <c r="U5563" s="25">
        <f t="shared" si="782"/>
        <v>0.10115100049499454</v>
      </c>
      <c r="W5563" s="17">
        <f>Eingabe!H5564</f>
        <v>267</v>
      </c>
      <c r="X5563" s="17">
        <f t="shared" si="783"/>
        <v>2.67</v>
      </c>
      <c r="Y5563" s="17">
        <f t="shared" si="784"/>
        <v>270</v>
      </c>
    </row>
    <row r="5564" spans="1:25" x14ac:dyDescent="0.15">
      <c r="A5564" s="82">
        <f t="shared" si="779"/>
        <v>8</v>
      </c>
      <c r="B5564" s="46">
        <v>43697.708333319846</v>
      </c>
      <c r="C5564" s="47">
        <f>Eingabe!G5565</f>
        <v>1</v>
      </c>
      <c r="D5564" s="77">
        <v>5564</v>
      </c>
      <c r="E5564" s="47"/>
      <c r="F5564" s="25">
        <f t="shared" si="777"/>
        <v>1.49</v>
      </c>
      <c r="G5564" s="25">
        <f>VLOOKUP(F5564,'Spezifische Werte'!$B$2:$C$4002,2,FALSE)</f>
        <v>6.4682605317823889E-5</v>
      </c>
      <c r="H5564" s="25">
        <f t="shared" si="780"/>
        <v>0.12936521063564776</v>
      </c>
      <c r="J5564" s="25">
        <f t="shared" si="778"/>
        <v>1.5</v>
      </c>
      <c r="K5564" s="25">
        <f>VLOOKUP(J5564,'Spezifische Werte'!$B$2:$C$4002,2,FALSE)</f>
        <v>6.8738350145803551E-5</v>
      </c>
      <c r="L5564" s="25">
        <f t="shared" si="781"/>
        <v>0.13747670029160711</v>
      </c>
      <c r="R5564" s="25">
        <v>5562</v>
      </c>
      <c r="S5564" s="25">
        <v>5561</v>
      </c>
      <c r="T5564" s="25">
        <f t="shared" si="785"/>
        <v>9.9286032951741446E-2</v>
      </c>
      <c r="U5564" s="25">
        <f t="shared" si="782"/>
        <v>0.10115100049499454</v>
      </c>
      <c r="W5564" s="17">
        <f>Eingabe!H5565</f>
        <v>282</v>
      </c>
      <c r="X5564" s="17">
        <f t="shared" si="783"/>
        <v>2.82</v>
      </c>
      <c r="Y5564" s="17">
        <f t="shared" si="784"/>
        <v>280</v>
      </c>
    </row>
    <row r="5565" spans="1:25" x14ac:dyDescent="0.15">
      <c r="A5565" s="82">
        <f t="shared" si="779"/>
        <v>8</v>
      </c>
      <c r="B5565" s="46">
        <v>43697.74999998651</v>
      </c>
      <c r="C5565" s="47">
        <f>Eingabe!G5566</f>
        <v>1.3</v>
      </c>
      <c r="D5565" s="77">
        <v>5565</v>
      </c>
      <c r="E5565" s="47"/>
      <c r="F5565" s="25">
        <f t="shared" si="777"/>
        <v>1.94</v>
      </c>
      <c r="G5565" s="25">
        <f>VLOOKUP(F5565,'Spezifische Werte'!$B$2:$C$4002,2,FALSE)</f>
        <v>4.6180923534292335E-4</v>
      </c>
      <c r="H5565" s="25">
        <f t="shared" si="780"/>
        <v>0.92361847068584668</v>
      </c>
      <c r="J5565" s="25">
        <f t="shared" si="778"/>
        <v>1.95</v>
      </c>
      <c r="K5565" s="25">
        <f>VLOOKUP(J5565,'Spezifische Werte'!$B$2:$C$4002,2,FALSE)</f>
        <v>4.7680243241041462E-4</v>
      </c>
      <c r="L5565" s="25">
        <f t="shared" si="781"/>
        <v>0.95360486482082929</v>
      </c>
      <c r="R5565" s="25">
        <v>5563</v>
      </c>
      <c r="S5565" s="25">
        <v>5562</v>
      </c>
      <c r="T5565" s="25">
        <f t="shared" si="785"/>
        <v>9.9286032951741446E-2</v>
      </c>
      <c r="U5565" s="25">
        <f t="shared" si="782"/>
        <v>0.10115100049499454</v>
      </c>
      <c r="W5565" s="17">
        <f>Eingabe!H5566</f>
        <v>271</v>
      </c>
      <c r="X5565" s="17">
        <f t="shared" si="783"/>
        <v>2.71</v>
      </c>
      <c r="Y5565" s="17">
        <f t="shared" si="784"/>
        <v>270</v>
      </c>
    </row>
    <row r="5566" spans="1:25" x14ac:dyDescent="0.15">
      <c r="A5566" s="82">
        <f t="shared" si="779"/>
        <v>8</v>
      </c>
      <c r="B5566" s="46">
        <v>43697.791666653175</v>
      </c>
      <c r="C5566" s="47">
        <f>Eingabe!G5567</f>
        <v>1.9</v>
      </c>
      <c r="D5566" s="77">
        <v>5566</v>
      </c>
      <c r="E5566" s="47"/>
      <c r="F5566" s="25">
        <f t="shared" si="777"/>
        <v>2.83</v>
      </c>
      <c r="G5566" s="25">
        <f>VLOOKUP(F5566,'Spezifische Werte'!$B$2:$C$4002,2,FALSE)</f>
        <v>5.3996541966473566E-3</v>
      </c>
      <c r="H5566" s="25">
        <f t="shared" si="780"/>
        <v>10.799308393294714</v>
      </c>
      <c r="J5566" s="25">
        <f t="shared" si="778"/>
        <v>2.85</v>
      </c>
      <c r="K5566" s="25">
        <f>VLOOKUP(J5566,'Spezifische Werte'!$B$2:$C$4002,2,FALSE)</f>
        <v>5.6714421172963415E-3</v>
      </c>
      <c r="L5566" s="25">
        <f t="shared" si="781"/>
        <v>11.342884234592683</v>
      </c>
      <c r="R5566" s="25">
        <v>5564</v>
      </c>
      <c r="S5566" s="25">
        <v>5563</v>
      </c>
      <c r="T5566" s="25">
        <f t="shared" si="785"/>
        <v>9.9286032951741446E-2</v>
      </c>
      <c r="U5566" s="25">
        <f t="shared" si="782"/>
        <v>0.10115100049499454</v>
      </c>
      <c r="W5566" s="17">
        <f>Eingabe!H5567</f>
        <v>289</v>
      </c>
      <c r="X5566" s="17">
        <f t="shared" si="783"/>
        <v>2.89</v>
      </c>
      <c r="Y5566" s="17">
        <f t="shared" si="784"/>
        <v>290</v>
      </c>
    </row>
    <row r="5567" spans="1:25" x14ac:dyDescent="0.15">
      <c r="A5567" s="82">
        <f t="shared" si="779"/>
        <v>8</v>
      </c>
      <c r="B5567" s="46">
        <v>43697.833333319839</v>
      </c>
      <c r="C5567" s="47">
        <f>Eingabe!G5568</f>
        <v>1.5</v>
      </c>
      <c r="D5567" s="77">
        <v>5567</v>
      </c>
      <c r="E5567" s="47"/>
      <c r="F5567" s="25">
        <f t="shared" si="777"/>
        <v>2.2400000000000002</v>
      </c>
      <c r="G5567" s="25">
        <f>VLOOKUP(F5567,'Spezifische Werte'!$B$2:$C$4002,2,FALSE)</f>
        <v>1.1193746192255218E-3</v>
      </c>
      <c r="H5567" s="25">
        <f t="shared" si="780"/>
        <v>2.2387492384510437</v>
      </c>
      <c r="J5567" s="25">
        <f t="shared" si="778"/>
        <v>2.25</v>
      </c>
      <c r="K5567" s="25">
        <f>VLOOKUP(J5567,'Spezifische Werte'!$B$2:$C$4002,2,FALSE)</f>
        <v>1.1487981333340618E-3</v>
      </c>
      <c r="L5567" s="25">
        <f t="shared" si="781"/>
        <v>2.2975962666681236</v>
      </c>
      <c r="R5567" s="25">
        <v>5565</v>
      </c>
      <c r="S5567" s="25">
        <v>5564</v>
      </c>
      <c r="T5567" s="25">
        <f t="shared" si="785"/>
        <v>9.9286032951741446E-2</v>
      </c>
      <c r="U5567" s="25">
        <f t="shared" si="782"/>
        <v>0.10115100049499454</v>
      </c>
      <c r="W5567" s="17">
        <f>Eingabe!H5568</f>
        <v>278</v>
      </c>
      <c r="X5567" s="17">
        <f t="shared" si="783"/>
        <v>2.78</v>
      </c>
      <c r="Y5567" s="17">
        <f t="shared" si="784"/>
        <v>280</v>
      </c>
    </row>
    <row r="5568" spans="1:25" x14ac:dyDescent="0.15">
      <c r="A5568" s="82">
        <f t="shared" si="779"/>
        <v>8</v>
      </c>
      <c r="B5568" s="46">
        <v>43697.874999986503</v>
      </c>
      <c r="C5568" s="47">
        <f>Eingabe!G5569</f>
        <v>1.6</v>
      </c>
      <c r="D5568" s="77">
        <v>5568</v>
      </c>
      <c r="E5568" s="47"/>
      <c r="F5568" s="25">
        <f t="shared" si="777"/>
        <v>2.39</v>
      </c>
      <c r="G5568" s="25">
        <f>VLOOKUP(F5568,'Spezifische Werte'!$B$2:$C$4002,2,FALSE)</f>
        <v>1.6182188036419766E-3</v>
      </c>
      <c r="H5568" s="25">
        <f t="shared" si="780"/>
        <v>3.2364376072839534</v>
      </c>
      <c r="J5568" s="25">
        <f t="shared" si="778"/>
        <v>2.4</v>
      </c>
      <c r="K5568" s="25">
        <f>VLOOKUP(J5568,'Spezifische Werte'!$B$2:$C$4002,2,FALSE)</f>
        <v>1.6560687882273774E-3</v>
      </c>
      <c r="L5568" s="25">
        <f t="shared" si="781"/>
        <v>3.3121375764547549</v>
      </c>
      <c r="R5568" s="25">
        <v>5566</v>
      </c>
      <c r="S5568" s="25">
        <v>5565</v>
      </c>
      <c r="T5568" s="25">
        <f t="shared" si="785"/>
        <v>9.9286032951741446E-2</v>
      </c>
      <c r="U5568" s="25">
        <f t="shared" si="782"/>
        <v>0.10115100049499454</v>
      </c>
      <c r="W5568" s="17">
        <f>Eingabe!H5569</f>
        <v>277</v>
      </c>
      <c r="X5568" s="17">
        <f t="shared" si="783"/>
        <v>2.77</v>
      </c>
      <c r="Y5568" s="17">
        <f t="shared" si="784"/>
        <v>280</v>
      </c>
    </row>
    <row r="5569" spans="1:25" x14ac:dyDescent="0.15">
      <c r="A5569" s="82">
        <f t="shared" si="779"/>
        <v>8</v>
      </c>
      <c r="B5569" s="46">
        <v>43697.916666653167</v>
      </c>
      <c r="C5569" s="47">
        <f>Eingabe!G5570</f>
        <v>2</v>
      </c>
      <c r="D5569" s="77">
        <v>5569</v>
      </c>
      <c r="E5569" s="47"/>
      <c r="F5569" s="25">
        <f t="shared" si="777"/>
        <v>2.98</v>
      </c>
      <c r="G5569" s="25">
        <f>VLOOKUP(F5569,'Spezifische Werte'!$B$2:$C$4002,2,FALSE)</f>
        <v>7.6819067373919353E-3</v>
      </c>
      <c r="H5569" s="25">
        <f t="shared" si="780"/>
        <v>15.363813474783871</v>
      </c>
      <c r="J5569" s="25">
        <f t="shared" si="778"/>
        <v>3</v>
      </c>
      <c r="K5569" s="25">
        <f>VLOOKUP(J5569,'Spezifische Werte'!$B$2:$C$4002,2,FALSE)</f>
        <v>8.0363231384606472E-3</v>
      </c>
      <c r="L5569" s="25">
        <f t="shared" si="781"/>
        <v>16.072646276921294</v>
      </c>
      <c r="R5569" s="25">
        <v>5567</v>
      </c>
      <c r="S5569" s="25">
        <v>5566</v>
      </c>
      <c r="T5569" s="25">
        <f t="shared" si="785"/>
        <v>9.9286032951741446E-2</v>
      </c>
      <c r="U5569" s="25">
        <f t="shared" si="782"/>
        <v>0.10115100049499454</v>
      </c>
      <c r="W5569" s="17">
        <f>Eingabe!H5570</f>
        <v>278</v>
      </c>
      <c r="X5569" s="17">
        <f t="shared" si="783"/>
        <v>2.78</v>
      </c>
      <c r="Y5569" s="17">
        <f t="shared" si="784"/>
        <v>280</v>
      </c>
    </row>
    <row r="5570" spans="1:25" x14ac:dyDescent="0.15">
      <c r="A5570" s="82">
        <f t="shared" si="779"/>
        <v>8</v>
      </c>
      <c r="B5570" s="46">
        <v>43697.958333319832</v>
      </c>
      <c r="C5570" s="47">
        <f>Eingabe!G5571</f>
        <v>4.2</v>
      </c>
      <c r="D5570" s="77">
        <v>5570</v>
      </c>
      <c r="E5570" s="47"/>
      <c r="F5570" s="25">
        <f t="shared" si="777"/>
        <v>6.27</v>
      </c>
      <c r="G5570" s="25">
        <f>VLOOKUP(F5570,'Spezifische Werte'!$B$2:$C$4002,2,FALSE)</f>
        <v>0.19098980973438914</v>
      </c>
      <c r="H5570" s="25">
        <f t="shared" si="780"/>
        <v>381.97961946877831</v>
      </c>
      <c r="J5570" s="25">
        <f t="shared" si="778"/>
        <v>6.3</v>
      </c>
      <c r="K5570" s="25">
        <f>VLOOKUP(J5570,'Spezifische Werte'!$B$2:$C$4002,2,FALSE)</f>
        <v>0.19401976060055698</v>
      </c>
      <c r="L5570" s="25">
        <f t="shared" si="781"/>
        <v>388.03952120111398</v>
      </c>
      <c r="R5570" s="25">
        <v>5568</v>
      </c>
      <c r="S5570" s="25">
        <v>5567</v>
      </c>
      <c r="T5570" s="25">
        <f t="shared" si="785"/>
        <v>9.9286032951741446E-2</v>
      </c>
      <c r="U5570" s="25">
        <f t="shared" si="782"/>
        <v>0.10115100049499454</v>
      </c>
      <c r="W5570" s="17">
        <f>Eingabe!H5571</f>
        <v>190</v>
      </c>
      <c r="X5570" s="17">
        <f t="shared" si="783"/>
        <v>1.9</v>
      </c>
      <c r="Y5570" s="17">
        <f t="shared" si="784"/>
        <v>190</v>
      </c>
    </row>
    <row r="5571" spans="1:25" x14ac:dyDescent="0.15">
      <c r="A5571" s="82">
        <f t="shared" si="779"/>
        <v>8</v>
      </c>
      <c r="B5571" s="46">
        <v>43697.999999986496</v>
      </c>
      <c r="C5571" s="47">
        <f>Eingabe!G5572</f>
        <v>0.9</v>
      </c>
      <c r="D5571" s="77">
        <v>5571</v>
      </c>
      <c r="E5571" s="47"/>
      <c r="F5571" s="25">
        <f t="shared" ref="F5571:F5634" si="786">ROUND(C5571*($O$4/$O$5)^$O$7,2)</f>
        <v>1.34</v>
      </c>
      <c r="G5571" s="25">
        <f>VLOOKUP(F5571,'Spezifische Werte'!$B$2:$C$4002,2,FALSE)</f>
        <v>0</v>
      </c>
      <c r="H5571" s="25">
        <f t="shared" si="780"/>
        <v>0</v>
      </c>
      <c r="J5571" s="25">
        <f t="shared" ref="J5571:J5634" si="787">ROUND(C5571*(LN($O$4/$O$8)/LN($O$5/$O$8)),2)</f>
        <v>1.35</v>
      </c>
      <c r="K5571" s="25">
        <f>VLOOKUP(J5571,'Spezifische Werte'!$B$2:$C$4002,2,FALSE)</f>
        <v>0</v>
      </c>
      <c r="L5571" s="25">
        <f t="shared" si="781"/>
        <v>0</v>
      </c>
      <c r="R5571" s="25">
        <v>5569</v>
      </c>
      <c r="S5571" s="25">
        <v>5568</v>
      </c>
      <c r="T5571" s="25">
        <f t="shared" si="785"/>
        <v>9.9286032951741446E-2</v>
      </c>
      <c r="U5571" s="25">
        <f t="shared" si="782"/>
        <v>0.10115100049499454</v>
      </c>
      <c r="W5571" s="17">
        <f>Eingabe!H5572</f>
        <v>318</v>
      </c>
      <c r="X5571" s="17">
        <f t="shared" si="783"/>
        <v>3.18</v>
      </c>
      <c r="Y5571" s="17">
        <f t="shared" si="784"/>
        <v>320</v>
      </c>
    </row>
    <row r="5572" spans="1:25" x14ac:dyDescent="0.15">
      <c r="A5572" s="82">
        <f t="shared" ref="A5572:A5635" si="788">MONTH(B5572)</f>
        <v>8</v>
      </c>
      <c r="B5572" s="46">
        <v>43698.04166665316</v>
      </c>
      <c r="C5572" s="47">
        <f>Eingabe!G5573</f>
        <v>1.3</v>
      </c>
      <c r="D5572" s="77">
        <v>5572</v>
      </c>
      <c r="E5572" s="47"/>
      <c r="F5572" s="25">
        <f t="shared" si="786"/>
        <v>1.94</v>
      </c>
      <c r="G5572" s="25">
        <f>VLOOKUP(F5572,'Spezifische Werte'!$B$2:$C$4002,2,FALSE)</f>
        <v>4.6180923534292335E-4</v>
      </c>
      <c r="H5572" s="25">
        <f t="shared" ref="H5572:H5635" si="789">G5572*$O$9*1000</f>
        <v>0.92361847068584668</v>
      </c>
      <c r="J5572" s="25">
        <f t="shared" si="787"/>
        <v>1.95</v>
      </c>
      <c r="K5572" s="25">
        <f>VLOOKUP(J5572,'Spezifische Werte'!$B$2:$C$4002,2,FALSE)</f>
        <v>4.7680243241041462E-4</v>
      </c>
      <c r="L5572" s="25">
        <f t="shared" ref="L5572:L5635" si="790">K5572*$O$9*1000</f>
        <v>0.95360486482082929</v>
      </c>
      <c r="R5572" s="25">
        <v>5570</v>
      </c>
      <c r="S5572" s="25">
        <v>5569</v>
      </c>
      <c r="T5572" s="25">
        <f t="shared" si="785"/>
        <v>9.9286032951741446E-2</v>
      </c>
      <c r="U5572" s="25">
        <f t="shared" ref="U5572:U5635" si="791">LARGE($L$3:$L$8762,R5572)/1000</f>
        <v>0.10115100049499454</v>
      </c>
      <c r="W5572" s="17">
        <f>Eingabe!H5573</f>
        <v>349</v>
      </c>
      <c r="X5572" s="17">
        <f t="shared" ref="X5572:X5635" si="792">W5572/100</f>
        <v>3.49</v>
      </c>
      <c r="Y5572" s="17">
        <f t="shared" ref="Y5572:Y5635" si="793">ROUND(X5572,1)*100</f>
        <v>350</v>
      </c>
    </row>
    <row r="5573" spans="1:25" x14ac:dyDescent="0.15">
      <c r="A5573" s="82">
        <f t="shared" si="788"/>
        <v>8</v>
      </c>
      <c r="B5573" s="46">
        <v>43698.083333319824</v>
      </c>
      <c r="C5573" s="47">
        <f>Eingabe!G5574</f>
        <v>1.1000000000000001</v>
      </c>
      <c r="D5573" s="77">
        <v>5573</v>
      </c>
      <c r="E5573" s="47"/>
      <c r="F5573" s="25">
        <f t="shared" si="786"/>
        <v>1.64</v>
      </c>
      <c r="G5573" s="25">
        <f>VLOOKUP(F5573,'Spezifische Werte'!$B$2:$C$4002,2,FALSE)</f>
        <v>1.4468365948300602E-4</v>
      </c>
      <c r="H5573" s="25">
        <f t="shared" si="789"/>
        <v>0.28936731896601203</v>
      </c>
      <c r="J5573" s="25">
        <f t="shared" si="787"/>
        <v>1.65</v>
      </c>
      <c r="K5573" s="25">
        <f>VLOOKUP(J5573,'Spezifische Werte'!$B$2:$C$4002,2,FALSE)</f>
        <v>1.5161429771714323E-4</v>
      </c>
      <c r="L5573" s="25">
        <f t="shared" si="790"/>
        <v>0.30322859543428649</v>
      </c>
      <c r="R5573" s="25">
        <v>5571</v>
      </c>
      <c r="S5573" s="25">
        <v>5570</v>
      </c>
      <c r="T5573" s="25">
        <f t="shared" si="785"/>
        <v>9.9286032951741446E-2</v>
      </c>
      <c r="U5573" s="25">
        <f t="shared" si="791"/>
        <v>0.10115100049499454</v>
      </c>
      <c r="W5573" s="17">
        <f>Eingabe!H5574</f>
        <v>9</v>
      </c>
      <c r="X5573" s="17">
        <f t="shared" si="792"/>
        <v>0.09</v>
      </c>
      <c r="Y5573" s="17">
        <f t="shared" si="793"/>
        <v>10</v>
      </c>
    </row>
    <row r="5574" spans="1:25" x14ac:dyDescent="0.15">
      <c r="A5574" s="82">
        <f t="shared" si="788"/>
        <v>8</v>
      </c>
      <c r="B5574" s="46">
        <v>43698.124999986489</v>
      </c>
      <c r="C5574" s="47">
        <f>Eingabe!G5575</f>
        <v>1.7</v>
      </c>
      <c r="D5574" s="77">
        <v>5574</v>
      </c>
      <c r="E5574" s="47"/>
      <c r="F5574" s="25">
        <f t="shared" si="786"/>
        <v>2.54</v>
      </c>
      <c r="G5574" s="25">
        <f>VLOOKUP(F5574,'Spezifische Werte'!$B$2:$C$4002,2,FALSE)</f>
        <v>2.3517714395877558E-3</v>
      </c>
      <c r="H5574" s="25">
        <f t="shared" si="789"/>
        <v>4.7035428791755116</v>
      </c>
      <c r="J5574" s="25">
        <f t="shared" si="787"/>
        <v>2.5499999999999998</v>
      </c>
      <c r="K5574" s="25">
        <f>VLOOKUP(J5574,'Spezifische Werte'!$B$2:$C$4002,2,FALSE)</f>
        <v>2.4279301551432594E-3</v>
      </c>
      <c r="L5574" s="25">
        <f t="shared" si="790"/>
        <v>4.855860310286519</v>
      </c>
      <c r="R5574" s="25">
        <v>5572</v>
      </c>
      <c r="S5574" s="25">
        <v>5571</v>
      </c>
      <c r="T5574" s="25">
        <f t="shared" ref="T5574:T5637" si="794">LARGE($H$3:$H$8762,R5574)/1000</f>
        <v>9.9286032951741446E-2</v>
      </c>
      <c r="U5574" s="25">
        <f t="shared" si="791"/>
        <v>0.10115100049499454</v>
      </c>
      <c r="W5574" s="17">
        <f>Eingabe!H5575</f>
        <v>340</v>
      </c>
      <c r="X5574" s="17">
        <f t="shared" si="792"/>
        <v>3.4</v>
      </c>
      <c r="Y5574" s="17">
        <f t="shared" si="793"/>
        <v>340</v>
      </c>
    </row>
    <row r="5575" spans="1:25" x14ac:dyDescent="0.15">
      <c r="A5575" s="82">
        <f t="shared" si="788"/>
        <v>8</v>
      </c>
      <c r="B5575" s="46">
        <v>43698.166666653153</v>
      </c>
      <c r="C5575" s="47">
        <f>Eingabe!G5576</f>
        <v>1.7</v>
      </c>
      <c r="D5575" s="77">
        <v>5575</v>
      </c>
      <c r="E5575" s="47"/>
      <c r="F5575" s="25">
        <f t="shared" si="786"/>
        <v>2.54</v>
      </c>
      <c r="G5575" s="25">
        <f>VLOOKUP(F5575,'Spezifische Werte'!$B$2:$C$4002,2,FALSE)</f>
        <v>2.3517714395877558E-3</v>
      </c>
      <c r="H5575" s="25">
        <f t="shared" si="789"/>
        <v>4.7035428791755116</v>
      </c>
      <c r="J5575" s="25">
        <f t="shared" si="787"/>
        <v>2.5499999999999998</v>
      </c>
      <c r="K5575" s="25">
        <f>VLOOKUP(J5575,'Spezifische Werte'!$B$2:$C$4002,2,FALSE)</f>
        <v>2.4279301551432594E-3</v>
      </c>
      <c r="L5575" s="25">
        <f t="shared" si="790"/>
        <v>4.855860310286519</v>
      </c>
      <c r="R5575" s="25">
        <v>5573</v>
      </c>
      <c r="S5575" s="25">
        <v>5572</v>
      </c>
      <c r="T5575" s="25">
        <f t="shared" si="794"/>
        <v>9.9286032951741446E-2</v>
      </c>
      <c r="U5575" s="25">
        <f t="shared" si="791"/>
        <v>0.10115100049499454</v>
      </c>
      <c r="W5575" s="17">
        <f>Eingabe!H5576</f>
        <v>312</v>
      </c>
      <c r="X5575" s="17">
        <f t="shared" si="792"/>
        <v>3.12</v>
      </c>
      <c r="Y5575" s="17">
        <f t="shared" si="793"/>
        <v>310</v>
      </c>
    </row>
    <row r="5576" spans="1:25" x14ac:dyDescent="0.15">
      <c r="A5576" s="82">
        <f t="shared" si="788"/>
        <v>8</v>
      </c>
      <c r="B5576" s="46">
        <v>43698.208333319817</v>
      </c>
      <c r="C5576" s="47">
        <f>Eingabe!G5577</f>
        <v>2</v>
      </c>
      <c r="D5576" s="77">
        <v>5576</v>
      </c>
      <c r="E5576" s="47"/>
      <c r="F5576" s="25">
        <f t="shared" si="786"/>
        <v>2.98</v>
      </c>
      <c r="G5576" s="25">
        <f>VLOOKUP(F5576,'Spezifische Werte'!$B$2:$C$4002,2,FALSE)</f>
        <v>7.6819067373919353E-3</v>
      </c>
      <c r="H5576" s="25">
        <f t="shared" si="789"/>
        <v>15.363813474783871</v>
      </c>
      <c r="J5576" s="25">
        <f t="shared" si="787"/>
        <v>3</v>
      </c>
      <c r="K5576" s="25">
        <f>VLOOKUP(J5576,'Spezifische Werte'!$B$2:$C$4002,2,FALSE)</f>
        <v>8.0363231384606472E-3</v>
      </c>
      <c r="L5576" s="25">
        <f t="shared" si="790"/>
        <v>16.072646276921294</v>
      </c>
      <c r="R5576" s="25">
        <v>5574</v>
      </c>
      <c r="S5576" s="25">
        <v>5573</v>
      </c>
      <c r="T5576" s="25">
        <f t="shared" si="794"/>
        <v>9.9286032951741446E-2</v>
      </c>
      <c r="U5576" s="25">
        <f t="shared" si="791"/>
        <v>0.10115100049499454</v>
      </c>
      <c r="W5576" s="17">
        <f>Eingabe!H5577</f>
        <v>288</v>
      </c>
      <c r="X5576" s="17">
        <f t="shared" si="792"/>
        <v>2.88</v>
      </c>
      <c r="Y5576" s="17">
        <f t="shared" si="793"/>
        <v>290</v>
      </c>
    </row>
    <row r="5577" spans="1:25" x14ac:dyDescent="0.15">
      <c r="A5577" s="82">
        <f t="shared" si="788"/>
        <v>8</v>
      </c>
      <c r="B5577" s="46">
        <v>43698.249999986481</v>
      </c>
      <c r="C5577" s="47">
        <f>Eingabe!G5578</f>
        <v>1.5</v>
      </c>
      <c r="D5577" s="77">
        <v>5577</v>
      </c>
      <c r="E5577" s="47"/>
      <c r="F5577" s="25">
        <f t="shared" si="786"/>
        <v>2.2400000000000002</v>
      </c>
      <c r="G5577" s="25">
        <f>VLOOKUP(F5577,'Spezifische Werte'!$B$2:$C$4002,2,FALSE)</f>
        <v>1.1193746192255218E-3</v>
      </c>
      <c r="H5577" s="25">
        <f t="shared" si="789"/>
        <v>2.2387492384510437</v>
      </c>
      <c r="J5577" s="25">
        <f t="shared" si="787"/>
        <v>2.25</v>
      </c>
      <c r="K5577" s="25">
        <f>VLOOKUP(J5577,'Spezifische Werte'!$B$2:$C$4002,2,FALSE)</f>
        <v>1.1487981333340618E-3</v>
      </c>
      <c r="L5577" s="25">
        <f t="shared" si="790"/>
        <v>2.2975962666681236</v>
      </c>
      <c r="R5577" s="25">
        <v>5575</v>
      </c>
      <c r="S5577" s="25">
        <v>5574</v>
      </c>
      <c r="T5577" s="25">
        <f t="shared" si="794"/>
        <v>9.9286032951741446E-2</v>
      </c>
      <c r="U5577" s="25">
        <f t="shared" si="791"/>
        <v>0.10115100049499454</v>
      </c>
      <c r="W5577" s="17">
        <f>Eingabe!H5578</f>
        <v>301</v>
      </c>
      <c r="X5577" s="17">
        <f t="shared" si="792"/>
        <v>3.01</v>
      </c>
      <c r="Y5577" s="17">
        <f t="shared" si="793"/>
        <v>300</v>
      </c>
    </row>
    <row r="5578" spans="1:25" x14ac:dyDescent="0.15">
      <c r="A5578" s="82">
        <f t="shared" si="788"/>
        <v>8</v>
      </c>
      <c r="B5578" s="46">
        <v>43698.291666653146</v>
      </c>
      <c r="C5578" s="47">
        <f>Eingabe!G5579</f>
        <v>0.3</v>
      </c>
      <c r="D5578" s="77">
        <v>5578</v>
      </c>
      <c r="E5578" s="47"/>
      <c r="F5578" s="25">
        <f t="shared" si="786"/>
        <v>0.45</v>
      </c>
      <c r="G5578" s="25">
        <f>VLOOKUP(F5578,'Spezifische Werte'!$B$2:$C$4002,2,FALSE)</f>
        <v>0</v>
      </c>
      <c r="H5578" s="25">
        <f t="shared" si="789"/>
        <v>0</v>
      </c>
      <c r="J5578" s="25">
        <f t="shared" si="787"/>
        <v>0.45</v>
      </c>
      <c r="K5578" s="25">
        <f>VLOOKUP(J5578,'Spezifische Werte'!$B$2:$C$4002,2,FALSE)</f>
        <v>0</v>
      </c>
      <c r="L5578" s="25">
        <f t="shared" si="790"/>
        <v>0</v>
      </c>
      <c r="R5578" s="25">
        <v>5576</v>
      </c>
      <c r="S5578" s="25">
        <v>5575</v>
      </c>
      <c r="T5578" s="25">
        <f t="shared" si="794"/>
        <v>9.9286032951741446E-2</v>
      </c>
      <c r="U5578" s="25">
        <f t="shared" si="791"/>
        <v>0.10115100049499454</v>
      </c>
      <c r="W5578" s="17">
        <f>Eingabe!H5579</f>
        <v>80</v>
      </c>
      <c r="X5578" s="17">
        <f t="shared" si="792"/>
        <v>0.8</v>
      </c>
      <c r="Y5578" s="17">
        <f t="shared" si="793"/>
        <v>80</v>
      </c>
    </row>
    <row r="5579" spans="1:25" x14ac:dyDescent="0.15">
      <c r="A5579" s="82">
        <f t="shared" si="788"/>
        <v>8</v>
      </c>
      <c r="B5579" s="46">
        <v>43698.33333331981</v>
      </c>
      <c r="C5579" s="47">
        <f>Eingabe!G5580</f>
        <v>0.6</v>
      </c>
      <c r="D5579" s="77">
        <v>5579</v>
      </c>
      <c r="E5579" s="47"/>
      <c r="F5579" s="25">
        <f t="shared" si="786"/>
        <v>0.9</v>
      </c>
      <c r="G5579" s="25">
        <f>VLOOKUP(F5579,'Spezifische Werte'!$B$2:$C$4002,2,FALSE)</f>
        <v>0</v>
      </c>
      <c r="H5579" s="25">
        <f t="shared" si="789"/>
        <v>0</v>
      </c>
      <c r="J5579" s="25">
        <f t="shared" si="787"/>
        <v>0.9</v>
      </c>
      <c r="K5579" s="25">
        <f>VLOOKUP(J5579,'Spezifische Werte'!$B$2:$C$4002,2,FALSE)</f>
        <v>0</v>
      </c>
      <c r="L5579" s="25">
        <f t="shared" si="790"/>
        <v>0</v>
      </c>
      <c r="R5579" s="25">
        <v>5577</v>
      </c>
      <c r="S5579" s="25">
        <v>5576</v>
      </c>
      <c r="T5579" s="25">
        <f t="shared" si="794"/>
        <v>9.9286032951741446E-2</v>
      </c>
      <c r="U5579" s="25">
        <f t="shared" si="791"/>
        <v>0.10115100049499454</v>
      </c>
      <c r="W5579" s="17">
        <f>Eingabe!H5580</f>
        <v>40</v>
      </c>
      <c r="X5579" s="17">
        <f t="shared" si="792"/>
        <v>0.4</v>
      </c>
      <c r="Y5579" s="17">
        <f t="shared" si="793"/>
        <v>40</v>
      </c>
    </row>
    <row r="5580" spans="1:25" x14ac:dyDescent="0.15">
      <c r="A5580" s="82">
        <f t="shared" si="788"/>
        <v>8</v>
      </c>
      <c r="B5580" s="46">
        <v>43698.374999986474</v>
      </c>
      <c r="C5580" s="47">
        <f>Eingabe!G5581</f>
        <v>0.6</v>
      </c>
      <c r="D5580" s="77">
        <v>5580</v>
      </c>
      <c r="E5580" s="47"/>
      <c r="F5580" s="25">
        <f t="shared" si="786"/>
        <v>0.9</v>
      </c>
      <c r="G5580" s="25">
        <f>VLOOKUP(F5580,'Spezifische Werte'!$B$2:$C$4002,2,FALSE)</f>
        <v>0</v>
      </c>
      <c r="H5580" s="25">
        <f t="shared" si="789"/>
        <v>0</v>
      </c>
      <c r="J5580" s="25">
        <f t="shared" si="787"/>
        <v>0.9</v>
      </c>
      <c r="K5580" s="25">
        <f>VLOOKUP(J5580,'Spezifische Werte'!$B$2:$C$4002,2,FALSE)</f>
        <v>0</v>
      </c>
      <c r="L5580" s="25">
        <f t="shared" si="790"/>
        <v>0</v>
      </c>
      <c r="R5580" s="25">
        <v>5578</v>
      </c>
      <c r="S5580" s="25">
        <v>5577</v>
      </c>
      <c r="T5580" s="25">
        <f t="shared" si="794"/>
        <v>9.9286032951741446E-2</v>
      </c>
      <c r="U5580" s="25">
        <f t="shared" si="791"/>
        <v>0.10115100049499454</v>
      </c>
      <c r="W5580" s="17">
        <f>Eingabe!H5581</f>
        <v>9</v>
      </c>
      <c r="X5580" s="17">
        <f t="shared" si="792"/>
        <v>0.09</v>
      </c>
      <c r="Y5580" s="17">
        <f t="shared" si="793"/>
        <v>10</v>
      </c>
    </row>
    <row r="5581" spans="1:25" x14ac:dyDescent="0.15">
      <c r="A5581" s="82">
        <f t="shared" si="788"/>
        <v>8</v>
      </c>
      <c r="B5581" s="46">
        <v>43698.416666653138</v>
      </c>
      <c r="C5581" s="47">
        <f>Eingabe!G5582</f>
        <v>0.5</v>
      </c>
      <c r="D5581" s="77">
        <v>5581</v>
      </c>
      <c r="E5581" s="47"/>
      <c r="F5581" s="25">
        <f t="shared" si="786"/>
        <v>0.75</v>
      </c>
      <c r="G5581" s="25">
        <f>VLOOKUP(F5581,'Spezifische Werte'!$B$2:$C$4002,2,FALSE)</f>
        <v>0</v>
      </c>
      <c r="H5581" s="25">
        <f t="shared" si="789"/>
        <v>0</v>
      </c>
      <c r="J5581" s="25">
        <f t="shared" si="787"/>
        <v>0.75</v>
      </c>
      <c r="K5581" s="25">
        <f>VLOOKUP(J5581,'Spezifische Werte'!$B$2:$C$4002,2,FALSE)</f>
        <v>0</v>
      </c>
      <c r="L5581" s="25">
        <f t="shared" si="790"/>
        <v>0</v>
      </c>
      <c r="R5581" s="25">
        <v>5579</v>
      </c>
      <c r="S5581" s="25">
        <v>5578</v>
      </c>
      <c r="T5581" s="25">
        <f t="shared" si="794"/>
        <v>9.9286032951741446E-2</v>
      </c>
      <c r="U5581" s="25">
        <f t="shared" si="791"/>
        <v>0.10115100049499454</v>
      </c>
      <c r="W5581" s="17">
        <f>Eingabe!H5582</f>
        <v>359</v>
      </c>
      <c r="X5581" s="17">
        <f t="shared" si="792"/>
        <v>3.59</v>
      </c>
      <c r="Y5581" s="17">
        <f t="shared" si="793"/>
        <v>360</v>
      </c>
    </row>
    <row r="5582" spans="1:25" x14ac:dyDescent="0.15">
      <c r="A5582" s="82">
        <f t="shared" si="788"/>
        <v>8</v>
      </c>
      <c r="B5582" s="46">
        <v>43698.458333319802</v>
      </c>
      <c r="C5582" s="47">
        <f>Eingabe!G5583</f>
        <v>0.9</v>
      </c>
      <c r="D5582" s="77">
        <v>5582</v>
      </c>
      <c r="E5582" s="47"/>
      <c r="F5582" s="25">
        <f t="shared" si="786"/>
        <v>1.34</v>
      </c>
      <c r="G5582" s="25">
        <f>VLOOKUP(F5582,'Spezifische Werte'!$B$2:$C$4002,2,FALSE)</f>
        <v>0</v>
      </c>
      <c r="H5582" s="25">
        <f t="shared" si="789"/>
        <v>0</v>
      </c>
      <c r="J5582" s="25">
        <f t="shared" si="787"/>
        <v>1.35</v>
      </c>
      <c r="K5582" s="25">
        <f>VLOOKUP(J5582,'Spezifische Werte'!$B$2:$C$4002,2,FALSE)</f>
        <v>0</v>
      </c>
      <c r="L5582" s="25">
        <f t="shared" si="790"/>
        <v>0</v>
      </c>
      <c r="R5582" s="25">
        <v>5580</v>
      </c>
      <c r="S5582" s="25">
        <v>5579</v>
      </c>
      <c r="T5582" s="25">
        <f t="shared" si="794"/>
        <v>9.9286032951741446E-2</v>
      </c>
      <c r="U5582" s="25">
        <f t="shared" si="791"/>
        <v>0.10115100049499454</v>
      </c>
      <c r="W5582" s="17">
        <f>Eingabe!H5583</f>
        <v>60</v>
      </c>
      <c r="X5582" s="17">
        <f t="shared" si="792"/>
        <v>0.6</v>
      </c>
      <c r="Y5582" s="17">
        <f t="shared" si="793"/>
        <v>60</v>
      </c>
    </row>
    <row r="5583" spans="1:25" x14ac:dyDescent="0.15">
      <c r="A5583" s="82">
        <f t="shared" si="788"/>
        <v>8</v>
      </c>
      <c r="B5583" s="46">
        <v>43698.499999986467</v>
      </c>
      <c r="C5583" s="47">
        <f>Eingabe!G5584</f>
        <v>1.1000000000000001</v>
      </c>
      <c r="D5583" s="77">
        <v>5583</v>
      </c>
      <c r="E5583" s="47"/>
      <c r="F5583" s="25">
        <f t="shared" si="786"/>
        <v>1.64</v>
      </c>
      <c r="G5583" s="25">
        <f>VLOOKUP(F5583,'Spezifische Werte'!$B$2:$C$4002,2,FALSE)</f>
        <v>1.4468365948300602E-4</v>
      </c>
      <c r="H5583" s="25">
        <f t="shared" si="789"/>
        <v>0.28936731896601203</v>
      </c>
      <c r="J5583" s="25">
        <f t="shared" si="787"/>
        <v>1.65</v>
      </c>
      <c r="K5583" s="25">
        <f>VLOOKUP(J5583,'Spezifische Werte'!$B$2:$C$4002,2,FALSE)</f>
        <v>1.5161429771714323E-4</v>
      </c>
      <c r="L5583" s="25">
        <f t="shared" si="790"/>
        <v>0.30322859543428649</v>
      </c>
      <c r="R5583" s="25">
        <v>5581</v>
      </c>
      <c r="S5583" s="25">
        <v>5580</v>
      </c>
      <c r="T5583" s="25">
        <f t="shared" si="794"/>
        <v>9.9286032951741446E-2</v>
      </c>
      <c r="U5583" s="25">
        <f t="shared" si="791"/>
        <v>0.10115100049499454</v>
      </c>
      <c r="W5583" s="17">
        <f>Eingabe!H5584</f>
        <v>0</v>
      </c>
      <c r="X5583" s="17">
        <f t="shared" si="792"/>
        <v>0</v>
      </c>
      <c r="Y5583" s="17">
        <f t="shared" si="793"/>
        <v>0</v>
      </c>
    </row>
    <row r="5584" spans="1:25" x14ac:dyDescent="0.15">
      <c r="A5584" s="82">
        <f t="shared" si="788"/>
        <v>8</v>
      </c>
      <c r="B5584" s="46">
        <v>43698.541666653131</v>
      </c>
      <c r="C5584" s="47">
        <f>Eingabe!G5585</f>
        <v>1.1000000000000001</v>
      </c>
      <c r="D5584" s="77">
        <v>5584</v>
      </c>
      <c r="E5584" s="47"/>
      <c r="F5584" s="25">
        <f t="shared" si="786"/>
        <v>1.64</v>
      </c>
      <c r="G5584" s="25">
        <f>VLOOKUP(F5584,'Spezifische Werte'!$B$2:$C$4002,2,FALSE)</f>
        <v>1.4468365948300602E-4</v>
      </c>
      <c r="H5584" s="25">
        <f t="shared" si="789"/>
        <v>0.28936731896601203</v>
      </c>
      <c r="J5584" s="25">
        <f t="shared" si="787"/>
        <v>1.65</v>
      </c>
      <c r="K5584" s="25">
        <f>VLOOKUP(J5584,'Spezifische Werte'!$B$2:$C$4002,2,FALSE)</f>
        <v>1.5161429771714323E-4</v>
      </c>
      <c r="L5584" s="25">
        <f t="shared" si="790"/>
        <v>0.30322859543428649</v>
      </c>
      <c r="R5584" s="25">
        <v>5582</v>
      </c>
      <c r="S5584" s="25">
        <v>5581</v>
      </c>
      <c r="T5584" s="25">
        <f t="shared" si="794"/>
        <v>9.9286032951741446E-2</v>
      </c>
      <c r="U5584" s="25">
        <f t="shared" si="791"/>
        <v>0.10115100049499454</v>
      </c>
      <c r="W5584" s="17">
        <f>Eingabe!H5585</f>
        <v>99</v>
      </c>
      <c r="X5584" s="17">
        <f t="shared" si="792"/>
        <v>0.99</v>
      </c>
      <c r="Y5584" s="17">
        <f t="shared" si="793"/>
        <v>100</v>
      </c>
    </row>
    <row r="5585" spans="1:25" x14ac:dyDescent="0.15">
      <c r="A5585" s="82">
        <f t="shared" si="788"/>
        <v>8</v>
      </c>
      <c r="B5585" s="46">
        <v>43698.583333319795</v>
      </c>
      <c r="C5585" s="47">
        <f>Eingabe!G5586</f>
        <v>2.2000000000000002</v>
      </c>
      <c r="D5585" s="77">
        <v>5585</v>
      </c>
      <c r="E5585" s="47"/>
      <c r="F5585" s="25">
        <f t="shared" si="786"/>
        <v>3.28</v>
      </c>
      <c r="G5585" s="25">
        <f>VLOOKUP(F5585,'Spezifische Werte'!$B$2:$C$4002,2,FALSE)</f>
        <v>1.4036237149224865E-2</v>
      </c>
      <c r="H5585" s="25">
        <f t="shared" si="789"/>
        <v>28.07247429844973</v>
      </c>
      <c r="J5585" s="25">
        <f t="shared" si="787"/>
        <v>3.3</v>
      </c>
      <c r="K5585" s="25">
        <f>VLOOKUP(J5585,'Spezifische Werte'!$B$2:$C$4002,2,FALSE)</f>
        <v>1.4533450192857693E-2</v>
      </c>
      <c r="L5585" s="25">
        <f t="shared" si="790"/>
        <v>29.066900385715385</v>
      </c>
      <c r="R5585" s="25">
        <v>5583</v>
      </c>
      <c r="S5585" s="25">
        <v>5582</v>
      </c>
      <c r="T5585" s="25">
        <f t="shared" si="794"/>
        <v>9.9286032951741446E-2</v>
      </c>
      <c r="U5585" s="25">
        <f t="shared" si="791"/>
        <v>0.10115100049499454</v>
      </c>
      <c r="W5585" s="17">
        <f>Eingabe!H5586</f>
        <v>18</v>
      </c>
      <c r="X5585" s="17">
        <f t="shared" si="792"/>
        <v>0.18</v>
      </c>
      <c r="Y5585" s="17">
        <f t="shared" si="793"/>
        <v>20</v>
      </c>
    </row>
    <row r="5586" spans="1:25" x14ac:dyDescent="0.15">
      <c r="A5586" s="82">
        <f t="shared" si="788"/>
        <v>8</v>
      </c>
      <c r="B5586" s="46">
        <v>43698.624999986459</v>
      </c>
      <c r="C5586" s="47">
        <f>Eingabe!G5587</f>
        <v>2.4</v>
      </c>
      <c r="D5586" s="77">
        <v>5586</v>
      </c>
      <c r="E5586" s="47"/>
      <c r="F5586" s="25">
        <f t="shared" si="786"/>
        <v>3.58</v>
      </c>
      <c r="G5586" s="25">
        <f>VLOOKUP(F5586,'Spezifische Werte'!$B$2:$C$4002,2,FALSE)</f>
        <v>2.2829235995572409E-2</v>
      </c>
      <c r="H5586" s="25">
        <f t="shared" si="789"/>
        <v>45.658471991144815</v>
      </c>
      <c r="J5586" s="25">
        <f t="shared" si="787"/>
        <v>3.6</v>
      </c>
      <c r="K5586" s="25">
        <f>VLOOKUP(J5586,'Spezifische Werte'!$B$2:$C$4002,2,FALSE)</f>
        <v>2.3596471134930203E-2</v>
      </c>
      <c r="L5586" s="25">
        <f t="shared" si="790"/>
        <v>47.19294226986041</v>
      </c>
      <c r="R5586" s="25">
        <v>5584</v>
      </c>
      <c r="S5586" s="25">
        <v>5583</v>
      </c>
      <c r="T5586" s="25">
        <f t="shared" si="794"/>
        <v>9.9286032951741446E-2</v>
      </c>
      <c r="U5586" s="25">
        <f t="shared" si="791"/>
        <v>0.10115100049499454</v>
      </c>
      <c r="W5586" s="17">
        <f>Eingabe!H5587</f>
        <v>21</v>
      </c>
      <c r="X5586" s="17">
        <f t="shared" si="792"/>
        <v>0.21</v>
      </c>
      <c r="Y5586" s="17">
        <f t="shared" si="793"/>
        <v>20</v>
      </c>
    </row>
    <row r="5587" spans="1:25" x14ac:dyDescent="0.15">
      <c r="A5587" s="82">
        <f t="shared" si="788"/>
        <v>8</v>
      </c>
      <c r="B5587" s="46">
        <v>43698.666666653124</v>
      </c>
      <c r="C5587" s="47">
        <f>Eingabe!G5588</f>
        <v>2.6</v>
      </c>
      <c r="D5587" s="77">
        <v>5587</v>
      </c>
      <c r="E5587" s="47"/>
      <c r="F5587" s="25">
        <f t="shared" si="786"/>
        <v>3.88</v>
      </c>
      <c r="G5587" s="25">
        <f>VLOOKUP(F5587,'Spezifische Werte'!$B$2:$C$4002,2,FALSE)</f>
        <v>3.5689320314118818E-2</v>
      </c>
      <c r="H5587" s="25">
        <f t="shared" si="789"/>
        <v>71.378640628237633</v>
      </c>
      <c r="J5587" s="25">
        <f t="shared" si="787"/>
        <v>3.9</v>
      </c>
      <c r="K5587" s="25">
        <f>VLOOKUP(J5587,'Spezifische Werte'!$B$2:$C$4002,2,FALSE)</f>
        <v>3.6613952811549305E-2</v>
      </c>
      <c r="L5587" s="25">
        <f t="shared" si="790"/>
        <v>73.227905623098607</v>
      </c>
      <c r="R5587" s="25">
        <v>5585</v>
      </c>
      <c r="S5587" s="25">
        <v>5584</v>
      </c>
      <c r="T5587" s="25">
        <f t="shared" si="794"/>
        <v>9.9286032951741446E-2</v>
      </c>
      <c r="U5587" s="25">
        <f t="shared" si="791"/>
        <v>0.10115100049499454</v>
      </c>
      <c r="W5587" s="17">
        <f>Eingabe!H5588</f>
        <v>34</v>
      </c>
      <c r="X5587" s="17">
        <f t="shared" si="792"/>
        <v>0.34</v>
      </c>
      <c r="Y5587" s="17">
        <f t="shared" si="793"/>
        <v>30</v>
      </c>
    </row>
    <row r="5588" spans="1:25" x14ac:dyDescent="0.15">
      <c r="A5588" s="82">
        <f t="shared" si="788"/>
        <v>8</v>
      </c>
      <c r="B5588" s="46">
        <v>43698.708333319788</v>
      </c>
      <c r="C5588" s="47">
        <f>Eingabe!G5589</f>
        <v>2.2000000000000002</v>
      </c>
      <c r="D5588" s="77">
        <v>5588</v>
      </c>
      <c r="E5588" s="47"/>
      <c r="F5588" s="25">
        <f t="shared" si="786"/>
        <v>3.28</v>
      </c>
      <c r="G5588" s="25">
        <f>VLOOKUP(F5588,'Spezifische Werte'!$B$2:$C$4002,2,FALSE)</f>
        <v>1.4036237149224865E-2</v>
      </c>
      <c r="H5588" s="25">
        <f t="shared" si="789"/>
        <v>28.07247429844973</v>
      </c>
      <c r="J5588" s="25">
        <f t="shared" si="787"/>
        <v>3.3</v>
      </c>
      <c r="K5588" s="25">
        <f>VLOOKUP(J5588,'Spezifische Werte'!$B$2:$C$4002,2,FALSE)</f>
        <v>1.4533450192857693E-2</v>
      </c>
      <c r="L5588" s="25">
        <f t="shared" si="790"/>
        <v>29.066900385715385</v>
      </c>
      <c r="R5588" s="25">
        <v>5586</v>
      </c>
      <c r="S5588" s="25">
        <v>5585</v>
      </c>
      <c r="T5588" s="25">
        <f t="shared" si="794"/>
        <v>9.9286032951741446E-2</v>
      </c>
      <c r="U5588" s="25">
        <f t="shared" si="791"/>
        <v>0.10115100049499454</v>
      </c>
      <c r="W5588" s="17">
        <f>Eingabe!H5589</f>
        <v>39</v>
      </c>
      <c r="X5588" s="17">
        <f t="shared" si="792"/>
        <v>0.39</v>
      </c>
      <c r="Y5588" s="17">
        <f t="shared" si="793"/>
        <v>40</v>
      </c>
    </row>
    <row r="5589" spans="1:25" x14ac:dyDescent="0.15">
      <c r="A5589" s="82">
        <f t="shared" si="788"/>
        <v>8</v>
      </c>
      <c r="B5589" s="46">
        <v>43698.749999986452</v>
      </c>
      <c r="C5589" s="47">
        <f>Eingabe!G5590</f>
        <v>2.6</v>
      </c>
      <c r="D5589" s="77">
        <v>5589</v>
      </c>
      <c r="E5589" s="47"/>
      <c r="F5589" s="25">
        <f t="shared" si="786"/>
        <v>3.88</v>
      </c>
      <c r="G5589" s="25">
        <f>VLOOKUP(F5589,'Spezifische Werte'!$B$2:$C$4002,2,FALSE)</f>
        <v>3.5689320314118818E-2</v>
      </c>
      <c r="H5589" s="25">
        <f t="shared" si="789"/>
        <v>71.378640628237633</v>
      </c>
      <c r="J5589" s="25">
        <f t="shared" si="787"/>
        <v>3.9</v>
      </c>
      <c r="K5589" s="25">
        <f>VLOOKUP(J5589,'Spezifische Werte'!$B$2:$C$4002,2,FALSE)</f>
        <v>3.6613952811549305E-2</v>
      </c>
      <c r="L5589" s="25">
        <f t="shared" si="790"/>
        <v>73.227905623098607</v>
      </c>
      <c r="R5589" s="25">
        <v>5587</v>
      </c>
      <c r="S5589" s="25">
        <v>5586</v>
      </c>
      <c r="T5589" s="25">
        <f t="shared" si="794"/>
        <v>9.9286032951741446E-2</v>
      </c>
      <c r="U5589" s="25">
        <f t="shared" si="791"/>
        <v>0.10115100049499454</v>
      </c>
      <c r="W5589" s="17">
        <f>Eingabe!H5590</f>
        <v>41</v>
      </c>
      <c r="X5589" s="17">
        <f t="shared" si="792"/>
        <v>0.41</v>
      </c>
      <c r="Y5589" s="17">
        <f t="shared" si="793"/>
        <v>40</v>
      </c>
    </row>
    <row r="5590" spans="1:25" x14ac:dyDescent="0.15">
      <c r="A5590" s="82">
        <f t="shared" si="788"/>
        <v>8</v>
      </c>
      <c r="B5590" s="46">
        <v>43698.791666653116</v>
      </c>
      <c r="C5590" s="47">
        <f>Eingabe!G5591</f>
        <v>2.5</v>
      </c>
      <c r="D5590" s="77">
        <v>5590</v>
      </c>
      <c r="E5590" s="47"/>
      <c r="F5590" s="25">
        <f t="shared" si="786"/>
        <v>3.73</v>
      </c>
      <c r="G5590" s="25">
        <f>VLOOKUP(F5590,'Spezifische Werte'!$B$2:$C$4002,2,FALSE)</f>
        <v>2.895161356886641E-2</v>
      </c>
      <c r="H5590" s="25">
        <f t="shared" si="789"/>
        <v>57.90322713773282</v>
      </c>
      <c r="J5590" s="25">
        <f t="shared" si="787"/>
        <v>3.75</v>
      </c>
      <c r="K5590" s="25">
        <f>VLOOKUP(J5590,'Spezifische Werte'!$B$2:$C$4002,2,FALSE)</f>
        <v>2.9822636466446242E-2</v>
      </c>
      <c r="L5590" s="25">
        <f t="shared" si="790"/>
        <v>59.645272932892482</v>
      </c>
      <c r="R5590" s="25">
        <v>5588</v>
      </c>
      <c r="S5590" s="25">
        <v>5587</v>
      </c>
      <c r="T5590" s="25">
        <f t="shared" si="794"/>
        <v>9.9286032951741446E-2</v>
      </c>
      <c r="U5590" s="25">
        <f t="shared" si="791"/>
        <v>0.10115100049499454</v>
      </c>
      <c r="W5590" s="17">
        <f>Eingabe!H5591</f>
        <v>60</v>
      </c>
      <c r="X5590" s="17">
        <f t="shared" si="792"/>
        <v>0.6</v>
      </c>
      <c r="Y5590" s="17">
        <f t="shared" si="793"/>
        <v>60</v>
      </c>
    </row>
    <row r="5591" spans="1:25" x14ac:dyDescent="0.15">
      <c r="A5591" s="82">
        <f t="shared" si="788"/>
        <v>8</v>
      </c>
      <c r="B5591" s="46">
        <v>43698.833333319781</v>
      </c>
      <c r="C5591" s="47">
        <f>Eingabe!G5592</f>
        <v>2.8</v>
      </c>
      <c r="D5591" s="77">
        <v>5591</v>
      </c>
      <c r="E5591" s="47"/>
      <c r="F5591" s="25">
        <f t="shared" si="786"/>
        <v>4.18</v>
      </c>
      <c r="G5591" s="25">
        <f>VLOOKUP(F5591,'Spezifische Werte'!$B$2:$C$4002,2,FALSE)</f>
        <v>4.9643016475870723E-2</v>
      </c>
      <c r="H5591" s="25">
        <f t="shared" si="789"/>
        <v>99.286032951741447</v>
      </c>
      <c r="J5591" s="25">
        <f t="shared" si="787"/>
        <v>4.2</v>
      </c>
      <c r="K5591" s="25">
        <f>VLOOKUP(J5591,'Spezifische Werte'!$B$2:$C$4002,2,FALSE)</f>
        <v>5.0575500247497268E-2</v>
      </c>
      <c r="L5591" s="25">
        <f t="shared" si="790"/>
        <v>101.15100049499453</v>
      </c>
      <c r="R5591" s="25">
        <v>5589</v>
      </c>
      <c r="S5591" s="25">
        <v>5588</v>
      </c>
      <c r="T5591" s="25">
        <f t="shared" si="794"/>
        <v>9.9286032951741446E-2</v>
      </c>
      <c r="U5591" s="25">
        <f t="shared" si="791"/>
        <v>0.10115100049499454</v>
      </c>
      <c r="W5591" s="17">
        <f>Eingabe!H5592</f>
        <v>80</v>
      </c>
      <c r="X5591" s="17">
        <f t="shared" si="792"/>
        <v>0.8</v>
      </c>
      <c r="Y5591" s="17">
        <f t="shared" si="793"/>
        <v>80</v>
      </c>
    </row>
    <row r="5592" spans="1:25" x14ac:dyDescent="0.15">
      <c r="A5592" s="82">
        <f t="shared" si="788"/>
        <v>8</v>
      </c>
      <c r="B5592" s="46">
        <v>43698.874999986445</v>
      </c>
      <c r="C5592" s="47">
        <f>Eingabe!G5593</f>
        <v>3</v>
      </c>
      <c r="D5592" s="77">
        <v>5592</v>
      </c>
      <c r="E5592" s="47"/>
      <c r="F5592" s="25">
        <f t="shared" si="786"/>
        <v>4.4800000000000004</v>
      </c>
      <c r="G5592" s="25">
        <f>VLOOKUP(F5592,'Spezifische Werte'!$B$2:$C$4002,2,FALSE)</f>
        <v>6.3876775708421291E-2</v>
      </c>
      <c r="H5592" s="25">
        <f t="shared" si="789"/>
        <v>127.75355141684258</v>
      </c>
      <c r="J5592" s="25">
        <f t="shared" si="787"/>
        <v>4.5</v>
      </c>
      <c r="K5592" s="25">
        <f>VLOOKUP(J5592,'Spezifische Werte'!$B$2:$C$4002,2,FALSE)</f>
        <v>6.4854105449014127E-2</v>
      </c>
      <c r="L5592" s="25">
        <f t="shared" si="790"/>
        <v>129.70821089802826</v>
      </c>
      <c r="R5592" s="25">
        <v>5590</v>
      </c>
      <c r="S5592" s="25">
        <v>5589</v>
      </c>
      <c r="T5592" s="25">
        <f t="shared" si="794"/>
        <v>9.9286032951741446E-2</v>
      </c>
      <c r="U5592" s="25">
        <f t="shared" si="791"/>
        <v>0.10115100049499454</v>
      </c>
      <c r="W5592" s="17">
        <f>Eingabe!H5593</f>
        <v>69</v>
      </c>
      <c r="X5592" s="17">
        <f t="shared" si="792"/>
        <v>0.69</v>
      </c>
      <c r="Y5592" s="17">
        <f t="shared" si="793"/>
        <v>70</v>
      </c>
    </row>
    <row r="5593" spans="1:25" x14ac:dyDescent="0.15">
      <c r="A5593" s="82">
        <f t="shared" si="788"/>
        <v>8</v>
      </c>
      <c r="B5593" s="46">
        <v>43698.916666653109</v>
      </c>
      <c r="C5593" s="47">
        <f>Eingabe!G5594</f>
        <v>3.3</v>
      </c>
      <c r="D5593" s="77">
        <v>5593</v>
      </c>
      <c r="E5593" s="47"/>
      <c r="F5593" s="25">
        <f t="shared" si="786"/>
        <v>4.92</v>
      </c>
      <c r="G5593" s="25">
        <f>VLOOKUP(F5593,'Spezifische Werte'!$B$2:$C$4002,2,FALSE)</f>
        <v>8.7079957720259088E-2</v>
      </c>
      <c r="H5593" s="25">
        <f t="shared" si="789"/>
        <v>174.15991544051818</v>
      </c>
      <c r="J5593" s="25">
        <f t="shared" si="787"/>
        <v>4.95</v>
      </c>
      <c r="K5593" s="25">
        <f>VLOOKUP(J5593,'Spezifische Werte'!$B$2:$C$4002,2,FALSE)</f>
        <v>8.884038911585862E-2</v>
      </c>
      <c r="L5593" s="25">
        <f t="shared" si="790"/>
        <v>177.68077823171723</v>
      </c>
      <c r="R5593" s="25">
        <v>5591</v>
      </c>
      <c r="S5593" s="25">
        <v>5590</v>
      </c>
      <c r="T5593" s="25">
        <f t="shared" si="794"/>
        <v>9.9286032951741446E-2</v>
      </c>
      <c r="U5593" s="25">
        <f t="shared" si="791"/>
        <v>0.10115100049499454</v>
      </c>
      <c r="W5593" s="17">
        <f>Eingabe!H5594</f>
        <v>69</v>
      </c>
      <c r="X5593" s="17">
        <f t="shared" si="792"/>
        <v>0.69</v>
      </c>
      <c r="Y5593" s="17">
        <f t="shared" si="793"/>
        <v>70</v>
      </c>
    </row>
    <row r="5594" spans="1:25" x14ac:dyDescent="0.15">
      <c r="A5594" s="82">
        <f t="shared" si="788"/>
        <v>8</v>
      </c>
      <c r="B5594" s="46">
        <v>43698.958333319773</v>
      </c>
      <c r="C5594" s="47">
        <f>Eingabe!G5595</f>
        <v>2.8</v>
      </c>
      <c r="D5594" s="77">
        <v>5594</v>
      </c>
      <c r="E5594" s="47"/>
      <c r="F5594" s="25">
        <f t="shared" si="786"/>
        <v>4.18</v>
      </c>
      <c r="G5594" s="25">
        <f>VLOOKUP(F5594,'Spezifische Werte'!$B$2:$C$4002,2,FALSE)</f>
        <v>4.9643016475870723E-2</v>
      </c>
      <c r="H5594" s="25">
        <f t="shared" si="789"/>
        <v>99.286032951741447</v>
      </c>
      <c r="J5594" s="25">
        <f t="shared" si="787"/>
        <v>4.2</v>
      </c>
      <c r="K5594" s="25">
        <f>VLOOKUP(J5594,'Spezifische Werte'!$B$2:$C$4002,2,FALSE)</f>
        <v>5.0575500247497268E-2</v>
      </c>
      <c r="L5594" s="25">
        <f t="shared" si="790"/>
        <v>101.15100049499453</v>
      </c>
      <c r="R5594" s="25">
        <v>5592</v>
      </c>
      <c r="S5594" s="25">
        <v>5591</v>
      </c>
      <c r="T5594" s="25">
        <f t="shared" si="794"/>
        <v>9.9286032951741446E-2</v>
      </c>
      <c r="U5594" s="25">
        <f t="shared" si="791"/>
        <v>0.10115100049499454</v>
      </c>
      <c r="W5594" s="17">
        <f>Eingabe!H5595</f>
        <v>68</v>
      </c>
      <c r="X5594" s="17">
        <f t="shared" si="792"/>
        <v>0.68</v>
      </c>
      <c r="Y5594" s="17">
        <f t="shared" si="793"/>
        <v>70</v>
      </c>
    </row>
    <row r="5595" spans="1:25" x14ac:dyDescent="0.15">
      <c r="A5595" s="82">
        <f t="shared" si="788"/>
        <v>8</v>
      </c>
      <c r="B5595" s="46">
        <v>43698.999999986438</v>
      </c>
      <c r="C5595" s="47">
        <f>Eingabe!G5596</f>
        <v>2.5</v>
      </c>
      <c r="D5595" s="77">
        <v>5595</v>
      </c>
      <c r="E5595" s="47"/>
      <c r="F5595" s="25">
        <f t="shared" si="786"/>
        <v>3.73</v>
      </c>
      <c r="G5595" s="25">
        <f>VLOOKUP(F5595,'Spezifische Werte'!$B$2:$C$4002,2,FALSE)</f>
        <v>2.895161356886641E-2</v>
      </c>
      <c r="H5595" s="25">
        <f t="shared" si="789"/>
        <v>57.90322713773282</v>
      </c>
      <c r="J5595" s="25">
        <f t="shared" si="787"/>
        <v>3.75</v>
      </c>
      <c r="K5595" s="25">
        <f>VLOOKUP(J5595,'Spezifische Werte'!$B$2:$C$4002,2,FALSE)</f>
        <v>2.9822636466446242E-2</v>
      </c>
      <c r="L5595" s="25">
        <f t="shared" si="790"/>
        <v>59.645272932892482</v>
      </c>
      <c r="R5595" s="25">
        <v>5593</v>
      </c>
      <c r="S5595" s="25">
        <v>5592</v>
      </c>
      <c r="T5595" s="25">
        <f t="shared" si="794"/>
        <v>9.9286032951741446E-2</v>
      </c>
      <c r="U5595" s="25">
        <f t="shared" si="791"/>
        <v>0.10115100049499454</v>
      </c>
      <c r="W5595" s="17">
        <f>Eingabe!H5596</f>
        <v>68</v>
      </c>
      <c r="X5595" s="17">
        <f t="shared" si="792"/>
        <v>0.68</v>
      </c>
      <c r="Y5595" s="17">
        <f t="shared" si="793"/>
        <v>70</v>
      </c>
    </row>
    <row r="5596" spans="1:25" x14ac:dyDescent="0.15">
      <c r="A5596" s="82">
        <f t="shared" si="788"/>
        <v>8</v>
      </c>
      <c r="B5596" s="46">
        <v>43699.041666653102</v>
      </c>
      <c r="C5596" s="47">
        <f>Eingabe!G5597</f>
        <v>2.2999999999999998</v>
      </c>
      <c r="D5596" s="77">
        <v>5596</v>
      </c>
      <c r="E5596" s="47"/>
      <c r="F5596" s="25">
        <f t="shared" si="786"/>
        <v>3.43</v>
      </c>
      <c r="G5596" s="25">
        <f>VLOOKUP(F5596,'Spezifische Werte'!$B$2:$C$4002,2,FALSE)</f>
        <v>1.7964243573129882E-2</v>
      </c>
      <c r="H5596" s="25">
        <f t="shared" si="789"/>
        <v>35.928487146259762</v>
      </c>
      <c r="J5596" s="25">
        <f t="shared" si="787"/>
        <v>3.45</v>
      </c>
      <c r="K5596" s="25">
        <f>VLOOKUP(J5596,'Spezifische Werte'!$B$2:$C$4002,2,FALSE)</f>
        <v>1.8521187553697735E-2</v>
      </c>
      <c r="L5596" s="25">
        <f t="shared" si="790"/>
        <v>37.042375107395472</v>
      </c>
      <c r="R5596" s="25">
        <v>5594</v>
      </c>
      <c r="S5596" s="25">
        <v>5593</v>
      </c>
      <c r="T5596" s="25">
        <f t="shared" si="794"/>
        <v>9.9286032951741446E-2</v>
      </c>
      <c r="U5596" s="25">
        <f t="shared" si="791"/>
        <v>0.10115100049499454</v>
      </c>
      <c r="W5596" s="17">
        <f>Eingabe!H5597</f>
        <v>50</v>
      </c>
      <c r="X5596" s="17">
        <f t="shared" si="792"/>
        <v>0.5</v>
      </c>
      <c r="Y5596" s="17">
        <f t="shared" si="793"/>
        <v>50</v>
      </c>
    </row>
    <row r="5597" spans="1:25" x14ac:dyDescent="0.15">
      <c r="A5597" s="82">
        <f t="shared" si="788"/>
        <v>8</v>
      </c>
      <c r="B5597" s="46">
        <v>43699.083333319766</v>
      </c>
      <c r="C5597" s="47">
        <f>Eingabe!G5598</f>
        <v>2.7</v>
      </c>
      <c r="D5597" s="77">
        <v>5597</v>
      </c>
      <c r="E5597" s="47"/>
      <c r="F5597" s="25">
        <f t="shared" si="786"/>
        <v>4.03</v>
      </c>
      <c r="G5597" s="25">
        <f>VLOOKUP(F5597,'Spezifische Werte'!$B$2:$C$4002,2,FALSE)</f>
        <v>4.2666657265334036E-2</v>
      </c>
      <c r="H5597" s="25">
        <f t="shared" si="789"/>
        <v>85.333314530668076</v>
      </c>
      <c r="J5597" s="25">
        <f t="shared" si="787"/>
        <v>4.05</v>
      </c>
      <c r="K5597" s="25">
        <f>VLOOKUP(J5597,'Spezifische Werte'!$B$2:$C$4002,2,FALSE)</f>
        <v>4.3597034083331404E-2</v>
      </c>
      <c r="L5597" s="25">
        <f t="shared" si="790"/>
        <v>87.194068166662802</v>
      </c>
      <c r="R5597" s="25">
        <v>5595</v>
      </c>
      <c r="S5597" s="25">
        <v>5594</v>
      </c>
      <c r="T5597" s="25">
        <f t="shared" si="794"/>
        <v>9.9286032951741446E-2</v>
      </c>
      <c r="U5597" s="25">
        <f t="shared" si="791"/>
        <v>0.10115100049499454</v>
      </c>
      <c r="W5597" s="17">
        <f>Eingabe!H5598</f>
        <v>49</v>
      </c>
      <c r="X5597" s="17">
        <f t="shared" si="792"/>
        <v>0.49</v>
      </c>
      <c r="Y5597" s="17">
        <f t="shared" si="793"/>
        <v>50</v>
      </c>
    </row>
    <row r="5598" spans="1:25" x14ac:dyDescent="0.15">
      <c r="A5598" s="82">
        <f t="shared" si="788"/>
        <v>8</v>
      </c>
      <c r="B5598" s="46">
        <v>43699.12499998643</v>
      </c>
      <c r="C5598" s="47">
        <f>Eingabe!G5599</f>
        <v>2.7</v>
      </c>
      <c r="D5598" s="77">
        <v>5598</v>
      </c>
      <c r="E5598" s="47"/>
      <c r="F5598" s="25">
        <f t="shared" si="786"/>
        <v>4.03</v>
      </c>
      <c r="G5598" s="25">
        <f>VLOOKUP(F5598,'Spezifische Werte'!$B$2:$C$4002,2,FALSE)</f>
        <v>4.2666657265334036E-2</v>
      </c>
      <c r="H5598" s="25">
        <f t="shared" si="789"/>
        <v>85.333314530668076</v>
      </c>
      <c r="J5598" s="25">
        <f t="shared" si="787"/>
        <v>4.05</v>
      </c>
      <c r="K5598" s="25">
        <f>VLOOKUP(J5598,'Spezifische Werte'!$B$2:$C$4002,2,FALSE)</f>
        <v>4.3597034083331404E-2</v>
      </c>
      <c r="L5598" s="25">
        <f t="shared" si="790"/>
        <v>87.194068166662802</v>
      </c>
      <c r="R5598" s="25">
        <v>5596</v>
      </c>
      <c r="S5598" s="25">
        <v>5595</v>
      </c>
      <c r="T5598" s="25">
        <f t="shared" si="794"/>
        <v>9.9286032951741446E-2</v>
      </c>
      <c r="U5598" s="25">
        <f t="shared" si="791"/>
        <v>0.10115100049499454</v>
      </c>
      <c r="W5598" s="17">
        <f>Eingabe!H5599</f>
        <v>50</v>
      </c>
      <c r="X5598" s="17">
        <f t="shared" si="792"/>
        <v>0.5</v>
      </c>
      <c r="Y5598" s="17">
        <f t="shared" si="793"/>
        <v>50</v>
      </c>
    </row>
    <row r="5599" spans="1:25" x14ac:dyDescent="0.15">
      <c r="A5599" s="82">
        <f t="shared" si="788"/>
        <v>8</v>
      </c>
      <c r="B5599" s="46">
        <v>43699.166666653095</v>
      </c>
      <c r="C5599" s="47">
        <f>Eingabe!G5600</f>
        <v>2.5</v>
      </c>
      <c r="D5599" s="77">
        <v>5599</v>
      </c>
      <c r="E5599" s="47"/>
      <c r="F5599" s="25">
        <f t="shared" si="786"/>
        <v>3.73</v>
      </c>
      <c r="G5599" s="25">
        <f>VLOOKUP(F5599,'Spezifische Werte'!$B$2:$C$4002,2,FALSE)</f>
        <v>2.895161356886641E-2</v>
      </c>
      <c r="H5599" s="25">
        <f t="shared" si="789"/>
        <v>57.90322713773282</v>
      </c>
      <c r="J5599" s="25">
        <f t="shared" si="787"/>
        <v>3.75</v>
      </c>
      <c r="K5599" s="25">
        <f>VLOOKUP(J5599,'Spezifische Werte'!$B$2:$C$4002,2,FALSE)</f>
        <v>2.9822636466446242E-2</v>
      </c>
      <c r="L5599" s="25">
        <f t="shared" si="790"/>
        <v>59.645272932892482</v>
      </c>
      <c r="R5599" s="25">
        <v>5597</v>
      </c>
      <c r="S5599" s="25">
        <v>5596</v>
      </c>
      <c r="T5599" s="25">
        <f t="shared" si="794"/>
        <v>9.9286032951741446E-2</v>
      </c>
      <c r="U5599" s="25">
        <f t="shared" si="791"/>
        <v>0.10115100049499454</v>
      </c>
      <c r="W5599" s="17">
        <f>Eingabe!H5600</f>
        <v>50</v>
      </c>
      <c r="X5599" s="17">
        <f t="shared" si="792"/>
        <v>0.5</v>
      </c>
      <c r="Y5599" s="17">
        <f t="shared" si="793"/>
        <v>50</v>
      </c>
    </row>
    <row r="5600" spans="1:25" x14ac:dyDescent="0.15">
      <c r="A5600" s="82">
        <f t="shared" si="788"/>
        <v>8</v>
      </c>
      <c r="B5600" s="46">
        <v>43699.208333319759</v>
      </c>
      <c r="C5600" s="47">
        <f>Eingabe!G5601</f>
        <v>2.4</v>
      </c>
      <c r="D5600" s="77">
        <v>5600</v>
      </c>
      <c r="E5600" s="47"/>
      <c r="F5600" s="25">
        <f t="shared" si="786"/>
        <v>3.58</v>
      </c>
      <c r="G5600" s="25">
        <f>VLOOKUP(F5600,'Spezifische Werte'!$B$2:$C$4002,2,FALSE)</f>
        <v>2.2829235995572409E-2</v>
      </c>
      <c r="H5600" s="25">
        <f t="shared" si="789"/>
        <v>45.658471991144815</v>
      </c>
      <c r="J5600" s="25">
        <f t="shared" si="787"/>
        <v>3.6</v>
      </c>
      <c r="K5600" s="25">
        <f>VLOOKUP(J5600,'Spezifische Werte'!$B$2:$C$4002,2,FALSE)</f>
        <v>2.3596471134930203E-2</v>
      </c>
      <c r="L5600" s="25">
        <f t="shared" si="790"/>
        <v>47.19294226986041</v>
      </c>
      <c r="R5600" s="25">
        <v>5598</v>
      </c>
      <c r="S5600" s="25">
        <v>5597</v>
      </c>
      <c r="T5600" s="25">
        <f t="shared" si="794"/>
        <v>9.9286032951741446E-2</v>
      </c>
      <c r="U5600" s="25">
        <f t="shared" si="791"/>
        <v>0.10115100049499454</v>
      </c>
      <c r="W5600" s="17">
        <f>Eingabe!H5601</f>
        <v>39</v>
      </c>
      <c r="X5600" s="17">
        <f t="shared" si="792"/>
        <v>0.39</v>
      </c>
      <c r="Y5600" s="17">
        <f t="shared" si="793"/>
        <v>40</v>
      </c>
    </row>
    <row r="5601" spans="1:25" x14ac:dyDescent="0.15">
      <c r="A5601" s="82">
        <f t="shared" si="788"/>
        <v>8</v>
      </c>
      <c r="B5601" s="46">
        <v>43699.249999986423</v>
      </c>
      <c r="C5601" s="47">
        <f>Eingabe!G5602</f>
        <v>1.6</v>
      </c>
      <c r="D5601" s="77">
        <v>5601</v>
      </c>
      <c r="E5601" s="47"/>
      <c r="F5601" s="25">
        <f t="shared" si="786"/>
        <v>2.39</v>
      </c>
      <c r="G5601" s="25">
        <f>VLOOKUP(F5601,'Spezifische Werte'!$B$2:$C$4002,2,FALSE)</f>
        <v>1.6182188036419766E-3</v>
      </c>
      <c r="H5601" s="25">
        <f t="shared" si="789"/>
        <v>3.2364376072839534</v>
      </c>
      <c r="J5601" s="25">
        <f t="shared" si="787"/>
        <v>2.4</v>
      </c>
      <c r="K5601" s="25">
        <f>VLOOKUP(J5601,'Spezifische Werte'!$B$2:$C$4002,2,FALSE)</f>
        <v>1.6560687882273774E-3</v>
      </c>
      <c r="L5601" s="25">
        <f t="shared" si="790"/>
        <v>3.3121375764547549</v>
      </c>
      <c r="R5601" s="25">
        <v>5599</v>
      </c>
      <c r="S5601" s="25">
        <v>5598</v>
      </c>
      <c r="T5601" s="25">
        <f t="shared" si="794"/>
        <v>9.9286032951741446E-2</v>
      </c>
      <c r="U5601" s="25">
        <f t="shared" si="791"/>
        <v>0.10115100049499454</v>
      </c>
      <c r="W5601" s="17">
        <f>Eingabe!H5602</f>
        <v>52</v>
      </c>
      <c r="X5601" s="17">
        <f t="shared" si="792"/>
        <v>0.52</v>
      </c>
      <c r="Y5601" s="17">
        <f t="shared" si="793"/>
        <v>50</v>
      </c>
    </row>
    <row r="5602" spans="1:25" x14ac:dyDescent="0.15">
      <c r="A5602" s="82">
        <f t="shared" si="788"/>
        <v>8</v>
      </c>
      <c r="B5602" s="46">
        <v>43699.291666653087</v>
      </c>
      <c r="C5602" s="47">
        <f>Eingabe!G5603</f>
        <v>1.6</v>
      </c>
      <c r="D5602" s="77">
        <v>5602</v>
      </c>
      <c r="E5602" s="47"/>
      <c r="F5602" s="25">
        <f t="shared" si="786"/>
        <v>2.39</v>
      </c>
      <c r="G5602" s="25">
        <f>VLOOKUP(F5602,'Spezifische Werte'!$B$2:$C$4002,2,FALSE)</f>
        <v>1.6182188036419766E-3</v>
      </c>
      <c r="H5602" s="25">
        <f t="shared" si="789"/>
        <v>3.2364376072839534</v>
      </c>
      <c r="J5602" s="25">
        <f t="shared" si="787"/>
        <v>2.4</v>
      </c>
      <c r="K5602" s="25">
        <f>VLOOKUP(J5602,'Spezifische Werte'!$B$2:$C$4002,2,FALSE)</f>
        <v>1.6560687882273774E-3</v>
      </c>
      <c r="L5602" s="25">
        <f t="shared" si="790"/>
        <v>3.3121375764547549</v>
      </c>
      <c r="R5602" s="25">
        <v>5600</v>
      </c>
      <c r="S5602" s="25">
        <v>5599</v>
      </c>
      <c r="T5602" s="25">
        <f t="shared" si="794"/>
        <v>9.9286032951741446E-2</v>
      </c>
      <c r="U5602" s="25">
        <f t="shared" si="791"/>
        <v>0.10115100049499454</v>
      </c>
      <c r="W5602" s="17">
        <f>Eingabe!H5603</f>
        <v>52</v>
      </c>
      <c r="X5602" s="17">
        <f t="shared" si="792"/>
        <v>0.52</v>
      </c>
      <c r="Y5602" s="17">
        <f t="shared" si="793"/>
        <v>50</v>
      </c>
    </row>
    <row r="5603" spans="1:25" x14ac:dyDescent="0.15">
      <c r="A5603" s="82">
        <f t="shared" si="788"/>
        <v>8</v>
      </c>
      <c r="B5603" s="46">
        <v>43699.333333319752</v>
      </c>
      <c r="C5603" s="47">
        <f>Eingabe!G5604</f>
        <v>2.1</v>
      </c>
      <c r="D5603" s="77">
        <v>5603</v>
      </c>
      <c r="E5603" s="47"/>
      <c r="F5603" s="25">
        <f t="shared" si="786"/>
        <v>3.13</v>
      </c>
      <c r="G5603" s="25">
        <f>VLOOKUP(F5603,'Spezifische Werte'!$B$2:$C$4002,2,FALSE)</f>
        <v>1.0589326186624812E-2</v>
      </c>
      <c r="H5603" s="25">
        <f t="shared" si="789"/>
        <v>21.178652373249626</v>
      </c>
      <c r="J5603" s="25">
        <f t="shared" si="787"/>
        <v>3.15</v>
      </c>
      <c r="K5603" s="25">
        <f>VLOOKUP(J5603,'Spezifische Werte'!$B$2:$C$4002,2,FALSE)</f>
        <v>1.1019016897018549E-2</v>
      </c>
      <c r="L5603" s="25">
        <f t="shared" si="790"/>
        <v>22.038033794037098</v>
      </c>
      <c r="R5603" s="25">
        <v>5601</v>
      </c>
      <c r="S5603" s="25">
        <v>5600</v>
      </c>
      <c r="T5603" s="25">
        <f t="shared" si="794"/>
        <v>9.9286032951741446E-2</v>
      </c>
      <c r="U5603" s="25">
        <f t="shared" si="791"/>
        <v>0.10115100049499454</v>
      </c>
      <c r="W5603" s="17">
        <f>Eingabe!H5604</f>
        <v>32</v>
      </c>
      <c r="X5603" s="17">
        <f t="shared" si="792"/>
        <v>0.32</v>
      </c>
      <c r="Y5603" s="17">
        <f t="shared" si="793"/>
        <v>30</v>
      </c>
    </row>
    <row r="5604" spans="1:25" x14ac:dyDescent="0.15">
      <c r="A5604" s="82">
        <f t="shared" si="788"/>
        <v>8</v>
      </c>
      <c r="B5604" s="46">
        <v>43699.374999986416</v>
      </c>
      <c r="C5604" s="47">
        <f>Eingabe!G5605</f>
        <v>2.4</v>
      </c>
      <c r="D5604" s="77">
        <v>5604</v>
      </c>
      <c r="E5604" s="47"/>
      <c r="F5604" s="25">
        <f t="shared" si="786"/>
        <v>3.58</v>
      </c>
      <c r="G5604" s="25">
        <f>VLOOKUP(F5604,'Spezifische Werte'!$B$2:$C$4002,2,FALSE)</f>
        <v>2.2829235995572409E-2</v>
      </c>
      <c r="H5604" s="25">
        <f t="shared" si="789"/>
        <v>45.658471991144815</v>
      </c>
      <c r="J5604" s="25">
        <f t="shared" si="787"/>
        <v>3.6</v>
      </c>
      <c r="K5604" s="25">
        <f>VLOOKUP(J5604,'Spezifische Werte'!$B$2:$C$4002,2,FALSE)</f>
        <v>2.3596471134930203E-2</v>
      </c>
      <c r="L5604" s="25">
        <f t="shared" si="790"/>
        <v>47.19294226986041</v>
      </c>
      <c r="R5604" s="25">
        <v>5602</v>
      </c>
      <c r="S5604" s="25">
        <v>5601</v>
      </c>
      <c r="T5604" s="25">
        <f t="shared" si="794"/>
        <v>9.9286032951741446E-2</v>
      </c>
      <c r="U5604" s="25">
        <f t="shared" si="791"/>
        <v>0.10115100049499454</v>
      </c>
      <c r="W5604" s="17">
        <f>Eingabe!H5605</f>
        <v>32</v>
      </c>
      <c r="X5604" s="17">
        <f t="shared" si="792"/>
        <v>0.32</v>
      </c>
      <c r="Y5604" s="17">
        <f t="shared" si="793"/>
        <v>30</v>
      </c>
    </row>
    <row r="5605" spans="1:25" x14ac:dyDescent="0.15">
      <c r="A5605" s="82">
        <f t="shared" si="788"/>
        <v>8</v>
      </c>
      <c r="B5605" s="46">
        <v>43699.41666665308</v>
      </c>
      <c r="C5605" s="47">
        <f>Eingabe!G5606</f>
        <v>3.3</v>
      </c>
      <c r="D5605" s="77">
        <v>5605</v>
      </c>
      <c r="E5605" s="47"/>
      <c r="F5605" s="25">
        <f t="shared" si="786"/>
        <v>4.92</v>
      </c>
      <c r="G5605" s="25">
        <f>VLOOKUP(F5605,'Spezifische Werte'!$B$2:$C$4002,2,FALSE)</f>
        <v>8.7079957720259088E-2</v>
      </c>
      <c r="H5605" s="25">
        <f t="shared" si="789"/>
        <v>174.15991544051818</v>
      </c>
      <c r="J5605" s="25">
        <f t="shared" si="787"/>
        <v>4.95</v>
      </c>
      <c r="K5605" s="25">
        <f>VLOOKUP(J5605,'Spezifische Werte'!$B$2:$C$4002,2,FALSE)</f>
        <v>8.884038911585862E-2</v>
      </c>
      <c r="L5605" s="25">
        <f t="shared" si="790"/>
        <v>177.68077823171723</v>
      </c>
      <c r="R5605" s="25">
        <v>5603</v>
      </c>
      <c r="S5605" s="25">
        <v>5602</v>
      </c>
      <c r="T5605" s="25">
        <f t="shared" si="794"/>
        <v>9.9286032951741446E-2</v>
      </c>
      <c r="U5605" s="25">
        <f t="shared" si="791"/>
        <v>0.10115100049499454</v>
      </c>
      <c r="W5605" s="17">
        <f>Eingabe!H5606</f>
        <v>76</v>
      </c>
      <c r="X5605" s="17">
        <f t="shared" si="792"/>
        <v>0.76</v>
      </c>
      <c r="Y5605" s="17">
        <f t="shared" si="793"/>
        <v>80</v>
      </c>
    </row>
    <row r="5606" spans="1:25" x14ac:dyDescent="0.15">
      <c r="A5606" s="82">
        <f t="shared" si="788"/>
        <v>8</v>
      </c>
      <c r="B5606" s="46">
        <v>43699.458333319744</v>
      </c>
      <c r="C5606" s="47">
        <f>Eingabe!G5607</f>
        <v>3.4</v>
      </c>
      <c r="D5606" s="77">
        <v>5606</v>
      </c>
      <c r="E5606" s="47"/>
      <c r="F5606" s="25">
        <f t="shared" si="786"/>
        <v>5.07</v>
      </c>
      <c r="G5606" s="25">
        <f>VLOOKUP(F5606,'Spezifische Werte'!$B$2:$C$4002,2,FALSE)</f>
        <v>9.6185977081711158E-2</v>
      </c>
      <c r="H5606" s="25">
        <f t="shared" si="789"/>
        <v>192.37195416342232</v>
      </c>
      <c r="J5606" s="25">
        <f t="shared" si="787"/>
        <v>5.0999999999999996</v>
      </c>
      <c r="K5606" s="25">
        <f>VLOOKUP(J5606,'Spezifische Werte'!$B$2:$C$4002,2,FALSE)</f>
        <v>9.8097213536623304E-2</v>
      </c>
      <c r="L5606" s="25">
        <f t="shared" si="790"/>
        <v>196.1944270732466</v>
      </c>
      <c r="R5606" s="25">
        <v>5604</v>
      </c>
      <c r="S5606" s="25">
        <v>5603</v>
      </c>
      <c r="T5606" s="25">
        <f t="shared" si="794"/>
        <v>9.9286032951741446E-2</v>
      </c>
      <c r="U5606" s="25">
        <f t="shared" si="791"/>
        <v>0.10115100049499454</v>
      </c>
      <c r="W5606" s="17">
        <f>Eingabe!H5607</f>
        <v>65</v>
      </c>
      <c r="X5606" s="17">
        <f t="shared" si="792"/>
        <v>0.65</v>
      </c>
      <c r="Y5606" s="17">
        <f t="shared" si="793"/>
        <v>70</v>
      </c>
    </row>
    <row r="5607" spans="1:25" x14ac:dyDescent="0.15">
      <c r="A5607" s="82">
        <f t="shared" si="788"/>
        <v>8</v>
      </c>
      <c r="B5607" s="46">
        <v>43699.499999986409</v>
      </c>
      <c r="C5607" s="47">
        <f>Eingabe!G5608</f>
        <v>3.5</v>
      </c>
      <c r="D5607" s="77">
        <v>5607</v>
      </c>
      <c r="E5607" s="47"/>
      <c r="F5607" s="25">
        <f t="shared" si="786"/>
        <v>5.22</v>
      </c>
      <c r="G5607" s="25">
        <f>VLOOKUP(F5607,'Spezifische Werte'!$B$2:$C$4002,2,FALSE)</f>
        <v>0.10600726326582303</v>
      </c>
      <c r="H5607" s="25">
        <f t="shared" si="789"/>
        <v>212.01452653164606</v>
      </c>
      <c r="J5607" s="25">
        <f t="shared" si="787"/>
        <v>5.25</v>
      </c>
      <c r="K5607" s="25">
        <f>VLOOKUP(J5607,'Spezifische Werte'!$B$2:$C$4002,2,FALSE)</f>
        <v>0.10804502827355937</v>
      </c>
      <c r="L5607" s="25">
        <f t="shared" si="790"/>
        <v>216.09005654711873</v>
      </c>
      <c r="R5607" s="25">
        <v>5605</v>
      </c>
      <c r="S5607" s="25">
        <v>5604</v>
      </c>
      <c r="T5607" s="25">
        <f t="shared" si="794"/>
        <v>9.9286032951741446E-2</v>
      </c>
      <c r="U5607" s="25">
        <f t="shared" si="791"/>
        <v>0.10115100049499454</v>
      </c>
      <c r="W5607" s="17">
        <f>Eingabe!H5608</f>
        <v>68</v>
      </c>
      <c r="X5607" s="17">
        <f t="shared" si="792"/>
        <v>0.68</v>
      </c>
      <c r="Y5607" s="17">
        <f t="shared" si="793"/>
        <v>70</v>
      </c>
    </row>
    <row r="5608" spans="1:25" x14ac:dyDescent="0.15">
      <c r="A5608" s="82">
        <f t="shared" si="788"/>
        <v>8</v>
      </c>
      <c r="B5608" s="46">
        <v>43699.541666653073</v>
      </c>
      <c r="C5608" s="47">
        <f>Eingabe!G5609</f>
        <v>3.6</v>
      </c>
      <c r="D5608" s="77">
        <v>5608</v>
      </c>
      <c r="E5608" s="47"/>
      <c r="F5608" s="25">
        <f t="shared" si="786"/>
        <v>5.37</v>
      </c>
      <c r="G5608" s="25">
        <f>VLOOKUP(F5608,'Spezifische Werte'!$B$2:$C$4002,2,FALSE)</f>
        <v>0.11640095819454216</v>
      </c>
      <c r="H5608" s="25">
        <f t="shared" si="789"/>
        <v>232.80191638908431</v>
      </c>
      <c r="J5608" s="25">
        <f t="shared" si="787"/>
        <v>5.4</v>
      </c>
      <c r="K5608" s="25">
        <f>VLOOKUP(J5608,'Spezifische Werte'!$B$2:$C$4002,2,FALSE)</f>
        <v>0.11853513474534576</v>
      </c>
      <c r="L5608" s="25">
        <f t="shared" si="790"/>
        <v>237.07026949069152</v>
      </c>
      <c r="R5608" s="25">
        <v>5606</v>
      </c>
      <c r="S5608" s="25">
        <v>5605</v>
      </c>
      <c r="T5608" s="25">
        <f t="shared" si="794"/>
        <v>9.9286032951741446E-2</v>
      </c>
      <c r="U5608" s="25">
        <f t="shared" si="791"/>
        <v>0.10115100049499454</v>
      </c>
      <c r="W5608" s="17">
        <f>Eingabe!H5609</f>
        <v>32</v>
      </c>
      <c r="X5608" s="17">
        <f t="shared" si="792"/>
        <v>0.32</v>
      </c>
      <c r="Y5608" s="17">
        <f t="shared" si="793"/>
        <v>30</v>
      </c>
    </row>
    <row r="5609" spans="1:25" x14ac:dyDescent="0.15">
      <c r="A5609" s="82">
        <f t="shared" si="788"/>
        <v>8</v>
      </c>
      <c r="B5609" s="46">
        <v>43699.583333319737</v>
      </c>
      <c r="C5609" s="47">
        <f>Eingabe!G5610</f>
        <v>3.2</v>
      </c>
      <c r="D5609" s="77">
        <v>5609</v>
      </c>
      <c r="E5609" s="47"/>
      <c r="F5609" s="25">
        <f t="shared" si="786"/>
        <v>4.7699999999999996</v>
      </c>
      <c r="G5609" s="25">
        <f>VLOOKUP(F5609,'Spezifische Werte'!$B$2:$C$4002,2,FALSE)</f>
        <v>7.8679349945367349E-2</v>
      </c>
      <c r="H5609" s="25">
        <f t="shared" si="789"/>
        <v>157.3586998907347</v>
      </c>
      <c r="J5609" s="25">
        <f t="shared" si="787"/>
        <v>4.8</v>
      </c>
      <c r="K5609" s="25">
        <f>VLOOKUP(J5609,'Spezifische Werte'!$B$2:$C$4002,2,FALSE)</f>
        <v>8.0310065544742015E-2</v>
      </c>
      <c r="L5609" s="25">
        <f t="shared" si="790"/>
        <v>160.62013108948403</v>
      </c>
      <c r="R5609" s="25">
        <v>5607</v>
      </c>
      <c r="S5609" s="25">
        <v>5606</v>
      </c>
      <c r="T5609" s="25">
        <f t="shared" si="794"/>
        <v>9.9286032951741446E-2</v>
      </c>
      <c r="U5609" s="25">
        <f t="shared" si="791"/>
        <v>0.10115100049499454</v>
      </c>
      <c r="W5609" s="17">
        <f>Eingabe!H5610</f>
        <v>34</v>
      </c>
      <c r="X5609" s="17">
        <f t="shared" si="792"/>
        <v>0.34</v>
      </c>
      <c r="Y5609" s="17">
        <f t="shared" si="793"/>
        <v>30</v>
      </c>
    </row>
    <row r="5610" spans="1:25" x14ac:dyDescent="0.15">
      <c r="A5610" s="82">
        <f t="shared" si="788"/>
        <v>8</v>
      </c>
      <c r="B5610" s="46">
        <v>43699.624999986401</v>
      </c>
      <c r="C5610" s="47">
        <f>Eingabe!G5611</f>
        <v>4.2</v>
      </c>
      <c r="D5610" s="77">
        <v>5610</v>
      </c>
      <c r="E5610" s="47"/>
      <c r="F5610" s="25">
        <f t="shared" si="786"/>
        <v>6.27</v>
      </c>
      <c r="G5610" s="25">
        <f>VLOOKUP(F5610,'Spezifische Werte'!$B$2:$C$4002,2,FALSE)</f>
        <v>0.19098980973438914</v>
      </c>
      <c r="H5610" s="25">
        <f t="shared" si="789"/>
        <v>381.97961946877831</v>
      </c>
      <c r="J5610" s="25">
        <f t="shared" si="787"/>
        <v>6.3</v>
      </c>
      <c r="K5610" s="25">
        <f>VLOOKUP(J5610,'Spezifische Werte'!$B$2:$C$4002,2,FALSE)</f>
        <v>0.19401976060055698</v>
      </c>
      <c r="L5610" s="25">
        <f t="shared" si="790"/>
        <v>388.03952120111398</v>
      </c>
      <c r="R5610" s="25">
        <v>5608</v>
      </c>
      <c r="S5610" s="25">
        <v>5607</v>
      </c>
      <c r="T5610" s="25">
        <f t="shared" si="794"/>
        <v>9.9286032951741446E-2</v>
      </c>
      <c r="U5610" s="25">
        <f t="shared" si="791"/>
        <v>0.10115100049499454</v>
      </c>
      <c r="W5610" s="17">
        <f>Eingabe!H5611</f>
        <v>67</v>
      </c>
      <c r="X5610" s="17">
        <f t="shared" si="792"/>
        <v>0.67</v>
      </c>
      <c r="Y5610" s="17">
        <f t="shared" si="793"/>
        <v>70</v>
      </c>
    </row>
    <row r="5611" spans="1:25" x14ac:dyDescent="0.15">
      <c r="A5611" s="82">
        <f t="shared" si="788"/>
        <v>8</v>
      </c>
      <c r="B5611" s="46">
        <v>43699.666666653065</v>
      </c>
      <c r="C5611" s="47">
        <f>Eingabe!G5612</f>
        <v>3.9</v>
      </c>
      <c r="D5611" s="77">
        <v>5611</v>
      </c>
      <c r="E5611" s="47"/>
      <c r="F5611" s="25">
        <f t="shared" si="786"/>
        <v>5.82</v>
      </c>
      <c r="G5611" s="25">
        <f>VLOOKUP(F5611,'Spezifische Werte'!$B$2:$C$4002,2,FALSE)</f>
        <v>0.15015933791444183</v>
      </c>
      <c r="H5611" s="25">
        <f t="shared" si="789"/>
        <v>300.31867582888367</v>
      </c>
      <c r="J5611" s="25">
        <f t="shared" si="787"/>
        <v>5.85</v>
      </c>
      <c r="K5611" s="25">
        <f>VLOOKUP(J5611,'Spezifische Werte'!$B$2:$C$4002,2,FALSE)</f>
        <v>0.15260213064447356</v>
      </c>
      <c r="L5611" s="25">
        <f t="shared" si="790"/>
        <v>305.20426128894712</v>
      </c>
      <c r="R5611" s="25">
        <v>5609</v>
      </c>
      <c r="S5611" s="25">
        <v>5608</v>
      </c>
      <c r="T5611" s="25">
        <f t="shared" si="794"/>
        <v>9.9286032951741446E-2</v>
      </c>
      <c r="U5611" s="25">
        <f t="shared" si="791"/>
        <v>0.10115100049499454</v>
      </c>
      <c r="W5611" s="17">
        <f>Eingabe!H5612</f>
        <v>80</v>
      </c>
      <c r="X5611" s="17">
        <f t="shared" si="792"/>
        <v>0.8</v>
      </c>
      <c r="Y5611" s="17">
        <f t="shared" si="793"/>
        <v>80</v>
      </c>
    </row>
    <row r="5612" spans="1:25" x14ac:dyDescent="0.15">
      <c r="A5612" s="82">
        <f t="shared" si="788"/>
        <v>8</v>
      </c>
      <c r="B5612" s="46">
        <v>43699.70833331973</v>
      </c>
      <c r="C5612" s="47">
        <f>Eingabe!G5613</f>
        <v>2.8</v>
      </c>
      <c r="D5612" s="77">
        <v>5612</v>
      </c>
      <c r="E5612" s="47"/>
      <c r="F5612" s="25">
        <f t="shared" si="786"/>
        <v>4.18</v>
      </c>
      <c r="G5612" s="25">
        <f>VLOOKUP(F5612,'Spezifische Werte'!$B$2:$C$4002,2,FALSE)</f>
        <v>4.9643016475870723E-2</v>
      </c>
      <c r="H5612" s="25">
        <f t="shared" si="789"/>
        <v>99.286032951741447</v>
      </c>
      <c r="J5612" s="25">
        <f t="shared" si="787"/>
        <v>4.2</v>
      </c>
      <c r="K5612" s="25">
        <f>VLOOKUP(J5612,'Spezifische Werte'!$B$2:$C$4002,2,FALSE)</f>
        <v>5.0575500247497268E-2</v>
      </c>
      <c r="L5612" s="25">
        <f t="shared" si="790"/>
        <v>101.15100049499453</v>
      </c>
      <c r="R5612" s="25">
        <v>5610</v>
      </c>
      <c r="S5612" s="25">
        <v>5609</v>
      </c>
      <c r="T5612" s="25">
        <f t="shared" si="794"/>
        <v>9.9286032951741446E-2</v>
      </c>
      <c r="U5612" s="25">
        <f t="shared" si="791"/>
        <v>0.10115100049499454</v>
      </c>
      <c r="W5612" s="17">
        <f>Eingabe!H5613</f>
        <v>67</v>
      </c>
      <c r="X5612" s="17">
        <f t="shared" si="792"/>
        <v>0.67</v>
      </c>
      <c r="Y5612" s="17">
        <f t="shared" si="793"/>
        <v>70</v>
      </c>
    </row>
    <row r="5613" spans="1:25" x14ac:dyDescent="0.15">
      <c r="A5613" s="82">
        <f t="shared" si="788"/>
        <v>8</v>
      </c>
      <c r="B5613" s="46">
        <v>43699.749999986394</v>
      </c>
      <c r="C5613" s="47">
        <f>Eingabe!G5614</f>
        <v>2.5</v>
      </c>
      <c r="D5613" s="77">
        <v>5613</v>
      </c>
      <c r="E5613" s="47"/>
      <c r="F5613" s="25">
        <f t="shared" si="786"/>
        <v>3.73</v>
      </c>
      <c r="G5613" s="25">
        <f>VLOOKUP(F5613,'Spezifische Werte'!$B$2:$C$4002,2,FALSE)</f>
        <v>2.895161356886641E-2</v>
      </c>
      <c r="H5613" s="25">
        <f t="shared" si="789"/>
        <v>57.90322713773282</v>
      </c>
      <c r="J5613" s="25">
        <f t="shared" si="787"/>
        <v>3.75</v>
      </c>
      <c r="K5613" s="25">
        <f>VLOOKUP(J5613,'Spezifische Werte'!$B$2:$C$4002,2,FALSE)</f>
        <v>2.9822636466446242E-2</v>
      </c>
      <c r="L5613" s="25">
        <f t="shared" si="790"/>
        <v>59.645272932892482</v>
      </c>
      <c r="R5613" s="25">
        <v>5611</v>
      </c>
      <c r="S5613" s="25">
        <v>5610</v>
      </c>
      <c r="T5613" s="25">
        <f t="shared" si="794"/>
        <v>9.9286032951741446E-2</v>
      </c>
      <c r="U5613" s="25">
        <f t="shared" si="791"/>
        <v>0.10115100049499454</v>
      </c>
      <c r="W5613" s="17">
        <f>Eingabe!H5614</f>
        <v>42</v>
      </c>
      <c r="X5613" s="17">
        <f t="shared" si="792"/>
        <v>0.42</v>
      </c>
      <c r="Y5613" s="17">
        <f t="shared" si="793"/>
        <v>40</v>
      </c>
    </row>
    <row r="5614" spans="1:25" x14ac:dyDescent="0.15">
      <c r="A5614" s="82">
        <f t="shared" si="788"/>
        <v>8</v>
      </c>
      <c r="B5614" s="46">
        <v>43699.791666653058</v>
      </c>
      <c r="C5614" s="47">
        <f>Eingabe!G5615</f>
        <v>2.2000000000000002</v>
      </c>
      <c r="D5614" s="77">
        <v>5614</v>
      </c>
      <c r="E5614" s="47"/>
      <c r="F5614" s="25">
        <f t="shared" si="786"/>
        <v>3.28</v>
      </c>
      <c r="G5614" s="25">
        <f>VLOOKUP(F5614,'Spezifische Werte'!$B$2:$C$4002,2,FALSE)</f>
        <v>1.4036237149224865E-2</v>
      </c>
      <c r="H5614" s="25">
        <f t="shared" si="789"/>
        <v>28.07247429844973</v>
      </c>
      <c r="J5614" s="25">
        <f t="shared" si="787"/>
        <v>3.3</v>
      </c>
      <c r="K5614" s="25">
        <f>VLOOKUP(J5614,'Spezifische Werte'!$B$2:$C$4002,2,FALSE)</f>
        <v>1.4533450192857693E-2</v>
      </c>
      <c r="L5614" s="25">
        <f t="shared" si="790"/>
        <v>29.066900385715385</v>
      </c>
      <c r="R5614" s="25">
        <v>5612</v>
      </c>
      <c r="S5614" s="25">
        <v>5611</v>
      </c>
      <c r="T5614" s="25">
        <f t="shared" si="794"/>
        <v>9.9286032951741446E-2</v>
      </c>
      <c r="U5614" s="25">
        <f t="shared" si="791"/>
        <v>0.10115100049499454</v>
      </c>
      <c r="W5614" s="17">
        <f>Eingabe!H5615</f>
        <v>13</v>
      </c>
      <c r="X5614" s="17">
        <f t="shared" si="792"/>
        <v>0.13</v>
      </c>
      <c r="Y5614" s="17">
        <f t="shared" si="793"/>
        <v>10</v>
      </c>
    </row>
    <row r="5615" spans="1:25" x14ac:dyDescent="0.15">
      <c r="A5615" s="82">
        <f t="shared" si="788"/>
        <v>8</v>
      </c>
      <c r="B5615" s="46">
        <v>43699.833333319722</v>
      </c>
      <c r="C5615" s="47">
        <f>Eingabe!G5616</f>
        <v>2.7</v>
      </c>
      <c r="D5615" s="77">
        <v>5615</v>
      </c>
      <c r="E5615" s="47"/>
      <c r="F5615" s="25">
        <f t="shared" si="786"/>
        <v>4.03</v>
      </c>
      <c r="G5615" s="25">
        <f>VLOOKUP(F5615,'Spezifische Werte'!$B$2:$C$4002,2,FALSE)</f>
        <v>4.2666657265334036E-2</v>
      </c>
      <c r="H5615" s="25">
        <f t="shared" si="789"/>
        <v>85.333314530668076</v>
      </c>
      <c r="J5615" s="25">
        <f t="shared" si="787"/>
        <v>4.05</v>
      </c>
      <c r="K5615" s="25">
        <f>VLOOKUP(J5615,'Spezifische Werte'!$B$2:$C$4002,2,FALSE)</f>
        <v>4.3597034083331404E-2</v>
      </c>
      <c r="L5615" s="25">
        <f t="shared" si="790"/>
        <v>87.194068166662802</v>
      </c>
      <c r="R5615" s="25">
        <v>5613</v>
      </c>
      <c r="S5615" s="25">
        <v>5612</v>
      </c>
      <c r="T5615" s="25">
        <f t="shared" si="794"/>
        <v>9.9286032951741446E-2</v>
      </c>
      <c r="U5615" s="25">
        <f t="shared" si="791"/>
        <v>0.10115100049499454</v>
      </c>
      <c r="W5615" s="17">
        <f>Eingabe!H5616</f>
        <v>49</v>
      </c>
      <c r="X5615" s="17">
        <f t="shared" si="792"/>
        <v>0.49</v>
      </c>
      <c r="Y5615" s="17">
        <f t="shared" si="793"/>
        <v>50</v>
      </c>
    </row>
    <row r="5616" spans="1:25" x14ac:dyDescent="0.15">
      <c r="A5616" s="82">
        <f t="shared" si="788"/>
        <v>8</v>
      </c>
      <c r="B5616" s="46">
        <v>43699.874999986387</v>
      </c>
      <c r="C5616" s="47">
        <f>Eingabe!G5617</f>
        <v>3</v>
      </c>
      <c r="D5616" s="77">
        <v>5616</v>
      </c>
      <c r="E5616" s="47"/>
      <c r="F5616" s="25">
        <f t="shared" si="786"/>
        <v>4.4800000000000004</v>
      </c>
      <c r="G5616" s="25">
        <f>VLOOKUP(F5616,'Spezifische Werte'!$B$2:$C$4002,2,FALSE)</f>
        <v>6.3876775708421291E-2</v>
      </c>
      <c r="H5616" s="25">
        <f t="shared" si="789"/>
        <v>127.75355141684258</v>
      </c>
      <c r="J5616" s="25">
        <f t="shared" si="787"/>
        <v>4.5</v>
      </c>
      <c r="K5616" s="25">
        <f>VLOOKUP(J5616,'Spezifische Werte'!$B$2:$C$4002,2,FALSE)</f>
        <v>6.4854105449014127E-2</v>
      </c>
      <c r="L5616" s="25">
        <f t="shared" si="790"/>
        <v>129.70821089802826</v>
      </c>
      <c r="R5616" s="25">
        <v>5614</v>
      </c>
      <c r="S5616" s="25">
        <v>5613</v>
      </c>
      <c r="T5616" s="25">
        <f t="shared" si="794"/>
        <v>9.9286032951741446E-2</v>
      </c>
      <c r="U5616" s="25">
        <f t="shared" si="791"/>
        <v>0.10115100049499454</v>
      </c>
      <c r="W5616" s="17">
        <f>Eingabe!H5617</f>
        <v>39</v>
      </c>
      <c r="X5616" s="17">
        <f t="shared" si="792"/>
        <v>0.39</v>
      </c>
      <c r="Y5616" s="17">
        <f t="shared" si="793"/>
        <v>40</v>
      </c>
    </row>
    <row r="5617" spans="1:25" x14ac:dyDescent="0.15">
      <c r="A5617" s="82">
        <f t="shared" si="788"/>
        <v>8</v>
      </c>
      <c r="B5617" s="46">
        <v>43699.916666653051</v>
      </c>
      <c r="C5617" s="47">
        <f>Eingabe!G5618</f>
        <v>2.5</v>
      </c>
      <c r="D5617" s="77">
        <v>5617</v>
      </c>
      <c r="E5617" s="47"/>
      <c r="F5617" s="25">
        <f t="shared" si="786"/>
        <v>3.73</v>
      </c>
      <c r="G5617" s="25">
        <f>VLOOKUP(F5617,'Spezifische Werte'!$B$2:$C$4002,2,FALSE)</f>
        <v>2.895161356886641E-2</v>
      </c>
      <c r="H5617" s="25">
        <f t="shared" si="789"/>
        <v>57.90322713773282</v>
      </c>
      <c r="J5617" s="25">
        <f t="shared" si="787"/>
        <v>3.75</v>
      </c>
      <c r="K5617" s="25">
        <f>VLOOKUP(J5617,'Spezifische Werte'!$B$2:$C$4002,2,FALSE)</f>
        <v>2.9822636466446242E-2</v>
      </c>
      <c r="L5617" s="25">
        <f t="shared" si="790"/>
        <v>59.645272932892482</v>
      </c>
      <c r="R5617" s="25">
        <v>5615</v>
      </c>
      <c r="S5617" s="25">
        <v>5614</v>
      </c>
      <c r="T5617" s="25">
        <f t="shared" si="794"/>
        <v>9.9286032951741446E-2</v>
      </c>
      <c r="U5617" s="25">
        <f t="shared" si="791"/>
        <v>0.10115100049499454</v>
      </c>
      <c r="W5617" s="17">
        <f>Eingabe!H5618</f>
        <v>19</v>
      </c>
      <c r="X5617" s="17">
        <f t="shared" si="792"/>
        <v>0.19</v>
      </c>
      <c r="Y5617" s="17">
        <f t="shared" si="793"/>
        <v>20</v>
      </c>
    </row>
    <row r="5618" spans="1:25" x14ac:dyDescent="0.15">
      <c r="A5618" s="82">
        <f t="shared" si="788"/>
        <v>8</v>
      </c>
      <c r="B5618" s="46">
        <v>43699.958333319715</v>
      </c>
      <c r="C5618" s="47">
        <f>Eingabe!G5619</f>
        <v>2.2999999999999998</v>
      </c>
      <c r="D5618" s="77">
        <v>5618</v>
      </c>
      <c r="E5618" s="47"/>
      <c r="F5618" s="25">
        <f t="shared" si="786"/>
        <v>3.43</v>
      </c>
      <c r="G5618" s="25">
        <f>VLOOKUP(F5618,'Spezifische Werte'!$B$2:$C$4002,2,FALSE)</f>
        <v>1.7964243573129882E-2</v>
      </c>
      <c r="H5618" s="25">
        <f t="shared" si="789"/>
        <v>35.928487146259762</v>
      </c>
      <c r="J5618" s="25">
        <f t="shared" si="787"/>
        <v>3.45</v>
      </c>
      <c r="K5618" s="25">
        <f>VLOOKUP(J5618,'Spezifische Werte'!$B$2:$C$4002,2,FALSE)</f>
        <v>1.8521187553697735E-2</v>
      </c>
      <c r="L5618" s="25">
        <f t="shared" si="790"/>
        <v>37.042375107395472</v>
      </c>
      <c r="R5618" s="25">
        <v>5616</v>
      </c>
      <c r="S5618" s="25">
        <v>5615</v>
      </c>
      <c r="T5618" s="25">
        <f t="shared" si="794"/>
        <v>9.9286032951741446E-2</v>
      </c>
      <c r="U5618" s="25">
        <f t="shared" si="791"/>
        <v>0.10115100049499454</v>
      </c>
      <c r="W5618" s="17">
        <f>Eingabe!H5619</f>
        <v>20</v>
      </c>
      <c r="X5618" s="17">
        <f t="shared" si="792"/>
        <v>0.2</v>
      </c>
      <c r="Y5618" s="17">
        <f t="shared" si="793"/>
        <v>20</v>
      </c>
    </row>
    <row r="5619" spans="1:25" x14ac:dyDescent="0.15">
      <c r="A5619" s="82">
        <f t="shared" si="788"/>
        <v>8</v>
      </c>
      <c r="B5619" s="46">
        <v>43699.999999986379</v>
      </c>
      <c r="C5619" s="47">
        <f>Eingabe!G5620</f>
        <v>2.5</v>
      </c>
      <c r="D5619" s="77">
        <v>5619</v>
      </c>
      <c r="E5619" s="47"/>
      <c r="F5619" s="25">
        <f t="shared" si="786"/>
        <v>3.73</v>
      </c>
      <c r="G5619" s="25">
        <f>VLOOKUP(F5619,'Spezifische Werte'!$B$2:$C$4002,2,FALSE)</f>
        <v>2.895161356886641E-2</v>
      </c>
      <c r="H5619" s="25">
        <f t="shared" si="789"/>
        <v>57.90322713773282</v>
      </c>
      <c r="J5619" s="25">
        <f t="shared" si="787"/>
        <v>3.75</v>
      </c>
      <c r="K5619" s="25">
        <f>VLOOKUP(J5619,'Spezifische Werte'!$B$2:$C$4002,2,FALSE)</f>
        <v>2.9822636466446242E-2</v>
      </c>
      <c r="L5619" s="25">
        <f t="shared" si="790"/>
        <v>59.645272932892482</v>
      </c>
      <c r="R5619" s="25">
        <v>5617</v>
      </c>
      <c r="S5619" s="25">
        <v>5616</v>
      </c>
      <c r="T5619" s="25">
        <f t="shared" si="794"/>
        <v>9.9286032951741446E-2</v>
      </c>
      <c r="U5619" s="25">
        <f t="shared" si="791"/>
        <v>0.10115100049499454</v>
      </c>
      <c r="W5619" s="17">
        <f>Eingabe!H5620</f>
        <v>30</v>
      </c>
      <c r="X5619" s="17">
        <f t="shared" si="792"/>
        <v>0.3</v>
      </c>
      <c r="Y5619" s="17">
        <f t="shared" si="793"/>
        <v>30</v>
      </c>
    </row>
    <row r="5620" spans="1:25" x14ac:dyDescent="0.15">
      <c r="A5620" s="82">
        <f t="shared" si="788"/>
        <v>8</v>
      </c>
      <c r="B5620" s="46">
        <v>43700.041666653044</v>
      </c>
      <c r="C5620" s="47">
        <f>Eingabe!G5621</f>
        <v>2.2000000000000002</v>
      </c>
      <c r="D5620" s="77">
        <v>5620</v>
      </c>
      <c r="E5620" s="47"/>
      <c r="F5620" s="25">
        <f t="shared" si="786"/>
        <v>3.28</v>
      </c>
      <c r="G5620" s="25">
        <f>VLOOKUP(F5620,'Spezifische Werte'!$B$2:$C$4002,2,FALSE)</f>
        <v>1.4036237149224865E-2</v>
      </c>
      <c r="H5620" s="25">
        <f t="shared" si="789"/>
        <v>28.07247429844973</v>
      </c>
      <c r="J5620" s="25">
        <f t="shared" si="787"/>
        <v>3.3</v>
      </c>
      <c r="K5620" s="25">
        <f>VLOOKUP(J5620,'Spezifische Werte'!$B$2:$C$4002,2,FALSE)</f>
        <v>1.4533450192857693E-2</v>
      </c>
      <c r="L5620" s="25">
        <f t="shared" si="790"/>
        <v>29.066900385715385</v>
      </c>
      <c r="R5620" s="25">
        <v>5618</v>
      </c>
      <c r="S5620" s="25">
        <v>5617</v>
      </c>
      <c r="T5620" s="25">
        <f t="shared" si="794"/>
        <v>9.9286032951741446E-2</v>
      </c>
      <c r="U5620" s="25">
        <f t="shared" si="791"/>
        <v>0.10115100049499454</v>
      </c>
      <c r="W5620" s="17">
        <f>Eingabe!H5621</f>
        <v>26</v>
      </c>
      <c r="X5620" s="17">
        <f t="shared" si="792"/>
        <v>0.26</v>
      </c>
      <c r="Y5620" s="17">
        <f t="shared" si="793"/>
        <v>30</v>
      </c>
    </row>
    <row r="5621" spans="1:25" x14ac:dyDescent="0.15">
      <c r="A5621" s="82">
        <f t="shared" si="788"/>
        <v>8</v>
      </c>
      <c r="B5621" s="46">
        <v>43700.083333319708</v>
      </c>
      <c r="C5621" s="47">
        <f>Eingabe!G5622</f>
        <v>2</v>
      </c>
      <c r="D5621" s="77">
        <v>5621</v>
      </c>
      <c r="E5621" s="47"/>
      <c r="F5621" s="25">
        <f t="shared" si="786"/>
        <v>2.98</v>
      </c>
      <c r="G5621" s="25">
        <f>VLOOKUP(F5621,'Spezifische Werte'!$B$2:$C$4002,2,FALSE)</f>
        <v>7.6819067373919353E-3</v>
      </c>
      <c r="H5621" s="25">
        <f t="shared" si="789"/>
        <v>15.363813474783871</v>
      </c>
      <c r="J5621" s="25">
        <f t="shared" si="787"/>
        <v>3</v>
      </c>
      <c r="K5621" s="25">
        <f>VLOOKUP(J5621,'Spezifische Werte'!$B$2:$C$4002,2,FALSE)</f>
        <v>8.0363231384606472E-3</v>
      </c>
      <c r="L5621" s="25">
        <f t="shared" si="790"/>
        <v>16.072646276921294</v>
      </c>
      <c r="R5621" s="25">
        <v>5619</v>
      </c>
      <c r="S5621" s="25">
        <v>5618</v>
      </c>
      <c r="T5621" s="25">
        <f t="shared" si="794"/>
        <v>9.9286032951741446E-2</v>
      </c>
      <c r="U5621" s="25">
        <f t="shared" si="791"/>
        <v>0.10115100049499454</v>
      </c>
      <c r="W5621" s="17">
        <f>Eingabe!H5622</f>
        <v>56</v>
      </c>
      <c r="X5621" s="17">
        <f t="shared" si="792"/>
        <v>0.56000000000000005</v>
      </c>
      <c r="Y5621" s="17">
        <f t="shared" si="793"/>
        <v>60</v>
      </c>
    </row>
    <row r="5622" spans="1:25" x14ac:dyDescent="0.15">
      <c r="A5622" s="82">
        <f t="shared" si="788"/>
        <v>8</v>
      </c>
      <c r="B5622" s="46">
        <v>43700.124999986372</v>
      </c>
      <c r="C5622" s="47">
        <f>Eingabe!G5623</f>
        <v>1.9</v>
      </c>
      <c r="D5622" s="77">
        <v>5622</v>
      </c>
      <c r="E5622" s="47"/>
      <c r="F5622" s="25">
        <f t="shared" si="786"/>
        <v>2.83</v>
      </c>
      <c r="G5622" s="25">
        <f>VLOOKUP(F5622,'Spezifische Werte'!$B$2:$C$4002,2,FALSE)</f>
        <v>5.3996541966473566E-3</v>
      </c>
      <c r="H5622" s="25">
        <f t="shared" si="789"/>
        <v>10.799308393294714</v>
      </c>
      <c r="J5622" s="25">
        <f t="shared" si="787"/>
        <v>2.85</v>
      </c>
      <c r="K5622" s="25">
        <f>VLOOKUP(J5622,'Spezifische Werte'!$B$2:$C$4002,2,FALSE)</f>
        <v>5.6714421172963415E-3</v>
      </c>
      <c r="L5622" s="25">
        <f t="shared" si="790"/>
        <v>11.342884234592683</v>
      </c>
      <c r="R5622" s="25">
        <v>5620</v>
      </c>
      <c r="S5622" s="25">
        <v>5619</v>
      </c>
      <c r="T5622" s="25">
        <f t="shared" si="794"/>
        <v>9.9286032951741446E-2</v>
      </c>
      <c r="U5622" s="25">
        <f t="shared" si="791"/>
        <v>0.10115100049499454</v>
      </c>
      <c r="W5622" s="17">
        <f>Eingabe!H5623</f>
        <v>70</v>
      </c>
      <c r="X5622" s="17">
        <f t="shared" si="792"/>
        <v>0.7</v>
      </c>
      <c r="Y5622" s="17">
        <f t="shared" si="793"/>
        <v>70</v>
      </c>
    </row>
    <row r="5623" spans="1:25" x14ac:dyDescent="0.15">
      <c r="A5623" s="82">
        <f t="shared" si="788"/>
        <v>8</v>
      </c>
      <c r="B5623" s="46">
        <v>43700.166666653036</v>
      </c>
      <c r="C5623" s="47">
        <f>Eingabe!G5624</f>
        <v>1.8</v>
      </c>
      <c r="D5623" s="77">
        <v>5623</v>
      </c>
      <c r="E5623" s="47"/>
      <c r="F5623" s="25">
        <f t="shared" si="786"/>
        <v>2.69</v>
      </c>
      <c r="G5623" s="25">
        <f>VLOOKUP(F5623,'Spezifische Werte'!$B$2:$C$4002,2,FALSE)</f>
        <v>3.715149232963236E-3</v>
      </c>
      <c r="H5623" s="25">
        <f t="shared" si="789"/>
        <v>7.4302984659264721</v>
      </c>
      <c r="J5623" s="25">
        <f t="shared" si="787"/>
        <v>2.7</v>
      </c>
      <c r="K5623" s="25">
        <f>VLOOKUP(J5623,'Spezifische Werte'!$B$2:$C$4002,2,FALSE)</f>
        <v>3.8225571704766847E-3</v>
      </c>
      <c r="L5623" s="25">
        <f t="shared" si="790"/>
        <v>7.6451143409533691</v>
      </c>
      <c r="R5623" s="25">
        <v>5621</v>
      </c>
      <c r="S5623" s="25">
        <v>5620</v>
      </c>
      <c r="T5623" s="25">
        <f t="shared" si="794"/>
        <v>9.9286032951741446E-2</v>
      </c>
      <c r="U5623" s="25">
        <f t="shared" si="791"/>
        <v>0.10115100049499454</v>
      </c>
      <c r="W5623" s="17">
        <f>Eingabe!H5624</f>
        <v>60</v>
      </c>
      <c r="X5623" s="17">
        <f t="shared" si="792"/>
        <v>0.6</v>
      </c>
      <c r="Y5623" s="17">
        <f t="shared" si="793"/>
        <v>60</v>
      </c>
    </row>
    <row r="5624" spans="1:25" x14ac:dyDescent="0.15">
      <c r="A5624" s="82">
        <f t="shared" si="788"/>
        <v>8</v>
      </c>
      <c r="B5624" s="46">
        <v>43700.208333319701</v>
      </c>
      <c r="C5624" s="47">
        <f>Eingabe!G5625</f>
        <v>1.9</v>
      </c>
      <c r="D5624" s="77">
        <v>5624</v>
      </c>
      <c r="E5624" s="47"/>
      <c r="F5624" s="25">
        <f t="shared" si="786"/>
        <v>2.83</v>
      </c>
      <c r="G5624" s="25">
        <f>VLOOKUP(F5624,'Spezifische Werte'!$B$2:$C$4002,2,FALSE)</f>
        <v>5.3996541966473566E-3</v>
      </c>
      <c r="H5624" s="25">
        <f t="shared" si="789"/>
        <v>10.799308393294714</v>
      </c>
      <c r="J5624" s="25">
        <f t="shared" si="787"/>
        <v>2.85</v>
      </c>
      <c r="K5624" s="25">
        <f>VLOOKUP(J5624,'Spezifische Werte'!$B$2:$C$4002,2,FALSE)</f>
        <v>5.6714421172963415E-3</v>
      </c>
      <c r="L5624" s="25">
        <f t="shared" si="790"/>
        <v>11.342884234592683</v>
      </c>
      <c r="R5624" s="25">
        <v>5622</v>
      </c>
      <c r="S5624" s="25">
        <v>5621</v>
      </c>
      <c r="T5624" s="25">
        <f t="shared" si="794"/>
        <v>9.9286032951741446E-2</v>
      </c>
      <c r="U5624" s="25">
        <f t="shared" si="791"/>
        <v>0.10115100049499454</v>
      </c>
      <c r="W5624" s="17">
        <f>Eingabe!H5625</f>
        <v>70</v>
      </c>
      <c r="X5624" s="17">
        <f t="shared" si="792"/>
        <v>0.7</v>
      </c>
      <c r="Y5624" s="17">
        <f t="shared" si="793"/>
        <v>70</v>
      </c>
    </row>
    <row r="5625" spans="1:25" x14ac:dyDescent="0.15">
      <c r="A5625" s="82">
        <f t="shared" si="788"/>
        <v>8</v>
      </c>
      <c r="B5625" s="46">
        <v>43700.249999986365</v>
      </c>
      <c r="C5625" s="47">
        <f>Eingabe!G5626</f>
        <v>0.8</v>
      </c>
      <c r="D5625" s="77">
        <v>5625</v>
      </c>
      <c r="E5625" s="47"/>
      <c r="F5625" s="25">
        <f t="shared" si="786"/>
        <v>1.19</v>
      </c>
      <c r="G5625" s="25">
        <f>VLOOKUP(F5625,'Spezifische Werte'!$B$2:$C$4002,2,FALSE)</f>
        <v>0</v>
      </c>
      <c r="H5625" s="25">
        <f t="shared" si="789"/>
        <v>0</v>
      </c>
      <c r="J5625" s="25">
        <f t="shared" si="787"/>
        <v>1.2</v>
      </c>
      <c r="K5625" s="25">
        <f>VLOOKUP(J5625,'Spezifische Werte'!$B$2:$C$4002,2,FALSE)</f>
        <v>0</v>
      </c>
      <c r="L5625" s="25">
        <f t="shared" si="790"/>
        <v>0</v>
      </c>
      <c r="R5625" s="25">
        <v>5623</v>
      </c>
      <c r="S5625" s="25">
        <v>5622</v>
      </c>
      <c r="T5625" s="25">
        <f t="shared" si="794"/>
        <v>9.9286032951741446E-2</v>
      </c>
      <c r="U5625" s="25">
        <f t="shared" si="791"/>
        <v>0.10115100049499454</v>
      </c>
      <c r="W5625" s="17">
        <f>Eingabe!H5626</f>
        <v>250</v>
      </c>
      <c r="X5625" s="17">
        <f t="shared" si="792"/>
        <v>2.5</v>
      </c>
      <c r="Y5625" s="17">
        <f t="shared" si="793"/>
        <v>250</v>
      </c>
    </row>
    <row r="5626" spans="1:25" x14ac:dyDescent="0.15">
      <c r="A5626" s="82">
        <f t="shared" si="788"/>
        <v>8</v>
      </c>
      <c r="B5626" s="46">
        <v>43700.291666653029</v>
      </c>
      <c r="C5626" s="47">
        <f>Eingabe!G5627</f>
        <v>2.8</v>
      </c>
      <c r="D5626" s="77">
        <v>5626</v>
      </c>
      <c r="E5626" s="47"/>
      <c r="F5626" s="25">
        <f t="shared" si="786"/>
        <v>4.18</v>
      </c>
      <c r="G5626" s="25">
        <f>VLOOKUP(F5626,'Spezifische Werte'!$B$2:$C$4002,2,FALSE)</f>
        <v>4.9643016475870723E-2</v>
      </c>
      <c r="H5626" s="25">
        <f t="shared" si="789"/>
        <v>99.286032951741447</v>
      </c>
      <c r="J5626" s="25">
        <f t="shared" si="787"/>
        <v>4.2</v>
      </c>
      <c r="K5626" s="25">
        <f>VLOOKUP(J5626,'Spezifische Werte'!$B$2:$C$4002,2,FALSE)</f>
        <v>5.0575500247497268E-2</v>
      </c>
      <c r="L5626" s="25">
        <f t="shared" si="790"/>
        <v>101.15100049499453</v>
      </c>
      <c r="R5626" s="25">
        <v>5624</v>
      </c>
      <c r="S5626" s="25">
        <v>5623</v>
      </c>
      <c r="T5626" s="25">
        <f t="shared" si="794"/>
        <v>9.9286032951741446E-2</v>
      </c>
      <c r="U5626" s="25">
        <f t="shared" si="791"/>
        <v>0.10115100049499454</v>
      </c>
      <c r="W5626" s="17">
        <f>Eingabe!H5627</f>
        <v>281</v>
      </c>
      <c r="X5626" s="17">
        <f t="shared" si="792"/>
        <v>2.81</v>
      </c>
      <c r="Y5626" s="17">
        <f t="shared" si="793"/>
        <v>280</v>
      </c>
    </row>
    <row r="5627" spans="1:25" x14ac:dyDescent="0.15">
      <c r="A5627" s="82">
        <f t="shared" si="788"/>
        <v>8</v>
      </c>
      <c r="B5627" s="46">
        <v>43700.333333319693</v>
      </c>
      <c r="C5627" s="47">
        <f>Eingabe!G5628</f>
        <v>1.6</v>
      </c>
      <c r="D5627" s="77">
        <v>5627</v>
      </c>
      <c r="E5627" s="47"/>
      <c r="F5627" s="25">
        <f t="shared" si="786"/>
        <v>2.39</v>
      </c>
      <c r="G5627" s="25">
        <f>VLOOKUP(F5627,'Spezifische Werte'!$B$2:$C$4002,2,FALSE)</f>
        <v>1.6182188036419766E-3</v>
      </c>
      <c r="H5627" s="25">
        <f t="shared" si="789"/>
        <v>3.2364376072839534</v>
      </c>
      <c r="J5627" s="25">
        <f t="shared" si="787"/>
        <v>2.4</v>
      </c>
      <c r="K5627" s="25">
        <f>VLOOKUP(J5627,'Spezifische Werte'!$B$2:$C$4002,2,FALSE)</f>
        <v>1.6560687882273774E-3</v>
      </c>
      <c r="L5627" s="25">
        <f t="shared" si="790"/>
        <v>3.3121375764547549</v>
      </c>
      <c r="R5627" s="25">
        <v>5625</v>
      </c>
      <c r="S5627" s="25">
        <v>5624</v>
      </c>
      <c r="T5627" s="25">
        <f t="shared" si="794"/>
        <v>9.9286032951741446E-2</v>
      </c>
      <c r="U5627" s="25">
        <f t="shared" si="791"/>
        <v>0.10115100049499454</v>
      </c>
      <c r="W5627" s="17">
        <f>Eingabe!H5628</f>
        <v>41</v>
      </c>
      <c r="X5627" s="17">
        <f t="shared" si="792"/>
        <v>0.41</v>
      </c>
      <c r="Y5627" s="17">
        <f t="shared" si="793"/>
        <v>40</v>
      </c>
    </row>
    <row r="5628" spans="1:25" x14ac:dyDescent="0.15">
      <c r="A5628" s="82">
        <f t="shared" si="788"/>
        <v>8</v>
      </c>
      <c r="B5628" s="46">
        <v>43700.374999986358</v>
      </c>
      <c r="C5628" s="47">
        <f>Eingabe!G5629</f>
        <v>1.7</v>
      </c>
      <c r="D5628" s="77">
        <v>5628</v>
      </c>
      <c r="E5628" s="47"/>
      <c r="F5628" s="25">
        <f t="shared" si="786"/>
        <v>2.54</v>
      </c>
      <c r="G5628" s="25">
        <f>VLOOKUP(F5628,'Spezifische Werte'!$B$2:$C$4002,2,FALSE)</f>
        <v>2.3517714395877558E-3</v>
      </c>
      <c r="H5628" s="25">
        <f t="shared" si="789"/>
        <v>4.7035428791755116</v>
      </c>
      <c r="J5628" s="25">
        <f t="shared" si="787"/>
        <v>2.5499999999999998</v>
      </c>
      <c r="K5628" s="25">
        <f>VLOOKUP(J5628,'Spezifische Werte'!$B$2:$C$4002,2,FALSE)</f>
        <v>2.4279301551432594E-3</v>
      </c>
      <c r="L5628" s="25">
        <f t="shared" si="790"/>
        <v>4.855860310286519</v>
      </c>
      <c r="R5628" s="25">
        <v>5626</v>
      </c>
      <c r="S5628" s="25">
        <v>5625</v>
      </c>
      <c r="T5628" s="25">
        <f t="shared" si="794"/>
        <v>9.9286032951741446E-2</v>
      </c>
      <c r="U5628" s="25">
        <f t="shared" si="791"/>
        <v>0.10115100049499454</v>
      </c>
      <c r="W5628" s="17">
        <f>Eingabe!H5629</f>
        <v>261</v>
      </c>
      <c r="X5628" s="17">
        <f t="shared" si="792"/>
        <v>2.61</v>
      </c>
      <c r="Y5628" s="17">
        <f t="shared" si="793"/>
        <v>260</v>
      </c>
    </row>
    <row r="5629" spans="1:25" x14ac:dyDescent="0.15">
      <c r="A5629" s="82">
        <f t="shared" si="788"/>
        <v>8</v>
      </c>
      <c r="B5629" s="46">
        <v>43700.416666653022</v>
      </c>
      <c r="C5629" s="47">
        <f>Eingabe!G5630</f>
        <v>3.4</v>
      </c>
      <c r="D5629" s="77">
        <v>5629</v>
      </c>
      <c r="E5629" s="47"/>
      <c r="F5629" s="25">
        <f t="shared" si="786"/>
        <v>5.07</v>
      </c>
      <c r="G5629" s="25">
        <f>VLOOKUP(F5629,'Spezifische Werte'!$B$2:$C$4002,2,FALSE)</f>
        <v>9.6185977081711158E-2</v>
      </c>
      <c r="H5629" s="25">
        <f t="shared" si="789"/>
        <v>192.37195416342232</v>
      </c>
      <c r="J5629" s="25">
        <f t="shared" si="787"/>
        <v>5.0999999999999996</v>
      </c>
      <c r="K5629" s="25">
        <f>VLOOKUP(J5629,'Spezifische Werte'!$B$2:$C$4002,2,FALSE)</f>
        <v>9.8097213536623304E-2</v>
      </c>
      <c r="L5629" s="25">
        <f t="shared" si="790"/>
        <v>196.1944270732466</v>
      </c>
      <c r="R5629" s="25">
        <v>5627</v>
      </c>
      <c r="S5629" s="25">
        <v>5626</v>
      </c>
      <c r="T5629" s="25">
        <f t="shared" si="794"/>
        <v>9.9286032951741446E-2</v>
      </c>
      <c r="U5629" s="25">
        <f t="shared" si="791"/>
        <v>0.10115100049499454</v>
      </c>
      <c r="W5629" s="17">
        <f>Eingabe!H5630</f>
        <v>273</v>
      </c>
      <c r="X5629" s="17">
        <f t="shared" si="792"/>
        <v>2.73</v>
      </c>
      <c r="Y5629" s="17">
        <f t="shared" si="793"/>
        <v>270</v>
      </c>
    </row>
    <row r="5630" spans="1:25" x14ac:dyDescent="0.15">
      <c r="A5630" s="82">
        <f t="shared" si="788"/>
        <v>8</v>
      </c>
      <c r="B5630" s="46">
        <v>43700.458333319686</v>
      </c>
      <c r="C5630" s="47">
        <f>Eingabe!G5631</f>
        <v>4.3</v>
      </c>
      <c r="D5630" s="77">
        <v>5630</v>
      </c>
      <c r="E5630" s="47"/>
      <c r="F5630" s="25">
        <f t="shared" si="786"/>
        <v>6.41</v>
      </c>
      <c r="G5630" s="25">
        <f>VLOOKUP(F5630,'Spezifische Werte'!$B$2:$C$4002,2,FALSE)</f>
        <v>0.20539547091670399</v>
      </c>
      <c r="H5630" s="25">
        <f t="shared" si="789"/>
        <v>410.790941833408</v>
      </c>
      <c r="J5630" s="25">
        <f t="shared" si="787"/>
        <v>6.45</v>
      </c>
      <c r="K5630" s="25">
        <f>VLOOKUP(J5630,'Spezifische Werte'!$B$2:$C$4002,2,FALSE)</f>
        <v>0.20962714743593144</v>
      </c>
      <c r="L5630" s="25">
        <f t="shared" si="790"/>
        <v>419.2542948718629</v>
      </c>
      <c r="R5630" s="25">
        <v>5628</v>
      </c>
      <c r="S5630" s="25">
        <v>5627</v>
      </c>
      <c r="T5630" s="25">
        <f t="shared" si="794"/>
        <v>9.9286032951741446E-2</v>
      </c>
      <c r="U5630" s="25">
        <f t="shared" si="791"/>
        <v>0.10115100049499454</v>
      </c>
      <c r="W5630" s="17">
        <f>Eingabe!H5631</f>
        <v>305</v>
      </c>
      <c r="X5630" s="17">
        <f t="shared" si="792"/>
        <v>3.05</v>
      </c>
      <c r="Y5630" s="17">
        <f t="shared" si="793"/>
        <v>310</v>
      </c>
    </row>
    <row r="5631" spans="1:25" x14ac:dyDescent="0.15">
      <c r="A5631" s="82">
        <f t="shared" si="788"/>
        <v>8</v>
      </c>
      <c r="B5631" s="46">
        <v>43700.49999998635</v>
      </c>
      <c r="C5631" s="47">
        <f>Eingabe!G5632</f>
        <v>4</v>
      </c>
      <c r="D5631" s="77">
        <v>5631</v>
      </c>
      <c r="E5631" s="47"/>
      <c r="F5631" s="25">
        <f t="shared" si="786"/>
        <v>5.97</v>
      </c>
      <c r="G5631" s="25">
        <f>VLOOKUP(F5631,'Spezifische Werte'!$B$2:$C$4002,2,FALSE)</f>
        <v>0.1627434603343155</v>
      </c>
      <c r="H5631" s="25">
        <f t="shared" si="789"/>
        <v>325.486920668631</v>
      </c>
      <c r="J5631" s="25">
        <f t="shared" si="787"/>
        <v>6</v>
      </c>
      <c r="K5631" s="25">
        <f>VLOOKUP(J5631,'Spezifische Werte'!$B$2:$C$4002,2,FALSE)</f>
        <v>0.16538134424295356</v>
      </c>
      <c r="L5631" s="25">
        <f t="shared" si="790"/>
        <v>330.76268848590712</v>
      </c>
      <c r="R5631" s="25">
        <v>5629</v>
      </c>
      <c r="S5631" s="25">
        <v>5628</v>
      </c>
      <c r="T5631" s="25">
        <f t="shared" si="794"/>
        <v>9.9286032951741446E-2</v>
      </c>
      <c r="U5631" s="25">
        <f t="shared" si="791"/>
        <v>0.10115100049499454</v>
      </c>
      <c r="W5631" s="17">
        <f>Eingabe!H5632</f>
        <v>286</v>
      </c>
      <c r="X5631" s="17">
        <f t="shared" si="792"/>
        <v>2.86</v>
      </c>
      <c r="Y5631" s="17">
        <f t="shared" si="793"/>
        <v>290</v>
      </c>
    </row>
    <row r="5632" spans="1:25" x14ac:dyDescent="0.15">
      <c r="A5632" s="82">
        <f t="shared" si="788"/>
        <v>8</v>
      </c>
      <c r="B5632" s="46">
        <v>43700.541666653015</v>
      </c>
      <c r="C5632" s="47">
        <f>Eingabe!G5633</f>
        <v>3.7</v>
      </c>
      <c r="D5632" s="77">
        <v>5632</v>
      </c>
      <c r="E5632" s="47"/>
      <c r="F5632" s="25">
        <f t="shared" si="786"/>
        <v>5.52</v>
      </c>
      <c r="G5632" s="25">
        <f>VLOOKUP(F5632,'Spezifische Werte'!$B$2:$C$4002,2,FALSE)</f>
        <v>0.12721663519138685</v>
      </c>
      <c r="H5632" s="25">
        <f t="shared" si="789"/>
        <v>254.43327038277369</v>
      </c>
      <c r="J5632" s="25">
        <f t="shared" si="787"/>
        <v>5.55</v>
      </c>
      <c r="K5632" s="25">
        <f>VLOOKUP(J5632,'Spezifische Werte'!$B$2:$C$4002,2,FALSE)</f>
        <v>0.12941942247043492</v>
      </c>
      <c r="L5632" s="25">
        <f t="shared" si="790"/>
        <v>258.83884494086982</v>
      </c>
      <c r="R5632" s="25">
        <v>5630</v>
      </c>
      <c r="S5632" s="25">
        <v>5629</v>
      </c>
      <c r="T5632" s="25">
        <f t="shared" si="794"/>
        <v>9.9286032951741446E-2</v>
      </c>
      <c r="U5632" s="25">
        <f t="shared" si="791"/>
        <v>0.10115100049499454</v>
      </c>
      <c r="W5632" s="17">
        <f>Eingabe!H5633</f>
        <v>328</v>
      </c>
      <c r="X5632" s="17">
        <f t="shared" si="792"/>
        <v>3.28</v>
      </c>
      <c r="Y5632" s="17">
        <f t="shared" si="793"/>
        <v>330</v>
      </c>
    </row>
    <row r="5633" spans="1:25" x14ac:dyDescent="0.15">
      <c r="A5633" s="82">
        <f t="shared" si="788"/>
        <v>8</v>
      </c>
      <c r="B5633" s="46">
        <v>43700.583333319679</v>
      </c>
      <c r="C5633" s="47">
        <f>Eingabe!G5634</f>
        <v>3.6</v>
      </c>
      <c r="D5633" s="77">
        <v>5633</v>
      </c>
      <c r="E5633" s="47"/>
      <c r="F5633" s="25">
        <f t="shared" si="786"/>
        <v>5.37</v>
      </c>
      <c r="G5633" s="25">
        <f>VLOOKUP(F5633,'Spezifische Werte'!$B$2:$C$4002,2,FALSE)</f>
        <v>0.11640095819454216</v>
      </c>
      <c r="H5633" s="25">
        <f t="shared" si="789"/>
        <v>232.80191638908431</v>
      </c>
      <c r="J5633" s="25">
        <f t="shared" si="787"/>
        <v>5.4</v>
      </c>
      <c r="K5633" s="25">
        <f>VLOOKUP(J5633,'Spezifische Werte'!$B$2:$C$4002,2,FALSE)</f>
        <v>0.11853513474534576</v>
      </c>
      <c r="L5633" s="25">
        <f t="shared" si="790"/>
        <v>237.07026949069152</v>
      </c>
      <c r="R5633" s="25">
        <v>5631</v>
      </c>
      <c r="S5633" s="25">
        <v>5630</v>
      </c>
      <c r="T5633" s="25">
        <f t="shared" si="794"/>
        <v>9.9286032951741446E-2</v>
      </c>
      <c r="U5633" s="25">
        <f t="shared" si="791"/>
        <v>0.10115100049499454</v>
      </c>
      <c r="W5633" s="17">
        <f>Eingabe!H5634</f>
        <v>302</v>
      </c>
      <c r="X5633" s="17">
        <f t="shared" si="792"/>
        <v>3.02</v>
      </c>
      <c r="Y5633" s="17">
        <f t="shared" si="793"/>
        <v>300</v>
      </c>
    </row>
    <row r="5634" spans="1:25" x14ac:dyDescent="0.15">
      <c r="A5634" s="82">
        <f t="shared" si="788"/>
        <v>8</v>
      </c>
      <c r="B5634" s="46">
        <v>43700.624999986343</v>
      </c>
      <c r="C5634" s="47">
        <f>Eingabe!G5635</f>
        <v>4.9000000000000004</v>
      </c>
      <c r="D5634" s="77">
        <v>5634</v>
      </c>
      <c r="E5634" s="47"/>
      <c r="F5634" s="25">
        <f t="shared" si="786"/>
        <v>7.31</v>
      </c>
      <c r="G5634" s="25">
        <f>VLOOKUP(F5634,'Spezifische Werte'!$B$2:$C$4002,2,FALSE)</f>
        <v>0.3124426167174133</v>
      </c>
      <c r="H5634" s="25">
        <f t="shared" si="789"/>
        <v>624.88523343482666</v>
      </c>
      <c r="J5634" s="25">
        <f t="shared" si="787"/>
        <v>7.35</v>
      </c>
      <c r="K5634" s="25">
        <f>VLOOKUP(J5634,'Spezifische Werte'!$B$2:$C$4002,2,FALSE)</f>
        <v>0.31783439487629789</v>
      </c>
      <c r="L5634" s="25">
        <f t="shared" si="790"/>
        <v>635.66878975259579</v>
      </c>
      <c r="R5634" s="25">
        <v>5632</v>
      </c>
      <c r="S5634" s="25">
        <v>5631</v>
      </c>
      <c r="T5634" s="25">
        <f t="shared" si="794"/>
        <v>9.9286032951741446E-2</v>
      </c>
      <c r="U5634" s="25">
        <f t="shared" si="791"/>
        <v>0.10115100049499454</v>
      </c>
      <c r="W5634" s="17">
        <f>Eingabe!H5635</f>
        <v>298</v>
      </c>
      <c r="X5634" s="17">
        <f t="shared" si="792"/>
        <v>2.98</v>
      </c>
      <c r="Y5634" s="17">
        <f t="shared" si="793"/>
        <v>300</v>
      </c>
    </row>
    <row r="5635" spans="1:25" x14ac:dyDescent="0.15">
      <c r="A5635" s="82">
        <f t="shared" si="788"/>
        <v>8</v>
      </c>
      <c r="B5635" s="46">
        <v>43700.666666653007</v>
      </c>
      <c r="C5635" s="47">
        <f>Eingabe!G5636</f>
        <v>4.3</v>
      </c>
      <c r="D5635" s="77">
        <v>5635</v>
      </c>
      <c r="E5635" s="47"/>
      <c r="F5635" s="25">
        <f t="shared" ref="F5635:F5698" si="795">ROUND(C5635*($O$4/$O$5)^$O$7,2)</f>
        <v>6.41</v>
      </c>
      <c r="G5635" s="25">
        <f>VLOOKUP(F5635,'Spezifische Werte'!$B$2:$C$4002,2,FALSE)</f>
        <v>0.20539547091670399</v>
      </c>
      <c r="H5635" s="25">
        <f t="shared" si="789"/>
        <v>410.790941833408</v>
      </c>
      <c r="J5635" s="25">
        <f t="shared" ref="J5635:J5698" si="796">ROUND(C5635*(LN($O$4/$O$8)/LN($O$5/$O$8)),2)</f>
        <v>6.45</v>
      </c>
      <c r="K5635" s="25">
        <f>VLOOKUP(J5635,'Spezifische Werte'!$B$2:$C$4002,2,FALSE)</f>
        <v>0.20962714743593144</v>
      </c>
      <c r="L5635" s="25">
        <f t="shared" si="790"/>
        <v>419.2542948718629</v>
      </c>
      <c r="R5635" s="25">
        <v>5633</v>
      </c>
      <c r="S5635" s="25">
        <v>5632</v>
      </c>
      <c r="T5635" s="25">
        <f t="shared" si="794"/>
        <v>9.9286032951741446E-2</v>
      </c>
      <c r="U5635" s="25">
        <f t="shared" si="791"/>
        <v>0.10115100049499454</v>
      </c>
      <c r="W5635" s="17">
        <f>Eingabe!H5636</f>
        <v>312</v>
      </c>
      <c r="X5635" s="17">
        <f t="shared" si="792"/>
        <v>3.12</v>
      </c>
      <c r="Y5635" s="17">
        <f t="shared" si="793"/>
        <v>310</v>
      </c>
    </row>
    <row r="5636" spans="1:25" x14ac:dyDescent="0.15">
      <c r="A5636" s="82">
        <f t="shared" ref="A5636:A5699" si="797">MONTH(B5636)</f>
        <v>8</v>
      </c>
      <c r="B5636" s="46">
        <v>43700.708333319672</v>
      </c>
      <c r="C5636" s="47">
        <f>Eingabe!G5637</f>
        <v>4.3</v>
      </c>
      <c r="D5636" s="77">
        <v>5636</v>
      </c>
      <c r="E5636" s="47"/>
      <c r="F5636" s="25">
        <f t="shared" si="795"/>
        <v>6.41</v>
      </c>
      <c r="G5636" s="25">
        <f>VLOOKUP(F5636,'Spezifische Werte'!$B$2:$C$4002,2,FALSE)</f>
        <v>0.20539547091670399</v>
      </c>
      <c r="H5636" s="25">
        <f t="shared" ref="H5636:H5699" si="798">G5636*$O$9*1000</f>
        <v>410.790941833408</v>
      </c>
      <c r="J5636" s="25">
        <f t="shared" si="796"/>
        <v>6.45</v>
      </c>
      <c r="K5636" s="25">
        <f>VLOOKUP(J5636,'Spezifische Werte'!$B$2:$C$4002,2,FALSE)</f>
        <v>0.20962714743593144</v>
      </c>
      <c r="L5636" s="25">
        <f t="shared" ref="L5636:L5699" si="799">K5636*$O$9*1000</f>
        <v>419.2542948718629</v>
      </c>
      <c r="R5636" s="25">
        <v>5634</v>
      </c>
      <c r="S5636" s="25">
        <v>5633</v>
      </c>
      <c r="T5636" s="25">
        <f t="shared" si="794"/>
        <v>9.9286032951741446E-2</v>
      </c>
      <c r="U5636" s="25">
        <f t="shared" ref="U5636:U5699" si="800">LARGE($L$3:$L$8762,R5636)/1000</f>
        <v>0.10115100049499454</v>
      </c>
      <c r="W5636" s="17">
        <f>Eingabe!H5637</f>
        <v>290</v>
      </c>
      <c r="X5636" s="17">
        <f t="shared" ref="X5636:X5699" si="801">W5636/100</f>
        <v>2.9</v>
      </c>
      <c r="Y5636" s="17">
        <f t="shared" ref="Y5636:Y5699" si="802">ROUND(X5636,1)*100</f>
        <v>290</v>
      </c>
    </row>
    <row r="5637" spans="1:25" x14ac:dyDescent="0.15">
      <c r="A5637" s="82">
        <f t="shared" si="797"/>
        <v>8</v>
      </c>
      <c r="B5637" s="46">
        <v>43700.749999986336</v>
      </c>
      <c r="C5637" s="47">
        <f>Eingabe!G5638</f>
        <v>3.6</v>
      </c>
      <c r="D5637" s="77">
        <v>5637</v>
      </c>
      <c r="E5637" s="47"/>
      <c r="F5637" s="25">
        <f t="shared" si="795"/>
        <v>5.37</v>
      </c>
      <c r="G5637" s="25">
        <f>VLOOKUP(F5637,'Spezifische Werte'!$B$2:$C$4002,2,FALSE)</f>
        <v>0.11640095819454216</v>
      </c>
      <c r="H5637" s="25">
        <f t="shared" si="798"/>
        <v>232.80191638908431</v>
      </c>
      <c r="J5637" s="25">
        <f t="shared" si="796"/>
        <v>5.4</v>
      </c>
      <c r="K5637" s="25">
        <f>VLOOKUP(J5637,'Spezifische Werte'!$B$2:$C$4002,2,FALSE)</f>
        <v>0.11853513474534576</v>
      </c>
      <c r="L5637" s="25">
        <f t="shared" si="799"/>
        <v>237.07026949069152</v>
      </c>
      <c r="R5637" s="25">
        <v>5635</v>
      </c>
      <c r="S5637" s="25">
        <v>5634</v>
      </c>
      <c r="T5637" s="25">
        <f t="shared" si="794"/>
        <v>9.9286032951741446E-2</v>
      </c>
      <c r="U5637" s="25">
        <f t="shared" si="800"/>
        <v>0.10115100049499454</v>
      </c>
      <c r="W5637" s="17">
        <f>Eingabe!H5638</f>
        <v>290</v>
      </c>
      <c r="X5637" s="17">
        <f t="shared" si="801"/>
        <v>2.9</v>
      </c>
      <c r="Y5637" s="17">
        <f t="shared" si="802"/>
        <v>290</v>
      </c>
    </row>
    <row r="5638" spans="1:25" x14ac:dyDescent="0.15">
      <c r="A5638" s="82">
        <f t="shared" si="797"/>
        <v>8</v>
      </c>
      <c r="B5638" s="46">
        <v>43700.791666653</v>
      </c>
      <c r="C5638" s="47">
        <f>Eingabe!G5639</f>
        <v>3.8</v>
      </c>
      <c r="D5638" s="77">
        <v>5638</v>
      </c>
      <c r="E5638" s="47"/>
      <c r="F5638" s="25">
        <f t="shared" si="795"/>
        <v>5.67</v>
      </c>
      <c r="G5638" s="25">
        <f>VLOOKUP(F5638,'Spezifische Werte'!$B$2:$C$4002,2,FALSE)</f>
        <v>0.13840049448137109</v>
      </c>
      <c r="H5638" s="25">
        <f t="shared" si="798"/>
        <v>276.80098896274217</v>
      </c>
      <c r="J5638" s="25">
        <f t="shared" si="796"/>
        <v>5.7</v>
      </c>
      <c r="K5638" s="25">
        <f>VLOOKUP(J5638,'Spezifische Werte'!$B$2:$C$4002,2,FALSE)</f>
        <v>0.14069825500153915</v>
      </c>
      <c r="L5638" s="25">
        <f t="shared" si="799"/>
        <v>281.39651000307828</v>
      </c>
      <c r="R5638" s="25">
        <v>5636</v>
      </c>
      <c r="S5638" s="25">
        <v>5635</v>
      </c>
      <c r="T5638" s="25">
        <f t="shared" ref="T5638:T5701" si="803">LARGE($H$3:$H$8762,R5638)/1000</f>
        <v>9.9286032951741446E-2</v>
      </c>
      <c r="U5638" s="25">
        <f t="shared" si="800"/>
        <v>0.10115100049499454</v>
      </c>
      <c r="W5638" s="17">
        <f>Eingabe!H5639</f>
        <v>278</v>
      </c>
      <c r="X5638" s="17">
        <f t="shared" si="801"/>
        <v>2.78</v>
      </c>
      <c r="Y5638" s="17">
        <f t="shared" si="802"/>
        <v>280</v>
      </c>
    </row>
    <row r="5639" spans="1:25" x14ac:dyDescent="0.15">
      <c r="A5639" s="82">
        <f t="shared" si="797"/>
        <v>8</v>
      </c>
      <c r="B5639" s="46">
        <v>43700.833333319664</v>
      </c>
      <c r="C5639" s="47">
        <f>Eingabe!G5640</f>
        <v>2.4</v>
      </c>
      <c r="D5639" s="77">
        <v>5639</v>
      </c>
      <c r="E5639" s="47"/>
      <c r="F5639" s="25">
        <f t="shared" si="795"/>
        <v>3.58</v>
      </c>
      <c r="G5639" s="25">
        <f>VLOOKUP(F5639,'Spezifische Werte'!$B$2:$C$4002,2,FALSE)</f>
        <v>2.2829235995572409E-2</v>
      </c>
      <c r="H5639" s="25">
        <f t="shared" si="798"/>
        <v>45.658471991144815</v>
      </c>
      <c r="J5639" s="25">
        <f t="shared" si="796"/>
        <v>3.6</v>
      </c>
      <c r="K5639" s="25">
        <f>VLOOKUP(J5639,'Spezifische Werte'!$B$2:$C$4002,2,FALSE)</f>
        <v>2.3596471134930203E-2</v>
      </c>
      <c r="L5639" s="25">
        <f t="shared" si="799"/>
        <v>47.19294226986041</v>
      </c>
      <c r="R5639" s="25">
        <v>5637</v>
      </c>
      <c r="S5639" s="25">
        <v>5636</v>
      </c>
      <c r="T5639" s="25">
        <f t="shared" si="803"/>
        <v>9.9286032951741446E-2</v>
      </c>
      <c r="U5639" s="25">
        <f t="shared" si="800"/>
        <v>0.10115100049499454</v>
      </c>
      <c r="W5639" s="17">
        <f>Eingabe!H5640</f>
        <v>302</v>
      </c>
      <c r="X5639" s="17">
        <f t="shared" si="801"/>
        <v>3.02</v>
      </c>
      <c r="Y5639" s="17">
        <f t="shared" si="802"/>
        <v>300</v>
      </c>
    </row>
    <row r="5640" spans="1:25" x14ac:dyDescent="0.15">
      <c r="A5640" s="82">
        <f t="shared" si="797"/>
        <v>8</v>
      </c>
      <c r="B5640" s="46">
        <v>43700.874999986328</v>
      </c>
      <c r="C5640" s="47">
        <f>Eingabe!G5641</f>
        <v>2.5</v>
      </c>
      <c r="D5640" s="77">
        <v>5640</v>
      </c>
      <c r="E5640" s="47"/>
      <c r="F5640" s="25">
        <f t="shared" si="795"/>
        <v>3.73</v>
      </c>
      <c r="G5640" s="25">
        <f>VLOOKUP(F5640,'Spezifische Werte'!$B$2:$C$4002,2,FALSE)</f>
        <v>2.895161356886641E-2</v>
      </c>
      <c r="H5640" s="25">
        <f t="shared" si="798"/>
        <v>57.90322713773282</v>
      </c>
      <c r="J5640" s="25">
        <f t="shared" si="796"/>
        <v>3.75</v>
      </c>
      <c r="K5640" s="25">
        <f>VLOOKUP(J5640,'Spezifische Werte'!$B$2:$C$4002,2,FALSE)</f>
        <v>2.9822636466446242E-2</v>
      </c>
      <c r="L5640" s="25">
        <f t="shared" si="799"/>
        <v>59.645272932892482</v>
      </c>
      <c r="R5640" s="25">
        <v>5638</v>
      </c>
      <c r="S5640" s="25">
        <v>5637</v>
      </c>
      <c r="T5640" s="25">
        <f t="shared" si="803"/>
        <v>9.9286032951741446E-2</v>
      </c>
      <c r="U5640" s="25">
        <f t="shared" si="800"/>
        <v>0.10115100049499454</v>
      </c>
      <c r="W5640" s="17">
        <f>Eingabe!H5641</f>
        <v>279</v>
      </c>
      <c r="X5640" s="17">
        <f t="shared" si="801"/>
        <v>2.79</v>
      </c>
      <c r="Y5640" s="17">
        <f t="shared" si="802"/>
        <v>280</v>
      </c>
    </row>
    <row r="5641" spans="1:25" x14ac:dyDescent="0.15">
      <c r="A5641" s="82">
        <f t="shared" si="797"/>
        <v>8</v>
      </c>
      <c r="B5641" s="46">
        <v>43700.916666652993</v>
      </c>
      <c r="C5641" s="47">
        <f>Eingabe!G5642</f>
        <v>2.9</v>
      </c>
      <c r="D5641" s="77">
        <v>5641</v>
      </c>
      <c r="E5641" s="47"/>
      <c r="F5641" s="25">
        <f t="shared" si="795"/>
        <v>4.33</v>
      </c>
      <c r="G5641" s="25">
        <f>VLOOKUP(F5641,'Spezifische Werte'!$B$2:$C$4002,2,FALSE)</f>
        <v>5.667919590547657E-2</v>
      </c>
      <c r="H5641" s="25">
        <f t="shared" si="798"/>
        <v>113.35839181095314</v>
      </c>
      <c r="J5641" s="25">
        <f t="shared" si="796"/>
        <v>4.3499999999999996</v>
      </c>
      <c r="K5641" s="25">
        <f>VLOOKUP(J5641,'Spezifische Werte'!$B$2:$C$4002,2,FALSE)</f>
        <v>5.7627330651301621E-2</v>
      </c>
      <c r="L5641" s="25">
        <f t="shared" si="799"/>
        <v>115.25466130260324</v>
      </c>
      <c r="R5641" s="25">
        <v>5639</v>
      </c>
      <c r="S5641" s="25">
        <v>5638</v>
      </c>
      <c r="T5641" s="25">
        <f t="shared" si="803"/>
        <v>9.9286032951741446E-2</v>
      </c>
      <c r="U5641" s="25">
        <f t="shared" si="800"/>
        <v>0.10115100049499454</v>
      </c>
      <c r="W5641" s="17">
        <f>Eingabe!H5642</f>
        <v>289</v>
      </c>
      <c r="X5641" s="17">
        <f t="shared" si="801"/>
        <v>2.89</v>
      </c>
      <c r="Y5641" s="17">
        <f t="shared" si="802"/>
        <v>290</v>
      </c>
    </row>
    <row r="5642" spans="1:25" x14ac:dyDescent="0.15">
      <c r="A5642" s="82">
        <f t="shared" si="797"/>
        <v>8</v>
      </c>
      <c r="B5642" s="46">
        <v>43700.958333319657</v>
      </c>
      <c r="C5642" s="47">
        <f>Eingabe!G5643</f>
        <v>3.3</v>
      </c>
      <c r="D5642" s="77">
        <v>5642</v>
      </c>
      <c r="E5642" s="47"/>
      <c r="F5642" s="25">
        <f t="shared" si="795"/>
        <v>4.92</v>
      </c>
      <c r="G5642" s="25">
        <f>VLOOKUP(F5642,'Spezifische Werte'!$B$2:$C$4002,2,FALSE)</f>
        <v>8.7079957720259088E-2</v>
      </c>
      <c r="H5642" s="25">
        <f t="shared" si="798"/>
        <v>174.15991544051818</v>
      </c>
      <c r="J5642" s="25">
        <f t="shared" si="796"/>
        <v>4.95</v>
      </c>
      <c r="K5642" s="25">
        <f>VLOOKUP(J5642,'Spezifische Werte'!$B$2:$C$4002,2,FALSE)</f>
        <v>8.884038911585862E-2</v>
      </c>
      <c r="L5642" s="25">
        <f t="shared" si="799"/>
        <v>177.68077823171723</v>
      </c>
      <c r="R5642" s="25">
        <v>5640</v>
      </c>
      <c r="S5642" s="25">
        <v>5639</v>
      </c>
      <c r="T5642" s="25">
        <f t="shared" si="803"/>
        <v>9.9286032951741446E-2</v>
      </c>
      <c r="U5642" s="25">
        <f t="shared" si="800"/>
        <v>0.10115100049499454</v>
      </c>
      <c r="W5642" s="17">
        <f>Eingabe!H5643</f>
        <v>302</v>
      </c>
      <c r="X5642" s="17">
        <f t="shared" si="801"/>
        <v>3.02</v>
      </c>
      <c r="Y5642" s="17">
        <f t="shared" si="802"/>
        <v>300</v>
      </c>
    </row>
    <row r="5643" spans="1:25" x14ac:dyDescent="0.15">
      <c r="A5643" s="82">
        <f t="shared" si="797"/>
        <v>8</v>
      </c>
      <c r="B5643" s="46">
        <v>43700.999999986321</v>
      </c>
      <c r="C5643" s="47">
        <f>Eingabe!G5644</f>
        <v>3.2</v>
      </c>
      <c r="D5643" s="77">
        <v>5643</v>
      </c>
      <c r="E5643" s="47"/>
      <c r="F5643" s="25">
        <f t="shared" si="795"/>
        <v>4.7699999999999996</v>
      </c>
      <c r="G5643" s="25">
        <f>VLOOKUP(F5643,'Spezifische Werte'!$B$2:$C$4002,2,FALSE)</f>
        <v>7.8679349945367349E-2</v>
      </c>
      <c r="H5643" s="25">
        <f t="shared" si="798"/>
        <v>157.3586998907347</v>
      </c>
      <c r="J5643" s="25">
        <f t="shared" si="796"/>
        <v>4.8</v>
      </c>
      <c r="K5643" s="25">
        <f>VLOOKUP(J5643,'Spezifische Werte'!$B$2:$C$4002,2,FALSE)</f>
        <v>8.0310065544742015E-2</v>
      </c>
      <c r="L5643" s="25">
        <f t="shared" si="799"/>
        <v>160.62013108948403</v>
      </c>
      <c r="R5643" s="25">
        <v>5641</v>
      </c>
      <c r="S5643" s="25">
        <v>5640</v>
      </c>
      <c r="T5643" s="25">
        <f t="shared" si="803"/>
        <v>9.9286032951741446E-2</v>
      </c>
      <c r="U5643" s="25">
        <f t="shared" si="800"/>
        <v>0.10115100049499454</v>
      </c>
      <c r="W5643" s="17">
        <f>Eingabe!H5644</f>
        <v>290</v>
      </c>
      <c r="X5643" s="17">
        <f t="shared" si="801"/>
        <v>2.9</v>
      </c>
      <c r="Y5643" s="17">
        <f t="shared" si="802"/>
        <v>290</v>
      </c>
    </row>
    <row r="5644" spans="1:25" x14ac:dyDescent="0.15">
      <c r="A5644" s="82">
        <f t="shared" si="797"/>
        <v>8</v>
      </c>
      <c r="B5644" s="46">
        <v>43701.041666652985</v>
      </c>
      <c r="C5644" s="47">
        <f>Eingabe!G5645</f>
        <v>3.1</v>
      </c>
      <c r="D5644" s="77">
        <v>5644</v>
      </c>
      <c r="E5644" s="47"/>
      <c r="F5644" s="25">
        <f t="shared" si="795"/>
        <v>4.62</v>
      </c>
      <c r="G5644" s="25">
        <f>VLOOKUP(F5644,'Spezifische Werte'!$B$2:$C$4002,2,FALSE)</f>
        <v>7.0834307543363312E-2</v>
      </c>
      <c r="H5644" s="25">
        <f t="shared" si="798"/>
        <v>141.66861508672662</v>
      </c>
      <c r="J5644" s="25">
        <f t="shared" si="796"/>
        <v>4.6500000000000004</v>
      </c>
      <c r="K5644" s="25">
        <f>VLOOKUP(J5644,'Spezifische Werte'!$B$2:$C$4002,2,FALSE)</f>
        <v>7.2366311882592071E-2</v>
      </c>
      <c r="L5644" s="25">
        <f t="shared" si="799"/>
        <v>144.73262376518414</v>
      </c>
      <c r="R5644" s="25">
        <v>5642</v>
      </c>
      <c r="S5644" s="25">
        <v>5641</v>
      </c>
      <c r="T5644" s="25">
        <f t="shared" si="803"/>
        <v>9.9286032951741446E-2</v>
      </c>
      <c r="U5644" s="25">
        <f t="shared" si="800"/>
        <v>0.10115100049499454</v>
      </c>
      <c r="W5644" s="17">
        <f>Eingabe!H5645</f>
        <v>292</v>
      </c>
      <c r="X5644" s="17">
        <f t="shared" si="801"/>
        <v>2.92</v>
      </c>
      <c r="Y5644" s="17">
        <f t="shared" si="802"/>
        <v>290</v>
      </c>
    </row>
    <row r="5645" spans="1:25" x14ac:dyDescent="0.15">
      <c r="A5645" s="82">
        <f t="shared" si="797"/>
        <v>8</v>
      </c>
      <c r="B5645" s="46">
        <v>43701.08333331965</v>
      </c>
      <c r="C5645" s="47">
        <f>Eingabe!G5646</f>
        <v>3.2</v>
      </c>
      <c r="D5645" s="77">
        <v>5645</v>
      </c>
      <c r="E5645" s="47"/>
      <c r="F5645" s="25">
        <f t="shared" si="795"/>
        <v>4.7699999999999996</v>
      </c>
      <c r="G5645" s="25">
        <f>VLOOKUP(F5645,'Spezifische Werte'!$B$2:$C$4002,2,FALSE)</f>
        <v>7.8679349945367349E-2</v>
      </c>
      <c r="H5645" s="25">
        <f t="shared" si="798"/>
        <v>157.3586998907347</v>
      </c>
      <c r="J5645" s="25">
        <f t="shared" si="796"/>
        <v>4.8</v>
      </c>
      <c r="K5645" s="25">
        <f>VLOOKUP(J5645,'Spezifische Werte'!$B$2:$C$4002,2,FALSE)</f>
        <v>8.0310065544742015E-2</v>
      </c>
      <c r="L5645" s="25">
        <f t="shared" si="799"/>
        <v>160.62013108948403</v>
      </c>
      <c r="R5645" s="25">
        <v>5643</v>
      </c>
      <c r="S5645" s="25">
        <v>5642</v>
      </c>
      <c r="T5645" s="25">
        <f t="shared" si="803"/>
        <v>9.9286032951741446E-2</v>
      </c>
      <c r="U5645" s="25">
        <f t="shared" si="800"/>
        <v>0.10115100049499454</v>
      </c>
      <c r="W5645" s="17">
        <f>Eingabe!H5646</f>
        <v>294</v>
      </c>
      <c r="X5645" s="17">
        <f t="shared" si="801"/>
        <v>2.94</v>
      </c>
      <c r="Y5645" s="17">
        <f t="shared" si="802"/>
        <v>290</v>
      </c>
    </row>
    <row r="5646" spans="1:25" x14ac:dyDescent="0.15">
      <c r="A5646" s="82">
        <f t="shared" si="797"/>
        <v>8</v>
      </c>
      <c r="B5646" s="46">
        <v>43701.124999986314</v>
      </c>
      <c r="C5646" s="47">
        <f>Eingabe!G5647</f>
        <v>3</v>
      </c>
      <c r="D5646" s="77">
        <v>5646</v>
      </c>
      <c r="E5646" s="47"/>
      <c r="F5646" s="25">
        <f t="shared" si="795"/>
        <v>4.4800000000000004</v>
      </c>
      <c r="G5646" s="25">
        <f>VLOOKUP(F5646,'Spezifische Werte'!$B$2:$C$4002,2,FALSE)</f>
        <v>6.3876775708421291E-2</v>
      </c>
      <c r="H5646" s="25">
        <f t="shared" si="798"/>
        <v>127.75355141684258</v>
      </c>
      <c r="J5646" s="25">
        <f t="shared" si="796"/>
        <v>4.5</v>
      </c>
      <c r="K5646" s="25">
        <f>VLOOKUP(J5646,'Spezifische Werte'!$B$2:$C$4002,2,FALSE)</f>
        <v>6.4854105449014127E-2</v>
      </c>
      <c r="L5646" s="25">
        <f t="shared" si="799"/>
        <v>129.70821089802826</v>
      </c>
      <c r="R5646" s="25">
        <v>5644</v>
      </c>
      <c r="S5646" s="25">
        <v>5643</v>
      </c>
      <c r="T5646" s="25">
        <f t="shared" si="803"/>
        <v>9.9286032951741446E-2</v>
      </c>
      <c r="U5646" s="25">
        <f t="shared" si="800"/>
        <v>0.10115100049499454</v>
      </c>
      <c r="W5646" s="17">
        <f>Eingabe!H5647</f>
        <v>312</v>
      </c>
      <c r="X5646" s="17">
        <f t="shared" si="801"/>
        <v>3.12</v>
      </c>
      <c r="Y5646" s="17">
        <f t="shared" si="802"/>
        <v>310</v>
      </c>
    </row>
    <row r="5647" spans="1:25" x14ac:dyDescent="0.15">
      <c r="A5647" s="82">
        <f t="shared" si="797"/>
        <v>8</v>
      </c>
      <c r="B5647" s="46">
        <v>43701.166666652978</v>
      </c>
      <c r="C5647" s="47">
        <f>Eingabe!G5648</f>
        <v>2.2000000000000002</v>
      </c>
      <c r="D5647" s="77">
        <v>5647</v>
      </c>
      <c r="E5647" s="47"/>
      <c r="F5647" s="25">
        <f t="shared" si="795"/>
        <v>3.28</v>
      </c>
      <c r="G5647" s="25">
        <f>VLOOKUP(F5647,'Spezifische Werte'!$B$2:$C$4002,2,FALSE)</f>
        <v>1.4036237149224865E-2</v>
      </c>
      <c r="H5647" s="25">
        <f t="shared" si="798"/>
        <v>28.07247429844973</v>
      </c>
      <c r="J5647" s="25">
        <f t="shared" si="796"/>
        <v>3.3</v>
      </c>
      <c r="K5647" s="25">
        <f>VLOOKUP(J5647,'Spezifische Werte'!$B$2:$C$4002,2,FALSE)</f>
        <v>1.4533450192857693E-2</v>
      </c>
      <c r="L5647" s="25">
        <f t="shared" si="799"/>
        <v>29.066900385715385</v>
      </c>
      <c r="R5647" s="25">
        <v>5645</v>
      </c>
      <c r="S5647" s="25">
        <v>5644</v>
      </c>
      <c r="T5647" s="25">
        <f t="shared" si="803"/>
        <v>9.9286032951741446E-2</v>
      </c>
      <c r="U5647" s="25">
        <f t="shared" si="800"/>
        <v>0.10115100049499454</v>
      </c>
      <c r="W5647" s="17">
        <f>Eingabe!H5648</f>
        <v>311</v>
      </c>
      <c r="X5647" s="17">
        <f t="shared" si="801"/>
        <v>3.11</v>
      </c>
      <c r="Y5647" s="17">
        <f t="shared" si="802"/>
        <v>310</v>
      </c>
    </row>
    <row r="5648" spans="1:25" x14ac:dyDescent="0.15">
      <c r="A5648" s="82">
        <f t="shared" si="797"/>
        <v>8</v>
      </c>
      <c r="B5648" s="46">
        <v>43701.208333319642</v>
      </c>
      <c r="C5648" s="47">
        <f>Eingabe!G5649</f>
        <v>2.4</v>
      </c>
      <c r="D5648" s="77">
        <v>5648</v>
      </c>
      <c r="E5648" s="47"/>
      <c r="F5648" s="25">
        <f t="shared" si="795"/>
        <v>3.58</v>
      </c>
      <c r="G5648" s="25">
        <f>VLOOKUP(F5648,'Spezifische Werte'!$B$2:$C$4002,2,FALSE)</f>
        <v>2.2829235995572409E-2</v>
      </c>
      <c r="H5648" s="25">
        <f t="shared" si="798"/>
        <v>45.658471991144815</v>
      </c>
      <c r="J5648" s="25">
        <f t="shared" si="796"/>
        <v>3.6</v>
      </c>
      <c r="K5648" s="25">
        <f>VLOOKUP(J5648,'Spezifische Werte'!$B$2:$C$4002,2,FALSE)</f>
        <v>2.3596471134930203E-2</v>
      </c>
      <c r="L5648" s="25">
        <f t="shared" si="799"/>
        <v>47.19294226986041</v>
      </c>
      <c r="R5648" s="25">
        <v>5646</v>
      </c>
      <c r="S5648" s="25">
        <v>5645</v>
      </c>
      <c r="T5648" s="25">
        <f t="shared" si="803"/>
        <v>9.9286032951741446E-2</v>
      </c>
      <c r="U5648" s="25">
        <f t="shared" si="800"/>
        <v>0.10115100049499454</v>
      </c>
      <c r="W5648" s="17">
        <f>Eingabe!H5649</f>
        <v>299</v>
      </c>
      <c r="X5648" s="17">
        <f t="shared" si="801"/>
        <v>2.99</v>
      </c>
      <c r="Y5648" s="17">
        <f t="shared" si="802"/>
        <v>300</v>
      </c>
    </row>
    <row r="5649" spans="1:25" x14ac:dyDescent="0.15">
      <c r="A5649" s="82">
        <f t="shared" si="797"/>
        <v>8</v>
      </c>
      <c r="B5649" s="46">
        <v>43701.249999986307</v>
      </c>
      <c r="C5649" s="47">
        <f>Eingabe!G5650</f>
        <v>3.1</v>
      </c>
      <c r="D5649" s="77">
        <v>5649</v>
      </c>
      <c r="E5649" s="47"/>
      <c r="F5649" s="25">
        <f t="shared" si="795"/>
        <v>4.62</v>
      </c>
      <c r="G5649" s="25">
        <f>VLOOKUP(F5649,'Spezifische Werte'!$B$2:$C$4002,2,FALSE)</f>
        <v>7.0834307543363312E-2</v>
      </c>
      <c r="H5649" s="25">
        <f t="shared" si="798"/>
        <v>141.66861508672662</v>
      </c>
      <c r="J5649" s="25">
        <f t="shared" si="796"/>
        <v>4.6500000000000004</v>
      </c>
      <c r="K5649" s="25">
        <f>VLOOKUP(J5649,'Spezifische Werte'!$B$2:$C$4002,2,FALSE)</f>
        <v>7.2366311882592071E-2</v>
      </c>
      <c r="L5649" s="25">
        <f t="shared" si="799"/>
        <v>144.73262376518414</v>
      </c>
      <c r="R5649" s="25">
        <v>5647</v>
      </c>
      <c r="S5649" s="25">
        <v>5646</v>
      </c>
      <c r="T5649" s="25">
        <f t="shared" si="803"/>
        <v>9.9286032951741446E-2</v>
      </c>
      <c r="U5649" s="25">
        <f t="shared" si="800"/>
        <v>0.10115100049499454</v>
      </c>
      <c r="W5649" s="17">
        <f>Eingabe!H5650</f>
        <v>301</v>
      </c>
      <c r="X5649" s="17">
        <f t="shared" si="801"/>
        <v>3.01</v>
      </c>
      <c r="Y5649" s="17">
        <f t="shared" si="802"/>
        <v>300</v>
      </c>
    </row>
    <row r="5650" spans="1:25" x14ac:dyDescent="0.15">
      <c r="A5650" s="82">
        <f t="shared" si="797"/>
        <v>8</v>
      </c>
      <c r="B5650" s="46">
        <v>43701.291666652971</v>
      </c>
      <c r="C5650" s="47">
        <f>Eingabe!G5651</f>
        <v>2.4</v>
      </c>
      <c r="D5650" s="77">
        <v>5650</v>
      </c>
      <c r="E5650" s="47"/>
      <c r="F5650" s="25">
        <f t="shared" si="795"/>
        <v>3.58</v>
      </c>
      <c r="G5650" s="25">
        <f>VLOOKUP(F5650,'Spezifische Werte'!$B$2:$C$4002,2,FALSE)</f>
        <v>2.2829235995572409E-2</v>
      </c>
      <c r="H5650" s="25">
        <f t="shared" si="798"/>
        <v>45.658471991144815</v>
      </c>
      <c r="J5650" s="25">
        <f t="shared" si="796"/>
        <v>3.6</v>
      </c>
      <c r="K5650" s="25">
        <f>VLOOKUP(J5650,'Spezifische Werte'!$B$2:$C$4002,2,FALSE)</f>
        <v>2.3596471134930203E-2</v>
      </c>
      <c r="L5650" s="25">
        <f t="shared" si="799"/>
        <v>47.19294226986041</v>
      </c>
      <c r="R5650" s="25">
        <v>5648</v>
      </c>
      <c r="S5650" s="25">
        <v>5647</v>
      </c>
      <c r="T5650" s="25">
        <f t="shared" si="803"/>
        <v>9.9286032951741446E-2</v>
      </c>
      <c r="U5650" s="25">
        <f t="shared" si="800"/>
        <v>0.10115100049499454</v>
      </c>
      <c r="W5650" s="17">
        <f>Eingabe!H5651</f>
        <v>291</v>
      </c>
      <c r="X5650" s="17">
        <f t="shared" si="801"/>
        <v>2.91</v>
      </c>
      <c r="Y5650" s="17">
        <f t="shared" si="802"/>
        <v>290</v>
      </c>
    </row>
    <row r="5651" spans="1:25" x14ac:dyDescent="0.15">
      <c r="A5651" s="82">
        <f t="shared" si="797"/>
        <v>8</v>
      </c>
      <c r="B5651" s="46">
        <v>43701.333333319635</v>
      </c>
      <c r="C5651" s="47">
        <f>Eingabe!G5652</f>
        <v>3.3</v>
      </c>
      <c r="D5651" s="77">
        <v>5651</v>
      </c>
      <c r="E5651" s="47"/>
      <c r="F5651" s="25">
        <f t="shared" si="795"/>
        <v>4.92</v>
      </c>
      <c r="G5651" s="25">
        <f>VLOOKUP(F5651,'Spezifische Werte'!$B$2:$C$4002,2,FALSE)</f>
        <v>8.7079957720259088E-2</v>
      </c>
      <c r="H5651" s="25">
        <f t="shared" si="798"/>
        <v>174.15991544051818</v>
      </c>
      <c r="J5651" s="25">
        <f t="shared" si="796"/>
        <v>4.95</v>
      </c>
      <c r="K5651" s="25">
        <f>VLOOKUP(J5651,'Spezifische Werte'!$B$2:$C$4002,2,FALSE)</f>
        <v>8.884038911585862E-2</v>
      </c>
      <c r="L5651" s="25">
        <f t="shared" si="799"/>
        <v>177.68077823171723</v>
      </c>
      <c r="R5651" s="25">
        <v>5649</v>
      </c>
      <c r="S5651" s="25">
        <v>5648</v>
      </c>
      <c r="T5651" s="25">
        <f t="shared" si="803"/>
        <v>9.9286032951741446E-2</v>
      </c>
      <c r="U5651" s="25">
        <f t="shared" si="800"/>
        <v>0.10115100049499454</v>
      </c>
      <c r="W5651" s="17">
        <f>Eingabe!H5652</f>
        <v>290</v>
      </c>
      <c r="X5651" s="17">
        <f t="shared" si="801"/>
        <v>2.9</v>
      </c>
      <c r="Y5651" s="17">
        <f t="shared" si="802"/>
        <v>290</v>
      </c>
    </row>
    <row r="5652" spans="1:25" x14ac:dyDescent="0.15">
      <c r="A5652" s="82">
        <f t="shared" si="797"/>
        <v>8</v>
      </c>
      <c r="B5652" s="46">
        <v>43701.374999986299</v>
      </c>
      <c r="C5652" s="47">
        <f>Eingabe!G5653</f>
        <v>3</v>
      </c>
      <c r="D5652" s="77">
        <v>5652</v>
      </c>
      <c r="E5652" s="47"/>
      <c r="F5652" s="25">
        <f t="shared" si="795"/>
        <v>4.4800000000000004</v>
      </c>
      <c r="G5652" s="25">
        <f>VLOOKUP(F5652,'Spezifische Werte'!$B$2:$C$4002,2,FALSE)</f>
        <v>6.3876775708421291E-2</v>
      </c>
      <c r="H5652" s="25">
        <f t="shared" si="798"/>
        <v>127.75355141684258</v>
      </c>
      <c r="J5652" s="25">
        <f t="shared" si="796"/>
        <v>4.5</v>
      </c>
      <c r="K5652" s="25">
        <f>VLOOKUP(J5652,'Spezifische Werte'!$B$2:$C$4002,2,FALSE)</f>
        <v>6.4854105449014127E-2</v>
      </c>
      <c r="L5652" s="25">
        <f t="shared" si="799"/>
        <v>129.70821089802826</v>
      </c>
      <c r="R5652" s="25">
        <v>5650</v>
      </c>
      <c r="S5652" s="25">
        <v>5649</v>
      </c>
      <c r="T5652" s="25">
        <f t="shared" si="803"/>
        <v>9.9286032951741446E-2</v>
      </c>
      <c r="U5652" s="25">
        <f t="shared" si="800"/>
        <v>0.10115100049499454</v>
      </c>
      <c r="W5652" s="17">
        <f>Eingabe!H5653</f>
        <v>280</v>
      </c>
      <c r="X5652" s="17">
        <f t="shared" si="801"/>
        <v>2.8</v>
      </c>
      <c r="Y5652" s="17">
        <f t="shared" si="802"/>
        <v>280</v>
      </c>
    </row>
    <row r="5653" spans="1:25" x14ac:dyDescent="0.15">
      <c r="A5653" s="82">
        <f t="shared" si="797"/>
        <v>8</v>
      </c>
      <c r="B5653" s="46">
        <v>43701.416666652964</v>
      </c>
      <c r="C5653" s="47">
        <f>Eingabe!G5654</f>
        <v>3.3</v>
      </c>
      <c r="D5653" s="77">
        <v>5653</v>
      </c>
      <c r="E5653" s="47"/>
      <c r="F5653" s="25">
        <f t="shared" si="795"/>
        <v>4.92</v>
      </c>
      <c r="G5653" s="25">
        <f>VLOOKUP(F5653,'Spezifische Werte'!$B$2:$C$4002,2,FALSE)</f>
        <v>8.7079957720259088E-2</v>
      </c>
      <c r="H5653" s="25">
        <f t="shared" si="798"/>
        <v>174.15991544051818</v>
      </c>
      <c r="J5653" s="25">
        <f t="shared" si="796"/>
        <v>4.95</v>
      </c>
      <c r="K5653" s="25">
        <f>VLOOKUP(J5653,'Spezifische Werte'!$B$2:$C$4002,2,FALSE)</f>
        <v>8.884038911585862E-2</v>
      </c>
      <c r="L5653" s="25">
        <f t="shared" si="799"/>
        <v>177.68077823171723</v>
      </c>
      <c r="R5653" s="25">
        <v>5651</v>
      </c>
      <c r="S5653" s="25">
        <v>5650</v>
      </c>
      <c r="T5653" s="25">
        <f t="shared" si="803"/>
        <v>9.9286032951741446E-2</v>
      </c>
      <c r="U5653" s="25">
        <f t="shared" si="800"/>
        <v>0.10115100049499454</v>
      </c>
      <c r="W5653" s="17">
        <f>Eingabe!H5654</f>
        <v>282</v>
      </c>
      <c r="X5653" s="17">
        <f t="shared" si="801"/>
        <v>2.82</v>
      </c>
      <c r="Y5653" s="17">
        <f t="shared" si="802"/>
        <v>280</v>
      </c>
    </row>
    <row r="5654" spans="1:25" x14ac:dyDescent="0.15">
      <c r="A5654" s="82">
        <f t="shared" si="797"/>
        <v>8</v>
      </c>
      <c r="B5654" s="46">
        <v>43701.458333319628</v>
      </c>
      <c r="C5654" s="47">
        <f>Eingabe!G5655</f>
        <v>2.2999999999999998</v>
      </c>
      <c r="D5654" s="77">
        <v>5654</v>
      </c>
      <c r="E5654" s="47"/>
      <c r="F5654" s="25">
        <f t="shared" si="795"/>
        <v>3.43</v>
      </c>
      <c r="G5654" s="25">
        <f>VLOOKUP(F5654,'Spezifische Werte'!$B$2:$C$4002,2,FALSE)</f>
        <v>1.7964243573129882E-2</v>
      </c>
      <c r="H5654" s="25">
        <f t="shared" si="798"/>
        <v>35.928487146259762</v>
      </c>
      <c r="J5654" s="25">
        <f t="shared" si="796"/>
        <v>3.45</v>
      </c>
      <c r="K5654" s="25">
        <f>VLOOKUP(J5654,'Spezifische Werte'!$B$2:$C$4002,2,FALSE)</f>
        <v>1.8521187553697735E-2</v>
      </c>
      <c r="L5654" s="25">
        <f t="shared" si="799"/>
        <v>37.042375107395472</v>
      </c>
      <c r="R5654" s="25">
        <v>5652</v>
      </c>
      <c r="S5654" s="25">
        <v>5651</v>
      </c>
      <c r="T5654" s="25">
        <f t="shared" si="803"/>
        <v>9.9286032951741446E-2</v>
      </c>
      <c r="U5654" s="25">
        <f t="shared" si="800"/>
        <v>0.10115100049499454</v>
      </c>
      <c r="W5654" s="17">
        <f>Eingabe!H5655</f>
        <v>279</v>
      </c>
      <c r="X5654" s="17">
        <f t="shared" si="801"/>
        <v>2.79</v>
      </c>
      <c r="Y5654" s="17">
        <f t="shared" si="802"/>
        <v>280</v>
      </c>
    </row>
    <row r="5655" spans="1:25" x14ac:dyDescent="0.15">
      <c r="A5655" s="82">
        <f t="shared" si="797"/>
        <v>8</v>
      </c>
      <c r="B5655" s="46">
        <v>43701.499999986292</v>
      </c>
      <c r="C5655" s="47">
        <f>Eingabe!G5656</f>
        <v>2.5</v>
      </c>
      <c r="D5655" s="77">
        <v>5655</v>
      </c>
      <c r="E5655" s="47"/>
      <c r="F5655" s="25">
        <f t="shared" si="795"/>
        <v>3.73</v>
      </c>
      <c r="G5655" s="25">
        <f>VLOOKUP(F5655,'Spezifische Werte'!$B$2:$C$4002,2,FALSE)</f>
        <v>2.895161356886641E-2</v>
      </c>
      <c r="H5655" s="25">
        <f t="shared" si="798"/>
        <v>57.90322713773282</v>
      </c>
      <c r="J5655" s="25">
        <f t="shared" si="796"/>
        <v>3.75</v>
      </c>
      <c r="K5655" s="25">
        <f>VLOOKUP(J5655,'Spezifische Werte'!$B$2:$C$4002,2,FALSE)</f>
        <v>2.9822636466446242E-2</v>
      </c>
      <c r="L5655" s="25">
        <f t="shared" si="799"/>
        <v>59.645272932892482</v>
      </c>
      <c r="R5655" s="25">
        <v>5653</v>
      </c>
      <c r="S5655" s="25">
        <v>5652</v>
      </c>
      <c r="T5655" s="25">
        <f t="shared" si="803"/>
        <v>9.9286032951741446E-2</v>
      </c>
      <c r="U5655" s="25">
        <f t="shared" si="800"/>
        <v>0.10115100049499454</v>
      </c>
      <c r="W5655" s="17">
        <f>Eingabe!H5656</f>
        <v>292</v>
      </c>
      <c r="X5655" s="17">
        <f t="shared" si="801"/>
        <v>2.92</v>
      </c>
      <c r="Y5655" s="17">
        <f t="shared" si="802"/>
        <v>290</v>
      </c>
    </row>
    <row r="5656" spans="1:25" x14ac:dyDescent="0.15">
      <c r="A5656" s="82">
        <f t="shared" si="797"/>
        <v>8</v>
      </c>
      <c r="B5656" s="46">
        <v>43701.541666652956</v>
      </c>
      <c r="C5656" s="47">
        <f>Eingabe!G5657</f>
        <v>3.6</v>
      </c>
      <c r="D5656" s="77">
        <v>5656</v>
      </c>
      <c r="E5656" s="47"/>
      <c r="F5656" s="25">
        <f t="shared" si="795"/>
        <v>5.37</v>
      </c>
      <c r="G5656" s="25">
        <f>VLOOKUP(F5656,'Spezifische Werte'!$B$2:$C$4002,2,FALSE)</f>
        <v>0.11640095819454216</v>
      </c>
      <c r="H5656" s="25">
        <f t="shared" si="798"/>
        <v>232.80191638908431</v>
      </c>
      <c r="J5656" s="25">
        <f t="shared" si="796"/>
        <v>5.4</v>
      </c>
      <c r="K5656" s="25">
        <f>VLOOKUP(J5656,'Spezifische Werte'!$B$2:$C$4002,2,FALSE)</f>
        <v>0.11853513474534576</v>
      </c>
      <c r="L5656" s="25">
        <f t="shared" si="799"/>
        <v>237.07026949069152</v>
      </c>
      <c r="R5656" s="25">
        <v>5654</v>
      </c>
      <c r="S5656" s="25">
        <v>5653</v>
      </c>
      <c r="T5656" s="25">
        <f t="shared" si="803"/>
        <v>9.9286032951741446E-2</v>
      </c>
      <c r="U5656" s="25">
        <f t="shared" si="800"/>
        <v>0.10115100049499454</v>
      </c>
      <c r="W5656" s="17">
        <f>Eingabe!H5657</f>
        <v>262</v>
      </c>
      <c r="X5656" s="17">
        <f t="shared" si="801"/>
        <v>2.62</v>
      </c>
      <c r="Y5656" s="17">
        <f t="shared" si="802"/>
        <v>260</v>
      </c>
    </row>
    <row r="5657" spans="1:25" x14ac:dyDescent="0.15">
      <c r="A5657" s="82">
        <f t="shared" si="797"/>
        <v>8</v>
      </c>
      <c r="B5657" s="46">
        <v>43701.583333319621</v>
      </c>
      <c r="C5657" s="47">
        <f>Eingabe!G5658</f>
        <v>3.3</v>
      </c>
      <c r="D5657" s="77">
        <v>5657</v>
      </c>
      <c r="E5657" s="47"/>
      <c r="F5657" s="25">
        <f t="shared" si="795"/>
        <v>4.92</v>
      </c>
      <c r="G5657" s="25">
        <f>VLOOKUP(F5657,'Spezifische Werte'!$B$2:$C$4002,2,FALSE)</f>
        <v>8.7079957720259088E-2</v>
      </c>
      <c r="H5657" s="25">
        <f t="shared" si="798"/>
        <v>174.15991544051818</v>
      </c>
      <c r="J5657" s="25">
        <f t="shared" si="796"/>
        <v>4.95</v>
      </c>
      <c r="K5657" s="25">
        <f>VLOOKUP(J5657,'Spezifische Werte'!$B$2:$C$4002,2,FALSE)</f>
        <v>8.884038911585862E-2</v>
      </c>
      <c r="L5657" s="25">
        <f t="shared" si="799"/>
        <v>177.68077823171723</v>
      </c>
      <c r="R5657" s="25">
        <v>5655</v>
      </c>
      <c r="S5657" s="25">
        <v>5654</v>
      </c>
      <c r="T5657" s="25">
        <f t="shared" si="803"/>
        <v>9.9286032951741446E-2</v>
      </c>
      <c r="U5657" s="25">
        <f t="shared" si="800"/>
        <v>0.10115100049499454</v>
      </c>
      <c r="W5657" s="17">
        <f>Eingabe!H5658</f>
        <v>279</v>
      </c>
      <c r="X5657" s="17">
        <f t="shared" si="801"/>
        <v>2.79</v>
      </c>
      <c r="Y5657" s="17">
        <f t="shared" si="802"/>
        <v>280</v>
      </c>
    </row>
    <row r="5658" spans="1:25" x14ac:dyDescent="0.15">
      <c r="A5658" s="82">
        <f t="shared" si="797"/>
        <v>8</v>
      </c>
      <c r="B5658" s="46">
        <v>43701.624999986285</v>
      </c>
      <c r="C5658" s="47">
        <f>Eingabe!G5659</f>
        <v>3.3</v>
      </c>
      <c r="D5658" s="77">
        <v>5658</v>
      </c>
      <c r="E5658" s="47"/>
      <c r="F5658" s="25">
        <f t="shared" si="795"/>
        <v>4.92</v>
      </c>
      <c r="G5658" s="25">
        <f>VLOOKUP(F5658,'Spezifische Werte'!$B$2:$C$4002,2,FALSE)</f>
        <v>8.7079957720259088E-2</v>
      </c>
      <c r="H5658" s="25">
        <f t="shared" si="798"/>
        <v>174.15991544051818</v>
      </c>
      <c r="J5658" s="25">
        <f t="shared" si="796"/>
        <v>4.95</v>
      </c>
      <c r="K5658" s="25">
        <f>VLOOKUP(J5658,'Spezifische Werte'!$B$2:$C$4002,2,FALSE)</f>
        <v>8.884038911585862E-2</v>
      </c>
      <c r="L5658" s="25">
        <f t="shared" si="799"/>
        <v>177.68077823171723</v>
      </c>
      <c r="R5658" s="25">
        <v>5656</v>
      </c>
      <c r="S5658" s="25">
        <v>5655</v>
      </c>
      <c r="T5658" s="25">
        <f t="shared" si="803"/>
        <v>9.9286032951741446E-2</v>
      </c>
      <c r="U5658" s="25">
        <f t="shared" si="800"/>
        <v>0.10115100049499454</v>
      </c>
      <c r="W5658" s="17">
        <f>Eingabe!H5659</f>
        <v>258</v>
      </c>
      <c r="X5658" s="17">
        <f t="shared" si="801"/>
        <v>2.58</v>
      </c>
      <c r="Y5658" s="17">
        <f t="shared" si="802"/>
        <v>260</v>
      </c>
    </row>
    <row r="5659" spans="1:25" x14ac:dyDescent="0.15">
      <c r="A5659" s="82">
        <f t="shared" si="797"/>
        <v>8</v>
      </c>
      <c r="B5659" s="46">
        <v>43701.666666652949</v>
      </c>
      <c r="C5659" s="47">
        <f>Eingabe!G5660</f>
        <v>2.4</v>
      </c>
      <c r="D5659" s="77">
        <v>5659</v>
      </c>
      <c r="E5659" s="47"/>
      <c r="F5659" s="25">
        <f t="shared" si="795"/>
        <v>3.58</v>
      </c>
      <c r="G5659" s="25">
        <f>VLOOKUP(F5659,'Spezifische Werte'!$B$2:$C$4002,2,FALSE)</f>
        <v>2.2829235995572409E-2</v>
      </c>
      <c r="H5659" s="25">
        <f t="shared" si="798"/>
        <v>45.658471991144815</v>
      </c>
      <c r="J5659" s="25">
        <f t="shared" si="796"/>
        <v>3.6</v>
      </c>
      <c r="K5659" s="25">
        <f>VLOOKUP(J5659,'Spezifische Werte'!$B$2:$C$4002,2,FALSE)</f>
        <v>2.3596471134930203E-2</v>
      </c>
      <c r="L5659" s="25">
        <f t="shared" si="799"/>
        <v>47.19294226986041</v>
      </c>
      <c r="R5659" s="25">
        <v>5657</v>
      </c>
      <c r="S5659" s="25">
        <v>5656</v>
      </c>
      <c r="T5659" s="25">
        <f t="shared" si="803"/>
        <v>9.9286032951741446E-2</v>
      </c>
      <c r="U5659" s="25">
        <f t="shared" si="800"/>
        <v>0.10115100049499454</v>
      </c>
      <c r="W5659" s="17">
        <f>Eingabe!H5660</f>
        <v>256</v>
      </c>
      <c r="X5659" s="17">
        <f t="shared" si="801"/>
        <v>2.56</v>
      </c>
      <c r="Y5659" s="17">
        <f t="shared" si="802"/>
        <v>260</v>
      </c>
    </row>
    <row r="5660" spans="1:25" x14ac:dyDescent="0.15">
      <c r="A5660" s="82">
        <f t="shared" si="797"/>
        <v>8</v>
      </c>
      <c r="B5660" s="46">
        <v>43701.708333319613</v>
      </c>
      <c r="C5660" s="47">
        <f>Eingabe!G5661</f>
        <v>2</v>
      </c>
      <c r="D5660" s="77">
        <v>5660</v>
      </c>
      <c r="E5660" s="47"/>
      <c r="F5660" s="25">
        <f t="shared" si="795"/>
        <v>2.98</v>
      </c>
      <c r="G5660" s="25">
        <f>VLOOKUP(F5660,'Spezifische Werte'!$B$2:$C$4002,2,FALSE)</f>
        <v>7.6819067373919353E-3</v>
      </c>
      <c r="H5660" s="25">
        <f t="shared" si="798"/>
        <v>15.363813474783871</v>
      </c>
      <c r="J5660" s="25">
        <f t="shared" si="796"/>
        <v>3</v>
      </c>
      <c r="K5660" s="25">
        <f>VLOOKUP(J5660,'Spezifische Werte'!$B$2:$C$4002,2,FALSE)</f>
        <v>8.0363231384606472E-3</v>
      </c>
      <c r="L5660" s="25">
        <f t="shared" si="799"/>
        <v>16.072646276921294</v>
      </c>
      <c r="R5660" s="25">
        <v>5658</v>
      </c>
      <c r="S5660" s="25">
        <v>5657</v>
      </c>
      <c r="T5660" s="25">
        <f t="shared" si="803"/>
        <v>9.9286032951741446E-2</v>
      </c>
      <c r="U5660" s="25">
        <f t="shared" si="800"/>
        <v>0.10115100049499454</v>
      </c>
      <c r="W5660" s="17">
        <f>Eingabe!H5661</f>
        <v>264</v>
      </c>
      <c r="X5660" s="17">
        <f t="shared" si="801"/>
        <v>2.64</v>
      </c>
      <c r="Y5660" s="17">
        <f t="shared" si="802"/>
        <v>260</v>
      </c>
    </row>
    <row r="5661" spans="1:25" x14ac:dyDescent="0.15">
      <c r="A5661" s="82">
        <f t="shared" si="797"/>
        <v>8</v>
      </c>
      <c r="B5661" s="46">
        <v>43701.749999986278</v>
      </c>
      <c r="C5661" s="47">
        <f>Eingabe!G5662</f>
        <v>2.2000000000000002</v>
      </c>
      <c r="D5661" s="77">
        <v>5661</v>
      </c>
      <c r="E5661" s="47"/>
      <c r="F5661" s="25">
        <f t="shared" si="795"/>
        <v>3.28</v>
      </c>
      <c r="G5661" s="25">
        <f>VLOOKUP(F5661,'Spezifische Werte'!$B$2:$C$4002,2,FALSE)</f>
        <v>1.4036237149224865E-2</v>
      </c>
      <c r="H5661" s="25">
        <f t="shared" si="798"/>
        <v>28.07247429844973</v>
      </c>
      <c r="J5661" s="25">
        <f t="shared" si="796"/>
        <v>3.3</v>
      </c>
      <c r="K5661" s="25">
        <f>VLOOKUP(J5661,'Spezifische Werte'!$B$2:$C$4002,2,FALSE)</f>
        <v>1.4533450192857693E-2</v>
      </c>
      <c r="L5661" s="25">
        <f t="shared" si="799"/>
        <v>29.066900385715385</v>
      </c>
      <c r="R5661" s="25">
        <v>5659</v>
      </c>
      <c r="S5661" s="25">
        <v>5658</v>
      </c>
      <c r="T5661" s="25">
        <f t="shared" si="803"/>
        <v>9.9286032951741446E-2</v>
      </c>
      <c r="U5661" s="25">
        <f t="shared" si="800"/>
        <v>0.10115100049499454</v>
      </c>
      <c r="W5661" s="17">
        <f>Eingabe!H5662</f>
        <v>215</v>
      </c>
      <c r="X5661" s="17">
        <f t="shared" si="801"/>
        <v>2.15</v>
      </c>
      <c r="Y5661" s="17">
        <f t="shared" si="802"/>
        <v>220.00000000000003</v>
      </c>
    </row>
    <row r="5662" spans="1:25" x14ac:dyDescent="0.15">
      <c r="A5662" s="82">
        <f t="shared" si="797"/>
        <v>8</v>
      </c>
      <c r="B5662" s="46">
        <v>43701.791666652942</v>
      </c>
      <c r="C5662" s="47">
        <f>Eingabe!G5663</f>
        <v>2.6</v>
      </c>
      <c r="D5662" s="77">
        <v>5662</v>
      </c>
      <c r="E5662" s="47"/>
      <c r="F5662" s="25">
        <f t="shared" si="795"/>
        <v>3.88</v>
      </c>
      <c r="G5662" s="25">
        <f>VLOOKUP(F5662,'Spezifische Werte'!$B$2:$C$4002,2,FALSE)</f>
        <v>3.5689320314118818E-2</v>
      </c>
      <c r="H5662" s="25">
        <f t="shared" si="798"/>
        <v>71.378640628237633</v>
      </c>
      <c r="J5662" s="25">
        <f t="shared" si="796"/>
        <v>3.9</v>
      </c>
      <c r="K5662" s="25">
        <f>VLOOKUP(J5662,'Spezifische Werte'!$B$2:$C$4002,2,FALSE)</f>
        <v>3.6613952811549305E-2</v>
      </c>
      <c r="L5662" s="25">
        <f t="shared" si="799"/>
        <v>73.227905623098607</v>
      </c>
      <c r="R5662" s="25">
        <v>5660</v>
      </c>
      <c r="S5662" s="25">
        <v>5659</v>
      </c>
      <c r="T5662" s="25">
        <f t="shared" si="803"/>
        <v>9.9286032951741446E-2</v>
      </c>
      <c r="U5662" s="25">
        <f t="shared" si="800"/>
        <v>0.10115100049499454</v>
      </c>
      <c r="W5662" s="17">
        <f>Eingabe!H5663</f>
        <v>225</v>
      </c>
      <c r="X5662" s="17">
        <f t="shared" si="801"/>
        <v>2.25</v>
      </c>
      <c r="Y5662" s="17">
        <f t="shared" si="802"/>
        <v>229.99999999999997</v>
      </c>
    </row>
    <row r="5663" spans="1:25" x14ac:dyDescent="0.15">
      <c r="A5663" s="82">
        <f t="shared" si="797"/>
        <v>8</v>
      </c>
      <c r="B5663" s="46">
        <v>43701.833333319606</v>
      </c>
      <c r="C5663" s="47">
        <f>Eingabe!G5664</f>
        <v>2.8</v>
      </c>
      <c r="D5663" s="77">
        <v>5663</v>
      </c>
      <c r="E5663" s="47"/>
      <c r="F5663" s="25">
        <f t="shared" si="795"/>
        <v>4.18</v>
      </c>
      <c r="G5663" s="25">
        <f>VLOOKUP(F5663,'Spezifische Werte'!$B$2:$C$4002,2,FALSE)</f>
        <v>4.9643016475870723E-2</v>
      </c>
      <c r="H5663" s="25">
        <f t="shared" si="798"/>
        <v>99.286032951741447</v>
      </c>
      <c r="J5663" s="25">
        <f t="shared" si="796"/>
        <v>4.2</v>
      </c>
      <c r="K5663" s="25">
        <f>VLOOKUP(J5663,'Spezifische Werte'!$B$2:$C$4002,2,FALSE)</f>
        <v>5.0575500247497268E-2</v>
      </c>
      <c r="L5663" s="25">
        <f t="shared" si="799"/>
        <v>101.15100049499453</v>
      </c>
      <c r="R5663" s="25">
        <v>5661</v>
      </c>
      <c r="S5663" s="25">
        <v>5660</v>
      </c>
      <c r="T5663" s="25">
        <f t="shared" si="803"/>
        <v>9.9286032951741446E-2</v>
      </c>
      <c r="U5663" s="25">
        <f t="shared" si="800"/>
        <v>0.10115100049499454</v>
      </c>
      <c r="W5663" s="17">
        <f>Eingabe!H5664</f>
        <v>218</v>
      </c>
      <c r="X5663" s="17">
        <f t="shared" si="801"/>
        <v>2.1800000000000002</v>
      </c>
      <c r="Y5663" s="17">
        <f t="shared" si="802"/>
        <v>220.00000000000003</v>
      </c>
    </row>
    <row r="5664" spans="1:25" x14ac:dyDescent="0.15">
      <c r="A5664" s="82">
        <f t="shared" si="797"/>
        <v>8</v>
      </c>
      <c r="B5664" s="46">
        <v>43701.87499998627</v>
      </c>
      <c r="C5664" s="47">
        <f>Eingabe!G5665</f>
        <v>2.8</v>
      </c>
      <c r="D5664" s="77">
        <v>5664</v>
      </c>
      <c r="E5664" s="47"/>
      <c r="F5664" s="25">
        <f t="shared" si="795"/>
        <v>4.18</v>
      </c>
      <c r="G5664" s="25">
        <f>VLOOKUP(F5664,'Spezifische Werte'!$B$2:$C$4002,2,FALSE)</f>
        <v>4.9643016475870723E-2</v>
      </c>
      <c r="H5664" s="25">
        <f t="shared" si="798"/>
        <v>99.286032951741447</v>
      </c>
      <c r="J5664" s="25">
        <f t="shared" si="796"/>
        <v>4.2</v>
      </c>
      <c r="K5664" s="25">
        <f>VLOOKUP(J5664,'Spezifische Werte'!$B$2:$C$4002,2,FALSE)</f>
        <v>5.0575500247497268E-2</v>
      </c>
      <c r="L5664" s="25">
        <f t="shared" si="799"/>
        <v>101.15100049499453</v>
      </c>
      <c r="R5664" s="25">
        <v>5662</v>
      </c>
      <c r="S5664" s="25">
        <v>5661</v>
      </c>
      <c r="T5664" s="25">
        <f t="shared" si="803"/>
        <v>9.9286032951741446E-2</v>
      </c>
      <c r="U5664" s="25">
        <f t="shared" si="800"/>
        <v>0.10115100049499454</v>
      </c>
      <c r="W5664" s="17">
        <f>Eingabe!H5665</f>
        <v>181</v>
      </c>
      <c r="X5664" s="17">
        <f t="shared" si="801"/>
        <v>1.81</v>
      </c>
      <c r="Y5664" s="17">
        <f t="shared" si="802"/>
        <v>180</v>
      </c>
    </row>
    <row r="5665" spans="1:25" x14ac:dyDescent="0.15">
      <c r="A5665" s="82">
        <f t="shared" si="797"/>
        <v>8</v>
      </c>
      <c r="B5665" s="46">
        <v>43701.916666652935</v>
      </c>
      <c r="C5665" s="47">
        <f>Eingabe!G5666</f>
        <v>3.4</v>
      </c>
      <c r="D5665" s="77">
        <v>5665</v>
      </c>
      <c r="E5665" s="47"/>
      <c r="F5665" s="25">
        <f t="shared" si="795"/>
        <v>5.07</v>
      </c>
      <c r="G5665" s="25">
        <f>VLOOKUP(F5665,'Spezifische Werte'!$B$2:$C$4002,2,FALSE)</f>
        <v>9.6185977081711158E-2</v>
      </c>
      <c r="H5665" s="25">
        <f t="shared" si="798"/>
        <v>192.37195416342232</v>
      </c>
      <c r="J5665" s="25">
        <f t="shared" si="796"/>
        <v>5.0999999999999996</v>
      </c>
      <c r="K5665" s="25">
        <f>VLOOKUP(J5665,'Spezifische Werte'!$B$2:$C$4002,2,FALSE)</f>
        <v>9.8097213536623304E-2</v>
      </c>
      <c r="L5665" s="25">
        <f t="shared" si="799"/>
        <v>196.1944270732466</v>
      </c>
      <c r="R5665" s="25">
        <v>5663</v>
      </c>
      <c r="S5665" s="25">
        <v>5662</v>
      </c>
      <c r="T5665" s="25">
        <f t="shared" si="803"/>
        <v>9.9286032951741446E-2</v>
      </c>
      <c r="U5665" s="25">
        <f t="shared" si="800"/>
        <v>0.10115100049499454</v>
      </c>
      <c r="W5665" s="17">
        <f>Eingabe!H5666</f>
        <v>178</v>
      </c>
      <c r="X5665" s="17">
        <f t="shared" si="801"/>
        <v>1.78</v>
      </c>
      <c r="Y5665" s="17">
        <f t="shared" si="802"/>
        <v>180</v>
      </c>
    </row>
    <row r="5666" spans="1:25" x14ac:dyDescent="0.15">
      <c r="A5666" s="82">
        <f t="shared" si="797"/>
        <v>8</v>
      </c>
      <c r="B5666" s="46">
        <v>43701.958333319599</v>
      </c>
      <c r="C5666" s="47">
        <f>Eingabe!G5667</f>
        <v>3.7</v>
      </c>
      <c r="D5666" s="77">
        <v>5666</v>
      </c>
      <c r="E5666" s="47"/>
      <c r="F5666" s="25">
        <f t="shared" si="795"/>
        <v>5.52</v>
      </c>
      <c r="G5666" s="25">
        <f>VLOOKUP(F5666,'Spezifische Werte'!$B$2:$C$4002,2,FALSE)</f>
        <v>0.12721663519138685</v>
      </c>
      <c r="H5666" s="25">
        <f t="shared" si="798"/>
        <v>254.43327038277369</v>
      </c>
      <c r="J5666" s="25">
        <f t="shared" si="796"/>
        <v>5.55</v>
      </c>
      <c r="K5666" s="25">
        <f>VLOOKUP(J5666,'Spezifische Werte'!$B$2:$C$4002,2,FALSE)</f>
        <v>0.12941942247043492</v>
      </c>
      <c r="L5666" s="25">
        <f t="shared" si="799"/>
        <v>258.83884494086982</v>
      </c>
      <c r="R5666" s="25">
        <v>5664</v>
      </c>
      <c r="S5666" s="25">
        <v>5663</v>
      </c>
      <c r="T5666" s="25">
        <f t="shared" si="803"/>
        <v>9.9286032951741446E-2</v>
      </c>
      <c r="U5666" s="25">
        <f t="shared" si="800"/>
        <v>0.10115100049499454</v>
      </c>
      <c r="W5666" s="17">
        <f>Eingabe!H5667</f>
        <v>179</v>
      </c>
      <c r="X5666" s="17">
        <f t="shared" si="801"/>
        <v>1.79</v>
      </c>
      <c r="Y5666" s="17">
        <f t="shared" si="802"/>
        <v>180</v>
      </c>
    </row>
    <row r="5667" spans="1:25" x14ac:dyDescent="0.15">
      <c r="A5667" s="82">
        <f t="shared" si="797"/>
        <v>8</v>
      </c>
      <c r="B5667" s="46">
        <v>43701.999999986263</v>
      </c>
      <c r="C5667" s="47">
        <f>Eingabe!G5668</f>
        <v>4.0999999999999996</v>
      </c>
      <c r="D5667" s="77">
        <v>5667</v>
      </c>
      <c r="E5667" s="47"/>
      <c r="F5667" s="25">
        <f t="shared" si="795"/>
        <v>6.12</v>
      </c>
      <c r="G5667" s="25">
        <f>VLOOKUP(F5667,'Spezifische Werte'!$B$2:$C$4002,2,FALSE)</f>
        <v>0.17636813552353289</v>
      </c>
      <c r="H5667" s="25">
        <f t="shared" si="798"/>
        <v>352.73627104706577</v>
      </c>
      <c r="J5667" s="25">
        <f t="shared" si="796"/>
        <v>6.15</v>
      </c>
      <c r="K5667" s="25">
        <f>VLOOKUP(J5667,'Spezifische Werte'!$B$2:$C$4002,2,FALSE)</f>
        <v>0.17921779013058811</v>
      </c>
      <c r="L5667" s="25">
        <f t="shared" si="799"/>
        <v>358.4355802611762</v>
      </c>
      <c r="R5667" s="25">
        <v>5665</v>
      </c>
      <c r="S5667" s="25">
        <v>5664</v>
      </c>
      <c r="T5667" s="25">
        <f t="shared" si="803"/>
        <v>9.9286032951741446E-2</v>
      </c>
      <c r="U5667" s="25">
        <f t="shared" si="800"/>
        <v>0.10115100049499454</v>
      </c>
      <c r="W5667" s="17">
        <f>Eingabe!H5668</f>
        <v>178</v>
      </c>
      <c r="X5667" s="17">
        <f t="shared" si="801"/>
        <v>1.78</v>
      </c>
      <c r="Y5667" s="17">
        <f t="shared" si="802"/>
        <v>180</v>
      </c>
    </row>
    <row r="5668" spans="1:25" x14ac:dyDescent="0.15">
      <c r="A5668" s="82">
        <f t="shared" si="797"/>
        <v>8</v>
      </c>
      <c r="B5668" s="46">
        <v>43702.041666652927</v>
      </c>
      <c r="C5668" s="47">
        <f>Eingabe!G5669</f>
        <v>3.8</v>
      </c>
      <c r="D5668" s="77">
        <v>5668</v>
      </c>
      <c r="E5668" s="47"/>
      <c r="F5668" s="25">
        <f t="shared" si="795"/>
        <v>5.67</v>
      </c>
      <c r="G5668" s="25">
        <f>VLOOKUP(F5668,'Spezifische Werte'!$B$2:$C$4002,2,FALSE)</f>
        <v>0.13840049448137109</v>
      </c>
      <c r="H5668" s="25">
        <f t="shared" si="798"/>
        <v>276.80098896274217</v>
      </c>
      <c r="J5668" s="25">
        <f t="shared" si="796"/>
        <v>5.7</v>
      </c>
      <c r="K5668" s="25">
        <f>VLOOKUP(J5668,'Spezifische Werte'!$B$2:$C$4002,2,FALSE)</f>
        <v>0.14069825500153915</v>
      </c>
      <c r="L5668" s="25">
        <f t="shared" si="799"/>
        <v>281.39651000307828</v>
      </c>
      <c r="R5668" s="25">
        <v>5666</v>
      </c>
      <c r="S5668" s="25">
        <v>5665</v>
      </c>
      <c r="T5668" s="25">
        <f t="shared" si="803"/>
        <v>9.9286032951741446E-2</v>
      </c>
      <c r="U5668" s="25">
        <f t="shared" si="800"/>
        <v>0.10115100049499454</v>
      </c>
      <c r="W5668" s="17">
        <f>Eingabe!H5669</f>
        <v>179</v>
      </c>
      <c r="X5668" s="17">
        <f t="shared" si="801"/>
        <v>1.79</v>
      </c>
      <c r="Y5668" s="17">
        <f t="shared" si="802"/>
        <v>180</v>
      </c>
    </row>
    <row r="5669" spans="1:25" x14ac:dyDescent="0.15">
      <c r="A5669" s="82">
        <f t="shared" si="797"/>
        <v>8</v>
      </c>
      <c r="B5669" s="46">
        <v>43702.083333319591</v>
      </c>
      <c r="C5669" s="47">
        <f>Eingabe!G5670</f>
        <v>3.6</v>
      </c>
      <c r="D5669" s="77">
        <v>5669</v>
      </c>
      <c r="E5669" s="47"/>
      <c r="F5669" s="25">
        <f t="shared" si="795"/>
        <v>5.37</v>
      </c>
      <c r="G5669" s="25">
        <f>VLOOKUP(F5669,'Spezifische Werte'!$B$2:$C$4002,2,FALSE)</f>
        <v>0.11640095819454216</v>
      </c>
      <c r="H5669" s="25">
        <f t="shared" si="798"/>
        <v>232.80191638908431</v>
      </c>
      <c r="J5669" s="25">
        <f t="shared" si="796"/>
        <v>5.4</v>
      </c>
      <c r="K5669" s="25">
        <f>VLOOKUP(J5669,'Spezifische Werte'!$B$2:$C$4002,2,FALSE)</f>
        <v>0.11853513474534576</v>
      </c>
      <c r="L5669" s="25">
        <f t="shared" si="799"/>
        <v>237.07026949069152</v>
      </c>
      <c r="R5669" s="25">
        <v>5667</v>
      </c>
      <c r="S5669" s="25">
        <v>5666</v>
      </c>
      <c r="T5669" s="25">
        <f t="shared" si="803"/>
        <v>9.9286032951741446E-2</v>
      </c>
      <c r="U5669" s="25">
        <f t="shared" si="800"/>
        <v>0.10115100049499454</v>
      </c>
      <c r="W5669" s="17">
        <f>Eingabe!H5670</f>
        <v>179</v>
      </c>
      <c r="X5669" s="17">
        <f t="shared" si="801"/>
        <v>1.79</v>
      </c>
      <c r="Y5669" s="17">
        <f t="shared" si="802"/>
        <v>180</v>
      </c>
    </row>
    <row r="5670" spans="1:25" x14ac:dyDescent="0.15">
      <c r="A5670" s="82">
        <f t="shared" si="797"/>
        <v>8</v>
      </c>
      <c r="B5670" s="46">
        <v>43702.124999986256</v>
      </c>
      <c r="C5670" s="47">
        <f>Eingabe!G5671</f>
        <v>2.8</v>
      </c>
      <c r="D5670" s="77">
        <v>5670</v>
      </c>
      <c r="E5670" s="47"/>
      <c r="F5670" s="25">
        <f t="shared" si="795"/>
        <v>4.18</v>
      </c>
      <c r="G5670" s="25">
        <f>VLOOKUP(F5670,'Spezifische Werte'!$B$2:$C$4002,2,FALSE)</f>
        <v>4.9643016475870723E-2</v>
      </c>
      <c r="H5670" s="25">
        <f t="shared" si="798"/>
        <v>99.286032951741447</v>
      </c>
      <c r="J5670" s="25">
        <f t="shared" si="796"/>
        <v>4.2</v>
      </c>
      <c r="K5670" s="25">
        <f>VLOOKUP(J5670,'Spezifische Werte'!$B$2:$C$4002,2,FALSE)</f>
        <v>5.0575500247497268E-2</v>
      </c>
      <c r="L5670" s="25">
        <f t="shared" si="799"/>
        <v>101.15100049499453</v>
      </c>
      <c r="R5670" s="25">
        <v>5668</v>
      </c>
      <c r="S5670" s="25">
        <v>5667</v>
      </c>
      <c r="T5670" s="25">
        <f t="shared" si="803"/>
        <v>9.9286032951741446E-2</v>
      </c>
      <c r="U5670" s="25">
        <f t="shared" si="800"/>
        <v>0.10115100049499454</v>
      </c>
      <c r="W5670" s="17">
        <f>Eingabe!H5671</f>
        <v>187</v>
      </c>
      <c r="X5670" s="17">
        <f t="shared" si="801"/>
        <v>1.87</v>
      </c>
      <c r="Y5670" s="17">
        <f t="shared" si="802"/>
        <v>190</v>
      </c>
    </row>
    <row r="5671" spans="1:25" x14ac:dyDescent="0.15">
      <c r="A5671" s="82">
        <f t="shared" si="797"/>
        <v>8</v>
      </c>
      <c r="B5671" s="46">
        <v>43702.16666665292</v>
      </c>
      <c r="C5671" s="47">
        <f>Eingabe!G5672</f>
        <v>3.2</v>
      </c>
      <c r="D5671" s="77">
        <v>5671</v>
      </c>
      <c r="E5671" s="47"/>
      <c r="F5671" s="25">
        <f t="shared" si="795"/>
        <v>4.7699999999999996</v>
      </c>
      <c r="G5671" s="25">
        <f>VLOOKUP(F5671,'Spezifische Werte'!$B$2:$C$4002,2,FALSE)</f>
        <v>7.8679349945367349E-2</v>
      </c>
      <c r="H5671" s="25">
        <f t="shared" si="798"/>
        <v>157.3586998907347</v>
      </c>
      <c r="J5671" s="25">
        <f t="shared" si="796"/>
        <v>4.8</v>
      </c>
      <c r="K5671" s="25">
        <f>VLOOKUP(J5671,'Spezifische Werte'!$B$2:$C$4002,2,FALSE)</f>
        <v>8.0310065544742015E-2</v>
      </c>
      <c r="L5671" s="25">
        <f t="shared" si="799"/>
        <v>160.62013108948403</v>
      </c>
      <c r="R5671" s="25">
        <v>5669</v>
      </c>
      <c r="S5671" s="25">
        <v>5668</v>
      </c>
      <c r="T5671" s="25">
        <f t="shared" si="803"/>
        <v>9.9286032951741446E-2</v>
      </c>
      <c r="U5671" s="25">
        <f t="shared" si="800"/>
        <v>0.10115100049499454</v>
      </c>
      <c r="W5671" s="17">
        <f>Eingabe!H5672</f>
        <v>177</v>
      </c>
      <c r="X5671" s="17">
        <f t="shared" si="801"/>
        <v>1.77</v>
      </c>
      <c r="Y5671" s="17">
        <f t="shared" si="802"/>
        <v>180</v>
      </c>
    </row>
    <row r="5672" spans="1:25" x14ac:dyDescent="0.15">
      <c r="A5672" s="82">
        <f t="shared" si="797"/>
        <v>8</v>
      </c>
      <c r="B5672" s="46">
        <v>43702.208333319584</v>
      </c>
      <c r="C5672" s="47">
        <f>Eingabe!G5673</f>
        <v>3.6</v>
      </c>
      <c r="D5672" s="77">
        <v>5672</v>
      </c>
      <c r="E5672" s="47"/>
      <c r="F5672" s="25">
        <f t="shared" si="795"/>
        <v>5.37</v>
      </c>
      <c r="G5672" s="25">
        <f>VLOOKUP(F5672,'Spezifische Werte'!$B$2:$C$4002,2,FALSE)</f>
        <v>0.11640095819454216</v>
      </c>
      <c r="H5672" s="25">
        <f t="shared" si="798"/>
        <v>232.80191638908431</v>
      </c>
      <c r="J5672" s="25">
        <f t="shared" si="796"/>
        <v>5.4</v>
      </c>
      <c r="K5672" s="25">
        <f>VLOOKUP(J5672,'Spezifische Werte'!$B$2:$C$4002,2,FALSE)</f>
        <v>0.11853513474534576</v>
      </c>
      <c r="L5672" s="25">
        <f t="shared" si="799"/>
        <v>237.07026949069152</v>
      </c>
      <c r="R5672" s="25">
        <v>5670</v>
      </c>
      <c r="S5672" s="25">
        <v>5669</v>
      </c>
      <c r="T5672" s="25">
        <f t="shared" si="803"/>
        <v>9.9286032951741446E-2</v>
      </c>
      <c r="U5672" s="25">
        <f t="shared" si="800"/>
        <v>0.10115100049499454</v>
      </c>
      <c r="W5672" s="17">
        <f>Eingabe!H5673</f>
        <v>188</v>
      </c>
      <c r="X5672" s="17">
        <f t="shared" si="801"/>
        <v>1.88</v>
      </c>
      <c r="Y5672" s="17">
        <f t="shared" si="802"/>
        <v>190</v>
      </c>
    </row>
    <row r="5673" spans="1:25" x14ac:dyDescent="0.15">
      <c r="A5673" s="82">
        <f t="shared" si="797"/>
        <v>8</v>
      </c>
      <c r="B5673" s="46">
        <v>43702.249999986248</v>
      </c>
      <c r="C5673" s="47">
        <f>Eingabe!G5674</f>
        <v>3.7</v>
      </c>
      <c r="D5673" s="77">
        <v>5673</v>
      </c>
      <c r="E5673" s="47"/>
      <c r="F5673" s="25">
        <f t="shared" si="795"/>
        <v>5.52</v>
      </c>
      <c r="G5673" s="25">
        <f>VLOOKUP(F5673,'Spezifische Werte'!$B$2:$C$4002,2,FALSE)</f>
        <v>0.12721663519138685</v>
      </c>
      <c r="H5673" s="25">
        <f t="shared" si="798"/>
        <v>254.43327038277369</v>
      </c>
      <c r="J5673" s="25">
        <f t="shared" si="796"/>
        <v>5.55</v>
      </c>
      <c r="K5673" s="25">
        <f>VLOOKUP(J5673,'Spezifische Werte'!$B$2:$C$4002,2,FALSE)</f>
        <v>0.12941942247043492</v>
      </c>
      <c r="L5673" s="25">
        <f t="shared" si="799"/>
        <v>258.83884494086982</v>
      </c>
      <c r="R5673" s="25">
        <v>5671</v>
      </c>
      <c r="S5673" s="25">
        <v>5670</v>
      </c>
      <c r="T5673" s="25">
        <f t="shared" si="803"/>
        <v>9.9286032951741446E-2</v>
      </c>
      <c r="U5673" s="25">
        <f t="shared" si="800"/>
        <v>0.10115100049499454</v>
      </c>
      <c r="W5673" s="17">
        <f>Eingabe!H5674</f>
        <v>186</v>
      </c>
      <c r="X5673" s="17">
        <f t="shared" si="801"/>
        <v>1.86</v>
      </c>
      <c r="Y5673" s="17">
        <f t="shared" si="802"/>
        <v>190</v>
      </c>
    </row>
    <row r="5674" spans="1:25" x14ac:dyDescent="0.15">
      <c r="A5674" s="82">
        <f t="shared" si="797"/>
        <v>8</v>
      </c>
      <c r="B5674" s="46">
        <v>43702.291666652913</v>
      </c>
      <c r="C5674" s="47">
        <f>Eingabe!G5675</f>
        <v>3.3</v>
      </c>
      <c r="D5674" s="77">
        <v>5674</v>
      </c>
      <c r="E5674" s="47"/>
      <c r="F5674" s="25">
        <f t="shared" si="795"/>
        <v>4.92</v>
      </c>
      <c r="G5674" s="25">
        <f>VLOOKUP(F5674,'Spezifische Werte'!$B$2:$C$4002,2,FALSE)</f>
        <v>8.7079957720259088E-2</v>
      </c>
      <c r="H5674" s="25">
        <f t="shared" si="798"/>
        <v>174.15991544051818</v>
      </c>
      <c r="J5674" s="25">
        <f t="shared" si="796"/>
        <v>4.95</v>
      </c>
      <c r="K5674" s="25">
        <f>VLOOKUP(J5674,'Spezifische Werte'!$B$2:$C$4002,2,FALSE)</f>
        <v>8.884038911585862E-2</v>
      </c>
      <c r="L5674" s="25">
        <f t="shared" si="799"/>
        <v>177.68077823171723</v>
      </c>
      <c r="R5674" s="25">
        <v>5672</v>
      </c>
      <c r="S5674" s="25">
        <v>5671</v>
      </c>
      <c r="T5674" s="25">
        <f t="shared" si="803"/>
        <v>9.9286032951741446E-2</v>
      </c>
      <c r="U5674" s="25">
        <f t="shared" si="800"/>
        <v>0.10115100049499454</v>
      </c>
      <c r="W5674" s="17">
        <f>Eingabe!H5675</f>
        <v>178</v>
      </c>
      <c r="X5674" s="17">
        <f t="shared" si="801"/>
        <v>1.78</v>
      </c>
      <c r="Y5674" s="17">
        <f t="shared" si="802"/>
        <v>180</v>
      </c>
    </row>
    <row r="5675" spans="1:25" x14ac:dyDescent="0.15">
      <c r="A5675" s="82">
        <f t="shared" si="797"/>
        <v>8</v>
      </c>
      <c r="B5675" s="46">
        <v>43702.333333319577</v>
      </c>
      <c r="C5675" s="47">
        <f>Eingabe!G5676</f>
        <v>3.2</v>
      </c>
      <c r="D5675" s="77">
        <v>5675</v>
      </c>
      <c r="E5675" s="47"/>
      <c r="F5675" s="25">
        <f t="shared" si="795"/>
        <v>4.7699999999999996</v>
      </c>
      <c r="G5675" s="25">
        <f>VLOOKUP(F5675,'Spezifische Werte'!$B$2:$C$4002,2,FALSE)</f>
        <v>7.8679349945367349E-2</v>
      </c>
      <c r="H5675" s="25">
        <f t="shared" si="798"/>
        <v>157.3586998907347</v>
      </c>
      <c r="J5675" s="25">
        <f t="shared" si="796"/>
        <v>4.8</v>
      </c>
      <c r="K5675" s="25">
        <f>VLOOKUP(J5675,'Spezifische Werte'!$B$2:$C$4002,2,FALSE)</f>
        <v>8.0310065544742015E-2</v>
      </c>
      <c r="L5675" s="25">
        <f t="shared" si="799"/>
        <v>160.62013108948403</v>
      </c>
      <c r="R5675" s="25">
        <v>5673</v>
      </c>
      <c r="S5675" s="25">
        <v>5672</v>
      </c>
      <c r="T5675" s="25">
        <f t="shared" si="803"/>
        <v>9.9286032951741446E-2</v>
      </c>
      <c r="U5675" s="25">
        <f t="shared" si="800"/>
        <v>0.10115100049499454</v>
      </c>
      <c r="W5675" s="17">
        <f>Eingabe!H5676</f>
        <v>193</v>
      </c>
      <c r="X5675" s="17">
        <f t="shared" si="801"/>
        <v>1.93</v>
      </c>
      <c r="Y5675" s="17">
        <f t="shared" si="802"/>
        <v>190</v>
      </c>
    </row>
    <row r="5676" spans="1:25" x14ac:dyDescent="0.15">
      <c r="A5676" s="82">
        <f t="shared" si="797"/>
        <v>8</v>
      </c>
      <c r="B5676" s="46">
        <v>43702.374999986241</v>
      </c>
      <c r="C5676" s="47">
        <f>Eingabe!G5677</f>
        <v>3.1</v>
      </c>
      <c r="D5676" s="77">
        <v>5676</v>
      </c>
      <c r="E5676" s="47"/>
      <c r="F5676" s="25">
        <f t="shared" si="795"/>
        <v>4.62</v>
      </c>
      <c r="G5676" s="25">
        <f>VLOOKUP(F5676,'Spezifische Werte'!$B$2:$C$4002,2,FALSE)</f>
        <v>7.0834307543363312E-2</v>
      </c>
      <c r="H5676" s="25">
        <f t="shared" si="798"/>
        <v>141.66861508672662</v>
      </c>
      <c r="J5676" s="25">
        <f t="shared" si="796"/>
        <v>4.6500000000000004</v>
      </c>
      <c r="K5676" s="25">
        <f>VLOOKUP(J5676,'Spezifische Werte'!$B$2:$C$4002,2,FALSE)</f>
        <v>7.2366311882592071E-2</v>
      </c>
      <c r="L5676" s="25">
        <f t="shared" si="799"/>
        <v>144.73262376518414</v>
      </c>
      <c r="R5676" s="25">
        <v>5674</v>
      </c>
      <c r="S5676" s="25">
        <v>5673</v>
      </c>
      <c r="T5676" s="25">
        <f t="shared" si="803"/>
        <v>9.9286032951741446E-2</v>
      </c>
      <c r="U5676" s="25">
        <f t="shared" si="800"/>
        <v>0.10115100049499454</v>
      </c>
      <c r="W5676" s="17">
        <f>Eingabe!H5677</f>
        <v>179</v>
      </c>
      <c r="X5676" s="17">
        <f t="shared" si="801"/>
        <v>1.79</v>
      </c>
      <c r="Y5676" s="17">
        <f t="shared" si="802"/>
        <v>180</v>
      </c>
    </row>
    <row r="5677" spans="1:25" x14ac:dyDescent="0.15">
      <c r="A5677" s="82">
        <f t="shared" si="797"/>
        <v>8</v>
      </c>
      <c r="B5677" s="46">
        <v>43702.416666652905</v>
      </c>
      <c r="C5677" s="47">
        <f>Eingabe!G5678</f>
        <v>3.1</v>
      </c>
      <c r="D5677" s="77">
        <v>5677</v>
      </c>
      <c r="E5677" s="47"/>
      <c r="F5677" s="25">
        <f t="shared" si="795"/>
        <v>4.62</v>
      </c>
      <c r="G5677" s="25">
        <f>VLOOKUP(F5677,'Spezifische Werte'!$B$2:$C$4002,2,FALSE)</f>
        <v>7.0834307543363312E-2</v>
      </c>
      <c r="H5677" s="25">
        <f t="shared" si="798"/>
        <v>141.66861508672662</v>
      </c>
      <c r="J5677" s="25">
        <f t="shared" si="796"/>
        <v>4.6500000000000004</v>
      </c>
      <c r="K5677" s="25">
        <f>VLOOKUP(J5677,'Spezifische Werte'!$B$2:$C$4002,2,FALSE)</f>
        <v>7.2366311882592071E-2</v>
      </c>
      <c r="L5677" s="25">
        <f t="shared" si="799"/>
        <v>144.73262376518414</v>
      </c>
      <c r="R5677" s="25">
        <v>5675</v>
      </c>
      <c r="S5677" s="25">
        <v>5674</v>
      </c>
      <c r="T5677" s="25">
        <f t="shared" si="803"/>
        <v>9.9286032951741446E-2</v>
      </c>
      <c r="U5677" s="25">
        <f t="shared" si="800"/>
        <v>0.10115100049499454</v>
      </c>
      <c r="W5677" s="17">
        <f>Eingabe!H5678</f>
        <v>171</v>
      </c>
      <c r="X5677" s="17">
        <f t="shared" si="801"/>
        <v>1.71</v>
      </c>
      <c r="Y5677" s="17">
        <f t="shared" si="802"/>
        <v>170</v>
      </c>
    </row>
    <row r="5678" spans="1:25" x14ac:dyDescent="0.15">
      <c r="A5678" s="82">
        <f t="shared" si="797"/>
        <v>8</v>
      </c>
      <c r="B5678" s="46">
        <v>43702.45833331957</v>
      </c>
      <c r="C5678" s="47">
        <f>Eingabe!G5679</f>
        <v>3.9</v>
      </c>
      <c r="D5678" s="77">
        <v>5678</v>
      </c>
      <c r="E5678" s="47"/>
      <c r="F5678" s="25">
        <f t="shared" si="795"/>
        <v>5.82</v>
      </c>
      <c r="G5678" s="25">
        <f>VLOOKUP(F5678,'Spezifische Werte'!$B$2:$C$4002,2,FALSE)</f>
        <v>0.15015933791444183</v>
      </c>
      <c r="H5678" s="25">
        <f t="shared" si="798"/>
        <v>300.31867582888367</v>
      </c>
      <c r="J5678" s="25">
        <f t="shared" si="796"/>
        <v>5.85</v>
      </c>
      <c r="K5678" s="25">
        <f>VLOOKUP(J5678,'Spezifische Werte'!$B$2:$C$4002,2,FALSE)</f>
        <v>0.15260213064447356</v>
      </c>
      <c r="L5678" s="25">
        <f t="shared" si="799"/>
        <v>305.20426128894712</v>
      </c>
      <c r="R5678" s="25">
        <v>5676</v>
      </c>
      <c r="S5678" s="25">
        <v>5675</v>
      </c>
      <c r="T5678" s="25">
        <f t="shared" si="803"/>
        <v>8.5333314530668072E-2</v>
      </c>
      <c r="U5678" s="25">
        <f t="shared" si="800"/>
        <v>8.7194068166662808E-2</v>
      </c>
      <c r="W5678" s="17">
        <f>Eingabe!H5679</f>
        <v>179</v>
      </c>
      <c r="X5678" s="17">
        <f t="shared" si="801"/>
        <v>1.79</v>
      </c>
      <c r="Y5678" s="17">
        <f t="shared" si="802"/>
        <v>180</v>
      </c>
    </row>
    <row r="5679" spans="1:25" x14ac:dyDescent="0.15">
      <c r="A5679" s="82">
        <f t="shared" si="797"/>
        <v>8</v>
      </c>
      <c r="B5679" s="46">
        <v>43702.499999986234</v>
      </c>
      <c r="C5679" s="47">
        <f>Eingabe!G5680</f>
        <v>3.3</v>
      </c>
      <c r="D5679" s="77">
        <v>5679</v>
      </c>
      <c r="E5679" s="47"/>
      <c r="F5679" s="25">
        <f t="shared" si="795"/>
        <v>4.92</v>
      </c>
      <c r="G5679" s="25">
        <f>VLOOKUP(F5679,'Spezifische Werte'!$B$2:$C$4002,2,FALSE)</f>
        <v>8.7079957720259088E-2</v>
      </c>
      <c r="H5679" s="25">
        <f t="shared" si="798"/>
        <v>174.15991544051818</v>
      </c>
      <c r="J5679" s="25">
        <f t="shared" si="796"/>
        <v>4.95</v>
      </c>
      <c r="K5679" s="25">
        <f>VLOOKUP(J5679,'Spezifische Werte'!$B$2:$C$4002,2,FALSE)</f>
        <v>8.884038911585862E-2</v>
      </c>
      <c r="L5679" s="25">
        <f t="shared" si="799"/>
        <v>177.68077823171723</v>
      </c>
      <c r="R5679" s="25">
        <v>5677</v>
      </c>
      <c r="S5679" s="25">
        <v>5676</v>
      </c>
      <c r="T5679" s="25">
        <f t="shared" si="803"/>
        <v>8.5333314530668072E-2</v>
      </c>
      <c r="U5679" s="25">
        <f t="shared" si="800"/>
        <v>8.7194068166662808E-2</v>
      </c>
      <c r="W5679" s="17">
        <f>Eingabe!H5680</f>
        <v>179</v>
      </c>
      <c r="X5679" s="17">
        <f t="shared" si="801"/>
        <v>1.79</v>
      </c>
      <c r="Y5679" s="17">
        <f t="shared" si="802"/>
        <v>180</v>
      </c>
    </row>
    <row r="5680" spans="1:25" x14ac:dyDescent="0.15">
      <c r="A5680" s="82">
        <f t="shared" si="797"/>
        <v>8</v>
      </c>
      <c r="B5680" s="46">
        <v>43702.541666652898</v>
      </c>
      <c r="C5680" s="47">
        <f>Eingabe!G5681</f>
        <v>3.4</v>
      </c>
      <c r="D5680" s="77">
        <v>5680</v>
      </c>
      <c r="E5680" s="47"/>
      <c r="F5680" s="25">
        <f t="shared" si="795"/>
        <v>5.07</v>
      </c>
      <c r="G5680" s="25">
        <f>VLOOKUP(F5680,'Spezifische Werte'!$B$2:$C$4002,2,FALSE)</f>
        <v>9.6185977081711158E-2</v>
      </c>
      <c r="H5680" s="25">
        <f t="shared" si="798"/>
        <v>192.37195416342232</v>
      </c>
      <c r="J5680" s="25">
        <f t="shared" si="796"/>
        <v>5.0999999999999996</v>
      </c>
      <c r="K5680" s="25">
        <f>VLOOKUP(J5680,'Spezifische Werte'!$B$2:$C$4002,2,FALSE)</f>
        <v>9.8097213536623304E-2</v>
      </c>
      <c r="L5680" s="25">
        <f t="shared" si="799"/>
        <v>196.1944270732466</v>
      </c>
      <c r="R5680" s="25">
        <v>5678</v>
      </c>
      <c r="S5680" s="25">
        <v>5677</v>
      </c>
      <c r="T5680" s="25">
        <f t="shared" si="803"/>
        <v>8.5333314530668072E-2</v>
      </c>
      <c r="U5680" s="25">
        <f t="shared" si="800"/>
        <v>8.7194068166662808E-2</v>
      </c>
      <c r="W5680" s="17">
        <f>Eingabe!H5681</f>
        <v>180</v>
      </c>
      <c r="X5680" s="17">
        <f t="shared" si="801"/>
        <v>1.8</v>
      </c>
      <c r="Y5680" s="17">
        <f t="shared" si="802"/>
        <v>180</v>
      </c>
    </row>
    <row r="5681" spans="1:25" x14ac:dyDescent="0.15">
      <c r="A5681" s="82">
        <f t="shared" si="797"/>
        <v>8</v>
      </c>
      <c r="B5681" s="46">
        <v>43702.583333319562</v>
      </c>
      <c r="C5681" s="47">
        <f>Eingabe!G5682</f>
        <v>5.3</v>
      </c>
      <c r="D5681" s="77">
        <v>5681</v>
      </c>
      <c r="E5681" s="47"/>
      <c r="F5681" s="25">
        <f t="shared" si="795"/>
        <v>7.91</v>
      </c>
      <c r="G5681" s="25">
        <f>VLOOKUP(F5681,'Spezifische Werte'!$B$2:$C$4002,2,FALSE)</f>
        <v>0.39893199083383452</v>
      </c>
      <c r="H5681" s="25">
        <f t="shared" si="798"/>
        <v>797.86398166766901</v>
      </c>
      <c r="J5681" s="25">
        <f t="shared" si="796"/>
        <v>7.95</v>
      </c>
      <c r="K5681" s="25">
        <f>VLOOKUP(J5681,'Spezifische Werte'!$B$2:$C$4002,2,FALSE)</f>
        <v>0.40511792205919206</v>
      </c>
      <c r="L5681" s="25">
        <f t="shared" si="799"/>
        <v>810.23584411838408</v>
      </c>
      <c r="R5681" s="25">
        <v>5679</v>
      </c>
      <c r="S5681" s="25">
        <v>5678</v>
      </c>
      <c r="T5681" s="25">
        <f t="shared" si="803"/>
        <v>8.5333314530668072E-2</v>
      </c>
      <c r="U5681" s="25">
        <f t="shared" si="800"/>
        <v>8.7194068166662808E-2</v>
      </c>
      <c r="W5681" s="17">
        <f>Eingabe!H5682</f>
        <v>236</v>
      </c>
      <c r="X5681" s="17">
        <f t="shared" si="801"/>
        <v>2.36</v>
      </c>
      <c r="Y5681" s="17">
        <f t="shared" si="802"/>
        <v>240</v>
      </c>
    </row>
    <row r="5682" spans="1:25" x14ac:dyDescent="0.15">
      <c r="A5682" s="82">
        <f t="shared" si="797"/>
        <v>8</v>
      </c>
      <c r="B5682" s="46">
        <v>43702.624999986227</v>
      </c>
      <c r="C5682" s="47">
        <f>Eingabe!G5683</f>
        <v>3.2</v>
      </c>
      <c r="D5682" s="77">
        <v>5682</v>
      </c>
      <c r="E5682" s="47"/>
      <c r="F5682" s="25">
        <f t="shared" si="795"/>
        <v>4.7699999999999996</v>
      </c>
      <c r="G5682" s="25">
        <f>VLOOKUP(F5682,'Spezifische Werte'!$B$2:$C$4002,2,FALSE)</f>
        <v>7.8679349945367349E-2</v>
      </c>
      <c r="H5682" s="25">
        <f t="shared" si="798"/>
        <v>157.3586998907347</v>
      </c>
      <c r="J5682" s="25">
        <f t="shared" si="796"/>
        <v>4.8</v>
      </c>
      <c r="K5682" s="25">
        <f>VLOOKUP(J5682,'Spezifische Werte'!$B$2:$C$4002,2,FALSE)</f>
        <v>8.0310065544742015E-2</v>
      </c>
      <c r="L5682" s="25">
        <f t="shared" si="799"/>
        <v>160.62013108948403</v>
      </c>
      <c r="R5682" s="25">
        <v>5680</v>
      </c>
      <c r="S5682" s="25">
        <v>5679</v>
      </c>
      <c r="T5682" s="25">
        <f t="shared" si="803"/>
        <v>8.5333314530668072E-2</v>
      </c>
      <c r="U5682" s="25">
        <f t="shared" si="800"/>
        <v>8.7194068166662808E-2</v>
      </c>
      <c r="W5682" s="17">
        <f>Eingabe!H5683</f>
        <v>198</v>
      </c>
      <c r="X5682" s="17">
        <f t="shared" si="801"/>
        <v>1.98</v>
      </c>
      <c r="Y5682" s="17">
        <f t="shared" si="802"/>
        <v>200</v>
      </c>
    </row>
    <row r="5683" spans="1:25" x14ac:dyDescent="0.15">
      <c r="A5683" s="82">
        <f t="shared" si="797"/>
        <v>8</v>
      </c>
      <c r="B5683" s="46">
        <v>43702.666666652891</v>
      </c>
      <c r="C5683" s="47">
        <f>Eingabe!G5684</f>
        <v>3.6</v>
      </c>
      <c r="D5683" s="77">
        <v>5683</v>
      </c>
      <c r="E5683" s="47"/>
      <c r="F5683" s="25">
        <f t="shared" si="795"/>
        <v>5.37</v>
      </c>
      <c r="G5683" s="25">
        <f>VLOOKUP(F5683,'Spezifische Werte'!$B$2:$C$4002,2,FALSE)</f>
        <v>0.11640095819454216</v>
      </c>
      <c r="H5683" s="25">
        <f t="shared" si="798"/>
        <v>232.80191638908431</v>
      </c>
      <c r="J5683" s="25">
        <f t="shared" si="796"/>
        <v>5.4</v>
      </c>
      <c r="K5683" s="25">
        <f>VLOOKUP(J5683,'Spezifische Werte'!$B$2:$C$4002,2,FALSE)</f>
        <v>0.11853513474534576</v>
      </c>
      <c r="L5683" s="25">
        <f t="shared" si="799"/>
        <v>237.07026949069152</v>
      </c>
      <c r="R5683" s="25">
        <v>5681</v>
      </c>
      <c r="S5683" s="25">
        <v>5680</v>
      </c>
      <c r="T5683" s="25">
        <f t="shared" si="803"/>
        <v>8.5333314530668072E-2</v>
      </c>
      <c r="U5683" s="25">
        <f t="shared" si="800"/>
        <v>8.7194068166662808E-2</v>
      </c>
      <c r="W5683" s="17">
        <f>Eingabe!H5684</f>
        <v>182</v>
      </c>
      <c r="X5683" s="17">
        <f t="shared" si="801"/>
        <v>1.82</v>
      </c>
      <c r="Y5683" s="17">
        <f t="shared" si="802"/>
        <v>180</v>
      </c>
    </row>
    <row r="5684" spans="1:25" x14ac:dyDescent="0.15">
      <c r="A5684" s="82">
        <f t="shared" si="797"/>
        <v>8</v>
      </c>
      <c r="B5684" s="46">
        <v>43702.708333319555</v>
      </c>
      <c r="C5684" s="47">
        <f>Eingabe!G5685</f>
        <v>4.9000000000000004</v>
      </c>
      <c r="D5684" s="77">
        <v>5684</v>
      </c>
      <c r="E5684" s="47"/>
      <c r="F5684" s="25">
        <f t="shared" si="795"/>
        <v>7.31</v>
      </c>
      <c r="G5684" s="25">
        <f>VLOOKUP(F5684,'Spezifische Werte'!$B$2:$C$4002,2,FALSE)</f>
        <v>0.3124426167174133</v>
      </c>
      <c r="H5684" s="25">
        <f t="shared" si="798"/>
        <v>624.88523343482666</v>
      </c>
      <c r="J5684" s="25">
        <f t="shared" si="796"/>
        <v>7.35</v>
      </c>
      <c r="K5684" s="25">
        <f>VLOOKUP(J5684,'Spezifische Werte'!$B$2:$C$4002,2,FALSE)</f>
        <v>0.31783439487629789</v>
      </c>
      <c r="L5684" s="25">
        <f t="shared" si="799"/>
        <v>635.66878975259579</v>
      </c>
      <c r="R5684" s="25">
        <v>5682</v>
      </c>
      <c r="S5684" s="25">
        <v>5681</v>
      </c>
      <c r="T5684" s="25">
        <f t="shared" si="803"/>
        <v>8.5333314530668072E-2</v>
      </c>
      <c r="U5684" s="25">
        <f t="shared" si="800"/>
        <v>8.7194068166662808E-2</v>
      </c>
      <c r="W5684" s="17">
        <f>Eingabe!H5685</f>
        <v>205</v>
      </c>
      <c r="X5684" s="17">
        <f t="shared" si="801"/>
        <v>2.0499999999999998</v>
      </c>
      <c r="Y5684" s="17">
        <f t="shared" si="802"/>
        <v>210</v>
      </c>
    </row>
    <row r="5685" spans="1:25" x14ac:dyDescent="0.15">
      <c r="A5685" s="82">
        <f t="shared" si="797"/>
        <v>8</v>
      </c>
      <c r="B5685" s="46">
        <v>43702.749999986219</v>
      </c>
      <c r="C5685" s="47">
        <f>Eingabe!G5686</f>
        <v>4.0999999999999996</v>
      </c>
      <c r="D5685" s="77">
        <v>5685</v>
      </c>
      <c r="E5685" s="47"/>
      <c r="F5685" s="25">
        <f t="shared" si="795"/>
        <v>6.12</v>
      </c>
      <c r="G5685" s="25">
        <f>VLOOKUP(F5685,'Spezifische Werte'!$B$2:$C$4002,2,FALSE)</f>
        <v>0.17636813552353289</v>
      </c>
      <c r="H5685" s="25">
        <f t="shared" si="798"/>
        <v>352.73627104706577</v>
      </c>
      <c r="J5685" s="25">
        <f t="shared" si="796"/>
        <v>6.15</v>
      </c>
      <c r="K5685" s="25">
        <f>VLOOKUP(J5685,'Spezifische Werte'!$B$2:$C$4002,2,FALSE)</f>
        <v>0.17921779013058811</v>
      </c>
      <c r="L5685" s="25">
        <f t="shared" si="799"/>
        <v>358.4355802611762</v>
      </c>
      <c r="R5685" s="25">
        <v>5683</v>
      </c>
      <c r="S5685" s="25">
        <v>5682</v>
      </c>
      <c r="T5685" s="25">
        <f t="shared" si="803"/>
        <v>8.5333314530668072E-2</v>
      </c>
      <c r="U5685" s="25">
        <f t="shared" si="800"/>
        <v>8.7194068166662808E-2</v>
      </c>
      <c r="W5685" s="17">
        <f>Eingabe!H5686</f>
        <v>207</v>
      </c>
      <c r="X5685" s="17">
        <f t="shared" si="801"/>
        <v>2.0699999999999998</v>
      </c>
      <c r="Y5685" s="17">
        <f t="shared" si="802"/>
        <v>210</v>
      </c>
    </row>
    <row r="5686" spans="1:25" x14ac:dyDescent="0.15">
      <c r="A5686" s="82">
        <f t="shared" si="797"/>
        <v>8</v>
      </c>
      <c r="B5686" s="46">
        <v>43702.791666652884</v>
      </c>
      <c r="C5686" s="47">
        <f>Eingabe!G5687</f>
        <v>4.9000000000000004</v>
      </c>
      <c r="D5686" s="77">
        <v>5686</v>
      </c>
      <c r="E5686" s="47"/>
      <c r="F5686" s="25">
        <f t="shared" si="795"/>
        <v>7.31</v>
      </c>
      <c r="G5686" s="25">
        <f>VLOOKUP(F5686,'Spezifische Werte'!$B$2:$C$4002,2,FALSE)</f>
        <v>0.3124426167174133</v>
      </c>
      <c r="H5686" s="25">
        <f t="shared" si="798"/>
        <v>624.88523343482666</v>
      </c>
      <c r="J5686" s="25">
        <f t="shared" si="796"/>
        <v>7.35</v>
      </c>
      <c r="K5686" s="25">
        <f>VLOOKUP(J5686,'Spezifische Werte'!$B$2:$C$4002,2,FALSE)</f>
        <v>0.31783439487629789</v>
      </c>
      <c r="L5686" s="25">
        <f t="shared" si="799"/>
        <v>635.66878975259579</v>
      </c>
      <c r="R5686" s="25">
        <v>5684</v>
      </c>
      <c r="S5686" s="25">
        <v>5683</v>
      </c>
      <c r="T5686" s="25">
        <f t="shared" si="803"/>
        <v>8.5333314530668072E-2</v>
      </c>
      <c r="U5686" s="25">
        <f t="shared" si="800"/>
        <v>8.7194068166662808E-2</v>
      </c>
      <c r="W5686" s="17">
        <f>Eingabe!H5687</f>
        <v>201</v>
      </c>
      <c r="X5686" s="17">
        <f t="shared" si="801"/>
        <v>2.0099999999999998</v>
      </c>
      <c r="Y5686" s="17">
        <f t="shared" si="802"/>
        <v>200</v>
      </c>
    </row>
    <row r="5687" spans="1:25" x14ac:dyDescent="0.15">
      <c r="A5687" s="82">
        <f t="shared" si="797"/>
        <v>8</v>
      </c>
      <c r="B5687" s="46">
        <v>43702.833333319548</v>
      </c>
      <c r="C5687" s="47">
        <f>Eingabe!G5688</f>
        <v>3.9</v>
      </c>
      <c r="D5687" s="77">
        <v>5687</v>
      </c>
      <c r="E5687" s="47"/>
      <c r="F5687" s="25">
        <f t="shared" si="795"/>
        <v>5.82</v>
      </c>
      <c r="G5687" s="25">
        <f>VLOOKUP(F5687,'Spezifische Werte'!$B$2:$C$4002,2,FALSE)</f>
        <v>0.15015933791444183</v>
      </c>
      <c r="H5687" s="25">
        <f t="shared" si="798"/>
        <v>300.31867582888367</v>
      </c>
      <c r="J5687" s="25">
        <f t="shared" si="796"/>
        <v>5.85</v>
      </c>
      <c r="K5687" s="25">
        <f>VLOOKUP(J5687,'Spezifische Werte'!$B$2:$C$4002,2,FALSE)</f>
        <v>0.15260213064447356</v>
      </c>
      <c r="L5687" s="25">
        <f t="shared" si="799"/>
        <v>305.20426128894712</v>
      </c>
      <c r="R5687" s="25">
        <v>5685</v>
      </c>
      <c r="S5687" s="25">
        <v>5684</v>
      </c>
      <c r="T5687" s="25">
        <f t="shared" si="803"/>
        <v>8.5333314530668072E-2</v>
      </c>
      <c r="U5687" s="25">
        <f t="shared" si="800"/>
        <v>8.7194068166662808E-2</v>
      </c>
      <c r="W5687" s="17">
        <f>Eingabe!H5688</f>
        <v>202</v>
      </c>
      <c r="X5687" s="17">
        <f t="shared" si="801"/>
        <v>2.02</v>
      </c>
      <c r="Y5687" s="17">
        <f t="shared" si="802"/>
        <v>200</v>
      </c>
    </row>
    <row r="5688" spans="1:25" x14ac:dyDescent="0.15">
      <c r="A5688" s="82">
        <f t="shared" si="797"/>
        <v>8</v>
      </c>
      <c r="B5688" s="46">
        <v>43702.874999986212</v>
      </c>
      <c r="C5688" s="47">
        <f>Eingabe!G5689</f>
        <v>3.7</v>
      </c>
      <c r="D5688" s="77">
        <v>5688</v>
      </c>
      <c r="E5688" s="47"/>
      <c r="F5688" s="25">
        <f t="shared" si="795"/>
        <v>5.52</v>
      </c>
      <c r="G5688" s="25">
        <f>VLOOKUP(F5688,'Spezifische Werte'!$B$2:$C$4002,2,FALSE)</f>
        <v>0.12721663519138685</v>
      </c>
      <c r="H5688" s="25">
        <f t="shared" si="798"/>
        <v>254.43327038277369</v>
      </c>
      <c r="J5688" s="25">
        <f t="shared" si="796"/>
        <v>5.55</v>
      </c>
      <c r="K5688" s="25">
        <f>VLOOKUP(J5688,'Spezifische Werte'!$B$2:$C$4002,2,FALSE)</f>
        <v>0.12941942247043492</v>
      </c>
      <c r="L5688" s="25">
        <f t="shared" si="799"/>
        <v>258.83884494086982</v>
      </c>
      <c r="R5688" s="25">
        <v>5686</v>
      </c>
      <c r="S5688" s="25">
        <v>5685</v>
      </c>
      <c r="T5688" s="25">
        <f t="shared" si="803"/>
        <v>8.5333314530668072E-2</v>
      </c>
      <c r="U5688" s="25">
        <f t="shared" si="800"/>
        <v>8.7194068166662808E-2</v>
      </c>
      <c r="W5688" s="17">
        <f>Eingabe!H5689</f>
        <v>209</v>
      </c>
      <c r="X5688" s="17">
        <f t="shared" si="801"/>
        <v>2.09</v>
      </c>
      <c r="Y5688" s="17">
        <f t="shared" si="802"/>
        <v>210</v>
      </c>
    </row>
    <row r="5689" spans="1:25" x14ac:dyDescent="0.15">
      <c r="A5689" s="82">
        <f t="shared" si="797"/>
        <v>8</v>
      </c>
      <c r="B5689" s="46">
        <v>43702.916666652876</v>
      </c>
      <c r="C5689" s="47">
        <f>Eingabe!G5690</f>
        <v>3.1</v>
      </c>
      <c r="D5689" s="77">
        <v>5689</v>
      </c>
      <c r="E5689" s="47"/>
      <c r="F5689" s="25">
        <f t="shared" si="795"/>
        <v>4.62</v>
      </c>
      <c r="G5689" s="25">
        <f>VLOOKUP(F5689,'Spezifische Werte'!$B$2:$C$4002,2,FALSE)</f>
        <v>7.0834307543363312E-2</v>
      </c>
      <c r="H5689" s="25">
        <f t="shared" si="798"/>
        <v>141.66861508672662</v>
      </c>
      <c r="J5689" s="25">
        <f t="shared" si="796"/>
        <v>4.6500000000000004</v>
      </c>
      <c r="K5689" s="25">
        <f>VLOOKUP(J5689,'Spezifische Werte'!$B$2:$C$4002,2,FALSE)</f>
        <v>7.2366311882592071E-2</v>
      </c>
      <c r="L5689" s="25">
        <f t="shared" si="799"/>
        <v>144.73262376518414</v>
      </c>
      <c r="R5689" s="25">
        <v>5687</v>
      </c>
      <c r="S5689" s="25">
        <v>5686</v>
      </c>
      <c r="T5689" s="25">
        <f t="shared" si="803"/>
        <v>8.5333314530668072E-2</v>
      </c>
      <c r="U5689" s="25">
        <f t="shared" si="800"/>
        <v>8.7194068166662808E-2</v>
      </c>
      <c r="W5689" s="17">
        <f>Eingabe!H5690</f>
        <v>233</v>
      </c>
      <c r="X5689" s="17">
        <f t="shared" si="801"/>
        <v>2.33</v>
      </c>
      <c r="Y5689" s="17">
        <f t="shared" si="802"/>
        <v>229.99999999999997</v>
      </c>
    </row>
    <row r="5690" spans="1:25" x14ac:dyDescent="0.15">
      <c r="A5690" s="82">
        <f t="shared" si="797"/>
        <v>8</v>
      </c>
      <c r="B5690" s="46">
        <v>43702.958333319541</v>
      </c>
      <c r="C5690" s="47">
        <f>Eingabe!G5691</f>
        <v>4.8</v>
      </c>
      <c r="D5690" s="77">
        <v>5690</v>
      </c>
      <c r="E5690" s="47"/>
      <c r="F5690" s="25">
        <f t="shared" si="795"/>
        <v>7.16</v>
      </c>
      <c r="G5690" s="25">
        <f>VLOOKUP(F5690,'Spezifische Werte'!$B$2:$C$4002,2,FALSE)</f>
        <v>0.29271421469315961</v>
      </c>
      <c r="H5690" s="25">
        <f t="shared" si="798"/>
        <v>585.42842938631918</v>
      </c>
      <c r="J5690" s="25">
        <f t="shared" si="796"/>
        <v>7.2</v>
      </c>
      <c r="K5690" s="25">
        <f>VLOOKUP(J5690,'Spezifische Werte'!$B$2:$C$4002,2,FALSE)</f>
        <v>0.29789883692567737</v>
      </c>
      <c r="L5690" s="25">
        <f t="shared" si="799"/>
        <v>595.79767385135472</v>
      </c>
      <c r="R5690" s="25">
        <v>5688</v>
      </c>
      <c r="S5690" s="25">
        <v>5687</v>
      </c>
      <c r="T5690" s="25">
        <f t="shared" si="803"/>
        <v>8.5333314530668072E-2</v>
      </c>
      <c r="U5690" s="25">
        <f t="shared" si="800"/>
        <v>8.7194068166662808E-2</v>
      </c>
      <c r="W5690" s="17">
        <f>Eingabe!H5691</f>
        <v>275</v>
      </c>
      <c r="X5690" s="17">
        <f t="shared" si="801"/>
        <v>2.75</v>
      </c>
      <c r="Y5690" s="17">
        <f t="shared" si="802"/>
        <v>280</v>
      </c>
    </row>
    <row r="5691" spans="1:25" x14ac:dyDescent="0.15">
      <c r="A5691" s="82">
        <f t="shared" si="797"/>
        <v>8</v>
      </c>
      <c r="B5691" s="46">
        <v>43702.999999986205</v>
      </c>
      <c r="C5691" s="47">
        <f>Eingabe!G5692</f>
        <v>2.9</v>
      </c>
      <c r="D5691" s="77">
        <v>5691</v>
      </c>
      <c r="E5691" s="47"/>
      <c r="F5691" s="25">
        <f t="shared" si="795"/>
        <v>4.33</v>
      </c>
      <c r="G5691" s="25">
        <f>VLOOKUP(F5691,'Spezifische Werte'!$B$2:$C$4002,2,FALSE)</f>
        <v>5.667919590547657E-2</v>
      </c>
      <c r="H5691" s="25">
        <f t="shared" si="798"/>
        <v>113.35839181095314</v>
      </c>
      <c r="J5691" s="25">
        <f t="shared" si="796"/>
        <v>4.3499999999999996</v>
      </c>
      <c r="K5691" s="25">
        <f>VLOOKUP(J5691,'Spezifische Werte'!$B$2:$C$4002,2,FALSE)</f>
        <v>5.7627330651301621E-2</v>
      </c>
      <c r="L5691" s="25">
        <f t="shared" si="799"/>
        <v>115.25466130260324</v>
      </c>
      <c r="R5691" s="25">
        <v>5689</v>
      </c>
      <c r="S5691" s="25">
        <v>5688</v>
      </c>
      <c r="T5691" s="25">
        <f t="shared" si="803"/>
        <v>8.5333314530668072E-2</v>
      </c>
      <c r="U5691" s="25">
        <f t="shared" si="800"/>
        <v>8.7194068166662808E-2</v>
      </c>
      <c r="W5691" s="17">
        <f>Eingabe!H5692</f>
        <v>292</v>
      </c>
      <c r="X5691" s="17">
        <f t="shared" si="801"/>
        <v>2.92</v>
      </c>
      <c r="Y5691" s="17">
        <f t="shared" si="802"/>
        <v>290</v>
      </c>
    </row>
    <row r="5692" spans="1:25" x14ac:dyDescent="0.15">
      <c r="A5692" s="82">
        <f t="shared" si="797"/>
        <v>8</v>
      </c>
      <c r="B5692" s="46">
        <v>43703.041666652869</v>
      </c>
      <c r="C5692" s="47">
        <f>Eingabe!G5693</f>
        <v>5.0999999999999996</v>
      </c>
      <c r="D5692" s="77">
        <v>5692</v>
      </c>
      <c r="E5692" s="47"/>
      <c r="F5692" s="25">
        <f t="shared" si="795"/>
        <v>7.61</v>
      </c>
      <c r="G5692" s="25">
        <f>VLOOKUP(F5692,'Spezifische Werte'!$B$2:$C$4002,2,FALSE)</f>
        <v>0.35419704845962618</v>
      </c>
      <c r="H5692" s="25">
        <f t="shared" si="798"/>
        <v>708.39409691925232</v>
      </c>
      <c r="J5692" s="25">
        <f t="shared" si="796"/>
        <v>7.65</v>
      </c>
      <c r="K5692" s="25">
        <f>VLOOKUP(J5692,'Spezifische Werte'!$B$2:$C$4002,2,FALSE)</f>
        <v>0.35999115933138248</v>
      </c>
      <c r="L5692" s="25">
        <f t="shared" si="799"/>
        <v>719.98231866276501</v>
      </c>
      <c r="R5692" s="25">
        <v>5690</v>
      </c>
      <c r="S5692" s="25">
        <v>5689</v>
      </c>
      <c r="T5692" s="25">
        <f t="shared" si="803"/>
        <v>8.5333314530668072E-2</v>
      </c>
      <c r="U5692" s="25">
        <f t="shared" si="800"/>
        <v>8.7194068166662808E-2</v>
      </c>
      <c r="W5692" s="17">
        <f>Eingabe!H5693</f>
        <v>236</v>
      </c>
      <c r="X5692" s="17">
        <f t="shared" si="801"/>
        <v>2.36</v>
      </c>
      <c r="Y5692" s="17">
        <f t="shared" si="802"/>
        <v>240</v>
      </c>
    </row>
    <row r="5693" spans="1:25" x14ac:dyDescent="0.15">
      <c r="A5693" s="82">
        <f t="shared" si="797"/>
        <v>8</v>
      </c>
      <c r="B5693" s="46">
        <v>43703.083333319533</v>
      </c>
      <c r="C5693" s="47">
        <f>Eingabe!G5694</f>
        <v>4.9000000000000004</v>
      </c>
      <c r="D5693" s="77">
        <v>5693</v>
      </c>
      <c r="E5693" s="47"/>
      <c r="F5693" s="25">
        <f t="shared" si="795"/>
        <v>7.31</v>
      </c>
      <c r="G5693" s="25">
        <f>VLOOKUP(F5693,'Spezifische Werte'!$B$2:$C$4002,2,FALSE)</f>
        <v>0.3124426167174133</v>
      </c>
      <c r="H5693" s="25">
        <f t="shared" si="798"/>
        <v>624.88523343482666</v>
      </c>
      <c r="J5693" s="25">
        <f t="shared" si="796"/>
        <v>7.35</v>
      </c>
      <c r="K5693" s="25">
        <f>VLOOKUP(J5693,'Spezifische Werte'!$B$2:$C$4002,2,FALSE)</f>
        <v>0.31783439487629789</v>
      </c>
      <c r="L5693" s="25">
        <f t="shared" si="799"/>
        <v>635.66878975259579</v>
      </c>
      <c r="R5693" s="25">
        <v>5691</v>
      </c>
      <c r="S5693" s="25">
        <v>5690</v>
      </c>
      <c r="T5693" s="25">
        <f t="shared" si="803"/>
        <v>8.5333314530668072E-2</v>
      </c>
      <c r="U5693" s="25">
        <f t="shared" si="800"/>
        <v>8.7194068166662808E-2</v>
      </c>
      <c r="W5693" s="17">
        <f>Eingabe!H5694</f>
        <v>251</v>
      </c>
      <c r="X5693" s="17">
        <f t="shared" si="801"/>
        <v>2.5099999999999998</v>
      </c>
      <c r="Y5693" s="17">
        <f t="shared" si="802"/>
        <v>250</v>
      </c>
    </row>
    <row r="5694" spans="1:25" x14ac:dyDescent="0.15">
      <c r="A5694" s="82">
        <f t="shared" si="797"/>
        <v>8</v>
      </c>
      <c r="B5694" s="46">
        <v>43703.124999986198</v>
      </c>
      <c r="C5694" s="47">
        <f>Eingabe!G5695</f>
        <v>5</v>
      </c>
      <c r="D5694" s="77">
        <v>5694</v>
      </c>
      <c r="E5694" s="47"/>
      <c r="F5694" s="25">
        <f t="shared" si="795"/>
        <v>7.46</v>
      </c>
      <c r="G5694" s="25">
        <f>VLOOKUP(F5694,'Spezifische Werte'!$B$2:$C$4002,2,FALSE)</f>
        <v>0.33294203068553224</v>
      </c>
      <c r="H5694" s="25">
        <f t="shared" si="798"/>
        <v>665.88406137106449</v>
      </c>
      <c r="J5694" s="25">
        <f t="shared" si="796"/>
        <v>7.5</v>
      </c>
      <c r="K5694" s="25">
        <f>VLOOKUP(J5694,'Spezifische Werte'!$B$2:$C$4002,2,FALSE)</f>
        <v>0.33853673002168488</v>
      </c>
      <c r="L5694" s="25">
        <f t="shared" si="799"/>
        <v>677.07346004336978</v>
      </c>
      <c r="R5694" s="25">
        <v>5692</v>
      </c>
      <c r="S5694" s="25">
        <v>5691</v>
      </c>
      <c r="T5694" s="25">
        <f t="shared" si="803"/>
        <v>8.5333314530668072E-2</v>
      </c>
      <c r="U5694" s="25">
        <f t="shared" si="800"/>
        <v>8.7194068166662808E-2</v>
      </c>
      <c r="W5694" s="17">
        <f>Eingabe!H5695</f>
        <v>249</v>
      </c>
      <c r="X5694" s="17">
        <f t="shared" si="801"/>
        <v>2.4900000000000002</v>
      </c>
      <c r="Y5694" s="17">
        <f t="shared" si="802"/>
        <v>250</v>
      </c>
    </row>
    <row r="5695" spans="1:25" x14ac:dyDescent="0.15">
      <c r="A5695" s="82">
        <f t="shared" si="797"/>
        <v>8</v>
      </c>
      <c r="B5695" s="46">
        <v>43703.166666652862</v>
      </c>
      <c r="C5695" s="47">
        <f>Eingabe!G5696</f>
        <v>5.0999999999999996</v>
      </c>
      <c r="D5695" s="77">
        <v>5695</v>
      </c>
      <c r="E5695" s="47"/>
      <c r="F5695" s="25">
        <f t="shared" si="795"/>
        <v>7.61</v>
      </c>
      <c r="G5695" s="25">
        <f>VLOOKUP(F5695,'Spezifische Werte'!$B$2:$C$4002,2,FALSE)</f>
        <v>0.35419704845962618</v>
      </c>
      <c r="H5695" s="25">
        <f t="shared" si="798"/>
        <v>708.39409691925232</v>
      </c>
      <c r="J5695" s="25">
        <f t="shared" si="796"/>
        <v>7.65</v>
      </c>
      <c r="K5695" s="25">
        <f>VLOOKUP(J5695,'Spezifische Werte'!$B$2:$C$4002,2,FALSE)</f>
        <v>0.35999115933138248</v>
      </c>
      <c r="L5695" s="25">
        <f t="shared" si="799"/>
        <v>719.98231866276501</v>
      </c>
      <c r="R5695" s="25">
        <v>5693</v>
      </c>
      <c r="S5695" s="25">
        <v>5692</v>
      </c>
      <c r="T5695" s="25">
        <f t="shared" si="803"/>
        <v>8.5333314530668072E-2</v>
      </c>
      <c r="U5695" s="25">
        <f t="shared" si="800"/>
        <v>8.7194068166662808E-2</v>
      </c>
      <c r="W5695" s="17">
        <f>Eingabe!H5696</f>
        <v>250</v>
      </c>
      <c r="X5695" s="17">
        <f t="shared" si="801"/>
        <v>2.5</v>
      </c>
      <c r="Y5695" s="17">
        <f t="shared" si="802"/>
        <v>250</v>
      </c>
    </row>
    <row r="5696" spans="1:25" x14ac:dyDescent="0.15">
      <c r="A5696" s="82">
        <f t="shared" si="797"/>
        <v>8</v>
      </c>
      <c r="B5696" s="46">
        <v>43703.208333319526</v>
      </c>
      <c r="C5696" s="47">
        <f>Eingabe!G5697</f>
        <v>5.0999999999999996</v>
      </c>
      <c r="D5696" s="77">
        <v>5696</v>
      </c>
      <c r="E5696" s="47"/>
      <c r="F5696" s="25">
        <f t="shared" si="795"/>
        <v>7.61</v>
      </c>
      <c r="G5696" s="25">
        <f>VLOOKUP(F5696,'Spezifische Werte'!$B$2:$C$4002,2,FALSE)</f>
        <v>0.35419704845962618</v>
      </c>
      <c r="H5696" s="25">
        <f t="shared" si="798"/>
        <v>708.39409691925232</v>
      </c>
      <c r="J5696" s="25">
        <f t="shared" si="796"/>
        <v>7.65</v>
      </c>
      <c r="K5696" s="25">
        <f>VLOOKUP(J5696,'Spezifische Werte'!$B$2:$C$4002,2,FALSE)</f>
        <v>0.35999115933138248</v>
      </c>
      <c r="L5696" s="25">
        <f t="shared" si="799"/>
        <v>719.98231866276501</v>
      </c>
      <c r="R5696" s="25">
        <v>5694</v>
      </c>
      <c r="S5696" s="25">
        <v>5693</v>
      </c>
      <c r="T5696" s="25">
        <f t="shared" si="803"/>
        <v>8.5333314530668072E-2</v>
      </c>
      <c r="U5696" s="25">
        <f t="shared" si="800"/>
        <v>8.7194068166662808E-2</v>
      </c>
      <c r="W5696" s="17">
        <f>Eingabe!H5697</f>
        <v>248</v>
      </c>
      <c r="X5696" s="17">
        <f t="shared" si="801"/>
        <v>2.48</v>
      </c>
      <c r="Y5696" s="17">
        <f t="shared" si="802"/>
        <v>250</v>
      </c>
    </row>
    <row r="5697" spans="1:25" x14ac:dyDescent="0.15">
      <c r="A5697" s="82">
        <f t="shared" si="797"/>
        <v>8</v>
      </c>
      <c r="B5697" s="46">
        <v>43703.24999998619</v>
      </c>
      <c r="C5697" s="47">
        <f>Eingabe!G5698</f>
        <v>5.9</v>
      </c>
      <c r="D5697" s="77">
        <v>5697</v>
      </c>
      <c r="E5697" s="47"/>
      <c r="F5697" s="25">
        <f t="shared" si="795"/>
        <v>8.8000000000000007</v>
      </c>
      <c r="G5697" s="25">
        <f>VLOOKUP(F5697,'Spezifische Werte'!$B$2:$C$4002,2,FALSE)</f>
        <v>0.54660374975483961</v>
      </c>
      <c r="H5697" s="25">
        <f t="shared" si="798"/>
        <v>1093.2074995096791</v>
      </c>
      <c r="J5697" s="25">
        <f t="shared" si="796"/>
        <v>8.85</v>
      </c>
      <c r="K5697" s="25">
        <f>VLOOKUP(J5697,'Spezifische Werte'!$B$2:$C$4002,2,FALSE)</f>
        <v>0.55531067469875062</v>
      </c>
      <c r="L5697" s="25">
        <f t="shared" si="799"/>
        <v>1110.6213493975013</v>
      </c>
      <c r="R5697" s="25">
        <v>5695</v>
      </c>
      <c r="S5697" s="25">
        <v>5694</v>
      </c>
      <c r="T5697" s="25">
        <f t="shared" si="803"/>
        <v>8.5333314530668072E-2</v>
      </c>
      <c r="U5697" s="25">
        <f t="shared" si="800"/>
        <v>8.7194068166662808E-2</v>
      </c>
      <c r="W5697" s="17">
        <f>Eingabe!H5698</f>
        <v>247</v>
      </c>
      <c r="X5697" s="17">
        <f t="shared" si="801"/>
        <v>2.4700000000000002</v>
      </c>
      <c r="Y5697" s="17">
        <f t="shared" si="802"/>
        <v>250</v>
      </c>
    </row>
    <row r="5698" spans="1:25" x14ac:dyDescent="0.15">
      <c r="A5698" s="82">
        <f t="shared" si="797"/>
        <v>8</v>
      </c>
      <c r="B5698" s="46">
        <v>43703.291666652854</v>
      </c>
      <c r="C5698" s="47">
        <f>Eingabe!G5699</f>
        <v>7</v>
      </c>
      <c r="D5698" s="77">
        <v>5698</v>
      </c>
      <c r="E5698" s="47"/>
      <c r="F5698" s="25">
        <f t="shared" si="795"/>
        <v>10.44</v>
      </c>
      <c r="G5698" s="25">
        <f>VLOOKUP(F5698,'Spezifische Werte'!$B$2:$C$4002,2,FALSE)</f>
        <v>0.79583970836381801</v>
      </c>
      <c r="H5698" s="25">
        <f t="shared" si="798"/>
        <v>1591.679416727636</v>
      </c>
      <c r="J5698" s="25">
        <f t="shared" si="796"/>
        <v>10.5</v>
      </c>
      <c r="K5698" s="25">
        <f>VLOOKUP(J5698,'Spezifische Werte'!$B$2:$C$4002,2,FALSE)</f>
        <v>0.80244982214145155</v>
      </c>
      <c r="L5698" s="25">
        <f t="shared" si="799"/>
        <v>1604.8996442829032</v>
      </c>
      <c r="R5698" s="25">
        <v>5696</v>
      </c>
      <c r="S5698" s="25">
        <v>5695</v>
      </c>
      <c r="T5698" s="25">
        <f t="shared" si="803"/>
        <v>8.5333314530668072E-2</v>
      </c>
      <c r="U5698" s="25">
        <f t="shared" si="800"/>
        <v>8.7194068166662808E-2</v>
      </c>
      <c r="W5698" s="17">
        <f>Eingabe!H5699</f>
        <v>268</v>
      </c>
      <c r="X5698" s="17">
        <f t="shared" si="801"/>
        <v>2.68</v>
      </c>
      <c r="Y5698" s="17">
        <f t="shared" si="802"/>
        <v>270</v>
      </c>
    </row>
    <row r="5699" spans="1:25" x14ac:dyDescent="0.15">
      <c r="A5699" s="82">
        <f t="shared" si="797"/>
        <v>8</v>
      </c>
      <c r="B5699" s="46">
        <v>43703.333333319519</v>
      </c>
      <c r="C5699" s="47">
        <f>Eingabe!G5700</f>
        <v>6.1</v>
      </c>
      <c r="D5699" s="77">
        <v>5699</v>
      </c>
      <c r="E5699" s="47"/>
      <c r="F5699" s="25">
        <f t="shared" ref="F5699:F5762" si="804">ROUND(C5699*($O$4/$O$5)^$O$7,2)</f>
        <v>9.1</v>
      </c>
      <c r="G5699" s="25">
        <f>VLOOKUP(F5699,'Spezifische Werte'!$B$2:$C$4002,2,FALSE)</f>
        <v>0.59886663276505681</v>
      </c>
      <c r="H5699" s="25">
        <f t="shared" si="798"/>
        <v>1197.7332655301136</v>
      </c>
      <c r="J5699" s="25">
        <f t="shared" ref="J5699:J5762" si="805">ROUND(C5699*(LN($O$4/$O$8)/LN($O$5/$O$8)),2)</f>
        <v>9.15</v>
      </c>
      <c r="K5699" s="25">
        <f>VLOOKUP(J5699,'Spezifische Werte'!$B$2:$C$4002,2,FALSE)</f>
        <v>0.60752867779351938</v>
      </c>
      <c r="L5699" s="25">
        <f t="shared" si="799"/>
        <v>1215.0573555870387</v>
      </c>
      <c r="R5699" s="25">
        <v>5697</v>
      </c>
      <c r="S5699" s="25">
        <v>5696</v>
      </c>
      <c r="T5699" s="25">
        <f t="shared" si="803"/>
        <v>8.5333314530668072E-2</v>
      </c>
      <c r="U5699" s="25">
        <f t="shared" si="800"/>
        <v>8.7194068166662808E-2</v>
      </c>
      <c r="W5699" s="17">
        <f>Eingabe!H5700</f>
        <v>268</v>
      </c>
      <c r="X5699" s="17">
        <f t="shared" si="801"/>
        <v>2.68</v>
      </c>
      <c r="Y5699" s="17">
        <f t="shared" si="802"/>
        <v>270</v>
      </c>
    </row>
    <row r="5700" spans="1:25" x14ac:dyDescent="0.15">
      <c r="A5700" s="82">
        <f t="shared" ref="A5700:A5763" si="806">MONTH(B5700)</f>
        <v>8</v>
      </c>
      <c r="B5700" s="46">
        <v>43703.374999986183</v>
      </c>
      <c r="C5700" s="47">
        <f>Eingabe!G5701</f>
        <v>5.6</v>
      </c>
      <c r="D5700" s="77">
        <v>5700</v>
      </c>
      <c r="E5700" s="47"/>
      <c r="F5700" s="25">
        <f t="shared" si="804"/>
        <v>8.35</v>
      </c>
      <c r="G5700" s="25">
        <f>VLOOKUP(F5700,'Spezifische Werte'!$B$2:$C$4002,2,FALSE)</f>
        <v>0.46963573954984494</v>
      </c>
      <c r="H5700" s="25">
        <f t="shared" ref="H5700:H5763" si="807">G5700*$O$9*1000</f>
        <v>939.27147909968994</v>
      </c>
      <c r="J5700" s="25">
        <f t="shared" si="805"/>
        <v>8.4</v>
      </c>
      <c r="K5700" s="25">
        <f>VLOOKUP(J5700,'Spezifische Werte'!$B$2:$C$4002,2,FALSE)</f>
        <v>0.47799983664408341</v>
      </c>
      <c r="L5700" s="25">
        <f t="shared" ref="L5700:L5763" si="808">K5700*$O$9*1000</f>
        <v>955.99967328816683</v>
      </c>
      <c r="R5700" s="25">
        <v>5698</v>
      </c>
      <c r="S5700" s="25">
        <v>5697</v>
      </c>
      <c r="T5700" s="25">
        <f t="shared" si="803"/>
        <v>8.5333314530668072E-2</v>
      </c>
      <c r="U5700" s="25">
        <f t="shared" ref="U5700:U5763" si="809">LARGE($L$3:$L$8762,R5700)/1000</f>
        <v>8.7194068166662808E-2</v>
      </c>
      <c r="W5700" s="17">
        <f>Eingabe!H5701</f>
        <v>249</v>
      </c>
      <c r="X5700" s="17">
        <f t="shared" ref="X5700:X5763" si="810">W5700/100</f>
        <v>2.4900000000000002</v>
      </c>
      <c r="Y5700" s="17">
        <f t="shared" ref="Y5700:Y5763" si="811">ROUND(X5700,1)*100</f>
        <v>250</v>
      </c>
    </row>
    <row r="5701" spans="1:25" x14ac:dyDescent="0.15">
      <c r="A5701" s="82">
        <f t="shared" si="806"/>
        <v>8</v>
      </c>
      <c r="B5701" s="46">
        <v>43703.416666652847</v>
      </c>
      <c r="C5701" s="47">
        <f>Eingabe!G5702</f>
        <v>5.9</v>
      </c>
      <c r="D5701" s="77">
        <v>5701</v>
      </c>
      <c r="E5701" s="47"/>
      <c r="F5701" s="25">
        <f t="shared" si="804"/>
        <v>8.8000000000000007</v>
      </c>
      <c r="G5701" s="25">
        <f>VLOOKUP(F5701,'Spezifische Werte'!$B$2:$C$4002,2,FALSE)</f>
        <v>0.54660374975483961</v>
      </c>
      <c r="H5701" s="25">
        <f t="shared" si="807"/>
        <v>1093.2074995096791</v>
      </c>
      <c r="J5701" s="25">
        <f t="shared" si="805"/>
        <v>8.85</v>
      </c>
      <c r="K5701" s="25">
        <f>VLOOKUP(J5701,'Spezifische Werte'!$B$2:$C$4002,2,FALSE)</f>
        <v>0.55531067469875062</v>
      </c>
      <c r="L5701" s="25">
        <f t="shared" si="808"/>
        <v>1110.6213493975013</v>
      </c>
      <c r="R5701" s="25">
        <v>5699</v>
      </c>
      <c r="S5701" s="25">
        <v>5698</v>
      </c>
      <c r="T5701" s="25">
        <f t="shared" si="803"/>
        <v>8.5333314530668072E-2</v>
      </c>
      <c r="U5701" s="25">
        <f t="shared" si="809"/>
        <v>8.7194068166662808E-2</v>
      </c>
      <c r="W5701" s="17">
        <f>Eingabe!H5702</f>
        <v>248</v>
      </c>
      <c r="X5701" s="17">
        <f t="shared" si="810"/>
        <v>2.48</v>
      </c>
      <c r="Y5701" s="17">
        <f t="shared" si="811"/>
        <v>250</v>
      </c>
    </row>
    <row r="5702" spans="1:25" x14ac:dyDescent="0.15">
      <c r="A5702" s="82">
        <f t="shared" si="806"/>
        <v>8</v>
      </c>
      <c r="B5702" s="46">
        <v>43703.458333319511</v>
      </c>
      <c r="C5702" s="47">
        <f>Eingabe!G5703</f>
        <v>5.3</v>
      </c>
      <c r="D5702" s="77">
        <v>5702</v>
      </c>
      <c r="E5702" s="47"/>
      <c r="F5702" s="25">
        <f t="shared" si="804"/>
        <v>7.91</v>
      </c>
      <c r="G5702" s="25">
        <f>VLOOKUP(F5702,'Spezifische Werte'!$B$2:$C$4002,2,FALSE)</f>
        <v>0.39893199083383452</v>
      </c>
      <c r="H5702" s="25">
        <f t="shared" si="807"/>
        <v>797.86398166766901</v>
      </c>
      <c r="J5702" s="25">
        <f t="shared" si="805"/>
        <v>7.95</v>
      </c>
      <c r="K5702" s="25">
        <f>VLOOKUP(J5702,'Spezifische Werte'!$B$2:$C$4002,2,FALSE)</f>
        <v>0.40511792205919206</v>
      </c>
      <c r="L5702" s="25">
        <f t="shared" si="808"/>
        <v>810.23584411838408</v>
      </c>
      <c r="R5702" s="25">
        <v>5700</v>
      </c>
      <c r="S5702" s="25">
        <v>5699</v>
      </c>
      <c r="T5702" s="25">
        <f t="shared" ref="T5702:T5765" si="812">LARGE($H$3:$H$8762,R5702)/1000</f>
        <v>8.5333314530668072E-2</v>
      </c>
      <c r="U5702" s="25">
        <f t="shared" si="809"/>
        <v>8.7194068166662808E-2</v>
      </c>
      <c r="W5702" s="17">
        <f>Eingabe!H5703</f>
        <v>237</v>
      </c>
      <c r="X5702" s="17">
        <f t="shared" si="810"/>
        <v>2.37</v>
      </c>
      <c r="Y5702" s="17">
        <f t="shared" si="811"/>
        <v>240</v>
      </c>
    </row>
    <row r="5703" spans="1:25" x14ac:dyDescent="0.15">
      <c r="A5703" s="82">
        <f t="shared" si="806"/>
        <v>8</v>
      </c>
      <c r="B5703" s="46">
        <v>43703.499999986176</v>
      </c>
      <c r="C5703" s="47">
        <f>Eingabe!G5704</f>
        <v>4.9000000000000004</v>
      </c>
      <c r="D5703" s="77">
        <v>5703</v>
      </c>
      <c r="E5703" s="47"/>
      <c r="F5703" s="25">
        <f t="shared" si="804"/>
        <v>7.31</v>
      </c>
      <c r="G5703" s="25">
        <f>VLOOKUP(F5703,'Spezifische Werte'!$B$2:$C$4002,2,FALSE)</f>
        <v>0.3124426167174133</v>
      </c>
      <c r="H5703" s="25">
        <f t="shared" si="807"/>
        <v>624.88523343482666</v>
      </c>
      <c r="J5703" s="25">
        <f t="shared" si="805"/>
        <v>7.35</v>
      </c>
      <c r="K5703" s="25">
        <f>VLOOKUP(J5703,'Spezifische Werte'!$B$2:$C$4002,2,FALSE)</f>
        <v>0.31783439487629789</v>
      </c>
      <c r="L5703" s="25">
        <f t="shared" si="808"/>
        <v>635.66878975259579</v>
      </c>
      <c r="R5703" s="25">
        <v>5701</v>
      </c>
      <c r="S5703" s="25">
        <v>5700</v>
      </c>
      <c r="T5703" s="25">
        <f t="shared" si="812"/>
        <v>8.5333314530668072E-2</v>
      </c>
      <c r="U5703" s="25">
        <f t="shared" si="809"/>
        <v>8.7194068166662808E-2</v>
      </c>
      <c r="W5703" s="17">
        <f>Eingabe!H5704</f>
        <v>232</v>
      </c>
      <c r="X5703" s="17">
        <f t="shared" si="810"/>
        <v>2.3199999999999998</v>
      </c>
      <c r="Y5703" s="17">
        <f t="shared" si="811"/>
        <v>229.99999999999997</v>
      </c>
    </row>
    <row r="5704" spans="1:25" x14ac:dyDescent="0.15">
      <c r="A5704" s="82">
        <f t="shared" si="806"/>
        <v>8</v>
      </c>
      <c r="B5704" s="46">
        <v>43703.54166665284</v>
      </c>
      <c r="C5704" s="47">
        <f>Eingabe!G5705</f>
        <v>3.3</v>
      </c>
      <c r="D5704" s="77">
        <v>5704</v>
      </c>
      <c r="E5704" s="47"/>
      <c r="F5704" s="25">
        <f t="shared" si="804"/>
        <v>4.92</v>
      </c>
      <c r="G5704" s="25">
        <f>VLOOKUP(F5704,'Spezifische Werte'!$B$2:$C$4002,2,FALSE)</f>
        <v>8.7079957720259088E-2</v>
      </c>
      <c r="H5704" s="25">
        <f t="shared" si="807"/>
        <v>174.15991544051818</v>
      </c>
      <c r="J5704" s="25">
        <f t="shared" si="805"/>
        <v>4.95</v>
      </c>
      <c r="K5704" s="25">
        <f>VLOOKUP(J5704,'Spezifische Werte'!$B$2:$C$4002,2,FALSE)</f>
        <v>8.884038911585862E-2</v>
      </c>
      <c r="L5704" s="25">
        <f t="shared" si="808"/>
        <v>177.68077823171723</v>
      </c>
      <c r="R5704" s="25">
        <v>5702</v>
      </c>
      <c r="S5704" s="25">
        <v>5701</v>
      </c>
      <c r="T5704" s="25">
        <f t="shared" si="812"/>
        <v>8.5333314530668072E-2</v>
      </c>
      <c r="U5704" s="25">
        <f t="shared" si="809"/>
        <v>8.7194068166662808E-2</v>
      </c>
      <c r="W5704" s="17">
        <f>Eingabe!H5705</f>
        <v>253</v>
      </c>
      <c r="X5704" s="17">
        <f t="shared" si="810"/>
        <v>2.5299999999999998</v>
      </c>
      <c r="Y5704" s="17">
        <f t="shared" si="811"/>
        <v>250</v>
      </c>
    </row>
    <row r="5705" spans="1:25" x14ac:dyDescent="0.15">
      <c r="A5705" s="82">
        <f t="shared" si="806"/>
        <v>8</v>
      </c>
      <c r="B5705" s="46">
        <v>43703.583333319504</v>
      </c>
      <c r="C5705" s="47">
        <f>Eingabe!G5706</f>
        <v>3.7</v>
      </c>
      <c r="D5705" s="77">
        <v>5705</v>
      </c>
      <c r="E5705" s="47"/>
      <c r="F5705" s="25">
        <f t="shared" si="804"/>
        <v>5.52</v>
      </c>
      <c r="G5705" s="25">
        <f>VLOOKUP(F5705,'Spezifische Werte'!$B$2:$C$4002,2,FALSE)</f>
        <v>0.12721663519138685</v>
      </c>
      <c r="H5705" s="25">
        <f t="shared" si="807"/>
        <v>254.43327038277369</v>
      </c>
      <c r="J5705" s="25">
        <f t="shared" si="805"/>
        <v>5.55</v>
      </c>
      <c r="K5705" s="25">
        <f>VLOOKUP(J5705,'Spezifische Werte'!$B$2:$C$4002,2,FALSE)</f>
        <v>0.12941942247043492</v>
      </c>
      <c r="L5705" s="25">
        <f t="shared" si="808"/>
        <v>258.83884494086982</v>
      </c>
      <c r="R5705" s="25">
        <v>5703</v>
      </c>
      <c r="S5705" s="25">
        <v>5702</v>
      </c>
      <c r="T5705" s="25">
        <f t="shared" si="812"/>
        <v>8.5333314530668072E-2</v>
      </c>
      <c r="U5705" s="25">
        <f t="shared" si="809"/>
        <v>8.7194068166662808E-2</v>
      </c>
      <c r="W5705" s="17">
        <f>Eingabe!H5706</f>
        <v>208</v>
      </c>
      <c r="X5705" s="17">
        <f t="shared" si="810"/>
        <v>2.08</v>
      </c>
      <c r="Y5705" s="17">
        <f t="shared" si="811"/>
        <v>210</v>
      </c>
    </row>
    <row r="5706" spans="1:25" x14ac:dyDescent="0.15">
      <c r="A5706" s="82">
        <f t="shared" si="806"/>
        <v>8</v>
      </c>
      <c r="B5706" s="46">
        <v>43703.624999986168</v>
      </c>
      <c r="C5706" s="47">
        <f>Eingabe!G5707</f>
        <v>3.6</v>
      </c>
      <c r="D5706" s="77">
        <v>5706</v>
      </c>
      <c r="E5706" s="47"/>
      <c r="F5706" s="25">
        <f t="shared" si="804"/>
        <v>5.37</v>
      </c>
      <c r="G5706" s="25">
        <f>VLOOKUP(F5706,'Spezifische Werte'!$B$2:$C$4002,2,FALSE)</f>
        <v>0.11640095819454216</v>
      </c>
      <c r="H5706" s="25">
        <f t="shared" si="807"/>
        <v>232.80191638908431</v>
      </c>
      <c r="J5706" s="25">
        <f t="shared" si="805"/>
        <v>5.4</v>
      </c>
      <c r="K5706" s="25">
        <f>VLOOKUP(J5706,'Spezifische Werte'!$B$2:$C$4002,2,FALSE)</f>
        <v>0.11853513474534576</v>
      </c>
      <c r="L5706" s="25">
        <f t="shared" si="808"/>
        <v>237.07026949069152</v>
      </c>
      <c r="R5706" s="25">
        <v>5704</v>
      </c>
      <c r="S5706" s="25">
        <v>5703</v>
      </c>
      <c r="T5706" s="25">
        <f t="shared" si="812"/>
        <v>8.5333314530668072E-2</v>
      </c>
      <c r="U5706" s="25">
        <f t="shared" si="809"/>
        <v>8.7194068166662808E-2</v>
      </c>
      <c r="W5706" s="17">
        <f>Eingabe!H5707</f>
        <v>227</v>
      </c>
      <c r="X5706" s="17">
        <f t="shared" si="810"/>
        <v>2.27</v>
      </c>
      <c r="Y5706" s="17">
        <f t="shared" si="811"/>
        <v>229.99999999999997</v>
      </c>
    </row>
    <row r="5707" spans="1:25" x14ac:dyDescent="0.15">
      <c r="A5707" s="82">
        <f t="shared" si="806"/>
        <v>8</v>
      </c>
      <c r="B5707" s="46">
        <v>43703.666666652833</v>
      </c>
      <c r="C5707" s="47">
        <f>Eingabe!G5708</f>
        <v>5.9</v>
      </c>
      <c r="D5707" s="77">
        <v>5707</v>
      </c>
      <c r="E5707" s="47"/>
      <c r="F5707" s="25">
        <f t="shared" si="804"/>
        <v>8.8000000000000007</v>
      </c>
      <c r="G5707" s="25">
        <f>VLOOKUP(F5707,'Spezifische Werte'!$B$2:$C$4002,2,FALSE)</f>
        <v>0.54660374975483961</v>
      </c>
      <c r="H5707" s="25">
        <f t="shared" si="807"/>
        <v>1093.2074995096791</v>
      </c>
      <c r="J5707" s="25">
        <f t="shared" si="805"/>
        <v>8.85</v>
      </c>
      <c r="K5707" s="25">
        <f>VLOOKUP(J5707,'Spezifische Werte'!$B$2:$C$4002,2,FALSE)</f>
        <v>0.55531067469875062</v>
      </c>
      <c r="L5707" s="25">
        <f t="shared" si="808"/>
        <v>1110.6213493975013</v>
      </c>
      <c r="R5707" s="25">
        <v>5705</v>
      </c>
      <c r="S5707" s="25">
        <v>5704</v>
      </c>
      <c r="T5707" s="25">
        <f t="shared" si="812"/>
        <v>8.5333314530668072E-2</v>
      </c>
      <c r="U5707" s="25">
        <f t="shared" si="809"/>
        <v>8.7194068166662808E-2</v>
      </c>
      <c r="W5707" s="17">
        <f>Eingabe!H5708</f>
        <v>302</v>
      </c>
      <c r="X5707" s="17">
        <f t="shared" si="810"/>
        <v>3.02</v>
      </c>
      <c r="Y5707" s="17">
        <f t="shared" si="811"/>
        <v>300</v>
      </c>
    </row>
    <row r="5708" spans="1:25" x14ac:dyDescent="0.15">
      <c r="A5708" s="82">
        <f t="shared" si="806"/>
        <v>8</v>
      </c>
      <c r="B5708" s="46">
        <v>43703.708333319497</v>
      </c>
      <c r="C5708" s="47">
        <f>Eingabe!G5709</f>
        <v>5.7</v>
      </c>
      <c r="D5708" s="77">
        <v>5708</v>
      </c>
      <c r="E5708" s="47"/>
      <c r="F5708" s="25">
        <f t="shared" si="804"/>
        <v>8.5</v>
      </c>
      <c r="G5708" s="25">
        <f>VLOOKUP(F5708,'Spezifische Werte'!$B$2:$C$4002,2,FALSE)</f>
        <v>0.49489541709216678</v>
      </c>
      <c r="H5708" s="25">
        <f t="shared" si="807"/>
        <v>989.79083418433356</v>
      </c>
      <c r="J5708" s="25">
        <f t="shared" si="805"/>
        <v>8.5500000000000007</v>
      </c>
      <c r="K5708" s="25">
        <f>VLOOKUP(J5708,'Spezifische Werte'!$B$2:$C$4002,2,FALSE)</f>
        <v>0.50342054722621021</v>
      </c>
      <c r="L5708" s="25">
        <f t="shared" si="808"/>
        <v>1006.8410944524204</v>
      </c>
      <c r="R5708" s="25">
        <v>5706</v>
      </c>
      <c r="S5708" s="25">
        <v>5705</v>
      </c>
      <c r="T5708" s="25">
        <f t="shared" si="812"/>
        <v>8.5333314530668072E-2</v>
      </c>
      <c r="U5708" s="25">
        <f t="shared" si="809"/>
        <v>8.7194068166662808E-2</v>
      </c>
      <c r="W5708" s="17">
        <f>Eingabe!H5709</f>
        <v>291</v>
      </c>
      <c r="X5708" s="17">
        <f t="shared" si="810"/>
        <v>2.91</v>
      </c>
      <c r="Y5708" s="17">
        <f t="shared" si="811"/>
        <v>290</v>
      </c>
    </row>
    <row r="5709" spans="1:25" x14ac:dyDescent="0.15">
      <c r="A5709" s="82">
        <f t="shared" si="806"/>
        <v>8</v>
      </c>
      <c r="B5709" s="46">
        <v>43703.749999986161</v>
      </c>
      <c r="C5709" s="47">
        <f>Eingabe!G5710</f>
        <v>5.0999999999999996</v>
      </c>
      <c r="D5709" s="77">
        <v>5709</v>
      </c>
      <c r="E5709" s="47"/>
      <c r="F5709" s="25">
        <f t="shared" si="804"/>
        <v>7.61</v>
      </c>
      <c r="G5709" s="25">
        <f>VLOOKUP(F5709,'Spezifische Werte'!$B$2:$C$4002,2,FALSE)</f>
        <v>0.35419704845962618</v>
      </c>
      <c r="H5709" s="25">
        <f t="shared" si="807"/>
        <v>708.39409691925232</v>
      </c>
      <c r="J5709" s="25">
        <f t="shared" si="805"/>
        <v>7.65</v>
      </c>
      <c r="K5709" s="25">
        <f>VLOOKUP(J5709,'Spezifische Werte'!$B$2:$C$4002,2,FALSE)</f>
        <v>0.35999115933138248</v>
      </c>
      <c r="L5709" s="25">
        <f t="shared" si="808"/>
        <v>719.98231866276501</v>
      </c>
      <c r="R5709" s="25">
        <v>5707</v>
      </c>
      <c r="S5709" s="25">
        <v>5706</v>
      </c>
      <c r="T5709" s="25">
        <f t="shared" si="812"/>
        <v>8.5333314530668072E-2</v>
      </c>
      <c r="U5709" s="25">
        <f t="shared" si="809"/>
        <v>8.7194068166662808E-2</v>
      </c>
      <c r="W5709" s="17">
        <f>Eingabe!H5710</f>
        <v>296</v>
      </c>
      <c r="X5709" s="17">
        <f t="shared" si="810"/>
        <v>2.96</v>
      </c>
      <c r="Y5709" s="17">
        <f t="shared" si="811"/>
        <v>300</v>
      </c>
    </row>
    <row r="5710" spans="1:25" x14ac:dyDescent="0.15">
      <c r="A5710" s="82">
        <f t="shared" si="806"/>
        <v>8</v>
      </c>
      <c r="B5710" s="46">
        <v>43703.791666652825</v>
      </c>
      <c r="C5710" s="47">
        <f>Eingabe!G5711</f>
        <v>3.1</v>
      </c>
      <c r="D5710" s="77">
        <v>5710</v>
      </c>
      <c r="E5710" s="47"/>
      <c r="F5710" s="25">
        <f t="shared" si="804"/>
        <v>4.62</v>
      </c>
      <c r="G5710" s="25">
        <f>VLOOKUP(F5710,'Spezifische Werte'!$B$2:$C$4002,2,FALSE)</f>
        <v>7.0834307543363312E-2</v>
      </c>
      <c r="H5710" s="25">
        <f t="shared" si="807"/>
        <v>141.66861508672662</v>
      </c>
      <c r="J5710" s="25">
        <f t="shared" si="805"/>
        <v>4.6500000000000004</v>
      </c>
      <c r="K5710" s="25">
        <f>VLOOKUP(J5710,'Spezifische Werte'!$B$2:$C$4002,2,FALSE)</f>
        <v>7.2366311882592071E-2</v>
      </c>
      <c r="L5710" s="25">
        <f t="shared" si="808"/>
        <v>144.73262376518414</v>
      </c>
      <c r="R5710" s="25">
        <v>5708</v>
      </c>
      <c r="S5710" s="25">
        <v>5707</v>
      </c>
      <c r="T5710" s="25">
        <f t="shared" si="812"/>
        <v>8.5333314530668072E-2</v>
      </c>
      <c r="U5710" s="25">
        <f t="shared" si="809"/>
        <v>8.7194068166662808E-2</v>
      </c>
      <c r="W5710" s="17">
        <f>Eingabe!H5711</f>
        <v>270</v>
      </c>
      <c r="X5710" s="17">
        <f t="shared" si="810"/>
        <v>2.7</v>
      </c>
      <c r="Y5710" s="17">
        <f t="shared" si="811"/>
        <v>270</v>
      </c>
    </row>
    <row r="5711" spans="1:25" x14ac:dyDescent="0.15">
      <c r="A5711" s="82">
        <f t="shared" si="806"/>
        <v>8</v>
      </c>
      <c r="B5711" s="46">
        <v>43703.83333331949</v>
      </c>
      <c r="C5711" s="47">
        <f>Eingabe!G5712</f>
        <v>2.9</v>
      </c>
      <c r="D5711" s="77">
        <v>5711</v>
      </c>
      <c r="E5711" s="47"/>
      <c r="F5711" s="25">
        <f t="shared" si="804"/>
        <v>4.33</v>
      </c>
      <c r="G5711" s="25">
        <f>VLOOKUP(F5711,'Spezifische Werte'!$B$2:$C$4002,2,FALSE)</f>
        <v>5.667919590547657E-2</v>
      </c>
      <c r="H5711" s="25">
        <f t="shared" si="807"/>
        <v>113.35839181095314</v>
      </c>
      <c r="J5711" s="25">
        <f t="shared" si="805"/>
        <v>4.3499999999999996</v>
      </c>
      <c r="K5711" s="25">
        <f>VLOOKUP(J5711,'Spezifische Werte'!$B$2:$C$4002,2,FALSE)</f>
        <v>5.7627330651301621E-2</v>
      </c>
      <c r="L5711" s="25">
        <f t="shared" si="808"/>
        <v>115.25466130260324</v>
      </c>
      <c r="R5711" s="25">
        <v>5709</v>
      </c>
      <c r="S5711" s="25">
        <v>5708</v>
      </c>
      <c r="T5711" s="25">
        <f t="shared" si="812"/>
        <v>8.5333314530668072E-2</v>
      </c>
      <c r="U5711" s="25">
        <f t="shared" si="809"/>
        <v>8.7194068166662808E-2</v>
      </c>
      <c r="W5711" s="17">
        <f>Eingabe!H5712</f>
        <v>275</v>
      </c>
      <c r="X5711" s="17">
        <f t="shared" si="810"/>
        <v>2.75</v>
      </c>
      <c r="Y5711" s="17">
        <f t="shared" si="811"/>
        <v>280</v>
      </c>
    </row>
    <row r="5712" spans="1:25" x14ac:dyDescent="0.15">
      <c r="A5712" s="82">
        <f t="shared" si="806"/>
        <v>8</v>
      </c>
      <c r="B5712" s="46">
        <v>43703.874999986154</v>
      </c>
      <c r="C5712" s="47">
        <f>Eingabe!G5713</f>
        <v>2.6</v>
      </c>
      <c r="D5712" s="77">
        <v>5712</v>
      </c>
      <c r="E5712" s="47"/>
      <c r="F5712" s="25">
        <f t="shared" si="804"/>
        <v>3.88</v>
      </c>
      <c r="G5712" s="25">
        <f>VLOOKUP(F5712,'Spezifische Werte'!$B$2:$C$4002,2,FALSE)</f>
        <v>3.5689320314118818E-2</v>
      </c>
      <c r="H5712" s="25">
        <f t="shared" si="807"/>
        <v>71.378640628237633</v>
      </c>
      <c r="J5712" s="25">
        <f t="shared" si="805"/>
        <v>3.9</v>
      </c>
      <c r="K5712" s="25">
        <f>VLOOKUP(J5712,'Spezifische Werte'!$B$2:$C$4002,2,FALSE)</f>
        <v>3.6613952811549305E-2</v>
      </c>
      <c r="L5712" s="25">
        <f t="shared" si="808"/>
        <v>73.227905623098607</v>
      </c>
      <c r="R5712" s="25">
        <v>5710</v>
      </c>
      <c r="S5712" s="25">
        <v>5709</v>
      </c>
      <c r="T5712" s="25">
        <f t="shared" si="812"/>
        <v>8.5333314530668072E-2</v>
      </c>
      <c r="U5712" s="25">
        <f t="shared" si="809"/>
        <v>8.7194068166662808E-2</v>
      </c>
      <c r="W5712" s="17">
        <f>Eingabe!H5713</f>
        <v>249</v>
      </c>
      <c r="X5712" s="17">
        <f t="shared" si="810"/>
        <v>2.4900000000000002</v>
      </c>
      <c r="Y5712" s="17">
        <f t="shared" si="811"/>
        <v>250</v>
      </c>
    </row>
    <row r="5713" spans="1:25" x14ac:dyDescent="0.15">
      <c r="A5713" s="82">
        <f t="shared" si="806"/>
        <v>8</v>
      </c>
      <c r="B5713" s="46">
        <v>43703.916666652818</v>
      </c>
      <c r="C5713" s="47">
        <f>Eingabe!G5714</f>
        <v>2.2000000000000002</v>
      </c>
      <c r="D5713" s="77">
        <v>5713</v>
      </c>
      <c r="E5713" s="47"/>
      <c r="F5713" s="25">
        <f t="shared" si="804"/>
        <v>3.28</v>
      </c>
      <c r="G5713" s="25">
        <f>VLOOKUP(F5713,'Spezifische Werte'!$B$2:$C$4002,2,FALSE)</f>
        <v>1.4036237149224865E-2</v>
      </c>
      <c r="H5713" s="25">
        <f t="shared" si="807"/>
        <v>28.07247429844973</v>
      </c>
      <c r="J5713" s="25">
        <f t="shared" si="805"/>
        <v>3.3</v>
      </c>
      <c r="K5713" s="25">
        <f>VLOOKUP(J5713,'Spezifische Werte'!$B$2:$C$4002,2,FALSE)</f>
        <v>1.4533450192857693E-2</v>
      </c>
      <c r="L5713" s="25">
        <f t="shared" si="808"/>
        <v>29.066900385715385</v>
      </c>
      <c r="R5713" s="25">
        <v>5711</v>
      </c>
      <c r="S5713" s="25">
        <v>5710</v>
      </c>
      <c r="T5713" s="25">
        <f t="shared" si="812"/>
        <v>8.5333314530668072E-2</v>
      </c>
      <c r="U5713" s="25">
        <f t="shared" si="809"/>
        <v>8.7194068166662808E-2</v>
      </c>
      <c r="W5713" s="17">
        <f>Eingabe!H5714</f>
        <v>259</v>
      </c>
      <c r="X5713" s="17">
        <f t="shared" si="810"/>
        <v>2.59</v>
      </c>
      <c r="Y5713" s="17">
        <f t="shared" si="811"/>
        <v>260</v>
      </c>
    </row>
    <row r="5714" spans="1:25" x14ac:dyDescent="0.15">
      <c r="A5714" s="82">
        <f t="shared" si="806"/>
        <v>8</v>
      </c>
      <c r="B5714" s="46">
        <v>43703.958333319482</v>
      </c>
      <c r="C5714" s="47">
        <f>Eingabe!G5715</f>
        <v>2.9</v>
      </c>
      <c r="D5714" s="77">
        <v>5714</v>
      </c>
      <c r="E5714" s="47"/>
      <c r="F5714" s="25">
        <f t="shared" si="804"/>
        <v>4.33</v>
      </c>
      <c r="G5714" s="25">
        <f>VLOOKUP(F5714,'Spezifische Werte'!$B$2:$C$4002,2,FALSE)</f>
        <v>5.667919590547657E-2</v>
      </c>
      <c r="H5714" s="25">
        <f t="shared" si="807"/>
        <v>113.35839181095314</v>
      </c>
      <c r="J5714" s="25">
        <f t="shared" si="805"/>
        <v>4.3499999999999996</v>
      </c>
      <c r="K5714" s="25">
        <f>VLOOKUP(J5714,'Spezifische Werte'!$B$2:$C$4002,2,FALSE)</f>
        <v>5.7627330651301621E-2</v>
      </c>
      <c r="L5714" s="25">
        <f t="shared" si="808"/>
        <v>115.25466130260324</v>
      </c>
      <c r="R5714" s="25">
        <v>5712</v>
      </c>
      <c r="S5714" s="25">
        <v>5711</v>
      </c>
      <c r="T5714" s="25">
        <f t="shared" si="812"/>
        <v>8.5333314530668072E-2</v>
      </c>
      <c r="U5714" s="25">
        <f t="shared" si="809"/>
        <v>8.7194068166662808E-2</v>
      </c>
      <c r="W5714" s="17">
        <f>Eingabe!H5715</f>
        <v>219</v>
      </c>
      <c r="X5714" s="17">
        <f t="shared" si="810"/>
        <v>2.19</v>
      </c>
      <c r="Y5714" s="17">
        <f t="shared" si="811"/>
        <v>220.00000000000003</v>
      </c>
    </row>
    <row r="5715" spans="1:25" x14ac:dyDescent="0.15">
      <c r="A5715" s="82">
        <f t="shared" si="806"/>
        <v>8</v>
      </c>
      <c r="B5715" s="46">
        <v>43703.999999986147</v>
      </c>
      <c r="C5715" s="47">
        <f>Eingabe!G5716</f>
        <v>3.6</v>
      </c>
      <c r="D5715" s="77">
        <v>5715</v>
      </c>
      <c r="E5715" s="47"/>
      <c r="F5715" s="25">
        <f t="shared" si="804"/>
        <v>5.37</v>
      </c>
      <c r="G5715" s="25">
        <f>VLOOKUP(F5715,'Spezifische Werte'!$B$2:$C$4002,2,FALSE)</f>
        <v>0.11640095819454216</v>
      </c>
      <c r="H5715" s="25">
        <f t="shared" si="807"/>
        <v>232.80191638908431</v>
      </c>
      <c r="J5715" s="25">
        <f t="shared" si="805"/>
        <v>5.4</v>
      </c>
      <c r="K5715" s="25">
        <f>VLOOKUP(J5715,'Spezifische Werte'!$B$2:$C$4002,2,FALSE)</f>
        <v>0.11853513474534576</v>
      </c>
      <c r="L5715" s="25">
        <f t="shared" si="808"/>
        <v>237.07026949069152</v>
      </c>
      <c r="R5715" s="25">
        <v>5713</v>
      </c>
      <c r="S5715" s="25">
        <v>5712</v>
      </c>
      <c r="T5715" s="25">
        <f t="shared" si="812"/>
        <v>8.5333314530668072E-2</v>
      </c>
      <c r="U5715" s="25">
        <f t="shared" si="809"/>
        <v>8.7194068166662808E-2</v>
      </c>
      <c r="W5715" s="17">
        <f>Eingabe!H5716</f>
        <v>206</v>
      </c>
      <c r="X5715" s="17">
        <f t="shared" si="810"/>
        <v>2.06</v>
      </c>
      <c r="Y5715" s="17">
        <f t="shared" si="811"/>
        <v>210</v>
      </c>
    </row>
    <row r="5716" spans="1:25" x14ac:dyDescent="0.15">
      <c r="A5716" s="82">
        <f t="shared" si="806"/>
        <v>8</v>
      </c>
      <c r="B5716" s="46">
        <v>43704.041666652811</v>
      </c>
      <c r="C5716" s="47">
        <f>Eingabe!G5717</f>
        <v>3.9</v>
      </c>
      <c r="D5716" s="77">
        <v>5716</v>
      </c>
      <c r="E5716" s="47"/>
      <c r="F5716" s="25">
        <f t="shared" si="804"/>
        <v>5.82</v>
      </c>
      <c r="G5716" s="25">
        <f>VLOOKUP(F5716,'Spezifische Werte'!$B$2:$C$4002,2,FALSE)</f>
        <v>0.15015933791444183</v>
      </c>
      <c r="H5716" s="25">
        <f t="shared" si="807"/>
        <v>300.31867582888367</v>
      </c>
      <c r="J5716" s="25">
        <f t="shared" si="805"/>
        <v>5.85</v>
      </c>
      <c r="K5716" s="25">
        <f>VLOOKUP(J5716,'Spezifische Werte'!$B$2:$C$4002,2,FALSE)</f>
        <v>0.15260213064447356</v>
      </c>
      <c r="L5716" s="25">
        <f t="shared" si="808"/>
        <v>305.20426128894712</v>
      </c>
      <c r="R5716" s="25">
        <v>5714</v>
      </c>
      <c r="S5716" s="25">
        <v>5713</v>
      </c>
      <c r="T5716" s="25">
        <f t="shared" si="812"/>
        <v>8.5333314530668072E-2</v>
      </c>
      <c r="U5716" s="25">
        <f t="shared" si="809"/>
        <v>8.7194068166662808E-2</v>
      </c>
      <c r="W5716" s="17">
        <f>Eingabe!H5717</f>
        <v>213</v>
      </c>
      <c r="X5716" s="17">
        <f t="shared" si="810"/>
        <v>2.13</v>
      </c>
      <c r="Y5716" s="17">
        <f t="shared" si="811"/>
        <v>210</v>
      </c>
    </row>
    <row r="5717" spans="1:25" x14ac:dyDescent="0.15">
      <c r="A5717" s="82">
        <f t="shared" si="806"/>
        <v>8</v>
      </c>
      <c r="B5717" s="46">
        <v>43704.083333319475</v>
      </c>
      <c r="C5717" s="47">
        <f>Eingabe!G5718</f>
        <v>1.1000000000000001</v>
      </c>
      <c r="D5717" s="77">
        <v>5717</v>
      </c>
      <c r="E5717" s="47"/>
      <c r="F5717" s="25">
        <f t="shared" si="804"/>
        <v>1.64</v>
      </c>
      <c r="G5717" s="25">
        <f>VLOOKUP(F5717,'Spezifische Werte'!$B$2:$C$4002,2,FALSE)</f>
        <v>1.4468365948300602E-4</v>
      </c>
      <c r="H5717" s="25">
        <f t="shared" si="807"/>
        <v>0.28936731896601203</v>
      </c>
      <c r="J5717" s="25">
        <f t="shared" si="805"/>
        <v>1.65</v>
      </c>
      <c r="K5717" s="25">
        <f>VLOOKUP(J5717,'Spezifische Werte'!$B$2:$C$4002,2,FALSE)</f>
        <v>1.5161429771714323E-4</v>
      </c>
      <c r="L5717" s="25">
        <f t="shared" si="808"/>
        <v>0.30322859543428649</v>
      </c>
      <c r="R5717" s="25">
        <v>5715</v>
      </c>
      <c r="S5717" s="25">
        <v>5714</v>
      </c>
      <c r="T5717" s="25">
        <f t="shared" si="812"/>
        <v>8.5333314530668072E-2</v>
      </c>
      <c r="U5717" s="25">
        <f t="shared" si="809"/>
        <v>8.7194068166662808E-2</v>
      </c>
      <c r="W5717" s="17">
        <f>Eingabe!H5718</f>
        <v>195</v>
      </c>
      <c r="X5717" s="17">
        <f t="shared" si="810"/>
        <v>1.95</v>
      </c>
      <c r="Y5717" s="17">
        <f t="shared" si="811"/>
        <v>200</v>
      </c>
    </row>
    <row r="5718" spans="1:25" x14ac:dyDescent="0.15">
      <c r="A5718" s="82">
        <f t="shared" si="806"/>
        <v>8</v>
      </c>
      <c r="B5718" s="46">
        <v>43704.124999986139</v>
      </c>
      <c r="C5718" s="47">
        <f>Eingabe!G5719</f>
        <v>3.4</v>
      </c>
      <c r="D5718" s="77">
        <v>5718</v>
      </c>
      <c r="E5718" s="47"/>
      <c r="F5718" s="25">
        <f t="shared" si="804"/>
        <v>5.07</v>
      </c>
      <c r="G5718" s="25">
        <f>VLOOKUP(F5718,'Spezifische Werte'!$B$2:$C$4002,2,FALSE)</f>
        <v>9.6185977081711158E-2</v>
      </c>
      <c r="H5718" s="25">
        <f t="shared" si="807"/>
        <v>192.37195416342232</v>
      </c>
      <c r="J5718" s="25">
        <f t="shared" si="805"/>
        <v>5.0999999999999996</v>
      </c>
      <c r="K5718" s="25">
        <f>VLOOKUP(J5718,'Spezifische Werte'!$B$2:$C$4002,2,FALSE)</f>
        <v>9.8097213536623304E-2</v>
      </c>
      <c r="L5718" s="25">
        <f t="shared" si="808"/>
        <v>196.1944270732466</v>
      </c>
      <c r="R5718" s="25">
        <v>5716</v>
      </c>
      <c r="S5718" s="25">
        <v>5715</v>
      </c>
      <c r="T5718" s="25">
        <f t="shared" si="812"/>
        <v>8.5333314530668072E-2</v>
      </c>
      <c r="U5718" s="25">
        <f t="shared" si="809"/>
        <v>8.7194068166662808E-2</v>
      </c>
      <c r="W5718" s="17">
        <f>Eingabe!H5719</f>
        <v>188</v>
      </c>
      <c r="X5718" s="17">
        <f t="shared" si="810"/>
        <v>1.88</v>
      </c>
      <c r="Y5718" s="17">
        <f t="shared" si="811"/>
        <v>190</v>
      </c>
    </row>
    <row r="5719" spans="1:25" x14ac:dyDescent="0.15">
      <c r="A5719" s="82">
        <f t="shared" si="806"/>
        <v>8</v>
      </c>
      <c r="B5719" s="46">
        <v>43704.166666652804</v>
      </c>
      <c r="C5719" s="47">
        <f>Eingabe!G5720</f>
        <v>2.4</v>
      </c>
      <c r="D5719" s="77">
        <v>5719</v>
      </c>
      <c r="E5719" s="47"/>
      <c r="F5719" s="25">
        <f t="shared" si="804"/>
        <v>3.58</v>
      </c>
      <c r="G5719" s="25">
        <f>VLOOKUP(F5719,'Spezifische Werte'!$B$2:$C$4002,2,FALSE)</f>
        <v>2.2829235995572409E-2</v>
      </c>
      <c r="H5719" s="25">
        <f t="shared" si="807"/>
        <v>45.658471991144815</v>
      </c>
      <c r="J5719" s="25">
        <f t="shared" si="805"/>
        <v>3.6</v>
      </c>
      <c r="K5719" s="25">
        <f>VLOOKUP(J5719,'Spezifische Werte'!$B$2:$C$4002,2,FALSE)</f>
        <v>2.3596471134930203E-2</v>
      </c>
      <c r="L5719" s="25">
        <f t="shared" si="808"/>
        <v>47.19294226986041</v>
      </c>
      <c r="R5719" s="25">
        <v>5717</v>
      </c>
      <c r="S5719" s="25">
        <v>5716</v>
      </c>
      <c r="T5719" s="25">
        <f t="shared" si="812"/>
        <v>8.5333314530668072E-2</v>
      </c>
      <c r="U5719" s="25">
        <f t="shared" si="809"/>
        <v>8.7194068166662808E-2</v>
      </c>
      <c r="W5719" s="17">
        <f>Eingabe!H5720</f>
        <v>179</v>
      </c>
      <c r="X5719" s="17">
        <f t="shared" si="810"/>
        <v>1.79</v>
      </c>
      <c r="Y5719" s="17">
        <f t="shared" si="811"/>
        <v>180</v>
      </c>
    </row>
    <row r="5720" spans="1:25" x14ac:dyDescent="0.15">
      <c r="A5720" s="82">
        <f t="shared" si="806"/>
        <v>8</v>
      </c>
      <c r="B5720" s="46">
        <v>43704.208333319468</v>
      </c>
      <c r="C5720" s="47">
        <f>Eingabe!G5721</f>
        <v>2.8</v>
      </c>
      <c r="D5720" s="77">
        <v>5720</v>
      </c>
      <c r="E5720" s="47"/>
      <c r="F5720" s="25">
        <f t="shared" si="804"/>
        <v>4.18</v>
      </c>
      <c r="G5720" s="25">
        <f>VLOOKUP(F5720,'Spezifische Werte'!$B$2:$C$4002,2,FALSE)</f>
        <v>4.9643016475870723E-2</v>
      </c>
      <c r="H5720" s="25">
        <f t="shared" si="807"/>
        <v>99.286032951741447</v>
      </c>
      <c r="J5720" s="25">
        <f t="shared" si="805"/>
        <v>4.2</v>
      </c>
      <c r="K5720" s="25">
        <f>VLOOKUP(J5720,'Spezifische Werte'!$B$2:$C$4002,2,FALSE)</f>
        <v>5.0575500247497268E-2</v>
      </c>
      <c r="L5720" s="25">
        <f t="shared" si="808"/>
        <v>101.15100049499453</v>
      </c>
      <c r="R5720" s="25">
        <v>5718</v>
      </c>
      <c r="S5720" s="25">
        <v>5717</v>
      </c>
      <c r="T5720" s="25">
        <f t="shared" si="812"/>
        <v>8.5333314530668072E-2</v>
      </c>
      <c r="U5720" s="25">
        <f t="shared" si="809"/>
        <v>8.7194068166662808E-2</v>
      </c>
      <c r="W5720" s="17">
        <f>Eingabe!H5721</f>
        <v>206</v>
      </c>
      <c r="X5720" s="17">
        <f t="shared" si="810"/>
        <v>2.06</v>
      </c>
      <c r="Y5720" s="17">
        <f t="shared" si="811"/>
        <v>210</v>
      </c>
    </row>
    <row r="5721" spans="1:25" x14ac:dyDescent="0.15">
      <c r="A5721" s="82">
        <f t="shared" si="806"/>
        <v>8</v>
      </c>
      <c r="B5721" s="46">
        <v>43704.249999986132</v>
      </c>
      <c r="C5721" s="47">
        <f>Eingabe!G5722</f>
        <v>2.2999999999999998</v>
      </c>
      <c r="D5721" s="77">
        <v>5721</v>
      </c>
      <c r="E5721" s="47"/>
      <c r="F5721" s="25">
        <f t="shared" si="804"/>
        <v>3.43</v>
      </c>
      <c r="G5721" s="25">
        <f>VLOOKUP(F5721,'Spezifische Werte'!$B$2:$C$4002,2,FALSE)</f>
        <v>1.7964243573129882E-2</v>
      </c>
      <c r="H5721" s="25">
        <f t="shared" si="807"/>
        <v>35.928487146259762</v>
      </c>
      <c r="J5721" s="25">
        <f t="shared" si="805"/>
        <v>3.45</v>
      </c>
      <c r="K5721" s="25">
        <f>VLOOKUP(J5721,'Spezifische Werte'!$B$2:$C$4002,2,FALSE)</f>
        <v>1.8521187553697735E-2</v>
      </c>
      <c r="L5721" s="25">
        <f t="shared" si="808"/>
        <v>37.042375107395472</v>
      </c>
      <c r="R5721" s="25">
        <v>5719</v>
      </c>
      <c r="S5721" s="25">
        <v>5718</v>
      </c>
      <c r="T5721" s="25">
        <f t="shared" si="812"/>
        <v>8.5333314530668072E-2</v>
      </c>
      <c r="U5721" s="25">
        <f t="shared" si="809"/>
        <v>8.7194068166662808E-2</v>
      </c>
      <c r="W5721" s="17">
        <f>Eingabe!H5722</f>
        <v>224</v>
      </c>
      <c r="X5721" s="17">
        <f t="shared" si="810"/>
        <v>2.2400000000000002</v>
      </c>
      <c r="Y5721" s="17">
        <f t="shared" si="811"/>
        <v>220.00000000000003</v>
      </c>
    </row>
    <row r="5722" spans="1:25" x14ac:dyDescent="0.15">
      <c r="A5722" s="82">
        <f t="shared" si="806"/>
        <v>8</v>
      </c>
      <c r="B5722" s="46">
        <v>43704.291666652796</v>
      </c>
      <c r="C5722" s="47">
        <f>Eingabe!G5723</f>
        <v>2.4</v>
      </c>
      <c r="D5722" s="77">
        <v>5722</v>
      </c>
      <c r="E5722" s="47"/>
      <c r="F5722" s="25">
        <f t="shared" si="804"/>
        <v>3.58</v>
      </c>
      <c r="G5722" s="25">
        <f>VLOOKUP(F5722,'Spezifische Werte'!$B$2:$C$4002,2,FALSE)</f>
        <v>2.2829235995572409E-2</v>
      </c>
      <c r="H5722" s="25">
        <f t="shared" si="807"/>
        <v>45.658471991144815</v>
      </c>
      <c r="J5722" s="25">
        <f t="shared" si="805"/>
        <v>3.6</v>
      </c>
      <c r="K5722" s="25">
        <f>VLOOKUP(J5722,'Spezifische Werte'!$B$2:$C$4002,2,FALSE)</f>
        <v>2.3596471134930203E-2</v>
      </c>
      <c r="L5722" s="25">
        <f t="shared" si="808"/>
        <v>47.19294226986041</v>
      </c>
      <c r="R5722" s="25">
        <v>5720</v>
      </c>
      <c r="S5722" s="25">
        <v>5719</v>
      </c>
      <c r="T5722" s="25">
        <f t="shared" si="812"/>
        <v>8.5333314530668072E-2</v>
      </c>
      <c r="U5722" s="25">
        <f t="shared" si="809"/>
        <v>8.7194068166662808E-2</v>
      </c>
      <c r="W5722" s="17">
        <f>Eingabe!H5723</f>
        <v>255</v>
      </c>
      <c r="X5722" s="17">
        <f t="shared" si="810"/>
        <v>2.5499999999999998</v>
      </c>
      <c r="Y5722" s="17">
        <f t="shared" si="811"/>
        <v>260</v>
      </c>
    </row>
    <row r="5723" spans="1:25" x14ac:dyDescent="0.15">
      <c r="A5723" s="82">
        <f t="shared" si="806"/>
        <v>8</v>
      </c>
      <c r="B5723" s="46">
        <v>43704.333333319461</v>
      </c>
      <c r="C5723" s="47">
        <f>Eingabe!G5724</f>
        <v>2.1</v>
      </c>
      <c r="D5723" s="77">
        <v>5723</v>
      </c>
      <c r="E5723" s="47"/>
      <c r="F5723" s="25">
        <f t="shared" si="804"/>
        <v>3.13</v>
      </c>
      <c r="G5723" s="25">
        <f>VLOOKUP(F5723,'Spezifische Werte'!$B$2:$C$4002,2,FALSE)</f>
        <v>1.0589326186624812E-2</v>
      </c>
      <c r="H5723" s="25">
        <f t="shared" si="807"/>
        <v>21.178652373249626</v>
      </c>
      <c r="J5723" s="25">
        <f t="shared" si="805"/>
        <v>3.15</v>
      </c>
      <c r="K5723" s="25">
        <f>VLOOKUP(J5723,'Spezifische Werte'!$B$2:$C$4002,2,FALSE)</f>
        <v>1.1019016897018549E-2</v>
      </c>
      <c r="L5723" s="25">
        <f t="shared" si="808"/>
        <v>22.038033794037098</v>
      </c>
      <c r="R5723" s="25">
        <v>5721</v>
      </c>
      <c r="S5723" s="25">
        <v>5720</v>
      </c>
      <c r="T5723" s="25">
        <f t="shared" si="812"/>
        <v>8.5333314530668072E-2</v>
      </c>
      <c r="U5723" s="25">
        <f t="shared" si="809"/>
        <v>8.7194068166662808E-2</v>
      </c>
      <c r="W5723" s="17">
        <f>Eingabe!H5724</f>
        <v>254</v>
      </c>
      <c r="X5723" s="17">
        <f t="shared" si="810"/>
        <v>2.54</v>
      </c>
      <c r="Y5723" s="17">
        <f t="shared" si="811"/>
        <v>250</v>
      </c>
    </row>
    <row r="5724" spans="1:25" x14ac:dyDescent="0.15">
      <c r="A5724" s="82">
        <f t="shared" si="806"/>
        <v>8</v>
      </c>
      <c r="B5724" s="46">
        <v>43704.374999986125</v>
      </c>
      <c r="C5724" s="47">
        <f>Eingabe!G5725</f>
        <v>2.4</v>
      </c>
      <c r="D5724" s="77">
        <v>5724</v>
      </c>
      <c r="E5724" s="47"/>
      <c r="F5724" s="25">
        <f t="shared" si="804"/>
        <v>3.58</v>
      </c>
      <c r="G5724" s="25">
        <f>VLOOKUP(F5724,'Spezifische Werte'!$B$2:$C$4002,2,FALSE)</f>
        <v>2.2829235995572409E-2</v>
      </c>
      <c r="H5724" s="25">
        <f t="shared" si="807"/>
        <v>45.658471991144815</v>
      </c>
      <c r="J5724" s="25">
        <f t="shared" si="805"/>
        <v>3.6</v>
      </c>
      <c r="K5724" s="25">
        <f>VLOOKUP(J5724,'Spezifische Werte'!$B$2:$C$4002,2,FALSE)</f>
        <v>2.3596471134930203E-2</v>
      </c>
      <c r="L5724" s="25">
        <f t="shared" si="808"/>
        <v>47.19294226986041</v>
      </c>
      <c r="R5724" s="25">
        <v>5722</v>
      </c>
      <c r="S5724" s="25">
        <v>5721</v>
      </c>
      <c r="T5724" s="25">
        <f t="shared" si="812"/>
        <v>8.5333314530668072E-2</v>
      </c>
      <c r="U5724" s="25">
        <f t="shared" si="809"/>
        <v>8.7194068166662808E-2</v>
      </c>
      <c r="W5724" s="17">
        <f>Eingabe!H5725</f>
        <v>265</v>
      </c>
      <c r="X5724" s="17">
        <f t="shared" si="810"/>
        <v>2.65</v>
      </c>
      <c r="Y5724" s="17">
        <f t="shared" si="811"/>
        <v>270</v>
      </c>
    </row>
    <row r="5725" spans="1:25" x14ac:dyDescent="0.15">
      <c r="A5725" s="82">
        <f t="shared" si="806"/>
        <v>8</v>
      </c>
      <c r="B5725" s="46">
        <v>43704.416666652789</v>
      </c>
      <c r="C5725" s="47">
        <f>Eingabe!G5726</f>
        <v>2.8</v>
      </c>
      <c r="D5725" s="77">
        <v>5725</v>
      </c>
      <c r="E5725" s="47"/>
      <c r="F5725" s="25">
        <f t="shared" si="804"/>
        <v>4.18</v>
      </c>
      <c r="G5725" s="25">
        <f>VLOOKUP(F5725,'Spezifische Werte'!$B$2:$C$4002,2,FALSE)</f>
        <v>4.9643016475870723E-2</v>
      </c>
      <c r="H5725" s="25">
        <f t="shared" si="807"/>
        <v>99.286032951741447</v>
      </c>
      <c r="J5725" s="25">
        <f t="shared" si="805"/>
        <v>4.2</v>
      </c>
      <c r="K5725" s="25">
        <f>VLOOKUP(J5725,'Spezifische Werte'!$B$2:$C$4002,2,FALSE)</f>
        <v>5.0575500247497268E-2</v>
      </c>
      <c r="L5725" s="25">
        <f t="shared" si="808"/>
        <v>101.15100049499453</v>
      </c>
      <c r="R5725" s="25">
        <v>5723</v>
      </c>
      <c r="S5725" s="25">
        <v>5722</v>
      </c>
      <c r="T5725" s="25">
        <f t="shared" si="812"/>
        <v>8.5333314530668072E-2</v>
      </c>
      <c r="U5725" s="25">
        <f t="shared" si="809"/>
        <v>8.7194068166662808E-2</v>
      </c>
      <c r="W5725" s="17">
        <f>Eingabe!H5726</f>
        <v>233</v>
      </c>
      <c r="X5725" s="17">
        <f t="shared" si="810"/>
        <v>2.33</v>
      </c>
      <c r="Y5725" s="17">
        <f t="shared" si="811"/>
        <v>229.99999999999997</v>
      </c>
    </row>
    <row r="5726" spans="1:25" x14ac:dyDescent="0.15">
      <c r="A5726" s="82">
        <f t="shared" si="806"/>
        <v>8</v>
      </c>
      <c r="B5726" s="46">
        <v>43704.458333319453</v>
      </c>
      <c r="C5726" s="47">
        <f>Eingabe!G5727</f>
        <v>3.1</v>
      </c>
      <c r="D5726" s="77">
        <v>5726</v>
      </c>
      <c r="E5726" s="47"/>
      <c r="F5726" s="25">
        <f t="shared" si="804"/>
        <v>4.62</v>
      </c>
      <c r="G5726" s="25">
        <f>VLOOKUP(F5726,'Spezifische Werte'!$B$2:$C$4002,2,FALSE)</f>
        <v>7.0834307543363312E-2</v>
      </c>
      <c r="H5726" s="25">
        <f t="shared" si="807"/>
        <v>141.66861508672662</v>
      </c>
      <c r="J5726" s="25">
        <f t="shared" si="805"/>
        <v>4.6500000000000004</v>
      </c>
      <c r="K5726" s="25">
        <f>VLOOKUP(J5726,'Spezifische Werte'!$B$2:$C$4002,2,FALSE)</f>
        <v>7.2366311882592071E-2</v>
      </c>
      <c r="L5726" s="25">
        <f t="shared" si="808"/>
        <v>144.73262376518414</v>
      </c>
      <c r="R5726" s="25">
        <v>5724</v>
      </c>
      <c r="S5726" s="25">
        <v>5723</v>
      </c>
      <c r="T5726" s="25">
        <f t="shared" si="812"/>
        <v>8.5333314530668072E-2</v>
      </c>
      <c r="U5726" s="25">
        <f t="shared" si="809"/>
        <v>8.7194068166662808E-2</v>
      </c>
      <c r="W5726" s="17">
        <f>Eingabe!H5727</f>
        <v>235</v>
      </c>
      <c r="X5726" s="17">
        <f t="shared" si="810"/>
        <v>2.35</v>
      </c>
      <c r="Y5726" s="17">
        <f t="shared" si="811"/>
        <v>240</v>
      </c>
    </row>
    <row r="5727" spans="1:25" x14ac:dyDescent="0.15">
      <c r="A5727" s="82">
        <f t="shared" si="806"/>
        <v>8</v>
      </c>
      <c r="B5727" s="46">
        <v>43704.499999986117</v>
      </c>
      <c r="C5727" s="47">
        <f>Eingabe!G5728</f>
        <v>2.9</v>
      </c>
      <c r="D5727" s="77">
        <v>5727</v>
      </c>
      <c r="E5727" s="47"/>
      <c r="F5727" s="25">
        <f t="shared" si="804"/>
        <v>4.33</v>
      </c>
      <c r="G5727" s="25">
        <f>VLOOKUP(F5727,'Spezifische Werte'!$B$2:$C$4002,2,FALSE)</f>
        <v>5.667919590547657E-2</v>
      </c>
      <c r="H5727" s="25">
        <f t="shared" si="807"/>
        <v>113.35839181095314</v>
      </c>
      <c r="J5727" s="25">
        <f t="shared" si="805"/>
        <v>4.3499999999999996</v>
      </c>
      <c r="K5727" s="25">
        <f>VLOOKUP(J5727,'Spezifische Werte'!$B$2:$C$4002,2,FALSE)</f>
        <v>5.7627330651301621E-2</v>
      </c>
      <c r="L5727" s="25">
        <f t="shared" si="808"/>
        <v>115.25466130260324</v>
      </c>
      <c r="R5727" s="25">
        <v>5725</v>
      </c>
      <c r="S5727" s="25">
        <v>5724</v>
      </c>
      <c r="T5727" s="25">
        <f t="shared" si="812"/>
        <v>8.5333314530668072E-2</v>
      </c>
      <c r="U5727" s="25">
        <f t="shared" si="809"/>
        <v>8.7194068166662808E-2</v>
      </c>
      <c r="W5727" s="17">
        <f>Eingabe!H5728</f>
        <v>243</v>
      </c>
      <c r="X5727" s="17">
        <f t="shared" si="810"/>
        <v>2.4300000000000002</v>
      </c>
      <c r="Y5727" s="17">
        <f t="shared" si="811"/>
        <v>240</v>
      </c>
    </row>
    <row r="5728" spans="1:25" x14ac:dyDescent="0.15">
      <c r="A5728" s="82">
        <f t="shared" si="806"/>
        <v>8</v>
      </c>
      <c r="B5728" s="46">
        <v>43704.541666652782</v>
      </c>
      <c r="C5728" s="47">
        <f>Eingabe!G5729</f>
        <v>2.2999999999999998</v>
      </c>
      <c r="D5728" s="77">
        <v>5728</v>
      </c>
      <c r="E5728" s="47"/>
      <c r="F5728" s="25">
        <f t="shared" si="804"/>
        <v>3.43</v>
      </c>
      <c r="G5728" s="25">
        <f>VLOOKUP(F5728,'Spezifische Werte'!$B$2:$C$4002,2,FALSE)</f>
        <v>1.7964243573129882E-2</v>
      </c>
      <c r="H5728" s="25">
        <f t="shared" si="807"/>
        <v>35.928487146259762</v>
      </c>
      <c r="J5728" s="25">
        <f t="shared" si="805"/>
        <v>3.45</v>
      </c>
      <c r="K5728" s="25">
        <f>VLOOKUP(J5728,'Spezifische Werte'!$B$2:$C$4002,2,FALSE)</f>
        <v>1.8521187553697735E-2</v>
      </c>
      <c r="L5728" s="25">
        <f t="shared" si="808"/>
        <v>37.042375107395472</v>
      </c>
      <c r="R5728" s="25">
        <v>5726</v>
      </c>
      <c r="S5728" s="25">
        <v>5725</v>
      </c>
      <c r="T5728" s="25">
        <f t="shared" si="812"/>
        <v>8.5333314530668072E-2</v>
      </c>
      <c r="U5728" s="25">
        <f t="shared" si="809"/>
        <v>8.7194068166662808E-2</v>
      </c>
      <c r="W5728" s="17">
        <f>Eingabe!H5729</f>
        <v>244</v>
      </c>
      <c r="X5728" s="17">
        <f t="shared" si="810"/>
        <v>2.44</v>
      </c>
      <c r="Y5728" s="17">
        <f t="shared" si="811"/>
        <v>240</v>
      </c>
    </row>
    <row r="5729" spans="1:25" x14ac:dyDescent="0.15">
      <c r="A5729" s="82">
        <f t="shared" si="806"/>
        <v>8</v>
      </c>
      <c r="B5729" s="46">
        <v>43704.583333319446</v>
      </c>
      <c r="C5729" s="47">
        <f>Eingabe!G5730</f>
        <v>2.2000000000000002</v>
      </c>
      <c r="D5729" s="77">
        <v>5729</v>
      </c>
      <c r="E5729" s="47"/>
      <c r="F5729" s="25">
        <f t="shared" si="804"/>
        <v>3.28</v>
      </c>
      <c r="G5729" s="25">
        <f>VLOOKUP(F5729,'Spezifische Werte'!$B$2:$C$4002,2,FALSE)</f>
        <v>1.4036237149224865E-2</v>
      </c>
      <c r="H5729" s="25">
        <f t="shared" si="807"/>
        <v>28.07247429844973</v>
      </c>
      <c r="J5729" s="25">
        <f t="shared" si="805"/>
        <v>3.3</v>
      </c>
      <c r="K5729" s="25">
        <f>VLOOKUP(J5729,'Spezifische Werte'!$B$2:$C$4002,2,FALSE)</f>
        <v>1.4533450192857693E-2</v>
      </c>
      <c r="L5729" s="25">
        <f t="shared" si="808"/>
        <v>29.066900385715385</v>
      </c>
      <c r="R5729" s="25">
        <v>5727</v>
      </c>
      <c r="S5729" s="25">
        <v>5726</v>
      </c>
      <c r="T5729" s="25">
        <f t="shared" si="812"/>
        <v>8.5333314530668072E-2</v>
      </c>
      <c r="U5729" s="25">
        <f t="shared" si="809"/>
        <v>8.7194068166662808E-2</v>
      </c>
      <c r="W5729" s="17">
        <f>Eingabe!H5730</f>
        <v>226</v>
      </c>
      <c r="X5729" s="17">
        <f t="shared" si="810"/>
        <v>2.2599999999999998</v>
      </c>
      <c r="Y5729" s="17">
        <f t="shared" si="811"/>
        <v>229.99999999999997</v>
      </c>
    </row>
    <row r="5730" spans="1:25" x14ac:dyDescent="0.15">
      <c r="A5730" s="82">
        <f t="shared" si="806"/>
        <v>8</v>
      </c>
      <c r="B5730" s="46">
        <v>43704.62499998611</v>
      </c>
      <c r="C5730" s="47">
        <f>Eingabe!G5731</f>
        <v>1.7</v>
      </c>
      <c r="D5730" s="77">
        <v>5730</v>
      </c>
      <c r="E5730" s="47"/>
      <c r="F5730" s="25">
        <f t="shared" si="804"/>
        <v>2.54</v>
      </c>
      <c r="G5730" s="25">
        <f>VLOOKUP(F5730,'Spezifische Werte'!$B$2:$C$4002,2,FALSE)</f>
        <v>2.3517714395877558E-3</v>
      </c>
      <c r="H5730" s="25">
        <f t="shared" si="807"/>
        <v>4.7035428791755116</v>
      </c>
      <c r="J5730" s="25">
        <f t="shared" si="805"/>
        <v>2.5499999999999998</v>
      </c>
      <c r="K5730" s="25">
        <f>VLOOKUP(J5730,'Spezifische Werte'!$B$2:$C$4002,2,FALSE)</f>
        <v>2.4279301551432594E-3</v>
      </c>
      <c r="L5730" s="25">
        <f t="shared" si="808"/>
        <v>4.855860310286519</v>
      </c>
      <c r="R5730" s="25">
        <v>5728</v>
      </c>
      <c r="S5730" s="25">
        <v>5727</v>
      </c>
      <c r="T5730" s="25">
        <f t="shared" si="812"/>
        <v>8.5333314530668072E-2</v>
      </c>
      <c r="U5730" s="25">
        <f t="shared" si="809"/>
        <v>8.7194068166662808E-2</v>
      </c>
      <c r="W5730" s="17">
        <f>Eingabe!H5731</f>
        <v>252</v>
      </c>
      <c r="X5730" s="17">
        <f t="shared" si="810"/>
        <v>2.52</v>
      </c>
      <c r="Y5730" s="17">
        <f t="shared" si="811"/>
        <v>250</v>
      </c>
    </row>
    <row r="5731" spans="1:25" x14ac:dyDescent="0.15">
      <c r="A5731" s="82">
        <f t="shared" si="806"/>
        <v>8</v>
      </c>
      <c r="B5731" s="46">
        <v>43704.666666652774</v>
      </c>
      <c r="C5731" s="47">
        <f>Eingabe!G5732</f>
        <v>1.3</v>
      </c>
      <c r="D5731" s="77">
        <v>5731</v>
      </c>
      <c r="E5731" s="47"/>
      <c r="F5731" s="25">
        <f t="shared" si="804"/>
        <v>1.94</v>
      </c>
      <c r="G5731" s="25">
        <f>VLOOKUP(F5731,'Spezifische Werte'!$B$2:$C$4002,2,FALSE)</f>
        <v>4.6180923534292335E-4</v>
      </c>
      <c r="H5731" s="25">
        <f t="shared" si="807"/>
        <v>0.92361847068584668</v>
      </c>
      <c r="J5731" s="25">
        <f t="shared" si="805"/>
        <v>1.95</v>
      </c>
      <c r="K5731" s="25">
        <f>VLOOKUP(J5731,'Spezifische Werte'!$B$2:$C$4002,2,FALSE)</f>
        <v>4.7680243241041462E-4</v>
      </c>
      <c r="L5731" s="25">
        <f t="shared" si="808"/>
        <v>0.95360486482082929</v>
      </c>
      <c r="R5731" s="25">
        <v>5729</v>
      </c>
      <c r="S5731" s="25">
        <v>5728</v>
      </c>
      <c r="T5731" s="25">
        <f t="shared" si="812"/>
        <v>8.5333314530668072E-2</v>
      </c>
      <c r="U5731" s="25">
        <f t="shared" si="809"/>
        <v>8.7194068166662808E-2</v>
      </c>
      <c r="W5731" s="17">
        <f>Eingabe!H5732</f>
        <v>249</v>
      </c>
      <c r="X5731" s="17">
        <f t="shared" si="810"/>
        <v>2.4900000000000002</v>
      </c>
      <c r="Y5731" s="17">
        <f t="shared" si="811"/>
        <v>250</v>
      </c>
    </row>
    <row r="5732" spans="1:25" x14ac:dyDescent="0.15">
      <c r="A5732" s="82">
        <f t="shared" si="806"/>
        <v>8</v>
      </c>
      <c r="B5732" s="46">
        <v>43704.708333319439</v>
      </c>
      <c r="C5732" s="47">
        <f>Eingabe!G5733</f>
        <v>0.4</v>
      </c>
      <c r="D5732" s="77">
        <v>5732</v>
      </c>
      <c r="E5732" s="47"/>
      <c r="F5732" s="25">
        <f t="shared" si="804"/>
        <v>0.6</v>
      </c>
      <c r="G5732" s="25">
        <f>VLOOKUP(F5732,'Spezifische Werte'!$B$2:$C$4002,2,FALSE)</f>
        <v>0</v>
      </c>
      <c r="H5732" s="25">
        <f t="shared" si="807"/>
        <v>0</v>
      </c>
      <c r="J5732" s="25">
        <f t="shared" si="805"/>
        <v>0.6</v>
      </c>
      <c r="K5732" s="25">
        <f>VLOOKUP(J5732,'Spezifische Werte'!$B$2:$C$4002,2,FALSE)</f>
        <v>0</v>
      </c>
      <c r="L5732" s="25">
        <f t="shared" si="808"/>
        <v>0</v>
      </c>
      <c r="R5732" s="25">
        <v>5730</v>
      </c>
      <c r="S5732" s="25">
        <v>5729</v>
      </c>
      <c r="T5732" s="25">
        <f t="shared" si="812"/>
        <v>8.5333314530668072E-2</v>
      </c>
      <c r="U5732" s="25">
        <f t="shared" si="809"/>
        <v>8.7194068166662808E-2</v>
      </c>
      <c r="W5732" s="17">
        <f>Eingabe!H5733</f>
        <v>9</v>
      </c>
      <c r="X5732" s="17">
        <f t="shared" si="810"/>
        <v>0.09</v>
      </c>
      <c r="Y5732" s="17">
        <f t="shared" si="811"/>
        <v>10</v>
      </c>
    </row>
    <row r="5733" spans="1:25" x14ac:dyDescent="0.15">
      <c r="A5733" s="82">
        <f t="shared" si="806"/>
        <v>8</v>
      </c>
      <c r="B5733" s="46">
        <v>43704.749999986103</v>
      </c>
      <c r="C5733" s="47">
        <f>Eingabe!G5734</f>
        <v>1.3</v>
      </c>
      <c r="D5733" s="77">
        <v>5733</v>
      </c>
      <c r="E5733" s="47"/>
      <c r="F5733" s="25">
        <f t="shared" si="804"/>
        <v>1.94</v>
      </c>
      <c r="G5733" s="25">
        <f>VLOOKUP(F5733,'Spezifische Werte'!$B$2:$C$4002,2,FALSE)</f>
        <v>4.6180923534292335E-4</v>
      </c>
      <c r="H5733" s="25">
        <f t="shared" si="807"/>
        <v>0.92361847068584668</v>
      </c>
      <c r="J5733" s="25">
        <f t="shared" si="805"/>
        <v>1.95</v>
      </c>
      <c r="K5733" s="25">
        <f>VLOOKUP(J5733,'Spezifische Werte'!$B$2:$C$4002,2,FALSE)</f>
        <v>4.7680243241041462E-4</v>
      </c>
      <c r="L5733" s="25">
        <f t="shared" si="808"/>
        <v>0.95360486482082929</v>
      </c>
      <c r="R5733" s="25">
        <v>5731</v>
      </c>
      <c r="S5733" s="25">
        <v>5730</v>
      </c>
      <c r="T5733" s="25">
        <f t="shared" si="812"/>
        <v>8.5333314530668072E-2</v>
      </c>
      <c r="U5733" s="25">
        <f t="shared" si="809"/>
        <v>8.7194068166662808E-2</v>
      </c>
      <c r="W5733" s="17">
        <f>Eingabe!H5734</f>
        <v>155</v>
      </c>
      <c r="X5733" s="17">
        <f t="shared" si="810"/>
        <v>1.55</v>
      </c>
      <c r="Y5733" s="17">
        <f t="shared" si="811"/>
        <v>160</v>
      </c>
    </row>
    <row r="5734" spans="1:25" x14ac:dyDescent="0.15">
      <c r="A5734" s="82">
        <f t="shared" si="806"/>
        <v>8</v>
      </c>
      <c r="B5734" s="46">
        <v>43704.791666652767</v>
      </c>
      <c r="C5734" s="47">
        <f>Eingabe!G5735</f>
        <v>1.7</v>
      </c>
      <c r="D5734" s="77">
        <v>5734</v>
      </c>
      <c r="E5734" s="47"/>
      <c r="F5734" s="25">
        <f t="shared" si="804"/>
        <v>2.54</v>
      </c>
      <c r="G5734" s="25">
        <f>VLOOKUP(F5734,'Spezifische Werte'!$B$2:$C$4002,2,FALSE)</f>
        <v>2.3517714395877558E-3</v>
      </c>
      <c r="H5734" s="25">
        <f t="shared" si="807"/>
        <v>4.7035428791755116</v>
      </c>
      <c r="J5734" s="25">
        <f t="shared" si="805"/>
        <v>2.5499999999999998</v>
      </c>
      <c r="K5734" s="25">
        <f>VLOOKUP(J5734,'Spezifische Werte'!$B$2:$C$4002,2,FALSE)</f>
        <v>2.4279301551432594E-3</v>
      </c>
      <c r="L5734" s="25">
        <f t="shared" si="808"/>
        <v>4.855860310286519</v>
      </c>
      <c r="R5734" s="25">
        <v>5732</v>
      </c>
      <c r="S5734" s="25">
        <v>5731</v>
      </c>
      <c r="T5734" s="25">
        <f t="shared" si="812"/>
        <v>8.5333314530668072E-2</v>
      </c>
      <c r="U5734" s="25">
        <f t="shared" si="809"/>
        <v>8.7194068166662808E-2</v>
      </c>
      <c r="W5734" s="17">
        <f>Eingabe!H5735</f>
        <v>139</v>
      </c>
      <c r="X5734" s="17">
        <f t="shared" si="810"/>
        <v>1.39</v>
      </c>
      <c r="Y5734" s="17">
        <f t="shared" si="811"/>
        <v>140</v>
      </c>
    </row>
    <row r="5735" spans="1:25" x14ac:dyDescent="0.15">
      <c r="A5735" s="82">
        <f t="shared" si="806"/>
        <v>8</v>
      </c>
      <c r="B5735" s="46">
        <v>43704.833333319431</v>
      </c>
      <c r="C5735" s="47">
        <f>Eingabe!G5736</f>
        <v>2.1</v>
      </c>
      <c r="D5735" s="77">
        <v>5735</v>
      </c>
      <c r="E5735" s="47"/>
      <c r="F5735" s="25">
        <f t="shared" si="804"/>
        <v>3.13</v>
      </c>
      <c r="G5735" s="25">
        <f>VLOOKUP(F5735,'Spezifische Werte'!$B$2:$C$4002,2,FALSE)</f>
        <v>1.0589326186624812E-2</v>
      </c>
      <c r="H5735" s="25">
        <f t="shared" si="807"/>
        <v>21.178652373249626</v>
      </c>
      <c r="J5735" s="25">
        <f t="shared" si="805"/>
        <v>3.15</v>
      </c>
      <c r="K5735" s="25">
        <f>VLOOKUP(J5735,'Spezifische Werte'!$B$2:$C$4002,2,FALSE)</f>
        <v>1.1019016897018549E-2</v>
      </c>
      <c r="L5735" s="25">
        <f t="shared" si="808"/>
        <v>22.038033794037098</v>
      </c>
      <c r="R5735" s="25">
        <v>5733</v>
      </c>
      <c r="S5735" s="25">
        <v>5732</v>
      </c>
      <c r="T5735" s="25">
        <f t="shared" si="812"/>
        <v>8.5333314530668072E-2</v>
      </c>
      <c r="U5735" s="25">
        <f t="shared" si="809"/>
        <v>8.7194068166662808E-2</v>
      </c>
      <c r="W5735" s="17">
        <f>Eingabe!H5736</f>
        <v>158</v>
      </c>
      <c r="X5735" s="17">
        <f t="shared" si="810"/>
        <v>1.58</v>
      </c>
      <c r="Y5735" s="17">
        <f t="shared" si="811"/>
        <v>160</v>
      </c>
    </row>
    <row r="5736" spans="1:25" x14ac:dyDescent="0.15">
      <c r="A5736" s="82">
        <f t="shared" si="806"/>
        <v>8</v>
      </c>
      <c r="B5736" s="46">
        <v>43704.874999986096</v>
      </c>
      <c r="C5736" s="47">
        <f>Eingabe!G5737</f>
        <v>2.5</v>
      </c>
      <c r="D5736" s="77">
        <v>5736</v>
      </c>
      <c r="E5736" s="47"/>
      <c r="F5736" s="25">
        <f t="shared" si="804"/>
        <v>3.73</v>
      </c>
      <c r="G5736" s="25">
        <f>VLOOKUP(F5736,'Spezifische Werte'!$B$2:$C$4002,2,FALSE)</f>
        <v>2.895161356886641E-2</v>
      </c>
      <c r="H5736" s="25">
        <f t="shared" si="807"/>
        <v>57.90322713773282</v>
      </c>
      <c r="J5736" s="25">
        <f t="shared" si="805"/>
        <v>3.75</v>
      </c>
      <c r="K5736" s="25">
        <f>VLOOKUP(J5736,'Spezifische Werte'!$B$2:$C$4002,2,FALSE)</f>
        <v>2.9822636466446242E-2</v>
      </c>
      <c r="L5736" s="25">
        <f t="shared" si="808"/>
        <v>59.645272932892482</v>
      </c>
      <c r="R5736" s="25">
        <v>5734</v>
      </c>
      <c r="S5736" s="25">
        <v>5733</v>
      </c>
      <c r="T5736" s="25">
        <f t="shared" si="812"/>
        <v>8.5333314530668072E-2</v>
      </c>
      <c r="U5736" s="25">
        <f t="shared" si="809"/>
        <v>8.7194068166662808E-2</v>
      </c>
      <c r="W5736" s="17">
        <f>Eingabe!H5737</f>
        <v>155</v>
      </c>
      <c r="X5736" s="17">
        <f t="shared" si="810"/>
        <v>1.55</v>
      </c>
      <c r="Y5736" s="17">
        <f t="shared" si="811"/>
        <v>160</v>
      </c>
    </row>
    <row r="5737" spans="1:25" x14ac:dyDescent="0.15">
      <c r="A5737" s="82">
        <f t="shared" si="806"/>
        <v>8</v>
      </c>
      <c r="B5737" s="46">
        <v>43704.91666665276</v>
      </c>
      <c r="C5737" s="47">
        <f>Eingabe!G5738</f>
        <v>2.6</v>
      </c>
      <c r="D5737" s="77">
        <v>5737</v>
      </c>
      <c r="E5737" s="47"/>
      <c r="F5737" s="25">
        <f t="shared" si="804"/>
        <v>3.88</v>
      </c>
      <c r="G5737" s="25">
        <f>VLOOKUP(F5737,'Spezifische Werte'!$B$2:$C$4002,2,FALSE)</f>
        <v>3.5689320314118818E-2</v>
      </c>
      <c r="H5737" s="25">
        <f t="shared" si="807"/>
        <v>71.378640628237633</v>
      </c>
      <c r="J5737" s="25">
        <f t="shared" si="805"/>
        <v>3.9</v>
      </c>
      <c r="K5737" s="25">
        <f>VLOOKUP(J5737,'Spezifische Werte'!$B$2:$C$4002,2,FALSE)</f>
        <v>3.6613952811549305E-2</v>
      </c>
      <c r="L5737" s="25">
        <f t="shared" si="808"/>
        <v>73.227905623098607</v>
      </c>
      <c r="R5737" s="25">
        <v>5735</v>
      </c>
      <c r="S5737" s="25">
        <v>5734</v>
      </c>
      <c r="T5737" s="25">
        <f t="shared" si="812"/>
        <v>8.5333314530668072E-2</v>
      </c>
      <c r="U5737" s="25">
        <f t="shared" si="809"/>
        <v>8.7194068166662808E-2</v>
      </c>
      <c r="W5737" s="17">
        <f>Eingabe!H5738</f>
        <v>235</v>
      </c>
      <c r="X5737" s="17">
        <f t="shared" si="810"/>
        <v>2.35</v>
      </c>
      <c r="Y5737" s="17">
        <f t="shared" si="811"/>
        <v>240</v>
      </c>
    </row>
    <row r="5738" spans="1:25" x14ac:dyDescent="0.15">
      <c r="A5738" s="82">
        <f t="shared" si="806"/>
        <v>8</v>
      </c>
      <c r="B5738" s="46">
        <v>43704.958333319424</v>
      </c>
      <c r="C5738" s="47">
        <f>Eingabe!G5739</f>
        <v>2.6</v>
      </c>
      <c r="D5738" s="77">
        <v>5738</v>
      </c>
      <c r="E5738" s="47"/>
      <c r="F5738" s="25">
        <f t="shared" si="804"/>
        <v>3.88</v>
      </c>
      <c r="G5738" s="25">
        <f>VLOOKUP(F5738,'Spezifische Werte'!$B$2:$C$4002,2,FALSE)</f>
        <v>3.5689320314118818E-2</v>
      </c>
      <c r="H5738" s="25">
        <f t="shared" si="807"/>
        <v>71.378640628237633</v>
      </c>
      <c r="J5738" s="25">
        <f t="shared" si="805"/>
        <v>3.9</v>
      </c>
      <c r="K5738" s="25">
        <f>VLOOKUP(J5738,'Spezifische Werte'!$B$2:$C$4002,2,FALSE)</f>
        <v>3.6613952811549305E-2</v>
      </c>
      <c r="L5738" s="25">
        <f t="shared" si="808"/>
        <v>73.227905623098607</v>
      </c>
      <c r="R5738" s="25">
        <v>5736</v>
      </c>
      <c r="S5738" s="25">
        <v>5735</v>
      </c>
      <c r="T5738" s="25">
        <f t="shared" si="812"/>
        <v>8.5333314530668072E-2</v>
      </c>
      <c r="U5738" s="25">
        <f t="shared" si="809"/>
        <v>8.7194068166662808E-2</v>
      </c>
      <c r="W5738" s="17">
        <f>Eingabe!H5739</f>
        <v>183</v>
      </c>
      <c r="X5738" s="17">
        <f t="shared" si="810"/>
        <v>1.83</v>
      </c>
      <c r="Y5738" s="17">
        <f t="shared" si="811"/>
        <v>180</v>
      </c>
    </row>
    <row r="5739" spans="1:25" x14ac:dyDescent="0.15">
      <c r="A5739" s="82">
        <f t="shared" si="806"/>
        <v>8</v>
      </c>
      <c r="B5739" s="46">
        <v>43704.999999986088</v>
      </c>
      <c r="C5739" s="47">
        <f>Eingabe!G5740</f>
        <v>2.5</v>
      </c>
      <c r="D5739" s="77">
        <v>5739</v>
      </c>
      <c r="E5739" s="47"/>
      <c r="F5739" s="25">
        <f t="shared" si="804"/>
        <v>3.73</v>
      </c>
      <c r="G5739" s="25">
        <f>VLOOKUP(F5739,'Spezifische Werte'!$B$2:$C$4002,2,FALSE)</f>
        <v>2.895161356886641E-2</v>
      </c>
      <c r="H5739" s="25">
        <f t="shared" si="807"/>
        <v>57.90322713773282</v>
      </c>
      <c r="J5739" s="25">
        <f t="shared" si="805"/>
        <v>3.75</v>
      </c>
      <c r="K5739" s="25">
        <f>VLOOKUP(J5739,'Spezifische Werte'!$B$2:$C$4002,2,FALSE)</f>
        <v>2.9822636466446242E-2</v>
      </c>
      <c r="L5739" s="25">
        <f t="shared" si="808"/>
        <v>59.645272932892482</v>
      </c>
      <c r="R5739" s="25">
        <v>5737</v>
      </c>
      <c r="S5739" s="25">
        <v>5736</v>
      </c>
      <c r="T5739" s="25">
        <f t="shared" si="812"/>
        <v>8.5333314530668072E-2</v>
      </c>
      <c r="U5739" s="25">
        <f t="shared" si="809"/>
        <v>8.7194068166662808E-2</v>
      </c>
      <c r="W5739" s="17">
        <f>Eingabe!H5740</f>
        <v>186</v>
      </c>
      <c r="X5739" s="17">
        <f t="shared" si="810"/>
        <v>1.86</v>
      </c>
      <c r="Y5739" s="17">
        <f t="shared" si="811"/>
        <v>190</v>
      </c>
    </row>
    <row r="5740" spans="1:25" x14ac:dyDescent="0.15">
      <c r="A5740" s="82">
        <f t="shared" si="806"/>
        <v>8</v>
      </c>
      <c r="B5740" s="46">
        <v>43705.041666652753</v>
      </c>
      <c r="C5740" s="47">
        <f>Eingabe!G5741</f>
        <v>2.4</v>
      </c>
      <c r="D5740" s="77">
        <v>5740</v>
      </c>
      <c r="E5740" s="47"/>
      <c r="F5740" s="25">
        <f t="shared" si="804"/>
        <v>3.58</v>
      </c>
      <c r="G5740" s="25">
        <f>VLOOKUP(F5740,'Spezifische Werte'!$B$2:$C$4002,2,FALSE)</f>
        <v>2.2829235995572409E-2</v>
      </c>
      <c r="H5740" s="25">
        <f t="shared" si="807"/>
        <v>45.658471991144815</v>
      </c>
      <c r="J5740" s="25">
        <f t="shared" si="805"/>
        <v>3.6</v>
      </c>
      <c r="K5740" s="25">
        <f>VLOOKUP(J5740,'Spezifische Werte'!$B$2:$C$4002,2,FALSE)</f>
        <v>2.3596471134930203E-2</v>
      </c>
      <c r="L5740" s="25">
        <f t="shared" si="808"/>
        <v>47.19294226986041</v>
      </c>
      <c r="R5740" s="25">
        <v>5738</v>
      </c>
      <c r="S5740" s="25">
        <v>5737</v>
      </c>
      <c r="T5740" s="25">
        <f t="shared" si="812"/>
        <v>8.5333314530668072E-2</v>
      </c>
      <c r="U5740" s="25">
        <f t="shared" si="809"/>
        <v>8.7194068166662808E-2</v>
      </c>
      <c r="W5740" s="17">
        <f>Eingabe!H5741</f>
        <v>188</v>
      </c>
      <c r="X5740" s="17">
        <f t="shared" si="810"/>
        <v>1.88</v>
      </c>
      <c r="Y5740" s="17">
        <f t="shared" si="811"/>
        <v>190</v>
      </c>
    </row>
    <row r="5741" spans="1:25" x14ac:dyDescent="0.15">
      <c r="A5741" s="82">
        <f t="shared" si="806"/>
        <v>8</v>
      </c>
      <c r="B5741" s="46">
        <v>43705.083333319417</v>
      </c>
      <c r="C5741" s="47">
        <f>Eingabe!G5742</f>
        <v>2.4</v>
      </c>
      <c r="D5741" s="77">
        <v>5741</v>
      </c>
      <c r="E5741" s="47"/>
      <c r="F5741" s="25">
        <f t="shared" si="804"/>
        <v>3.58</v>
      </c>
      <c r="G5741" s="25">
        <f>VLOOKUP(F5741,'Spezifische Werte'!$B$2:$C$4002,2,FALSE)</f>
        <v>2.2829235995572409E-2</v>
      </c>
      <c r="H5741" s="25">
        <f t="shared" si="807"/>
        <v>45.658471991144815</v>
      </c>
      <c r="J5741" s="25">
        <f t="shared" si="805"/>
        <v>3.6</v>
      </c>
      <c r="K5741" s="25">
        <f>VLOOKUP(J5741,'Spezifische Werte'!$B$2:$C$4002,2,FALSE)</f>
        <v>2.3596471134930203E-2</v>
      </c>
      <c r="L5741" s="25">
        <f t="shared" si="808"/>
        <v>47.19294226986041</v>
      </c>
      <c r="R5741" s="25">
        <v>5739</v>
      </c>
      <c r="S5741" s="25">
        <v>5738</v>
      </c>
      <c r="T5741" s="25">
        <f t="shared" si="812"/>
        <v>8.5333314530668072E-2</v>
      </c>
      <c r="U5741" s="25">
        <f t="shared" si="809"/>
        <v>8.7194068166662808E-2</v>
      </c>
      <c r="W5741" s="17">
        <f>Eingabe!H5742</f>
        <v>221</v>
      </c>
      <c r="X5741" s="17">
        <f t="shared" si="810"/>
        <v>2.21</v>
      </c>
      <c r="Y5741" s="17">
        <f t="shared" si="811"/>
        <v>220.00000000000003</v>
      </c>
    </row>
    <row r="5742" spans="1:25" x14ac:dyDescent="0.15">
      <c r="A5742" s="82">
        <f t="shared" si="806"/>
        <v>8</v>
      </c>
      <c r="B5742" s="46">
        <v>43705.124999986081</v>
      </c>
      <c r="C5742" s="47">
        <f>Eingabe!G5743</f>
        <v>2.5</v>
      </c>
      <c r="D5742" s="77">
        <v>5742</v>
      </c>
      <c r="E5742" s="47"/>
      <c r="F5742" s="25">
        <f t="shared" si="804"/>
        <v>3.73</v>
      </c>
      <c r="G5742" s="25">
        <f>VLOOKUP(F5742,'Spezifische Werte'!$B$2:$C$4002,2,FALSE)</f>
        <v>2.895161356886641E-2</v>
      </c>
      <c r="H5742" s="25">
        <f t="shared" si="807"/>
        <v>57.90322713773282</v>
      </c>
      <c r="J5742" s="25">
        <f t="shared" si="805"/>
        <v>3.75</v>
      </c>
      <c r="K5742" s="25">
        <f>VLOOKUP(J5742,'Spezifische Werte'!$B$2:$C$4002,2,FALSE)</f>
        <v>2.9822636466446242E-2</v>
      </c>
      <c r="L5742" s="25">
        <f t="shared" si="808"/>
        <v>59.645272932892482</v>
      </c>
      <c r="R5742" s="25">
        <v>5740</v>
      </c>
      <c r="S5742" s="25">
        <v>5739</v>
      </c>
      <c r="T5742" s="25">
        <f t="shared" si="812"/>
        <v>8.5333314530668072E-2</v>
      </c>
      <c r="U5742" s="25">
        <f t="shared" si="809"/>
        <v>8.7194068166662808E-2</v>
      </c>
      <c r="W5742" s="17">
        <f>Eingabe!H5743</f>
        <v>272</v>
      </c>
      <c r="X5742" s="17">
        <f t="shared" si="810"/>
        <v>2.72</v>
      </c>
      <c r="Y5742" s="17">
        <f t="shared" si="811"/>
        <v>270</v>
      </c>
    </row>
    <row r="5743" spans="1:25" x14ac:dyDescent="0.15">
      <c r="A5743" s="82">
        <f t="shared" si="806"/>
        <v>8</v>
      </c>
      <c r="B5743" s="46">
        <v>43705.166666652745</v>
      </c>
      <c r="C5743" s="47">
        <f>Eingabe!G5744</f>
        <v>2.4</v>
      </c>
      <c r="D5743" s="77">
        <v>5743</v>
      </c>
      <c r="E5743" s="47"/>
      <c r="F5743" s="25">
        <f t="shared" si="804"/>
        <v>3.58</v>
      </c>
      <c r="G5743" s="25">
        <f>VLOOKUP(F5743,'Spezifische Werte'!$B$2:$C$4002,2,FALSE)</f>
        <v>2.2829235995572409E-2</v>
      </c>
      <c r="H5743" s="25">
        <f t="shared" si="807"/>
        <v>45.658471991144815</v>
      </c>
      <c r="J5743" s="25">
        <f t="shared" si="805"/>
        <v>3.6</v>
      </c>
      <c r="K5743" s="25">
        <f>VLOOKUP(J5743,'Spezifische Werte'!$B$2:$C$4002,2,FALSE)</f>
        <v>2.3596471134930203E-2</v>
      </c>
      <c r="L5743" s="25">
        <f t="shared" si="808"/>
        <v>47.19294226986041</v>
      </c>
      <c r="R5743" s="25">
        <v>5741</v>
      </c>
      <c r="S5743" s="25">
        <v>5740</v>
      </c>
      <c r="T5743" s="25">
        <f t="shared" si="812"/>
        <v>8.5333314530668072E-2</v>
      </c>
      <c r="U5743" s="25">
        <f t="shared" si="809"/>
        <v>8.7194068166662808E-2</v>
      </c>
      <c r="W5743" s="17">
        <f>Eingabe!H5744</f>
        <v>286</v>
      </c>
      <c r="X5743" s="17">
        <f t="shared" si="810"/>
        <v>2.86</v>
      </c>
      <c r="Y5743" s="17">
        <f t="shared" si="811"/>
        <v>290</v>
      </c>
    </row>
    <row r="5744" spans="1:25" x14ac:dyDescent="0.15">
      <c r="A5744" s="82">
        <f t="shared" si="806"/>
        <v>8</v>
      </c>
      <c r="B5744" s="46">
        <v>43705.20833331941</v>
      </c>
      <c r="C5744" s="47">
        <f>Eingabe!G5745</f>
        <v>2.5</v>
      </c>
      <c r="D5744" s="77">
        <v>5744</v>
      </c>
      <c r="E5744" s="47"/>
      <c r="F5744" s="25">
        <f t="shared" si="804"/>
        <v>3.73</v>
      </c>
      <c r="G5744" s="25">
        <f>VLOOKUP(F5744,'Spezifische Werte'!$B$2:$C$4002,2,FALSE)</f>
        <v>2.895161356886641E-2</v>
      </c>
      <c r="H5744" s="25">
        <f t="shared" si="807"/>
        <v>57.90322713773282</v>
      </c>
      <c r="J5744" s="25">
        <f t="shared" si="805"/>
        <v>3.75</v>
      </c>
      <c r="K5744" s="25">
        <f>VLOOKUP(J5744,'Spezifische Werte'!$B$2:$C$4002,2,FALSE)</f>
        <v>2.9822636466446242E-2</v>
      </c>
      <c r="L5744" s="25">
        <f t="shared" si="808"/>
        <v>59.645272932892482</v>
      </c>
      <c r="R5744" s="25">
        <v>5742</v>
      </c>
      <c r="S5744" s="25">
        <v>5741</v>
      </c>
      <c r="T5744" s="25">
        <f t="shared" si="812"/>
        <v>8.5333314530668072E-2</v>
      </c>
      <c r="U5744" s="25">
        <f t="shared" si="809"/>
        <v>8.7194068166662808E-2</v>
      </c>
      <c r="W5744" s="17">
        <f>Eingabe!H5745</f>
        <v>309</v>
      </c>
      <c r="X5744" s="17">
        <f t="shared" si="810"/>
        <v>3.09</v>
      </c>
      <c r="Y5744" s="17">
        <f t="shared" si="811"/>
        <v>310</v>
      </c>
    </row>
    <row r="5745" spans="1:25" x14ac:dyDescent="0.15">
      <c r="A5745" s="82">
        <f t="shared" si="806"/>
        <v>8</v>
      </c>
      <c r="B5745" s="46">
        <v>43705.249999986074</v>
      </c>
      <c r="C5745" s="47">
        <f>Eingabe!G5746</f>
        <v>2.4</v>
      </c>
      <c r="D5745" s="77">
        <v>5745</v>
      </c>
      <c r="E5745" s="47"/>
      <c r="F5745" s="25">
        <f t="shared" si="804"/>
        <v>3.58</v>
      </c>
      <c r="G5745" s="25">
        <f>VLOOKUP(F5745,'Spezifische Werte'!$B$2:$C$4002,2,FALSE)</f>
        <v>2.2829235995572409E-2</v>
      </c>
      <c r="H5745" s="25">
        <f t="shared" si="807"/>
        <v>45.658471991144815</v>
      </c>
      <c r="J5745" s="25">
        <f t="shared" si="805"/>
        <v>3.6</v>
      </c>
      <c r="K5745" s="25">
        <f>VLOOKUP(J5745,'Spezifische Werte'!$B$2:$C$4002,2,FALSE)</f>
        <v>2.3596471134930203E-2</v>
      </c>
      <c r="L5745" s="25">
        <f t="shared" si="808"/>
        <v>47.19294226986041</v>
      </c>
      <c r="R5745" s="25">
        <v>5743</v>
      </c>
      <c r="S5745" s="25">
        <v>5742</v>
      </c>
      <c r="T5745" s="25">
        <f t="shared" si="812"/>
        <v>8.5333314530668072E-2</v>
      </c>
      <c r="U5745" s="25">
        <f t="shared" si="809"/>
        <v>8.7194068166662808E-2</v>
      </c>
      <c r="W5745" s="17">
        <f>Eingabe!H5746</f>
        <v>295</v>
      </c>
      <c r="X5745" s="17">
        <f t="shared" si="810"/>
        <v>2.95</v>
      </c>
      <c r="Y5745" s="17">
        <f t="shared" si="811"/>
        <v>300</v>
      </c>
    </row>
    <row r="5746" spans="1:25" x14ac:dyDescent="0.15">
      <c r="A5746" s="82">
        <f t="shared" si="806"/>
        <v>8</v>
      </c>
      <c r="B5746" s="46">
        <v>43705.291666652738</v>
      </c>
      <c r="C5746" s="47">
        <f>Eingabe!G5747</f>
        <v>2.6</v>
      </c>
      <c r="D5746" s="77">
        <v>5746</v>
      </c>
      <c r="E5746" s="47"/>
      <c r="F5746" s="25">
        <f t="shared" si="804"/>
        <v>3.88</v>
      </c>
      <c r="G5746" s="25">
        <f>VLOOKUP(F5746,'Spezifische Werte'!$B$2:$C$4002,2,FALSE)</f>
        <v>3.5689320314118818E-2</v>
      </c>
      <c r="H5746" s="25">
        <f t="shared" si="807"/>
        <v>71.378640628237633</v>
      </c>
      <c r="J5746" s="25">
        <f t="shared" si="805"/>
        <v>3.9</v>
      </c>
      <c r="K5746" s="25">
        <f>VLOOKUP(J5746,'Spezifische Werte'!$B$2:$C$4002,2,FALSE)</f>
        <v>3.6613952811549305E-2</v>
      </c>
      <c r="L5746" s="25">
        <f t="shared" si="808"/>
        <v>73.227905623098607</v>
      </c>
      <c r="R5746" s="25">
        <v>5744</v>
      </c>
      <c r="S5746" s="25">
        <v>5743</v>
      </c>
      <c r="T5746" s="25">
        <f t="shared" si="812"/>
        <v>8.5333314530668072E-2</v>
      </c>
      <c r="U5746" s="25">
        <f t="shared" si="809"/>
        <v>8.7194068166662808E-2</v>
      </c>
      <c r="W5746" s="17">
        <f>Eingabe!H5747</f>
        <v>357</v>
      </c>
      <c r="X5746" s="17">
        <f t="shared" si="810"/>
        <v>3.57</v>
      </c>
      <c r="Y5746" s="17">
        <f t="shared" si="811"/>
        <v>360</v>
      </c>
    </row>
    <row r="5747" spans="1:25" x14ac:dyDescent="0.15">
      <c r="A5747" s="82">
        <f t="shared" si="806"/>
        <v>8</v>
      </c>
      <c r="B5747" s="46">
        <v>43705.333333319402</v>
      </c>
      <c r="C5747" s="47">
        <f>Eingabe!G5748</f>
        <v>3.3</v>
      </c>
      <c r="D5747" s="77">
        <v>5747</v>
      </c>
      <c r="E5747" s="47"/>
      <c r="F5747" s="25">
        <f t="shared" si="804"/>
        <v>4.92</v>
      </c>
      <c r="G5747" s="25">
        <f>VLOOKUP(F5747,'Spezifische Werte'!$B$2:$C$4002,2,FALSE)</f>
        <v>8.7079957720259088E-2</v>
      </c>
      <c r="H5747" s="25">
        <f t="shared" si="807"/>
        <v>174.15991544051818</v>
      </c>
      <c r="J5747" s="25">
        <f t="shared" si="805"/>
        <v>4.95</v>
      </c>
      <c r="K5747" s="25">
        <f>VLOOKUP(J5747,'Spezifische Werte'!$B$2:$C$4002,2,FALSE)</f>
        <v>8.884038911585862E-2</v>
      </c>
      <c r="L5747" s="25">
        <f t="shared" si="808"/>
        <v>177.68077823171723</v>
      </c>
      <c r="R5747" s="25">
        <v>5745</v>
      </c>
      <c r="S5747" s="25">
        <v>5744</v>
      </c>
      <c r="T5747" s="25">
        <f t="shared" si="812"/>
        <v>8.5333314530668072E-2</v>
      </c>
      <c r="U5747" s="25">
        <f t="shared" si="809"/>
        <v>8.7194068166662808E-2</v>
      </c>
      <c r="W5747" s="17">
        <f>Eingabe!H5748</f>
        <v>305</v>
      </c>
      <c r="X5747" s="17">
        <f t="shared" si="810"/>
        <v>3.05</v>
      </c>
      <c r="Y5747" s="17">
        <f t="shared" si="811"/>
        <v>310</v>
      </c>
    </row>
    <row r="5748" spans="1:25" x14ac:dyDescent="0.15">
      <c r="A5748" s="82">
        <f t="shared" si="806"/>
        <v>8</v>
      </c>
      <c r="B5748" s="46">
        <v>43705.374999986067</v>
      </c>
      <c r="C5748" s="47">
        <f>Eingabe!G5749</f>
        <v>4</v>
      </c>
      <c r="D5748" s="77">
        <v>5748</v>
      </c>
      <c r="E5748" s="47"/>
      <c r="F5748" s="25">
        <f t="shared" si="804"/>
        <v>5.97</v>
      </c>
      <c r="G5748" s="25">
        <f>VLOOKUP(F5748,'Spezifische Werte'!$B$2:$C$4002,2,FALSE)</f>
        <v>0.1627434603343155</v>
      </c>
      <c r="H5748" s="25">
        <f t="shared" si="807"/>
        <v>325.486920668631</v>
      </c>
      <c r="J5748" s="25">
        <f t="shared" si="805"/>
        <v>6</v>
      </c>
      <c r="K5748" s="25">
        <f>VLOOKUP(J5748,'Spezifische Werte'!$B$2:$C$4002,2,FALSE)</f>
        <v>0.16538134424295356</v>
      </c>
      <c r="L5748" s="25">
        <f t="shared" si="808"/>
        <v>330.76268848590712</v>
      </c>
      <c r="R5748" s="25">
        <v>5746</v>
      </c>
      <c r="S5748" s="25">
        <v>5745</v>
      </c>
      <c r="T5748" s="25">
        <f t="shared" si="812"/>
        <v>8.5333314530668072E-2</v>
      </c>
      <c r="U5748" s="25">
        <f t="shared" si="809"/>
        <v>8.7194068166662808E-2</v>
      </c>
      <c r="W5748" s="17">
        <f>Eingabe!H5749</f>
        <v>315</v>
      </c>
      <c r="X5748" s="17">
        <f t="shared" si="810"/>
        <v>3.15</v>
      </c>
      <c r="Y5748" s="17">
        <f t="shared" si="811"/>
        <v>320</v>
      </c>
    </row>
    <row r="5749" spans="1:25" x14ac:dyDescent="0.15">
      <c r="A5749" s="82">
        <f t="shared" si="806"/>
        <v>8</v>
      </c>
      <c r="B5749" s="46">
        <v>43705.416666652731</v>
      </c>
      <c r="C5749" s="47">
        <f>Eingabe!G5750</f>
        <v>4.4000000000000004</v>
      </c>
      <c r="D5749" s="77">
        <v>5749</v>
      </c>
      <c r="E5749" s="47"/>
      <c r="F5749" s="25">
        <f t="shared" si="804"/>
        <v>6.56</v>
      </c>
      <c r="G5749" s="25">
        <f>VLOOKUP(F5749,'Spezifische Werte'!$B$2:$C$4002,2,FALSE)</f>
        <v>0.2214941246302857</v>
      </c>
      <c r="H5749" s="25">
        <f t="shared" si="807"/>
        <v>442.98824926057142</v>
      </c>
      <c r="J5749" s="25">
        <f t="shared" si="805"/>
        <v>6.6</v>
      </c>
      <c r="K5749" s="25">
        <f>VLOOKUP(J5749,'Spezifische Werte'!$B$2:$C$4002,2,FALSE)</f>
        <v>0.22589088814664299</v>
      </c>
      <c r="L5749" s="25">
        <f t="shared" si="808"/>
        <v>451.78177629328599</v>
      </c>
      <c r="R5749" s="25">
        <v>5747</v>
      </c>
      <c r="S5749" s="25">
        <v>5746</v>
      </c>
      <c r="T5749" s="25">
        <f t="shared" si="812"/>
        <v>8.5333314530668072E-2</v>
      </c>
      <c r="U5749" s="25">
        <f t="shared" si="809"/>
        <v>8.7194068166662808E-2</v>
      </c>
      <c r="W5749" s="17">
        <f>Eingabe!H5750</f>
        <v>299</v>
      </c>
      <c r="X5749" s="17">
        <f t="shared" si="810"/>
        <v>2.99</v>
      </c>
      <c r="Y5749" s="17">
        <f t="shared" si="811"/>
        <v>300</v>
      </c>
    </row>
    <row r="5750" spans="1:25" x14ac:dyDescent="0.15">
      <c r="A5750" s="82">
        <f t="shared" si="806"/>
        <v>8</v>
      </c>
      <c r="B5750" s="46">
        <v>43705.458333319395</v>
      </c>
      <c r="C5750" s="47">
        <f>Eingabe!G5751</f>
        <v>3.8</v>
      </c>
      <c r="D5750" s="77">
        <v>5750</v>
      </c>
      <c r="E5750" s="47"/>
      <c r="F5750" s="25">
        <f t="shared" si="804"/>
        <v>5.67</v>
      </c>
      <c r="G5750" s="25">
        <f>VLOOKUP(F5750,'Spezifische Werte'!$B$2:$C$4002,2,FALSE)</f>
        <v>0.13840049448137109</v>
      </c>
      <c r="H5750" s="25">
        <f t="shared" si="807"/>
        <v>276.80098896274217</v>
      </c>
      <c r="J5750" s="25">
        <f t="shared" si="805"/>
        <v>5.7</v>
      </c>
      <c r="K5750" s="25">
        <f>VLOOKUP(J5750,'Spezifische Werte'!$B$2:$C$4002,2,FALSE)</f>
        <v>0.14069825500153915</v>
      </c>
      <c r="L5750" s="25">
        <f t="shared" si="808"/>
        <v>281.39651000307828</v>
      </c>
      <c r="R5750" s="25">
        <v>5748</v>
      </c>
      <c r="S5750" s="25">
        <v>5747</v>
      </c>
      <c r="T5750" s="25">
        <f t="shared" si="812"/>
        <v>8.5333314530668072E-2</v>
      </c>
      <c r="U5750" s="25">
        <f t="shared" si="809"/>
        <v>8.7194068166662808E-2</v>
      </c>
      <c r="W5750" s="17">
        <f>Eingabe!H5751</f>
        <v>285</v>
      </c>
      <c r="X5750" s="17">
        <f t="shared" si="810"/>
        <v>2.85</v>
      </c>
      <c r="Y5750" s="17">
        <f t="shared" si="811"/>
        <v>290</v>
      </c>
    </row>
    <row r="5751" spans="1:25" x14ac:dyDescent="0.15">
      <c r="A5751" s="82">
        <f t="shared" si="806"/>
        <v>8</v>
      </c>
      <c r="B5751" s="46">
        <v>43705.499999986059</v>
      </c>
      <c r="C5751" s="47">
        <f>Eingabe!G5752</f>
        <v>4.8</v>
      </c>
      <c r="D5751" s="77">
        <v>5751</v>
      </c>
      <c r="E5751" s="47"/>
      <c r="F5751" s="25">
        <f t="shared" si="804"/>
        <v>7.16</v>
      </c>
      <c r="G5751" s="25">
        <f>VLOOKUP(F5751,'Spezifische Werte'!$B$2:$C$4002,2,FALSE)</f>
        <v>0.29271421469315961</v>
      </c>
      <c r="H5751" s="25">
        <f t="shared" si="807"/>
        <v>585.42842938631918</v>
      </c>
      <c r="J5751" s="25">
        <f t="shared" si="805"/>
        <v>7.2</v>
      </c>
      <c r="K5751" s="25">
        <f>VLOOKUP(J5751,'Spezifische Werte'!$B$2:$C$4002,2,FALSE)</f>
        <v>0.29789883692567737</v>
      </c>
      <c r="L5751" s="25">
        <f t="shared" si="808"/>
        <v>595.79767385135472</v>
      </c>
      <c r="R5751" s="25">
        <v>5749</v>
      </c>
      <c r="S5751" s="25">
        <v>5748</v>
      </c>
      <c r="T5751" s="25">
        <f t="shared" si="812"/>
        <v>8.5333314530668072E-2</v>
      </c>
      <c r="U5751" s="25">
        <f t="shared" si="809"/>
        <v>8.7194068166662808E-2</v>
      </c>
      <c r="W5751" s="17">
        <f>Eingabe!H5752</f>
        <v>266</v>
      </c>
      <c r="X5751" s="17">
        <f t="shared" si="810"/>
        <v>2.66</v>
      </c>
      <c r="Y5751" s="17">
        <f t="shared" si="811"/>
        <v>270</v>
      </c>
    </row>
    <row r="5752" spans="1:25" x14ac:dyDescent="0.15">
      <c r="A5752" s="82">
        <f t="shared" si="806"/>
        <v>8</v>
      </c>
      <c r="B5752" s="46">
        <v>43705.541666652724</v>
      </c>
      <c r="C5752" s="47">
        <f>Eingabe!G5753</f>
        <v>4.0999999999999996</v>
      </c>
      <c r="D5752" s="77">
        <v>5752</v>
      </c>
      <c r="E5752" s="47"/>
      <c r="F5752" s="25">
        <f t="shared" si="804"/>
        <v>6.12</v>
      </c>
      <c r="G5752" s="25">
        <f>VLOOKUP(F5752,'Spezifische Werte'!$B$2:$C$4002,2,FALSE)</f>
        <v>0.17636813552353289</v>
      </c>
      <c r="H5752" s="25">
        <f t="shared" si="807"/>
        <v>352.73627104706577</v>
      </c>
      <c r="J5752" s="25">
        <f t="shared" si="805"/>
        <v>6.15</v>
      </c>
      <c r="K5752" s="25">
        <f>VLOOKUP(J5752,'Spezifische Werte'!$B$2:$C$4002,2,FALSE)</f>
        <v>0.17921779013058811</v>
      </c>
      <c r="L5752" s="25">
        <f t="shared" si="808"/>
        <v>358.4355802611762</v>
      </c>
      <c r="R5752" s="25">
        <v>5750</v>
      </c>
      <c r="S5752" s="25">
        <v>5749</v>
      </c>
      <c r="T5752" s="25">
        <f t="shared" si="812"/>
        <v>8.5333314530668072E-2</v>
      </c>
      <c r="U5752" s="25">
        <f t="shared" si="809"/>
        <v>8.7194068166662808E-2</v>
      </c>
      <c r="W5752" s="17">
        <f>Eingabe!H5753</f>
        <v>306</v>
      </c>
      <c r="X5752" s="17">
        <f t="shared" si="810"/>
        <v>3.06</v>
      </c>
      <c r="Y5752" s="17">
        <f t="shared" si="811"/>
        <v>310</v>
      </c>
    </row>
    <row r="5753" spans="1:25" x14ac:dyDescent="0.15">
      <c r="A5753" s="82">
        <f t="shared" si="806"/>
        <v>8</v>
      </c>
      <c r="B5753" s="46">
        <v>43705.583333319388</v>
      </c>
      <c r="C5753" s="47">
        <f>Eingabe!G5754</f>
        <v>3.8</v>
      </c>
      <c r="D5753" s="77">
        <v>5753</v>
      </c>
      <c r="E5753" s="47"/>
      <c r="F5753" s="25">
        <f t="shared" si="804"/>
        <v>5.67</v>
      </c>
      <c r="G5753" s="25">
        <f>VLOOKUP(F5753,'Spezifische Werte'!$B$2:$C$4002,2,FALSE)</f>
        <v>0.13840049448137109</v>
      </c>
      <c r="H5753" s="25">
        <f t="shared" si="807"/>
        <v>276.80098896274217</v>
      </c>
      <c r="J5753" s="25">
        <f t="shared" si="805"/>
        <v>5.7</v>
      </c>
      <c r="K5753" s="25">
        <f>VLOOKUP(J5753,'Spezifische Werte'!$B$2:$C$4002,2,FALSE)</f>
        <v>0.14069825500153915</v>
      </c>
      <c r="L5753" s="25">
        <f t="shared" si="808"/>
        <v>281.39651000307828</v>
      </c>
      <c r="R5753" s="25">
        <v>5751</v>
      </c>
      <c r="S5753" s="25">
        <v>5750</v>
      </c>
      <c r="T5753" s="25">
        <f t="shared" si="812"/>
        <v>8.5333314530668072E-2</v>
      </c>
      <c r="U5753" s="25">
        <f t="shared" si="809"/>
        <v>8.7194068166662808E-2</v>
      </c>
      <c r="W5753" s="17">
        <f>Eingabe!H5754</f>
        <v>288</v>
      </c>
      <c r="X5753" s="17">
        <f t="shared" si="810"/>
        <v>2.88</v>
      </c>
      <c r="Y5753" s="17">
        <f t="shared" si="811"/>
        <v>290</v>
      </c>
    </row>
    <row r="5754" spans="1:25" x14ac:dyDescent="0.15">
      <c r="A5754" s="82">
        <f t="shared" si="806"/>
        <v>8</v>
      </c>
      <c r="B5754" s="46">
        <v>43705.624999986052</v>
      </c>
      <c r="C5754" s="47">
        <f>Eingabe!G5755</f>
        <v>3</v>
      </c>
      <c r="D5754" s="77">
        <v>5754</v>
      </c>
      <c r="E5754" s="47"/>
      <c r="F5754" s="25">
        <f t="shared" si="804"/>
        <v>4.4800000000000004</v>
      </c>
      <c r="G5754" s="25">
        <f>VLOOKUP(F5754,'Spezifische Werte'!$B$2:$C$4002,2,FALSE)</f>
        <v>6.3876775708421291E-2</v>
      </c>
      <c r="H5754" s="25">
        <f t="shared" si="807"/>
        <v>127.75355141684258</v>
      </c>
      <c r="J5754" s="25">
        <f t="shared" si="805"/>
        <v>4.5</v>
      </c>
      <c r="K5754" s="25">
        <f>VLOOKUP(J5754,'Spezifische Werte'!$B$2:$C$4002,2,FALSE)</f>
        <v>6.4854105449014127E-2</v>
      </c>
      <c r="L5754" s="25">
        <f t="shared" si="808"/>
        <v>129.70821089802826</v>
      </c>
      <c r="R5754" s="25">
        <v>5752</v>
      </c>
      <c r="S5754" s="25">
        <v>5751</v>
      </c>
      <c r="T5754" s="25">
        <f t="shared" si="812"/>
        <v>8.5333314530668072E-2</v>
      </c>
      <c r="U5754" s="25">
        <f t="shared" si="809"/>
        <v>8.7194068166662808E-2</v>
      </c>
      <c r="W5754" s="17">
        <f>Eingabe!H5755</f>
        <v>273</v>
      </c>
      <c r="X5754" s="17">
        <f t="shared" si="810"/>
        <v>2.73</v>
      </c>
      <c r="Y5754" s="17">
        <f t="shared" si="811"/>
        <v>270</v>
      </c>
    </row>
    <row r="5755" spans="1:25" x14ac:dyDescent="0.15">
      <c r="A5755" s="82">
        <f t="shared" si="806"/>
        <v>8</v>
      </c>
      <c r="B5755" s="46">
        <v>43705.666666652716</v>
      </c>
      <c r="C5755" s="47">
        <f>Eingabe!G5756</f>
        <v>3.5</v>
      </c>
      <c r="D5755" s="77">
        <v>5755</v>
      </c>
      <c r="E5755" s="47"/>
      <c r="F5755" s="25">
        <f t="shared" si="804"/>
        <v>5.22</v>
      </c>
      <c r="G5755" s="25">
        <f>VLOOKUP(F5755,'Spezifische Werte'!$B$2:$C$4002,2,FALSE)</f>
        <v>0.10600726326582303</v>
      </c>
      <c r="H5755" s="25">
        <f t="shared" si="807"/>
        <v>212.01452653164606</v>
      </c>
      <c r="J5755" s="25">
        <f t="shared" si="805"/>
        <v>5.25</v>
      </c>
      <c r="K5755" s="25">
        <f>VLOOKUP(J5755,'Spezifische Werte'!$B$2:$C$4002,2,FALSE)</f>
        <v>0.10804502827355937</v>
      </c>
      <c r="L5755" s="25">
        <f t="shared" si="808"/>
        <v>216.09005654711873</v>
      </c>
      <c r="R5755" s="25">
        <v>5753</v>
      </c>
      <c r="S5755" s="25">
        <v>5752</v>
      </c>
      <c r="T5755" s="25">
        <f t="shared" si="812"/>
        <v>8.5333314530668072E-2</v>
      </c>
      <c r="U5755" s="25">
        <f t="shared" si="809"/>
        <v>8.7194068166662808E-2</v>
      </c>
      <c r="W5755" s="17">
        <f>Eingabe!H5756</f>
        <v>294</v>
      </c>
      <c r="X5755" s="17">
        <f t="shared" si="810"/>
        <v>2.94</v>
      </c>
      <c r="Y5755" s="17">
        <f t="shared" si="811"/>
        <v>290</v>
      </c>
    </row>
    <row r="5756" spans="1:25" x14ac:dyDescent="0.15">
      <c r="A5756" s="82">
        <f t="shared" si="806"/>
        <v>8</v>
      </c>
      <c r="B5756" s="46">
        <v>43705.70833331938</v>
      </c>
      <c r="C5756" s="47">
        <f>Eingabe!G5757</f>
        <v>3.7</v>
      </c>
      <c r="D5756" s="77">
        <v>5756</v>
      </c>
      <c r="E5756" s="47"/>
      <c r="F5756" s="25">
        <f t="shared" si="804"/>
        <v>5.52</v>
      </c>
      <c r="G5756" s="25">
        <f>VLOOKUP(F5756,'Spezifische Werte'!$B$2:$C$4002,2,FALSE)</f>
        <v>0.12721663519138685</v>
      </c>
      <c r="H5756" s="25">
        <f t="shared" si="807"/>
        <v>254.43327038277369</v>
      </c>
      <c r="J5756" s="25">
        <f t="shared" si="805"/>
        <v>5.55</v>
      </c>
      <c r="K5756" s="25">
        <f>VLOOKUP(J5756,'Spezifische Werte'!$B$2:$C$4002,2,FALSE)</f>
        <v>0.12941942247043492</v>
      </c>
      <c r="L5756" s="25">
        <f t="shared" si="808"/>
        <v>258.83884494086982</v>
      </c>
      <c r="R5756" s="25">
        <v>5754</v>
      </c>
      <c r="S5756" s="25">
        <v>5753</v>
      </c>
      <c r="T5756" s="25">
        <f t="shared" si="812"/>
        <v>8.5333314530668072E-2</v>
      </c>
      <c r="U5756" s="25">
        <f t="shared" si="809"/>
        <v>8.7194068166662808E-2</v>
      </c>
      <c r="W5756" s="17">
        <f>Eingabe!H5757</f>
        <v>336</v>
      </c>
      <c r="X5756" s="17">
        <f t="shared" si="810"/>
        <v>3.36</v>
      </c>
      <c r="Y5756" s="17">
        <f t="shared" si="811"/>
        <v>340</v>
      </c>
    </row>
    <row r="5757" spans="1:25" x14ac:dyDescent="0.15">
      <c r="A5757" s="82">
        <f t="shared" si="806"/>
        <v>8</v>
      </c>
      <c r="B5757" s="46">
        <v>43705.749999986045</v>
      </c>
      <c r="C5757" s="47">
        <f>Eingabe!G5758</f>
        <v>3.6</v>
      </c>
      <c r="D5757" s="77">
        <v>5757</v>
      </c>
      <c r="E5757" s="47"/>
      <c r="F5757" s="25">
        <f t="shared" si="804"/>
        <v>5.37</v>
      </c>
      <c r="G5757" s="25">
        <f>VLOOKUP(F5757,'Spezifische Werte'!$B$2:$C$4002,2,FALSE)</f>
        <v>0.11640095819454216</v>
      </c>
      <c r="H5757" s="25">
        <f t="shared" si="807"/>
        <v>232.80191638908431</v>
      </c>
      <c r="J5757" s="25">
        <f t="shared" si="805"/>
        <v>5.4</v>
      </c>
      <c r="K5757" s="25">
        <f>VLOOKUP(J5757,'Spezifische Werte'!$B$2:$C$4002,2,FALSE)</f>
        <v>0.11853513474534576</v>
      </c>
      <c r="L5757" s="25">
        <f t="shared" si="808"/>
        <v>237.07026949069152</v>
      </c>
      <c r="R5757" s="25">
        <v>5755</v>
      </c>
      <c r="S5757" s="25">
        <v>5754</v>
      </c>
      <c r="T5757" s="25">
        <f t="shared" si="812"/>
        <v>8.5333314530668072E-2</v>
      </c>
      <c r="U5757" s="25">
        <f t="shared" si="809"/>
        <v>8.7194068166662808E-2</v>
      </c>
      <c r="W5757" s="17">
        <f>Eingabe!H5758</f>
        <v>332</v>
      </c>
      <c r="X5757" s="17">
        <f t="shared" si="810"/>
        <v>3.32</v>
      </c>
      <c r="Y5757" s="17">
        <f t="shared" si="811"/>
        <v>330</v>
      </c>
    </row>
    <row r="5758" spans="1:25" x14ac:dyDescent="0.15">
      <c r="A5758" s="82">
        <f t="shared" si="806"/>
        <v>8</v>
      </c>
      <c r="B5758" s="46">
        <v>43705.791666652709</v>
      </c>
      <c r="C5758" s="47">
        <f>Eingabe!G5759</f>
        <v>3</v>
      </c>
      <c r="D5758" s="77">
        <v>5758</v>
      </c>
      <c r="E5758" s="47"/>
      <c r="F5758" s="25">
        <f t="shared" si="804"/>
        <v>4.4800000000000004</v>
      </c>
      <c r="G5758" s="25">
        <f>VLOOKUP(F5758,'Spezifische Werte'!$B$2:$C$4002,2,FALSE)</f>
        <v>6.3876775708421291E-2</v>
      </c>
      <c r="H5758" s="25">
        <f t="shared" si="807"/>
        <v>127.75355141684258</v>
      </c>
      <c r="J5758" s="25">
        <f t="shared" si="805"/>
        <v>4.5</v>
      </c>
      <c r="K5758" s="25">
        <f>VLOOKUP(J5758,'Spezifische Werte'!$B$2:$C$4002,2,FALSE)</f>
        <v>6.4854105449014127E-2</v>
      </c>
      <c r="L5758" s="25">
        <f t="shared" si="808"/>
        <v>129.70821089802826</v>
      </c>
      <c r="R5758" s="25">
        <v>5756</v>
      </c>
      <c r="S5758" s="25">
        <v>5755</v>
      </c>
      <c r="T5758" s="25">
        <f t="shared" si="812"/>
        <v>8.5333314530668072E-2</v>
      </c>
      <c r="U5758" s="25">
        <f t="shared" si="809"/>
        <v>8.7194068166662808E-2</v>
      </c>
      <c r="W5758" s="17">
        <f>Eingabe!H5759</f>
        <v>2</v>
      </c>
      <c r="X5758" s="17">
        <f t="shared" si="810"/>
        <v>0.02</v>
      </c>
      <c r="Y5758" s="17">
        <f t="shared" si="811"/>
        <v>0</v>
      </c>
    </row>
    <row r="5759" spans="1:25" x14ac:dyDescent="0.15">
      <c r="A5759" s="82">
        <f t="shared" si="806"/>
        <v>8</v>
      </c>
      <c r="B5759" s="46">
        <v>43705.833333319373</v>
      </c>
      <c r="C5759" s="47">
        <f>Eingabe!G5760</f>
        <v>3.6</v>
      </c>
      <c r="D5759" s="77">
        <v>5759</v>
      </c>
      <c r="E5759" s="47"/>
      <c r="F5759" s="25">
        <f t="shared" si="804"/>
        <v>5.37</v>
      </c>
      <c r="G5759" s="25">
        <f>VLOOKUP(F5759,'Spezifische Werte'!$B$2:$C$4002,2,FALSE)</f>
        <v>0.11640095819454216</v>
      </c>
      <c r="H5759" s="25">
        <f t="shared" si="807"/>
        <v>232.80191638908431</v>
      </c>
      <c r="J5759" s="25">
        <f t="shared" si="805"/>
        <v>5.4</v>
      </c>
      <c r="K5759" s="25">
        <f>VLOOKUP(J5759,'Spezifische Werte'!$B$2:$C$4002,2,FALSE)</f>
        <v>0.11853513474534576</v>
      </c>
      <c r="L5759" s="25">
        <f t="shared" si="808"/>
        <v>237.07026949069152</v>
      </c>
      <c r="R5759" s="25">
        <v>5757</v>
      </c>
      <c r="S5759" s="25">
        <v>5756</v>
      </c>
      <c r="T5759" s="25">
        <f t="shared" si="812"/>
        <v>8.5333314530668072E-2</v>
      </c>
      <c r="U5759" s="25">
        <f t="shared" si="809"/>
        <v>8.7194068166662808E-2</v>
      </c>
      <c r="W5759" s="17">
        <f>Eingabe!H5760</f>
        <v>336</v>
      </c>
      <c r="X5759" s="17">
        <f t="shared" si="810"/>
        <v>3.36</v>
      </c>
      <c r="Y5759" s="17">
        <f t="shared" si="811"/>
        <v>340</v>
      </c>
    </row>
    <row r="5760" spans="1:25" x14ac:dyDescent="0.15">
      <c r="A5760" s="82">
        <f t="shared" si="806"/>
        <v>8</v>
      </c>
      <c r="B5760" s="46">
        <v>43705.874999986037</v>
      </c>
      <c r="C5760" s="47">
        <f>Eingabe!G5761</f>
        <v>2.8</v>
      </c>
      <c r="D5760" s="77">
        <v>5760</v>
      </c>
      <c r="E5760" s="47"/>
      <c r="F5760" s="25">
        <f t="shared" si="804"/>
        <v>4.18</v>
      </c>
      <c r="G5760" s="25">
        <f>VLOOKUP(F5760,'Spezifische Werte'!$B$2:$C$4002,2,FALSE)</f>
        <v>4.9643016475870723E-2</v>
      </c>
      <c r="H5760" s="25">
        <f t="shared" si="807"/>
        <v>99.286032951741447</v>
      </c>
      <c r="J5760" s="25">
        <f t="shared" si="805"/>
        <v>4.2</v>
      </c>
      <c r="K5760" s="25">
        <f>VLOOKUP(J5760,'Spezifische Werte'!$B$2:$C$4002,2,FALSE)</f>
        <v>5.0575500247497268E-2</v>
      </c>
      <c r="L5760" s="25">
        <f t="shared" si="808"/>
        <v>101.15100049499453</v>
      </c>
      <c r="R5760" s="25">
        <v>5758</v>
      </c>
      <c r="S5760" s="25">
        <v>5757</v>
      </c>
      <c r="T5760" s="25">
        <f t="shared" si="812"/>
        <v>8.5333314530668072E-2</v>
      </c>
      <c r="U5760" s="25">
        <f t="shared" si="809"/>
        <v>8.7194068166662808E-2</v>
      </c>
      <c r="W5760" s="17">
        <f>Eingabe!H5761</f>
        <v>360</v>
      </c>
      <c r="X5760" s="17">
        <f t="shared" si="810"/>
        <v>3.6</v>
      </c>
      <c r="Y5760" s="17">
        <f t="shared" si="811"/>
        <v>360</v>
      </c>
    </row>
    <row r="5761" spans="1:25" x14ac:dyDescent="0.15">
      <c r="A5761" s="82">
        <f t="shared" si="806"/>
        <v>8</v>
      </c>
      <c r="B5761" s="46">
        <v>43705.916666652702</v>
      </c>
      <c r="C5761" s="47">
        <f>Eingabe!G5762</f>
        <v>3</v>
      </c>
      <c r="D5761" s="77">
        <v>5761</v>
      </c>
      <c r="E5761" s="47"/>
      <c r="F5761" s="25">
        <f t="shared" si="804"/>
        <v>4.4800000000000004</v>
      </c>
      <c r="G5761" s="25">
        <f>VLOOKUP(F5761,'Spezifische Werte'!$B$2:$C$4002,2,FALSE)</f>
        <v>6.3876775708421291E-2</v>
      </c>
      <c r="H5761" s="25">
        <f t="shared" si="807"/>
        <v>127.75355141684258</v>
      </c>
      <c r="J5761" s="25">
        <f t="shared" si="805"/>
        <v>4.5</v>
      </c>
      <c r="K5761" s="25">
        <f>VLOOKUP(J5761,'Spezifische Werte'!$B$2:$C$4002,2,FALSE)</f>
        <v>6.4854105449014127E-2</v>
      </c>
      <c r="L5761" s="25">
        <f t="shared" si="808"/>
        <v>129.70821089802826</v>
      </c>
      <c r="R5761" s="25">
        <v>5759</v>
      </c>
      <c r="S5761" s="25">
        <v>5758</v>
      </c>
      <c r="T5761" s="25">
        <f t="shared" si="812"/>
        <v>8.5333314530668072E-2</v>
      </c>
      <c r="U5761" s="25">
        <f t="shared" si="809"/>
        <v>8.7194068166662808E-2</v>
      </c>
      <c r="W5761" s="17">
        <f>Eingabe!H5762</f>
        <v>180</v>
      </c>
      <c r="X5761" s="17">
        <f t="shared" si="810"/>
        <v>1.8</v>
      </c>
      <c r="Y5761" s="17">
        <f t="shared" si="811"/>
        <v>180</v>
      </c>
    </row>
    <row r="5762" spans="1:25" x14ac:dyDescent="0.15">
      <c r="A5762" s="82">
        <f t="shared" si="806"/>
        <v>8</v>
      </c>
      <c r="B5762" s="46">
        <v>43705.958333319366</v>
      </c>
      <c r="C5762" s="47">
        <f>Eingabe!G5763</f>
        <v>3.6</v>
      </c>
      <c r="D5762" s="77">
        <v>5762</v>
      </c>
      <c r="E5762" s="47"/>
      <c r="F5762" s="25">
        <f t="shared" si="804"/>
        <v>5.37</v>
      </c>
      <c r="G5762" s="25">
        <f>VLOOKUP(F5762,'Spezifische Werte'!$B$2:$C$4002,2,FALSE)</f>
        <v>0.11640095819454216</v>
      </c>
      <c r="H5762" s="25">
        <f t="shared" si="807"/>
        <v>232.80191638908431</v>
      </c>
      <c r="J5762" s="25">
        <f t="shared" si="805"/>
        <v>5.4</v>
      </c>
      <c r="K5762" s="25">
        <f>VLOOKUP(J5762,'Spezifische Werte'!$B$2:$C$4002,2,FALSE)</f>
        <v>0.11853513474534576</v>
      </c>
      <c r="L5762" s="25">
        <f t="shared" si="808"/>
        <v>237.07026949069152</v>
      </c>
      <c r="R5762" s="25">
        <v>5760</v>
      </c>
      <c r="S5762" s="25">
        <v>5759</v>
      </c>
      <c r="T5762" s="25">
        <f t="shared" si="812"/>
        <v>8.5333314530668072E-2</v>
      </c>
      <c r="U5762" s="25">
        <f t="shared" si="809"/>
        <v>8.7194068166662808E-2</v>
      </c>
      <c r="W5762" s="17">
        <f>Eingabe!H5763</f>
        <v>190</v>
      </c>
      <c r="X5762" s="17">
        <f t="shared" si="810"/>
        <v>1.9</v>
      </c>
      <c r="Y5762" s="17">
        <f t="shared" si="811"/>
        <v>190</v>
      </c>
    </row>
    <row r="5763" spans="1:25" x14ac:dyDescent="0.15">
      <c r="A5763" s="82">
        <f t="shared" si="806"/>
        <v>8</v>
      </c>
      <c r="B5763" s="46">
        <v>43705.99999998603</v>
      </c>
      <c r="C5763" s="47">
        <f>Eingabe!G5764</f>
        <v>3.3</v>
      </c>
      <c r="D5763" s="77">
        <v>5763</v>
      </c>
      <c r="E5763" s="47"/>
      <c r="F5763" s="25">
        <f t="shared" ref="F5763:F5826" si="813">ROUND(C5763*($O$4/$O$5)^$O$7,2)</f>
        <v>4.92</v>
      </c>
      <c r="G5763" s="25">
        <f>VLOOKUP(F5763,'Spezifische Werte'!$B$2:$C$4002,2,FALSE)</f>
        <v>8.7079957720259088E-2</v>
      </c>
      <c r="H5763" s="25">
        <f t="shared" si="807"/>
        <v>174.15991544051818</v>
      </c>
      <c r="J5763" s="25">
        <f t="shared" ref="J5763:J5826" si="814">ROUND(C5763*(LN($O$4/$O$8)/LN($O$5/$O$8)),2)</f>
        <v>4.95</v>
      </c>
      <c r="K5763" s="25">
        <f>VLOOKUP(J5763,'Spezifische Werte'!$B$2:$C$4002,2,FALSE)</f>
        <v>8.884038911585862E-2</v>
      </c>
      <c r="L5763" s="25">
        <f t="shared" si="808"/>
        <v>177.68077823171723</v>
      </c>
      <c r="R5763" s="25">
        <v>5761</v>
      </c>
      <c r="S5763" s="25">
        <v>5760</v>
      </c>
      <c r="T5763" s="25">
        <f t="shared" si="812"/>
        <v>8.5333314530668072E-2</v>
      </c>
      <c r="U5763" s="25">
        <f t="shared" si="809"/>
        <v>8.7194068166662808E-2</v>
      </c>
      <c r="W5763" s="17">
        <f>Eingabe!H5764</f>
        <v>188</v>
      </c>
      <c r="X5763" s="17">
        <f t="shared" si="810"/>
        <v>1.88</v>
      </c>
      <c r="Y5763" s="17">
        <f t="shared" si="811"/>
        <v>190</v>
      </c>
    </row>
    <row r="5764" spans="1:25" x14ac:dyDescent="0.15">
      <c r="A5764" s="82">
        <f t="shared" ref="A5764:A5827" si="815">MONTH(B5764)</f>
        <v>8</v>
      </c>
      <c r="B5764" s="46">
        <v>43706.041666652694</v>
      </c>
      <c r="C5764" s="47">
        <f>Eingabe!G5765</f>
        <v>3.6</v>
      </c>
      <c r="D5764" s="77">
        <v>5764</v>
      </c>
      <c r="E5764" s="47"/>
      <c r="F5764" s="25">
        <f t="shared" si="813"/>
        <v>5.37</v>
      </c>
      <c r="G5764" s="25">
        <f>VLOOKUP(F5764,'Spezifische Werte'!$B$2:$C$4002,2,FALSE)</f>
        <v>0.11640095819454216</v>
      </c>
      <c r="H5764" s="25">
        <f t="shared" ref="H5764:H5827" si="816">G5764*$O$9*1000</f>
        <v>232.80191638908431</v>
      </c>
      <c r="J5764" s="25">
        <f t="shared" si="814"/>
        <v>5.4</v>
      </c>
      <c r="K5764" s="25">
        <f>VLOOKUP(J5764,'Spezifische Werte'!$B$2:$C$4002,2,FALSE)</f>
        <v>0.11853513474534576</v>
      </c>
      <c r="L5764" s="25">
        <f t="shared" ref="L5764:L5827" si="817">K5764*$O$9*1000</f>
        <v>237.07026949069152</v>
      </c>
      <c r="R5764" s="25">
        <v>5762</v>
      </c>
      <c r="S5764" s="25">
        <v>5761</v>
      </c>
      <c r="T5764" s="25">
        <f t="shared" si="812"/>
        <v>8.5333314530668072E-2</v>
      </c>
      <c r="U5764" s="25">
        <f t="shared" ref="U5764:U5827" si="818">LARGE($L$3:$L$8762,R5764)/1000</f>
        <v>8.7194068166662808E-2</v>
      </c>
      <c r="W5764" s="17">
        <f>Eingabe!H5765</f>
        <v>196</v>
      </c>
      <c r="X5764" s="17">
        <f t="shared" ref="X5764:X5827" si="819">W5764/100</f>
        <v>1.96</v>
      </c>
      <c r="Y5764" s="17">
        <f t="shared" ref="Y5764:Y5827" si="820">ROUND(X5764,1)*100</f>
        <v>200</v>
      </c>
    </row>
    <row r="5765" spans="1:25" x14ac:dyDescent="0.15">
      <c r="A5765" s="82">
        <f t="shared" si="815"/>
        <v>8</v>
      </c>
      <c r="B5765" s="46">
        <v>43706.083333319359</v>
      </c>
      <c r="C5765" s="47">
        <f>Eingabe!G5766</f>
        <v>4.4000000000000004</v>
      </c>
      <c r="D5765" s="77">
        <v>5765</v>
      </c>
      <c r="E5765" s="47"/>
      <c r="F5765" s="25">
        <f t="shared" si="813"/>
        <v>6.56</v>
      </c>
      <c r="G5765" s="25">
        <f>VLOOKUP(F5765,'Spezifische Werte'!$B$2:$C$4002,2,FALSE)</f>
        <v>0.2214941246302857</v>
      </c>
      <c r="H5765" s="25">
        <f t="shared" si="816"/>
        <v>442.98824926057142</v>
      </c>
      <c r="J5765" s="25">
        <f t="shared" si="814"/>
        <v>6.6</v>
      </c>
      <c r="K5765" s="25">
        <f>VLOOKUP(J5765,'Spezifische Werte'!$B$2:$C$4002,2,FALSE)</f>
        <v>0.22589088814664299</v>
      </c>
      <c r="L5765" s="25">
        <f t="shared" si="817"/>
        <v>451.78177629328599</v>
      </c>
      <c r="R5765" s="25">
        <v>5763</v>
      </c>
      <c r="S5765" s="25">
        <v>5762</v>
      </c>
      <c r="T5765" s="25">
        <f t="shared" si="812"/>
        <v>8.5333314530668072E-2</v>
      </c>
      <c r="U5765" s="25">
        <f t="shared" si="818"/>
        <v>8.7194068166662808E-2</v>
      </c>
      <c r="W5765" s="17">
        <f>Eingabe!H5766</f>
        <v>185</v>
      </c>
      <c r="X5765" s="17">
        <f t="shared" si="819"/>
        <v>1.85</v>
      </c>
      <c r="Y5765" s="17">
        <f t="shared" si="820"/>
        <v>190</v>
      </c>
    </row>
    <row r="5766" spans="1:25" x14ac:dyDescent="0.15">
      <c r="A5766" s="82">
        <f t="shared" si="815"/>
        <v>8</v>
      </c>
      <c r="B5766" s="46">
        <v>43706.124999986023</v>
      </c>
      <c r="C5766" s="47">
        <f>Eingabe!G5767</f>
        <v>3.5</v>
      </c>
      <c r="D5766" s="77">
        <v>5766</v>
      </c>
      <c r="E5766" s="47"/>
      <c r="F5766" s="25">
        <f t="shared" si="813"/>
        <v>5.22</v>
      </c>
      <c r="G5766" s="25">
        <f>VLOOKUP(F5766,'Spezifische Werte'!$B$2:$C$4002,2,FALSE)</f>
        <v>0.10600726326582303</v>
      </c>
      <c r="H5766" s="25">
        <f t="shared" si="816"/>
        <v>212.01452653164606</v>
      </c>
      <c r="J5766" s="25">
        <f t="shared" si="814"/>
        <v>5.25</v>
      </c>
      <c r="K5766" s="25">
        <f>VLOOKUP(J5766,'Spezifische Werte'!$B$2:$C$4002,2,FALSE)</f>
        <v>0.10804502827355937</v>
      </c>
      <c r="L5766" s="25">
        <f t="shared" si="817"/>
        <v>216.09005654711873</v>
      </c>
      <c r="R5766" s="25">
        <v>5764</v>
      </c>
      <c r="S5766" s="25">
        <v>5763</v>
      </c>
      <c r="T5766" s="25">
        <f t="shared" ref="T5766:T5829" si="821">LARGE($H$3:$H$8762,R5766)/1000</f>
        <v>8.5333314530668072E-2</v>
      </c>
      <c r="U5766" s="25">
        <f t="shared" si="818"/>
        <v>8.7194068166662808E-2</v>
      </c>
      <c r="W5766" s="17">
        <f>Eingabe!H5767</f>
        <v>174</v>
      </c>
      <c r="X5766" s="17">
        <f t="shared" si="819"/>
        <v>1.74</v>
      </c>
      <c r="Y5766" s="17">
        <f t="shared" si="820"/>
        <v>170</v>
      </c>
    </row>
    <row r="5767" spans="1:25" x14ac:dyDescent="0.15">
      <c r="A5767" s="82">
        <f t="shared" si="815"/>
        <v>8</v>
      </c>
      <c r="B5767" s="46">
        <v>43706.166666652687</v>
      </c>
      <c r="C5767" s="47">
        <f>Eingabe!G5768</f>
        <v>3.4</v>
      </c>
      <c r="D5767" s="77">
        <v>5767</v>
      </c>
      <c r="E5767" s="47"/>
      <c r="F5767" s="25">
        <f t="shared" si="813"/>
        <v>5.07</v>
      </c>
      <c r="G5767" s="25">
        <f>VLOOKUP(F5767,'Spezifische Werte'!$B$2:$C$4002,2,FALSE)</f>
        <v>9.6185977081711158E-2</v>
      </c>
      <c r="H5767" s="25">
        <f t="shared" si="816"/>
        <v>192.37195416342232</v>
      </c>
      <c r="J5767" s="25">
        <f t="shared" si="814"/>
        <v>5.0999999999999996</v>
      </c>
      <c r="K5767" s="25">
        <f>VLOOKUP(J5767,'Spezifische Werte'!$B$2:$C$4002,2,FALSE)</f>
        <v>9.8097213536623304E-2</v>
      </c>
      <c r="L5767" s="25">
        <f t="shared" si="817"/>
        <v>196.1944270732466</v>
      </c>
      <c r="R5767" s="25">
        <v>5765</v>
      </c>
      <c r="S5767" s="25">
        <v>5764</v>
      </c>
      <c r="T5767" s="25">
        <f t="shared" si="821"/>
        <v>8.5333314530668072E-2</v>
      </c>
      <c r="U5767" s="25">
        <f t="shared" si="818"/>
        <v>8.7194068166662808E-2</v>
      </c>
      <c r="W5767" s="17">
        <f>Eingabe!H5768</f>
        <v>182</v>
      </c>
      <c r="X5767" s="17">
        <f t="shared" si="819"/>
        <v>1.82</v>
      </c>
      <c r="Y5767" s="17">
        <f t="shared" si="820"/>
        <v>180</v>
      </c>
    </row>
    <row r="5768" spans="1:25" x14ac:dyDescent="0.15">
      <c r="A5768" s="82">
        <f t="shared" si="815"/>
        <v>8</v>
      </c>
      <c r="B5768" s="46">
        <v>43706.208333319351</v>
      </c>
      <c r="C5768" s="47">
        <f>Eingabe!G5769</f>
        <v>3.4</v>
      </c>
      <c r="D5768" s="77">
        <v>5768</v>
      </c>
      <c r="E5768" s="47"/>
      <c r="F5768" s="25">
        <f t="shared" si="813"/>
        <v>5.07</v>
      </c>
      <c r="G5768" s="25">
        <f>VLOOKUP(F5768,'Spezifische Werte'!$B$2:$C$4002,2,FALSE)</f>
        <v>9.6185977081711158E-2</v>
      </c>
      <c r="H5768" s="25">
        <f t="shared" si="816"/>
        <v>192.37195416342232</v>
      </c>
      <c r="J5768" s="25">
        <f t="shared" si="814"/>
        <v>5.0999999999999996</v>
      </c>
      <c r="K5768" s="25">
        <f>VLOOKUP(J5768,'Spezifische Werte'!$B$2:$C$4002,2,FALSE)</f>
        <v>9.8097213536623304E-2</v>
      </c>
      <c r="L5768" s="25">
        <f t="shared" si="817"/>
        <v>196.1944270732466</v>
      </c>
      <c r="R5768" s="25">
        <v>5766</v>
      </c>
      <c r="S5768" s="25">
        <v>5765</v>
      </c>
      <c r="T5768" s="25">
        <f t="shared" si="821"/>
        <v>8.5333314530668072E-2</v>
      </c>
      <c r="U5768" s="25">
        <f t="shared" si="818"/>
        <v>8.7194068166662808E-2</v>
      </c>
      <c r="W5768" s="17">
        <f>Eingabe!H5769</f>
        <v>164</v>
      </c>
      <c r="X5768" s="17">
        <f t="shared" si="819"/>
        <v>1.64</v>
      </c>
      <c r="Y5768" s="17">
        <f t="shared" si="820"/>
        <v>160</v>
      </c>
    </row>
    <row r="5769" spans="1:25" x14ac:dyDescent="0.15">
      <c r="A5769" s="82">
        <f t="shared" si="815"/>
        <v>8</v>
      </c>
      <c r="B5769" s="46">
        <v>43706.249999986016</v>
      </c>
      <c r="C5769" s="47">
        <f>Eingabe!G5770</f>
        <v>3.7</v>
      </c>
      <c r="D5769" s="77">
        <v>5769</v>
      </c>
      <c r="E5769" s="47"/>
      <c r="F5769" s="25">
        <f t="shared" si="813"/>
        <v>5.52</v>
      </c>
      <c r="G5769" s="25">
        <f>VLOOKUP(F5769,'Spezifische Werte'!$B$2:$C$4002,2,FALSE)</f>
        <v>0.12721663519138685</v>
      </c>
      <c r="H5769" s="25">
        <f t="shared" si="816"/>
        <v>254.43327038277369</v>
      </c>
      <c r="J5769" s="25">
        <f t="shared" si="814"/>
        <v>5.55</v>
      </c>
      <c r="K5769" s="25">
        <f>VLOOKUP(J5769,'Spezifische Werte'!$B$2:$C$4002,2,FALSE)</f>
        <v>0.12941942247043492</v>
      </c>
      <c r="L5769" s="25">
        <f t="shared" si="817"/>
        <v>258.83884494086982</v>
      </c>
      <c r="R5769" s="25">
        <v>5767</v>
      </c>
      <c r="S5769" s="25">
        <v>5766</v>
      </c>
      <c r="T5769" s="25">
        <f t="shared" si="821"/>
        <v>8.5333314530668072E-2</v>
      </c>
      <c r="U5769" s="25">
        <f t="shared" si="818"/>
        <v>8.7194068166662808E-2</v>
      </c>
      <c r="W5769" s="17">
        <f>Eingabe!H5770</f>
        <v>171</v>
      </c>
      <c r="X5769" s="17">
        <f t="shared" si="819"/>
        <v>1.71</v>
      </c>
      <c r="Y5769" s="17">
        <f t="shared" si="820"/>
        <v>170</v>
      </c>
    </row>
    <row r="5770" spans="1:25" x14ac:dyDescent="0.15">
      <c r="A5770" s="82">
        <f t="shared" si="815"/>
        <v>8</v>
      </c>
      <c r="B5770" s="46">
        <v>43706.29166665268</v>
      </c>
      <c r="C5770" s="47">
        <f>Eingabe!G5771</f>
        <v>4.4000000000000004</v>
      </c>
      <c r="D5770" s="77">
        <v>5770</v>
      </c>
      <c r="E5770" s="47"/>
      <c r="F5770" s="25">
        <f t="shared" si="813"/>
        <v>6.56</v>
      </c>
      <c r="G5770" s="25">
        <f>VLOOKUP(F5770,'Spezifische Werte'!$B$2:$C$4002,2,FALSE)</f>
        <v>0.2214941246302857</v>
      </c>
      <c r="H5770" s="25">
        <f t="shared" si="816"/>
        <v>442.98824926057142</v>
      </c>
      <c r="J5770" s="25">
        <f t="shared" si="814"/>
        <v>6.6</v>
      </c>
      <c r="K5770" s="25">
        <f>VLOOKUP(J5770,'Spezifische Werte'!$B$2:$C$4002,2,FALSE)</f>
        <v>0.22589088814664299</v>
      </c>
      <c r="L5770" s="25">
        <f t="shared" si="817"/>
        <v>451.78177629328599</v>
      </c>
      <c r="R5770" s="25">
        <v>5768</v>
      </c>
      <c r="S5770" s="25">
        <v>5767</v>
      </c>
      <c r="T5770" s="25">
        <f t="shared" si="821"/>
        <v>8.5333314530668072E-2</v>
      </c>
      <c r="U5770" s="25">
        <f t="shared" si="818"/>
        <v>8.7194068166662808E-2</v>
      </c>
      <c r="W5770" s="17">
        <f>Eingabe!H5771</f>
        <v>183</v>
      </c>
      <c r="X5770" s="17">
        <f t="shared" si="819"/>
        <v>1.83</v>
      </c>
      <c r="Y5770" s="17">
        <f t="shared" si="820"/>
        <v>180</v>
      </c>
    </row>
    <row r="5771" spans="1:25" x14ac:dyDescent="0.15">
      <c r="A5771" s="82">
        <f t="shared" si="815"/>
        <v>8</v>
      </c>
      <c r="B5771" s="46">
        <v>43706.333333319344</v>
      </c>
      <c r="C5771" s="47">
        <f>Eingabe!G5772</f>
        <v>4.3</v>
      </c>
      <c r="D5771" s="77">
        <v>5771</v>
      </c>
      <c r="E5771" s="47"/>
      <c r="F5771" s="25">
        <f t="shared" si="813"/>
        <v>6.41</v>
      </c>
      <c r="G5771" s="25">
        <f>VLOOKUP(F5771,'Spezifische Werte'!$B$2:$C$4002,2,FALSE)</f>
        <v>0.20539547091670399</v>
      </c>
      <c r="H5771" s="25">
        <f t="shared" si="816"/>
        <v>410.790941833408</v>
      </c>
      <c r="J5771" s="25">
        <f t="shared" si="814"/>
        <v>6.45</v>
      </c>
      <c r="K5771" s="25">
        <f>VLOOKUP(J5771,'Spezifische Werte'!$B$2:$C$4002,2,FALSE)</f>
        <v>0.20962714743593144</v>
      </c>
      <c r="L5771" s="25">
        <f t="shared" si="817"/>
        <v>419.2542948718629</v>
      </c>
      <c r="R5771" s="25">
        <v>5769</v>
      </c>
      <c r="S5771" s="25">
        <v>5768</v>
      </c>
      <c r="T5771" s="25">
        <f t="shared" si="821"/>
        <v>8.5333314530668072E-2</v>
      </c>
      <c r="U5771" s="25">
        <f t="shared" si="818"/>
        <v>8.7194068166662808E-2</v>
      </c>
      <c r="W5771" s="17">
        <f>Eingabe!H5772</f>
        <v>192</v>
      </c>
      <c r="X5771" s="17">
        <f t="shared" si="819"/>
        <v>1.92</v>
      </c>
      <c r="Y5771" s="17">
        <f t="shared" si="820"/>
        <v>190</v>
      </c>
    </row>
    <row r="5772" spans="1:25" x14ac:dyDescent="0.15">
      <c r="A5772" s="82">
        <f t="shared" si="815"/>
        <v>8</v>
      </c>
      <c r="B5772" s="46">
        <v>43706.374999986008</v>
      </c>
      <c r="C5772" s="47">
        <f>Eingabe!G5773</f>
        <v>4</v>
      </c>
      <c r="D5772" s="77">
        <v>5772</v>
      </c>
      <c r="E5772" s="47"/>
      <c r="F5772" s="25">
        <f t="shared" si="813"/>
        <v>5.97</v>
      </c>
      <c r="G5772" s="25">
        <f>VLOOKUP(F5772,'Spezifische Werte'!$B$2:$C$4002,2,FALSE)</f>
        <v>0.1627434603343155</v>
      </c>
      <c r="H5772" s="25">
        <f t="shared" si="816"/>
        <v>325.486920668631</v>
      </c>
      <c r="J5772" s="25">
        <f t="shared" si="814"/>
        <v>6</v>
      </c>
      <c r="K5772" s="25">
        <f>VLOOKUP(J5772,'Spezifische Werte'!$B$2:$C$4002,2,FALSE)</f>
        <v>0.16538134424295356</v>
      </c>
      <c r="L5772" s="25">
        <f t="shared" si="817"/>
        <v>330.76268848590712</v>
      </c>
      <c r="R5772" s="25">
        <v>5770</v>
      </c>
      <c r="S5772" s="25">
        <v>5769</v>
      </c>
      <c r="T5772" s="25">
        <f t="shared" si="821"/>
        <v>8.5333314530668072E-2</v>
      </c>
      <c r="U5772" s="25">
        <f t="shared" si="818"/>
        <v>8.7194068166662808E-2</v>
      </c>
      <c r="W5772" s="17">
        <f>Eingabe!H5773</f>
        <v>190</v>
      </c>
      <c r="X5772" s="17">
        <f t="shared" si="819"/>
        <v>1.9</v>
      </c>
      <c r="Y5772" s="17">
        <f t="shared" si="820"/>
        <v>190</v>
      </c>
    </row>
    <row r="5773" spans="1:25" x14ac:dyDescent="0.15">
      <c r="A5773" s="82">
        <f t="shared" si="815"/>
        <v>8</v>
      </c>
      <c r="B5773" s="46">
        <v>43706.416666652673</v>
      </c>
      <c r="C5773" s="47">
        <f>Eingabe!G5774</f>
        <v>2.9</v>
      </c>
      <c r="D5773" s="77">
        <v>5773</v>
      </c>
      <c r="E5773" s="47"/>
      <c r="F5773" s="25">
        <f t="shared" si="813"/>
        <v>4.33</v>
      </c>
      <c r="G5773" s="25">
        <f>VLOOKUP(F5773,'Spezifische Werte'!$B$2:$C$4002,2,FALSE)</f>
        <v>5.667919590547657E-2</v>
      </c>
      <c r="H5773" s="25">
        <f t="shared" si="816"/>
        <v>113.35839181095314</v>
      </c>
      <c r="J5773" s="25">
        <f t="shared" si="814"/>
        <v>4.3499999999999996</v>
      </c>
      <c r="K5773" s="25">
        <f>VLOOKUP(J5773,'Spezifische Werte'!$B$2:$C$4002,2,FALSE)</f>
        <v>5.7627330651301621E-2</v>
      </c>
      <c r="L5773" s="25">
        <f t="shared" si="817"/>
        <v>115.25466130260324</v>
      </c>
      <c r="R5773" s="25">
        <v>5771</v>
      </c>
      <c r="S5773" s="25">
        <v>5770</v>
      </c>
      <c r="T5773" s="25">
        <f t="shared" si="821"/>
        <v>8.5333314530668072E-2</v>
      </c>
      <c r="U5773" s="25">
        <f t="shared" si="818"/>
        <v>8.7194068166662808E-2</v>
      </c>
      <c r="W5773" s="17">
        <f>Eingabe!H5774</f>
        <v>190</v>
      </c>
      <c r="X5773" s="17">
        <f t="shared" si="819"/>
        <v>1.9</v>
      </c>
      <c r="Y5773" s="17">
        <f t="shared" si="820"/>
        <v>190</v>
      </c>
    </row>
    <row r="5774" spans="1:25" x14ac:dyDescent="0.15">
      <c r="A5774" s="82">
        <f t="shared" si="815"/>
        <v>8</v>
      </c>
      <c r="B5774" s="46">
        <v>43706.458333319337</v>
      </c>
      <c r="C5774" s="47">
        <f>Eingabe!G5775</f>
        <v>3.6</v>
      </c>
      <c r="D5774" s="77">
        <v>5774</v>
      </c>
      <c r="E5774" s="47"/>
      <c r="F5774" s="25">
        <f t="shared" si="813"/>
        <v>5.37</v>
      </c>
      <c r="G5774" s="25">
        <f>VLOOKUP(F5774,'Spezifische Werte'!$B$2:$C$4002,2,FALSE)</f>
        <v>0.11640095819454216</v>
      </c>
      <c r="H5774" s="25">
        <f t="shared" si="816"/>
        <v>232.80191638908431</v>
      </c>
      <c r="J5774" s="25">
        <f t="shared" si="814"/>
        <v>5.4</v>
      </c>
      <c r="K5774" s="25">
        <f>VLOOKUP(J5774,'Spezifische Werte'!$B$2:$C$4002,2,FALSE)</f>
        <v>0.11853513474534576</v>
      </c>
      <c r="L5774" s="25">
        <f t="shared" si="817"/>
        <v>237.07026949069152</v>
      </c>
      <c r="R5774" s="25">
        <v>5772</v>
      </c>
      <c r="S5774" s="25">
        <v>5771</v>
      </c>
      <c r="T5774" s="25">
        <f t="shared" si="821"/>
        <v>8.5333314530668072E-2</v>
      </c>
      <c r="U5774" s="25">
        <f t="shared" si="818"/>
        <v>8.7194068166662808E-2</v>
      </c>
      <c r="W5774" s="17">
        <f>Eingabe!H5775</f>
        <v>208</v>
      </c>
      <c r="X5774" s="17">
        <f t="shared" si="819"/>
        <v>2.08</v>
      </c>
      <c r="Y5774" s="17">
        <f t="shared" si="820"/>
        <v>210</v>
      </c>
    </row>
    <row r="5775" spans="1:25" x14ac:dyDescent="0.15">
      <c r="A5775" s="82">
        <f t="shared" si="815"/>
        <v>8</v>
      </c>
      <c r="B5775" s="46">
        <v>43706.499999986001</v>
      </c>
      <c r="C5775" s="47">
        <f>Eingabe!G5776</f>
        <v>4.0999999999999996</v>
      </c>
      <c r="D5775" s="77">
        <v>5775</v>
      </c>
      <c r="E5775" s="47"/>
      <c r="F5775" s="25">
        <f t="shared" si="813"/>
        <v>6.12</v>
      </c>
      <c r="G5775" s="25">
        <f>VLOOKUP(F5775,'Spezifische Werte'!$B$2:$C$4002,2,FALSE)</f>
        <v>0.17636813552353289</v>
      </c>
      <c r="H5775" s="25">
        <f t="shared" si="816"/>
        <v>352.73627104706577</v>
      </c>
      <c r="J5775" s="25">
        <f t="shared" si="814"/>
        <v>6.15</v>
      </c>
      <c r="K5775" s="25">
        <f>VLOOKUP(J5775,'Spezifische Werte'!$B$2:$C$4002,2,FALSE)</f>
        <v>0.17921779013058811</v>
      </c>
      <c r="L5775" s="25">
        <f t="shared" si="817"/>
        <v>358.4355802611762</v>
      </c>
      <c r="R5775" s="25">
        <v>5773</v>
      </c>
      <c r="S5775" s="25">
        <v>5772</v>
      </c>
      <c r="T5775" s="25">
        <f t="shared" si="821"/>
        <v>8.5333314530668072E-2</v>
      </c>
      <c r="U5775" s="25">
        <f t="shared" si="818"/>
        <v>8.7194068166662808E-2</v>
      </c>
      <c r="W5775" s="17">
        <f>Eingabe!H5776</f>
        <v>270</v>
      </c>
      <c r="X5775" s="17">
        <f t="shared" si="819"/>
        <v>2.7</v>
      </c>
      <c r="Y5775" s="17">
        <f t="shared" si="820"/>
        <v>270</v>
      </c>
    </row>
    <row r="5776" spans="1:25" x14ac:dyDescent="0.15">
      <c r="A5776" s="82">
        <f t="shared" si="815"/>
        <v>8</v>
      </c>
      <c r="B5776" s="46">
        <v>43706.541666652665</v>
      </c>
      <c r="C5776" s="47">
        <f>Eingabe!G5777</f>
        <v>3.9</v>
      </c>
      <c r="D5776" s="77">
        <v>5776</v>
      </c>
      <c r="E5776" s="47"/>
      <c r="F5776" s="25">
        <f t="shared" si="813"/>
        <v>5.82</v>
      </c>
      <c r="G5776" s="25">
        <f>VLOOKUP(F5776,'Spezifische Werte'!$B$2:$C$4002,2,FALSE)</f>
        <v>0.15015933791444183</v>
      </c>
      <c r="H5776" s="25">
        <f t="shared" si="816"/>
        <v>300.31867582888367</v>
      </c>
      <c r="J5776" s="25">
        <f t="shared" si="814"/>
        <v>5.85</v>
      </c>
      <c r="K5776" s="25">
        <f>VLOOKUP(J5776,'Spezifische Werte'!$B$2:$C$4002,2,FALSE)</f>
        <v>0.15260213064447356</v>
      </c>
      <c r="L5776" s="25">
        <f t="shared" si="817"/>
        <v>305.20426128894712</v>
      </c>
      <c r="R5776" s="25">
        <v>5774</v>
      </c>
      <c r="S5776" s="25">
        <v>5773</v>
      </c>
      <c r="T5776" s="25">
        <f t="shared" si="821"/>
        <v>8.5333314530668072E-2</v>
      </c>
      <c r="U5776" s="25">
        <f t="shared" si="818"/>
        <v>8.7194068166662808E-2</v>
      </c>
      <c r="W5776" s="17">
        <f>Eingabe!H5777</f>
        <v>258</v>
      </c>
      <c r="X5776" s="17">
        <f t="shared" si="819"/>
        <v>2.58</v>
      </c>
      <c r="Y5776" s="17">
        <f t="shared" si="820"/>
        <v>260</v>
      </c>
    </row>
    <row r="5777" spans="1:25" x14ac:dyDescent="0.15">
      <c r="A5777" s="82">
        <f t="shared" si="815"/>
        <v>8</v>
      </c>
      <c r="B5777" s="46">
        <v>43706.58333331933</v>
      </c>
      <c r="C5777" s="47">
        <f>Eingabe!G5778</f>
        <v>3.8</v>
      </c>
      <c r="D5777" s="77">
        <v>5777</v>
      </c>
      <c r="E5777" s="47"/>
      <c r="F5777" s="25">
        <f t="shared" si="813"/>
        <v>5.67</v>
      </c>
      <c r="G5777" s="25">
        <f>VLOOKUP(F5777,'Spezifische Werte'!$B$2:$C$4002,2,FALSE)</f>
        <v>0.13840049448137109</v>
      </c>
      <c r="H5777" s="25">
        <f t="shared" si="816"/>
        <v>276.80098896274217</v>
      </c>
      <c r="J5777" s="25">
        <f t="shared" si="814"/>
        <v>5.7</v>
      </c>
      <c r="K5777" s="25">
        <f>VLOOKUP(J5777,'Spezifische Werte'!$B$2:$C$4002,2,FALSE)</f>
        <v>0.14069825500153915</v>
      </c>
      <c r="L5777" s="25">
        <f t="shared" si="817"/>
        <v>281.39651000307828</v>
      </c>
      <c r="R5777" s="25">
        <v>5775</v>
      </c>
      <c r="S5777" s="25">
        <v>5774</v>
      </c>
      <c r="T5777" s="25">
        <f t="shared" si="821"/>
        <v>8.5333314530668072E-2</v>
      </c>
      <c r="U5777" s="25">
        <f t="shared" si="818"/>
        <v>8.7194068166662808E-2</v>
      </c>
      <c r="W5777" s="17">
        <f>Eingabe!H5778</f>
        <v>274</v>
      </c>
      <c r="X5777" s="17">
        <f t="shared" si="819"/>
        <v>2.74</v>
      </c>
      <c r="Y5777" s="17">
        <f t="shared" si="820"/>
        <v>270</v>
      </c>
    </row>
    <row r="5778" spans="1:25" x14ac:dyDescent="0.15">
      <c r="A5778" s="82">
        <f t="shared" si="815"/>
        <v>8</v>
      </c>
      <c r="B5778" s="46">
        <v>43706.624999985994</v>
      </c>
      <c r="C5778" s="47">
        <f>Eingabe!G5779</f>
        <v>4.2</v>
      </c>
      <c r="D5778" s="77">
        <v>5778</v>
      </c>
      <c r="E5778" s="47"/>
      <c r="F5778" s="25">
        <f t="shared" si="813"/>
        <v>6.27</v>
      </c>
      <c r="G5778" s="25">
        <f>VLOOKUP(F5778,'Spezifische Werte'!$B$2:$C$4002,2,FALSE)</f>
        <v>0.19098980973438914</v>
      </c>
      <c r="H5778" s="25">
        <f t="shared" si="816"/>
        <v>381.97961946877831</v>
      </c>
      <c r="J5778" s="25">
        <f t="shared" si="814"/>
        <v>6.3</v>
      </c>
      <c r="K5778" s="25">
        <f>VLOOKUP(J5778,'Spezifische Werte'!$B$2:$C$4002,2,FALSE)</f>
        <v>0.19401976060055698</v>
      </c>
      <c r="L5778" s="25">
        <f t="shared" si="817"/>
        <v>388.03952120111398</v>
      </c>
      <c r="R5778" s="25">
        <v>5776</v>
      </c>
      <c r="S5778" s="25">
        <v>5775</v>
      </c>
      <c r="T5778" s="25">
        <f t="shared" si="821"/>
        <v>8.5333314530668072E-2</v>
      </c>
      <c r="U5778" s="25">
        <f t="shared" si="818"/>
        <v>8.7194068166662808E-2</v>
      </c>
      <c r="W5778" s="17">
        <f>Eingabe!H5779</f>
        <v>216</v>
      </c>
      <c r="X5778" s="17">
        <f t="shared" si="819"/>
        <v>2.16</v>
      </c>
      <c r="Y5778" s="17">
        <f t="shared" si="820"/>
        <v>220.00000000000003</v>
      </c>
    </row>
    <row r="5779" spans="1:25" x14ac:dyDescent="0.15">
      <c r="A5779" s="82">
        <f t="shared" si="815"/>
        <v>8</v>
      </c>
      <c r="B5779" s="46">
        <v>43706.666666652658</v>
      </c>
      <c r="C5779" s="47">
        <f>Eingabe!G5780</f>
        <v>3.8</v>
      </c>
      <c r="D5779" s="77">
        <v>5779</v>
      </c>
      <c r="E5779" s="47"/>
      <c r="F5779" s="25">
        <f t="shared" si="813"/>
        <v>5.67</v>
      </c>
      <c r="G5779" s="25">
        <f>VLOOKUP(F5779,'Spezifische Werte'!$B$2:$C$4002,2,FALSE)</f>
        <v>0.13840049448137109</v>
      </c>
      <c r="H5779" s="25">
        <f t="shared" si="816"/>
        <v>276.80098896274217</v>
      </c>
      <c r="J5779" s="25">
        <f t="shared" si="814"/>
        <v>5.7</v>
      </c>
      <c r="K5779" s="25">
        <f>VLOOKUP(J5779,'Spezifische Werte'!$B$2:$C$4002,2,FALSE)</f>
        <v>0.14069825500153915</v>
      </c>
      <c r="L5779" s="25">
        <f t="shared" si="817"/>
        <v>281.39651000307828</v>
      </c>
      <c r="R5779" s="25">
        <v>5777</v>
      </c>
      <c r="S5779" s="25">
        <v>5776</v>
      </c>
      <c r="T5779" s="25">
        <f t="shared" si="821"/>
        <v>8.5333314530668072E-2</v>
      </c>
      <c r="U5779" s="25">
        <f t="shared" si="818"/>
        <v>8.7194068166662808E-2</v>
      </c>
      <c r="W5779" s="17">
        <f>Eingabe!H5780</f>
        <v>241</v>
      </c>
      <c r="X5779" s="17">
        <f t="shared" si="819"/>
        <v>2.41</v>
      </c>
      <c r="Y5779" s="17">
        <f t="shared" si="820"/>
        <v>240</v>
      </c>
    </row>
    <row r="5780" spans="1:25" x14ac:dyDescent="0.15">
      <c r="A5780" s="82">
        <f t="shared" si="815"/>
        <v>8</v>
      </c>
      <c r="B5780" s="46">
        <v>43706.708333319322</v>
      </c>
      <c r="C5780" s="47">
        <f>Eingabe!G5781</f>
        <v>3.7</v>
      </c>
      <c r="D5780" s="77">
        <v>5780</v>
      </c>
      <c r="E5780" s="47"/>
      <c r="F5780" s="25">
        <f t="shared" si="813"/>
        <v>5.52</v>
      </c>
      <c r="G5780" s="25">
        <f>VLOOKUP(F5780,'Spezifische Werte'!$B$2:$C$4002,2,FALSE)</f>
        <v>0.12721663519138685</v>
      </c>
      <c r="H5780" s="25">
        <f t="shared" si="816"/>
        <v>254.43327038277369</v>
      </c>
      <c r="J5780" s="25">
        <f t="shared" si="814"/>
        <v>5.55</v>
      </c>
      <c r="K5780" s="25">
        <f>VLOOKUP(J5780,'Spezifische Werte'!$B$2:$C$4002,2,FALSE)</f>
        <v>0.12941942247043492</v>
      </c>
      <c r="L5780" s="25">
        <f t="shared" si="817"/>
        <v>258.83884494086982</v>
      </c>
      <c r="R5780" s="25">
        <v>5778</v>
      </c>
      <c r="S5780" s="25">
        <v>5777</v>
      </c>
      <c r="T5780" s="25">
        <f t="shared" si="821"/>
        <v>8.5333314530668072E-2</v>
      </c>
      <c r="U5780" s="25">
        <f t="shared" si="818"/>
        <v>8.7194068166662808E-2</v>
      </c>
      <c r="W5780" s="17">
        <f>Eingabe!H5781</f>
        <v>220</v>
      </c>
      <c r="X5780" s="17">
        <f t="shared" si="819"/>
        <v>2.2000000000000002</v>
      </c>
      <c r="Y5780" s="17">
        <f t="shared" si="820"/>
        <v>220.00000000000003</v>
      </c>
    </row>
    <row r="5781" spans="1:25" x14ac:dyDescent="0.15">
      <c r="A5781" s="82">
        <f t="shared" si="815"/>
        <v>8</v>
      </c>
      <c r="B5781" s="46">
        <v>43706.749999985987</v>
      </c>
      <c r="C5781" s="47">
        <f>Eingabe!G5782</f>
        <v>3.6</v>
      </c>
      <c r="D5781" s="77">
        <v>5781</v>
      </c>
      <c r="E5781" s="47"/>
      <c r="F5781" s="25">
        <f t="shared" si="813"/>
        <v>5.37</v>
      </c>
      <c r="G5781" s="25">
        <f>VLOOKUP(F5781,'Spezifische Werte'!$B$2:$C$4002,2,FALSE)</f>
        <v>0.11640095819454216</v>
      </c>
      <c r="H5781" s="25">
        <f t="shared" si="816"/>
        <v>232.80191638908431</v>
      </c>
      <c r="J5781" s="25">
        <f t="shared" si="814"/>
        <v>5.4</v>
      </c>
      <c r="K5781" s="25">
        <f>VLOOKUP(J5781,'Spezifische Werte'!$B$2:$C$4002,2,FALSE)</f>
        <v>0.11853513474534576</v>
      </c>
      <c r="L5781" s="25">
        <f t="shared" si="817"/>
        <v>237.07026949069152</v>
      </c>
      <c r="R5781" s="25">
        <v>5779</v>
      </c>
      <c r="S5781" s="25">
        <v>5778</v>
      </c>
      <c r="T5781" s="25">
        <f t="shared" si="821"/>
        <v>8.5333314530668072E-2</v>
      </c>
      <c r="U5781" s="25">
        <f t="shared" si="818"/>
        <v>8.7194068166662808E-2</v>
      </c>
      <c r="W5781" s="17">
        <f>Eingabe!H5782</f>
        <v>222</v>
      </c>
      <c r="X5781" s="17">
        <f t="shared" si="819"/>
        <v>2.2200000000000002</v>
      </c>
      <c r="Y5781" s="17">
        <f t="shared" si="820"/>
        <v>220.00000000000003</v>
      </c>
    </row>
    <row r="5782" spans="1:25" x14ac:dyDescent="0.15">
      <c r="A5782" s="82">
        <f t="shared" si="815"/>
        <v>8</v>
      </c>
      <c r="B5782" s="46">
        <v>43706.791666652651</v>
      </c>
      <c r="C5782" s="47">
        <f>Eingabe!G5783</f>
        <v>2.8</v>
      </c>
      <c r="D5782" s="77">
        <v>5782</v>
      </c>
      <c r="E5782" s="47"/>
      <c r="F5782" s="25">
        <f t="shared" si="813"/>
        <v>4.18</v>
      </c>
      <c r="G5782" s="25">
        <f>VLOOKUP(F5782,'Spezifische Werte'!$B$2:$C$4002,2,FALSE)</f>
        <v>4.9643016475870723E-2</v>
      </c>
      <c r="H5782" s="25">
        <f t="shared" si="816"/>
        <v>99.286032951741447</v>
      </c>
      <c r="J5782" s="25">
        <f t="shared" si="814"/>
        <v>4.2</v>
      </c>
      <c r="K5782" s="25">
        <f>VLOOKUP(J5782,'Spezifische Werte'!$B$2:$C$4002,2,FALSE)</f>
        <v>5.0575500247497268E-2</v>
      </c>
      <c r="L5782" s="25">
        <f t="shared" si="817"/>
        <v>101.15100049499453</v>
      </c>
      <c r="R5782" s="25">
        <v>5780</v>
      </c>
      <c r="S5782" s="25">
        <v>5779</v>
      </c>
      <c r="T5782" s="25">
        <f t="shared" si="821"/>
        <v>8.5333314530668072E-2</v>
      </c>
      <c r="U5782" s="25">
        <f t="shared" si="818"/>
        <v>8.7194068166662808E-2</v>
      </c>
      <c r="W5782" s="17">
        <f>Eingabe!H5783</f>
        <v>185</v>
      </c>
      <c r="X5782" s="17">
        <f t="shared" si="819"/>
        <v>1.85</v>
      </c>
      <c r="Y5782" s="17">
        <f t="shared" si="820"/>
        <v>190</v>
      </c>
    </row>
    <row r="5783" spans="1:25" x14ac:dyDescent="0.15">
      <c r="A5783" s="82">
        <f t="shared" si="815"/>
        <v>8</v>
      </c>
      <c r="B5783" s="46">
        <v>43706.833333319315</v>
      </c>
      <c r="C5783" s="47">
        <f>Eingabe!G5784</f>
        <v>3</v>
      </c>
      <c r="D5783" s="77">
        <v>5783</v>
      </c>
      <c r="E5783" s="47"/>
      <c r="F5783" s="25">
        <f t="shared" si="813"/>
        <v>4.4800000000000004</v>
      </c>
      <c r="G5783" s="25">
        <f>VLOOKUP(F5783,'Spezifische Werte'!$B$2:$C$4002,2,FALSE)</f>
        <v>6.3876775708421291E-2</v>
      </c>
      <c r="H5783" s="25">
        <f t="shared" si="816"/>
        <v>127.75355141684258</v>
      </c>
      <c r="J5783" s="25">
        <f t="shared" si="814"/>
        <v>4.5</v>
      </c>
      <c r="K5783" s="25">
        <f>VLOOKUP(J5783,'Spezifische Werte'!$B$2:$C$4002,2,FALSE)</f>
        <v>6.4854105449014127E-2</v>
      </c>
      <c r="L5783" s="25">
        <f t="shared" si="817"/>
        <v>129.70821089802826</v>
      </c>
      <c r="R5783" s="25">
        <v>5781</v>
      </c>
      <c r="S5783" s="25">
        <v>5780</v>
      </c>
      <c r="T5783" s="25">
        <f t="shared" si="821"/>
        <v>8.5333314530668072E-2</v>
      </c>
      <c r="U5783" s="25">
        <f t="shared" si="818"/>
        <v>8.7194068166662808E-2</v>
      </c>
      <c r="W5783" s="17">
        <f>Eingabe!H5784</f>
        <v>314</v>
      </c>
      <c r="X5783" s="17">
        <f t="shared" si="819"/>
        <v>3.14</v>
      </c>
      <c r="Y5783" s="17">
        <f t="shared" si="820"/>
        <v>310</v>
      </c>
    </row>
    <row r="5784" spans="1:25" x14ac:dyDescent="0.15">
      <c r="A5784" s="82">
        <f t="shared" si="815"/>
        <v>8</v>
      </c>
      <c r="B5784" s="46">
        <v>43706.874999985979</v>
      </c>
      <c r="C5784" s="47">
        <f>Eingabe!G5785</f>
        <v>3.2</v>
      </c>
      <c r="D5784" s="77">
        <v>5784</v>
      </c>
      <c r="E5784" s="47"/>
      <c r="F5784" s="25">
        <f t="shared" si="813"/>
        <v>4.7699999999999996</v>
      </c>
      <c r="G5784" s="25">
        <f>VLOOKUP(F5784,'Spezifische Werte'!$B$2:$C$4002,2,FALSE)</f>
        <v>7.8679349945367349E-2</v>
      </c>
      <c r="H5784" s="25">
        <f t="shared" si="816"/>
        <v>157.3586998907347</v>
      </c>
      <c r="J5784" s="25">
        <f t="shared" si="814"/>
        <v>4.8</v>
      </c>
      <c r="K5784" s="25">
        <f>VLOOKUP(J5784,'Spezifische Werte'!$B$2:$C$4002,2,FALSE)</f>
        <v>8.0310065544742015E-2</v>
      </c>
      <c r="L5784" s="25">
        <f t="shared" si="817"/>
        <v>160.62013108948403</v>
      </c>
      <c r="R5784" s="25">
        <v>5782</v>
      </c>
      <c r="S5784" s="25">
        <v>5781</v>
      </c>
      <c r="T5784" s="25">
        <f t="shared" si="821"/>
        <v>8.5333314530668072E-2</v>
      </c>
      <c r="U5784" s="25">
        <f t="shared" si="818"/>
        <v>8.7194068166662808E-2</v>
      </c>
      <c r="W5784" s="17">
        <f>Eingabe!H5785</f>
        <v>332</v>
      </c>
      <c r="X5784" s="17">
        <f t="shared" si="819"/>
        <v>3.32</v>
      </c>
      <c r="Y5784" s="17">
        <f t="shared" si="820"/>
        <v>330</v>
      </c>
    </row>
    <row r="5785" spans="1:25" x14ac:dyDescent="0.15">
      <c r="A5785" s="82">
        <f t="shared" si="815"/>
        <v>8</v>
      </c>
      <c r="B5785" s="46">
        <v>43706.916666652643</v>
      </c>
      <c r="C5785" s="47">
        <f>Eingabe!G5786</f>
        <v>3.8</v>
      </c>
      <c r="D5785" s="77">
        <v>5785</v>
      </c>
      <c r="E5785" s="47"/>
      <c r="F5785" s="25">
        <f t="shared" si="813"/>
        <v>5.67</v>
      </c>
      <c r="G5785" s="25">
        <f>VLOOKUP(F5785,'Spezifische Werte'!$B$2:$C$4002,2,FALSE)</f>
        <v>0.13840049448137109</v>
      </c>
      <c r="H5785" s="25">
        <f t="shared" si="816"/>
        <v>276.80098896274217</v>
      </c>
      <c r="J5785" s="25">
        <f t="shared" si="814"/>
        <v>5.7</v>
      </c>
      <c r="K5785" s="25">
        <f>VLOOKUP(J5785,'Spezifische Werte'!$B$2:$C$4002,2,FALSE)</f>
        <v>0.14069825500153915</v>
      </c>
      <c r="L5785" s="25">
        <f t="shared" si="817"/>
        <v>281.39651000307828</v>
      </c>
      <c r="R5785" s="25">
        <v>5783</v>
      </c>
      <c r="S5785" s="25">
        <v>5782</v>
      </c>
      <c r="T5785" s="25">
        <f t="shared" si="821"/>
        <v>8.5333314530668072E-2</v>
      </c>
      <c r="U5785" s="25">
        <f t="shared" si="818"/>
        <v>8.7194068166662808E-2</v>
      </c>
      <c r="W5785" s="17">
        <f>Eingabe!H5786</f>
        <v>286</v>
      </c>
      <c r="X5785" s="17">
        <f t="shared" si="819"/>
        <v>2.86</v>
      </c>
      <c r="Y5785" s="17">
        <f t="shared" si="820"/>
        <v>290</v>
      </c>
    </row>
    <row r="5786" spans="1:25" x14ac:dyDescent="0.15">
      <c r="A5786" s="82">
        <f t="shared" si="815"/>
        <v>8</v>
      </c>
      <c r="B5786" s="46">
        <v>43706.958333319308</v>
      </c>
      <c r="C5786" s="47">
        <f>Eingabe!G5787</f>
        <v>4.0999999999999996</v>
      </c>
      <c r="D5786" s="77">
        <v>5786</v>
      </c>
      <c r="E5786" s="47"/>
      <c r="F5786" s="25">
        <f t="shared" si="813"/>
        <v>6.12</v>
      </c>
      <c r="G5786" s="25">
        <f>VLOOKUP(F5786,'Spezifische Werte'!$B$2:$C$4002,2,FALSE)</f>
        <v>0.17636813552353289</v>
      </c>
      <c r="H5786" s="25">
        <f t="shared" si="816"/>
        <v>352.73627104706577</v>
      </c>
      <c r="J5786" s="25">
        <f t="shared" si="814"/>
        <v>6.15</v>
      </c>
      <c r="K5786" s="25">
        <f>VLOOKUP(J5786,'Spezifische Werte'!$B$2:$C$4002,2,FALSE)</f>
        <v>0.17921779013058811</v>
      </c>
      <c r="L5786" s="25">
        <f t="shared" si="817"/>
        <v>358.4355802611762</v>
      </c>
      <c r="R5786" s="25">
        <v>5784</v>
      </c>
      <c r="S5786" s="25">
        <v>5783</v>
      </c>
      <c r="T5786" s="25">
        <f t="shared" si="821"/>
        <v>8.5333314530668072E-2</v>
      </c>
      <c r="U5786" s="25">
        <f t="shared" si="818"/>
        <v>8.7194068166662808E-2</v>
      </c>
      <c r="W5786" s="17">
        <f>Eingabe!H5787</f>
        <v>338</v>
      </c>
      <c r="X5786" s="17">
        <f t="shared" si="819"/>
        <v>3.38</v>
      </c>
      <c r="Y5786" s="17">
        <f t="shared" si="820"/>
        <v>340</v>
      </c>
    </row>
    <row r="5787" spans="1:25" x14ac:dyDescent="0.15">
      <c r="A5787" s="82">
        <f t="shared" si="815"/>
        <v>8</v>
      </c>
      <c r="B5787" s="46">
        <v>43706.999999985972</v>
      </c>
      <c r="C5787" s="47">
        <f>Eingabe!G5788</f>
        <v>4.4000000000000004</v>
      </c>
      <c r="D5787" s="77">
        <v>5787</v>
      </c>
      <c r="E5787" s="47"/>
      <c r="F5787" s="25">
        <f t="shared" si="813"/>
        <v>6.56</v>
      </c>
      <c r="G5787" s="25">
        <f>VLOOKUP(F5787,'Spezifische Werte'!$B$2:$C$4002,2,FALSE)</f>
        <v>0.2214941246302857</v>
      </c>
      <c r="H5787" s="25">
        <f t="shared" si="816"/>
        <v>442.98824926057142</v>
      </c>
      <c r="J5787" s="25">
        <f t="shared" si="814"/>
        <v>6.6</v>
      </c>
      <c r="K5787" s="25">
        <f>VLOOKUP(J5787,'Spezifische Werte'!$B$2:$C$4002,2,FALSE)</f>
        <v>0.22589088814664299</v>
      </c>
      <c r="L5787" s="25">
        <f t="shared" si="817"/>
        <v>451.78177629328599</v>
      </c>
      <c r="R5787" s="25">
        <v>5785</v>
      </c>
      <c r="S5787" s="25">
        <v>5784</v>
      </c>
      <c r="T5787" s="25">
        <f t="shared" si="821"/>
        <v>8.5333314530668072E-2</v>
      </c>
      <c r="U5787" s="25">
        <f t="shared" si="818"/>
        <v>8.7194068166662808E-2</v>
      </c>
      <c r="W5787" s="17">
        <f>Eingabe!H5788</f>
        <v>339</v>
      </c>
      <c r="X5787" s="17">
        <f t="shared" si="819"/>
        <v>3.39</v>
      </c>
      <c r="Y5787" s="17">
        <f t="shared" si="820"/>
        <v>340</v>
      </c>
    </row>
    <row r="5788" spans="1:25" x14ac:dyDescent="0.15">
      <c r="A5788" s="82">
        <f t="shared" si="815"/>
        <v>8</v>
      </c>
      <c r="B5788" s="46">
        <v>43707.041666652636</v>
      </c>
      <c r="C5788" s="47">
        <f>Eingabe!G5789</f>
        <v>4.4000000000000004</v>
      </c>
      <c r="D5788" s="77">
        <v>5788</v>
      </c>
      <c r="E5788" s="47"/>
      <c r="F5788" s="25">
        <f t="shared" si="813"/>
        <v>6.56</v>
      </c>
      <c r="G5788" s="25">
        <f>VLOOKUP(F5788,'Spezifische Werte'!$B$2:$C$4002,2,FALSE)</f>
        <v>0.2214941246302857</v>
      </c>
      <c r="H5788" s="25">
        <f t="shared" si="816"/>
        <v>442.98824926057142</v>
      </c>
      <c r="J5788" s="25">
        <f t="shared" si="814"/>
        <v>6.6</v>
      </c>
      <c r="K5788" s="25">
        <f>VLOOKUP(J5788,'Spezifische Werte'!$B$2:$C$4002,2,FALSE)</f>
        <v>0.22589088814664299</v>
      </c>
      <c r="L5788" s="25">
        <f t="shared" si="817"/>
        <v>451.78177629328599</v>
      </c>
      <c r="R5788" s="25">
        <v>5786</v>
      </c>
      <c r="S5788" s="25">
        <v>5785</v>
      </c>
      <c r="T5788" s="25">
        <f t="shared" si="821"/>
        <v>8.5333314530668072E-2</v>
      </c>
      <c r="U5788" s="25">
        <f t="shared" si="818"/>
        <v>8.7194068166662808E-2</v>
      </c>
      <c r="W5788" s="17">
        <f>Eingabe!H5789</f>
        <v>292</v>
      </c>
      <c r="X5788" s="17">
        <f t="shared" si="819"/>
        <v>2.92</v>
      </c>
      <c r="Y5788" s="17">
        <f t="shared" si="820"/>
        <v>290</v>
      </c>
    </row>
    <row r="5789" spans="1:25" x14ac:dyDescent="0.15">
      <c r="A5789" s="82">
        <f t="shared" si="815"/>
        <v>8</v>
      </c>
      <c r="B5789" s="46">
        <v>43707.0833333193</v>
      </c>
      <c r="C5789" s="47">
        <f>Eingabe!G5790</f>
        <v>4.5</v>
      </c>
      <c r="D5789" s="77">
        <v>5789</v>
      </c>
      <c r="E5789" s="47"/>
      <c r="F5789" s="25">
        <f t="shared" si="813"/>
        <v>6.71</v>
      </c>
      <c r="G5789" s="25">
        <f>VLOOKUP(F5789,'Spezifische Werte'!$B$2:$C$4002,2,FALSE)</f>
        <v>0.23821819652236836</v>
      </c>
      <c r="H5789" s="25">
        <f t="shared" si="816"/>
        <v>476.43639304473675</v>
      </c>
      <c r="J5789" s="25">
        <f t="shared" si="814"/>
        <v>6.75</v>
      </c>
      <c r="K5789" s="25">
        <f>VLOOKUP(J5789,'Spezifische Werte'!$B$2:$C$4002,2,FALSE)</f>
        <v>0.24279032681735657</v>
      </c>
      <c r="L5789" s="25">
        <f t="shared" si="817"/>
        <v>485.58065363471314</v>
      </c>
      <c r="R5789" s="25">
        <v>5787</v>
      </c>
      <c r="S5789" s="25">
        <v>5786</v>
      </c>
      <c r="T5789" s="25">
        <f t="shared" si="821"/>
        <v>8.5333314530668072E-2</v>
      </c>
      <c r="U5789" s="25">
        <f t="shared" si="818"/>
        <v>8.7194068166662808E-2</v>
      </c>
      <c r="W5789" s="17">
        <f>Eingabe!H5790</f>
        <v>323</v>
      </c>
      <c r="X5789" s="17">
        <f t="shared" si="819"/>
        <v>3.23</v>
      </c>
      <c r="Y5789" s="17">
        <f t="shared" si="820"/>
        <v>320</v>
      </c>
    </row>
    <row r="5790" spans="1:25" x14ac:dyDescent="0.15">
      <c r="A5790" s="82">
        <f t="shared" si="815"/>
        <v>8</v>
      </c>
      <c r="B5790" s="46">
        <v>43707.124999985965</v>
      </c>
      <c r="C5790" s="47">
        <f>Eingabe!G5791</f>
        <v>5</v>
      </c>
      <c r="D5790" s="77">
        <v>5790</v>
      </c>
      <c r="E5790" s="47"/>
      <c r="F5790" s="25">
        <f t="shared" si="813"/>
        <v>7.46</v>
      </c>
      <c r="G5790" s="25">
        <f>VLOOKUP(F5790,'Spezifische Werte'!$B$2:$C$4002,2,FALSE)</f>
        <v>0.33294203068553224</v>
      </c>
      <c r="H5790" s="25">
        <f t="shared" si="816"/>
        <v>665.88406137106449</v>
      </c>
      <c r="J5790" s="25">
        <f t="shared" si="814"/>
        <v>7.5</v>
      </c>
      <c r="K5790" s="25">
        <f>VLOOKUP(J5790,'Spezifische Werte'!$B$2:$C$4002,2,FALSE)</f>
        <v>0.33853673002168488</v>
      </c>
      <c r="L5790" s="25">
        <f t="shared" si="817"/>
        <v>677.07346004336978</v>
      </c>
      <c r="R5790" s="25">
        <v>5788</v>
      </c>
      <c r="S5790" s="25">
        <v>5787</v>
      </c>
      <c r="T5790" s="25">
        <f t="shared" si="821"/>
        <v>8.5333314530668072E-2</v>
      </c>
      <c r="U5790" s="25">
        <f t="shared" si="818"/>
        <v>8.7194068166662808E-2</v>
      </c>
      <c r="W5790" s="17">
        <f>Eingabe!H5791</f>
        <v>324</v>
      </c>
      <c r="X5790" s="17">
        <f t="shared" si="819"/>
        <v>3.24</v>
      </c>
      <c r="Y5790" s="17">
        <f t="shared" si="820"/>
        <v>320</v>
      </c>
    </row>
    <row r="5791" spans="1:25" x14ac:dyDescent="0.15">
      <c r="A5791" s="82">
        <f t="shared" si="815"/>
        <v>8</v>
      </c>
      <c r="B5791" s="46">
        <v>43707.166666652629</v>
      </c>
      <c r="C5791" s="47">
        <f>Eingabe!G5792</f>
        <v>5</v>
      </c>
      <c r="D5791" s="77">
        <v>5791</v>
      </c>
      <c r="E5791" s="47"/>
      <c r="F5791" s="25">
        <f t="shared" si="813"/>
        <v>7.46</v>
      </c>
      <c r="G5791" s="25">
        <f>VLOOKUP(F5791,'Spezifische Werte'!$B$2:$C$4002,2,FALSE)</f>
        <v>0.33294203068553224</v>
      </c>
      <c r="H5791" s="25">
        <f t="shared" si="816"/>
        <v>665.88406137106449</v>
      </c>
      <c r="J5791" s="25">
        <f t="shared" si="814"/>
        <v>7.5</v>
      </c>
      <c r="K5791" s="25">
        <f>VLOOKUP(J5791,'Spezifische Werte'!$B$2:$C$4002,2,FALSE)</f>
        <v>0.33853673002168488</v>
      </c>
      <c r="L5791" s="25">
        <f t="shared" si="817"/>
        <v>677.07346004336978</v>
      </c>
      <c r="R5791" s="25">
        <v>5789</v>
      </c>
      <c r="S5791" s="25">
        <v>5788</v>
      </c>
      <c r="T5791" s="25">
        <f t="shared" si="821"/>
        <v>8.5333314530668072E-2</v>
      </c>
      <c r="U5791" s="25">
        <f t="shared" si="818"/>
        <v>8.7194068166662808E-2</v>
      </c>
      <c r="W5791" s="17">
        <f>Eingabe!H5792</f>
        <v>314</v>
      </c>
      <c r="X5791" s="17">
        <f t="shared" si="819"/>
        <v>3.14</v>
      </c>
      <c r="Y5791" s="17">
        <f t="shared" si="820"/>
        <v>310</v>
      </c>
    </row>
    <row r="5792" spans="1:25" x14ac:dyDescent="0.15">
      <c r="A5792" s="82">
        <f t="shared" si="815"/>
        <v>8</v>
      </c>
      <c r="B5792" s="46">
        <v>43707.208333319293</v>
      </c>
      <c r="C5792" s="47">
        <f>Eingabe!G5793</f>
        <v>5.6</v>
      </c>
      <c r="D5792" s="77">
        <v>5792</v>
      </c>
      <c r="E5792" s="47"/>
      <c r="F5792" s="25">
        <f t="shared" si="813"/>
        <v>8.35</v>
      </c>
      <c r="G5792" s="25">
        <f>VLOOKUP(F5792,'Spezifische Werte'!$B$2:$C$4002,2,FALSE)</f>
        <v>0.46963573954984494</v>
      </c>
      <c r="H5792" s="25">
        <f t="shared" si="816"/>
        <v>939.27147909968994</v>
      </c>
      <c r="J5792" s="25">
        <f t="shared" si="814"/>
        <v>8.4</v>
      </c>
      <c r="K5792" s="25">
        <f>VLOOKUP(J5792,'Spezifische Werte'!$B$2:$C$4002,2,FALSE)</f>
        <v>0.47799983664408341</v>
      </c>
      <c r="L5792" s="25">
        <f t="shared" si="817"/>
        <v>955.99967328816683</v>
      </c>
      <c r="R5792" s="25">
        <v>5790</v>
      </c>
      <c r="S5792" s="25">
        <v>5789</v>
      </c>
      <c r="T5792" s="25">
        <f t="shared" si="821"/>
        <v>8.5333314530668072E-2</v>
      </c>
      <c r="U5792" s="25">
        <f t="shared" si="818"/>
        <v>8.7194068166662808E-2</v>
      </c>
      <c r="W5792" s="17">
        <f>Eingabe!H5793</f>
        <v>325</v>
      </c>
      <c r="X5792" s="17">
        <f t="shared" si="819"/>
        <v>3.25</v>
      </c>
      <c r="Y5792" s="17">
        <f t="shared" si="820"/>
        <v>330</v>
      </c>
    </row>
    <row r="5793" spans="1:25" x14ac:dyDescent="0.15">
      <c r="A5793" s="82">
        <f t="shared" si="815"/>
        <v>8</v>
      </c>
      <c r="B5793" s="46">
        <v>43707.249999985957</v>
      </c>
      <c r="C5793" s="47">
        <f>Eingabe!G5794</f>
        <v>5.2</v>
      </c>
      <c r="D5793" s="77">
        <v>5793</v>
      </c>
      <c r="E5793" s="47"/>
      <c r="F5793" s="25">
        <f t="shared" si="813"/>
        <v>7.76</v>
      </c>
      <c r="G5793" s="25">
        <f>VLOOKUP(F5793,'Spezifische Werte'!$B$2:$C$4002,2,FALSE)</f>
        <v>0.37619660828942059</v>
      </c>
      <c r="H5793" s="25">
        <f t="shared" si="816"/>
        <v>752.39321657884113</v>
      </c>
      <c r="J5793" s="25">
        <f t="shared" si="814"/>
        <v>7.8</v>
      </c>
      <c r="K5793" s="25">
        <f>VLOOKUP(J5793,'Spezifische Werte'!$B$2:$C$4002,2,FALSE)</f>
        <v>0.3821877888895947</v>
      </c>
      <c r="L5793" s="25">
        <f t="shared" si="817"/>
        <v>764.37557777918937</v>
      </c>
      <c r="R5793" s="25">
        <v>5791</v>
      </c>
      <c r="S5793" s="25">
        <v>5790</v>
      </c>
      <c r="T5793" s="25">
        <f t="shared" si="821"/>
        <v>8.5333314530668072E-2</v>
      </c>
      <c r="U5793" s="25">
        <f t="shared" si="818"/>
        <v>8.7194068166662808E-2</v>
      </c>
      <c r="W5793" s="17">
        <f>Eingabe!H5794</f>
        <v>346</v>
      </c>
      <c r="X5793" s="17">
        <f t="shared" si="819"/>
        <v>3.46</v>
      </c>
      <c r="Y5793" s="17">
        <f t="shared" si="820"/>
        <v>350</v>
      </c>
    </row>
    <row r="5794" spans="1:25" x14ac:dyDescent="0.15">
      <c r="A5794" s="82">
        <f t="shared" si="815"/>
        <v>8</v>
      </c>
      <c r="B5794" s="46">
        <v>43707.291666652622</v>
      </c>
      <c r="C5794" s="47">
        <f>Eingabe!G5795</f>
        <v>5.2</v>
      </c>
      <c r="D5794" s="77">
        <v>5794</v>
      </c>
      <c r="E5794" s="47"/>
      <c r="F5794" s="25">
        <f t="shared" si="813"/>
        <v>7.76</v>
      </c>
      <c r="G5794" s="25">
        <f>VLOOKUP(F5794,'Spezifische Werte'!$B$2:$C$4002,2,FALSE)</f>
        <v>0.37619660828942059</v>
      </c>
      <c r="H5794" s="25">
        <f t="shared" si="816"/>
        <v>752.39321657884113</v>
      </c>
      <c r="J5794" s="25">
        <f t="shared" si="814"/>
        <v>7.8</v>
      </c>
      <c r="K5794" s="25">
        <f>VLOOKUP(J5794,'Spezifische Werte'!$B$2:$C$4002,2,FALSE)</f>
        <v>0.3821877888895947</v>
      </c>
      <c r="L5794" s="25">
        <f t="shared" si="817"/>
        <v>764.37557777918937</v>
      </c>
      <c r="R5794" s="25">
        <v>5792</v>
      </c>
      <c r="S5794" s="25">
        <v>5791</v>
      </c>
      <c r="T5794" s="25">
        <f t="shared" si="821"/>
        <v>8.5333314530668072E-2</v>
      </c>
      <c r="U5794" s="25">
        <f t="shared" si="818"/>
        <v>8.7194068166662808E-2</v>
      </c>
      <c r="W5794" s="17">
        <f>Eingabe!H5795</f>
        <v>356</v>
      </c>
      <c r="X5794" s="17">
        <f t="shared" si="819"/>
        <v>3.56</v>
      </c>
      <c r="Y5794" s="17">
        <f t="shared" si="820"/>
        <v>360</v>
      </c>
    </row>
    <row r="5795" spans="1:25" x14ac:dyDescent="0.15">
      <c r="A5795" s="82">
        <f t="shared" si="815"/>
        <v>8</v>
      </c>
      <c r="B5795" s="46">
        <v>43707.333333319286</v>
      </c>
      <c r="C5795" s="47">
        <f>Eingabe!G5796</f>
        <v>5.2</v>
      </c>
      <c r="D5795" s="77">
        <v>5795</v>
      </c>
      <c r="E5795" s="47"/>
      <c r="F5795" s="25">
        <f t="shared" si="813"/>
        <v>7.76</v>
      </c>
      <c r="G5795" s="25">
        <f>VLOOKUP(F5795,'Spezifische Werte'!$B$2:$C$4002,2,FALSE)</f>
        <v>0.37619660828942059</v>
      </c>
      <c r="H5795" s="25">
        <f t="shared" si="816"/>
        <v>752.39321657884113</v>
      </c>
      <c r="J5795" s="25">
        <f t="shared" si="814"/>
        <v>7.8</v>
      </c>
      <c r="K5795" s="25">
        <f>VLOOKUP(J5795,'Spezifische Werte'!$B$2:$C$4002,2,FALSE)</f>
        <v>0.3821877888895947</v>
      </c>
      <c r="L5795" s="25">
        <f t="shared" si="817"/>
        <v>764.37557777918937</v>
      </c>
      <c r="R5795" s="25">
        <v>5793</v>
      </c>
      <c r="S5795" s="25">
        <v>5792</v>
      </c>
      <c r="T5795" s="25">
        <f t="shared" si="821"/>
        <v>8.5333314530668072E-2</v>
      </c>
      <c r="U5795" s="25">
        <f t="shared" si="818"/>
        <v>8.7194068166662808E-2</v>
      </c>
      <c r="W5795" s="17">
        <f>Eingabe!H5796</f>
        <v>333</v>
      </c>
      <c r="X5795" s="17">
        <f t="shared" si="819"/>
        <v>3.33</v>
      </c>
      <c r="Y5795" s="17">
        <f t="shared" si="820"/>
        <v>330</v>
      </c>
    </row>
    <row r="5796" spans="1:25" x14ac:dyDescent="0.15">
      <c r="A5796" s="82">
        <f t="shared" si="815"/>
        <v>8</v>
      </c>
      <c r="B5796" s="46">
        <v>43707.37499998595</v>
      </c>
      <c r="C5796" s="47">
        <f>Eingabe!G5797</f>
        <v>5.7</v>
      </c>
      <c r="D5796" s="77">
        <v>5796</v>
      </c>
      <c r="E5796" s="47"/>
      <c r="F5796" s="25">
        <f t="shared" si="813"/>
        <v>8.5</v>
      </c>
      <c r="G5796" s="25">
        <f>VLOOKUP(F5796,'Spezifische Werte'!$B$2:$C$4002,2,FALSE)</f>
        <v>0.49489541709216678</v>
      </c>
      <c r="H5796" s="25">
        <f t="shared" si="816"/>
        <v>989.79083418433356</v>
      </c>
      <c r="J5796" s="25">
        <f t="shared" si="814"/>
        <v>8.5500000000000007</v>
      </c>
      <c r="K5796" s="25">
        <f>VLOOKUP(J5796,'Spezifische Werte'!$B$2:$C$4002,2,FALSE)</f>
        <v>0.50342054722621021</v>
      </c>
      <c r="L5796" s="25">
        <f t="shared" si="817"/>
        <v>1006.8410944524204</v>
      </c>
      <c r="R5796" s="25">
        <v>5794</v>
      </c>
      <c r="S5796" s="25">
        <v>5793</v>
      </c>
      <c r="T5796" s="25">
        <f t="shared" si="821"/>
        <v>8.5333314530668072E-2</v>
      </c>
      <c r="U5796" s="25">
        <f t="shared" si="818"/>
        <v>8.7194068166662808E-2</v>
      </c>
      <c r="W5796" s="17">
        <f>Eingabe!H5797</f>
        <v>331</v>
      </c>
      <c r="X5796" s="17">
        <f t="shared" si="819"/>
        <v>3.31</v>
      </c>
      <c r="Y5796" s="17">
        <f t="shared" si="820"/>
        <v>330</v>
      </c>
    </row>
    <row r="5797" spans="1:25" x14ac:dyDescent="0.15">
      <c r="A5797" s="82">
        <f t="shared" si="815"/>
        <v>8</v>
      </c>
      <c r="B5797" s="46">
        <v>43707.416666652614</v>
      </c>
      <c r="C5797" s="47">
        <f>Eingabe!G5798</f>
        <v>6</v>
      </c>
      <c r="D5797" s="77">
        <v>5797</v>
      </c>
      <c r="E5797" s="47"/>
      <c r="F5797" s="25">
        <f t="shared" si="813"/>
        <v>8.9499999999999993</v>
      </c>
      <c r="G5797" s="25">
        <f>VLOOKUP(F5797,'Spezifische Werte'!$B$2:$C$4002,2,FALSE)</f>
        <v>0.57274769367218936</v>
      </c>
      <c r="H5797" s="25">
        <f t="shared" si="816"/>
        <v>1145.4953873443787</v>
      </c>
      <c r="J5797" s="25">
        <f t="shared" si="814"/>
        <v>9</v>
      </c>
      <c r="K5797" s="25">
        <f>VLOOKUP(J5797,'Spezifische Werte'!$B$2:$C$4002,2,FALSE)</f>
        <v>0.58146600886357502</v>
      </c>
      <c r="L5797" s="25">
        <f t="shared" si="817"/>
        <v>1162.93201772715</v>
      </c>
      <c r="R5797" s="25">
        <v>5795</v>
      </c>
      <c r="S5797" s="25">
        <v>5794</v>
      </c>
      <c r="T5797" s="25">
        <f t="shared" si="821"/>
        <v>8.5333314530668072E-2</v>
      </c>
      <c r="U5797" s="25">
        <f t="shared" si="818"/>
        <v>8.7194068166662808E-2</v>
      </c>
      <c r="W5797" s="17">
        <f>Eingabe!H5798</f>
        <v>328</v>
      </c>
      <c r="X5797" s="17">
        <f t="shared" si="819"/>
        <v>3.28</v>
      </c>
      <c r="Y5797" s="17">
        <f t="shared" si="820"/>
        <v>330</v>
      </c>
    </row>
    <row r="5798" spans="1:25" x14ac:dyDescent="0.15">
      <c r="A5798" s="82">
        <f t="shared" si="815"/>
        <v>8</v>
      </c>
      <c r="B5798" s="46">
        <v>43707.458333319279</v>
      </c>
      <c r="C5798" s="47">
        <f>Eingabe!G5799</f>
        <v>6.6</v>
      </c>
      <c r="D5798" s="77">
        <v>5798</v>
      </c>
      <c r="E5798" s="47"/>
      <c r="F5798" s="25">
        <f t="shared" si="813"/>
        <v>9.85</v>
      </c>
      <c r="G5798" s="25">
        <f>VLOOKUP(F5798,'Spezifische Werte'!$B$2:$C$4002,2,FALSE)</f>
        <v>0.72027431855487523</v>
      </c>
      <c r="H5798" s="25">
        <f t="shared" si="816"/>
        <v>1440.5486371097504</v>
      </c>
      <c r="J5798" s="25">
        <f t="shared" si="814"/>
        <v>9.9</v>
      </c>
      <c r="K5798" s="25">
        <f>VLOOKUP(J5798,'Spezifische Werte'!$B$2:$C$4002,2,FALSE)</f>
        <v>0.72744279855046079</v>
      </c>
      <c r="L5798" s="25">
        <f t="shared" si="817"/>
        <v>1454.8855971009216</v>
      </c>
      <c r="R5798" s="25">
        <v>5796</v>
      </c>
      <c r="S5798" s="25">
        <v>5795</v>
      </c>
      <c r="T5798" s="25">
        <f t="shared" si="821"/>
        <v>8.5333314530668072E-2</v>
      </c>
      <c r="U5798" s="25">
        <f t="shared" si="818"/>
        <v>8.7194068166662808E-2</v>
      </c>
      <c r="W5798" s="17">
        <f>Eingabe!H5799</f>
        <v>328</v>
      </c>
      <c r="X5798" s="17">
        <f t="shared" si="819"/>
        <v>3.28</v>
      </c>
      <c r="Y5798" s="17">
        <f t="shared" si="820"/>
        <v>330</v>
      </c>
    </row>
    <row r="5799" spans="1:25" x14ac:dyDescent="0.15">
      <c r="A5799" s="82">
        <f t="shared" si="815"/>
        <v>8</v>
      </c>
      <c r="B5799" s="46">
        <v>43707.499999985943</v>
      </c>
      <c r="C5799" s="47">
        <f>Eingabe!G5800</f>
        <v>7.3</v>
      </c>
      <c r="D5799" s="77">
        <v>5799</v>
      </c>
      <c r="E5799" s="47"/>
      <c r="F5799" s="25">
        <f t="shared" si="813"/>
        <v>10.89</v>
      </c>
      <c r="G5799" s="25">
        <f>VLOOKUP(F5799,'Spezifische Werte'!$B$2:$C$4002,2,FALSE)</f>
        <v>0.84086253778157871</v>
      </c>
      <c r="H5799" s="25">
        <f t="shared" si="816"/>
        <v>1681.7250755631574</v>
      </c>
      <c r="J5799" s="25">
        <f t="shared" si="814"/>
        <v>10.95</v>
      </c>
      <c r="K5799" s="25">
        <f>VLOOKUP(J5799,'Spezifische Werte'!$B$2:$C$4002,2,FALSE)</f>
        <v>0.8460822985114913</v>
      </c>
      <c r="L5799" s="25">
        <f t="shared" si="817"/>
        <v>1692.1645970229827</v>
      </c>
      <c r="R5799" s="25">
        <v>5797</v>
      </c>
      <c r="S5799" s="25">
        <v>5796</v>
      </c>
      <c r="T5799" s="25">
        <f t="shared" si="821"/>
        <v>8.5333314530668072E-2</v>
      </c>
      <c r="U5799" s="25">
        <f t="shared" si="818"/>
        <v>8.7194068166662808E-2</v>
      </c>
      <c r="W5799" s="17">
        <f>Eingabe!H5800</f>
        <v>353</v>
      </c>
      <c r="X5799" s="17">
        <f t="shared" si="819"/>
        <v>3.53</v>
      </c>
      <c r="Y5799" s="17">
        <f t="shared" si="820"/>
        <v>350</v>
      </c>
    </row>
    <row r="5800" spans="1:25" x14ac:dyDescent="0.15">
      <c r="A5800" s="82">
        <f t="shared" si="815"/>
        <v>8</v>
      </c>
      <c r="B5800" s="46">
        <v>43707.541666652607</v>
      </c>
      <c r="C5800" s="47">
        <f>Eingabe!G5801</f>
        <v>7.1</v>
      </c>
      <c r="D5800" s="77">
        <v>5800</v>
      </c>
      <c r="E5800" s="47"/>
      <c r="F5800" s="25">
        <f t="shared" si="813"/>
        <v>10.59</v>
      </c>
      <c r="G5800" s="25">
        <f>VLOOKUP(F5800,'Spezifische Werte'!$B$2:$C$4002,2,FALSE)</f>
        <v>0.8120114567449348</v>
      </c>
      <c r="H5800" s="25">
        <f t="shared" si="816"/>
        <v>1624.0229134898696</v>
      </c>
      <c r="J5800" s="25">
        <f t="shared" si="814"/>
        <v>10.65</v>
      </c>
      <c r="K5800" s="25">
        <f>VLOOKUP(J5800,'Spezifische Werte'!$B$2:$C$4002,2,FALSE)</f>
        <v>0.81815187612980644</v>
      </c>
      <c r="L5800" s="25">
        <f t="shared" si="817"/>
        <v>1636.3037522596128</v>
      </c>
      <c r="R5800" s="25">
        <v>5798</v>
      </c>
      <c r="S5800" s="25">
        <v>5797</v>
      </c>
      <c r="T5800" s="25">
        <f t="shared" si="821"/>
        <v>8.5333314530668072E-2</v>
      </c>
      <c r="U5800" s="25">
        <f t="shared" si="818"/>
        <v>8.7194068166662808E-2</v>
      </c>
      <c r="W5800" s="17">
        <f>Eingabe!H5801</f>
        <v>310</v>
      </c>
      <c r="X5800" s="17">
        <f t="shared" si="819"/>
        <v>3.1</v>
      </c>
      <c r="Y5800" s="17">
        <f t="shared" si="820"/>
        <v>310</v>
      </c>
    </row>
    <row r="5801" spans="1:25" x14ac:dyDescent="0.15">
      <c r="A5801" s="82">
        <f t="shared" si="815"/>
        <v>8</v>
      </c>
      <c r="B5801" s="46">
        <v>43707.583333319271</v>
      </c>
      <c r="C5801" s="47">
        <f>Eingabe!G5802</f>
        <v>6.1</v>
      </c>
      <c r="D5801" s="77">
        <v>5801</v>
      </c>
      <c r="E5801" s="47"/>
      <c r="F5801" s="25">
        <f t="shared" si="813"/>
        <v>9.1</v>
      </c>
      <c r="G5801" s="25">
        <f>VLOOKUP(F5801,'Spezifische Werte'!$B$2:$C$4002,2,FALSE)</f>
        <v>0.59886663276505681</v>
      </c>
      <c r="H5801" s="25">
        <f t="shared" si="816"/>
        <v>1197.7332655301136</v>
      </c>
      <c r="J5801" s="25">
        <f t="shared" si="814"/>
        <v>9.15</v>
      </c>
      <c r="K5801" s="25">
        <f>VLOOKUP(J5801,'Spezifische Werte'!$B$2:$C$4002,2,FALSE)</f>
        <v>0.60752867779351938</v>
      </c>
      <c r="L5801" s="25">
        <f t="shared" si="817"/>
        <v>1215.0573555870387</v>
      </c>
      <c r="R5801" s="25">
        <v>5799</v>
      </c>
      <c r="S5801" s="25">
        <v>5798</v>
      </c>
      <c r="T5801" s="25">
        <f t="shared" si="821"/>
        <v>8.5333314530668072E-2</v>
      </c>
      <c r="U5801" s="25">
        <f t="shared" si="818"/>
        <v>8.7194068166662808E-2</v>
      </c>
      <c r="W5801" s="17">
        <f>Eingabe!H5802</f>
        <v>327</v>
      </c>
      <c r="X5801" s="17">
        <f t="shared" si="819"/>
        <v>3.27</v>
      </c>
      <c r="Y5801" s="17">
        <f t="shared" si="820"/>
        <v>330</v>
      </c>
    </row>
    <row r="5802" spans="1:25" x14ac:dyDescent="0.15">
      <c r="A5802" s="82">
        <f t="shared" si="815"/>
        <v>8</v>
      </c>
      <c r="B5802" s="46">
        <v>43707.624999985936</v>
      </c>
      <c r="C5802" s="47">
        <f>Eingabe!G5803</f>
        <v>3.3</v>
      </c>
      <c r="D5802" s="77">
        <v>5802</v>
      </c>
      <c r="E5802" s="47"/>
      <c r="F5802" s="25">
        <f t="shared" si="813"/>
        <v>4.92</v>
      </c>
      <c r="G5802" s="25">
        <f>VLOOKUP(F5802,'Spezifische Werte'!$B$2:$C$4002,2,FALSE)</f>
        <v>8.7079957720259088E-2</v>
      </c>
      <c r="H5802" s="25">
        <f t="shared" si="816"/>
        <v>174.15991544051818</v>
      </c>
      <c r="J5802" s="25">
        <f t="shared" si="814"/>
        <v>4.95</v>
      </c>
      <c r="K5802" s="25">
        <f>VLOOKUP(J5802,'Spezifische Werte'!$B$2:$C$4002,2,FALSE)</f>
        <v>8.884038911585862E-2</v>
      </c>
      <c r="L5802" s="25">
        <f t="shared" si="817"/>
        <v>177.68077823171723</v>
      </c>
      <c r="R5802" s="25">
        <v>5800</v>
      </c>
      <c r="S5802" s="25">
        <v>5799</v>
      </c>
      <c r="T5802" s="25">
        <f t="shared" si="821"/>
        <v>8.5333314530668072E-2</v>
      </c>
      <c r="U5802" s="25">
        <f t="shared" si="818"/>
        <v>8.7194068166662808E-2</v>
      </c>
      <c r="W5802" s="17">
        <f>Eingabe!H5803</f>
        <v>356</v>
      </c>
      <c r="X5802" s="17">
        <f t="shared" si="819"/>
        <v>3.56</v>
      </c>
      <c r="Y5802" s="17">
        <f t="shared" si="820"/>
        <v>360</v>
      </c>
    </row>
    <row r="5803" spans="1:25" x14ac:dyDescent="0.15">
      <c r="A5803" s="82">
        <f t="shared" si="815"/>
        <v>8</v>
      </c>
      <c r="B5803" s="46">
        <v>43707.6666666526</v>
      </c>
      <c r="C5803" s="47">
        <f>Eingabe!G5804</f>
        <v>4.5999999999999996</v>
      </c>
      <c r="D5803" s="77">
        <v>5803</v>
      </c>
      <c r="E5803" s="47"/>
      <c r="F5803" s="25">
        <f t="shared" si="813"/>
        <v>6.86</v>
      </c>
      <c r="G5803" s="25">
        <f>VLOOKUP(F5803,'Spezifische Werte'!$B$2:$C$4002,2,FALSE)</f>
        <v>0.25562320201003652</v>
      </c>
      <c r="H5803" s="25">
        <f t="shared" si="816"/>
        <v>511.24640402007304</v>
      </c>
      <c r="J5803" s="25">
        <f t="shared" si="814"/>
        <v>6.9</v>
      </c>
      <c r="K5803" s="25">
        <f>VLOOKUP(J5803,'Spezifische Werte'!$B$2:$C$4002,2,FALSE)</f>
        <v>0.26038765048417867</v>
      </c>
      <c r="L5803" s="25">
        <f t="shared" si="817"/>
        <v>520.77530096835733</v>
      </c>
      <c r="R5803" s="25">
        <v>5801</v>
      </c>
      <c r="S5803" s="25">
        <v>5800</v>
      </c>
      <c r="T5803" s="25">
        <f t="shared" si="821"/>
        <v>8.5333314530668072E-2</v>
      </c>
      <c r="U5803" s="25">
        <f t="shared" si="818"/>
        <v>8.7194068166662808E-2</v>
      </c>
      <c r="W5803" s="17">
        <f>Eingabe!H5804</f>
        <v>354</v>
      </c>
      <c r="X5803" s="17">
        <f t="shared" si="819"/>
        <v>3.54</v>
      </c>
      <c r="Y5803" s="17">
        <f t="shared" si="820"/>
        <v>350</v>
      </c>
    </row>
    <row r="5804" spans="1:25" x14ac:dyDescent="0.15">
      <c r="A5804" s="82">
        <f t="shared" si="815"/>
        <v>8</v>
      </c>
      <c r="B5804" s="46">
        <v>43707.708333319264</v>
      </c>
      <c r="C5804" s="47">
        <f>Eingabe!G5805</f>
        <v>2.6</v>
      </c>
      <c r="D5804" s="77">
        <v>5804</v>
      </c>
      <c r="E5804" s="47"/>
      <c r="F5804" s="25">
        <f t="shared" si="813"/>
        <v>3.88</v>
      </c>
      <c r="G5804" s="25">
        <f>VLOOKUP(F5804,'Spezifische Werte'!$B$2:$C$4002,2,FALSE)</f>
        <v>3.5689320314118818E-2</v>
      </c>
      <c r="H5804" s="25">
        <f t="shared" si="816"/>
        <v>71.378640628237633</v>
      </c>
      <c r="J5804" s="25">
        <f t="shared" si="814"/>
        <v>3.9</v>
      </c>
      <c r="K5804" s="25">
        <f>VLOOKUP(J5804,'Spezifische Werte'!$B$2:$C$4002,2,FALSE)</f>
        <v>3.6613952811549305E-2</v>
      </c>
      <c r="L5804" s="25">
        <f t="shared" si="817"/>
        <v>73.227905623098607</v>
      </c>
      <c r="R5804" s="25">
        <v>5802</v>
      </c>
      <c r="S5804" s="25">
        <v>5801</v>
      </c>
      <c r="T5804" s="25">
        <f t="shared" si="821"/>
        <v>8.5333314530668072E-2</v>
      </c>
      <c r="U5804" s="25">
        <f t="shared" si="818"/>
        <v>8.7194068166662808E-2</v>
      </c>
      <c r="W5804" s="17">
        <f>Eingabe!H5805</f>
        <v>9</v>
      </c>
      <c r="X5804" s="17">
        <f t="shared" si="819"/>
        <v>0.09</v>
      </c>
      <c r="Y5804" s="17">
        <f t="shared" si="820"/>
        <v>10</v>
      </c>
    </row>
    <row r="5805" spans="1:25" x14ac:dyDescent="0.15">
      <c r="A5805" s="82">
        <f t="shared" si="815"/>
        <v>8</v>
      </c>
      <c r="B5805" s="46">
        <v>43707.749999985928</v>
      </c>
      <c r="C5805" s="47">
        <f>Eingabe!G5806</f>
        <v>2.2000000000000002</v>
      </c>
      <c r="D5805" s="77">
        <v>5805</v>
      </c>
      <c r="E5805" s="47"/>
      <c r="F5805" s="25">
        <f t="shared" si="813"/>
        <v>3.28</v>
      </c>
      <c r="G5805" s="25">
        <f>VLOOKUP(F5805,'Spezifische Werte'!$B$2:$C$4002,2,FALSE)</f>
        <v>1.4036237149224865E-2</v>
      </c>
      <c r="H5805" s="25">
        <f t="shared" si="816"/>
        <v>28.07247429844973</v>
      </c>
      <c r="J5805" s="25">
        <f t="shared" si="814"/>
        <v>3.3</v>
      </c>
      <c r="K5805" s="25">
        <f>VLOOKUP(J5805,'Spezifische Werte'!$B$2:$C$4002,2,FALSE)</f>
        <v>1.4533450192857693E-2</v>
      </c>
      <c r="L5805" s="25">
        <f t="shared" si="817"/>
        <v>29.066900385715385</v>
      </c>
      <c r="R5805" s="25">
        <v>5803</v>
      </c>
      <c r="S5805" s="25">
        <v>5802</v>
      </c>
      <c r="T5805" s="25">
        <f t="shared" si="821"/>
        <v>8.5333314530668072E-2</v>
      </c>
      <c r="U5805" s="25">
        <f t="shared" si="818"/>
        <v>8.7194068166662808E-2</v>
      </c>
      <c r="W5805" s="17">
        <f>Eingabe!H5806</f>
        <v>15</v>
      </c>
      <c r="X5805" s="17">
        <f t="shared" si="819"/>
        <v>0.15</v>
      </c>
      <c r="Y5805" s="17">
        <f t="shared" si="820"/>
        <v>20</v>
      </c>
    </row>
    <row r="5806" spans="1:25" x14ac:dyDescent="0.15">
      <c r="A5806" s="82">
        <f t="shared" si="815"/>
        <v>8</v>
      </c>
      <c r="B5806" s="46">
        <v>43707.791666652593</v>
      </c>
      <c r="C5806" s="47">
        <f>Eingabe!G5807</f>
        <v>2.1</v>
      </c>
      <c r="D5806" s="77">
        <v>5806</v>
      </c>
      <c r="E5806" s="47"/>
      <c r="F5806" s="25">
        <f t="shared" si="813"/>
        <v>3.13</v>
      </c>
      <c r="G5806" s="25">
        <f>VLOOKUP(F5806,'Spezifische Werte'!$B$2:$C$4002,2,FALSE)</f>
        <v>1.0589326186624812E-2</v>
      </c>
      <c r="H5806" s="25">
        <f t="shared" si="816"/>
        <v>21.178652373249626</v>
      </c>
      <c r="J5806" s="25">
        <f t="shared" si="814"/>
        <v>3.15</v>
      </c>
      <c r="K5806" s="25">
        <f>VLOOKUP(J5806,'Spezifische Werte'!$B$2:$C$4002,2,FALSE)</f>
        <v>1.1019016897018549E-2</v>
      </c>
      <c r="L5806" s="25">
        <f t="shared" si="817"/>
        <v>22.038033794037098</v>
      </c>
      <c r="R5806" s="25">
        <v>5804</v>
      </c>
      <c r="S5806" s="25">
        <v>5803</v>
      </c>
      <c r="T5806" s="25">
        <f t="shared" si="821"/>
        <v>8.5333314530668072E-2</v>
      </c>
      <c r="U5806" s="25">
        <f t="shared" si="818"/>
        <v>8.7194068166662808E-2</v>
      </c>
      <c r="W5806" s="17">
        <f>Eingabe!H5807</f>
        <v>41</v>
      </c>
      <c r="X5806" s="17">
        <f t="shared" si="819"/>
        <v>0.41</v>
      </c>
      <c r="Y5806" s="17">
        <f t="shared" si="820"/>
        <v>40</v>
      </c>
    </row>
    <row r="5807" spans="1:25" x14ac:dyDescent="0.15">
      <c r="A5807" s="82">
        <f t="shared" si="815"/>
        <v>8</v>
      </c>
      <c r="B5807" s="46">
        <v>43707.833333319257</v>
      </c>
      <c r="C5807" s="47">
        <f>Eingabe!G5808</f>
        <v>2.4</v>
      </c>
      <c r="D5807" s="77">
        <v>5807</v>
      </c>
      <c r="E5807" s="47"/>
      <c r="F5807" s="25">
        <f t="shared" si="813"/>
        <v>3.58</v>
      </c>
      <c r="G5807" s="25">
        <f>VLOOKUP(F5807,'Spezifische Werte'!$B$2:$C$4002,2,FALSE)</f>
        <v>2.2829235995572409E-2</v>
      </c>
      <c r="H5807" s="25">
        <f t="shared" si="816"/>
        <v>45.658471991144815</v>
      </c>
      <c r="J5807" s="25">
        <f t="shared" si="814"/>
        <v>3.6</v>
      </c>
      <c r="K5807" s="25">
        <f>VLOOKUP(J5807,'Spezifische Werte'!$B$2:$C$4002,2,FALSE)</f>
        <v>2.3596471134930203E-2</v>
      </c>
      <c r="L5807" s="25">
        <f t="shared" si="817"/>
        <v>47.19294226986041</v>
      </c>
      <c r="R5807" s="25">
        <v>5805</v>
      </c>
      <c r="S5807" s="25">
        <v>5804</v>
      </c>
      <c r="T5807" s="25">
        <f t="shared" si="821"/>
        <v>8.5333314530668072E-2</v>
      </c>
      <c r="U5807" s="25">
        <f t="shared" si="818"/>
        <v>8.7194068166662808E-2</v>
      </c>
      <c r="W5807" s="17">
        <f>Eingabe!H5808</f>
        <v>62</v>
      </c>
      <c r="X5807" s="17">
        <f t="shared" si="819"/>
        <v>0.62</v>
      </c>
      <c r="Y5807" s="17">
        <f t="shared" si="820"/>
        <v>60</v>
      </c>
    </row>
    <row r="5808" spans="1:25" x14ac:dyDescent="0.15">
      <c r="A5808" s="82">
        <f t="shared" si="815"/>
        <v>8</v>
      </c>
      <c r="B5808" s="46">
        <v>43707.874999985921</v>
      </c>
      <c r="C5808" s="47">
        <f>Eingabe!G5809</f>
        <v>1.8</v>
      </c>
      <c r="D5808" s="77">
        <v>5808</v>
      </c>
      <c r="E5808" s="47"/>
      <c r="F5808" s="25">
        <f t="shared" si="813"/>
        <v>2.69</v>
      </c>
      <c r="G5808" s="25">
        <f>VLOOKUP(F5808,'Spezifische Werte'!$B$2:$C$4002,2,FALSE)</f>
        <v>3.715149232963236E-3</v>
      </c>
      <c r="H5808" s="25">
        <f t="shared" si="816"/>
        <v>7.4302984659264721</v>
      </c>
      <c r="J5808" s="25">
        <f t="shared" si="814"/>
        <v>2.7</v>
      </c>
      <c r="K5808" s="25">
        <f>VLOOKUP(J5808,'Spezifische Werte'!$B$2:$C$4002,2,FALSE)</f>
        <v>3.8225571704766847E-3</v>
      </c>
      <c r="L5808" s="25">
        <f t="shared" si="817"/>
        <v>7.6451143409533691</v>
      </c>
      <c r="R5808" s="25">
        <v>5806</v>
      </c>
      <c r="S5808" s="25">
        <v>5805</v>
      </c>
      <c r="T5808" s="25">
        <f t="shared" si="821"/>
        <v>8.5333314530668072E-2</v>
      </c>
      <c r="U5808" s="25">
        <f t="shared" si="818"/>
        <v>8.7194068166662808E-2</v>
      </c>
      <c r="W5808" s="17">
        <f>Eingabe!H5809</f>
        <v>81</v>
      </c>
      <c r="X5808" s="17">
        <f t="shared" si="819"/>
        <v>0.81</v>
      </c>
      <c r="Y5808" s="17">
        <f t="shared" si="820"/>
        <v>80</v>
      </c>
    </row>
    <row r="5809" spans="1:25" x14ac:dyDescent="0.15">
      <c r="A5809" s="82">
        <f t="shared" si="815"/>
        <v>8</v>
      </c>
      <c r="B5809" s="46">
        <v>43707.916666652585</v>
      </c>
      <c r="C5809" s="47">
        <f>Eingabe!G5810</f>
        <v>2</v>
      </c>
      <c r="D5809" s="77">
        <v>5809</v>
      </c>
      <c r="E5809" s="47"/>
      <c r="F5809" s="25">
        <f t="shared" si="813"/>
        <v>2.98</v>
      </c>
      <c r="G5809" s="25">
        <f>VLOOKUP(F5809,'Spezifische Werte'!$B$2:$C$4002,2,FALSE)</f>
        <v>7.6819067373919353E-3</v>
      </c>
      <c r="H5809" s="25">
        <f t="shared" si="816"/>
        <v>15.363813474783871</v>
      </c>
      <c r="J5809" s="25">
        <f t="shared" si="814"/>
        <v>3</v>
      </c>
      <c r="K5809" s="25">
        <f>VLOOKUP(J5809,'Spezifische Werte'!$B$2:$C$4002,2,FALSE)</f>
        <v>8.0363231384606472E-3</v>
      </c>
      <c r="L5809" s="25">
        <f t="shared" si="817"/>
        <v>16.072646276921294</v>
      </c>
      <c r="R5809" s="25">
        <v>5807</v>
      </c>
      <c r="S5809" s="25">
        <v>5806</v>
      </c>
      <c r="T5809" s="25">
        <f t="shared" si="821"/>
        <v>8.5333314530668072E-2</v>
      </c>
      <c r="U5809" s="25">
        <f t="shared" si="818"/>
        <v>8.7194068166662808E-2</v>
      </c>
      <c r="W5809" s="17">
        <f>Eingabe!H5810</f>
        <v>82</v>
      </c>
      <c r="X5809" s="17">
        <f t="shared" si="819"/>
        <v>0.82</v>
      </c>
      <c r="Y5809" s="17">
        <f t="shared" si="820"/>
        <v>80</v>
      </c>
    </row>
    <row r="5810" spans="1:25" x14ac:dyDescent="0.15">
      <c r="A5810" s="82">
        <f t="shared" si="815"/>
        <v>8</v>
      </c>
      <c r="B5810" s="46">
        <v>43707.95833331925</v>
      </c>
      <c r="C5810" s="47">
        <f>Eingabe!G5811</f>
        <v>1.8</v>
      </c>
      <c r="D5810" s="77">
        <v>5810</v>
      </c>
      <c r="E5810" s="47"/>
      <c r="F5810" s="25">
        <f t="shared" si="813"/>
        <v>2.69</v>
      </c>
      <c r="G5810" s="25">
        <f>VLOOKUP(F5810,'Spezifische Werte'!$B$2:$C$4002,2,FALSE)</f>
        <v>3.715149232963236E-3</v>
      </c>
      <c r="H5810" s="25">
        <f t="shared" si="816"/>
        <v>7.4302984659264721</v>
      </c>
      <c r="J5810" s="25">
        <f t="shared" si="814"/>
        <v>2.7</v>
      </c>
      <c r="K5810" s="25">
        <f>VLOOKUP(J5810,'Spezifische Werte'!$B$2:$C$4002,2,FALSE)</f>
        <v>3.8225571704766847E-3</v>
      </c>
      <c r="L5810" s="25">
        <f t="shared" si="817"/>
        <v>7.6451143409533691</v>
      </c>
      <c r="R5810" s="25">
        <v>5808</v>
      </c>
      <c r="S5810" s="25">
        <v>5807</v>
      </c>
      <c r="T5810" s="25">
        <f t="shared" si="821"/>
        <v>8.5333314530668072E-2</v>
      </c>
      <c r="U5810" s="25">
        <f t="shared" si="818"/>
        <v>8.7194068166662808E-2</v>
      </c>
      <c r="W5810" s="17">
        <f>Eingabe!H5811</f>
        <v>82</v>
      </c>
      <c r="X5810" s="17">
        <f t="shared" si="819"/>
        <v>0.82</v>
      </c>
      <c r="Y5810" s="17">
        <f t="shared" si="820"/>
        <v>80</v>
      </c>
    </row>
    <row r="5811" spans="1:25" x14ac:dyDescent="0.15">
      <c r="A5811" s="82">
        <f t="shared" si="815"/>
        <v>8</v>
      </c>
      <c r="B5811" s="46">
        <v>43707.999999985914</v>
      </c>
      <c r="C5811" s="47">
        <f>Eingabe!G5812</f>
        <v>1.7</v>
      </c>
      <c r="D5811" s="77">
        <v>5811</v>
      </c>
      <c r="E5811" s="47"/>
      <c r="F5811" s="25">
        <f t="shared" si="813"/>
        <v>2.54</v>
      </c>
      <c r="G5811" s="25">
        <f>VLOOKUP(F5811,'Spezifische Werte'!$B$2:$C$4002,2,FALSE)</f>
        <v>2.3517714395877558E-3</v>
      </c>
      <c r="H5811" s="25">
        <f t="shared" si="816"/>
        <v>4.7035428791755116</v>
      </c>
      <c r="J5811" s="25">
        <f t="shared" si="814"/>
        <v>2.5499999999999998</v>
      </c>
      <c r="K5811" s="25">
        <f>VLOOKUP(J5811,'Spezifische Werte'!$B$2:$C$4002,2,FALSE)</f>
        <v>2.4279301551432594E-3</v>
      </c>
      <c r="L5811" s="25">
        <f t="shared" si="817"/>
        <v>4.855860310286519</v>
      </c>
      <c r="R5811" s="25">
        <v>5809</v>
      </c>
      <c r="S5811" s="25">
        <v>5808</v>
      </c>
      <c r="T5811" s="25">
        <f t="shared" si="821"/>
        <v>8.5333314530668072E-2</v>
      </c>
      <c r="U5811" s="25">
        <f t="shared" si="818"/>
        <v>8.7194068166662808E-2</v>
      </c>
      <c r="W5811" s="17">
        <f>Eingabe!H5812</f>
        <v>82</v>
      </c>
      <c r="X5811" s="17">
        <f t="shared" si="819"/>
        <v>0.82</v>
      </c>
      <c r="Y5811" s="17">
        <f t="shared" si="820"/>
        <v>80</v>
      </c>
    </row>
    <row r="5812" spans="1:25" x14ac:dyDescent="0.15">
      <c r="A5812" s="82">
        <f t="shared" si="815"/>
        <v>8</v>
      </c>
      <c r="B5812" s="46">
        <v>43708.041666652578</v>
      </c>
      <c r="C5812" s="47">
        <f>Eingabe!G5813</f>
        <v>1.5</v>
      </c>
      <c r="D5812" s="77">
        <v>5812</v>
      </c>
      <c r="E5812" s="47"/>
      <c r="F5812" s="25">
        <f t="shared" si="813"/>
        <v>2.2400000000000002</v>
      </c>
      <c r="G5812" s="25">
        <f>VLOOKUP(F5812,'Spezifische Werte'!$B$2:$C$4002,2,FALSE)</f>
        <v>1.1193746192255218E-3</v>
      </c>
      <c r="H5812" s="25">
        <f t="shared" si="816"/>
        <v>2.2387492384510437</v>
      </c>
      <c r="J5812" s="25">
        <f t="shared" si="814"/>
        <v>2.25</v>
      </c>
      <c r="K5812" s="25">
        <f>VLOOKUP(J5812,'Spezifische Werte'!$B$2:$C$4002,2,FALSE)</f>
        <v>1.1487981333340618E-3</v>
      </c>
      <c r="L5812" s="25">
        <f t="shared" si="817"/>
        <v>2.2975962666681236</v>
      </c>
      <c r="R5812" s="25">
        <v>5810</v>
      </c>
      <c r="S5812" s="25">
        <v>5809</v>
      </c>
      <c r="T5812" s="25">
        <f t="shared" si="821"/>
        <v>8.5333314530668072E-2</v>
      </c>
      <c r="U5812" s="25">
        <f t="shared" si="818"/>
        <v>8.7194068166662808E-2</v>
      </c>
      <c r="W5812" s="17">
        <f>Eingabe!H5813</f>
        <v>91</v>
      </c>
      <c r="X5812" s="17">
        <f t="shared" si="819"/>
        <v>0.91</v>
      </c>
      <c r="Y5812" s="17">
        <f t="shared" si="820"/>
        <v>90</v>
      </c>
    </row>
    <row r="5813" spans="1:25" x14ac:dyDescent="0.15">
      <c r="A5813" s="82">
        <f t="shared" si="815"/>
        <v>8</v>
      </c>
      <c r="B5813" s="46">
        <v>43708.083333319242</v>
      </c>
      <c r="C5813" s="47">
        <f>Eingabe!G5814</f>
        <v>1.7</v>
      </c>
      <c r="D5813" s="77">
        <v>5813</v>
      </c>
      <c r="E5813" s="47"/>
      <c r="F5813" s="25">
        <f t="shared" si="813"/>
        <v>2.54</v>
      </c>
      <c r="G5813" s="25">
        <f>VLOOKUP(F5813,'Spezifische Werte'!$B$2:$C$4002,2,FALSE)</f>
        <v>2.3517714395877558E-3</v>
      </c>
      <c r="H5813" s="25">
        <f t="shared" si="816"/>
        <v>4.7035428791755116</v>
      </c>
      <c r="J5813" s="25">
        <f t="shared" si="814"/>
        <v>2.5499999999999998</v>
      </c>
      <c r="K5813" s="25">
        <f>VLOOKUP(J5813,'Spezifische Werte'!$B$2:$C$4002,2,FALSE)</f>
        <v>2.4279301551432594E-3</v>
      </c>
      <c r="L5813" s="25">
        <f t="shared" si="817"/>
        <v>4.855860310286519</v>
      </c>
      <c r="R5813" s="25">
        <v>5811</v>
      </c>
      <c r="S5813" s="25">
        <v>5810</v>
      </c>
      <c r="T5813" s="25">
        <f t="shared" si="821"/>
        <v>8.5333314530668072E-2</v>
      </c>
      <c r="U5813" s="25">
        <f t="shared" si="818"/>
        <v>8.7194068166662808E-2</v>
      </c>
      <c r="W5813" s="17">
        <f>Eingabe!H5814</f>
        <v>102</v>
      </c>
      <c r="X5813" s="17">
        <f t="shared" si="819"/>
        <v>1.02</v>
      </c>
      <c r="Y5813" s="17">
        <f t="shared" si="820"/>
        <v>100</v>
      </c>
    </row>
    <row r="5814" spans="1:25" x14ac:dyDescent="0.15">
      <c r="A5814" s="82">
        <f t="shared" si="815"/>
        <v>8</v>
      </c>
      <c r="B5814" s="46">
        <v>43708.124999985906</v>
      </c>
      <c r="C5814" s="47">
        <f>Eingabe!G5815</f>
        <v>1.4</v>
      </c>
      <c r="D5814" s="77">
        <v>5814</v>
      </c>
      <c r="E5814" s="47"/>
      <c r="F5814" s="25">
        <f t="shared" si="813"/>
        <v>2.09</v>
      </c>
      <c r="G5814" s="25">
        <f>VLOOKUP(F5814,'Spezifische Werte'!$B$2:$C$4002,2,FALSE)</f>
        <v>7.3732435985694874E-4</v>
      </c>
      <c r="H5814" s="25">
        <f t="shared" si="816"/>
        <v>1.4746487197138975</v>
      </c>
      <c r="J5814" s="25">
        <f t="shared" si="814"/>
        <v>2.1</v>
      </c>
      <c r="K5814" s="25">
        <f>VLOOKUP(J5814,'Spezifische Werte'!$B$2:$C$4002,2,FALSE)</f>
        <v>7.595217950017582E-4</v>
      </c>
      <c r="L5814" s="25">
        <f t="shared" si="817"/>
        <v>1.5190435900035164</v>
      </c>
      <c r="R5814" s="25">
        <v>5812</v>
      </c>
      <c r="S5814" s="25">
        <v>5811</v>
      </c>
      <c r="T5814" s="25">
        <f t="shared" si="821"/>
        <v>8.5333314530668072E-2</v>
      </c>
      <c r="U5814" s="25">
        <f t="shared" si="818"/>
        <v>8.7194068166662808E-2</v>
      </c>
      <c r="W5814" s="17">
        <f>Eingabe!H5815</f>
        <v>102</v>
      </c>
      <c r="X5814" s="17">
        <f t="shared" si="819"/>
        <v>1.02</v>
      </c>
      <c r="Y5814" s="17">
        <f t="shared" si="820"/>
        <v>100</v>
      </c>
    </row>
    <row r="5815" spans="1:25" x14ac:dyDescent="0.15">
      <c r="A5815" s="82">
        <f t="shared" si="815"/>
        <v>8</v>
      </c>
      <c r="B5815" s="46">
        <v>43708.166666652571</v>
      </c>
      <c r="C5815" s="47">
        <f>Eingabe!G5816</f>
        <v>1.3</v>
      </c>
      <c r="D5815" s="77">
        <v>5815</v>
      </c>
      <c r="E5815" s="47"/>
      <c r="F5815" s="25">
        <f t="shared" si="813"/>
        <v>1.94</v>
      </c>
      <c r="G5815" s="25">
        <f>VLOOKUP(F5815,'Spezifische Werte'!$B$2:$C$4002,2,FALSE)</f>
        <v>4.6180923534292335E-4</v>
      </c>
      <c r="H5815" s="25">
        <f t="shared" si="816"/>
        <v>0.92361847068584668</v>
      </c>
      <c r="J5815" s="25">
        <f t="shared" si="814"/>
        <v>1.95</v>
      </c>
      <c r="K5815" s="25">
        <f>VLOOKUP(J5815,'Spezifische Werte'!$B$2:$C$4002,2,FALSE)</f>
        <v>4.7680243241041462E-4</v>
      </c>
      <c r="L5815" s="25">
        <f t="shared" si="817"/>
        <v>0.95360486482082929</v>
      </c>
      <c r="R5815" s="25">
        <v>5813</v>
      </c>
      <c r="S5815" s="25">
        <v>5812</v>
      </c>
      <c r="T5815" s="25">
        <f t="shared" si="821"/>
        <v>8.5333314530668072E-2</v>
      </c>
      <c r="U5815" s="25">
        <f t="shared" si="818"/>
        <v>8.7194068166662808E-2</v>
      </c>
      <c r="W5815" s="17">
        <f>Eingabe!H5816</f>
        <v>102</v>
      </c>
      <c r="X5815" s="17">
        <f t="shared" si="819"/>
        <v>1.02</v>
      </c>
      <c r="Y5815" s="17">
        <f t="shared" si="820"/>
        <v>100</v>
      </c>
    </row>
    <row r="5816" spans="1:25" x14ac:dyDescent="0.15">
      <c r="A5816" s="82">
        <f t="shared" si="815"/>
        <v>8</v>
      </c>
      <c r="B5816" s="46">
        <v>43708.208333319235</v>
      </c>
      <c r="C5816" s="47">
        <f>Eingabe!G5817</f>
        <v>1.3</v>
      </c>
      <c r="D5816" s="77">
        <v>5816</v>
      </c>
      <c r="E5816" s="47"/>
      <c r="F5816" s="25">
        <f t="shared" si="813"/>
        <v>1.94</v>
      </c>
      <c r="G5816" s="25">
        <f>VLOOKUP(F5816,'Spezifische Werte'!$B$2:$C$4002,2,FALSE)</f>
        <v>4.6180923534292335E-4</v>
      </c>
      <c r="H5816" s="25">
        <f t="shared" si="816"/>
        <v>0.92361847068584668</v>
      </c>
      <c r="J5816" s="25">
        <f t="shared" si="814"/>
        <v>1.95</v>
      </c>
      <c r="K5816" s="25">
        <f>VLOOKUP(J5816,'Spezifische Werte'!$B$2:$C$4002,2,FALSE)</f>
        <v>4.7680243241041462E-4</v>
      </c>
      <c r="L5816" s="25">
        <f t="shared" si="817"/>
        <v>0.95360486482082929</v>
      </c>
      <c r="R5816" s="25">
        <v>5814</v>
      </c>
      <c r="S5816" s="25">
        <v>5813</v>
      </c>
      <c r="T5816" s="25">
        <f t="shared" si="821"/>
        <v>8.5333314530668072E-2</v>
      </c>
      <c r="U5816" s="25">
        <f t="shared" si="818"/>
        <v>8.7194068166662808E-2</v>
      </c>
      <c r="W5816" s="17">
        <f>Eingabe!H5817</f>
        <v>92</v>
      </c>
      <c r="X5816" s="17">
        <f t="shared" si="819"/>
        <v>0.92</v>
      </c>
      <c r="Y5816" s="17">
        <f t="shared" si="820"/>
        <v>90</v>
      </c>
    </row>
    <row r="5817" spans="1:25" x14ac:dyDescent="0.15">
      <c r="A5817" s="82">
        <f t="shared" si="815"/>
        <v>8</v>
      </c>
      <c r="B5817" s="46">
        <v>43708.249999985899</v>
      </c>
      <c r="C5817" s="47">
        <f>Eingabe!G5818</f>
        <v>0.9</v>
      </c>
      <c r="D5817" s="77">
        <v>5817</v>
      </c>
      <c r="E5817" s="47"/>
      <c r="F5817" s="25">
        <f t="shared" si="813"/>
        <v>1.34</v>
      </c>
      <c r="G5817" s="25">
        <f>VLOOKUP(F5817,'Spezifische Werte'!$B$2:$C$4002,2,FALSE)</f>
        <v>0</v>
      </c>
      <c r="H5817" s="25">
        <f t="shared" si="816"/>
        <v>0</v>
      </c>
      <c r="J5817" s="25">
        <f t="shared" si="814"/>
        <v>1.35</v>
      </c>
      <c r="K5817" s="25">
        <f>VLOOKUP(J5817,'Spezifische Werte'!$B$2:$C$4002,2,FALSE)</f>
        <v>0</v>
      </c>
      <c r="L5817" s="25">
        <f t="shared" si="817"/>
        <v>0</v>
      </c>
      <c r="R5817" s="25">
        <v>5815</v>
      </c>
      <c r="S5817" s="25">
        <v>5814</v>
      </c>
      <c r="T5817" s="25">
        <f t="shared" si="821"/>
        <v>8.5333314530668072E-2</v>
      </c>
      <c r="U5817" s="25">
        <f t="shared" si="818"/>
        <v>8.7194068166662808E-2</v>
      </c>
      <c r="W5817" s="17">
        <f>Eingabe!H5818</f>
        <v>101</v>
      </c>
      <c r="X5817" s="17">
        <f t="shared" si="819"/>
        <v>1.01</v>
      </c>
      <c r="Y5817" s="17">
        <f t="shared" si="820"/>
        <v>100</v>
      </c>
    </row>
    <row r="5818" spans="1:25" x14ac:dyDescent="0.15">
      <c r="A5818" s="82">
        <f t="shared" si="815"/>
        <v>8</v>
      </c>
      <c r="B5818" s="46">
        <v>43708.291666652563</v>
      </c>
      <c r="C5818" s="47">
        <f>Eingabe!G5819</f>
        <v>1.3</v>
      </c>
      <c r="D5818" s="77">
        <v>5818</v>
      </c>
      <c r="E5818" s="47"/>
      <c r="F5818" s="25">
        <f t="shared" si="813"/>
        <v>1.94</v>
      </c>
      <c r="G5818" s="25">
        <f>VLOOKUP(F5818,'Spezifische Werte'!$B$2:$C$4002,2,FALSE)</f>
        <v>4.6180923534292335E-4</v>
      </c>
      <c r="H5818" s="25">
        <f t="shared" si="816"/>
        <v>0.92361847068584668</v>
      </c>
      <c r="J5818" s="25">
        <f t="shared" si="814"/>
        <v>1.95</v>
      </c>
      <c r="K5818" s="25">
        <f>VLOOKUP(J5818,'Spezifische Werte'!$B$2:$C$4002,2,FALSE)</f>
        <v>4.7680243241041462E-4</v>
      </c>
      <c r="L5818" s="25">
        <f t="shared" si="817"/>
        <v>0.95360486482082929</v>
      </c>
      <c r="R5818" s="25">
        <v>5816</v>
      </c>
      <c r="S5818" s="25">
        <v>5815</v>
      </c>
      <c r="T5818" s="25">
        <f t="shared" si="821"/>
        <v>8.5333314530668072E-2</v>
      </c>
      <c r="U5818" s="25">
        <f t="shared" si="818"/>
        <v>8.7194068166662808E-2</v>
      </c>
      <c r="W5818" s="17">
        <f>Eingabe!H5819</f>
        <v>111</v>
      </c>
      <c r="X5818" s="17">
        <f t="shared" si="819"/>
        <v>1.1100000000000001</v>
      </c>
      <c r="Y5818" s="17">
        <f t="shared" si="820"/>
        <v>110.00000000000001</v>
      </c>
    </row>
    <row r="5819" spans="1:25" x14ac:dyDescent="0.15">
      <c r="A5819" s="82">
        <f t="shared" si="815"/>
        <v>8</v>
      </c>
      <c r="B5819" s="46">
        <v>43708.333333319228</v>
      </c>
      <c r="C5819" s="47">
        <f>Eingabe!G5820</f>
        <v>0.4</v>
      </c>
      <c r="D5819" s="77">
        <v>5819</v>
      </c>
      <c r="E5819" s="47"/>
      <c r="F5819" s="25">
        <f t="shared" si="813"/>
        <v>0.6</v>
      </c>
      <c r="G5819" s="25">
        <f>VLOOKUP(F5819,'Spezifische Werte'!$B$2:$C$4002,2,FALSE)</f>
        <v>0</v>
      </c>
      <c r="H5819" s="25">
        <f t="shared" si="816"/>
        <v>0</v>
      </c>
      <c r="J5819" s="25">
        <f t="shared" si="814"/>
        <v>0.6</v>
      </c>
      <c r="K5819" s="25">
        <f>VLOOKUP(J5819,'Spezifische Werte'!$B$2:$C$4002,2,FALSE)</f>
        <v>0</v>
      </c>
      <c r="L5819" s="25">
        <f t="shared" si="817"/>
        <v>0</v>
      </c>
      <c r="R5819" s="25">
        <v>5817</v>
      </c>
      <c r="S5819" s="25">
        <v>5816</v>
      </c>
      <c r="T5819" s="25">
        <f t="shared" si="821"/>
        <v>8.5333314530668072E-2</v>
      </c>
      <c r="U5819" s="25">
        <f t="shared" si="818"/>
        <v>8.7194068166662808E-2</v>
      </c>
      <c r="W5819" s="17">
        <f>Eingabe!H5820</f>
        <v>102</v>
      </c>
      <c r="X5819" s="17">
        <f t="shared" si="819"/>
        <v>1.02</v>
      </c>
      <c r="Y5819" s="17">
        <f t="shared" si="820"/>
        <v>100</v>
      </c>
    </row>
    <row r="5820" spans="1:25" x14ac:dyDescent="0.15">
      <c r="A5820" s="82">
        <f t="shared" si="815"/>
        <v>8</v>
      </c>
      <c r="B5820" s="46">
        <v>43708.374999985892</v>
      </c>
      <c r="C5820" s="47">
        <f>Eingabe!G5821</f>
        <v>1</v>
      </c>
      <c r="D5820" s="77">
        <v>5820</v>
      </c>
      <c r="E5820" s="47"/>
      <c r="F5820" s="25">
        <f t="shared" si="813"/>
        <v>1.49</v>
      </c>
      <c r="G5820" s="25">
        <f>VLOOKUP(F5820,'Spezifische Werte'!$B$2:$C$4002,2,FALSE)</f>
        <v>6.4682605317823889E-5</v>
      </c>
      <c r="H5820" s="25">
        <f t="shared" si="816"/>
        <v>0.12936521063564776</v>
      </c>
      <c r="J5820" s="25">
        <f t="shared" si="814"/>
        <v>1.5</v>
      </c>
      <c r="K5820" s="25">
        <f>VLOOKUP(J5820,'Spezifische Werte'!$B$2:$C$4002,2,FALSE)</f>
        <v>6.8738350145803551E-5</v>
      </c>
      <c r="L5820" s="25">
        <f t="shared" si="817"/>
        <v>0.13747670029160711</v>
      </c>
      <c r="R5820" s="25">
        <v>5818</v>
      </c>
      <c r="S5820" s="25">
        <v>5817</v>
      </c>
      <c r="T5820" s="25">
        <f t="shared" si="821"/>
        <v>8.5333314530668072E-2</v>
      </c>
      <c r="U5820" s="25">
        <f t="shared" si="818"/>
        <v>8.7194068166662808E-2</v>
      </c>
      <c r="W5820" s="17">
        <f>Eingabe!H5821</f>
        <v>92</v>
      </c>
      <c r="X5820" s="17">
        <f t="shared" si="819"/>
        <v>0.92</v>
      </c>
      <c r="Y5820" s="17">
        <f t="shared" si="820"/>
        <v>90</v>
      </c>
    </row>
    <row r="5821" spans="1:25" x14ac:dyDescent="0.15">
      <c r="A5821" s="82">
        <f t="shared" si="815"/>
        <v>8</v>
      </c>
      <c r="B5821" s="46">
        <v>43708.416666652556</v>
      </c>
      <c r="C5821" s="47">
        <f>Eingabe!G5822</f>
        <v>1.3</v>
      </c>
      <c r="D5821" s="77">
        <v>5821</v>
      </c>
      <c r="E5821" s="47"/>
      <c r="F5821" s="25">
        <f t="shared" si="813"/>
        <v>1.94</v>
      </c>
      <c r="G5821" s="25">
        <f>VLOOKUP(F5821,'Spezifische Werte'!$B$2:$C$4002,2,FALSE)</f>
        <v>4.6180923534292335E-4</v>
      </c>
      <c r="H5821" s="25">
        <f t="shared" si="816"/>
        <v>0.92361847068584668</v>
      </c>
      <c r="J5821" s="25">
        <f t="shared" si="814"/>
        <v>1.95</v>
      </c>
      <c r="K5821" s="25">
        <f>VLOOKUP(J5821,'Spezifische Werte'!$B$2:$C$4002,2,FALSE)</f>
        <v>4.7680243241041462E-4</v>
      </c>
      <c r="L5821" s="25">
        <f t="shared" si="817"/>
        <v>0.95360486482082929</v>
      </c>
      <c r="R5821" s="25">
        <v>5819</v>
      </c>
      <c r="S5821" s="25">
        <v>5818</v>
      </c>
      <c r="T5821" s="25">
        <f t="shared" si="821"/>
        <v>8.5333314530668072E-2</v>
      </c>
      <c r="U5821" s="25">
        <f t="shared" si="818"/>
        <v>8.7194068166662808E-2</v>
      </c>
      <c r="W5821" s="17">
        <f>Eingabe!H5822</f>
        <v>91</v>
      </c>
      <c r="X5821" s="17">
        <f t="shared" si="819"/>
        <v>0.91</v>
      </c>
      <c r="Y5821" s="17">
        <f t="shared" si="820"/>
        <v>90</v>
      </c>
    </row>
    <row r="5822" spans="1:25" x14ac:dyDescent="0.15">
      <c r="A5822" s="82">
        <f t="shared" si="815"/>
        <v>8</v>
      </c>
      <c r="B5822" s="46">
        <v>43708.45833331922</v>
      </c>
      <c r="C5822" s="47">
        <f>Eingabe!G5823</f>
        <v>1</v>
      </c>
      <c r="D5822" s="77">
        <v>5822</v>
      </c>
      <c r="E5822" s="47"/>
      <c r="F5822" s="25">
        <f t="shared" si="813"/>
        <v>1.49</v>
      </c>
      <c r="G5822" s="25">
        <f>VLOOKUP(F5822,'Spezifische Werte'!$B$2:$C$4002,2,FALSE)</f>
        <v>6.4682605317823889E-5</v>
      </c>
      <c r="H5822" s="25">
        <f t="shared" si="816"/>
        <v>0.12936521063564776</v>
      </c>
      <c r="J5822" s="25">
        <f t="shared" si="814"/>
        <v>1.5</v>
      </c>
      <c r="K5822" s="25">
        <f>VLOOKUP(J5822,'Spezifische Werte'!$B$2:$C$4002,2,FALSE)</f>
        <v>6.8738350145803551E-5</v>
      </c>
      <c r="L5822" s="25">
        <f t="shared" si="817"/>
        <v>0.13747670029160711</v>
      </c>
      <c r="R5822" s="25">
        <v>5820</v>
      </c>
      <c r="S5822" s="25">
        <v>5819</v>
      </c>
      <c r="T5822" s="25">
        <f t="shared" si="821"/>
        <v>8.5333314530668072E-2</v>
      </c>
      <c r="U5822" s="25">
        <f t="shared" si="818"/>
        <v>8.7194068166662808E-2</v>
      </c>
      <c r="W5822" s="17">
        <f>Eingabe!H5823</f>
        <v>91</v>
      </c>
      <c r="X5822" s="17">
        <f t="shared" si="819"/>
        <v>0.91</v>
      </c>
      <c r="Y5822" s="17">
        <f t="shared" si="820"/>
        <v>90</v>
      </c>
    </row>
    <row r="5823" spans="1:25" x14ac:dyDescent="0.15">
      <c r="A5823" s="82">
        <f t="shared" si="815"/>
        <v>8</v>
      </c>
      <c r="B5823" s="46">
        <v>43708.499999985885</v>
      </c>
      <c r="C5823" s="47">
        <f>Eingabe!G5824</f>
        <v>0.4</v>
      </c>
      <c r="D5823" s="77">
        <v>5823</v>
      </c>
      <c r="E5823" s="47"/>
      <c r="F5823" s="25">
        <f t="shared" si="813"/>
        <v>0.6</v>
      </c>
      <c r="G5823" s="25">
        <f>VLOOKUP(F5823,'Spezifische Werte'!$B$2:$C$4002,2,FALSE)</f>
        <v>0</v>
      </c>
      <c r="H5823" s="25">
        <f t="shared" si="816"/>
        <v>0</v>
      </c>
      <c r="J5823" s="25">
        <f t="shared" si="814"/>
        <v>0.6</v>
      </c>
      <c r="K5823" s="25">
        <f>VLOOKUP(J5823,'Spezifische Werte'!$B$2:$C$4002,2,FALSE)</f>
        <v>0</v>
      </c>
      <c r="L5823" s="25">
        <f t="shared" si="817"/>
        <v>0</v>
      </c>
      <c r="R5823" s="25">
        <v>5821</v>
      </c>
      <c r="S5823" s="25">
        <v>5820</v>
      </c>
      <c r="T5823" s="25">
        <f t="shared" si="821"/>
        <v>8.5333314530668072E-2</v>
      </c>
      <c r="U5823" s="25">
        <f t="shared" si="818"/>
        <v>8.7194068166662808E-2</v>
      </c>
      <c r="W5823" s="17">
        <f>Eingabe!H5824</f>
        <v>81</v>
      </c>
      <c r="X5823" s="17">
        <f t="shared" si="819"/>
        <v>0.81</v>
      </c>
      <c r="Y5823" s="17">
        <f t="shared" si="820"/>
        <v>80</v>
      </c>
    </row>
    <row r="5824" spans="1:25" x14ac:dyDescent="0.15">
      <c r="A5824" s="82">
        <f t="shared" si="815"/>
        <v>8</v>
      </c>
      <c r="B5824" s="46">
        <v>43708.541666652549</v>
      </c>
      <c r="C5824" s="47">
        <f>Eingabe!G5825</f>
        <v>1.9</v>
      </c>
      <c r="D5824" s="77">
        <v>5824</v>
      </c>
      <c r="E5824" s="47"/>
      <c r="F5824" s="25">
        <f t="shared" si="813"/>
        <v>2.83</v>
      </c>
      <c r="G5824" s="25">
        <f>VLOOKUP(F5824,'Spezifische Werte'!$B$2:$C$4002,2,FALSE)</f>
        <v>5.3996541966473566E-3</v>
      </c>
      <c r="H5824" s="25">
        <f t="shared" si="816"/>
        <v>10.799308393294714</v>
      </c>
      <c r="J5824" s="25">
        <f t="shared" si="814"/>
        <v>2.85</v>
      </c>
      <c r="K5824" s="25">
        <f>VLOOKUP(J5824,'Spezifische Werte'!$B$2:$C$4002,2,FALSE)</f>
        <v>5.6714421172963415E-3</v>
      </c>
      <c r="L5824" s="25">
        <f t="shared" si="817"/>
        <v>11.342884234592683</v>
      </c>
      <c r="R5824" s="25">
        <v>5822</v>
      </c>
      <c r="S5824" s="25">
        <v>5821</v>
      </c>
      <c r="T5824" s="25">
        <f t="shared" si="821"/>
        <v>8.5333314530668072E-2</v>
      </c>
      <c r="U5824" s="25">
        <f t="shared" si="818"/>
        <v>8.7194068166662808E-2</v>
      </c>
      <c r="W5824" s="17">
        <f>Eingabe!H5825</f>
        <v>98</v>
      </c>
      <c r="X5824" s="17">
        <f t="shared" si="819"/>
        <v>0.98</v>
      </c>
      <c r="Y5824" s="17">
        <f t="shared" si="820"/>
        <v>100</v>
      </c>
    </row>
    <row r="5825" spans="1:25" x14ac:dyDescent="0.15">
      <c r="A5825" s="82">
        <f t="shared" si="815"/>
        <v>8</v>
      </c>
      <c r="B5825" s="46">
        <v>43708.583333319213</v>
      </c>
      <c r="C5825" s="47">
        <f>Eingabe!G5826</f>
        <v>1</v>
      </c>
      <c r="D5825" s="77">
        <v>5825</v>
      </c>
      <c r="E5825" s="47"/>
      <c r="F5825" s="25">
        <f t="shared" si="813"/>
        <v>1.49</v>
      </c>
      <c r="G5825" s="25">
        <f>VLOOKUP(F5825,'Spezifische Werte'!$B$2:$C$4002,2,FALSE)</f>
        <v>6.4682605317823889E-5</v>
      </c>
      <c r="H5825" s="25">
        <f t="shared" si="816"/>
        <v>0.12936521063564776</v>
      </c>
      <c r="J5825" s="25">
        <f t="shared" si="814"/>
        <v>1.5</v>
      </c>
      <c r="K5825" s="25">
        <f>VLOOKUP(J5825,'Spezifische Werte'!$B$2:$C$4002,2,FALSE)</f>
        <v>6.8738350145803551E-5</v>
      </c>
      <c r="L5825" s="25">
        <f t="shared" si="817"/>
        <v>0.13747670029160711</v>
      </c>
      <c r="R5825" s="25">
        <v>5823</v>
      </c>
      <c r="S5825" s="25">
        <v>5822</v>
      </c>
      <c r="T5825" s="25">
        <f t="shared" si="821"/>
        <v>8.5333314530668072E-2</v>
      </c>
      <c r="U5825" s="25">
        <f t="shared" si="818"/>
        <v>8.7194068166662808E-2</v>
      </c>
      <c r="W5825" s="17">
        <f>Eingabe!H5826</f>
        <v>95</v>
      </c>
      <c r="X5825" s="17">
        <f t="shared" si="819"/>
        <v>0.95</v>
      </c>
      <c r="Y5825" s="17">
        <f t="shared" si="820"/>
        <v>100</v>
      </c>
    </row>
    <row r="5826" spans="1:25" x14ac:dyDescent="0.15">
      <c r="A5826" s="82">
        <f t="shared" si="815"/>
        <v>8</v>
      </c>
      <c r="B5826" s="46">
        <v>43708.624999985877</v>
      </c>
      <c r="C5826" s="47">
        <f>Eingabe!G5827</f>
        <v>1.1000000000000001</v>
      </c>
      <c r="D5826" s="77">
        <v>5826</v>
      </c>
      <c r="E5826" s="47"/>
      <c r="F5826" s="25">
        <f t="shared" si="813"/>
        <v>1.64</v>
      </c>
      <c r="G5826" s="25">
        <f>VLOOKUP(F5826,'Spezifische Werte'!$B$2:$C$4002,2,FALSE)</f>
        <v>1.4468365948300602E-4</v>
      </c>
      <c r="H5826" s="25">
        <f t="shared" si="816"/>
        <v>0.28936731896601203</v>
      </c>
      <c r="J5826" s="25">
        <f t="shared" si="814"/>
        <v>1.65</v>
      </c>
      <c r="K5826" s="25">
        <f>VLOOKUP(J5826,'Spezifische Werte'!$B$2:$C$4002,2,FALSE)</f>
        <v>1.5161429771714323E-4</v>
      </c>
      <c r="L5826" s="25">
        <f t="shared" si="817"/>
        <v>0.30322859543428649</v>
      </c>
      <c r="R5826" s="25">
        <v>5824</v>
      </c>
      <c r="S5826" s="25">
        <v>5823</v>
      </c>
      <c r="T5826" s="25">
        <f t="shared" si="821"/>
        <v>8.5333314530668072E-2</v>
      </c>
      <c r="U5826" s="25">
        <f t="shared" si="818"/>
        <v>8.7194068166662808E-2</v>
      </c>
      <c r="W5826" s="17">
        <f>Eingabe!H5827</f>
        <v>82</v>
      </c>
      <c r="X5826" s="17">
        <f t="shared" si="819"/>
        <v>0.82</v>
      </c>
      <c r="Y5826" s="17">
        <f t="shared" si="820"/>
        <v>80</v>
      </c>
    </row>
    <row r="5827" spans="1:25" x14ac:dyDescent="0.15">
      <c r="A5827" s="82">
        <f t="shared" si="815"/>
        <v>8</v>
      </c>
      <c r="B5827" s="46">
        <v>43708.666666652542</v>
      </c>
      <c r="C5827" s="47">
        <f>Eingabe!G5828</f>
        <v>0.7</v>
      </c>
      <c r="D5827" s="77">
        <v>5827</v>
      </c>
      <c r="E5827" s="47"/>
      <c r="F5827" s="25">
        <f t="shared" ref="F5827:F5890" si="822">ROUND(C5827*($O$4/$O$5)^$O$7,2)</f>
        <v>1.04</v>
      </c>
      <c r="G5827" s="25">
        <f>VLOOKUP(F5827,'Spezifische Werte'!$B$2:$C$4002,2,FALSE)</f>
        <v>0</v>
      </c>
      <c r="H5827" s="25">
        <f t="shared" si="816"/>
        <v>0</v>
      </c>
      <c r="J5827" s="25">
        <f t="shared" ref="J5827:J5890" si="823">ROUND(C5827*(LN($O$4/$O$8)/LN($O$5/$O$8)),2)</f>
        <v>1.05</v>
      </c>
      <c r="K5827" s="25">
        <f>VLOOKUP(J5827,'Spezifische Werte'!$B$2:$C$4002,2,FALSE)</f>
        <v>0</v>
      </c>
      <c r="L5827" s="25">
        <f t="shared" si="817"/>
        <v>0</v>
      </c>
      <c r="R5827" s="25">
        <v>5825</v>
      </c>
      <c r="S5827" s="25">
        <v>5824</v>
      </c>
      <c r="T5827" s="25">
        <f t="shared" si="821"/>
        <v>8.5333314530668072E-2</v>
      </c>
      <c r="U5827" s="25">
        <f t="shared" si="818"/>
        <v>8.7194068166662808E-2</v>
      </c>
      <c r="W5827" s="17">
        <f>Eingabe!H5828</f>
        <v>89</v>
      </c>
      <c r="X5827" s="17">
        <f t="shared" si="819"/>
        <v>0.89</v>
      </c>
      <c r="Y5827" s="17">
        <f t="shared" si="820"/>
        <v>90</v>
      </c>
    </row>
    <row r="5828" spans="1:25" x14ac:dyDescent="0.15">
      <c r="A5828" s="82">
        <f t="shared" ref="A5828:A5891" si="824">MONTH(B5828)</f>
        <v>8</v>
      </c>
      <c r="B5828" s="46">
        <v>43708.708333319206</v>
      </c>
      <c r="C5828" s="47">
        <f>Eingabe!G5829</f>
        <v>0.2</v>
      </c>
      <c r="D5828" s="77">
        <v>5828</v>
      </c>
      <c r="E5828" s="47"/>
      <c r="F5828" s="25">
        <f t="shared" si="822"/>
        <v>0.3</v>
      </c>
      <c r="G5828" s="25">
        <f>VLOOKUP(F5828,'Spezifische Werte'!$B$2:$C$4002,2,FALSE)</f>
        <v>0</v>
      </c>
      <c r="H5828" s="25">
        <f t="shared" ref="H5828:H5891" si="825">G5828*$O$9*1000</f>
        <v>0</v>
      </c>
      <c r="J5828" s="25">
        <f t="shared" si="823"/>
        <v>0.3</v>
      </c>
      <c r="K5828" s="25">
        <f>VLOOKUP(J5828,'Spezifische Werte'!$B$2:$C$4002,2,FALSE)</f>
        <v>0</v>
      </c>
      <c r="L5828" s="25">
        <f t="shared" ref="L5828:L5891" si="826">K5828*$O$9*1000</f>
        <v>0</v>
      </c>
      <c r="R5828" s="25">
        <v>5826</v>
      </c>
      <c r="S5828" s="25">
        <v>5825</v>
      </c>
      <c r="T5828" s="25">
        <f t="shared" si="821"/>
        <v>8.5333314530668072E-2</v>
      </c>
      <c r="U5828" s="25">
        <f t="shared" ref="U5828:U5891" si="827">LARGE($L$3:$L$8762,R5828)/1000</f>
        <v>8.7194068166662808E-2</v>
      </c>
      <c r="W5828" s="17">
        <f>Eingabe!H5829</f>
        <v>92</v>
      </c>
      <c r="X5828" s="17">
        <f t="shared" ref="X5828:X5891" si="828">W5828/100</f>
        <v>0.92</v>
      </c>
      <c r="Y5828" s="17">
        <f t="shared" ref="Y5828:Y5891" si="829">ROUND(X5828,1)*100</f>
        <v>90</v>
      </c>
    </row>
    <row r="5829" spans="1:25" x14ac:dyDescent="0.15">
      <c r="A5829" s="82">
        <f t="shared" si="824"/>
        <v>8</v>
      </c>
      <c r="B5829" s="46">
        <v>43708.74999998587</v>
      </c>
      <c r="C5829" s="47">
        <f>Eingabe!G5830</f>
        <v>0.5</v>
      </c>
      <c r="D5829" s="77">
        <v>5829</v>
      </c>
      <c r="E5829" s="47"/>
      <c r="F5829" s="25">
        <f t="shared" si="822"/>
        <v>0.75</v>
      </c>
      <c r="G5829" s="25">
        <f>VLOOKUP(F5829,'Spezifische Werte'!$B$2:$C$4002,2,FALSE)</f>
        <v>0</v>
      </c>
      <c r="H5829" s="25">
        <f t="shared" si="825"/>
        <v>0</v>
      </c>
      <c r="J5829" s="25">
        <f t="shared" si="823"/>
        <v>0.75</v>
      </c>
      <c r="K5829" s="25">
        <f>VLOOKUP(J5829,'Spezifische Werte'!$B$2:$C$4002,2,FALSE)</f>
        <v>0</v>
      </c>
      <c r="L5829" s="25">
        <f t="shared" si="826"/>
        <v>0</v>
      </c>
      <c r="R5829" s="25">
        <v>5827</v>
      </c>
      <c r="S5829" s="25">
        <v>5826</v>
      </c>
      <c r="T5829" s="25">
        <f t="shared" si="821"/>
        <v>8.5333314530668072E-2</v>
      </c>
      <c r="U5829" s="25">
        <f t="shared" si="827"/>
        <v>8.7194068166662808E-2</v>
      </c>
      <c r="W5829" s="17">
        <f>Eingabe!H5830</f>
        <v>82</v>
      </c>
      <c r="X5829" s="17">
        <f t="shared" si="828"/>
        <v>0.82</v>
      </c>
      <c r="Y5829" s="17">
        <f t="shared" si="829"/>
        <v>80</v>
      </c>
    </row>
    <row r="5830" spans="1:25" x14ac:dyDescent="0.15">
      <c r="A5830" s="82">
        <f t="shared" si="824"/>
        <v>8</v>
      </c>
      <c r="B5830" s="46">
        <v>43708.791666652534</v>
      </c>
      <c r="C5830" s="47">
        <f>Eingabe!G5831</f>
        <v>2.4</v>
      </c>
      <c r="D5830" s="77">
        <v>5830</v>
      </c>
      <c r="E5830" s="47"/>
      <c r="F5830" s="25">
        <f t="shared" si="822"/>
        <v>3.58</v>
      </c>
      <c r="G5830" s="25">
        <f>VLOOKUP(F5830,'Spezifische Werte'!$B$2:$C$4002,2,FALSE)</f>
        <v>2.2829235995572409E-2</v>
      </c>
      <c r="H5830" s="25">
        <f t="shared" si="825"/>
        <v>45.658471991144815</v>
      </c>
      <c r="J5830" s="25">
        <f t="shared" si="823"/>
        <v>3.6</v>
      </c>
      <c r="K5830" s="25">
        <f>VLOOKUP(J5830,'Spezifische Werte'!$B$2:$C$4002,2,FALSE)</f>
        <v>2.3596471134930203E-2</v>
      </c>
      <c r="L5830" s="25">
        <f t="shared" si="826"/>
        <v>47.19294226986041</v>
      </c>
      <c r="R5830" s="25">
        <v>5828</v>
      </c>
      <c r="S5830" s="25">
        <v>5827</v>
      </c>
      <c r="T5830" s="25">
        <f t="shared" ref="T5830:T5893" si="830">LARGE($H$3:$H$8762,R5830)/1000</f>
        <v>8.5333314530668072E-2</v>
      </c>
      <c r="U5830" s="25">
        <f t="shared" si="827"/>
        <v>8.7194068166662808E-2</v>
      </c>
      <c r="W5830" s="17">
        <f>Eingabe!H5831</f>
        <v>90</v>
      </c>
      <c r="X5830" s="17">
        <f t="shared" si="828"/>
        <v>0.9</v>
      </c>
      <c r="Y5830" s="17">
        <f t="shared" si="829"/>
        <v>90</v>
      </c>
    </row>
    <row r="5831" spans="1:25" x14ac:dyDescent="0.15">
      <c r="A5831" s="82">
        <f t="shared" si="824"/>
        <v>8</v>
      </c>
      <c r="B5831" s="46">
        <v>43708.833333319199</v>
      </c>
      <c r="C5831" s="47">
        <f>Eingabe!G5832</f>
        <v>3</v>
      </c>
      <c r="D5831" s="77">
        <v>5831</v>
      </c>
      <c r="E5831" s="47"/>
      <c r="F5831" s="25">
        <f t="shared" si="822"/>
        <v>4.4800000000000004</v>
      </c>
      <c r="G5831" s="25">
        <f>VLOOKUP(F5831,'Spezifische Werte'!$B$2:$C$4002,2,FALSE)</f>
        <v>6.3876775708421291E-2</v>
      </c>
      <c r="H5831" s="25">
        <f t="shared" si="825"/>
        <v>127.75355141684258</v>
      </c>
      <c r="J5831" s="25">
        <f t="shared" si="823"/>
        <v>4.5</v>
      </c>
      <c r="K5831" s="25">
        <f>VLOOKUP(J5831,'Spezifische Werte'!$B$2:$C$4002,2,FALSE)</f>
        <v>6.4854105449014127E-2</v>
      </c>
      <c r="L5831" s="25">
        <f t="shared" si="826"/>
        <v>129.70821089802826</v>
      </c>
      <c r="R5831" s="25">
        <v>5829</v>
      </c>
      <c r="S5831" s="25">
        <v>5828</v>
      </c>
      <c r="T5831" s="25">
        <f t="shared" si="830"/>
        <v>8.5333314530668072E-2</v>
      </c>
      <c r="U5831" s="25">
        <f t="shared" si="827"/>
        <v>8.7194068166662808E-2</v>
      </c>
      <c r="W5831" s="17">
        <f>Eingabe!H5832</f>
        <v>92</v>
      </c>
      <c r="X5831" s="17">
        <f t="shared" si="828"/>
        <v>0.92</v>
      </c>
      <c r="Y5831" s="17">
        <f t="shared" si="829"/>
        <v>90</v>
      </c>
    </row>
    <row r="5832" spans="1:25" x14ac:dyDescent="0.15">
      <c r="A5832" s="82">
        <f t="shared" si="824"/>
        <v>8</v>
      </c>
      <c r="B5832" s="46">
        <v>43708.874999985863</v>
      </c>
      <c r="C5832" s="47">
        <f>Eingabe!G5833</f>
        <v>3.1</v>
      </c>
      <c r="D5832" s="77">
        <v>5832</v>
      </c>
      <c r="E5832" s="47"/>
      <c r="F5832" s="25">
        <f t="shared" si="822"/>
        <v>4.62</v>
      </c>
      <c r="G5832" s="25">
        <f>VLOOKUP(F5832,'Spezifische Werte'!$B$2:$C$4002,2,FALSE)</f>
        <v>7.0834307543363312E-2</v>
      </c>
      <c r="H5832" s="25">
        <f t="shared" si="825"/>
        <v>141.66861508672662</v>
      </c>
      <c r="J5832" s="25">
        <f t="shared" si="823"/>
        <v>4.6500000000000004</v>
      </c>
      <c r="K5832" s="25">
        <f>VLOOKUP(J5832,'Spezifische Werte'!$B$2:$C$4002,2,FALSE)</f>
        <v>7.2366311882592071E-2</v>
      </c>
      <c r="L5832" s="25">
        <f t="shared" si="826"/>
        <v>144.73262376518414</v>
      </c>
      <c r="R5832" s="25">
        <v>5830</v>
      </c>
      <c r="S5832" s="25">
        <v>5829</v>
      </c>
      <c r="T5832" s="25">
        <f t="shared" si="830"/>
        <v>8.5333314530668072E-2</v>
      </c>
      <c r="U5832" s="25">
        <f t="shared" si="827"/>
        <v>8.7194068166662808E-2</v>
      </c>
      <c r="W5832" s="17">
        <f>Eingabe!H5833</f>
        <v>97</v>
      </c>
      <c r="X5832" s="17">
        <f t="shared" si="828"/>
        <v>0.97</v>
      </c>
      <c r="Y5832" s="17">
        <f t="shared" si="829"/>
        <v>100</v>
      </c>
    </row>
    <row r="5833" spans="1:25" x14ac:dyDescent="0.15">
      <c r="A5833" s="82">
        <f t="shared" si="824"/>
        <v>8</v>
      </c>
      <c r="B5833" s="46">
        <v>43708.916666652527</v>
      </c>
      <c r="C5833" s="47">
        <f>Eingabe!G5834</f>
        <v>3.1</v>
      </c>
      <c r="D5833" s="77">
        <v>5833</v>
      </c>
      <c r="E5833" s="47"/>
      <c r="F5833" s="25">
        <f t="shared" si="822"/>
        <v>4.62</v>
      </c>
      <c r="G5833" s="25">
        <f>VLOOKUP(F5833,'Spezifische Werte'!$B$2:$C$4002,2,FALSE)</f>
        <v>7.0834307543363312E-2</v>
      </c>
      <c r="H5833" s="25">
        <f t="shared" si="825"/>
        <v>141.66861508672662</v>
      </c>
      <c r="J5833" s="25">
        <f t="shared" si="823"/>
        <v>4.6500000000000004</v>
      </c>
      <c r="K5833" s="25">
        <f>VLOOKUP(J5833,'Spezifische Werte'!$B$2:$C$4002,2,FALSE)</f>
        <v>7.2366311882592071E-2</v>
      </c>
      <c r="L5833" s="25">
        <f t="shared" si="826"/>
        <v>144.73262376518414</v>
      </c>
      <c r="R5833" s="25">
        <v>5831</v>
      </c>
      <c r="S5833" s="25">
        <v>5830</v>
      </c>
      <c r="T5833" s="25">
        <f t="shared" si="830"/>
        <v>8.5333314530668072E-2</v>
      </c>
      <c r="U5833" s="25">
        <f t="shared" si="827"/>
        <v>8.7194068166662808E-2</v>
      </c>
      <c r="W5833" s="17">
        <f>Eingabe!H5834</f>
        <v>102</v>
      </c>
      <c r="X5833" s="17">
        <f t="shared" si="828"/>
        <v>1.02</v>
      </c>
      <c r="Y5833" s="17">
        <f t="shared" si="829"/>
        <v>100</v>
      </c>
    </row>
    <row r="5834" spans="1:25" x14ac:dyDescent="0.15">
      <c r="A5834" s="82">
        <f t="shared" si="824"/>
        <v>8</v>
      </c>
      <c r="B5834" s="46">
        <v>43708.958333319191</v>
      </c>
      <c r="C5834" s="47">
        <f>Eingabe!G5835</f>
        <v>3.3</v>
      </c>
      <c r="D5834" s="77">
        <v>5834</v>
      </c>
      <c r="E5834" s="47"/>
      <c r="F5834" s="25">
        <f t="shared" si="822"/>
        <v>4.92</v>
      </c>
      <c r="G5834" s="25">
        <f>VLOOKUP(F5834,'Spezifische Werte'!$B$2:$C$4002,2,FALSE)</f>
        <v>8.7079957720259088E-2</v>
      </c>
      <c r="H5834" s="25">
        <f t="shared" si="825"/>
        <v>174.15991544051818</v>
      </c>
      <c r="J5834" s="25">
        <f t="shared" si="823"/>
        <v>4.95</v>
      </c>
      <c r="K5834" s="25">
        <f>VLOOKUP(J5834,'Spezifische Werte'!$B$2:$C$4002,2,FALSE)</f>
        <v>8.884038911585862E-2</v>
      </c>
      <c r="L5834" s="25">
        <f t="shared" si="826"/>
        <v>177.68077823171723</v>
      </c>
      <c r="R5834" s="25">
        <v>5832</v>
      </c>
      <c r="S5834" s="25">
        <v>5831</v>
      </c>
      <c r="T5834" s="25">
        <f t="shared" si="830"/>
        <v>8.5333314530668072E-2</v>
      </c>
      <c r="U5834" s="25">
        <f t="shared" si="827"/>
        <v>8.7194068166662808E-2</v>
      </c>
      <c r="W5834" s="17">
        <f>Eingabe!H5835</f>
        <v>111</v>
      </c>
      <c r="X5834" s="17">
        <f t="shared" si="828"/>
        <v>1.1100000000000001</v>
      </c>
      <c r="Y5834" s="17">
        <f t="shared" si="829"/>
        <v>110.00000000000001</v>
      </c>
    </row>
    <row r="5835" spans="1:25" x14ac:dyDescent="0.15">
      <c r="A5835" s="82">
        <f t="shared" si="824"/>
        <v>9</v>
      </c>
      <c r="B5835" s="46">
        <v>43708.999999985856</v>
      </c>
      <c r="C5835" s="47">
        <f>Eingabe!G5836</f>
        <v>3.2</v>
      </c>
      <c r="D5835" s="77">
        <v>5835</v>
      </c>
      <c r="E5835" s="47"/>
      <c r="F5835" s="25">
        <f t="shared" si="822"/>
        <v>4.7699999999999996</v>
      </c>
      <c r="G5835" s="25">
        <f>VLOOKUP(F5835,'Spezifische Werte'!$B$2:$C$4002,2,FALSE)</f>
        <v>7.8679349945367349E-2</v>
      </c>
      <c r="H5835" s="25">
        <f t="shared" si="825"/>
        <v>157.3586998907347</v>
      </c>
      <c r="J5835" s="25">
        <f t="shared" si="823"/>
        <v>4.8</v>
      </c>
      <c r="K5835" s="25">
        <f>VLOOKUP(J5835,'Spezifische Werte'!$B$2:$C$4002,2,FALSE)</f>
        <v>8.0310065544742015E-2</v>
      </c>
      <c r="L5835" s="25">
        <f t="shared" si="826"/>
        <v>160.62013108948403</v>
      </c>
      <c r="R5835" s="25">
        <v>5833</v>
      </c>
      <c r="S5835" s="25">
        <v>5832</v>
      </c>
      <c r="T5835" s="25">
        <f t="shared" si="830"/>
        <v>8.5333314530668072E-2</v>
      </c>
      <c r="U5835" s="25">
        <f t="shared" si="827"/>
        <v>8.7194068166662808E-2</v>
      </c>
      <c r="W5835" s="17">
        <f>Eingabe!H5836</f>
        <v>122</v>
      </c>
      <c r="X5835" s="17">
        <f t="shared" si="828"/>
        <v>1.22</v>
      </c>
      <c r="Y5835" s="17">
        <f t="shared" si="829"/>
        <v>120</v>
      </c>
    </row>
    <row r="5836" spans="1:25" x14ac:dyDescent="0.15">
      <c r="A5836" s="82">
        <f t="shared" si="824"/>
        <v>9</v>
      </c>
      <c r="B5836" s="46">
        <v>43709.04166665252</v>
      </c>
      <c r="C5836" s="47">
        <f>Eingabe!G5837</f>
        <v>3.2</v>
      </c>
      <c r="D5836" s="77">
        <v>5836</v>
      </c>
      <c r="E5836" s="47"/>
      <c r="F5836" s="25">
        <f t="shared" si="822"/>
        <v>4.7699999999999996</v>
      </c>
      <c r="G5836" s="25">
        <f>VLOOKUP(F5836,'Spezifische Werte'!$B$2:$C$4002,2,FALSE)</f>
        <v>7.8679349945367349E-2</v>
      </c>
      <c r="H5836" s="25">
        <f t="shared" si="825"/>
        <v>157.3586998907347</v>
      </c>
      <c r="J5836" s="25">
        <f t="shared" si="823"/>
        <v>4.8</v>
      </c>
      <c r="K5836" s="25">
        <f>VLOOKUP(J5836,'Spezifische Werte'!$B$2:$C$4002,2,FALSE)</f>
        <v>8.0310065544742015E-2</v>
      </c>
      <c r="L5836" s="25">
        <f t="shared" si="826"/>
        <v>160.62013108948403</v>
      </c>
      <c r="R5836" s="25">
        <v>5834</v>
      </c>
      <c r="S5836" s="25">
        <v>5833</v>
      </c>
      <c r="T5836" s="25">
        <f t="shared" si="830"/>
        <v>8.5333314530668072E-2</v>
      </c>
      <c r="U5836" s="25">
        <f t="shared" si="827"/>
        <v>8.7194068166662808E-2</v>
      </c>
      <c r="W5836" s="17">
        <f>Eingabe!H5837</f>
        <v>138</v>
      </c>
      <c r="X5836" s="17">
        <f t="shared" si="828"/>
        <v>1.38</v>
      </c>
      <c r="Y5836" s="17">
        <f t="shared" si="829"/>
        <v>140</v>
      </c>
    </row>
    <row r="5837" spans="1:25" x14ac:dyDescent="0.15">
      <c r="A5837" s="82">
        <f t="shared" si="824"/>
        <v>9</v>
      </c>
      <c r="B5837" s="46">
        <v>43709.083333319184</v>
      </c>
      <c r="C5837" s="47">
        <f>Eingabe!G5838</f>
        <v>3.2</v>
      </c>
      <c r="D5837" s="77">
        <v>5837</v>
      </c>
      <c r="E5837" s="47"/>
      <c r="F5837" s="25">
        <f t="shared" si="822"/>
        <v>4.7699999999999996</v>
      </c>
      <c r="G5837" s="25">
        <f>VLOOKUP(F5837,'Spezifische Werte'!$B$2:$C$4002,2,FALSE)</f>
        <v>7.8679349945367349E-2</v>
      </c>
      <c r="H5837" s="25">
        <f t="shared" si="825"/>
        <v>157.3586998907347</v>
      </c>
      <c r="J5837" s="25">
        <f t="shared" si="823"/>
        <v>4.8</v>
      </c>
      <c r="K5837" s="25">
        <f>VLOOKUP(J5837,'Spezifische Werte'!$B$2:$C$4002,2,FALSE)</f>
        <v>8.0310065544742015E-2</v>
      </c>
      <c r="L5837" s="25">
        <f t="shared" si="826"/>
        <v>160.62013108948403</v>
      </c>
      <c r="R5837" s="25">
        <v>5835</v>
      </c>
      <c r="S5837" s="25">
        <v>5834</v>
      </c>
      <c r="T5837" s="25">
        <f t="shared" si="830"/>
        <v>8.5333314530668072E-2</v>
      </c>
      <c r="U5837" s="25">
        <f t="shared" si="827"/>
        <v>8.7194068166662808E-2</v>
      </c>
      <c r="W5837" s="17">
        <f>Eingabe!H5838</f>
        <v>152</v>
      </c>
      <c r="X5837" s="17">
        <f t="shared" si="828"/>
        <v>1.52</v>
      </c>
      <c r="Y5837" s="17">
        <f t="shared" si="829"/>
        <v>150</v>
      </c>
    </row>
    <row r="5838" spans="1:25" x14ac:dyDescent="0.15">
      <c r="A5838" s="82">
        <f t="shared" si="824"/>
        <v>9</v>
      </c>
      <c r="B5838" s="46">
        <v>43709.124999985848</v>
      </c>
      <c r="C5838" s="47">
        <f>Eingabe!G5839</f>
        <v>3.5</v>
      </c>
      <c r="D5838" s="77">
        <v>5838</v>
      </c>
      <c r="E5838" s="47"/>
      <c r="F5838" s="25">
        <f t="shared" si="822"/>
        <v>5.22</v>
      </c>
      <c r="G5838" s="25">
        <f>VLOOKUP(F5838,'Spezifische Werte'!$B$2:$C$4002,2,FALSE)</f>
        <v>0.10600726326582303</v>
      </c>
      <c r="H5838" s="25">
        <f t="shared" si="825"/>
        <v>212.01452653164606</v>
      </c>
      <c r="J5838" s="25">
        <f t="shared" si="823"/>
        <v>5.25</v>
      </c>
      <c r="K5838" s="25">
        <f>VLOOKUP(J5838,'Spezifische Werte'!$B$2:$C$4002,2,FALSE)</f>
        <v>0.10804502827355937</v>
      </c>
      <c r="L5838" s="25">
        <f t="shared" si="826"/>
        <v>216.09005654711873</v>
      </c>
      <c r="R5838" s="25">
        <v>5836</v>
      </c>
      <c r="S5838" s="25">
        <v>5835</v>
      </c>
      <c r="T5838" s="25">
        <f t="shared" si="830"/>
        <v>8.5333314530668072E-2</v>
      </c>
      <c r="U5838" s="25">
        <f t="shared" si="827"/>
        <v>8.7194068166662808E-2</v>
      </c>
      <c r="W5838" s="17">
        <f>Eingabe!H5839</f>
        <v>160</v>
      </c>
      <c r="X5838" s="17">
        <f t="shared" si="828"/>
        <v>1.6</v>
      </c>
      <c r="Y5838" s="17">
        <f t="shared" si="829"/>
        <v>160</v>
      </c>
    </row>
    <row r="5839" spans="1:25" x14ac:dyDescent="0.15">
      <c r="A5839" s="82">
        <f t="shared" si="824"/>
        <v>9</v>
      </c>
      <c r="B5839" s="46">
        <v>43709.166666652513</v>
      </c>
      <c r="C5839" s="47">
        <f>Eingabe!G5840</f>
        <v>3.6</v>
      </c>
      <c r="D5839" s="77">
        <v>5839</v>
      </c>
      <c r="E5839" s="47"/>
      <c r="F5839" s="25">
        <f t="shared" si="822"/>
        <v>5.37</v>
      </c>
      <c r="G5839" s="25">
        <f>VLOOKUP(F5839,'Spezifische Werte'!$B$2:$C$4002,2,FALSE)</f>
        <v>0.11640095819454216</v>
      </c>
      <c r="H5839" s="25">
        <f t="shared" si="825"/>
        <v>232.80191638908431</v>
      </c>
      <c r="J5839" s="25">
        <f t="shared" si="823"/>
        <v>5.4</v>
      </c>
      <c r="K5839" s="25">
        <f>VLOOKUP(J5839,'Spezifische Werte'!$B$2:$C$4002,2,FALSE)</f>
        <v>0.11853513474534576</v>
      </c>
      <c r="L5839" s="25">
        <f t="shared" si="826"/>
        <v>237.07026949069152</v>
      </c>
      <c r="R5839" s="25">
        <v>5837</v>
      </c>
      <c r="S5839" s="25">
        <v>5836</v>
      </c>
      <c r="T5839" s="25">
        <f t="shared" si="830"/>
        <v>8.5333314530668072E-2</v>
      </c>
      <c r="U5839" s="25">
        <f t="shared" si="827"/>
        <v>8.7194068166662808E-2</v>
      </c>
      <c r="W5839" s="17">
        <f>Eingabe!H5840</f>
        <v>144</v>
      </c>
      <c r="X5839" s="17">
        <f t="shared" si="828"/>
        <v>1.44</v>
      </c>
      <c r="Y5839" s="17">
        <f t="shared" si="829"/>
        <v>140</v>
      </c>
    </row>
    <row r="5840" spans="1:25" x14ac:dyDescent="0.15">
      <c r="A5840" s="82">
        <f t="shared" si="824"/>
        <v>9</v>
      </c>
      <c r="B5840" s="46">
        <v>43709.208333319177</v>
      </c>
      <c r="C5840" s="47">
        <f>Eingabe!G5841</f>
        <v>1.7</v>
      </c>
      <c r="D5840" s="77">
        <v>5840</v>
      </c>
      <c r="E5840" s="47"/>
      <c r="F5840" s="25">
        <f t="shared" si="822"/>
        <v>2.54</v>
      </c>
      <c r="G5840" s="25">
        <f>VLOOKUP(F5840,'Spezifische Werte'!$B$2:$C$4002,2,FALSE)</f>
        <v>2.3517714395877558E-3</v>
      </c>
      <c r="H5840" s="25">
        <f t="shared" si="825"/>
        <v>4.7035428791755116</v>
      </c>
      <c r="J5840" s="25">
        <f t="shared" si="823"/>
        <v>2.5499999999999998</v>
      </c>
      <c r="K5840" s="25">
        <f>VLOOKUP(J5840,'Spezifische Werte'!$B$2:$C$4002,2,FALSE)</f>
        <v>2.4279301551432594E-3</v>
      </c>
      <c r="L5840" s="25">
        <f t="shared" si="826"/>
        <v>4.855860310286519</v>
      </c>
      <c r="R5840" s="25">
        <v>5838</v>
      </c>
      <c r="S5840" s="25">
        <v>5837</v>
      </c>
      <c r="T5840" s="25">
        <f t="shared" si="830"/>
        <v>8.5333314530668072E-2</v>
      </c>
      <c r="U5840" s="25">
        <f t="shared" si="827"/>
        <v>8.7194068166662808E-2</v>
      </c>
      <c r="W5840" s="17">
        <f>Eingabe!H5841</f>
        <v>152</v>
      </c>
      <c r="X5840" s="17">
        <f t="shared" si="828"/>
        <v>1.52</v>
      </c>
      <c r="Y5840" s="17">
        <f t="shared" si="829"/>
        <v>150</v>
      </c>
    </row>
    <row r="5841" spans="1:25" x14ac:dyDescent="0.15">
      <c r="A5841" s="82">
        <f t="shared" si="824"/>
        <v>9</v>
      </c>
      <c r="B5841" s="46">
        <v>43709.249999985841</v>
      </c>
      <c r="C5841" s="47">
        <f>Eingabe!G5842</f>
        <v>2.9</v>
      </c>
      <c r="D5841" s="77">
        <v>5841</v>
      </c>
      <c r="E5841" s="47"/>
      <c r="F5841" s="25">
        <f t="shared" si="822"/>
        <v>4.33</v>
      </c>
      <c r="G5841" s="25">
        <f>VLOOKUP(F5841,'Spezifische Werte'!$B$2:$C$4002,2,FALSE)</f>
        <v>5.667919590547657E-2</v>
      </c>
      <c r="H5841" s="25">
        <f t="shared" si="825"/>
        <v>113.35839181095314</v>
      </c>
      <c r="J5841" s="25">
        <f t="shared" si="823"/>
        <v>4.3499999999999996</v>
      </c>
      <c r="K5841" s="25">
        <f>VLOOKUP(J5841,'Spezifische Werte'!$B$2:$C$4002,2,FALSE)</f>
        <v>5.7627330651301621E-2</v>
      </c>
      <c r="L5841" s="25">
        <f t="shared" si="826"/>
        <v>115.25466130260324</v>
      </c>
      <c r="R5841" s="25">
        <v>5839</v>
      </c>
      <c r="S5841" s="25">
        <v>5838</v>
      </c>
      <c r="T5841" s="25">
        <f t="shared" si="830"/>
        <v>8.5333314530668072E-2</v>
      </c>
      <c r="U5841" s="25">
        <f t="shared" si="827"/>
        <v>8.7194068166662808E-2</v>
      </c>
      <c r="W5841" s="17">
        <f>Eingabe!H5842</f>
        <v>111</v>
      </c>
      <c r="X5841" s="17">
        <f t="shared" si="828"/>
        <v>1.1100000000000001</v>
      </c>
      <c r="Y5841" s="17">
        <f t="shared" si="829"/>
        <v>110.00000000000001</v>
      </c>
    </row>
    <row r="5842" spans="1:25" x14ac:dyDescent="0.15">
      <c r="A5842" s="82">
        <f t="shared" si="824"/>
        <v>9</v>
      </c>
      <c r="B5842" s="46">
        <v>43709.291666652505</v>
      </c>
      <c r="C5842" s="47">
        <f>Eingabe!G5843</f>
        <v>2.9</v>
      </c>
      <c r="D5842" s="77">
        <v>5842</v>
      </c>
      <c r="E5842" s="47"/>
      <c r="F5842" s="25">
        <f t="shared" si="822"/>
        <v>4.33</v>
      </c>
      <c r="G5842" s="25">
        <f>VLOOKUP(F5842,'Spezifische Werte'!$B$2:$C$4002,2,FALSE)</f>
        <v>5.667919590547657E-2</v>
      </c>
      <c r="H5842" s="25">
        <f t="shared" si="825"/>
        <v>113.35839181095314</v>
      </c>
      <c r="J5842" s="25">
        <f t="shared" si="823"/>
        <v>4.3499999999999996</v>
      </c>
      <c r="K5842" s="25">
        <f>VLOOKUP(J5842,'Spezifische Werte'!$B$2:$C$4002,2,FALSE)</f>
        <v>5.7627330651301621E-2</v>
      </c>
      <c r="L5842" s="25">
        <f t="shared" si="826"/>
        <v>115.25466130260324</v>
      </c>
      <c r="R5842" s="25">
        <v>5840</v>
      </c>
      <c r="S5842" s="25">
        <v>5839</v>
      </c>
      <c r="T5842" s="25">
        <f t="shared" si="830"/>
        <v>8.5333314530668072E-2</v>
      </c>
      <c r="U5842" s="25">
        <f t="shared" si="827"/>
        <v>8.7194068166662808E-2</v>
      </c>
      <c r="W5842" s="17">
        <f>Eingabe!H5843</f>
        <v>109</v>
      </c>
      <c r="X5842" s="17">
        <f t="shared" si="828"/>
        <v>1.0900000000000001</v>
      </c>
      <c r="Y5842" s="17">
        <f t="shared" si="829"/>
        <v>110.00000000000001</v>
      </c>
    </row>
    <row r="5843" spans="1:25" x14ac:dyDescent="0.15">
      <c r="A5843" s="82">
        <f t="shared" si="824"/>
        <v>9</v>
      </c>
      <c r="B5843" s="46">
        <v>43709.333333319169</v>
      </c>
      <c r="C5843" s="47">
        <f>Eingabe!G5844</f>
        <v>2.7</v>
      </c>
      <c r="D5843" s="77">
        <v>5843</v>
      </c>
      <c r="E5843" s="47"/>
      <c r="F5843" s="25">
        <f t="shared" si="822"/>
        <v>4.03</v>
      </c>
      <c r="G5843" s="25">
        <f>VLOOKUP(F5843,'Spezifische Werte'!$B$2:$C$4002,2,FALSE)</f>
        <v>4.2666657265334036E-2</v>
      </c>
      <c r="H5843" s="25">
        <f t="shared" si="825"/>
        <v>85.333314530668076</v>
      </c>
      <c r="J5843" s="25">
        <f t="shared" si="823"/>
        <v>4.05</v>
      </c>
      <c r="K5843" s="25">
        <f>VLOOKUP(J5843,'Spezifische Werte'!$B$2:$C$4002,2,FALSE)</f>
        <v>4.3597034083331404E-2</v>
      </c>
      <c r="L5843" s="25">
        <f t="shared" si="826"/>
        <v>87.194068166662802</v>
      </c>
      <c r="R5843" s="25">
        <v>5841</v>
      </c>
      <c r="S5843" s="25">
        <v>5840</v>
      </c>
      <c r="T5843" s="25">
        <f t="shared" si="830"/>
        <v>8.5333314530668072E-2</v>
      </c>
      <c r="U5843" s="25">
        <f t="shared" si="827"/>
        <v>8.7194068166662808E-2</v>
      </c>
      <c r="W5843" s="17">
        <f>Eingabe!H5844</f>
        <v>146</v>
      </c>
      <c r="X5843" s="17">
        <f t="shared" si="828"/>
        <v>1.46</v>
      </c>
      <c r="Y5843" s="17">
        <f t="shared" si="829"/>
        <v>150</v>
      </c>
    </row>
    <row r="5844" spans="1:25" x14ac:dyDescent="0.15">
      <c r="A5844" s="82">
        <f t="shared" si="824"/>
        <v>9</v>
      </c>
      <c r="B5844" s="46">
        <v>43709.374999985834</v>
      </c>
      <c r="C5844" s="47">
        <f>Eingabe!G5845</f>
        <v>3.8</v>
      </c>
      <c r="D5844" s="77">
        <v>5844</v>
      </c>
      <c r="E5844" s="47"/>
      <c r="F5844" s="25">
        <f t="shared" si="822"/>
        <v>5.67</v>
      </c>
      <c r="G5844" s="25">
        <f>VLOOKUP(F5844,'Spezifische Werte'!$B$2:$C$4002,2,FALSE)</f>
        <v>0.13840049448137109</v>
      </c>
      <c r="H5844" s="25">
        <f t="shared" si="825"/>
        <v>276.80098896274217</v>
      </c>
      <c r="J5844" s="25">
        <f t="shared" si="823"/>
        <v>5.7</v>
      </c>
      <c r="K5844" s="25">
        <f>VLOOKUP(J5844,'Spezifische Werte'!$B$2:$C$4002,2,FALSE)</f>
        <v>0.14069825500153915</v>
      </c>
      <c r="L5844" s="25">
        <f t="shared" si="826"/>
        <v>281.39651000307828</v>
      </c>
      <c r="R5844" s="25">
        <v>5842</v>
      </c>
      <c r="S5844" s="25">
        <v>5841</v>
      </c>
      <c r="T5844" s="25">
        <f t="shared" si="830"/>
        <v>8.5333314530668072E-2</v>
      </c>
      <c r="U5844" s="25">
        <f t="shared" si="827"/>
        <v>8.7194068166662808E-2</v>
      </c>
      <c r="W5844" s="17">
        <f>Eingabe!H5845</f>
        <v>146</v>
      </c>
      <c r="X5844" s="17">
        <f t="shared" si="828"/>
        <v>1.46</v>
      </c>
      <c r="Y5844" s="17">
        <f t="shared" si="829"/>
        <v>150</v>
      </c>
    </row>
    <row r="5845" spans="1:25" x14ac:dyDescent="0.15">
      <c r="A5845" s="82">
        <f t="shared" si="824"/>
        <v>9</v>
      </c>
      <c r="B5845" s="46">
        <v>43709.416666652498</v>
      </c>
      <c r="C5845" s="47">
        <f>Eingabe!G5846</f>
        <v>4.0999999999999996</v>
      </c>
      <c r="D5845" s="77">
        <v>5845</v>
      </c>
      <c r="E5845" s="47"/>
      <c r="F5845" s="25">
        <f t="shared" si="822"/>
        <v>6.12</v>
      </c>
      <c r="G5845" s="25">
        <f>VLOOKUP(F5845,'Spezifische Werte'!$B$2:$C$4002,2,FALSE)</f>
        <v>0.17636813552353289</v>
      </c>
      <c r="H5845" s="25">
        <f t="shared" si="825"/>
        <v>352.73627104706577</v>
      </c>
      <c r="J5845" s="25">
        <f t="shared" si="823"/>
        <v>6.15</v>
      </c>
      <c r="K5845" s="25">
        <f>VLOOKUP(J5845,'Spezifische Werte'!$B$2:$C$4002,2,FALSE)</f>
        <v>0.17921779013058811</v>
      </c>
      <c r="L5845" s="25">
        <f t="shared" si="826"/>
        <v>358.4355802611762</v>
      </c>
      <c r="R5845" s="25">
        <v>5843</v>
      </c>
      <c r="S5845" s="25">
        <v>5842</v>
      </c>
      <c r="T5845" s="25">
        <f t="shared" si="830"/>
        <v>8.5333314530668072E-2</v>
      </c>
      <c r="U5845" s="25">
        <f t="shared" si="827"/>
        <v>8.7194068166662808E-2</v>
      </c>
      <c r="W5845" s="17">
        <f>Eingabe!H5846</f>
        <v>99</v>
      </c>
      <c r="X5845" s="17">
        <f t="shared" si="828"/>
        <v>0.99</v>
      </c>
      <c r="Y5845" s="17">
        <f t="shared" si="829"/>
        <v>100</v>
      </c>
    </row>
    <row r="5846" spans="1:25" x14ac:dyDescent="0.15">
      <c r="A5846" s="82">
        <f t="shared" si="824"/>
        <v>9</v>
      </c>
      <c r="B5846" s="46">
        <v>43709.458333319162</v>
      </c>
      <c r="C5846" s="47">
        <f>Eingabe!G5847</f>
        <v>4</v>
      </c>
      <c r="D5846" s="77">
        <v>5846</v>
      </c>
      <c r="E5846" s="47"/>
      <c r="F5846" s="25">
        <f t="shared" si="822"/>
        <v>5.97</v>
      </c>
      <c r="G5846" s="25">
        <f>VLOOKUP(F5846,'Spezifische Werte'!$B$2:$C$4002,2,FALSE)</f>
        <v>0.1627434603343155</v>
      </c>
      <c r="H5846" s="25">
        <f t="shared" si="825"/>
        <v>325.486920668631</v>
      </c>
      <c r="J5846" s="25">
        <f t="shared" si="823"/>
        <v>6</v>
      </c>
      <c r="K5846" s="25">
        <f>VLOOKUP(J5846,'Spezifische Werte'!$B$2:$C$4002,2,FALSE)</f>
        <v>0.16538134424295356</v>
      </c>
      <c r="L5846" s="25">
        <f t="shared" si="826"/>
        <v>330.76268848590712</v>
      </c>
      <c r="R5846" s="25">
        <v>5844</v>
      </c>
      <c r="S5846" s="25">
        <v>5843</v>
      </c>
      <c r="T5846" s="25">
        <f t="shared" si="830"/>
        <v>8.5333314530668072E-2</v>
      </c>
      <c r="U5846" s="25">
        <f t="shared" si="827"/>
        <v>8.7194068166662808E-2</v>
      </c>
      <c r="W5846" s="17">
        <f>Eingabe!H5847</f>
        <v>102</v>
      </c>
      <c r="X5846" s="17">
        <f t="shared" si="828"/>
        <v>1.02</v>
      </c>
      <c r="Y5846" s="17">
        <f t="shared" si="829"/>
        <v>100</v>
      </c>
    </row>
    <row r="5847" spans="1:25" x14ac:dyDescent="0.15">
      <c r="A5847" s="82">
        <f t="shared" si="824"/>
        <v>9</v>
      </c>
      <c r="B5847" s="46">
        <v>43709.499999985826</v>
      </c>
      <c r="C5847" s="47">
        <f>Eingabe!G5848</f>
        <v>3.9</v>
      </c>
      <c r="D5847" s="77">
        <v>5847</v>
      </c>
      <c r="E5847" s="47"/>
      <c r="F5847" s="25">
        <f t="shared" si="822"/>
        <v>5.82</v>
      </c>
      <c r="G5847" s="25">
        <f>VLOOKUP(F5847,'Spezifische Werte'!$B$2:$C$4002,2,FALSE)</f>
        <v>0.15015933791444183</v>
      </c>
      <c r="H5847" s="25">
        <f t="shared" si="825"/>
        <v>300.31867582888367</v>
      </c>
      <c r="J5847" s="25">
        <f t="shared" si="823"/>
        <v>5.85</v>
      </c>
      <c r="K5847" s="25">
        <f>VLOOKUP(J5847,'Spezifische Werte'!$B$2:$C$4002,2,FALSE)</f>
        <v>0.15260213064447356</v>
      </c>
      <c r="L5847" s="25">
        <f t="shared" si="826"/>
        <v>305.20426128894712</v>
      </c>
      <c r="R5847" s="25">
        <v>5845</v>
      </c>
      <c r="S5847" s="25">
        <v>5844</v>
      </c>
      <c r="T5847" s="25">
        <f t="shared" si="830"/>
        <v>8.5333314530668072E-2</v>
      </c>
      <c r="U5847" s="25">
        <f t="shared" si="827"/>
        <v>8.7194068166662808E-2</v>
      </c>
      <c r="W5847" s="17">
        <f>Eingabe!H5848</f>
        <v>90</v>
      </c>
      <c r="X5847" s="17">
        <f t="shared" si="828"/>
        <v>0.9</v>
      </c>
      <c r="Y5847" s="17">
        <f t="shared" si="829"/>
        <v>90</v>
      </c>
    </row>
    <row r="5848" spans="1:25" x14ac:dyDescent="0.15">
      <c r="A5848" s="82">
        <f t="shared" si="824"/>
        <v>9</v>
      </c>
      <c r="B5848" s="46">
        <v>43709.541666652491</v>
      </c>
      <c r="C5848" s="47">
        <f>Eingabe!G5849</f>
        <v>3.6</v>
      </c>
      <c r="D5848" s="77">
        <v>5848</v>
      </c>
      <c r="E5848" s="47"/>
      <c r="F5848" s="25">
        <f t="shared" si="822"/>
        <v>5.37</v>
      </c>
      <c r="G5848" s="25">
        <f>VLOOKUP(F5848,'Spezifische Werte'!$B$2:$C$4002,2,FALSE)</f>
        <v>0.11640095819454216</v>
      </c>
      <c r="H5848" s="25">
        <f t="shared" si="825"/>
        <v>232.80191638908431</v>
      </c>
      <c r="J5848" s="25">
        <f t="shared" si="823"/>
        <v>5.4</v>
      </c>
      <c r="K5848" s="25">
        <f>VLOOKUP(J5848,'Spezifische Werte'!$B$2:$C$4002,2,FALSE)</f>
        <v>0.11853513474534576</v>
      </c>
      <c r="L5848" s="25">
        <f t="shared" si="826"/>
        <v>237.07026949069152</v>
      </c>
      <c r="R5848" s="25">
        <v>5846</v>
      </c>
      <c r="S5848" s="25">
        <v>5845</v>
      </c>
      <c r="T5848" s="25">
        <f t="shared" si="830"/>
        <v>8.5333314530668072E-2</v>
      </c>
      <c r="U5848" s="25">
        <f t="shared" si="827"/>
        <v>8.7194068166662808E-2</v>
      </c>
      <c r="W5848" s="17">
        <f>Eingabe!H5849</f>
        <v>145</v>
      </c>
      <c r="X5848" s="17">
        <f t="shared" si="828"/>
        <v>1.45</v>
      </c>
      <c r="Y5848" s="17">
        <f t="shared" si="829"/>
        <v>150</v>
      </c>
    </row>
    <row r="5849" spans="1:25" x14ac:dyDescent="0.15">
      <c r="A5849" s="82">
        <f t="shared" si="824"/>
        <v>9</v>
      </c>
      <c r="B5849" s="46">
        <v>43709.583333319155</v>
      </c>
      <c r="C5849" s="47">
        <f>Eingabe!G5850</f>
        <v>3.5</v>
      </c>
      <c r="D5849" s="77">
        <v>5849</v>
      </c>
      <c r="E5849" s="47"/>
      <c r="F5849" s="25">
        <f t="shared" si="822"/>
        <v>5.22</v>
      </c>
      <c r="G5849" s="25">
        <f>VLOOKUP(F5849,'Spezifische Werte'!$B$2:$C$4002,2,FALSE)</f>
        <v>0.10600726326582303</v>
      </c>
      <c r="H5849" s="25">
        <f t="shared" si="825"/>
        <v>212.01452653164606</v>
      </c>
      <c r="J5849" s="25">
        <f t="shared" si="823"/>
        <v>5.25</v>
      </c>
      <c r="K5849" s="25">
        <f>VLOOKUP(J5849,'Spezifische Werte'!$B$2:$C$4002,2,FALSE)</f>
        <v>0.10804502827355937</v>
      </c>
      <c r="L5849" s="25">
        <f t="shared" si="826"/>
        <v>216.09005654711873</v>
      </c>
      <c r="R5849" s="25">
        <v>5847</v>
      </c>
      <c r="S5849" s="25">
        <v>5846</v>
      </c>
      <c r="T5849" s="25">
        <f t="shared" si="830"/>
        <v>8.5333314530668072E-2</v>
      </c>
      <c r="U5849" s="25">
        <f t="shared" si="827"/>
        <v>8.7194068166662808E-2</v>
      </c>
      <c r="W5849" s="17">
        <f>Eingabe!H5850</f>
        <v>101</v>
      </c>
      <c r="X5849" s="17">
        <f t="shared" si="828"/>
        <v>1.01</v>
      </c>
      <c r="Y5849" s="17">
        <f t="shared" si="829"/>
        <v>100</v>
      </c>
    </row>
    <row r="5850" spans="1:25" x14ac:dyDescent="0.15">
      <c r="A5850" s="82">
        <f t="shared" si="824"/>
        <v>9</v>
      </c>
      <c r="B5850" s="46">
        <v>43709.624999985819</v>
      </c>
      <c r="C5850" s="47">
        <f>Eingabe!G5851</f>
        <v>4.5</v>
      </c>
      <c r="D5850" s="77">
        <v>5850</v>
      </c>
      <c r="E5850" s="47"/>
      <c r="F5850" s="25">
        <f t="shared" si="822"/>
        <v>6.71</v>
      </c>
      <c r="G5850" s="25">
        <f>VLOOKUP(F5850,'Spezifische Werte'!$B$2:$C$4002,2,FALSE)</f>
        <v>0.23821819652236836</v>
      </c>
      <c r="H5850" s="25">
        <f t="shared" si="825"/>
        <v>476.43639304473675</v>
      </c>
      <c r="J5850" s="25">
        <f t="shared" si="823"/>
        <v>6.75</v>
      </c>
      <c r="K5850" s="25">
        <f>VLOOKUP(J5850,'Spezifische Werte'!$B$2:$C$4002,2,FALSE)</f>
        <v>0.24279032681735657</v>
      </c>
      <c r="L5850" s="25">
        <f t="shared" si="826"/>
        <v>485.58065363471314</v>
      </c>
      <c r="R5850" s="25">
        <v>5848</v>
      </c>
      <c r="S5850" s="25">
        <v>5847</v>
      </c>
      <c r="T5850" s="25">
        <f t="shared" si="830"/>
        <v>8.5333314530668072E-2</v>
      </c>
      <c r="U5850" s="25">
        <f t="shared" si="827"/>
        <v>8.7194068166662808E-2</v>
      </c>
      <c r="W5850" s="17">
        <f>Eingabe!H5851</f>
        <v>145</v>
      </c>
      <c r="X5850" s="17">
        <f t="shared" si="828"/>
        <v>1.45</v>
      </c>
      <c r="Y5850" s="17">
        <f t="shared" si="829"/>
        <v>150</v>
      </c>
    </row>
    <row r="5851" spans="1:25" x14ac:dyDescent="0.15">
      <c r="A5851" s="82">
        <f t="shared" si="824"/>
        <v>9</v>
      </c>
      <c r="B5851" s="46">
        <v>43709.666666652483</v>
      </c>
      <c r="C5851" s="47">
        <f>Eingabe!G5852</f>
        <v>4.7</v>
      </c>
      <c r="D5851" s="77">
        <v>5851</v>
      </c>
      <c r="E5851" s="47"/>
      <c r="F5851" s="25">
        <f t="shared" si="822"/>
        <v>7.01</v>
      </c>
      <c r="G5851" s="25">
        <f>VLOOKUP(F5851,'Spezifische Werte'!$B$2:$C$4002,2,FALSE)</f>
        <v>0.27377270492189271</v>
      </c>
      <c r="H5851" s="25">
        <f t="shared" si="825"/>
        <v>547.54540984378536</v>
      </c>
      <c r="J5851" s="25">
        <f t="shared" si="823"/>
        <v>7.05</v>
      </c>
      <c r="K5851" s="25">
        <f>VLOOKUP(J5851,'Spezifische Werte'!$B$2:$C$4002,2,FALSE)</f>
        <v>0.27874593647894402</v>
      </c>
      <c r="L5851" s="25">
        <f t="shared" si="826"/>
        <v>557.49187295788806</v>
      </c>
      <c r="R5851" s="25">
        <v>5849</v>
      </c>
      <c r="S5851" s="25">
        <v>5848</v>
      </c>
      <c r="T5851" s="25">
        <f t="shared" si="830"/>
        <v>8.5333314530668072E-2</v>
      </c>
      <c r="U5851" s="25">
        <f t="shared" si="827"/>
        <v>8.7194068166662808E-2</v>
      </c>
      <c r="W5851" s="17">
        <f>Eingabe!H5852</f>
        <v>123</v>
      </c>
      <c r="X5851" s="17">
        <f t="shared" si="828"/>
        <v>1.23</v>
      </c>
      <c r="Y5851" s="17">
        <f t="shared" si="829"/>
        <v>120</v>
      </c>
    </row>
    <row r="5852" spans="1:25" x14ac:dyDescent="0.15">
      <c r="A5852" s="82">
        <f t="shared" si="824"/>
        <v>9</v>
      </c>
      <c r="B5852" s="46">
        <v>43709.708333319148</v>
      </c>
      <c r="C5852" s="47">
        <f>Eingabe!G5853</f>
        <v>3.4</v>
      </c>
      <c r="D5852" s="77">
        <v>5852</v>
      </c>
      <c r="E5852" s="47"/>
      <c r="F5852" s="25">
        <f t="shared" si="822"/>
        <v>5.07</v>
      </c>
      <c r="G5852" s="25">
        <f>VLOOKUP(F5852,'Spezifische Werte'!$B$2:$C$4002,2,FALSE)</f>
        <v>9.6185977081711158E-2</v>
      </c>
      <c r="H5852" s="25">
        <f t="shared" si="825"/>
        <v>192.37195416342232</v>
      </c>
      <c r="J5852" s="25">
        <f t="shared" si="823"/>
        <v>5.0999999999999996</v>
      </c>
      <c r="K5852" s="25">
        <f>VLOOKUP(J5852,'Spezifische Werte'!$B$2:$C$4002,2,FALSE)</f>
        <v>9.8097213536623304E-2</v>
      </c>
      <c r="L5852" s="25">
        <f t="shared" si="826"/>
        <v>196.1944270732466</v>
      </c>
      <c r="R5852" s="25">
        <v>5850</v>
      </c>
      <c r="S5852" s="25">
        <v>5849</v>
      </c>
      <c r="T5852" s="25">
        <f t="shared" si="830"/>
        <v>8.5333314530668072E-2</v>
      </c>
      <c r="U5852" s="25">
        <f t="shared" si="827"/>
        <v>8.7194068166662808E-2</v>
      </c>
      <c r="W5852" s="17">
        <f>Eingabe!H5853</f>
        <v>130</v>
      </c>
      <c r="X5852" s="17">
        <f t="shared" si="828"/>
        <v>1.3</v>
      </c>
      <c r="Y5852" s="17">
        <f t="shared" si="829"/>
        <v>130</v>
      </c>
    </row>
    <row r="5853" spans="1:25" x14ac:dyDescent="0.15">
      <c r="A5853" s="82">
        <f t="shared" si="824"/>
        <v>9</v>
      </c>
      <c r="B5853" s="46">
        <v>43709.749999985812</v>
      </c>
      <c r="C5853" s="47">
        <f>Eingabe!G5854</f>
        <v>3.2</v>
      </c>
      <c r="D5853" s="77">
        <v>5853</v>
      </c>
      <c r="E5853" s="47"/>
      <c r="F5853" s="25">
        <f t="shared" si="822"/>
        <v>4.7699999999999996</v>
      </c>
      <c r="G5853" s="25">
        <f>VLOOKUP(F5853,'Spezifische Werte'!$B$2:$C$4002,2,FALSE)</f>
        <v>7.8679349945367349E-2</v>
      </c>
      <c r="H5853" s="25">
        <f t="shared" si="825"/>
        <v>157.3586998907347</v>
      </c>
      <c r="J5853" s="25">
        <f t="shared" si="823"/>
        <v>4.8</v>
      </c>
      <c r="K5853" s="25">
        <f>VLOOKUP(J5853,'Spezifische Werte'!$B$2:$C$4002,2,FALSE)</f>
        <v>8.0310065544742015E-2</v>
      </c>
      <c r="L5853" s="25">
        <f t="shared" si="826"/>
        <v>160.62013108948403</v>
      </c>
      <c r="R5853" s="25">
        <v>5851</v>
      </c>
      <c r="S5853" s="25">
        <v>5850</v>
      </c>
      <c r="T5853" s="25">
        <f t="shared" si="830"/>
        <v>8.5333314530668072E-2</v>
      </c>
      <c r="U5853" s="25">
        <f t="shared" si="827"/>
        <v>8.7194068166662808E-2</v>
      </c>
      <c r="W5853" s="17">
        <f>Eingabe!H5854</f>
        <v>99</v>
      </c>
      <c r="X5853" s="17">
        <f t="shared" si="828"/>
        <v>0.99</v>
      </c>
      <c r="Y5853" s="17">
        <f t="shared" si="829"/>
        <v>100</v>
      </c>
    </row>
    <row r="5854" spans="1:25" x14ac:dyDescent="0.15">
      <c r="A5854" s="82">
        <f t="shared" si="824"/>
        <v>9</v>
      </c>
      <c r="B5854" s="46">
        <v>43709.791666652476</v>
      </c>
      <c r="C5854" s="47">
        <f>Eingabe!G5855</f>
        <v>2.7</v>
      </c>
      <c r="D5854" s="77">
        <v>5854</v>
      </c>
      <c r="E5854" s="47"/>
      <c r="F5854" s="25">
        <f t="shared" si="822"/>
        <v>4.03</v>
      </c>
      <c r="G5854" s="25">
        <f>VLOOKUP(F5854,'Spezifische Werte'!$B$2:$C$4002,2,FALSE)</f>
        <v>4.2666657265334036E-2</v>
      </c>
      <c r="H5854" s="25">
        <f t="shared" si="825"/>
        <v>85.333314530668076</v>
      </c>
      <c r="J5854" s="25">
        <f t="shared" si="823"/>
        <v>4.05</v>
      </c>
      <c r="K5854" s="25">
        <f>VLOOKUP(J5854,'Spezifische Werte'!$B$2:$C$4002,2,FALSE)</f>
        <v>4.3597034083331404E-2</v>
      </c>
      <c r="L5854" s="25">
        <f t="shared" si="826"/>
        <v>87.194068166662802</v>
      </c>
      <c r="R5854" s="25">
        <v>5852</v>
      </c>
      <c r="S5854" s="25">
        <v>5851</v>
      </c>
      <c r="T5854" s="25">
        <f t="shared" si="830"/>
        <v>8.5333314530668072E-2</v>
      </c>
      <c r="U5854" s="25">
        <f t="shared" si="827"/>
        <v>8.7194068166662808E-2</v>
      </c>
      <c r="W5854" s="17">
        <f>Eingabe!H5855</f>
        <v>100</v>
      </c>
      <c r="X5854" s="17">
        <f t="shared" si="828"/>
        <v>1</v>
      </c>
      <c r="Y5854" s="17">
        <f t="shared" si="829"/>
        <v>100</v>
      </c>
    </row>
    <row r="5855" spans="1:25" x14ac:dyDescent="0.15">
      <c r="A5855" s="82">
        <f t="shared" si="824"/>
        <v>9</v>
      </c>
      <c r="B5855" s="46">
        <v>43709.83333331914</v>
      </c>
      <c r="C5855" s="47">
        <f>Eingabe!G5856</f>
        <v>3.6</v>
      </c>
      <c r="D5855" s="77">
        <v>5855</v>
      </c>
      <c r="E5855" s="47"/>
      <c r="F5855" s="25">
        <f t="shared" si="822"/>
        <v>5.37</v>
      </c>
      <c r="G5855" s="25">
        <f>VLOOKUP(F5855,'Spezifische Werte'!$B$2:$C$4002,2,FALSE)</f>
        <v>0.11640095819454216</v>
      </c>
      <c r="H5855" s="25">
        <f t="shared" si="825"/>
        <v>232.80191638908431</v>
      </c>
      <c r="J5855" s="25">
        <f t="shared" si="823"/>
        <v>5.4</v>
      </c>
      <c r="K5855" s="25">
        <f>VLOOKUP(J5855,'Spezifische Werte'!$B$2:$C$4002,2,FALSE)</f>
        <v>0.11853513474534576</v>
      </c>
      <c r="L5855" s="25">
        <f t="shared" si="826"/>
        <v>237.07026949069152</v>
      </c>
      <c r="R5855" s="25">
        <v>5853</v>
      </c>
      <c r="S5855" s="25">
        <v>5852</v>
      </c>
      <c r="T5855" s="25">
        <f t="shared" si="830"/>
        <v>8.5333314530668072E-2</v>
      </c>
      <c r="U5855" s="25">
        <f t="shared" si="827"/>
        <v>8.7194068166662808E-2</v>
      </c>
      <c r="W5855" s="17">
        <f>Eingabe!H5856</f>
        <v>102</v>
      </c>
      <c r="X5855" s="17">
        <f t="shared" si="828"/>
        <v>1.02</v>
      </c>
      <c r="Y5855" s="17">
        <f t="shared" si="829"/>
        <v>100</v>
      </c>
    </row>
    <row r="5856" spans="1:25" x14ac:dyDescent="0.15">
      <c r="A5856" s="82">
        <f t="shared" si="824"/>
        <v>9</v>
      </c>
      <c r="B5856" s="46">
        <v>43709.874999985805</v>
      </c>
      <c r="C5856" s="47">
        <f>Eingabe!G5857</f>
        <v>3.6</v>
      </c>
      <c r="D5856" s="77">
        <v>5856</v>
      </c>
      <c r="E5856" s="47"/>
      <c r="F5856" s="25">
        <f t="shared" si="822"/>
        <v>5.37</v>
      </c>
      <c r="G5856" s="25">
        <f>VLOOKUP(F5856,'Spezifische Werte'!$B$2:$C$4002,2,FALSE)</f>
        <v>0.11640095819454216</v>
      </c>
      <c r="H5856" s="25">
        <f t="shared" si="825"/>
        <v>232.80191638908431</v>
      </c>
      <c r="J5856" s="25">
        <f t="shared" si="823"/>
        <v>5.4</v>
      </c>
      <c r="K5856" s="25">
        <f>VLOOKUP(J5856,'Spezifische Werte'!$B$2:$C$4002,2,FALSE)</f>
        <v>0.11853513474534576</v>
      </c>
      <c r="L5856" s="25">
        <f t="shared" si="826"/>
        <v>237.07026949069152</v>
      </c>
      <c r="R5856" s="25">
        <v>5854</v>
      </c>
      <c r="S5856" s="25">
        <v>5853</v>
      </c>
      <c r="T5856" s="25">
        <f t="shared" si="830"/>
        <v>8.5333314530668072E-2</v>
      </c>
      <c r="U5856" s="25">
        <f t="shared" si="827"/>
        <v>8.7194068166662808E-2</v>
      </c>
      <c r="W5856" s="17">
        <f>Eingabe!H5857</f>
        <v>101</v>
      </c>
      <c r="X5856" s="17">
        <f t="shared" si="828"/>
        <v>1.01</v>
      </c>
      <c r="Y5856" s="17">
        <f t="shared" si="829"/>
        <v>100</v>
      </c>
    </row>
    <row r="5857" spans="1:25" x14ac:dyDescent="0.15">
      <c r="A5857" s="82">
        <f t="shared" si="824"/>
        <v>9</v>
      </c>
      <c r="B5857" s="46">
        <v>43709.916666652469</v>
      </c>
      <c r="C5857" s="47">
        <f>Eingabe!G5858</f>
        <v>3.7</v>
      </c>
      <c r="D5857" s="77">
        <v>5857</v>
      </c>
      <c r="E5857" s="47"/>
      <c r="F5857" s="25">
        <f t="shared" si="822"/>
        <v>5.52</v>
      </c>
      <c r="G5857" s="25">
        <f>VLOOKUP(F5857,'Spezifische Werte'!$B$2:$C$4002,2,FALSE)</f>
        <v>0.12721663519138685</v>
      </c>
      <c r="H5857" s="25">
        <f t="shared" si="825"/>
        <v>254.43327038277369</v>
      </c>
      <c r="J5857" s="25">
        <f t="shared" si="823"/>
        <v>5.55</v>
      </c>
      <c r="K5857" s="25">
        <f>VLOOKUP(J5857,'Spezifische Werte'!$B$2:$C$4002,2,FALSE)</f>
        <v>0.12941942247043492</v>
      </c>
      <c r="L5857" s="25">
        <f t="shared" si="826"/>
        <v>258.83884494086982</v>
      </c>
      <c r="R5857" s="25">
        <v>5855</v>
      </c>
      <c r="S5857" s="25">
        <v>5854</v>
      </c>
      <c r="T5857" s="25">
        <f t="shared" si="830"/>
        <v>8.5333314530668072E-2</v>
      </c>
      <c r="U5857" s="25">
        <f t="shared" si="827"/>
        <v>8.7194068166662808E-2</v>
      </c>
      <c r="W5857" s="17">
        <f>Eingabe!H5858</f>
        <v>97</v>
      </c>
      <c r="X5857" s="17">
        <f t="shared" si="828"/>
        <v>0.97</v>
      </c>
      <c r="Y5857" s="17">
        <f t="shared" si="829"/>
        <v>100</v>
      </c>
    </row>
    <row r="5858" spans="1:25" x14ac:dyDescent="0.15">
      <c r="A5858" s="82">
        <f t="shared" si="824"/>
        <v>9</v>
      </c>
      <c r="B5858" s="46">
        <v>43709.958333319133</v>
      </c>
      <c r="C5858" s="47">
        <f>Eingabe!G5859</f>
        <v>3.7</v>
      </c>
      <c r="D5858" s="77">
        <v>5858</v>
      </c>
      <c r="E5858" s="47"/>
      <c r="F5858" s="25">
        <f t="shared" si="822"/>
        <v>5.52</v>
      </c>
      <c r="G5858" s="25">
        <f>VLOOKUP(F5858,'Spezifische Werte'!$B$2:$C$4002,2,FALSE)</f>
        <v>0.12721663519138685</v>
      </c>
      <c r="H5858" s="25">
        <f t="shared" si="825"/>
        <v>254.43327038277369</v>
      </c>
      <c r="J5858" s="25">
        <f t="shared" si="823"/>
        <v>5.55</v>
      </c>
      <c r="K5858" s="25">
        <f>VLOOKUP(J5858,'Spezifische Werte'!$B$2:$C$4002,2,FALSE)</f>
        <v>0.12941942247043492</v>
      </c>
      <c r="L5858" s="25">
        <f t="shared" si="826"/>
        <v>258.83884494086982</v>
      </c>
      <c r="R5858" s="25">
        <v>5856</v>
      </c>
      <c r="S5858" s="25">
        <v>5855</v>
      </c>
      <c r="T5858" s="25">
        <f t="shared" si="830"/>
        <v>8.5333314530668072E-2</v>
      </c>
      <c r="U5858" s="25">
        <f t="shared" si="827"/>
        <v>8.7194068166662808E-2</v>
      </c>
      <c r="W5858" s="17">
        <f>Eingabe!H5859</f>
        <v>113</v>
      </c>
      <c r="X5858" s="17">
        <f t="shared" si="828"/>
        <v>1.1299999999999999</v>
      </c>
      <c r="Y5858" s="17">
        <f t="shared" si="829"/>
        <v>110.00000000000001</v>
      </c>
    </row>
    <row r="5859" spans="1:25" x14ac:dyDescent="0.15">
      <c r="A5859" s="82">
        <f t="shared" si="824"/>
        <v>9</v>
      </c>
      <c r="B5859" s="46">
        <v>43709.999999985797</v>
      </c>
      <c r="C5859" s="47">
        <f>Eingabe!G5860</f>
        <v>4.0999999999999996</v>
      </c>
      <c r="D5859" s="77">
        <v>5859</v>
      </c>
      <c r="E5859" s="47"/>
      <c r="F5859" s="25">
        <f t="shared" si="822"/>
        <v>6.12</v>
      </c>
      <c r="G5859" s="25">
        <f>VLOOKUP(F5859,'Spezifische Werte'!$B$2:$C$4002,2,FALSE)</f>
        <v>0.17636813552353289</v>
      </c>
      <c r="H5859" s="25">
        <f t="shared" si="825"/>
        <v>352.73627104706577</v>
      </c>
      <c r="J5859" s="25">
        <f t="shared" si="823"/>
        <v>6.15</v>
      </c>
      <c r="K5859" s="25">
        <f>VLOOKUP(J5859,'Spezifische Werte'!$B$2:$C$4002,2,FALSE)</f>
        <v>0.17921779013058811</v>
      </c>
      <c r="L5859" s="25">
        <f t="shared" si="826"/>
        <v>358.4355802611762</v>
      </c>
      <c r="R5859" s="25">
        <v>5857</v>
      </c>
      <c r="S5859" s="25">
        <v>5856</v>
      </c>
      <c r="T5859" s="25">
        <f t="shared" si="830"/>
        <v>8.5333314530668072E-2</v>
      </c>
      <c r="U5859" s="25">
        <f t="shared" si="827"/>
        <v>8.7194068166662808E-2</v>
      </c>
      <c r="W5859" s="17">
        <f>Eingabe!H5860</f>
        <v>109</v>
      </c>
      <c r="X5859" s="17">
        <f t="shared" si="828"/>
        <v>1.0900000000000001</v>
      </c>
      <c r="Y5859" s="17">
        <f t="shared" si="829"/>
        <v>110.00000000000001</v>
      </c>
    </row>
    <row r="5860" spans="1:25" x14ac:dyDescent="0.15">
      <c r="A5860" s="82">
        <f t="shared" si="824"/>
        <v>9</v>
      </c>
      <c r="B5860" s="46">
        <v>43710.041666652462</v>
      </c>
      <c r="C5860" s="47">
        <f>Eingabe!G5861</f>
        <v>4.5999999999999996</v>
      </c>
      <c r="D5860" s="77">
        <v>5860</v>
      </c>
      <c r="E5860" s="47"/>
      <c r="F5860" s="25">
        <f t="shared" si="822"/>
        <v>6.86</v>
      </c>
      <c r="G5860" s="25">
        <f>VLOOKUP(F5860,'Spezifische Werte'!$B$2:$C$4002,2,FALSE)</f>
        <v>0.25562320201003652</v>
      </c>
      <c r="H5860" s="25">
        <f t="shared" si="825"/>
        <v>511.24640402007304</v>
      </c>
      <c r="J5860" s="25">
        <f t="shared" si="823"/>
        <v>6.9</v>
      </c>
      <c r="K5860" s="25">
        <f>VLOOKUP(J5860,'Spezifische Werte'!$B$2:$C$4002,2,FALSE)</f>
        <v>0.26038765048417867</v>
      </c>
      <c r="L5860" s="25">
        <f t="shared" si="826"/>
        <v>520.77530096835733</v>
      </c>
      <c r="R5860" s="25">
        <v>5858</v>
      </c>
      <c r="S5860" s="25">
        <v>5857</v>
      </c>
      <c r="T5860" s="25">
        <f t="shared" si="830"/>
        <v>8.5333314530668072E-2</v>
      </c>
      <c r="U5860" s="25">
        <f t="shared" si="827"/>
        <v>8.7194068166662808E-2</v>
      </c>
      <c r="W5860" s="17">
        <f>Eingabe!H5861</f>
        <v>111</v>
      </c>
      <c r="X5860" s="17">
        <f t="shared" si="828"/>
        <v>1.1100000000000001</v>
      </c>
      <c r="Y5860" s="17">
        <f t="shared" si="829"/>
        <v>110.00000000000001</v>
      </c>
    </row>
    <row r="5861" spans="1:25" x14ac:dyDescent="0.15">
      <c r="A5861" s="82">
        <f t="shared" si="824"/>
        <v>9</v>
      </c>
      <c r="B5861" s="46">
        <v>43710.083333319126</v>
      </c>
      <c r="C5861" s="47">
        <f>Eingabe!G5862</f>
        <v>2.5</v>
      </c>
      <c r="D5861" s="77">
        <v>5861</v>
      </c>
      <c r="E5861" s="47"/>
      <c r="F5861" s="25">
        <f t="shared" si="822"/>
        <v>3.73</v>
      </c>
      <c r="G5861" s="25">
        <f>VLOOKUP(F5861,'Spezifische Werte'!$B$2:$C$4002,2,FALSE)</f>
        <v>2.895161356886641E-2</v>
      </c>
      <c r="H5861" s="25">
        <f t="shared" si="825"/>
        <v>57.90322713773282</v>
      </c>
      <c r="J5861" s="25">
        <f t="shared" si="823"/>
        <v>3.75</v>
      </c>
      <c r="K5861" s="25">
        <f>VLOOKUP(J5861,'Spezifische Werte'!$B$2:$C$4002,2,FALSE)</f>
        <v>2.9822636466446242E-2</v>
      </c>
      <c r="L5861" s="25">
        <f t="shared" si="826"/>
        <v>59.645272932892482</v>
      </c>
      <c r="R5861" s="25">
        <v>5859</v>
      </c>
      <c r="S5861" s="25">
        <v>5858</v>
      </c>
      <c r="T5861" s="25">
        <f t="shared" si="830"/>
        <v>8.5333314530668072E-2</v>
      </c>
      <c r="U5861" s="25">
        <f t="shared" si="827"/>
        <v>8.7194068166662808E-2</v>
      </c>
      <c r="W5861" s="17">
        <f>Eingabe!H5862</f>
        <v>109</v>
      </c>
      <c r="X5861" s="17">
        <f t="shared" si="828"/>
        <v>1.0900000000000001</v>
      </c>
      <c r="Y5861" s="17">
        <f t="shared" si="829"/>
        <v>110.00000000000001</v>
      </c>
    </row>
    <row r="5862" spans="1:25" x14ac:dyDescent="0.15">
      <c r="A5862" s="82">
        <f t="shared" si="824"/>
        <v>9</v>
      </c>
      <c r="B5862" s="46">
        <v>43710.12499998579</v>
      </c>
      <c r="C5862" s="47">
        <f>Eingabe!G5863</f>
        <v>4.3</v>
      </c>
      <c r="D5862" s="77">
        <v>5862</v>
      </c>
      <c r="E5862" s="47"/>
      <c r="F5862" s="25">
        <f t="shared" si="822"/>
        <v>6.41</v>
      </c>
      <c r="G5862" s="25">
        <f>VLOOKUP(F5862,'Spezifische Werte'!$B$2:$C$4002,2,FALSE)</f>
        <v>0.20539547091670399</v>
      </c>
      <c r="H5862" s="25">
        <f t="shared" si="825"/>
        <v>410.790941833408</v>
      </c>
      <c r="J5862" s="25">
        <f t="shared" si="823"/>
        <v>6.45</v>
      </c>
      <c r="K5862" s="25">
        <f>VLOOKUP(J5862,'Spezifische Werte'!$B$2:$C$4002,2,FALSE)</f>
        <v>0.20962714743593144</v>
      </c>
      <c r="L5862" s="25">
        <f t="shared" si="826"/>
        <v>419.2542948718629</v>
      </c>
      <c r="R5862" s="25">
        <v>5860</v>
      </c>
      <c r="S5862" s="25">
        <v>5859</v>
      </c>
      <c r="T5862" s="25">
        <f t="shared" si="830"/>
        <v>8.5333314530668072E-2</v>
      </c>
      <c r="U5862" s="25">
        <f t="shared" si="827"/>
        <v>8.7194068166662808E-2</v>
      </c>
      <c r="W5862" s="17">
        <f>Eingabe!H5863</f>
        <v>106</v>
      </c>
      <c r="X5862" s="17">
        <f t="shared" si="828"/>
        <v>1.06</v>
      </c>
      <c r="Y5862" s="17">
        <f t="shared" si="829"/>
        <v>110.00000000000001</v>
      </c>
    </row>
    <row r="5863" spans="1:25" x14ac:dyDescent="0.15">
      <c r="A5863" s="82">
        <f t="shared" si="824"/>
        <v>9</v>
      </c>
      <c r="B5863" s="46">
        <v>43710.166666652454</v>
      </c>
      <c r="C5863" s="47">
        <f>Eingabe!G5864</f>
        <v>4.3</v>
      </c>
      <c r="D5863" s="77">
        <v>5863</v>
      </c>
      <c r="E5863" s="47"/>
      <c r="F5863" s="25">
        <f t="shared" si="822"/>
        <v>6.41</v>
      </c>
      <c r="G5863" s="25">
        <f>VLOOKUP(F5863,'Spezifische Werte'!$B$2:$C$4002,2,FALSE)</f>
        <v>0.20539547091670399</v>
      </c>
      <c r="H5863" s="25">
        <f t="shared" si="825"/>
        <v>410.790941833408</v>
      </c>
      <c r="J5863" s="25">
        <f t="shared" si="823"/>
        <v>6.45</v>
      </c>
      <c r="K5863" s="25">
        <f>VLOOKUP(J5863,'Spezifische Werte'!$B$2:$C$4002,2,FALSE)</f>
        <v>0.20962714743593144</v>
      </c>
      <c r="L5863" s="25">
        <f t="shared" si="826"/>
        <v>419.2542948718629</v>
      </c>
      <c r="R5863" s="25">
        <v>5861</v>
      </c>
      <c r="S5863" s="25">
        <v>5860</v>
      </c>
      <c r="T5863" s="25">
        <f t="shared" si="830"/>
        <v>8.5333314530668072E-2</v>
      </c>
      <c r="U5863" s="25">
        <f t="shared" si="827"/>
        <v>8.7194068166662808E-2</v>
      </c>
      <c r="W5863" s="17">
        <f>Eingabe!H5864</f>
        <v>106</v>
      </c>
      <c r="X5863" s="17">
        <f t="shared" si="828"/>
        <v>1.06</v>
      </c>
      <c r="Y5863" s="17">
        <f t="shared" si="829"/>
        <v>110.00000000000001</v>
      </c>
    </row>
    <row r="5864" spans="1:25" x14ac:dyDescent="0.15">
      <c r="A5864" s="82">
        <f t="shared" si="824"/>
        <v>9</v>
      </c>
      <c r="B5864" s="46">
        <v>43710.208333319119</v>
      </c>
      <c r="C5864" s="47">
        <f>Eingabe!G5865</f>
        <v>4.5</v>
      </c>
      <c r="D5864" s="77">
        <v>5864</v>
      </c>
      <c r="E5864" s="47"/>
      <c r="F5864" s="25">
        <f t="shared" si="822"/>
        <v>6.71</v>
      </c>
      <c r="G5864" s="25">
        <f>VLOOKUP(F5864,'Spezifische Werte'!$B$2:$C$4002,2,FALSE)</f>
        <v>0.23821819652236836</v>
      </c>
      <c r="H5864" s="25">
        <f t="shared" si="825"/>
        <v>476.43639304473675</v>
      </c>
      <c r="J5864" s="25">
        <f t="shared" si="823"/>
        <v>6.75</v>
      </c>
      <c r="K5864" s="25">
        <f>VLOOKUP(J5864,'Spezifische Werte'!$B$2:$C$4002,2,FALSE)</f>
        <v>0.24279032681735657</v>
      </c>
      <c r="L5864" s="25">
        <f t="shared" si="826"/>
        <v>485.58065363471314</v>
      </c>
      <c r="R5864" s="25">
        <v>5862</v>
      </c>
      <c r="S5864" s="25">
        <v>5861</v>
      </c>
      <c r="T5864" s="25">
        <f t="shared" si="830"/>
        <v>8.5333314530668072E-2</v>
      </c>
      <c r="U5864" s="25">
        <f t="shared" si="827"/>
        <v>8.7194068166662808E-2</v>
      </c>
      <c r="W5864" s="17">
        <f>Eingabe!H5865</f>
        <v>112</v>
      </c>
      <c r="X5864" s="17">
        <f t="shared" si="828"/>
        <v>1.1200000000000001</v>
      </c>
      <c r="Y5864" s="17">
        <f t="shared" si="829"/>
        <v>110.00000000000001</v>
      </c>
    </row>
    <row r="5865" spans="1:25" x14ac:dyDescent="0.15">
      <c r="A5865" s="82">
        <f t="shared" si="824"/>
        <v>9</v>
      </c>
      <c r="B5865" s="46">
        <v>43710.249999985783</v>
      </c>
      <c r="C5865" s="47">
        <f>Eingabe!G5866</f>
        <v>4</v>
      </c>
      <c r="D5865" s="77">
        <v>5865</v>
      </c>
      <c r="E5865" s="47"/>
      <c r="F5865" s="25">
        <f t="shared" si="822"/>
        <v>5.97</v>
      </c>
      <c r="G5865" s="25">
        <f>VLOOKUP(F5865,'Spezifische Werte'!$B$2:$C$4002,2,FALSE)</f>
        <v>0.1627434603343155</v>
      </c>
      <c r="H5865" s="25">
        <f t="shared" si="825"/>
        <v>325.486920668631</v>
      </c>
      <c r="J5865" s="25">
        <f t="shared" si="823"/>
        <v>6</v>
      </c>
      <c r="K5865" s="25">
        <f>VLOOKUP(J5865,'Spezifische Werte'!$B$2:$C$4002,2,FALSE)</f>
        <v>0.16538134424295356</v>
      </c>
      <c r="L5865" s="25">
        <f t="shared" si="826"/>
        <v>330.76268848590712</v>
      </c>
      <c r="R5865" s="25">
        <v>5863</v>
      </c>
      <c r="S5865" s="25">
        <v>5862</v>
      </c>
      <c r="T5865" s="25">
        <f t="shared" si="830"/>
        <v>8.5333314530668072E-2</v>
      </c>
      <c r="U5865" s="25">
        <f t="shared" si="827"/>
        <v>8.7194068166662808E-2</v>
      </c>
      <c r="W5865" s="17">
        <f>Eingabe!H5866</f>
        <v>111</v>
      </c>
      <c r="X5865" s="17">
        <f t="shared" si="828"/>
        <v>1.1100000000000001</v>
      </c>
      <c r="Y5865" s="17">
        <f t="shared" si="829"/>
        <v>110.00000000000001</v>
      </c>
    </row>
    <row r="5866" spans="1:25" x14ac:dyDescent="0.15">
      <c r="A5866" s="82">
        <f t="shared" si="824"/>
        <v>9</v>
      </c>
      <c r="B5866" s="46">
        <v>43710.291666652447</v>
      </c>
      <c r="C5866" s="47">
        <f>Eingabe!G5867</f>
        <v>4.2</v>
      </c>
      <c r="D5866" s="77">
        <v>5866</v>
      </c>
      <c r="E5866" s="47"/>
      <c r="F5866" s="25">
        <f t="shared" si="822"/>
        <v>6.27</v>
      </c>
      <c r="G5866" s="25">
        <f>VLOOKUP(F5866,'Spezifische Werte'!$B$2:$C$4002,2,FALSE)</f>
        <v>0.19098980973438914</v>
      </c>
      <c r="H5866" s="25">
        <f t="shared" si="825"/>
        <v>381.97961946877831</v>
      </c>
      <c r="J5866" s="25">
        <f t="shared" si="823"/>
        <v>6.3</v>
      </c>
      <c r="K5866" s="25">
        <f>VLOOKUP(J5866,'Spezifische Werte'!$B$2:$C$4002,2,FALSE)</f>
        <v>0.19401976060055698</v>
      </c>
      <c r="L5866" s="25">
        <f t="shared" si="826"/>
        <v>388.03952120111398</v>
      </c>
      <c r="R5866" s="25">
        <v>5864</v>
      </c>
      <c r="S5866" s="25">
        <v>5863</v>
      </c>
      <c r="T5866" s="25">
        <f t="shared" si="830"/>
        <v>8.5333314530668072E-2</v>
      </c>
      <c r="U5866" s="25">
        <f t="shared" si="827"/>
        <v>8.7194068166662808E-2</v>
      </c>
      <c r="W5866" s="17">
        <f>Eingabe!H5867</f>
        <v>100</v>
      </c>
      <c r="X5866" s="17">
        <f t="shared" si="828"/>
        <v>1</v>
      </c>
      <c r="Y5866" s="17">
        <f t="shared" si="829"/>
        <v>100</v>
      </c>
    </row>
    <row r="5867" spans="1:25" x14ac:dyDescent="0.15">
      <c r="A5867" s="82">
        <f t="shared" si="824"/>
        <v>9</v>
      </c>
      <c r="B5867" s="46">
        <v>43710.333333319111</v>
      </c>
      <c r="C5867" s="47">
        <f>Eingabe!G5868</f>
        <v>4.8</v>
      </c>
      <c r="D5867" s="77">
        <v>5867</v>
      </c>
      <c r="E5867" s="47"/>
      <c r="F5867" s="25">
        <f t="shared" si="822"/>
        <v>7.16</v>
      </c>
      <c r="G5867" s="25">
        <f>VLOOKUP(F5867,'Spezifische Werte'!$B$2:$C$4002,2,FALSE)</f>
        <v>0.29271421469315961</v>
      </c>
      <c r="H5867" s="25">
        <f t="shared" si="825"/>
        <v>585.42842938631918</v>
      </c>
      <c r="J5867" s="25">
        <f t="shared" si="823"/>
        <v>7.2</v>
      </c>
      <c r="K5867" s="25">
        <f>VLOOKUP(J5867,'Spezifische Werte'!$B$2:$C$4002,2,FALSE)</f>
        <v>0.29789883692567737</v>
      </c>
      <c r="L5867" s="25">
        <f t="shared" si="826"/>
        <v>595.79767385135472</v>
      </c>
      <c r="R5867" s="25">
        <v>5865</v>
      </c>
      <c r="S5867" s="25">
        <v>5864</v>
      </c>
      <c r="T5867" s="25">
        <f t="shared" si="830"/>
        <v>8.5333314530668072E-2</v>
      </c>
      <c r="U5867" s="25">
        <f t="shared" si="827"/>
        <v>8.7194068166662808E-2</v>
      </c>
      <c r="W5867" s="17">
        <f>Eingabe!H5868</f>
        <v>107</v>
      </c>
      <c r="X5867" s="17">
        <f t="shared" si="828"/>
        <v>1.07</v>
      </c>
      <c r="Y5867" s="17">
        <f t="shared" si="829"/>
        <v>110.00000000000001</v>
      </c>
    </row>
    <row r="5868" spans="1:25" x14ac:dyDescent="0.15">
      <c r="A5868" s="82">
        <f t="shared" si="824"/>
        <v>9</v>
      </c>
      <c r="B5868" s="46">
        <v>43710.374999985776</v>
      </c>
      <c r="C5868" s="47">
        <f>Eingabe!G5869</f>
        <v>3</v>
      </c>
      <c r="D5868" s="77">
        <v>5868</v>
      </c>
      <c r="E5868" s="47"/>
      <c r="F5868" s="25">
        <f t="shared" si="822"/>
        <v>4.4800000000000004</v>
      </c>
      <c r="G5868" s="25">
        <f>VLOOKUP(F5868,'Spezifische Werte'!$B$2:$C$4002,2,FALSE)</f>
        <v>6.3876775708421291E-2</v>
      </c>
      <c r="H5868" s="25">
        <f t="shared" si="825"/>
        <v>127.75355141684258</v>
      </c>
      <c r="J5868" s="25">
        <f t="shared" si="823"/>
        <v>4.5</v>
      </c>
      <c r="K5868" s="25">
        <f>VLOOKUP(J5868,'Spezifische Werte'!$B$2:$C$4002,2,FALSE)</f>
        <v>6.4854105449014127E-2</v>
      </c>
      <c r="L5868" s="25">
        <f t="shared" si="826"/>
        <v>129.70821089802826</v>
      </c>
      <c r="R5868" s="25">
        <v>5866</v>
      </c>
      <c r="S5868" s="25">
        <v>5865</v>
      </c>
      <c r="T5868" s="25">
        <f t="shared" si="830"/>
        <v>8.5333314530668072E-2</v>
      </c>
      <c r="U5868" s="25">
        <f t="shared" si="827"/>
        <v>8.7194068166662808E-2</v>
      </c>
      <c r="W5868" s="17">
        <f>Eingabe!H5869</f>
        <v>126</v>
      </c>
      <c r="X5868" s="17">
        <f t="shared" si="828"/>
        <v>1.26</v>
      </c>
      <c r="Y5868" s="17">
        <f t="shared" si="829"/>
        <v>130</v>
      </c>
    </row>
    <row r="5869" spans="1:25" x14ac:dyDescent="0.15">
      <c r="A5869" s="82">
        <f t="shared" si="824"/>
        <v>9</v>
      </c>
      <c r="B5869" s="46">
        <v>43710.41666665244</v>
      </c>
      <c r="C5869" s="47">
        <f>Eingabe!G5870</f>
        <v>3.2</v>
      </c>
      <c r="D5869" s="77">
        <v>5869</v>
      </c>
      <c r="E5869" s="47"/>
      <c r="F5869" s="25">
        <f t="shared" si="822"/>
        <v>4.7699999999999996</v>
      </c>
      <c r="G5869" s="25">
        <f>VLOOKUP(F5869,'Spezifische Werte'!$B$2:$C$4002,2,FALSE)</f>
        <v>7.8679349945367349E-2</v>
      </c>
      <c r="H5869" s="25">
        <f t="shared" si="825"/>
        <v>157.3586998907347</v>
      </c>
      <c r="J5869" s="25">
        <f t="shared" si="823"/>
        <v>4.8</v>
      </c>
      <c r="K5869" s="25">
        <f>VLOOKUP(J5869,'Spezifische Werte'!$B$2:$C$4002,2,FALSE)</f>
        <v>8.0310065544742015E-2</v>
      </c>
      <c r="L5869" s="25">
        <f t="shared" si="826"/>
        <v>160.62013108948403</v>
      </c>
      <c r="R5869" s="25">
        <v>5867</v>
      </c>
      <c r="S5869" s="25">
        <v>5866</v>
      </c>
      <c r="T5869" s="25">
        <f t="shared" si="830"/>
        <v>8.5333314530668072E-2</v>
      </c>
      <c r="U5869" s="25">
        <f t="shared" si="827"/>
        <v>8.7194068166662808E-2</v>
      </c>
      <c r="W5869" s="17">
        <f>Eingabe!H5870</f>
        <v>117</v>
      </c>
      <c r="X5869" s="17">
        <f t="shared" si="828"/>
        <v>1.17</v>
      </c>
      <c r="Y5869" s="17">
        <f t="shared" si="829"/>
        <v>120</v>
      </c>
    </row>
    <row r="5870" spans="1:25" x14ac:dyDescent="0.15">
      <c r="A5870" s="82">
        <f t="shared" si="824"/>
        <v>9</v>
      </c>
      <c r="B5870" s="46">
        <v>43710.458333319104</v>
      </c>
      <c r="C5870" s="47">
        <f>Eingabe!G5871</f>
        <v>1.5</v>
      </c>
      <c r="D5870" s="77">
        <v>5870</v>
      </c>
      <c r="E5870" s="47"/>
      <c r="F5870" s="25">
        <f t="shared" si="822"/>
        <v>2.2400000000000002</v>
      </c>
      <c r="G5870" s="25">
        <f>VLOOKUP(F5870,'Spezifische Werte'!$B$2:$C$4002,2,FALSE)</f>
        <v>1.1193746192255218E-3</v>
      </c>
      <c r="H5870" s="25">
        <f t="shared" si="825"/>
        <v>2.2387492384510437</v>
      </c>
      <c r="J5870" s="25">
        <f t="shared" si="823"/>
        <v>2.25</v>
      </c>
      <c r="K5870" s="25">
        <f>VLOOKUP(J5870,'Spezifische Werte'!$B$2:$C$4002,2,FALSE)</f>
        <v>1.1487981333340618E-3</v>
      </c>
      <c r="L5870" s="25">
        <f t="shared" si="826"/>
        <v>2.2975962666681236</v>
      </c>
      <c r="R5870" s="25">
        <v>5868</v>
      </c>
      <c r="S5870" s="25">
        <v>5867</v>
      </c>
      <c r="T5870" s="25">
        <f t="shared" si="830"/>
        <v>8.5333314530668072E-2</v>
      </c>
      <c r="U5870" s="25">
        <f t="shared" si="827"/>
        <v>8.7194068166662808E-2</v>
      </c>
      <c r="W5870" s="17">
        <f>Eingabe!H5871</f>
        <v>132</v>
      </c>
      <c r="X5870" s="17">
        <f t="shared" si="828"/>
        <v>1.32</v>
      </c>
      <c r="Y5870" s="17">
        <f t="shared" si="829"/>
        <v>130</v>
      </c>
    </row>
    <row r="5871" spans="1:25" x14ac:dyDescent="0.15">
      <c r="A5871" s="82">
        <f t="shared" si="824"/>
        <v>9</v>
      </c>
      <c r="B5871" s="46">
        <v>43710.499999985768</v>
      </c>
      <c r="C5871" s="47">
        <f>Eingabe!G5872</f>
        <v>2.2000000000000002</v>
      </c>
      <c r="D5871" s="77">
        <v>5871</v>
      </c>
      <c r="E5871" s="47"/>
      <c r="F5871" s="25">
        <f t="shared" si="822"/>
        <v>3.28</v>
      </c>
      <c r="G5871" s="25">
        <f>VLOOKUP(F5871,'Spezifische Werte'!$B$2:$C$4002,2,FALSE)</f>
        <v>1.4036237149224865E-2</v>
      </c>
      <c r="H5871" s="25">
        <f t="shared" si="825"/>
        <v>28.07247429844973</v>
      </c>
      <c r="J5871" s="25">
        <f t="shared" si="823"/>
        <v>3.3</v>
      </c>
      <c r="K5871" s="25">
        <f>VLOOKUP(J5871,'Spezifische Werte'!$B$2:$C$4002,2,FALSE)</f>
        <v>1.4533450192857693E-2</v>
      </c>
      <c r="L5871" s="25">
        <f t="shared" si="826"/>
        <v>29.066900385715385</v>
      </c>
      <c r="R5871" s="25">
        <v>5869</v>
      </c>
      <c r="S5871" s="25">
        <v>5868</v>
      </c>
      <c r="T5871" s="25">
        <f t="shared" si="830"/>
        <v>8.5333314530668072E-2</v>
      </c>
      <c r="U5871" s="25">
        <f t="shared" si="827"/>
        <v>8.7194068166662808E-2</v>
      </c>
      <c r="W5871" s="17">
        <f>Eingabe!H5872</f>
        <v>140</v>
      </c>
      <c r="X5871" s="17">
        <f t="shared" si="828"/>
        <v>1.4</v>
      </c>
      <c r="Y5871" s="17">
        <f t="shared" si="829"/>
        <v>140</v>
      </c>
    </row>
    <row r="5872" spans="1:25" x14ac:dyDescent="0.15">
      <c r="A5872" s="82">
        <f t="shared" si="824"/>
        <v>9</v>
      </c>
      <c r="B5872" s="46">
        <v>43710.541666652432</v>
      </c>
      <c r="C5872" s="47">
        <f>Eingabe!G5873</f>
        <v>3.2</v>
      </c>
      <c r="D5872" s="77">
        <v>5872</v>
      </c>
      <c r="E5872" s="47"/>
      <c r="F5872" s="25">
        <f t="shared" si="822"/>
        <v>4.7699999999999996</v>
      </c>
      <c r="G5872" s="25">
        <f>VLOOKUP(F5872,'Spezifische Werte'!$B$2:$C$4002,2,FALSE)</f>
        <v>7.8679349945367349E-2</v>
      </c>
      <c r="H5872" s="25">
        <f t="shared" si="825"/>
        <v>157.3586998907347</v>
      </c>
      <c r="J5872" s="25">
        <f t="shared" si="823"/>
        <v>4.8</v>
      </c>
      <c r="K5872" s="25">
        <f>VLOOKUP(J5872,'Spezifische Werte'!$B$2:$C$4002,2,FALSE)</f>
        <v>8.0310065544742015E-2</v>
      </c>
      <c r="L5872" s="25">
        <f t="shared" si="826"/>
        <v>160.62013108948403</v>
      </c>
      <c r="R5872" s="25">
        <v>5870</v>
      </c>
      <c r="S5872" s="25">
        <v>5869</v>
      </c>
      <c r="T5872" s="25">
        <f t="shared" si="830"/>
        <v>8.5333314530668072E-2</v>
      </c>
      <c r="U5872" s="25">
        <f t="shared" si="827"/>
        <v>8.7194068166662808E-2</v>
      </c>
      <c r="W5872" s="17">
        <f>Eingabe!H5873</f>
        <v>143</v>
      </c>
      <c r="X5872" s="17">
        <f t="shared" si="828"/>
        <v>1.43</v>
      </c>
      <c r="Y5872" s="17">
        <f t="shared" si="829"/>
        <v>140</v>
      </c>
    </row>
    <row r="5873" spans="1:25" x14ac:dyDescent="0.15">
      <c r="A5873" s="82">
        <f t="shared" si="824"/>
        <v>9</v>
      </c>
      <c r="B5873" s="46">
        <v>43710.583333319097</v>
      </c>
      <c r="C5873" s="47">
        <f>Eingabe!G5874</f>
        <v>3</v>
      </c>
      <c r="D5873" s="77">
        <v>5873</v>
      </c>
      <c r="E5873" s="47"/>
      <c r="F5873" s="25">
        <f t="shared" si="822"/>
        <v>4.4800000000000004</v>
      </c>
      <c r="G5873" s="25">
        <f>VLOOKUP(F5873,'Spezifische Werte'!$B$2:$C$4002,2,FALSE)</f>
        <v>6.3876775708421291E-2</v>
      </c>
      <c r="H5873" s="25">
        <f t="shared" si="825"/>
        <v>127.75355141684258</v>
      </c>
      <c r="J5873" s="25">
        <f t="shared" si="823"/>
        <v>4.5</v>
      </c>
      <c r="K5873" s="25">
        <f>VLOOKUP(J5873,'Spezifische Werte'!$B$2:$C$4002,2,FALSE)</f>
        <v>6.4854105449014127E-2</v>
      </c>
      <c r="L5873" s="25">
        <f t="shared" si="826"/>
        <v>129.70821089802826</v>
      </c>
      <c r="R5873" s="25">
        <v>5871</v>
      </c>
      <c r="S5873" s="25">
        <v>5870</v>
      </c>
      <c r="T5873" s="25">
        <f t="shared" si="830"/>
        <v>8.5333314530668072E-2</v>
      </c>
      <c r="U5873" s="25">
        <f t="shared" si="827"/>
        <v>8.7194068166662808E-2</v>
      </c>
      <c r="W5873" s="17">
        <f>Eingabe!H5874</f>
        <v>159</v>
      </c>
      <c r="X5873" s="17">
        <f t="shared" si="828"/>
        <v>1.59</v>
      </c>
      <c r="Y5873" s="17">
        <f t="shared" si="829"/>
        <v>160</v>
      </c>
    </row>
    <row r="5874" spans="1:25" x14ac:dyDescent="0.15">
      <c r="A5874" s="82">
        <f t="shared" si="824"/>
        <v>9</v>
      </c>
      <c r="B5874" s="46">
        <v>43710.624999985761</v>
      </c>
      <c r="C5874" s="47">
        <f>Eingabe!G5875</f>
        <v>3.8</v>
      </c>
      <c r="D5874" s="77">
        <v>5874</v>
      </c>
      <c r="E5874" s="47"/>
      <c r="F5874" s="25">
        <f t="shared" si="822"/>
        <v>5.67</v>
      </c>
      <c r="G5874" s="25">
        <f>VLOOKUP(F5874,'Spezifische Werte'!$B$2:$C$4002,2,FALSE)</f>
        <v>0.13840049448137109</v>
      </c>
      <c r="H5874" s="25">
        <f t="shared" si="825"/>
        <v>276.80098896274217</v>
      </c>
      <c r="J5874" s="25">
        <f t="shared" si="823"/>
        <v>5.7</v>
      </c>
      <c r="K5874" s="25">
        <f>VLOOKUP(J5874,'Spezifische Werte'!$B$2:$C$4002,2,FALSE)</f>
        <v>0.14069825500153915</v>
      </c>
      <c r="L5874" s="25">
        <f t="shared" si="826"/>
        <v>281.39651000307828</v>
      </c>
      <c r="R5874" s="25">
        <v>5872</v>
      </c>
      <c r="S5874" s="25">
        <v>5871</v>
      </c>
      <c r="T5874" s="25">
        <f t="shared" si="830"/>
        <v>8.5333314530668072E-2</v>
      </c>
      <c r="U5874" s="25">
        <f t="shared" si="827"/>
        <v>8.7194068166662808E-2</v>
      </c>
      <c r="W5874" s="17">
        <f>Eingabe!H5875</f>
        <v>120</v>
      </c>
      <c r="X5874" s="17">
        <f t="shared" si="828"/>
        <v>1.2</v>
      </c>
      <c r="Y5874" s="17">
        <f t="shared" si="829"/>
        <v>120</v>
      </c>
    </row>
    <row r="5875" spans="1:25" x14ac:dyDescent="0.15">
      <c r="A5875" s="82">
        <f t="shared" si="824"/>
        <v>9</v>
      </c>
      <c r="B5875" s="46">
        <v>43710.666666652425</v>
      </c>
      <c r="C5875" s="47">
        <f>Eingabe!G5876</f>
        <v>2.7</v>
      </c>
      <c r="D5875" s="77">
        <v>5875</v>
      </c>
      <c r="E5875" s="47"/>
      <c r="F5875" s="25">
        <f t="shared" si="822"/>
        <v>4.03</v>
      </c>
      <c r="G5875" s="25">
        <f>VLOOKUP(F5875,'Spezifische Werte'!$B$2:$C$4002,2,FALSE)</f>
        <v>4.2666657265334036E-2</v>
      </c>
      <c r="H5875" s="25">
        <f t="shared" si="825"/>
        <v>85.333314530668076</v>
      </c>
      <c r="J5875" s="25">
        <f t="shared" si="823"/>
        <v>4.05</v>
      </c>
      <c r="K5875" s="25">
        <f>VLOOKUP(J5875,'Spezifische Werte'!$B$2:$C$4002,2,FALSE)</f>
        <v>4.3597034083331404E-2</v>
      </c>
      <c r="L5875" s="25">
        <f t="shared" si="826"/>
        <v>87.194068166662802</v>
      </c>
      <c r="R5875" s="25">
        <v>5873</v>
      </c>
      <c r="S5875" s="25">
        <v>5872</v>
      </c>
      <c r="T5875" s="25">
        <f t="shared" si="830"/>
        <v>8.5333314530668072E-2</v>
      </c>
      <c r="U5875" s="25">
        <f t="shared" si="827"/>
        <v>8.7194068166662808E-2</v>
      </c>
      <c r="W5875" s="17">
        <f>Eingabe!H5876</f>
        <v>131</v>
      </c>
      <c r="X5875" s="17">
        <f t="shared" si="828"/>
        <v>1.31</v>
      </c>
      <c r="Y5875" s="17">
        <f t="shared" si="829"/>
        <v>130</v>
      </c>
    </row>
    <row r="5876" spans="1:25" x14ac:dyDescent="0.15">
      <c r="A5876" s="82">
        <f t="shared" si="824"/>
        <v>9</v>
      </c>
      <c r="B5876" s="46">
        <v>43710.708333319089</v>
      </c>
      <c r="C5876" s="47">
        <f>Eingabe!G5877</f>
        <v>2.2999999999999998</v>
      </c>
      <c r="D5876" s="77">
        <v>5876</v>
      </c>
      <c r="E5876" s="47"/>
      <c r="F5876" s="25">
        <f t="shared" si="822"/>
        <v>3.43</v>
      </c>
      <c r="G5876" s="25">
        <f>VLOOKUP(F5876,'Spezifische Werte'!$B$2:$C$4002,2,FALSE)</f>
        <v>1.7964243573129882E-2</v>
      </c>
      <c r="H5876" s="25">
        <f t="shared" si="825"/>
        <v>35.928487146259762</v>
      </c>
      <c r="J5876" s="25">
        <f t="shared" si="823"/>
        <v>3.45</v>
      </c>
      <c r="K5876" s="25">
        <f>VLOOKUP(J5876,'Spezifische Werte'!$B$2:$C$4002,2,FALSE)</f>
        <v>1.8521187553697735E-2</v>
      </c>
      <c r="L5876" s="25">
        <f t="shared" si="826"/>
        <v>37.042375107395472</v>
      </c>
      <c r="R5876" s="25">
        <v>5874</v>
      </c>
      <c r="S5876" s="25">
        <v>5873</v>
      </c>
      <c r="T5876" s="25">
        <f t="shared" si="830"/>
        <v>8.5333314530668072E-2</v>
      </c>
      <c r="U5876" s="25">
        <f t="shared" si="827"/>
        <v>8.7194068166662808E-2</v>
      </c>
      <c r="W5876" s="17">
        <f>Eingabe!H5877</f>
        <v>122</v>
      </c>
      <c r="X5876" s="17">
        <f t="shared" si="828"/>
        <v>1.22</v>
      </c>
      <c r="Y5876" s="17">
        <f t="shared" si="829"/>
        <v>120</v>
      </c>
    </row>
    <row r="5877" spans="1:25" x14ac:dyDescent="0.15">
      <c r="A5877" s="82">
        <f t="shared" si="824"/>
        <v>9</v>
      </c>
      <c r="B5877" s="46">
        <v>43710.749999985754</v>
      </c>
      <c r="C5877" s="47">
        <f>Eingabe!G5878</f>
        <v>2.8</v>
      </c>
      <c r="D5877" s="77">
        <v>5877</v>
      </c>
      <c r="E5877" s="47"/>
      <c r="F5877" s="25">
        <f t="shared" si="822"/>
        <v>4.18</v>
      </c>
      <c r="G5877" s="25">
        <f>VLOOKUP(F5877,'Spezifische Werte'!$B$2:$C$4002,2,FALSE)</f>
        <v>4.9643016475870723E-2</v>
      </c>
      <c r="H5877" s="25">
        <f t="shared" si="825"/>
        <v>99.286032951741447</v>
      </c>
      <c r="J5877" s="25">
        <f t="shared" si="823"/>
        <v>4.2</v>
      </c>
      <c r="K5877" s="25">
        <f>VLOOKUP(J5877,'Spezifische Werte'!$B$2:$C$4002,2,FALSE)</f>
        <v>5.0575500247497268E-2</v>
      </c>
      <c r="L5877" s="25">
        <f t="shared" si="826"/>
        <v>101.15100049499453</v>
      </c>
      <c r="R5877" s="25">
        <v>5875</v>
      </c>
      <c r="S5877" s="25">
        <v>5874</v>
      </c>
      <c r="T5877" s="25">
        <f t="shared" si="830"/>
        <v>8.5333314530668072E-2</v>
      </c>
      <c r="U5877" s="25">
        <f t="shared" si="827"/>
        <v>8.7194068166662808E-2</v>
      </c>
      <c r="W5877" s="17">
        <f>Eingabe!H5878</f>
        <v>290</v>
      </c>
      <c r="X5877" s="17">
        <f t="shared" si="828"/>
        <v>2.9</v>
      </c>
      <c r="Y5877" s="17">
        <f t="shared" si="829"/>
        <v>290</v>
      </c>
    </row>
    <row r="5878" spans="1:25" x14ac:dyDescent="0.15">
      <c r="A5878" s="82">
        <f t="shared" si="824"/>
        <v>9</v>
      </c>
      <c r="B5878" s="46">
        <v>43710.791666652418</v>
      </c>
      <c r="C5878" s="47">
        <f>Eingabe!G5879</f>
        <v>3</v>
      </c>
      <c r="D5878" s="77">
        <v>5878</v>
      </c>
      <c r="E5878" s="47"/>
      <c r="F5878" s="25">
        <f t="shared" si="822"/>
        <v>4.4800000000000004</v>
      </c>
      <c r="G5878" s="25">
        <f>VLOOKUP(F5878,'Spezifische Werte'!$B$2:$C$4002,2,FALSE)</f>
        <v>6.3876775708421291E-2</v>
      </c>
      <c r="H5878" s="25">
        <f t="shared" si="825"/>
        <v>127.75355141684258</v>
      </c>
      <c r="J5878" s="25">
        <f t="shared" si="823"/>
        <v>4.5</v>
      </c>
      <c r="K5878" s="25">
        <f>VLOOKUP(J5878,'Spezifische Werte'!$B$2:$C$4002,2,FALSE)</f>
        <v>6.4854105449014127E-2</v>
      </c>
      <c r="L5878" s="25">
        <f t="shared" si="826"/>
        <v>129.70821089802826</v>
      </c>
      <c r="R5878" s="25">
        <v>5876</v>
      </c>
      <c r="S5878" s="25">
        <v>5875</v>
      </c>
      <c r="T5878" s="25">
        <f t="shared" si="830"/>
        <v>8.5333314530668072E-2</v>
      </c>
      <c r="U5878" s="25">
        <f t="shared" si="827"/>
        <v>8.7194068166662808E-2</v>
      </c>
      <c r="W5878" s="17">
        <f>Eingabe!H5879</f>
        <v>279</v>
      </c>
      <c r="X5878" s="17">
        <f t="shared" si="828"/>
        <v>2.79</v>
      </c>
      <c r="Y5878" s="17">
        <f t="shared" si="829"/>
        <v>280</v>
      </c>
    </row>
    <row r="5879" spans="1:25" x14ac:dyDescent="0.15">
      <c r="A5879" s="82">
        <f t="shared" si="824"/>
        <v>9</v>
      </c>
      <c r="B5879" s="46">
        <v>43710.833333319082</v>
      </c>
      <c r="C5879" s="47">
        <f>Eingabe!G5880</f>
        <v>2.9</v>
      </c>
      <c r="D5879" s="77">
        <v>5879</v>
      </c>
      <c r="E5879" s="47"/>
      <c r="F5879" s="25">
        <f t="shared" si="822"/>
        <v>4.33</v>
      </c>
      <c r="G5879" s="25">
        <f>VLOOKUP(F5879,'Spezifische Werte'!$B$2:$C$4002,2,FALSE)</f>
        <v>5.667919590547657E-2</v>
      </c>
      <c r="H5879" s="25">
        <f t="shared" si="825"/>
        <v>113.35839181095314</v>
      </c>
      <c r="J5879" s="25">
        <f t="shared" si="823"/>
        <v>4.3499999999999996</v>
      </c>
      <c r="K5879" s="25">
        <f>VLOOKUP(J5879,'Spezifische Werte'!$B$2:$C$4002,2,FALSE)</f>
        <v>5.7627330651301621E-2</v>
      </c>
      <c r="L5879" s="25">
        <f t="shared" si="826"/>
        <v>115.25466130260324</v>
      </c>
      <c r="R5879" s="25">
        <v>5877</v>
      </c>
      <c r="S5879" s="25">
        <v>5876</v>
      </c>
      <c r="T5879" s="25">
        <f t="shared" si="830"/>
        <v>8.5333314530668072E-2</v>
      </c>
      <c r="U5879" s="25">
        <f t="shared" si="827"/>
        <v>8.7194068166662808E-2</v>
      </c>
      <c r="W5879" s="17">
        <f>Eingabe!H5880</f>
        <v>294</v>
      </c>
      <c r="X5879" s="17">
        <f t="shared" si="828"/>
        <v>2.94</v>
      </c>
      <c r="Y5879" s="17">
        <f t="shared" si="829"/>
        <v>290</v>
      </c>
    </row>
    <row r="5880" spans="1:25" x14ac:dyDescent="0.15">
      <c r="A5880" s="82">
        <f t="shared" si="824"/>
        <v>9</v>
      </c>
      <c r="B5880" s="46">
        <v>43710.874999985746</v>
      </c>
      <c r="C5880" s="47">
        <f>Eingabe!G5881</f>
        <v>2.6</v>
      </c>
      <c r="D5880" s="77">
        <v>5880</v>
      </c>
      <c r="E5880" s="47"/>
      <c r="F5880" s="25">
        <f t="shared" si="822"/>
        <v>3.88</v>
      </c>
      <c r="G5880" s="25">
        <f>VLOOKUP(F5880,'Spezifische Werte'!$B$2:$C$4002,2,FALSE)</f>
        <v>3.5689320314118818E-2</v>
      </c>
      <c r="H5880" s="25">
        <f t="shared" si="825"/>
        <v>71.378640628237633</v>
      </c>
      <c r="J5880" s="25">
        <f t="shared" si="823"/>
        <v>3.9</v>
      </c>
      <c r="K5880" s="25">
        <f>VLOOKUP(J5880,'Spezifische Werte'!$B$2:$C$4002,2,FALSE)</f>
        <v>3.6613952811549305E-2</v>
      </c>
      <c r="L5880" s="25">
        <f t="shared" si="826"/>
        <v>73.227905623098607</v>
      </c>
      <c r="R5880" s="25">
        <v>5878</v>
      </c>
      <c r="S5880" s="25">
        <v>5877</v>
      </c>
      <c r="T5880" s="25">
        <f t="shared" si="830"/>
        <v>8.5333314530668072E-2</v>
      </c>
      <c r="U5880" s="25">
        <f t="shared" si="827"/>
        <v>8.7194068166662808E-2</v>
      </c>
      <c r="W5880" s="17">
        <f>Eingabe!H5881</f>
        <v>299</v>
      </c>
      <c r="X5880" s="17">
        <f t="shared" si="828"/>
        <v>2.99</v>
      </c>
      <c r="Y5880" s="17">
        <f t="shared" si="829"/>
        <v>300</v>
      </c>
    </row>
    <row r="5881" spans="1:25" x14ac:dyDescent="0.15">
      <c r="A5881" s="82">
        <f t="shared" si="824"/>
        <v>9</v>
      </c>
      <c r="B5881" s="46">
        <v>43710.916666652411</v>
      </c>
      <c r="C5881" s="47">
        <f>Eingabe!G5882</f>
        <v>2.9</v>
      </c>
      <c r="D5881" s="77">
        <v>5881</v>
      </c>
      <c r="E5881" s="47"/>
      <c r="F5881" s="25">
        <f t="shared" si="822"/>
        <v>4.33</v>
      </c>
      <c r="G5881" s="25">
        <f>VLOOKUP(F5881,'Spezifische Werte'!$B$2:$C$4002,2,FALSE)</f>
        <v>5.667919590547657E-2</v>
      </c>
      <c r="H5881" s="25">
        <f t="shared" si="825"/>
        <v>113.35839181095314</v>
      </c>
      <c r="J5881" s="25">
        <f t="shared" si="823"/>
        <v>4.3499999999999996</v>
      </c>
      <c r="K5881" s="25">
        <f>VLOOKUP(J5881,'Spezifische Werte'!$B$2:$C$4002,2,FALSE)</f>
        <v>5.7627330651301621E-2</v>
      </c>
      <c r="L5881" s="25">
        <f t="shared" si="826"/>
        <v>115.25466130260324</v>
      </c>
      <c r="R5881" s="25">
        <v>5879</v>
      </c>
      <c r="S5881" s="25">
        <v>5878</v>
      </c>
      <c r="T5881" s="25">
        <f t="shared" si="830"/>
        <v>8.5333314530668072E-2</v>
      </c>
      <c r="U5881" s="25">
        <f t="shared" si="827"/>
        <v>8.7194068166662808E-2</v>
      </c>
      <c r="W5881" s="17">
        <f>Eingabe!H5882</f>
        <v>300</v>
      </c>
      <c r="X5881" s="17">
        <f t="shared" si="828"/>
        <v>3</v>
      </c>
      <c r="Y5881" s="17">
        <f t="shared" si="829"/>
        <v>300</v>
      </c>
    </row>
    <row r="5882" spans="1:25" x14ac:dyDescent="0.15">
      <c r="A5882" s="82">
        <f t="shared" si="824"/>
        <v>9</v>
      </c>
      <c r="B5882" s="46">
        <v>43710.958333319075</v>
      </c>
      <c r="C5882" s="47">
        <f>Eingabe!G5883</f>
        <v>3.1</v>
      </c>
      <c r="D5882" s="77">
        <v>5882</v>
      </c>
      <c r="E5882" s="47"/>
      <c r="F5882" s="25">
        <f t="shared" si="822"/>
        <v>4.62</v>
      </c>
      <c r="G5882" s="25">
        <f>VLOOKUP(F5882,'Spezifische Werte'!$B$2:$C$4002,2,FALSE)</f>
        <v>7.0834307543363312E-2</v>
      </c>
      <c r="H5882" s="25">
        <f t="shared" si="825"/>
        <v>141.66861508672662</v>
      </c>
      <c r="J5882" s="25">
        <f t="shared" si="823"/>
        <v>4.6500000000000004</v>
      </c>
      <c r="K5882" s="25">
        <f>VLOOKUP(J5882,'Spezifische Werte'!$B$2:$C$4002,2,FALSE)</f>
        <v>7.2366311882592071E-2</v>
      </c>
      <c r="L5882" s="25">
        <f t="shared" si="826"/>
        <v>144.73262376518414</v>
      </c>
      <c r="R5882" s="25">
        <v>5880</v>
      </c>
      <c r="S5882" s="25">
        <v>5879</v>
      </c>
      <c r="T5882" s="25">
        <f t="shared" si="830"/>
        <v>8.5333314530668072E-2</v>
      </c>
      <c r="U5882" s="25">
        <f t="shared" si="827"/>
        <v>8.7194068166662808E-2</v>
      </c>
      <c r="W5882" s="17">
        <f>Eingabe!H5883</f>
        <v>297</v>
      </c>
      <c r="X5882" s="17">
        <f t="shared" si="828"/>
        <v>2.97</v>
      </c>
      <c r="Y5882" s="17">
        <f t="shared" si="829"/>
        <v>300</v>
      </c>
    </row>
    <row r="5883" spans="1:25" x14ac:dyDescent="0.15">
      <c r="A5883" s="82">
        <f t="shared" si="824"/>
        <v>9</v>
      </c>
      <c r="B5883" s="46">
        <v>43710.999999985739</v>
      </c>
      <c r="C5883" s="47">
        <f>Eingabe!G5884</f>
        <v>3</v>
      </c>
      <c r="D5883" s="77">
        <v>5883</v>
      </c>
      <c r="E5883" s="47"/>
      <c r="F5883" s="25">
        <f t="shared" si="822"/>
        <v>4.4800000000000004</v>
      </c>
      <c r="G5883" s="25">
        <f>VLOOKUP(F5883,'Spezifische Werte'!$B$2:$C$4002,2,FALSE)</f>
        <v>6.3876775708421291E-2</v>
      </c>
      <c r="H5883" s="25">
        <f t="shared" si="825"/>
        <v>127.75355141684258</v>
      </c>
      <c r="J5883" s="25">
        <f t="shared" si="823"/>
        <v>4.5</v>
      </c>
      <c r="K5883" s="25">
        <f>VLOOKUP(J5883,'Spezifische Werte'!$B$2:$C$4002,2,FALSE)</f>
        <v>6.4854105449014127E-2</v>
      </c>
      <c r="L5883" s="25">
        <f t="shared" si="826"/>
        <v>129.70821089802826</v>
      </c>
      <c r="R5883" s="25">
        <v>5881</v>
      </c>
      <c r="S5883" s="25">
        <v>5880</v>
      </c>
      <c r="T5883" s="25">
        <f t="shared" si="830"/>
        <v>8.5333314530668072E-2</v>
      </c>
      <c r="U5883" s="25">
        <f t="shared" si="827"/>
        <v>8.7194068166662808E-2</v>
      </c>
      <c r="W5883" s="17">
        <f>Eingabe!H5884</f>
        <v>289</v>
      </c>
      <c r="X5883" s="17">
        <f t="shared" si="828"/>
        <v>2.89</v>
      </c>
      <c r="Y5883" s="17">
        <f t="shared" si="829"/>
        <v>290</v>
      </c>
    </row>
    <row r="5884" spans="1:25" x14ac:dyDescent="0.15">
      <c r="A5884" s="82">
        <f t="shared" si="824"/>
        <v>9</v>
      </c>
      <c r="B5884" s="46">
        <v>43711.041666652403</v>
      </c>
      <c r="C5884" s="47">
        <f>Eingabe!G5885</f>
        <v>3.2</v>
      </c>
      <c r="D5884" s="77">
        <v>5884</v>
      </c>
      <c r="E5884" s="47"/>
      <c r="F5884" s="25">
        <f t="shared" si="822"/>
        <v>4.7699999999999996</v>
      </c>
      <c r="G5884" s="25">
        <f>VLOOKUP(F5884,'Spezifische Werte'!$B$2:$C$4002,2,FALSE)</f>
        <v>7.8679349945367349E-2</v>
      </c>
      <c r="H5884" s="25">
        <f t="shared" si="825"/>
        <v>157.3586998907347</v>
      </c>
      <c r="J5884" s="25">
        <f t="shared" si="823"/>
        <v>4.8</v>
      </c>
      <c r="K5884" s="25">
        <f>VLOOKUP(J5884,'Spezifische Werte'!$B$2:$C$4002,2,FALSE)</f>
        <v>8.0310065544742015E-2</v>
      </c>
      <c r="L5884" s="25">
        <f t="shared" si="826"/>
        <v>160.62013108948403</v>
      </c>
      <c r="R5884" s="25">
        <v>5882</v>
      </c>
      <c r="S5884" s="25">
        <v>5881</v>
      </c>
      <c r="T5884" s="25">
        <f t="shared" si="830"/>
        <v>8.5333314530668072E-2</v>
      </c>
      <c r="U5884" s="25">
        <f t="shared" si="827"/>
        <v>8.7194068166662808E-2</v>
      </c>
      <c r="W5884" s="17">
        <f>Eingabe!H5885</f>
        <v>288</v>
      </c>
      <c r="X5884" s="17">
        <f t="shared" si="828"/>
        <v>2.88</v>
      </c>
      <c r="Y5884" s="17">
        <f t="shared" si="829"/>
        <v>290</v>
      </c>
    </row>
    <row r="5885" spans="1:25" x14ac:dyDescent="0.15">
      <c r="A5885" s="82">
        <f t="shared" si="824"/>
        <v>9</v>
      </c>
      <c r="B5885" s="46">
        <v>43711.083333319068</v>
      </c>
      <c r="C5885" s="47">
        <f>Eingabe!G5886</f>
        <v>2.9</v>
      </c>
      <c r="D5885" s="77">
        <v>5885</v>
      </c>
      <c r="E5885" s="47"/>
      <c r="F5885" s="25">
        <f t="shared" si="822"/>
        <v>4.33</v>
      </c>
      <c r="G5885" s="25">
        <f>VLOOKUP(F5885,'Spezifische Werte'!$B$2:$C$4002,2,FALSE)</f>
        <v>5.667919590547657E-2</v>
      </c>
      <c r="H5885" s="25">
        <f t="shared" si="825"/>
        <v>113.35839181095314</v>
      </c>
      <c r="J5885" s="25">
        <f t="shared" si="823"/>
        <v>4.3499999999999996</v>
      </c>
      <c r="K5885" s="25">
        <f>VLOOKUP(J5885,'Spezifische Werte'!$B$2:$C$4002,2,FALSE)</f>
        <v>5.7627330651301621E-2</v>
      </c>
      <c r="L5885" s="25">
        <f t="shared" si="826"/>
        <v>115.25466130260324</v>
      </c>
      <c r="R5885" s="25">
        <v>5883</v>
      </c>
      <c r="S5885" s="25">
        <v>5882</v>
      </c>
      <c r="T5885" s="25">
        <f t="shared" si="830"/>
        <v>8.5333314530668072E-2</v>
      </c>
      <c r="U5885" s="25">
        <f t="shared" si="827"/>
        <v>8.7194068166662808E-2</v>
      </c>
      <c r="W5885" s="17">
        <f>Eingabe!H5886</f>
        <v>309</v>
      </c>
      <c r="X5885" s="17">
        <f t="shared" si="828"/>
        <v>3.09</v>
      </c>
      <c r="Y5885" s="17">
        <f t="shared" si="829"/>
        <v>310</v>
      </c>
    </row>
    <row r="5886" spans="1:25" x14ac:dyDescent="0.15">
      <c r="A5886" s="82">
        <f t="shared" si="824"/>
        <v>9</v>
      </c>
      <c r="B5886" s="46">
        <v>43711.124999985732</v>
      </c>
      <c r="C5886" s="47">
        <f>Eingabe!G5887</f>
        <v>2.2000000000000002</v>
      </c>
      <c r="D5886" s="77">
        <v>5886</v>
      </c>
      <c r="E5886" s="47"/>
      <c r="F5886" s="25">
        <f t="shared" si="822"/>
        <v>3.28</v>
      </c>
      <c r="G5886" s="25">
        <f>VLOOKUP(F5886,'Spezifische Werte'!$B$2:$C$4002,2,FALSE)</f>
        <v>1.4036237149224865E-2</v>
      </c>
      <c r="H5886" s="25">
        <f t="shared" si="825"/>
        <v>28.07247429844973</v>
      </c>
      <c r="J5886" s="25">
        <f t="shared" si="823"/>
        <v>3.3</v>
      </c>
      <c r="K5886" s="25">
        <f>VLOOKUP(J5886,'Spezifische Werte'!$B$2:$C$4002,2,FALSE)</f>
        <v>1.4533450192857693E-2</v>
      </c>
      <c r="L5886" s="25">
        <f t="shared" si="826"/>
        <v>29.066900385715385</v>
      </c>
      <c r="R5886" s="25">
        <v>5884</v>
      </c>
      <c r="S5886" s="25">
        <v>5883</v>
      </c>
      <c r="T5886" s="25">
        <f t="shared" si="830"/>
        <v>8.5333314530668072E-2</v>
      </c>
      <c r="U5886" s="25">
        <f t="shared" si="827"/>
        <v>8.7194068166662808E-2</v>
      </c>
      <c r="W5886" s="17">
        <f>Eingabe!H5887</f>
        <v>299</v>
      </c>
      <c r="X5886" s="17">
        <f t="shared" si="828"/>
        <v>2.99</v>
      </c>
      <c r="Y5886" s="17">
        <f t="shared" si="829"/>
        <v>300</v>
      </c>
    </row>
    <row r="5887" spans="1:25" x14ac:dyDescent="0.15">
      <c r="A5887" s="82">
        <f t="shared" si="824"/>
        <v>9</v>
      </c>
      <c r="B5887" s="46">
        <v>43711.166666652396</v>
      </c>
      <c r="C5887" s="47">
        <f>Eingabe!G5888</f>
        <v>2.1</v>
      </c>
      <c r="D5887" s="77">
        <v>5887</v>
      </c>
      <c r="E5887" s="47"/>
      <c r="F5887" s="25">
        <f t="shared" si="822"/>
        <v>3.13</v>
      </c>
      <c r="G5887" s="25">
        <f>VLOOKUP(F5887,'Spezifische Werte'!$B$2:$C$4002,2,FALSE)</f>
        <v>1.0589326186624812E-2</v>
      </c>
      <c r="H5887" s="25">
        <f t="shared" si="825"/>
        <v>21.178652373249626</v>
      </c>
      <c r="J5887" s="25">
        <f t="shared" si="823"/>
        <v>3.15</v>
      </c>
      <c r="K5887" s="25">
        <f>VLOOKUP(J5887,'Spezifische Werte'!$B$2:$C$4002,2,FALSE)</f>
        <v>1.1019016897018549E-2</v>
      </c>
      <c r="L5887" s="25">
        <f t="shared" si="826"/>
        <v>22.038033794037098</v>
      </c>
      <c r="R5887" s="25">
        <v>5885</v>
      </c>
      <c r="S5887" s="25">
        <v>5884</v>
      </c>
      <c r="T5887" s="25">
        <f t="shared" si="830"/>
        <v>8.5333314530668072E-2</v>
      </c>
      <c r="U5887" s="25">
        <f t="shared" si="827"/>
        <v>8.7194068166662808E-2</v>
      </c>
      <c r="W5887" s="17">
        <f>Eingabe!H5888</f>
        <v>290</v>
      </c>
      <c r="X5887" s="17">
        <f t="shared" si="828"/>
        <v>2.9</v>
      </c>
      <c r="Y5887" s="17">
        <f t="shared" si="829"/>
        <v>290</v>
      </c>
    </row>
    <row r="5888" spans="1:25" x14ac:dyDescent="0.15">
      <c r="A5888" s="82">
        <f t="shared" si="824"/>
        <v>9</v>
      </c>
      <c r="B5888" s="46">
        <v>43711.20833331906</v>
      </c>
      <c r="C5888" s="47">
        <f>Eingabe!G5889</f>
        <v>2</v>
      </c>
      <c r="D5888" s="77">
        <v>5888</v>
      </c>
      <c r="E5888" s="47"/>
      <c r="F5888" s="25">
        <f t="shared" si="822"/>
        <v>2.98</v>
      </c>
      <c r="G5888" s="25">
        <f>VLOOKUP(F5888,'Spezifische Werte'!$B$2:$C$4002,2,FALSE)</f>
        <v>7.6819067373919353E-3</v>
      </c>
      <c r="H5888" s="25">
        <f t="shared" si="825"/>
        <v>15.363813474783871</v>
      </c>
      <c r="J5888" s="25">
        <f t="shared" si="823"/>
        <v>3</v>
      </c>
      <c r="K5888" s="25">
        <f>VLOOKUP(J5888,'Spezifische Werte'!$B$2:$C$4002,2,FALSE)</f>
        <v>8.0363231384606472E-3</v>
      </c>
      <c r="L5888" s="25">
        <f t="shared" si="826"/>
        <v>16.072646276921294</v>
      </c>
      <c r="R5888" s="25">
        <v>5886</v>
      </c>
      <c r="S5888" s="25">
        <v>5885</v>
      </c>
      <c r="T5888" s="25">
        <f t="shared" si="830"/>
        <v>8.5333314530668072E-2</v>
      </c>
      <c r="U5888" s="25">
        <f t="shared" si="827"/>
        <v>8.7194068166662808E-2</v>
      </c>
      <c r="W5888" s="17">
        <f>Eingabe!H5889</f>
        <v>289</v>
      </c>
      <c r="X5888" s="17">
        <f t="shared" si="828"/>
        <v>2.89</v>
      </c>
      <c r="Y5888" s="17">
        <f t="shared" si="829"/>
        <v>290</v>
      </c>
    </row>
    <row r="5889" spans="1:25" x14ac:dyDescent="0.15">
      <c r="A5889" s="82">
        <f t="shared" si="824"/>
        <v>9</v>
      </c>
      <c r="B5889" s="46">
        <v>43711.249999985725</v>
      </c>
      <c r="C5889" s="47">
        <f>Eingabe!G5890</f>
        <v>1.6</v>
      </c>
      <c r="D5889" s="77">
        <v>5889</v>
      </c>
      <c r="E5889" s="47"/>
      <c r="F5889" s="25">
        <f t="shared" si="822"/>
        <v>2.39</v>
      </c>
      <c r="G5889" s="25">
        <f>VLOOKUP(F5889,'Spezifische Werte'!$B$2:$C$4002,2,FALSE)</f>
        <v>1.6182188036419766E-3</v>
      </c>
      <c r="H5889" s="25">
        <f t="shared" si="825"/>
        <v>3.2364376072839534</v>
      </c>
      <c r="J5889" s="25">
        <f t="shared" si="823"/>
        <v>2.4</v>
      </c>
      <c r="K5889" s="25">
        <f>VLOOKUP(J5889,'Spezifische Werte'!$B$2:$C$4002,2,FALSE)</f>
        <v>1.6560687882273774E-3</v>
      </c>
      <c r="L5889" s="25">
        <f t="shared" si="826"/>
        <v>3.3121375764547549</v>
      </c>
      <c r="R5889" s="25">
        <v>5887</v>
      </c>
      <c r="S5889" s="25">
        <v>5886</v>
      </c>
      <c r="T5889" s="25">
        <f t="shared" si="830"/>
        <v>8.5333314530668072E-2</v>
      </c>
      <c r="U5889" s="25">
        <f t="shared" si="827"/>
        <v>8.7194068166662808E-2</v>
      </c>
      <c r="W5889" s="17">
        <f>Eingabe!H5890</f>
        <v>298</v>
      </c>
      <c r="X5889" s="17">
        <f t="shared" si="828"/>
        <v>2.98</v>
      </c>
      <c r="Y5889" s="17">
        <f t="shared" si="829"/>
        <v>300</v>
      </c>
    </row>
    <row r="5890" spans="1:25" x14ac:dyDescent="0.15">
      <c r="A5890" s="82">
        <f t="shared" si="824"/>
        <v>9</v>
      </c>
      <c r="B5890" s="46">
        <v>43711.291666652389</v>
      </c>
      <c r="C5890" s="47">
        <f>Eingabe!G5891</f>
        <v>0.8</v>
      </c>
      <c r="D5890" s="77">
        <v>5890</v>
      </c>
      <c r="E5890" s="47"/>
      <c r="F5890" s="25">
        <f t="shared" si="822"/>
        <v>1.19</v>
      </c>
      <c r="G5890" s="25">
        <f>VLOOKUP(F5890,'Spezifische Werte'!$B$2:$C$4002,2,FALSE)</f>
        <v>0</v>
      </c>
      <c r="H5890" s="25">
        <f t="shared" si="825"/>
        <v>0</v>
      </c>
      <c r="J5890" s="25">
        <f t="shared" si="823"/>
        <v>1.2</v>
      </c>
      <c r="K5890" s="25">
        <f>VLOOKUP(J5890,'Spezifische Werte'!$B$2:$C$4002,2,FALSE)</f>
        <v>0</v>
      </c>
      <c r="L5890" s="25">
        <f t="shared" si="826"/>
        <v>0</v>
      </c>
      <c r="R5890" s="25">
        <v>5888</v>
      </c>
      <c r="S5890" s="25">
        <v>5887</v>
      </c>
      <c r="T5890" s="25">
        <f t="shared" si="830"/>
        <v>7.1378640628237636E-2</v>
      </c>
      <c r="U5890" s="25">
        <f t="shared" si="827"/>
        <v>7.322790562309861E-2</v>
      </c>
      <c r="W5890" s="17">
        <f>Eingabe!H5891</f>
        <v>307</v>
      </c>
      <c r="X5890" s="17">
        <f t="shared" si="828"/>
        <v>3.07</v>
      </c>
      <c r="Y5890" s="17">
        <f t="shared" si="829"/>
        <v>310</v>
      </c>
    </row>
    <row r="5891" spans="1:25" x14ac:dyDescent="0.15">
      <c r="A5891" s="82">
        <f t="shared" si="824"/>
        <v>9</v>
      </c>
      <c r="B5891" s="46">
        <v>43711.333333319053</v>
      </c>
      <c r="C5891" s="47">
        <f>Eingabe!G5892</f>
        <v>1.2</v>
      </c>
      <c r="D5891" s="77">
        <v>5891</v>
      </c>
      <c r="E5891" s="47"/>
      <c r="F5891" s="25">
        <f t="shared" ref="F5891:F5954" si="831">ROUND(C5891*($O$4/$O$5)^$O$7,2)</f>
        <v>1.79</v>
      </c>
      <c r="G5891" s="25">
        <f>VLOOKUP(F5891,'Spezifische Werte'!$B$2:$C$4002,2,FALSE)</f>
        <v>2.732045827896414E-4</v>
      </c>
      <c r="H5891" s="25">
        <f t="shared" si="825"/>
        <v>0.54640916557928276</v>
      </c>
      <c r="J5891" s="25">
        <f t="shared" ref="J5891:J5954" si="832">ROUND(C5891*(LN($O$4/$O$8)/LN($O$5/$O$8)),2)</f>
        <v>1.8</v>
      </c>
      <c r="K5891" s="25">
        <f>VLOOKUP(J5891,'Spezifische Werte'!$B$2:$C$4002,2,FALSE)</f>
        <v>2.8378103843694903E-4</v>
      </c>
      <c r="L5891" s="25">
        <f t="shared" si="826"/>
        <v>0.56756207687389804</v>
      </c>
      <c r="R5891" s="25">
        <v>5889</v>
      </c>
      <c r="S5891" s="25">
        <v>5888</v>
      </c>
      <c r="T5891" s="25">
        <f t="shared" si="830"/>
        <v>7.1378640628237636E-2</v>
      </c>
      <c r="U5891" s="25">
        <f t="shared" si="827"/>
        <v>7.322790562309861E-2</v>
      </c>
      <c r="W5891" s="17">
        <f>Eingabe!H5892</f>
        <v>288</v>
      </c>
      <c r="X5891" s="17">
        <f t="shared" si="828"/>
        <v>2.88</v>
      </c>
      <c r="Y5891" s="17">
        <f t="shared" si="829"/>
        <v>290</v>
      </c>
    </row>
    <row r="5892" spans="1:25" x14ac:dyDescent="0.15">
      <c r="A5892" s="82">
        <f t="shared" ref="A5892:A5955" si="833">MONTH(B5892)</f>
        <v>9</v>
      </c>
      <c r="B5892" s="46">
        <v>43711.374999985717</v>
      </c>
      <c r="C5892" s="47">
        <f>Eingabe!G5893</f>
        <v>1.9</v>
      </c>
      <c r="D5892" s="77">
        <v>5892</v>
      </c>
      <c r="E5892" s="47"/>
      <c r="F5892" s="25">
        <f t="shared" si="831"/>
        <v>2.83</v>
      </c>
      <c r="G5892" s="25">
        <f>VLOOKUP(F5892,'Spezifische Werte'!$B$2:$C$4002,2,FALSE)</f>
        <v>5.3996541966473566E-3</v>
      </c>
      <c r="H5892" s="25">
        <f t="shared" ref="H5892:H5955" si="834">G5892*$O$9*1000</f>
        <v>10.799308393294714</v>
      </c>
      <c r="J5892" s="25">
        <f t="shared" si="832"/>
        <v>2.85</v>
      </c>
      <c r="K5892" s="25">
        <f>VLOOKUP(J5892,'Spezifische Werte'!$B$2:$C$4002,2,FALSE)</f>
        <v>5.6714421172963415E-3</v>
      </c>
      <c r="L5892" s="25">
        <f t="shared" ref="L5892:L5955" si="835">K5892*$O$9*1000</f>
        <v>11.342884234592683</v>
      </c>
      <c r="R5892" s="25">
        <v>5890</v>
      </c>
      <c r="S5892" s="25">
        <v>5889</v>
      </c>
      <c r="T5892" s="25">
        <f t="shared" si="830"/>
        <v>7.1378640628237636E-2</v>
      </c>
      <c r="U5892" s="25">
        <f t="shared" ref="U5892:U5955" si="836">LARGE($L$3:$L$8762,R5892)/1000</f>
        <v>7.322790562309861E-2</v>
      </c>
      <c r="W5892" s="17">
        <f>Eingabe!H5893</f>
        <v>291</v>
      </c>
      <c r="X5892" s="17">
        <f t="shared" ref="X5892:X5955" si="837">W5892/100</f>
        <v>2.91</v>
      </c>
      <c r="Y5892" s="17">
        <f t="shared" ref="Y5892:Y5955" si="838">ROUND(X5892,1)*100</f>
        <v>290</v>
      </c>
    </row>
    <row r="5893" spans="1:25" x14ac:dyDescent="0.15">
      <c r="A5893" s="82">
        <f t="shared" si="833"/>
        <v>9</v>
      </c>
      <c r="B5893" s="46">
        <v>43711.416666652382</v>
      </c>
      <c r="C5893" s="47">
        <f>Eingabe!G5894</f>
        <v>2.5</v>
      </c>
      <c r="D5893" s="77">
        <v>5893</v>
      </c>
      <c r="E5893" s="47"/>
      <c r="F5893" s="25">
        <f t="shared" si="831"/>
        <v>3.73</v>
      </c>
      <c r="G5893" s="25">
        <f>VLOOKUP(F5893,'Spezifische Werte'!$B$2:$C$4002,2,FALSE)</f>
        <v>2.895161356886641E-2</v>
      </c>
      <c r="H5893" s="25">
        <f t="shared" si="834"/>
        <v>57.90322713773282</v>
      </c>
      <c r="J5893" s="25">
        <f t="shared" si="832"/>
        <v>3.75</v>
      </c>
      <c r="K5893" s="25">
        <f>VLOOKUP(J5893,'Spezifische Werte'!$B$2:$C$4002,2,FALSE)</f>
        <v>2.9822636466446242E-2</v>
      </c>
      <c r="L5893" s="25">
        <f t="shared" si="835"/>
        <v>59.645272932892482</v>
      </c>
      <c r="R5893" s="25">
        <v>5891</v>
      </c>
      <c r="S5893" s="25">
        <v>5890</v>
      </c>
      <c r="T5893" s="25">
        <f t="shared" si="830"/>
        <v>7.1378640628237636E-2</v>
      </c>
      <c r="U5893" s="25">
        <f t="shared" si="836"/>
        <v>7.322790562309861E-2</v>
      </c>
      <c r="W5893" s="17">
        <f>Eingabe!H5894</f>
        <v>302</v>
      </c>
      <c r="X5893" s="17">
        <f t="shared" si="837"/>
        <v>3.02</v>
      </c>
      <c r="Y5893" s="17">
        <f t="shared" si="838"/>
        <v>300</v>
      </c>
    </row>
    <row r="5894" spans="1:25" x14ac:dyDescent="0.15">
      <c r="A5894" s="82">
        <f t="shared" si="833"/>
        <v>9</v>
      </c>
      <c r="B5894" s="46">
        <v>43711.458333319046</v>
      </c>
      <c r="C5894" s="47">
        <f>Eingabe!G5895</f>
        <v>3.1</v>
      </c>
      <c r="D5894" s="77">
        <v>5894</v>
      </c>
      <c r="E5894" s="47"/>
      <c r="F5894" s="25">
        <f t="shared" si="831"/>
        <v>4.62</v>
      </c>
      <c r="G5894" s="25">
        <f>VLOOKUP(F5894,'Spezifische Werte'!$B$2:$C$4002,2,FALSE)</f>
        <v>7.0834307543363312E-2</v>
      </c>
      <c r="H5894" s="25">
        <f t="shared" si="834"/>
        <v>141.66861508672662</v>
      </c>
      <c r="J5894" s="25">
        <f t="shared" si="832"/>
        <v>4.6500000000000004</v>
      </c>
      <c r="K5894" s="25">
        <f>VLOOKUP(J5894,'Spezifische Werte'!$B$2:$C$4002,2,FALSE)</f>
        <v>7.2366311882592071E-2</v>
      </c>
      <c r="L5894" s="25">
        <f t="shared" si="835"/>
        <v>144.73262376518414</v>
      </c>
      <c r="R5894" s="25">
        <v>5892</v>
      </c>
      <c r="S5894" s="25">
        <v>5891</v>
      </c>
      <c r="T5894" s="25">
        <f t="shared" ref="T5894:T5957" si="839">LARGE($H$3:$H$8762,R5894)/1000</f>
        <v>7.1378640628237636E-2</v>
      </c>
      <c r="U5894" s="25">
        <f t="shared" si="836"/>
        <v>7.322790562309861E-2</v>
      </c>
      <c r="W5894" s="17">
        <f>Eingabe!H5895</f>
        <v>315</v>
      </c>
      <c r="X5894" s="17">
        <f t="shared" si="837"/>
        <v>3.15</v>
      </c>
      <c r="Y5894" s="17">
        <f t="shared" si="838"/>
        <v>320</v>
      </c>
    </row>
    <row r="5895" spans="1:25" x14ac:dyDescent="0.15">
      <c r="A5895" s="82">
        <f t="shared" si="833"/>
        <v>9</v>
      </c>
      <c r="B5895" s="46">
        <v>43711.49999998571</v>
      </c>
      <c r="C5895" s="47">
        <f>Eingabe!G5896</f>
        <v>3.7</v>
      </c>
      <c r="D5895" s="77">
        <v>5895</v>
      </c>
      <c r="E5895" s="47"/>
      <c r="F5895" s="25">
        <f t="shared" si="831"/>
        <v>5.52</v>
      </c>
      <c r="G5895" s="25">
        <f>VLOOKUP(F5895,'Spezifische Werte'!$B$2:$C$4002,2,FALSE)</f>
        <v>0.12721663519138685</v>
      </c>
      <c r="H5895" s="25">
        <f t="shared" si="834"/>
        <v>254.43327038277369</v>
      </c>
      <c r="J5895" s="25">
        <f t="shared" si="832"/>
        <v>5.55</v>
      </c>
      <c r="K5895" s="25">
        <f>VLOOKUP(J5895,'Spezifische Werte'!$B$2:$C$4002,2,FALSE)</f>
        <v>0.12941942247043492</v>
      </c>
      <c r="L5895" s="25">
        <f t="shared" si="835"/>
        <v>258.83884494086982</v>
      </c>
      <c r="R5895" s="25">
        <v>5893</v>
      </c>
      <c r="S5895" s="25">
        <v>5892</v>
      </c>
      <c r="T5895" s="25">
        <f t="shared" si="839"/>
        <v>7.1378640628237636E-2</v>
      </c>
      <c r="U5895" s="25">
        <f t="shared" si="836"/>
        <v>7.322790562309861E-2</v>
      </c>
      <c r="W5895" s="17">
        <f>Eingabe!H5896</f>
        <v>322</v>
      </c>
      <c r="X5895" s="17">
        <f t="shared" si="837"/>
        <v>3.22</v>
      </c>
      <c r="Y5895" s="17">
        <f t="shared" si="838"/>
        <v>320</v>
      </c>
    </row>
    <row r="5896" spans="1:25" x14ac:dyDescent="0.15">
      <c r="A5896" s="82">
        <f t="shared" si="833"/>
        <v>9</v>
      </c>
      <c r="B5896" s="46">
        <v>43711.541666652374</v>
      </c>
      <c r="C5896" s="47">
        <f>Eingabe!G5897</f>
        <v>2.9</v>
      </c>
      <c r="D5896" s="77">
        <v>5896</v>
      </c>
      <c r="E5896" s="47"/>
      <c r="F5896" s="25">
        <f t="shared" si="831"/>
        <v>4.33</v>
      </c>
      <c r="G5896" s="25">
        <f>VLOOKUP(F5896,'Spezifische Werte'!$B$2:$C$4002,2,FALSE)</f>
        <v>5.667919590547657E-2</v>
      </c>
      <c r="H5896" s="25">
        <f t="shared" si="834"/>
        <v>113.35839181095314</v>
      </c>
      <c r="J5896" s="25">
        <f t="shared" si="832"/>
        <v>4.3499999999999996</v>
      </c>
      <c r="K5896" s="25">
        <f>VLOOKUP(J5896,'Spezifische Werte'!$B$2:$C$4002,2,FALSE)</f>
        <v>5.7627330651301621E-2</v>
      </c>
      <c r="L5896" s="25">
        <f t="shared" si="835"/>
        <v>115.25466130260324</v>
      </c>
      <c r="R5896" s="25">
        <v>5894</v>
      </c>
      <c r="S5896" s="25">
        <v>5893</v>
      </c>
      <c r="T5896" s="25">
        <f t="shared" si="839"/>
        <v>7.1378640628237636E-2</v>
      </c>
      <c r="U5896" s="25">
        <f t="shared" si="836"/>
        <v>7.322790562309861E-2</v>
      </c>
      <c r="W5896" s="17">
        <f>Eingabe!H5897</f>
        <v>336</v>
      </c>
      <c r="X5896" s="17">
        <f t="shared" si="837"/>
        <v>3.36</v>
      </c>
      <c r="Y5896" s="17">
        <f t="shared" si="838"/>
        <v>340</v>
      </c>
    </row>
    <row r="5897" spans="1:25" x14ac:dyDescent="0.15">
      <c r="A5897" s="82">
        <f t="shared" si="833"/>
        <v>9</v>
      </c>
      <c r="B5897" s="46">
        <v>43711.583333319039</v>
      </c>
      <c r="C5897" s="47">
        <f>Eingabe!G5898</f>
        <v>3.4</v>
      </c>
      <c r="D5897" s="77">
        <v>5897</v>
      </c>
      <c r="E5897" s="47"/>
      <c r="F5897" s="25">
        <f t="shared" si="831"/>
        <v>5.07</v>
      </c>
      <c r="G5897" s="25">
        <f>VLOOKUP(F5897,'Spezifische Werte'!$B$2:$C$4002,2,FALSE)</f>
        <v>9.6185977081711158E-2</v>
      </c>
      <c r="H5897" s="25">
        <f t="shared" si="834"/>
        <v>192.37195416342232</v>
      </c>
      <c r="J5897" s="25">
        <f t="shared" si="832"/>
        <v>5.0999999999999996</v>
      </c>
      <c r="K5897" s="25">
        <f>VLOOKUP(J5897,'Spezifische Werte'!$B$2:$C$4002,2,FALSE)</f>
        <v>9.8097213536623304E-2</v>
      </c>
      <c r="L5897" s="25">
        <f t="shared" si="835"/>
        <v>196.1944270732466</v>
      </c>
      <c r="R5897" s="25">
        <v>5895</v>
      </c>
      <c r="S5897" s="25">
        <v>5894</v>
      </c>
      <c r="T5897" s="25">
        <f t="shared" si="839"/>
        <v>7.1378640628237636E-2</v>
      </c>
      <c r="U5897" s="25">
        <f t="shared" si="836"/>
        <v>7.322790562309861E-2</v>
      </c>
      <c r="W5897" s="17">
        <f>Eingabe!H5898</f>
        <v>274</v>
      </c>
      <c r="X5897" s="17">
        <f t="shared" si="837"/>
        <v>2.74</v>
      </c>
      <c r="Y5897" s="17">
        <f t="shared" si="838"/>
        <v>270</v>
      </c>
    </row>
    <row r="5898" spans="1:25" x14ac:dyDescent="0.15">
      <c r="A5898" s="82">
        <f t="shared" si="833"/>
        <v>9</v>
      </c>
      <c r="B5898" s="46">
        <v>43711.624999985703</v>
      </c>
      <c r="C5898" s="47">
        <f>Eingabe!G5899</f>
        <v>3.3</v>
      </c>
      <c r="D5898" s="77">
        <v>5898</v>
      </c>
      <c r="E5898" s="47"/>
      <c r="F5898" s="25">
        <f t="shared" si="831"/>
        <v>4.92</v>
      </c>
      <c r="G5898" s="25">
        <f>VLOOKUP(F5898,'Spezifische Werte'!$B$2:$C$4002,2,FALSE)</f>
        <v>8.7079957720259088E-2</v>
      </c>
      <c r="H5898" s="25">
        <f t="shared" si="834"/>
        <v>174.15991544051818</v>
      </c>
      <c r="J5898" s="25">
        <f t="shared" si="832"/>
        <v>4.95</v>
      </c>
      <c r="K5898" s="25">
        <f>VLOOKUP(J5898,'Spezifische Werte'!$B$2:$C$4002,2,FALSE)</f>
        <v>8.884038911585862E-2</v>
      </c>
      <c r="L5898" s="25">
        <f t="shared" si="835"/>
        <v>177.68077823171723</v>
      </c>
      <c r="R5898" s="25">
        <v>5896</v>
      </c>
      <c r="S5898" s="25">
        <v>5895</v>
      </c>
      <c r="T5898" s="25">
        <f t="shared" si="839"/>
        <v>7.1378640628237636E-2</v>
      </c>
      <c r="U5898" s="25">
        <f t="shared" si="836"/>
        <v>7.322790562309861E-2</v>
      </c>
      <c r="W5898" s="17">
        <f>Eingabe!H5899</f>
        <v>135</v>
      </c>
      <c r="X5898" s="17">
        <f t="shared" si="837"/>
        <v>1.35</v>
      </c>
      <c r="Y5898" s="17">
        <f t="shared" si="838"/>
        <v>140</v>
      </c>
    </row>
    <row r="5899" spans="1:25" x14ac:dyDescent="0.15">
      <c r="A5899" s="82">
        <f t="shared" si="833"/>
        <v>9</v>
      </c>
      <c r="B5899" s="46">
        <v>43711.666666652367</v>
      </c>
      <c r="C5899" s="47">
        <f>Eingabe!G5900</f>
        <v>2.2000000000000002</v>
      </c>
      <c r="D5899" s="77">
        <v>5899</v>
      </c>
      <c r="E5899" s="47"/>
      <c r="F5899" s="25">
        <f t="shared" si="831"/>
        <v>3.28</v>
      </c>
      <c r="G5899" s="25">
        <f>VLOOKUP(F5899,'Spezifische Werte'!$B$2:$C$4002,2,FALSE)</f>
        <v>1.4036237149224865E-2</v>
      </c>
      <c r="H5899" s="25">
        <f t="shared" si="834"/>
        <v>28.07247429844973</v>
      </c>
      <c r="J5899" s="25">
        <f t="shared" si="832"/>
        <v>3.3</v>
      </c>
      <c r="K5899" s="25">
        <f>VLOOKUP(J5899,'Spezifische Werte'!$B$2:$C$4002,2,FALSE)</f>
        <v>1.4533450192857693E-2</v>
      </c>
      <c r="L5899" s="25">
        <f t="shared" si="835"/>
        <v>29.066900385715385</v>
      </c>
      <c r="R5899" s="25">
        <v>5897</v>
      </c>
      <c r="S5899" s="25">
        <v>5896</v>
      </c>
      <c r="T5899" s="25">
        <f t="shared" si="839"/>
        <v>7.1378640628237636E-2</v>
      </c>
      <c r="U5899" s="25">
        <f t="shared" si="836"/>
        <v>7.322790562309861E-2</v>
      </c>
      <c r="W5899" s="17">
        <f>Eingabe!H5900</f>
        <v>236</v>
      </c>
      <c r="X5899" s="17">
        <f t="shared" si="837"/>
        <v>2.36</v>
      </c>
      <c r="Y5899" s="17">
        <f t="shared" si="838"/>
        <v>240</v>
      </c>
    </row>
    <row r="5900" spans="1:25" x14ac:dyDescent="0.15">
      <c r="A5900" s="82">
        <f t="shared" si="833"/>
        <v>9</v>
      </c>
      <c r="B5900" s="46">
        <v>43711.708333319031</v>
      </c>
      <c r="C5900" s="47">
        <f>Eingabe!G5901</f>
        <v>2</v>
      </c>
      <c r="D5900" s="77">
        <v>5900</v>
      </c>
      <c r="E5900" s="47"/>
      <c r="F5900" s="25">
        <f t="shared" si="831"/>
        <v>2.98</v>
      </c>
      <c r="G5900" s="25">
        <f>VLOOKUP(F5900,'Spezifische Werte'!$B$2:$C$4002,2,FALSE)</f>
        <v>7.6819067373919353E-3</v>
      </c>
      <c r="H5900" s="25">
        <f t="shared" si="834"/>
        <v>15.363813474783871</v>
      </c>
      <c r="J5900" s="25">
        <f t="shared" si="832"/>
        <v>3</v>
      </c>
      <c r="K5900" s="25">
        <f>VLOOKUP(J5900,'Spezifische Werte'!$B$2:$C$4002,2,FALSE)</f>
        <v>8.0363231384606472E-3</v>
      </c>
      <c r="L5900" s="25">
        <f t="shared" si="835"/>
        <v>16.072646276921294</v>
      </c>
      <c r="R5900" s="25">
        <v>5898</v>
      </c>
      <c r="S5900" s="25">
        <v>5897</v>
      </c>
      <c r="T5900" s="25">
        <f t="shared" si="839"/>
        <v>7.1378640628237636E-2</v>
      </c>
      <c r="U5900" s="25">
        <f t="shared" si="836"/>
        <v>7.322790562309861E-2</v>
      </c>
      <c r="W5900" s="17">
        <f>Eingabe!H5901</f>
        <v>146</v>
      </c>
      <c r="X5900" s="17">
        <f t="shared" si="837"/>
        <v>1.46</v>
      </c>
      <c r="Y5900" s="17">
        <f t="shared" si="838"/>
        <v>150</v>
      </c>
    </row>
    <row r="5901" spans="1:25" x14ac:dyDescent="0.15">
      <c r="A5901" s="82">
        <f t="shared" si="833"/>
        <v>9</v>
      </c>
      <c r="B5901" s="46">
        <v>43711.749999985695</v>
      </c>
      <c r="C5901" s="47">
        <f>Eingabe!G5902</f>
        <v>2.2999999999999998</v>
      </c>
      <c r="D5901" s="77">
        <v>5901</v>
      </c>
      <c r="E5901" s="47"/>
      <c r="F5901" s="25">
        <f t="shared" si="831"/>
        <v>3.43</v>
      </c>
      <c r="G5901" s="25">
        <f>VLOOKUP(F5901,'Spezifische Werte'!$B$2:$C$4002,2,FALSE)</f>
        <v>1.7964243573129882E-2</v>
      </c>
      <c r="H5901" s="25">
        <f t="shared" si="834"/>
        <v>35.928487146259762</v>
      </c>
      <c r="J5901" s="25">
        <f t="shared" si="832"/>
        <v>3.45</v>
      </c>
      <c r="K5901" s="25">
        <f>VLOOKUP(J5901,'Spezifische Werte'!$B$2:$C$4002,2,FALSE)</f>
        <v>1.8521187553697735E-2</v>
      </c>
      <c r="L5901" s="25">
        <f t="shared" si="835"/>
        <v>37.042375107395472</v>
      </c>
      <c r="R5901" s="25">
        <v>5899</v>
      </c>
      <c r="S5901" s="25">
        <v>5898</v>
      </c>
      <c r="T5901" s="25">
        <f t="shared" si="839"/>
        <v>7.1378640628237636E-2</v>
      </c>
      <c r="U5901" s="25">
        <f t="shared" si="836"/>
        <v>7.322790562309861E-2</v>
      </c>
      <c r="W5901" s="17">
        <f>Eingabe!H5902</f>
        <v>157</v>
      </c>
      <c r="X5901" s="17">
        <f t="shared" si="837"/>
        <v>1.57</v>
      </c>
      <c r="Y5901" s="17">
        <f t="shared" si="838"/>
        <v>160</v>
      </c>
    </row>
    <row r="5902" spans="1:25" x14ac:dyDescent="0.15">
      <c r="A5902" s="82">
        <f t="shared" si="833"/>
        <v>9</v>
      </c>
      <c r="B5902" s="46">
        <v>43711.79166665236</v>
      </c>
      <c r="C5902" s="47">
        <f>Eingabe!G5903</f>
        <v>2.8</v>
      </c>
      <c r="D5902" s="77">
        <v>5902</v>
      </c>
      <c r="E5902" s="47"/>
      <c r="F5902" s="25">
        <f t="shared" si="831"/>
        <v>4.18</v>
      </c>
      <c r="G5902" s="25">
        <f>VLOOKUP(F5902,'Spezifische Werte'!$B$2:$C$4002,2,FALSE)</f>
        <v>4.9643016475870723E-2</v>
      </c>
      <c r="H5902" s="25">
        <f t="shared" si="834"/>
        <v>99.286032951741447</v>
      </c>
      <c r="J5902" s="25">
        <f t="shared" si="832"/>
        <v>4.2</v>
      </c>
      <c r="K5902" s="25">
        <f>VLOOKUP(J5902,'Spezifische Werte'!$B$2:$C$4002,2,FALSE)</f>
        <v>5.0575500247497268E-2</v>
      </c>
      <c r="L5902" s="25">
        <f t="shared" si="835"/>
        <v>101.15100049499453</v>
      </c>
      <c r="R5902" s="25">
        <v>5900</v>
      </c>
      <c r="S5902" s="25">
        <v>5899</v>
      </c>
      <c r="T5902" s="25">
        <f t="shared" si="839"/>
        <v>7.1378640628237636E-2</v>
      </c>
      <c r="U5902" s="25">
        <f t="shared" si="836"/>
        <v>7.322790562309861E-2</v>
      </c>
      <c r="W5902" s="17">
        <f>Eingabe!H5903</f>
        <v>196</v>
      </c>
      <c r="X5902" s="17">
        <f t="shared" si="837"/>
        <v>1.96</v>
      </c>
      <c r="Y5902" s="17">
        <f t="shared" si="838"/>
        <v>200</v>
      </c>
    </row>
    <row r="5903" spans="1:25" x14ac:dyDescent="0.15">
      <c r="A5903" s="82">
        <f t="shared" si="833"/>
        <v>9</v>
      </c>
      <c r="B5903" s="46">
        <v>43711.833333319024</v>
      </c>
      <c r="C5903" s="47">
        <f>Eingabe!G5904</f>
        <v>2.8</v>
      </c>
      <c r="D5903" s="77">
        <v>5903</v>
      </c>
      <c r="E5903" s="47"/>
      <c r="F5903" s="25">
        <f t="shared" si="831"/>
        <v>4.18</v>
      </c>
      <c r="G5903" s="25">
        <f>VLOOKUP(F5903,'Spezifische Werte'!$B$2:$C$4002,2,FALSE)</f>
        <v>4.9643016475870723E-2</v>
      </c>
      <c r="H5903" s="25">
        <f t="shared" si="834"/>
        <v>99.286032951741447</v>
      </c>
      <c r="J5903" s="25">
        <f t="shared" si="832"/>
        <v>4.2</v>
      </c>
      <c r="K5903" s="25">
        <f>VLOOKUP(J5903,'Spezifische Werte'!$B$2:$C$4002,2,FALSE)</f>
        <v>5.0575500247497268E-2</v>
      </c>
      <c r="L5903" s="25">
        <f t="shared" si="835"/>
        <v>101.15100049499453</v>
      </c>
      <c r="R5903" s="25">
        <v>5901</v>
      </c>
      <c r="S5903" s="25">
        <v>5900</v>
      </c>
      <c r="T5903" s="25">
        <f t="shared" si="839"/>
        <v>7.1378640628237636E-2</v>
      </c>
      <c r="U5903" s="25">
        <f t="shared" si="836"/>
        <v>7.322790562309861E-2</v>
      </c>
      <c r="W5903" s="17">
        <f>Eingabe!H5904</f>
        <v>200</v>
      </c>
      <c r="X5903" s="17">
        <f t="shared" si="837"/>
        <v>2</v>
      </c>
      <c r="Y5903" s="17">
        <f t="shared" si="838"/>
        <v>200</v>
      </c>
    </row>
    <row r="5904" spans="1:25" x14ac:dyDescent="0.15">
      <c r="A5904" s="82">
        <f t="shared" si="833"/>
        <v>9</v>
      </c>
      <c r="B5904" s="46">
        <v>43711.874999985688</v>
      </c>
      <c r="C5904" s="47">
        <f>Eingabe!G5905</f>
        <v>3.2</v>
      </c>
      <c r="D5904" s="77">
        <v>5904</v>
      </c>
      <c r="E5904" s="47"/>
      <c r="F5904" s="25">
        <f t="shared" si="831"/>
        <v>4.7699999999999996</v>
      </c>
      <c r="G5904" s="25">
        <f>VLOOKUP(F5904,'Spezifische Werte'!$B$2:$C$4002,2,FALSE)</f>
        <v>7.8679349945367349E-2</v>
      </c>
      <c r="H5904" s="25">
        <f t="shared" si="834"/>
        <v>157.3586998907347</v>
      </c>
      <c r="J5904" s="25">
        <f t="shared" si="832"/>
        <v>4.8</v>
      </c>
      <c r="K5904" s="25">
        <f>VLOOKUP(J5904,'Spezifische Werte'!$B$2:$C$4002,2,FALSE)</f>
        <v>8.0310065544742015E-2</v>
      </c>
      <c r="L5904" s="25">
        <f t="shared" si="835"/>
        <v>160.62013108948403</v>
      </c>
      <c r="R5904" s="25">
        <v>5902</v>
      </c>
      <c r="S5904" s="25">
        <v>5901</v>
      </c>
      <c r="T5904" s="25">
        <f t="shared" si="839"/>
        <v>7.1378640628237636E-2</v>
      </c>
      <c r="U5904" s="25">
        <f t="shared" si="836"/>
        <v>7.322790562309861E-2</v>
      </c>
      <c r="W5904" s="17">
        <f>Eingabe!H5905</f>
        <v>189</v>
      </c>
      <c r="X5904" s="17">
        <f t="shared" si="837"/>
        <v>1.89</v>
      </c>
      <c r="Y5904" s="17">
        <f t="shared" si="838"/>
        <v>190</v>
      </c>
    </row>
    <row r="5905" spans="1:25" x14ac:dyDescent="0.15">
      <c r="A5905" s="82">
        <f t="shared" si="833"/>
        <v>9</v>
      </c>
      <c r="B5905" s="46">
        <v>43711.916666652352</v>
      </c>
      <c r="C5905" s="47">
        <f>Eingabe!G5906</f>
        <v>2.8</v>
      </c>
      <c r="D5905" s="77">
        <v>5905</v>
      </c>
      <c r="E5905" s="47"/>
      <c r="F5905" s="25">
        <f t="shared" si="831"/>
        <v>4.18</v>
      </c>
      <c r="G5905" s="25">
        <f>VLOOKUP(F5905,'Spezifische Werte'!$B$2:$C$4002,2,FALSE)</f>
        <v>4.9643016475870723E-2</v>
      </c>
      <c r="H5905" s="25">
        <f t="shared" si="834"/>
        <v>99.286032951741447</v>
      </c>
      <c r="J5905" s="25">
        <f t="shared" si="832"/>
        <v>4.2</v>
      </c>
      <c r="K5905" s="25">
        <f>VLOOKUP(J5905,'Spezifische Werte'!$B$2:$C$4002,2,FALSE)</f>
        <v>5.0575500247497268E-2</v>
      </c>
      <c r="L5905" s="25">
        <f t="shared" si="835"/>
        <v>101.15100049499453</v>
      </c>
      <c r="R5905" s="25">
        <v>5903</v>
      </c>
      <c r="S5905" s="25">
        <v>5902</v>
      </c>
      <c r="T5905" s="25">
        <f t="shared" si="839"/>
        <v>7.1378640628237636E-2</v>
      </c>
      <c r="U5905" s="25">
        <f t="shared" si="836"/>
        <v>7.322790562309861E-2</v>
      </c>
      <c r="W5905" s="17">
        <f>Eingabe!H5906</f>
        <v>190</v>
      </c>
      <c r="X5905" s="17">
        <f t="shared" si="837"/>
        <v>1.9</v>
      </c>
      <c r="Y5905" s="17">
        <f t="shared" si="838"/>
        <v>190</v>
      </c>
    </row>
    <row r="5906" spans="1:25" x14ac:dyDescent="0.15">
      <c r="A5906" s="82">
        <f t="shared" si="833"/>
        <v>9</v>
      </c>
      <c r="B5906" s="46">
        <v>43711.958333319017</v>
      </c>
      <c r="C5906" s="47">
        <f>Eingabe!G5907</f>
        <v>1.2</v>
      </c>
      <c r="D5906" s="77">
        <v>5906</v>
      </c>
      <c r="E5906" s="47"/>
      <c r="F5906" s="25">
        <f t="shared" si="831"/>
        <v>1.79</v>
      </c>
      <c r="G5906" s="25">
        <f>VLOOKUP(F5906,'Spezifische Werte'!$B$2:$C$4002,2,FALSE)</f>
        <v>2.732045827896414E-4</v>
      </c>
      <c r="H5906" s="25">
        <f t="shared" si="834"/>
        <v>0.54640916557928276</v>
      </c>
      <c r="J5906" s="25">
        <f t="shared" si="832"/>
        <v>1.8</v>
      </c>
      <c r="K5906" s="25">
        <f>VLOOKUP(J5906,'Spezifische Werte'!$B$2:$C$4002,2,FALSE)</f>
        <v>2.8378103843694903E-4</v>
      </c>
      <c r="L5906" s="25">
        <f t="shared" si="835"/>
        <v>0.56756207687389804</v>
      </c>
      <c r="R5906" s="25">
        <v>5904</v>
      </c>
      <c r="S5906" s="25">
        <v>5903</v>
      </c>
      <c r="T5906" s="25">
        <f t="shared" si="839"/>
        <v>7.1378640628237636E-2</v>
      </c>
      <c r="U5906" s="25">
        <f t="shared" si="836"/>
        <v>7.322790562309861E-2</v>
      </c>
      <c r="W5906" s="17">
        <f>Eingabe!H5907</f>
        <v>201</v>
      </c>
      <c r="X5906" s="17">
        <f t="shared" si="837"/>
        <v>2.0099999999999998</v>
      </c>
      <c r="Y5906" s="17">
        <f t="shared" si="838"/>
        <v>200</v>
      </c>
    </row>
    <row r="5907" spans="1:25" x14ac:dyDescent="0.15">
      <c r="A5907" s="82">
        <f t="shared" si="833"/>
        <v>9</v>
      </c>
      <c r="B5907" s="46">
        <v>43711.999999985681</v>
      </c>
      <c r="C5907" s="47">
        <f>Eingabe!G5908</f>
        <v>4.3</v>
      </c>
      <c r="D5907" s="77">
        <v>5907</v>
      </c>
      <c r="E5907" s="47"/>
      <c r="F5907" s="25">
        <f t="shared" si="831"/>
        <v>6.41</v>
      </c>
      <c r="G5907" s="25">
        <f>VLOOKUP(F5907,'Spezifische Werte'!$B$2:$C$4002,2,FALSE)</f>
        <v>0.20539547091670399</v>
      </c>
      <c r="H5907" s="25">
        <f t="shared" si="834"/>
        <v>410.790941833408</v>
      </c>
      <c r="J5907" s="25">
        <f t="shared" si="832"/>
        <v>6.45</v>
      </c>
      <c r="K5907" s="25">
        <f>VLOOKUP(J5907,'Spezifische Werte'!$B$2:$C$4002,2,FALSE)</f>
        <v>0.20962714743593144</v>
      </c>
      <c r="L5907" s="25">
        <f t="shared" si="835"/>
        <v>419.2542948718629</v>
      </c>
      <c r="R5907" s="25">
        <v>5905</v>
      </c>
      <c r="S5907" s="25">
        <v>5904</v>
      </c>
      <c r="T5907" s="25">
        <f t="shared" si="839"/>
        <v>7.1378640628237636E-2</v>
      </c>
      <c r="U5907" s="25">
        <f t="shared" si="836"/>
        <v>7.322790562309861E-2</v>
      </c>
      <c r="W5907" s="17">
        <f>Eingabe!H5908</f>
        <v>230</v>
      </c>
      <c r="X5907" s="17">
        <f t="shared" si="837"/>
        <v>2.2999999999999998</v>
      </c>
      <c r="Y5907" s="17">
        <f t="shared" si="838"/>
        <v>229.99999999999997</v>
      </c>
    </row>
    <row r="5908" spans="1:25" x14ac:dyDescent="0.15">
      <c r="A5908" s="82">
        <f t="shared" si="833"/>
        <v>9</v>
      </c>
      <c r="B5908" s="46">
        <v>43712.041666652345</v>
      </c>
      <c r="C5908" s="47">
        <f>Eingabe!G5909</f>
        <v>4.5999999999999996</v>
      </c>
      <c r="D5908" s="77">
        <v>5908</v>
      </c>
      <c r="E5908" s="47"/>
      <c r="F5908" s="25">
        <f t="shared" si="831"/>
        <v>6.86</v>
      </c>
      <c r="G5908" s="25">
        <f>VLOOKUP(F5908,'Spezifische Werte'!$B$2:$C$4002,2,FALSE)</f>
        <v>0.25562320201003652</v>
      </c>
      <c r="H5908" s="25">
        <f t="shared" si="834"/>
        <v>511.24640402007304</v>
      </c>
      <c r="J5908" s="25">
        <f t="shared" si="832"/>
        <v>6.9</v>
      </c>
      <c r="K5908" s="25">
        <f>VLOOKUP(J5908,'Spezifische Werte'!$B$2:$C$4002,2,FALSE)</f>
        <v>0.26038765048417867</v>
      </c>
      <c r="L5908" s="25">
        <f t="shared" si="835"/>
        <v>520.77530096835733</v>
      </c>
      <c r="R5908" s="25">
        <v>5906</v>
      </c>
      <c r="S5908" s="25">
        <v>5905</v>
      </c>
      <c r="T5908" s="25">
        <f t="shared" si="839"/>
        <v>7.1378640628237636E-2</v>
      </c>
      <c r="U5908" s="25">
        <f t="shared" si="836"/>
        <v>7.322790562309861E-2</v>
      </c>
      <c r="W5908" s="17">
        <f>Eingabe!H5909</f>
        <v>230</v>
      </c>
      <c r="X5908" s="17">
        <f t="shared" si="837"/>
        <v>2.2999999999999998</v>
      </c>
      <c r="Y5908" s="17">
        <f t="shared" si="838"/>
        <v>229.99999999999997</v>
      </c>
    </row>
    <row r="5909" spans="1:25" x14ac:dyDescent="0.15">
      <c r="A5909" s="82">
        <f t="shared" si="833"/>
        <v>9</v>
      </c>
      <c r="B5909" s="46">
        <v>43712.083333319009</v>
      </c>
      <c r="C5909" s="47">
        <f>Eingabe!G5910</f>
        <v>4.0999999999999996</v>
      </c>
      <c r="D5909" s="77">
        <v>5909</v>
      </c>
      <c r="E5909" s="47"/>
      <c r="F5909" s="25">
        <f t="shared" si="831"/>
        <v>6.12</v>
      </c>
      <c r="G5909" s="25">
        <f>VLOOKUP(F5909,'Spezifische Werte'!$B$2:$C$4002,2,FALSE)</f>
        <v>0.17636813552353289</v>
      </c>
      <c r="H5909" s="25">
        <f t="shared" si="834"/>
        <v>352.73627104706577</v>
      </c>
      <c r="J5909" s="25">
        <f t="shared" si="832"/>
        <v>6.15</v>
      </c>
      <c r="K5909" s="25">
        <f>VLOOKUP(J5909,'Spezifische Werte'!$B$2:$C$4002,2,FALSE)</f>
        <v>0.17921779013058811</v>
      </c>
      <c r="L5909" s="25">
        <f t="shared" si="835"/>
        <v>358.4355802611762</v>
      </c>
      <c r="R5909" s="25">
        <v>5907</v>
      </c>
      <c r="S5909" s="25">
        <v>5906</v>
      </c>
      <c r="T5909" s="25">
        <f t="shared" si="839"/>
        <v>7.1378640628237636E-2</v>
      </c>
      <c r="U5909" s="25">
        <f t="shared" si="836"/>
        <v>7.322790562309861E-2</v>
      </c>
      <c r="W5909" s="17">
        <f>Eingabe!H5910</f>
        <v>241</v>
      </c>
      <c r="X5909" s="17">
        <f t="shared" si="837"/>
        <v>2.41</v>
      </c>
      <c r="Y5909" s="17">
        <f t="shared" si="838"/>
        <v>240</v>
      </c>
    </row>
    <row r="5910" spans="1:25" x14ac:dyDescent="0.15">
      <c r="A5910" s="82">
        <f t="shared" si="833"/>
        <v>9</v>
      </c>
      <c r="B5910" s="46">
        <v>43712.124999985674</v>
      </c>
      <c r="C5910" s="47">
        <f>Eingabe!G5911</f>
        <v>4.3</v>
      </c>
      <c r="D5910" s="77">
        <v>5910</v>
      </c>
      <c r="E5910" s="47"/>
      <c r="F5910" s="25">
        <f t="shared" si="831"/>
        <v>6.41</v>
      </c>
      <c r="G5910" s="25">
        <f>VLOOKUP(F5910,'Spezifische Werte'!$B$2:$C$4002,2,FALSE)</f>
        <v>0.20539547091670399</v>
      </c>
      <c r="H5910" s="25">
        <f t="shared" si="834"/>
        <v>410.790941833408</v>
      </c>
      <c r="J5910" s="25">
        <f t="shared" si="832"/>
        <v>6.45</v>
      </c>
      <c r="K5910" s="25">
        <f>VLOOKUP(J5910,'Spezifische Werte'!$B$2:$C$4002,2,FALSE)</f>
        <v>0.20962714743593144</v>
      </c>
      <c r="L5910" s="25">
        <f t="shared" si="835"/>
        <v>419.2542948718629</v>
      </c>
      <c r="R5910" s="25">
        <v>5908</v>
      </c>
      <c r="S5910" s="25">
        <v>5907</v>
      </c>
      <c r="T5910" s="25">
        <f t="shared" si="839"/>
        <v>7.1378640628237636E-2</v>
      </c>
      <c r="U5910" s="25">
        <f t="shared" si="836"/>
        <v>7.322790562309861E-2</v>
      </c>
      <c r="W5910" s="17">
        <f>Eingabe!H5911</f>
        <v>241</v>
      </c>
      <c r="X5910" s="17">
        <f t="shared" si="837"/>
        <v>2.41</v>
      </c>
      <c r="Y5910" s="17">
        <f t="shared" si="838"/>
        <v>240</v>
      </c>
    </row>
    <row r="5911" spans="1:25" x14ac:dyDescent="0.15">
      <c r="A5911" s="82">
        <f t="shared" si="833"/>
        <v>9</v>
      </c>
      <c r="B5911" s="46">
        <v>43712.166666652338</v>
      </c>
      <c r="C5911" s="47">
        <f>Eingabe!G5912</f>
        <v>3.7</v>
      </c>
      <c r="D5911" s="77">
        <v>5911</v>
      </c>
      <c r="E5911" s="47"/>
      <c r="F5911" s="25">
        <f t="shared" si="831"/>
        <v>5.52</v>
      </c>
      <c r="G5911" s="25">
        <f>VLOOKUP(F5911,'Spezifische Werte'!$B$2:$C$4002,2,FALSE)</f>
        <v>0.12721663519138685</v>
      </c>
      <c r="H5911" s="25">
        <f t="shared" si="834"/>
        <v>254.43327038277369</v>
      </c>
      <c r="J5911" s="25">
        <f t="shared" si="832"/>
        <v>5.55</v>
      </c>
      <c r="K5911" s="25">
        <f>VLOOKUP(J5911,'Spezifische Werte'!$B$2:$C$4002,2,FALSE)</f>
        <v>0.12941942247043492</v>
      </c>
      <c r="L5911" s="25">
        <f t="shared" si="835"/>
        <v>258.83884494086982</v>
      </c>
      <c r="R5911" s="25">
        <v>5909</v>
      </c>
      <c r="S5911" s="25">
        <v>5908</v>
      </c>
      <c r="T5911" s="25">
        <f t="shared" si="839"/>
        <v>7.1378640628237636E-2</v>
      </c>
      <c r="U5911" s="25">
        <f t="shared" si="836"/>
        <v>7.322790562309861E-2</v>
      </c>
      <c r="W5911" s="17">
        <f>Eingabe!H5912</f>
        <v>117</v>
      </c>
      <c r="X5911" s="17">
        <f t="shared" si="837"/>
        <v>1.17</v>
      </c>
      <c r="Y5911" s="17">
        <f t="shared" si="838"/>
        <v>120</v>
      </c>
    </row>
    <row r="5912" spans="1:25" x14ac:dyDescent="0.15">
      <c r="A5912" s="82">
        <f t="shared" si="833"/>
        <v>9</v>
      </c>
      <c r="B5912" s="46">
        <v>43712.208333319002</v>
      </c>
      <c r="C5912" s="47">
        <f>Eingabe!G5913</f>
        <v>3.8</v>
      </c>
      <c r="D5912" s="77">
        <v>5912</v>
      </c>
      <c r="E5912" s="47"/>
      <c r="F5912" s="25">
        <f t="shared" si="831"/>
        <v>5.67</v>
      </c>
      <c r="G5912" s="25">
        <f>VLOOKUP(F5912,'Spezifische Werte'!$B$2:$C$4002,2,FALSE)</f>
        <v>0.13840049448137109</v>
      </c>
      <c r="H5912" s="25">
        <f t="shared" si="834"/>
        <v>276.80098896274217</v>
      </c>
      <c r="J5912" s="25">
        <f t="shared" si="832"/>
        <v>5.7</v>
      </c>
      <c r="K5912" s="25">
        <f>VLOOKUP(J5912,'Spezifische Werte'!$B$2:$C$4002,2,FALSE)</f>
        <v>0.14069825500153915</v>
      </c>
      <c r="L5912" s="25">
        <f t="shared" si="835"/>
        <v>281.39651000307828</v>
      </c>
      <c r="R5912" s="25">
        <v>5910</v>
      </c>
      <c r="S5912" s="25">
        <v>5909</v>
      </c>
      <c r="T5912" s="25">
        <f t="shared" si="839"/>
        <v>7.1378640628237636E-2</v>
      </c>
      <c r="U5912" s="25">
        <f t="shared" si="836"/>
        <v>7.322790562309861E-2</v>
      </c>
      <c r="W5912" s="17">
        <f>Eingabe!H5913</f>
        <v>1</v>
      </c>
      <c r="X5912" s="17">
        <f t="shared" si="837"/>
        <v>0.01</v>
      </c>
      <c r="Y5912" s="17">
        <f t="shared" si="838"/>
        <v>0</v>
      </c>
    </row>
    <row r="5913" spans="1:25" x14ac:dyDescent="0.15">
      <c r="A5913" s="82">
        <f t="shared" si="833"/>
        <v>9</v>
      </c>
      <c r="B5913" s="46">
        <v>43712.249999985666</v>
      </c>
      <c r="C5913" s="47">
        <f>Eingabe!G5914</f>
        <v>3.3</v>
      </c>
      <c r="D5913" s="77">
        <v>5913</v>
      </c>
      <c r="E5913" s="47"/>
      <c r="F5913" s="25">
        <f t="shared" si="831"/>
        <v>4.92</v>
      </c>
      <c r="G5913" s="25">
        <f>VLOOKUP(F5913,'Spezifische Werte'!$B$2:$C$4002,2,FALSE)</f>
        <v>8.7079957720259088E-2</v>
      </c>
      <c r="H5913" s="25">
        <f t="shared" si="834"/>
        <v>174.15991544051818</v>
      </c>
      <c r="J5913" s="25">
        <f t="shared" si="832"/>
        <v>4.95</v>
      </c>
      <c r="K5913" s="25">
        <f>VLOOKUP(J5913,'Spezifische Werte'!$B$2:$C$4002,2,FALSE)</f>
        <v>8.884038911585862E-2</v>
      </c>
      <c r="L5913" s="25">
        <f t="shared" si="835"/>
        <v>177.68077823171723</v>
      </c>
      <c r="R5913" s="25">
        <v>5911</v>
      </c>
      <c r="S5913" s="25">
        <v>5910</v>
      </c>
      <c r="T5913" s="25">
        <f t="shared" si="839"/>
        <v>7.1378640628237636E-2</v>
      </c>
      <c r="U5913" s="25">
        <f t="shared" si="836"/>
        <v>7.322790562309861E-2</v>
      </c>
      <c r="W5913" s="17">
        <f>Eingabe!H5914</f>
        <v>2</v>
      </c>
      <c r="X5913" s="17">
        <f t="shared" si="837"/>
        <v>0.02</v>
      </c>
      <c r="Y5913" s="17">
        <f t="shared" si="838"/>
        <v>0</v>
      </c>
    </row>
    <row r="5914" spans="1:25" x14ac:dyDescent="0.15">
      <c r="A5914" s="82">
        <f t="shared" si="833"/>
        <v>9</v>
      </c>
      <c r="B5914" s="46">
        <v>43712.291666652331</v>
      </c>
      <c r="C5914" s="47">
        <f>Eingabe!G5915</f>
        <v>3.5</v>
      </c>
      <c r="D5914" s="77">
        <v>5914</v>
      </c>
      <c r="E5914" s="47"/>
      <c r="F5914" s="25">
        <f t="shared" si="831"/>
        <v>5.22</v>
      </c>
      <c r="G5914" s="25">
        <f>VLOOKUP(F5914,'Spezifische Werte'!$B$2:$C$4002,2,FALSE)</f>
        <v>0.10600726326582303</v>
      </c>
      <c r="H5914" s="25">
        <f t="shared" si="834"/>
        <v>212.01452653164606</v>
      </c>
      <c r="J5914" s="25">
        <f t="shared" si="832"/>
        <v>5.25</v>
      </c>
      <c r="K5914" s="25">
        <f>VLOOKUP(J5914,'Spezifische Werte'!$B$2:$C$4002,2,FALSE)</f>
        <v>0.10804502827355937</v>
      </c>
      <c r="L5914" s="25">
        <f t="shared" si="835"/>
        <v>216.09005654711873</v>
      </c>
      <c r="R5914" s="25">
        <v>5912</v>
      </c>
      <c r="S5914" s="25">
        <v>5911</v>
      </c>
      <c r="T5914" s="25">
        <f t="shared" si="839"/>
        <v>7.1378640628237636E-2</v>
      </c>
      <c r="U5914" s="25">
        <f t="shared" si="836"/>
        <v>7.322790562309861E-2</v>
      </c>
      <c r="W5914" s="17">
        <f>Eingabe!H5915</f>
        <v>119</v>
      </c>
      <c r="X5914" s="17">
        <f t="shared" si="837"/>
        <v>1.19</v>
      </c>
      <c r="Y5914" s="17">
        <f t="shared" si="838"/>
        <v>120</v>
      </c>
    </row>
    <row r="5915" spans="1:25" x14ac:dyDescent="0.15">
      <c r="A5915" s="82">
        <f t="shared" si="833"/>
        <v>9</v>
      </c>
      <c r="B5915" s="46">
        <v>43712.333333318995</v>
      </c>
      <c r="C5915" s="47">
        <f>Eingabe!G5916</f>
        <v>6.6</v>
      </c>
      <c r="D5915" s="77">
        <v>5915</v>
      </c>
      <c r="E5915" s="47"/>
      <c r="F5915" s="25">
        <f t="shared" si="831"/>
        <v>9.85</v>
      </c>
      <c r="G5915" s="25">
        <f>VLOOKUP(F5915,'Spezifische Werte'!$B$2:$C$4002,2,FALSE)</f>
        <v>0.72027431855487523</v>
      </c>
      <c r="H5915" s="25">
        <f t="shared" si="834"/>
        <v>1440.5486371097504</v>
      </c>
      <c r="J5915" s="25">
        <f t="shared" si="832"/>
        <v>9.9</v>
      </c>
      <c r="K5915" s="25">
        <f>VLOOKUP(J5915,'Spezifische Werte'!$B$2:$C$4002,2,FALSE)</f>
        <v>0.72744279855046079</v>
      </c>
      <c r="L5915" s="25">
        <f t="shared" si="835"/>
        <v>1454.8855971009216</v>
      </c>
      <c r="R5915" s="25">
        <v>5913</v>
      </c>
      <c r="S5915" s="25">
        <v>5912</v>
      </c>
      <c r="T5915" s="25">
        <f t="shared" si="839"/>
        <v>7.1378640628237636E-2</v>
      </c>
      <c r="U5915" s="25">
        <f t="shared" si="836"/>
        <v>7.322790562309861E-2</v>
      </c>
      <c r="W5915" s="17">
        <f>Eingabe!H5916</f>
        <v>360</v>
      </c>
      <c r="X5915" s="17">
        <f t="shared" si="837"/>
        <v>3.6</v>
      </c>
      <c r="Y5915" s="17">
        <f t="shared" si="838"/>
        <v>360</v>
      </c>
    </row>
    <row r="5916" spans="1:25" x14ac:dyDescent="0.15">
      <c r="A5916" s="82">
        <f t="shared" si="833"/>
        <v>9</v>
      </c>
      <c r="B5916" s="46">
        <v>43712.374999985659</v>
      </c>
      <c r="C5916" s="47">
        <f>Eingabe!G5917</f>
        <v>4.8</v>
      </c>
      <c r="D5916" s="77">
        <v>5916</v>
      </c>
      <c r="E5916" s="47"/>
      <c r="F5916" s="25">
        <f t="shared" si="831"/>
        <v>7.16</v>
      </c>
      <c r="G5916" s="25">
        <f>VLOOKUP(F5916,'Spezifische Werte'!$B$2:$C$4002,2,FALSE)</f>
        <v>0.29271421469315961</v>
      </c>
      <c r="H5916" s="25">
        <f t="shared" si="834"/>
        <v>585.42842938631918</v>
      </c>
      <c r="J5916" s="25">
        <f t="shared" si="832"/>
        <v>7.2</v>
      </c>
      <c r="K5916" s="25">
        <f>VLOOKUP(J5916,'Spezifische Werte'!$B$2:$C$4002,2,FALSE)</f>
        <v>0.29789883692567737</v>
      </c>
      <c r="L5916" s="25">
        <f t="shared" si="835"/>
        <v>595.79767385135472</v>
      </c>
      <c r="R5916" s="25">
        <v>5914</v>
      </c>
      <c r="S5916" s="25">
        <v>5913</v>
      </c>
      <c r="T5916" s="25">
        <f t="shared" si="839"/>
        <v>7.1378640628237636E-2</v>
      </c>
      <c r="U5916" s="25">
        <f t="shared" si="836"/>
        <v>7.322790562309861E-2</v>
      </c>
      <c r="W5916" s="17">
        <f>Eingabe!H5917</f>
        <v>159</v>
      </c>
      <c r="X5916" s="17">
        <f t="shared" si="837"/>
        <v>1.59</v>
      </c>
      <c r="Y5916" s="17">
        <f t="shared" si="838"/>
        <v>160</v>
      </c>
    </row>
    <row r="5917" spans="1:25" x14ac:dyDescent="0.15">
      <c r="A5917" s="82">
        <f t="shared" si="833"/>
        <v>9</v>
      </c>
      <c r="B5917" s="46">
        <v>43712.416666652323</v>
      </c>
      <c r="C5917" s="47">
        <f>Eingabe!G5918</f>
        <v>4.7</v>
      </c>
      <c r="D5917" s="77">
        <v>5917</v>
      </c>
      <c r="E5917" s="47"/>
      <c r="F5917" s="25">
        <f t="shared" si="831"/>
        <v>7.01</v>
      </c>
      <c r="G5917" s="25">
        <f>VLOOKUP(F5917,'Spezifische Werte'!$B$2:$C$4002,2,FALSE)</f>
        <v>0.27377270492189271</v>
      </c>
      <c r="H5917" s="25">
        <f t="shared" si="834"/>
        <v>547.54540984378536</v>
      </c>
      <c r="J5917" s="25">
        <f t="shared" si="832"/>
        <v>7.05</v>
      </c>
      <c r="K5917" s="25">
        <f>VLOOKUP(J5917,'Spezifische Werte'!$B$2:$C$4002,2,FALSE)</f>
        <v>0.27874593647894402</v>
      </c>
      <c r="L5917" s="25">
        <f t="shared" si="835"/>
        <v>557.49187295788806</v>
      </c>
      <c r="R5917" s="25">
        <v>5915</v>
      </c>
      <c r="S5917" s="25">
        <v>5914</v>
      </c>
      <c r="T5917" s="25">
        <f t="shared" si="839"/>
        <v>7.1378640628237636E-2</v>
      </c>
      <c r="U5917" s="25">
        <f t="shared" si="836"/>
        <v>7.322790562309861E-2</v>
      </c>
      <c r="W5917" s="17">
        <f>Eingabe!H5918</f>
        <v>190</v>
      </c>
      <c r="X5917" s="17">
        <f t="shared" si="837"/>
        <v>1.9</v>
      </c>
      <c r="Y5917" s="17">
        <f t="shared" si="838"/>
        <v>190</v>
      </c>
    </row>
    <row r="5918" spans="1:25" x14ac:dyDescent="0.15">
      <c r="A5918" s="82">
        <f t="shared" si="833"/>
        <v>9</v>
      </c>
      <c r="B5918" s="46">
        <v>43712.458333318988</v>
      </c>
      <c r="C5918" s="47">
        <f>Eingabe!G5919</f>
        <v>4.7</v>
      </c>
      <c r="D5918" s="77">
        <v>5918</v>
      </c>
      <c r="E5918" s="47"/>
      <c r="F5918" s="25">
        <f t="shared" si="831"/>
        <v>7.01</v>
      </c>
      <c r="G5918" s="25">
        <f>VLOOKUP(F5918,'Spezifische Werte'!$B$2:$C$4002,2,FALSE)</f>
        <v>0.27377270492189271</v>
      </c>
      <c r="H5918" s="25">
        <f t="shared" si="834"/>
        <v>547.54540984378536</v>
      </c>
      <c r="J5918" s="25">
        <f t="shared" si="832"/>
        <v>7.05</v>
      </c>
      <c r="K5918" s="25">
        <f>VLOOKUP(J5918,'Spezifische Werte'!$B$2:$C$4002,2,FALSE)</f>
        <v>0.27874593647894402</v>
      </c>
      <c r="L5918" s="25">
        <f t="shared" si="835"/>
        <v>557.49187295788806</v>
      </c>
      <c r="R5918" s="25">
        <v>5916</v>
      </c>
      <c r="S5918" s="25">
        <v>5915</v>
      </c>
      <c r="T5918" s="25">
        <f t="shared" si="839"/>
        <v>7.1378640628237636E-2</v>
      </c>
      <c r="U5918" s="25">
        <f t="shared" si="836"/>
        <v>7.322790562309861E-2</v>
      </c>
      <c r="W5918" s="17">
        <f>Eingabe!H5919</f>
        <v>210</v>
      </c>
      <c r="X5918" s="17">
        <f t="shared" si="837"/>
        <v>2.1</v>
      </c>
      <c r="Y5918" s="17">
        <f t="shared" si="838"/>
        <v>210</v>
      </c>
    </row>
    <row r="5919" spans="1:25" x14ac:dyDescent="0.15">
      <c r="A5919" s="82">
        <f t="shared" si="833"/>
        <v>9</v>
      </c>
      <c r="B5919" s="46">
        <v>43712.499999985652</v>
      </c>
      <c r="C5919" s="47">
        <f>Eingabe!G5920</f>
        <v>2.5</v>
      </c>
      <c r="D5919" s="77">
        <v>5919</v>
      </c>
      <c r="E5919" s="47"/>
      <c r="F5919" s="25">
        <f t="shared" si="831"/>
        <v>3.73</v>
      </c>
      <c r="G5919" s="25">
        <f>VLOOKUP(F5919,'Spezifische Werte'!$B$2:$C$4002,2,FALSE)</f>
        <v>2.895161356886641E-2</v>
      </c>
      <c r="H5919" s="25">
        <f t="shared" si="834"/>
        <v>57.90322713773282</v>
      </c>
      <c r="J5919" s="25">
        <f t="shared" si="832"/>
        <v>3.75</v>
      </c>
      <c r="K5919" s="25">
        <f>VLOOKUP(J5919,'Spezifische Werte'!$B$2:$C$4002,2,FALSE)</f>
        <v>2.9822636466446242E-2</v>
      </c>
      <c r="L5919" s="25">
        <f t="shared" si="835"/>
        <v>59.645272932892482</v>
      </c>
      <c r="R5919" s="25">
        <v>5917</v>
      </c>
      <c r="S5919" s="25">
        <v>5916</v>
      </c>
      <c r="T5919" s="25">
        <f t="shared" si="839"/>
        <v>7.1378640628237636E-2</v>
      </c>
      <c r="U5919" s="25">
        <f t="shared" si="836"/>
        <v>7.322790562309861E-2</v>
      </c>
      <c r="W5919" s="17">
        <f>Eingabe!H5920</f>
        <v>241</v>
      </c>
      <c r="X5919" s="17">
        <f t="shared" si="837"/>
        <v>2.41</v>
      </c>
      <c r="Y5919" s="17">
        <f t="shared" si="838"/>
        <v>240</v>
      </c>
    </row>
    <row r="5920" spans="1:25" x14ac:dyDescent="0.15">
      <c r="A5920" s="82">
        <f t="shared" si="833"/>
        <v>9</v>
      </c>
      <c r="B5920" s="46">
        <v>43712.541666652316</v>
      </c>
      <c r="C5920" s="47">
        <f>Eingabe!G5921</f>
        <v>3.9</v>
      </c>
      <c r="D5920" s="77">
        <v>5920</v>
      </c>
      <c r="E5920" s="47"/>
      <c r="F5920" s="25">
        <f t="shared" si="831"/>
        <v>5.82</v>
      </c>
      <c r="G5920" s="25">
        <f>VLOOKUP(F5920,'Spezifische Werte'!$B$2:$C$4002,2,FALSE)</f>
        <v>0.15015933791444183</v>
      </c>
      <c r="H5920" s="25">
        <f t="shared" si="834"/>
        <v>300.31867582888367</v>
      </c>
      <c r="J5920" s="25">
        <f t="shared" si="832"/>
        <v>5.85</v>
      </c>
      <c r="K5920" s="25">
        <f>VLOOKUP(J5920,'Spezifische Werte'!$B$2:$C$4002,2,FALSE)</f>
        <v>0.15260213064447356</v>
      </c>
      <c r="L5920" s="25">
        <f t="shared" si="835"/>
        <v>305.20426128894712</v>
      </c>
      <c r="R5920" s="25">
        <v>5918</v>
      </c>
      <c r="S5920" s="25">
        <v>5917</v>
      </c>
      <c r="T5920" s="25">
        <f t="shared" si="839"/>
        <v>7.1378640628237636E-2</v>
      </c>
      <c r="U5920" s="25">
        <f t="shared" si="836"/>
        <v>7.322790562309861E-2</v>
      </c>
      <c r="W5920" s="17">
        <f>Eingabe!H5921</f>
        <v>259</v>
      </c>
      <c r="X5920" s="17">
        <f t="shared" si="837"/>
        <v>2.59</v>
      </c>
      <c r="Y5920" s="17">
        <f t="shared" si="838"/>
        <v>260</v>
      </c>
    </row>
    <row r="5921" spans="1:25" x14ac:dyDescent="0.15">
      <c r="A5921" s="82">
        <f t="shared" si="833"/>
        <v>9</v>
      </c>
      <c r="B5921" s="46">
        <v>43712.58333331898</v>
      </c>
      <c r="C5921" s="47">
        <f>Eingabe!G5922</f>
        <v>2.9</v>
      </c>
      <c r="D5921" s="77">
        <v>5921</v>
      </c>
      <c r="E5921" s="47"/>
      <c r="F5921" s="25">
        <f t="shared" si="831"/>
        <v>4.33</v>
      </c>
      <c r="G5921" s="25">
        <f>VLOOKUP(F5921,'Spezifische Werte'!$B$2:$C$4002,2,FALSE)</f>
        <v>5.667919590547657E-2</v>
      </c>
      <c r="H5921" s="25">
        <f t="shared" si="834"/>
        <v>113.35839181095314</v>
      </c>
      <c r="J5921" s="25">
        <f t="shared" si="832"/>
        <v>4.3499999999999996</v>
      </c>
      <c r="K5921" s="25">
        <f>VLOOKUP(J5921,'Spezifische Werte'!$B$2:$C$4002,2,FALSE)</f>
        <v>5.7627330651301621E-2</v>
      </c>
      <c r="L5921" s="25">
        <f t="shared" si="835"/>
        <v>115.25466130260324</v>
      </c>
      <c r="R5921" s="25">
        <v>5919</v>
      </c>
      <c r="S5921" s="25">
        <v>5918</v>
      </c>
      <c r="T5921" s="25">
        <f t="shared" si="839"/>
        <v>7.1378640628237636E-2</v>
      </c>
      <c r="U5921" s="25">
        <f t="shared" si="836"/>
        <v>7.322790562309861E-2</v>
      </c>
      <c r="W5921" s="17">
        <f>Eingabe!H5922</f>
        <v>283</v>
      </c>
      <c r="X5921" s="17">
        <f t="shared" si="837"/>
        <v>2.83</v>
      </c>
      <c r="Y5921" s="17">
        <f t="shared" si="838"/>
        <v>280</v>
      </c>
    </row>
    <row r="5922" spans="1:25" x14ac:dyDescent="0.15">
      <c r="A5922" s="82">
        <f t="shared" si="833"/>
        <v>9</v>
      </c>
      <c r="B5922" s="46">
        <v>43712.624999985645</v>
      </c>
      <c r="C5922" s="47">
        <f>Eingabe!G5923</f>
        <v>3.3</v>
      </c>
      <c r="D5922" s="77">
        <v>5922</v>
      </c>
      <c r="E5922" s="47"/>
      <c r="F5922" s="25">
        <f t="shared" si="831"/>
        <v>4.92</v>
      </c>
      <c r="G5922" s="25">
        <f>VLOOKUP(F5922,'Spezifische Werte'!$B$2:$C$4002,2,FALSE)</f>
        <v>8.7079957720259088E-2</v>
      </c>
      <c r="H5922" s="25">
        <f t="shared" si="834"/>
        <v>174.15991544051818</v>
      </c>
      <c r="J5922" s="25">
        <f t="shared" si="832"/>
        <v>4.95</v>
      </c>
      <c r="K5922" s="25">
        <f>VLOOKUP(J5922,'Spezifische Werte'!$B$2:$C$4002,2,FALSE)</f>
        <v>8.884038911585862E-2</v>
      </c>
      <c r="L5922" s="25">
        <f t="shared" si="835"/>
        <v>177.68077823171723</v>
      </c>
      <c r="R5922" s="25">
        <v>5920</v>
      </c>
      <c r="S5922" s="25">
        <v>5919</v>
      </c>
      <c r="T5922" s="25">
        <f t="shared" si="839"/>
        <v>7.1378640628237636E-2</v>
      </c>
      <c r="U5922" s="25">
        <f t="shared" si="836"/>
        <v>7.322790562309861E-2</v>
      </c>
      <c r="W5922" s="17">
        <f>Eingabe!H5923</f>
        <v>285</v>
      </c>
      <c r="X5922" s="17">
        <f t="shared" si="837"/>
        <v>2.85</v>
      </c>
      <c r="Y5922" s="17">
        <f t="shared" si="838"/>
        <v>290</v>
      </c>
    </row>
    <row r="5923" spans="1:25" x14ac:dyDescent="0.15">
      <c r="A5923" s="82">
        <f t="shared" si="833"/>
        <v>9</v>
      </c>
      <c r="B5923" s="46">
        <v>43712.666666652309</v>
      </c>
      <c r="C5923" s="47">
        <f>Eingabe!G5924</f>
        <v>4.8</v>
      </c>
      <c r="D5923" s="77">
        <v>5923</v>
      </c>
      <c r="E5923" s="47"/>
      <c r="F5923" s="25">
        <f t="shared" si="831"/>
        <v>7.16</v>
      </c>
      <c r="G5923" s="25">
        <f>VLOOKUP(F5923,'Spezifische Werte'!$B$2:$C$4002,2,FALSE)</f>
        <v>0.29271421469315961</v>
      </c>
      <c r="H5923" s="25">
        <f t="shared" si="834"/>
        <v>585.42842938631918</v>
      </c>
      <c r="J5923" s="25">
        <f t="shared" si="832"/>
        <v>7.2</v>
      </c>
      <c r="K5923" s="25">
        <f>VLOOKUP(J5923,'Spezifische Werte'!$B$2:$C$4002,2,FALSE)</f>
        <v>0.29789883692567737</v>
      </c>
      <c r="L5923" s="25">
        <f t="shared" si="835"/>
        <v>595.79767385135472</v>
      </c>
      <c r="R5923" s="25">
        <v>5921</v>
      </c>
      <c r="S5923" s="25">
        <v>5920</v>
      </c>
      <c r="T5923" s="25">
        <f t="shared" si="839"/>
        <v>7.1378640628237636E-2</v>
      </c>
      <c r="U5923" s="25">
        <f t="shared" si="836"/>
        <v>7.322790562309861E-2</v>
      </c>
      <c r="W5923" s="17">
        <f>Eingabe!H5924</f>
        <v>189</v>
      </c>
      <c r="X5923" s="17">
        <f t="shared" si="837"/>
        <v>1.89</v>
      </c>
      <c r="Y5923" s="17">
        <f t="shared" si="838"/>
        <v>190</v>
      </c>
    </row>
    <row r="5924" spans="1:25" x14ac:dyDescent="0.15">
      <c r="A5924" s="82">
        <f t="shared" si="833"/>
        <v>9</v>
      </c>
      <c r="B5924" s="46">
        <v>43712.708333318973</v>
      </c>
      <c r="C5924" s="47">
        <f>Eingabe!G5925</f>
        <v>2.6</v>
      </c>
      <c r="D5924" s="77">
        <v>5924</v>
      </c>
      <c r="E5924" s="47"/>
      <c r="F5924" s="25">
        <f t="shared" si="831"/>
        <v>3.88</v>
      </c>
      <c r="G5924" s="25">
        <f>VLOOKUP(F5924,'Spezifische Werte'!$B$2:$C$4002,2,FALSE)</f>
        <v>3.5689320314118818E-2</v>
      </c>
      <c r="H5924" s="25">
        <f t="shared" si="834"/>
        <v>71.378640628237633</v>
      </c>
      <c r="J5924" s="25">
        <f t="shared" si="832"/>
        <v>3.9</v>
      </c>
      <c r="K5924" s="25">
        <f>VLOOKUP(J5924,'Spezifische Werte'!$B$2:$C$4002,2,FALSE)</f>
        <v>3.6613952811549305E-2</v>
      </c>
      <c r="L5924" s="25">
        <f t="shared" si="835"/>
        <v>73.227905623098607</v>
      </c>
      <c r="R5924" s="25">
        <v>5922</v>
      </c>
      <c r="S5924" s="25">
        <v>5921</v>
      </c>
      <c r="T5924" s="25">
        <f t="shared" si="839"/>
        <v>7.1378640628237636E-2</v>
      </c>
      <c r="U5924" s="25">
        <f t="shared" si="836"/>
        <v>7.322790562309861E-2</v>
      </c>
      <c r="W5924" s="17">
        <f>Eingabe!H5925</f>
        <v>150</v>
      </c>
      <c r="X5924" s="17">
        <f t="shared" si="837"/>
        <v>1.5</v>
      </c>
      <c r="Y5924" s="17">
        <f t="shared" si="838"/>
        <v>150</v>
      </c>
    </row>
    <row r="5925" spans="1:25" x14ac:dyDescent="0.15">
      <c r="A5925" s="82">
        <f t="shared" si="833"/>
        <v>9</v>
      </c>
      <c r="B5925" s="46">
        <v>43712.749999985637</v>
      </c>
      <c r="C5925" s="47">
        <f>Eingabe!G5926</f>
        <v>1.1000000000000001</v>
      </c>
      <c r="D5925" s="77">
        <v>5925</v>
      </c>
      <c r="E5925" s="47"/>
      <c r="F5925" s="25">
        <f t="shared" si="831"/>
        <v>1.64</v>
      </c>
      <c r="G5925" s="25">
        <f>VLOOKUP(F5925,'Spezifische Werte'!$B$2:$C$4002,2,FALSE)</f>
        <v>1.4468365948300602E-4</v>
      </c>
      <c r="H5925" s="25">
        <f t="shared" si="834"/>
        <v>0.28936731896601203</v>
      </c>
      <c r="J5925" s="25">
        <f t="shared" si="832"/>
        <v>1.65</v>
      </c>
      <c r="K5925" s="25">
        <f>VLOOKUP(J5925,'Spezifische Werte'!$B$2:$C$4002,2,FALSE)</f>
        <v>1.5161429771714323E-4</v>
      </c>
      <c r="L5925" s="25">
        <f t="shared" si="835"/>
        <v>0.30322859543428649</v>
      </c>
      <c r="R5925" s="25">
        <v>5923</v>
      </c>
      <c r="S5925" s="25">
        <v>5922</v>
      </c>
      <c r="T5925" s="25">
        <f t="shared" si="839"/>
        <v>7.1378640628237636E-2</v>
      </c>
      <c r="U5925" s="25">
        <f t="shared" si="836"/>
        <v>7.322790562309861E-2</v>
      </c>
      <c r="W5925" s="17">
        <f>Eingabe!H5926</f>
        <v>190</v>
      </c>
      <c r="X5925" s="17">
        <f t="shared" si="837"/>
        <v>1.9</v>
      </c>
      <c r="Y5925" s="17">
        <f t="shared" si="838"/>
        <v>190</v>
      </c>
    </row>
    <row r="5926" spans="1:25" x14ac:dyDescent="0.15">
      <c r="A5926" s="82">
        <f t="shared" si="833"/>
        <v>9</v>
      </c>
      <c r="B5926" s="46">
        <v>43712.791666652302</v>
      </c>
      <c r="C5926" s="47">
        <f>Eingabe!G5927</f>
        <v>2.7</v>
      </c>
      <c r="D5926" s="77">
        <v>5926</v>
      </c>
      <c r="E5926" s="47"/>
      <c r="F5926" s="25">
        <f t="shared" si="831"/>
        <v>4.03</v>
      </c>
      <c r="G5926" s="25">
        <f>VLOOKUP(F5926,'Spezifische Werte'!$B$2:$C$4002,2,FALSE)</f>
        <v>4.2666657265334036E-2</v>
      </c>
      <c r="H5926" s="25">
        <f t="shared" si="834"/>
        <v>85.333314530668076</v>
      </c>
      <c r="J5926" s="25">
        <f t="shared" si="832"/>
        <v>4.05</v>
      </c>
      <c r="K5926" s="25">
        <f>VLOOKUP(J5926,'Spezifische Werte'!$B$2:$C$4002,2,FALSE)</f>
        <v>4.3597034083331404E-2</v>
      </c>
      <c r="L5926" s="25">
        <f t="shared" si="835"/>
        <v>87.194068166662802</v>
      </c>
      <c r="R5926" s="25">
        <v>5924</v>
      </c>
      <c r="S5926" s="25">
        <v>5923</v>
      </c>
      <c r="T5926" s="25">
        <f t="shared" si="839"/>
        <v>7.1378640628237636E-2</v>
      </c>
      <c r="U5926" s="25">
        <f t="shared" si="836"/>
        <v>7.322790562309861E-2</v>
      </c>
      <c r="W5926" s="17">
        <f>Eingabe!H5927</f>
        <v>187</v>
      </c>
      <c r="X5926" s="17">
        <f t="shared" si="837"/>
        <v>1.87</v>
      </c>
      <c r="Y5926" s="17">
        <f t="shared" si="838"/>
        <v>190</v>
      </c>
    </row>
    <row r="5927" spans="1:25" x14ac:dyDescent="0.15">
      <c r="A5927" s="82">
        <f t="shared" si="833"/>
        <v>9</v>
      </c>
      <c r="B5927" s="46">
        <v>43712.833333318966</v>
      </c>
      <c r="C5927" s="47">
        <f>Eingabe!G5928</f>
        <v>2.2999999999999998</v>
      </c>
      <c r="D5927" s="77">
        <v>5927</v>
      </c>
      <c r="E5927" s="47"/>
      <c r="F5927" s="25">
        <f t="shared" si="831"/>
        <v>3.43</v>
      </c>
      <c r="G5927" s="25">
        <f>VLOOKUP(F5927,'Spezifische Werte'!$B$2:$C$4002,2,FALSE)</f>
        <v>1.7964243573129882E-2</v>
      </c>
      <c r="H5927" s="25">
        <f t="shared" si="834"/>
        <v>35.928487146259762</v>
      </c>
      <c r="J5927" s="25">
        <f t="shared" si="832"/>
        <v>3.45</v>
      </c>
      <c r="K5927" s="25">
        <f>VLOOKUP(J5927,'Spezifische Werte'!$B$2:$C$4002,2,FALSE)</f>
        <v>1.8521187553697735E-2</v>
      </c>
      <c r="L5927" s="25">
        <f t="shared" si="835"/>
        <v>37.042375107395472</v>
      </c>
      <c r="R5927" s="25">
        <v>5925</v>
      </c>
      <c r="S5927" s="25">
        <v>5924</v>
      </c>
      <c r="T5927" s="25">
        <f t="shared" si="839"/>
        <v>7.1378640628237636E-2</v>
      </c>
      <c r="U5927" s="25">
        <f t="shared" si="836"/>
        <v>7.322790562309861E-2</v>
      </c>
      <c r="W5927" s="17">
        <f>Eingabe!H5928</f>
        <v>193</v>
      </c>
      <c r="X5927" s="17">
        <f t="shared" si="837"/>
        <v>1.93</v>
      </c>
      <c r="Y5927" s="17">
        <f t="shared" si="838"/>
        <v>190</v>
      </c>
    </row>
    <row r="5928" spans="1:25" x14ac:dyDescent="0.15">
      <c r="A5928" s="82">
        <f t="shared" si="833"/>
        <v>9</v>
      </c>
      <c r="B5928" s="46">
        <v>43712.87499998563</v>
      </c>
      <c r="C5928" s="47">
        <f>Eingabe!G5929</f>
        <v>1.8</v>
      </c>
      <c r="D5928" s="77">
        <v>5928</v>
      </c>
      <c r="E5928" s="47"/>
      <c r="F5928" s="25">
        <f t="shared" si="831"/>
        <v>2.69</v>
      </c>
      <c r="G5928" s="25">
        <f>VLOOKUP(F5928,'Spezifische Werte'!$B$2:$C$4002,2,FALSE)</f>
        <v>3.715149232963236E-3</v>
      </c>
      <c r="H5928" s="25">
        <f t="shared" si="834"/>
        <v>7.4302984659264721</v>
      </c>
      <c r="J5928" s="25">
        <f t="shared" si="832"/>
        <v>2.7</v>
      </c>
      <c r="K5928" s="25">
        <f>VLOOKUP(J5928,'Spezifische Werte'!$B$2:$C$4002,2,FALSE)</f>
        <v>3.8225571704766847E-3</v>
      </c>
      <c r="L5928" s="25">
        <f t="shared" si="835"/>
        <v>7.6451143409533691</v>
      </c>
      <c r="R5928" s="25">
        <v>5926</v>
      </c>
      <c r="S5928" s="25">
        <v>5925</v>
      </c>
      <c r="T5928" s="25">
        <f t="shared" si="839"/>
        <v>7.1378640628237636E-2</v>
      </c>
      <c r="U5928" s="25">
        <f t="shared" si="836"/>
        <v>7.322790562309861E-2</v>
      </c>
      <c r="W5928" s="17">
        <f>Eingabe!H5929</f>
        <v>190</v>
      </c>
      <c r="X5928" s="17">
        <f t="shared" si="837"/>
        <v>1.9</v>
      </c>
      <c r="Y5928" s="17">
        <f t="shared" si="838"/>
        <v>190</v>
      </c>
    </row>
    <row r="5929" spans="1:25" x14ac:dyDescent="0.15">
      <c r="A5929" s="82">
        <f t="shared" si="833"/>
        <v>9</v>
      </c>
      <c r="B5929" s="46">
        <v>43712.916666652294</v>
      </c>
      <c r="C5929" s="47">
        <f>Eingabe!G5930</f>
        <v>1.8</v>
      </c>
      <c r="D5929" s="77">
        <v>5929</v>
      </c>
      <c r="E5929" s="47"/>
      <c r="F5929" s="25">
        <f t="shared" si="831"/>
        <v>2.69</v>
      </c>
      <c r="G5929" s="25">
        <f>VLOOKUP(F5929,'Spezifische Werte'!$B$2:$C$4002,2,FALSE)</f>
        <v>3.715149232963236E-3</v>
      </c>
      <c r="H5929" s="25">
        <f t="shared" si="834"/>
        <v>7.4302984659264721</v>
      </c>
      <c r="J5929" s="25">
        <f t="shared" si="832"/>
        <v>2.7</v>
      </c>
      <c r="K5929" s="25">
        <f>VLOOKUP(J5929,'Spezifische Werte'!$B$2:$C$4002,2,FALSE)</f>
        <v>3.8225571704766847E-3</v>
      </c>
      <c r="L5929" s="25">
        <f t="shared" si="835"/>
        <v>7.6451143409533691</v>
      </c>
      <c r="R5929" s="25">
        <v>5927</v>
      </c>
      <c r="S5929" s="25">
        <v>5926</v>
      </c>
      <c r="T5929" s="25">
        <f t="shared" si="839"/>
        <v>7.1378640628237636E-2</v>
      </c>
      <c r="U5929" s="25">
        <f t="shared" si="836"/>
        <v>7.322790562309861E-2</v>
      </c>
      <c r="W5929" s="17">
        <f>Eingabe!H5930</f>
        <v>210</v>
      </c>
      <c r="X5929" s="17">
        <f t="shared" si="837"/>
        <v>2.1</v>
      </c>
      <c r="Y5929" s="17">
        <f t="shared" si="838"/>
        <v>210</v>
      </c>
    </row>
    <row r="5930" spans="1:25" x14ac:dyDescent="0.15">
      <c r="A5930" s="82">
        <f t="shared" si="833"/>
        <v>9</v>
      </c>
      <c r="B5930" s="46">
        <v>43712.958333318958</v>
      </c>
      <c r="C5930" s="47">
        <f>Eingabe!G5931</f>
        <v>2.5</v>
      </c>
      <c r="D5930" s="77">
        <v>5930</v>
      </c>
      <c r="E5930" s="47"/>
      <c r="F5930" s="25">
        <f t="shared" si="831"/>
        <v>3.73</v>
      </c>
      <c r="G5930" s="25">
        <f>VLOOKUP(F5930,'Spezifische Werte'!$B$2:$C$4002,2,FALSE)</f>
        <v>2.895161356886641E-2</v>
      </c>
      <c r="H5930" s="25">
        <f t="shared" si="834"/>
        <v>57.90322713773282</v>
      </c>
      <c r="J5930" s="25">
        <f t="shared" si="832"/>
        <v>3.75</v>
      </c>
      <c r="K5930" s="25">
        <f>VLOOKUP(J5930,'Spezifische Werte'!$B$2:$C$4002,2,FALSE)</f>
        <v>2.9822636466446242E-2</v>
      </c>
      <c r="L5930" s="25">
        <f t="shared" si="835"/>
        <v>59.645272932892482</v>
      </c>
      <c r="R5930" s="25">
        <v>5928</v>
      </c>
      <c r="S5930" s="25">
        <v>5927</v>
      </c>
      <c r="T5930" s="25">
        <f t="shared" si="839"/>
        <v>7.1378640628237636E-2</v>
      </c>
      <c r="U5930" s="25">
        <f t="shared" si="836"/>
        <v>7.322790562309861E-2</v>
      </c>
      <c r="W5930" s="17">
        <f>Eingabe!H5931</f>
        <v>256</v>
      </c>
      <c r="X5930" s="17">
        <f t="shared" si="837"/>
        <v>2.56</v>
      </c>
      <c r="Y5930" s="17">
        <f t="shared" si="838"/>
        <v>260</v>
      </c>
    </row>
    <row r="5931" spans="1:25" x14ac:dyDescent="0.15">
      <c r="A5931" s="82">
        <f t="shared" si="833"/>
        <v>9</v>
      </c>
      <c r="B5931" s="46">
        <v>43712.999999985623</v>
      </c>
      <c r="C5931" s="47">
        <f>Eingabe!G5932</f>
        <v>2.7</v>
      </c>
      <c r="D5931" s="77">
        <v>5931</v>
      </c>
      <c r="E5931" s="47"/>
      <c r="F5931" s="25">
        <f t="shared" si="831"/>
        <v>4.03</v>
      </c>
      <c r="G5931" s="25">
        <f>VLOOKUP(F5931,'Spezifische Werte'!$B$2:$C$4002,2,FALSE)</f>
        <v>4.2666657265334036E-2</v>
      </c>
      <c r="H5931" s="25">
        <f t="shared" si="834"/>
        <v>85.333314530668076</v>
      </c>
      <c r="J5931" s="25">
        <f t="shared" si="832"/>
        <v>4.05</v>
      </c>
      <c r="K5931" s="25">
        <f>VLOOKUP(J5931,'Spezifische Werte'!$B$2:$C$4002,2,FALSE)</f>
        <v>4.3597034083331404E-2</v>
      </c>
      <c r="L5931" s="25">
        <f t="shared" si="835"/>
        <v>87.194068166662802</v>
      </c>
      <c r="R5931" s="25">
        <v>5929</v>
      </c>
      <c r="S5931" s="25">
        <v>5928</v>
      </c>
      <c r="T5931" s="25">
        <f t="shared" si="839"/>
        <v>7.1378640628237636E-2</v>
      </c>
      <c r="U5931" s="25">
        <f t="shared" si="836"/>
        <v>7.322790562309861E-2</v>
      </c>
      <c r="W5931" s="17">
        <f>Eingabe!H5932</f>
        <v>277</v>
      </c>
      <c r="X5931" s="17">
        <f t="shared" si="837"/>
        <v>2.77</v>
      </c>
      <c r="Y5931" s="17">
        <f t="shared" si="838"/>
        <v>280</v>
      </c>
    </row>
    <row r="5932" spans="1:25" x14ac:dyDescent="0.15">
      <c r="A5932" s="82">
        <f t="shared" si="833"/>
        <v>9</v>
      </c>
      <c r="B5932" s="46">
        <v>43713.041666652287</v>
      </c>
      <c r="C5932" s="47">
        <f>Eingabe!G5933</f>
        <v>3.2</v>
      </c>
      <c r="D5932" s="77">
        <v>5932</v>
      </c>
      <c r="E5932" s="47"/>
      <c r="F5932" s="25">
        <f t="shared" si="831"/>
        <v>4.7699999999999996</v>
      </c>
      <c r="G5932" s="25">
        <f>VLOOKUP(F5932,'Spezifische Werte'!$B$2:$C$4002,2,FALSE)</f>
        <v>7.8679349945367349E-2</v>
      </c>
      <c r="H5932" s="25">
        <f t="shared" si="834"/>
        <v>157.3586998907347</v>
      </c>
      <c r="J5932" s="25">
        <f t="shared" si="832"/>
        <v>4.8</v>
      </c>
      <c r="K5932" s="25">
        <f>VLOOKUP(J5932,'Spezifische Werte'!$B$2:$C$4002,2,FALSE)</f>
        <v>8.0310065544742015E-2</v>
      </c>
      <c r="L5932" s="25">
        <f t="shared" si="835"/>
        <v>160.62013108948403</v>
      </c>
      <c r="R5932" s="25">
        <v>5930</v>
      </c>
      <c r="S5932" s="25">
        <v>5929</v>
      </c>
      <c r="T5932" s="25">
        <f t="shared" si="839"/>
        <v>7.1378640628237636E-2</v>
      </c>
      <c r="U5932" s="25">
        <f t="shared" si="836"/>
        <v>7.322790562309861E-2</v>
      </c>
      <c r="W5932" s="17">
        <f>Eingabe!H5933</f>
        <v>344</v>
      </c>
      <c r="X5932" s="17">
        <f t="shared" si="837"/>
        <v>3.44</v>
      </c>
      <c r="Y5932" s="17">
        <f t="shared" si="838"/>
        <v>340</v>
      </c>
    </row>
    <row r="5933" spans="1:25" x14ac:dyDescent="0.15">
      <c r="A5933" s="82">
        <f t="shared" si="833"/>
        <v>9</v>
      </c>
      <c r="B5933" s="46">
        <v>43713.083333318951</v>
      </c>
      <c r="C5933" s="47">
        <f>Eingabe!G5934</f>
        <v>2.5</v>
      </c>
      <c r="D5933" s="77">
        <v>5933</v>
      </c>
      <c r="E5933" s="47"/>
      <c r="F5933" s="25">
        <f t="shared" si="831"/>
        <v>3.73</v>
      </c>
      <c r="G5933" s="25">
        <f>VLOOKUP(F5933,'Spezifische Werte'!$B$2:$C$4002,2,FALSE)</f>
        <v>2.895161356886641E-2</v>
      </c>
      <c r="H5933" s="25">
        <f t="shared" si="834"/>
        <v>57.90322713773282</v>
      </c>
      <c r="J5933" s="25">
        <f t="shared" si="832"/>
        <v>3.75</v>
      </c>
      <c r="K5933" s="25">
        <f>VLOOKUP(J5933,'Spezifische Werte'!$B$2:$C$4002,2,FALSE)</f>
        <v>2.9822636466446242E-2</v>
      </c>
      <c r="L5933" s="25">
        <f t="shared" si="835"/>
        <v>59.645272932892482</v>
      </c>
      <c r="R5933" s="25">
        <v>5931</v>
      </c>
      <c r="S5933" s="25">
        <v>5930</v>
      </c>
      <c r="T5933" s="25">
        <f t="shared" si="839"/>
        <v>7.1378640628237636E-2</v>
      </c>
      <c r="U5933" s="25">
        <f t="shared" si="836"/>
        <v>7.322790562309861E-2</v>
      </c>
      <c r="W5933" s="17">
        <f>Eingabe!H5934</f>
        <v>38</v>
      </c>
      <c r="X5933" s="17">
        <f t="shared" si="837"/>
        <v>0.38</v>
      </c>
      <c r="Y5933" s="17">
        <f t="shared" si="838"/>
        <v>40</v>
      </c>
    </row>
    <row r="5934" spans="1:25" x14ac:dyDescent="0.15">
      <c r="A5934" s="82">
        <f t="shared" si="833"/>
        <v>9</v>
      </c>
      <c r="B5934" s="46">
        <v>43713.124999985615</v>
      </c>
      <c r="C5934" s="47">
        <f>Eingabe!G5935</f>
        <v>2.7</v>
      </c>
      <c r="D5934" s="77">
        <v>5934</v>
      </c>
      <c r="E5934" s="47"/>
      <c r="F5934" s="25">
        <f t="shared" si="831"/>
        <v>4.03</v>
      </c>
      <c r="G5934" s="25">
        <f>VLOOKUP(F5934,'Spezifische Werte'!$B$2:$C$4002,2,FALSE)</f>
        <v>4.2666657265334036E-2</v>
      </c>
      <c r="H5934" s="25">
        <f t="shared" si="834"/>
        <v>85.333314530668076</v>
      </c>
      <c r="J5934" s="25">
        <f t="shared" si="832"/>
        <v>4.05</v>
      </c>
      <c r="K5934" s="25">
        <f>VLOOKUP(J5934,'Spezifische Werte'!$B$2:$C$4002,2,FALSE)</f>
        <v>4.3597034083331404E-2</v>
      </c>
      <c r="L5934" s="25">
        <f t="shared" si="835"/>
        <v>87.194068166662802</v>
      </c>
      <c r="R5934" s="25">
        <v>5932</v>
      </c>
      <c r="S5934" s="25">
        <v>5931</v>
      </c>
      <c r="T5934" s="25">
        <f t="shared" si="839"/>
        <v>7.1378640628237636E-2</v>
      </c>
      <c r="U5934" s="25">
        <f t="shared" si="836"/>
        <v>7.322790562309861E-2</v>
      </c>
      <c r="W5934" s="17">
        <f>Eingabe!H5935</f>
        <v>230</v>
      </c>
      <c r="X5934" s="17">
        <f t="shared" si="837"/>
        <v>2.2999999999999998</v>
      </c>
      <c r="Y5934" s="17">
        <f t="shared" si="838"/>
        <v>229.99999999999997</v>
      </c>
    </row>
    <row r="5935" spans="1:25" x14ac:dyDescent="0.15">
      <c r="A5935" s="82">
        <f t="shared" si="833"/>
        <v>9</v>
      </c>
      <c r="B5935" s="46">
        <v>43713.16666665228</v>
      </c>
      <c r="C5935" s="47">
        <f>Eingabe!G5936</f>
        <v>3</v>
      </c>
      <c r="D5935" s="77">
        <v>5935</v>
      </c>
      <c r="E5935" s="47"/>
      <c r="F5935" s="25">
        <f t="shared" si="831"/>
        <v>4.4800000000000004</v>
      </c>
      <c r="G5935" s="25">
        <f>VLOOKUP(F5935,'Spezifische Werte'!$B$2:$C$4002,2,FALSE)</f>
        <v>6.3876775708421291E-2</v>
      </c>
      <c r="H5935" s="25">
        <f t="shared" si="834"/>
        <v>127.75355141684258</v>
      </c>
      <c r="J5935" s="25">
        <f t="shared" si="832"/>
        <v>4.5</v>
      </c>
      <c r="K5935" s="25">
        <f>VLOOKUP(J5935,'Spezifische Werte'!$B$2:$C$4002,2,FALSE)</f>
        <v>6.4854105449014127E-2</v>
      </c>
      <c r="L5935" s="25">
        <f t="shared" si="835"/>
        <v>129.70821089802826</v>
      </c>
      <c r="R5935" s="25">
        <v>5933</v>
      </c>
      <c r="S5935" s="25">
        <v>5932</v>
      </c>
      <c r="T5935" s="25">
        <f t="shared" si="839"/>
        <v>7.1378640628237636E-2</v>
      </c>
      <c r="U5935" s="25">
        <f t="shared" si="836"/>
        <v>7.322790562309861E-2</v>
      </c>
      <c r="W5935" s="17">
        <f>Eingabe!H5936</f>
        <v>179</v>
      </c>
      <c r="X5935" s="17">
        <f t="shared" si="837"/>
        <v>1.79</v>
      </c>
      <c r="Y5935" s="17">
        <f t="shared" si="838"/>
        <v>180</v>
      </c>
    </row>
    <row r="5936" spans="1:25" x14ac:dyDescent="0.15">
      <c r="A5936" s="82">
        <f t="shared" si="833"/>
        <v>9</v>
      </c>
      <c r="B5936" s="46">
        <v>43713.208333318944</v>
      </c>
      <c r="C5936" s="47">
        <f>Eingabe!G5937</f>
        <v>2.7</v>
      </c>
      <c r="D5936" s="77">
        <v>5936</v>
      </c>
      <c r="E5936" s="47"/>
      <c r="F5936" s="25">
        <f t="shared" si="831"/>
        <v>4.03</v>
      </c>
      <c r="G5936" s="25">
        <f>VLOOKUP(F5936,'Spezifische Werte'!$B$2:$C$4002,2,FALSE)</f>
        <v>4.2666657265334036E-2</v>
      </c>
      <c r="H5936" s="25">
        <f t="shared" si="834"/>
        <v>85.333314530668076</v>
      </c>
      <c r="J5936" s="25">
        <f t="shared" si="832"/>
        <v>4.05</v>
      </c>
      <c r="K5936" s="25">
        <f>VLOOKUP(J5936,'Spezifische Werte'!$B$2:$C$4002,2,FALSE)</f>
        <v>4.3597034083331404E-2</v>
      </c>
      <c r="L5936" s="25">
        <f t="shared" si="835"/>
        <v>87.194068166662802</v>
      </c>
      <c r="R5936" s="25">
        <v>5934</v>
      </c>
      <c r="S5936" s="25">
        <v>5933</v>
      </c>
      <c r="T5936" s="25">
        <f t="shared" si="839"/>
        <v>7.1378640628237636E-2</v>
      </c>
      <c r="U5936" s="25">
        <f t="shared" si="836"/>
        <v>7.322790562309861E-2</v>
      </c>
      <c r="W5936" s="17">
        <f>Eingabe!H5937</f>
        <v>137</v>
      </c>
      <c r="X5936" s="17">
        <f t="shared" si="837"/>
        <v>1.37</v>
      </c>
      <c r="Y5936" s="17">
        <f t="shared" si="838"/>
        <v>140</v>
      </c>
    </row>
    <row r="5937" spans="1:25" x14ac:dyDescent="0.15">
      <c r="A5937" s="82">
        <f t="shared" si="833"/>
        <v>9</v>
      </c>
      <c r="B5937" s="46">
        <v>43713.249999985608</v>
      </c>
      <c r="C5937" s="47">
        <f>Eingabe!G5938</f>
        <v>2.6</v>
      </c>
      <c r="D5937" s="77">
        <v>5937</v>
      </c>
      <c r="E5937" s="47"/>
      <c r="F5937" s="25">
        <f t="shared" si="831"/>
        <v>3.88</v>
      </c>
      <c r="G5937" s="25">
        <f>VLOOKUP(F5937,'Spezifische Werte'!$B$2:$C$4002,2,FALSE)</f>
        <v>3.5689320314118818E-2</v>
      </c>
      <c r="H5937" s="25">
        <f t="shared" si="834"/>
        <v>71.378640628237633</v>
      </c>
      <c r="J5937" s="25">
        <f t="shared" si="832"/>
        <v>3.9</v>
      </c>
      <c r="K5937" s="25">
        <f>VLOOKUP(J5937,'Spezifische Werte'!$B$2:$C$4002,2,FALSE)</f>
        <v>3.6613952811549305E-2</v>
      </c>
      <c r="L5937" s="25">
        <f t="shared" si="835"/>
        <v>73.227905623098607</v>
      </c>
      <c r="R5937" s="25">
        <v>5935</v>
      </c>
      <c r="S5937" s="25">
        <v>5934</v>
      </c>
      <c r="T5937" s="25">
        <f t="shared" si="839"/>
        <v>7.1378640628237636E-2</v>
      </c>
      <c r="U5937" s="25">
        <f t="shared" si="836"/>
        <v>7.322790562309861E-2</v>
      </c>
      <c r="W5937" s="17">
        <f>Eingabe!H5938</f>
        <v>130</v>
      </c>
      <c r="X5937" s="17">
        <f t="shared" si="837"/>
        <v>1.3</v>
      </c>
      <c r="Y5937" s="17">
        <f t="shared" si="838"/>
        <v>130</v>
      </c>
    </row>
    <row r="5938" spans="1:25" x14ac:dyDescent="0.15">
      <c r="A5938" s="82">
        <f t="shared" si="833"/>
        <v>9</v>
      </c>
      <c r="B5938" s="46">
        <v>43713.291666652272</v>
      </c>
      <c r="C5938" s="47">
        <f>Eingabe!G5939</f>
        <v>1.8</v>
      </c>
      <c r="D5938" s="77">
        <v>5938</v>
      </c>
      <c r="E5938" s="47"/>
      <c r="F5938" s="25">
        <f t="shared" si="831"/>
        <v>2.69</v>
      </c>
      <c r="G5938" s="25">
        <f>VLOOKUP(F5938,'Spezifische Werte'!$B$2:$C$4002,2,FALSE)</f>
        <v>3.715149232963236E-3</v>
      </c>
      <c r="H5938" s="25">
        <f t="shared" si="834"/>
        <v>7.4302984659264721</v>
      </c>
      <c r="J5938" s="25">
        <f t="shared" si="832"/>
        <v>2.7</v>
      </c>
      <c r="K5938" s="25">
        <f>VLOOKUP(J5938,'Spezifische Werte'!$B$2:$C$4002,2,FALSE)</f>
        <v>3.8225571704766847E-3</v>
      </c>
      <c r="L5938" s="25">
        <f t="shared" si="835"/>
        <v>7.6451143409533691</v>
      </c>
      <c r="R5938" s="25">
        <v>5936</v>
      </c>
      <c r="S5938" s="25">
        <v>5935</v>
      </c>
      <c r="T5938" s="25">
        <f t="shared" si="839"/>
        <v>7.1378640628237636E-2</v>
      </c>
      <c r="U5938" s="25">
        <f t="shared" si="836"/>
        <v>7.322790562309861E-2</v>
      </c>
      <c r="W5938" s="17">
        <f>Eingabe!H5939</f>
        <v>130</v>
      </c>
      <c r="X5938" s="17">
        <f t="shared" si="837"/>
        <v>1.3</v>
      </c>
      <c r="Y5938" s="17">
        <f t="shared" si="838"/>
        <v>130</v>
      </c>
    </row>
    <row r="5939" spans="1:25" x14ac:dyDescent="0.15">
      <c r="A5939" s="82">
        <f t="shared" si="833"/>
        <v>9</v>
      </c>
      <c r="B5939" s="46">
        <v>43713.333333318937</v>
      </c>
      <c r="C5939" s="47">
        <f>Eingabe!G5940</f>
        <v>1.9</v>
      </c>
      <c r="D5939" s="77">
        <v>5939</v>
      </c>
      <c r="E5939" s="47"/>
      <c r="F5939" s="25">
        <f t="shared" si="831"/>
        <v>2.83</v>
      </c>
      <c r="G5939" s="25">
        <f>VLOOKUP(F5939,'Spezifische Werte'!$B$2:$C$4002,2,FALSE)</f>
        <v>5.3996541966473566E-3</v>
      </c>
      <c r="H5939" s="25">
        <f t="shared" si="834"/>
        <v>10.799308393294714</v>
      </c>
      <c r="J5939" s="25">
        <f t="shared" si="832"/>
        <v>2.85</v>
      </c>
      <c r="K5939" s="25">
        <f>VLOOKUP(J5939,'Spezifische Werte'!$B$2:$C$4002,2,FALSE)</f>
        <v>5.6714421172963415E-3</v>
      </c>
      <c r="L5939" s="25">
        <f t="shared" si="835"/>
        <v>11.342884234592683</v>
      </c>
      <c r="R5939" s="25">
        <v>5937</v>
      </c>
      <c r="S5939" s="25">
        <v>5936</v>
      </c>
      <c r="T5939" s="25">
        <f t="shared" si="839"/>
        <v>7.1378640628237636E-2</v>
      </c>
      <c r="U5939" s="25">
        <f t="shared" si="836"/>
        <v>7.322790562309861E-2</v>
      </c>
      <c r="W5939" s="17">
        <f>Eingabe!H5940</f>
        <v>118</v>
      </c>
      <c r="X5939" s="17">
        <f t="shared" si="837"/>
        <v>1.18</v>
      </c>
      <c r="Y5939" s="17">
        <f t="shared" si="838"/>
        <v>120</v>
      </c>
    </row>
    <row r="5940" spans="1:25" x14ac:dyDescent="0.15">
      <c r="A5940" s="82">
        <f t="shared" si="833"/>
        <v>9</v>
      </c>
      <c r="B5940" s="46">
        <v>43713.374999985601</v>
      </c>
      <c r="C5940" s="47">
        <f>Eingabe!G5941</f>
        <v>2.6</v>
      </c>
      <c r="D5940" s="77">
        <v>5940</v>
      </c>
      <c r="E5940" s="47"/>
      <c r="F5940" s="25">
        <f t="shared" si="831"/>
        <v>3.88</v>
      </c>
      <c r="G5940" s="25">
        <f>VLOOKUP(F5940,'Spezifische Werte'!$B$2:$C$4002,2,FALSE)</f>
        <v>3.5689320314118818E-2</v>
      </c>
      <c r="H5940" s="25">
        <f t="shared" si="834"/>
        <v>71.378640628237633</v>
      </c>
      <c r="J5940" s="25">
        <f t="shared" si="832"/>
        <v>3.9</v>
      </c>
      <c r="K5940" s="25">
        <f>VLOOKUP(J5940,'Spezifische Werte'!$B$2:$C$4002,2,FALSE)</f>
        <v>3.6613952811549305E-2</v>
      </c>
      <c r="L5940" s="25">
        <f t="shared" si="835"/>
        <v>73.227905623098607</v>
      </c>
      <c r="R5940" s="25">
        <v>5938</v>
      </c>
      <c r="S5940" s="25">
        <v>5937</v>
      </c>
      <c r="T5940" s="25">
        <f t="shared" si="839"/>
        <v>7.1378640628237636E-2</v>
      </c>
      <c r="U5940" s="25">
        <f t="shared" si="836"/>
        <v>7.322790562309861E-2</v>
      </c>
      <c r="W5940" s="17">
        <f>Eingabe!H5941</f>
        <v>145</v>
      </c>
      <c r="X5940" s="17">
        <f t="shared" si="837"/>
        <v>1.45</v>
      </c>
      <c r="Y5940" s="17">
        <f t="shared" si="838"/>
        <v>150</v>
      </c>
    </row>
    <row r="5941" spans="1:25" x14ac:dyDescent="0.15">
      <c r="A5941" s="82">
        <f t="shared" si="833"/>
        <v>9</v>
      </c>
      <c r="B5941" s="46">
        <v>43713.416666652265</v>
      </c>
      <c r="C5941" s="47">
        <f>Eingabe!G5942</f>
        <v>3.5</v>
      </c>
      <c r="D5941" s="77">
        <v>5941</v>
      </c>
      <c r="E5941" s="47"/>
      <c r="F5941" s="25">
        <f t="shared" si="831"/>
        <v>5.22</v>
      </c>
      <c r="G5941" s="25">
        <f>VLOOKUP(F5941,'Spezifische Werte'!$B$2:$C$4002,2,FALSE)</f>
        <v>0.10600726326582303</v>
      </c>
      <c r="H5941" s="25">
        <f t="shared" si="834"/>
        <v>212.01452653164606</v>
      </c>
      <c r="J5941" s="25">
        <f t="shared" si="832"/>
        <v>5.25</v>
      </c>
      <c r="K5941" s="25">
        <f>VLOOKUP(J5941,'Spezifische Werte'!$B$2:$C$4002,2,FALSE)</f>
        <v>0.10804502827355937</v>
      </c>
      <c r="L5941" s="25">
        <f t="shared" si="835"/>
        <v>216.09005654711873</v>
      </c>
      <c r="R5941" s="25">
        <v>5939</v>
      </c>
      <c r="S5941" s="25">
        <v>5938</v>
      </c>
      <c r="T5941" s="25">
        <f t="shared" si="839"/>
        <v>7.1378640628237636E-2</v>
      </c>
      <c r="U5941" s="25">
        <f t="shared" si="836"/>
        <v>7.322790562309861E-2</v>
      </c>
      <c r="W5941" s="17">
        <f>Eingabe!H5942</f>
        <v>220</v>
      </c>
      <c r="X5941" s="17">
        <f t="shared" si="837"/>
        <v>2.2000000000000002</v>
      </c>
      <c r="Y5941" s="17">
        <f t="shared" si="838"/>
        <v>220.00000000000003</v>
      </c>
    </row>
    <row r="5942" spans="1:25" x14ac:dyDescent="0.15">
      <c r="A5942" s="82">
        <f t="shared" si="833"/>
        <v>9</v>
      </c>
      <c r="B5942" s="46">
        <v>43713.458333318929</v>
      </c>
      <c r="C5942" s="47">
        <f>Eingabe!G5943</f>
        <v>4.4000000000000004</v>
      </c>
      <c r="D5942" s="77">
        <v>5942</v>
      </c>
      <c r="E5942" s="47"/>
      <c r="F5942" s="25">
        <f t="shared" si="831"/>
        <v>6.56</v>
      </c>
      <c r="G5942" s="25">
        <f>VLOOKUP(F5942,'Spezifische Werte'!$B$2:$C$4002,2,FALSE)</f>
        <v>0.2214941246302857</v>
      </c>
      <c r="H5942" s="25">
        <f t="shared" si="834"/>
        <v>442.98824926057142</v>
      </c>
      <c r="J5942" s="25">
        <f t="shared" si="832"/>
        <v>6.6</v>
      </c>
      <c r="K5942" s="25">
        <f>VLOOKUP(J5942,'Spezifische Werte'!$B$2:$C$4002,2,FALSE)</f>
        <v>0.22589088814664299</v>
      </c>
      <c r="L5942" s="25">
        <f t="shared" si="835"/>
        <v>451.78177629328599</v>
      </c>
      <c r="R5942" s="25">
        <v>5940</v>
      </c>
      <c r="S5942" s="25">
        <v>5939</v>
      </c>
      <c r="T5942" s="25">
        <f t="shared" si="839"/>
        <v>7.1378640628237636E-2</v>
      </c>
      <c r="U5942" s="25">
        <f t="shared" si="836"/>
        <v>7.322790562309861E-2</v>
      </c>
      <c r="W5942" s="17">
        <f>Eingabe!H5943</f>
        <v>280</v>
      </c>
      <c r="X5942" s="17">
        <f t="shared" si="837"/>
        <v>2.8</v>
      </c>
      <c r="Y5942" s="17">
        <f t="shared" si="838"/>
        <v>280</v>
      </c>
    </row>
    <row r="5943" spans="1:25" x14ac:dyDescent="0.15">
      <c r="A5943" s="82">
        <f t="shared" si="833"/>
        <v>9</v>
      </c>
      <c r="B5943" s="46">
        <v>43713.499999985594</v>
      </c>
      <c r="C5943" s="47">
        <f>Eingabe!G5944</f>
        <v>3.7</v>
      </c>
      <c r="D5943" s="77">
        <v>5943</v>
      </c>
      <c r="E5943" s="47"/>
      <c r="F5943" s="25">
        <f t="shared" si="831"/>
        <v>5.52</v>
      </c>
      <c r="G5943" s="25">
        <f>VLOOKUP(F5943,'Spezifische Werte'!$B$2:$C$4002,2,FALSE)</f>
        <v>0.12721663519138685</v>
      </c>
      <c r="H5943" s="25">
        <f t="shared" si="834"/>
        <v>254.43327038277369</v>
      </c>
      <c r="J5943" s="25">
        <f t="shared" si="832"/>
        <v>5.55</v>
      </c>
      <c r="K5943" s="25">
        <f>VLOOKUP(J5943,'Spezifische Werte'!$B$2:$C$4002,2,FALSE)</f>
        <v>0.12941942247043492</v>
      </c>
      <c r="L5943" s="25">
        <f t="shared" si="835"/>
        <v>258.83884494086982</v>
      </c>
      <c r="R5943" s="25">
        <v>5941</v>
      </c>
      <c r="S5943" s="25">
        <v>5940</v>
      </c>
      <c r="T5943" s="25">
        <f t="shared" si="839"/>
        <v>7.1378640628237636E-2</v>
      </c>
      <c r="U5943" s="25">
        <f t="shared" si="836"/>
        <v>7.322790562309861E-2</v>
      </c>
      <c r="W5943" s="17">
        <f>Eingabe!H5944</f>
        <v>234</v>
      </c>
      <c r="X5943" s="17">
        <f t="shared" si="837"/>
        <v>2.34</v>
      </c>
      <c r="Y5943" s="17">
        <f t="shared" si="838"/>
        <v>229.99999999999997</v>
      </c>
    </row>
    <row r="5944" spans="1:25" x14ac:dyDescent="0.15">
      <c r="A5944" s="82">
        <f t="shared" si="833"/>
        <v>9</v>
      </c>
      <c r="B5944" s="46">
        <v>43713.541666652258</v>
      </c>
      <c r="C5944" s="47">
        <f>Eingabe!G5945</f>
        <v>3.6</v>
      </c>
      <c r="D5944" s="77">
        <v>5944</v>
      </c>
      <c r="E5944" s="47"/>
      <c r="F5944" s="25">
        <f t="shared" si="831"/>
        <v>5.37</v>
      </c>
      <c r="G5944" s="25">
        <f>VLOOKUP(F5944,'Spezifische Werte'!$B$2:$C$4002,2,FALSE)</f>
        <v>0.11640095819454216</v>
      </c>
      <c r="H5944" s="25">
        <f t="shared" si="834"/>
        <v>232.80191638908431</v>
      </c>
      <c r="J5944" s="25">
        <f t="shared" si="832"/>
        <v>5.4</v>
      </c>
      <c r="K5944" s="25">
        <f>VLOOKUP(J5944,'Spezifische Werte'!$B$2:$C$4002,2,FALSE)</f>
        <v>0.11853513474534576</v>
      </c>
      <c r="L5944" s="25">
        <f t="shared" si="835"/>
        <v>237.07026949069152</v>
      </c>
      <c r="R5944" s="25">
        <v>5942</v>
      </c>
      <c r="S5944" s="25">
        <v>5941</v>
      </c>
      <c r="T5944" s="25">
        <f t="shared" si="839"/>
        <v>7.1378640628237636E-2</v>
      </c>
      <c r="U5944" s="25">
        <f t="shared" si="836"/>
        <v>7.322790562309861E-2</v>
      </c>
      <c r="W5944" s="17">
        <f>Eingabe!H5945</f>
        <v>192</v>
      </c>
      <c r="X5944" s="17">
        <f t="shared" si="837"/>
        <v>1.92</v>
      </c>
      <c r="Y5944" s="17">
        <f t="shared" si="838"/>
        <v>190</v>
      </c>
    </row>
    <row r="5945" spans="1:25" x14ac:dyDescent="0.15">
      <c r="A5945" s="82">
        <f t="shared" si="833"/>
        <v>9</v>
      </c>
      <c r="B5945" s="46">
        <v>43713.583333318922</v>
      </c>
      <c r="C5945" s="47">
        <f>Eingabe!G5946</f>
        <v>4.2</v>
      </c>
      <c r="D5945" s="77">
        <v>5945</v>
      </c>
      <c r="E5945" s="47"/>
      <c r="F5945" s="25">
        <f t="shared" si="831"/>
        <v>6.27</v>
      </c>
      <c r="G5945" s="25">
        <f>VLOOKUP(F5945,'Spezifische Werte'!$B$2:$C$4002,2,FALSE)</f>
        <v>0.19098980973438914</v>
      </c>
      <c r="H5945" s="25">
        <f t="shared" si="834"/>
        <v>381.97961946877831</v>
      </c>
      <c r="J5945" s="25">
        <f t="shared" si="832"/>
        <v>6.3</v>
      </c>
      <c r="K5945" s="25">
        <f>VLOOKUP(J5945,'Spezifische Werte'!$B$2:$C$4002,2,FALSE)</f>
        <v>0.19401976060055698</v>
      </c>
      <c r="L5945" s="25">
        <f t="shared" si="835"/>
        <v>388.03952120111398</v>
      </c>
      <c r="R5945" s="25">
        <v>5943</v>
      </c>
      <c r="S5945" s="25">
        <v>5942</v>
      </c>
      <c r="T5945" s="25">
        <f t="shared" si="839"/>
        <v>7.1378640628237636E-2</v>
      </c>
      <c r="U5945" s="25">
        <f t="shared" si="836"/>
        <v>7.322790562309861E-2</v>
      </c>
      <c r="W5945" s="17">
        <f>Eingabe!H5946</f>
        <v>180</v>
      </c>
      <c r="X5945" s="17">
        <f t="shared" si="837"/>
        <v>1.8</v>
      </c>
      <c r="Y5945" s="17">
        <f t="shared" si="838"/>
        <v>180</v>
      </c>
    </row>
    <row r="5946" spans="1:25" x14ac:dyDescent="0.15">
      <c r="A5946" s="82">
        <f t="shared" si="833"/>
        <v>9</v>
      </c>
      <c r="B5946" s="46">
        <v>43713.624999985586</v>
      </c>
      <c r="C5946" s="47">
        <f>Eingabe!G5947</f>
        <v>3.3</v>
      </c>
      <c r="D5946" s="77">
        <v>5946</v>
      </c>
      <c r="E5946" s="47"/>
      <c r="F5946" s="25">
        <f t="shared" si="831"/>
        <v>4.92</v>
      </c>
      <c r="G5946" s="25">
        <f>VLOOKUP(F5946,'Spezifische Werte'!$B$2:$C$4002,2,FALSE)</f>
        <v>8.7079957720259088E-2</v>
      </c>
      <c r="H5946" s="25">
        <f t="shared" si="834"/>
        <v>174.15991544051818</v>
      </c>
      <c r="J5946" s="25">
        <f t="shared" si="832"/>
        <v>4.95</v>
      </c>
      <c r="K5946" s="25">
        <f>VLOOKUP(J5946,'Spezifische Werte'!$B$2:$C$4002,2,FALSE)</f>
        <v>8.884038911585862E-2</v>
      </c>
      <c r="L5946" s="25">
        <f t="shared" si="835"/>
        <v>177.68077823171723</v>
      </c>
      <c r="R5946" s="25">
        <v>5944</v>
      </c>
      <c r="S5946" s="25">
        <v>5943</v>
      </c>
      <c r="T5946" s="25">
        <f t="shared" si="839"/>
        <v>7.1378640628237636E-2</v>
      </c>
      <c r="U5946" s="25">
        <f t="shared" si="836"/>
        <v>7.322790562309861E-2</v>
      </c>
      <c r="W5946" s="17">
        <f>Eingabe!H5947</f>
        <v>329</v>
      </c>
      <c r="X5946" s="17">
        <f t="shared" si="837"/>
        <v>3.29</v>
      </c>
      <c r="Y5946" s="17">
        <f t="shared" si="838"/>
        <v>330</v>
      </c>
    </row>
    <row r="5947" spans="1:25" x14ac:dyDescent="0.15">
      <c r="A5947" s="82">
        <f t="shared" si="833"/>
        <v>9</v>
      </c>
      <c r="B5947" s="46">
        <v>43713.666666652251</v>
      </c>
      <c r="C5947" s="47">
        <f>Eingabe!G5948</f>
        <v>2.8</v>
      </c>
      <c r="D5947" s="77">
        <v>5947</v>
      </c>
      <c r="E5947" s="47"/>
      <c r="F5947" s="25">
        <f t="shared" si="831"/>
        <v>4.18</v>
      </c>
      <c r="G5947" s="25">
        <f>VLOOKUP(F5947,'Spezifische Werte'!$B$2:$C$4002,2,FALSE)</f>
        <v>4.9643016475870723E-2</v>
      </c>
      <c r="H5947" s="25">
        <f t="shared" si="834"/>
        <v>99.286032951741447</v>
      </c>
      <c r="J5947" s="25">
        <f t="shared" si="832"/>
        <v>4.2</v>
      </c>
      <c r="K5947" s="25">
        <f>VLOOKUP(J5947,'Spezifische Werte'!$B$2:$C$4002,2,FALSE)</f>
        <v>5.0575500247497268E-2</v>
      </c>
      <c r="L5947" s="25">
        <f t="shared" si="835"/>
        <v>101.15100049499453</v>
      </c>
      <c r="R5947" s="25">
        <v>5945</v>
      </c>
      <c r="S5947" s="25">
        <v>5944</v>
      </c>
      <c r="T5947" s="25">
        <f t="shared" si="839"/>
        <v>7.1378640628237636E-2</v>
      </c>
      <c r="U5947" s="25">
        <f t="shared" si="836"/>
        <v>7.322790562309861E-2</v>
      </c>
      <c r="W5947" s="17">
        <f>Eingabe!H5948</f>
        <v>60</v>
      </c>
      <c r="X5947" s="17">
        <f t="shared" si="837"/>
        <v>0.6</v>
      </c>
      <c r="Y5947" s="17">
        <f t="shared" si="838"/>
        <v>60</v>
      </c>
    </row>
    <row r="5948" spans="1:25" x14ac:dyDescent="0.15">
      <c r="A5948" s="82">
        <f t="shared" si="833"/>
        <v>9</v>
      </c>
      <c r="B5948" s="46">
        <v>43713.708333318915</v>
      </c>
      <c r="C5948" s="47">
        <f>Eingabe!G5949</f>
        <v>3</v>
      </c>
      <c r="D5948" s="77">
        <v>5948</v>
      </c>
      <c r="E5948" s="47"/>
      <c r="F5948" s="25">
        <f t="shared" si="831"/>
        <v>4.4800000000000004</v>
      </c>
      <c r="G5948" s="25">
        <f>VLOOKUP(F5948,'Spezifische Werte'!$B$2:$C$4002,2,FALSE)</f>
        <v>6.3876775708421291E-2</v>
      </c>
      <c r="H5948" s="25">
        <f t="shared" si="834"/>
        <v>127.75355141684258</v>
      </c>
      <c r="J5948" s="25">
        <f t="shared" si="832"/>
        <v>4.5</v>
      </c>
      <c r="K5948" s="25">
        <f>VLOOKUP(J5948,'Spezifische Werte'!$B$2:$C$4002,2,FALSE)</f>
        <v>6.4854105449014127E-2</v>
      </c>
      <c r="L5948" s="25">
        <f t="shared" si="835"/>
        <v>129.70821089802826</v>
      </c>
      <c r="R5948" s="25">
        <v>5946</v>
      </c>
      <c r="S5948" s="25">
        <v>5945</v>
      </c>
      <c r="T5948" s="25">
        <f t="shared" si="839"/>
        <v>7.1378640628237636E-2</v>
      </c>
      <c r="U5948" s="25">
        <f t="shared" si="836"/>
        <v>7.322790562309861E-2</v>
      </c>
      <c r="W5948" s="17">
        <f>Eingabe!H5949</f>
        <v>189</v>
      </c>
      <c r="X5948" s="17">
        <f t="shared" si="837"/>
        <v>1.89</v>
      </c>
      <c r="Y5948" s="17">
        <f t="shared" si="838"/>
        <v>190</v>
      </c>
    </row>
    <row r="5949" spans="1:25" x14ac:dyDescent="0.15">
      <c r="A5949" s="82">
        <f t="shared" si="833"/>
        <v>9</v>
      </c>
      <c r="B5949" s="46">
        <v>43713.749999985579</v>
      </c>
      <c r="C5949" s="47">
        <f>Eingabe!G5950</f>
        <v>3.2</v>
      </c>
      <c r="D5949" s="77">
        <v>5949</v>
      </c>
      <c r="E5949" s="47"/>
      <c r="F5949" s="25">
        <f t="shared" si="831"/>
        <v>4.7699999999999996</v>
      </c>
      <c r="G5949" s="25">
        <f>VLOOKUP(F5949,'Spezifische Werte'!$B$2:$C$4002,2,FALSE)</f>
        <v>7.8679349945367349E-2</v>
      </c>
      <c r="H5949" s="25">
        <f t="shared" si="834"/>
        <v>157.3586998907347</v>
      </c>
      <c r="J5949" s="25">
        <f t="shared" si="832"/>
        <v>4.8</v>
      </c>
      <c r="K5949" s="25">
        <f>VLOOKUP(J5949,'Spezifische Werte'!$B$2:$C$4002,2,FALSE)</f>
        <v>8.0310065544742015E-2</v>
      </c>
      <c r="L5949" s="25">
        <f t="shared" si="835"/>
        <v>160.62013108948403</v>
      </c>
      <c r="R5949" s="25">
        <v>5947</v>
      </c>
      <c r="S5949" s="25">
        <v>5946</v>
      </c>
      <c r="T5949" s="25">
        <f t="shared" si="839"/>
        <v>7.1378640628237636E-2</v>
      </c>
      <c r="U5949" s="25">
        <f t="shared" si="836"/>
        <v>7.322790562309861E-2</v>
      </c>
      <c r="W5949" s="17">
        <f>Eingabe!H5950</f>
        <v>102</v>
      </c>
      <c r="X5949" s="17">
        <f t="shared" si="837"/>
        <v>1.02</v>
      </c>
      <c r="Y5949" s="17">
        <f t="shared" si="838"/>
        <v>100</v>
      </c>
    </row>
    <row r="5950" spans="1:25" x14ac:dyDescent="0.15">
      <c r="A5950" s="82">
        <f t="shared" si="833"/>
        <v>9</v>
      </c>
      <c r="B5950" s="46">
        <v>43713.791666652243</v>
      </c>
      <c r="C5950" s="47">
        <f>Eingabe!G5951</f>
        <v>3.2</v>
      </c>
      <c r="D5950" s="77">
        <v>5950</v>
      </c>
      <c r="E5950" s="47"/>
      <c r="F5950" s="25">
        <f t="shared" si="831"/>
        <v>4.7699999999999996</v>
      </c>
      <c r="G5950" s="25">
        <f>VLOOKUP(F5950,'Spezifische Werte'!$B$2:$C$4002,2,FALSE)</f>
        <v>7.8679349945367349E-2</v>
      </c>
      <c r="H5950" s="25">
        <f t="shared" si="834"/>
        <v>157.3586998907347</v>
      </c>
      <c r="J5950" s="25">
        <f t="shared" si="832"/>
        <v>4.8</v>
      </c>
      <c r="K5950" s="25">
        <f>VLOOKUP(J5950,'Spezifische Werte'!$B$2:$C$4002,2,FALSE)</f>
        <v>8.0310065544742015E-2</v>
      </c>
      <c r="L5950" s="25">
        <f t="shared" si="835"/>
        <v>160.62013108948403</v>
      </c>
      <c r="R5950" s="25">
        <v>5948</v>
      </c>
      <c r="S5950" s="25">
        <v>5947</v>
      </c>
      <c r="T5950" s="25">
        <f t="shared" si="839"/>
        <v>7.1378640628237636E-2</v>
      </c>
      <c r="U5950" s="25">
        <f t="shared" si="836"/>
        <v>7.322790562309861E-2</v>
      </c>
      <c r="W5950" s="17">
        <f>Eingabe!H5951</f>
        <v>88</v>
      </c>
      <c r="X5950" s="17">
        <f t="shared" si="837"/>
        <v>0.88</v>
      </c>
      <c r="Y5950" s="17">
        <f t="shared" si="838"/>
        <v>90</v>
      </c>
    </row>
    <row r="5951" spans="1:25" x14ac:dyDescent="0.15">
      <c r="A5951" s="82">
        <f t="shared" si="833"/>
        <v>9</v>
      </c>
      <c r="B5951" s="46">
        <v>43713.833333318908</v>
      </c>
      <c r="C5951" s="47">
        <f>Eingabe!G5952</f>
        <v>3.3</v>
      </c>
      <c r="D5951" s="77">
        <v>5951</v>
      </c>
      <c r="E5951" s="47"/>
      <c r="F5951" s="25">
        <f t="shared" si="831"/>
        <v>4.92</v>
      </c>
      <c r="G5951" s="25">
        <f>VLOOKUP(F5951,'Spezifische Werte'!$B$2:$C$4002,2,FALSE)</f>
        <v>8.7079957720259088E-2</v>
      </c>
      <c r="H5951" s="25">
        <f t="shared" si="834"/>
        <v>174.15991544051818</v>
      </c>
      <c r="J5951" s="25">
        <f t="shared" si="832"/>
        <v>4.95</v>
      </c>
      <c r="K5951" s="25">
        <f>VLOOKUP(J5951,'Spezifische Werte'!$B$2:$C$4002,2,FALSE)</f>
        <v>8.884038911585862E-2</v>
      </c>
      <c r="L5951" s="25">
        <f t="shared" si="835"/>
        <v>177.68077823171723</v>
      </c>
      <c r="R5951" s="25">
        <v>5949</v>
      </c>
      <c r="S5951" s="25">
        <v>5948</v>
      </c>
      <c r="T5951" s="25">
        <f t="shared" si="839"/>
        <v>7.1378640628237636E-2</v>
      </c>
      <c r="U5951" s="25">
        <f t="shared" si="836"/>
        <v>7.322790562309861E-2</v>
      </c>
      <c r="W5951" s="17">
        <f>Eingabe!H5952</f>
        <v>110</v>
      </c>
      <c r="X5951" s="17">
        <f t="shared" si="837"/>
        <v>1.1000000000000001</v>
      </c>
      <c r="Y5951" s="17">
        <f t="shared" si="838"/>
        <v>110.00000000000001</v>
      </c>
    </row>
    <row r="5952" spans="1:25" x14ac:dyDescent="0.15">
      <c r="A5952" s="82">
        <f t="shared" si="833"/>
        <v>9</v>
      </c>
      <c r="B5952" s="46">
        <v>43713.874999985572</v>
      </c>
      <c r="C5952" s="47">
        <f>Eingabe!G5953</f>
        <v>4.4000000000000004</v>
      </c>
      <c r="D5952" s="77">
        <v>5952</v>
      </c>
      <c r="E5952" s="47"/>
      <c r="F5952" s="25">
        <f t="shared" si="831"/>
        <v>6.56</v>
      </c>
      <c r="G5952" s="25">
        <f>VLOOKUP(F5952,'Spezifische Werte'!$B$2:$C$4002,2,FALSE)</f>
        <v>0.2214941246302857</v>
      </c>
      <c r="H5952" s="25">
        <f t="shared" si="834"/>
        <v>442.98824926057142</v>
      </c>
      <c r="J5952" s="25">
        <f t="shared" si="832"/>
        <v>6.6</v>
      </c>
      <c r="K5952" s="25">
        <f>VLOOKUP(J5952,'Spezifische Werte'!$B$2:$C$4002,2,FALSE)</f>
        <v>0.22589088814664299</v>
      </c>
      <c r="L5952" s="25">
        <f t="shared" si="835"/>
        <v>451.78177629328599</v>
      </c>
      <c r="R5952" s="25">
        <v>5950</v>
      </c>
      <c r="S5952" s="25">
        <v>5949</v>
      </c>
      <c r="T5952" s="25">
        <f t="shared" si="839"/>
        <v>7.1378640628237636E-2</v>
      </c>
      <c r="U5952" s="25">
        <f t="shared" si="836"/>
        <v>7.322790562309861E-2</v>
      </c>
      <c r="W5952" s="17">
        <f>Eingabe!H5953</f>
        <v>128</v>
      </c>
      <c r="X5952" s="17">
        <f t="shared" si="837"/>
        <v>1.28</v>
      </c>
      <c r="Y5952" s="17">
        <f t="shared" si="838"/>
        <v>130</v>
      </c>
    </row>
    <row r="5953" spans="1:25" x14ac:dyDescent="0.15">
      <c r="A5953" s="82">
        <f t="shared" si="833"/>
        <v>9</v>
      </c>
      <c r="B5953" s="46">
        <v>43713.916666652236</v>
      </c>
      <c r="C5953" s="47">
        <f>Eingabe!G5954</f>
        <v>3.3</v>
      </c>
      <c r="D5953" s="77">
        <v>5953</v>
      </c>
      <c r="E5953" s="47"/>
      <c r="F5953" s="25">
        <f t="shared" si="831"/>
        <v>4.92</v>
      </c>
      <c r="G5953" s="25">
        <f>VLOOKUP(F5953,'Spezifische Werte'!$B$2:$C$4002,2,FALSE)</f>
        <v>8.7079957720259088E-2</v>
      </c>
      <c r="H5953" s="25">
        <f t="shared" si="834"/>
        <v>174.15991544051818</v>
      </c>
      <c r="J5953" s="25">
        <f t="shared" si="832"/>
        <v>4.95</v>
      </c>
      <c r="K5953" s="25">
        <f>VLOOKUP(J5953,'Spezifische Werte'!$B$2:$C$4002,2,FALSE)</f>
        <v>8.884038911585862E-2</v>
      </c>
      <c r="L5953" s="25">
        <f t="shared" si="835"/>
        <v>177.68077823171723</v>
      </c>
      <c r="R5953" s="25">
        <v>5951</v>
      </c>
      <c r="S5953" s="25">
        <v>5950</v>
      </c>
      <c r="T5953" s="25">
        <f t="shared" si="839"/>
        <v>7.1378640628237636E-2</v>
      </c>
      <c r="U5953" s="25">
        <f t="shared" si="836"/>
        <v>7.322790562309861E-2</v>
      </c>
      <c r="W5953" s="17">
        <f>Eingabe!H5954</f>
        <v>140</v>
      </c>
      <c r="X5953" s="17">
        <f t="shared" si="837"/>
        <v>1.4</v>
      </c>
      <c r="Y5953" s="17">
        <f t="shared" si="838"/>
        <v>140</v>
      </c>
    </row>
    <row r="5954" spans="1:25" x14ac:dyDescent="0.15">
      <c r="A5954" s="82">
        <f t="shared" si="833"/>
        <v>9</v>
      </c>
      <c r="B5954" s="46">
        <v>43713.9583333189</v>
      </c>
      <c r="C5954" s="47">
        <f>Eingabe!G5955</f>
        <v>3.5</v>
      </c>
      <c r="D5954" s="77">
        <v>5954</v>
      </c>
      <c r="E5954" s="47"/>
      <c r="F5954" s="25">
        <f t="shared" si="831"/>
        <v>5.22</v>
      </c>
      <c r="G5954" s="25">
        <f>VLOOKUP(F5954,'Spezifische Werte'!$B$2:$C$4002,2,FALSE)</f>
        <v>0.10600726326582303</v>
      </c>
      <c r="H5954" s="25">
        <f t="shared" si="834"/>
        <v>212.01452653164606</v>
      </c>
      <c r="J5954" s="25">
        <f t="shared" si="832"/>
        <v>5.25</v>
      </c>
      <c r="K5954" s="25">
        <f>VLOOKUP(J5954,'Spezifische Werte'!$B$2:$C$4002,2,FALSE)</f>
        <v>0.10804502827355937</v>
      </c>
      <c r="L5954" s="25">
        <f t="shared" si="835"/>
        <v>216.09005654711873</v>
      </c>
      <c r="R5954" s="25">
        <v>5952</v>
      </c>
      <c r="S5954" s="25">
        <v>5951</v>
      </c>
      <c r="T5954" s="25">
        <f t="shared" si="839"/>
        <v>7.1378640628237636E-2</v>
      </c>
      <c r="U5954" s="25">
        <f t="shared" si="836"/>
        <v>7.322790562309861E-2</v>
      </c>
      <c r="W5954" s="17">
        <f>Eingabe!H5955</f>
        <v>139</v>
      </c>
      <c r="X5954" s="17">
        <f t="shared" si="837"/>
        <v>1.39</v>
      </c>
      <c r="Y5954" s="17">
        <f t="shared" si="838"/>
        <v>140</v>
      </c>
    </row>
    <row r="5955" spans="1:25" x14ac:dyDescent="0.15">
      <c r="A5955" s="82">
        <f t="shared" si="833"/>
        <v>9</v>
      </c>
      <c r="B5955" s="46">
        <v>43713.999999985565</v>
      </c>
      <c r="C5955" s="47">
        <f>Eingabe!G5956</f>
        <v>3.5</v>
      </c>
      <c r="D5955" s="77">
        <v>5955</v>
      </c>
      <c r="E5955" s="47"/>
      <c r="F5955" s="25">
        <f t="shared" ref="F5955:F6018" si="840">ROUND(C5955*($O$4/$O$5)^$O$7,2)</f>
        <v>5.22</v>
      </c>
      <c r="G5955" s="25">
        <f>VLOOKUP(F5955,'Spezifische Werte'!$B$2:$C$4002,2,FALSE)</f>
        <v>0.10600726326582303</v>
      </c>
      <c r="H5955" s="25">
        <f t="shared" si="834"/>
        <v>212.01452653164606</v>
      </c>
      <c r="J5955" s="25">
        <f t="shared" ref="J5955:J6018" si="841">ROUND(C5955*(LN($O$4/$O$8)/LN($O$5/$O$8)),2)</f>
        <v>5.25</v>
      </c>
      <c r="K5955" s="25">
        <f>VLOOKUP(J5955,'Spezifische Werte'!$B$2:$C$4002,2,FALSE)</f>
        <v>0.10804502827355937</v>
      </c>
      <c r="L5955" s="25">
        <f t="shared" si="835"/>
        <v>216.09005654711873</v>
      </c>
      <c r="R5955" s="25">
        <v>5953</v>
      </c>
      <c r="S5955" s="25">
        <v>5952</v>
      </c>
      <c r="T5955" s="25">
        <f t="shared" si="839"/>
        <v>7.1378640628237636E-2</v>
      </c>
      <c r="U5955" s="25">
        <f t="shared" si="836"/>
        <v>7.322790562309861E-2</v>
      </c>
      <c r="W5955" s="17">
        <f>Eingabe!H5956</f>
        <v>246</v>
      </c>
      <c r="X5955" s="17">
        <f t="shared" si="837"/>
        <v>2.46</v>
      </c>
      <c r="Y5955" s="17">
        <f t="shared" si="838"/>
        <v>250</v>
      </c>
    </row>
    <row r="5956" spans="1:25" x14ac:dyDescent="0.15">
      <c r="A5956" s="82">
        <f t="shared" ref="A5956:A6019" si="842">MONTH(B5956)</f>
        <v>9</v>
      </c>
      <c r="B5956" s="46">
        <v>43714.041666652229</v>
      </c>
      <c r="C5956" s="47">
        <f>Eingabe!G5957</f>
        <v>3.3</v>
      </c>
      <c r="D5956" s="77">
        <v>5956</v>
      </c>
      <c r="E5956" s="47"/>
      <c r="F5956" s="25">
        <f t="shared" si="840"/>
        <v>4.92</v>
      </c>
      <c r="G5956" s="25">
        <f>VLOOKUP(F5956,'Spezifische Werte'!$B$2:$C$4002,2,FALSE)</f>
        <v>8.7079957720259088E-2</v>
      </c>
      <c r="H5956" s="25">
        <f t="shared" ref="H5956:H6019" si="843">G5956*$O$9*1000</f>
        <v>174.15991544051818</v>
      </c>
      <c r="J5956" s="25">
        <f t="shared" si="841"/>
        <v>4.95</v>
      </c>
      <c r="K5956" s="25">
        <f>VLOOKUP(J5956,'Spezifische Werte'!$B$2:$C$4002,2,FALSE)</f>
        <v>8.884038911585862E-2</v>
      </c>
      <c r="L5956" s="25">
        <f t="shared" ref="L5956:L6019" si="844">K5956*$O$9*1000</f>
        <v>177.68077823171723</v>
      </c>
      <c r="R5956" s="25">
        <v>5954</v>
      </c>
      <c r="S5956" s="25">
        <v>5953</v>
      </c>
      <c r="T5956" s="25">
        <f t="shared" si="839"/>
        <v>7.1378640628237636E-2</v>
      </c>
      <c r="U5956" s="25">
        <f t="shared" ref="U5956:U6019" si="845">LARGE($L$3:$L$8762,R5956)/1000</f>
        <v>7.322790562309861E-2</v>
      </c>
      <c r="W5956" s="17">
        <f>Eingabe!H5957</f>
        <v>356</v>
      </c>
      <c r="X5956" s="17">
        <f t="shared" ref="X5956:X6019" si="846">W5956/100</f>
        <v>3.56</v>
      </c>
      <c r="Y5956" s="17">
        <f t="shared" ref="Y5956:Y6019" si="847">ROUND(X5956,1)*100</f>
        <v>360</v>
      </c>
    </row>
    <row r="5957" spans="1:25" x14ac:dyDescent="0.15">
      <c r="A5957" s="82">
        <f t="shared" si="842"/>
        <v>9</v>
      </c>
      <c r="B5957" s="46">
        <v>43714.083333318893</v>
      </c>
      <c r="C5957" s="47">
        <f>Eingabe!G5958</f>
        <v>1.2</v>
      </c>
      <c r="D5957" s="77">
        <v>5957</v>
      </c>
      <c r="E5957" s="47"/>
      <c r="F5957" s="25">
        <f t="shared" si="840"/>
        <v>1.79</v>
      </c>
      <c r="G5957" s="25">
        <f>VLOOKUP(F5957,'Spezifische Werte'!$B$2:$C$4002,2,FALSE)</f>
        <v>2.732045827896414E-4</v>
      </c>
      <c r="H5957" s="25">
        <f t="shared" si="843"/>
        <v>0.54640916557928276</v>
      </c>
      <c r="J5957" s="25">
        <f t="shared" si="841"/>
        <v>1.8</v>
      </c>
      <c r="K5957" s="25">
        <f>VLOOKUP(J5957,'Spezifische Werte'!$B$2:$C$4002,2,FALSE)</f>
        <v>2.8378103843694903E-4</v>
      </c>
      <c r="L5957" s="25">
        <f t="shared" si="844"/>
        <v>0.56756207687389804</v>
      </c>
      <c r="R5957" s="25">
        <v>5955</v>
      </c>
      <c r="S5957" s="25">
        <v>5954</v>
      </c>
      <c r="T5957" s="25">
        <f t="shared" si="839"/>
        <v>7.1378640628237636E-2</v>
      </c>
      <c r="U5957" s="25">
        <f t="shared" si="845"/>
        <v>7.322790562309861E-2</v>
      </c>
      <c r="W5957" s="17">
        <f>Eingabe!H5958</f>
        <v>314</v>
      </c>
      <c r="X5957" s="17">
        <f t="shared" si="846"/>
        <v>3.14</v>
      </c>
      <c r="Y5957" s="17">
        <f t="shared" si="847"/>
        <v>310</v>
      </c>
    </row>
    <row r="5958" spans="1:25" x14ac:dyDescent="0.15">
      <c r="A5958" s="82">
        <f t="shared" si="842"/>
        <v>9</v>
      </c>
      <c r="B5958" s="46">
        <v>43714.124999985557</v>
      </c>
      <c r="C5958" s="47">
        <f>Eingabe!G5959</f>
        <v>3.3</v>
      </c>
      <c r="D5958" s="77">
        <v>5958</v>
      </c>
      <c r="E5958" s="47"/>
      <c r="F5958" s="25">
        <f t="shared" si="840"/>
        <v>4.92</v>
      </c>
      <c r="G5958" s="25">
        <f>VLOOKUP(F5958,'Spezifische Werte'!$B$2:$C$4002,2,FALSE)</f>
        <v>8.7079957720259088E-2</v>
      </c>
      <c r="H5958" s="25">
        <f t="shared" si="843"/>
        <v>174.15991544051818</v>
      </c>
      <c r="J5958" s="25">
        <f t="shared" si="841"/>
        <v>4.95</v>
      </c>
      <c r="K5958" s="25">
        <f>VLOOKUP(J5958,'Spezifische Werte'!$B$2:$C$4002,2,FALSE)</f>
        <v>8.884038911585862E-2</v>
      </c>
      <c r="L5958" s="25">
        <f t="shared" si="844"/>
        <v>177.68077823171723</v>
      </c>
      <c r="R5958" s="25">
        <v>5956</v>
      </c>
      <c r="S5958" s="25">
        <v>5955</v>
      </c>
      <c r="T5958" s="25">
        <f t="shared" ref="T5958:T6021" si="848">LARGE($H$3:$H$8762,R5958)/1000</f>
        <v>7.1378640628237636E-2</v>
      </c>
      <c r="U5958" s="25">
        <f t="shared" si="845"/>
        <v>7.322790562309861E-2</v>
      </c>
      <c r="W5958" s="17">
        <f>Eingabe!H5959</f>
        <v>254</v>
      </c>
      <c r="X5958" s="17">
        <f t="shared" si="846"/>
        <v>2.54</v>
      </c>
      <c r="Y5958" s="17">
        <f t="shared" si="847"/>
        <v>250</v>
      </c>
    </row>
    <row r="5959" spans="1:25" x14ac:dyDescent="0.15">
      <c r="A5959" s="82">
        <f t="shared" si="842"/>
        <v>9</v>
      </c>
      <c r="B5959" s="46">
        <v>43714.166666652221</v>
      </c>
      <c r="C5959" s="47">
        <f>Eingabe!G5960</f>
        <v>2.7</v>
      </c>
      <c r="D5959" s="77">
        <v>5959</v>
      </c>
      <c r="E5959" s="47"/>
      <c r="F5959" s="25">
        <f t="shared" si="840"/>
        <v>4.03</v>
      </c>
      <c r="G5959" s="25">
        <f>VLOOKUP(F5959,'Spezifische Werte'!$B$2:$C$4002,2,FALSE)</f>
        <v>4.2666657265334036E-2</v>
      </c>
      <c r="H5959" s="25">
        <f t="shared" si="843"/>
        <v>85.333314530668076</v>
      </c>
      <c r="J5959" s="25">
        <f t="shared" si="841"/>
        <v>4.05</v>
      </c>
      <c r="K5959" s="25">
        <f>VLOOKUP(J5959,'Spezifische Werte'!$B$2:$C$4002,2,FALSE)</f>
        <v>4.3597034083331404E-2</v>
      </c>
      <c r="L5959" s="25">
        <f t="shared" si="844"/>
        <v>87.194068166662802</v>
      </c>
      <c r="R5959" s="25">
        <v>5957</v>
      </c>
      <c r="S5959" s="25">
        <v>5956</v>
      </c>
      <c r="T5959" s="25">
        <f t="shared" si="848"/>
        <v>7.1378640628237636E-2</v>
      </c>
      <c r="U5959" s="25">
        <f t="shared" si="845"/>
        <v>7.322790562309861E-2</v>
      </c>
      <c r="W5959" s="17">
        <f>Eingabe!H5960</f>
        <v>281</v>
      </c>
      <c r="X5959" s="17">
        <f t="shared" si="846"/>
        <v>2.81</v>
      </c>
      <c r="Y5959" s="17">
        <f t="shared" si="847"/>
        <v>280</v>
      </c>
    </row>
    <row r="5960" spans="1:25" x14ac:dyDescent="0.15">
      <c r="A5960" s="82">
        <f t="shared" si="842"/>
        <v>9</v>
      </c>
      <c r="B5960" s="46">
        <v>43714.208333318886</v>
      </c>
      <c r="C5960" s="47">
        <f>Eingabe!G5961</f>
        <v>2.8</v>
      </c>
      <c r="D5960" s="77">
        <v>5960</v>
      </c>
      <c r="E5960" s="47"/>
      <c r="F5960" s="25">
        <f t="shared" si="840"/>
        <v>4.18</v>
      </c>
      <c r="G5960" s="25">
        <f>VLOOKUP(F5960,'Spezifische Werte'!$B$2:$C$4002,2,FALSE)</f>
        <v>4.9643016475870723E-2</v>
      </c>
      <c r="H5960" s="25">
        <f t="shared" si="843"/>
        <v>99.286032951741447</v>
      </c>
      <c r="J5960" s="25">
        <f t="shared" si="841"/>
        <v>4.2</v>
      </c>
      <c r="K5960" s="25">
        <f>VLOOKUP(J5960,'Spezifische Werte'!$B$2:$C$4002,2,FALSE)</f>
        <v>5.0575500247497268E-2</v>
      </c>
      <c r="L5960" s="25">
        <f t="shared" si="844"/>
        <v>101.15100049499453</v>
      </c>
      <c r="R5960" s="25">
        <v>5958</v>
      </c>
      <c r="S5960" s="25">
        <v>5957</v>
      </c>
      <c r="T5960" s="25">
        <f t="shared" si="848"/>
        <v>7.1378640628237636E-2</v>
      </c>
      <c r="U5960" s="25">
        <f t="shared" si="845"/>
        <v>7.322790562309861E-2</v>
      </c>
      <c r="W5960" s="17">
        <f>Eingabe!H5961</f>
        <v>245</v>
      </c>
      <c r="X5960" s="17">
        <f t="shared" si="846"/>
        <v>2.4500000000000002</v>
      </c>
      <c r="Y5960" s="17">
        <f t="shared" si="847"/>
        <v>250</v>
      </c>
    </row>
    <row r="5961" spans="1:25" x14ac:dyDescent="0.15">
      <c r="A5961" s="82">
        <f t="shared" si="842"/>
        <v>9</v>
      </c>
      <c r="B5961" s="46">
        <v>43714.24999998555</v>
      </c>
      <c r="C5961" s="47">
        <f>Eingabe!G5962</f>
        <v>1.2</v>
      </c>
      <c r="D5961" s="77">
        <v>5961</v>
      </c>
      <c r="E5961" s="47"/>
      <c r="F5961" s="25">
        <f t="shared" si="840"/>
        <v>1.79</v>
      </c>
      <c r="G5961" s="25">
        <f>VLOOKUP(F5961,'Spezifische Werte'!$B$2:$C$4002,2,FALSE)</f>
        <v>2.732045827896414E-4</v>
      </c>
      <c r="H5961" s="25">
        <f t="shared" si="843"/>
        <v>0.54640916557928276</v>
      </c>
      <c r="J5961" s="25">
        <f t="shared" si="841"/>
        <v>1.8</v>
      </c>
      <c r="K5961" s="25">
        <f>VLOOKUP(J5961,'Spezifische Werte'!$B$2:$C$4002,2,FALSE)</f>
        <v>2.8378103843694903E-4</v>
      </c>
      <c r="L5961" s="25">
        <f t="shared" si="844"/>
        <v>0.56756207687389804</v>
      </c>
      <c r="R5961" s="25">
        <v>5959</v>
      </c>
      <c r="S5961" s="25">
        <v>5958</v>
      </c>
      <c r="T5961" s="25">
        <f t="shared" si="848"/>
        <v>7.1378640628237636E-2</v>
      </c>
      <c r="U5961" s="25">
        <f t="shared" si="845"/>
        <v>7.322790562309861E-2</v>
      </c>
      <c r="W5961" s="17">
        <f>Eingabe!H5962</f>
        <v>250</v>
      </c>
      <c r="X5961" s="17">
        <f t="shared" si="846"/>
        <v>2.5</v>
      </c>
      <c r="Y5961" s="17">
        <f t="shared" si="847"/>
        <v>250</v>
      </c>
    </row>
    <row r="5962" spans="1:25" x14ac:dyDescent="0.15">
      <c r="A5962" s="82">
        <f t="shared" si="842"/>
        <v>9</v>
      </c>
      <c r="B5962" s="46">
        <v>43714.291666652214</v>
      </c>
      <c r="C5962" s="47">
        <f>Eingabe!G5963</f>
        <v>1.3</v>
      </c>
      <c r="D5962" s="77">
        <v>5962</v>
      </c>
      <c r="E5962" s="47"/>
      <c r="F5962" s="25">
        <f t="shared" si="840"/>
        <v>1.94</v>
      </c>
      <c r="G5962" s="25">
        <f>VLOOKUP(F5962,'Spezifische Werte'!$B$2:$C$4002,2,FALSE)</f>
        <v>4.6180923534292335E-4</v>
      </c>
      <c r="H5962" s="25">
        <f t="shared" si="843"/>
        <v>0.92361847068584668</v>
      </c>
      <c r="J5962" s="25">
        <f t="shared" si="841"/>
        <v>1.95</v>
      </c>
      <c r="K5962" s="25">
        <f>VLOOKUP(J5962,'Spezifische Werte'!$B$2:$C$4002,2,FALSE)</f>
        <v>4.7680243241041462E-4</v>
      </c>
      <c r="L5962" s="25">
        <f t="shared" si="844"/>
        <v>0.95360486482082929</v>
      </c>
      <c r="R5962" s="25">
        <v>5960</v>
      </c>
      <c r="S5962" s="25">
        <v>5959</v>
      </c>
      <c r="T5962" s="25">
        <f t="shared" si="848"/>
        <v>7.1378640628237636E-2</v>
      </c>
      <c r="U5962" s="25">
        <f t="shared" si="845"/>
        <v>7.322790562309861E-2</v>
      </c>
      <c r="W5962" s="17">
        <f>Eingabe!H5963</f>
        <v>231</v>
      </c>
      <c r="X5962" s="17">
        <f t="shared" si="846"/>
        <v>2.31</v>
      </c>
      <c r="Y5962" s="17">
        <f t="shared" si="847"/>
        <v>229.99999999999997</v>
      </c>
    </row>
    <row r="5963" spans="1:25" x14ac:dyDescent="0.15">
      <c r="A5963" s="82">
        <f t="shared" si="842"/>
        <v>9</v>
      </c>
      <c r="B5963" s="46">
        <v>43714.333333318878</v>
      </c>
      <c r="C5963" s="47">
        <f>Eingabe!G5964</f>
        <v>1.8</v>
      </c>
      <c r="D5963" s="77">
        <v>5963</v>
      </c>
      <c r="E5963" s="47"/>
      <c r="F5963" s="25">
        <f t="shared" si="840"/>
        <v>2.69</v>
      </c>
      <c r="G5963" s="25">
        <f>VLOOKUP(F5963,'Spezifische Werte'!$B$2:$C$4002,2,FALSE)</f>
        <v>3.715149232963236E-3</v>
      </c>
      <c r="H5963" s="25">
        <f t="shared" si="843"/>
        <v>7.4302984659264721</v>
      </c>
      <c r="J5963" s="25">
        <f t="shared" si="841"/>
        <v>2.7</v>
      </c>
      <c r="K5963" s="25">
        <f>VLOOKUP(J5963,'Spezifische Werte'!$B$2:$C$4002,2,FALSE)</f>
        <v>3.8225571704766847E-3</v>
      </c>
      <c r="L5963" s="25">
        <f t="shared" si="844"/>
        <v>7.6451143409533691</v>
      </c>
      <c r="R5963" s="25">
        <v>5961</v>
      </c>
      <c r="S5963" s="25">
        <v>5960</v>
      </c>
      <c r="T5963" s="25">
        <f t="shared" si="848"/>
        <v>7.1378640628237636E-2</v>
      </c>
      <c r="U5963" s="25">
        <f t="shared" si="845"/>
        <v>7.322790562309861E-2</v>
      </c>
      <c r="W5963" s="17">
        <f>Eingabe!H5964</f>
        <v>240</v>
      </c>
      <c r="X5963" s="17">
        <f t="shared" si="846"/>
        <v>2.4</v>
      </c>
      <c r="Y5963" s="17">
        <f t="shared" si="847"/>
        <v>240</v>
      </c>
    </row>
    <row r="5964" spans="1:25" x14ac:dyDescent="0.15">
      <c r="A5964" s="82">
        <f t="shared" si="842"/>
        <v>9</v>
      </c>
      <c r="B5964" s="46">
        <v>43714.374999985543</v>
      </c>
      <c r="C5964" s="47">
        <f>Eingabe!G5965</f>
        <v>2.2000000000000002</v>
      </c>
      <c r="D5964" s="77">
        <v>5964</v>
      </c>
      <c r="E5964" s="47"/>
      <c r="F5964" s="25">
        <f t="shared" si="840"/>
        <v>3.28</v>
      </c>
      <c r="G5964" s="25">
        <f>VLOOKUP(F5964,'Spezifische Werte'!$B$2:$C$4002,2,FALSE)</f>
        <v>1.4036237149224865E-2</v>
      </c>
      <c r="H5964" s="25">
        <f t="shared" si="843"/>
        <v>28.07247429844973</v>
      </c>
      <c r="J5964" s="25">
        <f t="shared" si="841"/>
        <v>3.3</v>
      </c>
      <c r="K5964" s="25">
        <f>VLOOKUP(J5964,'Spezifische Werte'!$B$2:$C$4002,2,FALSE)</f>
        <v>1.4533450192857693E-2</v>
      </c>
      <c r="L5964" s="25">
        <f t="shared" si="844"/>
        <v>29.066900385715385</v>
      </c>
      <c r="R5964" s="25">
        <v>5962</v>
      </c>
      <c r="S5964" s="25">
        <v>5961</v>
      </c>
      <c r="T5964" s="25">
        <f t="shared" si="848"/>
        <v>7.1378640628237636E-2</v>
      </c>
      <c r="U5964" s="25">
        <f t="shared" si="845"/>
        <v>7.322790562309861E-2</v>
      </c>
      <c r="W5964" s="17">
        <f>Eingabe!H5965</f>
        <v>279</v>
      </c>
      <c r="X5964" s="17">
        <f t="shared" si="846"/>
        <v>2.79</v>
      </c>
      <c r="Y5964" s="17">
        <f t="shared" si="847"/>
        <v>280</v>
      </c>
    </row>
    <row r="5965" spans="1:25" x14ac:dyDescent="0.15">
      <c r="A5965" s="82">
        <f t="shared" si="842"/>
        <v>9</v>
      </c>
      <c r="B5965" s="46">
        <v>43714.416666652207</v>
      </c>
      <c r="C5965" s="47">
        <f>Eingabe!G5966</f>
        <v>2.2999999999999998</v>
      </c>
      <c r="D5965" s="77">
        <v>5965</v>
      </c>
      <c r="E5965" s="47"/>
      <c r="F5965" s="25">
        <f t="shared" si="840"/>
        <v>3.43</v>
      </c>
      <c r="G5965" s="25">
        <f>VLOOKUP(F5965,'Spezifische Werte'!$B$2:$C$4002,2,FALSE)</f>
        <v>1.7964243573129882E-2</v>
      </c>
      <c r="H5965" s="25">
        <f t="shared" si="843"/>
        <v>35.928487146259762</v>
      </c>
      <c r="J5965" s="25">
        <f t="shared" si="841"/>
        <v>3.45</v>
      </c>
      <c r="K5965" s="25">
        <f>VLOOKUP(J5965,'Spezifische Werte'!$B$2:$C$4002,2,FALSE)</f>
        <v>1.8521187553697735E-2</v>
      </c>
      <c r="L5965" s="25">
        <f t="shared" si="844"/>
        <v>37.042375107395472</v>
      </c>
      <c r="R5965" s="25">
        <v>5963</v>
      </c>
      <c r="S5965" s="25">
        <v>5962</v>
      </c>
      <c r="T5965" s="25">
        <f t="shared" si="848"/>
        <v>7.1378640628237636E-2</v>
      </c>
      <c r="U5965" s="25">
        <f t="shared" si="845"/>
        <v>7.322790562309861E-2</v>
      </c>
      <c r="W5965" s="17">
        <f>Eingabe!H5966</f>
        <v>297</v>
      </c>
      <c r="X5965" s="17">
        <f t="shared" si="846"/>
        <v>2.97</v>
      </c>
      <c r="Y5965" s="17">
        <f t="shared" si="847"/>
        <v>300</v>
      </c>
    </row>
    <row r="5966" spans="1:25" x14ac:dyDescent="0.15">
      <c r="A5966" s="82">
        <f t="shared" si="842"/>
        <v>9</v>
      </c>
      <c r="B5966" s="46">
        <v>43714.458333318871</v>
      </c>
      <c r="C5966" s="47">
        <f>Eingabe!G5967</f>
        <v>2.5</v>
      </c>
      <c r="D5966" s="77">
        <v>5966</v>
      </c>
      <c r="E5966" s="47"/>
      <c r="F5966" s="25">
        <f t="shared" si="840"/>
        <v>3.73</v>
      </c>
      <c r="G5966" s="25">
        <f>VLOOKUP(F5966,'Spezifische Werte'!$B$2:$C$4002,2,FALSE)</f>
        <v>2.895161356886641E-2</v>
      </c>
      <c r="H5966" s="25">
        <f t="shared" si="843"/>
        <v>57.90322713773282</v>
      </c>
      <c r="J5966" s="25">
        <f t="shared" si="841"/>
        <v>3.75</v>
      </c>
      <c r="K5966" s="25">
        <f>VLOOKUP(J5966,'Spezifische Werte'!$B$2:$C$4002,2,FALSE)</f>
        <v>2.9822636466446242E-2</v>
      </c>
      <c r="L5966" s="25">
        <f t="shared" si="844"/>
        <v>59.645272932892482</v>
      </c>
      <c r="R5966" s="25">
        <v>5964</v>
      </c>
      <c r="S5966" s="25">
        <v>5963</v>
      </c>
      <c r="T5966" s="25">
        <f t="shared" si="848"/>
        <v>7.1378640628237636E-2</v>
      </c>
      <c r="U5966" s="25">
        <f t="shared" si="845"/>
        <v>7.322790562309861E-2</v>
      </c>
      <c r="W5966" s="17">
        <f>Eingabe!H5967</f>
        <v>285</v>
      </c>
      <c r="X5966" s="17">
        <f t="shared" si="846"/>
        <v>2.85</v>
      </c>
      <c r="Y5966" s="17">
        <f t="shared" si="847"/>
        <v>290</v>
      </c>
    </row>
    <row r="5967" spans="1:25" x14ac:dyDescent="0.15">
      <c r="A5967" s="82">
        <f t="shared" si="842"/>
        <v>9</v>
      </c>
      <c r="B5967" s="46">
        <v>43714.499999985535</v>
      </c>
      <c r="C5967" s="47">
        <f>Eingabe!G5968</f>
        <v>2.5</v>
      </c>
      <c r="D5967" s="77">
        <v>5967</v>
      </c>
      <c r="E5967" s="47"/>
      <c r="F5967" s="25">
        <f t="shared" si="840"/>
        <v>3.73</v>
      </c>
      <c r="G5967" s="25">
        <f>VLOOKUP(F5967,'Spezifische Werte'!$B$2:$C$4002,2,FALSE)</f>
        <v>2.895161356886641E-2</v>
      </c>
      <c r="H5967" s="25">
        <f t="shared" si="843"/>
        <v>57.90322713773282</v>
      </c>
      <c r="J5967" s="25">
        <f t="shared" si="841"/>
        <v>3.75</v>
      </c>
      <c r="K5967" s="25">
        <f>VLOOKUP(J5967,'Spezifische Werte'!$B$2:$C$4002,2,FALSE)</f>
        <v>2.9822636466446242E-2</v>
      </c>
      <c r="L5967" s="25">
        <f t="shared" si="844"/>
        <v>59.645272932892482</v>
      </c>
      <c r="R5967" s="25">
        <v>5965</v>
      </c>
      <c r="S5967" s="25">
        <v>5964</v>
      </c>
      <c r="T5967" s="25">
        <f t="shared" si="848"/>
        <v>7.1378640628237636E-2</v>
      </c>
      <c r="U5967" s="25">
        <f t="shared" si="845"/>
        <v>7.322790562309861E-2</v>
      </c>
      <c r="W5967" s="17">
        <f>Eingabe!H5968</f>
        <v>290</v>
      </c>
      <c r="X5967" s="17">
        <f t="shared" si="846"/>
        <v>2.9</v>
      </c>
      <c r="Y5967" s="17">
        <f t="shared" si="847"/>
        <v>290</v>
      </c>
    </row>
    <row r="5968" spans="1:25" x14ac:dyDescent="0.15">
      <c r="A5968" s="82">
        <f t="shared" si="842"/>
        <v>9</v>
      </c>
      <c r="B5968" s="46">
        <v>43714.5416666522</v>
      </c>
      <c r="C5968" s="47">
        <f>Eingabe!G5969</f>
        <v>2.4</v>
      </c>
      <c r="D5968" s="77">
        <v>5968</v>
      </c>
      <c r="E5968" s="47"/>
      <c r="F5968" s="25">
        <f t="shared" si="840"/>
        <v>3.58</v>
      </c>
      <c r="G5968" s="25">
        <f>VLOOKUP(F5968,'Spezifische Werte'!$B$2:$C$4002,2,FALSE)</f>
        <v>2.2829235995572409E-2</v>
      </c>
      <c r="H5968" s="25">
        <f t="shared" si="843"/>
        <v>45.658471991144815</v>
      </c>
      <c r="J5968" s="25">
        <f t="shared" si="841"/>
        <v>3.6</v>
      </c>
      <c r="K5968" s="25">
        <f>VLOOKUP(J5968,'Spezifische Werte'!$B$2:$C$4002,2,FALSE)</f>
        <v>2.3596471134930203E-2</v>
      </c>
      <c r="L5968" s="25">
        <f t="shared" si="844"/>
        <v>47.19294226986041</v>
      </c>
      <c r="R5968" s="25">
        <v>5966</v>
      </c>
      <c r="S5968" s="25">
        <v>5965</v>
      </c>
      <c r="T5968" s="25">
        <f t="shared" si="848"/>
        <v>7.1378640628237636E-2</v>
      </c>
      <c r="U5968" s="25">
        <f t="shared" si="845"/>
        <v>7.322790562309861E-2</v>
      </c>
      <c r="W5968" s="17">
        <f>Eingabe!H5969</f>
        <v>278</v>
      </c>
      <c r="X5968" s="17">
        <f t="shared" si="846"/>
        <v>2.78</v>
      </c>
      <c r="Y5968" s="17">
        <f t="shared" si="847"/>
        <v>280</v>
      </c>
    </row>
    <row r="5969" spans="1:25" x14ac:dyDescent="0.15">
      <c r="A5969" s="82">
        <f t="shared" si="842"/>
        <v>9</v>
      </c>
      <c r="B5969" s="46">
        <v>43714.583333318864</v>
      </c>
      <c r="C5969" s="47">
        <f>Eingabe!G5970</f>
        <v>3.3</v>
      </c>
      <c r="D5969" s="77">
        <v>5969</v>
      </c>
      <c r="E5969" s="47"/>
      <c r="F5969" s="25">
        <f t="shared" si="840"/>
        <v>4.92</v>
      </c>
      <c r="G5969" s="25">
        <f>VLOOKUP(F5969,'Spezifische Werte'!$B$2:$C$4002,2,FALSE)</f>
        <v>8.7079957720259088E-2</v>
      </c>
      <c r="H5969" s="25">
        <f t="shared" si="843"/>
        <v>174.15991544051818</v>
      </c>
      <c r="J5969" s="25">
        <f t="shared" si="841"/>
        <v>4.95</v>
      </c>
      <c r="K5969" s="25">
        <f>VLOOKUP(J5969,'Spezifische Werte'!$B$2:$C$4002,2,FALSE)</f>
        <v>8.884038911585862E-2</v>
      </c>
      <c r="L5969" s="25">
        <f t="shared" si="844"/>
        <v>177.68077823171723</v>
      </c>
      <c r="R5969" s="25">
        <v>5967</v>
      </c>
      <c r="S5969" s="25">
        <v>5966</v>
      </c>
      <c r="T5969" s="25">
        <f t="shared" si="848"/>
        <v>7.1378640628237636E-2</v>
      </c>
      <c r="U5969" s="25">
        <f t="shared" si="845"/>
        <v>7.322790562309861E-2</v>
      </c>
      <c r="W5969" s="17">
        <f>Eingabe!H5970</f>
        <v>289</v>
      </c>
      <c r="X5969" s="17">
        <f t="shared" si="846"/>
        <v>2.89</v>
      </c>
      <c r="Y5969" s="17">
        <f t="shared" si="847"/>
        <v>290</v>
      </c>
    </row>
    <row r="5970" spans="1:25" x14ac:dyDescent="0.15">
      <c r="A5970" s="82">
        <f t="shared" si="842"/>
        <v>9</v>
      </c>
      <c r="B5970" s="46">
        <v>43714.624999985528</v>
      </c>
      <c r="C5970" s="47">
        <f>Eingabe!G5971</f>
        <v>2.4</v>
      </c>
      <c r="D5970" s="77">
        <v>5970</v>
      </c>
      <c r="E5970" s="47"/>
      <c r="F5970" s="25">
        <f t="shared" si="840"/>
        <v>3.58</v>
      </c>
      <c r="G5970" s="25">
        <f>VLOOKUP(F5970,'Spezifische Werte'!$B$2:$C$4002,2,FALSE)</f>
        <v>2.2829235995572409E-2</v>
      </c>
      <c r="H5970" s="25">
        <f t="shared" si="843"/>
        <v>45.658471991144815</v>
      </c>
      <c r="J5970" s="25">
        <f t="shared" si="841"/>
        <v>3.6</v>
      </c>
      <c r="K5970" s="25">
        <f>VLOOKUP(J5970,'Spezifische Werte'!$B$2:$C$4002,2,FALSE)</f>
        <v>2.3596471134930203E-2</v>
      </c>
      <c r="L5970" s="25">
        <f t="shared" si="844"/>
        <v>47.19294226986041</v>
      </c>
      <c r="R5970" s="25">
        <v>5968</v>
      </c>
      <c r="S5970" s="25">
        <v>5967</v>
      </c>
      <c r="T5970" s="25">
        <f t="shared" si="848"/>
        <v>7.1378640628237636E-2</v>
      </c>
      <c r="U5970" s="25">
        <f t="shared" si="845"/>
        <v>7.322790562309861E-2</v>
      </c>
      <c r="W5970" s="17">
        <f>Eingabe!H5971</f>
        <v>280</v>
      </c>
      <c r="X5970" s="17">
        <f t="shared" si="846"/>
        <v>2.8</v>
      </c>
      <c r="Y5970" s="17">
        <f t="shared" si="847"/>
        <v>280</v>
      </c>
    </row>
    <row r="5971" spans="1:25" x14ac:dyDescent="0.15">
      <c r="A5971" s="82">
        <f t="shared" si="842"/>
        <v>9</v>
      </c>
      <c r="B5971" s="46">
        <v>43714.666666652192</v>
      </c>
      <c r="C5971" s="47">
        <f>Eingabe!G5972</f>
        <v>3</v>
      </c>
      <c r="D5971" s="77">
        <v>5971</v>
      </c>
      <c r="E5971" s="47"/>
      <c r="F5971" s="25">
        <f t="shared" si="840"/>
        <v>4.4800000000000004</v>
      </c>
      <c r="G5971" s="25">
        <f>VLOOKUP(F5971,'Spezifische Werte'!$B$2:$C$4002,2,FALSE)</f>
        <v>6.3876775708421291E-2</v>
      </c>
      <c r="H5971" s="25">
        <f t="shared" si="843"/>
        <v>127.75355141684258</v>
      </c>
      <c r="J5971" s="25">
        <f t="shared" si="841"/>
        <v>4.5</v>
      </c>
      <c r="K5971" s="25">
        <f>VLOOKUP(J5971,'Spezifische Werte'!$B$2:$C$4002,2,FALSE)</f>
        <v>6.4854105449014127E-2</v>
      </c>
      <c r="L5971" s="25">
        <f t="shared" si="844"/>
        <v>129.70821089802826</v>
      </c>
      <c r="R5971" s="25">
        <v>5969</v>
      </c>
      <c r="S5971" s="25">
        <v>5968</v>
      </c>
      <c r="T5971" s="25">
        <f t="shared" si="848"/>
        <v>7.1378640628237636E-2</v>
      </c>
      <c r="U5971" s="25">
        <f t="shared" si="845"/>
        <v>7.322790562309861E-2</v>
      </c>
      <c r="W5971" s="17">
        <f>Eingabe!H5972</f>
        <v>283</v>
      </c>
      <c r="X5971" s="17">
        <f t="shared" si="846"/>
        <v>2.83</v>
      </c>
      <c r="Y5971" s="17">
        <f t="shared" si="847"/>
        <v>280</v>
      </c>
    </row>
    <row r="5972" spans="1:25" x14ac:dyDescent="0.15">
      <c r="A5972" s="82">
        <f t="shared" si="842"/>
        <v>9</v>
      </c>
      <c r="B5972" s="46">
        <v>43714.708333318857</v>
      </c>
      <c r="C5972" s="47">
        <f>Eingabe!G5973</f>
        <v>2</v>
      </c>
      <c r="D5972" s="77">
        <v>5972</v>
      </c>
      <c r="E5972" s="47"/>
      <c r="F5972" s="25">
        <f t="shared" si="840"/>
        <v>2.98</v>
      </c>
      <c r="G5972" s="25">
        <f>VLOOKUP(F5972,'Spezifische Werte'!$B$2:$C$4002,2,FALSE)</f>
        <v>7.6819067373919353E-3</v>
      </c>
      <c r="H5972" s="25">
        <f t="shared" si="843"/>
        <v>15.363813474783871</v>
      </c>
      <c r="J5972" s="25">
        <f t="shared" si="841"/>
        <v>3</v>
      </c>
      <c r="K5972" s="25">
        <f>VLOOKUP(J5972,'Spezifische Werte'!$B$2:$C$4002,2,FALSE)</f>
        <v>8.0363231384606472E-3</v>
      </c>
      <c r="L5972" s="25">
        <f t="shared" si="844"/>
        <v>16.072646276921294</v>
      </c>
      <c r="R5972" s="25">
        <v>5970</v>
      </c>
      <c r="S5972" s="25">
        <v>5969</v>
      </c>
      <c r="T5972" s="25">
        <f t="shared" si="848"/>
        <v>7.1378640628237636E-2</v>
      </c>
      <c r="U5972" s="25">
        <f t="shared" si="845"/>
        <v>7.322790562309861E-2</v>
      </c>
      <c r="W5972" s="17">
        <f>Eingabe!H5973</f>
        <v>283</v>
      </c>
      <c r="X5972" s="17">
        <f t="shared" si="846"/>
        <v>2.83</v>
      </c>
      <c r="Y5972" s="17">
        <f t="shared" si="847"/>
        <v>280</v>
      </c>
    </row>
    <row r="5973" spans="1:25" x14ac:dyDescent="0.15">
      <c r="A5973" s="82">
        <f t="shared" si="842"/>
        <v>9</v>
      </c>
      <c r="B5973" s="46">
        <v>43714.749999985521</v>
      </c>
      <c r="C5973" s="47">
        <f>Eingabe!G5974</f>
        <v>2.5</v>
      </c>
      <c r="D5973" s="77">
        <v>5973</v>
      </c>
      <c r="E5973" s="47"/>
      <c r="F5973" s="25">
        <f t="shared" si="840"/>
        <v>3.73</v>
      </c>
      <c r="G5973" s="25">
        <f>VLOOKUP(F5973,'Spezifische Werte'!$B$2:$C$4002,2,FALSE)</f>
        <v>2.895161356886641E-2</v>
      </c>
      <c r="H5973" s="25">
        <f t="shared" si="843"/>
        <v>57.90322713773282</v>
      </c>
      <c r="J5973" s="25">
        <f t="shared" si="841"/>
        <v>3.75</v>
      </c>
      <c r="K5973" s="25">
        <f>VLOOKUP(J5973,'Spezifische Werte'!$B$2:$C$4002,2,FALSE)</f>
        <v>2.9822636466446242E-2</v>
      </c>
      <c r="L5973" s="25">
        <f t="shared" si="844"/>
        <v>59.645272932892482</v>
      </c>
      <c r="R5973" s="25">
        <v>5971</v>
      </c>
      <c r="S5973" s="25">
        <v>5970</v>
      </c>
      <c r="T5973" s="25">
        <f t="shared" si="848"/>
        <v>7.1378640628237636E-2</v>
      </c>
      <c r="U5973" s="25">
        <f t="shared" si="845"/>
        <v>7.322790562309861E-2</v>
      </c>
      <c r="W5973" s="17">
        <f>Eingabe!H5974</f>
        <v>253</v>
      </c>
      <c r="X5973" s="17">
        <f t="shared" si="846"/>
        <v>2.5299999999999998</v>
      </c>
      <c r="Y5973" s="17">
        <f t="shared" si="847"/>
        <v>250</v>
      </c>
    </row>
    <row r="5974" spans="1:25" x14ac:dyDescent="0.15">
      <c r="A5974" s="82">
        <f t="shared" si="842"/>
        <v>9</v>
      </c>
      <c r="B5974" s="46">
        <v>43714.791666652185</v>
      </c>
      <c r="C5974" s="47">
        <f>Eingabe!G5975</f>
        <v>3.1</v>
      </c>
      <c r="D5974" s="77">
        <v>5974</v>
      </c>
      <c r="E5974" s="47"/>
      <c r="F5974" s="25">
        <f t="shared" si="840"/>
        <v>4.62</v>
      </c>
      <c r="G5974" s="25">
        <f>VLOOKUP(F5974,'Spezifische Werte'!$B$2:$C$4002,2,FALSE)</f>
        <v>7.0834307543363312E-2</v>
      </c>
      <c r="H5974" s="25">
        <f t="shared" si="843"/>
        <v>141.66861508672662</v>
      </c>
      <c r="J5974" s="25">
        <f t="shared" si="841"/>
        <v>4.6500000000000004</v>
      </c>
      <c r="K5974" s="25">
        <f>VLOOKUP(J5974,'Spezifische Werte'!$B$2:$C$4002,2,FALSE)</f>
        <v>7.2366311882592071E-2</v>
      </c>
      <c r="L5974" s="25">
        <f t="shared" si="844"/>
        <v>144.73262376518414</v>
      </c>
      <c r="R5974" s="25">
        <v>5972</v>
      </c>
      <c r="S5974" s="25">
        <v>5971</v>
      </c>
      <c r="T5974" s="25">
        <f t="shared" si="848"/>
        <v>7.1378640628237636E-2</v>
      </c>
      <c r="U5974" s="25">
        <f t="shared" si="845"/>
        <v>7.322790562309861E-2</v>
      </c>
      <c r="W5974" s="17">
        <f>Eingabe!H5975</f>
        <v>275</v>
      </c>
      <c r="X5974" s="17">
        <f t="shared" si="846"/>
        <v>2.75</v>
      </c>
      <c r="Y5974" s="17">
        <f t="shared" si="847"/>
        <v>280</v>
      </c>
    </row>
    <row r="5975" spans="1:25" x14ac:dyDescent="0.15">
      <c r="A5975" s="82">
        <f t="shared" si="842"/>
        <v>9</v>
      </c>
      <c r="B5975" s="46">
        <v>43714.833333318849</v>
      </c>
      <c r="C5975" s="47">
        <f>Eingabe!G5976</f>
        <v>2.9</v>
      </c>
      <c r="D5975" s="77">
        <v>5975</v>
      </c>
      <c r="E5975" s="47"/>
      <c r="F5975" s="25">
        <f t="shared" si="840"/>
        <v>4.33</v>
      </c>
      <c r="G5975" s="25">
        <f>VLOOKUP(F5975,'Spezifische Werte'!$B$2:$C$4002,2,FALSE)</f>
        <v>5.667919590547657E-2</v>
      </c>
      <c r="H5975" s="25">
        <f t="shared" si="843"/>
        <v>113.35839181095314</v>
      </c>
      <c r="J5975" s="25">
        <f t="shared" si="841"/>
        <v>4.3499999999999996</v>
      </c>
      <c r="K5975" s="25">
        <f>VLOOKUP(J5975,'Spezifische Werte'!$B$2:$C$4002,2,FALSE)</f>
        <v>5.7627330651301621E-2</v>
      </c>
      <c r="L5975" s="25">
        <f t="shared" si="844"/>
        <v>115.25466130260324</v>
      </c>
      <c r="R5975" s="25">
        <v>5973</v>
      </c>
      <c r="S5975" s="25">
        <v>5972</v>
      </c>
      <c r="T5975" s="25">
        <f t="shared" si="848"/>
        <v>7.1378640628237636E-2</v>
      </c>
      <c r="U5975" s="25">
        <f t="shared" si="845"/>
        <v>7.322790562309861E-2</v>
      </c>
      <c r="W5975" s="17">
        <f>Eingabe!H5976</f>
        <v>245</v>
      </c>
      <c r="X5975" s="17">
        <f t="shared" si="846"/>
        <v>2.4500000000000002</v>
      </c>
      <c r="Y5975" s="17">
        <f t="shared" si="847"/>
        <v>250</v>
      </c>
    </row>
    <row r="5976" spans="1:25" x14ac:dyDescent="0.15">
      <c r="A5976" s="82">
        <f t="shared" si="842"/>
        <v>9</v>
      </c>
      <c r="B5976" s="46">
        <v>43714.874999985514</v>
      </c>
      <c r="C5976" s="47">
        <f>Eingabe!G5977</f>
        <v>3.4</v>
      </c>
      <c r="D5976" s="77">
        <v>5976</v>
      </c>
      <c r="E5976" s="47"/>
      <c r="F5976" s="25">
        <f t="shared" si="840"/>
        <v>5.07</v>
      </c>
      <c r="G5976" s="25">
        <f>VLOOKUP(F5976,'Spezifische Werte'!$B$2:$C$4002,2,FALSE)</f>
        <v>9.6185977081711158E-2</v>
      </c>
      <c r="H5976" s="25">
        <f t="shared" si="843"/>
        <v>192.37195416342232</v>
      </c>
      <c r="J5976" s="25">
        <f t="shared" si="841"/>
        <v>5.0999999999999996</v>
      </c>
      <c r="K5976" s="25">
        <f>VLOOKUP(J5976,'Spezifische Werte'!$B$2:$C$4002,2,FALSE)</f>
        <v>9.8097213536623304E-2</v>
      </c>
      <c r="L5976" s="25">
        <f t="shared" si="844"/>
        <v>196.1944270732466</v>
      </c>
      <c r="R5976" s="25">
        <v>5974</v>
      </c>
      <c r="S5976" s="25">
        <v>5973</v>
      </c>
      <c r="T5976" s="25">
        <f t="shared" si="848"/>
        <v>7.1378640628237636E-2</v>
      </c>
      <c r="U5976" s="25">
        <f t="shared" si="845"/>
        <v>7.322790562309861E-2</v>
      </c>
      <c r="W5976" s="17">
        <f>Eingabe!H5977</f>
        <v>236</v>
      </c>
      <c r="X5976" s="17">
        <f t="shared" si="846"/>
        <v>2.36</v>
      </c>
      <c r="Y5976" s="17">
        <f t="shared" si="847"/>
        <v>240</v>
      </c>
    </row>
    <row r="5977" spans="1:25" x14ac:dyDescent="0.15">
      <c r="A5977" s="82">
        <f t="shared" si="842"/>
        <v>9</v>
      </c>
      <c r="B5977" s="46">
        <v>43714.916666652178</v>
      </c>
      <c r="C5977" s="47">
        <f>Eingabe!G5978</f>
        <v>3.3</v>
      </c>
      <c r="D5977" s="77">
        <v>5977</v>
      </c>
      <c r="E5977" s="47"/>
      <c r="F5977" s="25">
        <f t="shared" si="840"/>
        <v>4.92</v>
      </c>
      <c r="G5977" s="25">
        <f>VLOOKUP(F5977,'Spezifische Werte'!$B$2:$C$4002,2,FALSE)</f>
        <v>8.7079957720259088E-2</v>
      </c>
      <c r="H5977" s="25">
        <f t="shared" si="843"/>
        <v>174.15991544051818</v>
      </c>
      <c r="J5977" s="25">
        <f t="shared" si="841"/>
        <v>4.95</v>
      </c>
      <c r="K5977" s="25">
        <f>VLOOKUP(J5977,'Spezifische Werte'!$B$2:$C$4002,2,FALSE)</f>
        <v>8.884038911585862E-2</v>
      </c>
      <c r="L5977" s="25">
        <f t="shared" si="844"/>
        <v>177.68077823171723</v>
      </c>
      <c r="R5977" s="25">
        <v>5975</v>
      </c>
      <c r="S5977" s="25">
        <v>5974</v>
      </c>
      <c r="T5977" s="25">
        <f t="shared" si="848"/>
        <v>7.1378640628237636E-2</v>
      </c>
      <c r="U5977" s="25">
        <f t="shared" si="845"/>
        <v>7.322790562309861E-2</v>
      </c>
      <c r="W5977" s="17">
        <f>Eingabe!H5978</f>
        <v>252</v>
      </c>
      <c r="X5977" s="17">
        <f t="shared" si="846"/>
        <v>2.52</v>
      </c>
      <c r="Y5977" s="17">
        <f t="shared" si="847"/>
        <v>250</v>
      </c>
    </row>
    <row r="5978" spans="1:25" x14ac:dyDescent="0.15">
      <c r="A5978" s="82">
        <f t="shared" si="842"/>
        <v>9</v>
      </c>
      <c r="B5978" s="46">
        <v>43714.958333318842</v>
      </c>
      <c r="C5978" s="47">
        <f>Eingabe!G5979</f>
        <v>3.5</v>
      </c>
      <c r="D5978" s="77">
        <v>5978</v>
      </c>
      <c r="E5978" s="47"/>
      <c r="F5978" s="25">
        <f t="shared" si="840"/>
        <v>5.22</v>
      </c>
      <c r="G5978" s="25">
        <f>VLOOKUP(F5978,'Spezifische Werte'!$B$2:$C$4002,2,FALSE)</f>
        <v>0.10600726326582303</v>
      </c>
      <c r="H5978" s="25">
        <f t="shared" si="843"/>
        <v>212.01452653164606</v>
      </c>
      <c r="J5978" s="25">
        <f t="shared" si="841"/>
        <v>5.25</v>
      </c>
      <c r="K5978" s="25">
        <f>VLOOKUP(J5978,'Spezifische Werte'!$B$2:$C$4002,2,FALSE)</f>
        <v>0.10804502827355937</v>
      </c>
      <c r="L5978" s="25">
        <f t="shared" si="844"/>
        <v>216.09005654711873</v>
      </c>
      <c r="R5978" s="25">
        <v>5976</v>
      </c>
      <c r="S5978" s="25">
        <v>5975</v>
      </c>
      <c r="T5978" s="25">
        <f t="shared" si="848"/>
        <v>7.1378640628237636E-2</v>
      </c>
      <c r="U5978" s="25">
        <f t="shared" si="845"/>
        <v>7.322790562309861E-2</v>
      </c>
      <c r="W5978" s="17">
        <f>Eingabe!H5979</f>
        <v>248</v>
      </c>
      <c r="X5978" s="17">
        <f t="shared" si="846"/>
        <v>2.48</v>
      </c>
      <c r="Y5978" s="17">
        <f t="shared" si="847"/>
        <v>250</v>
      </c>
    </row>
    <row r="5979" spans="1:25" x14ac:dyDescent="0.15">
      <c r="A5979" s="82">
        <f t="shared" si="842"/>
        <v>9</v>
      </c>
      <c r="B5979" s="46">
        <v>43714.999999985506</v>
      </c>
      <c r="C5979" s="47">
        <f>Eingabe!G5980</f>
        <v>2.7</v>
      </c>
      <c r="D5979" s="77">
        <v>5979</v>
      </c>
      <c r="E5979" s="47"/>
      <c r="F5979" s="25">
        <f t="shared" si="840"/>
        <v>4.03</v>
      </c>
      <c r="G5979" s="25">
        <f>VLOOKUP(F5979,'Spezifische Werte'!$B$2:$C$4002,2,FALSE)</f>
        <v>4.2666657265334036E-2</v>
      </c>
      <c r="H5979" s="25">
        <f t="shared" si="843"/>
        <v>85.333314530668076</v>
      </c>
      <c r="J5979" s="25">
        <f t="shared" si="841"/>
        <v>4.05</v>
      </c>
      <c r="K5979" s="25">
        <f>VLOOKUP(J5979,'Spezifische Werte'!$B$2:$C$4002,2,FALSE)</f>
        <v>4.3597034083331404E-2</v>
      </c>
      <c r="L5979" s="25">
        <f t="shared" si="844"/>
        <v>87.194068166662802</v>
      </c>
      <c r="R5979" s="25">
        <v>5977</v>
      </c>
      <c r="S5979" s="25">
        <v>5976</v>
      </c>
      <c r="T5979" s="25">
        <f t="shared" si="848"/>
        <v>7.1378640628237636E-2</v>
      </c>
      <c r="U5979" s="25">
        <f t="shared" si="845"/>
        <v>7.322790562309861E-2</v>
      </c>
      <c r="W5979" s="17">
        <f>Eingabe!H5980</f>
        <v>248</v>
      </c>
      <c r="X5979" s="17">
        <f t="shared" si="846"/>
        <v>2.48</v>
      </c>
      <c r="Y5979" s="17">
        <f t="shared" si="847"/>
        <v>250</v>
      </c>
    </row>
    <row r="5980" spans="1:25" x14ac:dyDescent="0.15">
      <c r="A5980" s="82">
        <f t="shared" si="842"/>
        <v>9</v>
      </c>
      <c r="B5980" s="46">
        <v>43715.041666652171</v>
      </c>
      <c r="C5980" s="47">
        <f>Eingabe!G5981</f>
        <v>4</v>
      </c>
      <c r="D5980" s="77">
        <v>5980</v>
      </c>
      <c r="E5980" s="47"/>
      <c r="F5980" s="25">
        <f t="shared" si="840"/>
        <v>5.97</v>
      </c>
      <c r="G5980" s="25">
        <f>VLOOKUP(F5980,'Spezifische Werte'!$B$2:$C$4002,2,FALSE)</f>
        <v>0.1627434603343155</v>
      </c>
      <c r="H5980" s="25">
        <f t="shared" si="843"/>
        <v>325.486920668631</v>
      </c>
      <c r="J5980" s="25">
        <f t="shared" si="841"/>
        <v>6</v>
      </c>
      <c r="K5980" s="25">
        <f>VLOOKUP(J5980,'Spezifische Werte'!$B$2:$C$4002,2,FALSE)</f>
        <v>0.16538134424295356</v>
      </c>
      <c r="L5980" s="25">
        <f t="shared" si="844"/>
        <v>330.76268848590712</v>
      </c>
      <c r="R5980" s="25">
        <v>5978</v>
      </c>
      <c r="S5980" s="25">
        <v>5977</v>
      </c>
      <c r="T5980" s="25">
        <f t="shared" si="848"/>
        <v>7.1378640628237636E-2</v>
      </c>
      <c r="U5980" s="25">
        <f t="shared" si="845"/>
        <v>7.322790562309861E-2</v>
      </c>
      <c r="W5980" s="17">
        <f>Eingabe!H5981</f>
        <v>260</v>
      </c>
      <c r="X5980" s="17">
        <f t="shared" si="846"/>
        <v>2.6</v>
      </c>
      <c r="Y5980" s="17">
        <f t="shared" si="847"/>
        <v>260</v>
      </c>
    </row>
    <row r="5981" spans="1:25" x14ac:dyDescent="0.15">
      <c r="A5981" s="82">
        <f t="shared" si="842"/>
        <v>9</v>
      </c>
      <c r="B5981" s="46">
        <v>43715.083333318835</v>
      </c>
      <c r="C5981" s="47">
        <f>Eingabe!G5982</f>
        <v>4.3</v>
      </c>
      <c r="D5981" s="77">
        <v>5981</v>
      </c>
      <c r="E5981" s="47"/>
      <c r="F5981" s="25">
        <f t="shared" si="840"/>
        <v>6.41</v>
      </c>
      <c r="G5981" s="25">
        <f>VLOOKUP(F5981,'Spezifische Werte'!$B$2:$C$4002,2,FALSE)</f>
        <v>0.20539547091670399</v>
      </c>
      <c r="H5981" s="25">
        <f t="shared" si="843"/>
        <v>410.790941833408</v>
      </c>
      <c r="J5981" s="25">
        <f t="shared" si="841"/>
        <v>6.45</v>
      </c>
      <c r="K5981" s="25">
        <f>VLOOKUP(J5981,'Spezifische Werte'!$B$2:$C$4002,2,FALSE)</f>
        <v>0.20962714743593144</v>
      </c>
      <c r="L5981" s="25">
        <f t="shared" si="844"/>
        <v>419.2542948718629</v>
      </c>
      <c r="R5981" s="25">
        <v>5979</v>
      </c>
      <c r="S5981" s="25">
        <v>5978</v>
      </c>
      <c r="T5981" s="25">
        <f t="shared" si="848"/>
        <v>7.1378640628237636E-2</v>
      </c>
      <c r="U5981" s="25">
        <f t="shared" si="845"/>
        <v>7.322790562309861E-2</v>
      </c>
      <c r="W5981" s="17">
        <f>Eingabe!H5982</f>
        <v>247</v>
      </c>
      <c r="X5981" s="17">
        <f t="shared" si="846"/>
        <v>2.4700000000000002</v>
      </c>
      <c r="Y5981" s="17">
        <f t="shared" si="847"/>
        <v>250</v>
      </c>
    </row>
    <row r="5982" spans="1:25" x14ac:dyDescent="0.15">
      <c r="A5982" s="82">
        <f t="shared" si="842"/>
        <v>9</v>
      </c>
      <c r="B5982" s="46">
        <v>43715.124999985499</v>
      </c>
      <c r="C5982" s="47">
        <f>Eingabe!G5983</f>
        <v>3.8</v>
      </c>
      <c r="D5982" s="77">
        <v>5982</v>
      </c>
      <c r="E5982" s="47"/>
      <c r="F5982" s="25">
        <f t="shared" si="840"/>
        <v>5.67</v>
      </c>
      <c r="G5982" s="25">
        <f>VLOOKUP(F5982,'Spezifische Werte'!$B$2:$C$4002,2,FALSE)</f>
        <v>0.13840049448137109</v>
      </c>
      <c r="H5982" s="25">
        <f t="shared" si="843"/>
        <v>276.80098896274217</v>
      </c>
      <c r="J5982" s="25">
        <f t="shared" si="841"/>
        <v>5.7</v>
      </c>
      <c r="K5982" s="25">
        <f>VLOOKUP(J5982,'Spezifische Werte'!$B$2:$C$4002,2,FALSE)</f>
        <v>0.14069825500153915</v>
      </c>
      <c r="L5982" s="25">
        <f t="shared" si="844"/>
        <v>281.39651000307828</v>
      </c>
      <c r="R5982" s="25">
        <v>5980</v>
      </c>
      <c r="S5982" s="25">
        <v>5979</v>
      </c>
      <c r="T5982" s="25">
        <f t="shared" si="848"/>
        <v>7.1378640628237636E-2</v>
      </c>
      <c r="U5982" s="25">
        <f t="shared" si="845"/>
        <v>7.322790562309861E-2</v>
      </c>
      <c r="W5982" s="17">
        <f>Eingabe!H5983</f>
        <v>249</v>
      </c>
      <c r="X5982" s="17">
        <f t="shared" si="846"/>
        <v>2.4900000000000002</v>
      </c>
      <c r="Y5982" s="17">
        <f t="shared" si="847"/>
        <v>250</v>
      </c>
    </row>
    <row r="5983" spans="1:25" x14ac:dyDescent="0.15">
      <c r="A5983" s="82">
        <f t="shared" si="842"/>
        <v>9</v>
      </c>
      <c r="B5983" s="46">
        <v>43715.166666652163</v>
      </c>
      <c r="C5983" s="47">
        <f>Eingabe!G5984</f>
        <v>2.7</v>
      </c>
      <c r="D5983" s="77">
        <v>5983</v>
      </c>
      <c r="E5983" s="47"/>
      <c r="F5983" s="25">
        <f t="shared" si="840"/>
        <v>4.03</v>
      </c>
      <c r="G5983" s="25">
        <f>VLOOKUP(F5983,'Spezifische Werte'!$B$2:$C$4002,2,FALSE)</f>
        <v>4.2666657265334036E-2</v>
      </c>
      <c r="H5983" s="25">
        <f t="shared" si="843"/>
        <v>85.333314530668076</v>
      </c>
      <c r="J5983" s="25">
        <f t="shared" si="841"/>
        <v>4.05</v>
      </c>
      <c r="K5983" s="25">
        <f>VLOOKUP(J5983,'Spezifische Werte'!$B$2:$C$4002,2,FALSE)</f>
        <v>4.3597034083331404E-2</v>
      </c>
      <c r="L5983" s="25">
        <f t="shared" si="844"/>
        <v>87.194068166662802</v>
      </c>
      <c r="R5983" s="25">
        <v>5981</v>
      </c>
      <c r="S5983" s="25">
        <v>5980</v>
      </c>
      <c r="T5983" s="25">
        <f t="shared" si="848"/>
        <v>7.1378640628237636E-2</v>
      </c>
      <c r="U5983" s="25">
        <f t="shared" si="845"/>
        <v>7.322790562309861E-2</v>
      </c>
      <c r="W5983" s="17">
        <f>Eingabe!H5984</f>
        <v>229</v>
      </c>
      <c r="X5983" s="17">
        <f t="shared" si="846"/>
        <v>2.29</v>
      </c>
      <c r="Y5983" s="17">
        <f t="shared" si="847"/>
        <v>229.99999999999997</v>
      </c>
    </row>
    <row r="5984" spans="1:25" x14ac:dyDescent="0.15">
      <c r="A5984" s="82">
        <f t="shared" si="842"/>
        <v>9</v>
      </c>
      <c r="B5984" s="46">
        <v>43715.208333318827</v>
      </c>
      <c r="C5984" s="47">
        <f>Eingabe!G5985</f>
        <v>0.1</v>
      </c>
      <c r="D5984" s="77">
        <v>5984</v>
      </c>
      <c r="E5984" s="47"/>
      <c r="F5984" s="25">
        <f t="shared" si="840"/>
        <v>0.15</v>
      </c>
      <c r="G5984" s="25">
        <f>VLOOKUP(F5984,'Spezifische Werte'!$B$2:$C$4002,2,FALSE)</f>
        <v>0</v>
      </c>
      <c r="H5984" s="25">
        <f t="shared" si="843"/>
        <v>0</v>
      </c>
      <c r="J5984" s="25">
        <f t="shared" si="841"/>
        <v>0.15</v>
      </c>
      <c r="K5984" s="25">
        <f>VLOOKUP(J5984,'Spezifische Werte'!$B$2:$C$4002,2,FALSE)</f>
        <v>0</v>
      </c>
      <c r="L5984" s="25">
        <f t="shared" si="844"/>
        <v>0</v>
      </c>
      <c r="R5984" s="25">
        <v>5982</v>
      </c>
      <c r="S5984" s="25">
        <v>5981</v>
      </c>
      <c r="T5984" s="25">
        <f t="shared" si="848"/>
        <v>7.1378640628237636E-2</v>
      </c>
      <c r="U5984" s="25">
        <f t="shared" si="845"/>
        <v>7.322790562309861E-2</v>
      </c>
      <c r="W5984" s="17">
        <f>Eingabe!H5985</f>
        <v>219</v>
      </c>
      <c r="X5984" s="17">
        <f t="shared" si="846"/>
        <v>2.19</v>
      </c>
      <c r="Y5984" s="17">
        <f t="shared" si="847"/>
        <v>220.00000000000003</v>
      </c>
    </row>
    <row r="5985" spans="1:25" x14ac:dyDescent="0.15">
      <c r="A5985" s="82">
        <f t="shared" si="842"/>
        <v>9</v>
      </c>
      <c r="B5985" s="46">
        <v>43715.249999985492</v>
      </c>
      <c r="C5985" s="47">
        <f>Eingabe!G5986</f>
        <v>1.8</v>
      </c>
      <c r="D5985" s="77">
        <v>5985</v>
      </c>
      <c r="E5985" s="47"/>
      <c r="F5985" s="25">
        <f t="shared" si="840"/>
        <v>2.69</v>
      </c>
      <c r="G5985" s="25">
        <f>VLOOKUP(F5985,'Spezifische Werte'!$B$2:$C$4002,2,FALSE)</f>
        <v>3.715149232963236E-3</v>
      </c>
      <c r="H5985" s="25">
        <f t="shared" si="843"/>
        <v>7.4302984659264721</v>
      </c>
      <c r="J5985" s="25">
        <f t="shared" si="841"/>
        <v>2.7</v>
      </c>
      <c r="K5985" s="25">
        <f>VLOOKUP(J5985,'Spezifische Werte'!$B$2:$C$4002,2,FALSE)</f>
        <v>3.8225571704766847E-3</v>
      </c>
      <c r="L5985" s="25">
        <f t="shared" si="844"/>
        <v>7.6451143409533691</v>
      </c>
      <c r="R5985" s="25">
        <v>5983</v>
      </c>
      <c r="S5985" s="25">
        <v>5982</v>
      </c>
      <c r="T5985" s="25">
        <f t="shared" si="848"/>
        <v>7.1378640628237636E-2</v>
      </c>
      <c r="U5985" s="25">
        <f t="shared" si="845"/>
        <v>7.322790562309861E-2</v>
      </c>
      <c r="W5985" s="17">
        <f>Eingabe!H5986</f>
        <v>231</v>
      </c>
      <c r="X5985" s="17">
        <f t="shared" si="846"/>
        <v>2.31</v>
      </c>
      <c r="Y5985" s="17">
        <f t="shared" si="847"/>
        <v>229.99999999999997</v>
      </c>
    </row>
    <row r="5986" spans="1:25" x14ac:dyDescent="0.15">
      <c r="A5986" s="82">
        <f t="shared" si="842"/>
        <v>9</v>
      </c>
      <c r="B5986" s="46">
        <v>43715.291666652156</v>
      </c>
      <c r="C5986" s="47">
        <f>Eingabe!G5987</f>
        <v>2.9</v>
      </c>
      <c r="D5986" s="77">
        <v>5986</v>
      </c>
      <c r="E5986" s="47"/>
      <c r="F5986" s="25">
        <f t="shared" si="840"/>
        <v>4.33</v>
      </c>
      <c r="G5986" s="25">
        <f>VLOOKUP(F5986,'Spezifische Werte'!$B$2:$C$4002,2,FALSE)</f>
        <v>5.667919590547657E-2</v>
      </c>
      <c r="H5986" s="25">
        <f t="shared" si="843"/>
        <v>113.35839181095314</v>
      </c>
      <c r="J5986" s="25">
        <f t="shared" si="841"/>
        <v>4.3499999999999996</v>
      </c>
      <c r="K5986" s="25">
        <f>VLOOKUP(J5986,'Spezifische Werte'!$B$2:$C$4002,2,FALSE)</f>
        <v>5.7627330651301621E-2</v>
      </c>
      <c r="L5986" s="25">
        <f t="shared" si="844"/>
        <v>115.25466130260324</v>
      </c>
      <c r="R5986" s="25">
        <v>5984</v>
      </c>
      <c r="S5986" s="25">
        <v>5983</v>
      </c>
      <c r="T5986" s="25">
        <f t="shared" si="848"/>
        <v>7.1378640628237636E-2</v>
      </c>
      <c r="U5986" s="25">
        <f t="shared" si="845"/>
        <v>7.322790562309861E-2</v>
      </c>
      <c r="W5986" s="17">
        <f>Eingabe!H5987</f>
        <v>250</v>
      </c>
      <c r="X5986" s="17">
        <f t="shared" si="846"/>
        <v>2.5</v>
      </c>
      <c r="Y5986" s="17">
        <f t="shared" si="847"/>
        <v>250</v>
      </c>
    </row>
    <row r="5987" spans="1:25" x14ac:dyDescent="0.15">
      <c r="A5987" s="82">
        <f t="shared" si="842"/>
        <v>9</v>
      </c>
      <c r="B5987" s="46">
        <v>43715.33333331882</v>
      </c>
      <c r="C5987" s="47">
        <f>Eingabe!G5988</f>
        <v>3.5</v>
      </c>
      <c r="D5987" s="77">
        <v>5987</v>
      </c>
      <c r="E5987" s="47"/>
      <c r="F5987" s="25">
        <f t="shared" si="840"/>
        <v>5.22</v>
      </c>
      <c r="G5987" s="25">
        <f>VLOOKUP(F5987,'Spezifische Werte'!$B$2:$C$4002,2,FALSE)</f>
        <v>0.10600726326582303</v>
      </c>
      <c r="H5987" s="25">
        <f t="shared" si="843"/>
        <v>212.01452653164606</v>
      </c>
      <c r="J5987" s="25">
        <f t="shared" si="841"/>
        <v>5.25</v>
      </c>
      <c r="K5987" s="25">
        <f>VLOOKUP(J5987,'Spezifische Werte'!$B$2:$C$4002,2,FALSE)</f>
        <v>0.10804502827355937</v>
      </c>
      <c r="L5987" s="25">
        <f t="shared" si="844"/>
        <v>216.09005654711873</v>
      </c>
      <c r="R5987" s="25">
        <v>5985</v>
      </c>
      <c r="S5987" s="25">
        <v>5984</v>
      </c>
      <c r="T5987" s="25">
        <f t="shared" si="848"/>
        <v>7.1378640628237636E-2</v>
      </c>
      <c r="U5987" s="25">
        <f t="shared" si="845"/>
        <v>7.322790562309861E-2</v>
      </c>
      <c r="W5987" s="17">
        <f>Eingabe!H5988</f>
        <v>249</v>
      </c>
      <c r="X5987" s="17">
        <f t="shared" si="846"/>
        <v>2.4900000000000002</v>
      </c>
      <c r="Y5987" s="17">
        <f t="shared" si="847"/>
        <v>250</v>
      </c>
    </row>
    <row r="5988" spans="1:25" x14ac:dyDescent="0.15">
      <c r="A5988" s="82">
        <f t="shared" si="842"/>
        <v>9</v>
      </c>
      <c r="B5988" s="46">
        <v>43715.374999985484</v>
      </c>
      <c r="C5988" s="47">
        <f>Eingabe!G5989</f>
        <v>3.2</v>
      </c>
      <c r="D5988" s="77">
        <v>5988</v>
      </c>
      <c r="E5988" s="47"/>
      <c r="F5988" s="25">
        <f t="shared" si="840"/>
        <v>4.7699999999999996</v>
      </c>
      <c r="G5988" s="25">
        <f>VLOOKUP(F5988,'Spezifische Werte'!$B$2:$C$4002,2,FALSE)</f>
        <v>7.8679349945367349E-2</v>
      </c>
      <c r="H5988" s="25">
        <f t="shared" si="843"/>
        <v>157.3586998907347</v>
      </c>
      <c r="J5988" s="25">
        <f t="shared" si="841"/>
        <v>4.8</v>
      </c>
      <c r="K5988" s="25">
        <f>VLOOKUP(J5988,'Spezifische Werte'!$B$2:$C$4002,2,FALSE)</f>
        <v>8.0310065544742015E-2</v>
      </c>
      <c r="L5988" s="25">
        <f t="shared" si="844"/>
        <v>160.62013108948403</v>
      </c>
      <c r="R5988" s="25">
        <v>5986</v>
      </c>
      <c r="S5988" s="25">
        <v>5985</v>
      </c>
      <c r="T5988" s="25">
        <f t="shared" si="848"/>
        <v>7.1378640628237636E-2</v>
      </c>
      <c r="U5988" s="25">
        <f t="shared" si="845"/>
        <v>7.322790562309861E-2</v>
      </c>
      <c r="W5988" s="17">
        <f>Eingabe!H5989</f>
        <v>240</v>
      </c>
      <c r="X5988" s="17">
        <f t="shared" si="846"/>
        <v>2.4</v>
      </c>
      <c r="Y5988" s="17">
        <f t="shared" si="847"/>
        <v>240</v>
      </c>
    </row>
    <row r="5989" spans="1:25" x14ac:dyDescent="0.15">
      <c r="A5989" s="82">
        <f t="shared" si="842"/>
        <v>9</v>
      </c>
      <c r="B5989" s="46">
        <v>43715.416666652149</v>
      </c>
      <c r="C5989" s="47">
        <f>Eingabe!G5990</f>
        <v>4</v>
      </c>
      <c r="D5989" s="77">
        <v>5989</v>
      </c>
      <c r="E5989" s="47"/>
      <c r="F5989" s="25">
        <f t="shared" si="840"/>
        <v>5.97</v>
      </c>
      <c r="G5989" s="25">
        <f>VLOOKUP(F5989,'Spezifische Werte'!$B$2:$C$4002,2,FALSE)</f>
        <v>0.1627434603343155</v>
      </c>
      <c r="H5989" s="25">
        <f t="shared" si="843"/>
        <v>325.486920668631</v>
      </c>
      <c r="J5989" s="25">
        <f t="shared" si="841"/>
        <v>6</v>
      </c>
      <c r="K5989" s="25">
        <f>VLOOKUP(J5989,'Spezifische Werte'!$B$2:$C$4002,2,FALSE)</f>
        <v>0.16538134424295356</v>
      </c>
      <c r="L5989" s="25">
        <f t="shared" si="844"/>
        <v>330.76268848590712</v>
      </c>
      <c r="R5989" s="25">
        <v>5987</v>
      </c>
      <c r="S5989" s="25">
        <v>5986</v>
      </c>
      <c r="T5989" s="25">
        <f t="shared" si="848"/>
        <v>7.1378640628237636E-2</v>
      </c>
      <c r="U5989" s="25">
        <f t="shared" si="845"/>
        <v>7.322790562309861E-2</v>
      </c>
      <c r="W5989" s="17">
        <f>Eingabe!H5990</f>
        <v>252</v>
      </c>
      <c r="X5989" s="17">
        <f t="shared" si="846"/>
        <v>2.52</v>
      </c>
      <c r="Y5989" s="17">
        <f t="shared" si="847"/>
        <v>250</v>
      </c>
    </row>
    <row r="5990" spans="1:25" x14ac:dyDescent="0.15">
      <c r="A5990" s="82">
        <f t="shared" si="842"/>
        <v>9</v>
      </c>
      <c r="B5990" s="46">
        <v>43715.458333318813</v>
      </c>
      <c r="C5990" s="47">
        <f>Eingabe!G5991</f>
        <v>2.6</v>
      </c>
      <c r="D5990" s="77">
        <v>5990</v>
      </c>
      <c r="E5990" s="47"/>
      <c r="F5990" s="25">
        <f t="shared" si="840"/>
        <v>3.88</v>
      </c>
      <c r="G5990" s="25">
        <f>VLOOKUP(F5990,'Spezifische Werte'!$B$2:$C$4002,2,FALSE)</f>
        <v>3.5689320314118818E-2</v>
      </c>
      <c r="H5990" s="25">
        <f t="shared" si="843"/>
        <v>71.378640628237633</v>
      </c>
      <c r="J5990" s="25">
        <f t="shared" si="841"/>
        <v>3.9</v>
      </c>
      <c r="K5990" s="25">
        <f>VLOOKUP(J5990,'Spezifische Werte'!$B$2:$C$4002,2,FALSE)</f>
        <v>3.6613952811549305E-2</v>
      </c>
      <c r="L5990" s="25">
        <f t="shared" si="844"/>
        <v>73.227905623098607</v>
      </c>
      <c r="R5990" s="25">
        <v>5988</v>
      </c>
      <c r="S5990" s="25">
        <v>5987</v>
      </c>
      <c r="T5990" s="25">
        <f t="shared" si="848"/>
        <v>7.1378640628237636E-2</v>
      </c>
      <c r="U5990" s="25">
        <f t="shared" si="845"/>
        <v>7.322790562309861E-2</v>
      </c>
      <c r="W5990" s="17">
        <f>Eingabe!H5991</f>
        <v>249</v>
      </c>
      <c r="X5990" s="17">
        <f t="shared" si="846"/>
        <v>2.4900000000000002</v>
      </c>
      <c r="Y5990" s="17">
        <f t="shared" si="847"/>
        <v>250</v>
      </c>
    </row>
    <row r="5991" spans="1:25" x14ac:dyDescent="0.15">
      <c r="A5991" s="82">
        <f t="shared" si="842"/>
        <v>9</v>
      </c>
      <c r="B5991" s="46">
        <v>43715.499999985477</v>
      </c>
      <c r="C5991" s="47">
        <f>Eingabe!G5992</f>
        <v>3.4</v>
      </c>
      <c r="D5991" s="77">
        <v>5991</v>
      </c>
      <c r="E5991" s="47"/>
      <c r="F5991" s="25">
        <f t="shared" si="840"/>
        <v>5.07</v>
      </c>
      <c r="G5991" s="25">
        <f>VLOOKUP(F5991,'Spezifische Werte'!$B$2:$C$4002,2,FALSE)</f>
        <v>9.6185977081711158E-2</v>
      </c>
      <c r="H5991" s="25">
        <f t="shared" si="843"/>
        <v>192.37195416342232</v>
      </c>
      <c r="J5991" s="25">
        <f t="shared" si="841"/>
        <v>5.0999999999999996</v>
      </c>
      <c r="K5991" s="25">
        <f>VLOOKUP(J5991,'Spezifische Werte'!$B$2:$C$4002,2,FALSE)</f>
        <v>9.8097213536623304E-2</v>
      </c>
      <c r="L5991" s="25">
        <f t="shared" si="844"/>
        <v>196.1944270732466</v>
      </c>
      <c r="R5991" s="25">
        <v>5989</v>
      </c>
      <c r="S5991" s="25">
        <v>5988</v>
      </c>
      <c r="T5991" s="25">
        <f t="shared" si="848"/>
        <v>7.1378640628237636E-2</v>
      </c>
      <c r="U5991" s="25">
        <f t="shared" si="845"/>
        <v>7.322790562309861E-2</v>
      </c>
      <c r="W5991" s="17">
        <f>Eingabe!H5992</f>
        <v>261</v>
      </c>
      <c r="X5991" s="17">
        <f t="shared" si="846"/>
        <v>2.61</v>
      </c>
      <c r="Y5991" s="17">
        <f t="shared" si="847"/>
        <v>260</v>
      </c>
    </row>
    <row r="5992" spans="1:25" x14ac:dyDescent="0.15">
      <c r="A5992" s="82">
        <f t="shared" si="842"/>
        <v>9</v>
      </c>
      <c r="B5992" s="46">
        <v>43715.541666652141</v>
      </c>
      <c r="C5992" s="47">
        <f>Eingabe!G5993</f>
        <v>2.9</v>
      </c>
      <c r="D5992" s="77">
        <v>5992</v>
      </c>
      <c r="E5992" s="47"/>
      <c r="F5992" s="25">
        <f t="shared" si="840"/>
        <v>4.33</v>
      </c>
      <c r="G5992" s="25">
        <f>VLOOKUP(F5992,'Spezifische Werte'!$B$2:$C$4002,2,FALSE)</f>
        <v>5.667919590547657E-2</v>
      </c>
      <c r="H5992" s="25">
        <f t="shared" si="843"/>
        <v>113.35839181095314</v>
      </c>
      <c r="J5992" s="25">
        <f t="shared" si="841"/>
        <v>4.3499999999999996</v>
      </c>
      <c r="K5992" s="25">
        <f>VLOOKUP(J5992,'Spezifische Werte'!$B$2:$C$4002,2,FALSE)</f>
        <v>5.7627330651301621E-2</v>
      </c>
      <c r="L5992" s="25">
        <f t="shared" si="844"/>
        <v>115.25466130260324</v>
      </c>
      <c r="R5992" s="25">
        <v>5990</v>
      </c>
      <c r="S5992" s="25">
        <v>5989</v>
      </c>
      <c r="T5992" s="25">
        <f t="shared" si="848"/>
        <v>7.1378640628237636E-2</v>
      </c>
      <c r="U5992" s="25">
        <f t="shared" si="845"/>
        <v>7.322790562309861E-2</v>
      </c>
      <c r="W5992" s="17">
        <f>Eingabe!H5993</f>
        <v>257</v>
      </c>
      <c r="X5992" s="17">
        <f t="shared" si="846"/>
        <v>2.57</v>
      </c>
      <c r="Y5992" s="17">
        <f t="shared" si="847"/>
        <v>260</v>
      </c>
    </row>
    <row r="5993" spans="1:25" x14ac:dyDescent="0.15">
      <c r="A5993" s="82">
        <f t="shared" si="842"/>
        <v>9</v>
      </c>
      <c r="B5993" s="46">
        <v>43715.583333318806</v>
      </c>
      <c r="C5993" s="47">
        <f>Eingabe!G5994</f>
        <v>2.7</v>
      </c>
      <c r="D5993" s="77">
        <v>5993</v>
      </c>
      <c r="E5993" s="47"/>
      <c r="F5993" s="25">
        <f t="shared" si="840"/>
        <v>4.03</v>
      </c>
      <c r="G5993" s="25">
        <f>VLOOKUP(F5993,'Spezifische Werte'!$B$2:$C$4002,2,FALSE)</f>
        <v>4.2666657265334036E-2</v>
      </c>
      <c r="H5993" s="25">
        <f t="shared" si="843"/>
        <v>85.333314530668076</v>
      </c>
      <c r="J5993" s="25">
        <f t="shared" si="841"/>
        <v>4.05</v>
      </c>
      <c r="K5993" s="25">
        <f>VLOOKUP(J5993,'Spezifische Werte'!$B$2:$C$4002,2,FALSE)</f>
        <v>4.3597034083331404E-2</v>
      </c>
      <c r="L5993" s="25">
        <f t="shared" si="844"/>
        <v>87.194068166662802</v>
      </c>
      <c r="R5993" s="25">
        <v>5991</v>
      </c>
      <c r="S5993" s="25">
        <v>5990</v>
      </c>
      <c r="T5993" s="25">
        <f t="shared" si="848"/>
        <v>7.1378640628237636E-2</v>
      </c>
      <c r="U5993" s="25">
        <f t="shared" si="845"/>
        <v>7.322790562309861E-2</v>
      </c>
      <c r="W5993" s="17">
        <f>Eingabe!H5994</f>
        <v>259</v>
      </c>
      <c r="X5993" s="17">
        <f t="shared" si="846"/>
        <v>2.59</v>
      </c>
      <c r="Y5993" s="17">
        <f t="shared" si="847"/>
        <v>260</v>
      </c>
    </row>
    <row r="5994" spans="1:25" x14ac:dyDescent="0.15">
      <c r="A5994" s="82">
        <f t="shared" si="842"/>
        <v>9</v>
      </c>
      <c r="B5994" s="46">
        <v>43715.62499998547</v>
      </c>
      <c r="C5994" s="47">
        <f>Eingabe!G5995</f>
        <v>1.5</v>
      </c>
      <c r="D5994" s="77">
        <v>5994</v>
      </c>
      <c r="E5994" s="47"/>
      <c r="F5994" s="25">
        <f t="shared" si="840"/>
        <v>2.2400000000000002</v>
      </c>
      <c r="G5994" s="25">
        <f>VLOOKUP(F5994,'Spezifische Werte'!$B$2:$C$4002,2,FALSE)</f>
        <v>1.1193746192255218E-3</v>
      </c>
      <c r="H5994" s="25">
        <f t="shared" si="843"/>
        <v>2.2387492384510437</v>
      </c>
      <c r="J5994" s="25">
        <f t="shared" si="841"/>
        <v>2.25</v>
      </c>
      <c r="K5994" s="25">
        <f>VLOOKUP(J5994,'Spezifische Werte'!$B$2:$C$4002,2,FALSE)</f>
        <v>1.1487981333340618E-3</v>
      </c>
      <c r="L5994" s="25">
        <f t="shared" si="844"/>
        <v>2.2975962666681236</v>
      </c>
      <c r="R5994" s="25">
        <v>5992</v>
      </c>
      <c r="S5994" s="25">
        <v>5991</v>
      </c>
      <c r="T5994" s="25">
        <f t="shared" si="848"/>
        <v>7.1378640628237636E-2</v>
      </c>
      <c r="U5994" s="25">
        <f t="shared" si="845"/>
        <v>7.322790562309861E-2</v>
      </c>
      <c r="W5994" s="17">
        <f>Eingabe!H5995</f>
        <v>259</v>
      </c>
      <c r="X5994" s="17">
        <f t="shared" si="846"/>
        <v>2.59</v>
      </c>
      <c r="Y5994" s="17">
        <f t="shared" si="847"/>
        <v>260</v>
      </c>
    </row>
    <row r="5995" spans="1:25" x14ac:dyDescent="0.15">
      <c r="A5995" s="82">
        <f t="shared" si="842"/>
        <v>9</v>
      </c>
      <c r="B5995" s="46">
        <v>43715.666666652134</v>
      </c>
      <c r="C5995" s="47">
        <f>Eingabe!G5996</f>
        <v>1.6</v>
      </c>
      <c r="D5995" s="77">
        <v>5995</v>
      </c>
      <c r="E5995" s="47"/>
      <c r="F5995" s="25">
        <f t="shared" si="840"/>
        <v>2.39</v>
      </c>
      <c r="G5995" s="25">
        <f>VLOOKUP(F5995,'Spezifische Werte'!$B$2:$C$4002,2,FALSE)</f>
        <v>1.6182188036419766E-3</v>
      </c>
      <c r="H5995" s="25">
        <f t="shared" si="843"/>
        <v>3.2364376072839534</v>
      </c>
      <c r="J5995" s="25">
        <f t="shared" si="841"/>
        <v>2.4</v>
      </c>
      <c r="K5995" s="25">
        <f>VLOOKUP(J5995,'Spezifische Werte'!$B$2:$C$4002,2,FALSE)</f>
        <v>1.6560687882273774E-3</v>
      </c>
      <c r="L5995" s="25">
        <f t="shared" si="844"/>
        <v>3.3121375764547549</v>
      </c>
      <c r="R5995" s="25">
        <v>5993</v>
      </c>
      <c r="S5995" s="25">
        <v>5992</v>
      </c>
      <c r="T5995" s="25">
        <f t="shared" si="848"/>
        <v>7.1378640628237636E-2</v>
      </c>
      <c r="U5995" s="25">
        <f t="shared" si="845"/>
        <v>7.322790562309861E-2</v>
      </c>
      <c r="W5995" s="17">
        <f>Eingabe!H5996</f>
        <v>261</v>
      </c>
      <c r="X5995" s="17">
        <f t="shared" si="846"/>
        <v>2.61</v>
      </c>
      <c r="Y5995" s="17">
        <f t="shared" si="847"/>
        <v>260</v>
      </c>
    </row>
    <row r="5996" spans="1:25" x14ac:dyDescent="0.15">
      <c r="A5996" s="82">
        <f t="shared" si="842"/>
        <v>9</v>
      </c>
      <c r="B5996" s="46">
        <v>43715.708333318798</v>
      </c>
      <c r="C5996" s="47">
        <f>Eingabe!G5997</f>
        <v>1.6</v>
      </c>
      <c r="D5996" s="77">
        <v>5996</v>
      </c>
      <c r="E5996" s="47"/>
      <c r="F5996" s="25">
        <f t="shared" si="840"/>
        <v>2.39</v>
      </c>
      <c r="G5996" s="25">
        <f>VLOOKUP(F5996,'Spezifische Werte'!$B$2:$C$4002,2,FALSE)</f>
        <v>1.6182188036419766E-3</v>
      </c>
      <c r="H5996" s="25">
        <f t="shared" si="843"/>
        <v>3.2364376072839534</v>
      </c>
      <c r="J5996" s="25">
        <f t="shared" si="841"/>
        <v>2.4</v>
      </c>
      <c r="K5996" s="25">
        <f>VLOOKUP(J5996,'Spezifische Werte'!$B$2:$C$4002,2,FALSE)</f>
        <v>1.6560687882273774E-3</v>
      </c>
      <c r="L5996" s="25">
        <f t="shared" si="844"/>
        <v>3.3121375764547549</v>
      </c>
      <c r="R5996" s="25">
        <v>5994</v>
      </c>
      <c r="S5996" s="25">
        <v>5993</v>
      </c>
      <c r="T5996" s="25">
        <f t="shared" si="848"/>
        <v>7.1378640628237636E-2</v>
      </c>
      <c r="U5996" s="25">
        <f t="shared" si="845"/>
        <v>7.322790562309861E-2</v>
      </c>
      <c r="W5996" s="17">
        <f>Eingabe!H5997</f>
        <v>272</v>
      </c>
      <c r="X5996" s="17">
        <f t="shared" si="846"/>
        <v>2.72</v>
      </c>
      <c r="Y5996" s="17">
        <f t="shared" si="847"/>
        <v>270</v>
      </c>
    </row>
    <row r="5997" spans="1:25" x14ac:dyDescent="0.15">
      <c r="A5997" s="82">
        <f t="shared" si="842"/>
        <v>9</v>
      </c>
      <c r="B5997" s="46">
        <v>43715.749999985463</v>
      </c>
      <c r="C5997" s="47">
        <f>Eingabe!G5998</f>
        <v>2.2000000000000002</v>
      </c>
      <c r="D5997" s="77">
        <v>5997</v>
      </c>
      <c r="E5997" s="47"/>
      <c r="F5997" s="25">
        <f t="shared" si="840"/>
        <v>3.28</v>
      </c>
      <c r="G5997" s="25">
        <f>VLOOKUP(F5997,'Spezifische Werte'!$B$2:$C$4002,2,FALSE)</f>
        <v>1.4036237149224865E-2</v>
      </c>
      <c r="H5997" s="25">
        <f t="shared" si="843"/>
        <v>28.07247429844973</v>
      </c>
      <c r="J5997" s="25">
        <f t="shared" si="841"/>
        <v>3.3</v>
      </c>
      <c r="K5997" s="25">
        <f>VLOOKUP(J5997,'Spezifische Werte'!$B$2:$C$4002,2,FALSE)</f>
        <v>1.4533450192857693E-2</v>
      </c>
      <c r="L5997" s="25">
        <f t="shared" si="844"/>
        <v>29.066900385715385</v>
      </c>
      <c r="R5997" s="25">
        <v>5995</v>
      </c>
      <c r="S5997" s="25">
        <v>5994</v>
      </c>
      <c r="T5997" s="25">
        <f t="shared" si="848"/>
        <v>7.1378640628237636E-2</v>
      </c>
      <c r="U5997" s="25">
        <f t="shared" si="845"/>
        <v>7.322790562309861E-2</v>
      </c>
      <c r="W5997" s="17">
        <f>Eingabe!H5998</f>
        <v>250</v>
      </c>
      <c r="X5997" s="17">
        <f t="shared" si="846"/>
        <v>2.5</v>
      </c>
      <c r="Y5997" s="17">
        <f t="shared" si="847"/>
        <v>250</v>
      </c>
    </row>
    <row r="5998" spans="1:25" x14ac:dyDescent="0.15">
      <c r="A5998" s="82">
        <f t="shared" si="842"/>
        <v>9</v>
      </c>
      <c r="B5998" s="46">
        <v>43715.791666652127</v>
      </c>
      <c r="C5998" s="47">
        <f>Eingabe!G5999</f>
        <v>1.6</v>
      </c>
      <c r="D5998" s="77">
        <v>5998</v>
      </c>
      <c r="E5998" s="47"/>
      <c r="F5998" s="25">
        <f t="shared" si="840"/>
        <v>2.39</v>
      </c>
      <c r="G5998" s="25">
        <f>VLOOKUP(F5998,'Spezifische Werte'!$B$2:$C$4002,2,FALSE)</f>
        <v>1.6182188036419766E-3</v>
      </c>
      <c r="H5998" s="25">
        <f t="shared" si="843"/>
        <v>3.2364376072839534</v>
      </c>
      <c r="J5998" s="25">
        <f t="shared" si="841"/>
        <v>2.4</v>
      </c>
      <c r="K5998" s="25">
        <f>VLOOKUP(J5998,'Spezifische Werte'!$B$2:$C$4002,2,FALSE)</f>
        <v>1.6560687882273774E-3</v>
      </c>
      <c r="L5998" s="25">
        <f t="shared" si="844"/>
        <v>3.3121375764547549</v>
      </c>
      <c r="R5998" s="25">
        <v>5996</v>
      </c>
      <c r="S5998" s="25">
        <v>5995</v>
      </c>
      <c r="T5998" s="25">
        <f t="shared" si="848"/>
        <v>7.1378640628237636E-2</v>
      </c>
      <c r="U5998" s="25">
        <f t="shared" si="845"/>
        <v>7.322790562309861E-2</v>
      </c>
      <c r="W5998" s="17">
        <f>Eingabe!H5999</f>
        <v>261</v>
      </c>
      <c r="X5998" s="17">
        <f t="shared" si="846"/>
        <v>2.61</v>
      </c>
      <c r="Y5998" s="17">
        <f t="shared" si="847"/>
        <v>260</v>
      </c>
    </row>
    <row r="5999" spans="1:25" x14ac:dyDescent="0.15">
      <c r="A5999" s="82">
        <f t="shared" si="842"/>
        <v>9</v>
      </c>
      <c r="B5999" s="46">
        <v>43715.833333318791</v>
      </c>
      <c r="C5999" s="47">
        <f>Eingabe!G6000</f>
        <v>1.5</v>
      </c>
      <c r="D5999" s="77">
        <v>5999</v>
      </c>
      <c r="E5999" s="47"/>
      <c r="F5999" s="25">
        <f t="shared" si="840"/>
        <v>2.2400000000000002</v>
      </c>
      <c r="G5999" s="25">
        <f>VLOOKUP(F5999,'Spezifische Werte'!$B$2:$C$4002,2,FALSE)</f>
        <v>1.1193746192255218E-3</v>
      </c>
      <c r="H5999" s="25">
        <f t="shared" si="843"/>
        <v>2.2387492384510437</v>
      </c>
      <c r="J5999" s="25">
        <f t="shared" si="841"/>
        <v>2.25</v>
      </c>
      <c r="K5999" s="25">
        <f>VLOOKUP(J5999,'Spezifische Werte'!$B$2:$C$4002,2,FALSE)</f>
        <v>1.1487981333340618E-3</v>
      </c>
      <c r="L5999" s="25">
        <f t="shared" si="844"/>
        <v>2.2975962666681236</v>
      </c>
      <c r="R5999" s="25">
        <v>5997</v>
      </c>
      <c r="S5999" s="25">
        <v>5996</v>
      </c>
      <c r="T5999" s="25">
        <f t="shared" si="848"/>
        <v>7.1378640628237636E-2</v>
      </c>
      <c r="U5999" s="25">
        <f t="shared" si="845"/>
        <v>7.322790562309861E-2</v>
      </c>
      <c r="W5999" s="17">
        <f>Eingabe!H6000</f>
        <v>249</v>
      </c>
      <c r="X5999" s="17">
        <f t="shared" si="846"/>
        <v>2.4900000000000002</v>
      </c>
      <c r="Y5999" s="17">
        <f t="shared" si="847"/>
        <v>250</v>
      </c>
    </row>
    <row r="6000" spans="1:25" x14ac:dyDescent="0.15">
      <c r="A6000" s="82">
        <f t="shared" si="842"/>
        <v>9</v>
      </c>
      <c r="B6000" s="46">
        <v>43715.874999985455</v>
      </c>
      <c r="C6000" s="47">
        <f>Eingabe!G6001</f>
        <v>1.5</v>
      </c>
      <c r="D6000" s="77">
        <v>6000</v>
      </c>
      <c r="E6000" s="47"/>
      <c r="F6000" s="25">
        <f t="shared" si="840"/>
        <v>2.2400000000000002</v>
      </c>
      <c r="G6000" s="25">
        <f>VLOOKUP(F6000,'Spezifische Werte'!$B$2:$C$4002,2,FALSE)</f>
        <v>1.1193746192255218E-3</v>
      </c>
      <c r="H6000" s="25">
        <f t="shared" si="843"/>
        <v>2.2387492384510437</v>
      </c>
      <c r="J6000" s="25">
        <f t="shared" si="841"/>
        <v>2.25</v>
      </c>
      <c r="K6000" s="25">
        <f>VLOOKUP(J6000,'Spezifische Werte'!$B$2:$C$4002,2,FALSE)</f>
        <v>1.1487981333340618E-3</v>
      </c>
      <c r="L6000" s="25">
        <f t="shared" si="844"/>
        <v>2.2975962666681236</v>
      </c>
      <c r="R6000" s="25">
        <v>5998</v>
      </c>
      <c r="S6000" s="25">
        <v>5997</v>
      </c>
      <c r="T6000" s="25">
        <f t="shared" si="848"/>
        <v>7.1378640628237636E-2</v>
      </c>
      <c r="U6000" s="25">
        <f t="shared" si="845"/>
        <v>7.322790562309861E-2</v>
      </c>
      <c r="W6000" s="17">
        <f>Eingabe!H6001</f>
        <v>260</v>
      </c>
      <c r="X6000" s="17">
        <f t="shared" si="846"/>
        <v>2.6</v>
      </c>
      <c r="Y6000" s="17">
        <f t="shared" si="847"/>
        <v>260</v>
      </c>
    </row>
    <row r="6001" spans="1:25" x14ac:dyDescent="0.15">
      <c r="A6001" s="82">
        <f t="shared" si="842"/>
        <v>9</v>
      </c>
      <c r="B6001" s="46">
        <v>43715.91666665212</v>
      </c>
      <c r="C6001" s="47">
        <f>Eingabe!G6002</f>
        <v>1.6</v>
      </c>
      <c r="D6001" s="77">
        <v>6001</v>
      </c>
      <c r="E6001" s="47"/>
      <c r="F6001" s="25">
        <f t="shared" si="840"/>
        <v>2.39</v>
      </c>
      <c r="G6001" s="25">
        <f>VLOOKUP(F6001,'Spezifische Werte'!$B$2:$C$4002,2,FALSE)</f>
        <v>1.6182188036419766E-3</v>
      </c>
      <c r="H6001" s="25">
        <f t="shared" si="843"/>
        <v>3.2364376072839534</v>
      </c>
      <c r="J6001" s="25">
        <f t="shared" si="841"/>
        <v>2.4</v>
      </c>
      <c r="K6001" s="25">
        <f>VLOOKUP(J6001,'Spezifische Werte'!$B$2:$C$4002,2,FALSE)</f>
        <v>1.6560687882273774E-3</v>
      </c>
      <c r="L6001" s="25">
        <f t="shared" si="844"/>
        <v>3.3121375764547549</v>
      </c>
      <c r="R6001" s="25">
        <v>5999</v>
      </c>
      <c r="S6001" s="25">
        <v>5998</v>
      </c>
      <c r="T6001" s="25">
        <f t="shared" si="848"/>
        <v>7.1378640628237636E-2</v>
      </c>
      <c r="U6001" s="25">
        <f t="shared" si="845"/>
        <v>7.322790562309861E-2</v>
      </c>
      <c r="W6001" s="17">
        <f>Eingabe!H6002</f>
        <v>259</v>
      </c>
      <c r="X6001" s="17">
        <f t="shared" si="846"/>
        <v>2.59</v>
      </c>
      <c r="Y6001" s="17">
        <f t="shared" si="847"/>
        <v>260</v>
      </c>
    </row>
    <row r="6002" spans="1:25" x14ac:dyDescent="0.15">
      <c r="A6002" s="82">
        <f t="shared" si="842"/>
        <v>9</v>
      </c>
      <c r="B6002" s="46">
        <v>43715.958333318784</v>
      </c>
      <c r="C6002" s="47">
        <f>Eingabe!G6003</f>
        <v>1.3</v>
      </c>
      <c r="D6002" s="77">
        <v>6002</v>
      </c>
      <c r="E6002" s="47"/>
      <c r="F6002" s="25">
        <f t="shared" si="840"/>
        <v>1.94</v>
      </c>
      <c r="G6002" s="25">
        <f>VLOOKUP(F6002,'Spezifische Werte'!$B$2:$C$4002,2,FALSE)</f>
        <v>4.6180923534292335E-4</v>
      </c>
      <c r="H6002" s="25">
        <f t="shared" si="843"/>
        <v>0.92361847068584668</v>
      </c>
      <c r="J6002" s="25">
        <f t="shared" si="841"/>
        <v>1.95</v>
      </c>
      <c r="K6002" s="25">
        <f>VLOOKUP(J6002,'Spezifische Werte'!$B$2:$C$4002,2,FALSE)</f>
        <v>4.7680243241041462E-4</v>
      </c>
      <c r="L6002" s="25">
        <f t="shared" si="844"/>
        <v>0.95360486482082929</v>
      </c>
      <c r="R6002" s="25">
        <v>6000</v>
      </c>
      <c r="S6002" s="25">
        <v>5999</v>
      </c>
      <c r="T6002" s="25">
        <f t="shared" si="848"/>
        <v>7.1378640628237636E-2</v>
      </c>
      <c r="U6002" s="25">
        <f t="shared" si="845"/>
        <v>7.322790562309861E-2</v>
      </c>
      <c r="W6002" s="17">
        <f>Eingabe!H6003</f>
        <v>260</v>
      </c>
      <c r="X6002" s="17">
        <f t="shared" si="846"/>
        <v>2.6</v>
      </c>
      <c r="Y6002" s="17">
        <f t="shared" si="847"/>
        <v>260</v>
      </c>
    </row>
    <row r="6003" spans="1:25" x14ac:dyDescent="0.15">
      <c r="A6003" s="82">
        <f t="shared" si="842"/>
        <v>9</v>
      </c>
      <c r="B6003" s="46">
        <v>43715.999999985448</v>
      </c>
      <c r="C6003" s="47">
        <f>Eingabe!G6004</f>
        <v>2.1</v>
      </c>
      <c r="D6003" s="77">
        <v>6003</v>
      </c>
      <c r="E6003" s="47"/>
      <c r="F6003" s="25">
        <f t="shared" si="840"/>
        <v>3.13</v>
      </c>
      <c r="G6003" s="25">
        <f>VLOOKUP(F6003,'Spezifische Werte'!$B$2:$C$4002,2,FALSE)</f>
        <v>1.0589326186624812E-2</v>
      </c>
      <c r="H6003" s="25">
        <f t="shared" si="843"/>
        <v>21.178652373249626</v>
      </c>
      <c r="J6003" s="25">
        <f t="shared" si="841"/>
        <v>3.15</v>
      </c>
      <c r="K6003" s="25">
        <f>VLOOKUP(J6003,'Spezifische Werte'!$B$2:$C$4002,2,FALSE)</f>
        <v>1.1019016897018549E-2</v>
      </c>
      <c r="L6003" s="25">
        <f t="shared" si="844"/>
        <v>22.038033794037098</v>
      </c>
      <c r="R6003" s="25">
        <v>6001</v>
      </c>
      <c r="S6003" s="25">
        <v>6000</v>
      </c>
      <c r="T6003" s="25">
        <f t="shared" si="848"/>
        <v>7.1378640628237636E-2</v>
      </c>
      <c r="U6003" s="25">
        <f t="shared" si="845"/>
        <v>7.322790562309861E-2</v>
      </c>
      <c r="W6003" s="17">
        <f>Eingabe!H6004</f>
        <v>258</v>
      </c>
      <c r="X6003" s="17">
        <f t="shared" si="846"/>
        <v>2.58</v>
      </c>
      <c r="Y6003" s="17">
        <f t="shared" si="847"/>
        <v>260</v>
      </c>
    </row>
    <row r="6004" spans="1:25" x14ac:dyDescent="0.15">
      <c r="A6004" s="82">
        <f t="shared" si="842"/>
        <v>9</v>
      </c>
      <c r="B6004" s="46">
        <v>43716.041666652112</v>
      </c>
      <c r="C6004" s="47">
        <f>Eingabe!G6005</f>
        <v>3.6</v>
      </c>
      <c r="D6004" s="77">
        <v>6004</v>
      </c>
      <c r="E6004" s="47"/>
      <c r="F6004" s="25">
        <f t="shared" si="840"/>
        <v>5.37</v>
      </c>
      <c r="G6004" s="25">
        <f>VLOOKUP(F6004,'Spezifische Werte'!$B$2:$C$4002,2,FALSE)</f>
        <v>0.11640095819454216</v>
      </c>
      <c r="H6004" s="25">
        <f t="shared" si="843"/>
        <v>232.80191638908431</v>
      </c>
      <c r="J6004" s="25">
        <f t="shared" si="841"/>
        <v>5.4</v>
      </c>
      <c r="K6004" s="25">
        <f>VLOOKUP(J6004,'Spezifische Werte'!$B$2:$C$4002,2,FALSE)</f>
        <v>0.11853513474534576</v>
      </c>
      <c r="L6004" s="25">
        <f t="shared" si="844"/>
        <v>237.07026949069152</v>
      </c>
      <c r="R6004" s="25">
        <v>6002</v>
      </c>
      <c r="S6004" s="25">
        <v>6001</v>
      </c>
      <c r="T6004" s="25">
        <f t="shared" si="848"/>
        <v>7.1378640628237636E-2</v>
      </c>
      <c r="U6004" s="25">
        <f t="shared" si="845"/>
        <v>7.322790562309861E-2</v>
      </c>
      <c r="W6004" s="17">
        <f>Eingabe!H6005</f>
        <v>260</v>
      </c>
      <c r="X6004" s="17">
        <f t="shared" si="846"/>
        <v>2.6</v>
      </c>
      <c r="Y6004" s="17">
        <f t="shared" si="847"/>
        <v>260</v>
      </c>
    </row>
    <row r="6005" spans="1:25" x14ac:dyDescent="0.15">
      <c r="A6005" s="82">
        <f t="shared" si="842"/>
        <v>9</v>
      </c>
      <c r="B6005" s="46">
        <v>43716.083333318777</v>
      </c>
      <c r="C6005" s="47">
        <f>Eingabe!G6006</f>
        <v>1.9</v>
      </c>
      <c r="D6005" s="77">
        <v>6005</v>
      </c>
      <c r="E6005" s="47"/>
      <c r="F6005" s="25">
        <f t="shared" si="840"/>
        <v>2.83</v>
      </c>
      <c r="G6005" s="25">
        <f>VLOOKUP(F6005,'Spezifische Werte'!$B$2:$C$4002,2,FALSE)</f>
        <v>5.3996541966473566E-3</v>
      </c>
      <c r="H6005" s="25">
        <f t="shared" si="843"/>
        <v>10.799308393294714</v>
      </c>
      <c r="J6005" s="25">
        <f t="shared" si="841"/>
        <v>2.85</v>
      </c>
      <c r="K6005" s="25">
        <f>VLOOKUP(J6005,'Spezifische Werte'!$B$2:$C$4002,2,FALSE)</f>
        <v>5.6714421172963415E-3</v>
      </c>
      <c r="L6005" s="25">
        <f t="shared" si="844"/>
        <v>11.342884234592683</v>
      </c>
      <c r="R6005" s="25">
        <v>6003</v>
      </c>
      <c r="S6005" s="25">
        <v>6002</v>
      </c>
      <c r="T6005" s="25">
        <f t="shared" si="848"/>
        <v>7.1378640628237636E-2</v>
      </c>
      <c r="U6005" s="25">
        <f t="shared" si="845"/>
        <v>7.322790562309861E-2</v>
      </c>
      <c r="W6005" s="17">
        <f>Eingabe!H6006</f>
        <v>260</v>
      </c>
      <c r="X6005" s="17">
        <f t="shared" si="846"/>
        <v>2.6</v>
      </c>
      <c r="Y6005" s="17">
        <f t="shared" si="847"/>
        <v>260</v>
      </c>
    </row>
    <row r="6006" spans="1:25" x14ac:dyDescent="0.15">
      <c r="A6006" s="82">
        <f t="shared" si="842"/>
        <v>9</v>
      </c>
      <c r="B6006" s="46">
        <v>43716.124999985441</v>
      </c>
      <c r="C6006" s="47">
        <f>Eingabe!G6007</f>
        <v>2.4</v>
      </c>
      <c r="D6006" s="77">
        <v>6006</v>
      </c>
      <c r="E6006" s="47"/>
      <c r="F6006" s="25">
        <f t="shared" si="840"/>
        <v>3.58</v>
      </c>
      <c r="G6006" s="25">
        <f>VLOOKUP(F6006,'Spezifische Werte'!$B$2:$C$4002,2,FALSE)</f>
        <v>2.2829235995572409E-2</v>
      </c>
      <c r="H6006" s="25">
        <f t="shared" si="843"/>
        <v>45.658471991144815</v>
      </c>
      <c r="J6006" s="25">
        <f t="shared" si="841"/>
        <v>3.6</v>
      </c>
      <c r="K6006" s="25">
        <f>VLOOKUP(J6006,'Spezifische Werte'!$B$2:$C$4002,2,FALSE)</f>
        <v>2.3596471134930203E-2</v>
      </c>
      <c r="L6006" s="25">
        <f t="shared" si="844"/>
        <v>47.19294226986041</v>
      </c>
      <c r="R6006" s="25">
        <v>6004</v>
      </c>
      <c r="S6006" s="25">
        <v>6003</v>
      </c>
      <c r="T6006" s="25">
        <f t="shared" si="848"/>
        <v>7.1378640628237636E-2</v>
      </c>
      <c r="U6006" s="25">
        <f t="shared" si="845"/>
        <v>7.322790562309861E-2</v>
      </c>
      <c r="W6006" s="17">
        <f>Eingabe!H6007</f>
        <v>259</v>
      </c>
      <c r="X6006" s="17">
        <f t="shared" si="846"/>
        <v>2.59</v>
      </c>
      <c r="Y6006" s="17">
        <f t="shared" si="847"/>
        <v>260</v>
      </c>
    </row>
    <row r="6007" spans="1:25" x14ac:dyDescent="0.15">
      <c r="A6007" s="82">
        <f t="shared" si="842"/>
        <v>9</v>
      </c>
      <c r="B6007" s="46">
        <v>43716.166666652105</v>
      </c>
      <c r="C6007" s="47">
        <f>Eingabe!G6008</f>
        <v>2.2999999999999998</v>
      </c>
      <c r="D6007" s="77">
        <v>6007</v>
      </c>
      <c r="E6007" s="47"/>
      <c r="F6007" s="25">
        <f t="shared" si="840"/>
        <v>3.43</v>
      </c>
      <c r="G6007" s="25">
        <f>VLOOKUP(F6007,'Spezifische Werte'!$B$2:$C$4002,2,FALSE)</f>
        <v>1.7964243573129882E-2</v>
      </c>
      <c r="H6007" s="25">
        <f t="shared" si="843"/>
        <v>35.928487146259762</v>
      </c>
      <c r="J6007" s="25">
        <f t="shared" si="841"/>
        <v>3.45</v>
      </c>
      <c r="K6007" s="25">
        <f>VLOOKUP(J6007,'Spezifische Werte'!$B$2:$C$4002,2,FALSE)</f>
        <v>1.8521187553697735E-2</v>
      </c>
      <c r="L6007" s="25">
        <f t="shared" si="844"/>
        <v>37.042375107395472</v>
      </c>
      <c r="R6007" s="25">
        <v>6005</v>
      </c>
      <c r="S6007" s="25">
        <v>6004</v>
      </c>
      <c r="T6007" s="25">
        <f t="shared" si="848"/>
        <v>7.1378640628237636E-2</v>
      </c>
      <c r="U6007" s="25">
        <f t="shared" si="845"/>
        <v>7.322790562309861E-2</v>
      </c>
      <c r="W6007" s="17">
        <f>Eingabe!H6008</f>
        <v>249</v>
      </c>
      <c r="X6007" s="17">
        <f t="shared" si="846"/>
        <v>2.4900000000000002</v>
      </c>
      <c r="Y6007" s="17">
        <f t="shared" si="847"/>
        <v>250</v>
      </c>
    </row>
    <row r="6008" spans="1:25" x14ac:dyDescent="0.15">
      <c r="A6008" s="82">
        <f t="shared" si="842"/>
        <v>9</v>
      </c>
      <c r="B6008" s="46">
        <v>43716.208333318769</v>
      </c>
      <c r="C6008" s="47">
        <f>Eingabe!G6009</f>
        <v>2.9</v>
      </c>
      <c r="D6008" s="77">
        <v>6008</v>
      </c>
      <c r="E6008" s="47"/>
      <c r="F6008" s="25">
        <f t="shared" si="840"/>
        <v>4.33</v>
      </c>
      <c r="G6008" s="25">
        <f>VLOOKUP(F6008,'Spezifische Werte'!$B$2:$C$4002,2,FALSE)</f>
        <v>5.667919590547657E-2</v>
      </c>
      <c r="H6008" s="25">
        <f t="shared" si="843"/>
        <v>113.35839181095314</v>
      </c>
      <c r="J6008" s="25">
        <f t="shared" si="841"/>
        <v>4.3499999999999996</v>
      </c>
      <c r="K6008" s="25">
        <f>VLOOKUP(J6008,'Spezifische Werte'!$B$2:$C$4002,2,FALSE)</f>
        <v>5.7627330651301621E-2</v>
      </c>
      <c r="L6008" s="25">
        <f t="shared" si="844"/>
        <v>115.25466130260324</v>
      </c>
      <c r="R6008" s="25">
        <v>6006</v>
      </c>
      <c r="S6008" s="25">
        <v>6005</v>
      </c>
      <c r="T6008" s="25">
        <f t="shared" si="848"/>
        <v>7.1378640628237636E-2</v>
      </c>
      <c r="U6008" s="25">
        <f t="shared" si="845"/>
        <v>7.322790562309861E-2</v>
      </c>
      <c r="W6008" s="17">
        <f>Eingabe!H6009</f>
        <v>258</v>
      </c>
      <c r="X6008" s="17">
        <f t="shared" si="846"/>
        <v>2.58</v>
      </c>
      <c r="Y6008" s="17">
        <f t="shared" si="847"/>
        <v>260</v>
      </c>
    </row>
    <row r="6009" spans="1:25" x14ac:dyDescent="0.15">
      <c r="A6009" s="82">
        <f t="shared" si="842"/>
        <v>9</v>
      </c>
      <c r="B6009" s="46">
        <v>43716.249999985434</v>
      </c>
      <c r="C6009" s="47">
        <f>Eingabe!G6010</f>
        <v>2.4</v>
      </c>
      <c r="D6009" s="77">
        <v>6009</v>
      </c>
      <c r="E6009" s="47"/>
      <c r="F6009" s="25">
        <f t="shared" si="840"/>
        <v>3.58</v>
      </c>
      <c r="G6009" s="25">
        <f>VLOOKUP(F6009,'Spezifische Werte'!$B$2:$C$4002,2,FALSE)</f>
        <v>2.2829235995572409E-2</v>
      </c>
      <c r="H6009" s="25">
        <f t="shared" si="843"/>
        <v>45.658471991144815</v>
      </c>
      <c r="J6009" s="25">
        <f t="shared" si="841"/>
        <v>3.6</v>
      </c>
      <c r="K6009" s="25">
        <f>VLOOKUP(J6009,'Spezifische Werte'!$B$2:$C$4002,2,FALSE)</f>
        <v>2.3596471134930203E-2</v>
      </c>
      <c r="L6009" s="25">
        <f t="shared" si="844"/>
        <v>47.19294226986041</v>
      </c>
      <c r="R6009" s="25">
        <v>6007</v>
      </c>
      <c r="S6009" s="25">
        <v>6006</v>
      </c>
      <c r="T6009" s="25">
        <f t="shared" si="848"/>
        <v>7.1378640628237636E-2</v>
      </c>
      <c r="U6009" s="25">
        <f t="shared" si="845"/>
        <v>7.322790562309861E-2</v>
      </c>
      <c r="W6009" s="17">
        <f>Eingabe!H6010</f>
        <v>259</v>
      </c>
      <c r="X6009" s="17">
        <f t="shared" si="846"/>
        <v>2.59</v>
      </c>
      <c r="Y6009" s="17">
        <f t="shared" si="847"/>
        <v>260</v>
      </c>
    </row>
    <row r="6010" spans="1:25" x14ac:dyDescent="0.15">
      <c r="A6010" s="82">
        <f t="shared" si="842"/>
        <v>9</v>
      </c>
      <c r="B6010" s="46">
        <v>43716.291666652098</v>
      </c>
      <c r="C6010" s="47">
        <f>Eingabe!G6011</f>
        <v>2.6</v>
      </c>
      <c r="D6010" s="77">
        <v>6010</v>
      </c>
      <c r="E6010" s="47"/>
      <c r="F6010" s="25">
        <f t="shared" si="840"/>
        <v>3.88</v>
      </c>
      <c r="G6010" s="25">
        <f>VLOOKUP(F6010,'Spezifische Werte'!$B$2:$C$4002,2,FALSE)</f>
        <v>3.5689320314118818E-2</v>
      </c>
      <c r="H6010" s="25">
        <f t="shared" si="843"/>
        <v>71.378640628237633</v>
      </c>
      <c r="J6010" s="25">
        <f t="shared" si="841"/>
        <v>3.9</v>
      </c>
      <c r="K6010" s="25">
        <f>VLOOKUP(J6010,'Spezifische Werte'!$B$2:$C$4002,2,FALSE)</f>
        <v>3.6613952811549305E-2</v>
      </c>
      <c r="L6010" s="25">
        <f t="shared" si="844"/>
        <v>73.227905623098607</v>
      </c>
      <c r="R6010" s="25">
        <v>6008</v>
      </c>
      <c r="S6010" s="25">
        <v>6007</v>
      </c>
      <c r="T6010" s="25">
        <f t="shared" si="848"/>
        <v>7.1378640628237636E-2</v>
      </c>
      <c r="U6010" s="25">
        <f t="shared" si="845"/>
        <v>7.322790562309861E-2</v>
      </c>
      <c r="W6010" s="17">
        <f>Eingabe!H6011</f>
        <v>260</v>
      </c>
      <c r="X6010" s="17">
        <f t="shared" si="846"/>
        <v>2.6</v>
      </c>
      <c r="Y6010" s="17">
        <f t="shared" si="847"/>
        <v>260</v>
      </c>
    </row>
    <row r="6011" spans="1:25" x14ac:dyDescent="0.15">
      <c r="A6011" s="82">
        <f t="shared" si="842"/>
        <v>9</v>
      </c>
      <c r="B6011" s="46">
        <v>43716.333333318762</v>
      </c>
      <c r="C6011" s="47">
        <f>Eingabe!G6012</f>
        <v>1.8</v>
      </c>
      <c r="D6011" s="77">
        <v>6011</v>
      </c>
      <c r="E6011" s="47"/>
      <c r="F6011" s="25">
        <f t="shared" si="840"/>
        <v>2.69</v>
      </c>
      <c r="G6011" s="25">
        <f>VLOOKUP(F6011,'Spezifische Werte'!$B$2:$C$4002,2,FALSE)</f>
        <v>3.715149232963236E-3</v>
      </c>
      <c r="H6011" s="25">
        <f t="shared" si="843"/>
        <v>7.4302984659264721</v>
      </c>
      <c r="J6011" s="25">
        <f t="shared" si="841"/>
        <v>2.7</v>
      </c>
      <c r="K6011" s="25">
        <f>VLOOKUP(J6011,'Spezifische Werte'!$B$2:$C$4002,2,FALSE)</f>
        <v>3.8225571704766847E-3</v>
      </c>
      <c r="L6011" s="25">
        <f t="shared" si="844"/>
        <v>7.6451143409533691</v>
      </c>
      <c r="R6011" s="25">
        <v>6009</v>
      </c>
      <c r="S6011" s="25">
        <v>6008</v>
      </c>
      <c r="T6011" s="25">
        <f t="shared" si="848"/>
        <v>7.1378640628237636E-2</v>
      </c>
      <c r="U6011" s="25">
        <f t="shared" si="845"/>
        <v>7.322790562309861E-2</v>
      </c>
      <c r="W6011" s="17">
        <f>Eingabe!H6012</f>
        <v>250</v>
      </c>
      <c r="X6011" s="17">
        <f t="shared" si="846"/>
        <v>2.5</v>
      </c>
      <c r="Y6011" s="17">
        <f t="shared" si="847"/>
        <v>250</v>
      </c>
    </row>
    <row r="6012" spans="1:25" x14ac:dyDescent="0.15">
      <c r="A6012" s="82">
        <f t="shared" si="842"/>
        <v>9</v>
      </c>
      <c r="B6012" s="46">
        <v>43716.374999985426</v>
      </c>
      <c r="C6012" s="47">
        <f>Eingabe!G6013</f>
        <v>2.2999999999999998</v>
      </c>
      <c r="D6012" s="77">
        <v>6012</v>
      </c>
      <c r="E6012" s="47"/>
      <c r="F6012" s="25">
        <f t="shared" si="840"/>
        <v>3.43</v>
      </c>
      <c r="G6012" s="25">
        <f>VLOOKUP(F6012,'Spezifische Werte'!$B$2:$C$4002,2,FALSE)</f>
        <v>1.7964243573129882E-2</v>
      </c>
      <c r="H6012" s="25">
        <f t="shared" si="843"/>
        <v>35.928487146259762</v>
      </c>
      <c r="J6012" s="25">
        <f t="shared" si="841"/>
        <v>3.45</v>
      </c>
      <c r="K6012" s="25">
        <f>VLOOKUP(J6012,'Spezifische Werte'!$B$2:$C$4002,2,FALSE)</f>
        <v>1.8521187553697735E-2</v>
      </c>
      <c r="L6012" s="25">
        <f t="shared" si="844"/>
        <v>37.042375107395472</v>
      </c>
      <c r="R6012" s="25">
        <v>6010</v>
      </c>
      <c r="S6012" s="25">
        <v>6009</v>
      </c>
      <c r="T6012" s="25">
        <f t="shared" si="848"/>
        <v>7.1378640628237636E-2</v>
      </c>
      <c r="U6012" s="25">
        <f t="shared" si="845"/>
        <v>7.322790562309861E-2</v>
      </c>
      <c r="W6012" s="17">
        <f>Eingabe!H6013</f>
        <v>260</v>
      </c>
      <c r="X6012" s="17">
        <f t="shared" si="846"/>
        <v>2.6</v>
      </c>
      <c r="Y6012" s="17">
        <f t="shared" si="847"/>
        <v>260</v>
      </c>
    </row>
    <row r="6013" spans="1:25" x14ac:dyDescent="0.15">
      <c r="A6013" s="82">
        <f t="shared" si="842"/>
        <v>9</v>
      </c>
      <c r="B6013" s="46">
        <v>43716.41666665209</v>
      </c>
      <c r="C6013" s="47">
        <f>Eingabe!G6014</f>
        <v>2.2000000000000002</v>
      </c>
      <c r="D6013" s="77">
        <v>6013</v>
      </c>
      <c r="E6013" s="47"/>
      <c r="F6013" s="25">
        <f t="shared" si="840"/>
        <v>3.28</v>
      </c>
      <c r="G6013" s="25">
        <f>VLOOKUP(F6013,'Spezifische Werte'!$B$2:$C$4002,2,FALSE)</f>
        <v>1.4036237149224865E-2</v>
      </c>
      <c r="H6013" s="25">
        <f t="shared" si="843"/>
        <v>28.07247429844973</v>
      </c>
      <c r="J6013" s="25">
        <f t="shared" si="841"/>
        <v>3.3</v>
      </c>
      <c r="K6013" s="25">
        <f>VLOOKUP(J6013,'Spezifische Werte'!$B$2:$C$4002,2,FALSE)</f>
        <v>1.4533450192857693E-2</v>
      </c>
      <c r="L6013" s="25">
        <f t="shared" si="844"/>
        <v>29.066900385715385</v>
      </c>
      <c r="R6013" s="25">
        <v>6011</v>
      </c>
      <c r="S6013" s="25">
        <v>6010</v>
      </c>
      <c r="T6013" s="25">
        <f t="shared" si="848"/>
        <v>7.1378640628237636E-2</v>
      </c>
      <c r="U6013" s="25">
        <f t="shared" si="845"/>
        <v>7.322790562309861E-2</v>
      </c>
      <c r="W6013" s="17">
        <f>Eingabe!H6014</f>
        <v>250</v>
      </c>
      <c r="X6013" s="17">
        <f t="shared" si="846"/>
        <v>2.5</v>
      </c>
      <c r="Y6013" s="17">
        <f t="shared" si="847"/>
        <v>250</v>
      </c>
    </row>
    <row r="6014" spans="1:25" x14ac:dyDescent="0.15">
      <c r="A6014" s="82">
        <f t="shared" si="842"/>
        <v>9</v>
      </c>
      <c r="B6014" s="46">
        <v>43716.458333318755</v>
      </c>
      <c r="C6014" s="47">
        <f>Eingabe!G6015</f>
        <v>1.9</v>
      </c>
      <c r="D6014" s="77">
        <v>6014</v>
      </c>
      <c r="E6014" s="47"/>
      <c r="F6014" s="25">
        <f t="shared" si="840"/>
        <v>2.83</v>
      </c>
      <c r="G6014" s="25">
        <f>VLOOKUP(F6014,'Spezifische Werte'!$B$2:$C$4002,2,FALSE)</f>
        <v>5.3996541966473566E-3</v>
      </c>
      <c r="H6014" s="25">
        <f t="shared" si="843"/>
        <v>10.799308393294714</v>
      </c>
      <c r="J6014" s="25">
        <f t="shared" si="841"/>
        <v>2.85</v>
      </c>
      <c r="K6014" s="25">
        <f>VLOOKUP(J6014,'Spezifische Werte'!$B$2:$C$4002,2,FALSE)</f>
        <v>5.6714421172963415E-3</v>
      </c>
      <c r="L6014" s="25">
        <f t="shared" si="844"/>
        <v>11.342884234592683</v>
      </c>
      <c r="R6014" s="25">
        <v>6012</v>
      </c>
      <c r="S6014" s="25">
        <v>6011</v>
      </c>
      <c r="T6014" s="25">
        <f t="shared" si="848"/>
        <v>7.1378640628237636E-2</v>
      </c>
      <c r="U6014" s="25">
        <f t="shared" si="845"/>
        <v>7.322790562309861E-2</v>
      </c>
      <c r="W6014" s="17">
        <f>Eingabe!H6015</f>
        <v>250</v>
      </c>
      <c r="X6014" s="17">
        <f t="shared" si="846"/>
        <v>2.5</v>
      </c>
      <c r="Y6014" s="17">
        <f t="shared" si="847"/>
        <v>250</v>
      </c>
    </row>
    <row r="6015" spans="1:25" x14ac:dyDescent="0.15">
      <c r="A6015" s="82">
        <f t="shared" si="842"/>
        <v>9</v>
      </c>
      <c r="B6015" s="46">
        <v>43716.499999985419</v>
      </c>
      <c r="C6015" s="47">
        <f>Eingabe!G6016</f>
        <v>2.6</v>
      </c>
      <c r="D6015" s="77">
        <v>6015</v>
      </c>
      <c r="E6015" s="47"/>
      <c r="F6015" s="25">
        <f t="shared" si="840"/>
        <v>3.88</v>
      </c>
      <c r="G6015" s="25">
        <f>VLOOKUP(F6015,'Spezifische Werte'!$B$2:$C$4002,2,FALSE)</f>
        <v>3.5689320314118818E-2</v>
      </c>
      <c r="H6015" s="25">
        <f t="shared" si="843"/>
        <v>71.378640628237633</v>
      </c>
      <c r="J6015" s="25">
        <f t="shared" si="841"/>
        <v>3.9</v>
      </c>
      <c r="K6015" s="25">
        <f>VLOOKUP(J6015,'Spezifische Werte'!$B$2:$C$4002,2,FALSE)</f>
        <v>3.6613952811549305E-2</v>
      </c>
      <c r="L6015" s="25">
        <f t="shared" si="844"/>
        <v>73.227905623098607</v>
      </c>
      <c r="R6015" s="25">
        <v>6013</v>
      </c>
      <c r="S6015" s="25">
        <v>6012</v>
      </c>
      <c r="T6015" s="25">
        <f t="shared" si="848"/>
        <v>7.1378640628237636E-2</v>
      </c>
      <c r="U6015" s="25">
        <f t="shared" si="845"/>
        <v>7.322790562309861E-2</v>
      </c>
      <c r="W6015" s="17">
        <f>Eingabe!H6016</f>
        <v>248</v>
      </c>
      <c r="X6015" s="17">
        <f t="shared" si="846"/>
        <v>2.48</v>
      </c>
      <c r="Y6015" s="17">
        <f t="shared" si="847"/>
        <v>250</v>
      </c>
    </row>
    <row r="6016" spans="1:25" x14ac:dyDescent="0.15">
      <c r="A6016" s="82">
        <f t="shared" si="842"/>
        <v>9</v>
      </c>
      <c r="B6016" s="46">
        <v>43716.541666652083</v>
      </c>
      <c r="C6016" s="47">
        <f>Eingabe!G6017</f>
        <v>2.1</v>
      </c>
      <c r="D6016" s="77">
        <v>6016</v>
      </c>
      <c r="E6016" s="47"/>
      <c r="F6016" s="25">
        <f t="shared" si="840"/>
        <v>3.13</v>
      </c>
      <c r="G6016" s="25">
        <f>VLOOKUP(F6016,'Spezifische Werte'!$B$2:$C$4002,2,FALSE)</f>
        <v>1.0589326186624812E-2</v>
      </c>
      <c r="H6016" s="25">
        <f t="shared" si="843"/>
        <v>21.178652373249626</v>
      </c>
      <c r="J6016" s="25">
        <f t="shared" si="841"/>
        <v>3.15</v>
      </c>
      <c r="K6016" s="25">
        <f>VLOOKUP(J6016,'Spezifische Werte'!$B$2:$C$4002,2,FALSE)</f>
        <v>1.1019016897018549E-2</v>
      </c>
      <c r="L6016" s="25">
        <f t="shared" si="844"/>
        <v>22.038033794037098</v>
      </c>
      <c r="R6016" s="25">
        <v>6014</v>
      </c>
      <c r="S6016" s="25">
        <v>6013</v>
      </c>
      <c r="T6016" s="25">
        <f t="shared" si="848"/>
        <v>7.1378640628237636E-2</v>
      </c>
      <c r="U6016" s="25">
        <f t="shared" si="845"/>
        <v>7.322790562309861E-2</v>
      </c>
      <c r="W6016" s="17">
        <f>Eingabe!H6017</f>
        <v>264</v>
      </c>
      <c r="X6016" s="17">
        <f t="shared" si="846"/>
        <v>2.64</v>
      </c>
      <c r="Y6016" s="17">
        <f t="shared" si="847"/>
        <v>260</v>
      </c>
    </row>
    <row r="6017" spans="1:25" x14ac:dyDescent="0.15">
      <c r="A6017" s="82">
        <f t="shared" si="842"/>
        <v>9</v>
      </c>
      <c r="B6017" s="46">
        <v>43716.583333318747</v>
      </c>
      <c r="C6017" s="47">
        <f>Eingabe!G6018</f>
        <v>3.3</v>
      </c>
      <c r="D6017" s="77">
        <v>6017</v>
      </c>
      <c r="E6017" s="47"/>
      <c r="F6017" s="25">
        <f t="shared" si="840"/>
        <v>4.92</v>
      </c>
      <c r="G6017" s="25">
        <f>VLOOKUP(F6017,'Spezifische Werte'!$B$2:$C$4002,2,FALSE)</f>
        <v>8.7079957720259088E-2</v>
      </c>
      <c r="H6017" s="25">
        <f t="shared" si="843"/>
        <v>174.15991544051818</v>
      </c>
      <c r="J6017" s="25">
        <f t="shared" si="841"/>
        <v>4.95</v>
      </c>
      <c r="K6017" s="25">
        <f>VLOOKUP(J6017,'Spezifische Werte'!$B$2:$C$4002,2,FALSE)</f>
        <v>8.884038911585862E-2</v>
      </c>
      <c r="L6017" s="25">
        <f t="shared" si="844"/>
        <v>177.68077823171723</v>
      </c>
      <c r="R6017" s="25">
        <v>6015</v>
      </c>
      <c r="S6017" s="25">
        <v>6014</v>
      </c>
      <c r="T6017" s="25">
        <f t="shared" si="848"/>
        <v>7.1378640628237636E-2</v>
      </c>
      <c r="U6017" s="25">
        <f t="shared" si="845"/>
        <v>7.322790562309861E-2</v>
      </c>
      <c r="W6017" s="17">
        <f>Eingabe!H6018</f>
        <v>261</v>
      </c>
      <c r="X6017" s="17">
        <f t="shared" si="846"/>
        <v>2.61</v>
      </c>
      <c r="Y6017" s="17">
        <f t="shared" si="847"/>
        <v>260</v>
      </c>
    </row>
    <row r="6018" spans="1:25" x14ac:dyDescent="0.15">
      <c r="A6018" s="82">
        <f t="shared" si="842"/>
        <v>9</v>
      </c>
      <c r="B6018" s="46">
        <v>43716.624999985412</v>
      </c>
      <c r="C6018" s="47">
        <f>Eingabe!G6019</f>
        <v>2.5</v>
      </c>
      <c r="D6018" s="77">
        <v>6018</v>
      </c>
      <c r="E6018" s="47"/>
      <c r="F6018" s="25">
        <f t="shared" si="840"/>
        <v>3.73</v>
      </c>
      <c r="G6018" s="25">
        <f>VLOOKUP(F6018,'Spezifische Werte'!$B$2:$C$4002,2,FALSE)</f>
        <v>2.895161356886641E-2</v>
      </c>
      <c r="H6018" s="25">
        <f t="shared" si="843"/>
        <v>57.90322713773282</v>
      </c>
      <c r="J6018" s="25">
        <f t="shared" si="841"/>
        <v>3.75</v>
      </c>
      <c r="K6018" s="25">
        <f>VLOOKUP(J6018,'Spezifische Werte'!$B$2:$C$4002,2,FALSE)</f>
        <v>2.9822636466446242E-2</v>
      </c>
      <c r="L6018" s="25">
        <f t="shared" si="844"/>
        <v>59.645272932892482</v>
      </c>
      <c r="R6018" s="25">
        <v>6016</v>
      </c>
      <c r="S6018" s="25">
        <v>6015</v>
      </c>
      <c r="T6018" s="25">
        <f t="shared" si="848"/>
        <v>7.1378640628237636E-2</v>
      </c>
      <c r="U6018" s="25">
        <f t="shared" si="845"/>
        <v>7.322790562309861E-2</v>
      </c>
      <c r="W6018" s="17">
        <f>Eingabe!H6019</f>
        <v>261</v>
      </c>
      <c r="X6018" s="17">
        <f t="shared" si="846"/>
        <v>2.61</v>
      </c>
      <c r="Y6018" s="17">
        <f t="shared" si="847"/>
        <v>260</v>
      </c>
    </row>
    <row r="6019" spans="1:25" x14ac:dyDescent="0.15">
      <c r="A6019" s="82">
        <f t="shared" si="842"/>
        <v>9</v>
      </c>
      <c r="B6019" s="46">
        <v>43716.666666652076</v>
      </c>
      <c r="C6019" s="47">
        <f>Eingabe!G6020</f>
        <v>2.4</v>
      </c>
      <c r="D6019" s="77">
        <v>6019</v>
      </c>
      <c r="E6019" s="47"/>
      <c r="F6019" s="25">
        <f t="shared" ref="F6019:F6082" si="849">ROUND(C6019*($O$4/$O$5)^$O$7,2)</f>
        <v>3.58</v>
      </c>
      <c r="G6019" s="25">
        <f>VLOOKUP(F6019,'Spezifische Werte'!$B$2:$C$4002,2,FALSE)</f>
        <v>2.2829235995572409E-2</v>
      </c>
      <c r="H6019" s="25">
        <f t="shared" si="843"/>
        <v>45.658471991144815</v>
      </c>
      <c r="J6019" s="25">
        <f t="shared" ref="J6019:J6082" si="850">ROUND(C6019*(LN($O$4/$O$8)/LN($O$5/$O$8)),2)</f>
        <v>3.6</v>
      </c>
      <c r="K6019" s="25">
        <f>VLOOKUP(J6019,'Spezifische Werte'!$B$2:$C$4002,2,FALSE)</f>
        <v>2.3596471134930203E-2</v>
      </c>
      <c r="L6019" s="25">
        <f t="shared" si="844"/>
        <v>47.19294226986041</v>
      </c>
      <c r="R6019" s="25">
        <v>6017</v>
      </c>
      <c r="S6019" s="25">
        <v>6016</v>
      </c>
      <c r="T6019" s="25">
        <f t="shared" si="848"/>
        <v>7.1378640628237636E-2</v>
      </c>
      <c r="U6019" s="25">
        <f t="shared" si="845"/>
        <v>7.322790562309861E-2</v>
      </c>
      <c r="W6019" s="17">
        <f>Eingabe!H6020</f>
        <v>268</v>
      </c>
      <c r="X6019" s="17">
        <f t="shared" si="846"/>
        <v>2.68</v>
      </c>
      <c r="Y6019" s="17">
        <f t="shared" si="847"/>
        <v>270</v>
      </c>
    </row>
    <row r="6020" spans="1:25" x14ac:dyDescent="0.15">
      <c r="A6020" s="82">
        <f t="shared" ref="A6020:A6083" si="851">MONTH(B6020)</f>
        <v>9</v>
      </c>
      <c r="B6020" s="46">
        <v>43716.70833331874</v>
      </c>
      <c r="C6020" s="47">
        <f>Eingabe!G6021</f>
        <v>2.5</v>
      </c>
      <c r="D6020" s="77">
        <v>6020</v>
      </c>
      <c r="E6020" s="47"/>
      <c r="F6020" s="25">
        <f t="shared" si="849"/>
        <v>3.73</v>
      </c>
      <c r="G6020" s="25">
        <f>VLOOKUP(F6020,'Spezifische Werte'!$B$2:$C$4002,2,FALSE)</f>
        <v>2.895161356886641E-2</v>
      </c>
      <c r="H6020" s="25">
        <f t="shared" ref="H6020:H6083" si="852">G6020*$O$9*1000</f>
        <v>57.90322713773282</v>
      </c>
      <c r="J6020" s="25">
        <f t="shared" si="850"/>
        <v>3.75</v>
      </c>
      <c r="K6020" s="25">
        <f>VLOOKUP(J6020,'Spezifische Werte'!$B$2:$C$4002,2,FALSE)</f>
        <v>2.9822636466446242E-2</v>
      </c>
      <c r="L6020" s="25">
        <f t="shared" ref="L6020:L6083" si="853">K6020*$O$9*1000</f>
        <v>59.645272932892482</v>
      </c>
      <c r="R6020" s="25">
        <v>6018</v>
      </c>
      <c r="S6020" s="25">
        <v>6017</v>
      </c>
      <c r="T6020" s="25">
        <f t="shared" si="848"/>
        <v>7.1378640628237636E-2</v>
      </c>
      <c r="U6020" s="25">
        <f t="shared" ref="U6020:U6083" si="854">LARGE($L$3:$L$8762,R6020)/1000</f>
        <v>7.322790562309861E-2</v>
      </c>
      <c r="W6020" s="17">
        <f>Eingabe!H6021</f>
        <v>270</v>
      </c>
      <c r="X6020" s="17">
        <f t="shared" ref="X6020:X6083" si="855">W6020/100</f>
        <v>2.7</v>
      </c>
      <c r="Y6020" s="17">
        <f t="shared" ref="Y6020:Y6083" si="856">ROUND(X6020,1)*100</f>
        <v>270</v>
      </c>
    </row>
    <row r="6021" spans="1:25" x14ac:dyDescent="0.15">
      <c r="A6021" s="82">
        <f t="shared" si="851"/>
        <v>9</v>
      </c>
      <c r="B6021" s="46">
        <v>43716.749999985404</v>
      </c>
      <c r="C6021" s="47">
        <f>Eingabe!G6022</f>
        <v>2.5</v>
      </c>
      <c r="D6021" s="77">
        <v>6021</v>
      </c>
      <c r="E6021" s="47"/>
      <c r="F6021" s="25">
        <f t="shared" si="849"/>
        <v>3.73</v>
      </c>
      <c r="G6021" s="25">
        <f>VLOOKUP(F6021,'Spezifische Werte'!$B$2:$C$4002,2,FALSE)</f>
        <v>2.895161356886641E-2</v>
      </c>
      <c r="H6021" s="25">
        <f t="shared" si="852"/>
        <v>57.90322713773282</v>
      </c>
      <c r="J6021" s="25">
        <f t="shared" si="850"/>
        <v>3.75</v>
      </c>
      <c r="K6021" s="25">
        <f>VLOOKUP(J6021,'Spezifische Werte'!$B$2:$C$4002,2,FALSE)</f>
        <v>2.9822636466446242E-2</v>
      </c>
      <c r="L6021" s="25">
        <f t="shared" si="853"/>
        <v>59.645272932892482</v>
      </c>
      <c r="R6021" s="25">
        <v>6019</v>
      </c>
      <c r="S6021" s="25">
        <v>6018</v>
      </c>
      <c r="T6021" s="25">
        <f t="shared" si="848"/>
        <v>7.1378640628237636E-2</v>
      </c>
      <c r="U6021" s="25">
        <f t="shared" si="854"/>
        <v>7.322790562309861E-2</v>
      </c>
      <c r="W6021" s="17">
        <f>Eingabe!H6022</f>
        <v>268</v>
      </c>
      <c r="X6021" s="17">
        <f t="shared" si="855"/>
        <v>2.68</v>
      </c>
      <c r="Y6021" s="17">
        <f t="shared" si="856"/>
        <v>270</v>
      </c>
    </row>
    <row r="6022" spans="1:25" x14ac:dyDescent="0.15">
      <c r="A6022" s="82">
        <f t="shared" si="851"/>
        <v>9</v>
      </c>
      <c r="B6022" s="46">
        <v>43716.791666652069</v>
      </c>
      <c r="C6022" s="47">
        <f>Eingabe!G6023</f>
        <v>3.1</v>
      </c>
      <c r="D6022" s="77">
        <v>6022</v>
      </c>
      <c r="E6022" s="47"/>
      <c r="F6022" s="25">
        <f t="shared" si="849"/>
        <v>4.62</v>
      </c>
      <c r="G6022" s="25">
        <f>VLOOKUP(F6022,'Spezifische Werte'!$B$2:$C$4002,2,FALSE)</f>
        <v>7.0834307543363312E-2</v>
      </c>
      <c r="H6022" s="25">
        <f t="shared" si="852"/>
        <v>141.66861508672662</v>
      </c>
      <c r="J6022" s="25">
        <f t="shared" si="850"/>
        <v>4.6500000000000004</v>
      </c>
      <c r="K6022" s="25">
        <f>VLOOKUP(J6022,'Spezifische Werte'!$B$2:$C$4002,2,FALSE)</f>
        <v>7.2366311882592071E-2</v>
      </c>
      <c r="L6022" s="25">
        <f t="shared" si="853"/>
        <v>144.73262376518414</v>
      </c>
      <c r="R6022" s="25">
        <v>6020</v>
      </c>
      <c r="S6022" s="25">
        <v>6019</v>
      </c>
      <c r="T6022" s="25">
        <f t="shared" ref="T6022:T6085" si="857">LARGE($H$3:$H$8762,R6022)/1000</f>
        <v>7.1378640628237636E-2</v>
      </c>
      <c r="U6022" s="25">
        <f t="shared" si="854"/>
        <v>7.322790562309861E-2</v>
      </c>
      <c r="W6022" s="17">
        <f>Eingabe!H6023</f>
        <v>269</v>
      </c>
      <c r="X6022" s="17">
        <f t="shared" si="855"/>
        <v>2.69</v>
      </c>
      <c r="Y6022" s="17">
        <f t="shared" si="856"/>
        <v>270</v>
      </c>
    </row>
    <row r="6023" spans="1:25" x14ac:dyDescent="0.15">
      <c r="A6023" s="82">
        <f t="shared" si="851"/>
        <v>9</v>
      </c>
      <c r="B6023" s="46">
        <v>43716.833333318733</v>
      </c>
      <c r="C6023" s="47">
        <f>Eingabe!G6024</f>
        <v>3.6</v>
      </c>
      <c r="D6023" s="77">
        <v>6023</v>
      </c>
      <c r="E6023" s="47"/>
      <c r="F6023" s="25">
        <f t="shared" si="849"/>
        <v>5.37</v>
      </c>
      <c r="G6023" s="25">
        <f>VLOOKUP(F6023,'Spezifische Werte'!$B$2:$C$4002,2,FALSE)</f>
        <v>0.11640095819454216</v>
      </c>
      <c r="H6023" s="25">
        <f t="shared" si="852"/>
        <v>232.80191638908431</v>
      </c>
      <c r="J6023" s="25">
        <f t="shared" si="850"/>
        <v>5.4</v>
      </c>
      <c r="K6023" s="25">
        <f>VLOOKUP(J6023,'Spezifische Werte'!$B$2:$C$4002,2,FALSE)</f>
        <v>0.11853513474534576</v>
      </c>
      <c r="L6023" s="25">
        <f t="shared" si="853"/>
        <v>237.07026949069152</v>
      </c>
      <c r="R6023" s="25">
        <v>6021</v>
      </c>
      <c r="S6023" s="25">
        <v>6020</v>
      </c>
      <c r="T6023" s="25">
        <f t="shared" si="857"/>
        <v>7.1378640628237636E-2</v>
      </c>
      <c r="U6023" s="25">
        <f t="shared" si="854"/>
        <v>7.322790562309861E-2</v>
      </c>
      <c r="W6023" s="17">
        <f>Eingabe!H6024</f>
        <v>279</v>
      </c>
      <c r="X6023" s="17">
        <f t="shared" si="855"/>
        <v>2.79</v>
      </c>
      <c r="Y6023" s="17">
        <f t="shared" si="856"/>
        <v>280</v>
      </c>
    </row>
    <row r="6024" spans="1:25" x14ac:dyDescent="0.15">
      <c r="A6024" s="82">
        <f t="shared" si="851"/>
        <v>9</v>
      </c>
      <c r="B6024" s="46">
        <v>43716.874999985397</v>
      </c>
      <c r="C6024" s="47">
        <f>Eingabe!G6025</f>
        <v>3.9</v>
      </c>
      <c r="D6024" s="77">
        <v>6024</v>
      </c>
      <c r="E6024" s="47"/>
      <c r="F6024" s="25">
        <f t="shared" si="849"/>
        <v>5.82</v>
      </c>
      <c r="G6024" s="25">
        <f>VLOOKUP(F6024,'Spezifische Werte'!$B$2:$C$4002,2,FALSE)</f>
        <v>0.15015933791444183</v>
      </c>
      <c r="H6024" s="25">
        <f t="shared" si="852"/>
        <v>300.31867582888367</v>
      </c>
      <c r="J6024" s="25">
        <f t="shared" si="850"/>
        <v>5.85</v>
      </c>
      <c r="K6024" s="25">
        <f>VLOOKUP(J6024,'Spezifische Werte'!$B$2:$C$4002,2,FALSE)</f>
        <v>0.15260213064447356</v>
      </c>
      <c r="L6024" s="25">
        <f t="shared" si="853"/>
        <v>305.20426128894712</v>
      </c>
      <c r="R6024" s="25">
        <v>6022</v>
      </c>
      <c r="S6024" s="25">
        <v>6021</v>
      </c>
      <c r="T6024" s="25">
        <f t="shared" si="857"/>
        <v>7.1378640628237636E-2</v>
      </c>
      <c r="U6024" s="25">
        <f t="shared" si="854"/>
        <v>7.322790562309861E-2</v>
      </c>
      <c r="W6024" s="17">
        <f>Eingabe!H6025</f>
        <v>271</v>
      </c>
      <c r="X6024" s="17">
        <f t="shared" si="855"/>
        <v>2.71</v>
      </c>
      <c r="Y6024" s="17">
        <f t="shared" si="856"/>
        <v>270</v>
      </c>
    </row>
    <row r="6025" spans="1:25" x14ac:dyDescent="0.15">
      <c r="A6025" s="82">
        <f t="shared" si="851"/>
        <v>9</v>
      </c>
      <c r="B6025" s="46">
        <v>43716.916666652061</v>
      </c>
      <c r="C6025" s="47">
        <f>Eingabe!G6026</f>
        <v>3.2</v>
      </c>
      <c r="D6025" s="77">
        <v>6025</v>
      </c>
      <c r="E6025" s="47"/>
      <c r="F6025" s="25">
        <f t="shared" si="849"/>
        <v>4.7699999999999996</v>
      </c>
      <c r="G6025" s="25">
        <f>VLOOKUP(F6025,'Spezifische Werte'!$B$2:$C$4002,2,FALSE)</f>
        <v>7.8679349945367349E-2</v>
      </c>
      <c r="H6025" s="25">
        <f t="shared" si="852"/>
        <v>157.3586998907347</v>
      </c>
      <c r="J6025" s="25">
        <f t="shared" si="850"/>
        <v>4.8</v>
      </c>
      <c r="K6025" s="25">
        <f>VLOOKUP(J6025,'Spezifische Werte'!$B$2:$C$4002,2,FALSE)</f>
        <v>8.0310065544742015E-2</v>
      </c>
      <c r="L6025" s="25">
        <f t="shared" si="853"/>
        <v>160.62013108948403</v>
      </c>
      <c r="R6025" s="25">
        <v>6023</v>
      </c>
      <c r="S6025" s="25">
        <v>6022</v>
      </c>
      <c r="T6025" s="25">
        <f t="shared" si="857"/>
        <v>7.1378640628237636E-2</v>
      </c>
      <c r="U6025" s="25">
        <f t="shared" si="854"/>
        <v>7.322790562309861E-2</v>
      </c>
      <c r="W6025" s="17">
        <f>Eingabe!H6026</f>
        <v>265</v>
      </c>
      <c r="X6025" s="17">
        <f t="shared" si="855"/>
        <v>2.65</v>
      </c>
      <c r="Y6025" s="17">
        <f t="shared" si="856"/>
        <v>270</v>
      </c>
    </row>
    <row r="6026" spans="1:25" x14ac:dyDescent="0.15">
      <c r="A6026" s="82">
        <f t="shared" si="851"/>
        <v>9</v>
      </c>
      <c r="B6026" s="46">
        <v>43716.958333318726</v>
      </c>
      <c r="C6026" s="47">
        <f>Eingabe!G6027</f>
        <v>3.5</v>
      </c>
      <c r="D6026" s="77">
        <v>6026</v>
      </c>
      <c r="E6026" s="47"/>
      <c r="F6026" s="25">
        <f t="shared" si="849"/>
        <v>5.22</v>
      </c>
      <c r="G6026" s="25">
        <f>VLOOKUP(F6026,'Spezifische Werte'!$B$2:$C$4002,2,FALSE)</f>
        <v>0.10600726326582303</v>
      </c>
      <c r="H6026" s="25">
        <f t="shared" si="852"/>
        <v>212.01452653164606</v>
      </c>
      <c r="J6026" s="25">
        <f t="shared" si="850"/>
        <v>5.25</v>
      </c>
      <c r="K6026" s="25">
        <f>VLOOKUP(J6026,'Spezifische Werte'!$B$2:$C$4002,2,FALSE)</f>
        <v>0.10804502827355937</v>
      </c>
      <c r="L6026" s="25">
        <f t="shared" si="853"/>
        <v>216.09005654711873</v>
      </c>
      <c r="R6026" s="25">
        <v>6024</v>
      </c>
      <c r="S6026" s="25">
        <v>6023</v>
      </c>
      <c r="T6026" s="25">
        <f t="shared" si="857"/>
        <v>7.1378640628237636E-2</v>
      </c>
      <c r="U6026" s="25">
        <f t="shared" si="854"/>
        <v>7.322790562309861E-2</v>
      </c>
      <c r="W6026" s="17">
        <f>Eingabe!H6027</f>
        <v>272</v>
      </c>
      <c r="X6026" s="17">
        <f t="shared" si="855"/>
        <v>2.72</v>
      </c>
      <c r="Y6026" s="17">
        <f t="shared" si="856"/>
        <v>270</v>
      </c>
    </row>
    <row r="6027" spans="1:25" x14ac:dyDescent="0.15">
      <c r="A6027" s="82">
        <f t="shared" si="851"/>
        <v>9</v>
      </c>
      <c r="B6027" s="46">
        <v>43716.99999998539</v>
      </c>
      <c r="C6027" s="47">
        <f>Eingabe!G6028</f>
        <v>3.2</v>
      </c>
      <c r="D6027" s="77">
        <v>6027</v>
      </c>
      <c r="E6027" s="47"/>
      <c r="F6027" s="25">
        <f t="shared" si="849"/>
        <v>4.7699999999999996</v>
      </c>
      <c r="G6027" s="25">
        <f>VLOOKUP(F6027,'Spezifische Werte'!$B$2:$C$4002,2,FALSE)</f>
        <v>7.8679349945367349E-2</v>
      </c>
      <c r="H6027" s="25">
        <f t="shared" si="852"/>
        <v>157.3586998907347</v>
      </c>
      <c r="J6027" s="25">
        <f t="shared" si="850"/>
        <v>4.8</v>
      </c>
      <c r="K6027" s="25">
        <f>VLOOKUP(J6027,'Spezifische Werte'!$B$2:$C$4002,2,FALSE)</f>
        <v>8.0310065544742015E-2</v>
      </c>
      <c r="L6027" s="25">
        <f t="shared" si="853"/>
        <v>160.62013108948403</v>
      </c>
      <c r="R6027" s="25">
        <v>6025</v>
      </c>
      <c r="S6027" s="25">
        <v>6024</v>
      </c>
      <c r="T6027" s="25">
        <f t="shared" si="857"/>
        <v>7.1378640628237636E-2</v>
      </c>
      <c r="U6027" s="25">
        <f t="shared" si="854"/>
        <v>7.322790562309861E-2</v>
      </c>
      <c r="W6027" s="17">
        <f>Eingabe!H6028</f>
        <v>268</v>
      </c>
      <c r="X6027" s="17">
        <f t="shared" si="855"/>
        <v>2.68</v>
      </c>
      <c r="Y6027" s="17">
        <f t="shared" si="856"/>
        <v>270</v>
      </c>
    </row>
    <row r="6028" spans="1:25" x14ac:dyDescent="0.15">
      <c r="A6028" s="82">
        <f t="shared" si="851"/>
        <v>9</v>
      </c>
      <c r="B6028" s="46">
        <v>43717.041666652054</v>
      </c>
      <c r="C6028" s="47">
        <f>Eingabe!G6029</f>
        <v>3.5</v>
      </c>
      <c r="D6028" s="77">
        <v>6028</v>
      </c>
      <c r="E6028" s="47"/>
      <c r="F6028" s="25">
        <f t="shared" si="849"/>
        <v>5.22</v>
      </c>
      <c r="G6028" s="25">
        <f>VLOOKUP(F6028,'Spezifische Werte'!$B$2:$C$4002,2,FALSE)</f>
        <v>0.10600726326582303</v>
      </c>
      <c r="H6028" s="25">
        <f t="shared" si="852"/>
        <v>212.01452653164606</v>
      </c>
      <c r="J6028" s="25">
        <f t="shared" si="850"/>
        <v>5.25</v>
      </c>
      <c r="K6028" s="25">
        <f>VLOOKUP(J6028,'Spezifische Werte'!$B$2:$C$4002,2,FALSE)</f>
        <v>0.10804502827355937</v>
      </c>
      <c r="L6028" s="25">
        <f t="shared" si="853"/>
        <v>216.09005654711873</v>
      </c>
      <c r="R6028" s="25">
        <v>6026</v>
      </c>
      <c r="S6028" s="25">
        <v>6025</v>
      </c>
      <c r="T6028" s="25">
        <f t="shared" si="857"/>
        <v>7.1378640628237636E-2</v>
      </c>
      <c r="U6028" s="25">
        <f t="shared" si="854"/>
        <v>7.322790562309861E-2</v>
      </c>
      <c r="W6028" s="17">
        <f>Eingabe!H6029</f>
        <v>277</v>
      </c>
      <c r="X6028" s="17">
        <f t="shared" si="855"/>
        <v>2.77</v>
      </c>
      <c r="Y6028" s="17">
        <f t="shared" si="856"/>
        <v>280</v>
      </c>
    </row>
    <row r="6029" spans="1:25" x14ac:dyDescent="0.15">
      <c r="A6029" s="82">
        <f t="shared" si="851"/>
        <v>9</v>
      </c>
      <c r="B6029" s="46">
        <v>43717.083333318718</v>
      </c>
      <c r="C6029" s="47">
        <f>Eingabe!G6030</f>
        <v>2.5</v>
      </c>
      <c r="D6029" s="77">
        <v>6029</v>
      </c>
      <c r="E6029" s="47"/>
      <c r="F6029" s="25">
        <f t="shared" si="849"/>
        <v>3.73</v>
      </c>
      <c r="G6029" s="25">
        <f>VLOOKUP(F6029,'Spezifische Werte'!$B$2:$C$4002,2,FALSE)</f>
        <v>2.895161356886641E-2</v>
      </c>
      <c r="H6029" s="25">
        <f t="shared" si="852"/>
        <v>57.90322713773282</v>
      </c>
      <c r="J6029" s="25">
        <f t="shared" si="850"/>
        <v>3.75</v>
      </c>
      <c r="K6029" s="25">
        <f>VLOOKUP(J6029,'Spezifische Werte'!$B$2:$C$4002,2,FALSE)</f>
        <v>2.9822636466446242E-2</v>
      </c>
      <c r="L6029" s="25">
        <f t="shared" si="853"/>
        <v>59.645272932892482</v>
      </c>
      <c r="R6029" s="25">
        <v>6027</v>
      </c>
      <c r="S6029" s="25">
        <v>6026</v>
      </c>
      <c r="T6029" s="25">
        <f t="shared" si="857"/>
        <v>7.1378640628237636E-2</v>
      </c>
      <c r="U6029" s="25">
        <f t="shared" si="854"/>
        <v>7.322790562309861E-2</v>
      </c>
      <c r="W6029" s="17">
        <f>Eingabe!H6030</f>
        <v>260</v>
      </c>
      <c r="X6029" s="17">
        <f t="shared" si="855"/>
        <v>2.6</v>
      </c>
      <c r="Y6029" s="17">
        <f t="shared" si="856"/>
        <v>260</v>
      </c>
    </row>
    <row r="6030" spans="1:25" x14ac:dyDescent="0.15">
      <c r="A6030" s="82">
        <f t="shared" si="851"/>
        <v>9</v>
      </c>
      <c r="B6030" s="46">
        <v>43717.124999985383</v>
      </c>
      <c r="C6030" s="47">
        <f>Eingabe!G6031</f>
        <v>3.4</v>
      </c>
      <c r="D6030" s="77">
        <v>6030</v>
      </c>
      <c r="E6030" s="47"/>
      <c r="F6030" s="25">
        <f t="shared" si="849"/>
        <v>5.07</v>
      </c>
      <c r="G6030" s="25">
        <f>VLOOKUP(F6030,'Spezifische Werte'!$B$2:$C$4002,2,FALSE)</f>
        <v>9.6185977081711158E-2</v>
      </c>
      <c r="H6030" s="25">
        <f t="shared" si="852"/>
        <v>192.37195416342232</v>
      </c>
      <c r="J6030" s="25">
        <f t="shared" si="850"/>
        <v>5.0999999999999996</v>
      </c>
      <c r="K6030" s="25">
        <f>VLOOKUP(J6030,'Spezifische Werte'!$B$2:$C$4002,2,FALSE)</f>
        <v>9.8097213536623304E-2</v>
      </c>
      <c r="L6030" s="25">
        <f t="shared" si="853"/>
        <v>196.1944270732466</v>
      </c>
      <c r="R6030" s="25">
        <v>6028</v>
      </c>
      <c r="S6030" s="25">
        <v>6027</v>
      </c>
      <c r="T6030" s="25">
        <f t="shared" si="857"/>
        <v>7.1378640628237636E-2</v>
      </c>
      <c r="U6030" s="25">
        <f t="shared" si="854"/>
        <v>7.322790562309861E-2</v>
      </c>
      <c r="W6030" s="17">
        <f>Eingabe!H6031</f>
        <v>269</v>
      </c>
      <c r="X6030" s="17">
        <f t="shared" si="855"/>
        <v>2.69</v>
      </c>
      <c r="Y6030" s="17">
        <f t="shared" si="856"/>
        <v>270</v>
      </c>
    </row>
    <row r="6031" spans="1:25" x14ac:dyDescent="0.15">
      <c r="A6031" s="82">
        <f t="shared" si="851"/>
        <v>9</v>
      </c>
      <c r="B6031" s="46">
        <v>43717.166666652047</v>
      </c>
      <c r="C6031" s="47">
        <f>Eingabe!G6032</f>
        <v>3.4</v>
      </c>
      <c r="D6031" s="77">
        <v>6031</v>
      </c>
      <c r="E6031" s="47"/>
      <c r="F6031" s="25">
        <f t="shared" si="849"/>
        <v>5.07</v>
      </c>
      <c r="G6031" s="25">
        <f>VLOOKUP(F6031,'Spezifische Werte'!$B$2:$C$4002,2,FALSE)</f>
        <v>9.6185977081711158E-2</v>
      </c>
      <c r="H6031" s="25">
        <f t="shared" si="852"/>
        <v>192.37195416342232</v>
      </c>
      <c r="J6031" s="25">
        <f t="shared" si="850"/>
        <v>5.0999999999999996</v>
      </c>
      <c r="K6031" s="25">
        <f>VLOOKUP(J6031,'Spezifische Werte'!$B$2:$C$4002,2,FALSE)</f>
        <v>9.8097213536623304E-2</v>
      </c>
      <c r="L6031" s="25">
        <f t="shared" si="853"/>
        <v>196.1944270732466</v>
      </c>
      <c r="R6031" s="25">
        <v>6029</v>
      </c>
      <c r="S6031" s="25">
        <v>6028</v>
      </c>
      <c r="T6031" s="25">
        <f t="shared" si="857"/>
        <v>7.1378640628237636E-2</v>
      </c>
      <c r="U6031" s="25">
        <f t="shared" si="854"/>
        <v>7.322790562309861E-2</v>
      </c>
      <c r="W6031" s="17">
        <f>Eingabe!H6032</f>
        <v>269</v>
      </c>
      <c r="X6031" s="17">
        <f t="shared" si="855"/>
        <v>2.69</v>
      </c>
      <c r="Y6031" s="17">
        <f t="shared" si="856"/>
        <v>270</v>
      </c>
    </row>
    <row r="6032" spans="1:25" x14ac:dyDescent="0.15">
      <c r="A6032" s="82">
        <f t="shared" si="851"/>
        <v>9</v>
      </c>
      <c r="B6032" s="46">
        <v>43717.208333318711</v>
      </c>
      <c r="C6032" s="47">
        <f>Eingabe!G6033</f>
        <v>3.5</v>
      </c>
      <c r="D6032" s="77">
        <v>6032</v>
      </c>
      <c r="E6032" s="47"/>
      <c r="F6032" s="25">
        <f t="shared" si="849"/>
        <v>5.22</v>
      </c>
      <c r="G6032" s="25">
        <f>VLOOKUP(F6032,'Spezifische Werte'!$B$2:$C$4002,2,FALSE)</f>
        <v>0.10600726326582303</v>
      </c>
      <c r="H6032" s="25">
        <f t="shared" si="852"/>
        <v>212.01452653164606</v>
      </c>
      <c r="J6032" s="25">
        <f t="shared" si="850"/>
        <v>5.25</v>
      </c>
      <c r="K6032" s="25">
        <f>VLOOKUP(J6032,'Spezifische Werte'!$B$2:$C$4002,2,FALSE)</f>
        <v>0.10804502827355937</v>
      </c>
      <c r="L6032" s="25">
        <f t="shared" si="853"/>
        <v>216.09005654711873</v>
      </c>
      <c r="R6032" s="25">
        <v>6030</v>
      </c>
      <c r="S6032" s="25">
        <v>6029</v>
      </c>
      <c r="T6032" s="25">
        <f t="shared" si="857"/>
        <v>7.1378640628237636E-2</v>
      </c>
      <c r="U6032" s="25">
        <f t="shared" si="854"/>
        <v>7.322790562309861E-2</v>
      </c>
      <c r="W6032" s="17">
        <f>Eingabe!H6033</f>
        <v>269</v>
      </c>
      <c r="X6032" s="17">
        <f t="shared" si="855"/>
        <v>2.69</v>
      </c>
      <c r="Y6032" s="17">
        <f t="shared" si="856"/>
        <v>270</v>
      </c>
    </row>
    <row r="6033" spans="1:25" x14ac:dyDescent="0.15">
      <c r="A6033" s="82">
        <f t="shared" si="851"/>
        <v>9</v>
      </c>
      <c r="B6033" s="46">
        <v>43717.249999985375</v>
      </c>
      <c r="C6033" s="47">
        <f>Eingabe!G6034</f>
        <v>3.8</v>
      </c>
      <c r="D6033" s="77">
        <v>6033</v>
      </c>
      <c r="E6033" s="47"/>
      <c r="F6033" s="25">
        <f t="shared" si="849"/>
        <v>5.67</v>
      </c>
      <c r="G6033" s="25">
        <f>VLOOKUP(F6033,'Spezifische Werte'!$B$2:$C$4002,2,FALSE)</f>
        <v>0.13840049448137109</v>
      </c>
      <c r="H6033" s="25">
        <f t="shared" si="852"/>
        <v>276.80098896274217</v>
      </c>
      <c r="J6033" s="25">
        <f t="shared" si="850"/>
        <v>5.7</v>
      </c>
      <c r="K6033" s="25">
        <f>VLOOKUP(J6033,'Spezifische Werte'!$B$2:$C$4002,2,FALSE)</f>
        <v>0.14069825500153915</v>
      </c>
      <c r="L6033" s="25">
        <f t="shared" si="853"/>
        <v>281.39651000307828</v>
      </c>
      <c r="R6033" s="25">
        <v>6031</v>
      </c>
      <c r="S6033" s="25">
        <v>6030</v>
      </c>
      <c r="T6033" s="25">
        <f t="shared" si="857"/>
        <v>7.1378640628237636E-2</v>
      </c>
      <c r="U6033" s="25">
        <f t="shared" si="854"/>
        <v>7.322790562309861E-2</v>
      </c>
      <c r="W6033" s="17">
        <f>Eingabe!H6034</f>
        <v>260</v>
      </c>
      <c r="X6033" s="17">
        <f t="shared" si="855"/>
        <v>2.6</v>
      </c>
      <c r="Y6033" s="17">
        <f t="shared" si="856"/>
        <v>260</v>
      </c>
    </row>
    <row r="6034" spans="1:25" x14ac:dyDescent="0.15">
      <c r="A6034" s="82">
        <f t="shared" si="851"/>
        <v>9</v>
      </c>
      <c r="B6034" s="46">
        <v>43717.29166665204</v>
      </c>
      <c r="C6034" s="47">
        <f>Eingabe!G6035</f>
        <v>3.7</v>
      </c>
      <c r="D6034" s="77">
        <v>6034</v>
      </c>
      <c r="E6034" s="47"/>
      <c r="F6034" s="25">
        <f t="shared" si="849"/>
        <v>5.52</v>
      </c>
      <c r="G6034" s="25">
        <f>VLOOKUP(F6034,'Spezifische Werte'!$B$2:$C$4002,2,FALSE)</f>
        <v>0.12721663519138685</v>
      </c>
      <c r="H6034" s="25">
        <f t="shared" si="852"/>
        <v>254.43327038277369</v>
      </c>
      <c r="J6034" s="25">
        <f t="shared" si="850"/>
        <v>5.55</v>
      </c>
      <c r="K6034" s="25">
        <f>VLOOKUP(J6034,'Spezifische Werte'!$B$2:$C$4002,2,FALSE)</f>
        <v>0.12941942247043492</v>
      </c>
      <c r="L6034" s="25">
        <f t="shared" si="853"/>
        <v>258.83884494086982</v>
      </c>
      <c r="R6034" s="25">
        <v>6032</v>
      </c>
      <c r="S6034" s="25">
        <v>6031</v>
      </c>
      <c r="T6034" s="25">
        <f t="shared" si="857"/>
        <v>7.1378640628237636E-2</v>
      </c>
      <c r="U6034" s="25">
        <f t="shared" si="854"/>
        <v>7.322790562309861E-2</v>
      </c>
      <c r="W6034" s="17">
        <f>Eingabe!H6035</f>
        <v>271</v>
      </c>
      <c r="X6034" s="17">
        <f t="shared" si="855"/>
        <v>2.71</v>
      </c>
      <c r="Y6034" s="17">
        <f t="shared" si="856"/>
        <v>270</v>
      </c>
    </row>
    <row r="6035" spans="1:25" x14ac:dyDescent="0.15">
      <c r="A6035" s="82">
        <f t="shared" si="851"/>
        <v>9</v>
      </c>
      <c r="B6035" s="46">
        <v>43717.333333318704</v>
      </c>
      <c r="C6035" s="47">
        <f>Eingabe!G6036</f>
        <v>3.5</v>
      </c>
      <c r="D6035" s="77">
        <v>6035</v>
      </c>
      <c r="E6035" s="47"/>
      <c r="F6035" s="25">
        <f t="shared" si="849"/>
        <v>5.22</v>
      </c>
      <c r="G6035" s="25">
        <f>VLOOKUP(F6035,'Spezifische Werte'!$B$2:$C$4002,2,FALSE)</f>
        <v>0.10600726326582303</v>
      </c>
      <c r="H6035" s="25">
        <f t="shared" si="852"/>
        <v>212.01452653164606</v>
      </c>
      <c r="J6035" s="25">
        <f t="shared" si="850"/>
        <v>5.25</v>
      </c>
      <c r="K6035" s="25">
        <f>VLOOKUP(J6035,'Spezifische Werte'!$B$2:$C$4002,2,FALSE)</f>
        <v>0.10804502827355937</v>
      </c>
      <c r="L6035" s="25">
        <f t="shared" si="853"/>
        <v>216.09005654711873</v>
      </c>
      <c r="R6035" s="25">
        <v>6033</v>
      </c>
      <c r="S6035" s="25">
        <v>6032</v>
      </c>
      <c r="T6035" s="25">
        <f t="shared" si="857"/>
        <v>7.1378640628237636E-2</v>
      </c>
      <c r="U6035" s="25">
        <f t="shared" si="854"/>
        <v>7.322790562309861E-2</v>
      </c>
      <c r="W6035" s="17">
        <f>Eingabe!H6036</f>
        <v>259</v>
      </c>
      <c r="X6035" s="17">
        <f t="shared" si="855"/>
        <v>2.59</v>
      </c>
      <c r="Y6035" s="17">
        <f t="shared" si="856"/>
        <v>260</v>
      </c>
    </row>
    <row r="6036" spans="1:25" x14ac:dyDescent="0.15">
      <c r="A6036" s="82">
        <f t="shared" si="851"/>
        <v>9</v>
      </c>
      <c r="B6036" s="46">
        <v>43717.374999985368</v>
      </c>
      <c r="C6036" s="47">
        <f>Eingabe!G6037</f>
        <v>3.1</v>
      </c>
      <c r="D6036" s="77">
        <v>6036</v>
      </c>
      <c r="E6036" s="47"/>
      <c r="F6036" s="25">
        <f t="shared" si="849"/>
        <v>4.62</v>
      </c>
      <c r="G6036" s="25">
        <f>VLOOKUP(F6036,'Spezifische Werte'!$B$2:$C$4002,2,FALSE)</f>
        <v>7.0834307543363312E-2</v>
      </c>
      <c r="H6036" s="25">
        <f t="shared" si="852"/>
        <v>141.66861508672662</v>
      </c>
      <c r="J6036" s="25">
        <f t="shared" si="850"/>
        <v>4.6500000000000004</v>
      </c>
      <c r="K6036" s="25">
        <f>VLOOKUP(J6036,'Spezifische Werte'!$B$2:$C$4002,2,FALSE)</f>
        <v>7.2366311882592071E-2</v>
      </c>
      <c r="L6036" s="25">
        <f t="shared" si="853"/>
        <v>144.73262376518414</v>
      </c>
      <c r="R6036" s="25">
        <v>6034</v>
      </c>
      <c r="S6036" s="25">
        <v>6033</v>
      </c>
      <c r="T6036" s="25">
        <f t="shared" si="857"/>
        <v>7.1378640628237636E-2</v>
      </c>
      <c r="U6036" s="25">
        <f t="shared" si="854"/>
        <v>7.322790562309861E-2</v>
      </c>
      <c r="W6036" s="17">
        <f>Eingabe!H6037</f>
        <v>267</v>
      </c>
      <c r="X6036" s="17">
        <f t="shared" si="855"/>
        <v>2.67</v>
      </c>
      <c r="Y6036" s="17">
        <f t="shared" si="856"/>
        <v>270</v>
      </c>
    </row>
    <row r="6037" spans="1:25" x14ac:dyDescent="0.15">
      <c r="A6037" s="82">
        <f t="shared" si="851"/>
        <v>9</v>
      </c>
      <c r="B6037" s="46">
        <v>43717.416666652032</v>
      </c>
      <c r="C6037" s="47">
        <f>Eingabe!G6038</f>
        <v>4.7</v>
      </c>
      <c r="D6037" s="77">
        <v>6037</v>
      </c>
      <c r="E6037" s="47"/>
      <c r="F6037" s="25">
        <f t="shared" si="849"/>
        <v>7.01</v>
      </c>
      <c r="G6037" s="25">
        <f>VLOOKUP(F6037,'Spezifische Werte'!$B$2:$C$4002,2,FALSE)</f>
        <v>0.27377270492189271</v>
      </c>
      <c r="H6037" s="25">
        <f t="shared" si="852"/>
        <v>547.54540984378536</v>
      </c>
      <c r="J6037" s="25">
        <f t="shared" si="850"/>
        <v>7.05</v>
      </c>
      <c r="K6037" s="25">
        <f>VLOOKUP(J6037,'Spezifische Werte'!$B$2:$C$4002,2,FALSE)</f>
        <v>0.27874593647894402</v>
      </c>
      <c r="L6037" s="25">
        <f t="shared" si="853"/>
        <v>557.49187295788806</v>
      </c>
      <c r="R6037" s="25">
        <v>6035</v>
      </c>
      <c r="S6037" s="25">
        <v>6034</v>
      </c>
      <c r="T6037" s="25">
        <f t="shared" si="857"/>
        <v>7.1378640628237636E-2</v>
      </c>
      <c r="U6037" s="25">
        <f t="shared" si="854"/>
        <v>7.322790562309861E-2</v>
      </c>
      <c r="W6037" s="17">
        <f>Eingabe!H6038</f>
        <v>269</v>
      </c>
      <c r="X6037" s="17">
        <f t="shared" si="855"/>
        <v>2.69</v>
      </c>
      <c r="Y6037" s="17">
        <f t="shared" si="856"/>
        <v>270</v>
      </c>
    </row>
    <row r="6038" spans="1:25" x14ac:dyDescent="0.15">
      <c r="A6038" s="82">
        <f t="shared" si="851"/>
        <v>9</v>
      </c>
      <c r="B6038" s="46">
        <v>43717.458333318697</v>
      </c>
      <c r="C6038" s="47">
        <f>Eingabe!G6039</f>
        <v>4</v>
      </c>
      <c r="D6038" s="77">
        <v>6038</v>
      </c>
      <c r="E6038" s="47"/>
      <c r="F6038" s="25">
        <f t="shared" si="849"/>
        <v>5.97</v>
      </c>
      <c r="G6038" s="25">
        <f>VLOOKUP(F6038,'Spezifische Werte'!$B$2:$C$4002,2,FALSE)</f>
        <v>0.1627434603343155</v>
      </c>
      <c r="H6038" s="25">
        <f t="shared" si="852"/>
        <v>325.486920668631</v>
      </c>
      <c r="J6038" s="25">
        <f t="shared" si="850"/>
        <v>6</v>
      </c>
      <c r="K6038" s="25">
        <f>VLOOKUP(J6038,'Spezifische Werte'!$B$2:$C$4002,2,FALSE)</f>
        <v>0.16538134424295356</v>
      </c>
      <c r="L6038" s="25">
        <f t="shared" si="853"/>
        <v>330.76268848590712</v>
      </c>
      <c r="R6038" s="25">
        <v>6036</v>
      </c>
      <c r="S6038" s="25">
        <v>6035</v>
      </c>
      <c r="T6038" s="25">
        <f t="shared" si="857"/>
        <v>7.1378640628237636E-2</v>
      </c>
      <c r="U6038" s="25">
        <f t="shared" si="854"/>
        <v>7.322790562309861E-2</v>
      </c>
      <c r="W6038" s="17">
        <f>Eingabe!H6039</f>
        <v>267</v>
      </c>
      <c r="X6038" s="17">
        <f t="shared" si="855"/>
        <v>2.67</v>
      </c>
      <c r="Y6038" s="17">
        <f t="shared" si="856"/>
        <v>270</v>
      </c>
    </row>
    <row r="6039" spans="1:25" x14ac:dyDescent="0.15">
      <c r="A6039" s="82">
        <f t="shared" si="851"/>
        <v>9</v>
      </c>
      <c r="B6039" s="46">
        <v>43717.499999985361</v>
      </c>
      <c r="C6039" s="47">
        <f>Eingabe!G6040</f>
        <v>3.5</v>
      </c>
      <c r="D6039" s="77">
        <v>6039</v>
      </c>
      <c r="E6039" s="47"/>
      <c r="F6039" s="25">
        <f t="shared" si="849"/>
        <v>5.22</v>
      </c>
      <c r="G6039" s="25">
        <f>VLOOKUP(F6039,'Spezifische Werte'!$B$2:$C$4002,2,FALSE)</f>
        <v>0.10600726326582303</v>
      </c>
      <c r="H6039" s="25">
        <f t="shared" si="852"/>
        <v>212.01452653164606</v>
      </c>
      <c r="J6039" s="25">
        <f t="shared" si="850"/>
        <v>5.25</v>
      </c>
      <c r="K6039" s="25">
        <f>VLOOKUP(J6039,'Spezifische Werte'!$B$2:$C$4002,2,FALSE)</f>
        <v>0.10804502827355937</v>
      </c>
      <c r="L6039" s="25">
        <f t="shared" si="853"/>
        <v>216.09005654711873</v>
      </c>
      <c r="R6039" s="25">
        <v>6037</v>
      </c>
      <c r="S6039" s="25">
        <v>6036</v>
      </c>
      <c r="T6039" s="25">
        <f t="shared" si="857"/>
        <v>7.1378640628237636E-2</v>
      </c>
      <c r="U6039" s="25">
        <f t="shared" si="854"/>
        <v>7.322790562309861E-2</v>
      </c>
      <c r="W6039" s="17">
        <f>Eingabe!H6040</f>
        <v>276</v>
      </c>
      <c r="X6039" s="17">
        <f t="shared" si="855"/>
        <v>2.76</v>
      </c>
      <c r="Y6039" s="17">
        <f t="shared" si="856"/>
        <v>280</v>
      </c>
    </row>
    <row r="6040" spans="1:25" x14ac:dyDescent="0.15">
      <c r="A6040" s="82">
        <f t="shared" si="851"/>
        <v>9</v>
      </c>
      <c r="B6040" s="46">
        <v>43717.541666652025</v>
      </c>
      <c r="C6040" s="47">
        <f>Eingabe!G6041</f>
        <v>2.8</v>
      </c>
      <c r="D6040" s="77">
        <v>6040</v>
      </c>
      <c r="E6040" s="47"/>
      <c r="F6040" s="25">
        <f t="shared" si="849"/>
        <v>4.18</v>
      </c>
      <c r="G6040" s="25">
        <f>VLOOKUP(F6040,'Spezifische Werte'!$B$2:$C$4002,2,FALSE)</f>
        <v>4.9643016475870723E-2</v>
      </c>
      <c r="H6040" s="25">
        <f t="shared" si="852"/>
        <v>99.286032951741447</v>
      </c>
      <c r="J6040" s="25">
        <f t="shared" si="850"/>
        <v>4.2</v>
      </c>
      <c r="K6040" s="25">
        <f>VLOOKUP(J6040,'Spezifische Werte'!$B$2:$C$4002,2,FALSE)</f>
        <v>5.0575500247497268E-2</v>
      </c>
      <c r="L6040" s="25">
        <f t="shared" si="853"/>
        <v>101.15100049499453</v>
      </c>
      <c r="R6040" s="25">
        <v>6038</v>
      </c>
      <c r="S6040" s="25">
        <v>6037</v>
      </c>
      <c r="T6040" s="25">
        <f t="shared" si="857"/>
        <v>7.1378640628237636E-2</v>
      </c>
      <c r="U6040" s="25">
        <f t="shared" si="854"/>
        <v>7.322790562309861E-2</v>
      </c>
      <c r="W6040" s="17">
        <f>Eingabe!H6041</f>
        <v>267</v>
      </c>
      <c r="X6040" s="17">
        <f t="shared" si="855"/>
        <v>2.67</v>
      </c>
      <c r="Y6040" s="17">
        <f t="shared" si="856"/>
        <v>270</v>
      </c>
    </row>
    <row r="6041" spans="1:25" x14ac:dyDescent="0.15">
      <c r="A6041" s="82">
        <f t="shared" si="851"/>
        <v>9</v>
      </c>
      <c r="B6041" s="46">
        <v>43717.583333318689</v>
      </c>
      <c r="C6041" s="47">
        <f>Eingabe!G6042</f>
        <v>2.6</v>
      </c>
      <c r="D6041" s="77">
        <v>6041</v>
      </c>
      <c r="E6041" s="47"/>
      <c r="F6041" s="25">
        <f t="shared" si="849"/>
        <v>3.88</v>
      </c>
      <c r="G6041" s="25">
        <f>VLOOKUP(F6041,'Spezifische Werte'!$B$2:$C$4002,2,FALSE)</f>
        <v>3.5689320314118818E-2</v>
      </c>
      <c r="H6041" s="25">
        <f t="shared" si="852"/>
        <v>71.378640628237633</v>
      </c>
      <c r="J6041" s="25">
        <f t="shared" si="850"/>
        <v>3.9</v>
      </c>
      <c r="K6041" s="25">
        <f>VLOOKUP(J6041,'Spezifische Werte'!$B$2:$C$4002,2,FALSE)</f>
        <v>3.6613952811549305E-2</v>
      </c>
      <c r="L6041" s="25">
        <f t="shared" si="853"/>
        <v>73.227905623098607</v>
      </c>
      <c r="R6041" s="25">
        <v>6039</v>
      </c>
      <c r="S6041" s="25">
        <v>6038</v>
      </c>
      <c r="T6041" s="25">
        <f t="shared" si="857"/>
        <v>7.1378640628237636E-2</v>
      </c>
      <c r="U6041" s="25">
        <f t="shared" si="854"/>
        <v>7.322790562309861E-2</v>
      </c>
      <c r="W6041" s="17">
        <f>Eingabe!H6042</f>
        <v>296</v>
      </c>
      <c r="X6041" s="17">
        <f t="shared" si="855"/>
        <v>2.96</v>
      </c>
      <c r="Y6041" s="17">
        <f t="shared" si="856"/>
        <v>300</v>
      </c>
    </row>
    <row r="6042" spans="1:25" x14ac:dyDescent="0.15">
      <c r="A6042" s="82">
        <f t="shared" si="851"/>
        <v>9</v>
      </c>
      <c r="B6042" s="46">
        <v>43717.624999985353</v>
      </c>
      <c r="C6042" s="47">
        <f>Eingabe!G6043</f>
        <v>3.9</v>
      </c>
      <c r="D6042" s="77">
        <v>6042</v>
      </c>
      <c r="E6042" s="47"/>
      <c r="F6042" s="25">
        <f t="shared" si="849"/>
        <v>5.82</v>
      </c>
      <c r="G6042" s="25">
        <f>VLOOKUP(F6042,'Spezifische Werte'!$B$2:$C$4002,2,FALSE)</f>
        <v>0.15015933791444183</v>
      </c>
      <c r="H6042" s="25">
        <f t="shared" si="852"/>
        <v>300.31867582888367</v>
      </c>
      <c r="J6042" s="25">
        <f t="shared" si="850"/>
        <v>5.85</v>
      </c>
      <c r="K6042" s="25">
        <f>VLOOKUP(J6042,'Spezifische Werte'!$B$2:$C$4002,2,FALSE)</f>
        <v>0.15260213064447356</v>
      </c>
      <c r="L6042" s="25">
        <f t="shared" si="853"/>
        <v>305.20426128894712</v>
      </c>
      <c r="R6042" s="25">
        <v>6040</v>
      </c>
      <c r="S6042" s="25">
        <v>6039</v>
      </c>
      <c r="T6042" s="25">
        <f t="shared" si="857"/>
        <v>7.1378640628237636E-2</v>
      </c>
      <c r="U6042" s="25">
        <f t="shared" si="854"/>
        <v>7.322790562309861E-2</v>
      </c>
      <c r="W6042" s="17">
        <f>Eingabe!H6043</f>
        <v>288</v>
      </c>
      <c r="X6042" s="17">
        <f t="shared" si="855"/>
        <v>2.88</v>
      </c>
      <c r="Y6042" s="17">
        <f t="shared" si="856"/>
        <v>290</v>
      </c>
    </row>
    <row r="6043" spans="1:25" x14ac:dyDescent="0.15">
      <c r="A6043" s="82">
        <f t="shared" si="851"/>
        <v>9</v>
      </c>
      <c r="B6043" s="46">
        <v>43717.666666652018</v>
      </c>
      <c r="C6043" s="47">
        <f>Eingabe!G6044</f>
        <v>2.1</v>
      </c>
      <c r="D6043" s="77">
        <v>6043</v>
      </c>
      <c r="E6043" s="47"/>
      <c r="F6043" s="25">
        <f t="shared" si="849"/>
        <v>3.13</v>
      </c>
      <c r="G6043" s="25">
        <f>VLOOKUP(F6043,'Spezifische Werte'!$B$2:$C$4002,2,FALSE)</f>
        <v>1.0589326186624812E-2</v>
      </c>
      <c r="H6043" s="25">
        <f t="shared" si="852"/>
        <v>21.178652373249626</v>
      </c>
      <c r="J6043" s="25">
        <f t="shared" si="850"/>
        <v>3.15</v>
      </c>
      <c r="K6043" s="25">
        <f>VLOOKUP(J6043,'Spezifische Werte'!$B$2:$C$4002,2,FALSE)</f>
        <v>1.1019016897018549E-2</v>
      </c>
      <c r="L6043" s="25">
        <f t="shared" si="853"/>
        <v>22.038033794037098</v>
      </c>
      <c r="R6043" s="25">
        <v>6041</v>
      </c>
      <c r="S6043" s="25">
        <v>6040</v>
      </c>
      <c r="T6043" s="25">
        <f t="shared" si="857"/>
        <v>7.1378640628237636E-2</v>
      </c>
      <c r="U6043" s="25">
        <f t="shared" si="854"/>
        <v>7.322790562309861E-2</v>
      </c>
      <c r="W6043" s="17">
        <f>Eingabe!H6044</f>
        <v>294</v>
      </c>
      <c r="X6043" s="17">
        <f t="shared" si="855"/>
        <v>2.94</v>
      </c>
      <c r="Y6043" s="17">
        <f t="shared" si="856"/>
        <v>290</v>
      </c>
    </row>
    <row r="6044" spans="1:25" x14ac:dyDescent="0.15">
      <c r="A6044" s="82">
        <f t="shared" si="851"/>
        <v>9</v>
      </c>
      <c r="B6044" s="46">
        <v>43717.708333318682</v>
      </c>
      <c r="C6044" s="47">
        <f>Eingabe!G6045</f>
        <v>0.7</v>
      </c>
      <c r="D6044" s="77">
        <v>6044</v>
      </c>
      <c r="E6044" s="47"/>
      <c r="F6044" s="25">
        <f t="shared" si="849"/>
        <v>1.04</v>
      </c>
      <c r="G6044" s="25">
        <f>VLOOKUP(F6044,'Spezifische Werte'!$B$2:$C$4002,2,FALSE)</f>
        <v>0</v>
      </c>
      <c r="H6044" s="25">
        <f t="shared" si="852"/>
        <v>0</v>
      </c>
      <c r="J6044" s="25">
        <f t="shared" si="850"/>
        <v>1.05</v>
      </c>
      <c r="K6044" s="25">
        <f>VLOOKUP(J6044,'Spezifische Werte'!$B$2:$C$4002,2,FALSE)</f>
        <v>0</v>
      </c>
      <c r="L6044" s="25">
        <f t="shared" si="853"/>
        <v>0</v>
      </c>
      <c r="R6044" s="25">
        <v>6042</v>
      </c>
      <c r="S6044" s="25">
        <v>6041</v>
      </c>
      <c r="T6044" s="25">
        <f t="shared" si="857"/>
        <v>7.1378640628237636E-2</v>
      </c>
      <c r="U6044" s="25">
        <f t="shared" si="854"/>
        <v>7.322790562309861E-2</v>
      </c>
      <c r="W6044" s="17">
        <f>Eingabe!H6045</f>
        <v>281</v>
      </c>
      <c r="X6044" s="17">
        <f t="shared" si="855"/>
        <v>2.81</v>
      </c>
      <c r="Y6044" s="17">
        <f t="shared" si="856"/>
        <v>280</v>
      </c>
    </row>
    <row r="6045" spans="1:25" x14ac:dyDescent="0.15">
      <c r="A6045" s="82">
        <f t="shared" si="851"/>
        <v>9</v>
      </c>
      <c r="B6045" s="46">
        <v>43717.749999985346</v>
      </c>
      <c r="C6045" s="47">
        <f>Eingabe!G6046</f>
        <v>1.8</v>
      </c>
      <c r="D6045" s="77">
        <v>6045</v>
      </c>
      <c r="E6045" s="47"/>
      <c r="F6045" s="25">
        <f t="shared" si="849"/>
        <v>2.69</v>
      </c>
      <c r="G6045" s="25">
        <f>VLOOKUP(F6045,'Spezifische Werte'!$B$2:$C$4002,2,FALSE)</f>
        <v>3.715149232963236E-3</v>
      </c>
      <c r="H6045" s="25">
        <f t="shared" si="852"/>
        <v>7.4302984659264721</v>
      </c>
      <c r="J6045" s="25">
        <f t="shared" si="850"/>
        <v>2.7</v>
      </c>
      <c r="K6045" s="25">
        <f>VLOOKUP(J6045,'Spezifische Werte'!$B$2:$C$4002,2,FALSE)</f>
        <v>3.8225571704766847E-3</v>
      </c>
      <c r="L6045" s="25">
        <f t="shared" si="853"/>
        <v>7.6451143409533691</v>
      </c>
      <c r="R6045" s="25">
        <v>6043</v>
      </c>
      <c r="S6045" s="25">
        <v>6042</v>
      </c>
      <c r="T6045" s="25">
        <f t="shared" si="857"/>
        <v>7.1378640628237636E-2</v>
      </c>
      <c r="U6045" s="25">
        <f t="shared" si="854"/>
        <v>7.322790562309861E-2</v>
      </c>
      <c r="W6045" s="17">
        <f>Eingabe!H6046</f>
        <v>289</v>
      </c>
      <c r="X6045" s="17">
        <f t="shared" si="855"/>
        <v>2.89</v>
      </c>
      <c r="Y6045" s="17">
        <f t="shared" si="856"/>
        <v>290</v>
      </c>
    </row>
    <row r="6046" spans="1:25" x14ac:dyDescent="0.15">
      <c r="A6046" s="82">
        <f t="shared" si="851"/>
        <v>9</v>
      </c>
      <c r="B6046" s="46">
        <v>43717.79166665201</v>
      </c>
      <c r="C6046" s="47">
        <f>Eingabe!G6047</f>
        <v>2.8</v>
      </c>
      <c r="D6046" s="77">
        <v>6046</v>
      </c>
      <c r="E6046" s="47"/>
      <c r="F6046" s="25">
        <f t="shared" si="849"/>
        <v>4.18</v>
      </c>
      <c r="G6046" s="25">
        <f>VLOOKUP(F6046,'Spezifische Werte'!$B$2:$C$4002,2,FALSE)</f>
        <v>4.9643016475870723E-2</v>
      </c>
      <c r="H6046" s="25">
        <f t="shared" si="852"/>
        <v>99.286032951741447</v>
      </c>
      <c r="J6046" s="25">
        <f t="shared" si="850"/>
        <v>4.2</v>
      </c>
      <c r="K6046" s="25">
        <f>VLOOKUP(J6046,'Spezifische Werte'!$B$2:$C$4002,2,FALSE)</f>
        <v>5.0575500247497268E-2</v>
      </c>
      <c r="L6046" s="25">
        <f t="shared" si="853"/>
        <v>101.15100049499453</v>
      </c>
      <c r="R6046" s="25">
        <v>6044</v>
      </c>
      <c r="S6046" s="25">
        <v>6043</v>
      </c>
      <c r="T6046" s="25">
        <f t="shared" si="857"/>
        <v>7.1378640628237636E-2</v>
      </c>
      <c r="U6046" s="25">
        <f t="shared" si="854"/>
        <v>7.322790562309861E-2</v>
      </c>
      <c r="W6046" s="17">
        <f>Eingabe!H6047</f>
        <v>279</v>
      </c>
      <c r="X6046" s="17">
        <f t="shared" si="855"/>
        <v>2.79</v>
      </c>
      <c r="Y6046" s="17">
        <f t="shared" si="856"/>
        <v>280</v>
      </c>
    </row>
    <row r="6047" spans="1:25" x14ac:dyDescent="0.15">
      <c r="A6047" s="82">
        <f t="shared" si="851"/>
        <v>9</v>
      </c>
      <c r="B6047" s="46">
        <v>43717.833333318675</v>
      </c>
      <c r="C6047" s="47">
        <f>Eingabe!G6048</f>
        <v>2.7</v>
      </c>
      <c r="D6047" s="77">
        <v>6047</v>
      </c>
      <c r="E6047" s="47"/>
      <c r="F6047" s="25">
        <f t="shared" si="849"/>
        <v>4.03</v>
      </c>
      <c r="G6047" s="25">
        <f>VLOOKUP(F6047,'Spezifische Werte'!$B$2:$C$4002,2,FALSE)</f>
        <v>4.2666657265334036E-2</v>
      </c>
      <c r="H6047" s="25">
        <f t="shared" si="852"/>
        <v>85.333314530668076</v>
      </c>
      <c r="J6047" s="25">
        <f t="shared" si="850"/>
        <v>4.05</v>
      </c>
      <c r="K6047" s="25">
        <f>VLOOKUP(J6047,'Spezifische Werte'!$B$2:$C$4002,2,FALSE)</f>
        <v>4.3597034083331404E-2</v>
      </c>
      <c r="L6047" s="25">
        <f t="shared" si="853"/>
        <v>87.194068166662802</v>
      </c>
      <c r="R6047" s="25">
        <v>6045</v>
      </c>
      <c r="S6047" s="25">
        <v>6044</v>
      </c>
      <c r="T6047" s="25">
        <f t="shared" si="857"/>
        <v>7.1378640628237636E-2</v>
      </c>
      <c r="U6047" s="25">
        <f t="shared" si="854"/>
        <v>7.322790562309861E-2</v>
      </c>
      <c r="W6047" s="17">
        <f>Eingabe!H6048</f>
        <v>280</v>
      </c>
      <c r="X6047" s="17">
        <f t="shared" si="855"/>
        <v>2.8</v>
      </c>
      <c r="Y6047" s="17">
        <f t="shared" si="856"/>
        <v>280</v>
      </c>
    </row>
    <row r="6048" spans="1:25" x14ac:dyDescent="0.15">
      <c r="A6048" s="82">
        <f t="shared" si="851"/>
        <v>9</v>
      </c>
      <c r="B6048" s="46">
        <v>43717.874999985339</v>
      </c>
      <c r="C6048" s="47">
        <f>Eingabe!G6049</f>
        <v>2.6</v>
      </c>
      <c r="D6048" s="77">
        <v>6048</v>
      </c>
      <c r="E6048" s="47"/>
      <c r="F6048" s="25">
        <f t="shared" si="849"/>
        <v>3.88</v>
      </c>
      <c r="G6048" s="25">
        <f>VLOOKUP(F6048,'Spezifische Werte'!$B$2:$C$4002,2,FALSE)</f>
        <v>3.5689320314118818E-2</v>
      </c>
      <c r="H6048" s="25">
        <f t="shared" si="852"/>
        <v>71.378640628237633</v>
      </c>
      <c r="J6048" s="25">
        <f t="shared" si="850"/>
        <v>3.9</v>
      </c>
      <c r="K6048" s="25">
        <f>VLOOKUP(J6048,'Spezifische Werte'!$B$2:$C$4002,2,FALSE)</f>
        <v>3.6613952811549305E-2</v>
      </c>
      <c r="L6048" s="25">
        <f t="shared" si="853"/>
        <v>73.227905623098607</v>
      </c>
      <c r="R6048" s="25">
        <v>6046</v>
      </c>
      <c r="S6048" s="25">
        <v>6045</v>
      </c>
      <c r="T6048" s="25">
        <f t="shared" si="857"/>
        <v>7.1378640628237636E-2</v>
      </c>
      <c r="U6048" s="25">
        <f t="shared" si="854"/>
        <v>7.322790562309861E-2</v>
      </c>
      <c r="W6048" s="17">
        <f>Eingabe!H6049</f>
        <v>280</v>
      </c>
      <c r="X6048" s="17">
        <f t="shared" si="855"/>
        <v>2.8</v>
      </c>
      <c r="Y6048" s="17">
        <f t="shared" si="856"/>
        <v>280</v>
      </c>
    </row>
    <row r="6049" spans="1:25" x14ac:dyDescent="0.15">
      <c r="A6049" s="82">
        <f t="shared" si="851"/>
        <v>9</v>
      </c>
      <c r="B6049" s="46">
        <v>43717.916666652003</v>
      </c>
      <c r="C6049" s="47">
        <f>Eingabe!G6050</f>
        <v>2.2000000000000002</v>
      </c>
      <c r="D6049" s="77">
        <v>6049</v>
      </c>
      <c r="E6049" s="47"/>
      <c r="F6049" s="25">
        <f t="shared" si="849"/>
        <v>3.28</v>
      </c>
      <c r="G6049" s="25">
        <f>VLOOKUP(F6049,'Spezifische Werte'!$B$2:$C$4002,2,FALSE)</f>
        <v>1.4036237149224865E-2</v>
      </c>
      <c r="H6049" s="25">
        <f t="shared" si="852"/>
        <v>28.07247429844973</v>
      </c>
      <c r="J6049" s="25">
        <f t="shared" si="850"/>
        <v>3.3</v>
      </c>
      <c r="K6049" s="25">
        <f>VLOOKUP(J6049,'Spezifische Werte'!$B$2:$C$4002,2,FALSE)</f>
        <v>1.4533450192857693E-2</v>
      </c>
      <c r="L6049" s="25">
        <f t="shared" si="853"/>
        <v>29.066900385715385</v>
      </c>
      <c r="R6049" s="25">
        <v>6047</v>
      </c>
      <c r="S6049" s="25">
        <v>6046</v>
      </c>
      <c r="T6049" s="25">
        <f t="shared" si="857"/>
        <v>7.1378640628237636E-2</v>
      </c>
      <c r="U6049" s="25">
        <f t="shared" si="854"/>
        <v>7.322790562309861E-2</v>
      </c>
      <c r="W6049" s="17">
        <f>Eingabe!H6050</f>
        <v>279</v>
      </c>
      <c r="X6049" s="17">
        <f t="shared" si="855"/>
        <v>2.79</v>
      </c>
      <c r="Y6049" s="17">
        <f t="shared" si="856"/>
        <v>280</v>
      </c>
    </row>
    <row r="6050" spans="1:25" x14ac:dyDescent="0.15">
      <c r="A6050" s="82">
        <f t="shared" si="851"/>
        <v>9</v>
      </c>
      <c r="B6050" s="46">
        <v>43717.958333318667</v>
      </c>
      <c r="C6050" s="47">
        <f>Eingabe!G6051</f>
        <v>2.7</v>
      </c>
      <c r="D6050" s="77">
        <v>6050</v>
      </c>
      <c r="E6050" s="47"/>
      <c r="F6050" s="25">
        <f t="shared" si="849"/>
        <v>4.03</v>
      </c>
      <c r="G6050" s="25">
        <f>VLOOKUP(F6050,'Spezifische Werte'!$B$2:$C$4002,2,FALSE)</f>
        <v>4.2666657265334036E-2</v>
      </c>
      <c r="H6050" s="25">
        <f t="shared" si="852"/>
        <v>85.333314530668076</v>
      </c>
      <c r="J6050" s="25">
        <f t="shared" si="850"/>
        <v>4.05</v>
      </c>
      <c r="K6050" s="25">
        <f>VLOOKUP(J6050,'Spezifische Werte'!$B$2:$C$4002,2,FALSE)</f>
        <v>4.3597034083331404E-2</v>
      </c>
      <c r="L6050" s="25">
        <f t="shared" si="853"/>
        <v>87.194068166662802</v>
      </c>
      <c r="R6050" s="25">
        <v>6048</v>
      </c>
      <c r="S6050" s="25">
        <v>6047</v>
      </c>
      <c r="T6050" s="25">
        <f t="shared" si="857"/>
        <v>7.1378640628237636E-2</v>
      </c>
      <c r="U6050" s="25">
        <f t="shared" si="854"/>
        <v>7.322790562309861E-2</v>
      </c>
      <c r="W6050" s="17">
        <f>Eingabe!H6051</f>
        <v>278</v>
      </c>
      <c r="X6050" s="17">
        <f t="shared" si="855"/>
        <v>2.78</v>
      </c>
      <c r="Y6050" s="17">
        <f t="shared" si="856"/>
        <v>280</v>
      </c>
    </row>
    <row r="6051" spans="1:25" x14ac:dyDescent="0.15">
      <c r="A6051" s="82">
        <f t="shared" si="851"/>
        <v>9</v>
      </c>
      <c r="B6051" s="46">
        <v>43717.999999985332</v>
      </c>
      <c r="C6051" s="47">
        <f>Eingabe!G6052</f>
        <v>2.4</v>
      </c>
      <c r="D6051" s="77">
        <v>6051</v>
      </c>
      <c r="E6051" s="47"/>
      <c r="F6051" s="25">
        <f t="shared" si="849"/>
        <v>3.58</v>
      </c>
      <c r="G6051" s="25">
        <f>VLOOKUP(F6051,'Spezifische Werte'!$B$2:$C$4002,2,FALSE)</f>
        <v>2.2829235995572409E-2</v>
      </c>
      <c r="H6051" s="25">
        <f t="shared" si="852"/>
        <v>45.658471991144815</v>
      </c>
      <c r="J6051" s="25">
        <f t="shared" si="850"/>
        <v>3.6</v>
      </c>
      <c r="K6051" s="25">
        <f>VLOOKUP(J6051,'Spezifische Werte'!$B$2:$C$4002,2,FALSE)</f>
        <v>2.3596471134930203E-2</v>
      </c>
      <c r="L6051" s="25">
        <f t="shared" si="853"/>
        <v>47.19294226986041</v>
      </c>
      <c r="R6051" s="25">
        <v>6049</v>
      </c>
      <c r="S6051" s="25">
        <v>6048</v>
      </c>
      <c r="T6051" s="25">
        <f t="shared" si="857"/>
        <v>7.1378640628237636E-2</v>
      </c>
      <c r="U6051" s="25">
        <f t="shared" si="854"/>
        <v>7.322790562309861E-2</v>
      </c>
      <c r="W6051" s="17">
        <f>Eingabe!H6052</f>
        <v>278</v>
      </c>
      <c r="X6051" s="17">
        <f t="shared" si="855"/>
        <v>2.78</v>
      </c>
      <c r="Y6051" s="17">
        <f t="shared" si="856"/>
        <v>280</v>
      </c>
    </row>
    <row r="6052" spans="1:25" x14ac:dyDescent="0.15">
      <c r="A6052" s="82">
        <f t="shared" si="851"/>
        <v>9</v>
      </c>
      <c r="B6052" s="46">
        <v>43718.041666651996</v>
      </c>
      <c r="C6052" s="47">
        <f>Eingabe!G6053</f>
        <v>2.8</v>
      </c>
      <c r="D6052" s="77">
        <v>6052</v>
      </c>
      <c r="E6052" s="47"/>
      <c r="F6052" s="25">
        <f t="shared" si="849"/>
        <v>4.18</v>
      </c>
      <c r="G6052" s="25">
        <f>VLOOKUP(F6052,'Spezifische Werte'!$B$2:$C$4002,2,FALSE)</f>
        <v>4.9643016475870723E-2</v>
      </c>
      <c r="H6052" s="25">
        <f t="shared" si="852"/>
        <v>99.286032951741447</v>
      </c>
      <c r="J6052" s="25">
        <f t="shared" si="850"/>
        <v>4.2</v>
      </c>
      <c r="K6052" s="25">
        <f>VLOOKUP(J6052,'Spezifische Werte'!$B$2:$C$4002,2,FALSE)</f>
        <v>5.0575500247497268E-2</v>
      </c>
      <c r="L6052" s="25">
        <f t="shared" si="853"/>
        <v>101.15100049499453</v>
      </c>
      <c r="R6052" s="25">
        <v>6050</v>
      </c>
      <c r="S6052" s="25">
        <v>6049</v>
      </c>
      <c r="T6052" s="25">
        <f t="shared" si="857"/>
        <v>7.1378640628237636E-2</v>
      </c>
      <c r="U6052" s="25">
        <f t="shared" si="854"/>
        <v>7.322790562309861E-2</v>
      </c>
      <c r="W6052" s="17">
        <f>Eingabe!H6053</f>
        <v>268</v>
      </c>
      <c r="X6052" s="17">
        <f t="shared" si="855"/>
        <v>2.68</v>
      </c>
      <c r="Y6052" s="17">
        <f t="shared" si="856"/>
        <v>270</v>
      </c>
    </row>
    <row r="6053" spans="1:25" x14ac:dyDescent="0.15">
      <c r="A6053" s="82">
        <f t="shared" si="851"/>
        <v>9</v>
      </c>
      <c r="B6053" s="46">
        <v>43718.08333331866</v>
      </c>
      <c r="C6053" s="47">
        <f>Eingabe!G6054</f>
        <v>3.1</v>
      </c>
      <c r="D6053" s="77">
        <v>6053</v>
      </c>
      <c r="E6053" s="47"/>
      <c r="F6053" s="25">
        <f t="shared" si="849"/>
        <v>4.62</v>
      </c>
      <c r="G6053" s="25">
        <f>VLOOKUP(F6053,'Spezifische Werte'!$B$2:$C$4002,2,FALSE)</f>
        <v>7.0834307543363312E-2</v>
      </c>
      <c r="H6053" s="25">
        <f t="shared" si="852"/>
        <v>141.66861508672662</v>
      </c>
      <c r="J6053" s="25">
        <f t="shared" si="850"/>
        <v>4.6500000000000004</v>
      </c>
      <c r="K6053" s="25">
        <f>VLOOKUP(J6053,'Spezifische Werte'!$B$2:$C$4002,2,FALSE)</f>
        <v>7.2366311882592071E-2</v>
      </c>
      <c r="L6053" s="25">
        <f t="shared" si="853"/>
        <v>144.73262376518414</v>
      </c>
      <c r="R6053" s="25">
        <v>6051</v>
      </c>
      <c r="S6053" s="25">
        <v>6050</v>
      </c>
      <c r="T6053" s="25">
        <f t="shared" si="857"/>
        <v>7.1378640628237636E-2</v>
      </c>
      <c r="U6053" s="25">
        <f t="shared" si="854"/>
        <v>7.322790562309861E-2</v>
      </c>
      <c r="W6053" s="17">
        <f>Eingabe!H6054</f>
        <v>268</v>
      </c>
      <c r="X6053" s="17">
        <f t="shared" si="855"/>
        <v>2.68</v>
      </c>
      <c r="Y6053" s="17">
        <f t="shared" si="856"/>
        <v>270</v>
      </c>
    </row>
    <row r="6054" spans="1:25" x14ac:dyDescent="0.15">
      <c r="A6054" s="82">
        <f t="shared" si="851"/>
        <v>9</v>
      </c>
      <c r="B6054" s="46">
        <v>43718.124999985324</v>
      </c>
      <c r="C6054" s="47">
        <f>Eingabe!G6055</f>
        <v>3.3</v>
      </c>
      <c r="D6054" s="77">
        <v>6054</v>
      </c>
      <c r="E6054" s="47"/>
      <c r="F6054" s="25">
        <f t="shared" si="849"/>
        <v>4.92</v>
      </c>
      <c r="G6054" s="25">
        <f>VLOOKUP(F6054,'Spezifische Werte'!$B$2:$C$4002,2,FALSE)</f>
        <v>8.7079957720259088E-2</v>
      </c>
      <c r="H6054" s="25">
        <f t="shared" si="852"/>
        <v>174.15991544051818</v>
      </c>
      <c r="J6054" s="25">
        <f t="shared" si="850"/>
        <v>4.95</v>
      </c>
      <c r="K6054" s="25">
        <f>VLOOKUP(J6054,'Spezifische Werte'!$B$2:$C$4002,2,FALSE)</f>
        <v>8.884038911585862E-2</v>
      </c>
      <c r="L6054" s="25">
        <f t="shared" si="853"/>
        <v>177.68077823171723</v>
      </c>
      <c r="R6054" s="25">
        <v>6052</v>
      </c>
      <c r="S6054" s="25">
        <v>6051</v>
      </c>
      <c r="T6054" s="25">
        <f t="shared" si="857"/>
        <v>7.1378640628237636E-2</v>
      </c>
      <c r="U6054" s="25">
        <f t="shared" si="854"/>
        <v>7.322790562309861E-2</v>
      </c>
      <c r="W6054" s="17">
        <f>Eingabe!H6055</f>
        <v>269</v>
      </c>
      <c r="X6054" s="17">
        <f t="shared" si="855"/>
        <v>2.69</v>
      </c>
      <c r="Y6054" s="17">
        <f t="shared" si="856"/>
        <v>270</v>
      </c>
    </row>
    <row r="6055" spans="1:25" x14ac:dyDescent="0.15">
      <c r="A6055" s="82">
        <f t="shared" si="851"/>
        <v>9</v>
      </c>
      <c r="B6055" s="46">
        <v>43718.166666651989</v>
      </c>
      <c r="C6055" s="47">
        <f>Eingabe!G6056</f>
        <v>2.7</v>
      </c>
      <c r="D6055" s="77">
        <v>6055</v>
      </c>
      <c r="E6055" s="47"/>
      <c r="F6055" s="25">
        <f t="shared" si="849"/>
        <v>4.03</v>
      </c>
      <c r="G6055" s="25">
        <f>VLOOKUP(F6055,'Spezifische Werte'!$B$2:$C$4002,2,FALSE)</f>
        <v>4.2666657265334036E-2</v>
      </c>
      <c r="H6055" s="25">
        <f t="shared" si="852"/>
        <v>85.333314530668076</v>
      </c>
      <c r="J6055" s="25">
        <f t="shared" si="850"/>
        <v>4.05</v>
      </c>
      <c r="K6055" s="25">
        <f>VLOOKUP(J6055,'Spezifische Werte'!$B$2:$C$4002,2,FALSE)</f>
        <v>4.3597034083331404E-2</v>
      </c>
      <c r="L6055" s="25">
        <f t="shared" si="853"/>
        <v>87.194068166662802</v>
      </c>
      <c r="R6055" s="25">
        <v>6053</v>
      </c>
      <c r="S6055" s="25">
        <v>6052</v>
      </c>
      <c r="T6055" s="25">
        <f t="shared" si="857"/>
        <v>7.1378640628237636E-2</v>
      </c>
      <c r="U6055" s="25">
        <f t="shared" si="854"/>
        <v>7.322790562309861E-2</v>
      </c>
      <c r="W6055" s="17">
        <f>Eingabe!H6056</f>
        <v>269</v>
      </c>
      <c r="X6055" s="17">
        <f t="shared" si="855"/>
        <v>2.69</v>
      </c>
      <c r="Y6055" s="17">
        <f t="shared" si="856"/>
        <v>270</v>
      </c>
    </row>
    <row r="6056" spans="1:25" x14ac:dyDescent="0.15">
      <c r="A6056" s="82">
        <f t="shared" si="851"/>
        <v>9</v>
      </c>
      <c r="B6056" s="46">
        <v>43718.208333318653</v>
      </c>
      <c r="C6056" s="47">
        <f>Eingabe!G6057</f>
        <v>2.5</v>
      </c>
      <c r="D6056" s="77">
        <v>6056</v>
      </c>
      <c r="E6056" s="47"/>
      <c r="F6056" s="25">
        <f t="shared" si="849"/>
        <v>3.73</v>
      </c>
      <c r="G6056" s="25">
        <f>VLOOKUP(F6056,'Spezifische Werte'!$B$2:$C$4002,2,FALSE)</f>
        <v>2.895161356886641E-2</v>
      </c>
      <c r="H6056" s="25">
        <f t="shared" si="852"/>
        <v>57.90322713773282</v>
      </c>
      <c r="J6056" s="25">
        <f t="shared" si="850"/>
        <v>3.75</v>
      </c>
      <c r="K6056" s="25">
        <f>VLOOKUP(J6056,'Spezifische Werte'!$B$2:$C$4002,2,FALSE)</f>
        <v>2.9822636466446242E-2</v>
      </c>
      <c r="L6056" s="25">
        <f t="shared" si="853"/>
        <v>59.645272932892482</v>
      </c>
      <c r="R6056" s="25">
        <v>6054</v>
      </c>
      <c r="S6056" s="25">
        <v>6053</v>
      </c>
      <c r="T6056" s="25">
        <f t="shared" si="857"/>
        <v>7.1378640628237636E-2</v>
      </c>
      <c r="U6056" s="25">
        <f t="shared" si="854"/>
        <v>7.322790562309861E-2</v>
      </c>
      <c r="W6056" s="17">
        <f>Eingabe!H6057</f>
        <v>269</v>
      </c>
      <c r="X6056" s="17">
        <f t="shared" si="855"/>
        <v>2.69</v>
      </c>
      <c r="Y6056" s="17">
        <f t="shared" si="856"/>
        <v>270</v>
      </c>
    </row>
    <row r="6057" spans="1:25" x14ac:dyDescent="0.15">
      <c r="A6057" s="82">
        <f t="shared" si="851"/>
        <v>9</v>
      </c>
      <c r="B6057" s="46">
        <v>43718.249999985317</v>
      </c>
      <c r="C6057" s="47">
        <f>Eingabe!G6058</f>
        <v>2.5</v>
      </c>
      <c r="D6057" s="77">
        <v>6057</v>
      </c>
      <c r="E6057" s="47"/>
      <c r="F6057" s="25">
        <f t="shared" si="849"/>
        <v>3.73</v>
      </c>
      <c r="G6057" s="25">
        <f>VLOOKUP(F6057,'Spezifische Werte'!$B$2:$C$4002,2,FALSE)</f>
        <v>2.895161356886641E-2</v>
      </c>
      <c r="H6057" s="25">
        <f t="shared" si="852"/>
        <v>57.90322713773282</v>
      </c>
      <c r="J6057" s="25">
        <f t="shared" si="850"/>
        <v>3.75</v>
      </c>
      <c r="K6057" s="25">
        <f>VLOOKUP(J6057,'Spezifische Werte'!$B$2:$C$4002,2,FALSE)</f>
        <v>2.9822636466446242E-2</v>
      </c>
      <c r="L6057" s="25">
        <f t="shared" si="853"/>
        <v>59.645272932892482</v>
      </c>
      <c r="R6057" s="25">
        <v>6055</v>
      </c>
      <c r="S6057" s="25">
        <v>6054</v>
      </c>
      <c r="T6057" s="25">
        <f t="shared" si="857"/>
        <v>7.1378640628237636E-2</v>
      </c>
      <c r="U6057" s="25">
        <f t="shared" si="854"/>
        <v>7.322790562309861E-2</v>
      </c>
      <c r="W6057" s="17">
        <f>Eingabe!H6058</f>
        <v>269</v>
      </c>
      <c r="X6057" s="17">
        <f t="shared" si="855"/>
        <v>2.69</v>
      </c>
      <c r="Y6057" s="17">
        <f t="shared" si="856"/>
        <v>270</v>
      </c>
    </row>
    <row r="6058" spans="1:25" x14ac:dyDescent="0.15">
      <c r="A6058" s="82">
        <f t="shared" si="851"/>
        <v>9</v>
      </c>
      <c r="B6058" s="46">
        <v>43718.291666651981</v>
      </c>
      <c r="C6058" s="47">
        <f>Eingabe!G6059</f>
        <v>2.1</v>
      </c>
      <c r="D6058" s="77">
        <v>6058</v>
      </c>
      <c r="E6058" s="47"/>
      <c r="F6058" s="25">
        <f t="shared" si="849"/>
        <v>3.13</v>
      </c>
      <c r="G6058" s="25">
        <f>VLOOKUP(F6058,'Spezifische Werte'!$B$2:$C$4002,2,FALSE)</f>
        <v>1.0589326186624812E-2</v>
      </c>
      <c r="H6058" s="25">
        <f t="shared" si="852"/>
        <v>21.178652373249626</v>
      </c>
      <c r="J6058" s="25">
        <f t="shared" si="850"/>
        <v>3.15</v>
      </c>
      <c r="K6058" s="25">
        <f>VLOOKUP(J6058,'Spezifische Werte'!$B$2:$C$4002,2,FALSE)</f>
        <v>1.1019016897018549E-2</v>
      </c>
      <c r="L6058" s="25">
        <f t="shared" si="853"/>
        <v>22.038033794037098</v>
      </c>
      <c r="R6058" s="25">
        <v>6056</v>
      </c>
      <c r="S6058" s="25">
        <v>6055</v>
      </c>
      <c r="T6058" s="25">
        <f t="shared" si="857"/>
        <v>7.1378640628237636E-2</v>
      </c>
      <c r="U6058" s="25">
        <f t="shared" si="854"/>
        <v>7.322790562309861E-2</v>
      </c>
      <c r="W6058" s="17">
        <f>Eingabe!H6059</f>
        <v>270</v>
      </c>
      <c r="X6058" s="17">
        <f t="shared" si="855"/>
        <v>2.7</v>
      </c>
      <c r="Y6058" s="17">
        <f t="shared" si="856"/>
        <v>270</v>
      </c>
    </row>
    <row r="6059" spans="1:25" x14ac:dyDescent="0.15">
      <c r="A6059" s="82">
        <f t="shared" si="851"/>
        <v>9</v>
      </c>
      <c r="B6059" s="46">
        <v>43718.333333318646</v>
      </c>
      <c r="C6059" s="47">
        <f>Eingabe!G6060</f>
        <v>2</v>
      </c>
      <c r="D6059" s="77">
        <v>6059</v>
      </c>
      <c r="E6059" s="47"/>
      <c r="F6059" s="25">
        <f t="shared" si="849"/>
        <v>2.98</v>
      </c>
      <c r="G6059" s="25">
        <f>VLOOKUP(F6059,'Spezifische Werte'!$B$2:$C$4002,2,FALSE)</f>
        <v>7.6819067373919353E-3</v>
      </c>
      <c r="H6059" s="25">
        <f t="shared" si="852"/>
        <v>15.363813474783871</v>
      </c>
      <c r="J6059" s="25">
        <f t="shared" si="850"/>
        <v>3</v>
      </c>
      <c r="K6059" s="25">
        <f>VLOOKUP(J6059,'Spezifische Werte'!$B$2:$C$4002,2,FALSE)</f>
        <v>8.0363231384606472E-3</v>
      </c>
      <c r="L6059" s="25">
        <f t="shared" si="853"/>
        <v>16.072646276921294</v>
      </c>
      <c r="R6059" s="25">
        <v>6057</v>
      </c>
      <c r="S6059" s="25">
        <v>6056</v>
      </c>
      <c r="T6059" s="25">
        <f t="shared" si="857"/>
        <v>7.1378640628237636E-2</v>
      </c>
      <c r="U6059" s="25">
        <f t="shared" si="854"/>
        <v>7.322790562309861E-2</v>
      </c>
      <c r="W6059" s="17">
        <f>Eingabe!H6060</f>
        <v>279</v>
      </c>
      <c r="X6059" s="17">
        <f t="shared" si="855"/>
        <v>2.79</v>
      </c>
      <c r="Y6059" s="17">
        <f t="shared" si="856"/>
        <v>280</v>
      </c>
    </row>
    <row r="6060" spans="1:25" x14ac:dyDescent="0.15">
      <c r="A6060" s="82">
        <f t="shared" si="851"/>
        <v>9</v>
      </c>
      <c r="B6060" s="46">
        <v>43718.37499998531</v>
      </c>
      <c r="C6060" s="47">
        <f>Eingabe!G6061</f>
        <v>2.2000000000000002</v>
      </c>
      <c r="D6060" s="77">
        <v>6060</v>
      </c>
      <c r="E6060" s="47"/>
      <c r="F6060" s="25">
        <f t="shared" si="849"/>
        <v>3.28</v>
      </c>
      <c r="G6060" s="25">
        <f>VLOOKUP(F6060,'Spezifische Werte'!$B$2:$C$4002,2,FALSE)</f>
        <v>1.4036237149224865E-2</v>
      </c>
      <c r="H6060" s="25">
        <f t="shared" si="852"/>
        <v>28.07247429844973</v>
      </c>
      <c r="J6060" s="25">
        <f t="shared" si="850"/>
        <v>3.3</v>
      </c>
      <c r="K6060" s="25">
        <f>VLOOKUP(J6060,'Spezifische Werte'!$B$2:$C$4002,2,FALSE)</f>
        <v>1.4533450192857693E-2</v>
      </c>
      <c r="L6060" s="25">
        <f t="shared" si="853"/>
        <v>29.066900385715385</v>
      </c>
      <c r="R6060" s="25">
        <v>6058</v>
      </c>
      <c r="S6060" s="25">
        <v>6057</v>
      </c>
      <c r="T6060" s="25">
        <f t="shared" si="857"/>
        <v>7.1378640628237636E-2</v>
      </c>
      <c r="U6060" s="25">
        <f t="shared" si="854"/>
        <v>7.322790562309861E-2</v>
      </c>
      <c r="W6060" s="17">
        <f>Eingabe!H6061</f>
        <v>290</v>
      </c>
      <c r="X6060" s="17">
        <f t="shared" si="855"/>
        <v>2.9</v>
      </c>
      <c r="Y6060" s="17">
        <f t="shared" si="856"/>
        <v>290</v>
      </c>
    </row>
    <row r="6061" spans="1:25" x14ac:dyDescent="0.15">
      <c r="A6061" s="82">
        <f t="shared" si="851"/>
        <v>9</v>
      </c>
      <c r="B6061" s="46">
        <v>43718.416666651974</v>
      </c>
      <c r="C6061" s="47">
        <f>Eingabe!G6062</f>
        <v>3.1</v>
      </c>
      <c r="D6061" s="77">
        <v>6061</v>
      </c>
      <c r="E6061" s="47"/>
      <c r="F6061" s="25">
        <f t="shared" si="849"/>
        <v>4.62</v>
      </c>
      <c r="G6061" s="25">
        <f>VLOOKUP(F6061,'Spezifische Werte'!$B$2:$C$4002,2,FALSE)</f>
        <v>7.0834307543363312E-2</v>
      </c>
      <c r="H6061" s="25">
        <f t="shared" si="852"/>
        <v>141.66861508672662</v>
      </c>
      <c r="J6061" s="25">
        <f t="shared" si="850"/>
        <v>4.6500000000000004</v>
      </c>
      <c r="K6061" s="25">
        <f>VLOOKUP(J6061,'Spezifische Werte'!$B$2:$C$4002,2,FALSE)</f>
        <v>7.2366311882592071E-2</v>
      </c>
      <c r="L6061" s="25">
        <f t="shared" si="853"/>
        <v>144.73262376518414</v>
      </c>
      <c r="R6061" s="25">
        <v>6059</v>
      </c>
      <c r="S6061" s="25">
        <v>6058</v>
      </c>
      <c r="T6061" s="25">
        <f t="shared" si="857"/>
        <v>7.1378640628237636E-2</v>
      </c>
      <c r="U6061" s="25">
        <f t="shared" si="854"/>
        <v>7.322790562309861E-2</v>
      </c>
      <c r="W6061" s="17">
        <f>Eingabe!H6062</f>
        <v>281</v>
      </c>
      <c r="X6061" s="17">
        <f t="shared" si="855"/>
        <v>2.81</v>
      </c>
      <c r="Y6061" s="17">
        <f t="shared" si="856"/>
        <v>280</v>
      </c>
    </row>
    <row r="6062" spans="1:25" x14ac:dyDescent="0.15">
      <c r="A6062" s="82">
        <f t="shared" si="851"/>
        <v>9</v>
      </c>
      <c r="B6062" s="46">
        <v>43718.458333318638</v>
      </c>
      <c r="C6062" s="47">
        <f>Eingabe!G6063</f>
        <v>2.5</v>
      </c>
      <c r="D6062" s="77">
        <v>6062</v>
      </c>
      <c r="E6062" s="47"/>
      <c r="F6062" s="25">
        <f t="shared" si="849"/>
        <v>3.73</v>
      </c>
      <c r="G6062" s="25">
        <f>VLOOKUP(F6062,'Spezifische Werte'!$B$2:$C$4002,2,FALSE)</f>
        <v>2.895161356886641E-2</v>
      </c>
      <c r="H6062" s="25">
        <f t="shared" si="852"/>
        <v>57.90322713773282</v>
      </c>
      <c r="J6062" s="25">
        <f t="shared" si="850"/>
        <v>3.75</v>
      </c>
      <c r="K6062" s="25">
        <f>VLOOKUP(J6062,'Spezifische Werte'!$B$2:$C$4002,2,FALSE)</f>
        <v>2.9822636466446242E-2</v>
      </c>
      <c r="L6062" s="25">
        <f t="shared" si="853"/>
        <v>59.645272932892482</v>
      </c>
      <c r="R6062" s="25">
        <v>6060</v>
      </c>
      <c r="S6062" s="25">
        <v>6059</v>
      </c>
      <c r="T6062" s="25">
        <f t="shared" si="857"/>
        <v>7.1378640628237636E-2</v>
      </c>
      <c r="U6062" s="25">
        <f t="shared" si="854"/>
        <v>7.322790562309861E-2</v>
      </c>
      <c r="W6062" s="17">
        <f>Eingabe!H6063</f>
        <v>293</v>
      </c>
      <c r="X6062" s="17">
        <f t="shared" si="855"/>
        <v>2.93</v>
      </c>
      <c r="Y6062" s="17">
        <f t="shared" si="856"/>
        <v>290</v>
      </c>
    </row>
    <row r="6063" spans="1:25" x14ac:dyDescent="0.15">
      <c r="A6063" s="82">
        <f t="shared" si="851"/>
        <v>9</v>
      </c>
      <c r="B6063" s="46">
        <v>43718.499999985303</v>
      </c>
      <c r="C6063" s="47">
        <f>Eingabe!G6064</f>
        <v>2.4</v>
      </c>
      <c r="D6063" s="77">
        <v>6063</v>
      </c>
      <c r="E6063" s="47"/>
      <c r="F6063" s="25">
        <f t="shared" si="849"/>
        <v>3.58</v>
      </c>
      <c r="G6063" s="25">
        <f>VLOOKUP(F6063,'Spezifische Werte'!$B$2:$C$4002,2,FALSE)</f>
        <v>2.2829235995572409E-2</v>
      </c>
      <c r="H6063" s="25">
        <f t="shared" si="852"/>
        <v>45.658471991144815</v>
      </c>
      <c r="J6063" s="25">
        <f t="shared" si="850"/>
        <v>3.6</v>
      </c>
      <c r="K6063" s="25">
        <f>VLOOKUP(J6063,'Spezifische Werte'!$B$2:$C$4002,2,FALSE)</f>
        <v>2.3596471134930203E-2</v>
      </c>
      <c r="L6063" s="25">
        <f t="shared" si="853"/>
        <v>47.19294226986041</v>
      </c>
      <c r="R6063" s="25">
        <v>6061</v>
      </c>
      <c r="S6063" s="25">
        <v>6060</v>
      </c>
      <c r="T6063" s="25">
        <f t="shared" si="857"/>
        <v>7.1378640628237636E-2</v>
      </c>
      <c r="U6063" s="25">
        <f t="shared" si="854"/>
        <v>7.322790562309861E-2</v>
      </c>
      <c r="W6063" s="17">
        <f>Eingabe!H6064</f>
        <v>283</v>
      </c>
      <c r="X6063" s="17">
        <f t="shared" si="855"/>
        <v>2.83</v>
      </c>
      <c r="Y6063" s="17">
        <f t="shared" si="856"/>
        <v>280</v>
      </c>
    </row>
    <row r="6064" spans="1:25" x14ac:dyDescent="0.15">
      <c r="A6064" s="82">
        <f t="shared" si="851"/>
        <v>9</v>
      </c>
      <c r="B6064" s="46">
        <v>43718.541666651967</v>
      </c>
      <c r="C6064" s="47">
        <f>Eingabe!G6065</f>
        <v>2.1</v>
      </c>
      <c r="D6064" s="77">
        <v>6064</v>
      </c>
      <c r="E6064" s="47"/>
      <c r="F6064" s="25">
        <f t="shared" si="849"/>
        <v>3.13</v>
      </c>
      <c r="G6064" s="25">
        <f>VLOOKUP(F6064,'Spezifische Werte'!$B$2:$C$4002,2,FALSE)</f>
        <v>1.0589326186624812E-2</v>
      </c>
      <c r="H6064" s="25">
        <f t="shared" si="852"/>
        <v>21.178652373249626</v>
      </c>
      <c r="J6064" s="25">
        <f t="shared" si="850"/>
        <v>3.15</v>
      </c>
      <c r="K6064" s="25">
        <f>VLOOKUP(J6064,'Spezifische Werte'!$B$2:$C$4002,2,FALSE)</f>
        <v>1.1019016897018549E-2</v>
      </c>
      <c r="L6064" s="25">
        <f t="shared" si="853"/>
        <v>22.038033794037098</v>
      </c>
      <c r="R6064" s="25">
        <v>6062</v>
      </c>
      <c r="S6064" s="25">
        <v>6061</v>
      </c>
      <c r="T6064" s="25">
        <f t="shared" si="857"/>
        <v>7.1378640628237636E-2</v>
      </c>
      <c r="U6064" s="25">
        <f t="shared" si="854"/>
        <v>7.322790562309861E-2</v>
      </c>
      <c r="W6064" s="17">
        <f>Eingabe!H6065</f>
        <v>289</v>
      </c>
      <c r="X6064" s="17">
        <f t="shared" si="855"/>
        <v>2.89</v>
      </c>
      <c r="Y6064" s="17">
        <f t="shared" si="856"/>
        <v>290</v>
      </c>
    </row>
    <row r="6065" spans="1:25" x14ac:dyDescent="0.15">
      <c r="A6065" s="82">
        <f t="shared" si="851"/>
        <v>9</v>
      </c>
      <c r="B6065" s="46">
        <v>43718.583333318631</v>
      </c>
      <c r="C6065" s="47">
        <f>Eingabe!G6066</f>
        <v>2.5</v>
      </c>
      <c r="D6065" s="77">
        <v>6065</v>
      </c>
      <c r="E6065" s="47"/>
      <c r="F6065" s="25">
        <f t="shared" si="849"/>
        <v>3.73</v>
      </c>
      <c r="G6065" s="25">
        <f>VLOOKUP(F6065,'Spezifische Werte'!$B$2:$C$4002,2,FALSE)</f>
        <v>2.895161356886641E-2</v>
      </c>
      <c r="H6065" s="25">
        <f t="shared" si="852"/>
        <v>57.90322713773282</v>
      </c>
      <c r="J6065" s="25">
        <f t="shared" si="850"/>
        <v>3.75</v>
      </c>
      <c r="K6065" s="25">
        <f>VLOOKUP(J6065,'Spezifische Werte'!$B$2:$C$4002,2,FALSE)</f>
        <v>2.9822636466446242E-2</v>
      </c>
      <c r="L6065" s="25">
        <f t="shared" si="853"/>
        <v>59.645272932892482</v>
      </c>
      <c r="R6065" s="25">
        <v>6063</v>
      </c>
      <c r="S6065" s="25">
        <v>6062</v>
      </c>
      <c r="T6065" s="25">
        <f t="shared" si="857"/>
        <v>7.1378640628237636E-2</v>
      </c>
      <c r="U6065" s="25">
        <f t="shared" si="854"/>
        <v>7.322790562309861E-2</v>
      </c>
      <c r="W6065" s="17">
        <f>Eingabe!H6066</f>
        <v>293</v>
      </c>
      <c r="X6065" s="17">
        <f t="shared" si="855"/>
        <v>2.93</v>
      </c>
      <c r="Y6065" s="17">
        <f t="shared" si="856"/>
        <v>290</v>
      </c>
    </row>
    <row r="6066" spans="1:25" x14ac:dyDescent="0.15">
      <c r="A6066" s="82">
        <f t="shared" si="851"/>
        <v>9</v>
      </c>
      <c r="B6066" s="46">
        <v>43718.624999985295</v>
      </c>
      <c r="C6066" s="47">
        <f>Eingabe!G6067</f>
        <v>2.4</v>
      </c>
      <c r="D6066" s="77">
        <v>6066</v>
      </c>
      <c r="E6066" s="47"/>
      <c r="F6066" s="25">
        <f t="shared" si="849"/>
        <v>3.58</v>
      </c>
      <c r="G6066" s="25">
        <f>VLOOKUP(F6066,'Spezifische Werte'!$B$2:$C$4002,2,FALSE)</f>
        <v>2.2829235995572409E-2</v>
      </c>
      <c r="H6066" s="25">
        <f t="shared" si="852"/>
        <v>45.658471991144815</v>
      </c>
      <c r="J6066" s="25">
        <f t="shared" si="850"/>
        <v>3.6</v>
      </c>
      <c r="K6066" s="25">
        <f>VLOOKUP(J6066,'Spezifische Werte'!$B$2:$C$4002,2,FALSE)</f>
        <v>2.3596471134930203E-2</v>
      </c>
      <c r="L6066" s="25">
        <f t="shared" si="853"/>
        <v>47.19294226986041</v>
      </c>
      <c r="R6066" s="25">
        <v>6064</v>
      </c>
      <c r="S6066" s="25">
        <v>6063</v>
      </c>
      <c r="T6066" s="25">
        <f t="shared" si="857"/>
        <v>7.1378640628237636E-2</v>
      </c>
      <c r="U6066" s="25">
        <f t="shared" si="854"/>
        <v>7.322790562309861E-2</v>
      </c>
      <c r="W6066" s="17">
        <f>Eingabe!H6067</f>
        <v>291</v>
      </c>
      <c r="X6066" s="17">
        <f t="shared" si="855"/>
        <v>2.91</v>
      </c>
      <c r="Y6066" s="17">
        <f t="shared" si="856"/>
        <v>290</v>
      </c>
    </row>
    <row r="6067" spans="1:25" x14ac:dyDescent="0.15">
      <c r="A6067" s="82">
        <f t="shared" si="851"/>
        <v>9</v>
      </c>
      <c r="B6067" s="46">
        <v>43718.66666665196</v>
      </c>
      <c r="C6067" s="47">
        <f>Eingabe!G6068</f>
        <v>2.4</v>
      </c>
      <c r="D6067" s="77">
        <v>6067</v>
      </c>
      <c r="E6067" s="47"/>
      <c r="F6067" s="25">
        <f t="shared" si="849"/>
        <v>3.58</v>
      </c>
      <c r="G6067" s="25">
        <f>VLOOKUP(F6067,'Spezifische Werte'!$B$2:$C$4002,2,FALSE)</f>
        <v>2.2829235995572409E-2</v>
      </c>
      <c r="H6067" s="25">
        <f t="shared" si="852"/>
        <v>45.658471991144815</v>
      </c>
      <c r="J6067" s="25">
        <f t="shared" si="850"/>
        <v>3.6</v>
      </c>
      <c r="K6067" s="25">
        <f>VLOOKUP(J6067,'Spezifische Werte'!$B$2:$C$4002,2,FALSE)</f>
        <v>2.3596471134930203E-2</v>
      </c>
      <c r="L6067" s="25">
        <f t="shared" si="853"/>
        <v>47.19294226986041</v>
      </c>
      <c r="R6067" s="25">
        <v>6065</v>
      </c>
      <c r="S6067" s="25">
        <v>6064</v>
      </c>
      <c r="T6067" s="25">
        <f t="shared" si="857"/>
        <v>7.1378640628237636E-2</v>
      </c>
      <c r="U6067" s="25">
        <f t="shared" si="854"/>
        <v>7.322790562309861E-2</v>
      </c>
      <c r="W6067" s="17">
        <f>Eingabe!H6068</f>
        <v>274</v>
      </c>
      <c r="X6067" s="17">
        <f t="shared" si="855"/>
        <v>2.74</v>
      </c>
      <c r="Y6067" s="17">
        <f t="shared" si="856"/>
        <v>270</v>
      </c>
    </row>
    <row r="6068" spans="1:25" x14ac:dyDescent="0.15">
      <c r="A6068" s="82">
        <f t="shared" si="851"/>
        <v>9</v>
      </c>
      <c r="B6068" s="46">
        <v>43718.708333318624</v>
      </c>
      <c r="C6068" s="47">
        <f>Eingabe!G6069</f>
        <v>1.5</v>
      </c>
      <c r="D6068" s="77">
        <v>6068</v>
      </c>
      <c r="E6068" s="47"/>
      <c r="F6068" s="25">
        <f t="shared" si="849"/>
        <v>2.2400000000000002</v>
      </c>
      <c r="G6068" s="25">
        <f>VLOOKUP(F6068,'Spezifische Werte'!$B$2:$C$4002,2,FALSE)</f>
        <v>1.1193746192255218E-3</v>
      </c>
      <c r="H6068" s="25">
        <f t="shared" si="852"/>
        <v>2.2387492384510437</v>
      </c>
      <c r="J6068" s="25">
        <f t="shared" si="850"/>
        <v>2.25</v>
      </c>
      <c r="K6068" s="25">
        <f>VLOOKUP(J6068,'Spezifische Werte'!$B$2:$C$4002,2,FALSE)</f>
        <v>1.1487981333340618E-3</v>
      </c>
      <c r="L6068" s="25">
        <f t="shared" si="853"/>
        <v>2.2975962666681236</v>
      </c>
      <c r="R6068" s="25">
        <v>6066</v>
      </c>
      <c r="S6068" s="25">
        <v>6065</v>
      </c>
      <c r="T6068" s="25">
        <f t="shared" si="857"/>
        <v>7.1378640628237636E-2</v>
      </c>
      <c r="U6068" s="25">
        <f t="shared" si="854"/>
        <v>7.322790562309861E-2</v>
      </c>
      <c r="W6068" s="17">
        <f>Eingabe!H6069</f>
        <v>298</v>
      </c>
      <c r="X6068" s="17">
        <f t="shared" si="855"/>
        <v>2.98</v>
      </c>
      <c r="Y6068" s="17">
        <f t="shared" si="856"/>
        <v>300</v>
      </c>
    </row>
    <row r="6069" spans="1:25" x14ac:dyDescent="0.15">
      <c r="A6069" s="82">
        <f t="shared" si="851"/>
        <v>9</v>
      </c>
      <c r="B6069" s="46">
        <v>43718.749999985288</v>
      </c>
      <c r="C6069" s="47">
        <f>Eingabe!G6070</f>
        <v>2</v>
      </c>
      <c r="D6069" s="77">
        <v>6069</v>
      </c>
      <c r="E6069" s="47"/>
      <c r="F6069" s="25">
        <f t="shared" si="849"/>
        <v>2.98</v>
      </c>
      <c r="G6069" s="25">
        <f>VLOOKUP(F6069,'Spezifische Werte'!$B$2:$C$4002,2,FALSE)</f>
        <v>7.6819067373919353E-3</v>
      </c>
      <c r="H6069" s="25">
        <f t="shared" si="852"/>
        <v>15.363813474783871</v>
      </c>
      <c r="J6069" s="25">
        <f t="shared" si="850"/>
        <v>3</v>
      </c>
      <c r="K6069" s="25">
        <f>VLOOKUP(J6069,'Spezifische Werte'!$B$2:$C$4002,2,FALSE)</f>
        <v>8.0363231384606472E-3</v>
      </c>
      <c r="L6069" s="25">
        <f t="shared" si="853"/>
        <v>16.072646276921294</v>
      </c>
      <c r="R6069" s="25">
        <v>6067</v>
      </c>
      <c r="S6069" s="25">
        <v>6066</v>
      </c>
      <c r="T6069" s="25">
        <f t="shared" si="857"/>
        <v>7.1378640628237636E-2</v>
      </c>
      <c r="U6069" s="25">
        <f t="shared" si="854"/>
        <v>7.322790562309861E-2</v>
      </c>
      <c r="W6069" s="17">
        <f>Eingabe!H6070</f>
        <v>291</v>
      </c>
      <c r="X6069" s="17">
        <f t="shared" si="855"/>
        <v>2.91</v>
      </c>
      <c r="Y6069" s="17">
        <f t="shared" si="856"/>
        <v>290</v>
      </c>
    </row>
    <row r="6070" spans="1:25" x14ac:dyDescent="0.15">
      <c r="A6070" s="82">
        <f t="shared" si="851"/>
        <v>9</v>
      </c>
      <c r="B6070" s="46">
        <v>43718.791666651952</v>
      </c>
      <c r="C6070" s="47">
        <f>Eingabe!G6071</f>
        <v>3.1</v>
      </c>
      <c r="D6070" s="77">
        <v>6070</v>
      </c>
      <c r="E6070" s="47"/>
      <c r="F6070" s="25">
        <f t="shared" si="849"/>
        <v>4.62</v>
      </c>
      <c r="G6070" s="25">
        <f>VLOOKUP(F6070,'Spezifische Werte'!$B$2:$C$4002,2,FALSE)</f>
        <v>7.0834307543363312E-2</v>
      </c>
      <c r="H6070" s="25">
        <f t="shared" si="852"/>
        <v>141.66861508672662</v>
      </c>
      <c r="J6070" s="25">
        <f t="shared" si="850"/>
        <v>4.6500000000000004</v>
      </c>
      <c r="K6070" s="25">
        <f>VLOOKUP(J6070,'Spezifische Werte'!$B$2:$C$4002,2,FALSE)</f>
        <v>7.2366311882592071E-2</v>
      </c>
      <c r="L6070" s="25">
        <f t="shared" si="853"/>
        <v>144.73262376518414</v>
      </c>
      <c r="R6070" s="25">
        <v>6068</v>
      </c>
      <c r="S6070" s="25">
        <v>6067</v>
      </c>
      <c r="T6070" s="25">
        <f t="shared" si="857"/>
        <v>7.1378640628237636E-2</v>
      </c>
      <c r="U6070" s="25">
        <f t="shared" si="854"/>
        <v>7.322790562309861E-2</v>
      </c>
      <c r="W6070" s="17">
        <f>Eingabe!H6071</f>
        <v>291</v>
      </c>
      <c r="X6070" s="17">
        <f t="shared" si="855"/>
        <v>2.91</v>
      </c>
      <c r="Y6070" s="17">
        <f t="shared" si="856"/>
        <v>290</v>
      </c>
    </row>
    <row r="6071" spans="1:25" x14ac:dyDescent="0.15">
      <c r="A6071" s="82">
        <f t="shared" si="851"/>
        <v>9</v>
      </c>
      <c r="B6071" s="46">
        <v>43718.833333318616</v>
      </c>
      <c r="C6071" s="47">
        <f>Eingabe!G6072</f>
        <v>3.4</v>
      </c>
      <c r="D6071" s="77">
        <v>6071</v>
      </c>
      <c r="E6071" s="47"/>
      <c r="F6071" s="25">
        <f t="shared" si="849"/>
        <v>5.07</v>
      </c>
      <c r="G6071" s="25">
        <f>VLOOKUP(F6071,'Spezifische Werte'!$B$2:$C$4002,2,FALSE)</f>
        <v>9.6185977081711158E-2</v>
      </c>
      <c r="H6071" s="25">
        <f t="shared" si="852"/>
        <v>192.37195416342232</v>
      </c>
      <c r="J6071" s="25">
        <f t="shared" si="850"/>
        <v>5.0999999999999996</v>
      </c>
      <c r="K6071" s="25">
        <f>VLOOKUP(J6071,'Spezifische Werte'!$B$2:$C$4002,2,FALSE)</f>
        <v>9.8097213536623304E-2</v>
      </c>
      <c r="L6071" s="25">
        <f t="shared" si="853"/>
        <v>196.1944270732466</v>
      </c>
      <c r="R6071" s="25">
        <v>6069</v>
      </c>
      <c r="S6071" s="25">
        <v>6068</v>
      </c>
      <c r="T6071" s="25">
        <f t="shared" si="857"/>
        <v>7.1378640628237636E-2</v>
      </c>
      <c r="U6071" s="25">
        <f t="shared" si="854"/>
        <v>7.322790562309861E-2</v>
      </c>
      <c r="W6071" s="17">
        <f>Eingabe!H6072</f>
        <v>280</v>
      </c>
      <c r="X6071" s="17">
        <f t="shared" si="855"/>
        <v>2.8</v>
      </c>
      <c r="Y6071" s="17">
        <f t="shared" si="856"/>
        <v>280</v>
      </c>
    </row>
    <row r="6072" spans="1:25" x14ac:dyDescent="0.15">
      <c r="A6072" s="82">
        <f t="shared" si="851"/>
        <v>9</v>
      </c>
      <c r="B6072" s="46">
        <v>43718.874999985281</v>
      </c>
      <c r="C6072" s="47">
        <f>Eingabe!G6073</f>
        <v>3.3</v>
      </c>
      <c r="D6072" s="77">
        <v>6072</v>
      </c>
      <c r="E6072" s="47"/>
      <c r="F6072" s="25">
        <f t="shared" si="849"/>
        <v>4.92</v>
      </c>
      <c r="G6072" s="25">
        <f>VLOOKUP(F6072,'Spezifische Werte'!$B$2:$C$4002,2,FALSE)</f>
        <v>8.7079957720259088E-2</v>
      </c>
      <c r="H6072" s="25">
        <f t="shared" si="852"/>
        <v>174.15991544051818</v>
      </c>
      <c r="J6072" s="25">
        <f t="shared" si="850"/>
        <v>4.95</v>
      </c>
      <c r="K6072" s="25">
        <f>VLOOKUP(J6072,'Spezifische Werte'!$B$2:$C$4002,2,FALSE)</f>
        <v>8.884038911585862E-2</v>
      </c>
      <c r="L6072" s="25">
        <f t="shared" si="853"/>
        <v>177.68077823171723</v>
      </c>
      <c r="R6072" s="25">
        <v>6070</v>
      </c>
      <c r="S6072" s="25">
        <v>6069</v>
      </c>
      <c r="T6072" s="25">
        <f t="shared" si="857"/>
        <v>7.1378640628237636E-2</v>
      </c>
      <c r="U6072" s="25">
        <f t="shared" si="854"/>
        <v>7.322790562309861E-2</v>
      </c>
      <c r="W6072" s="17">
        <f>Eingabe!H6073</f>
        <v>281</v>
      </c>
      <c r="X6072" s="17">
        <f t="shared" si="855"/>
        <v>2.81</v>
      </c>
      <c r="Y6072" s="17">
        <f t="shared" si="856"/>
        <v>280</v>
      </c>
    </row>
    <row r="6073" spans="1:25" x14ac:dyDescent="0.15">
      <c r="A6073" s="82">
        <f t="shared" si="851"/>
        <v>9</v>
      </c>
      <c r="B6073" s="46">
        <v>43718.916666651945</v>
      </c>
      <c r="C6073" s="47">
        <f>Eingabe!G6074</f>
        <v>3.7</v>
      </c>
      <c r="D6073" s="77">
        <v>6073</v>
      </c>
      <c r="E6073" s="47"/>
      <c r="F6073" s="25">
        <f t="shared" si="849"/>
        <v>5.52</v>
      </c>
      <c r="G6073" s="25">
        <f>VLOOKUP(F6073,'Spezifische Werte'!$B$2:$C$4002,2,FALSE)</f>
        <v>0.12721663519138685</v>
      </c>
      <c r="H6073" s="25">
        <f t="shared" si="852"/>
        <v>254.43327038277369</v>
      </c>
      <c r="J6073" s="25">
        <f t="shared" si="850"/>
        <v>5.55</v>
      </c>
      <c r="K6073" s="25">
        <f>VLOOKUP(J6073,'Spezifische Werte'!$B$2:$C$4002,2,FALSE)</f>
        <v>0.12941942247043492</v>
      </c>
      <c r="L6073" s="25">
        <f t="shared" si="853"/>
        <v>258.83884494086982</v>
      </c>
      <c r="R6073" s="25">
        <v>6071</v>
      </c>
      <c r="S6073" s="25">
        <v>6070</v>
      </c>
      <c r="T6073" s="25">
        <f t="shared" si="857"/>
        <v>7.1378640628237636E-2</v>
      </c>
      <c r="U6073" s="25">
        <f t="shared" si="854"/>
        <v>7.322790562309861E-2</v>
      </c>
      <c r="W6073" s="17">
        <f>Eingabe!H6074</f>
        <v>280</v>
      </c>
      <c r="X6073" s="17">
        <f t="shared" si="855"/>
        <v>2.8</v>
      </c>
      <c r="Y6073" s="17">
        <f t="shared" si="856"/>
        <v>280</v>
      </c>
    </row>
    <row r="6074" spans="1:25" x14ac:dyDescent="0.15">
      <c r="A6074" s="82">
        <f t="shared" si="851"/>
        <v>9</v>
      </c>
      <c r="B6074" s="46">
        <v>43718.958333318609</v>
      </c>
      <c r="C6074" s="47">
        <f>Eingabe!G6075</f>
        <v>4</v>
      </c>
      <c r="D6074" s="77">
        <v>6074</v>
      </c>
      <c r="E6074" s="47"/>
      <c r="F6074" s="25">
        <f t="shared" si="849"/>
        <v>5.97</v>
      </c>
      <c r="G6074" s="25">
        <f>VLOOKUP(F6074,'Spezifische Werte'!$B$2:$C$4002,2,FALSE)</f>
        <v>0.1627434603343155</v>
      </c>
      <c r="H6074" s="25">
        <f t="shared" si="852"/>
        <v>325.486920668631</v>
      </c>
      <c r="J6074" s="25">
        <f t="shared" si="850"/>
        <v>6</v>
      </c>
      <c r="K6074" s="25">
        <f>VLOOKUP(J6074,'Spezifische Werte'!$B$2:$C$4002,2,FALSE)</f>
        <v>0.16538134424295356</v>
      </c>
      <c r="L6074" s="25">
        <f t="shared" si="853"/>
        <v>330.76268848590712</v>
      </c>
      <c r="R6074" s="25">
        <v>6072</v>
      </c>
      <c r="S6074" s="25">
        <v>6071</v>
      </c>
      <c r="T6074" s="25">
        <f t="shared" si="857"/>
        <v>7.1378640628237636E-2</v>
      </c>
      <c r="U6074" s="25">
        <f t="shared" si="854"/>
        <v>7.322790562309861E-2</v>
      </c>
      <c r="W6074" s="17">
        <f>Eingabe!H6075</f>
        <v>271</v>
      </c>
      <c r="X6074" s="17">
        <f t="shared" si="855"/>
        <v>2.71</v>
      </c>
      <c r="Y6074" s="17">
        <f t="shared" si="856"/>
        <v>270</v>
      </c>
    </row>
    <row r="6075" spans="1:25" x14ac:dyDescent="0.15">
      <c r="A6075" s="82">
        <f t="shared" si="851"/>
        <v>9</v>
      </c>
      <c r="B6075" s="46">
        <v>43718.999999985273</v>
      </c>
      <c r="C6075" s="47">
        <f>Eingabe!G6076</f>
        <v>3.8</v>
      </c>
      <c r="D6075" s="77">
        <v>6075</v>
      </c>
      <c r="E6075" s="47"/>
      <c r="F6075" s="25">
        <f t="shared" si="849"/>
        <v>5.67</v>
      </c>
      <c r="G6075" s="25">
        <f>VLOOKUP(F6075,'Spezifische Werte'!$B$2:$C$4002,2,FALSE)</f>
        <v>0.13840049448137109</v>
      </c>
      <c r="H6075" s="25">
        <f t="shared" si="852"/>
        <v>276.80098896274217</v>
      </c>
      <c r="J6075" s="25">
        <f t="shared" si="850"/>
        <v>5.7</v>
      </c>
      <c r="K6075" s="25">
        <f>VLOOKUP(J6075,'Spezifische Werte'!$B$2:$C$4002,2,FALSE)</f>
        <v>0.14069825500153915</v>
      </c>
      <c r="L6075" s="25">
        <f t="shared" si="853"/>
        <v>281.39651000307828</v>
      </c>
      <c r="R6075" s="25">
        <v>6073</v>
      </c>
      <c r="S6075" s="25">
        <v>6072</v>
      </c>
      <c r="T6075" s="25">
        <f t="shared" si="857"/>
        <v>7.1378640628237636E-2</v>
      </c>
      <c r="U6075" s="25">
        <f t="shared" si="854"/>
        <v>7.322790562309861E-2</v>
      </c>
      <c r="W6075" s="17">
        <f>Eingabe!H6076</f>
        <v>260</v>
      </c>
      <c r="X6075" s="17">
        <f t="shared" si="855"/>
        <v>2.6</v>
      </c>
      <c r="Y6075" s="17">
        <f t="shared" si="856"/>
        <v>260</v>
      </c>
    </row>
    <row r="6076" spans="1:25" x14ac:dyDescent="0.15">
      <c r="A6076" s="82">
        <f t="shared" si="851"/>
        <v>9</v>
      </c>
      <c r="B6076" s="46">
        <v>43719.041666651938</v>
      </c>
      <c r="C6076" s="47">
        <f>Eingabe!G6077</f>
        <v>3.2</v>
      </c>
      <c r="D6076" s="77">
        <v>6076</v>
      </c>
      <c r="E6076" s="47"/>
      <c r="F6076" s="25">
        <f t="shared" si="849"/>
        <v>4.7699999999999996</v>
      </c>
      <c r="G6076" s="25">
        <f>VLOOKUP(F6076,'Spezifische Werte'!$B$2:$C$4002,2,FALSE)</f>
        <v>7.8679349945367349E-2</v>
      </c>
      <c r="H6076" s="25">
        <f t="shared" si="852"/>
        <v>157.3586998907347</v>
      </c>
      <c r="J6076" s="25">
        <f t="shared" si="850"/>
        <v>4.8</v>
      </c>
      <c r="K6076" s="25">
        <f>VLOOKUP(J6076,'Spezifische Werte'!$B$2:$C$4002,2,FALSE)</f>
        <v>8.0310065544742015E-2</v>
      </c>
      <c r="L6076" s="25">
        <f t="shared" si="853"/>
        <v>160.62013108948403</v>
      </c>
      <c r="R6076" s="25">
        <v>6074</v>
      </c>
      <c r="S6076" s="25">
        <v>6073</v>
      </c>
      <c r="T6076" s="25">
        <f t="shared" si="857"/>
        <v>7.1378640628237636E-2</v>
      </c>
      <c r="U6076" s="25">
        <f t="shared" si="854"/>
        <v>7.322790562309861E-2</v>
      </c>
      <c r="W6076" s="17">
        <f>Eingabe!H6077</f>
        <v>259</v>
      </c>
      <c r="X6076" s="17">
        <f t="shared" si="855"/>
        <v>2.59</v>
      </c>
      <c r="Y6076" s="17">
        <f t="shared" si="856"/>
        <v>260</v>
      </c>
    </row>
    <row r="6077" spans="1:25" x14ac:dyDescent="0.15">
      <c r="A6077" s="82">
        <f t="shared" si="851"/>
        <v>9</v>
      </c>
      <c r="B6077" s="46">
        <v>43719.083333318602</v>
      </c>
      <c r="C6077" s="47">
        <f>Eingabe!G6078</f>
        <v>1.6</v>
      </c>
      <c r="D6077" s="77">
        <v>6077</v>
      </c>
      <c r="E6077" s="47"/>
      <c r="F6077" s="25">
        <f t="shared" si="849"/>
        <v>2.39</v>
      </c>
      <c r="G6077" s="25">
        <f>VLOOKUP(F6077,'Spezifische Werte'!$B$2:$C$4002,2,FALSE)</f>
        <v>1.6182188036419766E-3</v>
      </c>
      <c r="H6077" s="25">
        <f t="shared" si="852"/>
        <v>3.2364376072839534</v>
      </c>
      <c r="J6077" s="25">
        <f t="shared" si="850"/>
        <v>2.4</v>
      </c>
      <c r="K6077" s="25">
        <f>VLOOKUP(J6077,'Spezifische Werte'!$B$2:$C$4002,2,FALSE)</f>
        <v>1.6560687882273774E-3</v>
      </c>
      <c r="L6077" s="25">
        <f t="shared" si="853"/>
        <v>3.3121375764547549</v>
      </c>
      <c r="R6077" s="25">
        <v>6075</v>
      </c>
      <c r="S6077" s="25">
        <v>6074</v>
      </c>
      <c r="T6077" s="25">
        <f t="shared" si="857"/>
        <v>7.1378640628237636E-2</v>
      </c>
      <c r="U6077" s="25">
        <f t="shared" si="854"/>
        <v>7.322790562309861E-2</v>
      </c>
      <c r="W6077" s="17">
        <f>Eingabe!H6078</f>
        <v>269</v>
      </c>
      <c r="X6077" s="17">
        <f t="shared" si="855"/>
        <v>2.69</v>
      </c>
      <c r="Y6077" s="17">
        <f t="shared" si="856"/>
        <v>270</v>
      </c>
    </row>
    <row r="6078" spans="1:25" x14ac:dyDescent="0.15">
      <c r="A6078" s="82">
        <f t="shared" si="851"/>
        <v>9</v>
      </c>
      <c r="B6078" s="46">
        <v>43719.124999985266</v>
      </c>
      <c r="C6078" s="47">
        <f>Eingabe!G6079</f>
        <v>2.6</v>
      </c>
      <c r="D6078" s="77">
        <v>6078</v>
      </c>
      <c r="E6078" s="47"/>
      <c r="F6078" s="25">
        <f t="shared" si="849"/>
        <v>3.88</v>
      </c>
      <c r="G6078" s="25">
        <f>VLOOKUP(F6078,'Spezifische Werte'!$B$2:$C$4002,2,FALSE)</f>
        <v>3.5689320314118818E-2</v>
      </c>
      <c r="H6078" s="25">
        <f t="shared" si="852"/>
        <v>71.378640628237633</v>
      </c>
      <c r="J6078" s="25">
        <f t="shared" si="850"/>
        <v>3.9</v>
      </c>
      <c r="K6078" s="25">
        <f>VLOOKUP(J6078,'Spezifische Werte'!$B$2:$C$4002,2,FALSE)</f>
        <v>3.6613952811549305E-2</v>
      </c>
      <c r="L6078" s="25">
        <f t="shared" si="853"/>
        <v>73.227905623098607</v>
      </c>
      <c r="R6078" s="25">
        <v>6076</v>
      </c>
      <c r="S6078" s="25">
        <v>6075</v>
      </c>
      <c r="T6078" s="25">
        <f t="shared" si="857"/>
        <v>7.1378640628237636E-2</v>
      </c>
      <c r="U6078" s="25">
        <f t="shared" si="854"/>
        <v>7.322790562309861E-2</v>
      </c>
      <c r="W6078" s="17">
        <f>Eingabe!H6079</f>
        <v>277</v>
      </c>
      <c r="X6078" s="17">
        <f t="shared" si="855"/>
        <v>2.77</v>
      </c>
      <c r="Y6078" s="17">
        <f t="shared" si="856"/>
        <v>280</v>
      </c>
    </row>
    <row r="6079" spans="1:25" x14ac:dyDescent="0.15">
      <c r="A6079" s="82">
        <f t="shared" si="851"/>
        <v>9</v>
      </c>
      <c r="B6079" s="46">
        <v>43719.16666665193</v>
      </c>
      <c r="C6079" s="47">
        <f>Eingabe!G6080</f>
        <v>2.7</v>
      </c>
      <c r="D6079" s="77">
        <v>6079</v>
      </c>
      <c r="E6079" s="47"/>
      <c r="F6079" s="25">
        <f t="shared" si="849"/>
        <v>4.03</v>
      </c>
      <c r="G6079" s="25">
        <f>VLOOKUP(F6079,'Spezifische Werte'!$B$2:$C$4002,2,FALSE)</f>
        <v>4.2666657265334036E-2</v>
      </c>
      <c r="H6079" s="25">
        <f t="shared" si="852"/>
        <v>85.333314530668076</v>
      </c>
      <c r="J6079" s="25">
        <f t="shared" si="850"/>
        <v>4.05</v>
      </c>
      <c r="K6079" s="25">
        <f>VLOOKUP(J6079,'Spezifische Werte'!$B$2:$C$4002,2,FALSE)</f>
        <v>4.3597034083331404E-2</v>
      </c>
      <c r="L6079" s="25">
        <f t="shared" si="853"/>
        <v>87.194068166662802</v>
      </c>
      <c r="R6079" s="25">
        <v>6077</v>
      </c>
      <c r="S6079" s="25">
        <v>6076</v>
      </c>
      <c r="T6079" s="25">
        <f t="shared" si="857"/>
        <v>7.1378640628237636E-2</v>
      </c>
      <c r="U6079" s="25">
        <f t="shared" si="854"/>
        <v>7.322790562309861E-2</v>
      </c>
      <c r="W6079" s="17">
        <f>Eingabe!H6080</f>
        <v>267</v>
      </c>
      <c r="X6079" s="17">
        <f t="shared" si="855"/>
        <v>2.67</v>
      </c>
      <c r="Y6079" s="17">
        <f t="shared" si="856"/>
        <v>270</v>
      </c>
    </row>
    <row r="6080" spans="1:25" x14ac:dyDescent="0.15">
      <c r="A6080" s="82">
        <f t="shared" si="851"/>
        <v>9</v>
      </c>
      <c r="B6080" s="46">
        <v>43719.208333318595</v>
      </c>
      <c r="C6080" s="47">
        <f>Eingabe!G6081</f>
        <v>2</v>
      </c>
      <c r="D6080" s="77">
        <v>6080</v>
      </c>
      <c r="E6080" s="47"/>
      <c r="F6080" s="25">
        <f t="shared" si="849"/>
        <v>2.98</v>
      </c>
      <c r="G6080" s="25">
        <f>VLOOKUP(F6080,'Spezifische Werte'!$B$2:$C$4002,2,FALSE)</f>
        <v>7.6819067373919353E-3</v>
      </c>
      <c r="H6080" s="25">
        <f t="shared" si="852"/>
        <v>15.363813474783871</v>
      </c>
      <c r="J6080" s="25">
        <f t="shared" si="850"/>
        <v>3</v>
      </c>
      <c r="K6080" s="25">
        <f>VLOOKUP(J6080,'Spezifische Werte'!$B$2:$C$4002,2,FALSE)</f>
        <v>8.0363231384606472E-3</v>
      </c>
      <c r="L6080" s="25">
        <f t="shared" si="853"/>
        <v>16.072646276921294</v>
      </c>
      <c r="R6080" s="25">
        <v>6078</v>
      </c>
      <c r="S6080" s="25">
        <v>6077</v>
      </c>
      <c r="T6080" s="25">
        <f t="shared" si="857"/>
        <v>7.1378640628237636E-2</v>
      </c>
      <c r="U6080" s="25">
        <f t="shared" si="854"/>
        <v>7.322790562309861E-2</v>
      </c>
      <c r="W6080" s="17">
        <f>Eingabe!H6081</f>
        <v>259</v>
      </c>
      <c r="X6080" s="17">
        <f t="shared" si="855"/>
        <v>2.59</v>
      </c>
      <c r="Y6080" s="17">
        <f t="shared" si="856"/>
        <v>260</v>
      </c>
    </row>
    <row r="6081" spans="1:25" x14ac:dyDescent="0.15">
      <c r="A6081" s="82">
        <f t="shared" si="851"/>
        <v>9</v>
      </c>
      <c r="B6081" s="46">
        <v>43719.249999985259</v>
      </c>
      <c r="C6081" s="47">
        <f>Eingabe!G6082</f>
        <v>3</v>
      </c>
      <c r="D6081" s="77">
        <v>6081</v>
      </c>
      <c r="E6081" s="47"/>
      <c r="F6081" s="25">
        <f t="shared" si="849"/>
        <v>4.4800000000000004</v>
      </c>
      <c r="G6081" s="25">
        <f>VLOOKUP(F6081,'Spezifische Werte'!$B$2:$C$4002,2,FALSE)</f>
        <v>6.3876775708421291E-2</v>
      </c>
      <c r="H6081" s="25">
        <f t="shared" si="852"/>
        <v>127.75355141684258</v>
      </c>
      <c r="J6081" s="25">
        <f t="shared" si="850"/>
        <v>4.5</v>
      </c>
      <c r="K6081" s="25">
        <f>VLOOKUP(J6081,'Spezifische Werte'!$B$2:$C$4002,2,FALSE)</f>
        <v>6.4854105449014127E-2</v>
      </c>
      <c r="L6081" s="25">
        <f t="shared" si="853"/>
        <v>129.70821089802826</v>
      </c>
      <c r="R6081" s="25">
        <v>6079</v>
      </c>
      <c r="S6081" s="25">
        <v>6078</v>
      </c>
      <c r="T6081" s="25">
        <f t="shared" si="857"/>
        <v>7.1378640628237636E-2</v>
      </c>
      <c r="U6081" s="25">
        <f t="shared" si="854"/>
        <v>7.322790562309861E-2</v>
      </c>
      <c r="W6081" s="17">
        <f>Eingabe!H6082</f>
        <v>249</v>
      </c>
      <c r="X6081" s="17">
        <f t="shared" si="855"/>
        <v>2.4900000000000002</v>
      </c>
      <c r="Y6081" s="17">
        <f t="shared" si="856"/>
        <v>250</v>
      </c>
    </row>
    <row r="6082" spans="1:25" x14ac:dyDescent="0.15">
      <c r="A6082" s="82">
        <f t="shared" si="851"/>
        <v>9</v>
      </c>
      <c r="B6082" s="46">
        <v>43719.291666651923</v>
      </c>
      <c r="C6082" s="47">
        <f>Eingabe!G6083</f>
        <v>2.2999999999999998</v>
      </c>
      <c r="D6082" s="77">
        <v>6082</v>
      </c>
      <c r="E6082" s="47"/>
      <c r="F6082" s="25">
        <f t="shared" si="849"/>
        <v>3.43</v>
      </c>
      <c r="G6082" s="25">
        <f>VLOOKUP(F6082,'Spezifische Werte'!$B$2:$C$4002,2,FALSE)</f>
        <v>1.7964243573129882E-2</v>
      </c>
      <c r="H6082" s="25">
        <f t="shared" si="852"/>
        <v>35.928487146259762</v>
      </c>
      <c r="J6082" s="25">
        <f t="shared" si="850"/>
        <v>3.45</v>
      </c>
      <c r="K6082" s="25">
        <f>VLOOKUP(J6082,'Spezifische Werte'!$B$2:$C$4002,2,FALSE)</f>
        <v>1.8521187553697735E-2</v>
      </c>
      <c r="L6082" s="25">
        <f t="shared" si="853"/>
        <v>37.042375107395472</v>
      </c>
      <c r="R6082" s="25">
        <v>6080</v>
      </c>
      <c r="S6082" s="25">
        <v>6079</v>
      </c>
      <c r="T6082" s="25">
        <f t="shared" si="857"/>
        <v>7.1378640628237636E-2</v>
      </c>
      <c r="U6082" s="25">
        <f t="shared" si="854"/>
        <v>7.322790562309861E-2</v>
      </c>
      <c r="W6082" s="17">
        <f>Eingabe!H6083</f>
        <v>249</v>
      </c>
      <c r="X6082" s="17">
        <f t="shared" si="855"/>
        <v>2.4900000000000002</v>
      </c>
      <c r="Y6082" s="17">
        <f t="shared" si="856"/>
        <v>250</v>
      </c>
    </row>
    <row r="6083" spans="1:25" x14ac:dyDescent="0.15">
      <c r="A6083" s="82">
        <f t="shared" si="851"/>
        <v>9</v>
      </c>
      <c r="B6083" s="46">
        <v>43719.333333318587</v>
      </c>
      <c r="C6083" s="47">
        <f>Eingabe!G6084</f>
        <v>2.2000000000000002</v>
      </c>
      <c r="D6083" s="77">
        <v>6083</v>
      </c>
      <c r="E6083" s="47"/>
      <c r="F6083" s="25">
        <f t="shared" ref="F6083:F6146" si="858">ROUND(C6083*($O$4/$O$5)^$O$7,2)</f>
        <v>3.28</v>
      </c>
      <c r="G6083" s="25">
        <f>VLOOKUP(F6083,'Spezifische Werte'!$B$2:$C$4002,2,FALSE)</f>
        <v>1.4036237149224865E-2</v>
      </c>
      <c r="H6083" s="25">
        <f t="shared" si="852"/>
        <v>28.07247429844973</v>
      </c>
      <c r="J6083" s="25">
        <f t="shared" ref="J6083:J6146" si="859">ROUND(C6083*(LN($O$4/$O$8)/LN($O$5/$O$8)),2)</f>
        <v>3.3</v>
      </c>
      <c r="K6083" s="25">
        <f>VLOOKUP(J6083,'Spezifische Werte'!$B$2:$C$4002,2,FALSE)</f>
        <v>1.4533450192857693E-2</v>
      </c>
      <c r="L6083" s="25">
        <f t="shared" si="853"/>
        <v>29.066900385715385</v>
      </c>
      <c r="R6083" s="25">
        <v>6081</v>
      </c>
      <c r="S6083" s="25">
        <v>6080</v>
      </c>
      <c r="T6083" s="25">
        <f t="shared" si="857"/>
        <v>7.1378640628237636E-2</v>
      </c>
      <c r="U6083" s="25">
        <f t="shared" si="854"/>
        <v>7.322790562309861E-2</v>
      </c>
      <c r="W6083" s="17">
        <f>Eingabe!H6084</f>
        <v>247</v>
      </c>
      <c r="X6083" s="17">
        <f t="shared" si="855"/>
        <v>2.4700000000000002</v>
      </c>
      <c r="Y6083" s="17">
        <f t="shared" si="856"/>
        <v>250</v>
      </c>
    </row>
    <row r="6084" spans="1:25" x14ac:dyDescent="0.15">
      <c r="A6084" s="82">
        <f t="shared" ref="A6084:A6147" si="860">MONTH(B6084)</f>
        <v>9</v>
      </c>
      <c r="B6084" s="46">
        <v>43719.374999985252</v>
      </c>
      <c r="C6084" s="47">
        <f>Eingabe!G6085</f>
        <v>1.9</v>
      </c>
      <c r="D6084" s="77">
        <v>6084</v>
      </c>
      <c r="E6084" s="47"/>
      <c r="F6084" s="25">
        <f t="shared" si="858"/>
        <v>2.83</v>
      </c>
      <c r="G6084" s="25">
        <f>VLOOKUP(F6084,'Spezifische Werte'!$B$2:$C$4002,2,FALSE)</f>
        <v>5.3996541966473566E-3</v>
      </c>
      <c r="H6084" s="25">
        <f t="shared" ref="H6084:H6147" si="861">G6084*$O$9*1000</f>
        <v>10.799308393294714</v>
      </c>
      <c r="J6084" s="25">
        <f t="shared" si="859"/>
        <v>2.85</v>
      </c>
      <c r="K6084" s="25">
        <f>VLOOKUP(J6084,'Spezifische Werte'!$B$2:$C$4002,2,FALSE)</f>
        <v>5.6714421172963415E-3</v>
      </c>
      <c r="L6084" s="25">
        <f t="shared" ref="L6084:L6147" si="862">K6084*$O$9*1000</f>
        <v>11.342884234592683</v>
      </c>
      <c r="R6084" s="25">
        <v>6082</v>
      </c>
      <c r="S6084" s="25">
        <v>6081</v>
      </c>
      <c r="T6084" s="25">
        <f t="shared" si="857"/>
        <v>7.1378640628237636E-2</v>
      </c>
      <c r="U6084" s="25">
        <f t="shared" ref="U6084:U6147" si="863">LARGE($L$3:$L$8762,R6084)/1000</f>
        <v>7.322790562309861E-2</v>
      </c>
      <c r="W6084" s="17">
        <f>Eingabe!H6085</f>
        <v>257</v>
      </c>
      <c r="X6084" s="17">
        <f t="shared" ref="X6084:X6147" si="864">W6084/100</f>
        <v>2.57</v>
      </c>
      <c r="Y6084" s="17">
        <f t="shared" ref="Y6084:Y6147" si="865">ROUND(X6084,1)*100</f>
        <v>260</v>
      </c>
    </row>
    <row r="6085" spans="1:25" x14ac:dyDescent="0.15">
      <c r="A6085" s="82">
        <f t="shared" si="860"/>
        <v>9</v>
      </c>
      <c r="B6085" s="46">
        <v>43719.416666651916</v>
      </c>
      <c r="C6085" s="47">
        <f>Eingabe!G6086</f>
        <v>1.6</v>
      </c>
      <c r="D6085" s="77">
        <v>6085</v>
      </c>
      <c r="E6085" s="47"/>
      <c r="F6085" s="25">
        <f t="shared" si="858"/>
        <v>2.39</v>
      </c>
      <c r="G6085" s="25">
        <f>VLOOKUP(F6085,'Spezifische Werte'!$B$2:$C$4002,2,FALSE)</f>
        <v>1.6182188036419766E-3</v>
      </c>
      <c r="H6085" s="25">
        <f t="shared" si="861"/>
        <v>3.2364376072839534</v>
      </c>
      <c r="J6085" s="25">
        <f t="shared" si="859"/>
        <v>2.4</v>
      </c>
      <c r="K6085" s="25">
        <f>VLOOKUP(J6085,'Spezifische Werte'!$B$2:$C$4002,2,FALSE)</f>
        <v>1.6560687882273774E-3</v>
      </c>
      <c r="L6085" s="25">
        <f t="shared" si="862"/>
        <v>3.3121375764547549</v>
      </c>
      <c r="R6085" s="25">
        <v>6083</v>
      </c>
      <c r="S6085" s="25">
        <v>6082</v>
      </c>
      <c r="T6085" s="25">
        <f t="shared" si="857"/>
        <v>7.1378640628237636E-2</v>
      </c>
      <c r="U6085" s="25">
        <f t="shared" si="863"/>
        <v>7.322790562309861E-2</v>
      </c>
      <c r="W6085" s="17">
        <f>Eingabe!H6086</f>
        <v>247</v>
      </c>
      <c r="X6085" s="17">
        <f t="shared" si="864"/>
        <v>2.4700000000000002</v>
      </c>
      <c r="Y6085" s="17">
        <f t="shared" si="865"/>
        <v>250</v>
      </c>
    </row>
    <row r="6086" spans="1:25" x14ac:dyDescent="0.15">
      <c r="A6086" s="82">
        <f t="shared" si="860"/>
        <v>9</v>
      </c>
      <c r="B6086" s="46">
        <v>43719.45833331858</v>
      </c>
      <c r="C6086" s="47">
        <f>Eingabe!G6087</f>
        <v>1.3</v>
      </c>
      <c r="D6086" s="77">
        <v>6086</v>
      </c>
      <c r="E6086" s="47"/>
      <c r="F6086" s="25">
        <f t="shared" si="858"/>
        <v>1.94</v>
      </c>
      <c r="G6086" s="25">
        <f>VLOOKUP(F6086,'Spezifische Werte'!$B$2:$C$4002,2,FALSE)</f>
        <v>4.6180923534292335E-4</v>
      </c>
      <c r="H6086" s="25">
        <f t="shared" si="861"/>
        <v>0.92361847068584668</v>
      </c>
      <c r="J6086" s="25">
        <f t="shared" si="859"/>
        <v>1.95</v>
      </c>
      <c r="K6086" s="25">
        <f>VLOOKUP(J6086,'Spezifische Werte'!$B$2:$C$4002,2,FALSE)</f>
        <v>4.7680243241041462E-4</v>
      </c>
      <c r="L6086" s="25">
        <f t="shared" si="862"/>
        <v>0.95360486482082929</v>
      </c>
      <c r="R6086" s="25">
        <v>6084</v>
      </c>
      <c r="S6086" s="25">
        <v>6083</v>
      </c>
      <c r="T6086" s="25">
        <f t="shared" ref="T6086:T6149" si="866">LARGE($H$3:$H$8762,R6086)/1000</f>
        <v>7.1378640628237636E-2</v>
      </c>
      <c r="U6086" s="25">
        <f t="shared" si="863"/>
        <v>7.322790562309861E-2</v>
      </c>
      <c r="W6086" s="17">
        <f>Eingabe!H6087</f>
        <v>237</v>
      </c>
      <c r="X6086" s="17">
        <f t="shared" si="864"/>
        <v>2.37</v>
      </c>
      <c r="Y6086" s="17">
        <f t="shared" si="865"/>
        <v>240</v>
      </c>
    </row>
    <row r="6087" spans="1:25" x14ac:dyDescent="0.15">
      <c r="A6087" s="82">
        <f t="shared" si="860"/>
        <v>9</v>
      </c>
      <c r="B6087" s="46">
        <v>43719.499999985244</v>
      </c>
      <c r="C6087" s="47">
        <f>Eingabe!G6088</f>
        <v>2.7</v>
      </c>
      <c r="D6087" s="77">
        <v>6087</v>
      </c>
      <c r="E6087" s="47"/>
      <c r="F6087" s="25">
        <f t="shared" si="858"/>
        <v>4.03</v>
      </c>
      <c r="G6087" s="25">
        <f>VLOOKUP(F6087,'Spezifische Werte'!$B$2:$C$4002,2,FALSE)</f>
        <v>4.2666657265334036E-2</v>
      </c>
      <c r="H6087" s="25">
        <f t="shared" si="861"/>
        <v>85.333314530668076</v>
      </c>
      <c r="J6087" s="25">
        <f t="shared" si="859"/>
        <v>4.05</v>
      </c>
      <c r="K6087" s="25">
        <f>VLOOKUP(J6087,'Spezifische Werte'!$B$2:$C$4002,2,FALSE)</f>
        <v>4.3597034083331404E-2</v>
      </c>
      <c r="L6087" s="25">
        <f t="shared" si="862"/>
        <v>87.194068166662802</v>
      </c>
      <c r="R6087" s="25">
        <v>6085</v>
      </c>
      <c r="S6087" s="25">
        <v>6084</v>
      </c>
      <c r="T6087" s="25">
        <f t="shared" si="866"/>
        <v>7.1378640628237636E-2</v>
      </c>
      <c r="U6087" s="25">
        <f t="shared" si="863"/>
        <v>7.322790562309861E-2</v>
      </c>
      <c r="W6087" s="17">
        <f>Eingabe!H6088</f>
        <v>284</v>
      </c>
      <c r="X6087" s="17">
        <f t="shared" si="864"/>
        <v>2.84</v>
      </c>
      <c r="Y6087" s="17">
        <f t="shared" si="865"/>
        <v>280</v>
      </c>
    </row>
    <row r="6088" spans="1:25" x14ac:dyDescent="0.15">
      <c r="A6088" s="82">
        <f t="shared" si="860"/>
        <v>9</v>
      </c>
      <c r="B6088" s="46">
        <v>43719.541666651909</v>
      </c>
      <c r="C6088" s="47">
        <f>Eingabe!G6089</f>
        <v>2.5</v>
      </c>
      <c r="D6088" s="77">
        <v>6088</v>
      </c>
      <c r="E6088" s="47"/>
      <c r="F6088" s="25">
        <f t="shared" si="858"/>
        <v>3.73</v>
      </c>
      <c r="G6088" s="25">
        <f>VLOOKUP(F6088,'Spezifische Werte'!$B$2:$C$4002,2,FALSE)</f>
        <v>2.895161356886641E-2</v>
      </c>
      <c r="H6088" s="25">
        <f t="shared" si="861"/>
        <v>57.90322713773282</v>
      </c>
      <c r="J6088" s="25">
        <f t="shared" si="859"/>
        <v>3.75</v>
      </c>
      <c r="K6088" s="25">
        <f>VLOOKUP(J6088,'Spezifische Werte'!$B$2:$C$4002,2,FALSE)</f>
        <v>2.9822636466446242E-2</v>
      </c>
      <c r="L6088" s="25">
        <f t="shared" si="862"/>
        <v>59.645272932892482</v>
      </c>
      <c r="R6088" s="25">
        <v>6086</v>
      </c>
      <c r="S6088" s="25">
        <v>6085</v>
      </c>
      <c r="T6088" s="25">
        <f t="shared" si="866"/>
        <v>7.1378640628237636E-2</v>
      </c>
      <c r="U6088" s="25">
        <f t="shared" si="863"/>
        <v>7.322790562309861E-2</v>
      </c>
      <c r="W6088" s="17">
        <f>Eingabe!H6089</f>
        <v>248</v>
      </c>
      <c r="X6088" s="17">
        <f t="shared" si="864"/>
        <v>2.48</v>
      </c>
      <c r="Y6088" s="17">
        <f t="shared" si="865"/>
        <v>250</v>
      </c>
    </row>
    <row r="6089" spans="1:25" x14ac:dyDescent="0.15">
      <c r="A6089" s="82">
        <f t="shared" si="860"/>
        <v>9</v>
      </c>
      <c r="B6089" s="46">
        <v>43719.583333318573</v>
      </c>
      <c r="C6089" s="47">
        <f>Eingabe!G6090</f>
        <v>3</v>
      </c>
      <c r="D6089" s="77">
        <v>6089</v>
      </c>
      <c r="E6089" s="47"/>
      <c r="F6089" s="25">
        <f t="shared" si="858"/>
        <v>4.4800000000000004</v>
      </c>
      <c r="G6089" s="25">
        <f>VLOOKUP(F6089,'Spezifische Werte'!$B$2:$C$4002,2,FALSE)</f>
        <v>6.3876775708421291E-2</v>
      </c>
      <c r="H6089" s="25">
        <f t="shared" si="861"/>
        <v>127.75355141684258</v>
      </c>
      <c r="J6089" s="25">
        <f t="shared" si="859"/>
        <v>4.5</v>
      </c>
      <c r="K6089" s="25">
        <f>VLOOKUP(J6089,'Spezifische Werte'!$B$2:$C$4002,2,FALSE)</f>
        <v>6.4854105449014127E-2</v>
      </c>
      <c r="L6089" s="25">
        <f t="shared" si="862"/>
        <v>129.70821089802826</v>
      </c>
      <c r="R6089" s="25">
        <v>6087</v>
      </c>
      <c r="S6089" s="25">
        <v>6086</v>
      </c>
      <c r="T6089" s="25">
        <f t="shared" si="866"/>
        <v>7.1378640628237636E-2</v>
      </c>
      <c r="U6089" s="25">
        <f t="shared" si="863"/>
        <v>7.322790562309861E-2</v>
      </c>
      <c r="W6089" s="17">
        <f>Eingabe!H6090</f>
        <v>131</v>
      </c>
      <c r="X6089" s="17">
        <f t="shared" si="864"/>
        <v>1.31</v>
      </c>
      <c r="Y6089" s="17">
        <f t="shared" si="865"/>
        <v>130</v>
      </c>
    </row>
    <row r="6090" spans="1:25" x14ac:dyDescent="0.15">
      <c r="A6090" s="82">
        <f t="shared" si="860"/>
        <v>9</v>
      </c>
      <c r="B6090" s="46">
        <v>43719.624999985237</v>
      </c>
      <c r="C6090" s="47">
        <f>Eingabe!G6091</f>
        <v>2.9</v>
      </c>
      <c r="D6090" s="77">
        <v>6090</v>
      </c>
      <c r="E6090" s="47"/>
      <c r="F6090" s="25">
        <f t="shared" si="858"/>
        <v>4.33</v>
      </c>
      <c r="G6090" s="25">
        <f>VLOOKUP(F6090,'Spezifische Werte'!$B$2:$C$4002,2,FALSE)</f>
        <v>5.667919590547657E-2</v>
      </c>
      <c r="H6090" s="25">
        <f t="shared" si="861"/>
        <v>113.35839181095314</v>
      </c>
      <c r="J6090" s="25">
        <f t="shared" si="859"/>
        <v>4.3499999999999996</v>
      </c>
      <c r="K6090" s="25">
        <f>VLOOKUP(J6090,'Spezifische Werte'!$B$2:$C$4002,2,FALSE)</f>
        <v>5.7627330651301621E-2</v>
      </c>
      <c r="L6090" s="25">
        <f t="shared" si="862"/>
        <v>115.25466130260324</v>
      </c>
      <c r="R6090" s="25">
        <v>6088</v>
      </c>
      <c r="S6090" s="25">
        <v>6087</v>
      </c>
      <c r="T6090" s="25">
        <f t="shared" si="866"/>
        <v>7.1378640628237636E-2</v>
      </c>
      <c r="U6090" s="25">
        <f t="shared" si="863"/>
        <v>7.322790562309861E-2</v>
      </c>
      <c r="W6090" s="17">
        <f>Eingabe!H6091</f>
        <v>140</v>
      </c>
      <c r="X6090" s="17">
        <f t="shared" si="864"/>
        <v>1.4</v>
      </c>
      <c r="Y6090" s="17">
        <f t="shared" si="865"/>
        <v>140</v>
      </c>
    </row>
    <row r="6091" spans="1:25" x14ac:dyDescent="0.15">
      <c r="A6091" s="82">
        <f t="shared" si="860"/>
        <v>9</v>
      </c>
      <c r="B6091" s="46">
        <v>43719.666666651901</v>
      </c>
      <c r="C6091" s="47">
        <f>Eingabe!G6092</f>
        <v>2.7</v>
      </c>
      <c r="D6091" s="77">
        <v>6091</v>
      </c>
      <c r="E6091" s="47"/>
      <c r="F6091" s="25">
        <f t="shared" si="858"/>
        <v>4.03</v>
      </c>
      <c r="G6091" s="25">
        <f>VLOOKUP(F6091,'Spezifische Werte'!$B$2:$C$4002,2,FALSE)</f>
        <v>4.2666657265334036E-2</v>
      </c>
      <c r="H6091" s="25">
        <f t="shared" si="861"/>
        <v>85.333314530668076</v>
      </c>
      <c r="J6091" s="25">
        <f t="shared" si="859"/>
        <v>4.05</v>
      </c>
      <c r="K6091" s="25">
        <f>VLOOKUP(J6091,'Spezifische Werte'!$B$2:$C$4002,2,FALSE)</f>
        <v>4.3597034083331404E-2</v>
      </c>
      <c r="L6091" s="25">
        <f t="shared" si="862"/>
        <v>87.194068166662802</v>
      </c>
      <c r="R6091" s="25">
        <v>6089</v>
      </c>
      <c r="S6091" s="25">
        <v>6088</v>
      </c>
      <c r="T6091" s="25">
        <f t="shared" si="866"/>
        <v>7.1378640628237636E-2</v>
      </c>
      <c r="U6091" s="25">
        <f t="shared" si="863"/>
        <v>7.322790562309861E-2</v>
      </c>
      <c r="W6091" s="17">
        <f>Eingabe!H6092</f>
        <v>137</v>
      </c>
      <c r="X6091" s="17">
        <f t="shared" si="864"/>
        <v>1.37</v>
      </c>
      <c r="Y6091" s="17">
        <f t="shared" si="865"/>
        <v>140</v>
      </c>
    </row>
    <row r="6092" spans="1:25" x14ac:dyDescent="0.15">
      <c r="A6092" s="82">
        <f t="shared" si="860"/>
        <v>9</v>
      </c>
      <c r="B6092" s="46">
        <v>43719.708333318566</v>
      </c>
      <c r="C6092" s="47">
        <f>Eingabe!G6093</f>
        <v>2.1</v>
      </c>
      <c r="D6092" s="77">
        <v>6092</v>
      </c>
      <c r="E6092" s="47"/>
      <c r="F6092" s="25">
        <f t="shared" si="858"/>
        <v>3.13</v>
      </c>
      <c r="G6092" s="25">
        <f>VLOOKUP(F6092,'Spezifische Werte'!$B$2:$C$4002,2,FALSE)</f>
        <v>1.0589326186624812E-2</v>
      </c>
      <c r="H6092" s="25">
        <f t="shared" si="861"/>
        <v>21.178652373249626</v>
      </c>
      <c r="J6092" s="25">
        <f t="shared" si="859"/>
        <v>3.15</v>
      </c>
      <c r="K6092" s="25">
        <f>VLOOKUP(J6092,'Spezifische Werte'!$B$2:$C$4002,2,FALSE)</f>
        <v>1.1019016897018549E-2</v>
      </c>
      <c r="L6092" s="25">
        <f t="shared" si="862"/>
        <v>22.038033794037098</v>
      </c>
      <c r="R6092" s="25">
        <v>6090</v>
      </c>
      <c r="S6092" s="25">
        <v>6089</v>
      </c>
      <c r="T6092" s="25">
        <f t="shared" si="866"/>
        <v>7.1378640628237636E-2</v>
      </c>
      <c r="U6092" s="25">
        <f t="shared" si="863"/>
        <v>7.322790562309861E-2</v>
      </c>
      <c r="W6092" s="17">
        <f>Eingabe!H6093</f>
        <v>125</v>
      </c>
      <c r="X6092" s="17">
        <f t="shared" si="864"/>
        <v>1.25</v>
      </c>
      <c r="Y6092" s="17">
        <f t="shared" si="865"/>
        <v>130</v>
      </c>
    </row>
    <row r="6093" spans="1:25" x14ac:dyDescent="0.15">
      <c r="A6093" s="82">
        <f t="shared" si="860"/>
        <v>9</v>
      </c>
      <c r="B6093" s="46">
        <v>43719.74999998523</v>
      </c>
      <c r="C6093" s="47">
        <f>Eingabe!G6094</f>
        <v>2.1</v>
      </c>
      <c r="D6093" s="77">
        <v>6093</v>
      </c>
      <c r="E6093" s="47"/>
      <c r="F6093" s="25">
        <f t="shared" si="858"/>
        <v>3.13</v>
      </c>
      <c r="G6093" s="25">
        <f>VLOOKUP(F6093,'Spezifische Werte'!$B$2:$C$4002,2,FALSE)</f>
        <v>1.0589326186624812E-2</v>
      </c>
      <c r="H6093" s="25">
        <f t="shared" si="861"/>
        <v>21.178652373249626</v>
      </c>
      <c r="J6093" s="25">
        <f t="shared" si="859"/>
        <v>3.15</v>
      </c>
      <c r="K6093" s="25">
        <f>VLOOKUP(J6093,'Spezifische Werte'!$B$2:$C$4002,2,FALSE)</f>
        <v>1.1019016897018549E-2</v>
      </c>
      <c r="L6093" s="25">
        <f t="shared" si="862"/>
        <v>22.038033794037098</v>
      </c>
      <c r="R6093" s="25">
        <v>6091</v>
      </c>
      <c r="S6093" s="25">
        <v>6090</v>
      </c>
      <c r="T6093" s="25">
        <f t="shared" si="866"/>
        <v>7.1378640628237636E-2</v>
      </c>
      <c r="U6093" s="25">
        <f t="shared" si="863"/>
        <v>7.322790562309861E-2</v>
      </c>
      <c r="W6093" s="17">
        <f>Eingabe!H6094</f>
        <v>117</v>
      </c>
      <c r="X6093" s="17">
        <f t="shared" si="864"/>
        <v>1.17</v>
      </c>
      <c r="Y6093" s="17">
        <f t="shared" si="865"/>
        <v>120</v>
      </c>
    </row>
    <row r="6094" spans="1:25" x14ac:dyDescent="0.15">
      <c r="A6094" s="82">
        <f t="shared" si="860"/>
        <v>9</v>
      </c>
      <c r="B6094" s="46">
        <v>43719.791666651894</v>
      </c>
      <c r="C6094" s="47">
        <f>Eingabe!G6095</f>
        <v>3</v>
      </c>
      <c r="D6094" s="77">
        <v>6094</v>
      </c>
      <c r="E6094" s="47"/>
      <c r="F6094" s="25">
        <f t="shared" si="858"/>
        <v>4.4800000000000004</v>
      </c>
      <c r="G6094" s="25">
        <f>VLOOKUP(F6094,'Spezifische Werte'!$B$2:$C$4002,2,FALSE)</f>
        <v>6.3876775708421291E-2</v>
      </c>
      <c r="H6094" s="25">
        <f t="shared" si="861"/>
        <v>127.75355141684258</v>
      </c>
      <c r="J6094" s="25">
        <f t="shared" si="859"/>
        <v>4.5</v>
      </c>
      <c r="K6094" s="25">
        <f>VLOOKUP(J6094,'Spezifische Werte'!$B$2:$C$4002,2,FALSE)</f>
        <v>6.4854105449014127E-2</v>
      </c>
      <c r="L6094" s="25">
        <f t="shared" si="862"/>
        <v>129.70821089802826</v>
      </c>
      <c r="R6094" s="25">
        <v>6092</v>
      </c>
      <c r="S6094" s="25">
        <v>6091</v>
      </c>
      <c r="T6094" s="25">
        <f t="shared" si="866"/>
        <v>7.1378640628237636E-2</v>
      </c>
      <c r="U6094" s="25">
        <f t="shared" si="863"/>
        <v>7.322790562309861E-2</v>
      </c>
      <c r="W6094" s="17">
        <f>Eingabe!H6095</f>
        <v>119</v>
      </c>
      <c r="X6094" s="17">
        <f t="shared" si="864"/>
        <v>1.19</v>
      </c>
      <c r="Y6094" s="17">
        <f t="shared" si="865"/>
        <v>120</v>
      </c>
    </row>
    <row r="6095" spans="1:25" x14ac:dyDescent="0.15">
      <c r="A6095" s="82">
        <f t="shared" si="860"/>
        <v>9</v>
      </c>
      <c r="B6095" s="46">
        <v>43719.833333318558</v>
      </c>
      <c r="C6095" s="47">
        <f>Eingabe!G6096</f>
        <v>2.8</v>
      </c>
      <c r="D6095" s="77">
        <v>6095</v>
      </c>
      <c r="E6095" s="47"/>
      <c r="F6095" s="25">
        <f t="shared" si="858"/>
        <v>4.18</v>
      </c>
      <c r="G6095" s="25">
        <f>VLOOKUP(F6095,'Spezifische Werte'!$B$2:$C$4002,2,FALSE)</f>
        <v>4.9643016475870723E-2</v>
      </c>
      <c r="H6095" s="25">
        <f t="shared" si="861"/>
        <v>99.286032951741447</v>
      </c>
      <c r="J6095" s="25">
        <f t="shared" si="859"/>
        <v>4.2</v>
      </c>
      <c r="K6095" s="25">
        <f>VLOOKUP(J6095,'Spezifische Werte'!$B$2:$C$4002,2,FALSE)</f>
        <v>5.0575500247497268E-2</v>
      </c>
      <c r="L6095" s="25">
        <f t="shared" si="862"/>
        <v>101.15100049499453</v>
      </c>
      <c r="R6095" s="25">
        <v>6093</v>
      </c>
      <c r="S6095" s="25">
        <v>6092</v>
      </c>
      <c r="T6095" s="25">
        <f t="shared" si="866"/>
        <v>7.1378640628237636E-2</v>
      </c>
      <c r="U6095" s="25">
        <f t="shared" si="863"/>
        <v>7.322790562309861E-2</v>
      </c>
      <c r="W6095" s="17">
        <f>Eingabe!H6096</f>
        <v>138</v>
      </c>
      <c r="X6095" s="17">
        <f t="shared" si="864"/>
        <v>1.38</v>
      </c>
      <c r="Y6095" s="17">
        <f t="shared" si="865"/>
        <v>140</v>
      </c>
    </row>
    <row r="6096" spans="1:25" x14ac:dyDescent="0.15">
      <c r="A6096" s="82">
        <f t="shared" si="860"/>
        <v>9</v>
      </c>
      <c r="B6096" s="46">
        <v>43719.874999985223</v>
      </c>
      <c r="C6096" s="47">
        <f>Eingabe!G6097</f>
        <v>2.7</v>
      </c>
      <c r="D6096" s="77">
        <v>6096</v>
      </c>
      <c r="E6096" s="47"/>
      <c r="F6096" s="25">
        <f t="shared" si="858"/>
        <v>4.03</v>
      </c>
      <c r="G6096" s="25">
        <f>VLOOKUP(F6096,'Spezifische Werte'!$B$2:$C$4002,2,FALSE)</f>
        <v>4.2666657265334036E-2</v>
      </c>
      <c r="H6096" s="25">
        <f t="shared" si="861"/>
        <v>85.333314530668076</v>
      </c>
      <c r="J6096" s="25">
        <f t="shared" si="859"/>
        <v>4.05</v>
      </c>
      <c r="K6096" s="25">
        <f>VLOOKUP(J6096,'Spezifische Werte'!$B$2:$C$4002,2,FALSE)</f>
        <v>4.3597034083331404E-2</v>
      </c>
      <c r="L6096" s="25">
        <f t="shared" si="862"/>
        <v>87.194068166662802</v>
      </c>
      <c r="R6096" s="25">
        <v>6094</v>
      </c>
      <c r="S6096" s="25">
        <v>6093</v>
      </c>
      <c r="T6096" s="25">
        <f t="shared" si="866"/>
        <v>7.1378640628237636E-2</v>
      </c>
      <c r="U6096" s="25">
        <f t="shared" si="863"/>
        <v>7.322790562309861E-2</v>
      </c>
      <c r="W6096" s="17">
        <f>Eingabe!H6097</f>
        <v>129</v>
      </c>
      <c r="X6096" s="17">
        <f t="shared" si="864"/>
        <v>1.29</v>
      </c>
      <c r="Y6096" s="17">
        <f t="shared" si="865"/>
        <v>130</v>
      </c>
    </row>
    <row r="6097" spans="1:25" x14ac:dyDescent="0.15">
      <c r="A6097" s="82">
        <f t="shared" si="860"/>
        <v>9</v>
      </c>
      <c r="B6097" s="46">
        <v>43719.916666651887</v>
      </c>
      <c r="C6097" s="47">
        <f>Eingabe!G6098</f>
        <v>2.1</v>
      </c>
      <c r="D6097" s="77">
        <v>6097</v>
      </c>
      <c r="E6097" s="47"/>
      <c r="F6097" s="25">
        <f t="shared" si="858"/>
        <v>3.13</v>
      </c>
      <c r="G6097" s="25">
        <f>VLOOKUP(F6097,'Spezifische Werte'!$B$2:$C$4002,2,FALSE)</f>
        <v>1.0589326186624812E-2</v>
      </c>
      <c r="H6097" s="25">
        <f t="shared" si="861"/>
        <v>21.178652373249626</v>
      </c>
      <c r="J6097" s="25">
        <f t="shared" si="859"/>
        <v>3.15</v>
      </c>
      <c r="K6097" s="25">
        <f>VLOOKUP(J6097,'Spezifische Werte'!$B$2:$C$4002,2,FALSE)</f>
        <v>1.1019016897018549E-2</v>
      </c>
      <c r="L6097" s="25">
        <f t="shared" si="862"/>
        <v>22.038033794037098</v>
      </c>
      <c r="R6097" s="25">
        <v>6095</v>
      </c>
      <c r="S6097" s="25">
        <v>6094</v>
      </c>
      <c r="T6097" s="25">
        <f t="shared" si="866"/>
        <v>7.1378640628237636E-2</v>
      </c>
      <c r="U6097" s="25">
        <f t="shared" si="863"/>
        <v>7.322790562309861E-2</v>
      </c>
      <c r="W6097" s="17">
        <f>Eingabe!H6098</f>
        <v>130</v>
      </c>
      <c r="X6097" s="17">
        <f t="shared" si="864"/>
        <v>1.3</v>
      </c>
      <c r="Y6097" s="17">
        <f t="shared" si="865"/>
        <v>130</v>
      </c>
    </row>
    <row r="6098" spans="1:25" x14ac:dyDescent="0.15">
      <c r="A6098" s="82">
        <f t="shared" si="860"/>
        <v>9</v>
      </c>
      <c r="B6098" s="46">
        <v>43719.958333318551</v>
      </c>
      <c r="C6098" s="47">
        <f>Eingabe!G6099</f>
        <v>2</v>
      </c>
      <c r="D6098" s="77">
        <v>6098</v>
      </c>
      <c r="E6098" s="47"/>
      <c r="F6098" s="25">
        <f t="shared" si="858"/>
        <v>2.98</v>
      </c>
      <c r="G6098" s="25">
        <f>VLOOKUP(F6098,'Spezifische Werte'!$B$2:$C$4002,2,FALSE)</f>
        <v>7.6819067373919353E-3</v>
      </c>
      <c r="H6098" s="25">
        <f t="shared" si="861"/>
        <v>15.363813474783871</v>
      </c>
      <c r="J6098" s="25">
        <f t="shared" si="859"/>
        <v>3</v>
      </c>
      <c r="K6098" s="25">
        <f>VLOOKUP(J6098,'Spezifische Werte'!$B$2:$C$4002,2,FALSE)</f>
        <v>8.0363231384606472E-3</v>
      </c>
      <c r="L6098" s="25">
        <f t="shared" si="862"/>
        <v>16.072646276921294</v>
      </c>
      <c r="R6098" s="25">
        <v>6096</v>
      </c>
      <c r="S6098" s="25">
        <v>6095</v>
      </c>
      <c r="T6098" s="25">
        <f t="shared" si="866"/>
        <v>7.1378640628237636E-2</v>
      </c>
      <c r="U6098" s="25">
        <f t="shared" si="863"/>
        <v>7.322790562309861E-2</v>
      </c>
      <c r="W6098" s="17">
        <f>Eingabe!H6099</f>
        <v>139</v>
      </c>
      <c r="X6098" s="17">
        <f t="shared" si="864"/>
        <v>1.39</v>
      </c>
      <c r="Y6098" s="17">
        <f t="shared" si="865"/>
        <v>140</v>
      </c>
    </row>
    <row r="6099" spans="1:25" x14ac:dyDescent="0.15">
      <c r="A6099" s="82">
        <f t="shared" si="860"/>
        <v>9</v>
      </c>
      <c r="B6099" s="46">
        <v>43719.999999985215</v>
      </c>
      <c r="C6099" s="47">
        <f>Eingabe!G6100</f>
        <v>1.4</v>
      </c>
      <c r="D6099" s="77">
        <v>6099</v>
      </c>
      <c r="E6099" s="47"/>
      <c r="F6099" s="25">
        <f t="shared" si="858"/>
        <v>2.09</v>
      </c>
      <c r="G6099" s="25">
        <f>VLOOKUP(F6099,'Spezifische Werte'!$B$2:$C$4002,2,FALSE)</f>
        <v>7.3732435985694874E-4</v>
      </c>
      <c r="H6099" s="25">
        <f t="shared" si="861"/>
        <v>1.4746487197138975</v>
      </c>
      <c r="J6099" s="25">
        <f t="shared" si="859"/>
        <v>2.1</v>
      </c>
      <c r="K6099" s="25">
        <f>VLOOKUP(J6099,'Spezifische Werte'!$B$2:$C$4002,2,FALSE)</f>
        <v>7.595217950017582E-4</v>
      </c>
      <c r="L6099" s="25">
        <f t="shared" si="862"/>
        <v>1.5190435900035164</v>
      </c>
      <c r="R6099" s="25">
        <v>6097</v>
      </c>
      <c r="S6099" s="25">
        <v>6096</v>
      </c>
      <c r="T6099" s="25">
        <f t="shared" si="866"/>
        <v>7.1378640628237636E-2</v>
      </c>
      <c r="U6099" s="25">
        <f t="shared" si="863"/>
        <v>7.322790562309861E-2</v>
      </c>
      <c r="W6099" s="17">
        <f>Eingabe!H6100</f>
        <v>150</v>
      </c>
      <c r="X6099" s="17">
        <f t="shared" si="864"/>
        <v>1.5</v>
      </c>
      <c r="Y6099" s="17">
        <f t="shared" si="865"/>
        <v>150</v>
      </c>
    </row>
    <row r="6100" spans="1:25" x14ac:dyDescent="0.15">
      <c r="A6100" s="82">
        <f t="shared" si="860"/>
        <v>9</v>
      </c>
      <c r="B6100" s="46">
        <v>43720.041666651879</v>
      </c>
      <c r="C6100" s="47">
        <f>Eingabe!G6101</f>
        <v>1.6</v>
      </c>
      <c r="D6100" s="77">
        <v>6100</v>
      </c>
      <c r="E6100" s="47"/>
      <c r="F6100" s="25">
        <f t="shared" si="858"/>
        <v>2.39</v>
      </c>
      <c r="G6100" s="25">
        <f>VLOOKUP(F6100,'Spezifische Werte'!$B$2:$C$4002,2,FALSE)</f>
        <v>1.6182188036419766E-3</v>
      </c>
      <c r="H6100" s="25">
        <f t="shared" si="861"/>
        <v>3.2364376072839534</v>
      </c>
      <c r="J6100" s="25">
        <f t="shared" si="859"/>
        <v>2.4</v>
      </c>
      <c r="K6100" s="25">
        <f>VLOOKUP(J6100,'Spezifische Werte'!$B$2:$C$4002,2,FALSE)</f>
        <v>1.6560687882273774E-3</v>
      </c>
      <c r="L6100" s="25">
        <f t="shared" si="862"/>
        <v>3.3121375764547549</v>
      </c>
      <c r="R6100" s="25">
        <v>6098</v>
      </c>
      <c r="S6100" s="25">
        <v>6097</v>
      </c>
      <c r="T6100" s="25">
        <f t="shared" si="866"/>
        <v>7.1378640628237636E-2</v>
      </c>
      <c r="U6100" s="25">
        <f t="shared" si="863"/>
        <v>7.322790562309861E-2</v>
      </c>
      <c r="W6100" s="17">
        <f>Eingabe!H6101</f>
        <v>160</v>
      </c>
      <c r="X6100" s="17">
        <f t="shared" si="864"/>
        <v>1.6</v>
      </c>
      <c r="Y6100" s="17">
        <f t="shared" si="865"/>
        <v>160</v>
      </c>
    </row>
    <row r="6101" spans="1:25" x14ac:dyDescent="0.15">
      <c r="A6101" s="82">
        <f t="shared" si="860"/>
        <v>9</v>
      </c>
      <c r="B6101" s="46">
        <v>43720.083333318544</v>
      </c>
      <c r="C6101" s="47">
        <f>Eingabe!G6102</f>
        <v>2.5</v>
      </c>
      <c r="D6101" s="77">
        <v>6101</v>
      </c>
      <c r="E6101" s="47"/>
      <c r="F6101" s="25">
        <f t="shared" si="858"/>
        <v>3.73</v>
      </c>
      <c r="G6101" s="25">
        <f>VLOOKUP(F6101,'Spezifische Werte'!$B$2:$C$4002,2,FALSE)</f>
        <v>2.895161356886641E-2</v>
      </c>
      <c r="H6101" s="25">
        <f t="shared" si="861"/>
        <v>57.90322713773282</v>
      </c>
      <c r="J6101" s="25">
        <f t="shared" si="859"/>
        <v>3.75</v>
      </c>
      <c r="K6101" s="25">
        <f>VLOOKUP(J6101,'Spezifische Werte'!$B$2:$C$4002,2,FALSE)</f>
        <v>2.9822636466446242E-2</v>
      </c>
      <c r="L6101" s="25">
        <f t="shared" si="862"/>
        <v>59.645272932892482</v>
      </c>
      <c r="R6101" s="25">
        <v>6099</v>
      </c>
      <c r="S6101" s="25">
        <v>6098</v>
      </c>
      <c r="T6101" s="25">
        <f t="shared" si="866"/>
        <v>7.1378640628237636E-2</v>
      </c>
      <c r="U6101" s="25">
        <f t="shared" si="863"/>
        <v>7.322790562309861E-2</v>
      </c>
      <c r="W6101" s="17">
        <f>Eingabe!H6102</f>
        <v>171</v>
      </c>
      <c r="X6101" s="17">
        <f t="shared" si="864"/>
        <v>1.71</v>
      </c>
      <c r="Y6101" s="17">
        <f t="shared" si="865"/>
        <v>170</v>
      </c>
    </row>
    <row r="6102" spans="1:25" x14ac:dyDescent="0.15">
      <c r="A6102" s="82">
        <f t="shared" si="860"/>
        <v>9</v>
      </c>
      <c r="B6102" s="46">
        <v>43720.124999985208</v>
      </c>
      <c r="C6102" s="47">
        <f>Eingabe!G6103</f>
        <v>2.4</v>
      </c>
      <c r="D6102" s="77">
        <v>6102</v>
      </c>
      <c r="E6102" s="47"/>
      <c r="F6102" s="25">
        <f t="shared" si="858"/>
        <v>3.58</v>
      </c>
      <c r="G6102" s="25">
        <f>VLOOKUP(F6102,'Spezifische Werte'!$B$2:$C$4002,2,FALSE)</f>
        <v>2.2829235995572409E-2</v>
      </c>
      <c r="H6102" s="25">
        <f t="shared" si="861"/>
        <v>45.658471991144815</v>
      </c>
      <c r="J6102" s="25">
        <f t="shared" si="859"/>
        <v>3.6</v>
      </c>
      <c r="K6102" s="25">
        <f>VLOOKUP(J6102,'Spezifische Werte'!$B$2:$C$4002,2,FALSE)</f>
        <v>2.3596471134930203E-2</v>
      </c>
      <c r="L6102" s="25">
        <f t="shared" si="862"/>
        <v>47.19294226986041</v>
      </c>
      <c r="R6102" s="25">
        <v>6100</v>
      </c>
      <c r="S6102" s="25">
        <v>6099</v>
      </c>
      <c r="T6102" s="25">
        <f t="shared" si="866"/>
        <v>7.1378640628237636E-2</v>
      </c>
      <c r="U6102" s="25">
        <f t="shared" si="863"/>
        <v>7.322790562309861E-2</v>
      </c>
      <c r="W6102" s="17">
        <f>Eingabe!H6103</f>
        <v>177</v>
      </c>
      <c r="X6102" s="17">
        <f t="shared" si="864"/>
        <v>1.77</v>
      </c>
      <c r="Y6102" s="17">
        <f t="shared" si="865"/>
        <v>180</v>
      </c>
    </row>
    <row r="6103" spans="1:25" x14ac:dyDescent="0.15">
      <c r="A6103" s="82">
        <f t="shared" si="860"/>
        <v>9</v>
      </c>
      <c r="B6103" s="46">
        <v>43720.166666651872</v>
      </c>
      <c r="C6103" s="47">
        <f>Eingabe!G6104</f>
        <v>1.9</v>
      </c>
      <c r="D6103" s="77">
        <v>6103</v>
      </c>
      <c r="E6103" s="47"/>
      <c r="F6103" s="25">
        <f t="shared" si="858"/>
        <v>2.83</v>
      </c>
      <c r="G6103" s="25">
        <f>VLOOKUP(F6103,'Spezifische Werte'!$B$2:$C$4002,2,FALSE)</f>
        <v>5.3996541966473566E-3</v>
      </c>
      <c r="H6103" s="25">
        <f t="shared" si="861"/>
        <v>10.799308393294714</v>
      </c>
      <c r="J6103" s="25">
        <f t="shared" si="859"/>
        <v>2.85</v>
      </c>
      <c r="K6103" s="25">
        <f>VLOOKUP(J6103,'Spezifische Werte'!$B$2:$C$4002,2,FALSE)</f>
        <v>5.6714421172963415E-3</v>
      </c>
      <c r="L6103" s="25">
        <f t="shared" si="862"/>
        <v>11.342884234592683</v>
      </c>
      <c r="R6103" s="25">
        <v>6101</v>
      </c>
      <c r="S6103" s="25">
        <v>6100</v>
      </c>
      <c r="T6103" s="25">
        <f t="shared" si="866"/>
        <v>7.1378640628237636E-2</v>
      </c>
      <c r="U6103" s="25">
        <f t="shared" si="863"/>
        <v>7.322790562309861E-2</v>
      </c>
      <c r="W6103" s="17">
        <f>Eingabe!H6104</f>
        <v>189</v>
      </c>
      <c r="X6103" s="17">
        <f t="shared" si="864"/>
        <v>1.89</v>
      </c>
      <c r="Y6103" s="17">
        <f t="shared" si="865"/>
        <v>190</v>
      </c>
    </row>
    <row r="6104" spans="1:25" x14ac:dyDescent="0.15">
      <c r="A6104" s="82">
        <f t="shared" si="860"/>
        <v>9</v>
      </c>
      <c r="B6104" s="46">
        <v>43720.208333318536</v>
      </c>
      <c r="C6104" s="47">
        <f>Eingabe!G6105</f>
        <v>1.9</v>
      </c>
      <c r="D6104" s="77">
        <v>6104</v>
      </c>
      <c r="E6104" s="47"/>
      <c r="F6104" s="25">
        <f t="shared" si="858"/>
        <v>2.83</v>
      </c>
      <c r="G6104" s="25">
        <f>VLOOKUP(F6104,'Spezifische Werte'!$B$2:$C$4002,2,FALSE)</f>
        <v>5.3996541966473566E-3</v>
      </c>
      <c r="H6104" s="25">
        <f t="shared" si="861"/>
        <v>10.799308393294714</v>
      </c>
      <c r="J6104" s="25">
        <f t="shared" si="859"/>
        <v>2.85</v>
      </c>
      <c r="K6104" s="25">
        <f>VLOOKUP(J6104,'Spezifische Werte'!$B$2:$C$4002,2,FALSE)</f>
        <v>5.6714421172963415E-3</v>
      </c>
      <c r="L6104" s="25">
        <f t="shared" si="862"/>
        <v>11.342884234592683</v>
      </c>
      <c r="R6104" s="25">
        <v>6102</v>
      </c>
      <c r="S6104" s="25">
        <v>6101</v>
      </c>
      <c r="T6104" s="25">
        <f t="shared" si="866"/>
        <v>7.1378640628237636E-2</v>
      </c>
      <c r="U6104" s="25">
        <f t="shared" si="863"/>
        <v>7.322790562309861E-2</v>
      </c>
      <c r="W6104" s="17">
        <f>Eingabe!H6105</f>
        <v>201</v>
      </c>
      <c r="X6104" s="17">
        <f t="shared" si="864"/>
        <v>2.0099999999999998</v>
      </c>
      <c r="Y6104" s="17">
        <f t="shared" si="865"/>
        <v>200</v>
      </c>
    </row>
    <row r="6105" spans="1:25" x14ac:dyDescent="0.15">
      <c r="A6105" s="82">
        <f t="shared" si="860"/>
        <v>9</v>
      </c>
      <c r="B6105" s="46">
        <v>43720.249999985201</v>
      </c>
      <c r="C6105" s="47">
        <f>Eingabe!G6106</f>
        <v>0.9</v>
      </c>
      <c r="D6105" s="77">
        <v>6105</v>
      </c>
      <c r="E6105" s="47"/>
      <c r="F6105" s="25">
        <f t="shared" si="858"/>
        <v>1.34</v>
      </c>
      <c r="G6105" s="25">
        <f>VLOOKUP(F6105,'Spezifische Werte'!$B$2:$C$4002,2,FALSE)</f>
        <v>0</v>
      </c>
      <c r="H6105" s="25">
        <f t="shared" si="861"/>
        <v>0</v>
      </c>
      <c r="J6105" s="25">
        <f t="shared" si="859"/>
        <v>1.35</v>
      </c>
      <c r="K6105" s="25">
        <f>VLOOKUP(J6105,'Spezifische Werte'!$B$2:$C$4002,2,FALSE)</f>
        <v>0</v>
      </c>
      <c r="L6105" s="25">
        <f t="shared" si="862"/>
        <v>0</v>
      </c>
      <c r="R6105" s="25">
        <v>6103</v>
      </c>
      <c r="S6105" s="25">
        <v>6102</v>
      </c>
      <c r="T6105" s="25">
        <f t="shared" si="866"/>
        <v>7.1378640628237636E-2</v>
      </c>
      <c r="U6105" s="25">
        <f t="shared" si="863"/>
        <v>7.322790562309861E-2</v>
      </c>
      <c r="W6105" s="17">
        <f>Eingabe!H6106</f>
        <v>196</v>
      </c>
      <c r="X6105" s="17">
        <f t="shared" si="864"/>
        <v>1.96</v>
      </c>
      <c r="Y6105" s="17">
        <f t="shared" si="865"/>
        <v>200</v>
      </c>
    </row>
    <row r="6106" spans="1:25" x14ac:dyDescent="0.15">
      <c r="A6106" s="82">
        <f t="shared" si="860"/>
        <v>9</v>
      </c>
      <c r="B6106" s="46">
        <v>43720.291666651865</v>
      </c>
      <c r="C6106" s="47">
        <f>Eingabe!G6107</f>
        <v>1.5</v>
      </c>
      <c r="D6106" s="77">
        <v>6106</v>
      </c>
      <c r="E6106" s="47"/>
      <c r="F6106" s="25">
        <f t="shared" si="858"/>
        <v>2.2400000000000002</v>
      </c>
      <c r="G6106" s="25">
        <f>VLOOKUP(F6106,'Spezifische Werte'!$B$2:$C$4002,2,FALSE)</f>
        <v>1.1193746192255218E-3</v>
      </c>
      <c r="H6106" s="25">
        <f t="shared" si="861"/>
        <v>2.2387492384510437</v>
      </c>
      <c r="J6106" s="25">
        <f t="shared" si="859"/>
        <v>2.25</v>
      </c>
      <c r="K6106" s="25">
        <f>VLOOKUP(J6106,'Spezifische Werte'!$B$2:$C$4002,2,FALSE)</f>
        <v>1.1487981333340618E-3</v>
      </c>
      <c r="L6106" s="25">
        <f t="shared" si="862"/>
        <v>2.2975962666681236</v>
      </c>
      <c r="R6106" s="25">
        <v>6104</v>
      </c>
      <c r="S6106" s="25">
        <v>6103</v>
      </c>
      <c r="T6106" s="25">
        <f t="shared" si="866"/>
        <v>7.1378640628237636E-2</v>
      </c>
      <c r="U6106" s="25">
        <f t="shared" si="863"/>
        <v>7.322790562309861E-2</v>
      </c>
      <c r="W6106" s="17">
        <f>Eingabe!H6107</f>
        <v>208</v>
      </c>
      <c r="X6106" s="17">
        <f t="shared" si="864"/>
        <v>2.08</v>
      </c>
      <c r="Y6106" s="17">
        <f t="shared" si="865"/>
        <v>210</v>
      </c>
    </row>
    <row r="6107" spans="1:25" x14ac:dyDescent="0.15">
      <c r="A6107" s="82">
        <f t="shared" si="860"/>
        <v>9</v>
      </c>
      <c r="B6107" s="46">
        <v>43720.333333318529</v>
      </c>
      <c r="C6107" s="47">
        <f>Eingabe!G6108</f>
        <v>0.9</v>
      </c>
      <c r="D6107" s="77">
        <v>6107</v>
      </c>
      <c r="E6107" s="47"/>
      <c r="F6107" s="25">
        <f t="shared" si="858"/>
        <v>1.34</v>
      </c>
      <c r="G6107" s="25">
        <f>VLOOKUP(F6107,'Spezifische Werte'!$B$2:$C$4002,2,FALSE)</f>
        <v>0</v>
      </c>
      <c r="H6107" s="25">
        <f t="shared" si="861"/>
        <v>0</v>
      </c>
      <c r="J6107" s="25">
        <f t="shared" si="859"/>
        <v>1.35</v>
      </c>
      <c r="K6107" s="25">
        <f>VLOOKUP(J6107,'Spezifische Werte'!$B$2:$C$4002,2,FALSE)</f>
        <v>0</v>
      </c>
      <c r="L6107" s="25">
        <f t="shared" si="862"/>
        <v>0</v>
      </c>
      <c r="R6107" s="25">
        <v>6105</v>
      </c>
      <c r="S6107" s="25">
        <v>6104</v>
      </c>
      <c r="T6107" s="25">
        <f t="shared" si="866"/>
        <v>7.1378640628237636E-2</v>
      </c>
      <c r="U6107" s="25">
        <f t="shared" si="863"/>
        <v>7.322790562309861E-2</v>
      </c>
      <c r="W6107" s="17">
        <f>Eingabe!H6108</f>
        <v>221</v>
      </c>
      <c r="X6107" s="17">
        <f t="shared" si="864"/>
        <v>2.21</v>
      </c>
      <c r="Y6107" s="17">
        <f t="shared" si="865"/>
        <v>220.00000000000003</v>
      </c>
    </row>
    <row r="6108" spans="1:25" x14ac:dyDescent="0.15">
      <c r="A6108" s="82">
        <f t="shared" si="860"/>
        <v>9</v>
      </c>
      <c r="B6108" s="46">
        <v>43720.374999985193</v>
      </c>
      <c r="C6108" s="47">
        <f>Eingabe!G6109</f>
        <v>0.4</v>
      </c>
      <c r="D6108" s="77">
        <v>6108</v>
      </c>
      <c r="E6108" s="47"/>
      <c r="F6108" s="25">
        <f t="shared" si="858"/>
        <v>0.6</v>
      </c>
      <c r="G6108" s="25">
        <f>VLOOKUP(F6108,'Spezifische Werte'!$B$2:$C$4002,2,FALSE)</f>
        <v>0</v>
      </c>
      <c r="H6108" s="25">
        <f t="shared" si="861"/>
        <v>0</v>
      </c>
      <c r="J6108" s="25">
        <f t="shared" si="859"/>
        <v>0.6</v>
      </c>
      <c r="K6108" s="25">
        <f>VLOOKUP(J6108,'Spezifische Werte'!$B$2:$C$4002,2,FALSE)</f>
        <v>0</v>
      </c>
      <c r="L6108" s="25">
        <f t="shared" si="862"/>
        <v>0</v>
      </c>
      <c r="R6108" s="25">
        <v>6106</v>
      </c>
      <c r="S6108" s="25">
        <v>6105</v>
      </c>
      <c r="T6108" s="25">
        <f t="shared" si="866"/>
        <v>7.1378640628237636E-2</v>
      </c>
      <c r="U6108" s="25">
        <f t="shared" si="863"/>
        <v>7.322790562309861E-2</v>
      </c>
      <c r="W6108" s="17">
        <f>Eingabe!H6109</f>
        <v>208</v>
      </c>
      <c r="X6108" s="17">
        <f t="shared" si="864"/>
        <v>2.08</v>
      </c>
      <c r="Y6108" s="17">
        <f t="shared" si="865"/>
        <v>210</v>
      </c>
    </row>
    <row r="6109" spans="1:25" x14ac:dyDescent="0.15">
      <c r="A6109" s="82">
        <f t="shared" si="860"/>
        <v>9</v>
      </c>
      <c r="B6109" s="46">
        <v>43720.416666651858</v>
      </c>
      <c r="C6109" s="47">
        <f>Eingabe!G6110</f>
        <v>0.9</v>
      </c>
      <c r="D6109" s="77">
        <v>6109</v>
      </c>
      <c r="E6109" s="47"/>
      <c r="F6109" s="25">
        <f t="shared" si="858"/>
        <v>1.34</v>
      </c>
      <c r="G6109" s="25">
        <f>VLOOKUP(F6109,'Spezifische Werte'!$B$2:$C$4002,2,FALSE)</f>
        <v>0</v>
      </c>
      <c r="H6109" s="25">
        <f t="shared" si="861"/>
        <v>0</v>
      </c>
      <c r="J6109" s="25">
        <f t="shared" si="859"/>
        <v>1.35</v>
      </c>
      <c r="K6109" s="25">
        <f>VLOOKUP(J6109,'Spezifische Werte'!$B$2:$C$4002,2,FALSE)</f>
        <v>0</v>
      </c>
      <c r="L6109" s="25">
        <f t="shared" si="862"/>
        <v>0</v>
      </c>
      <c r="R6109" s="25">
        <v>6107</v>
      </c>
      <c r="S6109" s="25">
        <v>6106</v>
      </c>
      <c r="T6109" s="25">
        <f t="shared" si="866"/>
        <v>7.1378640628237636E-2</v>
      </c>
      <c r="U6109" s="25">
        <f t="shared" si="863"/>
        <v>7.322790562309861E-2</v>
      </c>
      <c r="W6109" s="17">
        <f>Eingabe!H6110</f>
        <v>231</v>
      </c>
      <c r="X6109" s="17">
        <f t="shared" si="864"/>
        <v>2.31</v>
      </c>
      <c r="Y6109" s="17">
        <f t="shared" si="865"/>
        <v>229.99999999999997</v>
      </c>
    </row>
    <row r="6110" spans="1:25" x14ac:dyDescent="0.15">
      <c r="A6110" s="82">
        <f t="shared" si="860"/>
        <v>9</v>
      </c>
      <c r="B6110" s="46">
        <v>43720.458333318522</v>
      </c>
      <c r="C6110" s="47">
        <f>Eingabe!G6111</f>
        <v>1.2</v>
      </c>
      <c r="D6110" s="77">
        <v>6110</v>
      </c>
      <c r="E6110" s="47"/>
      <c r="F6110" s="25">
        <f t="shared" si="858"/>
        <v>1.79</v>
      </c>
      <c r="G6110" s="25">
        <f>VLOOKUP(F6110,'Spezifische Werte'!$B$2:$C$4002,2,FALSE)</f>
        <v>2.732045827896414E-4</v>
      </c>
      <c r="H6110" s="25">
        <f t="shared" si="861"/>
        <v>0.54640916557928276</v>
      </c>
      <c r="J6110" s="25">
        <f t="shared" si="859"/>
        <v>1.8</v>
      </c>
      <c r="K6110" s="25">
        <f>VLOOKUP(J6110,'Spezifische Werte'!$B$2:$C$4002,2,FALSE)</f>
        <v>2.8378103843694903E-4</v>
      </c>
      <c r="L6110" s="25">
        <f t="shared" si="862"/>
        <v>0.56756207687389804</v>
      </c>
      <c r="R6110" s="25">
        <v>6108</v>
      </c>
      <c r="S6110" s="25">
        <v>6107</v>
      </c>
      <c r="T6110" s="25">
        <f t="shared" si="866"/>
        <v>7.1378640628237636E-2</v>
      </c>
      <c r="U6110" s="25">
        <f t="shared" si="863"/>
        <v>7.322790562309861E-2</v>
      </c>
      <c r="W6110" s="17">
        <f>Eingabe!H6111</f>
        <v>239</v>
      </c>
      <c r="X6110" s="17">
        <f t="shared" si="864"/>
        <v>2.39</v>
      </c>
      <c r="Y6110" s="17">
        <f t="shared" si="865"/>
        <v>240</v>
      </c>
    </row>
    <row r="6111" spans="1:25" x14ac:dyDescent="0.15">
      <c r="A6111" s="82">
        <f t="shared" si="860"/>
        <v>9</v>
      </c>
      <c r="B6111" s="46">
        <v>43720.499999985186</v>
      </c>
      <c r="C6111" s="47">
        <f>Eingabe!G6112</f>
        <v>2.1</v>
      </c>
      <c r="D6111" s="77">
        <v>6111</v>
      </c>
      <c r="E6111" s="47"/>
      <c r="F6111" s="25">
        <f t="shared" si="858"/>
        <v>3.13</v>
      </c>
      <c r="G6111" s="25">
        <f>VLOOKUP(F6111,'Spezifische Werte'!$B$2:$C$4002,2,FALSE)</f>
        <v>1.0589326186624812E-2</v>
      </c>
      <c r="H6111" s="25">
        <f t="shared" si="861"/>
        <v>21.178652373249626</v>
      </c>
      <c r="J6111" s="25">
        <f t="shared" si="859"/>
        <v>3.15</v>
      </c>
      <c r="K6111" s="25">
        <f>VLOOKUP(J6111,'Spezifische Werte'!$B$2:$C$4002,2,FALSE)</f>
        <v>1.1019016897018549E-2</v>
      </c>
      <c r="L6111" s="25">
        <f t="shared" si="862"/>
        <v>22.038033794037098</v>
      </c>
      <c r="R6111" s="25">
        <v>6109</v>
      </c>
      <c r="S6111" s="25">
        <v>6108</v>
      </c>
      <c r="T6111" s="25">
        <f t="shared" si="866"/>
        <v>7.1378640628237636E-2</v>
      </c>
      <c r="U6111" s="25">
        <f t="shared" si="863"/>
        <v>7.322790562309861E-2</v>
      </c>
      <c r="W6111" s="17">
        <f>Eingabe!H6112</f>
        <v>234</v>
      </c>
      <c r="X6111" s="17">
        <f t="shared" si="864"/>
        <v>2.34</v>
      </c>
      <c r="Y6111" s="17">
        <f t="shared" si="865"/>
        <v>229.99999999999997</v>
      </c>
    </row>
    <row r="6112" spans="1:25" x14ac:dyDescent="0.15">
      <c r="A6112" s="82">
        <f t="shared" si="860"/>
        <v>9</v>
      </c>
      <c r="B6112" s="46">
        <v>43720.54166665185</v>
      </c>
      <c r="C6112" s="47">
        <f>Eingabe!G6113</f>
        <v>2.1</v>
      </c>
      <c r="D6112" s="77">
        <v>6112</v>
      </c>
      <c r="E6112" s="47"/>
      <c r="F6112" s="25">
        <f t="shared" si="858"/>
        <v>3.13</v>
      </c>
      <c r="G6112" s="25">
        <f>VLOOKUP(F6112,'Spezifische Werte'!$B$2:$C$4002,2,FALSE)</f>
        <v>1.0589326186624812E-2</v>
      </c>
      <c r="H6112" s="25">
        <f t="shared" si="861"/>
        <v>21.178652373249626</v>
      </c>
      <c r="J6112" s="25">
        <f t="shared" si="859"/>
        <v>3.15</v>
      </c>
      <c r="K6112" s="25">
        <f>VLOOKUP(J6112,'Spezifische Werte'!$B$2:$C$4002,2,FALSE)</f>
        <v>1.1019016897018549E-2</v>
      </c>
      <c r="L6112" s="25">
        <f t="shared" si="862"/>
        <v>22.038033794037098</v>
      </c>
      <c r="R6112" s="25">
        <v>6110</v>
      </c>
      <c r="S6112" s="25">
        <v>6109</v>
      </c>
      <c r="T6112" s="25">
        <f t="shared" si="866"/>
        <v>7.1378640628237636E-2</v>
      </c>
      <c r="U6112" s="25">
        <f t="shared" si="863"/>
        <v>7.322790562309861E-2</v>
      </c>
      <c r="W6112" s="17">
        <f>Eingabe!H6113</f>
        <v>252</v>
      </c>
      <c r="X6112" s="17">
        <f t="shared" si="864"/>
        <v>2.52</v>
      </c>
      <c r="Y6112" s="17">
        <f t="shared" si="865"/>
        <v>250</v>
      </c>
    </row>
    <row r="6113" spans="1:25" x14ac:dyDescent="0.15">
      <c r="A6113" s="82">
        <f t="shared" si="860"/>
        <v>9</v>
      </c>
      <c r="B6113" s="46">
        <v>43720.583333318515</v>
      </c>
      <c r="C6113" s="47">
        <f>Eingabe!G6114</f>
        <v>2.7</v>
      </c>
      <c r="D6113" s="77">
        <v>6113</v>
      </c>
      <c r="E6113" s="47"/>
      <c r="F6113" s="25">
        <f t="shared" si="858"/>
        <v>4.03</v>
      </c>
      <c r="G6113" s="25">
        <f>VLOOKUP(F6113,'Spezifische Werte'!$B$2:$C$4002,2,FALSE)</f>
        <v>4.2666657265334036E-2</v>
      </c>
      <c r="H6113" s="25">
        <f t="shared" si="861"/>
        <v>85.333314530668076</v>
      </c>
      <c r="J6113" s="25">
        <f t="shared" si="859"/>
        <v>4.05</v>
      </c>
      <c r="K6113" s="25">
        <f>VLOOKUP(J6113,'Spezifische Werte'!$B$2:$C$4002,2,FALSE)</f>
        <v>4.3597034083331404E-2</v>
      </c>
      <c r="L6113" s="25">
        <f t="shared" si="862"/>
        <v>87.194068166662802</v>
      </c>
      <c r="R6113" s="25">
        <v>6111</v>
      </c>
      <c r="S6113" s="25">
        <v>6110</v>
      </c>
      <c r="T6113" s="25">
        <f t="shared" si="866"/>
        <v>7.1378640628237636E-2</v>
      </c>
      <c r="U6113" s="25">
        <f t="shared" si="863"/>
        <v>7.322790562309861E-2</v>
      </c>
      <c r="W6113" s="17">
        <f>Eingabe!H6114</f>
        <v>289</v>
      </c>
      <c r="X6113" s="17">
        <f t="shared" si="864"/>
        <v>2.89</v>
      </c>
      <c r="Y6113" s="17">
        <f t="shared" si="865"/>
        <v>290</v>
      </c>
    </row>
    <row r="6114" spans="1:25" x14ac:dyDescent="0.15">
      <c r="A6114" s="82">
        <f t="shared" si="860"/>
        <v>9</v>
      </c>
      <c r="B6114" s="46">
        <v>43720.624999985179</v>
      </c>
      <c r="C6114" s="47">
        <f>Eingabe!G6115</f>
        <v>2.2999999999999998</v>
      </c>
      <c r="D6114" s="77">
        <v>6114</v>
      </c>
      <c r="E6114" s="47"/>
      <c r="F6114" s="25">
        <f t="shared" si="858"/>
        <v>3.43</v>
      </c>
      <c r="G6114" s="25">
        <f>VLOOKUP(F6114,'Spezifische Werte'!$B$2:$C$4002,2,FALSE)</f>
        <v>1.7964243573129882E-2</v>
      </c>
      <c r="H6114" s="25">
        <f t="shared" si="861"/>
        <v>35.928487146259762</v>
      </c>
      <c r="J6114" s="25">
        <f t="shared" si="859"/>
        <v>3.45</v>
      </c>
      <c r="K6114" s="25">
        <f>VLOOKUP(J6114,'Spezifische Werte'!$B$2:$C$4002,2,FALSE)</f>
        <v>1.8521187553697735E-2</v>
      </c>
      <c r="L6114" s="25">
        <f t="shared" si="862"/>
        <v>37.042375107395472</v>
      </c>
      <c r="R6114" s="25">
        <v>6112</v>
      </c>
      <c r="S6114" s="25">
        <v>6111</v>
      </c>
      <c r="T6114" s="25">
        <f t="shared" si="866"/>
        <v>5.790322713773282E-2</v>
      </c>
      <c r="U6114" s="25">
        <f t="shared" si="863"/>
        <v>5.9645272932892485E-2</v>
      </c>
      <c r="W6114" s="17">
        <f>Eingabe!H6115</f>
        <v>281</v>
      </c>
      <c r="X6114" s="17">
        <f t="shared" si="864"/>
        <v>2.81</v>
      </c>
      <c r="Y6114" s="17">
        <f t="shared" si="865"/>
        <v>280</v>
      </c>
    </row>
    <row r="6115" spans="1:25" x14ac:dyDescent="0.15">
      <c r="A6115" s="82">
        <f t="shared" si="860"/>
        <v>9</v>
      </c>
      <c r="B6115" s="46">
        <v>43720.666666651843</v>
      </c>
      <c r="C6115" s="47">
        <f>Eingabe!G6116</f>
        <v>2.1</v>
      </c>
      <c r="D6115" s="77">
        <v>6115</v>
      </c>
      <c r="E6115" s="47"/>
      <c r="F6115" s="25">
        <f t="shared" si="858"/>
        <v>3.13</v>
      </c>
      <c r="G6115" s="25">
        <f>VLOOKUP(F6115,'Spezifische Werte'!$B$2:$C$4002,2,FALSE)</f>
        <v>1.0589326186624812E-2</v>
      </c>
      <c r="H6115" s="25">
        <f t="shared" si="861"/>
        <v>21.178652373249626</v>
      </c>
      <c r="J6115" s="25">
        <f t="shared" si="859"/>
        <v>3.15</v>
      </c>
      <c r="K6115" s="25">
        <f>VLOOKUP(J6115,'Spezifische Werte'!$B$2:$C$4002,2,FALSE)</f>
        <v>1.1019016897018549E-2</v>
      </c>
      <c r="L6115" s="25">
        <f t="shared" si="862"/>
        <v>22.038033794037098</v>
      </c>
      <c r="R6115" s="25">
        <v>6113</v>
      </c>
      <c r="S6115" s="25">
        <v>6112</v>
      </c>
      <c r="T6115" s="25">
        <f t="shared" si="866"/>
        <v>5.790322713773282E-2</v>
      </c>
      <c r="U6115" s="25">
        <f t="shared" si="863"/>
        <v>5.9645272932892485E-2</v>
      </c>
      <c r="W6115" s="17">
        <f>Eingabe!H6116</f>
        <v>283</v>
      </c>
      <c r="X6115" s="17">
        <f t="shared" si="864"/>
        <v>2.83</v>
      </c>
      <c r="Y6115" s="17">
        <f t="shared" si="865"/>
        <v>280</v>
      </c>
    </row>
    <row r="6116" spans="1:25" x14ac:dyDescent="0.15">
      <c r="A6116" s="82">
        <f t="shared" si="860"/>
        <v>9</v>
      </c>
      <c r="B6116" s="46">
        <v>43720.708333318507</v>
      </c>
      <c r="C6116" s="47">
        <f>Eingabe!G6117</f>
        <v>2.6</v>
      </c>
      <c r="D6116" s="77">
        <v>6116</v>
      </c>
      <c r="E6116" s="47"/>
      <c r="F6116" s="25">
        <f t="shared" si="858"/>
        <v>3.88</v>
      </c>
      <c r="G6116" s="25">
        <f>VLOOKUP(F6116,'Spezifische Werte'!$B$2:$C$4002,2,FALSE)</f>
        <v>3.5689320314118818E-2</v>
      </c>
      <c r="H6116" s="25">
        <f t="shared" si="861"/>
        <v>71.378640628237633</v>
      </c>
      <c r="J6116" s="25">
        <f t="shared" si="859"/>
        <v>3.9</v>
      </c>
      <c r="K6116" s="25">
        <f>VLOOKUP(J6116,'Spezifische Werte'!$B$2:$C$4002,2,FALSE)</f>
        <v>3.6613952811549305E-2</v>
      </c>
      <c r="L6116" s="25">
        <f t="shared" si="862"/>
        <v>73.227905623098607</v>
      </c>
      <c r="R6116" s="25">
        <v>6114</v>
      </c>
      <c r="S6116" s="25">
        <v>6113</v>
      </c>
      <c r="T6116" s="25">
        <f t="shared" si="866"/>
        <v>5.790322713773282E-2</v>
      </c>
      <c r="U6116" s="25">
        <f t="shared" si="863"/>
        <v>5.9645272932892485E-2</v>
      </c>
      <c r="W6116" s="17">
        <f>Eingabe!H6117</f>
        <v>283</v>
      </c>
      <c r="X6116" s="17">
        <f t="shared" si="864"/>
        <v>2.83</v>
      </c>
      <c r="Y6116" s="17">
        <f t="shared" si="865"/>
        <v>280</v>
      </c>
    </row>
    <row r="6117" spans="1:25" x14ac:dyDescent="0.15">
      <c r="A6117" s="82">
        <f t="shared" si="860"/>
        <v>9</v>
      </c>
      <c r="B6117" s="46">
        <v>43720.749999985172</v>
      </c>
      <c r="C6117" s="47">
        <f>Eingabe!G6118</f>
        <v>2.4</v>
      </c>
      <c r="D6117" s="77">
        <v>6117</v>
      </c>
      <c r="E6117" s="47"/>
      <c r="F6117" s="25">
        <f t="shared" si="858"/>
        <v>3.58</v>
      </c>
      <c r="G6117" s="25">
        <f>VLOOKUP(F6117,'Spezifische Werte'!$B$2:$C$4002,2,FALSE)</f>
        <v>2.2829235995572409E-2</v>
      </c>
      <c r="H6117" s="25">
        <f t="shared" si="861"/>
        <v>45.658471991144815</v>
      </c>
      <c r="J6117" s="25">
        <f t="shared" si="859"/>
        <v>3.6</v>
      </c>
      <c r="K6117" s="25">
        <f>VLOOKUP(J6117,'Spezifische Werte'!$B$2:$C$4002,2,FALSE)</f>
        <v>2.3596471134930203E-2</v>
      </c>
      <c r="L6117" s="25">
        <f t="shared" si="862"/>
        <v>47.19294226986041</v>
      </c>
      <c r="R6117" s="25">
        <v>6115</v>
      </c>
      <c r="S6117" s="25">
        <v>6114</v>
      </c>
      <c r="T6117" s="25">
        <f t="shared" si="866"/>
        <v>5.790322713773282E-2</v>
      </c>
      <c r="U6117" s="25">
        <f t="shared" si="863"/>
        <v>5.9645272932892485E-2</v>
      </c>
      <c r="W6117" s="17">
        <f>Eingabe!H6118</f>
        <v>299</v>
      </c>
      <c r="X6117" s="17">
        <f t="shared" si="864"/>
        <v>2.99</v>
      </c>
      <c r="Y6117" s="17">
        <f t="shared" si="865"/>
        <v>300</v>
      </c>
    </row>
    <row r="6118" spans="1:25" x14ac:dyDescent="0.15">
      <c r="A6118" s="82">
        <f t="shared" si="860"/>
        <v>9</v>
      </c>
      <c r="B6118" s="46">
        <v>43720.791666651836</v>
      </c>
      <c r="C6118" s="47">
        <f>Eingabe!G6119</f>
        <v>3</v>
      </c>
      <c r="D6118" s="77">
        <v>6118</v>
      </c>
      <c r="E6118" s="47"/>
      <c r="F6118" s="25">
        <f t="shared" si="858"/>
        <v>4.4800000000000004</v>
      </c>
      <c r="G6118" s="25">
        <f>VLOOKUP(F6118,'Spezifische Werte'!$B$2:$C$4002,2,FALSE)</f>
        <v>6.3876775708421291E-2</v>
      </c>
      <c r="H6118" s="25">
        <f t="shared" si="861"/>
        <v>127.75355141684258</v>
      </c>
      <c r="J6118" s="25">
        <f t="shared" si="859"/>
        <v>4.5</v>
      </c>
      <c r="K6118" s="25">
        <f>VLOOKUP(J6118,'Spezifische Werte'!$B$2:$C$4002,2,FALSE)</f>
        <v>6.4854105449014127E-2</v>
      </c>
      <c r="L6118" s="25">
        <f t="shared" si="862"/>
        <v>129.70821089802826</v>
      </c>
      <c r="R6118" s="25">
        <v>6116</v>
      </c>
      <c r="S6118" s="25">
        <v>6115</v>
      </c>
      <c r="T6118" s="25">
        <f t="shared" si="866"/>
        <v>5.790322713773282E-2</v>
      </c>
      <c r="U6118" s="25">
        <f t="shared" si="863"/>
        <v>5.9645272932892485E-2</v>
      </c>
      <c r="W6118" s="17">
        <f>Eingabe!H6119</f>
        <v>290</v>
      </c>
      <c r="X6118" s="17">
        <f t="shared" si="864"/>
        <v>2.9</v>
      </c>
      <c r="Y6118" s="17">
        <f t="shared" si="865"/>
        <v>290</v>
      </c>
    </row>
    <row r="6119" spans="1:25" x14ac:dyDescent="0.15">
      <c r="A6119" s="82">
        <f t="shared" si="860"/>
        <v>9</v>
      </c>
      <c r="B6119" s="46">
        <v>43720.8333333185</v>
      </c>
      <c r="C6119" s="47">
        <f>Eingabe!G6120</f>
        <v>3</v>
      </c>
      <c r="D6119" s="77">
        <v>6119</v>
      </c>
      <c r="E6119" s="47"/>
      <c r="F6119" s="25">
        <f t="shared" si="858"/>
        <v>4.4800000000000004</v>
      </c>
      <c r="G6119" s="25">
        <f>VLOOKUP(F6119,'Spezifische Werte'!$B$2:$C$4002,2,FALSE)</f>
        <v>6.3876775708421291E-2</v>
      </c>
      <c r="H6119" s="25">
        <f t="shared" si="861"/>
        <v>127.75355141684258</v>
      </c>
      <c r="J6119" s="25">
        <f t="shared" si="859"/>
        <v>4.5</v>
      </c>
      <c r="K6119" s="25">
        <f>VLOOKUP(J6119,'Spezifische Werte'!$B$2:$C$4002,2,FALSE)</f>
        <v>6.4854105449014127E-2</v>
      </c>
      <c r="L6119" s="25">
        <f t="shared" si="862"/>
        <v>129.70821089802826</v>
      </c>
      <c r="R6119" s="25">
        <v>6117</v>
      </c>
      <c r="S6119" s="25">
        <v>6116</v>
      </c>
      <c r="T6119" s="25">
        <f t="shared" si="866"/>
        <v>5.790322713773282E-2</v>
      </c>
      <c r="U6119" s="25">
        <f t="shared" si="863"/>
        <v>5.9645272932892485E-2</v>
      </c>
      <c r="W6119" s="17">
        <f>Eingabe!H6120</f>
        <v>300</v>
      </c>
      <c r="X6119" s="17">
        <f t="shared" si="864"/>
        <v>3</v>
      </c>
      <c r="Y6119" s="17">
        <f t="shared" si="865"/>
        <v>300</v>
      </c>
    </row>
    <row r="6120" spans="1:25" x14ac:dyDescent="0.15">
      <c r="A6120" s="82">
        <f t="shared" si="860"/>
        <v>9</v>
      </c>
      <c r="B6120" s="46">
        <v>43720.874999985164</v>
      </c>
      <c r="C6120" s="47">
        <f>Eingabe!G6121</f>
        <v>2.9</v>
      </c>
      <c r="D6120" s="77">
        <v>6120</v>
      </c>
      <c r="E6120" s="47"/>
      <c r="F6120" s="25">
        <f t="shared" si="858"/>
        <v>4.33</v>
      </c>
      <c r="G6120" s="25">
        <f>VLOOKUP(F6120,'Spezifische Werte'!$B$2:$C$4002,2,FALSE)</f>
        <v>5.667919590547657E-2</v>
      </c>
      <c r="H6120" s="25">
        <f t="shared" si="861"/>
        <v>113.35839181095314</v>
      </c>
      <c r="J6120" s="25">
        <f t="shared" si="859"/>
        <v>4.3499999999999996</v>
      </c>
      <c r="K6120" s="25">
        <f>VLOOKUP(J6120,'Spezifische Werte'!$B$2:$C$4002,2,FALSE)</f>
        <v>5.7627330651301621E-2</v>
      </c>
      <c r="L6120" s="25">
        <f t="shared" si="862"/>
        <v>115.25466130260324</v>
      </c>
      <c r="R6120" s="25">
        <v>6118</v>
      </c>
      <c r="S6120" s="25">
        <v>6117</v>
      </c>
      <c r="T6120" s="25">
        <f t="shared" si="866"/>
        <v>5.790322713773282E-2</v>
      </c>
      <c r="U6120" s="25">
        <f t="shared" si="863"/>
        <v>5.9645272932892485E-2</v>
      </c>
      <c r="W6120" s="17">
        <f>Eingabe!H6121</f>
        <v>269</v>
      </c>
      <c r="X6120" s="17">
        <f t="shared" si="864"/>
        <v>2.69</v>
      </c>
      <c r="Y6120" s="17">
        <f t="shared" si="865"/>
        <v>270</v>
      </c>
    </row>
    <row r="6121" spans="1:25" x14ac:dyDescent="0.15">
      <c r="A6121" s="82">
        <f t="shared" si="860"/>
        <v>9</v>
      </c>
      <c r="B6121" s="46">
        <v>43720.916666651829</v>
      </c>
      <c r="C6121" s="47">
        <f>Eingabe!G6122</f>
        <v>3</v>
      </c>
      <c r="D6121" s="77">
        <v>6121</v>
      </c>
      <c r="E6121" s="47"/>
      <c r="F6121" s="25">
        <f t="shared" si="858"/>
        <v>4.4800000000000004</v>
      </c>
      <c r="G6121" s="25">
        <f>VLOOKUP(F6121,'Spezifische Werte'!$B$2:$C$4002,2,FALSE)</f>
        <v>6.3876775708421291E-2</v>
      </c>
      <c r="H6121" s="25">
        <f t="shared" si="861"/>
        <v>127.75355141684258</v>
      </c>
      <c r="J6121" s="25">
        <f t="shared" si="859"/>
        <v>4.5</v>
      </c>
      <c r="K6121" s="25">
        <f>VLOOKUP(J6121,'Spezifische Werte'!$B$2:$C$4002,2,FALSE)</f>
        <v>6.4854105449014127E-2</v>
      </c>
      <c r="L6121" s="25">
        <f t="shared" si="862"/>
        <v>129.70821089802826</v>
      </c>
      <c r="R6121" s="25">
        <v>6119</v>
      </c>
      <c r="S6121" s="25">
        <v>6118</v>
      </c>
      <c r="T6121" s="25">
        <f t="shared" si="866"/>
        <v>5.790322713773282E-2</v>
      </c>
      <c r="U6121" s="25">
        <f t="shared" si="863"/>
        <v>5.9645272932892485E-2</v>
      </c>
      <c r="W6121" s="17">
        <f>Eingabe!H6122</f>
        <v>229</v>
      </c>
      <c r="X6121" s="17">
        <f t="shared" si="864"/>
        <v>2.29</v>
      </c>
      <c r="Y6121" s="17">
        <f t="shared" si="865"/>
        <v>229.99999999999997</v>
      </c>
    </row>
    <row r="6122" spans="1:25" x14ac:dyDescent="0.15">
      <c r="A6122" s="82">
        <f t="shared" si="860"/>
        <v>9</v>
      </c>
      <c r="B6122" s="46">
        <v>43720.958333318493</v>
      </c>
      <c r="C6122" s="47">
        <f>Eingabe!G6123</f>
        <v>3</v>
      </c>
      <c r="D6122" s="77">
        <v>6122</v>
      </c>
      <c r="E6122" s="47"/>
      <c r="F6122" s="25">
        <f t="shared" si="858"/>
        <v>4.4800000000000004</v>
      </c>
      <c r="G6122" s="25">
        <f>VLOOKUP(F6122,'Spezifische Werte'!$B$2:$C$4002,2,FALSE)</f>
        <v>6.3876775708421291E-2</v>
      </c>
      <c r="H6122" s="25">
        <f t="shared" si="861"/>
        <v>127.75355141684258</v>
      </c>
      <c r="J6122" s="25">
        <f t="shared" si="859"/>
        <v>4.5</v>
      </c>
      <c r="K6122" s="25">
        <f>VLOOKUP(J6122,'Spezifische Werte'!$B$2:$C$4002,2,FALSE)</f>
        <v>6.4854105449014127E-2</v>
      </c>
      <c r="L6122" s="25">
        <f t="shared" si="862"/>
        <v>129.70821089802826</v>
      </c>
      <c r="R6122" s="25">
        <v>6120</v>
      </c>
      <c r="S6122" s="25">
        <v>6119</v>
      </c>
      <c r="T6122" s="25">
        <f t="shared" si="866"/>
        <v>5.790322713773282E-2</v>
      </c>
      <c r="U6122" s="25">
        <f t="shared" si="863"/>
        <v>5.9645272932892485E-2</v>
      </c>
      <c r="W6122" s="17">
        <f>Eingabe!H6123</f>
        <v>208</v>
      </c>
      <c r="X6122" s="17">
        <f t="shared" si="864"/>
        <v>2.08</v>
      </c>
      <c r="Y6122" s="17">
        <f t="shared" si="865"/>
        <v>210</v>
      </c>
    </row>
    <row r="6123" spans="1:25" x14ac:dyDescent="0.15">
      <c r="A6123" s="82">
        <f t="shared" si="860"/>
        <v>9</v>
      </c>
      <c r="B6123" s="46">
        <v>43720.999999985157</v>
      </c>
      <c r="C6123" s="47">
        <f>Eingabe!G6124</f>
        <v>2.9</v>
      </c>
      <c r="D6123" s="77">
        <v>6123</v>
      </c>
      <c r="E6123" s="47"/>
      <c r="F6123" s="25">
        <f t="shared" si="858"/>
        <v>4.33</v>
      </c>
      <c r="G6123" s="25">
        <f>VLOOKUP(F6123,'Spezifische Werte'!$B$2:$C$4002,2,FALSE)</f>
        <v>5.667919590547657E-2</v>
      </c>
      <c r="H6123" s="25">
        <f t="shared" si="861"/>
        <v>113.35839181095314</v>
      </c>
      <c r="J6123" s="25">
        <f t="shared" si="859"/>
        <v>4.3499999999999996</v>
      </c>
      <c r="K6123" s="25">
        <f>VLOOKUP(J6123,'Spezifische Werte'!$B$2:$C$4002,2,FALSE)</f>
        <v>5.7627330651301621E-2</v>
      </c>
      <c r="L6123" s="25">
        <f t="shared" si="862"/>
        <v>115.25466130260324</v>
      </c>
      <c r="R6123" s="25">
        <v>6121</v>
      </c>
      <c r="S6123" s="25">
        <v>6120</v>
      </c>
      <c r="T6123" s="25">
        <f t="shared" si="866"/>
        <v>5.790322713773282E-2</v>
      </c>
      <c r="U6123" s="25">
        <f t="shared" si="863"/>
        <v>5.9645272932892485E-2</v>
      </c>
      <c r="W6123" s="17">
        <f>Eingabe!H6124</f>
        <v>213</v>
      </c>
      <c r="X6123" s="17">
        <f t="shared" si="864"/>
        <v>2.13</v>
      </c>
      <c r="Y6123" s="17">
        <f t="shared" si="865"/>
        <v>210</v>
      </c>
    </row>
    <row r="6124" spans="1:25" x14ac:dyDescent="0.15">
      <c r="A6124" s="82">
        <f t="shared" si="860"/>
        <v>9</v>
      </c>
      <c r="B6124" s="46">
        <v>43721.041666651821</v>
      </c>
      <c r="C6124" s="47">
        <f>Eingabe!G6125</f>
        <v>3.5</v>
      </c>
      <c r="D6124" s="77">
        <v>6124</v>
      </c>
      <c r="E6124" s="47"/>
      <c r="F6124" s="25">
        <f t="shared" si="858"/>
        <v>5.22</v>
      </c>
      <c r="G6124" s="25">
        <f>VLOOKUP(F6124,'Spezifische Werte'!$B$2:$C$4002,2,FALSE)</f>
        <v>0.10600726326582303</v>
      </c>
      <c r="H6124" s="25">
        <f t="shared" si="861"/>
        <v>212.01452653164606</v>
      </c>
      <c r="J6124" s="25">
        <f t="shared" si="859"/>
        <v>5.25</v>
      </c>
      <c r="K6124" s="25">
        <f>VLOOKUP(J6124,'Spezifische Werte'!$B$2:$C$4002,2,FALSE)</f>
        <v>0.10804502827355937</v>
      </c>
      <c r="L6124" s="25">
        <f t="shared" si="862"/>
        <v>216.09005654711873</v>
      </c>
      <c r="R6124" s="25">
        <v>6122</v>
      </c>
      <c r="S6124" s="25">
        <v>6121</v>
      </c>
      <c r="T6124" s="25">
        <f t="shared" si="866"/>
        <v>5.790322713773282E-2</v>
      </c>
      <c r="U6124" s="25">
        <f t="shared" si="863"/>
        <v>5.9645272932892485E-2</v>
      </c>
      <c r="W6124" s="17">
        <f>Eingabe!H6125</f>
        <v>210</v>
      </c>
      <c r="X6124" s="17">
        <f t="shared" si="864"/>
        <v>2.1</v>
      </c>
      <c r="Y6124" s="17">
        <f t="shared" si="865"/>
        <v>210</v>
      </c>
    </row>
    <row r="6125" spans="1:25" x14ac:dyDescent="0.15">
      <c r="A6125" s="82">
        <f t="shared" si="860"/>
        <v>9</v>
      </c>
      <c r="B6125" s="46">
        <v>43721.083333318486</v>
      </c>
      <c r="C6125" s="47">
        <f>Eingabe!G6126</f>
        <v>3.6</v>
      </c>
      <c r="D6125" s="77">
        <v>6125</v>
      </c>
      <c r="E6125" s="47"/>
      <c r="F6125" s="25">
        <f t="shared" si="858"/>
        <v>5.37</v>
      </c>
      <c r="G6125" s="25">
        <f>VLOOKUP(F6125,'Spezifische Werte'!$B$2:$C$4002,2,FALSE)</f>
        <v>0.11640095819454216</v>
      </c>
      <c r="H6125" s="25">
        <f t="shared" si="861"/>
        <v>232.80191638908431</v>
      </c>
      <c r="J6125" s="25">
        <f t="shared" si="859"/>
        <v>5.4</v>
      </c>
      <c r="K6125" s="25">
        <f>VLOOKUP(J6125,'Spezifische Werte'!$B$2:$C$4002,2,FALSE)</f>
        <v>0.11853513474534576</v>
      </c>
      <c r="L6125" s="25">
        <f t="shared" si="862"/>
        <v>237.07026949069152</v>
      </c>
      <c r="R6125" s="25">
        <v>6123</v>
      </c>
      <c r="S6125" s="25">
        <v>6122</v>
      </c>
      <c r="T6125" s="25">
        <f t="shared" si="866"/>
        <v>5.790322713773282E-2</v>
      </c>
      <c r="U6125" s="25">
        <f t="shared" si="863"/>
        <v>5.9645272932892485E-2</v>
      </c>
      <c r="W6125" s="17">
        <f>Eingabe!H6126</f>
        <v>209</v>
      </c>
      <c r="X6125" s="17">
        <f t="shared" si="864"/>
        <v>2.09</v>
      </c>
      <c r="Y6125" s="17">
        <f t="shared" si="865"/>
        <v>210</v>
      </c>
    </row>
    <row r="6126" spans="1:25" x14ac:dyDescent="0.15">
      <c r="A6126" s="82">
        <f t="shared" si="860"/>
        <v>9</v>
      </c>
      <c r="B6126" s="46">
        <v>43721.12499998515</v>
      </c>
      <c r="C6126" s="47">
        <f>Eingabe!G6127</f>
        <v>4.4000000000000004</v>
      </c>
      <c r="D6126" s="77">
        <v>6126</v>
      </c>
      <c r="E6126" s="47"/>
      <c r="F6126" s="25">
        <f t="shared" si="858"/>
        <v>6.56</v>
      </c>
      <c r="G6126" s="25">
        <f>VLOOKUP(F6126,'Spezifische Werte'!$B$2:$C$4002,2,FALSE)</f>
        <v>0.2214941246302857</v>
      </c>
      <c r="H6126" s="25">
        <f t="shared" si="861"/>
        <v>442.98824926057142</v>
      </c>
      <c r="J6126" s="25">
        <f t="shared" si="859"/>
        <v>6.6</v>
      </c>
      <c r="K6126" s="25">
        <f>VLOOKUP(J6126,'Spezifische Werte'!$B$2:$C$4002,2,FALSE)</f>
        <v>0.22589088814664299</v>
      </c>
      <c r="L6126" s="25">
        <f t="shared" si="862"/>
        <v>451.78177629328599</v>
      </c>
      <c r="R6126" s="25">
        <v>6124</v>
      </c>
      <c r="S6126" s="25">
        <v>6123</v>
      </c>
      <c r="T6126" s="25">
        <f t="shared" si="866"/>
        <v>5.790322713773282E-2</v>
      </c>
      <c r="U6126" s="25">
        <f t="shared" si="863"/>
        <v>5.9645272932892485E-2</v>
      </c>
      <c r="W6126" s="17">
        <f>Eingabe!H6127</f>
        <v>218</v>
      </c>
      <c r="X6126" s="17">
        <f t="shared" si="864"/>
        <v>2.1800000000000002</v>
      </c>
      <c r="Y6126" s="17">
        <f t="shared" si="865"/>
        <v>220.00000000000003</v>
      </c>
    </row>
    <row r="6127" spans="1:25" x14ac:dyDescent="0.15">
      <c r="A6127" s="82">
        <f t="shared" si="860"/>
        <v>9</v>
      </c>
      <c r="B6127" s="46">
        <v>43721.166666651814</v>
      </c>
      <c r="C6127" s="47">
        <f>Eingabe!G6128</f>
        <v>4</v>
      </c>
      <c r="D6127" s="77">
        <v>6127</v>
      </c>
      <c r="E6127" s="47"/>
      <c r="F6127" s="25">
        <f t="shared" si="858"/>
        <v>5.97</v>
      </c>
      <c r="G6127" s="25">
        <f>VLOOKUP(F6127,'Spezifische Werte'!$B$2:$C$4002,2,FALSE)</f>
        <v>0.1627434603343155</v>
      </c>
      <c r="H6127" s="25">
        <f t="shared" si="861"/>
        <v>325.486920668631</v>
      </c>
      <c r="J6127" s="25">
        <f t="shared" si="859"/>
        <v>6</v>
      </c>
      <c r="K6127" s="25">
        <f>VLOOKUP(J6127,'Spezifische Werte'!$B$2:$C$4002,2,FALSE)</f>
        <v>0.16538134424295356</v>
      </c>
      <c r="L6127" s="25">
        <f t="shared" si="862"/>
        <v>330.76268848590712</v>
      </c>
      <c r="R6127" s="25">
        <v>6125</v>
      </c>
      <c r="S6127" s="25">
        <v>6124</v>
      </c>
      <c r="T6127" s="25">
        <f t="shared" si="866"/>
        <v>5.790322713773282E-2</v>
      </c>
      <c r="U6127" s="25">
        <f t="shared" si="863"/>
        <v>5.9645272932892485E-2</v>
      </c>
      <c r="W6127" s="17">
        <f>Eingabe!H6128</f>
        <v>240</v>
      </c>
      <c r="X6127" s="17">
        <f t="shared" si="864"/>
        <v>2.4</v>
      </c>
      <c r="Y6127" s="17">
        <f t="shared" si="865"/>
        <v>240</v>
      </c>
    </row>
    <row r="6128" spans="1:25" x14ac:dyDescent="0.15">
      <c r="A6128" s="82">
        <f t="shared" si="860"/>
        <v>9</v>
      </c>
      <c r="B6128" s="46">
        <v>43721.208333318478</v>
      </c>
      <c r="C6128" s="47">
        <f>Eingabe!G6129</f>
        <v>3.3</v>
      </c>
      <c r="D6128" s="77">
        <v>6128</v>
      </c>
      <c r="E6128" s="47"/>
      <c r="F6128" s="25">
        <f t="shared" si="858"/>
        <v>4.92</v>
      </c>
      <c r="G6128" s="25">
        <f>VLOOKUP(F6128,'Spezifische Werte'!$B$2:$C$4002,2,FALSE)</f>
        <v>8.7079957720259088E-2</v>
      </c>
      <c r="H6128" s="25">
        <f t="shared" si="861"/>
        <v>174.15991544051818</v>
      </c>
      <c r="J6128" s="25">
        <f t="shared" si="859"/>
        <v>4.95</v>
      </c>
      <c r="K6128" s="25">
        <f>VLOOKUP(J6128,'Spezifische Werte'!$B$2:$C$4002,2,FALSE)</f>
        <v>8.884038911585862E-2</v>
      </c>
      <c r="L6128" s="25">
        <f t="shared" si="862"/>
        <v>177.68077823171723</v>
      </c>
      <c r="R6128" s="25">
        <v>6126</v>
      </c>
      <c r="S6128" s="25">
        <v>6125</v>
      </c>
      <c r="T6128" s="25">
        <f t="shared" si="866"/>
        <v>5.790322713773282E-2</v>
      </c>
      <c r="U6128" s="25">
        <f t="shared" si="863"/>
        <v>5.9645272932892485E-2</v>
      </c>
      <c r="W6128" s="17">
        <f>Eingabe!H6129</f>
        <v>203</v>
      </c>
      <c r="X6128" s="17">
        <f t="shared" si="864"/>
        <v>2.0299999999999998</v>
      </c>
      <c r="Y6128" s="17">
        <f t="shared" si="865"/>
        <v>200</v>
      </c>
    </row>
    <row r="6129" spans="1:25" x14ac:dyDescent="0.15">
      <c r="A6129" s="82">
        <f t="shared" si="860"/>
        <v>9</v>
      </c>
      <c r="B6129" s="46">
        <v>43721.249999985142</v>
      </c>
      <c r="C6129" s="47">
        <f>Eingabe!G6130</f>
        <v>2.5</v>
      </c>
      <c r="D6129" s="77">
        <v>6129</v>
      </c>
      <c r="E6129" s="47"/>
      <c r="F6129" s="25">
        <f t="shared" si="858"/>
        <v>3.73</v>
      </c>
      <c r="G6129" s="25">
        <f>VLOOKUP(F6129,'Spezifische Werte'!$B$2:$C$4002,2,FALSE)</f>
        <v>2.895161356886641E-2</v>
      </c>
      <c r="H6129" s="25">
        <f t="shared" si="861"/>
        <v>57.90322713773282</v>
      </c>
      <c r="J6129" s="25">
        <f t="shared" si="859"/>
        <v>3.75</v>
      </c>
      <c r="K6129" s="25">
        <f>VLOOKUP(J6129,'Spezifische Werte'!$B$2:$C$4002,2,FALSE)</f>
        <v>2.9822636466446242E-2</v>
      </c>
      <c r="L6129" s="25">
        <f t="shared" si="862"/>
        <v>59.645272932892482</v>
      </c>
      <c r="R6129" s="25">
        <v>6127</v>
      </c>
      <c r="S6129" s="25">
        <v>6126</v>
      </c>
      <c r="T6129" s="25">
        <f t="shared" si="866"/>
        <v>5.790322713773282E-2</v>
      </c>
      <c r="U6129" s="25">
        <f t="shared" si="863"/>
        <v>5.9645272932892485E-2</v>
      </c>
      <c r="W6129" s="17">
        <f>Eingabe!H6130</f>
        <v>239</v>
      </c>
      <c r="X6129" s="17">
        <f t="shared" si="864"/>
        <v>2.39</v>
      </c>
      <c r="Y6129" s="17">
        <f t="shared" si="865"/>
        <v>240</v>
      </c>
    </row>
    <row r="6130" spans="1:25" x14ac:dyDescent="0.15">
      <c r="A6130" s="82">
        <f t="shared" si="860"/>
        <v>9</v>
      </c>
      <c r="B6130" s="46">
        <v>43721.291666651807</v>
      </c>
      <c r="C6130" s="47">
        <f>Eingabe!G6131</f>
        <v>2.8</v>
      </c>
      <c r="D6130" s="77">
        <v>6130</v>
      </c>
      <c r="E6130" s="47"/>
      <c r="F6130" s="25">
        <f t="shared" si="858"/>
        <v>4.18</v>
      </c>
      <c r="G6130" s="25">
        <f>VLOOKUP(F6130,'Spezifische Werte'!$B$2:$C$4002,2,FALSE)</f>
        <v>4.9643016475870723E-2</v>
      </c>
      <c r="H6130" s="25">
        <f t="shared" si="861"/>
        <v>99.286032951741447</v>
      </c>
      <c r="J6130" s="25">
        <f t="shared" si="859"/>
        <v>4.2</v>
      </c>
      <c r="K6130" s="25">
        <f>VLOOKUP(J6130,'Spezifische Werte'!$B$2:$C$4002,2,FALSE)</f>
        <v>5.0575500247497268E-2</v>
      </c>
      <c r="L6130" s="25">
        <f t="shared" si="862"/>
        <v>101.15100049499453</v>
      </c>
      <c r="R6130" s="25">
        <v>6128</v>
      </c>
      <c r="S6130" s="25">
        <v>6127</v>
      </c>
      <c r="T6130" s="25">
        <f t="shared" si="866"/>
        <v>5.790322713773282E-2</v>
      </c>
      <c r="U6130" s="25">
        <f t="shared" si="863"/>
        <v>5.9645272932892485E-2</v>
      </c>
      <c r="W6130" s="17">
        <f>Eingabe!H6131</f>
        <v>243</v>
      </c>
      <c r="X6130" s="17">
        <f t="shared" si="864"/>
        <v>2.4300000000000002</v>
      </c>
      <c r="Y6130" s="17">
        <f t="shared" si="865"/>
        <v>240</v>
      </c>
    </row>
    <row r="6131" spans="1:25" x14ac:dyDescent="0.15">
      <c r="A6131" s="82">
        <f t="shared" si="860"/>
        <v>9</v>
      </c>
      <c r="B6131" s="46">
        <v>43721.333333318471</v>
      </c>
      <c r="C6131" s="47">
        <f>Eingabe!G6132</f>
        <v>3.4</v>
      </c>
      <c r="D6131" s="77">
        <v>6131</v>
      </c>
      <c r="E6131" s="47"/>
      <c r="F6131" s="25">
        <f t="shared" si="858"/>
        <v>5.07</v>
      </c>
      <c r="G6131" s="25">
        <f>VLOOKUP(F6131,'Spezifische Werte'!$B$2:$C$4002,2,FALSE)</f>
        <v>9.6185977081711158E-2</v>
      </c>
      <c r="H6131" s="25">
        <f t="shared" si="861"/>
        <v>192.37195416342232</v>
      </c>
      <c r="J6131" s="25">
        <f t="shared" si="859"/>
        <v>5.0999999999999996</v>
      </c>
      <c r="K6131" s="25">
        <f>VLOOKUP(J6131,'Spezifische Werte'!$B$2:$C$4002,2,FALSE)</f>
        <v>9.8097213536623304E-2</v>
      </c>
      <c r="L6131" s="25">
        <f t="shared" si="862"/>
        <v>196.1944270732466</v>
      </c>
      <c r="R6131" s="25">
        <v>6129</v>
      </c>
      <c r="S6131" s="25">
        <v>6128</v>
      </c>
      <c r="T6131" s="25">
        <f t="shared" si="866"/>
        <v>5.790322713773282E-2</v>
      </c>
      <c r="U6131" s="25">
        <f t="shared" si="863"/>
        <v>5.9645272932892485E-2</v>
      </c>
      <c r="W6131" s="17">
        <f>Eingabe!H6132</f>
        <v>264</v>
      </c>
      <c r="X6131" s="17">
        <f t="shared" si="864"/>
        <v>2.64</v>
      </c>
      <c r="Y6131" s="17">
        <f t="shared" si="865"/>
        <v>260</v>
      </c>
    </row>
    <row r="6132" spans="1:25" x14ac:dyDescent="0.15">
      <c r="A6132" s="82">
        <f t="shared" si="860"/>
        <v>9</v>
      </c>
      <c r="B6132" s="46">
        <v>43721.374999985135</v>
      </c>
      <c r="C6132" s="47">
        <f>Eingabe!G6133</f>
        <v>4.7</v>
      </c>
      <c r="D6132" s="77">
        <v>6132</v>
      </c>
      <c r="E6132" s="47"/>
      <c r="F6132" s="25">
        <f t="shared" si="858"/>
        <v>7.01</v>
      </c>
      <c r="G6132" s="25">
        <f>VLOOKUP(F6132,'Spezifische Werte'!$B$2:$C$4002,2,FALSE)</f>
        <v>0.27377270492189271</v>
      </c>
      <c r="H6132" s="25">
        <f t="shared" si="861"/>
        <v>547.54540984378536</v>
      </c>
      <c r="J6132" s="25">
        <f t="shared" si="859"/>
        <v>7.05</v>
      </c>
      <c r="K6132" s="25">
        <f>VLOOKUP(J6132,'Spezifische Werte'!$B$2:$C$4002,2,FALSE)</f>
        <v>0.27874593647894402</v>
      </c>
      <c r="L6132" s="25">
        <f t="shared" si="862"/>
        <v>557.49187295788806</v>
      </c>
      <c r="R6132" s="25">
        <v>6130</v>
      </c>
      <c r="S6132" s="25">
        <v>6129</v>
      </c>
      <c r="T6132" s="25">
        <f t="shared" si="866"/>
        <v>5.790322713773282E-2</v>
      </c>
      <c r="U6132" s="25">
        <f t="shared" si="863"/>
        <v>5.9645272932892485E-2</v>
      </c>
      <c r="W6132" s="17">
        <f>Eingabe!H6133</f>
        <v>268</v>
      </c>
      <c r="X6132" s="17">
        <f t="shared" si="864"/>
        <v>2.68</v>
      </c>
      <c r="Y6132" s="17">
        <f t="shared" si="865"/>
        <v>270</v>
      </c>
    </row>
    <row r="6133" spans="1:25" x14ac:dyDescent="0.15">
      <c r="A6133" s="82">
        <f t="shared" si="860"/>
        <v>9</v>
      </c>
      <c r="B6133" s="46">
        <v>43721.416666651799</v>
      </c>
      <c r="C6133" s="47">
        <f>Eingabe!G6134</f>
        <v>4.2</v>
      </c>
      <c r="D6133" s="77">
        <v>6133</v>
      </c>
      <c r="E6133" s="47"/>
      <c r="F6133" s="25">
        <f t="shared" si="858"/>
        <v>6.27</v>
      </c>
      <c r="G6133" s="25">
        <f>VLOOKUP(F6133,'Spezifische Werte'!$B$2:$C$4002,2,FALSE)</f>
        <v>0.19098980973438914</v>
      </c>
      <c r="H6133" s="25">
        <f t="shared" si="861"/>
        <v>381.97961946877831</v>
      </c>
      <c r="J6133" s="25">
        <f t="shared" si="859"/>
        <v>6.3</v>
      </c>
      <c r="K6133" s="25">
        <f>VLOOKUP(J6133,'Spezifische Werte'!$B$2:$C$4002,2,FALSE)</f>
        <v>0.19401976060055698</v>
      </c>
      <c r="L6133" s="25">
        <f t="shared" si="862"/>
        <v>388.03952120111398</v>
      </c>
      <c r="R6133" s="25">
        <v>6131</v>
      </c>
      <c r="S6133" s="25">
        <v>6130</v>
      </c>
      <c r="T6133" s="25">
        <f t="shared" si="866"/>
        <v>5.790322713773282E-2</v>
      </c>
      <c r="U6133" s="25">
        <f t="shared" si="863"/>
        <v>5.9645272932892485E-2</v>
      </c>
      <c r="W6133" s="17">
        <f>Eingabe!H6134</f>
        <v>251</v>
      </c>
      <c r="X6133" s="17">
        <f t="shared" si="864"/>
        <v>2.5099999999999998</v>
      </c>
      <c r="Y6133" s="17">
        <f t="shared" si="865"/>
        <v>250</v>
      </c>
    </row>
    <row r="6134" spans="1:25" x14ac:dyDescent="0.15">
      <c r="A6134" s="82">
        <f t="shared" si="860"/>
        <v>9</v>
      </c>
      <c r="B6134" s="46">
        <v>43721.458333318464</v>
      </c>
      <c r="C6134" s="47">
        <f>Eingabe!G6135</f>
        <v>4.8</v>
      </c>
      <c r="D6134" s="77">
        <v>6134</v>
      </c>
      <c r="E6134" s="47"/>
      <c r="F6134" s="25">
        <f t="shared" si="858"/>
        <v>7.16</v>
      </c>
      <c r="G6134" s="25">
        <f>VLOOKUP(F6134,'Spezifische Werte'!$B$2:$C$4002,2,FALSE)</f>
        <v>0.29271421469315961</v>
      </c>
      <c r="H6134" s="25">
        <f t="shared" si="861"/>
        <v>585.42842938631918</v>
      </c>
      <c r="J6134" s="25">
        <f t="shared" si="859"/>
        <v>7.2</v>
      </c>
      <c r="K6134" s="25">
        <f>VLOOKUP(J6134,'Spezifische Werte'!$B$2:$C$4002,2,FALSE)</f>
        <v>0.29789883692567737</v>
      </c>
      <c r="L6134" s="25">
        <f t="shared" si="862"/>
        <v>595.79767385135472</v>
      </c>
      <c r="R6134" s="25">
        <v>6132</v>
      </c>
      <c r="S6134" s="25">
        <v>6131</v>
      </c>
      <c r="T6134" s="25">
        <f t="shared" si="866"/>
        <v>5.790322713773282E-2</v>
      </c>
      <c r="U6134" s="25">
        <f t="shared" si="863"/>
        <v>5.9645272932892485E-2</v>
      </c>
      <c r="W6134" s="17">
        <f>Eingabe!H6135</f>
        <v>264</v>
      </c>
      <c r="X6134" s="17">
        <f t="shared" si="864"/>
        <v>2.64</v>
      </c>
      <c r="Y6134" s="17">
        <f t="shared" si="865"/>
        <v>260</v>
      </c>
    </row>
    <row r="6135" spans="1:25" x14ac:dyDescent="0.15">
      <c r="A6135" s="82">
        <f t="shared" si="860"/>
        <v>9</v>
      </c>
      <c r="B6135" s="46">
        <v>43721.499999985128</v>
      </c>
      <c r="C6135" s="47">
        <f>Eingabe!G6136</f>
        <v>4.2</v>
      </c>
      <c r="D6135" s="77">
        <v>6135</v>
      </c>
      <c r="E6135" s="47"/>
      <c r="F6135" s="25">
        <f t="shared" si="858"/>
        <v>6.27</v>
      </c>
      <c r="G6135" s="25">
        <f>VLOOKUP(F6135,'Spezifische Werte'!$B$2:$C$4002,2,FALSE)</f>
        <v>0.19098980973438914</v>
      </c>
      <c r="H6135" s="25">
        <f t="shared" si="861"/>
        <v>381.97961946877831</v>
      </c>
      <c r="J6135" s="25">
        <f t="shared" si="859"/>
        <v>6.3</v>
      </c>
      <c r="K6135" s="25">
        <f>VLOOKUP(J6135,'Spezifische Werte'!$B$2:$C$4002,2,FALSE)</f>
        <v>0.19401976060055698</v>
      </c>
      <c r="L6135" s="25">
        <f t="shared" si="862"/>
        <v>388.03952120111398</v>
      </c>
      <c r="R6135" s="25">
        <v>6133</v>
      </c>
      <c r="S6135" s="25">
        <v>6132</v>
      </c>
      <c r="T6135" s="25">
        <f t="shared" si="866"/>
        <v>5.790322713773282E-2</v>
      </c>
      <c r="U6135" s="25">
        <f t="shared" si="863"/>
        <v>5.9645272932892485E-2</v>
      </c>
      <c r="W6135" s="17">
        <f>Eingabe!H6136</f>
        <v>224</v>
      </c>
      <c r="X6135" s="17">
        <f t="shared" si="864"/>
        <v>2.2400000000000002</v>
      </c>
      <c r="Y6135" s="17">
        <f t="shared" si="865"/>
        <v>220.00000000000003</v>
      </c>
    </row>
    <row r="6136" spans="1:25" x14ac:dyDescent="0.15">
      <c r="A6136" s="82">
        <f t="shared" si="860"/>
        <v>9</v>
      </c>
      <c r="B6136" s="46">
        <v>43721.541666651792</v>
      </c>
      <c r="C6136" s="47">
        <f>Eingabe!G6137</f>
        <v>4.5999999999999996</v>
      </c>
      <c r="D6136" s="77">
        <v>6136</v>
      </c>
      <c r="E6136" s="47"/>
      <c r="F6136" s="25">
        <f t="shared" si="858"/>
        <v>6.86</v>
      </c>
      <c r="G6136" s="25">
        <f>VLOOKUP(F6136,'Spezifische Werte'!$B$2:$C$4002,2,FALSE)</f>
        <v>0.25562320201003652</v>
      </c>
      <c r="H6136" s="25">
        <f t="shared" si="861"/>
        <v>511.24640402007304</v>
      </c>
      <c r="J6136" s="25">
        <f t="shared" si="859"/>
        <v>6.9</v>
      </c>
      <c r="K6136" s="25">
        <f>VLOOKUP(J6136,'Spezifische Werte'!$B$2:$C$4002,2,FALSE)</f>
        <v>0.26038765048417867</v>
      </c>
      <c r="L6136" s="25">
        <f t="shared" si="862"/>
        <v>520.77530096835733</v>
      </c>
      <c r="R6136" s="25">
        <v>6134</v>
      </c>
      <c r="S6136" s="25">
        <v>6133</v>
      </c>
      <c r="T6136" s="25">
        <f t="shared" si="866"/>
        <v>5.790322713773282E-2</v>
      </c>
      <c r="U6136" s="25">
        <f t="shared" si="863"/>
        <v>5.9645272932892485E-2</v>
      </c>
      <c r="W6136" s="17">
        <f>Eingabe!H6137</f>
        <v>240</v>
      </c>
      <c r="X6136" s="17">
        <f t="shared" si="864"/>
        <v>2.4</v>
      </c>
      <c r="Y6136" s="17">
        <f t="shared" si="865"/>
        <v>240</v>
      </c>
    </row>
    <row r="6137" spans="1:25" x14ac:dyDescent="0.15">
      <c r="A6137" s="82">
        <f t="shared" si="860"/>
        <v>9</v>
      </c>
      <c r="B6137" s="46">
        <v>43721.583333318456</v>
      </c>
      <c r="C6137" s="47">
        <f>Eingabe!G6138</f>
        <v>5</v>
      </c>
      <c r="D6137" s="77">
        <v>6137</v>
      </c>
      <c r="E6137" s="47"/>
      <c r="F6137" s="25">
        <f t="shared" si="858"/>
        <v>7.46</v>
      </c>
      <c r="G6137" s="25">
        <f>VLOOKUP(F6137,'Spezifische Werte'!$B$2:$C$4002,2,FALSE)</f>
        <v>0.33294203068553224</v>
      </c>
      <c r="H6137" s="25">
        <f t="shared" si="861"/>
        <v>665.88406137106449</v>
      </c>
      <c r="J6137" s="25">
        <f t="shared" si="859"/>
        <v>7.5</v>
      </c>
      <c r="K6137" s="25">
        <f>VLOOKUP(J6137,'Spezifische Werte'!$B$2:$C$4002,2,FALSE)</f>
        <v>0.33853673002168488</v>
      </c>
      <c r="L6137" s="25">
        <f t="shared" si="862"/>
        <v>677.07346004336978</v>
      </c>
      <c r="R6137" s="25">
        <v>6135</v>
      </c>
      <c r="S6137" s="25">
        <v>6134</v>
      </c>
      <c r="T6137" s="25">
        <f t="shared" si="866"/>
        <v>5.790322713773282E-2</v>
      </c>
      <c r="U6137" s="25">
        <f t="shared" si="863"/>
        <v>5.9645272932892485E-2</v>
      </c>
      <c r="W6137" s="17">
        <f>Eingabe!H6138</f>
        <v>266</v>
      </c>
      <c r="X6137" s="17">
        <f t="shared" si="864"/>
        <v>2.66</v>
      </c>
      <c r="Y6137" s="17">
        <f t="shared" si="865"/>
        <v>270</v>
      </c>
    </row>
    <row r="6138" spans="1:25" x14ac:dyDescent="0.15">
      <c r="A6138" s="82">
        <f t="shared" si="860"/>
        <v>9</v>
      </c>
      <c r="B6138" s="46">
        <v>43721.624999985121</v>
      </c>
      <c r="C6138" s="47">
        <f>Eingabe!G6139</f>
        <v>3.9</v>
      </c>
      <c r="D6138" s="77">
        <v>6138</v>
      </c>
      <c r="E6138" s="47"/>
      <c r="F6138" s="25">
        <f t="shared" si="858"/>
        <v>5.82</v>
      </c>
      <c r="G6138" s="25">
        <f>VLOOKUP(F6138,'Spezifische Werte'!$B$2:$C$4002,2,FALSE)</f>
        <v>0.15015933791444183</v>
      </c>
      <c r="H6138" s="25">
        <f t="shared" si="861"/>
        <v>300.31867582888367</v>
      </c>
      <c r="J6138" s="25">
        <f t="shared" si="859"/>
        <v>5.85</v>
      </c>
      <c r="K6138" s="25">
        <f>VLOOKUP(J6138,'Spezifische Werte'!$B$2:$C$4002,2,FALSE)</f>
        <v>0.15260213064447356</v>
      </c>
      <c r="L6138" s="25">
        <f t="shared" si="862"/>
        <v>305.20426128894712</v>
      </c>
      <c r="R6138" s="25">
        <v>6136</v>
      </c>
      <c r="S6138" s="25">
        <v>6135</v>
      </c>
      <c r="T6138" s="25">
        <f t="shared" si="866"/>
        <v>5.790322713773282E-2</v>
      </c>
      <c r="U6138" s="25">
        <f t="shared" si="863"/>
        <v>5.9645272932892485E-2</v>
      </c>
      <c r="W6138" s="17">
        <f>Eingabe!H6139</f>
        <v>248</v>
      </c>
      <c r="X6138" s="17">
        <f t="shared" si="864"/>
        <v>2.48</v>
      </c>
      <c r="Y6138" s="17">
        <f t="shared" si="865"/>
        <v>250</v>
      </c>
    </row>
    <row r="6139" spans="1:25" x14ac:dyDescent="0.15">
      <c r="A6139" s="82">
        <f t="shared" si="860"/>
        <v>9</v>
      </c>
      <c r="B6139" s="46">
        <v>43721.666666651785</v>
      </c>
      <c r="C6139" s="47">
        <f>Eingabe!G6140</f>
        <v>6.6</v>
      </c>
      <c r="D6139" s="77">
        <v>6139</v>
      </c>
      <c r="E6139" s="47"/>
      <c r="F6139" s="25">
        <f t="shared" si="858"/>
        <v>9.85</v>
      </c>
      <c r="G6139" s="25">
        <f>VLOOKUP(F6139,'Spezifische Werte'!$B$2:$C$4002,2,FALSE)</f>
        <v>0.72027431855487523</v>
      </c>
      <c r="H6139" s="25">
        <f t="shared" si="861"/>
        <v>1440.5486371097504</v>
      </c>
      <c r="J6139" s="25">
        <f t="shared" si="859"/>
        <v>9.9</v>
      </c>
      <c r="K6139" s="25">
        <f>VLOOKUP(J6139,'Spezifische Werte'!$B$2:$C$4002,2,FALSE)</f>
        <v>0.72744279855046079</v>
      </c>
      <c r="L6139" s="25">
        <f t="shared" si="862"/>
        <v>1454.8855971009216</v>
      </c>
      <c r="R6139" s="25">
        <v>6137</v>
      </c>
      <c r="S6139" s="25">
        <v>6136</v>
      </c>
      <c r="T6139" s="25">
        <f t="shared" si="866"/>
        <v>5.790322713773282E-2</v>
      </c>
      <c r="U6139" s="25">
        <f t="shared" si="863"/>
        <v>5.9645272932892485E-2</v>
      </c>
      <c r="W6139" s="17">
        <f>Eingabe!H6140</f>
        <v>275</v>
      </c>
      <c r="X6139" s="17">
        <f t="shared" si="864"/>
        <v>2.75</v>
      </c>
      <c r="Y6139" s="17">
        <f t="shared" si="865"/>
        <v>280</v>
      </c>
    </row>
    <row r="6140" spans="1:25" x14ac:dyDescent="0.15">
      <c r="A6140" s="82">
        <f t="shared" si="860"/>
        <v>9</v>
      </c>
      <c r="B6140" s="46">
        <v>43721.708333318449</v>
      </c>
      <c r="C6140" s="47">
        <f>Eingabe!G6141</f>
        <v>5.6</v>
      </c>
      <c r="D6140" s="77">
        <v>6140</v>
      </c>
      <c r="E6140" s="47"/>
      <c r="F6140" s="25">
        <f t="shared" si="858"/>
        <v>8.35</v>
      </c>
      <c r="G6140" s="25">
        <f>VLOOKUP(F6140,'Spezifische Werte'!$B$2:$C$4002,2,FALSE)</f>
        <v>0.46963573954984494</v>
      </c>
      <c r="H6140" s="25">
        <f t="shared" si="861"/>
        <v>939.27147909968994</v>
      </c>
      <c r="J6140" s="25">
        <f t="shared" si="859"/>
        <v>8.4</v>
      </c>
      <c r="K6140" s="25">
        <f>VLOOKUP(J6140,'Spezifische Werte'!$B$2:$C$4002,2,FALSE)</f>
        <v>0.47799983664408341</v>
      </c>
      <c r="L6140" s="25">
        <f t="shared" si="862"/>
        <v>955.99967328816683</v>
      </c>
      <c r="R6140" s="25">
        <v>6138</v>
      </c>
      <c r="S6140" s="25">
        <v>6137</v>
      </c>
      <c r="T6140" s="25">
        <f t="shared" si="866"/>
        <v>5.790322713773282E-2</v>
      </c>
      <c r="U6140" s="25">
        <f t="shared" si="863"/>
        <v>5.9645272932892485E-2</v>
      </c>
      <c r="W6140" s="17">
        <f>Eingabe!H6141</f>
        <v>260</v>
      </c>
      <c r="X6140" s="17">
        <f t="shared" si="864"/>
        <v>2.6</v>
      </c>
      <c r="Y6140" s="17">
        <f t="shared" si="865"/>
        <v>260</v>
      </c>
    </row>
    <row r="6141" spans="1:25" x14ac:dyDescent="0.15">
      <c r="A6141" s="82">
        <f t="shared" si="860"/>
        <v>9</v>
      </c>
      <c r="B6141" s="46">
        <v>43721.749999985113</v>
      </c>
      <c r="C6141" s="47">
        <f>Eingabe!G6142</f>
        <v>5.3</v>
      </c>
      <c r="D6141" s="77">
        <v>6141</v>
      </c>
      <c r="E6141" s="47"/>
      <c r="F6141" s="25">
        <f t="shared" si="858"/>
        <v>7.91</v>
      </c>
      <c r="G6141" s="25">
        <f>VLOOKUP(F6141,'Spezifische Werte'!$B$2:$C$4002,2,FALSE)</f>
        <v>0.39893199083383452</v>
      </c>
      <c r="H6141" s="25">
        <f t="shared" si="861"/>
        <v>797.86398166766901</v>
      </c>
      <c r="J6141" s="25">
        <f t="shared" si="859"/>
        <v>7.95</v>
      </c>
      <c r="K6141" s="25">
        <f>VLOOKUP(J6141,'Spezifische Werte'!$B$2:$C$4002,2,FALSE)</f>
        <v>0.40511792205919206</v>
      </c>
      <c r="L6141" s="25">
        <f t="shared" si="862"/>
        <v>810.23584411838408</v>
      </c>
      <c r="R6141" s="25">
        <v>6139</v>
      </c>
      <c r="S6141" s="25">
        <v>6138</v>
      </c>
      <c r="T6141" s="25">
        <f t="shared" si="866"/>
        <v>5.790322713773282E-2</v>
      </c>
      <c r="U6141" s="25">
        <f t="shared" si="863"/>
        <v>5.9645272932892485E-2</v>
      </c>
      <c r="W6141" s="17">
        <f>Eingabe!H6142</f>
        <v>258</v>
      </c>
      <c r="X6141" s="17">
        <f t="shared" si="864"/>
        <v>2.58</v>
      </c>
      <c r="Y6141" s="17">
        <f t="shared" si="865"/>
        <v>260</v>
      </c>
    </row>
    <row r="6142" spans="1:25" x14ac:dyDescent="0.15">
      <c r="A6142" s="82">
        <f t="shared" si="860"/>
        <v>9</v>
      </c>
      <c r="B6142" s="46">
        <v>43721.791666651778</v>
      </c>
      <c r="C6142" s="47">
        <f>Eingabe!G6143</f>
        <v>6.1</v>
      </c>
      <c r="D6142" s="77">
        <v>6142</v>
      </c>
      <c r="E6142" s="47"/>
      <c r="F6142" s="25">
        <f t="shared" si="858"/>
        <v>9.1</v>
      </c>
      <c r="G6142" s="25">
        <f>VLOOKUP(F6142,'Spezifische Werte'!$B$2:$C$4002,2,FALSE)</f>
        <v>0.59886663276505681</v>
      </c>
      <c r="H6142" s="25">
        <f t="shared" si="861"/>
        <v>1197.7332655301136</v>
      </c>
      <c r="J6142" s="25">
        <f t="shared" si="859"/>
        <v>9.15</v>
      </c>
      <c r="K6142" s="25">
        <f>VLOOKUP(J6142,'Spezifische Werte'!$B$2:$C$4002,2,FALSE)</f>
        <v>0.60752867779351938</v>
      </c>
      <c r="L6142" s="25">
        <f t="shared" si="862"/>
        <v>1215.0573555870387</v>
      </c>
      <c r="R6142" s="25">
        <v>6140</v>
      </c>
      <c r="S6142" s="25">
        <v>6139</v>
      </c>
      <c r="T6142" s="25">
        <f t="shared" si="866"/>
        <v>5.790322713773282E-2</v>
      </c>
      <c r="U6142" s="25">
        <f t="shared" si="863"/>
        <v>5.9645272932892485E-2</v>
      </c>
      <c r="W6142" s="17">
        <f>Eingabe!H6143</f>
        <v>241</v>
      </c>
      <c r="X6142" s="17">
        <f t="shared" si="864"/>
        <v>2.41</v>
      </c>
      <c r="Y6142" s="17">
        <f t="shared" si="865"/>
        <v>240</v>
      </c>
    </row>
    <row r="6143" spans="1:25" x14ac:dyDescent="0.15">
      <c r="A6143" s="82">
        <f t="shared" si="860"/>
        <v>9</v>
      </c>
      <c r="B6143" s="46">
        <v>43721.833333318442</v>
      </c>
      <c r="C6143" s="47">
        <f>Eingabe!G6144</f>
        <v>4.8</v>
      </c>
      <c r="D6143" s="77">
        <v>6143</v>
      </c>
      <c r="E6143" s="47"/>
      <c r="F6143" s="25">
        <f t="shared" si="858"/>
        <v>7.16</v>
      </c>
      <c r="G6143" s="25">
        <f>VLOOKUP(F6143,'Spezifische Werte'!$B$2:$C$4002,2,FALSE)</f>
        <v>0.29271421469315961</v>
      </c>
      <c r="H6143" s="25">
        <f t="shared" si="861"/>
        <v>585.42842938631918</v>
      </c>
      <c r="J6143" s="25">
        <f t="shared" si="859"/>
        <v>7.2</v>
      </c>
      <c r="K6143" s="25">
        <f>VLOOKUP(J6143,'Spezifische Werte'!$B$2:$C$4002,2,FALSE)</f>
        <v>0.29789883692567737</v>
      </c>
      <c r="L6143" s="25">
        <f t="shared" si="862"/>
        <v>595.79767385135472</v>
      </c>
      <c r="R6143" s="25">
        <v>6141</v>
      </c>
      <c r="S6143" s="25">
        <v>6140</v>
      </c>
      <c r="T6143" s="25">
        <f t="shared" si="866"/>
        <v>5.790322713773282E-2</v>
      </c>
      <c r="U6143" s="25">
        <f t="shared" si="863"/>
        <v>5.9645272932892485E-2</v>
      </c>
      <c r="W6143" s="17">
        <f>Eingabe!H6144</f>
        <v>250</v>
      </c>
      <c r="X6143" s="17">
        <f t="shared" si="864"/>
        <v>2.5</v>
      </c>
      <c r="Y6143" s="17">
        <f t="shared" si="865"/>
        <v>250</v>
      </c>
    </row>
    <row r="6144" spans="1:25" x14ac:dyDescent="0.15">
      <c r="A6144" s="82">
        <f t="shared" si="860"/>
        <v>9</v>
      </c>
      <c r="B6144" s="46">
        <v>43721.874999985106</v>
      </c>
      <c r="C6144" s="47">
        <f>Eingabe!G6145</f>
        <v>5.0999999999999996</v>
      </c>
      <c r="D6144" s="77">
        <v>6144</v>
      </c>
      <c r="E6144" s="47"/>
      <c r="F6144" s="25">
        <f t="shared" si="858"/>
        <v>7.61</v>
      </c>
      <c r="G6144" s="25">
        <f>VLOOKUP(F6144,'Spezifische Werte'!$B$2:$C$4002,2,FALSE)</f>
        <v>0.35419704845962618</v>
      </c>
      <c r="H6144" s="25">
        <f t="shared" si="861"/>
        <v>708.39409691925232</v>
      </c>
      <c r="J6144" s="25">
        <f t="shared" si="859"/>
        <v>7.65</v>
      </c>
      <c r="K6144" s="25">
        <f>VLOOKUP(J6144,'Spezifische Werte'!$B$2:$C$4002,2,FALSE)</f>
        <v>0.35999115933138248</v>
      </c>
      <c r="L6144" s="25">
        <f t="shared" si="862"/>
        <v>719.98231866276501</v>
      </c>
      <c r="R6144" s="25">
        <v>6142</v>
      </c>
      <c r="S6144" s="25">
        <v>6141</v>
      </c>
      <c r="T6144" s="25">
        <f t="shared" si="866"/>
        <v>5.790322713773282E-2</v>
      </c>
      <c r="U6144" s="25">
        <f t="shared" si="863"/>
        <v>5.9645272932892485E-2</v>
      </c>
      <c r="W6144" s="17">
        <f>Eingabe!H6145</f>
        <v>238</v>
      </c>
      <c r="X6144" s="17">
        <f t="shared" si="864"/>
        <v>2.38</v>
      </c>
      <c r="Y6144" s="17">
        <f t="shared" si="865"/>
        <v>240</v>
      </c>
    </row>
    <row r="6145" spans="1:25" x14ac:dyDescent="0.15">
      <c r="A6145" s="82">
        <f t="shared" si="860"/>
        <v>9</v>
      </c>
      <c r="B6145" s="46">
        <v>43721.91666665177</v>
      </c>
      <c r="C6145" s="47">
        <f>Eingabe!G6146</f>
        <v>6.3</v>
      </c>
      <c r="D6145" s="77">
        <v>6145</v>
      </c>
      <c r="E6145" s="47"/>
      <c r="F6145" s="25">
        <f t="shared" si="858"/>
        <v>9.4</v>
      </c>
      <c r="G6145" s="25">
        <f>VLOOKUP(F6145,'Spezifische Werte'!$B$2:$C$4002,2,FALSE)</f>
        <v>0.65003553309220252</v>
      </c>
      <c r="H6145" s="25">
        <f t="shared" si="861"/>
        <v>1300.071066184405</v>
      </c>
      <c r="J6145" s="25">
        <f t="shared" si="859"/>
        <v>9.4499999999999993</v>
      </c>
      <c r="K6145" s="25">
        <f>VLOOKUP(J6145,'Spezifische Werte'!$B$2:$C$4002,2,FALSE)</f>
        <v>0.65830260757456582</v>
      </c>
      <c r="L6145" s="25">
        <f t="shared" si="862"/>
        <v>1316.6052151491317</v>
      </c>
      <c r="R6145" s="25">
        <v>6143</v>
      </c>
      <c r="S6145" s="25">
        <v>6142</v>
      </c>
      <c r="T6145" s="25">
        <f t="shared" si="866"/>
        <v>5.790322713773282E-2</v>
      </c>
      <c r="U6145" s="25">
        <f t="shared" si="863"/>
        <v>5.9645272932892485E-2</v>
      </c>
      <c r="W6145" s="17">
        <f>Eingabe!H6146</f>
        <v>248</v>
      </c>
      <c r="X6145" s="17">
        <f t="shared" si="864"/>
        <v>2.48</v>
      </c>
      <c r="Y6145" s="17">
        <f t="shared" si="865"/>
        <v>250</v>
      </c>
    </row>
    <row r="6146" spans="1:25" x14ac:dyDescent="0.15">
      <c r="A6146" s="82">
        <f t="shared" si="860"/>
        <v>9</v>
      </c>
      <c r="B6146" s="46">
        <v>43721.958333318435</v>
      </c>
      <c r="C6146" s="47">
        <f>Eingabe!G6147</f>
        <v>4.5999999999999996</v>
      </c>
      <c r="D6146" s="77">
        <v>6146</v>
      </c>
      <c r="E6146" s="47"/>
      <c r="F6146" s="25">
        <f t="shared" si="858"/>
        <v>6.86</v>
      </c>
      <c r="G6146" s="25">
        <f>VLOOKUP(F6146,'Spezifische Werte'!$B$2:$C$4002,2,FALSE)</f>
        <v>0.25562320201003652</v>
      </c>
      <c r="H6146" s="25">
        <f t="shared" si="861"/>
        <v>511.24640402007304</v>
      </c>
      <c r="J6146" s="25">
        <f t="shared" si="859"/>
        <v>6.9</v>
      </c>
      <c r="K6146" s="25">
        <f>VLOOKUP(J6146,'Spezifische Werte'!$B$2:$C$4002,2,FALSE)</f>
        <v>0.26038765048417867</v>
      </c>
      <c r="L6146" s="25">
        <f t="shared" si="862"/>
        <v>520.77530096835733</v>
      </c>
      <c r="R6146" s="25">
        <v>6144</v>
      </c>
      <c r="S6146" s="25">
        <v>6143</v>
      </c>
      <c r="T6146" s="25">
        <f t="shared" si="866"/>
        <v>5.790322713773282E-2</v>
      </c>
      <c r="U6146" s="25">
        <f t="shared" si="863"/>
        <v>5.9645272932892485E-2</v>
      </c>
      <c r="W6146" s="17">
        <f>Eingabe!H6147</f>
        <v>237</v>
      </c>
      <c r="X6146" s="17">
        <f t="shared" si="864"/>
        <v>2.37</v>
      </c>
      <c r="Y6146" s="17">
        <f t="shared" si="865"/>
        <v>240</v>
      </c>
    </row>
    <row r="6147" spans="1:25" x14ac:dyDescent="0.15">
      <c r="A6147" s="82">
        <f t="shared" si="860"/>
        <v>9</v>
      </c>
      <c r="B6147" s="46">
        <v>43721.999999985099</v>
      </c>
      <c r="C6147" s="47">
        <f>Eingabe!G6148</f>
        <v>4.5</v>
      </c>
      <c r="D6147" s="77">
        <v>6147</v>
      </c>
      <c r="E6147" s="47"/>
      <c r="F6147" s="25">
        <f t="shared" ref="F6147:F6210" si="867">ROUND(C6147*($O$4/$O$5)^$O$7,2)</f>
        <v>6.71</v>
      </c>
      <c r="G6147" s="25">
        <f>VLOOKUP(F6147,'Spezifische Werte'!$B$2:$C$4002,2,FALSE)</f>
        <v>0.23821819652236836</v>
      </c>
      <c r="H6147" s="25">
        <f t="shared" si="861"/>
        <v>476.43639304473675</v>
      </c>
      <c r="J6147" s="25">
        <f t="shared" ref="J6147:J6210" si="868">ROUND(C6147*(LN($O$4/$O$8)/LN($O$5/$O$8)),2)</f>
        <v>6.75</v>
      </c>
      <c r="K6147" s="25">
        <f>VLOOKUP(J6147,'Spezifische Werte'!$B$2:$C$4002,2,FALSE)</f>
        <v>0.24279032681735657</v>
      </c>
      <c r="L6147" s="25">
        <f t="shared" si="862"/>
        <v>485.58065363471314</v>
      </c>
      <c r="R6147" s="25">
        <v>6145</v>
      </c>
      <c r="S6147" s="25">
        <v>6144</v>
      </c>
      <c r="T6147" s="25">
        <f t="shared" si="866"/>
        <v>5.790322713773282E-2</v>
      </c>
      <c r="U6147" s="25">
        <f t="shared" si="863"/>
        <v>5.9645272932892485E-2</v>
      </c>
      <c r="W6147" s="17">
        <f>Eingabe!H6148</f>
        <v>241</v>
      </c>
      <c r="X6147" s="17">
        <f t="shared" si="864"/>
        <v>2.41</v>
      </c>
      <c r="Y6147" s="17">
        <f t="shared" si="865"/>
        <v>240</v>
      </c>
    </row>
    <row r="6148" spans="1:25" x14ac:dyDescent="0.15">
      <c r="A6148" s="82">
        <f t="shared" ref="A6148:A6211" si="869">MONTH(B6148)</f>
        <v>9</v>
      </c>
      <c r="B6148" s="46">
        <v>43722.041666651763</v>
      </c>
      <c r="C6148" s="47">
        <f>Eingabe!G6149</f>
        <v>4.5</v>
      </c>
      <c r="D6148" s="77">
        <v>6148</v>
      </c>
      <c r="E6148" s="47"/>
      <c r="F6148" s="25">
        <f t="shared" si="867"/>
        <v>6.71</v>
      </c>
      <c r="G6148" s="25">
        <f>VLOOKUP(F6148,'Spezifische Werte'!$B$2:$C$4002,2,FALSE)</f>
        <v>0.23821819652236836</v>
      </c>
      <c r="H6148" s="25">
        <f t="shared" ref="H6148:H6211" si="870">G6148*$O$9*1000</f>
        <v>476.43639304473675</v>
      </c>
      <c r="J6148" s="25">
        <f t="shared" si="868"/>
        <v>6.75</v>
      </c>
      <c r="K6148" s="25">
        <f>VLOOKUP(J6148,'Spezifische Werte'!$B$2:$C$4002,2,FALSE)</f>
        <v>0.24279032681735657</v>
      </c>
      <c r="L6148" s="25">
        <f t="shared" ref="L6148:L6211" si="871">K6148*$O$9*1000</f>
        <v>485.58065363471314</v>
      </c>
      <c r="R6148" s="25">
        <v>6146</v>
      </c>
      <c r="S6148" s="25">
        <v>6145</v>
      </c>
      <c r="T6148" s="25">
        <f t="shared" si="866"/>
        <v>5.790322713773282E-2</v>
      </c>
      <c r="U6148" s="25">
        <f t="shared" ref="U6148:U6211" si="872">LARGE($L$3:$L$8762,R6148)/1000</f>
        <v>5.9645272932892485E-2</v>
      </c>
      <c r="W6148" s="17">
        <f>Eingabe!H6149</f>
        <v>232</v>
      </c>
      <c r="X6148" s="17">
        <f t="shared" ref="X6148:X6211" si="873">W6148/100</f>
        <v>2.3199999999999998</v>
      </c>
      <c r="Y6148" s="17">
        <f t="shared" ref="Y6148:Y6211" si="874">ROUND(X6148,1)*100</f>
        <v>229.99999999999997</v>
      </c>
    </row>
    <row r="6149" spans="1:25" x14ac:dyDescent="0.15">
      <c r="A6149" s="82">
        <f t="shared" si="869"/>
        <v>9</v>
      </c>
      <c r="B6149" s="46">
        <v>43722.083333318427</v>
      </c>
      <c r="C6149" s="47">
        <f>Eingabe!G6150</f>
        <v>3.5</v>
      </c>
      <c r="D6149" s="77">
        <v>6149</v>
      </c>
      <c r="E6149" s="47"/>
      <c r="F6149" s="25">
        <f t="shared" si="867"/>
        <v>5.22</v>
      </c>
      <c r="G6149" s="25">
        <f>VLOOKUP(F6149,'Spezifische Werte'!$B$2:$C$4002,2,FALSE)</f>
        <v>0.10600726326582303</v>
      </c>
      <c r="H6149" s="25">
        <f t="shared" si="870"/>
        <v>212.01452653164606</v>
      </c>
      <c r="J6149" s="25">
        <f t="shared" si="868"/>
        <v>5.25</v>
      </c>
      <c r="K6149" s="25">
        <f>VLOOKUP(J6149,'Spezifische Werte'!$B$2:$C$4002,2,FALSE)</f>
        <v>0.10804502827355937</v>
      </c>
      <c r="L6149" s="25">
        <f t="shared" si="871"/>
        <v>216.09005654711873</v>
      </c>
      <c r="R6149" s="25">
        <v>6147</v>
      </c>
      <c r="S6149" s="25">
        <v>6146</v>
      </c>
      <c r="T6149" s="25">
        <f t="shared" si="866"/>
        <v>5.790322713773282E-2</v>
      </c>
      <c r="U6149" s="25">
        <f t="shared" si="872"/>
        <v>5.9645272932892485E-2</v>
      </c>
      <c r="W6149" s="17">
        <f>Eingabe!H6150</f>
        <v>219</v>
      </c>
      <c r="X6149" s="17">
        <f t="shared" si="873"/>
        <v>2.19</v>
      </c>
      <c r="Y6149" s="17">
        <f t="shared" si="874"/>
        <v>220.00000000000003</v>
      </c>
    </row>
    <row r="6150" spans="1:25" x14ac:dyDescent="0.15">
      <c r="A6150" s="82">
        <f t="shared" si="869"/>
        <v>9</v>
      </c>
      <c r="B6150" s="46">
        <v>43722.124999985092</v>
      </c>
      <c r="C6150" s="47">
        <f>Eingabe!G6151</f>
        <v>3.6</v>
      </c>
      <c r="D6150" s="77">
        <v>6150</v>
      </c>
      <c r="E6150" s="47"/>
      <c r="F6150" s="25">
        <f t="shared" si="867"/>
        <v>5.37</v>
      </c>
      <c r="G6150" s="25">
        <f>VLOOKUP(F6150,'Spezifische Werte'!$B$2:$C$4002,2,FALSE)</f>
        <v>0.11640095819454216</v>
      </c>
      <c r="H6150" s="25">
        <f t="shared" si="870"/>
        <v>232.80191638908431</v>
      </c>
      <c r="J6150" s="25">
        <f t="shared" si="868"/>
        <v>5.4</v>
      </c>
      <c r="K6150" s="25">
        <f>VLOOKUP(J6150,'Spezifische Werte'!$B$2:$C$4002,2,FALSE)</f>
        <v>0.11853513474534576</v>
      </c>
      <c r="L6150" s="25">
        <f t="shared" si="871"/>
        <v>237.07026949069152</v>
      </c>
      <c r="R6150" s="25">
        <v>6148</v>
      </c>
      <c r="S6150" s="25">
        <v>6147</v>
      </c>
      <c r="T6150" s="25">
        <f t="shared" ref="T6150:T6213" si="875">LARGE($H$3:$H$8762,R6150)/1000</f>
        <v>5.790322713773282E-2</v>
      </c>
      <c r="U6150" s="25">
        <f t="shared" si="872"/>
        <v>5.9645272932892485E-2</v>
      </c>
      <c r="W6150" s="17">
        <f>Eingabe!H6151</f>
        <v>227</v>
      </c>
      <c r="X6150" s="17">
        <f t="shared" si="873"/>
        <v>2.27</v>
      </c>
      <c r="Y6150" s="17">
        <f t="shared" si="874"/>
        <v>229.99999999999997</v>
      </c>
    </row>
    <row r="6151" spans="1:25" x14ac:dyDescent="0.15">
      <c r="A6151" s="82">
        <f t="shared" si="869"/>
        <v>9</v>
      </c>
      <c r="B6151" s="46">
        <v>43722.166666651756</v>
      </c>
      <c r="C6151" s="47">
        <f>Eingabe!G6152</f>
        <v>3.8</v>
      </c>
      <c r="D6151" s="77">
        <v>6151</v>
      </c>
      <c r="E6151" s="47"/>
      <c r="F6151" s="25">
        <f t="shared" si="867"/>
        <v>5.67</v>
      </c>
      <c r="G6151" s="25">
        <f>VLOOKUP(F6151,'Spezifische Werte'!$B$2:$C$4002,2,FALSE)</f>
        <v>0.13840049448137109</v>
      </c>
      <c r="H6151" s="25">
        <f t="shared" si="870"/>
        <v>276.80098896274217</v>
      </c>
      <c r="J6151" s="25">
        <f t="shared" si="868"/>
        <v>5.7</v>
      </c>
      <c r="K6151" s="25">
        <f>VLOOKUP(J6151,'Spezifische Werte'!$B$2:$C$4002,2,FALSE)</f>
        <v>0.14069825500153915</v>
      </c>
      <c r="L6151" s="25">
        <f t="shared" si="871"/>
        <v>281.39651000307828</v>
      </c>
      <c r="R6151" s="25">
        <v>6149</v>
      </c>
      <c r="S6151" s="25">
        <v>6148</v>
      </c>
      <c r="T6151" s="25">
        <f t="shared" si="875"/>
        <v>5.790322713773282E-2</v>
      </c>
      <c r="U6151" s="25">
        <f t="shared" si="872"/>
        <v>5.9645272932892485E-2</v>
      </c>
      <c r="W6151" s="17">
        <f>Eingabe!H6152</f>
        <v>227</v>
      </c>
      <c r="X6151" s="17">
        <f t="shared" si="873"/>
        <v>2.27</v>
      </c>
      <c r="Y6151" s="17">
        <f t="shared" si="874"/>
        <v>229.99999999999997</v>
      </c>
    </row>
    <row r="6152" spans="1:25" x14ac:dyDescent="0.15">
      <c r="A6152" s="82">
        <f t="shared" si="869"/>
        <v>9</v>
      </c>
      <c r="B6152" s="46">
        <v>43722.20833331842</v>
      </c>
      <c r="C6152" s="47">
        <f>Eingabe!G6153</f>
        <v>3.4</v>
      </c>
      <c r="D6152" s="77">
        <v>6152</v>
      </c>
      <c r="E6152" s="47"/>
      <c r="F6152" s="25">
        <f t="shared" si="867"/>
        <v>5.07</v>
      </c>
      <c r="G6152" s="25">
        <f>VLOOKUP(F6152,'Spezifische Werte'!$B$2:$C$4002,2,FALSE)</f>
        <v>9.6185977081711158E-2</v>
      </c>
      <c r="H6152" s="25">
        <f t="shared" si="870"/>
        <v>192.37195416342232</v>
      </c>
      <c r="J6152" s="25">
        <f t="shared" si="868"/>
        <v>5.0999999999999996</v>
      </c>
      <c r="K6152" s="25">
        <f>VLOOKUP(J6152,'Spezifische Werte'!$B$2:$C$4002,2,FALSE)</f>
        <v>9.8097213536623304E-2</v>
      </c>
      <c r="L6152" s="25">
        <f t="shared" si="871"/>
        <v>196.1944270732466</v>
      </c>
      <c r="R6152" s="25">
        <v>6150</v>
      </c>
      <c r="S6152" s="25">
        <v>6149</v>
      </c>
      <c r="T6152" s="25">
        <f t="shared" si="875"/>
        <v>5.790322713773282E-2</v>
      </c>
      <c r="U6152" s="25">
        <f t="shared" si="872"/>
        <v>5.9645272932892485E-2</v>
      </c>
      <c r="W6152" s="17">
        <f>Eingabe!H6153</f>
        <v>215</v>
      </c>
      <c r="X6152" s="17">
        <f t="shared" si="873"/>
        <v>2.15</v>
      </c>
      <c r="Y6152" s="17">
        <f t="shared" si="874"/>
        <v>220.00000000000003</v>
      </c>
    </row>
    <row r="6153" spans="1:25" x14ac:dyDescent="0.15">
      <c r="A6153" s="82">
        <f t="shared" si="869"/>
        <v>9</v>
      </c>
      <c r="B6153" s="46">
        <v>43722.249999985084</v>
      </c>
      <c r="C6153" s="47">
        <f>Eingabe!G6154</f>
        <v>3.7</v>
      </c>
      <c r="D6153" s="77">
        <v>6153</v>
      </c>
      <c r="E6153" s="47"/>
      <c r="F6153" s="25">
        <f t="shared" si="867"/>
        <v>5.52</v>
      </c>
      <c r="G6153" s="25">
        <f>VLOOKUP(F6153,'Spezifische Werte'!$B$2:$C$4002,2,FALSE)</f>
        <v>0.12721663519138685</v>
      </c>
      <c r="H6153" s="25">
        <f t="shared" si="870"/>
        <v>254.43327038277369</v>
      </c>
      <c r="J6153" s="25">
        <f t="shared" si="868"/>
        <v>5.55</v>
      </c>
      <c r="K6153" s="25">
        <f>VLOOKUP(J6153,'Spezifische Werte'!$B$2:$C$4002,2,FALSE)</f>
        <v>0.12941942247043492</v>
      </c>
      <c r="L6153" s="25">
        <f t="shared" si="871"/>
        <v>258.83884494086982</v>
      </c>
      <c r="R6153" s="25">
        <v>6151</v>
      </c>
      <c r="S6153" s="25">
        <v>6150</v>
      </c>
      <c r="T6153" s="25">
        <f t="shared" si="875"/>
        <v>5.790322713773282E-2</v>
      </c>
      <c r="U6153" s="25">
        <f t="shared" si="872"/>
        <v>5.9645272932892485E-2</v>
      </c>
      <c r="W6153" s="17">
        <f>Eingabe!H6154</f>
        <v>234</v>
      </c>
      <c r="X6153" s="17">
        <f t="shared" si="873"/>
        <v>2.34</v>
      </c>
      <c r="Y6153" s="17">
        <f t="shared" si="874"/>
        <v>229.99999999999997</v>
      </c>
    </row>
    <row r="6154" spans="1:25" x14ac:dyDescent="0.15">
      <c r="A6154" s="82">
        <f t="shared" si="869"/>
        <v>9</v>
      </c>
      <c r="B6154" s="46">
        <v>43722.291666651749</v>
      </c>
      <c r="C6154" s="47">
        <f>Eingabe!G6155</f>
        <v>3.9</v>
      </c>
      <c r="D6154" s="77">
        <v>6154</v>
      </c>
      <c r="E6154" s="47"/>
      <c r="F6154" s="25">
        <f t="shared" si="867"/>
        <v>5.82</v>
      </c>
      <c r="G6154" s="25">
        <f>VLOOKUP(F6154,'Spezifische Werte'!$B$2:$C$4002,2,FALSE)</f>
        <v>0.15015933791444183</v>
      </c>
      <c r="H6154" s="25">
        <f t="shared" si="870"/>
        <v>300.31867582888367</v>
      </c>
      <c r="J6154" s="25">
        <f t="shared" si="868"/>
        <v>5.85</v>
      </c>
      <c r="K6154" s="25">
        <f>VLOOKUP(J6154,'Spezifische Werte'!$B$2:$C$4002,2,FALSE)</f>
        <v>0.15260213064447356</v>
      </c>
      <c r="L6154" s="25">
        <f t="shared" si="871"/>
        <v>305.20426128894712</v>
      </c>
      <c r="R6154" s="25">
        <v>6152</v>
      </c>
      <c r="S6154" s="25">
        <v>6151</v>
      </c>
      <c r="T6154" s="25">
        <f t="shared" si="875"/>
        <v>5.790322713773282E-2</v>
      </c>
      <c r="U6154" s="25">
        <f t="shared" si="872"/>
        <v>5.9645272932892485E-2</v>
      </c>
      <c r="W6154" s="17">
        <f>Eingabe!H6155</f>
        <v>237</v>
      </c>
      <c r="X6154" s="17">
        <f t="shared" si="873"/>
        <v>2.37</v>
      </c>
      <c r="Y6154" s="17">
        <f t="shared" si="874"/>
        <v>240</v>
      </c>
    </row>
    <row r="6155" spans="1:25" x14ac:dyDescent="0.15">
      <c r="A6155" s="82">
        <f t="shared" si="869"/>
        <v>9</v>
      </c>
      <c r="B6155" s="46">
        <v>43722.333333318413</v>
      </c>
      <c r="C6155" s="47">
        <f>Eingabe!G6156</f>
        <v>5</v>
      </c>
      <c r="D6155" s="77">
        <v>6155</v>
      </c>
      <c r="E6155" s="47"/>
      <c r="F6155" s="25">
        <f t="shared" si="867"/>
        <v>7.46</v>
      </c>
      <c r="G6155" s="25">
        <f>VLOOKUP(F6155,'Spezifische Werte'!$B$2:$C$4002,2,FALSE)</f>
        <v>0.33294203068553224</v>
      </c>
      <c r="H6155" s="25">
        <f t="shared" si="870"/>
        <v>665.88406137106449</v>
      </c>
      <c r="J6155" s="25">
        <f t="shared" si="868"/>
        <v>7.5</v>
      </c>
      <c r="K6155" s="25">
        <f>VLOOKUP(J6155,'Spezifische Werte'!$B$2:$C$4002,2,FALSE)</f>
        <v>0.33853673002168488</v>
      </c>
      <c r="L6155" s="25">
        <f t="shared" si="871"/>
        <v>677.07346004336978</v>
      </c>
      <c r="R6155" s="25">
        <v>6153</v>
      </c>
      <c r="S6155" s="25">
        <v>6152</v>
      </c>
      <c r="T6155" s="25">
        <f t="shared" si="875"/>
        <v>5.790322713773282E-2</v>
      </c>
      <c r="U6155" s="25">
        <f t="shared" si="872"/>
        <v>5.9645272932892485E-2</v>
      </c>
      <c r="W6155" s="17">
        <f>Eingabe!H6156</f>
        <v>248</v>
      </c>
      <c r="X6155" s="17">
        <f t="shared" si="873"/>
        <v>2.48</v>
      </c>
      <c r="Y6155" s="17">
        <f t="shared" si="874"/>
        <v>250</v>
      </c>
    </row>
    <row r="6156" spans="1:25" x14ac:dyDescent="0.15">
      <c r="A6156" s="82">
        <f t="shared" si="869"/>
        <v>9</v>
      </c>
      <c r="B6156" s="46">
        <v>43722.374999985077</v>
      </c>
      <c r="C6156" s="47">
        <f>Eingabe!G6157</f>
        <v>6.1</v>
      </c>
      <c r="D6156" s="77">
        <v>6156</v>
      </c>
      <c r="E6156" s="47"/>
      <c r="F6156" s="25">
        <f t="shared" si="867"/>
        <v>9.1</v>
      </c>
      <c r="G6156" s="25">
        <f>VLOOKUP(F6156,'Spezifische Werte'!$B$2:$C$4002,2,FALSE)</f>
        <v>0.59886663276505681</v>
      </c>
      <c r="H6156" s="25">
        <f t="shared" si="870"/>
        <v>1197.7332655301136</v>
      </c>
      <c r="J6156" s="25">
        <f t="shared" si="868"/>
        <v>9.15</v>
      </c>
      <c r="K6156" s="25">
        <f>VLOOKUP(J6156,'Spezifische Werte'!$B$2:$C$4002,2,FALSE)</f>
        <v>0.60752867779351938</v>
      </c>
      <c r="L6156" s="25">
        <f t="shared" si="871"/>
        <v>1215.0573555870387</v>
      </c>
      <c r="R6156" s="25">
        <v>6154</v>
      </c>
      <c r="S6156" s="25">
        <v>6153</v>
      </c>
      <c r="T6156" s="25">
        <f t="shared" si="875"/>
        <v>5.790322713773282E-2</v>
      </c>
      <c r="U6156" s="25">
        <f t="shared" si="872"/>
        <v>5.9645272932892485E-2</v>
      </c>
      <c r="W6156" s="17">
        <f>Eingabe!H6157</f>
        <v>247</v>
      </c>
      <c r="X6156" s="17">
        <f t="shared" si="873"/>
        <v>2.4700000000000002</v>
      </c>
      <c r="Y6156" s="17">
        <f t="shared" si="874"/>
        <v>250</v>
      </c>
    </row>
    <row r="6157" spans="1:25" x14ac:dyDescent="0.15">
      <c r="A6157" s="82">
        <f t="shared" si="869"/>
        <v>9</v>
      </c>
      <c r="B6157" s="46">
        <v>43722.416666651741</v>
      </c>
      <c r="C6157" s="47">
        <f>Eingabe!G6158</f>
        <v>6.2</v>
      </c>
      <c r="D6157" s="77">
        <v>6157</v>
      </c>
      <c r="E6157" s="47"/>
      <c r="F6157" s="25">
        <f t="shared" si="867"/>
        <v>9.25</v>
      </c>
      <c r="G6157" s="25">
        <f>VLOOKUP(F6157,'Spezifische Werte'!$B$2:$C$4002,2,FALSE)</f>
        <v>0.62472364642828149</v>
      </c>
      <c r="H6157" s="25">
        <f t="shared" si="870"/>
        <v>1249.4472928565631</v>
      </c>
      <c r="J6157" s="25">
        <f t="shared" si="868"/>
        <v>9.3000000000000007</v>
      </c>
      <c r="K6157" s="25">
        <f>VLOOKUP(J6157,'Spezifische Werte'!$B$2:$C$4002,2,FALSE)</f>
        <v>0.63323553500353946</v>
      </c>
      <c r="L6157" s="25">
        <f t="shared" si="871"/>
        <v>1266.4710700070789</v>
      </c>
      <c r="R6157" s="25">
        <v>6155</v>
      </c>
      <c r="S6157" s="25">
        <v>6154</v>
      </c>
      <c r="T6157" s="25">
        <f t="shared" si="875"/>
        <v>5.790322713773282E-2</v>
      </c>
      <c r="U6157" s="25">
        <f t="shared" si="872"/>
        <v>5.9645272932892485E-2</v>
      </c>
      <c r="W6157" s="17">
        <f>Eingabe!H6158</f>
        <v>268</v>
      </c>
      <c r="X6157" s="17">
        <f t="shared" si="873"/>
        <v>2.68</v>
      </c>
      <c r="Y6157" s="17">
        <f t="shared" si="874"/>
        <v>270</v>
      </c>
    </row>
    <row r="6158" spans="1:25" x14ac:dyDescent="0.15">
      <c r="A6158" s="82">
        <f t="shared" si="869"/>
        <v>9</v>
      </c>
      <c r="B6158" s="46">
        <v>43722.458333318405</v>
      </c>
      <c r="C6158" s="47">
        <f>Eingabe!G6159</f>
        <v>6.8</v>
      </c>
      <c r="D6158" s="77">
        <v>6158</v>
      </c>
      <c r="E6158" s="47"/>
      <c r="F6158" s="25">
        <f t="shared" si="867"/>
        <v>10.14</v>
      </c>
      <c r="G6158" s="25">
        <f>VLOOKUP(F6158,'Spezifische Werte'!$B$2:$C$4002,2,FALSE)</f>
        <v>0.75987049688249497</v>
      </c>
      <c r="H6158" s="25">
        <f t="shared" si="870"/>
        <v>1519.74099376499</v>
      </c>
      <c r="J6158" s="25">
        <f t="shared" si="868"/>
        <v>10.199999999999999</v>
      </c>
      <c r="K6158" s="25">
        <f>VLOOKUP(J6158,'Spezifische Werte'!$B$2:$C$4002,2,FALSE)</f>
        <v>0.76746217735576705</v>
      </c>
      <c r="L6158" s="25">
        <f t="shared" si="871"/>
        <v>1534.9243547115341</v>
      </c>
      <c r="R6158" s="25">
        <v>6156</v>
      </c>
      <c r="S6158" s="25">
        <v>6155</v>
      </c>
      <c r="T6158" s="25">
        <f t="shared" si="875"/>
        <v>5.790322713773282E-2</v>
      </c>
      <c r="U6158" s="25">
        <f t="shared" si="872"/>
        <v>5.9645272932892485E-2</v>
      </c>
      <c r="W6158" s="17">
        <f>Eingabe!H6159</f>
        <v>260</v>
      </c>
      <c r="X6158" s="17">
        <f t="shared" si="873"/>
        <v>2.6</v>
      </c>
      <c r="Y6158" s="17">
        <f t="shared" si="874"/>
        <v>260</v>
      </c>
    </row>
    <row r="6159" spans="1:25" x14ac:dyDescent="0.15">
      <c r="A6159" s="82">
        <f t="shared" si="869"/>
        <v>9</v>
      </c>
      <c r="B6159" s="46">
        <v>43722.49999998507</v>
      </c>
      <c r="C6159" s="47">
        <f>Eingabe!G6160</f>
        <v>6.1</v>
      </c>
      <c r="D6159" s="77">
        <v>6159</v>
      </c>
      <c r="E6159" s="47"/>
      <c r="F6159" s="25">
        <f t="shared" si="867"/>
        <v>9.1</v>
      </c>
      <c r="G6159" s="25">
        <f>VLOOKUP(F6159,'Spezifische Werte'!$B$2:$C$4002,2,FALSE)</f>
        <v>0.59886663276505681</v>
      </c>
      <c r="H6159" s="25">
        <f t="shared" si="870"/>
        <v>1197.7332655301136</v>
      </c>
      <c r="J6159" s="25">
        <f t="shared" si="868"/>
        <v>9.15</v>
      </c>
      <c r="K6159" s="25">
        <f>VLOOKUP(J6159,'Spezifische Werte'!$B$2:$C$4002,2,FALSE)</f>
        <v>0.60752867779351938</v>
      </c>
      <c r="L6159" s="25">
        <f t="shared" si="871"/>
        <v>1215.0573555870387</v>
      </c>
      <c r="R6159" s="25">
        <v>6157</v>
      </c>
      <c r="S6159" s="25">
        <v>6156</v>
      </c>
      <c r="T6159" s="25">
        <f t="shared" si="875"/>
        <v>5.790322713773282E-2</v>
      </c>
      <c r="U6159" s="25">
        <f t="shared" si="872"/>
        <v>5.9645272932892485E-2</v>
      </c>
      <c r="W6159" s="17">
        <f>Eingabe!H6160</f>
        <v>272</v>
      </c>
      <c r="X6159" s="17">
        <f t="shared" si="873"/>
        <v>2.72</v>
      </c>
      <c r="Y6159" s="17">
        <f t="shared" si="874"/>
        <v>270</v>
      </c>
    </row>
    <row r="6160" spans="1:25" x14ac:dyDescent="0.15">
      <c r="A6160" s="82">
        <f t="shared" si="869"/>
        <v>9</v>
      </c>
      <c r="B6160" s="46">
        <v>43722.541666651734</v>
      </c>
      <c r="C6160" s="47">
        <f>Eingabe!G6161</f>
        <v>5.8</v>
      </c>
      <c r="D6160" s="77">
        <v>6160</v>
      </c>
      <c r="E6160" s="47"/>
      <c r="F6160" s="25">
        <f t="shared" si="867"/>
        <v>8.65</v>
      </c>
      <c r="G6160" s="25">
        <f>VLOOKUP(F6160,'Spezifische Werte'!$B$2:$C$4002,2,FALSE)</f>
        <v>0.52059998612319236</v>
      </c>
      <c r="H6160" s="25">
        <f t="shared" si="870"/>
        <v>1041.1999722463847</v>
      </c>
      <c r="J6160" s="25">
        <f t="shared" si="868"/>
        <v>8.6999999999999993</v>
      </c>
      <c r="K6160" s="25">
        <f>VLOOKUP(J6160,'Spezifische Werte'!$B$2:$C$4002,2,FALSE)</f>
        <v>0.52924251604798966</v>
      </c>
      <c r="L6160" s="25">
        <f t="shared" si="871"/>
        <v>1058.4850320959792</v>
      </c>
      <c r="R6160" s="25">
        <v>6158</v>
      </c>
      <c r="S6160" s="25">
        <v>6157</v>
      </c>
      <c r="T6160" s="25">
        <f t="shared" si="875"/>
        <v>5.790322713773282E-2</v>
      </c>
      <c r="U6160" s="25">
        <f t="shared" si="872"/>
        <v>5.9645272932892485E-2</v>
      </c>
      <c r="W6160" s="17">
        <f>Eingabe!H6161</f>
        <v>258</v>
      </c>
      <c r="X6160" s="17">
        <f t="shared" si="873"/>
        <v>2.58</v>
      </c>
      <c r="Y6160" s="17">
        <f t="shared" si="874"/>
        <v>260</v>
      </c>
    </row>
    <row r="6161" spans="1:25" x14ac:dyDescent="0.15">
      <c r="A6161" s="82">
        <f t="shared" si="869"/>
        <v>9</v>
      </c>
      <c r="B6161" s="46">
        <v>43722.583333318398</v>
      </c>
      <c r="C6161" s="47">
        <f>Eingabe!G6162</f>
        <v>5.4</v>
      </c>
      <c r="D6161" s="77">
        <v>6161</v>
      </c>
      <c r="E6161" s="47"/>
      <c r="F6161" s="25">
        <f t="shared" si="867"/>
        <v>8.06</v>
      </c>
      <c r="G6161" s="25">
        <f>VLOOKUP(F6161,'Spezifische Werte'!$B$2:$C$4002,2,FALSE)</f>
        <v>0.42239374838249216</v>
      </c>
      <c r="H6161" s="25">
        <f t="shared" si="870"/>
        <v>844.78749676498433</v>
      </c>
      <c r="J6161" s="25">
        <f t="shared" si="868"/>
        <v>8.1</v>
      </c>
      <c r="K6161" s="25">
        <f>VLOOKUP(J6161,'Spezifische Werte'!$B$2:$C$4002,2,FALSE)</f>
        <v>0.428769385012092</v>
      </c>
      <c r="L6161" s="25">
        <f t="shared" si="871"/>
        <v>857.53877002418403</v>
      </c>
      <c r="R6161" s="25">
        <v>6159</v>
      </c>
      <c r="S6161" s="25">
        <v>6158</v>
      </c>
      <c r="T6161" s="25">
        <f t="shared" si="875"/>
        <v>5.790322713773282E-2</v>
      </c>
      <c r="U6161" s="25">
        <f t="shared" si="872"/>
        <v>5.9645272932892485E-2</v>
      </c>
      <c r="W6161" s="17">
        <f>Eingabe!H6162</f>
        <v>255</v>
      </c>
      <c r="X6161" s="17">
        <f t="shared" si="873"/>
        <v>2.5499999999999998</v>
      </c>
      <c r="Y6161" s="17">
        <f t="shared" si="874"/>
        <v>260</v>
      </c>
    </row>
    <row r="6162" spans="1:25" x14ac:dyDescent="0.15">
      <c r="A6162" s="82">
        <f t="shared" si="869"/>
        <v>9</v>
      </c>
      <c r="B6162" s="46">
        <v>43722.624999985062</v>
      </c>
      <c r="C6162" s="47">
        <f>Eingabe!G6163</f>
        <v>5</v>
      </c>
      <c r="D6162" s="77">
        <v>6162</v>
      </c>
      <c r="E6162" s="47"/>
      <c r="F6162" s="25">
        <f t="shared" si="867"/>
        <v>7.46</v>
      </c>
      <c r="G6162" s="25">
        <f>VLOOKUP(F6162,'Spezifische Werte'!$B$2:$C$4002,2,FALSE)</f>
        <v>0.33294203068553224</v>
      </c>
      <c r="H6162" s="25">
        <f t="shared" si="870"/>
        <v>665.88406137106449</v>
      </c>
      <c r="J6162" s="25">
        <f t="shared" si="868"/>
        <v>7.5</v>
      </c>
      <c r="K6162" s="25">
        <f>VLOOKUP(J6162,'Spezifische Werte'!$B$2:$C$4002,2,FALSE)</f>
        <v>0.33853673002168488</v>
      </c>
      <c r="L6162" s="25">
        <f t="shared" si="871"/>
        <v>677.07346004336978</v>
      </c>
      <c r="R6162" s="25">
        <v>6160</v>
      </c>
      <c r="S6162" s="25">
        <v>6159</v>
      </c>
      <c r="T6162" s="25">
        <f t="shared" si="875"/>
        <v>5.790322713773282E-2</v>
      </c>
      <c r="U6162" s="25">
        <f t="shared" si="872"/>
        <v>5.9645272932892485E-2</v>
      </c>
      <c r="W6162" s="17">
        <f>Eingabe!H6163</f>
        <v>266</v>
      </c>
      <c r="X6162" s="17">
        <f t="shared" si="873"/>
        <v>2.66</v>
      </c>
      <c r="Y6162" s="17">
        <f t="shared" si="874"/>
        <v>270</v>
      </c>
    </row>
    <row r="6163" spans="1:25" x14ac:dyDescent="0.15">
      <c r="A6163" s="82">
        <f t="shared" si="869"/>
        <v>9</v>
      </c>
      <c r="B6163" s="46">
        <v>43722.666666651727</v>
      </c>
      <c r="C6163" s="47">
        <f>Eingabe!G6164</f>
        <v>3.7</v>
      </c>
      <c r="D6163" s="77">
        <v>6163</v>
      </c>
      <c r="E6163" s="47"/>
      <c r="F6163" s="25">
        <f t="shared" si="867"/>
        <v>5.52</v>
      </c>
      <c r="G6163" s="25">
        <f>VLOOKUP(F6163,'Spezifische Werte'!$B$2:$C$4002,2,FALSE)</f>
        <v>0.12721663519138685</v>
      </c>
      <c r="H6163" s="25">
        <f t="shared" si="870"/>
        <v>254.43327038277369</v>
      </c>
      <c r="J6163" s="25">
        <f t="shared" si="868"/>
        <v>5.55</v>
      </c>
      <c r="K6163" s="25">
        <f>VLOOKUP(J6163,'Spezifische Werte'!$B$2:$C$4002,2,FALSE)</f>
        <v>0.12941942247043492</v>
      </c>
      <c r="L6163" s="25">
        <f t="shared" si="871"/>
        <v>258.83884494086982</v>
      </c>
      <c r="R6163" s="25">
        <v>6161</v>
      </c>
      <c r="S6163" s="25">
        <v>6160</v>
      </c>
      <c r="T6163" s="25">
        <f t="shared" si="875"/>
        <v>5.790322713773282E-2</v>
      </c>
      <c r="U6163" s="25">
        <f t="shared" si="872"/>
        <v>5.9645272932892485E-2</v>
      </c>
      <c r="W6163" s="17">
        <f>Eingabe!H6164</f>
        <v>269</v>
      </c>
      <c r="X6163" s="17">
        <f t="shared" si="873"/>
        <v>2.69</v>
      </c>
      <c r="Y6163" s="17">
        <f t="shared" si="874"/>
        <v>270</v>
      </c>
    </row>
    <row r="6164" spans="1:25" x14ac:dyDescent="0.15">
      <c r="A6164" s="82">
        <f t="shared" si="869"/>
        <v>9</v>
      </c>
      <c r="B6164" s="46">
        <v>43722.708333318391</v>
      </c>
      <c r="C6164" s="47">
        <f>Eingabe!G6165</f>
        <v>2.4</v>
      </c>
      <c r="D6164" s="77">
        <v>6164</v>
      </c>
      <c r="E6164" s="47"/>
      <c r="F6164" s="25">
        <f t="shared" si="867"/>
        <v>3.58</v>
      </c>
      <c r="G6164" s="25">
        <f>VLOOKUP(F6164,'Spezifische Werte'!$B$2:$C$4002,2,FALSE)</f>
        <v>2.2829235995572409E-2</v>
      </c>
      <c r="H6164" s="25">
        <f t="shared" si="870"/>
        <v>45.658471991144815</v>
      </c>
      <c r="J6164" s="25">
        <f t="shared" si="868"/>
        <v>3.6</v>
      </c>
      <c r="K6164" s="25">
        <f>VLOOKUP(J6164,'Spezifische Werte'!$B$2:$C$4002,2,FALSE)</f>
        <v>2.3596471134930203E-2</v>
      </c>
      <c r="L6164" s="25">
        <f t="shared" si="871"/>
        <v>47.19294226986041</v>
      </c>
      <c r="R6164" s="25">
        <v>6162</v>
      </c>
      <c r="S6164" s="25">
        <v>6161</v>
      </c>
      <c r="T6164" s="25">
        <f t="shared" si="875"/>
        <v>5.790322713773282E-2</v>
      </c>
      <c r="U6164" s="25">
        <f t="shared" si="872"/>
        <v>5.9645272932892485E-2</v>
      </c>
      <c r="W6164" s="17">
        <f>Eingabe!H6165</f>
        <v>265</v>
      </c>
      <c r="X6164" s="17">
        <f t="shared" si="873"/>
        <v>2.65</v>
      </c>
      <c r="Y6164" s="17">
        <f t="shared" si="874"/>
        <v>270</v>
      </c>
    </row>
    <row r="6165" spans="1:25" x14ac:dyDescent="0.15">
      <c r="A6165" s="82">
        <f t="shared" si="869"/>
        <v>9</v>
      </c>
      <c r="B6165" s="46">
        <v>43722.749999985055</v>
      </c>
      <c r="C6165" s="47">
        <f>Eingabe!G6166</f>
        <v>1.7</v>
      </c>
      <c r="D6165" s="77">
        <v>6165</v>
      </c>
      <c r="E6165" s="47"/>
      <c r="F6165" s="25">
        <f t="shared" si="867"/>
        <v>2.54</v>
      </c>
      <c r="G6165" s="25">
        <f>VLOOKUP(F6165,'Spezifische Werte'!$B$2:$C$4002,2,FALSE)</f>
        <v>2.3517714395877558E-3</v>
      </c>
      <c r="H6165" s="25">
        <f t="shared" si="870"/>
        <v>4.7035428791755116</v>
      </c>
      <c r="J6165" s="25">
        <f t="shared" si="868"/>
        <v>2.5499999999999998</v>
      </c>
      <c r="K6165" s="25">
        <f>VLOOKUP(J6165,'Spezifische Werte'!$B$2:$C$4002,2,FALSE)</f>
        <v>2.4279301551432594E-3</v>
      </c>
      <c r="L6165" s="25">
        <f t="shared" si="871"/>
        <v>4.855860310286519</v>
      </c>
      <c r="R6165" s="25">
        <v>6163</v>
      </c>
      <c r="S6165" s="25">
        <v>6162</v>
      </c>
      <c r="T6165" s="25">
        <f t="shared" si="875"/>
        <v>5.790322713773282E-2</v>
      </c>
      <c r="U6165" s="25">
        <f t="shared" si="872"/>
        <v>5.9645272932892485E-2</v>
      </c>
      <c r="W6165" s="17">
        <f>Eingabe!H6166</f>
        <v>259</v>
      </c>
      <c r="X6165" s="17">
        <f t="shared" si="873"/>
        <v>2.59</v>
      </c>
      <c r="Y6165" s="17">
        <f t="shared" si="874"/>
        <v>260</v>
      </c>
    </row>
    <row r="6166" spans="1:25" x14ac:dyDescent="0.15">
      <c r="A6166" s="82">
        <f t="shared" si="869"/>
        <v>9</v>
      </c>
      <c r="B6166" s="46">
        <v>43722.791666651719</v>
      </c>
      <c r="C6166" s="47">
        <f>Eingabe!G6167</f>
        <v>1.8</v>
      </c>
      <c r="D6166" s="77">
        <v>6166</v>
      </c>
      <c r="E6166" s="47"/>
      <c r="F6166" s="25">
        <f t="shared" si="867"/>
        <v>2.69</v>
      </c>
      <c r="G6166" s="25">
        <f>VLOOKUP(F6166,'Spezifische Werte'!$B$2:$C$4002,2,FALSE)</f>
        <v>3.715149232963236E-3</v>
      </c>
      <c r="H6166" s="25">
        <f t="shared" si="870"/>
        <v>7.4302984659264721</v>
      </c>
      <c r="J6166" s="25">
        <f t="shared" si="868"/>
        <v>2.7</v>
      </c>
      <c r="K6166" s="25">
        <f>VLOOKUP(J6166,'Spezifische Werte'!$B$2:$C$4002,2,FALSE)</f>
        <v>3.8225571704766847E-3</v>
      </c>
      <c r="L6166" s="25">
        <f t="shared" si="871"/>
        <v>7.6451143409533691</v>
      </c>
      <c r="R6166" s="25">
        <v>6164</v>
      </c>
      <c r="S6166" s="25">
        <v>6163</v>
      </c>
      <c r="T6166" s="25">
        <f t="shared" si="875"/>
        <v>5.790322713773282E-2</v>
      </c>
      <c r="U6166" s="25">
        <f t="shared" si="872"/>
        <v>5.9645272932892485E-2</v>
      </c>
      <c r="W6166" s="17">
        <f>Eingabe!H6167</f>
        <v>244</v>
      </c>
      <c r="X6166" s="17">
        <f t="shared" si="873"/>
        <v>2.44</v>
      </c>
      <c r="Y6166" s="17">
        <f t="shared" si="874"/>
        <v>240</v>
      </c>
    </row>
    <row r="6167" spans="1:25" x14ac:dyDescent="0.15">
      <c r="A6167" s="82">
        <f t="shared" si="869"/>
        <v>9</v>
      </c>
      <c r="B6167" s="46">
        <v>43722.833333318384</v>
      </c>
      <c r="C6167" s="47">
        <f>Eingabe!G6168</f>
        <v>2.2999999999999998</v>
      </c>
      <c r="D6167" s="77">
        <v>6167</v>
      </c>
      <c r="E6167" s="47"/>
      <c r="F6167" s="25">
        <f t="shared" si="867"/>
        <v>3.43</v>
      </c>
      <c r="G6167" s="25">
        <f>VLOOKUP(F6167,'Spezifische Werte'!$B$2:$C$4002,2,FALSE)</f>
        <v>1.7964243573129882E-2</v>
      </c>
      <c r="H6167" s="25">
        <f t="shared" si="870"/>
        <v>35.928487146259762</v>
      </c>
      <c r="J6167" s="25">
        <f t="shared" si="868"/>
        <v>3.45</v>
      </c>
      <c r="K6167" s="25">
        <f>VLOOKUP(J6167,'Spezifische Werte'!$B$2:$C$4002,2,FALSE)</f>
        <v>1.8521187553697735E-2</v>
      </c>
      <c r="L6167" s="25">
        <f t="shared" si="871"/>
        <v>37.042375107395472</v>
      </c>
      <c r="R6167" s="25">
        <v>6165</v>
      </c>
      <c r="S6167" s="25">
        <v>6164</v>
      </c>
      <c r="T6167" s="25">
        <f t="shared" si="875"/>
        <v>5.790322713773282E-2</v>
      </c>
      <c r="U6167" s="25">
        <f t="shared" si="872"/>
        <v>5.9645272932892485E-2</v>
      </c>
      <c r="W6167" s="17">
        <f>Eingabe!H6168</f>
        <v>243</v>
      </c>
      <c r="X6167" s="17">
        <f t="shared" si="873"/>
        <v>2.4300000000000002</v>
      </c>
      <c r="Y6167" s="17">
        <f t="shared" si="874"/>
        <v>240</v>
      </c>
    </row>
    <row r="6168" spans="1:25" x14ac:dyDescent="0.15">
      <c r="A6168" s="82">
        <f t="shared" si="869"/>
        <v>9</v>
      </c>
      <c r="B6168" s="46">
        <v>43722.874999985048</v>
      </c>
      <c r="C6168" s="47">
        <f>Eingabe!G6169</f>
        <v>2.9</v>
      </c>
      <c r="D6168" s="77">
        <v>6168</v>
      </c>
      <c r="E6168" s="47"/>
      <c r="F6168" s="25">
        <f t="shared" si="867"/>
        <v>4.33</v>
      </c>
      <c r="G6168" s="25">
        <f>VLOOKUP(F6168,'Spezifische Werte'!$B$2:$C$4002,2,FALSE)</f>
        <v>5.667919590547657E-2</v>
      </c>
      <c r="H6168" s="25">
        <f t="shared" si="870"/>
        <v>113.35839181095314</v>
      </c>
      <c r="J6168" s="25">
        <f t="shared" si="868"/>
        <v>4.3499999999999996</v>
      </c>
      <c r="K6168" s="25">
        <f>VLOOKUP(J6168,'Spezifische Werte'!$B$2:$C$4002,2,FALSE)</f>
        <v>5.7627330651301621E-2</v>
      </c>
      <c r="L6168" s="25">
        <f t="shared" si="871"/>
        <v>115.25466130260324</v>
      </c>
      <c r="R6168" s="25">
        <v>6166</v>
      </c>
      <c r="S6168" s="25">
        <v>6165</v>
      </c>
      <c r="T6168" s="25">
        <f t="shared" si="875"/>
        <v>5.790322713773282E-2</v>
      </c>
      <c r="U6168" s="25">
        <f t="shared" si="872"/>
        <v>5.9645272932892485E-2</v>
      </c>
      <c r="W6168" s="17">
        <f>Eingabe!H6169</f>
        <v>265</v>
      </c>
      <c r="X6168" s="17">
        <f t="shared" si="873"/>
        <v>2.65</v>
      </c>
      <c r="Y6168" s="17">
        <f t="shared" si="874"/>
        <v>270</v>
      </c>
    </row>
    <row r="6169" spans="1:25" x14ac:dyDescent="0.15">
      <c r="A6169" s="82">
        <f t="shared" si="869"/>
        <v>9</v>
      </c>
      <c r="B6169" s="46">
        <v>43722.916666651712</v>
      </c>
      <c r="C6169" s="47">
        <f>Eingabe!G6170</f>
        <v>2.1</v>
      </c>
      <c r="D6169" s="77">
        <v>6169</v>
      </c>
      <c r="E6169" s="47"/>
      <c r="F6169" s="25">
        <f t="shared" si="867"/>
        <v>3.13</v>
      </c>
      <c r="G6169" s="25">
        <f>VLOOKUP(F6169,'Spezifische Werte'!$B$2:$C$4002,2,FALSE)</f>
        <v>1.0589326186624812E-2</v>
      </c>
      <c r="H6169" s="25">
        <f t="shared" si="870"/>
        <v>21.178652373249626</v>
      </c>
      <c r="J6169" s="25">
        <f t="shared" si="868"/>
        <v>3.15</v>
      </c>
      <c r="K6169" s="25">
        <f>VLOOKUP(J6169,'Spezifische Werte'!$B$2:$C$4002,2,FALSE)</f>
        <v>1.1019016897018549E-2</v>
      </c>
      <c r="L6169" s="25">
        <f t="shared" si="871"/>
        <v>22.038033794037098</v>
      </c>
      <c r="R6169" s="25">
        <v>6167</v>
      </c>
      <c r="S6169" s="25">
        <v>6166</v>
      </c>
      <c r="T6169" s="25">
        <f t="shared" si="875"/>
        <v>5.790322713773282E-2</v>
      </c>
      <c r="U6169" s="25">
        <f t="shared" si="872"/>
        <v>5.9645272932892485E-2</v>
      </c>
      <c r="W6169" s="17">
        <f>Eingabe!H6170</f>
        <v>243</v>
      </c>
      <c r="X6169" s="17">
        <f t="shared" si="873"/>
        <v>2.4300000000000002</v>
      </c>
      <c r="Y6169" s="17">
        <f t="shared" si="874"/>
        <v>240</v>
      </c>
    </row>
    <row r="6170" spans="1:25" x14ac:dyDescent="0.15">
      <c r="A6170" s="82">
        <f t="shared" si="869"/>
        <v>9</v>
      </c>
      <c r="B6170" s="46">
        <v>43722.958333318376</v>
      </c>
      <c r="C6170" s="47">
        <f>Eingabe!G6171</f>
        <v>3</v>
      </c>
      <c r="D6170" s="77">
        <v>6170</v>
      </c>
      <c r="E6170" s="47"/>
      <c r="F6170" s="25">
        <f t="shared" si="867"/>
        <v>4.4800000000000004</v>
      </c>
      <c r="G6170" s="25">
        <f>VLOOKUP(F6170,'Spezifische Werte'!$B$2:$C$4002,2,FALSE)</f>
        <v>6.3876775708421291E-2</v>
      </c>
      <c r="H6170" s="25">
        <f t="shared" si="870"/>
        <v>127.75355141684258</v>
      </c>
      <c r="J6170" s="25">
        <f t="shared" si="868"/>
        <v>4.5</v>
      </c>
      <c r="K6170" s="25">
        <f>VLOOKUP(J6170,'Spezifische Werte'!$B$2:$C$4002,2,FALSE)</f>
        <v>6.4854105449014127E-2</v>
      </c>
      <c r="L6170" s="25">
        <f t="shared" si="871"/>
        <v>129.70821089802826</v>
      </c>
      <c r="R6170" s="25">
        <v>6168</v>
      </c>
      <c r="S6170" s="25">
        <v>6167</v>
      </c>
      <c r="T6170" s="25">
        <f t="shared" si="875"/>
        <v>5.790322713773282E-2</v>
      </c>
      <c r="U6170" s="25">
        <f t="shared" si="872"/>
        <v>5.9645272932892485E-2</v>
      </c>
      <c r="W6170" s="17">
        <f>Eingabe!H6171</f>
        <v>258</v>
      </c>
      <c r="X6170" s="17">
        <f t="shared" si="873"/>
        <v>2.58</v>
      </c>
      <c r="Y6170" s="17">
        <f t="shared" si="874"/>
        <v>260</v>
      </c>
    </row>
    <row r="6171" spans="1:25" x14ac:dyDescent="0.15">
      <c r="A6171" s="82">
        <f t="shared" si="869"/>
        <v>9</v>
      </c>
      <c r="B6171" s="46">
        <v>43722.999999985041</v>
      </c>
      <c r="C6171" s="47">
        <f>Eingabe!G6172</f>
        <v>2.4</v>
      </c>
      <c r="D6171" s="77">
        <v>6171</v>
      </c>
      <c r="E6171" s="47"/>
      <c r="F6171" s="25">
        <f t="shared" si="867"/>
        <v>3.58</v>
      </c>
      <c r="G6171" s="25">
        <f>VLOOKUP(F6171,'Spezifische Werte'!$B$2:$C$4002,2,FALSE)</f>
        <v>2.2829235995572409E-2</v>
      </c>
      <c r="H6171" s="25">
        <f t="shared" si="870"/>
        <v>45.658471991144815</v>
      </c>
      <c r="J6171" s="25">
        <f t="shared" si="868"/>
        <v>3.6</v>
      </c>
      <c r="K6171" s="25">
        <f>VLOOKUP(J6171,'Spezifische Werte'!$B$2:$C$4002,2,FALSE)</f>
        <v>2.3596471134930203E-2</v>
      </c>
      <c r="L6171" s="25">
        <f t="shared" si="871"/>
        <v>47.19294226986041</v>
      </c>
      <c r="R6171" s="25">
        <v>6169</v>
      </c>
      <c r="S6171" s="25">
        <v>6168</v>
      </c>
      <c r="T6171" s="25">
        <f t="shared" si="875"/>
        <v>5.790322713773282E-2</v>
      </c>
      <c r="U6171" s="25">
        <f t="shared" si="872"/>
        <v>5.9645272932892485E-2</v>
      </c>
      <c r="W6171" s="17">
        <f>Eingabe!H6172</f>
        <v>221</v>
      </c>
      <c r="X6171" s="17">
        <f t="shared" si="873"/>
        <v>2.21</v>
      </c>
      <c r="Y6171" s="17">
        <f t="shared" si="874"/>
        <v>220.00000000000003</v>
      </c>
    </row>
    <row r="6172" spans="1:25" x14ac:dyDescent="0.15">
      <c r="A6172" s="82">
        <f t="shared" si="869"/>
        <v>9</v>
      </c>
      <c r="B6172" s="46">
        <v>43723.041666651705</v>
      </c>
      <c r="C6172" s="47">
        <f>Eingabe!G6173</f>
        <v>2.4</v>
      </c>
      <c r="D6172" s="77">
        <v>6172</v>
      </c>
      <c r="E6172" s="47"/>
      <c r="F6172" s="25">
        <f t="shared" si="867"/>
        <v>3.58</v>
      </c>
      <c r="G6172" s="25">
        <f>VLOOKUP(F6172,'Spezifische Werte'!$B$2:$C$4002,2,FALSE)</f>
        <v>2.2829235995572409E-2</v>
      </c>
      <c r="H6172" s="25">
        <f t="shared" si="870"/>
        <v>45.658471991144815</v>
      </c>
      <c r="J6172" s="25">
        <f t="shared" si="868"/>
        <v>3.6</v>
      </c>
      <c r="K6172" s="25">
        <f>VLOOKUP(J6172,'Spezifische Werte'!$B$2:$C$4002,2,FALSE)</f>
        <v>2.3596471134930203E-2</v>
      </c>
      <c r="L6172" s="25">
        <f t="shared" si="871"/>
        <v>47.19294226986041</v>
      </c>
      <c r="R6172" s="25">
        <v>6170</v>
      </c>
      <c r="S6172" s="25">
        <v>6169</v>
      </c>
      <c r="T6172" s="25">
        <f t="shared" si="875"/>
        <v>5.790322713773282E-2</v>
      </c>
      <c r="U6172" s="25">
        <f t="shared" si="872"/>
        <v>5.9645272932892485E-2</v>
      </c>
      <c r="W6172" s="17">
        <f>Eingabe!H6173</f>
        <v>244</v>
      </c>
      <c r="X6172" s="17">
        <f t="shared" si="873"/>
        <v>2.44</v>
      </c>
      <c r="Y6172" s="17">
        <f t="shared" si="874"/>
        <v>240</v>
      </c>
    </row>
    <row r="6173" spans="1:25" x14ac:dyDescent="0.15">
      <c r="A6173" s="82">
        <f t="shared" si="869"/>
        <v>9</v>
      </c>
      <c r="B6173" s="46">
        <v>43723.083333318369</v>
      </c>
      <c r="C6173" s="47">
        <f>Eingabe!G6174</f>
        <v>2</v>
      </c>
      <c r="D6173" s="77">
        <v>6173</v>
      </c>
      <c r="E6173" s="47"/>
      <c r="F6173" s="25">
        <f t="shared" si="867"/>
        <v>2.98</v>
      </c>
      <c r="G6173" s="25">
        <f>VLOOKUP(F6173,'Spezifische Werte'!$B$2:$C$4002,2,FALSE)</f>
        <v>7.6819067373919353E-3</v>
      </c>
      <c r="H6173" s="25">
        <f t="shared" si="870"/>
        <v>15.363813474783871</v>
      </c>
      <c r="J6173" s="25">
        <f t="shared" si="868"/>
        <v>3</v>
      </c>
      <c r="K6173" s="25">
        <f>VLOOKUP(J6173,'Spezifische Werte'!$B$2:$C$4002,2,FALSE)</f>
        <v>8.0363231384606472E-3</v>
      </c>
      <c r="L6173" s="25">
        <f t="shared" si="871"/>
        <v>16.072646276921294</v>
      </c>
      <c r="R6173" s="25">
        <v>6171</v>
      </c>
      <c r="S6173" s="25">
        <v>6170</v>
      </c>
      <c r="T6173" s="25">
        <f t="shared" si="875"/>
        <v>5.790322713773282E-2</v>
      </c>
      <c r="U6173" s="25">
        <f t="shared" si="872"/>
        <v>5.9645272932892485E-2</v>
      </c>
      <c r="W6173" s="17">
        <f>Eingabe!H6174</f>
        <v>233</v>
      </c>
      <c r="X6173" s="17">
        <f t="shared" si="873"/>
        <v>2.33</v>
      </c>
      <c r="Y6173" s="17">
        <f t="shared" si="874"/>
        <v>229.99999999999997</v>
      </c>
    </row>
    <row r="6174" spans="1:25" x14ac:dyDescent="0.15">
      <c r="A6174" s="82">
        <f t="shared" si="869"/>
        <v>9</v>
      </c>
      <c r="B6174" s="46">
        <v>43723.124999985033</v>
      </c>
      <c r="C6174" s="47">
        <f>Eingabe!G6175</f>
        <v>1.7</v>
      </c>
      <c r="D6174" s="77">
        <v>6174</v>
      </c>
      <c r="E6174" s="47"/>
      <c r="F6174" s="25">
        <f t="shared" si="867"/>
        <v>2.54</v>
      </c>
      <c r="G6174" s="25">
        <f>VLOOKUP(F6174,'Spezifische Werte'!$B$2:$C$4002,2,FALSE)</f>
        <v>2.3517714395877558E-3</v>
      </c>
      <c r="H6174" s="25">
        <f t="shared" si="870"/>
        <v>4.7035428791755116</v>
      </c>
      <c r="J6174" s="25">
        <f t="shared" si="868"/>
        <v>2.5499999999999998</v>
      </c>
      <c r="K6174" s="25">
        <f>VLOOKUP(J6174,'Spezifische Werte'!$B$2:$C$4002,2,FALSE)</f>
        <v>2.4279301551432594E-3</v>
      </c>
      <c r="L6174" s="25">
        <f t="shared" si="871"/>
        <v>4.855860310286519</v>
      </c>
      <c r="R6174" s="25">
        <v>6172</v>
      </c>
      <c r="S6174" s="25">
        <v>6171</v>
      </c>
      <c r="T6174" s="25">
        <f t="shared" si="875"/>
        <v>5.790322713773282E-2</v>
      </c>
      <c r="U6174" s="25">
        <f t="shared" si="872"/>
        <v>5.9645272932892485E-2</v>
      </c>
      <c r="W6174" s="17">
        <f>Eingabe!H6175</f>
        <v>238</v>
      </c>
      <c r="X6174" s="17">
        <f t="shared" si="873"/>
        <v>2.38</v>
      </c>
      <c r="Y6174" s="17">
        <f t="shared" si="874"/>
        <v>240</v>
      </c>
    </row>
    <row r="6175" spans="1:25" x14ac:dyDescent="0.15">
      <c r="A6175" s="82">
        <f t="shared" si="869"/>
        <v>9</v>
      </c>
      <c r="B6175" s="46">
        <v>43723.166666651698</v>
      </c>
      <c r="C6175" s="47">
        <f>Eingabe!G6176</f>
        <v>2.1</v>
      </c>
      <c r="D6175" s="77">
        <v>6175</v>
      </c>
      <c r="E6175" s="47"/>
      <c r="F6175" s="25">
        <f t="shared" si="867"/>
        <v>3.13</v>
      </c>
      <c r="G6175" s="25">
        <f>VLOOKUP(F6175,'Spezifische Werte'!$B$2:$C$4002,2,FALSE)</f>
        <v>1.0589326186624812E-2</v>
      </c>
      <c r="H6175" s="25">
        <f t="shared" si="870"/>
        <v>21.178652373249626</v>
      </c>
      <c r="J6175" s="25">
        <f t="shared" si="868"/>
        <v>3.15</v>
      </c>
      <c r="K6175" s="25">
        <f>VLOOKUP(J6175,'Spezifische Werte'!$B$2:$C$4002,2,FALSE)</f>
        <v>1.1019016897018549E-2</v>
      </c>
      <c r="L6175" s="25">
        <f t="shared" si="871"/>
        <v>22.038033794037098</v>
      </c>
      <c r="R6175" s="25">
        <v>6173</v>
      </c>
      <c r="S6175" s="25">
        <v>6172</v>
      </c>
      <c r="T6175" s="25">
        <f t="shared" si="875"/>
        <v>5.790322713773282E-2</v>
      </c>
      <c r="U6175" s="25">
        <f t="shared" si="872"/>
        <v>5.9645272932892485E-2</v>
      </c>
      <c r="W6175" s="17">
        <f>Eingabe!H6176</f>
        <v>235</v>
      </c>
      <c r="X6175" s="17">
        <f t="shared" si="873"/>
        <v>2.35</v>
      </c>
      <c r="Y6175" s="17">
        <f t="shared" si="874"/>
        <v>240</v>
      </c>
    </row>
    <row r="6176" spans="1:25" x14ac:dyDescent="0.15">
      <c r="A6176" s="82">
        <f t="shared" si="869"/>
        <v>9</v>
      </c>
      <c r="B6176" s="46">
        <v>43723.208333318362</v>
      </c>
      <c r="C6176" s="47">
        <f>Eingabe!G6177</f>
        <v>1.8</v>
      </c>
      <c r="D6176" s="77">
        <v>6176</v>
      </c>
      <c r="E6176" s="47"/>
      <c r="F6176" s="25">
        <f t="shared" si="867"/>
        <v>2.69</v>
      </c>
      <c r="G6176" s="25">
        <f>VLOOKUP(F6176,'Spezifische Werte'!$B$2:$C$4002,2,FALSE)</f>
        <v>3.715149232963236E-3</v>
      </c>
      <c r="H6176" s="25">
        <f t="shared" si="870"/>
        <v>7.4302984659264721</v>
      </c>
      <c r="J6176" s="25">
        <f t="shared" si="868"/>
        <v>2.7</v>
      </c>
      <c r="K6176" s="25">
        <f>VLOOKUP(J6176,'Spezifische Werte'!$B$2:$C$4002,2,FALSE)</f>
        <v>3.8225571704766847E-3</v>
      </c>
      <c r="L6176" s="25">
        <f t="shared" si="871"/>
        <v>7.6451143409533691</v>
      </c>
      <c r="R6176" s="25">
        <v>6174</v>
      </c>
      <c r="S6176" s="25">
        <v>6173</v>
      </c>
      <c r="T6176" s="25">
        <f t="shared" si="875"/>
        <v>5.790322713773282E-2</v>
      </c>
      <c r="U6176" s="25">
        <f t="shared" si="872"/>
        <v>5.9645272932892485E-2</v>
      </c>
      <c r="W6176" s="17">
        <f>Eingabe!H6177</f>
        <v>237</v>
      </c>
      <c r="X6176" s="17">
        <f t="shared" si="873"/>
        <v>2.37</v>
      </c>
      <c r="Y6176" s="17">
        <f t="shared" si="874"/>
        <v>240</v>
      </c>
    </row>
    <row r="6177" spans="1:25" x14ac:dyDescent="0.15">
      <c r="A6177" s="82">
        <f t="shared" si="869"/>
        <v>9</v>
      </c>
      <c r="B6177" s="46">
        <v>43723.249999985026</v>
      </c>
      <c r="C6177" s="47">
        <f>Eingabe!G6178</f>
        <v>2.8</v>
      </c>
      <c r="D6177" s="77">
        <v>6177</v>
      </c>
      <c r="E6177" s="47"/>
      <c r="F6177" s="25">
        <f t="shared" si="867"/>
        <v>4.18</v>
      </c>
      <c r="G6177" s="25">
        <f>VLOOKUP(F6177,'Spezifische Werte'!$B$2:$C$4002,2,FALSE)</f>
        <v>4.9643016475870723E-2</v>
      </c>
      <c r="H6177" s="25">
        <f t="shared" si="870"/>
        <v>99.286032951741447</v>
      </c>
      <c r="J6177" s="25">
        <f t="shared" si="868"/>
        <v>4.2</v>
      </c>
      <c r="K6177" s="25">
        <f>VLOOKUP(J6177,'Spezifische Werte'!$B$2:$C$4002,2,FALSE)</f>
        <v>5.0575500247497268E-2</v>
      </c>
      <c r="L6177" s="25">
        <f t="shared" si="871"/>
        <v>101.15100049499453</v>
      </c>
      <c r="R6177" s="25">
        <v>6175</v>
      </c>
      <c r="S6177" s="25">
        <v>6174</v>
      </c>
      <c r="T6177" s="25">
        <f t="shared" si="875"/>
        <v>5.790322713773282E-2</v>
      </c>
      <c r="U6177" s="25">
        <f t="shared" si="872"/>
        <v>5.9645272932892485E-2</v>
      </c>
      <c r="W6177" s="17">
        <f>Eingabe!H6178</f>
        <v>230</v>
      </c>
      <c r="X6177" s="17">
        <f t="shared" si="873"/>
        <v>2.2999999999999998</v>
      </c>
      <c r="Y6177" s="17">
        <f t="shared" si="874"/>
        <v>229.99999999999997</v>
      </c>
    </row>
    <row r="6178" spans="1:25" x14ac:dyDescent="0.15">
      <c r="A6178" s="82">
        <f t="shared" si="869"/>
        <v>9</v>
      </c>
      <c r="B6178" s="46">
        <v>43723.29166665169</v>
      </c>
      <c r="C6178" s="47">
        <f>Eingabe!G6179</f>
        <v>3.3</v>
      </c>
      <c r="D6178" s="77">
        <v>6178</v>
      </c>
      <c r="E6178" s="47"/>
      <c r="F6178" s="25">
        <f t="shared" si="867"/>
        <v>4.92</v>
      </c>
      <c r="G6178" s="25">
        <f>VLOOKUP(F6178,'Spezifische Werte'!$B$2:$C$4002,2,FALSE)</f>
        <v>8.7079957720259088E-2</v>
      </c>
      <c r="H6178" s="25">
        <f t="shared" si="870"/>
        <v>174.15991544051818</v>
      </c>
      <c r="J6178" s="25">
        <f t="shared" si="868"/>
        <v>4.95</v>
      </c>
      <c r="K6178" s="25">
        <f>VLOOKUP(J6178,'Spezifische Werte'!$B$2:$C$4002,2,FALSE)</f>
        <v>8.884038911585862E-2</v>
      </c>
      <c r="L6178" s="25">
        <f t="shared" si="871"/>
        <v>177.68077823171723</v>
      </c>
      <c r="R6178" s="25">
        <v>6176</v>
      </c>
      <c r="S6178" s="25">
        <v>6175</v>
      </c>
      <c r="T6178" s="25">
        <f t="shared" si="875"/>
        <v>5.790322713773282E-2</v>
      </c>
      <c r="U6178" s="25">
        <f t="shared" si="872"/>
        <v>5.9645272932892485E-2</v>
      </c>
      <c r="W6178" s="17">
        <f>Eingabe!H6179</f>
        <v>242</v>
      </c>
      <c r="X6178" s="17">
        <f t="shared" si="873"/>
        <v>2.42</v>
      </c>
      <c r="Y6178" s="17">
        <f t="shared" si="874"/>
        <v>240</v>
      </c>
    </row>
    <row r="6179" spans="1:25" x14ac:dyDescent="0.15">
      <c r="A6179" s="82">
        <f t="shared" si="869"/>
        <v>9</v>
      </c>
      <c r="B6179" s="46">
        <v>43723.333333318355</v>
      </c>
      <c r="C6179" s="47">
        <f>Eingabe!G6180</f>
        <v>2</v>
      </c>
      <c r="D6179" s="77">
        <v>6179</v>
      </c>
      <c r="E6179" s="47"/>
      <c r="F6179" s="25">
        <f t="shared" si="867"/>
        <v>2.98</v>
      </c>
      <c r="G6179" s="25">
        <f>VLOOKUP(F6179,'Spezifische Werte'!$B$2:$C$4002,2,FALSE)</f>
        <v>7.6819067373919353E-3</v>
      </c>
      <c r="H6179" s="25">
        <f t="shared" si="870"/>
        <v>15.363813474783871</v>
      </c>
      <c r="J6179" s="25">
        <f t="shared" si="868"/>
        <v>3</v>
      </c>
      <c r="K6179" s="25">
        <f>VLOOKUP(J6179,'Spezifische Werte'!$B$2:$C$4002,2,FALSE)</f>
        <v>8.0363231384606472E-3</v>
      </c>
      <c r="L6179" s="25">
        <f t="shared" si="871"/>
        <v>16.072646276921294</v>
      </c>
      <c r="R6179" s="25">
        <v>6177</v>
      </c>
      <c r="S6179" s="25">
        <v>6176</v>
      </c>
      <c r="T6179" s="25">
        <f t="shared" si="875"/>
        <v>5.790322713773282E-2</v>
      </c>
      <c r="U6179" s="25">
        <f t="shared" si="872"/>
        <v>5.9645272932892485E-2</v>
      </c>
      <c r="W6179" s="17">
        <f>Eingabe!H6180</f>
        <v>261</v>
      </c>
      <c r="X6179" s="17">
        <f t="shared" si="873"/>
        <v>2.61</v>
      </c>
      <c r="Y6179" s="17">
        <f t="shared" si="874"/>
        <v>260</v>
      </c>
    </row>
    <row r="6180" spans="1:25" x14ac:dyDescent="0.15">
      <c r="A6180" s="82">
        <f t="shared" si="869"/>
        <v>9</v>
      </c>
      <c r="B6180" s="46">
        <v>43723.374999985019</v>
      </c>
      <c r="C6180" s="47">
        <f>Eingabe!G6181</f>
        <v>1.9</v>
      </c>
      <c r="D6180" s="77">
        <v>6180</v>
      </c>
      <c r="E6180" s="47"/>
      <c r="F6180" s="25">
        <f t="shared" si="867"/>
        <v>2.83</v>
      </c>
      <c r="G6180" s="25">
        <f>VLOOKUP(F6180,'Spezifische Werte'!$B$2:$C$4002,2,FALSE)</f>
        <v>5.3996541966473566E-3</v>
      </c>
      <c r="H6180" s="25">
        <f t="shared" si="870"/>
        <v>10.799308393294714</v>
      </c>
      <c r="J6180" s="25">
        <f t="shared" si="868"/>
        <v>2.85</v>
      </c>
      <c r="K6180" s="25">
        <f>VLOOKUP(J6180,'Spezifische Werte'!$B$2:$C$4002,2,FALSE)</f>
        <v>5.6714421172963415E-3</v>
      </c>
      <c r="L6180" s="25">
        <f t="shared" si="871"/>
        <v>11.342884234592683</v>
      </c>
      <c r="R6180" s="25">
        <v>6178</v>
      </c>
      <c r="S6180" s="25">
        <v>6177</v>
      </c>
      <c r="T6180" s="25">
        <f t="shared" si="875"/>
        <v>5.790322713773282E-2</v>
      </c>
      <c r="U6180" s="25">
        <f t="shared" si="872"/>
        <v>5.9645272932892485E-2</v>
      </c>
      <c r="W6180" s="17">
        <f>Eingabe!H6181</f>
        <v>251</v>
      </c>
      <c r="X6180" s="17">
        <f t="shared" si="873"/>
        <v>2.5099999999999998</v>
      </c>
      <c r="Y6180" s="17">
        <f t="shared" si="874"/>
        <v>250</v>
      </c>
    </row>
    <row r="6181" spans="1:25" x14ac:dyDescent="0.15">
      <c r="A6181" s="82">
        <f t="shared" si="869"/>
        <v>9</v>
      </c>
      <c r="B6181" s="46">
        <v>43723.416666651683</v>
      </c>
      <c r="C6181" s="47">
        <f>Eingabe!G6182</f>
        <v>3.2</v>
      </c>
      <c r="D6181" s="77">
        <v>6181</v>
      </c>
      <c r="E6181" s="47"/>
      <c r="F6181" s="25">
        <f t="shared" si="867"/>
        <v>4.7699999999999996</v>
      </c>
      <c r="G6181" s="25">
        <f>VLOOKUP(F6181,'Spezifische Werte'!$B$2:$C$4002,2,FALSE)</f>
        <v>7.8679349945367349E-2</v>
      </c>
      <c r="H6181" s="25">
        <f t="shared" si="870"/>
        <v>157.3586998907347</v>
      </c>
      <c r="J6181" s="25">
        <f t="shared" si="868"/>
        <v>4.8</v>
      </c>
      <c r="K6181" s="25">
        <f>VLOOKUP(J6181,'Spezifische Werte'!$B$2:$C$4002,2,FALSE)</f>
        <v>8.0310065544742015E-2</v>
      </c>
      <c r="L6181" s="25">
        <f t="shared" si="871"/>
        <v>160.62013108948403</v>
      </c>
      <c r="R6181" s="25">
        <v>6179</v>
      </c>
      <c r="S6181" s="25">
        <v>6178</v>
      </c>
      <c r="T6181" s="25">
        <f t="shared" si="875"/>
        <v>5.790322713773282E-2</v>
      </c>
      <c r="U6181" s="25">
        <f t="shared" si="872"/>
        <v>5.9645272932892485E-2</v>
      </c>
      <c r="W6181" s="17">
        <f>Eingabe!H6182</f>
        <v>251</v>
      </c>
      <c r="X6181" s="17">
        <f t="shared" si="873"/>
        <v>2.5099999999999998</v>
      </c>
      <c r="Y6181" s="17">
        <f t="shared" si="874"/>
        <v>250</v>
      </c>
    </row>
    <row r="6182" spans="1:25" x14ac:dyDescent="0.15">
      <c r="A6182" s="82">
        <f t="shared" si="869"/>
        <v>9</v>
      </c>
      <c r="B6182" s="46">
        <v>43723.458333318347</v>
      </c>
      <c r="C6182" s="47">
        <f>Eingabe!G6183</f>
        <v>3.5</v>
      </c>
      <c r="D6182" s="77">
        <v>6182</v>
      </c>
      <c r="E6182" s="47"/>
      <c r="F6182" s="25">
        <f t="shared" si="867"/>
        <v>5.22</v>
      </c>
      <c r="G6182" s="25">
        <f>VLOOKUP(F6182,'Spezifische Werte'!$B$2:$C$4002,2,FALSE)</f>
        <v>0.10600726326582303</v>
      </c>
      <c r="H6182" s="25">
        <f t="shared" si="870"/>
        <v>212.01452653164606</v>
      </c>
      <c r="J6182" s="25">
        <f t="shared" si="868"/>
        <v>5.25</v>
      </c>
      <c r="K6182" s="25">
        <f>VLOOKUP(J6182,'Spezifische Werte'!$B$2:$C$4002,2,FALSE)</f>
        <v>0.10804502827355937</v>
      </c>
      <c r="L6182" s="25">
        <f t="shared" si="871"/>
        <v>216.09005654711873</v>
      </c>
      <c r="R6182" s="25">
        <v>6180</v>
      </c>
      <c r="S6182" s="25">
        <v>6179</v>
      </c>
      <c r="T6182" s="25">
        <f t="shared" si="875"/>
        <v>5.790322713773282E-2</v>
      </c>
      <c r="U6182" s="25">
        <f t="shared" si="872"/>
        <v>5.9645272932892485E-2</v>
      </c>
      <c r="W6182" s="17">
        <f>Eingabe!H6183</f>
        <v>240</v>
      </c>
      <c r="X6182" s="17">
        <f t="shared" si="873"/>
        <v>2.4</v>
      </c>
      <c r="Y6182" s="17">
        <f t="shared" si="874"/>
        <v>240</v>
      </c>
    </row>
    <row r="6183" spans="1:25" x14ac:dyDescent="0.15">
      <c r="A6183" s="82">
        <f t="shared" si="869"/>
        <v>9</v>
      </c>
      <c r="B6183" s="46">
        <v>43723.499999985012</v>
      </c>
      <c r="C6183" s="47">
        <f>Eingabe!G6184</f>
        <v>3.6</v>
      </c>
      <c r="D6183" s="77">
        <v>6183</v>
      </c>
      <c r="E6183" s="47"/>
      <c r="F6183" s="25">
        <f t="shared" si="867"/>
        <v>5.37</v>
      </c>
      <c r="G6183" s="25">
        <f>VLOOKUP(F6183,'Spezifische Werte'!$B$2:$C$4002,2,FALSE)</f>
        <v>0.11640095819454216</v>
      </c>
      <c r="H6183" s="25">
        <f t="shared" si="870"/>
        <v>232.80191638908431</v>
      </c>
      <c r="J6183" s="25">
        <f t="shared" si="868"/>
        <v>5.4</v>
      </c>
      <c r="K6183" s="25">
        <f>VLOOKUP(J6183,'Spezifische Werte'!$B$2:$C$4002,2,FALSE)</f>
        <v>0.11853513474534576</v>
      </c>
      <c r="L6183" s="25">
        <f t="shared" si="871"/>
        <v>237.07026949069152</v>
      </c>
      <c r="R6183" s="25">
        <v>6181</v>
      </c>
      <c r="S6183" s="25">
        <v>6180</v>
      </c>
      <c r="T6183" s="25">
        <f t="shared" si="875"/>
        <v>5.790322713773282E-2</v>
      </c>
      <c r="U6183" s="25">
        <f t="shared" si="872"/>
        <v>5.9645272932892485E-2</v>
      </c>
      <c r="W6183" s="17">
        <f>Eingabe!H6184</f>
        <v>249</v>
      </c>
      <c r="X6183" s="17">
        <f t="shared" si="873"/>
        <v>2.4900000000000002</v>
      </c>
      <c r="Y6183" s="17">
        <f t="shared" si="874"/>
        <v>250</v>
      </c>
    </row>
    <row r="6184" spans="1:25" x14ac:dyDescent="0.15">
      <c r="A6184" s="82">
        <f t="shared" si="869"/>
        <v>9</v>
      </c>
      <c r="B6184" s="46">
        <v>43723.541666651676</v>
      </c>
      <c r="C6184" s="47">
        <f>Eingabe!G6185</f>
        <v>3.2</v>
      </c>
      <c r="D6184" s="77">
        <v>6184</v>
      </c>
      <c r="E6184" s="47"/>
      <c r="F6184" s="25">
        <f t="shared" si="867"/>
        <v>4.7699999999999996</v>
      </c>
      <c r="G6184" s="25">
        <f>VLOOKUP(F6184,'Spezifische Werte'!$B$2:$C$4002,2,FALSE)</f>
        <v>7.8679349945367349E-2</v>
      </c>
      <c r="H6184" s="25">
        <f t="shared" si="870"/>
        <v>157.3586998907347</v>
      </c>
      <c r="J6184" s="25">
        <f t="shared" si="868"/>
        <v>4.8</v>
      </c>
      <c r="K6184" s="25">
        <f>VLOOKUP(J6184,'Spezifische Werte'!$B$2:$C$4002,2,FALSE)</f>
        <v>8.0310065544742015E-2</v>
      </c>
      <c r="L6184" s="25">
        <f t="shared" si="871"/>
        <v>160.62013108948403</v>
      </c>
      <c r="R6184" s="25">
        <v>6182</v>
      </c>
      <c r="S6184" s="25">
        <v>6181</v>
      </c>
      <c r="T6184" s="25">
        <f t="shared" si="875"/>
        <v>5.790322713773282E-2</v>
      </c>
      <c r="U6184" s="25">
        <f t="shared" si="872"/>
        <v>5.9645272932892485E-2</v>
      </c>
      <c r="W6184" s="17">
        <f>Eingabe!H6185</f>
        <v>243</v>
      </c>
      <c r="X6184" s="17">
        <f t="shared" si="873"/>
        <v>2.4300000000000002</v>
      </c>
      <c r="Y6184" s="17">
        <f t="shared" si="874"/>
        <v>240</v>
      </c>
    </row>
    <row r="6185" spans="1:25" x14ac:dyDescent="0.15">
      <c r="A6185" s="82">
        <f t="shared" si="869"/>
        <v>9</v>
      </c>
      <c r="B6185" s="46">
        <v>43723.58333331834</v>
      </c>
      <c r="C6185" s="47">
        <f>Eingabe!G6186</f>
        <v>2.7</v>
      </c>
      <c r="D6185" s="77">
        <v>6185</v>
      </c>
      <c r="E6185" s="47"/>
      <c r="F6185" s="25">
        <f t="shared" si="867"/>
        <v>4.03</v>
      </c>
      <c r="G6185" s="25">
        <f>VLOOKUP(F6185,'Spezifische Werte'!$B$2:$C$4002,2,FALSE)</f>
        <v>4.2666657265334036E-2</v>
      </c>
      <c r="H6185" s="25">
        <f t="shared" si="870"/>
        <v>85.333314530668076</v>
      </c>
      <c r="J6185" s="25">
        <f t="shared" si="868"/>
        <v>4.05</v>
      </c>
      <c r="K6185" s="25">
        <f>VLOOKUP(J6185,'Spezifische Werte'!$B$2:$C$4002,2,FALSE)</f>
        <v>4.3597034083331404E-2</v>
      </c>
      <c r="L6185" s="25">
        <f t="shared" si="871"/>
        <v>87.194068166662802</v>
      </c>
      <c r="R6185" s="25">
        <v>6183</v>
      </c>
      <c r="S6185" s="25">
        <v>6182</v>
      </c>
      <c r="T6185" s="25">
        <f t="shared" si="875"/>
        <v>5.790322713773282E-2</v>
      </c>
      <c r="U6185" s="25">
        <f t="shared" si="872"/>
        <v>5.9645272932892485E-2</v>
      </c>
      <c r="W6185" s="17">
        <f>Eingabe!H6186</f>
        <v>244</v>
      </c>
      <c r="X6185" s="17">
        <f t="shared" si="873"/>
        <v>2.44</v>
      </c>
      <c r="Y6185" s="17">
        <f t="shared" si="874"/>
        <v>240</v>
      </c>
    </row>
    <row r="6186" spans="1:25" x14ac:dyDescent="0.15">
      <c r="A6186" s="82">
        <f t="shared" si="869"/>
        <v>9</v>
      </c>
      <c r="B6186" s="46">
        <v>43723.624999985004</v>
      </c>
      <c r="C6186" s="47">
        <f>Eingabe!G6187</f>
        <v>2.9</v>
      </c>
      <c r="D6186" s="77">
        <v>6186</v>
      </c>
      <c r="E6186" s="47"/>
      <c r="F6186" s="25">
        <f t="shared" si="867"/>
        <v>4.33</v>
      </c>
      <c r="G6186" s="25">
        <f>VLOOKUP(F6186,'Spezifische Werte'!$B$2:$C$4002,2,FALSE)</f>
        <v>5.667919590547657E-2</v>
      </c>
      <c r="H6186" s="25">
        <f t="shared" si="870"/>
        <v>113.35839181095314</v>
      </c>
      <c r="J6186" s="25">
        <f t="shared" si="868"/>
        <v>4.3499999999999996</v>
      </c>
      <c r="K6186" s="25">
        <f>VLOOKUP(J6186,'Spezifische Werte'!$B$2:$C$4002,2,FALSE)</f>
        <v>5.7627330651301621E-2</v>
      </c>
      <c r="L6186" s="25">
        <f t="shared" si="871"/>
        <v>115.25466130260324</v>
      </c>
      <c r="R6186" s="25">
        <v>6184</v>
      </c>
      <c r="S6186" s="25">
        <v>6183</v>
      </c>
      <c r="T6186" s="25">
        <f t="shared" si="875"/>
        <v>5.790322713773282E-2</v>
      </c>
      <c r="U6186" s="25">
        <f t="shared" si="872"/>
        <v>5.9645272932892485E-2</v>
      </c>
      <c r="W6186" s="17">
        <f>Eingabe!H6187</f>
        <v>263</v>
      </c>
      <c r="X6186" s="17">
        <f t="shared" si="873"/>
        <v>2.63</v>
      </c>
      <c r="Y6186" s="17">
        <f t="shared" si="874"/>
        <v>260</v>
      </c>
    </row>
    <row r="6187" spans="1:25" x14ac:dyDescent="0.15">
      <c r="A6187" s="82">
        <f t="shared" si="869"/>
        <v>9</v>
      </c>
      <c r="B6187" s="46">
        <v>43723.666666651668</v>
      </c>
      <c r="C6187" s="47">
        <f>Eingabe!G6188</f>
        <v>3.1</v>
      </c>
      <c r="D6187" s="77">
        <v>6187</v>
      </c>
      <c r="E6187" s="47"/>
      <c r="F6187" s="25">
        <f t="shared" si="867"/>
        <v>4.62</v>
      </c>
      <c r="G6187" s="25">
        <f>VLOOKUP(F6187,'Spezifische Werte'!$B$2:$C$4002,2,FALSE)</f>
        <v>7.0834307543363312E-2</v>
      </c>
      <c r="H6187" s="25">
        <f t="shared" si="870"/>
        <v>141.66861508672662</v>
      </c>
      <c r="J6187" s="25">
        <f t="shared" si="868"/>
        <v>4.6500000000000004</v>
      </c>
      <c r="K6187" s="25">
        <f>VLOOKUP(J6187,'Spezifische Werte'!$B$2:$C$4002,2,FALSE)</f>
        <v>7.2366311882592071E-2</v>
      </c>
      <c r="L6187" s="25">
        <f t="shared" si="871"/>
        <v>144.73262376518414</v>
      </c>
      <c r="R6187" s="25">
        <v>6185</v>
      </c>
      <c r="S6187" s="25">
        <v>6184</v>
      </c>
      <c r="T6187" s="25">
        <f t="shared" si="875"/>
        <v>5.790322713773282E-2</v>
      </c>
      <c r="U6187" s="25">
        <f t="shared" si="872"/>
        <v>5.9645272932892485E-2</v>
      </c>
      <c r="W6187" s="17">
        <f>Eingabe!H6188</f>
        <v>210</v>
      </c>
      <c r="X6187" s="17">
        <f t="shared" si="873"/>
        <v>2.1</v>
      </c>
      <c r="Y6187" s="17">
        <f t="shared" si="874"/>
        <v>210</v>
      </c>
    </row>
    <row r="6188" spans="1:25" x14ac:dyDescent="0.15">
      <c r="A6188" s="82">
        <f t="shared" si="869"/>
        <v>9</v>
      </c>
      <c r="B6188" s="46">
        <v>43723.708333318333</v>
      </c>
      <c r="C6188" s="47">
        <f>Eingabe!G6189</f>
        <v>3.1</v>
      </c>
      <c r="D6188" s="77">
        <v>6188</v>
      </c>
      <c r="E6188" s="47"/>
      <c r="F6188" s="25">
        <f t="shared" si="867"/>
        <v>4.62</v>
      </c>
      <c r="G6188" s="25">
        <f>VLOOKUP(F6188,'Spezifische Werte'!$B$2:$C$4002,2,FALSE)</f>
        <v>7.0834307543363312E-2</v>
      </c>
      <c r="H6188" s="25">
        <f t="shared" si="870"/>
        <v>141.66861508672662</v>
      </c>
      <c r="J6188" s="25">
        <f t="shared" si="868"/>
        <v>4.6500000000000004</v>
      </c>
      <c r="K6188" s="25">
        <f>VLOOKUP(J6188,'Spezifische Werte'!$B$2:$C$4002,2,FALSE)</f>
        <v>7.2366311882592071E-2</v>
      </c>
      <c r="L6188" s="25">
        <f t="shared" si="871"/>
        <v>144.73262376518414</v>
      </c>
      <c r="R6188" s="25">
        <v>6186</v>
      </c>
      <c r="S6188" s="25">
        <v>6185</v>
      </c>
      <c r="T6188" s="25">
        <f t="shared" si="875"/>
        <v>5.790322713773282E-2</v>
      </c>
      <c r="U6188" s="25">
        <f t="shared" si="872"/>
        <v>5.9645272932892485E-2</v>
      </c>
      <c r="W6188" s="17">
        <f>Eingabe!H6189</f>
        <v>190</v>
      </c>
      <c r="X6188" s="17">
        <f t="shared" si="873"/>
        <v>1.9</v>
      </c>
      <c r="Y6188" s="17">
        <f t="shared" si="874"/>
        <v>190</v>
      </c>
    </row>
    <row r="6189" spans="1:25" x14ac:dyDescent="0.15">
      <c r="A6189" s="82">
        <f t="shared" si="869"/>
        <v>9</v>
      </c>
      <c r="B6189" s="46">
        <v>43723.749999984997</v>
      </c>
      <c r="C6189" s="47">
        <f>Eingabe!G6190</f>
        <v>2.2000000000000002</v>
      </c>
      <c r="D6189" s="77">
        <v>6189</v>
      </c>
      <c r="E6189" s="47"/>
      <c r="F6189" s="25">
        <f t="shared" si="867"/>
        <v>3.28</v>
      </c>
      <c r="G6189" s="25">
        <f>VLOOKUP(F6189,'Spezifische Werte'!$B$2:$C$4002,2,FALSE)</f>
        <v>1.4036237149224865E-2</v>
      </c>
      <c r="H6189" s="25">
        <f t="shared" si="870"/>
        <v>28.07247429844973</v>
      </c>
      <c r="J6189" s="25">
        <f t="shared" si="868"/>
        <v>3.3</v>
      </c>
      <c r="K6189" s="25">
        <f>VLOOKUP(J6189,'Spezifische Werte'!$B$2:$C$4002,2,FALSE)</f>
        <v>1.4533450192857693E-2</v>
      </c>
      <c r="L6189" s="25">
        <f t="shared" si="871"/>
        <v>29.066900385715385</v>
      </c>
      <c r="R6189" s="25">
        <v>6187</v>
      </c>
      <c r="S6189" s="25">
        <v>6186</v>
      </c>
      <c r="T6189" s="25">
        <f t="shared" si="875"/>
        <v>5.790322713773282E-2</v>
      </c>
      <c r="U6189" s="25">
        <f t="shared" si="872"/>
        <v>5.9645272932892485E-2</v>
      </c>
      <c r="W6189" s="17">
        <f>Eingabe!H6190</f>
        <v>190</v>
      </c>
      <c r="X6189" s="17">
        <f t="shared" si="873"/>
        <v>1.9</v>
      </c>
      <c r="Y6189" s="17">
        <f t="shared" si="874"/>
        <v>190</v>
      </c>
    </row>
    <row r="6190" spans="1:25" x14ac:dyDescent="0.15">
      <c r="A6190" s="82">
        <f t="shared" si="869"/>
        <v>9</v>
      </c>
      <c r="B6190" s="46">
        <v>43723.791666651661</v>
      </c>
      <c r="C6190" s="47">
        <f>Eingabe!G6191</f>
        <v>2</v>
      </c>
      <c r="D6190" s="77">
        <v>6190</v>
      </c>
      <c r="E6190" s="47"/>
      <c r="F6190" s="25">
        <f t="shared" si="867"/>
        <v>2.98</v>
      </c>
      <c r="G6190" s="25">
        <f>VLOOKUP(F6190,'Spezifische Werte'!$B$2:$C$4002,2,FALSE)</f>
        <v>7.6819067373919353E-3</v>
      </c>
      <c r="H6190" s="25">
        <f t="shared" si="870"/>
        <v>15.363813474783871</v>
      </c>
      <c r="J6190" s="25">
        <f t="shared" si="868"/>
        <v>3</v>
      </c>
      <c r="K6190" s="25">
        <f>VLOOKUP(J6190,'Spezifische Werte'!$B$2:$C$4002,2,FALSE)</f>
        <v>8.0363231384606472E-3</v>
      </c>
      <c r="L6190" s="25">
        <f t="shared" si="871"/>
        <v>16.072646276921294</v>
      </c>
      <c r="R6190" s="25">
        <v>6188</v>
      </c>
      <c r="S6190" s="25">
        <v>6187</v>
      </c>
      <c r="T6190" s="25">
        <f t="shared" si="875"/>
        <v>5.790322713773282E-2</v>
      </c>
      <c r="U6190" s="25">
        <f t="shared" si="872"/>
        <v>5.9645272932892485E-2</v>
      </c>
      <c r="W6190" s="17">
        <f>Eingabe!H6191</f>
        <v>190</v>
      </c>
      <c r="X6190" s="17">
        <f t="shared" si="873"/>
        <v>1.9</v>
      </c>
      <c r="Y6190" s="17">
        <f t="shared" si="874"/>
        <v>190</v>
      </c>
    </row>
    <row r="6191" spans="1:25" x14ac:dyDescent="0.15">
      <c r="A6191" s="82">
        <f t="shared" si="869"/>
        <v>9</v>
      </c>
      <c r="B6191" s="46">
        <v>43723.833333318325</v>
      </c>
      <c r="C6191" s="47">
        <f>Eingabe!G6192</f>
        <v>2.5</v>
      </c>
      <c r="D6191" s="77">
        <v>6191</v>
      </c>
      <c r="E6191" s="47"/>
      <c r="F6191" s="25">
        <f t="shared" si="867"/>
        <v>3.73</v>
      </c>
      <c r="G6191" s="25">
        <f>VLOOKUP(F6191,'Spezifische Werte'!$B$2:$C$4002,2,FALSE)</f>
        <v>2.895161356886641E-2</v>
      </c>
      <c r="H6191" s="25">
        <f t="shared" si="870"/>
        <v>57.90322713773282</v>
      </c>
      <c r="J6191" s="25">
        <f t="shared" si="868"/>
        <v>3.75</v>
      </c>
      <c r="K6191" s="25">
        <f>VLOOKUP(J6191,'Spezifische Werte'!$B$2:$C$4002,2,FALSE)</f>
        <v>2.9822636466446242E-2</v>
      </c>
      <c r="L6191" s="25">
        <f t="shared" si="871"/>
        <v>59.645272932892482</v>
      </c>
      <c r="R6191" s="25">
        <v>6189</v>
      </c>
      <c r="S6191" s="25">
        <v>6188</v>
      </c>
      <c r="T6191" s="25">
        <f t="shared" si="875"/>
        <v>5.790322713773282E-2</v>
      </c>
      <c r="U6191" s="25">
        <f t="shared" si="872"/>
        <v>5.9645272932892485E-2</v>
      </c>
      <c r="W6191" s="17">
        <f>Eingabe!H6192</f>
        <v>190</v>
      </c>
      <c r="X6191" s="17">
        <f t="shared" si="873"/>
        <v>1.9</v>
      </c>
      <c r="Y6191" s="17">
        <f t="shared" si="874"/>
        <v>190</v>
      </c>
    </row>
    <row r="6192" spans="1:25" x14ac:dyDescent="0.15">
      <c r="A6192" s="82">
        <f t="shared" si="869"/>
        <v>9</v>
      </c>
      <c r="B6192" s="46">
        <v>43723.87499998499</v>
      </c>
      <c r="C6192" s="47">
        <f>Eingabe!G6193</f>
        <v>2.7</v>
      </c>
      <c r="D6192" s="77">
        <v>6192</v>
      </c>
      <c r="E6192" s="47"/>
      <c r="F6192" s="25">
        <f t="shared" si="867"/>
        <v>4.03</v>
      </c>
      <c r="G6192" s="25">
        <f>VLOOKUP(F6192,'Spezifische Werte'!$B$2:$C$4002,2,FALSE)</f>
        <v>4.2666657265334036E-2</v>
      </c>
      <c r="H6192" s="25">
        <f t="shared" si="870"/>
        <v>85.333314530668076</v>
      </c>
      <c r="J6192" s="25">
        <f t="shared" si="868"/>
        <v>4.05</v>
      </c>
      <c r="K6192" s="25">
        <f>VLOOKUP(J6192,'Spezifische Werte'!$B$2:$C$4002,2,FALSE)</f>
        <v>4.3597034083331404E-2</v>
      </c>
      <c r="L6192" s="25">
        <f t="shared" si="871"/>
        <v>87.194068166662802</v>
      </c>
      <c r="R6192" s="25">
        <v>6190</v>
      </c>
      <c r="S6192" s="25">
        <v>6189</v>
      </c>
      <c r="T6192" s="25">
        <f t="shared" si="875"/>
        <v>5.790322713773282E-2</v>
      </c>
      <c r="U6192" s="25">
        <f t="shared" si="872"/>
        <v>5.9645272932892485E-2</v>
      </c>
      <c r="W6192" s="17">
        <f>Eingabe!H6193</f>
        <v>210</v>
      </c>
      <c r="X6192" s="17">
        <f t="shared" si="873"/>
        <v>2.1</v>
      </c>
      <c r="Y6192" s="17">
        <f t="shared" si="874"/>
        <v>210</v>
      </c>
    </row>
    <row r="6193" spans="1:25" x14ac:dyDescent="0.15">
      <c r="A6193" s="82">
        <f t="shared" si="869"/>
        <v>9</v>
      </c>
      <c r="B6193" s="46">
        <v>43723.916666651654</v>
      </c>
      <c r="C6193" s="47">
        <f>Eingabe!G6194</f>
        <v>3</v>
      </c>
      <c r="D6193" s="77">
        <v>6193</v>
      </c>
      <c r="E6193" s="47"/>
      <c r="F6193" s="25">
        <f t="shared" si="867"/>
        <v>4.4800000000000004</v>
      </c>
      <c r="G6193" s="25">
        <f>VLOOKUP(F6193,'Spezifische Werte'!$B$2:$C$4002,2,FALSE)</f>
        <v>6.3876775708421291E-2</v>
      </c>
      <c r="H6193" s="25">
        <f t="shared" si="870"/>
        <v>127.75355141684258</v>
      </c>
      <c r="J6193" s="25">
        <f t="shared" si="868"/>
        <v>4.5</v>
      </c>
      <c r="K6193" s="25">
        <f>VLOOKUP(J6193,'Spezifische Werte'!$B$2:$C$4002,2,FALSE)</f>
        <v>6.4854105449014127E-2</v>
      </c>
      <c r="L6193" s="25">
        <f t="shared" si="871"/>
        <v>129.70821089802826</v>
      </c>
      <c r="R6193" s="25">
        <v>6191</v>
      </c>
      <c r="S6193" s="25">
        <v>6190</v>
      </c>
      <c r="T6193" s="25">
        <f t="shared" si="875"/>
        <v>5.790322713773282E-2</v>
      </c>
      <c r="U6193" s="25">
        <f t="shared" si="872"/>
        <v>5.9645272932892485E-2</v>
      </c>
      <c r="W6193" s="17">
        <f>Eingabe!H6194</f>
        <v>200</v>
      </c>
      <c r="X6193" s="17">
        <f t="shared" si="873"/>
        <v>2</v>
      </c>
      <c r="Y6193" s="17">
        <f t="shared" si="874"/>
        <v>200</v>
      </c>
    </row>
    <row r="6194" spans="1:25" x14ac:dyDescent="0.15">
      <c r="A6194" s="82">
        <f t="shared" si="869"/>
        <v>9</v>
      </c>
      <c r="B6194" s="46">
        <v>43723.958333318318</v>
      </c>
      <c r="C6194" s="47">
        <f>Eingabe!G6195</f>
        <v>3.3</v>
      </c>
      <c r="D6194" s="77">
        <v>6194</v>
      </c>
      <c r="E6194" s="47"/>
      <c r="F6194" s="25">
        <f t="shared" si="867"/>
        <v>4.92</v>
      </c>
      <c r="G6194" s="25">
        <f>VLOOKUP(F6194,'Spezifische Werte'!$B$2:$C$4002,2,FALSE)</f>
        <v>8.7079957720259088E-2</v>
      </c>
      <c r="H6194" s="25">
        <f t="shared" si="870"/>
        <v>174.15991544051818</v>
      </c>
      <c r="J6194" s="25">
        <f t="shared" si="868"/>
        <v>4.95</v>
      </c>
      <c r="K6194" s="25">
        <f>VLOOKUP(J6194,'Spezifische Werte'!$B$2:$C$4002,2,FALSE)</f>
        <v>8.884038911585862E-2</v>
      </c>
      <c r="L6194" s="25">
        <f t="shared" si="871"/>
        <v>177.68077823171723</v>
      </c>
      <c r="R6194" s="25">
        <v>6192</v>
      </c>
      <c r="S6194" s="25">
        <v>6191</v>
      </c>
      <c r="T6194" s="25">
        <f t="shared" si="875"/>
        <v>5.790322713773282E-2</v>
      </c>
      <c r="U6194" s="25">
        <f t="shared" si="872"/>
        <v>5.9645272932892485E-2</v>
      </c>
      <c r="W6194" s="17">
        <f>Eingabe!H6195</f>
        <v>201</v>
      </c>
      <c r="X6194" s="17">
        <f t="shared" si="873"/>
        <v>2.0099999999999998</v>
      </c>
      <c r="Y6194" s="17">
        <f t="shared" si="874"/>
        <v>200</v>
      </c>
    </row>
    <row r="6195" spans="1:25" x14ac:dyDescent="0.15">
      <c r="A6195" s="82">
        <f t="shared" si="869"/>
        <v>9</v>
      </c>
      <c r="B6195" s="46">
        <v>43723.999999984982</v>
      </c>
      <c r="C6195" s="47">
        <f>Eingabe!G6196</f>
        <v>3.1</v>
      </c>
      <c r="D6195" s="77">
        <v>6195</v>
      </c>
      <c r="E6195" s="47"/>
      <c r="F6195" s="25">
        <f t="shared" si="867"/>
        <v>4.62</v>
      </c>
      <c r="G6195" s="25">
        <f>VLOOKUP(F6195,'Spezifische Werte'!$B$2:$C$4002,2,FALSE)</f>
        <v>7.0834307543363312E-2</v>
      </c>
      <c r="H6195" s="25">
        <f t="shared" si="870"/>
        <v>141.66861508672662</v>
      </c>
      <c r="J6195" s="25">
        <f t="shared" si="868"/>
        <v>4.6500000000000004</v>
      </c>
      <c r="K6195" s="25">
        <f>VLOOKUP(J6195,'Spezifische Werte'!$B$2:$C$4002,2,FALSE)</f>
        <v>7.2366311882592071E-2</v>
      </c>
      <c r="L6195" s="25">
        <f t="shared" si="871"/>
        <v>144.73262376518414</v>
      </c>
      <c r="R6195" s="25">
        <v>6193</v>
      </c>
      <c r="S6195" s="25">
        <v>6192</v>
      </c>
      <c r="T6195" s="25">
        <f t="shared" si="875"/>
        <v>5.790322713773282E-2</v>
      </c>
      <c r="U6195" s="25">
        <f t="shared" si="872"/>
        <v>5.9645272932892485E-2</v>
      </c>
      <c r="W6195" s="17">
        <f>Eingabe!H6196</f>
        <v>199</v>
      </c>
      <c r="X6195" s="17">
        <f t="shared" si="873"/>
        <v>1.99</v>
      </c>
      <c r="Y6195" s="17">
        <f t="shared" si="874"/>
        <v>200</v>
      </c>
    </row>
    <row r="6196" spans="1:25" x14ac:dyDescent="0.15">
      <c r="A6196" s="82">
        <f t="shared" si="869"/>
        <v>9</v>
      </c>
      <c r="B6196" s="46">
        <v>43724.041666651647</v>
      </c>
      <c r="C6196" s="47">
        <f>Eingabe!G6197</f>
        <v>2</v>
      </c>
      <c r="D6196" s="77">
        <v>6196</v>
      </c>
      <c r="E6196" s="47"/>
      <c r="F6196" s="25">
        <f t="shared" si="867"/>
        <v>2.98</v>
      </c>
      <c r="G6196" s="25">
        <f>VLOOKUP(F6196,'Spezifische Werte'!$B$2:$C$4002,2,FALSE)</f>
        <v>7.6819067373919353E-3</v>
      </c>
      <c r="H6196" s="25">
        <f t="shared" si="870"/>
        <v>15.363813474783871</v>
      </c>
      <c r="J6196" s="25">
        <f t="shared" si="868"/>
        <v>3</v>
      </c>
      <c r="K6196" s="25">
        <f>VLOOKUP(J6196,'Spezifische Werte'!$B$2:$C$4002,2,FALSE)</f>
        <v>8.0363231384606472E-3</v>
      </c>
      <c r="L6196" s="25">
        <f t="shared" si="871"/>
        <v>16.072646276921294</v>
      </c>
      <c r="R6196" s="25">
        <v>6194</v>
      </c>
      <c r="S6196" s="25">
        <v>6193</v>
      </c>
      <c r="T6196" s="25">
        <f t="shared" si="875"/>
        <v>5.790322713773282E-2</v>
      </c>
      <c r="U6196" s="25">
        <f t="shared" si="872"/>
        <v>5.9645272932892485E-2</v>
      </c>
      <c r="W6196" s="17">
        <f>Eingabe!H6197</f>
        <v>210</v>
      </c>
      <c r="X6196" s="17">
        <f t="shared" si="873"/>
        <v>2.1</v>
      </c>
      <c r="Y6196" s="17">
        <f t="shared" si="874"/>
        <v>210</v>
      </c>
    </row>
    <row r="6197" spans="1:25" x14ac:dyDescent="0.15">
      <c r="A6197" s="82">
        <f t="shared" si="869"/>
        <v>9</v>
      </c>
      <c r="B6197" s="46">
        <v>43724.083333318311</v>
      </c>
      <c r="C6197" s="47">
        <f>Eingabe!G6198</f>
        <v>3</v>
      </c>
      <c r="D6197" s="77">
        <v>6197</v>
      </c>
      <c r="E6197" s="47"/>
      <c r="F6197" s="25">
        <f t="shared" si="867"/>
        <v>4.4800000000000004</v>
      </c>
      <c r="G6197" s="25">
        <f>VLOOKUP(F6197,'Spezifische Werte'!$B$2:$C$4002,2,FALSE)</f>
        <v>6.3876775708421291E-2</v>
      </c>
      <c r="H6197" s="25">
        <f t="shared" si="870"/>
        <v>127.75355141684258</v>
      </c>
      <c r="J6197" s="25">
        <f t="shared" si="868"/>
        <v>4.5</v>
      </c>
      <c r="K6197" s="25">
        <f>VLOOKUP(J6197,'Spezifische Werte'!$B$2:$C$4002,2,FALSE)</f>
        <v>6.4854105449014127E-2</v>
      </c>
      <c r="L6197" s="25">
        <f t="shared" si="871"/>
        <v>129.70821089802826</v>
      </c>
      <c r="R6197" s="25">
        <v>6195</v>
      </c>
      <c r="S6197" s="25">
        <v>6194</v>
      </c>
      <c r="T6197" s="25">
        <f t="shared" si="875"/>
        <v>5.790322713773282E-2</v>
      </c>
      <c r="U6197" s="25">
        <f t="shared" si="872"/>
        <v>5.9645272932892485E-2</v>
      </c>
      <c r="W6197" s="17">
        <f>Eingabe!H6198</f>
        <v>199</v>
      </c>
      <c r="X6197" s="17">
        <f t="shared" si="873"/>
        <v>1.99</v>
      </c>
      <c r="Y6197" s="17">
        <f t="shared" si="874"/>
        <v>200</v>
      </c>
    </row>
    <row r="6198" spans="1:25" x14ac:dyDescent="0.15">
      <c r="A6198" s="82">
        <f t="shared" si="869"/>
        <v>9</v>
      </c>
      <c r="B6198" s="46">
        <v>43724.124999984975</v>
      </c>
      <c r="C6198" s="47">
        <f>Eingabe!G6199</f>
        <v>2.2999999999999998</v>
      </c>
      <c r="D6198" s="77">
        <v>6198</v>
      </c>
      <c r="E6198" s="47"/>
      <c r="F6198" s="25">
        <f t="shared" si="867"/>
        <v>3.43</v>
      </c>
      <c r="G6198" s="25">
        <f>VLOOKUP(F6198,'Spezifische Werte'!$B$2:$C$4002,2,FALSE)</f>
        <v>1.7964243573129882E-2</v>
      </c>
      <c r="H6198" s="25">
        <f t="shared" si="870"/>
        <v>35.928487146259762</v>
      </c>
      <c r="J6198" s="25">
        <f t="shared" si="868"/>
        <v>3.45</v>
      </c>
      <c r="K6198" s="25">
        <f>VLOOKUP(J6198,'Spezifische Werte'!$B$2:$C$4002,2,FALSE)</f>
        <v>1.8521187553697735E-2</v>
      </c>
      <c r="L6198" s="25">
        <f t="shared" si="871"/>
        <v>37.042375107395472</v>
      </c>
      <c r="R6198" s="25">
        <v>6196</v>
      </c>
      <c r="S6198" s="25">
        <v>6195</v>
      </c>
      <c r="T6198" s="25">
        <f t="shared" si="875"/>
        <v>5.790322713773282E-2</v>
      </c>
      <c r="U6198" s="25">
        <f t="shared" si="872"/>
        <v>5.9645272932892485E-2</v>
      </c>
      <c r="W6198" s="17">
        <f>Eingabe!H6199</f>
        <v>198</v>
      </c>
      <c r="X6198" s="17">
        <f t="shared" si="873"/>
        <v>1.98</v>
      </c>
      <c r="Y6198" s="17">
        <f t="shared" si="874"/>
        <v>200</v>
      </c>
    </row>
    <row r="6199" spans="1:25" x14ac:dyDescent="0.15">
      <c r="A6199" s="82">
        <f t="shared" si="869"/>
        <v>9</v>
      </c>
      <c r="B6199" s="46">
        <v>43724.166666651639</v>
      </c>
      <c r="C6199" s="47">
        <f>Eingabe!G6200</f>
        <v>1.6</v>
      </c>
      <c r="D6199" s="77">
        <v>6199</v>
      </c>
      <c r="E6199" s="47"/>
      <c r="F6199" s="25">
        <f t="shared" si="867"/>
        <v>2.39</v>
      </c>
      <c r="G6199" s="25">
        <f>VLOOKUP(F6199,'Spezifische Werte'!$B$2:$C$4002,2,FALSE)</f>
        <v>1.6182188036419766E-3</v>
      </c>
      <c r="H6199" s="25">
        <f t="shared" si="870"/>
        <v>3.2364376072839534</v>
      </c>
      <c r="J6199" s="25">
        <f t="shared" si="868"/>
        <v>2.4</v>
      </c>
      <c r="K6199" s="25">
        <f>VLOOKUP(J6199,'Spezifische Werte'!$B$2:$C$4002,2,FALSE)</f>
        <v>1.6560687882273774E-3</v>
      </c>
      <c r="L6199" s="25">
        <f t="shared" si="871"/>
        <v>3.3121375764547549</v>
      </c>
      <c r="R6199" s="25">
        <v>6197</v>
      </c>
      <c r="S6199" s="25">
        <v>6196</v>
      </c>
      <c r="T6199" s="25">
        <f t="shared" si="875"/>
        <v>5.790322713773282E-2</v>
      </c>
      <c r="U6199" s="25">
        <f t="shared" si="872"/>
        <v>5.9645272932892485E-2</v>
      </c>
      <c r="W6199" s="17">
        <f>Eingabe!H6200</f>
        <v>200</v>
      </c>
      <c r="X6199" s="17">
        <f t="shared" si="873"/>
        <v>2</v>
      </c>
      <c r="Y6199" s="17">
        <f t="shared" si="874"/>
        <v>200</v>
      </c>
    </row>
    <row r="6200" spans="1:25" x14ac:dyDescent="0.15">
      <c r="A6200" s="82">
        <f t="shared" si="869"/>
        <v>9</v>
      </c>
      <c r="B6200" s="46">
        <v>43724.208333318304</v>
      </c>
      <c r="C6200" s="47">
        <f>Eingabe!G6201</f>
        <v>2.4</v>
      </c>
      <c r="D6200" s="77">
        <v>6200</v>
      </c>
      <c r="E6200" s="47"/>
      <c r="F6200" s="25">
        <f t="shared" si="867"/>
        <v>3.58</v>
      </c>
      <c r="G6200" s="25">
        <f>VLOOKUP(F6200,'Spezifische Werte'!$B$2:$C$4002,2,FALSE)</f>
        <v>2.2829235995572409E-2</v>
      </c>
      <c r="H6200" s="25">
        <f t="shared" si="870"/>
        <v>45.658471991144815</v>
      </c>
      <c r="J6200" s="25">
        <f t="shared" si="868"/>
        <v>3.6</v>
      </c>
      <c r="K6200" s="25">
        <f>VLOOKUP(J6200,'Spezifische Werte'!$B$2:$C$4002,2,FALSE)</f>
        <v>2.3596471134930203E-2</v>
      </c>
      <c r="L6200" s="25">
        <f t="shared" si="871"/>
        <v>47.19294226986041</v>
      </c>
      <c r="R6200" s="25">
        <v>6198</v>
      </c>
      <c r="S6200" s="25">
        <v>6197</v>
      </c>
      <c r="T6200" s="25">
        <f t="shared" si="875"/>
        <v>5.790322713773282E-2</v>
      </c>
      <c r="U6200" s="25">
        <f t="shared" si="872"/>
        <v>5.9645272932892485E-2</v>
      </c>
      <c r="W6200" s="17">
        <f>Eingabe!H6201</f>
        <v>191</v>
      </c>
      <c r="X6200" s="17">
        <f t="shared" si="873"/>
        <v>1.91</v>
      </c>
      <c r="Y6200" s="17">
        <f t="shared" si="874"/>
        <v>190</v>
      </c>
    </row>
    <row r="6201" spans="1:25" x14ac:dyDescent="0.15">
      <c r="A6201" s="82">
        <f t="shared" si="869"/>
        <v>9</v>
      </c>
      <c r="B6201" s="46">
        <v>43724.249999984968</v>
      </c>
      <c r="C6201" s="47">
        <f>Eingabe!G6202</f>
        <v>1.8</v>
      </c>
      <c r="D6201" s="77">
        <v>6201</v>
      </c>
      <c r="E6201" s="47"/>
      <c r="F6201" s="25">
        <f t="shared" si="867"/>
        <v>2.69</v>
      </c>
      <c r="G6201" s="25">
        <f>VLOOKUP(F6201,'Spezifische Werte'!$B$2:$C$4002,2,FALSE)</f>
        <v>3.715149232963236E-3</v>
      </c>
      <c r="H6201" s="25">
        <f t="shared" si="870"/>
        <v>7.4302984659264721</v>
      </c>
      <c r="J6201" s="25">
        <f t="shared" si="868"/>
        <v>2.7</v>
      </c>
      <c r="K6201" s="25">
        <f>VLOOKUP(J6201,'Spezifische Werte'!$B$2:$C$4002,2,FALSE)</f>
        <v>3.8225571704766847E-3</v>
      </c>
      <c r="L6201" s="25">
        <f t="shared" si="871"/>
        <v>7.6451143409533691</v>
      </c>
      <c r="R6201" s="25">
        <v>6199</v>
      </c>
      <c r="S6201" s="25">
        <v>6198</v>
      </c>
      <c r="T6201" s="25">
        <f t="shared" si="875"/>
        <v>5.790322713773282E-2</v>
      </c>
      <c r="U6201" s="25">
        <f t="shared" si="872"/>
        <v>5.9645272932892485E-2</v>
      </c>
      <c r="W6201" s="17">
        <f>Eingabe!H6202</f>
        <v>199</v>
      </c>
      <c r="X6201" s="17">
        <f t="shared" si="873"/>
        <v>1.99</v>
      </c>
      <c r="Y6201" s="17">
        <f t="shared" si="874"/>
        <v>200</v>
      </c>
    </row>
    <row r="6202" spans="1:25" x14ac:dyDescent="0.15">
      <c r="A6202" s="82">
        <f t="shared" si="869"/>
        <v>9</v>
      </c>
      <c r="B6202" s="46">
        <v>43724.291666651632</v>
      </c>
      <c r="C6202" s="47">
        <f>Eingabe!G6203</f>
        <v>2.6</v>
      </c>
      <c r="D6202" s="77">
        <v>6202</v>
      </c>
      <c r="E6202" s="47"/>
      <c r="F6202" s="25">
        <f t="shared" si="867"/>
        <v>3.88</v>
      </c>
      <c r="G6202" s="25">
        <f>VLOOKUP(F6202,'Spezifische Werte'!$B$2:$C$4002,2,FALSE)</f>
        <v>3.5689320314118818E-2</v>
      </c>
      <c r="H6202" s="25">
        <f t="shared" si="870"/>
        <v>71.378640628237633</v>
      </c>
      <c r="J6202" s="25">
        <f t="shared" si="868"/>
        <v>3.9</v>
      </c>
      <c r="K6202" s="25">
        <f>VLOOKUP(J6202,'Spezifische Werte'!$B$2:$C$4002,2,FALSE)</f>
        <v>3.6613952811549305E-2</v>
      </c>
      <c r="L6202" s="25">
        <f t="shared" si="871"/>
        <v>73.227905623098607</v>
      </c>
      <c r="R6202" s="25">
        <v>6200</v>
      </c>
      <c r="S6202" s="25">
        <v>6199</v>
      </c>
      <c r="T6202" s="25">
        <f t="shared" si="875"/>
        <v>5.790322713773282E-2</v>
      </c>
      <c r="U6202" s="25">
        <f t="shared" si="872"/>
        <v>5.9645272932892485E-2</v>
      </c>
      <c r="W6202" s="17">
        <f>Eingabe!H6203</f>
        <v>199</v>
      </c>
      <c r="X6202" s="17">
        <f t="shared" si="873"/>
        <v>1.99</v>
      </c>
      <c r="Y6202" s="17">
        <f t="shared" si="874"/>
        <v>200</v>
      </c>
    </row>
    <row r="6203" spans="1:25" x14ac:dyDescent="0.15">
      <c r="A6203" s="82">
        <f t="shared" si="869"/>
        <v>9</v>
      </c>
      <c r="B6203" s="46">
        <v>43724.333333318296</v>
      </c>
      <c r="C6203" s="47">
        <f>Eingabe!G6204</f>
        <v>2.7</v>
      </c>
      <c r="D6203" s="77">
        <v>6203</v>
      </c>
      <c r="E6203" s="47"/>
      <c r="F6203" s="25">
        <f t="shared" si="867"/>
        <v>4.03</v>
      </c>
      <c r="G6203" s="25">
        <f>VLOOKUP(F6203,'Spezifische Werte'!$B$2:$C$4002,2,FALSE)</f>
        <v>4.2666657265334036E-2</v>
      </c>
      <c r="H6203" s="25">
        <f t="shared" si="870"/>
        <v>85.333314530668076</v>
      </c>
      <c r="J6203" s="25">
        <f t="shared" si="868"/>
        <v>4.05</v>
      </c>
      <c r="K6203" s="25">
        <f>VLOOKUP(J6203,'Spezifische Werte'!$B$2:$C$4002,2,FALSE)</f>
        <v>4.3597034083331404E-2</v>
      </c>
      <c r="L6203" s="25">
        <f t="shared" si="871"/>
        <v>87.194068166662802</v>
      </c>
      <c r="R6203" s="25">
        <v>6201</v>
      </c>
      <c r="S6203" s="25">
        <v>6200</v>
      </c>
      <c r="T6203" s="25">
        <f t="shared" si="875"/>
        <v>5.790322713773282E-2</v>
      </c>
      <c r="U6203" s="25">
        <f t="shared" si="872"/>
        <v>5.9645272932892485E-2</v>
      </c>
      <c r="W6203" s="17">
        <f>Eingabe!H6204</f>
        <v>188</v>
      </c>
      <c r="X6203" s="17">
        <f t="shared" si="873"/>
        <v>1.88</v>
      </c>
      <c r="Y6203" s="17">
        <f t="shared" si="874"/>
        <v>190</v>
      </c>
    </row>
    <row r="6204" spans="1:25" x14ac:dyDescent="0.15">
      <c r="A6204" s="82">
        <f t="shared" si="869"/>
        <v>9</v>
      </c>
      <c r="B6204" s="46">
        <v>43724.374999984961</v>
      </c>
      <c r="C6204" s="47">
        <f>Eingabe!G6205</f>
        <v>2.6</v>
      </c>
      <c r="D6204" s="77">
        <v>6204</v>
      </c>
      <c r="E6204" s="47"/>
      <c r="F6204" s="25">
        <f t="shared" si="867"/>
        <v>3.88</v>
      </c>
      <c r="G6204" s="25">
        <f>VLOOKUP(F6204,'Spezifische Werte'!$B$2:$C$4002,2,FALSE)</f>
        <v>3.5689320314118818E-2</v>
      </c>
      <c r="H6204" s="25">
        <f t="shared" si="870"/>
        <v>71.378640628237633</v>
      </c>
      <c r="J6204" s="25">
        <f t="shared" si="868"/>
        <v>3.9</v>
      </c>
      <c r="K6204" s="25">
        <f>VLOOKUP(J6204,'Spezifische Werte'!$B$2:$C$4002,2,FALSE)</f>
        <v>3.6613952811549305E-2</v>
      </c>
      <c r="L6204" s="25">
        <f t="shared" si="871"/>
        <v>73.227905623098607</v>
      </c>
      <c r="R6204" s="25">
        <v>6202</v>
      </c>
      <c r="S6204" s="25">
        <v>6201</v>
      </c>
      <c r="T6204" s="25">
        <f t="shared" si="875"/>
        <v>5.790322713773282E-2</v>
      </c>
      <c r="U6204" s="25">
        <f t="shared" si="872"/>
        <v>5.9645272932892485E-2</v>
      </c>
      <c r="W6204" s="17">
        <f>Eingabe!H6205</f>
        <v>197</v>
      </c>
      <c r="X6204" s="17">
        <f t="shared" si="873"/>
        <v>1.97</v>
      </c>
      <c r="Y6204" s="17">
        <f t="shared" si="874"/>
        <v>200</v>
      </c>
    </row>
    <row r="6205" spans="1:25" x14ac:dyDescent="0.15">
      <c r="A6205" s="82">
        <f t="shared" si="869"/>
        <v>9</v>
      </c>
      <c r="B6205" s="46">
        <v>43724.416666651625</v>
      </c>
      <c r="C6205" s="47">
        <f>Eingabe!G6206</f>
        <v>2.6</v>
      </c>
      <c r="D6205" s="77">
        <v>6205</v>
      </c>
      <c r="E6205" s="47"/>
      <c r="F6205" s="25">
        <f t="shared" si="867"/>
        <v>3.88</v>
      </c>
      <c r="G6205" s="25">
        <f>VLOOKUP(F6205,'Spezifische Werte'!$B$2:$C$4002,2,FALSE)</f>
        <v>3.5689320314118818E-2</v>
      </c>
      <c r="H6205" s="25">
        <f t="shared" si="870"/>
        <v>71.378640628237633</v>
      </c>
      <c r="J6205" s="25">
        <f t="shared" si="868"/>
        <v>3.9</v>
      </c>
      <c r="K6205" s="25">
        <f>VLOOKUP(J6205,'Spezifische Werte'!$B$2:$C$4002,2,FALSE)</f>
        <v>3.6613952811549305E-2</v>
      </c>
      <c r="L6205" s="25">
        <f t="shared" si="871"/>
        <v>73.227905623098607</v>
      </c>
      <c r="R6205" s="25">
        <v>6203</v>
      </c>
      <c r="S6205" s="25">
        <v>6202</v>
      </c>
      <c r="T6205" s="25">
        <f t="shared" si="875"/>
        <v>5.790322713773282E-2</v>
      </c>
      <c r="U6205" s="25">
        <f t="shared" si="872"/>
        <v>5.9645272932892485E-2</v>
      </c>
      <c r="W6205" s="17">
        <f>Eingabe!H6206</f>
        <v>168</v>
      </c>
      <c r="X6205" s="17">
        <f t="shared" si="873"/>
        <v>1.68</v>
      </c>
      <c r="Y6205" s="17">
        <f t="shared" si="874"/>
        <v>170</v>
      </c>
    </row>
    <row r="6206" spans="1:25" x14ac:dyDescent="0.15">
      <c r="A6206" s="82">
        <f t="shared" si="869"/>
        <v>9</v>
      </c>
      <c r="B6206" s="46">
        <v>43724.458333318289</v>
      </c>
      <c r="C6206" s="47">
        <f>Eingabe!G6207</f>
        <v>4.4000000000000004</v>
      </c>
      <c r="D6206" s="77">
        <v>6206</v>
      </c>
      <c r="E6206" s="47"/>
      <c r="F6206" s="25">
        <f t="shared" si="867"/>
        <v>6.56</v>
      </c>
      <c r="G6206" s="25">
        <f>VLOOKUP(F6206,'Spezifische Werte'!$B$2:$C$4002,2,FALSE)</f>
        <v>0.2214941246302857</v>
      </c>
      <c r="H6206" s="25">
        <f t="shared" si="870"/>
        <v>442.98824926057142</v>
      </c>
      <c r="J6206" s="25">
        <f t="shared" si="868"/>
        <v>6.6</v>
      </c>
      <c r="K6206" s="25">
        <f>VLOOKUP(J6206,'Spezifische Werte'!$B$2:$C$4002,2,FALSE)</f>
        <v>0.22589088814664299</v>
      </c>
      <c r="L6206" s="25">
        <f t="shared" si="871"/>
        <v>451.78177629328599</v>
      </c>
      <c r="R6206" s="25">
        <v>6204</v>
      </c>
      <c r="S6206" s="25">
        <v>6203</v>
      </c>
      <c r="T6206" s="25">
        <f t="shared" si="875"/>
        <v>5.790322713773282E-2</v>
      </c>
      <c r="U6206" s="25">
        <f t="shared" si="872"/>
        <v>5.9645272932892485E-2</v>
      </c>
      <c r="W6206" s="17">
        <f>Eingabe!H6207</f>
        <v>199</v>
      </c>
      <c r="X6206" s="17">
        <f t="shared" si="873"/>
        <v>1.99</v>
      </c>
      <c r="Y6206" s="17">
        <f t="shared" si="874"/>
        <v>200</v>
      </c>
    </row>
    <row r="6207" spans="1:25" x14ac:dyDescent="0.15">
      <c r="A6207" s="82">
        <f t="shared" si="869"/>
        <v>9</v>
      </c>
      <c r="B6207" s="46">
        <v>43724.499999984953</v>
      </c>
      <c r="C6207" s="47">
        <f>Eingabe!G6208</f>
        <v>4.3</v>
      </c>
      <c r="D6207" s="77">
        <v>6207</v>
      </c>
      <c r="E6207" s="47"/>
      <c r="F6207" s="25">
        <f t="shared" si="867"/>
        <v>6.41</v>
      </c>
      <c r="G6207" s="25">
        <f>VLOOKUP(F6207,'Spezifische Werte'!$B$2:$C$4002,2,FALSE)</f>
        <v>0.20539547091670399</v>
      </c>
      <c r="H6207" s="25">
        <f t="shared" si="870"/>
        <v>410.790941833408</v>
      </c>
      <c r="J6207" s="25">
        <f t="shared" si="868"/>
        <v>6.45</v>
      </c>
      <c r="K6207" s="25">
        <f>VLOOKUP(J6207,'Spezifische Werte'!$B$2:$C$4002,2,FALSE)</f>
        <v>0.20962714743593144</v>
      </c>
      <c r="L6207" s="25">
        <f t="shared" si="871"/>
        <v>419.2542948718629</v>
      </c>
      <c r="R6207" s="25">
        <v>6205</v>
      </c>
      <c r="S6207" s="25">
        <v>6204</v>
      </c>
      <c r="T6207" s="25">
        <f t="shared" si="875"/>
        <v>5.790322713773282E-2</v>
      </c>
      <c r="U6207" s="25">
        <f t="shared" si="872"/>
        <v>5.9645272932892485E-2</v>
      </c>
      <c r="W6207" s="17">
        <f>Eingabe!H6208</f>
        <v>198</v>
      </c>
      <c r="X6207" s="17">
        <f t="shared" si="873"/>
        <v>1.98</v>
      </c>
      <c r="Y6207" s="17">
        <f t="shared" si="874"/>
        <v>200</v>
      </c>
    </row>
    <row r="6208" spans="1:25" x14ac:dyDescent="0.15">
      <c r="A6208" s="82">
        <f t="shared" si="869"/>
        <v>9</v>
      </c>
      <c r="B6208" s="46">
        <v>43724.541666651618</v>
      </c>
      <c r="C6208" s="47">
        <f>Eingabe!G6209</f>
        <v>5</v>
      </c>
      <c r="D6208" s="77">
        <v>6208</v>
      </c>
      <c r="E6208" s="47"/>
      <c r="F6208" s="25">
        <f t="shared" si="867"/>
        <v>7.46</v>
      </c>
      <c r="G6208" s="25">
        <f>VLOOKUP(F6208,'Spezifische Werte'!$B$2:$C$4002,2,FALSE)</f>
        <v>0.33294203068553224</v>
      </c>
      <c r="H6208" s="25">
        <f t="shared" si="870"/>
        <v>665.88406137106449</v>
      </c>
      <c r="J6208" s="25">
        <f t="shared" si="868"/>
        <v>7.5</v>
      </c>
      <c r="K6208" s="25">
        <f>VLOOKUP(J6208,'Spezifische Werte'!$B$2:$C$4002,2,FALSE)</f>
        <v>0.33853673002168488</v>
      </c>
      <c r="L6208" s="25">
        <f t="shared" si="871"/>
        <v>677.07346004336978</v>
      </c>
      <c r="R6208" s="25">
        <v>6206</v>
      </c>
      <c r="S6208" s="25">
        <v>6205</v>
      </c>
      <c r="T6208" s="25">
        <f t="shared" si="875"/>
        <v>5.790322713773282E-2</v>
      </c>
      <c r="U6208" s="25">
        <f t="shared" si="872"/>
        <v>5.9645272932892485E-2</v>
      </c>
      <c r="W6208" s="17">
        <f>Eingabe!H6209</f>
        <v>190</v>
      </c>
      <c r="X6208" s="17">
        <f t="shared" si="873"/>
        <v>1.9</v>
      </c>
      <c r="Y6208" s="17">
        <f t="shared" si="874"/>
        <v>190</v>
      </c>
    </row>
    <row r="6209" spans="1:25" x14ac:dyDescent="0.15">
      <c r="A6209" s="82">
        <f t="shared" si="869"/>
        <v>9</v>
      </c>
      <c r="B6209" s="46">
        <v>43724.583333318282</v>
      </c>
      <c r="C6209" s="47">
        <f>Eingabe!G6210</f>
        <v>3.8</v>
      </c>
      <c r="D6209" s="77">
        <v>6209</v>
      </c>
      <c r="E6209" s="47"/>
      <c r="F6209" s="25">
        <f t="shared" si="867"/>
        <v>5.67</v>
      </c>
      <c r="G6209" s="25">
        <f>VLOOKUP(F6209,'Spezifische Werte'!$B$2:$C$4002,2,FALSE)</f>
        <v>0.13840049448137109</v>
      </c>
      <c r="H6209" s="25">
        <f t="shared" si="870"/>
        <v>276.80098896274217</v>
      </c>
      <c r="J6209" s="25">
        <f t="shared" si="868"/>
        <v>5.7</v>
      </c>
      <c r="K6209" s="25">
        <f>VLOOKUP(J6209,'Spezifische Werte'!$B$2:$C$4002,2,FALSE)</f>
        <v>0.14069825500153915</v>
      </c>
      <c r="L6209" s="25">
        <f t="shared" si="871"/>
        <v>281.39651000307828</v>
      </c>
      <c r="R6209" s="25">
        <v>6207</v>
      </c>
      <c r="S6209" s="25">
        <v>6206</v>
      </c>
      <c r="T6209" s="25">
        <f t="shared" si="875"/>
        <v>5.790322713773282E-2</v>
      </c>
      <c r="U6209" s="25">
        <f t="shared" si="872"/>
        <v>5.9645272932892485E-2</v>
      </c>
      <c r="W6209" s="17">
        <f>Eingabe!H6210</f>
        <v>208</v>
      </c>
      <c r="X6209" s="17">
        <f t="shared" si="873"/>
        <v>2.08</v>
      </c>
      <c r="Y6209" s="17">
        <f t="shared" si="874"/>
        <v>210</v>
      </c>
    </row>
    <row r="6210" spans="1:25" x14ac:dyDescent="0.15">
      <c r="A6210" s="82">
        <f t="shared" si="869"/>
        <v>9</v>
      </c>
      <c r="B6210" s="46">
        <v>43724.624999984946</v>
      </c>
      <c r="C6210" s="47">
        <f>Eingabe!G6211</f>
        <v>3.1</v>
      </c>
      <c r="D6210" s="77">
        <v>6210</v>
      </c>
      <c r="E6210" s="47"/>
      <c r="F6210" s="25">
        <f t="shared" si="867"/>
        <v>4.62</v>
      </c>
      <c r="G6210" s="25">
        <f>VLOOKUP(F6210,'Spezifische Werte'!$B$2:$C$4002,2,FALSE)</f>
        <v>7.0834307543363312E-2</v>
      </c>
      <c r="H6210" s="25">
        <f t="shared" si="870"/>
        <v>141.66861508672662</v>
      </c>
      <c r="J6210" s="25">
        <f t="shared" si="868"/>
        <v>4.6500000000000004</v>
      </c>
      <c r="K6210" s="25">
        <f>VLOOKUP(J6210,'Spezifische Werte'!$B$2:$C$4002,2,FALSE)</f>
        <v>7.2366311882592071E-2</v>
      </c>
      <c r="L6210" s="25">
        <f t="shared" si="871"/>
        <v>144.73262376518414</v>
      </c>
      <c r="R6210" s="25">
        <v>6208</v>
      </c>
      <c r="S6210" s="25">
        <v>6207</v>
      </c>
      <c r="T6210" s="25">
        <f t="shared" si="875"/>
        <v>5.790322713773282E-2</v>
      </c>
      <c r="U6210" s="25">
        <f t="shared" si="872"/>
        <v>5.9645272932892485E-2</v>
      </c>
      <c r="W6210" s="17">
        <f>Eingabe!H6211</f>
        <v>198</v>
      </c>
      <c r="X6210" s="17">
        <f t="shared" si="873"/>
        <v>1.98</v>
      </c>
      <c r="Y6210" s="17">
        <f t="shared" si="874"/>
        <v>200</v>
      </c>
    </row>
    <row r="6211" spans="1:25" x14ac:dyDescent="0.15">
      <c r="A6211" s="82">
        <f t="shared" si="869"/>
        <v>9</v>
      </c>
      <c r="B6211" s="46">
        <v>43724.66666665161</v>
      </c>
      <c r="C6211" s="47">
        <f>Eingabe!G6212</f>
        <v>2.9</v>
      </c>
      <c r="D6211" s="77">
        <v>6211</v>
      </c>
      <c r="E6211" s="47"/>
      <c r="F6211" s="25">
        <f t="shared" ref="F6211:F6274" si="876">ROUND(C6211*($O$4/$O$5)^$O$7,2)</f>
        <v>4.33</v>
      </c>
      <c r="G6211" s="25">
        <f>VLOOKUP(F6211,'Spezifische Werte'!$B$2:$C$4002,2,FALSE)</f>
        <v>5.667919590547657E-2</v>
      </c>
      <c r="H6211" s="25">
        <f t="shared" si="870"/>
        <v>113.35839181095314</v>
      </c>
      <c r="J6211" s="25">
        <f t="shared" ref="J6211:J6274" si="877">ROUND(C6211*(LN($O$4/$O$8)/LN($O$5/$O$8)),2)</f>
        <v>4.3499999999999996</v>
      </c>
      <c r="K6211" s="25">
        <f>VLOOKUP(J6211,'Spezifische Werte'!$B$2:$C$4002,2,FALSE)</f>
        <v>5.7627330651301621E-2</v>
      </c>
      <c r="L6211" s="25">
        <f t="shared" si="871"/>
        <v>115.25466130260324</v>
      </c>
      <c r="R6211" s="25">
        <v>6209</v>
      </c>
      <c r="S6211" s="25">
        <v>6208</v>
      </c>
      <c r="T6211" s="25">
        <f t="shared" si="875"/>
        <v>5.790322713773282E-2</v>
      </c>
      <c r="U6211" s="25">
        <f t="shared" si="872"/>
        <v>5.9645272932892485E-2</v>
      </c>
      <c r="W6211" s="17">
        <f>Eingabe!H6212</f>
        <v>183</v>
      </c>
      <c r="X6211" s="17">
        <f t="shared" si="873"/>
        <v>1.83</v>
      </c>
      <c r="Y6211" s="17">
        <f t="shared" si="874"/>
        <v>180</v>
      </c>
    </row>
    <row r="6212" spans="1:25" x14ac:dyDescent="0.15">
      <c r="A6212" s="82">
        <f t="shared" ref="A6212:A6275" si="878">MONTH(B6212)</f>
        <v>9</v>
      </c>
      <c r="B6212" s="46">
        <v>43724.708333318275</v>
      </c>
      <c r="C6212" s="47">
        <f>Eingabe!G6213</f>
        <v>2.6</v>
      </c>
      <c r="D6212" s="77">
        <v>6212</v>
      </c>
      <c r="E6212" s="47"/>
      <c r="F6212" s="25">
        <f t="shared" si="876"/>
        <v>3.88</v>
      </c>
      <c r="G6212" s="25">
        <f>VLOOKUP(F6212,'Spezifische Werte'!$B$2:$C$4002,2,FALSE)</f>
        <v>3.5689320314118818E-2</v>
      </c>
      <c r="H6212" s="25">
        <f t="shared" ref="H6212:H6275" si="879">G6212*$O$9*1000</f>
        <v>71.378640628237633</v>
      </c>
      <c r="J6212" s="25">
        <f t="shared" si="877"/>
        <v>3.9</v>
      </c>
      <c r="K6212" s="25">
        <f>VLOOKUP(J6212,'Spezifische Werte'!$B$2:$C$4002,2,FALSE)</f>
        <v>3.6613952811549305E-2</v>
      </c>
      <c r="L6212" s="25">
        <f t="shared" ref="L6212:L6275" si="880">K6212*$O$9*1000</f>
        <v>73.227905623098607</v>
      </c>
      <c r="R6212" s="25">
        <v>6210</v>
      </c>
      <c r="S6212" s="25">
        <v>6209</v>
      </c>
      <c r="T6212" s="25">
        <f t="shared" si="875"/>
        <v>5.790322713773282E-2</v>
      </c>
      <c r="U6212" s="25">
        <f t="shared" ref="U6212:U6275" si="881">LARGE($L$3:$L$8762,R6212)/1000</f>
        <v>5.9645272932892485E-2</v>
      </c>
      <c r="W6212" s="17">
        <f>Eingabe!H6213</f>
        <v>170</v>
      </c>
      <c r="X6212" s="17">
        <f t="shared" ref="X6212:X6275" si="882">W6212/100</f>
        <v>1.7</v>
      </c>
      <c r="Y6212" s="17">
        <f t="shared" ref="Y6212:Y6275" si="883">ROUND(X6212,1)*100</f>
        <v>170</v>
      </c>
    </row>
    <row r="6213" spans="1:25" x14ac:dyDescent="0.15">
      <c r="A6213" s="82">
        <f t="shared" si="878"/>
        <v>9</v>
      </c>
      <c r="B6213" s="46">
        <v>43724.749999984939</v>
      </c>
      <c r="C6213" s="47">
        <f>Eingabe!G6214</f>
        <v>3.3</v>
      </c>
      <c r="D6213" s="77">
        <v>6213</v>
      </c>
      <c r="E6213" s="47"/>
      <c r="F6213" s="25">
        <f t="shared" si="876"/>
        <v>4.92</v>
      </c>
      <c r="G6213" s="25">
        <f>VLOOKUP(F6213,'Spezifische Werte'!$B$2:$C$4002,2,FALSE)</f>
        <v>8.7079957720259088E-2</v>
      </c>
      <c r="H6213" s="25">
        <f t="shared" si="879"/>
        <v>174.15991544051818</v>
      </c>
      <c r="J6213" s="25">
        <f t="shared" si="877"/>
        <v>4.95</v>
      </c>
      <c r="K6213" s="25">
        <f>VLOOKUP(J6213,'Spezifische Werte'!$B$2:$C$4002,2,FALSE)</f>
        <v>8.884038911585862E-2</v>
      </c>
      <c r="L6213" s="25">
        <f t="shared" si="880"/>
        <v>177.68077823171723</v>
      </c>
      <c r="R6213" s="25">
        <v>6211</v>
      </c>
      <c r="S6213" s="25">
        <v>6210</v>
      </c>
      <c r="T6213" s="25">
        <f t="shared" si="875"/>
        <v>5.790322713773282E-2</v>
      </c>
      <c r="U6213" s="25">
        <f t="shared" si="881"/>
        <v>5.9645272932892485E-2</v>
      </c>
      <c r="W6213" s="17">
        <f>Eingabe!H6214</f>
        <v>169</v>
      </c>
      <c r="X6213" s="17">
        <f t="shared" si="882"/>
        <v>1.69</v>
      </c>
      <c r="Y6213" s="17">
        <f t="shared" si="883"/>
        <v>170</v>
      </c>
    </row>
    <row r="6214" spans="1:25" x14ac:dyDescent="0.15">
      <c r="A6214" s="82">
        <f t="shared" si="878"/>
        <v>9</v>
      </c>
      <c r="B6214" s="46">
        <v>43724.791666651603</v>
      </c>
      <c r="C6214" s="47">
        <f>Eingabe!G6215</f>
        <v>2.4</v>
      </c>
      <c r="D6214" s="77">
        <v>6214</v>
      </c>
      <c r="E6214" s="47"/>
      <c r="F6214" s="25">
        <f t="shared" si="876"/>
        <v>3.58</v>
      </c>
      <c r="G6214" s="25">
        <f>VLOOKUP(F6214,'Spezifische Werte'!$B$2:$C$4002,2,FALSE)</f>
        <v>2.2829235995572409E-2</v>
      </c>
      <c r="H6214" s="25">
        <f t="shared" si="879"/>
        <v>45.658471991144815</v>
      </c>
      <c r="J6214" s="25">
        <f t="shared" si="877"/>
        <v>3.6</v>
      </c>
      <c r="K6214" s="25">
        <f>VLOOKUP(J6214,'Spezifische Werte'!$B$2:$C$4002,2,FALSE)</f>
        <v>2.3596471134930203E-2</v>
      </c>
      <c r="L6214" s="25">
        <f t="shared" si="880"/>
        <v>47.19294226986041</v>
      </c>
      <c r="R6214" s="25">
        <v>6212</v>
      </c>
      <c r="S6214" s="25">
        <v>6211</v>
      </c>
      <c r="T6214" s="25">
        <f t="shared" ref="T6214:T6277" si="884">LARGE($H$3:$H$8762,R6214)/1000</f>
        <v>5.790322713773282E-2</v>
      </c>
      <c r="U6214" s="25">
        <f t="shared" si="881"/>
        <v>5.9645272932892485E-2</v>
      </c>
      <c r="W6214" s="17">
        <f>Eingabe!H6215</f>
        <v>171</v>
      </c>
      <c r="X6214" s="17">
        <f t="shared" si="882"/>
        <v>1.71</v>
      </c>
      <c r="Y6214" s="17">
        <f t="shared" si="883"/>
        <v>170</v>
      </c>
    </row>
    <row r="6215" spans="1:25" x14ac:dyDescent="0.15">
      <c r="A6215" s="82">
        <f t="shared" si="878"/>
        <v>9</v>
      </c>
      <c r="B6215" s="46">
        <v>43724.833333318267</v>
      </c>
      <c r="C6215" s="47">
        <f>Eingabe!G6216</f>
        <v>2.5</v>
      </c>
      <c r="D6215" s="77">
        <v>6215</v>
      </c>
      <c r="E6215" s="47"/>
      <c r="F6215" s="25">
        <f t="shared" si="876"/>
        <v>3.73</v>
      </c>
      <c r="G6215" s="25">
        <f>VLOOKUP(F6215,'Spezifische Werte'!$B$2:$C$4002,2,FALSE)</f>
        <v>2.895161356886641E-2</v>
      </c>
      <c r="H6215" s="25">
        <f t="shared" si="879"/>
        <v>57.90322713773282</v>
      </c>
      <c r="J6215" s="25">
        <f t="shared" si="877"/>
        <v>3.75</v>
      </c>
      <c r="K6215" s="25">
        <f>VLOOKUP(J6215,'Spezifische Werte'!$B$2:$C$4002,2,FALSE)</f>
        <v>2.9822636466446242E-2</v>
      </c>
      <c r="L6215" s="25">
        <f t="shared" si="880"/>
        <v>59.645272932892482</v>
      </c>
      <c r="R6215" s="25">
        <v>6213</v>
      </c>
      <c r="S6215" s="25">
        <v>6212</v>
      </c>
      <c r="T6215" s="25">
        <f t="shared" si="884"/>
        <v>5.790322713773282E-2</v>
      </c>
      <c r="U6215" s="25">
        <f t="shared" si="881"/>
        <v>5.9645272932892485E-2</v>
      </c>
      <c r="W6215" s="17">
        <f>Eingabe!H6216</f>
        <v>159</v>
      </c>
      <c r="X6215" s="17">
        <f t="shared" si="882"/>
        <v>1.59</v>
      </c>
      <c r="Y6215" s="17">
        <f t="shared" si="883"/>
        <v>160</v>
      </c>
    </row>
    <row r="6216" spans="1:25" x14ac:dyDescent="0.15">
      <c r="A6216" s="82">
        <f t="shared" si="878"/>
        <v>9</v>
      </c>
      <c r="B6216" s="46">
        <v>43724.874999984931</v>
      </c>
      <c r="C6216" s="47">
        <f>Eingabe!G6217</f>
        <v>2.5</v>
      </c>
      <c r="D6216" s="77">
        <v>6216</v>
      </c>
      <c r="E6216" s="47"/>
      <c r="F6216" s="25">
        <f t="shared" si="876"/>
        <v>3.73</v>
      </c>
      <c r="G6216" s="25">
        <f>VLOOKUP(F6216,'Spezifische Werte'!$B$2:$C$4002,2,FALSE)</f>
        <v>2.895161356886641E-2</v>
      </c>
      <c r="H6216" s="25">
        <f t="shared" si="879"/>
        <v>57.90322713773282</v>
      </c>
      <c r="J6216" s="25">
        <f t="shared" si="877"/>
        <v>3.75</v>
      </c>
      <c r="K6216" s="25">
        <f>VLOOKUP(J6216,'Spezifische Werte'!$B$2:$C$4002,2,FALSE)</f>
        <v>2.9822636466446242E-2</v>
      </c>
      <c r="L6216" s="25">
        <f t="shared" si="880"/>
        <v>59.645272932892482</v>
      </c>
      <c r="R6216" s="25">
        <v>6214</v>
      </c>
      <c r="S6216" s="25">
        <v>6213</v>
      </c>
      <c r="T6216" s="25">
        <f t="shared" si="884"/>
        <v>5.790322713773282E-2</v>
      </c>
      <c r="U6216" s="25">
        <f t="shared" si="881"/>
        <v>5.9645272932892485E-2</v>
      </c>
      <c r="W6216" s="17">
        <f>Eingabe!H6217</f>
        <v>169</v>
      </c>
      <c r="X6216" s="17">
        <f t="shared" si="882"/>
        <v>1.69</v>
      </c>
      <c r="Y6216" s="17">
        <f t="shared" si="883"/>
        <v>170</v>
      </c>
    </row>
    <row r="6217" spans="1:25" x14ac:dyDescent="0.15">
      <c r="A6217" s="82">
        <f t="shared" si="878"/>
        <v>9</v>
      </c>
      <c r="B6217" s="46">
        <v>43724.916666651596</v>
      </c>
      <c r="C6217" s="47">
        <f>Eingabe!G6218</f>
        <v>2.6</v>
      </c>
      <c r="D6217" s="77">
        <v>6217</v>
      </c>
      <c r="E6217" s="47"/>
      <c r="F6217" s="25">
        <f t="shared" si="876"/>
        <v>3.88</v>
      </c>
      <c r="G6217" s="25">
        <f>VLOOKUP(F6217,'Spezifische Werte'!$B$2:$C$4002,2,FALSE)</f>
        <v>3.5689320314118818E-2</v>
      </c>
      <c r="H6217" s="25">
        <f t="shared" si="879"/>
        <v>71.378640628237633</v>
      </c>
      <c r="J6217" s="25">
        <f t="shared" si="877"/>
        <v>3.9</v>
      </c>
      <c r="K6217" s="25">
        <f>VLOOKUP(J6217,'Spezifische Werte'!$B$2:$C$4002,2,FALSE)</f>
        <v>3.6613952811549305E-2</v>
      </c>
      <c r="L6217" s="25">
        <f t="shared" si="880"/>
        <v>73.227905623098607</v>
      </c>
      <c r="R6217" s="25">
        <v>6215</v>
      </c>
      <c r="S6217" s="25">
        <v>6214</v>
      </c>
      <c r="T6217" s="25">
        <f t="shared" si="884"/>
        <v>5.790322713773282E-2</v>
      </c>
      <c r="U6217" s="25">
        <f t="shared" si="881"/>
        <v>5.9645272932892485E-2</v>
      </c>
      <c r="W6217" s="17">
        <f>Eingabe!H6218</f>
        <v>171</v>
      </c>
      <c r="X6217" s="17">
        <f t="shared" si="882"/>
        <v>1.71</v>
      </c>
      <c r="Y6217" s="17">
        <f t="shared" si="883"/>
        <v>170</v>
      </c>
    </row>
    <row r="6218" spans="1:25" x14ac:dyDescent="0.15">
      <c r="A6218" s="82">
        <f t="shared" si="878"/>
        <v>9</v>
      </c>
      <c r="B6218" s="46">
        <v>43724.95833331826</v>
      </c>
      <c r="C6218" s="47">
        <f>Eingabe!G6219</f>
        <v>2.5</v>
      </c>
      <c r="D6218" s="77">
        <v>6218</v>
      </c>
      <c r="E6218" s="47"/>
      <c r="F6218" s="25">
        <f t="shared" si="876"/>
        <v>3.73</v>
      </c>
      <c r="G6218" s="25">
        <f>VLOOKUP(F6218,'Spezifische Werte'!$B$2:$C$4002,2,FALSE)</f>
        <v>2.895161356886641E-2</v>
      </c>
      <c r="H6218" s="25">
        <f t="shared" si="879"/>
        <v>57.90322713773282</v>
      </c>
      <c r="J6218" s="25">
        <f t="shared" si="877"/>
        <v>3.75</v>
      </c>
      <c r="K6218" s="25">
        <f>VLOOKUP(J6218,'Spezifische Werte'!$B$2:$C$4002,2,FALSE)</f>
        <v>2.9822636466446242E-2</v>
      </c>
      <c r="L6218" s="25">
        <f t="shared" si="880"/>
        <v>59.645272932892482</v>
      </c>
      <c r="R6218" s="25">
        <v>6216</v>
      </c>
      <c r="S6218" s="25">
        <v>6215</v>
      </c>
      <c r="T6218" s="25">
        <f t="shared" si="884"/>
        <v>5.790322713773282E-2</v>
      </c>
      <c r="U6218" s="25">
        <f t="shared" si="881"/>
        <v>5.9645272932892485E-2</v>
      </c>
      <c r="W6218" s="17">
        <f>Eingabe!H6219</f>
        <v>178</v>
      </c>
      <c r="X6218" s="17">
        <f t="shared" si="882"/>
        <v>1.78</v>
      </c>
      <c r="Y6218" s="17">
        <f t="shared" si="883"/>
        <v>180</v>
      </c>
    </row>
    <row r="6219" spans="1:25" x14ac:dyDescent="0.15">
      <c r="A6219" s="82">
        <f t="shared" si="878"/>
        <v>9</v>
      </c>
      <c r="B6219" s="46">
        <v>43724.999999984924</v>
      </c>
      <c r="C6219" s="47">
        <f>Eingabe!G6220</f>
        <v>2.2000000000000002</v>
      </c>
      <c r="D6219" s="77">
        <v>6219</v>
      </c>
      <c r="E6219" s="47"/>
      <c r="F6219" s="25">
        <f t="shared" si="876"/>
        <v>3.28</v>
      </c>
      <c r="G6219" s="25">
        <f>VLOOKUP(F6219,'Spezifische Werte'!$B$2:$C$4002,2,FALSE)</f>
        <v>1.4036237149224865E-2</v>
      </c>
      <c r="H6219" s="25">
        <f t="shared" si="879"/>
        <v>28.07247429844973</v>
      </c>
      <c r="J6219" s="25">
        <f t="shared" si="877"/>
        <v>3.3</v>
      </c>
      <c r="K6219" s="25">
        <f>VLOOKUP(J6219,'Spezifische Werte'!$B$2:$C$4002,2,FALSE)</f>
        <v>1.4533450192857693E-2</v>
      </c>
      <c r="L6219" s="25">
        <f t="shared" si="880"/>
        <v>29.066900385715385</v>
      </c>
      <c r="R6219" s="25">
        <v>6217</v>
      </c>
      <c r="S6219" s="25">
        <v>6216</v>
      </c>
      <c r="T6219" s="25">
        <f t="shared" si="884"/>
        <v>5.790322713773282E-2</v>
      </c>
      <c r="U6219" s="25">
        <f t="shared" si="881"/>
        <v>5.9645272932892485E-2</v>
      </c>
      <c r="W6219" s="17">
        <f>Eingabe!H6220</f>
        <v>180</v>
      </c>
      <c r="X6219" s="17">
        <f t="shared" si="882"/>
        <v>1.8</v>
      </c>
      <c r="Y6219" s="17">
        <f t="shared" si="883"/>
        <v>180</v>
      </c>
    </row>
    <row r="6220" spans="1:25" x14ac:dyDescent="0.15">
      <c r="A6220" s="82">
        <f t="shared" si="878"/>
        <v>9</v>
      </c>
      <c r="B6220" s="46">
        <v>43725.041666651588</v>
      </c>
      <c r="C6220" s="47">
        <f>Eingabe!G6221</f>
        <v>1.9</v>
      </c>
      <c r="D6220" s="77">
        <v>6220</v>
      </c>
      <c r="E6220" s="47"/>
      <c r="F6220" s="25">
        <f t="shared" si="876"/>
        <v>2.83</v>
      </c>
      <c r="G6220" s="25">
        <f>VLOOKUP(F6220,'Spezifische Werte'!$B$2:$C$4002,2,FALSE)</f>
        <v>5.3996541966473566E-3</v>
      </c>
      <c r="H6220" s="25">
        <f t="shared" si="879"/>
        <v>10.799308393294714</v>
      </c>
      <c r="J6220" s="25">
        <f t="shared" si="877"/>
        <v>2.85</v>
      </c>
      <c r="K6220" s="25">
        <f>VLOOKUP(J6220,'Spezifische Werte'!$B$2:$C$4002,2,FALSE)</f>
        <v>5.6714421172963415E-3</v>
      </c>
      <c r="L6220" s="25">
        <f t="shared" si="880"/>
        <v>11.342884234592683</v>
      </c>
      <c r="R6220" s="25">
        <v>6218</v>
      </c>
      <c r="S6220" s="25">
        <v>6217</v>
      </c>
      <c r="T6220" s="25">
        <f t="shared" si="884"/>
        <v>5.790322713773282E-2</v>
      </c>
      <c r="U6220" s="25">
        <f t="shared" si="881"/>
        <v>5.9645272932892485E-2</v>
      </c>
      <c r="W6220" s="17">
        <f>Eingabe!H6221</f>
        <v>179</v>
      </c>
      <c r="X6220" s="17">
        <f t="shared" si="882"/>
        <v>1.79</v>
      </c>
      <c r="Y6220" s="17">
        <f t="shared" si="883"/>
        <v>180</v>
      </c>
    </row>
    <row r="6221" spans="1:25" x14ac:dyDescent="0.15">
      <c r="A6221" s="82">
        <f t="shared" si="878"/>
        <v>9</v>
      </c>
      <c r="B6221" s="46">
        <v>43725.083333318253</v>
      </c>
      <c r="C6221" s="47">
        <f>Eingabe!G6222</f>
        <v>1.6</v>
      </c>
      <c r="D6221" s="77">
        <v>6221</v>
      </c>
      <c r="E6221" s="47"/>
      <c r="F6221" s="25">
        <f t="shared" si="876"/>
        <v>2.39</v>
      </c>
      <c r="G6221" s="25">
        <f>VLOOKUP(F6221,'Spezifische Werte'!$B$2:$C$4002,2,FALSE)</f>
        <v>1.6182188036419766E-3</v>
      </c>
      <c r="H6221" s="25">
        <f t="shared" si="879"/>
        <v>3.2364376072839534</v>
      </c>
      <c r="J6221" s="25">
        <f t="shared" si="877"/>
        <v>2.4</v>
      </c>
      <c r="K6221" s="25">
        <f>VLOOKUP(J6221,'Spezifische Werte'!$B$2:$C$4002,2,FALSE)</f>
        <v>1.6560687882273774E-3</v>
      </c>
      <c r="L6221" s="25">
        <f t="shared" si="880"/>
        <v>3.3121375764547549</v>
      </c>
      <c r="R6221" s="25">
        <v>6219</v>
      </c>
      <c r="S6221" s="25">
        <v>6218</v>
      </c>
      <c r="T6221" s="25">
        <f t="shared" si="884"/>
        <v>5.790322713773282E-2</v>
      </c>
      <c r="U6221" s="25">
        <f t="shared" si="881"/>
        <v>5.9645272932892485E-2</v>
      </c>
      <c r="W6221" s="17">
        <f>Eingabe!H6222</f>
        <v>190</v>
      </c>
      <c r="X6221" s="17">
        <f t="shared" si="882"/>
        <v>1.9</v>
      </c>
      <c r="Y6221" s="17">
        <f t="shared" si="883"/>
        <v>190</v>
      </c>
    </row>
    <row r="6222" spans="1:25" x14ac:dyDescent="0.15">
      <c r="A6222" s="82">
        <f t="shared" si="878"/>
        <v>9</v>
      </c>
      <c r="B6222" s="46">
        <v>43725.124999984917</v>
      </c>
      <c r="C6222" s="47">
        <f>Eingabe!G6223</f>
        <v>1.6</v>
      </c>
      <c r="D6222" s="77">
        <v>6222</v>
      </c>
      <c r="E6222" s="47"/>
      <c r="F6222" s="25">
        <f t="shared" si="876"/>
        <v>2.39</v>
      </c>
      <c r="G6222" s="25">
        <f>VLOOKUP(F6222,'Spezifische Werte'!$B$2:$C$4002,2,FALSE)</f>
        <v>1.6182188036419766E-3</v>
      </c>
      <c r="H6222" s="25">
        <f t="shared" si="879"/>
        <v>3.2364376072839534</v>
      </c>
      <c r="J6222" s="25">
        <f t="shared" si="877"/>
        <v>2.4</v>
      </c>
      <c r="K6222" s="25">
        <f>VLOOKUP(J6222,'Spezifische Werte'!$B$2:$C$4002,2,FALSE)</f>
        <v>1.6560687882273774E-3</v>
      </c>
      <c r="L6222" s="25">
        <f t="shared" si="880"/>
        <v>3.3121375764547549</v>
      </c>
      <c r="R6222" s="25">
        <v>6220</v>
      </c>
      <c r="S6222" s="25">
        <v>6219</v>
      </c>
      <c r="T6222" s="25">
        <f t="shared" si="884"/>
        <v>5.790322713773282E-2</v>
      </c>
      <c r="U6222" s="25">
        <f t="shared" si="881"/>
        <v>5.9645272932892485E-2</v>
      </c>
      <c r="W6222" s="17">
        <f>Eingabe!H6223</f>
        <v>189</v>
      </c>
      <c r="X6222" s="17">
        <f t="shared" si="882"/>
        <v>1.89</v>
      </c>
      <c r="Y6222" s="17">
        <f t="shared" si="883"/>
        <v>190</v>
      </c>
    </row>
    <row r="6223" spans="1:25" x14ac:dyDescent="0.15">
      <c r="A6223" s="82">
        <f t="shared" si="878"/>
        <v>9</v>
      </c>
      <c r="B6223" s="46">
        <v>43725.166666651581</v>
      </c>
      <c r="C6223" s="47">
        <f>Eingabe!G6224</f>
        <v>1.5</v>
      </c>
      <c r="D6223" s="77">
        <v>6223</v>
      </c>
      <c r="E6223" s="47"/>
      <c r="F6223" s="25">
        <f t="shared" si="876"/>
        <v>2.2400000000000002</v>
      </c>
      <c r="G6223" s="25">
        <f>VLOOKUP(F6223,'Spezifische Werte'!$B$2:$C$4002,2,FALSE)</f>
        <v>1.1193746192255218E-3</v>
      </c>
      <c r="H6223" s="25">
        <f t="shared" si="879"/>
        <v>2.2387492384510437</v>
      </c>
      <c r="J6223" s="25">
        <f t="shared" si="877"/>
        <v>2.25</v>
      </c>
      <c r="K6223" s="25">
        <f>VLOOKUP(J6223,'Spezifische Werte'!$B$2:$C$4002,2,FALSE)</f>
        <v>1.1487981333340618E-3</v>
      </c>
      <c r="L6223" s="25">
        <f t="shared" si="880"/>
        <v>2.2975962666681236</v>
      </c>
      <c r="R6223" s="25">
        <v>6221</v>
      </c>
      <c r="S6223" s="25">
        <v>6220</v>
      </c>
      <c r="T6223" s="25">
        <f t="shared" si="884"/>
        <v>5.790322713773282E-2</v>
      </c>
      <c r="U6223" s="25">
        <f t="shared" si="881"/>
        <v>5.9645272932892485E-2</v>
      </c>
      <c r="W6223" s="17">
        <f>Eingabe!H6224</f>
        <v>192</v>
      </c>
      <c r="X6223" s="17">
        <f t="shared" si="882"/>
        <v>1.92</v>
      </c>
      <c r="Y6223" s="17">
        <f t="shared" si="883"/>
        <v>190</v>
      </c>
    </row>
    <row r="6224" spans="1:25" x14ac:dyDescent="0.15">
      <c r="A6224" s="82">
        <f t="shared" si="878"/>
        <v>9</v>
      </c>
      <c r="B6224" s="46">
        <v>43725.208333318245</v>
      </c>
      <c r="C6224" s="47">
        <f>Eingabe!G6225</f>
        <v>1.5</v>
      </c>
      <c r="D6224" s="77">
        <v>6224</v>
      </c>
      <c r="E6224" s="47"/>
      <c r="F6224" s="25">
        <f t="shared" si="876"/>
        <v>2.2400000000000002</v>
      </c>
      <c r="G6224" s="25">
        <f>VLOOKUP(F6224,'Spezifische Werte'!$B$2:$C$4002,2,FALSE)</f>
        <v>1.1193746192255218E-3</v>
      </c>
      <c r="H6224" s="25">
        <f t="shared" si="879"/>
        <v>2.2387492384510437</v>
      </c>
      <c r="J6224" s="25">
        <f t="shared" si="877"/>
        <v>2.25</v>
      </c>
      <c r="K6224" s="25">
        <f>VLOOKUP(J6224,'Spezifische Werte'!$B$2:$C$4002,2,FALSE)</f>
        <v>1.1487981333340618E-3</v>
      </c>
      <c r="L6224" s="25">
        <f t="shared" si="880"/>
        <v>2.2975962666681236</v>
      </c>
      <c r="R6224" s="25">
        <v>6222</v>
      </c>
      <c r="S6224" s="25">
        <v>6221</v>
      </c>
      <c r="T6224" s="25">
        <f t="shared" si="884"/>
        <v>5.790322713773282E-2</v>
      </c>
      <c r="U6224" s="25">
        <f t="shared" si="881"/>
        <v>5.9645272932892485E-2</v>
      </c>
      <c r="W6224" s="17">
        <f>Eingabe!H6225</f>
        <v>208</v>
      </c>
      <c r="X6224" s="17">
        <f t="shared" si="882"/>
        <v>2.08</v>
      </c>
      <c r="Y6224" s="17">
        <f t="shared" si="883"/>
        <v>210</v>
      </c>
    </row>
    <row r="6225" spans="1:25" x14ac:dyDescent="0.15">
      <c r="A6225" s="82">
        <f t="shared" si="878"/>
        <v>9</v>
      </c>
      <c r="B6225" s="46">
        <v>43725.24999998491</v>
      </c>
      <c r="C6225" s="47">
        <f>Eingabe!G6226</f>
        <v>1.2</v>
      </c>
      <c r="D6225" s="77">
        <v>6225</v>
      </c>
      <c r="E6225" s="47"/>
      <c r="F6225" s="25">
        <f t="shared" si="876"/>
        <v>1.79</v>
      </c>
      <c r="G6225" s="25">
        <f>VLOOKUP(F6225,'Spezifische Werte'!$B$2:$C$4002,2,FALSE)</f>
        <v>2.732045827896414E-4</v>
      </c>
      <c r="H6225" s="25">
        <f t="shared" si="879"/>
        <v>0.54640916557928276</v>
      </c>
      <c r="J6225" s="25">
        <f t="shared" si="877"/>
        <v>1.8</v>
      </c>
      <c r="K6225" s="25">
        <f>VLOOKUP(J6225,'Spezifische Werte'!$B$2:$C$4002,2,FALSE)</f>
        <v>2.8378103843694903E-4</v>
      </c>
      <c r="L6225" s="25">
        <f t="shared" si="880"/>
        <v>0.56756207687389804</v>
      </c>
      <c r="R6225" s="25">
        <v>6223</v>
      </c>
      <c r="S6225" s="25">
        <v>6222</v>
      </c>
      <c r="T6225" s="25">
        <f t="shared" si="884"/>
        <v>5.790322713773282E-2</v>
      </c>
      <c r="U6225" s="25">
        <f t="shared" si="881"/>
        <v>5.9645272932892485E-2</v>
      </c>
      <c r="W6225" s="17">
        <f>Eingabe!H6226</f>
        <v>210</v>
      </c>
      <c r="X6225" s="17">
        <f t="shared" si="882"/>
        <v>2.1</v>
      </c>
      <c r="Y6225" s="17">
        <f t="shared" si="883"/>
        <v>210</v>
      </c>
    </row>
    <row r="6226" spans="1:25" x14ac:dyDescent="0.15">
      <c r="A6226" s="82">
        <f t="shared" si="878"/>
        <v>9</v>
      </c>
      <c r="B6226" s="46">
        <v>43725.291666651574</v>
      </c>
      <c r="C6226" s="47">
        <f>Eingabe!G6227</f>
        <v>1.5</v>
      </c>
      <c r="D6226" s="77">
        <v>6226</v>
      </c>
      <c r="E6226" s="47"/>
      <c r="F6226" s="25">
        <f t="shared" si="876"/>
        <v>2.2400000000000002</v>
      </c>
      <c r="G6226" s="25">
        <f>VLOOKUP(F6226,'Spezifische Werte'!$B$2:$C$4002,2,FALSE)</f>
        <v>1.1193746192255218E-3</v>
      </c>
      <c r="H6226" s="25">
        <f t="shared" si="879"/>
        <v>2.2387492384510437</v>
      </c>
      <c r="J6226" s="25">
        <f t="shared" si="877"/>
        <v>2.25</v>
      </c>
      <c r="K6226" s="25">
        <f>VLOOKUP(J6226,'Spezifische Werte'!$B$2:$C$4002,2,FALSE)</f>
        <v>1.1487981333340618E-3</v>
      </c>
      <c r="L6226" s="25">
        <f t="shared" si="880"/>
        <v>2.2975962666681236</v>
      </c>
      <c r="R6226" s="25">
        <v>6224</v>
      </c>
      <c r="S6226" s="25">
        <v>6223</v>
      </c>
      <c r="T6226" s="25">
        <f t="shared" si="884"/>
        <v>5.790322713773282E-2</v>
      </c>
      <c r="U6226" s="25">
        <f t="shared" si="881"/>
        <v>5.9645272932892485E-2</v>
      </c>
      <c r="W6226" s="17">
        <f>Eingabe!H6227</f>
        <v>221</v>
      </c>
      <c r="X6226" s="17">
        <f t="shared" si="882"/>
        <v>2.21</v>
      </c>
      <c r="Y6226" s="17">
        <f t="shared" si="883"/>
        <v>220.00000000000003</v>
      </c>
    </row>
    <row r="6227" spans="1:25" x14ac:dyDescent="0.15">
      <c r="A6227" s="82">
        <f t="shared" si="878"/>
        <v>9</v>
      </c>
      <c r="B6227" s="46">
        <v>43725.333333318238</v>
      </c>
      <c r="C6227" s="47">
        <f>Eingabe!G6228</f>
        <v>1</v>
      </c>
      <c r="D6227" s="77">
        <v>6227</v>
      </c>
      <c r="E6227" s="47"/>
      <c r="F6227" s="25">
        <f t="shared" si="876"/>
        <v>1.49</v>
      </c>
      <c r="G6227" s="25">
        <f>VLOOKUP(F6227,'Spezifische Werte'!$B$2:$C$4002,2,FALSE)</f>
        <v>6.4682605317823889E-5</v>
      </c>
      <c r="H6227" s="25">
        <f t="shared" si="879"/>
        <v>0.12936521063564776</v>
      </c>
      <c r="J6227" s="25">
        <f t="shared" si="877"/>
        <v>1.5</v>
      </c>
      <c r="K6227" s="25">
        <f>VLOOKUP(J6227,'Spezifische Werte'!$B$2:$C$4002,2,FALSE)</f>
        <v>6.8738350145803551E-5</v>
      </c>
      <c r="L6227" s="25">
        <f t="shared" si="880"/>
        <v>0.13747670029160711</v>
      </c>
      <c r="R6227" s="25">
        <v>6225</v>
      </c>
      <c r="S6227" s="25">
        <v>6224</v>
      </c>
      <c r="T6227" s="25">
        <f t="shared" si="884"/>
        <v>5.790322713773282E-2</v>
      </c>
      <c r="U6227" s="25">
        <f t="shared" si="881"/>
        <v>5.9645272932892485E-2</v>
      </c>
      <c r="W6227" s="17">
        <f>Eingabe!H6228</f>
        <v>239</v>
      </c>
      <c r="X6227" s="17">
        <f t="shared" si="882"/>
        <v>2.39</v>
      </c>
      <c r="Y6227" s="17">
        <f t="shared" si="883"/>
        <v>240</v>
      </c>
    </row>
    <row r="6228" spans="1:25" x14ac:dyDescent="0.15">
      <c r="A6228" s="82">
        <f t="shared" si="878"/>
        <v>9</v>
      </c>
      <c r="B6228" s="46">
        <v>43725.374999984902</v>
      </c>
      <c r="C6228" s="47">
        <f>Eingabe!G6229</f>
        <v>1.2</v>
      </c>
      <c r="D6228" s="77">
        <v>6228</v>
      </c>
      <c r="E6228" s="47"/>
      <c r="F6228" s="25">
        <f t="shared" si="876"/>
        <v>1.79</v>
      </c>
      <c r="G6228" s="25">
        <f>VLOOKUP(F6228,'Spezifische Werte'!$B$2:$C$4002,2,FALSE)</f>
        <v>2.732045827896414E-4</v>
      </c>
      <c r="H6228" s="25">
        <f t="shared" si="879"/>
        <v>0.54640916557928276</v>
      </c>
      <c r="J6228" s="25">
        <f t="shared" si="877"/>
        <v>1.8</v>
      </c>
      <c r="K6228" s="25">
        <f>VLOOKUP(J6228,'Spezifische Werte'!$B$2:$C$4002,2,FALSE)</f>
        <v>2.8378103843694903E-4</v>
      </c>
      <c r="L6228" s="25">
        <f t="shared" si="880"/>
        <v>0.56756207687389804</v>
      </c>
      <c r="R6228" s="25">
        <v>6226</v>
      </c>
      <c r="S6228" s="25">
        <v>6225</v>
      </c>
      <c r="T6228" s="25">
        <f t="shared" si="884"/>
        <v>5.790322713773282E-2</v>
      </c>
      <c r="U6228" s="25">
        <f t="shared" si="881"/>
        <v>5.9645272932892485E-2</v>
      </c>
      <c r="W6228" s="17">
        <f>Eingabe!H6229</f>
        <v>239</v>
      </c>
      <c r="X6228" s="17">
        <f t="shared" si="882"/>
        <v>2.39</v>
      </c>
      <c r="Y6228" s="17">
        <f t="shared" si="883"/>
        <v>240</v>
      </c>
    </row>
    <row r="6229" spans="1:25" x14ac:dyDescent="0.15">
      <c r="A6229" s="82">
        <f t="shared" si="878"/>
        <v>9</v>
      </c>
      <c r="B6229" s="46">
        <v>43725.416666651567</v>
      </c>
      <c r="C6229" s="47">
        <f>Eingabe!G6230</f>
        <v>1.1000000000000001</v>
      </c>
      <c r="D6229" s="77">
        <v>6229</v>
      </c>
      <c r="E6229" s="47"/>
      <c r="F6229" s="25">
        <f t="shared" si="876"/>
        <v>1.64</v>
      </c>
      <c r="G6229" s="25">
        <f>VLOOKUP(F6229,'Spezifische Werte'!$B$2:$C$4002,2,FALSE)</f>
        <v>1.4468365948300602E-4</v>
      </c>
      <c r="H6229" s="25">
        <f t="shared" si="879"/>
        <v>0.28936731896601203</v>
      </c>
      <c r="J6229" s="25">
        <f t="shared" si="877"/>
        <v>1.65</v>
      </c>
      <c r="K6229" s="25">
        <f>VLOOKUP(J6229,'Spezifische Werte'!$B$2:$C$4002,2,FALSE)</f>
        <v>1.5161429771714323E-4</v>
      </c>
      <c r="L6229" s="25">
        <f t="shared" si="880"/>
        <v>0.30322859543428649</v>
      </c>
      <c r="R6229" s="25">
        <v>6227</v>
      </c>
      <c r="S6229" s="25">
        <v>6226</v>
      </c>
      <c r="T6229" s="25">
        <f t="shared" si="884"/>
        <v>5.790322713773282E-2</v>
      </c>
      <c r="U6229" s="25">
        <f t="shared" si="881"/>
        <v>5.9645272932892485E-2</v>
      </c>
      <c r="W6229" s="17">
        <f>Eingabe!H6230</f>
        <v>249</v>
      </c>
      <c r="X6229" s="17">
        <f t="shared" si="882"/>
        <v>2.4900000000000002</v>
      </c>
      <c r="Y6229" s="17">
        <f t="shared" si="883"/>
        <v>250</v>
      </c>
    </row>
    <row r="6230" spans="1:25" x14ac:dyDescent="0.15">
      <c r="A6230" s="82">
        <f t="shared" si="878"/>
        <v>9</v>
      </c>
      <c r="B6230" s="46">
        <v>43725.458333318231</v>
      </c>
      <c r="C6230" s="47">
        <f>Eingabe!G6231</f>
        <v>1</v>
      </c>
      <c r="D6230" s="77">
        <v>6230</v>
      </c>
      <c r="E6230" s="47"/>
      <c r="F6230" s="25">
        <f t="shared" si="876"/>
        <v>1.49</v>
      </c>
      <c r="G6230" s="25">
        <f>VLOOKUP(F6230,'Spezifische Werte'!$B$2:$C$4002,2,FALSE)</f>
        <v>6.4682605317823889E-5</v>
      </c>
      <c r="H6230" s="25">
        <f t="shared" si="879"/>
        <v>0.12936521063564776</v>
      </c>
      <c r="J6230" s="25">
        <f t="shared" si="877"/>
        <v>1.5</v>
      </c>
      <c r="K6230" s="25">
        <f>VLOOKUP(J6230,'Spezifische Werte'!$B$2:$C$4002,2,FALSE)</f>
        <v>6.8738350145803551E-5</v>
      </c>
      <c r="L6230" s="25">
        <f t="shared" si="880"/>
        <v>0.13747670029160711</v>
      </c>
      <c r="R6230" s="25">
        <v>6228</v>
      </c>
      <c r="S6230" s="25">
        <v>6227</v>
      </c>
      <c r="T6230" s="25">
        <f t="shared" si="884"/>
        <v>5.790322713773282E-2</v>
      </c>
      <c r="U6230" s="25">
        <f t="shared" si="881"/>
        <v>5.9645272932892485E-2</v>
      </c>
      <c r="W6230" s="17">
        <f>Eingabe!H6231</f>
        <v>240</v>
      </c>
      <c r="X6230" s="17">
        <f t="shared" si="882"/>
        <v>2.4</v>
      </c>
      <c r="Y6230" s="17">
        <f t="shared" si="883"/>
        <v>240</v>
      </c>
    </row>
    <row r="6231" spans="1:25" x14ac:dyDescent="0.15">
      <c r="A6231" s="82">
        <f t="shared" si="878"/>
        <v>9</v>
      </c>
      <c r="B6231" s="46">
        <v>43725.499999984895</v>
      </c>
      <c r="C6231" s="47">
        <f>Eingabe!G6232</f>
        <v>2.5</v>
      </c>
      <c r="D6231" s="77">
        <v>6231</v>
      </c>
      <c r="E6231" s="47"/>
      <c r="F6231" s="25">
        <f t="shared" si="876"/>
        <v>3.73</v>
      </c>
      <c r="G6231" s="25">
        <f>VLOOKUP(F6231,'Spezifische Werte'!$B$2:$C$4002,2,FALSE)</f>
        <v>2.895161356886641E-2</v>
      </c>
      <c r="H6231" s="25">
        <f t="shared" si="879"/>
        <v>57.90322713773282</v>
      </c>
      <c r="J6231" s="25">
        <f t="shared" si="877"/>
        <v>3.75</v>
      </c>
      <c r="K6231" s="25">
        <f>VLOOKUP(J6231,'Spezifische Werte'!$B$2:$C$4002,2,FALSE)</f>
        <v>2.9822636466446242E-2</v>
      </c>
      <c r="L6231" s="25">
        <f t="shared" si="880"/>
        <v>59.645272932892482</v>
      </c>
      <c r="R6231" s="25">
        <v>6229</v>
      </c>
      <c r="S6231" s="25">
        <v>6228</v>
      </c>
      <c r="T6231" s="25">
        <f t="shared" si="884"/>
        <v>5.790322713773282E-2</v>
      </c>
      <c r="U6231" s="25">
        <f t="shared" si="881"/>
        <v>5.9645272932892485E-2</v>
      </c>
      <c r="W6231" s="17">
        <f>Eingabe!H6232</f>
        <v>247</v>
      </c>
      <c r="X6231" s="17">
        <f t="shared" si="882"/>
        <v>2.4700000000000002</v>
      </c>
      <c r="Y6231" s="17">
        <f t="shared" si="883"/>
        <v>250</v>
      </c>
    </row>
    <row r="6232" spans="1:25" x14ac:dyDescent="0.15">
      <c r="A6232" s="82">
        <f t="shared" si="878"/>
        <v>9</v>
      </c>
      <c r="B6232" s="46">
        <v>43725.541666651559</v>
      </c>
      <c r="C6232" s="47">
        <f>Eingabe!G6233</f>
        <v>1.7</v>
      </c>
      <c r="D6232" s="77">
        <v>6232</v>
      </c>
      <c r="E6232" s="47"/>
      <c r="F6232" s="25">
        <f t="shared" si="876"/>
        <v>2.54</v>
      </c>
      <c r="G6232" s="25">
        <f>VLOOKUP(F6232,'Spezifische Werte'!$B$2:$C$4002,2,FALSE)</f>
        <v>2.3517714395877558E-3</v>
      </c>
      <c r="H6232" s="25">
        <f t="shared" si="879"/>
        <v>4.7035428791755116</v>
      </c>
      <c r="J6232" s="25">
        <f t="shared" si="877"/>
        <v>2.5499999999999998</v>
      </c>
      <c r="K6232" s="25">
        <f>VLOOKUP(J6232,'Spezifische Werte'!$B$2:$C$4002,2,FALSE)</f>
        <v>2.4279301551432594E-3</v>
      </c>
      <c r="L6232" s="25">
        <f t="shared" si="880"/>
        <v>4.855860310286519</v>
      </c>
      <c r="R6232" s="25">
        <v>6230</v>
      </c>
      <c r="S6232" s="25">
        <v>6229</v>
      </c>
      <c r="T6232" s="25">
        <f t="shared" si="884"/>
        <v>5.790322713773282E-2</v>
      </c>
      <c r="U6232" s="25">
        <f t="shared" si="881"/>
        <v>5.9645272932892485E-2</v>
      </c>
      <c r="W6232" s="17">
        <f>Eingabe!H6233</f>
        <v>257</v>
      </c>
      <c r="X6232" s="17">
        <f t="shared" si="882"/>
        <v>2.57</v>
      </c>
      <c r="Y6232" s="17">
        <f t="shared" si="883"/>
        <v>260</v>
      </c>
    </row>
    <row r="6233" spans="1:25" x14ac:dyDescent="0.15">
      <c r="A6233" s="82">
        <f t="shared" si="878"/>
        <v>9</v>
      </c>
      <c r="B6233" s="46">
        <v>43725.583333318224</v>
      </c>
      <c r="C6233" s="47">
        <f>Eingabe!G6234</f>
        <v>2.6</v>
      </c>
      <c r="D6233" s="77">
        <v>6233</v>
      </c>
      <c r="E6233" s="47"/>
      <c r="F6233" s="25">
        <f t="shared" si="876"/>
        <v>3.88</v>
      </c>
      <c r="G6233" s="25">
        <f>VLOOKUP(F6233,'Spezifische Werte'!$B$2:$C$4002,2,FALSE)</f>
        <v>3.5689320314118818E-2</v>
      </c>
      <c r="H6233" s="25">
        <f t="shared" si="879"/>
        <v>71.378640628237633</v>
      </c>
      <c r="J6233" s="25">
        <f t="shared" si="877"/>
        <v>3.9</v>
      </c>
      <c r="K6233" s="25">
        <f>VLOOKUP(J6233,'Spezifische Werte'!$B$2:$C$4002,2,FALSE)</f>
        <v>3.6613952811549305E-2</v>
      </c>
      <c r="L6233" s="25">
        <f t="shared" si="880"/>
        <v>73.227905623098607</v>
      </c>
      <c r="R6233" s="25">
        <v>6231</v>
      </c>
      <c r="S6233" s="25">
        <v>6230</v>
      </c>
      <c r="T6233" s="25">
        <f t="shared" si="884"/>
        <v>5.790322713773282E-2</v>
      </c>
      <c r="U6233" s="25">
        <f t="shared" si="881"/>
        <v>5.9645272932892485E-2</v>
      </c>
      <c r="W6233" s="17">
        <f>Eingabe!H6234</f>
        <v>254</v>
      </c>
      <c r="X6233" s="17">
        <f t="shared" si="882"/>
        <v>2.54</v>
      </c>
      <c r="Y6233" s="17">
        <f t="shared" si="883"/>
        <v>250</v>
      </c>
    </row>
    <row r="6234" spans="1:25" x14ac:dyDescent="0.15">
      <c r="A6234" s="82">
        <f t="shared" si="878"/>
        <v>9</v>
      </c>
      <c r="B6234" s="46">
        <v>43725.624999984888</v>
      </c>
      <c r="C6234" s="47">
        <f>Eingabe!G6235</f>
        <v>1.4</v>
      </c>
      <c r="D6234" s="77">
        <v>6234</v>
      </c>
      <c r="E6234" s="47"/>
      <c r="F6234" s="25">
        <f t="shared" si="876"/>
        <v>2.09</v>
      </c>
      <c r="G6234" s="25">
        <f>VLOOKUP(F6234,'Spezifische Werte'!$B$2:$C$4002,2,FALSE)</f>
        <v>7.3732435985694874E-4</v>
      </c>
      <c r="H6234" s="25">
        <f t="shared" si="879"/>
        <v>1.4746487197138975</v>
      </c>
      <c r="J6234" s="25">
        <f t="shared" si="877"/>
        <v>2.1</v>
      </c>
      <c r="K6234" s="25">
        <f>VLOOKUP(J6234,'Spezifische Werte'!$B$2:$C$4002,2,FALSE)</f>
        <v>7.595217950017582E-4</v>
      </c>
      <c r="L6234" s="25">
        <f t="shared" si="880"/>
        <v>1.5190435900035164</v>
      </c>
      <c r="R6234" s="25">
        <v>6232</v>
      </c>
      <c r="S6234" s="25">
        <v>6231</v>
      </c>
      <c r="T6234" s="25">
        <f t="shared" si="884"/>
        <v>5.790322713773282E-2</v>
      </c>
      <c r="U6234" s="25">
        <f t="shared" si="881"/>
        <v>5.9645272932892485E-2</v>
      </c>
      <c r="W6234" s="17">
        <f>Eingabe!H6235</f>
        <v>284</v>
      </c>
      <c r="X6234" s="17">
        <f t="shared" si="882"/>
        <v>2.84</v>
      </c>
      <c r="Y6234" s="17">
        <f t="shared" si="883"/>
        <v>280</v>
      </c>
    </row>
    <row r="6235" spans="1:25" x14ac:dyDescent="0.15">
      <c r="A6235" s="82">
        <f t="shared" si="878"/>
        <v>9</v>
      </c>
      <c r="B6235" s="46">
        <v>43725.666666651552</v>
      </c>
      <c r="C6235" s="47">
        <f>Eingabe!G6236</f>
        <v>1.2</v>
      </c>
      <c r="D6235" s="77">
        <v>6235</v>
      </c>
      <c r="E6235" s="47"/>
      <c r="F6235" s="25">
        <f t="shared" si="876"/>
        <v>1.79</v>
      </c>
      <c r="G6235" s="25">
        <f>VLOOKUP(F6235,'Spezifische Werte'!$B$2:$C$4002,2,FALSE)</f>
        <v>2.732045827896414E-4</v>
      </c>
      <c r="H6235" s="25">
        <f t="shared" si="879"/>
        <v>0.54640916557928276</v>
      </c>
      <c r="J6235" s="25">
        <f t="shared" si="877"/>
        <v>1.8</v>
      </c>
      <c r="K6235" s="25">
        <f>VLOOKUP(J6235,'Spezifische Werte'!$B$2:$C$4002,2,FALSE)</f>
        <v>2.8378103843694903E-4</v>
      </c>
      <c r="L6235" s="25">
        <f t="shared" si="880"/>
        <v>0.56756207687389804</v>
      </c>
      <c r="R6235" s="25">
        <v>6233</v>
      </c>
      <c r="S6235" s="25">
        <v>6232</v>
      </c>
      <c r="T6235" s="25">
        <f t="shared" si="884"/>
        <v>5.790322713773282E-2</v>
      </c>
      <c r="U6235" s="25">
        <f t="shared" si="881"/>
        <v>5.9645272932892485E-2</v>
      </c>
      <c r="W6235" s="17">
        <f>Eingabe!H6236</f>
        <v>273</v>
      </c>
      <c r="X6235" s="17">
        <f t="shared" si="882"/>
        <v>2.73</v>
      </c>
      <c r="Y6235" s="17">
        <f t="shared" si="883"/>
        <v>270</v>
      </c>
    </row>
    <row r="6236" spans="1:25" x14ac:dyDescent="0.15">
      <c r="A6236" s="82">
        <f t="shared" si="878"/>
        <v>9</v>
      </c>
      <c r="B6236" s="46">
        <v>43725.708333318216</v>
      </c>
      <c r="C6236" s="47">
        <f>Eingabe!G6237</f>
        <v>1.4</v>
      </c>
      <c r="D6236" s="77">
        <v>6236</v>
      </c>
      <c r="E6236" s="47"/>
      <c r="F6236" s="25">
        <f t="shared" si="876"/>
        <v>2.09</v>
      </c>
      <c r="G6236" s="25">
        <f>VLOOKUP(F6236,'Spezifische Werte'!$B$2:$C$4002,2,FALSE)</f>
        <v>7.3732435985694874E-4</v>
      </c>
      <c r="H6236" s="25">
        <f t="shared" si="879"/>
        <v>1.4746487197138975</v>
      </c>
      <c r="J6236" s="25">
        <f t="shared" si="877"/>
        <v>2.1</v>
      </c>
      <c r="K6236" s="25">
        <f>VLOOKUP(J6236,'Spezifische Werte'!$B$2:$C$4002,2,FALSE)</f>
        <v>7.595217950017582E-4</v>
      </c>
      <c r="L6236" s="25">
        <f t="shared" si="880"/>
        <v>1.5190435900035164</v>
      </c>
      <c r="R6236" s="25">
        <v>6234</v>
      </c>
      <c r="S6236" s="25">
        <v>6233</v>
      </c>
      <c r="T6236" s="25">
        <f t="shared" si="884"/>
        <v>5.790322713773282E-2</v>
      </c>
      <c r="U6236" s="25">
        <f t="shared" si="881"/>
        <v>5.9645272932892485E-2</v>
      </c>
      <c r="W6236" s="17">
        <f>Eingabe!H6237</f>
        <v>298</v>
      </c>
      <c r="X6236" s="17">
        <f t="shared" si="882"/>
        <v>2.98</v>
      </c>
      <c r="Y6236" s="17">
        <f t="shared" si="883"/>
        <v>300</v>
      </c>
    </row>
    <row r="6237" spans="1:25" x14ac:dyDescent="0.15">
      <c r="A6237" s="82">
        <f t="shared" si="878"/>
        <v>9</v>
      </c>
      <c r="B6237" s="46">
        <v>43725.749999984881</v>
      </c>
      <c r="C6237" s="47">
        <f>Eingabe!G6238</f>
        <v>1.4</v>
      </c>
      <c r="D6237" s="77">
        <v>6237</v>
      </c>
      <c r="E6237" s="47"/>
      <c r="F6237" s="25">
        <f t="shared" si="876"/>
        <v>2.09</v>
      </c>
      <c r="G6237" s="25">
        <f>VLOOKUP(F6237,'Spezifische Werte'!$B$2:$C$4002,2,FALSE)</f>
        <v>7.3732435985694874E-4</v>
      </c>
      <c r="H6237" s="25">
        <f t="shared" si="879"/>
        <v>1.4746487197138975</v>
      </c>
      <c r="J6237" s="25">
        <f t="shared" si="877"/>
        <v>2.1</v>
      </c>
      <c r="K6237" s="25">
        <f>VLOOKUP(J6237,'Spezifische Werte'!$B$2:$C$4002,2,FALSE)</f>
        <v>7.595217950017582E-4</v>
      </c>
      <c r="L6237" s="25">
        <f t="shared" si="880"/>
        <v>1.5190435900035164</v>
      </c>
      <c r="R6237" s="25">
        <v>6235</v>
      </c>
      <c r="S6237" s="25">
        <v>6234</v>
      </c>
      <c r="T6237" s="25">
        <f t="shared" si="884"/>
        <v>5.790322713773282E-2</v>
      </c>
      <c r="U6237" s="25">
        <f t="shared" si="881"/>
        <v>5.9645272932892485E-2</v>
      </c>
      <c r="W6237" s="17">
        <f>Eingabe!H6238</f>
        <v>273</v>
      </c>
      <c r="X6237" s="17">
        <f t="shared" si="882"/>
        <v>2.73</v>
      </c>
      <c r="Y6237" s="17">
        <f t="shared" si="883"/>
        <v>270</v>
      </c>
    </row>
    <row r="6238" spans="1:25" x14ac:dyDescent="0.15">
      <c r="A6238" s="82">
        <f t="shared" si="878"/>
        <v>9</v>
      </c>
      <c r="B6238" s="46">
        <v>43725.791666651545</v>
      </c>
      <c r="C6238" s="47">
        <f>Eingabe!G6239</f>
        <v>1.7</v>
      </c>
      <c r="D6238" s="77">
        <v>6238</v>
      </c>
      <c r="E6238" s="47"/>
      <c r="F6238" s="25">
        <f t="shared" si="876"/>
        <v>2.54</v>
      </c>
      <c r="G6238" s="25">
        <f>VLOOKUP(F6238,'Spezifische Werte'!$B$2:$C$4002,2,FALSE)</f>
        <v>2.3517714395877558E-3</v>
      </c>
      <c r="H6238" s="25">
        <f t="shared" si="879"/>
        <v>4.7035428791755116</v>
      </c>
      <c r="J6238" s="25">
        <f t="shared" si="877"/>
        <v>2.5499999999999998</v>
      </c>
      <c r="K6238" s="25">
        <f>VLOOKUP(J6238,'Spezifische Werte'!$B$2:$C$4002,2,FALSE)</f>
        <v>2.4279301551432594E-3</v>
      </c>
      <c r="L6238" s="25">
        <f t="shared" si="880"/>
        <v>4.855860310286519</v>
      </c>
      <c r="R6238" s="25">
        <v>6236</v>
      </c>
      <c r="S6238" s="25">
        <v>6235</v>
      </c>
      <c r="T6238" s="25">
        <f t="shared" si="884"/>
        <v>5.790322713773282E-2</v>
      </c>
      <c r="U6238" s="25">
        <f t="shared" si="881"/>
        <v>5.9645272932892485E-2</v>
      </c>
      <c r="W6238" s="17">
        <f>Eingabe!H6239</f>
        <v>313</v>
      </c>
      <c r="X6238" s="17">
        <f t="shared" si="882"/>
        <v>3.13</v>
      </c>
      <c r="Y6238" s="17">
        <f t="shared" si="883"/>
        <v>310</v>
      </c>
    </row>
    <row r="6239" spans="1:25" x14ac:dyDescent="0.15">
      <c r="A6239" s="82">
        <f t="shared" si="878"/>
        <v>9</v>
      </c>
      <c r="B6239" s="46">
        <v>43725.833333318209</v>
      </c>
      <c r="C6239" s="47">
        <f>Eingabe!G6240</f>
        <v>1</v>
      </c>
      <c r="D6239" s="77">
        <v>6239</v>
      </c>
      <c r="E6239" s="47"/>
      <c r="F6239" s="25">
        <f t="shared" si="876"/>
        <v>1.49</v>
      </c>
      <c r="G6239" s="25">
        <f>VLOOKUP(F6239,'Spezifische Werte'!$B$2:$C$4002,2,FALSE)</f>
        <v>6.4682605317823889E-5</v>
      </c>
      <c r="H6239" s="25">
        <f t="shared" si="879"/>
        <v>0.12936521063564776</v>
      </c>
      <c r="J6239" s="25">
        <f t="shared" si="877"/>
        <v>1.5</v>
      </c>
      <c r="K6239" s="25">
        <f>VLOOKUP(J6239,'Spezifische Werte'!$B$2:$C$4002,2,FALSE)</f>
        <v>6.8738350145803551E-5</v>
      </c>
      <c r="L6239" s="25">
        <f t="shared" si="880"/>
        <v>0.13747670029160711</v>
      </c>
      <c r="R6239" s="25">
        <v>6237</v>
      </c>
      <c r="S6239" s="25">
        <v>6236</v>
      </c>
      <c r="T6239" s="25">
        <f t="shared" si="884"/>
        <v>5.790322713773282E-2</v>
      </c>
      <c r="U6239" s="25">
        <f t="shared" si="881"/>
        <v>5.9645272932892485E-2</v>
      </c>
      <c r="W6239" s="17">
        <f>Eingabe!H6240</f>
        <v>303</v>
      </c>
      <c r="X6239" s="17">
        <f t="shared" si="882"/>
        <v>3.03</v>
      </c>
      <c r="Y6239" s="17">
        <f t="shared" si="883"/>
        <v>300</v>
      </c>
    </row>
    <row r="6240" spans="1:25" x14ac:dyDescent="0.15">
      <c r="A6240" s="82">
        <f t="shared" si="878"/>
        <v>9</v>
      </c>
      <c r="B6240" s="46">
        <v>43725.874999984873</v>
      </c>
      <c r="C6240" s="47">
        <f>Eingabe!G6241</f>
        <v>1.7</v>
      </c>
      <c r="D6240" s="77">
        <v>6240</v>
      </c>
      <c r="E6240" s="47"/>
      <c r="F6240" s="25">
        <f t="shared" si="876"/>
        <v>2.54</v>
      </c>
      <c r="G6240" s="25">
        <f>VLOOKUP(F6240,'Spezifische Werte'!$B$2:$C$4002,2,FALSE)</f>
        <v>2.3517714395877558E-3</v>
      </c>
      <c r="H6240" s="25">
        <f t="shared" si="879"/>
        <v>4.7035428791755116</v>
      </c>
      <c r="J6240" s="25">
        <f t="shared" si="877"/>
        <v>2.5499999999999998</v>
      </c>
      <c r="K6240" s="25">
        <f>VLOOKUP(J6240,'Spezifische Werte'!$B$2:$C$4002,2,FALSE)</f>
        <v>2.4279301551432594E-3</v>
      </c>
      <c r="L6240" s="25">
        <f t="shared" si="880"/>
        <v>4.855860310286519</v>
      </c>
      <c r="R6240" s="25">
        <v>6238</v>
      </c>
      <c r="S6240" s="25">
        <v>6237</v>
      </c>
      <c r="T6240" s="25">
        <f t="shared" si="884"/>
        <v>5.790322713773282E-2</v>
      </c>
      <c r="U6240" s="25">
        <f t="shared" si="881"/>
        <v>5.9645272932892485E-2</v>
      </c>
      <c r="W6240" s="17">
        <f>Eingabe!H6241</f>
        <v>304</v>
      </c>
      <c r="X6240" s="17">
        <f t="shared" si="882"/>
        <v>3.04</v>
      </c>
      <c r="Y6240" s="17">
        <f t="shared" si="883"/>
        <v>300</v>
      </c>
    </row>
    <row r="6241" spans="1:25" x14ac:dyDescent="0.15">
      <c r="A6241" s="82">
        <f t="shared" si="878"/>
        <v>9</v>
      </c>
      <c r="B6241" s="46">
        <v>43725.916666651538</v>
      </c>
      <c r="C6241" s="47">
        <f>Eingabe!G6242</f>
        <v>1.4</v>
      </c>
      <c r="D6241" s="77">
        <v>6241</v>
      </c>
      <c r="E6241" s="47"/>
      <c r="F6241" s="25">
        <f t="shared" si="876"/>
        <v>2.09</v>
      </c>
      <c r="G6241" s="25">
        <f>VLOOKUP(F6241,'Spezifische Werte'!$B$2:$C$4002,2,FALSE)</f>
        <v>7.3732435985694874E-4</v>
      </c>
      <c r="H6241" s="25">
        <f t="shared" si="879"/>
        <v>1.4746487197138975</v>
      </c>
      <c r="J6241" s="25">
        <f t="shared" si="877"/>
        <v>2.1</v>
      </c>
      <c r="K6241" s="25">
        <f>VLOOKUP(J6241,'Spezifische Werte'!$B$2:$C$4002,2,FALSE)</f>
        <v>7.595217950017582E-4</v>
      </c>
      <c r="L6241" s="25">
        <f t="shared" si="880"/>
        <v>1.5190435900035164</v>
      </c>
      <c r="R6241" s="25">
        <v>6239</v>
      </c>
      <c r="S6241" s="25">
        <v>6238</v>
      </c>
      <c r="T6241" s="25">
        <f t="shared" si="884"/>
        <v>5.790322713773282E-2</v>
      </c>
      <c r="U6241" s="25">
        <f t="shared" si="881"/>
        <v>5.9645272932892485E-2</v>
      </c>
      <c r="W6241" s="17">
        <f>Eingabe!H6242</f>
        <v>310</v>
      </c>
      <c r="X6241" s="17">
        <f t="shared" si="882"/>
        <v>3.1</v>
      </c>
      <c r="Y6241" s="17">
        <f t="shared" si="883"/>
        <v>310</v>
      </c>
    </row>
    <row r="6242" spans="1:25" x14ac:dyDescent="0.15">
      <c r="A6242" s="82">
        <f t="shared" si="878"/>
        <v>9</v>
      </c>
      <c r="B6242" s="46">
        <v>43725.958333318202</v>
      </c>
      <c r="C6242" s="47">
        <f>Eingabe!G6243</f>
        <v>1.5</v>
      </c>
      <c r="D6242" s="77">
        <v>6242</v>
      </c>
      <c r="E6242" s="47"/>
      <c r="F6242" s="25">
        <f t="shared" si="876"/>
        <v>2.2400000000000002</v>
      </c>
      <c r="G6242" s="25">
        <f>VLOOKUP(F6242,'Spezifische Werte'!$B$2:$C$4002,2,FALSE)</f>
        <v>1.1193746192255218E-3</v>
      </c>
      <c r="H6242" s="25">
        <f t="shared" si="879"/>
        <v>2.2387492384510437</v>
      </c>
      <c r="J6242" s="25">
        <f t="shared" si="877"/>
        <v>2.25</v>
      </c>
      <c r="K6242" s="25">
        <f>VLOOKUP(J6242,'Spezifische Werte'!$B$2:$C$4002,2,FALSE)</f>
        <v>1.1487981333340618E-3</v>
      </c>
      <c r="L6242" s="25">
        <f t="shared" si="880"/>
        <v>2.2975962666681236</v>
      </c>
      <c r="R6242" s="25">
        <v>6240</v>
      </c>
      <c r="S6242" s="25">
        <v>6239</v>
      </c>
      <c r="T6242" s="25">
        <f t="shared" si="884"/>
        <v>5.790322713773282E-2</v>
      </c>
      <c r="U6242" s="25">
        <f t="shared" si="881"/>
        <v>5.9645272932892485E-2</v>
      </c>
      <c r="W6242" s="17">
        <f>Eingabe!H6243</f>
        <v>329</v>
      </c>
      <c r="X6242" s="17">
        <f t="shared" si="882"/>
        <v>3.29</v>
      </c>
      <c r="Y6242" s="17">
        <f t="shared" si="883"/>
        <v>330</v>
      </c>
    </row>
    <row r="6243" spans="1:25" x14ac:dyDescent="0.15">
      <c r="A6243" s="82">
        <f t="shared" si="878"/>
        <v>9</v>
      </c>
      <c r="B6243" s="46">
        <v>43725.999999984866</v>
      </c>
      <c r="C6243" s="47">
        <f>Eingabe!G6244</f>
        <v>0.2</v>
      </c>
      <c r="D6243" s="77">
        <v>6243</v>
      </c>
      <c r="E6243" s="47"/>
      <c r="F6243" s="25">
        <f t="shared" si="876"/>
        <v>0.3</v>
      </c>
      <c r="G6243" s="25">
        <f>VLOOKUP(F6243,'Spezifische Werte'!$B$2:$C$4002,2,FALSE)</f>
        <v>0</v>
      </c>
      <c r="H6243" s="25">
        <f t="shared" si="879"/>
        <v>0</v>
      </c>
      <c r="J6243" s="25">
        <f t="shared" si="877"/>
        <v>0.3</v>
      </c>
      <c r="K6243" s="25">
        <f>VLOOKUP(J6243,'Spezifische Werte'!$B$2:$C$4002,2,FALSE)</f>
        <v>0</v>
      </c>
      <c r="L6243" s="25">
        <f t="shared" si="880"/>
        <v>0</v>
      </c>
      <c r="R6243" s="25">
        <v>6241</v>
      </c>
      <c r="S6243" s="25">
        <v>6240</v>
      </c>
      <c r="T6243" s="25">
        <f t="shared" si="884"/>
        <v>5.790322713773282E-2</v>
      </c>
      <c r="U6243" s="25">
        <f t="shared" si="881"/>
        <v>5.9645272932892485E-2</v>
      </c>
      <c r="W6243" s="17">
        <f>Eingabe!H6244</f>
        <v>339</v>
      </c>
      <c r="X6243" s="17">
        <f t="shared" si="882"/>
        <v>3.39</v>
      </c>
      <c r="Y6243" s="17">
        <f t="shared" si="883"/>
        <v>340</v>
      </c>
    </row>
    <row r="6244" spans="1:25" x14ac:dyDescent="0.15">
      <c r="A6244" s="82">
        <f t="shared" si="878"/>
        <v>9</v>
      </c>
      <c r="B6244" s="46">
        <v>43726.04166665153</v>
      </c>
      <c r="C6244" s="47">
        <f>Eingabe!G6245</f>
        <v>0.2</v>
      </c>
      <c r="D6244" s="77">
        <v>6244</v>
      </c>
      <c r="E6244" s="47"/>
      <c r="F6244" s="25">
        <f t="shared" si="876"/>
        <v>0.3</v>
      </c>
      <c r="G6244" s="25">
        <f>VLOOKUP(F6244,'Spezifische Werte'!$B$2:$C$4002,2,FALSE)</f>
        <v>0</v>
      </c>
      <c r="H6244" s="25">
        <f t="shared" si="879"/>
        <v>0</v>
      </c>
      <c r="J6244" s="25">
        <f t="shared" si="877"/>
        <v>0.3</v>
      </c>
      <c r="K6244" s="25">
        <f>VLOOKUP(J6244,'Spezifische Werte'!$B$2:$C$4002,2,FALSE)</f>
        <v>0</v>
      </c>
      <c r="L6244" s="25">
        <f t="shared" si="880"/>
        <v>0</v>
      </c>
      <c r="R6244" s="25">
        <v>6242</v>
      </c>
      <c r="S6244" s="25">
        <v>6241</v>
      </c>
      <c r="T6244" s="25">
        <f t="shared" si="884"/>
        <v>5.790322713773282E-2</v>
      </c>
      <c r="U6244" s="25">
        <f t="shared" si="881"/>
        <v>5.9645272932892485E-2</v>
      </c>
      <c r="W6244" s="17">
        <f>Eingabe!H6245</f>
        <v>332</v>
      </c>
      <c r="X6244" s="17">
        <f t="shared" si="882"/>
        <v>3.32</v>
      </c>
      <c r="Y6244" s="17">
        <f t="shared" si="883"/>
        <v>330</v>
      </c>
    </row>
    <row r="6245" spans="1:25" x14ac:dyDescent="0.15">
      <c r="A6245" s="82">
        <f t="shared" si="878"/>
        <v>9</v>
      </c>
      <c r="B6245" s="46">
        <v>43726.083333318194</v>
      </c>
      <c r="C6245" s="47">
        <f>Eingabe!G6246</f>
        <v>0.9</v>
      </c>
      <c r="D6245" s="77">
        <v>6245</v>
      </c>
      <c r="E6245" s="47"/>
      <c r="F6245" s="25">
        <f t="shared" si="876"/>
        <v>1.34</v>
      </c>
      <c r="G6245" s="25">
        <f>VLOOKUP(F6245,'Spezifische Werte'!$B$2:$C$4002,2,FALSE)</f>
        <v>0</v>
      </c>
      <c r="H6245" s="25">
        <f t="shared" si="879"/>
        <v>0</v>
      </c>
      <c r="J6245" s="25">
        <f t="shared" si="877"/>
        <v>1.35</v>
      </c>
      <c r="K6245" s="25">
        <f>VLOOKUP(J6245,'Spezifische Werte'!$B$2:$C$4002,2,FALSE)</f>
        <v>0</v>
      </c>
      <c r="L6245" s="25">
        <f t="shared" si="880"/>
        <v>0</v>
      </c>
      <c r="R6245" s="25">
        <v>6243</v>
      </c>
      <c r="S6245" s="25">
        <v>6242</v>
      </c>
      <c r="T6245" s="25">
        <f t="shared" si="884"/>
        <v>5.790322713773282E-2</v>
      </c>
      <c r="U6245" s="25">
        <f t="shared" si="881"/>
        <v>5.9645272932892485E-2</v>
      </c>
      <c r="W6245" s="17">
        <f>Eingabe!H6246</f>
        <v>342</v>
      </c>
      <c r="X6245" s="17">
        <f t="shared" si="882"/>
        <v>3.42</v>
      </c>
      <c r="Y6245" s="17">
        <f t="shared" si="883"/>
        <v>340</v>
      </c>
    </row>
    <row r="6246" spans="1:25" x14ac:dyDescent="0.15">
      <c r="A6246" s="82">
        <f t="shared" si="878"/>
        <v>9</v>
      </c>
      <c r="B6246" s="46">
        <v>43726.124999984859</v>
      </c>
      <c r="C6246" s="47">
        <f>Eingabe!G6247</f>
        <v>1.2</v>
      </c>
      <c r="D6246" s="77">
        <v>6246</v>
      </c>
      <c r="E6246" s="47"/>
      <c r="F6246" s="25">
        <f t="shared" si="876"/>
        <v>1.79</v>
      </c>
      <c r="G6246" s="25">
        <f>VLOOKUP(F6246,'Spezifische Werte'!$B$2:$C$4002,2,FALSE)</f>
        <v>2.732045827896414E-4</v>
      </c>
      <c r="H6246" s="25">
        <f t="shared" si="879"/>
        <v>0.54640916557928276</v>
      </c>
      <c r="J6246" s="25">
        <f t="shared" si="877"/>
        <v>1.8</v>
      </c>
      <c r="K6246" s="25">
        <f>VLOOKUP(J6246,'Spezifische Werte'!$B$2:$C$4002,2,FALSE)</f>
        <v>2.8378103843694903E-4</v>
      </c>
      <c r="L6246" s="25">
        <f t="shared" si="880"/>
        <v>0.56756207687389804</v>
      </c>
      <c r="R6246" s="25">
        <v>6244</v>
      </c>
      <c r="S6246" s="25">
        <v>6243</v>
      </c>
      <c r="T6246" s="25">
        <f t="shared" si="884"/>
        <v>5.790322713773282E-2</v>
      </c>
      <c r="U6246" s="25">
        <f t="shared" si="881"/>
        <v>5.9645272932892485E-2</v>
      </c>
      <c r="W6246" s="17">
        <f>Eingabe!H6247</f>
        <v>330</v>
      </c>
      <c r="X6246" s="17">
        <f t="shared" si="882"/>
        <v>3.3</v>
      </c>
      <c r="Y6246" s="17">
        <f t="shared" si="883"/>
        <v>330</v>
      </c>
    </row>
    <row r="6247" spans="1:25" x14ac:dyDescent="0.15">
      <c r="A6247" s="82">
        <f t="shared" si="878"/>
        <v>9</v>
      </c>
      <c r="B6247" s="46">
        <v>43726.166666651523</v>
      </c>
      <c r="C6247" s="47">
        <f>Eingabe!G6248</f>
        <v>1.2</v>
      </c>
      <c r="D6247" s="77">
        <v>6247</v>
      </c>
      <c r="E6247" s="47"/>
      <c r="F6247" s="25">
        <f t="shared" si="876"/>
        <v>1.79</v>
      </c>
      <c r="G6247" s="25">
        <f>VLOOKUP(F6247,'Spezifische Werte'!$B$2:$C$4002,2,FALSE)</f>
        <v>2.732045827896414E-4</v>
      </c>
      <c r="H6247" s="25">
        <f t="shared" si="879"/>
        <v>0.54640916557928276</v>
      </c>
      <c r="J6247" s="25">
        <f t="shared" si="877"/>
        <v>1.8</v>
      </c>
      <c r="K6247" s="25">
        <f>VLOOKUP(J6247,'Spezifische Werte'!$B$2:$C$4002,2,FALSE)</f>
        <v>2.8378103843694903E-4</v>
      </c>
      <c r="L6247" s="25">
        <f t="shared" si="880"/>
        <v>0.56756207687389804</v>
      </c>
      <c r="R6247" s="25">
        <v>6245</v>
      </c>
      <c r="S6247" s="25">
        <v>6244</v>
      </c>
      <c r="T6247" s="25">
        <f t="shared" si="884"/>
        <v>5.790322713773282E-2</v>
      </c>
      <c r="U6247" s="25">
        <f t="shared" si="881"/>
        <v>5.9645272932892485E-2</v>
      </c>
      <c r="W6247" s="17">
        <f>Eingabe!H6248</f>
        <v>340</v>
      </c>
      <c r="X6247" s="17">
        <f t="shared" si="882"/>
        <v>3.4</v>
      </c>
      <c r="Y6247" s="17">
        <f t="shared" si="883"/>
        <v>340</v>
      </c>
    </row>
    <row r="6248" spans="1:25" x14ac:dyDescent="0.15">
      <c r="A6248" s="82">
        <f t="shared" si="878"/>
        <v>9</v>
      </c>
      <c r="B6248" s="46">
        <v>43726.208333318187</v>
      </c>
      <c r="C6248" s="47">
        <f>Eingabe!G6249</f>
        <v>0.4</v>
      </c>
      <c r="D6248" s="77">
        <v>6248</v>
      </c>
      <c r="E6248" s="47"/>
      <c r="F6248" s="25">
        <f t="shared" si="876"/>
        <v>0.6</v>
      </c>
      <c r="G6248" s="25">
        <f>VLOOKUP(F6248,'Spezifische Werte'!$B$2:$C$4002,2,FALSE)</f>
        <v>0</v>
      </c>
      <c r="H6248" s="25">
        <f t="shared" si="879"/>
        <v>0</v>
      </c>
      <c r="J6248" s="25">
        <f t="shared" si="877"/>
        <v>0.6</v>
      </c>
      <c r="K6248" s="25">
        <f>VLOOKUP(J6248,'Spezifische Werte'!$B$2:$C$4002,2,FALSE)</f>
        <v>0</v>
      </c>
      <c r="L6248" s="25">
        <f t="shared" si="880"/>
        <v>0</v>
      </c>
      <c r="R6248" s="25">
        <v>6246</v>
      </c>
      <c r="S6248" s="25">
        <v>6245</v>
      </c>
      <c r="T6248" s="25">
        <f t="shared" si="884"/>
        <v>5.790322713773282E-2</v>
      </c>
      <c r="U6248" s="25">
        <f t="shared" si="881"/>
        <v>5.9645272932892485E-2</v>
      </c>
      <c r="W6248" s="17">
        <f>Eingabe!H6249</f>
        <v>323</v>
      </c>
      <c r="X6248" s="17">
        <f t="shared" si="882"/>
        <v>3.23</v>
      </c>
      <c r="Y6248" s="17">
        <f t="shared" si="883"/>
        <v>320</v>
      </c>
    </row>
    <row r="6249" spans="1:25" x14ac:dyDescent="0.15">
      <c r="A6249" s="82">
        <f t="shared" si="878"/>
        <v>9</v>
      </c>
      <c r="B6249" s="46">
        <v>43726.249999984851</v>
      </c>
      <c r="C6249" s="47">
        <f>Eingabe!G6250</f>
        <v>0.9</v>
      </c>
      <c r="D6249" s="77">
        <v>6249</v>
      </c>
      <c r="E6249" s="47"/>
      <c r="F6249" s="25">
        <f t="shared" si="876"/>
        <v>1.34</v>
      </c>
      <c r="G6249" s="25">
        <f>VLOOKUP(F6249,'Spezifische Werte'!$B$2:$C$4002,2,FALSE)</f>
        <v>0</v>
      </c>
      <c r="H6249" s="25">
        <f t="shared" si="879"/>
        <v>0</v>
      </c>
      <c r="J6249" s="25">
        <f t="shared" si="877"/>
        <v>1.35</v>
      </c>
      <c r="K6249" s="25">
        <f>VLOOKUP(J6249,'Spezifische Werte'!$B$2:$C$4002,2,FALSE)</f>
        <v>0</v>
      </c>
      <c r="L6249" s="25">
        <f t="shared" si="880"/>
        <v>0</v>
      </c>
      <c r="R6249" s="25">
        <v>6247</v>
      </c>
      <c r="S6249" s="25">
        <v>6246</v>
      </c>
      <c r="T6249" s="25">
        <f t="shared" si="884"/>
        <v>5.790322713773282E-2</v>
      </c>
      <c r="U6249" s="25">
        <f t="shared" si="881"/>
        <v>5.9645272932892485E-2</v>
      </c>
      <c r="W6249" s="17">
        <f>Eingabe!H6250</f>
        <v>311</v>
      </c>
      <c r="X6249" s="17">
        <f t="shared" si="882"/>
        <v>3.11</v>
      </c>
      <c r="Y6249" s="17">
        <f t="shared" si="883"/>
        <v>310</v>
      </c>
    </row>
    <row r="6250" spans="1:25" x14ac:dyDescent="0.15">
      <c r="A6250" s="82">
        <f t="shared" si="878"/>
        <v>9</v>
      </c>
      <c r="B6250" s="46">
        <v>43726.291666651516</v>
      </c>
      <c r="C6250" s="47">
        <f>Eingabe!G6251</f>
        <v>0</v>
      </c>
      <c r="D6250" s="77">
        <v>6250</v>
      </c>
      <c r="E6250" s="47"/>
      <c r="F6250" s="25">
        <f t="shared" si="876"/>
        <v>0</v>
      </c>
      <c r="G6250" s="25">
        <f>VLOOKUP(F6250,'Spezifische Werte'!$B$2:$C$4002,2,FALSE)</f>
        <v>0</v>
      </c>
      <c r="H6250" s="25">
        <f t="shared" si="879"/>
        <v>0</v>
      </c>
      <c r="J6250" s="25">
        <f t="shared" si="877"/>
        <v>0</v>
      </c>
      <c r="K6250" s="25">
        <f>VLOOKUP(J6250,'Spezifische Werte'!$B$2:$C$4002,2,FALSE)</f>
        <v>0</v>
      </c>
      <c r="L6250" s="25">
        <f t="shared" si="880"/>
        <v>0</v>
      </c>
      <c r="R6250" s="25">
        <v>6248</v>
      </c>
      <c r="S6250" s="25">
        <v>6247</v>
      </c>
      <c r="T6250" s="25">
        <f t="shared" si="884"/>
        <v>5.790322713773282E-2</v>
      </c>
      <c r="U6250" s="25">
        <f t="shared" si="881"/>
        <v>5.9645272932892485E-2</v>
      </c>
      <c r="W6250" s="17">
        <f>Eingabe!H6251</f>
        <v>10</v>
      </c>
      <c r="X6250" s="17">
        <f t="shared" si="882"/>
        <v>0.1</v>
      </c>
      <c r="Y6250" s="17">
        <f t="shared" si="883"/>
        <v>10</v>
      </c>
    </row>
    <row r="6251" spans="1:25" x14ac:dyDescent="0.15">
      <c r="A6251" s="82">
        <f t="shared" si="878"/>
        <v>9</v>
      </c>
      <c r="B6251" s="46">
        <v>43726.33333331818</v>
      </c>
      <c r="C6251" s="47">
        <f>Eingabe!G6252</f>
        <v>0</v>
      </c>
      <c r="D6251" s="77">
        <v>6251</v>
      </c>
      <c r="E6251" s="47"/>
      <c r="F6251" s="25">
        <f t="shared" si="876"/>
        <v>0</v>
      </c>
      <c r="G6251" s="25">
        <f>VLOOKUP(F6251,'Spezifische Werte'!$B$2:$C$4002,2,FALSE)</f>
        <v>0</v>
      </c>
      <c r="H6251" s="25">
        <f t="shared" si="879"/>
        <v>0</v>
      </c>
      <c r="J6251" s="25">
        <f t="shared" si="877"/>
        <v>0</v>
      </c>
      <c r="K6251" s="25">
        <f>VLOOKUP(J6251,'Spezifische Werte'!$B$2:$C$4002,2,FALSE)</f>
        <v>0</v>
      </c>
      <c r="L6251" s="25">
        <f t="shared" si="880"/>
        <v>0</v>
      </c>
      <c r="R6251" s="25">
        <v>6249</v>
      </c>
      <c r="S6251" s="25">
        <v>6248</v>
      </c>
      <c r="T6251" s="25">
        <f t="shared" si="884"/>
        <v>5.790322713773282E-2</v>
      </c>
      <c r="U6251" s="25">
        <f t="shared" si="881"/>
        <v>5.9645272932892485E-2</v>
      </c>
      <c r="W6251" s="17">
        <f>Eingabe!H6252</f>
        <v>41</v>
      </c>
      <c r="X6251" s="17">
        <f t="shared" si="882"/>
        <v>0.41</v>
      </c>
      <c r="Y6251" s="17">
        <f t="shared" si="883"/>
        <v>40</v>
      </c>
    </row>
    <row r="6252" spans="1:25" x14ac:dyDescent="0.15">
      <c r="A6252" s="82">
        <f t="shared" si="878"/>
        <v>9</v>
      </c>
      <c r="B6252" s="46">
        <v>43726.374999984844</v>
      </c>
      <c r="C6252" s="47">
        <f>Eingabe!G6253</f>
        <v>0.8</v>
      </c>
      <c r="D6252" s="77">
        <v>6252</v>
      </c>
      <c r="E6252" s="47"/>
      <c r="F6252" s="25">
        <f t="shared" si="876"/>
        <v>1.19</v>
      </c>
      <c r="G6252" s="25">
        <f>VLOOKUP(F6252,'Spezifische Werte'!$B$2:$C$4002,2,FALSE)</f>
        <v>0</v>
      </c>
      <c r="H6252" s="25">
        <f t="shared" si="879"/>
        <v>0</v>
      </c>
      <c r="J6252" s="25">
        <f t="shared" si="877"/>
        <v>1.2</v>
      </c>
      <c r="K6252" s="25">
        <f>VLOOKUP(J6252,'Spezifische Werte'!$B$2:$C$4002,2,FALSE)</f>
        <v>0</v>
      </c>
      <c r="L6252" s="25">
        <f t="shared" si="880"/>
        <v>0</v>
      </c>
      <c r="R6252" s="25">
        <v>6250</v>
      </c>
      <c r="S6252" s="25">
        <v>6249</v>
      </c>
      <c r="T6252" s="25">
        <f t="shared" si="884"/>
        <v>5.790322713773282E-2</v>
      </c>
      <c r="U6252" s="25">
        <f t="shared" si="881"/>
        <v>5.9645272932892485E-2</v>
      </c>
      <c r="W6252" s="17">
        <f>Eingabe!H6253</f>
        <v>32</v>
      </c>
      <c r="X6252" s="17">
        <f t="shared" si="882"/>
        <v>0.32</v>
      </c>
      <c r="Y6252" s="17">
        <f t="shared" si="883"/>
        <v>30</v>
      </c>
    </row>
    <row r="6253" spans="1:25" x14ac:dyDescent="0.15">
      <c r="A6253" s="82">
        <f t="shared" si="878"/>
        <v>9</v>
      </c>
      <c r="B6253" s="46">
        <v>43726.416666651508</v>
      </c>
      <c r="C6253" s="47">
        <f>Eingabe!G6254</f>
        <v>1.7</v>
      </c>
      <c r="D6253" s="77">
        <v>6253</v>
      </c>
      <c r="E6253" s="47"/>
      <c r="F6253" s="25">
        <f t="shared" si="876"/>
        <v>2.54</v>
      </c>
      <c r="G6253" s="25">
        <f>VLOOKUP(F6253,'Spezifische Werte'!$B$2:$C$4002,2,FALSE)</f>
        <v>2.3517714395877558E-3</v>
      </c>
      <c r="H6253" s="25">
        <f t="shared" si="879"/>
        <v>4.7035428791755116</v>
      </c>
      <c r="J6253" s="25">
        <f t="shared" si="877"/>
        <v>2.5499999999999998</v>
      </c>
      <c r="K6253" s="25">
        <f>VLOOKUP(J6253,'Spezifische Werte'!$B$2:$C$4002,2,FALSE)</f>
        <v>2.4279301551432594E-3</v>
      </c>
      <c r="L6253" s="25">
        <f t="shared" si="880"/>
        <v>4.855860310286519</v>
      </c>
      <c r="R6253" s="25">
        <v>6251</v>
      </c>
      <c r="S6253" s="25">
        <v>6250</v>
      </c>
      <c r="T6253" s="25">
        <f t="shared" si="884"/>
        <v>5.790322713773282E-2</v>
      </c>
      <c r="U6253" s="25">
        <f t="shared" si="881"/>
        <v>5.9645272932892485E-2</v>
      </c>
      <c r="W6253" s="17">
        <f>Eingabe!H6254</f>
        <v>13</v>
      </c>
      <c r="X6253" s="17">
        <f t="shared" si="882"/>
        <v>0.13</v>
      </c>
      <c r="Y6253" s="17">
        <f t="shared" si="883"/>
        <v>10</v>
      </c>
    </row>
    <row r="6254" spans="1:25" x14ac:dyDescent="0.15">
      <c r="A6254" s="82">
        <f t="shared" si="878"/>
        <v>9</v>
      </c>
      <c r="B6254" s="46">
        <v>43726.458333318173</v>
      </c>
      <c r="C6254" s="47">
        <f>Eingabe!G6255</f>
        <v>1.3</v>
      </c>
      <c r="D6254" s="77">
        <v>6254</v>
      </c>
      <c r="E6254" s="47"/>
      <c r="F6254" s="25">
        <f t="shared" si="876"/>
        <v>1.94</v>
      </c>
      <c r="G6254" s="25">
        <f>VLOOKUP(F6254,'Spezifische Werte'!$B$2:$C$4002,2,FALSE)</f>
        <v>4.6180923534292335E-4</v>
      </c>
      <c r="H6254" s="25">
        <f t="shared" si="879"/>
        <v>0.92361847068584668</v>
      </c>
      <c r="J6254" s="25">
        <f t="shared" si="877"/>
        <v>1.95</v>
      </c>
      <c r="K6254" s="25">
        <f>VLOOKUP(J6254,'Spezifische Werte'!$B$2:$C$4002,2,FALSE)</f>
        <v>4.7680243241041462E-4</v>
      </c>
      <c r="L6254" s="25">
        <f t="shared" si="880"/>
        <v>0.95360486482082929</v>
      </c>
      <c r="R6254" s="25">
        <v>6252</v>
      </c>
      <c r="S6254" s="25">
        <v>6251</v>
      </c>
      <c r="T6254" s="25">
        <f t="shared" si="884"/>
        <v>5.790322713773282E-2</v>
      </c>
      <c r="U6254" s="25">
        <f t="shared" si="881"/>
        <v>5.9645272932892485E-2</v>
      </c>
      <c r="W6254" s="17">
        <f>Eingabe!H6255</f>
        <v>24</v>
      </c>
      <c r="X6254" s="17">
        <f t="shared" si="882"/>
        <v>0.24</v>
      </c>
      <c r="Y6254" s="17">
        <f t="shared" si="883"/>
        <v>20</v>
      </c>
    </row>
    <row r="6255" spans="1:25" x14ac:dyDescent="0.15">
      <c r="A6255" s="82">
        <f t="shared" si="878"/>
        <v>9</v>
      </c>
      <c r="B6255" s="46">
        <v>43726.499999984837</v>
      </c>
      <c r="C6255" s="47">
        <f>Eingabe!G6256</f>
        <v>1.2</v>
      </c>
      <c r="D6255" s="77">
        <v>6255</v>
      </c>
      <c r="E6255" s="47"/>
      <c r="F6255" s="25">
        <f t="shared" si="876"/>
        <v>1.79</v>
      </c>
      <c r="G6255" s="25">
        <f>VLOOKUP(F6255,'Spezifische Werte'!$B$2:$C$4002,2,FALSE)</f>
        <v>2.732045827896414E-4</v>
      </c>
      <c r="H6255" s="25">
        <f t="shared" si="879"/>
        <v>0.54640916557928276</v>
      </c>
      <c r="J6255" s="25">
        <f t="shared" si="877"/>
        <v>1.8</v>
      </c>
      <c r="K6255" s="25">
        <f>VLOOKUP(J6255,'Spezifische Werte'!$B$2:$C$4002,2,FALSE)</f>
        <v>2.8378103843694903E-4</v>
      </c>
      <c r="L6255" s="25">
        <f t="shared" si="880"/>
        <v>0.56756207687389804</v>
      </c>
      <c r="R6255" s="25">
        <v>6253</v>
      </c>
      <c r="S6255" s="25">
        <v>6252</v>
      </c>
      <c r="T6255" s="25">
        <f t="shared" si="884"/>
        <v>5.790322713773282E-2</v>
      </c>
      <c r="U6255" s="25">
        <f t="shared" si="881"/>
        <v>5.9645272932892485E-2</v>
      </c>
      <c r="W6255" s="17">
        <f>Eingabe!H6256</f>
        <v>345</v>
      </c>
      <c r="X6255" s="17">
        <f t="shared" si="882"/>
        <v>3.45</v>
      </c>
      <c r="Y6255" s="17">
        <f t="shared" si="883"/>
        <v>350</v>
      </c>
    </row>
    <row r="6256" spans="1:25" x14ac:dyDescent="0.15">
      <c r="A6256" s="82">
        <f t="shared" si="878"/>
        <v>9</v>
      </c>
      <c r="B6256" s="46">
        <v>43726.541666651501</v>
      </c>
      <c r="C6256" s="47">
        <f>Eingabe!G6257</f>
        <v>1.7</v>
      </c>
      <c r="D6256" s="77">
        <v>6256</v>
      </c>
      <c r="E6256" s="47"/>
      <c r="F6256" s="25">
        <f t="shared" si="876"/>
        <v>2.54</v>
      </c>
      <c r="G6256" s="25">
        <f>VLOOKUP(F6256,'Spezifische Werte'!$B$2:$C$4002,2,FALSE)</f>
        <v>2.3517714395877558E-3</v>
      </c>
      <c r="H6256" s="25">
        <f t="shared" si="879"/>
        <v>4.7035428791755116</v>
      </c>
      <c r="J6256" s="25">
        <f t="shared" si="877"/>
        <v>2.5499999999999998</v>
      </c>
      <c r="K6256" s="25">
        <f>VLOOKUP(J6256,'Spezifische Werte'!$B$2:$C$4002,2,FALSE)</f>
        <v>2.4279301551432594E-3</v>
      </c>
      <c r="L6256" s="25">
        <f t="shared" si="880"/>
        <v>4.855860310286519</v>
      </c>
      <c r="R6256" s="25">
        <v>6254</v>
      </c>
      <c r="S6256" s="25">
        <v>6253</v>
      </c>
      <c r="T6256" s="25">
        <f t="shared" si="884"/>
        <v>5.790322713773282E-2</v>
      </c>
      <c r="U6256" s="25">
        <f t="shared" si="881"/>
        <v>5.9645272932892485E-2</v>
      </c>
      <c r="W6256" s="17">
        <f>Eingabe!H6257</f>
        <v>5</v>
      </c>
      <c r="X6256" s="17">
        <f t="shared" si="882"/>
        <v>0.05</v>
      </c>
      <c r="Y6256" s="17">
        <f t="shared" si="883"/>
        <v>10</v>
      </c>
    </row>
    <row r="6257" spans="1:25" x14ac:dyDescent="0.15">
      <c r="A6257" s="82">
        <f t="shared" si="878"/>
        <v>9</v>
      </c>
      <c r="B6257" s="46">
        <v>43726.583333318165</v>
      </c>
      <c r="C6257" s="47">
        <f>Eingabe!G6258</f>
        <v>1.9</v>
      </c>
      <c r="D6257" s="77">
        <v>6257</v>
      </c>
      <c r="E6257" s="47"/>
      <c r="F6257" s="25">
        <f t="shared" si="876"/>
        <v>2.83</v>
      </c>
      <c r="G6257" s="25">
        <f>VLOOKUP(F6257,'Spezifische Werte'!$B$2:$C$4002,2,FALSE)</f>
        <v>5.3996541966473566E-3</v>
      </c>
      <c r="H6257" s="25">
        <f t="shared" si="879"/>
        <v>10.799308393294714</v>
      </c>
      <c r="J6257" s="25">
        <f t="shared" si="877"/>
        <v>2.85</v>
      </c>
      <c r="K6257" s="25">
        <f>VLOOKUP(J6257,'Spezifische Werte'!$B$2:$C$4002,2,FALSE)</f>
        <v>5.6714421172963415E-3</v>
      </c>
      <c r="L6257" s="25">
        <f t="shared" si="880"/>
        <v>11.342884234592683</v>
      </c>
      <c r="R6257" s="25">
        <v>6255</v>
      </c>
      <c r="S6257" s="25">
        <v>6254</v>
      </c>
      <c r="T6257" s="25">
        <f t="shared" si="884"/>
        <v>5.790322713773282E-2</v>
      </c>
      <c r="U6257" s="25">
        <f t="shared" si="881"/>
        <v>5.9645272932892485E-2</v>
      </c>
      <c r="W6257" s="17">
        <f>Eingabe!H6258</f>
        <v>27</v>
      </c>
      <c r="X6257" s="17">
        <f t="shared" si="882"/>
        <v>0.27</v>
      </c>
      <c r="Y6257" s="17">
        <f t="shared" si="883"/>
        <v>30</v>
      </c>
    </row>
    <row r="6258" spans="1:25" x14ac:dyDescent="0.15">
      <c r="A6258" s="82">
        <f t="shared" si="878"/>
        <v>9</v>
      </c>
      <c r="B6258" s="46">
        <v>43726.62499998483</v>
      </c>
      <c r="C6258" s="47">
        <f>Eingabe!G6259</f>
        <v>1.1000000000000001</v>
      </c>
      <c r="D6258" s="77">
        <v>6258</v>
      </c>
      <c r="E6258" s="47"/>
      <c r="F6258" s="25">
        <f t="shared" si="876"/>
        <v>1.64</v>
      </c>
      <c r="G6258" s="25">
        <f>VLOOKUP(F6258,'Spezifische Werte'!$B$2:$C$4002,2,FALSE)</f>
        <v>1.4468365948300602E-4</v>
      </c>
      <c r="H6258" s="25">
        <f t="shared" si="879"/>
        <v>0.28936731896601203</v>
      </c>
      <c r="J6258" s="25">
        <f t="shared" si="877"/>
        <v>1.65</v>
      </c>
      <c r="K6258" s="25">
        <f>VLOOKUP(J6258,'Spezifische Werte'!$B$2:$C$4002,2,FALSE)</f>
        <v>1.5161429771714323E-4</v>
      </c>
      <c r="L6258" s="25">
        <f t="shared" si="880"/>
        <v>0.30322859543428649</v>
      </c>
      <c r="R6258" s="25">
        <v>6256</v>
      </c>
      <c r="S6258" s="25">
        <v>6255</v>
      </c>
      <c r="T6258" s="25">
        <f t="shared" si="884"/>
        <v>5.790322713773282E-2</v>
      </c>
      <c r="U6258" s="25">
        <f t="shared" si="881"/>
        <v>5.9645272932892485E-2</v>
      </c>
      <c r="W6258" s="17">
        <f>Eingabe!H6259</f>
        <v>39</v>
      </c>
      <c r="X6258" s="17">
        <f t="shared" si="882"/>
        <v>0.39</v>
      </c>
      <c r="Y6258" s="17">
        <f t="shared" si="883"/>
        <v>40</v>
      </c>
    </row>
    <row r="6259" spans="1:25" x14ac:dyDescent="0.15">
      <c r="A6259" s="82">
        <f t="shared" si="878"/>
        <v>9</v>
      </c>
      <c r="B6259" s="46">
        <v>43726.666666651494</v>
      </c>
      <c r="C6259" s="47">
        <f>Eingabe!G6260</f>
        <v>1.6</v>
      </c>
      <c r="D6259" s="77">
        <v>6259</v>
      </c>
      <c r="E6259" s="47"/>
      <c r="F6259" s="25">
        <f t="shared" si="876"/>
        <v>2.39</v>
      </c>
      <c r="G6259" s="25">
        <f>VLOOKUP(F6259,'Spezifische Werte'!$B$2:$C$4002,2,FALSE)</f>
        <v>1.6182188036419766E-3</v>
      </c>
      <c r="H6259" s="25">
        <f t="shared" si="879"/>
        <v>3.2364376072839534</v>
      </c>
      <c r="J6259" s="25">
        <f t="shared" si="877"/>
        <v>2.4</v>
      </c>
      <c r="K6259" s="25">
        <f>VLOOKUP(J6259,'Spezifische Werte'!$B$2:$C$4002,2,FALSE)</f>
        <v>1.6560687882273774E-3</v>
      </c>
      <c r="L6259" s="25">
        <f t="shared" si="880"/>
        <v>3.3121375764547549</v>
      </c>
      <c r="R6259" s="25">
        <v>6257</v>
      </c>
      <c r="S6259" s="25">
        <v>6256</v>
      </c>
      <c r="T6259" s="25">
        <f t="shared" si="884"/>
        <v>5.790322713773282E-2</v>
      </c>
      <c r="U6259" s="25">
        <f t="shared" si="881"/>
        <v>5.9645272932892485E-2</v>
      </c>
      <c r="W6259" s="17">
        <f>Eingabe!H6260</f>
        <v>13</v>
      </c>
      <c r="X6259" s="17">
        <f t="shared" si="882"/>
        <v>0.13</v>
      </c>
      <c r="Y6259" s="17">
        <f t="shared" si="883"/>
        <v>10</v>
      </c>
    </row>
    <row r="6260" spans="1:25" x14ac:dyDescent="0.15">
      <c r="A6260" s="82">
        <f t="shared" si="878"/>
        <v>9</v>
      </c>
      <c r="B6260" s="46">
        <v>43726.708333318158</v>
      </c>
      <c r="C6260" s="47">
        <f>Eingabe!G6261</f>
        <v>1.2</v>
      </c>
      <c r="D6260" s="77">
        <v>6260</v>
      </c>
      <c r="E6260" s="47"/>
      <c r="F6260" s="25">
        <f t="shared" si="876"/>
        <v>1.79</v>
      </c>
      <c r="G6260" s="25">
        <f>VLOOKUP(F6260,'Spezifische Werte'!$B$2:$C$4002,2,FALSE)</f>
        <v>2.732045827896414E-4</v>
      </c>
      <c r="H6260" s="25">
        <f t="shared" si="879"/>
        <v>0.54640916557928276</v>
      </c>
      <c r="J6260" s="25">
        <f t="shared" si="877"/>
        <v>1.8</v>
      </c>
      <c r="K6260" s="25">
        <f>VLOOKUP(J6260,'Spezifische Werte'!$B$2:$C$4002,2,FALSE)</f>
        <v>2.8378103843694903E-4</v>
      </c>
      <c r="L6260" s="25">
        <f t="shared" si="880"/>
        <v>0.56756207687389804</v>
      </c>
      <c r="R6260" s="25">
        <v>6258</v>
      </c>
      <c r="S6260" s="25">
        <v>6257</v>
      </c>
      <c r="T6260" s="25">
        <f t="shared" si="884"/>
        <v>5.790322713773282E-2</v>
      </c>
      <c r="U6260" s="25">
        <f t="shared" si="881"/>
        <v>5.9645272932892485E-2</v>
      </c>
      <c r="W6260" s="17">
        <f>Eingabe!H6261</f>
        <v>68</v>
      </c>
      <c r="X6260" s="17">
        <f t="shared" si="882"/>
        <v>0.68</v>
      </c>
      <c r="Y6260" s="17">
        <f t="shared" si="883"/>
        <v>70</v>
      </c>
    </row>
    <row r="6261" spans="1:25" x14ac:dyDescent="0.15">
      <c r="A6261" s="82">
        <f t="shared" si="878"/>
        <v>9</v>
      </c>
      <c r="B6261" s="46">
        <v>43726.749999984822</v>
      </c>
      <c r="C6261" s="47">
        <f>Eingabe!G6262</f>
        <v>0.6</v>
      </c>
      <c r="D6261" s="77">
        <v>6261</v>
      </c>
      <c r="E6261" s="47"/>
      <c r="F6261" s="25">
        <f t="shared" si="876"/>
        <v>0.9</v>
      </c>
      <c r="G6261" s="25">
        <f>VLOOKUP(F6261,'Spezifische Werte'!$B$2:$C$4002,2,FALSE)</f>
        <v>0</v>
      </c>
      <c r="H6261" s="25">
        <f t="shared" si="879"/>
        <v>0</v>
      </c>
      <c r="J6261" s="25">
        <f t="shared" si="877"/>
        <v>0.9</v>
      </c>
      <c r="K6261" s="25">
        <f>VLOOKUP(J6261,'Spezifische Werte'!$B$2:$C$4002,2,FALSE)</f>
        <v>0</v>
      </c>
      <c r="L6261" s="25">
        <f t="shared" si="880"/>
        <v>0</v>
      </c>
      <c r="R6261" s="25">
        <v>6259</v>
      </c>
      <c r="S6261" s="25">
        <v>6258</v>
      </c>
      <c r="T6261" s="25">
        <f t="shared" si="884"/>
        <v>5.790322713773282E-2</v>
      </c>
      <c r="U6261" s="25">
        <f t="shared" si="881"/>
        <v>5.9645272932892485E-2</v>
      </c>
      <c r="W6261" s="17">
        <f>Eingabe!H6262</f>
        <v>37</v>
      </c>
      <c r="X6261" s="17">
        <f t="shared" si="882"/>
        <v>0.37</v>
      </c>
      <c r="Y6261" s="17">
        <f t="shared" si="883"/>
        <v>40</v>
      </c>
    </row>
    <row r="6262" spans="1:25" x14ac:dyDescent="0.15">
      <c r="A6262" s="82">
        <f t="shared" si="878"/>
        <v>9</v>
      </c>
      <c r="B6262" s="46">
        <v>43726.791666651487</v>
      </c>
      <c r="C6262" s="47">
        <f>Eingabe!G6263</f>
        <v>0</v>
      </c>
      <c r="D6262" s="77">
        <v>6262</v>
      </c>
      <c r="E6262" s="47"/>
      <c r="F6262" s="25">
        <f t="shared" si="876"/>
        <v>0</v>
      </c>
      <c r="G6262" s="25">
        <f>VLOOKUP(F6262,'Spezifische Werte'!$B$2:$C$4002,2,FALSE)</f>
        <v>0</v>
      </c>
      <c r="H6262" s="25">
        <f t="shared" si="879"/>
        <v>0</v>
      </c>
      <c r="J6262" s="25">
        <f t="shared" si="877"/>
        <v>0</v>
      </c>
      <c r="K6262" s="25">
        <f>VLOOKUP(J6262,'Spezifische Werte'!$B$2:$C$4002,2,FALSE)</f>
        <v>0</v>
      </c>
      <c r="L6262" s="25">
        <f t="shared" si="880"/>
        <v>0</v>
      </c>
      <c r="R6262" s="25">
        <v>6260</v>
      </c>
      <c r="S6262" s="25">
        <v>6259</v>
      </c>
      <c r="T6262" s="25">
        <f t="shared" si="884"/>
        <v>5.790322713773282E-2</v>
      </c>
      <c r="U6262" s="25">
        <f t="shared" si="881"/>
        <v>5.9645272932892485E-2</v>
      </c>
      <c r="W6262" s="17">
        <f>Eingabe!H6263</f>
        <v>346</v>
      </c>
      <c r="X6262" s="17">
        <f t="shared" si="882"/>
        <v>3.46</v>
      </c>
      <c r="Y6262" s="17">
        <f t="shared" si="883"/>
        <v>350</v>
      </c>
    </row>
    <row r="6263" spans="1:25" x14ac:dyDescent="0.15">
      <c r="A6263" s="82">
        <f t="shared" si="878"/>
        <v>9</v>
      </c>
      <c r="B6263" s="46">
        <v>43726.833333318151</v>
      </c>
      <c r="C6263" s="47">
        <f>Eingabe!G6264</f>
        <v>0</v>
      </c>
      <c r="D6263" s="77">
        <v>6263</v>
      </c>
      <c r="E6263" s="47"/>
      <c r="F6263" s="25">
        <f t="shared" si="876"/>
        <v>0</v>
      </c>
      <c r="G6263" s="25">
        <f>VLOOKUP(F6263,'Spezifische Werte'!$B$2:$C$4002,2,FALSE)</f>
        <v>0</v>
      </c>
      <c r="H6263" s="25">
        <f t="shared" si="879"/>
        <v>0</v>
      </c>
      <c r="J6263" s="25">
        <f t="shared" si="877"/>
        <v>0</v>
      </c>
      <c r="K6263" s="25">
        <f>VLOOKUP(J6263,'Spezifische Werte'!$B$2:$C$4002,2,FALSE)</f>
        <v>0</v>
      </c>
      <c r="L6263" s="25">
        <f t="shared" si="880"/>
        <v>0</v>
      </c>
      <c r="R6263" s="25">
        <v>6261</v>
      </c>
      <c r="S6263" s="25">
        <v>6260</v>
      </c>
      <c r="T6263" s="25">
        <f t="shared" si="884"/>
        <v>5.790322713773282E-2</v>
      </c>
      <c r="U6263" s="25">
        <f t="shared" si="881"/>
        <v>5.9645272932892485E-2</v>
      </c>
      <c r="W6263" s="17">
        <f>Eingabe!H6264</f>
        <v>39</v>
      </c>
      <c r="X6263" s="17">
        <f t="shared" si="882"/>
        <v>0.39</v>
      </c>
      <c r="Y6263" s="17">
        <f t="shared" si="883"/>
        <v>40</v>
      </c>
    </row>
    <row r="6264" spans="1:25" x14ac:dyDescent="0.15">
      <c r="A6264" s="82">
        <f t="shared" si="878"/>
        <v>9</v>
      </c>
      <c r="B6264" s="46">
        <v>43726.874999984815</v>
      </c>
      <c r="C6264" s="47">
        <f>Eingabe!G6265</f>
        <v>0</v>
      </c>
      <c r="D6264" s="77">
        <v>6264</v>
      </c>
      <c r="E6264" s="47"/>
      <c r="F6264" s="25">
        <f t="shared" si="876"/>
        <v>0</v>
      </c>
      <c r="G6264" s="25">
        <f>VLOOKUP(F6264,'Spezifische Werte'!$B$2:$C$4002,2,FALSE)</f>
        <v>0</v>
      </c>
      <c r="H6264" s="25">
        <f t="shared" si="879"/>
        <v>0</v>
      </c>
      <c r="J6264" s="25">
        <f t="shared" si="877"/>
        <v>0</v>
      </c>
      <c r="K6264" s="25">
        <f>VLOOKUP(J6264,'Spezifische Werte'!$B$2:$C$4002,2,FALSE)</f>
        <v>0</v>
      </c>
      <c r="L6264" s="25">
        <f t="shared" si="880"/>
        <v>0</v>
      </c>
      <c r="R6264" s="25">
        <v>6262</v>
      </c>
      <c r="S6264" s="25">
        <v>6261</v>
      </c>
      <c r="T6264" s="25">
        <f t="shared" si="884"/>
        <v>5.790322713773282E-2</v>
      </c>
      <c r="U6264" s="25">
        <f t="shared" si="881"/>
        <v>5.9645272932892485E-2</v>
      </c>
      <c r="W6264" s="17">
        <f>Eingabe!H6265</f>
        <v>52</v>
      </c>
      <c r="X6264" s="17">
        <f t="shared" si="882"/>
        <v>0.52</v>
      </c>
      <c r="Y6264" s="17">
        <f t="shared" si="883"/>
        <v>50</v>
      </c>
    </row>
    <row r="6265" spans="1:25" x14ac:dyDescent="0.15">
      <c r="A6265" s="82">
        <f t="shared" si="878"/>
        <v>9</v>
      </c>
      <c r="B6265" s="46">
        <v>43726.916666651479</v>
      </c>
      <c r="C6265" s="47">
        <f>Eingabe!G6266</f>
        <v>0</v>
      </c>
      <c r="D6265" s="77">
        <v>6265</v>
      </c>
      <c r="E6265" s="47"/>
      <c r="F6265" s="25">
        <f t="shared" si="876"/>
        <v>0</v>
      </c>
      <c r="G6265" s="25">
        <f>VLOOKUP(F6265,'Spezifische Werte'!$B$2:$C$4002,2,FALSE)</f>
        <v>0</v>
      </c>
      <c r="H6265" s="25">
        <f t="shared" si="879"/>
        <v>0</v>
      </c>
      <c r="J6265" s="25">
        <f t="shared" si="877"/>
        <v>0</v>
      </c>
      <c r="K6265" s="25">
        <f>VLOOKUP(J6265,'Spezifische Werte'!$B$2:$C$4002,2,FALSE)</f>
        <v>0</v>
      </c>
      <c r="L6265" s="25">
        <f t="shared" si="880"/>
        <v>0</v>
      </c>
      <c r="R6265" s="25">
        <v>6263</v>
      </c>
      <c r="S6265" s="25">
        <v>6262</v>
      </c>
      <c r="T6265" s="25">
        <f t="shared" si="884"/>
        <v>5.790322713773282E-2</v>
      </c>
      <c r="U6265" s="25">
        <f t="shared" si="881"/>
        <v>5.9645272932892485E-2</v>
      </c>
      <c r="W6265" s="17">
        <f>Eingabe!H6266</f>
        <v>61</v>
      </c>
      <c r="X6265" s="17">
        <f t="shared" si="882"/>
        <v>0.61</v>
      </c>
      <c r="Y6265" s="17">
        <f t="shared" si="883"/>
        <v>60</v>
      </c>
    </row>
    <row r="6266" spans="1:25" x14ac:dyDescent="0.15">
      <c r="A6266" s="82">
        <f t="shared" si="878"/>
        <v>9</v>
      </c>
      <c r="B6266" s="46">
        <v>43726.958333318144</v>
      </c>
      <c r="C6266" s="47">
        <f>Eingabe!G6267</f>
        <v>0</v>
      </c>
      <c r="D6266" s="77">
        <v>6266</v>
      </c>
      <c r="E6266" s="47"/>
      <c r="F6266" s="25">
        <f t="shared" si="876"/>
        <v>0</v>
      </c>
      <c r="G6266" s="25">
        <f>VLOOKUP(F6266,'Spezifische Werte'!$B$2:$C$4002,2,FALSE)</f>
        <v>0</v>
      </c>
      <c r="H6266" s="25">
        <f t="shared" si="879"/>
        <v>0</v>
      </c>
      <c r="J6266" s="25">
        <f t="shared" si="877"/>
        <v>0</v>
      </c>
      <c r="K6266" s="25">
        <f>VLOOKUP(J6266,'Spezifische Werte'!$B$2:$C$4002,2,FALSE)</f>
        <v>0</v>
      </c>
      <c r="L6266" s="25">
        <f t="shared" si="880"/>
        <v>0</v>
      </c>
      <c r="R6266" s="25">
        <v>6264</v>
      </c>
      <c r="S6266" s="25">
        <v>6263</v>
      </c>
      <c r="T6266" s="25">
        <f t="shared" si="884"/>
        <v>5.790322713773282E-2</v>
      </c>
      <c r="U6266" s="25">
        <f t="shared" si="881"/>
        <v>5.9645272932892485E-2</v>
      </c>
      <c r="W6266" s="17">
        <f>Eingabe!H6267</f>
        <v>2</v>
      </c>
      <c r="X6266" s="17">
        <f t="shared" si="882"/>
        <v>0.02</v>
      </c>
      <c r="Y6266" s="17">
        <f t="shared" si="883"/>
        <v>0</v>
      </c>
    </row>
    <row r="6267" spans="1:25" x14ac:dyDescent="0.15">
      <c r="A6267" s="82">
        <f t="shared" si="878"/>
        <v>9</v>
      </c>
      <c r="B6267" s="46">
        <v>43726.999999984808</v>
      </c>
      <c r="C6267" s="47">
        <f>Eingabe!G6268</f>
        <v>0</v>
      </c>
      <c r="D6267" s="77">
        <v>6267</v>
      </c>
      <c r="E6267" s="47"/>
      <c r="F6267" s="25">
        <f t="shared" si="876"/>
        <v>0</v>
      </c>
      <c r="G6267" s="25">
        <f>VLOOKUP(F6267,'Spezifische Werte'!$B$2:$C$4002,2,FALSE)</f>
        <v>0</v>
      </c>
      <c r="H6267" s="25">
        <f t="shared" si="879"/>
        <v>0</v>
      </c>
      <c r="J6267" s="25">
        <f t="shared" si="877"/>
        <v>0</v>
      </c>
      <c r="K6267" s="25">
        <f>VLOOKUP(J6267,'Spezifische Werte'!$B$2:$C$4002,2,FALSE)</f>
        <v>0</v>
      </c>
      <c r="L6267" s="25">
        <f t="shared" si="880"/>
        <v>0</v>
      </c>
      <c r="R6267" s="25">
        <v>6265</v>
      </c>
      <c r="S6267" s="25">
        <v>6264</v>
      </c>
      <c r="T6267" s="25">
        <f t="shared" si="884"/>
        <v>5.790322713773282E-2</v>
      </c>
      <c r="U6267" s="25">
        <f t="shared" si="881"/>
        <v>5.9645272932892485E-2</v>
      </c>
      <c r="W6267" s="17">
        <f>Eingabe!H6268</f>
        <v>33</v>
      </c>
      <c r="X6267" s="17">
        <f t="shared" si="882"/>
        <v>0.33</v>
      </c>
      <c r="Y6267" s="17">
        <f t="shared" si="883"/>
        <v>30</v>
      </c>
    </row>
    <row r="6268" spans="1:25" x14ac:dyDescent="0.15">
      <c r="A6268" s="82">
        <f t="shared" si="878"/>
        <v>9</v>
      </c>
      <c r="B6268" s="46">
        <v>43727.041666651472</v>
      </c>
      <c r="C6268" s="47">
        <f>Eingabe!G6269</f>
        <v>0</v>
      </c>
      <c r="D6268" s="77">
        <v>6268</v>
      </c>
      <c r="E6268" s="47"/>
      <c r="F6268" s="25">
        <f t="shared" si="876"/>
        <v>0</v>
      </c>
      <c r="G6268" s="25">
        <f>VLOOKUP(F6268,'Spezifische Werte'!$B$2:$C$4002,2,FALSE)</f>
        <v>0</v>
      </c>
      <c r="H6268" s="25">
        <f t="shared" si="879"/>
        <v>0</v>
      </c>
      <c r="J6268" s="25">
        <f t="shared" si="877"/>
        <v>0</v>
      </c>
      <c r="K6268" s="25">
        <f>VLOOKUP(J6268,'Spezifische Werte'!$B$2:$C$4002,2,FALSE)</f>
        <v>0</v>
      </c>
      <c r="L6268" s="25">
        <f t="shared" si="880"/>
        <v>0</v>
      </c>
      <c r="R6268" s="25">
        <v>6266</v>
      </c>
      <c r="S6268" s="25">
        <v>6265</v>
      </c>
      <c r="T6268" s="25">
        <f t="shared" si="884"/>
        <v>5.790322713773282E-2</v>
      </c>
      <c r="U6268" s="25">
        <f t="shared" si="881"/>
        <v>5.9645272932892485E-2</v>
      </c>
      <c r="W6268" s="17">
        <f>Eingabe!H6269</f>
        <v>32</v>
      </c>
      <c r="X6268" s="17">
        <f t="shared" si="882"/>
        <v>0.32</v>
      </c>
      <c r="Y6268" s="17">
        <f t="shared" si="883"/>
        <v>30</v>
      </c>
    </row>
    <row r="6269" spans="1:25" x14ac:dyDescent="0.15">
      <c r="A6269" s="82">
        <f t="shared" si="878"/>
        <v>9</v>
      </c>
      <c r="B6269" s="46">
        <v>43727.083333318136</v>
      </c>
      <c r="C6269" s="47">
        <f>Eingabe!G6270</f>
        <v>0</v>
      </c>
      <c r="D6269" s="77">
        <v>6269</v>
      </c>
      <c r="E6269" s="47"/>
      <c r="F6269" s="25">
        <f t="shared" si="876"/>
        <v>0</v>
      </c>
      <c r="G6269" s="25">
        <f>VLOOKUP(F6269,'Spezifische Werte'!$B$2:$C$4002,2,FALSE)</f>
        <v>0</v>
      </c>
      <c r="H6269" s="25">
        <f t="shared" si="879"/>
        <v>0</v>
      </c>
      <c r="J6269" s="25">
        <f t="shared" si="877"/>
        <v>0</v>
      </c>
      <c r="K6269" s="25">
        <f>VLOOKUP(J6269,'Spezifische Werte'!$B$2:$C$4002,2,FALSE)</f>
        <v>0</v>
      </c>
      <c r="L6269" s="25">
        <f t="shared" si="880"/>
        <v>0</v>
      </c>
      <c r="R6269" s="25">
        <v>6267</v>
      </c>
      <c r="S6269" s="25">
        <v>6266</v>
      </c>
      <c r="T6269" s="25">
        <f t="shared" si="884"/>
        <v>5.790322713773282E-2</v>
      </c>
      <c r="U6269" s="25">
        <f t="shared" si="881"/>
        <v>5.9645272932892485E-2</v>
      </c>
      <c r="W6269" s="17">
        <f>Eingabe!H6270</f>
        <v>21</v>
      </c>
      <c r="X6269" s="17">
        <f t="shared" si="882"/>
        <v>0.21</v>
      </c>
      <c r="Y6269" s="17">
        <f t="shared" si="883"/>
        <v>20</v>
      </c>
    </row>
    <row r="6270" spans="1:25" x14ac:dyDescent="0.15">
      <c r="A6270" s="82">
        <f t="shared" si="878"/>
        <v>9</v>
      </c>
      <c r="B6270" s="46">
        <v>43727.124999984801</v>
      </c>
      <c r="C6270" s="47">
        <f>Eingabe!G6271</f>
        <v>0</v>
      </c>
      <c r="D6270" s="77">
        <v>6270</v>
      </c>
      <c r="E6270" s="47"/>
      <c r="F6270" s="25">
        <f t="shared" si="876"/>
        <v>0</v>
      </c>
      <c r="G6270" s="25">
        <f>VLOOKUP(F6270,'Spezifische Werte'!$B$2:$C$4002,2,FALSE)</f>
        <v>0</v>
      </c>
      <c r="H6270" s="25">
        <f t="shared" si="879"/>
        <v>0</v>
      </c>
      <c r="J6270" s="25">
        <f t="shared" si="877"/>
        <v>0</v>
      </c>
      <c r="K6270" s="25">
        <f>VLOOKUP(J6270,'Spezifische Werte'!$B$2:$C$4002,2,FALSE)</f>
        <v>0</v>
      </c>
      <c r="L6270" s="25">
        <f t="shared" si="880"/>
        <v>0</v>
      </c>
      <c r="R6270" s="25">
        <v>6268</v>
      </c>
      <c r="S6270" s="25">
        <v>6267</v>
      </c>
      <c r="T6270" s="25">
        <f t="shared" si="884"/>
        <v>5.790322713773282E-2</v>
      </c>
      <c r="U6270" s="25">
        <f t="shared" si="881"/>
        <v>5.9645272932892485E-2</v>
      </c>
      <c r="W6270" s="17">
        <f>Eingabe!H6271</f>
        <v>22</v>
      </c>
      <c r="X6270" s="17">
        <f t="shared" si="882"/>
        <v>0.22</v>
      </c>
      <c r="Y6270" s="17">
        <f t="shared" si="883"/>
        <v>20</v>
      </c>
    </row>
    <row r="6271" spans="1:25" x14ac:dyDescent="0.15">
      <c r="A6271" s="82">
        <f t="shared" si="878"/>
        <v>9</v>
      </c>
      <c r="B6271" s="46">
        <v>43727.166666651465</v>
      </c>
      <c r="C6271" s="47">
        <f>Eingabe!G6272</f>
        <v>0.7</v>
      </c>
      <c r="D6271" s="77">
        <v>6271</v>
      </c>
      <c r="E6271" s="47"/>
      <c r="F6271" s="25">
        <f t="shared" si="876"/>
        <v>1.04</v>
      </c>
      <c r="G6271" s="25">
        <f>VLOOKUP(F6271,'Spezifische Werte'!$B$2:$C$4002,2,FALSE)</f>
        <v>0</v>
      </c>
      <c r="H6271" s="25">
        <f t="shared" si="879"/>
        <v>0</v>
      </c>
      <c r="J6271" s="25">
        <f t="shared" si="877"/>
        <v>1.05</v>
      </c>
      <c r="K6271" s="25">
        <f>VLOOKUP(J6271,'Spezifische Werte'!$B$2:$C$4002,2,FALSE)</f>
        <v>0</v>
      </c>
      <c r="L6271" s="25">
        <f t="shared" si="880"/>
        <v>0</v>
      </c>
      <c r="R6271" s="25">
        <v>6269</v>
      </c>
      <c r="S6271" s="25">
        <v>6268</v>
      </c>
      <c r="T6271" s="25">
        <f t="shared" si="884"/>
        <v>5.790322713773282E-2</v>
      </c>
      <c r="U6271" s="25">
        <f t="shared" si="881"/>
        <v>5.9645272932892485E-2</v>
      </c>
      <c r="W6271" s="17">
        <f>Eingabe!H6272</f>
        <v>7</v>
      </c>
      <c r="X6271" s="17">
        <f t="shared" si="882"/>
        <v>7.0000000000000007E-2</v>
      </c>
      <c r="Y6271" s="17">
        <f t="shared" si="883"/>
        <v>10</v>
      </c>
    </row>
    <row r="6272" spans="1:25" x14ac:dyDescent="0.15">
      <c r="A6272" s="82">
        <f t="shared" si="878"/>
        <v>9</v>
      </c>
      <c r="B6272" s="46">
        <v>43727.208333318129</v>
      </c>
      <c r="C6272" s="47">
        <f>Eingabe!G6273</f>
        <v>0</v>
      </c>
      <c r="D6272" s="77">
        <v>6272</v>
      </c>
      <c r="E6272" s="47"/>
      <c r="F6272" s="25">
        <f t="shared" si="876"/>
        <v>0</v>
      </c>
      <c r="G6272" s="25">
        <f>VLOOKUP(F6272,'Spezifische Werte'!$B$2:$C$4002,2,FALSE)</f>
        <v>0</v>
      </c>
      <c r="H6272" s="25">
        <f t="shared" si="879"/>
        <v>0</v>
      </c>
      <c r="J6272" s="25">
        <f t="shared" si="877"/>
        <v>0</v>
      </c>
      <c r="K6272" s="25">
        <f>VLOOKUP(J6272,'Spezifische Werte'!$B$2:$C$4002,2,FALSE)</f>
        <v>0</v>
      </c>
      <c r="L6272" s="25">
        <f t="shared" si="880"/>
        <v>0</v>
      </c>
      <c r="R6272" s="25">
        <v>6270</v>
      </c>
      <c r="S6272" s="25">
        <v>6269</v>
      </c>
      <c r="T6272" s="25">
        <f t="shared" si="884"/>
        <v>5.790322713773282E-2</v>
      </c>
      <c r="U6272" s="25">
        <f t="shared" si="881"/>
        <v>5.9645272932892485E-2</v>
      </c>
      <c r="W6272" s="17">
        <f>Eingabe!H6273</f>
        <v>12</v>
      </c>
      <c r="X6272" s="17">
        <f t="shared" si="882"/>
        <v>0.12</v>
      </c>
      <c r="Y6272" s="17">
        <f t="shared" si="883"/>
        <v>10</v>
      </c>
    </row>
    <row r="6273" spans="1:25" x14ac:dyDescent="0.15">
      <c r="A6273" s="82">
        <f t="shared" si="878"/>
        <v>9</v>
      </c>
      <c r="B6273" s="46">
        <v>43727.249999984793</v>
      </c>
      <c r="C6273" s="47">
        <f>Eingabe!G6274</f>
        <v>0</v>
      </c>
      <c r="D6273" s="77">
        <v>6273</v>
      </c>
      <c r="E6273" s="47"/>
      <c r="F6273" s="25">
        <f t="shared" si="876"/>
        <v>0</v>
      </c>
      <c r="G6273" s="25">
        <f>VLOOKUP(F6273,'Spezifische Werte'!$B$2:$C$4002,2,FALSE)</f>
        <v>0</v>
      </c>
      <c r="H6273" s="25">
        <f t="shared" si="879"/>
        <v>0</v>
      </c>
      <c r="J6273" s="25">
        <f t="shared" si="877"/>
        <v>0</v>
      </c>
      <c r="K6273" s="25">
        <f>VLOOKUP(J6273,'Spezifische Werte'!$B$2:$C$4002,2,FALSE)</f>
        <v>0</v>
      </c>
      <c r="L6273" s="25">
        <f t="shared" si="880"/>
        <v>0</v>
      </c>
      <c r="R6273" s="25">
        <v>6271</v>
      </c>
      <c r="S6273" s="25">
        <v>6270</v>
      </c>
      <c r="T6273" s="25">
        <f t="shared" si="884"/>
        <v>5.790322713773282E-2</v>
      </c>
      <c r="U6273" s="25">
        <f t="shared" si="881"/>
        <v>5.9645272932892485E-2</v>
      </c>
      <c r="W6273" s="17">
        <f>Eingabe!H6274</f>
        <v>341</v>
      </c>
      <c r="X6273" s="17">
        <f t="shared" si="882"/>
        <v>3.41</v>
      </c>
      <c r="Y6273" s="17">
        <f t="shared" si="883"/>
        <v>340</v>
      </c>
    </row>
    <row r="6274" spans="1:25" x14ac:dyDescent="0.15">
      <c r="A6274" s="82">
        <f t="shared" si="878"/>
        <v>9</v>
      </c>
      <c r="B6274" s="46">
        <v>43727.291666651457</v>
      </c>
      <c r="C6274" s="47">
        <f>Eingabe!G6275</f>
        <v>0</v>
      </c>
      <c r="D6274" s="77">
        <v>6274</v>
      </c>
      <c r="E6274" s="47"/>
      <c r="F6274" s="25">
        <f t="shared" si="876"/>
        <v>0</v>
      </c>
      <c r="G6274" s="25">
        <f>VLOOKUP(F6274,'Spezifische Werte'!$B$2:$C$4002,2,FALSE)</f>
        <v>0</v>
      </c>
      <c r="H6274" s="25">
        <f t="shared" si="879"/>
        <v>0</v>
      </c>
      <c r="J6274" s="25">
        <f t="shared" si="877"/>
        <v>0</v>
      </c>
      <c r="K6274" s="25">
        <f>VLOOKUP(J6274,'Spezifische Werte'!$B$2:$C$4002,2,FALSE)</f>
        <v>0</v>
      </c>
      <c r="L6274" s="25">
        <f t="shared" si="880"/>
        <v>0</v>
      </c>
      <c r="R6274" s="25">
        <v>6272</v>
      </c>
      <c r="S6274" s="25">
        <v>6271</v>
      </c>
      <c r="T6274" s="25">
        <f t="shared" si="884"/>
        <v>5.790322713773282E-2</v>
      </c>
      <c r="U6274" s="25">
        <f t="shared" si="881"/>
        <v>5.9645272932892485E-2</v>
      </c>
      <c r="W6274" s="17">
        <f>Eingabe!H6275</f>
        <v>351</v>
      </c>
      <c r="X6274" s="17">
        <f t="shared" si="882"/>
        <v>3.51</v>
      </c>
      <c r="Y6274" s="17">
        <f t="shared" si="883"/>
        <v>350</v>
      </c>
    </row>
    <row r="6275" spans="1:25" x14ac:dyDescent="0.15">
      <c r="A6275" s="82">
        <f t="shared" si="878"/>
        <v>9</v>
      </c>
      <c r="B6275" s="46">
        <v>43727.333333318122</v>
      </c>
      <c r="C6275" s="47">
        <f>Eingabe!G6276</f>
        <v>0</v>
      </c>
      <c r="D6275" s="77">
        <v>6275</v>
      </c>
      <c r="E6275" s="47"/>
      <c r="F6275" s="25">
        <f t="shared" ref="F6275:F6338" si="885">ROUND(C6275*($O$4/$O$5)^$O$7,2)</f>
        <v>0</v>
      </c>
      <c r="G6275" s="25">
        <f>VLOOKUP(F6275,'Spezifische Werte'!$B$2:$C$4002,2,FALSE)</f>
        <v>0</v>
      </c>
      <c r="H6275" s="25">
        <f t="shared" si="879"/>
        <v>0</v>
      </c>
      <c r="J6275" s="25">
        <f t="shared" ref="J6275:J6338" si="886">ROUND(C6275*(LN($O$4/$O$8)/LN($O$5/$O$8)),2)</f>
        <v>0</v>
      </c>
      <c r="K6275" s="25">
        <f>VLOOKUP(J6275,'Spezifische Werte'!$B$2:$C$4002,2,FALSE)</f>
        <v>0</v>
      </c>
      <c r="L6275" s="25">
        <f t="shared" si="880"/>
        <v>0</v>
      </c>
      <c r="R6275" s="25">
        <v>6273</v>
      </c>
      <c r="S6275" s="25">
        <v>6272</v>
      </c>
      <c r="T6275" s="25">
        <f t="shared" si="884"/>
        <v>5.790322713773282E-2</v>
      </c>
      <c r="U6275" s="25">
        <f t="shared" si="881"/>
        <v>5.9645272932892485E-2</v>
      </c>
      <c r="W6275" s="17">
        <f>Eingabe!H6276</f>
        <v>15</v>
      </c>
      <c r="X6275" s="17">
        <f t="shared" si="882"/>
        <v>0.15</v>
      </c>
      <c r="Y6275" s="17">
        <f t="shared" si="883"/>
        <v>20</v>
      </c>
    </row>
    <row r="6276" spans="1:25" x14ac:dyDescent="0.15">
      <c r="A6276" s="82">
        <f t="shared" ref="A6276:A6339" si="887">MONTH(B6276)</f>
        <v>9</v>
      </c>
      <c r="B6276" s="46">
        <v>43727.374999984786</v>
      </c>
      <c r="C6276" s="47">
        <f>Eingabe!G6277</f>
        <v>0.3</v>
      </c>
      <c r="D6276" s="77">
        <v>6276</v>
      </c>
      <c r="E6276" s="47"/>
      <c r="F6276" s="25">
        <f t="shared" si="885"/>
        <v>0.45</v>
      </c>
      <c r="G6276" s="25">
        <f>VLOOKUP(F6276,'Spezifische Werte'!$B$2:$C$4002,2,FALSE)</f>
        <v>0</v>
      </c>
      <c r="H6276" s="25">
        <f t="shared" ref="H6276:H6339" si="888">G6276*$O$9*1000</f>
        <v>0</v>
      </c>
      <c r="J6276" s="25">
        <f t="shared" si="886"/>
        <v>0.45</v>
      </c>
      <c r="K6276" s="25">
        <f>VLOOKUP(J6276,'Spezifische Werte'!$B$2:$C$4002,2,FALSE)</f>
        <v>0</v>
      </c>
      <c r="L6276" s="25">
        <f t="shared" ref="L6276:L6339" si="889">K6276*$O$9*1000</f>
        <v>0</v>
      </c>
      <c r="R6276" s="25">
        <v>6274</v>
      </c>
      <c r="S6276" s="25">
        <v>6273</v>
      </c>
      <c r="T6276" s="25">
        <f t="shared" si="884"/>
        <v>5.790322713773282E-2</v>
      </c>
      <c r="U6276" s="25">
        <f t="shared" ref="U6276:U6339" si="890">LARGE($L$3:$L$8762,R6276)/1000</f>
        <v>5.9645272932892485E-2</v>
      </c>
      <c r="W6276" s="17">
        <f>Eingabe!H6277</f>
        <v>332</v>
      </c>
      <c r="X6276" s="17">
        <f t="shared" ref="X6276:X6339" si="891">W6276/100</f>
        <v>3.32</v>
      </c>
      <c r="Y6276" s="17">
        <f t="shared" ref="Y6276:Y6339" si="892">ROUND(X6276,1)*100</f>
        <v>330</v>
      </c>
    </row>
    <row r="6277" spans="1:25" x14ac:dyDescent="0.15">
      <c r="A6277" s="82">
        <f t="shared" si="887"/>
        <v>9</v>
      </c>
      <c r="B6277" s="46">
        <v>43727.41666665145</v>
      </c>
      <c r="C6277" s="47">
        <f>Eingabe!G6278</f>
        <v>0.4</v>
      </c>
      <c r="D6277" s="77">
        <v>6277</v>
      </c>
      <c r="E6277" s="47"/>
      <c r="F6277" s="25">
        <f t="shared" si="885"/>
        <v>0.6</v>
      </c>
      <c r="G6277" s="25">
        <f>VLOOKUP(F6277,'Spezifische Werte'!$B$2:$C$4002,2,FALSE)</f>
        <v>0</v>
      </c>
      <c r="H6277" s="25">
        <f t="shared" si="888"/>
        <v>0</v>
      </c>
      <c r="J6277" s="25">
        <f t="shared" si="886"/>
        <v>0.6</v>
      </c>
      <c r="K6277" s="25">
        <f>VLOOKUP(J6277,'Spezifische Werte'!$B$2:$C$4002,2,FALSE)</f>
        <v>0</v>
      </c>
      <c r="L6277" s="25">
        <f t="shared" si="889"/>
        <v>0</v>
      </c>
      <c r="R6277" s="25">
        <v>6275</v>
      </c>
      <c r="S6277" s="25">
        <v>6274</v>
      </c>
      <c r="T6277" s="25">
        <f t="shared" si="884"/>
        <v>5.790322713773282E-2</v>
      </c>
      <c r="U6277" s="25">
        <f t="shared" si="890"/>
        <v>5.9645272932892485E-2</v>
      </c>
      <c r="W6277" s="17">
        <f>Eingabe!H6278</f>
        <v>328</v>
      </c>
      <c r="X6277" s="17">
        <f t="shared" si="891"/>
        <v>3.28</v>
      </c>
      <c r="Y6277" s="17">
        <f t="shared" si="892"/>
        <v>330</v>
      </c>
    </row>
    <row r="6278" spans="1:25" x14ac:dyDescent="0.15">
      <c r="A6278" s="82">
        <f t="shared" si="887"/>
        <v>9</v>
      </c>
      <c r="B6278" s="46">
        <v>43727.458333318114</v>
      </c>
      <c r="C6278" s="47">
        <f>Eingabe!G6279</f>
        <v>2</v>
      </c>
      <c r="D6278" s="77">
        <v>6278</v>
      </c>
      <c r="E6278" s="47"/>
      <c r="F6278" s="25">
        <f t="shared" si="885"/>
        <v>2.98</v>
      </c>
      <c r="G6278" s="25">
        <f>VLOOKUP(F6278,'Spezifische Werte'!$B$2:$C$4002,2,FALSE)</f>
        <v>7.6819067373919353E-3</v>
      </c>
      <c r="H6278" s="25">
        <f t="shared" si="888"/>
        <v>15.363813474783871</v>
      </c>
      <c r="J6278" s="25">
        <f t="shared" si="886"/>
        <v>3</v>
      </c>
      <c r="K6278" s="25">
        <f>VLOOKUP(J6278,'Spezifische Werte'!$B$2:$C$4002,2,FALSE)</f>
        <v>8.0363231384606472E-3</v>
      </c>
      <c r="L6278" s="25">
        <f t="shared" si="889"/>
        <v>16.072646276921294</v>
      </c>
      <c r="R6278" s="25">
        <v>6276</v>
      </c>
      <c r="S6278" s="25">
        <v>6275</v>
      </c>
      <c r="T6278" s="25">
        <f t="shared" ref="T6278:T6341" si="893">LARGE($H$3:$H$8762,R6278)/1000</f>
        <v>5.790322713773282E-2</v>
      </c>
      <c r="U6278" s="25">
        <f t="shared" si="890"/>
        <v>5.9645272932892485E-2</v>
      </c>
      <c r="W6278" s="17">
        <f>Eingabe!H6279</f>
        <v>310</v>
      </c>
      <c r="X6278" s="17">
        <f t="shared" si="891"/>
        <v>3.1</v>
      </c>
      <c r="Y6278" s="17">
        <f t="shared" si="892"/>
        <v>310</v>
      </c>
    </row>
    <row r="6279" spans="1:25" x14ac:dyDescent="0.15">
      <c r="A6279" s="82">
        <f t="shared" si="887"/>
        <v>9</v>
      </c>
      <c r="B6279" s="46">
        <v>43727.499999984779</v>
      </c>
      <c r="C6279" s="47">
        <f>Eingabe!G6280</f>
        <v>1.6</v>
      </c>
      <c r="D6279" s="77">
        <v>6279</v>
      </c>
      <c r="E6279" s="47"/>
      <c r="F6279" s="25">
        <f t="shared" si="885"/>
        <v>2.39</v>
      </c>
      <c r="G6279" s="25">
        <f>VLOOKUP(F6279,'Spezifische Werte'!$B$2:$C$4002,2,FALSE)</f>
        <v>1.6182188036419766E-3</v>
      </c>
      <c r="H6279" s="25">
        <f t="shared" si="888"/>
        <v>3.2364376072839534</v>
      </c>
      <c r="J6279" s="25">
        <f t="shared" si="886"/>
        <v>2.4</v>
      </c>
      <c r="K6279" s="25">
        <f>VLOOKUP(J6279,'Spezifische Werte'!$B$2:$C$4002,2,FALSE)</f>
        <v>1.6560687882273774E-3</v>
      </c>
      <c r="L6279" s="25">
        <f t="shared" si="889"/>
        <v>3.3121375764547549</v>
      </c>
      <c r="R6279" s="25">
        <v>6277</v>
      </c>
      <c r="S6279" s="25">
        <v>6276</v>
      </c>
      <c r="T6279" s="25">
        <f t="shared" si="893"/>
        <v>5.790322713773282E-2</v>
      </c>
      <c r="U6279" s="25">
        <f t="shared" si="890"/>
        <v>5.9645272932892485E-2</v>
      </c>
      <c r="W6279" s="17">
        <f>Eingabe!H6280</f>
        <v>338</v>
      </c>
      <c r="X6279" s="17">
        <f t="shared" si="891"/>
        <v>3.38</v>
      </c>
      <c r="Y6279" s="17">
        <f t="shared" si="892"/>
        <v>340</v>
      </c>
    </row>
    <row r="6280" spans="1:25" x14ac:dyDescent="0.15">
      <c r="A6280" s="82">
        <f t="shared" si="887"/>
        <v>9</v>
      </c>
      <c r="B6280" s="46">
        <v>43727.541666651443</v>
      </c>
      <c r="C6280" s="47">
        <f>Eingabe!G6281</f>
        <v>2.8</v>
      </c>
      <c r="D6280" s="77">
        <v>6280</v>
      </c>
      <c r="E6280" s="47"/>
      <c r="F6280" s="25">
        <f t="shared" si="885"/>
        <v>4.18</v>
      </c>
      <c r="G6280" s="25">
        <f>VLOOKUP(F6280,'Spezifische Werte'!$B$2:$C$4002,2,FALSE)</f>
        <v>4.9643016475870723E-2</v>
      </c>
      <c r="H6280" s="25">
        <f t="shared" si="888"/>
        <v>99.286032951741447</v>
      </c>
      <c r="J6280" s="25">
        <f t="shared" si="886"/>
        <v>4.2</v>
      </c>
      <c r="K6280" s="25">
        <f>VLOOKUP(J6280,'Spezifische Werte'!$B$2:$C$4002,2,FALSE)</f>
        <v>5.0575500247497268E-2</v>
      </c>
      <c r="L6280" s="25">
        <f t="shared" si="889"/>
        <v>101.15100049499453</v>
      </c>
      <c r="R6280" s="25">
        <v>6278</v>
      </c>
      <c r="S6280" s="25">
        <v>6277</v>
      </c>
      <c r="T6280" s="25">
        <f t="shared" si="893"/>
        <v>5.790322713773282E-2</v>
      </c>
      <c r="U6280" s="25">
        <f t="shared" si="890"/>
        <v>5.9645272932892485E-2</v>
      </c>
      <c r="W6280" s="17">
        <f>Eingabe!H6281</f>
        <v>307</v>
      </c>
      <c r="X6280" s="17">
        <f t="shared" si="891"/>
        <v>3.07</v>
      </c>
      <c r="Y6280" s="17">
        <f t="shared" si="892"/>
        <v>310</v>
      </c>
    </row>
    <row r="6281" spans="1:25" x14ac:dyDescent="0.15">
      <c r="A6281" s="82">
        <f t="shared" si="887"/>
        <v>9</v>
      </c>
      <c r="B6281" s="46">
        <v>43727.583333318107</v>
      </c>
      <c r="C6281" s="47">
        <f>Eingabe!G6282</f>
        <v>3.1</v>
      </c>
      <c r="D6281" s="77">
        <v>6281</v>
      </c>
      <c r="E6281" s="47"/>
      <c r="F6281" s="25">
        <f t="shared" si="885"/>
        <v>4.62</v>
      </c>
      <c r="G6281" s="25">
        <f>VLOOKUP(F6281,'Spezifische Werte'!$B$2:$C$4002,2,FALSE)</f>
        <v>7.0834307543363312E-2</v>
      </c>
      <c r="H6281" s="25">
        <f t="shared" si="888"/>
        <v>141.66861508672662</v>
      </c>
      <c r="J6281" s="25">
        <f t="shared" si="886"/>
        <v>4.6500000000000004</v>
      </c>
      <c r="K6281" s="25">
        <f>VLOOKUP(J6281,'Spezifische Werte'!$B$2:$C$4002,2,FALSE)</f>
        <v>7.2366311882592071E-2</v>
      </c>
      <c r="L6281" s="25">
        <f t="shared" si="889"/>
        <v>144.73262376518414</v>
      </c>
      <c r="R6281" s="25">
        <v>6279</v>
      </c>
      <c r="S6281" s="25">
        <v>6278</v>
      </c>
      <c r="T6281" s="25">
        <f t="shared" si="893"/>
        <v>5.790322713773282E-2</v>
      </c>
      <c r="U6281" s="25">
        <f t="shared" si="890"/>
        <v>5.9645272932892485E-2</v>
      </c>
      <c r="W6281" s="17">
        <f>Eingabe!H6282</f>
        <v>315</v>
      </c>
      <c r="X6281" s="17">
        <f t="shared" si="891"/>
        <v>3.15</v>
      </c>
      <c r="Y6281" s="17">
        <f t="shared" si="892"/>
        <v>320</v>
      </c>
    </row>
    <row r="6282" spans="1:25" x14ac:dyDescent="0.15">
      <c r="A6282" s="82">
        <f t="shared" si="887"/>
        <v>9</v>
      </c>
      <c r="B6282" s="46">
        <v>43727.624999984771</v>
      </c>
      <c r="C6282" s="47">
        <f>Eingabe!G6283</f>
        <v>2.5</v>
      </c>
      <c r="D6282" s="77">
        <v>6282</v>
      </c>
      <c r="E6282" s="47"/>
      <c r="F6282" s="25">
        <f t="shared" si="885"/>
        <v>3.73</v>
      </c>
      <c r="G6282" s="25">
        <f>VLOOKUP(F6282,'Spezifische Werte'!$B$2:$C$4002,2,FALSE)</f>
        <v>2.895161356886641E-2</v>
      </c>
      <c r="H6282" s="25">
        <f t="shared" si="888"/>
        <v>57.90322713773282</v>
      </c>
      <c r="J6282" s="25">
        <f t="shared" si="886"/>
        <v>3.75</v>
      </c>
      <c r="K6282" s="25">
        <f>VLOOKUP(J6282,'Spezifische Werte'!$B$2:$C$4002,2,FALSE)</f>
        <v>2.9822636466446242E-2</v>
      </c>
      <c r="L6282" s="25">
        <f t="shared" si="889"/>
        <v>59.645272932892482</v>
      </c>
      <c r="R6282" s="25">
        <v>6280</v>
      </c>
      <c r="S6282" s="25">
        <v>6279</v>
      </c>
      <c r="T6282" s="25">
        <f t="shared" si="893"/>
        <v>5.790322713773282E-2</v>
      </c>
      <c r="U6282" s="25">
        <f t="shared" si="890"/>
        <v>5.9645272932892485E-2</v>
      </c>
      <c r="W6282" s="17">
        <f>Eingabe!H6283</f>
        <v>342</v>
      </c>
      <c r="X6282" s="17">
        <f t="shared" si="891"/>
        <v>3.42</v>
      </c>
      <c r="Y6282" s="17">
        <f t="shared" si="892"/>
        <v>340</v>
      </c>
    </row>
    <row r="6283" spans="1:25" x14ac:dyDescent="0.15">
      <c r="A6283" s="82">
        <f t="shared" si="887"/>
        <v>9</v>
      </c>
      <c r="B6283" s="46">
        <v>43727.666666651436</v>
      </c>
      <c r="C6283" s="47">
        <f>Eingabe!G6284</f>
        <v>2.6</v>
      </c>
      <c r="D6283" s="77">
        <v>6283</v>
      </c>
      <c r="E6283" s="47"/>
      <c r="F6283" s="25">
        <f t="shared" si="885"/>
        <v>3.88</v>
      </c>
      <c r="G6283" s="25">
        <f>VLOOKUP(F6283,'Spezifische Werte'!$B$2:$C$4002,2,FALSE)</f>
        <v>3.5689320314118818E-2</v>
      </c>
      <c r="H6283" s="25">
        <f t="shared" si="888"/>
        <v>71.378640628237633</v>
      </c>
      <c r="J6283" s="25">
        <f t="shared" si="886"/>
        <v>3.9</v>
      </c>
      <c r="K6283" s="25">
        <f>VLOOKUP(J6283,'Spezifische Werte'!$B$2:$C$4002,2,FALSE)</f>
        <v>3.6613952811549305E-2</v>
      </c>
      <c r="L6283" s="25">
        <f t="shared" si="889"/>
        <v>73.227905623098607</v>
      </c>
      <c r="R6283" s="25">
        <v>6281</v>
      </c>
      <c r="S6283" s="25">
        <v>6280</v>
      </c>
      <c r="T6283" s="25">
        <f t="shared" si="893"/>
        <v>5.790322713773282E-2</v>
      </c>
      <c r="U6283" s="25">
        <f t="shared" si="890"/>
        <v>5.9645272932892485E-2</v>
      </c>
      <c r="W6283" s="17">
        <f>Eingabe!H6284</f>
        <v>329</v>
      </c>
      <c r="X6283" s="17">
        <f t="shared" si="891"/>
        <v>3.29</v>
      </c>
      <c r="Y6283" s="17">
        <f t="shared" si="892"/>
        <v>330</v>
      </c>
    </row>
    <row r="6284" spans="1:25" x14ac:dyDescent="0.15">
      <c r="A6284" s="82">
        <f t="shared" si="887"/>
        <v>9</v>
      </c>
      <c r="B6284" s="46">
        <v>43727.7083333181</v>
      </c>
      <c r="C6284" s="47">
        <f>Eingabe!G6285</f>
        <v>2.2000000000000002</v>
      </c>
      <c r="D6284" s="77">
        <v>6284</v>
      </c>
      <c r="E6284" s="47"/>
      <c r="F6284" s="25">
        <f t="shared" si="885"/>
        <v>3.28</v>
      </c>
      <c r="G6284" s="25">
        <f>VLOOKUP(F6284,'Spezifische Werte'!$B$2:$C$4002,2,FALSE)</f>
        <v>1.4036237149224865E-2</v>
      </c>
      <c r="H6284" s="25">
        <f t="shared" si="888"/>
        <v>28.07247429844973</v>
      </c>
      <c r="J6284" s="25">
        <f t="shared" si="886"/>
        <v>3.3</v>
      </c>
      <c r="K6284" s="25">
        <f>VLOOKUP(J6284,'Spezifische Werte'!$B$2:$C$4002,2,FALSE)</f>
        <v>1.4533450192857693E-2</v>
      </c>
      <c r="L6284" s="25">
        <f t="shared" si="889"/>
        <v>29.066900385715385</v>
      </c>
      <c r="R6284" s="25">
        <v>6282</v>
      </c>
      <c r="S6284" s="25">
        <v>6281</v>
      </c>
      <c r="T6284" s="25">
        <f t="shared" si="893"/>
        <v>5.790322713773282E-2</v>
      </c>
      <c r="U6284" s="25">
        <f t="shared" si="890"/>
        <v>5.9645272932892485E-2</v>
      </c>
      <c r="W6284" s="17">
        <f>Eingabe!H6285</f>
        <v>337</v>
      </c>
      <c r="X6284" s="17">
        <f t="shared" si="891"/>
        <v>3.37</v>
      </c>
      <c r="Y6284" s="17">
        <f t="shared" si="892"/>
        <v>340</v>
      </c>
    </row>
    <row r="6285" spans="1:25" x14ac:dyDescent="0.15">
      <c r="A6285" s="82">
        <f t="shared" si="887"/>
        <v>9</v>
      </c>
      <c r="B6285" s="46">
        <v>43727.749999984764</v>
      </c>
      <c r="C6285" s="47">
        <f>Eingabe!G6286</f>
        <v>2.1</v>
      </c>
      <c r="D6285" s="77">
        <v>6285</v>
      </c>
      <c r="E6285" s="47"/>
      <c r="F6285" s="25">
        <f t="shared" si="885"/>
        <v>3.13</v>
      </c>
      <c r="G6285" s="25">
        <f>VLOOKUP(F6285,'Spezifische Werte'!$B$2:$C$4002,2,FALSE)</f>
        <v>1.0589326186624812E-2</v>
      </c>
      <c r="H6285" s="25">
        <f t="shared" si="888"/>
        <v>21.178652373249626</v>
      </c>
      <c r="J6285" s="25">
        <f t="shared" si="886"/>
        <v>3.15</v>
      </c>
      <c r="K6285" s="25">
        <f>VLOOKUP(J6285,'Spezifische Werte'!$B$2:$C$4002,2,FALSE)</f>
        <v>1.1019016897018549E-2</v>
      </c>
      <c r="L6285" s="25">
        <f t="shared" si="889"/>
        <v>22.038033794037098</v>
      </c>
      <c r="R6285" s="25">
        <v>6283</v>
      </c>
      <c r="S6285" s="25">
        <v>6282</v>
      </c>
      <c r="T6285" s="25">
        <f t="shared" si="893"/>
        <v>5.790322713773282E-2</v>
      </c>
      <c r="U6285" s="25">
        <f t="shared" si="890"/>
        <v>5.9645272932892485E-2</v>
      </c>
      <c r="W6285" s="17">
        <f>Eingabe!H6286</f>
        <v>341</v>
      </c>
      <c r="X6285" s="17">
        <f t="shared" si="891"/>
        <v>3.41</v>
      </c>
      <c r="Y6285" s="17">
        <f t="shared" si="892"/>
        <v>340</v>
      </c>
    </row>
    <row r="6286" spans="1:25" x14ac:dyDescent="0.15">
      <c r="A6286" s="82">
        <f t="shared" si="887"/>
        <v>9</v>
      </c>
      <c r="B6286" s="46">
        <v>43727.791666651428</v>
      </c>
      <c r="C6286" s="47">
        <f>Eingabe!G6287</f>
        <v>2.2999999999999998</v>
      </c>
      <c r="D6286" s="77">
        <v>6286</v>
      </c>
      <c r="E6286" s="47"/>
      <c r="F6286" s="25">
        <f t="shared" si="885"/>
        <v>3.43</v>
      </c>
      <c r="G6286" s="25">
        <f>VLOOKUP(F6286,'Spezifische Werte'!$B$2:$C$4002,2,FALSE)</f>
        <v>1.7964243573129882E-2</v>
      </c>
      <c r="H6286" s="25">
        <f t="shared" si="888"/>
        <v>35.928487146259762</v>
      </c>
      <c r="J6286" s="25">
        <f t="shared" si="886"/>
        <v>3.45</v>
      </c>
      <c r="K6286" s="25">
        <f>VLOOKUP(J6286,'Spezifische Werte'!$B$2:$C$4002,2,FALSE)</f>
        <v>1.8521187553697735E-2</v>
      </c>
      <c r="L6286" s="25">
        <f t="shared" si="889"/>
        <v>37.042375107395472</v>
      </c>
      <c r="R6286" s="25">
        <v>6284</v>
      </c>
      <c r="S6286" s="25">
        <v>6283</v>
      </c>
      <c r="T6286" s="25">
        <f t="shared" si="893"/>
        <v>5.790322713773282E-2</v>
      </c>
      <c r="U6286" s="25">
        <f t="shared" si="890"/>
        <v>5.9645272932892485E-2</v>
      </c>
      <c r="W6286" s="17">
        <f>Eingabe!H6287</f>
        <v>339</v>
      </c>
      <c r="X6286" s="17">
        <f t="shared" si="891"/>
        <v>3.39</v>
      </c>
      <c r="Y6286" s="17">
        <f t="shared" si="892"/>
        <v>340</v>
      </c>
    </row>
    <row r="6287" spans="1:25" x14ac:dyDescent="0.15">
      <c r="A6287" s="82">
        <f t="shared" si="887"/>
        <v>9</v>
      </c>
      <c r="B6287" s="46">
        <v>43727.833333318093</v>
      </c>
      <c r="C6287" s="47">
        <f>Eingabe!G6288</f>
        <v>2.9</v>
      </c>
      <c r="D6287" s="77">
        <v>6287</v>
      </c>
      <c r="E6287" s="47"/>
      <c r="F6287" s="25">
        <f t="shared" si="885"/>
        <v>4.33</v>
      </c>
      <c r="G6287" s="25">
        <f>VLOOKUP(F6287,'Spezifische Werte'!$B$2:$C$4002,2,FALSE)</f>
        <v>5.667919590547657E-2</v>
      </c>
      <c r="H6287" s="25">
        <f t="shared" si="888"/>
        <v>113.35839181095314</v>
      </c>
      <c r="J6287" s="25">
        <f t="shared" si="886"/>
        <v>4.3499999999999996</v>
      </c>
      <c r="K6287" s="25">
        <f>VLOOKUP(J6287,'Spezifische Werte'!$B$2:$C$4002,2,FALSE)</f>
        <v>5.7627330651301621E-2</v>
      </c>
      <c r="L6287" s="25">
        <f t="shared" si="889"/>
        <v>115.25466130260324</v>
      </c>
      <c r="R6287" s="25">
        <v>6285</v>
      </c>
      <c r="S6287" s="25">
        <v>6284</v>
      </c>
      <c r="T6287" s="25">
        <f t="shared" si="893"/>
        <v>5.790322713773282E-2</v>
      </c>
      <c r="U6287" s="25">
        <f t="shared" si="890"/>
        <v>5.9645272932892485E-2</v>
      </c>
      <c r="W6287" s="17">
        <f>Eingabe!H6288</f>
        <v>342</v>
      </c>
      <c r="X6287" s="17">
        <f t="shared" si="891"/>
        <v>3.42</v>
      </c>
      <c r="Y6287" s="17">
        <f t="shared" si="892"/>
        <v>340</v>
      </c>
    </row>
    <row r="6288" spans="1:25" x14ac:dyDescent="0.15">
      <c r="A6288" s="82">
        <f t="shared" si="887"/>
        <v>9</v>
      </c>
      <c r="B6288" s="46">
        <v>43727.874999984757</v>
      </c>
      <c r="C6288" s="47">
        <f>Eingabe!G6289</f>
        <v>3</v>
      </c>
      <c r="D6288" s="77">
        <v>6288</v>
      </c>
      <c r="E6288" s="47"/>
      <c r="F6288" s="25">
        <f t="shared" si="885"/>
        <v>4.4800000000000004</v>
      </c>
      <c r="G6288" s="25">
        <f>VLOOKUP(F6288,'Spezifische Werte'!$B$2:$C$4002,2,FALSE)</f>
        <v>6.3876775708421291E-2</v>
      </c>
      <c r="H6288" s="25">
        <f t="shared" si="888"/>
        <v>127.75355141684258</v>
      </c>
      <c r="J6288" s="25">
        <f t="shared" si="886"/>
        <v>4.5</v>
      </c>
      <c r="K6288" s="25">
        <f>VLOOKUP(J6288,'Spezifische Werte'!$B$2:$C$4002,2,FALSE)</f>
        <v>6.4854105449014127E-2</v>
      </c>
      <c r="L6288" s="25">
        <f t="shared" si="889"/>
        <v>129.70821089802826</v>
      </c>
      <c r="R6288" s="25">
        <v>6286</v>
      </c>
      <c r="S6288" s="25">
        <v>6285</v>
      </c>
      <c r="T6288" s="25">
        <f t="shared" si="893"/>
        <v>5.790322713773282E-2</v>
      </c>
      <c r="U6288" s="25">
        <f t="shared" si="890"/>
        <v>5.9645272932892485E-2</v>
      </c>
      <c r="W6288" s="17">
        <f>Eingabe!H6289</f>
        <v>333</v>
      </c>
      <c r="X6288" s="17">
        <f t="shared" si="891"/>
        <v>3.33</v>
      </c>
      <c r="Y6288" s="17">
        <f t="shared" si="892"/>
        <v>330</v>
      </c>
    </row>
    <row r="6289" spans="1:25" x14ac:dyDescent="0.15">
      <c r="A6289" s="82">
        <f t="shared" si="887"/>
        <v>9</v>
      </c>
      <c r="B6289" s="46">
        <v>43727.916666651421</v>
      </c>
      <c r="C6289" s="47">
        <f>Eingabe!G6290</f>
        <v>2.2000000000000002</v>
      </c>
      <c r="D6289" s="77">
        <v>6289</v>
      </c>
      <c r="E6289" s="47"/>
      <c r="F6289" s="25">
        <f t="shared" si="885"/>
        <v>3.28</v>
      </c>
      <c r="G6289" s="25">
        <f>VLOOKUP(F6289,'Spezifische Werte'!$B$2:$C$4002,2,FALSE)</f>
        <v>1.4036237149224865E-2</v>
      </c>
      <c r="H6289" s="25">
        <f t="shared" si="888"/>
        <v>28.07247429844973</v>
      </c>
      <c r="J6289" s="25">
        <f t="shared" si="886"/>
        <v>3.3</v>
      </c>
      <c r="K6289" s="25">
        <f>VLOOKUP(J6289,'Spezifische Werte'!$B$2:$C$4002,2,FALSE)</f>
        <v>1.4533450192857693E-2</v>
      </c>
      <c r="L6289" s="25">
        <f t="shared" si="889"/>
        <v>29.066900385715385</v>
      </c>
      <c r="R6289" s="25">
        <v>6287</v>
      </c>
      <c r="S6289" s="25">
        <v>6286</v>
      </c>
      <c r="T6289" s="25">
        <f t="shared" si="893"/>
        <v>5.790322713773282E-2</v>
      </c>
      <c r="U6289" s="25">
        <f t="shared" si="890"/>
        <v>5.9645272932892485E-2</v>
      </c>
      <c r="W6289" s="17">
        <f>Eingabe!H6290</f>
        <v>333</v>
      </c>
      <c r="X6289" s="17">
        <f t="shared" si="891"/>
        <v>3.33</v>
      </c>
      <c r="Y6289" s="17">
        <f t="shared" si="892"/>
        <v>330</v>
      </c>
    </row>
    <row r="6290" spans="1:25" x14ac:dyDescent="0.15">
      <c r="A6290" s="82">
        <f t="shared" si="887"/>
        <v>9</v>
      </c>
      <c r="B6290" s="46">
        <v>43727.958333318085</v>
      </c>
      <c r="C6290" s="47">
        <f>Eingabe!G6291</f>
        <v>2.7</v>
      </c>
      <c r="D6290" s="77">
        <v>6290</v>
      </c>
      <c r="E6290" s="47"/>
      <c r="F6290" s="25">
        <f t="shared" si="885"/>
        <v>4.03</v>
      </c>
      <c r="G6290" s="25">
        <f>VLOOKUP(F6290,'Spezifische Werte'!$B$2:$C$4002,2,FALSE)</f>
        <v>4.2666657265334036E-2</v>
      </c>
      <c r="H6290" s="25">
        <f t="shared" si="888"/>
        <v>85.333314530668076</v>
      </c>
      <c r="J6290" s="25">
        <f t="shared" si="886"/>
        <v>4.05</v>
      </c>
      <c r="K6290" s="25">
        <f>VLOOKUP(J6290,'Spezifische Werte'!$B$2:$C$4002,2,FALSE)</f>
        <v>4.3597034083331404E-2</v>
      </c>
      <c r="L6290" s="25">
        <f t="shared" si="889"/>
        <v>87.194068166662802</v>
      </c>
      <c r="R6290" s="25">
        <v>6288</v>
      </c>
      <c r="S6290" s="25">
        <v>6287</v>
      </c>
      <c r="T6290" s="25">
        <f t="shared" si="893"/>
        <v>5.790322713773282E-2</v>
      </c>
      <c r="U6290" s="25">
        <f t="shared" si="890"/>
        <v>5.9645272932892485E-2</v>
      </c>
      <c r="W6290" s="17">
        <f>Eingabe!H6291</f>
        <v>313</v>
      </c>
      <c r="X6290" s="17">
        <f t="shared" si="891"/>
        <v>3.13</v>
      </c>
      <c r="Y6290" s="17">
        <f t="shared" si="892"/>
        <v>310</v>
      </c>
    </row>
    <row r="6291" spans="1:25" x14ac:dyDescent="0.15">
      <c r="A6291" s="82">
        <f t="shared" si="887"/>
        <v>9</v>
      </c>
      <c r="B6291" s="46">
        <v>43727.99999998475</v>
      </c>
      <c r="C6291" s="47">
        <f>Eingabe!G6292</f>
        <v>3</v>
      </c>
      <c r="D6291" s="77">
        <v>6291</v>
      </c>
      <c r="E6291" s="47"/>
      <c r="F6291" s="25">
        <f t="shared" si="885"/>
        <v>4.4800000000000004</v>
      </c>
      <c r="G6291" s="25">
        <f>VLOOKUP(F6291,'Spezifische Werte'!$B$2:$C$4002,2,FALSE)</f>
        <v>6.3876775708421291E-2</v>
      </c>
      <c r="H6291" s="25">
        <f t="shared" si="888"/>
        <v>127.75355141684258</v>
      </c>
      <c r="J6291" s="25">
        <f t="shared" si="886"/>
        <v>4.5</v>
      </c>
      <c r="K6291" s="25">
        <f>VLOOKUP(J6291,'Spezifische Werte'!$B$2:$C$4002,2,FALSE)</f>
        <v>6.4854105449014127E-2</v>
      </c>
      <c r="L6291" s="25">
        <f t="shared" si="889"/>
        <v>129.70821089802826</v>
      </c>
      <c r="R6291" s="25">
        <v>6289</v>
      </c>
      <c r="S6291" s="25">
        <v>6288</v>
      </c>
      <c r="T6291" s="25">
        <f t="shared" si="893"/>
        <v>5.790322713773282E-2</v>
      </c>
      <c r="U6291" s="25">
        <f t="shared" si="890"/>
        <v>5.9645272932892485E-2</v>
      </c>
      <c r="W6291" s="17">
        <f>Eingabe!H6292</f>
        <v>271</v>
      </c>
      <c r="X6291" s="17">
        <f t="shared" si="891"/>
        <v>2.71</v>
      </c>
      <c r="Y6291" s="17">
        <f t="shared" si="892"/>
        <v>270</v>
      </c>
    </row>
    <row r="6292" spans="1:25" x14ac:dyDescent="0.15">
      <c r="A6292" s="82">
        <f t="shared" si="887"/>
        <v>9</v>
      </c>
      <c r="B6292" s="46">
        <v>43728.041666651414</v>
      </c>
      <c r="C6292" s="47">
        <f>Eingabe!G6293</f>
        <v>2.7</v>
      </c>
      <c r="D6292" s="77">
        <v>6292</v>
      </c>
      <c r="E6292" s="47"/>
      <c r="F6292" s="25">
        <f t="shared" si="885"/>
        <v>4.03</v>
      </c>
      <c r="G6292" s="25">
        <f>VLOOKUP(F6292,'Spezifische Werte'!$B$2:$C$4002,2,FALSE)</f>
        <v>4.2666657265334036E-2</v>
      </c>
      <c r="H6292" s="25">
        <f t="shared" si="888"/>
        <v>85.333314530668076</v>
      </c>
      <c r="J6292" s="25">
        <f t="shared" si="886"/>
        <v>4.05</v>
      </c>
      <c r="K6292" s="25">
        <f>VLOOKUP(J6292,'Spezifische Werte'!$B$2:$C$4002,2,FALSE)</f>
        <v>4.3597034083331404E-2</v>
      </c>
      <c r="L6292" s="25">
        <f t="shared" si="889"/>
        <v>87.194068166662802</v>
      </c>
      <c r="R6292" s="25">
        <v>6290</v>
      </c>
      <c r="S6292" s="25">
        <v>6289</v>
      </c>
      <c r="T6292" s="25">
        <f t="shared" si="893"/>
        <v>5.790322713773282E-2</v>
      </c>
      <c r="U6292" s="25">
        <f t="shared" si="890"/>
        <v>5.9645272932892485E-2</v>
      </c>
      <c r="W6292" s="17">
        <f>Eingabe!H6293</f>
        <v>261</v>
      </c>
      <c r="X6292" s="17">
        <f t="shared" si="891"/>
        <v>2.61</v>
      </c>
      <c r="Y6292" s="17">
        <f t="shared" si="892"/>
        <v>260</v>
      </c>
    </row>
    <row r="6293" spans="1:25" x14ac:dyDescent="0.15">
      <c r="A6293" s="82">
        <f t="shared" si="887"/>
        <v>9</v>
      </c>
      <c r="B6293" s="46">
        <v>43728.083333318078</v>
      </c>
      <c r="C6293" s="47">
        <f>Eingabe!G6294</f>
        <v>2.2999999999999998</v>
      </c>
      <c r="D6293" s="77">
        <v>6293</v>
      </c>
      <c r="E6293" s="47"/>
      <c r="F6293" s="25">
        <f t="shared" si="885"/>
        <v>3.43</v>
      </c>
      <c r="G6293" s="25">
        <f>VLOOKUP(F6293,'Spezifische Werte'!$B$2:$C$4002,2,FALSE)</f>
        <v>1.7964243573129882E-2</v>
      </c>
      <c r="H6293" s="25">
        <f t="shared" si="888"/>
        <v>35.928487146259762</v>
      </c>
      <c r="J6293" s="25">
        <f t="shared" si="886"/>
        <v>3.45</v>
      </c>
      <c r="K6293" s="25">
        <f>VLOOKUP(J6293,'Spezifische Werte'!$B$2:$C$4002,2,FALSE)</f>
        <v>1.8521187553697735E-2</v>
      </c>
      <c r="L6293" s="25">
        <f t="shared" si="889"/>
        <v>37.042375107395472</v>
      </c>
      <c r="R6293" s="25">
        <v>6291</v>
      </c>
      <c r="S6293" s="25">
        <v>6290</v>
      </c>
      <c r="T6293" s="25">
        <f t="shared" si="893"/>
        <v>5.790322713773282E-2</v>
      </c>
      <c r="U6293" s="25">
        <f t="shared" si="890"/>
        <v>5.9645272932892485E-2</v>
      </c>
      <c r="W6293" s="17">
        <f>Eingabe!H6294</f>
        <v>251</v>
      </c>
      <c r="X6293" s="17">
        <f t="shared" si="891"/>
        <v>2.5099999999999998</v>
      </c>
      <c r="Y6293" s="17">
        <f t="shared" si="892"/>
        <v>250</v>
      </c>
    </row>
    <row r="6294" spans="1:25" x14ac:dyDescent="0.15">
      <c r="A6294" s="82">
        <f t="shared" si="887"/>
        <v>9</v>
      </c>
      <c r="B6294" s="46">
        <v>43728.124999984742</v>
      </c>
      <c r="C6294" s="47">
        <f>Eingabe!G6295</f>
        <v>2.5</v>
      </c>
      <c r="D6294" s="77">
        <v>6294</v>
      </c>
      <c r="E6294" s="47"/>
      <c r="F6294" s="25">
        <f t="shared" si="885"/>
        <v>3.73</v>
      </c>
      <c r="G6294" s="25">
        <f>VLOOKUP(F6294,'Spezifische Werte'!$B$2:$C$4002,2,FALSE)</f>
        <v>2.895161356886641E-2</v>
      </c>
      <c r="H6294" s="25">
        <f t="shared" si="888"/>
        <v>57.90322713773282</v>
      </c>
      <c r="J6294" s="25">
        <f t="shared" si="886"/>
        <v>3.75</v>
      </c>
      <c r="K6294" s="25">
        <f>VLOOKUP(J6294,'Spezifische Werte'!$B$2:$C$4002,2,FALSE)</f>
        <v>2.9822636466446242E-2</v>
      </c>
      <c r="L6294" s="25">
        <f t="shared" si="889"/>
        <v>59.645272932892482</v>
      </c>
      <c r="R6294" s="25">
        <v>6292</v>
      </c>
      <c r="S6294" s="25">
        <v>6291</v>
      </c>
      <c r="T6294" s="25">
        <f t="shared" si="893"/>
        <v>5.790322713773282E-2</v>
      </c>
      <c r="U6294" s="25">
        <f t="shared" si="890"/>
        <v>5.9645272932892485E-2</v>
      </c>
      <c r="W6294" s="17">
        <f>Eingabe!H6295</f>
        <v>251</v>
      </c>
      <c r="X6294" s="17">
        <f t="shared" si="891"/>
        <v>2.5099999999999998</v>
      </c>
      <c r="Y6294" s="17">
        <f t="shared" si="892"/>
        <v>250</v>
      </c>
    </row>
    <row r="6295" spans="1:25" x14ac:dyDescent="0.15">
      <c r="A6295" s="82">
        <f t="shared" si="887"/>
        <v>9</v>
      </c>
      <c r="B6295" s="46">
        <v>43728.166666651407</v>
      </c>
      <c r="C6295" s="47">
        <f>Eingabe!G6296</f>
        <v>2</v>
      </c>
      <c r="D6295" s="77">
        <v>6295</v>
      </c>
      <c r="E6295" s="47"/>
      <c r="F6295" s="25">
        <f t="shared" si="885"/>
        <v>2.98</v>
      </c>
      <c r="G6295" s="25">
        <f>VLOOKUP(F6295,'Spezifische Werte'!$B$2:$C$4002,2,FALSE)</f>
        <v>7.6819067373919353E-3</v>
      </c>
      <c r="H6295" s="25">
        <f t="shared" si="888"/>
        <v>15.363813474783871</v>
      </c>
      <c r="J6295" s="25">
        <f t="shared" si="886"/>
        <v>3</v>
      </c>
      <c r="K6295" s="25">
        <f>VLOOKUP(J6295,'Spezifische Werte'!$B$2:$C$4002,2,FALSE)</f>
        <v>8.0363231384606472E-3</v>
      </c>
      <c r="L6295" s="25">
        <f t="shared" si="889"/>
        <v>16.072646276921294</v>
      </c>
      <c r="R6295" s="25">
        <v>6293</v>
      </c>
      <c r="S6295" s="25">
        <v>6292</v>
      </c>
      <c r="T6295" s="25">
        <f t="shared" si="893"/>
        <v>5.790322713773282E-2</v>
      </c>
      <c r="U6295" s="25">
        <f t="shared" si="890"/>
        <v>5.9645272932892485E-2</v>
      </c>
      <c r="W6295" s="17">
        <f>Eingabe!H6296</f>
        <v>251</v>
      </c>
      <c r="X6295" s="17">
        <f t="shared" si="891"/>
        <v>2.5099999999999998</v>
      </c>
      <c r="Y6295" s="17">
        <f t="shared" si="892"/>
        <v>250</v>
      </c>
    </row>
    <row r="6296" spans="1:25" x14ac:dyDescent="0.15">
      <c r="A6296" s="82">
        <f t="shared" si="887"/>
        <v>9</v>
      </c>
      <c r="B6296" s="46">
        <v>43728.208333318071</v>
      </c>
      <c r="C6296" s="47">
        <f>Eingabe!G6297</f>
        <v>2.4</v>
      </c>
      <c r="D6296" s="77">
        <v>6296</v>
      </c>
      <c r="E6296" s="47"/>
      <c r="F6296" s="25">
        <f t="shared" si="885"/>
        <v>3.58</v>
      </c>
      <c r="G6296" s="25">
        <f>VLOOKUP(F6296,'Spezifische Werte'!$B$2:$C$4002,2,FALSE)</f>
        <v>2.2829235995572409E-2</v>
      </c>
      <c r="H6296" s="25">
        <f t="shared" si="888"/>
        <v>45.658471991144815</v>
      </c>
      <c r="J6296" s="25">
        <f t="shared" si="886"/>
        <v>3.6</v>
      </c>
      <c r="K6296" s="25">
        <f>VLOOKUP(J6296,'Spezifische Werte'!$B$2:$C$4002,2,FALSE)</f>
        <v>2.3596471134930203E-2</v>
      </c>
      <c r="L6296" s="25">
        <f t="shared" si="889"/>
        <v>47.19294226986041</v>
      </c>
      <c r="R6296" s="25">
        <v>6294</v>
      </c>
      <c r="S6296" s="25">
        <v>6293</v>
      </c>
      <c r="T6296" s="25">
        <f t="shared" si="893"/>
        <v>5.790322713773282E-2</v>
      </c>
      <c r="U6296" s="25">
        <f t="shared" si="890"/>
        <v>5.9645272932892485E-2</v>
      </c>
      <c r="W6296" s="17">
        <f>Eingabe!H6297</f>
        <v>250</v>
      </c>
      <c r="X6296" s="17">
        <f t="shared" si="891"/>
        <v>2.5</v>
      </c>
      <c r="Y6296" s="17">
        <f t="shared" si="892"/>
        <v>250</v>
      </c>
    </row>
    <row r="6297" spans="1:25" x14ac:dyDescent="0.15">
      <c r="A6297" s="82">
        <f t="shared" si="887"/>
        <v>9</v>
      </c>
      <c r="B6297" s="46">
        <v>43728.249999984735</v>
      </c>
      <c r="C6297" s="47">
        <f>Eingabe!G6298</f>
        <v>1.4</v>
      </c>
      <c r="D6297" s="77">
        <v>6297</v>
      </c>
      <c r="E6297" s="47"/>
      <c r="F6297" s="25">
        <f t="shared" si="885"/>
        <v>2.09</v>
      </c>
      <c r="G6297" s="25">
        <f>VLOOKUP(F6297,'Spezifische Werte'!$B$2:$C$4002,2,FALSE)</f>
        <v>7.3732435985694874E-4</v>
      </c>
      <c r="H6297" s="25">
        <f t="shared" si="888"/>
        <v>1.4746487197138975</v>
      </c>
      <c r="J6297" s="25">
        <f t="shared" si="886"/>
        <v>2.1</v>
      </c>
      <c r="K6297" s="25">
        <f>VLOOKUP(J6297,'Spezifische Werte'!$B$2:$C$4002,2,FALSE)</f>
        <v>7.595217950017582E-4</v>
      </c>
      <c r="L6297" s="25">
        <f t="shared" si="889"/>
        <v>1.5190435900035164</v>
      </c>
      <c r="R6297" s="25">
        <v>6295</v>
      </c>
      <c r="S6297" s="25">
        <v>6294</v>
      </c>
      <c r="T6297" s="25">
        <f t="shared" si="893"/>
        <v>5.790322713773282E-2</v>
      </c>
      <c r="U6297" s="25">
        <f t="shared" si="890"/>
        <v>5.9645272932892485E-2</v>
      </c>
      <c r="W6297" s="17">
        <f>Eingabe!H6298</f>
        <v>251</v>
      </c>
      <c r="X6297" s="17">
        <f t="shared" si="891"/>
        <v>2.5099999999999998</v>
      </c>
      <c r="Y6297" s="17">
        <f t="shared" si="892"/>
        <v>250</v>
      </c>
    </row>
    <row r="6298" spans="1:25" x14ac:dyDescent="0.15">
      <c r="A6298" s="82">
        <f t="shared" si="887"/>
        <v>9</v>
      </c>
      <c r="B6298" s="46">
        <v>43728.291666651399</v>
      </c>
      <c r="C6298" s="47">
        <f>Eingabe!G6299</f>
        <v>0.8</v>
      </c>
      <c r="D6298" s="77">
        <v>6298</v>
      </c>
      <c r="E6298" s="47"/>
      <c r="F6298" s="25">
        <f t="shared" si="885"/>
        <v>1.19</v>
      </c>
      <c r="G6298" s="25">
        <f>VLOOKUP(F6298,'Spezifische Werte'!$B$2:$C$4002,2,FALSE)</f>
        <v>0</v>
      </c>
      <c r="H6298" s="25">
        <f t="shared" si="888"/>
        <v>0</v>
      </c>
      <c r="J6298" s="25">
        <f t="shared" si="886"/>
        <v>1.2</v>
      </c>
      <c r="K6298" s="25">
        <f>VLOOKUP(J6298,'Spezifische Werte'!$B$2:$C$4002,2,FALSE)</f>
        <v>0</v>
      </c>
      <c r="L6298" s="25">
        <f t="shared" si="889"/>
        <v>0</v>
      </c>
      <c r="R6298" s="25">
        <v>6296</v>
      </c>
      <c r="S6298" s="25">
        <v>6295</v>
      </c>
      <c r="T6298" s="25">
        <f t="shared" si="893"/>
        <v>5.790322713773282E-2</v>
      </c>
      <c r="U6298" s="25">
        <f t="shared" si="890"/>
        <v>5.9645272932892485E-2</v>
      </c>
      <c r="W6298" s="17">
        <f>Eingabe!H6299</f>
        <v>261</v>
      </c>
      <c r="X6298" s="17">
        <f t="shared" si="891"/>
        <v>2.61</v>
      </c>
      <c r="Y6298" s="17">
        <f t="shared" si="892"/>
        <v>260</v>
      </c>
    </row>
    <row r="6299" spans="1:25" x14ac:dyDescent="0.15">
      <c r="A6299" s="82">
        <f t="shared" si="887"/>
        <v>9</v>
      </c>
      <c r="B6299" s="46">
        <v>43728.333333318064</v>
      </c>
      <c r="C6299" s="47">
        <f>Eingabe!G6300</f>
        <v>1.1000000000000001</v>
      </c>
      <c r="D6299" s="77">
        <v>6299</v>
      </c>
      <c r="E6299" s="47"/>
      <c r="F6299" s="25">
        <f t="shared" si="885"/>
        <v>1.64</v>
      </c>
      <c r="G6299" s="25">
        <f>VLOOKUP(F6299,'Spezifische Werte'!$B$2:$C$4002,2,FALSE)</f>
        <v>1.4468365948300602E-4</v>
      </c>
      <c r="H6299" s="25">
        <f t="shared" si="888"/>
        <v>0.28936731896601203</v>
      </c>
      <c r="J6299" s="25">
        <f t="shared" si="886"/>
        <v>1.65</v>
      </c>
      <c r="K6299" s="25">
        <f>VLOOKUP(J6299,'Spezifische Werte'!$B$2:$C$4002,2,FALSE)</f>
        <v>1.5161429771714323E-4</v>
      </c>
      <c r="L6299" s="25">
        <f t="shared" si="889"/>
        <v>0.30322859543428649</v>
      </c>
      <c r="R6299" s="25">
        <v>6297</v>
      </c>
      <c r="S6299" s="25">
        <v>6296</v>
      </c>
      <c r="T6299" s="25">
        <f t="shared" si="893"/>
        <v>5.790322713773282E-2</v>
      </c>
      <c r="U6299" s="25">
        <f t="shared" si="890"/>
        <v>5.9645272932892485E-2</v>
      </c>
      <c r="W6299" s="17">
        <f>Eingabe!H6300</f>
        <v>251</v>
      </c>
      <c r="X6299" s="17">
        <f t="shared" si="891"/>
        <v>2.5099999999999998</v>
      </c>
      <c r="Y6299" s="17">
        <f t="shared" si="892"/>
        <v>250</v>
      </c>
    </row>
    <row r="6300" spans="1:25" x14ac:dyDescent="0.15">
      <c r="A6300" s="82">
        <f t="shared" si="887"/>
        <v>9</v>
      </c>
      <c r="B6300" s="46">
        <v>43728.374999984728</v>
      </c>
      <c r="C6300" s="47">
        <f>Eingabe!G6301</f>
        <v>1.3</v>
      </c>
      <c r="D6300" s="77">
        <v>6300</v>
      </c>
      <c r="E6300" s="47"/>
      <c r="F6300" s="25">
        <f t="shared" si="885"/>
        <v>1.94</v>
      </c>
      <c r="G6300" s="25">
        <f>VLOOKUP(F6300,'Spezifische Werte'!$B$2:$C$4002,2,FALSE)</f>
        <v>4.6180923534292335E-4</v>
      </c>
      <c r="H6300" s="25">
        <f t="shared" si="888"/>
        <v>0.92361847068584668</v>
      </c>
      <c r="J6300" s="25">
        <f t="shared" si="886"/>
        <v>1.95</v>
      </c>
      <c r="K6300" s="25">
        <f>VLOOKUP(J6300,'Spezifische Werte'!$B$2:$C$4002,2,FALSE)</f>
        <v>4.7680243241041462E-4</v>
      </c>
      <c r="L6300" s="25">
        <f t="shared" si="889"/>
        <v>0.95360486482082929</v>
      </c>
      <c r="R6300" s="25">
        <v>6298</v>
      </c>
      <c r="S6300" s="25">
        <v>6297</v>
      </c>
      <c r="T6300" s="25">
        <f t="shared" si="893"/>
        <v>5.790322713773282E-2</v>
      </c>
      <c r="U6300" s="25">
        <f t="shared" si="890"/>
        <v>5.9645272932892485E-2</v>
      </c>
      <c r="W6300" s="17">
        <f>Eingabe!H6301</f>
        <v>280</v>
      </c>
      <c r="X6300" s="17">
        <f t="shared" si="891"/>
        <v>2.8</v>
      </c>
      <c r="Y6300" s="17">
        <f t="shared" si="892"/>
        <v>280</v>
      </c>
    </row>
    <row r="6301" spans="1:25" x14ac:dyDescent="0.15">
      <c r="A6301" s="82">
        <f t="shared" si="887"/>
        <v>9</v>
      </c>
      <c r="B6301" s="46">
        <v>43728.416666651392</v>
      </c>
      <c r="C6301" s="47">
        <f>Eingabe!G6302</f>
        <v>2.1</v>
      </c>
      <c r="D6301" s="77">
        <v>6301</v>
      </c>
      <c r="E6301" s="47"/>
      <c r="F6301" s="25">
        <f t="shared" si="885"/>
        <v>3.13</v>
      </c>
      <c r="G6301" s="25">
        <f>VLOOKUP(F6301,'Spezifische Werte'!$B$2:$C$4002,2,FALSE)</f>
        <v>1.0589326186624812E-2</v>
      </c>
      <c r="H6301" s="25">
        <f t="shared" si="888"/>
        <v>21.178652373249626</v>
      </c>
      <c r="J6301" s="25">
        <f t="shared" si="886"/>
        <v>3.15</v>
      </c>
      <c r="K6301" s="25">
        <f>VLOOKUP(J6301,'Spezifische Werte'!$B$2:$C$4002,2,FALSE)</f>
        <v>1.1019016897018549E-2</v>
      </c>
      <c r="L6301" s="25">
        <f t="shared" si="889"/>
        <v>22.038033794037098</v>
      </c>
      <c r="R6301" s="25">
        <v>6299</v>
      </c>
      <c r="S6301" s="25">
        <v>6298</v>
      </c>
      <c r="T6301" s="25">
        <f t="shared" si="893"/>
        <v>5.790322713773282E-2</v>
      </c>
      <c r="U6301" s="25">
        <f t="shared" si="890"/>
        <v>5.9645272932892485E-2</v>
      </c>
      <c r="W6301" s="17">
        <f>Eingabe!H6302</f>
        <v>300</v>
      </c>
      <c r="X6301" s="17">
        <f t="shared" si="891"/>
        <v>3</v>
      </c>
      <c r="Y6301" s="17">
        <f t="shared" si="892"/>
        <v>300</v>
      </c>
    </row>
    <row r="6302" spans="1:25" x14ac:dyDescent="0.15">
      <c r="A6302" s="82">
        <f t="shared" si="887"/>
        <v>9</v>
      </c>
      <c r="B6302" s="46">
        <v>43728.458333318056</v>
      </c>
      <c r="C6302" s="47">
        <f>Eingabe!G6303</f>
        <v>1.4</v>
      </c>
      <c r="D6302" s="77">
        <v>6302</v>
      </c>
      <c r="E6302" s="47"/>
      <c r="F6302" s="25">
        <f t="shared" si="885"/>
        <v>2.09</v>
      </c>
      <c r="G6302" s="25">
        <f>VLOOKUP(F6302,'Spezifische Werte'!$B$2:$C$4002,2,FALSE)</f>
        <v>7.3732435985694874E-4</v>
      </c>
      <c r="H6302" s="25">
        <f t="shared" si="888"/>
        <v>1.4746487197138975</v>
      </c>
      <c r="J6302" s="25">
        <f t="shared" si="886"/>
        <v>2.1</v>
      </c>
      <c r="K6302" s="25">
        <f>VLOOKUP(J6302,'Spezifische Werte'!$B$2:$C$4002,2,FALSE)</f>
        <v>7.595217950017582E-4</v>
      </c>
      <c r="L6302" s="25">
        <f t="shared" si="889"/>
        <v>1.5190435900035164</v>
      </c>
      <c r="R6302" s="25">
        <v>6300</v>
      </c>
      <c r="S6302" s="25">
        <v>6299</v>
      </c>
      <c r="T6302" s="25">
        <f t="shared" si="893"/>
        <v>5.790322713773282E-2</v>
      </c>
      <c r="U6302" s="25">
        <f t="shared" si="890"/>
        <v>5.9645272932892485E-2</v>
      </c>
      <c r="W6302" s="17">
        <f>Eingabe!H6303</f>
        <v>313</v>
      </c>
      <c r="X6302" s="17">
        <f t="shared" si="891"/>
        <v>3.13</v>
      </c>
      <c r="Y6302" s="17">
        <f t="shared" si="892"/>
        <v>310</v>
      </c>
    </row>
    <row r="6303" spans="1:25" x14ac:dyDescent="0.15">
      <c r="A6303" s="82">
        <f t="shared" si="887"/>
        <v>9</v>
      </c>
      <c r="B6303" s="46">
        <v>43728.49999998472</v>
      </c>
      <c r="C6303" s="47">
        <f>Eingabe!G6304</f>
        <v>1.5</v>
      </c>
      <c r="D6303" s="77">
        <v>6303</v>
      </c>
      <c r="E6303" s="47"/>
      <c r="F6303" s="25">
        <f t="shared" si="885"/>
        <v>2.2400000000000002</v>
      </c>
      <c r="G6303" s="25">
        <f>VLOOKUP(F6303,'Spezifische Werte'!$B$2:$C$4002,2,FALSE)</f>
        <v>1.1193746192255218E-3</v>
      </c>
      <c r="H6303" s="25">
        <f t="shared" si="888"/>
        <v>2.2387492384510437</v>
      </c>
      <c r="J6303" s="25">
        <f t="shared" si="886"/>
        <v>2.25</v>
      </c>
      <c r="K6303" s="25">
        <f>VLOOKUP(J6303,'Spezifische Werte'!$B$2:$C$4002,2,FALSE)</f>
        <v>1.1487981333340618E-3</v>
      </c>
      <c r="L6303" s="25">
        <f t="shared" si="889"/>
        <v>2.2975962666681236</v>
      </c>
      <c r="R6303" s="25">
        <v>6301</v>
      </c>
      <c r="S6303" s="25">
        <v>6300</v>
      </c>
      <c r="T6303" s="25">
        <f t="shared" si="893"/>
        <v>5.790322713773282E-2</v>
      </c>
      <c r="U6303" s="25">
        <f t="shared" si="890"/>
        <v>5.9645272932892485E-2</v>
      </c>
      <c r="W6303" s="17">
        <f>Eingabe!H6304</f>
        <v>301</v>
      </c>
      <c r="X6303" s="17">
        <f t="shared" si="891"/>
        <v>3.01</v>
      </c>
      <c r="Y6303" s="17">
        <f t="shared" si="892"/>
        <v>300</v>
      </c>
    </row>
    <row r="6304" spans="1:25" x14ac:dyDescent="0.15">
      <c r="A6304" s="82">
        <f t="shared" si="887"/>
        <v>9</v>
      </c>
      <c r="B6304" s="46">
        <v>43728.541666651385</v>
      </c>
      <c r="C6304" s="47">
        <f>Eingabe!G6305</f>
        <v>2.2000000000000002</v>
      </c>
      <c r="D6304" s="77">
        <v>6304</v>
      </c>
      <c r="E6304" s="47"/>
      <c r="F6304" s="25">
        <f t="shared" si="885"/>
        <v>3.28</v>
      </c>
      <c r="G6304" s="25">
        <f>VLOOKUP(F6304,'Spezifische Werte'!$B$2:$C$4002,2,FALSE)</f>
        <v>1.4036237149224865E-2</v>
      </c>
      <c r="H6304" s="25">
        <f t="shared" si="888"/>
        <v>28.07247429844973</v>
      </c>
      <c r="J6304" s="25">
        <f t="shared" si="886"/>
        <v>3.3</v>
      </c>
      <c r="K6304" s="25">
        <f>VLOOKUP(J6304,'Spezifische Werte'!$B$2:$C$4002,2,FALSE)</f>
        <v>1.4533450192857693E-2</v>
      </c>
      <c r="L6304" s="25">
        <f t="shared" si="889"/>
        <v>29.066900385715385</v>
      </c>
      <c r="R6304" s="25">
        <v>6302</v>
      </c>
      <c r="S6304" s="25">
        <v>6301</v>
      </c>
      <c r="T6304" s="25">
        <f t="shared" si="893"/>
        <v>5.790322713773282E-2</v>
      </c>
      <c r="U6304" s="25">
        <f t="shared" si="890"/>
        <v>5.9645272932892485E-2</v>
      </c>
      <c r="W6304" s="17">
        <f>Eingabe!H6305</f>
        <v>276</v>
      </c>
      <c r="X6304" s="17">
        <f t="shared" si="891"/>
        <v>2.76</v>
      </c>
      <c r="Y6304" s="17">
        <f t="shared" si="892"/>
        <v>280</v>
      </c>
    </row>
    <row r="6305" spans="1:25" x14ac:dyDescent="0.15">
      <c r="A6305" s="82">
        <f t="shared" si="887"/>
        <v>9</v>
      </c>
      <c r="B6305" s="46">
        <v>43728.583333318049</v>
      </c>
      <c r="C6305" s="47">
        <f>Eingabe!G6306</f>
        <v>2.2000000000000002</v>
      </c>
      <c r="D6305" s="77">
        <v>6305</v>
      </c>
      <c r="E6305" s="47"/>
      <c r="F6305" s="25">
        <f t="shared" si="885"/>
        <v>3.28</v>
      </c>
      <c r="G6305" s="25">
        <f>VLOOKUP(F6305,'Spezifische Werte'!$B$2:$C$4002,2,FALSE)</f>
        <v>1.4036237149224865E-2</v>
      </c>
      <c r="H6305" s="25">
        <f t="shared" si="888"/>
        <v>28.07247429844973</v>
      </c>
      <c r="J6305" s="25">
        <f t="shared" si="886"/>
        <v>3.3</v>
      </c>
      <c r="K6305" s="25">
        <f>VLOOKUP(J6305,'Spezifische Werte'!$B$2:$C$4002,2,FALSE)</f>
        <v>1.4533450192857693E-2</v>
      </c>
      <c r="L6305" s="25">
        <f t="shared" si="889"/>
        <v>29.066900385715385</v>
      </c>
      <c r="R6305" s="25">
        <v>6303</v>
      </c>
      <c r="S6305" s="25">
        <v>6302</v>
      </c>
      <c r="T6305" s="25">
        <f t="shared" si="893"/>
        <v>5.790322713773282E-2</v>
      </c>
      <c r="U6305" s="25">
        <f t="shared" si="890"/>
        <v>5.9645272932892485E-2</v>
      </c>
      <c r="W6305" s="17">
        <f>Eingabe!H6306</f>
        <v>296</v>
      </c>
      <c r="X6305" s="17">
        <f t="shared" si="891"/>
        <v>2.96</v>
      </c>
      <c r="Y6305" s="17">
        <f t="shared" si="892"/>
        <v>300</v>
      </c>
    </row>
    <row r="6306" spans="1:25" x14ac:dyDescent="0.15">
      <c r="A6306" s="82">
        <f t="shared" si="887"/>
        <v>9</v>
      </c>
      <c r="B6306" s="46">
        <v>43728.624999984713</v>
      </c>
      <c r="C6306" s="47">
        <f>Eingabe!G6307</f>
        <v>2</v>
      </c>
      <c r="D6306" s="77">
        <v>6306</v>
      </c>
      <c r="E6306" s="47"/>
      <c r="F6306" s="25">
        <f t="shared" si="885"/>
        <v>2.98</v>
      </c>
      <c r="G6306" s="25">
        <f>VLOOKUP(F6306,'Spezifische Werte'!$B$2:$C$4002,2,FALSE)</f>
        <v>7.6819067373919353E-3</v>
      </c>
      <c r="H6306" s="25">
        <f t="shared" si="888"/>
        <v>15.363813474783871</v>
      </c>
      <c r="J6306" s="25">
        <f t="shared" si="886"/>
        <v>3</v>
      </c>
      <c r="K6306" s="25">
        <f>VLOOKUP(J6306,'Spezifische Werte'!$B$2:$C$4002,2,FALSE)</f>
        <v>8.0363231384606472E-3</v>
      </c>
      <c r="L6306" s="25">
        <f t="shared" si="889"/>
        <v>16.072646276921294</v>
      </c>
      <c r="R6306" s="25">
        <v>6304</v>
      </c>
      <c r="S6306" s="25">
        <v>6303</v>
      </c>
      <c r="T6306" s="25">
        <f t="shared" si="893"/>
        <v>5.790322713773282E-2</v>
      </c>
      <c r="U6306" s="25">
        <f t="shared" si="890"/>
        <v>5.9645272932892485E-2</v>
      </c>
      <c r="W6306" s="17">
        <f>Eingabe!H6307</f>
        <v>314</v>
      </c>
      <c r="X6306" s="17">
        <f t="shared" si="891"/>
        <v>3.14</v>
      </c>
      <c r="Y6306" s="17">
        <f t="shared" si="892"/>
        <v>310</v>
      </c>
    </row>
    <row r="6307" spans="1:25" x14ac:dyDescent="0.15">
      <c r="A6307" s="82">
        <f t="shared" si="887"/>
        <v>9</v>
      </c>
      <c r="B6307" s="46">
        <v>43728.666666651377</v>
      </c>
      <c r="C6307" s="47">
        <f>Eingabe!G6308</f>
        <v>1.9</v>
      </c>
      <c r="D6307" s="77">
        <v>6307</v>
      </c>
      <c r="E6307" s="47"/>
      <c r="F6307" s="25">
        <f t="shared" si="885"/>
        <v>2.83</v>
      </c>
      <c r="G6307" s="25">
        <f>VLOOKUP(F6307,'Spezifische Werte'!$B$2:$C$4002,2,FALSE)</f>
        <v>5.3996541966473566E-3</v>
      </c>
      <c r="H6307" s="25">
        <f t="shared" si="888"/>
        <v>10.799308393294714</v>
      </c>
      <c r="J6307" s="25">
        <f t="shared" si="886"/>
        <v>2.85</v>
      </c>
      <c r="K6307" s="25">
        <f>VLOOKUP(J6307,'Spezifische Werte'!$B$2:$C$4002,2,FALSE)</f>
        <v>5.6714421172963415E-3</v>
      </c>
      <c r="L6307" s="25">
        <f t="shared" si="889"/>
        <v>11.342884234592683</v>
      </c>
      <c r="R6307" s="25">
        <v>6305</v>
      </c>
      <c r="S6307" s="25">
        <v>6304</v>
      </c>
      <c r="T6307" s="25">
        <f t="shared" si="893"/>
        <v>5.790322713773282E-2</v>
      </c>
      <c r="U6307" s="25">
        <f t="shared" si="890"/>
        <v>5.9645272932892485E-2</v>
      </c>
      <c r="W6307" s="17">
        <f>Eingabe!H6308</f>
        <v>282</v>
      </c>
      <c r="X6307" s="17">
        <f t="shared" si="891"/>
        <v>2.82</v>
      </c>
      <c r="Y6307" s="17">
        <f t="shared" si="892"/>
        <v>280</v>
      </c>
    </row>
    <row r="6308" spans="1:25" x14ac:dyDescent="0.15">
      <c r="A6308" s="82">
        <f t="shared" si="887"/>
        <v>9</v>
      </c>
      <c r="B6308" s="46">
        <v>43728.708333318042</v>
      </c>
      <c r="C6308" s="47">
        <f>Eingabe!G6309</f>
        <v>2.1</v>
      </c>
      <c r="D6308" s="77">
        <v>6308</v>
      </c>
      <c r="E6308" s="47"/>
      <c r="F6308" s="25">
        <f t="shared" si="885"/>
        <v>3.13</v>
      </c>
      <c r="G6308" s="25">
        <f>VLOOKUP(F6308,'Spezifische Werte'!$B$2:$C$4002,2,FALSE)</f>
        <v>1.0589326186624812E-2</v>
      </c>
      <c r="H6308" s="25">
        <f t="shared" si="888"/>
        <v>21.178652373249626</v>
      </c>
      <c r="J6308" s="25">
        <f t="shared" si="886"/>
        <v>3.15</v>
      </c>
      <c r="K6308" s="25">
        <f>VLOOKUP(J6308,'Spezifische Werte'!$B$2:$C$4002,2,FALSE)</f>
        <v>1.1019016897018549E-2</v>
      </c>
      <c r="L6308" s="25">
        <f t="shared" si="889"/>
        <v>22.038033794037098</v>
      </c>
      <c r="R6308" s="25">
        <v>6306</v>
      </c>
      <c r="S6308" s="25">
        <v>6305</v>
      </c>
      <c r="T6308" s="25">
        <f t="shared" si="893"/>
        <v>5.790322713773282E-2</v>
      </c>
      <c r="U6308" s="25">
        <f t="shared" si="890"/>
        <v>5.9645272932892485E-2</v>
      </c>
      <c r="W6308" s="17">
        <f>Eingabe!H6309</f>
        <v>283</v>
      </c>
      <c r="X6308" s="17">
        <f t="shared" si="891"/>
        <v>2.83</v>
      </c>
      <c r="Y6308" s="17">
        <f t="shared" si="892"/>
        <v>280</v>
      </c>
    </row>
    <row r="6309" spans="1:25" x14ac:dyDescent="0.15">
      <c r="A6309" s="82">
        <f t="shared" si="887"/>
        <v>9</v>
      </c>
      <c r="B6309" s="46">
        <v>43728.749999984706</v>
      </c>
      <c r="C6309" s="47">
        <f>Eingabe!G6310</f>
        <v>2.1</v>
      </c>
      <c r="D6309" s="77">
        <v>6309</v>
      </c>
      <c r="E6309" s="47"/>
      <c r="F6309" s="25">
        <f t="shared" si="885"/>
        <v>3.13</v>
      </c>
      <c r="G6309" s="25">
        <f>VLOOKUP(F6309,'Spezifische Werte'!$B$2:$C$4002,2,FALSE)</f>
        <v>1.0589326186624812E-2</v>
      </c>
      <c r="H6309" s="25">
        <f t="shared" si="888"/>
        <v>21.178652373249626</v>
      </c>
      <c r="J6309" s="25">
        <f t="shared" si="886"/>
        <v>3.15</v>
      </c>
      <c r="K6309" s="25">
        <f>VLOOKUP(J6309,'Spezifische Werte'!$B$2:$C$4002,2,FALSE)</f>
        <v>1.1019016897018549E-2</v>
      </c>
      <c r="L6309" s="25">
        <f t="shared" si="889"/>
        <v>22.038033794037098</v>
      </c>
      <c r="R6309" s="25">
        <v>6307</v>
      </c>
      <c r="S6309" s="25">
        <v>6306</v>
      </c>
      <c r="T6309" s="25">
        <f t="shared" si="893"/>
        <v>5.790322713773282E-2</v>
      </c>
      <c r="U6309" s="25">
        <f t="shared" si="890"/>
        <v>5.9645272932892485E-2</v>
      </c>
      <c r="W6309" s="17">
        <f>Eingabe!H6310</f>
        <v>291</v>
      </c>
      <c r="X6309" s="17">
        <f t="shared" si="891"/>
        <v>2.91</v>
      </c>
      <c r="Y6309" s="17">
        <f t="shared" si="892"/>
        <v>290</v>
      </c>
    </row>
    <row r="6310" spans="1:25" x14ac:dyDescent="0.15">
      <c r="A6310" s="82">
        <f t="shared" si="887"/>
        <v>9</v>
      </c>
      <c r="B6310" s="46">
        <v>43728.79166665137</v>
      </c>
      <c r="C6310" s="47">
        <f>Eingabe!G6311</f>
        <v>1.9</v>
      </c>
      <c r="D6310" s="77">
        <v>6310</v>
      </c>
      <c r="E6310" s="47"/>
      <c r="F6310" s="25">
        <f t="shared" si="885"/>
        <v>2.83</v>
      </c>
      <c r="G6310" s="25">
        <f>VLOOKUP(F6310,'Spezifische Werte'!$B$2:$C$4002,2,FALSE)</f>
        <v>5.3996541966473566E-3</v>
      </c>
      <c r="H6310" s="25">
        <f t="shared" si="888"/>
        <v>10.799308393294714</v>
      </c>
      <c r="J6310" s="25">
        <f t="shared" si="886"/>
        <v>2.85</v>
      </c>
      <c r="K6310" s="25">
        <f>VLOOKUP(J6310,'Spezifische Werte'!$B$2:$C$4002,2,FALSE)</f>
        <v>5.6714421172963415E-3</v>
      </c>
      <c r="L6310" s="25">
        <f t="shared" si="889"/>
        <v>11.342884234592683</v>
      </c>
      <c r="R6310" s="25">
        <v>6308</v>
      </c>
      <c r="S6310" s="25">
        <v>6307</v>
      </c>
      <c r="T6310" s="25">
        <f t="shared" si="893"/>
        <v>5.790322713773282E-2</v>
      </c>
      <c r="U6310" s="25">
        <f t="shared" si="890"/>
        <v>5.9645272932892485E-2</v>
      </c>
      <c r="W6310" s="17">
        <f>Eingabe!H6311</f>
        <v>305</v>
      </c>
      <c r="X6310" s="17">
        <f t="shared" si="891"/>
        <v>3.05</v>
      </c>
      <c r="Y6310" s="17">
        <f t="shared" si="892"/>
        <v>310</v>
      </c>
    </row>
    <row r="6311" spans="1:25" x14ac:dyDescent="0.15">
      <c r="A6311" s="82">
        <f t="shared" si="887"/>
        <v>9</v>
      </c>
      <c r="B6311" s="46">
        <v>43728.833333318034</v>
      </c>
      <c r="C6311" s="47">
        <f>Eingabe!G6312</f>
        <v>2.2000000000000002</v>
      </c>
      <c r="D6311" s="77">
        <v>6311</v>
      </c>
      <c r="E6311" s="47"/>
      <c r="F6311" s="25">
        <f t="shared" si="885"/>
        <v>3.28</v>
      </c>
      <c r="G6311" s="25">
        <f>VLOOKUP(F6311,'Spezifische Werte'!$B$2:$C$4002,2,FALSE)</f>
        <v>1.4036237149224865E-2</v>
      </c>
      <c r="H6311" s="25">
        <f t="shared" si="888"/>
        <v>28.07247429844973</v>
      </c>
      <c r="J6311" s="25">
        <f t="shared" si="886"/>
        <v>3.3</v>
      </c>
      <c r="K6311" s="25">
        <f>VLOOKUP(J6311,'Spezifische Werte'!$B$2:$C$4002,2,FALSE)</f>
        <v>1.4533450192857693E-2</v>
      </c>
      <c r="L6311" s="25">
        <f t="shared" si="889"/>
        <v>29.066900385715385</v>
      </c>
      <c r="R6311" s="25">
        <v>6309</v>
      </c>
      <c r="S6311" s="25">
        <v>6308</v>
      </c>
      <c r="T6311" s="25">
        <f t="shared" si="893"/>
        <v>5.790322713773282E-2</v>
      </c>
      <c r="U6311" s="25">
        <f t="shared" si="890"/>
        <v>5.9645272932892485E-2</v>
      </c>
      <c r="W6311" s="17">
        <f>Eingabe!H6312</f>
        <v>271</v>
      </c>
      <c r="X6311" s="17">
        <f t="shared" si="891"/>
        <v>2.71</v>
      </c>
      <c r="Y6311" s="17">
        <f t="shared" si="892"/>
        <v>270</v>
      </c>
    </row>
    <row r="6312" spans="1:25" x14ac:dyDescent="0.15">
      <c r="A6312" s="82">
        <f t="shared" si="887"/>
        <v>9</v>
      </c>
      <c r="B6312" s="46">
        <v>43728.874999984699</v>
      </c>
      <c r="C6312" s="47">
        <f>Eingabe!G6313</f>
        <v>2.1</v>
      </c>
      <c r="D6312" s="77">
        <v>6312</v>
      </c>
      <c r="E6312" s="47"/>
      <c r="F6312" s="25">
        <f t="shared" si="885"/>
        <v>3.13</v>
      </c>
      <c r="G6312" s="25">
        <f>VLOOKUP(F6312,'Spezifische Werte'!$B$2:$C$4002,2,FALSE)</f>
        <v>1.0589326186624812E-2</v>
      </c>
      <c r="H6312" s="25">
        <f t="shared" si="888"/>
        <v>21.178652373249626</v>
      </c>
      <c r="J6312" s="25">
        <f t="shared" si="886"/>
        <v>3.15</v>
      </c>
      <c r="K6312" s="25">
        <f>VLOOKUP(J6312,'Spezifische Werte'!$B$2:$C$4002,2,FALSE)</f>
        <v>1.1019016897018549E-2</v>
      </c>
      <c r="L6312" s="25">
        <f t="shared" si="889"/>
        <v>22.038033794037098</v>
      </c>
      <c r="R6312" s="25">
        <v>6310</v>
      </c>
      <c r="S6312" s="25">
        <v>6309</v>
      </c>
      <c r="T6312" s="25">
        <f t="shared" si="893"/>
        <v>5.790322713773282E-2</v>
      </c>
      <c r="U6312" s="25">
        <f t="shared" si="890"/>
        <v>5.9645272932892485E-2</v>
      </c>
      <c r="W6312" s="17">
        <f>Eingabe!H6313</f>
        <v>261</v>
      </c>
      <c r="X6312" s="17">
        <f t="shared" si="891"/>
        <v>2.61</v>
      </c>
      <c r="Y6312" s="17">
        <f t="shared" si="892"/>
        <v>260</v>
      </c>
    </row>
    <row r="6313" spans="1:25" x14ac:dyDescent="0.15">
      <c r="A6313" s="82">
        <f t="shared" si="887"/>
        <v>9</v>
      </c>
      <c r="B6313" s="46">
        <v>43728.916666651363</v>
      </c>
      <c r="C6313" s="47">
        <f>Eingabe!G6314</f>
        <v>2.1</v>
      </c>
      <c r="D6313" s="77">
        <v>6313</v>
      </c>
      <c r="E6313" s="47"/>
      <c r="F6313" s="25">
        <f t="shared" si="885"/>
        <v>3.13</v>
      </c>
      <c r="G6313" s="25">
        <f>VLOOKUP(F6313,'Spezifische Werte'!$B$2:$C$4002,2,FALSE)</f>
        <v>1.0589326186624812E-2</v>
      </c>
      <c r="H6313" s="25">
        <f t="shared" si="888"/>
        <v>21.178652373249626</v>
      </c>
      <c r="J6313" s="25">
        <f t="shared" si="886"/>
        <v>3.15</v>
      </c>
      <c r="K6313" s="25">
        <f>VLOOKUP(J6313,'Spezifische Werte'!$B$2:$C$4002,2,FALSE)</f>
        <v>1.1019016897018549E-2</v>
      </c>
      <c r="L6313" s="25">
        <f t="shared" si="889"/>
        <v>22.038033794037098</v>
      </c>
      <c r="R6313" s="25">
        <v>6311</v>
      </c>
      <c r="S6313" s="25">
        <v>6310</v>
      </c>
      <c r="T6313" s="25">
        <f t="shared" si="893"/>
        <v>5.790322713773282E-2</v>
      </c>
      <c r="U6313" s="25">
        <f t="shared" si="890"/>
        <v>5.9645272932892485E-2</v>
      </c>
      <c r="W6313" s="17">
        <f>Eingabe!H6314</f>
        <v>260</v>
      </c>
      <c r="X6313" s="17">
        <f t="shared" si="891"/>
        <v>2.6</v>
      </c>
      <c r="Y6313" s="17">
        <f t="shared" si="892"/>
        <v>260</v>
      </c>
    </row>
    <row r="6314" spans="1:25" x14ac:dyDescent="0.15">
      <c r="A6314" s="82">
        <f t="shared" si="887"/>
        <v>9</v>
      </c>
      <c r="B6314" s="46">
        <v>43728.958333318027</v>
      </c>
      <c r="C6314" s="47">
        <f>Eingabe!G6315</f>
        <v>1.9</v>
      </c>
      <c r="D6314" s="77">
        <v>6314</v>
      </c>
      <c r="E6314" s="47"/>
      <c r="F6314" s="25">
        <f t="shared" si="885"/>
        <v>2.83</v>
      </c>
      <c r="G6314" s="25">
        <f>VLOOKUP(F6314,'Spezifische Werte'!$B$2:$C$4002,2,FALSE)</f>
        <v>5.3996541966473566E-3</v>
      </c>
      <c r="H6314" s="25">
        <f t="shared" si="888"/>
        <v>10.799308393294714</v>
      </c>
      <c r="J6314" s="25">
        <f t="shared" si="886"/>
        <v>2.85</v>
      </c>
      <c r="K6314" s="25">
        <f>VLOOKUP(J6314,'Spezifische Werte'!$B$2:$C$4002,2,FALSE)</f>
        <v>5.6714421172963415E-3</v>
      </c>
      <c r="L6314" s="25">
        <f t="shared" si="889"/>
        <v>11.342884234592683</v>
      </c>
      <c r="R6314" s="25">
        <v>6312</v>
      </c>
      <c r="S6314" s="25">
        <v>6311</v>
      </c>
      <c r="T6314" s="25">
        <f t="shared" si="893"/>
        <v>5.790322713773282E-2</v>
      </c>
      <c r="U6314" s="25">
        <f t="shared" si="890"/>
        <v>5.9645272932892485E-2</v>
      </c>
      <c r="W6314" s="17">
        <f>Eingabe!H6315</f>
        <v>270</v>
      </c>
      <c r="X6314" s="17">
        <f t="shared" si="891"/>
        <v>2.7</v>
      </c>
      <c r="Y6314" s="17">
        <f t="shared" si="892"/>
        <v>270</v>
      </c>
    </row>
    <row r="6315" spans="1:25" x14ac:dyDescent="0.15">
      <c r="A6315" s="82">
        <f t="shared" si="887"/>
        <v>9</v>
      </c>
      <c r="B6315" s="46">
        <v>43728.999999984691</v>
      </c>
      <c r="C6315" s="47">
        <f>Eingabe!G6316</f>
        <v>2.1</v>
      </c>
      <c r="D6315" s="77">
        <v>6315</v>
      </c>
      <c r="E6315" s="47"/>
      <c r="F6315" s="25">
        <f t="shared" si="885"/>
        <v>3.13</v>
      </c>
      <c r="G6315" s="25">
        <f>VLOOKUP(F6315,'Spezifische Werte'!$B$2:$C$4002,2,FALSE)</f>
        <v>1.0589326186624812E-2</v>
      </c>
      <c r="H6315" s="25">
        <f t="shared" si="888"/>
        <v>21.178652373249626</v>
      </c>
      <c r="J6315" s="25">
        <f t="shared" si="886"/>
        <v>3.15</v>
      </c>
      <c r="K6315" s="25">
        <f>VLOOKUP(J6315,'Spezifische Werte'!$B$2:$C$4002,2,FALSE)</f>
        <v>1.1019016897018549E-2</v>
      </c>
      <c r="L6315" s="25">
        <f t="shared" si="889"/>
        <v>22.038033794037098</v>
      </c>
      <c r="R6315" s="25">
        <v>6313</v>
      </c>
      <c r="S6315" s="25">
        <v>6312</v>
      </c>
      <c r="T6315" s="25">
        <f t="shared" si="893"/>
        <v>5.790322713773282E-2</v>
      </c>
      <c r="U6315" s="25">
        <f t="shared" si="890"/>
        <v>5.9645272932892485E-2</v>
      </c>
      <c r="W6315" s="17">
        <f>Eingabe!H6316</f>
        <v>259</v>
      </c>
      <c r="X6315" s="17">
        <f t="shared" si="891"/>
        <v>2.59</v>
      </c>
      <c r="Y6315" s="17">
        <f t="shared" si="892"/>
        <v>260</v>
      </c>
    </row>
    <row r="6316" spans="1:25" x14ac:dyDescent="0.15">
      <c r="A6316" s="82">
        <f t="shared" si="887"/>
        <v>9</v>
      </c>
      <c r="B6316" s="46">
        <v>43729.041666651356</v>
      </c>
      <c r="C6316" s="47">
        <f>Eingabe!G6317</f>
        <v>1.9</v>
      </c>
      <c r="D6316" s="77">
        <v>6316</v>
      </c>
      <c r="E6316" s="47"/>
      <c r="F6316" s="25">
        <f t="shared" si="885"/>
        <v>2.83</v>
      </c>
      <c r="G6316" s="25">
        <f>VLOOKUP(F6316,'Spezifische Werte'!$B$2:$C$4002,2,FALSE)</f>
        <v>5.3996541966473566E-3</v>
      </c>
      <c r="H6316" s="25">
        <f t="shared" si="888"/>
        <v>10.799308393294714</v>
      </c>
      <c r="J6316" s="25">
        <f t="shared" si="886"/>
        <v>2.85</v>
      </c>
      <c r="K6316" s="25">
        <f>VLOOKUP(J6316,'Spezifische Werte'!$B$2:$C$4002,2,FALSE)</f>
        <v>5.6714421172963415E-3</v>
      </c>
      <c r="L6316" s="25">
        <f t="shared" si="889"/>
        <v>11.342884234592683</v>
      </c>
      <c r="R6316" s="25">
        <v>6314</v>
      </c>
      <c r="S6316" s="25">
        <v>6313</v>
      </c>
      <c r="T6316" s="25">
        <f t="shared" si="893"/>
        <v>5.790322713773282E-2</v>
      </c>
      <c r="U6316" s="25">
        <f t="shared" si="890"/>
        <v>5.9645272932892485E-2</v>
      </c>
      <c r="W6316" s="17">
        <f>Eingabe!H6317</f>
        <v>249</v>
      </c>
      <c r="X6316" s="17">
        <f t="shared" si="891"/>
        <v>2.4900000000000002</v>
      </c>
      <c r="Y6316" s="17">
        <f t="shared" si="892"/>
        <v>250</v>
      </c>
    </row>
    <row r="6317" spans="1:25" x14ac:dyDescent="0.15">
      <c r="A6317" s="82">
        <f t="shared" si="887"/>
        <v>9</v>
      </c>
      <c r="B6317" s="46">
        <v>43729.08333331802</v>
      </c>
      <c r="C6317" s="47">
        <f>Eingabe!G6318</f>
        <v>2.2000000000000002</v>
      </c>
      <c r="D6317" s="77">
        <v>6317</v>
      </c>
      <c r="E6317" s="47"/>
      <c r="F6317" s="25">
        <f t="shared" si="885"/>
        <v>3.28</v>
      </c>
      <c r="G6317" s="25">
        <f>VLOOKUP(F6317,'Spezifische Werte'!$B$2:$C$4002,2,FALSE)</f>
        <v>1.4036237149224865E-2</v>
      </c>
      <c r="H6317" s="25">
        <f t="shared" si="888"/>
        <v>28.07247429844973</v>
      </c>
      <c r="J6317" s="25">
        <f t="shared" si="886"/>
        <v>3.3</v>
      </c>
      <c r="K6317" s="25">
        <f>VLOOKUP(J6317,'Spezifische Werte'!$B$2:$C$4002,2,FALSE)</f>
        <v>1.4533450192857693E-2</v>
      </c>
      <c r="L6317" s="25">
        <f t="shared" si="889"/>
        <v>29.066900385715385</v>
      </c>
      <c r="R6317" s="25">
        <v>6315</v>
      </c>
      <c r="S6317" s="25">
        <v>6314</v>
      </c>
      <c r="T6317" s="25">
        <f t="shared" si="893"/>
        <v>5.790322713773282E-2</v>
      </c>
      <c r="U6317" s="25">
        <f t="shared" si="890"/>
        <v>5.9645272932892485E-2</v>
      </c>
      <c r="W6317" s="17">
        <f>Eingabe!H6318</f>
        <v>259</v>
      </c>
      <c r="X6317" s="17">
        <f t="shared" si="891"/>
        <v>2.59</v>
      </c>
      <c r="Y6317" s="17">
        <f t="shared" si="892"/>
        <v>260</v>
      </c>
    </row>
    <row r="6318" spans="1:25" x14ac:dyDescent="0.15">
      <c r="A6318" s="82">
        <f t="shared" si="887"/>
        <v>9</v>
      </c>
      <c r="B6318" s="46">
        <v>43729.124999984684</v>
      </c>
      <c r="C6318" s="47">
        <f>Eingabe!G6319</f>
        <v>2.1</v>
      </c>
      <c r="D6318" s="77">
        <v>6318</v>
      </c>
      <c r="E6318" s="47"/>
      <c r="F6318" s="25">
        <f t="shared" si="885"/>
        <v>3.13</v>
      </c>
      <c r="G6318" s="25">
        <f>VLOOKUP(F6318,'Spezifische Werte'!$B$2:$C$4002,2,FALSE)</f>
        <v>1.0589326186624812E-2</v>
      </c>
      <c r="H6318" s="25">
        <f t="shared" si="888"/>
        <v>21.178652373249626</v>
      </c>
      <c r="J6318" s="25">
        <f t="shared" si="886"/>
        <v>3.15</v>
      </c>
      <c r="K6318" s="25">
        <f>VLOOKUP(J6318,'Spezifische Werte'!$B$2:$C$4002,2,FALSE)</f>
        <v>1.1019016897018549E-2</v>
      </c>
      <c r="L6318" s="25">
        <f t="shared" si="889"/>
        <v>22.038033794037098</v>
      </c>
      <c r="R6318" s="25">
        <v>6316</v>
      </c>
      <c r="S6318" s="25">
        <v>6315</v>
      </c>
      <c r="T6318" s="25">
        <f t="shared" si="893"/>
        <v>5.790322713773282E-2</v>
      </c>
      <c r="U6318" s="25">
        <f t="shared" si="890"/>
        <v>5.9645272932892485E-2</v>
      </c>
      <c r="W6318" s="17">
        <f>Eingabe!H6319</f>
        <v>260</v>
      </c>
      <c r="X6318" s="17">
        <f t="shared" si="891"/>
        <v>2.6</v>
      </c>
      <c r="Y6318" s="17">
        <f t="shared" si="892"/>
        <v>260</v>
      </c>
    </row>
    <row r="6319" spans="1:25" x14ac:dyDescent="0.15">
      <c r="A6319" s="82">
        <f t="shared" si="887"/>
        <v>9</v>
      </c>
      <c r="B6319" s="46">
        <v>43729.166666651348</v>
      </c>
      <c r="C6319" s="47">
        <f>Eingabe!G6320</f>
        <v>1.9</v>
      </c>
      <c r="D6319" s="77">
        <v>6319</v>
      </c>
      <c r="E6319" s="47"/>
      <c r="F6319" s="25">
        <f t="shared" si="885"/>
        <v>2.83</v>
      </c>
      <c r="G6319" s="25">
        <f>VLOOKUP(F6319,'Spezifische Werte'!$B$2:$C$4002,2,FALSE)</f>
        <v>5.3996541966473566E-3</v>
      </c>
      <c r="H6319" s="25">
        <f t="shared" si="888"/>
        <v>10.799308393294714</v>
      </c>
      <c r="J6319" s="25">
        <f t="shared" si="886"/>
        <v>2.85</v>
      </c>
      <c r="K6319" s="25">
        <f>VLOOKUP(J6319,'Spezifische Werte'!$B$2:$C$4002,2,FALSE)</f>
        <v>5.6714421172963415E-3</v>
      </c>
      <c r="L6319" s="25">
        <f t="shared" si="889"/>
        <v>11.342884234592683</v>
      </c>
      <c r="R6319" s="25">
        <v>6317</v>
      </c>
      <c r="S6319" s="25">
        <v>6316</v>
      </c>
      <c r="T6319" s="25">
        <f t="shared" si="893"/>
        <v>5.790322713773282E-2</v>
      </c>
      <c r="U6319" s="25">
        <f t="shared" si="890"/>
        <v>5.9645272932892485E-2</v>
      </c>
      <c r="W6319" s="17">
        <f>Eingabe!H6320</f>
        <v>260</v>
      </c>
      <c r="X6319" s="17">
        <f t="shared" si="891"/>
        <v>2.6</v>
      </c>
      <c r="Y6319" s="17">
        <f t="shared" si="892"/>
        <v>260</v>
      </c>
    </row>
    <row r="6320" spans="1:25" x14ac:dyDescent="0.15">
      <c r="A6320" s="82">
        <f t="shared" si="887"/>
        <v>9</v>
      </c>
      <c r="B6320" s="46">
        <v>43729.208333318013</v>
      </c>
      <c r="C6320" s="47">
        <f>Eingabe!G6321</f>
        <v>1.6</v>
      </c>
      <c r="D6320" s="77">
        <v>6320</v>
      </c>
      <c r="E6320" s="47"/>
      <c r="F6320" s="25">
        <f t="shared" si="885"/>
        <v>2.39</v>
      </c>
      <c r="G6320" s="25">
        <f>VLOOKUP(F6320,'Spezifische Werte'!$B$2:$C$4002,2,FALSE)</f>
        <v>1.6182188036419766E-3</v>
      </c>
      <c r="H6320" s="25">
        <f t="shared" si="888"/>
        <v>3.2364376072839534</v>
      </c>
      <c r="J6320" s="25">
        <f t="shared" si="886"/>
        <v>2.4</v>
      </c>
      <c r="K6320" s="25">
        <f>VLOOKUP(J6320,'Spezifische Werte'!$B$2:$C$4002,2,FALSE)</f>
        <v>1.6560687882273774E-3</v>
      </c>
      <c r="L6320" s="25">
        <f t="shared" si="889"/>
        <v>3.3121375764547549</v>
      </c>
      <c r="R6320" s="25">
        <v>6318</v>
      </c>
      <c r="S6320" s="25">
        <v>6317</v>
      </c>
      <c r="T6320" s="25">
        <f t="shared" si="893"/>
        <v>5.790322713773282E-2</v>
      </c>
      <c r="U6320" s="25">
        <f t="shared" si="890"/>
        <v>5.9645272932892485E-2</v>
      </c>
      <c r="W6320" s="17">
        <f>Eingabe!H6321</f>
        <v>270</v>
      </c>
      <c r="X6320" s="17">
        <f t="shared" si="891"/>
        <v>2.7</v>
      </c>
      <c r="Y6320" s="17">
        <f t="shared" si="892"/>
        <v>270</v>
      </c>
    </row>
    <row r="6321" spans="1:25" x14ac:dyDescent="0.15">
      <c r="A6321" s="82">
        <f t="shared" si="887"/>
        <v>9</v>
      </c>
      <c r="B6321" s="46">
        <v>43729.249999984677</v>
      </c>
      <c r="C6321" s="47">
        <f>Eingabe!G6322</f>
        <v>1.4</v>
      </c>
      <c r="D6321" s="77">
        <v>6321</v>
      </c>
      <c r="E6321" s="47"/>
      <c r="F6321" s="25">
        <f t="shared" si="885"/>
        <v>2.09</v>
      </c>
      <c r="G6321" s="25">
        <f>VLOOKUP(F6321,'Spezifische Werte'!$B$2:$C$4002,2,FALSE)</f>
        <v>7.3732435985694874E-4</v>
      </c>
      <c r="H6321" s="25">
        <f t="shared" si="888"/>
        <v>1.4746487197138975</v>
      </c>
      <c r="J6321" s="25">
        <f t="shared" si="886"/>
        <v>2.1</v>
      </c>
      <c r="K6321" s="25">
        <f>VLOOKUP(J6321,'Spezifische Werte'!$B$2:$C$4002,2,FALSE)</f>
        <v>7.595217950017582E-4</v>
      </c>
      <c r="L6321" s="25">
        <f t="shared" si="889"/>
        <v>1.5190435900035164</v>
      </c>
      <c r="R6321" s="25">
        <v>6319</v>
      </c>
      <c r="S6321" s="25">
        <v>6318</v>
      </c>
      <c r="T6321" s="25">
        <f t="shared" si="893"/>
        <v>5.790322713773282E-2</v>
      </c>
      <c r="U6321" s="25">
        <f t="shared" si="890"/>
        <v>5.9645272932892485E-2</v>
      </c>
      <c r="W6321" s="17">
        <f>Eingabe!H6322</f>
        <v>261</v>
      </c>
      <c r="X6321" s="17">
        <f t="shared" si="891"/>
        <v>2.61</v>
      </c>
      <c r="Y6321" s="17">
        <f t="shared" si="892"/>
        <v>260</v>
      </c>
    </row>
    <row r="6322" spans="1:25" x14ac:dyDescent="0.15">
      <c r="A6322" s="82">
        <f t="shared" si="887"/>
        <v>9</v>
      </c>
      <c r="B6322" s="46">
        <v>43729.291666651341</v>
      </c>
      <c r="C6322" s="47">
        <f>Eingabe!G6323</f>
        <v>1.4</v>
      </c>
      <c r="D6322" s="77">
        <v>6322</v>
      </c>
      <c r="E6322" s="47"/>
      <c r="F6322" s="25">
        <f t="shared" si="885"/>
        <v>2.09</v>
      </c>
      <c r="G6322" s="25">
        <f>VLOOKUP(F6322,'Spezifische Werte'!$B$2:$C$4002,2,FALSE)</f>
        <v>7.3732435985694874E-4</v>
      </c>
      <c r="H6322" s="25">
        <f t="shared" si="888"/>
        <v>1.4746487197138975</v>
      </c>
      <c r="J6322" s="25">
        <f t="shared" si="886"/>
        <v>2.1</v>
      </c>
      <c r="K6322" s="25">
        <f>VLOOKUP(J6322,'Spezifische Werte'!$B$2:$C$4002,2,FALSE)</f>
        <v>7.595217950017582E-4</v>
      </c>
      <c r="L6322" s="25">
        <f t="shared" si="889"/>
        <v>1.5190435900035164</v>
      </c>
      <c r="R6322" s="25">
        <v>6320</v>
      </c>
      <c r="S6322" s="25">
        <v>6319</v>
      </c>
      <c r="T6322" s="25">
        <f t="shared" si="893"/>
        <v>5.790322713773282E-2</v>
      </c>
      <c r="U6322" s="25">
        <f t="shared" si="890"/>
        <v>5.9645272932892485E-2</v>
      </c>
      <c r="W6322" s="17">
        <f>Eingabe!H6323</f>
        <v>251</v>
      </c>
      <c r="X6322" s="17">
        <f t="shared" si="891"/>
        <v>2.5099999999999998</v>
      </c>
      <c r="Y6322" s="17">
        <f t="shared" si="892"/>
        <v>250</v>
      </c>
    </row>
    <row r="6323" spans="1:25" x14ac:dyDescent="0.15">
      <c r="A6323" s="82">
        <f t="shared" si="887"/>
        <v>9</v>
      </c>
      <c r="B6323" s="46">
        <v>43729.333333318005</v>
      </c>
      <c r="C6323" s="47">
        <f>Eingabe!G6324</f>
        <v>1.9</v>
      </c>
      <c r="D6323" s="77">
        <v>6323</v>
      </c>
      <c r="E6323" s="47"/>
      <c r="F6323" s="25">
        <f t="shared" si="885"/>
        <v>2.83</v>
      </c>
      <c r="G6323" s="25">
        <f>VLOOKUP(F6323,'Spezifische Werte'!$B$2:$C$4002,2,FALSE)</f>
        <v>5.3996541966473566E-3</v>
      </c>
      <c r="H6323" s="25">
        <f t="shared" si="888"/>
        <v>10.799308393294714</v>
      </c>
      <c r="J6323" s="25">
        <f t="shared" si="886"/>
        <v>2.85</v>
      </c>
      <c r="K6323" s="25">
        <f>VLOOKUP(J6323,'Spezifische Werte'!$B$2:$C$4002,2,FALSE)</f>
        <v>5.6714421172963415E-3</v>
      </c>
      <c r="L6323" s="25">
        <f t="shared" si="889"/>
        <v>11.342884234592683</v>
      </c>
      <c r="R6323" s="25">
        <v>6321</v>
      </c>
      <c r="S6323" s="25">
        <v>6320</v>
      </c>
      <c r="T6323" s="25">
        <f t="shared" si="893"/>
        <v>5.790322713773282E-2</v>
      </c>
      <c r="U6323" s="25">
        <f t="shared" si="890"/>
        <v>5.9645272932892485E-2</v>
      </c>
      <c r="W6323" s="17">
        <f>Eingabe!H6324</f>
        <v>279</v>
      </c>
      <c r="X6323" s="17">
        <f t="shared" si="891"/>
        <v>2.79</v>
      </c>
      <c r="Y6323" s="17">
        <f t="shared" si="892"/>
        <v>280</v>
      </c>
    </row>
    <row r="6324" spans="1:25" x14ac:dyDescent="0.15">
      <c r="A6324" s="82">
        <f t="shared" si="887"/>
        <v>9</v>
      </c>
      <c r="B6324" s="46">
        <v>43729.37499998467</v>
      </c>
      <c r="C6324" s="47">
        <f>Eingabe!G6325</f>
        <v>1.4</v>
      </c>
      <c r="D6324" s="77">
        <v>6324</v>
      </c>
      <c r="E6324" s="47"/>
      <c r="F6324" s="25">
        <f t="shared" si="885"/>
        <v>2.09</v>
      </c>
      <c r="G6324" s="25">
        <f>VLOOKUP(F6324,'Spezifische Werte'!$B$2:$C$4002,2,FALSE)</f>
        <v>7.3732435985694874E-4</v>
      </c>
      <c r="H6324" s="25">
        <f t="shared" si="888"/>
        <v>1.4746487197138975</v>
      </c>
      <c r="J6324" s="25">
        <f t="shared" si="886"/>
        <v>2.1</v>
      </c>
      <c r="K6324" s="25">
        <f>VLOOKUP(J6324,'Spezifische Werte'!$B$2:$C$4002,2,FALSE)</f>
        <v>7.595217950017582E-4</v>
      </c>
      <c r="L6324" s="25">
        <f t="shared" si="889"/>
        <v>1.5190435900035164</v>
      </c>
      <c r="R6324" s="25">
        <v>6322</v>
      </c>
      <c r="S6324" s="25">
        <v>6321</v>
      </c>
      <c r="T6324" s="25">
        <f t="shared" si="893"/>
        <v>5.790322713773282E-2</v>
      </c>
      <c r="U6324" s="25">
        <f t="shared" si="890"/>
        <v>5.9645272932892485E-2</v>
      </c>
      <c r="W6324" s="17">
        <f>Eingabe!H6325</f>
        <v>280</v>
      </c>
      <c r="X6324" s="17">
        <f t="shared" si="891"/>
        <v>2.8</v>
      </c>
      <c r="Y6324" s="17">
        <f t="shared" si="892"/>
        <v>280</v>
      </c>
    </row>
    <row r="6325" spans="1:25" x14ac:dyDescent="0.15">
      <c r="A6325" s="82">
        <f t="shared" si="887"/>
        <v>9</v>
      </c>
      <c r="B6325" s="46">
        <v>43729.416666651334</v>
      </c>
      <c r="C6325" s="47">
        <f>Eingabe!G6326</f>
        <v>1.2</v>
      </c>
      <c r="D6325" s="77">
        <v>6325</v>
      </c>
      <c r="E6325" s="47"/>
      <c r="F6325" s="25">
        <f t="shared" si="885"/>
        <v>1.79</v>
      </c>
      <c r="G6325" s="25">
        <f>VLOOKUP(F6325,'Spezifische Werte'!$B$2:$C$4002,2,FALSE)</f>
        <v>2.732045827896414E-4</v>
      </c>
      <c r="H6325" s="25">
        <f t="shared" si="888"/>
        <v>0.54640916557928276</v>
      </c>
      <c r="J6325" s="25">
        <f t="shared" si="886"/>
        <v>1.8</v>
      </c>
      <c r="K6325" s="25">
        <f>VLOOKUP(J6325,'Spezifische Werte'!$B$2:$C$4002,2,FALSE)</f>
        <v>2.8378103843694903E-4</v>
      </c>
      <c r="L6325" s="25">
        <f t="shared" si="889"/>
        <v>0.56756207687389804</v>
      </c>
      <c r="R6325" s="25">
        <v>6323</v>
      </c>
      <c r="S6325" s="25">
        <v>6322</v>
      </c>
      <c r="T6325" s="25">
        <f t="shared" si="893"/>
        <v>5.790322713773282E-2</v>
      </c>
      <c r="U6325" s="25">
        <f t="shared" si="890"/>
        <v>5.9645272932892485E-2</v>
      </c>
      <c r="W6325" s="17">
        <f>Eingabe!H6326</f>
        <v>279</v>
      </c>
      <c r="X6325" s="17">
        <f t="shared" si="891"/>
        <v>2.79</v>
      </c>
      <c r="Y6325" s="17">
        <f t="shared" si="892"/>
        <v>280</v>
      </c>
    </row>
    <row r="6326" spans="1:25" x14ac:dyDescent="0.15">
      <c r="A6326" s="82">
        <f t="shared" si="887"/>
        <v>9</v>
      </c>
      <c r="B6326" s="46">
        <v>43729.458333317998</v>
      </c>
      <c r="C6326" s="47">
        <f>Eingabe!G6327</f>
        <v>2.5</v>
      </c>
      <c r="D6326" s="77">
        <v>6326</v>
      </c>
      <c r="E6326" s="47"/>
      <c r="F6326" s="25">
        <f t="shared" si="885"/>
        <v>3.73</v>
      </c>
      <c r="G6326" s="25">
        <f>VLOOKUP(F6326,'Spezifische Werte'!$B$2:$C$4002,2,FALSE)</f>
        <v>2.895161356886641E-2</v>
      </c>
      <c r="H6326" s="25">
        <f t="shared" si="888"/>
        <v>57.90322713773282</v>
      </c>
      <c r="J6326" s="25">
        <f t="shared" si="886"/>
        <v>3.75</v>
      </c>
      <c r="K6326" s="25">
        <f>VLOOKUP(J6326,'Spezifische Werte'!$B$2:$C$4002,2,FALSE)</f>
        <v>2.9822636466446242E-2</v>
      </c>
      <c r="L6326" s="25">
        <f t="shared" si="889"/>
        <v>59.645272932892482</v>
      </c>
      <c r="R6326" s="25">
        <v>6324</v>
      </c>
      <c r="S6326" s="25">
        <v>6323</v>
      </c>
      <c r="T6326" s="25">
        <f t="shared" si="893"/>
        <v>5.790322713773282E-2</v>
      </c>
      <c r="U6326" s="25">
        <f t="shared" si="890"/>
        <v>5.9645272932892485E-2</v>
      </c>
      <c r="W6326" s="17">
        <f>Eingabe!H6327</f>
        <v>269</v>
      </c>
      <c r="X6326" s="17">
        <f t="shared" si="891"/>
        <v>2.69</v>
      </c>
      <c r="Y6326" s="17">
        <f t="shared" si="892"/>
        <v>270</v>
      </c>
    </row>
    <row r="6327" spans="1:25" x14ac:dyDescent="0.15">
      <c r="A6327" s="82">
        <f t="shared" si="887"/>
        <v>9</v>
      </c>
      <c r="B6327" s="46">
        <v>43729.499999984662</v>
      </c>
      <c r="C6327" s="47">
        <f>Eingabe!G6328</f>
        <v>2.4</v>
      </c>
      <c r="D6327" s="77">
        <v>6327</v>
      </c>
      <c r="E6327" s="47"/>
      <c r="F6327" s="25">
        <f t="shared" si="885"/>
        <v>3.58</v>
      </c>
      <c r="G6327" s="25">
        <f>VLOOKUP(F6327,'Spezifische Werte'!$B$2:$C$4002,2,FALSE)</f>
        <v>2.2829235995572409E-2</v>
      </c>
      <c r="H6327" s="25">
        <f t="shared" si="888"/>
        <v>45.658471991144815</v>
      </c>
      <c r="J6327" s="25">
        <f t="shared" si="886"/>
        <v>3.6</v>
      </c>
      <c r="K6327" s="25">
        <f>VLOOKUP(J6327,'Spezifische Werte'!$B$2:$C$4002,2,FALSE)</f>
        <v>2.3596471134930203E-2</v>
      </c>
      <c r="L6327" s="25">
        <f t="shared" si="889"/>
        <v>47.19294226986041</v>
      </c>
      <c r="R6327" s="25">
        <v>6325</v>
      </c>
      <c r="S6327" s="25">
        <v>6324</v>
      </c>
      <c r="T6327" s="25">
        <f t="shared" si="893"/>
        <v>5.790322713773282E-2</v>
      </c>
      <c r="U6327" s="25">
        <f t="shared" si="890"/>
        <v>5.9645272932892485E-2</v>
      </c>
      <c r="W6327" s="17">
        <f>Eingabe!H6328</f>
        <v>292</v>
      </c>
      <c r="X6327" s="17">
        <f t="shared" si="891"/>
        <v>2.92</v>
      </c>
      <c r="Y6327" s="17">
        <f t="shared" si="892"/>
        <v>290</v>
      </c>
    </row>
    <row r="6328" spans="1:25" x14ac:dyDescent="0.15">
      <c r="A6328" s="82">
        <f t="shared" si="887"/>
        <v>9</v>
      </c>
      <c r="B6328" s="46">
        <v>43729.541666651327</v>
      </c>
      <c r="C6328" s="47">
        <f>Eingabe!G6329</f>
        <v>2.2000000000000002</v>
      </c>
      <c r="D6328" s="77">
        <v>6328</v>
      </c>
      <c r="E6328" s="47"/>
      <c r="F6328" s="25">
        <f t="shared" si="885"/>
        <v>3.28</v>
      </c>
      <c r="G6328" s="25">
        <f>VLOOKUP(F6328,'Spezifische Werte'!$B$2:$C$4002,2,FALSE)</f>
        <v>1.4036237149224865E-2</v>
      </c>
      <c r="H6328" s="25">
        <f t="shared" si="888"/>
        <v>28.07247429844973</v>
      </c>
      <c r="J6328" s="25">
        <f t="shared" si="886"/>
        <v>3.3</v>
      </c>
      <c r="K6328" s="25">
        <f>VLOOKUP(J6328,'Spezifische Werte'!$B$2:$C$4002,2,FALSE)</f>
        <v>1.4533450192857693E-2</v>
      </c>
      <c r="L6328" s="25">
        <f t="shared" si="889"/>
        <v>29.066900385715385</v>
      </c>
      <c r="R6328" s="25">
        <v>6326</v>
      </c>
      <c r="S6328" s="25">
        <v>6325</v>
      </c>
      <c r="T6328" s="25">
        <f t="shared" si="893"/>
        <v>5.790322713773282E-2</v>
      </c>
      <c r="U6328" s="25">
        <f t="shared" si="890"/>
        <v>5.9645272932892485E-2</v>
      </c>
      <c r="W6328" s="17">
        <f>Eingabe!H6329</f>
        <v>261</v>
      </c>
      <c r="X6328" s="17">
        <f t="shared" si="891"/>
        <v>2.61</v>
      </c>
      <c r="Y6328" s="17">
        <f t="shared" si="892"/>
        <v>260</v>
      </c>
    </row>
    <row r="6329" spans="1:25" x14ac:dyDescent="0.15">
      <c r="A6329" s="82">
        <f t="shared" si="887"/>
        <v>9</v>
      </c>
      <c r="B6329" s="46">
        <v>43729.583333317991</v>
      </c>
      <c r="C6329" s="47">
        <f>Eingabe!G6330</f>
        <v>2</v>
      </c>
      <c r="D6329" s="77">
        <v>6329</v>
      </c>
      <c r="E6329" s="47"/>
      <c r="F6329" s="25">
        <f t="shared" si="885"/>
        <v>2.98</v>
      </c>
      <c r="G6329" s="25">
        <f>VLOOKUP(F6329,'Spezifische Werte'!$B$2:$C$4002,2,FALSE)</f>
        <v>7.6819067373919353E-3</v>
      </c>
      <c r="H6329" s="25">
        <f t="shared" si="888"/>
        <v>15.363813474783871</v>
      </c>
      <c r="J6329" s="25">
        <f t="shared" si="886"/>
        <v>3</v>
      </c>
      <c r="K6329" s="25">
        <f>VLOOKUP(J6329,'Spezifische Werte'!$B$2:$C$4002,2,FALSE)</f>
        <v>8.0363231384606472E-3</v>
      </c>
      <c r="L6329" s="25">
        <f t="shared" si="889"/>
        <v>16.072646276921294</v>
      </c>
      <c r="R6329" s="25">
        <v>6327</v>
      </c>
      <c r="S6329" s="25">
        <v>6326</v>
      </c>
      <c r="T6329" s="25">
        <f t="shared" si="893"/>
        <v>5.790322713773282E-2</v>
      </c>
      <c r="U6329" s="25">
        <f t="shared" si="890"/>
        <v>5.9645272932892485E-2</v>
      </c>
      <c r="W6329" s="17">
        <f>Eingabe!H6330</f>
        <v>296</v>
      </c>
      <c r="X6329" s="17">
        <f t="shared" si="891"/>
        <v>2.96</v>
      </c>
      <c r="Y6329" s="17">
        <f t="shared" si="892"/>
        <v>300</v>
      </c>
    </row>
    <row r="6330" spans="1:25" x14ac:dyDescent="0.15">
      <c r="A6330" s="82">
        <f t="shared" si="887"/>
        <v>9</v>
      </c>
      <c r="B6330" s="46">
        <v>43729.624999984655</v>
      </c>
      <c r="C6330" s="47">
        <f>Eingabe!G6331</f>
        <v>1.8</v>
      </c>
      <c r="D6330" s="77">
        <v>6330</v>
      </c>
      <c r="E6330" s="47"/>
      <c r="F6330" s="25">
        <f t="shared" si="885"/>
        <v>2.69</v>
      </c>
      <c r="G6330" s="25">
        <f>VLOOKUP(F6330,'Spezifische Werte'!$B$2:$C$4002,2,FALSE)</f>
        <v>3.715149232963236E-3</v>
      </c>
      <c r="H6330" s="25">
        <f t="shared" si="888"/>
        <v>7.4302984659264721</v>
      </c>
      <c r="J6330" s="25">
        <f t="shared" si="886"/>
        <v>2.7</v>
      </c>
      <c r="K6330" s="25">
        <f>VLOOKUP(J6330,'Spezifische Werte'!$B$2:$C$4002,2,FALSE)</f>
        <v>3.8225571704766847E-3</v>
      </c>
      <c r="L6330" s="25">
        <f t="shared" si="889"/>
        <v>7.6451143409533691</v>
      </c>
      <c r="R6330" s="25">
        <v>6328</v>
      </c>
      <c r="S6330" s="25">
        <v>6327</v>
      </c>
      <c r="T6330" s="25">
        <f t="shared" si="893"/>
        <v>5.790322713773282E-2</v>
      </c>
      <c r="U6330" s="25">
        <f t="shared" si="890"/>
        <v>5.9645272932892485E-2</v>
      </c>
      <c r="W6330" s="17">
        <f>Eingabe!H6331</f>
        <v>270</v>
      </c>
      <c r="X6330" s="17">
        <f t="shared" si="891"/>
        <v>2.7</v>
      </c>
      <c r="Y6330" s="17">
        <f t="shared" si="892"/>
        <v>270</v>
      </c>
    </row>
    <row r="6331" spans="1:25" x14ac:dyDescent="0.15">
      <c r="A6331" s="82">
        <f t="shared" si="887"/>
        <v>9</v>
      </c>
      <c r="B6331" s="46">
        <v>43729.666666651319</v>
      </c>
      <c r="C6331" s="47">
        <f>Eingabe!G6332</f>
        <v>2.6</v>
      </c>
      <c r="D6331" s="77">
        <v>6331</v>
      </c>
      <c r="E6331" s="47"/>
      <c r="F6331" s="25">
        <f t="shared" si="885"/>
        <v>3.88</v>
      </c>
      <c r="G6331" s="25">
        <f>VLOOKUP(F6331,'Spezifische Werte'!$B$2:$C$4002,2,FALSE)</f>
        <v>3.5689320314118818E-2</v>
      </c>
      <c r="H6331" s="25">
        <f t="shared" si="888"/>
        <v>71.378640628237633</v>
      </c>
      <c r="J6331" s="25">
        <f t="shared" si="886"/>
        <v>3.9</v>
      </c>
      <c r="K6331" s="25">
        <f>VLOOKUP(J6331,'Spezifische Werte'!$B$2:$C$4002,2,FALSE)</f>
        <v>3.6613952811549305E-2</v>
      </c>
      <c r="L6331" s="25">
        <f t="shared" si="889"/>
        <v>73.227905623098607</v>
      </c>
      <c r="R6331" s="25">
        <v>6329</v>
      </c>
      <c r="S6331" s="25">
        <v>6328</v>
      </c>
      <c r="T6331" s="25">
        <f t="shared" si="893"/>
        <v>5.790322713773282E-2</v>
      </c>
      <c r="U6331" s="25">
        <f t="shared" si="890"/>
        <v>5.9645272932892485E-2</v>
      </c>
      <c r="W6331" s="17">
        <f>Eingabe!H6332</f>
        <v>294</v>
      </c>
      <c r="X6331" s="17">
        <f t="shared" si="891"/>
        <v>2.94</v>
      </c>
      <c r="Y6331" s="17">
        <f t="shared" si="892"/>
        <v>290</v>
      </c>
    </row>
    <row r="6332" spans="1:25" x14ac:dyDescent="0.15">
      <c r="A6332" s="82">
        <f t="shared" si="887"/>
        <v>9</v>
      </c>
      <c r="B6332" s="46">
        <v>43729.708333317983</v>
      </c>
      <c r="C6332" s="47">
        <f>Eingabe!G6333</f>
        <v>1.8</v>
      </c>
      <c r="D6332" s="77">
        <v>6332</v>
      </c>
      <c r="E6332" s="47"/>
      <c r="F6332" s="25">
        <f t="shared" si="885"/>
        <v>2.69</v>
      </c>
      <c r="G6332" s="25">
        <f>VLOOKUP(F6332,'Spezifische Werte'!$B$2:$C$4002,2,FALSE)</f>
        <v>3.715149232963236E-3</v>
      </c>
      <c r="H6332" s="25">
        <f t="shared" si="888"/>
        <v>7.4302984659264721</v>
      </c>
      <c r="J6332" s="25">
        <f t="shared" si="886"/>
        <v>2.7</v>
      </c>
      <c r="K6332" s="25">
        <f>VLOOKUP(J6332,'Spezifische Werte'!$B$2:$C$4002,2,FALSE)</f>
        <v>3.8225571704766847E-3</v>
      </c>
      <c r="L6332" s="25">
        <f t="shared" si="889"/>
        <v>7.6451143409533691</v>
      </c>
      <c r="R6332" s="25">
        <v>6330</v>
      </c>
      <c r="S6332" s="25">
        <v>6329</v>
      </c>
      <c r="T6332" s="25">
        <f t="shared" si="893"/>
        <v>5.790322713773282E-2</v>
      </c>
      <c r="U6332" s="25">
        <f t="shared" si="890"/>
        <v>5.9645272932892485E-2</v>
      </c>
      <c r="W6332" s="17">
        <f>Eingabe!H6333</f>
        <v>312</v>
      </c>
      <c r="X6332" s="17">
        <f t="shared" si="891"/>
        <v>3.12</v>
      </c>
      <c r="Y6332" s="17">
        <f t="shared" si="892"/>
        <v>310</v>
      </c>
    </row>
    <row r="6333" spans="1:25" x14ac:dyDescent="0.15">
      <c r="A6333" s="82">
        <f t="shared" si="887"/>
        <v>9</v>
      </c>
      <c r="B6333" s="46">
        <v>43729.749999984648</v>
      </c>
      <c r="C6333" s="47">
        <f>Eingabe!G6334</f>
        <v>1.9</v>
      </c>
      <c r="D6333" s="77">
        <v>6333</v>
      </c>
      <c r="E6333" s="47"/>
      <c r="F6333" s="25">
        <f t="shared" si="885"/>
        <v>2.83</v>
      </c>
      <c r="G6333" s="25">
        <f>VLOOKUP(F6333,'Spezifische Werte'!$B$2:$C$4002,2,FALSE)</f>
        <v>5.3996541966473566E-3</v>
      </c>
      <c r="H6333" s="25">
        <f t="shared" si="888"/>
        <v>10.799308393294714</v>
      </c>
      <c r="J6333" s="25">
        <f t="shared" si="886"/>
        <v>2.85</v>
      </c>
      <c r="K6333" s="25">
        <f>VLOOKUP(J6333,'Spezifische Werte'!$B$2:$C$4002,2,FALSE)</f>
        <v>5.6714421172963415E-3</v>
      </c>
      <c r="L6333" s="25">
        <f t="shared" si="889"/>
        <v>11.342884234592683</v>
      </c>
      <c r="R6333" s="25">
        <v>6331</v>
      </c>
      <c r="S6333" s="25">
        <v>6330</v>
      </c>
      <c r="T6333" s="25">
        <f t="shared" si="893"/>
        <v>5.790322713773282E-2</v>
      </c>
      <c r="U6333" s="25">
        <f t="shared" si="890"/>
        <v>5.9645272932892485E-2</v>
      </c>
      <c r="W6333" s="17">
        <f>Eingabe!H6334</f>
        <v>314</v>
      </c>
      <c r="X6333" s="17">
        <f t="shared" si="891"/>
        <v>3.14</v>
      </c>
      <c r="Y6333" s="17">
        <f t="shared" si="892"/>
        <v>310</v>
      </c>
    </row>
    <row r="6334" spans="1:25" x14ac:dyDescent="0.15">
      <c r="A6334" s="82">
        <f t="shared" si="887"/>
        <v>9</v>
      </c>
      <c r="B6334" s="46">
        <v>43729.791666651312</v>
      </c>
      <c r="C6334" s="47">
        <f>Eingabe!G6335</f>
        <v>1.9</v>
      </c>
      <c r="D6334" s="77">
        <v>6334</v>
      </c>
      <c r="E6334" s="47"/>
      <c r="F6334" s="25">
        <f t="shared" si="885"/>
        <v>2.83</v>
      </c>
      <c r="G6334" s="25">
        <f>VLOOKUP(F6334,'Spezifische Werte'!$B$2:$C$4002,2,FALSE)</f>
        <v>5.3996541966473566E-3</v>
      </c>
      <c r="H6334" s="25">
        <f t="shared" si="888"/>
        <v>10.799308393294714</v>
      </c>
      <c r="J6334" s="25">
        <f t="shared" si="886"/>
        <v>2.85</v>
      </c>
      <c r="K6334" s="25">
        <f>VLOOKUP(J6334,'Spezifische Werte'!$B$2:$C$4002,2,FALSE)</f>
        <v>5.6714421172963415E-3</v>
      </c>
      <c r="L6334" s="25">
        <f t="shared" si="889"/>
        <v>11.342884234592683</v>
      </c>
      <c r="R6334" s="25">
        <v>6332</v>
      </c>
      <c r="S6334" s="25">
        <v>6331</v>
      </c>
      <c r="T6334" s="25">
        <f t="shared" si="893"/>
        <v>5.790322713773282E-2</v>
      </c>
      <c r="U6334" s="25">
        <f t="shared" si="890"/>
        <v>5.9645272932892485E-2</v>
      </c>
      <c r="W6334" s="17">
        <f>Eingabe!H6335</f>
        <v>316</v>
      </c>
      <c r="X6334" s="17">
        <f t="shared" si="891"/>
        <v>3.16</v>
      </c>
      <c r="Y6334" s="17">
        <f t="shared" si="892"/>
        <v>320</v>
      </c>
    </row>
    <row r="6335" spans="1:25" x14ac:dyDescent="0.15">
      <c r="A6335" s="82">
        <f t="shared" si="887"/>
        <v>9</v>
      </c>
      <c r="B6335" s="46">
        <v>43729.833333317976</v>
      </c>
      <c r="C6335" s="47">
        <f>Eingabe!G6336</f>
        <v>2.6</v>
      </c>
      <c r="D6335" s="77">
        <v>6335</v>
      </c>
      <c r="E6335" s="47"/>
      <c r="F6335" s="25">
        <f t="shared" si="885"/>
        <v>3.88</v>
      </c>
      <c r="G6335" s="25">
        <f>VLOOKUP(F6335,'Spezifische Werte'!$B$2:$C$4002,2,FALSE)</f>
        <v>3.5689320314118818E-2</v>
      </c>
      <c r="H6335" s="25">
        <f t="shared" si="888"/>
        <v>71.378640628237633</v>
      </c>
      <c r="J6335" s="25">
        <f t="shared" si="886"/>
        <v>3.9</v>
      </c>
      <c r="K6335" s="25">
        <f>VLOOKUP(J6335,'Spezifische Werte'!$B$2:$C$4002,2,FALSE)</f>
        <v>3.6613952811549305E-2</v>
      </c>
      <c r="L6335" s="25">
        <f t="shared" si="889"/>
        <v>73.227905623098607</v>
      </c>
      <c r="R6335" s="25">
        <v>6333</v>
      </c>
      <c r="S6335" s="25">
        <v>6332</v>
      </c>
      <c r="T6335" s="25">
        <f t="shared" si="893"/>
        <v>5.790322713773282E-2</v>
      </c>
      <c r="U6335" s="25">
        <f t="shared" si="890"/>
        <v>5.9645272932892485E-2</v>
      </c>
      <c r="W6335" s="17">
        <f>Eingabe!H6336</f>
        <v>345</v>
      </c>
      <c r="X6335" s="17">
        <f t="shared" si="891"/>
        <v>3.45</v>
      </c>
      <c r="Y6335" s="17">
        <f t="shared" si="892"/>
        <v>350</v>
      </c>
    </row>
    <row r="6336" spans="1:25" x14ac:dyDescent="0.15">
      <c r="A6336" s="82">
        <f t="shared" si="887"/>
        <v>9</v>
      </c>
      <c r="B6336" s="46">
        <v>43729.87499998464</v>
      </c>
      <c r="C6336" s="47">
        <f>Eingabe!G6337</f>
        <v>3.1</v>
      </c>
      <c r="D6336" s="77">
        <v>6336</v>
      </c>
      <c r="E6336" s="47"/>
      <c r="F6336" s="25">
        <f t="shared" si="885"/>
        <v>4.62</v>
      </c>
      <c r="G6336" s="25">
        <f>VLOOKUP(F6336,'Spezifische Werte'!$B$2:$C$4002,2,FALSE)</f>
        <v>7.0834307543363312E-2</v>
      </c>
      <c r="H6336" s="25">
        <f t="shared" si="888"/>
        <v>141.66861508672662</v>
      </c>
      <c r="J6336" s="25">
        <f t="shared" si="886"/>
        <v>4.6500000000000004</v>
      </c>
      <c r="K6336" s="25">
        <f>VLOOKUP(J6336,'Spezifische Werte'!$B$2:$C$4002,2,FALSE)</f>
        <v>7.2366311882592071E-2</v>
      </c>
      <c r="L6336" s="25">
        <f t="shared" si="889"/>
        <v>144.73262376518414</v>
      </c>
      <c r="R6336" s="25">
        <v>6334</v>
      </c>
      <c r="S6336" s="25">
        <v>6333</v>
      </c>
      <c r="T6336" s="25">
        <f t="shared" si="893"/>
        <v>5.790322713773282E-2</v>
      </c>
      <c r="U6336" s="25">
        <f t="shared" si="890"/>
        <v>5.9645272932892485E-2</v>
      </c>
      <c r="W6336" s="17">
        <f>Eingabe!H6337</f>
        <v>323</v>
      </c>
      <c r="X6336" s="17">
        <f t="shared" si="891"/>
        <v>3.23</v>
      </c>
      <c r="Y6336" s="17">
        <f t="shared" si="892"/>
        <v>320</v>
      </c>
    </row>
    <row r="6337" spans="1:25" x14ac:dyDescent="0.15">
      <c r="A6337" s="82">
        <f t="shared" si="887"/>
        <v>9</v>
      </c>
      <c r="B6337" s="46">
        <v>43729.916666651305</v>
      </c>
      <c r="C6337" s="47">
        <f>Eingabe!G6338</f>
        <v>3</v>
      </c>
      <c r="D6337" s="77">
        <v>6337</v>
      </c>
      <c r="E6337" s="47"/>
      <c r="F6337" s="25">
        <f t="shared" si="885"/>
        <v>4.4800000000000004</v>
      </c>
      <c r="G6337" s="25">
        <f>VLOOKUP(F6337,'Spezifische Werte'!$B$2:$C$4002,2,FALSE)</f>
        <v>6.3876775708421291E-2</v>
      </c>
      <c r="H6337" s="25">
        <f t="shared" si="888"/>
        <v>127.75355141684258</v>
      </c>
      <c r="J6337" s="25">
        <f t="shared" si="886"/>
        <v>4.5</v>
      </c>
      <c r="K6337" s="25">
        <f>VLOOKUP(J6337,'Spezifische Werte'!$B$2:$C$4002,2,FALSE)</f>
        <v>6.4854105449014127E-2</v>
      </c>
      <c r="L6337" s="25">
        <f t="shared" si="889"/>
        <v>129.70821089802826</v>
      </c>
      <c r="R6337" s="25">
        <v>6335</v>
      </c>
      <c r="S6337" s="25">
        <v>6334</v>
      </c>
      <c r="T6337" s="25">
        <f t="shared" si="893"/>
        <v>5.790322713773282E-2</v>
      </c>
      <c r="U6337" s="25">
        <f t="shared" si="890"/>
        <v>5.9645272932892485E-2</v>
      </c>
      <c r="W6337" s="17">
        <f>Eingabe!H6338</f>
        <v>293</v>
      </c>
      <c r="X6337" s="17">
        <f t="shared" si="891"/>
        <v>2.93</v>
      </c>
      <c r="Y6337" s="17">
        <f t="shared" si="892"/>
        <v>290</v>
      </c>
    </row>
    <row r="6338" spans="1:25" x14ac:dyDescent="0.15">
      <c r="A6338" s="82">
        <f t="shared" si="887"/>
        <v>9</v>
      </c>
      <c r="B6338" s="46">
        <v>43729.958333317969</v>
      </c>
      <c r="C6338" s="47">
        <f>Eingabe!G6339</f>
        <v>2.4</v>
      </c>
      <c r="D6338" s="77">
        <v>6338</v>
      </c>
      <c r="E6338" s="47"/>
      <c r="F6338" s="25">
        <f t="shared" si="885"/>
        <v>3.58</v>
      </c>
      <c r="G6338" s="25">
        <f>VLOOKUP(F6338,'Spezifische Werte'!$B$2:$C$4002,2,FALSE)</f>
        <v>2.2829235995572409E-2</v>
      </c>
      <c r="H6338" s="25">
        <f t="shared" si="888"/>
        <v>45.658471991144815</v>
      </c>
      <c r="J6338" s="25">
        <f t="shared" si="886"/>
        <v>3.6</v>
      </c>
      <c r="K6338" s="25">
        <f>VLOOKUP(J6338,'Spezifische Werte'!$B$2:$C$4002,2,FALSE)</f>
        <v>2.3596471134930203E-2</v>
      </c>
      <c r="L6338" s="25">
        <f t="shared" si="889"/>
        <v>47.19294226986041</v>
      </c>
      <c r="R6338" s="25">
        <v>6336</v>
      </c>
      <c r="S6338" s="25">
        <v>6335</v>
      </c>
      <c r="T6338" s="25">
        <f t="shared" si="893"/>
        <v>5.790322713773282E-2</v>
      </c>
      <c r="U6338" s="25">
        <f t="shared" si="890"/>
        <v>5.9645272932892485E-2</v>
      </c>
      <c r="W6338" s="17">
        <f>Eingabe!H6339</f>
        <v>281</v>
      </c>
      <c r="X6338" s="17">
        <f t="shared" si="891"/>
        <v>2.81</v>
      </c>
      <c r="Y6338" s="17">
        <f t="shared" si="892"/>
        <v>280</v>
      </c>
    </row>
    <row r="6339" spans="1:25" x14ac:dyDescent="0.15">
      <c r="A6339" s="82">
        <f t="shared" si="887"/>
        <v>9</v>
      </c>
      <c r="B6339" s="46">
        <v>43729.999999984633</v>
      </c>
      <c r="C6339" s="47">
        <f>Eingabe!G6340</f>
        <v>3</v>
      </c>
      <c r="D6339" s="77">
        <v>6339</v>
      </c>
      <c r="E6339" s="47"/>
      <c r="F6339" s="25">
        <f t="shared" ref="F6339:F6402" si="894">ROUND(C6339*($O$4/$O$5)^$O$7,2)</f>
        <v>4.4800000000000004</v>
      </c>
      <c r="G6339" s="25">
        <f>VLOOKUP(F6339,'Spezifische Werte'!$B$2:$C$4002,2,FALSE)</f>
        <v>6.3876775708421291E-2</v>
      </c>
      <c r="H6339" s="25">
        <f t="shared" si="888"/>
        <v>127.75355141684258</v>
      </c>
      <c r="J6339" s="25">
        <f t="shared" ref="J6339:J6402" si="895">ROUND(C6339*(LN($O$4/$O$8)/LN($O$5/$O$8)),2)</f>
        <v>4.5</v>
      </c>
      <c r="K6339" s="25">
        <f>VLOOKUP(J6339,'Spezifische Werte'!$B$2:$C$4002,2,FALSE)</f>
        <v>6.4854105449014127E-2</v>
      </c>
      <c r="L6339" s="25">
        <f t="shared" si="889"/>
        <v>129.70821089802826</v>
      </c>
      <c r="R6339" s="25">
        <v>6337</v>
      </c>
      <c r="S6339" s="25">
        <v>6336</v>
      </c>
      <c r="T6339" s="25">
        <f t="shared" si="893"/>
        <v>4.5658471991144818E-2</v>
      </c>
      <c r="U6339" s="25">
        <f t="shared" si="890"/>
        <v>4.7192942269860413E-2</v>
      </c>
      <c r="W6339" s="17">
        <f>Eingabe!H6340</f>
        <v>260</v>
      </c>
      <c r="X6339" s="17">
        <f t="shared" si="891"/>
        <v>2.6</v>
      </c>
      <c r="Y6339" s="17">
        <f t="shared" si="892"/>
        <v>260</v>
      </c>
    </row>
    <row r="6340" spans="1:25" x14ac:dyDescent="0.15">
      <c r="A6340" s="82">
        <f t="shared" ref="A6340:A6403" si="896">MONTH(B6340)</f>
        <v>9</v>
      </c>
      <c r="B6340" s="46">
        <v>43730.041666651297</v>
      </c>
      <c r="C6340" s="47">
        <f>Eingabe!G6341</f>
        <v>3.5</v>
      </c>
      <c r="D6340" s="77">
        <v>6340</v>
      </c>
      <c r="E6340" s="47"/>
      <c r="F6340" s="25">
        <f t="shared" si="894"/>
        <v>5.22</v>
      </c>
      <c r="G6340" s="25">
        <f>VLOOKUP(F6340,'Spezifische Werte'!$B$2:$C$4002,2,FALSE)</f>
        <v>0.10600726326582303</v>
      </c>
      <c r="H6340" s="25">
        <f t="shared" ref="H6340:H6403" si="897">G6340*$O$9*1000</f>
        <v>212.01452653164606</v>
      </c>
      <c r="J6340" s="25">
        <f t="shared" si="895"/>
        <v>5.25</v>
      </c>
      <c r="K6340" s="25">
        <f>VLOOKUP(J6340,'Spezifische Werte'!$B$2:$C$4002,2,FALSE)</f>
        <v>0.10804502827355937</v>
      </c>
      <c r="L6340" s="25">
        <f t="shared" ref="L6340:L6403" si="898">K6340*$O$9*1000</f>
        <v>216.09005654711873</v>
      </c>
      <c r="R6340" s="25">
        <v>6338</v>
      </c>
      <c r="S6340" s="25">
        <v>6337</v>
      </c>
      <c r="T6340" s="25">
        <f t="shared" si="893"/>
        <v>4.5658471991144818E-2</v>
      </c>
      <c r="U6340" s="25">
        <f t="shared" ref="U6340:U6403" si="899">LARGE($L$3:$L$8762,R6340)/1000</f>
        <v>4.7192942269860413E-2</v>
      </c>
      <c r="W6340" s="17">
        <f>Eingabe!H6341</f>
        <v>250</v>
      </c>
      <c r="X6340" s="17">
        <f t="shared" ref="X6340:X6403" si="900">W6340/100</f>
        <v>2.5</v>
      </c>
      <c r="Y6340" s="17">
        <f t="shared" ref="Y6340:Y6403" si="901">ROUND(X6340,1)*100</f>
        <v>250</v>
      </c>
    </row>
    <row r="6341" spans="1:25" x14ac:dyDescent="0.15">
      <c r="A6341" s="82">
        <f t="shared" si="896"/>
        <v>9</v>
      </c>
      <c r="B6341" s="46">
        <v>43730.083333317962</v>
      </c>
      <c r="C6341" s="47">
        <f>Eingabe!G6342</f>
        <v>1.5</v>
      </c>
      <c r="D6341" s="77">
        <v>6341</v>
      </c>
      <c r="E6341" s="47"/>
      <c r="F6341" s="25">
        <f t="shared" si="894"/>
        <v>2.2400000000000002</v>
      </c>
      <c r="G6341" s="25">
        <f>VLOOKUP(F6341,'Spezifische Werte'!$B$2:$C$4002,2,FALSE)</f>
        <v>1.1193746192255218E-3</v>
      </c>
      <c r="H6341" s="25">
        <f t="shared" si="897"/>
        <v>2.2387492384510437</v>
      </c>
      <c r="J6341" s="25">
        <f t="shared" si="895"/>
        <v>2.25</v>
      </c>
      <c r="K6341" s="25">
        <f>VLOOKUP(J6341,'Spezifische Werte'!$B$2:$C$4002,2,FALSE)</f>
        <v>1.1487981333340618E-3</v>
      </c>
      <c r="L6341" s="25">
        <f t="shared" si="898"/>
        <v>2.2975962666681236</v>
      </c>
      <c r="R6341" s="25">
        <v>6339</v>
      </c>
      <c r="S6341" s="25">
        <v>6338</v>
      </c>
      <c r="T6341" s="25">
        <f t="shared" si="893"/>
        <v>4.5658471991144818E-2</v>
      </c>
      <c r="U6341" s="25">
        <f t="shared" si="899"/>
        <v>4.7192942269860413E-2</v>
      </c>
      <c r="W6341" s="17">
        <f>Eingabe!H6342</f>
        <v>250</v>
      </c>
      <c r="X6341" s="17">
        <f t="shared" si="900"/>
        <v>2.5</v>
      </c>
      <c r="Y6341" s="17">
        <f t="shared" si="901"/>
        <v>250</v>
      </c>
    </row>
    <row r="6342" spans="1:25" x14ac:dyDescent="0.15">
      <c r="A6342" s="82">
        <f t="shared" si="896"/>
        <v>9</v>
      </c>
      <c r="B6342" s="46">
        <v>43730.124999984626</v>
      </c>
      <c r="C6342" s="47">
        <f>Eingabe!G6343</f>
        <v>3.6</v>
      </c>
      <c r="D6342" s="77">
        <v>6342</v>
      </c>
      <c r="E6342" s="47"/>
      <c r="F6342" s="25">
        <f t="shared" si="894"/>
        <v>5.37</v>
      </c>
      <c r="G6342" s="25">
        <f>VLOOKUP(F6342,'Spezifische Werte'!$B$2:$C$4002,2,FALSE)</f>
        <v>0.11640095819454216</v>
      </c>
      <c r="H6342" s="25">
        <f t="shared" si="897"/>
        <v>232.80191638908431</v>
      </c>
      <c r="J6342" s="25">
        <f t="shared" si="895"/>
        <v>5.4</v>
      </c>
      <c r="K6342" s="25">
        <f>VLOOKUP(J6342,'Spezifische Werte'!$B$2:$C$4002,2,FALSE)</f>
        <v>0.11853513474534576</v>
      </c>
      <c r="L6342" s="25">
        <f t="shared" si="898"/>
        <v>237.07026949069152</v>
      </c>
      <c r="R6342" s="25">
        <v>6340</v>
      </c>
      <c r="S6342" s="25">
        <v>6339</v>
      </c>
      <c r="T6342" s="25">
        <f t="shared" ref="T6342:T6405" si="902">LARGE($H$3:$H$8762,R6342)/1000</f>
        <v>4.5658471991144818E-2</v>
      </c>
      <c r="U6342" s="25">
        <f t="shared" si="899"/>
        <v>4.7192942269860413E-2</v>
      </c>
      <c r="W6342" s="17">
        <f>Eingabe!H6343</f>
        <v>261</v>
      </c>
      <c r="X6342" s="17">
        <f t="shared" si="900"/>
        <v>2.61</v>
      </c>
      <c r="Y6342" s="17">
        <f t="shared" si="901"/>
        <v>260</v>
      </c>
    </row>
    <row r="6343" spans="1:25" x14ac:dyDescent="0.15">
      <c r="A6343" s="82">
        <f t="shared" si="896"/>
        <v>9</v>
      </c>
      <c r="B6343" s="46">
        <v>43730.16666665129</v>
      </c>
      <c r="C6343" s="47">
        <f>Eingabe!G6344</f>
        <v>3.5</v>
      </c>
      <c r="D6343" s="77">
        <v>6343</v>
      </c>
      <c r="E6343" s="47"/>
      <c r="F6343" s="25">
        <f t="shared" si="894"/>
        <v>5.22</v>
      </c>
      <c r="G6343" s="25">
        <f>VLOOKUP(F6343,'Spezifische Werte'!$B$2:$C$4002,2,FALSE)</f>
        <v>0.10600726326582303</v>
      </c>
      <c r="H6343" s="25">
        <f t="shared" si="897"/>
        <v>212.01452653164606</v>
      </c>
      <c r="J6343" s="25">
        <f t="shared" si="895"/>
        <v>5.25</v>
      </c>
      <c r="K6343" s="25">
        <f>VLOOKUP(J6343,'Spezifische Werte'!$B$2:$C$4002,2,FALSE)</f>
        <v>0.10804502827355937</v>
      </c>
      <c r="L6343" s="25">
        <f t="shared" si="898"/>
        <v>216.09005654711873</v>
      </c>
      <c r="R6343" s="25">
        <v>6341</v>
      </c>
      <c r="S6343" s="25">
        <v>6340</v>
      </c>
      <c r="T6343" s="25">
        <f t="shared" si="902"/>
        <v>4.5658471991144818E-2</v>
      </c>
      <c r="U6343" s="25">
        <f t="shared" si="899"/>
        <v>4.7192942269860413E-2</v>
      </c>
      <c r="W6343" s="17">
        <f>Eingabe!H6344</f>
        <v>251</v>
      </c>
      <c r="X6343" s="17">
        <f t="shared" si="900"/>
        <v>2.5099999999999998</v>
      </c>
      <c r="Y6343" s="17">
        <f t="shared" si="901"/>
        <v>250</v>
      </c>
    </row>
    <row r="6344" spans="1:25" x14ac:dyDescent="0.15">
      <c r="A6344" s="82">
        <f t="shared" si="896"/>
        <v>9</v>
      </c>
      <c r="B6344" s="46">
        <v>43730.208333317954</v>
      </c>
      <c r="C6344" s="47">
        <f>Eingabe!G6345</f>
        <v>3.7</v>
      </c>
      <c r="D6344" s="77">
        <v>6344</v>
      </c>
      <c r="E6344" s="47"/>
      <c r="F6344" s="25">
        <f t="shared" si="894"/>
        <v>5.52</v>
      </c>
      <c r="G6344" s="25">
        <f>VLOOKUP(F6344,'Spezifische Werte'!$B$2:$C$4002,2,FALSE)</f>
        <v>0.12721663519138685</v>
      </c>
      <c r="H6344" s="25">
        <f t="shared" si="897"/>
        <v>254.43327038277369</v>
      </c>
      <c r="J6344" s="25">
        <f t="shared" si="895"/>
        <v>5.55</v>
      </c>
      <c r="K6344" s="25">
        <f>VLOOKUP(J6344,'Spezifische Werte'!$B$2:$C$4002,2,FALSE)</f>
        <v>0.12941942247043492</v>
      </c>
      <c r="L6344" s="25">
        <f t="shared" si="898"/>
        <v>258.83884494086982</v>
      </c>
      <c r="R6344" s="25">
        <v>6342</v>
      </c>
      <c r="S6344" s="25">
        <v>6341</v>
      </c>
      <c r="T6344" s="25">
        <f t="shared" si="902"/>
        <v>4.5658471991144818E-2</v>
      </c>
      <c r="U6344" s="25">
        <f t="shared" si="899"/>
        <v>4.7192942269860413E-2</v>
      </c>
      <c r="W6344" s="17">
        <f>Eingabe!H6345</f>
        <v>251</v>
      </c>
      <c r="X6344" s="17">
        <f t="shared" si="900"/>
        <v>2.5099999999999998</v>
      </c>
      <c r="Y6344" s="17">
        <f t="shared" si="901"/>
        <v>250</v>
      </c>
    </row>
    <row r="6345" spans="1:25" x14ac:dyDescent="0.15">
      <c r="A6345" s="82">
        <f t="shared" si="896"/>
        <v>9</v>
      </c>
      <c r="B6345" s="46">
        <v>43730.249999984619</v>
      </c>
      <c r="C6345" s="47">
        <f>Eingabe!G6346</f>
        <v>2</v>
      </c>
      <c r="D6345" s="77">
        <v>6345</v>
      </c>
      <c r="E6345" s="47"/>
      <c r="F6345" s="25">
        <f t="shared" si="894"/>
        <v>2.98</v>
      </c>
      <c r="G6345" s="25">
        <f>VLOOKUP(F6345,'Spezifische Werte'!$B$2:$C$4002,2,FALSE)</f>
        <v>7.6819067373919353E-3</v>
      </c>
      <c r="H6345" s="25">
        <f t="shared" si="897"/>
        <v>15.363813474783871</v>
      </c>
      <c r="J6345" s="25">
        <f t="shared" si="895"/>
        <v>3</v>
      </c>
      <c r="K6345" s="25">
        <f>VLOOKUP(J6345,'Spezifische Werte'!$B$2:$C$4002,2,FALSE)</f>
        <v>8.0363231384606472E-3</v>
      </c>
      <c r="L6345" s="25">
        <f t="shared" si="898"/>
        <v>16.072646276921294</v>
      </c>
      <c r="R6345" s="25">
        <v>6343</v>
      </c>
      <c r="S6345" s="25">
        <v>6342</v>
      </c>
      <c r="T6345" s="25">
        <f t="shared" si="902"/>
        <v>4.5658471991144818E-2</v>
      </c>
      <c r="U6345" s="25">
        <f t="shared" si="899"/>
        <v>4.7192942269860413E-2</v>
      </c>
      <c r="W6345" s="17">
        <f>Eingabe!H6346</f>
        <v>240</v>
      </c>
      <c r="X6345" s="17">
        <f t="shared" si="900"/>
        <v>2.4</v>
      </c>
      <c r="Y6345" s="17">
        <f t="shared" si="901"/>
        <v>240</v>
      </c>
    </row>
    <row r="6346" spans="1:25" x14ac:dyDescent="0.15">
      <c r="A6346" s="82">
        <f t="shared" si="896"/>
        <v>9</v>
      </c>
      <c r="B6346" s="46">
        <v>43730.291666651283</v>
      </c>
      <c r="C6346" s="47">
        <f>Eingabe!G6347</f>
        <v>2.7</v>
      </c>
      <c r="D6346" s="77">
        <v>6346</v>
      </c>
      <c r="E6346" s="47"/>
      <c r="F6346" s="25">
        <f t="shared" si="894"/>
        <v>4.03</v>
      </c>
      <c r="G6346" s="25">
        <f>VLOOKUP(F6346,'Spezifische Werte'!$B$2:$C$4002,2,FALSE)</f>
        <v>4.2666657265334036E-2</v>
      </c>
      <c r="H6346" s="25">
        <f t="shared" si="897"/>
        <v>85.333314530668076</v>
      </c>
      <c r="J6346" s="25">
        <f t="shared" si="895"/>
        <v>4.05</v>
      </c>
      <c r="K6346" s="25">
        <f>VLOOKUP(J6346,'Spezifische Werte'!$B$2:$C$4002,2,FALSE)</f>
        <v>4.3597034083331404E-2</v>
      </c>
      <c r="L6346" s="25">
        <f t="shared" si="898"/>
        <v>87.194068166662802</v>
      </c>
      <c r="R6346" s="25">
        <v>6344</v>
      </c>
      <c r="S6346" s="25">
        <v>6343</v>
      </c>
      <c r="T6346" s="25">
        <f t="shared" si="902"/>
        <v>4.5658471991144818E-2</v>
      </c>
      <c r="U6346" s="25">
        <f t="shared" si="899"/>
        <v>4.7192942269860413E-2</v>
      </c>
      <c r="W6346" s="17">
        <f>Eingabe!H6347</f>
        <v>257</v>
      </c>
      <c r="X6346" s="17">
        <f t="shared" si="900"/>
        <v>2.57</v>
      </c>
      <c r="Y6346" s="17">
        <f t="shared" si="901"/>
        <v>260</v>
      </c>
    </row>
    <row r="6347" spans="1:25" x14ac:dyDescent="0.15">
      <c r="A6347" s="82">
        <f t="shared" si="896"/>
        <v>9</v>
      </c>
      <c r="B6347" s="46">
        <v>43730.333333317947</v>
      </c>
      <c r="C6347" s="47">
        <f>Eingabe!G6348</f>
        <v>1.9</v>
      </c>
      <c r="D6347" s="77">
        <v>6347</v>
      </c>
      <c r="E6347" s="47"/>
      <c r="F6347" s="25">
        <f t="shared" si="894"/>
        <v>2.83</v>
      </c>
      <c r="G6347" s="25">
        <f>VLOOKUP(F6347,'Spezifische Werte'!$B$2:$C$4002,2,FALSE)</f>
        <v>5.3996541966473566E-3</v>
      </c>
      <c r="H6347" s="25">
        <f t="shared" si="897"/>
        <v>10.799308393294714</v>
      </c>
      <c r="J6347" s="25">
        <f t="shared" si="895"/>
        <v>2.85</v>
      </c>
      <c r="K6347" s="25">
        <f>VLOOKUP(J6347,'Spezifische Werte'!$B$2:$C$4002,2,FALSE)</f>
        <v>5.6714421172963415E-3</v>
      </c>
      <c r="L6347" s="25">
        <f t="shared" si="898"/>
        <v>11.342884234592683</v>
      </c>
      <c r="R6347" s="25">
        <v>6345</v>
      </c>
      <c r="S6347" s="25">
        <v>6344</v>
      </c>
      <c r="T6347" s="25">
        <f t="shared" si="902"/>
        <v>4.5658471991144818E-2</v>
      </c>
      <c r="U6347" s="25">
        <f t="shared" si="899"/>
        <v>4.7192942269860413E-2</v>
      </c>
      <c r="W6347" s="17">
        <f>Eingabe!H6348</f>
        <v>265</v>
      </c>
      <c r="X6347" s="17">
        <f t="shared" si="900"/>
        <v>2.65</v>
      </c>
      <c r="Y6347" s="17">
        <f t="shared" si="901"/>
        <v>270</v>
      </c>
    </row>
    <row r="6348" spans="1:25" x14ac:dyDescent="0.15">
      <c r="A6348" s="82">
        <f t="shared" si="896"/>
        <v>9</v>
      </c>
      <c r="B6348" s="46">
        <v>43730.374999984611</v>
      </c>
      <c r="C6348" s="47">
        <f>Eingabe!G6349</f>
        <v>2</v>
      </c>
      <c r="D6348" s="77">
        <v>6348</v>
      </c>
      <c r="E6348" s="47"/>
      <c r="F6348" s="25">
        <f t="shared" si="894"/>
        <v>2.98</v>
      </c>
      <c r="G6348" s="25">
        <f>VLOOKUP(F6348,'Spezifische Werte'!$B$2:$C$4002,2,FALSE)</f>
        <v>7.6819067373919353E-3</v>
      </c>
      <c r="H6348" s="25">
        <f t="shared" si="897"/>
        <v>15.363813474783871</v>
      </c>
      <c r="J6348" s="25">
        <f t="shared" si="895"/>
        <v>3</v>
      </c>
      <c r="K6348" s="25">
        <f>VLOOKUP(J6348,'Spezifische Werte'!$B$2:$C$4002,2,FALSE)</f>
        <v>8.0363231384606472E-3</v>
      </c>
      <c r="L6348" s="25">
        <f t="shared" si="898"/>
        <v>16.072646276921294</v>
      </c>
      <c r="R6348" s="25">
        <v>6346</v>
      </c>
      <c r="S6348" s="25">
        <v>6345</v>
      </c>
      <c r="T6348" s="25">
        <f t="shared" si="902"/>
        <v>4.5658471991144818E-2</v>
      </c>
      <c r="U6348" s="25">
        <f t="shared" si="899"/>
        <v>4.7192942269860413E-2</v>
      </c>
      <c r="W6348" s="17">
        <f>Eingabe!H6349</f>
        <v>255</v>
      </c>
      <c r="X6348" s="17">
        <f t="shared" si="900"/>
        <v>2.5499999999999998</v>
      </c>
      <c r="Y6348" s="17">
        <f t="shared" si="901"/>
        <v>260</v>
      </c>
    </row>
    <row r="6349" spans="1:25" x14ac:dyDescent="0.15">
      <c r="A6349" s="82">
        <f t="shared" si="896"/>
        <v>9</v>
      </c>
      <c r="B6349" s="46">
        <v>43730.416666651276</v>
      </c>
      <c r="C6349" s="47">
        <f>Eingabe!G6350</f>
        <v>2.8</v>
      </c>
      <c r="D6349" s="77">
        <v>6349</v>
      </c>
      <c r="E6349" s="47"/>
      <c r="F6349" s="25">
        <f t="shared" si="894"/>
        <v>4.18</v>
      </c>
      <c r="G6349" s="25">
        <f>VLOOKUP(F6349,'Spezifische Werte'!$B$2:$C$4002,2,FALSE)</f>
        <v>4.9643016475870723E-2</v>
      </c>
      <c r="H6349" s="25">
        <f t="shared" si="897"/>
        <v>99.286032951741447</v>
      </c>
      <c r="J6349" s="25">
        <f t="shared" si="895"/>
        <v>4.2</v>
      </c>
      <c r="K6349" s="25">
        <f>VLOOKUP(J6349,'Spezifische Werte'!$B$2:$C$4002,2,FALSE)</f>
        <v>5.0575500247497268E-2</v>
      </c>
      <c r="L6349" s="25">
        <f t="shared" si="898"/>
        <v>101.15100049499453</v>
      </c>
      <c r="R6349" s="25">
        <v>6347</v>
      </c>
      <c r="S6349" s="25">
        <v>6346</v>
      </c>
      <c r="T6349" s="25">
        <f t="shared" si="902"/>
        <v>4.5658471991144818E-2</v>
      </c>
      <c r="U6349" s="25">
        <f t="shared" si="899"/>
        <v>4.7192942269860413E-2</v>
      </c>
      <c r="W6349" s="17">
        <f>Eingabe!H6350</f>
        <v>287</v>
      </c>
      <c r="X6349" s="17">
        <f t="shared" si="900"/>
        <v>2.87</v>
      </c>
      <c r="Y6349" s="17">
        <f t="shared" si="901"/>
        <v>290</v>
      </c>
    </row>
    <row r="6350" spans="1:25" x14ac:dyDescent="0.15">
      <c r="A6350" s="82">
        <f t="shared" si="896"/>
        <v>9</v>
      </c>
      <c r="B6350" s="46">
        <v>43730.45833331794</v>
      </c>
      <c r="C6350" s="47">
        <f>Eingabe!G6351</f>
        <v>2.9</v>
      </c>
      <c r="D6350" s="77">
        <v>6350</v>
      </c>
      <c r="E6350" s="47"/>
      <c r="F6350" s="25">
        <f t="shared" si="894"/>
        <v>4.33</v>
      </c>
      <c r="G6350" s="25">
        <f>VLOOKUP(F6350,'Spezifische Werte'!$B$2:$C$4002,2,FALSE)</f>
        <v>5.667919590547657E-2</v>
      </c>
      <c r="H6350" s="25">
        <f t="shared" si="897"/>
        <v>113.35839181095314</v>
      </c>
      <c r="J6350" s="25">
        <f t="shared" si="895"/>
        <v>4.3499999999999996</v>
      </c>
      <c r="K6350" s="25">
        <f>VLOOKUP(J6350,'Spezifische Werte'!$B$2:$C$4002,2,FALSE)</f>
        <v>5.7627330651301621E-2</v>
      </c>
      <c r="L6350" s="25">
        <f t="shared" si="898"/>
        <v>115.25466130260324</v>
      </c>
      <c r="R6350" s="25">
        <v>6348</v>
      </c>
      <c r="S6350" s="25">
        <v>6347</v>
      </c>
      <c r="T6350" s="25">
        <f t="shared" si="902"/>
        <v>4.5658471991144818E-2</v>
      </c>
      <c r="U6350" s="25">
        <f t="shared" si="899"/>
        <v>4.7192942269860413E-2</v>
      </c>
      <c r="W6350" s="17">
        <f>Eingabe!H6351</f>
        <v>279</v>
      </c>
      <c r="X6350" s="17">
        <f t="shared" si="900"/>
        <v>2.79</v>
      </c>
      <c r="Y6350" s="17">
        <f t="shared" si="901"/>
        <v>280</v>
      </c>
    </row>
    <row r="6351" spans="1:25" x14ac:dyDescent="0.15">
      <c r="A6351" s="82">
        <f t="shared" si="896"/>
        <v>9</v>
      </c>
      <c r="B6351" s="46">
        <v>43730.499999984604</v>
      </c>
      <c r="C6351" s="47">
        <f>Eingabe!G6352</f>
        <v>3.3</v>
      </c>
      <c r="D6351" s="77">
        <v>6351</v>
      </c>
      <c r="E6351" s="47"/>
      <c r="F6351" s="25">
        <f t="shared" si="894"/>
        <v>4.92</v>
      </c>
      <c r="G6351" s="25">
        <f>VLOOKUP(F6351,'Spezifische Werte'!$B$2:$C$4002,2,FALSE)</f>
        <v>8.7079957720259088E-2</v>
      </c>
      <c r="H6351" s="25">
        <f t="shared" si="897"/>
        <v>174.15991544051818</v>
      </c>
      <c r="J6351" s="25">
        <f t="shared" si="895"/>
        <v>4.95</v>
      </c>
      <c r="K6351" s="25">
        <f>VLOOKUP(J6351,'Spezifische Werte'!$B$2:$C$4002,2,FALSE)</f>
        <v>8.884038911585862E-2</v>
      </c>
      <c r="L6351" s="25">
        <f t="shared" si="898"/>
        <v>177.68077823171723</v>
      </c>
      <c r="R6351" s="25">
        <v>6349</v>
      </c>
      <c r="S6351" s="25">
        <v>6348</v>
      </c>
      <c r="T6351" s="25">
        <f t="shared" si="902"/>
        <v>4.5658471991144818E-2</v>
      </c>
      <c r="U6351" s="25">
        <f t="shared" si="899"/>
        <v>4.7192942269860413E-2</v>
      </c>
      <c r="W6351" s="17">
        <f>Eingabe!H6352</f>
        <v>298</v>
      </c>
      <c r="X6351" s="17">
        <f t="shared" si="900"/>
        <v>2.98</v>
      </c>
      <c r="Y6351" s="17">
        <f t="shared" si="901"/>
        <v>300</v>
      </c>
    </row>
    <row r="6352" spans="1:25" x14ac:dyDescent="0.15">
      <c r="A6352" s="82">
        <f t="shared" si="896"/>
        <v>9</v>
      </c>
      <c r="B6352" s="46">
        <v>43730.541666651268</v>
      </c>
      <c r="C6352" s="47">
        <f>Eingabe!G6353</f>
        <v>3.7</v>
      </c>
      <c r="D6352" s="77">
        <v>6352</v>
      </c>
      <c r="E6352" s="47"/>
      <c r="F6352" s="25">
        <f t="shared" si="894"/>
        <v>5.52</v>
      </c>
      <c r="G6352" s="25">
        <f>VLOOKUP(F6352,'Spezifische Werte'!$B$2:$C$4002,2,FALSE)</f>
        <v>0.12721663519138685</v>
      </c>
      <c r="H6352" s="25">
        <f t="shared" si="897"/>
        <v>254.43327038277369</v>
      </c>
      <c r="J6352" s="25">
        <f t="shared" si="895"/>
        <v>5.55</v>
      </c>
      <c r="K6352" s="25">
        <f>VLOOKUP(J6352,'Spezifische Werte'!$B$2:$C$4002,2,FALSE)</f>
        <v>0.12941942247043492</v>
      </c>
      <c r="L6352" s="25">
        <f t="shared" si="898"/>
        <v>258.83884494086982</v>
      </c>
      <c r="R6352" s="25">
        <v>6350</v>
      </c>
      <c r="S6352" s="25">
        <v>6349</v>
      </c>
      <c r="T6352" s="25">
        <f t="shared" si="902"/>
        <v>4.5658471991144818E-2</v>
      </c>
      <c r="U6352" s="25">
        <f t="shared" si="899"/>
        <v>4.7192942269860413E-2</v>
      </c>
      <c r="W6352" s="17">
        <f>Eingabe!H6353</f>
        <v>278</v>
      </c>
      <c r="X6352" s="17">
        <f t="shared" si="900"/>
        <v>2.78</v>
      </c>
      <c r="Y6352" s="17">
        <f t="shared" si="901"/>
        <v>280</v>
      </c>
    </row>
    <row r="6353" spans="1:25" x14ac:dyDescent="0.15">
      <c r="A6353" s="82">
        <f t="shared" si="896"/>
        <v>9</v>
      </c>
      <c r="B6353" s="46">
        <v>43730.583333317933</v>
      </c>
      <c r="C6353" s="47">
        <f>Eingabe!G6354</f>
        <v>4.2</v>
      </c>
      <c r="D6353" s="77">
        <v>6353</v>
      </c>
      <c r="E6353" s="47"/>
      <c r="F6353" s="25">
        <f t="shared" si="894"/>
        <v>6.27</v>
      </c>
      <c r="G6353" s="25">
        <f>VLOOKUP(F6353,'Spezifische Werte'!$B$2:$C$4002,2,FALSE)</f>
        <v>0.19098980973438914</v>
      </c>
      <c r="H6353" s="25">
        <f t="shared" si="897"/>
        <v>381.97961946877831</v>
      </c>
      <c r="J6353" s="25">
        <f t="shared" si="895"/>
        <v>6.3</v>
      </c>
      <c r="K6353" s="25">
        <f>VLOOKUP(J6353,'Spezifische Werte'!$B$2:$C$4002,2,FALSE)</f>
        <v>0.19401976060055698</v>
      </c>
      <c r="L6353" s="25">
        <f t="shared" si="898"/>
        <v>388.03952120111398</v>
      </c>
      <c r="R6353" s="25">
        <v>6351</v>
      </c>
      <c r="S6353" s="25">
        <v>6350</v>
      </c>
      <c r="T6353" s="25">
        <f t="shared" si="902"/>
        <v>4.5658471991144818E-2</v>
      </c>
      <c r="U6353" s="25">
        <f t="shared" si="899"/>
        <v>4.7192942269860413E-2</v>
      </c>
      <c r="W6353" s="17">
        <f>Eingabe!H6354</f>
        <v>277</v>
      </c>
      <c r="X6353" s="17">
        <f t="shared" si="900"/>
        <v>2.77</v>
      </c>
      <c r="Y6353" s="17">
        <f t="shared" si="901"/>
        <v>280</v>
      </c>
    </row>
    <row r="6354" spans="1:25" x14ac:dyDescent="0.15">
      <c r="A6354" s="82">
        <f t="shared" si="896"/>
        <v>9</v>
      </c>
      <c r="B6354" s="46">
        <v>43730.624999984597</v>
      </c>
      <c r="C6354" s="47">
        <f>Eingabe!G6355</f>
        <v>4.0999999999999996</v>
      </c>
      <c r="D6354" s="77">
        <v>6354</v>
      </c>
      <c r="E6354" s="47"/>
      <c r="F6354" s="25">
        <f t="shared" si="894"/>
        <v>6.12</v>
      </c>
      <c r="G6354" s="25">
        <f>VLOOKUP(F6354,'Spezifische Werte'!$B$2:$C$4002,2,FALSE)</f>
        <v>0.17636813552353289</v>
      </c>
      <c r="H6354" s="25">
        <f t="shared" si="897"/>
        <v>352.73627104706577</v>
      </c>
      <c r="J6354" s="25">
        <f t="shared" si="895"/>
        <v>6.15</v>
      </c>
      <c r="K6354" s="25">
        <f>VLOOKUP(J6354,'Spezifische Werte'!$B$2:$C$4002,2,FALSE)</f>
        <v>0.17921779013058811</v>
      </c>
      <c r="L6354" s="25">
        <f t="shared" si="898"/>
        <v>358.4355802611762</v>
      </c>
      <c r="R6354" s="25">
        <v>6352</v>
      </c>
      <c r="S6354" s="25">
        <v>6351</v>
      </c>
      <c r="T6354" s="25">
        <f t="shared" si="902"/>
        <v>4.5658471991144818E-2</v>
      </c>
      <c r="U6354" s="25">
        <f t="shared" si="899"/>
        <v>4.7192942269860413E-2</v>
      </c>
      <c r="W6354" s="17">
        <f>Eingabe!H6355</f>
        <v>283</v>
      </c>
      <c r="X6354" s="17">
        <f t="shared" si="900"/>
        <v>2.83</v>
      </c>
      <c r="Y6354" s="17">
        <f t="shared" si="901"/>
        <v>280</v>
      </c>
    </row>
    <row r="6355" spans="1:25" x14ac:dyDescent="0.15">
      <c r="A6355" s="82">
        <f t="shared" si="896"/>
        <v>9</v>
      </c>
      <c r="B6355" s="46">
        <v>43730.666666651261</v>
      </c>
      <c r="C6355" s="47">
        <f>Eingabe!G6356</f>
        <v>2.6</v>
      </c>
      <c r="D6355" s="77">
        <v>6355</v>
      </c>
      <c r="E6355" s="47"/>
      <c r="F6355" s="25">
        <f t="shared" si="894"/>
        <v>3.88</v>
      </c>
      <c r="G6355" s="25">
        <f>VLOOKUP(F6355,'Spezifische Werte'!$B$2:$C$4002,2,FALSE)</f>
        <v>3.5689320314118818E-2</v>
      </c>
      <c r="H6355" s="25">
        <f t="shared" si="897"/>
        <v>71.378640628237633</v>
      </c>
      <c r="J6355" s="25">
        <f t="shared" si="895"/>
        <v>3.9</v>
      </c>
      <c r="K6355" s="25">
        <f>VLOOKUP(J6355,'Spezifische Werte'!$B$2:$C$4002,2,FALSE)</f>
        <v>3.6613952811549305E-2</v>
      </c>
      <c r="L6355" s="25">
        <f t="shared" si="898"/>
        <v>73.227905623098607</v>
      </c>
      <c r="R6355" s="25">
        <v>6353</v>
      </c>
      <c r="S6355" s="25">
        <v>6352</v>
      </c>
      <c r="T6355" s="25">
        <f t="shared" si="902"/>
        <v>4.5658471991144818E-2</v>
      </c>
      <c r="U6355" s="25">
        <f t="shared" si="899"/>
        <v>4.7192942269860413E-2</v>
      </c>
      <c r="W6355" s="17">
        <f>Eingabe!H6356</f>
        <v>289</v>
      </c>
      <c r="X6355" s="17">
        <f t="shared" si="900"/>
        <v>2.89</v>
      </c>
      <c r="Y6355" s="17">
        <f t="shared" si="901"/>
        <v>290</v>
      </c>
    </row>
    <row r="6356" spans="1:25" x14ac:dyDescent="0.15">
      <c r="A6356" s="82">
        <f t="shared" si="896"/>
        <v>9</v>
      </c>
      <c r="B6356" s="46">
        <v>43730.708333317925</v>
      </c>
      <c r="C6356" s="47">
        <f>Eingabe!G6357</f>
        <v>3</v>
      </c>
      <c r="D6356" s="77">
        <v>6356</v>
      </c>
      <c r="E6356" s="47"/>
      <c r="F6356" s="25">
        <f t="shared" si="894"/>
        <v>4.4800000000000004</v>
      </c>
      <c r="G6356" s="25">
        <f>VLOOKUP(F6356,'Spezifische Werte'!$B$2:$C$4002,2,FALSE)</f>
        <v>6.3876775708421291E-2</v>
      </c>
      <c r="H6356" s="25">
        <f t="shared" si="897"/>
        <v>127.75355141684258</v>
      </c>
      <c r="J6356" s="25">
        <f t="shared" si="895"/>
        <v>4.5</v>
      </c>
      <c r="K6356" s="25">
        <f>VLOOKUP(J6356,'Spezifische Werte'!$B$2:$C$4002,2,FALSE)</f>
        <v>6.4854105449014127E-2</v>
      </c>
      <c r="L6356" s="25">
        <f t="shared" si="898"/>
        <v>129.70821089802826</v>
      </c>
      <c r="R6356" s="25">
        <v>6354</v>
      </c>
      <c r="S6356" s="25">
        <v>6353</v>
      </c>
      <c r="T6356" s="25">
        <f t="shared" si="902"/>
        <v>4.5658471991144818E-2</v>
      </c>
      <c r="U6356" s="25">
        <f t="shared" si="899"/>
        <v>4.7192942269860413E-2</v>
      </c>
      <c r="W6356" s="17">
        <f>Eingabe!H6357</f>
        <v>311</v>
      </c>
      <c r="X6356" s="17">
        <f t="shared" si="900"/>
        <v>3.11</v>
      </c>
      <c r="Y6356" s="17">
        <f t="shared" si="901"/>
        <v>310</v>
      </c>
    </row>
    <row r="6357" spans="1:25" x14ac:dyDescent="0.15">
      <c r="A6357" s="82">
        <f t="shared" si="896"/>
        <v>9</v>
      </c>
      <c r="B6357" s="46">
        <v>43730.74999998459</v>
      </c>
      <c r="C6357" s="47">
        <f>Eingabe!G6358</f>
        <v>2.7</v>
      </c>
      <c r="D6357" s="77">
        <v>6357</v>
      </c>
      <c r="E6357" s="47"/>
      <c r="F6357" s="25">
        <f t="shared" si="894"/>
        <v>4.03</v>
      </c>
      <c r="G6357" s="25">
        <f>VLOOKUP(F6357,'Spezifische Werte'!$B$2:$C$4002,2,FALSE)</f>
        <v>4.2666657265334036E-2</v>
      </c>
      <c r="H6357" s="25">
        <f t="shared" si="897"/>
        <v>85.333314530668076</v>
      </c>
      <c r="J6357" s="25">
        <f t="shared" si="895"/>
        <v>4.05</v>
      </c>
      <c r="K6357" s="25">
        <f>VLOOKUP(J6357,'Spezifische Werte'!$B$2:$C$4002,2,FALSE)</f>
        <v>4.3597034083331404E-2</v>
      </c>
      <c r="L6357" s="25">
        <f t="shared" si="898"/>
        <v>87.194068166662802</v>
      </c>
      <c r="R6357" s="25">
        <v>6355</v>
      </c>
      <c r="S6357" s="25">
        <v>6354</v>
      </c>
      <c r="T6357" s="25">
        <f t="shared" si="902"/>
        <v>4.5658471991144818E-2</v>
      </c>
      <c r="U6357" s="25">
        <f t="shared" si="899"/>
        <v>4.7192942269860413E-2</v>
      </c>
      <c r="W6357" s="17">
        <f>Eingabe!H6358</f>
        <v>351</v>
      </c>
      <c r="X6357" s="17">
        <f t="shared" si="900"/>
        <v>3.51</v>
      </c>
      <c r="Y6357" s="17">
        <f t="shared" si="901"/>
        <v>350</v>
      </c>
    </row>
    <row r="6358" spans="1:25" x14ac:dyDescent="0.15">
      <c r="A6358" s="82">
        <f t="shared" si="896"/>
        <v>9</v>
      </c>
      <c r="B6358" s="46">
        <v>43730.791666651254</v>
      </c>
      <c r="C6358" s="47">
        <f>Eingabe!G6359</f>
        <v>3.1</v>
      </c>
      <c r="D6358" s="77">
        <v>6358</v>
      </c>
      <c r="E6358" s="47"/>
      <c r="F6358" s="25">
        <f t="shared" si="894"/>
        <v>4.62</v>
      </c>
      <c r="G6358" s="25">
        <f>VLOOKUP(F6358,'Spezifische Werte'!$B$2:$C$4002,2,FALSE)</f>
        <v>7.0834307543363312E-2</v>
      </c>
      <c r="H6358" s="25">
        <f t="shared" si="897"/>
        <v>141.66861508672662</v>
      </c>
      <c r="J6358" s="25">
        <f t="shared" si="895"/>
        <v>4.6500000000000004</v>
      </c>
      <c r="K6358" s="25">
        <f>VLOOKUP(J6358,'Spezifische Werte'!$B$2:$C$4002,2,FALSE)</f>
        <v>7.2366311882592071E-2</v>
      </c>
      <c r="L6358" s="25">
        <f t="shared" si="898"/>
        <v>144.73262376518414</v>
      </c>
      <c r="R6358" s="25">
        <v>6356</v>
      </c>
      <c r="S6358" s="25">
        <v>6355</v>
      </c>
      <c r="T6358" s="25">
        <f t="shared" si="902"/>
        <v>4.5658471991144818E-2</v>
      </c>
      <c r="U6358" s="25">
        <f t="shared" si="899"/>
        <v>4.7192942269860413E-2</v>
      </c>
      <c r="W6358" s="17">
        <f>Eingabe!H6359</f>
        <v>352</v>
      </c>
      <c r="X6358" s="17">
        <f t="shared" si="900"/>
        <v>3.52</v>
      </c>
      <c r="Y6358" s="17">
        <f t="shared" si="901"/>
        <v>350</v>
      </c>
    </row>
    <row r="6359" spans="1:25" x14ac:dyDescent="0.15">
      <c r="A6359" s="82">
        <f t="shared" si="896"/>
        <v>9</v>
      </c>
      <c r="B6359" s="46">
        <v>43730.833333317918</v>
      </c>
      <c r="C6359" s="47">
        <f>Eingabe!G6360</f>
        <v>3.3</v>
      </c>
      <c r="D6359" s="77">
        <v>6359</v>
      </c>
      <c r="E6359" s="47"/>
      <c r="F6359" s="25">
        <f t="shared" si="894"/>
        <v>4.92</v>
      </c>
      <c r="G6359" s="25">
        <f>VLOOKUP(F6359,'Spezifische Werte'!$B$2:$C$4002,2,FALSE)</f>
        <v>8.7079957720259088E-2</v>
      </c>
      <c r="H6359" s="25">
        <f t="shared" si="897"/>
        <v>174.15991544051818</v>
      </c>
      <c r="J6359" s="25">
        <f t="shared" si="895"/>
        <v>4.95</v>
      </c>
      <c r="K6359" s="25">
        <f>VLOOKUP(J6359,'Spezifische Werte'!$B$2:$C$4002,2,FALSE)</f>
        <v>8.884038911585862E-2</v>
      </c>
      <c r="L6359" s="25">
        <f t="shared" si="898"/>
        <v>177.68077823171723</v>
      </c>
      <c r="R6359" s="25">
        <v>6357</v>
      </c>
      <c r="S6359" s="25">
        <v>6356</v>
      </c>
      <c r="T6359" s="25">
        <f t="shared" si="902"/>
        <v>4.5658471991144818E-2</v>
      </c>
      <c r="U6359" s="25">
        <f t="shared" si="899"/>
        <v>4.7192942269860413E-2</v>
      </c>
      <c r="W6359" s="17">
        <f>Eingabe!H6360</f>
        <v>304</v>
      </c>
      <c r="X6359" s="17">
        <f t="shared" si="900"/>
        <v>3.04</v>
      </c>
      <c r="Y6359" s="17">
        <f t="shared" si="901"/>
        <v>300</v>
      </c>
    </row>
    <row r="6360" spans="1:25" x14ac:dyDescent="0.15">
      <c r="A6360" s="82">
        <f t="shared" si="896"/>
        <v>9</v>
      </c>
      <c r="B6360" s="46">
        <v>43730.874999984582</v>
      </c>
      <c r="C6360" s="47">
        <f>Eingabe!G6361</f>
        <v>3</v>
      </c>
      <c r="D6360" s="77">
        <v>6360</v>
      </c>
      <c r="E6360" s="47"/>
      <c r="F6360" s="25">
        <f t="shared" si="894"/>
        <v>4.4800000000000004</v>
      </c>
      <c r="G6360" s="25">
        <f>VLOOKUP(F6360,'Spezifische Werte'!$B$2:$C$4002,2,FALSE)</f>
        <v>6.3876775708421291E-2</v>
      </c>
      <c r="H6360" s="25">
        <f t="shared" si="897"/>
        <v>127.75355141684258</v>
      </c>
      <c r="J6360" s="25">
        <f t="shared" si="895"/>
        <v>4.5</v>
      </c>
      <c r="K6360" s="25">
        <f>VLOOKUP(J6360,'Spezifische Werte'!$B$2:$C$4002,2,FALSE)</f>
        <v>6.4854105449014127E-2</v>
      </c>
      <c r="L6360" s="25">
        <f t="shared" si="898"/>
        <v>129.70821089802826</v>
      </c>
      <c r="R6360" s="25">
        <v>6358</v>
      </c>
      <c r="S6360" s="25">
        <v>6357</v>
      </c>
      <c r="T6360" s="25">
        <f t="shared" si="902"/>
        <v>4.5658471991144818E-2</v>
      </c>
      <c r="U6360" s="25">
        <f t="shared" si="899"/>
        <v>4.7192942269860413E-2</v>
      </c>
      <c r="W6360" s="17">
        <f>Eingabe!H6361</f>
        <v>275</v>
      </c>
      <c r="X6360" s="17">
        <f t="shared" si="900"/>
        <v>2.75</v>
      </c>
      <c r="Y6360" s="17">
        <f t="shared" si="901"/>
        <v>280</v>
      </c>
    </row>
    <row r="6361" spans="1:25" x14ac:dyDescent="0.15">
      <c r="A6361" s="82">
        <f t="shared" si="896"/>
        <v>9</v>
      </c>
      <c r="B6361" s="46">
        <v>43730.916666651246</v>
      </c>
      <c r="C6361" s="47">
        <f>Eingabe!G6362</f>
        <v>2.8</v>
      </c>
      <c r="D6361" s="77">
        <v>6361</v>
      </c>
      <c r="E6361" s="47"/>
      <c r="F6361" s="25">
        <f t="shared" si="894"/>
        <v>4.18</v>
      </c>
      <c r="G6361" s="25">
        <f>VLOOKUP(F6361,'Spezifische Werte'!$B$2:$C$4002,2,FALSE)</f>
        <v>4.9643016475870723E-2</v>
      </c>
      <c r="H6361" s="25">
        <f t="shared" si="897"/>
        <v>99.286032951741447</v>
      </c>
      <c r="J6361" s="25">
        <f t="shared" si="895"/>
        <v>4.2</v>
      </c>
      <c r="K6361" s="25">
        <f>VLOOKUP(J6361,'Spezifische Werte'!$B$2:$C$4002,2,FALSE)</f>
        <v>5.0575500247497268E-2</v>
      </c>
      <c r="L6361" s="25">
        <f t="shared" si="898"/>
        <v>101.15100049499453</v>
      </c>
      <c r="R6361" s="25">
        <v>6359</v>
      </c>
      <c r="S6361" s="25">
        <v>6358</v>
      </c>
      <c r="T6361" s="25">
        <f t="shared" si="902"/>
        <v>4.5658471991144818E-2</v>
      </c>
      <c r="U6361" s="25">
        <f t="shared" si="899"/>
        <v>4.7192942269860413E-2</v>
      </c>
      <c r="W6361" s="17">
        <f>Eingabe!H6362</f>
        <v>283</v>
      </c>
      <c r="X6361" s="17">
        <f t="shared" si="900"/>
        <v>2.83</v>
      </c>
      <c r="Y6361" s="17">
        <f t="shared" si="901"/>
        <v>280</v>
      </c>
    </row>
    <row r="6362" spans="1:25" x14ac:dyDescent="0.15">
      <c r="A6362" s="82">
        <f t="shared" si="896"/>
        <v>9</v>
      </c>
      <c r="B6362" s="46">
        <v>43730.958333317911</v>
      </c>
      <c r="C6362" s="47">
        <f>Eingabe!G6363</f>
        <v>2.9</v>
      </c>
      <c r="D6362" s="77">
        <v>6362</v>
      </c>
      <c r="E6362" s="47"/>
      <c r="F6362" s="25">
        <f t="shared" si="894"/>
        <v>4.33</v>
      </c>
      <c r="G6362" s="25">
        <f>VLOOKUP(F6362,'Spezifische Werte'!$B$2:$C$4002,2,FALSE)</f>
        <v>5.667919590547657E-2</v>
      </c>
      <c r="H6362" s="25">
        <f t="shared" si="897"/>
        <v>113.35839181095314</v>
      </c>
      <c r="J6362" s="25">
        <f t="shared" si="895"/>
        <v>4.3499999999999996</v>
      </c>
      <c r="K6362" s="25">
        <f>VLOOKUP(J6362,'Spezifische Werte'!$B$2:$C$4002,2,FALSE)</f>
        <v>5.7627330651301621E-2</v>
      </c>
      <c r="L6362" s="25">
        <f t="shared" si="898"/>
        <v>115.25466130260324</v>
      </c>
      <c r="R6362" s="25">
        <v>6360</v>
      </c>
      <c r="S6362" s="25">
        <v>6359</v>
      </c>
      <c r="T6362" s="25">
        <f t="shared" si="902"/>
        <v>4.5658471991144818E-2</v>
      </c>
      <c r="U6362" s="25">
        <f t="shared" si="899"/>
        <v>4.7192942269860413E-2</v>
      </c>
      <c r="W6362" s="17">
        <f>Eingabe!H6363</f>
        <v>262</v>
      </c>
      <c r="X6362" s="17">
        <f t="shared" si="900"/>
        <v>2.62</v>
      </c>
      <c r="Y6362" s="17">
        <f t="shared" si="901"/>
        <v>260</v>
      </c>
    </row>
    <row r="6363" spans="1:25" x14ac:dyDescent="0.15">
      <c r="A6363" s="82">
        <f t="shared" si="896"/>
        <v>9</v>
      </c>
      <c r="B6363" s="46">
        <v>43730.999999984575</v>
      </c>
      <c r="C6363" s="47">
        <f>Eingabe!G6364</f>
        <v>3.1</v>
      </c>
      <c r="D6363" s="77">
        <v>6363</v>
      </c>
      <c r="E6363" s="47"/>
      <c r="F6363" s="25">
        <f t="shared" si="894"/>
        <v>4.62</v>
      </c>
      <c r="G6363" s="25">
        <f>VLOOKUP(F6363,'Spezifische Werte'!$B$2:$C$4002,2,FALSE)</f>
        <v>7.0834307543363312E-2</v>
      </c>
      <c r="H6363" s="25">
        <f t="shared" si="897"/>
        <v>141.66861508672662</v>
      </c>
      <c r="J6363" s="25">
        <f t="shared" si="895"/>
        <v>4.6500000000000004</v>
      </c>
      <c r="K6363" s="25">
        <f>VLOOKUP(J6363,'Spezifische Werte'!$B$2:$C$4002,2,FALSE)</f>
        <v>7.2366311882592071E-2</v>
      </c>
      <c r="L6363" s="25">
        <f t="shared" si="898"/>
        <v>144.73262376518414</v>
      </c>
      <c r="R6363" s="25">
        <v>6361</v>
      </c>
      <c r="S6363" s="25">
        <v>6360</v>
      </c>
      <c r="T6363" s="25">
        <f t="shared" si="902"/>
        <v>4.5658471991144818E-2</v>
      </c>
      <c r="U6363" s="25">
        <f t="shared" si="899"/>
        <v>4.7192942269860413E-2</v>
      </c>
      <c r="W6363" s="17">
        <f>Eingabe!H6364</f>
        <v>261</v>
      </c>
      <c r="X6363" s="17">
        <f t="shared" si="900"/>
        <v>2.61</v>
      </c>
      <c r="Y6363" s="17">
        <f t="shared" si="901"/>
        <v>260</v>
      </c>
    </row>
    <row r="6364" spans="1:25" x14ac:dyDescent="0.15">
      <c r="A6364" s="82">
        <f t="shared" si="896"/>
        <v>9</v>
      </c>
      <c r="B6364" s="46">
        <v>43731.041666651239</v>
      </c>
      <c r="C6364" s="47">
        <f>Eingabe!G6365</f>
        <v>3.4</v>
      </c>
      <c r="D6364" s="77">
        <v>6364</v>
      </c>
      <c r="E6364" s="47"/>
      <c r="F6364" s="25">
        <f t="shared" si="894"/>
        <v>5.07</v>
      </c>
      <c r="G6364" s="25">
        <f>VLOOKUP(F6364,'Spezifische Werte'!$B$2:$C$4002,2,FALSE)</f>
        <v>9.6185977081711158E-2</v>
      </c>
      <c r="H6364" s="25">
        <f t="shared" si="897"/>
        <v>192.37195416342232</v>
      </c>
      <c r="J6364" s="25">
        <f t="shared" si="895"/>
        <v>5.0999999999999996</v>
      </c>
      <c r="K6364" s="25">
        <f>VLOOKUP(J6364,'Spezifische Werte'!$B$2:$C$4002,2,FALSE)</f>
        <v>9.8097213536623304E-2</v>
      </c>
      <c r="L6364" s="25">
        <f t="shared" si="898"/>
        <v>196.1944270732466</v>
      </c>
      <c r="R6364" s="25">
        <v>6362</v>
      </c>
      <c r="S6364" s="25">
        <v>6361</v>
      </c>
      <c r="T6364" s="25">
        <f t="shared" si="902"/>
        <v>4.5658471991144818E-2</v>
      </c>
      <c r="U6364" s="25">
        <f t="shared" si="899"/>
        <v>4.7192942269860413E-2</v>
      </c>
      <c r="W6364" s="17">
        <f>Eingabe!H6365</f>
        <v>268</v>
      </c>
      <c r="X6364" s="17">
        <f t="shared" si="900"/>
        <v>2.68</v>
      </c>
      <c r="Y6364" s="17">
        <f t="shared" si="901"/>
        <v>270</v>
      </c>
    </row>
    <row r="6365" spans="1:25" x14ac:dyDescent="0.15">
      <c r="A6365" s="82">
        <f t="shared" si="896"/>
        <v>9</v>
      </c>
      <c r="B6365" s="46">
        <v>43731.083333317903</v>
      </c>
      <c r="C6365" s="47">
        <f>Eingabe!G6366</f>
        <v>3.5</v>
      </c>
      <c r="D6365" s="77">
        <v>6365</v>
      </c>
      <c r="E6365" s="47"/>
      <c r="F6365" s="25">
        <f t="shared" si="894"/>
        <v>5.22</v>
      </c>
      <c r="G6365" s="25">
        <f>VLOOKUP(F6365,'Spezifische Werte'!$B$2:$C$4002,2,FALSE)</f>
        <v>0.10600726326582303</v>
      </c>
      <c r="H6365" s="25">
        <f t="shared" si="897"/>
        <v>212.01452653164606</v>
      </c>
      <c r="J6365" s="25">
        <f t="shared" si="895"/>
        <v>5.25</v>
      </c>
      <c r="K6365" s="25">
        <f>VLOOKUP(J6365,'Spezifische Werte'!$B$2:$C$4002,2,FALSE)</f>
        <v>0.10804502827355937</v>
      </c>
      <c r="L6365" s="25">
        <f t="shared" si="898"/>
        <v>216.09005654711873</v>
      </c>
      <c r="R6365" s="25">
        <v>6363</v>
      </c>
      <c r="S6365" s="25">
        <v>6362</v>
      </c>
      <c r="T6365" s="25">
        <f t="shared" si="902"/>
        <v>4.5658471991144818E-2</v>
      </c>
      <c r="U6365" s="25">
        <f t="shared" si="899"/>
        <v>4.7192942269860413E-2</v>
      </c>
      <c r="W6365" s="17">
        <f>Eingabe!H6366</f>
        <v>258</v>
      </c>
      <c r="X6365" s="17">
        <f t="shared" si="900"/>
        <v>2.58</v>
      </c>
      <c r="Y6365" s="17">
        <f t="shared" si="901"/>
        <v>260</v>
      </c>
    </row>
    <row r="6366" spans="1:25" x14ac:dyDescent="0.15">
      <c r="A6366" s="82">
        <f t="shared" si="896"/>
        <v>9</v>
      </c>
      <c r="B6366" s="46">
        <v>43731.124999984568</v>
      </c>
      <c r="C6366" s="47">
        <f>Eingabe!G6367</f>
        <v>4</v>
      </c>
      <c r="D6366" s="77">
        <v>6366</v>
      </c>
      <c r="E6366" s="47"/>
      <c r="F6366" s="25">
        <f t="shared" si="894"/>
        <v>5.97</v>
      </c>
      <c r="G6366" s="25">
        <f>VLOOKUP(F6366,'Spezifische Werte'!$B$2:$C$4002,2,FALSE)</f>
        <v>0.1627434603343155</v>
      </c>
      <c r="H6366" s="25">
        <f t="shared" si="897"/>
        <v>325.486920668631</v>
      </c>
      <c r="J6366" s="25">
        <f t="shared" si="895"/>
        <v>6</v>
      </c>
      <c r="K6366" s="25">
        <f>VLOOKUP(J6366,'Spezifische Werte'!$B$2:$C$4002,2,FALSE)</f>
        <v>0.16538134424295356</v>
      </c>
      <c r="L6366" s="25">
        <f t="shared" si="898"/>
        <v>330.76268848590712</v>
      </c>
      <c r="R6366" s="25">
        <v>6364</v>
      </c>
      <c r="S6366" s="25">
        <v>6363</v>
      </c>
      <c r="T6366" s="25">
        <f t="shared" si="902"/>
        <v>4.5658471991144818E-2</v>
      </c>
      <c r="U6366" s="25">
        <f t="shared" si="899"/>
        <v>4.7192942269860413E-2</v>
      </c>
      <c r="W6366" s="17">
        <f>Eingabe!H6367</f>
        <v>257</v>
      </c>
      <c r="X6366" s="17">
        <f t="shared" si="900"/>
        <v>2.57</v>
      </c>
      <c r="Y6366" s="17">
        <f t="shared" si="901"/>
        <v>260</v>
      </c>
    </row>
    <row r="6367" spans="1:25" x14ac:dyDescent="0.15">
      <c r="A6367" s="82">
        <f t="shared" si="896"/>
        <v>9</v>
      </c>
      <c r="B6367" s="46">
        <v>43731.166666651232</v>
      </c>
      <c r="C6367" s="47">
        <f>Eingabe!G6368</f>
        <v>4.2</v>
      </c>
      <c r="D6367" s="77">
        <v>6367</v>
      </c>
      <c r="E6367" s="47"/>
      <c r="F6367" s="25">
        <f t="shared" si="894"/>
        <v>6.27</v>
      </c>
      <c r="G6367" s="25">
        <f>VLOOKUP(F6367,'Spezifische Werte'!$B$2:$C$4002,2,FALSE)</f>
        <v>0.19098980973438914</v>
      </c>
      <c r="H6367" s="25">
        <f t="shared" si="897"/>
        <v>381.97961946877831</v>
      </c>
      <c r="J6367" s="25">
        <f t="shared" si="895"/>
        <v>6.3</v>
      </c>
      <c r="K6367" s="25">
        <f>VLOOKUP(J6367,'Spezifische Werte'!$B$2:$C$4002,2,FALSE)</f>
        <v>0.19401976060055698</v>
      </c>
      <c r="L6367" s="25">
        <f t="shared" si="898"/>
        <v>388.03952120111398</v>
      </c>
      <c r="R6367" s="25">
        <v>6365</v>
      </c>
      <c r="S6367" s="25">
        <v>6364</v>
      </c>
      <c r="T6367" s="25">
        <f t="shared" si="902"/>
        <v>4.5658471991144818E-2</v>
      </c>
      <c r="U6367" s="25">
        <f t="shared" si="899"/>
        <v>4.7192942269860413E-2</v>
      </c>
      <c r="W6367" s="17">
        <f>Eingabe!H6368</f>
        <v>248</v>
      </c>
      <c r="X6367" s="17">
        <f t="shared" si="900"/>
        <v>2.48</v>
      </c>
      <c r="Y6367" s="17">
        <f t="shared" si="901"/>
        <v>250</v>
      </c>
    </row>
    <row r="6368" spans="1:25" x14ac:dyDescent="0.15">
      <c r="A6368" s="82">
        <f t="shared" si="896"/>
        <v>9</v>
      </c>
      <c r="B6368" s="46">
        <v>43731.208333317896</v>
      </c>
      <c r="C6368" s="47">
        <f>Eingabe!G6369</f>
        <v>1.8</v>
      </c>
      <c r="D6368" s="77">
        <v>6368</v>
      </c>
      <c r="E6368" s="47"/>
      <c r="F6368" s="25">
        <f t="shared" si="894"/>
        <v>2.69</v>
      </c>
      <c r="G6368" s="25">
        <f>VLOOKUP(F6368,'Spezifische Werte'!$B$2:$C$4002,2,FALSE)</f>
        <v>3.715149232963236E-3</v>
      </c>
      <c r="H6368" s="25">
        <f t="shared" si="897"/>
        <v>7.4302984659264721</v>
      </c>
      <c r="J6368" s="25">
        <f t="shared" si="895"/>
        <v>2.7</v>
      </c>
      <c r="K6368" s="25">
        <f>VLOOKUP(J6368,'Spezifische Werte'!$B$2:$C$4002,2,FALSE)</f>
        <v>3.8225571704766847E-3</v>
      </c>
      <c r="L6368" s="25">
        <f t="shared" si="898"/>
        <v>7.6451143409533691</v>
      </c>
      <c r="R6368" s="25">
        <v>6366</v>
      </c>
      <c r="S6368" s="25">
        <v>6365</v>
      </c>
      <c r="T6368" s="25">
        <f t="shared" si="902"/>
        <v>4.5658471991144818E-2</v>
      </c>
      <c r="U6368" s="25">
        <f t="shared" si="899"/>
        <v>4.7192942269860413E-2</v>
      </c>
      <c r="W6368" s="17">
        <f>Eingabe!H6369</f>
        <v>260</v>
      </c>
      <c r="X6368" s="17">
        <f t="shared" si="900"/>
        <v>2.6</v>
      </c>
      <c r="Y6368" s="17">
        <f t="shared" si="901"/>
        <v>260</v>
      </c>
    </row>
    <row r="6369" spans="1:25" x14ac:dyDescent="0.15">
      <c r="A6369" s="82">
        <f t="shared" si="896"/>
        <v>9</v>
      </c>
      <c r="B6369" s="46">
        <v>43731.24999998456</v>
      </c>
      <c r="C6369" s="47">
        <f>Eingabe!G6370</f>
        <v>3.5</v>
      </c>
      <c r="D6369" s="77">
        <v>6369</v>
      </c>
      <c r="E6369" s="47"/>
      <c r="F6369" s="25">
        <f t="shared" si="894"/>
        <v>5.22</v>
      </c>
      <c r="G6369" s="25">
        <f>VLOOKUP(F6369,'Spezifische Werte'!$B$2:$C$4002,2,FALSE)</f>
        <v>0.10600726326582303</v>
      </c>
      <c r="H6369" s="25">
        <f t="shared" si="897"/>
        <v>212.01452653164606</v>
      </c>
      <c r="J6369" s="25">
        <f t="shared" si="895"/>
        <v>5.25</v>
      </c>
      <c r="K6369" s="25">
        <f>VLOOKUP(J6369,'Spezifische Werte'!$B$2:$C$4002,2,FALSE)</f>
        <v>0.10804502827355937</v>
      </c>
      <c r="L6369" s="25">
        <f t="shared" si="898"/>
        <v>216.09005654711873</v>
      </c>
      <c r="R6369" s="25">
        <v>6367</v>
      </c>
      <c r="S6369" s="25">
        <v>6366</v>
      </c>
      <c r="T6369" s="25">
        <f t="shared" si="902"/>
        <v>4.5658471991144818E-2</v>
      </c>
      <c r="U6369" s="25">
        <f t="shared" si="899"/>
        <v>4.7192942269860413E-2</v>
      </c>
      <c r="W6369" s="17">
        <f>Eingabe!H6370</f>
        <v>239</v>
      </c>
      <c r="X6369" s="17">
        <f t="shared" si="900"/>
        <v>2.39</v>
      </c>
      <c r="Y6369" s="17">
        <f t="shared" si="901"/>
        <v>240</v>
      </c>
    </row>
    <row r="6370" spans="1:25" x14ac:dyDescent="0.15">
      <c r="A6370" s="82">
        <f t="shared" si="896"/>
        <v>9</v>
      </c>
      <c r="B6370" s="46">
        <v>43731.291666651225</v>
      </c>
      <c r="C6370" s="47">
        <f>Eingabe!G6371</f>
        <v>2.9</v>
      </c>
      <c r="D6370" s="77">
        <v>6370</v>
      </c>
      <c r="E6370" s="47"/>
      <c r="F6370" s="25">
        <f t="shared" si="894"/>
        <v>4.33</v>
      </c>
      <c r="G6370" s="25">
        <f>VLOOKUP(F6370,'Spezifische Werte'!$B$2:$C$4002,2,FALSE)</f>
        <v>5.667919590547657E-2</v>
      </c>
      <c r="H6370" s="25">
        <f t="shared" si="897"/>
        <v>113.35839181095314</v>
      </c>
      <c r="J6370" s="25">
        <f t="shared" si="895"/>
        <v>4.3499999999999996</v>
      </c>
      <c r="K6370" s="25">
        <f>VLOOKUP(J6370,'Spezifische Werte'!$B$2:$C$4002,2,FALSE)</f>
        <v>5.7627330651301621E-2</v>
      </c>
      <c r="L6370" s="25">
        <f t="shared" si="898"/>
        <v>115.25466130260324</v>
      </c>
      <c r="R6370" s="25">
        <v>6368</v>
      </c>
      <c r="S6370" s="25">
        <v>6367</v>
      </c>
      <c r="T6370" s="25">
        <f t="shared" si="902"/>
        <v>4.5658471991144818E-2</v>
      </c>
      <c r="U6370" s="25">
        <f t="shared" si="899"/>
        <v>4.7192942269860413E-2</v>
      </c>
      <c r="W6370" s="17">
        <f>Eingabe!H6371</f>
        <v>248</v>
      </c>
      <c r="X6370" s="17">
        <f t="shared" si="900"/>
        <v>2.48</v>
      </c>
      <c r="Y6370" s="17">
        <f t="shared" si="901"/>
        <v>250</v>
      </c>
    </row>
    <row r="6371" spans="1:25" x14ac:dyDescent="0.15">
      <c r="A6371" s="82">
        <f t="shared" si="896"/>
        <v>9</v>
      </c>
      <c r="B6371" s="46">
        <v>43731.333333317889</v>
      </c>
      <c r="C6371" s="47">
        <f>Eingabe!G6372</f>
        <v>3.1</v>
      </c>
      <c r="D6371" s="77">
        <v>6371</v>
      </c>
      <c r="E6371" s="47"/>
      <c r="F6371" s="25">
        <f t="shared" si="894"/>
        <v>4.62</v>
      </c>
      <c r="G6371" s="25">
        <f>VLOOKUP(F6371,'Spezifische Werte'!$B$2:$C$4002,2,FALSE)</f>
        <v>7.0834307543363312E-2</v>
      </c>
      <c r="H6371" s="25">
        <f t="shared" si="897"/>
        <v>141.66861508672662</v>
      </c>
      <c r="J6371" s="25">
        <f t="shared" si="895"/>
        <v>4.6500000000000004</v>
      </c>
      <c r="K6371" s="25">
        <f>VLOOKUP(J6371,'Spezifische Werte'!$B$2:$C$4002,2,FALSE)</f>
        <v>7.2366311882592071E-2</v>
      </c>
      <c r="L6371" s="25">
        <f t="shared" si="898"/>
        <v>144.73262376518414</v>
      </c>
      <c r="R6371" s="25">
        <v>6369</v>
      </c>
      <c r="S6371" s="25">
        <v>6368</v>
      </c>
      <c r="T6371" s="25">
        <f t="shared" si="902"/>
        <v>4.5658471991144818E-2</v>
      </c>
      <c r="U6371" s="25">
        <f t="shared" si="899"/>
        <v>4.7192942269860413E-2</v>
      </c>
      <c r="W6371" s="17">
        <f>Eingabe!H6372</f>
        <v>259</v>
      </c>
      <c r="X6371" s="17">
        <f t="shared" si="900"/>
        <v>2.59</v>
      </c>
      <c r="Y6371" s="17">
        <f t="shared" si="901"/>
        <v>260</v>
      </c>
    </row>
    <row r="6372" spans="1:25" x14ac:dyDescent="0.15">
      <c r="A6372" s="82">
        <f t="shared" si="896"/>
        <v>9</v>
      </c>
      <c r="B6372" s="46">
        <v>43731.374999984553</v>
      </c>
      <c r="C6372" s="47">
        <f>Eingabe!G6373</f>
        <v>2.8</v>
      </c>
      <c r="D6372" s="77">
        <v>6372</v>
      </c>
      <c r="E6372" s="47"/>
      <c r="F6372" s="25">
        <f t="shared" si="894"/>
        <v>4.18</v>
      </c>
      <c r="G6372" s="25">
        <f>VLOOKUP(F6372,'Spezifische Werte'!$B$2:$C$4002,2,FALSE)</f>
        <v>4.9643016475870723E-2</v>
      </c>
      <c r="H6372" s="25">
        <f t="shared" si="897"/>
        <v>99.286032951741447</v>
      </c>
      <c r="J6372" s="25">
        <f t="shared" si="895"/>
        <v>4.2</v>
      </c>
      <c r="K6372" s="25">
        <f>VLOOKUP(J6372,'Spezifische Werte'!$B$2:$C$4002,2,FALSE)</f>
        <v>5.0575500247497268E-2</v>
      </c>
      <c r="L6372" s="25">
        <f t="shared" si="898"/>
        <v>101.15100049499453</v>
      </c>
      <c r="R6372" s="25">
        <v>6370</v>
      </c>
      <c r="S6372" s="25">
        <v>6369</v>
      </c>
      <c r="T6372" s="25">
        <f t="shared" si="902"/>
        <v>4.5658471991144818E-2</v>
      </c>
      <c r="U6372" s="25">
        <f t="shared" si="899"/>
        <v>4.7192942269860413E-2</v>
      </c>
      <c r="W6372" s="17">
        <f>Eingabe!H6373</f>
        <v>270</v>
      </c>
      <c r="X6372" s="17">
        <f t="shared" si="900"/>
        <v>2.7</v>
      </c>
      <c r="Y6372" s="17">
        <f t="shared" si="901"/>
        <v>270</v>
      </c>
    </row>
    <row r="6373" spans="1:25" x14ac:dyDescent="0.15">
      <c r="A6373" s="82">
        <f t="shared" si="896"/>
        <v>9</v>
      </c>
      <c r="B6373" s="46">
        <v>43731.416666651217</v>
      </c>
      <c r="C6373" s="47">
        <f>Eingabe!G6374</f>
        <v>3.3</v>
      </c>
      <c r="D6373" s="77">
        <v>6373</v>
      </c>
      <c r="E6373" s="47"/>
      <c r="F6373" s="25">
        <f t="shared" si="894"/>
        <v>4.92</v>
      </c>
      <c r="G6373" s="25">
        <f>VLOOKUP(F6373,'Spezifische Werte'!$B$2:$C$4002,2,FALSE)</f>
        <v>8.7079957720259088E-2</v>
      </c>
      <c r="H6373" s="25">
        <f t="shared" si="897"/>
        <v>174.15991544051818</v>
      </c>
      <c r="J6373" s="25">
        <f t="shared" si="895"/>
        <v>4.95</v>
      </c>
      <c r="K6373" s="25">
        <f>VLOOKUP(J6373,'Spezifische Werte'!$B$2:$C$4002,2,FALSE)</f>
        <v>8.884038911585862E-2</v>
      </c>
      <c r="L6373" s="25">
        <f t="shared" si="898"/>
        <v>177.68077823171723</v>
      </c>
      <c r="R6373" s="25">
        <v>6371</v>
      </c>
      <c r="S6373" s="25">
        <v>6370</v>
      </c>
      <c r="T6373" s="25">
        <f t="shared" si="902"/>
        <v>4.5658471991144818E-2</v>
      </c>
      <c r="U6373" s="25">
        <f t="shared" si="899"/>
        <v>4.7192942269860413E-2</v>
      </c>
      <c r="W6373" s="17">
        <f>Eingabe!H6374</f>
        <v>299</v>
      </c>
      <c r="X6373" s="17">
        <f t="shared" si="900"/>
        <v>2.99</v>
      </c>
      <c r="Y6373" s="17">
        <f t="shared" si="901"/>
        <v>300</v>
      </c>
    </row>
    <row r="6374" spans="1:25" x14ac:dyDescent="0.15">
      <c r="A6374" s="82">
        <f t="shared" si="896"/>
        <v>9</v>
      </c>
      <c r="B6374" s="46">
        <v>43731.458333317882</v>
      </c>
      <c r="C6374" s="47">
        <f>Eingabe!G6375</f>
        <v>2.7</v>
      </c>
      <c r="D6374" s="77">
        <v>6374</v>
      </c>
      <c r="E6374" s="47"/>
      <c r="F6374" s="25">
        <f t="shared" si="894"/>
        <v>4.03</v>
      </c>
      <c r="G6374" s="25">
        <f>VLOOKUP(F6374,'Spezifische Werte'!$B$2:$C$4002,2,FALSE)</f>
        <v>4.2666657265334036E-2</v>
      </c>
      <c r="H6374" s="25">
        <f t="shared" si="897"/>
        <v>85.333314530668076</v>
      </c>
      <c r="J6374" s="25">
        <f t="shared" si="895"/>
        <v>4.05</v>
      </c>
      <c r="K6374" s="25">
        <f>VLOOKUP(J6374,'Spezifische Werte'!$B$2:$C$4002,2,FALSE)</f>
        <v>4.3597034083331404E-2</v>
      </c>
      <c r="L6374" s="25">
        <f t="shared" si="898"/>
        <v>87.194068166662802</v>
      </c>
      <c r="R6374" s="25">
        <v>6372</v>
      </c>
      <c r="S6374" s="25">
        <v>6371</v>
      </c>
      <c r="T6374" s="25">
        <f t="shared" si="902"/>
        <v>4.5658471991144818E-2</v>
      </c>
      <c r="U6374" s="25">
        <f t="shared" si="899"/>
        <v>4.7192942269860413E-2</v>
      </c>
      <c r="W6374" s="17">
        <f>Eingabe!H6375</f>
        <v>281</v>
      </c>
      <c r="X6374" s="17">
        <f t="shared" si="900"/>
        <v>2.81</v>
      </c>
      <c r="Y6374" s="17">
        <f t="shared" si="901"/>
        <v>280</v>
      </c>
    </row>
    <row r="6375" spans="1:25" x14ac:dyDescent="0.15">
      <c r="A6375" s="82">
        <f t="shared" si="896"/>
        <v>9</v>
      </c>
      <c r="B6375" s="46">
        <v>43731.499999984546</v>
      </c>
      <c r="C6375" s="47">
        <f>Eingabe!G6376</f>
        <v>3</v>
      </c>
      <c r="D6375" s="77">
        <v>6375</v>
      </c>
      <c r="E6375" s="47"/>
      <c r="F6375" s="25">
        <f t="shared" si="894"/>
        <v>4.4800000000000004</v>
      </c>
      <c r="G6375" s="25">
        <f>VLOOKUP(F6375,'Spezifische Werte'!$B$2:$C$4002,2,FALSE)</f>
        <v>6.3876775708421291E-2</v>
      </c>
      <c r="H6375" s="25">
        <f t="shared" si="897"/>
        <v>127.75355141684258</v>
      </c>
      <c r="J6375" s="25">
        <f t="shared" si="895"/>
        <v>4.5</v>
      </c>
      <c r="K6375" s="25">
        <f>VLOOKUP(J6375,'Spezifische Werte'!$B$2:$C$4002,2,FALSE)</f>
        <v>6.4854105449014127E-2</v>
      </c>
      <c r="L6375" s="25">
        <f t="shared" si="898"/>
        <v>129.70821089802826</v>
      </c>
      <c r="R6375" s="25">
        <v>6373</v>
      </c>
      <c r="S6375" s="25">
        <v>6372</v>
      </c>
      <c r="T6375" s="25">
        <f t="shared" si="902"/>
        <v>4.5658471991144818E-2</v>
      </c>
      <c r="U6375" s="25">
        <f t="shared" si="899"/>
        <v>4.7192942269860413E-2</v>
      </c>
      <c r="W6375" s="17">
        <f>Eingabe!H6376</f>
        <v>290</v>
      </c>
      <c r="X6375" s="17">
        <f t="shared" si="900"/>
        <v>2.9</v>
      </c>
      <c r="Y6375" s="17">
        <f t="shared" si="901"/>
        <v>290</v>
      </c>
    </row>
    <row r="6376" spans="1:25" x14ac:dyDescent="0.15">
      <c r="A6376" s="82">
        <f t="shared" si="896"/>
        <v>9</v>
      </c>
      <c r="B6376" s="46">
        <v>43731.54166665121</v>
      </c>
      <c r="C6376" s="47">
        <f>Eingabe!G6377</f>
        <v>3.7</v>
      </c>
      <c r="D6376" s="77">
        <v>6376</v>
      </c>
      <c r="E6376" s="47"/>
      <c r="F6376" s="25">
        <f t="shared" si="894"/>
        <v>5.52</v>
      </c>
      <c r="G6376" s="25">
        <f>VLOOKUP(F6376,'Spezifische Werte'!$B$2:$C$4002,2,FALSE)</f>
        <v>0.12721663519138685</v>
      </c>
      <c r="H6376" s="25">
        <f t="shared" si="897"/>
        <v>254.43327038277369</v>
      </c>
      <c r="J6376" s="25">
        <f t="shared" si="895"/>
        <v>5.55</v>
      </c>
      <c r="K6376" s="25">
        <f>VLOOKUP(J6376,'Spezifische Werte'!$B$2:$C$4002,2,FALSE)</f>
        <v>0.12941942247043492</v>
      </c>
      <c r="L6376" s="25">
        <f t="shared" si="898"/>
        <v>258.83884494086982</v>
      </c>
      <c r="R6376" s="25">
        <v>6374</v>
      </c>
      <c r="S6376" s="25">
        <v>6373</v>
      </c>
      <c r="T6376" s="25">
        <f t="shared" si="902"/>
        <v>4.5658471991144818E-2</v>
      </c>
      <c r="U6376" s="25">
        <f t="shared" si="899"/>
        <v>4.7192942269860413E-2</v>
      </c>
      <c r="W6376" s="17">
        <f>Eingabe!H6377</f>
        <v>289</v>
      </c>
      <c r="X6376" s="17">
        <f t="shared" si="900"/>
        <v>2.89</v>
      </c>
      <c r="Y6376" s="17">
        <f t="shared" si="901"/>
        <v>290</v>
      </c>
    </row>
    <row r="6377" spans="1:25" x14ac:dyDescent="0.15">
      <c r="A6377" s="82">
        <f t="shared" si="896"/>
        <v>9</v>
      </c>
      <c r="B6377" s="46">
        <v>43731.583333317874</v>
      </c>
      <c r="C6377" s="47">
        <f>Eingabe!G6378</f>
        <v>3.4</v>
      </c>
      <c r="D6377" s="77">
        <v>6377</v>
      </c>
      <c r="E6377" s="47"/>
      <c r="F6377" s="25">
        <f t="shared" si="894"/>
        <v>5.07</v>
      </c>
      <c r="G6377" s="25">
        <f>VLOOKUP(F6377,'Spezifische Werte'!$B$2:$C$4002,2,FALSE)</f>
        <v>9.6185977081711158E-2</v>
      </c>
      <c r="H6377" s="25">
        <f t="shared" si="897"/>
        <v>192.37195416342232</v>
      </c>
      <c r="J6377" s="25">
        <f t="shared" si="895"/>
        <v>5.0999999999999996</v>
      </c>
      <c r="K6377" s="25">
        <f>VLOOKUP(J6377,'Spezifische Werte'!$B$2:$C$4002,2,FALSE)</f>
        <v>9.8097213536623304E-2</v>
      </c>
      <c r="L6377" s="25">
        <f t="shared" si="898"/>
        <v>196.1944270732466</v>
      </c>
      <c r="R6377" s="25">
        <v>6375</v>
      </c>
      <c r="S6377" s="25">
        <v>6374</v>
      </c>
      <c r="T6377" s="25">
        <f t="shared" si="902"/>
        <v>4.5658471991144818E-2</v>
      </c>
      <c r="U6377" s="25">
        <f t="shared" si="899"/>
        <v>4.7192942269860413E-2</v>
      </c>
      <c r="W6377" s="17">
        <f>Eingabe!H6378</f>
        <v>300</v>
      </c>
      <c r="X6377" s="17">
        <f t="shared" si="900"/>
        <v>3</v>
      </c>
      <c r="Y6377" s="17">
        <f t="shared" si="901"/>
        <v>300</v>
      </c>
    </row>
    <row r="6378" spans="1:25" x14ac:dyDescent="0.15">
      <c r="A6378" s="82">
        <f t="shared" si="896"/>
        <v>9</v>
      </c>
      <c r="B6378" s="46">
        <v>43731.624999984539</v>
      </c>
      <c r="C6378" s="47">
        <f>Eingabe!G6379</f>
        <v>2.6</v>
      </c>
      <c r="D6378" s="77">
        <v>6378</v>
      </c>
      <c r="E6378" s="47"/>
      <c r="F6378" s="25">
        <f t="shared" si="894"/>
        <v>3.88</v>
      </c>
      <c r="G6378" s="25">
        <f>VLOOKUP(F6378,'Spezifische Werte'!$B$2:$C$4002,2,FALSE)</f>
        <v>3.5689320314118818E-2</v>
      </c>
      <c r="H6378" s="25">
        <f t="shared" si="897"/>
        <v>71.378640628237633</v>
      </c>
      <c r="J6378" s="25">
        <f t="shared" si="895"/>
        <v>3.9</v>
      </c>
      <c r="K6378" s="25">
        <f>VLOOKUP(J6378,'Spezifische Werte'!$B$2:$C$4002,2,FALSE)</f>
        <v>3.6613952811549305E-2</v>
      </c>
      <c r="L6378" s="25">
        <f t="shared" si="898"/>
        <v>73.227905623098607</v>
      </c>
      <c r="R6378" s="25">
        <v>6376</v>
      </c>
      <c r="S6378" s="25">
        <v>6375</v>
      </c>
      <c r="T6378" s="25">
        <f t="shared" si="902"/>
        <v>4.5658471991144818E-2</v>
      </c>
      <c r="U6378" s="25">
        <f t="shared" si="899"/>
        <v>4.7192942269860413E-2</v>
      </c>
      <c r="W6378" s="17">
        <f>Eingabe!H6379</f>
        <v>290</v>
      </c>
      <c r="X6378" s="17">
        <f t="shared" si="900"/>
        <v>2.9</v>
      </c>
      <c r="Y6378" s="17">
        <f t="shared" si="901"/>
        <v>290</v>
      </c>
    </row>
    <row r="6379" spans="1:25" x14ac:dyDescent="0.15">
      <c r="A6379" s="82">
        <f t="shared" si="896"/>
        <v>9</v>
      </c>
      <c r="B6379" s="46">
        <v>43731.666666651203</v>
      </c>
      <c r="C6379" s="47">
        <f>Eingabe!G6380</f>
        <v>2.9</v>
      </c>
      <c r="D6379" s="77">
        <v>6379</v>
      </c>
      <c r="E6379" s="47"/>
      <c r="F6379" s="25">
        <f t="shared" si="894"/>
        <v>4.33</v>
      </c>
      <c r="G6379" s="25">
        <f>VLOOKUP(F6379,'Spezifische Werte'!$B$2:$C$4002,2,FALSE)</f>
        <v>5.667919590547657E-2</v>
      </c>
      <c r="H6379" s="25">
        <f t="shared" si="897"/>
        <v>113.35839181095314</v>
      </c>
      <c r="J6379" s="25">
        <f t="shared" si="895"/>
        <v>4.3499999999999996</v>
      </c>
      <c r="K6379" s="25">
        <f>VLOOKUP(J6379,'Spezifische Werte'!$B$2:$C$4002,2,FALSE)</f>
        <v>5.7627330651301621E-2</v>
      </c>
      <c r="L6379" s="25">
        <f t="shared" si="898"/>
        <v>115.25466130260324</v>
      </c>
      <c r="R6379" s="25">
        <v>6377</v>
      </c>
      <c r="S6379" s="25">
        <v>6376</v>
      </c>
      <c r="T6379" s="25">
        <f t="shared" si="902"/>
        <v>4.5658471991144818E-2</v>
      </c>
      <c r="U6379" s="25">
        <f t="shared" si="899"/>
        <v>4.7192942269860413E-2</v>
      </c>
      <c r="W6379" s="17">
        <f>Eingabe!H6380</f>
        <v>300</v>
      </c>
      <c r="X6379" s="17">
        <f t="shared" si="900"/>
        <v>3</v>
      </c>
      <c r="Y6379" s="17">
        <f t="shared" si="901"/>
        <v>300</v>
      </c>
    </row>
    <row r="6380" spans="1:25" x14ac:dyDescent="0.15">
      <c r="A6380" s="82">
        <f t="shared" si="896"/>
        <v>9</v>
      </c>
      <c r="B6380" s="46">
        <v>43731.708333317867</v>
      </c>
      <c r="C6380" s="47">
        <f>Eingabe!G6381</f>
        <v>2.9</v>
      </c>
      <c r="D6380" s="77">
        <v>6380</v>
      </c>
      <c r="E6380" s="47"/>
      <c r="F6380" s="25">
        <f t="shared" si="894"/>
        <v>4.33</v>
      </c>
      <c r="G6380" s="25">
        <f>VLOOKUP(F6380,'Spezifische Werte'!$B$2:$C$4002,2,FALSE)</f>
        <v>5.667919590547657E-2</v>
      </c>
      <c r="H6380" s="25">
        <f t="shared" si="897"/>
        <v>113.35839181095314</v>
      </c>
      <c r="J6380" s="25">
        <f t="shared" si="895"/>
        <v>4.3499999999999996</v>
      </c>
      <c r="K6380" s="25">
        <f>VLOOKUP(J6380,'Spezifische Werte'!$B$2:$C$4002,2,FALSE)</f>
        <v>5.7627330651301621E-2</v>
      </c>
      <c r="L6380" s="25">
        <f t="shared" si="898"/>
        <v>115.25466130260324</v>
      </c>
      <c r="R6380" s="25">
        <v>6378</v>
      </c>
      <c r="S6380" s="25">
        <v>6377</v>
      </c>
      <c r="T6380" s="25">
        <f t="shared" si="902"/>
        <v>4.5658471991144818E-2</v>
      </c>
      <c r="U6380" s="25">
        <f t="shared" si="899"/>
        <v>4.7192942269860413E-2</v>
      </c>
      <c r="W6380" s="17">
        <f>Eingabe!H6381</f>
        <v>292</v>
      </c>
      <c r="X6380" s="17">
        <f t="shared" si="900"/>
        <v>2.92</v>
      </c>
      <c r="Y6380" s="17">
        <f t="shared" si="901"/>
        <v>290</v>
      </c>
    </row>
    <row r="6381" spans="1:25" x14ac:dyDescent="0.15">
      <c r="A6381" s="82">
        <f t="shared" si="896"/>
        <v>9</v>
      </c>
      <c r="B6381" s="46">
        <v>43731.749999984531</v>
      </c>
      <c r="C6381" s="47">
        <f>Eingabe!G6382</f>
        <v>3</v>
      </c>
      <c r="D6381" s="77">
        <v>6381</v>
      </c>
      <c r="E6381" s="47"/>
      <c r="F6381" s="25">
        <f t="shared" si="894"/>
        <v>4.4800000000000004</v>
      </c>
      <c r="G6381" s="25">
        <f>VLOOKUP(F6381,'Spezifische Werte'!$B$2:$C$4002,2,FALSE)</f>
        <v>6.3876775708421291E-2</v>
      </c>
      <c r="H6381" s="25">
        <f t="shared" si="897"/>
        <v>127.75355141684258</v>
      </c>
      <c r="J6381" s="25">
        <f t="shared" si="895"/>
        <v>4.5</v>
      </c>
      <c r="K6381" s="25">
        <f>VLOOKUP(J6381,'Spezifische Werte'!$B$2:$C$4002,2,FALSE)</f>
        <v>6.4854105449014127E-2</v>
      </c>
      <c r="L6381" s="25">
        <f t="shared" si="898"/>
        <v>129.70821089802826</v>
      </c>
      <c r="R6381" s="25">
        <v>6379</v>
      </c>
      <c r="S6381" s="25">
        <v>6378</v>
      </c>
      <c r="T6381" s="25">
        <f t="shared" si="902"/>
        <v>4.5658471991144818E-2</v>
      </c>
      <c r="U6381" s="25">
        <f t="shared" si="899"/>
        <v>4.7192942269860413E-2</v>
      </c>
      <c r="W6381" s="17">
        <f>Eingabe!H6382</f>
        <v>290</v>
      </c>
      <c r="X6381" s="17">
        <f t="shared" si="900"/>
        <v>2.9</v>
      </c>
      <c r="Y6381" s="17">
        <f t="shared" si="901"/>
        <v>290</v>
      </c>
    </row>
    <row r="6382" spans="1:25" x14ac:dyDescent="0.15">
      <c r="A6382" s="82">
        <f t="shared" si="896"/>
        <v>9</v>
      </c>
      <c r="B6382" s="46">
        <v>43731.791666651196</v>
      </c>
      <c r="C6382" s="47">
        <f>Eingabe!G6383</f>
        <v>3.1</v>
      </c>
      <c r="D6382" s="77">
        <v>6382</v>
      </c>
      <c r="E6382" s="47"/>
      <c r="F6382" s="25">
        <f t="shared" si="894"/>
        <v>4.62</v>
      </c>
      <c r="G6382" s="25">
        <f>VLOOKUP(F6382,'Spezifische Werte'!$B$2:$C$4002,2,FALSE)</f>
        <v>7.0834307543363312E-2</v>
      </c>
      <c r="H6382" s="25">
        <f t="shared" si="897"/>
        <v>141.66861508672662</v>
      </c>
      <c r="J6382" s="25">
        <f t="shared" si="895"/>
        <v>4.6500000000000004</v>
      </c>
      <c r="K6382" s="25">
        <f>VLOOKUP(J6382,'Spezifische Werte'!$B$2:$C$4002,2,FALSE)</f>
        <v>7.2366311882592071E-2</v>
      </c>
      <c r="L6382" s="25">
        <f t="shared" si="898"/>
        <v>144.73262376518414</v>
      </c>
      <c r="R6382" s="25">
        <v>6380</v>
      </c>
      <c r="S6382" s="25">
        <v>6379</v>
      </c>
      <c r="T6382" s="25">
        <f t="shared" si="902"/>
        <v>4.5658471991144818E-2</v>
      </c>
      <c r="U6382" s="25">
        <f t="shared" si="899"/>
        <v>4.7192942269860413E-2</v>
      </c>
      <c r="W6382" s="17">
        <f>Eingabe!H6383</f>
        <v>300</v>
      </c>
      <c r="X6382" s="17">
        <f t="shared" si="900"/>
        <v>3</v>
      </c>
      <c r="Y6382" s="17">
        <f t="shared" si="901"/>
        <v>300</v>
      </c>
    </row>
    <row r="6383" spans="1:25" x14ac:dyDescent="0.15">
      <c r="A6383" s="82">
        <f t="shared" si="896"/>
        <v>9</v>
      </c>
      <c r="B6383" s="46">
        <v>43731.83333331786</v>
      </c>
      <c r="C6383" s="47">
        <f>Eingabe!G6384</f>
        <v>3.6</v>
      </c>
      <c r="D6383" s="77">
        <v>6383</v>
      </c>
      <c r="E6383" s="47"/>
      <c r="F6383" s="25">
        <f t="shared" si="894"/>
        <v>5.37</v>
      </c>
      <c r="G6383" s="25">
        <f>VLOOKUP(F6383,'Spezifische Werte'!$B$2:$C$4002,2,FALSE)</f>
        <v>0.11640095819454216</v>
      </c>
      <c r="H6383" s="25">
        <f t="shared" si="897"/>
        <v>232.80191638908431</v>
      </c>
      <c r="J6383" s="25">
        <f t="shared" si="895"/>
        <v>5.4</v>
      </c>
      <c r="K6383" s="25">
        <f>VLOOKUP(J6383,'Spezifische Werte'!$B$2:$C$4002,2,FALSE)</f>
        <v>0.11853513474534576</v>
      </c>
      <c r="L6383" s="25">
        <f t="shared" si="898"/>
        <v>237.07026949069152</v>
      </c>
      <c r="R6383" s="25">
        <v>6381</v>
      </c>
      <c r="S6383" s="25">
        <v>6380</v>
      </c>
      <c r="T6383" s="25">
        <f t="shared" si="902"/>
        <v>4.5658471991144818E-2</v>
      </c>
      <c r="U6383" s="25">
        <f t="shared" si="899"/>
        <v>4.7192942269860413E-2</v>
      </c>
      <c r="W6383" s="17">
        <f>Eingabe!H6384</f>
        <v>300</v>
      </c>
      <c r="X6383" s="17">
        <f t="shared" si="900"/>
        <v>3</v>
      </c>
      <c r="Y6383" s="17">
        <f t="shared" si="901"/>
        <v>300</v>
      </c>
    </row>
    <row r="6384" spans="1:25" x14ac:dyDescent="0.15">
      <c r="A6384" s="82">
        <f t="shared" si="896"/>
        <v>9</v>
      </c>
      <c r="B6384" s="46">
        <v>43731.874999984524</v>
      </c>
      <c r="C6384" s="47">
        <f>Eingabe!G6385</f>
        <v>3.4</v>
      </c>
      <c r="D6384" s="77">
        <v>6384</v>
      </c>
      <c r="E6384" s="47"/>
      <c r="F6384" s="25">
        <f t="shared" si="894"/>
        <v>5.07</v>
      </c>
      <c r="G6384" s="25">
        <f>VLOOKUP(F6384,'Spezifische Werte'!$B$2:$C$4002,2,FALSE)</f>
        <v>9.6185977081711158E-2</v>
      </c>
      <c r="H6384" s="25">
        <f t="shared" si="897"/>
        <v>192.37195416342232</v>
      </c>
      <c r="J6384" s="25">
        <f t="shared" si="895"/>
        <v>5.0999999999999996</v>
      </c>
      <c r="K6384" s="25">
        <f>VLOOKUP(J6384,'Spezifische Werte'!$B$2:$C$4002,2,FALSE)</f>
        <v>9.8097213536623304E-2</v>
      </c>
      <c r="L6384" s="25">
        <f t="shared" si="898"/>
        <v>196.1944270732466</v>
      </c>
      <c r="R6384" s="25">
        <v>6382</v>
      </c>
      <c r="S6384" s="25">
        <v>6381</v>
      </c>
      <c r="T6384" s="25">
        <f t="shared" si="902"/>
        <v>4.5658471991144818E-2</v>
      </c>
      <c r="U6384" s="25">
        <f t="shared" si="899"/>
        <v>4.7192942269860413E-2</v>
      </c>
      <c r="W6384" s="17">
        <f>Eingabe!H6385</f>
        <v>292</v>
      </c>
      <c r="X6384" s="17">
        <f t="shared" si="900"/>
        <v>2.92</v>
      </c>
      <c r="Y6384" s="17">
        <f t="shared" si="901"/>
        <v>290</v>
      </c>
    </row>
    <row r="6385" spans="1:25" x14ac:dyDescent="0.15">
      <c r="A6385" s="82">
        <f t="shared" si="896"/>
        <v>9</v>
      </c>
      <c r="B6385" s="46">
        <v>43731.916666651188</v>
      </c>
      <c r="C6385" s="47">
        <f>Eingabe!G6386</f>
        <v>3.3</v>
      </c>
      <c r="D6385" s="77">
        <v>6385</v>
      </c>
      <c r="E6385" s="47"/>
      <c r="F6385" s="25">
        <f t="shared" si="894"/>
        <v>4.92</v>
      </c>
      <c r="G6385" s="25">
        <f>VLOOKUP(F6385,'Spezifische Werte'!$B$2:$C$4002,2,FALSE)</f>
        <v>8.7079957720259088E-2</v>
      </c>
      <c r="H6385" s="25">
        <f t="shared" si="897"/>
        <v>174.15991544051818</v>
      </c>
      <c r="J6385" s="25">
        <f t="shared" si="895"/>
        <v>4.95</v>
      </c>
      <c r="K6385" s="25">
        <f>VLOOKUP(J6385,'Spezifische Werte'!$B$2:$C$4002,2,FALSE)</f>
        <v>8.884038911585862E-2</v>
      </c>
      <c r="L6385" s="25">
        <f t="shared" si="898"/>
        <v>177.68077823171723</v>
      </c>
      <c r="R6385" s="25">
        <v>6383</v>
      </c>
      <c r="S6385" s="25">
        <v>6382</v>
      </c>
      <c r="T6385" s="25">
        <f t="shared" si="902"/>
        <v>4.5658471991144818E-2</v>
      </c>
      <c r="U6385" s="25">
        <f t="shared" si="899"/>
        <v>4.7192942269860413E-2</v>
      </c>
      <c r="W6385" s="17">
        <f>Eingabe!H6386</f>
        <v>302</v>
      </c>
      <c r="X6385" s="17">
        <f t="shared" si="900"/>
        <v>3.02</v>
      </c>
      <c r="Y6385" s="17">
        <f t="shared" si="901"/>
        <v>300</v>
      </c>
    </row>
    <row r="6386" spans="1:25" x14ac:dyDescent="0.15">
      <c r="A6386" s="82">
        <f t="shared" si="896"/>
        <v>9</v>
      </c>
      <c r="B6386" s="46">
        <v>43731.958333317853</v>
      </c>
      <c r="C6386" s="47">
        <f>Eingabe!G6387</f>
        <v>1.6</v>
      </c>
      <c r="D6386" s="77">
        <v>6386</v>
      </c>
      <c r="E6386" s="47"/>
      <c r="F6386" s="25">
        <f t="shared" si="894"/>
        <v>2.39</v>
      </c>
      <c r="G6386" s="25">
        <f>VLOOKUP(F6386,'Spezifische Werte'!$B$2:$C$4002,2,FALSE)</f>
        <v>1.6182188036419766E-3</v>
      </c>
      <c r="H6386" s="25">
        <f t="shared" si="897"/>
        <v>3.2364376072839534</v>
      </c>
      <c r="J6386" s="25">
        <f t="shared" si="895"/>
        <v>2.4</v>
      </c>
      <c r="K6386" s="25">
        <f>VLOOKUP(J6386,'Spezifische Werte'!$B$2:$C$4002,2,FALSE)</f>
        <v>1.6560687882273774E-3</v>
      </c>
      <c r="L6386" s="25">
        <f t="shared" si="898"/>
        <v>3.3121375764547549</v>
      </c>
      <c r="R6386" s="25">
        <v>6384</v>
      </c>
      <c r="S6386" s="25">
        <v>6383</v>
      </c>
      <c r="T6386" s="25">
        <f t="shared" si="902"/>
        <v>4.5658471991144818E-2</v>
      </c>
      <c r="U6386" s="25">
        <f t="shared" si="899"/>
        <v>4.7192942269860413E-2</v>
      </c>
      <c r="W6386" s="17">
        <f>Eingabe!H6387</f>
        <v>301</v>
      </c>
      <c r="X6386" s="17">
        <f t="shared" si="900"/>
        <v>3.01</v>
      </c>
      <c r="Y6386" s="17">
        <f t="shared" si="901"/>
        <v>300</v>
      </c>
    </row>
    <row r="6387" spans="1:25" x14ac:dyDescent="0.15">
      <c r="A6387" s="82">
        <f t="shared" si="896"/>
        <v>9</v>
      </c>
      <c r="B6387" s="46">
        <v>43731.999999984517</v>
      </c>
      <c r="C6387" s="47">
        <f>Eingabe!G6388</f>
        <v>3.2</v>
      </c>
      <c r="D6387" s="77">
        <v>6387</v>
      </c>
      <c r="E6387" s="47"/>
      <c r="F6387" s="25">
        <f t="shared" si="894"/>
        <v>4.7699999999999996</v>
      </c>
      <c r="G6387" s="25">
        <f>VLOOKUP(F6387,'Spezifische Werte'!$B$2:$C$4002,2,FALSE)</f>
        <v>7.8679349945367349E-2</v>
      </c>
      <c r="H6387" s="25">
        <f t="shared" si="897"/>
        <v>157.3586998907347</v>
      </c>
      <c r="J6387" s="25">
        <f t="shared" si="895"/>
        <v>4.8</v>
      </c>
      <c r="K6387" s="25">
        <f>VLOOKUP(J6387,'Spezifische Werte'!$B$2:$C$4002,2,FALSE)</f>
        <v>8.0310065544742015E-2</v>
      </c>
      <c r="L6387" s="25">
        <f t="shared" si="898"/>
        <v>160.62013108948403</v>
      </c>
      <c r="R6387" s="25">
        <v>6385</v>
      </c>
      <c r="S6387" s="25">
        <v>6384</v>
      </c>
      <c r="T6387" s="25">
        <f t="shared" si="902"/>
        <v>4.5658471991144818E-2</v>
      </c>
      <c r="U6387" s="25">
        <f t="shared" si="899"/>
        <v>4.7192942269860413E-2</v>
      </c>
      <c r="W6387" s="17">
        <f>Eingabe!H6388</f>
        <v>302</v>
      </c>
      <c r="X6387" s="17">
        <f t="shared" si="900"/>
        <v>3.02</v>
      </c>
      <c r="Y6387" s="17">
        <f t="shared" si="901"/>
        <v>300</v>
      </c>
    </row>
    <row r="6388" spans="1:25" x14ac:dyDescent="0.15">
      <c r="A6388" s="82">
        <f t="shared" si="896"/>
        <v>9</v>
      </c>
      <c r="B6388" s="46">
        <v>43732.041666651181</v>
      </c>
      <c r="C6388" s="47">
        <f>Eingabe!G6389</f>
        <v>3.5</v>
      </c>
      <c r="D6388" s="77">
        <v>6388</v>
      </c>
      <c r="E6388" s="47"/>
      <c r="F6388" s="25">
        <f t="shared" si="894"/>
        <v>5.22</v>
      </c>
      <c r="G6388" s="25">
        <f>VLOOKUP(F6388,'Spezifische Werte'!$B$2:$C$4002,2,FALSE)</f>
        <v>0.10600726326582303</v>
      </c>
      <c r="H6388" s="25">
        <f t="shared" si="897"/>
        <v>212.01452653164606</v>
      </c>
      <c r="J6388" s="25">
        <f t="shared" si="895"/>
        <v>5.25</v>
      </c>
      <c r="K6388" s="25">
        <f>VLOOKUP(J6388,'Spezifische Werte'!$B$2:$C$4002,2,FALSE)</f>
        <v>0.10804502827355937</v>
      </c>
      <c r="L6388" s="25">
        <f t="shared" si="898"/>
        <v>216.09005654711873</v>
      </c>
      <c r="R6388" s="25">
        <v>6386</v>
      </c>
      <c r="S6388" s="25">
        <v>6385</v>
      </c>
      <c r="T6388" s="25">
        <f t="shared" si="902"/>
        <v>4.5658471991144818E-2</v>
      </c>
      <c r="U6388" s="25">
        <f t="shared" si="899"/>
        <v>4.7192942269860413E-2</v>
      </c>
      <c r="W6388" s="17">
        <f>Eingabe!H6389</f>
        <v>321</v>
      </c>
      <c r="X6388" s="17">
        <f t="shared" si="900"/>
        <v>3.21</v>
      </c>
      <c r="Y6388" s="17">
        <f t="shared" si="901"/>
        <v>320</v>
      </c>
    </row>
    <row r="6389" spans="1:25" x14ac:dyDescent="0.15">
      <c r="A6389" s="82">
        <f t="shared" si="896"/>
        <v>9</v>
      </c>
      <c r="B6389" s="46">
        <v>43732.083333317845</v>
      </c>
      <c r="C6389" s="47">
        <f>Eingabe!G6390</f>
        <v>2.9</v>
      </c>
      <c r="D6389" s="77">
        <v>6389</v>
      </c>
      <c r="E6389" s="47"/>
      <c r="F6389" s="25">
        <f t="shared" si="894"/>
        <v>4.33</v>
      </c>
      <c r="G6389" s="25">
        <f>VLOOKUP(F6389,'Spezifische Werte'!$B$2:$C$4002,2,FALSE)</f>
        <v>5.667919590547657E-2</v>
      </c>
      <c r="H6389" s="25">
        <f t="shared" si="897"/>
        <v>113.35839181095314</v>
      </c>
      <c r="J6389" s="25">
        <f t="shared" si="895"/>
        <v>4.3499999999999996</v>
      </c>
      <c r="K6389" s="25">
        <f>VLOOKUP(J6389,'Spezifische Werte'!$B$2:$C$4002,2,FALSE)</f>
        <v>5.7627330651301621E-2</v>
      </c>
      <c r="L6389" s="25">
        <f t="shared" si="898"/>
        <v>115.25466130260324</v>
      </c>
      <c r="R6389" s="25">
        <v>6387</v>
      </c>
      <c r="S6389" s="25">
        <v>6386</v>
      </c>
      <c r="T6389" s="25">
        <f t="shared" si="902"/>
        <v>4.5658471991144818E-2</v>
      </c>
      <c r="U6389" s="25">
        <f t="shared" si="899"/>
        <v>4.7192942269860413E-2</v>
      </c>
      <c r="W6389" s="17">
        <f>Eingabe!H6390</f>
        <v>302</v>
      </c>
      <c r="X6389" s="17">
        <f t="shared" si="900"/>
        <v>3.02</v>
      </c>
      <c r="Y6389" s="17">
        <f t="shared" si="901"/>
        <v>300</v>
      </c>
    </row>
    <row r="6390" spans="1:25" x14ac:dyDescent="0.15">
      <c r="A6390" s="82">
        <f t="shared" si="896"/>
        <v>9</v>
      </c>
      <c r="B6390" s="46">
        <v>43732.124999984509</v>
      </c>
      <c r="C6390" s="47">
        <f>Eingabe!G6391</f>
        <v>2.5</v>
      </c>
      <c r="D6390" s="77">
        <v>6390</v>
      </c>
      <c r="E6390" s="47"/>
      <c r="F6390" s="25">
        <f t="shared" si="894"/>
        <v>3.73</v>
      </c>
      <c r="G6390" s="25">
        <f>VLOOKUP(F6390,'Spezifische Werte'!$B$2:$C$4002,2,FALSE)</f>
        <v>2.895161356886641E-2</v>
      </c>
      <c r="H6390" s="25">
        <f t="shared" si="897"/>
        <v>57.90322713773282</v>
      </c>
      <c r="J6390" s="25">
        <f t="shared" si="895"/>
        <v>3.75</v>
      </c>
      <c r="K6390" s="25">
        <f>VLOOKUP(J6390,'Spezifische Werte'!$B$2:$C$4002,2,FALSE)</f>
        <v>2.9822636466446242E-2</v>
      </c>
      <c r="L6390" s="25">
        <f t="shared" si="898"/>
        <v>59.645272932892482</v>
      </c>
      <c r="R6390" s="25">
        <v>6388</v>
      </c>
      <c r="S6390" s="25">
        <v>6387</v>
      </c>
      <c r="T6390" s="25">
        <f t="shared" si="902"/>
        <v>4.5658471991144818E-2</v>
      </c>
      <c r="U6390" s="25">
        <f t="shared" si="899"/>
        <v>4.7192942269860413E-2</v>
      </c>
      <c r="W6390" s="17">
        <f>Eingabe!H6391</f>
        <v>313</v>
      </c>
      <c r="X6390" s="17">
        <f t="shared" si="900"/>
        <v>3.13</v>
      </c>
      <c r="Y6390" s="17">
        <f t="shared" si="901"/>
        <v>310</v>
      </c>
    </row>
    <row r="6391" spans="1:25" x14ac:dyDescent="0.15">
      <c r="A6391" s="82">
        <f t="shared" si="896"/>
        <v>9</v>
      </c>
      <c r="B6391" s="46">
        <v>43732.166666651174</v>
      </c>
      <c r="C6391" s="47">
        <f>Eingabe!G6392</f>
        <v>2.4</v>
      </c>
      <c r="D6391" s="77">
        <v>6391</v>
      </c>
      <c r="E6391" s="47"/>
      <c r="F6391" s="25">
        <f t="shared" si="894"/>
        <v>3.58</v>
      </c>
      <c r="G6391" s="25">
        <f>VLOOKUP(F6391,'Spezifische Werte'!$B$2:$C$4002,2,FALSE)</f>
        <v>2.2829235995572409E-2</v>
      </c>
      <c r="H6391" s="25">
        <f t="shared" si="897"/>
        <v>45.658471991144815</v>
      </c>
      <c r="J6391" s="25">
        <f t="shared" si="895"/>
        <v>3.6</v>
      </c>
      <c r="K6391" s="25">
        <f>VLOOKUP(J6391,'Spezifische Werte'!$B$2:$C$4002,2,FALSE)</f>
        <v>2.3596471134930203E-2</v>
      </c>
      <c r="L6391" s="25">
        <f t="shared" si="898"/>
        <v>47.19294226986041</v>
      </c>
      <c r="R6391" s="25">
        <v>6389</v>
      </c>
      <c r="S6391" s="25">
        <v>6388</v>
      </c>
      <c r="T6391" s="25">
        <f t="shared" si="902"/>
        <v>4.5658471991144818E-2</v>
      </c>
      <c r="U6391" s="25">
        <f t="shared" si="899"/>
        <v>4.7192942269860413E-2</v>
      </c>
      <c r="W6391" s="17">
        <f>Eingabe!H6392</f>
        <v>340</v>
      </c>
      <c r="X6391" s="17">
        <f t="shared" si="900"/>
        <v>3.4</v>
      </c>
      <c r="Y6391" s="17">
        <f t="shared" si="901"/>
        <v>340</v>
      </c>
    </row>
    <row r="6392" spans="1:25" x14ac:dyDescent="0.15">
      <c r="A6392" s="82">
        <f t="shared" si="896"/>
        <v>9</v>
      </c>
      <c r="B6392" s="46">
        <v>43732.208333317838</v>
      </c>
      <c r="C6392" s="47">
        <f>Eingabe!G6393</f>
        <v>2.4</v>
      </c>
      <c r="D6392" s="77">
        <v>6392</v>
      </c>
      <c r="E6392" s="47"/>
      <c r="F6392" s="25">
        <f t="shared" si="894"/>
        <v>3.58</v>
      </c>
      <c r="G6392" s="25">
        <f>VLOOKUP(F6392,'Spezifische Werte'!$B$2:$C$4002,2,FALSE)</f>
        <v>2.2829235995572409E-2</v>
      </c>
      <c r="H6392" s="25">
        <f t="shared" si="897"/>
        <v>45.658471991144815</v>
      </c>
      <c r="J6392" s="25">
        <f t="shared" si="895"/>
        <v>3.6</v>
      </c>
      <c r="K6392" s="25">
        <f>VLOOKUP(J6392,'Spezifische Werte'!$B$2:$C$4002,2,FALSE)</f>
        <v>2.3596471134930203E-2</v>
      </c>
      <c r="L6392" s="25">
        <f t="shared" si="898"/>
        <v>47.19294226986041</v>
      </c>
      <c r="R6392" s="25">
        <v>6390</v>
      </c>
      <c r="S6392" s="25">
        <v>6389</v>
      </c>
      <c r="T6392" s="25">
        <f t="shared" si="902"/>
        <v>4.5658471991144818E-2</v>
      </c>
      <c r="U6392" s="25">
        <f t="shared" si="899"/>
        <v>4.7192942269860413E-2</v>
      </c>
      <c r="W6392" s="17">
        <f>Eingabe!H6393</f>
        <v>323</v>
      </c>
      <c r="X6392" s="17">
        <f t="shared" si="900"/>
        <v>3.23</v>
      </c>
      <c r="Y6392" s="17">
        <f t="shared" si="901"/>
        <v>320</v>
      </c>
    </row>
    <row r="6393" spans="1:25" x14ac:dyDescent="0.15">
      <c r="A6393" s="82">
        <f t="shared" si="896"/>
        <v>9</v>
      </c>
      <c r="B6393" s="46">
        <v>43732.249999984502</v>
      </c>
      <c r="C6393" s="47">
        <f>Eingabe!G6394</f>
        <v>2</v>
      </c>
      <c r="D6393" s="77">
        <v>6393</v>
      </c>
      <c r="E6393" s="47"/>
      <c r="F6393" s="25">
        <f t="shared" si="894"/>
        <v>2.98</v>
      </c>
      <c r="G6393" s="25">
        <f>VLOOKUP(F6393,'Spezifische Werte'!$B$2:$C$4002,2,FALSE)</f>
        <v>7.6819067373919353E-3</v>
      </c>
      <c r="H6393" s="25">
        <f t="shared" si="897"/>
        <v>15.363813474783871</v>
      </c>
      <c r="J6393" s="25">
        <f t="shared" si="895"/>
        <v>3</v>
      </c>
      <c r="K6393" s="25">
        <f>VLOOKUP(J6393,'Spezifische Werte'!$B$2:$C$4002,2,FALSE)</f>
        <v>8.0363231384606472E-3</v>
      </c>
      <c r="L6393" s="25">
        <f t="shared" si="898"/>
        <v>16.072646276921294</v>
      </c>
      <c r="R6393" s="25">
        <v>6391</v>
      </c>
      <c r="S6393" s="25">
        <v>6390</v>
      </c>
      <c r="T6393" s="25">
        <f t="shared" si="902"/>
        <v>4.5658471991144818E-2</v>
      </c>
      <c r="U6393" s="25">
        <f t="shared" si="899"/>
        <v>4.7192942269860413E-2</v>
      </c>
      <c r="W6393" s="17">
        <f>Eingabe!H6394</f>
        <v>332</v>
      </c>
      <c r="X6393" s="17">
        <f t="shared" si="900"/>
        <v>3.32</v>
      </c>
      <c r="Y6393" s="17">
        <f t="shared" si="901"/>
        <v>330</v>
      </c>
    </row>
    <row r="6394" spans="1:25" x14ac:dyDescent="0.15">
      <c r="A6394" s="82">
        <f t="shared" si="896"/>
        <v>9</v>
      </c>
      <c r="B6394" s="46">
        <v>43732.291666651166</v>
      </c>
      <c r="C6394" s="47">
        <f>Eingabe!G6395</f>
        <v>1.5</v>
      </c>
      <c r="D6394" s="77">
        <v>6394</v>
      </c>
      <c r="E6394" s="47"/>
      <c r="F6394" s="25">
        <f t="shared" si="894"/>
        <v>2.2400000000000002</v>
      </c>
      <c r="G6394" s="25">
        <f>VLOOKUP(F6394,'Spezifische Werte'!$B$2:$C$4002,2,FALSE)</f>
        <v>1.1193746192255218E-3</v>
      </c>
      <c r="H6394" s="25">
        <f t="shared" si="897"/>
        <v>2.2387492384510437</v>
      </c>
      <c r="J6394" s="25">
        <f t="shared" si="895"/>
        <v>2.25</v>
      </c>
      <c r="K6394" s="25">
        <f>VLOOKUP(J6394,'Spezifische Werte'!$B$2:$C$4002,2,FALSE)</f>
        <v>1.1487981333340618E-3</v>
      </c>
      <c r="L6394" s="25">
        <f t="shared" si="898"/>
        <v>2.2975962666681236</v>
      </c>
      <c r="R6394" s="25">
        <v>6392</v>
      </c>
      <c r="S6394" s="25">
        <v>6391</v>
      </c>
      <c r="T6394" s="25">
        <f t="shared" si="902"/>
        <v>4.5658471991144818E-2</v>
      </c>
      <c r="U6394" s="25">
        <f t="shared" si="899"/>
        <v>4.7192942269860413E-2</v>
      </c>
      <c r="W6394" s="17">
        <f>Eingabe!H6395</f>
        <v>350</v>
      </c>
      <c r="X6394" s="17">
        <f t="shared" si="900"/>
        <v>3.5</v>
      </c>
      <c r="Y6394" s="17">
        <f t="shared" si="901"/>
        <v>350</v>
      </c>
    </row>
    <row r="6395" spans="1:25" x14ac:dyDescent="0.15">
      <c r="A6395" s="82">
        <f t="shared" si="896"/>
        <v>9</v>
      </c>
      <c r="B6395" s="46">
        <v>43732.333333317831</v>
      </c>
      <c r="C6395" s="47">
        <f>Eingabe!G6396</f>
        <v>0.2</v>
      </c>
      <c r="D6395" s="77">
        <v>6395</v>
      </c>
      <c r="E6395" s="47"/>
      <c r="F6395" s="25">
        <f t="shared" si="894"/>
        <v>0.3</v>
      </c>
      <c r="G6395" s="25">
        <f>VLOOKUP(F6395,'Spezifische Werte'!$B$2:$C$4002,2,FALSE)</f>
        <v>0</v>
      </c>
      <c r="H6395" s="25">
        <f t="shared" si="897"/>
        <v>0</v>
      </c>
      <c r="J6395" s="25">
        <f t="shared" si="895"/>
        <v>0.3</v>
      </c>
      <c r="K6395" s="25">
        <f>VLOOKUP(J6395,'Spezifische Werte'!$B$2:$C$4002,2,FALSE)</f>
        <v>0</v>
      </c>
      <c r="L6395" s="25">
        <f t="shared" si="898"/>
        <v>0</v>
      </c>
      <c r="R6395" s="25">
        <v>6393</v>
      </c>
      <c r="S6395" s="25">
        <v>6392</v>
      </c>
      <c r="T6395" s="25">
        <f t="shared" si="902"/>
        <v>4.5658471991144818E-2</v>
      </c>
      <c r="U6395" s="25">
        <f t="shared" si="899"/>
        <v>4.7192942269860413E-2</v>
      </c>
      <c r="W6395" s="17">
        <f>Eingabe!H6396</f>
        <v>333</v>
      </c>
      <c r="X6395" s="17">
        <f t="shared" si="900"/>
        <v>3.33</v>
      </c>
      <c r="Y6395" s="17">
        <f t="shared" si="901"/>
        <v>330</v>
      </c>
    </row>
    <row r="6396" spans="1:25" x14ac:dyDescent="0.15">
      <c r="A6396" s="82">
        <f t="shared" si="896"/>
        <v>9</v>
      </c>
      <c r="B6396" s="46">
        <v>43732.374999984495</v>
      </c>
      <c r="C6396" s="47">
        <f>Eingabe!G6397</f>
        <v>0.1</v>
      </c>
      <c r="D6396" s="77">
        <v>6396</v>
      </c>
      <c r="E6396" s="47"/>
      <c r="F6396" s="25">
        <f t="shared" si="894"/>
        <v>0.15</v>
      </c>
      <c r="G6396" s="25">
        <f>VLOOKUP(F6396,'Spezifische Werte'!$B$2:$C$4002,2,FALSE)</f>
        <v>0</v>
      </c>
      <c r="H6396" s="25">
        <f t="shared" si="897"/>
        <v>0</v>
      </c>
      <c r="J6396" s="25">
        <f t="shared" si="895"/>
        <v>0.15</v>
      </c>
      <c r="K6396" s="25">
        <f>VLOOKUP(J6396,'Spezifische Werte'!$B$2:$C$4002,2,FALSE)</f>
        <v>0</v>
      </c>
      <c r="L6396" s="25">
        <f t="shared" si="898"/>
        <v>0</v>
      </c>
      <c r="R6396" s="25">
        <v>6394</v>
      </c>
      <c r="S6396" s="25">
        <v>6393</v>
      </c>
      <c r="T6396" s="25">
        <f t="shared" si="902"/>
        <v>4.5658471991144818E-2</v>
      </c>
      <c r="U6396" s="25">
        <f t="shared" si="899"/>
        <v>4.7192942269860413E-2</v>
      </c>
      <c r="W6396" s="17">
        <f>Eingabe!H6397</f>
        <v>301</v>
      </c>
      <c r="X6396" s="17">
        <f t="shared" si="900"/>
        <v>3.01</v>
      </c>
      <c r="Y6396" s="17">
        <f t="shared" si="901"/>
        <v>300</v>
      </c>
    </row>
    <row r="6397" spans="1:25" x14ac:dyDescent="0.15">
      <c r="A6397" s="82">
        <f t="shared" si="896"/>
        <v>9</v>
      </c>
      <c r="B6397" s="46">
        <v>43732.416666651159</v>
      </c>
      <c r="C6397" s="47">
        <f>Eingabe!G6398</f>
        <v>1</v>
      </c>
      <c r="D6397" s="77">
        <v>6397</v>
      </c>
      <c r="E6397" s="47"/>
      <c r="F6397" s="25">
        <f t="shared" si="894"/>
        <v>1.49</v>
      </c>
      <c r="G6397" s="25">
        <f>VLOOKUP(F6397,'Spezifische Werte'!$B$2:$C$4002,2,FALSE)</f>
        <v>6.4682605317823889E-5</v>
      </c>
      <c r="H6397" s="25">
        <f t="shared" si="897"/>
        <v>0.12936521063564776</v>
      </c>
      <c r="J6397" s="25">
        <f t="shared" si="895"/>
        <v>1.5</v>
      </c>
      <c r="K6397" s="25">
        <f>VLOOKUP(J6397,'Spezifische Werte'!$B$2:$C$4002,2,FALSE)</f>
        <v>6.8738350145803551E-5</v>
      </c>
      <c r="L6397" s="25">
        <f t="shared" si="898"/>
        <v>0.13747670029160711</v>
      </c>
      <c r="R6397" s="25">
        <v>6395</v>
      </c>
      <c r="S6397" s="25">
        <v>6394</v>
      </c>
      <c r="T6397" s="25">
        <f t="shared" si="902"/>
        <v>4.5658471991144818E-2</v>
      </c>
      <c r="U6397" s="25">
        <f t="shared" si="899"/>
        <v>4.7192942269860413E-2</v>
      </c>
      <c r="W6397" s="17">
        <f>Eingabe!H6398</f>
        <v>343</v>
      </c>
      <c r="X6397" s="17">
        <f t="shared" si="900"/>
        <v>3.43</v>
      </c>
      <c r="Y6397" s="17">
        <f t="shared" si="901"/>
        <v>340</v>
      </c>
    </row>
    <row r="6398" spans="1:25" x14ac:dyDescent="0.15">
      <c r="A6398" s="82">
        <f t="shared" si="896"/>
        <v>9</v>
      </c>
      <c r="B6398" s="46">
        <v>43732.458333317823</v>
      </c>
      <c r="C6398" s="47">
        <f>Eingabe!G6399</f>
        <v>1.7</v>
      </c>
      <c r="D6398" s="77">
        <v>6398</v>
      </c>
      <c r="E6398" s="47"/>
      <c r="F6398" s="25">
        <f t="shared" si="894"/>
        <v>2.54</v>
      </c>
      <c r="G6398" s="25">
        <f>VLOOKUP(F6398,'Spezifische Werte'!$B$2:$C$4002,2,FALSE)</f>
        <v>2.3517714395877558E-3</v>
      </c>
      <c r="H6398" s="25">
        <f t="shared" si="897"/>
        <v>4.7035428791755116</v>
      </c>
      <c r="J6398" s="25">
        <f t="shared" si="895"/>
        <v>2.5499999999999998</v>
      </c>
      <c r="K6398" s="25">
        <f>VLOOKUP(J6398,'Spezifische Werte'!$B$2:$C$4002,2,FALSE)</f>
        <v>2.4279301551432594E-3</v>
      </c>
      <c r="L6398" s="25">
        <f t="shared" si="898"/>
        <v>4.855860310286519</v>
      </c>
      <c r="R6398" s="25">
        <v>6396</v>
      </c>
      <c r="S6398" s="25">
        <v>6395</v>
      </c>
      <c r="T6398" s="25">
        <f t="shared" si="902"/>
        <v>4.5658471991144818E-2</v>
      </c>
      <c r="U6398" s="25">
        <f t="shared" si="899"/>
        <v>4.7192942269860413E-2</v>
      </c>
      <c r="W6398" s="17">
        <f>Eingabe!H6399</f>
        <v>16</v>
      </c>
      <c r="X6398" s="17">
        <f t="shared" si="900"/>
        <v>0.16</v>
      </c>
      <c r="Y6398" s="17">
        <f t="shared" si="901"/>
        <v>20</v>
      </c>
    </row>
    <row r="6399" spans="1:25" x14ac:dyDescent="0.15">
      <c r="A6399" s="82">
        <f t="shared" si="896"/>
        <v>9</v>
      </c>
      <c r="B6399" s="46">
        <v>43732.499999984488</v>
      </c>
      <c r="C6399" s="47">
        <f>Eingabe!G6400</f>
        <v>1.3</v>
      </c>
      <c r="D6399" s="77">
        <v>6399</v>
      </c>
      <c r="E6399" s="47"/>
      <c r="F6399" s="25">
        <f t="shared" si="894"/>
        <v>1.94</v>
      </c>
      <c r="G6399" s="25">
        <f>VLOOKUP(F6399,'Spezifische Werte'!$B$2:$C$4002,2,FALSE)</f>
        <v>4.6180923534292335E-4</v>
      </c>
      <c r="H6399" s="25">
        <f t="shared" si="897"/>
        <v>0.92361847068584668</v>
      </c>
      <c r="J6399" s="25">
        <f t="shared" si="895"/>
        <v>1.95</v>
      </c>
      <c r="K6399" s="25">
        <f>VLOOKUP(J6399,'Spezifische Werte'!$B$2:$C$4002,2,FALSE)</f>
        <v>4.7680243241041462E-4</v>
      </c>
      <c r="L6399" s="25">
        <f t="shared" si="898"/>
        <v>0.95360486482082929</v>
      </c>
      <c r="R6399" s="25">
        <v>6397</v>
      </c>
      <c r="S6399" s="25">
        <v>6396</v>
      </c>
      <c r="T6399" s="25">
        <f t="shared" si="902"/>
        <v>4.5658471991144818E-2</v>
      </c>
      <c r="U6399" s="25">
        <f t="shared" si="899"/>
        <v>4.7192942269860413E-2</v>
      </c>
      <c r="W6399" s="17">
        <f>Eingabe!H6400</f>
        <v>20</v>
      </c>
      <c r="X6399" s="17">
        <f t="shared" si="900"/>
        <v>0.2</v>
      </c>
      <c r="Y6399" s="17">
        <f t="shared" si="901"/>
        <v>20</v>
      </c>
    </row>
    <row r="6400" spans="1:25" x14ac:dyDescent="0.15">
      <c r="A6400" s="82">
        <f t="shared" si="896"/>
        <v>9</v>
      </c>
      <c r="B6400" s="46">
        <v>43732.541666651152</v>
      </c>
      <c r="C6400" s="47">
        <f>Eingabe!G6401</f>
        <v>1.5</v>
      </c>
      <c r="D6400" s="77">
        <v>6400</v>
      </c>
      <c r="E6400" s="47"/>
      <c r="F6400" s="25">
        <f t="shared" si="894"/>
        <v>2.2400000000000002</v>
      </c>
      <c r="G6400" s="25">
        <f>VLOOKUP(F6400,'Spezifische Werte'!$B$2:$C$4002,2,FALSE)</f>
        <v>1.1193746192255218E-3</v>
      </c>
      <c r="H6400" s="25">
        <f t="shared" si="897"/>
        <v>2.2387492384510437</v>
      </c>
      <c r="J6400" s="25">
        <f t="shared" si="895"/>
        <v>2.25</v>
      </c>
      <c r="K6400" s="25">
        <f>VLOOKUP(J6400,'Spezifische Werte'!$B$2:$C$4002,2,FALSE)</f>
        <v>1.1487981333340618E-3</v>
      </c>
      <c r="L6400" s="25">
        <f t="shared" si="898"/>
        <v>2.2975962666681236</v>
      </c>
      <c r="R6400" s="25">
        <v>6398</v>
      </c>
      <c r="S6400" s="25">
        <v>6397</v>
      </c>
      <c r="T6400" s="25">
        <f t="shared" si="902"/>
        <v>4.5658471991144818E-2</v>
      </c>
      <c r="U6400" s="25">
        <f t="shared" si="899"/>
        <v>4.7192942269860413E-2</v>
      </c>
      <c r="W6400" s="17">
        <f>Eingabe!H6401</f>
        <v>352</v>
      </c>
      <c r="X6400" s="17">
        <f t="shared" si="900"/>
        <v>3.52</v>
      </c>
      <c r="Y6400" s="17">
        <f t="shared" si="901"/>
        <v>350</v>
      </c>
    </row>
    <row r="6401" spans="1:25" x14ac:dyDescent="0.15">
      <c r="A6401" s="82">
        <f t="shared" si="896"/>
        <v>9</v>
      </c>
      <c r="B6401" s="46">
        <v>43732.583333317816</v>
      </c>
      <c r="C6401" s="47">
        <f>Eingabe!G6402</f>
        <v>1.5</v>
      </c>
      <c r="D6401" s="77">
        <v>6401</v>
      </c>
      <c r="E6401" s="47"/>
      <c r="F6401" s="25">
        <f t="shared" si="894"/>
        <v>2.2400000000000002</v>
      </c>
      <c r="G6401" s="25">
        <f>VLOOKUP(F6401,'Spezifische Werte'!$B$2:$C$4002,2,FALSE)</f>
        <v>1.1193746192255218E-3</v>
      </c>
      <c r="H6401" s="25">
        <f t="shared" si="897"/>
        <v>2.2387492384510437</v>
      </c>
      <c r="J6401" s="25">
        <f t="shared" si="895"/>
        <v>2.25</v>
      </c>
      <c r="K6401" s="25">
        <f>VLOOKUP(J6401,'Spezifische Werte'!$B$2:$C$4002,2,FALSE)</f>
        <v>1.1487981333340618E-3</v>
      </c>
      <c r="L6401" s="25">
        <f t="shared" si="898"/>
        <v>2.2975962666681236</v>
      </c>
      <c r="R6401" s="25">
        <v>6399</v>
      </c>
      <c r="S6401" s="25">
        <v>6398</v>
      </c>
      <c r="T6401" s="25">
        <f t="shared" si="902"/>
        <v>4.5658471991144818E-2</v>
      </c>
      <c r="U6401" s="25">
        <f t="shared" si="899"/>
        <v>4.7192942269860413E-2</v>
      </c>
      <c r="W6401" s="17">
        <f>Eingabe!H6402</f>
        <v>24</v>
      </c>
      <c r="X6401" s="17">
        <f t="shared" si="900"/>
        <v>0.24</v>
      </c>
      <c r="Y6401" s="17">
        <f t="shared" si="901"/>
        <v>20</v>
      </c>
    </row>
    <row r="6402" spans="1:25" x14ac:dyDescent="0.15">
      <c r="A6402" s="82">
        <f t="shared" si="896"/>
        <v>9</v>
      </c>
      <c r="B6402" s="46">
        <v>43732.62499998448</v>
      </c>
      <c r="C6402" s="47">
        <f>Eingabe!G6403</f>
        <v>1.2</v>
      </c>
      <c r="D6402" s="77">
        <v>6402</v>
      </c>
      <c r="E6402" s="47"/>
      <c r="F6402" s="25">
        <f t="shared" si="894"/>
        <v>1.79</v>
      </c>
      <c r="G6402" s="25">
        <f>VLOOKUP(F6402,'Spezifische Werte'!$B$2:$C$4002,2,FALSE)</f>
        <v>2.732045827896414E-4</v>
      </c>
      <c r="H6402" s="25">
        <f t="shared" si="897"/>
        <v>0.54640916557928276</v>
      </c>
      <c r="J6402" s="25">
        <f t="shared" si="895"/>
        <v>1.8</v>
      </c>
      <c r="K6402" s="25">
        <f>VLOOKUP(J6402,'Spezifische Werte'!$B$2:$C$4002,2,FALSE)</f>
        <v>2.8378103843694903E-4</v>
      </c>
      <c r="L6402" s="25">
        <f t="shared" si="898"/>
        <v>0.56756207687389804</v>
      </c>
      <c r="R6402" s="25">
        <v>6400</v>
      </c>
      <c r="S6402" s="25">
        <v>6399</v>
      </c>
      <c r="T6402" s="25">
        <f t="shared" si="902"/>
        <v>4.5658471991144818E-2</v>
      </c>
      <c r="U6402" s="25">
        <f t="shared" si="899"/>
        <v>4.7192942269860413E-2</v>
      </c>
      <c r="W6402" s="17">
        <f>Eingabe!H6403</f>
        <v>12</v>
      </c>
      <c r="X6402" s="17">
        <f t="shared" si="900"/>
        <v>0.12</v>
      </c>
      <c r="Y6402" s="17">
        <f t="shared" si="901"/>
        <v>10</v>
      </c>
    </row>
    <row r="6403" spans="1:25" x14ac:dyDescent="0.15">
      <c r="A6403" s="82">
        <f t="shared" si="896"/>
        <v>9</v>
      </c>
      <c r="B6403" s="46">
        <v>43732.666666651145</v>
      </c>
      <c r="C6403" s="47">
        <f>Eingabe!G6404</f>
        <v>1</v>
      </c>
      <c r="D6403" s="77">
        <v>6403</v>
      </c>
      <c r="E6403" s="47"/>
      <c r="F6403" s="25">
        <f t="shared" ref="F6403:F6466" si="903">ROUND(C6403*($O$4/$O$5)^$O$7,2)</f>
        <v>1.49</v>
      </c>
      <c r="G6403" s="25">
        <f>VLOOKUP(F6403,'Spezifische Werte'!$B$2:$C$4002,2,FALSE)</f>
        <v>6.4682605317823889E-5</v>
      </c>
      <c r="H6403" s="25">
        <f t="shared" si="897"/>
        <v>0.12936521063564776</v>
      </c>
      <c r="J6403" s="25">
        <f t="shared" ref="J6403:J6466" si="904">ROUND(C6403*(LN($O$4/$O$8)/LN($O$5/$O$8)),2)</f>
        <v>1.5</v>
      </c>
      <c r="K6403" s="25">
        <f>VLOOKUP(J6403,'Spezifische Werte'!$B$2:$C$4002,2,FALSE)</f>
        <v>6.8738350145803551E-5</v>
      </c>
      <c r="L6403" s="25">
        <f t="shared" si="898"/>
        <v>0.13747670029160711</v>
      </c>
      <c r="R6403" s="25">
        <v>6401</v>
      </c>
      <c r="S6403" s="25">
        <v>6400</v>
      </c>
      <c r="T6403" s="25">
        <f t="shared" si="902"/>
        <v>4.5658471991144818E-2</v>
      </c>
      <c r="U6403" s="25">
        <f t="shared" si="899"/>
        <v>4.7192942269860413E-2</v>
      </c>
      <c r="W6403" s="17">
        <f>Eingabe!H6404</f>
        <v>53</v>
      </c>
      <c r="X6403" s="17">
        <f t="shared" si="900"/>
        <v>0.53</v>
      </c>
      <c r="Y6403" s="17">
        <f t="shared" si="901"/>
        <v>50</v>
      </c>
    </row>
    <row r="6404" spans="1:25" x14ac:dyDescent="0.15">
      <c r="A6404" s="82">
        <f t="shared" ref="A6404:A6467" si="905">MONTH(B6404)</f>
        <v>9</v>
      </c>
      <c r="B6404" s="46">
        <v>43732.708333317809</v>
      </c>
      <c r="C6404" s="47">
        <f>Eingabe!G6405</f>
        <v>2.1</v>
      </c>
      <c r="D6404" s="77">
        <v>6404</v>
      </c>
      <c r="E6404" s="47"/>
      <c r="F6404" s="25">
        <f t="shared" si="903"/>
        <v>3.13</v>
      </c>
      <c r="G6404" s="25">
        <f>VLOOKUP(F6404,'Spezifische Werte'!$B$2:$C$4002,2,FALSE)</f>
        <v>1.0589326186624812E-2</v>
      </c>
      <c r="H6404" s="25">
        <f t="shared" ref="H6404:H6467" si="906">G6404*$O$9*1000</f>
        <v>21.178652373249626</v>
      </c>
      <c r="J6404" s="25">
        <f t="shared" si="904"/>
        <v>3.15</v>
      </c>
      <c r="K6404" s="25">
        <f>VLOOKUP(J6404,'Spezifische Werte'!$B$2:$C$4002,2,FALSE)</f>
        <v>1.1019016897018549E-2</v>
      </c>
      <c r="L6404" s="25">
        <f t="shared" ref="L6404:L6467" si="907">K6404*$O$9*1000</f>
        <v>22.038033794037098</v>
      </c>
      <c r="R6404" s="25">
        <v>6402</v>
      </c>
      <c r="S6404" s="25">
        <v>6401</v>
      </c>
      <c r="T6404" s="25">
        <f t="shared" si="902"/>
        <v>4.5658471991144818E-2</v>
      </c>
      <c r="U6404" s="25">
        <f t="shared" ref="U6404:U6467" si="908">LARGE($L$3:$L$8762,R6404)/1000</f>
        <v>4.7192942269860413E-2</v>
      </c>
      <c r="W6404" s="17">
        <f>Eingabe!H6405</f>
        <v>62</v>
      </c>
      <c r="X6404" s="17">
        <f t="shared" ref="X6404:X6467" si="909">W6404/100</f>
        <v>0.62</v>
      </c>
      <c r="Y6404" s="17">
        <f t="shared" ref="Y6404:Y6467" si="910">ROUND(X6404,1)*100</f>
        <v>60</v>
      </c>
    </row>
    <row r="6405" spans="1:25" x14ac:dyDescent="0.15">
      <c r="A6405" s="82">
        <f t="shared" si="905"/>
        <v>9</v>
      </c>
      <c r="B6405" s="46">
        <v>43732.749999984473</v>
      </c>
      <c r="C6405" s="47">
        <f>Eingabe!G6406</f>
        <v>1.9</v>
      </c>
      <c r="D6405" s="77">
        <v>6405</v>
      </c>
      <c r="E6405" s="47"/>
      <c r="F6405" s="25">
        <f t="shared" si="903"/>
        <v>2.83</v>
      </c>
      <c r="G6405" s="25">
        <f>VLOOKUP(F6405,'Spezifische Werte'!$B$2:$C$4002,2,FALSE)</f>
        <v>5.3996541966473566E-3</v>
      </c>
      <c r="H6405" s="25">
        <f t="shared" si="906"/>
        <v>10.799308393294714</v>
      </c>
      <c r="J6405" s="25">
        <f t="shared" si="904"/>
        <v>2.85</v>
      </c>
      <c r="K6405" s="25">
        <f>VLOOKUP(J6405,'Spezifische Werte'!$B$2:$C$4002,2,FALSE)</f>
        <v>5.6714421172963415E-3</v>
      </c>
      <c r="L6405" s="25">
        <f t="shared" si="907"/>
        <v>11.342884234592683</v>
      </c>
      <c r="R6405" s="25">
        <v>6403</v>
      </c>
      <c r="S6405" s="25">
        <v>6402</v>
      </c>
      <c r="T6405" s="25">
        <f t="shared" si="902"/>
        <v>4.5658471991144818E-2</v>
      </c>
      <c r="U6405" s="25">
        <f t="shared" si="908"/>
        <v>4.7192942269860413E-2</v>
      </c>
      <c r="W6405" s="17">
        <f>Eingabe!H6406</f>
        <v>48</v>
      </c>
      <c r="X6405" s="17">
        <f t="shared" si="909"/>
        <v>0.48</v>
      </c>
      <c r="Y6405" s="17">
        <f t="shared" si="910"/>
        <v>50</v>
      </c>
    </row>
    <row r="6406" spans="1:25" x14ac:dyDescent="0.15">
      <c r="A6406" s="82">
        <f t="shared" si="905"/>
        <v>9</v>
      </c>
      <c r="B6406" s="46">
        <v>43732.791666651137</v>
      </c>
      <c r="C6406" s="47">
        <f>Eingabe!G6407</f>
        <v>1.6</v>
      </c>
      <c r="D6406" s="77">
        <v>6406</v>
      </c>
      <c r="E6406" s="47"/>
      <c r="F6406" s="25">
        <f t="shared" si="903"/>
        <v>2.39</v>
      </c>
      <c r="G6406" s="25">
        <f>VLOOKUP(F6406,'Spezifische Werte'!$B$2:$C$4002,2,FALSE)</f>
        <v>1.6182188036419766E-3</v>
      </c>
      <c r="H6406" s="25">
        <f t="shared" si="906"/>
        <v>3.2364376072839534</v>
      </c>
      <c r="J6406" s="25">
        <f t="shared" si="904"/>
        <v>2.4</v>
      </c>
      <c r="K6406" s="25">
        <f>VLOOKUP(J6406,'Spezifische Werte'!$B$2:$C$4002,2,FALSE)</f>
        <v>1.6560687882273774E-3</v>
      </c>
      <c r="L6406" s="25">
        <f t="shared" si="907"/>
        <v>3.3121375764547549</v>
      </c>
      <c r="R6406" s="25">
        <v>6404</v>
      </c>
      <c r="S6406" s="25">
        <v>6403</v>
      </c>
      <c r="T6406" s="25">
        <f t="shared" ref="T6406:T6469" si="911">LARGE($H$3:$H$8762,R6406)/1000</f>
        <v>4.5658471991144818E-2</v>
      </c>
      <c r="U6406" s="25">
        <f t="shared" si="908"/>
        <v>4.7192942269860413E-2</v>
      </c>
      <c r="W6406" s="17">
        <f>Eingabe!H6407</f>
        <v>49</v>
      </c>
      <c r="X6406" s="17">
        <f t="shared" si="909"/>
        <v>0.49</v>
      </c>
      <c r="Y6406" s="17">
        <f t="shared" si="910"/>
        <v>50</v>
      </c>
    </row>
    <row r="6407" spans="1:25" x14ac:dyDescent="0.15">
      <c r="A6407" s="82">
        <f t="shared" si="905"/>
        <v>9</v>
      </c>
      <c r="B6407" s="46">
        <v>43732.833333317802</v>
      </c>
      <c r="C6407" s="47">
        <f>Eingabe!G6408</f>
        <v>1.9</v>
      </c>
      <c r="D6407" s="77">
        <v>6407</v>
      </c>
      <c r="E6407" s="47"/>
      <c r="F6407" s="25">
        <f t="shared" si="903"/>
        <v>2.83</v>
      </c>
      <c r="G6407" s="25">
        <f>VLOOKUP(F6407,'Spezifische Werte'!$B$2:$C$4002,2,FALSE)</f>
        <v>5.3996541966473566E-3</v>
      </c>
      <c r="H6407" s="25">
        <f t="shared" si="906"/>
        <v>10.799308393294714</v>
      </c>
      <c r="J6407" s="25">
        <f t="shared" si="904"/>
        <v>2.85</v>
      </c>
      <c r="K6407" s="25">
        <f>VLOOKUP(J6407,'Spezifische Werte'!$B$2:$C$4002,2,FALSE)</f>
        <v>5.6714421172963415E-3</v>
      </c>
      <c r="L6407" s="25">
        <f t="shared" si="907"/>
        <v>11.342884234592683</v>
      </c>
      <c r="R6407" s="25">
        <v>6405</v>
      </c>
      <c r="S6407" s="25">
        <v>6404</v>
      </c>
      <c r="T6407" s="25">
        <f t="shared" si="911"/>
        <v>4.5658471991144818E-2</v>
      </c>
      <c r="U6407" s="25">
        <f t="shared" si="908"/>
        <v>4.7192942269860413E-2</v>
      </c>
      <c r="W6407" s="17">
        <f>Eingabe!H6408</f>
        <v>97</v>
      </c>
      <c r="X6407" s="17">
        <f t="shared" si="909"/>
        <v>0.97</v>
      </c>
      <c r="Y6407" s="17">
        <f t="shared" si="910"/>
        <v>100</v>
      </c>
    </row>
    <row r="6408" spans="1:25" x14ac:dyDescent="0.15">
      <c r="A6408" s="82">
        <f t="shared" si="905"/>
        <v>9</v>
      </c>
      <c r="B6408" s="46">
        <v>43732.874999984466</v>
      </c>
      <c r="C6408" s="47">
        <f>Eingabe!G6409</f>
        <v>2.2000000000000002</v>
      </c>
      <c r="D6408" s="77">
        <v>6408</v>
      </c>
      <c r="E6408" s="47"/>
      <c r="F6408" s="25">
        <f t="shared" si="903"/>
        <v>3.28</v>
      </c>
      <c r="G6408" s="25">
        <f>VLOOKUP(F6408,'Spezifische Werte'!$B$2:$C$4002,2,FALSE)</f>
        <v>1.4036237149224865E-2</v>
      </c>
      <c r="H6408" s="25">
        <f t="shared" si="906"/>
        <v>28.07247429844973</v>
      </c>
      <c r="J6408" s="25">
        <f t="shared" si="904"/>
        <v>3.3</v>
      </c>
      <c r="K6408" s="25">
        <f>VLOOKUP(J6408,'Spezifische Werte'!$B$2:$C$4002,2,FALSE)</f>
        <v>1.4533450192857693E-2</v>
      </c>
      <c r="L6408" s="25">
        <f t="shared" si="907"/>
        <v>29.066900385715385</v>
      </c>
      <c r="R6408" s="25">
        <v>6406</v>
      </c>
      <c r="S6408" s="25">
        <v>6405</v>
      </c>
      <c r="T6408" s="25">
        <f t="shared" si="911"/>
        <v>4.5658471991144818E-2</v>
      </c>
      <c r="U6408" s="25">
        <f t="shared" si="908"/>
        <v>4.7192942269860413E-2</v>
      </c>
      <c r="W6408" s="17">
        <f>Eingabe!H6409</f>
        <v>141</v>
      </c>
      <c r="X6408" s="17">
        <f t="shared" si="909"/>
        <v>1.41</v>
      </c>
      <c r="Y6408" s="17">
        <f t="shared" si="910"/>
        <v>140</v>
      </c>
    </row>
    <row r="6409" spans="1:25" x14ac:dyDescent="0.15">
      <c r="A6409" s="82">
        <f t="shared" si="905"/>
        <v>9</v>
      </c>
      <c r="B6409" s="46">
        <v>43732.91666665113</v>
      </c>
      <c r="C6409" s="47">
        <f>Eingabe!G6410</f>
        <v>1.2</v>
      </c>
      <c r="D6409" s="77">
        <v>6409</v>
      </c>
      <c r="E6409" s="47"/>
      <c r="F6409" s="25">
        <f t="shared" si="903"/>
        <v>1.79</v>
      </c>
      <c r="G6409" s="25">
        <f>VLOOKUP(F6409,'Spezifische Werte'!$B$2:$C$4002,2,FALSE)</f>
        <v>2.732045827896414E-4</v>
      </c>
      <c r="H6409" s="25">
        <f t="shared" si="906"/>
        <v>0.54640916557928276</v>
      </c>
      <c r="J6409" s="25">
        <f t="shared" si="904"/>
        <v>1.8</v>
      </c>
      <c r="K6409" s="25">
        <f>VLOOKUP(J6409,'Spezifische Werte'!$B$2:$C$4002,2,FALSE)</f>
        <v>2.8378103843694903E-4</v>
      </c>
      <c r="L6409" s="25">
        <f t="shared" si="907"/>
        <v>0.56756207687389804</v>
      </c>
      <c r="R6409" s="25">
        <v>6407</v>
      </c>
      <c r="S6409" s="25">
        <v>6406</v>
      </c>
      <c r="T6409" s="25">
        <f t="shared" si="911"/>
        <v>4.5658471991144818E-2</v>
      </c>
      <c r="U6409" s="25">
        <f t="shared" si="908"/>
        <v>4.7192942269860413E-2</v>
      </c>
      <c r="W6409" s="17">
        <f>Eingabe!H6410</f>
        <v>100</v>
      </c>
      <c r="X6409" s="17">
        <f t="shared" si="909"/>
        <v>1</v>
      </c>
      <c r="Y6409" s="17">
        <f t="shared" si="910"/>
        <v>100</v>
      </c>
    </row>
    <row r="6410" spans="1:25" x14ac:dyDescent="0.15">
      <c r="A6410" s="82">
        <f t="shared" si="905"/>
        <v>9</v>
      </c>
      <c r="B6410" s="46">
        <v>43732.958333317794</v>
      </c>
      <c r="C6410" s="47">
        <f>Eingabe!G6411</f>
        <v>1.2</v>
      </c>
      <c r="D6410" s="77">
        <v>6410</v>
      </c>
      <c r="E6410" s="47"/>
      <c r="F6410" s="25">
        <f t="shared" si="903"/>
        <v>1.79</v>
      </c>
      <c r="G6410" s="25">
        <f>VLOOKUP(F6410,'Spezifische Werte'!$B$2:$C$4002,2,FALSE)</f>
        <v>2.732045827896414E-4</v>
      </c>
      <c r="H6410" s="25">
        <f t="shared" si="906"/>
        <v>0.54640916557928276</v>
      </c>
      <c r="J6410" s="25">
        <f t="shared" si="904"/>
        <v>1.8</v>
      </c>
      <c r="K6410" s="25">
        <f>VLOOKUP(J6410,'Spezifische Werte'!$B$2:$C$4002,2,FALSE)</f>
        <v>2.8378103843694903E-4</v>
      </c>
      <c r="L6410" s="25">
        <f t="shared" si="907"/>
        <v>0.56756207687389804</v>
      </c>
      <c r="R6410" s="25">
        <v>6408</v>
      </c>
      <c r="S6410" s="25">
        <v>6407</v>
      </c>
      <c r="T6410" s="25">
        <f t="shared" si="911"/>
        <v>4.5658471991144818E-2</v>
      </c>
      <c r="U6410" s="25">
        <f t="shared" si="908"/>
        <v>4.7192942269860413E-2</v>
      </c>
      <c r="W6410" s="17">
        <f>Eingabe!H6411</f>
        <v>210</v>
      </c>
      <c r="X6410" s="17">
        <f t="shared" si="909"/>
        <v>2.1</v>
      </c>
      <c r="Y6410" s="17">
        <f t="shared" si="910"/>
        <v>210</v>
      </c>
    </row>
    <row r="6411" spans="1:25" x14ac:dyDescent="0.15">
      <c r="A6411" s="82">
        <f t="shared" si="905"/>
        <v>9</v>
      </c>
      <c r="B6411" s="46">
        <v>43732.999999984459</v>
      </c>
      <c r="C6411" s="47">
        <f>Eingabe!G6412</f>
        <v>1.4</v>
      </c>
      <c r="D6411" s="77">
        <v>6411</v>
      </c>
      <c r="E6411" s="47"/>
      <c r="F6411" s="25">
        <f t="shared" si="903"/>
        <v>2.09</v>
      </c>
      <c r="G6411" s="25">
        <f>VLOOKUP(F6411,'Spezifische Werte'!$B$2:$C$4002,2,FALSE)</f>
        <v>7.3732435985694874E-4</v>
      </c>
      <c r="H6411" s="25">
        <f t="shared" si="906"/>
        <v>1.4746487197138975</v>
      </c>
      <c r="J6411" s="25">
        <f t="shared" si="904"/>
        <v>2.1</v>
      </c>
      <c r="K6411" s="25">
        <f>VLOOKUP(J6411,'Spezifische Werte'!$B$2:$C$4002,2,FALSE)</f>
        <v>7.595217950017582E-4</v>
      </c>
      <c r="L6411" s="25">
        <f t="shared" si="907"/>
        <v>1.5190435900035164</v>
      </c>
      <c r="R6411" s="25">
        <v>6409</v>
      </c>
      <c r="S6411" s="25">
        <v>6408</v>
      </c>
      <c r="T6411" s="25">
        <f t="shared" si="911"/>
        <v>4.5658471991144818E-2</v>
      </c>
      <c r="U6411" s="25">
        <f t="shared" si="908"/>
        <v>4.7192942269860413E-2</v>
      </c>
      <c r="W6411" s="17">
        <f>Eingabe!H6412</f>
        <v>231</v>
      </c>
      <c r="X6411" s="17">
        <f t="shared" si="909"/>
        <v>2.31</v>
      </c>
      <c r="Y6411" s="17">
        <f t="shared" si="910"/>
        <v>229.99999999999997</v>
      </c>
    </row>
    <row r="6412" spans="1:25" x14ac:dyDescent="0.15">
      <c r="A6412" s="82">
        <f t="shared" si="905"/>
        <v>9</v>
      </c>
      <c r="B6412" s="46">
        <v>43733.041666651123</v>
      </c>
      <c r="C6412" s="47">
        <f>Eingabe!G6413</f>
        <v>0.8</v>
      </c>
      <c r="D6412" s="77">
        <v>6412</v>
      </c>
      <c r="E6412" s="47"/>
      <c r="F6412" s="25">
        <f t="shared" si="903"/>
        <v>1.19</v>
      </c>
      <c r="G6412" s="25">
        <f>VLOOKUP(F6412,'Spezifische Werte'!$B$2:$C$4002,2,FALSE)</f>
        <v>0</v>
      </c>
      <c r="H6412" s="25">
        <f t="shared" si="906"/>
        <v>0</v>
      </c>
      <c r="J6412" s="25">
        <f t="shared" si="904"/>
        <v>1.2</v>
      </c>
      <c r="K6412" s="25">
        <f>VLOOKUP(J6412,'Spezifische Werte'!$B$2:$C$4002,2,FALSE)</f>
        <v>0</v>
      </c>
      <c r="L6412" s="25">
        <f t="shared" si="907"/>
        <v>0</v>
      </c>
      <c r="R6412" s="25">
        <v>6410</v>
      </c>
      <c r="S6412" s="25">
        <v>6409</v>
      </c>
      <c r="T6412" s="25">
        <f t="shared" si="911"/>
        <v>4.5658471991144818E-2</v>
      </c>
      <c r="U6412" s="25">
        <f t="shared" si="908"/>
        <v>4.7192942269860413E-2</v>
      </c>
      <c r="W6412" s="17">
        <f>Eingabe!H6413</f>
        <v>260</v>
      </c>
      <c r="X6412" s="17">
        <f t="shared" si="909"/>
        <v>2.6</v>
      </c>
      <c r="Y6412" s="17">
        <f t="shared" si="910"/>
        <v>260</v>
      </c>
    </row>
    <row r="6413" spans="1:25" x14ac:dyDescent="0.15">
      <c r="A6413" s="82">
        <f t="shared" si="905"/>
        <v>9</v>
      </c>
      <c r="B6413" s="46">
        <v>43733.083333317787</v>
      </c>
      <c r="C6413" s="47">
        <f>Eingabe!G6414</f>
        <v>2.1</v>
      </c>
      <c r="D6413" s="77">
        <v>6413</v>
      </c>
      <c r="E6413" s="47"/>
      <c r="F6413" s="25">
        <f t="shared" si="903"/>
        <v>3.13</v>
      </c>
      <c r="G6413" s="25">
        <f>VLOOKUP(F6413,'Spezifische Werte'!$B$2:$C$4002,2,FALSE)</f>
        <v>1.0589326186624812E-2</v>
      </c>
      <c r="H6413" s="25">
        <f t="shared" si="906"/>
        <v>21.178652373249626</v>
      </c>
      <c r="J6413" s="25">
        <f t="shared" si="904"/>
        <v>3.15</v>
      </c>
      <c r="K6413" s="25">
        <f>VLOOKUP(J6413,'Spezifische Werte'!$B$2:$C$4002,2,FALSE)</f>
        <v>1.1019016897018549E-2</v>
      </c>
      <c r="L6413" s="25">
        <f t="shared" si="907"/>
        <v>22.038033794037098</v>
      </c>
      <c r="R6413" s="25">
        <v>6411</v>
      </c>
      <c r="S6413" s="25">
        <v>6410</v>
      </c>
      <c r="T6413" s="25">
        <f t="shared" si="911"/>
        <v>4.5658471991144818E-2</v>
      </c>
      <c r="U6413" s="25">
        <f t="shared" si="908"/>
        <v>4.7192942269860413E-2</v>
      </c>
      <c r="W6413" s="17">
        <f>Eingabe!H6414</f>
        <v>271</v>
      </c>
      <c r="X6413" s="17">
        <f t="shared" si="909"/>
        <v>2.71</v>
      </c>
      <c r="Y6413" s="17">
        <f t="shared" si="910"/>
        <v>270</v>
      </c>
    </row>
    <row r="6414" spans="1:25" x14ac:dyDescent="0.15">
      <c r="A6414" s="82">
        <f t="shared" si="905"/>
        <v>9</v>
      </c>
      <c r="B6414" s="46">
        <v>43733.124999984451</v>
      </c>
      <c r="C6414" s="47">
        <f>Eingabe!G6415</f>
        <v>2.8</v>
      </c>
      <c r="D6414" s="77">
        <v>6414</v>
      </c>
      <c r="E6414" s="47"/>
      <c r="F6414" s="25">
        <f t="shared" si="903"/>
        <v>4.18</v>
      </c>
      <c r="G6414" s="25">
        <f>VLOOKUP(F6414,'Spezifische Werte'!$B$2:$C$4002,2,FALSE)</f>
        <v>4.9643016475870723E-2</v>
      </c>
      <c r="H6414" s="25">
        <f t="shared" si="906"/>
        <v>99.286032951741447</v>
      </c>
      <c r="J6414" s="25">
        <f t="shared" si="904"/>
        <v>4.2</v>
      </c>
      <c r="K6414" s="25">
        <f>VLOOKUP(J6414,'Spezifische Werte'!$B$2:$C$4002,2,FALSE)</f>
        <v>5.0575500247497268E-2</v>
      </c>
      <c r="L6414" s="25">
        <f t="shared" si="907"/>
        <v>101.15100049499453</v>
      </c>
      <c r="R6414" s="25">
        <v>6412</v>
      </c>
      <c r="S6414" s="25">
        <v>6411</v>
      </c>
      <c r="T6414" s="25">
        <f t="shared" si="911"/>
        <v>4.5658471991144818E-2</v>
      </c>
      <c r="U6414" s="25">
        <f t="shared" si="908"/>
        <v>4.7192942269860413E-2</v>
      </c>
      <c r="W6414" s="17">
        <f>Eingabe!H6415</f>
        <v>301</v>
      </c>
      <c r="X6414" s="17">
        <f t="shared" si="909"/>
        <v>3.01</v>
      </c>
      <c r="Y6414" s="17">
        <f t="shared" si="910"/>
        <v>300</v>
      </c>
    </row>
    <row r="6415" spans="1:25" x14ac:dyDescent="0.15">
      <c r="A6415" s="82">
        <f t="shared" si="905"/>
        <v>9</v>
      </c>
      <c r="B6415" s="46">
        <v>43733.166666651116</v>
      </c>
      <c r="C6415" s="47">
        <f>Eingabe!G6416</f>
        <v>2.9</v>
      </c>
      <c r="D6415" s="77">
        <v>6415</v>
      </c>
      <c r="E6415" s="47"/>
      <c r="F6415" s="25">
        <f t="shared" si="903"/>
        <v>4.33</v>
      </c>
      <c r="G6415" s="25">
        <f>VLOOKUP(F6415,'Spezifische Werte'!$B$2:$C$4002,2,FALSE)</f>
        <v>5.667919590547657E-2</v>
      </c>
      <c r="H6415" s="25">
        <f t="shared" si="906"/>
        <v>113.35839181095314</v>
      </c>
      <c r="J6415" s="25">
        <f t="shared" si="904"/>
        <v>4.3499999999999996</v>
      </c>
      <c r="K6415" s="25">
        <f>VLOOKUP(J6415,'Spezifische Werte'!$B$2:$C$4002,2,FALSE)</f>
        <v>5.7627330651301621E-2</v>
      </c>
      <c r="L6415" s="25">
        <f t="shared" si="907"/>
        <v>115.25466130260324</v>
      </c>
      <c r="R6415" s="25">
        <v>6413</v>
      </c>
      <c r="S6415" s="25">
        <v>6412</v>
      </c>
      <c r="T6415" s="25">
        <f t="shared" si="911"/>
        <v>4.5658471991144818E-2</v>
      </c>
      <c r="U6415" s="25">
        <f t="shared" si="908"/>
        <v>4.7192942269860413E-2</v>
      </c>
      <c r="W6415" s="17">
        <f>Eingabe!H6416</f>
        <v>299</v>
      </c>
      <c r="X6415" s="17">
        <f t="shared" si="909"/>
        <v>2.99</v>
      </c>
      <c r="Y6415" s="17">
        <f t="shared" si="910"/>
        <v>300</v>
      </c>
    </row>
    <row r="6416" spans="1:25" x14ac:dyDescent="0.15">
      <c r="A6416" s="82">
        <f t="shared" si="905"/>
        <v>9</v>
      </c>
      <c r="B6416" s="46">
        <v>43733.20833331778</v>
      </c>
      <c r="C6416" s="47">
        <f>Eingabe!G6417</f>
        <v>2.7</v>
      </c>
      <c r="D6416" s="77">
        <v>6416</v>
      </c>
      <c r="E6416" s="47"/>
      <c r="F6416" s="25">
        <f t="shared" si="903"/>
        <v>4.03</v>
      </c>
      <c r="G6416" s="25">
        <f>VLOOKUP(F6416,'Spezifische Werte'!$B$2:$C$4002,2,FALSE)</f>
        <v>4.2666657265334036E-2</v>
      </c>
      <c r="H6416" s="25">
        <f t="shared" si="906"/>
        <v>85.333314530668076</v>
      </c>
      <c r="J6416" s="25">
        <f t="shared" si="904"/>
        <v>4.05</v>
      </c>
      <c r="K6416" s="25">
        <f>VLOOKUP(J6416,'Spezifische Werte'!$B$2:$C$4002,2,FALSE)</f>
        <v>4.3597034083331404E-2</v>
      </c>
      <c r="L6416" s="25">
        <f t="shared" si="907"/>
        <v>87.194068166662802</v>
      </c>
      <c r="R6416" s="25">
        <v>6414</v>
      </c>
      <c r="S6416" s="25">
        <v>6413</v>
      </c>
      <c r="T6416" s="25">
        <f t="shared" si="911"/>
        <v>4.5658471991144818E-2</v>
      </c>
      <c r="U6416" s="25">
        <f t="shared" si="908"/>
        <v>4.7192942269860413E-2</v>
      </c>
      <c r="W6416" s="17">
        <f>Eingabe!H6417</f>
        <v>289</v>
      </c>
      <c r="X6416" s="17">
        <f t="shared" si="909"/>
        <v>2.89</v>
      </c>
      <c r="Y6416" s="17">
        <f t="shared" si="910"/>
        <v>290</v>
      </c>
    </row>
    <row r="6417" spans="1:25" x14ac:dyDescent="0.15">
      <c r="A6417" s="82">
        <f t="shared" si="905"/>
        <v>9</v>
      </c>
      <c r="B6417" s="46">
        <v>43733.249999984444</v>
      </c>
      <c r="C6417" s="47">
        <f>Eingabe!G6418</f>
        <v>2.2999999999999998</v>
      </c>
      <c r="D6417" s="77">
        <v>6417</v>
      </c>
      <c r="E6417" s="47"/>
      <c r="F6417" s="25">
        <f t="shared" si="903"/>
        <v>3.43</v>
      </c>
      <c r="G6417" s="25">
        <f>VLOOKUP(F6417,'Spezifische Werte'!$B$2:$C$4002,2,FALSE)</f>
        <v>1.7964243573129882E-2</v>
      </c>
      <c r="H6417" s="25">
        <f t="shared" si="906"/>
        <v>35.928487146259762</v>
      </c>
      <c r="J6417" s="25">
        <f t="shared" si="904"/>
        <v>3.45</v>
      </c>
      <c r="K6417" s="25">
        <f>VLOOKUP(J6417,'Spezifische Werte'!$B$2:$C$4002,2,FALSE)</f>
        <v>1.8521187553697735E-2</v>
      </c>
      <c r="L6417" s="25">
        <f t="shared" si="907"/>
        <v>37.042375107395472</v>
      </c>
      <c r="R6417" s="25">
        <v>6415</v>
      </c>
      <c r="S6417" s="25">
        <v>6414</v>
      </c>
      <c r="T6417" s="25">
        <f t="shared" si="911"/>
        <v>4.5658471991144818E-2</v>
      </c>
      <c r="U6417" s="25">
        <f t="shared" si="908"/>
        <v>4.7192942269860413E-2</v>
      </c>
      <c r="W6417" s="17">
        <f>Eingabe!H6418</f>
        <v>310</v>
      </c>
      <c r="X6417" s="17">
        <f t="shared" si="909"/>
        <v>3.1</v>
      </c>
      <c r="Y6417" s="17">
        <f t="shared" si="910"/>
        <v>310</v>
      </c>
    </row>
    <row r="6418" spans="1:25" x14ac:dyDescent="0.15">
      <c r="A6418" s="82">
        <f t="shared" si="905"/>
        <v>9</v>
      </c>
      <c r="B6418" s="46">
        <v>43733.291666651108</v>
      </c>
      <c r="C6418" s="47">
        <f>Eingabe!G6419</f>
        <v>1.8</v>
      </c>
      <c r="D6418" s="77">
        <v>6418</v>
      </c>
      <c r="E6418" s="47"/>
      <c r="F6418" s="25">
        <f t="shared" si="903"/>
        <v>2.69</v>
      </c>
      <c r="G6418" s="25">
        <f>VLOOKUP(F6418,'Spezifische Werte'!$B$2:$C$4002,2,FALSE)</f>
        <v>3.715149232963236E-3</v>
      </c>
      <c r="H6418" s="25">
        <f t="shared" si="906"/>
        <v>7.4302984659264721</v>
      </c>
      <c r="J6418" s="25">
        <f t="shared" si="904"/>
        <v>2.7</v>
      </c>
      <c r="K6418" s="25">
        <f>VLOOKUP(J6418,'Spezifische Werte'!$B$2:$C$4002,2,FALSE)</f>
        <v>3.8225571704766847E-3</v>
      </c>
      <c r="L6418" s="25">
        <f t="shared" si="907"/>
        <v>7.6451143409533691</v>
      </c>
      <c r="R6418" s="25">
        <v>6416</v>
      </c>
      <c r="S6418" s="25">
        <v>6415</v>
      </c>
      <c r="T6418" s="25">
        <f t="shared" si="911"/>
        <v>4.5658471991144818E-2</v>
      </c>
      <c r="U6418" s="25">
        <f t="shared" si="908"/>
        <v>4.7192942269860413E-2</v>
      </c>
      <c r="W6418" s="17">
        <f>Eingabe!H6419</f>
        <v>282</v>
      </c>
      <c r="X6418" s="17">
        <f t="shared" si="909"/>
        <v>2.82</v>
      </c>
      <c r="Y6418" s="17">
        <f t="shared" si="910"/>
        <v>280</v>
      </c>
    </row>
    <row r="6419" spans="1:25" x14ac:dyDescent="0.15">
      <c r="A6419" s="82">
        <f t="shared" si="905"/>
        <v>9</v>
      </c>
      <c r="B6419" s="46">
        <v>43733.333333317772</v>
      </c>
      <c r="C6419" s="47">
        <f>Eingabe!G6420</f>
        <v>1.5</v>
      </c>
      <c r="D6419" s="77">
        <v>6419</v>
      </c>
      <c r="E6419" s="47"/>
      <c r="F6419" s="25">
        <f t="shared" si="903"/>
        <v>2.2400000000000002</v>
      </c>
      <c r="G6419" s="25">
        <f>VLOOKUP(F6419,'Spezifische Werte'!$B$2:$C$4002,2,FALSE)</f>
        <v>1.1193746192255218E-3</v>
      </c>
      <c r="H6419" s="25">
        <f t="shared" si="906"/>
        <v>2.2387492384510437</v>
      </c>
      <c r="J6419" s="25">
        <f t="shared" si="904"/>
        <v>2.25</v>
      </c>
      <c r="K6419" s="25">
        <f>VLOOKUP(J6419,'Spezifische Werte'!$B$2:$C$4002,2,FALSE)</f>
        <v>1.1487981333340618E-3</v>
      </c>
      <c r="L6419" s="25">
        <f t="shared" si="907"/>
        <v>2.2975962666681236</v>
      </c>
      <c r="R6419" s="25">
        <v>6417</v>
      </c>
      <c r="S6419" s="25">
        <v>6416</v>
      </c>
      <c r="T6419" s="25">
        <f t="shared" si="911"/>
        <v>4.5658471991144818E-2</v>
      </c>
      <c r="U6419" s="25">
        <f t="shared" si="908"/>
        <v>4.7192942269860413E-2</v>
      </c>
      <c r="W6419" s="17">
        <f>Eingabe!H6420</f>
        <v>302</v>
      </c>
      <c r="X6419" s="17">
        <f t="shared" si="909"/>
        <v>3.02</v>
      </c>
      <c r="Y6419" s="17">
        <f t="shared" si="910"/>
        <v>300</v>
      </c>
    </row>
    <row r="6420" spans="1:25" x14ac:dyDescent="0.15">
      <c r="A6420" s="82">
        <f t="shared" si="905"/>
        <v>9</v>
      </c>
      <c r="B6420" s="46">
        <v>43733.374999984437</v>
      </c>
      <c r="C6420" s="47">
        <f>Eingabe!G6421</f>
        <v>1.5</v>
      </c>
      <c r="D6420" s="77">
        <v>6420</v>
      </c>
      <c r="E6420" s="47"/>
      <c r="F6420" s="25">
        <f t="shared" si="903"/>
        <v>2.2400000000000002</v>
      </c>
      <c r="G6420" s="25">
        <f>VLOOKUP(F6420,'Spezifische Werte'!$B$2:$C$4002,2,FALSE)</f>
        <v>1.1193746192255218E-3</v>
      </c>
      <c r="H6420" s="25">
        <f t="shared" si="906"/>
        <v>2.2387492384510437</v>
      </c>
      <c r="J6420" s="25">
        <f t="shared" si="904"/>
        <v>2.25</v>
      </c>
      <c r="K6420" s="25">
        <f>VLOOKUP(J6420,'Spezifische Werte'!$B$2:$C$4002,2,FALSE)</f>
        <v>1.1487981333340618E-3</v>
      </c>
      <c r="L6420" s="25">
        <f t="shared" si="907"/>
        <v>2.2975962666681236</v>
      </c>
      <c r="R6420" s="25">
        <v>6418</v>
      </c>
      <c r="S6420" s="25">
        <v>6417</v>
      </c>
      <c r="T6420" s="25">
        <f t="shared" si="911"/>
        <v>4.5658471991144818E-2</v>
      </c>
      <c r="U6420" s="25">
        <f t="shared" si="908"/>
        <v>4.7192942269860413E-2</v>
      </c>
      <c r="W6420" s="17">
        <f>Eingabe!H6421</f>
        <v>263</v>
      </c>
      <c r="X6420" s="17">
        <f t="shared" si="909"/>
        <v>2.63</v>
      </c>
      <c r="Y6420" s="17">
        <f t="shared" si="910"/>
        <v>260</v>
      </c>
    </row>
    <row r="6421" spans="1:25" x14ac:dyDescent="0.15">
      <c r="A6421" s="82">
        <f t="shared" si="905"/>
        <v>9</v>
      </c>
      <c r="B6421" s="46">
        <v>43733.416666651101</v>
      </c>
      <c r="C6421" s="47">
        <f>Eingabe!G6422</f>
        <v>1.5</v>
      </c>
      <c r="D6421" s="77">
        <v>6421</v>
      </c>
      <c r="E6421" s="47"/>
      <c r="F6421" s="25">
        <f t="shared" si="903"/>
        <v>2.2400000000000002</v>
      </c>
      <c r="G6421" s="25">
        <f>VLOOKUP(F6421,'Spezifische Werte'!$B$2:$C$4002,2,FALSE)</f>
        <v>1.1193746192255218E-3</v>
      </c>
      <c r="H6421" s="25">
        <f t="shared" si="906"/>
        <v>2.2387492384510437</v>
      </c>
      <c r="J6421" s="25">
        <f t="shared" si="904"/>
        <v>2.25</v>
      </c>
      <c r="K6421" s="25">
        <f>VLOOKUP(J6421,'Spezifische Werte'!$B$2:$C$4002,2,FALSE)</f>
        <v>1.1487981333340618E-3</v>
      </c>
      <c r="L6421" s="25">
        <f t="shared" si="907"/>
        <v>2.2975962666681236</v>
      </c>
      <c r="R6421" s="25">
        <v>6419</v>
      </c>
      <c r="S6421" s="25">
        <v>6418</v>
      </c>
      <c r="T6421" s="25">
        <f t="shared" si="911"/>
        <v>4.5658471991144818E-2</v>
      </c>
      <c r="U6421" s="25">
        <f t="shared" si="908"/>
        <v>4.7192942269860413E-2</v>
      </c>
      <c r="W6421" s="17">
        <f>Eingabe!H6422</f>
        <v>324</v>
      </c>
      <c r="X6421" s="17">
        <f t="shared" si="909"/>
        <v>3.24</v>
      </c>
      <c r="Y6421" s="17">
        <f t="shared" si="910"/>
        <v>320</v>
      </c>
    </row>
    <row r="6422" spans="1:25" x14ac:dyDescent="0.15">
      <c r="A6422" s="82">
        <f t="shared" si="905"/>
        <v>9</v>
      </c>
      <c r="B6422" s="46">
        <v>43733.458333317765</v>
      </c>
      <c r="C6422" s="47">
        <f>Eingabe!G6423</f>
        <v>2.5</v>
      </c>
      <c r="D6422" s="77">
        <v>6422</v>
      </c>
      <c r="E6422" s="47"/>
      <c r="F6422" s="25">
        <f t="shared" si="903"/>
        <v>3.73</v>
      </c>
      <c r="G6422" s="25">
        <f>VLOOKUP(F6422,'Spezifische Werte'!$B$2:$C$4002,2,FALSE)</f>
        <v>2.895161356886641E-2</v>
      </c>
      <c r="H6422" s="25">
        <f t="shared" si="906"/>
        <v>57.90322713773282</v>
      </c>
      <c r="J6422" s="25">
        <f t="shared" si="904"/>
        <v>3.75</v>
      </c>
      <c r="K6422" s="25">
        <f>VLOOKUP(J6422,'Spezifische Werte'!$B$2:$C$4002,2,FALSE)</f>
        <v>2.9822636466446242E-2</v>
      </c>
      <c r="L6422" s="25">
        <f t="shared" si="907"/>
        <v>59.645272932892482</v>
      </c>
      <c r="R6422" s="25">
        <v>6420</v>
      </c>
      <c r="S6422" s="25">
        <v>6419</v>
      </c>
      <c r="T6422" s="25">
        <f t="shared" si="911"/>
        <v>4.5658471991144818E-2</v>
      </c>
      <c r="U6422" s="25">
        <f t="shared" si="908"/>
        <v>4.7192942269860413E-2</v>
      </c>
      <c r="W6422" s="17">
        <f>Eingabe!H6423</f>
        <v>322</v>
      </c>
      <c r="X6422" s="17">
        <f t="shared" si="909"/>
        <v>3.22</v>
      </c>
      <c r="Y6422" s="17">
        <f t="shared" si="910"/>
        <v>320</v>
      </c>
    </row>
    <row r="6423" spans="1:25" x14ac:dyDescent="0.15">
      <c r="A6423" s="82">
        <f t="shared" si="905"/>
        <v>9</v>
      </c>
      <c r="B6423" s="46">
        <v>43733.499999984429</v>
      </c>
      <c r="C6423" s="47">
        <f>Eingabe!G6424</f>
        <v>1.6</v>
      </c>
      <c r="D6423" s="77">
        <v>6423</v>
      </c>
      <c r="E6423" s="47"/>
      <c r="F6423" s="25">
        <f t="shared" si="903"/>
        <v>2.39</v>
      </c>
      <c r="G6423" s="25">
        <f>VLOOKUP(F6423,'Spezifische Werte'!$B$2:$C$4002,2,FALSE)</f>
        <v>1.6182188036419766E-3</v>
      </c>
      <c r="H6423" s="25">
        <f t="shared" si="906"/>
        <v>3.2364376072839534</v>
      </c>
      <c r="J6423" s="25">
        <f t="shared" si="904"/>
        <v>2.4</v>
      </c>
      <c r="K6423" s="25">
        <f>VLOOKUP(J6423,'Spezifische Werte'!$B$2:$C$4002,2,FALSE)</f>
        <v>1.6560687882273774E-3</v>
      </c>
      <c r="L6423" s="25">
        <f t="shared" si="907"/>
        <v>3.3121375764547549</v>
      </c>
      <c r="R6423" s="25">
        <v>6421</v>
      </c>
      <c r="S6423" s="25">
        <v>6420</v>
      </c>
      <c r="T6423" s="25">
        <f t="shared" si="911"/>
        <v>4.5658471991144818E-2</v>
      </c>
      <c r="U6423" s="25">
        <f t="shared" si="908"/>
        <v>4.7192942269860413E-2</v>
      </c>
      <c r="W6423" s="17">
        <f>Eingabe!H6424</f>
        <v>313</v>
      </c>
      <c r="X6423" s="17">
        <f t="shared" si="909"/>
        <v>3.13</v>
      </c>
      <c r="Y6423" s="17">
        <f t="shared" si="910"/>
        <v>310</v>
      </c>
    </row>
    <row r="6424" spans="1:25" x14ac:dyDescent="0.15">
      <c r="A6424" s="82">
        <f t="shared" si="905"/>
        <v>9</v>
      </c>
      <c r="B6424" s="46">
        <v>43733.541666651094</v>
      </c>
      <c r="C6424" s="47">
        <f>Eingabe!G6425</f>
        <v>2.2000000000000002</v>
      </c>
      <c r="D6424" s="77">
        <v>6424</v>
      </c>
      <c r="E6424" s="47"/>
      <c r="F6424" s="25">
        <f t="shared" si="903"/>
        <v>3.28</v>
      </c>
      <c r="G6424" s="25">
        <f>VLOOKUP(F6424,'Spezifische Werte'!$B$2:$C$4002,2,FALSE)</f>
        <v>1.4036237149224865E-2</v>
      </c>
      <c r="H6424" s="25">
        <f t="shared" si="906"/>
        <v>28.07247429844973</v>
      </c>
      <c r="J6424" s="25">
        <f t="shared" si="904"/>
        <v>3.3</v>
      </c>
      <c r="K6424" s="25">
        <f>VLOOKUP(J6424,'Spezifische Werte'!$B$2:$C$4002,2,FALSE)</f>
        <v>1.4533450192857693E-2</v>
      </c>
      <c r="L6424" s="25">
        <f t="shared" si="907"/>
        <v>29.066900385715385</v>
      </c>
      <c r="R6424" s="25">
        <v>6422</v>
      </c>
      <c r="S6424" s="25">
        <v>6421</v>
      </c>
      <c r="T6424" s="25">
        <f t="shared" si="911"/>
        <v>4.5658471991144818E-2</v>
      </c>
      <c r="U6424" s="25">
        <f t="shared" si="908"/>
        <v>4.7192942269860413E-2</v>
      </c>
      <c r="W6424" s="17">
        <f>Eingabe!H6425</f>
        <v>302</v>
      </c>
      <c r="X6424" s="17">
        <f t="shared" si="909"/>
        <v>3.02</v>
      </c>
      <c r="Y6424" s="17">
        <f t="shared" si="910"/>
        <v>300</v>
      </c>
    </row>
    <row r="6425" spans="1:25" x14ac:dyDescent="0.15">
      <c r="A6425" s="82">
        <f t="shared" si="905"/>
        <v>9</v>
      </c>
      <c r="B6425" s="46">
        <v>43733.583333317758</v>
      </c>
      <c r="C6425" s="47">
        <f>Eingabe!G6426</f>
        <v>2.4</v>
      </c>
      <c r="D6425" s="77">
        <v>6425</v>
      </c>
      <c r="E6425" s="47"/>
      <c r="F6425" s="25">
        <f t="shared" si="903"/>
        <v>3.58</v>
      </c>
      <c r="G6425" s="25">
        <f>VLOOKUP(F6425,'Spezifische Werte'!$B$2:$C$4002,2,FALSE)</f>
        <v>2.2829235995572409E-2</v>
      </c>
      <c r="H6425" s="25">
        <f t="shared" si="906"/>
        <v>45.658471991144815</v>
      </c>
      <c r="J6425" s="25">
        <f t="shared" si="904"/>
        <v>3.6</v>
      </c>
      <c r="K6425" s="25">
        <f>VLOOKUP(J6425,'Spezifische Werte'!$B$2:$C$4002,2,FALSE)</f>
        <v>2.3596471134930203E-2</v>
      </c>
      <c r="L6425" s="25">
        <f t="shared" si="907"/>
        <v>47.19294226986041</v>
      </c>
      <c r="R6425" s="25">
        <v>6423</v>
      </c>
      <c r="S6425" s="25">
        <v>6422</v>
      </c>
      <c r="T6425" s="25">
        <f t="shared" si="911"/>
        <v>4.5658471991144818E-2</v>
      </c>
      <c r="U6425" s="25">
        <f t="shared" si="908"/>
        <v>4.7192942269860413E-2</v>
      </c>
      <c r="W6425" s="17">
        <f>Eingabe!H6426</f>
        <v>330</v>
      </c>
      <c r="X6425" s="17">
        <f t="shared" si="909"/>
        <v>3.3</v>
      </c>
      <c r="Y6425" s="17">
        <f t="shared" si="910"/>
        <v>330</v>
      </c>
    </row>
    <row r="6426" spans="1:25" x14ac:dyDescent="0.15">
      <c r="A6426" s="82">
        <f t="shared" si="905"/>
        <v>9</v>
      </c>
      <c r="B6426" s="46">
        <v>43733.624999984422</v>
      </c>
      <c r="C6426" s="47">
        <f>Eingabe!G6427</f>
        <v>2.6</v>
      </c>
      <c r="D6426" s="77">
        <v>6426</v>
      </c>
      <c r="E6426" s="47"/>
      <c r="F6426" s="25">
        <f t="shared" si="903"/>
        <v>3.88</v>
      </c>
      <c r="G6426" s="25">
        <f>VLOOKUP(F6426,'Spezifische Werte'!$B$2:$C$4002,2,FALSE)</f>
        <v>3.5689320314118818E-2</v>
      </c>
      <c r="H6426" s="25">
        <f t="shared" si="906"/>
        <v>71.378640628237633</v>
      </c>
      <c r="J6426" s="25">
        <f t="shared" si="904"/>
        <v>3.9</v>
      </c>
      <c r="K6426" s="25">
        <f>VLOOKUP(J6426,'Spezifische Werte'!$B$2:$C$4002,2,FALSE)</f>
        <v>3.6613952811549305E-2</v>
      </c>
      <c r="L6426" s="25">
        <f t="shared" si="907"/>
        <v>73.227905623098607</v>
      </c>
      <c r="R6426" s="25">
        <v>6424</v>
      </c>
      <c r="S6426" s="25">
        <v>6423</v>
      </c>
      <c r="T6426" s="25">
        <f t="shared" si="911"/>
        <v>4.5658471991144818E-2</v>
      </c>
      <c r="U6426" s="25">
        <f t="shared" si="908"/>
        <v>4.7192942269860413E-2</v>
      </c>
      <c r="W6426" s="17">
        <f>Eingabe!H6427</f>
        <v>334</v>
      </c>
      <c r="X6426" s="17">
        <f t="shared" si="909"/>
        <v>3.34</v>
      </c>
      <c r="Y6426" s="17">
        <f t="shared" si="910"/>
        <v>330</v>
      </c>
    </row>
    <row r="6427" spans="1:25" x14ac:dyDescent="0.15">
      <c r="A6427" s="82">
        <f t="shared" si="905"/>
        <v>9</v>
      </c>
      <c r="B6427" s="46">
        <v>43733.666666651086</v>
      </c>
      <c r="C6427" s="47">
        <f>Eingabe!G6428</f>
        <v>1.7</v>
      </c>
      <c r="D6427" s="77">
        <v>6427</v>
      </c>
      <c r="E6427" s="47"/>
      <c r="F6427" s="25">
        <f t="shared" si="903"/>
        <v>2.54</v>
      </c>
      <c r="G6427" s="25">
        <f>VLOOKUP(F6427,'Spezifische Werte'!$B$2:$C$4002,2,FALSE)</f>
        <v>2.3517714395877558E-3</v>
      </c>
      <c r="H6427" s="25">
        <f t="shared" si="906"/>
        <v>4.7035428791755116</v>
      </c>
      <c r="J6427" s="25">
        <f t="shared" si="904"/>
        <v>2.5499999999999998</v>
      </c>
      <c r="K6427" s="25">
        <f>VLOOKUP(J6427,'Spezifische Werte'!$B$2:$C$4002,2,FALSE)</f>
        <v>2.4279301551432594E-3</v>
      </c>
      <c r="L6427" s="25">
        <f t="shared" si="907"/>
        <v>4.855860310286519</v>
      </c>
      <c r="R6427" s="25">
        <v>6425</v>
      </c>
      <c r="S6427" s="25">
        <v>6424</v>
      </c>
      <c r="T6427" s="25">
        <f t="shared" si="911"/>
        <v>4.5658471991144818E-2</v>
      </c>
      <c r="U6427" s="25">
        <f t="shared" si="908"/>
        <v>4.7192942269860413E-2</v>
      </c>
      <c r="W6427" s="17">
        <f>Eingabe!H6428</f>
        <v>12</v>
      </c>
      <c r="X6427" s="17">
        <f t="shared" si="909"/>
        <v>0.12</v>
      </c>
      <c r="Y6427" s="17">
        <f t="shared" si="910"/>
        <v>10</v>
      </c>
    </row>
    <row r="6428" spans="1:25" x14ac:dyDescent="0.15">
      <c r="A6428" s="82">
        <f t="shared" si="905"/>
        <v>9</v>
      </c>
      <c r="B6428" s="46">
        <v>43733.708333317751</v>
      </c>
      <c r="C6428" s="47">
        <f>Eingabe!G6429</f>
        <v>2.2000000000000002</v>
      </c>
      <c r="D6428" s="77">
        <v>6428</v>
      </c>
      <c r="E6428" s="47"/>
      <c r="F6428" s="25">
        <f t="shared" si="903"/>
        <v>3.28</v>
      </c>
      <c r="G6428" s="25">
        <f>VLOOKUP(F6428,'Spezifische Werte'!$B$2:$C$4002,2,FALSE)</f>
        <v>1.4036237149224865E-2</v>
      </c>
      <c r="H6428" s="25">
        <f t="shared" si="906"/>
        <v>28.07247429844973</v>
      </c>
      <c r="J6428" s="25">
        <f t="shared" si="904"/>
        <v>3.3</v>
      </c>
      <c r="K6428" s="25">
        <f>VLOOKUP(J6428,'Spezifische Werte'!$B$2:$C$4002,2,FALSE)</f>
        <v>1.4533450192857693E-2</v>
      </c>
      <c r="L6428" s="25">
        <f t="shared" si="907"/>
        <v>29.066900385715385</v>
      </c>
      <c r="R6428" s="25">
        <v>6426</v>
      </c>
      <c r="S6428" s="25">
        <v>6425</v>
      </c>
      <c r="T6428" s="25">
        <f t="shared" si="911"/>
        <v>4.5658471991144818E-2</v>
      </c>
      <c r="U6428" s="25">
        <f t="shared" si="908"/>
        <v>4.7192942269860413E-2</v>
      </c>
      <c r="W6428" s="17">
        <f>Eingabe!H6429</f>
        <v>2</v>
      </c>
      <c r="X6428" s="17">
        <f t="shared" si="909"/>
        <v>0.02</v>
      </c>
      <c r="Y6428" s="17">
        <f t="shared" si="910"/>
        <v>0</v>
      </c>
    </row>
    <row r="6429" spans="1:25" x14ac:dyDescent="0.15">
      <c r="A6429" s="82">
        <f t="shared" si="905"/>
        <v>9</v>
      </c>
      <c r="B6429" s="46">
        <v>43733.749999984415</v>
      </c>
      <c r="C6429" s="47">
        <f>Eingabe!G6430</f>
        <v>2.6</v>
      </c>
      <c r="D6429" s="77">
        <v>6429</v>
      </c>
      <c r="E6429" s="47"/>
      <c r="F6429" s="25">
        <f t="shared" si="903"/>
        <v>3.88</v>
      </c>
      <c r="G6429" s="25">
        <f>VLOOKUP(F6429,'Spezifische Werte'!$B$2:$C$4002,2,FALSE)</f>
        <v>3.5689320314118818E-2</v>
      </c>
      <c r="H6429" s="25">
        <f t="shared" si="906"/>
        <v>71.378640628237633</v>
      </c>
      <c r="J6429" s="25">
        <f t="shared" si="904"/>
        <v>3.9</v>
      </c>
      <c r="K6429" s="25">
        <f>VLOOKUP(J6429,'Spezifische Werte'!$B$2:$C$4002,2,FALSE)</f>
        <v>3.6613952811549305E-2</v>
      </c>
      <c r="L6429" s="25">
        <f t="shared" si="907"/>
        <v>73.227905623098607</v>
      </c>
      <c r="R6429" s="25">
        <v>6427</v>
      </c>
      <c r="S6429" s="25">
        <v>6426</v>
      </c>
      <c r="T6429" s="25">
        <f t="shared" si="911"/>
        <v>4.5658471991144818E-2</v>
      </c>
      <c r="U6429" s="25">
        <f t="shared" si="908"/>
        <v>4.7192942269860413E-2</v>
      </c>
      <c r="W6429" s="17">
        <f>Eingabe!H6430</f>
        <v>23</v>
      </c>
      <c r="X6429" s="17">
        <f t="shared" si="909"/>
        <v>0.23</v>
      </c>
      <c r="Y6429" s="17">
        <f t="shared" si="910"/>
        <v>20</v>
      </c>
    </row>
    <row r="6430" spans="1:25" x14ac:dyDescent="0.15">
      <c r="A6430" s="82">
        <f t="shared" si="905"/>
        <v>9</v>
      </c>
      <c r="B6430" s="46">
        <v>43733.791666651079</v>
      </c>
      <c r="C6430" s="47">
        <f>Eingabe!G6431</f>
        <v>3</v>
      </c>
      <c r="D6430" s="77">
        <v>6430</v>
      </c>
      <c r="E6430" s="47"/>
      <c r="F6430" s="25">
        <f t="shared" si="903"/>
        <v>4.4800000000000004</v>
      </c>
      <c r="G6430" s="25">
        <f>VLOOKUP(F6430,'Spezifische Werte'!$B$2:$C$4002,2,FALSE)</f>
        <v>6.3876775708421291E-2</v>
      </c>
      <c r="H6430" s="25">
        <f t="shared" si="906"/>
        <v>127.75355141684258</v>
      </c>
      <c r="J6430" s="25">
        <f t="shared" si="904"/>
        <v>4.5</v>
      </c>
      <c r="K6430" s="25">
        <f>VLOOKUP(J6430,'Spezifische Werte'!$B$2:$C$4002,2,FALSE)</f>
        <v>6.4854105449014127E-2</v>
      </c>
      <c r="L6430" s="25">
        <f t="shared" si="907"/>
        <v>129.70821089802826</v>
      </c>
      <c r="R6430" s="25">
        <v>6428</v>
      </c>
      <c r="S6430" s="25">
        <v>6427</v>
      </c>
      <c r="T6430" s="25">
        <f t="shared" si="911"/>
        <v>4.5658471991144818E-2</v>
      </c>
      <c r="U6430" s="25">
        <f t="shared" si="908"/>
        <v>4.7192942269860413E-2</v>
      </c>
      <c r="W6430" s="17">
        <f>Eingabe!H6431</f>
        <v>41</v>
      </c>
      <c r="X6430" s="17">
        <f t="shared" si="909"/>
        <v>0.41</v>
      </c>
      <c r="Y6430" s="17">
        <f t="shared" si="910"/>
        <v>40</v>
      </c>
    </row>
    <row r="6431" spans="1:25" x14ac:dyDescent="0.15">
      <c r="A6431" s="82">
        <f t="shared" si="905"/>
        <v>9</v>
      </c>
      <c r="B6431" s="46">
        <v>43733.833333317743</v>
      </c>
      <c r="C6431" s="47">
        <f>Eingabe!G6432</f>
        <v>3.3</v>
      </c>
      <c r="D6431" s="77">
        <v>6431</v>
      </c>
      <c r="E6431" s="47"/>
      <c r="F6431" s="25">
        <f t="shared" si="903"/>
        <v>4.92</v>
      </c>
      <c r="G6431" s="25">
        <f>VLOOKUP(F6431,'Spezifische Werte'!$B$2:$C$4002,2,FALSE)</f>
        <v>8.7079957720259088E-2</v>
      </c>
      <c r="H6431" s="25">
        <f t="shared" si="906"/>
        <v>174.15991544051818</v>
      </c>
      <c r="J6431" s="25">
        <f t="shared" si="904"/>
        <v>4.95</v>
      </c>
      <c r="K6431" s="25">
        <f>VLOOKUP(J6431,'Spezifische Werte'!$B$2:$C$4002,2,FALSE)</f>
        <v>8.884038911585862E-2</v>
      </c>
      <c r="L6431" s="25">
        <f t="shared" si="907"/>
        <v>177.68077823171723</v>
      </c>
      <c r="R6431" s="25">
        <v>6429</v>
      </c>
      <c r="S6431" s="25">
        <v>6428</v>
      </c>
      <c r="T6431" s="25">
        <f t="shared" si="911"/>
        <v>4.5658471991144818E-2</v>
      </c>
      <c r="U6431" s="25">
        <f t="shared" si="908"/>
        <v>4.7192942269860413E-2</v>
      </c>
      <c r="W6431" s="17">
        <f>Eingabe!H6432</f>
        <v>42</v>
      </c>
      <c r="X6431" s="17">
        <f t="shared" si="909"/>
        <v>0.42</v>
      </c>
      <c r="Y6431" s="17">
        <f t="shared" si="910"/>
        <v>40</v>
      </c>
    </row>
    <row r="6432" spans="1:25" x14ac:dyDescent="0.15">
      <c r="A6432" s="82">
        <f t="shared" si="905"/>
        <v>9</v>
      </c>
      <c r="B6432" s="46">
        <v>43733.874999984408</v>
      </c>
      <c r="C6432" s="47">
        <f>Eingabe!G6433</f>
        <v>3.3</v>
      </c>
      <c r="D6432" s="77">
        <v>6432</v>
      </c>
      <c r="E6432" s="47"/>
      <c r="F6432" s="25">
        <f t="shared" si="903"/>
        <v>4.92</v>
      </c>
      <c r="G6432" s="25">
        <f>VLOOKUP(F6432,'Spezifische Werte'!$B$2:$C$4002,2,FALSE)</f>
        <v>8.7079957720259088E-2</v>
      </c>
      <c r="H6432" s="25">
        <f t="shared" si="906"/>
        <v>174.15991544051818</v>
      </c>
      <c r="J6432" s="25">
        <f t="shared" si="904"/>
        <v>4.95</v>
      </c>
      <c r="K6432" s="25">
        <f>VLOOKUP(J6432,'Spezifische Werte'!$B$2:$C$4002,2,FALSE)</f>
        <v>8.884038911585862E-2</v>
      </c>
      <c r="L6432" s="25">
        <f t="shared" si="907"/>
        <v>177.68077823171723</v>
      </c>
      <c r="R6432" s="25">
        <v>6430</v>
      </c>
      <c r="S6432" s="25">
        <v>6429</v>
      </c>
      <c r="T6432" s="25">
        <f t="shared" si="911"/>
        <v>4.5658471991144818E-2</v>
      </c>
      <c r="U6432" s="25">
        <f t="shared" si="908"/>
        <v>4.7192942269860413E-2</v>
      </c>
      <c r="W6432" s="17">
        <f>Eingabe!H6433</f>
        <v>31</v>
      </c>
      <c r="X6432" s="17">
        <f t="shared" si="909"/>
        <v>0.31</v>
      </c>
      <c r="Y6432" s="17">
        <f t="shared" si="910"/>
        <v>30</v>
      </c>
    </row>
    <row r="6433" spans="1:25" x14ac:dyDescent="0.15">
      <c r="A6433" s="82">
        <f t="shared" si="905"/>
        <v>9</v>
      </c>
      <c r="B6433" s="46">
        <v>43733.916666651072</v>
      </c>
      <c r="C6433" s="47">
        <f>Eingabe!G6434</f>
        <v>1.8</v>
      </c>
      <c r="D6433" s="77">
        <v>6433</v>
      </c>
      <c r="E6433" s="47"/>
      <c r="F6433" s="25">
        <f t="shared" si="903"/>
        <v>2.69</v>
      </c>
      <c r="G6433" s="25">
        <f>VLOOKUP(F6433,'Spezifische Werte'!$B$2:$C$4002,2,FALSE)</f>
        <v>3.715149232963236E-3</v>
      </c>
      <c r="H6433" s="25">
        <f t="shared" si="906"/>
        <v>7.4302984659264721</v>
      </c>
      <c r="J6433" s="25">
        <f t="shared" si="904"/>
        <v>2.7</v>
      </c>
      <c r="K6433" s="25">
        <f>VLOOKUP(J6433,'Spezifische Werte'!$B$2:$C$4002,2,FALSE)</f>
        <v>3.8225571704766847E-3</v>
      </c>
      <c r="L6433" s="25">
        <f t="shared" si="907"/>
        <v>7.6451143409533691</v>
      </c>
      <c r="R6433" s="25">
        <v>6431</v>
      </c>
      <c r="S6433" s="25">
        <v>6430</v>
      </c>
      <c r="T6433" s="25">
        <f t="shared" si="911"/>
        <v>4.5658471991144818E-2</v>
      </c>
      <c r="U6433" s="25">
        <f t="shared" si="908"/>
        <v>4.7192942269860413E-2</v>
      </c>
      <c r="W6433" s="17">
        <f>Eingabe!H6434</f>
        <v>50</v>
      </c>
      <c r="X6433" s="17">
        <f t="shared" si="909"/>
        <v>0.5</v>
      </c>
      <c r="Y6433" s="17">
        <f t="shared" si="910"/>
        <v>50</v>
      </c>
    </row>
    <row r="6434" spans="1:25" x14ac:dyDescent="0.15">
      <c r="A6434" s="82">
        <f t="shared" si="905"/>
        <v>9</v>
      </c>
      <c r="B6434" s="46">
        <v>43733.958333317736</v>
      </c>
      <c r="C6434" s="47">
        <f>Eingabe!G6435</f>
        <v>3.2</v>
      </c>
      <c r="D6434" s="77">
        <v>6434</v>
      </c>
      <c r="E6434" s="47"/>
      <c r="F6434" s="25">
        <f t="shared" si="903"/>
        <v>4.7699999999999996</v>
      </c>
      <c r="G6434" s="25">
        <f>VLOOKUP(F6434,'Spezifische Werte'!$B$2:$C$4002,2,FALSE)</f>
        <v>7.8679349945367349E-2</v>
      </c>
      <c r="H6434" s="25">
        <f t="shared" si="906"/>
        <v>157.3586998907347</v>
      </c>
      <c r="J6434" s="25">
        <f t="shared" si="904"/>
        <v>4.8</v>
      </c>
      <c r="K6434" s="25">
        <f>VLOOKUP(J6434,'Spezifische Werte'!$B$2:$C$4002,2,FALSE)</f>
        <v>8.0310065544742015E-2</v>
      </c>
      <c r="L6434" s="25">
        <f t="shared" si="907"/>
        <v>160.62013108948403</v>
      </c>
      <c r="R6434" s="25">
        <v>6432</v>
      </c>
      <c r="S6434" s="25">
        <v>6431</v>
      </c>
      <c r="T6434" s="25">
        <f t="shared" si="911"/>
        <v>4.5658471991144818E-2</v>
      </c>
      <c r="U6434" s="25">
        <f t="shared" si="908"/>
        <v>4.7192942269860413E-2</v>
      </c>
      <c r="W6434" s="17">
        <f>Eingabe!H6435</f>
        <v>59</v>
      </c>
      <c r="X6434" s="17">
        <f t="shared" si="909"/>
        <v>0.59</v>
      </c>
      <c r="Y6434" s="17">
        <f t="shared" si="910"/>
        <v>60</v>
      </c>
    </row>
    <row r="6435" spans="1:25" x14ac:dyDescent="0.15">
      <c r="A6435" s="82">
        <f t="shared" si="905"/>
        <v>9</v>
      </c>
      <c r="B6435" s="46">
        <v>43733.9999999844</v>
      </c>
      <c r="C6435" s="47">
        <f>Eingabe!G6436</f>
        <v>3</v>
      </c>
      <c r="D6435" s="77">
        <v>6435</v>
      </c>
      <c r="E6435" s="47"/>
      <c r="F6435" s="25">
        <f t="shared" si="903"/>
        <v>4.4800000000000004</v>
      </c>
      <c r="G6435" s="25">
        <f>VLOOKUP(F6435,'Spezifische Werte'!$B$2:$C$4002,2,FALSE)</f>
        <v>6.3876775708421291E-2</v>
      </c>
      <c r="H6435" s="25">
        <f t="shared" si="906"/>
        <v>127.75355141684258</v>
      </c>
      <c r="J6435" s="25">
        <f t="shared" si="904"/>
        <v>4.5</v>
      </c>
      <c r="K6435" s="25">
        <f>VLOOKUP(J6435,'Spezifische Werte'!$B$2:$C$4002,2,FALSE)</f>
        <v>6.4854105449014127E-2</v>
      </c>
      <c r="L6435" s="25">
        <f t="shared" si="907"/>
        <v>129.70821089802826</v>
      </c>
      <c r="R6435" s="25">
        <v>6433</v>
      </c>
      <c r="S6435" s="25">
        <v>6432</v>
      </c>
      <c r="T6435" s="25">
        <f t="shared" si="911"/>
        <v>4.5658471991144818E-2</v>
      </c>
      <c r="U6435" s="25">
        <f t="shared" si="908"/>
        <v>4.7192942269860413E-2</v>
      </c>
      <c r="W6435" s="17">
        <f>Eingabe!H6436</f>
        <v>69</v>
      </c>
      <c r="X6435" s="17">
        <f t="shared" si="909"/>
        <v>0.69</v>
      </c>
      <c r="Y6435" s="17">
        <f t="shared" si="910"/>
        <v>70</v>
      </c>
    </row>
    <row r="6436" spans="1:25" x14ac:dyDescent="0.15">
      <c r="A6436" s="82">
        <f t="shared" si="905"/>
        <v>9</v>
      </c>
      <c r="B6436" s="46">
        <v>43734.041666651065</v>
      </c>
      <c r="C6436" s="47">
        <f>Eingabe!G6437</f>
        <v>2.6</v>
      </c>
      <c r="D6436" s="77">
        <v>6436</v>
      </c>
      <c r="E6436" s="47"/>
      <c r="F6436" s="25">
        <f t="shared" si="903"/>
        <v>3.88</v>
      </c>
      <c r="G6436" s="25">
        <f>VLOOKUP(F6436,'Spezifische Werte'!$B$2:$C$4002,2,FALSE)</f>
        <v>3.5689320314118818E-2</v>
      </c>
      <c r="H6436" s="25">
        <f t="shared" si="906"/>
        <v>71.378640628237633</v>
      </c>
      <c r="J6436" s="25">
        <f t="shared" si="904"/>
        <v>3.9</v>
      </c>
      <c r="K6436" s="25">
        <f>VLOOKUP(J6436,'Spezifische Werte'!$B$2:$C$4002,2,FALSE)</f>
        <v>3.6613952811549305E-2</v>
      </c>
      <c r="L6436" s="25">
        <f t="shared" si="907"/>
        <v>73.227905623098607</v>
      </c>
      <c r="R6436" s="25">
        <v>6434</v>
      </c>
      <c r="S6436" s="25">
        <v>6433</v>
      </c>
      <c r="T6436" s="25">
        <f t="shared" si="911"/>
        <v>4.5658471991144818E-2</v>
      </c>
      <c r="U6436" s="25">
        <f t="shared" si="908"/>
        <v>4.7192942269860413E-2</v>
      </c>
      <c r="W6436" s="17">
        <f>Eingabe!H6437</f>
        <v>131</v>
      </c>
      <c r="X6436" s="17">
        <f t="shared" si="909"/>
        <v>1.31</v>
      </c>
      <c r="Y6436" s="17">
        <f t="shared" si="910"/>
        <v>130</v>
      </c>
    </row>
    <row r="6437" spans="1:25" x14ac:dyDescent="0.15">
      <c r="A6437" s="82">
        <f t="shared" si="905"/>
        <v>9</v>
      </c>
      <c r="B6437" s="46">
        <v>43734.083333317729</v>
      </c>
      <c r="C6437" s="47">
        <f>Eingabe!G6438</f>
        <v>3.1</v>
      </c>
      <c r="D6437" s="77">
        <v>6437</v>
      </c>
      <c r="E6437" s="47"/>
      <c r="F6437" s="25">
        <f t="shared" si="903"/>
        <v>4.62</v>
      </c>
      <c r="G6437" s="25">
        <f>VLOOKUP(F6437,'Spezifische Werte'!$B$2:$C$4002,2,FALSE)</f>
        <v>7.0834307543363312E-2</v>
      </c>
      <c r="H6437" s="25">
        <f t="shared" si="906"/>
        <v>141.66861508672662</v>
      </c>
      <c r="J6437" s="25">
        <f t="shared" si="904"/>
        <v>4.6500000000000004</v>
      </c>
      <c r="K6437" s="25">
        <f>VLOOKUP(J6437,'Spezifische Werte'!$B$2:$C$4002,2,FALSE)</f>
        <v>7.2366311882592071E-2</v>
      </c>
      <c r="L6437" s="25">
        <f t="shared" si="907"/>
        <v>144.73262376518414</v>
      </c>
      <c r="R6437" s="25">
        <v>6435</v>
      </c>
      <c r="S6437" s="25">
        <v>6434</v>
      </c>
      <c r="T6437" s="25">
        <f t="shared" si="911"/>
        <v>4.5658471991144818E-2</v>
      </c>
      <c r="U6437" s="25">
        <f t="shared" si="908"/>
        <v>4.7192942269860413E-2</v>
      </c>
      <c r="W6437" s="17">
        <f>Eingabe!H6438</f>
        <v>142</v>
      </c>
      <c r="X6437" s="17">
        <f t="shared" si="909"/>
        <v>1.42</v>
      </c>
      <c r="Y6437" s="17">
        <f t="shared" si="910"/>
        <v>140</v>
      </c>
    </row>
    <row r="6438" spans="1:25" x14ac:dyDescent="0.15">
      <c r="A6438" s="82">
        <f t="shared" si="905"/>
        <v>9</v>
      </c>
      <c r="B6438" s="46">
        <v>43734.124999984393</v>
      </c>
      <c r="C6438" s="47">
        <f>Eingabe!G6439</f>
        <v>2.9</v>
      </c>
      <c r="D6438" s="77">
        <v>6438</v>
      </c>
      <c r="E6438" s="47"/>
      <c r="F6438" s="25">
        <f t="shared" si="903"/>
        <v>4.33</v>
      </c>
      <c r="G6438" s="25">
        <f>VLOOKUP(F6438,'Spezifische Werte'!$B$2:$C$4002,2,FALSE)</f>
        <v>5.667919590547657E-2</v>
      </c>
      <c r="H6438" s="25">
        <f t="shared" si="906"/>
        <v>113.35839181095314</v>
      </c>
      <c r="J6438" s="25">
        <f t="shared" si="904"/>
        <v>4.3499999999999996</v>
      </c>
      <c r="K6438" s="25">
        <f>VLOOKUP(J6438,'Spezifische Werte'!$B$2:$C$4002,2,FALSE)</f>
        <v>5.7627330651301621E-2</v>
      </c>
      <c r="L6438" s="25">
        <f t="shared" si="907"/>
        <v>115.25466130260324</v>
      </c>
      <c r="R6438" s="25">
        <v>6436</v>
      </c>
      <c r="S6438" s="25">
        <v>6435</v>
      </c>
      <c r="T6438" s="25">
        <f t="shared" si="911"/>
        <v>4.5658471991144818E-2</v>
      </c>
      <c r="U6438" s="25">
        <f t="shared" si="908"/>
        <v>4.7192942269860413E-2</v>
      </c>
      <c r="W6438" s="17">
        <f>Eingabe!H6439</f>
        <v>142</v>
      </c>
      <c r="X6438" s="17">
        <f t="shared" si="909"/>
        <v>1.42</v>
      </c>
      <c r="Y6438" s="17">
        <f t="shared" si="910"/>
        <v>140</v>
      </c>
    </row>
    <row r="6439" spans="1:25" x14ac:dyDescent="0.15">
      <c r="A6439" s="82">
        <f t="shared" si="905"/>
        <v>9</v>
      </c>
      <c r="B6439" s="46">
        <v>43734.166666651057</v>
      </c>
      <c r="C6439" s="47">
        <f>Eingabe!G6440</f>
        <v>3.1</v>
      </c>
      <c r="D6439" s="77">
        <v>6439</v>
      </c>
      <c r="E6439" s="47"/>
      <c r="F6439" s="25">
        <f t="shared" si="903"/>
        <v>4.62</v>
      </c>
      <c r="G6439" s="25">
        <f>VLOOKUP(F6439,'Spezifische Werte'!$B$2:$C$4002,2,FALSE)</f>
        <v>7.0834307543363312E-2</v>
      </c>
      <c r="H6439" s="25">
        <f t="shared" si="906"/>
        <v>141.66861508672662</v>
      </c>
      <c r="J6439" s="25">
        <f t="shared" si="904"/>
        <v>4.6500000000000004</v>
      </c>
      <c r="K6439" s="25">
        <f>VLOOKUP(J6439,'Spezifische Werte'!$B$2:$C$4002,2,FALSE)</f>
        <v>7.2366311882592071E-2</v>
      </c>
      <c r="L6439" s="25">
        <f t="shared" si="907"/>
        <v>144.73262376518414</v>
      </c>
      <c r="R6439" s="25">
        <v>6437</v>
      </c>
      <c r="S6439" s="25">
        <v>6436</v>
      </c>
      <c r="T6439" s="25">
        <f t="shared" si="911"/>
        <v>4.5658471991144818E-2</v>
      </c>
      <c r="U6439" s="25">
        <f t="shared" si="908"/>
        <v>4.7192942269860413E-2</v>
      </c>
      <c r="W6439" s="17">
        <f>Eingabe!H6440</f>
        <v>161</v>
      </c>
      <c r="X6439" s="17">
        <f t="shared" si="909"/>
        <v>1.61</v>
      </c>
      <c r="Y6439" s="17">
        <f t="shared" si="910"/>
        <v>160</v>
      </c>
    </row>
    <row r="6440" spans="1:25" x14ac:dyDescent="0.15">
      <c r="A6440" s="82">
        <f t="shared" si="905"/>
        <v>9</v>
      </c>
      <c r="B6440" s="46">
        <v>43734.208333317722</v>
      </c>
      <c r="C6440" s="47">
        <f>Eingabe!G6441</f>
        <v>2.9</v>
      </c>
      <c r="D6440" s="77">
        <v>6440</v>
      </c>
      <c r="E6440" s="47"/>
      <c r="F6440" s="25">
        <f t="shared" si="903"/>
        <v>4.33</v>
      </c>
      <c r="G6440" s="25">
        <f>VLOOKUP(F6440,'Spezifische Werte'!$B$2:$C$4002,2,FALSE)</f>
        <v>5.667919590547657E-2</v>
      </c>
      <c r="H6440" s="25">
        <f t="shared" si="906"/>
        <v>113.35839181095314</v>
      </c>
      <c r="J6440" s="25">
        <f t="shared" si="904"/>
        <v>4.3499999999999996</v>
      </c>
      <c r="K6440" s="25">
        <f>VLOOKUP(J6440,'Spezifische Werte'!$B$2:$C$4002,2,FALSE)</f>
        <v>5.7627330651301621E-2</v>
      </c>
      <c r="L6440" s="25">
        <f t="shared" si="907"/>
        <v>115.25466130260324</v>
      </c>
      <c r="R6440" s="25">
        <v>6438</v>
      </c>
      <c r="S6440" s="25">
        <v>6437</v>
      </c>
      <c r="T6440" s="25">
        <f t="shared" si="911"/>
        <v>4.5658471991144818E-2</v>
      </c>
      <c r="U6440" s="25">
        <f t="shared" si="908"/>
        <v>4.7192942269860413E-2</v>
      </c>
      <c r="W6440" s="17">
        <f>Eingabe!H6441</f>
        <v>200</v>
      </c>
      <c r="X6440" s="17">
        <f t="shared" si="909"/>
        <v>2</v>
      </c>
      <c r="Y6440" s="17">
        <f t="shared" si="910"/>
        <v>200</v>
      </c>
    </row>
    <row r="6441" spans="1:25" x14ac:dyDescent="0.15">
      <c r="A6441" s="82">
        <f t="shared" si="905"/>
        <v>9</v>
      </c>
      <c r="B6441" s="46">
        <v>43734.249999984386</v>
      </c>
      <c r="C6441" s="47">
        <f>Eingabe!G6442</f>
        <v>2.2000000000000002</v>
      </c>
      <c r="D6441" s="77">
        <v>6441</v>
      </c>
      <c r="E6441" s="47"/>
      <c r="F6441" s="25">
        <f t="shared" si="903"/>
        <v>3.28</v>
      </c>
      <c r="G6441" s="25">
        <f>VLOOKUP(F6441,'Spezifische Werte'!$B$2:$C$4002,2,FALSE)</f>
        <v>1.4036237149224865E-2</v>
      </c>
      <c r="H6441" s="25">
        <f t="shared" si="906"/>
        <v>28.07247429844973</v>
      </c>
      <c r="J6441" s="25">
        <f t="shared" si="904"/>
        <v>3.3</v>
      </c>
      <c r="K6441" s="25">
        <f>VLOOKUP(J6441,'Spezifische Werte'!$B$2:$C$4002,2,FALSE)</f>
        <v>1.4533450192857693E-2</v>
      </c>
      <c r="L6441" s="25">
        <f t="shared" si="907"/>
        <v>29.066900385715385</v>
      </c>
      <c r="R6441" s="25">
        <v>6439</v>
      </c>
      <c r="S6441" s="25">
        <v>6438</v>
      </c>
      <c r="T6441" s="25">
        <f t="shared" si="911"/>
        <v>4.5658471991144818E-2</v>
      </c>
      <c r="U6441" s="25">
        <f t="shared" si="908"/>
        <v>4.7192942269860413E-2</v>
      </c>
      <c r="W6441" s="17">
        <f>Eingabe!H6442</f>
        <v>230</v>
      </c>
      <c r="X6441" s="17">
        <f t="shared" si="909"/>
        <v>2.2999999999999998</v>
      </c>
      <c r="Y6441" s="17">
        <f t="shared" si="910"/>
        <v>229.99999999999997</v>
      </c>
    </row>
    <row r="6442" spans="1:25" x14ac:dyDescent="0.15">
      <c r="A6442" s="82">
        <f t="shared" si="905"/>
        <v>9</v>
      </c>
      <c r="B6442" s="46">
        <v>43734.29166665105</v>
      </c>
      <c r="C6442" s="47">
        <f>Eingabe!G6443</f>
        <v>2.2000000000000002</v>
      </c>
      <c r="D6442" s="77">
        <v>6442</v>
      </c>
      <c r="E6442" s="47"/>
      <c r="F6442" s="25">
        <f t="shared" si="903"/>
        <v>3.28</v>
      </c>
      <c r="G6442" s="25">
        <f>VLOOKUP(F6442,'Spezifische Werte'!$B$2:$C$4002,2,FALSE)</f>
        <v>1.4036237149224865E-2</v>
      </c>
      <c r="H6442" s="25">
        <f t="shared" si="906"/>
        <v>28.07247429844973</v>
      </c>
      <c r="J6442" s="25">
        <f t="shared" si="904"/>
        <v>3.3</v>
      </c>
      <c r="K6442" s="25">
        <f>VLOOKUP(J6442,'Spezifische Werte'!$B$2:$C$4002,2,FALSE)</f>
        <v>1.4533450192857693E-2</v>
      </c>
      <c r="L6442" s="25">
        <f t="shared" si="907"/>
        <v>29.066900385715385</v>
      </c>
      <c r="R6442" s="25">
        <v>6440</v>
      </c>
      <c r="S6442" s="25">
        <v>6439</v>
      </c>
      <c r="T6442" s="25">
        <f t="shared" si="911"/>
        <v>4.5658471991144818E-2</v>
      </c>
      <c r="U6442" s="25">
        <f t="shared" si="908"/>
        <v>4.7192942269860413E-2</v>
      </c>
      <c r="W6442" s="17">
        <f>Eingabe!H6443</f>
        <v>219</v>
      </c>
      <c r="X6442" s="17">
        <f t="shared" si="909"/>
        <v>2.19</v>
      </c>
      <c r="Y6442" s="17">
        <f t="shared" si="910"/>
        <v>220.00000000000003</v>
      </c>
    </row>
    <row r="6443" spans="1:25" x14ac:dyDescent="0.15">
      <c r="A6443" s="82">
        <f t="shared" si="905"/>
        <v>9</v>
      </c>
      <c r="B6443" s="46">
        <v>43734.333333317714</v>
      </c>
      <c r="C6443" s="47">
        <f>Eingabe!G6444</f>
        <v>1.8</v>
      </c>
      <c r="D6443" s="77">
        <v>6443</v>
      </c>
      <c r="E6443" s="47"/>
      <c r="F6443" s="25">
        <f t="shared" si="903"/>
        <v>2.69</v>
      </c>
      <c r="G6443" s="25">
        <f>VLOOKUP(F6443,'Spezifische Werte'!$B$2:$C$4002,2,FALSE)</f>
        <v>3.715149232963236E-3</v>
      </c>
      <c r="H6443" s="25">
        <f t="shared" si="906"/>
        <v>7.4302984659264721</v>
      </c>
      <c r="J6443" s="25">
        <f t="shared" si="904"/>
        <v>2.7</v>
      </c>
      <c r="K6443" s="25">
        <f>VLOOKUP(J6443,'Spezifische Werte'!$B$2:$C$4002,2,FALSE)</f>
        <v>3.8225571704766847E-3</v>
      </c>
      <c r="L6443" s="25">
        <f t="shared" si="907"/>
        <v>7.6451143409533691</v>
      </c>
      <c r="R6443" s="25">
        <v>6441</v>
      </c>
      <c r="S6443" s="25">
        <v>6440</v>
      </c>
      <c r="T6443" s="25">
        <f t="shared" si="911"/>
        <v>4.5658471991144818E-2</v>
      </c>
      <c r="U6443" s="25">
        <f t="shared" si="908"/>
        <v>4.7192942269860413E-2</v>
      </c>
      <c r="W6443" s="17">
        <f>Eingabe!H6444</f>
        <v>267</v>
      </c>
      <c r="X6443" s="17">
        <f t="shared" si="909"/>
        <v>2.67</v>
      </c>
      <c r="Y6443" s="17">
        <f t="shared" si="910"/>
        <v>270</v>
      </c>
    </row>
    <row r="6444" spans="1:25" x14ac:dyDescent="0.15">
      <c r="A6444" s="82">
        <f t="shared" si="905"/>
        <v>9</v>
      </c>
      <c r="B6444" s="46">
        <v>43734.374999984379</v>
      </c>
      <c r="C6444" s="47">
        <f>Eingabe!G6445</f>
        <v>2.5</v>
      </c>
      <c r="D6444" s="77">
        <v>6444</v>
      </c>
      <c r="E6444" s="47"/>
      <c r="F6444" s="25">
        <f t="shared" si="903"/>
        <v>3.73</v>
      </c>
      <c r="G6444" s="25">
        <f>VLOOKUP(F6444,'Spezifische Werte'!$B$2:$C$4002,2,FALSE)</f>
        <v>2.895161356886641E-2</v>
      </c>
      <c r="H6444" s="25">
        <f t="shared" si="906"/>
        <v>57.90322713773282</v>
      </c>
      <c r="J6444" s="25">
        <f t="shared" si="904"/>
        <v>3.75</v>
      </c>
      <c r="K6444" s="25">
        <f>VLOOKUP(J6444,'Spezifische Werte'!$B$2:$C$4002,2,FALSE)</f>
        <v>2.9822636466446242E-2</v>
      </c>
      <c r="L6444" s="25">
        <f t="shared" si="907"/>
        <v>59.645272932892482</v>
      </c>
      <c r="R6444" s="25">
        <v>6442</v>
      </c>
      <c r="S6444" s="25">
        <v>6441</v>
      </c>
      <c r="T6444" s="25">
        <f t="shared" si="911"/>
        <v>4.5658471991144818E-2</v>
      </c>
      <c r="U6444" s="25">
        <f t="shared" si="908"/>
        <v>4.7192942269860413E-2</v>
      </c>
      <c r="W6444" s="17">
        <f>Eingabe!H6445</f>
        <v>278</v>
      </c>
      <c r="X6444" s="17">
        <f t="shared" si="909"/>
        <v>2.78</v>
      </c>
      <c r="Y6444" s="17">
        <f t="shared" si="910"/>
        <v>280</v>
      </c>
    </row>
    <row r="6445" spans="1:25" x14ac:dyDescent="0.15">
      <c r="A6445" s="82">
        <f t="shared" si="905"/>
        <v>9</v>
      </c>
      <c r="B6445" s="46">
        <v>43734.416666651043</v>
      </c>
      <c r="C6445" s="47">
        <f>Eingabe!G6446</f>
        <v>3.1</v>
      </c>
      <c r="D6445" s="77">
        <v>6445</v>
      </c>
      <c r="E6445" s="47"/>
      <c r="F6445" s="25">
        <f t="shared" si="903"/>
        <v>4.62</v>
      </c>
      <c r="G6445" s="25">
        <f>VLOOKUP(F6445,'Spezifische Werte'!$B$2:$C$4002,2,FALSE)</f>
        <v>7.0834307543363312E-2</v>
      </c>
      <c r="H6445" s="25">
        <f t="shared" si="906"/>
        <v>141.66861508672662</v>
      </c>
      <c r="J6445" s="25">
        <f t="shared" si="904"/>
        <v>4.6500000000000004</v>
      </c>
      <c r="K6445" s="25">
        <f>VLOOKUP(J6445,'Spezifische Werte'!$B$2:$C$4002,2,FALSE)</f>
        <v>7.2366311882592071E-2</v>
      </c>
      <c r="L6445" s="25">
        <f t="shared" si="907"/>
        <v>144.73262376518414</v>
      </c>
      <c r="R6445" s="25">
        <v>6443</v>
      </c>
      <c r="S6445" s="25">
        <v>6442</v>
      </c>
      <c r="T6445" s="25">
        <f t="shared" si="911"/>
        <v>4.5658471991144818E-2</v>
      </c>
      <c r="U6445" s="25">
        <f t="shared" si="908"/>
        <v>4.7192942269860413E-2</v>
      </c>
      <c r="W6445" s="17">
        <f>Eingabe!H6446</f>
        <v>298</v>
      </c>
      <c r="X6445" s="17">
        <f t="shared" si="909"/>
        <v>2.98</v>
      </c>
      <c r="Y6445" s="17">
        <f t="shared" si="910"/>
        <v>300</v>
      </c>
    </row>
    <row r="6446" spans="1:25" x14ac:dyDescent="0.15">
      <c r="A6446" s="82">
        <f t="shared" si="905"/>
        <v>9</v>
      </c>
      <c r="B6446" s="46">
        <v>43734.458333317707</v>
      </c>
      <c r="C6446" s="47">
        <f>Eingabe!G6447</f>
        <v>0.9</v>
      </c>
      <c r="D6446" s="77">
        <v>6446</v>
      </c>
      <c r="E6446" s="47"/>
      <c r="F6446" s="25">
        <f t="shared" si="903"/>
        <v>1.34</v>
      </c>
      <c r="G6446" s="25">
        <f>VLOOKUP(F6446,'Spezifische Werte'!$B$2:$C$4002,2,FALSE)</f>
        <v>0</v>
      </c>
      <c r="H6446" s="25">
        <f t="shared" si="906"/>
        <v>0</v>
      </c>
      <c r="J6446" s="25">
        <f t="shared" si="904"/>
        <v>1.35</v>
      </c>
      <c r="K6446" s="25">
        <f>VLOOKUP(J6446,'Spezifische Werte'!$B$2:$C$4002,2,FALSE)</f>
        <v>0</v>
      </c>
      <c r="L6446" s="25">
        <f t="shared" si="907"/>
        <v>0</v>
      </c>
      <c r="R6446" s="25">
        <v>6444</v>
      </c>
      <c r="S6446" s="25">
        <v>6443</v>
      </c>
      <c r="T6446" s="25">
        <f t="shared" si="911"/>
        <v>4.5658471991144818E-2</v>
      </c>
      <c r="U6446" s="25">
        <f t="shared" si="908"/>
        <v>4.7192942269860413E-2</v>
      </c>
      <c r="W6446" s="17">
        <f>Eingabe!H6447</f>
        <v>299</v>
      </c>
      <c r="X6446" s="17">
        <f t="shared" si="909"/>
        <v>2.99</v>
      </c>
      <c r="Y6446" s="17">
        <f t="shared" si="910"/>
        <v>300</v>
      </c>
    </row>
    <row r="6447" spans="1:25" x14ac:dyDescent="0.15">
      <c r="A6447" s="82">
        <f t="shared" si="905"/>
        <v>9</v>
      </c>
      <c r="B6447" s="46">
        <v>43734.499999984371</v>
      </c>
      <c r="C6447" s="47">
        <f>Eingabe!G6448</f>
        <v>1.7</v>
      </c>
      <c r="D6447" s="77">
        <v>6447</v>
      </c>
      <c r="E6447" s="47"/>
      <c r="F6447" s="25">
        <f t="shared" si="903"/>
        <v>2.54</v>
      </c>
      <c r="G6447" s="25">
        <f>VLOOKUP(F6447,'Spezifische Werte'!$B$2:$C$4002,2,FALSE)</f>
        <v>2.3517714395877558E-3</v>
      </c>
      <c r="H6447" s="25">
        <f t="shared" si="906"/>
        <v>4.7035428791755116</v>
      </c>
      <c r="J6447" s="25">
        <f t="shared" si="904"/>
        <v>2.5499999999999998</v>
      </c>
      <c r="K6447" s="25">
        <f>VLOOKUP(J6447,'Spezifische Werte'!$B$2:$C$4002,2,FALSE)</f>
        <v>2.4279301551432594E-3</v>
      </c>
      <c r="L6447" s="25">
        <f t="shared" si="907"/>
        <v>4.855860310286519</v>
      </c>
      <c r="R6447" s="25">
        <v>6445</v>
      </c>
      <c r="S6447" s="25">
        <v>6444</v>
      </c>
      <c r="T6447" s="25">
        <f t="shared" si="911"/>
        <v>4.5658471991144818E-2</v>
      </c>
      <c r="U6447" s="25">
        <f t="shared" si="908"/>
        <v>4.7192942269860413E-2</v>
      </c>
      <c r="W6447" s="17">
        <f>Eingabe!H6448</f>
        <v>290</v>
      </c>
      <c r="X6447" s="17">
        <f t="shared" si="909"/>
        <v>2.9</v>
      </c>
      <c r="Y6447" s="17">
        <f t="shared" si="910"/>
        <v>290</v>
      </c>
    </row>
    <row r="6448" spans="1:25" x14ac:dyDescent="0.15">
      <c r="A6448" s="82">
        <f t="shared" si="905"/>
        <v>9</v>
      </c>
      <c r="B6448" s="46">
        <v>43734.541666651035</v>
      </c>
      <c r="C6448" s="47">
        <f>Eingabe!G6449</f>
        <v>3.4</v>
      </c>
      <c r="D6448" s="77">
        <v>6448</v>
      </c>
      <c r="E6448" s="47"/>
      <c r="F6448" s="25">
        <f t="shared" si="903"/>
        <v>5.07</v>
      </c>
      <c r="G6448" s="25">
        <f>VLOOKUP(F6448,'Spezifische Werte'!$B$2:$C$4002,2,FALSE)</f>
        <v>9.6185977081711158E-2</v>
      </c>
      <c r="H6448" s="25">
        <f t="shared" si="906"/>
        <v>192.37195416342232</v>
      </c>
      <c r="J6448" s="25">
        <f t="shared" si="904"/>
        <v>5.0999999999999996</v>
      </c>
      <c r="K6448" s="25">
        <f>VLOOKUP(J6448,'Spezifische Werte'!$B$2:$C$4002,2,FALSE)</f>
        <v>9.8097213536623304E-2</v>
      </c>
      <c r="L6448" s="25">
        <f t="shared" si="907"/>
        <v>196.1944270732466</v>
      </c>
      <c r="R6448" s="25">
        <v>6446</v>
      </c>
      <c r="S6448" s="25">
        <v>6445</v>
      </c>
      <c r="T6448" s="25">
        <f t="shared" si="911"/>
        <v>4.5658471991144818E-2</v>
      </c>
      <c r="U6448" s="25">
        <f t="shared" si="908"/>
        <v>4.7192942269860413E-2</v>
      </c>
      <c r="W6448" s="17">
        <f>Eingabe!H6449</f>
        <v>299</v>
      </c>
      <c r="X6448" s="17">
        <f t="shared" si="909"/>
        <v>2.99</v>
      </c>
      <c r="Y6448" s="17">
        <f t="shared" si="910"/>
        <v>300</v>
      </c>
    </row>
    <row r="6449" spans="1:25" x14ac:dyDescent="0.15">
      <c r="A6449" s="82">
        <f t="shared" si="905"/>
        <v>9</v>
      </c>
      <c r="B6449" s="46">
        <v>43734.5833333177</v>
      </c>
      <c r="C6449" s="47">
        <f>Eingabe!G6450</f>
        <v>2.6</v>
      </c>
      <c r="D6449" s="77">
        <v>6449</v>
      </c>
      <c r="E6449" s="47"/>
      <c r="F6449" s="25">
        <f t="shared" si="903"/>
        <v>3.88</v>
      </c>
      <c r="G6449" s="25">
        <f>VLOOKUP(F6449,'Spezifische Werte'!$B$2:$C$4002,2,FALSE)</f>
        <v>3.5689320314118818E-2</v>
      </c>
      <c r="H6449" s="25">
        <f t="shared" si="906"/>
        <v>71.378640628237633</v>
      </c>
      <c r="J6449" s="25">
        <f t="shared" si="904"/>
        <v>3.9</v>
      </c>
      <c r="K6449" s="25">
        <f>VLOOKUP(J6449,'Spezifische Werte'!$B$2:$C$4002,2,FALSE)</f>
        <v>3.6613952811549305E-2</v>
      </c>
      <c r="L6449" s="25">
        <f t="shared" si="907"/>
        <v>73.227905623098607</v>
      </c>
      <c r="R6449" s="25">
        <v>6447</v>
      </c>
      <c r="S6449" s="25">
        <v>6446</v>
      </c>
      <c r="T6449" s="25">
        <f t="shared" si="911"/>
        <v>4.5658471991144818E-2</v>
      </c>
      <c r="U6449" s="25">
        <f t="shared" si="908"/>
        <v>4.7192942269860413E-2</v>
      </c>
      <c r="W6449" s="17">
        <f>Eingabe!H6450</f>
        <v>290</v>
      </c>
      <c r="X6449" s="17">
        <f t="shared" si="909"/>
        <v>2.9</v>
      </c>
      <c r="Y6449" s="17">
        <f t="shared" si="910"/>
        <v>290</v>
      </c>
    </row>
    <row r="6450" spans="1:25" x14ac:dyDescent="0.15">
      <c r="A6450" s="82">
        <f t="shared" si="905"/>
        <v>9</v>
      </c>
      <c r="B6450" s="46">
        <v>43734.624999984364</v>
      </c>
      <c r="C6450" s="47">
        <f>Eingabe!G6451</f>
        <v>2.2999999999999998</v>
      </c>
      <c r="D6450" s="77">
        <v>6450</v>
      </c>
      <c r="E6450" s="47"/>
      <c r="F6450" s="25">
        <f t="shared" si="903"/>
        <v>3.43</v>
      </c>
      <c r="G6450" s="25">
        <f>VLOOKUP(F6450,'Spezifische Werte'!$B$2:$C$4002,2,FALSE)</f>
        <v>1.7964243573129882E-2</v>
      </c>
      <c r="H6450" s="25">
        <f t="shared" si="906"/>
        <v>35.928487146259762</v>
      </c>
      <c r="J6450" s="25">
        <f t="shared" si="904"/>
        <v>3.45</v>
      </c>
      <c r="K6450" s="25">
        <f>VLOOKUP(J6450,'Spezifische Werte'!$B$2:$C$4002,2,FALSE)</f>
        <v>1.8521187553697735E-2</v>
      </c>
      <c r="L6450" s="25">
        <f t="shared" si="907"/>
        <v>37.042375107395472</v>
      </c>
      <c r="R6450" s="25">
        <v>6448</v>
      </c>
      <c r="S6450" s="25">
        <v>6447</v>
      </c>
      <c r="T6450" s="25">
        <f t="shared" si="911"/>
        <v>4.5658471991144818E-2</v>
      </c>
      <c r="U6450" s="25">
        <f t="shared" si="908"/>
        <v>4.7192942269860413E-2</v>
      </c>
      <c r="W6450" s="17">
        <f>Eingabe!H6451</f>
        <v>290</v>
      </c>
      <c r="X6450" s="17">
        <f t="shared" si="909"/>
        <v>2.9</v>
      </c>
      <c r="Y6450" s="17">
        <f t="shared" si="910"/>
        <v>290</v>
      </c>
    </row>
    <row r="6451" spans="1:25" x14ac:dyDescent="0.15">
      <c r="A6451" s="82">
        <f t="shared" si="905"/>
        <v>9</v>
      </c>
      <c r="B6451" s="46">
        <v>43734.666666651028</v>
      </c>
      <c r="C6451" s="47">
        <f>Eingabe!G6452</f>
        <v>2.1</v>
      </c>
      <c r="D6451" s="77">
        <v>6451</v>
      </c>
      <c r="E6451" s="47"/>
      <c r="F6451" s="25">
        <f t="shared" si="903"/>
        <v>3.13</v>
      </c>
      <c r="G6451" s="25">
        <f>VLOOKUP(F6451,'Spezifische Werte'!$B$2:$C$4002,2,FALSE)</f>
        <v>1.0589326186624812E-2</v>
      </c>
      <c r="H6451" s="25">
        <f t="shared" si="906"/>
        <v>21.178652373249626</v>
      </c>
      <c r="J6451" s="25">
        <f t="shared" si="904"/>
        <v>3.15</v>
      </c>
      <c r="K6451" s="25">
        <f>VLOOKUP(J6451,'Spezifische Werte'!$B$2:$C$4002,2,FALSE)</f>
        <v>1.1019016897018549E-2</v>
      </c>
      <c r="L6451" s="25">
        <f t="shared" si="907"/>
        <v>22.038033794037098</v>
      </c>
      <c r="R6451" s="25">
        <v>6449</v>
      </c>
      <c r="S6451" s="25">
        <v>6448</v>
      </c>
      <c r="T6451" s="25">
        <f t="shared" si="911"/>
        <v>4.5658471991144818E-2</v>
      </c>
      <c r="U6451" s="25">
        <f t="shared" si="908"/>
        <v>4.7192942269860413E-2</v>
      </c>
      <c r="W6451" s="17">
        <f>Eingabe!H6452</f>
        <v>319</v>
      </c>
      <c r="X6451" s="17">
        <f t="shared" si="909"/>
        <v>3.19</v>
      </c>
      <c r="Y6451" s="17">
        <f t="shared" si="910"/>
        <v>320</v>
      </c>
    </row>
    <row r="6452" spans="1:25" x14ac:dyDescent="0.15">
      <c r="A6452" s="82">
        <f t="shared" si="905"/>
        <v>9</v>
      </c>
      <c r="B6452" s="46">
        <v>43734.708333317692</v>
      </c>
      <c r="C6452" s="47">
        <f>Eingabe!G6453</f>
        <v>2.2000000000000002</v>
      </c>
      <c r="D6452" s="77">
        <v>6452</v>
      </c>
      <c r="E6452" s="47"/>
      <c r="F6452" s="25">
        <f t="shared" si="903"/>
        <v>3.28</v>
      </c>
      <c r="G6452" s="25">
        <f>VLOOKUP(F6452,'Spezifische Werte'!$B$2:$C$4002,2,FALSE)</f>
        <v>1.4036237149224865E-2</v>
      </c>
      <c r="H6452" s="25">
        <f t="shared" si="906"/>
        <v>28.07247429844973</v>
      </c>
      <c r="J6452" s="25">
        <f t="shared" si="904"/>
        <v>3.3</v>
      </c>
      <c r="K6452" s="25">
        <f>VLOOKUP(J6452,'Spezifische Werte'!$B$2:$C$4002,2,FALSE)</f>
        <v>1.4533450192857693E-2</v>
      </c>
      <c r="L6452" s="25">
        <f t="shared" si="907"/>
        <v>29.066900385715385</v>
      </c>
      <c r="R6452" s="25">
        <v>6450</v>
      </c>
      <c r="S6452" s="25">
        <v>6449</v>
      </c>
      <c r="T6452" s="25">
        <f t="shared" si="911"/>
        <v>4.5658471991144818E-2</v>
      </c>
      <c r="U6452" s="25">
        <f t="shared" si="908"/>
        <v>4.7192942269860413E-2</v>
      </c>
      <c r="W6452" s="17">
        <f>Eingabe!H6453</f>
        <v>330</v>
      </c>
      <c r="X6452" s="17">
        <f t="shared" si="909"/>
        <v>3.3</v>
      </c>
      <c r="Y6452" s="17">
        <f t="shared" si="910"/>
        <v>330</v>
      </c>
    </row>
    <row r="6453" spans="1:25" x14ac:dyDescent="0.15">
      <c r="A6453" s="82">
        <f t="shared" si="905"/>
        <v>9</v>
      </c>
      <c r="B6453" s="46">
        <v>43734.749999984357</v>
      </c>
      <c r="C6453" s="47">
        <f>Eingabe!G6454</f>
        <v>3</v>
      </c>
      <c r="D6453" s="77">
        <v>6453</v>
      </c>
      <c r="E6453" s="47"/>
      <c r="F6453" s="25">
        <f t="shared" si="903"/>
        <v>4.4800000000000004</v>
      </c>
      <c r="G6453" s="25">
        <f>VLOOKUP(F6453,'Spezifische Werte'!$B$2:$C$4002,2,FALSE)</f>
        <v>6.3876775708421291E-2</v>
      </c>
      <c r="H6453" s="25">
        <f t="shared" si="906"/>
        <v>127.75355141684258</v>
      </c>
      <c r="J6453" s="25">
        <f t="shared" si="904"/>
        <v>4.5</v>
      </c>
      <c r="K6453" s="25">
        <f>VLOOKUP(J6453,'Spezifische Werte'!$B$2:$C$4002,2,FALSE)</f>
        <v>6.4854105449014127E-2</v>
      </c>
      <c r="L6453" s="25">
        <f t="shared" si="907"/>
        <v>129.70821089802826</v>
      </c>
      <c r="R6453" s="25">
        <v>6451</v>
      </c>
      <c r="S6453" s="25">
        <v>6450</v>
      </c>
      <c r="T6453" s="25">
        <f t="shared" si="911"/>
        <v>4.5658471991144818E-2</v>
      </c>
      <c r="U6453" s="25">
        <f t="shared" si="908"/>
        <v>4.7192942269860413E-2</v>
      </c>
      <c r="W6453" s="17">
        <f>Eingabe!H6454</f>
        <v>310</v>
      </c>
      <c r="X6453" s="17">
        <f t="shared" si="909"/>
        <v>3.1</v>
      </c>
      <c r="Y6453" s="17">
        <f t="shared" si="910"/>
        <v>310</v>
      </c>
    </row>
    <row r="6454" spans="1:25" x14ac:dyDescent="0.15">
      <c r="A6454" s="82">
        <f t="shared" si="905"/>
        <v>9</v>
      </c>
      <c r="B6454" s="46">
        <v>43734.791666651021</v>
      </c>
      <c r="C6454" s="47">
        <f>Eingabe!G6455</f>
        <v>2.5</v>
      </c>
      <c r="D6454" s="77">
        <v>6454</v>
      </c>
      <c r="E6454" s="47"/>
      <c r="F6454" s="25">
        <f t="shared" si="903"/>
        <v>3.73</v>
      </c>
      <c r="G6454" s="25">
        <f>VLOOKUP(F6454,'Spezifische Werte'!$B$2:$C$4002,2,FALSE)</f>
        <v>2.895161356886641E-2</v>
      </c>
      <c r="H6454" s="25">
        <f t="shared" si="906"/>
        <v>57.90322713773282</v>
      </c>
      <c r="J6454" s="25">
        <f t="shared" si="904"/>
        <v>3.75</v>
      </c>
      <c r="K6454" s="25">
        <f>VLOOKUP(J6454,'Spezifische Werte'!$B$2:$C$4002,2,FALSE)</f>
        <v>2.9822636466446242E-2</v>
      </c>
      <c r="L6454" s="25">
        <f t="shared" si="907"/>
        <v>59.645272932892482</v>
      </c>
      <c r="R6454" s="25">
        <v>6452</v>
      </c>
      <c r="S6454" s="25">
        <v>6451</v>
      </c>
      <c r="T6454" s="25">
        <f t="shared" si="911"/>
        <v>4.5658471991144818E-2</v>
      </c>
      <c r="U6454" s="25">
        <f t="shared" si="908"/>
        <v>4.7192942269860413E-2</v>
      </c>
      <c r="W6454" s="17">
        <f>Eingabe!H6455</f>
        <v>330</v>
      </c>
      <c r="X6454" s="17">
        <f t="shared" si="909"/>
        <v>3.3</v>
      </c>
      <c r="Y6454" s="17">
        <f t="shared" si="910"/>
        <v>330</v>
      </c>
    </row>
    <row r="6455" spans="1:25" x14ac:dyDescent="0.15">
      <c r="A6455" s="82">
        <f t="shared" si="905"/>
        <v>9</v>
      </c>
      <c r="B6455" s="46">
        <v>43734.833333317685</v>
      </c>
      <c r="C6455" s="47">
        <f>Eingabe!G6456</f>
        <v>3.2</v>
      </c>
      <c r="D6455" s="77">
        <v>6455</v>
      </c>
      <c r="E6455" s="47"/>
      <c r="F6455" s="25">
        <f t="shared" si="903"/>
        <v>4.7699999999999996</v>
      </c>
      <c r="G6455" s="25">
        <f>VLOOKUP(F6455,'Spezifische Werte'!$B$2:$C$4002,2,FALSE)</f>
        <v>7.8679349945367349E-2</v>
      </c>
      <c r="H6455" s="25">
        <f t="shared" si="906"/>
        <v>157.3586998907347</v>
      </c>
      <c r="J6455" s="25">
        <f t="shared" si="904"/>
        <v>4.8</v>
      </c>
      <c r="K6455" s="25">
        <f>VLOOKUP(J6455,'Spezifische Werte'!$B$2:$C$4002,2,FALSE)</f>
        <v>8.0310065544742015E-2</v>
      </c>
      <c r="L6455" s="25">
        <f t="shared" si="907"/>
        <v>160.62013108948403</v>
      </c>
      <c r="R6455" s="25">
        <v>6453</v>
      </c>
      <c r="S6455" s="25">
        <v>6452</v>
      </c>
      <c r="T6455" s="25">
        <f t="shared" si="911"/>
        <v>4.5658471991144818E-2</v>
      </c>
      <c r="U6455" s="25">
        <f t="shared" si="908"/>
        <v>4.7192942269860413E-2</v>
      </c>
      <c r="W6455" s="17">
        <f>Eingabe!H6456</f>
        <v>360</v>
      </c>
      <c r="X6455" s="17">
        <f t="shared" si="909"/>
        <v>3.6</v>
      </c>
      <c r="Y6455" s="17">
        <f t="shared" si="910"/>
        <v>360</v>
      </c>
    </row>
    <row r="6456" spans="1:25" x14ac:dyDescent="0.15">
      <c r="A6456" s="82">
        <f t="shared" si="905"/>
        <v>9</v>
      </c>
      <c r="B6456" s="46">
        <v>43734.874999984349</v>
      </c>
      <c r="C6456" s="47">
        <f>Eingabe!G6457</f>
        <v>1.8</v>
      </c>
      <c r="D6456" s="77">
        <v>6456</v>
      </c>
      <c r="E6456" s="47"/>
      <c r="F6456" s="25">
        <f t="shared" si="903"/>
        <v>2.69</v>
      </c>
      <c r="G6456" s="25">
        <f>VLOOKUP(F6456,'Spezifische Werte'!$B$2:$C$4002,2,FALSE)</f>
        <v>3.715149232963236E-3</v>
      </c>
      <c r="H6456" s="25">
        <f t="shared" si="906"/>
        <v>7.4302984659264721</v>
      </c>
      <c r="J6456" s="25">
        <f t="shared" si="904"/>
        <v>2.7</v>
      </c>
      <c r="K6456" s="25">
        <f>VLOOKUP(J6456,'Spezifische Werte'!$B$2:$C$4002,2,FALSE)</f>
        <v>3.8225571704766847E-3</v>
      </c>
      <c r="L6456" s="25">
        <f t="shared" si="907"/>
        <v>7.6451143409533691</v>
      </c>
      <c r="R6456" s="25">
        <v>6454</v>
      </c>
      <c r="S6456" s="25">
        <v>6453</v>
      </c>
      <c r="T6456" s="25">
        <f t="shared" si="911"/>
        <v>4.5658471991144818E-2</v>
      </c>
      <c r="U6456" s="25">
        <f t="shared" si="908"/>
        <v>4.7192942269860413E-2</v>
      </c>
      <c r="W6456" s="17">
        <f>Eingabe!H6457</f>
        <v>350</v>
      </c>
      <c r="X6456" s="17">
        <f t="shared" si="909"/>
        <v>3.5</v>
      </c>
      <c r="Y6456" s="17">
        <f t="shared" si="910"/>
        <v>350</v>
      </c>
    </row>
    <row r="6457" spans="1:25" x14ac:dyDescent="0.15">
      <c r="A6457" s="82">
        <f t="shared" si="905"/>
        <v>9</v>
      </c>
      <c r="B6457" s="46">
        <v>43734.916666651014</v>
      </c>
      <c r="C6457" s="47">
        <f>Eingabe!G6458</f>
        <v>1.7</v>
      </c>
      <c r="D6457" s="77">
        <v>6457</v>
      </c>
      <c r="E6457" s="47"/>
      <c r="F6457" s="25">
        <f t="shared" si="903"/>
        <v>2.54</v>
      </c>
      <c r="G6457" s="25">
        <f>VLOOKUP(F6457,'Spezifische Werte'!$B$2:$C$4002,2,FALSE)</f>
        <v>2.3517714395877558E-3</v>
      </c>
      <c r="H6457" s="25">
        <f t="shared" si="906"/>
        <v>4.7035428791755116</v>
      </c>
      <c r="J6457" s="25">
        <f t="shared" si="904"/>
        <v>2.5499999999999998</v>
      </c>
      <c r="K6457" s="25">
        <f>VLOOKUP(J6457,'Spezifische Werte'!$B$2:$C$4002,2,FALSE)</f>
        <v>2.4279301551432594E-3</v>
      </c>
      <c r="L6457" s="25">
        <f t="shared" si="907"/>
        <v>4.855860310286519</v>
      </c>
      <c r="R6457" s="25">
        <v>6455</v>
      </c>
      <c r="S6457" s="25">
        <v>6454</v>
      </c>
      <c r="T6457" s="25">
        <f t="shared" si="911"/>
        <v>4.5658471991144818E-2</v>
      </c>
      <c r="U6457" s="25">
        <f t="shared" si="908"/>
        <v>4.7192942269860413E-2</v>
      </c>
      <c r="W6457" s="17">
        <f>Eingabe!H6458</f>
        <v>340</v>
      </c>
      <c r="X6457" s="17">
        <f t="shared" si="909"/>
        <v>3.4</v>
      </c>
      <c r="Y6457" s="17">
        <f t="shared" si="910"/>
        <v>340</v>
      </c>
    </row>
    <row r="6458" spans="1:25" x14ac:dyDescent="0.15">
      <c r="A6458" s="82">
        <f t="shared" si="905"/>
        <v>9</v>
      </c>
      <c r="B6458" s="46">
        <v>43734.958333317678</v>
      </c>
      <c r="C6458" s="47">
        <f>Eingabe!G6459</f>
        <v>1.7</v>
      </c>
      <c r="D6458" s="77">
        <v>6458</v>
      </c>
      <c r="E6458" s="47"/>
      <c r="F6458" s="25">
        <f t="shared" si="903"/>
        <v>2.54</v>
      </c>
      <c r="G6458" s="25">
        <f>VLOOKUP(F6458,'Spezifische Werte'!$B$2:$C$4002,2,FALSE)</f>
        <v>2.3517714395877558E-3</v>
      </c>
      <c r="H6458" s="25">
        <f t="shared" si="906"/>
        <v>4.7035428791755116</v>
      </c>
      <c r="J6458" s="25">
        <f t="shared" si="904"/>
        <v>2.5499999999999998</v>
      </c>
      <c r="K6458" s="25">
        <f>VLOOKUP(J6458,'Spezifische Werte'!$B$2:$C$4002,2,FALSE)</f>
        <v>2.4279301551432594E-3</v>
      </c>
      <c r="L6458" s="25">
        <f t="shared" si="907"/>
        <v>4.855860310286519</v>
      </c>
      <c r="R6458" s="25">
        <v>6456</v>
      </c>
      <c r="S6458" s="25">
        <v>6455</v>
      </c>
      <c r="T6458" s="25">
        <f t="shared" si="911"/>
        <v>4.5658471991144818E-2</v>
      </c>
      <c r="U6458" s="25">
        <f t="shared" si="908"/>
        <v>4.7192942269860413E-2</v>
      </c>
      <c r="W6458" s="17">
        <f>Eingabe!H6459</f>
        <v>351</v>
      </c>
      <c r="X6458" s="17">
        <f t="shared" si="909"/>
        <v>3.51</v>
      </c>
      <c r="Y6458" s="17">
        <f t="shared" si="910"/>
        <v>350</v>
      </c>
    </row>
    <row r="6459" spans="1:25" x14ac:dyDescent="0.15">
      <c r="A6459" s="82">
        <f t="shared" si="905"/>
        <v>9</v>
      </c>
      <c r="B6459" s="46">
        <v>43734.999999984342</v>
      </c>
      <c r="C6459" s="47">
        <f>Eingabe!G6460</f>
        <v>1.3</v>
      </c>
      <c r="D6459" s="77">
        <v>6459</v>
      </c>
      <c r="E6459" s="47"/>
      <c r="F6459" s="25">
        <f t="shared" si="903"/>
        <v>1.94</v>
      </c>
      <c r="G6459" s="25">
        <f>VLOOKUP(F6459,'Spezifische Werte'!$B$2:$C$4002,2,FALSE)</f>
        <v>4.6180923534292335E-4</v>
      </c>
      <c r="H6459" s="25">
        <f t="shared" si="906"/>
        <v>0.92361847068584668</v>
      </c>
      <c r="J6459" s="25">
        <f t="shared" si="904"/>
        <v>1.95</v>
      </c>
      <c r="K6459" s="25">
        <f>VLOOKUP(J6459,'Spezifische Werte'!$B$2:$C$4002,2,FALSE)</f>
        <v>4.7680243241041462E-4</v>
      </c>
      <c r="L6459" s="25">
        <f t="shared" si="907"/>
        <v>0.95360486482082929</v>
      </c>
      <c r="R6459" s="25">
        <v>6457</v>
      </c>
      <c r="S6459" s="25">
        <v>6456</v>
      </c>
      <c r="T6459" s="25">
        <f t="shared" si="911"/>
        <v>4.5658471991144818E-2</v>
      </c>
      <c r="U6459" s="25">
        <f t="shared" si="908"/>
        <v>4.7192942269860413E-2</v>
      </c>
      <c r="W6459" s="17">
        <f>Eingabe!H6460</f>
        <v>341</v>
      </c>
      <c r="X6459" s="17">
        <f t="shared" si="909"/>
        <v>3.41</v>
      </c>
      <c r="Y6459" s="17">
        <f t="shared" si="910"/>
        <v>340</v>
      </c>
    </row>
    <row r="6460" spans="1:25" x14ac:dyDescent="0.15">
      <c r="A6460" s="82">
        <f t="shared" si="905"/>
        <v>9</v>
      </c>
      <c r="B6460" s="46">
        <v>43735.041666651006</v>
      </c>
      <c r="C6460" s="47">
        <f>Eingabe!G6461</f>
        <v>2.6</v>
      </c>
      <c r="D6460" s="77">
        <v>6460</v>
      </c>
      <c r="E6460" s="47"/>
      <c r="F6460" s="25">
        <f t="shared" si="903"/>
        <v>3.88</v>
      </c>
      <c r="G6460" s="25">
        <f>VLOOKUP(F6460,'Spezifische Werte'!$B$2:$C$4002,2,FALSE)</f>
        <v>3.5689320314118818E-2</v>
      </c>
      <c r="H6460" s="25">
        <f t="shared" si="906"/>
        <v>71.378640628237633</v>
      </c>
      <c r="J6460" s="25">
        <f t="shared" si="904"/>
        <v>3.9</v>
      </c>
      <c r="K6460" s="25">
        <f>VLOOKUP(J6460,'Spezifische Werte'!$B$2:$C$4002,2,FALSE)</f>
        <v>3.6613952811549305E-2</v>
      </c>
      <c r="L6460" s="25">
        <f t="shared" si="907"/>
        <v>73.227905623098607</v>
      </c>
      <c r="R6460" s="25">
        <v>6458</v>
      </c>
      <c r="S6460" s="25">
        <v>6457</v>
      </c>
      <c r="T6460" s="25">
        <f t="shared" si="911"/>
        <v>4.5658471991144818E-2</v>
      </c>
      <c r="U6460" s="25">
        <f t="shared" si="908"/>
        <v>4.7192942269860413E-2</v>
      </c>
      <c r="W6460" s="17">
        <f>Eingabe!H6461</f>
        <v>341</v>
      </c>
      <c r="X6460" s="17">
        <f t="shared" si="909"/>
        <v>3.41</v>
      </c>
      <c r="Y6460" s="17">
        <f t="shared" si="910"/>
        <v>340</v>
      </c>
    </row>
    <row r="6461" spans="1:25" x14ac:dyDescent="0.15">
      <c r="A6461" s="82">
        <f t="shared" si="905"/>
        <v>9</v>
      </c>
      <c r="B6461" s="46">
        <v>43735.083333317671</v>
      </c>
      <c r="C6461" s="47">
        <f>Eingabe!G6462</f>
        <v>2.9</v>
      </c>
      <c r="D6461" s="77">
        <v>6461</v>
      </c>
      <c r="E6461" s="47"/>
      <c r="F6461" s="25">
        <f t="shared" si="903"/>
        <v>4.33</v>
      </c>
      <c r="G6461" s="25">
        <f>VLOOKUP(F6461,'Spezifische Werte'!$B$2:$C$4002,2,FALSE)</f>
        <v>5.667919590547657E-2</v>
      </c>
      <c r="H6461" s="25">
        <f t="shared" si="906"/>
        <v>113.35839181095314</v>
      </c>
      <c r="J6461" s="25">
        <f t="shared" si="904"/>
        <v>4.3499999999999996</v>
      </c>
      <c r="K6461" s="25">
        <f>VLOOKUP(J6461,'Spezifische Werte'!$B$2:$C$4002,2,FALSE)</f>
        <v>5.7627330651301621E-2</v>
      </c>
      <c r="L6461" s="25">
        <f t="shared" si="907"/>
        <v>115.25466130260324</v>
      </c>
      <c r="R6461" s="25">
        <v>6459</v>
      </c>
      <c r="S6461" s="25">
        <v>6458</v>
      </c>
      <c r="T6461" s="25">
        <f t="shared" si="911"/>
        <v>4.5658471991144818E-2</v>
      </c>
      <c r="U6461" s="25">
        <f t="shared" si="908"/>
        <v>4.7192942269860413E-2</v>
      </c>
      <c r="W6461" s="17">
        <f>Eingabe!H6462</f>
        <v>350</v>
      </c>
      <c r="X6461" s="17">
        <f t="shared" si="909"/>
        <v>3.5</v>
      </c>
      <c r="Y6461" s="17">
        <f t="shared" si="910"/>
        <v>350</v>
      </c>
    </row>
    <row r="6462" spans="1:25" x14ac:dyDescent="0.15">
      <c r="A6462" s="82">
        <f t="shared" si="905"/>
        <v>9</v>
      </c>
      <c r="B6462" s="46">
        <v>43735.124999984335</v>
      </c>
      <c r="C6462" s="47">
        <f>Eingabe!G6463</f>
        <v>2.8</v>
      </c>
      <c r="D6462" s="77">
        <v>6462</v>
      </c>
      <c r="E6462" s="47"/>
      <c r="F6462" s="25">
        <f t="shared" si="903"/>
        <v>4.18</v>
      </c>
      <c r="G6462" s="25">
        <f>VLOOKUP(F6462,'Spezifische Werte'!$B$2:$C$4002,2,FALSE)</f>
        <v>4.9643016475870723E-2</v>
      </c>
      <c r="H6462" s="25">
        <f t="shared" si="906"/>
        <v>99.286032951741447</v>
      </c>
      <c r="J6462" s="25">
        <f t="shared" si="904"/>
        <v>4.2</v>
      </c>
      <c r="K6462" s="25">
        <f>VLOOKUP(J6462,'Spezifische Werte'!$B$2:$C$4002,2,FALSE)</f>
        <v>5.0575500247497268E-2</v>
      </c>
      <c r="L6462" s="25">
        <f t="shared" si="907"/>
        <v>101.15100049499453</v>
      </c>
      <c r="R6462" s="25">
        <v>6460</v>
      </c>
      <c r="S6462" s="25">
        <v>6459</v>
      </c>
      <c r="T6462" s="25">
        <f t="shared" si="911"/>
        <v>4.5658471991144818E-2</v>
      </c>
      <c r="U6462" s="25">
        <f t="shared" si="908"/>
        <v>4.7192942269860413E-2</v>
      </c>
      <c r="W6462" s="17">
        <f>Eingabe!H6463</f>
        <v>359</v>
      </c>
      <c r="X6462" s="17">
        <f t="shared" si="909"/>
        <v>3.59</v>
      </c>
      <c r="Y6462" s="17">
        <f t="shared" si="910"/>
        <v>360</v>
      </c>
    </row>
    <row r="6463" spans="1:25" x14ac:dyDescent="0.15">
      <c r="A6463" s="82">
        <f t="shared" si="905"/>
        <v>9</v>
      </c>
      <c r="B6463" s="46">
        <v>43735.166666650999</v>
      </c>
      <c r="C6463" s="47">
        <f>Eingabe!G6464</f>
        <v>2.2999999999999998</v>
      </c>
      <c r="D6463" s="77">
        <v>6463</v>
      </c>
      <c r="E6463" s="47"/>
      <c r="F6463" s="25">
        <f t="shared" si="903"/>
        <v>3.43</v>
      </c>
      <c r="G6463" s="25">
        <f>VLOOKUP(F6463,'Spezifische Werte'!$B$2:$C$4002,2,FALSE)</f>
        <v>1.7964243573129882E-2</v>
      </c>
      <c r="H6463" s="25">
        <f t="shared" si="906"/>
        <v>35.928487146259762</v>
      </c>
      <c r="J6463" s="25">
        <f t="shared" si="904"/>
        <v>3.45</v>
      </c>
      <c r="K6463" s="25">
        <f>VLOOKUP(J6463,'Spezifische Werte'!$B$2:$C$4002,2,FALSE)</f>
        <v>1.8521187553697735E-2</v>
      </c>
      <c r="L6463" s="25">
        <f t="shared" si="907"/>
        <v>37.042375107395472</v>
      </c>
      <c r="R6463" s="25">
        <v>6461</v>
      </c>
      <c r="S6463" s="25">
        <v>6460</v>
      </c>
      <c r="T6463" s="25">
        <f t="shared" si="911"/>
        <v>4.5658471991144818E-2</v>
      </c>
      <c r="U6463" s="25">
        <f t="shared" si="908"/>
        <v>4.7192942269860413E-2</v>
      </c>
      <c r="W6463" s="17">
        <f>Eingabe!H6464</f>
        <v>249</v>
      </c>
      <c r="X6463" s="17">
        <f t="shared" si="909"/>
        <v>2.4900000000000002</v>
      </c>
      <c r="Y6463" s="17">
        <f t="shared" si="910"/>
        <v>250</v>
      </c>
    </row>
    <row r="6464" spans="1:25" x14ac:dyDescent="0.15">
      <c r="A6464" s="82">
        <f t="shared" si="905"/>
        <v>9</v>
      </c>
      <c r="B6464" s="46">
        <v>43735.208333317663</v>
      </c>
      <c r="C6464" s="47">
        <f>Eingabe!G6465</f>
        <v>1.7</v>
      </c>
      <c r="D6464" s="77">
        <v>6464</v>
      </c>
      <c r="E6464" s="47"/>
      <c r="F6464" s="25">
        <f t="shared" si="903"/>
        <v>2.54</v>
      </c>
      <c r="G6464" s="25">
        <f>VLOOKUP(F6464,'Spezifische Werte'!$B$2:$C$4002,2,FALSE)</f>
        <v>2.3517714395877558E-3</v>
      </c>
      <c r="H6464" s="25">
        <f t="shared" si="906"/>
        <v>4.7035428791755116</v>
      </c>
      <c r="J6464" s="25">
        <f t="shared" si="904"/>
        <v>2.5499999999999998</v>
      </c>
      <c r="K6464" s="25">
        <f>VLOOKUP(J6464,'Spezifische Werte'!$B$2:$C$4002,2,FALSE)</f>
        <v>2.4279301551432594E-3</v>
      </c>
      <c r="L6464" s="25">
        <f t="shared" si="907"/>
        <v>4.855860310286519</v>
      </c>
      <c r="R6464" s="25">
        <v>6462</v>
      </c>
      <c r="S6464" s="25">
        <v>6461</v>
      </c>
      <c r="T6464" s="25">
        <f t="shared" si="911"/>
        <v>4.5658471991144818E-2</v>
      </c>
      <c r="U6464" s="25">
        <f t="shared" si="908"/>
        <v>4.7192942269860413E-2</v>
      </c>
      <c r="W6464" s="17">
        <f>Eingabe!H6465</f>
        <v>267</v>
      </c>
      <c r="X6464" s="17">
        <f t="shared" si="909"/>
        <v>2.67</v>
      </c>
      <c r="Y6464" s="17">
        <f t="shared" si="910"/>
        <v>270</v>
      </c>
    </row>
    <row r="6465" spans="1:25" x14ac:dyDescent="0.15">
      <c r="A6465" s="82">
        <f t="shared" si="905"/>
        <v>9</v>
      </c>
      <c r="B6465" s="46">
        <v>43735.249999984328</v>
      </c>
      <c r="C6465" s="47">
        <f>Eingabe!G6466</f>
        <v>2.7</v>
      </c>
      <c r="D6465" s="77">
        <v>6465</v>
      </c>
      <c r="E6465" s="47"/>
      <c r="F6465" s="25">
        <f t="shared" si="903"/>
        <v>4.03</v>
      </c>
      <c r="G6465" s="25">
        <f>VLOOKUP(F6465,'Spezifische Werte'!$B$2:$C$4002,2,FALSE)</f>
        <v>4.2666657265334036E-2</v>
      </c>
      <c r="H6465" s="25">
        <f t="shared" si="906"/>
        <v>85.333314530668076</v>
      </c>
      <c r="J6465" s="25">
        <f t="shared" si="904"/>
        <v>4.05</v>
      </c>
      <c r="K6465" s="25">
        <f>VLOOKUP(J6465,'Spezifische Werte'!$B$2:$C$4002,2,FALSE)</f>
        <v>4.3597034083331404E-2</v>
      </c>
      <c r="L6465" s="25">
        <f t="shared" si="907"/>
        <v>87.194068166662802</v>
      </c>
      <c r="R6465" s="25">
        <v>6463</v>
      </c>
      <c r="S6465" s="25">
        <v>6462</v>
      </c>
      <c r="T6465" s="25">
        <f t="shared" si="911"/>
        <v>4.5658471991144818E-2</v>
      </c>
      <c r="U6465" s="25">
        <f t="shared" si="908"/>
        <v>4.7192942269860413E-2</v>
      </c>
      <c r="W6465" s="17">
        <f>Eingabe!H6466</f>
        <v>257</v>
      </c>
      <c r="X6465" s="17">
        <f t="shared" si="909"/>
        <v>2.57</v>
      </c>
      <c r="Y6465" s="17">
        <f t="shared" si="910"/>
        <v>260</v>
      </c>
    </row>
    <row r="6466" spans="1:25" x14ac:dyDescent="0.15">
      <c r="A6466" s="82">
        <f t="shared" si="905"/>
        <v>9</v>
      </c>
      <c r="B6466" s="46">
        <v>43735.291666650992</v>
      </c>
      <c r="C6466" s="47">
        <f>Eingabe!G6467</f>
        <v>2.4</v>
      </c>
      <c r="D6466" s="77">
        <v>6466</v>
      </c>
      <c r="E6466" s="47"/>
      <c r="F6466" s="25">
        <f t="shared" si="903"/>
        <v>3.58</v>
      </c>
      <c r="G6466" s="25">
        <f>VLOOKUP(F6466,'Spezifische Werte'!$B$2:$C$4002,2,FALSE)</f>
        <v>2.2829235995572409E-2</v>
      </c>
      <c r="H6466" s="25">
        <f t="shared" si="906"/>
        <v>45.658471991144815</v>
      </c>
      <c r="J6466" s="25">
        <f t="shared" si="904"/>
        <v>3.6</v>
      </c>
      <c r="K6466" s="25">
        <f>VLOOKUP(J6466,'Spezifische Werte'!$B$2:$C$4002,2,FALSE)</f>
        <v>2.3596471134930203E-2</v>
      </c>
      <c r="L6466" s="25">
        <f t="shared" si="907"/>
        <v>47.19294226986041</v>
      </c>
      <c r="R6466" s="25">
        <v>6464</v>
      </c>
      <c r="S6466" s="25">
        <v>6463</v>
      </c>
      <c r="T6466" s="25">
        <f t="shared" si="911"/>
        <v>4.5658471991144818E-2</v>
      </c>
      <c r="U6466" s="25">
        <f t="shared" si="908"/>
        <v>4.7192942269860413E-2</v>
      </c>
      <c r="W6466" s="17">
        <f>Eingabe!H6467</f>
        <v>266</v>
      </c>
      <c r="X6466" s="17">
        <f t="shared" si="909"/>
        <v>2.66</v>
      </c>
      <c r="Y6466" s="17">
        <f t="shared" si="910"/>
        <v>270</v>
      </c>
    </row>
    <row r="6467" spans="1:25" x14ac:dyDescent="0.15">
      <c r="A6467" s="82">
        <f t="shared" si="905"/>
        <v>9</v>
      </c>
      <c r="B6467" s="46">
        <v>43735.333333317656</v>
      </c>
      <c r="C6467" s="47">
        <f>Eingabe!G6468</f>
        <v>2.4</v>
      </c>
      <c r="D6467" s="77">
        <v>6467</v>
      </c>
      <c r="E6467" s="47"/>
      <c r="F6467" s="25">
        <f t="shared" ref="F6467:F6530" si="912">ROUND(C6467*($O$4/$O$5)^$O$7,2)</f>
        <v>3.58</v>
      </c>
      <c r="G6467" s="25">
        <f>VLOOKUP(F6467,'Spezifische Werte'!$B$2:$C$4002,2,FALSE)</f>
        <v>2.2829235995572409E-2</v>
      </c>
      <c r="H6467" s="25">
        <f t="shared" si="906"/>
        <v>45.658471991144815</v>
      </c>
      <c r="J6467" s="25">
        <f t="shared" ref="J6467:J6530" si="913">ROUND(C6467*(LN($O$4/$O$8)/LN($O$5/$O$8)),2)</f>
        <v>3.6</v>
      </c>
      <c r="K6467" s="25">
        <f>VLOOKUP(J6467,'Spezifische Werte'!$B$2:$C$4002,2,FALSE)</f>
        <v>2.3596471134930203E-2</v>
      </c>
      <c r="L6467" s="25">
        <f t="shared" si="907"/>
        <v>47.19294226986041</v>
      </c>
      <c r="R6467" s="25">
        <v>6465</v>
      </c>
      <c r="S6467" s="25">
        <v>6464</v>
      </c>
      <c r="T6467" s="25">
        <f t="shared" si="911"/>
        <v>4.5658471991144818E-2</v>
      </c>
      <c r="U6467" s="25">
        <f t="shared" si="908"/>
        <v>4.7192942269860413E-2</v>
      </c>
      <c r="W6467" s="17">
        <f>Eingabe!H6468</f>
        <v>264</v>
      </c>
      <c r="X6467" s="17">
        <f t="shared" si="909"/>
        <v>2.64</v>
      </c>
      <c r="Y6467" s="17">
        <f t="shared" si="910"/>
        <v>260</v>
      </c>
    </row>
    <row r="6468" spans="1:25" x14ac:dyDescent="0.15">
      <c r="A6468" s="82">
        <f t="shared" ref="A6468:A6531" si="914">MONTH(B6468)</f>
        <v>9</v>
      </c>
      <c r="B6468" s="46">
        <v>43735.37499998432</v>
      </c>
      <c r="C6468" s="47">
        <f>Eingabe!G6469</f>
        <v>3.3</v>
      </c>
      <c r="D6468" s="77">
        <v>6468</v>
      </c>
      <c r="E6468" s="47"/>
      <c r="F6468" s="25">
        <f t="shared" si="912"/>
        <v>4.92</v>
      </c>
      <c r="G6468" s="25">
        <f>VLOOKUP(F6468,'Spezifische Werte'!$B$2:$C$4002,2,FALSE)</f>
        <v>8.7079957720259088E-2</v>
      </c>
      <c r="H6468" s="25">
        <f t="shared" ref="H6468:H6531" si="915">G6468*$O$9*1000</f>
        <v>174.15991544051818</v>
      </c>
      <c r="J6468" s="25">
        <f t="shared" si="913"/>
        <v>4.95</v>
      </c>
      <c r="K6468" s="25">
        <f>VLOOKUP(J6468,'Spezifische Werte'!$B$2:$C$4002,2,FALSE)</f>
        <v>8.884038911585862E-2</v>
      </c>
      <c r="L6468" s="25">
        <f t="shared" ref="L6468:L6531" si="916">K6468*$O$9*1000</f>
        <v>177.68077823171723</v>
      </c>
      <c r="R6468" s="25">
        <v>6466</v>
      </c>
      <c r="S6468" s="25">
        <v>6465</v>
      </c>
      <c r="T6468" s="25">
        <f t="shared" si="911"/>
        <v>4.5658471991144818E-2</v>
      </c>
      <c r="U6468" s="25">
        <f t="shared" ref="U6468:U6531" si="917">LARGE($L$3:$L$8762,R6468)/1000</f>
        <v>4.7192942269860413E-2</v>
      </c>
      <c r="W6468" s="17">
        <f>Eingabe!H6469</f>
        <v>254</v>
      </c>
      <c r="X6468" s="17">
        <f t="shared" ref="X6468:X6531" si="918">W6468/100</f>
        <v>2.54</v>
      </c>
      <c r="Y6468" s="17">
        <f t="shared" ref="Y6468:Y6531" si="919">ROUND(X6468,1)*100</f>
        <v>250</v>
      </c>
    </row>
    <row r="6469" spans="1:25" x14ac:dyDescent="0.15">
      <c r="A6469" s="82">
        <f t="shared" si="914"/>
        <v>9</v>
      </c>
      <c r="B6469" s="46">
        <v>43735.416666650985</v>
      </c>
      <c r="C6469" s="47">
        <f>Eingabe!G6470</f>
        <v>3.3</v>
      </c>
      <c r="D6469" s="77">
        <v>6469</v>
      </c>
      <c r="E6469" s="47"/>
      <c r="F6469" s="25">
        <f t="shared" si="912"/>
        <v>4.92</v>
      </c>
      <c r="G6469" s="25">
        <f>VLOOKUP(F6469,'Spezifische Werte'!$B$2:$C$4002,2,FALSE)</f>
        <v>8.7079957720259088E-2</v>
      </c>
      <c r="H6469" s="25">
        <f t="shared" si="915"/>
        <v>174.15991544051818</v>
      </c>
      <c r="J6469" s="25">
        <f t="shared" si="913"/>
        <v>4.95</v>
      </c>
      <c r="K6469" s="25">
        <f>VLOOKUP(J6469,'Spezifische Werte'!$B$2:$C$4002,2,FALSE)</f>
        <v>8.884038911585862E-2</v>
      </c>
      <c r="L6469" s="25">
        <f t="shared" si="916"/>
        <v>177.68077823171723</v>
      </c>
      <c r="R6469" s="25">
        <v>6467</v>
      </c>
      <c r="S6469" s="25">
        <v>6466</v>
      </c>
      <c r="T6469" s="25">
        <f t="shared" si="911"/>
        <v>4.5658471991144818E-2</v>
      </c>
      <c r="U6469" s="25">
        <f t="shared" si="917"/>
        <v>4.7192942269860413E-2</v>
      </c>
      <c r="W6469" s="17">
        <f>Eingabe!H6470</f>
        <v>254</v>
      </c>
      <c r="X6469" s="17">
        <f t="shared" si="918"/>
        <v>2.54</v>
      </c>
      <c r="Y6469" s="17">
        <f t="shared" si="919"/>
        <v>250</v>
      </c>
    </row>
    <row r="6470" spans="1:25" x14ac:dyDescent="0.15">
      <c r="A6470" s="82">
        <f t="shared" si="914"/>
        <v>9</v>
      </c>
      <c r="B6470" s="46">
        <v>43735.458333317649</v>
      </c>
      <c r="C6470" s="47">
        <f>Eingabe!G6471</f>
        <v>4.7</v>
      </c>
      <c r="D6470" s="77">
        <v>6470</v>
      </c>
      <c r="E6470" s="47"/>
      <c r="F6470" s="25">
        <f t="shared" si="912"/>
        <v>7.01</v>
      </c>
      <c r="G6470" s="25">
        <f>VLOOKUP(F6470,'Spezifische Werte'!$B$2:$C$4002,2,FALSE)</f>
        <v>0.27377270492189271</v>
      </c>
      <c r="H6470" s="25">
        <f t="shared" si="915"/>
        <v>547.54540984378536</v>
      </c>
      <c r="J6470" s="25">
        <f t="shared" si="913"/>
        <v>7.05</v>
      </c>
      <c r="K6470" s="25">
        <f>VLOOKUP(J6470,'Spezifische Werte'!$B$2:$C$4002,2,FALSE)</f>
        <v>0.27874593647894402</v>
      </c>
      <c r="L6470" s="25">
        <f t="shared" si="916"/>
        <v>557.49187295788806</v>
      </c>
      <c r="R6470" s="25">
        <v>6468</v>
      </c>
      <c r="S6470" s="25">
        <v>6467</v>
      </c>
      <c r="T6470" s="25">
        <f t="shared" ref="T6470:T6533" si="920">LARGE($H$3:$H$8762,R6470)/1000</f>
        <v>4.5658471991144818E-2</v>
      </c>
      <c r="U6470" s="25">
        <f t="shared" si="917"/>
        <v>4.7192942269860413E-2</v>
      </c>
      <c r="W6470" s="17">
        <f>Eingabe!H6471</f>
        <v>304</v>
      </c>
      <c r="X6470" s="17">
        <f t="shared" si="918"/>
        <v>3.04</v>
      </c>
      <c r="Y6470" s="17">
        <f t="shared" si="919"/>
        <v>300</v>
      </c>
    </row>
    <row r="6471" spans="1:25" x14ac:dyDescent="0.15">
      <c r="A6471" s="82">
        <f t="shared" si="914"/>
        <v>9</v>
      </c>
      <c r="B6471" s="46">
        <v>43735.499999984313</v>
      </c>
      <c r="C6471" s="47">
        <f>Eingabe!G6472</f>
        <v>4.9000000000000004</v>
      </c>
      <c r="D6471" s="77">
        <v>6471</v>
      </c>
      <c r="E6471" s="47"/>
      <c r="F6471" s="25">
        <f t="shared" si="912"/>
        <v>7.31</v>
      </c>
      <c r="G6471" s="25">
        <f>VLOOKUP(F6471,'Spezifische Werte'!$B$2:$C$4002,2,FALSE)</f>
        <v>0.3124426167174133</v>
      </c>
      <c r="H6471" s="25">
        <f t="shared" si="915"/>
        <v>624.88523343482666</v>
      </c>
      <c r="J6471" s="25">
        <f t="shared" si="913"/>
        <v>7.35</v>
      </c>
      <c r="K6471" s="25">
        <f>VLOOKUP(J6471,'Spezifische Werte'!$B$2:$C$4002,2,FALSE)</f>
        <v>0.31783439487629789</v>
      </c>
      <c r="L6471" s="25">
        <f t="shared" si="916"/>
        <v>635.66878975259579</v>
      </c>
      <c r="R6471" s="25">
        <v>6469</v>
      </c>
      <c r="S6471" s="25">
        <v>6468</v>
      </c>
      <c r="T6471" s="25">
        <f t="shared" si="920"/>
        <v>4.5658471991144818E-2</v>
      </c>
      <c r="U6471" s="25">
        <f t="shared" si="917"/>
        <v>4.7192942269860413E-2</v>
      </c>
      <c r="W6471" s="17">
        <f>Eingabe!H6472</f>
        <v>267</v>
      </c>
      <c r="X6471" s="17">
        <f t="shared" si="918"/>
        <v>2.67</v>
      </c>
      <c r="Y6471" s="17">
        <f t="shared" si="919"/>
        <v>270</v>
      </c>
    </row>
    <row r="6472" spans="1:25" x14ac:dyDescent="0.15">
      <c r="A6472" s="82">
        <f t="shared" si="914"/>
        <v>9</v>
      </c>
      <c r="B6472" s="46">
        <v>43735.541666650977</v>
      </c>
      <c r="C6472" s="47">
        <f>Eingabe!G6473</f>
        <v>3.6</v>
      </c>
      <c r="D6472" s="77">
        <v>6472</v>
      </c>
      <c r="E6472" s="47"/>
      <c r="F6472" s="25">
        <f t="shared" si="912"/>
        <v>5.37</v>
      </c>
      <c r="G6472" s="25">
        <f>VLOOKUP(F6472,'Spezifische Werte'!$B$2:$C$4002,2,FALSE)</f>
        <v>0.11640095819454216</v>
      </c>
      <c r="H6472" s="25">
        <f t="shared" si="915"/>
        <v>232.80191638908431</v>
      </c>
      <c r="J6472" s="25">
        <f t="shared" si="913"/>
        <v>5.4</v>
      </c>
      <c r="K6472" s="25">
        <f>VLOOKUP(J6472,'Spezifische Werte'!$B$2:$C$4002,2,FALSE)</f>
        <v>0.11853513474534576</v>
      </c>
      <c r="L6472" s="25">
        <f t="shared" si="916"/>
        <v>237.07026949069152</v>
      </c>
      <c r="R6472" s="25">
        <v>6470</v>
      </c>
      <c r="S6472" s="25">
        <v>6469</v>
      </c>
      <c r="T6472" s="25">
        <f t="shared" si="920"/>
        <v>4.5658471991144818E-2</v>
      </c>
      <c r="U6472" s="25">
        <f t="shared" si="917"/>
        <v>4.7192942269860413E-2</v>
      </c>
      <c r="W6472" s="17">
        <f>Eingabe!H6473</f>
        <v>300</v>
      </c>
      <c r="X6472" s="17">
        <f t="shared" si="918"/>
        <v>3</v>
      </c>
      <c r="Y6472" s="17">
        <f t="shared" si="919"/>
        <v>300</v>
      </c>
    </row>
    <row r="6473" spans="1:25" x14ac:dyDescent="0.15">
      <c r="A6473" s="82">
        <f t="shared" si="914"/>
        <v>9</v>
      </c>
      <c r="B6473" s="46">
        <v>43735.583333317642</v>
      </c>
      <c r="C6473" s="47">
        <f>Eingabe!G6474</f>
        <v>3.8</v>
      </c>
      <c r="D6473" s="77">
        <v>6473</v>
      </c>
      <c r="E6473" s="47"/>
      <c r="F6473" s="25">
        <f t="shared" si="912"/>
        <v>5.67</v>
      </c>
      <c r="G6473" s="25">
        <f>VLOOKUP(F6473,'Spezifische Werte'!$B$2:$C$4002,2,FALSE)</f>
        <v>0.13840049448137109</v>
      </c>
      <c r="H6473" s="25">
        <f t="shared" si="915"/>
        <v>276.80098896274217</v>
      </c>
      <c r="J6473" s="25">
        <f t="shared" si="913"/>
        <v>5.7</v>
      </c>
      <c r="K6473" s="25">
        <f>VLOOKUP(J6473,'Spezifische Werte'!$B$2:$C$4002,2,FALSE)</f>
        <v>0.14069825500153915</v>
      </c>
      <c r="L6473" s="25">
        <f t="shared" si="916"/>
        <v>281.39651000307828</v>
      </c>
      <c r="R6473" s="25">
        <v>6471</v>
      </c>
      <c r="S6473" s="25">
        <v>6470</v>
      </c>
      <c r="T6473" s="25">
        <f t="shared" si="920"/>
        <v>4.5658471991144818E-2</v>
      </c>
      <c r="U6473" s="25">
        <f t="shared" si="917"/>
        <v>4.7192942269860413E-2</v>
      </c>
      <c r="W6473" s="17">
        <f>Eingabe!H6474</f>
        <v>319</v>
      </c>
      <c r="X6473" s="17">
        <f t="shared" si="918"/>
        <v>3.19</v>
      </c>
      <c r="Y6473" s="17">
        <f t="shared" si="919"/>
        <v>320</v>
      </c>
    </row>
    <row r="6474" spans="1:25" x14ac:dyDescent="0.15">
      <c r="A6474" s="82">
        <f t="shared" si="914"/>
        <v>9</v>
      </c>
      <c r="B6474" s="46">
        <v>43735.624999984306</v>
      </c>
      <c r="C6474" s="47">
        <f>Eingabe!G6475</f>
        <v>3.3</v>
      </c>
      <c r="D6474" s="77">
        <v>6474</v>
      </c>
      <c r="E6474" s="47"/>
      <c r="F6474" s="25">
        <f t="shared" si="912"/>
        <v>4.92</v>
      </c>
      <c r="G6474" s="25">
        <f>VLOOKUP(F6474,'Spezifische Werte'!$B$2:$C$4002,2,FALSE)</f>
        <v>8.7079957720259088E-2</v>
      </c>
      <c r="H6474" s="25">
        <f t="shared" si="915"/>
        <v>174.15991544051818</v>
      </c>
      <c r="J6474" s="25">
        <f t="shared" si="913"/>
        <v>4.95</v>
      </c>
      <c r="K6474" s="25">
        <f>VLOOKUP(J6474,'Spezifische Werte'!$B$2:$C$4002,2,FALSE)</f>
        <v>8.884038911585862E-2</v>
      </c>
      <c r="L6474" s="25">
        <f t="shared" si="916"/>
        <v>177.68077823171723</v>
      </c>
      <c r="R6474" s="25">
        <v>6472</v>
      </c>
      <c r="S6474" s="25">
        <v>6471</v>
      </c>
      <c r="T6474" s="25">
        <f t="shared" si="920"/>
        <v>4.5658471991144818E-2</v>
      </c>
      <c r="U6474" s="25">
        <f t="shared" si="917"/>
        <v>4.7192942269860413E-2</v>
      </c>
      <c r="W6474" s="17">
        <f>Eingabe!H6475</f>
        <v>282</v>
      </c>
      <c r="X6474" s="17">
        <f t="shared" si="918"/>
        <v>2.82</v>
      </c>
      <c r="Y6474" s="17">
        <f t="shared" si="919"/>
        <v>280</v>
      </c>
    </row>
    <row r="6475" spans="1:25" x14ac:dyDescent="0.15">
      <c r="A6475" s="82">
        <f t="shared" si="914"/>
        <v>9</v>
      </c>
      <c r="B6475" s="46">
        <v>43735.66666665097</v>
      </c>
      <c r="C6475" s="47">
        <f>Eingabe!G6476</f>
        <v>2.4</v>
      </c>
      <c r="D6475" s="77">
        <v>6475</v>
      </c>
      <c r="E6475" s="47"/>
      <c r="F6475" s="25">
        <f t="shared" si="912"/>
        <v>3.58</v>
      </c>
      <c r="G6475" s="25">
        <f>VLOOKUP(F6475,'Spezifische Werte'!$B$2:$C$4002,2,FALSE)</f>
        <v>2.2829235995572409E-2</v>
      </c>
      <c r="H6475" s="25">
        <f t="shared" si="915"/>
        <v>45.658471991144815</v>
      </c>
      <c r="J6475" s="25">
        <f t="shared" si="913"/>
        <v>3.6</v>
      </c>
      <c r="K6475" s="25">
        <f>VLOOKUP(J6475,'Spezifische Werte'!$B$2:$C$4002,2,FALSE)</f>
        <v>2.3596471134930203E-2</v>
      </c>
      <c r="L6475" s="25">
        <f t="shared" si="916"/>
        <v>47.19294226986041</v>
      </c>
      <c r="R6475" s="25">
        <v>6473</v>
      </c>
      <c r="S6475" s="25">
        <v>6472</v>
      </c>
      <c r="T6475" s="25">
        <f t="shared" si="920"/>
        <v>4.5658471991144818E-2</v>
      </c>
      <c r="U6475" s="25">
        <f t="shared" si="917"/>
        <v>4.7192942269860413E-2</v>
      </c>
      <c r="W6475" s="17">
        <f>Eingabe!H6476</f>
        <v>281</v>
      </c>
      <c r="X6475" s="17">
        <f t="shared" si="918"/>
        <v>2.81</v>
      </c>
      <c r="Y6475" s="17">
        <f t="shared" si="919"/>
        <v>280</v>
      </c>
    </row>
    <row r="6476" spans="1:25" x14ac:dyDescent="0.15">
      <c r="A6476" s="82">
        <f t="shared" si="914"/>
        <v>9</v>
      </c>
      <c r="B6476" s="46">
        <v>43735.708333317634</v>
      </c>
      <c r="C6476" s="47">
        <f>Eingabe!G6477</f>
        <v>2.9</v>
      </c>
      <c r="D6476" s="77">
        <v>6476</v>
      </c>
      <c r="E6476" s="47"/>
      <c r="F6476" s="25">
        <f t="shared" si="912"/>
        <v>4.33</v>
      </c>
      <c r="G6476" s="25">
        <f>VLOOKUP(F6476,'Spezifische Werte'!$B$2:$C$4002,2,FALSE)</f>
        <v>5.667919590547657E-2</v>
      </c>
      <c r="H6476" s="25">
        <f t="shared" si="915"/>
        <v>113.35839181095314</v>
      </c>
      <c r="J6476" s="25">
        <f t="shared" si="913"/>
        <v>4.3499999999999996</v>
      </c>
      <c r="K6476" s="25">
        <f>VLOOKUP(J6476,'Spezifische Werte'!$B$2:$C$4002,2,FALSE)</f>
        <v>5.7627330651301621E-2</v>
      </c>
      <c r="L6476" s="25">
        <f t="shared" si="916"/>
        <v>115.25466130260324</v>
      </c>
      <c r="R6476" s="25">
        <v>6474</v>
      </c>
      <c r="S6476" s="25">
        <v>6473</v>
      </c>
      <c r="T6476" s="25">
        <f t="shared" si="920"/>
        <v>4.5658471991144818E-2</v>
      </c>
      <c r="U6476" s="25">
        <f t="shared" si="917"/>
        <v>4.7192942269860413E-2</v>
      </c>
      <c r="W6476" s="17">
        <f>Eingabe!H6477</f>
        <v>283</v>
      </c>
      <c r="X6476" s="17">
        <f t="shared" si="918"/>
        <v>2.83</v>
      </c>
      <c r="Y6476" s="17">
        <f t="shared" si="919"/>
        <v>280</v>
      </c>
    </row>
    <row r="6477" spans="1:25" x14ac:dyDescent="0.15">
      <c r="A6477" s="82">
        <f t="shared" si="914"/>
        <v>9</v>
      </c>
      <c r="B6477" s="46">
        <v>43735.749999984298</v>
      </c>
      <c r="C6477" s="47">
        <f>Eingabe!G6478</f>
        <v>3.5</v>
      </c>
      <c r="D6477" s="77">
        <v>6477</v>
      </c>
      <c r="E6477" s="47"/>
      <c r="F6477" s="25">
        <f t="shared" si="912"/>
        <v>5.22</v>
      </c>
      <c r="G6477" s="25">
        <f>VLOOKUP(F6477,'Spezifische Werte'!$B$2:$C$4002,2,FALSE)</f>
        <v>0.10600726326582303</v>
      </c>
      <c r="H6477" s="25">
        <f t="shared" si="915"/>
        <v>212.01452653164606</v>
      </c>
      <c r="J6477" s="25">
        <f t="shared" si="913"/>
        <v>5.25</v>
      </c>
      <c r="K6477" s="25">
        <f>VLOOKUP(J6477,'Spezifische Werte'!$B$2:$C$4002,2,FALSE)</f>
        <v>0.10804502827355937</v>
      </c>
      <c r="L6477" s="25">
        <f t="shared" si="916"/>
        <v>216.09005654711873</v>
      </c>
      <c r="R6477" s="25">
        <v>6475</v>
      </c>
      <c r="S6477" s="25">
        <v>6474</v>
      </c>
      <c r="T6477" s="25">
        <f t="shared" si="920"/>
        <v>4.5658471991144818E-2</v>
      </c>
      <c r="U6477" s="25">
        <f t="shared" si="917"/>
        <v>4.7192942269860413E-2</v>
      </c>
      <c r="W6477" s="17">
        <f>Eingabe!H6478</f>
        <v>285</v>
      </c>
      <c r="X6477" s="17">
        <f t="shared" si="918"/>
        <v>2.85</v>
      </c>
      <c r="Y6477" s="17">
        <f t="shared" si="919"/>
        <v>290</v>
      </c>
    </row>
    <row r="6478" spans="1:25" x14ac:dyDescent="0.15">
      <c r="A6478" s="82">
        <f t="shared" si="914"/>
        <v>9</v>
      </c>
      <c r="B6478" s="46">
        <v>43735.791666650963</v>
      </c>
      <c r="C6478" s="47">
        <f>Eingabe!G6479</f>
        <v>3.7</v>
      </c>
      <c r="D6478" s="77">
        <v>6478</v>
      </c>
      <c r="E6478" s="47"/>
      <c r="F6478" s="25">
        <f t="shared" si="912"/>
        <v>5.52</v>
      </c>
      <c r="G6478" s="25">
        <f>VLOOKUP(F6478,'Spezifische Werte'!$B$2:$C$4002,2,FALSE)</f>
        <v>0.12721663519138685</v>
      </c>
      <c r="H6478" s="25">
        <f t="shared" si="915"/>
        <v>254.43327038277369</v>
      </c>
      <c r="J6478" s="25">
        <f t="shared" si="913"/>
        <v>5.55</v>
      </c>
      <c r="K6478" s="25">
        <f>VLOOKUP(J6478,'Spezifische Werte'!$B$2:$C$4002,2,FALSE)</f>
        <v>0.12941942247043492</v>
      </c>
      <c r="L6478" s="25">
        <f t="shared" si="916"/>
        <v>258.83884494086982</v>
      </c>
      <c r="R6478" s="25">
        <v>6476</v>
      </c>
      <c r="S6478" s="25">
        <v>6475</v>
      </c>
      <c r="T6478" s="25">
        <f t="shared" si="920"/>
        <v>4.5658471991144818E-2</v>
      </c>
      <c r="U6478" s="25">
        <f t="shared" si="917"/>
        <v>4.7192942269860413E-2</v>
      </c>
      <c r="W6478" s="17">
        <f>Eingabe!H6479</f>
        <v>360</v>
      </c>
      <c r="X6478" s="17">
        <f t="shared" si="918"/>
        <v>3.6</v>
      </c>
      <c r="Y6478" s="17">
        <f t="shared" si="919"/>
        <v>360</v>
      </c>
    </row>
    <row r="6479" spans="1:25" x14ac:dyDescent="0.15">
      <c r="A6479" s="82">
        <f t="shared" si="914"/>
        <v>9</v>
      </c>
      <c r="B6479" s="46">
        <v>43735.833333317627</v>
      </c>
      <c r="C6479" s="47">
        <f>Eingabe!G6480</f>
        <v>3.8</v>
      </c>
      <c r="D6479" s="77">
        <v>6479</v>
      </c>
      <c r="E6479" s="47"/>
      <c r="F6479" s="25">
        <f t="shared" si="912"/>
        <v>5.67</v>
      </c>
      <c r="G6479" s="25">
        <f>VLOOKUP(F6479,'Spezifische Werte'!$B$2:$C$4002,2,FALSE)</f>
        <v>0.13840049448137109</v>
      </c>
      <c r="H6479" s="25">
        <f t="shared" si="915"/>
        <v>276.80098896274217</v>
      </c>
      <c r="J6479" s="25">
        <f t="shared" si="913"/>
        <v>5.7</v>
      </c>
      <c r="K6479" s="25">
        <f>VLOOKUP(J6479,'Spezifische Werte'!$B$2:$C$4002,2,FALSE)</f>
        <v>0.14069825500153915</v>
      </c>
      <c r="L6479" s="25">
        <f t="shared" si="916"/>
        <v>281.39651000307828</v>
      </c>
      <c r="R6479" s="25">
        <v>6477</v>
      </c>
      <c r="S6479" s="25">
        <v>6476</v>
      </c>
      <c r="T6479" s="25">
        <f t="shared" si="920"/>
        <v>4.5658471991144818E-2</v>
      </c>
      <c r="U6479" s="25">
        <f t="shared" si="917"/>
        <v>4.7192942269860413E-2</v>
      </c>
      <c r="W6479" s="17">
        <f>Eingabe!H6480</f>
        <v>1</v>
      </c>
      <c r="X6479" s="17">
        <f t="shared" si="918"/>
        <v>0.01</v>
      </c>
      <c r="Y6479" s="17">
        <f t="shared" si="919"/>
        <v>0</v>
      </c>
    </row>
    <row r="6480" spans="1:25" x14ac:dyDescent="0.15">
      <c r="A6480" s="82">
        <f t="shared" si="914"/>
        <v>9</v>
      </c>
      <c r="B6480" s="46">
        <v>43735.874999984291</v>
      </c>
      <c r="C6480" s="47">
        <f>Eingabe!G6481</f>
        <v>3.6</v>
      </c>
      <c r="D6480" s="77">
        <v>6480</v>
      </c>
      <c r="E6480" s="47"/>
      <c r="F6480" s="25">
        <f t="shared" si="912"/>
        <v>5.37</v>
      </c>
      <c r="G6480" s="25">
        <f>VLOOKUP(F6480,'Spezifische Werte'!$B$2:$C$4002,2,FALSE)</f>
        <v>0.11640095819454216</v>
      </c>
      <c r="H6480" s="25">
        <f t="shared" si="915"/>
        <v>232.80191638908431</v>
      </c>
      <c r="J6480" s="25">
        <f t="shared" si="913"/>
        <v>5.4</v>
      </c>
      <c r="K6480" s="25">
        <f>VLOOKUP(J6480,'Spezifische Werte'!$B$2:$C$4002,2,FALSE)</f>
        <v>0.11853513474534576</v>
      </c>
      <c r="L6480" s="25">
        <f t="shared" si="916"/>
        <v>237.07026949069152</v>
      </c>
      <c r="R6480" s="25">
        <v>6478</v>
      </c>
      <c r="S6480" s="25">
        <v>6477</v>
      </c>
      <c r="T6480" s="25">
        <f t="shared" si="920"/>
        <v>4.5658471991144818E-2</v>
      </c>
      <c r="U6480" s="25">
        <f t="shared" si="917"/>
        <v>4.7192942269860413E-2</v>
      </c>
      <c r="W6480" s="17">
        <f>Eingabe!H6481</f>
        <v>41</v>
      </c>
      <c r="X6480" s="17">
        <f t="shared" si="918"/>
        <v>0.41</v>
      </c>
      <c r="Y6480" s="17">
        <f t="shared" si="919"/>
        <v>40</v>
      </c>
    </row>
    <row r="6481" spans="1:25" x14ac:dyDescent="0.15">
      <c r="A6481" s="82">
        <f t="shared" si="914"/>
        <v>9</v>
      </c>
      <c r="B6481" s="46">
        <v>43735.916666650955</v>
      </c>
      <c r="C6481" s="47">
        <f>Eingabe!G6482</f>
        <v>4.2</v>
      </c>
      <c r="D6481" s="77">
        <v>6481</v>
      </c>
      <c r="E6481" s="47"/>
      <c r="F6481" s="25">
        <f t="shared" si="912"/>
        <v>6.27</v>
      </c>
      <c r="G6481" s="25">
        <f>VLOOKUP(F6481,'Spezifische Werte'!$B$2:$C$4002,2,FALSE)</f>
        <v>0.19098980973438914</v>
      </c>
      <c r="H6481" s="25">
        <f t="shared" si="915"/>
        <v>381.97961946877831</v>
      </c>
      <c r="J6481" s="25">
        <f t="shared" si="913"/>
        <v>6.3</v>
      </c>
      <c r="K6481" s="25">
        <f>VLOOKUP(J6481,'Spezifische Werte'!$B$2:$C$4002,2,FALSE)</f>
        <v>0.19401976060055698</v>
      </c>
      <c r="L6481" s="25">
        <f t="shared" si="916"/>
        <v>388.03952120111398</v>
      </c>
      <c r="R6481" s="25">
        <v>6479</v>
      </c>
      <c r="S6481" s="25">
        <v>6478</v>
      </c>
      <c r="T6481" s="25">
        <f t="shared" si="920"/>
        <v>4.5658471991144818E-2</v>
      </c>
      <c r="U6481" s="25">
        <f t="shared" si="917"/>
        <v>4.7192942269860413E-2</v>
      </c>
      <c r="W6481" s="17">
        <f>Eingabe!H6482</f>
        <v>100</v>
      </c>
      <c r="X6481" s="17">
        <f t="shared" si="918"/>
        <v>1</v>
      </c>
      <c r="Y6481" s="17">
        <f t="shared" si="919"/>
        <v>100</v>
      </c>
    </row>
    <row r="6482" spans="1:25" x14ac:dyDescent="0.15">
      <c r="A6482" s="82">
        <f t="shared" si="914"/>
        <v>9</v>
      </c>
      <c r="B6482" s="46">
        <v>43735.95833331762</v>
      </c>
      <c r="C6482" s="47">
        <f>Eingabe!G6483</f>
        <v>3.9</v>
      </c>
      <c r="D6482" s="77">
        <v>6482</v>
      </c>
      <c r="E6482" s="47"/>
      <c r="F6482" s="25">
        <f t="shared" si="912"/>
        <v>5.82</v>
      </c>
      <c r="G6482" s="25">
        <f>VLOOKUP(F6482,'Spezifische Werte'!$B$2:$C$4002,2,FALSE)</f>
        <v>0.15015933791444183</v>
      </c>
      <c r="H6482" s="25">
        <f t="shared" si="915"/>
        <v>300.31867582888367</v>
      </c>
      <c r="J6482" s="25">
        <f t="shared" si="913"/>
        <v>5.85</v>
      </c>
      <c r="K6482" s="25">
        <f>VLOOKUP(J6482,'Spezifische Werte'!$B$2:$C$4002,2,FALSE)</f>
        <v>0.15260213064447356</v>
      </c>
      <c r="L6482" s="25">
        <f t="shared" si="916"/>
        <v>305.20426128894712</v>
      </c>
      <c r="R6482" s="25">
        <v>6480</v>
      </c>
      <c r="S6482" s="25">
        <v>6479</v>
      </c>
      <c r="T6482" s="25">
        <f t="shared" si="920"/>
        <v>4.5658471991144818E-2</v>
      </c>
      <c r="U6482" s="25">
        <f t="shared" si="917"/>
        <v>4.7192942269860413E-2</v>
      </c>
      <c r="W6482" s="17">
        <f>Eingabe!H6483</f>
        <v>101</v>
      </c>
      <c r="X6482" s="17">
        <f t="shared" si="918"/>
        <v>1.01</v>
      </c>
      <c r="Y6482" s="17">
        <f t="shared" si="919"/>
        <v>100</v>
      </c>
    </row>
    <row r="6483" spans="1:25" x14ac:dyDescent="0.15">
      <c r="A6483" s="82">
        <f t="shared" si="914"/>
        <v>9</v>
      </c>
      <c r="B6483" s="46">
        <v>43735.999999984284</v>
      </c>
      <c r="C6483" s="47">
        <f>Eingabe!G6484</f>
        <v>3.6</v>
      </c>
      <c r="D6483" s="77">
        <v>6483</v>
      </c>
      <c r="E6483" s="47"/>
      <c r="F6483" s="25">
        <f t="shared" si="912"/>
        <v>5.37</v>
      </c>
      <c r="G6483" s="25">
        <f>VLOOKUP(F6483,'Spezifische Werte'!$B$2:$C$4002,2,FALSE)</f>
        <v>0.11640095819454216</v>
      </c>
      <c r="H6483" s="25">
        <f t="shared" si="915"/>
        <v>232.80191638908431</v>
      </c>
      <c r="J6483" s="25">
        <f t="shared" si="913"/>
        <v>5.4</v>
      </c>
      <c r="K6483" s="25">
        <f>VLOOKUP(J6483,'Spezifische Werte'!$B$2:$C$4002,2,FALSE)</f>
        <v>0.11853513474534576</v>
      </c>
      <c r="L6483" s="25">
        <f t="shared" si="916"/>
        <v>237.07026949069152</v>
      </c>
      <c r="R6483" s="25">
        <v>6481</v>
      </c>
      <c r="S6483" s="25">
        <v>6480</v>
      </c>
      <c r="T6483" s="25">
        <f t="shared" si="920"/>
        <v>4.5658471991144818E-2</v>
      </c>
      <c r="U6483" s="25">
        <f t="shared" si="917"/>
        <v>4.7192942269860413E-2</v>
      </c>
      <c r="W6483" s="17">
        <f>Eingabe!H6484</f>
        <v>103</v>
      </c>
      <c r="X6483" s="17">
        <f t="shared" si="918"/>
        <v>1.03</v>
      </c>
      <c r="Y6483" s="17">
        <f t="shared" si="919"/>
        <v>100</v>
      </c>
    </row>
    <row r="6484" spans="1:25" x14ac:dyDescent="0.15">
      <c r="A6484" s="82">
        <f t="shared" si="914"/>
        <v>9</v>
      </c>
      <c r="B6484" s="46">
        <v>43736.041666650948</v>
      </c>
      <c r="C6484" s="47">
        <f>Eingabe!G6485</f>
        <v>3.3</v>
      </c>
      <c r="D6484" s="77">
        <v>6484</v>
      </c>
      <c r="E6484" s="47"/>
      <c r="F6484" s="25">
        <f t="shared" si="912"/>
        <v>4.92</v>
      </c>
      <c r="G6484" s="25">
        <f>VLOOKUP(F6484,'Spezifische Werte'!$B$2:$C$4002,2,FALSE)</f>
        <v>8.7079957720259088E-2</v>
      </c>
      <c r="H6484" s="25">
        <f t="shared" si="915"/>
        <v>174.15991544051818</v>
      </c>
      <c r="J6484" s="25">
        <f t="shared" si="913"/>
        <v>4.95</v>
      </c>
      <c r="K6484" s="25">
        <f>VLOOKUP(J6484,'Spezifische Werte'!$B$2:$C$4002,2,FALSE)</f>
        <v>8.884038911585862E-2</v>
      </c>
      <c r="L6484" s="25">
        <f t="shared" si="916"/>
        <v>177.68077823171723</v>
      </c>
      <c r="R6484" s="25">
        <v>6482</v>
      </c>
      <c r="S6484" s="25">
        <v>6481</v>
      </c>
      <c r="T6484" s="25">
        <f t="shared" si="920"/>
        <v>4.5658471991144818E-2</v>
      </c>
      <c r="U6484" s="25">
        <f t="shared" si="917"/>
        <v>4.7192942269860413E-2</v>
      </c>
      <c r="W6484" s="17">
        <f>Eingabe!H6485</f>
        <v>104</v>
      </c>
      <c r="X6484" s="17">
        <f t="shared" si="918"/>
        <v>1.04</v>
      </c>
      <c r="Y6484" s="17">
        <f t="shared" si="919"/>
        <v>100</v>
      </c>
    </row>
    <row r="6485" spans="1:25" x14ac:dyDescent="0.15">
      <c r="A6485" s="82">
        <f t="shared" si="914"/>
        <v>9</v>
      </c>
      <c r="B6485" s="46">
        <v>43736.083333317612</v>
      </c>
      <c r="C6485" s="47">
        <f>Eingabe!G6486</f>
        <v>2.7</v>
      </c>
      <c r="D6485" s="77">
        <v>6485</v>
      </c>
      <c r="E6485" s="47"/>
      <c r="F6485" s="25">
        <f t="shared" si="912"/>
        <v>4.03</v>
      </c>
      <c r="G6485" s="25">
        <f>VLOOKUP(F6485,'Spezifische Werte'!$B$2:$C$4002,2,FALSE)</f>
        <v>4.2666657265334036E-2</v>
      </c>
      <c r="H6485" s="25">
        <f t="shared" si="915"/>
        <v>85.333314530668076</v>
      </c>
      <c r="J6485" s="25">
        <f t="shared" si="913"/>
        <v>4.05</v>
      </c>
      <c r="K6485" s="25">
        <f>VLOOKUP(J6485,'Spezifische Werte'!$B$2:$C$4002,2,FALSE)</f>
        <v>4.3597034083331404E-2</v>
      </c>
      <c r="L6485" s="25">
        <f t="shared" si="916"/>
        <v>87.194068166662802</v>
      </c>
      <c r="R6485" s="25">
        <v>6483</v>
      </c>
      <c r="S6485" s="25">
        <v>6482</v>
      </c>
      <c r="T6485" s="25">
        <f t="shared" si="920"/>
        <v>4.5658471991144818E-2</v>
      </c>
      <c r="U6485" s="25">
        <f t="shared" si="917"/>
        <v>4.7192942269860413E-2</v>
      </c>
      <c r="W6485" s="17">
        <f>Eingabe!H6486</f>
        <v>92</v>
      </c>
      <c r="X6485" s="17">
        <f t="shared" si="918"/>
        <v>0.92</v>
      </c>
      <c r="Y6485" s="17">
        <f t="shared" si="919"/>
        <v>90</v>
      </c>
    </row>
    <row r="6486" spans="1:25" x14ac:dyDescent="0.15">
      <c r="A6486" s="82">
        <f t="shared" si="914"/>
        <v>9</v>
      </c>
      <c r="B6486" s="46">
        <v>43736.124999984277</v>
      </c>
      <c r="C6486" s="47">
        <f>Eingabe!G6487</f>
        <v>2.6</v>
      </c>
      <c r="D6486" s="77">
        <v>6486</v>
      </c>
      <c r="E6486" s="47"/>
      <c r="F6486" s="25">
        <f t="shared" si="912"/>
        <v>3.88</v>
      </c>
      <c r="G6486" s="25">
        <f>VLOOKUP(F6486,'Spezifische Werte'!$B$2:$C$4002,2,FALSE)</f>
        <v>3.5689320314118818E-2</v>
      </c>
      <c r="H6486" s="25">
        <f t="shared" si="915"/>
        <v>71.378640628237633</v>
      </c>
      <c r="J6486" s="25">
        <f t="shared" si="913"/>
        <v>3.9</v>
      </c>
      <c r="K6486" s="25">
        <f>VLOOKUP(J6486,'Spezifische Werte'!$B$2:$C$4002,2,FALSE)</f>
        <v>3.6613952811549305E-2</v>
      </c>
      <c r="L6486" s="25">
        <f t="shared" si="916"/>
        <v>73.227905623098607</v>
      </c>
      <c r="R6486" s="25">
        <v>6484</v>
      </c>
      <c r="S6486" s="25">
        <v>6483</v>
      </c>
      <c r="T6486" s="25">
        <f t="shared" si="920"/>
        <v>4.5658471991144818E-2</v>
      </c>
      <c r="U6486" s="25">
        <f t="shared" si="917"/>
        <v>4.7192942269860413E-2</v>
      </c>
      <c r="W6486" s="17">
        <f>Eingabe!H6487</f>
        <v>91</v>
      </c>
      <c r="X6486" s="17">
        <f t="shared" si="918"/>
        <v>0.91</v>
      </c>
      <c r="Y6486" s="17">
        <f t="shared" si="919"/>
        <v>90</v>
      </c>
    </row>
    <row r="6487" spans="1:25" x14ac:dyDescent="0.15">
      <c r="A6487" s="82">
        <f t="shared" si="914"/>
        <v>9</v>
      </c>
      <c r="B6487" s="46">
        <v>43736.166666650941</v>
      </c>
      <c r="C6487" s="47">
        <f>Eingabe!G6488</f>
        <v>1.8</v>
      </c>
      <c r="D6487" s="77">
        <v>6487</v>
      </c>
      <c r="E6487" s="47"/>
      <c r="F6487" s="25">
        <f t="shared" si="912"/>
        <v>2.69</v>
      </c>
      <c r="G6487" s="25">
        <f>VLOOKUP(F6487,'Spezifische Werte'!$B$2:$C$4002,2,FALSE)</f>
        <v>3.715149232963236E-3</v>
      </c>
      <c r="H6487" s="25">
        <f t="shared" si="915"/>
        <v>7.4302984659264721</v>
      </c>
      <c r="J6487" s="25">
        <f t="shared" si="913"/>
        <v>2.7</v>
      </c>
      <c r="K6487" s="25">
        <f>VLOOKUP(J6487,'Spezifische Werte'!$B$2:$C$4002,2,FALSE)</f>
        <v>3.8225571704766847E-3</v>
      </c>
      <c r="L6487" s="25">
        <f t="shared" si="916"/>
        <v>7.6451143409533691</v>
      </c>
      <c r="R6487" s="25">
        <v>6485</v>
      </c>
      <c r="S6487" s="25">
        <v>6484</v>
      </c>
      <c r="T6487" s="25">
        <f t="shared" si="920"/>
        <v>4.5658471991144818E-2</v>
      </c>
      <c r="U6487" s="25">
        <f t="shared" si="917"/>
        <v>4.7192942269860413E-2</v>
      </c>
      <c r="W6487" s="17">
        <f>Eingabe!H6488</f>
        <v>110</v>
      </c>
      <c r="X6487" s="17">
        <f t="shared" si="918"/>
        <v>1.1000000000000001</v>
      </c>
      <c r="Y6487" s="17">
        <f t="shared" si="919"/>
        <v>110.00000000000001</v>
      </c>
    </row>
    <row r="6488" spans="1:25" x14ac:dyDescent="0.15">
      <c r="A6488" s="82">
        <f t="shared" si="914"/>
        <v>9</v>
      </c>
      <c r="B6488" s="46">
        <v>43736.208333317605</v>
      </c>
      <c r="C6488" s="47">
        <f>Eingabe!G6489</f>
        <v>2.4</v>
      </c>
      <c r="D6488" s="77">
        <v>6488</v>
      </c>
      <c r="E6488" s="47"/>
      <c r="F6488" s="25">
        <f t="shared" si="912"/>
        <v>3.58</v>
      </c>
      <c r="G6488" s="25">
        <f>VLOOKUP(F6488,'Spezifische Werte'!$B$2:$C$4002,2,FALSE)</f>
        <v>2.2829235995572409E-2</v>
      </c>
      <c r="H6488" s="25">
        <f t="shared" si="915"/>
        <v>45.658471991144815</v>
      </c>
      <c r="J6488" s="25">
        <f t="shared" si="913"/>
        <v>3.6</v>
      </c>
      <c r="K6488" s="25">
        <f>VLOOKUP(J6488,'Spezifische Werte'!$B$2:$C$4002,2,FALSE)</f>
        <v>2.3596471134930203E-2</v>
      </c>
      <c r="L6488" s="25">
        <f t="shared" si="916"/>
        <v>47.19294226986041</v>
      </c>
      <c r="R6488" s="25">
        <v>6486</v>
      </c>
      <c r="S6488" s="25">
        <v>6485</v>
      </c>
      <c r="T6488" s="25">
        <f t="shared" si="920"/>
        <v>4.5658471991144818E-2</v>
      </c>
      <c r="U6488" s="25">
        <f t="shared" si="917"/>
        <v>4.7192942269860413E-2</v>
      </c>
      <c r="W6488" s="17">
        <f>Eingabe!H6489</f>
        <v>98</v>
      </c>
      <c r="X6488" s="17">
        <f t="shared" si="918"/>
        <v>0.98</v>
      </c>
      <c r="Y6488" s="17">
        <f t="shared" si="919"/>
        <v>100</v>
      </c>
    </row>
    <row r="6489" spans="1:25" x14ac:dyDescent="0.15">
      <c r="A6489" s="82">
        <f t="shared" si="914"/>
        <v>9</v>
      </c>
      <c r="B6489" s="46">
        <v>43736.249999984269</v>
      </c>
      <c r="C6489" s="47">
        <f>Eingabe!G6490</f>
        <v>2.2999999999999998</v>
      </c>
      <c r="D6489" s="77">
        <v>6489</v>
      </c>
      <c r="E6489" s="47"/>
      <c r="F6489" s="25">
        <f t="shared" si="912"/>
        <v>3.43</v>
      </c>
      <c r="G6489" s="25">
        <f>VLOOKUP(F6489,'Spezifische Werte'!$B$2:$C$4002,2,FALSE)</f>
        <v>1.7964243573129882E-2</v>
      </c>
      <c r="H6489" s="25">
        <f t="shared" si="915"/>
        <v>35.928487146259762</v>
      </c>
      <c r="J6489" s="25">
        <f t="shared" si="913"/>
        <v>3.45</v>
      </c>
      <c r="K6489" s="25">
        <f>VLOOKUP(J6489,'Spezifische Werte'!$B$2:$C$4002,2,FALSE)</f>
        <v>1.8521187553697735E-2</v>
      </c>
      <c r="L6489" s="25">
        <f t="shared" si="916"/>
        <v>37.042375107395472</v>
      </c>
      <c r="R6489" s="25">
        <v>6487</v>
      </c>
      <c r="S6489" s="25">
        <v>6486</v>
      </c>
      <c r="T6489" s="25">
        <f t="shared" si="920"/>
        <v>4.5658471991144818E-2</v>
      </c>
      <c r="U6489" s="25">
        <f t="shared" si="917"/>
        <v>4.7192942269860413E-2</v>
      </c>
      <c r="W6489" s="17">
        <f>Eingabe!H6490</f>
        <v>99</v>
      </c>
      <c r="X6489" s="17">
        <f t="shared" si="918"/>
        <v>0.99</v>
      </c>
      <c r="Y6489" s="17">
        <f t="shared" si="919"/>
        <v>100</v>
      </c>
    </row>
    <row r="6490" spans="1:25" x14ac:dyDescent="0.15">
      <c r="A6490" s="82">
        <f t="shared" si="914"/>
        <v>9</v>
      </c>
      <c r="B6490" s="46">
        <v>43736.291666650934</v>
      </c>
      <c r="C6490" s="47">
        <f>Eingabe!G6491</f>
        <v>2.1</v>
      </c>
      <c r="D6490" s="77">
        <v>6490</v>
      </c>
      <c r="E6490" s="47"/>
      <c r="F6490" s="25">
        <f t="shared" si="912"/>
        <v>3.13</v>
      </c>
      <c r="G6490" s="25">
        <f>VLOOKUP(F6490,'Spezifische Werte'!$B$2:$C$4002,2,FALSE)</f>
        <v>1.0589326186624812E-2</v>
      </c>
      <c r="H6490" s="25">
        <f t="shared" si="915"/>
        <v>21.178652373249626</v>
      </c>
      <c r="J6490" s="25">
        <f t="shared" si="913"/>
        <v>3.15</v>
      </c>
      <c r="K6490" s="25">
        <f>VLOOKUP(J6490,'Spezifische Werte'!$B$2:$C$4002,2,FALSE)</f>
        <v>1.1019016897018549E-2</v>
      </c>
      <c r="L6490" s="25">
        <f t="shared" si="916"/>
        <v>22.038033794037098</v>
      </c>
      <c r="R6490" s="25">
        <v>6488</v>
      </c>
      <c r="S6490" s="25">
        <v>6487</v>
      </c>
      <c r="T6490" s="25">
        <f t="shared" si="920"/>
        <v>4.5658471991144818E-2</v>
      </c>
      <c r="U6490" s="25">
        <f t="shared" si="917"/>
        <v>4.7192942269860413E-2</v>
      </c>
      <c r="W6490" s="17">
        <f>Eingabe!H6491</f>
        <v>110</v>
      </c>
      <c r="X6490" s="17">
        <f t="shared" si="918"/>
        <v>1.1000000000000001</v>
      </c>
      <c r="Y6490" s="17">
        <f t="shared" si="919"/>
        <v>110.00000000000001</v>
      </c>
    </row>
    <row r="6491" spans="1:25" x14ac:dyDescent="0.15">
      <c r="A6491" s="82">
        <f t="shared" si="914"/>
        <v>9</v>
      </c>
      <c r="B6491" s="46">
        <v>43736.333333317598</v>
      </c>
      <c r="C6491" s="47">
        <f>Eingabe!G6492</f>
        <v>2.8</v>
      </c>
      <c r="D6491" s="77">
        <v>6491</v>
      </c>
      <c r="E6491" s="47"/>
      <c r="F6491" s="25">
        <f t="shared" si="912"/>
        <v>4.18</v>
      </c>
      <c r="G6491" s="25">
        <f>VLOOKUP(F6491,'Spezifische Werte'!$B$2:$C$4002,2,FALSE)</f>
        <v>4.9643016475870723E-2</v>
      </c>
      <c r="H6491" s="25">
        <f t="shared" si="915"/>
        <v>99.286032951741447</v>
      </c>
      <c r="J6491" s="25">
        <f t="shared" si="913"/>
        <v>4.2</v>
      </c>
      <c r="K6491" s="25">
        <f>VLOOKUP(J6491,'Spezifische Werte'!$B$2:$C$4002,2,FALSE)</f>
        <v>5.0575500247497268E-2</v>
      </c>
      <c r="L6491" s="25">
        <f t="shared" si="916"/>
        <v>101.15100049499453</v>
      </c>
      <c r="R6491" s="25">
        <v>6489</v>
      </c>
      <c r="S6491" s="25">
        <v>6488</v>
      </c>
      <c r="T6491" s="25">
        <f t="shared" si="920"/>
        <v>4.5658471991144818E-2</v>
      </c>
      <c r="U6491" s="25">
        <f t="shared" si="917"/>
        <v>4.7192942269860413E-2</v>
      </c>
      <c r="W6491" s="17">
        <f>Eingabe!H6492</f>
        <v>100</v>
      </c>
      <c r="X6491" s="17">
        <f t="shared" si="918"/>
        <v>1</v>
      </c>
      <c r="Y6491" s="17">
        <f t="shared" si="919"/>
        <v>100</v>
      </c>
    </row>
    <row r="6492" spans="1:25" x14ac:dyDescent="0.15">
      <c r="A6492" s="82">
        <f t="shared" si="914"/>
        <v>9</v>
      </c>
      <c r="B6492" s="46">
        <v>43736.374999984262</v>
      </c>
      <c r="C6492" s="47">
        <f>Eingabe!G6493</f>
        <v>2.2000000000000002</v>
      </c>
      <c r="D6492" s="77">
        <v>6492</v>
      </c>
      <c r="E6492" s="47"/>
      <c r="F6492" s="25">
        <f t="shared" si="912"/>
        <v>3.28</v>
      </c>
      <c r="G6492" s="25">
        <f>VLOOKUP(F6492,'Spezifische Werte'!$B$2:$C$4002,2,FALSE)</f>
        <v>1.4036237149224865E-2</v>
      </c>
      <c r="H6492" s="25">
        <f t="shared" si="915"/>
        <v>28.07247429844973</v>
      </c>
      <c r="J6492" s="25">
        <f t="shared" si="913"/>
        <v>3.3</v>
      </c>
      <c r="K6492" s="25">
        <f>VLOOKUP(J6492,'Spezifische Werte'!$B$2:$C$4002,2,FALSE)</f>
        <v>1.4533450192857693E-2</v>
      </c>
      <c r="L6492" s="25">
        <f t="shared" si="916"/>
        <v>29.066900385715385</v>
      </c>
      <c r="R6492" s="25">
        <v>6490</v>
      </c>
      <c r="S6492" s="25">
        <v>6489</v>
      </c>
      <c r="T6492" s="25">
        <f t="shared" si="920"/>
        <v>4.5658471991144818E-2</v>
      </c>
      <c r="U6492" s="25">
        <f t="shared" si="917"/>
        <v>4.7192942269860413E-2</v>
      </c>
      <c r="W6492" s="17">
        <f>Eingabe!H6493</f>
        <v>102</v>
      </c>
      <c r="X6492" s="17">
        <f t="shared" si="918"/>
        <v>1.02</v>
      </c>
      <c r="Y6492" s="17">
        <f t="shared" si="919"/>
        <v>100</v>
      </c>
    </row>
    <row r="6493" spans="1:25" x14ac:dyDescent="0.15">
      <c r="A6493" s="82">
        <f t="shared" si="914"/>
        <v>9</v>
      </c>
      <c r="B6493" s="46">
        <v>43736.416666650926</v>
      </c>
      <c r="C6493" s="47">
        <f>Eingabe!G6494</f>
        <v>2.9</v>
      </c>
      <c r="D6493" s="77">
        <v>6493</v>
      </c>
      <c r="E6493" s="47"/>
      <c r="F6493" s="25">
        <f t="shared" si="912"/>
        <v>4.33</v>
      </c>
      <c r="G6493" s="25">
        <f>VLOOKUP(F6493,'Spezifische Werte'!$B$2:$C$4002,2,FALSE)</f>
        <v>5.667919590547657E-2</v>
      </c>
      <c r="H6493" s="25">
        <f t="shared" si="915"/>
        <v>113.35839181095314</v>
      </c>
      <c r="J6493" s="25">
        <f t="shared" si="913"/>
        <v>4.3499999999999996</v>
      </c>
      <c r="K6493" s="25">
        <f>VLOOKUP(J6493,'Spezifische Werte'!$B$2:$C$4002,2,FALSE)</f>
        <v>5.7627330651301621E-2</v>
      </c>
      <c r="L6493" s="25">
        <f t="shared" si="916"/>
        <v>115.25466130260324</v>
      </c>
      <c r="R6493" s="25">
        <v>6491</v>
      </c>
      <c r="S6493" s="25">
        <v>6490</v>
      </c>
      <c r="T6493" s="25">
        <f t="shared" si="920"/>
        <v>4.5658471991144818E-2</v>
      </c>
      <c r="U6493" s="25">
        <f t="shared" si="917"/>
        <v>4.7192942269860413E-2</v>
      </c>
      <c r="W6493" s="17">
        <f>Eingabe!H6494</f>
        <v>137</v>
      </c>
      <c r="X6493" s="17">
        <f t="shared" si="918"/>
        <v>1.37</v>
      </c>
      <c r="Y6493" s="17">
        <f t="shared" si="919"/>
        <v>140</v>
      </c>
    </row>
    <row r="6494" spans="1:25" x14ac:dyDescent="0.15">
      <c r="A6494" s="82">
        <f t="shared" si="914"/>
        <v>9</v>
      </c>
      <c r="B6494" s="46">
        <v>43736.458333317591</v>
      </c>
      <c r="C6494" s="47">
        <f>Eingabe!G6495</f>
        <v>3.3</v>
      </c>
      <c r="D6494" s="77">
        <v>6494</v>
      </c>
      <c r="E6494" s="47"/>
      <c r="F6494" s="25">
        <f t="shared" si="912"/>
        <v>4.92</v>
      </c>
      <c r="G6494" s="25">
        <f>VLOOKUP(F6494,'Spezifische Werte'!$B$2:$C$4002,2,FALSE)</f>
        <v>8.7079957720259088E-2</v>
      </c>
      <c r="H6494" s="25">
        <f t="shared" si="915"/>
        <v>174.15991544051818</v>
      </c>
      <c r="J6494" s="25">
        <f t="shared" si="913"/>
        <v>4.95</v>
      </c>
      <c r="K6494" s="25">
        <f>VLOOKUP(J6494,'Spezifische Werte'!$B$2:$C$4002,2,FALSE)</f>
        <v>8.884038911585862E-2</v>
      </c>
      <c r="L6494" s="25">
        <f t="shared" si="916"/>
        <v>177.68077823171723</v>
      </c>
      <c r="R6494" s="25">
        <v>6492</v>
      </c>
      <c r="S6494" s="25">
        <v>6491</v>
      </c>
      <c r="T6494" s="25">
        <f t="shared" si="920"/>
        <v>4.5658471991144818E-2</v>
      </c>
      <c r="U6494" s="25">
        <f t="shared" si="917"/>
        <v>4.7192942269860413E-2</v>
      </c>
      <c r="W6494" s="17">
        <f>Eingabe!H6495</f>
        <v>97</v>
      </c>
      <c r="X6494" s="17">
        <f t="shared" si="918"/>
        <v>0.97</v>
      </c>
      <c r="Y6494" s="17">
        <f t="shared" si="919"/>
        <v>100</v>
      </c>
    </row>
    <row r="6495" spans="1:25" x14ac:dyDescent="0.15">
      <c r="A6495" s="82">
        <f t="shared" si="914"/>
        <v>9</v>
      </c>
      <c r="B6495" s="46">
        <v>43736.499999984255</v>
      </c>
      <c r="C6495" s="47">
        <f>Eingabe!G6496</f>
        <v>4.9000000000000004</v>
      </c>
      <c r="D6495" s="77">
        <v>6495</v>
      </c>
      <c r="E6495" s="47"/>
      <c r="F6495" s="25">
        <f t="shared" si="912"/>
        <v>7.31</v>
      </c>
      <c r="G6495" s="25">
        <f>VLOOKUP(F6495,'Spezifische Werte'!$B$2:$C$4002,2,FALSE)</f>
        <v>0.3124426167174133</v>
      </c>
      <c r="H6495" s="25">
        <f t="shared" si="915"/>
        <v>624.88523343482666</v>
      </c>
      <c r="J6495" s="25">
        <f t="shared" si="913"/>
        <v>7.35</v>
      </c>
      <c r="K6495" s="25">
        <f>VLOOKUP(J6495,'Spezifische Werte'!$B$2:$C$4002,2,FALSE)</f>
        <v>0.31783439487629789</v>
      </c>
      <c r="L6495" s="25">
        <f t="shared" si="916"/>
        <v>635.66878975259579</v>
      </c>
      <c r="R6495" s="25">
        <v>6493</v>
      </c>
      <c r="S6495" s="25">
        <v>6492</v>
      </c>
      <c r="T6495" s="25">
        <f t="shared" si="920"/>
        <v>4.5658471991144818E-2</v>
      </c>
      <c r="U6495" s="25">
        <f t="shared" si="917"/>
        <v>4.7192942269860413E-2</v>
      </c>
      <c r="W6495" s="17">
        <f>Eingabe!H6496</f>
        <v>310</v>
      </c>
      <c r="X6495" s="17">
        <f t="shared" si="918"/>
        <v>3.1</v>
      </c>
      <c r="Y6495" s="17">
        <f t="shared" si="919"/>
        <v>310</v>
      </c>
    </row>
    <row r="6496" spans="1:25" x14ac:dyDescent="0.15">
      <c r="A6496" s="82">
        <f t="shared" si="914"/>
        <v>9</v>
      </c>
      <c r="B6496" s="46">
        <v>43736.541666650919</v>
      </c>
      <c r="C6496" s="47">
        <f>Eingabe!G6497</f>
        <v>2.9</v>
      </c>
      <c r="D6496" s="77">
        <v>6496</v>
      </c>
      <c r="E6496" s="47"/>
      <c r="F6496" s="25">
        <f t="shared" si="912"/>
        <v>4.33</v>
      </c>
      <c r="G6496" s="25">
        <f>VLOOKUP(F6496,'Spezifische Werte'!$B$2:$C$4002,2,FALSE)</f>
        <v>5.667919590547657E-2</v>
      </c>
      <c r="H6496" s="25">
        <f t="shared" si="915"/>
        <v>113.35839181095314</v>
      </c>
      <c r="J6496" s="25">
        <f t="shared" si="913"/>
        <v>4.3499999999999996</v>
      </c>
      <c r="K6496" s="25">
        <f>VLOOKUP(J6496,'Spezifische Werte'!$B$2:$C$4002,2,FALSE)</f>
        <v>5.7627330651301621E-2</v>
      </c>
      <c r="L6496" s="25">
        <f t="shared" si="916"/>
        <v>115.25466130260324</v>
      </c>
      <c r="R6496" s="25">
        <v>6494</v>
      </c>
      <c r="S6496" s="25">
        <v>6493</v>
      </c>
      <c r="T6496" s="25">
        <f t="shared" si="920"/>
        <v>4.5658471991144818E-2</v>
      </c>
      <c r="U6496" s="25">
        <f t="shared" si="917"/>
        <v>4.7192942269860413E-2</v>
      </c>
      <c r="W6496" s="17">
        <f>Eingabe!H6497</f>
        <v>251</v>
      </c>
      <c r="X6496" s="17">
        <f t="shared" si="918"/>
        <v>2.5099999999999998</v>
      </c>
      <c r="Y6496" s="17">
        <f t="shared" si="919"/>
        <v>250</v>
      </c>
    </row>
    <row r="6497" spans="1:25" x14ac:dyDescent="0.15">
      <c r="A6497" s="82">
        <f t="shared" si="914"/>
        <v>9</v>
      </c>
      <c r="B6497" s="46">
        <v>43736.583333317583</v>
      </c>
      <c r="C6497" s="47">
        <f>Eingabe!G6498</f>
        <v>3.3</v>
      </c>
      <c r="D6497" s="77">
        <v>6497</v>
      </c>
      <c r="E6497" s="47"/>
      <c r="F6497" s="25">
        <f t="shared" si="912"/>
        <v>4.92</v>
      </c>
      <c r="G6497" s="25">
        <f>VLOOKUP(F6497,'Spezifische Werte'!$B$2:$C$4002,2,FALSE)</f>
        <v>8.7079957720259088E-2</v>
      </c>
      <c r="H6497" s="25">
        <f t="shared" si="915"/>
        <v>174.15991544051818</v>
      </c>
      <c r="J6497" s="25">
        <f t="shared" si="913"/>
        <v>4.95</v>
      </c>
      <c r="K6497" s="25">
        <f>VLOOKUP(J6497,'Spezifische Werte'!$B$2:$C$4002,2,FALSE)</f>
        <v>8.884038911585862E-2</v>
      </c>
      <c r="L6497" s="25">
        <f t="shared" si="916"/>
        <v>177.68077823171723</v>
      </c>
      <c r="R6497" s="25">
        <v>6495</v>
      </c>
      <c r="S6497" s="25">
        <v>6494</v>
      </c>
      <c r="T6497" s="25">
        <f t="shared" si="920"/>
        <v>4.5658471991144818E-2</v>
      </c>
      <c r="U6497" s="25">
        <f t="shared" si="917"/>
        <v>4.7192942269860413E-2</v>
      </c>
      <c r="W6497" s="17">
        <f>Eingabe!H6498</f>
        <v>103</v>
      </c>
      <c r="X6497" s="17">
        <f t="shared" si="918"/>
        <v>1.03</v>
      </c>
      <c r="Y6497" s="17">
        <f t="shared" si="919"/>
        <v>100</v>
      </c>
    </row>
    <row r="6498" spans="1:25" x14ac:dyDescent="0.15">
      <c r="A6498" s="82">
        <f t="shared" si="914"/>
        <v>9</v>
      </c>
      <c r="B6498" s="46">
        <v>43736.624999984248</v>
      </c>
      <c r="C6498" s="47">
        <f>Eingabe!G6499</f>
        <v>4.3</v>
      </c>
      <c r="D6498" s="77">
        <v>6498</v>
      </c>
      <c r="E6498" s="47"/>
      <c r="F6498" s="25">
        <f t="shared" si="912"/>
        <v>6.41</v>
      </c>
      <c r="G6498" s="25">
        <f>VLOOKUP(F6498,'Spezifische Werte'!$B$2:$C$4002,2,FALSE)</f>
        <v>0.20539547091670399</v>
      </c>
      <c r="H6498" s="25">
        <f t="shared" si="915"/>
        <v>410.790941833408</v>
      </c>
      <c r="J6498" s="25">
        <f t="shared" si="913"/>
        <v>6.45</v>
      </c>
      <c r="K6498" s="25">
        <f>VLOOKUP(J6498,'Spezifische Werte'!$B$2:$C$4002,2,FALSE)</f>
        <v>0.20962714743593144</v>
      </c>
      <c r="L6498" s="25">
        <f t="shared" si="916"/>
        <v>419.2542948718629</v>
      </c>
      <c r="R6498" s="25">
        <v>6496</v>
      </c>
      <c r="S6498" s="25">
        <v>6495</v>
      </c>
      <c r="T6498" s="25">
        <f t="shared" si="920"/>
        <v>4.5658471991144818E-2</v>
      </c>
      <c r="U6498" s="25">
        <f t="shared" si="917"/>
        <v>4.7192942269860413E-2</v>
      </c>
      <c r="W6498" s="17">
        <f>Eingabe!H6499</f>
        <v>31</v>
      </c>
      <c r="X6498" s="17">
        <f t="shared" si="918"/>
        <v>0.31</v>
      </c>
      <c r="Y6498" s="17">
        <f t="shared" si="919"/>
        <v>30</v>
      </c>
    </row>
    <row r="6499" spans="1:25" x14ac:dyDescent="0.15">
      <c r="A6499" s="82">
        <f t="shared" si="914"/>
        <v>9</v>
      </c>
      <c r="B6499" s="46">
        <v>43736.666666650912</v>
      </c>
      <c r="C6499" s="47">
        <f>Eingabe!G6500</f>
        <v>3.8</v>
      </c>
      <c r="D6499" s="77">
        <v>6499</v>
      </c>
      <c r="E6499" s="47"/>
      <c r="F6499" s="25">
        <f t="shared" si="912"/>
        <v>5.67</v>
      </c>
      <c r="G6499" s="25">
        <f>VLOOKUP(F6499,'Spezifische Werte'!$B$2:$C$4002,2,FALSE)</f>
        <v>0.13840049448137109</v>
      </c>
      <c r="H6499" s="25">
        <f t="shared" si="915"/>
        <v>276.80098896274217</v>
      </c>
      <c r="J6499" s="25">
        <f t="shared" si="913"/>
        <v>5.7</v>
      </c>
      <c r="K6499" s="25">
        <f>VLOOKUP(J6499,'Spezifische Werte'!$B$2:$C$4002,2,FALSE)</f>
        <v>0.14069825500153915</v>
      </c>
      <c r="L6499" s="25">
        <f t="shared" si="916"/>
        <v>281.39651000307828</v>
      </c>
      <c r="R6499" s="25">
        <v>6497</v>
      </c>
      <c r="S6499" s="25">
        <v>6496</v>
      </c>
      <c r="T6499" s="25">
        <f t="shared" si="920"/>
        <v>4.5658471991144818E-2</v>
      </c>
      <c r="U6499" s="25">
        <f t="shared" si="917"/>
        <v>4.7192942269860413E-2</v>
      </c>
      <c r="W6499" s="17">
        <f>Eingabe!H6500</f>
        <v>93</v>
      </c>
      <c r="X6499" s="17">
        <f t="shared" si="918"/>
        <v>0.93</v>
      </c>
      <c r="Y6499" s="17">
        <f t="shared" si="919"/>
        <v>90</v>
      </c>
    </row>
    <row r="6500" spans="1:25" x14ac:dyDescent="0.15">
      <c r="A6500" s="82">
        <f t="shared" si="914"/>
        <v>9</v>
      </c>
      <c r="B6500" s="46">
        <v>43736.708333317576</v>
      </c>
      <c r="C6500" s="47">
        <f>Eingabe!G6501</f>
        <v>4.0999999999999996</v>
      </c>
      <c r="D6500" s="77">
        <v>6500</v>
      </c>
      <c r="E6500" s="47"/>
      <c r="F6500" s="25">
        <f t="shared" si="912"/>
        <v>6.12</v>
      </c>
      <c r="G6500" s="25">
        <f>VLOOKUP(F6500,'Spezifische Werte'!$B$2:$C$4002,2,FALSE)</f>
        <v>0.17636813552353289</v>
      </c>
      <c r="H6500" s="25">
        <f t="shared" si="915"/>
        <v>352.73627104706577</v>
      </c>
      <c r="J6500" s="25">
        <f t="shared" si="913"/>
        <v>6.15</v>
      </c>
      <c r="K6500" s="25">
        <f>VLOOKUP(J6500,'Spezifische Werte'!$B$2:$C$4002,2,FALSE)</f>
        <v>0.17921779013058811</v>
      </c>
      <c r="L6500" s="25">
        <f t="shared" si="916"/>
        <v>358.4355802611762</v>
      </c>
      <c r="R6500" s="25">
        <v>6498</v>
      </c>
      <c r="S6500" s="25">
        <v>6497</v>
      </c>
      <c r="T6500" s="25">
        <f t="shared" si="920"/>
        <v>4.5658471991144818E-2</v>
      </c>
      <c r="U6500" s="25">
        <f t="shared" si="917"/>
        <v>4.7192942269860413E-2</v>
      </c>
      <c r="W6500" s="17">
        <f>Eingabe!H6501</f>
        <v>115</v>
      </c>
      <c r="X6500" s="17">
        <f t="shared" si="918"/>
        <v>1.1499999999999999</v>
      </c>
      <c r="Y6500" s="17">
        <f t="shared" si="919"/>
        <v>120</v>
      </c>
    </row>
    <row r="6501" spans="1:25" x14ac:dyDescent="0.15">
      <c r="A6501" s="82">
        <f t="shared" si="914"/>
        <v>9</v>
      </c>
      <c r="B6501" s="46">
        <v>43736.74999998424</v>
      </c>
      <c r="C6501" s="47">
        <f>Eingabe!G6502</f>
        <v>3.8</v>
      </c>
      <c r="D6501" s="77">
        <v>6501</v>
      </c>
      <c r="E6501" s="47"/>
      <c r="F6501" s="25">
        <f t="shared" si="912"/>
        <v>5.67</v>
      </c>
      <c r="G6501" s="25">
        <f>VLOOKUP(F6501,'Spezifische Werte'!$B$2:$C$4002,2,FALSE)</f>
        <v>0.13840049448137109</v>
      </c>
      <c r="H6501" s="25">
        <f t="shared" si="915"/>
        <v>276.80098896274217</v>
      </c>
      <c r="J6501" s="25">
        <f t="shared" si="913"/>
        <v>5.7</v>
      </c>
      <c r="K6501" s="25">
        <f>VLOOKUP(J6501,'Spezifische Werte'!$B$2:$C$4002,2,FALSE)</f>
        <v>0.14069825500153915</v>
      </c>
      <c r="L6501" s="25">
        <f t="shared" si="916"/>
        <v>281.39651000307828</v>
      </c>
      <c r="R6501" s="25">
        <v>6499</v>
      </c>
      <c r="S6501" s="25">
        <v>6498</v>
      </c>
      <c r="T6501" s="25">
        <f t="shared" si="920"/>
        <v>4.5658471991144818E-2</v>
      </c>
      <c r="U6501" s="25">
        <f t="shared" si="917"/>
        <v>4.7192942269860413E-2</v>
      </c>
      <c r="W6501" s="17">
        <f>Eingabe!H6502</f>
        <v>114</v>
      </c>
      <c r="X6501" s="17">
        <f t="shared" si="918"/>
        <v>1.1399999999999999</v>
      </c>
      <c r="Y6501" s="17">
        <f t="shared" si="919"/>
        <v>110.00000000000001</v>
      </c>
    </row>
    <row r="6502" spans="1:25" x14ac:dyDescent="0.15">
      <c r="A6502" s="82">
        <f t="shared" si="914"/>
        <v>9</v>
      </c>
      <c r="B6502" s="46">
        <v>43736.791666650905</v>
      </c>
      <c r="C6502" s="47">
        <f>Eingabe!G6503</f>
        <v>2.7</v>
      </c>
      <c r="D6502" s="77">
        <v>6502</v>
      </c>
      <c r="E6502" s="47"/>
      <c r="F6502" s="25">
        <f t="shared" si="912"/>
        <v>4.03</v>
      </c>
      <c r="G6502" s="25">
        <f>VLOOKUP(F6502,'Spezifische Werte'!$B$2:$C$4002,2,FALSE)</f>
        <v>4.2666657265334036E-2</v>
      </c>
      <c r="H6502" s="25">
        <f t="shared" si="915"/>
        <v>85.333314530668076</v>
      </c>
      <c r="J6502" s="25">
        <f t="shared" si="913"/>
        <v>4.05</v>
      </c>
      <c r="K6502" s="25">
        <f>VLOOKUP(J6502,'Spezifische Werte'!$B$2:$C$4002,2,FALSE)</f>
        <v>4.3597034083331404E-2</v>
      </c>
      <c r="L6502" s="25">
        <f t="shared" si="916"/>
        <v>87.194068166662802</v>
      </c>
      <c r="R6502" s="25">
        <v>6500</v>
      </c>
      <c r="S6502" s="25">
        <v>6499</v>
      </c>
      <c r="T6502" s="25">
        <f t="shared" si="920"/>
        <v>4.5658471991144818E-2</v>
      </c>
      <c r="U6502" s="25">
        <f t="shared" si="917"/>
        <v>4.7192942269860413E-2</v>
      </c>
      <c r="W6502" s="17">
        <f>Eingabe!H6503</f>
        <v>108</v>
      </c>
      <c r="X6502" s="17">
        <f t="shared" si="918"/>
        <v>1.08</v>
      </c>
      <c r="Y6502" s="17">
        <f t="shared" si="919"/>
        <v>110.00000000000001</v>
      </c>
    </row>
    <row r="6503" spans="1:25" x14ac:dyDescent="0.15">
      <c r="A6503" s="82">
        <f t="shared" si="914"/>
        <v>9</v>
      </c>
      <c r="B6503" s="46">
        <v>43736.833333317569</v>
      </c>
      <c r="C6503" s="47">
        <f>Eingabe!G6504</f>
        <v>3.3</v>
      </c>
      <c r="D6503" s="77">
        <v>6503</v>
      </c>
      <c r="E6503" s="47"/>
      <c r="F6503" s="25">
        <f t="shared" si="912"/>
        <v>4.92</v>
      </c>
      <c r="G6503" s="25">
        <f>VLOOKUP(F6503,'Spezifische Werte'!$B$2:$C$4002,2,FALSE)</f>
        <v>8.7079957720259088E-2</v>
      </c>
      <c r="H6503" s="25">
        <f t="shared" si="915"/>
        <v>174.15991544051818</v>
      </c>
      <c r="J6503" s="25">
        <f t="shared" si="913"/>
        <v>4.95</v>
      </c>
      <c r="K6503" s="25">
        <f>VLOOKUP(J6503,'Spezifische Werte'!$B$2:$C$4002,2,FALSE)</f>
        <v>8.884038911585862E-2</v>
      </c>
      <c r="L6503" s="25">
        <f t="shared" si="916"/>
        <v>177.68077823171723</v>
      </c>
      <c r="R6503" s="25">
        <v>6501</v>
      </c>
      <c r="S6503" s="25">
        <v>6500</v>
      </c>
      <c r="T6503" s="25">
        <f t="shared" si="920"/>
        <v>4.5658471991144818E-2</v>
      </c>
      <c r="U6503" s="25">
        <f t="shared" si="917"/>
        <v>4.7192942269860413E-2</v>
      </c>
      <c r="W6503" s="17">
        <f>Eingabe!H6504</f>
        <v>111</v>
      </c>
      <c r="X6503" s="17">
        <f t="shared" si="918"/>
        <v>1.1100000000000001</v>
      </c>
      <c r="Y6503" s="17">
        <f t="shared" si="919"/>
        <v>110.00000000000001</v>
      </c>
    </row>
    <row r="6504" spans="1:25" x14ac:dyDescent="0.15">
      <c r="A6504" s="82">
        <f t="shared" si="914"/>
        <v>9</v>
      </c>
      <c r="B6504" s="46">
        <v>43736.874999984233</v>
      </c>
      <c r="C6504" s="47">
        <f>Eingabe!G6505</f>
        <v>2.2000000000000002</v>
      </c>
      <c r="D6504" s="77">
        <v>6504</v>
      </c>
      <c r="E6504" s="47"/>
      <c r="F6504" s="25">
        <f t="shared" si="912"/>
        <v>3.28</v>
      </c>
      <c r="G6504" s="25">
        <f>VLOOKUP(F6504,'Spezifische Werte'!$B$2:$C$4002,2,FALSE)</f>
        <v>1.4036237149224865E-2</v>
      </c>
      <c r="H6504" s="25">
        <f t="shared" si="915"/>
        <v>28.07247429844973</v>
      </c>
      <c r="J6504" s="25">
        <f t="shared" si="913"/>
        <v>3.3</v>
      </c>
      <c r="K6504" s="25">
        <f>VLOOKUP(J6504,'Spezifische Werte'!$B$2:$C$4002,2,FALSE)</f>
        <v>1.4533450192857693E-2</v>
      </c>
      <c r="L6504" s="25">
        <f t="shared" si="916"/>
        <v>29.066900385715385</v>
      </c>
      <c r="R6504" s="25">
        <v>6502</v>
      </c>
      <c r="S6504" s="25">
        <v>6501</v>
      </c>
      <c r="T6504" s="25">
        <f t="shared" si="920"/>
        <v>4.5658471991144818E-2</v>
      </c>
      <c r="U6504" s="25">
        <f t="shared" si="917"/>
        <v>4.7192942269860413E-2</v>
      </c>
      <c r="W6504" s="17">
        <f>Eingabe!H6505</f>
        <v>119</v>
      </c>
      <c r="X6504" s="17">
        <f t="shared" si="918"/>
        <v>1.19</v>
      </c>
      <c r="Y6504" s="17">
        <f t="shared" si="919"/>
        <v>120</v>
      </c>
    </row>
    <row r="6505" spans="1:25" x14ac:dyDescent="0.15">
      <c r="A6505" s="82">
        <f t="shared" si="914"/>
        <v>9</v>
      </c>
      <c r="B6505" s="46">
        <v>43736.916666650897</v>
      </c>
      <c r="C6505" s="47">
        <f>Eingabe!G6506</f>
        <v>2.8</v>
      </c>
      <c r="D6505" s="77">
        <v>6505</v>
      </c>
      <c r="E6505" s="47"/>
      <c r="F6505" s="25">
        <f t="shared" si="912"/>
        <v>4.18</v>
      </c>
      <c r="G6505" s="25">
        <f>VLOOKUP(F6505,'Spezifische Werte'!$B$2:$C$4002,2,FALSE)</f>
        <v>4.9643016475870723E-2</v>
      </c>
      <c r="H6505" s="25">
        <f t="shared" si="915"/>
        <v>99.286032951741447</v>
      </c>
      <c r="J6505" s="25">
        <f t="shared" si="913"/>
        <v>4.2</v>
      </c>
      <c r="K6505" s="25">
        <f>VLOOKUP(J6505,'Spezifische Werte'!$B$2:$C$4002,2,FALSE)</f>
        <v>5.0575500247497268E-2</v>
      </c>
      <c r="L6505" s="25">
        <f t="shared" si="916"/>
        <v>101.15100049499453</v>
      </c>
      <c r="R6505" s="25">
        <v>6503</v>
      </c>
      <c r="S6505" s="25">
        <v>6502</v>
      </c>
      <c r="T6505" s="25">
        <f t="shared" si="920"/>
        <v>4.5658471991144818E-2</v>
      </c>
      <c r="U6505" s="25">
        <f t="shared" si="917"/>
        <v>4.7192942269860413E-2</v>
      </c>
      <c r="W6505" s="17">
        <f>Eingabe!H6506</f>
        <v>144</v>
      </c>
      <c r="X6505" s="17">
        <f t="shared" si="918"/>
        <v>1.44</v>
      </c>
      <c r="Y6505" s="17">
        <f t="shared" si="919"/>
        <v>140</v>
      </c>
    </row>
    <row r="6506" spans="1:25" x14ac:dyDescent="0.15">
      <c r="A6506" s="82">
        <f t="shared" si="914"/>
        <v>9</v>
      </c>
      <c r="B6506" s="46">
        <v>43736.958333317561</v>
      </c>
      <c r="C6506" s="47">
        <f>Eingabe!G6507</f>
        <v>2.5</v>
      </c>
      <c r="D6506" s="77">
        <v>6506</v>
      </c>
      <c r="E6506" s="47"/>
      <c r="F6506" s="25">
        <f t="shared" si="912"/>
        <v>3.73</v>
      </c>
      <c r="G6506" s="25">
        <f>VLOOKUP(F6506,'Spezifische Werte'!$B$2:$C$4002,2,FALSE)</f>
        <v>2.895161356886641E-2</v>
      </c>
      <c r="H6506" s="25">
        <f t="shared" si="915"/>
        <v>57.90322713773282</v>
      </c>
      <c r="J6506" s="25">
        <f t="shared" si="913"/>
        <v>3.75</v>
      </c>
      <c r="K6506" s="25">
        <f>VLOOKUP(J6506,'Spezifische Werte'!$B$2:$C$4002,2,FALSE)</f>
        <v>2.9822636466446242E-2</v>
      </c>
      <c r="L6506" s="25">
        <f t="shared" si="916"/>
        <v>59.645272932892482</v>
      </c>
      <c r="R6506" s="25">
        <v>6504</v>
      </c>
      <c r="S6506" s="25">
        <v>6503</v>
      </c>
      <c r="T6506" s="25">
        <f t="shared" si="920"/>
        <v>4.5658471991144818E-2</v>
      </c>
      <c r="U6506" s="25">
        <f t="shared" si="917"/>
        <v>4.7192942269860413E-2</v>
      </c>
      <c r="W6506" s="17">
        <f>Eingabe!H6507</f>
        <v>178</v>
      </c>
      <c r="X6506" s="17">
        <f t="shared" si="918"/>
        <v>1.78</v>
      </c>
      <c r="Y6506" s="17">
        <f t="shared" si="919"/>
        <v>180</v>
      </c>
    </row>
    <row r="6507" spans="1:25" x14ac:dyDescent="0.15">
      <c r="A6507" s="82">
        <f t="shared" si="914"/>
        <v>9</v>
      </c>
      <c r="B6507" s="46">
        <v>43736.999999984226</v>
      </c>
      <c r="C6507" s="47">
        <f>Eingabe!G6508</f>
        <v>0.9</v>
      </c>
      <c r="D6507" s="77">
        <v>6507</v>
      </c>
      <c r="E6507" s="47"/>
      <c r="F6507" s="25">
        <f t="shared" si="912"/>
        <v>1.34</v>
      </c>
      <c r="G6507" s="25">
        <f>VLOOKUP(F6507,'Spezifische Werte'!$B$2:$C$4002,2,FALSE)</f>
        <v>0</v>
      </c>
      <c r="H6507" s="25">
        <f t="shared" si="915"/>
        <v>0</v>
      </c>
      <c r="J6507" s="25">
        <f t="shared" si="913"/>
        <v>1.35</v>
      </c>
      <c r="K6507" s="25">
        <f>VLOOKUP(J6507,'Spezifische Werte'!$B$2:$C$4002,2,FALSE)</f>
        <v>0</v>
      </c>
      <c r="L6507" s="25">
        <f t="shared" si="916"/>
        <v>0</v>
      </c>
      <c r="R6507" s="25">
        <v>6505</v>
      </c>
      <c r="S6507" s="25">
        <v>6504</v>
      </c>
      <c r="T6507" s="25">
        <f t="shared" si="920"/>
        <v>4.5658471991144818E-2</v>
      </c>
      <c r="U6507" s="25">
        <f t="shared" si="917"/>
        <v>4.7192942269860413E-2</v>
      </c>
      <c r="W6507" s="17">
        <f>Eingabe!H6508</f>
        <v>210</v>
      </c>
      <c r="X6507" s="17">
        <f t="shared" si="918"/>
        <v>2.1</v>
      </c>
      <c r="Y6507" s="17">
        <f t="shared" si="919"/>
        <v>210</v>
      </c>
    </row>
    <row r="6508" spans="1:25" x14ac:dyDescent="0.15">
      <c r="A6508" s="82">
        <f t="shared" si="914"/>
        <v>9</v>
      </c>
      <c r="B6508" s="46">
        <v>43737.04166665089</v>
      </c>
      <c r="C6508" s="47">
        <f>Eingabe!G6509</f>
        <v>2.1</v>
      </c>
      <c r="D6508" s="77">
        <v>6508</v>
      </c>
      <c r="E6508" s="47"/>
      <c r="F6508" s="25">
        <f t="shared" si="912"/>
        <v>3.13</v>
      </c>
      <c r="G6508" s="25">
        <f>VLOOKUP(F6508,'Spezifische Werte'!$B$2:$C$4002,2,FALSE)</f>
        <v>1.0589326186624812E-2</v>
      </c>
      <c r="H6508" s="25">
        <f t="shared" si="915"/>
        <v>21.178652373249626</v>
      </c>
      <c r="J6508" s="25">
        <f t="shared" si="913"/>
        <v>3.15</v>
      </c>
      <c r="K6508" s="25">
        <f>VLOOKUP(J6508,'Spezifische Werte'!$B$2:$C$4002,2,FALSE)</f>
        <v>1.1019016897018549E-2</v>
      </c>
      <c r="L6508" s="25">
        <f t="shared" si="916"/>
        <v>22.038033794037098</v>
      </c>
      <c r="R6508" s="25">
        <v>6506</v>
      </c>
      <c r="S6508" s="25">
        <v>6505</v>
      </c>
      <c r="T6508" s="25">
        <f t="shared" si="920"/>
        <v>4.5658471991144818E-2</v>
      </c>
      <c r="U6508" s="25">
        <f t="shared" si="917"/>
        <v>4.7192942269860413E-2</v>
      </c>
      <c r="W6508" s="17">
        <f>Eingabe!H6509</f>
        <v>231</v>
      </c>
      <c r="X6508" s="17">
        <f t="shared" si="918"/>
        <v>2.31</v>
      </c>
      <c r="Y6508" s="17">
        <f t="shared" si="919"/>
        <v>229.99999999999997</v>
      </c>
    </row>
    <row r="6509" spans="1:25" x14ac:dyDescent="0.15">
      <c r="A6509" s="82">
        <f t="shared" si="914"/>
        <v>9</v>
      </c>
      <c r="B6509" s="46">
        <v>43737.083333317554</v>
      </c>
      <c r="C6509" s="47">
        <f>Eingabe!G6510</f>
        <v>3</v>
      </c>
      <c r="D6509" s="77">
        <v>6509</v>
      </c>
      <c r="E6509" s="47"/>
      <c r="F6509" s="25">
        <f t="shared" si="912"/>
        <v>4.4800000000000004</v>
      </c>
      <c r="G6509" s="25">
        <f>VLOOKUP(F6509,'Spezifische Werte'!$B$2:$C$4002,2,FALSE)</f>
        <v>6.3876775708421291E-2</v>
      </c>
      <c r="H6509" s="25">
        <f t="shared" si="915"/>
        <v>127.75355141684258</v>
      </c>
      <c r="J6509" s="25">
        <f t="shared" si="913"/>
        <v>4.5</v>
      </c>
      <c r="K6509" s="25">
        <f>VLOOKUP(J6509,'Spezifische Werte'!$B$2:$C$4002,2,FALSE)</f>
        <v>6.4854105449014127E-2</v>
      </c>
      <c r="L6509" s="25">
        <f t="shared" si="916"/>
        <v>129.70821089802826</v>
      </c>
      <c r="R6509" s="25">
        <v>6507</v>
      </c>
      <c r="S6509" s="25">
        <v>6506</v>
      </c>
      <c r="T6509" s="25">
        <f t="shared" si="920"/>
        <v>4.5658471991144818E-2</v>
      </c>
      <c r="U6509" s="25">
        <f t="shared" si="917"/>
        <v>4.7192942269860413E-2</v>
      </c>
      <c r="W6509" s="17">
        <f>Eingabe!H6510</f>
        <v>250</v>
      </c>
      <c r="X6509" s="17">
        <f t="shared" si="918"/>
        <v>2.5</v>
      </c>
      <c r="Y6509" s="17">
        <f t="shared" si="919"/>
        <v>250</v>
      </c>
    </row>
    <row r="6510" spans="1:25" x14ac:dyDescent="0.15">
      <c r="A6510" s="82">
        <f t="shared" si="914"/>
        <v>9</v>
      </c>
      <c r="B6510" s="46">
        <v>43737.124999984218</v>
      </c>
      <c r="C6510" s="47">
        <f>Eingabe!G6511</f>
        <v>2.2999999999999998</v>
      </c>
      <c r="D6510" s="77">
        <v>6510</v>
      </c>
      <c r="E6510" s="47"/>
      <c r="F6510" s="25">
        <f t="shared" si="912"/>
        <v>3.43</v>
      </c>
      <c r="G6510" s="25">
        <f>VLOOKUP(F6510,'Spezifische Werte'!$B$2:$C$4002,2,FALSE)</f>
        <v>1.7964243573129882E-2</v>
      </c>
      <c r="H6510" s="25">
        <f t="shared" si="915"/>
        <v>35.928487146259762</v>
      </c>
      <c r="J6510" s="25">
        <f t="shared" si="913"/>
        <v>3.45</v>
      </c>
      <c r="K6510" s="25">
        <f>VLOOKUP(J6510,'Spezifische Werte'!$B$2:$C$4002,2,FALSE)</f>
        <v>1.8521187553697735E-2</v>
      </c>
      <c r="L6510" s="25">
        <f t="shared" si="916"/>
        <v>37.042375107395472</v>
      </c>
      <c r="R6510" s="25">
        <v>6508</v>
      </c>
      <c r="S6510" s="25">
        <v>6507</v>
      </c>
      <c r="T6510" s="25">
        <f t="shared" si="920"/>
        <v>4.5658471991144818E-2</v>
      </c>
      <c r="U6510" s="25">
        <f t="shared" si="917"/>
        <v>4.7192942269860413E-2</v>
      </c>
      <c r="W6510" s="17">
        <f>Eingabe!H6511</f>
        <v>251</v>
      </c>
      <c r="X6510" s="17">
        <f t="shared" si="918"/>
        <v>2.5099999999999998</v>
      </c>
      <c r="Y6510" s="17">
        <f t="shared" si="919"/>
        <v>250</v>
      </c>
    </row>
    <row r="6511" spans="1:25" x14ac:dyDescent="0.15">
      <c r="A6511" s="82">
        <f t="shared" si="914"/>
        <v>9</v>
      </c>
      <c r="B6511" s="46">
        <v>43737.166666650883</v>
      </c>
      <c r="C6511" s="47">
        <f>Eingabe!G6512</f>
        <v>1.5</v>
      </c>
      <c r="D6511" s="77">
        <v>6511</v>
      </c>
      <c r="E6511" s="47"/>
      <c r="F6511" s="25">
        <f t="shared" si="912"/>
        <v>2.2400000000000002</v>
      </c>
      <c r="G6511" s="25">
        <f>VLOOKUP(F6511,'Spezifische Werte'!$B$2:$C$4002,2,FALSE)</f>
        <v>1.1193746192255218E-3</v>
      </c>
      <c r="H6511" s="25">
        <f t="shared" si="915"/>
        <v>2.2387492384510437</v>
      </c>
      <c r="J6511" s="25">
        <f t="shared" si="913"/>
        <v>2.25</v>
      </c>
      <c r="K6511" s="25">
        <f>VLOOKUP(J6511,'Spezifische Werte'!$B$2:$C$4002,2,FALSE)</f>
        <v>1.1487981333340618E-3</v>
      </c>
      <c r="L6511" s="25">
        <f t="shared" si="916"/>
        <v>2.2975962666681236</v>
      </c>
      <c r="R6511" s="25">
        <v>6509</v>
      </c>
      <c r="S6511" s="25">
        <v>6508</v>
      </c>
      <c r="T6511" s="25">
        <f t="shared" si="920"/>
        <v>4.5658471991144818E-2</v>
      </c>
      <c r="U6511" s="25">
        <f t="shared" si="917"/>
        <v>4.7192942269860413E-2</v>
      </c>
      <c r="W6511" s="17">
        <f>Eingabe!H6512</f>
        <v>251</v>
      </c>
      <c r="X6511" s="17">
        <f t="shared" si="918"/>
        <v>2.5099999999999998</v>
      </c>
      <c r="Y6511" s="17">
        <f t="shared" si="919"/>
        <v>250</v>
      </c>
    </row>
    <row r="6512" spans="1:25" x14ac:dyDescent="0.15">
      <c r="A6512" s="82">
        <f t="shared" si="914"/>
        <v>9</v>
      </c>
      <c r="B6512" s="46">
        <v>43737.208333317547</v>
      </c>
      <c r="C6512" s="47">
        <f>Eingabe!G6513</f>
        <v>3</v>
      </c>
      <c r="D6512" s="77">
        <v>6512</v>
      </c>
      <c r="E6512" s="47"/>
      <c r="F6512" s="25">
        <f t="shared" si="912"/>
        <v>4.4800000000000004</v>
      </c>
      <c r="G6512" s="25">
        <f>VLOOKUP(F6512,'Spezifische Werte'!$B$2:$C$4002,2,FALSE)</f>
        <v>6.3876775708421291E-2</v>
      </c>
      <c r="H6512" s="25">
        <f t="shared" si="915"/>
        <v>127.75355141684258</v>
      </c>
      <c r="J6512" s="25">
        <f t="shared" si="913"/>
        <v>4.5</v>
      </c>
      <c r="K6512" s="25">
        <f>VLOOKUP(J6512,'Spezifische Werte'!$B$2:$C$4002,2,FALSE)</f>
        <v>6.4854105449014127E-2</v>
      </c>
      <c r="L6512" s="25">
        <f t="shared" si="916"/>
        <v>129.70821089802826</v>
      </c>
      <c r="R6512" s="25">
        <v>6510</v>
      </c>
      <c r="S6512" s="25">
        <v>6509</v>
      </c>
      <c r="T6512" s="25">
        <f t="shared" si="920"/>
        <v>4.5658471991144818E-2</v>
      </c>
      <c r="U6512" s="25">
        <f t="shared" si="917"/>
        <v>4.7192942269860413E-2</v>
      </c>
      <c r="W6512" s="17">
        <f>Eingabe!H6513</f>
        <v>251</v>
      </c>
      <c r="X6512" s="17">
        <f t="shared" si="918"/>
        <v>2.5099999999999998</v>
      </c>
      <c r="Y6512" s="17">
        <f t="shared" si="919"/>
        <v>250</v>
      </c>
    </row>
    <row r="6513" spans="1:25" x14ac:dyDescent="0.15">
      <c r="A6513" s="82">
        <f t="shared" si="914"/>
        <v>9</v>
      </c>
      <c r="B6513" s="46">
        <v>43737.249999984211</v>
      </c>
      <c r="C6513" s="47">
        <f>Eingabe!G6514</f>
        <v>3.1</v>
      </c>
      <c r="D6513" s="77">
        <v>6513</v>
      </c>
      <c r="E6513" s="47"/>
      <c r="F6513" s="25">
        <f t="shared" si="912"/>
        <v>4.62</v>
      </c>
      <c r="G6513" s="25">
        <f>VLOOKUP(F6513,'Spezifische Werte'!$B$2:$C$4002,2,FALSE)</f>
        <v>7.0834307543363312E-2</v>
      </c>
      <c r="H6513" s="25">
        <f t="shared" si="915"/>
        <v>141.66861508672662</v>
      </c>
      <c r="J6513" s="25">
        <f t="shared" si="913"/>
        <v>4.6500000000000004</v>
      </c>
      <c r="K6513" s="25">
        <f>VLOOKUP(J6513,'Spezifische Werte'!$B$2:$C$4002,2,FALSE)</f>
        <v>7.2366311882592071E-2</v>
      </c>
      <c r="L6513" s="25">
        <f t="shared" si="916"/>
        <v>144.73262376518414</v>
      </c>
      <c r="R6513" s="25">
        <v>6511</v>
      </c>
      <c r="S6513" s="25">
        <v>6510</v>
      </c>
      <c r="T6513" s="25">
        <f t="shared" si="920"/>
        <v>4.5658471991144818E-2</v>
      </c>
      <c r="U6513" s="25">
        <f t="shared" si="917"/>
        <v>4.7192942269860413E-2</v>
      </c>
      <c r="W6513" s="17">
        <f>Eingabe!H6514</f>
        <v>243</v>
      </c>
      <c r="X6513" s="17">
        <f t="shared" si="918"/>
        <v>2.4300000000000002</v>
      </c>
      <c r="Y6513" s="17">
        <f t="shared" si="919"/>
        <v>240</v>
      </c>
    </row>
    <row r="6514" spans="1:25" x14ac:dyDescent="0.15">
      <c r="A6514" s="82">
        <f t="shared" si="914"/>
        <v>9</v>
      </c>
      <c r="B6514" s="46">
        <v>43737.291666650875</v>
      </c>
      <c r="C6514" s="47">
        <f>Eingabe!G6515</f>
        <v>3.1</v>
      </c>
      <c r="D6514" s="77">
        <v>6514</v>
      </c>
      <c r="E6514" s="47"/>
      <c r="F6514" s="25">
        <f t="shared" si="912"/>
        <v>4.62</v>
      </c>
      <c r="G6514" s="25">
        <f>VLOOKUP(F6514,'Spezifische Werte'!$B$2:$C$4002,2,FALSE)</f>
        <v>7.0834307543363312E-2</v>
      </c>
      <c r="H6514" s="25">
        <f t="shared" si="915"/>
        <v>141.66861508672662</v>
      </c>
      <c r="J6514" s="25">
        <f t="shared" si="913"/>
        <v>4.6500000000000004</v>
      </c>
      <c r="K6514" s="25">
        <f>VLOOKUP(J6514,'Spezifische Werte'!$B$2:$C$4002,2,FALSE)</f>
        <v>7.2366311882592071E-2</v>
      </c>
      <c r="L6514" s="25">
        <f t="shared" si="916"/>
        <v>144.73262376518414</v>
      </c>
      <c r="R6514" s="25">
        <v>6512</v>
      </c>
      <c r="S6514" s="25">
        <v>6511</v>
      </c>
      <c r="T6514" s="25">
        <f t="shared" si="920"/>
        <v>4.5658471991144818E-2</v>
      </c>
      <c r="U6514" s="25">
        <f t="shared" si="917"/>
        <v>4.7192942269860413E-2</v>
      </c>
      <c r="W6514" s="17">
        <f>Eingabe!H6515</f>
        <v>249</v>
      </c>
      <c r="X6514" s="17">
        <f t="shared" si="918"/>
        <v>2.4900000000000002</v>
      </c>
      <c r="Y6514" s="17">
        <f t="shared" si="919"/>
        <v>250</v>
      </c>
    </row>
    <row r="6515" spans="1:25" x14ac:dyDescent="0.15">
      <c r="A6515" s="82">
        <f t="shared" si="914"/>
        <v>9</v>
      </c>
      <c r="B6515" s="46">
        <v>43737.33333331754</v>
      </c>
      <c r="C6515" s="47">
        <f>Eingabe!G6516</f>
        <v>2.8</v>
      </c>
      <c r="D6515" s="77">
        <v>6515</v>
      </c>
      <c r="E6515" s="47"/>
      <c r="F6515" s="25">
        <f t="shared" si="912"/>
        <v>4.18</v>
      </c>
      <c r="G6515" s="25">
        <f>VLOOKUP(F6515,'Spezifische Werte'!$B$2:$C$4002,2,FALSE)</f>
        <v>4.9643016475870723E-2</v>
      </c>
      <c r="H6515" s="25">
        <f t="shared" si="915"/>
        <v>99.286032951741447</v>
      </c>
      <c r="J6515" s="25">
        <f t="shared" si="913"/>
        <v>4.2</v>
      </c>
      <c r="K6515" s="25">
        <f>VLOOKUP(J6515,'Spezifische Werte'!$B$2:$C$4002,2,FALSE)</f>
        <v>5.0575500247497268E-2</v>
      </c>
      <c r="L6515" s="25">
        <f t="shared" si="916"/>
        <v>101.15100049499453</v>
      </c>
      <c r="R6515" s="25">
        <v>6513</v>
      </c>
      <c r="S6515" s="25">
        <v>6512</v>
      </c>
      <c r="T6515" s="25">
        <f t="shared" si="920"/>
        <v>4.5658471991144818E-2</v>
      </c>
      <c r="U6515" s="25">
        <f t="shared" si="917"/>
        <v>4.7192942269860413E-2</v>
      </c>
      <c r="W6515" s="17">
        <f>Eingabe!H6516</f>
        <v>259</v>
      </c>
      <c r="X6515" s="17">
        <f t="shared" si="918"/>
        <v>2.59</v>
      </c>
      <c r="Y6515" s="17">
        <f t="shared" si="919"/>
        <v>260</v>
      </c>
    </row>
    <row r="6516" spans="1:25" x14ac:dyDescent="0.15">
      <c r="A6516" s="82">
        <f t="shared" si="914"/>
        <v>9</v>
      </c>
      <c r="B6516" s="46">
        <v>43737.374999984204</v>
      </c>
      <c r="C6516" s="47">
        <f>Eingabe!G6517</f>
        <v>3.3</v>
      </c>
      <c r="D6516" s="77">
        <v>6516</v>
      </c>
      <c r="E6516" s="47"/>
      <c r="F6516" s="25">
        <f t="shared" si="912"/>
        <v>4.92</v>
      </c>
      <c r="G6516" s="25">
        <f>VLOOKUP(F6516,'Spezifische Werte'!$B$2:$C$4002,2,FALSE)</f>
        <v>8.7079957720259088E-2</v>
      </c>
      <c r="H6516" s="25">
        <f t="shared" si="915"/>
        <v>174.15991544051818</v>
      </c>
      <c r="J6516" s="25">
        <f t="shared" si="913"/>
        <v>4.95</v>
      </c>
      <c r="K6516" s="25">
        <f>VLOOKUP(J6516,'Spezifische Werte'!$B$2:$C$4002,2,FALSE)</f>
        <v>8.884038911585862E-2</v>
      </c>
      <c r="L6516" s="25">
        <f t="shared" si="916"/>
        <v>177.68077823171723</v>
      </c>
      <c r="R6516" s="25">
        <v>6514</v>
      </c>
      <c r="S6516" s="25">
        <v>6513</v>
      </c>
      <c r="T6516" s="25">
        <f t="shared" si="920"/>
        <v>4.5658471991144818E-2</v>
      </c>
      <c r="U6516" s="25">
        <f t="shared" si="917"/>
        <v>4.7192942269860413E-2</v>
      </c>
      <c r="W6516" s="17">
        <f>Eingabe!H6517</f>
        <v>252</v>
      </c>
      <c r="X6516" s="17">
        <f t="shared" si="918"/>
        <v>2.52</v>
      </c>
      <c r="Y6516" s="17">
        <f t="shared" si="919"/>
        <v>250</v>
      </c>
    </row>
    <row r="6517" spans="1:25" x14ac:dyDescent="0.15">
      <c r="A6517" s="82">
        <f t="shared" si="914"/>
        <v>9</v>
      </c>
      <c r="B6517" s="46">
        <v>43737.416666650868</v>
      </c>
      <c r="C6517" s="47">
        <f>Eingabe!G6518</f>
        <v>4.3</v>
      </c>
      <c r="D6517" s="77">
        <v>6517</v>
      </c>
      <c r="E6517" s="47"/>
      <c r="F6517" s="25">
        <f t="shared" si="912"/>
        <v>6.41</v>
      </c>
      <c r="G6517" s="25">
        <f>VLOOKUP(F6517,'Spezifische Werte'!$B$2:$C$4002,2,FALSE)</f>
        <v>0.20539547091670399</v>
      </c>
      <c r="H6517" s="25">
        <f t="shared" si="915"/>
        <v>410.790941833408</v>
      </c>
      <c r="J6517" s="25">
        <f t="shared" si="913"/>
        <v>6.45</v>
      </c>
      <c r="K6517" s="25">
        <f>VLOOKUP(J6517,'Spezifische Werte'!$B$2:$C$4002,2,FALSE)</f>
        <v>0.20962714743593144</v>
      </c>
      <c r="L6517" s="25">
        <f t="shared" si="916"/>
        <v>419.2542948718629</v>
      </c>
      <c r="R6517" s="25">
        <v>6515</v>
      </c>
      <c r="S6517" s="25">
        <v>6514</v>
      </c>
      <c r="T6517" s="25">
        <f t="shared" si="920"/>
        <v>4.5658471991144818E-2</v>
      </c>
      <c r="U6517" s="25">
        <f t="shared" si="917"/>
        <v>4.7192942269860413E-2</v>
      </c>
      <c r="W6517" s="17">
        <f>Eingabe!H6518</f>
        <v>227</v>
      </c>
      <c r="X6517" s="17">
        <f t="shared" si="918"/>
        <v>2.27</v>
      </c>
      <c r="Y6517" s="17">
        <f t="shared" si="919"/>
        <v>229.99999999999997</v>
      </c>
    </row>
    <row r="6518" spans="1:25" x14ac:dyDescent="0.15">
      <c r="A6518" s="82">
        <f t="shared" si="914"/>
        <v>9</v>
      </c>
      <c r="B6518" s="46">
        <v>43737.458333317532</v>
      </c>
      <c r="C6518" s="47">
        <f>Eingabe!G6519</f>
        <v>3.6</v>
      </c>
      <c r="D6518" s="77">
        <v>6518</v>
      </c>
      <c r="E6518" s="47"/>
      <c r="F6518" s="25">
        <f t="shared" si="912"/>
        <v>5.37</v>
      </c>
      <c r="G6518" s="25">
        <f>VLOOKUP(F6518,'Spezifische Werte'!$B$2:$C$4002,2,FALSE)</f>
        <v>0.11640095819454216</v>
      </c>
      <c r="H6518" s="25">
        <f t="shared" si="915"/>
        <v>232.80191638908431</v>
      </c>
      <c r="J6518" s="25">
        <f t="shared" si="913"/>
        <v>5.4</v>
      </c>
      <c r="K6518" s="25">
        <f>VLOOKUP(J6518,'Spezifische Werte'!$B$2:$C$4002,2,FALSE)</f>
        <v>0.11853513474534576</v>
      </c>
      <c r="L6518" s="25">
        <f t="shared" si="916"/>
        <v>237.07026949069152</v>
      </c>
      <c r="R6518" s="25">
        <v>6516</v>
      </c>
      <c r="S6518" s="25">
        <v>6515</v>
      </c>
      <c r="T6518" s="25">
        <f t="shared" si="920"/>
        <v>4.5658471991144818E-2</v>
      </c>
      <c r="U6518" s="25">
        <f t="shared" si="917"/>
        <v>4.7192942269860413E-2</v>
      </c>
      <c r="W6518" s="17">
        <f>Eingabe!H6519</f>
        <v>236</v>
      </c>
      <c r="X6518" s="17">
        <f t="shared" si="918"/>
        <v>2.36</v>
      </c>
      <c r="Y6518" s="17">
        <f t="shared" si="919"/>
        <v>240</v>
      </c>
    </row>
    <row r="6519" spans="1:25" x14ac:dyDescent="0.15">
      <c r="A6519" s="82">
        <f t="shared" si="914"/>
        <v>9</v>
      </c>
      <c r="B6519" s="46">
        <v>43737.499999984197</v>
      </c>
      <c r="C6519" s="47">
        <f>Eingabe!G6520</f>
        <v>4.3</v>
      </c>
      <c r="D6519" s="77">
        <v>6519</v>
      </c>
      <c r="E6519" s="47"/>
      <c r="F6519" s="25">
        <f t="shared" si="912"/>
        <v>6.41</v>
      </c>
      <c r="G6519" s="25">
        <f>VLOOKUP(F6519,'Spezifische Werte'!$B$2:$C$4002,2,FALSE)</f>
        <v>0.20539547091670399</v>
      </c>
      <c r="H6519" s="25">
        <f t="shared" si="915"/>
        <v>410.790941833408</v>
      </c>
      <c r="J6519" s="25">
        <f t="shared" si="913"/>
        <v>6.45</v>
      </c>
      <c r="K6519" s="25">
        <f>VLOOKUP(J6519,'Spezifische Werte'!$B$2:$C$4002,2,FALSE)</f>
        <v>0.20962714743593144</v>
      </c>
      <c r="L6519" s="25">
        <f t="shared" si="916"/>
        <v>419.2542948718629</v>
      </c>
      <c r="R6519" s="25">
        <v>6517</v>
      </c>
      <c r="S6519" s="25">
        <v>6516</v>
      </c>
      <c r="T6519" s="25">
        <f t="shared" si="920"/>
        <v>4.5658471991144818E-2</v>
      </c>
      <c r="U6519" s="25">
        <f t="shared" si="917"/>
        <v>4.7192942269860413E-2</v>
      </c>
      <c r="W6519" s="17">
        <f>Eingabe!H6520</f>
        <v>239</v>
      </c>
      <c r="X6519" s="17">
        <f t="shared" si="918"/>
        <v>2.39</v>
      </c>
      <c r="Y6519" s="17">
        <f t="shared" si="919"/>
        <v>240</v>
      </c>
    </row>
    <row r="6520" spans="1:25" x14ac:dyDescent="0.15">
      <c r="A6520" s="82">
        <f t="shared" si="914"/>
        <v>9</v>
      </c>
      <c r="B6520" s="46">
        <v>43737.541666650861</v>
      </c>
      <c r="C6520" s="47">
        <f>Eingabe!G6521</f>
        <v>2.1</v>
      </c>
      <c r="D6520" s="77">
        <v>6520</v>
      </c>
      <c r="E6520" s="47"/>
      <c r="F6520" s="25">
        <f t="shared" si="912"/>
        <v>3.13</v>
      </c>
      <c r="G6520" s="25">
        <f>VLOOKUP(F6520,'Spezifische Werte'!$B$2:$C$4002,2,FALSE)</f>
        <v>1.0589326186624812E-2</v>
      </c>
      <c r="H6520" s="25">
        <f t="shared" si="915"/>
        <v>21.178652373249626</v>
      </c>
      <c r="J6520" s="25">
        <f t="shared" si="913"/>
        <v>3.15</v>
      </c>
      <c r="K6520" s="25">
        <f>VLOOKUP(J6520,'Spezifische Werte'!$B$2:$C$4002,2,FALSE)</f>
        <v>1.1019016897018549E-2</v>
      </c>
      <c r="L6520" s="25">
        <f t="shared" si="916"/>
        <v>22.038033794037098</v>
      </c>
      <c r="R6520" s="25">
        <v>6518</v>
      </c>
      <c r="S6520" s="25">
        <v>6517</v>
      </c>
      <c r="T6520" s="25">
        <f t="shared" si="920"/>
        <v>4.5658471991144818E-2</v>
      </c>
      <c r="U6520" s="25">
        <f t="shared" si="917"/>
        <v>4.7192942269860413E-2</v>
      </c>
      <c r="W6520" s="17">
        <f>Eingabe!H6521</f>
        <v>241</v>
      </c>
      <c r="X6520" s="17">
        <f t="shared" si="918"/>
        <v>2.41</v>
      </c>
      <c r="Y6520" s="17">
        <f t="shared" si="919"/>
        <v>240</v>
      </c>
    </row>
    <row r="6521" spans="1:25" x14ac:dyDescent="0.15">
      <c r="A6521" s="82">
        <f t="shared" si="914"/>
        <v>9</v>
      </c>
      <c r="B6521" s="46">
        <v>43737.583333317525</v>
      </c>
      <c r="C6521" s="47">
        <f>Eingabe!G6522</f>
        <v>4.4000000000000004</v>
      </c>
      <c r="D6521" s="77">
        <v>6521</v>
      </c>
      <c r="E6521" s="47"/>
      <c r="F6521" s="25">
        <f t="shared" si="912"/>
        <v>6.56</v>
      </c>
      <c r="G6521" s="25">
        <f>VLOOKUP(F6521,'Spezifische Werte'!$B$2:$C$4002,2,FALSE)</f>
        <v>0.2214941246302857</v>
      </c>
      <c r="H6521" s="25">
        <f t="shared" si="915"/>
        <v>442.98824926057142</v>
      </c>
      <c r="J6521" s="25">
        <f t="shared" si="913"/>
        <v>6.6</v>
      </c>
      <c r="K6521" s="25">
        <f>VLOOKUP(J6521,'Spezifische Werte'!$B$2:$C$4002,2,FALSE)</f>
        <v>0.22589088814664299</v>
      </c>
      <c r="L6521" s="25">
        <f t="shared" si="916"/>
        <v>451.78177629328599</v>
      </c>
      <c r="R6521" s="25">
        <v>6519</v>
      </c>
      <c r="S6521" s="25">
        <v>6518</v>
      </c>
      <c r="T6521" s="25">
        <f t="shared" si="920"/>
        <v>4.5658471991144818E-2</v>
      </c>
      <c r="U6521" s="25">
        <f t="shared" si="917"/>
        <v>4.7192942269860413E-2</v>
      </c>
      <c r="W6521" s="17">
        <f>Eingabe!H6522</f>
        <v>247</v>
      </c>
      <c r="X6521" s="17">
        <f t="shared" si="918"/>
        <v>2.4700000000000002</v>
      </c>
      <c r="Y6521" s="17">
        <f t="shared" si="919"/>
        <v>250</v>
      </c>
    </row>
    <row r="6522" spans="1:25" x14ac:dyDescent="0.15">
      <c r="A6522" s="82">
        <f t="shared" si="914"/>
        <v>9</v>
      </c>
      <c r="B6522" s="46">
        <v>43737.624999984189</v>
      </c>
      <c r="C6522" s="47">
        <f>Eingabe!G6523</f>
        <v>2.7</v>
      </c>
      <c r="D6522" s="77">
        <v>6522</v>
      </c>
      <c r="E6522" s="47"/>
      <c r="F6522" s="25">
        <f t="shared" si="912"/>
        <v>4.03</v>
      </c>
      <c r="G6522" s="25">
        <f>VLOOKUP(F6522,'Spezifische Werte'!$B$2:$C$4002,2,FALSE)</f>
        <v>4.2666657265334036E-2</v>
      </c>
      <c r="H6522" s="25">
        <f t="shared" si="915"/>
        <v>85.333314530668076</v>
      </c>
      <c r="J6522" s="25">
        <f t="shared" si="913"/>
        <v>4.05</v>
      </c>
      <c r="K6522" s="25">
        <f>VLOOKUP(J6522,'Spezifische Werte'!$B$2:$C$4002,2,FALSE)</f>
        <v>4.3597034083331404E-2</v>
      </c>
      <c r="L6522" s="25">
        <f t="shared" si="916"/>
        <v>87.194068166662802</v>
      </c>
      <c r="R6522" s="25">
        <v>6520</v>
      </c>
      <c r="S6522" s="25">
        <v>6519</v>
      </c>
      <c r="T6522" s="25">
        <f t="shared" si="920"/>
        <v>4.5658471991144818E-2</v>
      </c>
      <c r="U6522" s="25">
        <f t="shared" si="917"/>
        <v>4.7192942269860413E-2</v>
      </c>
      <c r="W6522" s="17">
        <f>Eingabe!H6523</f>
        <v>220</v>
      </c>
      <c r="X6522" s="17">
        <f t="shared" si="918"/>
        <v>2.2000000000000002</v>
      </c>
      <c r="Y6522" s="17">
        <f t="shared" si="919"/>
        <v>220.00000000000003</v>
      </c>
    </row>
    <row r="6523" spans="1:25" x14ac:dyDescent="0.15">
      <c r="A6523" s="82">
        <f t="shared" si="914"/>
        <v>9</v>
      </c>
      <c r="B6523" s="46">
        <v>43737.666666650854</v>
      </c>
      <c r="C6523" s="47">
        <f>Eingabe!G6524</f>
        <v>4.3</v>
      </c>
      <c r="D6523" s="77">
        <v>6523</v>
      </c>
      <c r="E6523" s="47"/>
      <c r="F6523" s="25">
        <f t="shared" si="912"/>
        <v>6.41</v>
      </c>
      <c r="G6523" s="25">
        <f>VLOOKUP(F6523,'Spezifische Werte'!$B$2:$C$4002,2,FALSE)</f>
        <v>0.20539547091670399</v>
      </c>
      <c r="H6523" s="25">
        <f t="shared" si="915"/>
        <v>410.790941833408</v>
      </c>
      <c r="J6523" s="25">
        <f t="shared" si="913"/>
        <v>6.45</v>
      </c>
      <c r="K6523" s="25">
        <f>VLOOKUP(J6523,'Spezifische Werte'!$B$2:$C$4002,2,FALSE)</f>
        <v>0.20962714743593144</v>
      </c>
      <c r="L6523" s="25">
        <f t="shared" si="916"/>
        <v>419.2542948718629</v>
      </c>
      <c r="R6523" s="25">
        <v>6521</v>
      </c>
      <c r="S6523" s="25">
        <v>6520</v>
      </c>
      <c r="T6523" s="25">
        <f t="shared" si="920"/>
        <v>4.5658471991144818E-2</v>
      </c>
      <c r="U6523" s="25">
        <f t="shared" si="917"/>
        <v>4.7192942269860413E-2</v>
      </c>
      <c r="W6523" s="17">
        <f>Eingabe!H6524</f>
        <v>219</v>
      </c>
      <c r="X6523" s="17">
        <f t="shared" si="918"/>
        <v>2.19</v>
      </c>
      <c r="Y6523" s="17">
        <f t="shared" si="919"/>
        <v>220.00000000000003</v>
      </c>
    </row>
    <row r="6524" spans="1:25" x14ac:dyDescent="0.15">
      <c r="A6524" s="82">
        <f t="shared" si="914"/>
        <v>9</v>
      </c>
      <c r="B6524" s="46">
        <v>43737.708333317518</v>
      </c>
      <c r="C6524" s="47">
        <f>Eingabe!G6525</f>
        <v>4</v>
      </c>
      <c r="D6524" s="77">
        <v>6524</v>
      </c>
      <c r="E6524" s="47"/>
      <c r="F6524" s="25">
        <f t="shared" si="912"/>
        <v>5.97</v>
      </c>
      <c r="G6524" s="25">
        <f>VLOOKUP(F6524,'Spezifische Werte'!$B$2:$C$4002,2,FALSE)</f>
        <v>0.1627434603343155</v>
      </c>
      <c r="H6524" s="25">
        <f t="shared" si="915"/>
        <v>325.486920668631</v>
      </c>
      <c r="J6524" s="25">
        <f t="shared" si="913"/>
        <v>6</v>
      </c>
      <c r="K6524" s="25">
        <f>VLOOKUP(J6524,'Spezifische Werte'!$B$2:$C$4002,2,FALSE)</f>
        <v>0.16538134424295356</v>
      </c>
      <c r="L6524" s="25">
        <f t="shared" si="916"/>
        <v>330.76268848590712</v>
      </c>
      <c r="R6524" s="25">
        <v>6522</v>
      </c>
      <c r="S6524" s="25">
        <v>6521</v>
      </c>
      <c r="T6524" s="25">
        <f t="shared" si="920"/>
        <v>4.5658471991144818E-2</v>
      </c>
      <c r="U6524" s="25">
        <f t="shared" si="917"/>
        <v>4.7192942269860413E-2</v>
      </c>
      <c r="W6524" s="17">
        <f>Eingabe!H6525</f>
        <v>208</v>
      </c>
      <c r="X6524" s="17">
        <f t="shared" si="918"/>
        <v>2.08</v>
      </c>
      <c r="Y6524" s="17">
        <f t="shared" si="919"/>
        <v>210</v>
      </c>
    </row>
    <row r="6525" spans="1:25" x14ac:dyDescent="0.15">
      <c r="A6525" s="82">
        <f t="shared" si="914"/>
        <v>9</v>
      </c>
      <c r="B6525" s="46">
        <v>43737.749999984182</v>
      </c>
      <c r="C6525" s="47">
        <f>Eingabe!G6526</f>
        <v>4.8</v>
      </c>
      <c r="D6525" s="77">
        <v>6525</v>
      </c>
      <c r="E6525" s="47"/>
      <c r="F6525" s="25">
        <f t="shared" si="912"/>
        <v>7.16</v>
      </c>
      <c r="G6525" s="25">
        <f>VLOOKUP(F6525,'Spezifische Werte'!$B$2:$C$4002,2,FALSE)</f>
        <v>0.29271421469315961</v>
      </c>
      <c r="H6525" s="25">
        <f t="shared" si="915"/>
        <v>585.42842938631918</v>
      </c>
      <c r="J6525" s="25">
        <f t="shared" si="913"/>
        <v>7.2</v>
      </c>
      <c r="K6525" s="25">
        <f>VLOOKUP(J6525,'Spezifische Werte'!$B$2:$C$4002,2,FALSE)</f>
        <v>0.29789883692567737</v>
      </c>
      <c r="L6525" s="25">
        <f t="shared" si="916"/>
        <v>595.79767385135472</v>
      </c>
      <c r="R6525" s="25">
        <v>6523</v>
      </c>
      <c r="S6525" s="25">
        <v>6522</v>
      </c>
      <c r="T6525" s="25">
        <f t="shared" si="920"/>
        <v>4.5658471991144818E-2</v>
      </c>
      <c r="U6525" s="25">
        <f t="shared" si="917"/>
        <v>4.7192942269860413E-2</v>
      </c>
      <c r="W6525" s="17">
        <f>Eingabe!H6526</f>
        <v>210</v>
      </c>
      <c r="X6525" s="17">
        <f t="shared" si="918"/>
        <v>2.1</v>
      </c>
      <c r="Y6525" s="17">
        <f t="shared" si="919"/>
        <v>210</v>
      </c>
    </row>
    <row r="6526" spans="1:25" x14ac:dyDescent="0.15">
      <c r="A6526" s="82">
        <f t="shared" si="914"/>
        <v>9</v>
      </c>
      <c r="B6526" s="46">
        <v>43737.791666650846</v>
      </c>
      <c r="C6526" s="47">
        <f>Eingabe!G6527</f>
        <v>4.5999999999999996</v>
      </c>
      <c r="D6526" s="77">
        <v>6526</v>
      </c>
      <c r="E6526" s="47"/>
      <c r="F6526" s="25">
        <f t="shared" si="912"/>
        <v>6.86</v>
      </c>
      <c r="G6526" s="25">
        <f>VLOOKUP(F6526,'Spezifische Werte'!$B$2:$C$4002,2,FALSE)</f>
        <v>0.25562320201003652</v>
      </c>
      <c r="H6526" s="25">
        <f t="shared" si="915"/>
        <v>511.24640402007304</v>
      </c>
      <c r="J6526" s="25">
        <f t="shared" si="913"/>
        <v>6.9</v>
      </c>
      <c r="K6526" s="25">
        <f>VLOOKUP(J6526,'Spezifische Werte'!$B$2:$C$4002,2,FALSE)</f>
        <v>0.26038765048417867</v>
      </c>
      <c r="L6526" s="25">
        <f t="shared" si="916"/>
        <v>520.77530096835733</v>
      </c>
      <c r="R6526" s="25">
        <v>6524</v>
      </c>
      <c r="S6526" s="25">
        <v>6523</v>
      </c>
      <c r="T6526" s="25">
        <f t="shared" si="920"/>
        <v>4.5658471991144818E-2</v>
      </c>
      <c r="U6526" s="25">
        <f t="shared" si="917"/>
        <v>4.7192942269860413E-2</v>
      </c>
      <c r="W6526" s="17">
        <f>Eingabe!H6527</f>
        <v>199</v>
      </c>
      <c r="X6526" s="17">
        <f t="shared" si="918"/>
        <v>1.99</v>
      </c>
      <c r="Y6526" s="17">
        <f t="shared" si="919"/>
        <v>200</v>
      </c>
    </row>
    <row r="6527" spans="1:25" x14ac:dyDescent="0.15">
      <c r="A6527" s="82">
        <f t="shared" si="914"/>
        <v>9</v>
      </c>
      <c r="B6527" s="46">
        <v>43737.833333317511</v>
      </c>
      <c r="C6527" s="47">
        <f>Eingabe!G6528</f>
        <v>4.8</v>
      </c>
      <c r="D6527" s="77">
        <v>6527</v>
      </c>
      <c r="E6527" s="47"/>
      <c r="F6527" s="25">
        <f t="shared" si="912"/>
        <v>7.16</v>
      </c>
      <c r="G6527" s="25">
        <f>VLOOKUP(F6527,'Spezifische Werte'!$B$2:$C$4002,2,FALSE)</f>
        <v>0.29271421469315961</v>
      </c>
      <c r="H6527" s="25">
        <f t="shared" si="915"/>
        <v>585.42842938631918</v>
      </c>
      <c r="J6527" s="25">
        <f t="shared" si="913"/>
        <v>7.2</v>
      </c>
      <c r="K6527" s="25">
        <f>VLOOKUP(J6527,'Spezifische Werte'!$B$2:$C$4002,2,FALSE)</f>
        <v>0.29789883692567737</v>
      </c>
      <c r="L6527" s="25">
        <f t="shared" si="916"/>
        <v>595.79767385135472</v>
      </c>
      <c r="R6527" s="25">
        <v>6525</v>
      </c>
      <c r="S6527" s="25">
        <v>6524</v>
      </c>
      <c r="T6527" s="25">
        <f t="shared" si="920"/>
        <v>4.5658471991144818E-2</v>
      </c>
      <c r="U6527" s="25">
        <f t="shared" si="917"/>
        <v>4.7192942269860413E-2</v>
      </c>
      <c r="W6527" s="17">
        <f>Eingabe!H6528</f>
        <v>206</v>
      </c>
      <c r="X6527" s="17">
        <f t="shared" si="918"/>
        <v>2.06</v>
      </c>
      <c r="Y6527" s="17">
        <f t="shared" si="919"/>
        <v>210</v>
      </c>
    </row>
    <row r="6528" spans="1:25" x14ac:dyDescent="0.15">
      <c r="A6528" s="82">
        <f t="shared" si="914"/>
        <v>9</v>
      </c>
      <c r="B6528" s="46">
        <v>43737.874999984175</v>
      </c>
      <c r="C6528" s="47">
        <f>Eingabe!G6529</f>
        <v>4.9000000000000004</v>
      </c>
      <c r="D6528" s="77">
        <v>6528</v>
      </c>
      <c r="E6528" s="47"/>
      <c r="F6528" s="25">
        <f t="shared" si="912"/>
        <v>7.31</v>
      </c>
      <c r="G6528" s="25">
        <f>VLOOKUP(F6528,'Spezifische Werte'!$B$2:$C$4002,2,FALSE)</f>
        <v>0.3124426167174133</v>
      </c>
      <c r="H6528" s="25">
        <f t="shared" si="915"/>
        <v>624.88523343482666</v>
      </c>
      <c r="J6528" s="25">
        <f t="shared" si="913"/>
        <v>7.35</v>
      </c>
      <c r="K6528" s="25">
        <f>VLOOKUP(J6528,'Spezifische Werte'!$B$2:$C$4002,2,FALSE)</f>
        <v>0.31783439487629789</v>
      </c>
      <c r="L6528" s="25">
        <f t="shared" si="916"/>
        <v>635.66878975259579</v>
      </c>
      <c r="R6528" s="25">
        <v>6526</v>
      </c>
      <c r="S6528" s="25">
        <v>6525</v>
      </c>
      <c r="T6528" s="25">
        <f t="shared" si="920"/>
        <v>4.5658471991144818E-2</v>
      </c>
      <c r="U6528" s="25">
        <f t="shared" si="917"/>
        <v>4.7192942269860413E-2</v>
      </c>
      <c r="W6528" s="17">
        <f>Eingabe!H6529</f>
        <v>196</v>
      </c>
      <c r="X6528" s="17">
        <f t="shared" si="918"/>
        <v>1.96</v>
      </c>
      <c r="Y6528" s="17">
        <f t="shared" si="919"/>
        <v>200</v>
      </c>
    </row>
    <row r="6529" spans="1:25" x14ac:dyDescent="0.15">
      <c r="A6529" s="82">
        <f t="shared" si="914"/>
        <v>9</v>
      </c>
      <c r="B6529" s="46">
        <v>43737.916666650839</v>
      </c>
      <c r="C6529" s="47">
        <f>Eingabe!G6530</f>
        <v>4.9000000000000004</v>
      </c>
      <c r="D6529" s="77">
        <v>6529</v>
      </c>
      <c r="E6529" s="47"/>
      <c r="F6529" s="25">
        <f t="shared" si="912"/>
        <v>7.31</v>
      </c>
      <c r="G6529" s="25">
        <f>VLOOKUP(F6529,'Spezifische Werte'!$B$2:$C$4002,2,FALSE)</f>
        <v>0.3124426167174133</v>
      </c>
      <c r="H6529" s="25">
        <f t="shared" si="915"/>
        <v>624.88523343482666</v>
      </c>
      <c r="J6529" s="25">
        <f t="shared" si="913"/>
        <v>7.35</v>
      </c>
      <c r="K6529" s="25">
        <f>VLOOKUP(J6529,'Spezifische Werte'!$B$2:$C$4002,2,FALSE)</f>
        <v>0.31783439487629789</v>
      </c>
      <c r="L6529" s="25">
        <f t="shared" si="916"/>
        <v>635.66878975259579</v>
      </c>
      <c r="R6529" s="25">
        <v>6527</v>
      </c>
      <c r="S6529" s="25">
        <v>6526</v>
      </c>
      <c r="T6529" s="25">
        <f t="shared" si="920"/>
        <v>4.5658471991144818E-2</v>
      </c>
      <c r="U6529" s="25">
        <f t="shared" si="917"/>
        <v>4.7192942269860413E-2</v>
      </c>
      <c r="W6529" s="17">
        <f>Eingabe!H6530</f>
        <v>196</v>
      </c>
      <c r="X6529" s="17">
        <f t="shared" si="918"/>
        <v>1.96</v>
      </c>
      <c r="Y6529" s="17">
        <f t="shared" si="919"/>
        <v>200</v>
      </c>
    </row>
    <row r="6530" spans="1:25" x14ac:dyDescent="0.15">
      <c r="A6530" s="82">
        <f t="shared" si="914"/>
        <v>9</v>
      </c>
      <c r="B6530" s="46">
        <v>43737.958333317503</v>
      </c>
      <c r="C6530" s="47">
        <f>Eingabe!G6531</f>
        <v>4.9000000000000004</v>
      </c>
      <c r="D6530" s="77">
        <v>6530</v>
      </c>
      <c r="E6530" s="47"/>
      <c r="F6530" s="25">
        <f t="shared" si="912"/>
        <v>7.31</v>
      </c>
      <c r="G6530" s="25">
        <f>VLOOKUP(F6530,'Spezifische Werte'!$B$2:$C$4002,2,FALSE)</f>
        <v>0.3124426167174133</v>
      </c>
      <c r="H6530" s="25">
        <f t="shared" si="915"/>
        <v>624.88523343482666</v>
      </c>
      <c r="J6530" s="25">
        <f t="shared" si="913"/>
        <v>7.35</v>
      </c>
      <c r="K6530" s="25">
        <f>VLOOKUP(J6530,'Spezifische Werte'!$B$2:$C$4002,2,FALSE)</f>
        <v>0.31783439487629789</v>
      </c>
      <c r="L6530" s="25">
        <f t="shared" si="916"/>
        <v>635.66878975259579</v>
      </c>
      <c r="R6530" s="25">
        <v>6528</v>
      </c>
      <c r="S6530" s="25">
        <v>6527</v>
      </c>
      <c r="T6530" s="25">
        <f t="shared" si="920"/>
        <v>4.5658471991144818E-2</v>
      </c>
      <c r="U6530" s="25">
        <f t="shared" si="917"/>
        <v>4.7192942269860413E-2</v>
      </c>
      <c r="W6530" s="17">
        <f>Eingabe!H6531</f>
        <v>210</v>
      </c>
      <c r="X6530" s="17">
        <f t="shared" si="918"/>
        <v>2.1</v>
      </c>
      <c r="Y6530" s="17">
        <f t="shared" si="919"/>
        <v>210</v>
      </c>
    </row>
    <row r="6531" spans="1:25" x14ac:dyDescent="0.15">
      <c r="A6531" s="82">
        <f t="shared" si="914"/>
        <v>9</v>
      </c>
      <c r="B6531" s="46">
        <v>43737.999999984168</v>
      </c>
      <c r="C6531" s="47">
        <f>Eingabe!G6532</f>
        <v>4.7</v>
      </c>
      <c r="D6531" s="77">
        <v>6531</v>
      </c>
      <c r="E6531" s="47"/>
      <c r="F6531" s="25">
        <f t="shared" ref="F6531:F6594" si="921">ROUND(C6531*($O$4/$O$5)^$O$7,2)</f>
        <v>7.01</v>
      </c>
      <c r="G6531" s="25">
        <f>VLOOKUP(F6531,'Spezifische Werte'!$B$2:$C$4002,2,FALSE)</f>
        <v>0.27377270492189271</v>
      </c>
      <c r="H6531" s="25">
        <f t="shared" si="915"/>
        <v>547.54540984378536</v>
      </c>
      <c r="J6531" s="25">
        <f t="shared" ref="J6531:J6594" si="922">ROUND(C6531*(LN($O$4/$O$8)/LN($O$5/$O$8)),2)</f>
        <v>7.05</v>
      </c>
      <c r="K6531" s="25">
        <f>VLOOKUP(J6531,'Spezifische Werte'!$B$2:$C$4002,2,FALSE)</f>
        <v>0.27874593647894402</v>
      </c>
      <c r="L6531" s="25">
        <f t="shared" si="916"/>
        <v>557.49187295788806</v>
      </c>
      <c r="R6531" s="25">
        <v>6529</v>
      </c>
      <c r="S6531" s="25">
        <v>6528</v>
      </c>
      <c r="T6531" s="25">
        <f t="shared" si="920"/>
        <v>4.5658471991144818E-2</v>
      </c>
      <c r="U6531" s="25">
        <f t="shared" si="917"/>
        <v>4.7192942269860413E-2</v>
      </c>
      <c r="W6531" s="17">
        <f>Eingabe!H6532</f>
        <v>190</v>
      </c>
      <c r="X6531" s="17">
        <f t="shared" si="918"/>
        <v>1.9</v>
      </c>
      <c r="Y6531" s="17">
        <f t="shared" si="919"/>
        <v>190</v>
      </c>
    </row>
    <row r="6532" spans="1:25" x14ac:dyDescent="0.15">
      <c r="A6532" s="82">
        <f t="shared" ref="A6532:A6595" si="923">MONTH(B6532)</f>
        <v>9</v>
      </c>
      <c r="B6532" s="46">
        <v>43738.041666650832</v>
      </c>
      <c r="C6532" s="47">
        <f>Eingabe!G6533</f>
        <v>4.5</v>
      </c>
      <c r="D6532" s="77">
        <v>6532</v>
      </c>
      <c r="E6532" s="47"/>
      <c r="F6532" s="25">
        <f t="shared" si="921"/>
        <v>6.71</v>
      </c>
      <c r="G6532" s="25">
        <f>VLOOKUP(F6532,'Spezifische Werte'!$B$2:$C$4002,2,FALSE)</f>
        <v>0.23821819652236836</v>
      </c>
      <c r="H6532" s="25">
        <f t="shared" ref="H6532:H6595" si="924">G6532*$O$9*1000</f>
        <v>476.43639304473675</v>
      </c>
      <c r="J6532" s="25">
        <f t="shared" si="922"/>
        <v>6.75</v>
      </c>
      <c r="K6532" s="25">
        <f>VLOOKUP(J6532,'Spezifische Werte'!$B$2:$C$4002,2,FALSE)</f>
        <v>0.24279032681735657</v>
      </c>
      <c r="L6532" s="25">
        <f t="shared" ref="L6532:L6595" si="925">K6532*$O$9*1000</f>
        <v>485.58065363471314</v>
      </c>
      <c r="R6532" s="25">
        <v>6530</v>
      </c>
      <c r="S6532" s="25">
        <v>6529</v>
      </c>
      <c r="T6532" s="25">
        <f t="shared" si="920"/>
        <v>4.5658471991144818E-2</v>
      </c>
      <c r="U6532" s="25">
        <f t="shared" ref="U6532:U6595" si="926">LARGE($L$3:$L$8762,R6532)/1000</f>
        <v>4.7192942269860413E-2</v>
      </c>
      <c r="W6532" s="17">
        <f>Eingabe!H6533</f>
        <v>197</v>
      </c>
      <c r="X6532" s="17">
        <f t="shared" ref="X6532:X6595" si="927">W6532/100</f>
        <v>1.97</v>
      </c>
      <c r="Y6532" s="17">
        <f t="shared" ref="Y6532:Y6595" si="928">ROUND(X6532,1)*100</f>
        <v>200</v>
      </c>
    </row>
    <row r="6533" spans="1:25" x14ac:dyDescent="0.15">
      <c r="A6533" s="82">
        <f t="shared" si="923"/>
        <v>9</v>
      </c>
      <c r="B6533" s="46">
        <v>43738.083333317496</v>
      </c>
      <c r="C6533" s="47">
        <f>Eingabe!G6534</f>
        <v>4.3</v>
      </c>
      <c r="D6533" s="77">
        <v>6533</v>
      </c>
      <c r="E6533" s="47"/>
      <c r="F6533" s="25">
        <f t="shared" si="921"/>
        <v>6.41</v>
      </c>
      <c r="G6533" s="25">
        <f>VLOOKUP(F6533,'Spezifische Werte'!$B$2:$C$4002,2,FALSE)</f>
        <v>0.20539547091670399</v>
      </c>
      <c r="H6533" s="25">
        <f t="shared" si="924"/>
        <v>410.790941833408</v>
      </c>
      <c r="J6533" s="25">
        <f t="shared" si="922"/>
        <v>6.45</v>
      </c>
      <c r="K6533" s="25">
        <f>VLOOKUP(J6533,'Spezifische Werte'!$B$2:$C$4002,2,FALSE)</f>
        <v>0.20962714743593144</v>
      </c>
      <c r="L6533" s="25">
        <f t="shared" si="925"/>
        <v>419.2542948718629</v>
      </c>
      <c r="R6533" s="25">
        <v>6531</v>
      </c>
      <c r="S6533" s="25">
        <v>6530</v>
      </c>
      <c r="T6533" s="25">
        <f t="shared" si="920"/>
        <v>4.5658471991144818E-2</v>
      </c>
      <c r="U6533" s="25">
        <f t="shared" si="926"/>
        <v>4.7192942269860413E-2</v>
      </c>
      <c r="W6533" s="17">
        <f>Eingabe!H6534</f>
        <v>200</v>
      </c>
      <c r="X6533" s="17">
        <f t="shared" si="927"/>
        <v>2</v>
      </c>
      <c r="Y6533" s="17">
        <f t="shared" si="928"/>
        <v>200</v>
      </c>
    </row>
    <row r="6534" spans="1:25" x14ac:dyDescent="0.15">
      <c r="A6534" s="82">
        <f t="shared" si="923"/>
        <v>9</v>
      </c>
      <c r="B6534" s="46">
        <v>43738.12499998416</v>
      </c>
      <c r="C6534" s="47">
        <f>Eingabe!G6535</f>
        <v>4.0999999999999996</v>
      </c>
      <c r="D6534" s="77">
        <v>6534</v>
      </c>
      <c r="E6534" s="47"/>
      <c r="F6534" s="25">
        <f t="shared" si="921"/>
        <v>6.12</v>
      </c>
      <c r="G6534" s="25">
        <f>VLOOKUP(F6534,'Spezifische Werte'!$B$2:$C$4002,2,FALSE)</f>
        <v>0.17636813552353289</v>
      </c>
      <c r="H6534" s="25">
        <f t="shared" si="924"/>
        <v>352.73627104706577</v>
      </c>
      <c r="J6534" s="25">
        <f t="shared" si="922"/>
        <v>6.15</v>
      </c>
      <c r="K6534" s="25">
        <f>VLOOKUP(J6534,'Spezifische Werte'!$B$2:$C$4002,2,FALSE)</f>
        <v>0.17921779013058811</v>
      </c>
      <c r="L6534" s="25">
        <f t="shared" si="925"/>
        <v>358.4355802611762</v>
      </c>
      <c r="R6534" s="25">
        <v>6532</v>
      </c>
      <c r="S6534" s="25">
        <v>6531</v>
      </c>
      <c r="T6534" s="25">
        <f t="shared" ref="T6534:T6597" si="929">LARGE($H$3:$H$8762,R6534)/1000</f>
        <v>4.5658471991144818E-2</v>
      </c>
      <c r="U6534" s="25">
        <f t="shared" si="926"/>
        <v>4.7192942269860413E-2</v>
      </c>
      <c r="W6534" s="17">
        <f>Eingabe!H6535</f>
        <v>189</v>
      </c>
      <c r="X6534" s="17">
        <f t="shared" si="927"/>
        <v>1.89</v>
      </c>
      <c r="Y6534" s="17">
        <f t="shared" si="928"/>
        <v>190</v>
      </c>
    </row>
    <row r="6535" spans="1:25" x14ac:dyDescent="0.15">
      <c r="A6535" s="82">
        <f t="shared" si="923"/>
        <v>9</v>
      </c>
      <c r="B6535" s="46">
        <v>43738.166666650824</v>
      </c>
      <c r="C6535" s="47">
        <f>Eingabe!G6536</f>
        <v>4</v>
      </c>
      <c r="D6535" s="77">
        <v>6535</v>
      </c>
      <c r="E6535" s="47"/>
      <c r="F6535" s="25">
        <f t="shared" si="921"/>
        <v>5.97</v>
      </c>
      <c r="G6535" s="25">
        <f>VLOOKUP(F6535,'Spezifische Werte'!$B$2:$C$4002,2,FALSE)</f>
        <v>0.1627434603343155</v>
      </c>
      <c r="H6535" s="25">
        <f t="shared" si="924"/>
        <v>325.486920668631</v>
      </c>
      <c r="J6535" s="25">
        <f t="shared" si="922"/>
        <v>6</v>
      </c>
      <c r="K6535" s="25">
        <f>VLOOKUP(J6535,'Spezifische Werte'!$B$2:$C$4002,2,FALSE)</f>
        <v>0.16538134424295356</v>
      </c>
      <c r="L6535" s="25">
        <f t="shared" si="925"/>
        <v>330.76268848590712</v>
      </c>
      <c r="R6535" s="25">
        <v>6533</v>
      </c>
      <c r="S6535" s="25">
        <v>6532</v>
      </c>
      <c r="T6535" s="25">
        <f t="shared" si="929"/>
        <v>4.5658471991144818E-2</v>
      </c>
      <c r="U6535" s="25">
        <f t="shared" si="926"/>
        <v>4.7192942269860413E-2</v>
      </c>
      <c r="W6535" s="17">
        <f>Eingabe!H6536</f>
        <v>202</v>
      </c>
      <c r="X6535" s="17">
        <f t="shared" si="927"/>
        <v>2.02</v>
      </c>
      <c r="Y6535" s="17">
        <f t="shared" si="928"/>
        <v>200</v>
      </c>
    </row>
    <row r="6536" spans="1:25" x14ac:dyDescent="0.15">
      <c r="A6536" s="82">
        <f t="shared" si="923"/>
        <v>9</v>
      </c>
      <c r="B6536" s="46">
        <v>43738.208333317489</v>
      </c>
      <c r="C6536" s="47">
        <f>Eingabe!G6537</f>
        <v>3.7</v>
      </c>
      <c r="D6536" s="77">
        <v>6536</v>
      </c>
      <c r="E6536" s="47"/>
      <c r="F6536" s="25">
        <f t="shared" si="921"/>
        <v>5.52</v>
      </c>
      <c r="G6536" s="25">
        <f>VLOOKUP(F6536,'Spezifische Werte'!$B$2:$C$4002,2,FALSE)</f>
        <v>0.12721663519138685</v>
      </c>
      <c r="H6536" s="25">
        <f t="shared" si="924"/>
        <v>254.43327038277369</v>
      </c>
      <c r="J6536" s="25">
        <f t="shared" si="922"/>
        <v>5.55</v>
      </c>
      <c r="K6536" s="25">
        <f>VLOOKUP(J6536,'Spezifische Werte'!$B$2:$C$4002,2,FALSE)</f>
        <v>0.12941942247043492</v>
      </c>
      <c r="L6536" s="25">
        <f t="shared" si="925"/>
        <v>258.83884494086982</v>
      </c>
      <c r="R6536" s="25">
        <v>6534</v>
      </c>
      <c r="S6536" s="25">
        <v>6533</v>
      </c>
      <c r="T6536" s="25">
        <f t="shared" si="929"/>
        <v>4.5658471991144818E-2</v>
      </c>
      <c r="U6536" s="25">
        <f t="shared" si="926"/>
        <v>4.7192942269860413E-2</v>
      </c>
      <c r="W6536" s="17">
        <f>Eingabe!H6537</f>
        <v>180</v>
      </c>
      <c r="X6536" s="17">
        <f t="shared" si="927"/>
        <v>1.8</v>
      </c>
      <c r="Y6536" s="17">
        <f t="shared" si="928"/>
        <v>180</v>
      </c>
    </row>
    <row r="6537" spans="1:25" x14ac:dyDescent="0.15">
      <c r="A6537" s="82">
        <f t="shared" si="923"/>
        <v>9</v>
      </c>
      <c r="B6537" s="46">
        <v>43738.249999984153</v>
      </c>
      <c r="C6537" s="47">
        <f>Eingabe!G6538</f>
        <v>3.9</v>
      </c>
      <c r="D6537" s="77">
        <v>6537</v>
      </c>
      <c r="E6537" s="47"/>
      <c r="F6537" s="25">
        <f t="shared" si="921"/>
        <v>5.82</v>
      </c>
      <c r="G6537" s="25">
        <f>VLOOKUP(F6537,'Spezifische Werte'!$B$2:$C$4002,2,FALSE)</f>
        <v>0.15015933791444183</v>
      </c>
      <c r="H6537" s="25">
        <f t="shared" si="924"/>
        <v>300.31867582888367</v>
      </c>
      <c r="J6537" s="25">
        <f t="shared" si="922"/>
        <v>5.85</v>
      </c>
      <c r="K6537" s="25">
        <f>VLOOKUP(J6537,'Spezifische Werte'!$B$2:$C$4002,2,FALSE)</f>
        <v>0.15260213064447356</v>
      </c>
      <c r="L6537" s="25">
        <f t="shared" si="925"/>
        <v>305.20426128894712</v>
      </c>
      <c r="R6537" s="25">
        <v>6535</v>
      </c>
      <c r="S6537" s="25">
        <v>6534</v>
      </c>
      <c r="T6537" s="25">
        <f t="shared" si="929"/>
        <v>4.5658471991144818E-2</v>
      </c>
      <c r="U6537" s="25">
        <f t="shared" si="926"/>
        <v>4.7192942269860413E-2</v>
      </c>
      <c r="W6537" s="17">
        <f>Eingabe!H6538</f>
        <v>191</v>
      </c>
      <c r="X6537" s="17">
        <f t="shared" si="927"/>
        <v>1.91</v>
      </c>
      <c r="Y6537" s="17">
        <f t="shared" si="928"/>
        <v>190</v>
      </c>
    </row>
    <row r="6538" spans="1:25" x14ac:dyDescent="0.15">
      <c r="A6538" s="82">
        <f t="shared" si="923"/>
        <v>9</v>
      </c>
      <c r="B6538" s="46">
        <v>43738.291666650817</v>
      </c>
      <c r="C6538" s="47">
        <f>Eingabe!G6539</f>
        <v>4</v>
      </c>
      <c r="D6538" s="77">
        <v>6538</v>
      </c>
      <c r="E6538" s="47"/>
      <c r="F6538" s="25">
        <f t="shared" si="921"/>
        <v>5.97</v>
      </c>
      <c r="G6538" s="25">
        <f>VLOOKUP(F6538,'Spezifische Werte'!$B$2:$C$4002,2,FALSE)</f>
        <v>0.1627434603343155</v>
      </c>
      <c r="H6538" s="25">
        <f t="shared" si="924"/>
        <v>325.486920668631</v>
      </c>
      <c r="J6538" s="25">
        <f t="shared" si="922"/>
        <v>6</v>
      </c>
      <c r="K6538" s="25">
        <f>VLOOKUP(J6538,'Spezifische Werte'!$B$2:$C$4002,2,FALSE)</f>
        <v>0.16538134424295356</v>
      </c>
      <c r="L6538" s="25">
        <f t="shared" si="925"/>
        <v>330.76268848590712</v>
      </c>
      <c r="R6538" s="25">
        <v>6536</v>
      </c>
      <c r="S6538" s="25">
        <v>6535</v>
      </c>
      <c r="T6538" s="25">
        <f t="shared" si="929"/>
        <v>4.5658471991144818E-2</v>
      </c>
      <c r="U6538" s="25">
        <f t="shared" si="926"/>
        <v>4.7192942269860413E-2</v>
      </c>
      <c r="W6538" s="17">
        <f>Eingabe!H6539</f>
        <v>196</v>
      </c>
      <c r="X6538" s="17">
        <f t="shared" si="927"/>
        <v>1.96</v>
      </c>
      <c r="Y6538" s="17">
        <f t="shared" si="928"/>
        <v>200</v>
      </c>
    </row>
    <row r="6539" spans="1:25" x14ac:dyDescent="0.15">
      <c r="A6539" s="82">
        <f t="shared" si="923"/>
        <v>9</v>
      </c>
      <c r="B6539" s="46">
        <v>43738.333333317481</v>
      </c>
      <c r="C6539" s="47">
        <f>Eingabe!G6540</f>
        <v>4.9000000000000004</v>
      </c>
      <c r="D6539" s="77">
        <v>6539</v>
      </c>
      <c r="E6539" s="47"/>
      <c r="F6539" s="25">
        <f t="shared" si="921"/>
        <v>7.31</v>
      </c>
      <c r="G6539" s="25">
        <f>VLOOKUP(F6539,'Spezifische Werte'!$B$2:$C$4002,2,FALSE)</f>
        <v>0.3124426167174133</v>
      </c>
      <c r="H6539" s="25">
        <f t="shared" si="924"/>
        <v>624.88523343482666</v>
      </c>
      <c r="J6539" s="25">
        <f t="shared" si="922"/>
        <v>7.35</v>
      </c>
      <c r="K6539" s="25">
        <f>VLOOKUP(J6539,'Spezifische Werte'!$B$2:$C$4002,2,FALSE)</f>
        <v>0.31783439487629789</v>
      </c>
      <c r="L6539" s="25">
        <f t="shared" si="925"/>
        <v>635.66878975259579</v>
      </c>
      <c r="R6539" s="25">
        <v>6537</v>
      </c>
      <c r="S6539" s="25">
        <v>6536</v>
      </c>
      <c r="T6539" s="25">
        <f t="shared" si="929"/>
        <v>4.5658471991144818E-2</v>
      </c>
      <c r="U6539" s="25">
        <f t="shared" si="926"/>
        <v>4.7192942269860413E-2</v>
      </c>
      <c r="W6539" s="17">
        <f>Eingabe!H6540</f>
        <v>199</v>
      </c>
      <c r="X6539" s="17">
        <f t="shared" si="927"/>
        <v>1.99</v>
      </c>
      <c r="Y6539" s="17">
        <f t="shared" si="928"/>
        <v>200</v>
      </c>
    </row>
    <row r="6540" spans="1:25" x14ac:dyDescent="0.15">
      <c r="A6540" s="82">
        <f t="shared" si="923"/>
        <v>9</v>
      </c>
      <c r="B6540" s="46">
        <v>43738.374999984146</v>
      </c>
      <c r="C6540" s="47">
        <f>Eingabe!G6541</f>
        <v>5.9</v>
      </c>
      <c r="D6540" s="77">
        <v>6540</v>
      </c>
      <c r="E6540" s="47"/>
      <c r="F6540" s="25">
        <f t="shared" si="921"/>
        <v>8.8000000000000007</v>
      </c>
      <c r="G6540" s="25">
        <f>VLOOKUP(F6540,'Spezifische Werte'!$B$2:$C$4002,2,FALSE)</f>
        <v>0.54660374975483961</v>
      </c>
      <c r="H6540" s="25">
        <f t="shared" si="924"/>
        <v>1093.2074995096791</v>
      </c>
      <c r="J6540" s="25">
        <f t="shared" si="922"/>
        <v>8.85</v>
      </c>
      <c r="K6540" s="25">
        <f>VLOOKUP(J6540,'Spezifische Werte'!$B$2:$C$4002,2,FALSE)</f>
        <v>0.55531067469875062</v>
      </c>
      <c r="L6540" s="25">
        <f t="shared" si="925"/>
        <v>1110.6213493975013</v>
      </c>
      <c r="R6540" s="25">
        <v>6538</v>
      </c>
      <c r="S6540" s="25">
        <v>6537</v>
      </c>
      <c r="T6540" s="25">
        <f t="shared" si="929"/>
        <v>4.5658471991144818E-2</v>
      </c>
      <c r="U6540" s="25">
        <f t="shared" si="926"/>
        <v>4.7192942269860413E-2</v>
      </c>
      <c r="W6540" s="17">
        <f>Eingabe!H6541</f>
        <v>205</v>
      </c>
      <c r="X6540" s="17">
        <f t="shared" si="927"/>
        <v>2.0499999999999998</v>
      </c>
      <c r="Y6540" s="17">
        <f t="shared" si="928"/>
        <v>210</v>
      </c>
    </row>
    <row r="6541" spans="1:25" x14ac:dyDescent="0.15">
      <c r="A6541" s="82">
        <f t="shared" si="923"/>
        <v>9</v>
      </c>
      <c r="B6541" s="46">
        <v>43738.41666665081</v>
      </c>
      <c r="C6541" s="47">
        <f>Eingabe!G6542</f>
        <v>5.4</v>
      </c>
      <c r="D6541" s="77">
        <v>6541</v>
      </c>
      <c r="E6541" s="47"/>
      <c r="F6541" s="25">
        <f t="shared" si="921"/>
        <v>8.06</v>
      </c>
      <c r="G6541" s="25">
        <f>VLOOKUP(F6541,'Spezifische Werte'!$B$2:$C$4002,2,FALSE)</f>
        <v>0.42239374838249216</v>
      </c>
      <c r="H6541" s="25">
        <f t="shared" si="924"/>
        <v>844.78749676498433</v>
      </c>
      <c r="J6541" s="25">
        <f t="shared" si="922"/>
        <v>8.1</v>
      </c>
      <c r="K6541" s="25">
        <f>VLOOKUP(J6541,'Spezifische Werte'!$B$2:$C$4002,2,FALSE)</f>
        <v>0.428769385012092</v>
      </c>
      <c r="L6541" s="25">
        <f t="shared" si="925"/>
        <v>857.53877002418403</v>
      </c>
      <c r="R6541" s="25">
        <v>6539</v>
      </c>
      <c r="S6541" s="25">
        <v>6538</v>
      </c>
      <c r="T6541" s="25">
        <f t="shared" si="929"/>
        <v>4.5658471991144818E-2</v>
      </c>
      <c r="U6541" s="25">
        <f t="shared" si="926"/>
        <v>4.7192942269860413E-2</v>
      </c>
      <c r="W6541" s="17">
        <f>Eingabe!H6542</f>
        <v>219</v>
      </c>
      <c r="X6541" s="17">
        <f t="shared" si="927"/>
        <v>2.19</v>
      </c>
      <c r="Y6541" s="17">
        <f t="shared" si="928"/>
        <v>220.00000000000003</v>
      </c>
    </row>
    <row r="6542" spans="1:25" x14ac:dyDescent="0.15">
      <c r="A6542" s="82">
        <f t="shared" si="923"/>
        <v>9</v>
      </c>
      <c r="B6542" s="46">
        <v>43738.458333317474</v>
      </c>
      <c r="C6542" s="47">
        <f>Eingabe!G6543</f>
        <v>6.8</v>
      </c>
      <c r="D6542" s="77">
        <v>6542</v>
      </c>
      <c r="E6542" s="47"/>
      <c r="F6542" s="25">
        <f t="shared" si="921"/>
        <v>10.14</v>
      </c>
      <c r="G6542" s="25">
        <f>VLOOKUP(F6542,'Spezifische Werte'!$B$2:$C$4002,2,FALSE)</f>
        <v>0.75987049688249497</v>
      </c>
      <c r="H6542" s="25">
        <f t="shared" si="924"/>
        <v>1519.74099376499</v>
      </c>
      <c r="J6542" s="25">
        <f t="shared" si="922"/>
        <v>10.199999999999999</v>
      </c>
      <c r="K6542" s="25">
        <f>VLOOKUP(J6542,'Spezifische Werte'!$B$2:$C$4002,2,FALSE)</f>
        <v>0.76746217735576705</v>
      </c>
      <c r="L6542" s="25">
        <f t="shared" si="925"/>
        <v>1534.9243547115341</v>
      </c>
      <c r="R6542" s="25">
        <v>6540</v>
      </c>
      <c r="S6542" s="25">
        <v>6539</v>
      </c>
      <c r="T6542" s="25">
        <f t="shared" si="929"/>
        <v>4.5658471991144818E-2</v>
      </c>
      <c r="U6542" s="25">
        <f t="shared" si="926"/>
        <v>4.7192942269860413E-2</v>
      </c>
      <c r="W6542" s="17">
        <f>Eingabe!H6543</f>
        <v>230</v>
      </c>
      <c r="X6542" s="17">
        <f t="shared" si="927"/>
        <v>2.2999999999999998</v>
      </c>
      <c r="Y6542" s="17">
        <f t="shared" si="928"/>
        <v>229.99999999999997</v>
      </c>
    </row>
    <row r="6543" spans="1:25" x14ac:dyDescent="0.15">
      <c r="A6543" s="82">
        <f t="shared" si="923"/>
        <v>9</v>
      </c>
      <c r="B6543" s="46">
        <v>43738.499999984138</v>
      </c>
      <c r="C6543" s="47">
        <f>Eingabe!G6544</f>
        <v>4.5</v>
      </c>
      <c r="D6543" s="77">
        <v>6543</v>
      </c>
      <c r="E6543" s="47"/>
      <c r="F6543" s="25">
        <f t="shared" si="921"/>
        <v>6.71</v>
      </c>
      <c r="G6543" s="25">
        <f>VLOOKUP(F6543,'Spezifische Werte'!$B$2:$C$4002,2,FALSE)</f>
        <v>0.23821819652236836</v>
      </c>
      <c r="H6543" s="25">
        <f t="shared" si="924"/>
        <v>476.43639304473675</v>
      </c>
      <c r="J6543" s="25">
        <f t="shared" si="922"/>
        <v>6.75</v>
      </c>
      <c r="K6543" s="25">
        <f>VLOOKUP(J6543,'Spezifische Werte'!$B$2:$C$4002,2,FALSE)</f>
        <v>0.24279032681735657</v>
      </c>
      <c r="L6543" s="25">
        <f t="shared" si="925"/>
        <v>485.58065363471314</v>
      </c>
      <c r="R6543" s="25">
        <v>6541</v>
      </c>
      <c r="S6543" s="25">
        <v>6540</v>
      </c>
      <c r="T6543" s="25">
        <f t="shared" si="929"/>
        <v>4.5658471991144818E-2</v>
      </c>
      <c r="U6543" s="25">
        <f t="shared" si="926"/>
        <v>4.7192942269860413E-2</v>
      </c>
      <c r="W6543" s="17">
        <f>Eingabe!H6544</f>
        <v>223</v>
      </c>
      <c r="X6543" s="17">
        <f t="shared" si="927"/>
        <v>2.23</v>
      </c>
      <c r="Y6543" s="17">
        <f t="shared" si="928"/>
        <v>220.00000000000003</v>
      </c>
    </row>
    <row r="6544" spans="1:25" x14ac:dyDescent="0.15">
      <c r="A6544" s="82">
        <f t="shared" si="923"/>
        <v>9</v>
      </c>
      <c r="B6544" s="46">
        <v>43738.541666650803</v>
      </c>
      <c r="C6544" s="47">
        <f>Eingabe!G6545</f>
        <v>4.3</v>
      </c>
      <c r="D6544" s="77">
        <v>6544</v>
      </c>
      <c r="E6544" s="47"/>
      <c r="F6544" s="25">
        <f t="shared" si="921"/>
        <v>6.41</v>
      </c>
      <c r="G6544" s="25">
        <f>VLOOKUP(F6544,'Spezifische Werte'!$B$2:$C$4002,2,FALSE)</f>
        <v>0.20539547091670399</v>
      </c>
      <c r="H6544" s="25">
        <f t="shared" si="924"/>
        <v>410.790941833408</v>
      </c>
      <c r="J6544" s="25">
        <f t="shared" si="922"/>
        <v>6.45</v>
      </c>
      <c r="K6544" s="25">
        <f>VLOOKUP(J6544,'Spezifische Werte'!$B$2:$C$4002,2,FALSE)</f>
        <v>0.20962714743593144</v>
      </c>
      <c r="L6544" s="25">
        <f t="shared" si="925"/>
        <v>419.2542948718629</v>
      </c>
      <c r="R6544" s="25">
        <v>6542</v>
      </c>
      <c r="S6544" s="25">
        <v>6541</v>
      </c>
      <c r="T6544" s="25">
        <f t="shared" si="929"/>
        <v>4.5658471991144818E-2</v>
      </c>
      <c r="U6544" s="25">
        <f t="shared" si="926"/>
        <v>4.7192942269860413E-2</v>
      </c>
      <c r="W6544" s="17">
        <f>Eingabe!H6545</f>
        <v>266</v>
      </c>
      <c r="X6544" s="17">
        <f t="shared" si="927"/>
        <v>2.66</v>
      </c>
      <c r="Y6544" s="17">
        <f t="shared" si="928"/>
        <v>270</v>
      </c>
    </row>
    <row r="6545" spans="1:25" x14ac:dyDescent="0.15">
      <c r="A6545" s="82">
        <f t="shared" si="923"/>
        <v>9</v>
      </c>
      <c r="B6545" s="46">
        <v>43738.583333317467</v>
      </c>
      <c r="C6545" s="47">
        <f>Eingabe!G6546</f>
        <v>4.2</v>
      </c>
      <c r="D6545" s="77">
        <v>6545</v>
      </c>
      <c r="E6545" s="47"/>
      <c r="F6545" s="25">
        <f t="shared" si="921"/>
        <v>6.27</v>
      </c>
      <c r="G6545" s="25">
        <f>VLOOKUP(F6545,'Spezifische Werte'!$B$2:$C$4002,2,FALSE)</f>
        <v>0.19098980973438914</v>
      </c>
      <c r="H6545" s="25">
        <f t="shared" si="924"/>
        <v>381.97961946877831</v>
      </c>
      <c r="J6545" s="25">
        <f t="shared" si="922"/>
        <v>6.3</v>
      </c>
      <c r="K6545" s="25">
        <f>VLOOKUP(J6545,'Spezifische Werte'!$B$2:$C$4002,2,FALSE)</f>
        <v>0.19401976060055698</v>
      </c>
      <c r="L6545" s="25">
        <f t="shared" si="925"/>
        <v>388.03952120111398</v>
      </c>
      <c r="R6545" s="25">
        <v>6543</v>
      </c>
      <c r="S6545" s="25">
        <v>6542</v>
      </c>
      <c r="T6545" s="25">
        <f t="shared" si="929"/>
        <v>4.5658471991144818E-2</v>
      </c>
      <c r="U6545" s="25">
        <f t="shared" si="926"/>
        <v>4.7192942269860413E-2</v>
      </c>
      <c r="W6545" s="17">
        <f>Eingabe!H6546</f>
        <v>246</v>
      </c>
      <c r="X6545" s="17">
        <f t="shared" si="927"/>
        <v>2.46</v>
      </c>
      <c r="Y6545" s="17">
        <f t="shared" si="928"/>
        <v>250</v>
      </c>
    </row>
    <row r="6546" spans="1:25" x14ac:dyDescent="0.15">
      <c r="A6546" s="82">
        <f t="shared" si="923"/>
        <v>9</v>
      </c>
      <c r="B6546" s="46">
        <v>43738.624999984131</v>
      </c>
      <c r="C6546" s="47">
        <f>Eingabe!G6547</f>
        <v>4.9000000000000004</v>
      </c>
      <c r="D6546" s="77">
        <v>6546</v>
      </c>
      <c r="E6546" s="47"/>
      <c r="F6546" s="25">
        <f t="shared" si="921"/>
        <v>7.31</v>
      </c>
      <c r="G6546" s="25">
        <f>VLOOKUP(F6546,'Spezifische Werte'!$B$2:$C$4002,2,FALSE)</f>
        <v>0.3124426167174133</v>
      </c>
      <c r="H6546" s="25">
        <f t="shared" si="924"/>
        <v>624.88523343482666</v>
      </c>
      <c r="J6546" s="25">
        <f t="shared" si="922"/>
        <v>7.35</v>
      </c>
      <c r="K6546" s="25">
        <f>VLOOKUP(J6546,'Spezifische Werte'!$B$2:$C$4002,2,FALSE)</f>
        <v>0.31783439487629789</v>
      </c>
      <c r="L6546" s="25">
        <f t="shared" si="925"/>
        <v>635.66878975259579</v>
      </c>
      <c r="R6546" s="25">
        <v>6544</v>
      </c>
      <c r="S6546" s="25">
        <v>6543</v>
      </c>
      <c r="T6546" s="25">
        <f t="shared" si="929"/>
        <v>4.5658471991144818E-2</v>
      </c>
      <c r="U6546" s="25">
        <f t="shared" si="926"/>
        <v>4.7192942269860413E-2</v>
      </c>
      <c r="W6546" s="17">
        <f>Eingabe!H6547</f>
        <v>238</v>
      </c>
      <c r="X6546" s="17">
        <f t="shared" si="927"/>
        <v>2.38</v>
      </c>
      <c r="Y6546" s="17">
        <f t="shared" si="928"/>
        <v>240</v>
      </c>
    </row>
    <row r="6547" spans="1:25" x14ac:dyDescent="0.15">
      <c r="A6547" s="82">
        <f t="shared" si="923"/>
        <v>9</v>
      </c>
      <c r="B6547" s="46">
        <v>43738.666666650795</v>
      </c>
      <c r="C6547" s="47">
        <f>Eingabe!G6548</f>
        <v>4.0999999999999996</v>
      </c>
      <c r="D6547" s="77">
        <v>6547</v>
      </c>
      <c r="E6547" s="47"/>
      <c r="F6547" s="25">
        <f t="shared" si="921"/>
        <v>6.12</v>
      </c>
      <c r="G6547" s="25">
        <f>VLOOKUP(F6547,'Spezifische Werte'!$B$2:$C$4002,2,FALSE)</f>
        <v>0.17636813552353289</v>
      </c>
      <c r="H6547" s="25">
        <f t="shared" si="924"/>
        <v>352.73627104706577</v>
      </c>
      <c r="J6547" s="25">
        <f t="shared" si="922"/>
        <v>6.15</v>
      </c>
      <c r="K6547" s="25">
        <f>VLOOKUP(J6547,'Spezifische Werte'!$B$2:$C$4002,2,FALSE)</f>
        <v>0.17921779013058811</v>
      </c>
      <c r="L6547" s="25">
        <f t="shared" si="925"/>
        <v>358.4355802611762</v>
      </c>
      <c r="R6547" s="25">
        <v>6545</v>
      </c>
      <c r="S6547" s="25">
        <v>6544</v>
      </c>
      <c r="T6547" s="25">
        <f t="shared" si="929"/>
        <v>4.5658471991144818E-2</v>
      </c>
      <c r="U6547" s="25">
        <f t="shared" si="926"/>
        <v>4.7192942269860413E-2</v>
      </c>
      <c r="W6547" s="17">
        <f>Eingabe!H6548</f>
        <v>266</v>
      </c>
      <c r="X6547" s="17">
        <f t="shared" si="927"/>
        <v>2.66</v>
      </c>
      <c r="Y6547" s="17">
        <f t="shared" si="928"/>
        <v>270</v>
      </c>
    </row>
    <row r="6548" spans="1:25" x14ac:dyDescent="0.15">
      <c r="A6548" s="82">
        <f t="shared" si="923"/>
        <v>9</v>
      </c>
      <c r="B6548" s="46">
        <v>43738.70833331746</v>
      </c>
      <c r="C6548" s="47">
        <f>Eingabe!G6549</f>
        <v>3.5</v>
      </c>
      <c r="D6548" s="77">
        <v>6548</v>
      </c>
      <c r="E6548" s="47"/>
      <c r="F6548" s="25">
        <f t="shared" si="921"/>
        <v>5.22</v>
      </c>
      <c r="G6548" s="25">
        <f>VLOOKUP(F6548,'Spezifische Werte'!$B$2:$C$4002,2,FALSE)</f>
        <v>0.10600726326582303</v>
      </c>
      <c r="H6548" s="25">
        <f t="shared" si="924"/>
        <v>212.01452653164606</v>
      </c>
      <c r="J6548" s="25">
        <f t="shared" si="922"/>
        <v>5.25</v>
      </c>
      <c r="K6548" s="25">
        <f>VLOOKUP(J6548,'Spezifische Werte'!$B$2:$C$4002,2,FALSE)</f>
        <v>0.10804502827355937</v>
      </c>
      <c r="L6548" s="25">
        <f t="shared" si="925"/>
        <v>216.09005654711873</v>
      </c>
      <c r="R6548" s="25">
        <v>6546</v>
      </c>
      <c r="S6548" s="25">
        <v>6545</v>
      </c>
      <c r="T6548" s="25">
        <f t="shared" si="929"/>
        <v>4.5658471991144818E-2</v>
      </c>
      <c r="U6548" s="25">
        <f t="shared" si="926"/>
        <v>4.7192942269860413E-2</v>
      </c>
      <c r="W6548" s="17">
        <f>Eingabe!H6549</f>
        <v>261</v>
      </c>
      <c r="X6548" s="17">
        <f t="shared" si="927"/>
        <v>2.61</v>
      </c>
      <c r="Y6548" s="17">
        <f t="shared" si="928"/>
        <v>260</v>
      </c>
    </row>
    <row r="6549" spans="1:25" x14ac:dyDescent="0.15">
      <c r="A6549" s="82">
        <f t="shared" si="923"/>
        <v>9</v>
      </c>
      <c r="B6549" s="46">
        <v>43738.749999984124</v>
      </c>
      <c r="C6549" s="47">
        <f>Eingabe!G6550</f>
        <v>4.9000000000000004</v>
      </c>
      <c r="D6549" s="77">
        <v>6549</v>
      </c>
      <c r="E6549" s="47"/>
      <c r="F6549" s="25">
        <f t="shared" si="921"/>
        <v>7.31</v>
      </c>
      <c r="G6549" s="25">
        <f>VLOOKUP(F6549,'Spezifische Werte'!$B$2:$C$4002,2,FALSE)</f>
        <v>0.3124426167174133</v>
      </c>
      <c r="H6549" s="25">
        <f t="shared" si="924"/>
        <v>624.88523343482666</v>
      </c>
      <c r="J6549" s="25">
        <f t="shared" si="922"/>
        <v>7.35</v>
      </c>
      <c r="K6549" s="25">
        <f>VLOOKUP(J6549,'Spezifische Werte'!$B$2:$C$4002,2,FALSE)</f>
        <v>0.31783439487629789</v>
      </c>
      <c r="L6549" s="25">
        <f t="shared" si="925"/>
        <v>635.66878975259579</v>
      </c>
      <c r="R6549" s="25">
        <v>6547</v>
      </c>
      <c r="S6549" s="25">
        <v>6546</v>
      </c>
      <c r="T6549" s="25">
        <f t="shared" si="929"/>
        <v>4.5658471991144818E-2</v>
      </c>
      <c r="U6549" s="25">
        <f t="shared" si="926"/>
        <v>4.7192942269860413E-2</v>
      </c>
      <c r="W6549" s="17">
        <f>Eingabe!H6550</f>
        <v>270</v>
      </c>
      <c r="X6549" s="17">
        <f t="shared" si="927"/>
        <v>2.7</v>
      </c>
      <c r="Y6549" s="17">
        <f t="shared" si="928"/>
        <v>270</v>
      </c>
    </row>
    <row r="6550" spans="1:25" x14ac:dyDescent="0.15">
      <c r="A6550" s="82">
        <f t="shared" si="923"/>
        <v>9</v>
      </c>
      <c r="B6550" s="46">
        <v>43738.791666650788</v>
      </c>
      <c r="C6550" s="47">
        <f>Eingabe!G6551</f>
        <v>5.2</v>
      </c>
      <c r="D6550" s="77">
        <v>6550</v>
      </c>
      <c r="E6550" s="47"/>
      <c r="F6550" s="25">
        <f t="shared" si="921"/>
        <v>7.76</v>
      </c>
      <c r="G6550" s="25">
        <f>VLOOKUP(F6550,'Spezifische Werte'!$B$2:$C$4002,2,FALSE)</f>
        <v>0.37619660828942059</v>
      </c>
      <c r="H6550" s="25">
        <f t="shared" si="924"/>
        <v>752.39321657884113</v>
      </c>
      <c r="J6550" s="25">
        <f t="shared" si="922"/>
        <v>7.8</v>
      </c>
      <c r="K6550" s="25">
        <f>VLOOKUP(J6550,'Spezifische Werte'!$B$2:$C$4002,2,FALSE)</f>
        <v>0.3821877888895947</v>
      </c>
      <c r="L6550" s="25">
        <f t="shared" si="925"/>
        <v>764.37557777918937</v>
      </c>
      <c r="R6550" s="25">
        <v>6548</v>
      </c>
      <c r="S6550" s="25">
        <v>6547</v>
      </c>
      <c r="T6550" s="25">
        <f t="shared" si="929"/>
        <v>4.5658471991144818E-2</v>
      </c>
      <c r="U6550" s="25">
        <f t="shared" si="926"/>
        <v>4.7192942269860413E-2</v>
      </c>
      <c r="W6550" s="17">
        <f>Eingabe!H6551</f>
        <v>277</v>
      </c>
      <c r="X6550" s="17">
        <f t="shared" si="927"/>
        <v>2.77</v>
      </c>
      <c r="Y6550" s="17">
        <f t="shared" si="928"/>
        <v>280</v>
      </c>
    </row>
    <row r="6551" spans="1:25" x14ac:dyDescent="0.15">
      <c r="A6551" s="82">
        <f t="shared" si="923"/>
        <v>9</v>
      </c>
      <c r="B6551" s="46">
        <v>43738.833333317452</v>
      </c>
      <c r="C6551" s="47">
        <f>Eingabe!G6552</f>
        <v>5.7</v>
      </c>
      <c r="D6551" s="77">
        <v>6551</v>
      </c>
      <c r="E6551" s="47"/>
      <c r="F6551" s="25">
        <f t="shared" si="921"/>
        <v>8.5</v>
      </c>
      <c r="G6551" s="25">
        <f>VLOOKUP(F6551,'Spezifische Werte'!$B$2:$C$4002,2,FALSE)</f>
        <v>0.49489541709216678</v>
      </c>
      <c r="H6551" s="25">
        <f t="shared" si="924"/>
        <v>989.79083418433356</v>
      </c>
      <c r="J6551" s="25">
        <f t="shared" si="922"/>
        <v>8.5500000000000007</v>
      </c>
      <c r="K6551" s="25">
        <f>VLOOKUP(J6551,'Spezifische Werte'!$B$2:$C$4002,2,FALSE)</f>
        <v>0.50342054722621021</v>
      </c>
      <c r="L6551" s="25">
        <f t="shared" si="925"/>
        <v>1006.8410944524204</v>
      </c>
      <c r="R6551" s="25">
        <v>6549</v>
      </c>
      <c r="S6551" s="25">
        <v>6548</v>
      </c>
      <c r="T6551" s="25">
        <f t="shared" si="929"/>
        <v>4.5658471991144818E-2</v>
      </c>
      <c r="U6551" s="25">
        <f t="shared" si="926"/>
        <v>4.7192942269860413E-2</v>
      </c>
      <c r="W6551" s="17">
        <f>Eingabe!H6552</f>
        <v>280</v>
      </c>
      <c r="X6551" s="17">
        <f t="shared" si="927"/>
        <v>2.8</v>
      </c>
      <c r="Y6551" s="17">
        <f t="shared" si="928"/>
        <v>280</v>
      </c>
    </row>
    <row r="6552" spans="1:25" x14ac:dyDescent="0.15">
      <c r="A6552" s="82">
        <f t="shared" si="923"/>
        <v>9</v>
      </c>
      <c r="B6552" s="46">
        <v>43738.874999984117</v>
      </c>
      <c r="C6552" s="47">
        <f>Eingabe!G6553</f>
        <v>5</v>
      </c>
      <c r="D6552" s="77">
        <v>6552</v>
      </c>
      <c r="E6552" s="47"/>
      <c r="F6552" s="25">
        <f t="shared" si="921"/>
        <v>7.46</v>
      </c>
      <c r="G6552" s="25">
        <f>VLOOKUP(F6552,'Spezifische Werte'!$B$2:$C$4002,2,FALSE)</f>
        <v>0.33294203068553224</v>
      </c>
      <c r="H6552" s="25">
        <f t="shared" si="924"/>
        <v>665.88406137106449</v>
      </c>
      <c r="J6552" s="25">
        <f t="shared" si="922"/>
        <v>7.5</v>
      </c>
      <c r="K6552" s="25">
        <f>VLOOKUP(J6552,'Spezifische Werte'!$B$2:$C$4002,2,FALSE)</f>
        <v>0.33853673002168488</v>
      </c>
      <c r="L6552" s="25">
        <f t="shared" si="925"/>
        <v>677.07346004336978</v>
      </c>
      <c r="R6552" s="25">
        <v>6550</v>
      </c>
      <c r="S6552" s="25">
        <v>6549</v>
      </c>
      <c r="T6552" s="25">
        <f t="shared" si="929"/>
        <v>4.5658471991144818E-2</v>
      </c>
      <c r="U6552" s="25">
        <f t="shared" si="926"/>
        <v>4.7192942269860413E-2</v>
      </c>
      <c r="W6552" s="17">
        <f>Eingabe!H6553</f>
        <v>256</v>
      </c>
      <c r="X6552" s="17">
        <f t="shared" si="927"/>
        <v>2.56</v>
      </c>
      <c r="Y6552" s="17">
        <f t="shared" si="928"/>
        <v>260</v>
      </c>
    </row>
    <row r="6553" spans="1:25" x14ac:dyDescent="0.15">
      <c r="A6553" s="82">
        <f t="shared" si="923"/>
        <v>9</v>
      </c>
      <c r="B6553" s="46">
        <v>43738.916666650781</v>
      </c>
      <c r="C6553" s="47">
        <f>Eingabe!G6554</f>
        <v>5.7</v>
      </c>
      <c r="D6553" s="77">
        <v>6553</v>
      </c>
      <c r="E6553" s="47"/>
      <c r="F6553" s="25">
        <f t="shared" si="921"/>
        <v>8.5</v>
      </c>
      <c r="G6553" s="25">
        <f>VLOOKUP(F6553,'Spezifische Werte'!$B$2:$C$4002,2,FALSE)</f>
        <v>0.49489541709216678</v>
      </c>
      <c r="H6553" s="25">
        <f t="shared" si="924"/>
        <v>989.79083418433356</v>
      </c>
      <c r="J6553" s="25">
        <f t="shared" si="922"/>
        <v>8.5500000000000007</v>
      </c>
      <c r="K6553" s="25">
        <f>VLOOKUP(J6553,'Spezifische Werte'!$B$2:$C$4002,2,FALSE)</f>
        <v>0.50342054722621021</v>
      </c>
      <c r="L6553" s="25">
        <f t="shared" si="925"/>
        <v>1006.8410944524204</v>
      </c>
      <c r="R6553" s="25">
        <v>6551</v>
      </c>
      <c r="S6553" s="25">
        <v>6550</v>
      </c>
      <c r="T6553" s="25">
        <f t="shared" si="929"/>
        <v>4.5658471991144818E-2</v>
      </c>
      <c r="U6553" s="25">
        <f t="shared" si="926"/>
        <v>4.7192942269860413E-2</v>
      </c>
      <c r="W6553" s="17">
        <f>Eingabe!H6554</f>
        <v>254</v>
      </c>
      <c r="X6553" s="17">
        <f t="shared" si="927"/>
        <v>2.54</v>
      </c>
      <c r="Y6553" s="17">
        <f t="shared" si="928"/>
        <v>250</v>
      </c>
    </row>
    <row r="6554" spans="1:25" x14ac:dyDescent="0.15">
      <c r="A6554" s="82">
        <f t="shared" si="923"/>
        <v>9</v>
      </c>
      <c r="B6554" s="46">
        <v>43738.958333317445</v>
      </c>
      <c r="C6554" s="47">
        <f>Eingabe!G6555</f>
        <v>6.3</v>
      </c>
      <c r="D6554" s="77">
        <v>6554</v>
      </c>
      <c r="E6554" s="47"/>
      <c r="F6554" s="25">
        <f t="shared" si="921"/>
        <v>9.4</v>
      </c>
      <c r="G6554" s="25">
        <f>VLOOKUP(F6554,'Spezifische Werte'!$B$2:$C$4002,2,FALSE)</f>
        <v>0.65003553309220252</v>
      </c>
      <c r="H6554" s="25">
        <f t="shared" si="924"/>
        <v>1300.071066184405</v>
      </c>
      <c r="J6554" s="25">
        <f t="shared" si="922"/>
        <v>9.4499999999999993</v>
      </c>
      <c r="K6554" s="25">
        <f>VLOOKUP(J6554,'Spezifische Werte'!$B$2:$C$4002,2,FALSE)</f>
        <v>0.65830260757456582</v>
      </c>
      <c r="L6554" s="25">
        <f t="shared" si="925"/>
        <v>1316.6052151491317</v>
      </c>
      <c r="R6554" s="25">
        <v>6552</v>
      </c>
      <c r="S6554" s="25">
        <v>6551</v>
      </c>
      <c r="T6554" s="25">
        <f t="shared" si="929"/>
        <v>4.5658471991144818E-2</v>
      </c>
      <c r="U6554" s="25">
        <f t="shared" si="926"/>
        <v>4.7192942269860413E-2</v>
      </c>
      <c r="W6554" s="17">
        <f>Eingabe!H6555</f>
        <v>248</v>
      </c>
      <c r="X6554" s="17">
        <f t="shared" si="927"/>
        <v>2.48</v>
      </c>
      <c r="Y6554" s="17">
        <f t="shared" si="928"/>
        <v>250</v>
      </c>
    </row>
    <row r="6555" spans="1:25" x14ac:dyDescent="0.15">
      <c r="A6555" s="82">
        <f t="shared" si="923"/>
        <v>10</v>
      </c>
      <c r="B6555" s="46">
        <v>43738.999999984109</v>
      </c>
      <c r="C6555" s="47">
        <f>Eingabe!G6556</f>
        <v>5.2</v>
      </c>
      <c r="D6555" s="77">
        <v>6555</v>
      </c>
      <c r="E6555" s="47"/>
      <c r="F6555" s="25">
        <f t="shared" si="921"/>
        <v>7.76</v>
      </c>
      <c r="G6555" s="25">
        <f>VLOOKUP(F6555,'Spezifische Werte'!$B$2:$C$4002,2,FALSE)</f>
        <v>0.37619660828942059</v>
      </c>
      <c r="H6555" s="25">
        <f t="shared" si="924"/>
        <v>752.39321657884113</v>
      </c>
      <c r="J6555" s="25">
        <f t="shared" si="922"/>
        <v>7.8</v>
      </c>
      <c r="K6555" s="25">
        <f>VLOOKUP(J6555,'Spezifische Werte'!$B$2:$C$4002,2,FALSE)</f>
        <v>0.3821877888895947</v>
      </c>
      <c r="L6555" s="25">
        <f t="shared" si="925"/>
        <v>764.37557777918937</v>
      </c>
      <c r="R6555" s="25">
        <v>6553</v>
      </c>
      <c r="S6555" s="25">
        <v>6552</v>
      </c>
      <c r="T6555" s="25">
        <f t="shared" si="929"/>
        <v>4.5658471991144818E-2</v>
      </c>
      <c r="U6555" s="25">
        <f t="shared" si="926"/>
        <v>4.7192942269860413E-2</v>
      </c>
      <c r="W6555" s="17">
        <f>Eingabe!H6556</f>
        <v>248</v>
      </c>
      <c r="X6555" s="17">
        <f t="shared" si="927"/>
        <v>2.48</v>
      </c>
      <c r="Y6555" s="17">
        <f t="shared" si="928"/>
        <v>250</v>
      </c>
    </row>
    <row r="6556" spans="1:25" x14ac:dyDescent="0.15">
      <c r="A6556" s="82">
        <f t="shared" si="923"/>
        <v>10</v>
      </c>
      <c r="B6556" s="46">
        <v>43739.041666650774</v>
      </c>
      <c r="C6556" s="47">
        <f>Eingabe!G6557</f>
        <v>5.0999999999999996</v>
      </c>
      <c r="D6556" s="77">
        <v>6556</v>
      </c>
      <c r="E6556" s="47"/>
      <c r="F6556" s="25">
        <f t="shared" si="921"/>
        <v>7.61</v>
      </c>
      <c r="G6556" s="25">
        <f>VLOOKUP(F6556,'Spezifische Werte'!$B$2:$C$4002,2,FALSE)</f>
        <v>0.35419704845962618</v>
      </c>
      <c r="H6556" s="25">
        <f t="shared" si="924"/>
        <v>708.39409691925232</v>
      </c>
      <c r="J6556" s="25">
        <f t="shared" si="922"/>
        <v>7.65</v>
      </c>
      <c r="K6556" s="25">
        <f>VLOOKUP(J6556,'Spezifische Werte'!$B$2:$C$4002,2,FALSE)</f>
        <v>0.35999115933138248</v>
      </c>
      <c r="L6556" s="25">
        <f t="shared" si="925"/>
        <v>719.98231866276501</v>
      </c>
      <c r="R6556" s="25">
        <v>6554</v>
      </c>
      <c r="S6556" s="25">
        <v>6553</v>
      </c>
      <c r="T6556" s="25">
        <f t="shared" si="929"/>
        <v>4.5658471991144818E-2</v>
      </c>
      <c r="U6556" s="25">
        <f t="shared" si="926"/>
        <v>4.7192942269860413E-2</v>
      </c>
      <c r="W6556" s="17">
        <f>Eingabe!H6557</f>
        <v>247</v>
      </c>
      <c r="X6556" s="17">
        <f t="shared" si="927"/>
        <v>2.4700000000000002</v>
      </c>
      <c r="Y6556" s="17">
        <f t="shared" si="928"/>
        <v>250</v>
      </c>
    </row>
    <row r="6557" spans="1:25" x14ac:dyDescent="0.15">
      <c r="A6557" s="82">
        <f t="shared" si="923"/>
        <v>10</v>
      </c>
      <c r="B6557" s="46">
        <v>43739.083333317438</v>
      </c>
      <c r="C6557" s="47">
        <f>Eingabe!G6558</f>
        <v>5.0999999999999996</v>
      </c>
      <c r="D6557" s="77">
        <v>6557</v>
      </c>
      <c r="E6557" s="47"/>
      <c r="F6557" s="25">
        <f t="shared" si="921"/>
        <v>7.61</v>
      </c>
      <c r="G6557" s="25">
        <f>VLOOKUP(F6557,'Spezifische Werte'!$B$2:$C$4002,2,FALSE)</f>
        <v>0.35419704845962618</v>
      </c>
      <c r="H6557" s="25">
        <f t="shared" si="924"/>
        <v>708.39409691925232</v>
      </c>
      <c r="J6557" s="25">
        <f t="shared" si="922"/>
        <v>7.65</v>
      </c>
      <c r="K6557" s="25">
        <f>VLOOKUP(J6557,'Spezifische Werte'!$B$2:$C$4002,2,FALSE)</f>
        <v>0.35999115933138248</v>
      </c>
      <c r="L6557" s="25">
        <f t="shared" si="925"/>
        <v>719.98231866276501</v>
      </c>
      <c r="R6557" s="25">
        <v>6555</v>
      </c>
      <c r="S6557" s="25">
        <v>6554</v>
      </c>
      <c r="T6557" s="25">
        <f t="shared" si="929"/>
        <v>4.5658471991144818E-2</v>
      </c>
      <c r="U6557" s="25">
        <f t="shared" si="926"/>
        <v>4.7192942269860413E-2</v>
      </c>
      <c r="W6557" s="17">
        <f>Eingabe!H6558</f>
        <v>249</v>
      </c>
      <c r="X6557" s="17">
        <f t="shared" si="927"/>
        <v>2.4900000000000002</v>
      </c>
      <c r="Y6557" s="17">
        <f t="shared" si="928"/>
        <v>250</v>
      </c>
    </row>
    <row r="6558" spans="1:25" x14ac:dyDescent="0.15">
      <c r="A6558" s="82">
        <f t="shared" si="923"/>
        <v>10</v>
      </c>
      <c r="B6558" s="46">
        <v>43739.124999984102</v>
      </c>
      <c r="C6558" s="47">
        <f>Eingabe!G6559</f>
        <v>5.0999999999999996</v>
      </c>
      <c r="D6558" s="77">
        <v>6558</v>
      </c>
      <c r="E6558" s="47"/>
      <c r="F6558" s="25">
        <f t="shared" si="921"/>
        <v>7.61</v>
      </c>
      <c r="G6558" s="25">
        <f>VLOOKUP(F6558,'Spezifische Werte'!$B$2:$C$4002,2,FALSE)</f>
        <v>0.35419704845962618</v>
      </c>
      <c r="H6558" s="25">
        <f t="shared" si="924"/>
        <v>708.39409691925232</v>
      </c>
      <c r="J6558" s="25">
        <f t="shared" si="922"/>
        <v>7.65</v>
      </c>
      <c r="K6558" s="25">
        <f>VLOOKUP(J6558,'Spezifische Werte'!$B$2:$C$4002,2,FALSE)</f>
        <v>0.35999115933138248</v>
      </c>
      <c r="L6558" s="25">
        <f t="shared" si="925"/>
        <v>719.98231866276501</v>
      </c>
      <c r="R6558" s="25">
        <v>6556</v>
      </c>
      <c r="S6558" s="25">
        <v>6555</v>
      </c>
      <c r="T6558" s="25">
        <f t="shared" si="929"/>
        <v>4.5658471991144818E-2</v>
      </c>
      <c r="U6558" s="25">
        <f t="shared" si="926"/>
        <v>4.7192942269860413E-2</v>
      </c>
      <c r="W6558" s="17">
        <f>Eingabe!H6559</f>
        <v>238</v>
      </c>
      <c r="X6558" s="17">
        <f t="shared" si="927"/>
        <v>2.38</v>
      </c>
      <c r="Y6558" s="17">
        <f t="shared" si="928"/>
        <v>240</v>
      </c>
    </row>
    <row r="6559" spans="1:25" x14ac:dyDescent="0.15">
      <c r="A6559" s="82">
        <f t="shared" si="923"/>
        <v>10</v>
      </c>
      <c r="B6559" s="46">
        <v>43739.166666650766</v>
      </c>
      <c r="C6559" s="47">
        <f>Eingabe!G6560</f>
        <v>4.4000000000000004</v>
      </c>
      <c r="D6559" s="77">
        <v>6559</v>
      </c>
      <c r="E6559" s="47"/>
      <c r="F6559" s="25">
        <f t="shared" si="921"/>
        <v>6.56</v>
      </c>
      <c r="G6559" s="25">
        <f>VLOOKUP(F6559,'Spezifische Werte'!$B$2:$C$4002,2,FALSE)</f>
        <v>0.2214941246302857</v>
      </c>
      <c r="H6559" s="25">
        <f t="shared" si="924"/>
        <v>442.98824926057142</v>
      </c>
      <c r="J6559" s="25">
        <f t="shared" si="922"/>
        <v>6.6</v>
      </c>
      <c r="K6559" s="25">
        <f>VLOOKUP(J6559,'Spezifische Werte'!$B$2:$C$4002,2,FALSE)</f>
        <v>0.22589088814664299</v>
      </c>
      <c r="L6559" s="25">
        <f t="shared" si="925"/>
        <v>451.78177629328599</v>
      </c>
      <c r="R6559" s="25">
        <v>6557</v>
      </c>
      <c r="S6559" s="25">
        <v>6556</v>
      </c>
      <c r="T6559" s="25">
        <f t="shared" si="929"/>
        <v>4.5658471991144818E-2</v>
      </c>
      <c r="U6559" s="25">
        <f t="shared" si="926"/>
        <v>4.7192942269860413E-2</v>
      </c>
      <c r="W6559" s="17">
        <f>Eingabe!H6560</f>
        <v>237</v>
      </c>
      <c r="X6559" s="17">
        <f t="shared" si="927"/>
        <v>2.37</v>
      </c>
      <c r="Y6559" s="17">
        <f t="shared" si="928"/>
        <v>240</v>
      </c>
    </row>
    <row r="6560" spans="1:25" x14ac:dyDescent="0.15">
      <c r="A6560" s="82">
        <f t="shared" si="923"/>
        <v>10</v>
      </c>
      <c r="B6560" s="46">
        <v>43739.208333317431</v>
      </c>
      <c r="C6560" s="47">
        <f>Eingabe!G6561</f>
        <v>4.5999999999999996</v>
      </c>
      <c r="D6560" s="77">
        <v>6560</v>
      </c>
      <c r="E6560" s="47"/>
      <c r="F6560" s="25">
        <f t="shared" si="921"/>
        <v>6.86</v>
      </c>
      <c r="G6560" s="25">
        <f>VLOOKUP(F6560,'Spezifische Werte'!$B$2:$C$4002,2,FALSE)</f>
        <v>0.25562320201003652</v>
      </c>
      <c r="H6560" s="25">
        <f t="shared" si="924"/>
        <v>511.24640402007304</v>
      </c>
      <c r="J6560" s="25">
        <f t="shared" si="922"/>
        <v>6.9</v>
      </c>
      <c r="K6560" s="25">
        <f>VLOOKUP(J6560,'Spezifische Werte'!$B$2:$C$4002,2,FALSE)</f>
        <v>0.26038765048417867</v>
      </c>
      <c r="L6560" s="25">
        <f t="shared" si="925"/>
        <v>520.77530096835733</v>
      </c>
      <c r="R6560" s="25">
        <v>6558</v>
      </c>
      <c r="S6560" s="25">
        <v>6557</v>
      </c>
      <c r="T6560" s="25">
        <f t="shared" si="929"/>
        <v>4.5658471991144818E-2</v>
      </c>
      <c r="U6560" s="25">
        <f t="shared" si="926"/>
        <v>4.7192942269860413E-2</v>
      </c>
      <c r="W6560" s="17">
        <f>Eingabe!H6561</f>
        <v>227</v>
      </c>
      <c r="X6560" s="17">
        <f t="shared" si="927"/>
        <v>2.27</v>
      </c>
      <c r="Y6560" s="17">
        <f t="shared" si="928"/>
        <v>229.99999999999997</v>
      </c>
    </row>
    <row r="6561" spans="1:25" x14ac:dyDescent="0.15">
      <c r="A6561" s="82">
        <f t="shared" si="923"/>
        <v>10</v>
      </c>
      <c r="B6561" s="46">
        <v>43739.249999984095</v>
      </c>
      <c r="C6561" s="47">
        <f>Eingabe!G6562</f>
        <v>5.3</v>
      </c>
      <c r="D6561" s="77">
        <v>6561</v>
      </c>
      <c r="E6561" s="47"/>
      <c r="F6561" s="25">
        <f t="shared" si="921"/>
        <v>7.91</v>
      </c>
      <c r="G6561" s="25">
        <f>VLOOKUP(F6561,'Spezifische Werte'!$B$2:$C$4002,2,FALSE)</f>
        <v>0.39893199083383452</v>
      </c>
      <c r="H6561" s="25">
        <f t="shared" si="924"/>
        <v>797.86398166766901</v>
      </c>
      <c r="J6561" s="25">
        <f t="shared" si="922"/>
        <v>7.95</v>
      </c>
      <c r="K6561" s="25">
        <f>VLOOKUP(J6561,'Spezifische Werte'!$B$2:$C$4002,2,FALSE)</f>
        <v>0.40511792205919206</v>
      </c>
      <c r="L6561" s="25">
        <f t="shared" si="925"/>
        <v>810.23584411838408</v>
      </c>
      <c r="R6561" s="25">
        <v>6559</v>
      </c>
      <c r="S6561" s="25">
        <v>6558</v>
      </c>
      <c r="T6561" s="25">
        <f t="shared" si="929"/>
        <v>4.5658471991144818E-2</v>
      </c>
      <c r="U6561" s="25">
        <f t="shared" si="926"/>
        <v>4.7192942269860413E-2</v>
      </c>
      <c r="W6561" s="17">
        <f>Eingabe!H6562</f>
        <v>226</v>
      </c>
      <c r="X6561" s="17">
        <f t="shared" si="927"/>
        <v>2.2599999999999998</v>
      </c>
      <c r="Y6561" s="17">
        <f t="shared" si="928"/>
        <v>229.99999999999997</v>
      </c>
    </row>
    <row r="6562" spans="1:25" x14ac:dyDescent="0.15">
      <c r="A6562" s="82">
        <f t="shared" si="923"/>
        <v>10</v>
      </c>
      <c r="B6562" s="46">
        <v>43739.291666650759</v>
      </c>
      <c r="C6562" s="47">
        <f>Eingabe!G6563</f>
        <v>6</v>
      </c>
      <c r="D6562" s="77">
        <v>6562</v>
      </c>
      <c r="E6562" s="47"/>
      <c r="F6562" s="25">
        <f t="shared" si="921"/>
        <v>8.9499999999999993</v>
      </c>
      <c r="G6562" s="25">
        <f>VLOOKUP(F6562,'Spezifische Werte'!$B$2:$C$4002,2,FALSE)</f>
        <v>0.57274769367218936</v>
      </c>
      <c r="H6562" s="25">
        <f t="shared" si="924"/>
        <v>1145.4953873443787</v>
      </c>
      <c r="J6562" s="25">
        <f t="shared" si="922"/>
        <v>9</v>
      </c>
      <c r="K6562" s="25">
        <f>VLOOKUP(J6562,'Spezifische Werte'!$B$2:$C$4002,2,FALSE)</f>
        <v>0.58146600886357502</v>
      </c>
      <c r="L6562" s="25">
        <f t="shared" si="925"/>
        <v>1162.93201772715</v>
      </c>
      <c r="R6562" s="25">
        <v>6560</v>
      </c>
      <c r="S6562" s="25">
        <v>6559</v>
      </c>
      <c r="T6562" s="25">
        <f t="shared" si="929"/>
        <v>3.5928487146259763E-2</v>
      </c>
      <c r="U6562" s="25">
        <f t="shared" si="926"/>
        <v>3.704237510739547E-2</v>
      </c>
      <c r="W6562" s="17">
        <f>Eingabe!H6563</f>
        <v>236</v>
      </c>
      <c r="X6562" s="17">
        <f t="shared" si="927"/>
        <v>2.36</v>
      </c>
      <c r="Y6562" s="17">
        <f t="shared" si="928"/>
        <v>240</v>
      </c>
    </row>
    <row r="6563" spans="1:25" x14ac:dyDescent="0.15">
      <c r="A6563" s="82">
        <f t="shared" si="923"/>
        <v>10</v>
      </c>
      <c r="B6563" s="46">
        <v>43739.333333317423</v>
      </c>
      <c r="C6563" s="47">
        <f>Eingabe!G6564</f>
        <v>6.1</v>
      </c>
      <c r="D6563" s="77">
        <v>6563</v>
      </c>
      <c r="E6563" s="47"/>
      <c r="F6563" s="25">
        <f t="shared" si="921"/>
        <v>9.1</v>
      </c>
      <c r="G6563" s="25">
        <f>VLOOKUP(F6563,'Spezifische Werte'!$B$2:$C$4002,2,FALSE)</f>
        <v>0.59886663276505681</v>
      </c>
      <c r="H6563" s="25">
        <f t="shared" si="924"/>
        <v>1197.7332655301136</v>
      </c>
      <c r="J6563" s="25">
        <f t="shared" si="922"/>
        <v>9.15</v>
      </c>
      <c r="K6563" s="25">
        <f>VLOOKUP(J6563,'Spezifische Werte'!$B$2:$C$4002,2,FALSE)</f>
        <v>0.60752867779351938</v>
      </c>
      <c r="L6563" s="25">
        <f t="shared" si="925"/>
        <v>1215.0573555870387</v>
      </c>
      <c r="R6563" s="25">
        <v>6561</v>
      </c>
      <c r="S6563" s="25">
        <v>6560</v>
      </c>
      <c r="T6563" s="25">
        <f t="shared" si="929"/>
        <v>3.5928487146259763E-2</v>
      </c>
      <c r="U6563" s="25">
        <f t="shared" si="926"/>
        <v>3.704237510739547E-2</v>
      </c>
      <c r="W6563" s="17">
        <f>Eingabe!H6564</f>
        <v>248</v>
      </c>
      <c r="X6563" s="17">
        <f t="shared" si="927"/>
        <v>2.48</v>
      </c>
      <c r="Y6563" s="17">
        <f t="shared" si="928"/>
        <v>250</v>
      </c>
    </row>
    <row r="6564" spans="1:25" x14ac:dyDescent="0.15">
      <c r="A6564" s="82">
        <f t="shared" si="923"/>
        <v>10</v>
      </c>
      <c r="B6564" s="46">
        <v>43739.374999984087</v>
      </c>
      <c r="C6564" s="47">
        <f>Eingabe!G6565</f>
        <v>6.9</v>
      </c>
      <c r="D6564" s="77">
        <v>6564</v>
      </c>
      <c r="E6564" s="47"/>
      <c r="F6564" s="25">
        <f t="shared" si="921"/>
        <v>10.29</v>
      </c>
      <c r="G6564" s="25">
        <f>VLOOKUP(F6564,'Spezifische Werte'!$B$2:$C$4002,2,FALSE)</f>
        <v>0.77847265329133075</v>
      </c>
      <c r="H6564" s="25">
        <f t="shared" si="924"/>
        <v>1556.9453065826615</v>
      </c>
      <c r="J6564" s="25">
        <f t="shared" si="922"/>
        <v>10.35</v>
      </c>
      <c r="K6564" s="25">
        <f>VLOOKUP(J6564,'Spezifische Werte'!$B$2:$C$4002,2,FALSE)</f>
        <v>0.78556540744998338</v>
      </c>
      <c r="L6564" s="25">
        <f t="shared" si="925"/>
        <v>1571.1308148999667</v>
      </c>
      <c r="R6564" s="25">
        <v>6562</v>
      </c>
      <c r="S6564" s="25">
        <v>6561</v>
      </c>
      <c r="T6564" s="25">
        <f t="shared" si="929"/>
        <v>3.5928487146259763E-2</v>
      </c>
      <c r="U6564" s="25">
        <f t="shared" si="926"/>
        <v>3.704237510739547E-2</v>
      </c>
      <c r="W6564" s="17">
        <f>Eingabe!H6565</f>
        <v>239</v>
      </c>
      <c r="X6564" s="17">
        <f t="shared" si="927"/>
        <v>2.39</v>
      </c>
      <c r="Y6564" s="17">
        <f t="shared" si="928"/>
        <v>240</v>
      </c>
    </row>
    <row r="6565" spans="1:25" x14ac:dyDescent="0.15">
      <c r="A6565" s="82">
        <f t="shared" si="923"/>
        <v>10</v>
      </c>
      <c r="B6565" s="46">
        <v>43739.416666650752</v>
      </c>
      <c r="C6565" s="47">
        <f>Eingabe!G6566</f>
        <v>7.8</v>
      </c>
      <c r="D6565" s="77">
        <v>6565</v>
      </c>
      <c r="E6565" s="47"/>
      <c r="F6565" s="25">
        <f t="shared" si="921"/>
        <v>11.64</v>
      </c>
      <c r="G6565" s="25">
        <f>VLOOKUP(F6565,'Spezifische Werte'!$B$2:$C$4002,2,FALSE)</f>
        <v>0.89452540088135934</v>
      </c>
      <c r="H6565" s="25">
        <f t="shared" si="924"/>
        <v>1789.0508017627187</v>
      </c>
      <c r="J6565" s="25">
        <f t="shared" si="922"/>
        <v>11.7</v>
      </c>
      <c r="K6565" s="25">
        <f>VLOOKUP(J6565,'Spezifische Werte'!$B$2:$C$4002,2,FALSE)</f>
        <v>0.89792139505162383</v>
      </c>
      <c r="L6565" s="25">
        <f t="shared" si="925"/>
        <v>1795.8427901032476</v>
      </c>
      <c r="R6565" s="25">
        <v>6563</v>
      </c>
      <c r="S6565" s="25">
        <v>6562</v>
      </c>
      <c r="T6565" s="25">
        <f t="shared" si="929"/>
        <v>3.5928487146259763E-2</v>
      </c>
      <c r="U6565" s="25">
        <f t="shared" si="926"/>
        <v>3.704237510739547E-2</v>
      </c>
      <c r="W6565" s="17">
        <f>Eingabe!H6566</f>
        <v>239</v>
      </c>
      <c r="X6565" s="17">
        <f t="shared" si="927"/>
        <v>2.39</v>
      </c>
      <c r="Y6565" s="17">
        <f t="shared" si="928"/>
        <v>240</v>
      </c>
    </row>
    <row r="6566" spans="1:25" x14ac:dyDescent="0.15">
      <c r="A6566" s="82">
        <f t="shared" si="923"/>
        <v>10</v>
      </c>
      <c r="B6566" s="46">
        <v>43739.458333317416</v>
      </c>
      <c r="C6566" s="47">
        <f>Eingabe!G6567</f>
        <v>8.1999999999999993</v>
      </c>
      <c r="D6566" s="77">
        <v>6566</v>
      </c>
      <c r="E6566" s="47"/>
      <c r="F6566" s="25">
        <f t="shared" si="921"/>
        <v>12.23</v>
      </c>
      <c r="G6566" s="25">
        <f>VLOOKUP(F6566,'Spezifische Werte'!$B$2:$C$4002,2,FALSE)</f>
        <v>0.92440865408383055</v>
      </c>
      <c r="H6566" s="25">
        <f t="shared" si="924"/>
        <v>1848.8173081676612</v>
      </c>
      <c r="J6566" s="25">
        <f t="shared" si="922"/>
        <v>12.3</v>
      </c>
      <c r="K6566" s="25">
        <f>VLOOKUP(J6566,'Spezifische Werte'!$B$2:$C$4002,2,FALSE)</f>
        <v>0.92753708531738432</v>
      </c>
      <c r="L6566" s="25">
        <f t="shared" si="925"/>
        <v>1855.0741706347687</v>
      </c>
      <c r="R6566" s="25">
        <v>6564</v>
      </c>
      <c r="S6566" s="25">
        <v>6563</v>
      </c>
      <c r="T6566" s="25">
        <f t="shared" si="929"/>
        <v>3.5928487146259763E-2</v>
      </c>
      <c r="U6566" s="25">
        <f t="shared" si="926"/>
        <v>3.704237510739547E-2</v>
      </c>
      <c r="W6566" s="17">
        <f>Eingabe!H6567</f>
        <v>279</v>
      </c>
      <c r="X6566" s="17">
        <f t="shared" si="927"/>
        <v>2.79</v>
      </c>
      <c r="Y6566" s="17">
        <f t="shared" si="928"/>
        <v>280</v>
      </c>
    </row>
    <row r="6567" spans="1:25" x14ac:dyDescent="0.15">
      <c r="A6567" s="82">
        <f t="shared" si="923"/>
        <v>10</v>
      </c>
      <c r="B6567" s="46">
        <v>43739.49999998408</v>
      </c>
      <c r="C6567" s="47">
        <f>Eingabe!G6568</f>
        <v>9.9</v>
      </c>
      <c r="D6567" s="77">
        <v>6567</v>
      </c>
      <c r="E6567" s="47"/>
      <c r="F6567" s="25">
        <f t="shared" si="921"/>
        <v>14.77</v>
      </c>
      <c r="G6567" s="25">
        <f>VLOOKUP(F6567,'Spezifische Werte'!$B$2:$C$4002,2,FALSE)</f>
        <v>0.9883595124337039</v>
      </c>
      <c r="H6567" s="25">
        <f t="shared" si="924"/>
        <v>1976.7190248674078</v>
      </c>
      <c r="J6567" s="25">
        <f t="shared" si="922"/>
        <v>14.85</v>
      </c>
      <c r="K6567" s="25">
        <f>VLOOKUP(J6567,'Spezifische Werte'!$B$2:$C$4002,2,FALSE)</f>
        <v>0.98909612585650464</v>
      </c>
      <c r="L6567" s="25">
        <f t="shared" si="925"/>
        <v>1978.1922517130092</v>
      </c>
      <c r="R6567" s="25">
        <v>6565</v>
      </c>
      <c r="S6567" s="25">
        <v>6564</v>
      </c>
      <c r="T6567" s="25">
        <f t="shared" si="929"/>
        <v>3.5928487146259763E-2</v>
      </c>
      <c r="U6567" s="25">
        <f t="shared" si="926"/>
        <v>3.704237510739547E-2</v>
      </c>
      <c r="W6567" s="17">
        <f>Eingabe!H6568</f>
        <v>270</v>
      </c>
      <c r="X6567" s="17">
        <f t="shared" si="927"/>
        <v>2.7</v>
      </c>
      <c r="Y6567" s="17">
        <f t="shared" si="928"/>
        <v>270</v>
      </c>
    </row>
    <row r="6568" spans="1:25" x14ac:dyDescent="0.15">
      <c r="A6568" s="82">
        <f t="shared" si="923"/>
        <v>10</v>
      </c>
      <c r="B6568" s="46">
        <v>43739.541666650744</v>
      </c>
      <c r="C6568" s="47">
        <f>Eingabe!G6569</f>
        <v>7.9</v>
      </c>
      <c r="D6568" s="77">
        <v>6568</v>
      </c>
      <c r="E6568" s="47"/>
      <c r="F6568" s="25">
        <f t="shared" si="921"/>
        <v>11.79</v>
      </c>
      <c r="G6568" s="25">
        <f>VLOOKUP(F6568,'Spezifische Werte'!$B$2:$C$4002,2,FALSE)</f>
        <v>0.90283430382971097</v>
      </c>
      <c r="H6568" s="25">
        <f t="shared" si="924"/>
        <v>1805.6686076594219</v>
      </c>
      <c r="J6568" s="25">
        <f t="shared" si="922"/>
        <v>11.85</v>
      </c>
      <c r="K6568" s="25">
        <f>VLOOKUP(J6568,'Spezifische Werte'!$B$2:$C$4002,2,FALSE)</f>
        <v>0.90599923861330134</v>
      </c>
      <c r="L6568" s="25">
        <f t="shared" si="925"/>
        <v>1811.9984772266027</v>
      </c>
      <c r="R6568" s="25">
        <v>6566</v>
      </c>
      <c r="S6568" s="25">
        <v>6565</v>
      </c>
      <c r="T6568" s="25">
        <f t="shared" si="929"/>
        <v>3.5928487146259763E-2</v>
      </c>
      <c r="U6568" s="25">
        <f t="shared" si="926"/>
        <v>3.704237510739547E-2</v>
      </c>
      <c r="W6568" s="17">
        <f>Eingabe!H6569</f>
        <v>237</v>
      </c>
      <c r="X6568" s="17">
        <f t="shared" si="927"/>
        <v>2.37</v>
      </c>
      <c r="Y6568" s="17">
        <f t="shared" si="928"/>
        <v>240</v>
      </c>
    </row>
    <row r="6569" spans="1:25" x14ac:dyDescent="0.15">
      <c r="A6569" s="82">
        <f t="shared" si="923"/>
        <v>10</v>
      </c>
      <c r="B6569" s="46">
        <v>43739.583333317409</v>
      </c>
      <c r="C6569" s="47">
        <f>Eingabe!G6570</f>
        <v>9.8000000000000007</v>
      </c>
      <c r="D6569" s="77">
        <v>6569</v>
      </c>
      <c r="E6569" s="47"/>
      <c r="F6569" s="25">
        <f t="shared" si="921"/>
        <v>14.62</v>
      </c>
      <c r="G6569" s="25">
        <f>VLOOKUP(F6569,'Spezifische Werte'!$B$2:$C$4002,2,FALSE)</f>
        <v>0.98688335892881596</v>
      </c>
      <c r="H6569" s="25">
        <f t="shared" si="924"/>
        <v>1973.7667178576319</v>
      </c>
      <c r="J6569" s="25">
        <f t="shared" si="922"/>
        <v>14.7</v>
      </c>
      <c r="K6569" s="25">
        <f>VLOOKUP(J6569,'Spezifische Werte'!$B$2:$C$4002,2,FALSE)</f>
        <v>0.98768552873382298</v>
      </c>
      <c r="L6569" s="25">
        <f t="shared" si="925"/>
        <v>1975.3710574676459</v>
      </c>
      <c r="R6569" s="25">
        <v>6567</v>
      </c>
      <c r="S6569" s="25">
        <v>6566</v>
      </c>
      <c r="T6569" s="25">
        <f t="shared" si="929"/>
        <v>3.5928487146259763E-2</v>
      </c>
      <c r="U6569" s="25">
        <f t="shared" si="926"/>
        <v>3.704237510739547E-2</v>
      </c>
      <c r="W6569" s="17">
        <f>Eingabe!H6570</f>
        <v>229</v>
      </c>
      <c r="X6569" s="17">
        <f t="shared" si="927"/>
        <v>2.29</v>
      </c>
      <c r="Y6569" s="17">
        <f t="shared" si="928"/>
        <v>229.99999999999997</v>
      </c>
    </row>
    <row r="6570" spans="1:25" x14ac:dyDescent="0.15">
      <c r="A6570" s="82">
        <f t="shared" si="923"/>
        <v>10</v>
      </c>
      <c r="B6570" s="46">
        <v>43739.624999984073</v>
      </c>
      <c r="C6570" s="47">
        <f>Eingabe!G6571</f>
        <v>9.1999999999999993</v>
      </c>
      <c r="D6570" s="77">
        <v>6570</v>
      </c>
      <c r="E6570" s="47"/>
      <c r="F6570" s="25">
        <f t="shared" si="921"/>
        <v>13.72</v>
      </c>
      <c r="G6570" s="25">
        <f>VLOOKUP(F6570,'Spezifische Werte'!$B$2:$C$4002,2,FALSE)</f>
        <v>0.97418732177505163</v>
      </c>
      <c r="H6570" s="25">
        <f t="shared" si="924"/>
        <v>1948.3746435501032</v>
      </c>
      <c r="J6570" s="25">
        <f t="shared" si="922"/>
        <v>13.8</v>
      </c>
      <c r="K6570" s="25">
        <f>VLOOKUP(J6570,'Spezifische Werte'!$B$2:$C$4002,2,FALSE)</f>
        <v>0.97590808076559377</v>
      </c>
      <c r="L6570" s="25">
        <f t="shared" si="925"/>
        <v>1951.8161615311876</v>
      </c>
      <c r="R6570" s="25">
        <v>6568</v>
      </c>
      <c r="S6570" s="25">
        <v>6567</v>
      </c>
      <c r="T6570" s="25">
        <f t="shared" si="929"/>
        <v>3.5928487146259763E-2</v>
      </c>
      <c r="U6570" s="25">
        <f t="shared" si="926"/>
        <v>3.704237510739547E-2</v>
      </c>
      <c r="W6570" s="17">
        <f>Eingabe!H6571</f>
        <v>236</v>
      </c>
      <c r="X6570" s="17">
        <f t="shared" si="927"/>
        <v>2.36</v>
      </c>
      <c r="Y6570" s="17">
        <f t="shared" si="928"/>
        <v>240</v>
      </c>
    </row>
    <row r="6571" spans="1:25" x14ac:dyDescent="0.15">
      <c r="A6571" s="82">
        <f t="shared" si="923"/>
        <v>10</v>
      </c>
      <c r="B6571" s="46">
        <v>43739.666666650737</v>
      </c>
      <c r="C6571" s="47">
        <f>Eingabe!G6572</f>
        <v>6.6</v>
      </c>
      <c r="D6571" s="77">
        <v>6571</v>
      </c>
      <c r="E6571" s="47"/>
      <c r="F6571" s="25">
        <f t="shared" si="921"/>
        <v>9.85</v>
      </c>
      <c r="G6571" s="25">
        <f>VLOOKUP(F6571,'Spezifische Werte'!$B$2:$C$4002,2,FALSE)</f>
        <v>0.72027431855487523</v>
      </c>
      <c r="H6571" s="25">
        <f t="shared" si="924"/>
        <v>1440.5486371097504</v>
      </c>
      <c r="J6571" s="25">
        <f t="shared" si="922"/>
        <v>9.9</v>
      </c>
      <c r="K6571" s="25">
        <f>VLOOKUP(J6571,'Spezifische Werte'!$B$2:$C$4002,2,FALSE)</f>
        <v>0.72744279855046079</v>
      </c>
      <c r="L6571" s="25">
        <f t="shared" si="925"/>
        <v>1454.8855971009216</v>
      </c>
      <c r="R6571" s="25">
        <v>6569</v>
      </c>
      <c r="S6571" s="25">
        <v>6568</v>
      </c>
      <c r="T6571" s="25">
        <f t="shared" si="929"/>
        <v>3.5928487146259763E-2</v>
      </c>
      <c r="U6571" s="25">
        <f t="shared" si="926"/>
        <v>3.704237510739547E-2</v>
      </c>
      <c r="W6571" s="17">
        <f>Eingabe!H6572</f>
        <v>206</v>
      </c>
      <c r="X6571" s="17">
        <f t="shared" si="927"/>
        <v>2.06</v>
      </c>
      <c r="Y6571" s="17">
        <f t="shared" si="928"/>
        <v>210</v>
      </c>
    </row>
    <row r="6572" spans="1:25" x14ac:dyDescent="0.15">
      <c r="A6572" s="82">
        <f t="shared" si="923"/>
        <v>10</v>
      </c>
      <c r="B6572" s="46">
        <v>43739.708333317401</v>
      </c>
      <c r="C6572" s="47">
        <f>Eingabe!G6573</f>
        <v>5</v>
      </c>
      <c r="D6572" s="77">
        <v>6572</v>
      </c>
      <c r="E6572" s="47"/>
      <c r="F6572" s="25">
        <f t="shared" si="921"/>
        <v>7.46</v>
      </c>
      <c r="G6572" s="25">
        <f>VLOOKUP(F6572,'Spezifische Werte'!$B$2:$C$4002,2,FALSE)</f>
        <v>0.33294203068553224</v>
      </c>
      <c r="H6572" s="25">
        <f t="shared" si="924"/>
        <v>665.88406137106449</v>
      </c>
      <c r="J6572" s="25">
        <f t="shared" si="922"/>
        <v>7.5</v>
      </c>
      <c r="K6572" s="25">
        <f>VLOOKUP(J6572,'Spezifische Werte'!$B$2:$C$4002,2,FALSE)</f>
        <v>0.33853673002168488</v>
      </c>
      <c r="L6572" s="25">
        <f t="shared" si="925"/>
        <v>677.07346004336978</v>
      </c>
      <c r="R6572" s="25">
        <v>6570</v>
      </c>
      <c r="S6572" s="25">
        <v>6569</v>
      </c>
      <c r="T6572" s="25">
        <f t="shared" si="929"/>
        <v>3.5928487146259763E-2</v>
      </c>
      <c r="U6572" s="25">
        <f t="shared" si="926"/>
        <v>3.704237510739547E-2</v>
      </c>
      <c r="W6572" s="17">
        <f>Eingabe!H6573</f>
        <v>193</v>
      </c>
      <c r="X6572" s="17">
        <f t="shared" si="927"/>
        <v>1.93</v>
      </c>
      <c r="Y6572" s="17">
        <f t="shared" si="928"/>
        <v>190</v>
      </c>
    </row>
    <row r="6573" spans="1:25" x14ac:dyDescent="0.15">
      <c r="A6573" s="82">
        <f t="shared" si="923"/>
        <v>10</v>
      </c>
      <c r="B6573" s="46">
        <v>43739.749999984066</v>
      </c>
      <c r="C6573" s="47">
        <f>Eingabe!G6574</f>
        <v>4.9000000000000004</v>
      </c>
      <c r="D6573" s="77">
        <v>6573</v>
      </c>
      <c r="E6573" s="47"/>
      <c r="F6573" s="25">
        <f t="shared" si="921"/>
        <v>7.31</v>
      </c>
      <c r="G6573" s="25">
        <f>VLOOKUP(F6573,'Spezifische Werte'!$B$2:$C$4002,2,FALSE)</f>
        <v>0.3124426167174133</v>
      </c>
      <c r="H6573" s="25">
        <f t="shared" si="924"/>
        <v>624.88523343482666</v>
      </c>
      <c r="J6573" s="25">
        <f t="shared" si="922"/>
        <v>7.35</v>
      </c>
      <c r="K6573" s="25">
        <f>VLOOKUP(J6573,'Spezifische Werte'!$B$2:$C$4002,2,FALSE)</f>
        <v>0.31783439487629789</v>
      </c>
      <c r="L6573" s="25">
        <f t="shared" si="925"/>
        <v>635.66878975259579</v>
      </c>
      <c r="R6573" s="25">
        <v>6571</v>
      </c>
      <c r="S6573" s="25">
        <v>6570</v>
      </c>
      <c r="T6573" s="25">
        <f t="shared" si="929"/>
        <v>3.5928487146259763E-2</v>
      </c>
      <c r="U6573" s="25">
        <f t="shared" si="926"/>
        <v>3.704237510739547E-2</v>
      </c>
      <c r="W6573" s="17">
        <f>Eingabe!H6574</f>
        <v>189</v>
      </c>
      <c r="X6573" s="17">
        <f t="shared" si="927"/>
        <v>1.89</v>
      </c>
      <c r="Y6573" s="17">
        <f t="shared" si="928"/>
        <v>190</v>
      </c>
    </row>
    <row r="6574" spans="1:25" x14ac:dyDescent="0.15">
      <c r="A6574" s="82">
        <f t="shared" si="923"/>
        <v>10</v>
      </c>
      <c r="B6574" s="46">
        <v>43739.79166665073</v>
      </c>
      <c r="C6574" s="47">
        <f>Eingabe!G6575</f>
        <v>4</v>
      </c>
      <c r="D6574" s="77">
        <v>6574</v>
      </c>
      <c r="E6574" s="47"/>
      <c r="F6574" s="25">
        <f t="shared" si="921"/>
        <v>5.97</v>
      </c>
      <c r="G6574" s="25">
        <f>VLOOKUP(F6574,'Spezifische Werte'!$B$2:$C$4002,2,FALSE)</f>
        <v>0.1627434603343155</v>
      </c>
      <c r="H6574" s="25">
        <f t="shared" si="924"/>
        <v>325.486920668631</v>
      </c>
      <c r="J6574" s="25">
        <f t="shared" si="922"/>
        <v>6</v>
      </c>
      <c r="K6574" s="25">
        <f>VLOOKUP(J6574,'Spezifische Werte'!$B$2:$C$4002,2,FALSE)</f>
        <v>0.16538134424295356</v>
      </c>
      <c r="L6574" s="25">
        <f t="shared" si="925"/>
        <v>330.76268848590712</v>
      </c>
      <c r="R6574" s="25">
        <v>6572</v>
      </c>
      <c r="S6574" s="25">
        <v>6571</v>
      </c>
      <c r="T6574" s="25">
        <f t="shared" si="929"/>
        <v>3.5928487146259763E-2</v>
      </c>
      <c r="U6574" s="25">
        <f t="shared" si="926"/>
        <v>3.704237510739547E-2</v>
      </c>
      <c r="W6574" s="17">
        <f>Eingabe!H6575</f>
        <v>190</v>
      </c>
      <c r="X6574" s="17">
        <f t="shared" si="927"/>
        <v>1.9</v>
      </c>
      <c r="Y6574" s="17">
        <f t="shared" si="928"/>
        <v>190</v>
      </c>
    </row>
    <row r="6575" spans="1:25" x14ac:dyDescent="0.15">
      <c r="A6575" s="82">
        <f t="shared" si="923"/>
        <v>10</v>
      </c>
      <c r="B6575" s="46">
        <v>43739.833333317394</v>
      </c>
      <c r="C6575" s="47">
        <f>Eingabe!G6576</f>
        <v>4</v>
      </c>
      <c r="D6575" s="77">
        <v>6575</v>
      </c>
      <c r="E6575" s="47"/>
      <c r="F6575" s="25">
        <f t="shared" si="921"/>
        <v>5.97</v>
      </c>
      <c r="G6575" s="25">
        <f>VLOOKUP(F6575,'Spezifische Werte'!$B$2:$C$4002,2,FALSE)</f>
        <v>0.1627434603343155</v>
      </c>
      <c r="H6575" s="25">
        <f t="shared" si="924"/>
        <v>325.486920668631</v>
      </c>
      <c r="J6575" s="25">
        <f t="shared" si="922"/>
        <v>6</v>
      </c>
      <c r="K6575" s="25">
        <f>VLOOKUP(J6575,'Spezifische Werte'!$B$2:$C$4002,2,FALSE)</f>
        <v>0.16538134424295356</v>
      </c>
      <c r="L6575" s="25">
        <f t="shared" si="925"/>
        <v>330.76268848590712</v>
      </c>
      <c r="R6575" s="25">
        <v>6573</v>
      </c>
      <c r="S6575" s="25">
        <v>6572</v>
      </c>
      <c r="T6575" s="25">
        <f t="shared" si="929"/>
        <v>3.5928487146259763E-2</v>
      </c>
      <c r="U6575" s="25">
        <f t="shared" si="926"/>
        <v>3.704237510739547E-2</v>
      </c>
      <c r="W6575" s="17">
        <f>Eingabe!H6576</f>
        <v>189</v>
      </c>
      <c r="X6575" s="17">
        <f t="shared" si="927"/>
        <v>1.89</v>
      </c>
      <c r="Y6575" s="17">
        <f t="shared" si="928"/>
        <v>190</v>
      </c>
    </row>
    <row r="6576" spans="1:25" x14ac:dyDescent="0.15">
      <c r="A6576" s="82">
        <f t="shared" si="923"/>
        <v>10</v>
      </c>
      <c r="B6576" s="46">
        <v>43739.874999984058</v>
      </c>
      <c r="C6576" s="47">
        <f>Eingabe!G6577</f>
        <v>4.2</v>
      </c>
      <c r="D6576" s="77">
        <v>6576</v>
      </c>
      <c r="E6576" s="47"/>
      <c r="F6576" s="25">
        <f t="shared" si="921"/>
        <v>6.27</v>
      </c>
      <c r="G6576" s="25">
        <f>VLOOKUP(F6576,'Spezifische Werte'!$B$2:$C$4002,2,FALSE)</f>
        <v>0.19098980973438914</v>
      </c>
      <c r="H6576" s="25">
        <f t="shared" si="924"/>
        <v>381.97961946877831</v>
      </c>
      <c r="J6576" s="25">
        <f t="shared" si="922"/>
        <v>6.3</v>
      </c>
      <c r="K6576" s="25">
        <f>VLOOKUP(J6576,'Spezifische Werte'!$B$2:$C$4002,2,FALSE)</f>
        <v>0.19401976060055698</v>
      </c>
      <c r="L6576" s="25">
        <f t="shared" si="925"/>
        <v>388.03952120111398</v>
      </c>
      <c r="R6576" s="25">
        <v>6574</v>
      </c>
      <c r="S6576" s="25">
        <v>6573</v>
      </c>
      <c r="T6576" s="25">
        <f t="shared" si="929"/>
        <v>3.5928487146259763E-2</v>
      </c>
      <c r="U6576" s="25">
        <f t="shared" si="926"/>
        <v>3.704237510739547E-2</v>
      </c>
      <c r="W6576" s="17">
        <f>Eingabe!H6577</f>
        <v>189</v>
      </c>
      <c r="X6576" s="17">
        <f t="shared" si="927"/>
        <v>1.89</v>
      </c>
      <c r="Y6576" s="17">
        <f t="shared" si="928"/>
        <v>190</v>
      </c>
    </row>
    <row r="6577" spans="1:25" x14ac:dyDescent="0.15">
      <c r="A6577" s="82">
        <f t="shared" si="923"/>
        <v>10</v>
      </c>
      <c r="B6577" s="46">
        <v>43739.916666650723</v>
      </c>
      <c r="C6577" s="47">
        <f>Eingabe!G6578</f>
        <v>5.7</v>
      </c>
      <c r="D6577" s="77">
        <v>6577</v>
      </c>
      <c r="E6577" s="47"/>
      <c r="F6577" s="25">
        <f t="shared" si="921"/>
        <v>8.5</v>
      </c>
      <c r="G6577" s="25">
        <f>VLOOKUP(F6577,'Spezifische Werte'!$B$2:$C$4002,2,FALSE)</f>
        <v>0.49489541709216678</v>
      </c>
      <c r="H6577" s="25">
        <f t="shared" si="924"/>
        <v>989.79083418433356</v>
      </c>
      <c r="J6577" s="25">
        <f t="shared" si="922"/>
        <v>8.5500000000000007</v>
      </c>
      <c r="K6577" s="25">
        <f>VLOOKUP(J6577,'Spezifische Werte'!$B$2:$C$4002,2,FALSE)</f>
        <v>0.50342054722621021</v>
      </c>
      <c r="L6577" s="25">
        <f t="shared" si="925"/>
        <v>1006.8410944524204</v>
      </c>
      <c r="R6577" s="25">
        <v>6575</v>
      </c>
      <c r="S6577" s="25">
        <v>6574</v>
      </c>
      <c r="T6577" s="25">
        <f t="shared" si="929"/>
        <v>3.5928487146259763E-2</v>
      </c>
      <c r="U6577" s="25">
        <f t="shared" si="926"/>
        <v>3.704237510739547E-2</v>
      </c>
      <c r="W6577" s="17">
        <f>Eingabe!H6578</f>
        <v>189</v>
      </c>
      <c r="X6577" s="17">
        <f t="shared" si="927"/>
        <v>1.89</v>
      </c>
      <c r="Y6577" s="17">
        <f t="shared" si="928"/>
        <v>190</v>
      </c>
    </row>
    <row r="6578" spans="1:25" x14ac:dyDescent="0.15">
      <c r="A6578" s="82">
        <f t="shared" si="923"/>
        <v>10</v>
      </c>
      <c r="B6578" s="46">
        <v>43739.958333317387</v>
      </c>
      <c r="C6578" s="47">
        <f>Eingabe!G6579</f>
        <v>4.8</v>
      </c>
      <c r="D6578" s="77">
        <v>6578</v>
      </c>
      <c r="E6578" s="47"/>
      <c r="F6578" s="25">
        <f t="shared" si="921"/>
        <v>7.16</v>
      </c>
      <c r="G6578" s="25">
        <f>VLOOKUP(F6578,'Spezifische Werte'!$B$2:$C$4002,2,FALSE)</f>
        <v>0.29271421469315961</v>
      </c>
      <c r="H6578" s="25">
        <f t="shared" si="924"/>
        <v>585.42842938631918</v>
      </c>
      <c r="J6578" s="25">
        <f t="shared" si="922"/>
        <v>7.2</v>
      </c>
      <c r="K6578" s="25">
        <f>VLOOKUP(J6578,'Spezifische Werte'!$B$2:$C$4002,2,FALSE)</f>
        <v>0.29789883692567737</v>
      </c>
      <c r="L6578" s="25">
        <f t="shared" si="925"/>
        <v>595.79767385135472</v>
      </c>
      <c r="R6578" s="25">
        <v>6576</v>
      </c>
      <c r="S6578" s="25">
        <v>6575</v>
      </c>
      <c r="T6578" s="25">
        <f t="shared" si="929"/>
        <v>3.5928487146259763E-2</v>
      </c>
      <c r="U6578" s="25">
        <f t="shared" si="926"/>
        <v>3.704237510739547E-2</v>
      </c>
      <c r="W6578" s="17">
        <f>Eingabe!H6579</f>
        <v>186</v>
      </c>
      <c r="X6578" s="17">
        <f t="shared" si="927"/>
        <v>1.86</v>
      </c>
      <c r="Y6578" s="17">
        <f t="shared" si="928"/>
        <v>190</v>
      </c>
    </row>
    <row r="6579" spans="1:25" x14ac:dyDescent="0.15">
      <c r="A6579" s="82">
        <f t="shared" si="923"/>
        <v>10</v>
      </c>
      <c r="B6579" s="46">
        <v>43739.999999984051</v>
      </c>
      <c r="C6579" s="47">
        <f>Eingabe!G6580</f>
        <v>5</v>
      </c>
      <c r="D6579" s="77">
        <v>6579</v>
      </c>
      <c r="E6579" s="47"/>
      <c r="F6579" s="25">
        <f t="shared" si="921"/>
        <v>7.46</v>
      </c>
      <c r="G6579" s="25">
        <f>VLOOKUP(F6579,'Spezifische Werte'!$B$2:$C$4002,2,FALSE)</f>
        <v>0.33294203068553224</v>
      </c>
      <c r="H6579" s="25">
        <f t="shared" si="924"/>
        <v>665.88406137106449</v>
      </c>
      <c r="J6579" s="25">
        <f t="shared" si="922"/>
        <v>7.5</v>
      </c>
      <c r="K6579" s="25">
        <f>VLOOKUP(J6579,'Spezifische Werte'!$B$2:$C$4002,2,FALSE)</f>
        <v>0.33853673002168488</v>
      </c>
      <c r="L6579" s="25">
        <f t="shared" si="925"/>
        <v>677.07346004336978</v>
      </c>
      <c r="R6579" s="25">
        <v>6577</v>
      </c>
      <c r="S6579" s="25">
        <v>6576</v>
      </c>
      <c r="T6579" s="25">
        <f t="shared" si="929"/>
        <v>3.5928487146259763E-2</v>
      </c>
      <c r="U6579" s="25">
        <f t="shared" si="926"/>
        <v>3.704237510739547E-2</v>
      </c>
      <c r="W6579" s="17">
        <f>Eingabe!H6580</f>
        <v>189</v>
      </c>
      <c r="X6579" s="17">
        <f t="shared" si="927"/>
        <v>1.89</v>
      </c>
      <c r="Y6579" s="17">
        <f t="shared" si="928"/>
        <v>190</v>
      </c>
    </row>
    <row r="6580" spans="1:25" x14ac:dyDescent="0.15">
      <c r="A6580" s="82">
        <f t="shared" si="923"/>
        <v>10</v>
      </c>
      <c r="B6580" s="46">
        <v>43740.041666650715</v>
      </c>
      <c r="C6580" s="47">
        <f>Eingabe!G6581</f>
        <v>5</v>
      </c>
      <c r="D6580" s="77">
        <v>6580</v>
      </c>
      <c r="E6580" s="47"/>
      <c r="F6580" s="25">
        <f t="shared" si="921"/>
        <v>7.46</v>
      </c>
      <c r="G6580" s="25">
        <f>VLOOKUP(F6580,'Spezifische Werte'!$B$2:$C$4002,2,FALSE)</f>
        <v>0.33294203068553224</v>
      </c>
      <c r="H6580" s="25">
        <f t="shared" si="924"/>
        <v>665.88406137106449</v>
      </c>
      <c r="J6580" s="25">
        <f t="shared" si="922"/>
        <v>7.5</v>
      </c>
      <c r="K6580" s="25">
        <f>VLOOKUP(J6580,'Spezifische Werte'!$B$2:$C$4002,2,FALSE)</f>
        <v>0.33853673002168488</v>
      </c>
      <c r="L6580" s="25">
        <f t="shared" si="925"/>
        <v>677.07346004336978</v>
      </c>
      <c r="R6580" s="25">
        <v>6578</v>
      </c>
      <c r="S6580" s="25">
        <v>6577</v>
      </c>
      <c r="T6580" s="25">
        <f t="shared" si="929"/>
        <v>3.5928487146259763E-2</v>
      </c>
      <c r="U6580" s="25">
        <f t="shared" si="926"/>
        <v>3.704237510739547E-2</v>
      </c>
      <c r="W6580" s="17">
        <f>Eingabe!H6581</f>
        <v>168</v>
      </c>
      <c r="X6580" s="17">
        <f t="shared" si="927"/>
        <v>1.68</v>
      </c>
      <c r="Y6580" s="17">
        <f t="shared" si="928"/>
        <v>170</v>
      </c>
    </row>
    <row r="6581" spans="1:25" x14ac:dyDescent="0.15">
      <c r="A6581" s="82">
        <f t="shared" si="923"/>
        <v>10</v>
      </c>
      <c r="B6581" s="46">
        <v>43740.08333331738</v>
      </c>
      <c r="C6581" s="47">
        <f>Eingabe!G6582</f>
        <v>4.9000000000000004</v>
      </c>
      <c r="D6581" s="77">
        <v>6581</v>
      </c>
      <c r="E6581" s="47"/>
      <c r="F6581" s="25">
        <f t="shared" si="921"/>
        <v>7.31</v>
      </c>
      <c r="G6581" s="25">
        <f>VLOOKUP(F6581,'Spezifische Werte'!$B$2:$C$4002,2,FALSE)</f>
        <v>0.3124426167174133</v>
      </c>
      <c r="H6581" s="25">
        <f t="shared" si="924"/>
        <v>624.88523343482666</v>
      </c>
      <c r="J6581" s="25">
        <f t="shared" si="922"/>
        <v>7.35</v>
      </c>
      <c r="K6581" s="25">
        <f>VLOOKUP(J6581,'Spezifische Werte'!$B$2:$C$4002,2,FALSE)</f>
        <v>0.31783439487629789</v>
      </c>
      <c r="L6581" s="25">
        <f t="shared" si="925"/>
        <v>635.66878975259579</v>
      </c>
      <c r="R6581" s="25">
        <v>6579</v>
      </c>
      <c r="S6581" s="25">
        <v>6578</v>
      </c>
      <c r="T6581" s="25">
        <f t="shared" si="929"/>
        <v>3.5928487146259763E-2</v>
      </c>
      <c r="U6581" s="25">
        <f t="shared" si="926"/>
        <v>3.704237510739547E-2</v>
      </c>
      <c r="W6581" s="17">
        <f>Eingabe!H6582</f>
        <v>165</v>
      </c>
      <c r="X6581" s="17">
        <f t="shared" si="927"/>
        <v>1.65</v>
      </c>
      <c r="Y6581" s="17">
        <f t="shared" si="928"/>
        <v>170</v>
      </c>
    </row>
    <row r="6582" spans="1:25" x14ac:dyDescent="0.15">
      <c r="A6582" s="82">
        <f t="shared" si="923"/>
        <v>10</v>
      </c>
      <c r="B6582" s="46">
        <v>43740.124999984044</v>
      </c>
      <c r="C6582" s="47">
        <f>Eingabe!G6583</f>
        <v>4.0999999999999996</v>
      </c>
      <c r="D6582" s="77">
        <v>6582</v>
      </c>
      <c r="E6582" s="47"/>
      <c r="F6582" s="25">
        <f t="shared" si="921"/>
        <v>6.12</v>
      </c>
      <c r="G6582" s="25">
        <f>VLOOKUP(F6582,'Spezifische Werte'!$B$2:$C$4002,2,FALSE)</f>
        <v>0.17636813552353289</v>
      </c>
      <c r="H6582" s="25">
        <f t="shared" si="924"/>
        <v>352.73627104706577</v>
      </c>
      <c r="J6582" s="25">
        <f t="shared" si="922"/>
        <v>6.15</v>
      </c>
      <c r="K6582" s="25">
        <f>VLOOKUP(J6582,'Spezifische Werte'!$B$2:$C$4002,2,FALSE)</f>
        <v>0.17921779013058811</v>
      </c>
      <c r="L6582" s="25">
        <f t="shared" si="925"/>
        <v>358.4355802611762</v>
      </c>
      <c r="R6582" s="25">
        <v>6580</v>
      </c>
      <c r="S6582" s="25">
        <v>6579</v>
      </c>
      <c r="T6582" s="25">
        <f t="shared" si="929"/>
        <v>3.5928487146259763E-2</v>
      </c>
      <c r="U6582" s="25">
        <f t="shared" si="926"/>
        <v>3.704237510739547E-2</v>
      </c>
      <c r="W6582" s="17">
        <f>Eingabe!H6583</f>
        <v>159</v>
      </c>
      <c r="X6582" s="17">
        <f t="shared" si="927"/>
        <v>1.59</v>
      </c>
      <c r="Y6582" s="17">
        <f t="shared" si="928"/>
        <v>160</v>
      </c>
    </row>
    <row r="6583" spans="1:25" x14ac:dyDescent="0.15">
      <c r="A6583" s="82">
        <f t="shared" si="923"/>
        <v>10</v>
      </c>
      <c r="B6583" s="46">
        <v>43740.166666650708</v>
      </c>
      <c r="C6583" s="47">
        <f>Eingabe!G6584</f>
        <v>5.4</v>
      </c>
      <c r="D6583" s="77">
        <v>6583</v>
      </c>
      <c r="E6583" s="47"/>
      <c r="F6583" s="25">
        <f t="shared" si="921"/>
        <v>8.06</v>
      </c>
      <c r="G6583" s="25">
        <f>VLOOKUP(F6583,'Spezifische Werte'!$B$2:$C$4002,2,FALSE)</f>
        <v>0.42239374838249216</v>
      </c>
      <c r="H6583" s="25">
        <f t="shared" si="924"/>
        <v>844.78749676498433</v>
      </c>
      <c r="J6583" s="25">
        <f t="shared" si="922"/>
        <v>8.1</v>
      </c>
      <c r="K6583" s="25">
        <f>VLOOKUP(J6583,'Spezifische Werte'!$B$2:$C$4002,2,FALSE)</f>
        <v>0.428769385012092</v>
      </c>
      <c r="L6583" s="25">
        <f t="shared" si="925"/>
        <v>857.53877002418403</v>
      </c>
      <c r="R6583" s="25">
        <v>6581</v>
      </c>
      <c r="S6583" s="25">
        <v>6580</v>
      </c>
      <c r="T6583" s="25">
        <f t="shared" si="929"/>
        <v>3.5928487146259763E-2</v>
      </c>
      <c r="U6583" s="25">
        <f t="shared" si="926"/>
        <v>3.704237510739547E-2</v>
      </c>
      <c r="W6583" s="17">
        <f>Eingabe!H6584</f>
        <v>180</v>
      </c>
      <c r="X6583" s="17">
        <f t="shared" si="927"/>
        <v>1.8</v>
      </c>
      <c r="Y6583" s="17">
        <f t="shared" si="928"/>
        <v>180</v>
      </c>
    </row>
    <row r="6584" spans="1:25" x14ac:dyDescent="0.15">
      <c r="A6584" s="82">
        <f t="shared" si="923"/>
        <v>10</v>
      </c>
      <c r="B6584" s="46">
        <v>43740.208333317372</v>
      </c>
      <c r="C6584" s="47">
        <f>Eingabe!G6585</f>
        <v>4.8</v>
      </c>
      <c r="D6584" s="77">
        <v>6584</v>
      </c>
      <c r="E6584" s="47"/>
      <c r="F6584" s="25">
        <f t="shared" si="921"/>
        <v>7.16</v>
      </c>
      <c r="G6584" s="25">
        <f>VLOOKUP(F6584,'Spezifische Werte'!$B$2:$C$4002,2,FALSE)</f>
        <v>0.29271421469315961</v>
      </c>
      <c r="H6584" s="25">
        <f t="shared" si="924"/>
        <v>585.42842938631918</v>
      </c>
      <c r="J6584" s="25">
        <f t="shared" si="922"/>
        <v>7.2</v>
      </c>
      <c r="K6584" s="25">
        <f>VLOOKUP(J6584,'Spezifische Werte'!$B$2:$C$4002,2,FALSE)</f>
        <v>0.29789883692567737</v>
      </c>
      <c r="L6584" s="25">
        <f t="shared" si="925"/>
        <v>595.79767385135472</v>
      </c>
      <c r="R6584" s="25">
        <v>6582</v>
      </c>
      <c r="S6584" s="25">
        <v>6581</v>
      </c>
      <c r="T6584" s="25">
        <f t="shared" si="929"/>
        <v>3.5928487146259763E-2</v>
      </c>
      <c r="U6584" s="25">
        <f t="shared" si="926"/>
        <v>3.704237510739547E-2</v>
      </c>
      <c r="W6584" s="17">
        <f>Eingabe!H6585</f>
        <v>168</v>
      </c>
      <c r="X6584" s="17">
        <f t="shared" si="927"/>
        <v>1.68</v>
      </c>
      <c r="Y6584" s="17">
        <f t="shared" si="928"/>
        <v>170</v>
      </c>
    </row>
    <row r="6585" spans="1:25" x14ac:dyDescent="0.15">
      <c r="A6585" s="82">
        <f t="shared" si="923"/>
        <v>10</v>
      </c>
      <c r="B6585" s="46">
        <v>43740.249999984037</v>
      </c>
      <c r="C6585" s="47">
        <f>Eingabe!G6586</f>
        <v>5.7</v>
      </c>
      <c r="D6585" s="77">
        <v>6585</v>
      </c>
      <c r="E6585" s="47"/>
      <c r="F6585" s="25">
        <f t="shared" si="921"/>
        <v>8.5</v>
      </c>
      <c r="G6585" s="25">
        <f>VLOOKUP(F6585,'Spezifische Werte'!$B$2:$C$4002,2,FALSE)</f>
        <v>0.49489541709216678</v>
      </c>
      <c r="H6585" s="25">
        <f t="shared" si="924"/>
        <v>989.79083418433356</v>
      </c>
      <c r="J6585" s="25">
        <f t="shared" si="922"/>
        <v>8.5500000000000007</v>
      </c>
      <c r="K6585" s="25">
        <f>VLOOKUP(J6585,'Spezifische Werte'!$B$2:$C$4002,2,FALSE)</f>
        <v>0.50342054722621021</v>
      </c>
      <c r="L6585" s="25">
        <f t="shared" si="925"/>
        <v>1006.8410944524204</v>
      </c>
      <c r="R6585" s="25">
        <v>6583</v>
      </c>
      <c r="S6585" s="25">
        <v>6582</v>
      </c>
      <c r="T6585" s="25">
        <f t="shared" si="929"/>
        <v>3.5928487146259763E-2</v>
      </c>
      <c r="U6585" s="25">
        <f t="shared" si="926"/>
        <v>3.704237510739547E-2</v>
      </c>
      <c r="W6585" s="17">
        <f>Eingabe!H6586</f>
        <v>149</v>
      </c>
      <c r="X6585" s="17">
        <f t="shared" si="927"/>
        <v>1.49</v>
      </c>
      <c r="Y6585" s="17">
        <f t="shared" si="928"/>
        <v>150</v>
      </c>
    </row>
    <row r="6586" spans="1:25" x14ac:dyDescent="0.15">
      <c r="A6586" s="82">
        <f t="shared" si="923"/>
        <v>10</v>
      </c>
      <c r="B6586" s="46">
        <v>43740.291666650701</v>
      </c>
      <c r="C6586" s="47">
        <f>Eingabe!G6587</f>
        <v>5.0999999999999996</v>
      </c>
      <c r="D6586" s="77">
        <v>6586</v>
      </c>
      <c r="E6586" s="47"/>
      <c r="F6586" s="25">
        <f t="shared" si="921"/>
        <v>7.61</v>
      </c>
      <c r="G6586" s="25">
        <f>VLOOKUP(F6586,'Spezifische Werte'!$B$2:$C$4002,2,FALSE)</f>
        <v>0.35419704845962618</v>
      </c>
      <c r="H6586" s="25">
        <f t="shared" si="924"/>
        <v>708.39409691925232</v>
      </c>
      <c r="J6586" s="25">
        <f t="shared" si="922"/>
        <v>7.65</v>
      </c>
      <c r="K6586" s="25">
        <f>VLOOKUP(J6586,'Spezifische Werte'!$B$2:$C$4002,2,FALSE)</f>
        <v>0.35999115933138248</v>
      </c>
      <c r="L6586" s="25">
        <f t="shared" si="925"/>
        <v>719.98231866276501</v>
      </c>
      <c r="R6586" s="25">
        <v>6584</v>
      </c>
      <c r="S6586" s="25">
        <v>6583</v>
      </c>
      <c r="T6586" s="25">
        <f t="shared" si="929"/>
        <v>3.5928487146259763E-2</v>
      </c>
      <c r="U6586" s="25">
        <f t="shared" si="926"/>
        <v>3.704237510739547E-2</v>
      </c>
      <c r="W6586" s="17">
        <f>Eingabe!H6587</f>
        <v>148</v>
      </c>
      <c r="X6586" s="17">
        <f t="shared" si="927"/>
        <v>1.48</v>
      </c>
      <c r="Y6586" s="17">
        <f t="shared" si="928"/>
        <v>150</v>
      </c>
    </row>
    <row r="6587" spans="1:25" x14ac:dyDescent="0.15">
      <c r="A6587" s="82">
        <f t="shared" si="923"/>
        <v>10</v>
      </c>
      <c r="B6587" s="46">
        <v>43740.333333317365</v>
      </c>
      <c r="C6587" s="47">
        <f>Eingabe!G6588</f>
        <v>5.9</v>
      </c>
      <c r="D6587" s="77">
        <v>6587</v>
      </c>
      <c r="E6587" s="47"/>
      <c r="F6587" s="25">
        <f t="shared" si="921"/>
        <v>8.8000000000000007</v>
      </c>
      <c r="G6587" s="25">
        <f>VLOOKUP(F6587,'Spezifische Werte'!$B$2:$C$4002,2,FALSE)</f>
        <v>0.54660374975483961</v>
      </c>
      <c r="H6587" s="25">
        <f t="shared" si="924"/>
        <v>1093.2074995096791</v>
      </c>
      <c r="J6587" s="25">
        <f t="shared" si="922"/>
        <v>8.85</v>
      </c>
      <c r="K6587" s="25">
        <f>VLOOKUP(J6587,'Spezifische Werte'!$B$2:$C$4002,2,FALSE)</f>
        <v>0.55531067469875062</v>
      </c>
      <c r="L6587" s="25">
        <f t="shared" si="925"/>
        <v>1110.6213493975013</v>
      </c>
      <c r="R6587" s="25">
        <v>6585</v>
      </c>
      <c r="S6587" s="25">
        <v>6584</v>
      </c>
      <c r="T6587" s="25">
        <f t="shared" si="929"/>
        <v>3.5928487146259763E-2</v>
      </c>
      <c r="U6587" s="25">
        <f t="shared" si="926"/>
        <v>3.704237510739547E-2</v>
      </c>
      <c r="W6587" s="17">
        <f>Eingabe!H6588</f>
        <v>169</v>
      </c>
      <c r="X6587" s="17">
        <f t="shared" si="927"/>
        <v>1.69</v>
      </c>
      <c r="Y6587" s="17">
        <f t="shared" si="928"/>
        <v>170</v>
      </c>
    </row>
    <row r="6588" spans="1:25" x14ac:dyDescent="0.15">
      <c r="A6588" s="82">
        <f t="shared" si="923"/>
        <v>10</v>
      </c>
      <c r="B6588" s="46">
        <v>43740.374999984029</v>
      </c>
      <c r="C6588" s="47">
        <f>Eingabe!G6589</f>
        <v>6.1</v>
      </c>
      <c r="D6588" s="77">
        <v>6588</v>
      </c>
      <c r="E6588" s="47"/>
      <c r="F6588" s="25">
        <f t="shared" si="921"/>
        <v>9.1</v>
      </c>
      <c r="G6588" s="25">
        <f>VLOOKUP(F6588,'Spezifische Werte'!$B$2:$C$4002,2,FALSE)</f>
        <v>0.59886663276505681</v>
      </c>
      <c r="H6588" s="25">
        <f t="shared" si="924"/>
        <v>1197.7332655301136</v>
      </c>
      <c r="J6588" s="25">
        <f t="shared" si="922"/>
        <v>9.15</v>
      </c>
      <c r="K6588" s="25">
        <f>VLOOKUP(J6588,'Spezifische Werte'!$B$2:$C$4002,2,FALSE)</f>
        <v>0.60752867779351938</v>
      </c>
      <c r="L6588" s="25">
        <f t="shared" si="925"/>
        <v>1215.0573555870387</v>
      </c>
      <c r="R6588" s="25">
        <v>6586</v>
      </c>
      <c r="S6588" s="25">
        <v>6585</v>
      </c>
      <c r="T6588" s="25">
        <f t="shared" si="929"/>
        <v>3.5928487146259763E-2</v>
      </c>
      <c r="U6588" s="25">
        <f t="shared" si="926"/>
        <v>3.704237510739547E-2</v>
      </c>
      <c r="W6588" s="17">
        <f>Eingabe!H6589</f>
        <v>117</v>
      </c>
      <c r="X6588" s="17">
        <f t="shared" si="927"/>
        <v>1.17</v>
      </c>
      <c r="Y6588" s="17">
        <f t="shared" si="928"/>
        <v>120</v>
      </c>
    </row>
    <row r="6589" spans="1:25" x14ac:dyDescent="0.15">
      <c r="A6589" s="82">
        <f t="shared" si="923"/>
        <v>10</v>
      </c>
      <c r="B6589" s="46">
        <v>43740.416666650694</v>
      </c>
      <c r="C6589" s="47">
        <f>Eingabe!G6590</f>
        <v>5.9</v>
      </c>
      <c r="D6589" s="77">
        <v>6589</v>
      </c>
      <c r="E6589" s="47"/>
      <c r="F6589" s="25">
        <f t="shared" si="921"/>
        <v>8.8000000000000007</v>
      </c>
      <c r="G6589" s="25">
        <f>VLOOKUP(F6589,'Spezifische Werte'!$B$2:$C$4002,2,FALSE)</f>
        <v>0.54660374975483961</v>
      </c>
      <c r="H6589" s="25">
        <f t="shared" si="924"/>
        <v>1093.2074995096791</v>
      </c>
      <c r="J6589" s="25">
        <f t="shared" si="922"/>
        <v>8.85</v>
      </c>
      <c r="K6589" s="25">
        <f>VLOOKUP(J6589,'Spezifische Werte'!$B$2:$C$4002,2,FALSE)</f>
        <v>0.55531067469875062</v>
      </c>
      <c r="L6589" s="25">
        <f t="shared" si="925"/>
        <v>1110.6213493975013</v>
      </c>
      <c r="R6589" s="25">
        <v>6587</v>
      </c>
      <c r="S6589" s="25">
        <v>6586</v>
      </c>
      <c r="T6589" s="25">
        <f t="shared" si="929"/>
        <v>3.5928487146259763E-2</v>
      </c>
      <c r="U6589" s="25">
        <f t="shared" si="926"/>
        <v>3.704237510739547E-2</v>
      </c>
      <c r="W6589" s="17">
        <f>Eingabe!H6590</f>
        <v>324</v>
      </c>
      <c r="X6589" s="17">
        <f t="shared" si="927"/>
        <v>3.24</v>
      </c>
      <c r="Y6589" s="17">
        <f t="shared" si="928"/>
        <v>320</v>
      </c>
    </row>
    <row r="6590" spans="1:25" x14ac:dyDescent="0.15">
      <c r="A6590" s="82">
        <f t="shared" si="923"/>
        <v>10</v>
      </c>
      <c r="B6590" s="46">
        <v>43740.458333317358</v>
      </c>
      <c r="C6590" s="47">
        <f>Eingabe!G6591</f>
        <v>5.0999999999999996</v>
      </c>
      <c r="D6590" s="77">
        <v>6590</v>
      </c>
      <c r="E6590" s="47"/>
      <c r="F6590" s="25">
        <f t="shared" si="921"/>
        <v>7.61</v>
      </c>
      <c r="G6590" s="25">
        <f>VLOOKUP(F6590,'Spezifische Werte'!$B$2:$C$4002,2,FALSE)</f>
        <v>0.35419704845962618</v>
      </c>
      <c r="H6590" s="25">
        <f t="shared" si="924"/>
        <v>708.39409691925232</v>
      </c>
      <c r="J6590" s="25">
        <f t="shared" si="922"/>
        <v>7.65</v>
      </c>
      <c r="K6590" s="25">
        <f>VLOOKUP(J6590,'Spezifische Werte'!$B$2:$C$4002,2,FALSE)</f>
        <v>0.35999115933138248</v>
      </c>
      <c r="L6590" s="25">
        <f t="shared" si="925"/>
        <v>719.98231866276501</v>
      </c>
      <c r="R6590" s="25">
        <v>6588</v>
      </c>
      <c r="S6590" s="25">
        <v>6587</v>
      </c>
      <c r="T6590" s="25">
        <f t="shared" si="929"/>
        <v>3.5928487146259763E-2</v>
      </c>
      <c r="U6590" s="25">
        <f t="shared" si="926"/>
        <v>3.704237510739547E-2</v>
      </c>
      <c r="W6590" s="17">
        <f>Eingabe!H6591</f>
        <v>248</v>
      </c>
      <c r="X6590" s="17">
        <f t="shared" si="927"/>
        <v>2.48</v>
      </c>
      <c r="Y6590" s="17">
        <f t="shared" si="928"/>
        <v>250</v>
      </c>
    </row>
    <row r="6591" spans="1:25" x14ac:dyDescent="0.15">
      <c r="A6591" s="82">
        <f t="shared" si="923"/>
        <v>10</v>
      </c>
      <c r="B6591" s="46">
        <v>43740.499999984022</v>
      </c>
      <c r="C6591" s="47">
        <f>Eingabe!G6592</f>
        <v>5.0999999999999996</v>
      </c>
      <c r="D6591" s="77">
        <v>6591</v>
      </c>
      <c r="E6591" s="47"/>
      <c r="F6591" s="25">
        <f t="shared" si="921"/>
        <v>7.61</v>
      </c>
      <c r="G6591" s="25">
        <f>VLOOKUP(F6591,'Spezifische Werte'!$B$2:$C$4002,2,FALSE)</f>
        <v>0.35419704845962618</v>
      </c>
      <c r="H6591" s="25">
        <f t="shared" si="924"/>
        <v>708.39409691925232</v>
      </c>
      <c r="J6591" s="25">
        <f t="shared" si="922"/>
        <v>7.65</v>
      </c>
      <c r="K6591" s="25">
        <f>VLOOKUP(J6591,'Spezifische Werte'!$B$2:$C$4002,2,FALSE)</f>
        <v>0.35999115933138248</v>
      </c>
      <c r="L6591" s="25">
        <f t="shared" si="925"/>
        <v>719.98231866276501</v>
      </c>
      <c r="R6591" s="25">
        <v>6589</v>
      </c>
      <c r="S6591" s="25">
        <v>6588</v>
      </c>
      <c r="T6591" s="25">
        <f t="shared" si="929"/>
        <v>3.5928487146259763E-2</v>
      </c>
      <c r="U6591" s="25">
        <f t="shared" si="926"/>
        <v>3.704237510739547E-2</v>
      </c>
      <c r="W6591" s="17">
        <f>Eingabe!H6592</f>
        <v>259</v>
      </c>
      <c r="X6591" s="17">
        <f t="shared" si="927"/>
        <v>2.59</v>
      </c>
      <c r="Y6591" s="17">
        <f t="shared" si="928"/>
        <v>260</v>
      </c>
    </row>
    <row r="6592" spans="1:25" x14ac:dyDescent="0.15">
      <c r="A6592" s="82">
        <f t="shared" si="923"/>
        <v>10</v>
      </c>
      <c r="B6592" s="46">
        <v>43740.541666650686</v>
      </c>
      <c r="C6592" s="47">
        <f>Eingabe!G6593</f>
        <v>5.2</v>
      </c>
      <c r="D6592" s="77">
        <v>6592</v>
      </c>
      <c r="E6592" s="47"/>
      <c r="F6592" s="25">
        <f t="shared" si="921"/>
        <v>7.76</v>
      </c>
      <c r="G6592" s="25">
        <f>VLOOKUP(F6592,'Spezifische Werte'!$B$2:$C$4002,2,FALSE)</f>
        <v>0.37619660828942059</v>
      </c>
      <c r="H6592" s="25">
        <f t="shared" si="924"/>
        <v>752.39321657884113</v>
      </c>
      <c r="J6592" s="25">
        <f t="shared" si="922"/>
        <v>7.8</v>
      </c>
      <c r="K6592" s="25">
        <f>VLOOKUP(J6592,'Spezifische Werte'!$B$2:$C$4002,2,FALSE)</f>
        <v>0.3821877888895947</v>
      </c>
      <c r="L6592" s="25">
        <f t="shared" si="925"/>
        <v>764.37557777918937</v>
      </c>
      <c r="R6592" s="25">
        <v>6590</v>
      </c>
      <c r="S6592" s="25">
        <v>6589</v>
      </c>
      <c r="T6592" s="25">
        <f t="shared" si="929"/>
        <v>3.5928487146259763E-2</v>
      </c>
      <c r="U6592" s="25">
        <f t="shared" si="926"/>
        <v>3.704237510739547E-2</v>
      </c>
      <c r="W6592" s="17">
        <f>Eingabe!H6593</f>
        <v>259</v>
      </c>
      <c r="X6592" s="17">
        <f t="shared" si="927"/>
        <v>2.59</v>
      </c>
      <c r="Y6592" s="17">
        <f t="shared" si="928"/>
        <v>260</v>
      </c>
    </row>
    <row r="6593" spans="1:25" x14ac:dyDescent="0.15">
      <c r="A6593" s="82">
        <f t="shared" si="923"/>
        <v>10</v>
      </c>
      <c r="B6593" s="46">
        <v>43740.58333331735</v>
      </c>
      <c r="C6593" s="47">
        <f>Eingabe!G6594</f>
        <v>5.8</v>
      </c>
      <c r="D6593" s="77">
        <v>6593</v>
      </c>
      <c r="E6593" s="47"/>
      <c r="F6593" s="25">
        <f t="shared" si="921"/>
        <v>8.65</v>
      </c>
      <c r="G6593" s="25">
        <f>VLOOKUP(F6593,'Spezifische Werte'!$B$2:$C$4002,2,FALSE)</f>
        <v>0.52059998612319236</v>
      </c>
      <c r="H6593" s="25">
        <f t="shared" si="924"/>
        <v>1041.1999722463847</v>
      </c>
      <c r="J6593" s="25">
        <f t="shared" si="922"/>
        <v>8.6999999999999993</v>
      </c>
      <c r="K6593" s="25">
        <f>VLOOKUP(J6593,'Spezifische Werte'!$B$2:$C$4002,2,FALSE)</f>
        <v>0.52924251604798966</v>
      </c>
      <c r="L6593" s="25">
        <f t="shared" si="925"/>
        <v>1058.4850320959792</v>
      </c>
      <c r="R6593" s="25">
        <v>6591</v>
      </c>
      <c r="S6593" s="25">
        <v>6590</v>
      </c>
      <c r="T6593" s="25">
        <f t="shared" si="929"/>
        <v>3.5928487146259763E-2</v>
      </c>
      <c r="U6593" s="25">
        <f t="shared" si="926"/>
        <v>3.704237510739547E-2</v>
      </c>
      <c r="W6593" s="17">
        <f>Eingabe!H6594</f>
        <v>269</v>
      </c>
      <c r="X6593" s="17">
        <f t="shared" si="927"/>
        <v>2.69</v>
      </c>
      <c r="Y6593" s="17">
        <f t="shared" si="928"/>
        <v>270</v>
      </c>
    </row>
    <row r="6594" spans="1:25" x14ac:dyDescent="0.15">
      <c r="A6594" s="82">
        <f t="shared" si="923"/>
        <v>10</v>
      </c>
      <c r="B6594" s="46">
        <v>43740.624999984015</v>
      </c>
      <c r="C6594" s="47">
        <f>Eingabe!G6595</f>
        <v>5.5</v>
      </c>
      <c r="D6594" s="77">
        <v>6594</v>
      </c>
      <c r="E6594" s="47"/>
      <c r="F6594" s="25">
        <f t="shared" si="921"/>
        <v>8.2100000000000009</v>
      </c>
      <c r="G6594" s="25">
        <f>VLOOKUP(F6594,'Spezifische Werte'!$B$2:$C$4002,2,FALSE)</f>
        <v>0.4465432352525967</v>
      </c>
      <c r="H6594" s="25">
        <f t="shared" si="924"/>
        <v>893.08647050519346</v>
      </c>
      <c r="J6594" s="25">
        <f t="shared" si="922"/>
        <v>8.25</v>
      </c>
      <c r="K6594" s="25">
        <f>VLOOKUP(J6594,'Spezifische Werte'!$B$2:$C$4002,2,FALSE)</f>
        <v>0.45308958157539997</v>
      </c>
      <c r="L6594" s="25">
        <f t="shared" si="925"/>
        <v>906.17916315079992</v>
      </c>
      <c r="R6594" s="25">
        <v>6592</v>
      </c>
      <c r="S6594" s="25">
        <v>6591</v>
      </c>
      <c r="T6594" s="25">
        <f t="shared" si="929"/>
        <v>3.5928487146259763E-2</v>
      </c>
      <c r="U6594" s="25">
        <f t="shared" si="926"/>
        <v>3.704237510739547E-2</v>
      </c>
      <c r="W6594" s="17">
        <f>Eingabe!H6595</f>
        <v>310</v>
      </c>
      <c r="X6594" s="17">
        <f t="shared" si="927"/>
        <v>3.1</v>
      </c>
      <c r="Y6594" s="17">
        <f t="shared" si="928"/>
        <v>310</v>
      </c>
    </row>
    <row r="6595" spans="1:25" x14ac:dyDescent="0.15">
      <c r="A6595" s="82">
        <f t="shared" si="923"/>
        <v>10</v>
      </c>
      <c r="B6595" s="46">
        <v>43740.666666650679</v>
      </c>
      <c r="C6595" s="47">
        <f>Eingabe!G6596</f>
        <v>5</v>
      </c>
      <c r="D6595" s="77">
        <v>6595</v>
      </c>
      <c r="E6595" s="47"/>
      <c r="F6595" s="25">
        <f t="shared" ref="F6595:F6658" si="930">ROUND(C6595*($O$4/$O$5)^$O$7,2)</f>
        <v>7.46</v>
      </c>
      <c r="G6595" s="25">
        <f>VLOOKUP(F6595,'Spezifische Werte'!$B$2:$C$4002,2,FALSE)</f>
        <v>0.33294203068553224</v>
      </c>
      <c r="H6595" s="25">
        <f t="shared" si="924"/>
        <v>665.88406137106449</v>
      </c>
      <c r="J6595" s="25">
        <f t="shared" ref="J6595:J6658" si="931">ROUND(C6595*(LN($O$4/$O$8)/LN($O$5/$O$8)),2)</f>
        <v>7.5</v>
      </c>
      <c r="K6595" s="25">
        <f>VLOOKUP(J6595,'Spezifische Werte'!$B$2:$C$4002,2,FALSE)</f>
        <v>0.33853673002168488</v>
      </c>
      <c r="L6595" s="25">
        <f t="shared" si="925"/>
        <v>677.07346004336978</v>
      </c>
      <c r="R6595" s="25">
        <v>6593</v>
      </c>
      <c r="S6595" s="25">
        <v>6592</v>
      </c>
      <c r="T6595" s="25">
        <f t="shared" si="929"/>
        <v>3.5928487146259763E-2</v>
      </c>
      <c r="U6595" s="25">
        <f t="shared" si="926"/>
        <v>3.704237510739547E-2</v>
      </c>
      <c r="W6595" s="17">
        <f>Eingabe!H6596</f>
        <v>135</v>
      </c>
      <c r="X6595" s="17">
        <f t="shared" si="927"/>
        <v>1.35</v>
      </c>
      <c r="Y6595" s="17">
        <f t="shared" si="928"/>
        <v>140</v>
      </c>
    </row>
    <row r="6596" spans="1:25" x14ac:dyDescent="0.15">
      <c r="A6596" s="82">
        <f t="shared" ref="A6596:A6659" si="932">MONTH(B6596)</f>
        <v>10</v>
      </c>
      <c r="B6596" s="46">
        <v>43740.708333317343</v>
      </c>
      <c r="C6596" s="47">
        <f>Eingabe!G6597</f>
        <v>4.8</v>
      </c>
      <c r="D6596" s="77">
        <v>6596</v>
      </c>
      <c r="E6596" s="47"/>
      <c r="F6596" s="25">
        <f t="shared" si="930"/>
        <v>7.16</v>
      </c>
      <c r="G6596" s="25">
        <f>VLOOKUP(F6596,'Spezifische Werte'!$B$2:$C$4002,2,FALSE)</f>
        <v>0.29271421469315961</v>
      </c>
      <c r="H6596" s="25">
        <f t="shared" ref="H6596:H6659" si="933">G6596*$O$9*1000</f>
        <v>585.42842938631918</v>
      </c>
      <c r="J6596" s="25">
        <f t="shared" si="931"/>
        <v>7.2</v>
      </c>
      <c r="K6596" s="25">
        <f>VLOOKUP(J6596,'Spezifische Werte'!$B$2:$C$4002,2,FALSE)</f>
        <v>0.29789883692567737</v>
      </c>
      <c r="L6596" s="25">
        <f t="shared" ref="L6596:L6659" si="934">K6596*$O$9*1000</f>
        <v>595.79767385135472</v>
      </c>
      <c r="R6596" s="25">
        <v>6594</v>
      </c>
      <c r="S6596" s="25">
        <v>6593</v>
      </c>
      <c r="T6596" s="25">
        <f t="shared" si="929"/>
        <v>3.5928487146259763E-2</v>
      </c>
      <c r="U6596" s="25">
        <f t="shared" ref="U6596:U6659" si="935">LARGE($L$3:$L$8762,R6596)/1000</f>
        <v>3.704237510739547E-2</v>
      </c>
      <c r="W6596" s="17">
        <f>Eingabe!H6597</f>
        <v>165</v>
      </c>
      <c r="X6596" s="17">
        <f t="shared" ref="X6596:X6659" si="936">W6596/100</f>
        <v>1.65</v>
      </c>
      <c r="Y6596" s="17">
        <f t="shared" ref="Y6596:Y6659" si="937">ROUND(X6596,1)*100</f>
        <v>170</v>
      </c>
    </row>
    <row r="6597" spans="1:25" x14ac:dyDescent="0.15">
      <c r="A6597" s="82">
        <f t="shared" si="932"/>
        <v>10</v>
      </c>
      <c r="B6597" s="46">
        <v>43740.749999984007</v>
      </c>
      <c r="C6597" s="47">
        <f>Eingabe!G6598</f>
        <v>4.9000000000000004</v>
      </c>
      <c r="D6597" s="77">
        <v>6597</v>
      </c>
      <c r="E6597" s="47"/>
      <c r="F6597" s="25">
        <f t="shared" si="930"/>
        <v>7.31</v>
      </c>
      <c r="G6597" s="25">
        <f>VLOOKUP(F6597,'Spezifische Werte'!$B$2:$C$4002,2,FALSE)</f>
        <v>0.3124426167174133</v>
      </c>
      <c r="H6597" s="25">
        <f t="shared" si="933"/>
        <v>624.88523343482666</v>
      </c>
      <c r="J6597" s="25">
        <f t="shared" si="931"/>
        <v>7.35</v>
      </c>
      <c r="K6597" s="25">
        <f>VLOOKUP(J6597,'Spezifische Werte'!$B$2:$C$4002,2,FALSE)</f>
        <v>0.31783439487629789</v>
      </c>
      <c r="L6597" s="25">
        <f t="shared" si="934"/>
        <v>635.66878975259579</v>
      </c>
      <c r="R6597" s="25">
        <v>6595</v>
      </c>
      <c r="S6597" s="25">
        <v>6594</v>
      </c>
      <c r="T6597" s="25">
        <f t="shared" si="929"/>
        <v>3.5928487146259763E-2</v>
      </c>
      <c r="U6597" s="25">
        <f t="shared" si="935"/>
        <v>3.704237510739547E-2</v>
      </c>
      <c r="W6597" s="17">
        <f>Eingabe!H6598</f>
        <v>206</v>
      </c>
      <c r="X6597" s="17">
        <f t="shared" si="936"/>
        <v>2.06</v>
      </c>
      <c r="Y6597" s="17">
        <f t="shared" si="937"/>
        <v>210</v>
      </c>
    </row>
    <row r="6598" spans="1:25" x14ac:dyDescent="0.15">
      <c r="A6598" s="82">
        <f t="shared" si="932"/>
        <v>10</v>
      </c>
      <c r="B6598" s="46">
        <v>43740.791666650672</v>
      </c>
      <c r="C6598" s="47">
        <f>Eingabe!G6599</f>
        <v>4.7</v>
      </c>
      <c r="D6598" s="77">
        <v>6598</v>
      </c>
      <c r="E6598" s="47"/>
      <c r="F6598" s="25">
        <f t="shared" si="930"/>
        <v>7.01</v>
      </c>
      <c r="G6598" s="25">
        <f>VLOOKUP(F6598,'Spezifische Werte'!$B$2:$C$4002,2,FALSE)</f>
        <v>0.27377270492189271</v>
      </c>
      <c r="H6598" s="25">
        <f t="shared" si="933"/>
        <v>547.54540984378536</v>
      </c>
      <c r="J6598" s="25">
        <f t="shared" si="931"/>
        <v>7.05</v>
      </c>
      <c r="K6598" s="25">
        <f>VLOOKUP(J6598,'Spezifische Werte'!$B$2:$C$4002,2,FALSE)</f>
        <v>0.27874593647894402</v>
      </c>
      <c r="L6598" s="25">
        <f t="shared" si="934"/>
        <v>557.49187295788806</v>
      </c>
      <c r="R6598" s="25">
        <v>6596</v>
      </c>
      <c r="S6598" s="25">
        <v>6595</v>
      </c>
      <c r="T6598" s="25">
        <f t="shared" ref="T6598:T6661" si="938">LARGE($H$3:$H$8762,R6598)/1000</f>
        <v>3.5928487146259763E-2</v>
      </c>
      <c r="U6598" s="25">
        <f t="shared" si="935"/>
        <v>3.704237510739547E-2</v>
      </c>
      <c r="W6598" s="17">
        <f>Eingabe!H6599</f>
        <v>202</v>
      </c>
      <c r="X6598" s="17">
        <f t="shared" si="936"/>
        <v>2.02</v>
      </c>
      <c r="Y6598" s="17">
        <f t="shared" si="937"/>
        <v>200</v>
      </c>
    </row>
    <row r="6599" spans="1:25" x14ac:dyDescent="0.15">
      <c r="A6599" s="82">
        <f t="shared" si="932"/>
        <v>10</v>
      </c>
      <c r="B6599" s="46">
        <v>43740.833333317336</v>
      </c>
      <c r="C6599" s="47">
        <f>Eingabe!G6600</f>
        <v>4.5999999999999996</v>
      </c>
      <c r="D6599" s="77">
        <v>6599</v>
      </c>
      <c r="E6599" s="47"/>
      <c r="F6599" s="25">
        <f t="shared" si="930"/>
        <v>6.86</v>
      </c>
      <c r="G6599" s="25">
        <f>VLOOKUP(F6599,'Spezifische Werte'!$B$2:$C$4002,2,FALSE)</f>
        <v>0.25562320201003652</v>
      </c>
      <c r="H6599" s="25">
        <f t="shared" si="933"/>
        <v>511.24640402007304</v>
      </c>
      <c r="J6599" s="25">
        <f t="shared" si="931"/>
        <v>6.9</v>
      </c>
      <c r="K6599" s="25">
        <f>VLOOKUP(J6599,'Spezifische Werte'!$B$2:$C$4002,2,FALSE)</f>
        <v>0.26038765048417867</v>
      </c>
      <c r="L6599" s="25">
        <f t="shared" si="934"/>
        <v>520.77530096835733</v>
      </c>
      <c r="R6599" s="25">
        <v>6597</v>
      </c>
      <c r="S6599" s="25">
        <v>6596</v>
      </c>
      <c r="T6599" s="25">
        <f t="shared" si="938"/>
        <v>3.5928487146259763E-2</v>
      </c>
      <c r="U6599" s="25">
        <f t="shared" si="935"/>
        <v>3.704237510739547E-2</v>
      </c>
      <c r="W6599" s="17">
        <f>Eingabe!H6600</f>
        <v>209</v>
      </c>
      <c r="X6599" s="17">
        <f t="shared" si="936"/>
        <v>2.09</v>
      </c>
      <c r="Y6599" s="17">
        <f t="shared" si="937"/>
        <v>210</v>
      </c>
    </row>
    <row r="6600" spans="1:25" x14ac:dyDescent="0.15">
      <c r="A6600" s="82">
        <f t="shared" si="932"/>
        <v>10</v>
      </c>
      <c r="B6600" s="46">
        <v>43740.874999984</v>
      </c>
      <c r="C6600" s="47">
        <f>Eingabe!G6601</f>
        <v>3.8</v>
      </c>
      <c r="D6600" s="77">
        <v>6600</v>
      </c>
      <c r="E6600" s="47"/>
      <c r="F6600" s="25">
        <f t="shared" si="930"/>
        <v>5.67</v>
      </c>
      <c r="G6600" s="25">
        <f>VLOOKUP(F6600,'Spezifische Werte'!$B$2:$C$4002,2,FALSE)</f>
        <v>0.13840049448137109</v>
      </c>
      <c r="H6600" s="25">
        <f t="shared" si="933"/>
        <v>276.80098896274217</v>
      </c>
      <c r="J6600" s="25">
        <f t="shared" si="931"/>
        <v>5.7</v>
      </c>
      <c r="K6600" s="25">
        <f>VLOOKUP(J6600,'Spezifische Werte'!$B$2:$C$4002,2,FALSE)</f>
        <v>0.14069825500153915</v>
      </c>
      <c r="L6600" s="25">
        <f t="shared" si="934"/>
        <v>281.39651000307828</v>
      </c>
      <c r="R6600" s="25">
        <v>6598</v>
      </c>
      <c r="S6600" s="25">
        <v>6597</v>
      </c>
      <c r="T6600" s="25">
        <f t="shared" si="938"/>
        <v>3.5928487146259763E-2</v>
      </c>
      <c r="U6600" s="25">
        <f t="shared" si="935"/>
        <v>3.704237510739547E-2</v>
      </c>
      <c r="W6600" s="17">
        <f>Eingabe!H6601</f>
        <v>207</v>
      </c>
      <c r="X6600" s="17">
        <f t="shared" si="936"/>
        <v>2.0699999999999998</v>
      </c>
      <c r="Y6600" s="17">
        <f t="shared" si="937"/>
        <v>210</v>
      </c>
    </row>
    <row r="6601" spans="1:25" x14ac:dyDescent="0.15">
      <c r="A6601" s="82">
        <f t="shared" si="932"/>
        <v>10</v>
      </c>
      <c r="B6601" s="46">
        <v>43740.916666650664</v>
      </c>
      <c r="C6601" s="47">
        <f>Eingabe!G6602</f>
        <v>4.4000000000000004</v>
      </c>
      <c r="D6601" s="77">
        <v>6601</v>
      </c>
      <c r="E6601" s="47"/>
      <c r="F6601" s="25">
        <f t="shared" si="930"/>
        <v>6.56</v>
      </c>
      <c r="G6601" s="25">
        <f>VLOOKUP(F6601,'Spezifische Werte'!$B$2:$C$4002,2,FALSE)</f>
        <v>0.2214941246302857</v>
      </c>
      <c r="H6601" s="25">
        <f t="shared" si="933"/>
        <v>442.98824926057142</v>
      </c>
      <c r="J6601" s="25">
        <f t="shared" si="931"/>
        <v>6.6</v>
      </c>
      <c r="K6601" s="25">
        <f>VLOOKUP(J6601,'Spezifische Werte'!$B$2:$C$4002,2,FALSE)</f>
        <v>0.22589088814664299</v>
      </c>
      <c r="L6601" s="25">
        <f t="shared" si="934"/>
        <v>451.78177629328599</v>
      </c>
      <c r="R6601" s="25">
        <v>6599</v>
      </c>
      <c r="S6601" s="25">
        <v>6598</v>
      </c>
      <c r="T6601" s="25">
        <f t="shared" si="938"/>
        <v>3.5928487146259763E-2</v>
      </c>
      <c r="U6601" s="25">
        <f t="shared" si="935"/>
        <v>3.704237510739547E-2</v>
      </c>
      <c r="W6601" s="17">
        <f>Eingabe!H6602</f>
        <v>218</v>
      </c>
      <c r="X6601" s="17">
        <f t="shared" si="936"/>
        <v>2.1800000000000002</v>
      </c>
      <c r="Y6601" s="17">
        <f t="shared" si="937"/>
        <v>220.00000000000003</v>
      </c>
    </row>
    <row r="6602" spans="1:25" x14ac:dyDescent="0.15">
      <c r="A6602" s="82">
        <f t="shared" si="932"/>
        <v>10</v>
      </c>
      <c r="B6602" s="46">
        <v>43740.958333317329</v>
      </c>
      <c r="C6602" s="47">
        <f>Eingabe!G6603</f>
        <v>4.5</v>
      </c>
      <c r="D6602" s="77">
        <v>6602</v>
      </c>
      <c r="E6602" s="47"/>
      <c r="F6602" s="25">
        <f t="shared" si="930"/>
        <v>6.71</v>
      </c>
      <c r="G6602" s="25">
        <f>VLOOKUP(F6602,'Spezifische Werte'!$B$2:$C$4002,2,FALSE)</f>
        <v>0.23821819652236836</v>
      </c>
      <c r="H6602" s="25">
        <f t="shared" si="933"/>
        <v>476.43639304473675</v>
      </c>
      <c r="J6602" s="25">
        <f t="shared" si="931"/>
        <v>6.75</v>
      </c>
      <c r="K6602" s="25">
        <f>VLOOKUP(J6602,'Spezifische Werte'!$B$2:$C$4002,2,FALSE)</f>
        <v>0.24279032681735657</v>
      </c>
      <c r="L6602" s="25">
        <f t="shared" si="934"/>
        <v>485.58065363471314</v>
      </c>
      <c r="R6602" s="25">
        <v>6600</v>
      </c>
      <c r="S6602" s="25">
        <v>6599</v>
      </c>
      <c r="T6602" s="25">
        <f t="shared" si="938"/>
        <v>3.5928487146259763E-2</v>
      </c>
      <c r="U6602" s="25">
        <f t="shared" si="935"/>
        <v>3.704237510739547E-2</v>
      </c>
      <c r="W6602" s="17">
        <f>Eingabe!H6603</f>
        <v>208</v>
      </c>
      <c r="X6602" s="17">
        <f t="shared" si="936"/>
        <v>2.08</v>
      </c>
      <c r="Y6602" s="17">
        <f t="shared" si="937"/>
        <v>210</v>
      </c>
    </row>
    <row r="6603" spans="1:25" x14ac:dyDescent="0.15">
      <c r="A6603" s="82">
        <f t="shared" si="932"/>
        <v>10</v>
      </c>
      <c r="B6603" s="46">
        <v>43740.999999983993</v>
      </c>
      <c r="C6603" s="47">
        <f>Eingabe!G6604</f>
        <v>3.7</v>
      </c>
      <c r="D6603" s="77">
        <v>6603</v>
      </c>
      <c r="E6603" s="47"/>
      <c r="F6603" s="25">
        <f t="shared" si="930"/>
        <v>5.52</v>
      </c>
      <c r="G6603" s="25">
        <f>VLOOKUP(F6603,'Spezifische Werte'!$B$2:$C$4002,2,FALSE)</f>
        <v>0.12721663519138685</v>
      </c>
      <c r="H6603" s="25">
        <f t="shared" si="933"/>
        <v>254.43327038277369</v>
      </c>
      <c r="J6603" s="25">
        <f t="shared" si="931"/>
        <v>5.55</v>
      </c>
      <c r="K6603" s="25">
        <f>VLOOKUP(J6603,'Spezifische Werte'!$B$2:$C$4002,2,FALSE)</f>
        <v>0.12941942247043492</v>
      </c>
      <c r="L6603" s="25">
        <f t="shared" si="934"/>
        <v>258.83884494086982</v>
      </c>
      <c r="R6603" s="25">
        <v>6601</v>
      </c>
      <c r="S6603" s="25">
        <v>6600</v>
      </c>
      <c r="T6603" s="25">
        <f t="shared" si="938"/>
        <v>3.5928487146259763E-2</v>
      </c>
      <c r="U6603" s="25">
        <f t="shared" si="935"/>
        <v>3.704237510739547E-2</v>
      </c>
      <c r="W6603" s="17">
        <f>Eingabe!H6604</f>
        <v>217</v>
      </c>
      <c r="X6603" s="17">
        <f t="shared" si="936"/>
        <v>2.17</v>
      </c>
      <c r="Y6603" s="17">
        <f t="shared" si="937"/>
        <v>220.00000000000003</v>
      </c>
    </row>
    <row r="6604" spans="1:25" x14ac:dyDescent="0.15">
      <c r="A6604" s="82">
        <f t="shared" si="932"/>
        <v>10</v>
      </c>
      <c r="B6604" s="46">
        <v>43741.041666650657</v>
      </c>
      <c r="C6604" s="47">
        <f>Eingabe!G6605</f>
        <v>3.8</v>
      </c>
      <c r="D6604" s="77">
        <v>6604</v>
      </c>
      <c r="E6604" s="47"/>
      <c r="F6604" s="25">
        <f t="shared" si="930"/>
        <v>5.67</v>
      </c>
      <c r="G6604" s="25">
        <f>VLOOKUP(F6604,'Spezifische Werte'!$B$2:$C$4002,2,FALSE)</f>
        <v>0.13840049448137109</v>
      </c>
      <c r="H6604" s="25">
        <f t="shared" si="933"/>
        <v>276.80098896274217</v>
      </c>
      <c r="J6604" s="25">
        <f t="shared" si="931"/>
        <v>5.7</v>
      </c>
      <c r="K6604" s="25">
        <f>VLOOKUP(J6604,'Spezifische Werte'!$B$2:$C$4002,2,FALSE)</f>
        <v>0.14069825500153915</v>
      </c>
      <c r="L6604" s="25">
        <f t="shared" si="934"/>
        <v>281.39651000307828</v>
      </c>
      <c r="R6604" s="25">
        <v>6602</v>
      </c>
      <c r="S6604" s="25">
        <v>6601</v>
      </c>
      <c r="T6604" s="25">
        <f t="shared" si="938"/>
        <v>3.5928487146259763E-2</v>
      </c>
      <c r="U6604" s="25">
        <f t="shared" si="935"/>
        <v>3.704237510739547E-2</v>
      </c>
      <c r="W6604" s="17">
        <f>Eingabe!H6605</f>
        <v>219</v>
      </c>
      <c r="X6604" s="17">
        <f t="shared" si="936"/>
        <v>2.19</v>
      </c>
      <c r="Y6604" s="17">
        <f t="shared" si="937"/>
        <v>220.00000000000003</v>
      </c>
    </row>
    <row r="6605" spans="1:25" x14ac:dyDescent="0.15">
      <c r="A6605" s="82">
        <f t="shared" si="932"/>
        <v>10</v>
      </c>
      <c r="B6605" s="46">
        <v>43741.083333317321</v>
      </c>
      <c r="C6605" s="47">
        <f>Eingabe!G6606</f>
        <v>0.9</v>
      </c>
      <c r="D6605" s="77">
        <v>6605</v>
      </c>
      <c r="E6605" s="47"/>
      <c r="F6605" s="25">
        <f t="shared" si="930"/>
        <v>1.34</v>
      </c>
      <c r="G6605" s="25">
        <f>VLOOKUP(F6605,'Spezifische Werte'!$B$2:$C$4002,2,FALSE)</f>
        <v>0</v>
      </c>
      <c r="H6605" s="25">
        <f t="shared" si="933"/>
        <v>0</v>
      </c>
      <c r="J6605" s="25">
        <f t="shared" si="931"/>
        <v>1.35</v>
      </c>
      <c r="K6605" s="25">
        <f>VLOOKUP(J6605,'Spezifische Werte'!$B$2:$C$4002,2,FALSE)</f>
        <v>0</v>
      </c>
      <c r="L6605" s="25">
        <f t="shared" si="934"/>
        <v>0</v>
      </c>
      <c r="R6605" s="25">
        <v>6603</v>
      </c>
      <c r="S6605" s="25">
        <v>6602</v>
      </c>
      <c r="T6605" s="25">
        <f t="shared" si="938"/>
        <v>3.5928487146259763E-2</v>
      </c>
      <c r="U6605" s="25">
        <f t="shared" si="935"/>
        <v>3.704237510739547E-2</v>
      </c>
      <c r="W6605" s="17">
        <f>Eingabe!H6606</f>
        <v>230</v>
      </c>
      <c r="X6605" s="17">
        <f t="shared" si="936"/>
        <v>2.2999999999999998</v>
      </c>
      <c r="Y6605" s="17">
        <f t="shared" si="937"/>
        <v>229.99999999999997</v>
      </c>
    </row>
    <row r="6606" spans="1:25" x14ac:dyDescent="0.15">
      <c r="A6606" s="82">
        <f t="shared" si="932"/>
        <v>10</v>
      </c>
      <c r="B6606" s="46">
        <v>43741.124999983986</v>
      </c>
      <c r="C6606" s="47">
        <f>Eingabe!G6607</f>
        <v>2.9</v>
      </c>
      <c r="D6606" s="77">
        <v>6606</v>
      </c>
      <c r="E6606" s="47"/>
      <c r="F6606" s="25">
        <f t="shared" si="930"/>
        <v>4.33</v>
      </c>
      <c r="G6606" s="25">
        <f>VLOOKUP(F6606,'Spezifische Werte'!$B$2:$C$4002,2,FALSE)</f>
        <v>5.667919590547657E-2</v>
      </c>
      <c r="H6606" s="25">
        <f t="shared" si="933"/>
        <v>113.35839181095314</v>
      </c>
      <c r="J6606" s="25">
        <f t="shared" si="931"/>
        <v>4.3499999999999996</v>
      </c>
      <c r="K6606" s="25">
        <f>VLOOKUP(J6606,'Spezifische Werte'!$B$2:$C$4002,2,FALSE)</f>
        <v>5.7627330651301621E-2</v>
      </c>
      <c r="L6606" s="25">
        <f t="shared" si="934"/>
        <v>115.25466130260324</v>
      </c>
      <c r="R6606" s="25">
        <v>6604</v>
      </c>
      <c r="S6606" s="25">
        <v>6603</v>
      </c>
      <c r="T6606" s="25">
        <f t="shared" si="938"/>
        <v>3.5928487146259763E-2</v>
      </c>
      <c r="U6606" s="25">
        <f t="shared" si="935"/>
        <v>3.704237510739547E-2</v>
      </c>
      <c r="W6606" s="17">
        <f>Eingabe!H6607</f>
        <v>221</v>
      </c>
      <c r="X6606" s="17">
        <f t="shared" si="936"/>
        <v>2.21</v>
      </c>
      <c r="Y6606" s="17">
        <f t="shared" si="937"/>
        <v>220.00000000000003</v>
      </c>
    </row>
    <row r="6607" spans="1:25" x14ac:dyDescent="0.15">
      <c r="A6607" s="82">
        <f t="shared" si="932"/>
        <v>10</v>
      </c>
      <c r="B6607" s="46">
        <v>43741.16666665065</v>
      </c>
      <c r="C6607" s="47">
        <f>Eingabe!G6608</f>
        <v>2.2999999999999998</v>
      </c>
      <c r="D6607" s="77">
        <v>6607</v>
      </c>
      <c r="E6607" s="47"/>
      <c r="F6607" s="25">
        <f t="shared" si="930"/>
        <v>3.43</v>
      </c>
      <c r="G6607" s="25">
        <f>VLOOKUP(F6607,'Spezifische Werte'!$B$2:$C$4002,2,FALSE)</f>
        <v>1.7964243573129882E-2</v>
      </c>
      <c r="H6607" s="25">
        <f t="shared" si="933"/>
        <v>35.928487146259762</v>
      </c>
      <c r="J6607" s="25">
        <f t="shared" si="931"/>
        <v>3.45</v>
      </c>
      <c r="K6607" s="25">
        <f>VLOOKUP(J6607,'Spezifische Werte'!$B$2:$C$4002,2,FALSE)</f>
        <v>1.8521187553697735E-2</v>
      </c>
      <c r="L6607" s="25">
        <f t="shared" si="934"/>
        <v>37.042375107395472</v>
      </c>
      <c r="R6607" s="25">
        <v>6605</v>
      </c>
      <c r="S6607" s="25">
        <v>6604</v>
      </c>
      <c r="T6607" s="25">
        <f t="shared" si="938"/>
        <v>3.5928487146259763E-2</v>
      </c>
      <c r="U6607" s="25">
        <f t="shared" si="935"/>
        <v>3.704237510739547E-2</v>
      </c>
      <c r="W6607" s="17">
        <f>Eingabe!H6608</f>
        <v>200</v>
      </c>
      <c r="X6607" s="17">
        <f t="shared" si="936"/>
        <v>2</v>
      </c>
      <c r="Y6607" s="17">
        <f t="shared" si="937"/>
        <v>200</v>
      </c>
    </row>
    <row r="6608" spans="1:25" x14ac:dyDescent="0.15">
      <c r="A6608" s="82">
        <f t="shared" si="932"/>
        <v>10</v>
      </c>
      <c r="B6608" s="46">
        <v>43741.208333317314</v>
      </c>
      <c r="C6608" s="47">
        <f>Eingabe!G6609</f>
        <v>1.6</v>
      </c>
      <c r="D6608" s="77">
        <v>6608</v>
      </c>
      <c r="E6608" s="47"/>
      <c r="F6608" s="25">
        <f t="shared" si="930"/>
        <v>2.39</v>
      </c>
      <c r="G6608" s="25">
        <f>VLOOKUP(F6608,'Spezifische Werte'!$B$2:$C$4002,2,FALSE)</f>
        <v>1.6182188036419766E-3</v>
      </c>
      <c r="H6608" s="25">
        <f t="shared" si="933"/>
        <v>3.2364376072839534</v>
      </c>
      <c r="J6608" s="25">
        <f t="shared" si="931"/>
        <v>2.4</v>
      </c>
      <c r="K6608" s="25">
        <f>VLOOKUP(J6608,'Spezifische Werte'!$B$2:$C$4002,2,FALSE)</f>
        <v>1.6560687882273774E-3</v>
      </c>
      <c r="L6608" s="25">
        <f t="shared" si="934"/>
        <v>3.3121375764547549</v>
      </c>
      <c r="R6608" s="25">
        <v>6606</v>
      </c>
      <c r="S6608" s="25">
        <v>6605</v>
      </c>
      <c r="T6608" s="25">
        <f t="shared" si="938"/>
        <v>3.5928487146259763E-2</v>
      </c>
      <c r="U6608" s="25">
        <f t="shared" si="935"/>
        <v>3.704237510739547E-2</v>
      </c>
      <c r="W6608" s="17">
        <f>Eingabe!H6609</f>
        <v>198</v>
      </c>
      <c r="X6608" s="17">
        <f t="shared" si="936"/>
        <v>1.98</v>
      </c>
      <c r="Y6608" s="17">
        <f t="shared" si="937"/>
        <v>200</v>
      </c>
    </row>
    <row r="6609" spans="1:25" x14ac:dyDescent="0.15">
      <c r="A6609" s="82">
        <f t="shared" si="932"/>
        <v>10</v>
      </c>
      <c r="B6609" s="46">
        <v>43741.249999983978</v>
      </c>
      <c r="C6609" s="47">
        <f>Eingabe!G6610</f>
        <v>2.6</v>
      </c>
      <c r="D6609" s="77">
        <v>6609</v>
      </c>
      <c r="E6609" s="47"/>
      <c r="F6609" s="25">
        <f t="shared" si="930"/>
        <v>3.88</v>
      </c>
      <c r="G6609" s="25">
        <f>VLOOKUP(F6609,'Spezifische Werte'!$B$2:$C$4002,2,FALSE)</f>
        <v>3.5689320314118818E-2</v>
      </c>
      <c r="H6609" s="25">
        <f t="shared" si="933"/>
        <v>71.378640628237633</v>
      </c>
      <c r="J6609" s="25">
        <f t="shared" si="931"/>
        <v>3.9</v>
      </c>
      <c r="K6609" s="25">
        <f>VLOOKUP(J6609,'Spezifische Werte'!$B$2:$C$4002,2,FALSE)</f>
        <v>3.6613952811549305E-2</v>
      </c>
      <c r="L6609" s="25">
        <f t="shared" si="934"/>
        <v>73.227905623098607</v>
      </c>
      <c r="R6609" s="25">
        <v>6607</v>
      </c>
      <c r="S6609" s="25">
        <v>6606</v>
      </c>
      <c r="T6609" s="25">
        <f t="shared" si="938"/>
        <v>3.5928487146259763E-2</v>
      </c>
      <c r="U6609" s="25">
        <f t="shared" si="935"/>
        <v>3.704237510739547E-2</v>
      </c>
      <c r="W6609" s="17">
        <f>Eingabe!H6610</f>
        <v>232</v>
      </c>
      <c r="X6609" s="17">
        <f t="shared" si="936"/>
        <v>2.3199999999999998</v>
      </c>
      <c r="Y6609" s="17">
        <f t="shared" si="937"/>
        <v>229.99999999999997</v>
      </c>
    </row>
    <row r="6610" spans="1:25" x14ac:dyDescent="0.15">
      <c r="A6610" s="82">
        <f t="shared" si="932"/>
        <v>10</v>
      </c>
      <c r="B6610" s="46">
        <v>43741.291666650643</v>
      </c>
      <c r="C6610" s="47">
        <f>Eingabe!G6611</f>
        <v>3.2</v>
      </c>
      <c r="D6610" s="77">
        <v>6610</v>
      </c>
      <c r="E6610" s="47"/>
      <c r="F6610" s="25">
        <f t="shared" si="930"/>
        <v>4.7699999999999996</v>
      </c>
      <c r="G6610" s="25">
        <f>VLOOKUP(F6610,'Spezifische Werte'!$B$2:$C$4002,2,FALSE)</f>
        <v>7.8679349945367349E-2</v>
      </c>
      <c r="H6610" s="25">
        <f t="shared" si="933"/>
        <v>157.3586998907347</v>
      </c>
      <c r="J6610" s="25">
        <f t="shared" si="931"/>
        <v>4.8</v>
      </c>
      <c r="K6610" s="25">
        <f>VLOOKUP(J6610,'Spezifische Werte'!$B$2:$C$4002,2,FALSE)</f>
        <v>8.0310065544742015E-2</v>
      </c>
      <c r="L6610" s="25">
        <f t="shared" si="934"/>
        <v>160.62013108948403</v>
      </c>
      <c r="R6610" s="25">
        <v>6608</v>
      </c>
      <c r="S6610" s="25">
        <v>6607</v>
      </c>
      <c r="T6610" s="25">
        <f t="shared" si="938"/>
        <v>3.5928487146259763E-2</v>
      </c>
      <c r="U6610" s="25">
        <f t="shared" si="935"/>
        <v>3.704237510739547E-2</v>
      </c>
      <c r="W6610" s="17">
        <f>Eingabe!H6611</f>
        <v>219</v>
      </c>
      <c r="X6610" s="17">
        <f t="shared" si="936"/>
        <v>2.19</v>
      </c>
      <c r="Y6610" s="17">
        <f t="shared" si="937"/>
        <v>220.00000000000003</v>
      </c>
    </row>
    <row r="6611" spans="1:25" x14ac:dyDescent="0.15">
      <c r="A6611" s="82">
        <f t="shared" si="932"/>
        <v>10</v>
      </c>
      <c r="B6611" s="46">
        <v>43741.333333317307</v>
      </c>
      <c r="C6611" s="47">
        <f>Eingabe!G6612</f>
        <v>3.4</v>
      </c>
      <c r="D6611" s="77">
        <v>6611</v>
      </c>
      <c r="E6611" s="47"/>
      <c r="F6611" s="25">
        <f t="shared" si="930"/>
        <v>5.07</v>
      </c>
      <c r="G6611" s="25">
        <f>VLOOKUP(F6611,'Spezifische Werte'!$B$2:$C$4002,2,FALSE)</f>
        <v>9.6185977081711158E-2</v>
      </c>
      <c r="H6611" s="25">
        <f t="shared" si="933"/>
        <v>192.37195416342232</v>
      </c>
      <c r="J6611" s="25">
        <f t="shared" si="931"/>
        <v>5.0999999999999996</v>
      </c>
      <c r="K6611" s="25">
        <f>VLOOKUP(J6611,'Spezifische Werte'!$B$2:$C$4002,2,FALSE)</f>
        <v>9.8097213536623304E-2</v>
      </c>
      <c r="L6611" s="25">
        <f t="shared" si="934"/>
        <v>196.1944270732466</v>
      </c>
      <c r="R6611" s="25">
        <v>6609</v>
      </c>
      <c r="S6611" s="25">
        <v>6608</v>
      </c>
      <c r="T6611" s="25">
        <f t="shared" si="938"/>
        <v>3.5928487146259763E-2</v>
      </c>
      <c r="U6611" s="25">
        <f t="shared" si="935"/>
        <v>3.704237510739547E-2</v>
      </c>
      <c r="W6611" s="17">
        <f>Eingabe!H6612</f>
        <v>219</v>
      </c>
      <c r="X6611" s="17">
        <f t="shared" si="936"/>
        <v>2.19</v>
      </c>
      <c r="Y6611" s="17">
        <f t="shared" si="937"/>
        <v>220.00000000000003</v>
      </c>
    </row>
    <row r="6612" spans="1:25" x14ac:dyDescent="0.15">
      <c r="A6612" s="82">
        <f t="shared" si="932"/>
        <v>10</v>
      </c>
      <c r="B6612" s="46">
        <v>43741.374999983971</v>
      </c>
      <c r="C6612" s="47">
        <f>Eingabe!G6613</f>
        <v>3.4</v>
      </c>
      <c r="D6612" s="77">
        <v>6612</v>
      </c>
      <c r="E6612" s="47"/>
      <c r="F6612" s="25">
        <f t="shared" si="930"/>
        <v>5.07</v>
      </c>
      <c r="G6612" s="25">
        <f>VLOOKUP(F6612,'Spezifische Werte'!$B$2:$C$4002,2,FALSE)</f>
        <v>9.6185977081711158E-2</v>
      </c>
      <c r="H6612" s="25">
        <f t="shared" si="933"/>
        <v>192.37195416342232</v>
      </c>
      <c r="J6612" s="25">
        <f t="shared" si="931"/>
        <v>5.0999999999999996</v>
      </c>
      <c r="K6612" s="25">
        <f>VLOOKUP(J6612,'Spezifische Werte'!$B$2:$C$4002,2,FALSE)</f>
        <v>9.8097213536623304E-2</v>
      </c>
      <c r="L6612" s="25">
        <f t="shared" si="934"/>
        <v>196.1944270732466</v>
      </c>
      <c r="R6612" s="25">
        <v>6610</v>
      </c>
      <c r="S6612" s="25">
        <v>6609</v>
      </c>
      <c r="T6612" s="25">
        <f t="shared" si="938"/>
        <v>3.5928487146259763E-2</v>
      </c>
      <c r="U6612" s="25">
        <f t="shared" si="935"/>
        <v>3.704237510739547E-2</v>
      </c>
      <c r="W6612" s="17">
        <f>Eingabe!H6613</f>
        <v>238</v>
      </c>
      <c r="X6612" s="17">
        <f t="shared" si="936"/>
        <v>2.38</v>
      </c>
      <c r="Y6612" s="17">
        <f t="shared" si="937"/>
        <v>240</v>
      </c>
    </row>
    <row r="6613" spans="1:25" x14ac:dyDescent="0.15">
      <c r="A6613" s="82">
        <f t="shared" si="932"/>
        <v>10</v>
      </c>
      <c r="B6613" s="46">
        <v>43741.416666650635</v>
      </c>
      <c r="C6613" s="47">
        <f>Eingabe!G6614</f>
        <v>4.3</v>
      </c>
      <c r="D6613" s="77">
        <v>6613</v>
      </c>
      <c r="E6613" s="47"/>
      <c r="F6613" s="25">
        <f t="shared" si="930"/>
        <v>6.41</v>
      </c>
      <c r="G6613" s="25">
        <f>VLOOKUP(F6613,'Spezifische Werte'!$B$2:$C$4002,2,FALSE)</f>
        <v>0.20539547091670399</v>
      </c>
      <c r="H6613" s="25">
        <f t="shared" si="933"/>
        <v>410.790941833408</v>
      </c>
      <c r="J6613" s="25">
        <f t="shared" si="931"/>
        <v>6.45</v>
      </c>
      <c r="K6613" s="25">
        <f>VLOOKUP(J6613,'Spezifische Werte'!$B$2:$C$4002,2,FALSE)</f>
        <v>0.20962714743593144</v>
      </c>
      <c r="L6613" s="25">
        <f t="shared" si="934"/>
        <v>419.2542948718629</v>
      </c>
      <c r="R6613" s="25">
        <v>6611</v>
      </c>
      <c r="S6613" s="25">
        <v>6610</v>
      </c>
      <c r="T6613" s="25">
        <f t="shared" si="938"/>
        <v>3.5928487146259763E-2</v>
      </c>
      <c r="U6613" s="25">
        <f t="shared" si="935"/>
        <v>3.704237510739547E-2</v>
      </c>
      <c r="W6613" s="17">
        <f>Eingabe!H6614</f>
        <v>210</v>
      </c>
      <c r="X6613" s="17">
        <f t="shared" si="936"/>
        <v>2.1</v>
      </c>
      <c r="Y6613" s="17">
        <f t="shared" si="937"/>
        <v>210</v>
      </c>
    </row>
    <row r="6614" spans="1:25" x14ac:dyDescent="0.15">
      <c r="A6614" s="82">
        <f t="shared" si="932"/>
        <v>10</v>
      </c>
      <c r="B6614" s="46">
        <v>43741.4583333173</v>
      </c>
      <c r="C6614" s="47">
        <f>Eingabe!G6615</f>
        <v>5</v>
      </c>
      <c r="D6614" s="77">
        <v>6614</v>
      </c>
      <c r="E6614" s="47"/>
      <c r="F6614" s="25">
        <f t="shared" si="930"/>
        <v>7.46</v>
      </c>
      <c r="G6614" s="25">
        <f>VLOOKUP(F6614,'Spezifische Werte'!$B$2:$C$4002,2,FALSE)</f>
        <v>0.33294203068553224</v>
      </c>
      <c r="H6614" s="25">
        <f t="shared" si="933"/>
        <v>665.88406137106449</v>
      </c>
      <c r="J6614" s="25">
        <f t="shared" si="931"/>
        <v>7.5</v>
      </c>
      <c r="K6614" s="25">
        <f>VLOOKUP(J6614,'Spezifische Werte'!$B$2:$C$4002,2,FALSE)</f>
        <v>0.33853673002168488</v>
      </c>
      <c r="L6614" s="25">
        <f t="shared" si="934"/>
        <v>677.07346004336978</v>
      </c>
      <c r="R6614" s="25">
        <v>6612</v>
      </c>
      <c r="S6614" s="25">
        <v>6611</v>
      </c>
      <c r="T6614" s="25">
        <f t="shared" si="938"/>
        <v>3.5928487146259763E-2</v>
      </c>
      <c r="U6614" s="25">
        <f t="shared" si="935"/>
        <v>3.704237510739547E-2</v>
      </c>
      <c r="W6614" s="17">
        <f>Eingabe!H6615</f>
        <v>189</v>
      </c>
      <c r="X6614" s="17">
        <f t="shared" si="936"/>
        <v>1.89</v>
      </c>
      <c r="Y6614" s="17">
        <f t="shared" si="937"/>
        <v>190</v>
      </c>
    </row>
    <row r="6615" spans="1:25" x14ac:dyDescent="0.15">
      <c r="A6615" s="82">
        <f t="shared" si="932"/>
        <v>10</v>
      </c>
      <c r="B6615" s="46">
        <v>43741.499999983964</v>
      </c>
      <c r="C6615" s="47">
        <f>Eingabe!G6616</f>
        <v>4.4000000000000004</v>
      </c>
      <c r="D6615" s="77">
        <v>6615</v>
      </c>
      <c r="E6615" s="47"/>
      <c r="F6615" s="25">
        <f t="shared" si="930"/>
        <v>6.56</v>
      </c>
      <c r="G6615" s="25">
        <f>VLOOKUP(F6615,'Spezifische Werte'!$B$2:$C$4002,2,FALSE)</f>
        <v>0.2214941246302857</v>
      </c>
      <c r="H6615" s="25">
        <f t="shared" si="933"/>
        <v>442.98824926057142</v>
      </c>
      <c r="J6615" s="25">
        <f t="shared" si="931"/>
        <v>6.6</v>
      </c>
      <c r="K6615" s="25">
        <f>VLOOKUP(J6615,'Spezifische Werte'!$B$2:$C$4002,2,FALSE)</f>
        <v>0.22589088814664299</v>
      </c>
      <c r="L6615" s="25">
        <f t="shared" si="934"/>
        <v>451.78177629328599</v>
      </c>
      <c r="R6615" s="25">
        <v>6613</v>
      </c>
      <c r="S6615" s="25">
        <v>6612</v>
      </c>
      <c r="T6615" s="25">
        <f t="shared" si="938"/>
        <v>3.5928487146259763E-2</v>
      </c>
      <c r="U6615" s="25">
        <f t="shared" si="935"/>
        <v>3.704237510739547E-2</v>
      </c>
      <c r="W6615" s="17">
        <f>Eingabe!H6616</f>
        <v>199</v>
      </c>
      <c r="X6615" s="17">
        <f t="shared" si="936"/>
        <v>1.99</v>
      </c>
      <c r="Y6615" s="17">
        <f t="shared" si="937"/>
        <v>200</v>
      </c>
    </row>
    <row r="6616" spans="1:25" x14ac:dyDescent="0.15">
      <c r="A6616" s="82">
        <f t="shared" si="932"/>
        <v>10</v>
      </c>
      <c r="B6616" s="46">
        <v>43741.541666650628</v>
      </c>
      <c r="C6616" s="47">
        <f>Eingabe!G6617</f>
        <v>5</v>
      </c>
      <c r="D6616" s="77">
        <v>6616</v>
      </c>
      <c r="E6616" s="47"/>
      <c r="F6616" s="25">
        <f t="shared" si="930"/>
        <v>7.46</v>
      </c>
      <c r="G6616" s="25">
        <f>VLOOKUP(F6616,'Spezifische Werte'!$B$2:$C$4002,2,FALSE)</f>
        <v>0.33294203068553224</v>
      </c>
      <c r="H6616" s="25">
        <f t="shared" si="933"/>
        <v>665.88406137106449</v>
      </c>
      <c r="J6616" s="25">
        <f t="shared" si="931"/>
        <v>7.5</v>
      </c>
      <c r="K6616" s="25">
        <f>VLOOKUP(J6616,'Spezifische Werte'!$B$2:$C$4002,2,FALSE)</f>
        <v>0.33853673002168488</v>
      </c>
      <c r="L6616" s="25">
        <f t="shared" si="934"/>
        <v>677.07346004336978</v>
      </c>
      <c r="R6616" s="25">
        <v>6614</v>
      </c>
      <c r="S6616" s="25">
        <v>6613</v>
      </c>
      <c r="T6616" s="25">
        <f t="shared" si="938"/>
        <v>3.5928487146259763E-2</v>
      </c>
      <c r="U6616" s="25">
        <f t="shared" si="935"/>
        <v>3.704237510739547E-2</v>
      </c>
      <c r="W6616" s="17">
        <f>Eingabe!H6617</f>
        <v>193</v>
      </c>
      <c r="X6616" s="17">
        <f t="shared" si="936"/>
        <v>1.93</v>
      </c>
      <c r="Y6616" s="17">
        <f t="shared" si="937"/>
        <v>190</v>
      </c>
    </row>
    <row r="6617" spans="1:25" x14ac:dyDescent="0.15">
      <c r="A6617" s="82">
        <f t="shared" si="932"/>
        <v>10</v>
      </c>
      <c r="B6617" s="46">
        <v>43741.583333317292</v>
      </c>
      <c r="C6617" s="47">
        <f>Eingabe!G6618</f>
        <v>4.5</v>
      </c>
      <c r="D6617" s="77">
        <v>6617</v>
      </c>
      <c r="E6617" s="47"/>
      <c r="F6617" s="25">
        <f t="shared" si="930"/>
        <v>6.71</v>
      </c>
      <c r="G6617" s="25">
        <f>VLOOKUP(F6617,'Spezifische Werte'!$B$2:$C$4002,2,FALSE)</f>
        <v>0.23821819652236836</v>
      </c>
      <c r="H6617" s="25">
        <f t="shared" si="933"/>
        <v>476.43639304473675</v>
      </c>
      <c r="J6617" s="25">
        <f t="shared" si="931"/>
        <v>6.75</v>
      </c>
      <c r="K6617" s="25">
        <f>VLOOKUP(J6617,'Spezifische Werte'!$B$2:$C$4002,2,FALSE)</f>
        <v>0.24279032681735657</v>
      </c>
      <c r="L6617" s="25">
        <f t="shared" si="934"/>
        <v>485.58065363471314</v>
      </c>
      <c r="R6617" s="25">
        <v>6615</v>
      </c>
      <c r="S6617" s="25">
        <v>6614</v>
      </c>
      <c r="T6617" s="25">
        <f t="shared" si="938"/>
        <v>3.5928487146259763E-2</v>
      </c>
      <c r="U6617" s="25">
        <f t="shared" si="935"/>
        <v>3.704237510739547E-2</v>
      </c>
      <c r="W6617" s="17">
        <f>Eingabe!H6618</f>
        <v>191</v>
      </c>
      <c r="X6617" s="17">
        <f t="shared" si="936"/>
        <v>1.91</v>
      </c>
      <c r="Y6617" s="17">
        <f t="shared" si="937"/>
        <v>190</v>
      </c>
    </row>
    <row r="6618" spans="1:25" x14ac:dyDescent="0.15">
      <c r="A6618" s="82">
        <f t="shared" si="932"/>
        <v>10</v>
      </c>
      <c r="B6618" s="46">
        <v>43741.624999983957</v>
      </c>
      <c r="C6618" s="47">
        <f>Eingabe!G6619</f>
        <v>4.8</v>
      </c>
      <c r="D6618" s="77">
        <v>6618</v>
      </c>
      <c r="E6618" s="47"/>
      <c r="F6618" s="25">
        <f t="shared" si="930"/>
        <v>7.16</v>
      </c>
      <c r="G6618" s="25">
        <f>VLOOKUP(F6618,'Spezifische Werte'!$B$2:$C$4002,2,FALSE)</f>
        <v>0.29271421469315961</v>
      </c>
      <c r="H6618" s="25">
        <f t="shared" si="933"/>
        <v>585.42842938631918</v>
      </c>
      <c r="J6618" s="25">
        <f t="shared" si="931"/>
        <v>7.2</v>
      </c>
      <c r="K6618" s="25">
        <f>VLOOKUP(J6618,'Spezifische Werte'!$B$2:$C$4002,2,FALSE)</f>
        <v>0.29789883692567737</v>
      </c>
      <c r="L6618" s="25">
        <f t="shared" si="934"/>
        <v>595.79767385135472</v>
      </c>
      <c r="R6618" s="25">
        <v>6616</v>
      </c>
      <c r="S6618" s="25">
        <v>6615</v>
      </c>
      <c r="T6618" s="25">
        <f t="shared" si="938"/>
        <v>3.5928487146259763E-2</v>
      </c>
      <c r="U6618" s="25">
        <f t="shared" si="935"/>
        <v>3.704237510739547E-2</v>
      </c>
      <c r="W6618" s="17">
        <f>Eingabe!H6619</f>
        <v>222</v>
      </c>
      <c r="X6618" s="17">
        <f t="shared" si="936"/>
        <v>2.2200000000000002</v>
      </c>
      <c r="Y6618" s="17">
        <f t="shared" si="937"/>
        <v>220.00000000000003</v>
      </c>
    </row>
    <row r="6619" spans="1:25" x14ac:dyDescent="0.15">
      <c r="A6619" s="82">
        <f t="shared" si="932"/>
        <v>10</v>
      </c>
      <c r="B6619" s="46">
        <v>43741.666666650621</v>
      </c>
      <c r="C6619" s="47">
        <f>Eingabe!G6620</f>
        <v>3.9</v>
      </c>
      <c r="D6619" s="77">
        <v>6619</v>
      </c>
      <c r="E6619" s="47"/>
      <c r="F6619" s="25">
        <f t="shared" si="930"/>
        <v>5.82</v>
      </c>
      <c r="G6619" s="25">
        <f>VLOOKUP(F6619,'Spezifische Werte'!$B$2:$C$4002,2,FALSE)</f>
        <v>0.15015933791444183</v>
      </c>
      <c r="H6619" s="25">
        <f t="shared" si="933"/>
        <v>300.31867582888367</v>
      </c>
      <c r="J6619" s="25">
        <f t="shared" si="931"/>
        <v>5.85</v>
      </c>
      <c r="K6619" s="25">
        <f>VLOOKUP(J6619,'Spezifische Werte'!$B$2:$C$4002,2,FALSE)</f>
        <v>0.15260213064447356</v>
      </c>
      <c r="L6619" s="25">
        <f t="shared" si="934"/>
        <v>305.20426128894712</v>
      </c>
      <c r="R6619" s="25">
        <v>6617</v>
      </c>
      <c r="S6619" s="25">
        <v>6616</v>
      </c>
      <c r="T6619" s="25">
        <f t="shared" si="938"/>
        <v>3.5928487146259763E-2</v>
      </c>
      <c r="U6619" s="25">
        <f t="shared" si="935"/>
        <v>3.704237510739547E-2</v>
      </c>
      <c r="W6619" s="17">
        <f>Eingabe!H6620</f>
        <v>204</v>
      </c>
      <c r="X6619" s="17">
        <f t="shared" si="936"/>
        <v>2.04</v>
      </c>
      <c r="Y6619" s="17">
        <f t="shared" si="937"/>
        <v>200</v>
      </c>
    </row>
    <row r="6620" spans="1:25" x14ac:dyDescent="0.15">
      <c r="A6620" s="82">
        <f t="shared" si="932"/>
        <v>10</v>
      </c>
      <c r="B6620" s="46">
        <v>43741.708333317285</v>
      </c>
      <c r="C6620" s="47">
        <f>Eingabe!G6621</f>
        <v>4.8</v>
      </c>
      <c r="D6620" s="77">
        <v>6620</v>
      </c>
      <c r="E6620" s="47"/>
      <c r="F6620" s="25">
        <f t="shared" si="930"/>
        <v>7.16</v>
      </c>
      <c r="G6620" s="25">
        <f>VLOOKUP(F6620,'Spezifische Werte'!$B$2:$C$4002,2,FALSE)</f>
        <v>0.29271421469315961</v>
      </c>
      <c r="H6620" s="25">
        <f t="shared" si="933"/>
        <v>585.42842938631918</v>
      </c>
      <c r="J6620" s="25">
        <f t="shared" si="931"/>
        <v>7.2</v>
      </c>
      <c r="K6620" s="25">
        <f>VLOOKUP(J6620,'Spezifische Werte'!$B$2:$C$4002,2,FALSE)</f>
        <v>0.29789883692567737</v>
      </c>
      <c r="L6620" s="25">
        <f t="shared" si="934"/>
        <v>595.79767385135472</v>
      </c>
      <c r="R6620" s="25">
        <v>6618</v>
      </c>
      <c r="S6620" s="25">
        <v>6617</v>
      </c>
      <c r="T6620" s="25">
        <f t="shared" si="938"/>
        <v>3.5928487146259763E-2</v>
      </c>
      <c r="U6620" s="25">
        <f t="shared" si="935"/>
        <v>3.704237510739547E-2</v>
      </c>
      <c r="W6620" s="17">
        <f>Eingabe!H6621</f>
        <v>198</v>
      </c>
      <c r="X6620" s="17">
        <f t="shared" si="936"/>
        <v>1.98</v>
      </c>
      <c r="Y6620" s="17">
        <f t="shared" si="937"/>
        <v>200</v>
      </c>
    </row>
    <row r="6621" spans="1:25" x14ac:dyDescent="0.15">
      <c r="A6621" s="82">
        <f t="shared" si="932"/>
        <v>10</v>
      </c>
      <c r="B6621" s="46">
        <v>43741.749999983949</v>
      </c>
      <c r="C6621" s="47">
        <f>Eingabe!G6622</f>
        <v>4</v>
      </c>
      <c r="D6621" s="77">
        <v>6621</v>
      </c>
      <c r="E6621" s="47"/>
      <c r="F6621" s="25">
        <f t="shared" si="930"/>
        <v>5.97</v>
      </c>
      <c r="G6621" s="25">
        <f>VLOOKUP(F6621,'Spezifische Werte'!$B$2:$C$4002,2,FALSE)</f>
        <v>0.1627434603343155</v>
      </c>
      <c r="H6621" s="25">
        <f t="shared" si="933"/>
        <v>325.486920668631</v>
      </c>
      <c r="J6621" s="25">
        <f t="shared" si="931"/>
        <v>6</v>
      </c>
      <c r="K6621" s="25">
        <f>VLOOKUP(J6621,'Spezifische Werte'!$B$2:$C$4002,2,FALSE)</f>
        <v>0.16538134424295356</v>
      </c>
      <c r="L6621" s="25">
        <f t="shared" si="934"/>
        <v>330.76268848590712</v>
      </c>
      <c r="R6621" s="25">
        <v>6619</v>
      </c>
      <c r="S6621" s="25">
        <v>6618</v>
      </c>
      <c r="T6621" s="25">
        <f t="shared" si="938"/>
        <v>3.5928487146259763E-2</v>
      </c>
      <c r="U6621" s="25">
        <f t="shared" si="935"/>
        <v>3.704237510739547E-2</v>
      </c>
      <c r="W6621" s="17">
        <f>Eingabe!H6622</f>
        <v>167</v>
      </c>
      <c r="X6621" s="17">
        <f t="shared" si="936"/>
        <v>1.67</v>
      </c>
      <c r="Y6621" s="17">
        <f t="shared" si="937"/>
        <v>170</v>
      </c>
    </row>
    <row r="6622" spans="1:25" x14ac:dyDescent="0.15">
      <c r="A6622" s="82">
        <f t="shared" si="932"/>
        <v>10</v>
      </c>
      <c r="B6622" s="46">
        <v>43741.791666650613</v>
      </c>
      <c r="C6622" s="47">
        <f>Eingabe!G6623</f>
        <v>4.5</v>
      </c>
      <c r="D6622" s="77">
        <v>6622</v>
      </c>
      <c r="E6622" s="47"/>
      <c r="F6622" s="25">
        <f t="shared" si="930"/>
        <v>6.71</v>
      </c>
      <c r="G6622" s="25">
        <f>VLOOKUP(F6622,'Spezifische Werte'!$B$2:$C$4002,2,FALSE)</f>
        <v>0.23821819652236836</v>
      </c>
      <c r="H6622" s="25">
        <f t="shared" si="933"/>
        <v>476.43639304473675</v>
      </c>
      <c r="J6622" s="25">
        <f t="shared" si="931"/>
        <v>6.75</v>
      </c>
      <c r="K6622" s="25">
        <f>VLOOKUP(J6622,'Spezifische Werte'!$B$2:$C$4002,2,FALSE)</f>
        <v>0.24279032681735657</v>
      </c>
      <c r="L6622" s="25">
        <f t="shared" si="934"/>
        <v>485.58065363471314</v>
      </c>
      <c r="R6622" s="25">
        <v>6620</v>
      </c>
      <c r="S6622" s="25">
        <v>6619</v>
      </c>
      <c r="T6622" s="25">
        <f t="shared" si="938"/>
        <v>3.5928487146259763E-2</v>
      </c>
      <c r="U6622" s="25">
        <f t="shared" si="935"/>
        <v>3.704237510739547E-2</v>
      </c>
      <c r="W6622" s="17">
        <f>Eingabe!H6623</f>
        <v>188</v>
      </c>
      <c r="X6622" s="17">
        <f t="shared" si="936"/>
        <v>1.88</v>
      </c>
      <c r="Y6622" s="17">
        <f t="shared" si="937"/>
        <v>190</v>
      </c>
    </row>
    <row r="6623" spans="1:25" x14ac:dyDescent="0.15">
      <c r="A6623" s="82">
        <f t="shared" si="932"/>
        <v>10</v>
      </c>
      <c r="B6623" s="46">
        <v>43741.833333317278</v>
      </c>
      <c r="C6623" s="47">
        <f>Eingabe!G6624</f>
        <v>4</v>
      </c>
      <c r="D6623" s="77">
        <v>6623</v>
      </c>
      <c r="E6623" s="47"/>
      <c r="F6623" s="25">
        <f t="shared" si="930"/>
        <v>5.97</v>
      </c>
      <c r="G6623" s="25">
        <f>VLOOKUP(F6623,'Spezifische Werte'!$B$2:$C$4002,2,FALSE)</f>
        <v>0.1627434603343155</v>
      </c>
      <c r="H6623" s="25">
        <f t="shared" si="933"/>
        <v>325.486920668631</v>
      </c>
      <c r="J6623" s="25">
        <f t="shared" si="931"/>
        <v>6</v>
      </c>
      <c r="K6623" s="25">
        <f>VLOOKUP(J6623,'Spezifische Werte'!$B$2:$C$4002,2,FALSE)</f>
        <v>0.16538134424295356</v>
      </c>
      <c r="L6623" s="25">
        <f t="shared" si="934"/>
        <v>330.76268848590712</v>
      </c>
      <c r="R6623" s="25">
        <v>6621</v>
      </c>
      <c r="S6623" s="25">
        <v>6620</v>
      </c>
      <c r="T6623" s="25">
        <f t="shared" si="938"/>
        <v>3.5928487146259763E-2</v>
      </c>
      <c r="U6623" s="25">
        <f t="shared" si="935"/>
        <v>3.704237510739547E-2</v>
      </c>
      <c r="W6623" s="17">
        <f>Eingabe!H6624</f>
        <v>181</v>
      </c>
      <c r="X6623" s="17">
        <f t="shared" si="936"/>
        <v>1.81</v>
      </c>
      <c r="Y6623" s="17">
        <f t="shared" si="937"/>
        <v>180</v>
      </c>
    </row>
    <row r="6624" spans="1:25" x14ac:dyDescent="0.15">
      <c r="A6624" s="82">
        <f t="shared" si="932"/>
        <v>10</v>
      </c>
      <c r="B6624" s="46">
        <v>43741.874999983942</v>
      </c>
      <c r="C6624" s="47">
        <f>Eingabe!G6625</f>
        <v>4</v>
      </c>
      <c r="D6624" s="77">
        <v>6624</v>
      </c>
      <c r="E6624" s="47"/>
      <c r="F6624" s="25">
        <f t="shared" si="930"/>
        <v>5.97</v>
      </c>
      <c r="G6624" s="25">
        <f>VLOOKUP(F6624,'Spezifische Werte'!$B$2:$C$4002,2,FALSE)</f>
        <v>0.1627434603343155</v>
      </c>
      <c r="H6624" s="25">
        <f t="shared" si="933"/>
        <v>325.486920668631</v>
      </c>
      <c r="J6624" s="25">
        <f t="shared" si="931"/>
        <v>6</v>
      </c>
      <c r="K6624" s="25">
        <f>VLOOKUP(J6624,'Spezifische Werte'!$B$2:$C$4002,2,FALSE)</f>
        <v>0.16538134424295356</v>
      </c>
      <c r="L6624" s="25">
        <f t="shared" si="934"/>
        <v>330.76268848590712</v>
      </c>
      <c r="R6624" s="25">
        <v>6622</v>
      </c>
      <c r="S6624" s="25">
        <v>6621</v>
      </c>
      <c r="T6624" s="25">
        <f t="shared" si="938"/>
        <v>3.5928487146259763E-2</v>
      </c>
      <c r="U6624" s="25">
        <f t="shared" si="935"/>
        <v>3.704237510739547E-2</v>
      </c>
      <c r="W6624" s="17">
        <f>Eingabe!H6625</f>
        <v>193</v>
      </c>
      <c r="X6624" s="17">
        <f t="shared" si="936"/>
        <v>1.93</v>
      </c>
      <c r="Y6624" s="17">
        <f t="shared" si="937"/>
        <v>190</v>
      </c>
    </row>
    <row r="6625" spans="1:25" x14ac:dyDescent="0.15">
      <c r="A6625" s="82">
        <f t="shared" si="932"/>
        <v>10</v>
      </c>
      <c r="B6625" s="46">
        <v>43741.916666650606</v>
      </c>
      <c r="C6625" s="47">
        <f>Eingabe!G6626</f>
        <v>4.0999999999999996</v>
      </c>
      <c r="D6625" s="77">
        <v>6625</v>
      </c>
      <c r="E6625" s="47"/>
      <c r="F6625" s="25">
        <f t="shared" si="930"/>
        <v>6.12</v>
      </c>
      <c r="G6625" s="25">
        <f>VLOOKUP(F6625,'Spezifische Werte'!$B$2:$C$4002,2,FALSE)</f>
        <v>0.17636813552353289</v>
      </c>
      <c r="H6625" s="25">
        <f t="shared" si="933"/>
        <v>352.73627104706577</v>
      </c>
      <c r="J6625" s="25">
        <f t="shared" si="931"/>
        <v>6.15</v>
      </c>
      <c r="K6625" s="25">
        <f>VLOOKUP(J6625,'Spezifische Werte'!$B$2:$C$4002,2,FALSE)</f>
        <v>0.17921779013058811</v>
      </c>
      <c r="L6625" s="25">
        <f t="shared" si="934"/>
        <v>358.4355802611762</v>
      </c>
      <c r="R6625" s="25">
        <v>6623</v>
      </c>
      <c r="S6625" s="25">
        <v>6622</v>
      </c>
      <c r="T6625" s="25">
        <f t="shared" si="938"/>
        <v>3.5928487146259763E-2</v>
      </c>
      <c r="U6625" s="25">
        <f t="shared" si="935"/>
        <v>3.704237510739547E-2</v>
      </c>
      <c r="W6625" s="17">
        <f>Eingabe!H6626</f>
        <v>198</v>
      </c>
      <c r="X6625" s="17">
        <f t="shared" si="936"/>
        <v>1.98</v>
      </c>
      <c r="Y6625" s="17">
        <f t="shared" si="937"/>
        <v>200</v>
      </c>
    </row>
    <row r="6626" spans="1:25" x14ac:dyDescent="0.15">
      <c r="A6626" s="82">
        <f t="shared" si="932"/>
        <v>10</v>
      </c>
      <c r="B6626" s="46">
        <v>43741.95833331727</v>
      </c>
      <c r="C6626" s="47">
        <f>Eingabe!G6627</f>
        <v>4.8</v>
      </c>
      <c r="D6626" s="77">
        <v>6626</v>
      </c>
      <c r="E6626" s="47"/>
      <c r="F6626" s="25">
        <f t="shared" si="930"/>
        <v>7.16</v>
      </c>
      <c r="G6626" s="25">
        <f>VLOOKUP(F6626,'Spezifische Werte'!$B$2:$C$4002,2,FALSE)</f>
        <v>0.29271421469315961</v>
      </c>
      <c r="H6626" s="25">
        <f t="shared" si="933"/>
        <v>585.42842938631918</v>
      </c>
      <c r="J6626" s="25">
        <f t="shared" si="931"/>
        <v>7.2</v>
      </c>
      <c r="K6626" s="25">
        <f>VLOOKUP(J6626,'Spezifische Werte'!$B$2:$C$4002,2,FALSE)</f>
        <v>0.29789883692567737</v>
      </c>
      <c r="L6626" s="25">
        <f t="shared" si="934"/>
        <v>595.79767385135472</v>
      </c>
      <c r="R6626" s="25">
        <v>6624</v>
      </c>
      <c r="S6626" s="25">
        <v>6623</v>
      </c>
      <c r="T6626" s="25">
        <f t="shared" si="938"/>
        <v>3.5928487146259763E-2</v>
      </c>
      <c r="U6626" s="25">
        <f t="shared" si="935"/>
        <v>3.704237510739547E-2</v>
      </c>
      <c r="W6626" s="17">
        <f>Eingabe!H6627</f>
        <v>199</v>
      </c>
      <c r="X6626" s="17">
        <f t="shared" si="936"/>
        <v>1.99</v>
      </c>
      <c r="Y6626" s="17">
        <f t="shared" si="937"/>
        <v>200</v>
      </c>
    </row>
    <row r="6627" spans="1:25" x14ac:dyDescent="0.15">
      <c r="A6627" s="82">
        <f t="shared" si="932"/>
        <v>10</v>
      </c>
      <c r="B6627" s="46">
        <v>43741.999999983935</v>
      </c>
      <c r="C6627" s="47">
        <f>Eingabe!G6628</f>
        <v>3.9</v>
      </c>
      <c r="D6627" s="77">
        <v>6627</v>
      </c>
      <c r="E6627" s="47"/>
      <c r="F6627" s="25">
        <f t="shared" si="930"/>
        <v>5.82</v>
      </c>
      <c r="G6627" s="25">
        <f>VLOOKUP(F6627,'Spezifische Werte'!$B$2:$C$4002,2,FALSE)</f>
        <v>0.15015933791444183</v>
      </c>
      <c r="H6627" s="25">
        <f t="shared" si="933"/>
        <v>300.31867582888367</v>
      </c>
      <c r="J6627" s="25">
        <f t="shared" si="931"/>
        <v>5.85</v>
      </c>
      <c r="K6627" s="25">
        <f>VLOOKUP(J6627,'Spezifische Werte'!$B$2:$C$4002,2,FALSE)</f>
        <v>0.15260213064447356</v>
      </c>
      <c r="L6627" s="25">
        <f t="shared" si="934"/>
        <v>305.20426128894712</v>
      </c>
      <c r="R6627" s="25">
        <v>6625</v>
      </c>
      <c r="S6627" s="25">
        <v>6624</v>
      </c>
      <c r="T6627" s="25">
        <f t="shared" si="938"/>
        <v>3.5928487146259763E-2</v>
      </c>
      <c r="U6627" s="25">
        <f t="shared" si="935"/>
        <v>3.704237510739547E-2</v>
      </c>
      <c r="W6627" s="17">
        <f>Eingabe!H6628</f>
        <v>203</v>
      </c>
      <c r="X6627" s="17">
        <f t="shared" si="936"/>
        <v>2.0299999999999998</v>
      </c>
      <c r="Y6627" s="17">
        <f t="shared" si="937"/>
        <v>200</v>
      </c>
    </row>
    <row r="6628" spans="1:25" x14ac:dyDescent="0.15">
      <c r="A6628" s="82">
        <f t="shared" si="932"/>
        <v>10</v>
      </c>
      <c r="B6628" s="46">
        <v>43742.041666650599</v>
      </c>
      <c r="C6628" s="47">
        <f>Eingabe!G6629</f>
        <v>3.2</v>
      </c>
      <c r="D6628" s="77">
        <v>6628</v>
      </c>
      <c r="E6628" s="47"/>
      <c r="F6628" s="25">
        <f t="shared" si="930"/>
        <v>4.7699999999999996</v>
      </c>
      <c r="G6628" s="25">
        <f>VLOOKUP(F6628,'Spezifische Werte'!$B$2:$C$4002,2,FALSE)</f>
        <v>7.8679349945367349E-2</v>
      </c>
      <c r="H6628" s="25">
        <f t="shared" si="933"/>
        <v>157.3586998907347</v>
      </c>
      <c r="J6628" s="25">
        <f t="shared" si="931"/>
        <v>4.8</v>
      </c>
      <c r="K6628" s="25">
        <f>VLOOKUP(J6628,'Spezifische Werte'!$B$2:$C$4002,2,FALSE)</f>
        <v>8.0310065544742015E-2</v>
      </c>
      <c r="L6628" s="25">
        <f t="shared" si="934"/>
        <v>160.62013108948403</v>
      </c>
      <c r="R6628" s="25">
        <v>6626</v>
      </c>
      <c r="S6628" s="25">
        <v>6625</v>
      </c>
      <c r="T6628" s="25">
        <f t="shared" si="938"/>
        <v>3.5928487146259763E-2</v>
      </c>
      <c r="U6628" s="25">
        <f t="shared" si="935"/>
        <v>3.704237510739547E-2</v>
      </c>
      <c r="W6628" s="17">
        <f>Eingabe!H6629</f>
        <v>197</v>
      </c>
      <c r="X6628" s="17">
        <f t="shared" si="936"/>
        <v>1.97</v>
      </c>
      <c r="Y6628" s="17">
        <f t="shared" si="937"/>
        <v>200</v>
      </c>
    </row>
    <row r="6629" spans="1:25" x14ac:dyDescent="0.15">
      <c r="A6629" s="82">
        <f t="shared" si="932"/>
        <v>10</v>
      </c>
      <c r="B6629" s="46">
        <v>43742.083333317263</v>
      </c>
      <c r="C6629" s="47">
        <f>Eingabe!G6630</f>
        <v>3.9</v>
      </c>
      <c r="D6629" s="77">
        <v>6629</v>
      </c>
      <c r="E6629" s="47"/>
      <c r="F6629" s="25">
        <f t="shared" si="930"/>
        <v>5.82</v>
      </c>
      <c r="G6629" s="25">
        <f>VLOOKUP(F6629,'Spezifische Werte'!$B$2:$C$4002,2,FALSE)</f>
        <v>0.15015933791444183</v>
      </c>
      <c r="H6629" s="25">
        <f t="shared" si="933"/>
        <v>300.31867582888367</v>
      </c>
      <c r="J6629" s="25">
        <f t="shared" si="931"/>
        <v>5.85</v>
      </c>
      <c r="K6629" s="25">
        <f>VLOOKUP(J6629,'Spezifische Werte'!$B$2:$C$4002,2,FALSE)</f>
        <v>0.15260213064447356</v>
      </c>
      <c r="L6629" s="25">
        <f t="shared" si="934"/>
        <v>305.20426128894712</v>
      </c>
      <c r="R6629" s="25">
        <v>6627</v>
      </c>
      <c r="S6629" s="25">
        <v>6626</v>
      </c>
      <c r="T6629" s="25">
        <f t="shared" si="938"/>
        <v>3.5928487146259763E-2</v>
      </c>
      <c r="U6629" s="25">
        <f t="shared" si="935"/>
        <v>3.704237510739547E-2</v>
      </c>
      <c r="W6629" s="17">
        <f>Eingabe!H6630</f>
        <v>199</v>
      </c>
      <c r="X6629" s="17">
        <f t="shared" si="936"/>
        <v>1.99</v>
      </c>
      <c r="Y6629" s="17">
        <f t="shared" si="937"/>
        <v>200</v>
      </c>
    </row>
    <row r="6630" spans="1:25" x14ac:dyDescent="0.15">
      <c r="A6630" s="82">
        <f t="shared" si="932"/>
        <v>10</v>
      </c>
      <c r="B6630" s="46">
        <v>43742.124999983927</v>
      </c>
      <c r="C6630" s="47">
        <f>Eingabe!G6631</f>
        <v>3.9</v>
      </c>
      <c r="D6630" s="77">
        <v>6630</v>
      </c>
      <c r="E6630" s="47"/>
      <c r="F6630" s="25">
        <f t="shared" si="930"/>
        <v>5.82</v>
      </c>
      <c r="G6630" s="25">
        <f>VLOOKUP(F6630,'Spezifische Werte'!$B$2:$C$4002,2,FALSE)</f>
        <v>0.15015933791444183</v>
      </c>
      <c r="H6630" s="25">
        <f t="shared" si="933"/>
        <v>300.31867582888367</v>
      </c>
      <c r="J6630" s="25">
        <f t="shared" si="931"/>
        <v>5.85</v>
      </c>
      <c r="K6630" s="25">
        <f>VLOOKUP(J6630,'Spezifische Werte'!$B$2:$C$4002,2,FALSE)</f>
        <v>0.15260213064447356</v>
      </c>
      <c r="L6630" s="25">
        <f t="shared" si="934"/>
        <v>305.20426128894712</v>
      </c>
      <c r="R6630" s="25">
        <v>6628</v>
      </c>
      <c r="S6630" s="25">
        <v>6627</v>
      </c>
      <c r="T6630" s="25">
        <f t="shared" si="938"/>
        <v>3.5928487146259763E-2</v>
      </c>
      <c r="U6630" s="25">
        <f t="shared" si="935"/>
        <v>3.704237510739547E-2</v>
      </c>
      <c r="W6630" s="17">
        <f>Eingabe!H6631</f>
        <v>188</v>
      </c>
      <c r="X6630" s="17">
        <f t="shared" si="936"/>
        <v>1.88</v>
      </c>
      <c r="Y6630" s="17">
        <f t="shared" si="937"/>
        <v>190</v>
      </c>
    </row>
    <row r="6631" spans="1:25" x14ac:dyDescent="0.15">
      <c r="A6631" s="82">
        <f t="shared" si="932"/>
        <v>10</v>
      </c>
      <c r="B6631" s="46">
        <v>43742.166666650592</v>
      </c>
      <c r="C6631" s="47">
        <f>Eingabe!G6632</f>
        <v>4</v>
      </c>
      <c r="D6631" s="77">
        <v>6631</v>
      </c>
      <c r="E6631" s="47"/>
      <c r="F6631" s="25">
        <f t="shared" si="930"/>
        <v>5.97</v>
      </c>
      <c r="G6631" s="25">
        <f>VLOOKUP(F6631,'Spezifische Werte'!$B$2:$C$4002,2,FALSE)</f>
        <v>0.1627434603343155</v>
      </c>
      <c r="H6631" s="25">
        <f t="shared" si="933"/>
        <v>325.486920668631</v>
      </c>
      <c r="J6631" s="25">
        <f t="shared" si="931"/>
        <v>6</v>
      </c>
      <c r="K6631" s="25">
        <f>VLOOKUP(J6631,'Spezifische Werte'!$B$2:$C$4002,2,FALSE)</f>
        <v>0.16538134424295356</v>
      </c>
      <c r="L6631" s="25">
        <f t="shared" si="934"/>
        <v>330.76268848590712</v>
      </c>
      <c r="R6631" s="25">
        <v>6629</v>
      </c>
      <c r="S6631" s="25">
        <v>6628</v>
      </c>
      <c r="T6631" s="25">
        <f t="shared" si="938"/>
        <v>3.5928487146259763E-2</v>
      </c>
      <c r="U6631" s="25">
        <f t="shared" si="935"/>
        <v>3.704237510739547E-2</v>
      </c>
      <c r="W6631" s="17">
        <f>Eingabe!H6632</f>
        <v>190</v>
      </c>
      <c r="X6631" s="17">
        <f t="shared" si="936"/>
        <v>1.9</v>
      </c>
      <c r="Y6631" s="17">
        <f t="shared" si="937"/>
        <v>190</v>
      </c>
    </row>
    <row r="6632" spans="1:25" x14ac:dyDescent="0.15">
      <c r="A6632" s="82">
        <f t="shared" si="932"/>
        <v>10</v>
      </c>
      <c r="B6632" s="46">
        <v>43742.208333317256</v>
      </c>
      <c r="C6632" s="47">
        <f>Eingabe!G6633</f>
        <v>3.8</v>
      </c>
      <c r="D6632" s="77">
        <v>6632</v>
      </c>
      <c r="E6632" s="47"/>
      <c r="F6632" s="25">
        <f t="shared" si="930"/>
        <v>5.67</v>
      </c>
      <c r="G6632" s="25">
        <f>VLOOKUP(F6632,'Spezifische Werte'!$B$2:$C$4002,2,FALSE)</f>
        <v>0.13840049448137109</v>
      </c>
      <c r="H6632" s="25">
        <f t="shared" si="933"/>
        <v>276.80098896274217</v>
      </c>
      <c r="J6632" s="25">
        <f t="shared" si="931"/>
        <v>5.7</v>
      </c>
      <c r="K6632" s="25">
        <f>VLOOKUP(J6632,'Spezifische Werte'!$B$2:$C$4002,2,FALSE)</f>
        <v>0.14069825500153915</v>
      </c>
      <c r="L6632" s="25">
        <f t="shared" si="934"/>
        <v>281.39651000307828</v>
      </c>
      <c r="R6632" s="25">
        <v>6630</v>
      </c>
      <c r="S6632" s="25">
        <v>6629</v>
      </c>
      <c r="T6632" s="25">
        <f t="shared" si="938"/>
        <v>3.5928487146259763E-2</v>
      </c>
      <c r="U6632" s="25">
        <f t="shared" si="935"/>
        <v>3.704237510739547E-2</v>
      </c>
      <c r="W6632" s="17">
        <f>Eingabe!H6633</f>
        <v>202</v>
      </c>
      <c r="X6632" s="17">
        <f t="shared" si="936"/>
        <v>2.02</v>
      </c>
      <c r="Y6632" s="17">
        <f t="shared" si="937"/>
        <v>200</v>
      </c>
    </row>
    <row r="6633" spans="1:25" x14ac:dyDescent="0.15">
      <c r="A6633" s="82">
        <f t="shared" si="932"/>
        <v>10</v>
      </c>
      <c r="B6633" s="46">
        <v>43742.24999998392</v>
      </c>
      <c r="C6633" s="47">
        <f>Eingabe!G6634</f>
        <v>3.8</v>
      </c>
      <c r="D6633" s="77">
        <v>6633</v>
      </c>
      <c r="E6633" s="47"/>
      <c r="F6633" s="25">
        <f t="shared" si="930"/>
        <v>5.67</v>
      </c>
      <c r="G6633" s="25">
        <f>VLOOKUP(F6633,'Spezifische Werte'!$B$2:$C$4002,2,FALSE)</f>
        <v>0.13840049448137109</v>
      </c>
      <c r="H6633" s="25">
        <f t="shared" si="933"/>
        <v>276.80098896274217</v>
      </c>
      <c r="J6633" s="25">
        <f t="shared" si="931"/>
        <v>5.7</v>
      </c>
      <c r="K6633" s="25">
        <f>VLOOKUP(J6633,'Spezifische Werte'!$B$2:$C$4002,2,FALSE)</f>
        <v>0.14069825500153915</v>
      </c>
      <c r="L6633" s="25">
        <f t="shared" si="934"/>
        <v>281.39651000307828</v>
      </c>
      <c r="R6633" s="25">
        <v>6631</v>
      </c>
      <c r="S6633" s="25">
        <v>6630</v>
      </c>
      <c r="T6633" s="25">
        <f t="shared" si="938"/>
        <v>3.5928487146259763E-2</v>
      </c>
      <c r="U6633" s="25">
        <f t="shared" si="935"/>
        <v>3.704237510739547E-2</v>
      </c>
      <c r="W6633" s="17">
        <f>Eingabe!H6634</f>
        <v>178</v>
      </c>
      <c r="X6633" s="17">
        <f t="shared" si="936"/>
        <v>1.78</v>
      </c>
      <c r="Y6633" s="17">
        <f t="shared" si="937"/>
        <v>180</v>
      </c>
    </row>
    <row r="6634" spans="1:25" x14ac:dyDescent="0.15">
      <c r="A6634" s="82">
        <f t="shared" si="932"/>
        <v>10</v>
      </c>
      <c r="B6634" s="46">
        <v>43742.291666650584</v>
      </c>
      <c r="C6634" s="47">
        <f>Eingabe!G6635</f>
        <v>4.0999999999999996</v>
      </c>
      <c r="D6634" s="77">
        <v>6634</v>
      </c>
      <c r="E6634" s="47"/>
      <c r="F6634" s="25">
        <f t="shared" si="930"/>
        <v>6.12</v>
      </c>
      <c r="G6634" s="25">
        <f>VLOOKUP(F6634,'Spezifische Werte'!$B$2:$C$4002,2,FALSE)</f>
        <v>0.17636813552353289</v>
      </c>
      <c r="H6634" s="25">
        <f t="shared" si="933"/>
        <v>352.73627104706577</v>
      </c>
      <c r="J6634" s="25">
        <f t="shared" si="931"/>
        <v>6.15</v>
      </c>
      <c r="K6634" s="25">
        <f>VLOOKUP(J6634,'Spezifische Werte'!$B$2:$C$4002,2,FALSE)</f>
        <v>0.17921779013058811</v>
      </c>
      <c r="L6634" s="25">
        <f t="shared" si="934"/>
        <v>358.4355802611762</v>
      </c>
      <c r="R6634" s="25">
        <v>6632</v>
      </c>
      <c r="S6634" s="25">
        <v>6631</v>
      </c>
      <c r="T6634" s="25">
        <f t="shared" si="938"/>
        <v>3.5928487146259763E-2</v>
      </c>
      <c r="U6634" s="25">
        <f t="shared" si="935"/>
        <v>3.704237510739547E-2</v>
      </c>
      <c r="W6634" s="17">
        <f>Eingabe!H6635</f>
        <v>189</v>
      </c>
      <c r="X6634" s="17">
        <f t="shared" si="936"/>
        <v>1.89</v>
      </c>
      <c r="Y6634" s="17">
        <f t="shared" si="937"/>
        <v>190</v>
      </c>
    </row>
    <row r="6635" spans="1:25" x14ac:dyDescent="0.15">
      <c r="A6635" s="82">
        <f t="shared" si="932"/>
        <v>10</v>
      </c>
      <c r="B6635" s="46">
        <v>43742.333333317249</v>
      </c>
      <c r="C6635" s="47">
        <f>Eingabe!G6636</f>
        <v>5.0999999999999996</v>
      </c>
      <c r="D6635" s="77">
        <v>6635</v>
      </c>
      <c r="E6635" s="47"/>
      <c r="F6635" s="25">
        <f t="shared" si="930"/>
        <v>7.61</v>
      </c>
      <c r="G6635" s="25">
        <f>VLOOKUP(F6635,'Spezifische Werte'!$B$2:$C$4002,2,FALSE)</f>
        <v>0.35419704845962618</v>
      </c>
      <c r="H6635" s="25">
        <f t="shared" si="933"/>
        <v>708.39409691925232</v>
      </c>
      <c r="J6635" s="25">
        <f t="shared" si="931"/>
        <v>7.65</v>
      </c>
      <c r="K6635" s="25">
        <f>VLOOKUP(J6635,'Spezifische Werte'!$B$2:$C$4002,2,FALSE)</f>
        <v>0.35999115933138248</v>
      </c>
      <c r="L6635" s="25">
        <f t="shared" si="934"/>
        <v>719.98231866276501</v>
      </c>
      <c r="R6635" s="25">
        <v>6633</v>
      </c>
      <c r="S6635" s="25">
        <v>6632</v>
      </c>
      <c r="T6635" s="25">
        <f t="shared" si="938"/>
        <v>3.5928487146259763E-2</v>
      </c>
      <c r="U6635" s="25">
        <f t="shared" si="935"/>
        <v>3.704237510739547E-2</v>
      </c>
      <c r="W6635" s="17">
        <f>Eingabe!H6636</f>
        <v>195</v>
      </c>
      <c r="X6635" s="17">
        <f t="shared" si="936"/>
        <v>1.95</v>
      </c>
      <c r="Y6635" s="17">
        <f t="shared" si="937"/>
        <v>200</v>
      </c>
    </row>
    <row r="6636" spans="1:25" x14ac:dyDescent="0.15">
      <c r="A6636" s="82">
        <f t="shared" si="932"/>
        <v>10</v>
      </c>
      <c r="B6636" s="46">
        <v>43742.374999983913</v>
      </c>
      <c r="C6636" s="47">
        <f>Eingabe!G6637</f>
        <v>5.3</v>
      </c>
      <c r="D6636" s="77">
        <v>6636</v>
      </c>
      <c r="E6636" s="47"/>
      <c r="F6636" s="25">
        <f t="shared" si="930"/>
        <v>7.91</v>
      </c>
      <c r="G6636" s="25">
        <f>VLOOKUP(F6636,'Spezifische Werte'!$B$2:$C$4002,2,FALSE)</f>
        <v>0.39893199083383452</v>
      </c>
      <c r="H6636" s="25">
        <f t="shared" si="933"/>
        <v>797.86398166766901</v>
      </c>
      <c r="J6636" s="25">
        <f t="shared" si="931"/>
        <v>7.95</v>
      </c>
      <c r="K6636" s="25">
        <f>VLOOKUP(J6636,'Spezifische Werte'!$B$2:$C$4002,2,FALSE)</f>
        <v>0.40511792205919206</v>
      </c>
      <c r="L6636" s="25">
        <f t="shared" si="934"/>
        <v>810.23584411838408</v>
      </c>
      <c r="R6636" s="25">
        <v>6634</v>
      </c>
      <c r="S6636" s="25">
        <v>6633</v>
      </c>
      <c r="T6636" s="25">
        <f t="shared" si="938"/>
        <v>3.5928487146259763E-2</v>
      </c>
      <c r="U6636" s="25">
        <f t="shared" si="935"/>
        <v>3.704237510739547E-2</v>
      </c>
      <c r="W6636" s="17">
        <f>Eingabe!H6637</f>
        <v>199</v>
      </c>
      <c r="X6636" s="17">
        <f t="shared" si="936"/>
        <v>1.99</v>
      </c>
      <c r="Y6636" s="17">
        <f t="shared" si="937"/>
        <v>200</v>
      </c>
    </row>
    <row r="6637" spans="1:25" x14ac:dyDescent="0.15">
      <c r="A6637" s="82">
        <f t="shared" si="932"/>
        <v>10</v>
      </c>
      <c r="B6637" s="46">
        <v>43742.416666650577</v>
      </c>
      <c r="C6637" s="47">
        <f>Eingabe!G6638</f>
        <v>4.5</v>
      </c>
      <c r="D6637" s="77">
        <v>6637</v>
      </c>
      <c r="E6637" s="47"/>
      <c r="F6637" s="25">
        <f t="shared" si="930"/>
        <v>6.71</v>
      </c>
      <c r="G6637" s="25">
        <f>VLOOKUP(F6637,'Spezifische Werte'!$B$2:$C$4002,2,FALSE)</f>
        <v>0.23821819652236836</v>
      </c>
      <c r="H6637" s="25">
        <f t="shared" si="933"/>
        <v>476.43639304473675</v>
      </c>
      <c r="J6637" s="25">
        <f t="shared" si="931"/>
        <v>6.75</v>
      </c>
      <c r="K6637" s="25">
        <f>VLOOKUP(J6637,'Spezifische Werte'!$B$2:$C$4002,2,FALSE)</f>
        <v>0.24279032681735657</v>
      </c>
      <c r="L6637" s="25">
        <f t="shared" si="934"/>
        <v>485.58065363471314</v>
      </c>
      <c r="R6637" s="25">
        <v>6635</v>
      </c>
      <c r="S6637" s="25">
        <v>6634</v>
      </c>
      <c r="T6637" s="25">
        <f t="shared" si="938"/>
        <v>3.5928487146259763E-2</v>
      </c>
      <c r="U6637" s="25">
        <f t="shared" si="935"/>
        <v>3.704237510739547E-2</v>
      </c>
      <c r="W6637" s="17">
        <f>Eingabe!H6638</f>
        <v>198</v>
      </c>
      <c r="X6637" s="17">
        <f t="shared" si="936"/>
        <v>1.98</v>
      </c>
      <c r="Y6637" s="17">
        <f t="shared" si="937"/>
        <v>200</v>
      </c>
    </row>
    <row r="6638" spans="1:25" x14ac:dyDescent="0.15">
      <c r="A6638" s="82">
        <f t="shared" si="932"/>
        <v>10</v>
      </c>
      <c r="B6638" s="46">
        <v>43742.458333317241</v>
      </c>
      <c r="C6638" s="47">
        <f>Eingabe!G6639</f>
        <v>4.4000000000000004</v>
      </c>
      <c r="D6638" s="77">
        <v>6638</v>
      </c>
      <c r="E6638" s="47"/>
      <c r="F6638" s="25">
        <f t="shared" si="930"/>
        <v>6.56</v>
      </c>
      <c r="G6638" s="25">
        <f>VLOOKUP(F6638,'Spezifische Werte'!$B$2:$C$4002,2,FALSE)</f>
        <v>0.2214941246302857</v>
      </c>
      <c r="H6638" s="25">
        <f t="shared" si="933"/>
        <v>442.98824926057142</v>
      </c>
      <c r="J6638" s="25">
        <f t="shared" si="931"/>
        <v>6.6</v>
      </c>
      <c r="K6638" s="25">
        <f>VLOOKUP(J6638,'Spezifische Werte'!$B$2:$C$4002,2,FALSE)</f>
        <v>0.22589088814664299</v>
      </c>
      <c r="L6638" s="25">
        <f t="shared" si="934"/>
        <v>451.78177629328599</v>
      </c>
      <c r="R6638" s="25">
        <v>6636</v>
      </c>
      <c r="S6638" s="25">
        <v>6635</v>
      </c>
      <c r="T6638" s="25">
        <f t="shared" si="938"/>
        <v>3.5928487146259763E-2</v>
      </c>
      <c r="U6638" s="25">
        <f t="shared" si="935"/>
        <v>3.704237510739547E-2</v>
      </c>
      <c r="W6638" s="17">
        <f>Eingabe!H6639</f>
        <v>199</v>
      </c>
      <c r="X6638" s="17">
        <f t="shared" si="936"/>
        <v>1.99</v>
      </c>
      <c r="Y6638" s="17">
        <f t="shared" si="937"/>
        <v>200</v>
      </c>
    </row>
    <row r="6639" spans="1:25" x14ac:dyDescent="0.15">
      <c r="A6639" s="82">
        <f t="shared" si="932"/>
        <v>10</v>
      </c>
      <c r="B6639" s="46">
        <v>43742.499999983906</v>
      </c>
      <c r="C6639" s="47">
        <f>Eingabe!G6640</f>
        <v>4.5</v>
      </c>
      <c r="D6639" s="77">
        <v>6639</v>
      </c>
      <c r="E6639" s="47"/>
      <c r="F6639" s="25">
        <f t="shared" si="930"/>
        <v>6.71</v>
      </c>
      <c r="G6639" s="25">
        <f>VLOOKUP(F6639,'Spezifische Werte'!$B$2:$C$4002,2,FALSE)</f>
        <v>0.23821819652236836</v>
      </c>
      <c r="H6639" s="25">
        <f t="shared" si="933"/>
        <v>476.43639304473675</v>
      </c>
      <c r="J6639" s="25">
        <f t="shared" si="931"/>
        <v>6.75</v>
      </c>
      <c r="K6639" s="25">
        <f>VLOOKUP(J6639,'Spezifische Werte'!$B$2:$C$4002,2,FALSE)</f>
        <v>0.24279032681735657</v>
      </c>
      <c r="L6639" s="25">
        <f t="shared" si="934"/>
        <v>485.58065363471314</v>
      </c>
      <c r="R6639" s="25">
        <v>6637</v>
      </c>
      <c r="S6639" s="25">
        <v>6636</v>
      </c>
      <c r="T6639" s="25">
        <f t="shared" si="938"/>
        <v>3.5928487146259763E-2</v>
      </c>
      <c r="U6639" s="25">
        <f t="shared" si="935"/>
        <v>3.704237510739547E-2</v>
      </c>
      <c r="W6639" s="17">
        <f>Eingabe!H6640</f>
        <v>206</v>
      </c>
      <c r="X6639" s="17">
        <f t="shared" si="936"/>
        <v>2.06</v>
      </c>
      <c r="Y6639" s="17">
        <f t="shared" si="937"/>
        <v>210</v>
      </c>
    </row>
    <row r="6640" spans="1:25" x14ac:dyDescent="0.15">
      <c r="A6640" s="82">
        <f t="shared" si="932"/>
        <v>10</v>
      </c>
      <c r="B6640" s="46">
        <v>43742.54166665057</v>
      </c>
      <c r="C6640" s="47">
        <f>Eingabe!G6641</f>
        <v>5.0999999999999996</v>
      </c>
      <c r="D6640" s="77">
        <v>6640</v>
      </c>
      <c r="E6640" s="47"/>
      <c r="F6640" s="25">
        <f t="shared" si="930"/>
        <v>7.61</v>
      </c>
      <c r="G6640" s="25">
        <f>VLOOKUP(F6640,'Spezifische Werte'!$B$2:$C$4002,2,FALSE)</f>
        <v>0.35419704845962618</v>
      </c>
      <c r="H6640" s="25">
        <f t="shared" si="933"/>
        <v>708.39409691925232</v>
      </c>
      <c r="J6640" s="25">
        <f t="shared" si="931"/>
        <v>7.65</v>
      </c>
      <c r="K6640" s="25">
        <f>VLOOKUP(J6640,'Spezifische Werte'!$B$2:$C$4002,2,FALSE)</f>
        <v>0.35999115933138248</v>
      </c>
      <c r="L6640" s="25">
        <f t="shared" si="934"/>
        <v>719.98231866276501</v>
      </c>
      <c r="R6640" s="25">
        <v>6638</v>
      </c>
      <c r="S6640" s="25">
        <v>6637</v>
      </c>
      <c r="T6640" s="25">
        <f t="shared" si="938"/>
        <v>3.5928487146259763E-2</v>
      </c>
      <c r="U6640" s="25">
        <f t="shared" si="935"/>
        <v>3.704237510739547E-2</v>
      </c>
      <c r="W6640" s="17">
        <f>Eingabe!H6641</f>
        <v>223</v>
      </c>
      <c r="X6640" s="17">
        <f t="shared" si="936"/>
        <v>2.23</v>
      </c>
      <c r="Y6640" s="17">
        <f t="shared" si="937"/>
        <v>220.00000000000003</v>
      </c>
    </row>
    <row r="6641" spans="1:25" x14ac:dyDescent="0.15">
      <c r="A6641" s="82">
        <f t="shared" si="932"/>
        <v>10</v>
      </c>
      <c r="B6641" s="46">
        <v>43742.583333317234</v>
      </c>
      <c r="C6641" s="47">
        <f>Eingabe!G6642</f>
        <v>2.9</v>
      </c>
      <c r="D6641" s="77">
        <v>6641</v>
      </c>
      <c r="E6641" s="47"/>
      <c r="F6641" s="25">
        <f t="shared" si="930"/>
        <v>4.33</v>
      </c>
      <c r="G6641" s="25">
        <f>VLOOKUP(F6641,'Spezifische Werte'!$B$2:$C$4002,2,FALSE)</f>
        <v>5.667919590547657E-2</v>
      </c>
      <c r="H6641" s="25">
        <f t="shared" si="933"/>
        <v>113.35839181095314</v>
      </c>
      <c r="J6641" s="25">
        <f t="shared" si="931"/>
        <v>4.3499999999999996</v>
      </c>
      <c r="K6641" s="25">
        <f>VLOOKUP(J6641,'Spezifische Werte'!$B$2:$C$4002,2,FALSE)</f>
        <v>5.7627330651301621E-2</v>
      </c>
      <c r="L6641" s="25">
        <f t="shared" si="934"/>
        <v>115.25466130260324</v>
      </c>
      <c r="R6641" s="25">
        <v>6639</v>
      </c>
      <c r="S6641" s="25">
        <v>6638</v>
      </c>
      <c r="T6641" s="25">
        <f t="shared" si="938"/>
        <v>3.5928487146259763E-2</v>
      </c>
      <c r="U6641" s="25">
        <f t="shared" si="935"/>
        <v>3.704237510739547E-2</v>
      </c>
      <c r="W6641" s="17">
        <f>Eingabe!H6642</f>
        <v>222</v>
      </c>
      <c r="X6641" s="17">
        <f t="shared" si="936"/>
        <v>2.2200000000000002</v>
      </c>
      <c r="Y6641" s="17">
        <f t="shared" si="937"/>
        <v>220.00000000000003</v>
      </c>
    </row>
    <row r="6642" spans="1:25" x14ac:dyDescent="0.15">
      <c r="A6642" s="82">
        <f t="shared" si="932"/>
        <v>10</v>
      </c>
      <c r="B6642" s="46">
        <v>43742.624999983898</v>
      </c>
      <c r="C6642" s="47">
        <f>Eingabe!G6643</f>
        <v>2.7</v>
      </c>
      <c r="D6642" s="77">
        <v>6642</v>
      </c>
      <c r="E6642" s="47"/>
      <c r="F6642" s="25">
        <f t="shared" si="930"/>
        <v>4.03</v>
      </c>
      <c r="G6642" s="25">
        <f>VLOOKUP(F6642,'Spezifische Werte'!$B$2:$C$4002,2,FALSE)</f>
        <v>4.2666657265334036E-2</v>
      </c>
      <c r="H6642" s="25">
        <f t="shared" si="933"/>
        <v>85.333314530668076</v>
      </c>
      <c r="J6642" s="25">
        <f t="shared" si="931"/>
        <v>4.05</v>
      </c>
      <c r="K6642" s="25">
        <f>VLOOKUP(J6642,'Spezifische Werte'!$B$2:$C$4002,2,FALSE)</f>
        <v>4.3597034083331404E-2</v>
      </c>
      <c r="L6642" s="25">
        <f t="shared" si="934"/>
        <v>87.194068166662802</v>
      </c>
      <c r="R6642" s="25">
        <v>6640</v>
      </c>
      <c r="S6642" s="25">
        <v>6639</v>
      </c>
      <c r="T6642" s="25">
        <f t="shared" si="938"/>
        <v>3.5928487146259763E-2</v>
      </c>
      <c r="U6642" s="25">
        <f t="shared" si="935"/>
        <v>3.704237510739547E-2</v>
      </c>
      <c r="W6642" s="17">
        <f>Eingabe!H6643</f>
        <v>226</v>
      </c>
      <c r="X6642" s="17">
        <f t="shared" si="936"/>
        <v>2.2599999999999998</v>
      </c>
      <c r="Y6642" s="17">
        <f t="shared" si="937"/>
        <v>229.99999999999997</v>
      </c>
    </row>
    <row r="6643" spans="1:25" x14ac:dyDescent="0.15">
      <c r="A6643" s="82">
        <f t="shared" si="932"/>
        <v>10</v>
      </c>
      <c r="B6643" s="46">
        <v>43742.666666650563</v>
      </c>
      <c r="C6643" s="47">
        <f>Eingabe!G6644</f>
        <v>3.4</v>
      </c>
      <c r="D6643" s="77">
        <v>6643</v>
      </c>
      <c r="E6643" s="47"/>
      <c r="F6643" s="25">
        <f t="shared" si="930"/>
        <v>5.07</v>
      </c>
      <c r="G6643" s="25">
        <f>VLOOKUP(F6643,'Spezifische Werte'!$B$2:$C$4002,2,FALSE)</f>
        <v>9.6185977081711158E-2</v>
      </c>
      <c r="H6643" s="25">
        <f t="shared" si="933"/>
        <v>192.37195416342232</v>
      </c>
      <c r="J6643" s="25">
        <f t="shared" si="931"/>
        <v>5.0999999999999996</v>
      </c>
      <c r="K6643" s="25">
        <f>VLOOKUP(J6643,'Spezifische Werte'!$B$2:$C$4002,2,FALSE)</f>
        <v>9.8097213536623304E-2</v>
      </c>
      <c r="L6643" s="25">
        <f t="shared" si="934"/>
        <v>196.1944270732466</v>
      </c>
      <c r="R6643" s="25">
        <v>6641</v>
      </c>
      <c r="S6643" s="25">
        <v>6640</v>
      </c>
      <c r="T6643" s="25">
        <f t="shared" si="938"/>
        <v>3.5928487146259763E-2</v>
      </c>
      <c r="U6643" s="25">
        <f t="shared" si="935"/>
        <v>3.704237510739547E-2</v>
      </c>
      <c r="W6643" s="17">
        <f>Eingabe!H6644</f>
        <v>217</v>
      </c>
      <c r="X6643" s="17">
        <f t="shared" si="936"/>
        <v>2.17</v>
      </c>
      <c r="Y6643" s="17">
        <f t="shared" si="937"/>
        <v>220.00000000000003</v>
      </c>
    </row>
    <row r="6644" spans="1:25" x14ac:dyDescent="0.15">
      <c r="A6644" s="82">
        <f t="shared" si="932"/>
        <v>10</v>
      </c>
      <c r="B6644" s="46">
        <v>43742.708333317227</v>
      </c>
      <c r="C6644" s="47">
        <f>Eingabe!G6645</f>
        <v>2.5</v>
      </c>
      <c r="D6644" s="77">
        <v>6644</v>
      </c>
      <c r="E6644" s="47"/>
      <c r="F6644" s="25">
        <f t="shared" si="930"/>
        <v>3.73</v>
      </c>
      <c r="G6644" s="25">
        <f>VLOOKUP(F6644,'Spezifische Werte'!$B$2:$C$4002,2,FALSE)</f>
        <v>2.895161356886641E-2</v>
      </c>
      <c r="H6644" s="25">
        <f t="shared" si="933"/>
        <v>57.90322713773282</v>
      </c>
      <c r="J6644" s="25">
        <f t="shared" si="931"/>
        <v>3.75</v>
      </c>
      <c r="K6644" s="25">
        <f>VLOOKUP(J6644,'Spezifische Werte'!$B$2:$C$4002,2,FALSE)</f>
        <v>2.9822636466446242E-2</v>
      </c>
      <c r="L6644" s="25">
        <f t="shared" si="934"/>
        <v>59.645272932892482</v>
      </c>
      <c r="R6644" s="25">
        <v>6642</v>
      </c>
      <c r="S6644" s="25">
        <v>6641</v>
      </c>
      <c r="T6644" s="25">
        <f t="shared" si="938"/>
        <v>3.5928487146259763E-2</v>
      </c>
      <c r="U6644" s="25">
        <f t="shared" si="935"/>
        <v>3.704237510739547E-2</v>
      </c>
      <c r="W6644" s="17">
        <f>Eingabe!H6645</f>
        <v>211</v>
      </c>
      <c r="X6644" s="17">
        <f t="shared" si="936"/>
        <v>2.11</v>
      </c>
      <c r="Y6644" s="17">
        <f t="shared" si="937"/>
        <v>210</v>
      </c>
    </row>
    <row r="6645" spans="1:25" x14ac:dyDescent="0.15">
      <c r="A6645" s="82">
        <f t="shared" si="932"/>
        <v>10</v>
      </c>
      <c r="B6645" s="46">
        <v>43742.749999983891</v>
      </c>
      <c r="C6645" s="47">
        <f>Eingabe!G6646</f>
        <v>2.6</v>
      </c>
      <c r="D6645" s="77">
        <v>6645</v>
      </c>
      <c r="E6645" s="47"/>
      <c r="F6645" s="25">
        <f t="shared" si="930"/>
        <v>3.88</v>
      </c>
      <c r="G6645" s="25">
        <f>VLOOKUP(F6645,'Spezifische Werte'!$B$2:$C$4002,2,FALSE)</f>
        <v>3.5689320314118818E-2</v>
      </c>
      <c r="H6645" s="25">
        <f t="shared" si="933"/>
        <v>71.378640628237633</v>
      </c>
      <c r="J6645" s="25">
        <f t="shared" si="931"/>
        <v>3.9</v>
      </c>
      <c r="K6645" s="25">
        <f>VLOOKUP(J6645,'Spezifische Werte'!$B$2:$C$4002,2,FALSE)</f>
        <v>3.6613952811549305E-2</v>
      </c>
      <c r="L6645" s="25">
        <f t="shared" si="934"/>
        <v>73.227905623098607</v>
      </c>
      <c r="R6645" s="25">
        <v>6643</v>
      </c>
      <c r="S6645" s="25">
        <v>6642</v>
      </c>
      <c r="T6645" s="25">
        <f t="shared" si="938"/>
        <v>3.5928487146259763E-2</v>
      </c>
      <c r="U6645" s="25">
        <f t="shared" si="935"/>
        <v>3.704237510739547E-2</v>
      </c>
      <c r="W6645" s="17">
        <f>Eingabe!H6646</f>
        <v>196</v>
      </c>
      <c r="X6645" s="17">
        <f t="shared" si="936"/>
        <v>1.96</v>
      </c>
      <c r="Y6645" s="17">
        <f t="shared" si="937"/>
        <v>200</v>
      </c>
    </row>
    <row r="6646" spans="1:25" x14ac:dyDescent="0.15">
      <c r="A6646" s="82">
        <f t="shared" si="932"/>
        <v>10</v>
      </c>
      <c r="B6646" s="46">
        <v>43742.791666650555</v>
      </c>
      <c r="C6646" s="47">
        <f>Eingabe!G6647</f>
        <v>2.5</v>
      </c>
      <c r="D6646" s="77">
        <v>6646</v>
      </c>
      <c r="E6646" s="47"/>
      <c r="F6646" s="25">
        <f t="shared" si="930"/>
        <v>3.73</v>
      </c>
      <c r="G6646" s="25">
        <f>VLOOKUP(F6646,'Spezifische Werte'!$B$2:$C$4002,2,FALSE)</f>
        <v>2.895161356886641E-2</v>
      </c>
      <c r="H6646" s="25">
        <f t="shared" si="933"/>
        <v>57.90322713773282</v>
      </c>
      <c r="J6646" s="25">
        <f t="shared" si="931"/>
        <v>3.75</v>
      </c>
      <c r="K6646" s="25">
        <f>VLOOKUP(J6646,'Spezifische Werte'!$B$2:$C$4002,2,FALSE)</f>
        <v>2.9822636466446242E-2</v>
      </c>
      <c r="L6646" s="25">
        <f t="shared" si="934"/>
        <v>59.645272932892482</v>
      </c>
      <c r="R6646" s="25">
        <v>6644</v>
      </c>
      <c r="S6646" s="25">
        <v>6643</v>
      </c>
      <c r="T6646" s="25">
        <f t="shared" si="938"/>
        <v>3.5928487146259763E-2</v>
      </c>
      <c r="U6646" s="25">
        <f t="shared" si="935"/>
        <v>3.704237510739547E-2</v>
      </c>
      <c r="W6646" s="17">
        <f>Eingabe!H6647</f>
        <v>221</v>
      </c>
      <c r="X6646" s="17">
        <f t="shared" si="936"/>
        <v>2.21</v>
      </c>
      <c r="Y6646" s="17">
        <f t="shared" si="937"/>
        <v>220.00000000000003</v>
      </c>
    </row>
    <row r="6647" spans="1:25" x14ac:dyDescent="0.15">
      <c r="A6647" s="82">
        <f t="shared" si="932"/>
        <v>10</v>
      </c>
      <c r="B6647" s="46">
        <v>43742.83333331722</v>
      </c>
      <c r="C6647" s="47">
        <f>Eingabe!G6648</f>
        <v>3</v>
      </c>
      <c r="D6647" s="77">
        <v>6647</v>
      </c>
      <c r="E6647" s="47"/>
      <c r="F6647" s="25">
        <f t="shared" si="930"/>
        <v>4.4800000000000004</v>
      </c>
      <c r="G6647" s="25">
        <f>VLOOKUP(F6647,'Spezifische Werte'!$B$2:$C$4002,2,FALSE)</f>
        <v>6.3876775708421291E-2</v>
      </c>
      <c r="H6647" s="25">
        <f t="shared" si="933"/>
        <v>127.75355141684258</v>
      </c>
      <c r="J6647" s="25">
        <f t="shared" si="931"/>
        <v>4.5</v>
      </c>
      <c r="K6647" s="25">
        <f>VLOOKUP(J6647,'Spezifische Werte'!$B$2:$C$4002,2,FALSE)</f>
        <v>6.4854105449014127E-2</v>
      </c>
      <c r="L6647" s="25">
        <f t="shared" si="934"/>
        <v>129.70821089802826</v>
      </c>
      <c r="R6647" s="25">
        <v>6645</v>
      </c>
      <c r="S6647" s="25">
        <v>6644</v>
      </c>
      <c r="T6647" s="25">
        <f t="shared" si="938"/>
        <v>3.5928487146259763E-2</v>
      </c>
      <c r="U6647" s="25">
        <f t="shared" si="935"/>
        <v>3.704237510739547E-2</v>
      </c>
      <c r="W6647" s="17">
        <f>Eingabe!H6648</f>
        <v>221</v>
      </c>
      <c r="X6647" s="17">
        <f t="shared" si="936"/>
        <v>2.21</v>
      </c>
      <c r="Y6647" s="17">
        <f t="shared" si="937"/>
        <v>220.00000000000003</v>
      </c>
    </row>
    <row r="6648" spans="1:25" x14ac:dyDescent="0.15">
      <c r="A6648" s="82">
        <f t="shared" si="932"/>
        <v>10</v>
      </c>
      <c r="B6648" s="46">
        <v>43742.874999983884</v>
      </c>
      <c r="C6648" s="47">
        <f>Eingabe!G6649</f>
        <v>2.2999999999999998</v>
      </c>
      <c r="D6648" s="77">
        <v>6648</v>
      </c>
      <c r="E6648" s="47"/>
      <c r="F6648" s="25">
        <f t="shared" si="930"/>
        <v>3.43</v>
      </c>
      <c r="G6648" s="25">
        <f>VLOOKUP(F6648,'Spezifische Werte'!$B$2:$C$4002,2,FALSE)</f>
        <v>1.7964243573129882E-2</v>
      </c>
      <c r="H6648" s="25">
        <f t="shared" si="933"/>
        <v>35.928487146259762</v>
      </c>
      <c r="J6648" s="25">
        <f t="shared" si="931"/>
        <v>3.45</v>
      </c>
      <c r="K6648" s="25">
        <f>VLOOKUP(J6648,'Spezifische Werte'!$B$2:$C$4002,2,FALSE)</f>
        <v>1.8521187553697735E-2</v>
      </c>
      <c r="L6648" s="25">
        <f t="shared" si="934"/>
        <v>37.042375107395472</v>
      </c>
      <c r="R6648" s="25">
        <v>6646</v>
      </c>
      <c r="S6648" s="25">
        <v>6645</v>
      </c>
      <c r="T6648" s="25">
        <f t="shared" si="938"/>
        <v>3.5928487146259763E-2</v>
      </c>
      <c r="U6648" s="25">
        <f t="shared" si="935"/>
        <v>3.704237510739547E-2</v>
      </c>
      <c r="W6648" s="17">
        <f>Eingabe!H6649</f>
        <v>208</v>
      </c>
      <c r="X6648" s="17">
        <f t="shared" si="936"/>
        <v>2.08</v>
      </c>
      <c r="Y6648" s="17">
        <f t="shared" si="937"/>
        <v>210</v>
      </c>
    </row>
    <row r="6649" spans="1:25" x14ac:dyDescent="0.15">
      <c r="A6649" s="82">
        <f t="shared" si="932"/>
        <v>10</v>
      </c>
      <c r="B6649" s="46">
        <v>43742.916666650548</v>
      </c>
      <c r="C6649" s="47">
        <f>Eingabe!G6650</f>
        <v>3</v>
      </c>
      <c r="D6649" s="77">
        <v>6649</v>
      </c>
      <c r="E6649" s="47"/>
      <c r="F6649" s="25">
        <f t="shared" si="930"/>
        <v>4.4800000000000004</v>
      </c>
      <c r="G6649" s="25">
        <f>VLOOKUP(F6649,'Spezifische Werte'!$B$2:$C$4002,2,FALSE)</f>
        <v>6.3876775708421291E-2</v>
      </c>
      <c r="H6649" s="25">
        <f t="shared" si="933"/>
        <v>127.75355141684258</v>
      </c>
      <c r="J6649" s="25">
        <f t="shared" si="931"/>
        <v>4.5</v>
      </c>
      <c r="K6649" s="25">
        <f>VLOOKUP(J6649,'Spezifische Werte'!$B$2:$C$4002,2,FALSE)</f>
        <v>6.4854105449014127E-2</v>
      </c>
      <c r="L6649" s="25">
        <f t="shared" si="934"/>
        <v>129.70821089802826</v>
      </c>
      <c r="R6649" s="25">
        <v>6647</v>
      </c>
      <c r="S6649" s="25">
        <v>6646</v>
      </c>
      <c r="T6649" s="25">
        <f t="shared" si="938"/>
        <v>3.5928487146259763E-2</v>
      </c>
      <c r="U6649" s="25">
        <f t="shared" si="935"/>
        <v>3.704237510739547E-2</v>
      </c>
      <c r="W6649" s="17">
        <f>Eingabe!H6650</f>
        <v>180</v>
      </c>
      <c r="X6649" s="17">
        <f t="shared" si="936"/>
        <v>1.8</v>
      </c>
      <c r="Y6649" s="17">
        <f t="shared" si="937"/>
        <v>180</v>
      </c>
    </row>
    <row r="6650" spans="1:25" x14ac:dyDescent="0.15">
      <c r="A6650" s="82">
        <f t="shared" si="932"/>
        <v>10</v>
      </c>
      <c r="B6650" s="46">
        <v>43742.958333317212</v>
      </c>
      <c r="C6650" s="47">
        <f>Eingabe!G6651</f>
        <v>2.9</v>
      </c>
      <c r="D6650" s="77">
        <v>6650</v>
      </c>
      <c r="E6650" s="47"/>
      <c r="F6650" s="25">
        <f t="shared" si="930"/>
        <v>4.33</v>
      </c>
      <c r="G6650" s="25">
        <f>VLOOKUP(F6650,'Spezifische Werte'!$B$2:$C$4002,2,FALSE)</f>
        <v>5.667919590547657E-2</v>
      </c>
      <c r="H6650" s="25">
        <f t="shared" si="933"/>
        <v>113.35839181095314</v>
      </c>
      <c r="J6650" s="25">
        <f t="shared" si="931"/>
        <v>4.3499999999999996</v>
      </c>
      <c r="K6650" s="25">
        <f>VLOOKUP(J6650,'Spezifische Werte'!$B$2:$C$4002,2,FALSE)</f>
        <v>5.7627330651301621E-2</v>
      </c>
      <c r="L6650" s="25">
        <f t="shared" si="934"/>
        <v>115.25466130260324</v>
      </c>
      <c r="R6650" s="25">
        <v>6648</v>
      </c>
      <c r="S6650" s="25">
        <v>6647</v>
      </c>
      <c r="T6650" s="25">
        <f t="shared" si="938"/>
        <v>3.5928487146259763E-2</v>
      </c>
      <c r="U6650" s="25">
        <f t="shared" si="935"/>
        <v>3.704237510739547E-2</v>
      </c>
      <c r="W6650" s="17">
        <f>Eingabe!H6651</f>
        <v>179</v>
      </c>
      <c r="X6650" s="17">
        <f t="shared" si="936"/>
        <v>1.79</v>
      </c>
      <c r="Y6650" s="17">
        <f t="shared" si="937"/>
        <v>180</v>
      </c>
    </row>
    <row r="6651" spans="1:25" x14ac:dyDescent="0.15">
      <c r="A6651" s="82">
        <f t="shared" si="932"/>
        <v>10</v>
      </c>
      <c r="B6651" s="46">
        <v>43742.999999983876</v>
      </c>
      <c r="C6651" s="47">
        <f>Eingabe!G6652</f>
        <v>2.7</v>
      </c>
      <c r="D6651" s="77">
        <v>6651</v>
      </c>
      <c r="E6651" s="47"/>
      <c r="F6651" s="25">
        <f t="shared" si="930"/>
        <v>4.03</v>
      </c>
      <c r="G6651" s="25">
        <f>VLOOKUP(F6651,'Spezifische Werte'!$B$2:$C$4002,2,FALSE)</f>
        <v>4.2666657265334036E-2</v>
      </c>
      <c r="H6651" s="25">
        <f t="shared" si="933"/>
        <v>85.333314530668076</v>
      </c>
      <c r="J6651" s="25">
        <f t="shared" si="931"/>
        <v>4.05</v>
      </c>
      <c r="K6651" s="25">
        <f>VLOOKUP(J6651,'Spezifische Werte'!$B$2:$C$4002,2,FALSE)</f>
        <v>4.3597034083331404E-2</v>
      </c>
      <c r="L6651" s="25">
        <f t="shared" si="934"/>
        <v>87.194068166662802</v>
      </c>
      <c r="R6651" s="25">
        <v>6649</v>
      </c>
      <c r="S6651" s="25">
        <v>6648</v>
      </c>
      <c r="T6651" s="25">
        <f t="shared" si="938"/>
        <v>3.5928487146259763E-2</v>
      </c>
      <c r="U6651" s="25">
        <f t="shared" si="935"/>
        <v>3.704237510739547E-2</v>
      </c>
      <c r="W6651" s="17">
        <f>Eingabe!H6652</f>
        <v>181</v>
      </c>
      <c r="X6651" s="17">
        <f t="shared" si="936"/>
        <v>1.81</v>
      </c>
      <c r="Y6651" s="17">
        <f t="shared" si="937"/>
        <v>180</v>
      </c>
    </row>
    <row r="6652" spans="1:25" x14ac:dyDescent="0.15">
      <c r="A6652" s="82">
        <f t="shared" si="932"/>
        <v>10</v>
      </c>
      <c r="B6652" s="46">
        <v>43743.041666650541</v>
      </c>
      <c r="C6652" s="47">
        <f>Eingabe!G6653</f>
        <v>2.7</v>
      </c>
      <c r="D6652" s="77">
        <v>6652</v>
      </c>
      <c r="E6652" s="47"/>
      <c r="F6652" s="25">
        <f t="shared" si="930"/>
        <v>4.03</v>
      </c>
      <c r="G6652" s="25">
        <f>VLOOKUP(F6652,'Spezifische Werte'!$B$2:$C$4002,2,FALSE)</f>
        <v>4.2666657265334036E-2</v>
      </c>
      <c r="H6652" s="25">
        <f t="shared" si="933"/>
        <v>85.333314530668076</v>
      </c>
      <c r="J6652" s="25">
        <f t="shared" si="931"/>
        <v>4.05</v>
      </c>
      <c r="K6652" s="25">
        <f>VLOOKUP(J6652,'Spezifische Werte'!$B$2:$C$4002,2,FALSE)</f>
        <v>4.3597034083331404E-2</v>
      </c>
      <c r="L6652" s="25">
        <f t="shared" si="934"/>
        <v>87.194068166662802</v>
      </c>
      <c r="R6652" s="25">
        <v>6650</v>
      </c>
      <c r="S6652" s="25">
        <v>6649</v>
      </c>
      <c r="T6652" s="25">
        <f t="shared" si="938"/>
        <v>3.5928487146259763E-2</v>
      </c>
      <c r="U6652" s="25">
        <f t="shared" si="935"/>
        <v>3.704237510739547E-2</v>
      </c>
      <c r="W6652" s="17">
        <f>Eingabe!H6653</f>
        <v>179</v>
      </c>
      <c r="X6652" s="17">
        <f t="shared" si="936"/>
        <v>1.79</v>
      </c>
      <c r="Y6652" s="17">
        <f t="shared" si="937"/>
        <v>180</v>
      </c>
    </row>
    <row r="6653" spans="1:25" x14ac:dyDescent="0.15">
      <c r="A6653" s="82">
        <f t="shared" si="932"/>
        <v>10</v>
      </c>
      <c r="B6653" s="46">
        <v>43743.083333317205</v>
      </c>
      <c r="C6653" s="47">
        <f>Eingabe!G6654</f>
        <v>2.8</v>
      </c>
      <c r="D6653" s="77">
        <v>6653</v>
      </c>
      <c r="E6653" s="47"/>
      <c r="F6653" s="25">
        <f t="shared" si="930"/>
        <v>4.18</v>
      </c>
      <c r="G6653" s="25">
        <f>VLOOKUP(F6653,'Spezifische Werte'!$B$2:$C$4002,2,FALSE)</f>
        <v>4.9643016475870723E-2</v>
      </c>
      <c r="H6653" s="25">
        <f t="shared" si="933"/>
        <v>99.286032951741447</v>
      </c>
      <c r="J6653" s="25">
        <f t="shared" si="931"/>
        <v>4.2</v>
      </c>
      <c r="K6653" s="25">
        <f>VLOOKUP(J6653,'Spezifische Werte'!$B$2:$C$4002,2,FALSE)</f>
        <v>5.0575500247497268E-2</v>
      </c>
      <c r="L6653" s="25">
        <f t="shared" si="934"/>
        <v>101.15100049499453</v>
      </c>
      <c r="R6653" s="25">
        <v>6651</v>
      </c>
      <c r="S6653" s="25">
        <v>6650</v>
      </c>
      <c r="T6653" s="25">
        <f t="shared" si="938"/>
        <v>3.5928487146259763E-2</v>
      </c>
      <c r="U6653" s="25">
        <f t="shared" si="935"/>
        <v>3.704237510739547E-2</v>
      </c>
      <c r="W6653" s="17">
        <f>Eingabe!H6654</f>
        <v>190</v>
      </c>
      <c r="X6653" s="17">
        <f t="shared" si="936"/>
        <v>1.9</v>
      </c>
      <c r="Y6653" s="17">
        <f t="shared" si="937"/>
        <v>190</v>
      </c>
    </row>
    <row r="6654" spans="1:25" x14ac:dyDescent="0.15">
      <c r="A6654" s="82">
        <f t="shared" si="932"/>
        <v>10</v>
      </c>
      <c r="B6654" s="46">
        <v>43743.124999983869</v>
      </c>
      <c r="C6654" s="47">
        <f>Eingabe!G6655</f>
        <v>2.9</v>
      </c>
      <c r="D6654" s="77">
        <v>6654</v>
      </c>
      <c r="E6654" s="47"/>
      <c r="F6654" s="25">
        <f t="shared" si="930"/>
        <v>4.33</v>
      </c>
      <c r="G6654" s="25">
        <f>VLOOKUP(F6654,'Spezifische Werte'!$B$2:$C$4002,2,FALSE)</f>
        <v>5.667919590547657E-2</v>
      </c>
      <c r="H6654" s="25">
        <f t="shared" si="933"/>
        <v>113.35839181095314</v>
      </c>
      <c r="J6654" s="25">
        <f t="shared" si="931"/>
        <v>4.3499999999999996</v>
      </c>
      <c r="K6654" s="25">
        <f>VLOOKUP(J6654,'Spezifische Werte'!$B$2:$C$4002,2,FALSE)</f>
        <v>5.7627330651301621E-2</v>
      </c>
      <c r="L6654" s="25">
        <f t="shared" si="934"/>
        <v>115.25466130260324</v>
      </c>
      <c r="R6654" s="25">
        <v>6652</v>
      </c>
      <c r="S6654" s="25">
        <v>6651</v>
      </c>
      <c r="T6654" s="25">
        <f t="shared" si="938"/>
        <v>3.5928487146259763E-2</v>
      </c>
      <c r="U6654" s="25">
        <f t="shared" si="935"/>
        <v>3.704237510739547E-2</v>
      </c>
      <c r="W6654" s="17">
        <f>Eingabe!H6655</f>
        <v>188</v>
      </c>
      <c r="X6654" s="17">
        <f t="shared" si="936"/>
        <v>1.88</v>
      </c>
      <c r="Y6654" s="17">
        <f t="shared" si="937"/>
        <v>190</v>
      </c>
    </row>
    <row r="6655" spans="1:25" x14ac:dyDescent="0.15">
      <c r="A6655" s="82">
        <f t="shared" si="932"/>
        <v>10</v>
      </c>
      <c r="B6655" s="46">
        <v>43743.166666650533</v>
      </c>
      <c r="C6655" s="47">
        <f>Eingabe!G6656</f>
        <v>3</v>
      </c>
      <c r="D6655" s="77">
        <v>6655</v>
      </c>
      <c r="E6655" s="47"/>
      <c r="F6655" s="25">
        <f t="shared" si="930"/>
        <v>4.4800000000000004</v>
      </c>
      <c r="G6655" s="25">
        <f>VLOOKUP(F6655,'Spezifische Werte'!$B$2:$C$4002,2,FALSE)</f>
        <v>6.3876775708421291E-2</v>
      </c>
      <c r="H6655" s="25">
        <f t="shared" si="933"/>
        <v>127.75355141684258</v>
      </c>
      <c r="J6655" s="25">
        <f t="shared" si="931"/>
        <v>4.5</v>
      </c>
      <c r="K6655" s="25">
        <f>VLOOKUP(J6655,'Spezifische Werte'!$B$2:$C$4002,2,FALSE)</f>
        <v>6.4854105449014127E-2</v>
      </c>
      <c r="L6655" s="25">
        <f t="shared" si="934"/>
        <v>129.70821089802826</v>
      </c>
      <c r="R6655" s="25">
        <v>6653</v>
      </c>
      <c r="S6655" s="25">
        <v>6652</v>
      </c>
      <c r="T6655" s="25">
        <f t="shared" si="938"/>
        <v>3.5928487146259763E-2</v>
      </c>
      <c r="U6655" s="25">
        <f t="shared" si="935"/>
        <v>3.704237510739547E-2</v>
      </c>
      <c r="W6655" s="17">
        <f>Eingabe!H6656</f>
        <v>342</v>
      </c>
      <c r="X6655" s="17">
        <f t="shared" si="936"/>
        <v>3.42</v>
      </c>
      <c r="Y6655" s="17">
        <f t="shared" si="937"/>
        <v>340</v>
      </c>
    </row>
    <row r="6656" spans="1:25" x14ac:dyDescent="0.15">
      <c r="A6656" s="82">
        <f t="shared" si="932"/>
        <v>10</v>
      </c>
      <c r="B6656" s="46">
        <v>43743.208333317198</v>
      </c>
      <c r="C6656" s="47">
        <f>Eingabe!G6657</f>
        <v>3.1</v>
      </c>
      <c r="D6656" s="77">
        <v>6656</v>
      </c>
      <c r="E6656" s="47"/>
      <c r="F6656" s="25">
        <f t="shared" si="930"/>
        <v>4.62</v>
      </c>
      <c r="G6656" s="25">
        <f>VLOOKUP(F6656,'Spezifische Werte'!$B$2:$C$4002,2,FALSE)</f>
        <v>7.0834307543363312E-2</v>
      </c>
      <c r="H6656" s="25">
        <f t="shared" si="933"/>
        <v>141.66861508672662</v>
      </c>
      <c r="J6656" s="25">
        <f t="shared" si="931"/>
        <v>4.6500000000000004</v>
      </c>
      <c r="K6656" s="25">
        <f>VLOOKUP(J6656,'Spezifische Werte'!$B$2:$C$4002,2,FALSE)</f>
        <v>7.2366311882592071E-2</v>
      </c>
      <c r="L6656" s="25">
        <f t="shared" si="934"/>
        <v>144.73262376518414</v>
      </c>
      <c r="R6656" s="25">
        <v>6654</v>
      </c>
      <c r="S6656" s="25">
        <v>6653</v>
      </c>
      <c r="T6656" s="25">
        <f t="shared" si="938"/>
        <v>3.5928487146259763E-2</v>
      </c>
      <c r="U6656" s="25">
        <f t="shared" si="935"/>
        <v>3.704237510739547E-2</v>
      </c>
      <c r="W6656" s="17">
        <f>Eingabe!H6657</f>
        <v>209</v>
      </c>
      <c r="X6656" s="17">
        <f t="shared" si="936"/>
        <v>2.09</v>
      </c>
      <c r="Y6656" s="17">
        <f t="shared" si="937"/>
        <v>210</v>
      </c>
    </row>
    <row r="6657" spans="1:25" x14ac:dyDescent="0.15">
      <c r="A6657" s="82">
        <f t="shared" si="932"/>
        <v>10</v>
      </c>
      <c r="B6657" s="46">
        <v>43743.249999983862</v>
      </c>
      <c r="C6657" s="47">
        <f>Eingabe!G6658</f>
        <v>3.1</v>
      </c>
      <c r="D6657" s="77">
        <v>6657</v>
      </c>
      <c r="E6657" s="47"/>
      <c r="F6657" s="25">
        <f t="shared" si="930"/>
        <v>4.62</v>
      </c>
      <c r="G6657" s="25">
        <f>VLOOKUP(F6657,'Spezifische Werte'!$B$2:$C$4002,2,FALSE)</f>
        <v>7.0834307543363312E-2</v>
      </c>
      <c r="H6657" s="25">
        <f t="shared" si="933"/>
        <v>141.66861508672662</v>
      </c>
      <c r="J6657" s="25">
        <f t="shared" si="931"/>
        <v>4.6500000000000004</v>
      </c>
      <c r="K6657" s="25">
        <f>VLOOKUP(J6657,'Spezifische Werte'!$B$2:$C$4002,2,FALSE)</f>
        <v>7.2366311882592071E-2</v>
      </c>
      <c r="L6657" s="25">
        <f t="shared" si="934"/>
        <v>144.73262376518414</v>
      </c>
      <c r="R6657" s="25">
        <v>6655</v>
      </c>
      <c r="S6657" s="25">
        <v>6654</v>
      </c>
      <c r="T6657" s="25">
        <f t="shared" si="938"/>
        <v>3.5928487146259763E-2</v>
      </c>
      <c r="U6657" s="25">
        <f t="shared" si="935"/>
        <v>3.704237510739547E-2</v>
      </c>
      <c r="W6657" s="17">
        <f>Eingabe!H6658</f>
        <v>193</v>
      </c>
      <c r="X6657" s="17">
        <f t="shared" si="936"/>
        <v>1.93</v>
      </c>
      <c r="Y6657" s="17">
        <f t="shared" si="937"/>
        <v>190</v>
      </c>
    </row>
    <row r="6658" spans="1:25" x14ac:dyDescent="0.15">
      <c r="A6658" s="82">
        <f t="shared" si="932"/>
        <v>10</v>
      </c>
      <c r="B6658" s="46">
        <v>43743.291666650526</v>
      </c>
      <c r="C6658" s="47">
        <f>Eingabe!G6659</f>
        <v>3.2</v>
      </c>
      <c r="D6658" s="77">
        <v>6658</v>
      </c>
      <c r="E6658" s="47"/>
      <c r="F6658" s="25">
        <f t="shared" si="930"/>
        <v>4.7699999999999996</v>
      </c>
      <c r="G6658" s="25">
        <f>VLOOKUP(F6658,'Spezifische Werte'!$B$2:$C$4002,2,FALSE)</f>
        <v>7.8679349945367349E-2</v>
      </c>
      <c r="H6658" s="25">
        <f t="shared" si="933"/>
        <v>157.3586998907347</v>
      </c>
      <c r="J6658" s="25">
        <f t="shared" si="931"/>
        <v>4.8</v>
      </c>
      <c r="K6658" s="25">
        <f>VLOOKUP(J6658,'Spezifische Werte'!$B$2:$C$4002,2,FALSE)</f>
        <v>8.0310065544742015E-2</v>
      </c>
      <c r="L6658" s="25">
        <f t="shared" si="934"/>
        <v>160.62013108948403</v>
      </c>
      <c r="R6658" s="25">
        <v>6656</v>
      </c>
      <c r="S6658" s="25">
        <v>6655</v>
      </c>
      <c r="T6658" s="25">
        <f t="shared" si="938"/>
        <v>3.5928487146259763E-2</v>
      </c>
      <c r="U6658" s="25">
        <f t="shared" si="935"/>
        <v>3.704237510739547E-2</v>
      </c>
      <c r="W6658" s="17">
        <f>Eingabe!H6659</f>
        <v>205</v>
      </c>
      <c r="X6658" s="17">
        <f t="shared" si="936"/>
        <v>2.0499999999999998</v>
      </c>
      <c r="Y6658" s="17">
        <f t="shared" si="937"/>
        <v>210</v>
      </c>
    </row>
    <row r="6659" spans="1:25" x14ac:dyDescent="0.15">
      <c r="A6659" s="82">
        <f t="shared" si="932"/>
        <v>10</v>
      </c>
      <c r="B6659" s="46">
        <v>43743.33333331719</v>
      </c>
      <c r="C6659" s="47">
        <f>Eingabe!G6660</f>
        <v>4.0999999999999996</v>
      </c>
      <c r="D6659" s="77">
        <v>6659</v>
      </c>
      <c r="E6659" s="47"/>
      <c r="F6659" s="25">
        <f t="shared" ref="F6659:F6722" si="939">ROUND(C6659*($O$4/$O$5)^$O$7,2)</f>
        <v>6.12</v>
      </c>
      <c r="G6659" s="25">
        <f>VLOOKUP(F6659,'Spezifische Werte'!$B$2:$C$4002,2,FALSE)</f>
        <v>0.17636813552353289</v>
      </c>
      <c r="H6659" s="25">
        <f t="shared" si="933"/>
        <v>352.73627104706577</v>
      </c>
      <c r="J6659" s="25">
        <f t="shared" ref="J6659:J6722" si="940">ROUND(C6659*(LN($O$4/$O$8)/LN($O$5/$O$8)),2)</f>
        <v>6.15</v>
      </c>
      <c r="K6659" s="25">
        <f>VLOOKUP(J6659,'Spezifische Werte'!$B$2:$C$4002,2,FALSE)</f>
        <v>0.17921779013058811</v>
      </c>
      <c r="L6659" s="25">
        <f t="shared" si="934"/>
        <v>358.4355802611762</v>
      </c>
      <c r="R6659" s="25">
        <v>6657</v>
      </c>
      <c r="S6659" s="25">
        <v>6656</v>
      </c>
      <c r="T6659" s="25">
        <f t="shared" si="938"/>
        <v>3.5928487146259763E-2</v>
      </c>
      <c r="U6659" s="25">
        <f t="shared" si="935"/>
        <v>3.704237510739547E-2</v>
      </c>
      <c r="W6659" s="17">
        <f>Eingabe!H6660</f>
        <v>213</v>
      </c>
      <c r="X6659" s="17">
        <f t="shared" si="936"/>
        <v>2.13</v>
      </c>
      <c r="Y6659" s="17">
        <f t="shared" si="937"/>
        <v>210</v>
      </c>
    </row>
    <row r="6660" spans="1:25" x14ac:dyDescent="0.15">
      <c r="A6660" s="82">
        <f t="shared" ref="A6660:A6723" si="941">MONTH(B6660)</f>
        <v>10</v>
      </c>
      <c r="B6660" s="46">
        <v>43743.374999983855</v>
      </c>
      <c r="C6660" s="47">
        <f>Eingabe!G6661</f>
        <v>3.5</v>
      </c>
      <c r="D6660" s="77">
        <v>6660</v>
      </c>
      <c r="E6660" s="47"/>
      <c r="F6660" s="25">
        <f t="shared" si="939"/>
        <v>5.22</v>
      </c>
      <c r="G6660" s="25">
        <f>VLOOKUP(F6660,'Spezifische Werte'!$B$2:$C$4002,2,FALSE)</f>
        <v>0.10600726326582303</v>
      </c>
      <c r="H6660" s="25">
        <f t="shared" ref="H6660:H6723" si="942">G6660*$O$9*1000</f>
        <v>212.01452653164606</v>
      </c>
      <c r="J6660" s="25">
        <f t="shared" si="940"/>
        <v>5.25</v>
      </c>
      <c r="K6660" s="25">
        <f>VLOOKUP(J6660,'Spezifische Werte'!$B$2:$C$4002,2,FALSE)</f>
        <v>0.10804502827355937</v>
      </c>
      <c r="L6660" s="25">
        <f t="shared" ref="L6660:L6723" si="943">K6660*$O$9*1000</f>
        <v>216.09005654711873</v>
      </c>
      <c r="R6660" s="25">
        <v>6658</v>
      </c>
      <c r="S6660" s="25">
        <v>6657</v>
      </c>
      <c r="T6660" s="25">
        <f t="shared" si="938"/>
        <v>3.5928487146259763E-2</v>
      </c>
      <c r="U6660" s="25">
        <f t="shared" ref="U6660:U6723" si="944">LARGE($L$3:$L$8762,R6660)/1000</f>
        <v>3.704237510739547E-2</v>
      </c>
      <c r="W6660" s="17">
        <f>Eingabe!H6661</f>
        <v>200</v>
      </c>
      <c r="X6660" s="17">
        <f t="shared" ref="X6660:X6723" si="945">W6660/100</f>
        <v>2</v>
      </c>
      <c r="Y6660" s="17">
        <f t="shared" ref="Y6660:Y6723" si="946">ROUND(X6660,1)*100</f>
        <v>200</v>
      </c>
    </row>
    <row r="6661" spans="1:25" x14ac:dyDescent="0.15">
      <c r="A6661" s="82">
        <f t="shared" si="941"/>
        <v>10</v>
      </c>
      <c r="B6661" s="46">
        <v>43743.416666650519</v>
      </c>
      <c r="C6661" s="47">
        <f>Eingabe!G6662</f>
        <v>2.8</v>
      </c>
      <c r="D6661" s="77">
        <v>6661</v>
      </c>
      <c r="E6661" s="47"/>
      <c r="F6661" s="25">
        <f t="shared" si="939"/>
        <v>4.18</v>
      </c>
      <c r="G6661" s="25">
        <f>VLOOKUP(F6661,'Spezifische Werte'!$B$2:$C$4002,2,FALSE)</f>
        <v>4.9643016475870723E-2</v>
      </c>
      <c r="H6661" s="25">
        <f t="shared" si="942"/>
        <v>99.286032951741447</v>
      </c>
      <c r="J6661" s="25">
        <f t="shared" si="940"/>
        <v>4.2</v>
      </c>
      <c r="K6661" s="25">
        <f>VLOOKUP(J6661,'Spezifische Werte'!$B$2:$C$4002,2,FALSE)</f>
        <v>5.0575500247497268E-2</v>
      </c>
      <c r="L6661" s="25">
        <f t="shared" si="943"/>
        <v>101.15100049499453</v>
      </c>
      <c r="R6661" s="25">
        <v>6659</v>
      </c>
      <c r="S6661" s="25">
        <v>6658</v>
      </c>
      <c r="T6661" s="25">
        <f t="shared" si="938"/>
        <v>3.5928487146259763E-2</v>
      </c>
      <c r="U6661" s="25">
        <f t="shared" si="944"/>
        <v>3.704237510739547E-2</v>
      </c>
      <c r="W6661" s="17">
        <f>Eingabe!H6662</f>
        <v>188</v>
      </c>
      <c r="X6661" s="17">
        <f t="shared" si="945"/>
        <v>1.88</v>
      </c>
      <c r="Y6661" s="17">
        <f t="shared" si="946"/>
        <v>190</v>
      </c>
    </row>
    <row r="6662" spans="1:25" x14ac:dyDescent="0.15">
      <c r="A6662" s="82">
        <f t="shared" si="941"/>
        <v>10</v>
      </c>
      <c r="B6662" s="46">
        <v>43743.458333317183</v>
      </c>
      <c r="C6662" s="47">
        <f>Eingabe!G6663</f>
        <v>3.5</v>
      </c>
      <c r="D6662" s="77">
        <v>6662</v>
      </c>
      <c r="E6662" s="47"/>
      <c r="F6662" s="25">
        <f t="shared" si="939"/>
        <v>5.22</v>
      </c>
      <c r="G6662" s="25">
        <f>VLOOKUP(F6662,'Spezifische Werte'!$B$2:$C$4002,2,FALSE)</f>
        <v>0.10600726326582303</v>
      </c>
      <c r="H6662" s="25">
        <f t="shared" si="942"/>
        <v>212.01452653164606</v>
      </c>
      <c r="J6662" s="25">
        <f t="shared" si="940"/>
        <v>5.25</v>
      </c>
      <c r="K6662" s="25">
        <f>VLOOKUP(J6662,'Spezifische Werte'!$B$2:$C$4002,2,FALSE)</f>
        <v>0.10804502827355937</v>
      </c>
      <c r="L6662" s="25">
        <f t="shared" si="943"/>
        <v>216.09005654711873</v>
      </c>
      <c r="R6662" s="25">
        <v>6660</v>
      </c>
      <c r="S6662" s="25">
        <v>6659</v>
      </c>
      <c r="T6662" s="25">
        <f t="shared" ref="T6662:T6725" si="947">LARGE($H$3:$H$8762,R6662)/1000</f>
        <v>3.5928487146259763E-2</v>
      </c>
      <c r="U6662" s="25">
        <f t="shared" si="944"/>
        <v>3.704237510739547E-2</v>
      </c>
      <c r="W6662" s="17">
        <f>Eingabe!H6663</f>
        <v>189</v>
      </c>
      <c r="X6662" s="17">
        <f t="shared" si="945"/>
        <v>1.89</v>
      </c>
      <c r="Y6662" s="17">
        <f t="shared" si="946"/>
        <v>190</v>
      </c>
    </row>
    <row r="6663" spans="1:25" x14ac:dyDescent="0.15">
      <c r="A6663" s="82">
        <f t="shared" si="941"/>
        <v>10</v>
      </c>
      <c r="B6663" s="46">
        <v>43743.499999983847</v>
      </c>
      <c r="C6663" s="47">
        <f>Eingabe!G6664</f>
        <v>2.9</v>
      </c>
      <c r="D6663" s="77">
        <v>6663</v>
      </c>
      <c r="E6663" s="47"/>
      <c r="F6663" s="25">
        <f t="shared" si="939"/>
        <v>4.33</v>
      </c>
      <c r="G6663" s="25">
        <f>VLOOKUP(F6663,'Spezifische Werte'!$B$2:$C$4002,2,FALSE)</f>
        <v>5.667919590547657E-2</v>
      </c>
      <c r="H6663" s="25">
        <f t="shared" si="942"/>
        <v>113.35839181095314</v>
      </c>
      <c r="J6663" s="25">
        <f t="shared" si="940"/>
        <v>4.3499999999999996</v>
      </c>
      <c r="K6663" s="25">
        <f>VLOOKUP(J6663,'Spezifische Werte'!$B$2:$C$4002,2,FALSE)</f>
        <v>5.7627330651301621E-2</v>
      </c>
      <c r="L6663" s="25">
        <f t="shared" si="943"/>
        <v>115.25466130260324</v>
      </c>
      <c r="R6663" s="25">
        <v>6661</v>
      </c>
      <c r="S6663" s="25">
        <v>6660</v>
      </c>
      <c r="T6663" s="25">
        <f t="shared" si="947"/>
        <v>3.5928487146259763E-2</v>
      </c>
      <c r="U6663" s="25">
        <f t="shared" si="944"/>
        <v>3.704237510739547E-2</v>
      </c>
      <c r="W6663" s="17">
        <f>Eingabe!H6664</f>
        <v>198</v>
      </c>
      <c r="X6663" s="17">
        <f t="shared" si="945"/>
        <v>1.98</v>
      </c>
      <c r="Y6663" s="17">
        <f t="shared" si="946"/>
        <v>200</v>
      </c>
    </row>
    <row r="6664" spans="1:25" x14ac:dyDescent="0.15">
      <c r="A6664" s="82">
        <f t="shared" si="941"/>
        <v>10</v>
      </c>
      <c r="B6664" s="46">
        <v>43743.541666650512</v>
      </c>
      <c r="C6664" s="47">
        <f>Eingabe!G6665</f>
        <v>4.3</v>
      </c>
      <c r="D6664" s="77">
        <v>6664</v>
      </c>
      <c r="E6664" s="47"/>
      <c r="F6664" s="25">
        <f t="shared" si="939"/>
        <v>6.41</v>
      </c>
      <c r="G6664" s="25">
        <f>VLOOKUP(F6664,'Spezifische Werte'!$B$2:$C$4002,2,FALSE)</f>
        <v>0.20539547091670399</v>
      </c>
      <c r="H6664" s="25">
        <f t="shared" si="942"/>
        <v>410.790941833408</v>
      </c>
      <c r="J6664" s="25">
        <f t="shared" si="940"/>
        <v>6.45</v>
      </c>
      <c r="K6664" s="25">
        <f>VLOOKUP(J6664,'Spezifische Werte'!$B$2:$C$4002,2,FALSE)</f>
        <v>0.20962714743593144</v>
      </c>
      <c r="L6664" s="25">
        <f t="shared" si="943"/>
        <v>419.2542948718629</v>
      </c>
      <c r="R6664" s="25">
        <v>6662</v>
      </c>
      <c r="S6664" s="25">
        <v>6661</v>
      </c>
      <c r="T6664" s="25">
        <f t="shared" si="947"/>
        <v>3.5928487146259763E-2</v>
      </c>
      <c r="U6664" s="25">
        <f t="shared" si="944"/>
        <v>3.704237510739547E-2</v>
      </c>
      <c r="W6664" s="17">
        <f>Eingabe!H6665</f>
        <v>167</v>
      </c>
      <c r="X6664" s="17">
        <f t="shared" si="945"/>
        <v>1.67</v>
      </c>
      <c r="Y6664" s="17">
        <f t="shared" si="946"/>
        <v>170</v>
      </c>
    </row>
    <row r="6665" spans="1:25" x14ac:dyDescent="0.15">
      <c r="A6665" s="82">
        <f t="shared" si="941"/>
        <v>10</v>
      </c>
      <c r="B6665" s="46">
        <v>43743.583333317176</v>
      </c>
      <c r="C6665" s="47">
        <f>Eingabe!G6666</f>
        <v>4.3</v>
      </c>
      <c r="D6665" s="77">
        <v>6665</v>
      </c>
      <c r="E6665" s="47"/>
      <c r="F6665" s="25">
        <f t="shared" si="939"/>
        <v>6.41</v>
      </c>
      <c r="G6665" s="25">
        <f>VLOOKUP(F6665,'Spezifische Werte'!$B$2:$C$4002,2,FALSE)</f>
        <v>0.20539547091670399</v>
      </c>
      <c r="H6665" s="25">
        <f t="shared" si="942"/>
        <v>410.790941833408</v>
      </c>
      <c r="J6665" s="25">
        <f t="shared" si="940"/>
        <v>6.45</v>
      </c>
      <c r="K6665" s="25">
        <f>VLOOKUP(J6665,'Spezifische Werte'!$B$2:$C$4002,2,FALSE)</f>
        <v>0.20962714743593144</v>
      </c>
      <c r="L6665" s="25">
        <f t="shared" si="943"/>
        <v>419.2542948718629</v>
      </c>
      <c r="R6665" s="25">
        <v>6663</v>
      </c>
      <c r="S6665" s="25">
        <v>6662</v>
      </c>
      <c r="T6665" s="25">
        <f t="shared" si="947"/>
        <v>3.5928487146259763E-2</v>
      </c>
      <c r="U6665" s="25">
        <f t="shared" si="944"/>
        <v>3.704237510739547E-2</v>
      </c>
      <c r="W6665" s="17">
        <f>Eingabe!H6666</f>
        <v>192</v>
      </c>
      <c r="X6665" s="17">
        <f t="shared" si="945"/>
        <v>1.92</v>
      </c>
      <c r="Y6665" s="17">
        <f t="shared" si="946"/>
        <v>190</v>
      </c>
    </row>
    <row r="6666" spans="1:25" x14ac:dyDescent="0.15">
      <c r="A6666" s="82">
        <f t="shared" si="941"/>
        <v>10</v>
      </c>
      <c r="B6666" s="46">
        <v>43743.62499998384</v>
      </c>
      <c r="C6666" s="47">
        <f>Eingabe!G6667</f>
        <v>3.6</v>
      </c>
      <c r="D6666" s="77">
        <v>6666</v>
      </c>
      <c r="E6666" s="47"/>
      <c r="F6666" s="25">
        <f t="shared" si="939"/>
        <v>5.37</v>
      </c>
      <c r="G6666" s="25">
        <f>VLOOKUP(F6666,'Spezifische Werte'!$B$2:$C$4002,2,FALSE)</f>
        <v>0.11640095819454216</v>
      </c>
      <c r="H6666" s="25">
        <f t="shared" si="942"/>
        <v>232.80191638908431</v>
      </c>
      <c r="J6666" s="25">
        <f t="shared" si="940"/>
        <v>5.4</v>
      </c>
      <c r="K6666" s="25">
        <f>VLOOKUP(J6666,'Spezifische Werte'!$B$2:$C$4002,2,FALSE)</f>
        <v>0.11853513474534576</v>
      </c>
      <c r="L6666" s="25">
        <f t="shared" si="943"/>
        <v>237.07026949069152</v>
      </c>
      <c r="R6666" s="25">
        <v>6664</v>
      </c>
      <c r="S6666" s="25">
        <v>6663</v>
      </c>
      <c r="T6666" s="25">
        <f t="shared" si="947"/>
        <v>3.5928487146259763E-2</v>
      </c>
      <c r="U6666" s="25">
        <f t="shared" si="944"/>
        <v>3.704237510739547E-2</v>
      </c>
      <c r="W6666" s="17">
        <f>Eingabe!H6667</f>
        <v>190</v>
      </c>
      <c r="X6666" s="17">
        <f t="shared" si="945"/>
        <v>1.9</v>
      </c>
      <c r="Y6666" s="17">
        <f t="shared" si="946"/>
        <v>190</v>
      </c>
    </row>
    <row r="6667" spans="1:25" x14ac:dyDescent="0.15">
      <c r="A6667" s="82">
        <f t="shared" si="941"/>
        <v>10</v>
      </c>
      <c r="B6667" s="46">
        <v>43743.666666650504</v>
      </c>
      <c r="C6667" s="47">
        <f>Eingabe!G6668</f>
        <v>4.2</v>
      </c>
      <c r="D6667" s="77">
        <v>6667</v>
      </c>
      <c r="E6667" s="47"/>
      <c r="F6667" s="25">
        <f t="shared" si="939"/>
        <v>6.27</v>
      </c>
      <c r="G6667" s="25">
        <f>VLOOKUP(F6667,'Spezifische Werte'!$B$2:$C$4002,2,FALSE)</f>
        <v>0.19098980973438914</v>
      </c>
      <c r="H6667" s="25">
        <f t="shared" si="942"/>
        <v>381.97961946877831</v>
      </c>
      <c r="J6667" s="25">
        <f t="shared" si="940"/>
        <v>6.3</v>
      </c>
      <c r="K6667" s="25">
        <f>VLOOKUP(J6667,'Spezifische Werte'!$B$2:$C$4002,2,FALSE)</f>
        <v>0.19401976060055698</v>
      </c>
      <c r="L6667" s="25">
        <f t="shared" si="943"/>
        <v>388.03952120111398</v>
      </c>
      <c r="R6667" s="25">
        <v>6665</v>
      </c>
      <c r="S6667" s="25">
        <v>6664</v>
      </c>
      <c r="T6667" s="25">
        <f t="shared" si="947"/>
        <v>3.5928487146259763E-2</v>
      </c>
      <c r="U6667" s="25">
        <f t="shared" si="944"/>
        <v>3.704237510739547E-2</v>
      </c>
      <c r="W6667" s="17">
        <f>Eingabe!H6668</f>
        <v>291</v>
      </c>
      <c r="X6667" s="17">
        <f t="shared" si="945"/>
        <v>2.91</v>
      </c>
      <c r="Y6667" s="17">
        <f t="shared" si="946"/>
        <v>290</v>
      </c>
    </row>
    <row r="6668" spans="1:25" x14ac:dyDescent="0.15">
      <c r="A6668" s="82">
        <f t="shared" si="941"/>
        <v>10</v>
      </c>
      <c r="B6668" s="46">
        <v>43743.708333317169</v>
      </c>
      <c r="C6668" s="47">
        <f>Eingabe!G6669</f>
        <v>3.4</v>
      </c>
      <c r="D6668" s="77">
        <v>6668</v>
      </c>
      <c r="E6668" s="47"/>
      <c r="F6668" s="25">
        <f t="shared" si="939"/>
        <v>5.07</v>
      </c>
      <c r="G6668" s="25">
        <f>VLOOKUP(F6668,'Spezifische Werte'!$B$2:$C$4002,2,FALSE)</f>
        <v>9.6185977081711158E-2</v>
      </c>
      <c r="H6668" s="25">
        <f t="shared" si="942"/>
        <v>192.37195416342232</v>
      </c>
      <c r="J6668" s="25">
        <f t="shared" si="940"/>
        <v>5.0999999999999996</v>
      </c>
      <c r="K6668" s="25">
        <f>VLOOKUP(J6668,'Spezifische Werte'!$B$2:$C$4002,2,FALSE)</f>
        <v>9.8097213536623304E-2</v>
      </c>
      <c r="L6668" s="25">
        <f t="shared" si="943"/>
        <v>196.1944270732466</v>
      </c>
      <c r="R6668" s="25">
        <v>6666</v>
      </c>
      <c r="S6668" s="25">
        <v>6665</v>
      </c>
      <c r="T6668" s="25">
        <f t="shared" si="947"/>
        <v>3.5928487146259763E-2</v>
      </c>
      <c r="U6668" s="25">
        <f t="shared" si="944"/>
        <v>3.704237510739547E-2</v>
      </c>
      <c r="W6668" s="17">
        <f>Eingabe!H6669</f>
        <v>284</v>
      </c>
      <c r="X6668" s="17">
        <f t="shared" si="945"/>
        <v>2.84</v>
      </c>
      <c r="Y6668" s="17">
        <f t="shared" si="946"/>
        <v>280</v>
      </c>
    </row>
    <row r="6669" spans="1:25" x14ac:dyDescent="0.15">
      <c r="A6669" s="82">
        <f t="shared" si="941"/>
        <v>10</v>
      </c>
      <c r="B6669" s="46">
        <v>43743.749999983833</v>
      </c>
      <c r="C6669" s="47">
        <f>Eingabe!G6670</f>
        <v>2.7</v>
      </c>
      <c r="D6669" s="77">
        <v>6669</v>
      </c>
      <c r="E6669" s="47"/>
      <c r="F6669" s="25">
        <f t="shared" si="939"/>
        <v>4.03</v>
      </c>
      <c r="G6669" s="25">
        <f>VLOOKUP(F6669,'Spezifische Werte'!$B$2:$C$4002,2,FALSE)</f>
        <v>4.2666657265334036E-2</v>
      </c>
      <c r="H6669" s="25">
        <f t="shared" si="942"/>
        <v>85.333314530668076</v>
      </c>
      <c r="J6669" s="25">
        <f t="shared" si="940"/>
        <v>4.05</v>
      </c>
      <c r="K6669" s="25">
        <f>VLOOKUP(J6669,'Spezifische Werte'!$B$2:$C$4002,2,FALSE)</f>
        <v>4.3597034083331404E-2</v>
      </c>
      <c r="L6669" s="25">
        <f t="shared" si="943"/>
        <v>87.194068166662802</v>
      </c>
      <c r="R6669" s="25">
        <v>6667</v>
      </c>
      <c r="S6669" s="25">
        <v>6666</v>
      </c>
      <c r="T6669" s="25">
        <f t="shared" si="947"/>
        <v>3.5928487146259763E-2</v>
      </c>
      <c r="U6669" s="25">
        <f t="shared" si="944"/>
        <v>3.704237510739547E-2</v>
      </c>
      <c r="W6669" s="17">
        <f>Eingabe!H6670</f>
        <v>260</v>
      </c>
      <c r="X6669" s="17">
        <f t="shared" si="945"/>
        <v>2.6</v>
      </c>
      <c r="Y6669" s="17">
        <f t="shared" si="946"/>
        <v>260</v>
      </c>
    </row>
    <row r="6670" spans="1:25" x14ac:dyDescent="0.15">
      <c r="A6670" s="82">
        <f t="shared" si="941"/>
        <v>10</v>
      </c>
      <c r="B6670" s="46">
        <v>43743.791666650497</v>
      </c>
      <c r="C6670" s="47">
        <f>Eingabe!G6671</f>
        <v>3.2</v>
      </c>
      <c r="D6670" s="77">
        <v>6670</v>
      </c>
      <c r="E6670" s="47"/>
      <c r="F6670" s="25">
        <f t="shared" si="939"/>
        <v>4.7699999999999996</v>
      </c>
      <c r="G6670" s="25">
        <f>VLOOKUP(F6670,'Spezifische Werte'!$B$2:$C$4002,2,FALSE)</f>
        <v>7.8679349945367349E-2</v>
      </c>
      <c r="H6670" s="25">
        <f t="shared" si="942"/>
        <v>157.3586998907347</v>
      </c>
      <c r="J6670" s="25">
        <f t="shared" si="940"/>
        <v>4.8</v>
      </c>
      <c r="K6670" s="25">
        <f>VLOOKUP(J6670,'Spezifische Werte'!$B$2:$C$4002,2,FALSE)</f>
        <v>8.0310065544742015E-2</v>
      </c>
      <c r="L6670" s="25">
        <f t="shared" si="943"/>
        <v>160.62013108948403</v>
      </c>
      <c r="R6670" s="25">
        <v>6668</v>
      </c>
      <c r="S6670" s="25">
        <v>6667</v>
      </c>
      <c r="T6670" s="25">
        <f t="shared" si="947"/>
        <v>3.5928487146259763E-2</v>
      </c>
      <c r="U6670" s="25">
        <f t="shared" si="944"/>
        <v>3.704237510739547E-2</v>
      </c>
      <c r="W6670" s="17">
        <f>Eingabe!H6671</f>
        <v>262</v>
      </c>
      <c r="X6670" s="17">
        <f t="shared" si="945"/>
        <v>2.62</v>
      </c>
      <c r="Y6670" s="17">
        <f t="shared" si="946"/>
        <v>260</v>
      </c>
    </row>
    <row r="6671" spans="1:25" x14ac:dyDescent="0.15">
      <c r="A6671" s="82">
        <f t="shared" si="941"/>
        <v>10</v>
      </c>
      <c r="B6671" s="46">
        <v>43743.833333317161</v>
      </c>
      <c r="C6671" s="47">
        <f>Eingabe!G6672</f>
        <v>2.5</v>
      </c>
      <c r="D6671" s="77">
        <v>6671</v>
      </c>
      <c r="E6671" s="47"/>
      <c r="F6671" s="25">
        <f t="shared" si="939"/>
        <v>3.73</v>
      </c>
      <c r="G6671" s="25">
        <f>VLOOKUP(F6671,'Spezifische Werte'!$B$2:$C$4002,2,FALSE)</f>
        <v>2.895161356886641E-2</v>
      </c>
      <c r="H6671" s="25">
        <f t="shared" si="942"/>
        <v>57.90322713773282</v>
      </c>
      <c r="J6671" s="25">
        <f t="shared" si="940"/>
        <v>3.75</v>
      </c>
      <c r="K6671" s="25">
        <f>VLOOKUP(J6671,'Spezifische Werte'!$B$2:$C$4002,2,FALSE)</f>
        <v>2.9822636466446242E-2</v>
      </c>
      <c r="L6671" s="25">
        <f t="shared" si="943"/>
        <v>59.645272932892482</v>
      </c>
      <c r="R6671" s="25">
        <v>6669</v>
      </c>
      <c r="S6671" s="25">
        <v>6668</v>
      </c>
      <c r="T6671" s="25">
        <f t="shared" si="947"/>
        <v>3.5928487146259763E-2</v>
      </c>
      <c r="U6671" s="25">
        <f t="shared" si="944"/>
        <v>3.704237510739547E-2</v>
      </c>
      <c r="W6671" s="17">
        <f>Eingabe!H6672</f>
        <v>248</v>
      </c>
      <c r="X6671" s="17">
        <f t="shared" si="945"/>
        <v>2.48</v>
      </c>
      <c r="Y6671" s="17">
        <f t="shared" si="946"/>
        <v>250</v>
      </c>
    </row>
    <row r="6672" spans="1:25" x14ac:dyDescent="0.15">
      <c r="A6672" s="82">
        <f t="shared" si="941"/>
        <v>10</v>
      </c>
      <c r="B6672" s="46">
        <v>43743.874999983826</v>
      </c>
      <c r="C6672" s="47">
        <f>Eingabe!G6673</f>
        <v>2.5</v>
      </c>
      <c r="D6672" s="77">
        <v>6672</v>
      </c>
      <c r="E6672" s="47"/>
      <c r="F6672" s="25">
        <f t="shared" si="939"/>
        <v>3.73</v>
      </c>
      <c r="G6672" s="25">
        <f>VLOOKUP(F6672,'Spezifische Werte'!$B$2:$C$4002,2,FALSE)</f>
        <v>2.895161356886641E-2</v>
      </c>
      <c r="H6672" s="25">
        <f t="shared" si="942"/>
        <v>57.90322713773282</v>
      </c>
      <c r="J6672" s="25">
        <f t="shared" si="940"/>
        <v>3.75</v>
      </c>
      <c r="K6672" s="25">
        <f>VLOOKUP(J6672,'Spezifische Werte'!$B$2:$C$4002,2,FALSE)</f>
        <v>2.9822636466446242E-2</v>
      </c>
      <c r="L6672" s="25">
        <f t="shared" si="943"/>
        <v>59.645272932892482</v>
      </c>
      <c r="R6672" s="25">
        <v>6670</v>
      </c>
      <c r="S6672" s="25">
        <v>6669</v>
      </c>
      <c r="T6672" s="25">
        <f t="shared" si="947"/>
        <v>3.5928487146259763E-2</v>
      </c>
      <c r="U6672" s="25">
        <f t="shared" si="944"/>
        <v>3.704237510739547E-2</v>
      </c>
      <c r="W6672" s="17">
        <f>Eingabe!H6673</f>
        <v>248</v>
      </c>
      <c r="X6672" s="17">
        <f t="shared" si="945"/>
        <v>2.48</v>
      </c>
      <c r="Y6672" s="17">
        <f t="shared" si="946"/>
        <v>250</v>
      </c>
    </row>
    <row r="6673" spans="1:25" x14ac:dyDescent="0.15">
      <c r="A6673" s="82">
        <f t="shared" si="941"/>
        <v>10</v>
      </c>
      <c r="B6673" s="46">
        <v>43743.91666665049</v>
      </c>
      <c r="C6673" s="47">
        <f>Eingabe!G6674</f>
        <v>3.9</v>
      </c>
      <c r="D6673" s="77">
        <v>6673</v>
      </c>
      <c r="E6673" s="47"/>
      <c r="F6673" s="25">
        <f t="shared" si="939"/>
        <v>5.82</v>
      </c>
      <c r="G6673" s="25">
        <f>VLOOKUP(F6673,'Spezifische Werte'!$B$2:$C$4002,2,FALSE)</f>
        <v>0.15015933791444183</v>
      </c>
      <c r="H6673" s="25">
        <f t="shared" si="942"/>
        <v>300.31867582888367</v>
      </c>
      <c r="J6673" s="25">
        <f t="shared" si="940"/>
        <v>5.85</v>
      </c>
      <c r="K6673" s="25">
        <f>VLOOKUP(J6673,'Spezifische Werte'!$B$2:$C$4002,2,FALSE)</f>
        <v>0.15260213064447356</v>
      </c>
      <c r="L6673" s="25">
        <f t="shared" si="943"/>
        <v>305.20426128894712</v>
      </c>
      <c r="R6673" s="25">
        <v>6671</v>
      </c>
      <c r="S6673" s="25">
        <v>6670</v>
      </c>
      <c r="T6673" s="25">
        <f t="shared" si="947"/>
        <v>3.5928487146259763E-2</v>
      </c>
      <c r="U6673" s="25">
        <f t="shared" si="944"/>
        <v>3.704237510739547E-2</v>
      </c>
      <c r="W6673" s="17">
        <f>Eingabe!H6674</f>
        <v>250</v>
      </c>
      <c r="X6673" s="17">
        <f t="shared" si="945"/>
        <v>2.5</v>
      </c>
      <c r="Y6673" s="17">
        <f t="shared" si="946"/>
        <v>250</v>
      </c>
    </row>
    <row r="6674" spans="1:25" x14ac:dyDescent="0.15">
      <c r="A6674" s="82">
        <f t="shared" si="941"/>
        <v>10</v>
      </c>
      <c r="B6674" s="46">
        <v>43743.958333317154</v>
      </c>
      <c r="C6674" s="47">
        <f>Eingabe!G6675</f>
        <v>3.2</v>
      </c>
      <c r="D6674" s="77">
        <v>6674</v>
      </c>
      <c r="E6674" s="47"/>
      <c r="F6674" s="25">
        <f t="shared" si="939"/>
        <v>4.7699999999999996</v>
      </c>
      <c r="G6674" s="25">
        <f>VLOOKUP(F6674,'Spezifische Werte'!$B$2:$C$4002,2,FALSE)</f>
        <v>7.8679349945367349E-2</v>
      </c>
      <c r="H6674" s="25">
        <f t="shared" si="942"/>
        <v>157.3586998907347</v>
      </c>
      <c r="J6674" s="25">
        <f t="shared" si="940"/>
        <v>4.8</v>
      </c>
      <c r="K6674" s="25">
        <f>VLOOKUP(J6674,'Spezifische Werte'!$B$2:$C$4002,2,FALSE)</f>
        <v>8.0310065544742015E-2</v>
      </c>
      <c r="L6674" s="25">
        <f t="shared" si="943"/>
        <v>160.62013108948403</v>
      </c>
      <c r="R6674" s="25">
        <v>6672</v>
      </c>
      <c r="S6674" s="25">
        <v>6671</v>
      </c>
      <c r="T6674" s="25">
        <f t="shared" si="947"/>
        <v>3.5928487146259763E-2</v>
      </c>
      <c r="U6674" s="25">
        <f t="shared" si="944"/>
        <v>3.704237510739547E-2</v>
      </c>
      <c r="W6674" s="17">
        <f>Eingabe!H6675</f>
        <v>247</v>
      </c>
      <c r="X6674" s="17">
        <f t="shared" si="945"/>
        <v>2.4700000000000002</v>
      </c>
      <c r="Y6674" s="17">
        <f t="shared" si="946"/>
        <v>250</v>
      </c>
    </row>
    <row r="6675" spans="1:25" x14ac:dyDescent="0.15">
      <c r="A6675" s="82">
        <f t="shared" si="941"/>
        <v>10</v>
      </c>
      <c r="B6675" s="46">
        <v>43743.999999983818</v>
      </c>
      <c r="C6675" s="47">
        <f>Eingabe!G6676</f>
        <v>3.2</v>
      </c>
      <c r="D6675" s="77">
        <v>6675</v>
      </c>
      <c r="E6675" s="47"/>
      <c r="F6675" s="25">
        <f t="shared" si="939"/>
        <v>4.7699999999999996</v>
      </c>
      <c r="G6675" s="25">
        <f>VLOOKUP(F6675,'Spezifische Werte'!$B$2:$C$4002,2,FALSE)</f>
        <v>7.8679349945367349E-2</v>
      </c>
      <c r="H6675" s="25">
        <f t="shared" si="942"/>
        <v>157.3586998907347</v>
      </c>
      <c r="J6675" s="25">
        <f t="shared" si="940"/>
        <v>4.8</v>
      </c>
      <c r="K6675" s="25">
        <f>VLOOKUP(J6675,'Spezifische Werte'!$B$2:$C$4002,2,FALSE)</f>
        <v>8.0310065544742015E-2</v>
      </c>
      <c r="L6675" s="25">
        <f t="shared" si="943"/>
        <v>160.62013108948403</v>
      </c>
      <c r="R6675" s="25">
        <v>6673</v>
      </c>
      <c r="S6675" s="25">
        <v>6672</v>
      </c>
      <c r="T6675" s="25">
        <f t="shared" si="947"/>
        <v>3.5928487146259763E-2</v>
      </c>
      <c r="U6675" s="25">
        <f t="shared" si="944"/>
        <v>3.704237510739547E-2</v>
      </c>
      <c r="W6675" s="17">
        <f>Eingabe!H6676</f>
        <v>238</v>
      </c>
      <c r="X6675" s="17">
        <f t="shared" si="945"/>
        <v>2.38</v>
      </c>
      <c r="Y6675" s="17">
        <f t="shared" si="946"/>
        <v>240</v>
      </c>
    </row>
    <row r="6676" spans="1:25" x14ac:dyDescent="0.15">
      <c r="A6676" s="82">
        <f t="shared" si="941"/>
        <v>10</v>
      </c>
      <c r="B6676" s="46">
        <v>43744.041666650483</v>
      </c>
      <c r="C6676" s="47">
        <f>Eingabe!G6677</f>
        <v>3.8</v>
      </c>
      <c r="D6676" s="77">
        <v>6676</v>
      </c>
      <c r="E6676" s="47"/>
      <c r="F6676" s="25">
        <f t="shared" si="939"/>
        <v>5.67</v>
      </c>
      <c r="G6676" s="25">
        <f>VLOOKUP(F6676,'Spezifische Werte'!$B$2:$C$4002,2,FALSE)</f>
        <v>0.13840049448137109</v>
      </c>
      <c r="H6676" s="25">
        <f t="shared" si="942"/>
        <v>276.80098896274217</v>
      </c>
      <c r="J6676" s="25">
        <f t="shared" si="940"/>
        <v>5.7</v>
      </c>
      <c r="K6676" s="25">
        <f>VLOOKUP(J6676,'Spezifische Werte'!$B$2:$C$4002,2,FALSE)</f>
        <v>0.14069825500153915</v>
      </c>
      <c r="L6676" s="25">
        <f t="shared" si="943"/>
        <v>281.39651000307828</v>
      </c>
      <c r="R6676" s="25">
        <v>6674</v>
      </c>
      <c r="S6676" s="25">
        <v>6673</v>
      </c>
      <c r="T6676" s="25">
        <f t="shared" si="947"/>
        <v>3.5928487146259763E-2</v>
      </c>
      <c r="U6676" s="25">
        <f t="shared" si="944"/>
        <v>3.704237510739547E-2</v>
      </c>
      <c r="W6676" s="17">
        <f>Eingabe!H6677</f>
        <v>227</v>
      </c>
      <c r="X6676" s="17">
        <f t="shared" si="945"/>
        <v>2.27</v>
      </c>
      <c r="Y6676" s="17">
        <f t="shared" si="946"/>
        <v>229.99999999999997</v>
      </c>
    </row>
    <row r="6677" spans="1:25" x14ac:dyDescent="0.15">
      <c r="A6677" s="82">
        <f t="shared" si="941"/>
        <v>10</v>
      </c>
      <c r="B6677" s="46">
        <v>43744.083333317147</v>
      </c>
      <c r="C6677" s="47">
        <f>Eingabe!G6678</f>
        <v>3.1</v>
      </c>
      <c r="D6677" s="77">
        <v>6677</v>
      </c>
      <c r="E6677" s="47"/>
      <c r="F6677" s="25">
        <f t="shared" si="939"/>
        <v>4.62</v>
      </c>
      <c r="G6677" s="25">
        <f>VLOOKUP(F6677,'Spezifische Werte'!$B$2:$C$4002,2,FALSE)</f>
        <v>7.0834307543363312E-2</v>
      </c>
      <c r="H6677" s="25">
        <f t="shared" si="942"/>
        <v>141.66861508672662</v>
      </c>
      <c r="J6677" s="25">
        <f t="shared" si="940"/>
        <v>4.6500000000000004</v>
      </c>
      <c r="K6677" s="25">
        <f>VLOOKUP(J6677,'Spezifische Werte'!$B$2:$C$4002,2,FALSE)</f>
        <v>7.2366311882592071E-2</v>
      </c>
      <c r="L6677" s="25">
        <f t="shared" si="943"/>
        <v>144.73262376518414</v>
      </c>
      <c r="R6677" s="25">
        <v>6675</v>
      </c>
      <c r="S6677" s="25">
        <v>6674</v>
      </c>
      <c r="T6677" s="25">
        <f t="shared" si="947"/>
        <v>3.5928487146259763E-2</v>
      </c>
      <c r="U6677" s="25">
        <f t="shared" si="944"/>
        <v>3.704237510739547E-2</v>
      </c>
      <c r="W6677" s="17">
        <f>Eingabe!H6678</f>
        <v>228</v>
      </c>
      <c r="X6677" s="17">
        <f t="shared" si="945"/>
        <v>2.2799999999999998</v>
      </c>
      <c r="Y6677" s="17">
        <f t="shared" si="946"/>
        <v>229.99999999999997</v>
      </c>
    </row>
    <row r="6678" spans="1:25" x14ac:dyDescent="0.15">
      <c r="A6678" s="82">
        <f t="shared" si="941"/>
        <v>10</v>
      </c>
      <c r="B6678" s="46">
        <v>43744.124999983811</v>
      </c>
      <c r="C6678" s="47">
        <f>Eingabe!G6679</f>
        <v>3.1</v>
      </c>
      <c r="D6678" s="77">
        <v>6678</v>
      </c>
      <c r="E6678" s="47"/>
      <c r="F6678" s="25">
        <f t="shared" si="939"/>
        <v>4.62</v>
      </c>
      <c r="G6678" s="25">
        <f>VLOOKUP(F6678,'Spezifische Werte'!$B$2:$C$4002,2,FALSE)</f>
        <v>7.0834307543363312E-2</v>
      </c>
      <c r="H6678" s="25">
        <f t="shared" si="942"/>
        <v>141.66861508672662</v>
      </c>
      <c r="J6678" s="25">
        <f t="shared" si="940"/>
        <v>4.6500000000000004</v>
      </c>
      <c r="K6678" s="25">
        <f>VLOOKUP(J6678,'Spezifische Werte'!$B$2:$C$4002,2,FALSE)</f>
        <v>7.2366311882592071E-2</v>
      </c>
      <c r="L6678" s="25">
        <f t="shared" si="943"/>
        <v>144.73262376518414</v>
      </c>
      <c r="R6678" s="25">
        <v>6676</v>
      </c>
      <c r="S6678" s="25">
        <v>6675</v>
      </c>
      <c r="T6678" s="25">
        <f t="shared" si="947"/>
        <v>3.5928487146259763E-2</v>
      </c>
      <c r="U6678" s="25">
        <f t="shared" si="944"/>
        <v>3.704237510739547E-2</v>
      </c>
      <c r="W6678" s="17">
        <f>Eingabe!H6679</f>
        <v>229</v>
      </c>
      <c r="X6678" s="17">
        <f t="shared" si="945"/>
        <v>2.29</v>
      </c>
      <c r="Y6678" s="17">
        <f t="shared" si="946"/>
        <v>229.99999999999997</v>
      </c>
    </row>
    <row r="6679" spans="1:25" x14ac:dyDescent="0.15">
      <c r="A6679" s="82">
        <f t="shared" si="941"/>
        <v>10</v>
      </c>
      <c r="B6679" s="46">
        <v>43744.166666650475</v>
      </c>
      <c r="C6679" s="47">
        <f>Eingabe!G6680</f>
        <v>3.2</v>
      </c>
      <c r="D6679" s="77">
        <v>6679</v>
      </c>
      <c r="E6679" s="47"/>
      <c r="F6679" s="25">
        <f t="shared" si="939"/>
        <v>4.7699999999999996</v>
      </c>
      <c r="G6679" s="25">
        <f>VLOOKUP(F6679,'Spezifische Werte'!$B$2:$C$4002,2,FALSE)</f>
        <v>7.8679349945367349E-2</v>
      </c>
      <c r="H6679" s="25">
        <f t="shared" si="942"/>
        <v>157.3586998907347</v>
      </c>
      <c r="J6679" s="25">
        <f t="shared" si="940"/>
        <v>4.8</v>
      </c>
      <c r="K6679" s="25">
        <f>VLOOKUP(J6679,'Spezifische Werte'!$B$2:$C$4002,2,FALSE)</f>
        <v>8.0310065544742015E-2</v>
      </c>
      <c r="L6679" s="25">
        <f t="shared" si="943"/>
        <v>160.62013108948403</v>
      </c>
      <c r="R6679" s="25">
        <v>6677</v>
      </c>
      <c r="S6679" s="25">
        <v>6676</v>
      </c>
      <c r="T6679" s="25">
        <f t="shared" si="947"/>
        <v>3.5928487146259763E-2</v>
      </c>
      <c r="U6679" s="25">
        <f t="shared" si="944"/>
        <v>3.704237510739547E-2</v>
      </c>
      <c r="W6679" s="17">
        <f>Eingabe!H6680</f>
        <v>208</v>
      </c>
      <c r="X6679" s="17">
        <f t="shared" si="945"/>
        <v>2.08</v>
      </c>
      <c r="Y6679" s="17">
        <f t="shared" si="946"/>
        <v>210</v>
      </c>
    </row>
    <row r="6680" spans="1:25" x14ac:dyDescent="0.15">
      <c r="A6680" s="82">
        <f t="shared" si="941"/>
        <v>10</v>
      </c>
      <c r="B6680" s="46">
        <v>43744.208333317139</v>
      </c>
      <c r="C6680" s="47">
        <f>Eingabe!G6681</f>
        <v>2.6</v>
      </c>
      <c r="D6680" s="77">
        <v>6680</v>
      </c>
      <c r="E6680" s="47"/>
      <c r="F6680" s="25">
        <f t="shared" si="939"/>
        <v>3.88</v>
      </c>
      <c r="G6680" s="25">
        <f>VLOOKUP(F6680,'Spezifische Werte'!$B$2:$C$4002,2,FALSE)</f>
        <v>3.5689320314118818E-2</v>
      </c>
      <c r="H6680" s="25">
        <f t="shared" si="942"/>
        <v>71.378640628237633</v>
      </c>
      <c r="J6680" s="25">
        <f t="shared" si="940"/>
        <v>3.9</v>
      </c>
      <c r="K6680" s="25">
        <f>VLOOKUP(J6680,'Spezifische Werte'!$B$2:$C$4002,2,FALSE)</f>
        <v>3.6613952811549305E-2</v>
      </c>
      <c r="L6680" s="25">
        <f t="shared" si="943"/>
        <v>73.227905623098607</v>
      </c>
      <c r="R6680" s="25">
        <v>6678</v>
      </c>
      <c r="S6680" s="25">
        <v>6677</v>
      </c>
      <c r="T6680" s="25">
        <f t="shared" si="947"/>
        <v>3.5928487146259763E-2</v>
      </c>
      <c r="U6680" s="25">
        <f t="shared" si="944"/>
        <v>3.704237510739547E-2</v>
      </c>
      <c r="W6680" s="17">
        <f>Eingabe!H6681</f>
        <v>209</v>
      </c>
      <c r="X6680" s="17">
        <f t="shared" si="945"/>
        <v>2.09</v>
      </c>
      <c r="Y6680" s="17">
        <f t="shared" si="946"/>
        <v>210</v>
      </c>
    </row>
    <row r="6681" spans="1:25" x14ac:dyDescent="0.15">
      <c r="A6681" s="82">
        <f t="shared" si="941"/>
        <v>10</v>
      </c>
      <c r="B6681" s="46">
        <v>43744.249999983804</v>
      </c>
      <c r="C6681" s="47">
        <f>Eingabe!G6682</f>
        <v>3.3</v>
      </c>
      <c r="D6681" s="77">
        <v>6681</v>
      </c>
      <c r="E6681" s="47"/>
      <c r="F6681" s="25">
        <f t="shared" si="939"/>
        <v>4.92</v>
      </c>
      <c r="G6681" s="25">
        <f>VLOOKUP(F6681,'Spezifische Werte'!$B$2:$C$4002,2,FALSE)</f>
        <v>8.7079957720259088E-2</v>
      </c>
      <c r="H6681" s="25">
        <f t="shared" si="942"/>
        <v>174.15991544051818</v>
      </c>
      <c r="J6681" s="25">
        <f t="shared" si="940"/>
        <v>4.95</v>
      </c>
      <c r="K6681" s="25">
        <f>VLOOKUP(J6681,'Spezifische Werte'!$B$2:$C$4002,2,FALSE)</f>
        <v>8.884038911585862E-2</v>
      </c>
      <c r="L6681" s="25">
        <f t="shared" si="943"/>
        <v>177.68077823171723</v>
      </c>
      <c r="R6681" s="25">
        <v>6679</v>
      </c>
      <c r="S6681" s="25">
        <v>6678</v>
      </c>
      <c r="T6681" s="25">
        <f t="shared" si="947"/>
        <v>3.5928487146259763E-2</v>
      </c>
      <c r="U6681" s="25">
        <f t="shared" si="944"/>
        <v>3.704237510739547E-2</v>
      </c>
      <c r="W6681" s="17">
        <f>Eingabe!H6682</f>
        <v>200</v>
      </c>
      <c r="X6681" s="17">
        <f t="shared" si="945"/>
        <v>2</v>
      </c>
      <c r="Y6681" s="17">
        <f t="shared" si="946"/>
        <v>200</v>
      </c>
    </row>
    <row r="6682" spans="1:25" x14ac:dyDescent="0.15">
      <c r="A6682" s="82">
        <f t="shared" si="941"/>
        <v>10</v>
      </c>
      <c r="B6682" s="46">
        <v>43744.291666650468</v>
      </c>
      <c r="C6682" s="47">
        <f>Eingabe!G6683</f>
        <v>3.4</v>
      </c>
      <c r="D6682" s="77">
        <v>6682</v>
      </c>
      <c r="E6682" s="47"/>
      <c r="F6682" s="25">
        <f t="shared" si="939"/>
        <v>5.07</v>
      </c>
      <c r="G6682" s="25">
        <f>VLOOKUP(F6682,'Spezifische Werte'!$B$2:$C$4002,2,FALSE)</f>
        <v>9.6185977081711158E-2</v>
      </c>
      <c r="H6682" s="25">
        <f t="shared" si="942"/>
        <v>192.37195416342232</v>
      </c>
      <c r="J6682" s="25">
        <f t="shared" si="940"/>
        <v>5.0999999999999996</v>
      </c>
      <c r="K6682" s="25">
        <f>VLOOKUP(J6682,'Spezifische Werte'!$B$2:$C$4002,2,FALSE)</f>
        <v>9.8097213536623304E-2</v>
      </c>
      <c r="L6682" s="25">
        <f t="shared" si="943"/>
        <v>196.1944270732466</v>
      </c>
      <c r="R6682" s="25">
        <v>6680</v>
      </c>
      <c r="S6682" s="25">
        <v>6679</v>
      </c>
      <c r="T6682" s="25">
        <f t="shared" si="947"/>
        <v>3.5928487146259763E-2</v>
      </c>
      <c r="U6682" s="25">
        <f t="shared" si="944"/>
        <v>3.704237510739547E-2</v>
      </c>
      <c r="W6682" s="17">
        <f>Eingabe!H6683</f>
        <v>188</v>
      </c>
      <c r="X6682" s="17">
        <f t="shared" si="945"/>
        <v>1.88</v>
      </c>
      <c r="Y6682" s="17">
        <f t="shared" si="946"/>
        <v>190</v>
      </c>
    </row>
    <row r="6683" spans="1:25" x14ac:dyDescent="0.15">
      <c r="A6683" s="82">
        <f t="shared" si="941"/>
        <v>10</v>
      </c>
      <c r="B6683" s="46">
        <v>43744.333333317132</v>
      </c>
      <c r="C6683" s="47">
        <f>Eingabe!G6684</f>
        <v>4.2</v>
      </c>
      <c r="D6683" s="77">
        <v>6683</v>
      </c>
      <c r="E6683" s="47"/>
      <c r="F6683" s="25">
        <f t="shared" si="939"/>
        <v>6.27</v>
      </c>
      <c r="G6683" s="25">
        <f>VLOOKUP(F6683,'Spezifische Werte'!$B$2:$C$4002,2,FALSE)</f>
        <v>0.19098980973438914</v>
      </c>
      <c r="H6683" s="25">
        <f t="shared" si="942"/>
        <v>381.97961946877831</v>
      </c>
      <c r="J6683" s="25">
        <f t="shared" si="940"/>
        <v>6.3</v>
      </c>
      <c r="K6683" s="25">
        <f>VLOOKUP(J6683,'Spezifische Werte'!$B$2:$C$4002,2,FALSE)</f>
        <v>0.19401976060055698</v>
      </c>
      <c r="L6683" s="25">
        <f t="shared" si="943"/>
        <v>388.03952120111398</v>
      </c>
      <c r="R6683" s="25">
        <v>6681</v>
      </c>
      <c r="S6683" s="25">
        <v>6680</v>
      </c>
      <c r="T6683" s="25">
        <f t="shared" si="947"/>
        <v>3.5928487146259763E-2</v>
      </c>
      <c r="U6683" s="25">
        <f t="shared" si="944"/>
        <v>3.704237510739547E-2</v>
      </c>
      <c r="W6683" s="17">
        <f>Eingabe!H6684</f>
        <v>178</v>
      </c>
      <c r="X6683" s="17">
        <f t="shared" si="945"/>
        <v>1.78</v>
      </c>
      <c r="Y6683" s="17">
        <f t="shared" si="946"/>
        <v>180</v>
      </c>
    </row>
    <row r="6684" spans="1:25" x14ac:dyDescent="0.15">
      <c r="A6684" s="82">
        <f t="shared" si="941"/>
        <v>10</v>
      </c>
      <c r="B6684" s="46">
        <v>43744.374999983796</v>
      </c>
      <c r="C6684" s="47">
        <f>Eingabe!G6685</f>
        <v>3.7</v>
      </c>
      <c r="D6684" s="77">
        <v>6684</v>
      </c>
      <c r="E6684" s="47"/>
      <c r="F6684" s="25">
        <f t="shared" si="939"/>
        <v>5.52</v>
      </c>
      <c r="G6684" s="25">
        <f>VLOOKUP(F6684,'Spezifische Werte'!$B$2:$C$4002,2,FALSE)</f>
        <v>0.12721663519138685</v>
      </c>
      <c r="H6684" s="25">
        <f t="shared" si="942"/>
        <v>254.43327038277369</v>
      </c>
      <c r="J6684" s="25">
        <f t="shared" si="940"/>
        <v>5.55</v>
      </c>
      <c r="K6684" s="25">
        <f>VLOOKUP(J6684,'Spezifische Werte'!$B$2:$C$4002,2,FALSE)</f>
        <v>0.12941942247043492</v>
      </c>
      <c r="L6684" s="25">
        <f t="shared" si="943"/>
        <v>258.83884494086982</v>
      </c>
      <c r="R6684" s="25">
        <v>6682</v>
      </c>
      <c r="S6684" s="25">
        <v>6681</v>
      </c>
      <c r="T6684" s="25">
        <f t="shared" si="947"/>
        <v>3.5928487146259763E-2</v>
      </c>
      <c r="U6684" s="25">
        <f t="shared" si="944"/>
        <v>3.704237510739547E-2</v>
      </c>
      <c r="W6684" s="17">
        <f>Eingabe!H6685</f>
        <v>189</v>
      </c>
      <c r="X6684" s="17">
        <f t="shared" si="945"/>
        <v>1.89</v>
      </c>
      <c r="Y6684" s="17">
        <f t="shared" si="946"/>
        <v>190</v>
      </c>
    </row>
    <row r="6685" spans="1:25" x14ac:dyDescent="0.15">
      <c r="A6685" s="82">
        <f t="shared" si="941"/>
        <v>10</v>
      </c>
      <c r="B6685" s="46">
        <v>43744.416666650461</v>
      </c>
      <c r="C6685" s="47">
        <f>Eingabe!G6686</f>
        <v>4.5</v>
      </c>
      <c r="D6685" s="77">
        <v>6685</v>
      </c>
      <c r="E6685" s="47"/>
      <c r="F6685" s="25">
        <f t="shared" si="939"/>
        <v>6.71</v>
      </c>
      <c r="G6685" s="25">
        <f>VLOOKUP(F6685,'Spezifische Werte'!$B$2:$C$4002,2,FALSE)</f>
        <v>0.23821819652236836</v>
      </c>
      <c r="H6685" s="25">
        <f t="shared" si="942"/>
        <v>476.43639304473675</v>
      </c>
      <c r="J6685" s="25">
        <f t="shared" si="940"/>
        <v>6.75</v>
      </c>
      <c r="K6685" s="25">
        <f>VLOOKUP(J6685,'Spezifische Werte'!$B$2:$C$4002,2,FALSE)</f>
        <v>0.24279032681735657</v>
      </c>
      <c r="L6685" s="25">
        <f t="shared" si="943"/>
        <v>485.58065363471314</v>
      </c>
      <c r="R6685" s="25">
        <v>6683</v>
      </c>
      <c r="S6685" s="25">
        <v>6682</v>
      </c>
      <c r="T6685" s="25">
        <f t="shared" si="947"/>
        <v>3.5928487146259763E-2</v>
      </c>
      <c r="U6685" s="25">
        <f t="shared" si="944"/>
        <v>3.704237510739547E-2</v>
      </c>
      <c r="W6685" s="17">
        <f>Eingabe!H6686</f>
        <v>181</v>
      </c>
      <c r="X6685" s="17">
        <f t="shared" si="945"/>
        <v>1.81</v>
      </c>
      <c r="Y6685" s="17">
        <f t="shared" si="946"/>
        <v>180</v>
      </c>
    </row>
    <row r="6686" spans="1:25" x14ac:dyDescent="0.15">
      <c r="A6686" s="82">
        <f t="shared" si="941"/>
        <v>10</v>
      </c>
      <c r="B6686" s="46">
        <v>43744.458333317125</v>
      </c>
      <c r="C6686" s="47">
        <f>Eingabe!G6687</f>
        <v>3.1</v>
      </c>
      <c r="D6686" s="77">
        <v>6686</v>
      </c>
      <c r="E6686" s="47"/>
      <c r="F6686" s="25">
        <f t="shared" si="939"/>
        <v>4.62</v>
      </c>
      <c r="G6686" s="25">
        <f>VLOOKUP(F6686,'Spezifische Werte'!$B$2:$C$4002,2,FALSE)</f>
        <v>7.0834307543363312E-2</v>
      </c>
      <c r="H6686" s="25">
        <f t="shared" si="942"/>
        <v>141.66861508672662</v>
      </c>
      <c r="J6686" s="25">
        <f t="shared" si="940"/>
        <v>4.6500000000000004</v>
      </c>
      <c r="K6686" s="25">
        <f>VLOOKUP(J6686,'Spezifische Werte'!$B$2:$C$4002,2,FALSE)</f>
        <v>7.2366311882592071E-2</v>
      </c>
      <c r="L6686" s="25">
        <f t="shared" si="943"/>
        <v>144.73262376518414</v>
      </c>
      <c r="R6686" s="25">
        <v>6684</v>
      </c>
      <c r="S6686" s="25">
        <v>6683</v>
      </c>
      <c r="T6686" s="25">
        <f t="shared" si="947"/>
        <v>3.5928487146259763E-2</v>
      </c>
      <c r="U6686" s="25">
        <f t="shared" si="944"/>
        <v>3.704237510739547E-2</v>
      </c>
      <c r="W6686" s="17">
        <f>Eingabe!H6687</f>
        <v>171</v>
      </c>
      <c r="X6686" s="17">
        <f t="shared" si="945"/>
        <v>1.71</v>
      </c>
      <c r="Y6686" s="17">
        <f t="shared" si="946"/>
        <v>170</v>
      </c>
    </row>
    <row r="6687" spans="1:25" x14ac:dyDescent="0.15">
      <c r="A6687" s="82">
        <f t="shared" si="941"/>
        <v>10</v>
      </c>
      <c r="B6687" s="46">
        <v>43744.499999983789</v>
      </c>
      <c r="C6687" s="47">
        <f>Eingabe!G6688</f>
        <v>4.5999999999999996</v>
      </c>
      <c r="D6687" s="77">
        <v>6687</v>
      </c>
      <c r="E6687" s="47"/>
      <c r="F6687" s="25">
        <f t="shared" si="939"/>
        <v>6.86</v>
      </c>
      <c r="G6687" s="25">
        <f>VLOOKUP(F6687,'Spezifische Werte'!$B$2:$C$4002,2,FALSE)</f>
        <v>0.25562320201003652</v>
      </c>
      <c r="H6687" s="25">
        <f t="shared" si="942"/>
        <v>511.24640402007304</v>
      </c>
      <c r="J6687" s="25">
        <f t="shared" si="940"/>
        <v>6.9</v>
      </c>
      <c r="K6687" s="25">
        <f>VLOOKUP(J6687,'Spezifische Werte'!$B$2:$C$4002,2,FALSE)</f>
        <v>0.26038765048417867</v>
      </c>
      <c r="L6687" s="25">
        <f t="shared" si="943"/>
        <v>520.77530096835733</v>
      </c>
      <c r="R6687" s="25">
        <v>6685</v>
      </c>
      <c r="S6687" s="25">
        <v>6684</v>
      </c>
      <c r="T6687" s="25">
        <f t="shared" si="947"/>
        <v>3.5928487146259763E-2</v>
      </c>
      <c r="U6687" s="25">
        <f t="shared" si="944"/>
        <v>3.704237510739547E-2</v>
      </c>
      <c r="W6687" s="17">
        <f>Eingabe!H6688</f>
        <v>174</v>
      </c>
      <c r="X6687" s="17">
        <f t="shared" si="945"/>
        <v>1.74</v>
      </c>
      <c r="Y6687" s="17">
        <f t="shared" si="946"/>
        <v>170</v>
      </c>
    </row>
    <row r="6688" spans="1:25" x14ac:dyDescent="0.15">
      <c r="A6688" s="82">
        <f t="shared" si="941"/>
        <v>10</v>
      </c>
      <c r="B6688" s="46">
        <v>43744.541666650453</v>
      </c>
      <c r="C6688" s="47">
        <f>Eingabe!G6689</f>
        <v>4.5</v>
      </c>
      <c r="D6688" s="77">
        <v>6688</v>
      </c>
      <c r="E6688" s="47"/>
      <c r="F6688" s="25">
        <f t="shared" si="939"/>
        <v>6.71</v>
      </c>
      <c r="G6688" s="25">
        <f>VLOOKUP(F6688,'Spezifische Werte'!$B$2:$C$4002,2,FALSE)</f>
        <v>0.23821819652236836</v>
      </c>
      <c r="H6688" s="25">
        <f t="shared" si="942"/>
        <v>476.43639304473675</v>
      </c>
      <c r="J6688" s="25">
        <f t="shared" si="940"/>
        <v>6.75</v>
      </c>
      <c r="K6688" s="25">
        <f>VLOOKUP(J6688,'Spezifische Werte'!$B$2:$C$4002,2,FALSE)</f>
        <v>0.24279032681735657</v>
      </c>
      <c r="L6688" s="25">
        <f t="shared" si="943"/>
        <v>485.58065363471314</v>
      </c>
      <c r="R6688" s="25">
        <v>6686</v>
      </c>
      <c r="S6688" s="25">
        <v>6685</v>
      </c>
      <c r="T6688" s="25">
        <f t="shared" si="947"/>
        <v>3.5928487146259763E-2</v>
      </c>
      <c r="U6688" s="25">
        <f t="shared" si="944"/>
        <v>3.704237510739547E-2</v>
      </c>
      <c r="W6688" s="17">
        <f>Eingabe!H6689</f>
        <v>187</v>
      </c>
      <c r="X6688" s="17">
        <f t="shared" si="945"/>
        <v>1.87</v>
      </c>
      <c r="Y6688" s="17">
        <f t="shared" si="946"/>
        <v>190</v>
      </c>
    </row>
    <row r="6689" spans="1:25" x14ac:dyDescent="0.15">
      <c r="A6689" s="82">
        <f t="shared" si="941"/>
        <v>10</v>
      </c>
      <c r="B6689" s="46">
        <v>43744.583333317118</v>
      </c>
      <c r="C6689" s="47">
        <f>Eingabe!G6690</f>
        <v>4.4000000000000004</v>
      </c>
      <c r="D6689" s="77">
        <v>6689</v>
      </c>
      <c r="E6689" s="47"/>
      <c r="F6689" s="25">
        <f t="shared" si="939"/>
        <v>6.56</v>
      </c>
      <c r="G6689" s="25">
        <f>VLOOKUP(F6689,'Spezifische Werte'!$B$2:$C$4002,2,FALSE)</f>
        <v>0.2214941246302857</v>
      </c>
      <c r="H6689" s="25">
        <f t="shared" si="942"/>
        <v>442.98824926057142</v>
      </c>
      <c r="J6689" s="25">
        <f t="shared" si="940"/>
        <v>6.6</v>
      </c>
      <c r="K6689" s="25">
        <f>VLOOKUP(J6689,'Spezifische Werte'!$B$2:$C$4002,2,FALSE)</f>
        <v>0.22589088814664299</v>
      </c>
      <c r="L6689" s="25">
        <f t="shared" si="943"/>
        <v>451.78177629328599</v>
      </c>
      <c r="R6689" s="25">
        <v>6687</v>
      </c>
      <c r="S6689" s="25">
        <v>6686</v>
      </c>
      <c r="T6689" s="25">
        <f t="shared" si="947"/>
        <v>3.5928487146259763E-2</v>
      </c>
      <c r="U6689" s="25">
        <f t="shared" si="944"/>
        <v>3.704237510739547E-2</v>
      </c>
      <c r="W6689" s="17">
        <f>Eingabe!H6690</f>
        <v>211</v>
      </c>
      <c r="X6689" s="17">
        <f t="shared" si="945"/>
        <v>2.11</v>
      </c>
      <c r="Y6689" s="17">
        <f t="shared" si="946"/>
        <v>210</v>
      </c>
    </row>
    <row r="6690" spans="1:25" x14ac:dyDescent="0.15">
      <c r="A6690" s="82">
        <f t="shared" si="941"/>
        <v>10</v>
      </c>
      <c r="B6690" s="46">
        <v>43744.624999983782</v>
      </c>
      <c r="C6690" s="47">
        <f>Eingabe!G6691</f>
        <v>3.5</v>
      </c>
      <c r="D6690" s="77">
        <v>6690</v>
      </c>
      <c r="E6690" s="47"/>
      <c r="F6690" s="25">
        <f t="shared" si="939"/>
        <v>5.22</v>
      </c>
      <c r="G6690" s="25">
        <f>VLOOKUP(F6690,'Spezifische Werte'!$B$2:$C$4002,2,FALSE)</f>
        <v>0.10600726326582303</v>
      </c>
      <c r="H6690" s="25">
        <f t="shared" si="942"/>
        <v>212.01452653164606</v>
      </c>
      <c r="J6690" s="25">
        <f t="shared" si="940"/>
        <v>5.25</v>
      </c>
      <c r="K6690" s="25">
        <f>VLOOKUP(J6690,'Spezifische Werte'!$B$2:$C$4002,2,FALSE)</f>
        <v>0.10804502827355937</v>
      </c>
      <c r="L6690" s="25">
        <f t="shared" si="943"/>
        <v>216.09005654711873</v>
      </c>
      <c r="R6690" s="25">
        <v>6688</v>
      </c>
      <c r="S6690" s="25">
        <v>6687</v>
      </c>
      <c r="T6690" s="25">
        <f t="shared" si="947"/>
        <v>3.5928487146259763E-2</v>
      </c>
      <c r="U6690" s="25">
        <f t="shared" si="944"/>
        <v>3.704237510739547E-2</v>
      </c>
      <c r="W6690" s="17">
        <f>Eingabe!H6691</f>
        <v>220</v>
      </c>
      <c r="X6690" s="17">
        <f t="shared" si="945"/>
        <v>2.2000000000000002</v>
      </c>
      <c r="Y6690" s="17">
        <f t="shared" si="946"/>
        <v>220.00000000000003</v>
      </c>
    </row>
    <row r="6691" spans="1:25" x14ac:dyDescent="0.15">
      <c r="A6691" s="82">
        <f t="shared" si="941"/>
        <v>10</v>
      </c>
      <c r="B6691" s="46">
        <v>43744.666666650446</v>
      </c>
      <c r="C6691" s="47">
        <f>Eingabe!G6692</f>
        <v>3.9</v>
      </c>
      <c r="D6691" s="77">
        <v>6691</v>
      </c>
      <c r="E6691" s="47"/>
      <c r="F6691" s="25">
        <f t="shared" si="939"/>
        <v>5.82</v>
      </c>
      <c r="G6691" s="25">
        <f>VLOOKUP(F6691,'Spezifische Werte'!$B$2:$C$4002,2,FALSE)</f>
        <v>0.15015933791444183</v>
      </c>
      <c r="H6691" s="25">
        <f t="shared" si="942"/>
        <v>300.31867582888367</v>
      </c>
      <c r="J6691" s="25">
        <f t="shared" si="940"/>
        <v>5.85</v>
      </c>
      <c r="K6691" s="25">
        <f>VLOOKUP(J6691,'Spezifische Werte'!$B$2:$C$4002,2,FALSE)</f>
        <v>0.15260213064447356</v>
      </c>
      <c r="L6691" s="25">
        <f t="shared" si="943"/>
        <v>305.20426128894712</v>
      </c>
      <c r="R6691" s="25">
        <v>6689</v>
      </c>
      <c r="S6691" s="25">
        <v>6688</v>
      </c>
      <c r="T6691" s="25">
        <f t="shared" si="947"/>
        <v>3.5928487146259763E-2</v>
      </c>
      <c r="U6691" s="25">
        <f t="shared" si="944"/>
        <v>3.704237510739547E-2</v>
      </c>
      <c r="W6691" s="17">
        <f>Eingabe!H6692</f>
        <v>229</v>
      </c>
      <c r="X6691" s="17">
        <f t="shared" si="945"/>
        <v>2.29</v>
      </c>
      <c r="Y6691" s="17">
        <f t="shared" si="946"/>
        <v>229.99999999999997</v>
      </c>
    </row>
    <row r="6692" spans="1:25" x14ac:dyDescent="0.15">
      <c r="A6692" s="82">
        <f t="shared" si="941"/>
        <v>10</v>
      </c>
      <c r="B6692" s="46">
        <v>43744.70833331711</v>
      </c>
      <c r="C6692" s="47">
        <f>Eingabe!G6693</f>
        <v>2.6</v>
      </c>
      <c r="D6692" s="77">
        <v>6692</v>
      </c>
      <c r="E6692" s="47"/>
      <c r="F6692" s="25">
        <f t="shared" si="939"/>
        <v>3.88</v>
      </c>
      <c r="G6692" s="25">
        <f>VLOOKUP(F6692,'Spezifische Werte'!$B$2:$C$4002,2,FALSE)</f>
        <v>3.5689320314118818E-2</v>
      </c>
      <c r="H6692" s="25">
        <f t="shared" si="942"/>
        <v>71.378640628237633</v>
      </c>
      <c r="J6692" s="25">
        <f t="shared" si="940"/>
        <v>3.9</v>
      </c>
      <c r="K6692" s="25">
        <f>VLOOKUP(J6692,'Spezifische Werte'!$B$2:$C$4002,2,FALSE)</f>
        <v>3.6613952811549305E-2</v>
      </c>
      <c r="L6692" s="25">
        <f t="shared" si="943"/>
        <v>73.227905623098607</v>
      </c>
      <c r="R6692" s="25">
        <v>6690</v>
      </c>
      <c r="S6692" s="25">
        <v>6689</v>
      </c>
      <c r="T6692" s="25">
        <f t="shared" si="947"/>
        <v>3.5928487146259763E-2</v>
      </c>
      <c r="U6692" s="25">
        <f t="shared" si="944"/>
        <v>3.704237510739547E-2</v>
      </c>
      <c r="W6692" s="17">
        <f>Eingabe!H6693</f>
        <v>269</v>
      </c>
      <c r="X6692" s="17">
        <f t="shared" si="945"/>
        <v>2.69</v>
      </c>
      <c r="Y6692" s="17">
        <f t="shared" si="946"/>
        <v>270</v>
      </c>
    </row>
    <row r="6693" spans="1:25" x14ac:dyDescent="0.15">
      <c r="A6693" s="82">
        <f t="shared" si="941"/>
        <v>10</v>
      </c>
      <c r="B6693" s="46">
        <v>43744.749999983775</v>
      </c>
      <c r="C6693" s="47">
        <f>Eingabe!G6694</f>
        <v>3.1</v>
      </c>
      <c r="D6693" s="77">
        <v>6693</v>
      </c>
      <c r="E6693" s="47"/>
      <c r="F6693" s="25">
        <f t="shared" si="939"/>
        <v>4.62</v>
      </c>
      <c r="G6693" s="25">
        <f>VLOOKUP(F6693,'Spezifische Werte'!$B$2:$C$4002,2,FALSE)</f>
        <v>7.0834307543363312E-2</v>
      </c>
      <c r="H6693" s="25">
        <f t="shared" si="942"/>
        <v>141.66861508672662</v>
      </c>
      <c r="J6693" s="25">
        <f t="shared" si="940"/>
        <v>4.6500000000000004</v>
      </c>
      <c r="K6693" s="25">
        <f>VLOOKUP(J6693,'Spezifische Werte'!$B$2:$C$4002,2,FALSE)</f>
        <v>7.2366311882592071E-2</v>
      </c>
      <c r="L6693" s="25">
        <f t="shared" si="943"/>
        <v>144.73262376518414</v>
      </c>
      <c r="R6693" s="25">
        <v>6691</v>
      </c>
      <c r="S6693" s="25">
        <v>6690</v>
      </c>
      <c r="T6693" s="25">
        <f t="shared" si="947"/>
        <v>3.5928487146259763E-2</v>
      </c>
      <c r="U6693" s="25">
        <f t="shared" si="944"/>
        <v>3.704237510739547E-2</v>
      </c>
      <c r="W6693" s="17">
        <f>Eingabe!H6694</f>
        <v>246</v>
      </c>
      <c r="X6693" s="17">
        <f t="shared" si="945"/>
        <v>2.46</v>
      </c>
      <c r="Y6693" s="17">
        <f t="shared" si="946"/>
        <v>250</v>
      </c>
    </row>
    <row r="6694" spans="1:25" x14ac:dyDescent="0.15">
      <c r="A6694" s="82">
        <f t="shared" si="941"/>
        <v>10</v>
      </c>
      <c r="B6694" s="46">
        <v>43744.791666650439</v>
      </c>
      <c r="C6694" s="47">
        <f>Eingabe!G6695</f>
        <v>2.4</v>
      </c>
      <c r="D6694" s="77">
        <v>6694</v>
      </c>
      <c r="E6694" s="47"/>
      <c r="F6694" s="25">
        <f t="shared" si="939"/>
        <v>3.58</v>
      </c>
      <c r="G6694" s="25">
        <f>VLOOKUP(F6694,'Spezifische Werte'!$B$2:$C$4002,2,FALSE)</f>
        <v>2.2829235995572409E-2</v>
      </c>
      <c r="H6694" s="25">
        <f t="shared" si="942"/>
        <v>45.658471991144815</v>
      </c>
      <c r="J6694" s="25">
        <f t="shared" si="940"/>
        <v>3.6</v>
      </c>
      <c r="K6694" s="25">
        <f>VLOOKUP(J6694,'Spezifische Werte'!$B$2:$C$4002,2,FALSE)</f>
        <v>2.3596471134930203E-2</v>
      </c>
      <c r="L6694" s="25">
        <f t="shared" si="943"/>
        <v>47.19294226986041</v>
      </c>
      <c r="R6694" s="25">
        <v>6692</v>
      </c>
      <c r="S6694" s="25">
        <v>6691</v>
      </c>
      <c r="T6694" s="25">
        <f t="shared" si="947"/>
        <v>3.5928487146259763E-2</v>
      </c>
      <c r="U6694" s="25">
        <f t="shared" si="944"/>
        <v>3.704237510739547E-2</v>
      </c>
      <c r="W6694" s="17">
        <f>Eingabe!H6695</f>
        <v>247</v>
      </c>
      <c r="X6694" s="17">
        <f t="shared" si="945"/>
        <v>2.4700000000000002</v>
      </c>
      <c r="Y6694" s="17">
        <f t="shared" si="946"/>
        <v>250</v>
      </c>
    </row>
    <row r="6695" spans="1:25" x14ac:dyDescent="0.15">
      <c r="A6695" s="82">
        <f t="shared" si="941"/>
        <v>10</v>
      </c>
      <c r="B6695" s="46">
        <v>43744.833333317103</v>
      </c>
      <c r="C6695" s="47">
        <f>Eingabe!G6696</f>
        <v>3.7</v>
      </c>
      <c r="D6695" s="77">
        <v>6695</v>
      </c>
      <c r="E6695" s="47"/>
      <c r="F6695" s="25">
        <f t="shared" si="939"/>
        <v>5.52</v>
      </c>
      <c r="G6695" s="25">
        <f>VLOOKUP(F6695,'Spezifische Werte'!$B$2:$C$4002,2,FALSE)</f>
        <v>0.12721663519138685</v>
      </c>
      <c r="H6695" s="25">
        <f t="shared" si="942"/>
        <v>254.43327038277369</v>
      </c>
      <c r="J6695" s="25">
        <f t="shared" si="940"/>
        <v>5.55</v>
      </c>
      <c r="K6695" s="25">
        <f>VLOOKUP(J6695,'Spezifische Werte'!$B$2:$C$4002,2,FALSE)</f>
        <v>0.12941942247043492</v>
      </c>
      <c r="L6695" s="25">
        <f t="shared" si="943"/>
        <v>258.83884494086982</v>
      </c>
      <c r="R6695" s="25">
        <v>6693</v>
      </c>
      <c r="S6695" s="25">
        <v>6692</v>
      </c>
      <c r="T6695" s="25">
        <f t="shared" si="947"/>
        <v>3.5928487146259763E-2</v>
      </c>
      <c r="U6695" s="25">
        <f t="shared" si="944"/>
        <v>3.704237510739547E-2</v>
      </c>
      <c r="W6695" s="17">
        <f>Eingabe!H6696</f>
        <v>246</v>
      </c>
      <c r="X6695" s="17">
        <f t="shared" si="945"/>
        <v>2.46</v>
      </c>
      <c r="Y6695" s="17">
        <f t="shared" si="946"/>
        <v>250</v>
      </c>
    </row>
    <row r="6696" spans="1:25" x14ac:dyDescent="0.15">
      <c r="A6696" s="82">
        <f t="shared" si="941"/>
        <v>10</v>
      </c>
      <c r="B6696" s="46">
        <v>43744.874999983767</v>
      </c>
      <c r="C6696" s="47">
        <f>Eingabe!G6697</f>
        <v>4.9000000000000004</v>
      </c>
      <c r="D6696" s="77">
        <v>6696</v>
      </c>
      <c r="E6696" s="47"/>
      <c r="F6696" s="25">
        <f t="shared" si="939"/>
        <v>7.31</v>
      </c>
      <c r="G6696" s="25">
        <f>VLOOKUP(F6696,'Spezifische Werte'!$B$2:$C$4002,2,FALSE)</f>
        <v>0.3124426167174133</v>
      </c>
      <c r="H6696" s="25">
        <f t="shared" si="942"/>
        <v>624.88523343482666</v>
      </c>
      <c r="J6696" s="25">
        <f t="shared" si="940"/>
        <v>7.35</v>
      </c>
      <c r="K6696" s="25">
        <f>VLOOKUP(J6696,'Spezifische Werte'!$B$2:$C$4002,2,FALSE)</f>
        <v>0.31783439487629789</v>
      </c>
      <c r="L6696" s="25">
        <f t="shared" si="943"/>
        <v>635.66878975259579</v>
      </c>
      <c r="R6696" s="25">
        <v>6694</v>
      </c>
      <c r="S6696" s="25">
        <v>6693</v>
      </c>
      <c r="T6696" s="25">
        <f t="shared" si="947"/>
        <v>3.5928487146259763E-2</v>
      </c>
      <c r="U6696" s="25">
        <f t="shared" si="944"/>
        <v>3.704237510739547E-2</v>
      </c>
      <c r="W6696" s="17">
        <f>Eingabe!H6697</f>
        <v>245</v>
      </c>
      <c r="X6696" s="17">
        <f t="shared" si="945"/>
        <v>2.4500000000000002</v>
      </c>
      <c r="Y6696" s="17">
        <f t="shared" si="946"/>
        <v>250</v>
      </c>
    </row>
    <row r="6697" spans="1:25" x14ac:dyDescent="0.15">
      <c r="A6697" s="82">
        <f t="shared" si="941"/>
        <v>10</v>
      </c>
      <c r="B6697" s="46">
        <v>43744.916666650432</v>
      </c>
      <c r="C6697" s="47">
        <f>Eingabe!G6698</f>
        <v>4</v>
      </c>
      <c r="D6697" s="77">
        <v>6697</v>
      </c>
      <c r="E6697" s="47"/>
      <c r="F6697" s="25">
        <f t="shared" si="939"/>
        <v>5.97</v>
      </c>
      <c r="G6697" s="25">
        <f>VLOOKUP(F6697,'Spezifische Werte'!$B$2:$C$4002,2,FALSE)</f>
        <v>0.1627434603343155</v>
      </c>
      <c r="H6697" s="25">
        <f t="shared" si="942"/>
        <v>325.486920668631</v>
      </c>
      <c r="J6697" s="25">
        <f t="shared" si="940"/>
        <v>6</v>
      </c>
      <c r="K6697" s="25">
        <f>VLOOKUP(J6697,'Spezifische Werte'!$B$2:$C$4002,2,FALSE)</f>
        <v>0.16538134424295356</v>
      </c>
      <c r="L6697" s="25">
        <f t="shared" si="943"/>
        <v>330.76268848590712</v>
      </c>
      <c r="R6697" s="25">
        <v>6695</v>
      </c>
      <c r="S6697" s="25">
        <v>6694</v>
      </c>
      <c r="T6697" s="25">
        <f t="shared" si="947"/>
        <v>3.5928487146259763E-2</v>
      </c>
      <c r="U6697" s="25">
        <f t="shared" si="944"/>
        <v>3.704237510739547E-2</v>
      </c>
      <c r="W6697" s="17">
        <f>Eingabe!H6698</f>
        <v>248</v>
      </c>
      <c r="X6697" s="17">
        <f t="shared" si="945"/>
        <v>2.48</v>
      </c>
      <c r="Y6697" s="17">
        <f t="shared" si="946"/>
        <v>250</v>
      </c>
    </row>
    <row r="6698" spans="1:25" x14ac:dyDescent="0.15">
      <c r="A6698" s="82">
        <f t="shared" si="941"/>
        <v>10</v>
      </c>
      <c r="B6698" s="46">
        <v>43744.958333317096</v>
      </c>
      <c r="C6698" s="47">
        <f>Eingabe!G6699</f>
        <v>4</v>
      </c>
      <c r="D6698" s="77">
        <v>6698</v>
      </c>
      <c r="E6698" s="47"/>
      <c r="F6698" s="25">
        <f t="shared" si="939"/>
        <v>5.97</v>
      </c>
      <c r="G6698" s="25">
        <f>VLOOKUP(F6698,'Spezifische Werte'!$B$2:$C$4002,2,FALSE)</f>
        <v>0.1627434603343155</v>
      </c>
      <c r="H6698" s="25">
        <f t="shared" si="942"/>
        <v>325.486920668631</v>
      </c>
      <c r="J6698" s="25">
        <f t="shared" si="940"/>
        <v>6</v>
      </c>
      <c r="K6698" s="25">
        <f>VLOOKUP(J6698,'Spezifische Werte'!$B$2:$C$4002,2,FALSE)</f>
        <v>0.16538134424295356</v>
      </c>
      <c r="L6698" s="25">
        <f t="shared" si="943"/>
        <v>330.76268848590712</v>
      </c>
      <c r="R6698" s="25">
        <v>6696</v>
      </c>
      <c r="S6698" s="25">
        <v>6695</v>
      </c>
      <c r="T6698" s="25">
        <f t="shared" si="947"/>
        <v>3.5928487146259763E-2</v>
      </c>
      <c r="U6698" s="25">
        <f t="shared" si="944"/>
        <v>3.704237510739547E-2</v>
      </c>
      <c r="W6698" s="17">
        <f>Eingabe!H6699</f>
        <v>249</v>
      </c>
      <c r="X6698" s="17">
        <f t="shared" si="945"/>
        <v>2.4900000000000002</v>
      </c>
      <c r="Y6698" s="17">
        <f t="shared" si="946"/>
        <v>250</v>
      </c>
    </row>
    <row r="6699" spans="1:25" x14ac:dyDescent="0.15">
      <c r="A6699" s="82">
        <f t="shared" si="941"/>
        <v>10</v>
      </c>
      <c r="B6699" s="46">
        <v>43744.99999998376</v>
      </c>
      <c r="C6699" s="47">
        <f>Eingabe!G6700</f>
        <v>4</v>
      </c>
      <c r="D6699" s="77">
        <v>6699</v>
      </c>
      <c r="E6699" s="47"/>
      <c r="F6699" s="25">
        <f t="shared" si="939"/>
        <v>5.97</v>
      </c>
      <c r="G6699" s="25">
        <f>VLOOKUP(F6699,'Spezifische Werte'!$B$2:$C$4002,2,FALSE)</f>
        <v>0.1627434603343155</v>
      </c>
      <c r="H6699" s="25">
        <f t="shared" si="942"/>
        <v>325.486920668631</v>
      </c>
      <c r="J6699" s="25">
        <f t="shared" si="940"/>
        <v>6</v>
      </c>
      <c r="K6699" s="25">
        <f>VLOOKUP(J6699,'Spezifische Werte'!$B$2:$C$4002,2,FALSE)</f>
        <v>0.16538134424295356</v>
      </c>
      <c r="L6699" s="25">
        <f t="shared" si="943"/>
        <v>330.76268848590712</v>
      </c>
      <c r="R6699" s="25">
        <v>6697</v>
      </c>
      <c r="S6699" s="25">
        <v>6696</v>
      </c>
      <c r="T6699" s="25">
        <f t="shared" si="947"/>
        <v>3.5928487146259763E-2</v>
      </c>
      <c r="U6699" s="25">
        <f t="shared" si="944"/>
        <v>3.704237510739547E-2</v>
      </c>
      <c r="W6699" s="17">
        <f>Eingabe!H6700</f>
        <v>242</v>
      </c>
      <c r="X6699" s="17">
        <f t="shared" si="945"/>
        <v>2.42</v>
      </c>
      <c r="Y6699" s="17">
        <f t="shared" si="946"/>
        <v>240</v>
      </c>
    </row>
    <row r="6700" spans="1:25" x14ac:dyDescent="0.15">
      <c r="A6700" s="82">
        <f t="shared" si="941"/>
        <v>10</v>
      </c>
      <c r="B6700" s="46">
        <v>43745.041666650424</v>
      </c>
      <c r="C6700" s="47">
        <f>Eingabe!G6701</f>
        <v>4.2</v>
      </c>
      <c r="D6700" s="77">
        <v>6700</v>
      </c>
      <c r="E6700" s="47"/>
      <c r="F6700" s="25">
        <f t="shared" si="939"/>
        <v>6.27</v>
      </c>
      <c r="G6700" s="25">
        <f>VLOOKUP(F6700,'Spezifische Werte'!$B$2:$C$4002,2,FALSE)</f>
        <v>0.19098980973438914</v>
      </c>
      <c r="H6700" s="25">
        <f t="shared" si="942"/>
        <v>381.97961946877831</v>
      </c>
      <c r="J6700" s="25">
        <f t="shared" si="940"/>
        <v>6.3</v>
      </c>
      <c r="K6700" s="25">
        <f>VLOOKUP(J6700,'Spezifische Werte'!$B$2:$C$4002,2,FALSE)</f>
        <v>0.19401976060055698</v>
      </c>
      <c r="L6700" s="25">
        <f t="shared" si="943"/>
        <v>388.03952120111398</v>
      </c>
      <c r="R6700" s="25">
        <v>6698</v>
      </c>
      <c r="S6700" s="25">
        <v>6697</v>
      </c>
      <c r="T6700" s="25">
        <f t="shared" si="947"/>
        <v>3.5928487146259763E-2</v>
      </c>
      <c r="U6700" s="25">
        <f t="shared" si="944"/>
        <v>3.704237510739547E-2</v>
      </c>
      <c r="W6700" s="17">
        <f>Eingabe!H6701</f>
        <v>240</v>
      </c>
      <c r="X6700" s="17">
        <f t="shared" si="945"/>
        <v>2.4</v>
      </c>
      <c r="Y6700" s="17">
        <f t="shared" si="946"/>
        <v>240</v>
      </c>
    </row>
    <row r="6701" spans="1:25" x14ac:dyDescent="0.15">
      <c r="A6701" s="82">
        <f t="shared" si="941"/>
        <v>10</v>
      </c>
      <c r="B6701" s="46">
        <v>43745.083333317089</v>
      </c>
      <c r="C6701" s="47">
        <f>Eingabe!G6702</f>
        <v>4.2</v>
      </c>
      <c r="D6701" s="77">
        <v>6701</v>
      </c>
      <c r="E6701" s="47"/>
      <c r="F6701" s="25">
        <f t="shared" si="939"/>
        <v>6.27</v>
      </c>
      <c r="G6701" s="25">
        <f>VLOOKUP(F6701,'Spezifische Werte'!$B$2:$C$4002,2,FALSE)</f>
        <v>0.19098980973438914</v>
      </c>
      <c r="H6701" s="25">
        <f t="shared" si="942"/>
        <v>381.97961946877831</v>
      </c>
      <c r="J6701" s="25">
        <f t="shared" si="940"/>
        <v>6.3</v>
      </c>
      <c r="K6701" s="25">
        <f>VLOOKUP(J6701,'Spezifische Werte'!$B$2:$C$4002,2,FALSE)</f>
        <v>0.19401976060055698</v>
      </c>
      <c r="L6701" s="25">
        <f t="shared" si="943"/>
        <v>388.03952120111398</v>
      </c>
      <c r="R6701" s="25">
        <v>6699</v>
      </c>
      <c r="S6701" s="25">
        <v>6698</v>
      </c>
      <c r="T6701" s="25">
        <f t="shared" si="947"/>
        <v>3.5928487146259763E-2</v>
      </c>
      <c r="U6701" s="25">
        <f t="shared" si="944"/>
        <v>3.704237510739547E-2</v>
      </c>
      <c r="W6701" s="17">
        <f>Eingabe!H6702</f>
        <v>246</v>
      </c>
      <c r="X6701" s="17">
        <f t="shared" si="945"/>
        <v>2.46</v>
      </c>
      <c r="Y6701" s="17">
        <f t="shared" si="946"/>
        <v>250</v>
      </c>
    </row>
    <row r="6702" spans="1:25" x14ac:dyDescent="0.15">
      <c r="A6702" s="82">
        <f t="shared" si="941"/>
        <v>10</v>
      </c>
      <c r="B6702" s="46">
        <v>43745.124999983753</v>
      </c>
      <c r="C6702" s="47">
        <f>Eingabe!G6703</f>
        <v>4.3</v>
      </c>
      <c r="D6702" s="77">
        <v>6702</v>
      </c>
      <c r="E6702" s="47"/>
      <c r="F6702" s="25">
        <f t="shared" si="939"/>
        <v>6.41</v>
      </c>
      <c r="G6702" s="25">
        <f>VLOOKUP(F6702,'Spezifische Werte'!$B$2:$C$4002,2,FALSE)</f>
        <v>0.20539547091670399</v>
      </c>
      <c r="H6702" s="25">
        <f t="shared" si="942"/>
        <v>410.790941833408</v>
      </c>
      <c r="J6702" s="25">
        <f t="shared" si="940"/>
        <v>6.45</v>
      </c>
      <c r="K6702" s="25">
        <f>VLOOKUP(J6702,'Spezifische Werte'!$B$2:$C$4002,2,FALSE)</f>
        <v>0.20962714743593144</v>
      </c>
      <c r="L6702" s="25">
        <f t="shared" si="943"/>
        <v>419.2542948718629</v>
      </c>
      <c r="R6702" s="25">
        <v>6700</v>
      </c>
      <c r="S6702" s="25">
        <v>6699</v>
      </c>
      <c r="T6702" s="25">
        <f t="shared" si="947"/>
        <v>3.5928487146259763E-2</v>
      </c>
      <c r="U6702" s="25">
        <f t="shared" si="944"/>
        <v>3.704237510739547E-2</v>
      </c>
      <c r="W6702" s="17">
        <f>Eingabe!H6703</f>
        <v>245</v>
      </c>
      <c r="X6702" s="17">
        <f t="shared" si="945"/>
        <v>2.4500000000000002</v>
      </c>
      <c r="Y6702" s="17">
        <f t="shared" si="946"/>
        <v>250</v>
      </c>
    </row>
    <row r="6703" spans="1:25" x14ac:dyDescent="0.15">
      <c r="A6703" s="82">
        <f t="shared" si="941"/>
        <v>10</v>
      </c>
      <c r="B6703" s="46">
        <v>43745.166666650417</v>
      </c>
      <c r="C6703" s="47">
        <f>Eingabe!G6704</f>
        <v>5</v>
      </c>
      <c r="D6703" s="77">
        <v>6703</v>
      </c>
      <c r="E6703" s="47"/>
      <c r="F6703" s="25">
        <f t="shared" si="939"/>
        <v>7.46</v>
      </c>
      <c r="G6703" s="25">
        <f>VLOOKUP(F6703,'Spezifische Werte'!$B$2:$C$4002,2,FALSE)</f>
        <v>0.33294203068553224</v>
      </c>
      <c r="H6703" s="25">
        <f t="shared" si="942"/>
        <v>665.88406137106449</v>
      </c>
      <c r="J6703" s="25">
        <f t="shared" si="940"/>
        <v>7.5</v>
      </c>
      <c r="K6703" s="25">
        <f>VLOOKUP(J6703,'Spezifische Werte'!$B$2:$C$4002,2,FALSE)</f>
        <v>0.33853673002168488</v>
      </c>
      <c r="L6703" s="25">
        <f t="shared" si="943"/>
        <v>677.07346004336978</v>
      </c>
      <c r="R6703" s="25">
        <v>6701</v>
      </c>
      <c r="S6703" s="25">
        <v>6700</v>
      </c>
      <c r="T6703" s="25">
        <f t="shared" si="947"/>
        <v>3.5928487146259763E-2</v>
      </c>
      <c r="U6703" s="25">
        <f t="shared" si="944"/>
        <v>3.704237510739547E-2</v>
      </c>
      <c r="W6703" s="17">
        <f>Eingabe!H6704</f>
        <v>217</v>
      </c>
      <c r="X6703" s="17">
        <f t="shared" si="945"/>
        <v>2.17</v>
      </c>
      <c r="Y6703" s="17">
        <f t="shared" si="946"/>
        <v>220.00000000000003</v>
      </c>
    </row>
    <row r="6704" spans="1:25" x14ac:dyDescent="0.15">
      <c r="A6704" s="82">
        <f t="shared" si="941"/>
        <v>10</v>
      </c>
      <c r="B6704" s="46">
        <v>43745.208333317081</v>
      </c>
      <c r="C6704" s="47">
        <f>Eingabe!G6705</f>
        <v>5</v>
      </c>
      <c r="D6704" s="77">
        <v>6704</v>
      </c>
      <c r="E6704" s="47"/>
      <c r="F6704" s="25">
        <f t="shared" si="939"/>
        <v>7.46</v>
      </c>
      <c r="G6704" s="25">
        <f>VLOOKUP(F6704,'Spezifische Werte'!$B$2:$C$4002,2,FALSE)</f>
        <v>0.33294203068553224</v>
      </c>
      <c r="H6704" s="25">
        <f t="shared" si="942"/>
        <v>665.88406137106449</v>
      </c>
      <c r="J6704" s="25">
        <f t="shared" si="940"/>
        <v>7.5</v>
      </c>
      <c r="K6704" s="25">
        <f>VLOOKUP(J6704,'Spezifische Werte'!$B$2:$C$4002,2,FALSE)</f>
        <v>0.33853673002168488</v>
      </c>
      <c r="L6704" s="25">
        <f t="shared" si="943"/>
        <v>677.07346004336978</v>
      </c>
      <c r="R6704" s="25">
        <v>6702</v>
      </c>
      <c r="S6704" s="25">
        <v>6701</v>
      </c>
      <c r="T6704" s="25">
        <f t="shared" si="947"/>
        <v>3.5928487146259763E-2</v>
      </c>
      <c r="U6704" s="25">
        <f t="shared" si="944"/>
        <v>3.704237510739547E-2</v>
      </c>
      <c r="W6704" s="17">
        <f>Eingabe!H6705</f>
        <v>236</v>
      </c>
      <c r="X6704" s="17">
        <f t="shared" si="945"/>
        <v>2.36</v>
      </c>
      <c r="Y6704" s="17">
        <f t="shared" si="946"/>
        <v>240</v>
      </c>
    </row>
    <row r="6705" spans="1:25" x14ac:dyDescent="0.15">
      <c r="A6705" s="82">
        <f t="shared" si="941"/>
        <v>10</v>
      </c>
      <c r="B6705" s="46">
        <v>43745.249999983746</v>
      </c>
      <c r="C6705" s="47">
        <f>Eingabe!G6706</f>
        <v>5</v>
      </c>
      <c r="D6705" s="77">
        <v>6705</v>
      </c>
      <c r="E6705" s="47"/>
      <c r="F6705" s="25">
        <f t="shared" si="939"/>
        <v>7.46</v>
      </c>
      <c r="G6705" s="25">
        <f>VLOOKUP(F6705,'Spezifische Werte'!$B$2:$C$4002,2,FALSE)</f>
        <v>0.33294203068553224</v>
      </c>
      <c r="H6705" s="25">
        <f t="shared" si="942"/>
        <v>665.88406137106449</v>
      </c>
      <c r="J6705" s="25">
        <f t="shared" si="940"/>
        <v>7.5</v>
      </c>
      <c r="K6705" s="25">
        <f>VLOOKUP(J6705,'Spezifische Werte'!$B$2:$C$4002,2,FALSE)</f>
        <v>0.33853673002168488</v>
      </c>
      <c r="L6705" s="25">
        <f t="shared" si="943"/>
        <v>677.07346004336978</v>
      </c>
      <c r="R6705" s="25">
        <v>6703</v>
      </c>
      <c r="S6705" s="25">
        <v>6702</v>
      </c>
      <c r="T6705" s="25">
        <f t="shared" si="947"/>
        <v>3.5928487146259763E-2</v>
      </c>
      <c r="U6705" s="25">
        <f t="shared" si="944"/>
        <v>3.704237510739547E-2</v>
      </c>
      <c r="W6705" s="17">
        <f>Eingabe!H6706</f>
        <v>211</v>
      </c>
      <c r="X6705" s="17">
        <f t="shared" si="945"/>
        <v>2.11</v>
      </c>
      <c r="Y6705" s="17">
        <f t="shared" si="946"/>
        <v>210</v>
      </c>
    </row>
    <row r="6706" spans="1:25" x14ac:dyDescent="0.15">
      <c r="A6706" s="82">
        <f t="shared" si="941"/>
        <v>10</v>
      </c>
      <c r="B6706" s="46">
        <v>43745.29166665041</v>
      </c>
      <c r="C6706" s="47">
        <f>Eingabe!G6707</f>
        <v>4.2</v>
      </c>
      <c r="D6706" s="77">
        <v>6706</v>
      </c>
      <c r="E6706" s="47"/>
      <c r="F6706" s="25">
        <f t="shared" si="939"/>
        <v>6.27</v>
      </c>
      <c r="G6706" s="25">
        <f>VLOOKUP(F6706,'Spezifische Werte'!$B$2:$C$4002,2,FALSE)</f>
        <v>0.19098980973438914</v>
      </c>
      <c r="H6706" s="25">
        <f t="shared" si="942"/>
        <v>381.97961946877831</v>
      </c>
      <c r="J6706" s="25">
        <f t="shared" si="940"/>
        <v>6.3</v>
      </c>
      <c r="K6706" s="25">
        <f>VLOOKUP(J6706,'Spezifische Werte'!$B$2:$C$4002,2,FALSE)</f>
        <v>0.19401976060055698</v>
      </c>
      <c r="L6706" s="25">
        <f t="shared" si="943"/>
        <v>388.03952120111398</v>
      </c>
      <c r="R6706" s="25">
        <v>6704</v>
      </c>
      <c r="S6706" s="25">
        <v>6703</v>
      </c>
      <c r="T6706" s="25">
        <f t="shared" si="947"/>
        <v>3.5928487146259763E-2</v>
      </c>
      <c r="U6706" s="25">
        <f t="shared" si="944"/>
        <v>3.704237510739547E-2</v>
      </c>
      <c r="W6706" s="17">
        <f>Eingabe!H6707</f>
        <v>133</v>
      </c>
      <c r="X6706" s="17">
        <f t="shared" si="945"/>
        <v>1.33</v>
      </c>
      <c r="Y6706" s="17">
        <f t="shared" si="946"/>
        <v>130</v>
      </c>
    </row>
    <row r="6707" spans="1:25" x14ac:dyDescent="0.15">
      <c r="A6707" s="82">
        <f t="shared" si="941"/>
        <v>10</v>
      </c>
      <c r="B6707" s="46">
        <v>43745.333333317074</v>
      </c>
      <c r="C6707" s="47">
        <f>Eingabe!G6708</f>
        <v>4.3</v>
      </c>
      <c r="D6707" s="77">
        <v>6707</v>
      </c>
      <c r="E6707" s="47"/>
      <c r="F6707" s="25">
        <f t="shared" si="939"/>
        <v>6.41</v>
      </c>
      <c r="G6707" s="25">
        <f>VLOOKUP(F6707,'Spezifische Werte'!$B$2:$C$4002,2,FALSE)</f>
        <v>0.20539547091670399</v>
      </c>
      <c r="H6707" s="25">
        <f t="shared" si="942"/>
        <v>410.790941833408</v>
      </c>
      <c r="J6707" s="25">
        <f t="shared" si="940"/>
        <v>6.45</v>
      </c>
      <c r="K6707" s="25">
        <f>VLOOKUP(J6707,'Spezifische Werte'!$B$2:$C$4002,2,FALSE)</f>
        <v>0.20962714743593144</v>
      </c>
      <c r="L6707" s="25">
        <f t="shared" si="943"/>
        <v>419.2542948718629</v>
      </c>
      <c r="R6707" s="25">
        <v>6705</v>
      </c>
      <c r="S6707" s="25">
        <v>6704</v>
      </c>
      <c r="T6707" s="25">
        <f t="shared" si="947"/>
        <v>3.5928487146259763E-2</v>
      </c>
      <c r="U6707" s="25">
        <f t="shared" si="944"/>
        <v>3.704237510739547E-2</v>
      </c>
      <c r="W6707" s="17">
        <f>Eingabe!H6708</f>
        <v>198</v>
      </c>
      <c r="X6707" s="17">
        <f t="shared" si="945"/>
        <v>1.98</v>
      </c>
      <c r="Y6707" s="17">
        <f t="shared" si="946"/>
        <v>200</v>
      </c>
    </row>
    <row r="6708" spans="1:25" x14ac:dyDescent="0.15">
      <c r="A6708" s="82">
        <f t="shared" si="941"/>
        <v>10</v>
      </c>
      <c r="B6708" s="46">
        <v>43745.374999983738</v>
      </c>
      <c r="C6708" s="47">
        <f>Eingabe!G6709</f>
        <v>4.5999999999999996</v>
      </c>
      <c r="D6708" s="77">
        <v>6708</v>
      </c>
      <c r="E6708" s="47"/>
      <c r="F6708" s="25">
        <f t="shared" si="939"/>
        <v>6.86</v>
      </c>
      <c r="G6708" s="25">
        <f>VLOOKUP(F6708,'Spezifische Werte'!$B$2:$C$4002,2,FALSE)</f>
        <v>0.25562320201003652</v>
      </c>
      <c r="H6708" s="25">
        <f t="shared" si="942"/>
        <v>511.24640402007304</v>
      </c>
      <c r="J6708" s="25">
        <f t="shared" si="940"/>
        <v>6.9</v>
      </c>
      <c r="K6708" s="25">
        <f>VLOOKUP(J6708,'Spezifische Werte'!$B$2:$C$4002,2,FALSE)</f>
        <v>0.26038765048417867</v>
      </c>
      <c r="L6708" s="25">
        <f t="shared" si="943"/>
        <v>520.77530096835733</v>
      </c>
      <c r="R6708" s="25">
        <v>6706</v>
      </c>
      <c r="S6708" s="25">
        <v>6705</v>
      </c>
      <c r="T6708" s="25">
        <f t="shared" si="947"/>
        <v>3.5928487146259763E-2</v>
      </c>
      <c r="U6708" s="25">
        <f t="shared" si="944"/>
        <v>3.704237510739547E-2</v>
      </c>
      <c r="W6708" s="17">
        <f>Eingabe!H6709</f>
        <v>193</v>
      </c>
      <c r="X6708" s="17">
        <f t="shared" si="945"/>
        <v>1.93</v>
      </c>
      <c r="Y6708" s="17">
        <f t="shared" si="946"/>
        <v>190</v>
      </c>
    </row>
    <row r="6709" spans="1:25" x14ac:dyDescent="0.15">
      <c r="A6709" s="82">
        <f t="shared" si="941"/>
        <v>10</v>
      </c>
      <c r="B6709" s="46">
        <v>43745.416666650402</v>
      </c>
      <c r="C6709" s="47">
        <f>Eingabe!G6710</f>
        <v>3.8</v>
      </c>
      <c r="D6709" s="77">
        <v>6709</v>
      </c>
      <c r="E6709" s="47"/>
      <c r="F6709" s="25">
        <f t="shared" si="939"/>
        <v>5.67</v>
      </c>
      <c r="G6709" s="25">
        <f>VLOOKUP(F6709,'Spezifische Werte'!$B$2:$C$4002,2,FALSE)</f>
        <v>0.13840049448137109</v>
      </c>
      <c r="H6709" s="25">
        <f t="shared" si="942"/>
        <v>276.80098896274217</v>
      </c>
      <c r="J6709" s="25">
        <f t="shared" si="940"/>
        <v>5.7</v>
      </c>
      <c r="K6709" s="25">
        <f>VLOOKUP(J6709,'Spezifische Werte'!$B$2:$C$4002,2,FALSE)</f>
        <v>0.14069825500153915</v>
      </c>
      <c r="L6709" s="25">
        <f t="shared" si="943"/>
        <v>281.39651000307828</v>
      </c>
      <c r="R6709" s="25">
        <v>6707</v>
      </c>
      <c r="S6709" s="25">
        <v>6706</v>
      </c>
      <c r="T6709" s="25">
        <f t="shared" si="947"/>
        <v>3.5928487146259763E-2</v>
      </c>
      <c r="U6709" s="25">
        <f t="shared" si="944"/>
        <v>3.704237510739547E-2</v>
      </c>
      <c r="W6709" s="17">
        <f>Eingabe!H6710</f>
        <v>209</v>
      </c>
      <c r="X6709" s="17">
        <f t="shared" si="945"/>
        <v>2.09</v>
      </c>
      <c r="Y6709" s="17">
        <f t="shared" si="946"/>
        <v>210</v>
      </c>
    </row>
    <row r="6710" spans="1:25" x14ac:dyDescent="0.15">
      <c r="A6710" s="82">
        <f t="shared" si="941"/>
        <v>10</v>
      </c>
      <c r="B6710" s="46">
        <v>43745.458333317067</v>
      </c>
      <c r="C6710" s="47">
        <f>Eingabe!G6711</f>
        <v>4.5</v>
      </c>
      <c r="D6710" s="77">
        <v>6710</v>
      </c>
      <c r="E6710" s="47"/>
      <c r="F6710" s="25">
        <f t="shared" si="939"/>
        <v>6.71</v>
      </c>
      <c r="G6710" s="25">
        <f>VLOOKUP(F6710,'Spezifische Werte'!$B$2:$C$4002,2,FALSE)</f>
        <v>0.23821819652236836</v>
      </c>
      <c r="H6710" s="25">
        <f t="shared" si="942"/>
        <v>476.43639304473675</v>
      </c>
      <c r="J6710" s="25">
        <f t="shared" si="940"/>
        <v>6.75</v>
      </c>
      <c r="K6710" s="25">
        <f>VLOOKUP(J6710,'Spezifische Werte'!$B$2:$C$4002,2,FALSE)</f>
        <v>0.24279032681735657</v>
      </c>
      <c r="L6710" s="25">
        <f t="shared" si="943"/>
        <v>485.58065363471314</v>
      </c>
      <c r="R6710" s="25">
        <v>6708</v>
      </c>
      <c r="S6710" s="25">
        <v>6707</v>
      </c>
      <c r="T6710" s="25">
        <f t="shared" si="947"/>
        <v>3.5928487146259763E-2</v>
      </c>
      <c r="U6710" s="25">
        <f t="shared" si="944"/>
        <v>3.704237510739547E-2</v>
      </c>
      <c r="W6710" s="17">
        <f>Eingabe!H6711</f>
        <v>200</v>
      </c>
      <c r="X6710" s="17">
        <f t="shared" si="945"/>
        <v>2</v>
      </c>
      <c r="Y6710" s="17">
        <f t="shared" si="946"/>
        <v>200</v>
      </c>
    </row>
    <row r="6711" spans="1:25" x14ac:dyDescent="0.15">
      <c r="A6711" s="82">
        <f t="shared" si="941"/>
        <v>10</v>
      </c>
      <c r="B6711" s="46">
        <v>43745.499999983731</v>
      </c>
      <c r="C6711" s="47">
        <f>Eingabe!G6712</f>
        <v>4.4000000000000004</v>
      </c>
      <c r="D6711" s="77">
        <v>6711</v>
      </c>
      <c r="E6711" s="47"/>
      <c r="F6711" s="25">
        <f t="shared" si="939"/>
        <v>6.56</v>
      </c>
      <c r="G6711" s="25">
        <f>VLOOKUP(F6711,'Spezifische Werte'!$B$2:$C$4002,2,FALSE)</f>
        <v>0.2214941246302857</v>
      </c>
      <c r="H6711" s="25">
        <f t="shared" si="942"/>
        <v>442.98824926057142</v>
      </c>
      <c r="J6711" s="25">
        <f t="shared" si="940"/>
        <v>6.6</v>
      </c>
      <c r="K6711" s="25">
        <f>VLOOKUP(J6711,'Spezifische Werte'!$B$2:$C$4002,2,FALSE)</f>
        <v>0.22589088814664299</v>
      </c>
      <c r="L6711" s="25">
        <f t="shared" si="943"/>
        <v>451.78177629328599</v>
      </c>
      <c r="R6711" s="25">
        <v>6709</v>
      </c>
      <c r="S6711" s="25">
        <v>6708</v>
      </c>
      <c r="T6711" s="25">
        <f t="shared" si="947"/>
        <v>3.5928487146259763E-2</v>
      </c>
      <c r="U6711" s="25">
        <f t="shared" si="944"/>
        <v>3.704237510739547E-2</v>
      </c>
      <c r="W6711" s="17">
        <f>Eingabe!H6712</f>
        <v>193</v>
      </c>
      <c r="X6711" s="17">
        <f t="shared" si="945"/>
        <v>1.93</v>
      </c>
      <c r="Y6711" s="17">
        <f t="shared" si="946"/>
        <v>190</v>
      </c>
    </row>
    <row r="6712" spans="1:25" x14ac:dyDescent="0.15">
      <c r="A6712" s="82">
        <f t="shared" si="941"/>
        <v>10</v>
      </c>
      <c r="B6712" s="46">
        <v>43745.541666650395</v>
      </c>
      <c r="C6712" s="47">
        <f>Eingabe!G6713</f>
        <v>3.6</v>
      </c>
      <c r="D6712" s="77">
        <v>6712</v>
      </c>
      <c r="E6712" s="47"/>
      <c r="F6712" s="25">
        <f t="shared" si="939"/>
        <v>5.37</v>
      </c>
      <c r="G6712" s="25">
        <f>VLOOKUP(F6712,'Spezifische Werte'!$B$2:$C$4002,2,FALSE)</f>
        <v>0.11640095819454216</v>
      </c>
      <c r="H6712" s="25">
        <f t="shared" si="942"/>
        <v>232.80191638908431</v>
      </c>
      <c r="J6712" s="25">
        <f t="shared" si="940"/>
        <v>5.4</v>
      </c>
      <c r="K6712" s="25">
        <f>VLOOKUP(J6712,'Spezifische Werte'!$B$2:$C$4002,2,FALSE)</f>
        <v>0.11853513474534576</v>
      </c>
      <c r="L6712" s="25">
        <f t="shared" si="943"/>
        <v>237.07026949069152</v>
      </c>
      <c r="R6712" s="25">
        <v>6710</v>
      </c>
      <c r="S6712" s="25">
        <v>6709</v>
      </c>
      <c r="T6712" s="25">
        <f t="shared" si="947"/>
        <v>3.5928487146259763E-2</v>
      </c>
      <c r="U6712" s="25">
        <f t="shared" si="944"/>
        <v>3.704237510739547E-2</v>
      </c>
      <c r="W6712" s="17">
        <f>Eingabe!H6713</f>
        <v>183</v>
      </c>
      <c r="X6712" s="17">
        <f t="shared" si="945"/>
        <v>1.83</v>
      </c>
      <c r="Y6712" s="17">
        <f t="shared" si="946"/>
        <v>180</v>
      </c>
    </row>
    <row r="6713" spans="1:25" x14ac:dyDescent="0.15">
      <c r="A6713" s="82">
        <f t="shared" si="941"/>
        <v>10</v>
      </c>
      <c r="B6713" s="46">
        <v>43745.583333317059</v>
      </c>
      <c r="C6713" s="47">
        <f>Eingabe!G6714</f>
        <v>4.2</v>
      </c>
      <c r="D6713" s="77">
        <v>6713</v>
      </c>
      <c r="E6713" s="47"/>
      <c r="F6713" s="25">
        <f t="shared" si="939"/>
        <v>6.27</v>
      </c>
      <c r="G6713" s="25">
        <f>VLOOKUP(F6713,'Spezifische Werte'!$B$2:$C$4002,2,FALSE)</f>
        <v>0.19098980973438914</v>
      </c>
      <c r="H6713" s="25">
        <f t="shared" si="942"/>
        <v>381.97961946877831</v>
      </c>
      <c r="J6713" s="25">
        <f t="shared" si="940"/>
        <v>6.3</v>
      </c>
      <c r="K6713" s="25">
        <f>VLOOKUP(J6713,'Spezifische Werte'!$B$2:$C$4002,2,FALSE)</f>
        <v>0.19401976060055698</v>
      </c>
      <c r="L6713" s="25">
        <f t="shared" si="943"/>
        <v>388.03952120111398</v>
      </c>
      <c r="R6713" s="25">
        <v>6711</v>
      </c>
      <c r="S6713" s="25">
        <v>6710</v>
      </c>
      <c r="T6713" s="25">
        <f t="shared" si="947"/>
        <v>3.5928487146259763E-2</v>
      </c>
      <c r="U6713" s="25">
        <f t="shared" si="944"/>
        <v>3.704237510739547E-2</v>
      </c>
      <c r="W6713" s="17">
        <f>Eingabe!H6714</f>
        <v>288</v>
      </c>
      <c r="X6713" s="17">
        <f t="shared" si="945"/>
        <v>2.88</v>
      </c>
      <c r="Y6713" s="17">
        <f t="shared" si="946"/>
        <v>290</v>
      </c>
    </row>
    <row r="6714" spans="1:25" x14ac:dyDescent="0.15">
      <c r="A6714" s="82">
        <f t="shared" si="941"/>
        <v>10</v>
      </c>
      <c r="B6714" s="46">
        <v>43745.624999983724</v>
      </c>
      <c r="C6714" s="47">
        <f>Eingabe!G6715</f>
        <v>2.7</v>
      </c>
      <c r="D6714" s="77">
        <v>6714</v>
      </c>
      <c r="E6714" s="47"/>
      <c r="F6714" s="25">
        <f t="shared" si="939"/>
        <v>4.03</v>
      </c>
      <c r="G6714" s="25">
        <f>VLOOKUP(F6714,'Spezifische Werte'!$B$2:$C$4002,2,FALSE)</f>
        <v>4.2666657265334036E-2</v>
      </c>
      <c r="H6714" s="25">
        <f t="shared" si="942"/>
        <v>85.333314530668076</v>
      </c>
      <c r="J6714" s="25">
        <f t="shared" si="940"/>
        <v>4.05</v>
      </c>
      <c r="K6714" s="25">
        <f>VLOOKUP(J6714,'Spezifische Werte'!$B$2:$C$4002,2,FALSE)</f>
        <v>4.3597034083331404E-2</v>
      </c>
      <c r="L6714" s="25">
        <f t="shared" si="943"/>
        <v>87.194068166662802</v>
      </c>
      <c r="R6714" s="25">
        <v>6712</v>
      </c>
      <c r="S6714" s="25">
        <v>6711</v>
      </c>
      <c r="T6714" s="25">
        <f t="shared" si="947"/>
        <v>3.5928487146259763E-2</v>
      </c>
      <c r="U6714" s="25">
        <f t="shared" si="944"/>
        <v>3.704237510739547E-2</v>
      </c>
      <c r="W6714" s="17">
        <f>Eingabe!H6715</f>
        <v>289</v>
      </c>
      <c r="X6714" s="17">
        <f t="shared" si="945"/>
        <v>2.89</v>
      </c>
      <c r="Y6714" s="17">
        <f t="shared" si="946"/>
        <v>290</v>
      </c>
    </row>
    <row r="6715" spans="1:25" x14ac:dyDescent="0.15">
      <c r="A6715" s="82">
        <f t="shared" si="941"/>
        <v>10</v>
      </c>
      <c r="B6715" s="46">
        <v>43745.666666650388</v>
      </c>
      <c r="C6715" s="47">
        <f>Eingabe!G6716</f>
        <v>3.2</v>
      </c>
      <c r="D6715" s="77">
        <v>6715</v>
      </c>
      <c r="E6715" s="47"/>
      <c r="F6715" s="25">
        <f t="shared" si="939"/>
        <v>4.7699999999999996</v>
      </c>
      <c r="G6715" s="25">
        <f>VLOOKUP(F6715,'Spezifische Werte'!$B$2:$C$4002,2,FALSE)</f>
        <v>7.8679349945367349E-2</v>
      </c>
      <c r="H6715" s="25">
        <f t="shared" si="942"/>
        <v>157.3586998907347</v>
      </c>
      <c r="J6715" s="25">
        <f t="shared" si="940"/>
        <v>4.8</v>
      </c>
      <c r="K6715" s="25">
        <f>VLOOKUP(J6715,'Spezifische Werte'!$B$2:$C$4002,2,FALSE)</f>
        <v>8.0310065544742015E-2</v>
      </c>
      <c r="L6715" s="25">
        <f t="shared" si="943"/>
        <v>160.62013108948403</v>
      </c>
      <c r="R6715" s="25">
        <v>6713</v>
      </c>
      <c r="S6715" s="25">
        <v>6712</v>
      </c>
      <c r="T6715" s="25">
        <f t="shared" si="947"/>
        <v>3.5928487146259763E-2</v>
      </c>
      <c r="U6715" s="25">
        <f t="shared" si="944"/>
        <v>3.704237510739547E-2</v>
      </c>
      <c r="W6715" s="17">
        <f>Eingabe!H6716</f>
        <v>290</v>
      </c>
      <c r="X6715" s="17">
        <f t="shared" si="945"/>
        <v>2.9</v>
      </c>
      <c r="Y6715" s="17">
        <f t="shared" si="946"/>
        <v>290</v>
      </c>
    </row>
    <row r="6716" spans="1:25" x14ac:dyDescent="0.15">
      <c r="A6716" s="82">
        <f t="shared" si="941"/>
        <v>10</v>
      </c>
      <c r="B6716" s="46">
        <v>43745.708333317052</v>
      </c>
      <c r="C6716" s="47">
        <f>Eingabe!G6717</f>
        <v>3.8</v>
      </c>
      <c r="D6716" s="77">
        <v>6716</v>
      </c>
      <c r="E6716" s="47"/>
      <c r="F6716" s="25">
        <f t="shared" si="939"/>
        <v>5.67</v>
      </c>
      <c r="G6716" s="25">
        <f>VLOOKUP(F6716,'Spezifische Werte'!$B$2:$C$4002,2,FALSE)</f>
        <v>0.13840049448137109</v>
      </c>
      <c r="H6716" s="25">
        <f t="shared" si="942"/>
        <v>276.80098896274217</v>
      </c>
      <c r="J6716" s="25">
        <f t="shared" si="940"/>
        <v>5.7</v>
      </c>
      <c r="K6716" s="25">
        <f>VLOOKUP(J6716,'Spezifische Werte'!$B$2:$C$4002,2,FALSE)</f>
        <v>0.14069825500153915</v>
      </c>
      <c r="L6716" s="25">
        <f t="shared" si="943"/>
        <v>281.39651000307828</v>
      </c>
      <c r="R6716" s="25">
        <v>6714</v>
      </c>
      <c r="S6716" s="25">
        <v>6713</v>
      </c>
      <c r="T6716" s="25">
        <f t="shared" si="947"/>
        <v>3.5928487146259763E-2</v>
      </c>
      <c r="U6716" s="25">
        <f t="shared" si="944"/>
        <v>3.704237510739547E-2</v>
      </c>
      <c r="W6716" s="17">
        <f>Eingabe!H6717</f>
        <v>279</v>
      </c>
      <c r="X6716" s="17">
        <f t="shared" si="945"/>
        <v>2.79</v>
      </c>
      <c r="Y6716" s="17">
        <f t="shared" si="946"/>
        <v>280</v>
      </c>
    </row>
    <row r="6717" spans="1:25" x14ac:dyDescent="0.15">
      <c r="A6717" s="82">
        <f t="shared" si="941"/>
        <v>10</v>
      </c>
      <c r="B6717" s="46">
        <v>43745.749999983716</v>
      </c>
      <c r="C6717" s="47">
        <f>Eingabe!G6718</f>
        <v>3.8</v>
      </c>
      <c r="D6717" s="77">
        <v>6717</v>
      </c>
      <c r="E6717" s="47"/>
      <c r="F6717" s="25">
        <f t="shared" si="939"/>
        <v>5.67</v>
      </c>
      <c r="G6717" s="25">
        <f>VLOOKUP(F6717,'Spezifische Werte'!$B$2:$C$4002,2,FALSE)</f>
        <v>0.13840049448137109</v>
      </c>
      <c r="H6717" s="25">
        <f t="shared" si="942"/>
        <v>276.80098896274217</v>
      </c>
      <c r="J6717" s="25">
        <f t="shared" si="940"/>
        <v>5.7</v>
      </c>
      <c r="K6717" s="25">
        <f>VLOOKUP(J6717,'Spezifische Werte'!$B$2:$C$4002,2,FALSE)</f>
        <v>0.14069825500153915</v>
      </c>
      <c r="L6717" s="25">
        <f t="shared" si="943"/>
        <v>281.39651000307828</v>
      </c>
      <c r="R6717" s="25">
        <v>6715</v>
      </c>
      <c r="S6717" s="25">
        <v>6714</v>
      </c>
      <c r="T6717" s="25">
        <f t="shared" si="947"/>
        <v>3.5928487146259763E-2</v>
      </c>
      <c r="U6717" s="25">
        <f t="shared" si="944"/>
        <v>3.704237510739547E-2</v>
      </c>
      <c r="W6717" s="17">
        <f>Eingabe!H6718</f>
        <v>260</v>
      </c>
      <c r="X6717" s="17">
        <f t="shared" si="945"/>
        <v>2.6</v>
      </c>
      <c r="Y6717" s="17">
        <f t="shared" si="946"/>
        <v>260</v>
      </c>
    </row>
    <row r="6718" spans="1:25" x14ac:dyDescent="0.15">
      <c r="A6718" s="82">
        <f t="shared" si="941"/>
        <v>10</v>
      </c>
      <c r="B6718" s="46">
        <v>43745.791666650381</v>
      </c>
      <c r="C6718" s="47">
        <f>Eingabe!G6719</f>
        <v>3.1</v>
      </c>
      <c r="D6718" s="77">
        <v>6718</v>
      </c>
      <c r="E6718" s="47"/>
      <c r="F6718" s="25">
        <f t="shared" si="939"/>
        <v>4.62</v>
      </c>
      <c r="G6718" s="25">
        <f>VLOOKUP(F6718,'Spezifische Werte'!$B$2:$C$4002,2,FALSE)</f>
        <v>7.0834307543363312E-2</v>
      </c>
      <c r="H6718" s="25">
        <f t="shared" si="942"/>
        <v>141.66861508672662</v>
      </c>
      <c r="J6718" s="25">
        <f t="shared" si="940"/>
        <v>4.6500000000000004</v>
      </c>
      <c r="K6718" s="25">
        <f>VLOOKUP(J6718,'Spezifische Werte'!$B$2:$C$4002,2,FALSE)</f>
        <v>7.2366311882592071E-2</v>
      </c>
      <c r="L6718" s="25">
        <f t="shared" si="943"/>
        <v>144.73262376518414</v>
      </c>
      <c r="R6718" s="25">
        <v>6716</v>
      </c>
      <c r="S6718" s="25">
        <v>6715</v>
      </c>
      <c r="T6718" s="25">
        <f t="shared" si="947"/>
        <v>3.5928487146259763E-2</v>
      </c>
      <c r="U6718" s="25">
        <f t="shared" si="944"/>
        <v>3.704237510739547E-2</v>
      </c>
      <c r="W6718" s="17">
        <f>Eingabe!H6719</f>
        <v>252</v>
      </c>
      <c r="X6718" s="17">
        <f t="shared" si="945"/>
        <v>2.52</v>
      </c>
      <c r="Y6718" s="17">
        <f t="shared" si="946"/>
        <v>250</v>
      </c>
    </row>
    <row r="6719" spans="1:25" x14ac:dyDescent="0.15">
      <c r="A6719" s="82">
        <f t="shared" si="941"/>
        <v>10</v>
      </c>
      <c r="B6719" s="46">
        <v>43745.833333317045</v>
      </c>
      <c r="C6719" s="47">
        <f>Eingabe!G6720</f>
        <v>3.4</v>
      </c>
      <c r="D6719" s="77">
        <v>6719</v>
      </c>
      <c r="E6719" s="47"/>
      <c r="F6719" s="25">
        <f t="shared" si="939"/>
        <v>5.07</v>
      </c>
      <c r="G6719" s="25">
        <f>VLOOKUP(F6719,'Spezifische Werte'!$B$2:$C$4002,2,FALSE)</f>
        <v>9.6185977081711158E-2</v>
      </c>
      <c r="H6719" s="25">
        <f t="shared" si="942"/>
        <v>192.37195416342232</v>
      </c>
      <c r="J6719" s="25">
        <f t="shared" si="940"/>
        <v>5.0999999999999996</v>
      </c>
      <c r="K6719" s="25">
        <f>VLOOKUP(J6719,'Spezifische Werte'!$B$2:$C$4002,2,FALSE)</f>
        <v>9.8097213536623304E-2</v>
      </c>
      <c r="L6719" s="25">
        <f t="shared" si="943"/>
        <v>196.1944270732466</v>
      </c>
      <c r="R6719" s="25">
        <v>6717</v>
      </c>
      <c r="S6719" s="25">
        <v>6716</v>
      </c>
      <c r="T6719" s="25">
        <f t="shared" si="947"/>
        <v>3.5928487146259763E-2</v>
      </c>
      <c r="U6719" s="25">
        <f t="shared" si="944"/>
        <v>3.704237510739547E-2</v>
      </c>
      <c r="W6719" s="17">
        <f>Eingabe!H6720</f>
        <v>259</v>
      </c>
      <c r="X6719" s="17">
        <f t="shared" si="945"/>
        <v>2.59</v>
      </c>
      <c r="Y6719" s="17">
        <f t="shared" si="946"/>
        <v>260</v>
      </c>
    </row>
    <row r="6720" spans="1:25" x14ac:dyDescent="0.15">
      <c r="A6720" s="82">
        <f t="shared" si="941"/>
        <v>10</v>
      </c>
      <c r="B6720" s="46">
        <v>43745.874999983709</v>
      </c>
      <c r="C6720" s="47">
        <f>Eingabe!G6721</f>
        <v>3.4</v>
      </c>
      <c r="D6720" s="77">
        <v>6720</v>
      </c>
      <c r="E6720" s="47"/>
      <c r="F6720" s="25">
        <f t="shared" si="939"/>
        <v>5.07</v>
      </c>
      <c r="G6720" s="25">
        <f>VLOOKUP(F6720,'Spezifische Werte'!$B$2:$C$4002,2,FALSE)</f>
        <v>9.6185977081711158E-2</v>
      </c>
      <c r="H6720" s="25">
        <f t="shared" si="942"/>
        <v>192.37195416342232</v>
      </c>
      <c r="J6720" s="25">
        <f t="shared" si="940"/>
        <v>5.0999999999999996</v>
      </c>
      <c r="K6720" s="25">
        <f>VLOOKUP(J6720,'Spezifische Werte'!$B$2:$C$4002,2,FALSE)</f>
        <v>9.8097213536623304E-2</v>
      </c>
      <c r="L6720" s="25">
        <f t="shared" si="943"/>
        <v>196.1944270732466</v>
      </c>
      <c r="R6720" s="25">
        <v>6718</v>
      </c>
      <c r="S6720" s="25">
        <v>6717</v>
      </c>
      <c r="T6720" s="25">
        <f t="shared" si="947"/>
        <v>3.5928487146259763E-2</v>
      </c>
      <c r="U6720" s="25">
        <f t="shared" si="944"/>
        <v>3.704237510739547E-2</v>
      </c>
      <c r="W6720" s="17">
        <f>Eingabe!H6721</f>
        <v>259</v>
      </c>
      <c r="X6720" s="17">
        <f t="shared" si="945"/>
        <v>2.59</v>
      </c>
      <c r="Y6720" s="17">
        <f t="shared" si="946"/>
        <v>260</v>
      </c>
    </row>
    <row r="6721" spans="1:25" x14ac:dyDescent="0.15">
      <c r="A6721" s="82">
        <f t="shared" si="941"/>
        <v>10</v>
      </c>
      <c r="B6721" s="46">
        <v>43745.916666650373</v>
      </c>
      <c r="C6721" s="47">
        <f>Eingabe!G6722</f>
        <v>3.4</v>
      </c>
      <c r="D6721" s="77">
        <v>6721</v>
      </c>
      <c r="E6721" s="47"/>
      <c r="F6721" s="25">
        <f t="shared" si="939"/>
        <v>5.07</v>
      </c>
      <c r="G6721" s="25">
        <f>VLOOKUP(F6721,'Spezifische Werte'!$B$2:$C$4002,2,FALSE)</f>
        <v>9.6185977081711158E-2</v>
      </c>
      <c r="H6721" s="25">
        <f t="shared" si="942"/>
        <v>192.37195416342232</v>
      </c>
      <c r="J6721" s="25">
        <f t="shared" si="940"/>
        <v>5.0999999999999996</v>
      </c>
      <c r="K6721" s="25">
        <f>VLOOKUP(J6721,'Spezifische Werte'!$B$2:$C$4002,2,FALSE)</f>
        <v>9.8097213536623304E-2</v>
      </c>
      <c r="L6721" s="25">
        <f t="shared" si="943"/>
        <v>196.1944270732466</v>
      </c>
      <c r="R6721" s="25">
        <v>6719</v>
      </c>
      <c r="S6721" s="25">
        <v>6718</v>
      </c>
      <c r="T6721" s="25">
        <f t="shared" si="947"/>
        <v>3.5928487146259763E-2</v>
      </c>
      <c r="U6721" s="25">
        <f t="shared" si="944"/>
        <v>3.704237510739547E-2</v>
      </c>
      <c r="W6721" s="17">
        <f>Eingabe!H6722</f>
        <v>257</v>
      </c>
      <c r="X6721" s="17">
        <f t="shared" si="945"/>
        <v>2.57</v>
      </c>
      <c r="Y6721" s="17">
        <f t="shared" si="946"/>
        <v>260</v>
      </c>
    </row>
    <row r="6722" spans="1:25" x14ac:dyDescent="0.15">
      <c r="A6722" s="82">
        <f t="shared" si="941"/>
        <v>10</v>
      </c>
      <c r="B6722" s="46">
        <v>43745.958333317038</v>
      </c>
      <c r="C6722" s="47">
        <f>Eingabe!G6723</f>
        <v>4.0999999999999996</v>
      </c>
      <c r="D6722" s="77">
        <v>6722</v>
      </c>
      <c r="E6722" s="47"/>
      <c r="F6722" s="25">
        <f t="shared" si="939"/>
        <v>6.12</v>
      </c>
      <c r="G6722" s="25">
        <f>VLOOKUP(F6722,'Spezifische Werte'!$B$2:$C$4002,2,FALSE)</f>
        <v>0.17636813552353289</v>
      </c>
      <c r="H6722" s="25">
        <f t="shared" si="942"/>
        <v>352.73627104706577</v>
      </c>
      <c r="J6722" s="25">
        <f t="shared" si="940"/>
        <v>6.15</v>
      </c>
      <c r="K6722" s="25">
        <f>VLOOKUP(J6722,'Spezifische Werte'!$B$2:$C$4002,2,FALSE)</f>
        <v>0.17921779013058811</v>
      </c>
      <c r="L6722" s="25">
        <f t="shared" si="943"/>
        <v>358.4355802611762</v>
      </c>
      <c r="R6722" s="25">
        <v>6720</v>
      </c>
      <c r="S6722" s="25">
        <v>6719</v>
      </c>
      <c r="T6722" s="25">
        <f t="shared" si="947"/>
        <v>3.5928487146259763E-2</v>
      </c>
      <c r="U6722" s="25">
        <f t="shared" si="944"/>
        <v>3.704237510739547E-2</v>
      </c>
      <c r="W6722" s="17">
        <f>Eingabe!H6723</f>
        <v>228</v>
      </c>
      <c r="X6722" s="17">
        <f t="shared" si="945"/>
        <v>2.2799999999999998</v>
      </c>
      <c r="Y6722" s="17">
        <f t="shared" si="946"/>
        <v>229.99999999999997</v>
      </c>
    </row>
    <row r="6723" spans="1:25" x14ac:dyDescent="0.15">
      <c r="A6723" s="82">
        <f t="shared" si="941"/>
        <v>10</v>
      </c>
      <c r="B6723" s="46">
        <v>43745.999999983702</v>
      </c>
      <c r="C6723" s="47">
        <f>Eingabe!G6724</f>
        <v>3.2</v>
      </c>
      <c r="D6723" s="77">
        <v>6723</v>
      </c>
      <c r="E6723" s="47"/>
      <c r="F6723" s="25">
        <f t="shared" ref="F6723:F6786" si="948">ROUND(C6723*($O$4/$O$5)^$O$7,2)</f>
        <v>4.7699999999999996</v>
      </c>
      <c r="G6723" s="25">
        <f>VLOOKUP(F6723,'Spezifische Werte'!$B$2:$C$4002,2,FALSE)</f>
        <v>7.8679349945367349E-2</v>
      </c>
      <c r="H6723" s="25">
        <f t="shared" si="942"/>
        <v>157.3586998907347</v>
      </c>
      <c r="J6723" s="25">
        <f t="shared" ref="J6723:J6786" si="949">ROUND(C6723*(LN($O$4/$O$8)/LN($O$5/$O$8)),2)</f>
        <v>4.8</v>
      </c>
      <c r="K6723" s="25">
        <f>VLOOKUP(J6723,'Spezifische Werte'!$B$2:$C$4002,2,FALSE)</f>
        <v>8.0310065544742015E-2</v>
      </c>
      <c r="L6723" s="25">
        <f t="shared" si="943"/>
        <v>160.62013108948403</v>
      </c>
      <c r="R6723" s="25">
        <v>6721</v>
      </c>
      <c r="S6723" s="25">
        <v>6720</v>
      </c>
      <c r="T6723" s="25">
        <f t="shared" si="947"/>
        <v>3.5928487146259763E-2</v>
      </c>
      <c r="U6723" s="25">
        <f t="shared" si="944"/>
        <v>3.704237510739547E-2</v>
      </c>
      <c r="W6723" s="17">
        <f>Eingabe!H6724</f>
        <v>228</v>
      </c>
      <c r="X6723" s="17">
        <f t="shared" si="945"/>
        <v>2.2799999999999998</v>
      </c>
      <c r="Y6723" s="17">
        <f t="shared" si="946"/>
        <v>229.99999999999997</v>
      </c>
    </row>
    <row r="6724" spans="1:25" x14ac:dyDescent="0.15">
      <c r="A6724" s="82">
        <f t="shared" ref="A6724:A6787" si="950">MONTH(B6724)</f>
        <v>10</v>
      </c>
      <c r="B6724" s="46">
        <v>43746.041666650366</v>
      </c>
      <c r="C6724" s="47">
        <f>Eingabe!G6725</f>
        <v>3.2</v>
      </c>
      <c r="D6724" s="77">
        <v>6724</v>
      </c>
      <c r="E6724" s="47"/>
      <c r="F6724" s="25">
        <f t="shared" si="948"/>
        <v>4.7699999999999996</v>
      </c>
      <c r="G6724" s="25">
        <f>VLOOKUP(F6724,'Spezifische Werte'!$B$2:$C$4002,2,FALSE)</f>
        <v>7.8679349945367349E-2</v>
      </c>
      <c r="H6724" s="25">
        <f t="shared" ref="H6724:H6787" si="951">G6724*$O$9*1000</f>
        <v>157.3586998907347</v>
      </c>
      <c r="J6724" s="25">
        <f t="shared" si="949"/>
        <v>4.8</v>
      </c>
      <c r="K6724" s="25">
        <f>VLOOKUP(J6724,'Spezifische Werte'!$B$2:$C$4002,2,FALSE)</f>
        <v>8.0310065544742015E-2</v>
      </c>
      <c r="L6724" s="25">
        <f t="shared" ref="L6724:L6787" si="952">K6724*$O$9*1000</f>
        <v>160.62013108948403</v>
      </c>
      <c r="R6724" s="25">
        <v>6722</v>
      </c>
      <c r="S6724" s="25">
        <v>6721</v>
      </c>
      <c r="T6724" s="25">
        <f t="shared" si="947"/>
        <v>3.5928487146259763E-2</v>
      </c>
      <c r="U6724" s="25">
        <f t="shared" ref="U6724:U6787" si="953">LARGE($L$3:$L$8762,R6724)/1000</f>
        <v>3.704237510739547E-2</v>
      </c>
      <c r="W6724" s="17">
        <f>Eingabe!H6725</f>
        <v>228</v>
      </c>
      <c r="X6724" s="17">
        <f t="shared" ref="X6724:X6787" si="954">W6724/100</f>
        <v>2.2799999999999998</v>
      </c>
      <c r="Y6724" s="17">
        <f t="shared" ref="Y6724:Y6787" si="955">ROUND(X6724,1)*100</f>
        <v>229.99999999999997</v>
      </c>
    </row>
    <row r="6725" spans="1:25" x14ac:dyDescent="0.15">
      <c r="A6725" s="82">
        <f t="shared" si="950"/>
        <v>10</v>
      </c>
      <c r="B6725" s="46">
        <v>43746.08333331703</v>
      </c>
      <c r="C6725" s="47">
        <f>Eingabe!G6726</f>
        <v>3.4</v>
      </c>
      <c r="D6725" s="77">
        <v>6725</v>
      </c>
      <c r="E6725" s="47"/>
      <c r="F6725" s="25">
        <f t="shared" si="948"/>
        <v>5.07</v>
      </c>
      <c r="G6725" s="25">
        <f>VLOOKUP(F6725,'Spezifische Werte'!$B$2:$C$4002,2,FALSE)</f>
        <v>9.6185977081711158E-2</v>
      </c>
      <c r="H6725" s="25">
        <f t="shared" si="951"/>
        <v>192.37195416342232</v>
      </c>
      <c r="J6725" s="25">
        <f t="shared" si="949"/>
        <v>5.0999999999999996</v>
      </c>
      <c r="K6725" s="25">
        <f>VLOOKUP(J6725,'Spezifische Werte'!$B$2:$C$4002,2,FALSE)</f>
        <v>9.8097213536623304E-2</v>
      </c>
      <c r="L6725" s="25">
        <f t="shared" si="952"/>
        <v>196.1944270732466</v>
      </c>
      <c r="R6725" s="25">
        <v>6723</v>
      </c>
      <c r="S6725" s="25">
        <v>6722</v>
      </c>
      <c r="T6725" s="25">
        <f t="shared" si="947"/>
        <v>3.5928487146259763E-2</v>
      </c>
      <c r="U6725" s="25">
        <f t="shared" si="953"/>
        <v>3.704237510739547E-2</v>
      </c>
      <c r="W6725" s="17">
        <f>Eingabe!H6726</f>
        <v>250</v>
      </c>
      <c r="X6725" s="17">
        <f t="shared" si="954"/>
        <v>2.5</v>
      </c>
      <c r="Y6725" s="17">
        <f t="shared" si="955"/>
        <v>250</v>
      </c>
    </row>
    <row r="6726" spans="1:25" x14ac:dyDescent="0.15">
      <c r="A6726" s="82">
        <f t="shared" si="950"/>
        <v>10</v>
      </c>
      <c r="B6726" s="46">
        <v>43746.124999983695</v>
      </c>
      <c r="C6726" s="47">
        <f>Eingabe!G6727</f>
        <v>3.4</v>
      </c>
      <c r="D6726" s="77">
        <v>6726</v>
      </c>
      <c r="E6726" s="47"/>
      <c r="F6726" s="25">
        <f t="shared" si="948"/>
        <v>5.07</v>
      </c>
      <c r="G6726" s="25">
        <f>VLOOKUP(F6726,'Spezifische Werte'!$B$2:$C$4002,2,FALSE)</f>
        <v>9.6185977081711158E-2</v>
      </c>
      <c r="H6726" s="25">
        <f t="shared" si="951"/>
        <v>192.37195416342232</v>
      </c>
      <c r="J6726" s="25">
        <f t="shared" si="949"/>
        <v>5.0999999999999996</v>
      </c>
      <c r="K6726" s="25">
        <f>VLOOKUP(J6726,'Spezifische Werte'!$B$2:$C$4002,2,FALSE)</f>
        <v>9.8097213536623304E-2</v>
      </c>
      <c r="L6726" s="25">
        <f t="shared" si="952"/>
        <v>196.1944270732466</v>
      </c>
      <c r="R6726" s="25">
        <v>6724</v>
      </c>
      <c r="S6726" s="25">
        <v>6723</v>
      </c>
      <c r="T6726" s="25">
        <f t="shared" ref="T6726:T6789" si="956">LARGE($H$3:$H$8762,R6726)/1000</f>
        <v>3.5928487146259763E-2</v>
      </c>
      <c r="U6726" s="25">
        <f t="shared" si="953"/>
        <v>3.704237510739547E-2</v>
      </c>
      <c r="W6726" s="17">
        <f>Eingabe!H6727</f>
        <v>240</v>
      </c>
      <c r="X6726" s="17">
        <f t="shared" si="954"/>
        <v>2.4</v>
      </c>
      <c r="Y6726" s="17">
        <f t="shared" si="955"/>
        <v>240</v>
      </c>
    </row>
    <row r="6727" spans="1:25" x14ac:dyDescent="0.15">
      <c r="A6727" s="82">
        <f t="shared" si="950"/>
        <v>10</v>
      </c>
      <c r="B6727" s="46">
        <v>43746.166666650359</v>
      </c>
      <c r="C6727" s="47">
        <f>Eingabe!G6728</f>
        <v>4.2</v>
      </c>
      <c r="D6727" s="77">
        <v>6727</v>
      </c>
      <c r="E6727" s="47"/>
      <c r="F6727" s="25">
        <f t="shared" si="948"/>
        <v>6.27</v>
      </c>
      <c r="G6727" s="25">
        <f>VLOOKUP(F6727,'Spezifische Werte'!$B$2:$C$4002,2,FALSE)</f>
        <v>0.19098980973438914</v>
      </c>
      <c r="H6727" s="25">
        <f t="shared" si="951"/>
        <v>381.97961946877831</v>
      </c>
      <c r="J6727" s="25">
        <f t="shared" si="949"/>
        <v>6.3</v>
      </c>
      <c r="K6727" s="25">
        <f>VLOOKUP(J6727,'Spezifische Werte'!$B$2:$C$4002,2,FALSE)</f>
        <v>0.19401976060055698</v>
      </c>
      <c r="L6727" s="25">
        <f t="shared" si="952"/>
        <v>388.03952120111398</v>
      </c>
      <c r="R6727" s="25">
        <v>6725</v>
      </c>
      <c r="S6727" s="25">
        <v>6724</v>
      </c>
      <c r="T6727" s="25">
        <f t="shared" si="956"/>
        <v>3.5928487146259763E-2</v>
      </c>
      <c r="U6727" s="25">
        <f t="shared" si="953"/>
        <v>3.704237510739547E-2</v>
      </c>
      <c r="W6727" s="17">
        <f>Eingabe!H6728</f>
        <v>239</v>
      </c>
      <c r="X6727" s="17">
        <f t="shared" si="954"/>
        <v>2.39</v>
      </c>
      <c r="Y6727" s="17">
        <f t="shared" si="955"/>
        <v>240</v>
      </c>
    </row>
    <row r="6728" spans="1:25" x14ac:dyDescent="0.15">
      <c r="A6728" s="82">
        <f t="shared" si="950"/>
        <v>10</v>
      </c>
      <c r="B6728" s="46">
        <v>43746.208333317023</v>
      </c>
      <c r="C6728" s="47">
        <f>Eingabe!G6729</f>
        <v>4.3</v>
      </c>
      <c r="D6728" s="77">
        <v>6728</v>
      </c>
      <c r="E6728" s="47"/>
      <c r="F6728" s="25">
        <f t="shared" si="948"/>
        <v>6.41</v>
      </c>
      <c r="G6728" s="25">
        <f>VLOOKUP(F6728,'Spezifische Werte'!$B$2:$C$4002,2,FALSE)</f>
        <v>0.20539547091670399</v>
      </c>
      <c r="H6728" s="25">
        <f t="shared" si="951"/>
        <v>410.790941833408</v>
      </c>
      <c r="J6728" s="25">
        <f t="shared" si="949"/>
        <v>6.45</v>
      </c>
      <c r="K6728" s="25">
        <f>VLOOKUP(J6728,'Spezifische Werte'!$B$2:$C$4002,2,FALSE)</f>
        <v>0.20962714743593144</v>
      </c>
      <c r="L6728" s="25">
        <f t="shared" si="952"/>
        <v>419.2542948718629</v>
      </c>
      <c r="R6728" s="25">
        <v>6726</v>
      </c>
      <c r="S6728" s="25">
        <v>6725</v>
      </c>
      <c r="T6728" s="25">
        <f t="shared" si="956"/>
        <v>3.5928487146259763E-2</v>
      </c>
      <c r="U6728" s="25">
        <f t="shared" si="953"/>
        <v>3.704237510739547E-2</v>
      </c>
      <c r="W6728" s="17">
        <f>Eingabe!H6729</f>
        <v>250</v>
      </c>
      <c r="X6728" s="17">
        <f t="shared" si="954"/>
        <v>2.5</v>
      </c>
      <c r="Y6728" s="17">
        <f t="shared" si="955"/>
        <v>250</v>
      </c>
    </row>
    <row r="6729" spans="1:25" x14ac:dyDescent="0.15">
      <c r="A6729" s="82">
        <f t="shared" si="950"/>
        <v>10</v>
      </c>
      <c r="B6729" s="46">
        <v>43746.249999983687</v>
      </c>
      <c r="C6729" s="47">
        <f>Eingabe!G6730</f>
        <v>4.2</v>
      </c>
      <c r="D6729" s="77">
        <v>6729</v>
      </c>
      <c r="E6729" s="47"/>
      <c r="F6729" s="25">
        <f t="shared" si="948"/>
        <v>6.27</v>
      </c>
      <c r="G6729" s="25">
        <f>VLOOKUP(F6729,'Spezifische Werte'!$B$2:$C$4002,2,FALSE)</f>
        <v>0.19098980973438914</v>
      </c>
      <c r="H6729" s="25">
        <f t="shared" si="951"/>
        <v>381.97961946877831</v>
      </c>
      <c r="J6729" s="25">
        <f t="shared" si="949"/>
        <v>6.3</v>
      </c>
      <c r="K6729" s="25">
        <f>VLOOKUP(J6729,'Spezifische Werte'!$B$2:$C$4002,2,FALSE)</f>
        <v>0.19401976060055698</v>
      </c>
      <c r="L6729" s="25">
        <f t="shared" si="952"/>
        <v>388.03952120111398</v>
      </c>
      <c r="R6729" s="25">
        <v>6727</v>
      </c>
      <c r="S6729" s="25">
        <v>6726</v>
      </c>
      <c r="T6729" s="25">
        <f t="shared" si="956"/>
        <v>3.5928487146259763E-2</v>
      </c>
      <c r="U6729" s="25">
        <f t="shared" si="953"/>
        <v>3.704237510739547E-2</v>
      </c>
      <c r="W6729" s="17">
        <f>Eingabe!H6730</f>
        <v>282</v>
      </c>
      <c r="X6729" s="17">
        <f t="shared" si="954"/>
        <v>2.82</v>
      </c>
      <c r="Y6729" s="17">
        <f t="shared" si="955"/>
        <v>280</v>
      </c>
    </row>
    <row r="6730" spans="1:25" x14ac:dyDescent="0.15">
      <c r="A6730" s="82">
        <f t="shared" si="950"/>
        <v>10</v>
      </c>
      <c r="B6730" s="46">
        <v>43746.291666650352</v>
      </c>
      <c r="C6730" s="47">
        <f>Eingabe!G6731</f>
        <v>4.9000000000000004</v>
      </c>
      <c r="D6730" s="77">
        <v>6730</v>
      </c>
      <c r="E6730" s="47"/>
      <c r="F6730" s="25">
        <f t="shared" si="948"/>
        <v>7.31</v>
      </c>
      <c r="G6730" s="25">
        <f>VLOOKUP(F6730,'Spezifische Werte'!$B$2:$C$4002,2,FALSE)</f>
        <v>0.3124426167174133</v>
      </c>
      <c r="H6730" s="25">
        <f t="shared" si="951"/>
        <v>624.88523343482666</v>
      </c>
      <c r="J6730" s="25">
        <f t="shared" si="949"/>
        <v>7.35</v>
      </c>
      <c r="K6730" s="25">
        <f>VLOOKUP(J6730,'Spezifische Werte'!$B$2:$C$4002,2,FALSE)</f>
        <v>0.31783439487629789</v>
      </c>
      <c r="L6730" s="25">
        <f t="shared" si="952"/>
        <v>635.66878975259579</v>
      </c>
      <c r="R6730" s="25">
        <v>6728</v>
      </c>
      <c r="S6730" s="25">
        <v>6727</v>
      </c>
      <c r="T6730" s="25">
        <f t="shared" si="956"/>
        <v>3.5928487146259763E-2</v>
      </c>
      <c r="U6730" s="25">
        <f t="shared" si="953"/>
        <v>3.704237510739547E-2</v>
      </c>
      <c r="W6730" s="17">
        <f>Eingabe!H6731</f>
        <v>280</v>
      </c>
      <c r="X6730" s="17">
        <f t="shared" si="954"/>
        <v>2.8</v>
      </c>
      <c r="Y6730" s="17">
        <f t="shared" si="955"/>
        <v>280</v>
      </c>
    </row>
    <row r="6731" spans="1:25" x14ac:dyDescent="0.15">
      <c r="A6731" s="82">
        <f t="shared" si="950"/>
        <v>10</v>
      </c>
      <c r="B6731" s="46">
        <v>43746.333333317016</v>
      </c>
      <c r="C6731" s="47">
        <f>Eingabe!G6732</f>
        <v>5.0999999999999996</v>
      </c>
      <c r="D6731" s="77">
        <v>6731</v>
      </c>
      <c r="E6731" s="47"/>
      <c r="F6731" s="25">
        <f t="shared" si="948"/>
        <v>7.61</v>
      </c>
      <c r="G6731" s="25">
        <f>VLOOKUP(F6731,'Spezifische Werte'!$B$2:$C$4002,2,FALSE)</f>
        <v>0.35419704845962618</v>
      </c>
      <c r="H6731" s="25">
        <f t="shared" si="951"/>
        <v>708.39409691925232</v>
      </c>
      <c r="J6731" s="25">
        <f t="shared" si="949"/>
        <v>7.65</v>
      </c>
      <c r="K6731" s="25">
        <f>VLOOKUP(J6731,'Spezifische Werte'!$B$2:$C$4002,2,FALSE)</f>
        <v>0.35999115933138248</v>
      </c>
      <c r="L6731" s="25">
        <f t="shared" si="952"/>
        <v>719.98231866276501</v>
      </c>
      <c r="R6731" s="25">
        <v>6729</v>
      </c>
      <c r="S6731" s="25">
        <v>6728</v>
      </c>
      <c r="T6731" s="25">
        <f t="shared" si="956"/>
        <v>3.5928487146259763E-2</v>
      </c>
      <c r="U6731" s="25">
        <f t="shared" si="953"/>
        <v>3.704237510739547E-2</v>
      </c>
      <c r="W6731" s="17">
        <f>Eingabe!H6732</f>
        <v>259</v>
      </c>
      <c r="X6731" s="17">
        <f t="shared" si="954"/>
        <v>2.59</v>
      </c>
      <c r="Y6731" s="17">
        <f t="shared" si="955"/>
        <v>260</v>
      </c>
    </row>
    <row r="6732" spans="1:25" x14ac:dyDescent="0.15">
      <c r="A6732" s="82">
        <f t="shared" si="950"/>
        <v>10</v>
      </c>
      <c r="B6732" s="46">
        <v>43746.37499998368</v>
      </c>
      <c r="C6732" s="47">
        <f>Eingabe!G6733</f>
        <v>4.4000000000000004</v>
      </c>
      <c r="D6732" s="77">
        <v>6732</v>
      </c>
      <c r="E6732" s="47"/>
      <c r="F6732" s="25">
        <f t="shared" si="948"/>
        <v>6.56</v>
      </c>
      <c r="G6732" s="25">
        <f>VLOOKUP(F6732,'Spezifische Werte'!$B$2:$C$4002,2,FALSE)</f>
        <v>0.2214941246302857</v>
      </c>
      <c r="H6732" s="25">
        <f t="shared" si="951"/>
        <v>442.98824926057142</v>
      </c>
      <c r="J6732" s="25">
        <f t="shared" si="949"/>
        <v>6.6</v>
      </c>
      <c r="K6732" s="25">
        <f>VLOOKUP(J6732,'Spezifische Werte'!$B$2:$C$4002,2,FALSE)</f>
        <v>0.22589088814664299</v>
      </c>
      <c r="L6732" s="25">
        <f t="shared" si="952"/>
        <v>451.78177629328599</v>
      </c>
      <c r="R6732" s="25">
        <v>6730</v>
      </c>
      <c r="S6732" s="25">
        <v>6729</v>
      </c>
      <c r="T6732" s="25">
        <f t="shared" si="956"/>
        <v>3.5928487146259763E-2</v>
      </c>
      <c r="U6732" s="25">
        <f t="shared" si="953"/>
        <v>3.704237510739547E-2</v>
      </c>
      <c r="W6732" s="17">
        <f>Eingabe!H6733</f>
        <v>278</v>
      </c>
      <c r="X6732" s="17">
        <f t="shared" si="954"/>
        <v>2.78</v>
      </c>
      <c r="Y6732" s="17">
        <f t="shared" si="955"/>
        <v>280</v>
      </c>
    </row>
    <row r="6733" spans="1:25" x14ac:dyDescent="0.15">
      <c r="A6733" s="82">
        <f t="shared" si="950"/>
        <v>10</v>
      </c>
      <c r="B6733" s="46">
        <v>43746.416666650344</v>
      </c>
      <c r="C6733" s="47">
        <f>Eingabe!G6734</f>
        <v>4.2</v>
      </c>
      <c r="D6733" s="77">
        <v>6733</v>
      </c>
      <c r="E6733" s="47"/>
      <c r="F6733" s="25">
        <f t="shared" si="948"/>
        <v>6.27</v>
      </c>
      <c r="G6733" s="25">
        <f>VLOOKUP(F6733,'Spezifische Werte'!$B$2:$C$4002,2,FALSE)</f>
        <v>0.19098980973438914</v>
      </c>
      <c r="H6733" s="25">
        <f t="shared" si="951"/>
        <v>381.97961946877831</v>
      </c>
      <c r="J6733" s="25">
        <f t="shared" si="949"/>
        <v>6.3</v>
      </c>
      <c r="K6733" s="25">
        <f>VLOOKUP(J6733,'Spezifische Werte'!$B$2:$C$4002,2,FALSE)</f>
        <v>0.19401976060055698</v>
      </c>
      <c r="L6733" s="25">
        <f t="shared" si="952"/>
        <v>388.03952120111398</v>
      </c>
      <c r="R6733" s="25">
        <v>6731</v>
      </c>
      <c r="S6733" s="25">
        <v>6730</v>
      </c>
      <c r="T6733" s="25">
        <f t="shared" si="956"/>
        <v>3.5928487146259763E-2</v>
      </c>
      <c r="U6733" s="25">
        <f t="shared" si="953"/>
        <v>3.704237510739547E-2</v>
      </c>
      <c r="W6733" s="17">
        <f>Eingabe!H6734</f>
        <v>270</v>
      </c>
      <c r="X6733" s="17">
        <f t="shared" si="954"/>
        <v>2.7</v>
      </c>
      <c r="Y6733" s="17">
        <f t="shared" si="955"/>
        <v>270</v>
      </c>
    </row>
    <row r="6734" spans="1:25" x14ac:dyDescent="0.15">
      <c r="A6734" s="82">
        <f t="shared" si="950"/>
        <v>10</v>
      </c>
      <c r="B6734" s="46">
        <v>43746.458333317009</v>
      </c>
      <c r="C6734" s="47">
        <f>Eingabe!G6735</f>
        <v>3.6</v>
      </c>
      <c r="D6734" s="77">
        <v>6734</v>
      </c>
      <c r="E6734" s="47"/>
      <c r="F6734" s="25">
        <f t="shared" si="948"/>
        <v>5.37</v>
      </c>
      <c r="G6734" s="25">
        <f>VLOOKUP(F6734,'Spezifische Werte'!$B$2:$C$4002,2,FALSE)</f>
        <v>0.11640095819454216</v>
      </c>
      <c r="H6734" s="25">
        <f t="shared" si="951"/>
        <v>232.80191638908431</v>
      </c>
      <c r="J6734" s="25">
        <f t="shared" si="949"/>
        <v>5.4</v>
      </c>
      <c r="K6734" s="25">
        <f>VLOOKUP(J6734,'Spezifische Werte'!$B$2:$C$4002,2,FALSE)</f>
        <v>0.11853513474534576</v>
      </c>
      <c r="L6734" s="25">
        <f t="shared" si="952"/>
        <v>237.07026949069152</v>
      </c>
      <c r="R6734" s="25">
        <v>6732</v>
      </c>
      <c r="S6734" s="25">
        <v>6731</v>
      </c>
      <c r="T6734" s="25">
        <f t="shared" si="956"/>
        <v>3.5928487146259763E-2</v>
      </c>
      <c r="U6734" s="25">
        <f t="shared" si="953"/>
        <v>3.704237510739547E-2</v>
      </c>
      <c r="W6734" s="17">
        <f>Eingabe!H6735</f>
        <v>269</v>
      </c>
      <c r="X6734" s="17">
        <f t="shared" si="954"/>
        <v>2.69</v>
      </c>
      <c r="Y6734" s="17">
        <f t="shared" si="955"/>
        <v>270</v>
      </c>
    </row>
    <row r="6735" spans="1:25" x14ac:dyDescent="0.15">
      <c r="A6735" s="82">
        <f t="shared" si="950"/>
        <v>10</v>
      </c>
      <c r="B6735" s="46">
        <v>43746.499999983673</v>
      </c>
      <c r="C6735" s="47">
        <f>Eingabe!G6736</f>
        <v>3.6</v>
      </c>
      <c r="D6735" s="77">
        <v>6735</v>
      </c>
      <c r="E6735" s="47"/>
      <c r="F6735" s="25">
        <f t="shared" si="948"/>
        <v>5.37</v>
      </c>
      <c r="G6735" s="25">
        <f>VLOOKUP(F6735,'Spezifische Werte'!$B$2:$C$4002,2,FALSE)</f>
        <v>0.11640095819454216</v>
      </c>
      <c r="H6735" s="25">
        <f t="shared" si="951"/>
        <v>232.80191638908431</v>
      </c>
      <c r="J6735" s="25">
        <f t="shared" si="949"/>
        <v>5.4</v>
      </c>
      <c r="K6735" s="25">
        <f>VLOOKUP(J6735,'Spezifische Werte'!$B$2:$C$4002,2,FALSE)</f>
        <v>0.11853513474534576</v>
      </c>
      <c r="L6735" s="25">
        <f t="shared" si="952"/>
        <v>237.07026949069152</v>
      </c>
      <c r="R6735" s="25">
        <v>6733</v>
      </c>
      <c r="S6735" s="25">
        <v>6732</v>
      </c>
      <c r="T6735" s="25">
        <f t="shared" si="956"/>
        <v>3.5928487146259763E-2</v>
      </c>
      <c r="U6735" s="25">
        <f t="shared" si="953"/>
        <v>3.704237510739547E-2</v>
      </c>
      <c r="W6735" s="17">
        <f>Eingabe!H6736</f>
        <v>288</v>
      </c>
      <c r="X6735" s="17">
        <f t="shared" si="954"/>
        <v>2.88</v>
      </c>
      <c r="Y6735" s="17">
        <f t="shared" si="955"/>
        <v>290</v>
      </c>
    </row>
    <row r="6736" spans="1:25" x14ac:dyDescent="0.15">
      <c r="A6736" s="82">
        <f t="shared" si="950"/>
        <v>10</v>
      </c>
      <c r="B6736" s="46">
        <v>43746.541666650337</v>
      </c>
      <c r="C6736" s="47">
        <f>Eingabe!G6737</f>
        <v>4.2</v>
      </c>
      <c r="D6736" s="77">
        <v>6736</v>
      </c>
      <c r="E6736" s="47"/>
      <c r="F6736" s="25">
        <f t="shared" si="948"/>
        <v>6.27</v>
      </c>
      <c r="G6736" s="25">
        <f>VLOOKUP(F6736,'Spezifische Werte'!$B$2:$C$4002,2,FALSE)</f>
        <v>0.19098980973438914</v>
      </c>
      <c r="H6736" s="25">
        <f t="shared" si="951"/>
        <v>381.97961946877831</v>
      </c>
      <c r="J6736" s="25">
        <f t="shared" si="949"/>
        <v>6.3</v>
      </c>
      <c r="K6736" s="25">
        <f>VLOOKUP(J6736,'Spezifische Werte'!$B$2:$C$4002,2,FALSE)</f>
        <v>0.19401976060055698</v>
      </c>
      <c r="L6736" s="25">
        <f t="shared" si="952"/>
        <v>388.03952120111398</v>
      </c>
      <c r="R6736" s="25">
        <v>6734</v>
      </c>
      <c r="S6736" s="25">
        <v>6733</v>
      </c>
      <c r="T6736" s="25">
        <f t="shared" si="956"/>
        <v>3.5928487146259763E-2</v>
      </c>
      <c r="U6736" s="25">
        <f t="shared" si="953"/>
        <v>3.704237510739547E-2</v>
      </c>
      <c r="W6736" s="17">
        <f>Eingabe!H6737</f>
        <v>279</v>
      </c>
      <c r="X6736" s="17">
        <f t="shared" si="954"/>
        <v>2.79</v>
      </c>
      <c r="Y6736" s="17">
        <f t="shared" si="955"/>
        <v>280</v>
      </c>
    </row>
    <row r="6737" spans="1:25" x14ac:dyDescent="0.15">
      <c r="A6737" s="82">
        <f t="shared" si="950"/>
        <v>10</v>
      </c>
      <c r="B6737" s="46">
        <v>43746.583333317001</v>
      </c>
      <c r="C6737" s="47">
        <f>Eingabe!G6738</f>
        <v>4.2</v>
      </c>
      <c r="D6737" s="77">
        <v>6737</v>
      </c>
      <c r="E6737" s="47"/>
      <c r="F6737" s="25">
        <f t="shared" si="948"/>
        <v>6.27</v>
      </c>
      <c r="G6737" s="25">
        <f>VLOOKUP(F6737,'Spezifische Werte'!$B$2:$C$4002,2,FALSE)</f>
        <v>0.19098980973438914</v>
      </c>
      <c r="H6737" s="25">
        <f t="shared" si="951"/>
        <v>381.97961946877831</v>
      </c>
      <c r="J6737" s="25">
        <f t="shared" si="949"/>
        <v>6.3</v>
      </c>
      <c r="K6737" s="25">
        <f>VLOOKUP(J6737,'Spezifische Werte'!$B$2:$C$4002,2,FALSE)</f>
        <v>0.19401976060055698</v>
      </c>
      <c r="L6737" s="25">
        <f t="shared" si="952"/>
        <v>388.03952120111398</v>
      </c>
      <c r="R6737" s="25">
        <v>6735</v>
      </c>
      <c r="S6737" s="25">
        <v>6734</v>
      </c>
      <c r="T6737" s="25">
        <f t="shared" si="956"/>
        <v>3.5928487146259763E-2</v>
      </c>
      <c r="U6737" s="25">
        <f t="shared" si="953"/>
        <v>3.704237510739547E-2</v>
      </c>
      <c r="W6737" s="17">
        <f>Eingabe!H6738</f>
        <v>280</v>
      </c>
      <c r="X6737" s="17">
        <f t="shared" si="954"/>
        <v>2.8</v>
      </c>
      <c r="Y6737" s="17">
        <f t="shared" si="955"/>
        <v>280</v>
      </c>
    </row>
    <row r="6738" spans="1:25" x14ac:dyDescent="0.15">
      <c r="A6738" s="82">
        <f t="shared" si="950"/>
        <v>10</v>
      </c>
      <c r="B6738" s="46">
        <v>43746.624999983665</v>
      </c>
      <c r="C6738" s="47">
        <f>Eingabe!G6739</f>
        <v>3.6</v>
      </c>
      <c r="D6738" s="77">
        <v>6738</v>
      </c>
      <c r="E6738" s="47"/>
      <c r="F6738" s="25">
        <f t="shared" si="948"/>
        <v>5.37</v>
      </c>
      <c r="G6738" s="25">
        <f>VLOOKUP(F6738,'Spezifische Werte'!$B$2:$C$4002,2,FALSE)</f>
        <v>0.11640095819454216</v>
      </c>
      <c r="H6738" s="25">
        <f t="shared" si="951"/>
        <v>232.80191638908431</v>
      </c>
      <c r="J6738" s="25">
        <f t="shared" si="949"/>
        <v>5.4</v>
      </c>
      <c r="K6738" s="25">
        <f>VLOOKUP(J6738,'Spezifische Werte'!$B$2:$C$4002,2,FALSE)</f>
        <v>0.11853513474534576</v>
      </c>
      <c r="L6738" s="25">
        <f t="shared" si="952"/>
        <v>237.07026949069152</v>
      </c>
      <c r="R6738" s="25">
        <v>6736</v>
      </c>
      <c r="S6738" s="25">
        <v>6735</v>
      </c>
      <c r="T6738" s="25">
        <f t="shared" si="956"/>
        <v>3.5928487146259763E-2</v>
      </c>
      <c r="U6738" s="25">
        <f t="shared" si="953"/>
        <v>3.704237510739547E-2</v>
      </c>
      <c r="W6738" s="17">
        <f>Eingabe!H6739</f>
        <v>281</v>
      </c>
      <c r="X6738" s="17">
        <f t="shared" si="954"/>
        <v>2.81</v>
      </c>
      <c r="Y6738" s="17">
        <f t="shared" si="955"/>
        <v>280</v>
      </c>
    </row>
    <row r="6739" spans="1:25" x14ac:dyDescent="0.15">
      <c r="A6739" s="82">
        <f t="shared" si="950"/>
        <v>10</v>
      </c>
      <c r="B6739" s="46">
        <v>43746.66666665033</v>
      </c>
      <c r="C6739" s="47">
        <f>Eingabe!G6740</f>
        <v>3.3</v>
      </c>
      <c r="D6739" s="77">
        <v>6739</v>
      </c>
      <c r="E6739" s="47"/>
      <c r="F6739" s="25">
        <f t="shared" si="948"/>
        <v>4.92</v>
      </c>
      <c r="G6739" s="25">
        <f>VLOOKUP(F6739,'Spezifische Werte'!$B$2:$C$4002,2,FALSE)</f>
        <v>8.7079957720259088E-2</v>
      </c>
      <c r="H6739" s="25">
        <f t="shared" si="951"/>
        <v>174.15991544051818</v>
      </c>
      <c r="J6739" s="25">
        <f t="shared" si="949"/>
        <v>4.95</v>
      </c>
      <c r="K6739" s="25">
        <f>VLOOKUP(J6739,'Spezifische Werte'!$B$2:$C$4002,2,FALSE)</f>
        <v>8.884038911585862E-2</v>
      </c>
      <c r="L6739" s="25">
        <f t="shared" si="952"/>
        <v>177.68077823171723</v>
      </c>
      <c r="R6739" s="25">
        <v>6737</v>
      </c>
      <c r="S6739" s="25">
        <v>6736</v>
      </c>
      <c r="T6739" s="25">
        <f t="shared" si="956"/>
        <v>3.5928487146259763E-2</v>
      </c>
      <c r="U6739" s="25">
        <f t="shared" si="953"/>
        <v>3.704237510739547E-2</v>
      </c>
      <c r="W6739" s="17">
        <f>Eingabe!H6740</f>
        <v>271</v>
      </c>
      <c r="X6739" s="17">
        <f t="shared" si="954"/>
        <v>2.71</v>
      </c>
      <c r="Y6739" s="17">
        <f t="shared" si="955"/>
        <v>270</v>
      </c>
    </row>
    <row r="6740" spans="1:25" x14ac:dyDescent="0.15">
      <c r="A6740" s="82">
        <f t="shared" si="950"/>
        <v>10</v>
      </c>
      <c r="B6740" s="46">
        <v>43746.708333316994</v>
      </c>
      <c r="C6740" s="47">
        <f>Eingabe!G6741</f>
        <v>4</v>
      </c>
      <c r="D6740" s="77">
        <v>6740</v>
      </c>
      <c r="E6740" s="47"/>
      <c r="F6740" s="25">
        <f t="shared" si="948"/>
        <v>5.97</v>
      </c>
      <c r="G6740" s="25">
        <f>VLOOKUP(F6740,'Spezifische Werte'!$B$2:$C$4002,2,FALSE)</f>
        <v>0.1627434603343155</v>
      </c>
      <c r="H6740" s="25">
        <f t="shared" si="951"/>
        <v>325.486920668631</v>
      </c>
      <c r="J6740" s="25">
        <f t="shared" si="949"/>
        <v>6</v>
      </c>
      <c r="K6740" s="25">
        <f>VLOOKUP(J6740,'Spezifische Werte'!$B$2:$C$4002,2,FALSE)</f>
        <v>0.16538134424295356</v>
      </c>
      <c r="L6740" s="25">
        <f t="shared" si="952"/>
        <v>330.76268848590712</v>
      </c>
      <c r="R6740" s="25">
        <v>6738</v>
      </c>
      <c r="S6740" s="25">
        <v>6737</v>
      </c>
      <c r="T6740" s="25">
        <f t="shared" si="956"/>
        <v>3.5928487146259763E-2</v>
      </c>
      <c r="U6740" s="25">
        <f t="shared" si="953"/>
        <v>3.704237510739547E-2</v>
      </c>
      <c r="W6740" s="17">
        <f>Eingabe!H6741</f>
        <v>268</v>
      </c>
      <c r="X6740" s="17">
        <f t="shared" si="954"/>
        <v>2.68</v>
      </c>
      <c r="Y6740" s="17">
        <f t="shared" si="955"/>
        <v>270</v>
      </c>
    </row>
    <row r="6741" spans="1:25" x14ac:dyDescent="0.15">
      <c r="A6741" s="82">
        <f t="shared" si="950"/>
        <v>10</v>
      </c>
      <c r="B6741" s="46">
        <v>43746.749999983658</v>
      </c>
      <c r="C6741" s="47">
        <f>Eingabe!G6742</f>
        <v>4.9000000000000004</v>
      </c>
      <c r="D6741" s="77">
        <v>6741</v>
      </c>
      <c r="E6741" s="47"/>
      <c r="F6741" s="25">
        <f t="shared" si="948"/>
        <v>7.31</v>
      </c>
      <c r="G6741" s="25">
        <f>VLOOKUP(F6741,'Spezifische Werte'!$B$2:$C$4002,2,FALSE)</f>
        <v>0.3124426167174133</v>
      </c>
      <c r="H6741" s="25">
        <f t="shared" si="951"/>
        <v>624.88523343482666</v>
      </c>
      <c r="J6741" s="25">
        <f t="shared" si="949"/>
        <v>7.35</v>
      </c>
      <c r="K6741" s="25">
        <f>VLOOKUP(J6741,'Spezifische Werte'!$B$2:$C$4002,2,FALSE)</f>
        <v>0.31783439487629789</v>
      </c>
      <c r="L6741" s="25">
        <f t="shared" si="952"/>
        <v>635.66878975259579</v>
      </c>
      <c r="R6741" s="25">
        <v>6739</v>
      </c>
      <c r="S6741" s="25">
        <v>6738</v>
      </c>
      <c r="T6741" s="25">
        <f t="shared" si="956"/>
        <v>3.5928487146259763E-2</v>
      </c>
      <c r="U6741" s="25">
        <f t="shared" si="953"/>
        <v>3.704237510739547E-2</v>
      </c>
      <c r="W6741" s="17">
        <f>Eingabe!H6742</f>
        <v>259</v>
      </c>
      <c r="X6741" s="17">
        <f t="shared" si="954"/>
        <v>2.59</v>
      </c>
      <c r="Y6741" s="17">
        <f t="shared" si="955"/>
        <v>260</v>
      </c>
    </row>
    <row r="6742" spans="1:25" x14ac:dyDescent="0.15">
      <c r="A6742" s="82">
        <f t="shared" si="950"/>
        <v>10</v>
      </c>
      <c r="B6742" s="46">
        <v>43746.791666650322</v>
      </c>
      <c r="C6742" s="47">
        <f>Eingabe!G6743</f>
        <v>4.3</v>
      </c>
      <c r="D6742" s="77">
        <v>6742</v>
      </c>
      <c r="E6742" s="47"/>
      <c r="F6742" s="25">
        <f t="shared" si="948"/>
        <v>6.41</v>
      </c>
      <c r="G6742" s="25">
        <f>VLOOKUP(F6742,'Spezifische Werte'!$B$2:$C$4002,2,FALSE)</f>
        <v>0.20539547091670399</v>
      </c>
      <c r="H6742" s="25">
        <f t="shared" si="951"/>
        <v>410.790941833408</v>
      </c>
      <c r="J6742" s="25">
        <f t="shared" si="949"/>
        <v>6.45</v>
      </c>
      <c r="K6742" s="25">
        <f>VLOOKUP(J6742,'Spezifische Werte'!$B$2:$C$4002,2,FALSE)</f>
        <v>0.20962714743593144</v>
      </c>
      <c r="L6742" s="25">
        <f t="shared" si="952"/>
        <v>419.2542948718629</v>
      </c>
      <c r="R6742" s="25">
        <v>6740</v>
      </c>
      <c r="S6742" s="25">
        <v>6739</v>
      </c>
      <c r="T6742" s="25">
        <f t="shared" si="956"/>
        <v>3.5928487146259763E-2</v>
      </c>
      <c r="U6742" s="25">
        <f t="shared" si="953"/>
        <v>3.704237510739547E-2</v>
      </c>
      <c r="W6742" s="17">
        <f>Eingabe!H6743</f>
        <v>261</v>
      </c>
      <c r="X6742" s="17">
        <f t="shared" si="954"/>
        <v>2.61</v>
      </c>
      <c r="Y6742" s="17">
        <f t="shared" si="955"/>
        <v>260</v>
      </c>
    </row>
    <row r="6743" spans="1:25" x14ac:dyDescent="0.15">
      <c r="A6743" s="82">
        <f t="shared" si="950"/>
        <v>10</v>
      </c>
      <c r="B6743" s="46">
        <v>43746.833333316987</v>
      </c>
      <c r="C6743" s="47">
        <f>Eingabe!G6744</f>
        <v>5.0999999999999996</v>
      </c>
      <c r="D6743" s="77">
        <v>6743</v>
      </c>
      <c r="E6743" s="47"/>
      <c r="F6743" s="25">
        <f t="shared" si="948"/>
        <v>7.61</v>
      </c>
      <c r="G6743" s="25">
        <f>VLOOKUP(F6743,'Spezifische Werte'!$B$2:$C$4002,2,FALSE)</f>
        <v>0.35419704845962618</v>
      </c>
      <c r="H6743" s="25">
        <f t="shared" si="951"/>
        <v>708.39409691925232</v>
      </c>
      <c r="J6743" s="25">
        <f t="shared" si="949"/>
        <v>7.65</v>
      </c>
      <c r="K6743" s="25">
        <f>VLOOKUP(J6743,'Spezifische Werte'!$B$2:$C$4002,2,FALSE)</f>
        <v>0.35999115933138248</v>
      </c>
      <c r="L6743" s="25">
        <f t="shared" si="952"/>
        <v>719.98231866276501</v>
      </c>
      <c r="R6743" s="25">
        <v>6741</v>
      </c>
      <c r="S6743" s="25">
        <v>6740</v>
      </c>
      <c r="T6743" s="25">
        <f t="shared" si="956"/>
        <v>3.5928487146259763E-2</v>
      </c>
      <c r="U6743" s="25">
        <f t="shared" si="953"/>
        <v>3.704237510739547E-2</v>
      </c>
      <c r="W6743" s="17">
        <f>Eingabe!H6744</f>
        <v>260</v>
      </c>
      <c r="X6743" s="17">
        <f t="shared" si="954"/>
        <v>2.6</v>
      </c>
      <c r="Y6743" s="17">
        <f t="shared" si="955"/>
        <v>260</v>
      </c>
    </row>
    <row r="6744" spans="1:25" x14ac:dyDescent="0.15">
      <c r="A6744" s="82">
        <f t="shared" si="950"/>
        <v>10</v>
      </c>
      <c r="B6744" s="46">
        <v>43746.874999983651</v>
      </c>
      <c r="C6744" s="47">
        <f>Eingabe!G6745</f>
        <v>5.0999999999999996</v>
      </c>
      <c r="D6744" s="77">
        <v>6744</v>
      </c>
      <c r="E6744" s="47"/>
      <c r="F6744" s="25">
        <f t="shared" si="948"/>
        <v>7.61</v>
      </c>
      <c r="G6744" s="25">
        <f>VLOOKUP(F6744,'Spezifische Werte'!$B$2:$C$4002,2,FALSE)</f>
        <v>0.35419704845962618</v>
      </c>
      <c r="H6744" s="25">
        <f t="shared" si="951"/>
        <v>708.39409691925232</v>
      </c>
      <c r="J6744" s="25">
        <f t="shared" si="949"/>
        <v>7.65</v>
      </c>
      <c r="K6744" s="25">
        <f>VLOOKUP(J6744,'Spezifische Werte'!$B$2:$C$4002,2,FALSE)</f>
        <v>0.35999115933138248</v>
      </c>
      <c r="L6744" s="25">
        <f t="shared" si="952"/>
        <v>719.98231866276501</v>
      </c>
      <c r="R6744" s="25">
        <v>6742</v>
      </c>
      <c r="S6744" s="25">
        <v>6741</v>
      </c>
      <c r="T6744" s="25">
        <f t="shared" si="956"/>
        <v>3.5928487146259763E-2</v>
      </c>
      <c r="U6744" s="25">
        <f t="shared" si="953"/>
        <v>3.704237510739547E-2</v>
      </c>
      <c r="W6744" s="17">
        <f>Eingabe!H6745</f>
        <v>260</v>
      </c>
      <c r="X6744" s="17">
        <f t="shared" si="954"/>
        <v>2.6</v>
      </c>
      <c r="Y6744" s="17">
        <f t="shared" si="955"/>
        <v>260</v>
      </c>
    </row>
    <row r="6745" spans="1:25" x14ac:dyDescent="0.15">
      <c r="A6745" s="82">
        <f t="shared" si="950"/>
        <v>10</v>
      </c>
      <c r="B6745" s="46">
        <v>43746.916666650315</v>
      </c>
      <c r="C6745" s="47">
        <f>Eingabe!G6746</f>
        <v>5.0999999999999996</v>
      </c>
      <c r="D6745" s="77">
        <v>6745</v>
      </c>
      <c r="E6745" s="47"/>
      <c r="F6745" s="25">
        <f t="shared" si="948"/>
        <v>7.61</v>
      </c>
      <c r="G6745" s="25">
        <f>VLOOKUP(F6745,'Spezifische Werte'!$B$2:$C$4002,2,FALSE)</f>
        <v>0.35419704845962618</v>
      </c>
      <c r="H6745" s="25">
        <f t="shared" si="951"/>
        <v>708.39409691925232</v>
      </c>
      <c r="J6745" s="25">
        <f t="shared" si="949"/>
        <v>7.65</v>
      </c>
      <c r="K6745" s="25">
        <f>VLOOKUP(J6745,'Spezifische Werte'!$B$2:$C$4002,2,FALSE)</f>
        <v>0.35999115933138248</v>
      </c>
      <c r="L6745" s="25">
        <f t="shared" si="952"/>
        <v>719.98231866276501</v>
      </c>
      <c r="R6745" s="25">
        <v>6743</v>
      </c>
      <c r="S6745" s="25">
        <v>6742</v>
      </c>
      <c r="T6745" s="25">
        <f t="shared" si="956"/>
        <v>3.5928487146259763E-2</v>
      </c>
      <c r="U6745" s="25">
        <f t="shared" si="953"/>
        <v>3.704237510739547E-2</v>
      </c>
      <c r="W6745" s="17">
        <f>Eingabe!H6746</f>
        <v>264</v>
      </c>
      <c r="X6745" s="17">
        <f t="shared" si="954"/>
        <v>2.64</v>
      </c>
      <c r="Y6745" s="17">
        <f t="shared" si="955"/>
        <v>260</v>
      </c>
    </row>
    <row r="6746" spans="1:25" x14ac:dyDescent="0.15">
      <c r="A6746" s="82">
        <f t="shared" si="950"/>
        <v>10</v>
      </c>
      <c r="B6746" s="46">
        <v>43746.958333316979</v>
      </c>
      <c r="C6746" s="47">
        <f>Eingabe!G6747</f>
        <v>4.4000000000000004</v>
      </c>
      <c r="D6746" s="77">
        <v>6746</v>
      </c>
      <c r="E6746" s="47"/>
      <c r="F6746" s="25">
        <f t="shared" si="948"/>
        <v>6.56</v>
      </c>
      <c r="G6746" s="25">
        <f>VLOOKUP(F6746,'Spezifische Werte'!$B$2:$C$4002,2,FALSE)</f>
        <v>0.2214941246302857</v>
      </c>
      <c r="H6746" s="25">
        <f t="shared" si="951"/>
        <v>442.98824926057142</v>
      </c>
      <c r="J6746" s="25">
        <f t="shared" si="949"/>
        <v>6.6</v>
      </c>
      <c r="K6746" s="25">
        <f>VLOOKUP(J6746,'Spezifische Werte'!$B$2:$C$4002,2,FALSE)</f>
        <v>0.22589088814664299</v>
      </c>
      <c r="L6746" s="25">
        <f t="shared" si="952"/>
        <v>451.78177629328599</v>
      </c>
      <c r="R6746" s="25">
        <v>6744</v>
      </c>
      <c r="S6746" s="25">
        <v>6743</v>
      </c>
      <c r="T6746" s="25">
        <f t="shared" si="956"/>
        <v>3.5928487146259763E-2</v>
      </c>
      <c r="U6746" s="25">
        <f t="shared" si="953"/>
        <v>3.704237510739547E-2</v>
      </c>
      <c r="W6746" s="17">
        <f>Eingabe!H6747</f>
        <v>269</v>
      </c>
      <c r="X6746" s="17">
        <f t="shared" si="954"/>
        <v>2.69</v>
      </c>
      <c r="Y6746" s="17">
        <f t="shared" si="955"/>
        <v>270</v>
      </c>
    </row>
    <row r="6747" spans="1:25" x14ac:dyDescent="0.15">
      <c r="A6747" s="82">
        <f t="shared" si="950"/>
        <v>10</v>
      </c>
      <c r="B6747" s="46">
        <v>43746.999999983644</v>
      </c>
      <c r="C6747" s="47">
        <f>Eingabe!G6748</f>
        <v>4.5999999999999996</v>
      </c>
      <c r="D6747" s="77">
        <v>6747</v>
      </c>
      <c r="E6747" s="47"/>
      <c r="F6747" s="25">
        <f t="shared" si="948"/>
        <v>6.86</v>
      </c>
      <c r="G6747" s="25">
        <f>VLOOKUP(F6747,'Spezifische Werte'!$B$2:$C$4002,2,FALSE)</f>
        <v>0.25562320201003652</v>
      </c>
      <c r="H6747" s="25">
        <f t="shared" si="951"/>
        <v>511.24640402007304</v>
      </c>
      <c r="J6747" s="25">
        <f t="shared" si="949"/>
        <v>6.9</v>
      </c>
      <c r="K6747" s="25">
        <f>VLOOKUP(J6747,'Spezifische Werte'!$B$2:$C$4002,2,FALSE)</f>
        <v>0.26038765048417867</v>
      </c>
      <c r="L6747" s="25">
        <f t="shared" si="952"/>
        <v>520.77530096835733</v>
      </c>
      <c r="R6747" s="25">
        <v>6745</v>
      </c>
      <c r="S6747" s="25">
        <v>6744</v>
      </c>
      <c r="T6747" s="25">
        <f t="shared" si="956"/>
        <v>3.5928487146259763E-2</v>
      </c>
      <c r="U6747" s="25">
        <f t="shared" si="953"/>
        <v>3.704237510739547E-2</v>
      </c>
      <c r="W6747" s="17">
        <f>Eingabe!H6748</f>
        <v>279</v>
      </c>
      <c r="X6747" s="17">
        <f t="shared" si="954"/>
        <v>2.79</v>
      </c>
      <c r="Y6747" s="17">
        <f t="shared" si="955"/>
        <v>280</v>
      </c>
    </row>
    <row r="6748" spans="1:25" x14ac:dyDescent="0.15">
      <c r="A6748" s="82">
        <f t="shared" si="950"/>
        <v>10</v>
      </c>
      <c r="B6748" s="46">
        <v>43747.041666650308</v>
      </c>
      <c r="C6748" s="47">
        <f>Eingabe!G6749</f>
        <v>3.9</v>
      </c>
      <c r="D6748" s="77">
        <v>6748</v>
      </c>
      <c r="E6748" s="47"/>
      <c r="F6748" s="25">
        <f t="shared" si="948"/>
        <v>5.82</v>
      </c>
      <c r="G6748" s="25">
        <f>VLOOKUP(F6748,'Spezifische Werte'!$B$2:$C$4002,2,FALSE)</f>
        <v>0.15015933791444183</v>
      </c>
      <c r="H6748" s="25">
        <f t="shared" si="951"/>
        <v>300.31867582888367</v>
      </c>
      <c r="J6748" s="25">
        <f t="shared" si="949"/>
        <v>5.85</v>
      </c>
      <c r="K6748" s="25">
        <f>VLOOKUP(J6748,'Spezifische Werte'!$B$2:$C$4002,2,FALSE)</f>
        <v>0.15260213064447356</v>
      </c>
      <c r="L6748" s="25">
        <f t="shared" si="952"/>
        <v>305.20426128894712</v>
      </c>
      <c r="R6748" s="25">
        <v>6746</v>
      </c>
      <c r="S6748" s="25">
        <v>6745</v>
      </c>
      <c r="T6748" s="25">
        <f t="shared" si="956"/>
        <v>3.5928487146259763E-2</v>
      </c>
      <c r="U6748" s="25">
        <f t="shared" si="953"/>
        <v>3.704237510739547E-2</v>
      </c>
      <c r="W6748" s="17">
        <f>Eingabe!H6749</f>
        <v>286</v>
      </c>
      <c r="X6748" s="17">
        <f t="shared" si="954"/>
        <v>2.86</v>
      </c>
      <c r="Y6748" s="17">
        <f t="shared" si="955"/>
        <v>290</v>
      </c>
    </row>
    <row r="6749" spans="1:25" x14ac:dyDescent="0.15">
      <c r="A6749" s="82">
        <f t="shared" si="950"/>
        <v>10</v>
      </c>
      <c r="B6749" s="46">
        <v>43747.083333316972</v>
      </c>
      <c r="C6749" s="47">
        <f>Eingabe!G6750</f>
        <v>3.9</v>
      </c>
      <c r="D6749" s="77">
        <v>6749</v>
      </c>
      <c r="E6749" s="47"/>
      <c r="F6749" s="25">
        <f t="shared" si="948"/>
        <v>5.82</v>
      </c>
      <c r="G6749" s="25">
        <f>VLOOKUP(F6749,'Spezifische Werte'!$B$2:$C$4002,2,FALSE)</f>
        <v>0.15015933791444183</v>
      </c>
      <c r="H6749" s="25">
        <f t="shared" si="951"/>
        <v>300.31867582888367</v>
      </c>
      <c r="J6749" s="25">
        <f t="shared" si="949"/>
        <v>5.85</v>
      </c>
      <c r="K6749" s="25">
        <f>VLOOKUP(J6749,'Spezifische Werte'!$B$2:$C$4002,2,FALSE)</f>
        <v>0.15260213064447356</v>
      </c>
      <c r="L6749" s="25">
        <f t="shared" si="952"/>
        <v>305.20426128894712</v>
      </c>
      <c r="R6749" s="25">
        <v>6747</v>
      </c>
      <c r="S6749" s="25">
        <v>6746</v>
      </c>
      <c r="T6749" s="25">
        <f t="shared" si="956"/>
        <v>2.807247429844973E-2</v>
      </c>
      <c r="U6749" s="25">
        <f t="shared" si="953"/>
        <v>2.9066900385715386E-2</v>
      </c>
      <c r="W6749" s="17">
        <f>Eingabe!H6750</f>
        <v>290</v>
      </c>
      <c r="X6749" s="17">
        <f t="shared" si="954"/>
        <v>2.9</v>
      </c>
      <c r="Y6749" s="17">
        <f t="shared" si="955"/>
        <v>290</v>
      </c>
    </row>
    <row r="6750" spans="1:25" x14ac:dyDescent="0.15">
      <c r="A6750" s="82">
        <f t="shared" si="950"/>
        <v>10</v>
      </c>
      <c r="B6750" s="46">
        <v>43747.124999983636</v>
      </c>
      <c r="C6750" s="47">
        <f>Eingabe!G6751</f>
        <v>3.8</v>
      </c>
      <c r="D6750" s="77">
        <v>6750</v>
      </c>
      <c r="E6750" s="47"/>
      <c r="F6750" s="25">
        <f t="shared" si="948"/>
        <v>5.67</v>
      </c>
      <c r="G6750" s="25">
        <f>VLOOKUP(F6750,'Spezifische Werte'!$B$2:$C$4002,2,FALSE)</f>
        <v>0.13840049448137109</v>
      </c>
      <c r="H6750" s="25">
        <f t="shared" si="951"/>
        <v>276.80098896274217</v>
      </c>
      <c r="J6750" s="25">
        <f t="shared" si="949"/>
        <v>5.7</v>
      </c>
      <c r="K6750" s="25">
        <f>VLOOKUP(J6750,'Spezifische Werte'!$B$2:$C$4002,2,FALSE)</f>
        <v>0.14069825500153915</v>
      </c>
      <c r="L6750" s="25">
        <f t="shared" si="952"/>
        <v>281.39651000307828</v>
      </c>
      <c r="R6750" s="25">
        <v>6748</v>
      </c>
      <c r="S6750" s="25">
        <v>6747</v>
      </c>
      <c r="T6750" s="25">
        <f t="shared" si="956"/>
        <v>2.807247429844973E-2</v>
      </c>
      <c r="U6750" s="25">
        <f t="shared" si="953"/>
        <v>2.9066900385715386E-2</v>
      </c>
      <c r="W6750" s="17">
        <f>Eingabe!H6751</f>
        <v>284</v>
      </c>
      <c r="X6750" s="17">
        <f t="shared" si="954"/>
        <v>2.84</v>
      </c>
      <c r="Y6750" s="17">
        <f t="shared" si="955"/>
        <v>280</v>
      </c>
    </row>
    <row r="6751" spans="1:25" x14ac:dyDescent="0.15">
      <c r="A6751" s="82">
        <f t="shared" si="950"/>
        <v>10</v>
      </c>
      <c r="B6751" s="46">
        <v>43747.166666650301</v>
      </c>
      <c r="C6751" s="47">
        <f>Eingabe!G6752</f>
        <v>3.8</v>
      </c>
      <c r="D6751" s="77">
        <v>6751</v>
      </c>
      <c r="E6751" s="47"/>
      <c r="F6751" s="25">
        <f t="shared" si="948"/>
        <v>5.67</v>
      </c>
      <c r="G6751" s="25">
        <f>VLOOKUP(F6751,'Spezifische Werte'!$B$2:$C$4002,2,FALSE)</f>
        <v>0.13840049448137109</v>
      </c>
      <c r="H6751" s="25">
        <f t="shared" si="951"/>
        <v>276.80098896274217</v>
      </c>
      <c r="J6751" s="25">
        <f t="shared" si="949"/>
        <v>5.7</v>
      </c>
      <c r="K6751" s="25">
        <f>VLOOKUP(J6751,'Spezifische Werte'!$B$2:$C$4002,2,FALSE)</f>
        <v>0.14069825500153915</v>
      </c>
      <c r="L6751" s="25">
        <f t="shared" si="952"/>
        <v>281.39651000307828</v>
      </c>
      <c r="R6751" s="25">
        <v>6749</v>
      </c>
      <c r="S6751" s="25">
        <v>6748</v>
      </c>
      <c r="T6751" s="25">
        <f t="shared" si="956"/>
        <v>2.807247429844973E-2</v>
      </c>
      <c r="U6751" s="25">
        <f t="shared" si="953"/>
        <v>2.9066900385715386E-2</v>
      </c>
      <c r="W6751" s="17">
        <f>Eingabe!H6752</f>
        <v>278</v>
      </c>
      <c r="X6751" s="17">
        <f t="shared" si="954"/>
        <v>2.78</v>
      </c>
      <c r="Y6751" s="17">
        <f t="shared" si="955"/>
        <v>280</v>
      </c>
    </row>
    <row r="6752" spans="1:25" x14ac:dyDescent="0.15">
      <c r="A6752" s="82">
        <f t="shared" si="950"/>
        <v>10</v>
      </c>
      <c r="B6752" s="46">
        <v>43747.208333316965</v>
      </c>
      <c r="C6752" s="47">
        <f>Eingabe!G6753</f>
        <v>3.8</v>
      </c>
      <c r="D6752" s="77">
        <v>6752</v>
      </c>
      <c r="E6752" s="47"/>
      <c r="F6752" s="25">
        <f t="shared" si="948"/>
        <v>5.67</v>
      </c>
      <c r="G6752" s="25">
        <f>VLOOKUP(F6752,'Spezifische Werte'!$B$2:$C$4002,2,FALSE)</f>
        <v>0.13840049448137109</v>
      </c>
      <c r="H6752" s="25">
        <f t="shared" si="951"/>
        <v>276.80098896274217</v>
      </c>
      <c r="J6752" s="25">
        <f t="shared" si="949"/>
        <v>5.7</v>
      </c>
      <c r="K6752" s="25">
        <f>VLOOKUP(J6752,'Spezifische Werte'!$B$2:$C$4002,2,FALSE)</f>
        <v>0.14069825500153915</v>
      </c>
      <c r="L6752" s="25">
        <f t="shared" si="952"/>
        <v>281.39651000307828</v>
      </c>
      <c r="R6752" s="25">
        <v>6750</v>
      </c>
      <c r="S6752" s="25">
        <v>6749</v>
      </c>
      <c r="T6752" s="25">
        <f t="shared" si="956"/>
        <v>2.807247429844973E-2</v>
      </c>
      <c r="U6752" s="25">
        <f t="shared" si="953"/>
        <v>2.9066900385715386E-2</v>
      </c>
      <c r="W6752" s="17">
        <f>Eingabe!H6753</f>
        <v>257</v>
      </c>
      <c r="X6752" s="17">
        <f t="shared" si="954"/>
        <v>2.57</v>
      </c>
      <c r="Y6752" s="17">
        <f t="shared" si="955"/>
        <v>260</v>
      </c>
    </row>
    <row r="6753" spans="1:25" x14ac:dyDescent="0.15">
      <c r="A6753" s="82">
        <f t="shared" si="950"/>
        <v>10</v>
      </c>
      <c r="B6753" s="46">
        <v>43747.249999983629</v>
      </c>
      <c r="C6753" s="47">
        <f>Eingabe!G6754</f>
        <v>3.9</v>
      </c>
      <c r="D6753" s="77">
        <v>6753</v>
      </c>
      <c r="E6753" s="47"/>
      <c r="F6753" s="25">
        <f t="shared" si="948"/>
        <v>5.82</v>
      </c>
      <c r="G6753" s="25">
        <f>VLOOKUP(F6753,'Spezifische Werte'!$B$2:$C$4002,2,FALSE)</f>
        <v>0.15015933791444183</v>
      </c>
      <c r="H6753" s="25">
        <f t="shared" si="951"/>
        <v>300.31867582888367</v>
      </c>
      <c r="J6753" s="25">
        <f t="shared" si="949"/>
        <v>5.85</v>
      </c>
      <c r="K6753" s="25">
        <f>VLOOKUP(J6753,'Spezifische Werte'!$B$2:$C$4002,2,FALSE)</f>
        <v>0.15260213064447356</v>
      </c>
      <c r="L6753" s="25">
        <f t="shared" si="952"/>
        <v>305.20426128894712</v>
      </c>
      <c r="R6753" s="25">
        <v>6751</v>
      </c>
      <c r="S6753" s="25">
        <v>6750</v>
      </c>
      <c r="T6753" s="25">
        <f t="shared" si="956"/>
        <v>2.807247429844973E-2</v>
      </c>
      <c r="U6753" s="25">
        <f t="shared" si="953"/>
        <v>2.9066900385715386E-2</v>
      </c>
      <c r="W6753" s="17">
        <f>Eingabe!H6754</f>
        <v>269</v>
      </c>
      <c r="X6753" s="17">
        <f t="shared" si="954"/>
        <v>2.69</v>
      </c>
      <c r="Y6753" s="17">
        <f t="shared" si="955"/>
        <v>270</v>
      </c>
    </row>
    <row r="6754" spans="1:25" x14ac:dyDescent="0.15">
      <c r="A6754" s="82">
        <f t="shared" si="950"/>
        <v>10</v>
      </c>
      <c r="B6754" s="46">
        <v>43747.291666650293</v>
      </c>
      <c r="C6754" s="47">
        <f>Eingabe!G6755</f>
        <v>4</v>
      </c>
      <c r="D6754" s="77">
        <v>6754</v>
      </c>
      <c r="E6754" s="47"/>
      <c r="F6754" s="25">
        <f t="shared" si="948"/>
        <v>5.97</v>
      </c>
      <c r="G6754" s="25">
        <f>VLOOKUP(F6754,'Spezifische Werte'!$B$2:$C$4002,2,FALSE)</f>
        <v>0.1627434603343155</v>
      </c>
      <c r="H6754" s="25">
        <f t="shared" si="951"/>
        <v>325.486920668631</v>
      </c>
      <c r="J6754" s="25">
        <f t="shared" si="949"/>
        <v>6</v>
      </c>
      <c r="K6754" s="25">
        <f>VLOOKUP(J6754,'Spezifische Werte'!$B$2:$C$4002,2,FALSE)</f>
        <v>0.16538134424295356</v>
      </c>
      <c r="L6754" s="25">
        <f t="shared" si="952"/>
        <v>330.76268848590712</v>
      </c>
      <c r="R6754" s="25">
        <v>6752</v>
      </c>
      <c r="S6754" s="25">
        <v>6751</v>
      </c>
      <c r="T6754" s="25">
        <f t="shared" si="956"/>
        <v>2.807247429844973E-2</v>
      </c>
      <c r="U6754" s="25">
        <f t="shared" si="953"/>
        <v>2.9066900385715386E-2</v>
      </c>
      <c r="W6754" s="17">
        <f>Eingabe!H6755</f>
        <v>247</v>
      </c>
      <c r="X6754" s="17">
        <f t="shared" si="954"/>
        <v>2.4700000000000002</v>
      </c>
      <c r="Y6754" s="17">
        <f t="shared" si="955"/>
        <v>250</v>
      </c>
    </row>
    <row r="6755" spans="1:25" x14ac:dyDescent="0.15">
      <c r="A6755" s="82">
        <f t="shared" si="950"/>
        <v>10</v>
      </c>
      <c r="B6755" s="46">
        <v>43747.333333316958</v>
      </c>
      <c r="C6755" s="47">
        <f>Eingabe!G6756</f>
        <v>5.6</v>
      </c>
      <c r="D6755" s="77">
        <v>6755</v>
      </c>
      <c r="E6755" s="47"/>
      <c r="F6755" s="25">
        <f t="shared" si="948"/>
        <v>8.35</v>
      </c>
      <c r="G6755" s="25">
        <f>VLOOKUP(F6755,'Spezifische Werte'!$B$2:$C$4002,2,FALSE)</f>
        <v>0.46963573954984494</v>
      </c>
      <c r="H6755" s="25">
        <f t="shared" si="951"/>
        <v>939.27147909968994</v>
      </c>
      <c r="J6755" s="25">
        <f t="shared" si="949"/>
        <v>8.4</v>
      </c>
      <c r="K6755" s="25">
        <f>VLOOKUP(J6755,'Spezifische Werte'!$B$2:$C$4002,2,FALSE)</f>
        <v>0.47799983664408341</v>
      </c>
      <c r="L6755" s="25">
        <f t="shared" si="952"/>
        <v>955.99967328816683</v>
      </c>
      <c r="R6755" s="25">
        <v>6753</v>
      </c>
      <c r="S6755" s="25">
        <v>6752</v>
      </c>
      <c r="T6755" s="25">
        <f t="shared" si="956"/>
        <v>2.807247429844973E-2</v>
      </c>
      <c r="U6755" s="25">
        <f t="shared" si="953"/>
        <v>2.9066900385715386E-2</v>
      </c>
      <c r="W6755" s="17">
        <f>Eingabe!H6756</f>
        <v>262</v>
      </c>
      <c r="X6755" s="17">
        <f t="shared" si="954"/>
        <v>2.62</v>
      </c>
      <c r="Y6755" s="17">
        <f t="shared" si="955"/>
        <v>260</v>
      </c>
    </row>
    <row r="6756" spans="1:25" x14ac:dyDescent="0.15">
      <c r="A6756" s="82">
        <f t="shared" si="950"/>
        <v>10</v>
      </c>
      <c r="B6756" s="46">
        <v>43747.374999983622</v>
      </c>
      <c r="C6756" s="47">
        <f>Eingabe!G6757</f>
        <v>6.6</v>
      </c>
      <c r="D6756" s="77">
        <v>6756</v>
      </c>
      <c r="E6756" s="47"/>
      <c r="F6756" s="25">
        <f t="shared" si="948"/>
        <v>9.85</v>
      </c>
      <c r="G6756" s="25">
        <f>VLOOKUP(F6756,'Spezifische Werte'!$B$2:$C$4002,2,FALSE)</f>
        <v>0.72027431855487523</v>
      </c>
      <c r="H6756" s="25">
        <f t="shared" si="951"/>
        <v>1440.5486371097504</v>
      </c>
      <c r="J6756" s="25">
        <f t="shared" si="949"/>
        <v>9.9</v>
      </c>
      <c r="K6756" s="25">
        <f>VLOOKUP(J6756,'Spezifische Werte'!$B$2:$C$4002,2,FALSE)</f>
        <v>0.72744279855046079</v>
      </c>
      <c r="L6756" s="25">
        <f t="shared" si="952"/>
        <v>1454.8855971009216</v>
      </c>
      <c r="R6756" s="25">
        <v>6754</v>
      </c>
      <c r="S6756" s="25">
        <v>6753</v>
      </c>
      <c r="T6756" s="25">
        <f t="shared" si="956"/>
        <v>2.807247429844973E-2</v>
      </c>
      <c r="U6756" s="25">
        <f t="shared" si="953"/>
        <v>2.9066900385715386E-2</v>
      </c>
      <c r="W6756" s="17">
        <f>Eingabe!H6757</f>
        <v>248</v>
      </c>
      <c r="X6756" s="17">
        <f t="shared" si="954"/>
        <v>2.48</v>
      </c>
      <c r="Y6756" s="17">
        <f t="shared" si="955"/>
        <v>250</v>
      </c>
    </row>
    <row r="6757" spans="1:25" x14ac:dyDescent="0.15">
      <c r="A6757" s="82">
        <f t="shared" si="950"/>
        <v>10</v>
      </c>
      <c r="B6757" s="46">
        <v>43747.416666650286</v>
      </c>
      <c r="C6757" s="47">
        <f>Eingabe!G6758</f>
        <v>6.9</v>
      </c>
      <c r="D6757" s="77">
        <v>6757</v>
      </c>
      <c r="E6757" s="47"/>
      <c r="F6757" s="25">
        <f t="shared" si="948"/>
        <v>10.29</v>
      </c>
      <c r="G6757" s="25">
        <f>VLOOKUP(F6757,'Spezifische Werte'!$B$2:$C$4002,2,FALSE)</f>
        <v>0.77847265329133075</v>
      </c>
      <c r="H6757" s="25">
        <f t="shared" si="951"/>
        <v>1556.9453065826615</v>
      </c>
      <c r="J6757" s="25">
        <f t="shared" si="949"/>
        <v>10.35</v>
      </c>
      <c r="K6757" s="25">
        <f>VLOOKUP(J6757,'Spezifische Werte'!$B$2:$C$4002,2,FALSE)</f>
        <v>0.78556540744998338</v>
      </c>
      <c r="L6757" s="25">
        <f t="shared" si="952"/>
        <v>1571.1308148999667</v>
      </c>
      <c r="R6757" s="25">
        <v>6755</v>
      </c>
      <c r="S6757" s="25">
        <v>6754</v>
      </c>
      <c r="T6757" s="25">
        <f t="shared" si="956"/>
        <v>2.807247429844973E-2</v>
      </c>
      <c r="U6757" s="25">
        <f t="shared" si="953"/>
        <v>2.9066900385715386E-2</v>
      </c>
      <c r="W6757" s="17">
        <f>Eingabe!H6758</f>
        <v>248</v>
      </c>
      <c r="X6757" s="17">
        <f t="shared" si="954"/>
        <v>2.48</v>
      </c>
      <c r="Y6757" s="17">
        <f t="shared" si="955"/>
        <v>250</v>
      </c>
    </row>
    <row r="6758" spans="1:25" x14ac:dyDescent="0.15">
      <c r="A6758" s="82">
        <f t="shared" si="950"/>
        <v>10</v>
      </c>
      <c r="B6758" s="46">
        <v>43747.45833331695</v>
      </c>
      <c r="C6758" s="47">
        <f>Eingabe!G6759</f>
        <v>8.4</v>
      </c>
      <c r="D6758" s="77">
        <v>6758</v>
      </c>
      <c r="E6758" s="47"/>
      <c r="F6758" s="25">
        <f t="shared" si="948"/>
        <v>12.53</v>
      </c>
      <c r="G6758" s="25">
        <f>VLOOKUP(F6758,'Spezifische Werte'!$B$2:$C$4002,2,FALSE)</f>
        <v>0.93726995773054234</v>
      </c>
      <c r="H6758" s="25">
        <f t="shared" si="951"/>
        <v>1874.5399154610848</v>
      </c>
      <c r="J6758" s="25">
        <f t="shared" si="949"/>
        <v>12.6</v>
      </c>
      <c r="K6758" s="25">
        <f>VLOOKUP(J6758,'Spezifische Werte'!$B$2:$C$4002,2,FALSE)</f>
        <v>0.9400669328598984</v>
      </c>
      <c r="L6758" s="25">
        <f t="shared" si="952"/>
        <v>1880.1338657197969</v>
      </c>
      <c r="R6758" s="25">
        <v>6756</v>
      </c>
      <c r="S6758" s="25">
        <v>6755</v>
      </c>
      <c r="T6758" s="25">
        <f t="shared" si="956"/>
        <v>2.807247429844973E-2</v>
      </c>
      <c r="U6758" s="25">
        <f t="shared" si="953"/>
        <v>2.9066900385715386E-2</v>
      </c>
      <c r="W6758" s="17">
        <f>Eingabe!H6759</f>
        <v>250</v>
      </c>
      <c r="X6758" s="17">
        <f t="shared" si="954"/>
        <v>2.5</v>
      </c>
      <c r="Y6758" s="17">
        <f t="shared" si="955"/>
        <v>250</v>
      </c>
    </row>
    <row r="6759" spans="1:25" x14ac:dyDescent="0.15">
      <c r="A6759" s="82">
        <f t="shared" si="950"/>
        <v>10</v>
      </c>
      <c r="B6759" s="46">
        <v>43747.499999983615</v>
      </c>
      <c r="C6759" s="47">
        <f>Eingabe!G6760</f>
        <v>7.8</v>
      </c>
      <c r="D6759" s="77">
        <v>6759</v>
      </c>
      <c r="E6759" s="47"/>
      <c r="F6759" s="25">
        <f t="shared" si="948"/>
        <v>11.64</v>
      </c>
      <c r="G6759" s="25">
        <f>VLOOKUP(F6759,'Spezifische Werte'!$B$2:$C$4002,2,FALSE)</f>
        <v>0.89452540088135934</v>
      </c>
      <c r="H6759" s="25">
        <f t="shared" si="951"/>
        <v>1789.0508017627187</v>
      </c>
      <c r="J6759" s="25">
        <f t="shared" si="949"/>
        <v>11.7</v>
      </c>
      <c r="K6759" s="25">
        <f>VLOOKUP(J6759,'Spezifische Werte'!$B$2:$C$4002,2,FALSE)</f>
        <v>0.89792139505162383</v>
      </c>
      <c r="L6759" s="25">
        <f t="shared" si="952"/>
        <v>1795.8427901032476</v>
      </c>
      <c r="R6759" s="25">
        <v>6757</v>
      </c>
      <c r="S6759" s="25">
        <v>6756</v>
      </c>
      <c r="T6759" s="25">
        <f t="shared" si="956"/>
        <v>2.807247429844973E-2</v>
      </c>
      <c r="U6759" s="25">
        <f t="shared" si="953"/>
        <v>2.9066900385715386E-2</v>
      </c>
      <c r="W6759" s="17">
        <f>Eingabe!H6760</f>
        <v>259</v>
      </c>
      <c r="X6759" s="17">
        <f t="shared" si="954"/>
        <v>2.59</v>
      </c>
      <c r="Y6759" s="17">
        <f t="shared" si="955"/>
        <v>260</v>
      </c>
    </row>
    <row r="6760" spans="1:25" x14ac:dyDescent="0.15">
      <c r="A6760" s="82">
        <f t="shared" si="950"/>
        <v>10</v>
      </c>
      <c r="B6760" s="46">
        <v>43747.541666650279</v>
      </c>
      <c r="C6760" s="47">
        <f>Eingabe!G6761</f>
        <v>7.7</v>
      </c>
      <c r="D6760" s="77">
        <v>6760</v>
      </c>
      <c r="E6760" s="47"/>
      <c r="F6760" s="25">
        <f t="shared" si="948"/>
        <v>11.49</v>
      </c>
      <c r="G6760" s="25">
        <f>VLOOKUP(F6760,'Spezifische Werte'!$B$2:$C$4002,2,FALSE)</f>
        <v>0.88556097054938376</v>
      </c>
      <c r="H6760" s="25">
        <f t="shared" si="951"/>
        <v>1771.1219410987676</v>
      </c>
      <c r="J6760" s="25">
        <f t="shared" si="949"/>
        <v>11.55</v>
      </c>
      <c r="K6760" s="25">
        <f>VLOOKUP(J6760,'Spezifische Werte'!$B$2:$C$4002,2,FALSE)</f>
        <v>0.88923252614910175</v>
      </c>
      <c r="L6760" s="25">
        <f t="shared" si="952"/>
        <v>1778.4650522982035</v>
      </c>
      <c r="R6760" s="25">
        <v>6758</v>
      </c>
      <c r="S6760" s="25">
        <v>6757</v>
      </c>
      <c r="T6760" s="25">
        <f t="shared" si="956"/>
        <v>2.807247429844973E-2</v>
      </c>
      <c r="U6760" s="25">
        <f t="shared" si="953"/>
        <v>2.9066900385715386E-2</v>
      </c>
      <c r="W6760" s="17">
        <f>Eingabe!H6761</f>
        <v>273</v>
      </c>
      <c r="X6760" s="17">
        <f t="shared" si="954"/>
        <v>2.73</v>
      </c>
      <c r="Y6760" s="17">
        <f t="shared" si="955"/>
        <v>270</v>
      </c>
    </row>
    <row r="6761" spans="1:25" x14ac:dyDescent="0.15">
      <c r="A6761" s="82">
        <f t="shared" si="950"/>
        <v>10</v>
      </c>
      <c r="B6761" s="46">
        <v>43747.583333316943</v>
      </c>
      <c r="C6761" s="47">
        <f>Eingabe!G6762</f>
        <v>9.1</v>
      </c>
      <c r="D6761" s="77">
        <v>6761</v>
      </c>
      <c r="E6761" s="47"/>
      <c r="F6761" s="25">
        <f t="shared" si="948"/>
        <v>13.58</v>
      </c>
      <c r="G6761" s="25">
        <f>VLOOKUP(F6761,'Spezifische Werte'!$B$2:$C$4002,2,FALSE)</f>
        <v>0.97093216115702141</v>
      </c>
      <c r="H6761" s="25">
        <f t="shared" si="951"/>
        <v>1941.8643223140427</v>
      </c>
      <c r="J6761" s="25">
        <f t="shared" si="949"/>
        <v>13.65</v>
      </c>
      <c r="K6761" s="25">
        <f>VLOOKUP(J6761,'Spezifische Werte'!$B$2:$C$4002,2,FALSE)</f>
        <v>0.97259722313801888</v>
      </c>
      <c r="L6761" s="25">
        <f t="shared" si="952"/>
        <v>1945.1944462760378</v>
      </c>
      <c r="R6761" s="25">
        <v>6759</v>
      </c>
      <c r="S6761" s="25">
        <v>6758</v>
      </c>
      <c r="T6761" s="25">
        <f t="shared" si="956"/>
        <v>2.807247429844973E-2</v>
      </c>
      <c r="U6761" s="25">
        <f t="shared" si="953"/>
        <v>2.9066900385715386E-2</v>
      </c>
      <c r="W6761" s="17">
        <f>Eingabe!H6762</f>
        <v>261</v>
      </c>
      <c r="X6761" s="17">
        <f t="shared" si="954"/>
        <v>2.61</v>
      </c>
      <c r="Y6761" s="17">
        <f t="shared" si="955"/>
        <v>260</v>
      </c>
    </row>
    <row r="6762" spans="1:25" x14ac:dyDescent="0.15">
      <c r="A6762" s="82">
        <f t="shared" si="950"/>
        <v>10</v>
      </c>
      <c r="B6762" s="46">
        <v>43747.624999983607</v>
      </c>
      <c r="C6762" s="47">
        <f>Eingabe!G6763</f>
        <v>7.7</v>
      </c>
      <c r="D6762" s="77">
        <v>6762</v>
      </c>
      <c r="E6762" s="47"/>
      <c r="F6762" s="25">
        <f t="shared" si="948"/>
        <v>11.49</v>
      </c>
      <c r="G6762" s="25">
        <f>VLOOKUP(F6762,'Spezifische Werte'!$B$2:$C$4002,2,FALSE)</f>
        <v>0.88556097054938376</v>
      </c>
      <c r="H6762" s="25">
        <f t="shared" si="951"/>
        <v>1771.1219410987676</v>
      </c>
      <c r="J6762" s="25">
        <f t="shared" si="949"/>
        <v>11.55</v>
      </c>
      <c r="K6762" s="25">
        <f>VLOOKUP(J6762,'Spezifische Werte'!$B$2:$C$4002,2,FALSE)</f>
        <v>0.88923252614910175</v>
      </c>
      <c r="L6762" s="25">
        <f t="shared" si="952"/>
        <v>1778.4650522982035</v>
      </c>
      <c r="R6762" s="25">
        <v>6760</v>
      </c>
      <c r="S6762" s="25">
        <v>6759</v>
      </c>
      <c r="T6762" s="25">
        <f t="shared" si="956"/>
        <v>2.807247429844973E-2</v>
      </c>
      <c r="U6762" s="25">
        <f t="shared" si="953"/>
        <v>2.9066900385715386E-2</v>
      </c>
      <c r="W6762" s="17">
        <f>Eingabe!H6763</f>
        <v>226</v>
      </c>
      <c r="X6762" s="17">
        <f t="shared" si="954"/>
        <v>2.2599999999999998</v>
      </c>
      <c r="Y6762" s="17">
        <f t="shared" si="955"/>
        <v>229.99999999999997</v>
      </c>
    </row>
    <row r="6763" spans="1:25" x14ac:dyDescent="0.15">
      <c r="A6763" s="82">
        <f t="shared" si="950"/>
        <v>10</v>
      </c>
      <c r="B6763" s="46">
        <v>43747.666666650272</v>
      </c>
      <c r="C6763" s="47">
        <f>Eingabe!G6764</f>
        <v>7</v>
      </c>
      <c r="D6763" s="77">
        <v>6763</v>
      </c>
      <c r="E6763" s="47"/>
      <c r="F6763" s="25">
        <f t="shared" si="948"/>
        <v>10.44</v>
      </c>
      <c r="G6763" s="25">
        <f>VLOOKUP(F6763,'Spezifische Werte'!$B$2:$C$4002,2,FALSE)</f>
        <v>0.79583970836381801</v>
      </c>
      <c r="H6763" s="25">
        <f t="shared" si="951"/>
        <v>1591.679416727636</v>
      </c>
      <c r="J6763" s="25">
        <f t="shared" si="949"/>
        <v>10.5</v>
      </c>
      <c r="K6763" s="25">
        <f>VLOOKUP(J6763,'Spezifische Werte'!$B$2:$C$4002,2,FALSE)</f>
        <v>0.80244982214145155</v>
      </c>
      <c r="L6763" s="25">
        <f t="shared" si="952"/>
        <v>1604.8996442829032</v>
      </c>
      <c r="R6763" s="25">
        <v>6761</v>
      </c>
      <c r="S6763" s="25">
        <v>6760</v>
      </c>
      <c r="T6763" s="25">
        <f t="shared" si="956"/>
        <v>2.807247429844973E-2</v>
      </c>
      <c r="U6763" s="25">
        <f t="shared" si="953"/>
        <v>2.9066900385715386E-2</v>
      </c>
      <c r="W6763" s="17">
        <f>Eingabe!H6764</f>
        <v>210</v>
      </c>
      <c r="X6763" s="17">
        <f t="shared" si="954"/>
        <v>2.1</v>
      </c>
      <c r="Y6763" s="17">
        <f t="shared" si="955"/>
        <v>210</v>
      </c>
    </row>
    <row r="6764" spans="1:25" x14ac:dyDescent="0.15">
      <c r="A6764" s="82">
        <f t="shared" si="950"/>
        <v>10</v>
      </c>
      <c r="B6764" s="46">
        <v>43747.708333316936</v>
      </c>
      <c r="C6764" s="47">
        <f>Eingabe!G6765</f>
        <v>6.6</v>
      </c>
      <c r="D6764" s="77">
        <v>6764</v>
      </c>
      <c r="E6764" s="47"/>
      <c r="F6764" s="25">
        <f t="shared" si="948"/>
        <v>9.85</v>
      </c>
      <c r="G6764" s="25">
        <f>VLOOKUP(F6764,'Spezifische Werte'!$B$2:$C$4002,2,FALSE)</f>
        <v>0.72027431855487523</v>
      </c>
      <c r="H6764" s="25">
        <f t="shared" si="951"/>
        <v>1440.5486371097504</v>
      </c>
      <c r="J6764" s="25">
        <f t="shared" si="949"/>
        <v>9.9</v>
      </c>
      <c r="K6764" s="25">
        <f>VLOOKUP(J6764,'Spezifische Werte'!$B$2:$C$4002,2,FALSE)</f>
        <v>0.72744279855046079</v>
      </c>
      <c r="L6764" s="25">
        <f t="shared" si="952"/>
        <v>1454.8855971009216</v>
      </c>
      <c r="R6764" s="25">
        <v>6762</v>
      </c>
      <c r="S6764" s="25">
        <v>6761</v>
      </c>
      <c r="T6764" s="25">
        <f t="shared" si="956"/>
        <v>2.807247429844973E-2</v>
      </c>
      <c r="U6764" s="25">
        <f t="shared" si="953"/>
        <v>2.9066900385715386E-2</v>
      </c>
      <c r="W6764" s="17">
        <f>Eingabe!H6765</f>
        <v>199</v>
      </c>
      <c r="X6764" s="17">
        <f t="shared" si="954"/>
        <v>1.99</v>
      </c>
      <c r="Y6764" s="17">
        <f t="shared" si="955"/>
        <v>200</v>
      </c>
    </row>
    <row r="6765" spans="1:25" x14ac:dyDescent="0.15">
      <c r="A6765" s="82">
        <f t="shared" si="950"/>
        <v>10</v>
      </c>
      <c r="B6765" s="46">
        <v>43747.7499999836</v>
      </c>
      <c r="C6765" s="47">
        <f>Eingabe!G6766</f>
        <v>6.4</v>
      </c>
      <c r="D6765" s="77">
        <v>6765</v>
      </c>
      <c r="E6765" s="47"/>
      <c r="F6765" s="25">
        <f t="shared" si="948"/>
        <v>9.5500000000000007</v>
      </c>
      <c r="G6765" s="25">
        <f>VLOOKUP(F6765,'Spezifische Werte'!$B$2:$C$4002,2,FALSE)</f>
        <v>0.67451952571721774</v>
      </c>
      <c r="H6765" s="25">
        <f t="shared" si="951"/>
        <v>1349.0390514344356</v>
      </c>
      <c r="J6765" s="25">
        <f t="shared" si="949"/>
        <v>9.6</v>
      </c>
      <c r="K6765" s="25">
        <f>VLOOKUP(J6765,'Spezifische Werte'!$B$2:$C$4002,2,FALSE)</f>
        <v>0.6824555696232707</v>
      </c>
      <c r="L6765" s="25">
        <f t="shared" si="952"/>
        <v>1364.9111392465413</v>
      </c>
      <c r="R6765" s="25">
        <v>6763</v>
      </c>
      <c r="S6765" s="25">
        <v>6762</v>
      </c>
      <c r="T6765" s="25">
        <f t="shared" si="956"/>
        <v>2.807247429844973E-2</v>
      </c>
      <c r="U6765" s="25">
        <f t="shared" si="953"/>
        <v>2.9066900385715386E-2</v>
      </c>
      <c r="W6765" s="17">
        <f>Eingabe!H6766</f>
        <v>199</v>
      </c>
      <c r="X6765" s="17">
        <f t="shared" si="954"/>
        <v>1.99</v>
      </c>
      <c r="Y6765" s="17">
        <f t="shared" si="955"/>
        <v>200</v>
      </c>
    </row>
    <row r="6766" spans="1:25" x14ac:dyDescent="0.15">
      <c r="A6766" s="82">
        <f t="shared" si="950"/>
        <v>10</v>
      </c>
      <c r="B6766" s="46">
        <v>43747.791666650264</v>
      </c>
      <c r="C6766" s="47">
        <f>Eingabe!G6767</f>
        <v>7.5</v>
      </c>
      <c r="D6766" s="77">
        <v>6766</v>
      </c>
      <c r="E6766" s="47"/>
      <c r="F6766" s="25">
        <f t="shared" si="948"/>
        <v>11.19</v>
      </c>
      <c r="G6766" s="25">
        <f>VLOOKUP(F6766,'Spezifische Werte'!$B$2:$C$4002,2,FALSE)</f>
        <v>0.86519023501556369</v>
      </c>
      <c r="H6766" s="25">
        <f t="shared" si="951"/>
        <v>1730.3804700311273</v>
      </c>
      <c r="J6766" s="25">
        <f t="shared" si="949"/>
        <v>11.25</v>
      </c>
      <c r="K6766" s="25">
        <f>VLOOKUP(J6766,'Spezifische Werte'!$B$2:$C$4002,2,FALSE)</f>
        <v>0.86955373483519349</v>
      </c>
      <c r="L6766" s="25">
        <f t="shared" si="952"/>
        <v>1739.107469670387</v>
      </c>
      <c r="R6766" s="25">
        <v>6764</v>
      </c>
      <c r="S6766" s="25">
        <v>6763</v>
      </c>
      <c r="T6766" s="25">
        <f t="shared" si="956"/>
        <v>2.807247429844973E-2</v>
      </c>
      <c r="U6766" s="25">
        <f t="shared" si="953"/>
        <v>2.9066900385715386E-2</v>
      </c>
      <c r="W6766" s="17">
        <f>Eingabe!H6767</f>
        <v>191</v>
      </c>
      <c r="X6766" s="17">
        <f t="shared" si="954"/>
        <v>1.91</v>
      </c>
      <c r="Y6766" s="17">
        <f t="shared" si="955"/>
        <v>190</v>
      </c>
    </row>
    <row r="6767" spans="1:25" x14ac:dyDescent="0.15">
      <c r="A6767" s="82">
        <f t="shared" si="950"/>
        <v>10</v>
      </c>
      <c r="B6767" s="46">
        <v>43747.833333316928</v>
      </c>
      <c r="C6767" s="47">
        <f>Eingabe!G6768</f>
        <v>7.4</v>
      </c>
      <c r="D6767" s="77">
        <v>6767</v>
      </c>
      <c r="E6767" s="47"/>
      <c r="F6767" s="25">
        <f t="shared" si="948"/>
        <v>11.04</v>
      </c>
      <c r="G6767" s="25">
        <f>VLOOKUP(F6767,'Spezifische Werte'!$B$2:$C$4002,2,FALSE)</f>
        <v>0.85357274428336571</v>
      </c>
      <c r="H6767" s="25">
        <f t="shared" si="951"/>
        <v>1707.1454885667315</v>
      </c>
      <c r="J6767" s="25">
        <f t="shared" si="949"/>
        <v>11.1</v>
      </c>
      <c r="K6767" s="25">
        <f>VLOOKUP(J6767,'Spezifische Werte'!$B$2:$C$4002,2,FALSE)</f>
        <v>0.85834555530496559</v>
      </c>
      <c r="L6767" s="25">
        <f t="shared" si="952"/>
        <v>1716.6911106099312</v>
      </c>
      <c r="R6767" s="25">
        <v>6765</v>
      </c>
      <c r="S6767" s="25">
        <v>6764</v>
      </c>
      <c r="T6767" s="25">
        <f t="shared" si="956"/>
        <v>2.807247429844973E-2</v>
      </c>
      <c r="U6767" s="25">
        <f t="shared" si="953"/>
        <v>2.9066900385715386E-2</v>
      </c>
      <c r="W6767" s="17">
        <f>Eingabe!H6768</f>
        <v>201</v>
      </c>
      <c r="X6767" s="17">
        <f t="shared" si="954"/>
        <v>2.0099999999999998</v>
      </c>
      <c r="Y6767" s="17">
        <f t="shared" si="955"/>
        <v>200</v>
      </c>
    </row>
    <row r="6768" spans="1:25" x14ac:dyDescent="0.15">
      <c r="A6768" s="82">
        <f t="shared" si="950"/>
        <v>10</v>
      </c>
      <c r="B6768" s="46">
        <v>43747.874999983593</v>
      </c>
      <c r="C6768" s="47">
        <f>Eingabe!G6769</f>
        <v>5.6</v>
      </c>
      <c r="D6768" s="77">
        <v>6768</v>
      </c>
      <c r="E6768" s="47"/>
      <c r="F6768" s="25">
        <f t="shared" si="948"/>
        <v>8.35</v>
      </c>
      <c r="G6768" s="25">
        <f>VLOOKUP(F6768,'Spezifische Werte'!$B$2:$C$4002,2,FALSE)</f>
        <v>0.46963573954984494</v>
      </c>
      <c r="H6768" s="25">
        <f t="shared" si="951"/>
        <v>939.27147909968994</v>
      </c>
      <c r="J6768" s="25">
        <f t="shared" si="949"/>
        <v>8.4</v>
      </c>
      <c r="K6768" s="25">
        <f>VLOOKUP(J6768,'Spezifische Werte'!$B$2:$C$4002,2,FALSE)</f>
        <v>0.47799983664408341</v>
      </c>
      <c r="L6768" s="25">
        <f t="shared" si="952"/>
        <v>955.99967328816683</v>
      </c>
      <c r="R6768" s="25">
        <v>6766</v>
      </c>
      <c r="S6768" s="25">
        <v>6765</v>
      </c>
      <c r="T6768" s="25">
        <f t="shared" si="956"/>
        <v>2.807247429844973E-2</v>
      </c>
      <c r="U6768" s="25">
        <f t="shared" si="953"/>
        <v>2.9066900385715386E-2</v>
      </c>
      <c r="W6768" s="17">
        <f>Eingabe!H6769</f>
        <v>200</v>
      </c>
      <c r="X6768" s="17">
        <f t="shared" si="954"/>
        <v>2</v>
      </c>
      <c r="Y6768" s="17">
        <f t="shared" si="955"/>
        <v>200</v>
      </c>
    </row>
    <row r="6769" spans="1:25" x14ac:dyDescent="0.15">
      <c r="A6769" s="82">
        <f t="shared" si="950"/>
        <v>10</v>
      </c>
      <c r="B6769" s="46">
        <v>43747.916666650257</v>
      </c>
      <c r="C6769" s="47">
        <f>Eingabe!G6770</f>
        <v>5.0999999999999996</v>
      </c>
      <c r="D6769" s="77">
        <v>6769</v>
      </c>
      <c r="E6769" s="47"/>
      <c r="F6769" s="25">
        <f t="shared" si="948"/>
        <v>7.61</v>
      </c>
      <c r="G6769" s="25">
        <f>VLOOKUP(F6769,'Spezifische Werte'!$B$2:$C$4002,2,FALSE)</f>
        <v>0.35419704845962618</v>
      </c>
      <c r="H6769" s="25">
        <f t="shared" si="951"/>
        <v>708.39409691925232</v>
      </c>
      <c r="J6769" s="25">
        <f t="shared" si="949"/>
        <v>7.65</v>
      </c>
      <c r="K6769" s="25">
        <f>VLOOKUP(J6769,'Spezifische Werte'!$B$2:$C$4002,2,FALSE)</f>
        <v>0.35999115933138248</v>
      </c>
      <c r="L6769" s="25">
        <f t="shared" si="952"/>
        <v>719.98231866276501</v>
      </c>
      <c r="R6769" s="25">
        <v>6767</v>
      </c>
      <c r="S6769" s="25">
        <v>6766</v>
      </c>
      <c r="T6769" s="25">
        <f t="shared" si="956"/>
        <v>2.807247429844973E-2</v>
      </c>
      <c r="U6769" s="25">
        <f t="shared" si="953"/>
        <v>2.9066900385715386E-2</v>
      </c>
      <c r="W6769" s="17">
        <f>Eingabe!H6770</f>
        <v>200</v>
      </c>
      <c r="X6769" s="17">
        <f t="shared" si="954"/>
        <v>2</v>
      </c>
      <c r="Y6769" s="17">
        <f t="shared" si="955"/>
        <v>200</v>
      </c>
    </row>
    <row r="6770" spans="1:25" x14ac:dyDescent="0.15">
      <c r="A6770" s="82">
        <f t="shared" si="950"/>
        <v>10</v>
      </c>
      <c r="B6770" s="46">
        <v>43747.958333316921</v>
      </c>
      <c r="C6770" s="47">
        <f>Eingabe!G6771</f>
        <v>5.7</v>
      </c>
      <c r="D6770" s="77">
        <v>6770</v>
      </c>
      <c r="E6770" s="47"/>
      <c r="F6770" s="25">
        <f t="shared" si="948"/>
        <v>8.5</v>
      </c>
      <c r="G6770" s="25">
        <f>VLOOKUP(F6770,'Spezifische Werte'!$B$2:$C$4002,2,FALSE)</f>
        <v>0.49489541709216678</v>
      </c>
      <c r="H6770" s="25">
        <f t="shared" si="951"/>
        <v>989.79083418433356</v>
      </c>
      <c r="J6770" s="25">
        <f t="shared" si="949"/>
        <v>8.5500000000000007</v>
      </c>
      <c r="K6770" s="25">
        <f>VLOOKUP(J6770,'Spezifische Werte'!$B$2:$C$4002,2,FALSE)</f>
        <v>0.50342054722621021</v>
      </c>
      <c r="L6770" s="25">
        <f t="shared" si="952"/>
        <v>1006.8410944524204</v>
      </c>
      <c r="R6770" s="25">
        <v>6768</v>
      </c>
      <c r="S6770" s="25">
        <v>6767</v>
      </c>
      <c r="T6770" s="25">
        <f t="shared" si="956"/>
        <v>2.807247429844973E-2</v>
      </c>
      <c r="U6770" s="25">
        <f t="shared" si="953"/>
        <v>2.9066900385715386E-2</v>
      </c>
      <c r="W6770" s="17">
        <f>Eingabe!H6771</f>
        <v>193</v>
      </c>
      <c r="X6770" s="17">
        <f t="shared" si="954"/>
        <v>1.93</v>
      </c>
      <c r="Y6770" s="17">
        <f t="shared" si="955"/>
        <v>190</v>
      </c>
    </row>
    <row r="6771" spans="1:25" x14ac:dyDescent="0.15">
      <c r="A6771" s="82">
        <f t="shared" si="950"/>
        <v>10</v>
      </c>
      <c r="B6771" s="46">
        <v>43747.999999983585</v>
      </c>
      <c r="C6771" s="47">
        <f>Eingabe!G6772</f>
        <v>5.8</v>
      </c>
      <c r="D6771" s="77">
        <v>6771</v>
      </c>
      <c r="E6771" s="47"/>
      <c r="F6771" s="25">
        <f t="shared" si="948"/>
        <v>8.65</v>
      </c>
      <c r="G6771" s="25">
        <f>VLOOKUP(F6771,'Spezifische Werte'!$B$2:$C$4002,2,FALSE)</f>
        <v>0.52059998612319236</v>
      </c>
      <c r="H6771" s="25">
        <f t="shared" si="951"/>
        <v>1041.1999722463847</v>
      </c>
      <c r="J6771" s="25">
        <f t="shared" si="949"/>
        <v>8.6999999999999993</v>
      </c>
      <c r="K6771" s="25">
        <f>VLOOKUP(J6771,'Spezifische Werte'!$B$2:$C$4002,2,FALSE)</f>
        <v>0.52924251604798966</v>
      </c>
      <c r="L6771" s="25">
        <f t="shared" si="952"/>
        <v>1058.4850320959792</v>
      </c>
      <c r="R6771" s="25">
        <v>6769</v>
      </c>
      <c r="S6771" s="25">
        <v>6768</v>
      </c>
      <c r="T6771" s="25">
        <f t="shared" si="956"/>
        <v>2.807247429844973E-2</v>
      </c>
      <c r="U6771" s="25">
        <f t="shared" si="953"/>
        <v>2.9066900385715386E-2</v>
      </c>
      <c r="W6771" s="17">
        <f>Eingabe!H6772</f>
        <v>211</v>
      </c>
      <c r="X6771" s="17">
        <f t="shared" si="954"/>
        <v>2.11</v>
      </c>
      <c r="Y6771" s="17">
        <f t="shared" si="955"/>
        <v>210</v>
      </c>
    </row>
    <row r="6772" spans="1:25" x14ac:dyDescent="0.15">
      <c r="A6772" s="82">
        <f t="shared" si="950"/>
        <v>10</v>
      </c>
      <c r="B6772" s="46">
        <v>43748.04166665025</v>
      </c>
      <c r="C6772" s="47">
        <f>Eingabe!G6773</f>
        <v>5.8</v>
      </c>
      <c r="D6772" s="77">
        <v>6772</v>
      </c>
      <c r="E6772" s="47"/>
      <c r="F6772" s="25">
        <f t="shared" si="948"/>
        <v>8.65</v>
      </c>
      <c r="G6772" s="25">
        <f>VLOOKUP(F6772,'Spezifische Werte'!$B$2:$C$4002,2,FALSE)</f>
        <v>0.52059998612319236</v>
      </c>
      <c r="H6772" s="25">
        <f t="shared" si="951"/>
        <v>1041.1999722463847</v>
      </c>
      <c r="J6772" s="25">
        <f t="shared" si="949"/>
        <v>8.6999999999999993</v>
      </c>
      <c r="K6772" s="25">
        <f>VLOOKUP(J6772,'Spezifische Werte'!$B$2:$C$4002,2,FALSE)</f>
        <v>0.52924251604798966</v>
      </c>
      <c r="L6772" s="25">
        <f t="shared" si="952"/>
        <v>1058.4850320959792</v>
      </c>
      <c r="R6772" s="25">
        <v>6770</v>
      </c>
      <c r="S6772" s="25">
        <v>6769</v>
      </c>
      <c r="T6772" s="25">
        <f t="shared" si="956"/>
        <v>2.807247429844973E-2</v>
      </c>
      <c r="U6772" s="25">
        <f t="shared" si="953"/>
        <v>2.9066900385715386E-2</v>
      </c>
      <c r="W6772" s="17">
        <f>Eingabe!H6773</f>
        <v>201</v>
      </c>
      <c r="X6772" s="17">
        <f t="shared" si="954"/>
        <v>2.0099999999999998</v>
      </c>
      <c r="Y6772" s="17">
        <f t="shared" si="955"/>
        <v>200</v>
      </c>
    </row>
    <row r="6773" spans="1:25" x14ac:dyDescent="0.15">
      <c r="A6773" s="82">
        <f t="shared" si="950"/>
        <v>10</v>
      </c>
      <c r="B6773" s="46">
        <v>43748.083333316914</v>
      </c>
      <c r="C6773" s="47">
        <f>Eingabe!G6774</f>
        <v>5.0999999999999996</v>
      </c>
      <c r="D6773" s="77">
        <v>6773</v>
      </c>
      <c r="E6773" s="47"/>
      <c r="F6773" s="25">
        <f t="shared" si="948"/>
        <v>7.61</v>
      </c>
      <c r="G6773" s="25">
        <f>VLOOKUP(F6773,'Spezifische Werte'!$B$2:$C$4002,2,FALSE)</f>
        <v>0.35419704845962618</v>
      </c>
      <c r="H6773" s="25">
        <f t="shared" si="951"/>
        <v>708.39409691925232</v>
      </c>
      <c r="J6773" s="25">
        <f t="shared" si="949"/>
        <v>7.65</v>
      </c>
      <c r="K6773" s="25">
        <f>VLOOKUP(J6773,'Spezifische Werte'!$B$2:$C$4002,2,FALSE)</f>
        <v>0.35999115933138248</v>
      </c>
      <c r="L6773" s="25">
        <f t="shared" si="952"/>
        <v>719.98231866276501</v>
      </c>
      <c r="R6773" s="25">
        <v>6771</v>
      </c>
      <c r="S6773" s="25">
        <v>6770</v>
      </c>
      <c r="T6773" s="25">
        <f t="shared" si="956"/>
        <v>2.807247429844973E-2</v>
      </c>
      <c r="U6773" s="25">
        <f t="shared" si="953"/>
        <v>2.9066900385715386E-2</v>
      </c>
      <c r="W6773" s="17">
        <f>Eingabe!H6774</f>
        <v>203</v>
      </c>
      <c r="X6773" s="17">
        <f t="shared" si="954"/>
        <v>2.0299999999999998</v>
      </c>
      <c r="Y6773" s="17">
        <f t="shared" si="955"/>
        <v>200</v>
      </c>
    </row>
    <row r="6774" spans="1:25" x14ac:dyDescent="0.15">
      <c r="A6774" s="82">
        <f t="shared" si="950"/>
        <v>10</v>
      </c>
      <c r="B6774" s="46">
        <v>43748.124999983578</v>
      </c>
      <c r="C6774" s="47">
        <f>Eingabe!G6775</f>
        <v>5.0999999999999996</v>
      </c>
      <c r="D6774" s="77">
        <v>6774</v>
      </c>
      <c r="E6774" s="47"/>
      <c r="F6774" s="25">
        <f t="shared" si="948"/>
        <v>7.61</v>
      </c>
      <c r="G6774" s="25">
        <f>VLOOKUP(F6774,'Spezifische Werte'!$B$2:$C$4002,2,FALSE)</f>
        <v>0.35419704845962618</v>
      </c>
      <c r="H6774" s="25">
        <f t="shared" si="951"/>
        <v>708.39409691925232</v>
      </c>
      <c r="J6774" s="25">
        <f t="shared" si="949"/>
        <v>7.65</v>
      </c>
      <c r="K6774" s="25">
        <f>VLOOKUP(J6774,'Spezifische Werte'!$B$2:$C$4002,2,FALSE)</f>
        <v>0.35999115933138248</v>
      </c>
      <c r="L6774" s="25">
        <f t="shared" si="952"/>
        <v>719.98231866276501</v>
      </c>
      <c r="R6774" s="25">
        <v>6772</v>
      </c>
      <c r="S6774" s="25">
        <v>6771</v>
      </c>
      <c r="T6774" s="25">
        <f t="shared" si="956"/>
        <v>2.807247429844973E-2</v>
      </c>
      <c r="U6774" s="25">
        <f t="shared" si="953"/>
        <v>2.9066900385715386E-2</v>
      </c>
      <c r="W6774" s="17">
        <f>Eingabe!H6775</f>
        <v>210</v>
      </c>
      <c r="X6774" s="17">
        <f t="shared" si="954"/>
        <v>2.1</v>
      </c>
      <c r="Y6774" s="17">
        <f t="shared" si="955"/>
        <v>210</v>
      </c>
    </row>
    <row r="6775" spans="1:25" x14ac:dyDescent="0.15">
      <c r="A6775" s="82">
        <f t="shared" si="950"/>
        <v>10</v>
      </c>
      <c r="B6775" s="46">
        <v>43748.166666650242</v>
      </c>
      <c r="C6775" s="47">
        <f>Eingabe!G6776</f>
        <v>4.8</v>
      </c>
      <c r="D6775" s="77">
        <v>6775</v>
      </c>
      <c r="E6775" s="47"/>
      <c r="F6775" s="25">
        <f t="shared" si="948"/>
        <v>7.16</v>
      </c>
      <c r="G6775" s="25">
        <f>VLOOKUP(F6775,'Spezifische Werte'!$B$2:$C$4002,2,FALSE)</f>
        <v>0.29271421469315961</v>
      </c>
      <c r="H6775" s="25">
        <f t="shared" si="951"/>
        <v>585.42842938631918</v>
      </c>
      <c r="J6775" s="25">
        <f t="shared" si="949"/>
        <v>7.2</v>
      </c>
      <c r="K6775" s="25">
        <f>VLOOKUP(J6775,'Spezifische Werte'!$B$2:$C$4002,2,FALSE)</f>
        <v>0.29789883692567737</v>
      </c>
      <c r="L6775" s="25">
        <f t="shared" si="952"/>
        <v>595.79767385135472</v>
      </c>
      <c r="R6775" s="25">
        <v>6773</v>
      </c>
      <c r="S6775" s="25">
        <v>6772</v>
      </c>
      <c r="T6775" s="25">
        <f t="shared" si="956"/>
        <v>2.807247429844973E-2</v>
      </c>
      <c r="U6775" s="25">
        <f t="shared" si="953"/>
        <v>2.9066900385715386E-2</v>
      </c>
      <c r="W6775" s="17">
        <f>Eingabe!H6776</f>
        <v>209</v>
      </c>
      <c r="X6775" s="17">
        <f t="shared" si="954"/>
        <v>2.09</v>
      </c>
      <c r="Y6775" s="17">
        <f t="shared" si="955"/>
        <v>210</v>
      </c>
    </row>
    <row r="6776" spans="1:25" x14ac:dyDescent="0.15">
      <c r="A6776" s="82">
        <f t="shared" si="950"/>
        <v>10</v>
      </c>
      <c r="B6776" s="46">
        <v>43748.208333316907</v>
      </c>
      <c r="C6776" s="47">
        <f>Eingabe!G6777</f>
        <v>4</v>
      </c>
      <c r="D6776" s="77">
        <v>6776</v>
      </c>
      <c r="E6776" s="47"/>
      <c r="F6776" s="25">
        <f t="shared" si="948"/>
        <v>5.97</v>
      </c>
      <c r="G6776" s="25">
        <f>VLOOKUP(F6776,'Spezifische Werte'!$B$2:$C$4002,2,FALSE)</f>
        <v>0.1627434603343155</v>
      </c>
      <c r="H6776" s="25">
        <f t="shared" si="951"/>
        <v>325.486920668631</v>
      </c>
      <c r="J6776" s="25">
        <f t="shared" si="949"/>
        <v>6</v>
      </c>
      <c r="K6776" s="25">
        <f>VLOOKUP(J6776,'Spezifische Werte'!$B$2:$C$4002,2,FALSE)</f>
        <v>0.16538134424295356</v>
      </c>
      <c r="L6776" s="25">
        <f t="shared" si="952"/>
        <v>330.76268848590712</v>
      </c>
      <c r="R6776" s="25">
        <v>6774</v>
      </c>
      <c r="S6776" s="25">
        <v>6773</v>
      </c>
      <c r="T6776" s="25">
        <f t="shared" si="956"/>
        <v>2.807247429844973E-2</v>
      </c>
      <c r="U6776" s="25">
        <f t="shared" si="953"/>
        <v>2.9066900385715386E-2</v>
      </c>
      <c r="W6776" s="17">
        <f>Eingabe!H6777</f>
        <v>198</v>
      </c>
      <c r="X6776" s="17">
        <f t="shared" si="954"/>
        <v>1.98</v>
      </c>
      <c r="Y6776" s="17">
        <f t="shared" si="955"/>
        <v>200</v>
      </c>
    </row>
    <row r="6777" spans="1:25" x14ac:dyDescent="0.15">
      <c r="A6777" s="82">
        <f t="shared" si="950"/>
        <v>10</v>
      </c>
      <c r="B6777" s="46">
        <v>43748.249999983571</v>
      </c>
      <c r="C6777" s="47">
        <f>Eingabe!G6778</f>
        <v>3.7</v>
      </c>
      <c r="D6777" s="77">
        <v>6777</v>
      </c>
      <c r="E6777" s="47"/>
      <c r="F6777" s="25">
        <f t="shared" si="948"/>
        <v>5.52</v>
      </c>
      <c r="G6777" s="25">
        <f>VLOOKUP(F6777,'Spezifische Werte'!$B$2:$C$4002,2,FALSE)</f>
        <v>0.12721663519138685</v>
      </c>
      <c r="H6777" s="25">
        <f t="shared" si="951"/>
        <v>254.43327038277369</v>
      </c>
      <c r="J6777" s="25">
        <f t="shared" si="949"/>
        <v>5.55</v>
      </c>
      <c r="K6777" s="25">
        <f>VLOOKUP(J6777,'Spezifische Werte'!$B$2:$C$4002,2,FALSE)</f>
        <v>0.12941942247043492</v>
      </c>
      <c r="L6777" s="25">
        <f t="shared" si="952"/>
        <v>258.83884494086982</v>
      </c>
      <c r="R6777" s="25">
        <v>6775</v>
      </c>
      <c r="S6777" s="25">
        <v>6774</v>
      </c>
      <c r="T6777" s="25">
        <f t="shared" si="956"/>
        <v>2.807247429844973E-2</v>
      </c>
      <c r="U6777" s="25">
        <f t="shared" si="953"/>
        <v>2.9066900385715386E-2</v>
      </c>
      <c r="W6777" s="17">
        <f>Eingabe!H6778</f>
        <v>201</v>
      </c>
      <c r="X6777" s="17">
        <f t="shared" si="954"/>
        <v>2.0099999999999998</v>
      </c>
      <c r="Y6777" s="17">
        <f t="shared" si="955"/>
        <v>200</v>
      </c>
    </row>
    <row r="6778" spans="1:25" x14ac:dyDescent="0.15">
      <c r="A6778" s="82">
        <f t="shared" si="950"/>
        <v>10</v>
      </c>
      <c r="B6778" s="46">
        <v>43748.291666650235</v>
      </c>
      <c r="C6778" s="47">
        <f>Eingabe!G6779</f>
        <v>2.9</v>
      </c>
      <c r="D6778" s="77">
        <v>6778</v>
      </c>
      <c r="E6778" s="47"/>
      <c r="F6778" s="25">
        <f t="shared" si="948"/>
        <v>4.33</v>
      </c>
      <c r="G6778" s="25">
        <f>VLOOKUP(F6778,'Spezifische Werte'!$B$2:$C$4002,2,FALSE)</f>
        <v>5.667919590547657E-2</v>
      </c>
      <c r="H6778" s="25">
        <f t="shared" si="951"/>
        <v>113.35839181095314</v>
      </c>
      <c r="J6778" s="25">
        <f t="shared" si="949"/>
        <v>4.3499999999999996</v>
      </c>
      <c r="K6778" s="25">
        <f>VLOOKUP(J6778,'Spezifische Werte'!$B$2:$C$4002,2,FALSE)</f>
        <v>5.7627330651301621E-2</v>
      </c>
      <c r="L6778" s="25">
        <f t="shared" si="952"/>
        <v>115.25466130260324</v>
      </c>
      <c r="R6778" s="25">
        <v>6776</v>
      </c>
      <c r="S6778" s="25">
        <v>6775</v>
      </c>
      <c r="T6778" s="25">
        <f t="shared" si="956"/>
        <v>2.807247429844973E-2</v>
      </c>
      <c r="U6778" s="25">
        <f t="shared" si="953"/>
        <v>2.9066900385715386E-2</v>
      </c>
      <c r="W6778" s="17">
        <f>Eingabe!H6779</f>
        <v>220</v>
      </c>
      <c r="X6778" s="17">
        <f t="shared" si="954"/>
        <v>2.2000000000000002</v>
      </c>
      <c r="Y6778" s="17">
        <f t="shared" si="955"/>
        <v>220.00000000000003</v>
      </c>
    </row>
    <row r="6779" spans="1:25" x14ac:dyDescent="0.15">
      <c r="A6779" s="82">
        <f t="shared" si="950"/>
        <v>10</v>
      </c>
      <c r="B6779" s="46">
        <v>43748.333333316899</v>
      </c>
      <c r="C6779" s="47">
        <f>Eingabe!G6780</f>
        <v>3.6</v>
      </c>
      <c r="D6779" s="77">
        <v>6779</v>
      </c>
      <c r="E6779" s="47"/>
      <c r="F6779" s="25">
        <f t="shared" si="948"/>
        <v>5.37</v>
      </c>
      <c r="G6779" s="25">
        <f>VLOOKUP(F6779,'Spezifische Werte'!$B$2:$C$4002,2,FALSE)</f>
        <v>0.11640095819454216</v>
      </c>
      <c r="H6779" s="25">
        <f t="shared" si="951"/>
        <v>232.80191638908431</v>
      </c>
      <c r="J6779" s="25">
        <f t="shared" si="949"/>
        <v>5.4</v>
      </c>
      <c r="K6779" s="25">
        <f>VLOOKUP(J6779,'Spezifische Werte'!$B$2:$C$4002,2,FALSE)</f>
        <v>0.11853513474534576</v>
      </c>
      <c r="L6779" s="25">
        <f t="shared" si="952"/>
        <v>237.07026949069152</v>
      </c>
      <c r="R6779" s="25">
        <v>6777</v>
      </c>
      <c r="S6779" s="25">
        <v>6776</v>
      </c>
      <c r="T6779" s="25">
        <f t="shared" si="956"/>
        <v>2.807247429844973E-2</v>
      </c>
      <c r="U6779" s="25">
        <f t="shared" si="953"/>
        <v>2.9066900385715386E-2</v>
      </c>
      <c r="W6779" s="17">
        <f>Eingabe!H6780</f>
        <v>218</v>
      </c>
      <c r="X6779" s="17">
        <f t="shared" si="954"/>
        <v>2.1800000000000002</v>
      </c>
      <c r="Y6779" s="17">
        <f t="shared" si="955"/>
        <v>220.00000000000003</v>
      </c>
    </row>
    <row r="6780" spans="1:25" x14ac:dyDescent="0.15">
      <c r="A6780" s="82">
        <f t="shared" si="950"/>
        <v>10</v>
      </c>
      <c r="B6780" s="46">
        <v>43748.374999983564</v>
      </c>
      <c r="C6780" s="47">
        <f>Eingabe!G6781</f>
        <v>4.5</v>
      </c>
      <c r="D6780" s="77">
        <v>6780</v>
      </c>
      <c r="E6780" s="47"/>
      <c r="F6780" s="25">
        <f t="shared" si="948"/>
        <v>6.71</v>
      </c>
      <c r="G6780" s="25">
        <f>VLOOKUP(F6780,'Spezifische Werte'!$B$2:$C$4002,2,FALSE)</f>
        <v>0.23821819652236836</v>
      </c>
      <c r="H6780" s="25">
        <f t="shared" si="951"/>
        <v>476.43639304473675</v>
      </c>
      <c r="J6780" s="25">
        <f t="shared" si="949"/>
        <v>6.75</v>
      </c>
      <c r="K6780" s="25">
        <f>VLOOKUP(J6780,'Spezifische Werte'!$B$2:$C$4002,2,FALSE)</f>
        <v>0.24279032681735657</v>
      </c>
      <c r="L6780" s="25">
        <f t="shared" si="952"/>
        <v>485.58065363471314</v>
      </c>
      <c r="R6780" s="25">
        <v>6778</v>
      </c>
      <c r="S6780" s="25">
        <v>6777</v>
      </c>
      <c r="T6780" s="25">
        <f t="shared" si="956"/>
        <v>2.807247429844973E-2</v>
      </c>
      <c r="U6780" s="25">
        <f t="shared" si="953"/>
        <v>2.9066900385715386E-2</v>
      </c>
      <c r="W6780" s="17">
        <f>Eingabe!H6781</f>
        <v>217</v>
      </c>
      <c r="X6780" s="17">
        <f t="shared" si="954"/>
        <v>2.17</v>
      </c>
      <c r="Y6780" s="17">
        <f t="shared" si="955"/>
        <v>220.00000000000003</v>
      </c>
    </row>
    <row r="6781" spans="1:25" x14ac:dyDescent="0.15">
      <c r="A6781" s="82">
        <f t="shared" si="950"/>
        <v>10</v>
      </c>
      <c r="B6781" s="46">
        <v>43748.416666650228</v>
      </c>
      <c r="C6781" s="47">
        <f>Eingabe!G6782</f>
        <v>5.5</v>
      </c>
      <c r="D6781" s="77">
        <v>6781</v>
      </c>
      <c r="E6781" s="47"/>
      <c r="F6781" s="25">
        <f t="shared" si="948"/>
        <v>8.2100000000000009</v>
      </c>
      <c r="G6781" s="25">
        <f>VLOOKUP(F6781,'Spezifische Werte'!$B$2:$C$4002,2,FALSE)</f>
        <v>0.4465432352525967</v>
      </c>
      <c r="H6781" s="25">
        <f t="shared" si="951"/>
        <v>893.08647050519346</v>
      </c>
      <c r="J6781" s="25">
        <f t="shared" si="949"/>
        <v>8.25</v>
      </c>
      <c r="K6781" s="25">
        <f>VLOOKUP(J6781,'Spezifische Werte'!$B$2:$C$4002,2,FALSE)</f>
        <v>0.45308958157539997</v>
      </c>
      <c r="L6781" s="25">
        <f t="shared" si="952"/>
        <v>906.17916315079992</v>
      </c>
      <c r="R6781" s="25">
        <v>6779</v>
      </c>
      <c r="S6781" s="25">
        <v>6778</v>
      </c>
      <c r="T6781" s="25">
        <f t="shared" si="956"/>
        <v>2.807247429844973E-2</v>
      </c>
      <c r="U6781" s="25">
        <f t="shared" si="953"/>
        <v>2.9066900385715386E-2</v>
      </c>
      <c r="W6781" s="17">
        <f>Eingabe!H6782</f>
        <v>219</v>
      </c>
      <c r="X6781" s="17">
        <f t="shared" si="954"/>
        <v>2.19</v>
      </c>
      <c r="Y6781" s="17">
        <f t="shared" si="955"/>
        <v>220.00000000000003</v>
      </c>
    </row>
    <row r="6782" spans="1:25" x14ac:dyDescent="0.15">
      <c r="A6782" s="82">
        <f t="shared" si="950"/>
        <v>10</v>
      </c>
      <c r="B6782" s="46">
        <v>43748.458333316892</v>
      </c>
      <c r="C6782" s="47">
        <f>Eingabe!G6783</f>
        <v>5.7</v>
      </c>
      <c r="D6782" s="77">
        <v>6782</v>
      </c>
      <c r="E6782" s="47"/>
      <c r="F6782" s="25">
        <f t="shared" si="948"/>
        <v>8.5</v>
      </c>
      <c r="G6782" s="25">
        <f>VLOOKUP(F6782,'Spezifische Werte'!$B$2:$C$4002,2,FALSE)</f>
        <v>0.49489541709216678</v>
      </c>
      <c r="H6782" s="25">
        <f t="shared" si="951"/>
        <v>989.79083418433356</v>
      </c>
      <c r="J6782" s="25">
        <f t="shared" si="949"/>
        <v>8.5500000000000007</v>
      </c>
      <c r="K6782" s="25">
        <f>VLOOKUP(J6782,'Spezifische Werte'!$B$2:$C$4002,2,FALSE)</f>
        <v>0.50342054722621021</v>
      </c>
      <c r="L6782" s="25">
        <f t="shared" si="952"/>
        <v>1006.8410944524204</v>
      </c>
      <c r="R6782" s="25">
        <v>6780</v>
      </c>
      <c r="S6782" s="25">
        <v>6779</v>
      </c>
      <c r="T6782" s="25">
        <f t="shared" si="956"/>
        <v>2.807247429844973E-2</v>
      </c>
      <c r="U6782" s="25">
        <f t="shared" si="953"/>
        <v>2.9066900385715386E-2</v>
      </c>
      <c r="W6782" s="17">
        <f>Eingabe!H6783</f>
        <v>216</v>
      </c>
      <c r="X6782" s="17">
        <f t="shared" si="954"/>
        <v>2.16</v>
      </c>
      <c r="Y6782" s="17">
        <f t="shared" si="955"/>
        <v>220.00000000000003</v>
      </c>
    </row>
    <row r="6783" spans="1:25" x14ac:dyDescent="0.15">
      <c r="A6783" s="82">
        <f t="shared" si="950"/>
        <v>10</v>
      </c>
      <c r="B6783" s="46">
        <v>43748.499999983556</v>
      </c>
      <c r="C6783" s="47">
        <f>Eingabe!G6784</f>
        <v>5.8</v>
      </c>
      <c r="D6783" s="77">
        <v>6783</v>
      </c>
      <c r="E6783" s="47"/>
      <c r="F6783" s="25">
        <f t="shared" si="948"/>
        <v>8.65</v>
      </c>
      <c r="G6783" s="25">
        <f>VLOOKUP(F6783,'Spezifische Werte'!$B$2:$C$4002,2,FALSE)</f>
        <v>0.52059998612319236</v>
      </c>
      <c r="H6783" s="25">
        <f t="shared" si="951"/>
        <v>1041.1999722463847</v>
      </c>
      <c r="J6783" s="25">
        <f t="shared" si="949"/>
        <v>8.6999999999999993</v>
      </c>
      <c r="K6783" s="25">
        <f>VLOOKUP(J6783,'Spezifische Werte'!$B$2:$C$4002,2,FALSE)</f>
        <v>0.52924251604798966</v>
      </c>
      <c r="L6783" s="25">
        <f t="shared" si="952"/>
        <v>1058.4850320959792</v>
      </c>
      <c r="R6783" s="25">
        <v>6781</v>
      </c>
      <c r="S6783" s="25">
        <v>6780</v>
      </c>
      <c r="T6783" s="25">
        <f t="shared" si="956"/>
        <v>2.807247429844973E-2</v>
      </c>
      <c r="U6783" s="25">
        <f t="shared" si="953"/>
        <v>2.9066900385715386E-2</v>
      </c>
      <c r="W6783" s="17">
        <f>Eingabe!H6784</f>
        <v>219</v>
      </c>
      <c r="X6783" s="17">
        <f t="shared" si="954"/>
        <v>2.19</v>
      </c>
      <c r="Y6783" s="17">
        <f t="shared" si="955"/>
        <v>220.00000000000003</v>
      </c>
    </row>
    <row r="6784" spans="1:25" x14ac:dyDescent="0.15">
      <c r="A6784" s="82">
        <f t="shared" si="950"/>
        <v>10</v>
      </c>
      <c r="B6784" s="46">
        <v>43748.541666650221</v>
      </c>
      <c r="C6784" s="47">
        <f>Eingabe!G6785</f>
        <v>6.5</v>
      </c>
      <c r="D6784" s="77">
        <v>6784</v>
      </c>
      <c r="E6784" s="47"/>
      <c r="F6784" s="25">
        <f t="shared" si="948"/>
        <v>9.6999999999999993</v>
      </c>
      <c r="G6784" s="25">
        <f>VLOOKUP(F6784,'Spezifische Werte'!$B$2:$C$4002,2,FALSE)</f>
        <v>0.69796521003178913</v>
      </c>
      <c r="H6784" s="25">
        <f t="shared" si="951"/>
        <v>1395.9304200635784</v>
      </c>
      <c r="J6784" s="25">
        <f t="shared" si="949"/>
        <v>9.75</v>
      </c>
      <c r="K6784" s="25">
        <f>VLOOKUP(J6784,'Spezifische Werte'!$B$2:$C$4002,2,FALSE)</f>
        <v>0.70553224205682485</v>
      </c>
      <c r="L6784" s="25">
        <f t="shared" si="952"/>
        <v>1411.0644841136498</v>
      </c>
      <c r="R6784" s="25">
        <v>6782</v>
      </c>
      <c r="S6784" s="25">
        <v>6781</v>
      </c>
      <c r="T6784" s="25">
        <f t="shared" si="956"/>
        <v>2.807247429844973E-2</v>
      </c>
      <c r="U6784" s="25">
        <f t="shared" si="953"/>
        <v>2.9066900385715386E-2</v>
      </c>
      <c r="W6784" s="17">
        <f>Eingabe!H6785</f>
        <v>227</v>
      </c>
      <c r="X6784" s="17">
        <f t="shared" si="954"/>
        <v>2.27</v>
      </c>
      <c r="Y6784" s="17">
        <f t="shared" si="955"/>
        <v>229.99999999999997</v>
      </c>
    </row>
    <row r="6785" spans="1:25" x14ac:dyDescent="0.15">
      <c r="A6785" s="82">
        <f t="shared" si="950"/>
        <v>10</v>
      </c>
      <c r="B6785" s="46">
        <v>43748.583333316885</v>
      </c>
      <c r="C6785" s="47">
        <f>Eingabe!G6786</f>
        <v>5.8</v>
      </c>
      <c r="D6785" s="77">
        <v>6785</v>
      </c>
      <c r="E6785" s="47"/>
      <c r="F6785" s="25">
        <f t="shared" si="948"/>
        <v>8.65</v>
      </c>
      <c r="G6785" s="25">
        <f>VLOOKUP(F6785,'Spezifische Werte'!$B$2:$C$4002,2,FALSE)</f>
        <v>0.52059998612319236</v>
      </c>
      <c r="H6785" s="25">
        <f t="shared" si="951"/>
        <v>1041.1999722463847</v>
      </c>
      <c r="J6785" s="25">
        <f t="shared" si="949"/>
        <v>8.6999999999999993</v>
      </c>
      <c r="K6785" s="25">
        <f>VLOOKUP(J6785,'Spezifische Werte'!$B$2:$C$4002,2,FALSE)</f>
        <v>0.52924251604798966</v>
      </c>
      <c r="L6785" s="25">
        <f t="shared" si="952"/>
        <v>1058.4850320959792</v>
      </c>
      <c r="R6785" s="25">
        <v>6783</v>
      </c>
      <c r="S6785" s="25">
        <v>6782</v>
      </c>
      <c r="T6785" s="25">
        <f t="shared" si="956"/>
        <v>2.807247429844973E-2</v>
      </c>
      <c r="U6785" s="25">
        <f t="shared" si="953"/>
        <v>2.9066900385715386E-2</v>
      </c>
      <c r="W6785" s="17">
        <f>Eingabe!H6786</f>
        <v>217</v>
      </c>
      <c r="X6785" s="17">
        <f t="shared" si="954"/>
        <v>2.17</v>
      </c>
      <c r="Y6785" s="17">
        <f t="shared" si="955"/>
        <v>220.00000000000003</v>
      </c>
    </row>
    <row r="6786" spans="1:25" x14ac:dyDescent="0.15">
      <c r="A6786" s="82">
        <f t="shared" si="950"/>
        <v>10</v>
      </c>
      <c r="B6786" s="46">
        <v>43748.624999983549</v>
      </c>
      <c r="C6786" s="47">
        <f>Eingabe!G6787</f>
        <v>5.7</v>
      </c>
      <c r="D6786" s="77">
        <v>6786</v>
      </c>
      <c r="E6786" s="47"/>
      <c r="F6786" s="25">
        <f t="shared" si="948"/>
        <v>8.5</v>
      </c>
      <c r="G6786" s="25">
        <f>VLOOKUP(F6786,'Spezifische Werte'!$B$2:$C$4002,2,FALSE)</f>
        <v>0.49489541709216678</v>
      </c>
      <c r="H6786" s="25">
        <f t="shared" si="951"/>
        <v>989.79083418433356</v>
      </c>
      <c r="J6786" s="25">
        <f t="shared" si="949"/>
        <v>8.5500000000000007</v>
      </c>
      <c r="K6786" s="25">
        <f>VLOOKUP(J6786,'Spezifische Werte'!$B$2:$C$4002,2,FALSE)</f>
        <v>0.50342054722621021</v>
      </c>
      <c r="L6786" s="25">
        <f t="shared" si="952"/>
        <v>1006.8410944524204</v>
      </c>
      <c r="R6786" s="25">
        <v>6784</v>
      </c>
      <c r="S6786" s="25">
        <v>6783</v>
      </c>
      <c r="T6786" s="25">
        <f t="shared" si="956"/>
        <v>2.807247429844973E-2</v>
      </c>
      <c r="U6786" s="25">
        <f t="shared" si="953"/>
        <v>2.9066900385715386E-2</v>
      </c>
      <c r="W6786" s="17">
        <f>Eingabe!H6787</f>
        <v>228</v>
      </c>
      <c r="X6786" s="17">
        <f t="shared" si="954"/>
        <v>2.2799999999999998</v>
      </c>
      <c r="Y6786" s="17">
        <f t="shared" si="955"/>
        <v>229.99999999999997</v>
      </c>
    </row>
    <row r="6787" spans="1:25" x14ac:dyDescent="0.15">
      <c r="A6787" s="82">
        <f t="shared" si="950"/>
        <v>10</v>
      </c>
      <c r="B6787" s="46">
        <v>43748.666666650213</v>
      </c>
      <c r="C6787" s="47">
        <f>Eingabe!G6788</f>
        <v>5.5</v>
      </c>
      <c r="D6787" s="77">
        <v>6787</v>
      </c>
      <c r="E6787" s="47"/>
      <c r="F6787" s="25">
        <f t="shared" ref="F6787:F6850" si="957">ROUND(C6787*($O$4/$O$5)^$O$7,2)</f>
        <v>8.2100000000000009</v>
      </c>
      <c r="G6787" s="25">
        <f>VLOOKUP(F6787,'Spezifische Werte'!$B$2:$C$4002,2,FALSE)</f>
        <v>0.4465432352525967</v>
      </c>
      <c r="H6787" s="25">
        <f t="shared" si="951"/>
        <v>893.08647050519346</v>
      </c>
      <c r="J6787" s="25">
        <f t="shared" ref="J6787:J6850" si="958">ROUND(C6787*(LN($O$4/$O$8)/LN($O$5/$O$8)),2)</f>
        <v>8.25</v>
      </c>
      <c r="K6787" s="25">
        <f>VLOOKUP(J6787,'Spezifische Werte'!$B$2:$C$4002,2,FALSE)</f>
        <v>0.45308958157539997</v>
      </c>
      <c r="L6787" s="25">
        <f t="shared" si="952"/>
        <v>906.17916315079992</v>
      </c>
      <c r="R6787" s="25">
        <v>6785</v>
      </c>
      <c r="S6787" s="25">
        <v>6784</v>
      </c>
      <c r="T6787" s="25">
        <f t="shared" si="956"/>
        <v>2.807247429844973E-2</v>
      </c>
      <c r="U6787" s="25">
        <f t="shared" si="953"/>
        <v>2.9066900385715386E-2</v>
      </c>
      <c r="W6787" s="17">
        <f>Eingabe!H6788</f>
        <v>219</v>
      </c>
      <c r="X6787" s="17">
        <f t="shared" si="954"/>
        <v>2.19</v>
      </c>
      <c r="Y6787" s="17">
        <f t="shared" si="955"/>
        <v>220.00000000000003</v>
      </c>
    </row>
    <row r="6788" spans="1:25" x14ac:dyDescent="0.15">
      <c r="A6788" s="82">
        <f t="shared" ref="A6788:A6851" si="959">MONTH(B6788)</f>
        <v>10</v>
      </c>
      <c r="B6788" s="46">
        <v>43748.708333316878</v>
      </c>
      <c r="C6788" s="47">
        <f>Eingabe!G6789</f>
        <v>5.4</v>
      </c>
      <c r="D6788" s="77">
        <v>6788</v>
      </c>
      <c r="E6788" s="47"/>
      <c r="F6788" s="25">
        <f t="shared" si="957"/>
        <v>8.06</v>
      </c>
      <c r="G6788" s="25">
        <f>VLOOKUP(F6788,'Spezifische Werte'!$B$2:$C$4002,2,FALSE)</f>
        <v>0.42239374838249216</v>
      </c>
      <c r="H6788" s="25">
        <f t="shared" ref="H6788:H6851" si="960">G6788*$O$9*1000</f>
        <v>844.78749676498433</v>
      </c>
      <c r="J6788" s="25">
        <f t="shared" si="958"/>
        <v>8.1</v>
      </c>
      <c r="K6788" s="25">
        <f>VLOOKUP(J6788,'Spezifische Werte'!$B$2:$C$4002,2,FALSE)</f>
        <v>0.428769385012092</v>
      </c>
      <c r="L6788" s="25">
        <f t="shared" ref="L6788:L6851" si="961">K6788*$O$9*1000</f>
        <v>857.53877002418403</v>
      </c>
      <c r="R6788" s="25">
        <v>6786</v>
      </c>
      <c r="S6788" s="25">
        <v>6785</v>
      </c>
      <c r="T6788" s="25">
        <f t="shared" si="956"/>
        <v>2.807247429844973E-2</v>
      </c>
      <c r="U6788" s="25">
        <f t="shared" ref="U6788:U6851" si="962">LARGE($L$3:$L$8762,R6788)/1000</f>
        <v>2.9066900385715386E-2</v>
      </c>
      <c r="W6788" s="17">
        <f>Eingabe!H6789</f>
        <v>218</v>
      </c>
      <c r="X6788" s="17">
        <f t="shared" ref="X6788:X6851" si="963">W6788/100</f>
        <v>2.1800000000000002</v>
      </c>
      <c r="Y6788" s="17">
        <f t="shared" ref="Y6788:Y6851" si="964">ROUND(X6788,1)*100</f>
        <v>220.00000000000003</v>
      </c>
    </row>
    <row r="6789" spans="1:25" x14ac:dyDescent="0.15">
      <c r="A6789" s="82">
        <f t="shared" si="959"/>
        <v>10</v>
      </c>
      <c r="B6789" s="46">
        <v>43748.749999983542</v>
      </c>
      <c r="C6789" s="47">
        <f>Eingabe!G6790</f>
        <v>4.8</v>
      </c>
      <c r="D6789" s="77">
        <v>6789</v>
      </c>
      <c r="E6789" s="47"/>
      <c r="F6789" s="25">
        <f t="shared" si="957"/>
        <v>7.16</v>
      </c>
      <c r="G6789" s="25">
        <f>VLOOKUP(F6789,'Spezifische Werte'!$B$2:$C$4002,2,FALSE)</f>
        <v>0.29271421469315961</v>
      </c>
      <c r="H6789" s="25">
        <f t="shared" si="960"/>
        <v>585.42842938631918</v>
      </c>
      <c r="J6789" s="25">
        <f t="shared" si="958"/>
        <v>7.2</v>
      </c>
      <c r="K6789" s="25">
        <f>VLOOKUP(J6789,'Spezifische Werte'!$B$2:$C$4002,2,FALSE)</f>
        <v>0.29789883692567737</v>
      </c>
      <c r="L6789" s="25">
        <f t="shared" si="961"/>
        <v>595.79767385135472</v>
      </c>
      <c r="R6789" s="25">
        <v>6787</v>
      </c>
      <c r="S6789" s="25">
        <v>6786</v>
      </c>
      <c r="T6789" s="25">
        <f t="shared" si="956"/>
        <v>2.807247429844973E-2</v>
      </c>
      <c r="U6789" s="25">
        <f t="shared" si="962"/>
        <v>2.9066900385715386E-2</v>
      </c>
      <c r="W6789" s="17">
        <f>Eingabe!H6790</f>
        <v>230</v>
      </c>
      <c r="X6789" s="17">
        <f t="shared" si="963"/>
        <v>2.2999999999999998</v>
      </c>
      <c r="Y6789" s="17">
        <f t="shared" si="964"/>
        <v>229.99999999999997</v>
      </c>
    </row>
    <row r="6790" spans="1:25" x14ac:dyDescent="0.15">
      <c r="A6790" s="82">
        <f t="shared" si="959"/>
        <v>10</v>
      </c>
      <c r="B6790" s="46">
        <v>43748.791666650206</v>
      </c>
      <c r="C6790" s="47">
        <f>Eingabe!G6791</f>
        <v>5.5</v>
      </c>
      <c r="D6790" s="77">
        <v>6790</v>
      </c>
      <c r="E6790" s="47"/>
      <c r="F6790" s="25">
        <f t="shared" si="957"/>
        <v>8.2100000000000009</v>
      </c>
      <c r="G6790" s="25">
        <f>VLOOKUP(F6790,'Spezifische Werte'!$B$2:$C$4002,2,FALSE)</f>
        <v>0.4465432352525967</v>
      </c>
      <c r="H6790" s="25">
        <f t="shared" si="960"/>
        <v>893.08647050519346</v>
      </c>
      <c r="J6790" s="25">
        <f t="shared" si="958"/>
        <v>8.25</v>
      </c>
      <c r="K6790" s="25">
        <f>VLOOKUP(J6790,'Spezifische Werte'!$B$2:$C$4002,2,FALSE)</f>
        <v>0.45308958157539997</v>
      </c>
      <c r="L6790" s="25">
        <f t="shared" si="961"/>
        <v>906.17916315079992</v>
      </c>
      <c r="R6790" s="25">
        <v>6788</v>
      </c>
      <c r="S6790" s="25">
        <v>6787</v>
      </c>
      <c r="T6790" s="25">
        <f t="shared" ref="T6790:T6853" si="965">LARGE($H$3:$H$8762,R6790)/1000</f>
        <v>2.807247429844973E-2</v>
      </c>
      <c r="U6790" s="25">
        <f t="shared" si="962"/>
        <v>2.9066900385715386E-2</v>
      </c>
      <c r="W6790" s="17">
        <f>Eingabe!H6791</f>
        <v>233</v>
      </c>
      <c r="X6790" s="17">
        <f t="shared" si="963"/>
        <v>2.33</v>
      </c>
      <c r="Y6790" s="17">
        <f t="shared" si="964"/>
        <v>229.99999999999997</v>
      </c>
    </row>
    <row r="6791" spans="1:25" x14ac:dyDescent="0.15">
      <c r="A6791" s="82">
        <f t="shared" si="959"/>
        <v>10</v>
      </c>
      <c r="B6791" s="46">
        <v>43748.83333331687</v>
      </c>
      <c r="C6791" s="47">
        <f>Eingabe!G6792</f>
        <v>5.4</v>
      </c>
      <c r="D6791" s="77">
        <v>6791</v>
      </c>
      <c r="E6791" s="47"/>
      <c r="F6791" s="25">
        <f t="shared" si="957"/>
        <v>8.06</v>
      </c>
      <c r="G6791" s="25">
        <f>VLOOKUP(F6791,'Spezifische Werte'!$B$2:$C$4002,2,FALSE)</f>
        <v>0.42239374838249216</v>
      </c>
      <c r="H6791" s="25">
        <f t="shared" si="960"/>
        <v>844.78749676498433</v>
      </c>
      <c r="J6791" s="25">
        <f t="shared" si="958"/>
        <v>8.1</v>
      </c>
      <c r="K6791" s="25">
        <f>VLOOKUP(J6791,'Spezifische Werte'!$B$2:$C$4002,2,FALSE)</f>
        <v>0.428769385012092</v>
      </c>
      <c r="L6791" s="25">
        <f t="shared" si="961"/>
        <v>857.53877002418403</v>
      </c>
      <c r="R6791" s="25">
        <v>6789</v>
      </c>
      <c r="S6791" s="25">
        <v>6788</v>
      </c>
      <c r="T6791" s="25">
        <f t="shared" si="965"/>
        <v>2.807247429844973E-2</v>
      </c>
      <c r="U6791" s="25">
        <f t="shared" si="962"/>
        <v>2.9066900385715386E-2</v>
      </c>
      <c r="W6791" s="17">
        <f>Eingabe!H6792</f>
        <v>243</v>
      </c>
      <c r="X6791" s="17">
        <f t="shared" si="963"/>
        <v>2.4300000000000002</v>
      </c>
      <c r="Y6791" s="17">
        <f t="shared" si="964"/>
        <v>240</v>
      </c>
    </row>
    <row r="6792" spans="1:25" x14ac:dyDescent="0.15">
      <c r="A6792" s="82">
        <f t="shared" si="959"/>
        <v>10</v>
      </c>
      <c r="B6792" s="46">
        <v>43748.874999983535</v>
      </c>
      <c r="C6792" s="47">
        <f>Eingabe!G6793</f>
        <v>4.8</v>
      </c>
      <c r="D6792" s="77">
        <v>6792</v>
      </c>
      <c r="E6792" s="47"/>
      <c r="F6792" s="25">
        <f t="shared" si="957"/>
        <v>7.16</v>
      </c>
      <c r="G6792" s="25">
        <f>VLOOKUP(F6792,'Spezifische Werte'!$B$2:$C$4002,2,FALSE)</f>
        <v>0.29271421469315961</v>
      </c>
      <c r="H6792" s="25">
        <f t="shared" si="960"/>
        <v>585.42842938631918</v>
      </c>
      <c r="J6792" s="25">
        <f t="shared" si="958"/>
        <v>7.2</v>
      </c>
      <c r="K6792" s="25">
        <f>VLOOKUP(J6792,'Spezifische Werte'!$B$2:$C$4002,2,FALSE)</f>
        <v>0.29789883692567737</v>
      </c>
      <c r="L6792" s="25">
        <f t="shared" si="961"/>
        <v>595.79767385135472</v>
      </c>
      <c r="R6792" s="25">
        <v>6790</v>
      </c>
      <c r="S6792" s="25">
        <v>6789</v>
      </c>
      <c r="T6792" s="25">
        <f t="shared" si="965"/>
        <v>2.807247429844973E-2</v>
      </c>
      <c r="U6792" s="25">
        <f t="shared" si="962"/>
        <v>2.9066900385715386E-2</v>
      </c>
      <c r="W6792" s="17">
        <f>Eingabe!H6793</f>
        <v>250</v>
      </c>
      <c r="X6792" s="17">
        <f t="shared" si="963"/>
        <v>2.5</v>
      </c>
      <c r="Y6792" s="17">
        <f t="shared" si="964"/>
        <v>250</v>
      </c>
    </row>
    <row r="6793" spans="1:25" x14ac:dyDescent="0.15">
      <c r="A6793" s="82">
        <f t="shared" si="959"/>
        <v>10</v>
      </c>
      <c r="B6793" s="46">
        <v>43748.916666650199</v>
      </c>
      <c r="C6793" s="47">
        <f>Eingabe!G6794</f>
        <v>4.8</v>
      </c>
      <c r="D6793" s="77">
        <v>6793</v>
      </c>
      <c r="E6793" s="47"/>
      <c r="F6793" s="25">
        <f t="shared" si="957"/>
        <v>7.16</v>
      </c>
      <c r="G6793" s="25">
        <f>VLOOKUP(F6793,'Spezifische Werte'!$B$2:$C$4002,2,FALSE)</f>
        <v>0.29271421469315961</v>
      </c>
      <c r="H6793" s="25">
        <f t="shared" si="960"/>
        <v>585.42842938631918</v>
      </c>
      <c r="J6793" s="25">
        <f t="shared" si="958"/>
        <v>7.2</v>
      </c>
      <c r="K6793" s="25">
        <f>VLOOKUP(J6793,'Spezifische Werte'!$B$2:$C$4002,2,FALSE)</f>
        <v>0.29789883692567737</v>
      </c>
      <c r="L6793" s="25">
        <f t="shared" si="961"/>
        <v>595.79767385135472</v>
      </c>
      <c r="R6793" s="25">
        <v>6791</v>
      </c>
      <c r="S6793" s="25">
        <v>6790</v>
      </c>
      <c r="T6793" s="25">
        <f t="shared" si="965"/>
        <v>2.807247429844973E-2</v>
      </c>
      <c r="U6793" s="25">
        <f t="shared" si="962"/>
        <v>2.9066900385715386E-2</v>
      </c>
      <c r="W6793" s="17">
        <f>Eingabe!H6794</f>
        <v>248</v>
      </c>
      <c r="X6793" s="17">
        <f t="shared" si="963"/>
        <v>2.48</v>
      </c>
      <c r="Y6793" s="17">
        <f t="shared" si="964"/>
        <v>250</v>
      </c>
    </row>
    <row r="6794" spans="1:25" x14ac:dyDescent="0.15">
      <c r="A6794" s="82">
        <f t="shared" si="959"/>
        <v>10</v>
      </c>
      <c r="B6794" s="46">
        <v>43748.958333316863</v>
      </c>
      <c r="C6794" s="47">
        <f>Eingabe!G6795</f>
        <v>4.0999999999999996</v>
      </c>
      <c r="D6794" s="77">
        <v>6794</v>
      </c>
      <c r="E6794" s="47"/>
      <c r="F6794" s="25">
        <f t="shared" si="957"/>
        <v>6.12</v>
      </c>
      <c r="G6794" s="25">
        <f>VLOOKUP(F6794,'Spezifische Werte'!$B$2:$C$4002,2,FALSE)</f>
        <v>0.17636813552353289</v>
      </c>
      <c r="H6794" s="25">
        <f t="shared" si="960"/>
        <v>352.73627104706577</v>
      </c>
      <c r="J6794" s="25">
        <f t="shared" si="958"/>
        <v>6.15</v>
      </c>
      <c r="K6794" s="25">
        <f>VLOOKUP(J6794,'Spezifische Werte'!$B$2:$C$4002,2,FALSE)</f>
        <v>0.17921779013058811</v>
      </c>
      <c r="L6794" s="25">
        <f t="shared" si="961"/>
        <v>358.4355802611762</v>
      </c>
      <c r="R6794" s="25">
        <v>6792</v>
      </c>
      <c r="S6794" s="25">
        <v>6791</v>
      </c>
      <c r="T6794" s="25">
        <f t="shared" si="965"/>
        <v>2.807247429844973E-2</v>
      </c>
      <c r="U6794" s="25">
        <f t="shared" si="962"/>
        <v>2.9066900385715386E-2</v>
      </c>
      <c r="W6794" s="17">
        <f>Eingabe!H6795</f>
        <v>236</v>
      </c>
      <c r="X6794" s="17">
        <f t="shared" si="963"/>
        <v>2.36</v>
      </c>
      <c r="Y6794" s="17">
        <f t="shared" si="964"/>
        <v>240</v>
      </c>
    </row>
    <row r="6795" spans="1:25" x14ac:dyDescent="0.15">
      <c r="A6795" s="82">
        <f t="shared" si="959"/>
        <v>10</v>
      </c>
      <c r="B6795" s="46">
        <v>43748.999999983527</v>
      </c>
      <c r="C6795" s="47">
        <f>Eingabe!G6796</f>
        <v>4.0999999999999996</v>
      </c>
      <c r="D6795" s="77">
        <v>6795</v>
      </c>
      <c r="E6795" s="47"/>
      <c r="F6795" s="25">
        <f t="shared" si="957"/>
        <v>6.12</v>
      </c>
      <c r="G6795" s="25">
        <f>VLOOKUP(F6795,'Spezifische Werte'!$B$2:$C$4002,2,FALSE)</f>
        <v>0.17636813552353289</v>
      </c>
      <c r="H6795" s="25">
        <f t="shared" si="960"/>
        <v>352.73627104706577</v>
      </c>
      <c r="J6795" s="25">
        <f t="shared" si="958"/>
        <v>6.15</v>
      </c>
      <c r="K6795" s="25">
        <f>VLOOKUP(J6795,'Spezifische Werte'!$B$2:$C$4002,2,FALSE)</f>
        <v>0.17921779013058811</v>
      </c>
      <c r="L6795" s="25">
        <f t="shared" si="961"/>
        <v>358.4355802611762</v>
      </c>
      <c r="R6795" s="25">
        <v>6793</v>
      </c>
      <c r="S6795" s="25">
        <v>6792</v>
      </c>
      <c r="T6795" s="25">
        <f t="shared" si="965"/>
        <v>2.807247429844973E-2</v>
      </c>
      <c r="U6795" s="25">
        <f t="shared" si="962"/>
        <v>2.9066900385715386E-2</v>
      </c>
      <c r="W6795" s="17">
        <f>Eingabe!H6796</f>
        <v>248</v>
      </c>
      <c r="X6795" s="17">
        <f t="shared" si="963"/>
        <v>2.48</v>
      </c>
      <c r="Y6795" s="17">
        <f t="shared" si="964"/>
        <v>250</v>
      </c>
    </row>
    <row r="6796" spans="1:25" x14ac:dyDescent="0.15">
      <c r="A6796" s="82">
        <f t="shared" si="959"/>
        <v>10</v>
      </c>
      <c r="B6796" s="46">
        <v>43749.041666650191</v>
      </c>
      <c r="C6796" s="47">
        <f>Eingabe!G6797</f>
        <v>4.0999999999999996</v>
      </c>
      <c r="D6796" s="77">
        <v>6796</v>
      </c>
      <c r="E6796" s="47"/>
      <c r="F6796" s="25">
        <f t="shared" si="957"/>
        <v>6.12</v>
      </c>
      <c r="G6796" s="25">
        <f>VLOOKUP(F6796,'Spezifische Werte'!$B$2:$C$4002,2,FALSE)</f>
        <v>0.17636813552353289</v>
      </c>
      <c r="H6796" s="25">
        <f t="shared" si="960"/>
        <v>352.73627104706577</v>
      </c>
      <c r="J6796" s="25">
        <f t="shared" si="958"/>
        <v>6.15</v>
      </c>
      <c r="K6796" s="25">
        <f>VLOOKUP(J6796,'Spezifische Werte'!$B$2:$C$4002,2,FALSE)</f>
        <v>0.17921779013058811</v>
      </c>
      <c r="L6796" s="25">
        <f t="shared" si="961"/>
        <v>358.4355802611762</v>
      </c>
      <c r="R6796" s="25">
        <v>6794</v>
      </c>
      <c r="S6796" s="25">
        <v>6793</v>
      </c>
      <c r="T6796" s="25">
        <f t="shared" si="965"/>
        <v>2.807247429844973E-2</v>
      </c>
      <c r="U6796" s="25">
        <f t="shared" si="962"/>
        <v>2.9066900385715386E-2</v>
      </c>
      <c r="W6796" s="17">
        <f>Eingabe!H6797</f>
        <v>250</v>
      </c>
      <c r="X6796" s="17">
        <f t="shared" si="963"/>
        <v>2.5</v>
      </c>
      <c r="Y6796" s="17">
        <f t="shared" si="964"/>
        <v>250</v>
      </c>
    </row>
    <row r="6797" spans="1:25" x14ac:dyDescent="0.15">
      <c r="A6797" s="82">
        <f t="shared" si="959"/>
        <v>10</v>
      </c>
      <c r="B6797" s="46">
        <v>43749.083333316856</v>
      </c>
      <c r="C6797" s="47">
        <f>Eingabe!G6798</f>
        <v>4.8</v>
      </c>
      <c r="D6797" s="77">
        <v>6797</v>
      </c>
      <c r="E6797" s="47"/>
      <c r="F6797" s="25">
        <f t="shared" si="957"/>
        <v>7.16</v>
      </c>
      <c r="G6797" s="25">
        <f>VLOOKUP(F6797,'Spezifische Werte'!$B$2:$C$4002,2,FALSE)</f>
        <v>0.29271421469315961</v>
      </c>
      <c r="H6797" s="25">
        <f t="shared" si="960"/>
        <v>585.42842938631918</v>
      </c>
      <c r="J6797" s="25">
        <f t="shared" si="958"/>
        <v>7.2</v>
      </c>
      <c r="K6797" s="25">
        <f>VLOOKUP(J6797,'Spezifische Werte'!$B$2:$C$4002,2,FALSE)</f>
        <v>0.29789883692567737</v>
      </c>
      <c r="L6797" s="25">
        <f t="shared" si="961"/>
        <v>595.79767385135472</v>
      </c>
      <c r="R6797" s="25">
        <v>6795</v>
      </c>
      <c r="S6797" s="25">
        <v>6794</v>
      </c>
      <c r="T6797" s="25">
        <f t="shared" si="965"/>
        <v>2.807247429844973E-2</v>
      </c>
      <c r="U6797" s="25">
        <f t="shared" si="962"/>
        <v>2.9066900385715386E-2</v>
      </c>
      <c r="W6797" s="17">
        <f>Eingabe!H6798</f>
        <v>248</v>
      </c>
      <c r="X6797" s="17">
        <f t="shared" si="963"/>
        <v>2.48</v>
      </c>
      <c r="Y6797" s="17">
        <f t="shared" si="964"/>
        <v>250</v>
      </c>
    </row>
    <row r="6798" spans="1:25" x14ac:dyDescent="0.15">
      <c r="A6798" s="82">
        <f t="shared" si="959"/>
        <v>10</v>
      </c>
      <c r="B6798" s="46">
        <v>43749.12499998352</v>
      </c>
      <c r="C6798" s="47">
        <f>Eingabe!G6799</f>
        <v>4.0999999999999996</v>
      </c>
      <c r="D6798" s="77">
        <v>6798</v>
      </c>
      <c r="E6798" s="47"/>
      <c r="F6798" s="25">
        <f t="shared" si="957"/>
        <v>6.12</v>
      </c>
      <c r="G6798" s="25">
        <f>VLOOKUP(F6798,'Spezifische Werte'!$B$2:$C$4002,2,FALSE)</f>
        <v>0.17636813552353289</v>
      </c>
      <c r="H6798" s="25">
        <f t="shared" si="960"/>
        <v>352.73627104706577</v>
      </c>
      <c r="J6798" s="25">
        <f t="shared" si="958"/>
        <v>6.15</v>
      </c>
      <c r="K6798" s="25">
        <f>VLOOKUP(J6798,'Spezifische Werte'!$B$2:$C$4002,2,FALSE)</f>
        <v>0.17921779013058811</v>
      </c>
      <c r="L6798" s="25">
        <f t="shared" si="961"/>
        <v>358.4355802611762</v>
      </c>
      <c r="R6798" s="25">
        <v>6796</v>
      </c>
      <c r="S6798" s="25">
        <v>6795</v>
      </c>
      <c r="T6798" s="25">
        <f t="shared" si="965"/>
        <v>2.807247429844973E-2</v>
      </c>
      <c r="U6798" s="25">
        <f t="shared" si="962"/>
        <v>2.9066900385715386E-2</v>
      </c>
      <c r="W6798" s="17">
        <f>Eingabe!H6799</f>
        <v>251</v>
      </c>
      <c r="X6798" s="17">
        <f t="shared" si="963"/>
        <v>2.5099999999999998</v>
      </c>
      <c r="Y6798" s="17">
        <f t="shared" si="964"/>
        <v>250</v>
      </c>
    </row>
    <row r="6799" spans="1:25" x14ac:dyDescent="0.15">
      <c r="A6799" s="82">
        <f t="shared" si="959"/>
        <v>10</v>
      </c>
      <c r="B6799" s="46">
        <v>43749.166666650184</v>
      </c>
      <c r="C6799" s="47">
        <f>Eingabe!G6800</f>
        <v>4.8</v>
      </c>
      <c r="D6799" s="77">
        <v>6799</v>
      </c>
      <c r="E6799" s="47"/>
      <c r="F6799" s="25">
        <f t="shared" si="957"/>
        <v>7.16</v>
      </c>
      <c r="G6799" s="25">
        <f>VLOOKUP(F6799,'Spezifische Werte'!$B$2:$C$4002,2,FALSE)</f>
        <v>0.29271421469315961</v>
      </c>
      <c r="H6799" s="25">
        <f t="shared" si="960"/>
        <v>585.42842938631918</v>
      </c>
      <c r="J6799" s="25">
        <f t="shared" si="958"/>
        <v>7.2</v>
      </c>
      <c r="K6799" s="25">
        <f>VLOOKUP(J6799,'Spezifische Werte'!$B$2:$C$4002,2,FALSE)</f>
        <v>0.29789883692567737</v>
      </c>
      <c r="L6799" s="25">
        <f t="shared" si="961"/>
        <v>595.79767385135472</v>
      </c>
      <c r="R6799" s="25">
        <v>6797</v>
      </c>
      <c r="S6799" s="25">
        <v>6796</v>
      </c>
      <c r="T6799" s="25">
        <f t="shared" si="965"/>
        <v>2.807247429844973E-2</v>
      </c>
      <c r="U6799" s="25">
        <f t="shared" si="962"/>
        <v>2.9066900385715386E-2</v>
      </c>
      <c r="W6799" s="17">
        <f>Eingabe!H6800</f>
        <v>250</v>
      </c>
      <c r="X6799" s="17">
        <f t="shared" si="963"/>
        <v>2.5</v>
      </c>
      <c r="Y6799" s="17">
        <f t="shared" si="964"/>
        <v>250</v>
      </c>
    </row>
    <row r="6800" spans="1:25" x14ac:dyDescent="0.15">
      <c r="A6800" s="82">
        <f t="shared" si="959"/>
        <v>10</v>
      </c>
      <c r="B6800" s="46">
        <v>43749.208333316848</v>
      </c>
      <c r="C6800" s="47">
        <f>Eingabe!G6801</f>
        <v>4.9000000000000004</v>
      </c>
      <c r="D6800" s="77">
        <v>6800</v>
      </c>
      <c r="E6800" s="47"/>
      <c r="F6800" s="25">
        <f t="shared" si="957"/>
        <v>7.31</v>
      </c>
      <c r="G6800" s="25">
        <f>VLOOKUP(F6800,'Spezifische Werte'!$B$2:$C$4002,2,FALSE)</f>
        <v>0.3124426167174133</v>
      </c>
      <c r="H6800" s="25">
        <f t="shared" si="960"/>
        <v>624.88523343482666</v>
      </c>
      <c r="J6800" s="25">
        <f t="shared" si="958"/>
        <v>7.35</v>
      </c>
      <c r="K6800" s="25">
        <f>VLOOKUP(J6800,'Spezifische Werte'!$B$2:$C$4002,2,FALSE)</f>
        <v>0.31783439487629789</v>
      </c>
      <c r="L6800" s="25">
        <f t="shared" si="961"/>
        <v>635.66878975259579</v>
      </c>
      <c r="R6800" s="25">
        <v>6798</v>
      </c>
      <c r="S6800" s="25">
        <v>6797</v>
      </c>
      <c r="T6800" s="25">
        <f t="shared" si="965"/>
        <v>2.807247429844973E-2</v>
      </c>
      <c r="U6800" s="25">
        <f t="shared" si="962"/>
        <v>2.9066900385715386E-2</v>
      </c>
      <c r="W6800" s="17">
        <f>Eingabe!H6801</f>
        <v>259</v>
      </c>
      <c r="X6800" s="17">
        <f t="shared" si="963"/>
        <v>2.59</v>
      </c>
      <c r="Y6800" s="17">
        <f t="shared" si="964"/>
        <v>260</v>
      </c>
    </row>
    <row r="6801" spans="1:25" x14ac:dyDescent="0.15">
      <c r="A6801" s="82">
        <f t="shared" si="959"/>
        <v>10</v>
      </c>
      <c r="B6801" s="46">
        <v>43749.249999983513</v>
      </c>
      <c r="C6801" s="47">
        <f>Eingabe!G6802</f>
        <v>4.7</v>
      </c>
      <c r="D6801" s="77">
        <v>6801</v>
      </c>
      <c r="E6801" s="47"/>
      <c r="F6801" s="25">
        <f t="shared" si="957"/>
        <v>7.01</v>
      </c>
      <c r="G6801" s="25">
        <f>VLOOKUP(F6801,'Spezifische Werte'!$B$2:$C$4002,2,FALSE)</f>
        <v>0.27377270492189271</v>
      </c>
      <c r="H6801" s="25">
        <f t="shared" si="960"/>
        <v>547.54540984378536</v>
      </c>
      <c r="J6801" s="25">
        <f t="shared" si="958"/>
        <v>7.05</v>
      </c>
      <c r="K6801" s="25">
        <f>VLOOKUP(J6801,'Spezifische Werte'!$B$2:$C$4002,2,FALSE)</f>
        <v>0.27874593647894402</v>
      </c>
      <c r="L6801" s="25">
        <f t="shared" si="961"/>
        <v>557.49187295788806</v>
      </c>
      <c r="R6801" s="25">
        <v>6799</v>
      </c>
      <c r="S6801" s="25">
        <v>6798</v>
      </c>
      <c r="T6801" s="25">
        <f t="shared" si="965"/>
        <v>2.807247429844973E-2</v>
      </c>
      <c r="U6801" s="25">
        <f t="shared" si="962"/>
        <v>2.9066900385715386E-2</v>
      </c>
      <c r="W6801" s="17">
        <f>Eingabe!H6802</f>
        <v>248</v>
      </c>
      <c r="X6801" s="17">
        <f t="shared" si="963"/>
        <v>2.48</v>
      </c>
      <c r="Y6801" s="17">
        <f t="shared" si="964"/>
        <v>250</v>
      </c>
    </row>
    <row r="6802" spans="1:25" x14ac:dyDescent="0.15">
      <c r="A6802" s="82">
        <f t="shared" si="959"/>
        <v>10</v>
      </c>
      <c r="B6802" s="46">
        <v>43749.291666650177</v>
      </c>
      <c r="C6802" s="47">
        <f>Eingabe!G6803</f>
        <v>5.7</v>
      </c>
      <c r="D6802" s="77">
        <v>6802</v>
      </c>
      <c r="E6802" s="47"/>
      <c r="F6802" s="25">
        <f t="shared" si="957"/>
        <v>8.5</v>
      </c>
      <c r="G6802" s="25">
        <f>VLOOKUP(F6802,'Spezifische Werte'!$B$2:$C$4002,2,FALSE)</f>
        <v>0.49489541709216678</v>
      </c>
      <c r="H6802" s="25">
        <f t="shared" si="960"/>
        <v>989.79083418433356</v>
      </c>
      <c r="J6802" s="25">
        <f t="shared" si="958"/>
        <v>8.5500000000000007</v>
      </c>
      <c r="K6802" s="25">
        <f>VLOOKUP(J6802,'Spezifische Werte'!$B$2:$C$4002,2,FALSE)</f>
        <v>0.50342054722621021</v>
      </c>
      <c r="L6802" s="25">
        <f t="shared" si="961"/>
        <v>1006.8410944524204</v>
      </c>
      <c r="R6802" s="25">
        <v>6800</v>
      </c>
      <c r="S6802" s="25">
        <v>6799</v>
      </c>
      <c r="T6802" s="25">
        <f t="shared" si="965"/>
        <v>2.807247429844973E-2</v>
      </c>
      <c r="U6802" s="25">
        <f t="shared" si="962"/>
        <v>2.9066900385715386E-2</v>
      </c>
      <c r="W6802" s="17">
        <f>Eingabe!H6803</f>
        <v>247</v>
      </c>
      <c r="X6802" s="17">
        <f t="shared" si="963"/>
        <v>2.4700000000000002</v>
      </c>
      <c r="Y6802" s="17">
        <f t="shared" si="964"/>
        <v>250</v>
      </c>
    </row>
    <row r="6803" spans="1:25" x14ac:dyDescent="0.15">
      <c r="A6803" s="82">
        <f t="shared" si="959"/>
        <v>10</v>
      </c>
      <c r="B6803" s="46">
        <v>43749.333333316841</v>
      </c>
      <c r="C6803" s="47">
        <f>Eingabe!G6804</f>
        <v>5</v>
      </c>
      <c r="D6803" s="77">
        <v>6803</v>
      </c>
      <c r="E6803" s="47"/>
      <c r="F6803" s="25">
        <f t="shared" si="957"/>
        <v>7.46</v>
      </c>
      <c r="G6803" s="25">
        <f>VLOOKUP(F6803,'Spezifische Werte'!$B$2:$C$4002,2,FALSE)</f>
        <v>0.33294203068553224</v>
      </c>
      <c r="H6803" s="25">
        <f t="shared" si="960"/>
        <v>665.88406137106449</v>
      </c>
      <c r="J6803" s="25">
        <f t="shared" si="958"/>
        <v>7.5</v>
      </c>
      <c r="K6803" s="25">
        <f>VLOOKUP(J6803,'Spezifische Werte'!$B$2:$C$4002,2,FALSE)</f>
        <v>0.33853673002168488</v>
      </c>
      <c r="L6803" s="25">
        <f t="shared" si="961"/>
        <v>677.07346004336978</v>
      </c>
      <c r="R6803" s="25">
        <v>6801</v>
      </c>
      <c r="S6803" s="25">
        <v>6800</v>
      </c>
      <c r="T6803" s="25">
        <f t="shared" si="965"/>
        <v>2.807247429844973E-2</v>
      </c>
      <c r="U6803" s="25">
        <f t="shared" si="962"/>
        <v>2.9066900385715386E-2</v>
      </c>
      <c r="W6803" s="17">
        <f>Eingabe!H6804</f>
        <v>247</v>
      </c>
      <c r="X6803" s="17">
        <f t="shared" si="963"/>
        <v>2.4700000000000002</v>
      </c>
      <c r="Y6803" s="17">
        <f t="shared" si="964"/>
        <v>250</v>
      </c>
    </row>
    <row r="6804" spans="1:25" x14ac:dyDescent="0.15">
      <c r="A6804" s="82">
        <f t="shared" si="959"/>
        <v>10</v>
      </c>
      <c r="B6804" s="46">
        <v>43749.374999983505</v>
      </c>
      <c r="C6804" s="47">
        <f>Eingabe!G6805</f>
        <v>5.8</v>
      </c>
      <c r="D6804" s="77">
        <v>6804</v>
      </c>
      <c r="E6804" s="47"/>
      <c r="F6804" s="25">
        <f t="shared" si="957"/>
        <v>8.65</v>
      </c>
      <c r="G6804" s="25">
        <f>VLOOKUP(F6804,'Spezifische Werte'!$B$2:$C$4002,2,FALSE)</f>
        <v>0.52059998612319236</v>
      </c>
      <c r="H6804" s="25">
        <f t="shared" si="960"/>
        <v>1041.1999722463847</v>
      </c>
      <c r="J6804" s="25">
        <f t="shared" si="958"/>
        <v>8.6999999999999993</v>
      </c>
      <c r="K6804" s="25">
        <f>VLOOKUP(J6804,'Spezifische Werte'!$B$2:$C$4002,2,FALSE)</f>
        <v>0.52924251604798966</v>
      </c>
      <c r="L6804" s="25">
        <f t="shared" si="961"/>
        <v>1058.4850320959792</v>
      </c>
      <c r="R6804" s="25">
        <v>6802</v>
      </c>
      <c r="S6804" s="25">
        <v>6801</v>
      </c>
      <c r="T6804" s="25">
        <f t="shared" si="965"/>
        <v>2.807247429844973E-2</v>
      </c>
      <c r="U6804" s="25">
        <f t="shared" si="962"/>
        <v>2.9066900385715386E-2</v>
      </c>
      <c r="W6804" s="17">
        <f>Eingabe!H6805</f>
        <v>249</v>
      </c>
      <c r="X6804" s="17">
        <f t="shared" si="963"/>
        <v>2.4900000000000002</v>
      </c>
      <c r="Y6804" s="17">
        <f t="shared" si="964"/>
        <v>250</v>
      </c>
    </row>
    <row r="6805" spans="1:25" x14ac:dyDescent="0.15">
      <c r="A6805" s="82">
        <f t="shared" si="959"/>
        <v>10</v>
      </c>
      <c r="B6805" s="46">
        <v>43749.41666665017</v>
      </c>
      <c r="C6805" s="47">
        <f>Eingabe!G6806</f>
        <v>7.1</v>
      </c>
      <c r="D6805" s="77">
        <v>6805</v>
      </c>
      <c r="E6805" s="47"/>
      <c r="F6805" s="25">
        <f t="shared" si="957"/>
        <v>10.59</v>
      </c>
      <c r="G6805" s="25">
        <f>VLOOKUP(F6805,'Spezifische Werte'!$B$2:$C$4002,2,FALSE)</f>
        <v>0.8120114567449348</v>
      </c>
      <c r="H6805" s="25">
        <f t="shared" si="960"/>
        <v>1624.0229134898696</v>
      </c>
      <c r="J6805" s="25">
        <f t="shared" si="958"/>
        <v>10.65</v>
      </c>
      <c r="K6805" s="25">
        <f>VLOOKUP(J6805,'Spezifische Werte'!$B$2:$C$4002,2,FALSE)</f>
        <v>0.81815187612980644</v>
      </c>
      <c r="L6805" s="25">
        <f t="shared" si="961"/>
        <v>1636.3037522596128</v>
      </c>
      <c r="R6805" s="25">
        <v>6803</v>
      </c>
      <c r="S6805" s="25">
        <v>6802</v>
      </c>
      <c r="T6805" s="25">
        <f t="shared" si="965"/>
        <v>2.807247429844973E-2</v>
      </c>
      <c r="U6805" s="25">
        <f t="shared" si="962"/>
        <v>2.9066900385715386E-2</v>
      </c>
      <c r="W6805" s="17">
        <f>Eingabe!H6806</f>
        <v>249</v>
      </c>
      <c r="X6805" s="17">
        <f t="shared" si="963"/>
        <v>2.4900000000000002</v>
      </c>
      <c r="Y6805" s="17">
        <f t="shared" si="964"/>
        <v>250</v>
      </c>
    </row>
    <row r="6806" spans="1:25" x14ac:dyDescent="0.15">
      <c r="A6806" s="82">
        <f t="shared" si="959"/>
        <v>10</v>
      </c>
      <c r="B6806" s="46">
        <v>43749.458333316834</v>
      </c>
      <c r="C6806" s="47">
        <f>Eingabe!G6807</f>
        <v>3.7</v>
      </c>
      <c r="D6806" s="77">
        <v>6806</v>
      </c>
      <c r="E6806" s="47"/>
      <c r="F6806" s="25">
        <f t="shared" si="957"/>
        <v>5.52</v>
      </c>
      <c r="G6806" s="25">
        <f>VLOOKUP(F6806,'Spezifische Werte'!$B$2:$C$4002,2,FALSE)</f>
        <v>0.12721663519138685</v>
      </c>
      <c r="H6806" s="25">
        <f t="shared" si="960"/>
        <v>254.43327038277369</v>
      </c>
      <c r="J6806" s="25">
        <f t="shared" si="958"/>
        <v>5.55</v>
      </c>
      <c r="K6806" s="25">
        <f>VLOOKUP(J6806,'Spezifische Werte'!$B$2:$C$4002,2,FALSE)</f>
        <v>0.12941942247043492</v>
      </c>
      <c r="L6806" s="25">
        <f t="shared" si="961"/>
        <v>258.83884494086982</v>
      </c>
      <c r="R6806" s="25">
        <v>6804</v>
      </c>
      <c r="S6806" s="25">
        <v>6803</v>
      </c>
      <c r="T6806" s="25">
        <f t="shared" si="965"/>
        <v>2.807247429844973E-2</v>
      </c>
      <c r="U6806" s="25">
        <f t="shared" si="962"/>
        <v>2.9066900385715386E-2</v>
      </c>
      <c r="W6806" s="17">
        <f>Eingabe!H6807</f>
        <v>250</v>
      </c>
      <c r="X6806" s="17">
        <f t="shared" si="963"/>
        <v>2.5</v>
      </c>
      <c r="Y6806" s="17">
        <f t="shared" si="964"/>
        <v>250</v>
      </c>
    </row>
    <row r="6807" spans="1:25" x14ac:dyDescent="0.15">
      <c r="A6807" s="82">
        <f t="shared" si="959"/>
        <v>10</v>
      </c>
      <c r="B6807" s="46">
        <v>43749.499999983498</v>
      </c>
      <c r="C6807" s="47">
        <f>Eingabe!G6808</f>
        <v>4.2</v>
      </c>
      <c r="D6807" s="77">
        <v>6807</v>
      </c>
      <c r="E6807" s="47"/>
      <c r="F6807" s="25">
        <f t="shared" si="957"/>
        <v>6.27</v>
      </c>
      <c r="G6807" s="25">
        <f>VLOOKUP(F6807,'Spezifische Werte'!$B$2:$C$4002,2,FALSE)</f>
        <v>0.19098980973438914</v>
      </c>
      <c r="H6807" s="25">
        <f t="shared" si="960"/>
        <v>381.97961946877831</v>
      </c>
      <c r="J6807" s="25">
        <f t="shared" si="958"/>
        <v>6.3</v>
      </c>
      <c r="K6807" s="25">
        <f>VLOOKUP(J6807,'Spezifische Werte'!$B$2:$C$4002,2,FALSE)</f>
        <v>0.19401976060055698</v>
      </c>
      <c r="L6807" s="25">
        <f t="shared" si="961"/>
        <v>388.03952120111398</v>
      </c>
      <c r="R6807" s="25">
        <v>6805</v>
      </c>
      <c r="S6807" s="25">
        <v>6804</v>
      </c>
      <c r="T6807" s="25">
        <f t="shared" si="965"/>
        <v>2.807247429844973E-2</v>
      </c>
      <c r="U6807" s="25">
        <f t="shared" si="962"/>
        <v>2.9066900385715386E-2</v>
      </c>
      <c r="W6807" s="17">
        <f>Eingabe!H6808</f>
        <v>242</v>
      </c>
      <c r="X6807" s="17">
        <f t="shared" si="963"/>
        <v>2.42</v>
      </c>
      <c r="Y6807" s="17">
        <f t="shared" si="964"/>
        <v>240</v>
      </c>
    </row>
    <row r="6808" spans="1:25" x14ac:dyDescent="0.15">
      <c r="A6808" s="82">
        <f t="shared" si="959"/>
        <v>10</v>
      </c>
      <c r="B6808" s="46">
        <v>43749.541666650162</v>
      </c>
      <c r="C6808" s="47">
        <f>Eingabe!G6809</f>
        <v>4.2</v>
      </c>
      <c r="D6808" s="77">
        <v>6808</v>
      </c>
      <c r="E6808" s="47"/>
      <c r="F6808" s="25">
        <f t="shared" si="957"/>
        <v>6.27</v>
      </c>
      <c r="G6808" s="25">
        <f>VLOOKUP(F6808,'Spezifische Werte'!$B$2:$C$4002,2,FALSE)</f>
        <v>0.19098980973438914</v>
      </c>
      <c r="H6808" s="25">
        <f t="shared" si="960"/>
        <v>381.97961946877831</v>
      </c>
      <c r="J6808" s="25">
        <f t="shared" si="958"/>
        <v>6.3</v>
      </c>
      <c r="K6808" s="25">
        <f>VLOOKUP(J6808,'Spezifische Werte'!$B$2:$C$4002,2,FALSE)</f>
        <v>0.19401976060055698</v>
      </c>
      <c r="L6808" s="25">
        <f t="shared" si="961"/>
        <v>388.03952120111398</v>
      </c>
      <c r="R6808" s="25">
        <v>6806</v>
      </c>
      <c r="S6808" s="25">
        <v>6805</v>
      </c>
      <c r="T6808" s="25">
        <f t="shared" si="965"/>
        <v>2.807247429844973E-2</v>
      </c>
      <c r="U6808" s="25">
        <f t="shared" si="962"/>
        <v>2.9066900385715386E-2</v>
      </c>
      <c r="W6808" s="17">
        <f>Eingabe!H6809</f>
        <v>240</v>
      </c>
      <c r="X6808" s="17">
        <f t="shared" si="963"/>
        <v>2.4</v>
      </c>
      <c r="Y6808" s="17">
        <f t="shared" si="964"/>
        <v>240</v>
      </c>
    </row>
    <row r="6809" spans="1:25" x14ac:dyDescent="0.15">
      <c r="A6809" s="82">
        <f t="shared" si="959"/>
        <v>10</v>
      </c>
      <c r="B6809" s="46">
        <v>43749.583333316827</v>
      </c>
      <c r="C6809" s="47">
        <f>Eingabe!G6810</f>
        <v>5</v>
      </c>
      <c r="D6809" s="77">
        <v>6809</v>
      </c>
      <c r="E6809" s="47"/>
      <c r="F6809" s="25">
        <f t="shared" si="957"/>
        <v>7.46</v>
      </c>
      <c r="G6809" s="25">
        <f>VLOOKUP(F6809,'Spezifische Werte'!$B$2:$C$4002,2,FALSE)</f>
        <v>0.33294203068553224</v>
      </c>
      <c r="H6809" s="25">
        <f t="shared" si="960"/>
        <v>665.88406137106449</v>
      </c>
      <c r="J6809" s="25">
        <f t="shared" si="958"/>
        <v>7.5</v>
      </c>
      <c r="K6809" s="25">
        <f>VLOOKUP(J6809,'Spezifische Werte'!$B$2:$C$4002,2,FALSE)</f>
        <v>0.33853673002168488</v>
      </c>
      <c r="L6809" s="25">
        <f t="shared" si="961"/>
        <v>677.07346004336978</v>
      </c>
      <c r="R6809" s="25">
        <v>6807</v>
      </c>
      <c r="S6809" s="25">
        <v>6806</v>
      </c>
      <c r="T6809" s="25">
        <f t="shared" si="965"/>
        <v>2.807247429844973E-2</v>
      </c>
      <c r="U6809" s="25">
        <f t="shared" si="962"/>
        <v>2.9066900385715386E-2</v>
      </c>
      <c r="W6809" s="17">
        <f>Eingabe!H6810</f>
        <v>220</v>
      </c>
      <c r="X6809" s="17">
        <f t="shared" si="963"/>
        <v>2.2000000000000002</v>
      </c>
      <c r="Y6809" s="17">
        <f t="shared" si="964"/>
        <v>220.00000000000003</v>
      </c>
    </row>
    <row r="6810" spans="1:25" x14ac:dyDescent="0.15">
      <c r="A6810" s="82">
        <f t="shared" si="959"/>
        <v>10</v>
      </c>
      <c r="B6810" s="46">
        <v>43749.624999983491</v>
      </c>
      <c r="C6810" s="47">
        <f>Eingabe!G6811</f>
        <v>4.9000000000000004</v>
      </c>
      <c r="D6810" s="77">
        <v>6810</v>
      </c>
      <c r="E6810" s="47"/>
      <c r="F6810" s="25">
        <f t="shared" si="957"/>
        <v>7.31</v>
      </c>
      <c r="G6810" s="25">
        <f>VLOOKUP(F6810,'Spezifische Werte'!$B$2:$C$4002,2,FALSE)</f>
        <v>0.3124426167174133</v>
      </c>
      <c r="H6810" s="25">
        <f t="shared" si="960"/>
        <v>624.88523343482666</v>
      </c>
      <c r="J6810" s="25">
        <f t="shared" si="958"/>
        <v>7.35</v>
      </c>
      <c r="K6810" s="25">
        <f>VLOOKUP(J6810,'Spezifische Werte'!$B$2:$C$4002,2,FALSE)</f>
        <v>0.31783439487629789</v>
      </c>
      <c r="L6810" s="25">
        <f t="shared" si="961"/>
        <v>635.66878975259579</v>
      </c>
      <c r="R6810" s="25">
        <v>6808</v>
      </c>
      <c r="S6810" s="25">
        <v>6807</v>
      </c>
      <c r="T6810" s="25">
        <f t="shared" si="965"/>
        <v>2.807247429844973E-2</v>
      </c>
      <c r="U6810" s="25">
        <f t="shared" si="962"/>
        <v>2.9066900385715386E-2</v>
      </c>
      <c r="W6810" s="17">
        <f>Eingabe!H6811</f>
        <v>216</v>
      </c>
      <c r="X6810" s="17">
        <f t="shared" si="963"/>
        <v>2.16</v>
      </c>
      <c r="Y6810" s="17">
        <f t="shared" si="964"/>
        <v>220.00000000000003</v>
      </c>
    </row>
    <row r="6811" spans="1:25" x14ac:dyDescent="0.15">
      <c r="A6811" s="82">
        <f t="shared" si="959"/>
        <v>10</v>
      </c>
      <c r="B6811" s="46">
        <v>43749.666666650155</v>
      </c>
      <c r="C6811" s="47">
        <f>Eingabe!G6812</f>
        <v>4.2</v>
      </c>
      <c r="D6811" s="77">
        <v>6811</v>
      </c>
      <c r="E6811" s="47"/>
      <c r="F6811" s="25">
        <f t="shared" si="957"/>
        <v>6.27</v>
      </c>
      <c r="G6811" s="25">
        <f>VLOOKUP(F6811,'Spezifische Werte'!$B$2:$C$4002,2,FALSE)</f>
        <v>0.19098980973438914</v>
      </c>
      <c r="H6811" s="25">
        <f t="shared" si="960"/>
        <v>381.97961946877831</v>
      </c>
      <c r="J6811" s="25">
        <f t="shared" si="958"/>
        <v>6.3</v>
      </c>
      <c r="K6811" s="25">
        <f>VLOOKUP(J6811,'Spezifische Werte'!$B$2:$C$4002,2,FALSE)</f>
        <v>0.19401976060055698</v>
      </c>
      <c r="L6811" s="25">
        <f t="shared" si="961"/>
        <v>388.03952120111398</v>
      </c>
      <c r="R6811" s="25">
        <v>6809</v>
      </c>
      <c r="S6811" s="25">
        <v>6808</v>
      </c>
      <c r="T6811" s="25">
        <f t="shared" si="965"/>
        <v>2.807247429844973E-2</v>
      </c>
      <c r="U6811" s="25">
        <f t="shared" si="962"/>
        <v>2.9066900385715386E-2</v>
      </c>
      <c r="W6811" s="17">
        <f>Eingabe!H6812</f>
        <v>221</v>
      </c>
      <c r="X6811" s="17">
        <f t="shared" si="963"/>
        <v>2.21</v>
      </c>
      <c r="Y6811" s="17">
        <f t="shared" si="964"/>
        <v>220.00000000000003</v>
      </c>
    </row>
    <row r="6812" spans="1:25" x14ac:dyDescent="0.15">
      <c r="A6812" s="82">
        <f t="shared" si="959"/>
        <v>10</v>
      </c>
      <c r="B6812" s="46">
        <v>43749.708333316819</v>
      </c>
      <c r="C6812" s="47">
        <f>Eingabe!G6813</f>
        <v>3.5</v>
      </c>
      <c r="D6812" s="77">
        <v>6812</v>
      </c>
      <c r="E6812" s="47"/>
      <c r="F6812" s="25">
        <f t="shared" si="957"/>
        <v>5.22</v>
      </c>
      <c r="G6812" s="25">
        <f>VLOOKUP(F6812,'Spezifische Werte'!$B$2:$C$4002,2,FALSE)</f>
        <v>0.10600726326582303</v>
      </c>
      <c r="H6812" s="25">
        <f t="shared" si="960"/>
        <v>212.01452653164606</v>
      </c>
      <c r="J6812" s="25">
        <f t="shared" si="958"/>
        <v>5.25</v>
      </c>
      <c r="K6812" s="25">
        <f>VLOOKUP(J6812,'Spezifische Werte'!$B$2:$C$4002,2,FALSE)</f>
        <v>0.10804502827355937</v>
      </c>
      <c r="L6812" s="25">
        <f t="shared" si="961"/>
        <v>216.09005654711873</v>
      </c>
      <c r="R6812" s="25">
        <v>6810</v>
      </c>
      <c r="S6812" s="25">
        <v>6809</v>
      </c>
      <c r="T6812" s="25">
        <f t="shared" si="965"/>
        <v>2.807247429844973E-2</v>
      </c>
      <c r="U6812" s="25">
        <f t="shared" si="962"/>
        <v>2.9066900385715386E-2</v>
      </c>
      <c r="W6812" s="17">
        <f>Eingabe!H6813</f>
        <v>204</v>
      </c>
      <c r="X6812" s="17">
        <f t="shared" si="963"/>
        <v>2.04</v>
      </c>
      <c r="Y6812" s="17">
        <f t="shared" si="964"/>
        <v>200</v>
      </c>
    </row>
    <row r="6813" spans="1:25" x14ac:dyDescent="0.15">
      <c r="A6813" s="82">
        <f t="shared" si="959"/>
        <v>10</v>
      </c>
      <c r="B6813" s="46">
        <v>43749.749999983484</v>
      </c>
      <c r="C6813" s="47">
        <f>Eingabe!G6814</f>
        <v>4.0999999999999996</v>
      </c>
      <c r="D6813" s="77">
        <v>6813</v>
      </c>
      <c r="E6813" s="47"/>
      <c r="F6813" s="25">
        <f t="shared" si="957"/>
        <v>6.12</v>
      </c>
      <c r="G6813" s="25">
        <f>VLOOKUP(F6813,'Spezifische Werte'!$B$2:$C$4002,2,FALSE)</f>
        <v>0.17636813552353289</v>
      </c>
      <c r="H6813" s="25">
        <f t="shared" si="960"/>
        <v>352.73627104706577</v>
      </c>
      <c r="J6813" s="25">
        <f t="shared" si="958"/>
        <v>6.15</v>
      </c>
      <c r="K6813" s="25">
        <f>VLOOKUP(J6813,'Spezifische Werte'!$B$2:$C$4002,2,FALSE)</f>
        <v>0.17921779013058811</v>
      </c>
      <c r="L6813" s="25">
        <f t="shared" si="961"/>
        <v>358.4355802611762</v>
      </c>
      <c r="R6813" s="25">
        <v>6811</v>
      </c>
      <c r="S6813" s="25">
        <v>6810</v>
      </c>
      <c r="T6813" s="25">
        <f t="shared" si="965"/>
        <v>2.807247429844973E-2</v>
      </c>
      <c r="U6813" s="25">
        <f t="shared" si="962"/>
        <v>2.9066900385715386E-2</v>
      </c>
      <c r="W6813" s="17">
        <f>Eingabe!H6814</f>
        <v>205</v>
      </c>
      <c r="X6813" s="17">
        <f t="shared" si="963"/>
        <v>2.0499999999999998</v>
      </c>
      <c r="Y6813" s="17">
        <f t="shared" si="964"/>
        <v>210</v>
      </c>
    </row>
    <row r="6814" spans="1:25" x14ac:dyDescent="0.15">
      <c r="A6814" s="82">
        <f t="shared" si="959"/>
        <v>10</v>
      </c>
      <c r="B6814" s="46">
        <v>43749.791666650148</v>
      </c>
      <c r="C6814" s="47">
        <f>Eingabe!G6815</f>
        <v>3.4</v>
      </c>
      <c r="D6814" s="77">
        <v>6814</v>
      </c>
      <c r="E6814" s="47"/>
      <c r="F6814" s="25">
        <f t="shared" si="957"/>
        <v>5.07</v>
      </c>
      <c r="G6814" s="25">
        <f>VLOOKUP(F6814,'Spezifische Werte'!$B$2:$C$4002,2,FALSE)</f>
        <v>9.6185977081711158E-2</v>
      </c>
      <c r="H6814" s="25">
        <f t="shared" si="960"/>
        <v>192.37195416342232</v>
      </c>
      <c r="J6814" s="25">
        <f t="shared" si="958"/>
        <v>5.0999999999999996</v>
      </c>
      <c r="K6814" s="25">
        <f>VLOOKUP(J6814,'Spezifische Werte'!$B$2:$C$4002,2,FALSE)</f>
        <v>9.8097213536623304E-2</v>
      </c>
      <c r="L6814" s="25">
        <f t="shared" si="961"/>
        <v>196.1944270732466</v>
      </c>
      <c r="R6814" s="25">
        <v>6812</v>
      </c>
      <c r="S6814" s="25">
        <v>6811</v>
      </c>
      <c r="T6814" s="25">
        <f t="shared" si="965"/>
        <v>2.807247429844973E-2</v>
      </c>
      <c r="U6814" s="25">
        <f t="shared" si="962"/>
        <v>2.9066900385715386E-2</v>
      </c>
      <c r="W6814" s="17">
        <f>Eingabe!H6815</f>
        <v>222</v>
      </c>
      <c r="X6814" s="17">
        <f t="shared" si="963"/>
        <v>2.2200000000000002</v>
      </c>
      <c r="Y6814" s="17">
        <f t="shared" si="964"/>
        <v>220.00000000000003</v>
      </c>
    </row>
    <row r="6815" spans="1:25" x14ac:dyDescent="0.15">
      <c r="A6815" s="82">
        <f t="shared" si="959"/>
        <v>10</v>
      </c>
      <c r="B6815" s="46">
        <v>43749.833333316812</v>
      </c>
      <c r="C6815" s="47">
        <f>Eingabe!G6816</f>
        <v>4</v>
      </c>
      <c r="D6815" s="77">
        <v>6815</v>
      </c>
      <c r="E6815" s="47"/>
      <c r="F6815" s="25">
        <f t="shared" si="957"/>
        <v>5.97</v>
      </c>
      <c r="G6815" s="25">
        <f>VLOOKUP(F6815,'Spezifische Werte'!$B$2:$C$4002,2,FALSE)</f>
        <v>0.1627434603343155</v>
      </c>
      <c r="H6815" s="25">
        <f t="shared" si="960"/>
        <v>325.486920668631</v>
      </c>
      <c r="J6815" s="25">
        <f t="shared" si="958"/>
        <v>6</v>
      </c>
      <c r="K6815" s="25">
        <f>VLOOKUP(J6815,'Spezifische Werte'!$B$2:$C$4002,2,FALSE)</f>
        <v>0.16538134424295356</v>
      </c>
      <c r="L6815" s="25">
        <f t="shared" si="961"/>
        <v>330.76268848590712</v>
      </c>
      <c r="R6815" s="25">
        <v>6813</v>
      </c>
      <c r="S6815" s="25">
        <v>6812</v>
      </c>
      <c r="T6815" s="25">
        <f t="shared" si="965"/>
        <v>2.807247429844973E-2</v>
      </c>
      <c r="U6815" s="25">
        <f t="shared" si="962"/>
        <v>2.9066900385715386E-2</v>
      </c>
      <c r="W6815" s="17">
        <f>Eingabe!H6816</f>
        <v>221</v>
      </c>
      <c r="X6815" s="17">
        <f t="shared" si="963"/>
        <v>2.21</v>
      </c>
      <c r="Y6815" s="17">
        <f t="shared" si="964"/>
        <v>220.00000000000003</v>
      </c>
    </row>
    <row r="6816" spans="1:25" x14ac:dyDescent="0.15">
      <c r="A6816" s="82">
        <f t="shared" si="959"/>
        <v>10</v>
      </c>
      <c r="B6816" s="46">
        <v>43749.874999983476</v>
      </c>
      <c r="C6816" s="47">
        <f>Eingabe!G6817</f>
        <v>4.9000000000000004</v>
      </c>
      <c r="D6816" s="77">
        <v>6816</v>
      </c>
      <c r="E6816" s="47"/>
      <c r="F6816" s="25">
        <f t="shared" si="957"/>
        <v>7.31</v>
      </c>
      <c r="G6816" s="25">
        <f>VLOOKUP(F6816,'Spezifische Werte'!$B$2:$C$4002,2,FALSE)</f>
        <v>0.3124426167174133</v>
      </c>
      <c r="H6816" s="25">
        <f t="shared" si="960"/>
        <v>624.88523343482666</v>
      </c>
      <c r="J6816" s="25">
        <f t="shared" si="958"/>
        <v>7.35</v>
      </c>
      <c r="K6816" s="25">
        <f>VLOOKUP(J6816,'Spezifische Werte'!$B$2:$C$4002,2,FALSE)</f>
        <v>0.31783439487629789</v>
      </c>
      <c r="L6816" s="25">
        <f t="shared" si="961"/>
        <v>635.66878975259579</v>
      </c>
      <c r="R6816" s="25">
        <v>6814</v>
      </c>
      <c r="S6816" s="25">
        <v>6813</v>
      </c>
      <c r="T6816" s="25">
        <f t="shared" si="965"/>
        <v>2.807247429844973E-2</v>
      </c>
      <c r="U6816" s="25">
        <f t="shared" si="962"/>
        <v>2.9066900385715386E-2</v>
      </c>
      <c r="W6816" s="17">
        <f>Eingabe!H6817</f>
        <v>216</v>
      </c>
      <c r="X6816" s="17">
        <f t="shared" si="963"/>
        <v>2.16</v>
      </c>
      <c r="Y6816" s="17">
        <f t="shared" si="964"/>
        <v>220.00000000000003</v>
      </c>
    </row>
    <row r="6817" spans="1:25" x14ac:dyDescent="0.15">
      <c r="A6817" s="82">
        <f t="shared" si="959"/>
        <v>10</v>
      </c>
      <c r="B6817" s="46">
        <v>43749.916666650141</v>
      </c>
      <c r="C6817" s="47">
        <f>Eingabe!G6818</f>
        <v>3.5</v>
      </c>
      <c r="D6817" s="77">
        <v>6817</v>
      </c>
      <c r="E6817" s="47"/>
      <c r="F6817" s="25">
        <f t="shared" si="957"/>
        <v>5.22</v>
      </c>
      <c r="G6817" s="25">
        <f>VLOOKUP(F6817,'Spezifische Werte'!$B$2:$C$4002,2,FALSE)</f>
        <v>0.10600726326582303</v>
      </c>
      <c r="H6817" s="25">
        <f t="shared" si="960"/>
        <v>212.01452653164606</v>
      </c>
      <c r="J6817" s="25">
        <f t="shared" si="958"/>
        <v>5.25</v>
      </c>
      <c r="K6817" s="25">
        <f>VLOOKUP(J6817,'Spezifische Werte'!$B$2:$C$4002,2,FALSE)</f>
        <v>0.10804502827355937</v>
      </c>
      <c r="L6817" s="25">
        <f t="shared" si="961"/>
        <v>216.09005654711873</v>
      </c>
      <c r="R6817" s="25">
        <v>6815</v>
      </c>
      <c r="S6817" s="25">
        <v>6814</v>
      </c>
      <c r="T6817" s="25">
        <f t="shared" si="965"/>
        <v>2.807247429844973E-2</v>
      </c>
      <c r="U6817" s="25">
        <f t="shared" si="962"/>
        <v>2.9066900385715386E-2</v>
      </c>
      <c r="W6817" s="17">
        <f>Eingabe!H6818</f>
        <v>241</v>
      </c>
      <c r="X6817" s="17">
        <f t="shared" si="963"/>
        <v>2.41</v>
      </c>
      <c r="Y6817" s="17">
        <f t="shared" si="964"/>
        <v>240</v>
      </c>
    </row>
    <row r="6818" spans="1:25" x14ac:dyDescent="0.15">
      <c r="A6818" s="82">
        <f t="shared" si="959"/>
        <v>10</v>
      </c>
      <c r="B6818" s="46">
        <v>43749.958333316805</v>
      </c>
      <c r="C6818" s="47">
        <f>Eingabe!G6819</f>
        <v>4.0999999999999996</v>
      </c>
      <c r="D6818" s="77">
        <v>6818</v>
      </c>
      <c r="E6818" s="47"/>
      <c r="F6818" s="25">
        <f t="shared" si="957"/>
        <v>6.12</v>
      </c>
      <c r="G6818" s="25">
        <f>VLOOKUP(F6818,'Spezifische Werte'!$B$2:$C$4002,2,FALSE)</f>
        <v>0.17636813552353289</v>
      </c>
      <c r="H6818" s="25">
        <f t="shared" si="960"/>
        <v>352.73627104706577</v>
      </c>
      <c r="J6818" s="25">
        <f t="shared" si="958"/>
        <v>6.15</v>
      </c>
      <c r="K6818" s="25">
        <f>VLOOKUP(J6818,'Spezifische Werte'!$B$2:$C$4002,2,FALSE)</f>
        <v>0.17921779013058811</v>
      </c>
      <c r="L6818" s="25">
        <f t="shared" si="961"/>
        <v>358.4355802611762</v>
      </c>
      <c r="R6818" s="25">
        <v>6816</v>
      </c>
      <c r="S6818" s="25">
        <v>6815</v>
      </c>
      <c r="T6818" s="25">
        <f t="shared" si="965"/>
        <v>2.807247429844973E-2</v>
      </c>
      <c r="U6818" s="25">
        <f t="shared" si="962"/>
        <v>2.9066900385715386E-2</v>
      </c>
      <c r="W6818" s="17">
        <f>Eingabe!H6819</f>
        <v>250</v>
      </c>
      <c r="X6818" s="17">
        <f t="shared" si="963"/>
        <v>2.5</v>
      </c>
      <c r="Y6818" s="17">
        <f t="shared" si="964"/>
        <v>250</v>
      </c>
    </row>
    <row r="6819" spans="1:25" x14ac:dyDescent="0.15">
      <c r="A6819" s="82">
        <f t="shared" si="959"/>
        <v>10</v>
      </c>
      <c r="B6819" s="46">
        <v>43749.999999983469</v>
      </c>
      <c r="C6819" s="47">
        <f>Eingabe!G6820</f>
        <v>4.8</v>
      </c>
      <c r="D6819" s="77">
        <v>6819</v>
      </c>
      <c r="E6819" s="47"/>
      <c r="F6819" s="25">
        <f t="shared" si="957"/>
        <v>7.16</v>
      </c>
      <c r="G6819" s="25">
        <f>VLOOKUP(F6819,'Spezifische Werte'!$B$2:$C$4002,2,FALSE)</f>
        <v>0.29271421469315961</v>
      </c>
      <c r="H6819" s="25">
        <f t="shared" si="960"/>
        <v>585.42842938631918</v>
      </c>
      <c r="J6819" s="25">
        <f t="shared" si="958"/>
        <v>7.2</v>
      </c>
      <c r="K6819" s="25">
        <f>VLOOKUP(J6819,'Spezifische Werte'!$B$2:$C$4002,2,FALSE)</f>
        <v>0.29789883692567737</v>
      </c>
      <c r="L6819" s="25">
        <f t="shared" si="961"/>
        <v>595.79767385135472</v>
      </c>
      <c r="R6819" s="25">
        <v>6817</v>
      </c>
      <c r="S6819" s="25">
        <v>6816</v>
      </c>
      <c r="T6819" s="25">
        <f t="shared" si="965"/>
        <v>2.807247429844973E-2</v>
      </c>
      <c r="U6819" s="25">
        <f t="shared" si="962"/>
        <v>2.9066900385715386E-2</v>
      </c>
      <c r="W6819" s="17">
        <f>Eingabe!H6820</f>
        <v>259</v>
      </c>
      <c r="X6819" s="17">
        <f t="shared" si="963"/>
        <v>2.59</v>
      </c>
      <c r="Y6819" s="17">
        <f t="shared" si="964"/>
        <v>260</v>
      </c>
    </row>
    <row r="6820" spans="1:25" x14ac:dyDescent="0.15">
      <c r="A6820" s="82">
        <f t="shared" si="959"/>
        <v>10</v>
      </c>
      <c r="B6820" s="46">
        <v>43750.041666650133</v>
      </c>
      <c r="C6820" s="47">
        <f>Eingabe!G6821</f>
        <v>4.0999999999999996</v>
      </c>
      <c r="D6820" s="77">
        <v>6820</v>
      </c>
      <c r="E6820" s="47"/>
      <c r="F6820" s="25">
        <f t="shared" si="957"/>
        <v>6.12</v>
      </c>
      <c r="G6820" s="25">
        <f>VLOOKUP(F6820,'Spezifische Werte'!$B$2:$C$4002,2,FALSE)</f>
        <v>0.17636813552353289</v>
      </c>
      <c r="H6820" s="25">
        <f t="shared" si="960"/>
        <v>352.73627104706577</v>
      </c>
      <c r="J6820" s="25">
        <f t="shared" si="958"/>
        <v>6.15</v>
      </c>
      <c r="K6820" s="25">
        <f>VLOOKUP(J6820,'Spezifische Werte'!$B$2:$C$4002,2,FALSE)</f>
        <v>0.17921779013058811</v>
      </c>
      <c r="L6820" s="25">
        <f t="shared" si="961"/>
        <v>358.4355802611762</v>
      </c>
      <c r="R6820" s="25">
        <v>6818</v>
      </c>
      <c r="S6820" s="25">
        <v>6817</v>
      </c>
      <c r="T6820" s="25">
        <f t="shared" si="965"/>
        <v>2.807247429844973E-2</v>
      </c>
      <c r="U6820" s="25">
        <f t="shared" si="962"/>
        <v>2.9066900385715386E-2</v>
      </c>
      <c r="W6820" s="17">
        <f>Eingabe!H6821</f>
        <v>261</v>
      </c>
      <c r="X6820" s="17">
        <f t="shared" si="963"/>
        <v>2.61</v>
      </c>
      <c r="Y6820" s="17">
        <f t="shared" si="964"/>
        <v>260</v>
      </c>
    </row>
    <row r="6821" spans="1:25" x14ac:dyDescent="0.15">
      <c r="A6821" s="82">
        <f t="shared" si="959"/>
        <v>10</v>
      </c>
      <c r="B6821" s="46">
        <v>43750.083333316798</v>
      </c>
      <c r="C6821" s="47">
        <f>Eingabe!G6822</f>
        <v>4.0999999999999996</v>
      </c>
      <c r="D6821" s="77">
        <v>6821</v>
      </c>
      <c r="E6821" s="47"/>
      <c r="F6821" s="25">
        <f t="shared" si="957"/>
        <v>6.12</v>
      </c>
      <c r="G6821" s="25">
        <f>VLOOKUP(F6821,'Spezifische Werte'!$B$2:$C$4002,2,FALSE)</f>
        <v>0.17636813552353289</v>
      </c>
      <c r="H6821" s="25">
        <f t="shared" si="960"/>
        <v>352.73627104706577</v>
      </c>
      <c r="J6821" s="25">
        <f t="shared" si="958"/>
        <v>6.15</v>
      </c>
      <c r="K6821" s="25">
        <f>VLOOKUP(J6821,'Spezifische Werte'!$B$2:$C$4002,2,FALSE)</f>
        <v>0.17921779013058811</v>
      </c>
      <c r="L6821" s="25">
        <f t="shared" si="961"/>
        <v>358.4355802611762</v>
      </c>
      <c r="R6821" s="25">
        <v>6819</v>
      </c>
      <c r="S6821" s="25">
        <v>6818</v>
      </c>
      <c r="T6821" s="25">
        <f t="shared" si="965"/>
        <v>2.807247429844973E-2</v>
      </c>
      <c r="U6821" s="25">
        <f t="shared" si="962"/>
        <v>2.9066900385715386E-2</v>
      </c>
      <c r="W6821" s="17">
        <f>Eingabe!H6822</f>
        <v>239</v>
      </c>
      <c r="X6821" s="17">
        <f t="shared" si="963"/>
        <v>2.39</v>
      </c>
      <c r="Y6821" s="17">
        <f t="shared" si="964"/>
        <v>240</v>
      </c>
    </row>
    <row r="6822" spans="1:25" x14ac:dyDescent="0.15">
      <c r="A6822" s="82">
        <f t="shared" si="959"/>
        <v>10</v>
      </c>
      <c r="B6822" s="46">
        <v>43750.124999983462</v>
      </c>
      <c r="C6822" s="47">
        <f>Eingabe!G6823</f>
        <v>4.8</v>
      </c>
      <c r="D6822" s="77">
        <v>6822</v>
      </c>
      <c r="E6822" s="47"/>
      <c r="F6822" s="25">
        <f t="shared" si="957"/>
        <v>7.16</v>
      </c>
      <c r="G6822" s="25">
        <f>VLOOKUP(F6822,'Spezifische Werte'!$B$2:$C$4002,2,FALSE)</f>
        <v>0.29271421469315961</v>
      </c>
      <c r="H6822" s="25">
        <f t="shared" si="960"/>
        <v>585.42842938631918</v>
      </c>
      <c r="J6822" s="25">
        <f t="shared" si="958"/>
        <v>7.2</v>
      </c>
      <c r="K6822" s="25">
        <f>VLOOKUP(J6822,'Spezifische Werte'!$B$2:$C$4002,2,FALSE)</f>
        <v>0.29789883692567737</v>
      </c>
      <c r="L6822" s="25">
        <f t="shared" si="961"/>
        <v>595.79767385135472</v>
      </c>
      <c r="R6822" s="25">
        <v>6820</v>
      </c>
      <c r="S6822" s="25">
        <v>6819</v>
      </c>
      <c r="T6822" s="25">
        <f t="shared" si="965"/>
        <v>2.807247429844973E-2</v>
      </c>
      <c r="U6822" s="25">
        <f t="shared" si="962"/>
        <v>2.9066900385715386E-2</v>
      </c>
      <c r="W6822" s="17">
        <f>Eingabe!H6823</f>
        <v>229</v>
      </c>
      <c r="X6822" s="17">
        <f t="shared" si="963"/>
        <v>2.29</v>
      </c>
      <c r="Y6822" s="17">
        <f t="shared" si="964"/>
        <v>229.99999999999997</v>
      </c>
    </row>
    <row r="6823" spans="1:25" x14ac:dyDescent="0.15">
      <c r="A6823" s="82">
        <f t="shared" si="959"/>
        <v>10</v>
      </c>
      <c r="B6823" s="46">
        <v>43750.166666650126</v>
      </c>
      <c r="C6823" s="47">
        <f>Eingabe!G6824</f>
        <v>4.9000000000000004</v>
      </c>
      <c r="D6823" s="77">
        <v>6823</v>
      </c>
      <c r="E6823" s="47"/>
      <c r="F6823" s="25">
        <f t="shared" si="957"/>
        <v>7.31</v>
      </c>
      <c r="G6823" s="25">
        <f>VLOOKUP(F6823,'Spezifische Werte'!$B$2:$C$4002,2,FALSE)</f>
        <v>0.3124426167174133</v>
      </c>
      <c r="H6823" s="25">
        <f t="shared" si="960"/>
        <v>624.88523343482666</v>
      </c>
      <c r="J6823" s="25">
        <f t="shared" si="958"/>
        <v>7.35</v>
      </c>
      <c r="K6823" s="25">
        <f>VLOOKUP(J6823,'Spezifische Werte'!$B$2:$C$4002,2,FALSE)</f>
        <v>0.31783439487629789</v>
      </c>
      <c r="L6823" s="25">
        <f t="shared" si="961"/>
        <v>635.66878975259579</v>
      </c>
      <c r="R6823" s="25">
        <v>6821</v>
      </c>
      <c r="S6823" s="25">
        <v>6820</v>
      </c>
      <c r="T6823" s="25">
        <f t="shared" si="965"/>
        <v>2.807247429844973E-2</v>
      </c>
      <c r="U6823" s="25">
        <f t="shared" si="962"/>
        <v>2.9066900385715386E-2</v>
      </c>
      <c r="W6823" s="17">
        <f>Eingabe!H6824</f>
        <v>219</v>
      </c>
      <c r="X6823" s="17">
        <f t="shared" si="963"/>
        <v>2.19</v>
      </c>
      <c r="Y6823" s="17">
        <f t="shared" si="964"/>
        <v>220.00000000000003</v>
      </c>
    </row>
    <row r="6824" spans="1:25" x14ac:dyDescent="0.15">
      <c r="A6824" s="82">
        <f t="shared" si="959"/>
        <v>10</v>
      </c>
      <c r="B6824" s="46">
        <v>43750.20833331679</v>
      </c>
      <c r="C6824" s="47">
        <f>Eingabe!G6825</f>
        <v>4.0999999999999996</v>
      </c>
      <c r="D6824" s="77">
        <v>6824</v>
      </c>
      <c r="E6824" s="47"/>
      <c r="F6824" s="25">
        <f t="shared" si="957"/>
        <v>6.12</v>
      </c>
      <c r="G6824" s="25">
        <f>VLOOKUP(F6824,'Spezifische Werte'!$B$2:$C$4002,2,FALSE)</f>
        <v>0.17636813552353289</v>
      </c>
      <c r="H6824" s="25">
        <f t="shared" si="960"/>
        <v>352.73627104706577</v>
      </c>
      <c r="J6824" s="25">
        <f t="shared" si="958"/>
        <v>6.15</v>
      </c>
      <c r="K6824" s="25">
        <f>VLOOKUP(J6824,'Spezifische Werte'!$B$2:$C$4002,2,FALSE)</f>
        <v>0.17921779013058811</v>
      </c>
      <c r="L6824" s="25">
        <f t="shared" si="961"/>
        <v>358.4355802611762</v>
      </c>
      <c r="R6824" s="25">
        <v>6822</v>
      </c>
      <c r="S6824" s="25">
        <v>6821</v>
      </c>
      <c r="T6824" s="25">
        <f t="shared" si="965"/>
        <v>2.807247429844973E-2</v>
      </c>
      <c r="U6824" s="25">
        <f t="shared" si="962"/>
        <v>2.9066900385715386E-2</v>
      </c>
      <c r="W6824" s="17">
        <f>Eingabe!H6825</f>
        <v>227</v>
      </c>
      <c r="X6824" s="17">
        <f t="shared" si="963"/>
        <v>2.27</v>
      </c>
      <c r="Y6824" s="17">
        <f t="shared" si="964"/>
        <v>229.99999999999997</v>
      </c>
    </row>
    <row r="6825" spans="1:25" x14ac:dyDescent="0.15">
      <c r="A6825" s="82">
        <f t="shared" si="959"/>
        <v>10</v>
      </c>
      <c r="B6825" s="46">
        <v>43750.249999983454</v>
      </c>
      <c r="C6825" s="47">
        <f>Eingabe!G6826</f>
        <v>4.7</v>
      </c>
      <c r="D6825" s="77">
        <v>6825</v>
      </c>
      <c r="E6825" s="47"/>
      <c r="F6825" s="25">
        <f t="shared" si="957"/>
        <v>7.01</v>
      </c>
      <c r="G6825" s="25">
        <f>VLOOKUP(F6825,'Spezifische Werte'!$B$2:$C$4002,2,FALSE)</f>
        <v>0.27377270492189271</v>
      </c>
      <c r="H6825" s="25">
        <f t="shared" si="960"/>
        <v>547.54540984378536</v>
      </c>
      <c r="J6825" s="25">
        <f t="shared" si="958"/>
        <v>7.05</v>
      </c>
      <c r="K6825" s="25">
        <f>VLOOKUP(J6825,'Spezifische Werte'!$B$2:$C$4002,2,FALSE)</f>
        <v>0.27874593647894402</v>
      </c>
      <c r="L6825" s="25">
        <f t="shared" si="961"/>
        <v>557.49187295788806</v>
      </c>
      <c r="R6825" s="25">
        <v>6823</v>
      </c>
      <c r="S6825" s="25">
        <v>6822</v>
      </c>
      <c r="T6825" s="25">
        <f t="shared" si="965"/>
        <v>2.807247429844973E-2</v>
      </c>
      <c r="U6825" s="25">
        <f t="shared" si="962"/>
        <v>2.9066900385715386E-2</v>
      </c>
      <c r="W6825" s="17">
        <f>Eingabe!H6826</f>
        <v>209</v>
      </c>
      <c r="X6825" s="17">
        <f t="shared" si="963"/>
        <v>2.09</v>
      </c>
      <c r="Y6825" s="17">
        <f t="shared" si="964"/>
        <v>210</v>
      </c>
    </row>
    <row r="6826" spans="1:25" x14ac:dyDescent="0.15">
      <c r="A6826" s="82">
        <f t="shared" si="959"/>
        <v>10</v>
      </c>
      <c r="B6826" s="46">
        <v>43750.291666650119</v>
      </c>
      <c r="C6826" s="47">
        <f>Eingabe!G6827</f>
        <v>4.2</v>
      </c>
      <c r="D6826" s="77">
        <v>6826</v>
      </c>
      <c r="E6826" s="47"/>
      <c r="F6826" s="25">
        <f t="shared" si="957"/>
        <v>6.27</v>
      </c>
      <c r="G6826" s="25">
        <f>VLOOKUP(F6826,'Spezifische Werte'!$B$2:$C$4002,2,FALSE)</f>
        <v>0.19098980973438914</v>
      </c>
      <c r="H6826" s="25">
        <f t="shared" si="960"/>
        <v>381.97961946877831</v>
      </c>
      <c r="J6826" s="25">
        <f t="shared" si="958"/>
        <v>6.3</v>
      </c>
      <c r="K6826" s="25">
        <f>VLOOKUP(J6826,'Spezifische Werte'!$B$2:$C$4002,2,FALSE)</f>
        <v>0.19401976060055698</v>
      </c>
      <c r="L6826" s="25">
        <f t="shared" si="961"/>
        <v>388.03952120111398</v>
      </c>
      <c r="R6826" s="25">
        <v>6824</v>
      </c>
      <c r="S6826" s="25">
        <v>6823</v>
      </c>
      <c r="T6826" s="25">
        <f t="shared" si="965"/>
        <v>2.807247429844973E-2</v>
      </c>
      <c r="U6826" s="25">
        <f t="shared" si="962"/>
        <v>2.9066900385715386E-2</v>
      </c>
      <c r="W6826" s="17">
        <f>Eingabe!H6827</f>
        <v>209</v>
      </c>
      <c r="X6826" s="17">
        <f t="shared" si="963"/>
        <v>2.09</v>
      </c>
      <c r="Y6826" s="17">
        <f t="shared" si="964"/>
        <v>210</v>
      </c>
    </row>
    <row r="6827" spans="1:25" x14ac:dyDescent="0.15">
      <c r="A6827" s="82">
        <f t="shared" si="959"/>
        <v>10</v>
      </c>
      <c r="B6827" s="46">
        <v>43750.333333316783</v>
      </c>
      <c r="C6827" s="47">
        <f>Eingabe!G6828</f>
        <v>4.4000000000000004</v>
      </c>
      <c r="D6827" s="77">
        <v>6827</v>
      </c>
      <c r="E6827" s="47"/>
      <c r="F6827" s="25">
        <f t="shared" si="957"/>
        <v>6.56</v>
      </c>
      <c r="G6827" s="25">
        <f>VLOOKUP(F6827,'Spezifische Werte'!$B$2:$C$4002,2,FALSE)</f>
        <v>0.2214941246302857</v>
      </c>
      <c r="H6827" s="25">
        <f t="shared" si="960"/>
        <v>442.98824926057142</v>
      </c>
      <c r="J6827" s="25">
        <f t="shared" si="958"/>
        <v>6.6</v>
      </c>
      <c r="K6827" s="25">
        <f>VLOOKUP(J6827,'Spezifische Werte'!$B$2:$C$4002,2,FALSE)</f>
        <v>0.22589088814664299</v>
      </c>
      <c r="L6827" s="25">
        <f t="shared" si="961"/>
        <v>451.78177629328599</v>
      </c>
      <c r="R6827" s="25">
        <v>6825</v>
      </c>
      <c r="S6827" s="25">
        <v>6824</v>
      </c>
      <c r="T6827" s="25">
        <f t="shared" si="965"/>
        <v>2.807247429844973E-2</v>
      </c>
      <c r="U6827" s="25">
        <f t="shared" si="962"/>
        <v>2.9066900385715386E-2</v>
      </c>
      <c r="W6827" s="17">
        <f>Eingabe!H6828</f>
        <v>220</v>
      </c>
      <c r="X6827" s="17">
        <f t="shared" si="963"/>
        <v>2.2000000000000002</v>
      </c>
      <c r="Y6827" s="17">
        <f t="shared" si="964"/>
        <v>220.00000000000003</v>
      </c>
    </row>
    <row r="6828" spans="1:25" x14ac:dyDescent="0.15">
      <c r="A6828" s="82">
        <f t="shared" si="959"/>
        <v>10</v>
      </c>
      <c r="B6828" s="46">
        <v>43750.374999983447</v>
      </c>
      <c r="C6828" s="47">
        <f>Eingabe!G6829</f>
        <v>5.5</v>
      </c>
      <c r="D6828" s="77">
        <v>6828</v>
      </c>
      <c r="E6828" s="47"/>
      <c r="F6828" s="25">
        <f t="shared" si="957"/>
        <v>8.2100000000000009</v>
      </c>
      <c r="G6828" s="25">
        <f>VLOOKUP(F6828,'Spezifische Werte'!$B$2:$C$4002,2,FALSE)</f>
        <v>0.4465432352525967</v>
      </c>
      <c r="H6828" s="25">
        <f t="shared" si="960"/>
        <v>893.08647050519346</v>
      </c>
      <c r="J6828" s="25">
        <f t="shared" si="958"/>
        <v>8.25</v>
      </c>
      <c r="K6828" s="25">
        <f>VLOOKUP(J6828,'Spezifische Werte'!$B$2:$C$4002,2,FALSE)</f>
        <v>0.45308958157539997</v>
      </c>
      <c r="L6828" s="25">
        <f t="shared" si="961"/>
        <v>906.17916315079992</v>
      </c>
      <c r="R6828" s="25">
        <v>6826</v>
      </c>
      <c r="S6828" s="25">
        <v>6825</v>
      </c>
      <c r="T6828" s="25">
        <f t="shared" si="965"/>
        <v>2.807247429844973E-2</v>
      </c>
      <c r="U6828" s="25">
        <f t="shared" si="962"/>
        <v>2.9066900385715386E-2</v>
      </c>
      <c r="W6828" s="17">
        <f>Eingabe!H6829</f>
        <v>249</v>
      </c>
      <c r="X6828" s="17">
        <f t="shared" si="963"/>
        <v>2.4900000000000002</v>
      </c>
      <c r="Y6828" s="17">
        <f t="shared" si="964"/>
        <v>250</v>
      </c>
    </row>
    <row r="6829" spans="1:25" x14ac:dyDescent="0.15">
      <c r="A6829" s="82">
        <f t="shared" si="959"/>
        <v>10</v>
      </c>
      <c r="B6829" s="46">
        <v>43750.416666650111</v>
      </c>
      <c r="C6829" s="47">
        <f>Eingabe!G6830</f>
        <v>5.7</v>
      </c>
      <c r="D6829" s="77">
        <v>6829</v>
      </c>
      <c r="E6829" s="47"/>
      <c r="F6829" s="25">
        <f t="shared" si="957"/>
        <v>8.5</v>
      </c>
      <c r="G6829" s="25">
        <f>VLOOKUP(F6829,'Spezifische Werte'!$B$2:$C$4002,2,FALSE)</f>
        <v>0.49489541709216678</v>
      </c>
      <c r="H6829" s="25">
        <f t="shared" si="960"/>
        <v>989.79083418433356</v>
      </c>
      <c r="J6829" s="25">
        <f t="shared" si="958"/>
        <v>8.5500000000000007</v>
      </c>
      <c r="K6829" s="25">
        <f>VLOOKUP(J6829,'Spezifische Werte'!$B$2:$C$4002,2,FALSE)</f>
        <v>0.50342054722621021</v>
      </c>
      <c r="L6829" s="25">
        <f t="shared" si="961"/>
        <v>1006.8410944524204</v>
      </c>
      <c r="R6829" s="25">
        <v>6827</v>
      </c>
      <c r="S6829" s="25">
        <v>6826</v>
      </c>
      <c r="T6829" s="25">
        <f t="shared" si="965"/>
        <v>2.807247429844973E-2</v>
      </c>
      <c r="U6829" s="25">
        <f t="shared" si="962"/>
        <v>2.9066900385715386E-2</v>
      </c>
      <c r="W6829" s="17">
        <f>Eingabe!H6830</f>
        <v>241</v>
      </c>
      <c r="X6829" s="17">
        <f t="shared" si="963"/>
        <v>2.41</v>
      </c>
      <c r="Y6829" s="17">
        <f t="shared" si="964"/>
        <v>240</v>
      </c>
    </row>
    <row r="6830" spans="1:25" x14ac:dyDescent="0.15">
      <c r="A6830" s="82">
        <f t="shared" si="959"/>
        <v>10</v>
      </c>
      <c r="B6830" s="46">
        <v>43750.458333316776</v>
      </c>
      <c r="C6830" s="47">
        <f>Eingabe!G6831</f>
        <v>7.1</v>
      </c>
      <c r="D6830" s="77">
        <v>6830</v>
      </c>
      <c r="E6830" s="47"/>
      <c r="F6830" s="25">
        <f t="shared" si="957"/>
        <v>10.59</v>
      </c>
      <c r="G6830" s="25">
        <f>VLOOKUP(F6830,'Spezifische Werte'!$B$2:$C$4002,2,FALSE)</f>
        <v>0.8120114567449348</v>
      </c>
      <c r="H6830" s="25">
        <f t="shared" si="960"/>
        <v>1624.0229134898696</v>
      </c>
      <c r="J6830" s="25">
        <f t="shared" si="958"/>
        <v>10.65</v>
      </c>
      <c r="K6830" s="25">
        <f>VLOOKUP(J6830,'Spezifische Werte'!$B$2:$C$4002,2,FALSE)</f>
        <v>0.81815187612980644</v>
      </c>
      <c r="L6830" s="25">
        <f t="shared" si="961"/>
        <v>1636.3037522596128</v>
      </c>
      <c r="R6830" s="25">
        <v>6828</v>
      </c>
      <c r="S6830" s="25">
        <v>6827</v>
      </c>
      <c r="T6830" s="25">
        <f t="shared" si="965"/>
        <v>2.807247429844973E-2</v>
      </c>
      <c r="U6830" s="25">
        <f t="shared" si="962"/>
        <v>2.9066900385715386E-2</v>
      </c>
      <c r="W6830" s="17">
        <f>Eingabe!H6831</f>
        <v>257</v>
      </c>
      <c r="X6830" s="17">
        <f t="shared" si="963"/>
        <v>2.57</v>
      </c>
      <c r="Y6830" s="17">
        <f t="shared" si="964"/>
        <v>260</v>
      </c>
    </row>
    <row r="6831" spans="1:25" x14ac:dyDescent="0.15">
      <c r="A6831" s="82">
        <f t="shared" si="959"/>
        <v>10</v>
      </c>
      <c r="B6831" s="46">
        <v>43750.49999998344</v>
      </c>
      <c r="C6831" s="47">
        <f>Eingabe!G6832</f>
        <v>6.6</v>
      </c>
      <c r="D6831" s="77">
        <v>6831</v>
      </c>
      <c r="E6831" s="47"/>
      <c r="F6831" s="25">
        <f t="shared" si="957"/>
        <v>9.85</v>
      </c>
      <c r="G6831" s="25">
        <f>VLOOKUP(F6831,'Spezifische Werte'!$B$2:$C$4002,2,FALSE)</f>
        <v>0.72027431855487523</v>
      </c>
      <c r="H6831" s="25">
        <f t="shared" si="960"/>
        <v>1440.5486371097504</v>
      </c>
      <c r="J6831" s="25">
        <f t="shared" si="958"/>
        <v>9.9</v>
      </c>
      <c r="K6831" s="25">
        <f>VLOOKUP(J6831,'Spezifische Werte'!$B$2:$C$4002,2,FALSE)</f>
        <v>0.72744279855046079</v>
      </c>
      <c r="L6831" s="25">
        <f t="shared" si="961"/>
        <v>1454.8855971009216</v>
      </c>
      <c r="R6831" s="25">
        <v>6829</v>
      </c>
      <c r="S6831" s="25">
        <v>6828</v>
      </c>
      <c r="T6831" s="25">
        <f t="shared" si="965"/>
        <v>2.807247429844973E-2</v>
      </c>
      <c r="U6831" s="25">
        <f t="shared" si="962"/>
        <v>2.9066900385715386E-2</v>
      </c>
      <c r="W6831" s="17">
        <f>Eingabe!H6832</f>
        <v>259</v>
      </c>
      <c r="X6831" s="17">
        <f t="shared" si="963"/>
        <v>2.59</v>
      </c>
      <c r="Y6831" s="17">
        <f t="shared" si="964"/>
        <v>260</v>
      </c>
    </row>
    <row r="6832" spans="1:25" x14ac:dyDescent="0.15">
      <c r="A6832" s="82">
        <f t="shared" si="959"/>
        <v>10</v>
      </c>
      <c r="B6832" s="46">
        <v>43750.541666650104</v>
      </c>
      <c r="C6832" s="47">
        <f>Eingabe!G6833</f>
        <v>6.6</v>
      </c>
      <c r="D6832" s="77">
        <v>6832</v>
      </c>
      <c r="E6832" s="47"/>
      <c r="F6832" s="25">
        <f t="shared" si="957"/>
        <v>9.85</v>
      </c>
      <c r="G6832" s="25">
        <f>VLOOKUP(F6832,'Spezifische Werte'!$B$2:$C$4002,2,FALSE)</f>
        <v>0.72027431855487523</v>
      </c>
      <c r="H6832" s="25">
        <f t="shared" si="960"/>
        <v>1440.5486371097504</v>
      </c>
      <c r="J6832" s="25">
        <f t="shared" si="958"/>
        <v>9.9</v>
      </c>
      <c r="K6832" s="25">
        <f>VLOOKUP(J6832,'Spezifische Werte'!$B$2:$C$4002,2,FALSE)</f>
        <v>0.72744279855046079</v>
      </c>
      <c r="L6832" s="25">
        <f t="shared" si="961"/>
        <v>1454.8855971009216</v>
      </c>
      <c r="R6832" s="25">
        <v>6830</v>
      </c>
      <c r="S6832" s="25">
        <v>6829</v>
      </c>
      <c r="T6832" s="25">
        <f t="shared" si="965"/>
        <v>2.807247429844973E-2</v>
      </c>
      <c r="U6832" s="25">
        <f t="shared" si="962"/>
        <v>2.9066900385715386E-2</v>
      </c>
      <c r="W6832" s="17">
        <f>Eingabe!H6833</f>
        <v>264</v>
      </c>
      <c r="X6832" s="17">
        <f t="shared" si="963"/>
        <v>2.64</v>
      </c>
      <c r="Y6832" s="17">
        <f t="shared" si="964"/>
        <v>260</v>
      </c>
    </row>
    <row r="6833" spans="1:25" x14ac:dyDescent="0.15">
      <c r="A6833" s="82">
        <f t="shared" si="959"/>
        <v>10</v>
      </c>
      <c r="B6833" s="46">
        <v>43750.583333316768</v>
      </c>
      <c r="C6833" s="47">
        <f>Eingabe!G6834</f>
        <v>7.2</v>
      </c>
      <c r="D6833" s="77">
        <v>6833</v>
      </c>
      <c r="E6833" s="47"/>
      <c r="F6833" s="25">
        <f t="shared" si="957"/>
        <v>10.74</v>
      </c>
      <c r="G6833" s="25">
        <f>VLOOKUP(F6833,'Spezifische Werte'!$B$2:$C$4002,2,FALSE)</f>
        <v>0.82701392432538656</v>
      </c>
      <c r="H6833" s="25">
        <f t="shared" si="960"/>
        <v>1654.0278486507732</v>
      </c>
      <c r="J6833" s="25">
        <f t="shared" si="958"/>
        <v>10.8</v>
      </c>
      <c r="K6833" s="25">
        <f>VLOOKUP(J6833,'Spezifische Werte'!$B$2:$C$4002,2,FALSE)</f>
        <v>0.83269098357721782</v>
      </c>
      <c r="L6833" s="25">
        <f t="shared" si="961"/>
        <v>1665.3819671544356</v>
      </c>
      <c r="R6833" s="25">
        <v>6831</v>
      </c>
      <c r="S6833" s="25">
        <v>6830</v>
      </c>
      <c r="T6833" s="25">
        <f t="shared" si="965"/>
        <v>2.807247429844973E-2</v>
      </c>
      <c r="U6833" s="25">
        <f t="shared" si="962"/>
        <v>2.9066900385715386E-2</v>
      </c>
      <c r="W6833" s="17">
        <f>Eingabe!H6834</f>
        <v>255</v>
      </c>
      <c r="X6833" s="17">
        <f t="shared" si="963"/>
        <v>2.5499999999999998</v>
      </c>
      <c r="Y6833" s="17">
        <f t="shared" si="964"/>
        <v>260</v>
      </c>
    </row>
    <row r="6834" spans="1:25" x14ac:dyDescent="0.15">
      <c r="A6834" s="82">
        <f t="shared" si="959"/>
        <v>10</v>
      </c>
      <c r="B6834" s="46">
        <v>43750.624999983433</v>
      </c>
      <c r="C6834" s="47">
        <f>Eingabe!G6835</f>
        <v>5.4</v>
      </c>
      <c r="D6834" s="77">
        <v>6834</v>
      </c>
      <c r="E6834" s="47"/>
      <c r="F6834" s="25">
        <f t="shared" si="957"/>
        <v>8.06</v>
      </c>
      <c r="G6834" s="25">
        <f>VLOOKUP(F6834,'Spezifische Werte'!$B$2:$C$4002,2,FALSE)</f>
        <v>0.42239374838249216</v>
      </c>
      <c r="H6834" s="25">
        <f t="shared" si="960"/>
        <v>844.78749676498433</v>
      </c>
      <c r="J6834" s="25">
        <f t="shared" si="958"/>
        <v>8.1</v>
      </c>
      <c r="K6834" s="25">
        <f>VLOOKUP(J6834,'Spezifische Werte'!$B$2:$C$4002,2,FALSE)</f>
        <v>0.428769385012092</v>
      </c>
      <c r="L6834" s="25">
        <f t="shared" si="961"/>
        <v>857.53877002418403</v>
      </c>
      <c r="R6834" s="25">
        <v>6832</v>
      </c>
      <c r="S6834" s="25">
        <v>6831</v>
      </c>
      <c r="T6834" s="25">
        <f t="shared" si="965"/>
        <v>2.807247429844973E-2</v>
      </c>
      <c r="U6834" s="25">
        <f t="shared" si="962"/>
        <v>2.9066900385715386E-2</v>
      </c>
      <c r="W6834" s="17">
        <f>Eingabe!H6835</f>
        <v>228</v>
      </c>
      <c r="X6834" s="17">
        <f t="shared" si="963"/>
        <v>2.2799999999999998</v>
      </c>
      <c r="Y6834" s="17">
        <f t="shared" si="964"/>
        <v>229.99999999999997</v>
      </c>
    </row>
    <row r="6835" spans="1:25" x14ac:dyDescent="0.15">
      <c r="A6835" s="82">
        <f t="shared" si="959"/>
        <v>10</v>
      </c>
      <c r="B6835" s="46">
        <v>43750.666666650097</v>
      </c>
      <c r="C6835" s="47">
        <f>Eingabe!G6836</f>
        <v>5</v>
      </c>
      <c r="D6835" s="77">
        <v>6835</v>
      </c>
      <c r="E6835" s="47"/>
      <c r="F6835" s="25">
        <f t="shared" si="957"/>
        <v>7.46</v>
      </c>
      <c r="G6835" s="25">
        <f>VLOOKUP(F6835,'Spezifische Werte'!$B$2:$C$4002,2,FALSE)</f>
        <v>0.33294203068553224</v>
      </c>
      <c r="H6835" s="25">
        <f t="shared" si="960"/>
        <v>665.88406137106449</v>
      </c>
      <c r="J6835" s="25">
        <f t="shared" si="958"/>
        <v>7.5</v>
      </c>
      <c r="K6835" s="25">
        <f>VLOOKUP(J6835,'Spezifische Werte'!$B$2:$C$4002,2,FALSE)</f>
        <v>0.33853673002168488</v>
      </c>
      <c r="L6835" s="25">
        <f t="shared" si="961"/>
        <v>677.07346004336978</v>
      </c>
      <c r="R6835" s="25">
        <v>6833</v>
      </c>
      <c r="S6835" s="25">
        <v>6832</v>
      </c>
      <c r="T6835" s="25">
        <f t="shared" si="965"/>
        <v>2.807247429844973E-2</v>
      </c>
      <c r="U6835" s="25">
        <f t="shared" si="962"/>
        <v>2.9066900385715386E-2</v>
      </c>
      <c r="W6835" s="17">
        <f>Eingabe!H6836</f>
        <v>262</v>
      </c>
      <c r="X6835" s="17">
        <f t="shared" si="963"/>
        <v>2.62</v>
      </c>
      <c r="Y6835" s="17">
        <f t="shared" si="964"/>
        <v>260</v>
      </c>
    </row>
    <row r="6836" spans="1:25" x14ac:dyDescent="0.15">
      <c r="A6836" s="82">
        <f t="shared" si="959"/>
        <v>10</v>
      </c>
      <c r="B6836" s="46">
        <v>43750.708333316761</v>
      </c>
      <c r="C6836" s="47">
        <f>Eingabe!G6837</f>
        <v>4.0999999999999996</v>
      </c>
      <c r="D6836" s="77">
        <v>6836</v>
      </c>
      <c r="E6836" s="47"/>
      <c r="F6836" s="25">
        <f t="shared" si="957"/>
        <v>6.12</v>
      </c>
      <c r="G6836" s="25">
        <f>VLOOKUP(F6836,'Spezifische Werte'!$B$2:$C$4002,2,FALSE)</f>
        <v>0.17636813552353289</v>
      </c>
      <c r="H6836" s="25">
        <f t="shared" si="960"/>
        <v>352.73627104706577</v>
      </c>
      <c r="J6836" s="25">
        <f t="shared" si="958"/>
        <v>6.15</v>
      </c>
      <c r="K6836" s="25">
        <f>VLOOKUP(J6836,'Spezifische Werte'!$B$2:$C$4002,2,FALSE)</f>
        <v>0.17921779013058811</v>
      </c>
      <c r="L6836" s="25">
        <f t="shared" si="961"/>
        <v>358.4355802611762</v>
      </c>
      <c r="R6836" s="25">
        <v>6834</v>
      </c>
      <c r="S6836" s="25">
        <v>6833</v>
      </c>
      <c r="T6836" s="25">
        <f t="shared" si="965"/>
        <v>2.807247429844973E-2</v>
      </c>
      <c r="U6836" s="25">
        <f t="shared" si="962"/>
        <v>2.9066900385715386E-2</v>
      </c>
      <c r="W6836" s="17">
        <f>Eingabe!H6837</f>
        <v>250</v>
      </c>
      <c r="X6836" s="17">
        <f t="shared" si="963"/>
        <v>2.5</v>
      </c>
      <c r="Y6836" s="17">
        <f t="shared" si="964"/>
        <v>250</v>
      </c>
    </row>
    <row r="6837" spans="1:25" x14ac:dyDescent="0.15">
      <c r="A6837" s="82">
        <f t="shared" si="959"/>
        <v>10</v>
      </c>
      <c r="B6837" s="46">
        <v>43750.749999983425</v>
      </c>
      <c r="C6837" s="47">
        <f>Eingabe!G6838</f>
        <v>4.0999999999999996</v>
      </c>
      <c r="D6837" s="77">
        <v>6837</v>
      </c>
      <c r="E6837" s="47"/>
      <c r="F6837" s="25">
        <f t="shared" si="957"/>
        <v>6.12</v>
      </c>
      <c r="G6837" s="25">
        <f>VLOOKUP(F6837,'Spezifische Werte'!$B$2:$C$4002,2,FALSE)</f>
        <v>0.17636813552353289</v>
      </c>
      <c r="H6837" s="25">
        <f t="shared" si="960"/>
        <v>352.73627104706577</v>
      </c>
      <c r="J6837" s="25">
        <f t="shared" si="958"/>
        <v>6.15</v>
      </c>
      <c r="K6837" s="25">
        <f>VLOOKUP(J6837,'Spezifische Werte'!$B$2:$C$4002,2,FALSE)</f>
        <v>0.17921779013058811</v>
      </c>
      <c r="L6837" s="25">
        <f t="shared" si="961"/>
        <v>358.4355802611762</v>
      </c>
      <c r="R6837" s="25">
        <v>6835</v>
      </c>
      <c r="S6837" s="25">
        <v>6834</v>
      </c>
      <c r="T6837" s="25">
        <f t="shared" si="965"/>
        <v>2.807247429844973E-2</v>
      </c>
      <c r="U6837" s="25">
        <f t="shared" si="962"/>
        <v>2.9066900385715386E-2</v>
      </c>
      <c r="W6837" s="17">
        <f>Eingabe!H6838</f>
        <v>237</v>
      </c>
      <c r="X6837" s="17">
        <f t="shared" si="963"/>
        <v>2.37</v>
      </c>
      <c r="Y6837" s="17">
        <f t="shared" si="964"/>
        <v>240</v>
      </c>
    </row>
    <row r="6838" spans="1:25" x14ac:dyDescent="0.15">
      <c r="A6838" s="82">
        <f t="shared" si="959"/>
        <v>10</v>
      </c>
      <c r="B6838" s="46">
        <v>43750.79166665009</v>
      </c>
      <c r="C6838" s="47">
        <f>Eingabe!G6839</f>
        <v>4</v>
      </c>
      <c r="D6838" s="77">
        <v>6838</v>
      </c>
      <c r="E6838" s="47"/>
      <c r="F6838" s="25">
        <f t="shared" si="957"/>
        <v>5.97</v>
      </c>
      <c r="G6838" s="25">
        <f>VLOOKUP(F6838,'Spezifische Werte'!$B$2:$C$4002,2,FALSE)</f>
        <v>0.1627434603343155</v>
      </c>
      <c r="H6838" s="25">
        <f t="shared" si="960"/>
        <v>325.486920668631</v>
      </c>
      <c r="J6838" s="25">
        <f t="shared" si="958"/>
        <v>6</v>
      </c>
      <c r="K6838" s="25">
        <f>VLOOKUP(J6838,'Spezifische Werte'!$B$2:$C$4002,2,FALSE)</f>
        <v>0.16538134424295356</v>
      </c>
      <c r="L6838" s="25">
        <f t="shared" si="961"/>
        <v>330.76268848590712</v>
      </c>
      <c r="R6838" s="25">
        <v>6836</v>
      </c>
      <c r="S6838" s="25">
        <v>6835</v>
      </c>
      <c r="T6838" s="25">
        <f t="shared" si="965"/>
        <v>2.807247429844973E-2</v>
      </c>
      <c r="U6838" s="25">
        <f t="shared" si="962"/>
        <v>2.9066900385715386E-2</v>
      </c>
      <c r="W6838" s="17">
        <f>Eingabe!H6839</f>
        <v>266</v>
      </c>
      <c r="X6838" s="17">
        <f t="shared" si="963"/>
        <v>2.66</v>
      </c>
      <c r="Y6838" s="17">
        <f t="shared" si="964"/>
        <v>270</v>
      </c>
    </row>
    <row r="6839" spans="1:25" x14ac:dyDescent="0.15">
      <c r="A6839" s="82">
        <f t="shared" si="959"/>
        <v>10</v>
      </c>
      <c r="B6839" s="46">
        <v>43750.833333316754</v>
      </c>
      <c r="C6839" s="47">
        <f>Eingabe!G6840</f>
        <v>4.5999999999999996</v>
      </c>
      <c r="D6839" s="77">
        <v>6839</v>
      </c>
      <c r="E6839" s="47"/>
      <c r="F6839" s="25">
        <f t="shared" si="957"/>
        <v>6.86</v>
      </c>
      <c r="G6839" s="25">
        <f>VLOOKUP(F6839,'Spezifische Werte'!$B$2:$C$4002,2,FALSE)</f>
        <v>0.25562320201003652</v>
      </c>
      <c r="H6839" s="25">
        <f t="shared" si="960"/>
        <v>511.24640402007304</v>
      </c>
      <c r="J6839" s="25">
        <f t="shared" si="958"/>
        <v>6.9</v>
      </c>
      <c r="K6839" s="25">
        <f>VLOOKUP(J6839,'Spezifische Werte'!$B$2:$C$4002,2,FALSE)</f>
        <v>0.26038765048417867</v>
      </c>
      <c r="L6839" s="25">
        <f t="shared" si="961"/>
        <v>520.77530096835733</v>
      </c>
      <c r="R6839" s="25">
        <v>6837</v>
      </c>
      <c r="S6839" s="25">
        <v>6836</v>
      </c>
      <c r="T6839" s="25">
        <f t="shared" si="965"/>
        <v>2.807247429844973E-2</v>
      </c>
      <c r="U6839" s="25">
        <f t="shared" si="962"/>
        <v>2.9066900385715386E-2</v>
      </c>
      <c r="W6839" s="17">
        <f>Eingabe!H6840</f>
        <v>260</v>
      </c>
      <c r="X6839" s="17">
        <f t="shared" si="963"/>
        <v>2.6</v>
      </c>
      <c r="Y6839" s="17">
        <f t="shared" si="964"/>
        <v>260</v>
      </c>
    </row>
    <row r="6840" spans="1:25" x14ac:dyDescent="0.15">
      <c r="A6840" s="82">
        <f t="shared" si="959"/>
        <v>10</v>
      </c>
      <c r="B6840" s="46">
        <v>43750.874999983418</v>
      </c>
      <c r="C6840" s="47">
        <f>Eingabe!G6841</f>
        <v>3.9</v>
      </c>
      <c r="D6840" s="77">
        <v>6840</v>
      </c>
      <c r="E6840" s="47"/>
      <c r="F6840" s="25">
        <f t="shared" si="957"/>
        <v>5.82</v>
      </c>
      <c r="G6840" s="25">
        <f>VLOOKUP(F6840,'Spezifische Werte'!$B$2:$C$4002,2,FALSE)</f>
        <v>0.15015933791444183</v>
      </c>
      <c r="H6840" s="25">
        <f t="shared" si="960"/>
        <v>300.31867582888367</v>
      </c>
      <c r="J6840" s="25">
        <f t="shared" si="958"/>
        <v>5.85</v>
      </c>
      <c r="K6840" s="25">
        <f>VLOOKUP(J6840,'Spezifische Werte'!$B$2:$C$4002,2,FALSE)</f>
        <v>0.15260213064447356</v>
      </c>
      <c r="L6840" s="25">
        <f t="shared" si="961"/>
        <v>305.20426128894712</v>
      </c>
      <c r="R6840" s="25">
        <v>6838</v>
      </c>
      <c r="S6840" s="25">
        <v>6837</v>
      </c>
      <c r="T6840" s="25">
        <f t="shared" si="965"/>
        <v>2.807247429844973E-2</v>
      </c>
      <c r="U6840" s="25">
        <f t="shared" si="962"/>
        <v>2.9066900385715386E-2</v>
      </c>
      <c r="W6840" s="17">
        <f>Eingabe!H6841</f>
        <v>259</v>
      </c>
      <c r="X6840" s="17">
        <f t="shared" si="963"/>
        <v>2.59</v>
      </c>
      <c r="Y6840" s="17">
        <f t="shared" si="964"/>
        <v>260</v>
      </c>
    </row>
    <row r="6841" spans="1:25" x14ac:dyDescent="0.15">
      <c r="A6841" s="82">
        <f t="shared" si="959"/>
        <v>10</v>
      </c>
      <c r="B6841" s="46">
        <v>43750.916666650082</v>
      </c>
      <c r="C6841" s="47">
        <f>Eingabe!G6842</f>
        <v>4.5999999999999996</v>
      </c>
      <c r="D6841" s="77">
        <v>6841</v>
      </c>
      <c r="E6841" s="47"/>
      <c r="F6841" s="25">
        <f t="shared" si="957"/>
        <v>6.86</v>
      </c>
      <c r="G6841" s="25">
        <f>VLOOKUP(F6841,'Spezifische Werte'!$B$2:$C$4002,2,FALSE)</f>
        <v>0.25562320201003652</v>
      </c>
      <c r="H6841" s="25">
        <f t="shared" si="960"/>
        <v>511.24640402007304</v>
      </c>
      <c r="J6841" s="25">
        <f t="shared" si="958"/>
        <v>6.9</v>
      </c>
      <c r="K6841" s="25">
        <f>VLOOKUP(J6841,'Spezifische Werte'!$B$2:$C$4002,2,FALSE)</f>
        <v>0.26038765048417867</v>
      </c>
      <c r="L6841" s="25">
        <f t="shared" si="961"/>
        <v>520.77530096835733</v>
      </c>
      <c r="R6841" s="25">
        <v>6839</v>
      </c>
      <c r="S6841" s="25">
        <v>6838</v>
      </c>
      <c r="T6841" s="25">
        <f t="shared" si="965"/>
        <v>2.807247429844973E-2</v>
      </c>
      <c r="U6841" s="25">
        <f t="shared" si="962"/>
        <v>2.9066900385715386E-2</v>
      </c>
      <c r="W6841" s="17">
        <f>Eingabe!H6842</f>
        <v>270</v>
      </c>
      <c r="X6841" s="17">
        <f t="shared" si="963"/>
        <v>2.7</v>
      </c>
      <c r="Y6841" s="17">
        <f t="shared" si="964"/>
        <v>270</v>
      </c>
    </row>
    <row r="6842" spans="1:25" x14ac:dyDescent="0.15">
      <c r="A6842" s="82">
        <f t="shared" si="959"/>
        <v>10</v>
      </c>
      <c r="B6842" s="46">
        <v>43750.958333316747</v>
      </c>
      <c r="C6842" s="47">
        <f>Eingabe!G6843</f>
        <v>3.9</v>
      </c>
      <c r="D6842" s="77">
        <v>6842</v>
      </c>
      <c r="E6842" s="47"/>
      <c r="F6842" s="25">
        <f t="shared" si="957"/>
        <v>5.82</v>
      </c>
      <c r="G6842" s="25">
        <f>VLOOKUP(F6842,'Spezifische Werte'!$B$2:$C$4002,2,FALSE)</f>
        <v>0.15015933791444183</v>
      </c>
      <c r="H6842" s="25">
        <f t="shared" si="960"/>
        <v>300.31867582888367</v>
      </c>
      <c r="J6842" s="25">
        <f t="shared" si="958"/>
        <v>5.85</v>
      </c>
      <c r="K6842" s="25">
        <f>VLOOKUP(J6842,'Spezifische Werte'!$B$2:$C$4002,2,FALSE)</f>
        <v>0.15260213064447356</v>
      </c>
      <c r="L6842" s="25">
        <f t="shared" si="961"/>
        <v>305.20426128894712</v>
      </c>
      <c r="R6842" s="25">
        <v>6840</v>
      </c>
      <c r="S6842" s="25">
        <v>6839</v>
      </c>
      <c r="T6842" s="25">
        <f t="shared" si="965"/>
        <v>2.807247429844973E-2</v>
      </c>
      <c r="U6842" s="25">
        <f t="shared" si="962"/>
        <v>2.9066900385715386E-2</v>
      </c>
      <c r="W6842" s="17">
        <f>Eingabe!H6843</f>
        <v>269</v>
      </c>
      <c r="X6842" s="17">
        <f t="shared" si="963"/>
        <v>2.69</v>
      </c>
      <c r="Y6842" s="17">
        <f t="shared" si="964"/>
        <v>270</v>
      </c>
    </row>
    <row r="6843" spans="1:25" x14ac:dyDescent="0.15">
      <c r="A6843" s="82">
        <f t="shared" si="959"/>
        <v>10</v>
      </c>
      <c r="B6843" s="46">
        <v>43750.999999983411</v>
      </c>
      <c r="C6843" s="47">
        <f>Eingabe!G6844</f>
        <v>3.8</v>
      </c>
      <c r="D6843" s="77">
        <v>6843</v>
      </c>
      <c r="E6843" s="47"/>
      <c r="F6843" s="25">
        <f t="shared" si="957"/>
        <v>5.67</v>
      </c>
      <c r="G6843" s="25">
        <f>VLOOKUP(F6843,'Spezifische Werte'!$B$2:$C$4002,2,FALSE)</f>
        <v>0.13840049448137109</v>
      </c>
      <c r="H6843" s="25">
        <f t="shared" si="960"/>
        <v>276.80098896274217</v>
      </c>
      <c r="J6843" s="25">
        <f t="shared" si="958"/>
        <v>5.7</v>
      </c>
      <c r="K6843" s="25">
        <f>VLOOKUP(J6843,'Spezifische Werte'!$B$2:$C$4002,2,FALSE)</f>
        <v>0.14069825500153915</v>
      </c>
      <c r="L6843" s="25">
        <f t="shared" si="961"/>
        <v>281.39651000307828</v>
      </c>
      <c r="R6843" s="25">
        <v>6841</v>
      </c>
      <c r="S6843" s="25">
        <v>6840</v>
      </c>
      <c r="T6843" s="25">
        <f t="shared" si="965"/>
        <v>2.807247429844973E-2</v>
      </c>
      <c r="U6843" s="25">
        <f t="shared" si="962"/>
        <v>2.9066900385715386E-2</v>
      </c>
      <c r="W6843" s="17">
        <f>Eingabe!H6844</f>
        <v>270</v>
      </c>
      <c r="X6843" s="17">
        <f t="shared" si="963"/>
        <v>2.7</v>
      </c>
      <c r="Y6843" s="17">
        <f t="shared" si="964"/>
        <v>270</v>
      </c>
    </row>
    <row r="6844" spans="1:25" x14ac:dyDescent="0.15">
      <c r="A6844" s="82">
        <f t="shared" si="959"/>
        <v>10</v>
      </c>
      <c r="B6844" s="46">
        <v>43751.041666650075</v>
      </c>
      <c r="C6844" s="47">
        <f>Eingabe!G6845</f>
        <v>3.8</v>
      </c>
      <c r="D6844" s="77">
        <v>6844</v>
      </c>
      <c r="E6844" s="47"/>
      <c r="F6844" s="25">
        <f t="shared" si="957"/>
        <v>5.67</v>
      </c>
      <c r="G6844" s="25">
        <f>VLOOKUP(F6844,'Spezifische Werte'!$B$2:$C$4002,2,FALSE)</f>
        <v>0.13840049448137109</v>
      </c>
      <c r="H6844" s="25">
        <f t="shared" si="960"/>
        <v>276.80098896274217</v>
      </c>
      <c r="J6844" s="25">
        <f t="shared" si="958"/>
        <v>5.7</v>
      </c>
      <c r="K6844" s="25">
        <f>VLOOKUP(J6844,'Spezifische Werte'!$B$2:$C$4002,2,FALSE)</f>
        <v>0.14069825500153915</v>
      </c>
      <c r="L6844" s="25">
        <f t="shared" si="961"/>
        <v>281.39651000307828</v>
      </c>
      <c r="R6844" s="25">
        <v>6842</v>
      </c>
      <c r="S6844" s="25">
        <v>6841</v>
      </c>
      <c r="T6844" s="25">
        <f t="shared" si="965"/>
        <v>2.807247429844973E-2</v>
      </c>
      <c r="U6844" s="25">
        <f t="shared" si="962"/>
        <v>2.9066900385715386E-2</v>
      </c>
      <c r="W6844" s="17">
        <f>Eingabe!H6845</f>
        <v>259</v>
      </c>
      <c r="X6844" s="17">
        <f t="shared" si="963"/>
        <v>2.59</v>
      </c>
      <c r="Y6844" s="17">
        <f t="shared" si="964"/>
        <v>260</v>
      </c>
    </row>
    <row r="6845" spans="1:25" x14ac:dyDescent="0.15">
      <c r="A6845" s="82">
        <f t="shared" si="959"/>
        <v>10</v>
      </c>
      <c r="B6845" s="46">
        <v>43751.083333316739</v>
      </c>
      <c r="C6845" s="47">
        <f>Eingabe!G6846</f>
        <v>3.1</v>
      </c>
      <c r="D6845" s="77">
        <v>6845</v>
      </c>
      <c r="E6845" s="47"/>
      <c r="F6845" s="25">
        <f t="shared" si="957"/>
        <v>4.62</v>
      </c>
      <c r="G6845" s="25">
        <f>VLOOKUP(F6845,'Spezifische Werte'!$B$2:$C$4002,2,FALSE)</f>
        <v>7.0834307543363312E-2</v>
      </c>
      <c r="H6845" s="25">
        <f t="shared" si="960"/>
        <v>141.66861508672662</v>
      </c>
      <c r="J6845" s="25">
        <f t="shared" si="958"/>
        <v>4.6500000000000004</v>
      </c>
      <c r="K6845" s="25">
        <f>VLOOKUP(J6845,'Spezifische Werte'!$B$2:$C$4002,2,FALSE)</f>
        <v>7.2366311882592071E-2</v>
      </c>
      <c r="L6845" s="25">
        <f t="shared" si="961"/>
        <v>144.73262376518414</v>
      </c>
      <c r="R6845" s="25">
        <v>6843</v>
      </c>
      <c r="S6845" s="25">
        <v>6842</v>
      </c>
      <c r="T6845" s="25">
        <f t="shared" si="965"/>
        <v>2.807247429844973E-2</v>
      </c>
      <c r="U6845" s="25">
        <f t="shared" si="962"/>
        <v>2.9066900385715386E-2</v>
      </c>
      <c r="W6845" s="17">
        <f>Eingabe!H6846</f>
        <v>260</v>
      </c>
      <c r="X6845" s="17">
        <f t="shared" si="963"/>
        <v>2.6</v>
      </c>
      <c r="Y6845" s="17">
        <f t="shared" si="964"/>
        <v>260</v>
      </c>
    </row>
    <row r="6846" spans="1:25" x14ac:dyDescent="0.15">
      <c r="A6846" s="82">
        <f t="shared" si="959"/>
        <v>10</v>
      </c>
      <c r="B6846" s="46">
        <v>43751.124999983404</v>
      </c>
      <c r="C6846" s="47">
        <f>Eingabe!G6847</f>
        <v>3.8</v>
      </c>
      <c r="D6846" s="77">
        <v>6846</v>
      </c>
      <c r="E6846" s="47"/>
      <c r="F6846" s="25">
        <f t="shared" si="957"/>
        <v>5.67</v>
      </c>
      <c r="G6846" s="25">
        <f>VLOOKUP(F6846,'Spezifische Werte'!$B$2:$C$4002,2,FALSE)</f>
        <v>0.13840049448137109</v>
      </c>
      <c r="H6846" s="25">
        <f t="shared" si="960"/>
        <v>276.80098896274217</v>
      </c>
      <c r="J6846" s="25">
        <f t="shared" si="958"/>
        <v>5.7</v>
      </c>
      <c r="K6846" s="25">
        <f>VLOOKUP(J6846,'Spezifische Werte'!$B$2:$C$4002,2,FALSE)</f>
        <v>0.14069825500153915</v>
      </c>
      <c r="L6846" s="25">
        <f t="shared" si="961"/>
        <v>281.39651000307828</v>
      </c>
      <c r="R6846" s="25">
        <v>6844</v>
      </c>
      <c r="S6846" s="25">
        <v>6843</v>
      </c>
      <c r="T6846" s="25">
        <f t="shared" si="965"/>
        <v>2.807247429844973E-2</v>
      </c>
      <c r="U6846" s="25">
        <f t="shared" si="962"/>
        <v>2.9066900385715386E-2</v>
      </c>
      <c r="W6846" s="17">
        <f>Eingabe!H6847</f>
        <v>258</v>
      </c>
      <c r="X6846" s="17">
        <f t="shared" si="963"/>
        <v>2.58</v>
      </c>
      <c r="Y6846" s="17">
        <f t="shared" si="964"/>
        <v>260</v>
      </c>
    </row>
    <row r="6847" spans="1:25" x14ac:dyDescent="0.15">
      <c r="A6847" s="82">
        <f t="shared" si="959"/>
        <v>10</v>
      </c>
      <c r="B6847" s="46">
        <v>43751.166666650068</v>
      </c>
      <c r="C6847" s="47">
        <f>Eingabe!G6848</f>
        <v>3</v>
      </c>
      <c r="D6847" s="77">
        <v>6847</v>
      </c>
      <c r="E6847" s="47"/>
      <c r="F6847" s="25">
        <f t="shared" si="957"/>
        <v>4.4800000000000004</v>
      </c>
      <c r="G6847" s="25">
        <f>VLOOKUP(F6847,'Spezifische Werte'!$B$2:$C$4002,2,FALSE)</f>
        <v>6.3876775708421291E-2</v>
      </c>
      <c r="H6847" s="25">
        <f t="shared" si="960"/>
        <v>127.75355141684258</v>
      </c>
      <c r="J6847" s="25">
        <f t="shared" si="958"/>
        <v>4.5</v>
      </c>
      <c r="K6847" s="25">
        <f>VLOOKUP(J6847,'Spezifische Werte'!$B$2:$C$4002,2,FALSE)</f>
        <v>6.4854105449014127E-2</v>
      </c>
      <c r="L6847" s="25">
        <f t="shared" si="961"/>
        <v>129.70821089802826</v>
      </c>
      <c r="R6847" s="25">
        <v>6845</v>
      </c>
      <c r="S6847" s="25">
        <v>6844</v>
      </c>
      <c r="T6847" s="25">
        <f t="shared" si="965"/>
        <v>2.807247429844973E-2</v>
      </c>
      <c r="U6847" s="25">
        <f t="shared" si="962"/>
        <v>2.9066900385715386E-2</v>
      </c>
      <c r="W6847" s="17">
        <f>Eingabe!H6848</f>
        <v>269</v>
      </c>
      <c r="X6847" s="17">
        <f t="shared" si="963"/>
        <v>2.69</v>
      </c>
      <c r="Y6847" s="17">
        <f t="shared" si="964"/>
        <v>270</v>
      </c>
    </row>
    <row r="6848" spans="1:25" x14ac:dyDescent="0.15">
      <c r="A6848" s="82">
        <f t="shared" si="959"/>
        <v>10</v>
      </c>
      <c r="B6848" s="46">
        <v>43751.208333316732</v>
      </c>
      <c r="C6848" s="47">
        <f>Eingabe!G6849</f>
        <v>3</v>
      </c>
      <c r="D6848" s="77">
        <v>6848</v>
      </c>
      <c r="E6848" s="47"/>
      <c r="F6848" s="25">
        <f t="shared" si="957"/>
        <v>4.4800000000000004</v>
      </c>
      <c r="G6848" s="25">
        <f>VLOOKUP(F6848,'Spezifische Werte'!$B$2:$C$4002,2,FALSE)</f>
        <v>6.3876775708421291E-2</v>
      </c>
      <c r="H6848" s="25">
        <f t="shared" si="960"/>
        <v>127.75355141684258</v>
      </c>
      <c r="J6848" s="25">
        <f t="shared" si="958"/>
        <v>4.5</v>
      </c>
      <c r="K6848" s="25">
        <f>VLOOKUP(J6848,'Spezifische Werte'!$B$2:$C$4002,2,FALSE)</f>
        <v>6.4854105449014127E-2</v>
      </c>
      <c r="L6848" s="25">
        <f t="shared" si="961"/>
        <v>129.70821089802826</v>
      </c>
      <c r="R6848" s="25">
        <v>6846</v>
      </c>
      <c r="S6848" s="25">
        <v>6845</v>
      </c>
      <c r="T6848" s="25">
        <f t="shared" si="965"/>
        <v>2.807247429844973E-2</v>
      </c>
      <c r="U6848" s="25">
        <f t="shared" si="962"/>
        <v>2.9066900385715386E-2</v>
      </c>
      <c r="W6848" s="17">
        <f>Eingabe!H6849</f>
        <v>268</v>
      </c>
      <c r="X6848" s="17">
        <f t="shared" si="963"/>
        <v>2.68</v>
      </c>
      <c r="Y6848" s="17">
        <f t="shared" si="964"/>
        <v>270</v>
      </c>
    </row>
    <row r="6849" spans="1:25" x14ac:dyDescent="0.15">
      <c r="A6849" s="82">
        <f t="shared" si="959"/>
        <v>10</v>
      </c>
      <c r="B6849" s="46">
        <v>43751.249999983396</v>
      </c>
      <c r="C6849" s="47">
        <f>Eingabe!G6850</f>
        <v>3</v>
      </c>
      <c r="D6849" s="77">
        <v>6849</v>
      </c>
      <c r="E6849" s="47"/>
      <c r="F6849" s="25">
        <f t="shared" si="957"/>
        <v>4.4800000000000004</v>
      </c>
      <c r="G6849" s="25">
        <f>VLOOKUP(F6849,'Spezifische Werte'!$B$2:$C$4002,2,FALSE)</f>
        <v>6.3876775708421291E-2</v>
      </c>
      <c r="H6849" s="25">
        <f t="shared" si="960"/>
        <v>127.75355141684258</v>
      </c>
      <c r="J6849" s="25">
        <f t="shared" si="958"/>
        <v>4.5</v>
      </c>
      <c r="K6849" s="25">
        <f>VLOOKUP(J6849,'Spezifische Werte'!$B$2:$C$4002,2,FALSE)</f>
        <v>6.4854105449014127E-2</v>
      </c>
      <c r="L6849" s="25">
        <f t="shared" si="961"/>
        <v>129.70821089802826</v>
      </c>
      <c r="R6849" s="25">
        <v>6847</v>
      </c>
      <c r="S6849" s="25">
        <v>6846</v>
      </c>
      <c r="T6849" s="25">
        <f t="shared" si="965"/>
        <v>2.807247429844973E-2</v>
      </c>
      <c r="U6849" s="25">
        <f t="shared" si="962"/>
        <v>2.9066900385715386E-2</v>
      </c>
      <c r="W6849" s="17">
        <f>Eingabe!H6850</f>
        <v>267</v>
      </c>
      <c r="X6849" s="17">
        <f t="shared" si="963"/>
        <v>2.67</v>
      </c>
      <c r="Y6849" s="17">
        <f t="shared" si="964"/>
        <v>270</v>
      </c>
    </row>
    <row r="6850" spans="1:25" x14ac:dyDescent="0.15">
      <c r="A6850" s="82">
        <f t="shared" si="959"/>
        <v>10</v>
      </c>
      <c r="B6850" s="46">
        <v>43751.291666650061</v>
      </c>
      <c r="C6850" s="47">
        <f>Eingabe!G6851</f>
        <v>2.9</v>
      </c>
      <c r="D6850" s="77">
        <v>6850</v>
      </c>
      <c r="E6850" s="47"/>
      <c r="F6850" s="25">
        <f t="shared" si="957"/>
        <v>4.33</v>
      </c>
      <c r="G6850" s="25">
        <f>VLOOKUP(F6850,'Spezifische Werte'!$B$2:$C$4002,2,FALSE)</f>
        <v>5.667919590547657E-2</v>
      </c>
      <c r="H6850" s="25">
        <f t="shared" si="960"/>
        <v>113.35839181095314</v>
      </c>
      <c r="J6850" s="25">
        <f t="shared" si="958"/>
        <v>4.3499999999999996</v>
      </c>
      <c r="K6850" s="25">
        <f>VLOOKUP(J6850,'Spezifische Werte'!$B$2:$C$4002,2,FALSE)</f>
        <v>5.7627330651301621E-2</v>
      </c>
      <c r="L6850" s="25">
        <f t="shared" si="961"/>
        <v>115.25466130260324</v>
      </c>
      <c r="R6850" s="25">
        <v>6848</v>
      </c>
      <c r="S6850" s="25">
        <v>6847</v>
      </c>
      <c r="T6850" s="25">
        <f t="shared" si="965"/>
        <v>2.807247429844973E-2</v>
      </c>
      <c r="U6850" s="25">
        <f t="shared" si="962"/>
        <v>2.9066900385715386E-2</v>
      </c>
      <c r="W6850" s="17">
        <f>Eingabe!H6851</f>
        <v>267</v>
      </c>
      <c r="X6850" s="17">
        <f t="shared" si="963"/>
        <v>2.67</v>
      </c>
      <c r="Y6850" s="17">
        <f t="shared" si="964"/>
        <v>270</v>
      </c>
    </row>
    <row r="6851" spans="1:25" x14ac:dyDescent="0.15">
      <c r="A6851" s="82">
        <f t="shared" si="959"/>
        <v>10</v>
      </c>
      <c r="B6851" s="46">
        <v>43751.333333316725</v>
      </c>
      <c r="C6851" s="47">
        <f>Eingabe!G6852</f>
        <v>3</v>
      </c>
      <c r="D6851" s="77">
        <v>6851</v>
      </c>
      <c r="E6851" s="47"/>
      <c r="F6851" s="25">
        <f t="shared" ref="F6851:F6914" si="966">ROUND(C6851*($O$4/$O$5)^$O$7,2)</f>
        <v>4.4800000000000004</v>
      </c>
      <c r="G6851" s="25">
        <f>VLOOKUP(F6851,'Spezifische Werte'!$B$2:$C$4002,2,FALSE)</f>
        <v>6.3876775708421291E-2</v>
      </c>
      <c r="H6851" s="25">
        <f t="shared" si="960"/>
        <v>127.75355141684258</v>
      </c>
      <c r="J6851" s="25">
        <f t="shared" ref="J6851:J6914" si="967">ROUND(C6851*(LN($O$4/$O$8)/LN($O$5/$O$8)),2)</f>
        <v>4.5</v>
      </c>
      <c r="K6851" s="25">
        <f>VLOOKUP(J6851,'Spezifische Werte'!$B$2:$C$4002,2,FALSE)</f>
        <v>6.4854105449014127E-2</v>
      </c>
      <c r="L6851" s="25">
        <f t="shared" si="961"/>
        <v>129.70821089802826</v>
      </c>
      <c r="R6851" s="25">
        <v>6849</v>
      </c>
      <c r="S6851" s="25">
        <v>6848</v>
      </c>
      <c r="T6851" s="25">
        <f t="shared" si="965"/>
        <v>2.807247429844973E-2</v>
      </c>
      <c r="U6851" s="25">
        <f t="shared" si="962"/>
        <v>2.9066900385715386E-2</v>
      </c>
      <c r="W6851" s="17">
        <f>Eingabe!H6852</f>
        <v>269</v>
      </c>
      <c r="X6851" s="17">
        <f t="shared" si="963"/>
        <v>2.69</v>
      </c>
      <c r="Y6851" s="17">
        <f t="shared" si="964"/>
        <v>270</v>
      </c>
    </row>
    <row r="6852" spans="1:25" x14ac:dyDescent="0.15">
      <c r="A6852" s="82">
        <f t="shared" ref="A6852:A6915" si="968">MONTH(B6852)</f>
        <v>10</v>
      </c>
      <c r="B6852" s="46">
        <v>43751.374999983389</v>
      </c>
      <c r="C6852" s="47">
        <f>Eingabe!G6853</f>
        <v>2.7</v>
      </c>
      <c r="D6852" s="77">
        <v>6852</v>
      </c>
      <c r="E6852" s="47"/>
      <c r="F6852" s="25">
        <f t="shared" si="966"/>
        <v>4.03</v>
      </c>
      <c r="G6852" s="25">
        <f>VLOOKUP(F6852,'Spezifische Werte'!$B$2:$C$4002,2,FALSE)</f>
        <v>4.2666657265334036E-2</v>
      </c>
      <c r="H6852" s="25">
        <f t="shared" ref="H6852:H6915" si="969">G6852*$O$9*1000</f>
        <v>85.333314530668076</v>
      </c>
      <c r="J6852" s="25">
        <f t="shared" si="967"/>
        <v>4.05</v>
      </c>
      <c r="K6852" s="25">
        <f>VLOOKUP(J6852,'Spezifische Werte'!$B$2:$C$4002,2,FALSE)</f>
        <v>4.3597034083331404E-2</v>
      </c>
      <c r="L6852" s="25">
        <f t="shared" ref="L6852:L6915" si="970">K6852*$O$9*1000</f>
        <v>87.194068166662802</v>
      </c>
      <c r="R6852" s="25">
        <v>6850</v>
      </c>
      <c r="S6852" s="25">
        <v>6849</v>
      </c>
      <c r="T6852" s="25">
        <f t="shared" si="965"/>
        <v>2.807247429844973E-2</v>
      </c>
      <c r="U6852" s="25">
        <f t="shared" ref="U6852:U6915" si="971">LARGE($L$3:$L$8762,R6852)/1000</f>
        <v>2.9066900385715386E-2</v>
      </c>
      <c r="W6852" s="17">
        <f>Eingabe!H6853</f>
        <v>267</v>
      </c>
      <c r="X6852" s="17">
        <f t="shared" ref="X6852:X6915" si="972">W6852/100</f>
        <v>2.67</v>
      </c>
      <c r="Y6852" s="17">
        <f t="shared" ref="Y6852:Y6915" si="973">ROUND(X6852,1)*100</f>
        <v>270</v>
      </c>
    </row>
    <row r="6853" spans="1:25" x14ac:dyDescent="0.15">
      <c r="A6853" s="82">
        <f t="shared" si="968"/>
        <v>10</v>
      </c>
      <c r="B6853" s="46">
        <v>43751.416666650053</v>
      </c>
      <c r="C6853" s="47">
        <f>Eingabe!G6854</f>
        <v>4.2</v>
      </c>
      <c r="D6853" s="77">
        <v>6853</v>
      </c>
      <c r="E6853" s="47"/>
      <c r="F6853" s="25">
        <f t="shared" si="966"/>
        <v>6.27</v>
      </c>
      <c r="G6853" s="25">
        <f>VLOOKUP(F6853,'Spezifische Werte'!$B$2:$C$4002,2,FALSE)</f>
        <v>0.19098980973438914</v>
      </c>
      <c r="H6853" s="25">
        <f t="shared" si="969"/>
        <v>381.97961946877831</v>
      </c>
      <c r="J6853" s="25">
        <f t="shared" si="967"/>
        <v>6.3</v>
      </c>
      <c r="K6853" s="25">
        <f>VLOOKUP(J6853,'Spezifische Werte'!$B$2:$C$4002,2,FALSE)</f>
        <v>0.19401976060055698</v>
      </c>
      <c r="L6853" s="25">
        <f t="shared" si="970"/>
        <v>388.03952120111398</v>
      </c>
      <c r="R6853" s="25">
        <v>6851</v>
      </c>
      <c r="S6853" s="25">
        <v>6850</v>
      </c>
      <c r="T6853" s="25">
        <f t="shared" si="965"/>
        <v>2.807247429844973E-2</v>
      </c>
      <c r="U6853" s="25">
        <f t="shared" si="971"/>
        <v>2.9066900385715386E-2</v>
      </c>
      <c r="W6853" s="17">
        <f>Eingabe!H6854</f>
        <v>270</v>
      </c>
      <c r="X6853" s="17">
        <f t="shared" si="972"/>
        <v>2.7</v>
      </c>
      <c r="Y6853" s="17">
        <f t="shared" si="973"/>
        <v>270</v>
      </c>
    </row>
    <row r="6854" spans="1:25" x14ac:dyDescent="0.15">
      <c r="A6854" s="82">
        <f t="shared" si="968"/>
        <v>10</v>
      </c>
      <c r="B6854" s="46">
        <v>43751.458333316717</v>
      </c>
      <c r="C6854" s="47">
        <f>Eingabe!G6855</f>
        <v>4.4000000000000004</v>
      </c>
      <c r="D6854" s="77">
        <v>6854</v>
      </c>
      <c r="E6854" s="47"/>
      <c r="F6854" s="25">
        <f t="shared" si="966"/>
        <v>6.56</v>
      </c>
      <c r="G6854" s="25">
        <f>VLOOKUP(F6854,'Spezifische Werte'!$B$2:$C$4002,2,FALSE)</f>
        <v>0.2214941246302857</v>
      </c>
      <c r="H6854" s="25">
        <f t="shared" si="969"/>
        <v>442.98824926057142</v>
      </c>
      <c r="J6854" s="25">
        <f t="shared" si="967"/>
        <v>6.6</v>
      </c>
      <c r="K6854" s="25">
        <f>VLOOKUP(J6854,'Spezifische Werte'!$B$2:$C$4002,2,FALSE)</f>
        <v>0.22589088814664299</v>
      </c>
      <c r="L6854" s="25">
        <f t="shared" si="970"/>
        <v>451.78177629328599</v>
      </c>
      <c r="R6854" s="25">
        <v>6852</v>
      </c>
      <c r="S6854" s="25">
        <v>6851</v>
      </c>
      <c r="T6854" s="25">
        <f t="shared" ref="T6854:T6917" si="974">LARGE($H$3:$H$8762,R6854)/1000</f>
        <v>2.807247429844973E-2</v>
      </c>
      <c r="U6854" s="25">
        <f t="shared" si="971"/>
        <v>2.9066900385715386E-2</v>
      </c>
      <c r="W6854" s="17">
        <f>Eingabe!H6855</f>
        <v>270</v>
      </c>
      <c r="X6854" s="17">
        <f t="shared" si="972"/>
        <v>2.7</v>
      </c>
      <c r="Y6854" s="17">
        <f t="shared" si="973"/>
        <v>270</v>
      </c>
    </row>
    <row r="6855" spans="1:25" x14ac:dyDescent="0.15">
      <c r="A6855" s="82">
        <f t="shared" si="968"/>
        <v>10</v>
      </c>
      <c r="B6855" s="46">
        <v>43751.499999983382</v>
      </c>
      <c r="C6855" s="47">
        <f>Eingabe!G6856</f>
        <v>5.2</v>
      </c>
      <c r="D6855" s="77">
        <v>6855</v>
      </c>
      <c r="E6855" s="47"/>
      <c r="F6855" s="25">
        <f t="shared" si="966"/>
        <v>7.76</v>
      </c>
      <c r="G6855" s="25">
        <f>VLOOKUP(F6855,'Spezifische Werte'!$B$2:$C$4002,2,FALSE)</f>
        <v>0.37619660828942059</v>
      </c>
      <c r="H6855" s="25">
        <f t="shared" si="969"/>
        <v>752.39321657884113</v>
      </c>
      <c r="J6855" s="25">
        <f t="shared" si="967"/>
        <v>7.8</v>
      </c>
      <c r="K6855" s="25">
        <f>VLOOKUP(J6855,'Spezifische Werte'!$B$2:$C$4002,2,FALSE)</f>
        <v>0.3821877888895947</v>
      </c>
      <c r="L6855" s="25">
        <f t="shared" si="970"/>
        <v>764.37557777918937</v>
      </c>
      <c r="R6855" s="25">
        <v>6853</v>
      </c>
      <c r="S6855" s="25">
        <v>6852</v>
      </c>
      <c r="T6855" s="25">
        <f t="shared" si="974"/>
        <v>2.807247429844973E-2</v>
      </c>
      <c r="U6855" s="25">
        <f t="shared" si="971"/>
        <v>2.9066900385715386E-2</v>
      </c>
      <c r="W6855" s="17">
        <f>Eingabe!H6856</f>
        <v>279</v>
      </c>
      <c r="X6855" s="17">
        <f t="shared" si="972"/>
        <v>2.79</v>
      </c>
      <c r="Y6855" s="17">
        <f t="shared" si="973"/>
        <v>280</v>
      </c>
    </row>
    <row r="6856" spans="1:25" x14ac:dyDescent="0.15">
      <c r="A6856" s="82">
        <f t="shared" si="968"/>
        <v>10</v>
      </c>
      <c r="B6856" s="46">
        <v>43751.541666650046</v>
      </c>
      <c r="C6856" s="47">
        <f>Eingabe!G6857</f>
        <v>4.4000000000000004</v>
      </c>
      <c r="D6856" s="77">
        <v>6856</v>
      </c>
      <c r="E6856" s="47"/>
      <c r="F6856" s="25">
        <f t="shared" si="966"/>
        <v>6.56</v>
      </c>
      <c r="G6856" s="25">
        <f>VLOOKUP(F6856,'Spezifische Werte'!$B$2:$C$4002,2,FALSE)</f>
        <v>0.2214941246302857</v>
      </c>
      <c r="H6856" s="25">
        <f t="shared" si="969"/>
        <v>442.98824926057142</v>
      </c>
      <c r="J6856" s="25">
        <f t="shared" si="967"/>
        <v>6.6</v>
      </c>
      <c r="K6856" s="25">
        <f>VLOOKUP(J6856,'Spezifische Werte'!$B$2:$C$4002,2,FALSE)</f>
        <v>0.22589088814664299</v>
      </c>
      <c r="L6856" s="25">
        <f t="shared" si="970"/>
        <v>451.78177629328599</v>
      </c>
      <c r="R6856" s="25">
        <v>6854</v>
      </c>
      <c r="S6856" s="25">
        <v>6853</v>
      </c>
      <c r="T6856" s="25">
        <f t="shared" si="974"/>
        <v>2.807247429844973E-2</v>
      </c>
      <c r="U6856" s="25">
        <f t="shared" si="971"/>
        <v>2.9066900385715386E-2</v>
      </c>
      <c r="W6856" s="17">
        <f>Eingabe!H6857</f>
        <v>291</v>
      </c>
      <c r="X6856" s="17">
        <f t="shared" si="972"/>
        <v>2.91</v>
      </c>
      <c r="Y6856" s="17">
        <f t="shared" si="973"/>
        <v>290</v>
      </c>
    </row>
    <row r="6857" spans="1:25" x14ac:dyDescent="0.15">
      <c r="A6857" s="82">
        <f t="shared" si="968"/>
        <v>10</v>
      </c>
      <c r="B6857" s="46">
        <v>43751.58333331671</v>
      </c>
      <c r="C6857" s="47">
        <f>Eingabe!G6858</f>
        <v>5</v>
      </c>
      <c r="D6857" s="77">
        <v>6857</v>
      </c>
      <c r="E6857" s="47"/>
      <c r="F6857" s="25">
        <f t="shared" si="966"/>
        <v>7.46</v>
      </c>
      <c r="G6857" s="25">
        <f>VLOOKUP(F6857,'Spezifische Werte'!$B$2:$C$4002,2,FALSE)</f>
        <v>0.33294203068553224</v>
      </c>
      <c r="H6857" s="25">
        <f t="shared" si="969"/>
        <v>665.88406137106449</v>
      </c>
      <c r="J6857" s="25">
        <f t="shared" si="967"/>
        <v>7.5</v>
      </c>
      <c r="K6857" s="25">
        <f>VLOOKUP(J6857,'Spezifische Werte'!$B$2:$C$4002,2,FALSE)</f>
        <v>0.33853673002168488</v>
      </c>
      <c r="L6857" s="25">
        <f t="shared" si="970"/>
        <v>677.07346004336978</v>
      </c>
      <c r="R6857" s="25">
        <v>6855</v>
      </c>
      <c r="S6857" s="25">
        <v>6854</v>
      </c>
      <c r="T6857" s="25">
        <f t="shared" si="974"/>
        <v>2.807247429844973E-2</v>
      </c>
      <c r="U6857" s="25">
        <f t="shared" si="971"/>
        <v>2.9066900385715386E-2</v>
      </c>
      <c r="W6857" s="17">
        <f>Eingabe!H6858</f>
        <v>279</v>
      </c>
      <c r="X6857" s="17">
        <f t="shared" si="972"/>
        <v>2.79</v>
      </c>
      <c r="Y6857" s="17">
        <f t="shared" si="973"/>
        <v>280</v>
      </c>
    </row>
    <row r="6858" spans="1:25" x14ac:dyDescent="0.15">
      <c r="A6858" s="82">
        <f t="shared" si="968"/>
        <v>10</v>
      </c>
      <c r="B6858" s="46">
        <v>43751.624999983374</v>
      </c>
      <c r="C6858" s="47">
        <f>Eingabe!G6859</f>
        <v>4.7</v>
      </c>
      <c r="D6858" s="77">
        <v>6858</v>
      </c>
      <c r="E6858" s="47"/>
      <c r="F6858" s="25">
        <f t="shared" si="966"/>
        <v>7.01</v>
      </c>
      <c r="G6858" s="25">
        <f>VLOOKUP(F6858,'Spezifische Werte'!$B$2:$C$4002,2,FALSE)</f>
        <v>0.27377270492189271</v>
      </c>
      <c r="H6858" s="25">
        <f t="shared" si="969"/>
        <v>547.54540984378536</v>
      </c>
      <c r="J6858" s="25">
        <f t="shared" si="967"/>
        <v>7.05</v>
      </c>
      <c r="K6858" s="25">
        <f>VLOOKUP(J6858,'Spezifische Werte'!$B$2:$C$4002,2,FALSE)</f>
        <v>0.27874593647894402</v>
      </c>
      <c r="L6858" s="25">
        <f t="shared" si="970"/>
        <v>557.49187295788806</v>
      </c>
      <c r="R6858" s="25">
        <v>6856</v>
      </c>
      <c r="S6858" s="25">
        <v>6855</v>
      </c>
      <c r="T6858" s="25">
        <f t="shared" si="974"/>
        <v>2.807247429844973E-2</v>
      </c>
      <c r="U6858" s="25">
        <f t="shared" si="971"/>
        <v>2.9066900385715386E-2</v>
      </c>
      <c r="W6858" s="17">
        <f>Eingabe!H6859</f>
        <v>260</v>
      </c>
      <c r="X6858" s="17">
        <f t="shared" si="972"/>
        <v>2.6</v>
      </c>
      <c r="Y6858" s="17">
        <f t="shared" si="973"/>
        <v>260</v>
      </c>
    </row>
    <row r="6859" spans="1:25" x14ac:dyDescent="0.15">
      <c r="A6859" s="82">
        <f t="shared" si="968"/>
        <v>10</v>
      </c>
      <c r="B6859" s="46">
        <v>43751.666666650039</v>
      </c>
      <c r="C6859" s="47">
        <f>Eingabe!G6860</f>
        <v>3.2</v>
      </c>
      <c r="D6859" s="77">
        <v>6859</v>
      </c>
      <c r="E6859" s="47"/>
      <c r="F6859" s="25">
        <f t="shared" si="966"/>
        <v>4.7699999999999996</v>
      </c>
      <c r="G6859" s="25">
        <f>VLOOKUP(F6859,'Spezifische Werte'!$B$2:$C$4002,2,FALSE)</f>
        <v>7.8679349945367349E-2</v>
      </c>
      <c r="H6859" s="25">
        <f t="shared" si="969"/>
        <v>157.3586998907347</v>
      </c>
      <c r="J6859" s="25">
        <f t="shared" si="967"/>
        <v>4.8</v>
      </c>
      <c r="K6859" s="25">
        <f>VLOOKUP(J6859,'Spezifische Werte'!$B$2:$C$4002,2,FALSE)</f>
        <v>8.0310065544742015E-2</v>
      </c>
      <c r="L6859" s="25">
        <f t="shared" si="970"/>
        <v>160.62013108948403</v>
      </c>
      <c r="R6859" s="25">
        <v>6857</v>
      </c>
      <c r="S6859" s="25">
        <v>6856</v>
      </c>
      <c r="T6859" s="25">
        <f t="shared" si="974"/>
        <v>2.807247429844973E-2</v>
      </c>
      <c r="U6859" s="25">
        <f t="shared" si="971"/>
        <v>2.9066900385715386E-2</v>
      </c>
      <c r="W6859" s="17">
        <f>Eingabe!H6860</f>
        <v>259</v>
      </c>
      <c r="X6859" s="17">
        <f t="shared" si="972"/>
        <v>2.59</v>
      </c>
      <c r="Y6859" s="17">
        <f t="shared" si="973"/>
        <v>260</v>
      </c>
    </row>
    <row r="6860" spans="1:25" x14ac:dyDescent="0.15">
      <c r="A6860" s="82">
        <f t="shared" si="968"/>
        <v>10</v>
      </c>
      <c r="B6860" s="46">
        <v>43751.708333316703</v>
      </c>
      <c r="C6860" s="47">
        <f>Eingabe!G6861</f>
        <v>3.8</v>
      </c>
      <c r="D6860" s="77">
        <v>6860</v>
      </c>
      <c r="E6860" s="47"/>
      <c r="F6860" s="25">
        <f t="shared" si="966"/>
        <v>5.67</v>
      </c>
      <c r="G6860" s="25">
        <f>VLOOKUP(F6860,'Spezifische Werte'!$B$2:$C$4002,2,FALSE)</f>
        <v>0.13840049448137109</v>
      </c>
      <c r="H6860" s="25">
        <f t="shared" si="969"/>
        <v>276.80098896274217</v>
      </c>
      <c r="J6860" s="25">
        <f t="shared" si="967"/>
        <v>5.7</v>
      </c>
      <c r="K6860" s="25">
        <f>VLOOKUP(J6860,'Spezifische Werte'!$B$2:$C$4002,2,FALSE)</f>
        <v>0.14069825500153915</v>
      </c>
      <c r="L6860" s="25">
        <f t="shared" si="970"/>
        <v>281.39651000307828</v>
      </c>
      <c r="R6860" s="25">
        <v>6858</v>
      </c>
      <c r="S6860" s="25">
        <v>6857</v>
      </c>
      <c r="T6860" s="25">
        <f t="shared" si="974"/>
        <v>2.807247429844973E-2</v>
      </c>
      <c r="U6860" s="25">
        <f t="shared" si="971"/>
        <v>2.9066900385715386E-2</v>
      </c>
      <c r="W6860" s="17">
        <f>Eingabe!H6861</f>
        <v>249</v>
      </c>
      <c r="X6860" s="17">
        <f t="shared" si="972"/>
        <v>2.4900000000000002</v>
      </c>
      <c r="Y6860" s="17">
        <f t="shared" si="973"/>
        <v>250</v>
      </c>
    </row>
    <row r="6861" spans="1:25" x14ac:dyDescent="0.15">
      <c r="A6861" s="82">
        <f t="shared" si="968"/>
        <v>10</v>
      </c>
      <c r="B6861" s="46">
        <v>43751.749999983367</v>
      </c>
      <c r="C6861" s="47">
        <f>Eingabe!G6862</f>
        <v>3.2</v>
      </c>
      <c r="D6861" s="77">
        <v>6861</v>
      </c>
      <c r="E6861" s="47"/>
      <c r="F6861" s="25">
        <f t="shared" si="966"/>
        <v>4.7699999999999996</v>
      </c>
      <c r="G6861" s="25">
        <f>VLOOKUP(F6861,'Spezifische Werte'!$B$2:$C$4002,2,FALSE)</f>
        <v>7.8679349945367349E-2</v>
      </c>
      <c r="H6861" s="25">
        <f t="shared" si="969"/>
        <v>157.3586998907347</v>
      </c>
      <c r="J6861" s="25">
        <f t="shared" si="967"/>
        <v>4.8</v>
      </c>
      <c r="K6861" s="25">
        <f>VLOOKUP(J6861,'Spezifische Werte'!$B$2:$C$4002,2,FALSE)</f>
        <v>8.0310065544742015E-2</v>
      </c>
      <c r="L6861" s="25">
        <f t="shared" si="970"/>
        <v>160.62013108948403</v>
      </c>
      <c r="R6861" s="25">
        <v>6859</v>
      </c>
      <c r="S6861" s="25">
        <v>6858</v>
      </c>
      <c r="T6861" s="25">
        <f t="shared" si="974"/>
        <v>2.807247429844973E-2</v>
      </c>
      <c r="U6861" s="25">
        <f t="shared" si="971"/>
        <v>2.9066900385715386E-2</v>
      </c>
      <c r="W6861" s="17">
        <f>Eingabe!H6862</f>
        <v>227</v>
      </c>
      <c r="X6861" s="17">
        <f t="shared" si="972"/>
        <v>2.27</v>
      </c>
      <c r="Y6861" s="17">
        <f t="shared" si="973"/>
        <v>229.99999999999997</v>
      </c>
    </row>
    <row r="6862" spans="1:25" x14ac:dyDescent="0.15">
      <c r="A6862" s="82">
        <f t="shared" si="968"/>
        <v>10</v>
      </c>
      <c r="B6862" s="46">
        <v>43751.791666650031</v>
      </c>
      <c r="C6862" s="47">
        <f>Eingabe!G6863</f>
        <v>3.1</v>
      </c>
      <c r="D6862" s="77">
        <v>6862</v>
      </c>
      <c r="E6862" s="47"/>
      <c r="F6862" s="25">
        <f t="shared" si="966"/>
        <v>4.62</v>
      </c>
      <c r="G6862" s="25">
        <f>VLOOKUP(F6862,'Spezifische Werte'!$B$2:$C$4002,2,FALSE)</f>
        <v>7.0834307543363312E-2</v>
      </c>
      <c r="H6862" s="25">
        <f t="shared" si="969"/>
        <v>141.66861508672662</v>
      </c>
      <c r="J6862" s="25">
        <f t="shared" si="967"/>
        <v>4.6500000000000004</v>
      </c>
      <c r="K6862" s="25">
        <f>VLOOKUP(J6862,'Spezifische Werte'!$B$2:$C$4002,2,FALSE)</f>
        <v>7.2366311882592071E-2</v>
      </c>
      <c r="L6862" s="25">
        <f t="shared" si="970"/>
        <v>144.73262376518414</v>
      </c>
      <c r="R6862" s="25">
        <v>6860</v>
      </c>
      <c r="S6862" s="25">
        <v>6859</v>
      </c>
      <c r="T6862" s="25">
        <f t="shared" si="974"/>
        <v>2.807247429844973E-2</v>
      </c>
      <c r="U6862" s="25">
        <f t="shared" si="971"/>
        <v>2.9066900385715386E-2</v>
      </c>
      <c r="W6862" s="17">
        <f>Eingabe!H6863</f>
        <v>226</v>
      </c>
      <c r="X6862" s="17">
        <f t="shared" si="972"/>
        <v>2.2599999999999998</v>
      </c>
      <c r="Y6862" s="17">
        <f t="shared" si="973"/>
        <v>229.99999999999997</v>
      </c>
    </row>
    <row r="6863" spans="1:25" x14ac:dyDescent="0.15">
      <c r="A6863" s="82">
        <f t="shared" si="968"/>
        <v>10</v>
      </c>
      <c r="B6863" s="46">
        <v>43751.833333316696</v>
      </c>
      <c r="C6863" s="47">
        <f>Eingabe!G6864</f>
        <v>3.7</v>
      </c>
      <c r="D6863" s="77">
        <v>6863</v>
      </c>
      <c r="E6863" s="47"/>
      <c r="F6863" s="25">
        <f t="shared" si="966"/>
        <v>5.52</v>
      </c>
      <c r="G6863" s="25">
        <f>VLOOKUP(F6863,'Spezifische Werte'!$B$2:$C$4002,2,FALSE)</f>
        <v>0.12721663519138685</v>
      </c>
      <c r="H6863" s="25">
        <f t="shared" si="969"/>
        <v>254.43327038277369</v>
      </c>
      <c r="J6863" s="25">
        <f t="shared" si="967"/>
        <v>5.55</v>
      </c>
      <c r="K6863" s="25">
        <f>VLOOKUP(J6863,'Spezifische Werte'!$B$2:$C$4002,2,FALSE)</f>
        <v>0.12941942247043492</v>
      </c>
      <c r="L6863" s="25">
        <f t="shared" si="970"/>
        <v>258.83884494086982</v>
      </c>
      <c r="R6863" s="25">
        <v>6861</v>
      </c>
      <c r="S6863" s="25">
        <v>6860</v>
      </c>
      <c r="T6863" s="25">
        <f t="shared" si="974"/>
        <v>2.807247429844973E-2</v>
      </c>
      <c r="U6863" s="25">
        <f t="shared" si="971"/>
        <v>2.9066900385715386E-2</v>
      </c>
      <c r="W6863" s="17">
        <f>Eingabe!H6864</f>
        <v>216</v>
      </c>
      <c r="X6863" s="17">
        <f t="shared" si="972"/>
        <v>2.16</v>
      </c>
      <c r="Y6863" s="17">
        <f t="shared" si="973"/>
        <v>220.00000000000003</v>
      </c>
    </row>
    <row r="6864" spans="1:25" x14ac:dyDescent="0.15">
      <c r="A6864" s="82">
        <f t="shared" si="968"/>
        <v>10</v>
      </c>
      <c r="B6864" s="46">
        <v>43751.87499998336</v>
      </c>
      <c r="C6864" s="47">
        <f>Eingabe!G6865</f>
        <v>2.9</v>
      </c>
      <c r="D6864" s="77">
        <v>6864</v>
      </c>
      <c r="E6864" s="47"/>
      <c r="F6864" s="25">
        <f t="shared" si="966"/>
        <v>4.33</v>
      </c>
      <c r="G6864" s="25">
        <f>VLOOKUP(F6864,'Spezifische Werte'!$B$2:$C$4002,2,FALSE)</f>
        <v>5.667919590547657E-2</v>
      </c>
      <c r="H6864" s="25">
        <f t="shared" si="969"/>
        <v>113.35839181095314</v>
      </c>
      <c r="J6864" s="25">
        <f t="shared" si="967"/>
        <v>4.3499999999999996</v>
      </c>
      <c r="K6864" s="25">
        <f>VLOOKUP(J6864,'Spezifische Werte'!$B$2:$C$4002,2,FALSE)</f>
        <v>5.7627330651301621E-2</v>
      </c>
      <c r="L6864" s="25">
        <f t="shared" si="970"/>
        <v>115.25466130260324</v>
      </c>
      <c r="R6864" s="25">
        <v>6862</v>
      </c>
      <c r="S6864" s="25">
        <v>6861</v>
      </c>
      <c r="T6864" s="25">
        <f t="shared" si="974"/>
        <v>2.807247429844973E-2</v>
      </c>
      <c r="U6864" s="25">
        <f t="shared" si="971"/>
        <v>2.9066900385715386E-2</v>
      </c>
      <c r="W6864" s="17">
        <f>Eingabe!H6865</f>
        <v>199</v>
      </c>
      <c r="X6864" s="17">
        <f t="shared" si="972"/>
        <v>1.99</v>
      </c>
      <c r="Y6864" s="17">
        <f t="shared" si="973"/>
        <v>200</v>
      </c>
    </row>
    <row r="6865" spans="1:25" x14ac:dyDescent="0.15">
      <c r="A6865" s="82">
        <f t="shared" si="968"/>
        <v>10</v>
      </c>
      <c r="B6865" s="46">
        <v>43751.916666650024</v>
      </c>
      <c r="C6865" s="47">
        <f>Eingabe!G6866</f>
        <v>3.8</v>
      </c>
      <c r="D6865" s="77">
        <v>6865</v>
      </c>
      <c r="E6865" s="47"/>
      <c r="F6865" s="25">
        <f t="shared" si="966"/>
        <v>5.67</v>
      </c>
      <c r="G6865" s="25">
        <f>VLOOKUP(F6865,'Spezifische Werte'!$B$2:$C$4002,2,FALSE)</f>
        <v>0.13840049448137109</v>
      </c>
      <c r="H6865" s="25">
        <f t="shared" si="969"/>
        <v>276.80098896274217</v>
      </c>
      <c r="J6865" s="25">
        <f t="shared" si="967"/>
        <v>5.7</v>
      </c>
      <c r="K6865" s="25">
        <f>VLOOKUP(J6865,'Spezifische Werte'!$B$2:$C$4002,2,FALSE)</f>
        <v>0.14069825500153915</v>
      </c>
      <c r="L6865" s="25">
        <f t="shared" si="970"/>
        <v>281.39651000307828</v>
      </c>
      <c r="R6865" s="25">
        <v>6863</v>
      </c>
      <c r="S6865" s="25">
        <v>6862</v>
      </c>
      <c r="T6865" s="25">
        <f t="shared" si="974"/>
        <v>2.807247429844973E-2</v>
      </c>
      <c r="U6865" s="25">
        <f t="shared" si="971"/>
        <v>2.9066900385715386E-2</v>
      </c>
      <c r="W6865" s="17">
        <f>Eingabe!H6866</f>
        <v>199</v>
      </c>
      <c r="X6865" s="17">
        <f t="shared" si="972"/>
        <v>1.99</v>
      </c>
      <c r="Y6865" s="17">
        <f t="shared" si="973"/>
        <v>200</v>
      </c>
    </row>
    <row r="6866" spans="1:25" x14ac:dyDescent="0.15">
      <c r="A6866" s="82">
        <f t="shared" si="968"/>
        <v>10</v>
      </c>
      <c r="B6866" s="46">
        <v>43751.958333316688</v>
      </c>
      <c r="C6866" s="47">
        <f>Eingabe!G6867</f>
        <v>4.5</v>
      </c>
      <c r="D6866" s="77">
        <v>6866</v>
      </c>
      <c r="E6866" s="47"/>
      <c r="F6866" s="25">
        <f t="shared" si="966"/>
        <v>6.71</v>
      </c>
      <c r="G6866" s="25">
        <f>VLOOKUP(F6866,'Spezifische Werte'!$B$2:$C$4002,2,FALSE)</f>
        <v>0.23821819652236836</v>
      </c>
      <c r="H6866" s="25">
        <f t="shared" si="969"/>
        <v>476.43639304473675</v>
      </c>
      <c r="J6866" s="25">
        <f t="shared" si="967"/>
        <v>6.75</v>
      </c>
      <c r="K6866" s="25">
        <f>VLOOKUP(J6866,'Spezifische Werte'!$B$2:$C$4002,2,FALSE)</f>
        <v>0.24279032681735657</v>
      </c>
      <c r="L6866" s="25">
        <f t="shared" si="970"/>
        <v>485.58065363471314</v>
      </c>
      <c r="R6866" s="25">
        <v>6864</v>
      </c>
      <c r="S6866" s="25">
        <v>6863</v>
      </c>
      <c r="T6866" s="25">
        <f t="shared" si="974"/>
        <v>2.807247429844973E-2</v>
      </c>
      <c r="U6866" s="25">
        <f t="shared" si="971"/>
        <v>2.9066900385715386E-2</v>
      </c>
      <c r="W6866" s="17">
        <f>Eingabe!H6867</f>
        <v>199</v>
      </c>
      <c r="X6866" s="17">
        <f t="shared" si="972"/>
        <v>1.99</v>
      </c>
      <c r="Y6866" s="17">
        <f t="shared" si="973"/>
        <v>200</v>
      </c>
    </row>
    <row r="6867" spans="1:25" x14ac:dyDescent="0.15">
      <c r="A6867" s="82">
        <f t="shared" si="968"/>
        <v>10</v>
      </c>
      <c r="B6867" s="46">
        <v>43751.999999983353</v>
      </c>
      <c r="C6867" s="47">
        <f>Eingabe!G6868</f>
        <v>4.5</v>
      </c>
      <c r="D6867" s="77">
        <v>6867</v>
      </c>
      <c r="E6867" s="47"/>
      <c r="F6867" s="25">
        <f t="shared" si="966"/>
        <v>6.71</v>
      </c>
      <c r="G6867" s="25">
        <f>VLOOKUP(F6867,'Spezifische Werte'!$B$2:$C$4002,2,FALSE)</f>
        <v>0.23821819652236836</v>
      </c>
      <c r="H6867" s="25">
        <f t="shared" si="969"/>
        <v>476.43639304473675</v>
      </c>
      <c r="J6867" s="25">
        <f t="shared" si="967"/>
        <v>6.75</v>
      </c>
      <c r="K6867" s="25">
        <f>VLOOKUP(J6867,'Spezifische Werte'!$B$2:$C$4002,2,FALSE)</f>
        <v>0.24279032681735657</v>
      </c>
      <c r="L6867" s="25">
        <f t="shared" si="970"/>
        <v>485.58065363471314</v>
      </c>
      <c r="R6867" s="25">
        <v>6865</v>
      </c>
      <c r="S6867" s="25">
        <v>6864</v>
      </c>
      <c r="T6867" s="25">
        <f t="shared" si="974"/>
        <v>2.807247429844973E-2</v>
      </c>
      <c r="U6867" s="25">
        <f t="shared" si="971"/>
        <v>2.9066900385715386E-2</v>
      </c>
      <c r="W6867" s="17">
        <f>Eingabe!H6868</f>
        <v>209</v>
      </c>
      <c r="X6867" s="17">
        <f t="shared" si="972"/>
        <v>2.09</v>
      </c>
      <c r="Y6867" s="17">
        <f t="shared" si="973"/>
        <v>210</v>
      </c>
    </row>
    <row r="6868" spans="1:25" x14ac:dyDescent="0.15">
      <c r="A6868" s="82">
        <f t="shared" si="968"/>
        <v>10</v>
      </c>
      <c r="B6868" s="46">
        <v>43752.041666650017</v>
      </c>
      <c r="C6868" s="47">
        <f>Eingabe!G6869</f>
        <v>4.5</v>
      </c>
      <c r="D6868" s="77">
        <v>6868</v>
      </c>
      <c r="E6868" s="47"/>
      <c r="F6868" s="25">
        <f t="shared" si="966"/>
        <v>6.71</v>
      </c>
      <c r="G6868" s="25">
        <f>VLOOKUP(F6868,'Spezifische Werte'!$B$2:$C$4002,2,FALSE)</f>
        <v>0.23821819652236836</v>
      </c>
      <c r="H6868" s="25">
        <f t="shared" si="969"/>
        <v>476.43639304473675</v>
      </c>
      <c r="J6868" s="25">
        <f t="shared" si="967"/>
        <v>6.75</v>
      </c>
      <c r="K6868" s="25">
        <f>VLOOKUP(J6868,'Spezifische Werte'!$B$2:$C$4002,2,FALSE)</f>
        <v>0.24279032681735657</v>
      </c>
      <c r="L6868" s="25">
        <f t="shared" si="970"/>
        <v>485.58065363471314</v>
      </c>
      <c r="R6868" s="25">
        <v>6866</v>
      </c>
      <c r="S6868" s="25">
        <v>6865</v>
      </c>
      <c r="T6868" s="25">
        <f t="shared" si="974"/>
        <v>2.807247429844973E-2</v>
      </c>
      <c r="U6868" s="25">
        <f t="shared" si="971"/>
        <v>2.9066900385715386E-2</v>
      </c>
      <c r="W6868" s="17">
        <f>Eingabe!H6869</f>
        <v>199</v>
      </c>
      <c r="X6868" s="17">
        <f t="shared" si="972"/>
        <v>1.99</v>
      </c>
      <c r="Y6868" s="17">
        <f t="shared" si="973"/>
        <v>200</v>
      </c>
    </row>
    <row r="6869" spans="1:25" x14ac:dyDescent="0.15">
      <c r="A6869" s="82">
        <f t="shared" si="968"/>
        <v>10</v>
      </c>
      <c r="B6869" s="46">
        <v>43752.083333316681</v>
      </c>
      <c r="C6869" s="47">
        <f>Eingabe!G6870</f>
        <v>5.4</v>
      </c>
      <c r="D6869" s="77">
        <v>6869</v>
      </c>
      <c r="E6869" s="47"/>
      <c r="F6869" s="25">
        <f t="shared" si="966"/>
        <v>8.06</v>
      </c>
      <c r="G6869" s="25">
        <f>VLOOKUP(F6869,'Spezifische Werte'!$B$2:$C$4002,2,FALSE)</f>
        <v>0.42239374838249216</v>
      </c>
      <c r="H6869" s="25">
        <f t="shared" si="969"/>
        <v>844.78749676498433</v>
      </c>
      <c r="J6869" s="25">
        <f t="shared" si="967"/>
        <v>8.1</v>
      </c>
      <c r="K6869" s="25">
        <f>VLOOKUP(J6869,'Spezifische Werte'!$B$2:$C$4002,2,FALSE)</f>
        <v>0.428769385012092</v>
      </c>
      <c r="L6869" s="25">
        <f t="shared" si="970"/>
        <v>857.53877002418403</v>
      </c>
      <c r="R6869" s="25">
        <v>6867</v>
      </c>
      <c r="S6869" s="25">
        <v>6866</v>
      </c>
      <c r="T6869" s="25">
        <f t="shared" si="974"/>
        <v>2.807247429844973E-2</v>
      </c>
      <c r="U6869" s="25">
        <f t="shared" si="971"/>
        <v>2.9066900385715386E-2</v>
      </c>
      <c r="W6869" s="17">
        <f>Eingabe!H6870</f>
        <v>199</v>
      </c>
      <c r="X6869" s="17">
        <f t="shared" si="972"/>
        <v>1.99</v>
      </c>
      <c r="Y6869" s="17">
        <f t="shared" si="973"/>
        <v>200</v>
      </c>
    </row>
    <row r="6870" spans="1:25" x14ac:dyDescent="0.15">
      <c r="A6870" s="82">
        <f t="shared" si="968"/>
        <v>10</v>
      </c>
      <c r="B6870" s="46">
        <v>43752.124999983345</v>
      </c>
      <c r="C6870" s="47">
        <f>Eingabe!G6871</f>
        <v>5.5</v>
      </c>
      <c r="D6870" s="77">
        <v>6870</v>
      </c>
      <c r="E6870" s="47"/>
      <c r="F6870" s="25">
        <f t="shared" si="966"/>
        <v>8.2100000000000009</v>
      </c>
      <c r="G6870" s="25">
        <f>VLOOKUP(F6870,'Spezifische Werte'!$B$2:$C$4002,2,FALSE)</f>
        <v>0.4465432352525967</v>
      </c>
      <c r="H6870" s="25">
        <f t="shared" si="969"/>
        <v>893.08647050519346</v>
      </c>
      <c r="J6870" s="25">
        <f t="shared" si="967"/>
        <v>8.25</v>
      </c>
      <c r="K6870" s="25">
        <f>VLOOKUP(J6870,'Spezifische Werte'!$B$2:$C$4002,2,FALSE)</f>
        <v>0.45308958157539997</v>
      </c>
      <c r="L6870" s="25">
        <f t="shared" si="970"/>
        <v>906.17916315079992</v>
      </c>
      <c r="R6870" s="25">
        <v>6868</v>
      </c>
      <c r="S6870" s="25">
        <v>6867</v>
      </c>
      <c r="T6870" s="25">
        <f t="shared" si="974"/>
        <v>2.807247429844973E-2</v>
      </c>
      <c r="U6870" s="25">
        <f t="shared" si="971"/>
        <v>2.9066900385715386E-2</v>
      </c>
      <c r="W6870" s="17">
        <f>Eingabe!H6871</f>
        <v>188</v>
      </c>
      <c r="X6870" s="17">
        <f t="shared" si="972"/>
        <v>1.88</v>
      </c>
      <c r="Y6870" s="17">
        <f t="shared" si="973"/>
        <v>190</v>
      </c>
    </row>
    <row r="6871" spans="1:25" x14ac:dyDescent="0.15">
      <c r="A6871" s="82">
        <f t="shared" si="968"/>
        <v>10</v>
      </c>
      <c r="B6871" s="46">
        <v>43752.16666665001</v>
      </c>
      <c r="C6871" s="47">
        <f>Eingabe!G6872</f>
        <v>5.5</v>
      </c>
      <c r="D6871" s="77">
        <v>6871</v>
      </c>
      <c r="E6871" s="47"/>
      <c r="F6871" s="25">
        <f t="shared" si="966"/>
        <v>8.2100000000000009</v>
      </c>
      <c r="G6871" s="25">
        <f>VLOOKUP(F6871,'Spezifische Werte'!$B$2:$C$4002,2,FALSE)</f>
        <v>0.4465432352525967</v>
      </c>
      <c r="H6871" s="25">
        <f t="shared" si="969"/>
        <v>893.08647050519346</v>
      </c>
      <c r="J6871" s="25">
        <f t="shared" si="967"/>
        <v>8.25</v>
      </c>
      <c r="K6871" s="25">
        <f>VLOOKUP(J6871,'Spezifische Werte'!$B$2:$C$4002,2,FALSE)</f>
        <v>0.45308958157539997</v>
      </c>
      <c r="L6871" s="25">
        <f t="shared" si="970"/>
        <v>906.17916315079992</v>
      </c>
      <c r="R6871" s="25">
        <v>6869</v>
      </c>
      <c r="S6871" s="25">
        <v>6868</v>
      </c>
      <c r="T6871" s="25">
        <f t="shared" si="974"/>
        <v>2.807247429844973E-2</v>
      </c>
      <c r="U6871" s="25">
        <f t="shared" si="971"/>
        <v>2.9066900385715386E-2</v>
      </c>
      <c r="W6871" s="17">
        <f>Eingabe!H6872</f>
        <v>187</v>
      </c>
      <c r="X6871" s="17">
        <f t="shared" si="972"/>
        <v>1.87</v>
      </c>
      <c r="Y6871" s="17">
        <f t="shared" si="973"/>
        <v>190</v>
      </c>
    </row>
    <row r="6872" spans="1:25" x14ac:dyDescent="0.15">
      <c r="A6872" s="82">
        <f t="shared" si="968"/>
        <v>10</v>
      </c>
      <c r="B6872" s="46">
        <v>43752.208333316674</v>
      </c>
      <c r="C6872" s="47">
        <f>Eingabe!G6873</f>
        <v>4.8</v>
      </c>
      <c r="D6872" s="77">
        <v>6872</v>
      </c>
      <c r="E6872" s="47"/>
      <c r="F6872" s="25">
        <f t="shared" si="966"/>
        <v>7.16</v>
      </c>
      <c r="G6872" s="25">
        <f>VLOOKUP(F6872,'Spezifische Werte'!$B$2:$C$4002,2,FALSE)</f>
        <v>0.29271421469315961</v>
      </c>
      <c r="H6872" s="25">
        <f t="shared" si="969"/>
        <v>585.42842938631918</v>
      </c>
      <c r="J6872" s="25">
        <f t="shared" si="967"/>
        <v>7.2</v>
      </c>
      <c r="K6872" s="25">
        <f>VLOOKUP(J6872,'Spezifische Werte'!$B$2:$C$4002,2,FALSE)</f>
        <v>0.29789883692567737</v>
      </c>
      <c r="L6872" s="25">
        <f t="shared" si="970"/>
        <v>595.79767385135472</v>
      </c>
      <c r="R6872" s="25">
        <v>6870</v>
      </c>
      <c r="S6872" s="25">
        <v>6869</v>
      </c>
      <c r="T6872" s="25">
        <f t="shared" si="974"/>
        <v>2.807247429844973E-2</v>
      </c>
      <c r="U6872" s="25">
        <f t="shared" si="971"/>
        <v>2.9066900385715386E-2</v>
      </c>
      <c r="W6872" s="17">
        <f>Eingabe!H6873</f>
        <v>197</v>
      </c>
      <c r="X6872" s="17">
        <f t="shared" si="972"/>
        <v>1.97</v>
      </c>
      <c r="Y6872" s="17">
        <f t="shared" si="973"/>
        <v>200</v>
      </c>
    </row>
    <row r="6873" spans="1:25" x14ac:dyDescent="0.15">
      <c r="A6873" s="82">
        <f t="shared" si="968"/>
        <v>10</v>
      </c>
      <c r="B6873" s="46">
        <v>43752.249999983338</v>
      </c>
      <c r="C6873" s="47">
        <f>Eingabe!G6874</f>
        <v>4.8</v>
      </c>
      <c r="D6873" s="77">
        <v>6873</v>
      </c>
      <c r="E6873" s="47"/>
      <c r="F6873" s="25">
        <f t="shared" si="966"/>
        <v>7.16</v>
      </c>
      <c r="G6873" s="25">
        <f>VLOOKUP(F6873,'Spezifische Werte'!$B$2:$C$4002,2,FALSE)</f>
        <v>0.29271421469315961</v>
      </c>
      <c r="H6873" s="25">
        <f t="shared" si="969"/>
        <v>585.42842938631918</v>
      </c>
      <c r="J6873" s="25">
        <f t="shared" si="967"/>
        <v>7.2</v>
      </c>
      <c r="K6873" s="25">
        <f>VLOOKUP(J6873,'Spezifische Werte'!$B$2:$C$4002,2,FALSE)</f>
        <v>0.29789883692567737</v>
      </c>
      <c r="L6873" s="25">
        <f t="shared" si="970"/>
        <v>595.79767385135472</v>
      </c>
      <c r="R6873" s="25">
        <v>6871</v>
      </c>
      <c r="S6873" s="25">
        <v>6870</v>
      </c>
      <c r="T6873" s="25">
        <f t="shared" si="974"/>
        <v>2.807247429844973E-2</v>
      </c>
      <c r="U6873" s="25">
        <f t="shared" si="971"/>
        <v>2.9066900385715386E-2</v>
      </c>
      <c r="W6873" s="17">
        <f>Eingabe!H6874</f>
        <v>209</v>
      </c>
      <c r="X6873" s="17">
        <f t="shared" si="972"/>
        <v>2.09</v>
      </c>
      <c r="Y6873" s="17">
        <f t="shared" si="973"/>
        <v>210</v>
      </c>
    </row>
    <row r="6874" spans="1:25" x14ac:dyDescent="0.15">
      <c r="A6874" s="82">
        <f t="shared" si="968"/>
        <v>10</v>
      </c>
      <c r="B6874" s="46">
        <v>43752.291666650002</v>
      </c>
      <c r="C6874" s="47">
        <f>Eingabe!G6875</f>
        <v>4.9000000000000004</v>
      </c>
      <c r="D6874" s="77">
        <v>6874</v>
      </c>
      <c r="E6874" s="47"/>
      <c r="F6874" s="25">
        <f t="shared" si="966"/>
        <v>7.31</v>
      </c>
      <c r="G6874" s="25">
        <f>VLOOKUP(F6874,'Spezifische Werte'!$B$2:$C$4002,2,FALSE)</f>
        <v>0.3124426167174133</v>
      </c>
      <c r="H6874" s="25">
        <f t="shared" si="969"/>
        <v>624.88523343482666</v>
      </c>
      <c r="J6874" s="25">
        <f t="shared" si="967"/>
        <v>7.35</v>
      </c>
      <c r="K6874" s="25">
        <f>VLOOKUP(J6874,'Spezifische Werte'!$B$2:$C$4002,2,FALSE)</f>
        <v>0.31783439487629789</v>
      </c>
      <c r="L6874" s="25">
        <f t="shared" si="970"/>
        <v>635.66878975259579</v>
      </c>
      <c r="R6874" s="25">
        <v>6872</v>
      </c>
      <c r="S6874" s="25">
        <v>6871</v>
      </c>
      <c r="T6874" s="25">
        <f t="shared" si="974"/>
        <v>2.807247429844973E-2</v>
      </c>
      <c r="U6874" s="25">
        <f t="shared" si="971"/>
        <v>2.9066900385715386E-2</v>
      </c>
      <c r="W6874" s="17">
        <f>Eingabe!H6875</f>
        <v>198</v>
      </c>
      <c r="X6874" s="17">
        <f t="shared" si="972"/>
        <v>1.98</v>
      </c>
      <c r="Y6874" s="17">
        <f t="shared" si="973"/>
        <v>200</v>
      </c>
    </row>
    <row r="6875" spans="1:25" x14ac:dyDescent="0.15">
      <c r="A6875" s="82">
        <f t="shared" si="968"/>
        <v>10</v>
      </c>
      <c r="B6875" s="46">
        <v>43752.333333316667</v>
      </c>
      <c r="C6875" s="47">
        <f>Eingabe!G6876</f>
        <v>4.9000000000000004</v>
      </c>
      <c r="D6875" s="77">
        <v>6875</v>
      </c>
      <c r="E6875" s="47"/>
      <c r="F6875" s="25">
        <f t="shared" si="966"/>
        <v>7.31</v>
      </c>
      <c r="G6875" s="25">
        <f>VLOOKUP(F6875,'Spezifische Werte'!$B$2:$C$4002,2,FALSE)</f>
        <v>0.3124426167174133</v>
      </c>
      <c r="H6875" s="25">
        <f t="shared" si="969"/>
        <v>624.88523343482666</v>
      </c>
      <c r="J6875" s="25">
        <f t="shared" si="967"/>
        <v>7.35</v>
      </c>
      <c r="K6875" s="25">
        <f>VLOOKUP(J6875,'Spezifische Werte'!$B$2:$C$4002,2,FALSE)</f>
        <v>0.31783439487629789</v>
      </c>
      <c r="L6875" s="25">
        <f t="shared" si="970"/>
        <v>635.66878975259579</v>
      </c>
      <c r="R6875" s="25">
        <v>6873</v>
      </c>
      <c r="S6875" s="25">
        <v>6872</v>
      </c>
      <c r="T6875" s="25">
        <f t="shared" si="974"/>
        <v>2.807247429844973E-2</v>
      </c>
      <c r="U6875" s="25">
        <f t="shared" si="971"/>
        <v>2.9066900385715386E-2</v>
      </c>
      <c r="W6875" s="17">
        <f>Eingabe!H6876</f>
        <v>210</v>
      </c>
      <c r="X6875" s="17">
        <f t="shared" si="972"/>
        <v>2.1</v>
      </c>
      <c r="Y6875" s="17">
        <f t="shared" si="973"/>
        <v>210</v>
      </c>
    </row>
    <row r="6876" spans="1:25" x14ac:dyDescent="0.15">
      <c r="A6876" s="82">
        <f t="shared" si="968"/>
        <v>10</v>
      </c>
      <c r="B6876" s="46">
        <v>43752.374999983331</v>
      </c>
      <c r="C6876" s="47">
        <f>Eingabe!G6877</f>
        <v>4.9000000000000004</v>
      </c>
      <c r="D6876" s="77">
        <v>6876</v>
      </c>
      <c r="E6876" s="47"/>
      <c r="F6876" s="25">
        <f t="shared" si="966"/>
        <v>7.31</v>
      </c>
      <c r="G6876" s="25">
        <f>VLOOKUP(F6876,'Spezifische Werte'!$B$2:$C$4002,2,FALSE)</f>
        <v>0.3124426167174133</v>
      </c>
      <c r="H6876" s="25">
        <f t="shared" si="969"/>
        <v>624.88523343482666</v>
      </c>
      <c r="J6876" s="25">
        <f t="shared" si="967"/>
        <v>7.35</v>
      </c>
      <c r="K6876" s="25">
        <f>VLOOKUP(J6876,'Spezifische Werte'!$B$2:$C$4002,2,FALSE)</f>
        <v>0.31783439487629789</v>
      </c>
      <c r="L6876" s="25">
        <f t="shared" si="970"/>
        <v>635.66878975259579</v>
      </c>
      <c r="R6876" s="25">
        <v>6874</v>
      </c>
      <c r="S6876" s="25">
        <v>6873</v>
      </c>
      <c r="T6876" s="25">
        <f t="shared" si="974"/>
        <v>2.807247429844973E-2</v>
      </c>
      <c r="U6876" s="25">
        <f t="shared" si="971"/>
        <v>2.9066900385715386E-2</v>
      </c>
      <c r="W6876" s="17">
        <f>Eingabe!H6877</f>
        <v>209</v>
      </c>
      <c r="X6876" s="17">
        <f t="shared" si="972"/>
        <v>2.09</v>
      </c>
      <c r="Y6876" s="17">
        <f t="shared" si="973"/>
        <v>210</v>
      </c>
    </row>
    <row r="6877" spans="1:25" x14ac:dyDescent="0.15">
      <c r="A6877" s="82">
        <f t="shared" si="968"/>
        <v>10</v>
      </c>
      <c r="B6877" s="46">
        <v>43752.416666649995</v>
      </c>
      <c r="C6877" s="47">
        <f>Eingabe!G6878</f>
        <v>4.9000000000000004</v>
      </c>
      <c r="D6877" s="77">
        <v>6877</v>
      </c>
      <c r="E6877" s="47"/>
      <c r="F6877" s="25">
        <f t="shared" si="966"/>
        <v>7.31</v>
      </c>
      <c r="G6877" s="25">
        <f>VLOOKUP(F6877,'Spezifische Werte'!$B$2:$C$4002,2,FALSE)</f>
        <v>0.3124426167174133</v>
      </c>
      <c r="H6877" s="25">
        <f t="shared" si="969"/>
        <v>624.88523343482666</v>
      </c>
      <c r="J6877" s="25">
        <f t="shared" si="967"/>
        <v>7.35</v>
      </c>
      <c r="K6877" s="25">
        <f>VLOOKUP(J6877,'Spezifische Werte'!$B$2:$C$4002,2,FALSE)</f>
        <v>0.31783439487629789</v>
      </c>
      <c r="L6877" s="25">
        <f t="shared" si="970"/>
        <v>635.66878975259579</v>
      </c>
      <c r="R6877" s="25">
        <v>6875</v>
      </c>
      <c r="S6877" s="25">
        <v>6874</v>
      </c>
      <c r="T6877" s="25">
        <f t="shared" si="974"/>
        <v>2.807247429844973E-2</v>
      </c>
      <c r="U6877" s="25">
        <f t="shared" si="971"/>
        <v>2.9066900385715386E-2</v>
      </c>
      <c r="W6877" s="17">
        <f>Eingabe!H6878</f>
        <v>210</v>
      </c>
      <c r="X6877" s="17">
        <f t="shared" si="972"/>
        <v>2.1</v>
      </c>
      <c r="Y6877" s="17">
        <f t="shared" si="973"/>
        <v>210</v>
      </c>
    </row>
    <row r="6878" spans="1:25" x14ac:dyDescent="0.15">
      <c r="A6878" s="82">
        <f t="shared" si="968"/>
        <v>10</v>
      </c>
      <c r="B6878" s="46">
        <v>43752.458333316659</v>
      </c>
      <c r="C6878" s="47">
        <f>Eingabe!G6879</f>
        <v>5</v>
      </c>
      <c r="D6878" s="77">
        <v>6878</v>
      </c>
      <c r="E6878" s="47"/>
      <c r="F6878" s="25">
        <f t="shared" si="966"/>
        <v>7.46</v>
      </c>
      <c r="G6878" s="25">
        <f>VLOOKUP(F6878,'Spezifische Werte'!$B$2:$C$4002,2,FALSE)</f>
        <v>0.33294203068553224</v>
      </c>
      <c r="H6878" s="25">
        <f t="shared" si="969"/>
        <v>665.88406137106449</v>
      </c>
      <c r="J6878" s="25">
        <f t="shared" si="967"/>
        <v>7.5</v>
      </c>
      <c r="K6878" s="25">
        <f>VLOOKUP(J6878,'Spezifische Werte'!$B$2:$C$4002,2,FALSE)</f>
        <v>0.33853673002168488</v>
      </c>
      <c r="L6878" s="25">
        <f t="shared" si="970"/>
        <v>677.07346004336978</v>
      </c>
      <c r="R6878" s="25">
        <v>6876</v>
      </c>
      <c r="S6878" s="25">
        <v>6875</v>
      </c>
      <c r="T6878" s="25">
        <f t="shared" si="974"/>
        <v>2.807247429844973E-2</v>
      </c>
      <c r="U6878" s="25">
        <f t="shared" si="971"/>
        <v>2.9066900385715386E-2</v>
      </c>
      <c r="W6878" s="17">
        <f>Eingabe!H6879</f>
        <v>209</v>
      </c>
      <c r="X6878" s="17">
        <f t="shared" si="972"/>
        <v>2.09</v>
      </c>
      <c r="Y6878" s="17">
        <f t="shared" si="973"/>
        <v>210</v>
      </c>
    </row>
    <row r="6879" spans="1:25" x14ac:dyDescent="0.15">
      <c r="A6879" s="82">
        <f t="shared" si="968"/>
        <v>10</v>
      </c>
      <c r="B6879" s="46">
        <v>43752.499999983324</v>
      </c>
      <c r="C6879" s="47">
        <f>Eingabe!G6880</f>
        <v>5.0999999999999996</v>
      </c>
      <c r="D6879" s="77">
        <v>6879</v>
      </c>
      <c r="E6879" s="47"/>
      <c r="F6879" s="25">
        <f t="shared" si="966"/>
        <v>7.61</v>
      </c>
      <c r="G6879" s="25">
        <f>VLOOKUP(F6879,'Spezifische Werte'!$B$2:$C$4002,2,FALSE)</f>
        <v>0.35419704845962618</v>
      </c>
      <c r="H6879" s="25">
        <f t="shared" si="969"/>
        <v>708.39409691925232</v>
      </c>
      <c r="J6879" s="25">
        <f t="shared" si="967"/>
        <v>7.65</v>
      </c>
      <c r="K6879" s="25">
        <f>VLOOKUP(J6879,'Spezifische Werte'!$B$2:$C$4002,2,FALSE)</f>
        <v>0.35999115933138248</v>
      </c>
      <c r="L6879" s="25">
        <f t="shared" si="970"/>
        <v>719.98231866276501</v>
      </c>
      <c r="R6879" s="25">
        <v>6877</v>
      </c>
      <c r="S6879" s="25">
        <v>6876</v>
      </c>
      <c r="T6879" s="25">
        <f t="shared" si="974"/>
        <v>2.807247429844973E-2</v>
      </c>
      <c r="U6879" s="25">
        <f t="shared" si="971"/>
        <v>2.9066900385715386E-2</v>
      </c>
      <c r="W6879" s="17">
        <f>Eingabe!H6880</f>
        <v>219</v>
      </c>
      <c r="X6879" s="17">
        <f t="shared" si="972"/>
        <v>2.19</v>
      </c>
      <c r="Y6879" s="17">
        <f t="shared" si="973"/>
        <v>220.00000000000003</v>
      </c>
    </row>
    <row r="6880" spans="1:25" x14ac:dyDescent="0.15">
      <c r="A6880" s="82">
        <f t="shared" si="968"/>
        <v>10</v>
      </c>
      <c r="B6880" s="46">
        <v>43752.541666649988</v>
      </c>
      <c r="C6880" s="47">
        <f>Eingabe!G6881</f>
        <v>5.8</v>
      </c>
      <c r="D6880" s="77">
        <v>6880</v>
      </c>
      <c r="E6880" s="47"/>
      <c r="F6880" s="25">
        <f t="shared" si="966"/>
        <v>8.65</v>
      </c>
      <c r="G6880" s="25">
        <f>VLOOKUP(F6880,'Spezifische Werte'!$B$2:$C$4002,2,FALSE)</f>
        <v>0.52059998612319236</v>
      </c>
      <c r="H6880" s="25">
        <f t="shared" si="969"/>
        <v>1041.1999722463847</v>
      </c>
      <c r="J6880" s="25">
        <f t="shared" si="967"/>
        <v>8.6999999999999993</v>
      </c>
      <c r="K6880" s="25">
        <f>VLOOKUP(J6880,'Spezifische Werte'!$B$2:$C$4002,2,FALSE)</f>
        <v>0.52924251604798966</v>
      </c>
      <c r="L6880" s="25">
        <f t="shared" si="970"/>
        <v>1058.4850320959792</v>
      </c>
      <c r="R6880" s="25">
        <v>6878</v>
      </c>
      <c r="S6880" s="25">
        <v>6877</v>
      </c>
      <c r="T6880" s="25">
        <f t="shared" si="974"/>
        <v>2.807247429844973E-2</v>
      </c>
      <c r="U6880" s="25">
        <f t="shared" si="971"/>
        <v>2.9066900385715386E-2</v>
      </c>
      <c r="W6880" s="17">
        <f>Eingabe!H6881</f>
        <v>209</v>
      </c>
      <c r="X6880" s="17">
        <f t="shared" si="972"/>
        <v>2.09</v>
      </c>
      <c r="Y6880" s="17">
        <f t="shared" si="973"/>
        <v>210</v>
      </c>
    </row>
    <row r="6881" spans="1:25" x14ac:dyDescent="0.15">
      <c r="A6881" s="82">
        <f t="shared" si="968"/>
        <v>10</v>
      </c>
      <c r="B6881" s="46">
        <v>43752.583333316652</v>
      </c>
      <c r="C6881" s="47">
        <f>Eingabe!G6882</f>
        <v>4.3</v>
      </c>
      <c r="D6881" s="77">
        <v>6881</v>
      </c>
      <c r="E6881" s="47"/>
      <c r="F6881" s="25">
        <f t="shared" si="966"/>
        <v>6.41</v>
      </c>
      <c r="G6881" s="25">
        <f>VLOOKUP(F6881,'Spezifische Werte'!$B$2:$C$4002,2,FALSE)</f>
        <v>0.20539547091670399</v>
      </c>
      <c r="H6881" s="25">
        <f t="shared" si="969"/>
        <v>410.790941833408</v>
      </c>
      <c r="J6881" s="25">
        <f t="shared" si="967"/>
        <v>6.45</v>
      </c>
      <c r="K6881" s="25">
        <f>VLOOKUP(J6881,'Spezifische Werte'!$B$2:$C$4002,2,FALSE)</f>
        <v>0.20962714743593144</v>
      </c>
      <c r="L6881" s="25">
        <f t="shared" si="970"/>
        <v>419.2542948718629</v>
      </c>
      <c r="R6881" s="25">
        <v>6879</v>
      </c>
      <c r="S6881" s="25">
        <v>6878</v>
      </c>
      <c r="T6881" s="25">
        <f t="shared" si="974"/>
        <v>2.807247429844973E-2</v>
      </c>
      <c r="U6881" s="25">
        <f t="shared" si="971"/>
        <v>2.9066900385715386E-2</v>
      </c>
      <c r="W6881" s="17">
        <f>Eingabe!H6882</f>
        <v>218</v>
      </c>
      <c r="X6881" s="17">
        <f t="shared" si="972"/>
        <v>2.1800000000000002</v>
      </c>
      <c r="Y6881" s="17">
        <f t="shared" si="973"/>
        <v>220.00000000000003</v>
      </c>
    </row>
    <row r="6882" spans="1:25" x14ac:dyDescent="0.15">
      <c r="A6882" s="82">
        <f t="shared" si="968"/>
        <v>10</v>
      </c>
      <c r="B6882" s="46">
        <v>43752.624999983316</v>
      </c>
      <c r="C6882" s="47">
        <f>Eingabe!G6883</f>
        <v>4.0999999999999996</v>
      </c>
      <c r="D6882" s="77">
        <v>6882</v>
      </c>
      <c r="E6882" s="47"/>
      <c r="F6882" s="25">
        <f t="shared" si="966"/>
        <v>6.12</v>
      </c>
      <c r="G6882" s="25">
        <f>VLOOKUP(F6882,'Spezifische Werte'!$B$2:$C$4002,2,FALSE)</f>
        <v>0.17636813552353289</v>
      </c>
      <c r="H6882" s="25">
        <f t="shared" si="969"/>
        <v>352.73627104706577</v>
      </c>
      <c r="J6882" s="25">
        <f t="shared" si="967"/>
        <v>6.15</v>
      </c>
      <c r="K6882" s="25">
        <f>VLOOKUP(J6882,'Spezifische Werte'!$B$2:$C$4002,2,FALSE)</f>
        <v>0.17921779013058811</v>
      </c>
      <c r="L6882" s="25">
        <f t="shared" si="970"/>
        <v>358.4355802611762</v>
      </c>
      <c r="R6882" s="25">
        <v>6880</v>
      </c>
      <c r="S6882" s="25">
        <v>6879</v>
      </c>
      <c r="T6882" s="25">
        <f t="shared" si="974"/>
        <v>2.807247429844973E-2</v>
      </c>
      <c r="U6882" s="25">
        <f t="shared" si="971"/>
        <v>2.9066900385715386E-2</v>
      </c>
      <c r="W6882" s="17">
        <f>Eingabe!H6883</f>
        <v>209</v>
      </c>
      <c r="X6882" s="17">
        <f t="shared" si="972"/>
        <v>2.09</v>
      </c>
      <c r="Y6882" s="17">
        <f t="shared" si="973"/>
        <v>210</v>
      </c>
    </row>
    <row r="6883" spans="1:25" x14ac:dyDescent="0.15">
      <c r="A6883" s="82">
        <f t="shared" si="968"/>
        <v>10</v>
      </c>
      <c r="B6883" s="46">
        <v>43752.66666664998</v>
      </c>
      <c r="C6883" s="47">
        <f>Eingabe!G6884</f>
        <v>3.9</v>
      </c>
      <c r="D6883" s="77">
        <v>6883</v>
      </c>
      <c r="E6883" s="47"/>
      <c r="F6883" s="25">
        <f t="shared" si="966"/>
        <v>5.82</v>
      </c>
      <c r="G6883" s="25">
        <f>VLOOKUP(F6883,'Spezifische Werte'!$B$2:$C$4002,2,FALSE)</f>
        <v>0.15015933791444183</v>
      </c>
      <c r="H6883" s="25">
        <f t="shared" si="969"/>
        <v>300.31867582888367</v>
      </c>
      <c r="J6883" s="25">
        <f t="shared" si="967"/>
        <v>5.85</v>
      </c>
      <c r="K6883" s="25">
        <f>VLOOKUP(J6883,'Spezifische Werte'!$B$2:$C$4002,2,FALSE)</f>
        <v>0.15260213064447356</v>
      </c>
      <c r="L6883" s="25">
        <f t="shared" si="970"/>
        <v>305.20426128894712</v>
      </c>
      <c r="R6883" s="25">
        <v>6881</v>
      </c>
      <c r="S6883" s="25">
        <v>6880</v>
      </c>
      <c r="T6883" s="25">
        <f t="shared" si="974"/>
        <v>2.807247429844973E-2</v>
      </c>
      <c r="U6883" s="25">
        <f t="shared" si="971"/>
        <v>2.9066900385715386E-2</v>
      </c>
      <c r="W6883" s="17">
        <f>Eingabe!H6884</f>
        <v>221</v>
      </c>
      <c r="X6883" s="17">
        <f t="shared" si="972"/>
        <v>2.21</v>
      </c>
      <c r="Y6883" s="17">
        <f t="shared" si="973"/>
        <v>220.00000000000003</v>
      </c>
    </row>
    <row r="6884" spans="1:25" x14ac:dyDescent="0.15">
      <c r="A6884" s="82">
        <f t="shared" si="968"/>
        <v>10</v>
      </c>
      <c r="B6884" s="46">
        <v>43752.708333316645</v>
      </c>
      <c r="C6884" s="47">
        <f>Eingabe!G6885</f>
        <v>3.1</v>
      </c>
      <c r="D6884" s="77">
        <v>6884</v>
      </c>
      <c r="E6884" s="47"/>
      <c r="F6884" s="25">
        <f t="shared" si="966"/>
        <v>4.62</v>
      </c>
      <c r="G6884" s="25">
        <f>VLOOKUP(F6884,'Spezifische Werte'!$B$2:$C$4002,2,FALSE)</f>
        <v>7.0834307543363312E-2</v>
      </c>
      <c r="H6884" s="25">
        <f t="shared" si="969"/>
        <v>141.66861508672662</v>
      </c>
      <c r="J6884" s="25">
        <f t="shared" si="967"/>
        <v>4.6500000000000004</v>
      </c>
      <c r="K6884" s="25">
        <f>VLOOKUP(J6884,'Spezifische Werte'!$B$2:$C$4002,2,FALSE)</f>
        <v>7.2366311882592071E-2</v>
      </c>
      <c r="L6884" s="25">
        <f t="shared" si="970"/>
        <v>144.73262376518414</v>
      </c>
      <c r="R6884" s="25">
        <v>6882</v>
      </c>
      <c r="S6884" s="25">
        <v>6881</v>
      </c>
      <c r="T6884" s="25">
        <f t="shared" si="974"/>
        <v>2.807247429844973E-2</v>
      </c>
      <c r="U6884" s="25">
        <f t="shared" si="971"/>
        <v>2.9066900385715386E-2</v>
      </c>
      <c r="W6884" s="17">
        <f>Eingabe!H6885</f>
        <v>229</v>
      </c>
      <c r="X6884" s="17">
        <f t="shared" si="972"/>
        <v>2.29</v>
      </c>
      <c r="Y6884" s="17">
        <f t="shared" si="973"/>
        <v>229.99999999999997</v>
      </c>
    </row>
    <row r="6885" spans="1:25" x14ac:dyDescent="0.15">
      <c r="A6885" s="82">
        <f t="shared" si="968"/>
        <v>10</v>
      </c>
      <c r="B6885" s="46">
        <v>43752.749999983309</v>
      </c>
      <c r="C6885" s="47">
        <f>Eingabe!G6886</f>
        <v>3.1</v>
      </c>
      <c r="D6885" s="77">
        <v>6885</v>
      </c>
      <c r="E6885" s="47"/>
      <c r="F6885" s="25">
        <f t="shared" si="966"/>
        <v>4.62</v>
      </c>
      <c r="G6885" s="25">
        <f>VLOOKUP(F6885,'Spezifische Werte'!$B$2:$C$4002,2,FALSE)</f>
        <v>7.0834307543363312E-2</v>
      </c>
      <c r="H6885" s="25">
        <f t="shared" si="969"/>
        <v>141.66861508672662</v>
      </c>
      <c r="J6885" s="25">
        <f t="shared" si="967"/>
        <v>4.6500000000000004</v>
      </c>
      <c r="K6885" s="25">
        <f>VLOOKUP(J6885,'Spezifische Werte'!$B$2:$C$4002,2,FALSE)</f>
        <v>7.2366311882592071E-2</v>
      </c>
      <c r="L6885" s="25">
        <f t="shared" si="970"/>
        <v>144.73262376518414</v>
      </c>
      <c r="R6885" s="25">
        <v>6883</v>
      </c>
      <c r="S6885" s="25">
        <v>6882</v>
      </c>
      <c r="T6885" s="25">
        <f t="shared" si="974"/>
        <v>2.807247429844973E-2</v>
      </c>
      <c r="U6885" s="25">
        <f t="shared" si="971"/>
        <v>2.9066900385715386E-2</v>
      </c>
      <c r="W6885" s="17">
        <f>Eingabe!H6886</f>
        <v>230</v>
      </c>
      <c r="X6885" s="17">
        <f t="shared" si="972"/>
        <v>2.2999999999999998</v>
      </c>
      <c r="Y6885" s="17">
        <f t="shared" si="973"/>
        <v>229.99999999999997</v>
      </c>
    </row>
    <row r="6886" spans="1:25" x14ac:dyDescent="0.15">
      <c r="A6886" s="82">
        <f t="shared" si="968"/>
        <v>10</v>
      </c>
      <c r="B6886" s="46">
        <v>43752.791666649973</v>
      </c>
      <c r="C6886" s="47">
        <f>Eingabe!G6887</f>
        <v>2.4</v>
      </c>
      <c r="D6886" s="77">
        <v>6886</v>
      </c>
      <c r="E6886" s="47"/>
      <c r="F6886" s="25">
        <f t="shared" si="966"/>
        <v>3.58</v>
      </c>
      <c r="G6886" s="25">
        <f>VLOOKUP(F6886,'Spezifische Werte'!$B$2:$C$4002,2,FALSE)</f>
        <v>2.2829235995572409E-2</v>
      </c>
      <c r="H6886" s="25">
        <f t="shared" si="969"/>
        <v>45.658471991144815</v>
      </c>
      <c r="J6886" s="25">
        <f t="shared" si="967"/>
        <v>3.6</v>
      </c>
      <c r="K6886" s="25">
        <f>VLOOKUP(J6886,'Spezifische Werte'!$B$2:$C$4002,2,FALSE)</f>
        <v>2.3596471134930203E-2</v>
      </c>
      <c r="L6886" s="25">
        <f t="shared" si="970"/>
        <v>47.19294226986041</v>
      </c>
      <c r="R6886" s="25">
        <v>6884</v>
      </c>
      <c r="S6886" s="25">
        <v>6883</v>
      </c>
      <c r="T6886" s="25">
        <f t="shared" si="974"/>
        <v>2.807247429844973E-2</v>
      </c>
      <c r="U6886" s="25">
        <f t="shared" si="971"/>
        <v>2.9066900385715386E-2</v>
      </c>
      <c r="W6886" s="17">
        <f>Eingabe!H6887</f>
        <v>216</v>
      </c>
      <c r="X6886" s="17">
        <f t="shared" si="972"/>
        <v>2.16</v>
      </c>
      <c r="Y6886" s="17">
        <f t="shared" si="973"/>
        <v>220.00000000000003</v>
      </c>
    </row>
    <row r="6887" spans="1:25" x14ac:dyDescent="0.15">
      <c r="A6887" s="82">
        <f t="shared" si="968"/>
        <v>10</v>
      </c>
      <c r="B6887" s="46">
        <v>43752.833333316637</v>
      </c>
      <c r="C6887" s="47">
        <f>Eingabe!G6888</f>
        <v>3</v>
      </c>
      <c r="D6887" s="77">
        <v>6887</v>
      </c>
      <c r="E6887" s="47"/>
      <c r="F6887" s="25">
        <f t="shared" si="966"/>
        <v>4.4800000000000004</v>
      </c>
      <c r="G6887" s="25">
        <f>VLOOKUP(F6887,'Spezifische Werte'!$B$2:$C$4002,2,FALSE)</f>
        <v>6.3876775708421291E-2</v>
      </c>
      <c r="H6887" s="25">
        <f t="shared" si="969"/>
        <v>127.75355141684258</v>
      </c>
      <c r="J6887" s="25">
        <f t="shared" si="967"/>
        <v>4.5</v>
      </c>
      <c r="K6887" s="25">
        <f>VLOOKUP(J6887,'Spezifische Werte'!$B$2:$C$4002,2,FALSE)</f>
        <v>6.4854105449014127E-2</v>
      </c>
      <c r="L6887" s="25">
        <f t="shared" si="970"/>
        <v>129.70821089802826</v>
      </c>
      <c r="R6887" s="25">
        <v>6885</v>
      </c>
      <c r="S6887" s="25">
        <v>6884</v>
      </c>
      <c r="T6887" s="25">
        <f t="shared" si="974"/>
        <v>2.807247429844973E-2</v>
      </c>
      <c r="U6887" s="25">
        <f t="shared" si="971"/>
        <v>2.9066900385715386E-2</v>
      </c>
      <c r="W6887" s="17">
        <f>Eingabe!H6888</f>
        <v>230</v>
      </c>
      <c r="X6887" s="17">
        <f t="shared" si="972"/>
        <v>2.2999999999999998</v>
      </c>
      <c r="Y6887" s="17">
        <f t="shared" si="973"/>
        <v>229.99999999999997</v>
      </c>
    </row>
    <row r="6888" spans="1:25" x14ac:dyDescent="0.15">
      <c r="A6888" s="82">
        <f t="shared" si="968"/>
        <v>10</v>
      </c>
      <c r="B6888" s="46">
        <v>43752.874999983302</v>
      </c>
      <c r="C6888" s="47">
        <f>Eingabe!G6889</f>
        <v>2.2000000000000002</v>
      </c>
      <c r="D6888" s="77">
        <v>6888</v>
      </c>
      <c r="E6888" s="47"/>
      <c r="F6888" s="25">
        <f t="shared" si="966"/>
        <v>3.28</v>
      </c>
      <c r="G6888" s="25">
        <f>VLOOKUP(F6888,'Spezifische Werte'!$B$2:$C$4002,2,FALSE)</f>
        <v>1.4036237149224865E-2</v>
      </c>
      <c r="H6888" s="25">
        <f t="shared" si="969"/>
        <v>28.07247429844973</v>
      </c>
      <c r="J6888" s="25">
        <f t="shared" si="967"/>
        <v>3.3</v>
      </c>
      <c r="K6888" s="25">
        <f>VLOOKUP(J6888,'Spezifische Werte'!$B$2:$C$4002,2,FALSE)</f>
        <v>1.4533450192857693E-2</v>
      </c>
      <c r="L6888" s="25">
        <f t="shared" si="970"/>
        <v>29.066900385715385</v>
      </c>
      <c r="R6888" s="25">
        <v>6886</v>
      </c>
      <c r="S6888" s="25">
        <v>6885</v>
      </c>
      <c r="T6888" s="25">
        <f t="shared" si="974"/>
        <v>2.807247429844973E-2</v>
      </c>
      <c r="U6888" s="25">
        <f t="shared" si="971"/>
        <v>2.9066900385715386E-2</v>
      </c>
      <c r="W6888" s="17">
        <f>Eingabe!H6889</f>
        <v>237</v>
      </c>
      <c r="X6888" s="17">
        <f t="shared" si="972"/>
        <v>2.37</v>
      </c>
      <c r="Y6888" s="17">
        <f t="shared" si="973"/>
        <v>240</v>
      </c>
    </row>
    <row r="6889" spans="1:25" x14ac:dyDescent="0.15">
      <c r="A6889" s="82">
        <f t="shared" si="968"/>
        <v>10</v>
      </c>
      <c r="B6889" s="46">
        <v>43752.916666649966</v>
      </c>
      <c r="C6889" s="47">
        <f>Eingabe!G6890</f>
        <v>2.2000000000000002</v>
      </c>
      <c r="D6889" s="77">
        <v>6889</v>
      </c>
      <c r="E6889" s="47"/>
      <c r="F6889" s="25">
        <f t="shared" si="966"/>
        <v>3.28</v>
      </c>
      <c r="G6889" s="25">
        <f>VLOOKUP(F6889,'Spezifische Werte'!$B$2:$C$4002,2,FALSE)</f>
        <v>1.4036237149224865E-2</v>
      </c>
      <c r="H6889" s="25">
        <f t="shared" si="969"/>
        <v>28.07247429844973</v>
      </c>
      <c r="J6889" s="25">
        <f t="shared" si="967"/>
        <v>3.3</v>
      </c>
      <c r="K6889" s="25">
        <f>VLOOKUP(J6889,'Spezifische Werte'!$B$2:$C$4002,2,FALSE)</f>
        <v>1.4533450192857693E-2</v>
      </c>
      <c r="L6889" s="25">
        <f t="shared" si="970"/>
        <v>29.066900385715385</v>
      </c>
      <c r="R6889" s="25">
        <v>6887</v>
      </c>
      <c r="S6889" s="25">
        <v>6886</v>
      </c>
      <c r="T6889" s="25">
        <f t="shared" si="974"/>
        <v>2.807247429844973E-2</v>
      </c>
      <c r="U6889" s="25">
        <f t="shared" si="971"/>
        <v>2.9066900385715386E-2</v>
      </c>
      <c r="W6889" s="17">
        <f>Eingabe!H6890</f>
        <v>299</v>
      </c>
      <c r="X6889" s="17">
        <f t="shared" si="972"/>
        <v>2.99</v>
      </c>
      <c r="Y6889" s="17">
        <f t="shared" si="973"/>
        <v>300</v>
      </c>
    </row>
    <row r="6890" spans="1:25" x14ac:dyDescent="0.15">
      <c r="A6890" s="82">
        <f t="shared" si="968"/>
        <v>10</v>
      </c>
      <c r="B6890" s="46">
        <v>43752.95833331663</v>
      </c>
      <c r="C6890" s="47">
        <f>Eingabe!G6891</f>
        <v>2</v>
      </c>
      <c r="D6890" s="77">
        <v>6890</v>
      </c>
      <c r="E6890" s="47"/>
      <c r="F6890" s="25">
        <f t="shared" si="966"/>
        <v>2.98</v>
      </c>
      <c r="G6890" s="25">
        <f>VLOOKUP(F6890,'Spezifische Werte'!$B$2:$C$4002,2,FALSE)</f>
        <v>7.6819067373919353E-3</v>
      </c>
      <c r="H6890" s="25">
        <f t="shared" si="969"/>
        <v>15.363813474783871</v>
      </c>
      <c r="J6890" s="25">
        <f t="shared" si="967"/>
        <v>3</v>
      </c>
      <c r="K6890" s="25">
        <f>VLOOKUP(J6890,'Spezifische Werte'!$B$2:$C$4002,2,FALSE)</f>
        <v>8.0363231384606472E-3</v>
      </c>
      <c r="L6890" s="25">
        <f t="shared" si="970"/>
        <v>16.072646276921294</v>
      </c>
      <c r="R6890" s="25">
        <v>6888</v>
      </c>
      <c r="S6890" s="25">
        <v>6887</v>
      </c>
      <c r="T6890" s="25">
        <f t="shared" si="974"/>
        <v>2.807247429844973E-2</v>
      </c>
      <c r="U6890" s="25">
        <f t="shared" si="971"/>
        <v>2.9066900385715386E-2</v>
      </c>
      <c r="W6890" s="17">
        <f>Eingabe!H6891</f>
        <v>282</v>
      </c>
      <c r="X6890" s="17">
        <f t="shared" si="972"/>
        <v>2.82</v>
      </c>
      <c r="Y6890" s="17">
        <f t="shared" si="973"/>
        <v>280</v>
      </c>
    </row>
    <row r="6891" spans="1:25" x14ac:dyDescent="0.15">
      <c r="A6891" s="82">
        <f t="shared" si="968"/>
        <v>10</v>
      </c>
      <c r="B6891" s="46">
        <v>43752.999999983294</v>
      </c>
      <c r="C6891" s="47">
        <f>Eingabe!G6892</f>
        <v>1.4</v>
      </c>
      <c r="D6891" s="77">
        <v>6891</v>
      </c>
      <c r="E6891" s="47"/>
      <c r="F6891" s="25">
        <f t="shared" si="966"/>
        <v>2.09</v>
      </c>
      <c r="G6891" s="25">
        <f>VLOOKUP(F6891,'Spezifische Werte'!$B$2:$C$4002,2,FALSE)</f>
        <v>7.3732435985694874E-4</v>
      </c>
      <c r="H6891" s="25">
        <f t="shared" si="969"/>
        <v>1.4746487197138975</v>
      </c>
      <c r="J6891" s="25">
        <f t="shared" si="967"/>
        <v>2.1</v>
      </c>
      <c r="K6891" s="25">
        <f>VLOOKUP(J6891,'Spezifische Werte'!$B$2:$C$4002,2,FALSE)</f>
        <v>7.595217950017582E-4</v>
      </c>
      <c r="L6891" s="25">
        <f t="shared" si="970"/>
        <v>1.5190435900035164</v>
      </c>
      <c r="R6891" s="25">
        <v>6889</v>
      </c>
      <c r="S6891" s="25">
        <v>6888</v>
      </c>
      <c r="T6891" s="25">
        <f t="shared" si="974"/>
        <v>2.807247429844973E-2</v>
      </c>
      <c r="U6891" s="25">
        <f t="shared" si="971"/>
        <v>2.9066900385715386E-2</v>
      </c>
      <c r="W6891" s="17">
        <f>Eingabe!H6892</f>
        <v>264</v>
      </c>
      <c r="X6891" s="17">
        <f t="shared" si="972"/>
        <v>2.64</v>
      </c>
      <c r="Y6891" s="17">
        <f t="shared" si="973"/>
        <v>260</v>
      </c>
    </row>
    <row r="6892" spans="1:25" x14ac:dyDescent="0.15">
      <c r="A6892" s="82">
        <f t="shared" si="968"/>
        <v>10</v>
      </c>
      <c r="B6892" s="46">
        <v>43753.041666649959</v>
      </c>
      <c r="C6892" s="47">
        <f>Eingabe!G6893</f>
        <v>2.2000000000000002</v>
      </c>
      <c r="D6892" s="77">
        <v>6892</v>
      </c>
      <c r="E6892" s="47"/>
      <c r="F6892" s="25">
        <f t="shared" si="966"/>
        <v>3.28</v>
      </c>
      <c r="G6892" s="25">
        <f>VLOOKUP(F6892,'Spezifische Werte'!$B$2:$C$4002,2,FALSE)</f>
        <v>1.4036237149224865E-2</v>
      </c>
      <c r="H6892" s="25">
        <f t="shared" si="969"/>
        <v>28.07247429844973</v>
      </c>
      <c r="J6892" s="25">
        <f t="shared" si="967"/>
        <v>3.3</v>
      </c>
      <c r="K6892" s="25">
        <f>VLOOKUP(J6892,'Spezifische Werte'!$B$2:$C$4002,2,FALSE)</f>
        <v>1.4533450192857693E-2</v>
      </c>
      <c r="L6892" s="25">
        <f t="shared" si="970"/>
        <v>29.066900385715385</v>
      </c>
      <c r="R6892" s="25">
        <v>6890</v>
      </c>
      <c r="S6892" s="25">
        <v>6889</v>
      </c>
      <c r="T6892" s="25">
        <f t="shared" si="974"/>
        <v>2.807247429844973E-2</v>
      </c>
      <c r="U6892" s="25">
        <f t="shared" si="971"/>
        <v>2.9066900385715386E-2</v>
      </c>
      <c r="W6892" s="17">
        <f>Eingabe!H6893</f>
        <v>281</v>
      </c>
      <c r="X6892" s="17">
        <f t="shared" si="972"/>
        <v>2.81</v>
      </c>
      <c r="Y6892" s="17">
        <f t="shared" si="973"/>
        <v>280</v>
      </c>
    </row>
    <row r="6893" spans="1:25" x14ac:dyDescent="0.15">
      <c r="A6893" s="82">
        <f t="shared" si="968"/>
        <v>10</v>
      </c>
      <c r="B6893" s="46">
        <v>43753.083333316623</v>
      </c>
      <c r="C6893" s="47">
        <f>Eingabe!G6894</f>
        <v>2.1</v>
      </c>
      <c r="D6893" s="77">
        <v>6893</v>
      </c>
      <c r="E6893" s="47"/>
      <c r="F6893" s="25">
        <f t="shared" si="966"/>
        <v>3.13</v>
      </c>
      <c r="G6893" s="25">
        <f>VLOOKUP(F6893,'Spezifische Werte'!$B$2:$C$4002,2,FALSE)</f>
        <v>1.0589326186624812E-2</v>
      </c>
      <c r="H6893" s="25">
        <f t="shared" si="969"/>
        <v>21.178652373249626</v>
      </c>
      <c r="J6893" s="25">
        <f t="shared" si="967"/>
        <v>3.15</v>
      </c>
      <c r="K6893" s="25">
        <f>VLOOKUP(J6893,'Spezifische Werte'!$B$2:$C$4002,2,FALSE)</f>
        <v>1.1019016897018549E-2</v>
      </c>
      <c r="L6893" s="25">
        <f t="shared" si="970"/>
        <v>22.038033794037098</v>
      </c>
      <c r="R6893" s="25">
        <v>6891</v>
      </c>
      <c r="S6893" s="25">
        <v>6890</v>
      </c>
      <c r="T6893" s="25">
        <f t="shared" si="974"/>
        <v>2.807247429844973E-2</v>
      </c>
      <c r="U6893" s="25">
        <f t="shared" si="971"/>
        <v>2.9066900385715386E-2</v>
      </c>
      <c r="W6893" s="17">
        <f>Eingabe!H6894</f>
        <v>267</v>
      </c>
      <c r="X6893" s="17">
        <f t="shared" si="972"/>
        <v>2.67</v>
      </c>
      <c r="Y6893" s="17">
        <f t="shared" si="973"/>
        <v>270</v>
      </c>
    </row>
    <row r="6894" spans="1:25" x14ac:dyDescent="0.15">
      <c r="A6894" s="82">
        <f t="shared" si="968"/>
        <v>10</v>
      </c>
      <c r="B6894" s="46">
        <v>43753.124999983287</v>
      </c>
      <c r="C6894" s="47">
        <f>Eingabe!G6895</f>
        <v>2.2000000000000002</v>
      </c>
      <c r="D6894" s="77">
        <v>6894</v>
      </c>
      <c r="E6894" s="47"/>
      <c r="F6894" s="25">
        <f t="shared" si="966"/>
        <v>3.28</v>
      </c>
      <c r="G6894" s="25">
        <f>VLOOKUP(F6894,'Spezifische Werte'!$B$2:$C$4002,2,FALSE)</f>
        <v>1.4036237149224865E-2</v>
      </c>
      <c r="H6894" s="25">
        <f t="shared" si="969"/>
        <v>28.07247429844973</v>
      </c>
      <c r="J6894" s="25">
        <f t="shared" si="967"/>
        <v>3.3</v>
      </c>
      <c r="K6894" s="25">
        <f>VLOOKUP(J6894,'Spezifische Werte'!$B$2:$C$4002,2,FALSE)</f>
        <v>1.4533450192857693E-2</v>
      </c>
      <c r="L6894" s="25">
        <f t="shared" si="970"/>
        <v>29.066900385715385</v>
      </c>
      <c r="R6894" s="25">
        <v>6892</v>
      </c>
      <c r="S6894" s="25">
        <v>6891</v>
      </c>
      <c r="T6894" s="25">
        <f t="shared" si="974"/>
        <v>2.807247429844973E-2</v>
      </c>
      <c r="U6894" s="25">
        <f t="shared" si="971"/>
        <v>2.9066900385715386E-2</v>
      </c>
      <c r="W6894" s="17">
        <f>Eingabe!H6895</f>
        <v>248</v>
      </c>
      <c r="X6894" s="17">
        <f t="shared" si="972"/>
        <v>2.48</v>
      </c>
      <c r="Y6894" s="17">
        <f t="shared" si="973"/>
        <v>250</v>
      </c>
    </row>
    <row r="6895" spans="1:25" x14ac:dyDescent="0.15">
      <c r="A6895" s="82">
        <f t="shared" si="968"/>
        <v>10</v>
      </c>
      <c r="B6895" s="46">
        <v>43753.166666649951</v>
      </c>
      <c r="C6895" s="47">
        <f>Eingabe!G6896</f>
        <v>1.5</v>
      </c>
      <c r="D6895" s="77">
        <v>6895</v>
      </c>
      <c r="E6895" s="47"/>
      <c r="F6895" s="25">
        <f t="shared" si="966"/>
        <v>2.2400000000000002</v>
      </c>
      <c r="G6895" s="25">
        <f>VLOOKUP(F6895,'Spezifische Werte'!$B$2:$C$4002,2,FALSE)</f>
        <v>1.1193746192255218E-3</v>
      </c>
      <c r="H6895" s="25">
        <f t="shared" si="969"/>
        <v>2.2387492384510437</v>
      </c>
      <c r="J6895" s="25">
        <f t="shared" si="967"/>
        <v>2.25</v>
      </c>
      <c r="K6895" s="25">
        <f>VLOOKUP(J6895,'Spezifische Werte'!$B$2:$C$4002,2,FALSE)</f>
        <v>1.1487981333340618E-3</v>
      </c>
      <c r="L6895" s="25">
        <f t="shared" si="970"/>
        <v>2.2975962666681236</v>
      </c>
      <c r="R6895" s="25">
        <v>6893</v>
      </c>
      <c r="S6895" s="25">
        <v>6892</v>
      </c>
      <c r="T6895" s="25">
        <f t="shared" si="974"/>
        <v>2.807247429844973E-2</v>
      </c>
      <c r="U6895" s="25">
        <f t="shared" si="971"/>
        <v>2.9066900385715386E-2</v>
      </c>
      <c r="W6895" s="17">
        <f>Eingabe!H6896</f>
        <v>236</v>
      </c>
      <c r="X6895" s="17">
        <f t="shared" si="972"/>
        <v>2.36</v>
      </c>
      <c r="Y6895" s="17">
        <f t="shared" si="973"/>
        <v>240</v>
      </c>
    </row>
    <row r="6896" spans="1:25" x14ac:dyDescent="0.15">
      <c r="A6896" s="82">
        <f t="shared" si="968"/>
        <v>10</v>
      </c>
      <c r="B6896" s="46">
        <v>43753.208333316616</v>
      </c>
      <c r="C6896" s="47">
        <f>Eingabe!G6897</f>
        <v>1.5</v>
      </c>
      <c r="D6896" s="77">
        <v>6896</v>
      </c>
      <c r="E6896" s="47"/>
      <c r="F6896" s="25">
        <f t="shared" si="966"/>
        <v>2.2400000000000002</v>
      </c>
      <c r="G6896" s="25">
        <f>VLOOKUP(F6896,'Spezifische Werte'!$B$2:$C$4002,2,FALSE)</f>
        <v>1.1193746192255218E-3</v>
      </c>
      <c r="H6896" s="25">
        <f t="shared" si="969"/>
        <v>2.2387492384510437</v>
      </c>
      <c r="J6896" s="25">
        <f t="shared" si="967"/>
        <v>2.25</v>
      </c>
      <c r="K6896" s="25">
        <f>VLOOKUP(J6896,'Spezifische Werte'!$B$2:$C$4002,2,FALSE)</f>
        <v>1.1487981333340618E-3</v>
      </c>
      <c r="L6896" s="25">
        <f t="shared" si="970"/>
        <v>2.2975962666681236</v>
      </c>
      <c r="R6896" s="25">
        <v>6894</v>
      </c>
      <c r="S6896" s="25">
        <v>6893</v>
      </c>
      <c r="T6896" s="25">
        <f t="shared" si="974"/>
        <v>2.807247429844973E-2</v>
      </c>
      <c r="U6896" s="25">
        <f t="shared" si="971"/>
        <v>2.9066900385715386E-2</v>
      </c>
      <c r="W6896" s="17">
        <f>Eingabe!H6897</f>
        <v>249</v>
      </c>
      <c r="X6896" s="17">
        <f t="shared" si="972"/>
        <v>2.4900000000000002</v>
      </c>
      <c r="Y6896" s="17">
        <f t="shared" si="973"/>
        <v>250</v>
      </c>
    </row>
    <row r="6897" spans="1:25" x14ac:dyDescent="0.15">
      <c r="A6897" s="82">
        <f t="shared" si="968"/>
        <v>10</v>
      </c>
      <c r="B6897" s="46">
        <v>43753.24999998328</v>
      </c>
      <c r="C6897" s="47">
        <f>Eingabe!G6898</f>
        <v>1.5</v>
      </c>
      <c r="D6897" s="77">
        <v>6897</v>
      </c>
      <c r="E6897" s="47"/>
      <c r="F6897" s="25">
        <f t="shared" si="966"/>
        <v>2.2400000000000002</v>
      </c>
      <c r="G6897" s="25">
        <f>VLOOKUP(F6897,'Spezifische Werte'!$B$2:$C$4002,2,FALSE)</f>
        <v>1.1193746192255218E-3</v>
      </c>
      <c r="H6897" s="25">
        <f t="shared" si="969"/>
        <v>2.2387492384510437</v>
      </c>
      <c r="J6897" s="25">
        <f t="shared" si="967"/>
        <v>2.25</v>
      </c>
      <c r="K6897" s="25">
        <f>VLOOKUP(J6897,'Spezifische Werte'!$B$2:$C$4002,2,FALSE)</f>
        <v>1.1487981333340618E-3</v>
      </c>
      <c r="L6897" s="25">
        <f t="shared" si="970"/>
        <v>2.2975962666681236</v>
      </c>
      <c r="R6897" s="25">
        <v>6895</v>
      </c>
      <c r="S6897" s="25">
        <v>6894</v>
      </c>
      <c r="T6897" s="25">
        <f t="shared" si="974"/>
        <v>2.807247429844973E-2</v>
      </c>
      <c r="U6897" s="25">
        <f t="shared" si="971"/>
        <v>2.9066900385715386E-2</v>
      </c>
      <c r="W6897" s="17">
        <f>Eingabe!H6898</f>
        <v>243</v>
      </c>
      <c r="X6897" s="17">
        <f t="shared" si="972"/>
        <v>2.4300000000000002</v>
      </c>
      <c r="Y6897" s="17">
        <f t="shared" si="973"/>
        <v>240</v>
      </c>
    </row>
    <row r="6898" spans="1:25" x14ac:dyDescent="0.15">
      <c r="A6898" s="82">
        <f t="shared" si="968"/>
        <v>10</v>
      </c>
      <c r="B6898" s="46">
        <v>43753.291666649944</v>
      </c>
      <c r="C6898" s="47">
        <f>Eingabe!G6899</f>
        <v>0.8</v>
      </c>
      <c r="D6898" s="77">
        <v>6898</v>
      </c>
      <c r="E6898" s="47"/>
      <c r="F6898" s="25">
        <f t="shared" si="966"/>
        <v>1.19</v>
      </c>
      <c r="G6898" s="25">
        <f>VLOOKUP(F6898,'Spezifische Werte'!$B$2:$C$4002,2,FALSE)</f>
        <v>0</v>
      </c>
      <c r="H6898" s="25">
        <f t="shared" si="969"/>
        <v>0</v>
      </c>
      <c r="J6898" s="25">
        <f t="shared" si="967"/>
        <v>1.2</v>
      </c>
      <c r="K6898" s="25">
        <f>VLOOKUP(J6898,'Spezifische Werte'!$B$2:$C$4002,2,FALSE)</f>
        <v>0</v>
      </c>
      <c r="L6898" s="25">
        <f t="shared" si="970"/>
        <v>0</v>
      </c>
      <c r="R6898" s="25">
        <v>6896</v>
      </c>
      <c r="S6898" s="25">
        <v>6895</v>
      </c>
      <c r="T6898" s="25">
        <f t="shared" si="974"/>
        <v>2.807247429844973E-2</v>
      </c>
      <c r="U6898" s="25">
        <f t="shared" si="971"/>
        <v>2.9066900385715386E-2</v>
      </c>
      <c r="W6898" s="17">
        <f>Eingabe!H6899</f>
        <v>237</v>
      </c>
      <c r="X6898" s="17">
        <f t="shared" si="972"/>
        <v>2.37</v>
      </c>
      <c r="Y6898" s="17">
        <f t="shared" si="973"/>
        <v>240</v>
      </c>
    </row>
    <row r="6899" spans="1:25" x14ac:dyDescent="0.15">
      <c r="A6899" s="82">
        <f t="shared" si="968"/>
        <v>10</v>
      </c>
      <c r="B6899" s="46">
        <v>43753.333333316608</v>
      </c>
      <c r="C6899" s="47">
        <f>Eingabe!G6900</f>
        <v>0.8</v>
      </c>
      <c r="D6899" s="77">
        <v>6899</v>
      </c>
      <c r="E6899" s="47"/>
      <c r="F6899" s="25">
        <f t="shared" si="966"/>
        <v>1.19</v>
      </c>
      <c r="G6899" s="25">
        <f>VLOOKUP(F6899,'Spezifische Werte'!$B$2:$C$4002,2,FALSE)</f>
        <v>0</v>
      </c>
      <c r="H6899" s="25">
        <f t="shared" si="969"/>
        <v>0</v>
      </c>
      <c r="J6899" s="25">
        <f t="shared" si="967"/>
        <v>1.2</v>
      </c>
      <c r="K6899" s="25">
        <f>VLOOKUP(J6899,'Spezifische Werte'!$B$2:$C$4002,2,FALSE)</f>
        <v>0</v>
      </c>
      <c r="L6899" s="25">
        <f t="shared" si="970"/>
        <v>0</v>
      </c>
      <c r="R6899" s="25">
        <v>6897</v>
      </c>
      <c r="S6899" s="25">
        <v>6896</v>
      </c>
      <c r="T6899" s="25">
        <f t="shared" si="974"/>
        <v>2.807247429844973E-2</v>
      </c>
      <c r="U6899" s="25">
        <f t="shared" si="971"/>
        <v>2.9066900385715386E-2</v>
      </c>
      <c r="W6899" s="17">
        <f>Eingabe!H6900</f>
        <v>229</v>
      </c>
      <c r="X6899" s="17">
        <f t="shared" si="972"/>
        <v>2.29</v>
      </c>
      <c r="Y6899" s="17">
        <f t="shared" si="973"/>
        <v>229.99999999999997</v>
      </c>
    </row>
    <row r="6900" spans="1:25" x14ac:dyDescent="0.15">
      <c r="A6900" s="82">
        <f t="shared" si="968"/>
        <v>10</v>
      </c>
      <c r="B6900" s="46">
        <v>43753.374999983273</v>
      </c>
      <c r="C6900" s="47">
        <f>Eingabe!G6901</f>
        <v>1.1000000000000001</v>
      </c>
      <c r="D6900" s="77">
        <v>6900</v>
      </c>
      <c r="E6900" s="47"/>
      <c r="F6900" s="25">
        <f t="shared" si="966"/>
        <v>1.64</v>
      </c>
      <c r="G6900" s="25">
        <f>VLOOKUP(F6900,'Spezifische Werte'!$B$2:$C$4002,2,FALSE)</f>
        <v>1.4468365948300602E-4</v>
      </c>
      <c r="H6900" s="25">
        <f t="shared" si="969"/>
        <v>0.28936731896601203</v>
      </c>
      <c r="J6900" s="25">
        <f t="shared" si="967"/>
        <v>1.65</v>
      </c>
      <c r="K6900" s="25">
        <f>VLOOKUP(J6900,'Spezifische Werte'!$B$2:$C$4002,2,FALSE)</f>
        <v>1.5161429771714323E-4</v>
      </c>
      <c r="L6900" s="25">
        <f t="shared" si="970"/>
        <v>0.30322859543428649</v>
      </c>
      <c r="R6900" s="25">
        <v>6898</v>
      </c>
      <c r="S6900" s="25">
        <v>6897</v>
      </c>
      <c r="T6900" s="25">
        <f t="shared" si="974"/>
        <v>2.807247429844973E-2</v>
      </c>
      <c r="U6900" s="25">
        <f t="shared" si="971"/>
        <v>2.9066900385715386E-2</v>
      </c>
      <c r="W6900" s="17">
        <f>Eingabe!H6901</f>
        <v>247</v>
      </c>
      <c r="X6900" s="17">
        <f t="shared" si="972"/>
        <v>2.4700000000000002</v>
      </c>
      <c r="Y6900" s="17">
        <f t="shared" si="973"/>
        <v>250</v>
      </c>
    </row>
    <row r="6901" spans="1:25" x14ac:dyDescent="0.15">
      <c r="A6901" s="82">
        <f t="shared" si="968"/>
        <v>10</v>
      </c>
      <c r="B6901" s="46">
        <v>43753.416666649937</v>
      </c>
      <c r="C6901" s="47">
        <f>Eingabe!G6902</f>
        <v>1.1000000000000001</v>
      </c>
      <c r="D6901" s="77">
        <v>6901</v>
      </c>
      <c r="E6901" s="47"/>
      <c r="F6901" s="25">
        <f t="shared" si="966"/>
        <v>1.64</v>
      </c>
      <c r="G6901" s="25">
        <f>VLOOKUP(F6901,'Spezifische Werte'!$B$2:$C$4002,2,FALSE)</f>
        <v>1.4468365948300602E-4</v>
      </c>
      <c r="H6901" s="25">
        <f t="shared" si="969"/>
        <v>0.28936731896601203</v>
      </c>
      <c r="J6901" s="25">
        <f t="shared" si="967"/>
        <v>1.65</v>
      </c>
      <c r="K6901" s="25">
        <f>VLOOKUP(J6901,'Spezifische Werte'!$B$2:$C$4002,2,FALSE)</f>
        <v>1.5161429771714323E-4</v>
      </c>
      <c r="L6901" s="25">
        <f t="shared" si="970"/>
        <v>0.30322859543428649</v>
      </c>
      <c r="R6901" s="25">
        <v>6899</v>
      </c>
      <c r="S6901" s="25">
        <v>6898</v>
      </c>
      <c r="T6901" s="25">
        <f t="shared" si="974"/>
        <v>2.807247429844973E-2</v>
      </c>
      <c r="U6901" s="25">
        <f t="shared" si="971"/>
        <v>2.9066900385715386E-2</v>
      </c>
      <c r="W6901" s="17">
        <f>Eingabe!H6902</f>
        <v>248</v>
      </c>
      <c r="X6901" s="17">
        <f t="shared" si="972"/>
        <v>2.48</v>
      </c>
      <c r="Y6901" s="17">
        <f t="shared" si="973"/>
        <v>250</v>
      </c>
    </row>
    <row r="6902" spans="1:25" x14ac:dyDescent="0.15">
      <c r="A6902" s="82">
        <f t="shared" si="968"/>
        <v>10</v>
      </c>
      <c r="B6902" s="46">
        <v>43753.458333316601</v>
      </c>
      <c r="C6902" s="47">
        <f>Eingabe!G6903</f>
        <v>2.6</v>
      </c>
      <c r="D6902" s="77">
        <v>6902</v>
      </c>
      <c r="E6902" s="47"/>
      <c r="F6902" s="25">
        <f t="shared" si="966"/>
        <v>3.88</v>
      </c>
      <c r="G6902" s="25">
        <f>VLOOKUP(F6902,'Spezifische Werte'!$B$2:$C$4002,2,FALSE)</f>
        <v>3.5689320314118818E-2</v>
      </c>
      <c r="H6902" s="25">
        <f t="shared" si="969"/>
        <v>71.378640628237633</v>
      </c>
      <c r="J6902" s="25">
        <f t="shared" si="967"/>
        <v>3.9</v>
      </c>
      <c r="K6902" s="25">
        <f>VLOOKUP(J6902,'Spezifische Werte'!$B$2:$C$4002,2,FALSE)</f>
        <v>3.6613952811549305E-2</v>
      </c>
      <c r="L6902" s="25">
        <f t="shared" si="970"/>
        <v>73.227905623098607</v>
      </c>
      <c r="R6902" s="25">
        <v>6900</v>
      </c>
      <c r="S6902" s="25">
        <v>6899</v>
      </c>
      <c r="T6902" s="25">
        <f t="shared" si="974"/>
        <v>2.807247429844973E-2</v>
      </c>
      <c r="U6902" s="25">
        <f t="shared" si="971"/>
        <v>2.9066900385715386E-2</v>
      </c>
      <c r="W6902" s="17">
        <f>Eingabe!H6903</f>
        <v>259</v>
      </c>
      <c r="X6902" s="17">
        <f t="shared" si="972"/>
        <v>2.59</v>
      </c>
      <c r="Y6902" s="17">
        <f t="shared" si="973"/>
        <v>260</v>
      </c>
    </row>
    <row r="6903" spans="1:25" x14ac:dyDescent="0.15">
      <c r="A6903" s="82">
        <f t="shared" si="968"/>
        <v>10</v>
      </c>
      <c r="B6903" s="46">
        <v>43753.499999983265</v>
      </c>
      <c r="C6903" s="47">
        <f>Eingabe!G6904</f>
        <v>2.7</v>
      </c>
      <c r="D6903" s="77">
        <v>6903</v>
      </c>
      <c r="E6903" s="47"/>
      <c r="F6903" s="25">
        <f t="shared" si="966"/>
        <v>4.03</v>
      </c>
      <c r="G6903" s="25">
        <f>VLOOKUP(F6903,'Spezifische Werte'!$B$2:$C$4002,2,FALSE)</f>
        <v>4.2666657265334036E-2</v>
      </c>
      <c r="H6903" s="25">
        <f t="shared" si="969"/>
        <v>85.333314530668076</v>
      </c>
      <c r="J6903" s="25">
        <f t="shared" si="967"/>
        <v>4.05</v>
      </c>
      <c r="K6903" s="25">
        <f>VLOOKUP(J6903,'Spezifische Werte'!$B$2:$C$4002,2,FALSE)</f>
        <v>4.3597034083331404E-2</v>
      </c>
      <c r="L6903" s="25">
        <f t="shared" si="970"/>
        <v>87.194068166662802</v>
      </c>
      <c r="R6903" s="25">
        <v>6901</v>
      </c>
      <c r="S6903" s="25">
        <v>6900</v>
      </c>
      <c r="T6903" s="25">
        <f t="shared" si="974"/>
        <v>2.807247429844973E-2</v>
      </c>
      <c r="U6903" s="25">
        <f t="shared" si="971"/>
        <v>2.9066900385715386E-2</v>
      </c>
      <c r="W6903" s="17">
        <f>Eingabe!H6904</f>
        <v>258</v>
      </c>
      <c r="X6903" s="17">
        <f t="shared" si="972"/>
        <v>2.58</v>
      </c>
      <c r="Y6903" s="17">
        <f t="shared" si="973"/>
        <v>260</v>
      </c>
    </row>
    <row r="6904" spans="1:25" x14ac:dyDescent="0.15">
      <c r="A6904" s="82">
        <f t="shared" si="968"/>
        <v>10</v>
      </c>
      <c r="B6904" s="46">
        <v>43753.54166664993</v>
      </c>
      <c r="C6904" s="47">
        <f>Eingabe!G6905</f>
        <v>2.6</v>
      </c>
      <c r="D6904" s="77">
        <v>6904</v>
      </c>
      <c r="E6904" s="47"/>
      <c r="F6904" s="25">
        <f t="shared" si="966"/>
        <v>3.88</v>
      </c>
      <c r="G6904" s="25">
        <f>VLOOKUP(F6904,'Spezifische Werte'!$B$2:$C$4002,2,FALSE)</f>
        <v>3.5689320314118818E-2</v>
      </c>
      <c r="H6904" s="25">
        <f t="shared" si="969"/>
        <v>71.378640628237633</v>
      </c>
      <c r="J6904" s="25">
        <f t="shared" si="967"/>
        <v>3.9</v>
      </c>
      <c r="K6904" s="25">
        <f>VLOOKUP(J6904,'Spezifische Werte'!$B$2:$C$4002,2,FALSE)</f>
        <v>3.6613952811549305E-2</v>
      </c>
      <c r="L6904" s="25">
        <f t="shared" si="970"/>
        <v>73.227905623098607</v>
      </c>
      <c r="R6904" s="25">
        <v>6902</v>
      </c>
      <c r="S6904" s="25">
        <v>6901</v>
      </c>
      <c r="T6904" s="25">
        <f t="shared" si="974"/>
        <v>2.807247429844973E-2</v>
      </c>
      <c r="U6904" s="25">
        <f t="shared" si="971"/>
        <v>2.9066900385715386E-2</v>
      </c>
      <c r="W6904" s="17">
        <f>Eingabe!H6905</f>
        <v>260</v>
      </c>
      <c r="X6904" s="17">
        <f t="shared" si="972"/>
        <v>2.6</v>
      </c>
      <c r="Y6904" s="17">
        <f t="shared" si="973"/>
        <v>260</v>
      </c>
    </row>
    <row r="6905" spans="1:25" x14ac:dyDescent="0.15">
      <c r="A6905" s="82">
        <f t="shared" si="968"/>
        <v>10</v>
      </c>
      <c r="B6905" s="46">
        <v>43753.583333316594</v>
      </c>
      <c r="C6905" s="47">
        <f>Eingabe!G6906</f>
        <v>2</v>
      </c>
      <c r="D6905" s="77">
        <v>6905</v>
      </c>
      <c r="E6905" s="47"/>
      <c r="F6905" s="25">
        <f t="shared" si="966"/>
        <v>2.98</v>
      </c>
      <c r="G6905" s="25">
        <f>VLOOKUP(F6905,'Spezifische Werte'!$B$2:$C$4002,2,FALSE)</f>
        <v>7.6819067373919353E-3</v>
      </c>
      <c r="H6905" s="25">
        <f t="shared" si="969"/>
        <v>15.363813474783871</v>
      </c>
      <c r="J6905" s="25">
        <f t="shared" si="967"/>
        <v>3</v>
      </c>
      <c r="K6905" s="25">
        <f>VLOOKUP(J6905,'Spezifische Werte'!$B$2:$C$4002,2,FALSE)</f>
        <v>8.0363231384606472E-3</v>
      </c>
      <c r="L6905" s="25">
        <f t="shared" si="970"/>
        <v>16.072646276921294</v>
      </c>
      <c r="R6905" s="25">
        <v>6903</v>
      </c>
      <c r="S6905" s="25">
        <v>6902</v>
      </c>
      <c r="T6905" s="25">
        <f t="shared" si="974"/>
        <v>2.807247429844973E-2</v>
      </c>
      <c r="U6905" s="25">
        <f t="shared" si="971"/>
        <v>2.9066900385715386E-2</v>
      </c>
      <c r="W6905" s="17">
        <f>Eingabe!H6906</f>
        <v>260</v>
      </c>
      <c r="X6905" s="17">
        <f t="shared" si="972"/>
        <v>2.6</v>
      </c>
      <c r="Y6905" s="17">
        <f t="shared" si="973"/>
        <v>260</v>
      </c>
    </row>
    <row r="6906" spans="1:25" x14ac:dyDescent="0.15">
      <c r="A6906" s="82">
        <f t="shared" si="968"/>
        <v>10</v>
      </c>
      <c r="B6906" s="46">
        <v>43753.624999983258</v>
      </c>
      <c r="C6906" s="47">
        <f>Eingabe!G6907</f>
        <v>3.3</v>
      </c>
      <c r="D6906" s="77">
        <v>6906</v>
      </c>
      <c r="E6906" s="47"/>
      <c r="F6906" s="25">
        <f t="shared" si="966"/>
        <v>4.92</v>
      </c>
      <c r="G6906" s="25">
        <f>VLOOKUP(F6906,'Spezifische Werte'!$B$2:$C$4002,2,FALSE)</f>
        <v>8.7079957720259088E-2</v>
      </c>
      <c r="H6906" s="25">
        <f t="shared" si="969"/>
        <v>174.15991544051818</v>
      </c>
      <c r="J6906" s="25">
        <f t="shared" si="967"/>
        <v>4.95</v>
      </c>
      <c r="K6906" s="25">
        <f>VLOOKUP(J6906,'Spezifische Werte'!$B$2:$C$4002,2,FALSE)</f>
        <v>8.884038911585862E-2</v>
      </c>
      <c r="L6906" s="25">
        <f t="shared" si="970"/>
        <v>177.68077823171723</v>
      </c>
      <c r="R6906" s="25">
        <v>6904</v>
      </c>
      <c r="S6906" s="25">
        <v>6903</v>
      </c>
      <c r="T6906" s="25">
        <f t="shared" si="974"/>
        <v>2.807247429844973E-2</v>
      </c>
      <c r="U6906" s="25">
        <f t="shared" si="971"/>
        <v>2.9066900385715386E-2</v>
      </c>
      <c r="W6906" s="17">
        <f>Eingabe!H6907</f>
        <v>247</v>
      </c>
      <c r="X6906" s="17">
        <f t="shared" si="972"/>
        <v>2.4700000000000002</v>
      </c>
      <c r="Y6906" s="17">
        <f t="shared" si="973"/>
        <v>250</v>
      </c>
    </row>
    <row r="6907" spans="1:25" x14ac:dyDescent="0.15">
      <c r="A6907" s="82">
        <f t="shared" si="968"/>
        <v>10</v>
      </c>
      <c r="B6907" s="46">
        <v>43753.666666649922</v>
      </c>
      <c r="C6907" s="47">
        <f>Eingabe!G6908</f>
        <v>2.4</v>
      </c>
      <c r="D6907" s="77">
        <v>6907</v>
      </c>
      <c r="E6907" s="47"/>
      <c r="F6907" s="25">
        <f t="shared" si="966"/>
        <v>3.58</v>
      </c>
      <c r="G6907" s="25">
        <f>VLOOKUP(F6907,'Spezifische Werte'!$B$2:$C$4002,2,FALSE)</f>
        <v>2.2829235995572409E-2</v>
      </c>
      <c r="H6907" s="25">
        <f t="shared" si="969"/>
        <v>45.658471991144815</v>
      </c>
      <c r="J6907" s="25">
        <f t="shared" si="967"/>
        <v>3.6</v>
      </c>
      <c r="K6907" s="25">
        <f>VLOOKUP(J6907,'Spezifische Werte'!$B$2:$C$4002,2,FALSE)</f>
        <v>2.3596471134930203E-2</v>
      </c>
      <c r="L6907" s="25">
        <f t="shared" si="970"/>
        <v>47.19294226986041</v>
      </c>
      <c r="R6907" s="25">
        <v>6905</v>
      </c>
      <c r="S6907" s="25">
        <v>6904</v>
      </c>
      <c r="T6907" s="25">
        <f t="shared" si="974"/>
        <v>2.807247429844973E-2</v>
      </c>
      <c r="U6907" s="25">
        <f t="shared" si="971"/>
        <v>2.9066900385715386E-2</v>
      </c>
      <c r="W6907" s="17">
        <f>Eingabe!H6908</f>
        <v>251</v>
      </c>
      <c r="X6907" s="17">
        <f t="shared" si="972"/>
        <v>2.5099999999999998</v>
      </c>
      <c r="Y6907" s="17">
        <f t="shared" si="973"/>
        <v>250</v>
      </c>
    </row>
    <row r="6908" spans="1:25" x14ac:dyDescent="0.15">
      <c r="A6908" s="82">
        <f t="shared" si="968"/>
        <v>10</v>
      </c>
      <c r="B6908" s="46">
        <v>43753.708333316587</v>
      </c>
      <c r="C6908" s="47">
        <f>Eingabe!G6909</f>
        <v>1.6</v>
      </c>
      <c r="D6908" s="77">
        <v>6908</v>
      </c>
      <c r="E6908" s="47"/>
      <c r="F6908" s="25">
        <f t="shared" si="966"/>
        <v>2.39</v>
      </c>
      <c r="G6908" s="25">
        <f>VLOOKUP(F6908,'Spezifische Werte'!$B$2:$C$4002,2,FALSE)</f>
        <v>1.6182188036419766E-3</v>
      </c>
      <c r="H6908" s="25">
        <f t="shared" si="969"/>
        <v>3.2364376072839534</v>
      </c>
      <c r="J6908" s="25">
        <f t="shared" si="967"/>
        <v>2.4</v>
      </c>
      <c r="K6908" s="25">
        <f>VLOOKUP(J6908,'Spezifische Werte'!$B$2:$C$4002,2,FALSE)</f>
        <v>1.6560687882273774E-3</v>
      </c>
      <c r="L6908" s="25">
        <f t="shared" si="970"/>
        <v>3.3121375764547549</v>
      </c>
      <c r="R6908" s="25">
        <v>6906</v>
      </c>
      <c r="S6908" s="25">
        <v>6905</v>
      </c>
      <c r="T6908" s="25">
        <f t="shared" si="974"/>
        <v>2.807247429844973E-2</v>
      </c>
      <c r="U6908" s="25">
        <f t="shared" si="971"/>
        <v>2.9066900385715386E-2</v>
      </c>
      <c r="W6908" s="17">
        <f>Eingabe!H6909</f>
        <v>258</v>
      </c>
      <c r="X6908" s="17">
        <f t="shared" si="972"/>
        <v>2.58</v>
      </c>
      <c r="Y6908" s="17">
        <f t="shared" si="973"/>
        <v>260</v>
      </c>
    </row>
    <row r="6909" spans="1:25" x14ac:dyDescent="0.15">
      <c r="A6909" s="82">
        <f t="shared" si="968"/>
        <v>10</v>
      </c>
      <c r="B6909" s="46">
        <v>43753.749999983251</v>
      </c>
      <c r="C6909" s="47">
        <f>Eingabe!G6910</f>
        <v>2.2999999999999998</v>
      </c>
      <c r="D6909" s="77">
        <v>6909</v>
      </c>
      <c r="E6909" s="47"/>
      <c r="F6909" s="25">
        <f t="shared" si="966"/>
        <v>3.43</v>
      </c>
      <c r="G6909" s="25">
        <f>VLOOKUP(F6909,'Spezifische Werte'!$B$2:$C$4002,2,FALSE)</f>
        <v>1.7964243573129882E-2</v>
      </c>
      <c r="H6909" s="25">
        <f t="shared" si="969"/>
        <v>35.928487146259762</v>
      </c>
      <c r="J6909" s="25">
        <f t="shared" si="967"/>
        <v>3.45</v>
      </c>
      <c r="K6909" s="25">
        <f>VLOOKUP(J6909,'Spezifische Werte'!$B$2:$C$4002,2,FALSE)</f>
        <v>1.8521187553697735E-2</v>
      </c>
      <c r="L6909" s="25">
        <f t="shared" si="970"/>
        <v>37.042375107395472</v>
      </c>
      <c r="R6909" s="25">
        <v>6907</v>
      </c>
      <c r="S6909" s="25">
        <v>6906</v>
      </c>
      <c r="T6909" s="25">
        <f t="shared" si="974"/>
        <v>2.807247429844973E-2</v>
      </c>
      <c r="U6909" s="25">
        <f t="shared" si="971"/>
        <v>2.9066900385715386E-2</v>
      </c>
      <c r="W6909" s="17">
        <f>Eingabe!H6910</f>
        <v>258</v>
      </c>
      <c r="X6909" s="17">
        <f t="shared" si="972"/>
        <v>2.58</v>
      </c>
      <c r="Y6909" s="17">
        <f t="shared" si="973"/>
        <v>260</v>
      </c>
    </row>
    <row r="6910" spans="1:25" x14ac:dyDescent="0.15">
      <c r="A6910" s="82">
        <f t="shared" si="968"/>
        <v>10</v>
      </c>
      <c r="B6910" s="46">
        <v>43753.791666649915</v>
      </c>
      <c r="C6910" s="47">
        <f>Eingabe!G6911</f>
        <v>2.2000000000000002</v>
      </c>
      <c r="D6910" s="77">
        <v>6910</v>
      </c>
      <c r="E6910" s="47"/>
      <c r="F6910" s="25">
        <f t="shared" si="966"/>
        <v>3.28</v>
      </c>
      <c r="G6910" s="25">
        <f>VLOOKUP(F6910,'Spezifische Werte'!$B$2:$C$4002,2,FALSE)</f>
        <v>1.4036237149224865E-2</v>
      </c>
      <c r="H6910" s="25">
        <f t="shared" si="969"/>
        <v>28.07247429844973</v>
      </c>
      <c r="J6910" s="25">
        <f t="shared" si="967"/>
        <v>3.3</v>
      </c>
      <c r="K6910" s="25">
        <f>VLOOKUP(J6910,'Spezifische Werte'!$B$2:$C$4002,2,FALSE)</f>
        <v>1.4533450192857693E-2</v>
      </c>
      <c r="L6910" s="25">
        <f t="shared" si="970"/>
        <v>29.066900385715385</v>
      </c>
      <c r="R6910" s="25">
        <v>6908</v>
      </c>
      <c r="S6910" s="25">
        <v>6907</v>
      </c>
      <c r="T6910" s="25">
        <f t="shared" si="974"/>
        <v>2.807247429844973E-2</v>
      </c>
      <c r="U6910" s="25">
        <f t="shared" si="971"/>
        <v>2.9066900385715386E-2</v>
      </c>
      <c r="W6910" s="17">
        <f>Eingabe!H6911</f>
        <v>269</v>
      </c>
      <c r="X6910" s="17">
        <f t="shared" si="972"/>
        <v>2.69</v>
      </c>
      <c r="Y6910" s="17">
        <f t="shared" si="973"/>
        <v>270</v>
      </c>
    </row>
    <row r="6911" spans="1:25" x14ac:dyDescent="0.15">
      <c r="A6911" s="82">
        <f t="shared" si="968"/>
        <v>10</v>
      </c>
      <c r="B6911" s="46">
        <v>43753.833333316579</v>
      </c>
      <c r="C6911" s="47">
        <f>Eingabe!G6912</f>
        <v>2.2999999999999998</v>
      </c>
      <c r="D6911" s="77">
        <v>6911</v>
      </c>
      <c r="E6911" s="47"/>
      <c r="F6911" s="25">
        <f t="shared" si="966"/>
        <v>3.43</v>
      </c>
      <c r="G6911" s="25">
        <f>VLOOKUP(F6911,'Spezifische Werte'!$B$2:$C$4002,2,FALSE)</f>
        <v>1.7964243573129882E-2</v>
      </c>
      <c r="H6911" s="25">
        <f t="shared" si="969"/>
        <v>35.928487146259762</v>
      </c>
      <c r="J6911" s="25">
        <f t="shared" si="967"/>
        <v>3.45</v>
      </c>
      <c r="K6911" s="25">
        <f>VLOOKUP(J6911,'Spezifische Werte'!$B$2:$C$4002,2,FALSE)</f>
        <v>1.8521187553697735E-2</v>
      </c>
      <c r="L6911" s="25">
        <f t="shared" si="970"/>
        <v>37.042375107395472</v>
      </c>
      <c r="R6911" s="25">
        <v>6909</v>
      </c>
      <c r="S6911" s="25">
        <v>6908</v>
      </c>
      <c r="T6911" s="25">
        <f t="shared" si="974"/>
        <v>2.807247429844973E-2</v>
      </c>
      <c r="U6911" s="25">
        <f t="shared" si="971"/>
        <v>2.9066900385715386E-2</v>
      </c>
      <c r="W6911" s="17">
        <f>Eingabe!H6912</f>
        <v>258</v>
      </c>
      <c r="X6911" s="17">
        <f t="shared" si="972"/>
        <v>2.58</v>
      </c>
      <c r="Y6911" s="17">
        <f t="shared" si="973"/>
        <v>260</v>
      </c>
    </row>
    <row r="6912" spans="1:25" x14ac:dyDescent="0.15">
      <c r="A6912" s="82">
        <f t="shared" si="968"/>
        <v>10</v>
      </c>
      <c r="B6912" s="46">
        <v>43753.874999983243</v>
      </c>
      <c r="C6912" s="47">
        <f>Eingabe!G6913</f>
        <v>2.2000000000000002</v>
      </c>
      <c r="D6912" s="77">
        <v>6912</v>
      </c>
      <c r="E6912" s="47"/>
      <c r="F6912" s="25">
        <f t="shared" si="966"/>
        <v>3.28</v>
      </c>
      <c r="G6912" s="25">
        <f>VLOOKUP(F6912,'Spezifische Werte'!$B$2:$C$4002,2,FALSE)</f>
        <v>1.4036237149224865E-2</v>
      </c>
      <c r="H6912" s="25">
        <f t="shared" si="969"/>
        <v>28.07247429844973</v>
      </c>
      <c r="J6912" s="25">
        <f t="shared" si="967"/>
        <v>3.3</v>
      </c>
      <c r="K6912" s="25">
        <f>VLOOKUP(J6912,'Spezifische Werte'!$B$2:$C$4002,2,FALSE)</f>
        <v>1.4533450192857693E-2</v>
      </c>
      <c r="L6912" s="25">
        <f t="shared" si="970"/>
        <v>29.066900385715385</v>
      </c>
      <c r="R6912" s="25">
        <v>6910</v>
      </c>
      <c r="S6912" s="25">
        <v>6909</v>
      </c>
      <c r="T6912" s="25">
        <f t="shared" si="974"/>
        <v>2.807247429844973E-2</v>
      </c>
      <c r="U6912" s="25">
        <f t="shared" si="971"/>
        <v>2.9066900385715386E-2</v>
      </c>
      <c r="W6912" s="17">
        <f>Eingabe!H6913</f>
        <v>268</v>
      </c>
      <c r="X6912" s="17">
        <f t="shared" si="972"/>
        <v>2.68</v>
      </c>
      <c r="Y6912" s="17">
        <f t="shared" si="973"/>
        <v>270</v>
      </c>
    </row>
    <row r="6913" spans="1:25" x14ac:dyDescent="0.15">
      <c r="A6913" s="82">
        <f t="shared" si="968"/>
        <v>10</v>
      </c>
      <c r="B6913" s="46">
        <v>43753.916666649908</v>
      </c>
      <c r="C6913" s="47">
        <f>Eingabe!G6914</f>
        <v>2.2000000000000002</v>
      </c>
      <c r="D6913" s="77">
        <v>6913</v>
      </c>
      <c r="E6913" s="47"/>
      <c r="F6913" s="25">
        <f t="shared" si="966"/>
        <v>3.28</v>
      </c>
      <c r="G6913" s="25">
        <f>VLOOKUP(F6913,'Spezifische Werte'!$B$2:$C$4002,2,FALSE)</f>
        <v>1.4036237149224865E-2</v>
      </c>
      <c r="H6913" s="25">
        <f t="shared" si="969"/>
        <v>28.07247429844973</v>
      </c>
      <c r="J6913" s="25">
        <f t="shared" si="967"/>
        <v>3.3</v>
      </c>
      <c r="K6913" s="25">
        <f>VLOOKUP(J6913,'Spezifische Werte'!$B$2:$C$4002,2,FALSE)</f>
        <v>1.4533450192857693E-2</v>
      </c>
      <c r="L6913" s="25">
        <f t="shared" si="970"/>
        <v>29.066900385715385</v>
      </c>
      <c r="R6913" s="25">
        <v>6911</v>
      </c>
      <c r="S6913" s="25">
        <v>6910</v>
      </c>
      <c r="T6913" s="25">
        <f t="shared" si="974"/>
        <v>2.807247429844973E-2</v>
      </c>
      <c r="U6913" s="25">
        <f t="shared" si="971"/>
        <v>2.9066900385715386E-2</v>
      </c>
      <c r="W6913" s="17">
        <f>Eingabe!H6914</f>
        <v>258</v>
      </c>
      <c r="X6913" s="17">
        <f t="shared" si="972"/>
        <v>2.58</v>
      </c>
      <c r="Y6913" s="17">
        <f t="shared" si="973"/>
        <v>260</v>
      </c>
    </row>
    <row r="6914" spans="1:25" x14ac:dyDescent="0.15">
      <c r="A6914" s="82">
        <f t="shared" si="968"/>
        <v>10</v>
      </c>
      <c r="B6914" s="46">
        <v>43753.958333316572</v>
      </c>
      <c r="C6914" s="47">
        <f>Eingabe!G6915</f>
        <v>2.1</v>
      </c>
      <c r="D6914" s="77">
        <v>6914</v>
      </c>
      <c r="E6914" s="47"/>
      <c r="F6914" s="25">
        <f t="shared" si="966"/>
        <v>3.13</v>
      </c>
      <c r="G6914" s="25">
        <f>VLOOKUP(F6914,'Spezifische Werte'!$B$2:$C$4002,2,FALSE)</f>
        <v>1.0589326186624812E-2</v>
      </c>
      <c r="H6914" s="25">
        <f t="shared" si="969"/>
        <v>21.178652373249626</v>
      </c>
      <c r="J6914" s="25">
        <f t="shared" si="967"/>
        <v>3.15</v>
      </c>
      <c r="K6914" s="25">
        <f>VLOOKUP(J6914,'Spezifische Werte'!$B$2:$C$4002,2,FALSE)</f>
        <v>1.1019016897018549E-2</v>
      </c>
      <c r="L6914" s="25">
        <f t="shared" si="970"/>
        <v>22.038033794037098</v>
      </c>
      <c r="R6914" s="25">
        <v>6912</v>
      </c>
      <c r="S6914" s="25">
        <v>6911</v>
      </c>
      <c r="T6914" s="25">
        <f t="shared" si="974"/>
        <v>2.807247429844973E-2</v>
      </c>
      <c r="U6914" s="25">
        <f t="shared" si="971"/>
        <v>2.9066900385715386E-2</v>
      </c>
      <c r="W6914" s="17">
        <f>Eingabe!H6915</f>
        <v>258</v>
      </c>
      <c r="X6914" s="17">
        <f t="shared" si="972"/>
        <v>2.58</v>
      </c>
      <c r="Y6914" s="17">
        <f t="shared" si="973"/>
        <v>260</v>
      </c>
    </row>
    <row r="6915" spans="1:25" x14ac:dyDescent="0.15">
      <c r="A6915" s="82">
        <f t="shared" si="968"/>
        <v>10</v>
      </c>
      <c r="B6915" s="46">
        <v>43753.999999983236</v>
      </c>
      <c r="C6915" s="47">
        <f>Eingabe!G6916</f>
        <v>2.1</v>
      </c>
      <c r="D6915" s="77">
        <v>6915</v>
      </c>
      <c r="E6915" s="47"/>
      <c r="F6915" s="25">
        <f t="shared" ref="F6915:F6978" si="975">ROUND(C6915*($O$4/$O$5)^$O$7,2)</f>
        <v>3.13</v>
      </c>
      <c r="G6915" s="25">
        <f>VLOOKUP(F6915,'Spezifische Werte'!$B$2:$C$4002,2,FALSE)</f>
        <v>1.0589326186624812E-2</v>
      </c>
      <c r="H6915" s="25">
        <f t="shared" si="969"/>
        <v>21.178652373249626</v>
      </c>
      <c r="J6915" s="25">
        <f t="shared" ref="J6915:J6978" si="976">ROUND(C6915*(LN($O$4/$O$8)/LN($O$5/$O$8)),2)</f>
        <v>3.15</v>
      </c>
      <c r="K6915" s="25">
        <f>VLOOKUP(J6915,'Spezifische Werte'!$B$2:$C$4002,2,FALSE)</f>
        <v>1.1019016897018549E-2</v>
      </c>
      <c r="L6915" s="25">
        <f t="shared" si="970"/>
        <v>22.038033794037098</v>
      </c>
      <c r="R6915" s="25">
        <v>6913</v>
      </c>
      <c r="S6915" s="25">
        <v>6912</v>
      </c>
      <c r="T6915" s="25">
        <f t="shared" si="974"/>
        <v>2.807247429844973E-2</v>
      </c>
      <c r="U6915" s="25">
        <f t="shared" si="971"/>
        <v>2.9066900385715386E-2</v>
      </c>
      <c r="W6915" s="17">
        <f>Eingabe!H6916</f>
        <v>269</v>
      </c>
      <c r="X6915" s="17">
        <f t="shared" si="972"/>
        <v>2.69</v>
      </c>
      <c r="Y6915" s="17">
        <f t="shared" si="973"/>
        <v>270</v>
      </c>
    </row>
    <row r="6916" spans="1:25" x14ac:dyDescent="0.15">
      <c r="A6916" s="82">
        <f t="shared" ref="A6916:A6979" si="977">MONTH(B6916)</f>
        <v>10</v>
      </c>
      <c r="B6916" s="46">
        <v>43754.0416666499</v>
      </c>
      <c r="C6916" s="47">
        <f>Eingabe!G6917</f>
        <v>1.4</v>
      </c>
      <c r="D6916" s="77">
        <v>6916</v>
      </c>
      <c r="E6916" s="47"/>
      <c r="F6916" s="25">
        <f t="shared" si="975"/>
        <v>2.09</v>
      </c>
      <c r="G6916" s="25">
        <f>VLOOKUP(F6916,'Spezifische Werte'!$B$2:$C$4002,2,FALSE)</f>
        <v>7.3732435985694874E-4</v>
      </c>
      <c r="H6916" s="25">
        <f t="shared" ref="H6916:H6979" si="978">G6916*$O$9*1000</f>
        <v>1.4746487197138975</v>
      </c>
      <c r="J6916" s="25">
        <f t="shared" si="976"/>
        <v>2.1</v>
      </c>
      <c r="K6916" s="25">
        <f>VLOOKUP(J6916,'Spezifische Werte'!$B$2:$C$4002,2,FALSE)</f>
        <v>7.595217950017582E-4</v>
      </c>
      <c r="L6916" s="25">
        <f t="shared" ref="L6916:L6979" si="979">K6916*$O$9*1000</f>
        <v>1.5190435900035164</v>
      </c>
      <c r="R6916" s="25">
        <v>6914</v>
      </c>
      <c r="S6916" s="25">
        <v>6913</v>
      </c>
      <c r="T6916" s="25">
        <f t="shared" si="974"/>
        <v>2.807247429844973E-2</v>
      </c>
      <c r="U6916" s="25">
        <f t="shared" ref="U6916:U6979" si="980">LARGE($L$3:$L$8762,R6916)/1000</f>
        <v>2.9066900385715386E-2</v>
      </c>
      <c r="W6916" s="17">
        <f>Eingabe!H6917</f>
        <v>267</v>
      </c>
      <c r="X6916" s="17">
        <f t="shared" ref="X6916:X6979" si="981">W6916/100</f>
        <v>2.67</v>
      </c>
      <c r="Y6916" s="17">
        <f t="shared" ref="Y6916:Y6979" si="982">ROUND(X6916,1)*100</f>
        <v>270</v>
      </c>
    </row>
    <row r="6917" spans="1:25" x14ac:dyDescent="0.15">
      <c r="A6917" s="82">
        <f t="shared" si="977"/>
        <v>10</v>
      </c>
      <c r="B6917" s="46">
        <v>43754.083333316565</v>
      </c>
      <c r="C6917" s="47">
        <f>Eingabe!G6918</f>
        <v>1.4</v>
      </c>
      <c r="D6917" s="77">
        <v>6917</v>
      </c>
      <c r="E6917" s="47"/>
      <c r="F6917" s="25">
        <f t="shared" si="975"/>
        <v>2.09</v>
      </c>
      <c r="G6917" s="25">
        <f>VLOOKUP(F6917,'Spezifische Werte'!$B$2:$C$4002,2,FALSE)</f>
        <v>7.3732435985694874E-4</v>
      </c>
      <c r="H6917" s="25">
        <f t="shared" si="978"/>
        <v>1.4746487197138975</v>
      </c>
      <c r="J6917" s="25">
        <f t="shared" si="976"/>
        <v>2.1</v>
      </c>
      <c r="K6917" s="25">
        <f>VLOOKUP(J6917,'Spezifische Werte'!$B$2:$C$4002,2,FALSE)</f>
        <v>7.595217950017582E-4</v>
      </c>
      <c r="L6917" s="25">
        <f t="shared" si="979"/>
        <v>1.5190435900035164</v>
      </c>
      <c r="R6917" s="25">
        <v>6915</v>
      </c>
      <c r="S6917" s="25">
        <v>6914</v>
      </c>
      <c r="T6917" s="25">
        <f t="shared" si="974"/>
        <v>2.807247429844973E-2</v>
      </c>
      <c r="U6917" s="25">
        <f t="shared" si="980"/>
        <v>2.9066900385715386E-2</v>
      </c>
      <c r="W6917" s="17">
        <f>Eingabe!H6918</f>
        <v>257</v>
      </c>
      <c r="X6917" s="17">
        <f t="shared" si="981"/>
        <v>2.57</v>
      </c>
      <c r="Y6917" s="17">
        <f t="shared" si="982"/>
        <v>260</v>
      </c>
    </row>
    <row r="6918" spans="1:25" x14ac:dyDescent="0.15">
      <c r="A6918" s="82">
        <f t="shared" si="977"/>
        <v>10</v>
      </c>
      <c r="B6918" s="46">
        <v>43754.124999983229</v>
      </c>
      <c r="C6918" s="47">
        <f>Eingabe!G6919</f>
        <v>2</v>
      </c>
      <c r="D6918" s="77">
        <v>6918</v>
      </c>
      <c r="E6918" s="47"/>
      <c r="F6918" s="25">
        <f t="shared" si="975"/>
        <v>2.98</v>
      </c>
      <c r="G6918" s="25">
        <f>VLOOKUP(F6918,'Spezifische Werte'!$B$2:$C$4002,2,FALSE)</f>
        <v>7.6819067373919353E-3</v>
      </c>
      <c r="H6918" s="25">
        <f t="shared" si="978"/>
        <v>15.363813474783871</v>
      </c>
      <c r="J6918" s="25">
        <f t="shared" si="976"/>
        <v>3</v>
      </c>
      <c r="K6918" s="25">
        <f>VLOOKUP(J6918,'Spezifische Werte'!$B$2:$C$4002,2,FALSE)</f>
        <v>8.0363231384606472E-3</v>
      </c>
      <c r="L6918" s="25">
        <f t="shared" si="979"/>
        <v>16.072646276921294</v>
      </c>
      <c r="R6918" s="25">
        <v>6916</v>
      </c>
      <c r="S6918" s="25">
        <v>6915</v>
      </c>
      <c r="T6918" s="25">
        <f t="shared" ref="T6918:T6981" si="983">LARGE($H$3:$H$8762,R6918)/1000</f>
        <v>2.807247429844973E-2</v>
      </c>
      <c r="U6918" s="25">
        <f t="shared" si="980"/>
        <v>2.9066900385715386E-2</v>
      </c>
      <c r="W6918" s="17">
        <f>Eingabe!H6919</f>
        <v>267</v>
      </c>
      <c r="X6918" s="17">
        <f t="shared" si="981"/>
        <v>2.67</v>
      </c>
      <c r="Y6918" s="17">
        <f t="shared" si="982"/>
        <v>270</v>
      </c>
    </row>
    <row r="6919" spans="1:25" x14ac:dyDescent="0.15">
      <c r="A6919" s="82">
        <f t="shared" si="977"/>
        <v>10</v>
      </c>
      <c r="B6919" s="46">
        <v>43754.166666649893</v>
      </c>
      <c r="C6919" s="47">
        <f>Eingabe!G6920</f>
        <v>2</v>
      </c>
      <c r="D6919" s="77">
        <v>6919</v>
      </c>
      <c r="E6919" s="47"/>
      <c r="F6919" s="25">
        <f t="shared" si="975"/>
        <v>2.98</v>
      </c>
      <c r="G6919" s="25">
        <f>VLOOKUP(F6919,'Spezifische Werte'!$B$2:$C$4002,2,FALSE)</f>
        <v>7.6819067373919353E-3</v>
      </c>
      <c r="H6919" s="25">
        <f t="shared" si="978"/>
        <v>15.363813474783871</v>
      </c>
      <c r="J6919" s="25">
        <f t="shared" si="976"/>
        <v>3</v>
      </c>
      <c r="K6919" s="25">
        <f>VLOOKUP(J6919,'Spezifische Werte'!$B$2:$C$4002,2,FALSE)</f>
        <v>8.0363231384606472E-3</v>
      </c>
      <c r="L6919" s="25">
        <f t="shared" si="979"/>
        <v>16.072646276921294</v>
      </c>
      <c r="R6919" s="25">
        <v>6917</v>
      </c>
      <c r="S6919" s="25">
        <v>6916</v>
      </c>
      <c r="T6919" s="25">
        <f t="shared" si="983"/>
        <v>2.807247429844973E-2</v>
      </c>
      <c r="U6919" s="25">
        <f t="shared" si="980"/>
        <v>2.9066900385715386E-2</v>
      </c>
      <c r="W6919" s="17">
        <f>Eingabe!H6920</f>
        <v>258</v>
      </c>
      <c r="X6919" s="17">
        <f t="shared" si="981"/>
        <v>2.58</v>
      </c>
      <c r="Y6919" s="17">
        <f t="shared" si="982"/>
        <v>260</v>
      </c>
    </row>
    <row r="6920" spans="1:25" x14ac:dyDescent="0.15">
      <c r="A6920" s="82">
        <f t="shared" si="977"/>
        <v>10</v>
      </c>
      <c r="B6920" s="46">
        <v>43754.208333316557</v>
      </c>
      <c r="C6920" s="47">
        <f>Eingabe!G6921</f>
        <v>2.1</v>
      </c>
      <c r="D6920" s="77">
        <v>6920</v>
      </c>
      <c r="E6920" s="47"/>
      <c r="F6920" s="25">
        <f t="shared" si="975"/>
        <v>3.13</v>
      </c>
      <c r="G6920" s="25">
        <f>VLOOKUP(F6920,'Spezifische Werte'!$B$2:$C$4002,2,FALSE)</f>
        <v>1.0589326186624812E-2</v>
      </c>
      <c r="H6920" s="25">
        <f t="shared" si="978"/>
        <v>21.178652373249626</v>
      </c>
      <c r="J6920" s="25">
        <f t="shared" si="976"/>
        <v>3.15</v>
      </c>
      <c r="K6920" s="25">
        <f>VLOOKUP(J6920,'Spezifische Werte'!$B$2:$C$4002,2,FALSE)</f>
        <v>1.1019016897018549E-2</v>
      </c>
      <c r="L6920" s="25">
        <f t="shared" si="979"/>
        <v>22.038033794037098</v>
      </c>
      <c r="R6920" s="25">
        <v>6918</v>
      </c>
      <c r="S6920" s="25">
        <v>6917</v>
      </c>
      <c r="T6920" s="25">
        <f t="shared" si="983"/>
        <v>2.807247429844973E-2</v>
      </c>
      <c r="U6920" s="25">
        <f t="shared" si="980"/>
        <v>2.9066900385715386E-2</v>
      </c>
      <c r="W6920" s="17">
        <f>Eingabe!H6921</f>
        <v>256</v>
      </c>
      <c r="X6920" s="17">
        <f t="shared" si="981"/>
        <v>2.56</v>
      </c>
      <c r="Y6920" s="17">
        <f t="shared" si="982"/>
        <v>260</v>
      </c>
    </row>
    <row r="6921" spans="1:25" x14ac:dyDescent="0.15">
      <c r="A6921" s="82">
        <f t="shared" si="977"/>
        <v>10</v>
      </c>
      <c r="B6921" s="46">
        <v>43754.249999983222</v>
      </c>
      <c r="C6921" s="47">
        <f>Eingabe!G6922</f>
        <v>2.2000000000000002</v>
      </c>
      <c r="D6921" s="77">
        <v>6921</v>
      </c>
      <c r="E6921" s="47"/>
      <c r="F6921" s="25">
        <f t="shared" si="975"/>
        <v>3.28</v>
      </c>
      <c r="G6921" s="25">
        <f>VLOOKUP(F6921,'Spezifische Werte'!$B$2:$C$4002,2,FALSE)</f>
        <v>1.4036237149224865E-2</v>
      </c>
      <c r="H6921" s="25">
        <f t="shared" si="978"/>
        <v>28.07247429844973</v>
      </c>
      <c r="J6921" s="25">
        <f t="shared" si="976"/>
        <v>3.3</v>
      </c>
      <c r="K6921" s="25">
        <f>VLOOKUP(J6921,'Spezifische Werte'!$B$2:$C$4002,2,FALSE)</f>
        <v>1.4533450192857693E-2</v>
      </c>
      <c r="L6921" s="25">
        <f t="shared" si="979"/>
        <v>29.066900385715385</v>
      </c>
      <c r="R6921" s="25">
        <v>6919</v>
      </c>
      <c r="S6921" s="25">
        <v>6918</v>
      </c>
      <c r="T6921" s="25">
        <f t="shared" si="983"/>
        <v>2.1178652373249625E-2</v>
      </c>
      <c r="U6921" s="25">
        <f t="shared" si="980"/>
        <v>2.2038033794037099E-2</v>
      </c>
      <c r="W6921" s="17">
        <f>Eingabe!H6922</f>
        <v>244</v>
      </c>
      <c r="X6921" s="17">
        <f t="shared" si="981"/>
        <v>2.44</v>
      </c>
      <c r="Y6921" s="17">
        <f t="shared" si="982"/>
        <v>240</v>
      </c>
    </row>
    <row r="6922" spans="1:25" x14ac:dyDescent="0.15">
      <c r="A6922" s="82">
        <f t="shared" si="977"/>
        <v>10</v>
      </c>
      <c r="B6922" s="46">
        <v>43754.291666649886</v>
      </c>
      <c r="C6922" s="47">
        <f>Eingabe!G6923</f>
        <v>2.2999999999999998</v>
      </c>
      <c r="D6922" s="77">
        <v>6922</v>
      </c>
      <c r="E6922" s="47"/>
      <c r="F6922" s="25">
        <f t="shared" si="975"/>
        <v>3.43</v>
      </c>
      <c r="G6922" s="25">
        <f>VLOOKUP(F6922,'Spezifische Werte'!$B$2:$C$4002,2,FALSE)</f>
        <v>1.7964243573129882E-2</v>
      </c>
      <c r="H6922" s="25">
        <f t="shared" si="978"/>
        <v>35.928487146259762</v>
      </c>
      <c r="J6922" s="25">
        <f t="shared" si="976"/>
        <v>3.45</v>
      </c>
      <c r="K6922" s="25">
        <f>VLOOKUP(J6922,'Spezifische Werte'!$B$2:$C$4002,2,FALSE)</f>
        <v>1.8521187553697735E-2</v>
      </c>
      <c r="L6922" s="25">
        <f t="shared" si="979"/>
        <v>37.042375107395472</v>
      </c>
      <c r="R6922" s="25">
        <v>6920</v>
      </c>
      <c r="S6922" s="25">
        <v>6919</v>
      </c>
      <c r="T6922" s="25">
        <f t="shared" si="983"/>
        <v>2.1178652373249625E-2</v>
      </c>
      <c r="U6922" s="25">
        <f t="shared" si="980"/>
        <v>2.2038033794037099E-2</v>
      </c>
      <c r="W6922" s="17">
        <f>Eingabe!H6923</f>
        <v>236</v>
      </c>
      <c r="X6922" s="17">
        <f t="shared" si="981"/>
        <v>2.36</v>
      </c>
      <c r="Y6922" s="17">
        <f t="shared" si="982"/>
        <v>240</v>
      </c>
    </row>
    <row r="6923" spans="1:25" x14ac:dyDescent="0.15">
      <c r="A6923" s="82">
        <f t="shared" si="977"/>
        <v>10</v>
      </c>
      <c r="B6923" s="46">
        <v>43754.33333331655</v>
      </c>
      <c r="C6923" s="47">
        <f>Eingabe!G6924</f>
        <v>2.4</v>
      </c>
      <c r="D6923" s="77">
        <v>6923</v>
      </c>
      <c r="E6923" s="47"/>
      <c r="F6923" s="25">
        <f t="shared" si="975"/>
        <v>3.58</v>
      </c>
      <c r="G6923" s="25">
        <f>VLOOKUP(F6923,'Spezifische Werte'!$B$2:$C$4002,2,FALSE)</f>
        <v>2.2829235995572409E-2</v>
      </c>
      <c r="H6923" s="25">
        <f t="shared" si="978"/>
        <v>45.658471991144815</v>
      </c>
      <c r="J6923" s="25">
        <f t="shared" si="976"/>
        <v>3.6</v>
      </c>
      <c r="K6923" s="25">
        <f>VLOOKUP(J6923,'Spezifische Werte'!$B$2:$C$4002,2,FALSE)</f>
        <v>2.3596471134930203E-2</v>
      </c>
      <c r="L6923" s="25">
        <f t="shared" si="979"/>
        <v>47.19294226986041</v>
      </c>
      <c r="R6923" s="25">
        <v>6921</v>
      </c>
      <c r="S6923" s="25">
        <v>6920</v>
      </c>
      <c r="T6923" s="25">
        <f t="shared" si="983"/>
        <v>2.1178652373249625E-2</v>
      </c>
      <c r="U6923" s="25">
        <f t="shared" si="980"/>
        <v>2.2038033794037099E-2</v>
      </c>
      <c r="W6923" s="17">
        <f>Eingabe!H6924</f>
        <v>244</v>
      </c>
      <c r="X6923" s="17">
        <f t="shared" si="981"/>
        <v>2.44</v>
      </c>
      <c r="Y6923" s="17">
        <f t="shared" si="982"/>
        <v>240</v>
      </c>
    </row>
    <row r="6924" spans="1:25" x14ac:dyDescent="0.15">
      <c r="A6924" s="82">
        <f t="shared" si="977"/>
        <v>10</v>
      </c>
      <c r="B6924" s="46">
        <v>43754.374999983214</v>
      </c>
      <c r="C6924" s="47">
        <f>Eingabe!G6925</f>
        <v>2.1</v>
      </c>
      <c r="D6924" s="77">
        <v>6924</v>
      </c>
      <c r="E6924" s="47"/>
      <c r="F6924" s="25">
        <f t="shared" si="975"/>
        <v>3.13</v>
      </c>
      <c r="G6924" s="25">
        <f>VLOOKUP(F6924,'Spezifische Werte'!$B$2:$C$4002,2,FALSE)</f>
        <v>1.0589326186624812E-2</v>
      </c>
      <c r="H6924" s="25">
        <f t="shared" si="978"/>
        <v>21.178652373249626</v>
      </c>
      <c r="J6924" s="25">
        <f t="shared" si="976"/>
        <v>3.15</v>
      </c>
      <c r="K6924" s="25">
        <f>VLOOKUP(J6924,'Spezifische Werte'!$B$2:$C$4002,2,FALSE)</f>
        <v>1.1019016897018549E-2</v>
      </c>
      <c r="L6924" s="25">
        <f t="shared" si="979"/>
        <v>22.038033794037098</v>
      </c>
      <c r="R6924" s="25">
        <v>6922</v>
      </c>
      <c r="S6924" s="25">
        <v>6921</v>
      </c>
      <c r="T6924" s="25">
        <f t="shared" si="983"/>
        <v>2.1178652373249625E-2</v>
      </c>
      <c r="U6924" s="25">
        <f t="shared" si="980"/>
        <v>2.2038033794037099E-2</v>
      </c>
      <c r="W6924" s="17">
        <f>Eingabe!H6925</f>
        <v>247</v>
      </c>
      <c r="X6924" s="17">
        <f t="shared" si="981"/>
        <v>2.4700000000000002</v>
      </c>
      <c r="Y6924" s="17">
        <f t="shared" si="982"/>
        <v>250</v>
      </c>
    </row>
    <row r="6925" spans="1:25" x14ac:dyDescent="0.15">
      <c r="A6925" s="82">
        <f t="shared" si="977"/>
        <v>10</v>
      </c>
      <c r="B6925" s="46">
        <v>43754.416666649879</v>
      </c>
      <c r="C6925" s="47">
        <f>Eingabe!G6926</f>
        <v>3</v>
      </c>
      <c r="D6925" s="77">
        <v>6925</v>
      </c>
      <c r="E6925" s="47"/>
      <c r="F6925" s="25">
        <f t="shared" si="975"/>
        <v>4.4800000000000004</v>
      </c>
      <c r="G6925" s="25">
        <f>VLOOKUP(F6925,'Spezifische Werte'!$B$2:$C$4002,2,FALSE)</f>
        <v>6.3876775708421291E-2</v>
      </c>
      <c r="H6925" s="25">
        <f t="shared" si="978"/>
        <v>127.75355141684258</v>
      </c>
      <c r="J6925" s="25">
        <f t="shared" si="976"/>
        <v>4.5</v>
      </c>
      <c r="K6925" s="25">
        <f>VLOOKUP(J6925,'Spezifische Werte'!$B$2:$C$4002,2,FALSE)</f>
        <v>6.4854105449014127E-2</v>
      </c>
      <c r="L6925" s="25">
        <f t="shared" si="979"/>
        <v>129.70821089802826</v>
      </c>
      <c r="R6925" s="25">
        <v>6923</v>
      </c>
      <c r="S6925" s="25">
        <v>6922</v>
      </c>
      <c r="T6925" s="25">
        <f t="shared" si="983"/>
        <v>2.1178652373249625E-2</v>
      </c>
      <c r="U6925" s="25">
        <f t="shared" si="980"/>
        <v>2.2038033794037099E-2</v>
      </c>
      <c r="W6925" s="17">
        <f>Eingabe!H6926</f>
        <v>225</v>
      </c>
      <c r="X6925" s="17">
        <f t="shared" si="981"/>
        <v>2.25</v>
      </c>
      <c r="Y6925" s="17">
        <f t="shared" si="982"/>
        <v>229.99999999999997</v>
      </c>
    </row>
    <row r="6926" spans="1:25" x14ac:dyDescent="0.15">
      <c r="A6926" s="82">
        <f t="shared" si="977"/>
        <v>10</v>
      </c>
      <c r="B6926" s="46">
        <v>43754.458333316543</v>
      </c>
      <c r="C6926" s="47">
        <f>Eingabe!G6927</f>
        <v>3.1</v>
      </c>
      <c r="D6926" s="77">
        <v>6926</v>
      </c>
      <c r="E6926" s="47"/>
      <c r="F6926" s="25">
        <f t="shared" si="975"/>
        <v>4.62</v>
      </c>
      <c r="G6926" s="25">
        <f>VLOOKUP(F6926,'Spezifische Werte'!$B$2:$C$4002,2,FALSE)</f>
        <v>7.0834307543363312E-2</v>
      </c>
      <c r="H6926" s="25">
        <f t="shared" si="978"/>
        <v>141.66861508672662</v>
      </c>
      <c r="J6926" s="25">
        <f t="shared" si="976"/>
        <v>4.6500000000000004</v>
      </c>
      <c r="K6926" s="25">
        <f>VLOOKUP(J6926,'Spezifische Werte'!$B$2:$C$4002,2,FALSE)</f>
        <v>7.2366311882592071E-2</v>
      </c>
      <c r="L6926" s="25">
        <f t="shared" si="979"/>
        <v>144.73262376518414</v>
      </c>
      <c r="R6926" s="25">
        <v>6924</v>
      </c>
      <c r="S6926" s="25">
        <v>6923</v>
      </c>
      <c r="T6926" s="25">
        <f t="shared" si="983"/>
        <v>2.1178652373249625E-2</v>
      </c>
      <c r="U6926" s="25">
        <f t="shared" si="980"/>
        <v>2.2038033794037099E-2</v>
      </c>
      <c r="W6926" s="17">
        <f>Eingabe!H6927</f>
        <v>230</v>
      </c>
      <c r="X6926" s="17">
        <f t="shared" si="981"/>
        <v>2.2999999999999998</v>
      </c>
      <c r="Y6926" s="17">
        <f t="shared" si="982"/>
        <v>229.99999999999997</v>
      </c>
    </row>
    <row r="6927" spans="1:25" x14ac:dyDescent="0.15">
      <c r="A6927" s="82">
        <f t="shared" si="977"/>
        <v>10</v>
      </c>
      <c r="B6927" s="46">
        <v>43754.499999983207</v>
      </c>
      <c r="C6927" s="47">
        <f>Eingabe!G6928</f>
        <v>3</v>
      </c>
      <c r="D6927" s="77">
        <v>6927</v>
      </c>
      <c r="E6927" s="47"/>
      <c r="F6927" s="25">
        <f t="shared" si="975"/>
        <v>4.4800000000000004</v>
      </c>
      <c r="G6927" s="25">
        <f>VLOOKUP(F6927,'Spezifische Werte'!$B$2:$C$4002,2,FALSE)</f>
        <v>6.3876775708421291E-2</v>
      </c>
      <c r="H6927" s="25">
        <f t="shared" si="978"/>
        <v>127.75355141684258</v>
      </c>
      <c r="J6927" s="25">
        <f t="shared" si="976"/>
        <v>4.5</v>
      </c>
      <c r="K6927" s="25">
        <f>VLOOKUP(J6927,'Spezifische Werte'!$B$2:$C$4002,2,FALSE)</f>
        <v>6.4854105449014127E-2</v>
      </c>
      <c r="L6927" s="25">
        <f t="shared" si="979"/>
        <v>129.70821089802826</v>
      </c>
      <c r="R6927" s="25">
        <v>6925</v>
      </c>
      <c r="S6927" s="25">
        <v>6924</v>
      </c>
      <c r="T6927" s="25">
        <f t="shared" si="983"/>
        <v>2.1178652373249625E-2</v>
      </c>
      <c r="U6927" s="25">
        <f t="shared" si="980"/>
        <v>2.2038033794037099E-2</v>
      </c>
      <c r="W6927" s="17">
        <f>Eingabe!H6928</f>
        <v>231</v>
      </c>
      <c r="X6927" s="17">
        <f t="shared" si="981"/>
        <v>2.31</v>
      </c>
      <c r="Y6927" s="17">
        <f t="shared" si="982"/>
        <v>229.99999999999997</v>
      </c>
    </row>
    <row r="6928" spans="1:25" x14ac:dyDescent="0.15">
      <c r="A6928" s="82">
        <f t="shared" si="977"/>
        <v>10</v>
      </c>
      <c r="B6928" s="46">
        <v>43754.541666649871</v>
      </c>
      <c r="C6928" s="47">
        <f>Eingabe!G6929</f>
        <v>3.1</v>
      </c>
      <c r="D6928" s="77">
        <v>6928</v>
      </c>
      <c r="E6928" s="47"/>
      <c r="F6928" s="25">
        <f t="shared" si="975"/>
        <v>4.62</v>
      </c>
      <c r="G6928" s="25">
        <f>VLOOKUP(F6928,'Spezifische Werte'!$B$2:$C$4002,2,FALSE)</f>
        <v>7.0834307543363312E-2</v>
      </c>
      <c r="H6928" s="25">
        <f t="shared" si="978"/>
        <v>141.66861508672662</v>
      </c>
      <c r="J6928" s="25">
        <f t="shared" si="976"/>
        <v>4.6500000000000004</v>
      </c>
      <c r="K6928" s="25">
        <f>VLOOKUP(J6928,'Spezifische Werte'!$B$2:$C$4002,2,FALSE)</f>
        <v>7.2366311882592071E-2</v>
      </c>
      <c r="L6928" s="25">
        <f t="shared" si="979"/>
        <v>144.73262376518414</v>
      </c>
      <c r="R6928" s="25">
        <v>6926</v>
      </c>
      <c r="S6928" s="25">
        <v>6925</v>
      </c>
      <c r="T6928" s="25">
        <f t="shared" si="983"/>
        <v>2.1178652373249625E-2</v>
      </c>
      <c r="U6928" s="25">
        <f t="shared" si="980"/>
        <v>2.2038033794037099E-2</v>
      </c>
      <c r="W6928" s="17">
        <f>Eingabe!H6929</f>
        <v>198</v>
      </c>
      <c r="X6928" s="17">
        <f t="shared" si="981"/>
        <v>1.98</v>
      </c>
      <c r="Y6928" s="17">
        <f t="shared" si="982"/>
        <v>200</v>
      </c>
    </row>
    <row r="6929" spans="1:25" x14ac:dyDescent="0.15">
      <c r="A6929" s="82">
        <f t="shared" si="977"/>
        <v>10</v>
      </c>
      <c r="B6929" s="46">
        <v>43754.583333316536</v>
      </c>
      <c r="C6929" s="47">
        <f>Eingabe!G6930</f>
        <v>4.3</v>
      </c>
      <c r="D6929" s="77">
        <v>6929</v>
      </c>
      <c r="E6929" s="47"/>
      <c r="F6929" s="25">
        <f t="shared" si="975"/>
        <v>6.41</v>
      </c>
      <c r="G6929" s="25">
        <f>VLOOKUP(F6929,'Spezifische Werte'!$B$2:$C$4002,2,FALSE)</f>
        <v>0.20539547091670399</v>
      </c>
      <c r="H6929" s="25">
        <f t="shared" si="978"/>
        <v>410.790941833408</v>
      </c>
      <c r="J6929" s="25">
        <f t="shared" si="976"/>
        <v>6.45</v>
      </c>
      <c r="K6929" s="25">
        <f>VLOOKUP(J6929,'Spezifische Werte'!$B$2:$C$4002,2,FALSE)</f>
        <v>0.20962714743593144</v>
      </c>
      <c r="L6929" s="25">
        <f t="shared" si="979"/>
        <v>419.2542948718629</v>
      </c>
      <c r="R6929" s="25">
        <v>6927</v>
      </c>
      <c r="S6929" s="25">
        <v>6926</v>
      </c>
      <c r="T6929" s="25">
        <f t="shared" si="983"/>
        <v>2.1178652373249625E-2</v>
      </c>
      <c r="U6929" s="25">
        <f t="shared" si="980"/>
        <v>2.2038033794037099E-2</v>
      </c>
      <c r="W6929" s="17">
        <f>Eingabe!H6930</f>
        <v>189</v>
      </c>
      <c r="X6929" s="17">
        <f t="shared" si="981"/>
        <v>1.89</v>
      </c>
      <c r="Y6929" s="17">
        <f t="shared" si="982"/>
        <v>190</v>
      </c>
    </row>
    <row r="6930" spans="1:25" x14ac:dyDescent="0.15">
      <c r="A6930" s="82">
        <f t="shared" si="977"/>
        <v>10</v>
      </c>
      <c r="B6930" s="46">
        <v>43754.6249999832</v>
      </c>
      <c r="C6930" s="47">
        <f>Eingabe!G6931</f>
        <v>3.5</v>
      </c>
      <c r="D6930" s="77">
        <v>6930</v>
      </c>
      <c r="E6930" s="47"/>
      <c r="F6930" s="25">
        <f t="shared" si="975"/>
        <v>5.22</v>
      </c>
      <c r="G6930" s="25">
        <f>VLOOKUP(F6930,'Spezifische Werte'!$B$2:$C$4002,2,FALSE)</f>
        <v>0.10600726326582303</v>
      </c>
      <c r="H6930" s="25">
        <f t="shared" si="978"/>
        <v>212.01452653164606</v>
      </c>
      <c r="J6930" s="25">
        <f t="shared" si="976"/>
        <v>5.25</v>
      </c>
      <c r="K6930" s="25">
        <f>VLOOKUP(J6930,'Spezifische Werte'!$B$2:$C$4002,2,FALSE)</f>
        <v>0.10804502827355937</v>
      </c>
      <c r="L6930" s="25">
        <f t="shared" si="979"/>
        <v>216.09005654711873</v>
      </c>
      <c r="R6930" s="25">
        <v>6928</v>
      </c>
      <c r="S6930" s="25">
        <v>6927</v>
      </c>
      <c r="T6930" s="25">
        <f t="shared" si="983"/>
        <v>2.1178652373249625E-2</v>
      </c>
      <c r="U6930" s="25">
        <f t="shared" si="980"/>
        <v>2.2038033794037099E-2</v>
      </c>
      <c r="W6930" s="17">
        <f>Eingabe!H6931</f>
        <v>179</v>
      </c>
      <c r="X6930" s="17">
        <f t="shared" si="981"/>
        <v>1.79</v>
      </c>
      <c r="Y6930" s="17">
        <f t="shared" si="982"/>
        <v>180</v>
      </c>
    </row>
    <row r="6931" spans="1:25" x14ac:dyDescent="0.15">
      <c r="A6931" s="82">
        <f t="shared" si="977"/>
        <v>10</v>
      </c>
      <c r="B6931" s="46">
        <v>43754.666666649864</v>
      </c>
      <c r="C6931" s="47">
        <f>Eingabe!G6932</f>
        <v>2.6</v>
      </c>
      <c r="D6931" s="77">
        <v>6931</v>
      </c>
      <c r="E6931" s="47"/>
      <c r="F6931" s="25">
        <f t="shared" si="975"/>
        <v>3.88</v>
      </c>
      <c r="G6931" s="25">
        <f>VLOOKUP(F6931,'Spezifische Werte'!$B$2:$C$4002,2,FALSE)</f>
        <v>3.5689320314118818E-2</v>
      </c>
      <c r="H6931" s="25">
        <f t="shared" si="978"/>
        <v>71.378640628237633</v>
      </c>
      <c r="J6931" s="25">
        <f t="shared" si="976"/>
        <v>3.9</v>
      </c>
      <c r="K6931" s="25">
        <f>VLOOKUP(J6931,'Spezifische Werte'!$B$2:$C$4002,2,FALSE)</f>
        <v>3.6613952811549305E-2</v>
      </c>
      <c r="L6931" s="25">
        <f t="shared" si="979"/>
        <v>73.227905623098607</v>
      </c>
      <c r="R6931" s="25">
        <v>6929</v>
      </c>
      <c r="S6931" s="25">
        <v>6928</v>
      </c>
      <c r="T6931" s="25">
        <f t="shared" si="983"/>
        <v>2.1178652373249625E-2</v>
      </c>
      <c r="U6931" s="25">
        <f t="shared" si="980"/>
        <v>2.2038033794037099E-2</v>
      </c>
      <c r="W6931" s="17">
        <f>Eingabe!H6932</f>
        <v>170</v>
      </c>
      <c r="X6931" s="17">
        <f t="shared" si="981"/>
        <v>1.7</v>
      </c>
      <c r="Y6931" s="17">
        <f t="shared" si="982"/>
        <v>170</v>
      </c>
    </row>
    <row r="6932" spans="1:25" x14ac:dyDescent="0.15">
      <c r="A6932" s="82">
        <f t="shared" si="977"/>
        <v>10</v>
      </c>
      <c r="B6932" s="46">
        <v>43754.708333316528</v>
      </c>
      <c r="C6932" s="47">
        <f>Eingabe!G6933</f>
        <v>3.1</v>
      </c>
      <c r="D6932" s="77">
        <v>6932</v>
      </c>
      <c r="E6932" s="47"/>
      <c r="F6932" s="25">
        <f t="shared" si="975"/>
        <v>4.62</v>
      </c>
      <c r="G6932" s="25">
        <f>VLOOKUP(F6932,'Spezifische Werte'!$B$2:$C$4002,2,FALSE)</f>
        <v>7.0834307543363312E-2</v>
      </c>
      <c r="H6932" s="25">
        <f t="shared" si="978"/>
        <v>141.66861508672662</v>
      </c>
      <c r="J6932" s="25">
        <f t="shared" si="976"/>
        <v>4.6500000000000004</v>
      </c>
      <c r="K6932" s="25">
        <f>VLOOKUP(J6932,'Spezifische Werte'!$B$2:$C$4002,2,FALSE)</f>
        <v>7.2366311882592071E-2</v>
      </c>
      <c r="L6932" s="25">
        <f t="shared" si="979"/>
        <v>144.73262376518414</v>
      </c>
      <c r="R6932" s="25">
        <v>6930</v>
      </c>
      <c r="S6932" s="25">
        <v>6929</v>
      </c>
      <c r="T6932" s="25">
        <f t="shared" si="983"/>
        <v>2.1178652373249625E-2</v>
      </c>
      <c r="U6932" s="25">
        <f t="shared" si="980"/>
        <v>2.2038033794037099E-2</v>
      </c>
      <c r="W6932" s="17">
        <f>Eingabe!H6933</f>
        <v>150</v>
      </c>
      <c r="X6932" s="17">
        <f t="shared" si="981"/>
        <v>1.5</v>
      </c>
      <c r="Y6932" s="17">
        <f t="shared" si="982"/>
        <v>150</v>
      </c>
    </row>
    <row r="6933" spans="1:25" x14ac:dyDescent="0.15">
      <c r="A6933" s="82">
        <f t="shared" si="977"/>
        <v>10</v>
      </c>
      <c r="B6933" s="46">
        <v>43754.749999983193</v>
      </c>
      <c r="C6933" s="47">
        <f>Eingabe!G6934</f>
        <v>2.4</v>
      </c>
      <c r="D6933" s="77">
        <v>6933</v>
      </c>
      <c r="E6933" s="47"/>
      <c r="F6933" s="25">
        <f t="shared" si="975"/>
        <v>3.58</v>
      </c>
      <c r="G6933" s="25">
        <f>VLOOKUP(F6933,'Spezifische Werte'!$B$2:$C$4002,2,FALSE)</f>
        <v>2.2829235995572409E-2</v>
      </c>
      <c r="H6933" s="25">
        <f t="shared" si="978"/>
        <v>45.658471991144815</v>
      </c>
      <c r="J6933" s="25">
        <f t="shared" si="976"/>
        <v>3.6</v>
      </c>
      <c r="K6933" s="25">
        <f>VLOOKUP(J6933,'Spezifische Werte'!$B$2:$C$4002,2,FALSE)</f>
        <v>2.3596471134930203E-2</v>
      </c>
      <c r="L6933" s="25">
        <f t="shared" si="979"/>
        <v>47.19294226986041</v>
      </c>
      <c r="R6933" s="25">
        <v>6931</v>
      </c>
      <c r="S6933" s="25">
        <v>6930</v>
      </c>
      <c r="T6933" s="25">
        <f t="shared" si="983"/>
        <v>2.1178652373249625E-2</v>
      </c>
      <c r="U6933" s="25">
        <f t="shared" si="980"/>
        <v>2.2038033794037099E-2</v>
      </c>
      <c r="W6933" s="17">
        <f>Eingabe!H6934</f>
        <v>138</v>
      </c>
      <c r="X6933" s="17">
        <f t="shared" si="981"/>
        <v>1.38</v>
      </c>
      <c r="Y6933" s="17">
        <f t="shared" si="982"/>
        <v>140</v>
      </c>
    </row>
    <row r="6934" spans="1:25" x14ac:dyDescent="0.15">
      <c r="A6934" s="82">
        <f t="shared" si="977"/>
        <v>10</v>
      </c>
      <c r="B6934" s="46">
        <v>43754.791666649857</v>
      </c>
      <c r="C6934" s="47">
        <f>Eingabe!G6935</f>
        <v>2.2999999999999998</v>
      </c>
      <c r="D6934" s="77">
        <v>6934</v>
      </c>
      <c r="E6934" s="47"/>
      <c r="F6934" s="25">
        <f t="shared" si="975"/>
        <v>3.43</v>
      </c>
      <c r="G6934" s="25">
        <f>VLOOKUP(F6934,'Spezifische Werte'!$B$2:$C$4002,2,FALSE)</f>
        <v>1.7964243573129882E-2</v>
      </c>
      <c r="H6934" s="25">
        <f t="shared" si="978"/>
        <v>35.928487146259762</v>
      </c>
      <c r="J6934" s="25">
        <f t="shared" si="976"/>
        <v>3.45</v>
      </c>
      <c r="K6934" s="25">
        <f>VLOOKUP(J6934,'Spezifische Werte'!$B$2:$C$4002,2,FALSE)</f>
        <v>1.8521187553697735E-2</v>
      </c>
      <c r="L6934" s="25">
        <f t="shared" si="979"/>
        <v>37.042375107395472</v>
      </c>
      <c r="R6934" s="25">
        <v>6932</v>
      </c>
      <c r="S6934" s="25">
        <v>6931</v>
      </c>
      <c r="T6934" s="25">
        <f t="shared" si="983"/>
        <v>2.1178652373249625E-2</v>
      </c>
      <c r="U6934" s="25">
        <f t="shared" si="980"/>
        <v>2.2038033794037099E-2</v>
      </c>
      <c r="W6934" s="17">
        <f>Eingabe!H6935</f>
        <v>139</v>
      </c>
      <c r="X6934" s="17">
        <f t="shared" si="981"/>
        <v>1.39</v>
      </c>
      <c r="Y6934" s="17">
        <f t="shared" si="982"/>
        <v>140</v>
      </c>
    </row>
    <row r="6935" spans="1:25" x14ac:dyDescent="0.15">
      <c r="A6935" s="82">
        <f t="shared" si="977"/>
        <v>10</v>
      </c>
      <c r="B6935" s="46">
        <v>43754.833333316521</v>
      </c>
      <c r="C6935" s="47">
        <f>Eingabe!G6936</f>
        <v>2.4</v>
      </c>
      <c r="D6935" s="77">
        <v>6935</v>
      </c>
      <c r="E6935" s="47"/>
      <c r="F6935" s="25">
        <f t="shared" si="975"/>
        <v>3.58</v>
      </c>
      <c r="G6935" s="25">
        <f>VLOOKUP(F6935,'Spezifische Werte'!$B$2:$C$4002,2,FALSE)</f>
        <v>2.2829235995572409E-2</v>
      </c>
      <c r="H6935" s="25">
        <f t="shared" si="978"/>
        <v>45.658471991144815</v>
      </c>
      <c r="J6935" s="25">
        <f t="shared" si="976"/>
        <v>3.6</v>
      </c>
      <c r="K6935" s="25">
        <f>VLOOKUP(J6935,'Spezifische Werte'!$B$2:$C$4002,2,FALSE)</f>
        <v>2.3596471134930203E-2</v>
      </c>
      <c r="L6935" s="25">
        <f t="shared" si="979"/>
        <v>47.19294226986041</v>
      </c>
      <c r="R6935" s="25">
        <v>6933</v>
      </c>
      <c r="S6935" s="25">
        <v>6932</v>
      </c>
      <c r="T6935" s="25">
        <f t="shared" si="983"/>
        <v>2.1178652373249625E-2</v>
      </c>
      <c r="U6935" s="25">
        <f t="shared" si="980"/>
        <v>2.2038033794037099E-2</v>
      </c>
      <c r="W6935" s="17">
        <f>Eingabe!H6936</f>
        <v>139</v>
      </c>
      <c r="X6935" s="17">
        <f t="shared" si="981"/>
        <v>1.39</v>
      </c>
      <c r="Y6935" s="17">
        <f t="shared" si="982"/>
        <v>140</v>
      </c>
    </row>
    <row r="6936" spans="1:25" x14ac:dyDescent="0.15">
      <c r="A6936" s="82">
        <f t="shared" si="977"/>
        <v>10</v>
      </c>
      <c r="B6936" s="46">
        <v>43754.874999983185</v>
      </c>
      <c r="C6936" s="47">
        <f>Eingabe!G6937</f>
        <v>1.5</v>
      </c>
      <c r="D6936" s="77">
        <v>6936</v>
      </c>
      <c r="E6936" s="47"/>
      <c r="F6936" s="25">
        <f t="shared" si="975"/>
        <v>2.2400000000000002</v>
      </c>
      <c r="G6936" s="25">
        <f>VLOOKUP(F6936,'Spezifische Werte'!$B$2:$C$4002,2,FALSE)</f>
        <v>1.1193746192255218E-3</v>
      </c>
      <c r="H6936" s="25">
        <f t="shared" si="978"/>
        <v>2.2387492384510437</v>
      </c>
      <c r="J6936" s="25">
        <f t="shared" si="976"/>
        <v>2.25</v>
      </c>
      <c r="K6936" s="25">
        <f>VLOOKUP(J6936,'Spezifische Werte'!$B$2:$C$4002,2,FALSE)</f>
        <v>1.1487981333340618E-3</v>
      </c>
      <c r="L6936" s="25">
        <f t="shared" si="979"/>
        <v>2.2975962666681236</v>
      </c>
      <c r="R6936" s="25">
        <v>6934</v>
      </c>
      <c r="S6936" s="25">
        <v>6933</v>
      </c>
      <c r="T6936" s="25">
        <f t="shared" si="983"/>
        <v>2.1178652373249625E-2</v>
      </c>
      <c r="U6936" s="25">
        <f t="shared" si="980"/>
        <v>2.2038033794037099E-2</v>
      </c>
      <c r="W6936" s="17">
        <f>Eingabe!H6937</f>
        <v>158</v>
      </c>
      <c r="X6936" s="17">
        <f t="shared" si="981"/>
        <v>1.58</v>
      </c>
      <c r="Y6936" s="17">
        <f t="shared" si="982"/>
        <v>160</v>
      </c>
    </row>
    <row r="6937" spans="1:25" x14ac:dyDescent="0.15">
      <c r="A6937" s="82">
        <f t="shared" si="977"/>
        <v>10</v>
      </c>
      <c r="B6937" s="46">
        <v>43754.91666664985</v>
      </c>
      <c r="C6937" s="47">
        <f>Eingabe!G6938</f>
        <v>2.1</v>
      </c>
      <c r="D6937" s="77">
        <v>6937</v>
      </c>
      <c r="E6937" s="47"/>
      <c r="F6937" s="25">
        <f t="shared" si="975"/>
        <v>3.13</v>
      </c>
      <c r="G6937" s="25">
        <f>VLOOKUP(F6937,'Spezifische Werte'!$B$2:$C$4002,2,FALSE)</f>
        <v>1.0589326186624812E-2</v>
      </c>
      <c r="H6937" s="25">
        <f t="shared" si="978"/>
        <v>21.178652373249626</v>
      </c>
      <c r="J6937" s="25">
        <f t="shared" si="976"/>
        <v>3.15</v>
      </c>
      <c r="K6937" s="25">
        <f>VLOOKUP(J6937,'Spezifische Werte'!$B$2:$C$4002,2,FALSE)</f>
        <v>1.1019016897018549E-2</v>
      </c>
      <c r="L6937" s="25">
        <f t="shared" si="979"/>
        <v>22.038033794037098</v>
      </c>
      <c r="R6937" s="25">
        <v>6935</v>
      </c>
      <c r="S6937" s="25">
        <v>6934</v>
      </c>
      <c r="T6937" s="25">
        <f t="shared" si="983"/>
        <v>2.1178652373249625E-2</v>
      </c>
      <c r="U6937" s="25">
        <f t="shared" si="980"/>
        <v>2.2038033794037099E-2</v>
      </c>
      <c r="W6937" s="17">
        <f>Eingabe!H6938</f>
        <v>179</v>
      </c>
      <c r="X6937" s="17">
        <f t="shared" si="981"/>
        <v>1.79</v>
      </c>
      <c r="Y6937" s="17">
        <f t="shared" si="982"/>
        <v>180</v>
      </c>
    </row>
    <row r="6938" spans="1:25" x14ac:dyDescent="0.15">
      <c r="A6938" s="82">
        <f t="shared" si="977"/>
        <v>10</v>
      </c>
      <c r="B6938" s="46">
        <v>43754.958333316514</v>
      </c>
      <c r="C6938" s="47">
        <f>Eingabe!G6939</f>
        <v>2.1</v>
      </c>
      <c r="D6938" s="77">
        <v>6938</v>
      </c>
      <c r="E6938" s="47"/>
      <c r="F6938" s="25">
        <f t="shared" si="975"/>
        <v>3.13</v>
      </c>
      <c r="G6938" s="25">
        <f>VLOOKUP(F6938,'Spezifische Werte'!$B$2:$C$4002,2,FALSE)</f>
        <v>1.0589326186624812E-2</v>
      </c>
      <c r="H6938" s="25">
        <f t="shared" si="978"/>
        <v>21.178652373249626</v>
      </c>
      <c r="J6938" s="25">
        <f t="shared" si="976"/>
        <v>3.15</v>
      </c>
      <c r="K6938" s="25">
        <f>VLOOKUP(J6938,'Spezifische Werte'!$B$2:$C$4002,2,FALSE)</f>
        <v>1.1019016897018549E-2</v>
      </c>
      <c r="L6938" s="25">
        <f t="shared" si="979"/>
        <v>22.038033794037098</v>
      </c>
      <c r="R6938" s="25">
        <v>6936</v>
      </c>
      <c r="S6938" s="25">
        <v>6935</v>
      </c>
      <c r="T6938" s="25">
        <f t="shared" si="983"/>
        <v>2.1178652373249625E-2</v>
      </c>
      <c r="U6938" s="25">
        <f t="shared" si="980"/>
        <v>2.2038033794037099E-2</v>
      </c>
      <c r="W6938" s="17">
        <f>Eingabe!H6939</f>
        <v>189</v>
      </c>
      <c r="X6938" s="17">
        <f t="shared" si="981"/>
        <v>1.89</v>
      </c>
      <c r="Y6938" s="17">
        <f t="shared" si="982"/>
        <v>190</v>
      </c>
    </row>
    <row r="6939" spans="1:25" x14ac:dyDescent="0.15">
      <c r="A6939" s="82">
        <f t="shared" si="977"/>
        <v>10</v>
      </c>
      <c r="B6939" s="46">
        <v>43754.999999983178</v>
      </c>
      <c r="C6939" s="47">
        <f>Eingabe!G6940</f>
        <v>2.1</v>
      </c>
      <c r="D6939" s="77">
        <v>6939</v>
      </c>
      <c r="E6939" s="47"/>
      <c r="F6939" s="25">
        <f t="shared" si="975"/>
        <v>3.13</v>
      </c>
      <c r="G6939" s="25">
        <f>VLOOKUP(F6939,'Spezifische Werte'!$B$2:$C$4002,2,FALSE)</f>
        <v>1.0589326186624812E-2</v>
      </c>
      <c r="H6939" s="25">
        <f t="shared" si="978"/>
        <v>21.178652373249626</v>
      </c>
      <c r="J6939" s="25">
        <f t="shared" si="976"/>
        <v>3.15</v>
      </c>
      <c r="K6939" s="25">
        <f>VLOOKUP(J6939,'Spezifische Werte'!$B$2:$C$4002,2,FALSE)</f>
        <v>1.1019016897018549E-2</v>
      </c>
      <c r="L6939" s="25">
        <f t="shared" si="979"/>
        <v>22.038033794037098</v>
      </c>
      <c r="R6939" s="25">
        <v>6937</v>
      </c>
      <c r="S6939" s="25">
        <v>6936</v>
      </c>
      <c r="T6939" s="25">
        <f t="shared" si="983"/>
        <v>2.1178652373249625E-2</v>
      </c>
      <c r="U6939" s="25">
        <f t="shared" si="980"/>
        <v>2.2038033794037099E-2</v>
      </c>
      <c r="W6939" s="17">
        <f>Eingabe!H6940</f>
        <v>195</v>
      </c>
      <c r="X6939" s="17">
        <f t="shared" si="981"/>
        <v>1.95</v>
      </c>
      <c r="Y6939" s="17">
        <f t="shared" si="982"/>
        <v>200</v>
      </c>
    </row>
    <row r="6940" spans="1:25" x14ac:dyDescent="0.15">
      <c r="A6940" s="82">
        <f t="shared" si="977"/>
        <v>10</v>
      </c>
      <c r="B6940" s="46">
        <v>43755.041666649842</v>
      </c>
      <c r="C6940" s="47">
        <f>Eingabe!G6941</f>
        <v>2.1</v>
      </c>
      <c r="D6940" s="77">
        <v>6940</v>
      </c>
      <c r="E6940" s="47"/>
      <c r="F6940" s="25">
        <f t="shared" si="975"/>
        <v>3.13</v>
      </c>
      <c r="G6940" s="25">
        <f>VLOOKUP(F6940,'Spezifische Werte'!$B$2:$C$4002,2,FALSE)</f>
        <v>1.0589326186624812E-2</v>
      </c>
      <c r="H6940" s="25">
        <f t="shared" si="978"/>
        <v>21.178652373249626</v>
      </c>
      <c r="J6940" s="25">
        <f t="shared" si="976"/>
        <v>3.15</v>
      </c>
      <c r="K6940" s="25">
        <f>VLOOKUP(J6940,'Spezifische Werte'!$B$2:$C$4002,2,FALSE)</f>
        <v>1.1019016897018549E-2</v>
      </c>
      <c r="L6940" s="25">
        <f t="shared" si="979"/>
        <v>22.038033794037098</v>
      </c>
      <c r="R6940" s="25">
        <v>6938</v>
      </c>
      <c r="S6940" s="25">
        <v>6937</v>
      </c>
      <c r="T6940" s="25">
        <f t="shared" si="983"/>
        <v>2.1178652373249625E-2</v>
      </c>
      <c r="U6940" s="25">
        <f t="shared" si="980"/>
        <v>2.2038033794037099E-2</v>
      </c>
      <c r="W6940" s="17">
        <f>Eingabe!H6941</f>
        <v>200</v>
      </c>
      <c r="X6940" s="17">
        <f t="shared" si="981"/>
        <v>2</v>
      </c>
      <c r="Y6940" s="17">
        <f t="shared" si="982"/>
        <v>200</v>
      </c>
    </row>
    <row r="6941" spans="1:25" x14ac:dyDescent="0.15">
      <c r="A6941" s="82">
        <f t="shared" si="977"/>
        <v>10</v>
      </c>
      <c r="B6941" s="46">
        <v>43755.083333316506</v>
      </c>
      <c r="C6941" s="47">
        <f>Eingabe!G6942</f>
        <v>2</v>
      </c>
      <c r="D6941" s="77">
        <v>6941</v>
      </c>
      <c r="E6941" s="47"/>
      <c r="F6941" s="25">
        <f t="shared" si="975"/>
        <v>2.98</v>
      </c>
      <c r="G6941" s="25">
        <f>VLOOKUP(F6941,'Spezifische Werte'!$B$2:$C$4002,2,FALSE)</f>
        <v>7.6819067373919353E-3</v>
      </c>
      <c r="H6941" s="25">
        <f t="shared" si="978"/>
        <v>15.363813474783871</v>
      </c>
      <c r="J6941" s="25">
        <f t="shared" si="976"/>
        <v>3</v>
      </c>
      <c r="K6941" s="25">
        <f>VLOOKUP(J6941,'Spezifische Werte'!$B$2:$C$4002,2,FALSE)</f>
        <v>8.0363231384606472E-3</v>
      </c>
      <c r="L6941" s="25">
        <f t="shared" si="979"/>
        <v>16.072646276921294</v>
      </c>
      <c r="R6941" s="25">
        <v>6939</v>
      </c>
      <c r="S6941" s="25">
        <v>6938</v>
      </c>
      <c r="T6941" s="25">
        <f t="shared" si="983"/>
        <v>2.1178652373249625E-2</v>
      </c>
      <c r="U6941" s="25">
        <f t="shared" si="980"/>
        <v>2.2038033794037099E-2</v>
      </c>
      <c r="W6941" s="17">
        <f>Eingabe!H6942</f>
        <v>200</v>
      </c>
      <c r="X6941" s="17">
        <f t="shared" si="981"/>
        <v>2</v>
      </c>
      <c r="Y6941" s="17">
        <f t="shared" si="982"/>
        <v>200</v>
      </c>
    </row>
    <row r="6942" spans="1:25" x14ac:dyDescent="0.15">
      <c r="A6942" s="82">
        <f t="shared" si="977"/>
        <v>10</v>
      </c>
      <c r="B6942" s="46">
        <v>43755.124999983171</v>
      </c>
      <c r="C6942" s="47">
        <f>Eingabe!G6943</f>
        <v>1.3</v>
      </c>
      <c r="D6942" s="77">
        <v>6942</v>
      </c>
      <c r="E6942" s="47"/>
      <c r="F6942" s="25">
        <f t="shared" si="975"/>
        <v>1.94</v>
      </c>
      <c r="G6942" s="25">
        <f>VLOOKUP(F6942,'Spezifische Werte'!$B$2:$C$4002,2,FALSE)</f>
        <v>4.6180923534292335E-4</v>
      </c>
      <c r="H6942" s="25">
        <f t="shared" si="978"/>
        <v>0.92361847068584668</v>
      </c>
      <c r="J6942" s="25">
        <f t="shared" si="976"/>
        <v>1.95</v>
      </c>
      <c r="K6942" s="25">
        <f>VLOOKUP(J6942,'Spezifische Werte'!$B$2:$C$4002,2,FALSE)</f>
        <v>4.7680243241041462E-4</v>
      </c>
      <c r="L6942" s="25">
        <f t="shared" si="979"/>
        <v>0.95360486482082929</v>
      </c>
      <c r="R6942" s="25">
        <v>6940</v>
      </c>
      <c r="S6942" s="25">
        <v>6939</v>
      </c>
      <c r="T6942" s="25">
        <f t="shared" si="983"/>
        <v>2.1178652373249625E-2</v>
      </c>
      <c r="U6942" s="25">
        <f t="shared" si="980"/>
        <v>2.2038033794037099E-2</v>
      </c>
      <c r="W6942" s="17">
        <f>Eingabe!H6943</f>
        <v>190</v>
      </c>
      <c r="X6942" s="17">
        <f t="shared" si="981"/>
        <v>1.9</v>
      </c>
      <c r="Y6942" s="17">
        <f t="shared" si="982"/>
        <v>190</v>
      </c>
    </row>
    <row r="6943" spans="1:25" x14ac:dyDescent="0.15">
      <c r="A6943" s="82">
        <f t="shared" si="977"/>
        <v>10</v>
      </c>
      <c r="B6943" s="46">
        <v>43755.166666649835</v>
      </c>
      <c r="C6943" s="47">
        <f>Eingabe!G6944</f>
        <v>2</v>
      </c>
      <c r="D6943" s="77">
        <v>6943</v>
      </c>
      <c r="E6943" s="47"/>
      <c r="F6943" s="25">
        <f t="shared" si="975"/>
        <v>2.98</v>
      </c>
      <c r="G6943" s="25">
        <f>VLOOKUP(F6943,'Spezifische Werte'!$B$2:$C$4002,2,FALSE)</f>
        <v>7.6819067373919353E-3</v>
      </c>
      <c r="H6943" s="25">
        <f t="shared" si="978"/>
        <v>15.363813474783871</v>
      </c>
      <c r="J6943" s="25">
        <f t="shared" si="976"/>
        <v>3</v>
      </c>
      <c r="K6943" s="25">
        <f>VLOOKUP(J6943,'Spezifische Werte'!$B$2:$C$4002,2,FALSE)</f>
        <v>8.0363231384606472E-3</v>
      </c>
      <c r="L6943" s="25">
        <f t="shared" si="979"/>
        <v>16.072646276921294</v>
      </c>
      <c r="R6943" s="25">
        <v>6941</v>
      </c>
      <c r="S6943" s="25">
        <v>6940</v>
      </c>
      <c r="T6943" s="25">
        <f t="shared" si="983"/>
        <v>2.1178652373249625E-2</v>
      </c>
      <c r="U6943" s="25">
        <f t="shared" si="980"/>
        <v>2.2038033794037099E-2</v>
      </c>
      <c r="W6943" s="17">
        <f>Eingabe!H6944</f>
        <v>188</v>
      </c>
      <c r="X6943" s="17">
        <f t="shared" si="981"/>
        <v>1.88</v>
      </c>
      <c r="Y6943" s="17">
        <f t="shared" si="982"/>
        <v>190</v>
      </c>
    </row>
    <row r="6944" spans="1:25" x14ac:dyDescent="0.15">
      <c r="A6944" s="82">
        <f t="shared" si="977"/>
        <v>10</v>
      </c>
      <c r="B6944" s="46">
        <v>43755.208333316499</v>
      </c>
      <c r="C6944" s="47">
        <f>Eingabe!G6945</f>
        <v>2.1</v>
      </c>
      <c r="D6944" s="77">
        <v>6944</v>
      </c>
      <c r="E6944" s="47"/>
      <c r="F6944" s="25">
        <f t="shared" si="975"/>
        <v>3.13</v>
      </c>
      <c r="G6944" s="25">
        <f>VLOOKUP(F6944,'Spezifische Werte'!$B$2:$C$4002,2,FALSE)</f>
        <v>1.0589326186624812E-2</v>
      </c>
      <c r="H6944" s="25">
        <f t="shared" si="978"/>
        <v>21.178652373249626</v>
      </c>
      <c r="J6944" s="25">
        <f t="shared" si="976"/>
        <v>3.15</v>
      </c>
      <c r="K6944" s="25">
        <f>VLOOKUP(J6944,'Spezifische Werte'!$B$2:$C$4002,2,FALSE)</f>
        <v>1.1019016897018549E-2</v>
      </c>
      <c r="L6944" s="25">
        <f t="shared" si="979"/>
        <v>22.038033794037098</v>
      </c>
      <c r="R6944" s="25">
        <v>6942</v>
      </c>
      <c r="S6944" s="25">
        <v>6941</v>
      </c>
      <c r="T6944" s="25">
        <f t="shared" si="983"/>
        <v>2.1178652373249625E-2</v>
      </c>
      <c r="U6944" s="25">
        <f t="shared" si="980"/>
        <v>2.2038033794037099E-2</v>
      </c>
      <c r="W6944" s="17">
        <f>Eingabe!H6945</f>
        <v>190</v>
      </c>
      <c r="X6944" s="17">
        <f t="shared" si="981"/>
        <v>1.9</v>
      </c>
      <c r="Y6944" s="17">
        <f t="shared" si="982"/>
        <v>190</v>
      </c>
    </row>
    <row r="6945" spans="1:25" x14ac:dyDescent="0.15">
      <c r="A6945" s="82">
        <f t="shared" si="977"/>
        <v>10</v>
      </c>
      <c r="B6945" s="46">
        <v>43755.249999983163</v>
      </c>
      <c r="C6945" s="47">
        <f>Eingabe!G6946</f>
        <v>1.4</v>
      </c>
      <c r="D6945" s="77">
        <v>6945</v>
      </c>
      <c r="E6945" s="47"/>
      <c r="F6945" s="25">
        <f t="shared" si="975"/>
        <v>2.09</v>
      </c>
      <c r="G6945" s="25">
        <f>VLOOKUP(F6945,'Spezifische Werte'!$B$2:$C$4002,2,FALSE)</f>
        <v>7.3732435985694874E-4</v>
      </c>
      <c r="H6945" s="25">
        <f t="shared" si="978"/>
        <v>1.4746487197138975</v>
      </c>
      <c r="J6945" s="25">
        <f t="shared" si="976"/>
        <v>2.1</v>
      </c>
      <c r="K6945" s="25">
        <f>VLOOKUP(J6945,'Spezifische Werte'!$B$2:$C$4002,2,FALSE)</f>
        <v>7.595217950017582E-4</v>
      </c>
      <c r="L6945" s="25">
        <f t="shared" si="979"/>
        <v>1.5190435900035164</v>
      </c>
      <c r="R6945" s="25">
        <v>6943</v>
      </c>
      <c r="S6945" s="25">
        <v>6942</v>
      </c>
      <c r="T6945" s="25">
        <f t="shared" si="983"/>
        <v>2.1178652373249625E-2</v>
      </c>
      <c r="U6945" s="25">
        <f t="shared" si="980"/>
        <v>2.2038033794037099E-2</v>
      </c>
      <c r="W6945" s="17">
        <f>Eingabe!H6946</f>
        <v>182</v>
      </c>
      <c r="X6945" s="17">
        <f t="shared" si="981"/>
        <v>1.82</v>
      </c>
      <c r="Y6945" s="17">
        <f t="shared" si="982"/>
        <v>180</v>
      </c>
    </row>
    <row r="6946" spans="1:25" x14ac:dyDescent="0.15">
      <c r="A6946" s="82">
        <f t="shared" si="977"/>
        <v>10</v>
      </c>
      <c r="B6946" s="46">
        <v>43755.291666649828</v>
      </c>
      <c r="C6946" s="47">
        <f>Eingabe!G6947</f>
        <v>1.4</v>
      </c>
      <c r="D6946" s="77">
        <v>6946</v>
      </c>
      <c r="E6946" s="47"/>
      <c r="F6946" s="25">
        <f t="shared" si="975"/>
        <v>2.09</v>
      </c>
      <c r="G6946" s="25">
        <f>VLOOKUP(F6946,'Spezifische Werte'!$B$2:$C$4002,2,FALSE)</f>
        <v>7.3732435985694874E-4</v>
      </c>
      <c r="H6946" s="25">
        <f t="shared" si="978"/>
        <v>1.4746487197138975</v>
      </c>
      <c r="J6946" s="25">
        <f t="shared" si="976"/>
        <v>2.1</v>
      </c>
      <c r="K6946" s="25">
        <f>VLOOKUP(J6946,'Spezifische Werte'!$B$2:$C$4002,2,FALSE)</f>
        <v>7.595217950017582E-4</v>
      </c>
      <c r="L6946" s="25">
        <f t="shared" si="979"/>
        <v>1.5190435900035164</v>
      </c>
      <c r="R6946" s="25">
        <v>6944</v>
      </c>
      <c r="S6946" s="25">
        <v>6943</v>
      </c>
      <c r="T6946" s="25">
        <f t="shared" si="983"/>
        <v>2.1178652373249625E-2</v>
      </c>
      <c r="U6946" s="25">
        <f t="shared" si="980"/>
        <v>2.2038033794037099E-2</v>
      </c>
      <c r="W6946" s="17">
        <f>Eingabe!H6947</f>
        <v>201</v>
      </c>
      <c r="X6946" s="17">
        <f t="shared" si="981"/>
        <v>2.0099999999999998</v>
      </c>
      <c r="Y6946" s="17">
        <f t="shared" si="982"/>
        <v>200</v>
      </c>
    </row>
    <row r="6947" spans="1:25" x14ac:dyDescent="0.15">
      <c r="A6947" s="82">
        <f t="shared" si="977"/>
        <v>10</v>
      </c>
      <c r="B6947" s="46">
        <v>43755.333333316492</v>
      </c>
      <c r="C6947" s="47">
        <f>Eingabe!G6948</f>
        <v>1.4</v>
      </c>
      <c r="D6947" s="77">
        <v>6947</v>
      </c>
      <c r="E6947" s="47"/>
      <c r="F6947" s="25">
        <f t="shared" si="975"/>
        <v>2.09</v>
      </c>
      <c r="G6947" s="25">
        <f>VLOOKUP(F6947,'Spezifische Werte'!$B$2:$C$4002,2,FALSE)</f>
        <v>7.3732435985694874E-4</v>
      </c>
      <c r="H6947" s="25">
        <f t="shared" si="978"/>
        <v>1.4746487197138975</v>
      </c>
      <c r="J6947" s="25">
        <f t="shared" si="976"/>
        <v>2.1</v>
      </c>
      <c r="K6947" s="25">
        <f>VLOOKUP(J6947,'Spezifische Werte'!$B$2:$C$4002,2,FALSE)</f>
        <v>7.595217950017582E-4</v>
      </c>
      <c r="L6947" s="25">
        <f t="shared" si="979"/>
        <v>1.5190435900035164</v>
      </c>
      <c r="R6947" s="25">
        <v>6945</v>
      </c>
      <c r="S6947" s="25">
        <v>6944</v>
      </c>
      <c r="T6947" s="25">
        <f t="shared" si="983"/>
        <v>2.1178652373249625E-2</v>
      </c>
      <c r="U6947" s="25">
        <f t="shared" si="980"/>
        <v>2.2038033794037099E-2</v>
      </c>
      <c r="W6947" s="17">
        <f>Eingabe!H6948</f>
        <v>199</v>
      </c>
      <c r="X6947" s="17">
        <f t="shared" si="981"/>
        <v>1.99</v>
      </c>
      <c r="Y6947" s="17">
        <f t="shared" si="982"/>
        <v>200</v>
      </c>
    </row>
    <row r="6948" spans="1:25" x14ac:dyDescent="0.15">
      <c r="A6948" s="82">
        <f t="shared" si="977"/>
        <v>10</v>
      </c>
      <c r="B6948" s="46">
        <v>43755.374999983156</v>
      </c>
      <c r="C6948" s="47">
        <f>Eingabe!G6949</f>
        <v>1.6</v>
      </c>
      <c r="D6948" s="77">
        <v>6948</v>
      </c>
      <c r="E6948" s="47"/>
      <c r="F6948" s="25">
        <f t="shared" si="975"/>
        <v>2.39</v>
      </c>
      <c r="G6948" s="25">
        <f>VLOOKUP(F6948,'Spezifische Werte'!$B$2:$C$4002,2,FALSE)</f>
        <v>1.6182188036419766E-3</v>
      </c>
      <c r="H6948" s="25">
        <f t="shared" si="978"/>
        <v>3.2364376072839534</v>
      </c>
      <c r="J6948" s="25">
        <f t="shared" si="976"/>
        <v>2.4</v>
      </c>
      <c r="K6948" s="25">
        <f>VLOOKUP(J6948,'Spezifische Werte'!$B$2:$C$4002,2,FALSE)</f>
        <v>1.6560687882273774E-3</v>
      </c>
      <c r="L6948" s="25">
        <f t="shared" si="979"/>
        <v>3.3121375764547549</v>
      </c>
      <c r="R6948" s="25">
        <v>6946</v>
      </c>
      <c r="S6948" s="25">
        <v>6945</v>
      </c>
      <c r="T6948" s="25">
        <f t="shared" si="983"/>
        <v>2.1178652373249625E-2</v>
      </c>
      <c r="U6948" s="25">
        <f t="shared" si="980"/>
        <v>2.2038033794037099E-2</v>
      </c>
      <c r="W6948" s="17">
        <f>Eingabe!H6949</f>
        <v>209</v>
      </c>
      <c r="X6948" s="17">
        <f t="shared" si="981"/>
        <v>2.09</v>
      </c>
      <c r="Y6948" s="17">
        <f t="shared" si="982"/>
        <v>210</v>
      </c>
    </row>
    <row r="6949" spans="1:25" x14ac:dyDescent="0.15">
      <c r="A6949" s="82">
        <f t="shared" si="977"/>
        <v>10</v>
      </c>
      <c r="B6949" s="46">
        <v>43755.41666664982</v>
      </c>
      <c r="C6949" s="47">
        <f>Eingabe!G6950</f>
        <v>2</v>
      </c>
      <c r="D6949" s="77">
        <v>6949</v>
      </c>
      <c r="E6949" s="47"/>
      <c r="F6949" s="25">
        <f t="shared" si="975"/>
        <v>2.98</v>
      </c>
      <c r="G6949" s="25">
        <f>VLOOKUP(F6949,'Spezifische Werte'!$B$2:$C$4002,2,FALSE)</f>
        <v>7.6819067373919353E-3</v>
      </c>
      <c r="H6949" s="25">
        <f t="shared" si="978"/>
        <v>15.363813474783871</v>
      </c>
      <c r="J6949" s="25">
        <f t="shared" si="976"/>
        <v>3</v>
      </c>
      <c r="K6949" s="25">
        <f>VLOOKUP(J6949,'Spezifische Werte'!$B$2:$C$4002,2,FALSE)</f>
        <v>8.0363231384606472E-3</v>
      </c>
      <c r="L6949" s="25">
        <f t="shared" si="979"/>
        <v>16.072646276921294</v>
      </c>
      <c r="R6949" s="25">
        <v>6947</v>
      </c>
      <c r="S6949" s="25">
        <v>6946</v>
      </c>
      <c r="T6949" s="25">
        <f t="shared" si="983"/>
        <v>2.1178652373249625E-2</v>
      </c>
      <c r="U6949" s="25">
        <f t="shared" si="980"/>
        <v>2.2038033794037099E-2</v>
      </c>
      <c r="W6949" s="17">
        <f>Eingabe!H6950</f>
        <v>219</v>
      </c>
      <c r="X6949" s="17">
        <f t="shared" si="981"/>
        <v>2.19</v>
      </c>
      <c r="Y6949" s="17">
        <f t="shared" si="982"/>
        <v>220.00000000000003</v>
      </c>
    </row>
    <row r="6950" spans="1:25" x14ac:dyDescent="0.15">
      <c r="A6950" s="82">
        <f t="shared" si="977"/>
        <v>10</v>
      </c>
      <c r="B6950" s="46">
        <v>43755.458333316485</v>
      </c>
      <c r="C6950" s="47">
        <f>Eingabe!G6951</f>
        <v>2</v>
      </c>
      <c r="D6950" s="77">
        <v>6950</v>
      </c>
      <c r="E6950" s="47"/>
      <c r="F6950" s="25">
        <f t="shared" si="975"/>
        <v>2.98</v>
      </c>
      <c r="G6950" s="25">
        <f>VLOOKUP(F6950,'Spezifische Werte'!$B$2:$C$4002,2,FALSE)</f>
        <v>7.6819067373919353E-3</v>
      </c>
      <c r="H6950" s="25">
        <f t="shared" si="978"/>
        <v>15.363813474783871</v>
      </c>
      <c r="J6950" s="25">
        <f t="shared" si="976"/>
        <v>3</v>
      </c>
      <c r="K6950" s="25">
        <f>VLOOKUP(J6950,'Spezifische Werte'!$B$2:$C$4002,2,FALSE)</f>
        <v>8.0363231384606472E-3</v>
      </c>
      <c r="L6950" s="25">
        <f t="shared" si="979"/>
        <v>16.072646276921294</v>
      </c>
      <c r="R6950" s="25">
        <v>6948</v>
      </c>
      <c r="S6950" s="25">
        <v>6947</v>
      </c>
      <c r="T6950" s="25">
        <f t="shared" si="983"/>
        <v>2.1178652373249625E-2</v>
      </c>
      <c r="U6950" s="25">
        <f t="shared" si="980"/>
        <v>2.2038033794037099E-2</v>
      </c>
      <c r="W6950" s="17">
        <f>Eingabe!H6951</f>
        <v>209</v>
      </c>
      <c r="X6950" s="17">
        <f t="shared" si="981"/>
        <v>2.09</v>
      </c>
      <c r="Y6950" s="17">
        <f t="shared" si="982"/>
        <v>210</v>
      </c>
    </row>
    <row r="6951" spans="1:25" x14ac:dyDescent="0.15">
      <c r="A6951" s="82">
        <f t="shared" si="977"/>
        <v>10</v>
      </c>
      <c r="B6951" s="46">
        <v>43755.499999983149</v>
      </c>
      <c r="C6951" s="47">
        <f>Eingabe!G6952</f>
        <v>1.9</v>
      </c>
      <c r="D6951" s="77">
        <v>6951</v>
      </c>
      <c r="E6951" s="47"/>
      <c r="F6951" s="25">
        <f t="shared" si="975"/>
        <v>2.83</v>
      </c>
      <c r="G6951" s="25">
        <f>VLOOKUP(F6951,'Spezifische Werte'!$B$2:$C$4002,2,FALSE)</f>
        <v>5.3996541966473566E-3</v>
      </c>
      <c r="H6951" s="25">
        <f t="shared" si="978"/>
        <v>10.799308393294714</v>
      </c>
      <c r="J6951" s="25">
        <f t="shared" si="976"/>
        <v>2.85</v>
      </c>
      <c r="K6951" s="25">
        <f>VLOOKUP(J6951,'Spezifische Werte'!$B$2:$C$4002,2,FALSE)</f>
        <v>5.6714421172963415E-3</v>
      </c>
      <c r="L6951" s="25">
        <f t="shared" si="979"/>
        <v>11.342884234592683</v>
      </c>
      <c r="R6951" s="25">
        <v>6949</v>
      </c>
      <c r="S6951" s="25">
        <v>6948</v>
      </c>
      <c r="T6951" s="25">
        <f t="shared" si="983"/>
        <v>2.1178652373249625E-2</v>
      </c>
      <c r="U6951" s="25">
        <f t="shared" si="980"/>
        <v>2.2038033794037099E-2</v>
      </c>
      <c r="W6951" s="17">
        <f>Eingabe!H6952</f>
        <v>218</v>
      </c>
      <c r="X6951" s="17">
        <f t="shared" si="981"/>
        <v>2.1800000000000002</v>
      </c>
      <c r="Y6951" s="17">
        <f t="shared" si="982"/>
        <v>220.00000000000003</v>
      </c>
    </row>
    <row r="6952" spans="1:25" x14ac:dyDescent="0.15">
      <c r="A6952" s="82">
        <f t="shared" si="977"/>
        <v>10</v>
      </c>
      <c r="B6952" s="46">
        <v>43755.541666649813</v>
      </c>
      <c r="C6952" s="47">
        <f>Eingabe!G6953</f>
        <v>3.2</v>
      </c>
      <c r="D6952" s="77">
        <v>6952</v>
      </c>
      <c r="E6952" s="47"/>
      <c r="F6952" s="25">
        <f t="shared" si="975"/>
        <v>4.7699999999999996</v>
      </c>
      <c r="G6952" s="25">
        <f>VLOOKUP(F6952,'Spezifische Werte'!$B$2:$C$4002,2,FALSE)</f>
        <v>7.8679349945367349E-2</v>
      </c>
      <c r="H6952" s="25">
        <f t="shared" si="978"/>
        <v>157.3586998907347</v>
      </c>
      <c r="J6952" s="25">
        <f t="shared" si="976"/>
        <v>4.8</v>
      </c>
      <c r="K6952" s="25">
        <f>VLOOKUP(J6952,'Spezifische Werte'!$B$2:$C$4002,2,FALSE)</f>
        <v>8.0310065544742015E-2</v>
      </c>
      <c r="L6952" s="25">
        <f t="shared" si="979"/>
        <v>160.62013108948403</v>
      </c>
      <c r="R6952" s="25">
        <v>6950</v>
      </c>
      <c r="S6952" s="25">
        <v>6949</v>
      </c>
      <c r="T6952" s="25">
        <f t="shared" si="983"/>
        <v>2.1178652373249625E-2</v>
      </c>
      <c r="U6952" s="25">
        <f t="shared" si="980"/>
        <v>2.2038033794037099E-2</v>
      </c>
      <c r="W6952" s="17">
        <f>Eingabe!H6953</f>
        <v>219</v>
      </c>
      <c r="X6952" s="17">
        <f t="shared" si="981"/>
        <v>2.19</v>
      </c>
      <c r="Y6952" s="17">
        <f t="shared" si="982"/>
        <v>220.00000000000003</v>
      </c>
    </row>
    <row r="6953" spans="1:25" x14ac:dyDescent="0.15">
      <c r="A6953" s="82">
        <f t="shared" si="977"/>
        <v>10</v>
      </c>
      <c r="B6953" s="46">
        <v>43755.583333316477</v>
      </c>
      <c r="C6953" s="47">
        <f>Eingabe!G6954</f>
        <v>3.1</v>
      </c>
      <c r="D6953" s="77">
        <v>6953</v>
      </c>
      <c r="E6953" s="47"/>
      <c r="F6953" s="25">
        <f t="shared" si="975"/>
        <v>4.62</v>
      </c>
      <c r="G6953" s="25">
        <f>VLOOKUP(F6953,'Spezifische Werte'!$B$2:$C$4002,2,FALSE)</f>
        <v>7.0834307543363312E-2</v>
      </c>
      <c r="H6953" s="25">
        <f t="shared" si="978"/>
        <v>141.66861508672662</v>
      </c>
      <c r="J6953" s="25">
        <f t="shared" si="976"/>
        <v>4.6500000000000004</v>
      </c>
      <c r="K6953" s="25">
        <f>VLOOKUP(J6953,'Spezifische Werte'!$B$2:$C$4002,2,FALSE)</f>
        <v>7.2366311882592071E-2</v>
      </c>
      <c r="L6953" s="25">
        <f t="shared" si="979"/>
        <v>144.73262376518414</v>
      </c>
      <c r="R6953" s="25">
        <v>6951</v>
      </c>
      <c r="S6953" s="25">
        <v>6950</v>
      </c>
      <c r="T6953" s="25">
        <f t="shared" si="983"/>
        <v>2.1178652373249625E-2</v>
      </c>
      <c r="U6953" s="25">
        <f t="shared" si="980"/>
        <v>2.2038033794037099E-2</v>
      </c>
      <c r="W6953" s="17">
        <f>Eingabe!H6954</f>
        <v>230</v>
      </c>
      <c r="X6953" s="17">
        <f t="shared" si="981"/>
        <v>2.2999999999999998</v>
      </c>
      <c r="Y6953" s="17">
        <f t="shared" si="982"/>
        <v>229.99999999999997</v>
      </c>
    </row>
    <row r="6954" spans="1:25" x14ac:dyDescent="0.15">
      <c r="A6954" s="82">
        <f t="shared" si="977"/>
        <v>10</v>
      </c>
      <c r="B6954" s="46">
        <v>43755.624999983142</v>
      </c>
      <c r="C6954" s="47">
        <f>Eingabe!G6955</f>
        <v>2.4</v>
      </c>
      <c r="D6954" s="77">
        <v>6954</v>
      </c>
      <c r="E6954" s="47"/>
      <c r="F6954" s="25">
        <f t="shared" si="975"/>
        <v>3.58</v>
      </c>
      <c r="G6954" s="25">
        <f>VLOOKUP(F6954,'Spezifische Werte'!$B$2:$C$4002,2,FALSE)</f>
        <v>2.2829235995572409E-2</v>
      </c>
      <c r="H6954" s="25">
        <f t="shared" si="978"/>
        <v>45.658471991144815</v>
      </c>
      <c r="J6954" s="25">
        <f t="shared" si="976"/>
        <v>3.6</v>
      </c>
      <c r="K6954" s="25">
        <f>VLOOKUP(J6954,'Spezifische Werte'!$B$2:$C$4002,2,FALSE)</f>
        <v>2.3596471134930203E-2</v>
      </c>
      <c r="L6954" s="25">
        <f t="shared" si="979"/>
        <v>47.19294226986041</v>
      </c>
      <c r="R6954" s="25">
        <v>6952</v>
      </c>
      <c r="S6954" s="25">
        <v>6951</v>
      </c>
      <c r="T6954" s="25">
        <f t="shared" si="983"/>
        <v>2.1178652373249625E-2</v>
      </c>
      <c r="U6954" s="25">
        <f t="shared" si="980"/>
        <v>2.2038033794037099E-2</v>
      </c>
      <c r="W6954" s="17">
        <f>Eingabe!H6955</f>
        <v>220</v>
      </c>
      <c r="X6954" s="17">
        <f t="shared" si="981"/>
        <v>2.2000000000000002</v>
      </c>
      <c r="Y6954" s="17">
        <f t="shared" si="982"/>
        <v>220.00000000000003</v>
      </c>
    </row>
    <row r="6955" spans="1:25" x14ac:dyDescent="0.15">
      <c r="A6955" s="82">
        <f t="shared" si="977"/>
        <v>10</v>
      </c>
      <c r="B6955" s="46">
        <v>43755.666666649806</v>
      </c>
      <c r="C6955" s="47">
        <f>Eingabe!G6956</f>
        <v>0.9</v>
      </c>
      <c r="D6955" s="77">
        <v>6955</v>
      </c>
      <c r="E6955" s="47"/>
      <c r="F6955" s="25">
        <f t="shared" si="975"/>
        <v>1.34</v>
      </c>
      <c r="G6955" s="25">
        <f>VLOOKUP(F6955,'Spezifische Werte'!$B$2:$C$4002,2,FALSE)</f>
        <v>0</v>
      </c>
      <c r="H6955" s="25">
        <f t="shared" si="978"/>
        <v>0</v>
      </c>
      <c r="J6955" s="25">
        <f t="shared" si="976"/>
        <v>1.35</v>
      </c>
      <c r="K6955" s="25">
        <f>VLOOKUP(J6955,'Spezifische Werte'!$B$2:$C$4002,2,FALSE)</f>
        <v>0</v>
      </c>
      <c r="L6955" s="25">
        <f t="shared" si="979"/>
        <v>0</v>
      </c>
      <c r="R6955" s="25">
        <v>6953</v>
      </c>
      <c r="S6955" s="25">
        <v>6952</v>
      </c>
      <c r="T6955" s="25">
        <f t="shared" si="983"/>
        <v>2.1178652373249625E-2</v>
      </c>
      <c r="U6955" s="25">
        <f t="shared" si="980"/>
        <v>2.2038033794037099E-2</v>
      </c>
      <c r="W6955" s="17">
        <f>Eingabe!H6956</f>
        <v>210</v>
      </c>
      <c r="X6955" s="17">
        <f t="shared" si="981"/>
        <v>2.1</v>
      </c>
      <c r="Y6955" s="17">
        <f t="shared" si="982"/>
        <v>210</v>
      </c>
    </row>
    <row r="6956" spans="1:25" x14ac:dyDescent="0.15">
      <c r="A6956" s="82">
        <f t="shared" si="977"/>
        <v>10</v>
      </c>
      <c r="B6956" s="46">
        <v>43755.70833331647</v>
      </c>
      <c r="C6956" s="47">
        <f>Eingabe!G6957</f>
        <v>1.7</v>
      </c>
      <c r="D6956" s="77">
        <v>6956</v>
      </c>
      <c r="E6956" s="47"/>
      <c r="F6956" s="25">
        <f t="shared" si="975"/>
        <v>2.54</v>
      </c>
      <c r="G6956" s="25">
        <f>VLOOKUP(F6956,'Spezifische Werte'!$B$2:$C$4002,2,FALSE)</f>
        <v>2.3517714395877558E-3</v>
      </c>
      <c r="H6956" s="25">
        <f t="shared" si="978"/>
        <v>4.7035428791755116</v>
      </c>
      <c r="J6956" s="25">
        <f t="shared" si="976"/>
        <v>2.5499999999999998</v>
      </c>
      <c r="K6956" s="25">
        <f>VLOOKUP(J6956,'Spezifische Werte'!$B$2:$C$4002,2,FALSE)</f>
        <v>2.4279301551432594E-3</v>
      </c>
      <c r="L6956" s="25">
        <f t="shared" si="979"/>
        <v>4.855860310286519</v>
      </c>
      <c r="R6956" s="25">
        <v>6954</v>
      </c>
      <c r="S6956" s="25">
        <v>6953</v>
      </c>
      <c r="T6956" s="25">
        <f t="shared" si="983"/>
        <v>2.1178652373249625E-2</v>
      </c>
      <c r="U6956" s="25">
        <f t="shared" si="980"/>
        <v>2.2038033794037099E-2</v>
      </c>
      <c r="W6956" s="17">
        <f>Eingabe!H6957</f>
        <v>210</v>
      </c>
      <c r="X6956" s="17">
        <f t="shared" si="981"/>
        <v>2.1</v>
      </c>
      <c r="Y6956" s="17">
        <f t="shared" si="982"/>
        <v>210</v>
      </c>
    </row>
    <row r="6957" spans="1:25" x14ac:dyDescent="0.15">
      <c r="A6957" s="82">
        <f t="shared" si="977"/>
        <v>10</v>
      </c>
      <c r="B6957" s="46">
        <v>43755.749999983134</v>
      </c>
      <c r="C6957" s="47">
        <f>Eingabe!G6958</f>
        <v>2.2999999999999998</v>
      </c>
      <c r="D6957" s="77">
        <v>6957</v>
      </c>
      <c r="E6957" s="47"/>
      <c r="F6957" s="25">
        <f t="shared" si="975"/>
        <v>3.43</v>
      </c>
      <c r="G6957" s="25">
        <f>VLOOKUP(F6957,'Spezifische Werte'!$B$2:$C$4002,2,FALSE)</f>
        <v>1.7964243573129882E-2</v>
      </c>
      <c r="H6957" s="25">
        <f t="shared" si="978"/>
        <v>35.928487146259762</v>
      </c>
      <c r="J6957" s="25">
        <f t="shared" si="976"/>
        <v>3.45</v>
      </c>
      <c r="K6957" s="25">
        <f>VLOOKUP(J6957,'Spezifische Werte'!$B$2:$C$4002,2,FALSE)</f>
        <v>1.8521187553697735E-2</v>
      </c>
      <c r="L6957" s="25">
        <f t="shared" si="979"/>
        <v>37.042375107395472</v>
      </c>
      <c r="R6957" s="25">
        <v>6955</v>
      </c>
      <c r="S6957" s="25">
        <v>6954</v>
      </c>
      <c r="T6957" s="25">
        <f t="shared" si="983"/>
        <v>2.1178652373249625E-2</v>
      </c>
      <c r="U6957" s="25">
        <f t="shared" si="980"/>
        <v>2.2038033794037099E-2</v>
      </c>
      <c r="W6957" s="17">
        <f>Eingabe!H6958</f>
        <v>229</v>
      </c>
      <c r="X6957" s="17">
        <f t="shared" si="981"/>
        <v>2.29</v>
      </c>
      <c r="Y6957" s="17">
        <f t="shared" si="982"/>
        <v>229.99999999999997</v>
      </c>
    </row>
    <row r="6958" spans="1:25" x14ac:dyDescent="0.15">
      <c r="A6958" s="82">
        <f t="shared" si="977"/>
        <v>10</v>
      </c>
      <c r="B6958" s="46">
        <v>43755.791666649799</v>
      </c>
      <c r="C6958" s="47">
        <f>Eingabe!G6959</f>
        <v>2</v>
      </c>
      <c r="D6958" s="77">
        <v>6958</v>
      </c>
      <c r="E6958" s="47"/>
      <c r="F6958" s="25">
        <f t="shared" si="975"/>
        <v>2.98</v>
      </c>
      <c r="G6958" s="25">
        <f>VLOOKUP(F6958,'Spezifische Werte'!$B$2:$C$4002,2,FALSE)</f>
        <v>7.6819067373919353E-3</v>
      </c>
      <c r="H6958" s="25">
        <f t="shared" si="978"/>
        <v>15.363813474783871</v>
      </c>
      <c r="J6958" s="25">
        <f t="shared" si="976"/>
        <v>3</v>
      </c>
      <c r="K6958" s="25">
        <f>VLOOKUP(J6958,'Spezifische Werte'!$B$2:$C$4002,2,FALSE)</f>
        <v>8.0363231384606472E-3</v>
      </c>
      <c r="L6958" s="25">
        <f t="shared" si="979"/>
        <v>16.072646276921294</v>
      </c>
      <c r="R6958" s="25">
        <v>6956</v>
      </c>
      <c r="S6958" s="25">
        <v>6955</v>
      </c>
      <c r="T6958" s="25">
        <f t="shared" si="983"/>
        <v>2.1178652373249625E-2</v>
      </c>
      <c r="U6958" s="25">
        <f t="shared" si="980"/>
        <v>2.2038033794037099E-2</v>
      </c>
      <c r="W6958" s="17">
        <f>Eingabe!H6959</f>
        <v>218</v>
      </c>
      <c r="X6958" s="17">
        <f t="shared" si="981"/>
        <v>2.1800000000000002</v>
      </c>
      <c r="Y6958" s="17">
        <f t="shared" si="982"/>
        <v>220.00000000000003</v>
      </c>
    </row>
    <row r="6959" spans="1:25" x14ac:dyDescent="0.15">
      <c r="A6959" s="82">
        <f t="shared" si="977"/>
        <v>10</v>
      </c>
      <c r="B6959" s="46">
        <v>43755.833333316463</v>
      </c>
      <c r="C6959" s="47">
        <f>Eingabe!G6960</f>
        <v>2.2000000000000002</v>
      </c>
      <c r="D6959" s="77">
        <v>6959</v>
      </c>
      <c r="E6959" s="47"/>
      <c r="F6959" s="25">
        <f t="shared" si="975"/>
        <v>3.28</v>
      </c>
      <c r="G6959" s="25">
        <f>VLOOKUP(F6959,'Spezifische Werte'!$B$2:$C$4002,2,FALSE)</f>
        <v>1.4036237149224865E-2</v>
      </c>
      <c r="H6959" s="25">
        <f t="shared" si="978"/>
        <v>28.07247429844973</v>
      </c>
      <c r="J6959" s="25">
        <f t="shared" si="976"/>
        <v>3.3</v>
      </c>
      <c r="K6959" s="25">
        <f>VLOOKUP(J6959,'Spezifische Werte'!$B$2:$C$4002,2,FALSE)</f>
        <v>1.4533450192857693E-2</v>
      </c>
      <c r="L6959" s="25">
        <f t="shared" si="979"/>
        <v>29.066900385715385</v>
      </c>
      <c r="R6959" s="25">
        <v>6957</v>
      </c>
      <c r="S6959" s="25">
        <v>6956</v>
      </c>
      <c r="T6959" s="25">
        <f t="shared" si="983"/>
        <v>2.1178652373249625E-2</v>
      </c>
      <c r="U6959" s="25">
        <f t="shared" si="980"/>
        <v>2.2038033794037099E-2</v>
      </c>
      <c r="W6959" s="17">
        <f>Eingabe!H6960</f>
        <v>210</v>
      </c>
      <c r="X6959" s="17">
        <f t="shared" si="981"/>
        <v>2.1</v>
      </c>
      <c r="Y6959" s="17">
        <f t="shared" si="982"/>
        <v>210</v>
      </c>
    </row>
    <row r="6960" spans="1:25" x14ac:dyDescent="0.15">
      <c r="A6960" s="82">
        <f t="shared" si="977"/>
        <v>10</v>
      </c>
      <c r="B6960" s="46">
        <v>43755.874999983127</v>
      </c>
      <c r="C6960" s="47">
        <f>Eingabe!G6961</f>
        <v>2.2999999999999998</v>
      </c>
      <c r="D6960" s="77">
        <v>6960</v>
      </c>
      <c r="E6960" s="47"/>
      <c r="F6960" s="25">
        <f t="shared" si="975"/>
        <v>3.43</v>
      </c>
      <c r="G6960" s="25">
        <f>VLOOKUP(F6960,'Spezifische Werte'!$B$2:$C$4002,2,FALSE)</f>
        <v>1.7964243573129882E-2</v>
      </c>
      <c r="H6960" s="25">
        <f t="shared" si="978"/>
        <v>35.928487146259762</v>
      </c>
      <c r="J6960" s="25">
        <f t="shared" si="976"/>
        <v>3.45</v>
      </c>
      <c r="K6960" s="25">
        <f>VLOOKUP(J6960,'Spezifische Werte'!$B$2:$C$4002,2,FALSE)</f>
        <v>1.8521187553697735E-2</v>
      </c>
      <c r="L6960" s="25">
        <f t="shared" si="979"/>
        <v>37.042375107395472</v>
      </c>
      <c r="R6960" s="25">
        <v>6958</v>
      </c>
      <c r="S6960" s="25">
        <v>6957</v>
      </c>
      <c r="T6960" s="25">
        <f t="shared" si="983"/>
        <v>2.1178652373249625E-2</v>
      </c>
      <c r="U6960" s="25">
        <f t="shared" si="980"/>
        <v>2.2038033794037099E-2</v>
      </c>
      <c r="W6960" s="17">
        <f>Eingabe!H6961</f>
        <v>259</v>
      </c>
      <c r="X6960" s="17">
        <f t="shared" si="981"/>
        <v>2.59</v>
      </c>
      <c r="Y6960" s="17">
        <f t="shared" si="982"/>
        <v>260</v>
      </c>
    </row>
    <row r="6961" spans="1:25" x14ac:dyDescent="0.15">
      <c r="A6961" s="82">
        <f t="shared" si="977"/>
        <v>10</v>
      </c>
      <c r="B6961" s="46">
        <v>43755.916666649791</v>
      </c>
      <c r="C6961" s="47">
        <f>Eingabe!G6962</f>
        <v>3.2</v>
      </c>
      <c r="D6961" s="77">
        <v>6961</v>
      </c>
      <c r="E6961" s="47"/>
      <c r="F6961" s="25">
        <f t="shared" si="975"/>
        <v>4.7699999999999996</v>
      </c>
      <c r="G6961" s="25">
        <f>VLOOKUP(F6961,'Spezifische Werte'!$B$2:$C$4002,2,FALSE)</f>
        <v>7.8679349945367349E-2</v>
      </c>
      <c r="H6961" s="25">
        <f t="shared" si="978"/>
        <v>157.3586998907347</v>
      </c>
      <c r="J6961" s="25">
        <f t="shared" si="976"/>
        <v>4.8</v>
      </c>
      <c r="K6961" s="25">
        <f>VLOOKUP(J6961,'Spezifische Werte'!$B$2:$C$4002,2,FALSE)</f>
        <v>8.0310065544742015E-2</v>
      </c>
      <c r="L6961" s="25">
        <f t="shared" si="979"/>
        <v>160.62013108948403</v>
      </c>
      <c r="R6961" s="25">
        <v>6959</v>
      </c>
      <c r="S6961" s="25">
        <v>6958</v>
      </c>
      <c r="T6961" s="25">
        <f t="shared" si="983"/>
        <v>2.1178652373249625E-2</v>
      </c>
      <c r="U6961" s="25">
        <f t="shared" si="980"/>
        <v>2.2038033794037099E-2</v>
      </c>
      <c r="W6961" s="17">
        <f>Eingabe!H6962</f>
        <v>274</v>
      </c>
      <c r="X6961" s="17">
        <f t="shared" si="981"/>
        <v>2.74</v>
      </c>
      <c r="Y6961" s="17">
        <f t="shared" si="982"/>
        <v>270</v>
      </c>
    </row>
    <row r="6962" spans="1:25" x14ac:dyDescent="0.15">
      <c r="A6962" s="82">
        <f t="shared" si="977"/>
        <v>10</v>
      </c>
      <c r="B6962" s="46">
        <v>43755.958333316456</v>
      </c>
      <c r="C6962" s="47">
        <f>Eingabe!G6963</f>
        <v>4.3</v>
      </c>
      <c r="D6962" s="77">
        <v>6962</v>
      </c>
      <c r="E6962" s="47"/>
      <c r="F6962" s="25">
        <f t="shared" si="975"/>
        <v>6.41</v>
      </c>
      <c r="G6962" s="25">
        <f>VLOOKUP(F6962,'Spezifische Werte'!$B$2:$C$4002,2,FALSE)</f>
        <v>0.20539547091670399</v>
      </c>
      <c r="H6962" s="25">
        <f t="shared" si="978"/>
        <v>410.790941833408</v>
      </c>
      <c r="J6962" s="25">
        <f t="shared" si="976"/>
        <v>6.45</v>
      </c>
      <c r="K6962" s="25">
        <f>VLOOKUP(J6962,'Spezifische Werte'!$B$2:$C$4002,2,FALSE)</f>
        <v>0.20962714743593144</v>
      </c>
      <c r="L6962" s="25">
        <f t="shared" si="979"/>
        <v>419.2542948718629</v>
      </c>
      <c r="R6962" s="25">
        <v>6960</v>
      </c>
      <c r="S6962" s="25">
        <v>6959</v>
      </c>
      <c r="T6962" s="25">
        <f t="shared" si="983"/>
        <v>2.1178652373249625E-2</v>
      </c>
      <c r="U6962" s="25">
        <f t="shared" si="980"/>
        <v>2.2038033794037099E-2</v>
      </c>
      <c r="W6962" s="17">
        <f>Eingabe!H6963</f>
        <v>270</v>
      </c>
      <c r="X6962" s="17">
        <f t="shared" si="981"/>
        <v>2.7</v>
      </c>
      <c r="Y6962" s="17">
        <f t="shared" si="982"/>
        <v>270</v>
      </c>
    </row>
    <row r="6963" spans="1:25" x14ac:dyDescent="0.15">
      <c r="A6963" s="82">
        <f t="shared" si="977"/>
        <v>10</v>
      </c>
      <c r="B6963" s="46">
        <v>43755.99999998312</v>
      </c>
      <c r="C6963" s="47">
        <f>Eingabe!G6964</f>
        <v>5.7</v>
      </c>
      <c r="D6963" s="77">
        <v>6963</v>
      </c>
      <c r="E6963" s="47"/>
      <c r="F6963" s="25">
        <f t="shared" si="975"/>
        <v>8.5</v>
      </c>
      <c r="G6963" s="25">
        <f>VLOOKUP(F6963,'Spezifische Werte'!$B$2:$C$4002,2,FALSE)</f>
        <v>0.49489541709216678</v>
      </c>
      <c r="H6963" s="25">
        <f t="shared" si="978"/>
        <v>989.79083418433356</v>
      </c>
      <c r="J6963" s="25">
        <f t="shared" si="976"/>
        <v>8.5500000000000007</v>
      </c>
      <c r="K6963" s="25">
        <f>VLOOKUP(J6963,'Spezifische Werte'!$B$2:$C$4002,2,FALSE)</f>
        <v>0.50342054722621021</v>
      </c>
      <c r="L6963" s="25">
        <f t="shared" si="979"/>
        <v>1006.8410944524204</v>
      </c>
      <c r="R6963" s="25">
        <v>6961</v>
      </c>
      <c r="S6963" s="25">
        <v>6960</v>
      </c>
      <c r="T6963" s="25">
        <f t="shared" si="983"/>
        <v>2.1178652373249625E-2</v>
      </c>
      <c r="U6963" s="25">
        <f t="shared" si="980"/>
        <v>2.2038033794037099E-2</v>
      </c>
      <c r="W6963" s="17">
        <f>Eingabe!H6964</f>
        <v>248</v>
      </c>
      <c r="X6963" s="17">
        <f t="shared" si="981"/>
        <v>2.48</v>
      </c>
      <c r="Y6963" s="17">
        <f t="shared" si="982"/>
        <v>250</v>
      </c>
    </row>
    <row r="6964" spans="1:25" x14ac:dyDescent="0.15">
      <c r="A6964" s="82">
        <f t="shared" si="977"/>
        <v>10</v>
      </c>
      <c r="B6964" s="46">
        <v>43756.041666649784</v>
      </c>
      <c r="C6964" s="47">
        <f>Eingabe!G6965</f>
        <v>6.8</v>
      </c>
      <c r="D6964" s="77">
        <v>6964</v>
      </c>
      <c r="E6964" s="47"/>
      <c r="F6964" s="25">
        <f t="shared" si="975"/>
        <v>10.14</v>
      </c>
      <c r="G6964" s="25">
        <f>VLOOKUP(F6964,'Spezifische Werte'!$B$2:$C$4002,2,FALSE)</f>
        <v>0.75987049688249497</v>
      </c>
      <c r="H6964" s="25">
        <f t="shared" si="978"/>
        <v>1519.74099376499</v>
      </c>
      <c r="J6964" s="25">
        <f t="shared" si="976"/>
        <v>10.199999999999999</v>
      </c>
      <c r="K6964" s="25">
        <f>VLOOKUP(J6964,'Spezifische Werte'!$B$2:$C$4002,2,FALSE)</f>
        <v>0.76746217735576705</v>
      </c>
      <c r="L6964" s="25">
        <f t="shared" si="979"/>
        <v>1534.9243547115341</v>
      </c>
      <c r="R6964" s="25">
        <v>6962</v>
      </c>
      <c r="S6964" s="25">
        <v>6961</v>
      </c>
      <c r="T6964" s="25">
        <f t="shared" si="983"/>
        <v>2.1178652373249625E-2</v>
      </c>
      <c r="U6964" s="25">
        <f t="shared" si="980"/>
        <v>2.2038033794037099E-2</v>
      </c>
      <c r="W6964" s="17">
        <f>Eingabe!H6965</f>
        <v>229</v>
      </c>
      <c r="X6964" s="17">
        <f t="shared" si="981"/>
        <v>2.29</v>
      </c>
      <c r="Y6964" s="17">
        <f t="shared" si="982"/>
        <v>229.99999999999997</v>
      </c>
    </row>
    <row r="6965" spans="1:25" x14ac:dyDescent="0.15">
      <c r="A6965" s="82">
        <f t="shared" si="977"/>
        <v>10</v>
      </c>
      <c r="B6965" s="46">
        <v>43756.083333316448</v>
      </c>
      <c r="C6965" s="47">
        <f>Eingabe!G6966</f>
        <v>7.5</v>
      </c>
      <c r="D6965" s="77">
        <v>6965</v>
      </c>
      <c r="E6965" s="47"/>
      <c r="F6965" s="25">
        <f t="shared" si="975"/>
        <v>11.19</v>
      </c>
      <c r="G6965" s="25">
        <f>VLOOKUP(F6965,'Spezifische Werte'!$B$2:$C$4002,2,FALSE)</f>
        <v>0.86519023501556369</v>
      </c>
      <c r="H6965" s="25">
        <f t="shared" si="978"/>
        <v>1730.3804700311273</v>
      </c>
      <c r="J6965" s="25">
        <f t="shared" si="976"/>
        <v>11.25</v>
      </c>
      <c r="K6965" s="25">
        <f>VLOOKUP(J6965,'Spezifische Werte'!$B$2:$C$4002,2,FALSE)</f>
        <v>0.86955373483519349</v>
      </c>
      <c r="L6965" s="25">
        <f t="shared" si="979"/>
        <v>1739.107469670387</v>
      </c>
      <c r="R6965" s="25">
        <v>6963</v>
      </c>
      <c r="S6965" s="25">
        <v>6962</v>
      </c>
      <c r="T6965" s="25">
        <f t="shared" si="983"/>
        <v>2.1178652373249625E-2</v>
      </c>
      <c r="U6965" s="25">
        <f t="shared" si="980"/>
        <v>2.2038033794037099E-2</v>
      </c>
      <c r="W6965" s="17">
        <f>Eingabe!H6966</f>
        <v>239</v>
      </c>
      <c r="X6965" s="17">
        <f t="shared" si="981"/>
        <v>2.39</v>
      </c>
      <c r="Y6965" s="17">
        <f t="shared" si="982"/>
        <v>240</v>
      </c>
    </row>
    <row r="6966" spans="1:25" x14ac:dyDescent="0.15">
      <c r="A6966" s="82">
        <f t="shared" si="977"/>
        <v>10</v>
      </c>
      <c r="B6966" s="46">
        <v>43756.124999983113</v>
      </c>
      <c r="C6966" s="47">
        <f>Eingabe!G6967</f>
        <v>7.4</v>
      </c>
      <c r="D6966" s="77">
        <v>6966</v>
      </c>
      <c r="E6966" s="47"/>
      <c r="F6966" s="25">
        <f t="shared" si="975"/>
        <v>11.04</v>
      </c>
      <c r="G6966" s="25">
        <f>VLOOKUP(F6966,'Spezifische Werte'!$B$2:$C$4002,2,FALSE)</f>
        <v>0.85357274428336571</v>
      </c>
      <c r="H6966" s="25">
        <f t="shared" si="978"/>
        <v>1707.1454885667315</v>
      </c>
      <c r="J6966" s="25">
        <f t="shared" si="976"/>
        <v>11.1</v>
      </c>
      <c r="K6966" s="25">
        <f>VLOOKUP(J6966,'Spezifische Werte'!$B$2:$C$4002,2,FALSE)</f>
        <v>0.85834555530496559</v>
      </c>
      <c r="L6966" s="25">
        <f t="shared" si="979"/>
        <v>1716.6911106099312</v>
      </c>
      <c r="R6966" s="25">
        <v>6964</v>
      </c>
      <c r="S6966" s="25">
        <v>6963</v>
      </c>
      <c r="T6966" s="25">
        <f t="shared" si="983"/>
        <v>2.1178652373249625E-2</v>
      </c>
      <c r="U6966" s="25">
        <f t="shared" si="980"/>
        <v>2.2038033794037099E-2</v>
      </c>
      <c r="W6966" s="17">
        <f>Eingabe!H6967</f>
        <v>219</v>
      </c>
      <c r="X6966" s="17">
        <f t="shared" si="981"/>
        <v>2.19</v>
      </c>
      <c r="Y6966" s="17">
        <f t="shared" si="982"/>
        <v>220.00000000000003</v>
      </c>
    </row>
    <row r="6967" spans="1:25" x14ac:dyDescent="0.15">
      <c r="A6967" s="82">
        <f t="shared" si="977"/>
        <v>10</v>
      </c>
      <c r="B6967" s="46">
        <v>43756.166666649777</v>
      </c>
      <c r="C6967" s="47">
        <f>Eingabe!G6968</f>
        <v>6.9</v>
      </c>
      <c r="D6967" s="77">
        <v>6967</v>
      </c>
      <c r="E6967" s="47"/>
      <c r="F6967" s="25">
        <f t="shared" si="975"/>
        <v>10.29</v>
      </c>
      <c r="G6967" s="25">
        <f>VLOOKUP(F6967,'Spezifische Werte'!$B$2:$C$4002,2,FALSE)</f>
        <v>0.77847265329133075</v>
      </c>
      <c r="H6967" s="25">
        <f t="shared" si="978"/>
        <v>1556.9453065826615</v>
      </c>
      <c r="J6967" s="25">
        <f t="shared" si="976"/>
        <v>10.35</v>
      </c>
      <c r="K6967" s="25">
        <f>VLOOKUP(J6967,'Spezifische Werte'!$B$2:$C$4002,2,FALSE)</f>
        <v>0.78556540744998338</v>
      </c>
      <c r="L6967" s="25">
        <f t="shared" si="979"/>
        <v>1571.1308148999667</v>
      </c>
      <c r="R6967" s="25">
        <v>6965</v>
      </c>
      <c r="S6967" s="25">
        <v>6964</v>
      </c>
      <c r="T6967" s="25">
        <f t="shared" si="983"/>
        <v>2.1178652373249625E-2</v>
      </c>
      <c r="U6967" s="25">
        <f t="shared" si="980"/>
        <v>2.2038033794037099E-2</v>
      </c>
      <c r="W6967" s="17">
        <f>Eingabe!H6968</f>
        <v>219</v>
      </c>
      <c r="X6967" s="17">
        <f t="shared" si="981"/>
        <v>2.19</v>
      </c>
      <c r="Y6967" s="17">
        <f t="shared" si="982"/>
        <v>220.00000000000003</v>
      </c>
    </row>
    <row r="6968" spans="1:25" x14ac:dyDescent="0.15">
      <c r="A6968" s="82">
        <f t="shared" si="977"/>
        <v>10</v>
      </c>
      <c r="B6968" s="46">
        <v>43756.208333316441</v>
      </c>
      <c r="C6968" s="47">
        <f>Eingabe!G6969</f>
        <v>6.4</v>
      </c>
      <c r="D6968" s="77">
        <v>6968</v>
      </c>
      <c r="E6968" s="47"/>
      <c r="F6968" s="25">
        <f t="shared" si="975"/>
        <v>9.5500000000000007</v>
      </c>
      <c r="G6968" s="25">
        <f>VLOOKUP(F6968,'Spezifische Werte'!$B$2:$C$4002,2,FALSE)</f>
        <v>0.67451952571721774</v>
      </c>
      <c r="H6968" s="25">
        <f t="shared" si="978"/>
        <v>1349.0390514344356</v>
      </c>
      <c r="J6968" s="25">
        <f t="shared" si="976"/>
        <v>9.6</v>
      </c>
      <c r="K6968" s="25">
        <f>VLOOKUP(J6968,'Spezifische Werte'!$B$2:$C$4002,2,FALSE)</f>
        <v>0.6824555696232707</v>
      </c>
      <c r="L6968" s="25">
        <f t="shared" si="979"/>
        <v>1364.9111392465413</v>
      </c>
      <c r="R6968" s="25">
        <v>6966</v>
      </c>
      <c r="S6968" s="25">
        <v>6965</v>
      </c>
      <c r="T6968" s="25">
        <f t="shared" si="983"/>
        <v>2.1178652373249625E-2</v>
      </c>
      <c r="U6968" s="25">
        <f t="shared" si="980"/>
        <v>2.2038033794037099E-2</v>
      </c>
      <c r="W6968" s="17">
        <f>Eingabe!H6969</f>
        <v>227</v>
      </c>
      <c r="X6968" s="17">
        <f t="shared" si="981"/>
        <v>2.27</v>
      </c>
      <c r="Y6968" s="17">
        <f t="shared" si="982"/>
        <v>229.99999999999997</v>
      </c>
    </row>
    <row r="6969" spans="1:25" x14ac:dyDescent="0.15">
      <c r="A6969" s="82">
        <f t="shared" si="977"/>
        <v>10</v>
      </c>
      <c r="B6969" s="46">
        <v>43756.249999983105</v>
      </c>
      <c r="C6969" s="47">
        <f>Eingabe!G6970</f>
        <v>6</v>
      </c>
      <c r="D6969" s="77">
        <v>6969</v>
      </c>
      <c r="E6969" s="47"/>
      <c r="F6969" s="25">
        <f t="shared" si="975"/>
        <v>8.9499999999999993</v>
      </c>
      <c r="G6969" s="25">
        <f>VLOOKUP(F6969,'Spezifische Werte'!$B$2:$C$4002,2,FALSE)</f>
        <v>0.57274769367218936</v>
      </c>
      <c r="H6969" s="25">
        <f t="shared" si="978"/>
        <v>1145.4953873443787</v>
      </c>
      <c r="J6969" s="25">
        <f t="shared" si="976"/>
        <v>9</v>
      </c>
      <c r="K6969" s="25">
        <f>VLOOKUP(J6969,'Spezifische Werte'!$B$2:$C$4002,2,FALSE)</f>
        <v>0.58146600886357502</v>
      </c>
      <c r="L6969" s="25">
        <f t="shared" si="979"/>
        <v>1162.93201772715</v>
      </c>
      <c r="R6969" s="25">
        <v>6967</v>
      </c>
      <c r="S6969" s="25">
        <v>6966</v>
      </c>
      <c r="T6969" s="25">
        <f t="shared" si="983"/>
        <v>2.1178652373249625E-2</v>
      </c>
      <c r="U6969" s="25">
        <f t="shared" si="980"/>
        <v>2.2038033794037099E-2</v>
      </c>
      <c r="W6969" s="17">
        <f>Eingabe!H6970</f>
        <v>237</v>
      </c>
      <c r="X6969" s="17">
        <f t="shared" si="981"/>
        <v>2.37</v>
      </c>
      <c r="Y6969" s="17">
        <f t="shared" si="982"/>
        <v>240</v>
      </c>
    </row>
    <row r="6970" spans="1:25" x14ac:dyDescent="0.15">
      <c r="A6970" s="82">
        <f t="shared" si="977"/>
        <v>10</v>
      </c>
      <c r="B6970" s="46">
        <v>43756.291666649769</v>
      </c>
      <c r="C6970" s="47">
        <f>Eingabe!G6971</f>
        <v>6.6</v>
      </c>
      <c r="D6970" s="77">
        <v>6970</v>
      </c>
      <c r="E6970" s="47"/>
      <c r="F6970" s="25">
        <f t="shared" si="975"/>
        <v>9.85</v>
      </c>
      <c r="G6970" s="25">
        <f>VLOOKUP(F6970,'Spezifische Werte'!$B$2:$C$4002,2,FALSE)</f>
        <v>0.72027431855487523</v>
      </c>
      <c r="H6970" s="25">
        <f t="shared" si="978"/>
        <v>1440.5486371097504</v>
      </c>
      <c r="J6970" s="25">
        <f t="shared" si="976"/>
        <v>9.9</v>
      </c>
      <c r="K6970" s="25">
        <f>VLOOKUP(J6970,'Spezifische Werte'!$B$2:$C$4002,2,FALSE)</f>
        <v>0.72744279855046079</v>
      </c>
      <c r="L6970" s="25">
        <f t="shared" si="979"/>
        <v>1454.8855971009216</v>
      </c>
      <c r="R6970" s="25">
        <v>6968</v>
      </c>
      <c r="S6970" s="25">
        <v>6967</v>
      </c>
      <c r="T6970" s="25">
        <f t="shared" si="983"/>
        <v>2.1178652373249625E-2</v>
      </c>
      <c r="U6970" s="25">
        <f t="shared" si="980"/>
        <v>2.2038033794037099E-2</v>
      </c>
      <c r="W6970" s="17">
        <f>Eingabe!H6971</f>
        <v>254</v>
      </c>
      <c r="X6970" s="17">
        <f t="shared" si="981"/>
        <v>2.54</v>
      </c>
      <c r="Y6970" s="17">
        <f t="shared" si="982"/>
        <v>250</v>
      </c>
    </row>
    <row r="6971" spans="1:25" x14ac:dyDescent="0.15">
      <c r="A6971" s="82">
        <f t="shared" si="977"/>
        <v>10</v>
      </c>
      <c r="B6971" s="46">
        <v>43756.333333316434</v>
      </c>
      <c r="C6971" s="47">
        <f>Eingabe!G6972</f>
        <v>7.5</v>
      </c>
      <c r="D6971" s="77">
        <v>6971</v>
      </c>
      <c r="E6971" s="47"/>
      <c r="F6971" s="25">
        <f t="shared" si="975"/>
        <v>11.19</v>
      </c>
      <c r="G6971" s="25">
        <f>VLOOKUP(F6971,'Spezifische Werte'!$B$2:$C$4002,2,FALSE)</f>
        <v>0.86519023501556369</v>
      </c>
      <c r="H6971" s="25">
        <f t="shared" si="978"/>
        <v>1730.3804700311273</v>
      </c>
      <c r="J6971" s="25">
        <f t="shared" si="976"/>
        <v>11.25</v>
      </c>
      <c r="K6971" s="25">
        <f>VLOOKUP(J6971,'Spezifische Werte'!$B$2:$C$4002,2,FALSE)</f>
        <v>0.86955373483519349</v>
      </c>
      <c r="L6971" s="25">
        <f t="shared" si="979"/>
        <v>1739.107469670387</v>
      </c>
      <c r="R6971" s="25">
        <v>6969</v>
      </c>
      <c r="S6971" s="25">
        <v>6968</v>
      </c>
      <c r="T6971" s="25">
        <f t="shared" si="983"/>
        <v>2.1178652373249625E-2</v>
      </c>
      <c r="U6971" s="25">
        <f t="shared" si="980"/>
        <v>2.2038033794037099E-2</v>
      </c>
      <c r="W6971" s="17">
        <f>Eingabe!H6972</f>
        <v>278</v>
      </c>
      <c r="X6971" s="17">
        <f t="shared" si="981"/>
        <v>2.78</v>
      </c>
      <c r="Y6971" s="17">
        <f t="shared" si="982"/>
        <v>280</v>
      </c>
    </row>
    <row r="6972" spans="1:25" x14ac:dyDescent="0.15">
      <c r="A6972" s="82">
        <f t="shared" si="977"/>
        <v>10</v>
      </c>
      <c r="B6972" s="46">
        <v>43756.374999983098</v>
      </c>
      <c r="C6972" s="47">
        <f>Eingabe!G6973</f>
        <v>7.9</v>
      </c>
      <c r="D6972" s="77">
        <v>6972</v>
      </c>
      <c r="E6972" s="47"/>
      <c r="F6972" s="25">
        <f t="shared" si="975"/>
        <v>11.79</v>
      </c>
      <c r="G6972" s="25">
        <f>VLOOKUP(F6972,'Spezifische Werte'!$B$2:$C$4002,2,FALSE)</f>
        <v>0.90283430382971097</v>
      </c>
      <c r="H6972" s="25">
        <f t="shared" si="978"/>
        <v>1805.6686076594219</v>
      </c>
      <c r="J6972" s="25">
        <f t="shared" si="976"/>
        <v>11.85</v>
      </c>
      <c r="K6972" s="25">
        <f>VLOOKUP(J6972,'Spezifische Werte'!$B$2:$C$4002,2,FALSE)</f>
        <v>0.90599923861330134</v>
      </c>
      <c r="L6972" s="25">
        <f t="shared" si="979"/>
        <v>1811.9984772266027</v>
      </c>
      <c r="R6972" s="25">
        <v>6970</v>
      </c>
      <c r="S6972" s="25">
        <v>6969</v>
      </c>
      <c r="T6972" s="25">
        <f t="shared" si="983"/>
        <v>2.1178652373249625E-2</v>
      </c>
      <c r="U6972" s="25">
        <f t="shared" si="980"/>
        <v>2.2038033794037099E-2</v>
      </c>
      <c r="W6972" s="17">
        <f>Eingabe!H6973</f>
        <v>269</v>
      </c>
      <c r="X6972" s="17">
        <f t="shared" si="981"/>
        <v>2.69</v>
      </c>
      <c r="Y6972" s="17">
        <f t="shared" si="982"/>
        <v>270</v>
      </c>
    </row>
    <row r="6973" spans="1:25" x14ac:dyDescent="0.15">
      <c r="A6973" s="82">
        <f t="shared" si="977"/>
        <v>10</v>
      </c>
      <c r="B6973" s="46">
        <v>43756.416666649762</v>
      </c>
      <c r="C6973" s="47">
        <f>Eingabe!G6974</f>
        <v>7.6</v>
      </c>
      <c r="D6973" s="77">
        <v>6973</v>
      </c>
      <c r="E6973" s="47"/>
      <c r="F6973" s="25">
        <f t="shared" si="975"/>
        <v>11.34</v>
      </c>
      <c r="G6973" s="25">
        <f>VLOOKUP(F6973,'Spezifische Werte'!$B$2:$C$4002,2,FALSE)</f>
        <v>0.8758168195442253</v>
      </c>
      <c r="H6973" s="25">
        <f t="shared" si="978"/>
        <v>1751.6336390884505</v>
      </c>
      <c r="J6973" s="25">
        <f t="shared" si="976"/>
        <v>11.4</v>
      </c>
      <c r="K6973" s="25">
        <f>VLOOKUP(J6973,'Spezifische Werte'!$B$2:$C$4002,2,FALSE)</f>
        <v>0.87982183175814876</v>
      </c>
      <c r="L6973" s="25">
        <f t="shared" si="979"/>
        <v>1759.6436635162975</v>
      </c>
      <c r="R6973" s="25">
        <v>6971</v>
      </c>
      <c r="S6973" s="25">
        <v>6970</v>
      </c>
      <c r="T6973" s="25">
        <f t="shared" si="983"/>
        <v>2.1178652373249625E-2</v>
      </c>
      <c r="U6973" s="25">
        <f t="shared" si="980"/>
        <v>2.2038033794037099E-2</v>
      </c>
      <c r="W6973" s="17">
        <f>Eingabe!H6974</f>
        <v>290</v>
      </c>
      <c r="X6973" s="17">
        <f t="shared" si="981"/>
        <v>2.9</v>
      </c>
      <c r="Y6973" s="17">
        <f t="shared" si="982"/>
        <v>290</v>
      </c>
    </row>
    <row r="6974" spans="1:25" x14ac:dyDescent="0.15">
      <c r="A6974" s="82">
        <f t="shared" si="977"/>
        <v>10</v>
      </c>
      <c r="B6974" s="46">
        <v>43756.458333316426</v>
      </c>
      <c r="C6974" s="47">
        <f>Eingabe!G6975</f>
        <v>6.8</v>
      </c>
      <c r="D6974" s="77">
        <v>6974</v>
      </c>
      <c r="E6974" s="47"/>
      <c r="F6974" s="25">
        <f t="shared" si="975"/>
        <v>10.14</v>
      </c>
      <c r="G6974" s="25">
        <f>VLOOKUP(F6974,'Spezifische Werte'!$B$2:$C$4002,2,FALSE)</f>
        <v>0.75987049688249497</v>
      </c>
      <c r="H6974" s="25">
        <f t="shared" si="978"/>
        <v>1519.74099376499</v>
      </c>
      <c r="J6974" s="25">
        <f t="shared" si="976"/>
        <v>10.199999999999999</v>
      </c>
      <c r="K6974" s="25">
        <f>VLOOKUP(J6974,'Spezifische Werte'!$B$2:$C$4002,2,FALSE)</f>
        <v>0.76746217735576705</v>
      </c>
      <c r="L6974" s="25">
        <f t="shared" si="979"/>
        <v>1534.9243547115341</v>
      </c>
      <c r="R6974" s="25">
        <v>6972</v>
      </c>
      <c r="S6974" s="25">
        <v>6971</v>
      </c>
      <c r="T6974" s="25">
        <f t="shared" si="983"/>
        <v>2.1178652373249625E-2</v>
      </c>
      <c r="U6974" s="25">
        <f t="shared" si="980"/>
        <v>2.2038033794037099E-2</v>
      </c>
      <c r="W6974" s="17">
        <f>Eingabe!H6975</f>
        <v>280</v>
      </c>
      <c r="X6974" s="17">
        <f t="shared" si="981"/>
        <v>2.8</v>
      </c>
      <c r="Y6974" s="17">
        <f t="shared" si="982"/>
        <v>280</v>
      </c>
    </row>
    <row r="6975" spans="1:25" x14ac:dyDescent="0.15">
      <c r="A6975" s="82">
        <f t="shared" si="977"/>
        <v>10</v>
      </c>
      <c r="B6975" s="46">
        <v>43756.499999983091</v>
      </c>
      <c r="C6975" s="47">
        <f>Eingabe!G6976</f>
        <v>7.4</v>
      </c>
      <c r="D6975" s="77">
        <v>6975</v>
      </c>
      <c r="E6975" s="47"/>
      <c r="F6975" s="25">
        <f t="shared" si="975"/>
        <v>11.04</v>
      </c>
      <c r="G6975" s="25">
        <f>VLOOKUP(F6975,'Spezifische Werte'!$B$2:$C$4002,2,FALSE)</f>
        <v>0.85357274428336571</v>
      </c>
      <c r="H6975" s="25">
        <f t="shared" si="978"/>
        <v>1707.1454885667315</v>
      </c>
      <c r="J6975" s="25">
        <f t="shared" si="976"/>
        <v>11.1</v>
      </c>
      <c r="K6975" s="25">
        <f>VLOOKUP(J6975,'Spezifische Werte'!$B$2:$C$4002,2,FALSE)</f>
        <v>0.85834555530496559</v>
      </c>
      <c r="L6975" s="25">
        <f t="shared" si="979"/>
        <v>1716.6911106099312</v>
      </c>
      <c r="R6975" s="25">
        <v>6973</v>
      </c>
      <c r="S6975" s="25">
        <v>6972</v>
      </c>
      <c r="T6975" s="25">
        <f t="shared" si="983"/>
        <v>2.1178652373249625E-2</v>
      </c>
      <c r="U6975" s="25">
        <f t="shared" si="980"/>
        <v>2.2038033794037099E-2</v>
      </c>
      <c r="W6975" s="17">
        <f>Eingabe!H6976</f>
        <v>271</v>
      </c>
      <c r="X6975" s="17">
        <f t="shared" si="981"/>
        <v>2.71</v>
      </c>
      <c r="Y6975" s="17">
        <f t="shared" si="982"/>
        <v>270</v>
      </c>
    </row>
    <row r="6976" spans="1:25" x14ac:dyDescent="0.15">
      <c r="A6976" s="82">
        <f t="shared" si="977"/>
        <v>10</v>
      </c>
      <c r="B6976" s="46">
        <v>43756.541666649755</v>
      </c>
      <c r="C6976" s="47">
        <f>Eingabe!G6977</f>
        <v>6.6</v>
      </c>
      <c r="D6976" s="77">
        <v>6976</v>
      </c>
      <c r="E6976" s="47"/>
      <c r="F6976" s="25">
        <f t="shared" si="975"/>
        <v>9.85</v>
      </c>
      <c r="G6976" s="25">
        <f>VLOOKUP(F6976,'Spezifische Werte'!$B$2:$C$4002,2,FALSE)</f>
        <v>0.72027431855487523</v>
      </c>
      <c r="H6976" s="25">
        <f t="shared" si="978"/>
        <v>1440.5486371097504</v>
      </c>
      <c r="J6976" s="25">
        <f t="shared" si="976"/>
        <v>9.9</v>
      </c>
      <c r="K6976" s="25">
        <f>VLOOKUP(J6976,'Spezifische Werte'!$B$2:$C$4002,2,FALSE)</f>
        <v>0.72744279855046079</v>
      </c>
      <c r="L6976" s="25">
        <f t="shared" si="979"/>
        <v>1454.8855971009216</v>
      </c>
      <c r="R6976" s="25">
        <v>6974</v>
      </c>
      <c r="S6976" s="25">
        <v>6973</v>
      </c>
      <c r="T6976" s="25">
        <f t="shared" si="983"/>
        <v>2.1178652373249625E-2</v>
      </c>
      <c r="U6976" s="25">
        <f t="shared" si="980"/>
        <v>2.2038033794037099E-2</v>
      </c>
      <c r="W6976" s="17">
        <f>Eingabe!H6977</f>
        <v>280</v>
      </c>
      <c r="X6976" s="17">
        <f t="shared" si="981"/>
        <v>2.8</v>
      </c>
      <c r="Y6976" s="17">
        <f t="shared" si="982"/>
        <v>280</v>
      </c>
    </row>
    <row r="6977" spans="1:25" x14ac:dyDescent="0.15">
      <c r="A6977" s="82">
        <f t="shared" si="977"/>
        <v>10</v>
      </c>
      <c r="B6977" s="46">
        <v>43756.583333316419</v>
      </c>
      <c r="C6977" s="47">
        <f>Eingabe!G6978</f>
        <v>7.7</v>
      </c>
      <c r="D6977" s="77">
        <v>6977</v>
      </c>
      <c r="E6977" s="47"/>
      <c r="F6977" s="25">
        <f t="shared" si="975"/>
        <v>11.49</v>
      </c>
      <c r="G6977" s="25">
        <f>VLOOKUP(F6977,'Spezifische Werte'!$B$2:$C$4002,2,FALSE)</f>
        <v>0.88556097054938376</v>
      </c>
      <c r="H6977" s="25">
        <f t="shared" si="978"/>
        <v>1771.1219410987676</v>
      </c>
      <c r="J6977" s="25">
        <f t="shared" si="976"/>
        <v>11.55</v>
      </c>
      <c r="K6977" s="25">
        <f>VLOOKUP(J6977,'Spezifische Werte'!$B$2:$C$4002,2,FALSE)</f>
        <v>0.88923252614910175</v>
      </c>
      <c r="L6977" s="25">
        <f t="shared" si="979"/>
        <v>1778.4650522982035</v>
      </c>
      <c r="R6977" s="25">
        <v>6975</v>
      </c>
      <c r="S6977" s="25">
        <v>6974</v>
      </c>
      <c r="T6977" s="25">
        <f t="shared" si="983"/>
        <v>2.1178652373249625E-2</v>
      </c>
      <c r="U6977" s="25">
        <f t="shared" si="980"/>
        <v>2.2038033794037099E-2</v>
      </c>
      <c r="W6977" s="17">
        <f>Eingabe!H6978</f>
        <v>280</v>
      </c>
      <c r="X6977" s="17">
        <f t="shared" si="981"/>
        <v>2.8</v>
      </c>
      <c r="Y6977" s="17">
        <f t="shared" si="982"/>
        <v>280</v>
      </c>
    </row>
    <row r="6978" spans="1:25" x14ac:dyDescent="0.15">
      <c r="A6978" s="82">
        <f t="shared" si="977"/>
        <v>10</v>
      </c>
      <c r="B6978" s="46">
        <v>43756.624999983083</v>
      </c>
      <c r="C6978" s="47">
        <f>Eingabe!G6979</f>
        <v>6.1</v>
      </c>
      <c r="D6978" s="77">
        <v>6978</v>
      </c>
      <c r="E6978" s="47"/>
      <c r="F6978" s="25">
        <f t="shared" si="975"/>
        <v>9.1</v>
      </c>
      <c r="G6978" s="25">
        <f>VLOOKUP(F6978,'Spezifische Werte'!$B$2:$C$4002,2,FALSE)</f>
        <v>0.59886663276505681</v>
      </c>
      <c r="H6978" s="25">
        <f t="shared" si="978"/>
        <v>1197.7332655301136</v>
      </c>
      <c r="J6978" s="25">
        <f t="shared" si="976"/>
        <v>9.15</v>
      </c>
      <c r="K6978" s="25">
        <f>VLOOKUP(J6978,'Spezifische Werte'!$B$2:$C$4002,2,FALSE)</f>
        <v>0.60752867779351938</v>
      </c>
      <c r="L6978" s="25">
        <f t="shared" si="979"/>
        <v>1215.0573555870387</v>
      </c>
      <c r="R6978" s="25">
        <v>6976</v>
      </c>
      <c r="S6978" s="25">
        <v>6975</v>
      </c>
      <c r="T6978" s="25">
        <f t="shared" si="983"/>
        <v>2.1178652373249625E-2</v>
      </c>
      <c r="U6978" s="25">
        <f t="shared" si="980"/>
        <v>2.2038033794037099E-2</v>
      </c>
      <c r="W6978" s="17">
        <f>Eingabe!H6979</f>
        <v>278</v>
      </c>
      <c r="X6978" s="17">
        <f t="shared" si="981"/>
        <v>2.78</v>
      </c>
      <c r="Y6978" s="17">
        <f t="shared" si="982"/>
        <v>280</v>
      </c>
    </row>
    <row r="6979" spans="1:25" x14ac:dyDescent="0.15">
      <c r="A6979" s="82">
        <f t="shared" si="977"/>
        <v>10</v>
      </c>
      <c r="B6979" s="46">
        <v>43756.666666649748</v>
      </c>
      <c r="C6979" s="47">
        <f>Eingabe!G6980</f>
        <v>6.5</v>
      </c>
      <c r="D6979" s="77">
        <v>6979</v>
      </c>
      <c r="E6979" s="47"/>
      <c r="F6979" s="25">
        <f t="shared" ref="F6979:F7042" si="984">ROUND(C6979*($O$4/$O$5)^$O$7,2)</f>
        <v>9.6999999999999993</v>
      </c>
      <c r="G6979" s="25">
        <f>VLOOKUP(F6979,'Spezifische Werte'!$B$2:$C$4002,2,FALSE)</f>
        <v>0.69796521003178913</v>
      </c>
      <c r="H6979" s="25">
        <f t="shared" si="978"/>
        <v>1395.9304200635784</v>
      </c>
      <c r="J6979" s="25">
        <f t="shared" ref="J6979:J7042" si="985">ROUND(C6979*(LN($O$4/$O$8)/LN($O$5/$O$8)),2)</f>
        <v>9.75</v>
      </c>
      <c r="K6979" s="25">
        <f>VLOOKUP(J6979,'Spezifische Werte'!$B$2:$C$4002,2,FALSE)</f>
        <v>0.70553224205682485</v>
      </c>
      <c r="L6979" s="25">
        <f t="shared" si="979"/>
        <v>1411.0644841136498</v>
      </c>
      <c r="R6979" s="25">
        <v>6977</v>
      </c>
      <c r="S6979" s="25">
        <v>6976</v>
      </c>
      <c r="T6979" s="25">
        <f t="shared" si="983"/>
        <v>2.1178652373249625E-2</v>
      </c>
      <c r="U6979" s="25">
        <f t="shared" si="980"/>
        <v>2.2038033794037099E-2</v>
      </c>
      <c r="W6979" s="17">
        <f>Eingabe!H6980</f>
        <v>268</v>
      </c>
      <c r="X6979" s="17">
        <f t="shared" si="981"/>
        <v>2.68</v>
      </c>
      <c r="Y6979" s="17">
        <f t="shared" si="982"/>
        <v>270</v>
      </c>
    </row>
    <row r="6980" spans="1:25" x14ac:dyDescent="0.15">
      <c r="A6980" s="82">
        <f t="shared" ref="A6980:A7043" si="986">MONTH(B6980)</f>
        <v>10</v>
      </c>
      <c r="B6980" s="46">
        <v>43756.708333316412</v>
      </c>
      <c r="C6980" s="47">
        <f>Eingabe!G6981</f>
        <v>4.4000000000000004</v>
      </c>
      <c r="D6980" s="77">
        <v>6980</v>
      </c>
      <c r="E6980" s="47"/>
      <c r="F6980" s="25">
        <f t="shared" si="984"/>
        <v>6.56</v>
      </c>
      <c r="G6980" s="25">
        <f>VLOOKUP(F6980,'Spezifische Werte'!$B$2:$C$4002,2,FALSE)</f>
        <v>0.2214941246302857</v>
      </c>
      <c r="H6980" s="25">
        <f t="shared" ref="H6980:H7043" si="987">G6980*$O$9*1000</f>
        <v>442.98824926057142</v>
      </c>
      <c r="J6980" s="25">
        <f t="shared" si="985"/>
        <v>6.6</v>
      </c>
      <c r="K6980" s="25">
        <f>VLOOKUP(J6980,'Spezifische Werte'!$B$2:$C$4002,2,FALSE)</f>
        <v>0.22589088814664299</v>
      </c>
      <c r="L6980" s="25">
        <f t="shared" ref="L6980:L7043" si="988">K6980*$O$9*1000</f>
        <v>451.78177629328599</v>
      </c>
      <c r="R6980" s="25">
        <v>6978</v>
      </c>
      <c r="S6980" s="25">
        <v>6977</v>
      </c>
      <c r="T6980" s="25">
        <f t="shared" si="983"/>
        <v>2.1178652373249625E-2</v>
      </c>
      <c r="U6980" s="25">
        <f t="shared" ref="U6980:U7043" si="989">LARGE($L$3:$L$8762,R6980)/1000</f>
        <v>2.2038033794037099E-2</v>
      </c>
      <c r="W6980" s="17">
        <f>Eingabe!H6981</f>
        <v>269</v>
      </c>
      <c r="X6980" s="17">
        <f t="shared" ref="X6980:X7043" si="990">W6980/100</f>
        <v>2.69</v>
      </c>
      <c r="Y6980" s="17">
        <f t="shared" ref="Y6980:Y7043" si="991">ROUND(X6980,1)*100</f>
        <v>270</v>
      </c>
    </row>
    <row r="6981" spans="1:25" x14ac:dyDescent="0.15">
      <c r="A6981" s="82">
        <f t="shared" si="986"/>
        <v>10</v>
      </c>
      <c r="B6981" s="46">
        <v>43756.749999983076</v>
      </c>
      <c r="C6981" s="47">
        <f>Eingabe!G6982</f>
        <v>4.8</v>
      </c>
      <c r="D6981" s="77">
        <v>6981</v>
      </c>
      <c r="E6981" s="47"/>
      <c r="F6981" s="25">
        <f t="shared" si="984"/>
        <v>7.16</v>
      </c>
      <c r="G6981" s="25">
        <f>VLOOKUP(F6981,'Spezifische Werte'!$B$2:$C$4002,2,FALSE)</f>
        <v>0.29271421469315961</v>
      </c>
      <c r="H6981" s="25">
        <f t="shared" si="987"/>
        <v>585.42842938631918</v>
      </c>
      <c r="J6981" s="25">
        <f t="shared" si="985"/>
        <v>7.2</v>
      </c>
      <c r="K6981" s="25">
        <f>VLOOKUP(J6981,'Spezifische Werte'!$B$2:$C$4002,2,FALSE)</f>
        <v>0.29789883692567737</v>
      </c>
      <c r="L6981" s="25">
        <f t="shared" si="988"/>
        <v>595.79767385135472</v>
      </c>
      <c r="R6981" s="25">
        <v>6979</v>
      </c>
      <c r="S6981" s="25">
        <v>6978</v>
      </c>
      <c r="T6981" s="25">
        <f t="shared" si="983"/>
        <v>2.1178652373249625E-2</v>
      </c>
      <c r="U6981" s="25">
        <f t="shared" si="989"/>
        <v>2.2038033794037099E-2</v>
      </c>
      <c r="W6981" s="17">
        <f>Eingabe!H6982</f>
        <v>247</v>
      </c>
      <c r="X6981" s="17">
        <f t="shared" si="990"/>
        <v>2.4700000000000002</v>
      </c>
      <c r="Y6981" s="17">
        <f t="shared" si="991"/>
        <v>250</v>
      </c>
    </row>
    <row r="6982" spans="1:25" x14ac:dyDescent="0.15">
      <c r="A6982" s="82">
        <f t="shared" si="986"/>
        <v>10</v>
      </c>
      <c r="B6982" s="46">
        <v>43756.79166664974</v>
      </c>
      <c r="C6982" s="47">
        <f>Eingabe!G6983</f>
        <v>5.2</v>
      </c>
      <c r="D6982" s="77">
        <v>6982</v>
      </c>
      <c r="E6982" s="47"/>
      <c r="F6982" s="25">
        <f t="shared" si="984"/>
        <v>7.76</v>
      </c>
      <c r="G6982" s="25">
        <f>VLOOKUP(F6982,'Spezifische Werte'!$B$2:$C$4002,2,FALSE)</f>
        <v>0.37619660828942059</v>
      </c>
      <c r="H6982" s="25">
        <f t="shared" si="987"/>
        <v>752.39321657884113</v>
      </c>
      <c r="J6982" s="25">
        <f t="shared" si="985"/>
        <v>7.8</v>
      </c>
      <c r="K6982" s="25">
        <f>VLOOKUP(J6982,'Spezifische Werte'!$B$2:$C$4002,2,FALSE)</f>
        <v>0.3821877888895947</v>
      </c>
      <c r="L6982" s="25">
        <f t="shared" si="988"/>
        <v>764.37557777918937</v>
      </c>
      <c r="R6982" s="25">
        <v>6980</v>
      </c>
      <c r="S6982" s="25">
        <v>6979</v>
      </c>
      <c r="T6982" s="25">
        <f t="shared" ref="T6982:T7045" si="992">LARGE($H$3:$H$8762,R6982)/1000</f>
        <v>2.1178652373249625E-2</v>
      </c>
      <c r="U6982" s="25">
        <f t="shared" si="989"/>
        <v>2.2038033794037099E-2</v>
      </c>
      <c r="W6982" s="17">
        <f>Eingabe!H6983</f>
        <v>245</v>
      </c>
      <c r="X6982" s="17">
        <f t="shared" si="990"/>
        <v>2.4500000000000002</v>
      </c>
      <c r="Y6982" s="17">
        <f t="shared" si="991"/>
        <v>250</v>
      </c>
    </row>
    <row r="6983" spans="1:25" x14ac:dyDescent="0.15">
      <c r="A6983" s="82">
        <f t="shared" si="986"/>
        <v>10</v>
      </c>
      <c r="B6983" s="46">
        <v>43756.833333316405</v>
      </c>
      <c r="C6983" s="47">
        <f>Eingabe!G6984</f>
        <v>5.4</v>
      </c>
      <c r="D6983" s="77">
        <v>6983</v>
      </c>
      <c r="E6983" s="47"/>
      <c r="F6983" s="25">
        <f t="shared" si="984"/>
        <v>8.06</v>
      </c>
      <c r="G6983" s="25">
        <f>VLOOKUP(F6983,'Spezifische Werte'!$B$2:$C$4002,2,FALSE)</f>
        <v>0.42239374838249216</v>
      </c>
      <c r="H6983" s="25">
        <f t="shared" si="987"/>
        <v>844.78749676498433</v>
      </c>
      <c r="J6983" s="25">
        <f t="shared" si="985"/>
        <v>8.1</v>
      </c>
      <c r="K6983" s="25">
        <f>VLOOKUP(J6983,'Spezifische Werte'!$B$2:$C$4002,2,FALSE)</f>
        <v>0.428769385012092</v>
      </c>
      <c r="L6983" s="25">
        <f t="shared" si="988"/>
        <v>857.53877002418403</v>
      </c>
      <c r="R6983" s="25">
        <v>6981</v>
      </c>
      <c r="S6983" s="25">
        <v>6980</v>
      </c>
      <c r="T6983" s="25">
        <f t="shared" si="992"/>
        <v>2.1178652373249625E-2</v>
      </c>
      <c r="U6983" s="25">
        <f t="shared" si="989"/>
        <v>2.2038033794037099E-2</v>
      </c>
      <c r="W6983" s="17">
        <f>Eingabe!H6984</f>
        <v>255</v>
      </c>
      <c r="X6983" s="17">
        <f t="shared" si="990"/>
        <v>2.5499999999999998</v>
      </c>
      <c r="Y6983" s="17">
        <f t="shared" si="991"/>
        <v>260</v>
      </c>
    </row>
    <row r="6984" spans="1:25" x14ac:dyDescent="0.15">
      <c r="A6984" s="82">
        <f t="shared" si="986"/>
        <v>10</v>
      </c>
      <c r="B6984" s="46">
        <v>43756.874999983069</v>
      </c>
      <c r="C6984" s="47">
        <f>Eingabe!G6985</f>
        <v>4.5999999999999996</v>
      </c>
      <c r="D6984" s="77">
        <v>6984</v>
      </c>
      <c r="E6984" s="47"/>
      <c r="F6984" s="25">
        <f t="shared" si="984"/>
        <v>6.86</v>
      </c>
      <c r="G6984" s="25">
        <f>VLOOKUP(F6984,'Spezifische Werte'!$B$2:$C$4002,2,FALSE)</f>
        <v>0.25562320201003652</v>
      </c>
      <c r="H6984" s="25">
        <f t="shared" si="987"/>
        <v>511.24640402007304</v>
      </c>
      <c r="J6984" s="25">
        <f t="shared" si="985"/>
        <v>6.9</v>
      </c>
      <c r="K6984" s="25">
        <f>VLOOKUP(J6984,'Spezifische Werte'!$B$2:$C$4002,2,FALSE)</f>
        <v>0.26038765048417867</v>
      </c>
      <c r="L6984" s="25">
        <f t="shared" si="988"/>
        <v>520.77530096835733</v>
      </c>
      <c r="R6984" s="25">
        <v>6982</v>
      </c>
      <c r="S6984" s="25">
        <v>6981</v>
      </c>
      <c r="T6984" s="25">
        <f t="shared" si="992"/>
        <v>2.1178652373249625E-2</v>
      </c>
      <c r="U6984" s="25">
        <f t="shared" si="989"/>
        <v>2.2038033794037099E-2</v>
      </c>
      <c r="W6984" s="17">
        <f>Eingabe!H6985</f>
        <v>238</v>
      </c>
      <c r="X6984" s="17">
        <f t="shared" si="990"/>
        <v>2.38</v>
      </c>
      <c r="Y6984" s="17">
        <f t="shared" si="991"/>
        <v>240</v>
      </c>
    </row>
    <row r="6985" spans="1:25" x14ac:dyDescent="0.15">
      <c r="A6985" s="82">
        <f t="shared" si="986"/>
        <v>10</v>
      </c>
      <c r="B6985" s="46">
        <v>43756.916666649733</v>
      </c>
      <c r="C6985" s="47">
        <f>Eingabe!G6986</f>
        <v>4.5</v>
      </c>
      <c r="D6985" s="77">
        <v>6985</v>
      </c>
      <c r="E6985" s="47"/>
      <c r="F6985" s="25">
        <f t="shared" si="984"/>
        <v>6.71</v>
      </c>
      <c r="G6985" s="25">
        <f>VLOOKUP(F6985,'Spezifische Werte'!$B$2:$C$4002,2,FALSE)</f>
        <v>0.23821819652236836</v>
      </c>
      <c r="H6985" s="25">
        <f t="shared" si="987"/>
        <v>476.43639304473675</v>
      </c>
      <c r="J6985" s="25">
        <f t="shared" si="985"/>
        <v>6.75</v>
      </c>
      <c r="K6985" s="25">
        <f>VLOOKUP(J6985,'Spezifische Werte'!$B$2:$C$4002,2,FALSE)</f>
        <v>0.24279032681735657</v>
      </c>
      <c r="L6985" s="25">
        <f t="shared" si="988"/>
        <v>485.58065363471314</v>
      </c>
      <c r="R6985" s="25">
        <v>6983</v>
      </c>
      <c r="S6985" s="25">
        <v>6982</v>
      </c>
      <c r="T6985" s="25">
        <f t="shared" si="992"/>
        <v>2.1178652373249625E-2</v>
      </c>
      <c r="U6985" s="25">
        <f t="shared" si="989"/>
        <v>2.2038033794037099E-2</v>
      </c>
      <c r="W6985" s="17">
        <f>Eingabe!H6986</f>
        <v>239</v>
      </c>
      <c r="X6985" s="17">
        <f t="shared" si="990"/>
        <v>2.39</v>
      </c>
      <c r="Y6985" s="17">
        <f t="shared" si="991"/>
        <v>240</v>
      </c>
    </row>
    <row r="6986" spans="1:25" x14ac:dyDescent="0.15">
      <c r="A6986" s="82">
        <f t="shared" si="986"/>
        <v>10</v>
      </c>
      <c r="B6986" s="46">
        <v>43756.958333316397</v>
      </c>
      <c r="C6986" s="47">
        <f>Eingabe!G6987</f>
        <v>4.0999999999999996</v>
      </c>
      <c r="D6986" s="77">
        <v>6986</v>
      </c>
      <c r="E6986" s="47"/>
      <c r="F6986" s="25">
        <f t="shared" si="984"/>
        <v>6.12</v>
      </c>
      <c r="G6986" s="25">
        <f>VLOOKUP(F6986,'Spezifische Werte'!$B$2:$C$4002,2,FALSE)</f>
        <v>0.17636813552353289</v>
      </c>
      <c r="H6986" s="25">
        <f t="shared" si="987"/>
        <v>352.73627104706577</v>
      </c>
      <c r="J6986" s="25">
        <f t="shared" si="985"/>
        <v>6.15</v>
      </c>
      <c r="K6986" s="25">
        <f>VLOOKUP(J6986,'Spezifische Werte'!$B$2:$C$4002,2,FALSE)</f>
        <v>0.17921779013058811</v>
      </c>
      <c r="L6986" s="25">
        <f t="shared" si="988"/>
        <v>358.4355802611762</v>
      </c>
      <c r="R6986" s="25">
        <v>6984</v>
      </c>
      <c r="S6986" s="25">
        <v>6983</v>
      </c>
      <c r="T6986" s="25">
        <f t="shared" si="992"/>
        <v>2.1178652373249625E-2</v>
      </c>
      <c r="U6986" s="25">
        <f t="shared" si="989"/>
        <v>2.2038033794037099E-2</v>
      </c>
      <c r="W6986" s="17">
        <f>Eingabe!H6987</f>
        <v>247</v>
      </c>
      <c r="X6986" s="17">
        <f t="shared" si="990"/>
        <v>2.4700000000000002</v>
      </c>
      <c r="Y6986" s="17">
        <f t="shared" si="991"/>
        <v>250</v>
      </c>
    </row>
    <row r="6987" spans="1:25" x14ac:dyDescent="0.15">
      <c r="A6987" s="82">
        <f t="shared" si="986"/>
        <v>10</v>
      </c>
      <c r="B6987" s="46">
        <v>43756.999999983062</v>
      </c>
      <c r="C6987" s="47">
        <f>Eingabe!G6988</f>
        <v>2.8</v>
      </c>
      <c r="D6987" s="77">
        <v>6987</v>
      </c>
      <c r="E6987" s="47"/>
      <c r="F6987" s="25">
        <f t="shared" si="984"/>
        <v>4.18</v>
      </c>
      <c r="G6987" s="25">
        <f>VLOOKUP(F6987,'Spezifische Werte'!$B$2:$C$4002,2,FALSE)</f>
        <v>4.9643016475870723E-2</v>
      </c>
      <c r="H6987" s="25">
        <f t="shared" si="987"/>
        <v>99.286032951741447</v>
      </c>
      <c r="J6987" s="25">
        <f t="shared" si="985"/>
        <v>4.2</v>
      </c>
      <c r="K6987" s="25">
        <f>VLOOKUP(J6987,'Spezifische Werte'!$B$2:$C$4002,2,FALSE)</f>
        <v>5.0575500247497268E-2</v>
      </c>
      <c r="L6987" s="25">
        <f t="shared" si="988"/>
        <v>101.15100049499453</v>
      </c>
      <c r="R6987" s="25">
        <v>6985</v>
      </c>
      <c r="S6987" s="25">
        <v>6984</v>
      </c>
      <c r="T6987" s="25">
        <f t="shared" si="992"/>
        <v>2.1178652373249625E-2</v>
      </c>
      <c r="U6987" s="25">
        <f t="shared" si="989"/>
        <v>2.2038033794037099E-2</v>
      </c>
      <c r="W6987" s="17">
        <f>Eingabe!H6988</f>
        <v>237</v>
      </c>
      <c r="X6987" s="17">
        <f t="shared" si="990"/>
        <v>2.37</v>
      </c>
      <c r="Y6987" s="17">
        <f t="shared" si="991"/>
        <v>240</v>
      </c>
    </row>
    <row r="6988" spans="1:25" x14ac:dyDescent="0.15">
      <c r="A6988" s="82">
        <f t="shared" si="986"/>
        <v>10</v>
      </c>
      <c r="B6988" s="46">
        <v>43757.041666649726</v>
      </c>
      <c r="C6988" s="47">
        <f>Eingabe!G6989</f>
        <v>2.8</v>
      </c>
      <c r="D6988" s="77">
        <v>6988</v>
      </c>
      <c r="E6988" s="47"/>
      <c r="F6988" s="25">
        <f t="shared" si="984"/>
        <v>4.18</v>
      </c>
      <c r="G6988" s="25">
        <f>VLOOKUP(F6988,'Spezifische Werte'!$B$2:$C$4002,2,FALSE)</f>
        <v>4.9643016475870723E-2</v>
      </c>
      <c r="H6988" s="25">
        <f t="shared" si="987"/>
        <v>99.286032951741447</v>
      </c>
      <c r="J6988" s="25">
        <f t="shared" si="985"/>
        <v>4.2</v>
      </c>
      <c r="K6988" s="25">
        <f>VLOOKUP(J6988,'Spezifische Werte'!$B$2:$C$4002,2,FALSE)</f>
        <v>5.0575500247497268E-2</v>
      </c>
      <c r="L6988" s="25">
        <f t="shared" si="988"/>
        <v>101.15100049499453</v>
      </c>
      <c r="R6988" s="25">
        <v>6986</v>
      </c>
      <c r="S6988" s="25">
        <v>6985</v>
      </c>
      <c r="T6988" s="25">
        <f t="shared" si="992"/>
        <v>2.1178652373249625E-2</v>
      </c>
      <c r="U6988" s="25">
        <f t="shared" si="989"/>
        <v>2.2038033794037099E-2</v>
      </c>
      <c r="W6988" s="17">
        <f>Eingabe!H6989</f>
        <v>228</v>
      </c>
      <c r="X6988" s="17">
        <f t="shared" si="990"/>
        <v>2.2799999999999998</v>
      </c>
      <c r="Y6988" s="17">
        <f t="shared" si="991"/>
        <v>229.99999999999997</v>
      </c>
    </row>
    <row r="6989" spans="1:25" x14ac:dyDescent="0.15">
      <c r="A6989" s="82">
        <f t="shared" si="986"/>
        <v>10</v>
      </c>
      <c r="B6989" s="46">
        <v>43757.08333331639</v>
      </c>
      <c r="C6989" s="47">
        <f>Eingabe!G6990</f>
        <v>2.8</v>
      </c>
      <c r="D6989" s="77">
        <v>6989</v>
      </c>
      <c r="E6989" s="47"/>
      <c r="F6989" s="25">
        <f t="shared" si="984"/>
        <v>4.18</v>
      </c>
      <c r="G6989" s="25">
        <f>VLOOKUP(F6989,'Spezifische Werte'!$B$2:$C$4002,2,FALSE)</f>
        <v>4.9643016475870723E-2</v>
      </c>
      <c r="H6989" s="25">
        <f t="shared" si="987"/>
        <v>99.286032951741447</v>
      </c>
      <c r="J6989" s="25">
        <f t="shared" si="985"/>
        <v>4.2</v>
      </c>
      <c r="K6989" s="25">
        <f>VLOOKUP(J6989,'Spezifische Werte'!$B$2:$C$4002,2,FALSE)</f>
        <v>5.0575500247497268E-2</v>
      </c>
      <c r="L6989" s="25">
        <f t="shared" si="988"/>
        <v>101.15100049499453</v>
      </c>
      <c r="R6989" s="25">
        <v>6987</v>
      </c>
      <c r="S6989" s="25">
        <v>6986</v>
      </c>
      <c r="T6989" s="25">
        <f t="shared" si="992"/>
        <v>2.1178652373249625E-2</v>
      </c>
      <c r="U6989" s="25">
        <f t="shared" si="989"/>
        <v>2.2038033794037099E-2</v>
      </c>
      <c r="W6989" s="17">
        <f>Eingabe!H6990</f>
        <v>230</v>
      </c>
      <c r="X6989" s="17">
        <f t="shared" si="990"/>
        <v>2.2999999999999998</v>
      </c>
      <c r="Y6989" s="17">
        <f t="shared" si="991"/>
        <v>229.99999999999997</v>
      </c>
    </row>
    <row r="6990" spans="1:25" x14ac:dyDescent="0.15">
      <c r="A6990" s="82">
        <f t="shared" si="986"/>
        <v>10</v>
      </c>
      <c r="B6990" s="46">
        <v>43757.124999983054</v>
      </c>
      <c r="C6990" s="47">
        <f>Eingabe!G6991</f>
        <v>2.5</v>
      </c>
      <c r="D6990" s="77">
        <v>6990</v>
      </c>
      <c r="E6990" s="47"/>
      <c r="F6990" s="25">
        <f t="shared" si="984"/>
        <v>3.73</v>
      </c>
      <c r="G6990" s="25">
        <f>VLOOKUP(F6990,'Spezifische Werte'!$B$2:$C$4002,2,FALSE)</f>
        <v>2.895161356886641E-2</v>
      </c>
      <c r="H6990" s="25">
        <f t="shared" si="987"/>
        <v>57.90322713773282</v>
      </c>
      <c r="J6990" s="25">
        <f t="shared" si="985"/>
        <v>3.75</v>
      </c>
      <c r="K6990" s="25">
        <f>VLOOKUP(J6990,'Spezifische Werte'!$B$2:$C$4002,2,FALSE)</f>
        <v>2.9822636466446242E-2</v>
      </c>
      <c r="L6990" s="25">
        <f t="shared" si="988"/>
        <v>59.645272932892482</v>
      </c>
      <c r="R6990" s="25">
        <v>6988</v>
      </c>
      <c r="S6990" s="25">
        <v>6987</v>
      </c>
      <c r="T6990" s="25">
        <f t="shared" si="992"/>
        <v>2.1178652373249625E-2</v>
      </c>
      <c r="U6990" s="25">
        <f t="shared" si="989"/>
        <v>2.2038033794037099E-2</v>
      </c>
      <c r="W6990" s="17">
        <f>Eingabe!H6991</f>
        <v>250</v>
      </c>
      <c r="X6990" s="17">
        <f t="shared" si="990"/>
        <v>2.5</v>
      </c>
      <c r="Y6990" s="17">
        <f t="shared" si="991"/>
        <v>250</v>
      </c>
    </row>
    <row r="6991" spans="1:25" x14ac:dyDescent="0.15">
      <c r="A6991" s="82">
        <f t="shared" si="986"/>
        <v>10</v>
      </c>
      <c r="B6991" s="46">
        <v>43757.166666649719</v>
      </c>
      <c r="C6991" s="47">
        <f>Eingabe!G6992</f>
        <v>2.6</v>
      </c>
      <c r="D6991" s="77">
        <v>6991</v>
      </c>
      <c r="E6991" s="47"/>
      <c r="F6991" s="25">
        <f t="shared" si="984"/>
        <v>3.88</v>
      </c>
      <c r="G6991" s="25">
        <f>VLOOKUP(F6991,'Spezifische Werte'!$B$2:$C$4002,2,FALSE)</f>
        <v>3.5689320314118818E-2</v>
      </c>
      <c r="H6991" s="25">
        <f t="shared" si="987"/>
        <v>71.378640628237633</v>
      </c>
      <c r="J6991" s="25">
        <f t="shared" si="985"/>
        <v>3.9</v>
      </c>
      <c r="K6991" s="25">
        <f>VLOOKUP(J6991,'Spezifische Werte'!$B$2:$C$4002,2,FALSE)</f>
        <v>3.6613952811549305E-2</v>
      </c>
      <c r="L6991" s="25">
        <f t="shared" si="988"/>
        <v>73.227905623098607</v>
      </c>
      <c r="R6991" s="25">
        <v>6989</v>
      </c>
      <c r="S6991" s="25">
        <v>6988</v>
      </c>
      <c r="T6991" s="25">
        <f t="shared" si="992"/>
        <v>2.1178652373249625E-2</v>
      </c>
      <c r="U6991" s="25">
        <f t="shared" si="989"/>
        <v>2.2038033794037099E-2</v>
      </c>
      <c r="W6991" s="17">
        <f>Eingabe!H6992</f>
        <v>241</v>
      </c>
      <c r="X6991" s="17">
        <f t="shared" si="990"/>
        <v>2.41</v>
      </c>
      <c r="Y6991" s="17">
        <f t="shared" si="991"/>
        <v>240</v>
      </c>
    </row>
    <row r="6992" spans="1:25" x14ac:dyDescent="0.15">
      <c r="A6992" s="82">
        <f t="shared" si="986"/>
        <v>10</v>
      </c>
      <c r="B6992" s="46">
        <v>43757.208333316383</v>
      </c>
      <c r="C6992" s="47">
        <f>Eingabe!G6993</f>
        <v>2.9</v>
      </c>
      <c r="D6992" s="77">
        <v>6992</v>
      </c>
      <c r="E6992" s="47"/>
      <c r="F6992" s="25">
        <f t="shared" si="984"/>
        <v>4.33</v>
      </c>
      <c r="G6992" s="25">
        <f>VLOOKUP(F6992,'Spezifische Werte'!$B$2:$C$4002,2,FALSE)</f>
        <v>5.667919590547657E-2</v>
      </c>
      <c r="H6992" s="25">
        <f t="shared" si="987"/>
        <v>113.35839181095314</v>
      </c>
      <c r="J6992" s="25">
        <f t="shared" si="985"/>
        <v>4.3499999999999996</v>
      </c>
      <c r="K6992" s="25">
        <f>VLOOKUP(J6992,'Spezifische Werte'!$B$2:$C$4002,2,FALSE)</f>
        <v>5.7627330651301621E-2</v>
      </c>
      <c r="L6992" s="25">
        <f t="shared" si="988"/>
        <v>115.25466130260324</v>
      </c>
      <c r="R6992" s="25">
        <v>6990</v>
      </c>
      <c r="S6992" s="25">
        <v>6989</v>
      </c>
      <c r="T6992" s="25">
        <f t="shared" si="992"/>
        <v>2.1178652373249625E-2</v>
      </c>
      <c r="U6992" s="25">
        <f t="shared" si="989"/>
        <v>2.2038033794037099E-2</v>
      </c>
      <c r="W6992" s="17">
        <f>Eingabe!H6993</f>
        <v>240</v>
      </c>
      <c r="X6992" s="17">
        <f t="shared" si="990"/>
        <v>2.4</v>
      </c>
      <c r="Y6992" s="17">
        <f t="shared" si="991"/>
        <v>240</v>
      </c>
    </row>
    <row r="6993" spans="1:25" x14ac:dyDescent="0.15">
      <c r="A6993" s="82">
        <f t="shared" si="986"/>
        <v>10</v>
      </c>
      <c r="B6993" s="46">
        <v>43757.249999983047</v>
      </c>
      <c r="C6993" s="47">
        <f>Eingabe!G6994</f>
        <v>2.5</v>
      </c>
      <c r="D6993" s="77">
        <v>6993</v>
      </c>
      <c r="E6993" s="47"/>
      <c r="F6993" s="25">
        <f t="shared" si="984"/>
        <v>3.73</v>
      </c>
      <c r="G6993" s="25">
        <f>VLOOKUP(F6993,'Spezifische Werte'!$B$2:$C$4002,2,FALSE)</f>
        <v>2.895161356886641E-2</v>
      </c>
      <c r="H6993" s="25">
        <f t="shared" si="987"/>
        <v>57.90322713773282</v>
      </c>
      <c r="J6993" s="25">
        <f t="shared" si="985"/>
        <v>3.75</v>
      </c>
      <c r="K6993" s="25">
        <f>VLOOKUP(J6993,'Spezifische Werte'!$B$2:$C$4002,2,FALSE)</f>
        <v>2.9822636466446242E-2</v>
      </c>
      <c r="L6993" s="25">
        <f t="shared" si="988"/>
        <v>59.645272932892482</v>
      </c>
      <c r="R6993" s="25">
        <v>6991</v>
      </c>
      <c r="S6993" s="25">
        <v>6990</v>
      </c>
      <c r="T6993" s="25">
        <f t="shared" si="992"/>
        <v>2.1178652373249625E-2</v>
      </c>
      <c r="U6993" s="25">
        <f t="shared" si="989"/>
        <v>2.2038033794037099E-2</v>
      </c>
      <c r="W6993" s="17">
        <f>Eingabe!H6994</f>
        <v>217</v>
      </c>
      <c r="X6993" s="17">
        <f t="shared" si="990"/>
        <v>2.17</v>
      </c>
      <c r="Y6993" s="17">
        <f t="shared" si="991"/>
        <v>220.00000000000003</v>
      </c>
    </row>
    <row r="6994" spans="1:25" x14ac:dyDescent="0.15">
      <c r="A6994" s="82">
        <f t="shared" si="986"/>
        <v>10</v>
      </c>
      <c r="B6994" s="46">
        <v>43757.291666649711</v>
      </c>
      <c r="C6994" s="47">
        <f>Eingabe!G6995</f>
        <v>2.7</v>
      </c>
      <c r="D6994" s="77">
        <v>6994</v>
      </c>
      <c r="E6994" s="47"/>
      <c r="F6994" s="25">
        <f t="shared" si="984"/>
        <v>4.03</v>
      </c>
      <c r="G6994" s="25">
        <f>VLOOKUP(F6994,'Spezifische Werte'!$B$2:$C$4002,2,FALSE)</f>
        <v>4.2666657265334036E-2</v>
      </c>
      <c r="H6994" s="25">
        <f t="shared" si="987"/>
        <v>85.333314530668076</v>
      </c>
      <c r="J6994" s="25">
        <f t="shared" si="985"/>
        <v>4.05</v>
      </c>
      <c r="K6994" s="25">
        <f>VLOOKUP(J6994,'Spezifische Werte'!$B$2:$C$4002,2,FALSE)</f>
        <v>4.3597034083331404E-2</v>
      </c>
      <c r="L6994" s="25">
        <f t="shared" si="988"/>
        <v>87.194068166662802</v>
      </c>
      <c r="R6994" s="25">
        <v>6992</v>
      </c>
      <c r="S6994" s="25">
        <v>6991</v>
      </c>
      <c r="T6994" s="25">
        <f t="shared" si="992"/>
        <v>2.1178652373249625E-2</v>
      </c>
      <c r="U6994" s="25">
        <f t="shared" si="989"/>
        <v>2.2038033794037099E-2</v>
      </c>
      <c r="W6994" s="17">
        <f>Eingabe!H6995</f>
        <v>189</v>
      </c>
      <c r="X6994" s="17">
        <f t="shared" si="990"/>
        <v>1.89</v>
      </c>
      <c r="Y6994" s="17">
        <f t="shared" si="991"/>
        <v>190</v>
      </c>
    </row>
    <row r="6995" spans="1:25" x14ac:dyDescent="0.15">
      <c r="A6995" s="82">
        <f t="shared" si="986"/>
        <v>10</v>
      </c>
      <c r="B6995" s="46">
        <v>43757.333333316376</v>
      </c>
      <c r="C6995" s="47">
        <f>Eingabe!G6996</f>
        <v>2.5</v>
      </c>
      <c r="D6995" s="77">
        <v>6995</v>
      </c>
      <c r="E6995" s="47"/>
      <c r="F6995" s="25">
        <f t="shared" si="984"/>
        <v>3.73</v>
      </c>
      <c r="G6995" s="25">
        <f>VLOOKUP(F6995,'Spezifische Werte'!$B$2:$C$4002,2,FALSE)</f>
        <v>2.895161356886641E-2</v>
      </c>
      <c r="H6995" s="25">
        <f t="shared" si="987"/>
        <v>57.90322713773282</v>
      </c>
      <c r="J6995" s="25">
        <f t="shared" si="985"/>
        <v>3.75</v>
      </c>
      <c r="K6995" s="25">
        <f>VLOOKUP(J6995,'Spezifische Werte'!$B$2:$C$4002,2,FALSE)</f>
        <v>2.9822636466446242E-2</v>
      </c>
      <c r="L6995" s="25">
        <f t="shared" si="988"/>
        <v>59.645272932892482</v>
      </c>
      <c r="R6995" s="25">
        <v>6993</v>
      </c>
      <c r="S6995" s="25">
        <v>6992</v>
      </c>
      <c r="T6995" s="25">
        <f t="shared" si="992"/>
        <v>2.1178652373249625E-2</v>
      </c>
      <c r="U6995" s="25">
        <f t="shared" si="989"/>
        <v>2.2038033794037099E-2</v>
      </c>
      <c r="W6995" s="17">
        <f>Eingabe!H6996</f>
        <v>181</v>
      </c>
      <c r="X6995" s="17">
        <f t="shared" si="990"/>
        <v>1.81</v>
      </c>
      <c r="Y6995" s="17">
        <f t="shared" si="991"/>
        <v>180</v>
      </c>
    </row>
    <row r="6996" spans="1:25" x14ac:dyDescent="0.15">
      <c r="A6996" s="82">
        <f t="shared" si="986"/>
        <v>10</v>
      </c>
      <c r="B6996" s="46">
        <v>43757.37499998304</v>
      </c>
      <c r="C6996" s="47">
        <f>Eingabe!G6997</f>
        <v>2.2000000000000002</v>
      </c>
      <c r="D6996" s="77">
        <v>6996</v>
      </c>
      <c r="E6996" s="47"/>
      <c r="F6996" s="25">
        <f t="shared" si="984"/>
        <v>3.28</v>
      </c>
      <c r="G6996" s="25">
        <f>VLOOKUP(F6996,'Spezifische Werte'!$B$2:$C$4002,2,FALSE)</f>
        <v>1.4036237149224865E-2</v>
      </c>
      <c r="H6996" s="25">
        <f t="shared" si="987"/>
        <v>28.07247429844973</v>
      </c>
      <c r="J6996" s="25">
        <f t="shared" si="985"/>
        <v>3.3</v>
      </c>
      <c r="K6996" s="25">
        <f>VLOOKUP(J6996,'Spezifische Werte'!$B$2:$C$4002,2,FALSE)</f>
        <v>1.4533450192857693E-2</v>
      </c>
      <c r="L6996" s="25">
        <f t="shared" si="988"/>
        <v>29.066900385715385</v>
      </c>
      <c r="R6996" s="25">
        <v>6994</v>
      </c>
      <c r="S6996" s="25">
        <v>6993</v>
      </c>
      <c r="T6996" s="25">
        <f t="shared" si="992"/>
        <v>2.1178652373249625E-2</v>
      </c>
      <c r="U6996" s="25">
        <f t="shared" si="989"/>
        <v>2.2038033794037099E-2</v>
      </c>
      <c r="W6996" s="17">
        <f>Eingabe!H6997</f>
        <v>189</v>
      </c>
      <c r="X6996" s="17">
        <f t="shared" si="990"/>
        <v>1.89</v>
      </c>
      <c r="Y6996" s="17">
        <f t="shared" si="991"/>
        <v>190</v>
      </c>
    </row>
    <row r="6997" spans="1:25" x14ac:dyDescent="0.15">
      <c r="A6997" s="82">
        <f t="shared" si="986"/>
        <v>10</v>
      </c>
      <c r="B6997" s="46">
        <v>43757.416666649704</v>
      </c>
      <c r="C6997" s="47">
        <f>Eingabe!G6998</f>
        <v>2.5</v>
      </c>
      <c r="D6997" s="77">
        <v>6997</v>
      </c>
      <c r="E6997" s="47"/>
      <c r="F6997" s="25">
        <f t="shared" si="984"/>
        <v>3.73</v>
      </c>
      <c r="G6997" s="25">
        <f>VLOOKUP(F6997,'Spezifische Werte'!$B$2:$C$4002,2,FALSE)</f>
        <v>2.895161356886641E-2</v>
      </c>
      <c r="H6997" s="25">
        <f t="shared" si="987"/>
        <v>57.90322713773282</v>
      </c>
      <c r="J6997" s="25">
        <f t="shared" si="985"/>
        <v>3.75</v>
      </c>
      <c r="K6997" s="25">
        <f>VLOOKUP(J6997,'Spezifische Werte'!$B$2:$C$4002,2,FALSE)</f>
        <v>2.9822636466446242E-2</v>
      </c>
      <c r="L6997" s="25">
        <f t="shared" si="988"/>
        <v>59.645272932892482</v>
      </c>
      <c r="R6997" s="25">
        <v>6995</v>
      </c>
      <c r="S6997" s="25">
        <v>6994</v>
      </c>
      <c r="T6997" s="25">
        <f t="shared" si="992"/>
        <v>2.1178652373249625E-2</v>
      </c>
      <c r="U6997" s="25">
        <f t="shared" si="989"/>
        <v>2.2038033794037099E-2</v>
      </c>
      <c r="W6997" s="17">
        <f>Eingabe!H6998</f>
        <v>180</v>
      </c>
      <c r="X6997" s="17">
        <f t="shared" si="990"/>
        <v>1.8</v>
      </c>
      <c r="Y6997" s="17">
        <f t="shared" si="991"/>
        <v>180</v>
      </c>
    </row>
    <row r="6998" spans="1:25" x14ac:dyDescent="0.15">
      <c r="A6998" s="82">
        <f t="shared" si="986"/>
        <v>10</v>
      </c>
      <c r="B6998" s="46">
        <v>43757.458333316368</v>
      </c>
      <c r="C6998" s="47">
        <f>Eingabe!G6999</f>
        <v>3.8</v>
      </c>
      <c r="D6998" s="77">
        <v>6998</v>
      </c>
      <c r="E6998" s="47"/>
      <c r="F6998" s="25">
        <f t="shared" si="984"/>
        <v>5.67</v>
      </c>
      <c r="G6998" s="25">
        <f>VLOOKUP(F6998,'Spezifische Werte'!$B$2:$C$4002,2,FALSE)</f>
        <v>0.13840049448137109</v>
      </c>
      <c r="H6998" s="25">
        <f t="shared" si="987"/>
        <v>276.80098896274217</v>
      </c>
      <c r="J6998" s="25">
        <f t="shared" si="985"/>
        <v>5.7</v>
      </c>
      <c r="K6998" s="25">
        <f>VLOOKUP(J6998,'Spezifische Werte'!$B$2:$C$4002,2,FALSE)</f>
        <v>0.14069825500153915</v>
      </c>
      <c r="L6998" s="25">
        <f t="shared" si="988"/>
        <v>281.39651000307828</v>
      </c>
      <c r="R6998" s="25">
        <v>6996</v>
      </c>
      <c r="S6998" s="25">
        <v>6995</v>
      </c>
      <c r="T6998" s="25">
        <f t="shared" si="992"/>
        <v>2.1178652373249625E-2</v>
      </c>
      <c r="U6998" s="25">
        <f t="shared" si="989"/>
        <v>2.2038033794037099E-2</v>
      </c>
      <c r="W6998" s="17">
        <f>Eingabe!H6999</f>
        <v>169</v>
      </c>
      <c r="X6998" s="17">
        <f t="shared" si="990"/>
        <v>1.69</v>
      </c>
      <c r="Y6998" s="17">
        <f t="shared" si="991"/>
        <v>170</v>
      </c>
    </row>
    <row r="6999" spans="1:25" x14ac:dyDescent="0.15">
      <c r="A6999" s="82">
        <f t="shared" si="986"/>
        <v>10</v>
      </c>
      <c r="B6999" s="46">
        <v>43757.499999983032</v>
      </c>
      <c r="C6999" s="47">
        <f>Eingabe!G7000</f>
        <v>3.6</v>
      </c>
      <c r="D6999" s="77">
        <v>6999</v>
      </c>
      <c r="E6999" s="47"/>
      <c r="F6999" s="25">
        <f t="shared" si="984"/>
        <v>5.37</v>
      </c>
      <c r="G6999" s="25">
        <f>VLOOKUP(F6999,'Spezifische Werte'!$B$2:$C$4002,2,FALSE)</f>
        <v>0.11640095819454216</v>
      </c>
      <c r="H6999" s="25">
        <f t="shared" si="987"/>
        <v>232.80191638908431</v>
      </c>
      <c r="J6999" s="25">
        <f t="shared" si="985"/>
        <v>5.4</v>
      </c>
      <c r="K6999" s="25">
        <f>VLOOKUP(J6999,'Spezifische Werte'!$B$2:$C$4002,2,FALSE)</f>
        <v>0.11853513474534576</v>
      </c>
      <c r="L6999" s="25">
        <f t="shared" si="988"/>
        <v>237.07026949069152</v>
      </c>
      <c r="R6999" s="25">
        <v>6997</v>
      </c>
      <c r="S6999" s="25">
        <v>6996</v>
      </c>
      <c r="T6999" s="25">
        <f t="shared" si="992"/>
        <v>2.1178652373249625E-2</v>
      </c>
      <c r="U6999" s="25">
        <f t="shared" si="989"/>
        <v>2.2038033794037099E-2</v>
      </c>
      <c r="W6999" s="17">
        <f>Eingabe!H7000</f>
        <v>188</v>
      </c>
      <c r="X6999" s="17">
        <f t="shared" si="990"/>
        <v>1.88</v>
      </c>
      <c r="Y6999" s="17">
        <f t="shared" si="991"/>
        <v>190</v>
      </c>
    </row>
    <row r="7000" spans="1:25" x14ac:dyDescent="0.15">
      <c r="A7000" s="82">
        <f t="shared" si="986"/>
        <v>10</v>
      </c>
      <c r="B7000" s="46">
        <v>43757.541666649697</v>
      </c>
      <c r="C7000" s="47">
        <f>Eingabe!G7001</f>
        <v>3.6</v>
      </c>
      <c r="D7000" s="77">
        <v>7000</v>
      </c>
      <c r="E7000" s="47"/>
      <c r="F7000" s="25">
        <f t="shared" si="984"/>
        <v>5.37</v>
      </c>
      <c r="G7000" s="25">
        <f>VLOOKUP(F7000,'Spezifische Werte'!$B$2:$C$4002,2,FALSE)</f>
        <v>0.11640095819454216</v>
      </c>
      <c r="H7000" s="25">
        <f t="shared" si="987"/>
        <v>232.80191638908431</v>
      </c>
      <c r="J7000" s="25">
        <f t="shared" si="985"/>
        <v>5.4</v>
      </c>
      <c r="K7000" s="25">
        <f>VLOOKUP(J7000,'Spezifische Werte'!$B$2:$C$4002,2,FALSE)</f>
        <v>0.11853513474534576</v>
      </c>
      <c r="L7000" s="25">
        <f t="shared" si="988"/>
        <v>237.07026949069152</v>
      </c>
      <c r="R7000" s="25">
        <v>6998</v>
      </c>
      <c r="S7000" s="25">
        <v>6997</v>
      </c>
      <c r="T7000" s="25">
        <f t="shared" si="992"/>
        <v>2.1178652373249625E-2</v>
      </c>
      <c r="U7000" s="25">
        <f t="shared" si="989"/>
        <v>2.2038033794037099E-2</v>
      </c>
      <c r="W7000" s="17">
        <f>Eingabe!H7001</f>
        <v>191</v>
      </c>
      <c r="X7000" s="17">
        <f t="shared" si="990"/>
        <v>1.91</v>
      </c>
      <c r="Y7000" s="17">
        <f t="shared" si="991"/>
        <v>190</v>
      </c>
    </row>
    <row r="7001" spans="1:25" x14ac:dyDescent="0.15">
      <c r="A7001" s="82">
        <f t="shared" si="986"/>
        <v>10</v>
      </c>
      <c r="B7001" s="46">
        <v>43757.583333316361</v>
      </c>
      <c r="C7001" s="47">
        <f>Eingabe!G7002</f>
        <v>3.2</v>
      </c>
      <c r="D7001" s="77">
        <v>7001</v>
      </c>
      <c r="E7001" s="47"/>
      <c r="F7001" s="25">
        <f t="shared" si="984"/>
        <v>4.7699999999999996</v>
      </c>
      <c r="G7001" s="25">
        <f>VLOOKUP(F7001,'Spezifische Werte'!$B$2:$C$4002,2,FALSE)</f>
        <v>7.8679349945367349E-2</v>
      </c>
      <c r="H7001" s="25">
        <f t="shared" si="987"/>
        <v>157.3586998907347</v>
      </c>
      <c r="J7001" s="25">
        <f t="shared" si="985"/>
        <v>4.8</v>
      </c>
      <c r="K7001" s="25">
        <f>VLOOKUP(J7001,'Spezifische Werte'!$B$2:$C$4002,2,FALSE)</f>
        <v>8.0310065544742015E-2</v>
      </c>
      <c r="L7001" s="25">
        <f t="shared" si="988"/>
        <v>160.62013108948403</v>
      </c>
      <c r="R7001" s="25">
        <v>6999</v>
      </c>
      <c r="S7001" s="25">
        <v>6998</v>
      </c>
      <c r="T7001" s="25">
        <f t="shared" si="992"/>
        <v>2.1178652373249625E-2</v>
      </c>
      <c r="U7001" s="25">
        <f t="shared" si="989"/>
        <v>2.2038033794037099E-2</v>
      </c>
      <c r="W7001" s="17">
        <f>Eingabe!H7002</f>
        <v>170</v>
      </c>
      <c r="X7001" s="17">
        <f t="shared" si="990"/>
        <v>1.7</v>
      </c>
      <c r="Y7001" s="17">
        <f t="shared" si="991"/>
        <v>170</v>
      </c>
    </row>
    <row r="7002" spans="1:25" x14ac:dyDescent="0.15">
      <c r="A7002" s="82">
        <f t="shared" si="986"/>
        <v>10</v>
      </c>
      <c r="B7002" s="46">
        <v>43757.624999983025</v>
      </c>
      <c r="C7002" s="47">
        <f>Eingabe!G7003</f>
        <v>3.6</v>
      </c>
      <c r="D7002" s="77">
        <v>7002</v>
      </c>
      <c r="E7002" s="47"/>
      <c r="F7002" s="25">
        <f t="shared" si="984"/>
        <v>5.37</v>
      </c>
      <c r="G7002" s="25">
        <f>VLOOKUP(F7002,'Spezifische Werte'!$B$2:$C$4002,2,FALSE)</f>
        <v>0.11640095819454216</v>
      </c>
      <c r="H7002" s="25">
        <f t="shared" si="987"/>
        <v>232.80191638908431</v>
      </c>
      <c r="J7002" s="25">
        <f t="shared" si="985"/>
        <v>5.4</v>
      </c>
      <c r="K7002" s="25">
        <f>VLOOKUP(J7002,'Spezifische Werte'!$B$2:$C$4002,2,FALSE)</f>
        <v>0.11853513474534576</v>
      </c>
      <c r="L7002" s="25">
        <f t="shared" si="988"/>
        <v>237.07026949069152</v>
      </c>
      <c r="R7002" s="25">
        <v>7000</v>
      </c>
      <c r="S7002" s="25">
        <v>6999</v>
      </c>
      <c r="T7002" s="25">
        <f t="shared" si="992"/>
        <v>2.1178652373249625E-2</v>
      </c>
      <c r="U7002" s="25">
        <f t="shared" si="989"/>
        <v>2.2038033794037099E-2</v>
      </c>
      <c r="W7002" s="17">
        <f>Eingabe!H7003</f>
        <v>179</v>
      </c>
      <c r="X7002" s="17">
        <f t="shared" si="990"/>
        <v>1.79</v>
      </c>
      <c r="Y7002" s="17">
        <f t="shared" si="991"/>
        <v>180</v>
      </c>
    </row>
    <row r="7003" spans="1:25" x14ac:dyDescent="0.15">
      <c r="A7003" s="82">
        <f t="shared" si="986"/>
        <v>10</v>
      </c>
      <c r="B7003" s="46">
        <v>43757.666666649689</v>
      </c>
      <c r="C7003" s="47">
        <f>Eingabe!G7004</f>
        <v>2.7</v>
      </c>
      <c r="D7003" s="77">
        <v>7003</v>
      </c>
      <c r="E7003" s="47"/>
      <c r="F7003" s="25">
        <f t="shared" si="984"/>
        <v>4.03</v>
      </c>
      <c r="G7003" s="25">
        <f>VLOOKUP(F7003,'Spezifische Werte'!$B$2:$C$4002,2,FALSE)</f>
        <v>4.2666657265334036E-2</v>
      </c>
      <c r="H7003" s="25">
        <f t="shared" si="987"/>
        <v>85.333314530668076</v>
      </c>
      <c r="J7003" s="25">
        <f t="shared" si="985"/>
        <v>4.05</v>
      </c>
      <c r="K7003" s="25">
        <f>VLOOKUP(J7003,'Spezifische Werte'!$B$2:$C$4002,2,FALSE)</f>
        <v>4.3597034083331404E-2</v>
      </c>
      <c r="L7003" s="25">
        <f t="shared" si="988"/>
        <v>87.194068166662802</v>
      </c>
      <c r="R7003" s="25">
        <v>7001</v>
      </c>
      <c r="S7003" s="25">
        <v>7000</v>
      </c>
      <c r="T7003" s="25">
        <f t="shared" si="992"/>
        <v>2.1178652373249625E-2</v>
      </c>
      <c r="U7003" s="25">
        <f t="shared" si="989"/>
        <v>2.2038033794037099E-2</v>
      </c>
      <c r="W7003" s="17">
        <f>Eingabe!H7004</f>
        <v>178</v>
      </c>
      <c r="X7003" s="17">
        <f t="shared" si="990"/>
        <v>1.78</v>
      </c>
      <c r="Y7003" s="17">
        <f t="shared" si="991"/>
        <v>180</v>
      </c>
    </row>
    <row r="7004" spans="1:25" x14ac:dyDescent="0.15">
      <c r="A7004" s="82">
        <f t="shared" si="986"/>
        <v>10</v>
      </c>
      <c r="B7004" s="46">
        <v>43757.708333316354</v>
      </c>
      <c r="C7004" s="47">
        <f>Eingabe!G7005</f>
        <v>3.3</v>
      </c>
      <c r="D7004" s="77">
        <v>7004</v>
      </c>
      <c r="E7004" s="47"/>
      <c r="F7004" s="25">
        <f t="shared" si="984"/>
        <v>4.92</v>
      </c>
      <c r="G7004" s="25">
        <f>VLOOKUP(F7004,'Spezifische Werte'!$B$2:$C$4002,2,FALSE)</f>
        <v>8.7079957720259088E-2</v>
      </c>
      <c r="H7004" s="25">
        <f t="shared" si="987"/>
        <v>174.15991544051818</v>
      </c>
      <c r="J7004" s="25">
        <f t="shared" si="985"/>
        <v>4.95</v>
      </c>
      <c r="K7004" s="25">
        <f>VLOOKUP(J7004,'Spezifische Werte'!$B$2:$C$4002,2,FALSE)</f>
        <v>8.884038911585862E-2</v>
      </c>
      <c r="L7004" s="25">
        <f t="shared" si="988"/>
        <v>177.68077823171723</v>
      </c>
      <c r="R7004" s="25">
        <v>7002</v>
      </c>
      <c r="S7004" s="25">
        <v>7001</v>
      </c>
      <c r="T7004" s="25">
        <f t="shared" si="992"/>
        <v>2.1178652373249625E-2</v>
      </c>
      <c r="U7004" s="25">
        <f t="shared" si="989"/>
        <v>2.2038033794037099E-2</v>
      </c>
      <c r="W7004" s="17">
        <f>Eingabe!H7005</f>
        <v>160</v>
      </c>
      <c r="X7004" s="17">
        <f t="shared" si="990"/>
        <v>1.6</v>
      </c>
      <c r="Y7004" s="17">
        <f t="shared" si="991"/>
        <v>160</v>
      </c>
    </row>
    <row r="7005" spans="1:25" x14ac:dyDescent="0.15">
      <c r="A7005" s="82">
        <f t="shared" si="986"/>
        <v>10</v>
      </c>
      <c r="B7005" s="46">
        <v>43757.749999983018</v>
      </c>
      <c r="C7005" s="47">
        <f>Eingabe!G7006</f>
        <v>3.9</v>
      </c>
      <c r="D7005" s="77">
        <v>7005</v>
      </c>
      <c r="E7005" s="47"/>
      <c r="F7005" s="25">
        <f t="shared" si="984"/>
        <v>5.82</v>
      </c>
      <c r="G7005" s="25">
        <f>VLOOKUP(F7005,'Spezifische Werte'!$B$2:$C$4002,2,FALSE)</f>
        <v>0.15015933791444183</v>
      </c>
      <c r="H7005" s="25">
        <f t="shared" si="987"/>
        <v>300.31867582888367</v>
      </c>
      <c r="J7005" s="25">
        <f t="shared" si="985"/>
        <v>5.85</v>
      </c>
      <c r="K7005" s="25">
        <f>VLOOKUP(J7005,'Spezifische Werte'!$B$2:$C$4002,2,FALSE)</f>
        <v>0.15260213064447356</v>
      </c>
      <c r="L7005" s="25">
        <f t="shared" si="988"/>
        <v>305.20426128894712</v>
      </c>
      <c r="R7005" s="25">
        <v>7003</v>
      </c>
      <c r="S7005" s="25">
        <v>7002</v>
      </c>
      <c r="T7005" s="25">
        <f t="shared" si="992"/>
        <v>2.1178652373249625E-2</v>
      </c>
      <c r="U7005" s="25">
        <f t="shared" si="989"/>
        <v>2.2038033794037099E-2</v>
      </c>
      <c r="W7005" s="17">
        <f>Eingabe!H7006</f>
        <v>159</v>
      </c>
      <c r="X7005" s="17">
        <f t="shared" si="990"/>
        <v>1.59</v>
      </c>
      <c r="Y7005" s="17">
        <f t="shared" si="991"/>
        <v>160</v>
      </c>
    </row>
    <row r="7006" spans="1:25" x14ac:dyDescent="0.15">
      <c r="A7006" s="82">
        <f t="shared" si="986"/>
        <v>10</v>
      </c>
      <c r="B7006" s="46">
        <v>43757.791666649682</v>
      </c>
      <c r="C7006" s="47">
        <f>Eingabe!G7007</f>
        <v>3.7</v>
      </c>
      <c r="D7006" s="77">
        <v>7006</v>
      </c>
      <c r="E7006" s="47"/>
      <c r="F7006" s="25">
        <f t="shared" si="984"/>
        <v>5.52</v>
      </c>
      <c r="G7006" s="25">
        <f>VLOOKUP(F7006,'Spezifische Werte'!$B$2:$C$4002,2,FALSE)</f>
        <v>0.12721663519138685</v>
      </c>
      <c r="H7006" s="25">
        <f t="shared" si="987"/>
        <v>254.43327038277369</v>
      </c>
      <c r="J7006" s="25">
        <f t="shared" si="985"/>
        <v>5.55</v>
      </c>
      <c r="K7006" s="25">
        <f>VLOOKUP(J7006,'Spezifische Werte'!$B$2:$C$4002,2,FALSE)</f>
        <v>0.12941942247043492</v>
      </c>
      <c r="L7006" s="25">
        <f t="shared" si="988"/>
        <v>258.83884494086982</v>
      </c>
      <c r="R7006" s="25">
        <v>7004</v>
      </c>
      <c r="S7006" s="25">
        <v>7003</v>
      </c>
      <c r="T7006" s="25">
        <f t="shared" si="992"/>
        <v>2.1178652373249625E-2</v>
      </c>
      <c r="U7006" s="25">
        <f t="shared" si="989"/>
        <v>2.2038033794037099E-2</v>
      </c>
      <c r="W7006" s="17">
        <f>Eingabe!H7007</f>
        <v>160</v>
      </c>
      <c r="X7006" s="17">
        <f t="shared" si="990"/>
        <v>1.6</v>
      </c>
      <c r="Y7006" s="17">
        <f t="shared" si="991"/>
        <v>160</v>
      </c>
    </row>
    <row r="7007" spans="1:25" x14ac:dyDescent="0.15">
      <c r="A7007" s="82">
        <f t="shared" si="986"/>
        <v>10</v>
      </c>
      <c r="B7007" s="46">
        <v>43757.833333316346</v>
      </c>
      <c r="C7007" s="47">
        <f>Eingabe!G7008</f>
        <v>3.8</v>
      </c>
      <c r="D7007" s="77">
        <v>7007</v>
      </c>
      <c r="E7007" s="47"/>
      <c r="F7007" s="25">
        <f t="shared" si="984"/>
        <v>5.67</v>
      </c>
      <c r="G7007" s="25">
        <f>VLOOKUP(F7007,'Spezifische Werte'!$B$2:$C$4002,2,FALSE)</f>
        <v>0.13840049448137109</v>
      </c>
      <c r="H7007" s="25">
        <f t="shared" si="987"/>
        <v>276.80098896274217</v>
      </c>
      <c r="J7007" s="25">
        <f t="shared" si="985"/>
        <v>5.7</v>
      </c>
      <c r="K7007" s="25">
        <f>VLOOKUP(J7007,'Spezifische Werte'!$B$2:$C$4002,2,FALSE)</f>
        <v>0.14069825500153915</v>
      </c>
      <c r="L7007" s="25">
        <f t="shared" si="988"/>
        <v>281.39651000307828</v>
      </c>
      <c r="R7007" s="25">
        <v>7005</v>
      </c>
      <c r="S7007" s="25">
        <v>7004</v>
      </c>
      <c r="T7007" s="25">
        <f t="shared" si="992"/>
        <v>2.1178652373249625E-2</v>
      </c>
      <c r="U7007" s="25">
        <f t="shared" si="989"/>
        <v>2.2038033794037099E-2</v>
      </c>
      <c r="W7007" s="17">
        <f>Eingabe!H7008</f>
        <v>177</v>
      </c>
      <c r="X7007" s="17">
        <f t="shared" si="990"/>
        <v>1.77</v>
      </c>
      <c r="Y7007" s="17">
        <f t="shared" si="991"/>
        <v>180</v>
      </c>
    </row>
    <row r="7008" spans="1:25" x14ac:dyDescent="0.15">
      <c r="A7008" s="82">
        <f t="shared" si="986"/>
        <v>10</v>
      </c>
      <c r="B7008" s="46">
        <v>43757.874999983011</v>
      </c>
      <c r="C7008" s="47">
        <f>Eingabe!G7009</f>
        <v>4.2</v>
      </c>
      <c r="D7008" s="77">
        <v>7008</v>
      </c>
      <c r="E7008" s="47"/>
      <c r="F7008" s="25">
        <f t="shared" si="984"/>
        <v>6.27</v>
      </c>
      <c r="G7008" s="25">
        <f>VLOOKUP(F7008,'Spezifische Werte'!$B$2:$C$4002,2,FALSE)</f>
        <v>0.19098980973438914</v>
      </c>
      <c r="H7008" s="25">
        <f t="shared" si="987"/>
        <v>381.97961946877831</v>
      </c>
      <c r="J7008" s="25">
        <f t="shared" si="985"/>
        <v>6.3</v>
      </c>
      <c r="K7008" s="25">
        <f>VLOOKUP(J7008,'Spezifische Werte'!$B$2:$C$4002,2,FALSE)</f>
        <v>0.19401976060055698</v>
      </c>
      <c r="L7008" s="25">
        <f t="shared" si="988"/>
        <v>388.03952120111398</v>
      </c>
      <c r="R7008" s="25">
        <v>7006</v>
      </c>
      <c r="S7008" s="25">
        <v>7005</v>
      </c>
      <c r="T7008" s="25">
        <f t="shared" si="992"/>
        <v>2.1178652373249625E-2</v>
      </c>
      <c r="U7008" s="25">
        <f t="shared" si="989"/>
        <v>2.2038033794037099E-2</v>
      </c>
      <c r="W7008" s="17">
        <f>Eingabe!H7009</f>
        <v>191</v>
      </c>
      <c r="X7008" s="17">
        <f t="shared" si="990"/>
        <v>1.91</v>
      </c>
      <c r="Y7008" s="17">
        <f t="shared" si="991"/>
        <v>190</v>
      </c>
    </row>
    <row r="7009" spans="1:25" x14ac:dyDescent="0.15">
      <c r="A7009" s="82">
        <f t="shared" si="986"/>
        <v>10</v>
      </c>
      <c r="B7009" s="46">
        <v>43757.916666649675</v>
      </c>
      <c r="C7009" s="47">
        <f>Eingabe!G7010</f>
        <v>4.0999999999999996</v>
      </c>
      <c r="D7009" s="77">
        <v>7009</v>
      </c>
      <c r="E7009" s="47"/>
      <c r="F7009" s="25">
        <f t="shared" si="984"/>
        <v>6.12</v>
      </c>
      <c r="G7009" s="25">
        <f>VLOOKUP(F7009,'Spezifische Werte'!$B$2:$C$4002,2,FALSE)</f>
        <v>0.17636813552353289</v>
      </c>
      <c r="H7009" s="25">
        <f t="shared" si="987"/>
        <v>352.73627104706577</v>
      </c>
      <c r="J7009" s="25">
        <f t="shared" si="985"/>
        <v>6.15</v>
      </c>
      <c r="K7009" s="25">
        <f>VLOOKUP(J7009,'Spezifische Werte'!$B$2:$C$4002,2,FALSE)</f>
        <v>0.17921779013058811</v>
      </c>
      <c r="L7009" s="25">
        <f t="shared" si="988"/>
        <v>358.4355802611762</v>
      </c>
      <c r="R7009" s="25">
        <v>7007</v>
      </c>
      <c r="S7009" s="25">
        <v>7006</v>
      </c>
      <c r="T7009" s="25">
        <f t="shared" si="992"/>
        <v>2.1178652373249625E-2</v>
      </c>
      <c r="U7009" s="25">
        <f t="shared" si="989"/>
        <v>2.2038033794037099E-2</v>
      </c>
      <c r="W7009" s="17">
        <f>Eingabe!H7010</f>
        <v>199</v>
      </c>
      <c r="X7009" s="17">
        <f t="shared" si="990"/>
        <v>1.99</v>
      </c>
      <c r="Y7009" s="17">
        <f t="shared" si="991"/>
        <v>200</v>
      </c>
    </row>
    <row r="7010" spans="1:25" x14ac:dyDescent="0.15">
      <c r="A7010" s="82">
        <f t="shared" si="986"/>
        <v>10</v>
      </c>
      <c r="B7010" s="46">
        <v>43757.958333316339</v>
      </c>
      <c r="C7010" s="47">
        <f>Eingabe!G7011</f>
        <v>4.3</v>
      </c>
      <c r="D7010" s="77">
        <v>7010</v>
      </c>
      <c r="E7010" s="47"/>
      <c r="F7010" s="25">
        <f t="shared" si="984"/>
        <v>6.41</v>
      </c>
      <c r="G7010" s="25">
        <f>VLOOKUP(F7010,'Spezifische Werte'!$B$2:$C$4002,2,FALSE)</f>
        <v>0.20539547091670399</v>
      </c>
      <c r="H7010" s="25">
        <f t="shared" si="987"/>
        <v>410.790941833408</v>
      </c>
      <c r="J7010" s="25">
        <f t="shared" si="985"/>
        <v>6.45</v>
      </c>
      <c r="K7010" s="25">
        <f>VLOOKUP(J7010,'Spezifische Werte'!$B$2:$C$4002,2,FALSE)</f>
        <v>0.20962714743593144</v>
      </c>
      <c r="L7010" s="25">
        <f t="shared" si="988"/>
        <v>419.2542948718629</v>
      </c>
      <c r="R7010" s="25">
        <v>7008</v>
      </c>
      <c r="S7010" s="25">
        <v>7007</v>
      </c>
      <c r="T7010" s="25">
        <f t="shared" si="992"/>
        <v>2.1178652373249625E-2</v>
      </c>
      <c r="U7010" s="25">
        <f t="shared" si="989"/>
        <v>2.2038033794037099E-2</v>
      </c>
      <c r="W7010" s="17">
        <f>Eingabe!H7011</f>
        <v>216</v>
      </c>
      <c r="X7010" s="17">
        <f t="shared" si="990"/>
        <v>2.16</v>
      </c>
      <c r="Y7010" s="17">
        <f t="shared" si="991"/>
        <v>220.00000000000003</v>
      </c>
    </row>
    <row r="7011" spans="1:25" x14ac:dyDescent="0.15">
      <c r="A7011" s="82">
        <f t="shared" si="986"/>
        <v>10</v>
      </c>
      <c r="B7011" s="46">
        <v>43757.999999983003</v>
      </c>
      <c r="C7011" s="47">
        <f>Eingabe!G7012</f>
        <v>4.3</v>
      </c>
      <c r="D7011" s="77">
        <v>7011</v>
      </c>
      <c r="E7011" s="47"/>
      <c r="F7011" s="25">
        <f t="shared" si="984"/>
        <v>6.41</v>
      </c>
      <c r="G7011" s="25">
        <f>VLOOKUP(F7011,'Spezifische Werte'!$B$2:$C$4002,2,FALSE)</f>
        <v>0.20539547091670399</v>
      </c>
      <c r="H7011" s="25">
        <f t="shared" si="987"/>
        <v>410.790941833408</v>
      </c>
      <c r="J7011" s="25">
        <f t="shared" si="985"/>
        <v>6.45</v>
      </c>
      <c r="K7011" s="25">
        <f>VLOOKUP(J7011,'Spezifische Werte'!$B$2:$C$4002,2,FALSE)</f>
        <v>0.20962714743593144</v>
      </c>
      <c r="L7011" s="25">
        <f t="shared" si="988"/>
        <v>419.2542948718629</v>
      </c>
      <c r="R7011" s="25">
        <v>7009</v>
      </c>
      <c r="S7011" s="25">
        <v>7008</v>
      </c>
      <c r="T7011" s="25">
        <f t="shared" si="992"/>
        <v>2.1178652373249625E-2</v>
      </c>
      <c r="U7011" s="25">
        <f t="shared" si="989"/>
        <v>2.2038033794037099E-2</v>
      </c>
      <c r="W7011" s="17">
        <f>Eingabe!H7012</f>
        <v>227</v>
      </c>
      <c r="X7011" s="17">
        <f t="shared" si="990"/>
        <v>2.27</v>
      </c>
      <c r="Y7011" s="17">
        <f t="shared" si="991"/>
        <v>229.99999999999997</v>
      </c>
    </row>
    <row r="7012" spans="1:25" x14ac:dyDescent="0.15">
      <c r="A7012" s="82">
        <f t="shared" si="986"/>
        <v>10</v>
      </c>
      <c r="B7012" s="46">
        <v>43758.041666649668</v>
      </c>
      <c r="C7012" s="47">
        <f>Eingabe!G7013</f>
        <v>4</v>
      </c>
      <c r="D7012" s="77">
        <v>7012</v>
      </c>
      <c r="E7012" s="47"/>
      <c r="F7012" s="25">
        <f t="shared" si="984"/>
        <v>5.97</v>
      </c>
      <c r="G7012" s="25">
        <f>VLOOKUP(F7012,'Spezifische Werte'!$B$2:$C$4002,2,FALSE)</f>
        <v>0.1627434603343155</v>
      </c>
      <c r="H7012" s="25">
        <f t="shared" si="987"/>
        <v>325.486920668631</v>
      </c>
      <c r="J7012" s="25">
        <f t="shared" si="985"/>
        <v>6</v>
      </c>
      <c r="K7012" s="25">
        <f>VLOOKUP(J7012,'Spezifische Werte'!$B$2:$C$4002,2,FALSE)</f>
        <v>0.16538134424295356</v>
      </c>
      <c r="L7012" s="25">
        <f t="shared" si="988"/>
        <v>330.76268848590712</v>
      </c>
      <c r="R7012" s="25">
        <v>7010</v>
      </c>
      <c r="S7012" s="25">
        <v>7009</v>
      </c>
      <c r="T7012" s="25">
        <f t="shared" si="992"/>
        <v>2.1178652373249625E-2</v>
      </c>
      <c r="U7012" s="25">
        <f t="shared" si="989"/>
        <v>2.2038033794037099E-2</v>
      </c>
      <c r="W7012" s="17">
        <f>Eingabe!H7013</f>
        <v>228</v>
      </c>
      <c r="X7012" s="17">
        <f t="shared" si="990"/>
        <v>2.2799999999999998</v>
      </c>
      <c r="Y7012" s="17">
        <f t="shared" si="991"/>
        <v>229.99999999999997</v>
      </c>
    </row>
    <row r="7013" spans="1:25" x14ac:dyDescent="0.15">
      <c r="A7013" s="82">
        <f t="shared" si="986"/>
        <v>10</v>
      </c>
      <c r="B7013" s="46">
        <v>43758.083333316332</v>
      </c>
      <c r="C7013" s="47">
        <f>Eingabe!G7014</f>
        <v>4.4000000000000004</v>
      </c>
      <c r="D7013" s="77">
        <v>7013</v>
      </c>
      <c r="E7013" s="47"/>
      <c r="F7013" s="25">
        <f t="shared" si="984"/>
        <v>6.56</v>
      </c>
      <c r="G7013" s="25">
        <f>VLOOKUP(F7013,'Spezifische Werte'!$B$2:$C$4002,2,FALSE)</f>
        <v>0.2214941246302857</v>
      </c>
      <c r="H7013" s="25">
        <f t="shared" si="987"/>
        <v>442.98824926057142</v>
      </c>
      <c r="J7013" s="25">
        <f t="shared" si="985"/>
        <v>6.6</v>
      </c>
      <c r="K7013" s="25">
        <f>VLOOKUP(J7013,'Spezifische Werte'!$B$2:$C$4002,2,FALSE)</f>
        <v>0.22589088814664299</v>
      </c>
      <c r="L7013" s="25">
        <f t="shared" si="988"/>
        <v>451.78177629328599</v>
      </c>
      <c r="R7013" s="25">
        <v>7011</v>
      </c>
      <c r="S7013" s="25">
        <v>7010</v>
      </c>
      <c r="T7013" s="25">
        <f t="shared" si="992"/>
        <v>2.1178652373249625E-2</v>
      </c>
      <c r="U7013" s="25">
        <f t="shared" si="989"/>
        <v>2.2038033794037099E-2</v>
      </c>
      <c r="W7013" s="17">
        <f>Eingabe!H7014</f>
        <v>240</v>
      </c>
      <c r="X7013" s="17">
        <f t="shared" si="990"/>
        <v>2.4</v>
      </c>
      <c r="Y7013" s="17">
        <f t="shared" si="991"/>
        <v>240</v>
      </c>
    </row>
    <row r="7014" spans="1:25" x14ac:dyDescent="0.15">
      <c r="A7014" s="82">
        <f t="shared" si="986"/>
        <v>10</v>
      </c>
      <c r="B7014" s="46">
        <v>43758.124999982996</v>
      </c>
      <c r="C7014" s="47">
        <f>Eingabe!G7015</f>
        <v>4.7</v>
      </c>
      <c r="D7014" s="77">
        <v>7014</v>
      </c>
      <c r="E7014" s="47"/>
      <c r="F7014" s="25">
        <f t="shared" si="984"/>
        <v>7.01</v>
      </c>
      <c r="G7014" s="25">
        <f>VLOOKUP(F7014,'Spezifische Werte'!$B$2:$C$4002,2,FALSE)</f>
        <v>0.27377270492189271</v>
      </c>
      <c r="H7014" s="25">
        <f t="shared" si="987"/>
        <v>547.54540984378536</v>
      </c>
      <c r="J7014" s="25">
        <f t="shared" si="985"/>
        <v>7.05</v>
      </c>
      <c r="K7014" s="25">
        <f>VLOOKUP(J7014,'Spezifische Werte'!$B$2:$C$4002,2,FALSE)</f>
        <v>0.27874593647894402</v>
      </c>
      <c r="L7014" s="25">
        <f t="shared" si="988"/>
        <v>557.49187295788806</v>
      </c>
      <c r="R7014" s="25">
        <v>7012</v>
      </c>
      <c r="S7014" s="25">
        <v>7011</v>
      </c>
      <c r="T7014" s="25">
        <f t="shared" si="992"/>
        <v>2.1178652373249625E-2</v>
      </c>
      <c r="U7014" s="25">
        <f t="shared" si="989"/>
        <v>2.2038033794037099E-2</v>
      </c>
      <c r="W7014" s="17">
        <f>Eingabe!H7015</f>
        <v>249</v>
      </c>
      <c r="X7014" s="17">
        <f t="shared" si="990"/>
        <v>2.4900000000000002</v>
      </c>
      <c r="Y7014" s="17">
        <f t="shared" si="991"/>
        <v>250</v>
      </c>
    </row>
    <row r="7015" spans="1:25" x14ac:dyDescent="0.15">
      <c r="A7015" s="82">
        <f t="shared" si="986"/>
        <v>10</v>
      </c>
      <c r="B7015" s="46">
        <v>43758.16666664966</v>
      </c>
      <c r="C7015" s="47">
        <f>Eingabe!G7016</f>
        <v>5</v>
      </c>
      <c r="D7015" s="77">
        <v>7015</v>
      </c>
      <c r="E7015" s="47"/>
      <c r="F7015" s="25">
        <f t="shared" si="984"/>
        <v>7.46</v>
      </c>
      <c r="G7015" s="25">
        <f>VLOOKUP(F7015,'Spezifische Werte'!$B$2:$C$4002,2,FALSE)</f>
        <v>0.33294203068553224</v>
      </c>
      <c r="H7015" s="25">
        <f t="shared" si="987"/>
        <v>665.88406137106449</v>
      </c>
      <c r="J7015" s="25">
        <f t="shared" si="985"/>
        <v>7.5</v>
      </c>
      <c r="K7015" s="25">
        <f>VLOOKUP(J7015,'Spezifische Werte'!$B$2:$C$4002,2,FALSE)</f>
        <v>0.33853673002168488</v>
      </c>
      <c r="L7015" s="25">
        <f t="shared" si="988"/>
        <v>677.07346004336978</v>
      </c>
      <c r="R7015" s="25">
        <v>7013</v>
      </c>
      <c r="S7015" s="25">
        <v>7012</v>
      </c>
      <c r="T7015" s="25">
        <f t="shared" si="992"/>
        <v>2.1178652373249625E-2</v>
      </c>
      <c r="U7015" s="25">
        <f t="shared" si="989"/>
        <v>2.2038033794037099E-2</v>
      </c>
      <c r="W7015" s="17">
        <f>Eingabe!H7016</f>
        <v>238</v>
      </c>
      <c r="X7015" s="17">
        <f t="shared" si="990"/>
        <v>2.38</v>
      </c>
      <c r="Y7015" s="17">
        <f t="shared" si="991"/>
        <v>240</v>
      </c>
    </row>
    <row r="7016" spans="1:25" x14ac:dyDescent="0.15">
      <c r="A7016" s="82">
        <f t="shared" si="986"/>
        <v>10</v>
      </c>
      <c r="B7016" s="46">
        <v>43758.208333316325</v>
      </c>
      <c r="C7016" s="47">
        <f>Eingabe!G7017</f>
        <v>4.7</v>
      </c>
      <c r="D7016" s="77">
        <v>7016</v>
      </c>
      <c r="E7016" s="47"/>
      <c r="F7016" s="25">
        <f t="shared" si="984"/>
        <v>7.01</v>
      </c>
      <c r="G7016" s="25">
        <f>VLOOKUP(F7016,'Spezifische Werte'!$B$2:$C$4002,2,FALSE)</f>
        <v>0.27377270492189271</v>
      </c>
      <c r="H7016" s="25">
        <f t="shared" si="987"/>
        <v>547.54540984378536</v>
      </c>
      <c r="J7016" s="25">
        <f t="shared" si="985"/>
        <v>7.05</v>
      </c>
      <c r="K7016" s="25">
        <f>VLOOKUP(J7016,'Spezifische Werte'!$B$2:$C$4002,2,FALSE)</f>
        <v>0.27874593647894402</v>
      </c>
      <c r="L7016" s="25">
        <f t="shared" si="988"/>
        <v>557.49187295788806</v>
      </c>
      <c r="R7016" s="25">
        <v>7014</v>
      </c>
      <c r="S7016" s="25">
        <v>7013</v>
      </c>
      <c r="T7016" s="25">
        <f t="shared" si="992"/>
        <v>2.1178652373249625E-2</v>
      </c>
      <c r="U7016" s="25">
        <f t="shared" si="989"/>
        <v>2.2038033794037099E-2</v>
      </c>
      <c r="W7016" s="17">
        <f>Eingabe!H7017</f>
        <v>240</v>
      </c>
      <c r="X7016" s="17">
        <f t="shared" si="990"/>
        <v>2.4</v>
      </c>
      <c r="Y7016" s="17">
        <f t="shared" si="991"/>
        <v>240</v>
      </c>
    </row>
    <row r="7017" spans="1:25" x14ac:dyDescent="0.15">
      <c r="A7017" s="82">
        <f t="shared" si="986"/>
        <v>10</v>
      </c>
      <c r="B7017" s="46">
        <v>43758.249999982989</v>
      </c>
      <c r="C7017" s="47">
        <f>Eingabe!G7018</f>
        <v>4.4000000000000004</v>
      </c>
      <c r="D7017" s="77">
        <v>7017</v>
      </c>
      <c r="E7017" s="47"/>
      <c r="F7017" s="25">
        <f t="shared" si="984"/>
        <v>6.56</v>
      </c>
      <c r="G7017" s="25">
        <f>VLOOKUP(F7017,'Spezifische Werte'!$B$2:$C$4002,2,FALSE)</f>
        <v>0.2214941246302857</v>
      </c>
      <c r="H7017" s="25">
        <f t="shared" si="987"/>
        <v>442.98824926057142</v>
      </c>
      <c r="J7017" s="25">
        <f t="shared" si="985"/>
        <v>6.6</v>
      </c>
      <c r="K7017" s="25">
        <f>VLOOKUP(J7017,'Spezifische Werte'!$B$2:$C$4002,2,FALSE)</f>
        <v>0.22589088814664299</v>
      </c>
      <c r="L7017" s="25">
        <f t="shared" si="988"/>
        <v>451.78177629328599</v>
      </c>
      <c r="R7017" s="25">
        <v>7015</v>
      </c>
      <c r="S7017" s="25">
        <v>7014</v>
      </c>
      <c r="T7017" s="25">
        <f t="shared" si="992"/>
        <v>2.1178652373249625E-2</v>
      </c>
      <c r="U7017" s="25">
        <f t="shared" si="989"/>
        <v>2.2038033794037099E-2</v>
      </c>
      <c r="W7017" s="17">
        <f>Eingabe!H7018</f>
        <v>225</v>
      </c>
      <c r="X7017" s="17">
        <f t="shared" si="990"/>
        <v>2.25</v>
      </c>
      <c r="Y7017" s="17">
        <f t="shared" si="991"/>
        <v>229.99999999999997</v>
      </c>
    </row>
    <row r="7018" spans="1:25" x14ac:dyDescent="0.15">
      <c r="A7018" s="82">
        <f t="shared" si="986"/>
        <v>10</v>
      </c>
      <c r="B7018" s="46">
        <v>43758.291666649653</v>
      </c>
      <c r="C7018" s="47">
        <f>Eingabe!G7019</f>
        <v>4.4000000000000004</v>
      </c>
      <c r="D7018" s="77">
        <v>7018</v>
      </c>
      <c r="E7018" s="47"/>
      <c r="F7018" s="25">
        <f t="shared" si="984"/>
        <v>6.56</v>
      </c>
      <c r="G7018" s="25">
        <f>VLOOKUP(F7018,'Spezifische Werte'!$B$2:$C$4002,2,FALSE)</f>
        <v>0.2214941246302857</v>
      </c>
      <c r="H7018" s="25">
        <f t="shared" si="987"/>
        <v>442.98824926057142</v>
      </c>
      <c r="J7018" s="25">
        <f t="shared" si="985"/>
        <v>6.6</v>
      </c>
      <c r="K7018" s="25">
        <f>VLOOKUP(J7018,'Spezifische Werte'!$B$2:$C$4002,2,FALSE)</f>
        <v>0.22589088814664299</v>
      </c>
      <c r="L7018" s="25">
        <f t="shared" si="988"/>
        <v>451.78177629328599</v>
      </c>
      <c r="R7018" s="25">
        <v>7016</v>
      </c>
      <c r="S7018" s="25">
        <v>7015</v>
      </c>
      <c r="T7018" s="25">
        <f t="shared" si="992"/>
        <v>2.1178652373249625E-2</v>
      </c>
      <c r="U7018" s="25">
        <f t="shared" si="989"/>
        <v>2.2038033794037099E-2</v>
      </c>
      <c r="W7018" s="17">
        <f>Eingabe!H7019</f>
        <v>228</v>
      </c>
      <c r="X7018" s="17">
        <f t="shared" si="990"/>
        <v>2.2799999999999998</v>
      </c>
      <c r="Y7018" s="17">
        <f t="shared" si="991"/>
        <v>229.99999999999997</v>
      </c>
    </row>
    <row r="7019" spans="1:25" x14ac:dyDescent="0.15">
      <c r="A7019" s="82">
        <f t="shared" si="986"/>
        <v>10</v>
      </c>
      <c r="B7019" s="46">
        <v>43758.333333316317</v>
      </c>
      <c r="C7019" s="47">
        <f>Eingabe!G7020</f>
        <v>4</v>
      </c>
      <c r="D7019" s="77">
        <v>7019</v>
      </c>
      <c r="E7019" s="47"/>
      <c r="F7019" s="25">
        <f t="shared" si="984"/>
        <v>5.97</v>
      </c>
      <c r="G7019" s="25">
        <f>VLOOKUP(F7019,'Spezifische Werte'!$B$2:$C$4002,2,FALSE)</f>
        <v>0.1627434603343155</v>
      </c>
      <c r="H7019" s="25">
        <f t="shared" si="987"/>
        <v>325.486920668631</v>
      </c>
      <c r="J7019" s="25">
        <f t="shared" si="985"/>
        <v>6</v>
      </c>
      <c r="K7019" s="25">
        <f>VLOOKUP(J7019,'Spezifische Werte'!$B$2:$C$4002,2,FALSE)</f>
        <v>0.16538134424295356</v>
      </c>
      <c r="L7019" s="25">
        <f t="shared" si="988"/>
        <v>330.76268848590712</v>
      </c>
      <c r="R7019" s="25">
        <v>7017</v>
      </c>
      <c r="S7019" s="25">
        <v>7016</v>
      </c>
      <c r="T7019" s="25">
        <f t="shared" si="992"/>
        <v>2.1178652373249625E-2</v>
      </c>
      <c r="U7019" s="25">
        <f t="shared" si="989"/>
        <v>2.2038033794037099E-2</v>
      </c>
      <c r="W7019" s="17">
        <f>Eingabe!H7020</f>
        <v>237</v>
      </c>
      <c r="X7019" s="17">
        <f t="shared" si="990"/>
        <v>2.37</v>
      </c>
      <c r="Y7019" s="17">
        <f t="shared" si="991"/>
        <v>240</v>
      </c>
    </row>
    <row r="7020" spans="1:25" x14ac:dyDescent="0.15">
      <c r="A7020" s="82">
        <f t="shared" si="986"/>
        <v>10</v>
      </c>
      <c r="B7020" s="46">
        <v>43758.374999982982</v>
      </c>
      <c r="C7020" s="47">
        <f>Eingabe!G7021</f>
        <v>5.8</v>
      </c>
      <c r="D7020" s="77">
        <v>7020</v>
      </c>
      <c r="E7020" s="47"/>
      <c r="F7020" s="25">
        <f t="shared" si="984"/>
        <v>8.65</v>
      </c>
      <c r="G7020" s="25">
        <f>VLOOKUP(F7020,'Spezifische Werte'!$B$2:$C$4002,2,FALSE)</f>
        <v>0.52059998612319236</v>
      </c>
      <c r="H7020" s="25">
        <f t="shared" si="987"/>
        <v>1041.1999722463847</v>
      </c>
      <c r="J7020" s="25">
        <f t="shared" si="985"/>
        <v>8.6999999999999993</v>
      </c>
      <c r="K7020" s="25">
        <f>VLOOKUP(J7020,'Spezifische Werte'!$B$2:$C$4002,2,FALSE)</f>
        <v>0.52924251604798966</v>
      </c>
      <c r="L7020" s="25">
        <f t="shared" si="988"/>
        <v>1058.4850320959792</v>
      </c>
      <c r="R7020" s="25">
        <v>7018</v>
      </c>
      <c r="S7020" s="25">
        <v>7017</v>
      </c>
      <c r="T7020" s="25">
        <f t="shared" si="992"/>
        <v>2.1178652373249625E-2</v>
      </c>
      <c r="U7020" s="25">
        <f t="shared" si="989"/>
        <v>2.2038033794037099E-2</v>
      </c>
      <c r="W7020" s="17">
        <f>Eingabe!H7021</f>
        <v>239</v>
      </c>
      <c r="X7020" s="17">
        <f t="shared" si="990"/>
        <v>2.39</v>
      </c>
      <c r="Y7020" s="17">
        <f t="shared" si="991"/>
        <v>240</v>
      </c>
    </row>
    <row r="7021" spans="1:25" x14ac:dyDescent="0.15">
      <c r="A7021" s="82">
        <f t="shared" si="986"/>
        <v>10</v>
      </c>
      <c r="B7021" s="46">
        <v>43758.416666649646</v>
      </c>
      <c r="C7021" s="47">
        <f>Eingabe!G7022</f>
        <v>4.7</v>
      </c>
      <c r="D7021" s="77">
        <v>7021</v>
      </c>
      <c r="E7021" s="47"/>
      <c r="F7021" s="25">
        <f t="shared" si="984"/>
        <v>7.01</v>
      </c>
      <c r="G7021" s="25">
        <f>VLOOKUP(F7021,'Spezifische Werte'!$B$2:$C$4002,2,FALSE)</f>
        <v>0.27377270492189271</v>
      </c>
      <c r="H7021" s="25">
        <f t="shared" si="987"/>
        <v>547.54540984378536</v>
      </c>
      <c r="J7021" s="25">
        <f t="shared" si="985"/>
        <v>7.05</v>
      </c>
      <c r="K7021" s="25">
        <f>VLOOKUP(J7021,'Spezifische Werte'!$B$2:$C$4002,2,FALSE)</f>
        <v>0.27874593647894402</v>
      </c>
      <c r="L7021" s="25">
        <f t="shared" si="988"/>
        <v>557.49187295788806</v>
      </c>
      <c r="R7021" s="25">
        <v>7019</v>
      </c>
      <c r="S7021" s="25">
        <v>7018</v>
      </c>
      <c r="T7021" s="25">
        <f t="shared" si="992"/>
        <v>2.1178652373249625E-2</v>
      </c>
      <c r="U7021" s="25">
        <f t="shared" si="989"/>
        <v>2.2038033794037099E-2</v>
      </c>
      <c r="W7021" s="17">
        <f>Eingabe!H7022</f>
        <v>248</v>
      </c>
      <c r="X7021" s="17">
        <f t="shared" si="990"/>
        <v>2.48</v>
      </c>
      <c r="Y7021" s="17">
        <f t="shared" si="991"/>
        <v>250</v>
      </c>
    </row>
    <row r="7022" spans="1:25" x14ac:dyDescent="0.15">
      <c r="A7022" s="82">
        <f t="shared" si="986"/>
        <v>10</v>
      </c>
      <c r="B7022" s="46">
        <v>43758.45833331631</v>
      </c>
      <c r="C7022" s="47">
        <f>Eingabe!G7023</f>
        <v>5.9</v>
      </c>
      <c r="D7022" s="77">
        <v>7022</v>
      </c>
      <c r="E7022" s="47"/>
      <c r="F7022" s="25">
        <f t="shared" si="984"/>
        <v>8.8000000000000007</v>
      </c>
      <c r="G7022" s="25">
        <f>VLOOKUP(F7022,'Spezifische Werte'!$B$2:$C$4002,2,FALSE)</f>
        <v>0.54660374975483961</v>
      </c>
      <c r="H7022" s="25">
        <f t="shared" si="987"/>
        <v>1093.2074995096791</v>
      </c>
      <c r="J7022" s="25">
        <f t="shared" si="985"/>
        <v>8.85</v>
      </c>
      <c r="K7022" s="25">
        <f>VLOOKUP(J7022,'Spezifische Werte'!$B$2:$C$4002,2,FALSE)</f>
        <v>0.55531067469875062</v>
      </c>
      <c r="L7022" s="25">
        <f t="shared" si="988"/>
        <v>1110.6213493975013</v>
      </c>
      <c r="R7022" s="25">
        <v>7020</v>
      </c>
      <c r="S7022" s="25">
        <v>7019</v>
      </c>
      <c r="T7022" s="25">
        <f t="shared" si="992"/>
        <v>2.1178652373249625E-2</v>
      </c>
      <c r="U7022" s="25">
        <f t="shared" si="989"/>
        <v>2.2038033794037099E-2</v>
      </c>
      <c r="W7022" s="17">
        <f>Eingabe!H7023</f>
        <v>261</v>
      </c>
      <c r="X7022" s="17">
        <f t="shared" si="990"/>
        <v>2.61</v>
      </c>
      <c r="Y7022" s="17">
        <f t="shared" si="991"/>
        <v>260</v>
      </c>
    </row>
    <row r="7023" spans="1:25" x14ac:dyDescent="0.15">
      <c r="A7023" s="82">
        <f t="shared" si="986"/>
        <v>10</v>
      </c>
      <c r="B7023" s="46">
        <v>43758.499999982974</v>
      </c>
      <c r="C7023" s="47">
        <f>Eingabe!G7024</f>
        <v>5.8</v>
      </c>
      <c r="D7023" s="77">
        <v>7023</v>
      </c>
      <c r="E7023" s="47"/>
      <c r="F7023" s="25">
        <f t="shared" si="984"/>
        <v>8.65</v>
      </c>
      <c r="G7023" s="25">
        <f>VLOOKUP(F7023,'Spezifische Werte'!$B$2:$C$4002,2,FALSE)</f>
        <v>0.52059998612319236</v>
      </c>
      <c r="H7023" s="25">
        <f t="shared" si="987"/>
        <v>1041.1999722463847</v>
      </c>
      <c r="J7023" s="25">
        <f t="shared" si="985"/>
        <v>8.6999999999999993</v>
      </c>
      <c r="K7023" s="25">
        <f>VLOOKUP(J7023,'Spezifische Werte'!$B$2:$C$4002,2,FALSE)</f>
        <v>0.52924251604798966</v>
      </c>
      <c r="L7023" s="25">
        <f t="shared" si="988"/>
        <v>1058.4850320959792</v>
      </c>
      <c r="R7023" s="25">
        <v>7021</v>
      </c>
      <c r="S7023" s="25">
        <v>7020</v>
      </c>
      <c r="T7023" s="25">
        <f t="shared" si="992"/>
        <v>2.1178652373249625E-2</v>
      </c>
      <c r="U7023" s="25">
        <f t="shared" si="989"/>
        <v>2.2038033794037099E-2</v>
      </c>
      <c r="W7023" s="17">
        <f>Eingabe!H7024</f>
        <v>269</v>
      </c>
      <c r="X7023" s="17">
        <f t="shared" si="990"/>
        <v>2.69</v>
      </c>
      <c r="Y7023" s="17">
        <f t="shared" si="991"/>
        <v>270</v>
      </c>
    </row>
    <row r="7024" spans="1:25" x14ac:dyDescent="0.15">
      <c r="A7024" s="82">
        <f t="shared" si="986"/>
        <v>10</v>
      </c>
      <c r="B7024" s="46">
        <v>43758.541666649639</v>
      </c>
      <c r="C7024" s="47">
        <f>Eingabe!G7025</f>
        <v>5</v>
      </c>
      <c r="D7024" s="77">
        <v>7024</v>
      </c>
      <c r="E7024" s="47"/>
      <c r="F7024" s="25">
        <f t="shared" si="984"/>
        <v>7.46</v>
      </c>
      <c r="G7024" s="25">
        <f>VLOOKUP(F7024,'Spezifische Werte'!$B$2:$C$4002,2,FALSE)</f>
        <v>0.33294203068553224</v>
      </c>
      <c r="H7024" s="25">
        <f t="shared" si="987"/>
        <v>665.88406137106449</v>
      </c>
      <c r="J7024" s="25">
        <f t="shared" si="985"/>
        <v>7.5</v>
      </c>
      <c r="K7024" s="25">
        <f>VLOOKUP(J7024,'Spezifische Werte'!$B$2:$C$4002,2,FALSE)</f>
        <v>0.33853673002168488</v>
      </c>
      <c r="L7024" s="25">
        <f t="shared" si="988"/>
        <v>677.07346004336978</v>
      </c>
      <c r="R7024" s="25">
        <v>7022</v>
      </c>
      <c r="S7024" s="25">
        <v>7021</v>
      </c>
      <c r="T7024" s="25">
        <f t="shared" si="992"/>
        <v>2.1178652373249625E-2</v>
      </c>
      <c r="U7024" s="25">
        <f t="shared" si="989"/>
        <v>2.2038033794037099E-2</v>
      </c>
      <c r="W7024" s="17">
        <f>Eingabe!H7025</f>
        <v>268</v>
      </c>
      <c r="X7024" s="17">
        <f t="shared" si="990"/>
        <v>2.68</v>
      </c>
      <c r="Y7024" s="17">
        <f t="shared" si="991"/>
        <v>270</v>
      </c>
    </row>
    <row r="7025" spans="1:25" x14ac:dyDescent="0.15">
      <c r="A7025" s="82">
        <f t="shared" si="986"/>
        <v>10</v>
      </c>
      <c r="B7025" s="46">
        <v>43758.583333316303</v>
      </c>
      <c r="C7025" s="47">
        <f>Eingabe!G7026</f>
        <v>4.9000000000000004</v>
      </c>
      <c r="D7025" s="77">
        <v>7025</v>
      </c>
      <c r="E7025" s="47"/>
      <c r="F7025" s="25">
        <f t="shared" si="984"/>
        <v>7.31</v>
      </c>
      <c r="G7025" s="25">
        <f>VLOOKUP(F7025,'Spezifische Werte'!$B$2:$C$4002,2,FALSE)</f>
        <v>0.3124426167174133</v>
      </c>
      <c r="H7025" s="25">
        <f t="shared" si="987"/>
        <v>624.88523343482666</v>
      </c>
      <c r="J7025" s="25">
        <f t="shared" si="985"/>
        <v>7.35</v>
      </c>
      <c r="K7025" s="25">
        <f>VLOOKUP(J7025,'Spezifische Werte'!$B$2:$C$4002,2,FALSE)</f>
        <v>0.31783439487629789</v>
      </c>
      <c r="L7025" s="25">
        <f t="shared" si="988"/>
        <v>635.66878975259579</v>
      </c>
      <c r="R7025" s="25">
        <v>7023</v>
      </c>
      <c r="S7025" s="25">
        <v>7022</v>
      </c>
      <c r="T7025" s="25">
        <f t="shared" si="992"/>
        <v>2.1178652373249625E-2</v>
      </c>
      <c r="U7025" s="25">
        <f t="shared" si="989"/>
        <v>2.2038033794037099E-2</v>
      </c>
      <c r="W7025" s="17">
        <f>Eingabe!H7026</f>
        <v>280</v>
      </c>
      <c r="X7025" s="17">
        <f t="shared" si="990"/>
        <v>2.8</v>
      </c>
      <c r="Y7025" s="17">
        <f t="shared" si="991"/>
        <v>280</v>
      </c>
    </row>
    <row r="7026" spans="1:25" x14ac:dyDescent="0.15">
      <c r="A7026" s="82">
        <f t="shared" si="986"/>
        <v>10</v>
      </c>
      <c r="B7026" s="46">
        <v>43758.624999982967</v>
      </c>
      <c r="C7026" s="47">
        <f>Eingabe!G7027</f>
        <v>3.5</v>
      </c>
      <c r="D7026" s="77">
        <v>7026</v>
      </c>
      <c r="E7026" s="47"/>
      <c r="F7026" s="25">
        <f t="shared" si="984"/>
        <v>5.22</v>
      </c>
      <c r="G7026" s="25">
        <f>VLOOKUP(F7026,'Spezifische Werte'!$B$2:$C$4002,2,FALSE)</f>
        <v>0.10600726326582303</v>
      </c>
      <c r="H7026" s="25">
        <f t="shared" si="987"/>
        <v>212.01452653164606</v>
      </c>
      <c r="J7026" s="25">
        <f t="shared" si="985"/>
        <v>5.25</v>
      </c>
      <c r="K7026" s="25">
        <f>VLOOKUP(J7026,'Spezifische Werte'!$B$2:$C$4002,2,FALSE)</f>
        <v>0.10804502827355937</v>
      </c>
      <c r="L7026" s="25">
        <f t="shared" si="988"/>
        <v>216.09005654711873</v>
      </c>
      <c r="R7026" s="25">
        <v>7024</v>
      </c>
      <c r="S7026" s="25">
        <v>7023</v>
      </c>
      <c r="T7026" s="25">
        <f t="shared" si="992"/>
        <v>2.1178652373249625E-2</v>
      </c>
      <c r="U7026" s="25">
        <f t="shared" si="989"/>
        <v>2.2038033794037099E-2</v>
      </c>
      <c r="W7026" s="17">
        <f>Eingabe!H7027</f>
        <v>272</v>
      </c>
      <c r="X7026" s="17">
        <f t="shared" si="990"/>
        <v>2.72</v>
      </c>
      <c r="Y7026" s="17">
        <f t="shared" si="991"/>
        <v>270</v>
      </c>
    </row>
    <row r="7027" spans="1:25" x14ac:dyDescent="0.15">
      <c r="A7027" s="82">
        <f t="shared" si="986"/>
        <v>10</v>
      </c>
      <c r="B7027" s="46">
        <v>43758.666666649631</v>
      </c>
      <c r="C7027" s="47">
        <f>Eingabe!G7028</f>
        <v>3.2</v>
      </c>
      <c r="D7027" s="77">
        <v>7027</v>
      </c>
      <c r="E7027" s="47"/>
      <c r="F7027" s="25">
        <f t="shared" si="984"/>
        <v>4.7699999999999996</v>
      </c>
      <c r="G7027" s="25">
        <f>VLOOKUP(F7027,'Spezifische Werte'!$B$2:$C$4002,2,FALSE)</f>
        <v>7.8679349945367349E-2</v>
      </c>
      <c r="H7027" s="25">
        <f t="shared" si="987"/>
        <v>157.3586998907347</v>
      </c>
      <c r="J7027" s="25">
        <f t="shared" si="985"/>
        <v>4.8</v>
      </c>
      <c r="K7027" s="25">
        <f>VLOOKUP(J7027,'Spezifische Werte'!$B$2:$C$4002,2,FALSE)</f>
        <v>8.0310065544742015E-2</v>
      </c>
      <c r="L7027" s="25">
        <f t="shared" si="988"/>
        <v>160.62013108948403</v>
      </c>
      <c r="R7027" s="25">
        <v>7025</v>
      </c>
      <c r="S7027" s="25">
        <v>7024</v>
      </c>
      <c r="T7027" s="25">
        <f t="shared" si="992"/>
        <v>2.1178652373249625E-2</v>
      </c>
      <c r="U7027" s="25">
        <f t="shared" si="989"/>
        <v>2.2038033794037099E-2</v>
      </c>
      <c r="W7027" s="17">
        <f>Eingabe!H7028</f>
        <v>270</v>
      </c>
      <c r="X7027" s="17">
        <f t="shared" si="990"/>
        <v>2.7</v>
      </c>
      <c r="Y7027" s="17">
        <f t="shared" si="991"/>
        <v>270</v>
      </c>
    </row>
    <row r="7028" spans="1:25" x14ac:dyDescent="0.15">
      <c r="A7028" s="82">
        <f t="shared" si="986"/>
        <v>10</v>
      </c>
      <c r="B7028" s="46">
        <v>43758.708333316295</v>
      </c>
      <c r="C7028" s="47">
        <f>Eingabe!G7029</f>
        <v>3.2</v>
      </c>
      <c r="D7028" s="77">
        <v>7028</v>
      </c>
      <c r="E7028" s="47"/>
      <c r="F7028" s="25">
        <f t="shared" si="984"/>
        <v>4.7699999999999996</v>
      </c>
      <c r="G7028" s="25">
        <f>VLOOKUP(F7028,'Spezifische Werte'!$B$2:$C$4002,2,FALSE)</f>
        <v>7.8679349945367349E-2</v>
      </c>
      <c r="H7028" s="25">
        <f t="shared" si="987"/>
        <v>157.3586998907347</v>
      </c>
      <c r="J7028" s="25">
        <f t="shared" si="985"/>
        <v>4.8</v>
      </c>
      <c r="K7028" s="25">
        <f>VLOOKUP(J7028,'Spezifische Werte'!$B$2:$C$4002,2,FALSE)</f>
        <v>8.0310065544742015E-2</v>
      </c>
      <c r="L7028" s="25">
        <f t="shared" si="988"/>
        <v>160.62013108948403</v>
      </c>
      <c r="R7028" s="25">
        <v>7026</v>
      </c>
      <c r="S7028" s="25">
        <v>7025</v>
      </c>
      <c r="T7028" s="25">
        <f t="shared" si="992"/>
        <v>2.1178652373249625E-2</v>
      </c>
      <c r="U7028" s="25">
        <f t="shared" si="989"/>
        <v>2.2038033794037099E-2</v>
      </c>
      <c r="W7028" s="17">
        <f>Eingabe!H7029</f>
        <v>260</v>
      </c>
      <c r="X7028" s="17">
        <f t="shared" si="990"/>
        <v>2.6</v>
      </c>
      <c r="Y7028" s="17">
        <f t="shared" si="991"/>
        <v>260</v>
      </c>
    </row>
    <row r="7029" spans="1:25" x14ac:dyDescent="0.15">
      <c r="A7029" s="82">
        <f t="shared" si="986"/>
        <v>10</v>
      </c>
      <c r="B7029" s="46">
        <v>43758.74999998296</v>
      </c>
      <c r="C7029" s="47">
        <f>Eingabe!G7030</f>
        <v>3.5</v>
      </c>
      <c r="D7029" s="77">
        <v>7029</v>
      </c>
      <c r="E7029" s="47"/>
      <c r="F7029" s="25">
        <f t="shared" si="984"/>
        <v>5.22</v>
      </c>
      <c r="G7029" s="25">
        <f>VLOOKUP(F7029,'Spezifische Werte'!$B$2:$C$4002,2,FALSE)</f>
        <v>0.10600726326582303</v>
      </c>
      <c r="H7029" s="25">
        <f t="shared" si="987"/>
        <v>212.01452653164606</v>
      </c>
      <c r="J7029" s="25">
        <f t="shared" si="985"/>
        <v>5.25</v>
      </c>
      <c r="K7029" s="25">
        <f>VLOOKUP(J7029,'Spezifische Werte'!$B$2:$C$4002,2,FALSE)</f>
        <v>0.10804502827355937</v>
      </c>
      <c r="L7029" s="25">
        <f t="shared" si="988"/>
        <v>216.09005654711873</v>
      </c>
      <c r="R7029" s="25">
        <v>7027</v>
      </c>
      <c r="S7029" s="25">
        <v>7026</v>
      </c>
      <c r="T7029" s="25">
        <f t="shared" si="992"/>
        <v>2.1178652373249625E-2</v>
      </c>
      <c r="U7029" s="25">
        <f t="shared" si="989"/>
        <v>2.2038033794037099E-2</v>
      </c>
      <c r="W7029" s="17">
        <f>Eingabe!H7030</f>
        <v>259</v>
      </c>
      <c r="X7029" s="17">
        <f t="shared" si="990"/>
        <v>2.59</v>
      </c>
      <c r="Y7029" s="17">
        <f t="shared" si="991"/>
        <v>260</v>
      </c>
    </row>
    <row r="7030" spans="1:25" x14ac:dyDescent="0.15">
      <c r="A7030" s="82">
        <f t="shared" si="986"/>
        <v>10</v>
      </c>
      <c r="B7030" s="46">
        <v>43758.791666649624</v>
      </c>
      <c r="C7030" s="47">
        <f>Eingabe!G7031</f>
        <v>3.1</v>
      </c>
      <c r="D7030" s="77">
        <v>7030</v>
      </c>
      <c r="E7030" s="47"/>
      <c r="F7030" s="25">
        <f t="shared" si="984"/>
        <v>4.62</v>
      </c>
      <c r="G7030" s="25">
        <f>VLOOKUP(F7030,'Spezifische Werte'!$B$2:$C$4002,2,FALSE)</f>
        <v>7.0834307543363312E-2</v>
      </c>
      <c r="H7030" s="25">
        <f t="shared" si="987"/>
        <v>141.66861508672662</v>
      </c>
      <c r="J7030" s="25">
        <f t="shared" si="985"/>
        <v>4.6500000000000004</v>
      </c>
      <c r="K7030" s="25">
        <f>VLOOKUP(J7030,'Spezifische Werte'!$B$2:$C$4002,2,FALSE)</f>
        <v>7.2366311882592071E-2</v>
      </c>
      <c r="L7030" s="25">
        <f t="shared" si="988"/>
        <v>144.73262376518414</v>
      </c>
      <c r="R7030" s="25">
        <v>7028</v>
      </c>
      <c r="S7030" s="25">
        <v>7027</v>
      </c>
      <c r="T7030" s="25">
        <f t="shared" si="992"/>
        <v>2.1178652373249625E-2</v>
      </c>
      <c r="U7030" s="25">
        <f t="shared" si="989"/>
        <v>2.2038033794037099E-2</v>
      </c>
      <c r="W7030" s="17">
        <f>Eingabe!H7031</f>
        <v>249</v>
      </c>
      <c r="X7030" s="17">
        <f t="shared" si="990"/>
        <v>2.4900000000000002</v>
      </c>
      <c r="Y7030" s="17">
        <f t="shared" si="991"/>
        <v>250</v>
      </c>
    </row>
    <row r="7031" spans="1:25" x14ac:dyDescent="0.15">
      <c r="A7031" s="82">
        <f t="shared" si="986"/>
        <v>10</v>
      </c>
      <c r="B7031" s="46">
        <v>43758.833333316288</v>
      </c>
      <c r="C7031" s="47">
        <f>Eingabe!G7032</f>
        <v>3.4</v>
      </c>
      <c r="D7031" s="77">
        <v>7031</v>
      </c>
      <c r="E7031" s="47"/>
      <c r="F7031" s="25">
        <f t="shared" si="984"/>
        <v>5.07</v>
      </c>
      <c r="G7031" s="25">
        <f>VLOOKUP(F7031,'Spezifische Werte'!$B$2:$C$4002,2,FALSE)</f>
        <v>9.6185977081711158E-2</v>
      </c>
      <c r="H7031" s="25">
        <f t="shared" si="987"/>
        <v>192.37195416342232</v>
      </c>
      <c r="J7031" s="25">
        <f t="shared" si="985"/>
        <v>5.0999999999999996</v>
      </c>
      <c r="K7031" s="25">
        <f>VLOOKUP(J7031,'Spezifische Werte'!$B$2:$C$4002,2,FALSE)</f>
        <v>9.8097213536623304E-2</v>
      </c>
      <c r="L7031" s="25">
        <f t="shared" si="988"/>
        <v>196.1944270732466</v>
      </c>
      <c r="R7031" s="25">
        <v>7029</v>
      </c>
      <c r="S7031" s="25">
        <v>7028</v>
      </c>
      <c r="T7031" s="25">
        <f t="shared" si="992"/>
        <v>2.1178652373249625E-2</v>
      </c>
      <c r="U7031" s="25">
        <f t="shared" si="989"/>
        <v>2.2038033794037099E-2</v>
      </c>
      <c r="W7031" s="17">
        <f>Eingabe!H7032</f>
        <v>259</v>
      </c>
      <c r="X7031" s="17">
        <f t="shared" si="990"/>
        <v>2.59</v>
      </c>
      <c r="Y7031" s="17">
        <f t="shared" si="991"/>
        <v>260</v>
      </c>
    </row>
    <row r="7032" spans="1:25" x14ac:dyDescent="0.15">
      <c r="A7032" s="82">
        <f t="shared" si="986"/>
        <v>10</v>
      </c>
      <c r="B7032" s="46">
        <v>43758.874999982952</v>
      </c>
      <c r="C7032" s="47">
        <f>Eingabe!G7033</f>
        <v>3.4</v>
      </c>
      <c r="D7032" s="77">
        <v>7032</v>
      </c>
      <c r="E7032" s="47"/>
      <c r="F7032" s="25">
        <f t="shared" si="984"/>
        <v>5.07</v>
      </c>
      <c r="G7032" s="25">
        <f>VLOOKUP(F7032,'Spezifische Werte'!$B$2:$C$4002,2,FALSE)</f>
        <v>9.6185977081711158E-2</v>
      </c>
      <c r="H7032" s="25">
        <f t="shared" si="987"/>
        <v>192.37195416342232</v>
      </c>
      <c r="J7032" s="25">
        <f t="shared" si="985"/>
        <v>5.0999999999999996</v>
      </c>
      <c r="K7032" s="25">
        <f>VLOOKUP(J7032,'Spezifische Werte'!$B$2:$C$4002,2,FALSE)</f>
        <v>9.8097213536623304E-2</v>
      </c>
      <c r="L7032" s="25">
        <f t="shared" si="988"/>
        <v>196.1944270732466</v>
      </c>
      <c r="R7032" s="25">
        <v>7030</v>
      </c>
      <c r="S7032" s="25">
        <v>7029</v>
      </c>
      <c r="T7032" s="25">
        <f t="shared" si="992"/>
        <v>2.1178652373249625E-2</v>
      </c>
      <c r="U7032" s="25">
        <f t="shared" si="989"/>
        <v>2.2038033794037099E-2</v>
      </c>
      <c r="W7032" s="17">
        <f>Eingabe!H7033</f>
        <v>258</v>
      </c>
      <c r="X7032" s="17">
        <f t="shared" si="990"/>
        <v>2.58</v>
      </c>
      <c r="Y7032" s="17">
        <f t="shared" si="991"/>
        <v>260</v>
      </c>
    </row>
    <row r="7033" spans="1:25" x14ac:dyDescent="0.15">
      <c r="A7033" s="82">
        <f t="shared" si="986"/>
        <v>10</v>
      </c>
      <c r="B7033" s="46">
        <v>43758.916666649617</v>
      </c>
      <c r="C7033" s="47">
        <f>Eingabe!G7034</f>
        <v>3.2</v>
      </c>
      <c r="D7033" s="77">
        <v>7033</v>
      </c>
      <c r="E7033" s="47"/>
      <c r="F7033" s="25">
        <f t="shared" si="984"/>
        <v>4.7699999999999996</v>
      </c>
      <c r="G7033" s="25">
        <f>VLOOKUP(F7033,'Spezifische Werte'!$B$2:$C$4002,2,FALSE)</f>
        <v>7.8679349945367349E-2</v>
      </c>
      <c r="H7033" s="25">
        <f t="shared" si="987"/>
        <v>157.3586998907347</v>
      </c>
      <c r="J7033" s="25">
        <f t="shared" si="985"/>
        <v>4.8</v>
      </c>
      <c r="K7033" s="25">
        <f>VLOOKUP(J7033,'Spezifische Werte'!$B$2:$C$4002,2,FALSE)</f>
        <v>8.0310065544742015E-2</v>
      </c>
      <c r="L7033" s="25">
        <f t="shared" si="988"/>
        <v>160.62013108948403</v>
      </c>
      <c r="R7033" s="25">
        <v>7031</v>
      </c>
      <c r="S7033" s="25">
        <v>7030</v>
      </c>
      <c r="T7033" s="25">
        <f t="shared" si="992"/>
        <v>2.1178652373249625E-2</v>
      </c>
      <c r="U7033" s="25">
        <f t="shared" si="989"/>
        <v>2.2038033794037099E-2</v>
      </c>
      <c r="W7033" s="17">
        <f>Eingabe!H7034</f>
        <v>248</v>
      </c>
      <c r="X7033" s="17">
        <f t="shared" si="990"/>
        <v>2.48</v>
      </c>
      <c r="Y7033" s="17">
        <f t="shared" si="991"/>
        <v>250</v>
      </c>
    </row>
    <row r="7034" spans="1:25" x14ac:dyDescent="0.15">
      <c r="A7034" s="82">
        <f t="shared" si="986"/>
        <v>10</v>
      </c>
      <c r="B7034" s="46">
        <v>43758.958333316281</v>
      </c>
      <c r="C7034" s="47">
        <f>Eingabe!G7035</f>
        <v>3.3</v>
      </c>
      <c r="D7034" s="77">
        <v>7034</v>
      </c>
      <c r="E7034" s="47"/>
      <c r="F7034" s="25">
        <f t="shared" si="984"/>
        <v>4.92</v>
      </c>
      <c r="G7034" s="25">
        <f>VLOOKUP(F7034,'Spezifische Werte'!$B$2:$C$4002,2,FALSE)</f>
        <v>8.7079957720259088E-2</v>
      </c>
      <c r="H7034" s="25">
        <f t="shared" si="987"/>
        <v>174.15991544051818</v>
      </c>
      <c r="J7034" s="25">
        <f t="shared" si="985"/>
        <v>4.95</v>
      </c>
      <c r="K7034" s="25">
        <f>VLOOKUP(J7034,'Spezifische Werte'!$B$2:$C$4002,2,FALSE)</f>
        <v>8.884038911585862E-2</v>
      </c>
      <c r="L7034" s="25">
        <f t="shared" si="988"/>
        <v>177.68077823171723</v>
      </c>
      <c r="R7034" s="25">
        <v>7032</v>
      </c>
      <c r="S7034" s="25">
        <v>7031</v>
      </c>
      <c r="T7034" s="25">
        <f t="shared" si="992"/>
        <v>2.1178652373249625E-2</v>
      </c>
      <c r="U7034" s="25">
        <f t="shared" si="989"/>
        <v>2.2038033794037099E-2</v>
      </c>
      <c r="W7034" s="17">
        <f>Eingabe!H7035</f>
        <v>239</v>
      </c>
      <c r="X7034" s="17">
        <f t="shared" si="990"/>
        <v>2.39</v>
      </c>
      <c r="Y7034" s="17">
        <f t="shared" si="991"/>
        <v>240</v>
      </c>
    </row>
    <row r="7035" spans="1:25" x14ac:dyDescent="0.15">
      <c r="A7035" s="82">
        <f t="shared" si="986"/>
        <v>10</v>
      </c>
      <c r="B7035" s="46">
        <v>43758.999999982945</v>
      </c>
      <c r="C7035" s="47">
        <f>Eingabe!G7036</f>
        <v>3.3</v>
      </c>
      <c r="D7035" s="77">
        <v>7035</v>
      </c>
      <c r="E7035" s="47"/>
      <c r="F7035" s="25">
        <f t="shared" si="984"/>
        <v>4.92</v>
      </c>
      <c r="G7035" s="25">
        <f>VLOOKUP(F7035,'Spezifische Werte'!$B$2:$C$4002,2,FALSE)</f>
        <v>8.7079957720259088E-2</v>
      </c>
      <c r="H7035" s="25">
        <f t="shared" si="987"/>
        <v>174.15991544051818</v>
      </c>
      <c r="J7035" s="25">
        <f t="shared" si="985"/>
        <v>4.95</v>
      </c>
      <c r="K7035" s="25">
        <f>VLOOKUP(J7035,'Spezifische Werte'!$B$2:$C$4002,2,FALSE)</f>
        <v>8.884038911585862E-2</v>
      </c>
      <c r="L7035" s="25">
        <f t="shared" si="988"/>
        <v>177.68077823171723</v>
      </c>
      <c r="R7035" s="25">
        <v>7033</v>
      </c>
      <c r="S7035" s="25">
        <v>7032</v>
      </c>
      <c r="T7035" s="25">
        <f t="shared" si="992"/>
        <v>2.1178652373249625E-2</v>
      </c>
      <c r="U7035" s="25">
        <f t="shared" si="989"/>
        <v>2.2038033794037099E-2</v>
      </c>
      <c r="W7035" s="17">
        <f>Eingabe!H7036</f>
        <v>241</v>
      </c>
      <c r="X7035" s="17">
        <f t="shared" si="990"/>
        <v>2.41</v>
      </c>
      <c r="Y7035" s="17">
        <f t="shared" si="991"/>
        <v>240</v>
      </c>
    </row>
    <row r="7036" spans="1:25" x14ac:dyDescent="0.15">
      <c r="A7036" s="82">
        <f t="shared" si="986"/>
        <v>10</v>
      </c>
      <c r="B7036" s="46">
        <v>43759.041666649609</v>
      </c>
      <c r="C7036" s="47">
        <f>Eingabe!G7037</f>
        <v>3.1</v>
      </c>
      <c r="D7036" s="77">
        <v>7036</v>
      </c>
      <c r="E7036" s="47"/>
      <c r="F7036" s="25">
        <f t="shared" si="984"/>
        <v>4.62</v>
      </c>
      <c r="G7036" s="25">
        <f>VLOOKUP(F7036,'Spezifische Werte'!$B$2:$C$4002,2,FALSE)</f>
        <v>7.0834307543363312E-2</v>
      </c>
      <c r="H7036" s="25">
        <f t="shared" si="987"/>
        <v>141.66861508672662</v>
      </c>
      <c r="J7036" s="25">
        <f t="shared" si="985"/>
        <v>4.6500000000000004</v>
      </c>
      <c r="K7036" s="25">
        <f>VLOOKUP(J7036,'Spezifische Werte'!$B$2:$C$4002,2,FALSE)</f>
        <v>7.2366311882592071E-2</v>
      </c>
      <c r="L7036" s="25">
        <f t="shared" si="988"/>
        <v>144.73262376518414</v>
      </c>
      <c r="R7036" s="25">
        <v>7034</v>
      </c>
      <c r="S7036" s="25">
        <v>7033</v>
      </c>
      <c r="T7036" s="25">
        <f t="shared" si="992"/>
        <v>2.1178652373249625E-2</v>
      </c>
      <c r="U7036" s="25">
        <f t="shared" si="989"/>
        <v>2.2038033794037099E-2</v>
      </c>
      <c r="W7036" s="17">
        <f>Eingabe!H7037</f>
        <v>239</v>
      </c>
      <c r="X7036" s="17">
        <f t="shared" si="990"/>
        <v>2.39</v>
      </c>
      <c r="Y7036" s="17">
        <f t="shared" si="991"/>
        <v>240</v>
      </c>
    </row>
    <row r="7037" spans="1:25" x14ac:dyDescent="0.15">
      <c r="A7037" s="82">
        <f t="shared" si="986"/>
        <v>10</v>
      </c>
      <c r="B7037" s="46">
        <v>43759.083333316274</v>
      </c>
      <c r="C7037" s="47">
        <f>Eingabe!G7038</f>
        <v>3.2</v>
      </c>
      <c r="D7037" s="77">
        <v>7037</v>
      </c>
      <c r="E7037" s="47"/>
      <c r="F7037" s="25">
        <f t="shared" si="984"/>
        <v>4.7699999999999996</v>
      </c>
      <c r="G7037" s="25">
        <f>VLOOKUP(F7037,'Spezifische Werte'!$B$2:$C$4002,2,FALSE)</f>
        <v>7.8679349945367349E-2</v>
      </c>
      <c r="H7037" s="25">
        <f t="shared" si="987"/>
        <v>157.3586998907347</v>
      </c>
      <c r="J7037" s="25">
        <f t="shared" si="985"/>
        <v>4.8</v>
      </c>
      <c r="K7037" s="25">
        <f>VLOOKUP(J7037,'Spezifische Werte'!$B$2:$C$4002,2,FALSE)</f>
        <v>8.0310065544742015E-2</v>
      </c>
      <c r="L7037" s="25">
        <f t="shared" si="988"/>
        <v>160.62013108948403</v>
      </c>
      <c r="R7037" s="25">
        <v>7035</v>
      </c>
      <c r="S7037" s="25">
        <v>7034</v>
      </c>
      <c r="T7037" s="25">
        <f t="shared" si="992"/>
        <v>2.1178652373249625E-2</v>
      </c>
      <c r="U7037" s="25">
        <f t="shared" si="989"/>
        <v>2.2038033794037099E-2</v>
      </c>
      <c r="W7037" s="17">
        <f>Eingabe!H7038</f>
        <v>219</v>
      </c>
      <c r="X7037" s="17">
        <f t="shared" si="990"/>
        <v>2.19</v>
      </c>
      <c r="Y7037" s="17">
        <f t="shared" si="991"/>
        <v>220.00000000000003</v>
      </c>
    </row>
    <row r="7038" spans="1:25" x14ac:dyDescent="0.15">
      <c r="A7038" s="82">
        <f t="shared" si="986"/>
        <v>10</v>
      </c>
      <c r="B7038" s="46">
        <v>43759.124999982938</v>
      </c>
      <c r="C7038" s="47">
        <f>Eingabe!G7039</f>
        <v>3.3</v>
      </c>
      <c r="D7038" s="77">
        <v>7038</v>
      </c>
      <c r="E7038" s="47"/>
      <c r="F7038" s="25">
        <f t="shared" si="984"/>
        <v>4.92</v>
      </c>
      <c r="G7038" s="25">
        <f>VLOOKUP(F7038,'Spezifische Werte'!$B$2:$C$4002,2,FALSE)</f>
        <v>8.7079957720259088E-2</v>
      </c>
      <c r="H7038" s="25">
        <f t="shared" si="987"/>
        <v>174.15991544051818</v>
      </c>
      <c r="J7038" s="25">
        <f t="shared" si="985"/>
        <v>4.95</v>
      </c>
      <c r="K7038" s="25">
        <f>VLOOKUP(J7038,'Spezifische Werte'!$B$2:$C$4002,2,FALSE)</f>
        <v>8.884038911585862E-2</v>
      </c>
      <c r="L7038" s="25">
        <f t="shared" si="988"/>
        <v>177.68077823171723</v>
      </c>
      <c r="R7038" s="25">
        <v>7036</v>
      </c>
      <c r="S7038" s="25">
        <v>7035</v>
      </c>
      <c r="T7038" s="25">
        <f t="shared" si="992"/>
        <v>2.1178652373249625E-2</v>
      </c>
      <c r="U7038" s="25">
        <f t="shared" si="989"/>
        <v>2.2038033794037099E-2</v>
      </c>
      <c r="W7038" s="17">
        <f>Eingabe!H7039</f>
        <v>211</v>
      </c>
      <c r="X7038" s="17">
        <f t="shared" si="990"/>
        <v>2.11</v>
      </c>
      <c r="Y7038" s="17">
        <f t="shared" si="991"/>
        <v>210</v>
      </c>
    </row>
    <row r="7039" spans="1:25" x14ac:dyDescent="0.15">
      <c r="A7039" s="82">
        <f t="shared" si="986"/>
        <v>10</v>
      </c>
      <c r="B7039" s="46">
        <v>43759.166666649602</v>
      </c>
      <c r="C7039" s="47">
        <f>Eingabe!G7040</f>
        <v>3.6</v>
      </c>
      <c r="D7039" s="77">
        <v>7039</v>
      </c>
      <c r="E7039" s="47"/>
      <c r="F7039" s="25">
        <f t="shared" si="984"/>
        <v>5.37</v>
      </c>
      <c r="G7039" s="25">
        <f>VLOOKUP(F7039,'Spezifische Werte'!$B$2:$C$4002,2,FALSE)</f>
        <v>0.11640095819454216</v>
      </c>
      <c r="H7039" s="25">
        <f t="shared" si="987"/>
        <v>232.80191638908431</v>
      </c>
      <c r="J7039" s="25">
        <f t="shared" si="985"/>
        <v>5.4</v>
      </c>
      <c r="K7039" s="25">
        <f>VLOOKUP(J7039,'Spezifische Werte'!$B$2:$C$4002,2,FALSE)</f>
        <v>0.11853513474534576</v>
      </c>
      <c r="L7039" s="25">
        <f t="shared" si="988"/>
        <v>237.07026949069152</v>
      </c>
      <c r="R7039" s="25">
        <v>7037</v>
      </c>
      <c r="S7039" s="25">
        <v>7036</v>
      </c>
      <c r="T7039" s="25">
        <f t="shared" si="992"/>
        <v>2.1178652373249625E-2</v>
      </c>
      <c r="U7039" s="25">
        <f t="shared" si="989"/>
        <v>2.2038033794037099E-2</v>
      </c>
      <c r="W7039" s="17">
        <f>Eingabe!H7040</f>
        <v>199</v>
      </c>
      <c r="X7039" s="17">
        <f t="shared" si="990"/>
        <v>1.99</v>
      </c>
      <c r="Y7039" s="17">
        <f t="shared" si="991"/>
        <v>200</v>
      </c>
    </row>
    <row r="7040" spans="1:25" x14ac:dyDescent="0.15">
      <c r="A7040" s="82">
        <f t="shared" si="986"/>
        <v>10</v>
      </c>
      <c r="B7040" s="46">
        <v>43759.208333316266</v>
      </c>
      <c r="C7040" s="47">
        <f>Eingabe!G7041</f>
        <v>3.8</v>
      </c>
      <c r="D7040" s="77">
        <v>7040</v>
      </c>
      <c r="E7040" s="47"/>
      <c r="F7040" s="25">
        <f t="shared" si="984"/>
        <v>5.67</v>
      </c>
      <c r="G7040" s="25">
        <f>VLOOKUP(F7040,'Spezifische Werte'!$B$2:$C$4002,2,FALSE)</f>
        <v>0.13840049448137109</v>
      </c>
      <c r="H7040" s="25">
        <f t="shared" si="987"/>
        <v>276.80098896274217</v>
      </c>
      <c r="J7040" s="25">
        <f t="shared" si="985"/>
        <v>5.7</v>
      </c>
      <c r="K7040" s="25">
        <f>VLOOKUP(J7040,'Spezifische Werte'!$B$2:$C$4002,2,FALSE)</f>
        <v>0.14069825500153915</v>
      </c>
      <c r="L7040" s="25">
        <f t="shared" si="988"/>
        <v>281.39651000307828</v>
      </c>
      <c r="R7040" s="25">
        <v>7038</v>
      </c>
      <c r="S7040" s="25">
        <v>7037</v>
      </c>
      <c r="T7040" s="25">
        <f t="shared" si="992"/>
        <v>2.1178652373249625E-2</v>
      </c>
      <c r="U7040" s="25">
        <f t="shared" si="989"/>
        <v>2.2038033794037099E-2</v>
      </c>
      <c r="W7040" s="17">
        <f>Eingabe!H7041</f>
        <v>179</v>
      </c>
      <c r="X7040" s="17">
        <f t="shared" si="990"/>
        <v>1.79</v>
      </c>
      <c r="Y7040" s="17">
        <f t="shared" si="991"/>
        <v>180</v>
      </c>
    </row>
    <row r="7041" spans="1:25" x14ac:dyDescent="0.15">
      <c r="A7041" s="82">
        <f t="shared" si="986"/>
        <v>10</v>
      </c>
      <c r="B7041" s="46">
        <v>43759.249999982931</v>
      </c>
      <c r="C7041" s="47">
        <f>Eingabe!G7042</f>
        <v>4.0999999999999996</v>
      </c>
      <c r="D7041" s="77">
        <v>7041</v>
      </c>
      <c r="E7041" s="47"/>
      <c r="F7041" s="25">
        <f t="shared" si="984"/>
        <v>6.12</v>
      </c>
      <c r="G7041" s="25">
        <f>VLOOKUP(F7041,'Spezifische Werte'!$B$2:$C$4002,2,FALSE)</f>
        <v>0.17636813552353289</v>
      </c>
      <c r="H7041" s="25">
        <f t="shared" si="987"/>
        <v>352.73627104706577</v>
      </c>
      <c r="J7041" s="25">
        <f t="shared" si="985"/>
        <v>6.15</v>
      </c>
      <c r="K7041" s="25">
        <f>VLOOKUP(J7041,'Spezifische Werte'!$B$2:$C$4002,2,FALSE)</f>
        <v>0.17921779013058811</v>
      </c>
      <c r="L7041" s="25">
        <f t="shared" si="988"/>
        <v>358.4355802611762</v>
      </c>
      <c r="R7041" s="25">
        <v>7039</v>
      </c>
      <c r="S7041" s="25">
        <v>7038</v>
      </c>
      <c r="T7041" s="25">
        <f t="shared" si="992"/>
        <v>2.1178652373249625E-2</v>
      </c>
      <c r="U7041" s="25">
        <f t="shared" si="989"/>
        <v>2.2038033794037099E-2</v>
      </c>
      <c r="W7041" s="17">
        <f>Eingabe!H7042</f>
        <v>188</v>
      </c>
      <c r="X7041" s="17">
        <f t="shared" si="990"/>
        <v>1.88</v>
      </c>
      <c r="Y7041" s="17">
        <f t="shared" si="991"/>
        <v>190</v>
      </c>
    </row>
    <row r="7042" spans="1:25" x14ac:dyDescent="0.15">
      <c r="A7042" s="82">
        <f t="shared" si="986"/>
        <v>10</v>
      </c>
      <c r="B7042" s="46">
        <v>43759.291666649595</v>
      </c>
      <c r="C7042" s="47">
        <f>Eingabe!G7043</f>
        <v>3.5</v>
      </c>
      <c r="D7042" s="77">
        <v>7042</v>
      </c>
      <c r="E7042" s="47"/>
      <c r="F7042" s="25">
        <f t="shared" si="984"/>
        <v>5.22</v>
      </c>
      <c r="G7042" s="25">
        <f>VLOOKUP(F7042,'Spezifische Werte'!$B$2:$C$4002,2,FALSE)</f>
        <v>0.10600726326582303</v>
      </c>
      <c r="H7042" s="25">
        <f t="shared" si="987"/>
        <v>212.01452653164606</v>
      </c>
      <c r="J7042" s="25">
        <f t="shared" si="985"/>
        <v>5.25</v>
      </c>
      <c r="K7042" s="25">
        <f>VLOOKUP(J7042,'Spezifische Werte'!$B$2:$C$4002,2,FALSE)</f>
        <v>0.10804502827355937</v>
      </c>
      <c r="L7042" s="25">
        <f t="shared" si="988"/>
        <v>216.09005654711873</v>
      </c>
      <c r="R7042" s="25">
        <v>7040</v>
      </c>
      <c r="S7042" s="25">
        <v>7039</v>
      </c>
      <c r="T7042" s="25">
        <f t="shared" si="992"/>
        <v>2.1178652373249625E-2</v>
      </c>
      <c r="U7042" s="25">
        <f t="shared" si="989"/>
        <v>2.2038033794037099E-2</v>
      </c>
      <c r="W7042" s="17">
        <f>Eingabe!H7043</f>
        <v>169</v>
      </c>
      <c r="X7042" s="17">
        <f t="shared" si="990"/>
        <v>1.69</v>
      </c>
      <c r="Y7042" s="17">
        <f t="shared" si="991"/>
        <v>170</v>
      </c>
    </row>
    <row r="7043" spans="1:25" x14ac:dyDescent="0.15">
      <c r="A7043" s="82">
        <f t="shared" si="986"/>
        <v>10</v>
      </c>
      <c r="B7043" s="46">
        <v>43759.333333316259</v>
      </c>
      <c r="C7043" s="47">
        <f>Eingabe!G7044</f>
        <v>3.2</v>
      </c>
      <c r="D7043" s="77">
        <v>7043</v>
      </c>
      <c r="E7043" s="47"/>
      <c r="F7043" s="25">
        <f t="shared" ref="F7043:F7106" si="993">ROUND(C7043*($O$4/$O$5)^$O$7,2)</f>
        <v>4.7699999999999996</v>
      </c>
      <c r="G7043" s="25">
        <f>VLOOKUP(F7043,'Spezifische Werte'!$B$2:$C$4002,2,FALSE)</f>
        <v>7.8679349945367349E-2</v>
      </c>
      <c r="H7043" s="25">
        <f t="shared" si="987"/>
        <v>157.3586998907347</v>
      </c>
      <c r="J7043" s="25">
        <f t="shared" ref="J7043:J7106" si="994">ROUND(C7043*(LN($O$4/$O$8)/LN($O$5/$O$8)),2)</f>
        <v>4.8</v>
      </c>
      <c r="K7043" s="25">
        <f>VLOOKUP(J7043,'Spezifische Werte'!$B$2:$C$4002,2,FALSE)</f>
        <v>8.0310065544742015E-2</v>
      </c>
      <c r="L7043" s="25">
        <f t="shared" si="988"/>
        <v>160.62013108948403</v>
      </c>
      <c r="R7043" s="25">
        <v>7041</v>
      </c>
      <c r="S7043" s="25">
        <v>7040</v>
      </c>
      <c r="T7043" s="25">
        <f t="shared" si="992"/>
        <v>2.1178652373249625E-2</v>
      </c>
      <c r="U7043" s="25">
        <f t="shared" si="989"/>
        <v>2.2038033794037099E-2</v>
      </c>
      <c r="W7043" s="17">
        <f>Eingabe!H7044</f>
        <v>180</v>
      </c>
      <c r="X7043" s="17">
        <f t="shared" si="990"/>
        <v>1.8</v>
      </c>
      <c r="Y7043" s="17">
        <f t="shared" si="991"/>
        <v>180</v>
      </c>
    </row>
    <row r="7044" spans="1:25" x14ac:dyDescent="0.15">
      <c r="A7044" s="82">
        <f t="shared" ref="A7044:A7107" si="995">MONTH(B7044)</f>
        <v>10</v>
      </c>
      <c r="B7044" s="46">
        <v>43759.374999982923</v>
      </c>
      <c r="C7044" s="47">
        <f>Eingabe!G7045</f>
        <v>3.7</v>
      </c>
      <c r="D7044" s="77">
        <v>7044</v>
      </c>
      <c r="E7044" s="47"/>
      <c r="F7044" s="25">
        <f t="shared" si="993"/>
        <v>5.52</v>
      </c>
      <c r="G7044" s="25">
        <f>VLOOKUP(F7044,'Spezifische Werte'!$B$2:$C$4002,2,FALSE)</f>
        <v>0.12721663519138685</v>
      </c>
      <c r="H7044" s="25">
        <f t="shared" ref="H7044:H7107" si="996">G7044*$O$9*1000</f>
        <v>254.43327038277369</v>
      </c>
      <c r="J7044" s="25">
        <f t="shared" si="994"/>
        <v>5.55</v>
      </c>
      <c r="K7044" s="25">
        <f>VLOOKUP(J7044,'Spezifische Werte'!$B$2:$C$4002,2,FALSE)</f>
        <v>0.12941942247043492</v>
      </c>
      <c r="L7044" s="25">
        <f t="shared" ref="L7044:L7107" si="997">K7044*$O$9*1000</f>
        <v>258.83884494086982</v>
      </c>
      <c r="R7044" s="25">
        <v>7042</v>
      </c>
      <c r="S7044" s="25">
        <v>7041</v>
      </c>
      <c r="T7044" s="25">
        <f t="shared" si="992"/>
        <v>2.1178652373249625E-2</v>
      </c>
      <c r="U7044" s="25">
        <f t="shared" ref="U7044:U7107" si="998">LARGE($L$3:$L$8762,R7044)/1000</f>
        <v>2.2038033794037099E-2</v>
      </c>
      <c r="W7044" s="17">
        <f>Eingabe!H7045</f>
        <v>171</v>
      </c>
      <c r="X7044" s="17">
        <f t="shared" ref="X7044:X7107" si="999">W7044/100</f>
        <v>1.71</v>
      </c>
      <c r="Y7044" s="17">
        <f t="shared" ref="Y7044:Y7107" si="1000">ROUND(X7044,1)*100</f>
        <v>170</v>
      </c>
    </row>
    <row r="7045" spans="1:25" x14ac:dyDescent="0.15">
      <c r="A7045" s="82">
        <f t="shared" si="995"/>
        <v>10</v>
      </c>
      <c r="B7045" s="46">
        <v>43759.416666649588</v>
      </c>
      <c r="C7045" s="47">
        <f>Eingabe!G7046</f>
        <v>3.9</v>
      </c>
      <c r="D7045" s="77">
        <v>7045</v>
      </c>
      <c r="E7045" s="47"/>
      <c r="F7045" s="25">
        <f t="shared" si="993"/>
        <v>5.82</v>
      </c>
      <c r="G7045" s="25">
        <f>VLOOKUP(F7045,'Spezifische Werte'!$B$2:$C$4002,2,FALSE)</f>
        <v>0.15015933791444183</v>
      </c>
      <c r="H7045" s="25">
        <f t="shared" si="996"/>
        <v>300.31867582888367</v>
      </c>
      <c r="J7045" s="25">
        <f t="shared" si="994"/>
        <v>5.85</v>
      </c>
      <c r="K7045" s="25">
        <f>VLOOKUP(J7045,'Spezifische Werte'!$B$2:$C$4002,2,FALSE)</f>
        <v>0.15260213064447356</v>
      </c>
      <c r="L7045" s="25">
        <f t="shared" si="997"/>
        <v>305.20426128894712</v>
      </c>
      <c r="R7045" s="25">
        <v>7043</v>
      </c>
      <c r="S7045" s="25">
        <v>7042</v>
      </c>
      <c r="T7045" s="25">
        <f t="shared" si="992"/>
        <v>2.1178652373249625E-2</v>
      </c>
      <c r="U7045" s="25">
        <f t="shared" si="998"/>
        <v>2.2038033794037099E-2</v>
      </c>
      <c r="W7045" s="17">
        <f>Eingabe!H7046</f>
        <v>190</v>
      </c>
      <c r="X7045" s="17">
        <f t="shared" si="999"/>
        <v>1.9</v>
      </c>
      <c r="Y7045" s="17">
        <f t="shared" si="1000"/>
        <v>190</v>
      </c>
    </row>
    <row r="7046" spans="1:25" x14ac:dyDescent="0.15">
      <c r="A7046" s="82">
        <f t="shared" si="995"/>
        <v>10</v>
      </c>
      <c r="B7046" s="46">
        <v>43759.458333316252</v>
      </c>
      <c r="C7046" s="47">
        <f>Eingabe!G7047</f>
        <v>3.7</v>
      </c>
      <c r="D7046" s="77">
        <v>7046</v>
      </c>
      <c r="E7046" s="47"/>
      <c r="F7046" s="25">
        <f t="shared" si="993"/>
        <v>5.52</v>
      </c>
      <c r="G7046" s="25">
        <f>VLOOKUP(F7046,'Spezifische Werte'!$B$2:$C$4002,2,FALSE)</f>
        <v>0.12721663519138685</v>
      </c>
      <c r="H7046" s="25">
        <f t="shared" si="996"/>
        <v>254.43327038277369</v>
      </c>
      <c r="J7046" s="25">
        <f t="shared" si="994"/>
        <v>5.55</v>
      </c>
      <c r="K7046" s="25">
        <f>VLOOKUP(J7046,'Spezifische Werte'!$B$2:$C$4002,2,FALSE)</f>
        <v>0.12941942247043492</v>
      </c>
      <c r="L7046" s="25">
        <f t="shared" si="997"/>
        <v>258.83884494086982</v>
      </c>
      <c r="R7046" s="25">
        <v>7044</v>
      </c>
      <c r="S7046" s="25">
        <v>7043</v>
      </c>
      <c r="T7046" s="25">
        <f t="shared" ref="T7046:T7109" si="1001">LARGE($H$3:$H$8762,R7046)/1000</f>
        <v>2.1178652373249625E-2</v>
      </c>
      <c r="U7046" s="25">
        <f t="shared" si="998"/>
        <v>2.2038033794037099E-2</v>
      </c>
      <c r="W7046" s="17">
        <f>Eingabe!H7047</f>
        <v>191</v>
      </c>
      <c r="X7046" s="17">
        <f t="shared" si="999"/>
        <v>1.91</v>
      </c>
      <c r="Y7046" s="17">
        <f t="shared" si="1000"/>
        <v>190</v>
      </c>
    </row>
    <row r="7047" spans="1:25" x14ac:dyDescent="0.15">
      <c r="A7047" s="82">
        <f t="shared" si="995"/>
        <v>10</v>
      </c>
      <c r="B7047" s="46">
        <v>43759.499999982916</v>
      </c>
      <c r="C7047" s="47">
        <f>Eingabe!G7048</f>
        <v>4.4000000000000004</v>
      </c>
      <c r="D7047" s="77">
        <v>7047</v>
      </c>
      <c r="E7047" s="47"/>
      <c r="F7047" s="25">
        <f t="shared" si="993"/>
        <v>6.56</v>
      </c>
      <c r="G7047" s="25">
        <f>VLOOKUP(F7047,'Spezifische Werte'!$B$2:$C$4002,2,FALSE)</f>
        <v>0.2214941246302857</v>
      </c>
      <c r="H7047" s="25">
        <f t="shared" si="996"/>
        <v>442.98824926057142</v>
      </c>
      <c r="J7047" s="25">
        <f t="shared" si="994"/>
        <v>6.6</v>
      </c>
      <c r="K7047" s="25">
        <f>VLOOKUP(J7047,'Spezifische Werte'!$B$2:$C$4002,2,FALSE)</f>
        <v>0.22589088814664299</v>
      </c>
      <c r="L7047" s="25">
        <f t="shared" si="997"/>
        <v>451.78177629328599</v>
      </c>
      <c r="R7047" s="25">
        <v>7045</v>
      </c>
      <c r="S7047" s="25">
        <v>7044</v>
      </c>
      <c r="T7047" s="25">
        <f t="shared" si="1001"/>
        <v>2.1178652373249625E-2</v>
      </c>
      <c r="U7047" s="25">
        <f t="shared" si="998"/>
        <v>2.2038033794037099E-2</v>
      </c>
      <c r="W7047" s="17">
        <f>Eingabe!H7048</f>
        <v>189</v>
      </c>
      <c r="X7047" s="17">
        <f t="shared" si="999"/>
        <v>1.89</v>
      </c>
      <c r="Y7047" s="17">
        <f t="shared" si="1000"/>
        <v>190</v>
      </c>
    </row>
    <row r="7048" spans="1:25" x14ac:dyDescent="0.15">
      <c r="A7048" s="82">
        <f t="shared" si="995"/>
        <v>10</v>
      </c>
      <c r="B7048" s="46">
        <v>43759.54166664958</v>
      </c>
      <c r="C7048" s="47">
        <f>Eingabe!G7049</f>
        <v>4.7</v>
      </c>
      <c r="D7048" s="77">
        <v>7048</v>
      </c>
      <c r="E7048" s="47"/>
      <c r="F7048" s="25">
        <f t="shared" si="993"/>
        <v>7.01</v>
      </c>
      <c r="G7048" s="25">
        <f>VLOOKUP(F7048,'Spezifische Werte'!$B$2:$C$4002,2,FALSE)</f>
        <v>0.27377270492189271</v>
      </c>
      <c r="H7048" s="25">
        <f t="shared" si="996"/>
        <v>547.54540984378536</v>
      </c>
      <c r="J7048" s="25">
        <f t="shared" si="994"/>
        <v>7.05</v>
      </c>
      <c r="K7048" s="25">
        <f>VLOOKUP(J7048,'Spezifische Werte'!$B$2:$C$4002,2,FALSE)</f>
        <v>0.27874593647894402</v>
      </c>
      <c r="L7048" s="25">
        <f t="shared" si="997"/>
        <v>557.49187295788806</v>
      </c>
      <c r="R7048" s="25">
        <v>7046</v>
      </c>
      <c r="S7048" s="25">
        <v>7045</v>
      </c>
      <c r="T7048" s="25">
        <f t="shared" si="1001"/>
        <v>2.1178652373249625E-2</v>
      </c>
      <c r="U7048" s="25">
        <f t="shared" si="998"/>
        <v>2.2038033794037099E-2</v>
      </c>
      <c r="W7048" s="17">
        <f>Eingabe!H7049</f>
        <v>190</v>
      </c>
      <c r="X7048" s="17">
        <f t="shared" si="999"/>
        <v>1.9</v>
      </c>
      <c r="Y7048" s="17">
        <f t="shared" si="1000"/>
        <v>190</v>
      </c>
    </row>
    <row r="7049" spans="1:25" x14ac:dyDescent="0.15">
      <c r="A7049" s="82">
        <f t="shared" si="995"/>
        <v>10</v>
      </c>
      <c r="B7049" s="46">
        <v>43759.583333316245</v>
      </c>
      <c r="C7049" s="47">
        <f>Eingabe!G7050</f>
        <v>4.7</v>
      </c>
      <c r="D7049" s="77">
        <v>7049</v>
      </c>
      <c r="E7049" s="47"/>
      <c r="F7049" s="25">
        <f t="shared" si="993"/>
        <v>7.01</v>
      </c>
      <c r="G7049" s="25">
        <f>VLOOKUP(F7049,'Spezifische Werte'!$B$2:$C$4002,2,FALSE)</f>
        <v>0.27377270492189271</v>
      </c>
      <c r="H7049" s="25">
        <f t="shared" si="996"/>
        <v>547.54540984378536</v>
      </c>
      <c r="J7049" s="25">
        <f t="shared" si="994"/>
        <v>7.05</v>
      </c>
      <c r="K7049" s="25">
        <f>VLOOKUP(J7049,'Spezifische Werte'!$B$2:$C$4002,2,FALSE)</f>
        <v>0.27874593647894402</v>
      </c>
      <c r="L7049" s="25">
        <f t="shared" si="997"/>
        <v>557.49187295788806</v>
      </c>
      <c r="R7049" s="25">
        <v>7047</v>
      </c>
      <c r="S7049" s="25">
        <v>7046</v>
      </c>
      <c r="T7049" s="25">
        <f t="shared" si="1001"/>
        <v>2.1178652373249625E-2</v>
      </c>
      <c r="U7049" s="25">
        <f t="shared" si="998"/>
        <v>2.2038033794037099E-2</v>
      </c>
      <c r="W7049" s="17">
        <f>Eingabe!H7050</f>
        <v>180</v>
      </c>
      <c r="X7049" s="17">
        <f t="shared" si="999"/>
        <v>1.8</v>
      </c>
      <c r="Y7049" s="17">
        <f t="shared" si="1000"/>
        <v>180</v>
      </c>
    </row>
    <row r="7050" spans="1:25" x14ac:dyDescent="0.15">
      <c r="A7050" s="82">
        <f t="shared" si="995"/>
        <v>10</v>
      </c>
      <c r="B7050" s="46">
        <v>43759.624999982909</v>
      </c>
      <c r="C7050" s="47">
        <f>Eingabe!G7051</f>
        <v>4.4000000000000004</v>
      </c>
      <c r="D7050" s="77">
        <v>7050</v>
      </c>
      <c r="E7050" s="47"/>
      <c r="F7050" s="25">
        <f t="shared" si="993"/>
        <v>6.56</v>
      </c>
      <c r="G7050" s="25">
        <f>VLOOKUP(F7050,'Spezifische Werte'!$B$2:$C$4002,2,FALSE)</f>
        <v>0.2214941246302857</v>
      </c>
      <c r="H7050" s="25">
        <f t="shared" si="996"/>
        <v>442.98824926057142</v>
      </c>
      <c r="J7050" s="25">
        <f t="shared" si="994"/>
        <v>6.6</v>
      </c>
      <c r="K7050" s="25">
        <f>VLOOKUP(J7050,'Spezifische Werte'!$B$2:$C$4002,2,FALSE)</f>
        <v>0.22589088814664299</v>
      </c>
      <c r="L7050" s="25">
        <f t="shared" si="997"/>
        <v>451.78177629328599</v>
      </c>
      <c r="R7050" s="25">
        <v>7048</v>
      </c>
      <c r="S7050" s="25">
        <v>7047</v>
      </c>
      <c r="T7050" s="25">
        <f t="shared" si="1001"/>
        <v>2.1178652373249625E-2</v>
      </c>
      <c r="U7050" s="25">
        <f t="shared" si="998"/>
        <v>2.2038033794037099E-2</v>
      </c>
      <c r="W7050" s="17">
        <f>Eingabe!H7051</f>
        <v>191</v>
      </c>
      <c r="X7050" s="17">
        <f t="shared" si="999"/>
        <v>1.91</v>
      </c>
      <c r="Y7050" s="17">
        <f t="shared" si="1000"/>
        <v>190</v>
      </c>
    </row>
    <row r="7051" spans="1:25" x14ac:dyDescent="0.15">
      <c r="A7051" s="82">
        <f t="shared" si="995"/>
        <v>10</v>
      </c>
      <c r="B7051" s="46">
        <v>43759.666666649573</v>
      </c>
      <c r="C7051" s="47">
        <f>Eingabe!G7052</f>
        <v>3.6</v>
      </c>
      <c r="D7051" s="77">
        <v>7051</v>
      </c>
      <c r="E7051" s="47"/>
      <c r="F7051" s="25">
        <f t="shared" si="993"/>
        <v>5.37</v>
      </c>
      <c r="G7051" s="25">
        <f>VLOOKUP(F7051,'Spezifische Werte'!$B$2:$C$4002,2,FALSE)</f>
        <v>0.11640095819454216</v>
      </c>
      <c r="H7051" s="25">
        <f t="shared" si="996"/>
        <v>232.80191638908431</v>
      </c>
      <c r="J7051" s="25">
        <f t="shared" si="994"/>
        <v>5.4</v>
      </c>
      <c r="K7051" s="25">
        <f>VLOOKUP(J7051,'Spezifische Werte'!$B$2:$C$4002,2,FALSE)</f>
        <v>0.11853513474534576</v>
      </c>
      <c r="L7051" s="25">
        <f t="shared" si="997"/>
        <v>237.07026949069152</v>
      </c>
      <c r="R7051" s="25">
        <v>7049</v>
      </c>
      <c r="S7051" s="25">
        <v>7048</v>
      </c>
      <c r="T7051" s="25">
        <f t="shared" si="1001"/>
        <v>2.1178652373249625E-2</v>
      </c>
      <c r="U7051" s="25">
        <f t="shared" si="998"/>
        <v>2.2038033794037099E-2</v>
      </c>
      <c r="W7051" s="17">
        <f>Eingabe!H7052</f>
        <v>183</v>
      </c>
      <c r="X7051" s="17">
        <f t="shared" si="999"/>
        <v>1.83</v>
      </c>
      <c r="Y7051" s="17">
        <f t="shared" si="1000"/>
        <v>180</v>
      </c>
    </row>
    <row r="7052" spans="1:25" x14ac:dyDescent="0.15">
      <c r="A7052" s="82">
        <f t="shared" si="995"/>
        <v>10</v>
      </c>
      <c r="B7052" s="46">
        <v>43759.708333316237</v>
      </c>
      <c r="C7052" s="47">
        <f>Eingabe!G7053</f>
        <v>4.2</v>
      </c>
      <c r="D7052" s="77">
        <v>7052</v>
      </c>
      <c r="E7052" s="47"/>
      <c r="F7052" s="25">
        <f t="shared" si="993"/>
        <v>6.27</v>
      </c>
      <c r="G7052" s="25">
        <f>VLOOKUP(F7052,'Spezifische Werte'!$B$2:$C$4002,2,FALSE)</f>
        <v>0.19098980973438914</v>
      </c>
      <c r="H7052" s="25">
        <f t="shared" si="996"/>
        <v>381.97961946877831</v>
      </c>
      <c r="J7052" s="25">
        <f t="shared" si="994"/>
        <v>6.3</v>
      </c>
      <c r="K7052" s="25">
        <f>VLOOKUP(J7052,'Spezifische Werte'!$B$2:$C$4002,2,FALSE)</f>
        <v>0.19401976060055698</v>
      </c>
      <c r="L7052" s="25">
        <f t="shared" si="997"/>
        <v>388.03952120111398</v>
      </c>
      <c r="R7052" s="25">
        <v>7050</v>
      </c>
      <c r="S7052" s="25">
        <v>7049</v>
      </c>
      <c r="T7052" s="25">
        <f t="shared" si="1001"/>
        <v>2.1178652373249625E-2</v>
      </c>
      <c r="U7052" s="25">
        <f t="shared" si="998"/>
        <v>2.2038033794037099E-2</v>
      </c>
      <c r="W7052" s="17">
        <f>Eingabe!H7053</f>
        <v>197</v>
      </c>
      <c r="X7052" s="17">
        <f t="shared" si="999"/>
        <v>1.97</v>
      </c>
      <c r="Y7052" s="17">
        <f t="shared" si="1000"/>
        <v>200</v>
      </c>
    </row>
    <row r="7053" spans="1:25" x14ac:dyDescent="0.15">
      <c r="A7053" s="82">
        <f t="shared" si="995"/>
        <v>10</v>
      </c>
      <c r="B7053" s="46">
        <v>43759.749999982901</v>
      </c>
      <c r="C7053" s="47">
        <f>Eingabe!G7054</f>
        <v>4.2</v>
      </c>
      <c r="D7053" s="77">
        <v>7053</v>
      </c>
      <c r="E7053" s="47"/>
      <c r="F7053" s="25">
        <f t="shared" si="993"/>
        <v>6.27</v>
      </c>
      <c r="G7053" s="25">
        <f>VLOOKUP(F7053,'Spezifische Werte'!$B$2:$C$4002,2,FALSE)</f>
        <v>0.19098980973438914</v>
      </c>
      <c r="H7053" s="25">
        <f t="shared" si="996"/>
        <v>381.97961946877831</v>
      </c>
      <c r="J7053" s="25">
        <f t="shared" si="994"/>
        <v>6.3</v>
      </c>
      <c r="K7053" s="25">
        <f>VLOOKUP(J7053,'Spezifische Werte'!$B$2:$C$4002,2,FALSE)</f>
        <v>0.19401976060055698</v>
      </c>
      <c r="L7053" s="25">
        <f t="shared" si="997"/>
        <v>388.03952120111398</v>
      </c>
      <c r="R7053" s="25">
        <v>7051</v>
      </c>
      <c r="S7053" s="25">
        <v>7050</v>
      </c>
      <c r="T7053" s="25">
        <f t="shared" si="1001"/>
        <v>2.1178652373249625E-2</v>
      </c>
      <c r="U7053" s="25">
        <f t="shared" si="998"/>
        <v>2.2038033794037099E-2</v>
      </c>
      <c r="W7053" s="17">
        <f>Eingabe!H7054</f>
        <v>209</v>
      </c>
      <c r="X7053" s="17">
        <f t="shared" si="999"/>
        <v>2.09</v>
      </c>
      <c r="Y7053" s="17">
        <f t="shared" si="1000"/>
        <v>210</v>
      </c>
    </row>
    <row r="7054" spans="1:25" x14ac:dyDescent="0.15">
      <c r="A7054" s="82">
        <f t="shared" si="995"/>
        <v>10</v>
      </c>
      <c r="B7054" s="46">
        <v>43759.791666649566</v>
      </c>
      <c r="C7054" s="47">
        <f>Eingabe!G7055</f>
        <v>4</v>
      </c>
      <c r="D7054" s="77">
        <v>7054</v>
      </c>
      <c r="E7054" s="47"/>
      <c r="F7054" s="25">
        <f t="shared" si="993"/>
        <v>5.97</v>
      </c>
      <c r="G7054" s="25">
        <f>VLOOKUP(F7054,'Spezifische Werte'!$B$2:$C$4002,2,FALSE)</f>
        <v>0.1627434603343155</v>
      </c>
      <c r="H7054" s="25">
        <f t="shared" si="996"/>
        <v>325.486920668631</v>
      </c>
      <c r="J7054" s="25">
        <f t="shared" si="994"/>
        <v>6</v>
      </c>
      <c r="K7054" s="25">
        <f>VLOOKUP(J7054,'Spezifische Werte'!$B$2:$C$4002,2,FALSE)</f>
        <v>0.16538134424295356</v>
      </c>
      <c r="L7054" s="25">
        <f t="shared" si="997"/>
        <v>330.76268848590712</v>
      </c>
      <c r="R7054" s="25">
        <v>7052</v>
      </c>
      <c r="S7054" s="25">
        <v>7051</v>
      </c>
      <c r="T7054" s="25">
        <f t="shared" si="1001"/>
        <v>2.1178652373249625E-2</v>
      </c>
      <c r="U7054" s="25">
        <f t="shared" si="998"/>
        <v>2.2038033794037099E-2</v>
      </c>
      <c r="W7054" s="17">
        <f>Eingabe!H7055</f>
        <v>218</v>
      </c>
      <c r="X7054" s="17">
        <f t="shared" si="999"/>
        <v>2.1800000000000002</v>
      </c>
      <c r="Y7054" s="17">
        <f t="shared" si="1000"/>
        <v>220.00000000000003</v>
      </c>
    </row>
    <row r="7055" spans="1:25" x14ac:dyDescent="0.15">
      <c r="A7055" s="82">
        <f t="shared" si="995"/>
        <v>10</v>
      </c>
      <c r="B7055" s="46">
        <v>43759.83333331623</v>
      </c>
      <c r="C7055" s="47">
        <f>Eingabe!G7056</f>
        <v>3.5</v>
      </c>
      <c r="D7055" s="77">
        <v>7055</v>
      </c>
      <c r="E7055" s="47"/>
      <c r="F7055" s="25">
        <f t="shared" si="993"/>
        <v>5.22</v>
      </c>
      <c r="G7055" s="25">
        <f>VLOOKUP(F7055,'Spezifische Werte'!$B$2:$C$4002,2,FALSE)</f>
        <v>0.10600726326582303</v>
      </c>
      <c r="H7055" s="25">
        <f t="shared" si="996"/>
        <v>212.01452653164606</v>
      </c>
      <c r="J7055" s="25">
        <f t="shared" si="994"/>
        <v>5.25</v>
      </c>
      <c r="K7055" s="25">
        <f>VLOOKUP(J7055,'Spezifische Werte'!$B$2:$C$4002,2,FALSE)</f>
        <v>0.10804502827355937</v>
      </c>
      <c r="L7055" s="25">
        <f t="shared" si="997"/>
        <v>216.09005654711873</v>
      </c>
      <c r="R7055" s="25">
        <v>7053</v>
      </c>
      <c r="S7055" s="25">
        <v>7052</v>
      </c>
      <c r="T7055" s="25">
        <f t="shared" si="1001"/>
        <v>2.1178652373249625E-2</v>
      </c>
      <c r="U7055" s="25">
        <f t="shared" si="998"/>
        <v>2.2038033794037099E-2</v>
      </c>
      <c r="W7055" s="17">
        <f>Eingabe!H7056</f>
        <v>208</v>
      </c>
      <c r="X7055" s="17">
        <f t="shared" si="999"/>
        <v>2.08</v>
      </c>
      <c r="Y7055" s="17">
        <f t="shared" si="1000"/>
        <v>210</v>
      </c>
    </row>
    <row r="7056" spans="1:25" x14ac:dyDescent="0.15">
      <c r="A7056" s="82">
        <f t="shared" si="995"/>
        <v>10</v>
      </c>
      <c r="B7056" s="46">
        <v>43759.874999982894</v>
      </c>
      <c r="C7056" s="47">
        <f>Eingabe!G7057</f>
        <v>3.6</v>
      </c>
      <c r="D7056" s="77">
        <v>7056</v>
      </c>
      <c r="E7056" s="47"/>
      <c r="F7056" s="25">
        <f t="shared" si="993"/>
        <v>5.37</v>
      </c>
      <c r="G7056" s="25">
        <f>VLOOKUP(F7056,'Spezifische Werte'!$B$2:$C$4002,2,FALSE)</f>
        <v>0.11640095819454216</v>
      </c>
      <c r="H7056" s="25">
        <f t="shared" si="996"/>
        <v>232.80191638908431</v>
      </c>
      <c r="J7056" s="25">
        <f t="shared" si="994"/>
        <v>5.4</v>
      </c>
      <c r="K7056" s="25">
        <f>VLOOKUP(J7056,'Spezifische Werte'!$B$2:$C$4002,2,FALSE)</f>
        <v>0.11853513474534576</v>
      </c>
      <c r="L7056" s="25">
        <f t="shared" si="997"/>
        <v>237.07026949069152</v>
      </c>
      <c r="R7056" s="25">
        <v>7054</v>
      </c>
      <c r="S7056" s="25">
        <v>7053</v>
      </c>
      <c r="T7056" s="25">
        <f t="shared" si="1001"/>
        <v>2.1178652373249625E-2</v>
      </c>
      <c r="U7056" s="25">
        <f t="shared" si="998"/>
        <v>2.2038033794037099E-2</v>
      </c>
      <c r="W7056" s="17">
        <f>Eingabe!H7057</f>
        <v>219</v>
      </c>
      <c r="X7056" s="17">
        <f t="shared" si="999"/>
        <v>2.19</v>
      </c>
      <c r="Y7056" s="17">
        <f t="shared" si="1000"/>
        <v>220.00000000000003</v>
      </c>
    </row>
    <row r="7057" spans="1:25" x14ac:dyDescent="0.15">
      <c r="A7057" s="82">
        <f t="shared" si="995"/>
        <v>10</v>
      </c>
      <c r="B7057" s="46">
        <v>43759.916666649558</v>
      </c>
      <c r="C7057" s="47">
        <f>Eingabe!G7058</f>
        <v>4.2</v>
      </c>
      <c r="D7057" s="77">
        <v>7057</v>
      </c>
      <c r="E7057" s="47"/>
      <c r="F7057" s="25">
        <f t="shared" si="993"/>
        <v>6.27</v>
      </c>
      <c r="G7057" s="25">
        <f>VLOOKUP(F7057,'Spezifische Werte'!$B$2:$C$4002,2,FALSE)</f>
        <v>0.19098980973438914</v>
      </c>
      <c r="H7057" s="25">
        <f t="shared" si="996"/>
        <v>381.97961946877831</v>
      </c>
      <c r="J7057" s="25">
        <f t="shared" si="994"/>
        <v>6.3</v>
      </c>
      <c r="K7057" s="25">
        <f>VLOOKUP(J7057,'Spezifische Werte'!$B$2:$C$4002,2,FALSE)</f>
        <v>0.19401976060055698</v>
      </c>
      <c r="L7057" s="25">
        <f t="shared" si="997"/>
        <v>388.03952120111398</v>
      </c>
      <c r="R7057" s="25">
        <v>7055</v>
      </c>
      <c r="S7057" s="25">
        <v>7054</v>
      </c>
      <c r="T7057" s="25">
        <f t="shared" si="1001"/>
        <v>2.1178652373249625E-2</v>
      </c>
      <c r="U7057" s="25">
        <f t="shared" si="998"/>
        <v>2.2038033794037099E-2</v>
      </c>
      <c r="W7057" s="17">
        <f>Eingabe!H7058</f>
        <v>219</v>
      </c>
      <c r="X7057" s="17">
        <f t="shared" si="999"/>
        <v>2.19</v>
      </c>
      <c r="Y7057" s="17">
        <f t="shared" si="1000"/>
        <v>220.00000000000003</v>
      </c>
    </row>
    <row r="7058" spans="1:25" x14ac:dyDescent="0.15">
      <c r="A7058" s="82">
        <f t="shared" si="995"/>
        <v>10</v>
      </c>
      <c r="B7058" s="46">
        <v>43759.958333316223</v>
      </c>
      <c r="C7058" s="47">
        <f>Eingabe!G7059</f>
        <v>4</v>
      </c>
      <c r="D7058" s="77">
        <v>7058</v>
      </c>
      <c r="E7058" s="47"/>
      <c r="F7058" s="25">
        <f t="shared" si="993"/>
        <v>5.97</v>
      </c>
      <c r="G7058" s="25">
        <f>VLOOKUP(F7058,'Spezifische Werte'!$B$2:$C$4002,2,FALSE)</f>
        <v>0.1627434603343155</v>
      </c>
      <c r="H7058" s="25">
        <f t="shared" si="996"/>
        <v>325.486920668631</v>
      </c>
      <c r="J7058" s="25">
        <f t="shared" si="994"/>
        <v>6</v>
      </c>
      <c r="K7058" s="25">
        <f>VLOOKUP(J7058,'Spezifische Werte'!$B$2:$C$4002,2,FALSE)</f>
        <v>0.16538134424295356</v>
      </c>
      <c r="L7058" s="25">
        <f t="shared" si="997"/>
        <v>330.76268848590712</v>
      </c>
      <c r="R7058" s="25">
        <v>7056</v>
      </c>
      <c r="S7058" s="25">
        <v>7055</v>
      </c>
      <c r="T7058" s="25">
        <f t="shared" si="1001"/>
        <v>2.1178652373249625E-2</v>
      </c>
      <c r="U7058" s="25">
        <f t="shared" si="998"/>
        <v>2.2038033794037099E-2</v>
      </c>
      <c r="W7058" s="17">
        <f>Eingabe!H7059</f>
        <v>228</v>
      </c>
      <c r="X7058" s="17">
        <f t="shared" si="999"/>
        <v>2.2799999999999998</v>
      </c>
      <c r="Y7058" s="17">
        <f t="shared" si="1000"/>
        <v>229.99999999999997</v>
      </c>
    </row>
    <row r="7059" spans="1:25" x14ac:dyDescent="0.15">
      <c r="A7059" s="82">
        <f t="shared" si="995"/>
        <v>10</v>
      </c>
      <c r="B7059" s="46">
        <v>43759.999999982887</v>
      </c>
      <c r="C7059" s="47">
        <f>Eingabe!G7060</f>
        <v>4.0999999999999996</v>
      </c>
      <c r="D7059" s="77">
        <v>7059</v>
      </c>
      <c r="E7059" s="47"/>
      <c r="F7059" s="25">
        <f t="shared" si="993"/>
        <v>6.12</v>
      </c>
      <c r="G7059" s="25">
        <f>VLOOKUP(F7059,'Spezifische Werte'!$B$2:$C$4002,2,FALSE)</f>
        <v>0.17636813552353289</v>
      </c>
      <c r="H7059" s="25">
        <f t="shared" si="996"/>
        <v>352.73627104706577</v>
      </c>
      <c r="J7059" s="25">
        <f t="shared" si="994"/>
        <v>6.15</v>
      </c>
      <c r="K7059" s="25">
        <f>VLOOKUP(J7059,'Spezifische Werte'!$B$2:$C$4002,2,FALSE)</f>
        <v>0.17921779013058811</v>
      </c>
      <c r="L7059" s="25">
        <f t="shared" si="997"/>
        <v>358.4355802611762</v>
      </c>
      <c r="R7059" s="25">
        <v>7057</v>
      </c>
      <c r="S7059" s="25">
        <v>7056</v>
      </c>
      <c r="T7059" s="25">
        <f t="shared" si="1001"/>
        <v>2.1178652373249625E-2</v>
      </c>
      <c r="U7059" s="25">
        <f t="shared" si="998"/>
        <v>2.2038033794037099E-2</v>
      </c>
      <c r="W7059" s="17">
        <f>Eingabe!H7060</f>
        <v>229</v>
      </c>
      <c r="X7059" s="17">
        <f t="shared" si="999"/>
        <v>2.29</v>
      </c>
      <c r="Y7059" s="17">
        <f t="shared" si="1000"/>
        <v>229.99999999999997</v>
      </c>
    </row>
    <row r="7060" spans="1:25" x14ac:dyDescent="0.15">
      <c r="A7060" s="82">
        <f t="shared" si="995"/>
        <v>10</v>
      </c>
      <c r="B7060" s="46">
        <v>43760.041666649551</v>
      </c>
      <c r="C7060" s="47">
        <f>Eingabe!G7061</f>
        <v>2.7</v>
      </c>
      <c r="D7060" s="77">
        <v>7060</v>
      </c>
      <c r="E7060" s="47"/>
      <c r="F7060" s="25">
        <f t="shared" si="993"/>
        <v>4.03</v>
      </c>
      <c r="G7060" s="25">
        <f>VLOOKUP(F7060,'Spezifische Werte'!$B$2:$C$4002,2,FALSE)</f>
        <v>4.2666657265334036E-2</v>
      </c>
      <c r="H7060" s="25">
        <f t="shared" si="996"/>
        <v>85.333314530668076</v>
      </c>
      <c r="J7060" s="25">
        <f t="shared" si="994"/>
        <v>4.05</v>
      </c>
      <c r="K7060" s="25">
        <f>VLOOKUP(J7060,'Spezifische Werte'!$B$2:$C$4002,2,FALSE)</f>
        <v>4.3597034083331404E-2</v>
      </c>
      <c r="L7060" s="25">
        <f t="shared" si="997"/>
        <v>87.194068166662802</v>
      </c>
      <c r="R7060" s="25">
        <v>7058</v>
      </c>
      <c r="S7060" s="25">
        <v>7057</v>
      </c>
      <c r="T7060" s="25">
        <f t="shared" si="1001"/>
        <v>2.1178652373249625E-2</v>
      </c>
      <c r="U7060" s="25">
        <f t="shared" si="998"/>
        <v>2.2038033794037099E-2</v>
      </c>
      <c r="W7060" s="17">
        <f>Eingabe!H7061</f>
        <v>228</v>
      </c>
      <c r="X7060" s="17">
        <f t="shared" si="999"/>
        <v>2.2799999999999998</v>
      </c>
      <c r="Y7060" s="17">
        <f t="shared" si="1000"/>
        <v>229.99999999999997</v>
      </c>
    </row>
    <row r="7061" spans="1:25" x14ac:dyDescent="0.15">
      <c r="A7061" s="82">
        <f t="shared" si="995"/>
        <v>10</v>
      </c>
      <c r="B7061" s="46">
        <v>43760.083333316215</v>
      </c>
      <c r="C7061" s="47">
        <f>Eingabe!G7062</f>
        <v>4.4000000000000004</v>
      </c>
      <c r="D7061" s="77">
        <v>7061</v>
      </c>
      <c r="E7061" s="47"/>
      <c r="F7061" s="25">
        <f t="shared" si="993"/>
        <v>6.56</v>
      </c>
      <c r="G7061" s="25">
        <f>VLOOKUP(F7061,'Spezifische Werte'!$B$2:$C$4002,2,FALSE)</f>
        <v>0.2214941246302857</v>
      </c>
      <c r="H7061" s="25">
        <f t="shared" si="996"/>
        <v>442.98824926057142</v>
      </c>
      <c r="J7061" s="25">
        <f t="shared" si="994"/>
        <v>6.6</v>
      </c>
      <c r="K7061" s="25">
        <f>VLOOKUP(J7061,'Spezifische Werte'!$B$2:$C$4002,2,FALSE)</f>
        <v>0.22589088814664299</v>
      </c>
      <c r="L7061" s="25">
        <f t="shared" si="997"/>
        <v>451.78177629328599</v>
      </c>
      <c r="R7061" s="25">
        <v>7059</v>
      </c>
      <c r="S7061" s="25">
        <v>7058</v>
      </c>
      <c r="T7061" s="25">
        <f t="shared" si="1001"/>
        <v>2.1178652373249625E-2</v>
      </c>
      <c r="U7061" s="25">
        <f t="shared" si="998"/>
        <v>2.2038033794037099E-2</v>
      </c>
      <c r="W7061" s="17">
        <f>Eingabe!H7062</f>
        <v>227</v>
      </c>
      <c r="X7061" s="17">
        <f t="shared" si="999"/>
        <v>2.27</v>
      </c>
      <c r="Y7061" s="17">
        <f t="shared" si="1000"/>
        <v>229.99999999999997</v>
      </c>
    </row>
    <row r="7062" spans="1:25" x14ac:dyDescent="0.15">
      <c r="A7062" s="82">
        <f t="shared" si="995"/>
        <v>10</v>
      </c>
      <c r="B7062" s="46">
        <v>43760.12499998288</v>
      </c>
      <c r="C7062" s="47">
        <f>Eingabe!G7063</f>
        <v>4.8</v>
      </c>
      <c r="D7062" s="77">
        <v>7062</v>
      </c>
      <c r="E7062" s="47"/>
      <c r="F7062" s="25">
        <f t="shared" si="993"/>
        <v>7.16</v>
      </c>
      <c r="G7062" s="25">
        <f>VLOOKUP(F7062,'Spezifische Werte'!$B$2:$C$4002,2,FALSE)</f>
        <v>0.29271421469315961</v>
      </c>
      <c r="H7062" s="25">
        <f t="shared" si="996"/>
        <v>585.42842938631918</v>
      </c>
      <c r="J7062" s="25">
        <f t="shared" si="994"/>
        <v>7.2</v>
      </c>
      <c r="K7062" s="25">
        <f>VLOOKUP(J7062,'Spezifische Werte'!$B$2:$C$4002,2,FALSE)</f>
        <v>0.29789883692567737</v>
      </c>
      <c r="L7062" s="25">
        <f t="shared" si="997"/>
        <v>595.79767385135472</v>
      </c>
      <c r="R7062" s="25">
        <v>7060</v>
      </c>
      <c r="S7062" s="25">
        <v>7059</v>
      </c>
      <c r="T7062" s="25">
        <f t="shared" si="1001"/>
        <v>2.1178652373249625E-2</v>
      </c>
      <c r="U7062" s="25">
        <f t="shared" si="998"/>
        <v>2.2038033794037099E-2</v>
      </c>
      <c r="W7062" s="17">
        <f>Eingabe!H7063</f>
        <v>226</v>
      </c>
      <c r="X7062" s="17">
        <f t="shared" si="999"/>
        <v>2.2599999999999998</v>
      </c>
      <c r="Y7062" s="17">
        <f t="shared" si="1000"/>
        <v>229.99999999999997</v>
      </c>
    </row>
    <row r="7063" spans="1:25" x14ac:dyDescent="0.15">
      <c r="A7063" s="82">
        <f t="shared" si="995"/>
        <v>10</v>
      </c>
      <c r="B7063" s="46">
        <v>43760.166666649544</v>
      </c>
      <c r="C7063" s="47">
        <f>Eingabe!G7064</f>
        <v>4.3</v>
      </c>
      <c r="D7063" s="77">
        <v>7063</v>
      </c>
      <c r="E7063" s="47"/>
      <c r="F7063" s="25">
        <f t="shared" si="993"/>
        <v>6.41</v>
      </c>
      <c r="G7063" s="25">
        <f>VLOOKUP(F7063,'Spezifische Werte'!$B$2:$C$4002,2,FALSE)</f>
        <v>0.20539547091670399</v>
      </c>
      <c r="H7063" s="25">
        <f t="shared" si="996"/>
        <v>410.790941833408</v>
      </c>
      <c r="J7063" s="25">
        <f t="shared" si="994"/>
        <v>6.45</v>
      </c>
      <c r="K7063" s="25">
        <f>VLOOKUP(J7063,'Spezifische Werte'!$B$2:$C$4002,2,FALSE)</f>
        <v>0.20962714743593144</v>
      </c>
      <c r="L7063" s="25">
        <f t="shared" si="997"/>
        <v>419.2542948718629</v>
      </c>
      <c r="R7063" s="25">
        <v>7061</v>
      </c>
      <c r="S7063" s="25">
        <v>7060</v>
      </c>
      <c r="T7063" s="25">
        <f t="shared" si="1001"/>
        <v>2.1178652373249625E-2</v>
      </c>
      <c r="U7063" s="25">
        <f t="shared" si="998"/>
        <v>2.2038033794037099E-2</v>
      </c>
      <c r="W7063" s="17">
        <f>Eingabe!H7064</f>
        <v>228</v>
      </c>
      <c r="X7063" s="17">
        <f t="shared" si="999"/>
        <v>2.2799999999999998</v>
      </c>
      <c r="Y7063" s="17">
        <f t="shared" si="1000"/>
        <v>229.99999999999997</v>
      </c>
    </row>
    <row r="7064" spans="1:25" x14ac:dyDescent="0.15">
      <c r="A7064" s="82">
        <f t="shared" si="995"/>
        <v>10</v>
      </c>
      <c r="B7064" s="46">
        <v>43760.208333316208</v>
      </c>
      <c r="C7064" s="47">
        <f>Eingabe!G7065</f>
        <v>4.8</v>
      </c>
      <c r="D7064" s="77">
        <v>7064</v>
      </c>
      <c r="E7064" s="47"/>
      <c r="F7064" s="25">
        <f t="shared" si="993"/>
        <v>7.16</v>
      </c>
      <c r="G7064" s="25">
        <f>VLOOKUP(F7064,'Spezifische Werte'!$B$2:$C$4002,2,FALSE)</f>
        <v>0.29271421469315961</v>
      </c>
      <c r="H7064" s="25">
        <f t="shared" si="996"/>
        <v>585.42842938631918</v>
      </c>
      <c r="J7064" s="25">
        <f t="shared" si="994"/>
        <v>7.2</v>
      </c>
      <c r="K7064" s="25">
        <f>VLOOKUP(J7064,'Spezifische Werte'!$B$2:$C$4002,2,FALSE)</f>
        <v>0.29789883692567737</v>
      </c>
      <c r="L7064" s="25">
        <f t="shared" si="997"/>
        <v>595.79767385135472</v>
      </c>
      <c r="R7064" s="25">
        <v>7062</v>
      </c>
      <c r="S7064" s="25">
        <v>7061</v>
      </c>
      <c r="T7064" s="25">
        <f t="shared" si="1001"/>
        <v>2.1178652373249625E-2</v>
      </c>
      <c r="U7064" s="25">
        <f t="shared" si="998"/>
        <v>2.2038033794037099E-2</v>
      </c>
      <c r="W7064" s="17">
        <f>Eingabe!H7065</f>
        <v>220</v>
      </c>
      <c r="X7064" s="17">
        <f t="shared" si="999"/>
        <v>2.2000000000000002</v>
      </c>
      <c r="Y7064" s="17">
        <f t="shared" si="1000"/>
        <v>220.00000000000003</v>
      </c>
    </row>
    <row r="7065" spans="1:25" x14ac:dyDescent="0.15">
      <c r="A7065" s="82">
        <f t="shared" si="995"/>
        <v>10</v>
      </c>
      <c r="B7065" s="46">
        <v>43760.249999982872</v>
      </c>
      <c r="C7065" s="47">
        <f>Eingabe!G7066</f>
        <v>3.3</v>
      </c>
      <c r="D7065" s="77">
        <v>7065</v>
      </c>
      <c r="E7065" s="47"/>
      <c r="F7065" s="25">
        <f t="shared" si="993"/>
        <v>4.92</v>
      </c>
      <c r="G7065" s="25">
        <f>VLOOKUP(F7065,'Spezifische Werte'!$B$2:$C$4002,2,FALSE)</f>
        <v>8.7079957720259088E-2</v>
      </c>
      <c r="H7065" s="25">
        <f t="shared" si="996"/>
        <v>174.15991544051818</v>
      </c>
      <c r="J7065" s="25">
        <f t="shared" si="994"/>
        <v>4.95</v>
      </c>
      <c r="K7065" s="25">
        <f>VLOOKUP(J7065,'Spezifische Werte'!$B$2:$C$4002,2,FALSE)</f>
        <v>8.884038911585862E-2</v>
      </c>
      <c r="L7065" s="25">
        <f t="shared" si="997"/>
        <v>177.68077823171723</v>
      </c>
      <c r="R7065" s="25">
        <v>7063</v>
      </c>
      <c r="S7065" s="25">
        <v>7062</v>
      </c>
      <c r="T7065" s="25">
        <f t="shared" si="1001"/>
        <v>2.1178652373249625E-2</v>
      </c>
      <c r="U7065" s="25">
        <f t="shared" si="998"/>
        <v>2.2038033794037099E-2</v>
      </c>
      <c r="W7065" s="17">
        <f>Eingabe!H7066</f>
        <v>219</v>
      </c>
      <c r="X7065" s="17">
        <f t="shared" si="999"/>
        <v>2.19</v>
      </c>
      <c r="Y7065" s="17">
        <f t="shared" si="1000"/>
        <v>220.00000000000003</v>
      </c>
    </row>
    <row r="7066" spans="1:25" x14ac:dyDescent="0.15">
      <c r="A7066" s="82">
        <f t="shared" si="995"/>
        <v>10</v>
      </c>
      <c r="B7066" s="46">
        <v>43760.291666649537</v>
      </c>
      <c r="C7066" s="47">
        <f>Eingabe!G7067</f>
        <v>5.4</v>
      </c>
      <c r="D7066" s="77">
        <v>7066</v>
      </c>
      <c r="E7066" s="47"/>
      <c r="F7066" s="25">
        <f t="shared" si="993"/>
        <v>8.06</v>
      </c>
      <c r="G7066" s="25">
        <f>VLOOKUP(F7066,'Spezifische Werte'!$B$2:$C$4002,2,FALSE)</f>
        <v>0.42239374838249216</v>
      </c>
      <c r="H7066" s="25">
        <f t="shared" si="996"/>
        <v>844.78749676498433</v>
      </c>
      <c r="J7066" s="25">
        <f t="shared" si="994"/>
        <v>8.1</v>
      </c>
      <c r="K7066" s="25">
        <f>VLOOKUP(J7066,'Spezifische Werte'!$B$2:$C$4002,2,FALSE)</f>
        <v>0.428769385012092</v>
      </c>
      <c r="L7066" s="25">
        <f t="shared" si="997"/>
        <v>857.53877002418403</v>
      </c>
      <c r="R7066" s="25">
        <v>7064</v>
      </c>
      <c r="S7066" s="25">
        <v>7063</v>
      </c>
      <c r="T7066" s="25">
        <f t="shared" si="1001"/>
        <v>2.1178652373249625E-2</v>
      </c>
      <c r="U7066" s="25">
        <f t="shared" si="998"/>
        <v>2.2038033794037099E-2</v>
      </c>
      <c r="W7066" s="17">
        <f>Eingabe!H7067</f>
        <v>217</v>
      </c>
      <c r="X7066" s="17">
        <f t="shared" si="999"/>
        <v>2.17</v>
      </c>
      <c r="Y7066" s="17">
        <f t="shared" si="1000"/>
        <v>220.00000000000003</v>
      </c>
    </row>
    <row r="7067" spans="1:25" x14ac:dyDescent="0.15">
      <c r="A7067" s="82">
        <f t="shared" si="995"/>
        <v>10</v>
      </c>
      <c r="B7067" s="46">
        <v>43760.333333316201</v>
      </c>
      <c r="C7067" s="47">
        <f>Eingabe!G7068</f>
        <v>5.4</v>
      </c>
      <c r="D7067" s="77">
        <v>7067</v>
      </c>
      <c r="E7067" s="47"/>
      <c r="F7067" s="25">
        <f t="shared" si="993"/>
        <v>8.06</v>
      </c>
      <c r="G7067" s="25">
        <f>VLOOKUP(F7067,'Spezifische Werte'!$B$2:$C$4002,2,FALSE)</f>
        <v>0.42239374838249216</v>
      </c>
      <c r="H7067" s="25">
        <f t="shared" si="996"/>
        <v>844.78749676498433</v>
      </c>
      <c r="J7067" s="25">
        <f t="shared" si="994"/>
        <v>8.1</v>
      </c>
      <c r="K7067" s="25">
        <f>VLOOKUP(J7067,'Spezifische Werte'!$B$2:$C$4002,2,FALSE)</f>
        <v>0.428769385012092</v>
      </c>
      <c r="L7067" s="25">
        <f t="shared" si="997"/>
        <v>857.53877002418403</v>
      </c>
      <c r="R7067" s="25">
        <v>7065</v>
      </c>
      <c r="S7067" s="25">
        <v>7064</v>
      </c>
      <c r="T7067" s="25">
        <f t="shared" si="1001"/>
        <v>2.1178652373249625E-2</v>
      </c>
      <c r="U7067" s="25">
        <f t="shared" si="998"/>
        <v>2.2038033794037099E-2</v>
      </c>
      <c r="W7067" s="17">
        <f>Eingabe!H7068</f>
        <v>227</v>
      </c>
      <c r="X7067" s="17">
        <f t="shared" si="999"/>
        <v>2.27</v>
      </c>
      <c r="Y7067" s="17">
        <f t="shared" si="1000"/>
        <v>229.99999999999997</v>
      </c>
    </row>
    <row r="7068" spans="1:25" x14ac:dyDescent="0.15">
      <c r="A7068" s="82">
        <f t="shared" si="995"/>
        <v>10</v>
      </c>
      <c r="B7068" s="46">
        <v>43760.374999982865</v>
      </c>
      <c r="C7068" s="47">
        <f>Eingabe!G7069</f>
        <v>4.5999999999999996</v>
      </c>
      <c r="D7068" s="77">
        <v>7068</v>
      </c>
      <c r="E7068" s="47"/>
      <c r="F7068" s="25">
        <f t="shared" si="993"/>
        <v>6.86</v>
      </c>
      <c r="G7068" s="25">
        <f>VLOOKUP(F7068,'Spezifische Werte'!$B$2:$C$4002,2,FALSE)</f>
        <v>0.25562320201003652</v>
      </c>
      <c r="H7068" s="25">
        <f t="shared" si="996"/>
        <v>511.24640402007304</v>
      </c>
      <c r="J7068" s="25">
        <f t="shared" si="994"/>
        <v>6.9</v>
      </c>
      <c r="K7068" s="25">
        <f>VLOOKUP(J7068,'Spezifische Werte'!$B$2:$C$4002,2,FALSE)</f>
        <v>0.26038765048417867</v>
      </c>
      <c r="L7068" s="25">
        <f t="shared" si="997"/>
        <v>520.77530096835733</v>
      </c>
      <c r="R7068" s="25">
        <v>7066</v>
      </c>
      <c r="S7068" s="25">
        <v>7065</v>
      </c>
      <c r="T7068" s="25">
        <f t="shared" si="1001"/>
        <v>2.1178652373249625E-2</v>
      </c>
      <c r="U7068" s="25">
        <f t="shared" si="998"/>
        <v>2.2038033794037099E-2</v>
      </c>
      <c r="W7068" s="17">
        <f>Eingabe!H7069</f>
        <v>230</v>
      </c>
      <c r="X7068" s="17">
        <f t="shared" si="999"/>
        <v>2.2999999999999998</v>
      </c>
      <c r="Y7068" s="17">
        <f t="shared" si="1000"/>
        <v>229.99999999999997</v>
      </c>
    </row>
    <row r="7069" spans="1:25" x14ac:dyDescent="0.15">
      <c r="A7069" s="82">
        <f t="shared" si="995"/>
        <v>10</v>
      </c>
      <c r="B7069" s="46">
        <v>43760.416666649529</v>
      </c>
      <c r="C7069" s="47">
        <f>Eingabe!G7070</f>
        <v>5.8</v>
      </c>
      <c r="D7069" s="77">
        <v>7069</v>
      </c>
      <c r="E7069" s="47"/>
      <c r="F7069" s="25">
        <f t="shared" si="993"/>
        <v>8.65</v>
      </c>
      <c r="G7069" s="25">
        <f>VLOOKUP(F7069,'Spezifische Werte'!$B$2:$C$4002,2,FALSE)</f>
        <v>0.52059998612319236</v>
      </c>
      <c r="H7069" s="25">
        <f t="shared" si="996"/>
        <v>1041.1999722463847</v>
      </c>
      <c r="J7069" s="25">
        <f t="shared" si="994"/>
        <v>8.6999999999999993</v>
      </c>
      <c r="K7069" s="25">
        <f>VLOOKUP(J7069,'Spezifische Werte'!$B$2:$C$4002,2,FALSE)</f>
        <v>0.52924251604798966</v>
      </c>
      <c r="L7069" s="25">
        <f t="shared" si="997"/>
        <v>1058.4850320959792</v>
      </c>
      <c r="R7069" s="25">
        <v>7067</v>
      </c>
      <c r="S7069" s="25">
        <v>7066</v>
      </c>
      <c r="T7069" s="25">
        <f t="shared" si="1001"/>
        <v>2.1178652373249625E-2</v>
      </c>
      <c r="U7069" s="25">
        <f t="shared" si="998"/>
        <v>2.2038033794037099E-2</v>
      </c>
      <c r="W7069" s="17">
        <f>Eingabe!H7070</f>
        <v>219</v>
      </c>
      <c r="X7069" s="17">
        <f t="shared" si="999"/>
        <v>2.19</v>
      </c>
      <c r="Y7069" s="17">
        <f t="shared" si="1000"/>
        <v>220.00000000000003</v>
      </c>
    </row>
    <row r="7070" spans="1:25" x14ac:dyDescent="0.15">
      <c r="A7070" s="82">
        <f t="shared" si="995"/>
        <v>10</v>
      </c>
      <c r="B7070" s="46">
        <v>43760.458333316194</v>
      </c>
      <c r="C7070" s="47">
        <f>Eingabe!G7071</f>
        <v>7.5</v>
      </c>
      <c r="D7070" s="77">
        <v>7070</v>
      </c>
      <c r="E7070" s="47"/>
      <c r="F7070" s="25">
        <f t="shared" si="993"/>
        <v>11.19</v>
      </c>
      <c r="G7070" s="25">
        <f>VLOOKUP(F7070,'Spezifische Werte'!$B$2:$C$4002,2,FALSE)</f>
        <v>0.86519023501556369</v>
      </c>
      <c r="H7070" s="25">
        <f t="shared" si="996"/>
        <v>1730.3804700311273</v>
      </c>
      <c r="J7070" s="25">
        <f t="shared" si="994"/>
        <v>11.25</v>
      </c>
      <c r="K7070" s="25">
        <f>VLOOKUP(J7070,'Spezifische Werte'!$B$2:$C$4002,2,FALSE)</f>
        <v>0.86955373483519349</v>
      </c>
      <c r="L7070" s="25">
        <f t="shared" si="997"/>
        <v>1739.107469670387</v>
      </c>
      <c r="R7070" s="25">
        <v>7068</v>
      </c>
      <c r="S7070" s="25">
        <v>7067</v>
      </c>
      <c r="T7070" s="25">
        <f t="shared" si="1001"/>
        <v>2.1178652373249625E-2</v>
      </c>
      <c r="U7070" s="25">
        <f t="shared" si="998"/>
        <v>2.2038033794037099E-2</v>
      </c>
      <c r="W7070" s="17">
        <f>Eingabe!H7071</f>
        <v>207</v>
      </c>
      <c r="X7070" s="17">
        <f t="shared" si="999"/>
        <v>2.0699999999999998</v>
      </c>
      <c r="Y7070" s="17">
        <f t="shared" si="1000"/>
        <v>210</v>
      </c>
    </row>
    <row r="7071" spans="1:25" x14ac:dyDescent="0.15">
      <c r="A7071" s="82">
        <f t="shared" si="995"/>
        <v>10</v>
      </c>
      <c r="B7071" s="46">
        <v>43760.499999982858</v>
      </c>
      <c r="C7071" s="47">
        <f>Eingabe!G7072</f>
        <v>6</v>
      </c>
      <c r="D7071" s="77">
        <v>7071</v>
      </c>
      <c r="E7071" s="47"/>
      <c r="F7071" s="25">
        <f t="shared" si="993"/>
        <v>8.9499999999999993</v>
      </c>
      <c r="G7071" s="25">
        <f>VLOOKUP(F7071,'Spezifische Werte'!$B$2:$C$4002,2,FALSE)</f>
        <v>0.57274769367218936</v>
      </c>
      <c r="H7071" s="25">
        <f t="shared" si="996"/>
        <v>1145.4953873443787</v>
      </c>
      <c r="J7071" s="25">
        <f t="shared" si="994"/>
        <v>9</v>
      </c>
      <c r="K7071" s="25">
        <f>VLOOKUP(J7071,'Spezifische Werte'!$B$2:$C$4002,2,FALSE)</f>
        <v>0.58146600886357502</v>
      </c>
      <c r="L7071" s="25">
        <f t="shared" si="997"/>
        <v>1162.93201772715</v>
      </c>
      <c r="R7071" s="25">
        <v>7069</v>
      </c>
      <c r="S7071" s="25">
        <v>7068</v>
      </c>
      <c r="T7071" s="25">
        <f t="shared" si="1001"/>
        <v>2.1178652373249625E-2</v>
      </c>
      <c r="U7071" s="25">
        <f t="shared" si="998"/>
        <v>2.2038033794037099E-2</v>
      </c>
      <c r="W7071" s="17">
        <f>Eingabe!H7072</f>
        <v>231</v>
      </c>
      <c r="X7071" s="17">
        <f t="shared" si="999"/>
        <v>2.31</v>
      </c>
      <c r="Y7071" s="17">
        <f t="shared" si="1000"/>
        <v>229.99999999999997</v>
      </c>
    </row>
    <row r="7072" spans="1:25" x14ac:dyDescent="0.15">
      <c r="A7072" s="82">
        <f t="shared" si="995"/>
        <v>10</v>
      </c>
      <c r="B7072" s="46">
        <v>43760.541666649522</v>
      </c>
      <c r="C7072" s="47">
        <f>Eingabe!G7073</f>
        <v>6.2</v>
      </c>
      <c r="D7072" s="77">
        <v>7072</v>
      </c>
      <c r="E7072" s="47"/>
      <c r="F7072" s="25">
        <f t="shared" si="993"/>
        <v>9.25</v>
      </c>
      <c r="G7072" s="25">
        <f>VLOOKUP(F7072,'Spezifische Werte'!$B$2:$C$4002,2,FALSE)</f>
        <v>0.62472364642828149</v>
      </c>
      <c r="H7072" s="25">
        <f t="shared" si="996"/>
        <v>1249.4472928565631</v>
      </c>
      <c r="J7072" s="25">
        <f t="shared" si="994"/>
        <v>9.3000000000000007</v>
      </c>
      <c r="K7072" s="25">
        <f>VLOOKUP(J7072,'Spezifische Werte'!$B$2:$C$4002,2,FALSE)</f>
        <v>0.63323553500353946</v>
      </c>
      <c r="L7072" s="25">
        <f t="shared" si="997"/>
        <v>1266.4710700070789</v>
      </c>
      <c r="R7072" s="25">
        <v>7070</v>
      </c>
      <c r="S7072" s="25">
        <v>7069</v>
      </c>
      <c r="T7072" s="25">
        <f t="shared" si="1001"/>
        <v>2.1178652373249625E-2</v>
      </c>
      <c r="U7072" s="25">
        <f t="shared" si="998"/>
        <v>2.2038033794037099E-2</v>
      </c>
      <c r="W7072" s="17">
        <f>Eingabe!H7073</f>
        <v>220</v>
      </c>
      <c r="X7072" s="17">
        <f t="shared" si="999"/>
        <v>2.2000000000000002</v>
      </c>
      <c r="Y7072" s="17">
        <f t="shared" si="1000"/>
        <v>220.00000000000003</v>
      </c>
    </row>
    <row r="7073" spans="1:25" x14ac:dyDescent="0.15">
      <c r="A7073" s="82">
        <f t="shared" si="995"/>
        <v>10</v>
      </c>
      <c r="B7073" s="46">
        <v>43760.583333316186</v>
      </c>
      <c r="C7073" s="47">
        <f>Eingabe!G7074</f>
        <v>5.5</v>
      </c>
      <c r="D7073" s="77">
        <v>7073</v>
      </c>
      <c r="E7073" s="47"/>
      <c r="F7073" s="25">
        <f t="shared" si="993"/>
        <v>8.2100000000000009</v>
      </c>
      <c r="G7073" s="25">
        <f>VLOOKUP(F7073,'Spezifische Werte'!$B$2:$C$4002,2,FALSE)</f>
        <v>0.4465432352525967</v>
      </c>
      <c r="H7073" s="25">
        <f t="shared" si="996"/>
        <v>893.08647050519346</v>
      </c>
      <c r="J7073" s="25">
        <f t="shared" si="994"/>
        <v>8.25</v>
      </c>
      <c r="K7073" s="25">
        <f>VLOOKUP(J7073,'Spezifische Werte'!$B$2:$C$4002,2,FALSE)</f>
        <v>0.45308958157539997</v>
      </c>
      <c r="L7073" s="25">
        <f t="shared" si="997"/>
        <v>906.17916315079992</v>
      </c>
      <c r="R7073" s="25">
        <v>7071</v>
      </c>
      <c r="S7073" s="25">
        <v>7070</v>
      </c>
      <c r="T7073" s="25">
        <f t="shared" si="1001"/>
        <v>2.1178652373249625E-2</v>
      </c>
      <c r="U7073" s="25">
        <f t="shared" si="998"/>
        <v>2.2038033794037099E-2</v>
      </c>
      <c r="W7073" s="17">
        <f>Eingabe!H7074</f>
        <v>219</v>
      </c>
      <c r="X7073" s="17">
        <f t="shared" si="999"/>
        <v>2.19</v>
      </c>
      <c r="Y7073" s="17">
        <f t="shared" si="1000"/>
        <v>220.00000000000003</v>
      </c>
    </row>
    <row r="7074" spans="1:25" x14ac:dyDescent="0.15">
      <c r="A7074" s="82">
        <f t="shared" si="995"/>
        <v>10</v>
      </c>
      <c r="B7074" s="46">
        <v>43760.624999982851</v>
      </c>
      <c r="C7074" s="47">
        <f>Eingabe!G7075</f>
        <v>5.7</v>
      </c>
      <c r="D7074" s="77">
        <v>7074</v>
      </c>
      <c r="E7074" s="47"/>
      <c r="F7074" s="25">
        <f t="shared" si="993"/>
        <v>8.5</v>
      </c>
      <c r="G7074" s="25">
        <f>VLOOKUP(F7074,'Spezifische Werte'!$B$2:$C$4002,2,FALSE)</f>
        <v>0.49489541709216678</v>
      </c>
      <c r="H7074" s="25">
        <f t="shared" si="996"/>
        <v>989.79083418433356</v>
      </c>
      <c r="J7074" s="25">
        <f t="shared" si="994"/>
        <v>8.5500000000000007</v>
      </c>
      <c r="K7074" s="25">
        <f>VLOOKUP(J7074,'Spezifische Werte'!$B$2:$C$4002,2,FALSE)</f>
        <v>0.50342054722621021</v>
      </c>
      <c r="L7074" s="25">
        <f t="shared" si="997"/>
        <v>1006.8410944524204</v>
      </c>
      <c r="R7074" s="25">
        <v>7072</v>
      </c>
      <c r="S7074" s="25">
        <v>7071</v>
      </c>
      <c r="T7074" s="25">
        <f t="shared" si="1001"/>
        <v>2.1178652373249625E-2</v>
      </c>
      <c r="U7074" s="25">
        <f t="shared" si="998"/>
        <v>2.2038033794037099E-2</v>
      </c>
      <c r="W7074" s="17">
        <f>Eingabe!H7075</f>
        <v>210</v>
      </c>
      <c r="X7074" s="17">
        <f t="shared" si="999"/>
        <v>2.1</v>
      </c>
      <c r="Y7074" s="17">
        <f t="shared" si="1000"/>
        <v>210</v>
      </c>
    </row>
    <row r="7075" spans="1:25" x14ac:dyDescent="0.15">
      <c r="A7075" s="82">
        <f t="shared" si="995"/>
        <v>10</v>
      </c>
      <c r="B7075" s="46">
        <v>43760.666666649515</v>
      </c>
      <c r="C7075" s="47">
        <f>Eingabe!G7076</f>
        <v>3.2</v>
      </c>
      <c r="D7075" s="77">
        <v>7075</v>
      </c>
      <c r="E7075" s="47"/>
      <c r="F7075" s="25">
        <f t="shared" si="993"/>
        <v>4.7699999999999996</v>
      </c>
      <c r="G7075" s="25">
        <f>VLOOKUP(F7075,'Spezifische Werte'!$B$2:$C$4002,2,FALSE)</f>
        <v>7.8679349945367349E-2</v>
      </c>
      <c r="H7075" s="25">
        <f t="shared" si="996"/>
        <v>157.3586998907347</v>
      </c>
      <c r="J7075" s="25">
        <f t="shared" si="994"/>
        <v>4.8</v>
      </c>
      <c r="K7075" s="25">
        <f>VLOOKUP(J7075,'Spezifische Werte'!$B$2:$C$4002,2,FALSE)</f>
        <v>8.0310065544742015E-2</v>
      </c>
      <c r="L7075" s="25">
        <f t="shared" si="997"/>
        <v>160.62013108948403</v>
      </c>
      <c r="R7075" s="25">
        <v>7073</v>
      </c>
      <c r="S7075" s="25">
        <v>7072</v>
      </c>
      <c r="T7075" s="25">
        <f t="shared" si="1001"/>
        <v>2.1178652373249625E-2</v>
      </c>
      <c r="U7075" s="25">
        <f t="shared" si="998"/>
        <v>2.2038033794037099E-2</v>
      </c>
      <c r="W7075" s="17">
        <f>Eingabe!H7076</f>
        <v>209</v>
      </c>
      <c r="X7075" s="17">
        <f t="shared" si="999"/>
        <v>2.09</v>
      </c>
      <c r="Y7075" s="17">
        <f t="shared" si="1000"/>
        <v>210</v>
      </c>
    </row>
    <row r="7076" spans="1:25" x14ac:dyDescent="0.15">
      <c r="A7076" s="82">
        <f t="shared" si="995"/>
        <v>10</v>
      </c>
      <c r="B7076" s="46">
        <v>43760.708333316179</v>
      </c>
      <c r="C7076" s="47">
        <f>Eingabe!G7077</f>
        <v>4.5999999999999996</v>
      </c>
      <c r="D7076" s="77">
        <v>7076</v>
      </c>
      <c r="E7076" s="47"/>
      <c r="F7076" s="25">
        <f t="shared" si="993"/>
        <v>6.86</v>
      </c>
      <c r="G7076" s="25">
        <f>VLOOKUP(F7076,'Spezifische Werte'!$B$2:$C$4002,2,FALSE)</f>
        <v>0.25562320201003652</v>
      </c>
      <c r="H7076" s="25">
        <f t="shared" si="996"/>
        <v>511.24640402007304</v>
      </c>
      <c r="J7076" s="25">
        <f t="shared" si="994"/>
        <v>6.9</v>
      </c>
      <c r="K7076" s="25">
        <f>VLOOKUP(J7076,'Spezifische Werte'!$B$2:$C$4002,2,FALSE)</f>
        <v>0.26038765048417867</v>
      </c>
      <c r="L7076" s="25">
        <f t="shared" si="997"/>
        <v>520.77530096835733</v>
      </c>
      <c r="R7076" s="25">
        <v>7074</v>
      </c>
      <c r="S7076" s="25">
        <v>7073</v>
      </c>
      <c r="T7076" s="25">
        <f t="shared" si="1001"/>
        <v>2.1178652373249625E-2</v>
      </c>
      <c r="U7076" s="25">
        <f t="shared" si="998"/>
        <v>2.2038033794037099E-2</v>
      </c>
      <c r="W7076" s="17">
        <f>Eingabe!H7077</f>
        <v>218</v>
      </c>
      <c r="X7076" s="17">
        <f t="shared" si="999"/>
        <v>2.1800000000000002</v>
      </c>
      <c r="Y7076" s="17">
        <f t="shared" si="1000"/>
        <v>220.00000000000003</v>
      </c>
    </row>
    <row r="7077" spans="1:25" x14ac:dyDescent="0.15">
      <c r="A7077" s="82">
        <f t="shared" si="995"/>
        <v>10</v>
      </c>
      <c r="B7077" s="46">
        <v>43760.749999982843</v>
      </c>
      <c r="C7077" s="47">
        <f>Eingabe!G7078</f>
        <v>3.5</v>
      </c>
      <c r="D7077" s="77">
        <v>7077</v>
      </c>
      <c r="E7077" s="47"/>
      <c r="F7077" s="25">
        <f t="shared" si="993"/>
        <v>5.22</v>
      </c>
      <c r="G7077" s="25">
        <f>VLOOKUP(F7077,'Spezifische Werte'!$B$2:$C$4002,2,FALSE)</f>
        <v>0.10600726326582303</v>
      </c>
      <c r="H7077" s="25">
        <f t="shared" si="996"/>
        <v>212.01452653164606</v>
      </c>
      <c r="J7077" s="25">
        <f t="shared" si="994"/>
        <v>5.25</v>
      </c>
      <c r="K7077" s="25">
        <f>VLOOKUP(J7077,'Spezifische Werte'!$B$2:$C$4002,2,FALSE)</f>
        <v>0.10804502827355937</v>
      </c>
      <c r="L7077" s="25">
        <f t="shared" si="997"/>
        <v>216.09005654711873</v>
      </c>
      <c r="R7077" s="25">
        <v>7075</v>
      </c>
      <c r="S7077" s="25">
        <v>7074</v>
      </c>
      <c r="T7077" s="25">
        <f t="shared" si="1001"/>
        <v>2.1178652373249625E-2</v>
      </c>
      <c r="U7077" s="25">
        <f t="shared" si="998"/>
        <v>2.2038033794037099E-2</v>
      </c>
      <c r="W7077" s="17">
        <f>Eingabe!H7078</f>
        <v>229</v>
      </c>
      <c r="X7077" s="17">
        <f t="shared" si="999"/>
        <v>2.29</v>
      </c>
      <c r="Y7077" s="17">
        <f t="shared" si="1000"/>
        <v>229.99999999999997</v>
      </c>
    </row>
    <row r="7078" spans="1:25" x14ac:dyDescent="0.15">
      <c r="A7078" s="82">
        <f t="shared" si="995"/>
        <v>10</v>
      </c>
      <c r="B7078" s="46">
        <v>43760.791666649508</v>
      </c>
      <c r="C7078" s="47">
        <f>Eingabe!G7079</f>
        <v>2.6</v>
      </c>
      <c r="D7078" s="77">
        <v>7078</v>
      </c>
      <c r="E7078" s="47"/>
      <c r="F7078" s="25">
        <f t="shared" si="993"/>
        <v>3.88</v>
      </c>
      <c r="G7078" s="25">
        <f>VLOOKUP(F7078,'Spezifische Werte'!$B$2:$C$4002,2,FALSE)</f>
        <v>3.5689320314118818E-2</v>
      </c>
      <c r="H7078" s="25">
        <f t="shared" si="996"/>
        <v>71.378640628237633</v>
      </c>
      <c r="J7078" s="25">
        <f t="shared" si="994"/>
        <v>3.9</v>
      </c>
      <c r="K7078" s="25">
        <f>VLOOKUP(J7078,'Spezifische Werte'!$B$2:$C$4002,2,FALSE)</f>
        <v>3.6613952811549305E-2</v>
      </c>
      <c r="L7078" s="25">
        <f t="shared" si="997"/>
        <v>73.227905623098607</v>
      </c>
      <c r="R7078" s="25">
        <v>7076</v>
      </c>
      <c r="S7078" s="25">
        <v>7075</v>
      </c>
      <c r="T7078" s="25">
        <f t="shared" si="1001"/>
        <v>2.1178652373249625E-2</v>
      </c>
      <c r="U7078" s="25">
        <f t="shared" si="998"/>
        <v>2.2038033794037099E-2</v>
      </c>
      <c r="W7078" s="17">
        <f>Eingabe!H7079</f>
        <v>221</v>
      </c>
      <c r="X7078" s="17">
        <f t="shared" si="999"/>
        <v>2.21</v>
      </c>
      <c r="Y7078" s="17">
        <f t="shared" si="1000"/>
        <v>220.00000000000003</v>
      </c>
    </row>
    <row r="7079" spans="1:25" x14ac:dyDescent="0.15">
      <c r="A7079" s="82">
        <f t="shared" si="995"/>
        <v>10</v>
      </c>
      <c r="B7079" s="46">
        <v>43760.833333316172</v>
      </c>
      <c r="C7079" s="47">
        <f>Eingabe!G7080</f>
        <v>2.1</v>
      </c>
      <c r="D7079" s="77">
        <v>7079</v>
      </c>
      <c r="E7079" s="47"/>
      <c r="F7079" s="25">
        <f t="shared" si="993"/>
        <v>3.13</v>
      </c>
      <c r="G7079" s="25">
        <f>VLOOKUP(F7079,'Spezifische Werte'!$B$2:$C$4002,2,FALSE)</f>
        <v>1.0589326186624812E-2</v>
      </c>
      <c r="H7079" s="25">
        <f t="shared" si="996"/>
        <v>21.178652373249626</v>
      </c>
      <c r="J7079" s="25">
        <f t="shared" si="994"/>
        <v>3.15</v>
      </c>
      <c r="K7079" s="25">
        <f>VLOOKUP(J7079,'Spezifische Werte'!$B$2:$C$4002,2,FALSE)</f>
        <v>1.1019016897018549E-2</v>
      </c>
      <c r="L7079" s="25">
        <f t="shared" si="997"/>
        <v>22.038033794037098</v>
      </c>
      <c r="R7079" s="25">
        <v>7077</v>
      </c>
      <c r="S7079" s="25">
        <v>7076</v>
      </c>
      <c r="T7079" s="25">
        <f t="shared" si="1001"/>
        <v>2.1178652373249625E-2</v>
      </c>
      <c r="U7079" s="25">
        <f t="shared" si="998"/>
        <v>2.2038033794037099E-2</v>
      </c>
      <c r="W7079" s="17">
        <f>Eingabe!H7080</f>
        <v>223</v>
      </c>
      <c r="X7079" s="17">
        <f t="shared" si="999"/>
        <v>2.23</v>
      </c>
      <c r="Y7079" s="17">
        <f t="shared" si="1000"/>
        <v>220.00000000000003</v>
      </c>
    </row>
    <row r="7080" spans="1:25" x14ac:dyDescent="0.15">
      <c r="A7080" s="82">
        <f t="shared" si="995"/>
        <v>10</v>
      </c>
      <c r="B7080" s="46">
        <v>43760.874999982836</v>
      </c>
      <c r="C7080" s="47">
        <f>Eingabe!G7081</f>
        <v>2.7</v>
      </c>
      <c r="D7080" s="77">
        <v>7080</v>
      </c>
      <c r="E7080" s="47"/>
      <c r="F7080" s="25">
        <f t="shared" si="993"/>
        <v>4.03</v>
      </c>
      <c r="G7080" s="25">
        <f>VLOOKUP(F7080,'Spezifische Werte'!$B$2:$C$4002,2,FALSE)</f>
        <v>4.2666657265334036E-2</v>
      </c>
      <c r="H7080" s="25">
        <f t="shared" si="996"/>
        <v>85.333314530668076</v>
      </c>
      <c r="J7080" s="25">
        <f t="shared" si="994"/>
        <v>4.05</v>
      </c>
      <c r="K7080" s="25">
        <f>VLOOKUP(J7080,'Spezifische Werte'!$B$2:$C$4002,2,FALSE)</f>
        <v>4.3597034083331404E-2</v>
      </c>
      <c r="L7080" s="25">
        <f t="shared" si="997"/>
        <v>87.194068166662802</v>
      </c>
      <c r="R7080" s="25">
        <v>7078</v>
      </c>
      <c r="S7080" s="25">
        <v>7077</v>
      </c>
      <c r="T7080" s="25">
        <f t="shared" si="1001"/>
        <v>2.1178652373249625E-2</v>
      </c>
      <c r="U7080" s="25">
        <f t="shared" si="998"/>
        <v>2.2038033794037099E-2</v>
      </c>
      <c r="W7080" s="17">
        <f>Eingabe!H7081</f>
        <v>222</v>
      </c>
      <c r="X7080" s="17">
        <f t="shared" si="999"/>
        <v>2.2200000000000002</v>
      </c>
      <c r="Y7080" s="17">
        <f t="shared" si="1000"/>
        <v>220.00000000000003</v>
      </c>
    </row>
    <row r="7081" spans="1:25" x14ac:dyDescent="0.15">
      <c r="A7081" s="82">
        <f t="shared" si="995"/>
        <v>10</v>
      </c>
      <c r="B7081" s="46">
        <v>43760.9166666495</v>
      </c>
      <c r="C7081" s="47">
        <f>Eingabe!G7082</f>
        <v>2.2999999999999998</v>
      </c>
      <c r="D7081" s="77">
        <v>7081</v>
      </c>
      <c r="E7081" s="47"/>
      <c r="F7081" s="25">
        <f t="shared" si="993"/>
        <v>3.43</v>
      </c>
      <c r="G7081" s="25">
        <f>VLOOKUP(F7081,'Spezifische Werte'!$B$2:$C$4002,2,FALSE)</f>
        <v>1.7964243573129882E-2</v>
      </c>
      <c r="H7081" s="25">
        <f t="shared" si="996"/>
        <v>35.928487146259762</v>
      </c>
      <c r="J7081" s="25">
        <f t="shared" si="994"/>
        <v>3.45</v>
      </c>
      <c r="K7081" s="25">
        <f>VLOOKUP(J7081,'Spezifische Werte'!$B$2:$C$4002,2,FALSE)</f>
        <v>1.8521187553697735E-2</v>
      </c>
      <c r="L7081" s="25">
        <f t="shared" si="997"/>
        <v>37.042375107395472</v>
      </c>
      <c r="R7081" s="25">
        <v>7079</v>
      </c>
      <c r="S7081" s="25">
        <v>7078</v>
      </c>
      <c r="T7081" s="25">
        <f t="shared" si="1001"/>
        <v>2.1178652373249625E-2</v>
      </c>
      <c r="U7081" s="25">
        <f t="shared" si="998"/>
        <v>2.2038033794037099E-2</v>
      </c>
      <c r="W7081" s="17">
        <f>Eingabe!H7082</f>
        <v>229</v>
      </c>
      <c r="X7081" s="17">
        <f t="shared" si="999"/>
        <v>2.29</v>
      </c>
      <c r="Y7081" s="17">
        <f t="shared" si="1000"/>
        <v>229.99999999999997</v>
      </c>
    </row>
    <row r="7082" spans="1:25" x14ac:dyDescent="0.15">
      <c r="A7082" s="82">
        <f t="shared" si="995"/>
        <v>10</v>
      </c>
      <c r="B7082" s="46">
        <v>43760.958333316164</v>
      </c>
      <c r="C7082" s="47">
        <f>Eingabe!G7083</f>
        <v>1.7</v>
      </c>
      <c r="D7082" s="77">
        <v>7082</v>
      </c>
      <c r="E7082" s="47"/>
      <c r="F7082" s="25">
        <f t="shared" si="993"/>
        <v>2.54</v>
      </c>
      <c r="G7082" s="25">
        <f>VLOOKUP(F7082,'Spezifische Werte'!$B$2:$C$4002,2,FALSE)</f>
        <v>2.3517714395877558E-3</v>
      </c>
      <c r="H7082" s="25">
        <f t="shared" si="996"/>
        <v>4.7035428791755116</v>
      </c>
      <c r="J7082" s="25">
        <f t="shared" si="994"/>
        <v>2.5499999999999998</v>
      </c>
      <c r="K7082" s="25">
        <f>VLOOKUP(J7082,'Spezifische Werte'!$B$2:$C$4002,2,FALSE)</f>
        <v>2.4279301551432594E-3</v>
      </c>
      <c r="L7082" s="25">
        <f t="shared" si="997"/>
        <v>4.855860310286519</v>
      </c>
      <c r="R7082" s="25">
        <v>7080</v>
      </c>
      <c r="S7082" s="25">
        <v>7079</v>
      </c>
      <c r="T7082" s="25">
        <f t="shared" si="1001"/>
        <v>2.1178652373249625E-2</v>
      </c>
      <c r="U7082" s="25">
        <f t="shared" si="998"/>
        <v>2.2038033794037099E-2</v>
      </c>
      <c r="W7082" s="17">
        <f>Eingabe!H7083</f>
        <v>236</v>
      </c>
      <c r="X7082" s="17">
        <f t="shared" si="999"/>
        <v>2.36</v>
      </c>
      <c r="Y7082" s="17">
        <f t="shared" si="1000"/>
        <v>240</v>
      </c>
    </row>
    <row r="7083" spans="1:25" x14ac:dyDescent="0.15">
      <c r="A7083" s="82">
        <f t="shared" si="995"/>
        <v>10</v>
      </c>
      <c r="B7083" s="46">
        <v>43760.999999982829</v>
      </c>
      <c r="C7083" s="47">
        <f>Eingabe!G7084</f>
        <v>2.5</v>
      </c>
      <c r="D7083" s="77">
        <v>7083</v>
      </c>
      <c r="E7083" s="47"/>
      <c r="F7083" s="25">
        <f t="shared" si="993"/>
        <v>3.73</v>
      </c>
      <c r="G7083" s="25">
        <f>VLOOKUP(F7083,'Spezifische Werte'!$B$2:$C$4002,2,FALSE)</f>
        <v>2.895161356886641E-2</v>
      </c>
      <c r="H7083" s="25">
        <f t="shared" si="996"/>
        <v>57.90322713773282</v>
      </c>
      <c r="J7083" s="25">
        <f t="shared" si="994"/>
        <v>3.75</v>
      </c>
      <c r="K7083" s="25">
        <f>VLOOKUP(J7083,'Spezifische Werte'!$B$2:$C$4002,2,FALSE)</f>
        <v>2.9822636466446242E-2</v>
      </c>
      <c r="L7083" s="25">
        <f t="shared" si="997"/>
        <v>59.645272932892482</v>
      </c>
      <c r="R7083" s="25">
        <v>7081</v>
      </c>
      <c r="S7083" s="25">
        <v>7080</v>
      </c>
      <c r="T7083" s="25">
        <f t="shared" si="1001"/>
        <v>2.1178652373249625E-2</v>
      </c>
      <c r="U7083" s="25">
        <f t="shared" si="998"/>
        <v>2.2038033794037099E-2</v>
      </c>
      <c r="W7083" s="17">
        <f>Eingabe!H7084</f>
        <v>246</v>
      </c>
      <c r="X7083" s="17">
        <f t="shared" si="999"/>
        <v>2.46</v>
      </c>
      <c r="Y7083" s="17">
        <f t="shared" si="1000"/>
        <v>250</v>
      </c>
    </row>
    <row r="7084" spans="1:25" x14ac:dyDescent="0.15">
      <c r="A7084" s="82">
        <f t="shared" si="995"/>
        <v>10</v>
      </c>
      <c r="B7084" s="46">
        <v>43761.041666649493</v>
      </c>
      <c r="C7084" s="47">
        <f>Eingabe!G7085</f>
        <v>2.2000000000000002</v>
      </c>
      <c r="D7084" s="77">
        <v>7084</v>
      </c>
      <c r="E7084" s="47"/>
      <c r="F7084" s="25">
        <f t="shared" si="993"/>
        <v>3.28</v>
      </c>
      <c r="G7084" s="25">
        <f>VLOOKUP(F7084,'Spezifische Werte'!$B$2:$C$4002,2,FALSE)</f>
        <v>1.4036237149224865E-2</v>
      </c>
      <c r="H7084" s="25">
        <f t="shared" si="996"/>
        <v>28.07247429844973</v>
      </c>
      <c r="J7084" s="25">
        <f t="shared" si="994"/>
        <v>3.3</v>
      </c>
      <c r="K7084" s="25">
        <f>VLOOKUP(J7084,'Spezifische Werte'!$B$2:$C$4002,2,FALSE)</f>
        <v>1.4533450192857693E-2</v>
      </c>
      <c r="L7084" s="25">
        <f t="shared" si="997"/>
        <v>29.066900385715385</v>
      </c>
      <c r="R7084" s="25">
        <v>7082</v>
      </c>
      <c r="S7084" s="25">
        <v>7081</v>
      </c>
      <c r="T7084" s="25">
        <f t="shared" si="1001"/>
        <v>2.1178652373249625E-2</v>
      </c>
      <c r="U7084" s="25">
        <f t="shared" si="998"/>
        <v>2.2038033794037099E-2</v>
      </c>
      <c r="W7084" s="17">
        <f>Eingabe!H7085</f>
        <v>252</v>
      </c>
      <c r="X7084" s="17">
        <f t="shared" si="999"/>
        <v>2.52</v>
      </c>
      <c r="Y7084" s="17">
        <f t="shared" si="1000"/>
        <v>250</v>
      </c>
    </row>
    <row r="7085" spans="1:25" x14ac:dyDescent="0.15">
      <c r="A7085" s="82">
        <f t="shared" si="995"/>
        <v>10</v>
      </c>
      <c r="B7085" s="46">
        <v>43761.083333316157</v>
      </c>
      <c r="C7085" s="47">
        <f>Eingabe!G7086</f>
        <v>2.1</v>
      </c>
      <c r="D7085" s="77">
        <v>7085</v>
      </c>
      <c r="E7085" s="47"/>
      <c r="F7085" s="25">
        <f t="shared" si="993"/>
        <v>3.13</v>
      </c>
      <c r="G7085" s="25">
        <f>VLOOKUP(F7085,'Spezifische Werte'!$B$2:$C$4002,2,FALSE)</f>
        <v>1.0589326186624812E-2</v>
      </c>
      <c r="H7085" s="25">
        <f t="shared" si="996"/>
        <v>21.178652373249626</v>
      </c>
      <c r="J7085" s="25">
        <f t="shared" si="994"/>
        <v>3.15</v>
      </c>
      <c r="K7085" s="25">
        <f>VLOOKUP(J7085,'Spezifische Werte'!$B$2:$C$4002,2,FALSE)</f>
        <v>1.1019016897018549E-2</v>
      </c>
      <c r="L7085" s="25">
        <f t="shared" si="997"/>
        <v>22.038033794037098</v>
      </c>
      <c r="R7085" s="25">
        <v>7083</v>
      </c>
      <c r="S7085" s="25">
        <v>7082</v>
      </c>
      <c r="T7085" s="25">
        <f t="shared" si="1001"/>
        <v>2.1178652373249625E-2</v>
      </c>
      <c r="U7085" s="25">
        <f t="shared" si="998"/>
        <v>2.2038033794037099E-2</v>
      </c>
      <c r="W7085" s="17">
        <f>Eingabe!H7086</f>
        <v>259</v>
      </c>
      <c r="X7085" s="17">
        <f t="shared" si="999"/>
        <v>2.59</v>
      </c>
      <c r="Y7085" s="17">
        <f t="shared" si="1000"/>
        <v>260</v>
      </c>
    </row>
    <row r="7086" spans="1:25" x14ac:dyDescent="0.15">
      <c r="A7086" s="82">
        <f t="shared" si="995"/>
        <v>10</v>
      </c>
      <c r="B7086" s="46">
        <v>43761.124999982821</v>
      </c>
      <c r="C7086" s="47">
        <f>Eingabe!G7087</f>
        <v>2.2000000000000002</v>
      </c>
      <c r="D7086" s="77">
        <v>7086</v>
      </c>
      <c r="E7086" s="47"/>
      <c r="F7086" s="25">
        <f t="shared" si="993"/>
        <v>3.28</v>
      </c>
      <c r="G7086" s="25">
        <f>VLOOKUP(F7086,'Spezifische Werte'!$B$2:$C$4002,2,FALSE)</f>
        <v>1.4036237149224865E-2</v>
      </c>
      <c r="H7086" s="25">
        <f t="shared" si="996"/>
        <v>28.07247429844973</v>
      </c>
      <c r="J7086" s="25">
        <f t="shared" si="994"/>
        <v>3.3</v>
      </c>
      <c r="K7086" s="25">
        <f>VLOOKUP(J7086,'Spezifische Werte'!$B$2:$C$4002,2,FALSE)</f>
        <v>1.4533450192857693E-2</v>
      </c>
      <c r="L7086" s="25">
        <f t="shared" si="997"/>
        <v>29.066900385715385</v>
      </c>
      <c r="R7086" s="25">
        <v>7084</v>
      </c>
      <c r="S7086" s="25">
        <v>7083</v>
      </c>
      <c r="T7086" s="25">
        <f t="shared" si="1001"/>
        <v>2.1178652373249625E-2</v>
      </c>
      <c r="U7086" s="25">
        <f t="shared" si="998"/>
        <v>2.2038033794037099E-2</v>
      </c>
      <c r="W7086" s="17">
        <f>Eingabe!H7087</f>
        <v>253</v>
      </c>
      <c r="X7086" s="17">
        <f t="shared" si="999"/>
        <v>2.5299999999999998</v>
      </c>
      <c r="Y7086" s="17">
        <f t="shared" si="1000"/>
        <v>250</v>
      </c>
    </row>
    <row r="7087" spans="1:25" x14ac:dyDescent="0.15">
      <c r="A7087" s="82">
        <f t="shared" si="995"/>
        <v>10</v>
      </c>
      <c r="B7087" s="46">
        <v>43761.166666649486</v>
      </c>
      <c r="C7087" s="47">
        <f>Eingabe!G7088</f>
        <v>1.8</v>
      </c>
      <c r="D7087" s="77">
        <v>7087</v>
      </c>
      <c r="E7087" s="47"/>
      <c r="F7087" s="25">
        <f t="shared" si="993"/>
        <v>2.69</v>
      </c>
      <c r="G7087" s="25">
        <f>VLOOKUP(F7087,'Spezifische Werte'!$B$2:$C$4002,2,FALSE)</f>
        <v>3.715149232963236E-3</v>
      </c>
      <c r="H7087" s="25">
        <f t="shared" si="996"/>
        <v>7.4302984659264721</v>
      </c>
      <c r="J7087" s="25">
        <f t="shared" si="994"/>
        <v>2.7</v>
      </c>
      <c r="K7087" s="25">
        <f>VLOOKUP(J7087,'Spezifische Werte'!$B$2:$C$4002,2,FALSE)</f>
        <v>3.8225571704766847E-3</v>
      </c>
      <c r="L7087" s="25">
        <f t="shared" si="997"/>
        <v>7.6451143409533691</v>
      </c>
      <c r="R7087" s="25">
        <v>7085</v>
      </c>
      <c r="S7087" s="25">
        <v>7084</v>
      </c>
      <c r="T7087" s="25">
        <f t="shared" si="1001"/>
        <v>2.1178652373249625E-2</v>
      </c>
      <c r="U7087" s="25">
        <f t="shared" si="998"/>
        <v>2.2038033794037099E-2</v>
      </c>
      <c r="W7087" s="17">
        <f>Eingabe!H7088</f>
        <v>247</v>
      </c>
      <c r="X7087" s="17">
        <f t="shared" si="999"/>
        <v>2.4700000000000002</v>
      </c>
      <c r="Y7087" s="17">
        <f t="shared" si="1000"/>
        <v>250</v>
      </c>
    </row>
    <row r="7088" spans="1:25" x14ac:dyDescent="0.15">
      <c r="A7088" s="82">
        <f t="shared" si="995"/>
        <v>10</v>
      </c>
      <c r="B7088" s="46">
        <v>43761.20833331615</v>
      </c>
      <c r="C7088" s="47">
        <f>Eingabe!G7089</f>
        <v>1.8</v>
      </c>
      <c r="D7088" s="77">
        <v>7088</v>
      </c>
      <c r="E7088" s="47"/>
      <c r="F7088" s="25">
        <f t="shared" si="993"/>
        <v>2.69</v>
      </c>
      <c r="G7088" s="25">
        <f>VLOOKUP(F7088,'Spezifische Werte'!$B$2:$C$4002,2,FALSE)</f>
        <v>3.715149232963236E-3</v>
      </c>
      <c r="H7088" s="25">
        <f t="shared" si="996"/>
        <v>7.4302984659264721</v>
      </c>
      <c r="J7088" s="25">
        <f t="shared" si="994"/>
        <v>2.7</v>
      </c>
      <c r="K7088" s="25">
        <f>VLOOKUP(J7088,'Spezifische Werte'!$B$2:$C$4002,2,FALSE)</f>
        <v>3.8225571704766847E-3</v>
      </c>
      <c r="L7088" s="25">
        <f t="shared" si="997"/>
        <v>7.6451143409533691</v>
      </c>
      <c r="R7088" s="25">
        <v>7086</v>
      </c>
      <c r="S7088" s="25">
        <v>7085</v>
      </c>
      <c r="T7088" s="25">
        <f t="shared" si="1001"/>
        <v>2.1178652373249625E-2</v>
      </c>
      <c r="U7088" s="25">
        <f t="shared" si="998"/>
        <v>2.2038033794037099E-2</v>
      </c>
      <c r="W7088" s="17">
        <f>Eingabe!H7089</f>
        <v>220</v>
      </c>
      <c r="X7088" s="17">
        <f t="shared" si="999"/>
        <v>2.2000000000000002</v>
      </c>
      <c r="Y7088" s="17">
        <f t="shared" si="1000"/>
        <v>220.00000000000003</v>
      </c>
    </row>
    <row r="7089" spans="1:25" x14ac:dyDescent="0.15">
      <c r="A7089" s="82">
        <f t="shared" si="995"/>
        <v>10</v>
      </c>
      <c r="B7089" s="46">
        <v>43761.249999982814</v>
      </c>
      <c r="C7089" s="47">
        <f>Eingabe!G7090</f>
        <v>1.7</v>
      </c>
      <c r="D7089" s="77">
        <v>7089</v>
      </c>
      <c r="E7089" s="47"/>
      <c r="F7089" s="25">
        <f t="shared" si="993"/>
        <v>2.54</v>
      </c>
      <c r="G7089" s="25">
        <f>VLOOKUP(F7089,'Spezifische Werte'!$B$2:$C$4002,2,FALSE)</f>
        <v>2.3517714395877558E-3</v>
      </c>
      <c r="H7089" s="25">
        <f t="shared" si="996"/>
        <v>4.7035428791755116</v>
      </c>
      <c r="J7089" s="25">
        <f t="shared" si="994"/>
        <v>2.5499999999999998</v>
      </c>
      <c r="K7089" s="25">
        <f>VLOOKUP(J7089,'Spezifische Werte'!$B$2:$C$4002,2,FALSE)</f>
        <v>2.4279301551432594E-3</v>
      </c>
      <c r="L7089" s="25">
        <f t="shared" si="997"/>
        <v>4.855860310286519</v>
      </c>
      <c r="R7089" s="25">
        <v>7087</v>
      </c>
      <c r="S7089" s="25">
        <v>7086</v>
      </c>
      <c r="T7089" s="25">
        <f t="shared" si="1001"/>
        <v>2.1178652373249625E-2</v>
      </c>
      <c r="U7089" s="25">
        <f t="shared" si="998"/>
        <v>2.2038033794037099E-2</v>
      </c>
      <c r="W7089" s="17">
        <f>Eingabe!H7090</f>
        <v>229</v>
      </c>
      <c r="X7089" s="17">
        <f t="shared" si="999"/>
        <v>2.29</v>
      </c>
      <c r="Y7089" s="17">
        <f t="shared" si="1000"/>
        <v>229.99999999999997</v>
      </c>
    </row>
    <row r="7090" spans="1:25" x14ac:dyDescent="0.15">
      <c r="A7090" s="82">
        <f t="shared" si="995"/>
        <v>10</v>
      </c>
      <c r="B7090" s="46">
        <v>43761.291666649478</v>
      </c>
      <c r="C7090" s="47">
        <f>Eingabe!G7091</f>
        <v>2.2999999999999998</v>
      </c>
      <c r="D7090" s="77">
        <v>7090</v>
      </c>
      <c r="E7090" s="47"/>
      <c r="F7090" s="25">
        <f t="shared" si="993"/>
        <v>3.43</v>
      </c>
      <c r="G7090" s="25">
        <f>VLOOKUP(F7090,'Spezifische Werte'!$B$2:$C$4002,2,FALSE)</f>
        <v>1.7964243573129882E-2</v>
      </c>
      <c r="H7090" s="25">
        <f t="shared" si="996"/>
        <v>35.928487146259762</v>
      </c>
      <c r="J7090" s="25">
        <f t="shared" si="994"/>
        <v>3.45</v>
      </c>
      <c r="K7090" s="25">
        <f>VLOOKUP(J7090,'Spezifische Werte'!$B$2:$C$4002,2,FALSE)</f>
        <v>1.8521187553697735E-2</v>
      </c>
      <c r="L7090" s="25">
        <f t="shared" si="997"/>
        <v>37.042375107395472</v>
      </c>
      <c r="R7090" s="25">
        <v>7088</v>
      </c>
      <c r="S7090" s="25">
        <v>7087</v>
      </c>
      <c r="T7090" s="25">
        <f t="shared" si="1001"/>
        <v>2.1178652373249625E-2</v>
      </c>
      <c r="U7090" s="25">
        <f t="shared" si="998"/>
        <v>2.2038033794037099E-2</v>
      </c>
      <c r="W7090" s="17">
        <f>Eingabe!H7091</f>
        <v>247</v>
      </c>
      <c r="X7090" s="17">
        <f t="shared" si="999"/>
        <v>2.4700000000000002</v>
      </c>
      <c r="Y7090" s="17">
        <f t="shared" si="1000"/>
        <v>250</v>
      </c>
    </row>
    <row r="7091" spans="1:25" x14ac:dyDescent="0.15">
      <c r="A7091" s="82">
        <f t="shared" si="995"/>
        <v>10</v>
      </c>
      <c r="B7091" s="46">
        <v>43761.333333316143</v>
      </c>
      <c r="C7091" s="47">
        <f>Eingabe!G7092</f>
        <v>1.9</v>
      </c>
      <c r="D7091" s="77">
        <v>7091</v>
      </c>
      <c r="E7091" s="47"/>
      <c r="F7091" s="25">
        <f t="shared" si="993"/>
        <v>2.83</v>
      </c>
      <c r="G7091" s="25">
        <f>VLOOKUP(F7091,'Spezifische Werte'!$B$2:$C$4002,2,FALSE)</f>
        <v>5.3996541966473566E-3</v>
      </c>
      <c r="H7091" s="25">
        <f t="shared" si="996"/>
        <v>10.799308393294714</v>
      </c>
      <c r="J7091" s="25">
        <f t="shared" si="994"/>
        <v>2.85</v>
      </c>
      <c r="K7091" s="25">
        <f>VLOOKUP(J7091,'Spezifische Werte'!$B$2:$C$4002,2,FALSE)</f>
        <v>5.6714421172963415E-3</v>
      </c>
      <c r="L7091" s="25">
        <f t="shared" si="997"/>
        <v>11.342884234592683</v>
      </c>
      <c r="R7091" s="25">
        <v>7089</v>
      </c>
      <c r="S7091" s="25">
        <v>7088</v>
      </c>
      <c r="T7091" s="25">
        <f t="shared" si="1001"/>
        <v>2.1178652373249625E-2</v>
      </c>
      <c r="U7091" s="25">
        <f t="shared" si="998"/>
        <v>2.2038033794037099E-2</v>
      </c>
      <c r="W7091" s="17">
        <f>Eingabe!H7092</f>
        <v>230</v>
      </c>
      <c r="X7091" s="17">
        <f t="shared" si="999"/>
        <v>2.2999999999999998</v>
      </c>
      <c r="Y7091" s="17">
        <f t="shared" si="1000"/>
        <v>229.99999999999997</v>
      </c>
    </row>
    <row r="7092" spans="1:25" x14ac:dyDescent="0.15">
      <c r="A7092" s="82">
        <f t="shared" si="995"/>
        <v>10</v>
      </c>
      <c r="B7092" s="46">
        <v>43761.374999982807</v>
      </c>
      <c r="C7092" s="47">
        <f>Eingabe!G7093</f>
        <v>1.8</v>
      </c>
      <c r="D7092" s="77">
        <v>7092</v>
      </c>
      <c r="E7092" s="47"/>
      <c r="F7092" s="25">
        <f t="shared" si="993"/>
        <v>2.69</v>
      </c>
      <c r="G7092" s="25">
        <f>VLOOKUP(F7092,'Spezifische Werte'!$B$2:$C$4002,2,FALSE)</f>
        <v>3.715149232963236E-3</v>
      </c>
      <c r="H7092" s="25">
        <f t="shared" si="996"/>
        <v>7.4302984659264721</v>
      </c>
      <c r="J7092" s="25">
        <f t="shared" si="994"/>
        <v>2.7</v>
      </c>
      <c r="K7092" s="25">
        <f>VLOOKUP(J7092,'Spezifische Werte'!$B$2:$C$4002,2,FALSE)</f>
        <v>3.8225571704766847E-3</v>
      </c>
      <c r="L7092" s="25">
        <f t="shared" si="997"/>
        <v>7.6451143409533691</v>
      </c>
      <c r="R7092" s="25">
        <v>7090</v>
      </c>
      <c r="S7092" s="25">
        <v>7089</v>
      </c>
      <c r="T7092" s="25">
        <f t="shared" si="1001"/>
        <v>2.1178652373249625E-2</v>
      </c>
      <c r="U7092" s="25">
        <f t="shared" si="998"/>
        <v>2.2038033794037099E-2</v>
      </c>
      <c r="W7092" s="17">
        <f>Eingabe!H7093</f>
        <v>266</v>
      </c>
      <c r="X7092" s="17">
        <f t="shared" si="999"/>
        <v>2.66</v>
      </c>
      <c r="Y7092" s="17">
        <f t="shared" si="1000"/>
        <v>270</v>
      </c>
    </row>
    <row r="7093" spans="1:25" x14ac:dyDescent="0.15">
      <c r="A7093" s="82">
        <f t="shared" si="995"/>
        <v>10</v>
      </c>
      <c r="B7093" s="46">
        <v>43761.416666649471</v>
      </c>
      <c r="C7093" s="47">
        <f>Eingabe!G7094</f>
        <v>1.8</v>
      </c>
      <c r="D7093" s="77">
        <v>7093</v>
      </c>
      <c r="E7093" s="47"/>
      <c r="F7093" s="25">
        <f t="shared" si="993"/>
        <v>2.69</v>
      </c>
      <c r="G7093" s="25">
        <f>VLOOKUP(F7093,'Spezifische Werte'!$B$2:$C$4002,2,FALSE)</f>
        <v>3.715149232963236E-3</v>
      </c>
      <c r="H7093" s="25">
        <f t="shared" si="996"/>
        <v>7.4302984659264721</v>
      </c>
      <c r="J7093" s="25">
        <f t="shared" si="994"/>
        <v>2.7</v>
      </c>
      <c r="K7093" s="25">
        <f>VLOOKUP(J7093,'Spezifische Werte'!$B$2:$C$4002,2,FALSE)</f>
        <v>3.8225571704766847E-3</v>
      </c>
      <c r="L7093" s="25">
        <f t="shared" si="997"/>
        <v>7.6451143409533691</v>
      </c>
      <c r="R7093" s="25">
        <v>7091</v>
      </c>
      <c r="S7093" s="25">
        <v>7090</v>
      </c>
      <c r="T7093" s="25">
        <f t="shared" si="1001"/>
        <v>2.1178652373249625E-2</v>
      </c>
      <c r="U7093" s="25">
        <f t="shared" si="998"/>
        <v>2.2038033794037099E-2</v>
      </c>
      <c r="W7093" s="17">
        <f>Eingabe!H7094</f>
        <v>252</v>
      </c>
      <c r="X7093" s="17">
        <f t="shared" si="999"/>
        <v>2.52</v>
      </c>
      <c r="Y7093" s="17">
        <f t="shared" si="1000"/>
        <v>250</v>
      </c>
    </row>
    <row r="7094" spans="1:25" x14ac:dyDescent="0.15">
      <c r="A7094" s="82">
        <f t="shared" si="995"/>
        <v>10</v>
      </c>
      <c r="B7094" s="46">
        <v>43761.458333316135</v>
      </c>
      <c r="C7094" s="47">
        <f>Eingabe!G7095</f>
        <v>1.4</v>
      </c>
      <c r="D7094" s="77">
        <v>7094</v>
      </c>
      <c r="E7094" s="47"/>
      <c r="F7094" s="25">
        <f t="shared" si="993"/>
        <v>2.09</v>
      </c>
      <c r="G7094" s="25">
        <f>VLOOKUP(F7094,'Spezifische Werte'!$B$2:$C$4002,2,FALSE)</f>
        <v>7.3732435985694874E-4</v>
      </c>
      <c r="H7094" s="25">
        <f t="shared" si="996"/>
        <v>1.4746487197138975</v>
      </c>
      <c r="J7094" s="25">
        <f t="shared" si="994"/>
        <v>2.1</v>
      </c>
      <c r="K7094" s="25">
        <f>VLOOKUP(J7094,'Spezifische Werte'!$B$2:$C$4002,2,FALSE)</f>
        <v>7.595217950017582E-4</v>
      </c>
      <c r="L7094" s="25">
        <f t="shared" si="997"/>
        <v>1.5190435900035164</v>
      </c>
      <c r="R7094" s="25">
        <v>7092</v>
      </c>
      <c r="S7094" s="25">
        <v>7091</v>
      </c>
      <c r="T7094" s="25">
        <f t="shared" si="1001"/>
        <v>2.1178652373249625E-2</v>
      </c>
      <c r="U7094" s="25">
        <f t="shared" si="998"/>
        <v>2.2038033794037099E-2</v>
      </c>
      <c r="W7094" s="17">
        <f>Eingabe!H7095</f>
        <v>240</v>
      </c>
      <c r="X7094" s="17">
        <f t="shared" si="999"/>
        <v>2.4</v>
      </c>
      <c r="Y7094" s="17">
        <f t="shared" si="1000"/>
        <v>240</v>
      </c>
    </row>
    <row r="7095" spans="1:25" x14ac:dyDescent="0.15">
      <c r="A7095" s="82">
        <f t="shared" si="995"/>
        <v>10</v>
      </c>
      <c r="B7095" s="46">
        <v>43761.4999999828</v>
      </c>
      <c r="C7095" s="47">
        <f>Eingabe!G7096</f>
        <v>2.2000000000000002</v>
      </c>
      <c r="D7095" s="77">
        <v>7095</v>
      </c>
      <c r="E7095" s="47"/>
      <c r="F7095" s="25">
        <f t="shared" si="993"/>
        <v>3.28</v>
      </c>
      <c r="G7095" s="25">
        <f>VLOOKUP(F7095,'Spezifische Werte'!$B$2:$C$4002,2,FALSE)</f>
        <v>1.4036237149224865E-2</v>
      </c>
      <c r="H7095" s="25">
        <f t="shared" si="996"/>
        <v>28.07247429844973</v>
      </c>
      <c r="J7095" s="25">
        <f t="shared" si="994"/>
        <v>3.3</v>
      </c>
      <c r="K7095" s="25">
        <f>VLOOKUP(J7095,'Spezifische Werte'!$B$2:$C$4002,2,FALSE)</f>
        <v>1.4533450192857693E-2</v>
      </c>
      <c r="L7095" s="25">
        <f t="shared" si="997"/>
        <v>29.066900385715385</v>
      </c>
      <c r="R7095" s="25">
        <v>7093</v>
      </c>
      <c r="S7095" s="25">
        <v>7092</v>
      </c>
      <c r="T7095" s="25">
        <f t="shared" si="1001"/>
        <v>2.1178652373249625E-2</v>
      </c>
      <c r="U7095" s="25">
        <f t="shared" si="998"/>
        <v>2.2038033794037099E-2</v>
      </c>
      <c r="W7095" s="17">
        <f>Eingabe!H7096</f>
        <v>255</v>
      </c>
      <c r="X7095" s="17">
        <f t="shared" si="999"/>
        <v>2.5499999999999998</v>
      </c>
      <c r="Y7095" s="17">
        <f t="shared" si="1000"/>
        <v>260</v>
      </c>
    </row>
    <row r="7096" spans="1:25" x14ac:dyDescent="0.15">
      <c r="A7096" s="82">
        <f t="shared" si="995"/>
        <v>10</v>
      </c>
      <c r="B7096" s="46">
        <v>43761.541666649464</v>
      </c>
      <c r="C7096" s="47">
        <f>Eingabe!G7097</f>
        <v>1.9</v>
      </c>
      <c r="D7096" s="77">
        <v>7096</v>
      </c>
      <c r="E7096" s="47"/>
      <c r="F7096" s="25">
        <f t="shared" si="993"/>
        <v>2.83</v>
      </c>
      <c r="G7096" s="25">
        <f>VLOOKUP(F7096,'Spezifische Werte'!$B$2:$C$4002,2,FALSE)</f>
        <v>5.3996541966473566E-3</v>
      </c>
      <c r="H7096" s="25">
        <f t="shared" si="996"/>
        <v>10.799308393294714</v>
      </c>
      <c r="J7096" s="25">
        <f t="shared" si="994"/>
        <v>2.85</v>
      </c>
      <c r="K7096" s="25">
        <f>VLOOKUP(J7096,'Spezifische Werte'!$B$2:$C$4002,2,FALSE)</f>
        <v>5.6714421172963415E-3</v>
      </c>
      <c r="L7096" s="25">
        <f t="shared" si="997"/>
        <v>11.342884234592683</v>
      </c>
      <c r="R7096" s="25">
        <v>7094</v>
      </c>
      <c r="S7096" s="25">
        <v>7093</v>
      </c>
      <c r="T7096" s="25">
        <f t="shared" si="1001"/>
        <v>2.1178652373249625E-2</v>
      </c>
      <c r="U7096" s="25">
        <f t="shared" si="998"/>
        <v>2.2038033794037099E-2</v>
      </c>
      <c r="W7096" s="17">
        <f>Eingabe!H7097</f>
        <v>259</v>
      </c>
      <c r="X7096" s="17">
        <f t="shared" si="999"/>
        <v>2.59</v>
      </c>
      <c r="Y7096" s="17">
        <f t="shared" si="1000"/>
        <v>260</v>
      </c>
    </row>
    <row r="7097" spans="1:25" x14ac:dyDescent="0.15">
      <c r="A7097" s="82">
        <f t="shared" si="995"/>
        <v>10</v>
      </c>
      <c r="B7097" s="46">
        <v>43761.583333316128</v>
      </c>
      <c r="C7097" s="47">
        <f>Eingabe!G7098</f>
        <v>1.5</v>
      </c>
      <c r="D7097" s="77">
        <v>7097</v>
      </c>
      <c r="E7097" s="47"/>
      <c r="F7097" s="25">
        <f t="shared" si="993"/>
        <v>2.2400000000000002</v>
      </c>
      <c r="G7097" s="25">
        <f>VLOOKUP(F7097,'Spezifische Werte'!$B$2:$C$4002,2,FALSE)</f>
        <v>1.1193746192255218E-3</v>
      </c>
      <c r="H7097" s="25">
        <f t="shared" si="996"/>
        <v>2.2387492384510437</v>
      </c>
      <c r="J7097" s="25">
        <f t="shared" si="994"/>
        <v>2.25</v>
      </c>
      <c r="K7097" s="25">
        <f>VLOOKUP(J7097,'Spezifische Werte'!$B$2:$C$4002,2,FALSE)</f>
        <v>1.1487981333340618E-3</v>
      </c>
      <c r="L7097" s="25">
        <f t="shared" si="997"/>
        <v>2.2975962666681236</v>
      </c>
      <c r="R7097" s="25">
        <v>7095</v>
      </c>
      <c r="S7097" s="25">
        <v>7094</v>
      </c>
      <c r="T7097" s="25">
        <f t="shared" si="1001"/>
        <v>2.1178652373249625E-2</v>
      </c>
      <c r="U7097" s="25">
        <f t="shared" si="998"/>
        <v>2.2038033794037099E-2</v>
      </c>
      <c r="W7097" s="17">
        <f>Eingabe!H7098</f>
        <v>248</v>
      </c>
      <c r="X7097" s="17">
        <f t="shared" si="999"/>
        <v>2.48</v>
      </c>
      <c r="Y7097" s="17">
        <f t="shared" si="1000"/>
        <v>250</v>
      </c>
    </row>
    <row r="7098" spans="1:25" x14ac:dyDescent="0.15">
      <c r="A7098" s="82">
        <f t="shared" si="995"/>
        <v>10</v>
      </c>
      <c r="B7098" s="46">
        <v>43761.624999982792</v>
      </c>
      <c r="C7098" s="47">
        <f>Eingabe!G7099</f>
        <v>1.7</v>
      </c>
      <c r="D7098" s="77">
        <v>7098</v>
      </c>
      <c r="E7098" s="47"/>
      <c r="F7098" s="25">
        <f t="shared" si="993"/>
        <v>2.54</v>
      </c>
      <c r="G7098" s="25">
        <f>VLOOKUP(F7098,'Spezifische Werte'!$B$2:$C$4002,2,FALSE)</f>
        <v>2.3517714395877558E-3</v>
      </c>
      <c r="H7098" s="25">
        <f t="shared" si="996"/>
        <v>4.7035428791755116</v>
      </c>
      <c r="J7098" s="25">
        <f t="shared" si="994"/>
        <v>2.5499999999999998</v>
      </c>
      <c r="K7098" s="25">
        <f>VLOOKUP(J7098,'Spezifische Werte'!$B$2:$C$4002,2,FALSE)</f>
        <v>2.4279301551432594E-3</v>
      </c>
      <c r="L7098" s="25">
        <f t="shared" si="997"/>
        <v>4.855860310286519</v>
      </c>
      <c r="R7098" s="25">
        <v>7096</v>
      </c>
      <c r="S7098" s="25">
        <v>7095</v>
      </c>
      <c r="T7098" s="25">
        <f t="shared" si="1001"/>
        <v>2.1178652373249625E-2</v>
      </c>
      <c r="U7098" s="25">
        <f t="shared" si="998"/>
        <v>2.2038033794037099E-2</v>
      </c>
      <c r="W7098" s="17">
        <f>Eingabe!H7099</f>
        <v>231</v>
      </c>
      <c r="X7098" s="17">
        <f t="shared" si="999"/>
        <v>2.31</v>
      </c>
      <c r="Y7098" s="17">
        <f t="shared" si="1000"/>
        <v>229.99999999999997</v>
      </c>
    </row>
    <row r="7099" spans="1:25" x14ac:dyDescent="0.15">
      <c r="A7099" s="82">
        <f t="shared" si="995"/>
        <v>10</v>
      </c>
      <c r="B7099" s="46">
        <v>43761.666666649457</v>
      </c>
      <c r="C7099" s="47">
        <f>Eingabe!G7100</f>
        <v>1.9</v>
      </c>
      <c r="D7099" s="77">
        <v>7099</v>
      </c>
      <c r="E7099" s="47"/>
      <c r="F7099" s="25">
        <f t="shared" si="993"/>
        <v>2.83</v>
      </c>
      <c r="G7099" s="25">
        <f>VLOOKUP(F7099,'Spezifische Werte'!$B$2:$C$4002,2,FALSE)</f>
        <v>5.3996541966473566E-3</v>
      </c>
      <c r="H7099" s="25">
        <f t="shared" si="996"/>
        <v>10.799308393294714</v>
      </c>
      <c r="J7099" s="25">
        <f t="shared" si="994"/>
        <v>2.85</v>
      </c>
      <c r="K7099" s="25">
        <f>VLOOKUP(J7099,'Spezifische Werte'!$B$2:$C$4002,2,FALSE)</f>
        <v>5.6714421172963415E-3</v>
      </c>
      <c r="L7099" s="25">
        <f t="shared" si="997"/>
        <v>11.342884234592683</v>
      </c>
      <c r="R7099" s="25">
        <v>7097</v>
      </c>
      <c r="S7099" s="25">
        <v>7096</v>
      </c>
      <c r="T7099" s="25">
        <f t="shared" si="1001"/>
        <v>2.1178652373249625E-2</v>
      </c>
      <c r="U7099" s="25">
        <f t="shared" si="998"/>
        <v>2.2038033794037099E-2</v>
      </c>
      <c r="W7099" s="17">
        <f>Eingabe!H7100</f>
        <v>226</v>
      </c>
      <c r="X7099" s="17">
        <f t="shared" si="999"/>
        <v>2.2599999999999998</v>
      </c>
      <c r="Y7099" s="17">
        <f t="shared" si="1000"/>
        <v>229.99999999999997</v>
      </c>
    </row>
    <row r="7100" spans="1:25" x14ac:dyDescent="0.15">
      <c r="A7100" s="82">
        <f t="shared" si="995"/>
        <v>10</v>
      </c>
      <c r="B7100" s="46">
        <v>43761.708333316121</v>
      </c>
      <c r="C7100" s="47">
        <f>Eingabe!G7101</f>
        <v>2.4</v>
      </c>
      <c r="D7100" s="77">
        <v>7100</v>
      </c>
      <c r="E7100" s="47"/>
      <c r="F7100" s="25">
        <f t="shared" si="993"/>
        <v>3.58</v>
      </c>
      <c r="G7100" s="25">
        <f>VLOOKUP(F7100,'Spezifische Werte'!$B$2:$C$4002,2,FALSE)</f>
        <v>2.2829235995572409E-2</v>
      </c>
      <c r="H7100" s="25">
        <f t="shared" si="996"/>
        <v>45.658471991144815</v>
      </c>
      <c r="J7100" s="25">
        <f t="shared" si="994"/>
        <v>3.6</v>
      </c>
      <c r="K7100" s="25">
        <f>VLOOKUP(J7100,'Spezifische Werte'!$B$2:$C$4002,2,FALSE)</f>
        <v>2.3596471134930203E-2</v>
      </c>
      <c r="L7100" s="25">
        <f t="shared" si="997"/>
        <v>47.19294226986041</v>
      </c>
      <c r="R7100" s="25">
        <v>7098</v>
      </c>
      <c r="S7100" s="25">
        <v>7097</v>
      </c>
      <c r="T7100" s="25">
        <f t="shared" si="1001"/>
        <v>2.1178652373249625E-2</v>
      </c>
      <c r="U7100" s="25">
        <f t="shared" si="998"/>
        <v>2.2038033794037099E-2</v>
      </c>
      <c r="W7100" s="17">
        <f>Eingabe!H7101</f>
        <v>215</v>
      </c>
      <c r="X7100" s="17">
        <f t="shared" si="999"/>
        <v>2.15</v>
      </c>
      <c r="Y7100" s="17">
        <f t="shared" si="1000"/>
        <v>220.00000000000003</v>
      </c>
    </row>
    <row r="7101" spans="1:25" x14ac:dyDescent="0.15">
      <c r="A7101" s="82">
        <f t="shared" si="995"/>
        <v>10</v>
      </c>
      <c r="B7101" s="46">
        <v>43761.749999982785</v>
      </c>
      <c r="C7101" s="47">
        <f>Eingabe!G7102</f>
        <v>2.4</v>
      </c>
      <c r="D7101" s="77">
        <v>7101</v>
      </c>
      <c r="E7101" s="47"/>
      <c r="F7101" s="25">
        <f t="shared" si="993"/>
        <v>3.58</v>
      </c>
      <c r="G7101" s="25">
        <f>VLOOKUP(F7101,'Spezifische Werte'!$B$2:$C$4002,2,FALSE)</f>
        <v>2.2829235995572409E-2</v>
      </c>
      <c r="H7101" s="25">
        <f t="shared" si="996"/>
        <v>45.658471991144815</v>
      </c>
      <c r="J7101" s="25">
        <f t="shared" si="994"/>
        <v>3.6</v>
      </c>
      <c r="K7101" s="25">
        <f>VLOOKUP(J7101,'Spezifische Werte'!$B$2:$C$4002,2,FALSE)</f>
        <v>2.3596471134930203E-2</v>
      </c>
      <c r="L7101" s="25">
        <f t="shared" si="997"/>
        <v>47.19294226986041</v>
      </c>
      <c r="R7101" s="25">
        <v>7099</v>
      </c>
      <c r="S7101" s="25">
        <v>7098</v>
      </c>
      <c r="T7101" s="25">
        <f t="shared" si="1001"/>
        <v>2.1178652373249625E-2</v>
      </c>
      <c r="U7101" s="25">
        <f t="shared" si="998"/>
        <v>2.2038033794037099E-2</v>
      </c>
      <c r="W7101" s="17">
        <f>Eingabe!H7102</f>
        <v>210</v>
      </c>
      <c r="X7101" s="17">
        <f t="shared" si="999"/>
        <v>2.1</v>
      </c>
      <c r="Y7101" s="17">
        <f t="shared" si="1000"/>
        <v>210</v>
      </c>
    </row>
    <row r="7102" spans="1:25" x14ac:dyDescent="0.15">
      <c r="A7102" s="82">
        <f t="shared" si="995"/>
        <v>10</v>
      </c>
      <c r="B7102" s="46">
        <v>43761.791666649449</v>
      </c>
      <c r="C7102" s="47">
        <f>Eingabe!G7103</f>
        <v>2.7</v>
      </c>
      <c r="D7102" s="77">
        <v>7102</v>
      </c>
      <c r="E7102" s="47"/>
      <c r="F7102" s="25">
        <f t="shared" si="993"/>
        <v>4.03</v>
      </c>
      <c r="G7102" s="25">
        <f>VLOOKUP(F7102,'Spezifische Werte'!$B$2:$C$4002,2,FALSE)</f>
        <v>4.2666657265334036E-2</v>
      </c>
      <c r="H7102" s="25">
        <f t="shared" si="996"/>
        <v>85.333314530668076</v>
      </c>
      <c r="J7102" s="25">
        <f t="shared" si="994"/>
        <v>4.05</v>
      </c>
      <c r="K7102" s="25">
        <f>VLOOKUP(J7102,'Spezifische Werte'!$B$2:$C$4002,2,FALSE)</f>
        <v>4.3597034083331404E-2</v>
      </c>
      <c r="L7102" s="25">
        <f t="shared" si="997"/>
        <v>87.194068166662802</v>
      </c>
      <c r="R7102" s="25">
        <v>7100</v>
      </c>
      <c r="S7102" s="25">
        <v>7099</v>
      </c>
      <c r="T7102" s="25">
        <f t="shared" si="1001"/>
        <v>2.1178652373249625E-2</v>
      </c>
      <c r="U7102" s="25">
        <f t="shared" si="998"/>
        <v>2.2038033794037099E-2</v>
      </c>
      <c r="W7102" s="17">
        <f>Eingabe!H7103</f>
        <v>233</v>
      </c>
      <c r="X7102" s="17">
        <f t="shared" si="999"/>
        <v>2.33</v>
      </c>
      <c r="Y7102" s="17">
        <f t="shared" si="1000"/>
        <v>229.99999999999997</v>
      </c>
    </row>
    <row r="7103" spans="1:25" x14ac:dyDescent="0.15">
      <c r="A7103" s="82">
        <f t="shared" si="995"/>
        <v>10</v>
      </c>
      <c r="B7103" s="46">
        <v>43761.833333316114</v>
      </c>
      <c r="C7103" s="47">
        <f>Eingabe!G7104</f>
        <v>2.7</v>
      </c>
      <c r="D7103" s="77">
        <v>7103</v>
      </c>
      <c r="E7103" s="47"/>
      <c r="F7103" s="25">
        <f t="shared" si="993"/>
        <v>4.03</v>
      </c>
      <c r="G7103" s="25">
        <f>VLOOKUP(F7103,'Spezifische Werte'!$B$2:$C$4002,2,FALSE)</f>
        <v>4.2666657265334036E-2</v>
      </c>
      <c r="H7103" s="25">
        <f t="shared" si="996"/>
        <v>85.333314530668076</v>
      </c>
      <c r="J7103" s="25">
        <f t="shared" si="994"/>
        <v>4.05</v>
      </c>
      <c r="K7103" s="25">
        <f>VLOOKUP(J7103,'Spezifische Werte'!$B$2:$C$4002,2,FALSE)</f>
        <v>4.3597034083331404E-2</v>
      </c>
      <c r="L7103" s="25">
        <f t="shared" si="997"/>
        <v>87.194068166662802</v>
      </c>
      <c r="R7103" s="25">
        <v>7101</v>
      </c>
      <c r="S7103" s="25">
        <v>7100</v>
      </c>
      <c r="T7103" s="25">
        <f t="shared" si="1001"/>
        <v>2.1178652373249625E-2</v>
      </c>
      <c r="U7103" s="25">
        <f t="shared" si="998"/>
        <v>2.2038033794037099E-2</v>
      </c>
      <c r="W7103" s="17">
        <f>Eingabe!H7104</f>
        <v>220</v>
      </c>
      <c r="X7103" s="17">
        <f t="shared" si="999"/>
        <v>2.2000000000000002</v>
      </c>
      <c r="Y7103" s="17">
        <f t="shared" si="1000"/>
        <v>220.00000000000003</v>
      </c>
    </row>
    <row r="7104" spans="1:25" x14ac:dyDescent="0.15">
      <c r="A7104" s="82">
        <f t="shared" si="995"/>
        <v>10</v>
      </c>
      <c r="B7104" s="46">
        <v>43761.874999982778</v>
      </c>
      <c r="C7104" s="47">
        <f>Eingabe!G7105</f>
        <v>2.8</v>
      </c>
      <c r="D7104" s="77">
        <v>7104</v>
      </c>
      <c r="E7104" s="47"/>
      <c r="F7104" s="25">
        <f t="shared" si="993"/>
        <v>4.18</v>
      </c>
      <c r="G7104" s="25">
        <f>VLOOKUP(F7104,'Spezifische Werte'!$B$2:$C$4002,2,FALSE)</f>
        <v>4.9643016475870723E-2</v>
      </c>
      <c r="H7104" s="25">
        <f t="shared" si="996"/>
        <v>99.286032951741447</v>
      </c>
      <c r="J7104" s="25">
        <f t="shared" si="994"/>
        <v>4.2</v>
      </c>
      <c r="K7104" s="25">
        <f>VLOOKUP(J7104,'Spezifische Werte'!$B$2:$C$4002,2,FALSE)</f>
        <v>5.0575500247497268E-2</v>
      </c>
      <c r="L7104" s="25">
        <f t="shared" si="997"/>
        <v>101.15100049499453</v>
      </c>
      <c r="R7104" s="25">
        <v>7102</v>
      </c>
      <c r="S7104" s="25">
        <v>7101</v>
      </c>
      <c r="T7104" s="25">
        <f t="shared" si="1001"/>
        <v>2.1178652373249625E-2</v>
      </c>
      <c r="U7104" s="25">
        <f t="shared" si="998"/>
        <v>2.2038033794037099E-2</v>
      </c>
      <c r="W7104" s="17">
        <f>Eingabe!H7105</f>
        <v>220</v>
      </c>
      <c r="X7104" s="17">
        <f t="shared" si="999"/>
        <v>2.2000000000000002</v>
      </c>
      <c r="Y7104" s="17">
        <f t="shared" si="1000"/>
        <v>220.00000000000003</v>
      </c>
    </row>
    <row r="7105" spans="1:25" x14ac:dyDescent="0.15">
      <c r="A7105" s="82">
        <f t="shared" si="995"/>
        <v>10</v>
      </c>
      <c r="B7105" s="46">
        <v>43761.916666649442</v>
      </c>
      <c r="C7105" s="47">
        <f>Eingabe!G7106</f>
        <v>3.1</v>
      </c>
      <c r="D7105" s="77">
        <v>7105</v>
      </c>
      <c r="E7105" s="47"/>
      <c r="F7105" s="25">
        <f t="shared" si="993"/>
        <v>4.62</v>
      </c>
      <c r="G7105" s="25">
        <f>VLOOKUP(F7105,'Spezifische Werte'!$B$2:$C$4002,2,FALSE)</f>
        <v>7.0834307543363312E-2</v>
      </c>
      <c r="H7105" s="25">
        <f t="shared" si="996"/>
        <v>141.66861508672662</v>
      </c>
      <c r="J7105" s="25">
        <f t="shared" si="994"/>
        <v>4.6500000000000004</v>
      </c>
      <c r="K7105" s="25">
        <f>VLOOKUP(J7105,'Spezifische Werte'!$B$2:$C$4002,2,FALSE)</f>
        <v>7.2366311882592071E-2</v>
      </c>
      <c r="L7105" s="25">
        <f t="shared" si="997"/>
        <v>144.73262376518414</v>
      </c>
      <c r="R7105" s="25">
        <v>7103</v>
      </c>
      <c r="S7105" s="25">
        <v>7102</v>
      </c>
      <c r="T7105" s="25">
        <f t="shared" si="1001"/>
        <v>2.1178652373249625E-2</v>
      </c>
      <c r="U7105" s="25">
        <f t="shared" si="998"/>
        <v>2.2038033794037099E-2</v>
      </c>
      <c r="W7105" s="17">
        <f>Eingabe!H7106</f>
        <v>231</v>
      </c>
      <c r="X7105" s="17">
        <f t="shared" si="999"/>
        <v>2.31</v>
      </c>
      <c r="Y7105" s="17">
        <f t="shared" si="1000"/>
        <v>229.99999999999997</v>
      </c>
    </row>
    <row r="7106" spans="1:25" x14ac:dyDescent="0.15">
      <c r="A7106" s="82">
        <f t="shared" si="995"/>
        <v>10</v>
      </c>
      <c r="B7106" s="46">
        <v>43761.958333316106</v>
      </c>
      <c r="C7106" s="47">
        <f>Eingabe!G7107</f>
        <v>3.3</v>
      </c>
      <c r="D7106" s="77">
        <v>7106</v>
      </c>
      <c r="E7106" s="47"/>
      <c r="F7106" s="25">
        <f t="shared" si="993"/>
        <v>4.92</v>
      </c>
      <c r="G7106" s="25">
        <f>VLOOKUP(F7106,'Spezifische Werte'!$B$2:$C$4002,2,FALSE)</f>
        <v>8.7079957720259088E-2</v>
      </c>
      <c r="H7106" s="25">
        <f t="shared" si="996"/>
        <v>174.15991544051818</v>
      </c>
      <c r="J7106" s="25">
        <f t="shared" si="994"/>
        <v>4.95</v>
      </c>
      <c r="K7106" s="25">
        <f>VLOOKUP(J7106,'Spezifische Werte'!$B$2:$C$4002,2,FALSE)</f>
        <v>8.884038911585862E-2</v>
      </c>
      <c r="L7106" s="25">
        <f t="shared" si="997"/>
        <v>177.68077823171723</v>
      </c>
      <c r="R7106" s="25">
        <v>7104</v>
      </c>
      <c r="S7106" s="25">
        <v>7103</v>
      </c>
      <c r="T7106" s="25">
        <f t="shared" si="1001"/>
        <v>2.1178652373249625E-2</v>
      </c>
      <c r="U7106" s="25">
        <f t="shared" si="998"/>
        <v>2.2038033794037099E-2</v>
      </c>
      <c r="W7106" s="17">
        <f>Eingabe!H7107</f>
        <v>230</v>
      </c>
      <c r="X7106" s="17">
        <f t="shared" si="999"/>
        <v>2.2999999999999998</v>
      </c>
      <c r="Y7106" s="17">
        <f t="shared" si="1000"/>
        <v>229.99999999999997</v>
      </c>
    </row>
    <row r="7107" spans="1:25" x14ac:dyDescent="0.15">
      <c r="A7107" s="82">
        <f t="shared" si="995"/>
        <v>10</v>
      </c>
      <c r="B7107" s="46">
        <v>43761.999999982771</v>
      </c>
      <c r="C7107" s="47">
        <f>Eingabe!G7108</f>
        <v>3.1</v>
      </c>
      <c r="D7107" s="77">
        <v>7107</v>
      </c>
      <c r="E7107" s="47"/>
      <c r="F7107" s="25">
        <f t="shared" ref="F7107:F7170" si="1002">ROUND(C7107*($O$4/$O$5)^$O$7,2)</f>
        <v>4.62</v>
      </c>
      <c r="G7107" s="25">
        <f>VLOOKUP(F7107,'Spezifische Werte'!$B$2:$C$4002,2,FALSE)</f>
        <v>7.0834307543363312E-2</v>
      </c>
      <c r="H7107" s="25">
        <f t="shared" si="996"/>
        <v>141.66861508672662</v>
      </c>
      <c r="J7107" s="25">
        <f t="shared" ref="J7107:J7170" si="1003">ROUND(C7107*(LN($O$4/$O$8)/LN($O$5/$O$8)),2)</f>
        <v>4.6500000000000004</v>
      </c>
      <c r="K7107" s="25">
        <f>VLOOKUP(J7107,'Spezifische Werte'!$B$2:$C$4002,2,FALSE)</f>
        <v>7.2366311882592071E-2</v>
      </c>
      <c r="L7107" s="25">
        <f t="shared" si="997"/>
        <v>144.73262376518414</v>
      </c>
      <c r="R7107" s="25">
        <v>7105</v>
      </c>
      <c r="S7107" s="25">
        <v>7104</v>
      </c>
      <c r="T7107" s="25">
        <f t="shared" si="1001"/>
        <v>2.1178652373249625E-2</v>
      </c>
      <c r="U7107" s="25">
        <f t="shared" si="998"/>
        <v>2.2038033794037099E-2</v>
      </c>
      <c r="W7107" s="17">
        <f>Eingabe!H7108</f>
        <v>230</v>
      </c>
      <c r="X7107" s="17">
        <f t="shared" si="999"/>
        <v>2.2999999999999998</v>
      </c>
      <c r="Y7107" s="17">
        <f t="shared" si="1000"/>
        <v>229.99999999999997</v>
      </c>
    </row>
    <row r="7108" spans="1:25" x14ac:dyDescent="0.15">
      <c r="A7108" s="82">
        <f t="shared" ref="A7108:A7171" si="1004">MONTH(B7108)</f>
        <v>10</v>
      </c>
      <c r="B7108" s="46">
        <v>43762.041666649435</v>
      </c>
      <c r="C7108" s="47">
        <f>Eingabe!G7109</f>
        <v>3.6</v>
      </c>
      <c r="D7108" s="77">
        <v>7108</v>
      </c>
      <c r="E7108" s="47"/>
      <c r="F7108" s="25">
        <f t="shared" si="1002"/>
        <v>5.37</v>
      </c>
      <c r="G7108" s="25">
        <f>VLOOKUP(F7108,'Spezifische Werte'!$B$2:$C$4002,2,FALSE)</f>
        <v>0.11640095819454216</v>
      </c>
      <c r="H7108" s="25">
        <f t="shared" ref="H7108:H7171" si="1005">G7108*$O$9*1000</f>
        <v>232.80191638908431</v>
      </c>
      <c r="J7108" s="25">
        <f t="shared" si="1003"/>
        <v>5.4</v>
      </c>
      <c r="K7108" s="25">
        <f>VLOOKUP(J7108,'Spezifische Werte'!$B$2:$C$4002,2,FALSE)</f>
        <v>0.11853513474534576</v>
      </c>
      <c r="L7108" s="25">
        <f t="shared" ref="L7108:L7171" si="1006">K7108*$O$9*1000</f>
        <v>237.07026949069152</v>
      </c>
      <c r="R7108" s="25">
        <v>7106</v>
      </c>
      <c r="S7108" s="25">
        <v>7105</v>
      </c>
      <c r="T7108" s="25">
        <f t="shared" si="1001"/>
        <v>2.1178652373249625E-2</v>
      </c>
      <c r="U7108" s="25">
        <f t="shared" ref="U7108:U7171" si="1007">LARGE($L$3:$L$8762,R7108)/1000</f>
        <v>2.2038033794037099E-2</v>
      </c>
      <c r="W7108" s="17">
        <f>Eingabe!H7109</f>
        <v>231</v>
      </c>
      <c r="X7108" s="17">
        <f t="shared" ref="X7108:X7171" si="1008">W7108/100</f>
        <v>2.31</v>
      </c>
      <c r="Y7108" s="17">
        <f t="shared" ref="Y7108:Y7171" si="1009">ROUND(X7108,1)*100</f>
        <v>229.99999999999997</v>
      </c>
    </row>
    <row r="7109" spans="1:25" x14ac:dyDescent="0.15">
      <c r="A7109" s="82">
        <f t="shared" si="1004"/>
        <v>10</v>
      </c>
      <c r="B7109" s="46">
        <v>43762.083333316099</v>
      </c>
      <c r="C7109" s="47">
        <f>Eingabe!G7110</f>
        <v>3.5</v>
      </c>
      <c r="D7109" s="77">
        <v>7109</v>
      </c>
      <c r="E7109" s="47"/>
      <c r="F7109" s="25">
        <f t="shared" si="1002"/>
        <v>5.22</v>
      </c>
      <c r="G7109" s="25">
        <f>VLOOKUP(F7109,'Spezifische Werte'!$B$2:$C$4002,2,FALSE)</f>
        <v>0.10600726326582303</v>
      </c>
      <c r="H7109" s="25">
        <f t="shared" si="1005"/>
        <v>212.01452653164606</v>
      </c>
      <c r="J7109" s="25">
        <f t="shared" si="1003"/>
        <v>5.25</v>
      </c>
      <c r="K7109" s="25">
        <f>VLOOKUP(J7109,'Spezifische Werte'!$B$2:$C$4002,2,FALSE)</f>
        <v>0.10804502827355937</v>
      </c>
      <c r="L7109" s="25">
        <f t="shared" si="1006"/>
        <v>216.09005654711873</v>
      </c>
      <c r="R7109" s="25">
        <v>7107</v>
      </c>
      <c r="S7109" s="25">
        <v>7106</v>
      </c>
      <c r="T7109" s="25">
        <f t="shared" si="1001"/>
        <v>2.1178652373249625E-2</v>
      </c>
      <c r="U7109" s="25">
        <f t="shared" si="1007"/>
        <v>2.2038033794037099E-2</v>
      </c>
      <c r="W7109" s="17">
        <f>Eingabe!H7110</f>
        <v>234</v>
      </c>
      <c r="X7109" s="17">
        <f t="shared" si="1008"/>
        <v>2.34</v>
      </c>
      <c r="Y7109" s="17">
        <f t="shared" si="1009"/>
        <v>229.99999999999997</v>
      </c>
    </row>
    <row r="7110" spans="1:25" x14ac:dyDescent="0.15">
      <c r="A7110" s="82">
        <f t="shared" si="1004"/>
        <v>10</v>
      </c>
      <c r="B7110" s="46">
        <v>43762.124999982763</v>
      </c>
      <c r="C7110" s="47">
        <f>Eingabe!G7111</f>
        <v>3.5</v>
      </c>
      <c r="D7110" s="77">
        <v>7110</v>
      </c>
      <c r="E7110" s="47"/>
      <c r="F7110" s="25">
        <f t="shared" si="1002"/>
        <v>5.22</v>
      </c>
      <c r="G7110" s="25">
        <f>VLOOKUP(F7110,'Spezifische Werte'!$B$2:$C$4002,2,FALSE)</f>
        <v>0.10600726326582303</v>
      </c>
      <c r="H7110" s="25">
        <f t="shared" si="1005"/>
        <v>212.01452653164606</v>
      </c>
      <c r="J7110" s="25">
        <f t="shared" si="1003"/>
        <v>5.25</v>
      </c>
      <c r="K7110" s="25">
        <f>VLOOKUP(J7110,'Spezifische Werte'!$B$2:$C$4002,2,FALSE)</f>
        <v>0.10804502827355937</v>
      </c>
      <c r="L7110" s="25">
        <f t="shared" si="1006"/>
        <v>216.09005654711873</v>
      </c>
      <c r="R7110" s="25">
        <v>7108</v>
      </c>
      <c r="S7110" s="25">
        <v>7107</v>
      </c>
      <c r="T7110" s="25">
        <f t="shared" ref="T7110:T7173" si="1010">LARGE($H$3:$H$8762,R7110)/1000</f>
        <v>2.1178652373249625E-2</v>
      </c>
      <c r="U7110" s="25">
        <f t="shared" si="1007"/>
        <v>2.2038033794037099E-2</v>
      </c>
      <c r="W7110" s="17">
        <f>Eingabe!H7111</f>
        <v>229</v>
      </c>
      <c r="X7110" s="17">
        <f t="shared" si="1008"/>
        <v>2.29</v>
      </c>
      <c r="Y7110" s="17">
        <f t="shared" si="1009"/>
        <v>229.99999999999997</v>
      </c>
    </row>
    <row r="7111" spans="1:25" x14ac:dyDescent="0.15">
      <c r="A7111" s="82">
        <f t="shared" si="1004"/>
        <v>10</v>
      </c>
      <c r="B7111" s="46">
        <v>43762.166666649427</v>
      </c>
      <c r="C7111" s="47">
        <f>Eingabe!G7112</f>
        <v>3.6</v>
      </c>
      <c r="D7111" s="77">
        <v>7111</v>
      </c>
      <c r="E7111" s="47"/>
      <c r="F7111" s="25">
        <f t="shared" si="1002"/>
        <v>5.37</v>
      </c>
      <c r="G7111" s="25">
        <f>VLOOKUP(F7111,'Spezifische Werte'!$B$2:$C$4002,2,FALSE)</f>
        <v>0.11640095819454216</v>
      </c>
      <c r="H7111" s="25">
        <f t="shared" si="1005"/>
        <v>232.80191638908431</v>
      </c>
      <c r="J7111" s="25">
        <f t="shared" si="1003"/>
        <v>5.4</v>
      </c>
      <c r="K7111" s="25">
        <f>VLOOKUP(J7111,'Spezifische Werte'!$B$2:$C$4002,2,FALSE)</f>
        <v>0.11853513474534576</v>
      </c>
      <c r="L7111" s="25">
        <f t="shared" si="1006"/>
        <v>237.07026949069152</v>
      </c>
      <c r="R7111" s="25">
        <v>7109</v>
      </c>
      <c r="S7111" s="25">
        <v>7108</v>
      </c>
      <c r="T7111" s="25">
        <f t="shared" si="1010"/>
        <v>2.1178652373249625E-2</v>
      </c>
      <c r="U7111" s="25">
        <f t="shared" si="1007"/>
        <v>2.2038033794037099E-2</v>
      </c>
      <c r="W7111" s="17">
        <f>Eingabe!H7112</f>
        <v>230</v>
      </c>
      <c r="X7111" s="17">
        <f t="shared" si="1008"/>
        <v>2.2999999999999998</v>
      </c>
      <c r="Y7111" s="17">
        <f t="shared" si="1009"/>
        <v>229.99999999999997</v>
      </c>
    </row>
    <row r="7112" spans="1:25" x14ac:dyDescent="0.15">
      <c r="A7112" s="82">
        <f t="shared" si="1004"/>
        <v>10</v>
      </c>
      <c r="B7112" s="46">
        <v>43762.208333316092</v>
      </c>
      <c r="C7112" s="47">
        <f>Eingabe!G7113</f>
        <v>3.4</v>
      </c>
      <c r="D7112" s="77">
        <v>7112</v>
      </c>
      <c r="E7112" s="47"/>
      <c r="F7112" s="25">
        <f t="shared" si="1002"/>
        <v>5.07</v>
      </c>
      <c r="G7112" s="25">
        <f>VLOOKUP(F7112,'Spezifische Werte'!$B$2:$C$4002,2,FALSE)</f>
        <v>9.6185977081711158E-2</v>
      </c>
      <c r="H7112" s="25">
        <f t="shared" si="1005"/>
        <v>192.37195416342232</v>
      </c>
      <c r="J7112" s="25">
        <f t="shared" si="1003"/>
        <v>5.0999999999999996</v>
      </c>
      <c r="K7112" s="25">
        <f>VLOOKUP(J7112,'Spezifische Werte'!$B$2:$C$4002,2,FALSE)</f>
        <v>9.8097213536623304E-2</v>
      </c>
      <c r="L7112" s="25">
        <f t="shared" si="1006"/>
        <v>196.1944270732466</v>
      </c>
      <c r="R7112" s="25">
        <v>7110</v>
      </c>
      <c r="S7112" s="25">
        <v>7109</v>
      </c>
      <c r="T7112" s="25">
        <f t="shared" si="1010"/>
        <v>2.1178652373249625E-2</v>
      </c>
      <c r="U7112" s="25">
        <f t="shared" si="1007"/>
        <v>2.2038033794037099E-2</v>
      </c>
      <c r="W7112" s="17">
        <f>Eingabe!H7113</f>
        <v>240</v>
      </c>
      <c r="X7112" s="17">
        <f t="shared" si="1008"/>
        <v>2.4</v>
      </c>
      <c r="Y7112" s="17">
        <f t="shared" si="1009"/>
        <v>240</v>
      </c>
    </row>
    <row r="7113" spans="1:25" x14ac:dyDescent="0.15">
      <c r="A7113" s="82">
        <f t="shared" si="1004"/>
        <v>10</v>
      </c>
      <c r="B7113" s="46">
        <v>43762.249999982756</v>
      </c>
      <c r="C7113" s="47">
        <f>Eingabe!G7114</f>
        <v>3.3</v>
      </c>
      <c r="D7113" s="77">
        <v>7113</v>
      </c>
      <c r="E7113" s="47"/>
      <c r="F7113" s="25">
        <f t="shared" si="1002"/>
        <v>4.92</v>
      </c>
      <c r="G7113" s="25">
        <f>VLOOKUP(F7113,'Spezifische Werte'!$B$2:$C$4002,2,FALSE)</f>
        <v>8.7079957720259088E-2</v>
      </c>
      <c r="H7113" s="25">
        <f t="shared" si="1005"/>
        <v>174.15991544051818</v>
      </c>
      <c r="J7113" s="25">
        <f t="shared" si="1003"/>
        <v>4.95</v>
      </c>
      <c r="K7113" s="25">
        <f>VLOOKUP(J7113,'Spezifische Werte'!$B$2:$C$4002,2,FALSE)</f>
        <v>8.884038911585862E-2</v>
      </c>
      <c r="L7113" s="25">
        <f t="shared" si="1006"/>
        <v>177.68077823171723</v>
      </c>
      <c r="R7113" s="25">
        <v>7111</v>
      </c>
      <c r="S7113" s="25">
        <v>7110</v>
      </c>
      <c r="T7113" s="25">
        <f t="shared" si="1010"/>
        <v>2.1178652373249625E-2</v>
      </c>
      <c r="U7113" s="25">
        <f t="shared" si="1007"/>
        <v>2.2038033794037099E-2</v>
      </c>
      <c r="W7113" s="17">
        <f>Eingabe!H7114</f>
        <v>240</v>
      </c>
      <c r="X7113" s="17">
        <f t="shared" si="1008"/>
        <v>2.4</v>
      </c>
      <c r="Y7113" s="17">
        <f t="shared" si="1009"/>
        <v>240</v>
      </c>
    </row>
    <row r="7114" spans="1:25" x14ac:dyDescent="0.15">
      <c r="A7114" s="82">
        <f t="shared" si="1004"/>
        <v>10</v>
      </c>
      <c r="B7114" s="46">
        <v>43762.29166664942</v>
      </c>
      <c r="C7114" s="47">
        <f>Eingabe!G7115</f>
        <v>3.5</v>
      </c>
      <c r="D7114" s="77">
        <v>7114</v>
      </c>
      <c r="E7114" s="47"/>
      <c r="F7114" s="25">
        <f t="shared" si="1002"/>
        <v>5.22</v>
      </c>
      <c r="G7114" s="25">
        <f>VLOOKUP(F7114,'Spezifische Werte'!$B$2:$C$4002,2,FALSE)</f>
        <v>0.10600726326582303</v>
      </c>
      <c r="H7114" s="25">
        <f t="shared" si="1005"/>
        <v>212.01452653164606</v>
      </c>
      <c r="J7114" s="25">
        <f t="shared" si="1003"/>
        <v>5.25</v>
      </c>
      <c r="K7114" s="25">
        <f>VLOOKUP(J7114,'Spezifische Werte'!$B$2:$C$4002,2,FALSE)</f>
        <v>0.10804502827355937</v>
      </c>
      <c r="L7114" s="25">
        <f t="shared" si="1006"/>
        <v>216.09005654711873</v>
      </c>
      <c r="R7114" s="25">
        <v>7112</v>
      </c>
      <c r="S7114" s="25">
        <v>7111</v>
      </c>
      <c r="T7114" s="25">
        <f t="shared" si="1010"/>
        <v>1.5363813474783871E-2</v>
      </c>
      <c r="U7114" s="25">
        <f t="shared" si="1007"/>
        <v>1.6072646276921294E-2</v>
      </c>
      <c r="W7114" s="17">
        <f>Eingabe!H7115</f>
        <v>239</v>
      </c>
      <c r="X7114" s="17">
        <f t="shared" si="1008"/>
        <v>2.39</v>
      </c>
      <c r="Y7114" s="17">
        <f t="shared" si="1009"/>
        <v>240</v>
      </c>
    </row>
    <row r="7115" spans="1:25" x14ac:dyDescent="0.15">
      <c r="A7115" s="82">
        <f t="shared" si="1004"/>
        <v>10</v>
      </c>
      <c r="B7115" s="46">
        <v>43762.333333316084</v>
      </c>
      <c r="C7115" s="47">
        <f>Eingabe!G7116</f>
        <v>2.9</v>
      </c>
      <c r="D7115" s="77">
        <v>7115</v>
      </c>
      <c r="E7115" s="47"/>
      <c r="F7115" s="25">
        <f t="shared" si="1002"/>
        <v>4.33</v>
      </c>
      <c r="G7115" s="25">
        <f>VLOOKUP(F7115,'Spezifische Werte'!$B$2:$C$4002,2,FALSE)</f>
        <v>5.667919590547657E-2</v>
      </c>
      <c r="H7115" s="25">
        <f t="shared" si="1005"/>
        <v>113.35839181095314</v>
      </c>
      <c r="J7115" s="25">
        <f t="shared" si="1003"/>
        <v>4.3499999999999996</v>
      </c>
      <c r="K7115" s="25">
        <f>VLOOKUP(J7115,'Spezifische Werte'!$B$2:$C$4002,2,FALSE)</f>
        <v>5.7627330651301621E-2</v>
      </c>
      <c r="L7115" s="25">
        <f t="shared" si="1006"/>
        <v>115.25466130260324</v>
      </c>
      <c r="R7115" s="25">
        <v>7113</v>
      </c>
      <c r="S7115" s="25">
        <v>7112</v>
      </c>
      <c r="T7115" s="25">
        <f t="shared" si="1010"/>
        <v>1.5363813474783871E-2</v>
      </c>
      <c r="U7115" s="25">
        <f t="shared" si="1007"/>
        <v>1.6072646276921294E-2</v>
      </c>
      <c r="W7115" s="17">
        <f>Eingabe!H7116</f>
        <v>238</v>
      </c>
      <c r="X7115" s="17">
        <f t="shared" si="1008"/>
        <v>2.38</v>
      </c>
      <c r="Y7115" s="17">
        <f t="shared" si="1009"/>
        <v>240</v>
      </c>
    </row>
    <row r="7116" spans="1:25" x14ac:dyDescent="0.15">
      <c r="A7116" s="82">
        <f t="shared" si="1004"/>
        <v>10</v>
      </c>
      <c r="B7116" s="46">
        <v>43762.374999982749</v>
      </c>
      <c r="C7116" s="47">
        <f>Eingabe!G7117</f>
        <v>2.5</v>
      </c>
      <c r="D7116" s="77">
        <v>7116</v>
      </c>
      <c r="E7116" s="47"/>
      <c r="F7116" s="25">
        <f t="shared" si="1002"/>
        <v>3.73</v>
      </c>
      <c r="G7116" s="25">
        <f>VLOOKUP(F7116,'Spezifische Werte'!$B$2:$C$4002,2,FALSE)</f>
        <v>2.895161356886641E-2</v>
      </c>
      <c r="H7116" s="25">
        <f t="shared" si="1005"/>
        <v>57.90322713773282</v>
      </c>
      <c r="J7116" s="25">
        <f t="shared" si="1003"/>
        <v>3.75</v>
      </c>
      <c r="K7116" s="25">
        <f>VLOOKUP(J7116,'Spezifische Werte'!$B$2:$C$4002,2,FALSE)</f>
        <v>2.9822636466446242E-2</v>
      </c>
      <c r="L7116" s="25">
        <f t="shared" si="1006"/>
        <v>59.645272932892482</v>
      </c>
      <c r="R7116" s="25">
        <v>7114</v>
      </c>
      <c r="S7116" s="25">
        <v>7113</v>
      </c>
      <c r="T7116" s="25">
        <f t="shared" si="1010"/>
        <v>1.5363813474783871E-2</v>
      </c>
      <c r="U7116" s="25">
        <f t="shared" si="1007"/>
        <v>1.6072646276921294E-2</v>
      </c>
      <c r="W7116" s="17">
        <f>Eingabe!H7117</f>
        <v>243</v>
      </c>
      <c r="X7116" s="17">
        <f t="shared" si="1008"/>
        <v>2.4300000000000002</v>
      </c>
      <c r="Y7116" s="17">
        <f t="shared" si="1009"/>
        <v>240</v>
      </c>
    </row>
    <row r="7117" spans="1:25" x14ac:dyDescent="0.15">
      <c r="A7117" s="82">
        <f t="shared" si="1004"/>
        <v>10</v>
      </c>
      <c r="B7117" s="46">
        <v>43762.416666649413</v>
      </c>
      <c r="C7117" s="47">
        <f>Eingabe!G7118</f>
        <v>2.2000000000000002</v>
      </c>
      <c r="D7117" s="77">
        <v>7117</v>
      </c>
      <c r="E7117" s="47"/>
      <c r="F7117" s="25">
        <f t="shared" si="1002"/>
        <v>3.28</v>
      </c>
      <c r="G7117" s="25">
        <f>VLOOKUP(F7117,'Spezifische Werte'!$B$2:$C$4002,2,FALSE)</f>
        <v>1.4036237149224865E-2</v>
      </c>
      <c r="H7117" s="25">
        <f t="shared" si="1005"/>
        <v>28.07247429844973</v>
      </c>
      <c r="J7117" s="25">
        <f t="shared" si="1003"/>
        <v>3.3</v>
      </c>
      <c r="K7117" s="25">
        <f>VLOOKUP(J7117,'Spezifische Werte'!$B$2:$C$4002,2,FALSE)</f>
        <v>1.4533450192857693E-2</v>
      </c>
      <c r="L7117" s="25">
        <f t="shared" si="1006"/>
        <v>29.066900385715385</v>
      </c>
      <c r="R7117" s="25">
        <v>7115</v>
      </c>
      <c r="S7117" s="25">
        <v>7114</v>
      </c>
      <c r="T7117" s="25">
        <f t="shared" si="1010"/>
        <v>1.5363813474783871E-2</v>
      </c>
      <c r="U7117" s="25">
        <f t="shared" si="1007"/>
        <v>1.6072646276921294E-2</v>
      </c>
      <c r="W7117" s="17">
        <f>Eingabe!H7118</f>
        <v>250</v>
      </c>
      <c r="X7117" s="17">
        <f t="shared" si="1008"/>
        <v>2.5</v>
      </c>
      <c r="Y7117" s="17">
        <f t="shared" si="1009"/>
        <v>250</v>
      </c>
    </row>
    <row r="7118" spans="1:25" x14ac:dyDescent="0.15">
      <c r="A7118" s="82">
        <f t="shared" si="1004"/>
        <v>10</v>
      </c>
      <c r="B7118" s="46">
        <v>43762.458333316077</v>
      </c>
      <c r="C7118" s="47">
        <f>Eingabe!G7119</f>
        <v>3.5</v>
      </c>
      <c r="D7118" s="77">
        <v>7118</v>
      </c>
      <c r="E7118" s="47"/>
      <c r="F7118" s="25">
        <f t="shared" si="1002"/>
        <v>5.22</v>
      </c>
      <c r="G7118" s="25">
        <f>VLOOKUP(F7118,'Spezifische Werte'!$B$2:$C$4002,2,FALSE)</f>
        <v>0.10600726326582303</v>
      </c>
      <c r="H7118" s="25">
        <f t="shared" si="1005"/>
        <v>212.01452653164606</v>
      </c>
      <c r="J7118" s="25">
        <f t="shared" si="1003"/>
        <v>5.25</v>
      </c>
      <c r="K7118" s="25">
        <f>VLOOKUP(J7118,'Spezifische Werte'!$B$2:$C$4002,2,FALSE)</f>
        <v>0.10804502827355937</v>
      </c>
      <c r="L7118" s="25">
        <f t="shared" si="1006"/>
        <v>216.09005654711873</v>
      </c>
      <c r="R7118" s="25">
        <v>7116</v>
      </c>
      <c r="S7118" s="25">
        <v>7115</v>
      </c>
      <c r="T7118" s="25">
        <f t="shared" si="1010"/>
        <v>1.5363813474783871E-2</v>
      </c>
      <c r="U7118" s="25">
        <f t="shared" si="1007"/>
        <v>1.6072646276921294E-2</v>
      </c>
      <c r="W7118" s="17">
        <f>Eingabe!H7119</f>
        <v>250</v>
      </c>
      <c r="X7118" s="17">
        <f t="shared" si="1008"/>
        <v>2.5</v>
      </c>
      <c r="Y7118" s="17">
        <f t="shared" si="1009"/>
        <v>250</v>
      </c>
    </row>
    <row r="7119" spans="1:25" x14ac:dyDescent="0.15">
      <c r="A7119" s="82">
        <f t="shared" si="1004"/>
        <v>10</v>
      </c>
      <c r="B7119" s="46">
        <v>43762.499999982741</v>
      </c>
      <c r="C7119" s="47">
        <f>Eingabe!G7120</f>
        <v>3.7</v>
      </c>
      <c r="D7119" s="77">
        <v>7119</v>
      </c>
      <c r="E7119" s="47"/>
      <c r="F7119" s="25">
        <f t="shared" si="1002"/>
        <v>5.52</v>
      </c>
      <c r="G7119" s="25">
        <f>VLOOKUP(F7119,'Spezifische Werte'!$B$2:$C$4002,2,FALSE)</f>
        <v>0.12721663519138685</v>
      </c>
      <c r="H7119" s="25">
        <f t="shared" si="1005"/>
        <v>254.43327038277369</v>
      </c>
      <c r="J7119" s="25">
        <f t="shared" si="1003"/>
        <v>5.55</v>
      </c>
      <c r="K7119" s="25">
        <f>VLOOKUP(J7119,'Spezifische Werte'!$B$2:$C$4002,2,FALSE)</f>
        <v>0.12941942247043492</v>
      </c>
      <c r="L7119" s="25">
        <f t="shared" si="1006"/>
        <v>258.83884494086982</v>
      </c>
      <c r="R7119" s="25">
        <v>7117</v>
      </c>
      <c r="S7119" s="25">
        <v>7116</v>
      </c>
      <c r="T7119" s="25">
        <f t="shared" si="1010"/>
        <v>1.5363813474783871E-2</v>
      </c>
      <c r="U7119" s="25">
        <f t="shared" si="1007"/>
        <v>1.6072646276921294E-2</v>
      </c>
      <c r="W7119" s="17">
        <f>Eingabe!H7120</f>
        <v>241</v>
      </c>
      <c r="X7119" s="17">
        <f t="shared" si="1008"/>
        <v>2.41</v>
      </c>
      <c r="Y7119" s="17">
        <f t="shared" si="1009"/>
        <v>240</v>
      </c>
    </row>
    <row r="7120" spans="1:25" x14ac:dyDescent="0.15">
      <c r="A7120" s="82">
        <f t="shared" si="1004"/>
        <v>10</v>
      </c>
      <c r="B7120" s="46">
        <v>43762.541666649406</v>
      </c>
      <c r="C7120" s="47">
        <f>Eingabe!G7121</f>
        <v>3.2</v>
      </c>
      <c r="D7120" s="77">
        <v>7120</v>
      </c>
      <c r="E7120" s="47"/>
      <c r="F7120" s="25">
        <f t="shared" si="1002"/>
        <v>4.7699999999999996</v>
      </c>
      <c r="G7120" s="25">
        <f>VLOOKUP(F7120,'Spezifische Werte'!$B$2:$C$4002,2,FALSE)</f>
        <v>7.8679349945367349E-2</v>
      </c>
      <c r="H7120" s="25">
        <f t="shared" si="1005"/>
        <v>157.3586998907347</v>
      </c>
      <c r="J7120" s="25">
        <f t="shared" si="1003"/>
        <v>4.8</v>
      </c>
      <c r="K7120" s="25">
        <f>VLOOKUP(J7120,'Spezifische Werte'!$B$2:$C$4002,2,FALSE)</f>
        <v>8.0310065544742015E-2</v>
      </c>
      <c r="L7120" s="25">
        <f t="shared" si="1006"/>
        <v>160.62013108948403</v>
      </c>
      <c r="R7120" s="25">
        <v>7118</v>
      </c>
      <c r="S7120" s="25">
        <v>7117</v>
      </c>
      <c r="T7120" s="25">
        <f t="shared" si="1010"/>
        <v>1.5363813474783871E-2</v>
      </c>
      <c r="U7120" s="25">
        <f t="shared" si="1007"/>
        <v>1.6072646276921294E-2</v>
      </c>
      <c r="W7120" s="17">
        <f>Eingabe!H7121</f>
        <v>220</v>
      </c>
      <c r="X7120" s="17">
        <f t="shared" si="1008"/>
        <v>2.2000000000000002</v>
      </c>
      <c r="Y7120" s="17">
        <f t="shared" si="1009"/>
        <v>220.00000000000003</v>
      </c>
    </row>
    <row r="7121" spans="1:25" x14ac:dyDescent="0.15">
      <c r="A7121" s="82">
        <f t="shared" si="1004"/>
        <v>10</v>
      </c>
      <c r="B7121" s="46">
        <v>43762.58333331607</v>
      </c>
      <c r="C7121" s="47">
        <f>Eingabe!G7122</f>
        <v>3.4</v>
      </c>
      <c r="D7121" s="77">
        <v>7121</v>
      </c>
      <c r="E7121" s="47"/>
      <c r="F7121" s="25">
        <f t="shared" si="1002"/>
        <v>5.07</v>
      </c>
      <c r="G7121" s="25">
        <f>VLOOKUP(F7121,'Spezifische Werte'!$B$2:$C$4002,2,FALSE)</f>
        <v>9.6185977081711158E-2</v>
      </c>
      <c r="H7121" s="25">
        <f t="shared" si="1005"/>
        <v>192.37195416342232</v>
      </c>
      <c r="J7121" s="25">
        <f t="shared" si="1003"/>
        <v>5.0999999999999996</v>
      </c>
      <c r="K7121" s="25">
        <f>VLOOKUP(J7121,'Spezifische Werte'!$B$2:$C$4002,2,FALSE)</f>
        <v>9.8097213536623304E-2</v>
      </c>
      <c r="L7121" s="25">
        <f t="shared" si="1006"/>
        <v>196.1944270732466</v>
      </c>
      <c r="R7121" s="25">
        <v>7119</v>
      </c>
      <c r="S7121" s="25">
        <v>7118</v>
      </c>
      <c r="T7121" s="25">
        <f t="shared" si="1010"/>
        <v>1.5363813474783871E-2</v>
      </c>
      <c r="U7121" s="25">
        <f t="shared" si="1007"/>
        <v>1.6072646276921294E-2</v>
      </c>
      <c r="W7121" s="17">
        <f>Eingabe!H7122</f>
        <v>230</v>
      </c>
      <c r="X7121" s="17">
        <f t="shared" si="1008"/>
        <v>2.2999999999999998</v>
      </c>
      <c r="Y7121" s="17">
        <f t="shared" si="1009"/>
        <v>229.99999999999997</v>
      </c>
    </row>
    <row r="7122" spans="1:25" x14ac:dyDescent="0.15">
      <c r="A7122" s="82">
        <f t="shared" si="1004"/>
        <v>10</v>
      </c>
      <c r="B7122" s="46">
        <v>43762.624999982734</v>
      </c>
      <c r="C7122" s="47">
        <f>Eingabe!G7123</f>
        <v>2.9</v>
      </c>
      <c r="D7122" s="77">
        <v>7122</v>
      </c>
      <c r="E7122" s="47"/>
      <c r="F7122" s="25">
        <f t="shared" si="1002"/>
        <v>4.33</v>
      </c>
      <c r="G7122" s="25">
        <f>VLOOKUP(F7122,'Spezifische Werte'!$B$2:$C$4002,2,FALSE)</f>
        <v>5.667919590547657E-2</v>
      </c>
      <c r="H7122" s="25">
        <f t="shared" si="1005"/>
        <v>113.35839181095314</v>
      </c>
      <c r="J7122" s="25">
        <f t="shared" si="1003"/>
        <v>4.3499999999999996</v>
      </c>
      <c r="K7122" s="25">
        <f>VLOOKUP(J7122,'Spezifische Werte'!$B$2:$C$4002,2,FALSE)</f>
        <v>5.7627330651301621E-2</v>
      </c>
      <c r="L7122" s="25">
        <f t="shared" si="1006"/>
        <v>115.25466130260324</v>
      </c>
      <c r="R7122" s="25">
        <v>7120</v>
      </c>
      <c r="S7122" s="25">
        <v>7119</v>
      </c>
      <c r="T7122" s="25">
        <f t="shared" si="1010"/>
        <v>1.5363813474783871E-2</v>
      </c>
      <c r="U7122" s="25">
        <f t="shared" si="1007"/>
        <v>1.6072646276921294E-2</v>
      </c>
      <c r="W7122" s="17">
        <f>Eingabe!H7123</f>
        <v>210</v>
      </c>
      <c r="X7122" s="17">
        <f t="shared" si="1008"/>
        <v>2.1</v>
      </c>
      <c r="Y7122" s="17">
        <f t="shared" si="1009"/>
        <v>210</v>
      </c>
    </row>
    <row r="7123" spans="1:25" x14ac:dyDescent="0.15">
      <c r="A7123" s="82">
        <f t="shared" si="1004"/>
        <v>10</v>
      </c>
      <c r="B7123" s="46">
        <v>43762.666666649398</v>
      </c>
      <c r="C7123" s="47">
        <f>Eingabe!G7124</f>
        <v>2.7</v>
      </c>
      <c r="D7123" s="77">
        <v>7123</v>
      </c>
      <c r="E7123" s="47"/>
      <c r="F7123" s="25">
        <f t="shared" si="1002"/>
        <v>4.03</v>
      </c>
      <c r="G7123" s="25">
        <f>VLOOKUP(F7123,'Spezifische Werte'!$B$2:$C$4002,2,FALSE)</f>
        <v>4.2666657265334036E-2</v>
      </c>
      <c r="H7123" s="25">
        <f t="shared" si="1005"/>
        <v>85.333314530668076</v>
      </c>
      <c r="J7123" s="25">
        <f t="shared" si="1003"/>
        <v>4.05</v>
      </c>
      <c r="K7123" s="25">
        <f>VLOOKUP(J7123,'Spezifische Werte'!$B$2:$C$4002,2,FALSE)</f>
        <v>4.3597034083331404E-2</v>
      </c>
      <c r="L7123" s="25">
        <f t="shared" si="1006"/>
        <v>87.194068166662802</v>
      </c>
      <c r="R7123" s="25">
        <v>7121</v>
      </c>
      <c r="S7123" s="25">
        <v>7120</v>
      </c>
      <c r="T7123" s="25">
        <f t="shared" si="1010"/>
        <v>1.5363813474783871E-2</v>
      </c>
      <c r="U7123" s="25">
        <f t="shared" si="1007"/>
        <v>1.6072646276921294E-2</v>
      </c>
      <c r="W7123" s="17">
        <f>Eingabe!H7124</f>
        <v>187</v>
      </c>
      <c r="X7123" s="17">
        <f t="shared" si="1008"/>
        <v>1.87</v>
      </c>
      <c r="Y7123" s="17">
        <f t="shared" si="1009"/>
        <v>190</v>
      </c>
    </row>
    <row r="7124" spans="1:25" x14ac:dyDescent="0.15">
      <c r="A7124" s="82">
        <f t="shared" si="1004"/>
        <v>10</v>
      </c>
      <c r="B7124" s="46">
        <v>43762.708333316063</v>
      </c>
      <c r="C7124" s="47">
        <f>Eingabe!G7125</f>
        <v>3.5</v>
      </c>
      <c r="D7124" s="77">
        <v>7124</v>
      </c>
      <c r="E7124" s="47"/>
      <c r="F7124" s="25">
        <f t="shared" si="1002"/>
        <v>5.22</v>
      </c>
      <c r="G7124" s="25">
        <f>VLOOKUP(F7124,'Spezifische Werte'!$B$2:$C$4002,2,FALSE)</f>
        <v>0.10600726326582303</v>
      </c>
      <c r="H7124" s="25">
        <f t="shared" si="1005"/>
        <v>212.01452653164606</v>
      </c>
      <c r="J7124" s="25">
        <f t="shared" si="1003"/>
        <v>5.25</v>
      </c>
      <c r="K7124" s="25">
        <f>VLOOKUP(J7124,'Spezifische Werte'!$B$2:$C$4002,2,FALSE)</f>
        <v>0.10804502827355937</v>
      </c>
      <c r="L7124" s="25">
        <f t="shared" si="1006"/>
        <v>216.09005654711873</v>
      </c>
      <c r="R7124" s="25">
        <v>7122</v>
      </c>
      <c r="S7124" s="25">
        <v>7121</v>
      </c>
      <c r="T7124" s="25">
        <f t="shared" si="1010"/>
        <v>1.5363813474783871E-2</v>
      </c>
      <c r="U7124" s="25">
        <f t="shared" si="1007"/>
        <v>1.6072646276921294E-2</v>
      </c>
      <c r="W7124" s="17">
        <f>Eingabe!H7125</f>
        <v>191</v>
      </c>
      <c r="X7124" s="17">
        <f t="shared" si="1008"/>
        <v>1.91</v>
      </c>
      <c r="Y7124" s="17">
        <f t="shared" si="1009"/>
        <v>190</v>
      </c>
    </row>
    <row r="7125" spans="1:25" x14ac:dyDescent="0.15">
      <c r="A7125" s="82">
        <f t="shared" si="1004"/>
        <v>10</v>
      </c>
      <c r="B7125" s="46">
        <v>43762.749999982727</v>
      </c>
      <c r="C7125" s="47">
        <f>Eingabe!G7126</f>
        <v>3.8</v>
      </c>
      <c r="D7125" s="77">
        <v>7125</v>
      </c>
      <c r="E7125" s="47"/>
      <c r="F7125" s="25">
        <f t="shared" si="1002"/>
        <v>5.67</v>
      </c>
      <c r="G7125" s="25">
        <f>VLOOKUP(F7125,'Spezifische Werte'!$B$2:$C$4002,2,FALSE)</f>
        <v>0.13840049448137109</v>
      </c>
      <c r="H7125" s="25">
        <f t="shared" si="1005"/>
        <v>276.80098896274217</v>
      </c>
      <c r="J7125" s="25">
        <f t="shared" si="1003"/>
        <v>5.7</v>
      </c>
      <c r="K7125" s="25">
        <f>VLOOKUP(J7125,'Spezifische Werte'!$B$2:$C$4002,2,FALSE)</f>
        <v>0.14069825500153915</v>
      </c>
      <c r="L7125" s="25">
        <f t="shared" si="1006"/>
        <v>281.39651000307828</v>
      </c>
      <c r="R7125" s="25">
        <v>7123</v>
      </c>
      <c r="S7125" s="25">
        <v>7122</v>
      </c>
      <c r="T7125" s="25">
        <f t="shared" si="1010"/>
        <v>1.5363813474783871E-2</v>
      </c>
      <c r="U7125" s="25">
        <f t="shared" si="1007"/>
        <v>1.6072646276921294E-2</v>
      </c>
      <c r="W7125" s="17">
        <f>Eingabe!H7126</f>
        <v>191</v>
      </c>
      <c r="X7125" s="17">
        <f t="shared" si="1008"/>
        <v>1.91</v>
      </c>
      <c r="Y7125" s="17">
        <f t="shared" si="1009"/>
        <v>190</v>
      </c>
    </row>
    <row r="7126" spans="1:25" x14ac:dyDescent="0.15">
      <c r="A7126" s="82">
        <f t="shared" si="1004"/>
        <v>10</v>
      </c>
      <c r="B7126" s="46">
        <v>43762.791666649391</v>
      </c>
      <c r="C7126" s="47">
        <f>Eingabe!G7127</f>
        <v>2.1</v>
      </c>
      <c r="D7126" s="77">
        <v>7126</v>
      </c>
      <c r="E7126" s="47"/>
      <c r="F7126" s="25">
        <f t="shared" si="1002"/>
        <v>3.13</v>
      </c>
      <c r="G7126" s="25">
        <f>VLOOKUP(F7126,'Spezifische Werte'!$B$2:$C$4002,2,FALSE)</f>
        <v>1.0589326186624812E-2</v>
      </c>
      <c r="H7126" s="25">
        <f t="shared" si="1005"/>
        <v>21.178652373249626</v>
      </c>
      <c r="J7126" s="25">
        <f t="shared" si="1003"/>
        <v>3.15</v>
      </c>
      <c r="K7126" s="25">
        <f>VLOOKUP(J7126,'Spezifische Werte'!$B$2:$C$4002,2,FALSE)</f>
        <v>1.1019016897018549E-2</v>
      </c>
      <c r="L7126" s="25">
        <f t="shared" si="1006"/>
        <v>22.038033794037098</v>
      </c>
      <c r="R7126" s="25">
        <v>7124</v>
      </c>
      <c r="S7126" s="25">
        <v>7123</v>
      </c>
      <c r="T7126" s="25">
        <f t="shared" si="1010"/>
        <v>1.5363813474783871E-2</v>
      </c>
      <c r="U7126" s="25">
        <f t="shared" si="1007"/>
        <v>1.6072646276921294E-2</v>
      </c>
      <c r="W7126" s="17">
        <f>Eingabe!H7127</f>
        <v>190</v>
      </c>
      <c r="X7126" s="17">
        <f t="shared" si="1008"/>
        <v>1.9</v>
      </c>
      <c r="Y7126" s="17">
        <f t="shared" si="1009"/>
        <v>190</v>
      </c>
    </row>
    <row r="7127" spans="1:25" x14ac:dyDescent="0.15">
      <c r="A7127" s="82">
        <f t="shared" si="1004"/>
        <v>10</v>
      </c>
      <c r="B7127" s="46">
        <v>43762.833333316055</v>
      </c>
      <c r="C7127" s="47">
        <f>Eingabe!G7128</f>
        <v>2.1</v>
      </c>
      <c r="D7127" s="77">
        <v>7127</v>
      </c>
      <c r="E7127" s="47"/>
      <c r="F7127" s="25">
        <f t="shared" si="1002"/>
        <v>3.13</v>
      </c>
      <c r="G7127" s="25">
        <f>VLOOKUP(F7127,'Spezifische Werte'!$B$2:$C$4002,2,FALSE)</f>
        <v>1.0589326186624812E-2</v>
      </c>
      <c r="H7127" s="25">
        <f t="shared" si="1005"/>
        <v>21.178652373249626</v>
      </c>
      <c r="J7127" s="25">
        <f t="shared" si="1003"/>
        <v>3.15</v>
      </c>
      <c r="K7127" s="25">
        <f>VLOOKUP(J7127,'Spezifische Werte'!$B$2:$C$4002,2,FALSE)</f>
        <v>1.1019016897018549E-2</v>
      </c>
      <c r="L7127" s="25">
        <f t="shared" si="1006"/>
        <v>22.038033794037098</v>
      </c>
      <c r="R7127" s="25">
        <v>7125</v>
      </c>
      <c r="S7127" s="25">
        <v>7124</v>
      </c>
      <c r="T7127" s="25">
        <f t="shared" si="1010"/>
        <v>1.5363813474783871E-2</v>
      </c>
      <c r="U7127" s="25">
        <f t="shared" si="1007"/>
        <v>1.6072646276921294E-2</v>
      </c>
      <c r="W7127" s="17">
        <f>Eingabe!H7128</f>
        <v>190</v>
      </c>
      <c r="X7127" s="17">
        <f t="shared" si="1008"/>
        <v>1.9</v>
      </c>
      <c r="Y7127" s="17">
        <f t="shared" si="1009"/>
        <v>190</v>
      </c>
    </row>
    <row r="7128" spans="1:25" x14ac:dyDescent="0.15">
      <c r="A7128" s="82">
        <f t="shared" si="1004"/>
        <v>10</v>
      </c>
      <c r="B7128" s="46">
        <v>43762.87499998272</v>
      </c>
      <c r="C7128" s="47">
        <f>Eingabe!G7129</f>
        <v>2</v>
      </c>
      <c r="D7128" s="77">
        <v>7128</v>
      </c>
      <c r="E7128" s="47"/>
      <c r="F7128" s="25">
        <f t="shared" si="1002"/>
        <v>2.98</v>
      </c>
      <c r="G7128" s="25">
        <f>VLOOKUP(F7128,'Spezifische Werte'!$B$2:$C$4002,2,FALSE)</f>
        <v>7.6819067373919353E-3</v>
      </c>
      <c r="H7128" s="25">
        <f t="shared" si="1005"/>
        <v>15.363813474783871</v>
      </c>
      <c r="J7128" s="25">
        <f t="shared" si="1003"/>
        <v>3</v>
      </c>
      <c r="K7128" s="25">
        <f>VLOOKUP(J7128,'Spezifische Werte'!$B$2:$C$4002,2,FALSE)</f>
        <v>8.0363231384606472E-3</v>
      </c>
      <c r="L7128" s="25">
        <f t="shared" si="1006"/>
        <v>16.072646276921294</v>
      </c>
      <c r="R7128" s="25">
        <v>7126</v>
      </c>
      <c r="S7128" s="25">
        <v>7125</v>
      </c>
      <c r="T7128" s="25">
        <f t="shared" si="1010"/>
        <v>1.5363813474783871E-2</v>
      </c>
      <c r="U7128" s="25">
        <f t="shared" si="1007"/>
        <v>1.6072646276921294E-2</v>
      </c>
      <c r="W7128" s="17">
        <f>Eingabe!H7129</f>
        <v>190</v>
      </c>
      <c r="X7128" s="17">
        <f t="shared" si="1008"/>
        <v>1.9</v>
      </c>
      <c r="Y7128" s="17">
        <f t="shared" si="1009"/>
        <v>190</v>
      </c>
    </row>
    <row r="7129" spans="1:25" x14ac:dyDescent="0.15">
      <c r="A7129" s="82">
        <f t="shared" si="1004"/>
        <v>10</v>
      </c>
      <c r="B7129" s="46">
        <v>43762.916666649384</v>
      </c>
      <c r="C7129" s="47">
        <f>Eingabe!G7130</f>
        <v>3.5</v>
      </c>
      <c r="D7129" s="77">
        <v>7129</v>
      </c>
      <c r="E7129" s="47"/>
      <c r="F7129" s="25">
        <f t="shared" si="1002"/>
        <v>5.22</v>
      </c>
      <c r="G7129" s="25">
        <f>VLOOKUP(F7129,'Spezifische Werte'!$B$2:$C$4002,2,FALSE)</f>
        <v>0.10600726326582303</v>
      </c>
      <c r="H7129" s="25">
        <f t="shared" si="1005"/>
        <v>212.01452653164606</v>
      </c>
      <c r="J7129" s="25">
        <f t="shared" si="1003"/>
        <v>5.25</v>
      </c>
      <c r="K7129" s="25">
        <f>VLOOKUP(J7129,'Spezifische Werte'!$B$2:$C$4002,2,FALSE)</f>
        <v>0.10804502827355937</v>
      </c>
      <c r="L7129" s="25">
        <f t="shared" si="1006"/>
        <v>216.09005654711873</v>
      </c>
      <c r="R7129" s="25">
        <v>7127</v>
      </c>
      <c r="S7129" s="25">
        <v>7126</v>
      </c>
      <c r="T7129" s="25">
        <f t="shared" si="1010"/>
        <v>1.5363813474783871E-2</v>
      </c>
      <c r="U7129" s="25">
        <f t="shared" si="1007"/>
        <v>1.6072646276921294E-2</v>
      </c>
      <c r="W7129" s="17">
        <f>Eingabe!H7130</f>
        <v>190</v>
      </c>
      <c r="X7129" s="17">
        <f t="shared" si="1008"/>
        <v>1.9</v>
      </c>
      <c r="Y7129" s="17">
        <f t="shared" si="1009"/>
        <v>190</v>
      </c>
    </row>
    <row r="7130" spans="1:25" x14ac:dyDescent="0.15">
      <c r="A7130" s="82">
        <f t="shared" si="1004"/>
        <v>10</v>
      </c>
      <c r="B7130" s="46">
        <v>43762.958333316048</v>
      </c>
      <c r="C7130" s="47">
        <f>Eingabe!G7131</f>
        <v>3.6</v>
      </c>
      <c r="D7130" s="77">
        <v>7130</v>
      </c>
      <c r="E7130" s="47"/>
      <c r="F7130" s="25">
        <f t="shared" si="1002"/>
        <v>5.37</v>
      </c>
      <c r="G7130" s="25">
        <f>VLOOKUP(F7130,'Spezifische Werte'!$B$2:$C$4002,2,FALSE)</f>
        <v>0.11640095819454216</v>
      </c>
      <c r="H7130" s="25">
        <f t="shared" si="1005"/>
        <v>232.80191638908431</v>
      </c>
      <c r="J7130" s="25">
        <f t="shared" si="1003"/>
        <v>5.4</v>
      </c>
      <c r="K7130" s="25">
        <f>VLOOKUP(J7130,'Spezifische Werte'!$B$2:$C$4002,2,FALSE)</f>
        <v>0.11853513474534576</v>
      </c>
      <c r="L7130" s="25">
        <f t="shared" si="1006"/>
        <v>237.07026949069152</v>
      </c>
      <c r="R7130" s="25">
        <v>7128</v>
      </c>
      <c r="S7130" s="25">
        <v>7127</v>
      </c>
      <c r="T7130" s="25">
        <f t="shared" si="1010"/>
        <v>1.5363813474783871E-2</v>
      </c>
      <c r="U7130" s="25">
        <f t="shared" si="1007"/>
        <v>1.6072646276921294E-2</v>
      </c>
      <c r="W7130" s="17">
        <f>Eingabe!H7131</f>
        <v>180</v>
      </c>
      <c r="X7130" s="17">
        <f t="shared" si="1008"/>
        <v>1.8</v>
      </c>
      <c r="Y7130" s="17">
        <f t="shared" si="1009"/>
        <v>180</v>
      </c>
    </row>
    <row r="7131" spans="1:25" x14ac:dyDescent="0.15">
      <c r="A7131" s="82">
        <f t="shared" si="1004"/>
        <v>10</v>
      </c>
      <c r="B7131" s="46">
        <v>43762.999999982712</v>
      </c>
      <c r="C7131" s="47">
        <f>Eingabe!G7132</f>
        <v>3.9</v>
      </c>
      <c r="D7131" s="77">
        <v>7131</v>
      </c>
      <c r="E7131" s="47"/>
      <c r="F7131" s="25">
        <f t="shared" si="1002"/>
        <v>5.82</v>
      </c>
      <c r="G7131" s="25">
        <f>VLOOKUP(F7131,'Spezifische Werte'!$B$2:$C$4002,2,FALSE)</f>
        <v>0.15015933791444183</v>
      </c>
      <c r="H7131" s="25">
        <f t="shared" si="1005"/>
        <v>300.31867582888367</v>
      </c>
      <c r="J7131" s="25">
        <f t="shared" si="1003"/>
        <v>5.85</v>
      </c>
      <c r="K7131" s="25">
        <f>VLOOKUP(J7131,'Spezifische Werte'!$B$2:$C$4002,2,FALSE)</f>
        <v>0.15260213064447356</v>
      </c>
      <c r="L7131" s="25">
        <f t="shared" si="1006"/>
        <v>305.20426128894712</v>
      </c>
      <c r="R7131" s="25">
        <v>7129</v>
      </c>
      <c r="S7131" s="25">
        <v>7128</v>
      </c>
      <c r="T7131" s="25">
        <f t="shared" si="1010"/>
        <v>1.5363813474783871E-2</v>
      </c>
      <c r="U7131" s="25">
        <f t="shared" si="1007"/>
        <v>1.6072646276921294E-2</v>
      </c>
      <c r="W7131" s="17">
        <f>Eingabe!H7132</f>
        <v>180</v>
      </c>
      <c r="X7131" s="17">
        <f t="shared" si="1008"/>
        <v>1.8</v>
      </c>
      <c r="Y7131" s="17">
        <f t="shared" si="1009"/>
        <v>180</v>
      </c>
    </row>
    <row r="7132" spans="1:25" x14ac:dyDescent="0.15">
      <c r="A7132" s="82">
        <f t="shared" si="1004"/>
        <v>10</v>
      </c>
      <c r="B7132" s="46">
        <v>43763.041666649377</v>
      </c>
      <c r="C7132" s="47">
        <f>Eingabe!G7133</f>
        <v>3.8</v>
      </c>
      <c r="D7132" s="77">
        <v>7132</v>
      </c>
      <c r="E7132" s="47"/>
      <c r="F7132" s="25">
        <f t="shared" si="1002"/>
        <v>5.67</v>
      </c>
      <c r="G7132" s="25">
        <f>VLOOKUP(F7132,'Spezifische Werte'!$B$2:$C$4002,2,FALSE)</f>
        <v>0.13840049448137109</v>
      </c>
      <c r="H7132" s="25">
        <f t="shared" si="1005"/>
        <v>276.80098896274217</v>
      </c>
      <c r="J7132" s="25">
        <f t="shared" si="1003"/>
        <v>5.7</v>
      </c>
      <c r="K7132" s="25">
        <f>VLOOKUP(J7132,'Spezifische Werte'!$B$2:$C$4002,2,FALSE)</f>
        <v>0.14069825500153915</v>
      </c>
      <c r="L7132" s="25">
        <f t="shared" si="1006"/>
        <v>281.39651000307828</v>
      </c>
      <c r="R7132" s="25">
        <v>7130</v>
      </c>
      <c r="S7132" s="25">
        <v>7129</v>
      </c>
      <c r="T7132" s="25">
        <f t="shared" si="1010"/>
        <v>1.5363813474783871E-2</v>
      </c>
      <c r="U7132" s="25">
        <f t="shared" si="1007"/>
        <v>1.6072646276921294E-2</v>
      </c>
      <c r="W7132" s="17">
        <f>Eingabe!H7133</f>
        <v>181</v>
      </c>
      <c r="X7132" s="17">
        <f t="shared" si="1008"/>
        <v>1.81</v>
      </c>
      <c r="Y7132" s="17">
        <f t="shared" si="1009"/>
        <v>180</v>
      </c>
    </row>
    <row r="7133" spans="1:25" x14ac:dyDescent="0.15">
      <c r="A7133" s="82">
        <f t="shared" si="1004"/>
        <v>10</v>
      </c>
      <c r="B7133" s="46">
        <v>43763.083333316041</v>
      </c>
      <c r="C7133" s="47">
        <f>Eingabe!G7134</f>
        <v>3.7</v>
      </c>
      <c r="D7133" s="77">
        <v>7133</v>
      </c>
      <c r="E7133" s="47"/>
      <c r="F7133" s="25">
        <f t="shared" si="1002"/>
        <v>5.52</v>
      </c>
      <c r="G7133" s="25">
        <f>VLOOKUP(F7133,'Spezifische Werte'!$B$2:$C$4002,2,FALSE)</f>
        <v>0.12721663519138685</v>
      </c>
      <c r="H7133" s="25">
        <f t="shared" si="1005"/>
        <v>254.43327038277369</v>
      </c>
      <c r="J7133" s="25">
        <f t="shared" si="1003"/>
        <v>5.55</v>
      </c>
      <c r="K7133" s="25">
        <f>VLOOKUP(J7133,'Spezifische Werte'!$B$2:$C$4002,2,FALSE)</f>
        <v>0.12941942247043492</v>
      </c>
      <c r="L7133" s="25">
        <f t="shared" si="1006"/>
        <v>258.83884494086982</v>
      </c>
      <c r="R7133" s="25">
        <v>7131</v>
      </c>
      <c r="S7133" s="25">
        <v>7130</v>
      </c>
      <c r="T7133" s="25">
        <f t="shared" si="1010"/>
        <v>1.5363813474783871E-2</v>
      </c>
      <c r="U7133" s="25">
        <f t="shared" si="1007"/>
        <v>1.6072646276921294E-2</v>
      </c>
      <c r="W7133" s="17">
        <f>Eingabe!H7134</f>
        <v>181</v>
      </c>
      <c r="X7133" s="17">
        <f t="shared" si="1008"/>
        <v>1.81</v>
      </c>
      <c r="Y7133" s="17">
        <f t="shared" si="1009"/>
        <v>180</v>
      </c>
    </row>
    <row r="7134" spans="1:25" x14ac:dyDescent="0.15">
      <c r="A7134" s="82">
        <f t="shared" si="1004"/>
        <v>10</v>
      </c>
      <c r="B7134" s="46">
        <v>43763.124999982705</v>
      </c>
      <c r="C7134" s="47">
        <f>Eingabe!G7135</f>
        <v>3.7</v>
      </c>
      <c r="D7134" s="77">
        <v>7134</v>
      </c>
      <c r="E7134" s="47"/>
      <c r="F7134" s="25">
        <f t="shared" si="1002"/>
        <v>5.52</v>
      </c>
      <c r="G7134" s="25">
        <f>VLOOKUP(F7134,'Spezifische Werte'!$B$2:$C$4002,2,FALSE)</f>
        <v>0.12721663519138685</v>
      </c>
      <c r="H7134" s="25">
        <f t="shared" si="1005"/>
        <v>254.43327038277369</v>
      </c>
      <c r="J7134" s="25">
        <f t="shared" si="1003"/>
        <v>5.55</v>
      </c>
      <c r="K7134" s="25">
        <f>VLOOKUP(J7134,'Spezifische Werte'!$B$2:$C$4002,2,FALSE)</f>
        <v>0.12941942247043492</v>
      </c>
      <c r="L7134" s="25">
        <f t="shared" si="1006"/>
        <v>258.83884494086982</v>
      </c>
      <c r="R7134" s="25">
        <v>7132</v>
      </c>
      <c r="S7134" s="25">
        <v>7131</v>
      </c>
      <c r="T7134" s="25">
        <f t="shared" si="1010"/>
        <v>1.5363813474783871E-2</v>
      </c>
      <c r="U7134" s="25">
        <f t="shared" si="1007"/>
        <v>1.6072646276921294E-2</v>
      </c>
      <c r="W7134" s="17">
        <f>Eingabe!H7135</f>
        <v>181</v>
      </c>
      <c r="X7134" s="17">
        <f t="shared" si="1008"/>
        <v>1.81</v>
      </c>
      <c r="Y7134" s="17">
        <f t="shared" si="1009"/>
        <v>180</v>
      </c>
    </row>
    <row r="7135" spans="1:25" x14ac:dyDescent="0.15">
      <c r="A7135" s="82">
        <f t="shared" si="1004"/>
        <v>10</v>
      </c>
      <c r="B7135" s="46">
        <v>43763.166666649369</v>
      </c>
      <c r="C7135" s="47">
        <f>Eingabe!G7136</f>
        <v>4.0999999999999996</v>
      </c>
      <c r="D7135" s="77">
        <v>7135</v>
      </c>
      <c r="E7135" s="47"/>
      <c r="F7135" s="25">
        <f t="shared" si="1002"/>
        <v>6.12</v>
      </c>
      <c r="G7135" s="25">
        <f>VLOOKUP(F7135,'Spezifische Werte'!$B$2:$C$4002,2,FALSE)</f>
        <v>0.17636813552353289</v>
      </c>
      <c r="H7135" s="25">
        <f t="shared" si="1005"/>
        <v>352.73627104706577</v>
      </c>
      <c r="J7135" s="25">
        <f t="shared" si="1003"/>
        <v>6.15</v>
      </c>
      <c r="K7135" s="25">
        <f>VLOOKUP(J7135,'Spezifische Werte'!$B$2:$C$4002,2,FALSE)</f>
        <v>0.17921779013058811</v>
      </c>
      <c r="L7135" s="25">
        <f t="shared" si="1006"/>
        <v>358.4355802611762</v>
      </c>
      <c r="R7135" s="25">
        <v>7133</v>
      </c>
      <c r="S7135" s="25">
        <v>7132</v>
      </c>
      <c r="T7135" s="25">
        <f t="shared" si="1010"/>
        <v>1.5363813474783871E-2</v>
      </c>
      <c r="U7135" s="25">
        <f t="shared" si="1007"/>
        <v>1.6072646276921294E-2</v>
      </c>
      <c r="W7135" s="17">
        <f>Eingabe!H7136</f>
        <v>180</v>
      </c>
      <c r="X7135" s="17">
        <f t="shared" si="1008"/>
        <v>1.8</v>
      </c>
      <c r="Y7135" s="17">
        <f t="shared" si="1009"/>
        <v>180</v>
      </c>
    </row>
    <row r="7136" spans="1:25" x14ac:dyDescent="0.15">
      <c r="A7136" s="82">
        <f t="shared" si="1004"/>
        <v>10</v>
      </c>
      <c r="B7136" s="46">
        <v>43763.208333316034</v>
      </c>
      <c r="C7136" s="47">
        <f>Eingabe!G7137</f>
        <v>4.0999999999999996</v>
      </c>
      <c r="D7136" s="77">
        <v>7136</v>
      </c>
      <c r="E7136" s="47"/>
      <c r="F7136" s="25">
        <f t="shared" si="1002"/>
        <v>6.12</v>
      </c>
      <c r="G7136" s="25">
        <f>VLOOKUP(F7136,'Spezifische Werte'!$B$2:$C$4002,2,FALSE)</f>
        <v>0.17636813552353289</v>
      </c>
      <c r="H7136" s="25">
        <f t="shared" si="1005"/>
        <v>352.73627104706577</v>
      </c>
      <c r="J7136" s="25">
        <f t="shared" si="1003"/>
        <v>6.15</v>
      </c>
      <c r="K7136" s="25">
        <f>VLOOKUP(J7136,'Spezifische Werte'!$B$2:$C$4002,2,FALSE)</f>
        <v>0.17921779013058811</v>
      </c>
      <c r="L7136" s="25">
        <f t="shared" si="1006"/>
        <v>358.4355802611762</v>
      </c>
      <c r="R7136" s="25">
        <v>7134</v>
      </c>
      <c r="S7136" s="25">
        <v>7133</v>
      </c>
      <c r="T7136" s="25">
        <f t="shared" si="1010"/>
        <v>1.5363813474783871E-2</v>
      </c>
      <c r="U7136" s="25">
        <f t="shared" si="1007"/>
        <v>1.6072646276921294E-2</v>
      </c>
      <c r="W7136" s="17">
        <f>Eingabe!H7137</f>
        <v>171</v>
      </c>
      <c r="X7136" s="17">
        <f t="shared" si="1008"/>
        <v>1.71</v>
      </c>
      <c r="Y7136" s="17">
        <f t="shared" si="1009"/>
        <v>170</v>
      </c>
    </row>
    <row r="7137" spans="1:25" x14ac:dyDescent="0.15">
      <c r="A7137" s="82">
        <f t="shared" si="1004"/>
        <v>10</v>
      </c>
      <c r="B7137" s="46">
        <v>43763.249999982698</v>
      </c>
      <c r="C7137" s="47">
        <f>Eingabe!G7138</f>
        <v>4</v>
      </c>
      <c r="D7137" s="77">
        <v>7137</v>
      </c>
      <c r="E7137" s="47"/>
      <c r="F7137" s="25">
        <f t="shared" si="1002"/>
        <v>5.97</v>
      </c>
      <c r="G7137" s="25">
        <f>VLOOKUP(F7137,'Spezifische Werte'!$B$2:$C$4002,2,FALSE)</f>
        <v>0.1627434603343155</v>
      </c>
      <c r="H7137" s="25">
        <f t="shared" si="1005"/>
        <v>325.486920668631</v>
      </c>
      <c r="J7137" s="25">
        <f t="shared" si="1003"/>
        <v>6</v>
      </c>
      <c r="K7137" s="25">
        <f>VLOOKUP(J7137,'Spezifische Werte'!$B$2:$C$4002,2,FALSE)</f>
        <v>0.16538134424295356</v>
      </c>
      <c r="L7137" s="25">
        <f t="shared" si="1006"/>
        <v>330.76268848590712</v>
      </c>
      <c r="R7137" s="25">
        <v>7135</v>
      </c>
      <c r="S7137" s="25">
        <v>7134</v>
      </c>
      <c r="T7137" s="25">
        <f t="shared" si="1010"/>
        <v>1.5363813474783871E-2</v>
      </c>
      <c r="U7137" s="25">
        <f t="shared" si="1007"/>
        <v>1.6072646276921294E-2</v>
      </c>
      <c r="W7137" s="17">
        <f>Eingabe!H7138</f>
        <v>170</v>
      </c>
      <c r="X7137" s="17">
        <f t="shared" si="1008"/>
        <v>1.7</v>
      </c>
      <c r="Y7137" s="17">
        <f t="shared" si="1009"/>
        <v>170</v>
      </c>
    </row>
    <row r="7138" spans="1:25" x14ac:dyDescent="0.15">
      <c r="A7138" s="82">
        <f t="shared" si="1004"/>
        <v>10</v>
      </c>
      <c r="B7138" s="46">
        <v>43763.291666649362</v>
      </c>
      <c r="C7138" s="47">
        <f>Eingabe!G7139</f>
        <v>3.5</v>
      </c>
      <c r="D7138" s="77">
        <v>7138</v>
      </c>
      <c r="E7138" s="47"/>
      <c r="F7138" s="25">
        <f t="shared" si="1002"/>
        <v>5.22</v>
      </c>
      <c r="G7138" s="25">
        <f>VLOOKUP(F7138,'Spezifische Werte'!$B$2:$C$4002,2,FALSE)</f>
        <v>0.10600726326582303</v>
      </c>
      <c r="H7138" s="25">
        <f t="shared" si="1005"/>
        <v>212.01452653164606</v>
      </c>
      <c r="J7138" s="25">
        <f t="shared" si="1003"/>
        <v>5.25</v>
      </c>
      <c r="K7138" s="25">
        <f>VLOOKUP(J7138,'Spezifische Werte'!$B$2:$C$4002,2,FALSE)</f>
        <v>0.10804502827355937</v>
      </c>
      <c r="L7138" s="25">
        <f t="shared" si="1006"/>
        <v>216.09005654711873</v>
      </c>
      <c r="R7138" s="25">
        <v>7136</v>
      </c>
      <c r="S7138" s="25">
        <v>7135</v>
      </c>
      <c r="T7138" s="25">
        <f t="shared" si="1010"/>
        <v>1.5363813474783871E-2</v>
      </c>
      <c r="U7138" s="25">
        <f t="shared" si="1007"/>
        <v>1.6072646276921294E-2</v>
      </c>
      <c r="W7138" s="17">
        <f>Eingabe!H7139</f>
        <v>171</v>
      </c>
      <c r="X7138" s="17">
        <f t="shared" si="1008"/>
        <v>1.71</v>
      </c>
      <c r="Y7138" s="17">
        <f t="shared" si="1009"/>
        <v>170</v>
      </c>
    </row>
    <row r="7139" spans="1:25" x14ac:dyDescent="0.15">
      <c r="A7139" s="82">
        <f t="shared" si="1004"/>
        <v>10</v>
      </c>
      <c r="B7139" s="46">
        <v>43763.333333316026</v>
      </c>
      <c r="C7139" s="47">
        <f>Eingabe!G7140</f>
        <v>3.5</v>
      </c>
      <c r="D7139" s="77">
        <v>7139</v>
      </c>
      <c r="E7139" s="47"/>
      <c r="F7139" s="25">
        <f t="shared" si="1002"/>
        <v>5.22</v>
      </c>
      <c r="G7139" s="25">
        <f>VLOOKUP(F7139,'Spezifische Werte'!$B$2:$C$4002,2,FALSE)</f>
        <v>0.10600726326582303</v>
      </c>
      <c r="H7139" s="25">
        <f t="shared" si="1005"/>
        <v>212.01452653164606</v>
      </c>
      <c r="J7139" s="25">
        <f t="shared" si="1003"/>
        <v>5.25</v>
      </c>
      <c r="K7139" s="25">
        <f>VLOOKUP(J7139,'Spezifische Werte'!$B$2:$C$4002,2,FALSE)</f>
        <v>0.10804502827355937</v>
      </c>
      <c r="L7139" s="25">
        <f t="shared" si="1006"/>
        <v>216.09005654711873</v>
      </c>
      <c r="R7139" s="25">
        <v>7137</v>
      </c>
      <c r="S7139" s="25">
        <v>7136</v>
      </c>
      <c r="T7139" s="25">
        <f t="shared" si="1010"/>
        <v>1.5363813474783871E-2</v>
      </c>
      <c r="U7139" s="25">
        <f t="shared" si="1007"/>
        <v>1.6072646276921294E-2</v>
      </c>
      <c r="W7139" s="17">
        <f>Eingabe!H7140</f>
        <v>172</v>
      </c>
      <c r="X7139" s="17">
        <f t="shared" si="1008"/>
        <v>1.72</v>
      </c>
      <c r="Y7139" s="17">
        <f t="shared" si="1009"/>
        <v>170</v>
      </c>
    </row>
    <row r="7140" spans="1:25" x14ac:dyDescent="0.15">
      <c r="A7140" s="82">
        <f t="shared" si="1004"/>
        <v>10</v>
      </c>
      <c r="B7140" s="46">
        <v>43763.37499998269</v>
      </c>
      <c r="C7140" s="47">
        <f>Eingabe!G7141</f>
        <v>2.5</v>
      </c>
      <c r="D7140" s="77">
        <v>7140</v>
      </c>
      <c r="E7140" s="47"/>
      <c r="F7140" s="25">
        <f t="shared" si="1002"/>
        <v>3.73</v>
      </c>
      <c r="G7140" s="25">
        <f>VLOOKUP(F7140,'Spezifische Werte'!$B$2:$C$4002,2,FALSE)</f>
        <v>2.895161356886641E-2</v>
      </c>
      <c r="H7140" s="25">
        <f t="shared" si="1005"/>
        <v>57.90322713773282</v>
      </c>
      <c r="J7140" s="25">
        <f t="shared" si="1003"/>
        <v>3.75</v>
      </c>
      <c r="K7140" s="25">
        <f>VLOOKUP(J7140,'Spezifische Werte'!$B$2:$C$4002,2,FALSE)</f>
        <v>2.9822636466446242E-2</v>
      </c>
      <c r="L7140" s="25">
        <f t="shared" si="1006"/>
        <v>59.645272932892482</v>
      </c>
      <c r="R7140" s="25">
        <v>7138</v>
      </c>
      <c r="S7140" s="25">
        <v>7137</v>
      </c>
      <c r="T7140" s="25">
        <f t="shared" si="1010"/>
        <v>1.5363813474783871E-2</v>
      </c>
      <c r="U7140" s="25">
        <f t="shared" si="1007"/>
        <v>1.6072646276921294E-2</v>
      </c>
      <c r="W7140" s="17">
        <f>Eingabe!H7141</f>
        <v>180</v>
      </c>
      <c r="X7140" s="17">
        <f t="shared" si="1008"/>
        <v>1.8</v>
      </c>
      <c r="Y7140" s="17">
        <f t="shared" si="1009"/>
        <v>180</v>
      </c>
    </row>
    <row r="7141" spans="1:25" x14ac:dyDescent="0.15">
      <c r="A7141" s="82">
        <f t="shared" si="1004"/>
        <v>10</v>
      </c>
      <c r="B7141" s="46">
        <v>43763.416666649355</v>
      </c>
      <c r="C7141" s="47">
        <f>Eingabe!G7142</f>
        <v>4</v>
      </c>
      <c r="D7141" s="77">
        <v>7141</v>
      </c>
      <c r="E7141" s="47"/>
      <c r="F7141" s="25">
        <f t="shared" si="1002"/>
        <v>5.97</v>
      </c>
      <c r="G7141" s="25">
        <f>VLOOKUP(F7141,'Spezifische Werte'!$B$2:$C$4002,2,FALSE)</f>
        <v>0.1627434603343155</v>
      </c>
      <c r="H7141" s="25">
        <f t="shared" si="1005"/>
        <v>325.486920668631</v>
      </c>
      <c r="J7141" s="25">
        <f t="shared" si="1003"/>
        <v>6</v>
      </c>
      <c r="K7141" s="25">
        <f>VLOOKUP(J7141,'Spezifische Werte'!$B$2:$C$4002,2,FALSE)</f>
        <v>0.16538134424295356</v>
      </c>
      <c r="L7141" s="25">
        <f t="shared" si="1006"/>
        <v>330.76268848590712</v>
      </c>
      <c r="R7141" s="25">
        <v>7139</v>
      </c>
      <c r="S7141" s="25">
        <v>7138</v>
      </c>
      <c r="T7141" s="25">
        <f t="shared" si="1010"/>
        <v>1.5363813474783871E-2</v>
      </c>
      <c r="U7141" s="25">
        <f t="shared" si="1007"/>
        <v>1.6072646276921294E-2</v>
      </c>
      <c r="W7141" s="17">
        <f>Eingabe!H7142</f>
        <v>191</v>
      </c>
      <c r="X7141" s="17">
        <f t="shared" si="1008"/>
        <v>1.91</v>
      </c>
      <c r="Y7141" s="17">
        <f t="shared" si="1009"/>
        <v>190</v>
      </c>
    </row>
    <row r="7142" spans="1:25" x14ac:dyDescent="0.15">
      <c r="A7142" s="82">
        <f t="shared" si="1004"/>
        <v>10</v>
      </c>
      <c r="B7142" s="46">
        <v>43763.458333316019</v>
      </c>
      <c r="C7142" s="47">
        <f>Eingabe!G7143</f>
        <v>3.7</v>
      </c>
      <c r="D7142" s="77">
        <v>7142</v>
      </c>
      <c r="E7142" s="47"/>
      <c r="F7142" s="25">
        <f t="shared" si="1002"/>
        <v>5.52</v>
      </c>
      <c r="G7142" s="25">
        <f>VLOOKUP(F7142,'Spezifische Werte'!$B$2:$C$4002,2,FALSE)</f>
        <v>0.12721663519138685</v>
      </c>
      <c r="H7142" s="25">
        <f t="shared" si="1005"/>
        <v>254.43327038277369</v>
      </c>
      <c r="J7142" s="25">
        <f t="shared" si="1003"/>
        <v>5.55</v>
      </c>
      <c r="K7142" s="25">
        <f>VLOOKUP(J7142,'Spezifische Werte'!$B$2:$C$4002,2,FALSE)</f>
        <v>0.12941942247043492</v>
      </c>
      <c r="L7142" s="25">
        <f t="shared" si="1006"/>
        <v>258.83884494086982</v>
      </c>
      <c r="R7142" s="25">
        <v>7140</v>
      </c>
      <c r="S7142" s="25">
        <v>7139</v>
      </c>
      <c r="T7142" s="25">
        <f t="shared" si="1010"/>
        <v>1.5363813474783871E-2</v>
      </c>
      <c r="U7142" s="25">
        <f t="shared" si="1007"/>
        <v>1.6072646276921294E-2</v>
      </c>
      <c r="W7142" s="17">
        <f>Eingabe!H7143</f>
        <v>191</v>
      </c>
      <c r="X7142" s="17">
        <f t="shared" si="1008"/>
        <v>1.91</v>
      </c>
      <c r="Y7142" s="17">
        <f t="shared" si="1009"/>
        <v>190</v>
      </c>
    </row>
    <row r="7143" spans="1:25" x14ac:dyDescent="0.15">
      <c r="A7143" s="82">
        <f t="shared" si="1004"/>
        <v>10</v>
      </c>
      <c r="B7143" s="46">
        <v>43763.499999982683</v>
      </c>
      <c r="C7143" s="47">
        <f>Eingabe!G7144</f>
        <v>4.0999999999999996</v>
      </c>
      <c r="D7143" s="77">
        <v>7143</v>
      </c>
      <c r="E7143" s="47"/>
      <c r="F7143" s="25">
        <f t="shared" si="1002"/>
        <v>6.12</v>
      </c>
      <c r="G7143" s="25">
        <f>VLOOKUP(F7143,'Spezifische Werte'!$B$2:$C$4002,2,FALSE)</f>
        <v>0.17636813552353289</v>
      </c>
      <c r="H7143" s="25">
        <f t="shared" si="1005"/>
        <v>352.73627104706577</v>
      </c>
      <c r="J7143" s="25">
        <f t="shared" si="1003"/>
        <v>6.15</v>
      </c>
      <c r="K7143" s="25">
        <f>VLOOKUP(J7143,'Spezifische Werte'!$B$2:$C$4002,2,FALSE)</f>
        <v>0.17921779013058811</v>
      </c>
      <c r="L7143" s="25">
        <f t="shared" si="1006"/>
        <v>358.4355802611762</v>
      </c>
      <c r="R7143" s="25">
        <v>7141</v>
      </c>
      <c r="S7143" s="25">
        <v>7140</v>
      </c>
      <c r="T7143" s="25">
        <f t="shared" si="1010"/>
        <v>1.5363813474783871E-2</v>
      </c>
      <c r="U7143" s="25">
        <f t="shared" si="1007"/>
        <v>1.6072646276921294E-2</v>
      </c>
      <c r="W7143" s="17">
        <f>Eingabe!H7144</f>
        <v>189</v>
      </c>
      <c r="X7143" s="17">
        <f t="shared" si="1008"/>
        <v>1.89</v>
      </c>
      <c r="Y7143" s="17">
        <f t="shared" si="1009"/>
        <v>190</v>
      </c>
    </row>
    <row r="7144" spans="1:25" x14ac:dyDescent="0.15">
      <c r="A7144" s="82">
        <f t="shared" si="1004"/>
        <v>10</v>
      </c>
      <c r="B7144" s="46">
        <v>43763.541666649347</v>
      </c>
      <c r="C7144" s="47">
        <f>Eingabe!G7145</f>
        <v>4.2</v>
      </c>
      <c r="D7144" s="77">
        <v>7144</v>
      </c>
      <c r="E7144" s="47"/>
      <c r="F7144" s="25">
        <f t="shared" si="1002"/>
        <v>6.27</v>
      </c>
      <c r="G7144" s="25">
        <f>VLOOKUP(F7144,'Spezifische Werte'!$B$2:$C$4002,2,FALSE)</f>
        <v>0.19098980973438914</v>
      </c>
      <c r="H7144" s="25">
        <f t="shared" si="1005"/>
        <v>381.97961946877831</v>
      </c>
      <c r="J7144" s="25">
        <f t="shared" si="1003"/>
        <v>6.3</v>
      </c>
      <c r="K7144" s="25">
        <f>VLOOKUP(J7144,'Spezifische Werte'!$B$2:$C$4002,2,FALSE)</f>
        <v>0.19401976060055698</v>
      </c>
      <c r="L7144" s="25">
        <f t="shared" si="1006"/>
        <v>388.03952120111398</v>
      </c>
      <c r="R7144" s="25">
        <v>7142</v>
      </c>
      <c r="S7144" s="25">
        <v>7141</v>
      </c>
      <c r="T7144" s="25">
        <f t="shared" si="1010"/>
        <v>1.5363813474783871E-2</v>
      </c>
      <c r="U7144" s="25">
        <f t="shared" si="1007"/>
        <v>1.6072646276921294E-2</v>
      </c>
      <c r="W7144" s="17">
        <f>Eingabe!H7145</f>
        <v>76</v>
      </c>
      <c r="X7144" s="17">
        <f t="shared" si="1008"/>
        <v>0.76</v>
      </c>
      <c r="Y7144" s="17">
        <f t="shared" si="1009"/>
        <v>80</v>
      </c>
    </row>
    <row r="7145" spans="1:25" x14ac:dyDescent="0.15">
      <c r="A7145" s="82">
        <f t="shared" si="1004"/>
        <v>10</v>
      </c>
      <c r="B7145" s="46">
        <v>43763.583333316012</v>
      </c>
      <c r="C7145" s="47">
        <f>Eingabe!G7146</f>
        <v>2.7</v>
      </c>
      <c r="D7145" s="77">
        <v>7145</v>
      </c>
      <c r="E7145" s="47"/>
      <c r="F7145" s="25">
        <f t="shared" si="1002"/>
        <v>4.03</v>
      </c>
      <c r="G7145" s="25">
        <f>VLOOKUP(F7145,'Spezifische Werte'!$B$2:$C$4002,2,FALSE)</f>
        <v>4.2666657265334036E-2</v>
      </c>
      <c r="H7145" s="25">
        <f t="shared" si="1005"/>
        <v>85.333314530668076</v>
      </c>
      <c r="J7145" s="25">
        <f t="shared" si="1003"/>
        <v>4.05</v>
      </c>
      <c r="K7145" s="25">
        <f>VLOOKUP(J7145,'Spezifische Werte'!$B$2:$C$4002,2,FALSE)</f>
        <v>4.3597034083331404E-2</v>
      </c>
      <c r="L7145" s="25">
        <f t="shared" si="1006"/>
        <v>87.194068166662802</v>
      </c>
      <c r="R7145" s="25">
        <v>7143</v>
      </c>
      <c r="S7145" s="25">
        <v>7142</v>
      </c>
      <c r="T7145" s="25">
        <f t="shared" si="1010"/>
        <v>1.5363813474783871E-2</v>
      </c>
      <c r="U7145" s="25">
        <f t="shared" si="1007"/>
        <v>1.6072646276921294E-2</v>
      </c>
      <c r="W7145" s="17">
        <f>Eingabe!H7146</f>
        <v>185</v>
      </c>
      <c r="X7145" s="17">
        <f t="shared" si="1008"/>
        <v>1.85</v>
      </c>
      <c r="Y7145" s="17">
        <f t="shared" si="1009"/>
        <v>190</v>
      </c>
    </row>
    <row r="7146" spans="1:25" x14ac:dyDescent="0.15">
      <c r="A7146" s="82">
        <f t="shared" si="1004"/>
        <v>10</v>
      </c>
      <c r="B7146" s="46">
        <v>43763.624999982676</v>
      </c>
      <c r="C7146" s="47">
        <f>Eingabe!G7147</f>
        <v>2.7</v>
      </c>
      <c r="D7146" s="77">
        <v>7146</v>
      </c>
      <c r="E7146" s="47"/>
      <c r="F7146" s="25">
        <f t="shared" si="1002"/>
        <v>4.03</v>
      </c>
      <c r="G7146" s="25">
        <f>VLOOKUP(F7146,'Spezifische Werte'!$B$2:$C$4002,2,FALSE)</f>
        <v>4.2666657265334036E-2</v>
      </c>
      <c r="H7146" s="25">
        <f t="shared" si="1005"/>
        <v>85.333314530668076</v>
      </c>
      <c r="J7146" s="25">
        <f t="shared" si="1003"/>
        <v>4.05</v>
      </c>
      <c r="K7146" s="25">
        <f>VLOOKUP(J7146,'Spezifische Werte'!$B$2:$C$4002,2,FALSE)</f>
        <v>4.3597034083331404E-2</v>
      </c>
      <c r="L7146" s="25">
        <f t="shared" si="1006"/>
        <v>87.194068166662802</v>
      </c>
      <c r="R7146" s="25">
        <v>7144</v>
      </c>
      <c r="S7146" s="25">
        <v>7143</v>
      </c>
      <c r="T7146" s="25">
        <f t="shared" si="1010"/>
        <v>1.5363813474783871E-2</v>
      </c>
      <c r="U7146" s="25">
        <f t="shared" si="1007"/>
        <v>1.6072646276921294E-2</v>
      </c>
      <c r="W7146" s="17">
        <f>Eingabe!H7147</f>
        <v>184</v>
      </c>
      <c r="X7146" s="17">
        <f t="shared" si="1008"/>
        <v>1.84</v>
      </c>
      <c r="Y7146" s="17">
        <f t="shared" si="1009"/>
        <v>180</v>
      </c>
    </row>
    <row r="7147" spans="1:25" x14ac:dyDescent="0.15">
      <c r="A7147" s="82">
        <f t="shared" si="1004"/>
        <v>10</v>
      </c>
      <c r="B7147" s="46">
        <v>43763.66666664934</v>
      </c>
      <c r="C7147" s="47">
        <f>Eingabe!G7148</f>
        <v>2.2999999999999998</v>
      </c>
      <c r="D7147" s="77">
        <v>7147</v>
      </c>
      <c r="E7147" s="47"/>
      <c r="F7147" s="25">
        <f t="shared" si="1002"/>
        <v>3.43</v>
      </c>
      <c r="G7147" s="25">
        <f>VLOOKUP(F7147,'Spezifische Werte'!$B$2:$C$4002,2,FALSE)</f>
        <v>1.7964243573129882E-2</v>
      </c>
      <c r="H7147" s="25">
        <f t="shared" si="1005"/>
        <v>35.928487146259762</v>
      </c>
      <c r="J7147" s="25">
        <f t="shared" si="1003"/>
        <v>3.45</v>
      </c>
      <c r="K7147" s="25">
        <f>VLOOKUP(J7147,'Spezifische Werte'!$B$2:$C$4002,2,FALSE)</f>
        <v>1.8521187553697735E-2</v>
      </c>
      <c r="L7147" s="25">
        <f t="shared" si="1006"/>
        <v>37.042375107395472</v>
      </c>
      <c r="R7147" s="25">
        <v>7145</v>
      </c>
      <c r="S7147" s="25">
        <v>7144</v>
      </c>
      <c r="T7147" s="25">
        <f t="shared" si="1010"/>
        <v>1.5363813474783871E-2</v>
      </c>
      <c r="U7147" s="25">
        <f t="shared" si="1007"/>
        <v>1.6072646276921294E-2</v>
      </c>
      <c r="W7147" s="17">
        <f>Eingabe!H7148</f>
        <v>132</v>
      </c>
      <c r="X7147" s="17">
        <f t="shared" si="1008"/>
        <v>1.32</v>
      </c>
      <c r="Y7147" s="17">
        <f t="shared" si="1009"/>
        <v>130</v>
      </c>
    </row>
    <row r="7148" spans="1:25" x14ac:dyDescent="0.15">
      <c r="A7148" s="82">
        <f t="shared" si="1004"/>
        <v>10</v>
      </c>
      <c r="B7148" s="46">
        <v>43763.708333316004</v>
      </c>
      <c r="C7148" s="47">
        <f>Eingabe!G7149</f>
        <v>3.1</v>
      </c>
      <c r="D7148" s="77">
        <v>7148</v>
      </c>
      <c r="E7148" s="47"/>
      <c r="F7148" s="25">
        <f t="shared" si="1002"/>
        <v>4.62</v>
      </c>
      <c r="G7148" s="25">
        <f>VLOOKUP(F7148,'Spezifische Werte'!$B$2:$C$4002,2,FALSE)</f>
        <v>7.0834307543363312E-2</v>
      </c>
      <c r="H7148" s="25">
        <f t="shared" si="1005"/>
        <v>141.66861508672662</v>
      </c>
      <c r="J7148" s="25">
        <f t="shared" si="1003"/>
        <v>4.6500000000000004</v>
      </c>
      <c r="K7148" s="25">
        <f>VLOOKUP(J7148,'Spezifische Werte'!$B$2:$C$4002,2,FALSE)</f>
        <v>7.2366311882592071E-2</v>
      </c>
      <c r="L7148" s="25">
        <f t="shared" si="1006"/>
        <v>144.73262376518414</v>
      </c>
      <c r="R7148" s="25">
        <v>7146</v>
      </c>
      <c r="S7148" s="25">
        <v>7145</v>
      </c>
      <c r="T7148" s="25">
        <f t="shared" si="1010"/>
        <v>1.5363813474783871E-2</v>
      </c>
      <c r="U7148" s="25">
        <f t="shared" si="1007"/>
        <v>1.6072646276921294E-2</v>
      </c>
      <c r="W7148" s="17">
        <f>Eingabe!H7149</f>
        <v>209</v>
      </c>
      <c r="X7148" s="17">
        <f t="shared" si="1008"/>
        <v>2.09</v>
      </c>
      <c r="Y7148" s="17">
        <f t="shared" si="1009"/>
        <v>210</v>
      </c>
    </row>
    <row r="7149" spans="1:25" x14ac:dyDescent="0.15">
      <c r="A7149" s="82">
        <f t="shared" si="1004"/>
        <v>10</v>
      </c>
      <c r="B7149" s="46">
        <v>43763.749999982669</v>
      </c>
      <c r="C7149" s="47">
        <f>Eingabe!G7150</f>
        <v>3.1</v>
      </c>
      <c r="D7149" s="77">
        <v>7149</v>
      </c>
      <c r="E7149" s="47"/>
      <c r="F7149" s="25">
        <f t="shared" si="1002"/>
        <v>4.62</v>
      </c>
      <c r="G7149" s="25">
        <f>VLOOKUP(F7149,'Spezifische Werte'!$B$2:$C$4002,2,FALSE)</f>
        <v>7.0834307543363312E-2</v>
      </c>
      <c r="H7149" s="25">
        <f t="shared" si="1005"/>
        <v>141.66861508672662</v>
      </c>
      <c r="J7149" s="25">
        <f t="shared" si="1003"/>
        <v>4.6500000000000004</v>
      </c>
      <c r="K7149" s="25">
        <f>VLOOKUP(J7149,'Spezifische Werte'!$B$2:$C$4002,2,FALSE)</f>
        <v>7.2366311882592071E-2</v>
      </c>
      <c r="L7149" s="25">
        <f t="shared" si="1006"/>
        <v>144.73262376518414</v>
      </c>
      <c r="R7149" s="25">
        <v>7147</v>
      </c>
      <c r="S7149" s="25">
        <v>7146</v>
      </c>
      <c r="T7149" s="25">
        <f t="shared" si="1010"/>
        <v>1.5363813474783871E-2</v>
      </c>
      <c r="U7149" s="25">
        <f t="shared" si="1007"/>
        <v>1.6072646276921294E-2</v>
      </c>
      <c r="W7149" s="17">
        <f>Eingabe!H7150</f>
        <v>180</v>
      </c>
      <c r="X7149" s="17">
        <f t="shared" si="1008"/>
        <v>1.8</v>
      </c>
      <c r="Y7149" s="17">
        <f t="shared" si="1009"/>
        <v>180</v>
      </c>
    </row>
    <row r="7150" spans="1:25" x14ac:dyDescent="0.15">
      <c r="A7150" s="82">
        <f t="shared" si="1004"/>
        <v>10</v>
      </c>
      <c r="B7150" s="46">
        <v>43763.791666649333</v>
      </c>
      <c r="C7150" s="47">
        <f>Eingabe!G7151</f>
        <v>2.9</v>
      </c>
      <c r="D7150" s="77">
        <v>7150</v>
      </c>
      <c r="E7150" s="47"/>
      <c r="F7150" s="25">
        <f t="shared" si="1002"/>
        <v>4.33</v>
      </c>
      <c r="G7150" s="25">
        <f>VLOOKUP(F7150,'Spezifische Werte'!$B$2:$C$4002,2,FALSE)</f>
        <v>5.667919590547657E-2</v>
      </c>
      <c r="H7150" s="25">
        <f t="shared" si="1005"/>
        <v>113.35839181095314</v>
      </c>
      <c r="J7150" s="25">
        <f t="shared" si="1003"/>
        <v>4.3499999999999996</v>
      </c>
      <c r="K7150" s="25">
        <f>VLOOKUP(J7150,'Spezifische Werte'!$B$2:$C$4002,2,FALSE)</f>
        <v>5.7627330651301621E-2</v>
      </c>
      <c r="L7150" s="25">
        <f t="shared" si="1006"/>
        <v>115.25466130260324</v>
      </c>
      <c r="R7150" s="25">
        <v>7148</v>
      </c>
      <c r="S7150" s="25">
        <v>7147</v>
      </c>
      <c r="T7150" s="25">
        <f t="shared" si="1010"/>
        <v>1.5363813474783871E-2</v>
      </c>
      <c r="U7150" s="25">
        <f t="shared" si="1007"/>
        <v>1.6072646276921294E-2</v>
      </c>
      <c r="W7150" s="17">
        <f>Eingabe!H7151</f>
        <v>189</v>
      </c>
      <c r="X7150" s="17">
        <f t="shared" si="1008"/>
        <v>1.89</v>
      </c>
      <c r="Y7150" s="17">
        <f t="shared" si="1009"/>
        <v>190</v>
      </c>
    </row>
    <row r="7151" spans="1:25" x14ac:dyDescent="0.15">
      <c r="A7151" s="82">
        <f t="shared" si="1004"/>
        <v>10</v>
      </c>
      <c r="B7151" s="46">
        <v>43763.833333315997</v>
      </c>
      <c r="C7151" s="47">
        <f>Eingabe!G7152</f>
        <v>3</v>
      </c>
      <c r="D7151" s="77">
        <v>7151</v>
      </c>
      <c r="E7151" s="47"/>
      <c r="F7151" s="25">
        <f t="shared" si="1002"/>
        <v>4.4800000000000004</v>
      </c>
      <c r="G7151" s="25">
        <f>VLOOKUP(F7151,'Spezifische Werte'!$B$2:$C$4002,2,FALSE)</f>
        <v>6.3876775708421291E-2</v>
      </c>
      <c r="H7151" s="25">
        <f t="shared" si="1005"/>
        <v>127.75355141684258</v>
      </c>
      <c r="J7151" s="25">
        <f t="shared" si="1003"/>
        <v>4.5</v>
      </c>
      <c r="K7151" s="25">
        <f>VLOOKUP(J7151,'Spezifische Werte'!$B$2:$C$4002,2,FALSE)</f>
        <v>6.4854105449014127E-2</v>
      </c>
      <c r="L7151" s="25">
        <f t="shared" si="1006"/>
        <v>129.70821089802826</v>
      </c>
      <c r="R7151" s="25">
        <v>7149</v>
      </c>
      <c r="S7151" s="25">
        <v>7148</v>
      </c>
      <c r="T7151" s="25">
        <f t="shared" si="1010"/>
        <v>1.5363813474783871E-2</v>
      </c>
      <c r="U7151" s="25">
        <f t="shared" si="1007"/>
        <v>1.6072646276921294E-2</v>
      </c>
      <c r="W7151" s="17">
        <f>Eingabe!H7152</f>
        <v>199</v>
      </c>
      <c r="X7151" s="17">
        <f t="shared" si="1008"/>
        <v>1.99</v>
      </c>
      <c r="Y7151" s="17">
        <f t="shared" si="1009"/>
        <v>200</v>
      </c>
    </row>
    <row r="7152" spans="1:25" x14ac:dyDescent="0.15">
      <c r="A7152" s="82">
        <f t="shared" si="1004"/>
        <v>10</v>
      </c>
      <c r="B7152" s="46">
        <v>43763.874999982661</v>
      </c>
      <c r="C7152" s="47">
        <f>Eingabe!G7153</f>
        <v>3</v>
      </c>
      <c r="D7152" s="77">
        <v>7152</v>
      </c>
      <c r="E7152" s="47"/>
      <c r="F7152" s="25">
        <f t="shared" si="1002"/>
        <v>4.4800000000000004</v>
      </c>
      <c r="G7152" s="25">
        <f>VLOOKUP(F7152,'Spezifische Werte'!$B$2:$C$4002,2,FALSE)</f>
        <v>6.3876775708421291E-2</v>
      </c>
      <c r="H7152" s="25">
        <f t="shared" si="1005"/>
        <v>127.75355141684258</v>
      </c>
      <c r="J7152" s="25">
        <f t="shared" si="1003"/>
        <v>4.5</v>
      </c>
      <c r="K7152" s="25">
        <f>VLOOKUP(J7152,'Spezifische Werte'!$B$2:$C$4002,2,FALSE)</f>
        <v>6.4854105449014127E-2</v>
      </c>
      <c r="L7152" s="25">
        <f t="shared" si="1006"/>
        <v>129.70821089802826</v>
      </c>
      <c r="R7152" s="25">
        <v>7150</v>
      </c>
      <c r="S7152" s="25">
        <v>7149</v>
      </c>
      <c r="T7152" s="25">
        <f t="shared" si="1010"/>
        <v>1.5363813474783871E-2</v>
      </c>
      <c r="U7152" s="25">
        <f t="shared" si="1007"/>
        <v>1.6072646276921294E-2</v>
      </c>
      <c r="W7152" s="17">
        <f>Eingabe!H7153</f>
        <v>197</v>
      </c>
      <c r="X7152" s="17">
        <f t="shared" si="1008"/>
        <v>1.97</v>
      </c>
      <c r="Y7152" s="17">
        <f t="shared" si="1009"/>
        <v>200</v>
      </c>
    </row>
    <row r="7153" spans="1:25" x14ac:dyDescent="0.15">
      <c r="A7153" s="82">
        <f t="shared" si="1004"/>
        <v>10</v>
      </c>
      <c r="B7153" s="46">
        <v>43763.916666649326</v>
      </c>
      <c r="C7153" s="47">
        <f>Eingabe!G7154</f>
        <v>2.6</v>
      </c>
      <c r="D7153" s="77">
        <v>7153</v>
      </c>
      <c r="E7153" s="47"/>
      <c r="F7153" s="25">
        <f t="shared" si="1002"/>
        <v>3.88</v>
      </c>
      <c r="G7153" s="25">
        <f>VLOOKUP(F7153,'Spezifische Werte'!$B$2:$C$4002,2,FALSE)</f>
        <v>3.5689320314118818E-2</v>
      </c>
      <c r="H7153" s="25">
        <f t="shared" si="1005"/>
        <v>71.378640628237633</v>
      </c>
      <c r="J7153" s="25">
        <f t="shared" si="1003"/>
        <v>3.9</v>
      </c>
      <c r="K7153" s="25">
        <f>VLOOKUP(J7153,'Spezifische Werte'!$B$2:$C$4002,2,FALSE)</f>
        <v>3.6613952811549305E-2</v>
      </c>
      <c r="L7153" s="25">
        <f t="shared" si="1006"/>
        <v>73.227905623098607</v>
      </c>
      <c r="R7153" s="25">
        <v>7151</v>
      </c>
      <c r="S7153" s="25">
        <v>7150</v>
      </c>
      <c r="T7153" s="25">
        <f t="shared" si="1010"/>
        <v>1.5363813474783871E-2</v>
      </c>
      <c r="U7153" s="25">
        <f t="shared" si="1007"/>
        <v>1.6072646276921294E-2</v>
      </c>
      <c r="W7153" s="17">
        <f>Eingabe!H7154</f>
        <v>206</v>
      </c>
      <c r="X7153" s="17">
        <f t="shared" si="1008"/>
        <v>2.06</v>
      </c>
      <c r="Y7153" s="17">
        <f t="shared" si="1009"/>
        <v>210</v>
      </c>
    </row>
    <row r="7154" spans="1:25" x14ac:dyDescent="0.15">
      <c r="A7154" s="82">
        <f t="shared" si="1004"/>
        <v>10</v>
      </c>
      <c r="B7154" s="46">
        <v>43763.95833331599</v>
      </c>
      <c r="C7154" s="47">
        <f>Eingabe!G7155</f>
        <v>2.2999999999999998</v>
      </c>
      <c r="D7154" s="77">
        <v>7154</v>
      </c>
      <c r="E7154" s="47"/>
      <c r="F7154" s="25">
        <f t="shared" si="1002"/>
        <v>3.43</v>
      </c>
      <c r="G7154" s="25">
        <f>VLOOKUP(F7154,'Spezifische Werte'!$B$2:$C$4002,2,FALSE)</f>
        <v>1.7964243573129882E-2</v>
      </c>
      <c r="H7154" s="25">
        <f t="shared" si="1005"/>
        <v>35.928487146259762</v>
      </c>
      <c r="J7154" s="25">
        <f t="shared" si="1003"/>
        <v>3.45</v>
      </c>
      <c r="K7154" s="25">
        <f>VLOOKUP(J7154,'Spezifische Werte'!$B$2:$C$4002,2,FALSE)</f>
        <v>1.8521187553697735E-2</v>
      </c>
      <c r="L7154" s="25">
        <f t="shared" si="1006"/>
        <v>37.042375107395472</v>
      </c>
      <c r="R7154" s="25">
        <v>7152</v>
      </c>
      <c r="S7154" s="25">
        <v>7151</v>
      </c>
      <c r="T7154" s="25">
        <f t="shared" si="1010"/>
        <v>1.5363813474783871E-2</v>
      </c>
      <c r="U7154" s="25">
        <f t="shared" si="1007"/>
        <v>1.6072646276921294E-2</v>
      </c>
      <c r="W7154" s="17">
        <f>Eingabe!H7155</f>
        <v>216</v>
      </c>
      <c r="X7154" s="17">
        <f t="shared" si="1008"/>
        <v>2.16</v>
      </c>
      <c r="Y7154" s="17">
        <f t="shared" si="1009"/>
        <v>220.00000000000003</v>
      </c>
    </row>
    <row r="7155" spans="1:25" x14ac:dyDescent="0.15">
      <c r="A7155" s="82">
        <f t="shared" si="1004"/>
        <v>10</v>
      </c>
      <c r="B7155" s="46">
        <v>43763.999999982654</v>
      </c>
      <c r="C7155" s="47">
        <f>Eingabe!G7156</f>
        <v>2.1</v>
      </c>
      <c r="D7155" s="77">
        <v>7155</v>
      </c>
      <c r="E7155" s="47"/>
      <c r="F7155" s="25">
        <f t="shared" si="1002"/>
        <v>3.13</v>
      </c>
      <c r="G7155" s="25">
        <f>VLOOKUP(F7155,'Spezifische Werte'!$B$2:$C$4002,2,FALSE)</f>
        <v>1.0589326186624812E-2</v>
      </c>
      <c r="H7155" s="25">
        <f t="shared" si="1005"/>
        <v>21.178652373249626</v>
      </c>
      <c r="J7155" s="25">
        <f t="shared" si="1003"/>
        <v>3.15</v>
      </c>
      <c r="K7155" s="25">
        <f>VLOOKUP(J7155,'Spezifische Werte'!$B$2:$C$4002,2,FALSE)</f>
        <v>1.1019016897018549E-2</v>
      </c>
      <c r="L7155" s="25">
        <f t="shared" si="1006"/>
        <v>22.038033794037098</v>
      </c>
      <c r="R7155" s="25">
        <v>7153</v>
      </c>
      <c r="S7155" s="25">
        <v>7152</v>
      </c>
      <c r="T7155" s="25">
        <f t="shared" si="1010"/>
        <v>1.5363813474783871E-2</v>
      </c>
      <c r="U7155" s="25">
        <f t="shared" si="1007"/>
        <v>1.6072646276921294E-2</v>
      </c>
      <c r="W7155" s="17">
        <f>Eingabe!H7156</f>
        <v>218</v>
      </c>
      <c r="X7155" s="17">
        <f t="shared" si="1008"/>
        <v>2.1800000000000002</v>
      </c>
      <c r="Y7155" s="17">
        <f t="shared" si="1009"/>
        <v>220.00000000000003</v>
      </c>
    </row>
    <row r="7156" spans="1:25" x14ac:dyDescent="0.15">
      <c r="A7156" s="82">
        <f t="shared" si="1004"/>
        <v>10</v>
      </c>
      <c r="B7156" s="46">
        <v>43764.041666649318</v>
      </c>
      <c r="C7156" s="47">
        <f>Eingabe!G7157</f>
        <v>2.1</v>
      </c>
      <c r="D7156" s="77">
        <v>7156</v>
      </c>
      <c r="E7156" s="47"/>
      <c r="F7156" s="25">
        <f t="shared" si="1002"/>
        <v>3.13</v>
      </c>
      <c r="G7156" s="25">
        <f>VLOOKUP(F7156,'Spezifische Werte'!$B$2:$C$4002,2,FALSE)</f>
        <v>1.0589326186624812E-2</v>
      </c>
      <c r="H7156" s="25">
        <f t="shared" si="1005"/>
        <v>21.178652373249626</v>
      </c>
      <c r="J7156" s="25">
        <f t="shared" si="1003"/>
        <v>3.15</v>
      </c>
      <c r="K7156" s="25">
        <f>VLOOKUP(J7156,'Spezifische Werte'!$B$2:$C$4002,2,FALSE)</f>
        <v>1.1019016897018549E-2</v>
      </c>
      <c r="L7156" s="25">
        <f t="shared" si="1006"/>
        <v>22.038033794037098</v>
      </c>
      <c r="R7156" s="25">
        <v>7154</v>
      </c>
      <c r="S7156" s="25">
        <v>7153</v>
      </c>
      <c r="T7156" s="25">
        <f t="shared" si="1010"/>
        <v>1.5363813474783871E-2</v>
      </c>
      <c r="U7156" s="25">
        <f t="shared" si="1007"/>
        <v>1.6072646276921294E-2</v>
      </c>
      <c r="W7156" s="17">
        <f>Eingabe!H7157</f>
        <v>217</v>
      </c>
      <c r="X7156" s="17">
        <f t="shared" si="1008"/>
        <v>2.17</v>
      </c>
      <c r="Y7156" s="17">
        <f t="shared" si="1009"/>
        <v>220.00000000000003</v>
      </c>
    </row>
    <row r="7157" spans="1:25" x14ac:dyDescent="0.15">
      <c r="A7157" s="82">
        <f t="shared" si="1004"/>
        <v>10</v>
      </c>
      <c r="B7157" s="46">
        <v>43764.083333315983</v>
      </c>
      <c r="C7157" s="47">
        <f>Eingabe!G7158</f>
        <v>2.2000000000000002</v>
      </c>
      <c r="D7157" s="77">
        <v>7157</v>
      </c>
      <c r="E7157" s="47"/>
      <c r="F7157" s="25">
        <f t="shared" si="1002"/>
        <v>3.28</v>
      </c>
      <c r="G7157" s="25">
        <f>VLOOKUP(F7157,'Spezifische Werte'!$B$2:$C$4002,2,FALSE)</f>
        <v>1.4036237149224865E-2</v>
      </c>
      <c r="H7157" s="25">
        <f t="shared" si="1005"/>
        <v>28.07247429844973</v>
      </c>
      <c r="J7157" s="25">
        <f t="shared" si="1003"/>
        <v>3.3</v>
      </c>
      <c r="K7157" s="25">
        <f>VLOOKUP(J7157,'Spezifische Werte'!$B$2:$C$4002,2,FALSE)</f>
        <v>1.4533450192857693E-2</v>
      </c>
      <c r="L7157" s="25">
        <f t="shared" si="1006"/>
        <v>29.066900385715385</v>
      </c>
      <c r="R7157" s="25">
        <v>7155</v>
      </c>
      <c r="S7157" s="25">
        <v>7154</v>
      </c>
      <c r="T7157" s="25">
        <f t="shared" si="1010"/>
        <v>1.5363813474783871E-2</v>
      </c>
      <c r="U7157" s="25">
        <f t="shared" si="1007"/>
        <v>1.6072646276921294E-2</v>
      </c>
      <c r="W7157" s="17">
        <f>Eingabe!H7158</f>
        <v>218</v>
      </c>
      <c r="X7157" s="17">
        <f t="shared" si="1008"/>
        <v>2.1800000000000002</v>
      </c>
      <c r="Y7157" s="17">
        <f t="shared" si="1009"/>
        <v>220.00000000000003</v>
      </c>
    </row>
    <row r="7158" spans="1:25" x14ac:dyDescent="0.15">
      <c r="A7158" s="82">
        <f t="shared" si="1004"/>
        <v>10</v>
      </c>
      <c r="B7158" s="46">
        <v>43764.124999982647</v>
      </c>
      <c r="C7158" s="47">
        <f>Eingabe!G7159</f>
        <v>1.9</v>
      </c>
      <c r="D7158" s="77">
        <v>7158</v>
      </c>
      <c r="E7158" s="47"/>
      <c r="F7158" s="25">
        <f t="shared" si="1002"/>
        <v>2.83</v>
      </c>
      <c r="G7158" s="25">
        <f>VLOOKUP(F7158,'Spezifische Werte'!$B$2:$C$4002,2,FALSE)</f>
        <v>5.3996541966473566E-3</v>
      </c>
      <c r="H7158" s="25">
        <f t="shared" si="1005"/>
        <v>10.799308393294714</v>
      </c>
      <c r="J7158" s="25">
        <f t="shared" si="1003"/>
        <v>2.85</v>
      </c>
      <c r="K7158" s="25">
        <f>VLOOKUP(J7158,'Spezifische Werte'!$B$2:$C$4002,2,FALSE)</f>
        <v>5.6714421172963415E-3</v>
      </c>
      <c r="L7158" s="25">
        <f t="shared" si="1006"/>
        <v>11.342884234592683</v>
      </c>
      <c r="R7158" s="25">
        <v>7156</v>
      </c>
      <c r="S7158" s="25">
        <v>7155</v>
      </c>
      <c r="T7158" s="25">
        <f t="shared" si="1010"/>
        <v>1.5363813474783871E-2</v>
      </c>
      <c r="U7158" s="25">
        <f t="shared" si="1007"/>
        <v>1.6072646276921294E-2</v>
      </c>
      <c r="W7158" s="17">
        <f>Eingabe!H7159</f>
        <v>247</v>
      </c>
      <c r="X7158" s="17">
        <f t="shared" si="1008"/>
        <v>2.4700000000000002</v>
      </c>
      <c r="Y7158" s="17">
        <f t="shared" si="1009"/>
        <v>250</v>
      </c>
    </row>
    <row r="7159" spans="1:25" x14ac:dyDescent="0.15">
      <c r="A7159" s="82">
        <f t="shared" si="1004"/>
        <v>10</v>
      </c>
      <c r="B7159" s="46">
        <v>43764.166666649311</v>
      </c>
      <c r="C7159" s="47">
        <f>Eingabe!G7160</f>
        <v>2.4</v>
      </c>
      <c r="D7159" s="77">
        <v>7159</v>
      </c>
      <c r="E7159" s="47"/>
      <c r="F7159" s="25">
        <f t="shared" si="1002"/>
        <v>3.58</v>
      </c>
      <c r="G7159" s="25">
        <f>VLOOKUP(F7159,'Spezifische Werte'!$B$2:$C$4002,2,FALSE)</f>
        <v>2.2829235995572409E-2</v>
      </c>
      <c r="H7159" s="25">
        <f t="shared" si="1005"/>
        <v>45.658471991144815</v>
      </c>
      <c r="J7159" s="25">
        <f t="shared" si="1003"/>
        <v>3.6</v>
      </c>
      <c r="K7159" s="25">
        <f>VLOOKUP(J7159,'Spezifische Werte'!$B$2:$C$4002,2,FALSE)</f>
        <v>2.3596471134930203E-2</v>
      </c>
      <c r="L7159" s="25">
        <f t="shared" si="1006"/>
        <v>47.19294226986041</v>
      </c>
      <c r="R7159" s="25">
        <v>7157</v>
      </c>
      <c r="S7159" s="25">
        <v>7156</v>
      </c>
      <c r="T7159" s="25">
        <f t="shared" si="1010"/>
        <v>1.5363813474783871E-2</v>
      </c>
      <c r="U7159" s="25">
        <f t="shared" si="1007"/>
        <v>1.6072646276921294E-2</v>
      </c>
      <c r="W7159" s="17">
        <f>Eingabe!H7160</f>
        <v>269</v>
      </c>
      <c r="X7159" s="17">
        <f t="shared" si="1008"/>
        <v>2.69</v>
      </c>
      <c r="Y7159" s="17">
        <f t="shared" si="1009"/>
        <v>270</v>
      </c>
    </row>
    <row r="7160" spans="1:25" x14ac:dyDescent="0.15">
      <c r="A7160" s="82">
        <f t="shared" si="1004"/>
        <v>10</v>
      </c>
      <c r="B7160" s="46">
        <v>43764.208333315975</v>
      </c>
      <c r="C7160" s="47">
        <f>Eingabe!G7161</f>
        <v>2.2000000000000002</v>
      </c>
      <c r="D7160" s="77">
        <v>7160</v>
      </c>
      <c r="E7160" s="47"/>
      <c r="F7160" s="25">
        <f t="shared" si="1002"/>
        <v>3.28</v>
      </c>
      <c r="G7160" s="25">
        <f>VLOOKUP(F7160,'Spezifische Werte'!$B$2:$C$4002,2,FALSE)</f>
        <v>1.4036237149224865E-2</v>
      </c>
      <c r="H7160" s="25">
        <f t="shared" si="1005"/>
        <v>28.07247429844973</v>
      </c>
      <c r="J7160" s="25">
        <f t="shared" si="1003"/>
        <v>3.3</v>
      </c>
      <c r="K7160" s="25">
        <f>VLOOKUP(J7160,'Spezifische Werte'!$B$2:$C$4002,2,FALSE)</f>
        <v>1.4533450192857693E-2</v>
      </c>
      <c r="L7160" s="25">
        <f t="shared" si="1006"/>
        <v>29.066900385715385</v>
      </c>
      <c r="R7160" s="25">
        <v>7158</v>
      </c>
      <c r="S7160" s="25">
        <v>7157</v>
      </c>
      <c r="T7160" s="25">
        <f t="shared" si="1010"/>
        <v>1.5363813474783871E-2</v>
      </c>
      <c r="U7160" s="25">
        <f t="shared" si="1007"/>
        <v>1.6072646276921294E-2</v>
      </c>
      <c r="W7160" s="17">
        <f>Eingabe!H7161</f>
        <v>272</v>
      </c>
      <c r="X7160" s="17">
        <f t="shared" si="1008"/>
        <v>2.72</v>
      </c>
      <c r="Y7160" s="17">
        <f t="shared" si="1009"/>
        <v>270</v>
      </c>
    </row>
    <row r="7161" spans="1:25" x14ac:dyDescent="0.15">
      <c r="A7161" s="82">
        <f t="shared" si="1004"/>
        <v>10</v>
      </c>
      <c r="B7161" s="46">
        <v>43764.24999998264</v>
      </c>
      <c r="C7161" s="47">
        <f>Eingabe!G7162</f>
        <v>1.7</v>
      </c>
      <c r="D7161" s="77">
        <v>7161</v>
      </c>
      <c r="E7161" s="47"/>
      <c r="F7161" s="25">
        <f t="shared" si="1002"/>
        <v>2.54</v>
      </c>
      <c r="G7161" s="25">
        <f>VLOOKUP(F7161,'Spezifische Werte'!$B$2:$C$4002,2,FALSE)</f>
        <v>2.3517714395877558E-3</v>
      </c>
      <c r="H7161" s="25">
        <f t="shared" si="1005"/>
        <v>4.7035428791755116</v>
      </c>
      <c r="J7161" s="25">
        <f t="shared" si="1003"/>
        <v>2.5499999999999998</v>
      </c>
      <c r="K7161" s="25">
        <f>VLOOKUP(J7161,'Spezifische Werte'!$B$2:$C$4002,2,FALSE)</f>
        <v>2.4279301551432594E-3</v>
      </c>
      <c r="L7161" s="25">
        <f t="shared" si="1006"/>
        <v>4.855860310286519</v>
      </c>
      <c r="R7161" s="25">
        <v>7159</v>
      </c>
      <c r="S7161" s="25">
        <v>7158</v>
      </c>
      <c r="T7161" s="25">
        <f t="shared" si="1010"/>
        <v>1.5363813474783871E-2</v>
      </c>
      <c r="U7161" s="25">
        <f t="shared" si="1007"/>
        <v>1.6072646276921294E-2</v>
      </c>
      <c r="W7161" s="17">
        <f>Eingabe!H7162</f>
        <v>263</v>
      </c>
      <c r="X7161" s="17">
        <f t="shared" si="1008"/>
        <v>2.63</v>
      </c>
      <c r="Y7161" s="17">
        <f t="shared" si="1009"/>
        <v>260</v>
      </c>
    </row>
    <row r="7162" spans="1:25" x14ac:dyDescent="0.15">
      <c r="A7162" s="82">
        <f t="shared" si="1004"/>
        <v>10</v>
      </c>
      <c r="B7162" s="46">
        <v>43764.291666649304</v>
      </c>
      <c r="C7162" s="47">
        <f>Eingabe!G7163</f>
        <v>1.9</v>
      </c>
      <c r="D7162" s="77">
        <v>7162</v>
      </c>
      <c r="E7162" s="47"/>
      <c r="F7162" s="25">
        <f t="shared" si="1002"/>
        <v>2.83</v>
      </c>
      <c r="G7162" s="25">
        <f>VLOOKUP(F7162,'Spezifische Werte'!$B$2:$C$4002,2,FALSE)</f>
        <v>5.3996541966473566E-3</v>
      </c>
      <c r="H7162" s="25">
        <f t="shared" si="1005"/>
        <v>10.799308393294714</v>
      </c>
      <c r="J7162" s="25">
        <f t="shared" si="1003"/>
        <v>2.85</v>
      </c>
      <c r="K7162" s="25">
        <f>VLOOKUP(J7162,'Spezifische Werte'!$B$2:$C$4002,2,FALSE)</f>
        <v>5.6714421172963415E-3</v>
      </c>
      <c r="L7162" s="25">
        <f t="shared" si="1006"/>
        <v>11.342884234592683</v>
      </c>
      <c r="R7162" s="25">
        <v>7160</v>
      </c>
      <c r="S7162" s="25">
        <v>7159</v>
      </c>
      <c r="T7162" s="25">
        <f t="shared" si="1010"/>
        <v>1.5363813474783871E-2</v>
      </c>
      <c r="U7162" s="25">
        <f t="shared" si="1007"/>
        <v>1.6072646276921294E-2</v>
      </c>
      <c r="W7162" s="17">
        <f>Eingabe!H7163</f>
        <v>209</v>
      </c>
      <c r="X7162" s="17">
        <f t="shared" si="1008"/>
        <v>2.09</v>
      </c>
      <c r="Y7162" s="17">
        <f t="shared" si="1009"/>
        <v>210</v>
      </c>
    </row>
    <row r="7163" spans="1:25" x14ac:dyDescent="0.15">
      <c r="A7163" s="82">
        <f t="shared" si="1004"/>
        <v>10</v>
      </c>
      <c r="B7163" s="46">
        <v>43764.333333315968</v>
      </c>
      <c r="C7163" s="47">
        <f>Eingabe!G7164</f>
        <v>1.8</v>
      </c>
      <c r="D7163" s="77">
        <v>7163</v>
      </c>
      <c r="E7163" s="47"/>
      <c r="F7163" s="25">
        <f t="shared" si="1002"/>
        <v>2.69</v>
      </c>
      <c r="G7163" s="25">
        <f>VLOOKUP(F7163,'Spezifische Werte'!$B$2:$C$4002,2,FALSE)</f>
        <v>3.715149232963236E-3</v>
      </c>
      <c r="H7163" s="25">
        <f t="shared" si="1005"/>
        <v>7.4302984659264721</v>
      </c>
      <c r="J7163" s="25">
        <f t="shared" si="1003"/>
        <v>2.7</v>
      </c>
      <c r="K7163" s="25">
        <f>VLOOKUP(J7163,'Spezifische Werte'!$B$2:$C$4002,2,FALSE)</f>
        <v>3.8225571704766847E-3</v>
      </c>
      <c r="L7163" s="25">
        <f t="shared" si="1006"/>
        <v>7.6451143409533691</v>
      </c>
      <c r="R7163" s="25">
        <v>7161</v>
      </c>
      <c r="S7163" s="25">
        <v>7160</v>
      </c>
      <c r="T7163" s="25">
        <f t="shared" si="1010"/>
        <v>1.5363813474783871E-2</v>
      </c>
      <c r="U7163" s="25">
        <f t="shared" si="1007"/>
        <v>1.6072646276921294E-2</v>
      </c>
      <c r="W7163" s="17">
        <f>Eingabe!H7164</f>
        <v>209</v>
      </c>
      <c r="X7163" s="17">
        <f t="shared" si="1008"/>
        <v>2.09</v>
      </c>
      <c r="Y7163" s="17">
        <f t="shared" si="1009"/>
        <v>210</v>
      </c>
    </row>
    <row r="7164" spans="1:25" x14ac:dyDescent="0.15">
      <c r="A7164" s="82">
        <f t="shared" si="1004"/>
        <v>10</v>
      </c>
      <c r="B7164" s="46">
        <v>43764.374999982632</v>
      </c>
      <c r="C7164" s="47">
        <f>Eingabe!G7165</f>
        <v>1.9</v>
      </c>
      <c r="D7164" s="77">
        <v>7164</v>
      </c>
      <c r="E7164" s="47"/>
      <c r="F7164" s="25">
        <f t="shared" si="1002"/>
        <v>2.83</v>
      </c>
      <c r="G7164" s="25">
        <f>VLOOKUP(F7164,'Spezifische Werte'!$B$2:$C$4002,2,FALSE)</f>
        <v>5.3996541966473566E-3</v>
      </c>
      <c r="H7164" s="25">
        <f t="shared" si="1005"/>
        <v>10.799308393294714</v>
      </c>
      <c r="J7164" s="25">
        <f t="shared" si="1003"/>
        <v>2.85</v>
      </c>
      <c r="K7164" s="25">
        <f>VLOOKUP(J7164,'Spezifische Werte'!$B$2:$C$4002,2,FALSE)</f>
        <v>5.6714421172963415E-3</v>
      </c>
      <c r="L7164" s="25">
        <f t="shared" si="1006"/>
        <v>11.342884234592683</v>
      </c>
      <c r="R7164" s="25">
        <v>7162</v>
      </c>
      <c r="S7164" s="25">
        <v>7161</v>
      </c>
      <c r="T7164" s="25">
        <f t="shared" si="1010"/>
        <v>1.5363813474783871E-2</v>
      </c>
      <c r="U7164" s="25">
        <f t="shared" si="1007"/>
        <v>1.6072646276921294E-2</v>
      </c>
      <c r="W7164" s="17">
        <f>Eingabe!H7165</f>
        <v>249</v>
      </c>
      <c r="X7164" s="17">
        <f t="shared" si="1008"/>
        <v>2.4900000000000002</v>
      </c>
      <c r="Y7164" s="17">
        <f t="shared" si="1009"/>
        <v>250</v>
      </c>
    </row>
    <row r="7165" spans="1:25" x14ac:dyDescent="0.15">
      <c r="A7165" s="82">
        <f t="shared" si="1004"/>
        <v>10</v>
      </c>
      <c r="B7165" s="46">
        <v>43764.416666649297</v>
      </c>
      <c r="C7165" s="47">
        <f>Eingabe!G7166</f>
        <v>1.9</v>
      </c>
      <c r="D7165" s="77">
        <v>7165</v>
      </c>
      <c r="E7165" s="47"/>
      <c r="F7165" s="25">
        <f t="shared" si="1002"/>
        <v>2.83</v>
      </c>
      <c r="G7165" s="25">
        <f>VLOOKUP(F7165,'Spezifische Werte'!$B$2:$C$4002,2,FALSE)</f>
        <v>5.3996541966473566E-3</v>
      </c>
      <c r="H7165" s="25">
        <f t="shared" si="1005"/>
        <v>10.799308393294714</v>
      </c>
      <c r="J7165" s="25">
        <f t="shared" si="1003"/>
        <v>2.85</v>
      </c>
      <c r="K7165" s="25">
        <f>VLOOKUP(J7165,'Spezifische Werte'!$B$2:$C$4002,2,FALSE)</f>
        <v>5.6714421172963415E-3</v>
      </c>
      <c r="L7165" s="25">
        <f t="shared" si="1006"/>
        <v>11.342884234592683</v>
      </c>
      <c r="R7165" s="25">
        <v>7163</v>
      </c>
      <c r="S7165" s="25">
        <v>7162</v>
      </c>
      <c r="T7165" s="25">
        <f t="shared" si="1010"/>
        <v>1.5363813474783871E-2</v>
      </c>
      <c r="U7165" s="25">
        <f t="shared" si="1007"/>
        <v>1.6072646276921294E-2</v>
      </c>
      <c r="W7165" s="17">
        <f>Eingabe!H7166</f>
        <v>237</v>
      </c>
      <c r="X7165" s="17">
        <f t="shared" si="1008"/>
        <v>2.37</v>
      </c>
      <c r="Y7165" s="17">
        <f t="shared" si="1009"/>
        <v>240</v>
      </c>
    </row>
    <row r="7166" spans="1:25" x14ac:dyDescent="0.15">
      <c r="A7166" s="82">
        <f t="shared" si="1004"/>
        <v>10</v>
      </c>
      <c r="B7166" s="46">
        <v>43764.458333315961</v>
      </c>
      <c r="C7166" s="47">
        <f>Eingabe!G7167</f>
        <v>1.7</v>
      </c>
      <c r="D7166" s="77">
        <v>7166</v>
      </c>
      <c r="E7166" s="47"/>
      <c r="F7166" s="25">
        <f t="shared" si="1002"/>
        <v>2.54</v>
      </c>
      <c r="G7166" s="25">
        <f>VLOOKUP(F7166,'Spezifische Werte'!$B$2:$C$4002,2,FALSE)</f>
        <v>2.3517714395877558E-3</v>
      </c>
      <c r="H7166" s="25">
        <f t="shared" si="1005"/>
        <v>4.7035428791755116</v>
      </c>
      <c r="J7166" s="25">
        <f t="shared" si="1003"/>
        <v>2.5499999999999998</v>
      </c>
      <c r="K7166" s="25">
        <f>VLOOKUP(J7166,'Spezifische Werte'!$B$2:$C$4002,2,FALSE)</f>
        <v>2.4279301551432594E-3</v>
      </c>
      <c r="L7166" s="25">
        <f t="shared" si="1006"/>
        <v>4.855860310286519</v>
      </c>
      <c r="R7166" s="25">
        <v>7164</v>
      </c>
      <c r="S7166" s="25">
        <v>7163</v>
      </c>
      <c r="T7166" s="25">
        <f t="shared" si="1010"/>
        <v>1.5363813474783871E-2</v>
      </c>
      <c r="U7166" s="25">
        <f t="shared" si="1007"/>
        <v>1.6072646276921294E-2</v>
      </c>
      <c r="W7166" s="17">
        <f>Eingabe!H7167</f>
        <v>240</v>
      </c>
      <c r="X7166" s="17">
        <f t="shared" si="1008"/>
        <v>2.4</v>
      </c>
      <c r="Y7166" s="17">
        <f t="shared" si="1009"/>
        <v>240</v>
      </c>
    </row>
    <row r="7167" spans="1:25" x14ac:dyDescent="0.15">
      <c r="A7167" s="82">
        <f t="shared" si="1004"/>
        <v>10</v>
      </c>
      <c r="B7167" s="46">
        <v>43764.499999982625</v>
      </c>
      <c r="C7167" s="47">
        <f>Eingabe!G7168</f>
        <v>1.7</v>
      </c>
      <c r="D7167" s="77">
        <v>7167</v>
      </c>
      <c r="E7167" s="47"/>
      <c r="F7167" s="25">
        <f t="shared" si="1002"/>
        <v>2.54</v>
      </c>
      <c r="G7167" s="25">
        <f>VLOOKUP(F7167,'Spezifische Werte'!$B$2:$C$4002,2,FALSE)</f>
        <v>2.3517714395877558E-3</v>
      </c>
      <c r="H7167" s="25">
        <f t="shared" si="1005"/>
        <v>4.7035428791755116</v>
      </c>
      <c r="J7167" s="25">
        <f t="shared" si="1003"/>
        <v>2.5499999999999998</v>
      </c>
      <c r="K7167" s="25">
        <f>VLOOKUP(J7167,'Spezifische Werte'!$B$2:$C$4002,2,FALSE)</f>
        <v>2.4279301551432594E-3</v>
      </c>
      <c r="L7167" s="25">
        <f t="shared" si="1006"/>
        <v>4.855860310286519</v>
      </c>
      <c r="R7167" s="25">
        <v>7165</v>
      </c>
      <c r="S7167" s="25">
        <v>7164</v>
      </c>
      <c r="T7167" s="25">
        <f t="shared" si="1010"/>
        <v>1.5363813474783871E-2</v>
      </c>
      <c r="U7167" s="25">
        <f t="shared" si="1007"/>
        <v>1.6072646276921294E-2</v>
      </c>
      <c r="W7167" s="17">
        <f>Eingabe!H7168</f>
        <v>263</v>
      </c>
      <c r="X7167" s="17">
        <f t="shared" si="1008"/>
        <v>2.63</v>
      </c>
      <c r="Y7167" s="17">
        <f t="shared" si="1009"/>
        <v>260</v>
      </c>
    </row>
    <row r="7168" spans="1:25" x14ac:dyDescent="0.15">
      <c r="A7168" s="82">
        <f t="shared" si="1004"/>
        <v>10</v>
      </c>
      <c r="B7168" s="46">
        <v>43764.541666649289</v>
      </c>
      <c r="C7168" s="47">
        <f>Eingabe!G7169</f>
        <v>1.3</v>
      </c>
      <c r="D7168" s="77">
        <v>7168</v>
      </c>
      <c r="E7168" s="47"/>
      <c r="F7168" s="25">
        <f t="shared" si="1002"/>
        <v>1.94</v>
      </c>
      <c r="G7168" s="25">
        <f>VLOOKUP(F7168,'Spezifische Werte'!$B$2:$C$4002,2,FALSE)</f>
        <v>4.6180923534292335E-4</v>
      </c>
      <c r="H7168" s="25">
        <f t="shared" si="1005"/>
        <v>0.92361847068584668</v>
      </c>
      <c r="J7168" s="25">
        <f t="shared" si="1003"/>
        <v>1.95</v>
      </c>
      <c r="K7168" s="25">
        <f>VLOOKUP(J7168,'Spezifische Werte'!$B$2:$C$4002,2,FALSE)</f>
        <v>4.7680243241041462E-4</v>
      </c>
      <c r="L7168" s="25">
        <f t="shared" si="1006"/>
        <v>0.95360486482082929</v>
      </c>
      <c r="R7168" s="25">
        <v>7166</v>
      </c>
      <c r="S7168" s="25">
        <v>7165</v>
      </c>
      <c r="T7168" s="25">
        <f t="shared" si="1010"/>
        <v>1.5363813474783871E-2</v>
      </c>
      <c r="U7168" s="25">
        <f t="shared" si="1007"/>
        <v>1.6072646276921294E-2</v>
      </c>
      <c r="W7168" s="17">
        <f>Eingabe!H7169</f>
        <v>243</v>
      </c>
      <c r="X7168" s="17">
        <f t="shared" si="1008"/>
        <v>2.4300000000000002</v>
      </c>
      <c r="Y7168" s="17">
        <f t="shared" si="1009"/>
        <v>240</v>
      </c>
    </row>
    <row r="7169" spans="1:25" x14ac:dyDescent="0.15">
      <c r="A7169" s="82">
        <f t="shared" si="1004"/>
        <v>10</v>
      </c>
      <c r="B7169" s="46">
        <v>43764.583333315953</v>
      </c>
      <c r="C7169" s="47">
        <f>Eingabe!G7170</f>
        <v>1.1000000000000001</v>
      </c>
      <c r="D7169" s="77">
        <v>7169</v>
      </c>
      <c r="E7169" s="47"/>
      <c r="F7169" s="25">
        <f t="shared" si="1002"/>
        <v>1.64</v>
      </c>
      <c r="G7169" s="25">
        <f>VLOOKUP(F7169,'Spezifische Werte'!$B$2:$C$4002,2,FALSE)</f>
        <v>1.4468365948300602E-4</v>
      </c>
      <c r="H7169" s="25">
        <f t="shared" si="1005"/>
        <v>0.28936731896601203</v>
      </c>
      <c r="J7169" s="25">
        <f t="shared" si="1003"/>
        <v>1.65</v>
      </c>
      <c r="K7169" s="25">
        <f>VLOOKUP(J7169,'Spezifische Werte'!$B$2:$C$4002,2,FALSE)</f>
        <v>1.5161429771714323E-4</v>
      </c>
      <c r="L7169" s="25">
        <f t="shared" si="1006"/>
        <v>0.30322859543428649</v>
      </c>
      <c r="R7169" s="25">
        <v>7167</v>
      </c>
      <c r="S7169" s="25">
        <v>7166</v>
      </c>
      <c r="T7169" s="25">
        <f t="shared" si="1010"/>
        <v>1.5363813474783871E-2</v>
      </c>
      <c r="U7169" s="25">
        <f t="shared" si="1007"/>
        <v>1.6072646276921294E-2</v>
      </c>
      <c r="W7169" s="17">
        <f>Eingabe!H7170</f>
        <v>183</v>
      </c>
      <c r="X7169" s="17">
        <f t="shared" si="1008"/>
        <v>1.83</v>
      </c>
      <c r="Y7169" s="17">
        <f t="shared" si="1009"/>
        <v>180</v>
      </c>
    </row>
    <row r="7170" spans="1:25" x14ac:dyDescent="0.15">
      <c r="A7170" s="82">
        <f t="shared" si="1004"/>
        <v>10</v>
      </c>
      <c r="B7170" s="46">
        <v>43764.624999982618</v>
      </c>
      <c r="C7170" s="47">
        <f>Eingabe!G7171</f>
        <v>1.9</v>
      </c>
      <c r="D7170" s="77">
        <v>7170</v>
      </c>
      <c r="E7170" s="47"/>
      <c r="F7170" s="25">
        <f t="shared" si="1002"/>
        <v>2.83</v>
      </c>
      <c r="G7170" s="25">
        <f>VLOOKUP(F7170,'Spezifische Werte'!$B$2:$C$4002,2,FALSE)</f>
        <v>5.3996541966473566E-3</v>
      </c>
      <c r="H7170" s="25">
        <f t="shared" si="1005"/>
        <v>10.799308393294714</v>
      </c>
      <c r="J7170" s="25">
        <f t="shared" si="1003"/>
        <v>2.85</v>
      </c>
      <c r="K7170" s="25">
        <f>VLOOKUP(J7170,'Spezifische Werte'!$B$2:$C$4002,2,FALSE)</f>
        <v>5.6714421172963415E-3</v>
      </c>
      <c r="L7170" s="25">
        <f t="shared" si="1006"/>
        <v>11.342884234592683</v>
      </c>
      <c r="R7170" s="25">
        <v>7168</v>
      </c>
      <c r="S7170" s="25">
        <v>7167</v>
      </c>
      <c r="T7170" s="25">
        <f t="shared" si="1010"/>
        <v>1.5363813474783871E-2</v>
      </c>
      <c r="U7170" s="25">
        <f t="shared" si="1007"/>
        <v>1.6072646276921294E-2</v>
      </c>
      <c r="W7170" s="17">
        <f>Eingabe!H7171</f>
        <v>158</v>
      </c>
      <c r="X7170" s="17">
        <f t="shared" si="1008"/>
        <v>1.58</v>
      </c>
      <c r="Y7170" s="17">
        <f t="shared" si="1009"/>
        <v>160</v>
      </c>
    </row>
    <row r="7171" spans="1:25" x14ac:dyDescent="0.15">
      <c r="A7171" s="82">
        <f t="shared" si="1004"/>
        <v>10</v>
      </c>
      <c r="B7171" s="46">
        <v>43764.666666649282</v>
      </c>
      <c r="C7171" s="47">
        <f>Eingabe!G7172</f>
        <v>2.2999999999999998</v>
      </c>
      <c r="D7171" s="77">
        <v>7171</v>
      </c>
      <c r="E7171" s="47"/>
      <c r="F7171" s="25">
        <f t="shared" ref="F7171:F7234" si="1011">ROUND(C7171*($O$4/$O$5)^$O$7,2)</f>
        <v>3.43</v>
      </c>
      <c r="G7171" s="25">
        <f>VLOOKUP(F7171,'Spezifische Werte'!$B$2:$C$4002,2,FALSE)</f>
        <v>1.7964243573129882E-2</v>
      </c>
      <c r="H7171" s="25">
        <f t="shared" si="1005"/>
        <v>35.928487146259762</v>
      </c>
      <c r="J7171" s="25">
        <f t="shared" ref="J7171:J7234" si="1012">ROUND(C7171*(LN($O$4/$O$8)/LN($O$5/$O$8)),2)</f>
        <v>3.45</v>
      </c>
      <c r="K7171" s="25">
        <f>VLOOKUP(J7171,'Spezifische Werte'!$B$2:$C$4002,2,FALSE)</f>
        <v>1.8521187553697735E-2</v>
      </c>
      <c r="L7171" s="25">
        <f t="shared" si="1006"/>
        <v>37.042375107395472</v>
      </c>
      <c r="R7171" s="25">
        <v>7169</v>
      </c>
      <c r="S7171" s="25">
        <v>7168</v>
      </c>
      <c r="T7171" s="25">
        <f t="shared" si="1010"/>
        <v>1.5363813474783871E-2</v>
      </c>
      <c r="U7171" s="25">
        <f t="shared" si="1007"/>
        <v>1.6072646276921294E-2</v>
      </c>
      <c r="W7171" s="17">
        <f>Eingabe!H7172</f>
        <v>171</v>
      </c>
      <c r="X7171" s="17">
        <f t="shared" si="1008"/>
        <v>1.71</v>
      </c>
      <c r="Y7171" s="17">
        <f t="shared" si="1009"/>
        <v>170</v>
      </c>
    </row>
    <row r="7172" spans="1:25" x14ac:dyDescent="0.15">
      <c r="A7172" s="82">
        <f t="shared" ref="A7172:A7235" si="1013">MONTH(B7172)</f>
        <v>10</v>
      </c>
      <c r="B7172" s="46">
        <v>43764.708333315946</v>
      </c>
      <c r="C7172" s="47">
        <f>Eingabe!G7173</f>
        <v>2.2000000000000002</v>
      </c>
      <c r="D7172" s="77">
        <v>7172</v>
      </c>
      <c r="E7172" s="47"/>
      <c r="F7172" s="25">
        <f t="shared" si="1011"/>
        <v>3.28</v>
      </c>
      <c r="G7172" s="25">
        <f>VLOOKUP(F7172,'Spezifische Werte'!$B$2:$C$4002,2,FALSE)</f>
        <v>1.4036237149224865E-2</v>
      </c>
      <c r="H7172" s="25">
        <f t="shared" ref="H7172:H7235" si="1014">G7172*$O$9*1000</f>
        <v>28.07247429844973</v>
      </c>
      <c r="J7172" s="25">
        <f t="shared" si="1012"/>
        <v>3.3</v>
      </c>
      <c r="K7172" s="25">
        <f>VLOOKUP(J7172,'Spezifische Werte'!$B$2:$C$4002,2,FALSE)</f>
        <v>1.4533450192857693E-2</v>
      </c>
      <c r="L7172" s="25">
        <f t="shared" ref="L7172:L7235" si="1015">K7172*$O$9*1000</f>
        <v>29.066900385715385</v>
      </c>
      <c r="R7172" s="25">
        <v>7170</v>
      </c>
      <c r="S7172" s="25">
        <v>7169</v>
      </c>
      <c r="T7172" s="25">
        <f t="shared" si="1010"/>
        <v>1.5363813474783871E-2</v>
      </c>
      <c r="U7172" s="25">
        <f t="shared" ref="U7172:U7235" si="1016">LARGE($L$3:$L$8762,R7172)/1000</f>
        <v>1.6072646276921294E-2</v>
      </c>
      <c r="W7172" s="17">
        <f>Eingabe!H7173</f>
        <v>194</v>
      </c>
      <c r="X7172" s="17">
        <f t="shared" ref="X7172:X7235" si="1017">W7172/100</f>
        <v>1.94</v>
      </c>
      <c r="Y7172" s="17">
        <f t="shared" ref="Y7172:Y7235" si="1018">ROUND(X7172,1)*100</f>
        <v>190</v>
      </c>
    </row>
    <row r="7173" spans="1:25" x14ac:dyDescent="0.15">
      <c r="A7173" s="82">
        <f t="shared" si="1013"/>
        <v>10</v>
      </c>
      <c r="B7173" s="46">
        <v>43764.74999998261</v>
      </c>
      <c r="C7173" s="47">
        <f>Eingabe!G7174</f>
        <v>2.4</v>
      </c>
      <c r="D7173" s="77">
        <v>7173</v>
      </c>
      <c r="E7173" s="47"/>
      <c r="F7173" s="25">
        <f t="shared" si="1011"/>
        <v>3.58</v>
      </c>
      <c r="G7173" s="25">
        <f>VLOOKUP(F7173,'Spezifische Werte'!$B$2:$C$4002,2,FALSE)</f>
        <v>2.2829235995572409E-2</v>
      </c>
      <c r="H7173" s="25">
        <f t="shared" si="1014"/>
        <v>45.658471991144815</v>
      </c>
      <c r="J7173" s="25">
        <f t="shared" si="1012"/>
        <v>3.6</v>
      </c>
      <c r="K7173" s="25">
        <f>VLOOKUP(J7173,'Spezifische Werte'!$B$2:$C$4002,2,FALSE)</f>
        <v>2.3596471134930203E-2</v>
      </c>
      <c r="L7173" s="25">
        <f t="shared" si="1015"/>
        <v>47.19294226986041</v>
      </c>
      <c r="R7173" s="25">
        <v>7171</v>
      </c>
      <c r="S7173" s="25">
        <v>7170</v>
      </c>
      <c r="T7173" s="25">
        <f t="shared" si="1010"/>
        <v>1.5363813474783871E-2</v>
      </c>
      <c r="U7173" s="25">
        <f t="shared" si="1016"/>
        <v>1.6072646276921294E-2</v>
      </c>
      <c r="W7173" s="17">
        <f>Eingabe!H7174</f>
        <v>208</v>
      </c>
      <c r="X7173" s="17">
        <f t="shared" si="1017"/>
        <v>2.08</v>
      </c>
      <c r="Y7173" s="17">
        <f t="shared" si="1018"/>
        <v>210</v>
      </c>
    </row>
    <row r="7174" spans="1:25" x14ac:dyDescent="0.15">
      <c r="A7174" s="82">
        <f t="shared" si="1013"/>
        <v>10</v>
      </c>
      <c r="B7174" s="46">
        <v>43764.791666649275</v>
      </c>
      <c r="C7174" s="47">
        <f>Eingabe!G7175</f>
        <v>1.7</v>
      </c>
      <c r="D7174" s="77">
        <v>7174</v>
      </c>
      <c r="E7174" s="47"/>
      <c r="F7174" s="25">
        <f t="shared" si="1011"/>
        <v>2.54</v>
      </c>
      <c r="G7174" s="25">
        <f>VLOOKUP(F7174,'Spezifische Werte'!$B$2:$C$4002,2,FALSE)</f>
        <v>2.3517714395877558E-3</v>
      </c>
      <c r="H7174" s="25">
        <f t="shared" si="1014"/>
        <v>4.7035428791755116</v>
      </c>
      <c r="J7174" s="25">
        <f t="shared" si="1012"/>
        <v>2.5499999999999998</v>
      </c>
      <c r="K7174" s="25">
        <f>VLOOKUP(J7174,'Spezifische Werte'!$B$2:$C$4002,2,FALSE)</f>
        <v>2.4279301551432594E-3</v>
      </c>
      <c r="L7174" s="25">
        <f t="shared" si="1015"/>
        <v>4.855860310286519</v>
      </c>
      <c r="R7174" s="25">
        <v>7172</v>
      </c>
      <c r="S7174" s="25">
        <v>7171</v>
      </c>
      <c r="T7174" s="25">
        <f t="shared" ref="T7174:T7237" si="1019">LARGE($H$3:$H$8762,R7174)/1000</f>
        <v>1.5363813474783871E-2</v>
      </c>
      <c r="U7174" s="25">
        <f t="shared" si="1016"/>
        <v>1.6072646276921294E-2</v>
      </c>
      <c r="W7174" s="17">
        <f>Eingabe!H7175</f>
        <v>199</v>
      </c>
      <c r="X7174" s="17">
        <f t="shared" si="1017"/>
        <v>1.99</v>
      </c>
      <c r="Y7174" s="17">
        <f t="shared" si="1018"/>
        <v>200</v>
      </c>
    </row>
    <row r="7175" spans="1:25" x14ac:dyDescent="0.15">
      <c r="A7175" s="82">
        <f t="shared" si="1013"/>
        <v>10</v>
      </c>
      <c r="B7175" s="46">
        <v>43764.833333315939</v>
      </c>
      <c r="C7175" s="47">
        <f>Eingabe!G7176</f>
        <v>2.2000000000000002</v>
      </c>
      <c r="D7175" s="77">
        <v>7175</v>
      </c>
      <c r="E7175" s="47"/>
      <c r="F7175" s="25">
        <f t="shared" si="1011"/>
        <v>3.28</v>
      </c>
      <c r="G7175" s="25">
        <f>VLOOKUP(F7175,'Spezifische Werte'!$B$2:$C$4002,2,FALSE)</f>
        <v>1.4036237149224865E-2</v>
      </c>
      <c r="H7175" s="25">
        <f t="shared" si="1014"/>
        <v>28.07247429844973</v>
      </c>
      <c r="J7175" s="25">
        <f t="shared" si="1012"/>
        <v>3.3</v>
      </c>
      <c r="K7175" s="25">
        <f>VLOOKUP(J7175,'Spezifische Werte'!$B$2:$C$4002,2,FALSE)</f>
        <v>1.4533450192857693E-2</v>
      </c>
      <c r="L7175" s="25">
        <f t="shared" si="1015"/>
        <v>29.066900385715385</v>
      </c>
      <c r="R7175" s="25">
        <v>7173</v>
      </c>
      <c r="S7175" s="25">
        <v>7172</v>
      </c>
      <c r="T7175" s="25">
        <f t="shared" si="1019"/>
        <v>1.5363813474783871E-2</v>
      </c>
      <c r="U7175" s="25">
        <f t="shared" si="1016"/>
        <v>1.6072646276921294E-2</v>
      </c>
      <c r="W7175" s="17">
        <f>Eingabe!H7176</f>
        <v>178</v>
      </c>
      <c r="X7175" s="17">
        <f t="shared" si="1017"/>
        <v>1.78</v>
      </c>
      <c r="Y7175" s="17">
        <f t="shared" si="1018"/>
        <v>180</v>
      </c>
    </row>
    <row r="7176" spans="1:25" x14ac:dyDescent="0.15">
      <c r="A7176" s="82">
        <f t="shared" si="1013"/>
        <v>10</v>
      </c>
      <c r="B7176" s="46">
        <v>43764.874999982603</v>
      </c>
      <c r="C7176" s="47">
        <f>Eingabe!G7177</f>
        <v>3.3</v>
      </c>
      <c r="D7176" s="77">
        <v>7176</v>
      </c>
      <c r="E7176" s="47"/>
      <c r="F7176" s="25">
        <f t="shared" si="1011"/>
        <v>4.92</v>
      </c>
      <c r="G7176" s="25">
        <f>VLOOKUP(F7176,'Spezifische Werte'!$B$2:$C$4002,2,FALSE)</f>
        <v>8.7079957720259088E-2</v>
      </c>
      <c r="H7176" s="25">
        <f t="shared" si="1014"/>
        <v>174.15991544051818</v>
      </c>
      <c r="J7176" s="25">
        <f t="shared" si="1012"/>
        <v>4.95</v>
      </c>
      <c r="K7176" s="25">
        <f>VLOOKUP(J7176,'Spezifische Werte'!$B$2:$C$4002,2,FALSE)</f>
        <v>8.884038911585862E-2</v>
      </c>
      <c r="L7176" s="25">
        <f t="shared" si="1015"/>
        <v>177.68077823171723</v>
      </c>
      <c r="R7176" s="25">
        <v>7174</v>
      </c>
      <c r="S7176" s="25">
        <v>7173</v>
      </c>
      <c r="T7176" s="25">
        <f t="shared" si="1019"/>
        <v>1.5363813474783871E-2</v>
      </c>
      <c r="U7176" s="25">
        <f t="shared" si="1016"/>
        <v>1.6072646276921294E-2</v>
      </c>
      <c r="W7176" s="17">
        <f>Eingabe!H7177</f>
        <v>169</v>
      </c>
      <c r="X7176" s="17">
        <f t="shared" si="1017"/>
        <v>1.69</v>
      </c>
      <c r="Y7176" s="17">
        <f t="shared" si="1018"/>
        <v>170</v>
      </c>
    </row>
    <row r="7177" spans="1:25" x14ac:dyDescent="0.15">
      <c r="A7177" s="82">
        <f t="shared" si="1013"/>
        <v>10</v>
      </c>
      <c r="B7177" s="46">
        <v>43764.916666649267</v>
      </c>
      <c r="C7177" s="47">
        <f>Eingabe!G7178</f>
        <v>4</v>
      </c>
      <c r="D7177" s="77">
        <v>7177</v>
      </c>
      <c r="E7177" s="47"/>
      <c r="F7177" s="25">
        <f t="shared" si="1011"/>
        <v>5.97</v>
      </c>
      <c r="G7177" s="25">
        <f>VLOOKUP(F7177,'Spezifische Werte'!$B$2:$C$4002,2,FALSE)</f>
        <v>0.1627434603343155</v>
      </c>
      <c r="H7177" s="25">
        <f t="shared" si="1014"/>
        <v>325.486920668631</v>
      </c>
      <c r="J7177" s="25">
        <f t="shared" si="1012"/>
        <v>6</v>
      </c>
      <c r="K7177" s="25">
        <f>VLOOKUP(J7177,'Spezifische Werte'!$B$2:$C$4002,2,FALSE)</f>
        <v>0.16538134424295356</v>
      </c>
      <c r="L7177" s="25">
        <f t="shared" si="1015"/>
        <v>330.76268848590712</v>
      </c>
      <c r="R7177" s="25">
        <v>7175</v>
      </c>
      <c r="S7177" s="25">
        <v>7174</v>
      </c>
      <c r="T7177" s="25">
        <f t="shared" si="1019"/>
        <v>1.5363813474783871E-2</v>
      </c>
      <c r="U7177" s="25">
        <f t="shared" si="1016"/>
        <v>1.6072646276921294E-2</v>
      </c>
      <c r="W7177" s="17">
        <f>Eingabe!H7178</f>
        <v>179</v>
      </c>
      <c r="X7177" s="17">
        <f t="shared" si="1017"/>
        <v>1.79</v>
      </c>
      <c r="Y7177" s="17">
        <f t="shared" si="1018"/>
        <v>180</v>
      </c>
    </row>
    <row r="7178" spans="1:25" x14ac:dyDescent="0.15">
      <c r="A7178" s="82">
        <f t="shared" si="1013"/>
        <v>10</v>
      </c>
      <c r="B7178" s="46">
        <v>43764.958333315932</v>
      </c>
      <c r="C7178" s="47">
        <f>Eingabe!G7179</f>
        <v>3.6</v>
      </c>
      <c r="D7178" s="77">
        <v>7178</v>
      </c>
      <c r="E7178" s="47"/>
      <c r="F7178" s="25">
        <f t="shared" si="1011"/>
        <v>5.37</v>
      </c>
      <c r="G7178" s="25">
        <f>VLOOKUP(F7178,'Spezifische Werte'!$B$2:$C$4002,2,FALSE)</f>
        <v>0.11640095819454216</v>
      </c>
      <c r="H7178" s="25">
        <f t="shared" si="1014"/>
        <v>232.80191638908431</v>
      </c>
      <c r="J7178" s="25">
        <f t="shared" si="1012"/>
        <v>5.4</v>
      </c>
      <c r="K7178" s="25">
        <f>VLOOKUP(J7178,'Spezifische Werte'!$B$2:$C$4002,2,FALSE)</f>
        <v>0.11853513474534576</v>
      </c>
      <c r="L7178" s="25">
        <f t="shared" si="1015"/>
        <v>237.07026949069152</v>
      </c>
      <c r="R7178" s="25">
        <v>7176</v>
      </c>
      <c r="S7178" s="25">
        <v>7175</v>
      </c>
      <c r="T7178" s="25">
        <f t="shared" si="1019"/>
        <v>1.5363813474783871E-2</v>
      </c>
      <c r="U7178" s="25">
        <f t="shared" si="1016"/>
        <v>1.6072646276921294E-2</v>
      </c>
      <c r="W7178" s="17">
        <f>Eingabe!H7179</f>
        <v>180</v>
      </c>
      <c r="X7178" s="17">
        <f t="shared" si="1017"/>
        <v>1.8</v>
      </c>
      <c r="Y7178" s="17">
        <f t="shared" si="1018"/>
        <v>180</v>
      </c>
    </row>
    <row r="7179" spans="1:25" x14ac:dyDescent="0.15">
      <c r="A7179" s="82">
        <f t="shared" si="1013"/>
        <v>10</v>
      </c>
      <c r="B7179" s="46">
        <v>43764.999999982596</v>
      </c>
      <c r="C7179" s="47">
        <f>Eingabe!G7180</f>
        <v>3.7</v>
      </c>
      <c r="D7179" s="77">
        <v>7179</v>
      </c>
      <c r="E7179" s="47"/>
      <c r="F7179" s="25">
        <f t="shared" si="1011"/>
        <v>5.52</v>
      </c>
      <c r="G7179" s="25">
        <f>VLOOKUP(F7179,'Spezifische Werte'!$B$2:$C$4002,2,FALSE)</f>
        <v>0.12721663519138685</v>
      </c>
      <c r="H7179" s="25">
        <f t="shared" si="1014"/>
        <v>254.43327038277369</v>
      </c>
      <c r="J7179" s="25">
        <f t="shared" si="1012"/>
        <v>5.55</v>
      </c>
      <c r="K7179" s="25">
        <f>VLOOKUP(J7179,'Spezifische Werte'!$B$2:$C$4002,2,FALSE)</f>
        <v>0.12941942247043492</v>
      </c>
      <c r="L7179" s="25">
        <f t="shared" si="1015"/>
        <v>258.83884494086982</v>
      </c>
      <c r="R7179" s="25">
        <v>7177</v>
      </c>
      <c r="S7179" s="25">
        <v>7176</v>
      </c>
      <c r="T7179" s="25">
        <f t="shared" si="1019"/>
        <v>1.5363813474783871E-2</v>
      </c>
      <c r="U7179" s="25">
        <f t="shared" si="1016"/>
        <v>1.6072646276921294E-2</v>
      </c>
      <c r="W7179" s="17">
        <f>Eingabe!H7180</f>
        <v>177</v>
      </c>
      <c r="X7179" s="17">
        <f t="shared" si="1017"/>
        <v>1.77</v>
      </c>
      <c r="Y7179" s="17">
        <f t="shared" si="1018"/>
        <v>180</v>
      </c>
    </row>
    <row r="7180" spans="1:25" x14ac:dyDescent="0.15">
      <c r="A7180" s="82">
        <f t="shared" si="1013"/>
        <v>10</v>
      </c>
      <c r="B7180" s="46">
        <v>43765.04166664926</v>
      </c>
      <c r="C7180" s="47">
        <f>Eingabe!G7181</f>
        <v>3.7</v>
      </c>
      <c r="D7180" s="77">
        <v>7180</v>
      </c>
      <c r="E7180" s="47"/>
      <c r="F7180" s="25">
        <f t="shared" si="1011"/>
        <v>5.52</v>
      </c>
      <c r="G7180" s="25">
        <f>VLOOKUP(F7180,'Spezifische Werte'!$B$2:$C$4002,2,FALSE)</f>
        <v>0.12721663519138685</v>
      </c>
      <c r="H7180" s="25">
        <f t="shared" si="1014"/>
        <v>254.43327038277369</v>
      </c>
      <c r="J7180" s="25">
        <f t="shared" si="1012"/>
        <v>5.55</v>
      </c>
      <c r="K7180" s="25">
        <f>VLOOKUP(J7180,'Spezifische Werte'!$B$2:$C$4002,2,FALSE)</f>
        <v>0.12941942247043492</v>
      </c>
      <c r="L7180" s="25">
        <f t="shared" si="1015"/>
        <v>258.83884494086982</v>
      </c>
      <c r="R7180" s="25">
        <v>7178</v>
      </c>
      <c r="S7180" s="25">
        <v>7177</v>
      </c>
      <c r="T7180" s="25">
        <f t="shared" si="1019"/>
        <v>1.5363813474783871E-2</v>
      </c>
      <c r="U7180" s="25">
        <f t="shared" si="1016"/>
        <v>1.6072646276921294E-2</v>
      </c>
      <c r="W7180" s="17">
        <f>Eingabe!H7181</f>
        <v>197</v>
      </c>
      <c r="X7180" s="17">
        <f t="shared" si="1017"/>
        <v>1.97</v>
      </c>
      <c r="Y7180" s="17">
        <f t="shared" si="1018"/>
        <v>200</v>
      </c>
    </row>
    <row r="7181" spans="1:25" x14ac:dyDescent="0.15">
      <c r="A7181" s="82">
        <f t="shared" si="1013"/>
        <v>10</v>
      </c>
      <c r="B7181" s="46">
        <v>43765.083333315924</v>
      </c>
      <c r="C7181" s="47">
        <f>Eingabe!G7182</f>
        <v>4</v>
      </c>
      <c r="D7181" s="77">
        <v>7181</v>
      </c>
      <c r="E7181" s="47"/>
      <c r="F7181" s="25">
        <f t="shared" si="1011"/>
        <v>5.97</v>
      </c>
      <c r="G7181" s="25">
        <f>VLOOKUP(F7181,'Spezifische Werte'!$B$2:$C$4002,2,FALSE)</f>
        <v>0.1627434603343155</v>
      </c>
      <c r="H7181" s="25">
        <f t="shared" si="1014"/>
        <v>325.486920668631</v>
      </c>
      <c r="J7181" s="25">
        <f t="shared" si="1012"/>
        <v>6</v>
      </c>
      <c r="K7181" s="25">
        <f>VLOOKUP(J7181,'Spezifische Werte'!$B$2:$C$4002,2,FALSE)</f>
        <v>0.16538134424295356</v>
      </c>
      <c r="L7181" s="25">
        <f t="shared" si="1015"/>
        <v>330.76268848590712</v>
      </c>
      <c r="R7181" s="25">
        <v>7179</v>
      </c>
      <c r="S7181" s="25">
        <v>7178</v>
      </c>
      <c r="T7181" s="25">
        <f t="shared" si="1019"/>
        <v>1.5363813474783871E-2</v>
      </c>
      <c r="U7181" s="25">
        <f t="shared" si="1016"/>
        <v>1.6072646276921294E-2</v>
      </c>
      <c r="W7181" s="17">
        <f>Eingabe!H7182</f>
        <v>209</v>
      </c>
      <c r="X7181" s="17">
        <f t="shared" si="1017"/>
        <v>2.09</v>
      </c>
      <c r="Y7181" s="17">
        <f t="shared" si="1018"/>
        <v>210</v>
      </c>
    </row>
    <row r="7182" spans="1:25" x14ac:dyDescent="0.15">
      <c r="A7182" s="82">
        <f t="shared" si="1013"/>
        <v>10</v>
      </c>
      <c r="B7182" s="46">
        <v>43765.124999982589</v>
      </c>
      <c r="C7182" s="47">
        <f>Eingabe!G7183</f>
        <v>3.5</v>
      </c>
      <c r="D7182" s="77">
        <v>7182</v>
      </c>
      <c r="E7182" s="47"/>
      <c r="F7182" s="25">
        <f t="shared" si="1011"/>
        <v>5.22</v>
      </c>
      <c r="G7182" s="25">
        <f>VLOOKUP(F7182,'Spezifische Werte'!$B$2:$C$4002,2,FALSE)</f>
        <v>0.10600726326582303</v>
      </c>
      <c r="H7182" s="25">
        <f t="shared" si="1014"/>
        <v>212.01452653164606</v>
      </c>
      <c r="J7182" s="25">
        <f t="shared" si="1012"/>
        <v>5.25</v>
      </c>
      <c r="K7182" s="25">
        <f>VLOOKUP(J7182,'Spezifische Werte'!$B$2:$C$4002,2,FALSE)</f>
        <v>0.10804502827355937</v>
      </c>
      <c r="L7182" s="25">
        <f t="shared" si="1015"/>
        <v>216.09005654711873</v>
      </c>
      <c r="R7182" s="25">
        <v>7180</v>
      </c>
      <c r="S7182" s="25">
        <v>7179</v>
      </c>
      <c r="T7182" s="25">
        <f t="shared" si="1019"/>
        <v>1.5363813474783871E-2</v>
      </c>
      <c r="U7182" s="25">
        <f t="shared" si="1016"/>
        <v>1.6072646276921294E-2</v>
      </c>
      <c r="W7182" s="17">
        <f>Eingabe!H7183</f>
        <v>201</v>
      </c>
      <c r="X7182" s="17">
        <f t="shared" si="1017"/>
        <v>2.0099999999999998</v>
      </c>
      <c r="Y7182" s="17">
        <f t="shared" si="1018"/>
        <v>200</v>
      </c>
    </row>
    <row r="7183" spans="1:25" x14ac:dyDescent="0.15">
      <c r="A7183" s="82">
        <f t="shared" si="1013"/>
        <v>10</v>
      </c>
      <c r="B7183" s="46">
        <v>43765.166666649253</v>
      </c>
      <c r="C7183" s="47">
        <f>Eingabe!G7184</f>
        <v>2.5</v>
      </c>
      <c r="D7183" s="77">
        <v>7183</v>
      </c>
      <c r="E7183" s="47"/>
      <c r="F7183" s="25">
        <f t="shared" si="1011"/>
        <v>3.73</v>
      </c>
      <c r="G7183" s="25">
        <f>VLOOKUP(F7183,'Spezifische Werte'!$B$2:$C$4002,2,FALSE)</f>
        <v>2.895161356886641E-2</v>
      </c>
      <c r="H7183" s="25">
        <f t="shared" si="1014"/>
        <v>57.90322713773282</v>
      </c>
      <c r="J7183" s="25">
        <f t="shared" si="1012"/>
        <v>3.75</v>
      </c>
      <c r="K7183" s="25">
        <f>VLOOKUP(J7183,'Spezifische Werte'!$B$2:$C$4002,2,FALSE)</f>
        <v>2.9822636466446242E-2</v>
      </c>
      <c r="L7183" s="25">
        <f t="shared" si="1015"/>
        <v>59.645272932892482</v>
      </c>
      <c r="R7183" s="25">
        <v>7181</v>
      </c>
      <c r="S7183" s="25">
        <v>7180</v>
      </c>
      <c r="T7183" s="25">
        <f t="shared" si="1019"/>
        <v>1.5363813474783871E-2</v>
      </c>
      <c r="U7183" s="25">
        <f t="shared" si="1016"/>
        <v>1.6072646276921294E-2</v>
      </c>
      <c r="W7183" s="17">
        <f>Eingabe!H7184</f>
        <v>209</v>
      </c>
      <c r="X7183" s="17">
        <f t="shared" si="1017"/>
        <v>2.09</v>
      </c>
      <c r="Y7183" s="17">
        <f t="shared" si="1018"/>
        <v>210</v>
      </c>
    </row>
    <row r="7184" spans="1:25" x14ac:dyDescent="0.15">
      <c r="A7184" s="82">
        <f t="shared" si="1013"/>
        <v>10</v>
      </c>
      <c r="B7184" s="46">
        <v>43765.208333315917</v>
      </c>
      <c r="C7184" s="47">
        <f>Eingabe!G7185</f>
        <v>4.5999999999999996</v>
      </c>
      <c r="D7184" s="77">
        <v>7184</v>
      </c>
      <c r="E7184" s="47"/>
      <c r="F7184" s="25">
        <f t="shared" si="1011"/>
        <v>6.86</v>
      </c>
      <c r="G7184" s="25">
        <f>VLOOKUP(F7184,'Spezifische Werte'!$B$2:$C$4002,2,FALSE)</f>
        <v>0.25562320201003652</v>
      </c>
      <c r="H7184" s="25">
        <f t="shared" si="1014"/>
        <v>511.24640402007304</v>
      </c>
      <c r="J7184" s="25">
        <f t="shared" si="1012"/>
        <v>6.9</v>
      </c>
      <c r="K7184" s="25">
        <f>VLOOKUP(J7184,'Spezifische Werte'!$B$2:$C$4002,2,FALSE)</f>
        <v>0.26038765048417867</v>
      </c>
      <c r="L7184" s="25">
        <f t="shared" si="1015"/>
        <v>520.77530096835733</v>
      </c>
      <c r="R7184" s="25">
        <v>7182</v>
      </c>
      <c r="S7184" s="25">
        <v>7181</v>
      </c>
      <c r="T7184" s="25">
        <f t="shared" si="1019"/>
        <v>1.5363813474783871E-2</v>
      </c>
      <c r="U7184" s="25">
        <f t="shared" si="1016"/>
        <v>1.6072646276921294E-2</v>
      </c>
      <c r="W7184" s="17">
        <f>Eingabe!H7185</f>
        <v>190</v>
      </c>
      <c r="X7184" s="17">
        <f t="shared" si="1017"/>
        <v>1.9</v>
      </c>
      <c r="Y7184" s="17">
        <f t="shared" si="1018"/>
        <v>190</v>
      </c>
    </row>
    <row r="7185" spans="1:25" x14ac:dyDescent="0.15">
      <c r="A7185" s="82">
        <f t="shared" si="1013"/>
        <v>10</v>
      </c>
      <c r="B7185" s="46">
        <v>43765.249999982581</v>
      </c>
      <c r="C7185" s="47">
        <f>Eingabe!G7186</f>
        <v>3.8</v>
      </c>
      <c r="D7185" s="77">
        <v>7185</v>
      </c>
      <c r="E7185" s="47"/>
      <c r="F7185" s="25">
        <f t="shared" si="1011"/>
        <v>5.67</v>
      </c>
      <c r="G7185" s="25">
        <f>VLOOKUP(F7185,'Spezifische Werte'!$B$2:$C$4002,2,FALSE)</f>
        <v>0.13840049448137109</v>
      </c>
      <c r="H7185" s="25">
        <f t="shared" si="1014"/>
        <v>276.80098896274217</v>
      </c>
      <c r="J7185" s="25">
        <f t="shared" si="1012"/>
        <v>5.7</v>
      </c>
      <c r="K7185" s="25">
        <f>VLOOKUP(J7185,'Spezifische Werte'!$B$2:$C$4002,2,FALSE)</f>
        <v>0.14069825500153915</v>
      </c>
      <c r="L7185" s="25">
        <f t="shared" si="1015"/>
        <v>281.39651000307828</v>
      </c>
      <c r="R7185" s="25">
        <v>7183</v>
      </c>
      <c r="S7185" s="25">
        <v>7182</v>
      </c>
      <c r="T7185" s="25">
        <f t="shared" si="1019"/>
        <v>1.5363813474783871E-2</v>
      </c>
      <c r="U7185" s="25">
        <f t="shared" si="1016"/>
        <v>1.6072646276921294E-2</v>
      </c>
      <c r="W7185" s="17">
        <f>Eingabe!H7186</f>
        <v>191</v>
      </c>
      <c r="X7185" s="17">
        <f t="shared" si="1017"/>
        <v>1.91</v>
      </c>
      <c r="Y7185" s="17">
        <f t="shared" si="1018"/>
        <v>190</v>
      </c>
    </row>
    <row r="7186" spans="1:25" x14ac:dyDescent="0.15">
      <c r="A7186" s="82">
        <f t="shared" si="1013"/>
        <v>10</v>
      </c>
      <c r="B7186" s="46">
        <v>43765.291666649246</v>
      </c>
      <c r="C7186" s="47">
        <f>Eingabe!G7187</f>
        <v>4.5</v>
      </c>
      <c r="D7186" s="77">
        <v>7186</v>
      </c>
      <c r="E7186" s="47"/>
      <c r="F7186" s="25">
        <f t="shared" si="1011"/>
        <v>6.71</v>
      </c>
      <c r="G7186" s="25">
        <f>VLOOKUP(F7186,'Spezifische Werte'!$B$2:$C$4002,2,FALSE)</f>
        <v>0.23821819652236836</v>
      </c>
      <c r="H7186" s="25">
        <f t="shared" si="1014"/>
        <v>476.43639304473675</v>
      </c>
      <c r="J7186" s="25">
        <f t="shared" si="1012"/>
        <v>6.75</v>
      </c>
      <c r="K7186" s="25">
        <f>VLOOKUP(J7186,'Spezifische Werte'!$B$2:$C$4002,2,FALSE)</f>
        <v>0.24279032681735657</v>
      </c>
      <c r="L7186" s="25">
        <f t="shared" si="1015"/>
        <v>485.58065363471314</v>
      </c>
      <c r="R7186" s="25">
        <v>7184</v>
      </c>
      <c r="S7186" s="25">
        <v>7183</v>
      </c>
      <c r="T7186" s="25">
        <f t="shared" si="1019"/>
        <v>1.5363813474783871E-2</v>
      </c>
      <c r="U7186" s="25">
        <f t="shared" si="1016"/>
        <v>1.6072646276921294E-2</v>
      </c>
      <c r="W7186" s="17">
        <f>Eingabe!H7187</f>
        <v>199</v>
      </c>
      <c r="X7186" s="17">
        <f t="shared" si="1017"/>
        <v>1.99</v>
      </c>
      <c r="Y7186" s="17">
        <f t="shared" si="1018"/>
        <v>200</v>
      </c>
    </row>
    <row r="7187" spans="1:25" x14ac:dyDescent="0.15">
      <c r="A7187" s="82">
        <f t="shared" si="1013"/>
        <v>10</v>
      </c>
      <c r="B7187" s="46">
        <v>43765.33333331591</v>
      </c>
      <c r="C7187" s="47">
        <f>Eingabe!G7188</f>
        <v>4.5999999999999996</v>
      </c>
      <c r="D7187" s="77">
        <v>7187</v>
      </c>
      <c r="E7187" s="47"/>
      <c r="F7187" s="25">
        <f t="shared" si="1011"/>
        <v>6.86</v>
      </c>
      <c r="G7187" s="25">
        <f>VLOOKUP(F7187,'Spezifische Werte'!$B$2:$C$4002,2,FALSE)</f>
        <v>0.25562320201003652</v>
      </c>
      <c r="H7187" s="25">
        <f t="shared" si="1014"/>
        <v>511.24640402007304</v>
      </c>
      <c r="J7187" s="25">
        <f t="shared" si="1012"/>
        <v>6.9</v>
      </c>
      <c r="K7187" s="25">
        <f>VLOOKUP(J7187,'Spezifische Werte'!$B$2:$C$4002,2,FALSE)</f>
        <v>0.26038765048417867</v>
      </c>
      <c r="L7187" s="25">
        <f t="shared" si="1015"/>
        <v>520.77530096835733</v>
      </c>
      <c r="R7187" s="25">
        <v>7185</v>
      </c>
      <c r="S7187" s="25">
        <v>7184</v>
      </c>
      <c r="T7187" s="25">
        <f t="shared" si="1019"/>
        <v>1.5363813474783871E-2</v>
      </c>
      <c r="U7187" s="25">
        <f t="shared" si="1016"/>
        <v>1.6072646276921294E-2</v>
      </c>
      <c r="W7187" s="17">
        <f>Eingabe!H7188</f>
        <v>198</v>
      </c>
      <c r="X7187" s="17">
        <f t="shared" si="1017"/>
        <v>1.98</v>
      </c>
      <c r="Y7187" s="17">
        <f t="shared" si="1018"/>
        <v>200</v>
      </c>
    </row>
    <row r="7188" spans="1:25" x14ac:dyDescent="0.15">
      <c r="A7188" s="82">
        <f t="shared" si="1013"/>
        <v>10</v>
      </c>
      <c r="B7188" s="46">
        <v>43765.374999982574</v>
      </c>
      <c r="C7188" s="47">
        <f>Eingabe!G7189</f>
        <v>5.4</v>
      </c>
      <c r="D7188" s="77">
        <v>7188</v>
      </c>
      <c r="E7188" s="47"/>
      <c r="F7188" s="25">
        <f t="shared" si="1011"/>
        <v>8.06</v>
      </c>
      <c r="G7188" s="25">
        <f>VLOOKUP(F7188,'Spezifische Werte'!$B$2:$C$4002,2,FALSE)</f>
        <v>0.42239374838249216</v>
      </c>
      <c r="H7188" s="25">
        <f t="shared" si="1014"/>
        <v>844.78749676498433</v>
      </c>
      <c r="J7188" s="25">
        <f t="shared" si="1012"/>
        <v>8.1</v>
      </c>
      <c r="K7188" s="25">
        <f>VLOOKUP(J7188,'Spezifische Werte'!$B$2:$C$4002,2,FALSE)</f>
        <v>0.428769385012092</v>
      </c>
      <c r="L7188" s="25">
        <f t="shared" si="1015"/>
        <v>857.53877002418403</v>
      </c>
      <c r="R7188" s="25">
        <v>7186</v>
      </c>
      <c r="S7188" s="25">
        <v>7185</v>
      </c>
      <c r="T7188" s="25">
        <f t="shared" si="1019"/>
        <v>1.5363813474783871E-2</v>
      </c>
      <c r="U7188" s="25">
        <f t="shared" si="1016"/>
        <v>1.6072646276921294E-2</v>
      </c>
      <c r="W7188" s="17">
        <f>Eingabe!H7189</f>
        <v>199</v>
      </c>
      <c r="X7188" s="17">
        <f t="shared" si="1017"/>
        <v>1.99</v>
      </c>
      <c r="Y7188" s="17">
        <f t="shared" si="1018"/>
        <v>200</v>
      </c>
    </row>
    <row r="7189" spans="1:25" x14ac:dyDescent="0.15">
      <c r="A7189" s="82">
        <f t="shared" si="1013"/>
        <v>10</v>
      </c>
      <c r="B7189" s="46">
        <v>43765.416666649238</v>
      </c>
      <c r="C7189" s="47">
        <f>Eingabe!G7190</f>
        <v>4.9000000000000004</v>
      </c>
      <c r="D7189" s="77">
        <v>7189</v>
      </c>
      <c r="E7189" s="47"/>
      <c r="F7189" s="25">
        <f t="shared" si="1011"/>
        <v>7.31</v>
      </c>
      <c r="G7189" s="25">
        <f>VLOOKUP(F7189,'Spezifische Werte'!$B$2:$C$4002,2,FALSE)</f>
        <v>0.3124426167174133</v>
      </c>
      <c r="H7189" s="25">
        <f t="shared" si="1014"/>
        <v>624.88523343482666</v>
      </c>
      <c r="J7189" s="25">
        <f t="shared" si="1012"/>
        <v>7.35</v>
      </c>
      <c r="K7189" s="25">
        <f>VLOOKUP(J7189,'Spezifische Werte'!$B$2:$C$4002,2,FALSE)</f>
        <v>0.31783439487629789</v>
      </c>
      <c r="L7189" s="25">
        <f t="shared" si="1015"/>
        <v>635.66878975259579</v>
      </c>
      <c r="R7189" s="25">
        <v>7187</v>
      </c>
      <c r="S7189" s="25">
        <v>7186</v>
      </c>
      <c r="T7189" s="25">
        <f t="shared" si="1019"/>
        <v>1.5363813474783871E-2</v>
      </c>
      <c r="U7189" s="25">
        <f t="shared" si="1016"/>
        <v>1.6072646276921294E-2</v>
      </c>
      <c r="W7189" s="17">
        <f>Eingabe!H7190</f>
        <v>199</v>
      </c>
      <c r="X7189" s="17">
        <f t="shared" si="1017"/>
        <v>1.99</v>
      </c>
      <c r="Y7189" s="17">
        <f t="shared" si="1018"/>
        <v>200</v>
      </c>
    </row>
    <row r="7190" spans="1:25" x14ac:dyDescent="0.15">
      <c r="A7190" s="82">
        <f t="shared" si="1013"/>
        <v>10</v>
      </c>
      <c r="B7190" s="46">
        <v>43765.458333315903</v>
      </c>
      <c r="C7190" s="47">
        <f>Eingabe!G7191</f>
        <v>5.2</v>
      </c>
      <c r="D7190" s="77">
        <v>7190</v>
      </c>
      <c r="E7190" s="47"/>
      <c r="F7190" s="25">
        <f t="shared" si="1011"/>
        <v>7.76</v>
      </c>
      <c r="G7190" s="25">
        <f>VLOOKUP(F7190,'Spezifische Werte'!$B$2:$C$4002,2,FALSE)</f>
        <v>0.37619660828942059</v>
      </c>
      <c r="H7190" s="25">
        <f t="shared" si="1014"/>
        <v>752.39321657884113</v>
      </c>
      <c r="J7190" s="25">
        <f t="shared" si="1012"/>
        <v>7.8</v>
      </c>
      <c r="K7190" s="25">
        <f>VLOOKUP(J7190,'Spezifische Werte'!$B$2:$C$4002,2,FALSE)</f>
        <v>0.3821877888895947</v>
      </c>
      <c r="L7190" s="25">
        <f t="shared" si="1015"/>
        <v>764.37557777918937</v>
      </c>
      <c r="R7190" s="25">
        <v>7188</v>
      </c>
      <c r="S7190" s="25">
        <v>7187</v>
      </c>
      <c r="T7190" s="25">
        <f t="shared" si="1019"/>
        <v>1.5363813474783871E-2</v>
      </c>
      <c r="U7190" s="25">
        <f t="shared" si="1016"/>
        <v>1.6072646276921294E-2</v>
      </c>
      <c r="W7190" s="17">
        <f>Eingabe!H7191</f>
        <v>196</v>
      </c>
      <c r="X7190" s="17">
        <f t="shared" si="1017"/>
        <v>1.96</v>
      </c>
      <c r="Y7190" s="17">
        <f t="shared" si="1018"/>
        <v>200</v>
      </c>
    </row>
    <row r="7191" spans="1:25" x14ac:dyDescent="0.15">
      <c r="A7191" s="82">
        <f t="shared" si="1013"/>
        <v>10</v>
      </c>
      <c r="B7191" s="46">
        <v>43765.499999982567</v>
      </c>
      <c r="C7191" s="47">
        <f>Eingabe!G7192</f>
        <v>5.2</v>
      </c>
      <c r="D7191" s="77">
        <v>7191</v>
      </c>
      <c r="E7191" s="47"/>
      <c r="F7191" s="25">
        <f t="shared" si="1011"/>
        <v>7.76</v>
      </c>
      <c r="G7191" s="25">
        <f>VLOOKUP(F7191,'Spezifische Werte'!$B$2:$C$4002,2,FALSE)</f>
        <v>0.37619660828942059</v>
      </c>
      <c r="H7191" s="25">
        <f t="shared" si="1014"/>
        <v>752.39321657884113</v>
      </c>
      <c r="J7191" s="25">
        <f t="shared" si="1012"/>
        <v>7.8</v>
      </c>
      <c r="K7191" s="25">
        <f>VLOOKUP(J7191,'Spezifische Werte'!$B$2:$C$4002,2,FALSE)</f>
        <v>0.3821877888895947</v>
      </c>
      <c r="L7191" s="25">
        <f t="shared" si="1015"/>
        <v>764.37557777918937</v>
      </c>
      <c r="R7191" s="25">
        <v>7189</v>
      </c>
      <c r="S7191" s="25">
        <v>7188</v>
      </c>
      <c r="T7191" s="25">
        <f t="shared" si="1019"/>
        <v>1.5363813474783871E-2</v>
      </c>
      <c r="U7191" s="25">
        <f t="shared" si="1016"/>
        <v>1.6072646276921294E-2</v>
      </c>
      <c r="W7191" s="17">
        <f>Eingabe!H7192</f>
        <v>194</v>
      </c>
      <c r="X7191" s="17">
        <f t="shared" si="1017"/>
        <v>1.94</v>
      </c>
      <c r="Y7191" s="17">
        <f t="shared" si="1018"/>
        <v>190</v>
      </c>
    </row>
    <row r="7192" spans="1:25" x14ac:dyDescent="0.15">
      <c r="A7192" s="82">
        <f t="shared" si="1013"/>
        <v>10</v>
      </c>
      <c r="B7192" s="46">
        <v>43765.541666649231</v>
      </c>
      <c r="C7192" s="47">
        <f>Eingabe!G7193</f>
        <v>4.7</v>
      </c>
      <c r="D7192" s="77">
        <v>7192</v>
      </c>
      <c r="E7192" s="47"/>
      <c r="F7192" s="25">
        <f t="shared" si="1011"/>
        <v>7.01</v>
      </c>
      <c r="G7192" s="25">
        <f>VLOOKUP(F7192,'Spezifische Werte'!$B$2:$C$4002,2,FALSE)</f>
        <v>0.27377270492189271</v>
      </c>
      <c r="H7192" s="25">
        <f t="shared" si="1014"/>
        <v>547.54540984378536</v>
      </c>
      <c r="J7192" s="25">
        <f t="shared" si="1012"/>
        <v>7.05</v>
      </c>
      <c r="K7192" s="25">
        <f>VLOOKUP(J7192,'Spezifische Werte'!$B$2:$C$4002,2,FALSE)</f>
        <v>0.27874593647894402</v>
      </c>
      <c r="L7192" s="25">
        <f t="shared" si="1015"/>
        <v>557.49187295788806</v>
      </c>
      <c r="R7192" s="25">
        <v>7190</v>
      </c>
      <c r="S7192" s="25">
        <v>7189</v>
      </c>
      <c r="T7192" s="25">
        <f t="shared" si="1019"/>
        <v>1.5363813474783871E-2</v>
      </c>
      <c r="U7192" s="25">
        <f t="shared" si="1016"/>
        <v>1.6072646276921294E-2</v>
      </c>
      <c r="W7192" s="17">
        <f>Eingabe!H7193</f>
        <v>200</v>
      </c>
      <c r="X7192" s="17">
        <f t="shared" si="1017"/>
        <v>2</v>
      </c>
      <c r="Y7192" s="17">
        <f t="shared" si="1018"/>
        <v>200</v>
      </c>
    </row>
    <row r="7193" spans="1:25" x14ac:dyDescent="0.15">
      <c r="A7193" s="82">
        <f t="shared" si="1013"/>
        <v>10</v>
      </c>
      <c r="B7193" s="46">
        <v>43765.583333315895</v>
      </c>
      <c r="C7193" s="47">
        <f>Eingabe!G7194</f>
        <v>5.4</v>
      </c>
      <c r="D7193" s="77">
        <v>7193</v>
      </c>
      <c r="E7193" s="47"/>
      <c r="F7193" s="25">
        <f t="shared" si="1011"/>
        <v>8.06</v>
      </c>
      <c r="G7193" s="25">
        <f>VLOOKUP(F7193,'Spezifische Werte'!$B$2:$C$4002,2,FALSE)</f>
        <v>0.42239374838249216</v>
      </c>
      <c r="H7193" s="25">
        <f t="shared" si="1014"/>
        <v>844.78749676498433</v>
      </c>
      <c r="J7193" s="25">
        <f t="shared" si="1012"/>
        <v>8.1</v>
      </c>
      <c r="K7193" s="25">
        <f>VLOOKUP(J7193,'Spezifische Werte'!$B$2:$C$4002,2,FALSE)</f>
        <v>0.428769385012092</v>
      </c>
      <c r="L7193" s="25">
        <f t="shared" si="1015"/>
        <v>857.53877002418403</v>
      </c>
      <c r="R7193" s="25">
        <v>7191</v>
      </c>
      <c r="S7193" s="25">
        <v>7190</v>
      </c>
      <c r="T7193" s="25">
        <f t="shared" si="1019"/>
        <v>1.5363813474783871E-2</v>
      </c>
      <c r="U7193" s="25">
        <f t="shared" si="1016"/>
        <v>1.6072646276921294E-2</v>
      </c>
      <c r="W7193" s="17">
        <f>Eingabe!H7194</f>
        <v>200</v>
      </c>
      <c r="X7193" s="17">
        <f t="shared" si="1017"/>
        <v>2</v>
      </c>
      <c r="Y7193" s="17">
        <f t="shared" si="1018"/>
        <v>200</v>
      </c>
    </row>
    <row r="7194" spans="1:25" x14ac:dyDescent="0.15">
      <c r="A7194" s="82">
        <f t="shared" si="1013"/>
        <v>10</v>
      </c>
      <c r="B7194" s="46">
        <v>43765.62499998256</v>
      </c>
      <c r="C7194" s="47">
        <f>Eingabe!G7195</f>
        <v>5.6</v>
      </c>
      <c r="D7194" s="77">
        <v>7194</v>
      </c>
      <c r="E7194" s="47"/>
      <c r="F7194" s="25">
        <f t="shared" si="1011"/>
        <v>8.35</v>
      </c>
      <c r="G7194" s="25">
        <f>VLOOKUP(F7194,'Spezifische Werte'!$B$2:$C$4002,2,FALSE)</f>
        <v>0.46963573954984494</v>
      </c>
      <c r="H7194" s="25">
        <f t="shared" si="1014"/>
        <v>939.27147909968994</v>
      </c>
      <c r="J7194" s="25">
        <f t="shared" si="1012"/>
        <v>8.4</v>
      </c>
      <c r="K7194" s="25">
        <f>VLOOKUP(J7194,'Spezifische Werte'!$B$2:$C$4002,2,FALSE)</f>
        <v>0.47799983664408341</v>
      </c>
      <c r="L7194" s="25">
        <f t="shared" si="1015"/>
        <v>955.99967328816683</v>
      </c>
      <c r="R7194" s="25">
        <v>7192</v>
      </c>
      <c r="S7194" s="25">
        <v>7191</v>
      </c>
      <c r="T7194" s="25">
        <f t="shared" si="1019"/>
        <v>1.5363813474783871E-2</v>
      </c>
      <c r="U7194" s="25">
        <f t="shared" si="1016"/>
        <v>1.6072646276921294E-2</v>
      </c>
      <c r="W7194" s="17">
        <f>Eingabe!H7195</f>
        <v>214</v>
      </c>
      <c r="X7194" s="17">
        <f t="shared" si="1017"/>
        <v>2.14</v>
      </c>
      <c r="Y7194" s="17">
        <f t="shared" si="1018"/>
        <v>210</v>
      </c>
    </row>
    <row r="7195" spans="1:25" x14ac:dyDescent="0.15">
      <c r="A7195" s="82">
        <f t="shared" si="1013"/>
        <v>10</v>
      </c>
      <c r="B7195" s="46">
        <v>43765.666666649224</v>
      </c>
      <c r="C7195" s="47">
        <f>Eingabe!G7196</f>
        <v>4.8</v>
      </c>
      <c r="D7195" s="77">
        <v>7195</v>
      </c>
      <c r="E7195" s="47"/>
      <c r="F7195" s="25">
        <f t="shared" si="1011"/>
        <v>7.16</v>
      </c>
      <c r="G7195" s="25">
        <f>VLOOKUP(F7195,'Spezifische Werte'!$B$2:$C$4002,2,FALSE)</f>
        <v>0.29271421469315961</v>
      </c>
      <c r="H7195" s="25">
        <f t="shared" si="1014"/>
        <v>585.42842938631918</v>
      </c>
      <c r="J7195" s="25">
        <f t="shared" si="1012"/>
        <v>7.2</v>
      </c>
      <c r="K7195" s="25">
        <f>VLOOKUP(J7195,'Spezifische Werte'!$B$2:$C$4002,2,FALSE)</f>
        <v>0.29789883692567737</v>
      </c>
      <c r="L7195" s="25">
        <f t="shared" si="1015"/>
        <v>595.79767385135472</v>
      </c>
      <c r="R7195" s="25">
        <v>7193</v>
      </c>
      <c r="S7195" s="25">
        <v>7192</v>
      </c>
      <c r="T7195" s="25">
        <f t="shared" si="1019"/>
        <v>1.5363813474783871E-2</v>
      </c>
      <c r="U7195" s="25">
        <f t="shared" si="1016"/>
        <v>1.6072646276921294E-2</v>
      </c>
      <c r="W7195" s="17">
        <f>Eingabe!H7196</f>
        <v>218</v>
      </c>
      <c r="X7195" s="17">
        <f t="shared" si="1017"/>
        <v>2.1800000000000002</v>
      </c>
      <c r="Y7195" s="17">
        <f t="shared" si="1018"/>
        <v>220.00000000000003</v>
      </c>
    </row>
    <row r="7196" spans="1:25" x14ac:dyDescent="0.15">
      <c r="A7196" s="82">
        <f t="shared" si="1013"/>
        <v>10</v>
      </c>
      <c r="B7196" s="46">
        <v>43765.708333315888</v>
      </c>
      <c r="C7196" s="47">
        <f>Eingabe!G7197</f>
        <v>4.4000000000000004</v>
      </c>
      <c r="D7196" s="77">
        <v>7196</v>
      </c>
      <c r="E7196" s="47"/>
      <c r="F7196" s="25">
        <f t="shared" si="1011"/>
        <v>6.56</v>
      </c>
      <c r="G7196" s="25">
        <f>VLOOKUP(F7196,'Spezifische Werte'!$B$2:$C$4002,2,FALSE)</f>
        <v>0.2214941246302857</v>
      </c>
      <c r="H7196" s="25">
        <f t="shared" si="1014"/>
        <v>442.98824926057142</v>
      </c>
      <c r="J7196" s="25">
        <f t="shared" si="1012"/>
        <v>6.6</v>
      </c>
      <c r="K7196" s="25">
        <f>VLOOKUP(J7196,'Spezifische Werte'!$B$2:$C$4002,2,FALSE)</f>
        <v>0.22589088814664299</v>
      </c>
      <c r="L7196" s="25">
        <f t="shared" si="1015"/>
        <v>451.78177629328599</v>
      </c>
      <c r="R7196" s="25">
        <v>7194</v>
      </c>
      <c r="S7196" s="25">
        <v>7193</v>
      </c>
      <c r="T7196" s="25">
        <f t="shared" si="1019"/>
        <v>1.5363813474783871E-2</v>
      </c>
      <c r="U7196" s="25">
        <f t="shared" si="1016"/>
        <v>1.6072646276921294E-2</v>
      </c>
      <c r="W7196" s="17">
        <f>Eingabe!H7197</f>
        <v>220</v>
      </c>
      <c r="X7196" s="17">
        <f t="shared" si="1017"/>
        <v>2.2000000000000002</v>
      </c>
      <c r="Y7196" s="17">
        <f t="shared" si="1018"/>
        <v>220.00000000000003</v>
      </c>
    </row>
    <row r="7197" spans="1:25" x14ac:dyDescent="0.15">
      <c r="A7197" s="82">
        <f t="shared" si="1013"/>
        <v>10</v>
      </c>
      <c r="B7197" s="46">
        <v>43765.749999982552</v>
      </c>
      <c r="C7197" s="47">
        <f>Eingabe!G7198</f>
        <v>4.3</v>
      </c>
      <c r="D7197" s="77">
        <v>7197</v>
      </c>
      <c r="E7197" s="47"/>
      <c r="F7197" s="25">
        <f t="shared" si="1011"/>
        <v>6.41</v>
      </c>
      <c r="G7197" s="25">
        <f>VLOOKUP(F7197,'Spezifische Werte'!$B$2:$C$4002,2,FALSE)</f>
        <v>0.20539547091670399</v>
      </c>
      <c r="H7197" s="25">
        <f t="shared" si="1014"/>
        <v>410.790941833408</v>
      </c>
      <c r="J7197" s="25">
        <f t="shared" si="1012"/>
        <v>6.45</v>
      </c>
      <c r="K7197" s="25">
        <f>VLOOKUP(J7197,'Spezifische Werte'!$B$2:$C$4002,2,FALSE)</f>
        <v>0.20962714743593144</v>
      </c>
      <c r="L7197" s="25">
        <f t="shared" si="1015"/>
        <v>419.2542948718629</v>
      </c>
      <c r="R7197" s="25">
        <v>7195</v>
      </c>
      <c r="S7197" s="25">
        <v>7194</v>
      </c>
      <c r="T7197" s="25">
        <f t="shared" si="1019"/>
        <v>1.5363813474783871E-2</v>
      </c>
      <c r="U7197" s="25">
        <f t="shared" si="1016"/>
        <v>1.6072646276921294E-2</v>
      </c>
      <c r="W7197" s="17">
        <f>Eingabe!H7198</f>
        <v>210</v>
      </c>
      <c r="X7197" s="17">
        <f t="shared" si="1017"/>
        <v>2.1</v>
      </c>
      <c r="Y7197" s="17">
        <f t="shared" si="1018"/>
        <v>210</v>
      </c>
    </row>
    <row r="7198" spans="1:25" x14ac:dyDescent="0.15">
      <c r="A7198" s="82">
        <f t="shared" si="1013"/>
        <v>10</v>
      </c>
      <c r="B7198" s="46">
        <v>43765.791666649216</v>
      </c>
      <c r="C7198" s="47">
        <f>Eingabe!G7199</f>
        <v>4.7</v>
      </c>
      <c r="D7198" s="77">
        <v>7198</v>
      </c>
      <c r="E7198" s="47"/>
      <c r="F7198" s="25">
        <f t="shared" si="1011"/>
        <v>7.01</v>
      </c>
      <c r="G7198" s="25">
        <f>VLOOKUP(F7198,'Spezifische Werte'!$B$2:$C$4002,2,FALSE)</f>
        <v>0.27377270492189271</v>
      </c>
      <c r="H7198" s="25">
        <f t="shared" si="1014"/>
        <v>547.54540984378536</v>
      </c>
      <c r="J7198" s="25">
        <f t="shared" si="1012"/>
        <v>7.05</v>
      </c>
      <c r="K7198" s="25">
        <f>VLOOKUP(J7198,'Spezifische Werte'!$B$2:$C$4002,2,FALSE)</f>
        <v>0.27874593647894402</v>
      </c>
      <c r="L7198" s="25">
        <f t="shared" si="1015"/>
        <v>557.49187295788806</v>
      </c>
      <c r="R7198" s="25">
        <v>7196</v>
      </c>
      <c r="S7198" s="25">
        <v>7195</v>
      </c>
      <c r="T7198" s="25">
        <f t="shared" si="1019"/>
        <v>1.5363813474783871E-2</v>
      </c>
      <c r="U7198" s="25">
        <f t="shared" si="1016"/>
        <v>1.6072646276921294E-2</v>
      </c>
      <c r="W7198" s="17">
        <f>Eingabe!H7199</f>
        <v>229</v>
      </c>
      <c r="X7198" s="17">
        <f t="shared" si="1017"/>
        <v>2.29</v>
      </c>
      <c r="Y7198" s="17">
        <f t="shared" si="1018"/>
        <v>229.99999999999997</v>
      </c>
    </row>
    <row r="7199" spans="1:25" x14ac:dyDescent="0.15">
      <c r="A7199" s="82">
        <f t="shared" si="1013"/>
        <v>10</v>
      </c>
      <c r="B7199" s="46">
        <v>43765.833333315881</v>
      </c>
      <c r="C7199" s="47">
        <f>Eingabe!G7200</f>
        <v>4.0999999999999996</v>
      </c>
      <c r="D7199" s="77">
        <v>7199</v>
      </c>
      <c r="E7199" s="47"/>
      <c r="F7199" s="25">
        <f t="shared" si="1011"/>
        <v>6.12</v>
      </c>
      <c r="G7199" s="25">
        <f>VLOOKUP(F7199,'Spezifische Werte'!$B$2:$C$4002,2,FALSE)</f>
        <v>0.17636813552353289</v>
      </c>
      <c r="H7199" s="25">
        <f t="shared" si="1014"/>
        <v>352.73627104706577</v>
      </c>
      <c r="J7199" s="25">
        <f t="shared" si="1012"/>
        <v>6.15</v>
      </c>
      <c r="K7199" s="25">
        <f>VLOOKUP(J7199,'Spezifische Werte'!$B$2:$C$4002,2,FALSE)</f>
        <v>0.17921779013058811</v>
      </c>
      <c r="L7199" s="25">
        <f t="shared" si="1015"/>
        <v>358.4355802611762</v>
      </c>
      <c r="R7199" s="25">
        <v>7197</v>
      </c>
      <c r="S7199" s="25">
        <v>7196</v>
      </c>
      <c r="T7199" s="25">
        <f t="shared" si="1019"/>
        <v>1.5363813474783871E-2</v>
      </c>
      <c r="U7199" s="25">
        <f t="shared" si="1016"/>
        <v>1.6072646276921294E-2</v>
      </c>
      <c r="W7199" s="17">
        <f>Eingabe!H7200</f>
        <v>233</v>
      </c>
      <c r="X7199" s="17">
        <f t="shared" si="1017"/>
        <v>2.33</v>
      </c>
      <c r="Y7199" s="17">
        <f t="shared" si="1018"/>
        <v>229.99999999999997</v>
      </c>
    </row>
    <row r="7200" spans="1:25" x14ac:dyDescent="0.15">
      <c r="A7200" s="82">
        <f t="shared" si="1013"/>
        <v>10</v>
      </c>
      <c r="B7200" s="46">
        <v>43765.874999982545</v>
      </c>
      <c r="C7200" s="47">
        <f>Eingabe!G7201</f>
        <v>4.8</v>
      </c>
      <c r="D7200" s="77">
        <v>7200</v>
      </c>
      <c r="E7200" s="47"/>
      <c r="F7200" s="25">
        <f t="shared" si="1011"/>
        <v>7.16</v>
      </c>
      <c r="G7200" s="25">
        <f>VLOOKUP(F7200,'Spezifische Werte'!$B$2:$C$4002,2,FALSE)</f>
        <v>0.29271421469315961</v>
      </c>
      <c r="H7200" s="25">
        <f t="shared" si="1014"/>
        <v>585.42842938631918</v>
      </c>
      <c r="J7200" s="25">
        <f t="shared" si="1012"/>
        <v>7.2</v>
      </c>
      <c r="K7200" s="25">
        <f>VLOOKUP(J7200,'Spezifische Werte'!$B$2:$C$4002,2,FALSE)</f>
        <v>0.29789883692567737</v>
      </c>
      <c r="L7200" s="25">
        <f t="shared" si="1015"/>
        <v>595.79767385135472</v>
      </c>
      <c r="R7200" s="25">
        <v>7198</v>
      </c>
      <c r="S7200" s="25">
        <v>7197</v>
      </c>
      <c r="T7200" s="25">
        <f t="shared" si="1019"/>
        <v>1.5363813474783871E-2</v>
      </c>
      <c r="U7200" s="25">
        <f t="shared" si="1016"/>
        <v>1.6072646276921294E-2</v>
      </c>
      <c r="W7200" s="17">
        <f>Eingabe!H7201</f>
        <v>216</v>
      </c>
      <c r="X7200" s="17">
        <f t="shared" si="1017"/>
        <v>2.16</v>
      </c>
      <c r="Y7200" s="17">
        <f t="shared" si="1018"/>
        <v>220.00000000000003</v>
      </c>
    </row>
    <row r="7201" spans="1:25" x14ac:dyDescent="0.15">
      <c r="A7201" s="82">
        <f t="shared" si="1013"/>
        <v>10</v>
      </c>
      <c r="B7201" s="46">
        <v>43765.916666649209</v>
      </c>
      <c r="C7201" s="47">
        <f>Eingabe!G7202</f>
        <v>4.2</v>
      </c>
      <c r="D7201" s="77">
        <v>7201</v>
      </c>
      <c r="E7201" s="47"/>
      <c r="F7201" s="25">
        <f t="shared" si="1011"/>
        <v>6.27</v>
      </c>
      <c r="G7201" s="25">
        <f>VLOOKUP(F7201,'Spezifische Werte'!$B$2:$C$4002,2,FALSE)</f>
        <v>0.19098980973438914</v>
      </c>
      <c r="H7201" s="25">
        <f t="shared" si="1014"/>
        <v>381.97961946877831</v>
      </c>
      <c r="J7201" s="25">
        <f t="shared" si="1012"/>
        <v>6.3</v>
      </c>
      <c r="K7201" s="25">
        <f>VLOOKUP(J7201,'Spezifische Werte'!$B$2:$C$4002,2,FALSE)</f>
        <v>0.19401976060055698</v>
      </c>
      <c r="L7201" s="25">
        <f t="shared" si="1015"/>
        <v>388.03952120111398</v>
      </c>
      <c r="R7201" s="25">
        <v>7199</v>
      </c>
      <c r="S7201" s="25">
        <v>7198</v>
      </c>
      <c r="T7201" s="25">
        <f t="shared" si="1019"/>
        <v>1.5363813474783871E-2</v>
      </c>
      <c r="U7201" s="25">
        <f t="shared" si="1016"/>
        <v>1.6072646276921294E-2</v>
      </c>
      <c r="W7201" s="17">
        <f>Eingabe!H7202</f>
        <v>220</v>
      </c>
      <c r="X7201" s="17">
        <f t="shared" si="1017"/>
        <v>2.2000000000000002</v>
      </c>
      <c r="Y7201" s="17">
        <f t="shared" si="1018"/>
        <v>220.00000000000003</v>
      </c>
    </row>
    <row r="7202" spans="1:25" x14ac:dyDescent="0.15">
      <c r="A7202" s="82">
        <f t="shared" si="1013"/>
        <v>10</v>
      </c>
      <c r="B7202" s="46">
        <v>43765.958333315873</v>
      </c>
      <c r="C7202" s="47">
        <f>Eingabe!G7203</f>
        <v>2.6</v>
      </c>
      <c r="D7202" s="77">
        <v>7202</v>
      </c>
      <c r="E7202" s="47"/>
      <c r="F7202" s="25">
        <f t="shared" si="1011"/>
        <v>3.88</v>
      </c>
      <c r="G7202" s="25">
        <f>VLOOKUP(F7202,'Spezifische Werte'!$B$2:$C$4002,2,FALSE)</f>
        <v>3.5689320314118818E-2</v>
      </c>
      <c r="H7202" s="25">
        <f t="shared" si="1014"/>
        <v>71.378640628237633</v>
      </c>
      <c r="J7202" s="25">
        <f t="shared" si="1012"/>
        <v>3.9</v>
      </c>
      <c r="K7202" s="25">
        <f>VLOOKUP(J7202,'Spezifische Werte'!$B$2:$C$4002,2,FALSE)</f>
        <v>3.6613952811549305E-2</v>
      </c>
      <c r="L7202" s="25">
        <f t="shared" si="1015"/>
        <v>73.227905623098607</v>
      </c>
      <c r="R7202" s="25">
        <v>7200</v>
      </c>
      <c r="S7202" s="25">
        <v>7199</v>
      </c>
      <c r="T7202" s="25">
        <f t="shared" si="1019"/>
        <v>1.5363813474783871E-2</v>
      </c>
      <c r="U7202" s="25">
        <f t="shared" si="1016"/>
        <v>1.6072646276921294E-2</v>
      </c>
      <c r="W7202" s="17">
        <f>Eingabe!H7203</f>
        <v>219</v>
      </c>
      <c r="X7202" s="17">
        <f t="shared" si="1017"/>
        <v>2.19</v>
      </c>
      <c r="Y7202" s="17">
        <f t="shared" si="1018"/>
        <v>220.00000000000003</v>
      </c>
    </row>
    <row r="7203" spans="1:25" x14ac:dyDescent="0.15">
      <c r="A7203" s="82">
        <f t="shared" si="1013"/>
        <v>10</v>
      </c>
      <c r="B7203" s="46">
        <v>43765.999999982538</v>
      </c>
      <c r="C7203" s="47">
        <f>Eingabe!G7204</f>
        <v>3.9</v>
      </c>
      <c r="D7203" s="77">
        <v>7203</v>
      </c>
      <c r="E7203" s="47"/>
      <c r="F7203" s="25">
        <f t="shared" si="1011"/>
        <v>5.82</v>
      </c>
      <c r="G7203" s="25">
        <f>VLOOKUP(F7203,'Spezifische Werte'!$B$2:$C$4002,2,FALSE)</f>
        <v>0.15015933791444183</v>
      </c>
      <c r="H7203" s="25">
        <f t="shared" si="1014"/>
        <v>300.31867582888367</v>
      </c>
      <c r="J7203" s="25">
        <f t="shared" si="1012"/>
        <v>5.85</v>
      </c>
      <c r="K7203" s="25">
        <f>VLOOKUP(J7203,'Spezifische Werte'!$B$2:$C$4002,2,FALSE)</f>
        <v>0.15260213064447356</v>
      </c>
      <c r="L7203" s="25">
        <f t="shared" si="1015"/>
        <v>305.20426128894712</v>
      </c>
      <c r="R7203" s="25">
        <v>7201</v>
      </c>
      <c r="S7203" s="25">
        <v>7200</v>
      </c>
      <c r="T7203" s="25">
        <f t="shared" si="1019"/>
        <v>1.5363813474783871E-2</v>
      </c>
      <c r="U7203" s="25">
        <f t="shared" si="1016"/>
        <v>1.6072646276921294E-2</v>
      </c>
      <c r="W7203" s="17">
        <f>Eingabe!H7204</f>
        <v>218</v>
      </c>
      <c r="X7203" s="17">
        <f t="shared" si="1017"/>
        <v>2.1800000000000002</v>
      </c>
      <c r="Y7203" s="17">
        <f t="shared" si="1018"/>
        <v>220.00000000000003</v>
      </c>
    </row>
    <row r="7204" spans="1:25" x14ac:dyDescent="0.15">
      <c r="A7204" s="82">
        <f t="shared" si="1013"/>
        <v>10</v>
      </c>
      <c r="B7204" s="46">
        <v>43766.041666649202</v>
      </c>
      <c r="C7204" s="47">
        <f>Eingabe!G7205</f>
        <v>3.9</v>
      </c>
      <c r="D7204" s="77">
        <v>7204</v>
      </c>
      <c r="E7204" s="47"/>
      <c r="F7204" s="25">
        <f t="shared" si="1011"/>
        <v>5.82</v>
      </c>
      <c r="G7204" s="25">
        <f>VLOOKUP(F7204,'Spezifische Werte'!$B$2:$C$4002,2,FALSE)</f>
        <v>0.15015933791444183</v>
      </c>
      <c r="H7204" s="25">
        <f t="shared" si="1014"/>
        <v>300.31867582888367</v>
      </c>
      <c r="J7204" s="25">
        <f t="shared" si="1012"/>
        <v>5.85</v>
      </c>
      <c r="K7204" s="25">
        <f>VLOOKUP(J7204,'Spezifische Werte'!$B$2:$C$4002,2,FALSE)</f>
        <v>0.15260213064447356</v>
      </c>
      <c r="L7204" s="25">
        <f t="shared" si="1015"/>
        <v>305.20426128894712</v>
      </c>
      <c r="R7204" s="25">
        <v>7202</v>
      </c>
      <c r="S7204" s="25">
        <v>7201</v>
      </c>
      <c r="T7204" s="25">
        <f t="shared" si="1019"/>
        <v>1.5363813474783871E-2</v>
      </c>
      <c r="U7204" s="25">
        <f t="shared" si="1016"/>
        <v>1.6072646276921294E-2</v>
      </c>
      <c r="W7204" s="17">
        <f>Eingabe!H7205</f>
        <v>212</v>
      </c>
      <c r="X7204" s="17">
        <f t="shared" si="1017"/>
        <v>2.12</v>
      </c>
      <c r="Y7204" s="17">
        <f t="shared" si="1018"/>
        <v>210</v>
      </c>
    </row>
    <row r="7205" spans="1:25" x14ac:dyDescent="0.15">
      <c r="A7205" s="82">
        <f t="shared" si="1013"/>
        <v>10</v>
      </c>
      <c r="B7205" s="46">
        <v>43766.083333315866</v>
      </c>
      <c r="C7205" s="47">
        <f>Eingabe!G7206</f>
        <v>4.0999999999999996</v>
      </c>
      <c r="D7205" s="77">
        <v>7205</v>
      </c>
      <c r="E7205" s="47"/>
      <c r="F7205" s="25">
        <f t="shared" si="1011"/>
        <v>6.12</v>
      </c>
      <c r="G7205" s="25">
        <f>VLOOKUP(F7205,'Spezifische Werte'!$B$2:$C$4002,2,FALSE)</f>
        <v>0.17636813552353289</v>
      </c>
      <c r="H7205" s="25">
        <f t="shared" si="1014"/>
        <v>352.73627104706577</v>
      </c>
      <c r="J7205" s="25">
        <f t="shared" si="1012"/>
        <v>6.15</v>
      </c>
      <c r="K7205" s="25">
        <f>VLOOKUP(J7205,'Spezifische Werte'!$B$2:$C$4002,2,FALSE)</f>
        <v>0.17921779013058811</v>
      </c>
      <c r="L7205" s="25">
        <f t="shared" si="1015"/>
        <v>358.4355802611762</v>
      </c>
      <c r="R7205" s="25">
        <v>7203</v>
      </c>
      <c r="S7205" s="25">
        <v>7202</v>
      </c>
      <c r="T7205" s="25">
        <f t="shared" si="1019"/>
        <v>1.5363813474783871E-2</v>
      </c>
      <c r="U7205" s="25">
        <f t="shared" si="1016"/>
        <v>1.6072646276921294E-2</v>
      </c>
      <c r="W7205" s="17">
        <f>Eingabe!H7206</f>
        <v>216</v>
      </c>
      <c r="X7205" s="17">
        <f t="shared" si="1017"/>
        <v>2.16</v>
      </c>
      <c r="Y7205" s="17">
        <f t="shared" si="1018"/>
        <v>220.00000000000003</v>
      </c>
    </row>
    <row r="7206" spans="1:25" x14ac:dyDescent="0.15">
      <c r="A7206" s="82">
        <f t="shared" si="1013"/>
        <v>10</v>
      </c>
      <c r="B7206" s="46">
        <v>43766.12499998253</v>
      </c>
      <c r="C7206" s="47">
        <f>Eingabe!G7207</f>
        <v>4.4000000000000004</v>
      </c>
      <c r="D7206" s="77">
        <v>7206</v>
      </c>
      <c r="E7206" s="47"/>
      <c r="F7206" s="25">
        <f t="shared" si="1011"/>
        <v>6.56</v>
      </c>
      <c r="G7206" s="25">
        <f>VLOOKUP(F7206,'Spezifische Werte'!$B$2:$C$4002,2,FALSE)</f>
        <v>0.2214941246302857</v>
      </c>
      <c r="H7206" s="25">
        <f t="shared" si="1014"/>
        <v>442.98824926057142</v>
      </c>
      <c r="J7206" s="25">
        <f t="shared" si="1012"/>
        <v>6.6</v>
      </c>
      <c r="K7206" s="25">
        <f>VLOOKUP(J7206,'Spezifische Werte'!$B$2:$C$4002,2,FALSE)</f>
        <v>0.22589088814664299</v>
      </c>
      <c r="L7206" s="25">
        <f t="shared" si="1015"/>
        <v>451.78177629328599</v>
      </c>
      <c r="R7206" s="25">
        <v>7204</v>
      </c>
      <c r="S7206" s="25">
        <v>7203</v>
      </c>
      <c r="T7206" s="25">
        <f t="shared" si="1019"/>
        <v>1.5363813474783871E-2</v>
      </c>
      <c r="U7206" s="25">
        <f t="shared" si="1016"/>
        <v>1.6072646276921294E-2</v>
      </c>
      <c r="W7206" s="17">
        <f>Eingabe!H7207</f>
        <v>218</v>
      </c>
      <c r="X7206" s="17">
        <f t="shared" si="1017"/>
        <v>2.1800000000000002</v>
      </c>
      <c r="Y7206" s="17">
        <f t="shared" si="1018"/>
        <v>220.00000000000003</v>
      </c>
    </row>
    <row r="7207" spans="1:25" x14ac:dyDescent="0.15">
      <c r="A7207" s="82">
        <f t="shared" si="1013"/>
        <v>10</v>
      </c>
      <c r="B7207" s="46">
        <v>43766.166666649195</v>
      </c>
      <c r="C7207" s="47">
        <f>Eingabe!G7208</f>
        <v>3.9</v>
      </c>
      <c r="D7207" s="77">
        <v>7207</v>
      </c>
      <c r="E7207" s="47"/>
      <c r="F7207" s="25">
        <f t="shared" si="1011"/>
        <v>5.82</v>
      </c>
      <c r="G7207" s="25">
        <f>VLOOKUP(F7207,'Spezifische Werte'!$B$2:$C$4002,2,FALSE)</f>
        <v>0.15015933791444183</v>
      </c>
      <c r="H7207" s="25">
        <f t="shared" si="1014"/>
        <v>300.31867582888367</v>
      </c>
      <c r="J7207" s="25">
        <f t="shared" si="1012"/>
        <v>5.85</v>
      </c>
      <c r="K7207" s="25">
        <f>VLOOKUP(J7207,'Spezifische Werte'!$B$2:$C$4002,2,FALSE)</f>
        <v>0.15260213064447356</v>
      </c>
      <c r="L7207" s="25">
        <f t="shared" si="1015"/>
        <v>305.20426128894712</v>
      </c>
      <c r="R7207" s="25">
        <v>7205</v>
      </c>
      <c r="S7207" s="25">
        <v>7204</v>
      </c>
      <c r="T7207" s="25">
        <f t="shared" si="1019"/>
        <v>1.5363813474783871E-2</v>
      </c>
      <c r="U7207" s="25">
        <f t="shared" si="1016"/>
        <v>1.6072646276921294E-2</v>
      </c>
      <c r="W7207" s="17">
        <f>Eingabe!H7208</f>
        <v>219</v>
      </c>
      <c r="X7207" s="17">
        <f t="shared" si="1017"/>
        <v>2.19</v>
      </c>
      <c r="Y7207" s="17">
        <f t="shared" si="1018"/>
        <v>220.00000000000003</v>
      </c>
    </row>
    <row r="7208" spans="1:25" x14ac:dyDescent="0.15">
      <c r="A7208" s="82">
        <f t="shared" si="1013"/>
        <v>10</v>
      </c>
      <c r="B7208" s="46">
        <v>43766.208333315859</v>
      </c>
      <c r="C7208" s="47">
        <f>Eingabe!G7209</f>
        <v>3.9</v>
      </c>
      <c r="D7208" s="77">
        <v>7208</v>
      </c>
      <c r="E7208" s="47"/>
      <c r="F7208" s="25">
        <f t="shared" si="1011"/>
        <v>5.82</v>
      </c>
      <c r="G7208" s="25">
        <f>VLOOKUP(F7208,'Spezifische Werte'!$B$2:$C$4002,2,FALSE)</f>
        <v>0.15015933791444183</v>
      </c>
      <c r="H7208" s="25">
        <f t="shared" si="1014"/>
        <v>300.31867582888367</v>
      </c>
      <c r="J7208" s="25">
        <f t="shared" si="1012"/>
        <v>5.85</v>
      </c>
      <c r="K7208" s="25">
        <f>VLOOKUP(J7208,'Spezifische Werte'!$B$2:$C$4002,2,FALSE)</f>
        <v>0.15260213064447356</v>
      </c>
      <c r="L7208" s="25">
        <f t="shared" si="1015"/>
        <v>305.20426128894712</v>
      </c>
      <c r="R7208" s="25">
        <v>7206</v>
      </c>
      <c r="S7208" s="25">
        <v>7205</v>
      </c>
      <c r="T7208" s="25">
        <f t="shared" si="1019"/>
        <v>1.5363813474783871E-2</v>
      </c>
      <c r="U7208" s="25">
        <f t="shared" si="1016"/>
        <v>1.6072646276921294E-2</v>
      </c>
      <c r="W7208" s="17">
        <f>Eingabe!H7209</f>
        <v>229</v>
      </c>
      <c r="X7208" s="17">
        <f t="shared" si="1017"/>
        <v>2.29</v>
      </c>
      <c r="Y7208" s="17">
        <f t="shared" si="1018"/>
        <v>229.99999999999997</v>
      </c>
    </row>
    <row r="7209" spans="1:25" x14ac:dyDescent="0.15">
      <c r="A7209" s="82">
        <f t="shared" si="1013"/>
        <v>10</v>
      </c>
      <c r="B7209" s="46">
        <v>43766.249999982523</v>
      </c>
      <c r="C7209" s="47">
        <f>Eingabe!G7210</f>
        <v>3.8</v>
      </c>
      <c r="D7209" s="77">
        <v>7209</v>
      </c>
      <c r="E7209" s="47"/>
      <c r="F7209" s="25">
        <f t="shared" si="1011"/>
        <v>5.67</v>
      </c>
      <c r="G7209" s="25">
        <f>VLOOKUP(F7209,'Spezifische Werte'!$B$2:$C$4002,2,FALSE)</f>
        <v>0.13840049448137109</v>
      </c>
      <c r="H7209" s="25">
        <f t="shared" si="1014"/>
        <v>276.80098896274217</v>
      </c>
      <c r="J7209" s="25">
        <f t="shared" si="1012"/>
        <v>5.7</v>
      </c>
      <c r="K7209" s="25">
        <f>VLOOKUP(J7209,'Spezifische Werte'!$B$2:$C$4002,2,FALSE)</f>
        <v>0.14069825500153915</v>
      </c>
      <c r="L7209" s="25">
        <f t="shared" si="1015"/>
        <v>281.39651000307828</v>
      </c>
      <c r="R7209" s="25">
        <v>7207</v>
      </c>
      <c r="S7209" s="25">
        <v>7206</v>
      </c>
      <c r="T7209" s="25">
        <f t="shared" si="1019"/>
        <v>1.5363813474783871E-2</v>
      </c>
      <c r="U7209" s="25">
        <f t="shared" si="1016"/>
        <v>1.6072646276921294E-2</v>
      </c>
      <c r="W7209" s="17">
        <f>Eingabe!H7210</f>
        <v>228</v>
      </c>
      <c r="X7209" s="17">
        <f t="shared" si="1017"/>
        <v>2.2799999999999998</v>
      </c>
      <c r="Y7209" s="17">
        <f t="shared" si="1018"/>
        <v>229.99999999999997</v>
      </c>
    </row>
    <row r="7210" spans="1:25" x14ac:dyDescent="0.15">
      <c r="A7210" s="82">
        <f t="shared" si="1013"/>
        <v>10</v>
      </c>
      <c r="B7210" s="46">
        <v>43766.291666649187</v>
      </c>
      <c r="C7210" s="47">
        <f>Eingabe!G7211</f>
        <v>3.1</v>
      </c>
      <c r="D7210" s="77">
        <v>7210</v>
      </c>
      <c r="E7210" s="47"/>
      <c r="F7210" s="25">
        <f t="shared" si="1011"/>
        <v>4.62</v>
      </c>
      <c r="G7210" s="25">
        <f>VLOOKUP(F7210,'Spezifische Werte'!$B$2:$C$4002,2,FALSE)</f>
        <v>7.0834307543363312E-2</v>
      </c>
      <c r="H7210" s="25">
        <f t="shared" si="1014"/>
        <v>141.66861508672662</v>
      </c>
      <c r="J7210" s="25">
        <f t="shared" si="1012"/>
        <v>4.6500000000000004</v>
      </c>
      <c r="K7210" s="25">
        <f>VLOOKUP(J7210,'Spezifische Werte'!$B$2:$C$4002,2,FALSE)</f>
        <v>7.2366311882592071E-2</v>
      </c>
      <c r="L7210" s="25">
        <f t="shared" si="1015"/>
        <v>144.73262376518414</v>
      </c>
      <c r="R7210" s="25">
        <v>7208</v>
      </c>
      <c r="S7210" s="25">
        <v>7207</v>
      </c>
      <c r="T7210" s="25">
        <f t="shared" si="1019"/>
        <v>1.5363813474783871E-2</v>
      </c>
      <c r="U7210" s="25">
        <f t="shared" si="1016"/>
        <v>1.6072646276921294E-2</v>
      </c>
      <c r="W7210" s="17">
        <f>Eingabe!H7211</f>
        <v>231</v>
      </c>
      <c r="X7210" s="17">
        <f t="shared" si="1017"/>
        <v>2.31</v>
      </c>
      <c r="Y7210" s="17">
        <f t="shared" si="1018"/>
        <v>229.99999999999997</v>
      </c>
    </row>
    <row r="7211" spans="1:25" x14ac:dyDescent="0.15">
      <c r="A7211" s="82">
        <f t="shared" si="1013"/>
        <v>10</v>
      </c>
      <c r="B7211" s="46">
        <v>43766.333333315852</v>
      </c>
      <c r="C7211" s="47">
        <f>Eingabe!G7212</f>
        <v>2.8</v>
      </c>
      <c r="D7211" s="77">
        <v>7211</v>
      </c>
      <c r="E7211" s="47"/>
      <c r="F7211" s="25">
        <f t="shared" si="1011"/>
        <v>4.18</v>
      </c>
      <c r="G7211" s="25">
        <f>VLOOKUP(F7211,'Spezifische Werte'!$B$2:$C$4002,2,FALSE)</f>
        <v>4.9643016475870723E-2</v>
      </c>
      <c r="H7211" s="25">
        <f t="shared" si="1014"/>
        <v>99.286032951741447</v>
      </c>
      <c r="J7211" s="25">
        <f t="shared" si="1012"/>
        <v>4.2</v>
      </c>
      <c r="K7211" s="25">
        <f>VLOOKUP(J7211,'Spezifische Werte'!$B$2:$C$4002,2,FALSE)</f>
        <v>5.0575500247497268E-2</v>
      </c>
      <c r="L7211" s="25">
        <f t="shared" si="1015"/>
        <v>101.15100049499453</v>
      </c>
      <c r="R7211" s="25">
        <v>7209</v>
      </c>
      <c r="S7211" s="25">
        <v>7208</v>
      </c>
      <c r="T7211" s="25">
        <f t="shared" si="1019"/>
        <v>1.5363813474783871E-2</v>
      </c>
      <c r="U7211" s="25">
        <f t="shared" si="1016"/>
        <v>1.6072646276921294E-2</v>
      </c>
      <c r="W7211" s="17">
        <f>Eingabe!H7212</f>
        <v>234</v>
      </c>
      <c r="X7211" s="17">
        <f t="shared" si="1017"/>
        <v>2.34</v>
      </c>
      <c r="Y7211" s="17">
        <f t="shared" si="1018"/>
        <v>229.99999999999997</v>
      </c>
    </row>
    <row r="7212" spans="1:25" x14ac:dyDescent="0.15">
      <c r="A7212" s="82">
        <f t="shared" si="1013"/>
        <v>10</v>
      </c>
      <c r="B7212" s="46">
        <v>43766.374999982516</v>
      </c>
      <c r="C7212" s="47">
        <f>Eingabe!G7213</f>
        <v>2.5</v>
      </c>
      <c r="D7212" s="77">
        <v>7212</v>
      </c>
      <c r="E7212" s="47"/>
      <c r="F7212" s="25">
        <f t="shared" si="1011"/>
        <v>3.73</v>
      </c>
      <c r="G7212" s="25">
        <f>VLOOKUP(F7212,'Spezifische Werte'!$B$2:$C$4002,2,FALSE)</f>
        <v>2.895161356886641E-2</v>
      </c>
      <c r="H7212" s="25">
        <f t="shared" si="1014"/>
        <v>57.90322713773282</v>
      </c>
      <c r="J7212" s="25">
        <f t="shared" si="1012"/>
        <v>3.75</v>
      </c>
      <c r="K7212" s="25">
        <f>VLOOKUP(J7212,'Spezifische Werte'!$B$2:$C$4002,2,FALSE)</f>
        <v>2.9822636466446242E-2</v>
      </c>
      <c r="L7212" s="25">
        <f t="shared" si="1015"/>
        <v>59.645272932892482</v>
      </c>
      <c r="R7212" s="25">
        <v>7210</v>
      </c>
      <c r="S7212" s="25">
        <v>7209</v>
      </c>
      <c r="T7212" s="25">
        <f t="shared" si="1019"/>
        <v>1.5363813474783871E-2</v>
      </c>
      <c r="U7212" s="25">
        <f t="shared" si="1016"/>
        <v>1.6072646276921294E-2</v>
      </c>
      <c r="W7212" s="17">
        <f>Eingabe!H7213</f>
        <v>251</v>
      </c>
      <c r="X7212" s="17">
        <f t="shared" si="1017"/>
        <v>2.5099999999999998</v>
      </c>
      <c r="Y7212" s="17">
        <f t="shared" si="1018"/>
        <v>250</v>
      </c>
    </row>
    <row r="7213" spans="1:25" x14ac:dyDescent="0.15">
      <c r="A7213" s="82">
        <f t="shared" si="1013"/>
        <v>10</v>
      </c>
      <c r="B7213" s="46">
        <v>43766.41666664918</v>
      </c>
      <c r="C7213" s="47">
        <f>Eingabe!G7214</f>
        <v>2.6</v>
      </c>
      <c r="D7213" s="77">
        <v>7213</v>
      </c>
      <c r="E7213" s="47"/>
      <c r="F7213" s="25">
        <f t="shared" si="1011"/>
        <v>3.88</v>
      </c>
      <c r="G7213" s="25">
        <f>VLOOKUP(F7213,'Spezifische Werte'!$B$2:$C$4002,2,FALSE)</f>
        <v>3.5689320314118818E-2</v>
      </c>
      <c r="H7213" s="25">
        <f t="shared" si="1014"/>
        <v>71.378640628237633</v>
      </c>
      <c r="J7213" s="25">
        <f t="shared" si="1012"/>
        <v>3.9</v>
      </c>
      <c r="K7213" s="25">
        <f>VLOOKUP(J7213,'Spezifische Werte'!$B$2:$C$4002,2,FALSE)</f>
        <v>3.6613952811549305E-2</v>
      </c>
      <c r="L7213" s="25">
        <f t="shared" si="1015"/>
        <v>73.227905623098607</v>
      </c>
      <c r="R7213" s="25">
        <v>7211</v>
      </c>
      <c r="S7213" s="25">
        <v>7210</v>
      </c>
      <c r="T7213" s="25">
        <f t="shared" si="1019"/>
        <v>1.5363813474783871E-2</v>
      </c>
      <c r="U7213" s="25">
        <f t="shared" si="1016"/>
        <v>1.6072646276921294E-2</v>
      </c>
      <c r="W7213" s="17">
        <f>Eingabe!H7214</f>
        <v>237</v>
      </c>
      <c r="X7213" s="17">
        <f t="shared" si="1017"/>
        <v>2.37</v>
      </c>
      <c r="Y7213" s="17">
        <f t="shared" si="1018"/>
        <v>240</v>
      </c>
    </row>
    <row r="7214" spans="1:25" x14ac:dyDescent="0.15">
      <c r="A7214" s="82">
        <f t="shared" si="1013"/>
        <v>10</v>
      </c>
      <c r="B7214" s="46">
        <v>43766.458333315844</v>
      </c>
      <c r="C7214" s="47">
        <f>Eingabe!G7215</f>
        <v>2.9</v>
      </c>
      <c r="D7214" s="77">
        <v>7214</v>
      </c>
      <c r="E7214" s="47"/>
      <c r="F7214" s="25">
        <f t="shared" si="1011"/>
        <v>4.33</v>
      </c>
      <c r="G7214" s="25">
        <f>VLOOKUP(F7214,'Spezifische Werte'!$B$2:$C$4002,2,FALSE)</f>
        <v>5.667919590547657E-2</v>
      </c>
      <c r="H7214" s="25">
        <f t="shared" si="1014"/>
        <v>113.35839181095314</v>
      </c>
      <c r="J7214" s="25">
        <f t="shared" si="1012"/>
        <v>4.3499999999999996</v>
      </c>
      <c r="K7214" s="25">
        <f>VLOOKUP(J7214,'Spezifische Werte'!$B$2:$C$4002,2,FALSE)</f>
        <v>5.7627330651301621E-2</v>
      </c>
      <c r="L7214" s="25">
        <f t="shared" si="1015"/>
        <v>115.25466130260324</v>
      </c>
      <c r="R7214" s="25">
        <v>7212</v>
      </c>
      <c r="S7214" s="25">
        <v>7211</v>
      </c>
      <c r="T7214" s="25">
        <f t="shared" si="1019"/>
        <v>1.5363813474783871E-2</v>
      </c>
      <c r="U7214" s="25">
        <f t="shared" si="1016"/>
        <v>1.6072646276921294E-2</v>
      </c>
      <c r="W7214" s="17">
        <f>Eingabe!H7215</f>
        <v>230</v>
      </c>
      <c r="X7214" s="17">
        <f t="shared" si="1017"/>
        <v>2.2999999999999998</v>
      </c>
      <c r="Y7214" s="17">
        <f t="shared" si="1018"/>
        <v>229.99999999999997</v>
      </c>
    </row>
    <row r="7215" spans="1:25" x14ac:dyDescent="0.15">
      <c r="A7215" s="82">
        <f t="shared" si="1013"/>
        <v>10</v>
      </c>
      <c r="B7215" s="46">
        <v>43766.499999982509</v>
      </c>
      <c r="C7215" s="47">
        <f>Eingabe!G7216</f>
        <v>2.9</v>
      </c>
      <c r="D7215" s="77">
        <v>7215</v>
      </c>
      <c r="E7215" s="47"/>
      <c r="F7215" s="25">
        <f t="shared" si="1011"/>
        <v>4.33</v>
      </c>
      <c r="G7215" s="25">
        <f>VLOOKUP(F7215,'Spezifische Werte'!$B$2:$C$4002,2,FALSE)</f>
        <v>5.667919590547657E-2</v>
      </c>
      <c r="H7215" s="25">
        <f t="shared" si="1014"/>
        <v>113.35839181095314</v>
      </c>
      <c r="J7215" s="25">
        <f t="shared" si="1012"/>
        <v>4.3499999999999996</v>
      </c>
      <c r="K7215" s="25">
        <f>VLOOKUP(J7215,'Spezifische Werte'!$B$2:$C$4002,2,FALSE)</f>
        <v>5.7627330651301621E-2</v>
      </c>
      <c r="L7215" s="25">
        <f t="shared" si="1015"/>
        <v>115.25466130260324</v>
      </c>
      <c r="R7215" s="25">
        <v>7213</v>
      </c>
      <c r="S7215" s="25">
        <v>7212</v>
      </c>
      <c r="T7215" s="25">
        <f t="shared" si="1019"/>
        <v>1.5363813474783871E-2</v>
      </c>
      <c r="U7215" s="25">
        <f t="shared" si="1016"/>
        <v>1.6072646276921294E-2</v>
      </c>
      <c r="W7215" s="17">
        <f>Eingabe!H7216</f>
        <v>221</v>
      </c>
      <c r="X7215" s="17">
        <f t="shared" si="1017"/>
        <v>2.21</v>
      </c>
      <c r="Y7215" s="17">
        <f t="shared" si="1018"/>
        <v>220.00000000000003</v>
      </c>
    </row>
    <row r="7216" spans="1:25" x14ac:dyDescent="0.15">
      <c r="A7216" s="82">
        <f t="shared" si="1013"/>
        <v>10</v>
      </c>
      <c r="B7216" s="46">
        <v>43766.541666649173</v>
      </c>
      <c r="C7216" s="47">
        <f>Eingabe!G7217</f>
        <v>3.1</v>
      </c>
      <c r="D7216" s="77">
        <v>7216</v>
      </c>
      <c r="E7216" s="47"/>
      <c r="F7216" s="25">
        <f t="shared" si="1011"/>
        <v>4.62</v>
      </c>
      <c r="G7216" s="25">
        <f>VLOOKUP(F7216,'Spezifische Werte'!$B$2:$C$4002,2,FALSE)</f>
        <v>7.0834307543363312E-2</v>
      </c>
      <c r="H7216" s="25">
        <f t="shared" si="1014"/>
        <v>141.66861508672662</v>
      </c>
      <c r="J7216" s="25">
        <f t="shared" si="1012"/>
        <v>4.6500000000000004</v>
      </c>
      <c r="K7216" s="25">
        <f>VLOOKUP(J7216,'Spezifische Werte'!$B$2:$C$4002,2,FALSE)</f>
        <v>7.2366311882592071E-2</v>
      </c>
      <c r="L7216" s="25">
        <f t="shared" si="1015"/>
        <v>144.73262376518414</v>
      </c>
      <c r="R7216" s="25">
        <v>7214</v>
      </c>
      <c r="S7216" s="25">
        <v>7213</v>
      </c>
      <c r="T7216" s="25">
        <f t="shared" si="1019"/>
        <v>1.5363813474783871E-2</v>
      </c>
      <c r="U7216" s="25">
        <f t="shared" si="1016"/>
        <v>1.6072646276921294E-2</v>
      </c>
      <c r="W7216" s="17">
        <f>Eingabe!H7217</f>
        <v>230</v>
      </c>
      <c r="X7216" s="17">
        <f t="shared" si="1017"/>
        <v>2.2999999999999998</v>
      </c>
      <c r="Y7216" s="17">
        <f t="shared" si="1018"/>
        <v>229.99999999999997</v>
      </c>
    </row>
    <row r="7217" spans="1:25" x14ac:dyDescent="0.15">
      <c r="A7217" s="82">
        <f t="shared" si="1013"/>
        <v>10</v>
      </c>
      <c r="B7217" s="46">
        <v>43766.583333315837</v>
      </c>
      <c r="C7217" s="47">
        <f>Eingabe!G7218</f>
        <v>3.1</v>
      </c>
      <c r="D7217" s="77">
        <v>7217</v>
      </c>
      <c r="E7217" s="47"/>
      <c r="F7217" s="25">
        <f t="shared" si="1011"/>
        <v>4.62</v>
      </c>
      <c r="G7217" s="25">
        <f>VLOOKUP(F7217,'Spezifische Werte'!$B$2:$C$4002,2,FALSE)</f>
        <v>7.0834307543363312E-2</v>
      </c>
      <c r="H7217" s="25">
        <f t="shared" si="1014"/>
        <v>141.66861508672662</v>
      </c>
      <c r="J7217" s="25">
        <f t="shared" si="1012"/>
        <v>4.6500000000000004</v>
      </c>
      <c r="K7217" s="25">
        <f>VLOOKUP(J7217,'Spezifische Werte'!$B$2:$C$4002,2,FALSE)</f>
        <v>7.2366311882592071E-2</v>
      </c>
      <c r="L7217" s="25">
        <f t="shared" si="1015"/>
        <v>144.73262376518414</v>
      </c>
      <c r="R7217" s="25">
        <v>7215</v>
      </c>
      <c r="S7217" s="25">
        <v>7214</v>
      </c>
      <c r="T7217" s="25">
        <f t="shared" si="1019"/>
        <v>1.5363813474783871E-2</v>
      </c>
      <c r="U7217" s="25">
        <f t="shared" si="1016"/>
        <v>1.6072646276921294E-2</v>
      </c>
      <c r="W7217" s="17">
        <f>Eingabe!H7218</f>
        <v>259</v>
      </c>
      <c r="X7217" s="17">
        <f t="shared" si="1017"/>
        <v>2.59</v>
      </c>
      <c r="Y7217" s="17">
        <f t="shared" si="1018"/>
        <v>260</v>
      </c>
    </row>
    <row r="7218" spans="1:25" x14ac:dyDescent="0.15">
      <c r="A7218" s="82">
        <f t="shared" si="1013"/>
        <v>10</v>
      </c>
      <c r="B7218" s="46">
        <v>43766.624999982501</v>
      </c>
      <c r="C7218" s="47">
        <f>Eingabe!G7219</f>
        <v>3.2</v>
      </c>
      <c r="D7218" s="77">
        <v>7218</v>
      </c>
      <c r="E7218" s="47"/>
      <c r="F7218" s="25">
        <f t="shared" si="1011"/>
        <v>4.7699999999999996</v>
      </c>
      <c r="G7218" s="25">
        <f>VLOOKUP(F7218,'Spezifische Werte'!$B$2:$C$4002,2,FALSE)</f>
        <v>7.8679349945367349E-2</v>
      </c>
      <c r="H7218" s="25">
        <f t="shared" si="1014"/>
        <v>157.3586998907347</v>
      </c>
      <c r="J7218" s="25">
        <f t="shared" si="1012"/>
        <v>4.8</v>
      </c>
      <c r="K7218" s="25">
        <f>VLOOKUP(J7218,'Spezifische Werte'!$B$2:$C$4002,2,FALSE)</f>
        <v>8.0310065544742015E-2</v>
      </c>
      <c r="L7218" s="25">
        <f t="shared" si="1015"/>
        <v>160.62013108948403</v>
      </c>
      <c r="R7218" s="25">
        <v>7216</v>
      </c>
      <c r="S7218" s="25">
        <v>7215</v>
      </c>
      <c r="T7218" s="25">
        <f t="shared" si="1019"/>
        <v>1.5363813474783871E-2</v>
      </c>
      <c r="U7218" s="25">
        <f t="shared" si="1016"/>
        <v>1.6072646276921294E-2</v>
      </c>
      <c r="W7218" s="17">
        <f>Eingabe!H7219</f>
        <v>249</v>
      </c>
      <c r="X7218" s="17">
        <f t="shared" si="1017"/>
        <v>2.4900000000000002</v>
      </c>
      <c r="Y7218" s="17">
        <f t="shared" si="1018"/>
        <v>250</v>
      </c>
    </row>
    <row r="7219" spans="1:25" x14ac:dyDescent="0.15">
      <c r="A7219" s="82">
        <f t="shared" si="1013"/>
        <v>10</v>
      </c>
      <c r="B7219" s="46">
        <v>43766.666666649166</v>
      </c>
      <c r="C7219" s="47">
        <f>Eingabe!G7220</f>
        <v>3.3</v>
      </c>
      <c r="D7219" s="77">
        <v>7219</v>
      </c>
      <c r="E7219" s="47"/>
      <c r="F7219" s="25">
        <f t="shared" si="1011"/>
        <v>4.92</v>
      </c>
      <c r="G7219" s="25">
        <f>VLOOKUP(F7219,'Spezifische Werte'!$B$2:$C$4002,2,FALSE)</f>
        <v>8.7079957720259088E-2</v>
      </c>
      <c r="H7219" s="25">
        <f t="shared" si="1014"/>
        <v>174.15991544051818</v>
      </c>
      <c r="J7219" s="25">
        <f t="shared" si="1012"/>
        <v>4.95</v>
      </c>
      <c r="K7219" s="25">
        <f>VLOOKUP(J7219,'Spezifische Werte'!$B$2:$C$4002,2,FALSE)</f>
        <v>8.884038911585862E-2</v>
      </c>
      <c r="L7219" s="25">
        <f t="shared" si="1015"/>
        <v>177.68077823171723</v>
      </c>
      <c r="R7219" s="25">
        <v>7217</v>
      </c>
      <c r="S7219" s="25">
        <v>7216</v>
      </c>
      <c r="T7219" s="25">
        <f t="shared" si="1019"/>
        <v>1.5363813474783871E-2</v>
      </c>
      <c r="U7219" s="25">
        <f t="shared" si="1016"/>
        <v>1.6072646276921294E-2</v>
      </c>
      <c r="W7219" s="17">
        <f>Eingabe!H7220</f>
        <v>245</v>
      </c>
      <c r="X7219" s="17">
        <f t="shared" si="1017"/>
        <v>2.4500000000000002</v>
      </c>
      <c r="Y7219" s="17">
        <f t="shared" si="1018"/>
        <v>250</v>
      </c>
    </row>
    <row r="7220" spans="1:25" x14ac:dyDescent="0.15">
      <c r="A7220" s="82">
        <f t="shared" si="1013"/>
        <v>10</v>
      </c>
      <c r="B7220" s="46">
        <v>43766.70833331583</v>
      </c>
      <c r="C7220" s="47">
        <f>Eingabe!G7221</f>
        <v>3</v>
      </c>
      <c r="D7220" s="77">
        <v>7220</v>
      </c>
      <c r="E7220" s="47"/>
      <c r="F7220" s="25">
        <f t="shared" si="1011"/>
        <v>4.4800000000000004</v>
      </c>
      <c r="G7220" s="25">
        <f>VLOOKUP(F7220,'Spezifische Werte'!$B$2:$C$4002,2,FALSE)</f>
        <v>6.3876775708421291E-2</v>
      </c>
      <c r="H7220" s="25">
        <f t="shared" si="1014"/>
        <v>127.75355141684258</v>
      </c>
      <c r="J7220" s="25">
        <f t="shared" si="1012"/>
        <v>4.5</v>
      </c>
      <c r="K7220" s="25">
        <f>VLOOKUP(J7220,'Spezifische Werte'!$B$2:$C$4002,2,FALSE)</f>
        <v>6.4854105449014127E-2</v>
      </c>
      <c r="L7220" s="25">
        <f t="shared" si="1015"/>
        <v>129.70821089802826</v>
      </c>
      <c r="R7220" s="25">
        <v>7218</v>
      </c>
      <c r="S7220" s="25">
        <v>7217</v>
      </c>
      <c r="T7220" s="25">
        <f t="shared" si="1019"/>
        <v>1.5363813474783871E-2</v>
      </c>
      <c r="U7220" s="25">
        <f t="shared" si="1016"/>
        <v>1.6072646276921294E-2</v>
      </c>
      <c r="W7220" s="17">
        <f>Eingabe!H7221</f>
        <v>236</v>
      </c>
      <c r="X7220" s="17">
        <f t="shared" si="1017"/>
        <v>2.36</v>
      </c>
      <c r="Y7220" s="17">
        <f t="shared" si="1018"/>
        <v>240</v>
      </c>
    </row>
    <row r="7221" spans="1:25" x14ac:dyDescent="0.15">
      <c r="A7221" s="82">
        <f t="shared" si="1013"/>
        <v>10</v>
      </c>
      <c r="B7221" s="46">
        <v>43766.749999982494</v>
      </c>
      <c r="C7221" s="47">
        <f>Eingabe!G7222</f>
        <v>3.3</v>
      </c>
      <c r="D7221" s="77">
        <v>7221</v>
      </c>
      <c r="E7221" s="47"/>
      <c r="F7221" s="25">
        <f t="shared" si="1011"/>
        <v>4.92</v>
      </c>
      <c r="G7221" s="25">
        <f>VLOOKUP(F7221,'Spezifische Werte'!$B$2:$C$4002,2,FALSE)</f>
        <v>8.7079957720259088E-2</v>
      </c>
      <c r="H7221" s="25">
        <f t="shared" si="1014"/>
        <v>174.15991544051818</v>
      </c>
      <c r="J7221" s="25">
        <f t="shared" si="1012"/>
        <v>4.95</v>
      </c>
      <c r="K7221" s="25">
        <f>VLOOKUP(J7221,'Spezifische Werte'!$B$2:$C$4002,2,FALSE)</f>
        <v>8.884038911585862E-2</v>
      </c>
      <c r="L7221" s="25">
        <f t="shared" si="1015"/>
        <v>177.68077823171723</v>
      </c>
      <c r="R7221" s="25">
        <v>7219</v>
      </c>
      <c r="S7221" s="25">
        <v>7218</v>
      </c>
      <c r="T7221" s="25">
        <f t="shared" si="1019"/>
        <v>1.5363813474783871E-2</v>
      </c>
      <c r="U7221" s="25">
        <f t="shared" si="1016"/>
        <v>1.6072646276921294E-2</v>
      </c>
      <c r="W7221" s="17">
        <f>Eingabe!H7222</f>
        <v>236</v>
      </c>
      <c r="X7221" s="17">
        <f t="shared" si="1017"/>
        <v>2.36</v>
      </c>
      <c r="Y7221" s="17">
        <f t="shared" si="1018"/>
        <v>240</v>
      </c>
    </row>
    <row r="7222" spans="1:25" x14ac:dyDescent="0.15">
      <c r="A7222" s="82">
        <f t="shared" si="1013"/>
        <v>10</v>
      </c>
      <c r="B7222" s="46">
        <v>43766.791666649158</v>
      </c>
      <c r="C7222" s="47">
        <f>Eingabe!G7223</f>
        <v>2.7</v>
      </c>
      <c r="D7222" s="77">
        <v>7222</v>
      </c>
      <c r="E7222" s="47"/>
      <c r="F7222" s="25">
        <f t="shared" si="1011"/>
        <v>4.03</v>
      </c>
      <c r="G7222" s="25">
        <f>VLOOKUP(F7222,'Spezifische Werte'!$B$2:$C$4002,2,FALSE)</f>
        <v>4.2666657265334036E-2</v>
      </c>
      <c r="H7222" s="25">
        <f t="shared" si="1014"/>
        <v>85.333314530668076</v>
      </c>
      <c r="J7222" s="25">
        <f t="shared" si="1012"/>
        <v>4.05</v>
      </c>
      <c r="K7222" s="25">
        <f>VLOOKUP(J7222,'Spezifische Werte'!$B$2:$C$4002,2,FALSE)</f>
        <v>4.3597034083331404E-2</v>
      </c>
      <c r="L7222" s="25">
        <f t="shared" si="1015"/>
        <v>87.194068166662802</v>
      </c>
      <c r="R7222" s="25">
        <v>7220</v>
      </c>
      <c r="S7222" s="25">
        <v>7219</v>
      </c>
      <c r="T7222" s="25">
        <f t="shared" si="1019"/>
        <v>1.5363813474783871E-2</v>
      </c>
      <c r="U7222" s="25">
        <f t="shared" si="1016"/>
        <v>1.6072646276921294E-2</v>
      </c>
      <c r="W7222" s="17">
        <f>Eingabe!H7223</f>
        <v>247</v>
      </c>
      <c r="X7222" s="17">
        <f t="shared" si="1017"/>
        <v>2.4700000000000002</v>
      </c>
      <c r="Y7222" s="17">
        <f t="shared" si="1018"/>
        <v>250</v>
      </c>
    </row>
    <row r="7223" spans="1:25" x14ac:dyDescent="0.15">
      <c r="A7223" s="82">
        <f t="shared" si="1013"/>
        <v>10</v>
      </c>
      <c r="B7223" s="46">
        <v>43766.833333315823</v>
      </c>
      <c r="C7223" s="47">
        <f>Eingabe!G7224</f>
        <v>3</v>
      </c>
      <c r="D7223" s="77">
        <v>7223</v>
      </c>
      <c r="E7223" s="47"/>
      <c r="F7223" s="25">
        <f t="shared" si="1011"/>
        <v>4.4800000000000004</v>
      </c>
      <c r="G7223" s="25">
        <f>VLOOKUP(F7223,'Spezifische Werte'!$B$2:$C$4002,2,FALSE)</f>
        <v>6.3876775708421291E-2</v>
      </c>
      <c r="H7223" s="25">
        <f t="shared" si="1014"/>
        <v>127.75355141684258</v>
      </c>
      <c r="J7223" s="25">
        <f t="shared" si="1012"/>
        <v>4.5</v>
      </c>
      <c r="K7223" s="25">
        <f>VLOOKUP(J7223,'Spezifische Werte'!$B$2:$C$4002,2,FALSE)</f>
        <v>6.4854105449014127E-2</v>
      </c>
      <c r="L7223" s="25">
        <f t="shared" si="1015"/>
        <v>129.70821089802826</v>
      </c>
      <c r="R7223" s="25">
        <v>7221</v>
      </c>
      <c r="S7223" s="25">
        <v>7220</v>
      </c>
      <c r="T7223" s="25">
        <f t="shared" si="1019"/>
        <v>1.5363813474783871E-2</v>
      </c>
      <c r="U7223" s="25">
        <f t="shared" si="1016"/>
        <v>1.6072646276921294E-2</v>
      </c>
      <c r="W7223" s="17">
        <f>Eingabe!H7224</f>
        <v>225</v>
      </c>
      <c r="X7223" s="17">
        <f t="shared" si="1017"/>
        <v>2.25</v>
      </c>
      <c r="Y7223" s="17">
        <f t="shared" si="1018"/>
        <v>229.99999999999997</v>
      </c>
    </row>
    <row r="7224" spans="1:25" x14ac:dyDescent="0.15">
      <c r="A7224" s="82">
        <f t="shared" si="1013"/>
        <v>10</v>
      </c>
      <c r="B7224" s="46">
        <v>43766.874999982487</v>
      </c>
      <c r="C7224" s="47">
        <f>Eingabe!G7225</f>
        <v>3.5</v>
      </c>
      <c r="D7224" s="77">
        <v>7224</v>
      </c>
      <c r="E7224" s="47"/>
      <c r="F7224" s="25">
        <f t="shared" si="1011"/>
        <v>5.22</v>
      </c>
      <c r="G7224" s="25">
        <f>VLOOKUP(F7224,'Spezifische Werte'!$B$2:$C$4002,2,FALSE)</f>
        <v>0.10600726326582303</v>
      </c>
      <c r="H7224" s="25">
        <f t="shared" si="1014"/>
        <v>212.01452653164606</v>
      </c>
      <c r="J7224" s="25">
        <f t="shared" si="1012"/>
        <v>5.25</v>
      </c>
      <c r="K7224" s="25">
        <f>VLOOKUP(J7224,'Spezifische Werte'!$B$2:$C$4002,2,FALSE)</f>
        <v>0.10804502827355937</v>
      </c>
      <c r="L7224" s="25">
        <f t="shared" si="1015"/>
        <v>216.09005654711873</v>
      </c>
      <c r="R7224" s="25">
        <v>7222</v>
      </c>
      <c r="S7224" s="25">
        <v>7221</v>
      </c>
      <c r="T7224" s="25">
        <f t="shared" si="1019"/>
        <v>1.5363813474783871E-2</v>
      </c>
      <c r="U7224" s="25">
        <f t="shared" si="1016"/>
        <v>1.6072646276921294E-2</v>
      </c>
      <c r="W7224" s="17">
        <f>Eingabe!H7225</f>
        <v>223</v>
      </c>
      <c r="X7224" s="17">
        <f t="shared" si="1017"/>
        <v>2.23</v>
      </c>
      <c r="Y7224" s="17">
        <f t="shared" si="1018"/>
        <v>220.00000000000003</v>
      </c>
    </row>
    <row r="7225" spans="1:25" x14ac:dyDescent="0.15">
      <c r="A7225" s="82">
        <f t="shared" si="1013"/>
        <v>10</v>
      </c>
      <c r="B7225" s="46">
        <v>43766.916666649151</v>
      </c>
      <c r="C7225" s="47">
        <f>Eingabe!G7226</f>
        <v>3.3</v>
      </c>
      <c r="D7225" s="77">
        <v>7225</v>
      </c>
      <c r="E7225" s="47"/>
      <c r="F7225" s="25">
        <f t="shared" si="1011"/>
        <v>4.92</v>
      </c>
      <c r="G7225" s="25">
        <f>VLOOKUP(F7225,'Spezifische Werte'!$B$2:$C$4002,2,FALSE)</f>
        <v>8.7079957720259088E-2</v>
      </c>
      <c r="H7225" s="25">
        <f t="shared" si="1014"/>
        <v>174.15991544051818</v>
      </c>
      <c r="J7225" s="25">
        <f t="shared" si="1012"/>
        <v>4.95</v>
      </c>
      <c r="K7225" s="25">
        <f>VLOOKUP(J7225,'Spezifische Werte'!$B$2:$C$4002,2,FALSE)</f>
        <v>8.884038911585862E-2</v>
      </c>
      <c r="L7225" s="25">
        <f t="shared" si="1015"/>
        <v>177.68077823171723</v>
      </c>
      <c r="R7225" s="25">
        <v>7223</v>
      </c>
      <c r="S7225" s="25">
        <v>7222</v>
      </c>
      <c r="T7225" s="25">
        <f t="shared" si="1019"/>
        <v>1.5363813474783871E-2</v>
      </c>
      <c r="U7225" s="25">
        <f t="shared" si="1016"/>
        <v>1.6072646276921294E-2</v>
      </c>
      <c r="W7225" s="17">
        <f>Eingabe!H7226</f>
        <v>235</v>
      </c>
      <c r="X7225" s="17">
        <f t="shared" si="1017"/>
        <v>2.35</v>
      </c>
      <c r="Y7225" s="17">
        <f t="shared" si="1018"/>
        <v>240</v>
      </c>
    </row>
    <row r="7226" spans="1:25" x14ac:dyDescent="0.15">
      <c r="A7226" s="82">
        <f t="shared" si="1013"/>
        <v>10</v>
      </c>
      <c r="B7226" s="46">
        <v>43766.958333315815</v>
      </c>
      <c r="C7226" s="47">
        <f>Eingabe!G7227</f>
        <v>2.8</v>
      </c>
      <c r="D7226" s="77">
        <v>7226</v>
      </c>
      <c r="E7226" s="47"/>
      <c r="F7226" s="25">
        <f t="shared" si="1011"/>
        <v>4.18</v>
      </c>
      <c r="G7226" s="25">
        <f>VLOOKUP(F7226,'Spezifische Werte'!$B$2:$C$4002,2,FALSE)</f>
        <v>4.9643016475870723E-2</v>
      </c>
      <c r="H7226" s="25">
        <f t="shared" si="1014"/>
        <v>99.286032951741447</v>
      </c>
      <c r="J7226" s="25">
        <f t="shared" si="1012"/>
        <v>4.2</v>
      </c>
      <c r="K7226" s="25">
        <f>VLOOKUP(J7226,'Spezifische Werte'!$B$2:$C$4002,2,FALSE)</f>
        <v>5.0575500247497268E-2</v>
      </c>
      <c r="L7226" s="25">
        <f t="shared" si="1015"/>
        <v>101.15100049499453</v>
      </c>
      <c r="R7226" s="25">
        <v>7224</v>
      </c>
      <c r="S7226" s="25">
        <v>7223</v>
      </c>
      <c r="T7226" s="25">
        <f t="shared" si="1019"/>
        <v>1.5363813474783871E-2</v>
      </c>
      <c r="U7226" s="25">
        <f t="shared" si="1016"/>
        <v>1.6072646276921294E-2</v>
      </c>
      <c r="W7226" s="17">
        <f>Eingabe!H7227</f>
        <v>256</v>
      </c>
      <c r="X7226" s="17">
        <f t="shared" si="1017"/>
        <v>2.56</v>
      </c>
      <c r="Y7226" s="17">
        <f t="shared" si="1018"/>
        <v>260</v>
      </c>
    </row>
    <row r="7227" spans="1:25" x14ac:dyDescent="0.15">
      <c r="A7227" s="82">
        <f t="shared" si="1013"/>
        <v>10</v>
      </c>
      <c r="B7227" s="46">
        <v>43766.999999982479</v>
      </c>
      <c r="C7227" s="47">
        <f>Eingabe!G7228</f>
        <v>3.2</v>
      </c>
      <c r="D7227" s="77">
        <v>7227</v>
      </c>
      <c r="E7227" s="47"/>
      <c r="F7227" s="25">
        <f t="shared" si="1011"/>
        <v>4.7699999999999996</v>
      </c>
      <c r="G7227" s="25">
        <f>VLOOKUP(F7227,'Spezifische Werte'!$B$2:$C$4002,2,FALSE)</f>
        <v>7.8679349945367349E-2</v>
      </c>
      <c r="H7227" s="25">
        <f t="shared" si="1014"/>
        <v>157.3586998907347</v>
      </c>
      <c r="J7227" s="25">
        <f t="shared" si="1012"/>
        <v>4.8</v>
      </c>
      <c r="K7227" s="25">
        <f>VLOOKUP(J7227,'Spezifische Werte'!$B$2:$C$4002,2,FALSE)</f>
        <v>8.0310065544742015E-2</v>
      </c>
      <c r="L7227" s="25">
        <f t="shared" si="1015"/>
        <v>160.62013108948403</v>
      </c>
      <c r="R7227" s="25">
        <v>7225</v>
      </c>
      <c r="S7227" s="25">
        <v>7224</v>
      </c>
      <c r="T7227" s="25">
        <f t="shared" si="1019"/>
        <v>1.5363813474783871E-2</v>
      </c>
      <c r="U7227" s="25">
        <f t="shared" si="1016"/>
        <v>1.6072646276921294E-2</v>
      </c>
      <c r="W7227" s="17">
        <f>Eingabe!H7228</f>
        <v>258</v>
      </c>
      <c r="X7227" s="17">
        <f t="shared" si="1017"/>
        <v>2.58</v>
      </c>
      <c r="Y7227" s="17">
        <f t="shared" si="1018"/>
        <v>260</v>
      </c>
    </row>
    <row r="7228" spans="1:25" x14ac:dyDescent="0.15">
      <c r="A7228" s="82">
        <f t="shared" si="1013"/>
        <v>10</v>
      </c>
      <c r="B7228" s="46">
        <v>43767.041666649144</v>
      </c>
      <c r="C7228" s="47">
        <f>Eingabe!G7229</f>
        <v>2.8</v>
      </c>
      <c r="D7228" s="77">
        <v>7228</v>
      </c>
      <c r="E7228" s="47"/>
      <c r="F7228" s="25">
        <f t="shared" si="1011"/>
        <v>4.18</v>
      </c>
      <c r="G7228" s="25">
        <f>VLOOKUP(F7228,'Spezifische Werte'!$B$2:$C$4002,2,FALSE)</f>
        <v>4.9643016475870723E-2</v>
      </c>
      <c r="H7228" s="25">
        <f t="shared" si="1014"/>
        <v>99.286032951741447</v>
      </c>
      <c r="J7228" s="25">
        <f t="shared" si="1012"/>
        <v>4.2</v>
      </c>
      <c r="K7228" s="25">
        <f>VLOOKUP(J7228,'Spezifische Werte'!$B$2:$C$4002,2,FALSE)</f>
        <v>5.0575500247497268E-2</v>
      </c>
      <c r="L7228" s="25">
        <f t="shared" si="1015"/>
        <v>101.15100049499453</v>
      </c>
      <c r="R7228" s="25">
        <v>7226</v>
      </c>
      <c r="S7228" s="25">
        <v>7225</v>
      </c>
      <c r="T7228" s="25">
        <f t="shared" si="1019"/>
        <v>1.5363813474783871E-2</v>
      </c>
      <c r="U7228" s="25">
        <f t="shared" si="1016"/>
        <v>1.6072646276921294E-2</v>
      </c>
      <c r="W7228" s="17">
        <f>Eingabe!H7229</f>
        <v>216</v>
      </c>
      <c r="X7228" s="17">
        <f t="shared" si="1017"/>
        <v>2.16</v>
      </c>
      <c r="Y7228" s="17">
        <f t="shared" si="1018"/>
        <v>220.00000000000003</v>
      </c>
    </row>
    <row r="7229" spans="1:25" x14ac:dyDescent="0.15">
      <c r="A7229" s="82">
        <f t="shared" si="1013"/>
        <v>10</v>
      </c>
      <c r="B7229" s="46">
        <v>43767.083333315808</v>
      </c>
      <c r="C7229" s="47">
        <f>Eingabe!G7230</f>
        <v>3.4</v>
      </c>
      <c r="D7229" s="77">
        <v>7229</v>
      </c>
      <c r="E7229" s="47"/>
      <c r="F7229" s="25">
        <f t="shared" si="1011"/>
        <v>5.07</v>
      </c>
      <c r="G7229" s="25">
        <f>VLOOKUP(F7229,'Spezifische Werte'!$B$2:$C$4002,2,FALSE)</f>
        <v>9.6185977081711158E-2</v>
      </c>
      <c r="H7229" s="25">
        <f t="shared" si="1014"/>
        <v>192.37195416342232</v>
      </c>
      <c r="J7229" s="25">
        <f t="shared" si="1012"/>
        <v>5.0999999999999996</v>
      </c>
      <c r="K7229" s="25">
        <f>VLOOKUP(J7229,'Spezifische Werte'!$B$2:$C$4002,2,FALSE)</f>
        <v>9.8097213536623304E-2</v>
      </c>
      <c r="L7229" s="25">
        <f t="shared" si="1015"/>
        <v>196.1944270732466</v>
      </c>
      <c r="R7229" s="25">
        <v>7227</v>
      </c>
      <c r="S7229" s="25">
        <v>7226</v>
      </c>
      <c r="T7229" s="25">
        <f t="shared" si="1019"/>
        <v>1.5363813474783871E-2</v>
      </c>
      <c r="U7229" s="25">
        <f t="shared" si="1016"/>
        <v>1.6072646276921294E-2</v>
      </c>
      <c r="W7229" s="17">
        <f>Eingabe!H7230</f>
        <v>267</v>
      </c>
      <c r="X7229" s="17">
        <f t="shared" si="1017"/>
        <v>2.67</v>
      </c>
      <c r="Y7229" s="17">
        <f t="shared" si="1018"/>
        <v>270</v>
      </c>
    </row>
    <row r="7230" spans="1:25" x14ac:dyDescent="0.15">
      <c r="A7230" s="82">
        <f t="shared" si="1013"/>
        <v>10</v>
      </c>
      <c r="B7230" s="46">
        <v>43767.124999982472</v>
      </c>
      <c r="C7230" s="47">
        <f>Eingabe!G7231</f>
        <v>3.3</v>
      </c>
      <c r="D7230" s="77">
        <v>7230</v>
      </c>
      <c r="E7230" s="47"/>
      <c r="F7230" s="25">
        <f t="shared" si="1011"/>
        <v>4.92</v>
      </c>
      <c r="G7230" s="25">
        <f>VLOOKUP(F7230,'Spezifische Werte'!$B$2:$C$4002,2,FALSE)</f>
        <v>8.7079957720259088E-2</v>
      </c>
      <c r="H7230" s="25">
        <f t="shared" si="1014"/>
        <v>174.15991544051818</v>
      </c>
      <c r="J7230" s="25">
        <f t="shared" si="1012"/>
        <v>4.95</v>
      </c>
      <c r="K7230" s="25">
        <f>VLOOKUP(J7230,'Spezifische Werte'!$B$2:$C$4002,2,FALSE)</f>
        <v>8.884038911585862E-2</v>
      </c>
      <c r="L7230" s="25">
        <f t="shared" si="1015"/>
        <v>177.68077823171723</v>
      </c>
      <c r="R7230" s="25">
        <v>7228</v>
      </c>
      <c r="S7230" s="25">
        <v>7227</v>
      </c>
      <c r="T7230" s="25">
        <f t="shared" si="1019"/>
        <v>1.5363813474783871E-2</v>
      </c>
      <c r="U7230" s="25">
        <f t="shared" si="1016"/>
        <v>1.6072646276921294E-2</v>
      </c>
      <c r="W7230" s="17">
        <f>Eingabe!H7231</f>
        <v>228</v>
      </c>
      <c r="X7230" s="17">
        <f t="shared" si="1017"/>
        <v>2.2799999999999998</v>
      </c>
      <c r="Y7230" s="17">
        <f t="shared" si="1018"/>
        <v>229.99999999999997</v>
      </c>
    </row>
    <row r="7231" spans="1:25" x14ac:dyDescent="0.15">
      <c r="A7231" s="82">
        <f t="shared" si="1013"/>
        <v>10</v>
      </c>
      <c r="B7231" s="46">
        <v>43767.166666649136</v>
      </c>
      <c r="C7231" s="47">
        <f>Eingabe!G7232</f>
        <v>3.3</v>
      </c>
      <c r="D7231" s="77">
        <v>7231</v>
      </c>
      <c r="E7231" s="47"/>
      <c r="F7231" s="25">
        <f t="shared" si="1011"/>
        <v>4.92</v>
      </c>
      <c r="G7231" s="25">
        <f>VLOOKUP(F7231,'Spezifische Werte'!$B$2:$C$4002,2,FALSE)</f>
        <v>8.7079957720259088E-2</v>
      </c>
      <c r="H7231" s="25">
        <f t="shared" si="1014"/>
        <v>174.15991544051818</v>
      </c>
      <c r="J7231" s="25">
        <f t="shared" si="1012"/>
        <v>4.95</v>
      </c>
      <c r="K7231" s="25">
        <f>VLOOKUP(J7231,'Spezifische Werte'!$B$2:$C$4002,2,FALSE)</f>
        <v>8.884038911585862E-2</v>
      </c>
      <c r="L7231" s="25">
        <f t="shared" si="1015"/>
        <v>177.68077823171723</v>
      </c>
      <c r="R7231" s="25">
        <v>7229</v>
      </c>
      <c r="S7231" s="25">
        <v>7228</v>
      </c>
      <c r="T7231" s="25">
        <f t="shared" si="1019"/>
        <v>1.5363813474783871E-2</v>
      </c>
      <c r="U7231" s="25">
        <f t="shared" si="1016"/>
        <v>1.6072646276921294E-2</v>
      </c>
      <c r="W7231" s="17">
        <f>Eingabe!H7232</f>
        <v>217</v>
      </c>
      <c r="X7231" s="17">
        <f t="shared" si="1017"/>
        <v>2.17</v>
      </c>
      <c r="Y7231" s="17">
        <f t="shared" si="1018"/>
        <v>220.00000000000003</v>
      </c>
    </row>
    <row r="7232" spans="1:25" x14ac:dyDescent="0.15">
      <c r="A7232" s="82">
        <f t="shared" si="1013"/>
        <v>10</v>
      </c>
      <c r="B7232" s="46">
        <v>43767.208333315801</v>
      </c>
      <c r="C7232" s="47">
        <f>Eingabe!G7233</f>
        <v>2.6</v>
      </c>
      <c r="D7232" s="77">
        <v>7232</v>
      </c>
      <c r="E7232" s="47"/>
      <c r="F7232" s="25">
        <f t="shared" si="1011"/>
        <v>3.88</v>
      </c>
      <c r="G7232" s="25">
        <f>VLOOKUP(F7232,'Spezifische Werte'!$B$2:$C$4002,2,FALSE)</f>
        <v>3.5689320314118818E-2</v>
      </c>
      <c r="H7232" s="25">
        <f t="shared" si="1014"/>
        <v>71.378640628237633</v>
      </c>
      <c r="J7232" s="25">
        <f t="shared" si="1012"/>
        <v>3.9</v>
      </c>
      <c r="K7232" s="25">
        <f>VLOOKUP(J7232,'Spezifische Werte'!$B$2:$C$4002,2,FALSE)</f>
        <v>3.6613952811549305E-2</v>
      </c>
      <c r="L7232" s="25">
        <f t="shared" si="1015"/>
        <v>73.227905623098607</v>
      </c>
      <c r="R7232" s="25">
        <v>7230</v>
      </c>
      <c r="S7232" s="25">
        <v>7229</v>
      </c>
      <c r="T7232" s="25">
        <f t="shared" si="1019"/>
        <v>1.5363813474783871E-2</v>
      </c>
      <c r="U7232" s="25">
        <f t="shared" si="1016"/>
        <v>1.6072646276921294E-2</v>
      </c>
      <c r="W7232" s="17">
        <f>Eingabe!H7233</f>
        <v>219</v>
      </c>
      <c r="X7232" s="17">
        <f t="shared" si="1017"/>
        <v>2.19</v>
      </c>
      <c r="Y7232" s="17">
        <f t="shared" si="1018"/>
        <v>220.00000000000003</v>
      </c>
    </row>
    <row r="7233" spans="1:25" x14ac:dyDescent="0.15">
      <c r="A7233" s="82">
        <f t="shared" si="1013"/>
        <v>10</v>
      </c>
      <c r="B7233" s="46">
        <v>43767.249999982465</v>
      </c>
      <c r="C7233" s="47">
        <f>Eingabe!G7234</f>
        <v>2.6</v>
      </c>
      <c r="D7233" s="77">
        <v>7233</v>
      </c>
      <c r="E7233" s="47"/>
      <c r="F7233" s="25">
        <f t="shared" si="1011"/>
        <v>3.88</v>
      </c>
      <c r="G7233" s="25">
        <f>VLOOKUP(F7233,'Spezifische Werte'!$B$2:$C$4002,2,FALSE)</f>
        <v>3.5689320314118818E-2</v>
      </c>
      <c r="H7233" s="25">
        <f t="shared" si="1014"/>
        <v>71.378640628237633</v>
      </c>
      <c r="J7233" s="25">
        <f t="shared" si="1012"/>
        <v>3.9</v>
      </c>
      <c r="K7233" s="25">
        <f>VLOOKUP(J7233,'Spezifische Werte'!$B$2:$C$4002,2,FALSE)</f>
        <v>3.6613952811549305E-2</v>
      </c>
      <c r="L7233" s="25">
        <f t="shared" si="1015"/>
        <v>73.227905623098607</v>
      </c>
      <c r="R7233" s="25">
        <v>7231</v>
      </c>
      <c r="S7233" s="25">
        <v>7230</v>
      </c>
      <c r="T7233" s="25">
        <f t="shared" si="1019"/>
        <v>1.5363813474783871E-2</v>
      </c>
      <c r="U7233" s="25">
        <f t="shared" si="1016"/>
        <v>1.6072646276921294E-2</v>
      </c>
      <c r="W7233" s="17">
        <f>Eingabe!H7234</f>
        <v>231</v>
      </c>
      <c r="X7233" s="17">
        <f t="shared" si="1017"/>
        <v>2.31</v>
      </c>
      <c r="Y7233" s="17">
        <f t="shared" si="1018"/>
        <v>229.99999999999997</v>
      </c>
    </row>
    <row r="7234" spans="1:25" x14ac:dyDescent="0.15">
      <c r="A7234" s="82">
        <f t="shared" si="1013"/>
        <v>10</v>
      </c>
      <c r="B7234" s="46">
        <v>43767.291666649129</v>
      </c>
      <c r="C7234" s="47">
        <f>Eingabe!G7235</f>
        <v>2.6</v>
      </c>
      <c r="D7234" s="77">
        <v>7234</v>
      </c>
      <c r="E7234" s="47"/>
      <c r="F7234" s="25">
        <f t="shared" si="1011"/>
        <v>3.88</v>
      </c>
      <c r="G7234" s="25">
        <f>VLOOKUP(F7234,'Spezifische Werte'!$B$2:$C$4002,2,FALSE)</f>
        <v>3.5689320314118818E-2</v>
      </c>
      <c r="H7234" s="25">
        <f t="shared" si="1014"/>
        <v>71.378640628237633</v>
      </c>
      <c r="J7234" s="25">
        <f t="shared" si="1012"/>
        <v>3.9</v>
      </c>
      <c r="K7234" s="25">
        <f>VLOOKUP(J7234,'Spezifische Werte'!$B$2:$C$4002,2,FALSE)</f>
        <v>3.6613952811549305E-2</v>
      </c>
      <c r="L7234" s="25">
        <f t="shared" si="1015"/>
        <v>73.227905623098607</v>
      </c>
      <c r="R7234" s="25">
        <v>7232</v>
      </c>
      <c r="S7234" s="25">
        <v>7231</v>
      </c>
      <c r="T7234" s="25">
        <f t="shared" si="1019"/>
        <v>1.5363813474783871E-2</v>
      </c>
      <c r="U7234" s="25">
        <f t="shared" si="1016"/>
        <v>1.6072646276921294E-2</v>
      </c>
      <c r="W7234" s="17">
        <f>Eingabe!H7235</f>
        <v>212</v>
      </c>
      <c r="X7234" s="17">
        <f t="shared" si="1017"/>
        <v>2.12</v>
      </c>
      <c r="Y7234" s="17">
        <f t="shared" si="1018"/>
        <v>210</v>
      </c>
    </row>
    <row r="7235" spans="1:25" x14ac:dyDescent="0.15">
      <c r="A7235" s="82">
        <f t="shared" si="1013"/>
        <v>10</v>
      </c>
      <c r="B7235" s="46">
        <v>43767.333333315793</v>
      </c>
      <c r="C7235" s="47">
        <f>Eingabe!G7236</f>
        <v>2.2999999999999998</v>
      </c>
      <c r="D7235" s="77">
        <v>7235</v>
      </c>
      <c r="E7235" s="47"/>
      <c r="F7235" s="25">
        <f t="shared" ref="F7235:F7298" si="1020">ROUND(C7235*($O$4/$O$5)^$O$7,2)</f>
        <v>3.43</v>
      </c>
      <c r="G7235" s="25">
        <f>VLOOKUP(F7235,'Spezifische Werte'!$B$2:$C$4002,2,FALSE)</f>
        <v>1.7964243573129882E-2</v>
      </c>
      <c r="H7235" s="25">
        <f t="shared" si="1014"/>
        <v>35.928487146259762</v>
      </c>
      <c r="J7235" s="25">
        <f t="shared" ref="J7235:J7298" si="1021">ROUND(C7235*(LN($O$4/$O$8)/LN($O$5/$O$8)),2)</f>
        <v>3.45</v>
      </c>
      <c r="K7235" s="25">
        <f>VLOOKUP(J7235,'Spezifische Werte'!$B$2:$C$4002,2,FALSE)</f>
        <v>1.8521187553697735E-2</v>
      </c>
      <c r="L7235" s="25">
        <f t="shared" si="1015"/>
        <v>37.042375107395472</v>
      </c>
      <c r="R7235" s="25">
        <v>7233</v>
      </c>
      <c r="S7235" s="25">
        <v>7232</v>
      </c>
      <c r="T7235" s="25">
        <f t="shared" si="1019"/>
        <v>1.5363813474783871E-2</v>
      </c>
      <c r="U7235" s="25">
        <f t="shared" si="1016"/>
        <v>1.6072646276921294E-2</v>
      </c>
      <c r="W7235" s="17">
        <f>Eingabe!H7236</f>
        <v>231</v>
      </c>
      <c r="X7235" s="17">
        <f t="shared" si="1017"/>
        <v>2.31</v>
      </c>
      <c r="Y7235" s="17">
        <f t="shared" si="1018"/>
        <v>229.99999999999997</v>
      </c>
    </row>
    <row r="7236" spans="1:25" x14ac:dyDescent="0.15">
      <c r="A7236" s="82">
        <f t="shared" ref="A7236:A7299" si="1022">MONTH(B7236)</f>
        <v>10</v>
      </c>
      <c r="B7236" s="46">
        <v>43767.374999982458</v>
      </c>
      <c r="C7236" s="47">
        <f>Eingabe!G7237</f>
        <v>2.2999999999999998</v>
      </c>
      <c r="D7236" s="77">
        <v>7236</v>
      </c>
      <c r="E7236" s="47"/>
      <c r="F7236" s="25">
        <f t="shared" si="1020"/>
        <v>3.43</v>
      </c>
      <c r="G7236" s="25">
        <f>VLOOKUP(F7236,'Spezifische Werte'!$B$2:$C$4002,2,FALSE)</f>
        <v>1.7964243573129882E-2</v>
      </c>
      <c r="H7236" s="25">
        <f t="shared" ref="H7236:H7299" si="1023">G7236*$O$9*1000</f>
        <v>35.928487146259762</v>
      </c>
      <c r="J7236" s="25">
        <f t="shared" si="1021"/>
        <v>3.45</v>
      </c>
      <c r="K7236" s="25">
        <f>VLOOKUP(J7236,'Spezifische Werte'!$B$2:$C$4002,2,FALSE)</f>
        <v>1.8521187553697735E-2</v>
      </c>
      <c r="L7236" s="25">
        <f t="shared" ref="L7236:L7299" si="1024">K7236*$O$9*1000</f>
        <v>37.042375107395472</v>
      </c>
      <c r="R7236" s="25">
        <v>7234</v>
      </c>
      <c r="S7236" s="25">
        <v>7233</v>
      </c>
      <c r="T7236" s="25">
        <f t="shared" si="1019"/>
        <v>1.5363813474783871E-2</v>
      </c>
      <c r="U7236" s="25">
        <f t="shared" ref="U7236:U7299" si="1025">LARGE($L$3:$L$8762,R7236)/1000</f>
        <v>1.6072646276921294E-2</v>
      </c>
      <c r="W7236" s="17">
        <f>Eingabe!H7237</f>
        <v>229</v>
      </c>
      <c r="X7236" s="17">
        <f t="shared" ref="X7236:X7299" si="1026">W7236/100</f>
        <v>2.29</v>
      </c>
      <c r="Y7236" s="17">
        <f t="shared" ref="Y7236:Y7299" si="1027">ROUND(X7236,1)*100</f>
        <v>229.99999999999997</v>
      </c>
    </row>
    <row r="7237" spans="1:25" x14ac:dyDescent="0.15">
      <c r="A7237" s="82">
        <f t="shared" si="1022"/>
        <v>10</v>
      </c>
      <c r="B7237" s="46">
        <v>43767.416666649122</v>
      </c>
      <c r="C7237" s="47">
        <f>Eingabe!G7238</f>
        <v>1.8</v>
      </c>
      <c r="D7237" s="77">
        <v>7237</v>
      </c>
      <c r="E7237" s="47"/>
      <c r="F7237" s="25">
        <f t="shared" si="1020"/>
        <v>2.69</v>
      </c>
      <c r="G7237" s="25">
        <f>VLOOKUP(F7237,'Spezifische Werte'!$B$2:$C$4002,2,FALSE)</f>
        <v>3.715149232963236E-3</v>
      </c>
      <c r="H7237" s="25">
        <f t="shared" si="1023"/>
        <v>7.4302984659264721</v>
      </c>
      <c r="J7237" s="25">
        <f t="shared" si="1021"/>
        <v>2.7</v>
      </c>
      <c r="K7237" s="25">
        <f>VLOOKUP(J7237,'Spezifische Werte'!$B$2:$C$4002,2,FALSE)</f>
        <v>3.8225571704766847E-3</v>
      </c>
      <c r="L7237" s="25">
        <f t="shared" si="1024"/>
        <v>7.6451143409533691</v>
      </c>
      <c r="R7237" s="25">
        <v>7235</v>
      </c>
      <c r="S7237" s="25">
        <v>7234</v>
      </c>
      <c r="T7237" s="25">
        <f t="shared" si="1019"/>
        <v>1.5363813474783871E-2</v>
      </c>
      <c r="U7237" s="25">
        <f t="shared" si="1025"/>
        <v>1.6072646276921294E-2</v>
      </c>
      <c r="W7237" s="17">
        <f>Eingabe!H7238</f>
        <v>252</v>
      </c>
      <c r="X7237" s="17">
        <f t="shared" si="1026"/>
        <v>2.52</v>
      </c>
      <c r="Y7237" s="17">
        <f t="shared" si="1027"/>
        <v>250</v>
      </c>
    </row>
    <row r="7238" spans="1:25" x14ac:dyDescent="0.15">
      <c r="A7238" s="82">
        <f t="shared" si="1022"/>
        <v>10</v>
      </c>
      <c r="B7238" s="46">
        <v>43767.458333315786</v>
      </c>
      <c r="C7238" s="47">
        <f>Eingabe!G7239</f>
        <v>1.1000000000000001</v>
      </c>
      <c r="D7238" s="77">
        <v>7238</v>
      </c>
      <c r="E7238" s="47"/>
      <c r="F7238" s="25">
        <f t="shared" si="1020"/>
        <v>1.64</v>
      </c>
      <c r="G7238" s="25">
        <f>VLOOKUP(F7238,'Spezifische Werte'!$B$2:$C$4002,2,FALSE)</f>
        <v>1.4468365948300602E-4</v>
      </c>
      <c r="H7238" s="25">
        <f t="shared" si="1023"/>
        <v>0.28936731896601203</v>
      </c>
      <c r="J7238" s="25">
        <f t="shared" si="1021"/>
        <v>1.65</v>
      </c>
      <c r="K7238" s="25">
        <f>VLOOKUP(J7238,'Spezifische Werte'!$B$2:$C$4002,2,FALSE)</f>
        <v>1.5161429771714323E-4</v>
      </c>
      <c r="L7238" s="25">
        <f t="shared" si="1024"/>
        <v>0.30322859543428649</v>
      </c>
      <c r="R7238" s="25">
        <v>7236</v>
      </c>
      <c r="S7238" s="25">
        <v>7235</v>
      </c>
      <c r="T7238" s="25">
        <f t="shared" ref="T7238:T7301" si="1028">LARGE($H$3:$H$8762,R7238)/1000</f>
        <v>1.5363813474783871E-2</v>
      </c>
      <c r="U7238" s="25">
        <f t="shared" si="1025"/>
        <v>1.6072646276921294E-2</v>
      </c>
      <c r="W7238" s="17">
        <f>Eingabe!H7239</f>
        <v>227</v>
      </c>
      <c r="X7238" s="17">
        <f t="shared" si="1026"/>
        <v>2.27</v>
      </c>
      <c r="Y7238" s="17">
        <f t="shared" si="1027"/>
        <v>229.99999999999997</v>
      </c>
    </row>
    <row r="7239" spans="1:25" x14ac:dyDescent="0.15">
      <c r="A7239" s="82">
        <f t="shared" si="1022"/>
        <v>10</v>
      </c>
      <c r="B7239" s="46">
        <v>43767.49999998245</v>
      </c>
      <c r="C7239" s="47">
        <f>Eingabe!G7240</f>
        <v>1.5</v>
      </c>
      <c r="D7239" s="77">
        <v>7239</v>
      </c>
      <c r="E7239" s="47"/>
      <c r="F7239" s="25">
        <f t="shared" si="1020"/>
        <v>2.2400000000000002</v>
      </c>
      <c r="G7239" s="25">
        <f>VLOOKUP(F7239,'Spezifische Werte'!$B$2:$C$4002,2,FALSE)</f>
        <v>1.1193746192255218E-3</v>
      </c>
      <c r="H7239" s="25">
        <f t="shared" si="1023"/>
        <v>2.2387492384510437</v>
      </c>
      <c r="J7239" s="25">
        <f t="shared" si="1021"/>
        <v>2.25</v>
      </c>
      <c r="K7239" s="25">
        <f>VLOOKUP(J7239,'Spezifische Werte'!$B$2:$C$4002,2,FALSE)</f>
        <v>1.1487981333340618E-3</v>
      </c>
      <c r="L7239" s="25">
        <f t="shared" si="1024"/>
        <v>2.2975962666681236</v>
      </c>
      <c r="R7239" s="25">
        <v>7237</v>
      </c>
      <c r="S7239" s="25">
        <v>7236</v>
      </c>
      <c r="T7239" s="25">
        <f t="shared" si="1028"/>
        <v>1.5363813474783871E-2</v>
      </c>
      <c r="U7239" s="25">
        <f t="shared" si="1025"/>
        <v>1.6072646276921294E-2</v>
      </c>
      <c r="W7239" s="17">
        <f>Eingabe!H7240</f>
        <v>236</v>
      </c>
      <c r="X7239" s="17">
        <f t="shared" si="1026"/>
        <v>2.36</v>
      </c>
      <c r="Y7239" s="17">
        <f t="shared" si="1027"/>
        <v>240</v>
      </c>
    </row>
    <row r="7240" spans="1:25" x14ac:dyDescent="0.15">
      <c r="A7240" s="82">
        <f t="shared" si="1022"/>
        <v>10</v>
      </c>
      <c r="B7240" s="46">
        <v>43767.541666649115</v>
      </c>
      <c r="C7240" s="47">
        <f>Eingabe!G7241</f>
        <v>1.5</v>
      </c>
      <c r="D7240" s="77">
        <v>7240</v>
      </c>
      <c r="E7240" s="47"/>
      <c r="F7240" s="25">
        <f t="shared" si="1020"/>
        <v>2.2400000000000002</v>
      </c>
      <c r="G7240" s="25">
        <f>VLOOKUP(F7240,'Spezifische Werte'!$B$2:$C$4002,2,FALSE)</f>
        <v>1.1193746192255218E-3</v>
      </c>
      <c r="H7240" s="25">
        <f t="shared" si="1023"/>
        <v>2.2387492384510437</v>
      </c>
      <c r="J7240" s="25">
        <f t="shared" si="1021"/>
        <v>2.25</v>
      </c>
      <c r="K7240" s="25">
        <f>VLOOKUP(J7240,'Spezifische Werte'!$B$2:$C$4002,2,FALSE)</f>
        <v>1.1487981333340618E-3</v>
      </c>
      <c r="L7240" s="25">
        <f t="shared" si="1024"/>
        <v>2.2975962666681236</v>
      </c>
      <c r="R7240" s="25">
        <v>7238</v>
      </c>
      <c r="S7240" s="25">
        <v>7237</v>
      </c>
      <c r="T7240" s="25">
        <f t="shared" si="1028"/>
        <v>1.5363813474783871E-2</v>
      </c>
      <c r="U7240" s="25">
        <f t="shared" si="1025"/>
        <v>1.6072646276921294E-2</v>
      </c>
      <c r="W7240" s="17">
        <f>Eingabe!H7241</f>
        <v>235</v>
      </c>
      <c r="X7240" s="17">
        <f t="shared" si="1026"/>
        <v>2.35</v>
      </c>
      <c r="Y7240" s="17">
        <f t="shared" si="1027"/>
        <v>240</v>
      </c>
    </row>
    <row r="7241" spans="1:25" x14ac:dyDescent="0.15">
      <c r="A7241" s="82">
        <f t="shared" si="1022"/>
        <v>10</v>
      </c>
      <c r="B7241" s="46">
        <v>43767.583333315779</v>
      </c>
      <c r="C7241" s="47">
        <f>Eingabe!G7242</f>
        <v>1.7</v>
      </c>
      <c r="D7241" s="77">
        <v>7241</v>
      </c>
      <c r="E7241" s="47"/>
      <c r="F7241" s="25">
        <f t="shared" si="1020"/>
        <v>2.54</v>
      </c>
      <c r="G7241" s="25">
        <f>VLOOKUP(F7241,'Spezifische Werte'!$B$2:$C$4002,2,FALSE)</f>
        <v>2.3517714395877558E-3</v>
      </c>
      <c r="H7241" s="25">
        <f t="shared" si="1023"/>
        <v>4.7035428791755116</v>
      </c>
      <c r="J7241" s="25">
        <f t="shared" si="1021"/>
        <v>2.5499999999999998</v>
      </c>
      <c r="K7241" s="25">
        <f>VLOOKUP(J7241,'Spezifische Werte'!$B$2:$C$4002,2,FALSE)</f>
        <v>2.4279301551432594E-3</v>
      </c>
      <c r="L7241" s="25">
        <f t="shared" si="1024"/>
        <v>4.855860310286519</v>
      </c>
      <c r="R7241" s="25">
        <v>7239</v>
      </c>
      <c r="S7241" s="25">
        <v>7238</v>
      </c>
      <c r="T7241" s="25">
        <f t="shared" si="1028"/>
        <v>1.5363813474783871E-2</v>
      </c>
      <c r="U7241" s="25">
        <f t="shared" si="1025"/>
        <v>1.6072646276921294E-2</v>
      </c>
      <c r="W7241" s="17">
        <f>Eingabe!H7242</f>
        <v>217</v>
      </c>
      <c r="X7241" s="17">
        <f t="shared" si="1026"/>
        <v>2.17</v>
      </c>
      <c r="Y7241" s="17">
        <f t="shared" si="1027"/>
        <v>220.00000000000003</v>
      </c>
    </row>
    <row r="7242" spans="1:25" x14ac:dyDescent="0.15">
      <c r="A7242" s="82">
        <f t="shared" si="1022"/>
        <v>10</v>
      </c>
      <c r="B7242" s="46">
        <v>43767.624999982443</v>
      </c>
      <c r="C7242" s="47">
        <f>Eingabe!G7243</f>
        <v>1.8</v>
      </c>
      <c r="D7242" s="77">
        <v>7242</v>
      </c>
      <c r="E7242" s="47"/>
      <c r="F7242" s="25">
        <f t="shared" si="1020"/>
        <v>2.69</v>
      </c>
      <c r="G7242" s="25">
        <f>VLOOKUP(F7242,'Spezifische Werte'!$B$2:$C$4002,2,FALSE)</f>
        <v>3.715149232963236E-3</v>
      </c>
      <c r="H7242" s="25">
        <f t="shared" si="1023"/>
        <v>7.4302984659264721</v>
      </c>
      <c r="J7242" s="25">
        <f t="shared" si="1021"/>
        <v>2.7</v>
      </c>
      <c r="K7242" s="25">
        <f>VLOOKUP(J7242,'Spezifische Werte'!$B$2:$C$4002,2,FALSE)</f>
        <v>3.8225571704766847E-3</v>
      </c>
      <c r="L7242" s="25">
        <f t="shared" si="1024"/>
        <v>7.6451143409533691</v>
      </c>
      <c r="R7242" s="25">
        <v>7240</v>
      </c>
      <c r="S7242" s="25">
        <v>7239</v>
      </c>
      <c r="T7242" s="25">
        <f t="shared" si="1028"/>
        <v>1.5363813474783871E-2</v>
      </c>
      <c r="U7242" s="25">
        <f t="shared" si="1025"/>
        <v>1.6072646276921294E-2</v>
      </c>
      <c r="W7242" s="17">
        <f>Eingabe!H7243</f>
        <v>188</v>
      </c>
      <c r="X7242" s="17">
        <f t="shared" si="1026"/>
        <v>1.88</v>
      </c>
      <c r="Y7242" s="17">
        <f t="shared" si="1027"/>
        <v>190</v>
      </c>
    </row>
    <row r="7243" spans="1:25" x14ac:dyDescent="0.15">
      <c r="A7243" s="82">
        <f t="shared" si="1022"/>
        <v>10</v>
      </c>
      <c r="B7243" s="46">
        <v>43767.666666649107</v>
      </c>
      <c r="C7243" s="47">
        <f>Eingabe!G7244</f>
        <v>2.2999999999999998</v>
      </c>
      <c r="D7243" s="77">
        <v>7243</v>
      </c>
      <c r="E7243" s="47"/>
      <c r="F7243" s="25">
        <f t="shared" si="1020"/>
        <v>3.43</v>
      </c>
      <c r="G7243" s="25">
        <f>VLOOKUP(F7243,'Spezifische Werte'!$B$2:$C$4002,2,FALSE)</f>
        <v>1.7964243573129882E-2</v>
      </c>
      <c r="H7243" s="25">
        <f t="shared" si="1023"/>
        <v>35.928487146259762</v>
      </c>
      <c r="J7243" s="25">
        <f t="shared" si="1021"/>
        <v>3.45</v>
      </c>
      <c r="K7243" s="25">
        <f>VLOOKUP(J7243,'Spezifische Werte'!$B$2:$C$4002,2,FALSE)</f>
        <v>1.8521187553697735E-2</v>
      </c>
      <c r="L7243" s="25">
        <f t="shared" si="1024"/>
        <v>37.042375107395472</v>
      </c>
      <c r="R7243" s="25">
        <v>7241</v>
      </c>
      <c r="S7243" s="25">
        <v>7240</v>
      </c>
      <c r="T7243" s="25">
        <f t="shared" si="1028"/>
        <v>1.5363813474783871E-2</v>
      </c>
      <c r="U7243" s="25">
        <f t="shared" si="1025"/>
        <v>1.6072646276921294E-2</v>
      </c>
      <c r="W7243" s="17">
        <f>Eingabe!H7244</f>
        <v>192</v>
      </c>
      <c r="X7243" s="17">
        <f t="shared" si="1026"/>
        <v>1.92</v>
      </c>
      <c r="Y7243" s="17">
        <f t="shared" si="1027"/>
        <v>190</v>
      </c>
    </row>
    <row r="7244" spans="1:25" x14ac:dyDescent="0.15">
      <c r="A7244" s="82">
        <f t="shared" si="1022"/>
        <v>10</v>
      </c>
      <c r="B7244" s="46">
        <v>43767.708333315772</v>
      </c>
      <c r="C7244" s="47">
        <f>Eingabe!G7245</f>
        <v>2.5</v>
      </c>
      <c r="D7244" s="77">
        <v>7244</v>
      </c>
      <c r="E7244" s="47"/>
      <c r="F7244" s="25">
        <f t="shared" si="1020"/>
        <v>3.73</v>
      </c>
      <c r="G7244" s="25">
        <f>VLOOKUP(F7244,'Spezifische Werte'!$B$2:$C$4002,2,FALSE)</f>
        <v>2.895161356886641E-2</v>
      </c>
      <c r="H7244" s="25">
        <f t="shared" si="1023"/>
        <v>57.90322713773282</v>
      </c>
      <c r="J7244" s="25">
        <f t="shared" si="1021"/>
        <v>3.75</v>
      </c>
      <c r="K7244" s="25">
        <f>VLOOKUP(J7244,'Spezifische Werte'!$B$2:$C$4002,2,FALSE)</f>
        <v>2.9822636466446242E-2</v>
      </c>
      <c r="L7244" s="25">
        <f t="shared" si="1024"/>
        <v>59.645272932892482</v>
      </c>
      <c r="R7244" s="25">
        <v>7242</v>
      </c>
      <c r="S7244" s="25">
        <v>7241</v>
      </c>
      <c r="T7244" s="25">
        <f t="shared" si="1028"/>
        <v>1.5363813474783871E-2</v>
      </c>
      <c r="U7244" s="25">
        <f t="shared" si="1025"/>
        <v>1.6072646276921294E-2</v>
      </c>
      <c r="W7244" s="17">
        <f>Eingabe!H7245</f>
        <v>183</v>
      </c>
      <c r="X7244" s="17">
        <f t="shared" si="1026"/>
        <v>1.83</v>
      </c>
      <c r="Y7244" s="17">
        <f t="shared" si="1027"/>
        <v>180</v>
      </c>
    </row>
    <row r="7245" spans="1:25" x14ac:dyDescent="0.15">
      <c r="A7245" s="82">
        <f t="shared" si="1022"/>
        <v>10</v>
      </c>
      <c r="B7245" s="46">
        <v>43767.749999982436</v>
      </c>
      <c r="C7245" s="47">
        <f>Eingabe!G7246</f>
        <v>2.7</v>
      </c>
      <c r="D7245" s="77">
        <v>7245</v>
      </c>
      <c r="E7245" s="47"/>
      <c r="F7245" s="25">
        <f t="shared" si="1020"/>
        <v>4.03</v>
      </c>
      <c r="G7245" s="25">
        <f>VLOOKUP(F7245,'Spezifische Werte'!$B$2:$C$4002,2,FALSE)</f>
        <v>4.2666657265334036E-2</v>
      </c>
      <c r="H7245" s="25">
        <f t="shared" si="1023"/>
        <v>85.333314530668076</v>
      </c>
      <c r="J7245" s="25">
        <f t="shared" si="1021"/>
        <v>4.05</v>
      </c>
      <c r="K7245" s="25">
        <f>VLOOKUP(J7245,'Spezifische Werte'!$B$2:$C$4002,2,FALSE)</f>
        <v>4.3597034083331404E-2</v>
      </c>
      <c r="L7245" s="25">
        <f t="shared" si="1024"/>
        <v>87.194068166662802</v>
      </c>
      <c r="R7245" s="25">
        <v>7243</v>
      </c>
      <c r="S7245" s="25">
        <v>7242</v>
      </c>
      <c r="T7245" s="25">
        <f t="shared" si="1028"/>
        <v>1.5363813474783871E-2</v>
      </c>
      <c r="U7245" s="25">
        <f t="shared" si="1025"/>
        <v>1.6072646276921294E-2</v>
      </c>
      <c r="W7245" s="17">
        <f>Eingabe!H7246</f>
        <v>186</v>
      </c>
      <c r="X7245" s="17">
        <f t="shared" si="1026"/>
        <v>1.86</v>
      </c>
      <c r="Y7245" s="17">
        <f t="shared" si="1027"/>
        <v>190</v>
      </c>
    </row>
    <row r="7246" spans="1:25" x14ac:dyDescent="0.15">
      <c r="A7246" s="82">
        <f t="shared" si="1022"/>
        <v>10</v>
      </c>
      <c r="B7246" s="46">
        <v>43767.7916666491</v>
      </c>
      <c r="C7246" s="47">
        <f>Eingabe!G7247</f>
        <v>2.6</v>
      </c>
      <c r="D7246" s="77">
        <v>7246</v>
      </c>
      <c r="E7246" s="47"/>
      <c r="F7246" s="25">
        <f t="shared" si="1020"/>
        <v>3.88</v>
      </c>
      <c r="G7246" s="25">
        <f>VLOOKUP(F7246,'Spezifische Werte'!$B$2:$C$4002,2,FALSE)</f>
        <v>3.5689320314118818E-2</v>
      </c>
      <c r="H7246" s="25">
        <f t="shared" si="1023"/>
        <v>71.378640628237633</v>
      </c>
      <c r="J7246" s="25">
        <f t="shared" si="1021"/>
        <v>3.9</v>
      </c>
      <c r="K7246" s="25">
        <f>VLOOKUP(J7246,'Spezifische Werte'!$B$2:$C$4002,2,FALSE)</f>
        <v>3.6613952811549305E-2</v>
      </c>
      <c r="L7246" s="25">
        <f t="shared" si="1024"/>
        <v>73.227905623098607</v>
      </c>
      <c r="R7246" s="25">
        <v>7244</v>
      </c>
      <c r="S7246" s="25">
        <v>7243</v>
      </c>
      <c r="T7246" s="25">
        <f t="shared" si="1028"/>
        <v>1.5363813474783871E-2</v>
      </c>
      <c r="U7246" s="25">
        <f t="shared" si="1025"/>
        <v>1.6072646276921294E-2</v>
      </c>
      <c r="W7246" s="17">
        <f>Eingabe!H7247</f>
        <v>186</v>
      </c>
      <c r="X7246" s="17">
        <f t="shared" si="1026"/>
        <v>1.86</v>
      </c>
      <c r="Y7246" s="17">
        <f t="shared" si="1027"/>
        <v>190</v>
      </c>
    </row>
    <row r="7247" spans="1:25" x14ac:dyDescent="0.15">
      <c r="A7247" s="82">
        <f t="shared" si="1022"/>
        <v>10</v>
      </c>
      <c r="B7247" s="46">
        <v>43767.833333315764</v>
      </c>
      <c r="C7247" s="47">
        <f>Eingabe!G7248</f>
        <v>2.5</v>
      </c>
      <c r="D7247" s="77">
        <v>7247</v>
      </c>
      <c r="E7247" s="47"/>
      <c r="F7247" s="25">
        <f t="shared" si="1020"/>
        <v>3.73</v>
      </c>
      <c r="G7247" s="25">
        <f>VLOOKUP(F7247,'Spezifische Werte'!$B$2:$C$4002,2,FALSE)</f>
        <v>2.895161356886641E-2</v>
      </c>
      <c r="H7247" s="25">
        <f t="shared" si="1023"/>
        <v>57.90322713773282</v>
      </c>
      <c r="J7247" s="25">
        <f t="shared" si="1021"/>
        <v>3.75</v>
      </c>
      <c r="K7247" s="25">
        <f>VLOOKUP(J7247,'Spezifische Werte'!$B$2:$C$4002,2,FALSE)</f>
        <v>2.9822636466446242E-2</v>
      </c>
      <c r="L7247" s="25">
        <f t="shared" si="1024"/>
        <v>59.645272932892482</v>
      </c>
      <c r="R7247" s="25">
        <v>7245</v>
      </c>
      <c r="S7247" s="25">
        <v>7244</v>
      </c>
      <c r="T7247" s="25">
        <f t="shared" si="1028"/>
        <v>1.5363813474783871E-2</v>
      </c>
      <c r="U7247" s="25">
        <f t="shared" si="1025"/>
        <v>1.6072646276921294E-2</v>
      </c>
      <c r="W7247" s="17">
        <f>Eingabe!H7248</f>
        <v>171</v>
      </c>
      <c r="X7247" s="17">
        <f t="shared" si="1026"/>
        <v>1.71</v>
      </c>
      <c r="Y7247" s="17">
        <f t="shared" si="1027"/>
        <v>170</v>
      </c>
    </row>
    <row r="7248" spans="1:25" x14ac:dyDescent="0.15">
      <c r="A7248" s="82">
        <f t="shared" si="1022"/>
        <v>10</v>
      </c>
      <c r="B7248" s="46">
        <v>43767.874999982429</v>
      </c>
      <c r="C7248" s="47">
        <f>Eingabe!G7249</f>
        <v>2.6</v>
      </c>
      <c r="D7248" s="77">
        <v>7248</v>
      </c>
      <c r="E7248" s="47"/>
      <c r="F7248" s="25">
        <f t="shared" si="1020"/>
        <v>3.88</v>
      </c>
      <c r="G7248" s="25">
        <f>VLOOKUP(F7248,'Spezifische Werte'!$B$2:$C$4002,2,FALSE)</f>
        <v>3.5689320314118818E-2</v>
      </c>
      <c r="H7248" s="25">
        <f t="shared" si="1023"/>
        <v>71.378640628237633</v>
      </c>
      <c r="J7248" s="25">
        <f t="shared" si="1021"/>
        <v>3.9</v>
      </c>
      <c r="K7248" s="25">
        <f>VLOOKUP(J7248,'Spezifische Werte'!$B$2:$C$4002,2,FALSE)</f>
        <v>3.6613952811549305E-2</v>
      </c>
      <c r="L7248" s="25">
        <f t="shared" si="1024"/>
        <v>73.227905623098607</v>
      </c>
      <c r="R7248" s="25">
        <v>7246</v>
      </c>
      <c r="S7248" s="25">
        <v>7245</v>
      </c>
      <c r="T7248" s="25">
        <f t="shared" si="1028"/>
        <v>1.5363813474783871E-2</v>
      </c>
      <c r="U7248" s="25">
        <f t="shared" si="1025"/>
        <v>1.6072646276921294E-2</v>
      </c>
      <c r="W7248" s="17">
        <f>Eingabe!H7249</f>
        <v>173</v>
      </c>
      <c r="X7248" s="17">
        <f t="shared" si="1026"/>
        <v>1.73</v>
      </c>
      <c r="Y7248" s="17">
        <f t="shared" si="1027"/>
        <v>170</v>
      </c>
    </row>
    <row r="7249" spans="1:25" x14ac:dyDescent="0.15">
      <c r="A7249" s="82">
        <f t="shared" si="1022"/>
        <v>10</v>
      </c>
      <c r="B7249" s="46">
        <v>43767.916666649093</v>
      </c>
      <c r="C7249" s="47">
        <f>Eingabe!G7250</f>
        <v>2</v>
      </c>
      <c r="D7249" s="77">
        <v>7249</v>
      </c>
      <c r="E7249" s="47"/>
      <c r="F7249" s="25">
        <f t="shared" si="1020"/>
        <v>2.98</v>
      </c>
      <c r="G7249" s="25">
        <f>VLOOKUP(F7249,'Spezifische Werte'!$B$2:$C$4002,2,FALSE)</f>
        <v>7.6819067373919353E-3</v>
      </c>
      <c r="H7249" s="25">
        <f t="shared" si="1023"/>
        <v>15.363813474783871</v>
      </c>
      <c r="J7249" s="25">
        <f t="shared" si="1021"/>
        <v>3</v>
      </c>
      <c r="K7249" s="25">
        <f>VLOOKUP(J7249,'Spezifische Werte'!$B$2:$C$4002,2,FALSE)</f>
        <v>8.0363231384606472E-3</v>
      </c>
      <c r="L7249" s="25">
        <f t="shared" si="1024"/>
        <v>16.072646276921294</v>
      </c>
      <c r="R7249" s="25">
        <v>7247</v>
      </c>
      <c r="S7249" s="25">
        <v>7246</v>
      </c>
      <c r="T7249" s="25">
        <f t="shared" si="1028"/>
        <v>1.5363813474783871E-2</v>
      </c>
      <c r="U7249" s="25">
        <f t="shared" si="1025"/>
        <v>1.6072646276921294E-2</v>
      </c>
      <c r="W7249" s="17">
        <f>Eingabe!H7250</f>
        <v>191</v>
      </c>
      <c r="X7249" s="17">
        <f t="shared" si="1026"/>
        <v>1.91</v>
      </c>
      <c r="Y7249" s="17">
        <f t="shared" si="1027"/>
        <v>190</v>
      </c>
    </row>
    <row r="7250" spans="1:25" x14ac:dyDescent="0.15">
      <c r="A7250" s="82">
        <f t="shared" si="1022"/>
        <v>10</v>
      </c>
      <c r="B7250" s="46">
        <v>43767.958333315757</v>
      </c>
      <c r="C7250" s="47">
        <f>Eingabe!G7251</f>
        <v>2</v>
      </c>
      <c r="D7250" s="77">
        <v>7250</v>
      </c>
      <c r="E7250" s="47"/>
      <c r="F7250" s="25">
        <f t="shared" si="1020"/>
        <v>2.98</v>
      </c>
      <c r="G7250" s="25">
        <f>VLOOKUP(F7250,'Spezifische Werte'!$B$2:$C$4002,2,FALSE)</f>
        <v>7.6819067373919353E-3</v>
      </c>
      <c r="H7250" s="25">
        <f t="shared" si="1023"/>
        <v>15.363813474783871</v>
      </c>
      <c r="J7250" s="25">
        <f t="shared" si="1021"/>
        <v>3</v>
      </c>
      <c r="K7250" s="25">
        <f>VLOOKUP(J7250,'Spezifische Werte'!$B$2:$C$4002,2,FALSE)</f>
        <v>8.0363231384606472E-3</v>
      </c>
      <c r="L7250" s="25">
        <f t="shared" si="1024"/>
        <v>16.072646276921294</v>
      </c>
      <c r="R7250" s="25">
        <v>7248</v>
      </c>
      <c r="S7250" s="25">
        <v>7247</v>
      </c>
      <c r="T7250" s="25">
        <f t="shared" si="1028"/>
        <v>1.5363813474783871E-2</v>
      </c>
      <c r="U7250" s="25">
        <f t="shared" si="1025"/>
        <v>1.6072646276921294E-2</v>
      </c>
      <c r="W7250" s="17">
        <f>Eingabe!H7251</f>
        <v>234</v>
      </c>
      <c r="X7250" s="17">
        <f t="shared" si="1026"/>
        <v>2.34</v>
      </c>
      <c r="Y7250" s="17">
        <f t="shared" si="1027"/>
        <v>229.99999999999997</v>
      </c>
    </row>
    <row r="7251" spans="1:25" x14ac:dyDescent="0.15">
      <c r="A7251" s="82">
        <f t="shared" si="1022"/>
        <v>10</v>
      </c>
      <c r="B7251" s="46">
        <v>43767.999999982421</v>
      </c>
      <c r="C7251" s="47">
        <f>Eingabe!G7252</f>
        <v>1.2</v>
      </c>
      <c r="D7251" s="77">
        <v>7251</v>
      </c>
      <c r="E7251" s="47"/>
      <c r="F7251" s="25">
        <f t="shared" si="1020"/>
        <v>1.79</v>
      </c>
      <c r="G7251" s="25">
        <f>VLOOKUP(F7251,'Spezifische Werte'!$B$2:$C$4002,2,FALSE)</f>
        <v>2.732045827896414E-4</v>
      </c>
      <c r="H7251" s="25">
        <f t="shared" si="1023"/>
        <v>0.54640916557928276</v>
      </c>
      <c r="J7251" s="25">
        <f t="shared" si="1021"/>
        <v>1.8</v>
      </c>
      <c r="K7251" s="25">
        <f>VLOOKUP(J7251,'Spezifische Werte'!$B$2:$C$4002,2,FALSE)</f>
        <v>2.8378103843694903E-4</v>
      </c>
      <c r="L7251" s="25">
        <f t="shared" si="1024"/>
        <v>0.56756207687389804</v>
      </c>
      <c r="R7251" s="25">
        <v>7249</v>
      </c>
      <c r="S7251" s="25">
        <v>7248</v>
      </c>
      <c r="T7251" s="25">
        <f t="shared" si="1028"/>
        <v>1.5363813474783871E-2</v>
      </c>
      <c r="U7251" s="25">
        <f t="shared" si="1025"/>
        <v>1.6072646276921294E-2</v>
      </c>
      <c r="W7251" s="17">
        <f>Eingabe!H7252</f>
        <v>246</v>
      </c>
      <c r="X7251" s="17">
        <f t="shared" si="1026"/>
        <v>2.46</v>
      </c>
      <c r="Y7251" s="17">
        <f t="shared" si="1027"/>
        <v>250</v>
      </c>
    </row>
    <row r="7252" spans="1:25" x14ac:dyDescent="0.15">
      <c r="A7252" s="82">
        <f t="shared" si="1022"/>
        <v>10</v>
      </c>
      <c r="B7252" s="46">
        <v>43768.041666649086</v>
      </c>
      <c r="C7252" s="47">
        <f>Eingabe!G7253</f>
        <v>2.8</v>
      </c>
      <c r="D7252" s="77">
        <v>7252</v>
      </c>
      <c r="E7252" s="47"/>
      <c r="F7252" s="25">
        <f t="shared" si="1020"/>
        <v>4.18</v>
      </c>
      <c r="G7252" s="25">
        <f>VLOOKUP(F7252,'Spezifische Werte'!$B$2:$C$4002,2,FALSE)</f>
        <v>4.9643016475870723E-2</v>
      </c>
      <c r="H7252" s="25">
        <f t="shared" si="1023"/>
        <v>99.286032951741447</v>
      </c>
      <c r="J7252" s="25">
        <f t="shared" si="1021"/>
        <v>4.2</v>
      </c>
      <c r="K7252" s="25">
        <f>VLOOKUP(J7252,'Spezifische Werte'!$B$2:$C$4002,2,FALSE)</f>
        <v>5.0575500247497268E-2</v>
      </c>
      <c r="L7252" s="25">
        <f t="shared" si="1024"/>
        <v>101.15100049499453</v>
      </c>
      <c r="R7252" s="25">
        <v>7250</v>
      </c>
      <c r="S7252" s="25">
        <v>7249</v>
      </c>
      <c r="T7252" s="25">
        <f t="shared" si="1028"/>
        <v>1.5363813474783871E-2</v>
      </c>
      <c r="U7252" s="25">
        <f t="shared" si="1025"/>
        <v>1.6072646276921294E-2</v>
      </c>
      <c r="W7252" s="17">
        <f>Eingabe!H7253</f>
        <v>178</v>
      </c>
      <c r="X7252" s="17">
        <f t="shared" si="1026"/>
        <v>1.78</v>
      </c>
      <c r="Y7252" s="17">
        <f t="shared" si="1027"/>
        <v>180</v>
      </c>
    </row>
    <row r="7253" spans="1:25" x14ac:dyDescent="0.15">
      <c r="A7253" s="82">
        <f t="shared" si="1022"/>
        <v>10</v>
      </c>
      <c r="B7253" s="46">
        <v>43768.08333331575</v>
      </c>
      <c r="C7253" s="47">
        <f>Eingabe!G7254</f>
        <v>2.1</v>
      </c>
      <c r="D7253" s="77">
        <v>7253</v>
      </c>
      <c r="E7253" s="47"/>
      <c r="F7253" s="25">
        <f t="shared" si="1020"/>
        <v>3.13</v>
      </c>
      <c r="G7253" s="25">
        <f>VLOOKUP(F7253,'Spezifische Werte'!$B$2:$C$4002,2,FALSE)</f>
        <v>1.0589326186624812E-2</v>
      </c>
      <c r="H7253" s="25">
        <f t="shared" si="1023"/>
        <v>21.178652373249626</v>
      </c>
      <c r="J7253" s="25">
        <f t="shared" si="1021"/>
        <v>3.15</v>
      </c>
      <c r="K7253" s="25">
        <f>VLOOKUP(J7253,'Spezifische Werte'!$B$2:$C$4002,2,FALSE)</f>
        <v>1.1019016897018549E-2</v>
      </c>
      <c r="L7253" s="25">
        <f t="shared" si="1024"/>
        <v>22.038033794037098</v>
      </c>
      <c r="R7253" s="25">
        <v>7251</v>
      </c>
      <c r="S7253" s="25">
        <v>7250</v>
      </c>
      <c r="T7253" s="25">
        <f t="shared" si="1028"/>
        <v>1.5363813474783871E-2</v>
      </c>
      <c r="U7253" s="25">
        <f t="shared" si="1025"/>
        <v>1.6072646276921294E-2</v>
      </c>
      <c r="W7253" s="17">
        <f>Eingabe!H7254</f>
        <v>150</v>
      </c>
      <c r="X7253" s="17">
        <f t="shared" si="1026"/>
        <v>1.5</v>
      </c>
      <c r="Y7253" s="17">
        <f t="shared" si="1027"/>
        <v>150</v>
      </c>
    </row>
    <row r="7254" spans="1:25" x14ac:dyDescent="0.15">
      <c r="A7254" s="82">
        <f t="shared" si="1022"/>
        <v>10</v>
      </c>
      <c r="B7254" s="46">
        <v>43768.124999982414</v>
      </c>
      <c r="C7254" s="47">
        <f>Eingabe!G7255</f>
        <v>0.6</v>
      </c>
      <c r="D7254" s="77">
        <v>7254</v>
      </c>
      <c r="E7254" s="47"/>
      <c r="F7254" s="25">
        <f t="shared" si="1020"/>
        <v>0.9</v>
      </c>
      <c r="G7254" s="25">
        <f>VLOOKUP(F7254,'Spezifische Werte'!$B$2:$C$4002,2,FALSE)</f>
        <v>0</v>
      </c>
      <c r="H7254" s="25">
        <f t="shared" si="1023"/>
        <v>0</v>
      </c>
      <c r="J7254" s="25">
        <f t="shared" si="1021"/>
        <v>0.9</v>
      </c>
      <c r="K7254" s="25">
        <f>VLOOKUP(J7254,'Spezifische Werte'!$B$2:$C$4002,2,FALSE)</f>
        <v>0</v>
      </c>
      <c r="L7254" s="25">
        <f t="shared" si="1024"/>
        <v>0</v>
      </c>
      <c r="R7254" s="25">
        <v>7252</v>
      </c>
      <c r="S7254" s="25">
        <v>7251</v>
      </c>
      <c r="T7254" s="25">
        <f t="shared" si="1028"/>
        <v>1.5363813474783871E-2</v>
      </c>
      <c r="U7254" s="25">
        <f t="shared" si="1025"/>
        <v>1.6072646276921294E-2</v>
      </c>
      <c r="W7254" s="17">
        <f>Eingabe!H7255</f>
        <v>64</v>
      </c>
      <c r="X7254" s="17">
        <f t="shared" si="1026"/>
        <v>0.64</v>
      </c>
      <c r="Y7254" s="17">
        <f t="shared" si="1027"/>
        <v>60</v>
      </c>
    </row>
    <row r="7255" spans="1:25" x14ac:dyDescent="0.15">
      <c r="A7255" s="82">
        <f t="shared" si="1022"/>
        <v>10</v>
      </c>
      <c r="B7255" s="46">
        <v>43768.166666649078</v>
      </c>
      <c r="C7255" s="47">
        <f>Eingabe!G7256</f>
        <v>0.2</v>
      </c>
      <c r="D7255" s="77">
        <v>7255</v>
      </c>
      <c r="E7255" s="47"/>
      <c r="F7255" s="25">
        <f t="shared" si="1020"/>
        <v>0.3</v>
      </c>
      <c r="G7255" s="25">
        <f>VLOOKUP(F7255,'Spezifische Werte'!$B$2:$C$4002,2,FALSE)</f>
        <v>0</v>
      </c>
      <c r="H7255" s="25">
        <f t="shared" si="1023"/>
        <v>0</v>
      </c>
      <c r="J7255" s="25">
        <f t="shared" si="1021"/>
        <v>0.3</v>
      </c>
      <c r="K7255" s="25">
        <f>VLOOKUP(J7255,'Spezifische Werte'!$B$2:$C$4002,2,FALSE)</f>
        <v>0</v>
      </c>
      <c r="L7255" s="25">
        <f t="shared" si="1024"/>
        <v>0</v>
      </c>
      <c r="R7255" s="25">
        <v>7253</v>
      </c>
      <c r="S7255" s="25">
        <v>7252</v>
      </c>
      <c r="T7255" s="25">
        <f t="shared" si="1028"/>
        <v>1.5363813474783871E-2</v>
      </c>
      <c r="U7255" s="25">
        <f t="shared" si="1025"/>
        <v>1.6072646276921294E-2</v>
      </c>
      <c r="W7255" s="17">
        <f>Eingabe!H7256</f>
        <v>360</v>
      </c>
      <c r="X7255" s="17">
        <f t="shared" si="1026"/>
        <v>3.6</v>
      </c>
      <c r="Y7255" s="17">
        <f t="shared" si="1027"/>
        <v>360</v>
      </c>
    </row>
    <row r="7256" spans="1:25" x14ac:dyDescent="0.15">
      <c r="A7256" s="82">
        <f t="shared" si="1022"/>
        <v>10</v>
      </c>
      <c r="B7256" s="46">
        <v>43768.208333315742</v>
      </c>
      <c r="C7256" s="47">
        <f>Eingabe!G7257</f>
        <v>0.8</v>
      </c>
      <c r="D7256" s="77">
        <v>7256</v>
      </c>
      <c r="E7256" s="47"/>
      <c r="F7256" s="25">
        <f t="shared" si="1020"/>
        <v>1.19</v>
      </c>
      <c r="G7256" s="25">
        <f>VLOOKUP(F7256,'Spezifische Werte'!$B$2:$C$4002,2,FALSE)</f>
        <v>0</v>
      </c>
      <c r="H7256" s="25">
        <f t="shared" si="1023"/>
        <v>0</v>
      </c>
      <c r="J7256" s="25">
        <f t="shared" si="1021"/>
        <v>1.2</v>
      </c>
      <c r="K7256" s="25">
        <f>VLOOKUP(J7256,'Spezifische Werte'!$B$2:$C$4002,2,FALSE)</f>
        <v>0</v>
      </c>
      <c r="L7256" s="25">
        <f t="shared" si="1024"/>
        <v>0</v>
      </c>
      <c r="R7256" s="25">
        <v>7254</v>
      </c>
      <c r="S7256" s="25">
        <v>7253</v>
      </c>
      <c r="T7256" s="25">
        <f t="shared" si="1028"/>
        <v>1.5363813474783871E-2</v>
      </c>
      <c r="U7256" s="25">
        <f t="shared" si="1025"/>
        <v>1.6072646276921294E-2</v>
      </c>
      <c r="W7256" s="17">
        <f>Eingabe!H7257</f>
        <v>330</v>
      </c>
      <c r="X7256" s="17">
        <f t="shared" si="1026"/>
        <v>3.3</v>
      </c>
      <c r="Y7256" s="17">
        <f t="shared" si="1027"/>
        <v>330</v>
      </c>
    </row>
    <row r="7257" spans="1:25" x14ac:dyDescent="0.15">
      <c r="A7257" s="82">
        <f t="shared" si="1022"/>
        <v>10</v>
      </c>
      <c r="B7257" s="46">
        <v>43768.249999982407</v>
      </c>
      <c r="C7257" s="47">
        <f>Eingabe!G7258</f>
        <v>0.6</v>
      </c>
      <c r="D7257" s="77">
        <v>7257</v>
      </c>
      <c r="E7257" s="47"/>
      <c r="F7257" s="25">
        <f t="shared" si="1020"/>
        <v>0.9</v>
      </c>
      <c r="G7257" s="25">
        <f>VLOOKUP(F7257,'Spezifische Werte'!$B$2:$C$4002,2,FALSE)</f>
        <v>0</v>
      </c>
      <c r="H7257" s="25">
        <f t="shared" si="1023"/>
        <v>0</v>
      </c>
      <c r="J7257" s="25">
        <f t="shared" si="1021"/>
        <v>0.9</v>
      </c>
      <c r="K7257" s="25">
        <f>VLOOKUP(J7257,'Spezifische Werte'!$B$2:$C$4002,2,FALSE)</f>
        <v>0</v>
      </c>
      <c r="L7257" s="25">
        <f t="shared" si="1024"/>
        <v>0</v>
      </c>
      <c r="R7257" s="25">
        <v>7255</v>
      </c>
      <c r="S7257" s="25">
        <v>7254</v>
      </c>
      <c r="T7257" s="25">
        <f t="shared" si="1028"/>
        <v>1.5363813474783871E-2</v>
      </c>
      <c r="U7257" s="25">
        <f t="shared" si="1025"/>
        <v>1.6072646276921294E-2</v>
      </c>
      <c r="W7257" s="17">
        <f>Eingabe!H7258</f>
        <v>108</v>
      </c>
      <c r="X7257" s="17">
        <f t="shared" si="1026"/>
        <v>1.08</v>
      </c>
      <c r="Y7257" s="17">
        <f t="shared" si="1027"/>
        <v>110.00000000000001</v>
      </c>
    </row>
    <row r="7258" spans="1:25" x14ac:dyDescent="0.15">
      <c r="A7258" s="82">
        <f t="shared" si="1022"/>
        <v>10</v>
      </c>
      <c r="B7258" s="46">
        <v>43768.291666649071</v>
      </c>
      <c r="C7258" s="47">
        <f>Eingabe!G7259</f>
        <v>0</v>
      </c>
      <c r="D7258" s="77">
        <v>7258</v>
      </c>
      <c r="E7258" s="47"/>
      <c r="F7258" s="25">
        <f t="shared" si="1020"/>
        <v>0</v>
      </c>
      <c r="G7258" s="25">
        <f>VLOOKUP(F7258,'Spezifische Werte'!$B$2:$C$4002,2,FALSE)</f>
        <v>0</v>
      </c>
      <c r="H7258" s="25">
        <f t="shared" si="1023"/>
        <v>0</v>
      </c>
      <c r="J7258" s="25">
        <f t="shared" si="1021"/>
        <v>0</v>
      </c>
      <c r="K7258" s="25">
        <f>VLOOKUP(J7258,'Spezifische Werte'!$B$2:$C$4002,2,FALSE)</f>
        <v>0</v>
      </c>
      <c r="L7258" s="25">
        <f t="shared" si="1024"/>
        <v>0</v>
      </c>
      <c r="R7258" s="25">
        <v>7256</v>
      </c>
      <c r="S7258" s="25">
        <v>7255</v>
      </c>
      <c r="T7258" s="25">
        <f t="shared" si="1028"/>
        <v>1.5363813474783871E-2</v>
      </c>
      <c r="U7258" s="25">
        <f t="shared" si="1025"/>
        <v>1.6072646276921294E-2</v>
      </c>
      <c r="W7258" s="17">
        <f>Eingabe!H7259</f>
        <v>2</v>
      </c>
      <c r="X7258" s="17">
        <f t="shared" si="1026"/>
        <v>0.02</v>
      </c>
      <c r="Y7258" s="17">
        <f t="shared" si="1027"/>
        <v>0</v>
      </c>
    </row>
    <row r="7259" spans="1:25" x14ac:dyDescent="0.15">
      <c r="A7259" s="82">
        <f t="shared" si="1022"/>
        <v>10</v>
      </c>
      <c r="B7259" s="46">
        <v>43768.333333315735</v>
      </c>
      <c r="C7259" s="47">
        <f>Eingabe!G7260</f>
        <v>0.4</v>
      </c>
      <c r="D7259" s="77">
        <v>7259</v>
      </c>
      <c r="E7259" s="47"/>
      <c r="F7259" s="25">
        <f t="shared" si="1020"/>
        <v>0.6</v>
      </c>
      <c r="G7259" s="25">
        <f>VLOOKUP(F7259,'Spezifische Werte'!$B$2:$C$4002,2,FALSE)</f>
        <v>0</v>
      </c>
      <c r="H7259" s="25">
        <f t="shared" si="1023"/>
        <v>0</v>
      </c>
      <c r="J7259" s="25">
        <f t="shared" si="1021"/>
        <v>0.6</v>
      </c>
      <c r="K7259" s="25">
        <f>VLOOKUP(J7259,'Spezifische Werte'!$B$2:$C$4002,2,FALSE)</f>
        <v>0</v>
      </c>
      <c r="L7259" s="25">
        <f t="shared" si="1024"/>
        <v>0</v>
      </c>
      <c r="R7259" s="25">
        <v>7257</v>
      </c>
      <c r="S7259" s="25">
        <v>7256</v>
      </c>
      <c r="T7259" s="25">
        <f t="shared" si="1028"/>
        <v>1.5363813474783871E-2</v>
      </c>
      <c r="U7259" s="25">
        <f t="shared" si="1025"/>
        <v>1.6072646276921294E-2</v>
      </c>
      <c r="W7259" s="17">
        <f>Eingabe!H7260</f>
        <v>120</v>
      </c>
      <c r="X7259" s="17">
        <f t="shared" si="1026"/>
        <v>1.2</v>
      </c>
      <c r="Y7259" s="17">
        <f t="shared" si="1027"/>
        <v>120</v>
      </c>
    </row>
    <row r="7260" spans="1:25" x14ac:dyDescent="0.15">
      <c r="A7260" s="82">
        <f t="shared" si="1022"/>
        <v>10</v>
      </c>
      <c r="B7260" s="46">
        <v>43768.374999982399</v>
      </c>
      <c r="C7260" s="47">
        <f>Eingabe!G7261</f>
        <v>0</v>
      </c>
      <c r="D7260" s="77">
        <v>7260</v>
      </c>
      <c r="E7260" s="47"/>
      <c r="F7260" s="25">
        <f t="shared" si="1020"/>
        <v>0</v>
      </c>
      <c r="G7260" s="25">
        <f>VLOOKUP(F7260,'Spezifische Werte'!$B$2:$C$4002,2,FALSE)</f>
        <v>0</v>
      </c>
      <c r="H7260" s="25">
        <f t="shared" si="1023"/>
        <v>0</v>
      </c>
      <c r="J7260" s="25">
        <f t="shared" si="1021"/>
        <v>0</v>
      </c>
      <c r="K7260" s="25">
        <f>VLOOKUP(J7260,'Spezifische Werte'!$B$2:$C$4002,2,FALSE)</f>
        <v>0</v>
      </c>
      <c r="L7260" s="25">
        <f t="shared" si="1024"/>
        <v>0</v>
      </c>
      <c r="R7260" s="25">
        <v>7258</v>
      </c>
      <c r="S7260" s="25">
        <v>7257</v>
      </c>
      <c r="T7260" s="25">
        <f t="shared" si="1028"/>
        <v>1.5363813474783871E-2</v>
      </c>
      <c r="U7260" s="25">
        <f t="shared" si="1025"/>
        <v>1.6072646276921294E-2</v>
      </c>
      <c r="W7260" s="17">
        <f>Eingabe!H7261</f>
        <v>359</v>
      </c>
      <c r="X7260" s="17">
        <f t="shared" si="1026"/>
        <v>3.59</v>
      </c>
      <c r="Y7260" s="17">
        <f t="shared" si="1027"/>
        <v>360</v>
      </c>
    </row>
    <row r="7261" spans="1:25" x14ac:dyDescent="0.15">
      <c r="A7261" s="82">
        <f t="shared" si="1022"/>
        <v>10</v>
      </c>
      <c r="B7261" s="46">
        <v>43768.416666649064</v>
      </c>
      <c r="C7261" s="47">
        <f>Eingabe!G7262</f>
        <v>0.2</v>
      </c>
      <c r="D7261" s="77">
        <v>7261</v>
      </c>
      <c r="E7261" s="47"/>
      <c r="F7261" s="25">
        <f t="shared" si="1020"/>
        <v>0.3</v>
      </c>
      <c r="G7261" s="25">
        <f>VLOOKUP(F7261,'Spezifische Werte'!$B$2:$C$4002,2,FALSE)</f>
        <v>0</v>
      </c>
      <c r="H7261" s="25">
        <f t="shared" si="1023"/>
        <v>0</v>
      </c>
      <c r="J7261" s="25">
        <f t="shared" si="1021"/>
        <v>0.3</v>
      </c>
      <c r="K7261" s="25">
        <f>VLOOKUP(J7261,'Spezifische Werte'!$B$2:$C$4002,2,FALSE)</f>
        <v>0</v>
      </c>
      <c r="L7261" s="25">
        <f t="shared" si="1024"/>
        <v>0</v>
      </c>
      <c r="R7261" s="25">
        <v>7259</v>
      </c>
      <c r="S7261" s="25">
        <v>7258</v>
      </c>
      <c r="T7261" s="25">
        <f t="shared" si="1028"/>
        <v>1.5363813474783871E-2</v>
      </c>
      <c r="U7261" s="25">
        <f t="shared" si="1025"/>
        <v>1.6072646276921294E-2</v>
      </c>
      <c r="W7261" s="17">
        <f>Eingabe!H7262</f>
        <v>360</v>
      </c>
      <c r="X7261" s="17">
        <f t="shared" si="1026"/>
        <v>3.6</v>
      </c>
      <c r="Y7261" s="17">
        <f t="shared" si="1027"/>
        <v>360</v>
      </c>
    </row>
    <row r="7262" spans="1:25" x14ac:dyDescent="0.15">
      <c r="A7262" s="82">
        <f t="shared" si="1022"/>
        <v>10</v>
      </c>
      <c r="B7262" s="46">
        <v>43768.458333315728</v>
      </c>
      <c r="C7262" s="47">
        <f>Eingabe!G7263</f>
        <v>0.4</v>
      </c>
      <c r="D7262" s="77">
        <v>7262</v>
      </c>
      <c r="E7262" s="47"/>
      <c r="F7262" s="25">
        <f t="shared" si="1020"/>
        <v>0.6</v>
      </c>
      <c r="G7262" s="25">
        <f>VLOOKUP(F7262,'Spezifische Werte'!$B$2:$C$4002,2,FALSE)</f>
        <v>0</v>
      </c>
      <c r="H7262" s="25">
        <f t="shared" si="1023"/>
        <v>0</v>
      </c>
      <c r="J7262" s="25">
        <f t="shared" si="1021"/>
        <v>0.6</v>
      </c>
      <c r="K7262" s="25">
        <f>VLOOKUP(J7262,'Spezifische Werte'!$B$2:$C$4002,2,FALSE)</f>
        <v>0</v>
      </c>
      <c r="L7262" s="25">
        <f t="shared" si="1024"/>
        <v>0</v>
      </c>
      <c r="R7262" s="25">
        <v>7260</v>
      </c>
      <c r="S7262" s="25">
        <v>7259</v>
      </c>
      <c r="T7262" s="25">
        <f t="shared" si="1028"/>
        <v>1.5363813474783871E-2</v>
      </c>
      <c r="U7262" s="25">
        <f t="shared" si="1025"/>
        <v>1.6072646276921294E-2</v>
      </c>
      <c r="W7262" s="17">
        <f>Eingabe!H7263</f>
        <v>106</v>
      </c>
      <c r="X7262" s="17">
        <f t="shared" si="1026"/>
        <v>1.06</v>
      </c>
      <c r="Y7262" s="17">
        <f t="shared" si="1027"/>
        <v>110.00000000000001</v>
      </c>
    </row>
    <row r="7263" spans="1:25" x14ac:dyDescent="0.15">
      <c r="A7263" s="82">
        <f t="shared" si="1022"/>
        <v>10</v>
      </c>
      <c r="B7263" s="46">
        <v>43768.499999982392</v>
      </c>
      <c r="C7263" s="47">
        <f>Eingabe!G7264</f>
        <v>0.2</v>
      </c>
      <c r="D7263" s="77">
        <v>7263</v>
      </c>
      <c r="E7263" s="47"/>
      <c r="F7263" s="25">
        <f t="shared" si="1020"/>
        <v>0.3</v>
      </c>
      <c r="G7263" s="25">
        <f>VLOOKUP(F7263,'Spezifische Werte'!$B$2:$C$4002,2,FALSE)</f>
        <v>0</v>
      </c>
      <c r="H7263" s="25">
        <f t="shared" si="1023"/>
        <v>0</v>
      </c>
      <c r="J7263" s="25">
        <f t="shared" si="1021"/>
        <v>0.3</v>
      </c>
      <c r="K7263" s="25">
        <f>VLOOKUP(J7263,'Spezifische Werte'!$B$2:$C$4002,2,FALSE)</f>
        <v>0</v>
      </c>
      <c r="L7263" s="25">
        <f t="shared" si="1024"/>
        <v>0</v>
      </c>
      <c r="R7263" s="25">
        <v>7261</v>
      </c>
      <c r="S7263" s="25">
        <v>7260</v>
      </c>
      <c r="T7263" s="25">
        <f t="shared" si="1028"/>
        <v>1.5363813474783871E-2</v>
      </c>
      <c r="U7263" s="25">
        <f t="shared" si="1025"/>
        <v>1.6072646276921294E-2</v>
      </c>
      <c r="W7263" s="17">
        <f>Eingabe!H7264</f>
        <v>4</v>
      </c>
      <c r="X7263" s="17">
        <f t="shared" si="1026"/>
        <v>0.04</v>
      </c>
      <c r="Y7263" s="17">
        <f t="shared" si="1027"/>
        <v>0</v>
      </c>
    </row>
    <row r="7264" spans="1:25" x14ac:dyDescent="0.15">
      <c r="A7264" s="82">
        <f t="shared" si="1022"/>
        <v>10</v>
      </c>
      <c r="B7264" s="46">
        <v>43768.541666649056</v>
      </c>
      <c r="C7264" s="47">
        <f>Eingabe!G7265</f>
        <v>0.7</v>
      </c>
      <c r="D7264" s="77">
        <v>7264</v>
      </c>
      <c r="E7264" s="47"/>
      <c r="F7264" s="25">
        <f t="shared" si="1020"/>
        <v>1.04</v>
      </c>
      <c r="G7264" s="25">
        <f>VLOOKUP(F7264,'Spezifische Werte'!$B$2:$C$4002,2,FALSE)</f>
        <v>0</v>
      </c>
      <c r="H7264" s="25">
        <f t="shared" si="1023"/>
        <v>0</v>
      </c>
      <c r="J7264" s="25">
        <f t="shared" si="1021"/>
        <v>1.05</v>
      </c>
      <c r="K7264" s="25">
        <f>VLOOKUP(J7264,'Spezifische Werte'!$B$2:$C$4002,2,FALSE)</f>
        <v>0</v>
      </c>
      <c r="L7264" s="25">
        <f t="shared" si="1024"/>
        <v>0</v>
      </c>
      <c r="R7264" s="25">
        <v>7262</v>
      </c>
      <c r="S7264" s="25">
        <v>7261</v>
      </c>
      <c r="T7264" s="25">
        <f t="shared" si="1028"/>
        <v>1.5363813474783871E-2</v>
      </c>
      <c r="U7264" s="25">
        <f t="shared" si="1025"/>
        <v>1.6072646276921294E-2</v>
      </c>
      <c r="W7264" s="17">
        <f>Eingabe!H7265</f>
        <v>331</v>
      </c>
      <c r="X7264" s="17">
        <f t="shared" si="1026"/>
        <v>3.31</v>
      </c>
      <c r="Y7264" s="17">
        <f t="shared" si="1027"/>
        <v>330</v>
      </c>
    </row>
    <row r="7265" spans="1:25" x14ac:dyDescent="0.15">
      <c r="A7265" s="82">
        <f t="shared" si="1022"/>
        <v>10</v>
      </c>
      <c r="B7265" s="46">
        <v>43768.583333315721</v>
      </c>
      <c r="C7265" s="47">
        <f>Eingabe!G7266</f>
        <v>0.3</v>
      </c>
      <c r="D7265" s="77">
        <v>7265</v>
      </c>
      <c r="E7265" s="47"/>
      <c r="F7265" s="25">
        <f t="shared" si="1020"/>
        <v>0.45</v>
      </c>
      <c r="G7265" s="25">
        <f>VLOOKUP(F7265,'Spezifische Werte'!$B$2:$C$4002,2,FALSE)</f>
        <v>0</v>
      </c>
      <c r="H7265" s="25">
        <f t="shared" si="1023"/>
        <v>0</v>
      </c>
      <c r="J7265" s="25">
        <f t="shared" si="1021"/>
        <v>0.45</v>
      </c>
      <c r="K7265" s="25">
        <f>VLOOKUP(J7265,'Spezifische Werte'!$B$2:$C$4002,2,FALSE)</f>
        <v>0</v>
      </c>
      <c r="L7265" s="25">
        <f t="shared" si="1024"/>
        <v>0</v>
      </c>
      <c r="R7265" s="25">
        <v>7263</v>
      </c>
      <c r="S7265" s="25">
        <v>7262</v>
      </c>
      <c r="T7265" s="25">
        <f t="shared" si="1028"/>
        <v>1.5363813474783871E-2</v>
      </c>
      <c r="U7265" s="25">
        <f t="shared" si="1025"/>
        <v>1.6072646276921294E-2</v>
      </c>
      <c r="W7265" s="17">
        <f>Eingabe!H7266</f>
        <v>359</v>
      </c>
      <c r="X7265" s="17">
        <f t="shared" si="1026"/>
        <v>3.59</v>
      </c>
      <c r="Y7265" s="17">
        <f t="shared" si="1027"/>
        <v>360</v>
      </c>
    </row>
    <row r="7266" spans="1:25" x14ac:dyDescent="0.15">
      <c r="A7266" s="82">
        <f t="shared" si="1022"/>
        <v>10</v>
      </c>
      <c r="B7266" s="46">
        <v>43768.624999982385</v>
      </c>
      <c r="C7266" s="47">
        <f>Eingabe!G7267</f>
        <v>0.6</v>
      </c>
      <c r="D7266" s="77">
        <v>7266</v>
      </c>
      <c r="E7266" s="47"/>
      <c r="F7266" s="25">
        <f t="shared" si="1020"/>
        <v>0.9</v>
      </c>
      <c r="G7266" s="25">
        <f>VLOOKUP(F7266,'Spezifische Werte'!$B$2:$C$4002,2,FALSE)</f>
        <v>0</v>
      </c>
      <c r="H7266" s="25">
        <f t="shared" si="1023"/>
        <v>0</v>
      </c>
      <c r="J7266" s="25">
        <f t="shared" si="1021"/>
        <v>0.9</v>
      </c>
      <c r="K7266" s="25">
        <f>VLOOKUP(J7266,'Spezifische Werte'!$B$2:$C$4002,2,FALSE)</f>
        <v>0</v>
      </c>
      <c r="L7266" s="25">
        <f t="shared" si="1024"/>
        <v>0</v>
      </c>
      <c r="R7266" s="25">
        <v>7264</v>
      </c>
      <c r="S7266" s="25">
        <v>7263</v>
      </c>
      <c r="T7266" s="25">
        <f t="shared" si="1028"/>
        <v>1.5363813474783871E-2</v>
      </c>
      <c r="U7266" s="25">
        <f t="shared" si="1025"/>
        <v>1.6072646276921294E-2</v>
      </c>
      <c r="W7266" s="17">
        <f>Eingabe!H7267</f>
        <v>330</v>
      </c>
      <c r="X7266" s="17">
        <f t="shared" si="1026"/>
        <v>3.3</v>
      </c>
      <c r="Y7266" s="17">
        <f t="shared" si="1027"/>
        <v>330</v>
      </c>
    </row>
    <row r="7267" spans="1:25" x14ac:dyDescent="0.15">
      <c r="A7267" s="82">
        <f t="shared" si="1022"/>
        <v>10</v>
      </c>
      <c r="B7267" s="46">
        <v>43768.666666649049</v>
      </c>
      <c r="C7267" s="47">
        <f>Eingabe!G7268</f>
        <v>1.4</v>
      </c>
      <c r="D7267" s="77">
        <v>7267</v>
      </c>
      <c r="E7267" s="47"/>
      <c r="F7267" s="25">
        <f t="shared" si="1020"/>
        <v>2.09</v>
      </c>
      <c r="G7267" s="25">
        <f>VLOOKUP(F7267,'Spezifische Werte'!$B$2:$C$4002,2,FALSE)</f>
        <v>7.3732435985694874E-4</v>
      </c>
      <c r="H7267" s="25">
        <f t="shared" si="1023"/>
        <v>1.4746487197138975</v>
      </c>
      <c r="J7267" s="25">
        <f t="shared" si="1021"/>
        <v>2.1</v>
      </c>
      <c r="K7267" s="25">
        <f>VLOOKUP(J7267,'Spezifische Werte'!$B$2:$C$4002,2,FALSE)</f>
        <v>7.595217950017582E-4</v>
      </c>
      <c r="L7267" s="25">
        <f t="shared" si="1024"/>
        <v>1.5190435900035164</v>
      </c>
      <c r="R7267" s="25">
        <v>7265</v>
      </c>
      <c r="S7267" s="25">
        <v>7264</v>
      </c>
      <c r="T7267" s="25">
        <f t="shared" si="1028"/>
        <v>1.5363813474783871E-2</v>
      </c>
      <c r="U7267" s="25">
        <f t="shared" si="1025"/>
        <v>1.6072646276921294E-2</v>
      </c>
      <c r="W7267" s="17">
        <f>Eingabe!H7268</f>
        <v>320</v>
      </c>
      <c r="X7267" s="17">
        <f t="shared" si="1026"/>
        <v>3.2</v>
      </c>
      <c r="Y7267" s="17">
        <f t="shared" si="1027"/>
        <v>320</v>
      </c>
    </row>
    <row r="7268" spans="1:25" x14ac:dyDescent="0.15">
      <c r="A7268" s="82">
        <f t="shared" si="1022"/>
        <v>10</v>
      </c>
      <c r="B7268" s="46">
        <v>43768.708333315713</v>
      </c>
      <c r="C7268" s="47">
        <f>Eingabe!G7269</f>
        <v>1</v>
      </c>
      <c r="D7268" s="77">
        <v>7268</v>
      </c>
      <c r="E7268" s="47"/>
      <c r="F7268" s="25">
        <f t="shared" si="1020"/>
        <v>1.49</v>
      </c>
      <c r="G7268" s="25">
        <f>VLOOKUP(F7268,'Spezifische Werte'!$B$2:$C$4002,2,FALSE)</f>
        <v>6.4682605317823889E-5</v>
      </c>
      <c r="H7268" s="25">
        <f t="shared" si="1023"/>
        <v>0.12936521063564776</v>
      </c>
      <c r="J7268" s="25">
        <f t="shared" si="1021"/>
        <v>1.5</v>
      </c>
      <c r="K7268" s="25">
        <f>VLOOKUP(J7268,'Spezifische Werte'!$B$2:$C$4002,2,FALSE)</f>
        <v>6.8738350145803551E-5</v>
      </c>
      <c r="L7268" s="25">
        <f t="shared" si="1024"/>
        <v>0.13747670029160711</v>
      </c>
      <c r="R7268" s="25">
        <v>7266</v>
      </c>
      <c r="S7268" s="25">
        <v>7265</v>
      </c>
      <c r="T7268" s="25">
        <f t="shared" si="1028"/>
        <v>1.5363813474783871E-2</v>
      </c>
      <c r="U7268" s="25">
        <f t="shared" si="1025"/>
        <v>1.6072646276921294E-2</v>
      </c>
      <c r="W7268" s="17">
        <f>Eingabe!H7269</f>
        <v>9</v>
      </c>
      <c r="X7268" s="17">
        <f t="shared" si="1026"/>
        <v>0.09</v>
      </c>
      <c r="Y7268" s="17">
        <f t="shared" si="1027"/>
        <v>10</v>
      </c>
    </row>
    <row r="7269" spans="1:25" x14ac:dyDescent="0.15">
      <c r="A7269" s="82">
        <f t="shared" si="1022"/>
        <v>10</v>
      </c>
      <c r="B7269" s="46">
        <v>43768.749999982378</v>
      </c>
      <c r="C7269" s="47">
        <f>Eingabe!G7270</f>
        <v>1</v>
      </c>
      <c r="D7269" s="77">
        <v>7269</v>
      </c>
      <c r="E7269" s="47"/>
      <c r="F7269" s="25">
        <f t="shared" si="1020"/>
        <v>1.49</v>
      </c>
      <c r="G7269" s="25">
        <f>VLOOKUP(F7269,'Spezifische Werte'!$B$2:$C$4002,2,FALSE)</f>
        <v>6.4682605317823889E-5</v>
      </c>
      <c r="H7269" s="25">
        <f t="shared" si="1023"/>
        <v>0.12936521063564776</v>
      </c>
      <c r="J7269" s="25">
        <f t="shared" si="1021"/>
        <v>1.5</v>
      </c>
      <c r="K7269" s="25">
        <f>VLOOKUP(J7269,'Spezifische Werte'!$B$2:$C$4002,2,FALSE)</f>
        <v>6.8738350145803551E-5</v>
      </c>
      <c r="L7269" s="25">
        <f t="shared" si="1024"/>
        <v>0.13747670029160711</v>
      </c>
      <c r="R7269" s="25">
        <v>7267</v>
      </c>
      <c r="S7269" s="25">
        <v>7266</v>
      </c>
      <c r="T7269" s="25">
        <f t="shared" si="1028"/>
        <v>1.0799308393294713E-2</v>
      </c>
      <c r="U7269" s="25">
        <f t="shared" si="1025"/>
        <v>1.1342884234592683E-2</v>
      </c>
      <c r="W7269" s="17">
        <f>Eingabe!H7270</f>
        <v>56</v>
      </c>
      <c r="X7269" s="17">
        <f t="shared" si="1026"/>
        <v>0.56000000000000005</v>
      </c>
      <c r="Y7269" s="17">
        <f t="shared" si="1027"/>
        <v>60</v>
      </c>
    </row>
    <row r="7270" spans="1:25" x14ac:dyDescent="0.15">
      <c r="A7270" s="82">
        <f t="shared" si="1022"/>
        <v>10</v>
      </c>
      <c r="B7270" s="46">
        <v>43768.791666649042</v>
      </c>
      <c r="C7270" s="47">
        <f>Eingabe!G7271</f>
        <v>0.7</v>
      </c>
      <c r="D7270" s="77">
        <v>7270</v>
      </c>
      <c r="E7270" s="47"/>
      <c r="F7270" s="25">
        <f t="shared" si="1020"/>
        <v>1.04</v>
      </c>
      <c r="G7270" s="25">
        <f>VLOOKUP(F7270,'Spezifische Werte'!$B$2:$C$4002,2,FALSE)</f>
        <v>0</v>
      </c>
      <c r="H7270" s="25">
        <f t="shared" si="1023"/>
        <v>0</v>
      </c>
      <c r="J7270" s="25">
        <f t="shared" si="1021"/>
        <v>1.05</v>
      </c>
      <c r="K7270" s="25">
        <f>VLOOKUP(J7270,'Spezifische Werte'!$B$2:$C$4002,2,FALSE)</f>
        <v>0</v>
      </c>
      <c r="L7270" s="25">
        <f t="shared" si="1024"/>
        <v>0</v>
      </c>
      <c r="R7270" s="25">
        <v>7268</v>
      </c>
      <c r="S7270" s="25">
        <v>7267</v>
      </c>
      <c r="T7270" s="25">
        <f t="shared" si="1028"/>
        <v>1.0799308393294713E-2</v>
      </c>
      <c r="U7270" s="25">
        <f t="shared" si="1025"/>
        <v>1.1342884234592683E-2</v>
      </c>
      <c r="W7270" s="17">
        <f>Eingabe!H7271</f>
        <v>28</v>
      </c>
      <c r="X7270" s="17">
        <f t="shared" si="1026"/>
        <v>0.28000000000000003</v>
      </c>
      <c r="Y7270" s="17">
        <f t="shared" si="1027"/>
        <v>30</v>
      </c>
    </row>
    <row r="7271" spans="1:25" x14ac:dyDescent="0.15">
      <c r="A7271" s="82">
        <f t="shared" si="1022"/>
        <v>10</v>
      </c>
      <c r="B7271" s="46">
        <v>43768.833333315706</v>
      </c>
      <c r="C7271" s="47">
        <f>Eingabe!G7272</f>
        <v>1.2</v>
      </c>
      <c r="D7271" s="77">
        <v>7271</v>
      </c>
      <c r="E7271" s="47"/>
      <c r="F7271" s="25">
        <f t="shared" si="1020"/>
        <v>1.79</v>
      </c>
      <c r="G7271" s="25">
        <f>VLOOKUP(F7271,'Spezifische Werte'!$B$2:$C$4002,2,FALSE)</f>
        <v>2.732045827896414E-4</v>
      </c>
      <c r="H7271" s="25">
        <f t="shared" si="1023"/>
        <v>0.54640916557928276</v>
      </c>
      <c r="J7271" s="25">
        <f t="shared" si="1021"/>
        <v>1.8</v>
      </c>
      <c r="K7271" s="25">
        <f>VLOOKUP(J7271,'Spezifische Werte'!$B$2:$C$4002,2,FALSE)</f>
        <v>2.8378103843694903E-4</v>
      </c>
      <c r="L7271" s="25">
        <f t="shared" si="1024"/>
        <v>0.56756207687389804</v>
      </c>
      <c r="R7271" s="25">
        <v>7269</v>
      </c>
      <c r="S7271" s="25">
        <v>7268</v>
      </c>
      <c r="T7271" s="25">
        <f t="shared" si="1028"/>
        <v>1.0799308393294713E-2</v>
      </c>
      <c r="U7271" s="25">
        <f t="shared" si="1025"/>
        <v>1.1342884234592683E-2</v>
      </c>
      <c r="W7271" s="17">
        <f>Eingabe!H7272</f>
        <v>61</v>
      </c>
      <c r="X7271" s="17">
        <f t="shared" si="1026"/>
        <v>0.61</v>
      </c>
      <c r="Y7271" s="17">
        <f t="shared" si="1027"/>
        <v>60</v>
      </c>
    </row>
    <row r="7272" spans="1:25" x14ac:dyDescent="0.15">
      <c r="A7272" s="82">
        <f t="shared" si="1022"/>
        <v>10</v>
      </c>
      <c r="B7272" s="46">
        <v>43768.87499998237</v>
      </c>
      <c r="C7272" s="47">
        <f>Eingabe!G7273</f>
        <v>1.5</v>
      </c>
      <c r="D7272" s="77">
        <v>7272</v>
      </c>
      <c r="E7272" s="47"/>
      <c r="F7272" s="25">
        <f t="shared" si="1020"/>
        <v>2.2400000000000002</v>
      </c>
      <c r="G7272" s="25">
        <f>VLOOKUP(F7272,'Spezifische Werte'!$B$2:$C$4002,2,FALSE)</f>
        <v>1.1193746192255218E-3</v>
      </c>
      <c r="H7272" s="25">
        <f t="shared" si="1023"/>
        <v>2.2387492384510437</v>
      </c>
      <c r="J7272" s="25">
        <f t="shared" si="1021"/>
        <v>2.25</v>
      </c>
      <c r="K7272" s="25">
        <f>VLOOKUP(J7272,'Spezifische Werte'!$B$2:$C$4002,2,FALSE)</f>
        <v>1.1487981333340618E-3</v>
      </c>
      <c r="L7272" s="25">
        <f t="shared" si="1024"/>
        <v>2.2975962666681236</v>
      </c>
      <c r="R7272" s="25">
        <v>7270</v>
      </c>
      <c r="S7272" s="25">
        <v>7269</v>
      </c>
      <c r="T7272" s="25">
        <f t="shared" si="1028"/>
        <v>1.0799308393294713E-2</v>
      </c>
      <c r="U7272" s="25">
        <f t="shared" si="1025"/>
        <v>1.1342884234592683E-2</v>
      </c>
      <c r="W7272" s="17">
        <f>Eingabe!H7273</f>
        <v>58</v>
      </c>
      <c r="X7272" s="17">
        <f t="shared" si="1026"/>
        <v>0.57999999999999996</v>
      </c>
      <c r="Y7272" s="17">
        <f t="shared" si="1027"/>
        <v>60</v>
      </c>
    </row>
    <row r="7273" spans="1:25" x14ac:dyDescent="0.15">
      <c r="A7273" s="82">
        <f t="shared" si="1022"/>
        <v>10</v>
      </c>
      <c r="B7273" s="46">
        <v>43768.916666649035</v>
      </c>
      <c r="C7273" s="47">
        <f>Eingabe!G7274</f>
        <v>1.3</v>
      </c>
      <c r="D7273" s="77">
        <v>7273</v>
      </c>
      <c r="E7273" s="47"/>
      <c r="F7273" s="25">
        <f t="shared" si="1020"/>
        <v>1.94</v>
      </c>
      <c r="G7273" s="25">
        <f>VLOOKUP(F7273,'Spezifische Werte'!$B$2:$C$4002,2,FALSE)</f>
        <v>4.6180923534292335E-4</v>
      </c>
      <c r="H7273" s="25">
        <f t="shared" si="1023"/>
        <v>0.92361847068584668</v>
      </c>
      <c r="J7273" s="25">
        <f t="shared" si="1021"/>
        <v>1.95</v>
      </c>
      <c r="K7273" s="25">
        <f>VLOOKUP(J7273,'Spezifische Werte'!$B$2:$C$4002,2,FALSE)</f>
        <v>4.7680243241041462E-4</v>
      </c>
      <c r="L7273" s="25">
        <f t="shared" si="1024"/>
        <v>0.95360486482082929</v>
      </c>
      <c r="R7273" s="25">
        <v>7271</v>
      </c>
      <c r="S7273" s="25">
        <v>7270</v>
      </c>
      <c r="T7273" s="25">
        <f t="shared" si="1028"/>
        <v>1.0799308393294713E-2</v>
      </c>
      <c r="U7273" s="25">
        <f t="shared" si="1025"/>
        <v>1.1342884234592683E-2</v>
      </c>
      <c r="W7273" s="17">
        <f>Eingabe!H7274</f>
        <v>50</v>
      </c>
      <c r="X7273" s="17">
        <f t="shared" si="1026"/>
        <v>0.5</v>
      </c>
      <c r="Y7273" s="17">
        <f t="shared" si="1027"/>
        <v>50</v>
      </c>
    </row>
    <row r="7274" spans="1:25" x14ac:dyDescent="0.15">
      <c r="A7274" s="82">
        <f t="shared" si="1022"/>
        <v>10</v>
      </c>
      <c r="B7274" s="46">
        <v>43768.958333315699</v>
      </c>
      <c r="C7274" s="47">
        <f>Eingabe!G7275</f>
        <v>1.9</v>
      </c>
      <c r="D7274" s="77">
        <v>7274</v>
      </c>
      <c r="E7274" s="47"/>
      <c r="F7274" s="25">
        <f t="shared" si="1020"/>
        <v>2.83</v>
      </c>
      <c r="G7274" s="25">
        <f>VLOOKUP(F7274,'Spezifische Werte'!$B$2:$C$4002,2,FALSE)</f>
        <v>5.3996541966473566E-3</v>
      </c>
      <c r="H7274" s="25">
        <f t="shared" si="1023"/>
        <v>10.799308393294714</v>
      </c>
      <c r="J7274" s="25">
        <f t="shared" si="1021"/>
        <v>2.85</v>
      </c>
      <c r="K7274" s="25">
        <f>VLOOKUP(J7274,'Spezifische Werte'!$B$2:$C$4002,2,FALSE)</f>
        <v>5.6714421172963415E-3</v>
      </c>
      <c r="L7274" s="25">
        <f t="shared" si="1024"/>
        <v>11.342884234592683</v>
      </c>
      <c r="R7274" s="25">
        <v>7272</v>
      </c>
      <c r="S7274" s="25">
        <v>7271</v>
      </c>
      <c r="T7274" s="25">
        <f t="shared" si="1028"/>
        <v>1.0799308393294713E-2</v>
      </c>
      <c r="U7274" s="25">
        <f t="shared" si="1025"/>
        <v>1.1342884234592683E-2</v>
      </c>
      <c r="W7274" s="17">
        <f>Eingabe!H7275</f>
        <v>44</v>
      </c>
      <c r="X7274" s="17">
        <f t="shared" si="1026"/>
        <v>0.44</v>
      </c>
      <c r="Y7274" s="17">
        <f t="shared" si="1027"/>
        <v>40</v>
      </c>
    </row>
    <row r="7275" spans="1:25" x14ac:dyDescent="0.15">
      <c r="A7275" s="82">
        <f t="shared" si="1022"/>
        <v>10</v>
      </c>
      <c r="B7275" s="46">
        <v>43768.999999982363</v>
      </c>
      <c r="C7275" s="47">
        <f>Eingabe!G7276</f>
        <v>2.4</v>
      </c>
      <c r="D7275" s="77">
        <v>7275</v>
      </c>
      <c r="E7275" s="47"/>
      <c r="F7275" s="25">
        <f t="shared" si="1020"/>
        <v>3.58</v>
      </c>
      <c r="G7275" s="25">
        <f>VLOOKUP(F7275,'Spezifische Werte'!$B$2:$C$4002,2,FALSE)</f>
        <v>2.2829235995572409E-2</v>
      </c>
      <c r="H7275" s="25">
        <f t="shared" si="1023"/>
        <v>45.658471991144815</v>
      </c>
      <c r="J7275" s="25">
        <f t="shared" si="1021"/>
        <v>3.6</v>
      </c>
      <c r="K7275" s="25">
        <f>VLOOKUP(J7275,'Spezifische Werte'!$B$2:$C$4002,2,FALSE)</f>
        <v>2.3596471134930203E-2</v>
      </c>
      <c r="L7275" s="25">
        <f t="shared" si="1024"/>
        <v>47.19294226986041</v>
      </c>
      <c r="R7275" s="25">
        <v>7273</v>
      </c>
      <c r="S7275" s="25">
        <v>7272</v>
      </c>
      <c r="T7275" s="25">
        <f t="shared" si="1028"/>
        <v>1.0799308393294713E-2</v>
      </c>
      <c r="U7275" s="25">
        <f t="shared" si="1025"/>
        <v>1.1342884234592683E-2</v>
      </c>
      <c r="W7275" s="17">
        <f>Eingabe!H7276</f>
        <v>41</v>
      </c>
      <c r="X7275" s="17">
        <f t="shared" si="1026"/>
        <v>0.41</v>
      </c>
      <c r="Y7275" s="17">
        <f t="shared" si="1027"/>
        <v>40</v>
      </c>
    </row>
    <row r="7276" spans="1:25" x14ac:dyDescent="0.15">
      <c r="A7276" s="82">
        <f t="shared" si="1022"/>
        <v>10</v>
      </c>
      <c r="B7276" s="46">
        <v>43769.041666649027</v>
      </c>
      <c r="C7276" s="47">
        <f>Eingabe!G7277</f>
        <v>2.6</v>
      </c>
      <c r="D7276" s="77">
        <v>7276</v>
      </c>
      <c r="E7276" s="47"/>
      <c r="F7276" s="25">
        <f t="shared" si="1020"/>
        <v>3.88</v>
      </c>
      <c r="G7276" s="25">
        <f>VLOOKUP(F7276,'Spezifische Werte'!$B$2:$C$4002,2,FALSE)</f>
        <v>3.5689320314118818E-2</v>
      </c>
      <c r="H7276" s="25">
        <f t="shared" si="1023"/>
        <v>71.378640628237633</v>
      </c>
      <c r="J7276" s="25">
        <f t="shared" si="1021"/>
        <v>3.9</v>
      </c>
      <c r="K7276" s="25">
        <f>VLOOKUP(J7276,'Spezifische Werte'!$B$2:$C$4002,2,FALSE)</f>
        <v>3.6613952811549305E-2</v>
      </c>
      <c r="L7276" s="25">
        <f t="shared" si="1024"/>
        <v>73.227905623098607</v>
      </c>
      <c r="R7276" s="25">
        <v>7274</v>
      </c>
      <c r="S7276" s="25">
        <v>7273</v>
      </c>
      <c r="T7276" s="25">
        <f t="shared" si="1028"/>
        <v>1.0799308393294713E-2</v>
      </c>
      <c r="U7276" s="25">
        <f t="shared" si="1025"/>
        <v>1.1342884234592683E-2</v>
      </c>
      <c r="W7276" s="17">
        <f>Eingabe!H7277</f>
        <v>40</v>
      </c>
      <c r="X7276" s="17">
        <f t="shared" si="1026"/>
        <v>0.4</v>
      </c>
      <c r="Y7276" s="17">
        <f t="shared" si="1027"/>
        <v>40</v>
      </c>
    </row>
    <row r="7277" spans="1:25" x14ac:dyDescent="0.15">
      <c r="A7277" s="82">
        <f t="shared" si="1022"/>
        <v>10</v>
      </c>
      <c r="B7277" s="46">
        <v>43769.083333315692</v>
      </c>
      <c r="C7277" s="47">
        <f>Eingabe!G7278</f>
        <v>2.8</v>
      </c>
      <c r="D7277" s="77">
        <v>7277</v>
      </c>
      <c r="E7277" s="47"/>
      <c r="F7277" s="25">
        <f t="shared" si="1020"/>
        <v>4.18</v>
      </c>
      <c r="G7277" s="25">
        <f>VLOOKUP(F7277,'Spezifische Werte'!$B$2:$C$4002,2,FALSE)</f>
        <v>4.9643016475870723E-2</v>
      </c>
      <c r="H7277" s="25">
        <f t="shared" si="1023"/>
        <v>99.286032951741447</v>
      </c>
      <c r="J7277" s="25">
        <f t="shared" si="1021"/>
        <v>4.2</v>
      </c>
      <c r="K7277" s="25">
        <f>VLOOKUP(J7277,'Spezifische Werte'!$B$2:$C$4002,2,FALSE)</f>
        <v>5.0575500247497268E-2</v>
      </c>
      <c r="L7277" s="25">
        <f t="shared" si="1024"/>
        <v>101.15100049499453</v>
      </c>
      <c r="R7277" s="25">
        <v>7275</v>
      </c>
      <c r="S7277" s="25">
        <v>7274</v>
      </c>
      <c r="T7277" s="25">
        <f t="shared" si="1028"/>
        <v>1.0799308393294713E-2</v>
      </c>
      <c r="U7277" s="25">
        <f t="shared" si="1025"/>
        <v>1.1342884234592683E-2</v>
      </c>
      <c r="W7277" s="17">
        <f>Eingabe!H7278</f>
        <v>46</v>
      </c>
      <c r="X7277" s="17">
        <f t="shared" si="1026"/>
        <v>0.46</v>
      </c>
      <c r="Y7277" s="17">
        <f t="shared" si="1027"/>
        <v>50</v>
      </c>
    </row>
    <row r="7278" spans="1:25" x14ac:dyDescent="0.15">
      <c r="A7278" s="82">
        <f t="shared" si="1022"/>
        <v>10</v>
      </c>
      <c r="B7278" s="46">
        <v>43769.124999982356</v>
      </c>
      <c r="C7278" s="47">
        <f>Eingabe!G7279</f>
        <v>3.8</v>
      </c>
      <c r="D7278" s="77">
        <v>7278</v>
      </c>
      <c r="E7278" s="47"/>
      <c r="F7278" s="25">
        <f t="shared" si="1020"/>
        <v>5.67</v>
      </c>
      <c r="G7278" s="25">
        <f>VLOOKUP(F7278,'Spezifische Werte'!$B$2:$C$4002,2,FALSE)</f>
        <v>0.13840049448137109</v>
      </c>
      <c r="H7278" s="25">
        <f t="shared" si="1023"/>
        <v>276.80098896274217</v>
      </c>
      <c r="J7278" s="25">
        <f t="shared" si="1021"/>
        <v>5.7</v>
      </c>
      <c r="K7278" s="25">
        <f>VLOOKUP(J7278,'Spezifische Werte'!$B$2:$C$4002,2,FALSE)</f>
        <v>0.14069825500153915</v>
      </c>
      <c r="L7278" s="25">
        <f t="shared" si="1024"/>
        <v>281.39651000307828</v>
      </c>
      <c r="R7278" s="25">
        <v>7276</v>
      </c>
      <c r="S7278" s="25">
        <v>7275</v>
      </c>
      <c r="T7278" s="25">
        <f t="shared" si="1028"/>
        <v>1.0799308393294713E-2</v>
      </c>
      <c r="U7278" s="25">
        <f t="shared" si="1025"/>
        <v>1.1342884234592683E-2</v>
      </c>
      <c r="W7278" s="17">
        <f>Eingabe!H7279</f>
        <v>41</v>
      </c>
      <c r="X7278" s="17">
        <f t="shared" si="1026"/>
        <v>0.41</v>
      </c>
      <c r="Y7278" s="17">
        <f t="shared" si="1027"/>
        <v>40</v>
      </c>
    </row>
    <row r="7279" spans="1:25" x14ac:dyDescent="0.15">
      <c r="A7279" s="82">
        <f t="shared" si="1022"/>
        <v>10</v>
      </c>
      <c r="B7279" s="46">
        <v>43769.16666664902</v>
      </c>
      <c r="C7279" s="47">
        <f>Eingabe!G7280</f>
        <v>5.2</v>
      </c>
      <c r="D7279" s="77">
        <v>7279</v>
      </c>
      <c r="E7279" s="47"/>
      <c r="F7279" s="25">
        <f t="shared" si="1020"/>
        <v>7.76</v>
      </c>
      <c r="G7279" s="25">
        <f>VLOOKUP(F7279,'Spezifische Werte'!$B$2:$C$4002,2,FALSE)</f>
        <v>0.37619660828942059</v>
      </c>
      <c r="H7279" s="25">
        <f t="shared" si="1023"/>
        <v>752.39321657884113</v>
      </c>
      <c r="J7279" s="25">
        <f t="shared" si="1021"/>
        <v>7.8</v>
      </c>
      <c r="K7279" s="25">
        <f>VLOOKUP(J7279,'Spezifische Werte'!$B$2:$C$4002,2,FALSE)</f>
        <v>0.3821877888895947</v>
      </c>
      <c r="L7279" s="25">
        <f t="shared" si="1024"/>
        <v>764.37557777918937</v>
      </c>
      <c r="R7279" s="25">
        <v>7277</v>
      </c>
      <c r="S7279" s="25">
        <v>7276</v>
      </c>
      <c r="T7279" s="25">
        <f t="shared" si="1028"/>
        <v>1.0799308393294713E-2</v>
      </c>
      <c r="U7279" s="25">
        <f t="shared" si="1025"/>
        <v>1.1342884234592683E-2</v>
      </c>
      <c r="W7279" s="17">
        <f>Eingabe!H7280</f>
        <v>40</v>
      </c>
      <c r="X7279" s="17">
        <f t="shared" si="1026"/>
        <v>0.4</v>
      </c>
      <c r="Y7279" s="17">
        <f t="shared" si="1027"/>
        <v>40</v>
      </c>
    </row>
    <row r="7280" spans="1:25" x14ac:dyDescent="0.15">
      <c r="A7280" s="82">
        <f t="shared" si="1022"/>
        <v>10</v>
      </c>
      <c r="B7280" s="46">
        <v>43769.208333315684</v>
      </c>
      <c r="C7280" s="47">
        <f>Eingabe!G7281</f>
        <v>6.9</v>
      </c>
      <c r="D7280" s="77">
        <v>7280</v>
      </c>
      <c r="E7280" s="47"/>
      <c r="F7280" s="25">
        <f t="shared" si="1020"/>
        <v>10.29</v>
      </c>
      <c r="G7280" s="25">
        <f>VLOOKUP(F7280,'Spezifische Werte'!$B$2:$C$4002,2,FALSE)</f>
        <v>0.77847265329133075</v>
      </c>
      <c r="H7280" s="25">
        <f t="shared" si="1023"/>
        <v>1556.9453065826615</v>
      </c>
      <c r="J7280" s="25">
        <f t="shared" si="1021"/>
        <v>10.35</v>
      </c>
      <c r="K7280" s="25">
        <f>VLOOKUP(J7280,'Spezifische Werte'!$B$2:$C$4002,2,FALSE)</f>
        <v>0.78556540744998338</v>
      </c>
      <c r="L7280" s="25">
        <f t="shared" si="1024"/>
        <v>1571.1308148999667</v>
      </c>
      <c r="R7280" s="25">
        <v>7278</v>
      </c>
      <c r="S7280" s="25">
        <v>7277</v>
      </c>
      <c r="T7280" s="25">
        <f t="shared" si="1028"/>
        <v>1.0799308393294713E-2</v>
      </c>
      <c r="U7280" s="25">
        <f t="shared" si="1025"/>
        <v>1.1342884234592683E-2</v>
      </c>
      <c r="W7280" s="17">
        <f>Eingabe!H7281</f>
        <v>53</v>
      </c>
      <c r="X7280" s="17">
        <f t="shared" si="1026"/>
        <v>0.53</v>
      </c>
      <c r="Y7280" s="17">
        <f t="shared" si="1027"/>
        <v>50</v>
      </c>
    </row>
    <row r="7281" spans="1:25" x14ac:dyDescent="0.15">
      <c r="A7281" s="82">
        <f t="shared" si="1022"/>
        <v>10</v>
      </c>
      <c r="B7281" s="46">
        <v>43769.249999982349</v>
      </c>
      <c r="C7281" s="47">
        <f>Eingabe!G7282</f>
        <v>4.8</v>
      </c>
      <c r="D7281" s="77">
        <v>7281</v>
      </c>
      <c r="E7281" s="47"/>
      <c r="F7281" s="25">
        <f t="shared" si="1020"/>
        <v>7.16</v>
      </c>
      <c r="G7281" s="25">
        <f>VLOOKUP(F7281,'Spezifische Werte'!$B$2:$C$4002,2,FALSE)</f>
        <v>0.29271421469315961</v>
      </c>
      <c r="H7281" s="25">
        <f t="shared" si="1023"/>
        <v>585.42842938631918</v>
      </c>
      <c r="J7281" s="25">
        <f t="shared" si="1021"/>
        <v>7.2</v>
      </c>
      <c r="K7281" s="25">
        <f>VLOOKUP(J7281,'Spezifische Werte'!$B$2:$C$4002,2,FALSE)</f>
        <v>0.29789883692567737</v>
      </c>
      <c r="L7281" s="25">
        <f t="shared" si="1024"/>
        <v>595.79767385135472</v>
      </c>
      <c r="R7281" s="25">
        <v>7279</v>
      </c>
      <c r="S7281" s="25">
        <v>7278</v>
      </c>
      <c r="T7281" s="25">
        <f t="shared" si="1028"/>
        <v>1.0799308393294713E-2</v>
      </c>
      <c r="U7281" s="25">
        <f t="shared" si="1025"/>
        <v>1.1342884234592683E-2</v>
      </c>
      <c r="W7281" s="17">
        <f>Eingabe!H7282</f>
        <v>41</v>
      </c>
      <c r="X7281" s="17">
        <f t="shared" si="1026"/>
        <v>0.41</v>
      </c>
      <c r="Y7281" s="17">
        <f t="shared" si="1027"/>
        <v>40</v>
      </c>
    </row>
    <row r="7282" spans="1:25" x14ac:dyDescent="0.15">
      <c r="A7282" s="82">
        <f t="shared" si="1022"/>
        <v>10</v>
      </c>
      <c r="B7282" s="46">
        <v>43769.291666649013</v>
      </c>
      <c r="C7282" s="47">
        <f>Eingabe!G7283</f>
        <v>5.3</v>
      </c>
      <c r="D7282" s="77">
        <v>7282</v>
      </c>
      <c r="E7282" s="47"/>
      <c r="F7282" s="25">
        <f t="shared" si="1020"/>
        <v>7.91</v>
      </c>
      <c r="G7282" s="25">
        <f>VLOOKUP(F7282,'Spezifische Werte'!$B$2:$C$4002,2,FALSE)</f>
        <v>0.39893199083383452</v>
      </c>
      <c r="H7282" s="25">
        <f t="shared" si="1023"/>
        <v>797.86398166766901</v>
      </c>
      <c r="J7282" s="25">
        <f t="shared" si="1021"/>
        <v>7.95</v>
      </c>
      <c r="K7282" s="25">
        <f>VLOOKUP(J7282,'Spezifische Werte'!$B$2:$C$4002,2,FALSE)</f>
        <v>0.40511792205919206</v>
      </c>
      <c r="L7282" s="25">
        <f t="shared" si="1024"/>
        <v>810.23584411838408</v>
      </c>
      <c r="R7282" s="25">
        <v>7280</v>
      </c>
      <c r="S7282" s="25">
        <v>7279</v>
      </c>
      <c r="T7282" s="25">
        <f t="shared" si="1028"/>
        <v>1.0799308393294713E-2</v>
      </c>
      <c r="U7282" s="25">
        <f t="shared" si="1025"/>
        <v>1.1342884234592683E-2</v>
      </c>
      <c r="W7282" s="17">
        <f>Eingabe!H7283</f>
        <v>33</v>
      </c>
      <c r="X7282" s="17">
        <f t="shared" si="1026"/>
        <v>0.33</v>
      </c>
      <c r="Y7282" s="17">
        <f t="shared" si="1027"/>
        <v>30</v>
      </c>
    </row>
    <row r="7283" spans="1:25" x14ac:dyDescent="0.15">
      <c r="A7283" s="82">
        <f t="shared" si="1022"/>
        <v>10</v>
      </c>
      <c r="B7283" s="46">
        <v>43769.333333315677</v>
      </c>
      <c r="C7283" s="47">
        <f>Eingabe!G7284</f>
        <v>4</v>
      </c>
      <c r="D7283" s="77">
        <v>7283</v>
      </c>
      <c r="E7283" s="47"/>
      <c r="F7283" s="25">
        <f t="shared" si="1020"/>
        <v>5.97</v>
      </c>
      <c r="G7283" s="25">
        <f>VLOOKUP(F7283,'Spezifische Werte'!$B$2:$C$4002,2,FALSE)</f>
        <v>0.1627434603343155</v>
      </c>
      <c r="H7283" s="25">
        <f t="shared" si="1023"/>
        <v>325.486920668631</v>
      </c>
      <c r="J7283" s="25">
        <f t="shared" si="1021"/>
        <v>6</v>
      </c>
      <c r="K7283" s="25">
        <f>VLOOKUP(J7283,'Spezifische Werte'!$B$2:$C$4002,2,FALSE)</f>
        <v>0.16538134424295356</v>
      </c>
      <c r="L7283" s="25">
        <f t="shared" si="1024"/>
        <v>330.76268848590712</v>
      </c>
      <c r="R7283" s="25">
        <v>7281</v>
      </c>
      <c r="S7283" s="25">
        <v>7280</v>
      </c>
      <c r="T7283" s="25">
        <f t="shared" si="1028"/>
        <v>1.0799308393294713E-2</v>
      </c>
      <c r="U7283" s="25">
        <f t="shared" si="1025"/>
        <v>1.1342884234592683E-2</v>
      </c>
      <c r="W7283" s="17">
        <f>Eingabe!H7284</f>
        <v>19</v>
      </c>
      <c r="X7283" s="17">
        <f t="shared" si="1026"/>
        <v>0.19</v>
      </c>
      <c r="Y7283" s="17">
        <f t="shared" si="1027"/>
        <v>20</v>
      </c>
    </row>
    <row r="7284" spans="1:25" x14ac:dyDescent="0.15">
      <c r="A7284" s="82">
        <f t="shared" si="1022"/>
        <v>10</v>
      </c>
      <c r="B7284" s="46">
        <v>43769.374999982341</v>
      </c>
      <c r="C7284" s="47">
        <f>Eingabe!G7285</f>
        <v>3.7</v>
      </c>
      <c r="D7284" s="77">
        <v>7284</v>
      </c>
      <c r="E7284" s="47"/>
      <c r="F7284" s="25">
        <f t="shared" si="1020"/>
        <v>5.52</v>
      </c>
      <c r="G7284" s="25">
        <f>VLOOKUP(F7284,'Spezifische Werte'!$B$2:$C$4002,2,FALSE)</f>
        <v>0.12721663519138685</v>
      </c>
      <c r="H7284" s="25">
        <f t="shared" si="1023"/>
        <v>254.43327038277369</v>
      </c>
      <c r="J7284" s="25">
        <f t="shared" si="1021"/>
        <v>5.55</v>
      </c>
      <c r="K7284" s="25">
        <f>VLOOKUP(J7284,'Spezifische Werte'!$B$2:$C$4002,2,FALSE)</f>
        <v>0.12941942247043492</v>
      </c>
      <c r="L7284" s="25">
        <f t="shared" si="1024"/>
        <v>258.83884494086982</v>
      </c>
      <c r="R7284" s="25">
        <v>7282</v>
      </c>
      <c r="S7284" s="25">
        <v>7281</v>
      </c>
      <c r="T7284" s="25">
        <f t="shared" si="1028"/>
        <v>1.0799308393294713E-2</v>
      </c>
      <c r="U7284" s="25">
        <f t="shared" si="1025"/>
        <v>1.1342884234592683E-2</v>
      </c>
      <c r="W7284" s="17">
        <f>Eingabe!H7285</f>
        <v>354</v>
      </c>
      <c r="X7284" s="17">
        <f t="shared" si="1026"/>
        <v>3.54</v>
      </c>
      <c r="Y7284" s="17">
        <f t="shared" si="1027"/>
        <v>350</v>
      </c>
    </row>
    <row r="7285" spans="1:25" x14ac:dyDescent="0.15">
      <c r="A7285" s="82">
        <f t="shared" si="1022"/>
        <v>10</v>
      </c>
      <c r="B7285" s="46">
        <v>43769.416666649005</v>
      </c>
      <c r="C7285" s="47">
        <f>Eingabe!G7286</f>
        <v>2.9</v>
      </c>
      <c r="D7285" s="77">
        <v>7285</v>
      </c>
      <c r="E7285" s="47"/>
      <c r="F7285" s="25">
        <f t="shared" si="1020"/>
        <v>4.33</v>
      </c>
      <c r="G7285" s="25">
        <f>VLOOKUP(F7285,'Spezifische Werte'!$B$2:$C$4002,2,FALSE)</f>
        <v>5.667919590547657E-2</v>
      </c>
      <c r="H7285" s="25">
        <f t="shared" si="1023"/>
        <v>113.35839181095314</v>
      </c>
      <c r="J7285" s="25">
        <f t="shared" si="1021"/>
        <v>4.3499999999999996</v>
      </c>
      <c r="K7285" s="25">
        <f>VLOOKUP(J7285,'Spezifische Werte'!$B$2:$C$4002,2,FALSE)</f>
        <v>5.7627330651301621E-2</v>
      </c>
      <c r="L7285" s="25">
        <f t="shared" si="1024"/>
        <v>115.25466130260324</v>
      </c>
      <c r="R7285" s="25">
        <v>7283</v>
      </c>
      <c r="S7285" s="25">
        <v>7282</v>
      </c>
      <c r="T7285" s="25">
        <f t="shared" si="1028"/>
        <v>1.0799308393294713E-2</v>
      </c>
      <c r="U7285" s="25">
        <f t="shared" si="1025"/>
        <v>1.1342884234592683E-2</v>
      </c>
      <c r="W7285" s="17">
        <f>Eingabe!H7286</f>
        <v>327</v>
      </c>
      <c r="X7285" s="17">
        <f t="shared" si="1026"/>
        <v>3.27</v>
      </c>
      <c r="Y7285" s="17">
        <f t="shared" si="1027"/>
        <v>330</v>
      </c>
    </row>
    <row r="7286" spans="1:25" x14ac:dyDescent="0.15">
      <c r="A7286" s="82">
        <f t="shared" si="1022"/>
        <v>10</v>
      </c>
      <c r="B7286" s="46">
        <v>43769.45833331567</v>
      </c>
      <c r="C7286" s="47">
        <f>Eingabe!G7287</f>
        <v>3.2</v>
      </c>
      <c r="D7286" s="77">
        <v>7286</v>
      </c>
      <c r="E7286" s="47"/>
      <c r="F7286" s="25">
        <f t="shared" si="1020"/>
        <v>4.7699999999999996</v>
      </c>
      <c r="G7286" s="25">
        <f>VLOOKUP(F7286,'Spezifische Werte'!$B$2:$C$4002,2,FALSE)</f>
        <v>7.8679349945367349E-2</v>
      </c>
      <c r="H7286" s="25">
        <f t="shared" si="1023"/>
        <v>157.3586998907347</v>
      </c>
      <c r="J7286" s="25">
        <f t="shared" si="1021"/>
        <v>4.8</v>
      </c>
      <c r="K7286" s="25">
        <f>VLOOKUP(J7286,'Spezifische Werte'!$B$2:$C$4002,2,FALSE)</f>
        <v>8.0310065544742015E-2</v>
      </c>
      <c r="L7286" s="25">
        <f t="shared" si="1024"/>
        <v>160.62013108948403</v>
      </c>
      <c r="R7286" s="25">
        <v>7284</v>
      </c>
      <c r="S7286" s="25">
        <v>7283</v>
      </c>
      <c r="T7286" s="25">
        <f t="shared" si="1028"/>
        <v>1.0799308393294713E-2</v>
      </c>
      <c r="U7286" s="25">
        <f t="shared" si="1025"/>
        <v>1.1342884234592683E-2</v>
      </c>
      <c r="W7286" s="17">
        <f>Eingabe!H7287</f>
        <v>272</v>
      </c>
      <c r="X7286" s="17">
        <f t="shared" si="1026"/>
        <v>2.72</v>
      </c>
      <c r="Y7286" s="17">
        <f t="shared" si="1027"/>
        <v>270</v>
      </c>
    </row>
    <row r="7287" spans="1:25" x14ac:dyDescent="0.15">
      <c r="A7287" s="82">
        <f t="shared" si="1022"/>
        <v>10</v>
      </c>
      <c r="B7287" s="46">
        <v>43769.499999982334</v>
      </c>
      <c r="C7287" s="47">
        <f>Eingabe!G7288</f>
        <v>3.2</v>
      </c>
      <c r="D7287" s="77">
        <v>7287</v>
      </c>
      <c r="E7287" s="47"/>
      <c r="F7287" s="25">
        <f t="shared" si="1020"/>
        <v>4.7699999999999996</v>
      </c>
      <c r="G7287" s="25">
        <f>VLOOKUP(F7287,'Spezifische Werte'!$B$2:$C$4002,2,FALSE)</f>
        <v>7.8679349945367349E-2</v>
      </c>
      <c r="H7287" s="25">
        <f t="shared" si="1023"/>
        <v>157.3586998907347</v>
      </c>
      <c r="J7287" s="25">
        <f t="shared" si="1021"/>
        <v>4.8</v>
      </c>
      <c r="K7287" s="25">
        <f>VLOOKUP(J7287,'Spezifische Werte'!$B$2:$C$4002,2,FALSE)</f>
        <v>8.0310065544742015E-2</v>
      </c>
      <c r="L7287" s="25">
        <f t="shared" si="1024"/>
        <v>160.62013108948403</v>
      </c>
      <c r="R7287" s="25">
        <v>7285</v>
      </c>
      <c r="S7287" s="25">
        <v>7284</v>
      </c>
      <c r="T7287" s="25">
        <f t="shared" si="1028"/>
        <v>1.0799308393294713E-2</v>
      </c>
      <c r="U7287" s="25">
        <f t="shared" si="1025"/>
        <v>1.1342884234592683E-2</v>
      </c>
      <c r="W7287" s="17">
        <f>Eingabe!H7288</f>
        <v>293</v>
      </c>
      <c r="X7287" s="17">
        <f t="shared" si="1026"/>
        <v>2.93</v>
      </c>
      <c r="Y7287" s="17">
        <f t="shared" si="1027"/>
        <v>290</v>
      </c>
    </row>
    <row r="7288" spans="1:25" x14ac:dyDescent="0.15">
      <c r="A7288" s="82">
        <f t="shared" si="1022"/>
        <v>10</v>
      </c>
      <c r="B7288" s="46">
        <v>43769.541666648998</v>
      </c>
      <c r="C7288" s="47">
        <f>Eingabe!G7289</f>
        <v>4</v>
      </c>
      <c r="D7288" s="77">
        <v>7288</v>
      </c>
      <c r="E7288" s="47"/>
      <c r="F7288" s="25">
        <f t="shared" si="1020"/>
        <v>5.97</v>
      </c>
      <c r="G7288" s="25">
        <f>VLOOKUP(F7288,'Spezifische Werte'!$B$2:$C$4002,2,FALSE)</f>
        <v>0.1627434603343155</v>
      </c>
      <c r="H7288" s="25">
        <f t="shared" si="1023"/>
        <v>325.486920668631</v>
      </c>
      <c r="J7288" s="25">
        <f t="shared" si="1021"/>
        <v>6</v>
      </c>
      <c r="K7288" s="25">
        <f>VLOOKUP(J7288,'Spezifische Werte'!$B$2:$C$4002,2,FALSE)</f>
        <v>0.16538134424295356</v>
      </c>
      <c r="L7288" s="25">
        <f t="shared" si="1024"/>
        <v>330.76268848590712</v>
      </c>
      <c r="R7288" s="25">
        <v>7286</v>
      </c>
      <c r="S7288" s="25">
        <v>7285</v>
      </c>
      <c r="T7288" s="25">
        <f t="shared" si="1028"/>
        <v>1.0799308393294713E-2</v>
      </c>
      <c r="U7288" s="25">
        <f t="shared" si="1025"/>
        <v>1.1342884234592683E-2</v>
      </c>
      <c r="W7288" s="17">
        <f>Eingabe!H7289</f>
        <v>294</v>
      </c>
      <c r="X7288" s="17">
        <f t="shared" si="1026"/>
        <v>2.94</v>
      </c>
      <c r="Y7288" s="17">
        <f t="shared" si="1027"/>
        <v>290</v>
      </c>
    </row>
    <row r="7289" spans="1:25" x14ac:dyDescent="0.15">
      <c r="A7289" s="82">
        <f t="shared" si="1022"/>
        <v>10</v>
      </c>
      <c r="B7289" s="46">
        <v>43769.583333315662</v>
      </c>
      <c r="C7289" s="47">
        <f>Eingabe!G7290</f>
        <v>3.4</v>
      </c>
      <c r="D7289" s="77">
        <v>7289</v>
      </c>
      <c r="E7289" s="47"/>
      <c r="F7289" s="25">
        <f t="shared" si="1020"/>
        <v>5.07</v>
      </c>
      <c r="G7289" s="25">
        <f>VLOOKUP(F7289,'Spezifische Werte'!$B$2:$C$4002,2,FALSE)</f>
        <v>9.6185977081711158E-2</v>
      </c>
      <c r="H7289" s="25">
        <f t="shared" si="1023"/>
        <v>192.37195416342232</v>
      </c>
      <c r="J7289" s="25">
        <f t="shared" si="1021"/>
        <v>5.0999999999999996</v>
      </c>
      <c r="K7289" s="25">
        <f>VLOOKUP(J7289,'Spezifische Werte'!$B$2:$C$4002,2,FALSE)</f>
        <v>9.8097213536623304E-2</v>
      </c>
      <c r="L7289" s="25">
        <f t="shared" si="1024"/>
        <v>196.1944270732466</v>
      </c>
      <c r="R7289" s="25">
        <v>7287</v>
      </c>
      <c r="S7289" s="25">
        <v>7286</v>
      </c>
      <c r="T7289" s="25">
        <f t="shared" si="1028"/>
        <v>1.0799308393294713E-2</v>
      </c>
      <c r="U7289" s="25">
        <f t="shared" si="1025"/>
        <v>1.1342884234592683E-2</v>
      </c>
      <c r="W7289" s="17">
        <f>Eingabe!H7290</f>
        <v>277</v>
      </c>
      <c r="X7289" s="17">
        <f t="shared" si="1026"/>
        <v>2.77</v>
      </c>
      <c r="Y7289" s="17">
        <f t="shared" si="1027"/>
        <v>280</v>
      </c>
    </row>
    <row r="7290" spans="1:25" x14ac:dyDescent="0.15">
      <c r="A7290" s="82">
        <f t="shared" si="1022"/>
        <v>10</v>
      </c>
      <c r="B7290" s="46">
        <v>43769.624999982327</v>
      </c>
      <c r="C7290" s="47">
        <f>Eingabe!G7291</f>
        <v>3.6</v>
      </c>
      <c r="D7290" s="77">
        <v>7290</v>
      </c>
      <c r="E7290" s="47"/>
      <c r="F7290" s="25">
        <f t="shared" si="1020"/>
        <v>5.37</v>
      </c>
      <c r="G7290" s="25">
        <f>VLOOKUP(F7290,'Spezifische Werte'!$B$2:$C$4002,2,FALSE)</f>
        <v>0.11640095819454216</v>
      </c>
      <c r="H7290" s="25">
        <f t="shared" si="1023"/>
        <v>232.80191638908431</v>
      </c>
      <c r="J7290" s="25">
        <f t="shared" si="1021"/>
        <v>5.4</v>
      </c>
      <c r="K7290" s="25">
        <f>VLOOKUP(J7290,'Spezifische Werte'!$B$2:$C$4002,2,FALSE)</f>
        <v>0.11853513474534576</v>
      </c>
      <c r="L7290" s="25">
        <f t="shared" si="1024"/>
        <v>237.07026949069152</v>
      </c>
      <c r="R7290" s="25">
        <v>7288</v>
      </c>
      <c r="S7290" s="25">
        <v>7287</v>
      </c>
      <c r="T7290" s="25">
        <f t="shared" si="1028"/>
        <v>1.0799308393294713E-2</v>
      </c>
      <c r="U7290" s="25">
        <f t="shared" si="1025"/>
        <v>1.1342884234592683E-2</v>
      </c>
      <c r="W7290" s="17">
        <f>Eingabe!H7291</f>
        <v>264</v>
      </c>
      <c r="X7290" s="17">
        <f t="shared" si="1026"/>
        <v>2.64</v>
      </c>
      <c r="Y7290" s="17">
        <f t="shared" si="1027"/>
        <v>260</v>
      </c>
    </row>
    <row r="7291" spans="1:25" x14ac:dyDescent="0.15">
      <c r="A7291" s="82">
        <f t="shared" si="1022"/>
        <v>10</v>
      </c>
      <c r="B7291" s="46">
        <v>43769.666666648991</v>
      </c>
      <c r="C7291" s="47">
        <f>Eingabe!G7292</f>
        <v>4.2</v>
      </c>
      <c r="D7291" s="77">
        <v>7291</v>
      </c>
      <c r="E7291" s="47"/>
      <c r="F7291" s="25">
        <f t="shared" si="1020"/>
        <v>6.27</v>
      </c>
      <c r="G7291" s="25">
        <f>VLOOKUP(F7291,'Spezifische Werte'!$B$2:$C$4002,2,FALSE)</f>
        <v>0.19098980973438914</v>
      </c>
      <c r="H7291" s="25">
        <f t="shared" si="1023"/>
        <v>381.97961946877831</v>
      </c>
      <c r="J7291" s="25">
        <f t="shared" si="1021"/>
        <v>6.3</v>
      </c>
      <c r="K7291" s="25">
        <f>VLOOKUP(J7291,'Spezifische Werte'!$B$2:$C$4002,2,FALSE)</f>
        <v>0.19401976060055698</v>
      </c>
      <c r="L7291" s="25">
        <f t="shared" si="1024"/>
        <v>388.03952120111398</v>
      </c>
      <c r="R7291" s="25">
        <v>7289</v>
      </c>
      <c r="S7291" s="25">
        <v>7288</v>
      </c>
      <c r="T7291" s="25">
        <f t="shared" si="1028"/>
        <v>1.0799308393294713E-2</v>
      </c>
      <c r="U7291" s="25">
        <f t="shared" si="1025"/>
        <v>1.1342884234592683E-2</v>
      </c>
      <c r="W7291" s="17">
        <f>Eingabe!H7292</f>
        <v>290</v>
      </c>
      <c r="X7291" s="17">
        <f t="shared" si="1026"/>
        <v>2.9</v>
      </c>
      <c r="Y7291" s="17">
        <f t="shared" si="1027"/>
        <v>290</v>
      </c>
    </row>
    <row r="7292" spans="1:25" x14ac:dyDescent="0.15">
      <c r="A7292" s="82">
        <f t="shared" si="1022"/>
        <v>10</v>
      </c>
      <c r="B7292" s="46">
        <v>43769.708333315655</v>
      </c>
      <c r="C7292" s="47">
        <f>Eingabe!G7293</f>
        <v>3.1</v>
      </c>
      <c r="D7292" s="77">
        <v>7292</v>
      </c>
      <c r="E7292" s="47"/>
      <c r="F7292" s="25">
        <f t="shared" si="1020"/>
        <v>4.62</v>
      </c>
      <c r="G7292" s="25">
        <f>VLOOKUP(F7292,'Spezifische Werte'!$B$2:$C$4002,2,FALSE)</f>
        <v>7.0834307543363312E-2</v>
      </c>
      <c r="H7292" s="25">
        <f t="shared" si="1023"/>
        <v>141.66861508672662</v>
      </c>
      <c r="J7292" s="25">
        <f t="shared" si="1021"/>
        <v>4.6500000000000004</v>
      </c>
      <c r="K7292" s="25">
        <f>VLOOKUP(J7292,'Spezifische Werte'!$B$2:$C$4002,2,FALSE)</f>
        <v>7.2366311882592071E-2</v>
      </c>
      <c r="L7292" s="25">
        <f t="shared" si="1024"/>
        <v>144.73262376518414</v>
      </c>
      <c r="R7292" s="25">
        <v>7290</v>
      </c>
      <c r="S7292" s="25">
        <v>7289</v>
      </c>
      <c r="T7292" s="25">
        <f t="shared" si="1028"/>
        <v>1.0799308393294713E-2</v>
      </c>
      <c r="U7292" s="25">
        <f t="shared" si="1025"/>
        <v>1.1342884234592683E-2</v>
      </c>
      <c r="W7292" s="17">
        <f>Eingabe!H7293</f>
        <v>280</v>
      </c>
      <c r="X7292" s="17">
        <f t="shared" si="1026"/>
        <v>2.8</v>
      </c>
      <c r="Y7292" s="17">
        <f t="shared" si="1027"/>
        <v>280</v>
      </c>
    </row>
    <row r="7293" spans="1:25" x14ac:dyDescent="0.15">
      <c r="A7293" s="82">
        <f t="shared" si="1022"/>
        <v>10</v>
      </c>
      <c r="B7293" s="46">
        <v>43769.749999982319</v>
      </c>
      <c r="C7293" s="47">
        <f>Eingabe!G7294</f>
        <v>3.7</v>
      </c>
      <c r="D7293" s="77">
        <v>7293</v>
      </c>
      <c r="E7293" s="47"/>
      <c r="F7293" s="25">
        <f t="shared" si="1020"/>
        <v>5.52</v>
      </c>
      <c r="G7293" s="25">
        <f>VLOOKUP(F7293,'Spezifische Werte'!$B$2:$C$4002,2,FALSE)</f>
        <v>0.12721663519138685</v>
      </c>
      <c r="H7293" s="25">
        <f t="shared" si="1023"/>
        <v>254.43327038277369</v>
      </c>
      <c r="J7293" s="25">
        <f t="shared" si="1021"/>
        <v>5.55</v>
      </c>
      <c r="K7293" s="25">
        <f>VLOOKUP(J7293,'Spezifische Werte'!$B$2:$C$4002,2,FALSE)</f>
        <v>0.12941942247043492</v>
      </c>
      <c r="L7293" s="25">
        <f t="shared" si="1024"/>
        <v>258.83884494086982</v>
      </c>
      <c r="R7293" s="25">
        <v>7291</v>
      </c>
      <c r="S7293" s="25">
        <v>7290</v>
      </c>
      <c r="T7293" s="25">
        <f t="shared" si="1028"/>
        <v>1.0799308393294713E-2</v>
      </c>
      <c r="U7293" s="25">
        <f t="shared" si="1025"/>
        <v>1.1342884234592683E-2</v>
      </c>
      <c r="W7293" s="17">
        <f>Eingabe!H7294</f>
        <v>281</v>
      </c>
      <c r="X7293" s="17">
        <f t="shared" si="1026"/>
        <v>2.81</v>
      </c>
      <c r="Y7293" s="17">
        <f t="shared" si="1027"/>
        <v>280</v>
      </c>
    </row>
    <row r="7294" spans="1:25" x14ac:dyDescent="0.15">
      <c r="A7294" s="82">
        <f t="shared" si="1022"/>
        <v>10</v>
      </c>
      <c r="B7294" s="46">
        <v>43769.791666648984</v>
      </c>
      <c r="C7294" s="47">
        <f>Eingabe!G7295</f>
        <v>3.2</v>
      </c>
      <c r="D7294" s="77">
        <v>7294</v>
      </c>
      <c r="E7294" s="47"/>
      <c r="F7294" s="25">
        <f t="shared" si="1020"/>
        <v>4.7699999999999996</v>
      </c>
      <c r="G7294" s="25">
        <f>VLOOKUP(F7294,'Spezifische Werte'!$B$2:$C$4002,2,FALSE)</f>
        <v>7.8679349945367349E-2</v>
      </c>
      <c r="H7294" s="25">
        <f t="shared" si="1023"/>
        <v>157.3586998907347</v>
      </c>
      <c r="J7294" s="25">
        <f t="shared" si="1021"/>
        <v>4.8</v>
      </c>
      <c r="K7294" s="25">
        <f>VLOOKUP(J7294,'Spezifische Werte'!$B$2:$C$4002,2,FALSE)</f>
        <v>8.0310065544742015E-2</v>
      </c>
      <c r="L7294" s="25">
        <f t="shared" si="1024"/>
        <v>160.62013108948403</v>
      </c>
      <c r="R7294" s="25">
        <v>7292</v>
      </c>
      <c r="S7294" s="25">
        <v>7291</v>
      </c>
      <c r="T7294" s="25">
        <f t="shared" si="1028"/>
        <v>1.0799308393294713E-2</v>
      </c>
      <c r="U7294" s="25">
        <f t="shared" si="1025"/>
        <v>1.1342884234592683E-2</v>
      </c>
      <c r="W7294" s="17">
        <f>Eingabe!H7295</f>
        <v>291</v>
      </c>
      <c r="X7294" s="17">
        <f t="shared" si="1026"/>
        <v>2.91</v>
      </c>
      <c r="Y7294" s="17">
        <f t="shared" si="1027"/>
        <v>290</v>
      </c>
    </row>
    <row r="7295" spans="1:25" x14ac:dyDescent="0.15">
      <c r="A7295" s="82">
        <f t="shared" si="1022"/>
        <v>10</v>
      </c>
      <c r="B7295" s="46">
        <v>43769.833333315648</v>
      </c>
      <c r="C7295" s="47">
        <f>Eingabe!G7296</f>
        <v>2.9</v>
      </c>
      <c r="D7295" s="77">
        <v>7295</v>
      </c>
      <c r="E7295" s="47"/>
      <c r="F7295" s="25">
        <f t="shared" si="1020"/>
        <v>4.33</v>
      </c>
      <c r="G7295" s="25">
        <f>VLOOKUP(F7295,'Spezifische Werte'!$B$2:$C$4002,2,FALSE)</f>
        <v>5.667919590547657E-2</v>
      </c>
      <c r="H7295" s="25">
        <f t="shared" si="1023"/>
        <v>113.35839181095314</v>
      </c>
      <c r="J7295" s="25">
        <f t="shared" si="1021"/>
        <v>4.3499999999999996</v>
      </c>
      <c r="K7295" s="25">
        <f>VLOOKUP(J7295,'Spezifische Werte'!$B$2:$C$4002,2,FALSE)</f>
        <v>5.7627330651301621E-2</v>
      </c>
      <c r="L7295" s="25">
        <f t="shared" si="1024"/>
        <v>115.25466130260324</v>
      </c>
      <c r="R7295" s="25">
        <v>7293</v>
      </c>
      <c r="S7295" s="25">
        <v>7292</v>
      </c>
      <c r="T7295" s="25">
        <f t="shared" si="1028"/>
        <v>1.0799308393294713E-2</v>
      </c>
      <c r="U7295" s="25">
        <f t="shared" si="1025"/>
        <v>1.1342884234592683E-2</v>
      </c>
      <c r="W7295" s="17">
        <f>Eingabe!H7296</f>
        <v>279</v>
      </c>
      <c r="X7295" s="17">
        <f t="shared" si="1026"/>
        <v>2.79</v>
      </c>
      <c r="Y7295" s="17">
        <f t="shared" si="1027"/>
        <v>280</v>
      </c>
    </row>
    <row r="7296" spans="1:25" x14ac:dyDescent="0.15">
      <c r="A7296" s="82">
        <f t="shared" si="1022"/>
        <v>10</v>
      </c>
      <c r="B7296" s="46">
        <v>43769.874999982312</v>
      </c>
      <c r="C7296" s="47">
        <f>Eingabe!G7297</f>
        <v>2.6</v>
      </c>
      <c r="D7296" s="77">
        <v>7296</v>
      </c>
      <c r="E7296" s="47"/>
      <c r="F7296" s="25">
        <f t="shared" si="1020"/>
        <v>3.88</v>
      </c>
      <c r="G7296" s="25">
        <f>VLOOKUP(F7296,'Spezifische Werte'!$B$2:$C$4002,2,FALSE)</f>
        <v>3.5689320314118818E-2</v>
      </c>
      <c r="H7296" s="25">
        <f t="shared" si="1023"/>
        <v>71.378640628237633</v>
      </c>
      <c r="J7296" s="25">
        <f t="shared" si="1021"/>
        <v>3.9</v>
      </c>
      <c r="K7296" s="25">
        <f>VLOOKUP(J7296,'Spezifische Werte'!$B$2:$C$4002,2,FALSE)</f>
        <v>3.6613952811549305E-2</v>
      </c>
      <c r="L7296" s="25">
        <f t="shared" si="1024"/>
        <v>73.227905623098607</v>
      </c>
      <c r="R7296" s="25">
        <v>7294</v>
      </c>
      <c r="S7296" s="25">
        <v>7293</v>
      </c>
      <c r="T7296" s="25">
        <f t="shared" si="1028"/>
        <v>1.0799308393294713E-2</v>
      </c>
      <c r="U7296" s="25">
        <f t="shared" si="1025"/>
        <v>1.1342884234592683E-2</v>
      </c>
      <c r="W7296" s="17">
        <f>Eingabe!H7297</f>
        <v>279</v>
      </c>
      <c r="X7296" s="17">
        <f t="shared" si="1026"/>
        <v>2.79</v>
      </c>
      <c r="Y7296" s="17">
        <f t="shared" si="1027"/>
        <v>280</v>
      </c>
    </row>
    <row r="7297" spans="1:25" x14ac:dyDescent="0.15">
      <c r="A7297" s="82">
        <f t="shared" si="1022"/>
        <v>10</v>
      </c>
      <c r="B7297" s="46">
        <v>43769.916666648976</v>
      </c>
      <c r="C7297" s="47">
        <f>Eingabe!G7298</f>
        <v>2.5</v>
      </c>
      <c r="D7297" s="77">
        <v>7297</v>
      </c>
      <c r="E7297" s="47"/>
      <c r="F7297" s="25">
        <f t="shared" si="1020"/>
        <v>3.73</v>
      </c>
      <c r="G7297" s="25">
        <f>VLOOKUP(F7297,'Spezifische Werte'!$B$2:$C$4002,2,FALSE)</f>
        <v>2.895161356886641E-2</v>
      </c>
      <c r="H7297" s="25">
        <f t="shared" si="1023"/>
        <v>57.90322713773282</v>
      </c>
      <c r="J7297" s="25">
        <f t="shared" si="1021"/>
        <v>3.75</v>
      </c>
      <c r="K7297" s="25">
        <f>VLOOKUP(J7297,'Spezifische Werte'!$B$2:$C$4002,2,FALSE)</f>
        <v>2.9822636466446242E-2</v>
      </c>
      <c r="L7297" s="25">
        <f t="shared" si="1024"/>
        <v>59.645272932892482</v>
      </c>
      <c r="R7297" s="25">
        <v>7295</v>
      </c>
      <c r="S7297" s="25">
        <v>7294</v>
      </c>
      <c r="T7297" s="25">
        <f t="shared" si="1028"/>
        <v>1.0799308393294713E-2</v>
      </c>
      <c r="U7297" s="25">
        <f t="shared" si="1025"/>
        <v>1.1342884234592683E-2</v>
      </c>
      <c r="W7297" s="17">
        <f>Eingabe!H7298</f>
        <v>278</v>
      </c>
      <c r="X7297" s="17">
        <f t="shared" si="1026"/>
        <v>2.78</v>
      </c>
      <c r="Y7297" s="17">
        <f t="shared" si="1027"/>
        <v>280</v>
      </c>
    </row>
    <row r="7298" spans="1:25" x14ac:dyDescent="0.15">
      <c r="A7298" s="82">
        <f t="shared" si="1022"/>
        <v>10</v>
      </c>
      <c r="B7298" s="46">
        <v>43769.958333315641</v>
      </c>
      <c r="C7298" s="47">
        <f>Eingabe!G7299</f>
        <v>2.7</v>
      </c>
      <c r="D7298" s="77">
        <v>7298</v>
      </c>
      <c r="E7298" s="47"/>
      <c r="F7298" s="25">
        <f t="shared" si="1020"/>
        <v>4.03</v>
      </c>
      <c r="G7298" s="25">
        <f>VLOOKUP(F7298,'Spezifische Werte'!$B$2:$C$4002,2,FALSE)</f>
        <v>4.2666657265334036E-2</v>
      </c>
      <c r="H7298" s="25">
        <f t="shared" si="1023"/>
        <v>85.333314530668076</v>
      </c>
      <c r="J7298" s="25">
        <f t="shared" si="1021"/>
        <v>4.05</v>
      </c>
      <c r="K7298" s="25">
        <f>VLOOKUP(J7298,'Spezifische Werte'!$B$2:$C$4002,2,FALSE)</f>
        <v>4.3597034083331404E-2</v>
      </c>
      <c r="L7298" s="25">
        <f t="shared" si="1024"/>
        <v>87.194068166662802</v>
      </c>
      <c r="R7298" s="25">
        <v>7296</v>
      </c>
      <c r="S7298" s="25">
        <v>7295</v>
      </c>
      <c r="T7298" s="25">
        <f t="shared" si="1028"/>
        <v>1.0799308393294713E-2</v>
      </c>
      <c r="U7298" s="25">
        <f t="shared" si="1025"/>
        <v>1.1342884234592683E-2</v>
      </c>
      <c r="W7298" s="17">
        <f>Eingabe!H7299</f>
        <v>262</v>
      </c>
      <c r="X7298" s="17">
        <f t="shared" si="1026"/>
        <v>2.62</v>
      </c>
      <c r="Y7298" s="17">
        <f t="shared" si="1027"/>
        <v>260</v>
      </c>
    </row>
    <row r="7299" spans="1:25" x14ac:dyDescent="0.15">
      <c r="A7299" s="82">
        <f t="shared" si="1022"/>
        <v>11</v>
      </c>
      <c r="B7299" s="46">
        <v>43769.999999982305</v>
      </c>
      <c r="C7299" s="47">
        <f>Eingabe!G7300</f>
        <v>2.9</v>
      </c>
      <c r="D7299" s="77">
        <v>7299</v>
      </c>
      <c r="E7299" s="47"/>
      <c r="F7299" s="25">
        <f t="shared" ref="F7299:F7362" si="1029">ROUND(C7299*($O$4/$O$5)^$O$7,2)</f>
        <v>4.33</v>
      </c>
      <c r="G7299" s="25">
        <f>VLOOKUP(F7299,'Spezifische Werte'!$B$2:$C$4002,2,FALSE)</f>
        <v>5.667919590547657E-2</v>
      </c>
      <c r="H7299" s="25">
        <f t="shared" si="1023"/>
        <v>113.35839181095314</v>
      </c>
      <c r="J7299" s="25">
        <f t="shared" ref="J7299:J7362" si="1030">ROUND(C7299*(LN($O$4/$O$8)/LN($O$5/$O$8)),2)</f>
        <v>4.3499999999999996</v>
      </c>
      <c r="K7299" s="25">
        <f>VLOOKUP(J7299,'Spezifische Werte'!$B$2:$C$4002,2,FALSE)</f>
        <v>5.7627330651301621E-2</v>
      </c>
      <c r="L7299" s="25">
        <f t="shared" si="1024"/>
        <v>115.25466130260324</v>
      </c>
      <c r="R7299" s="25">
        <v>7297</v>
      </c>
      <c r="S7299" s="25">
        <v>7296</v>
      </c>
      <c r="T7299" s="25">
        <f t="shared" si="1028"/>
        <v>1.0799308393294713E-2</v>
      </c>
      <c r="U7299" s="25">
        <f t="shared" si="1025"/>
        <v>1.1342884234592683E-2</v>
      </c>
      <c r="W7299" s="17">
        <f>Eingabe!H7300</f>
        <v>262</v>
      </c>
      <c r="X7299" s="17">
        <f t="shared" si="1026"/>
        <v>2.62</v>
      </c>
      <c r="Y7299" s="17">
        <f t="shared" si="1027"/>
        <v>260</v>
      </c>
    </row>
    <row r="7300" spans="1:25" x14ac:dyDescent="0.15">
      <c r="A7300" s="82">
        <f t="shared" ref="A7300:A7363" si="1031">MONTH(B7300)</f>
        <v>11</v>
      </c>
      <c r="B7300" s="46">
        <v>43770.041666648969</v>
      </c>
      <c r="C7300" s="47">
        <f>Eingabe!G7301</f>
        <v>3.3</v>
      </c>
      <c r="D7300" s="77">
        <v>7300</v>
      </c>
      <c r="E7300" s="47"/>
      <c r="F7300" s="25">
        <f t="shared" si="1029"/>
        <v>4.92</v>
      </c>
      <c r="G7300" s="25">
        <f>VLOOKUP(F7300,'Spezifische Werte'!$B$2:$C$4002,2,FALSE)</f>
        <v>8.7079957720259088E-2</v>
      </c>
      <c r="H7300" s="25">
        <f t="shared" ref="H7300:H7363" si="1032">G7300*$O$9*1000</f>
        <v>174.15991544051818</v>
      </c>
      <c r="J7300" s="25">
        <f t="shared" si="1030"/>
        <v>4.95</v>
      </c>
      <c r="K7300" s="25">
        <f>VLOOKUP(J7300,'Spezifische Werte'!$B$2:$C$4002,2,FALSE)</f>
        <v>8.884038911585862E-2</v>
      </c>
      <c r="L7300" s="25">
        <f t="shared" ref="L7300:L7363" si="1033">K7300*$O$9*1000</f>
        <v>177.68077823171723</v>
      </c>
      <c r="R7300" s="25">
        <v>7298</v>
      </c>
      <c r="S7300" s="25">
        <v>7297</v>
      </c>
      <c r="T7300" s="25">
        <f t="shared" si="1028"/>
        <v>1.0799308393294713E-2</v>
      </c>
      <c r="U7300" s="25">
        <f t="shared" ref="U7300:U7363" si="1034">LARGE($L$3:$L$8762,R7300)/1000</f>
        <v>1.1342884234592683E-2</v>
      </c>
      <c r="W7300" s="17">
        <f>Eingabe!H7301</f>
        <v>281</v>
      </c>
      <c r="X7300" s="17">
        <f t="shared" ref="X7300:X7363" si="1035">W7300/100</f>
        <v>2.81</v>
      </c>
      <c r="Y7300" s="17">
        <f t="shared" ref="Y7300:Y7363" si="1036">ROUND(X7300,1)*100</f>
        <v>280</v>
      </c>
    </row>
    <row r="7301" spans="1:25" x14ac:dyDescent="0.15">
      <c r="A7301" s="82">
        <f t="shared" si="1031"/>
        <v>11</v>
      </c>
      <c r="B7301" s="46">
        <v>43770.083333315633</v>
      </c>
      <c r="C7301" s="47">
        <f>Eingabe!G7302</f>
        <v>3.4</v>
      </c>
      <c r="D7301" s="77">
        <v>7301</v>
      </c>
      <c r="E7301" s="47"/>
      <c r="F7301" s="25">
        <f t="shared" si="1029"/>
        <v>5.07</v>
      </c>
      <c r="G7301" s="25">
        <f>VLOOKUP(F7301,'Spezifische Werte'!$B$2:$C$4002,2,FALSE)</f>
        <v>9.6185977081711158E-2</v>
      </c>
      <c r="H7301" s="25">
        <f t="shared" si="1032"/>
        <v>192.37195416342232</v>
      </c>
      <c r="J7301" s="25">
        <f t="shared" si="1030"/>
        <v>5.0999999999999996</v>
      </c>
      <c r="K7301" s="25">
        <f>VLOOKUP(J7301,'Spezifische Werte'!$B$2:$C$4002,2,FALSE)</f>
        <v>9.8097213536623304E-2</v>
      </c>
      <c r="L7301" s="25">
        <f t="shared" si="1033"/>
        <v>196.1944270732466</v>
      </c>
      <c r="R7301" s="25">
        <v>7299</v>
      </c>
      <c r="S7301" s="25">
        <v>7298</v>
      </c>
      <c r="T7301" s="25">
        <f t="shared" si="1028"/>
        <v>1.0799308393294713E-2</v>
      </c>
      <c r="U7301" s="25">
        <f t="shared" si="1034"/>
        <v>1.1342884234592683E-2</v>
      </c>
      <c r="W7301" s="17">
        <f>Eingabe!H7302</f>
        <v>260</v>
      </c>
      <c r="X7301" s="17">
        <f t="shared" si="1035"/>
        <v>2.6</v>
      </c>
      <c r="Y7301" s="17">
        <f t="shared" si="1036"/>
        <v>260</v>
      </c>
    </row>
    <row r="7302" spans="1:25" x14ac:dyDescent="0.15">
      <c r="A7302" s="82">
        <f t="shared" si="1031"/>
        <v>11</v>
      </c>
      <c r="B7302" s="46">
        <v>43770.124999982298</v>
      </c>
      <c r="C7302" s="47">
        <f>Eingabe!G7303</f>
        <v>3.3</v>
      </c>
      <c r="D7302" s="77">
        <v>7302</v>
      </c>
      <c r="E7302" s="47"/>
      <c r="F7302" s="25">
        <f t="shared" si="1029"/>
        <v>4.92</v>
      </c>
      <c r="G7302" s="25">
        <f>VLOOKUP(F7302,'Spezifische Werte'!$B$2:$C$4002,2,FALSE)</f>
        <v>8.7079957720259088E-2</v>
      </c>
      <c r="H7302" s="25">
        <f t="shared" si="1032"/>
        <v>174.15991544051818</v>
      </c>
      <c r="J7302" s="25">
        <f t="shared" si="1030"/>
        <v>4.95</v>
      </c>
      <c r="K7302" s="25">
        <f>VLOOKUP(J7302,'Spezifische Werte'!$B$2:$C$4002,2,FALSE)</f>
        <v>8.884038911585862E-2</v>
      </c>
      <c r="L7302" s="25">
        <f t="shared" si="1033"/>
        <v>177.68077823171723</v>
      </c>
      <c r="R7302" s="25">
        <v>7300</v>
      </c>
      <c r="S7302" s="25">
        <v>7299</v>
      </c>
      <c r="T7302" s="25">
        <f t="shared" ref="T7302:T7365" si="1037">LARGE($H$3:$H$8762,R7302)/1000</f>
        <v>1.0799308393294713E-2</v>
      </c>
      <c r="U7302" s="25">
        <f t="shared" si="1034"/>
        <v>1.1342884234592683E-2</v>
      </c>
      <c r="W7302" s="17">
        <f>Eingabe!H7303</f>
        <v>199</v>
      </c>
      <c r="X7302" s="17">
        <f t="shared" si="1035"/>
        <v>1.99</v>
      </c>
      <c r="Y7302" s="17">
        <f t="shared" si="1036"/>
        <v>200</v>
      </c>
    </row>
    <row r="7303" spans="1:25" x14ac:dyDescent="0.15">
      <c r="A7303" s="82">
        <f t="shared" si="1031"/>
        <v>11</v>
      </c>
      <c r="B7303" s="46">
        <v>43770.166666648962</v>
      </c>
      <c r="C7303" s="47">
        <f>Eingabe!G7304</f>
        <v>3.2</v>
      </c>
      <c r="D7303" s="77">
        <v>7303</v>
      </c>
      <c r="E7303" s="47"/>
      <c r="F7303" s="25">
        <f t="shared" si="1029"/>
        <v>4.7699999999999996</v>
      </c>
      <c r="G7303" s="25">
        <f>VLOOKUP(F7303,'Spezifische Werte'!$B$2:$C$4002,2,FALSE)</f>
        <v>7.8679349945367349E-2</v>
      </c>
      <c r="H7303" s="25">
        <f t="shared" si="1032"/>
        <v>157.3586998907347</v>
      </c>
      <c r="J7303" s="25">
        <f t="shared" si="1030"/>
        <v>4.8</v>
      </c>
      <c r="K7303" s="25">
        <f>VLOOKUP(J7303,'Spezifische Werte'!$B$2:$C$4002,2,FALSE)</f>
        <v>8.0310065544742015E-2</v>
      </c>
      <c r="L7303" s="25">
        <f t="shared" si="1033"/>
        <v>160.62013108948403</v>
      </c>
      <c r="R7303" s="25">
        <v>7301</v>
      </c>
      <c r="S7303" s="25">
        <v>7300</v>
      </c>
      <c r="T7303" s="25">
        <f t="shared" si="1037"/>
        <v>1.0799308393294713E-2</v>
      </c>
      <c r="U7303" s="25">
        <f t="shared" si="1034"/>
        <v>1.1342884234592683E-2</v>
      </c>
      <c r="W7303" s="17">
        <f>Eingabe!H7304</f>
        <v>199</v>
      </c>
      <c r="X7303" s="17">
        <f t="shared" si="1035"/>
        <v>1.99</v>
      </c>
      <c r="Y7303" s="17">
        <f t="shared" si="1036"/>
        <v>200</v>
      </c>
    </row>
    <row r="7304" spans="1:25" x14ac:dyDescent="0.15">
      <c r="A7304" s="82">
        <f t="shared" si="1031"/>
        <v>11</v>
      </c>
      <c r="B7304" s="46">
        <v>43770.208333315626</v>
      </c>
      <c r="C7304" s="47">
        <f>Eingabe!G7305</f>
        <v>3.1</v>
      </c>
      <c r="D7304" s="77">
        <v>7304</v>
      </c>
      <c r="E7304" s="47"/>
      <c r="F7304" s="25">
        <f t="shared" si="1029"/>
        <v>4.62</v>
      </c>
      <c r="G7304" s="25">
        <f>VLOOKUP(F7304,'Spezifische Werte'!$B$2:$C$4002,2,FALSE)</f>
        <v>7.0834307543363312E-2</v>
      </c>
      <c r="H7304" s="25">
        <f t="shared" si="1032"/>
        <v>141.66861508672662</v>
      </c>
      <c r="J7304" s="25">
        <f t="shared" si="1030"/>
        <v>4.6500000000000004</v>
      </c>
      <c r="K7304" s="25">
        <f>VLOOKUP(J7304,'Spezifische Werte'!$B$2:$C$4002,2,FALSE)</f>
        <v>7.2366311882592071E-2</v>
      </c>
      <c r="L7304" s="25">
        <f t="shared" si="1033"/>
        <v>144.73262376518414</v>
      </c>
      <c r="R7304" s="25">
        <v>7302</v>
      </c>
      <c r="S7304" s="25">
        <v>7301</v>
      </c>
      <c r="T7304" s="25">
        <f t="shared" si="1037"/>
        <v>1.0799308393294713E-2</v>
      </c>
      <c r="U7304" s="25">
        <f t="shared" si="1034"/>
        <v>1.1342884234592683E-2</v>
      </c>
      <c r="W7304" s="17">
        <f>Eingabe!H7305</f>
        <v>190</v>
      </c>
      <c r="X7304" s="17">
        <f t="shared" si="1035"/>
        <v>1.9</v>
      </c>
      <c r="Y7304" s="17">
        <f t="shared" si="1036"/>
        <v>190</v>
      </c>
    </row>
    <row r="7305" spans="1:25" x14ac:dyDescent="0.15">
      <c r="A7305" s="82">
        <f t="shared" si="1031"/>
        <v>11</v>
      </c>
      <c r="B7305" s="46">
        <v>43770.24999998229</v>
      </c>
      <c r="C7305" s="47">
        <f>Eingabe!G7306</f>
        <v>3.1</v>
      </c>
      <c r="D7305" s="77">
        <v>7305</v>
      </c>
      <c r="E7305" s="47"/>
      <c r="F7305" s="25">
        <f t="shared" si="1029"/>
        <v>4.62</v>
      </c>
      <c r="G7305" s="25">
        <f>VLOOKUP(F7305,'Spezifische Werte'!$B$2:$C$4002,2,FALSE)</f>
        <v>7.0834307543363312E-2</v>
      </c>
      <c r="H7305" s="25">
        <f t="shared" si="1032"/>
        <v>141.66861508672662</v>
      </c>
      <c r="J7305" s="25">
        <f t="shared" si="1030"/>
        <v>4.6500000000000004</v>
      </c>
      <c r="K7305" s="25">
        <f>VLOOKUP(J7305,'Spezifische Werte'!$B$2:$C$4002,2,FALSE)</f>
        <v>7.2366311882592071E-2</v>
      </c>
      <c r="L7305" s="25">
        <f t="shared" si="1033"/>
        <v>144.73262376518414</v>
      </c>
      <c r="R7305" s="25">
        <v>7303</v>
      </c>
      <c r="S7305" s="25">
        <v>7302</v>
      </c>
      <c r="T7305" s="25">
        <f t="shared" si="1037"/>
        <v>1.0799308393294713E-2</v>
      </c>
      <c r="U7305" s="25">
        <f t="shared" si="1034"/>
        <v>1.1342884234592683E-2</v>
      </c>
      <c r="W7305" s="17">
        <f>Eingabe!H7306</f>
        <v>189</v>
      </c>
      <c r="X7305" s="17">
        <f t="shared" si="1035"/>
        <v>1.89</v>
      </c>
      <c r="Y7305" s="17">
        <f t="shared" si="1036"/>
        <v>190</v>
      </c>
    </row>
    <row r="7306" spans="1:25" x14ac:dyDescent="0.15">
      <c r="A7306" s="82">
        <f t="shared" si="1031"/>
        <v>11</v>
      </c>
      <c r="B7306" s="46">
        <v>43770.291666648955</v>
      </c>
      <c r="C7306" s="47">
        <f>Eingabe!G7307</f>
        <v>2.8</v>
      </c>
      <c r="D7306" s="77">
        <v>7306</v>
      </c>
      <c r="E7306" s="47"/>
      <c r="F7306" s="25">
        <f t="shared" si="1029"/>
        <v>4.18</v>
      </c>
      <c r="G7306" s="25">
        <f>VLOOKUP(F7306,'Spezifische Werte'!$B$2:$C$4002,2,FALSE)</f>
        <v>4.9643016475870723E-2</v>
      </c>
      <c r="H7306" s="25">
        <f t="shared" si="1032"/>
        <v>99.286032951741447</v>
      </c>
      <c r="J7306" s="25">
        <f t="shared" si="1030"/>
        <v>4.2</v>
      </c>
      <c r="K7306" s="25">
        <f>VLOOKUP(J7306,'Spezifische Werte'!$B$2:$C$4002,2,FALSE)</f>
        <v>5.0575500247497268E-2</v>
      </c>
      <c r="L7306" s="25">
        <f t="shared" si="1033"/>
        <v>101.15100049499453</v>
      </c>
      <c r="R7306" s="25">
        <v>7304</v>
      </c>
      <c r="S7306" s="25">
        <v>7303</v>
      </c>
      <c r="T7306" s="25">
        <f t="shared" si="1037"/>
        <v>1.0799308393294713E-2</v>
      </c>
      <c r="U7306" s="25">
        <f t="shared" si="1034"/>
        <v>1.1342884234592683E-2</v>
      </c>
      <c r="W7306" s="17">
        <f>Eingabe!H7307</f>
        <v>171</v>
      </c>
      <c r="X7306" s="17">
        <f t="shared" si="1035"/>
        <v>1.71</v>
      </c>
      <c r="Y7306" s="17">
        <f t="shared" si="1036"/>
        <v>170</v>
      </c>
    </row>
    <row r="7307" spans="1:25" x14ac:dyDescent="0.15">
      <c r="A7307" s="82">
        <f t="shared" si="1031"/>
        <v>11</v>
      </c>
      <c r="B7307" s="46">
        <v>43770.333333315619</v>
      </c>
      <c r="C7307" s="47">
        <f>Eingabe!G7308</f>
        <v>2.5</v>
      </c>
      <c r="D7307" s="77">
        <v>7307</v>
      </c>
      <c r="E7307" s="47"/>
      <c r="F7307" s="25">
        <f t="shared" si="1029"/>
        <v>3.73</v>
      </c>
      <c r="G7307" s="25">
        <f>VLOOKUP(F7307,'Spezifische Werte'!$B$2:$C$4002,2,FALSE)</f>
        <v>2.895161356886641E-2</v>
      </c>
      <c r="H7307" s="25">
        <f t="shared" si="1032"/>
        <v>57.90322713773282</v>
      </c>
      <c r="J7307" s="25">
        <f t="shared" si="1030"/>
        <v>3.75</v>
      </c>
      <c r="K7307" s="25">
        <f>VLOOKUP(J7307,'Spezifische Werte'!$B$2:$C$4002,2,FALSE)</f>
        <v>2.9822636466446242E-2</v>
      </c>
      <c r="L7307" s="25">
        <f t="shared" si="1033"/>
        <v>59.645272932892482</v>
      </c>
      <c r="R7307" s="25">
        <v>7305</v>
      </c>
      <c r="S7307" s="25">
        <v>7304</v>
      </c>
      <c r="T7307" s="25">
        <f t="shared" si="1037"/>
        <v>1.0799308393294713E-2</v>
      </c>
      <c r="U7307" s="25">
        <f t="shared" si="1034"/>
        <v>1.1342884234592683E-2</v>
      </c>
      <c r="W7307" s="17">
        <f>Eingabe!H7308</f>
        <v>200</v>
      </c>
      <c r="X7307" s="17">
        <f t="shared" si="1035"/>
        <v>2</v>
      </c>
      <c r="Y7307" s="17">
        <f t="shared" si="1036"/>
        <v>200</v>
      </c>
    </row>
    <row r="7308" spans="1:25" x14ac:dyDescent="0.15">
      <c r="A7308" s="82">
        <f t="shared" si="1031"/>
        <v>11</v>
      </c>
      <c r="B7308" s="46">
        <v>43770.374999982283</v>
      </c>
      <c r="C7308" s="47">
        <f>Eingabe!G7309</f>
        <v>3</v>
      </c>
      <c r="D7308" s="77">
        <v>7308</v>
      </c>
      <c r="E7308" s="47"/>
      <c r="F7308" s="25">
        <f t="shared" si="1029"/>
        <v>4.4800000000000004</v>
      </c>
      <c r="G7308" s="25">
        <f>VLOOKUP(F7308,'Spezifische Werte'!$B$2:$C$4002,2,FALSE)</f>
        <v>6.3876775708421291E-2</v>
      </c>
      <c r="H7308" s="25">
        <f t="shared" si="1032"/>
        <v>127.75355141684258</v>
      </c>
      <c r="J7308" s="25">
        <f t="shared" si="1030"/>
        <v>4.5</v>
      </c>
      <c r="K7308" s="25">
        <f>VLOOKUP(J7308,'Spezifische Werte'!$B$2:$C$4002,2,FALSE)</f>
        <v>6.4854105449014127E-2</v>
      </c>
      <c r="L7308" s="25">
        <f t="shared" si="1033"/>
        <v>129.70821089802826</v>
      </c>
      <c r="R7308" s="25">
        <v>7306</v>
      </c>
      <c r="S7308" s="25">
        <v>7305</v>
      </c>
      <c r="T7308" s="25">
        <f t="shared" si="1037"/>
        <v>1.0799308393294713E-2</v>
      </c>
      <c r="U7308" s="25">
        <f t="shared" si="1034"/>
        <v>1.1342884234592683E-2</v>
      </c>
      <c r="W7308" s="17">
        <f>Eingabe!H7309</f>
        <v>176</v>
      </c>
      <c r="X7308" s="17">
        <f t="shared" si="1035"/>
        <v>1.76</v>
      </c>
      <c r="Y7308" s="17">
        <f t="shared" si="1036"/>
        <v>180</v>
      </c>
    </row>
    <row r="7309" spans="1:25" x14ac:dyDescent="0.15">
      <c r="A7309" s="82">
        <f t="shared" si="1031"/>
        <v>11</v>
      </c>
      <c r="B7309" s="46">
        <v>43770.416666648947</v>
      </c>
      <c r="C7309" s="47">
        <f>Eingabe!G7310</f>
        <v>2.9</v>
      </c>
      <c r="D7309" s="77">
        <v>7309</v>
      </c>
      <c r="E7309" s="47"/>
      <c r="F7309" s="25">
        <f t="shared" si="1029"/>
        <v>4.33</v>
      </c>
      <c r="G7309" s="25">
        <f>VLOOKUP(F7309,'Spezifische Werte'!$B$2:$C$4002,2,FALSE)</f>
        <v>5.667919590547657E-2</v>
      </c>
      <c r="H7309" s="25">
        <f t="shared" si="1032"/>
        <v>113.35839181095314</v>
      </c>
      <c r="J7309" s="25">
        <f t="shared" si="1030"/>
        <v>4.3499999999999996</v>
      </c>
      <c r="K7309" s="25">
        <f>VLOOKUP(J7309,'Spezifische Werte'!$B$2:$C$4002,2,FALSE)</f>
        <v>5.7627330651301621E-2</v>
      </c>
      <c r="L7309" s="25">
        <f t="shared" si="1033"/>
        <v>115.25466130260324</v>
      </c>
      <c r="R7309" s="25">
        <v>7307</v>
      </c>
      <c r="S7309" s="25">
        <v>7306</v>
      </c>
      <c r="T7309" s="25">
        <f t="shared" si="1037"/>
        <v>1.0799308393294713E-2</v>
      </c>
      <c r="U7309" s="25">
        <f t="shared" si="1034"/>
        <v>1.1342884234592683E-2</v>
      </c>
      <c r="W7309" s="17">
        <f>Eingabe!H7310</f>
        <v>170</v>
      </c>
      <c r="X7309" s="17">
        <f t="shared" si="1035"/>
        <v>1.7</v>
      </c>
      <c r="Y7309" s="17">
        <f t="shared" si="1036"/>
        <v>170</v>
      </c>
    </row>
    <row r="7310" spans="1:25" x14ac:dyDescent="0.15">
      <c r="A7310" s="82">
        <f t="shared" si="1031"/>
        <v>11</v>
      </c>
      <c r="B7310" s="46">
        <v>43770.458333315612</v>
      </c>
      <c r="C7310" s="47">
        <f>Eingabe!G7311</f>
        <v>2.8</v>
      </c>
      <c r="D7310" s="77">
        <v>7310</v>
      </c>
      <c r="E7310" s="47"/>
      <c r="F7310" s="25">
        <f t="shared" si="1029"/>
        <v>4.18</v>
      </c>
      <c r="G7310" s="25">
        <f>VLOOKUP(F7310,'Spezifische Werte'!$B$2:$C$4002,2,FALSE)</f>
        <v>4.9643016475870723E-2</v>
      </c>
      <c r="H7310" s="25">
        <f t="shared" si="1032"/>
        <v>99.286032951741447</v>
      </c>
      <c r="J7310" s="25">
        <f t="shared" si="1030"/>
        <v>4.2</v>
      </c>
      <c r="K7310" s="25">
        <f>VLOOKUP(J7310,'Spezifische Werte'!$B$2:$C$4002,2,FALSE)</f>
        <v>5.0575500247497268E-2</v>
      </c>
      <c r="L7310" s="25">
        <f t="shared" si="1033"/>
        <v>101.15100049499453</v>
      </c>
      <c r="R7310" s="25">
        <v>7308</v>
      </c>
      <c r="S7310" s="25">
        <v>7307</v>
      </c>
      <c r="T7310" s="25">
        <f t="shared" si="1037"/>
        <v>1.0799308393294713E-2</v>
      </c>
      <c r="U7310" s="25">
        <f t="shared" si="1034"/>
        <v>1.1342884234592683E-2</v>
      </c>
      <c r="W7310" s="17">
        <f>Eingabe!H7311</f>
        <v>181</v>
      </c>
      <c r="X7310" s="17">
        <f t="shared" si="1035"/>
        <v>1.81</v>
      </c>
      <c r="Y7310" s="17">
        <f t="shared" si="1036"/>
        <v>180</v>
      </c>
    </row>
    <row r="7311" spans="1:25" x14ac:dyDescent="0.15">
      <c r="A7311" s="82">
        <f t="shared" si="1031"/>
        <v>11</v>
      </c>
      <c r="B7311" s="46">
        <v>43770.499999982276</v>
      </c>
      <c r="C7311" s="47">
        <f>Eingabe!G7312</f>
        <v>3.2</v>
      </c>
      <c r="D7311" s="77">
        <v>7311</v>
      </c>
      <c r="E7311" s="47"/>
      <c r="F7311" s="25">
        <f t="shared" si="1029"/>
        <v>4.7699999999999996</v>
      </c>
      <c r="G7311" s="25">
        <f>VLOOKUP(F7311,'Spezifische Werte'!$B$2:$C$4002,2,FALSE)</f>
        <v>7.8679349945367349E-2</v>
      </c>
      <c r="H7311" s="25">
        <f t="shared" si="1032"/>
        <v>157.3586998907347</v>
      </c>
      <c r="J7311" s="25">
        <f t="shared" si="1030"/>
        <v>4.8</v>
      </c>
      <c r="K7311" s="25">
        <f>VLOOKUP(J7311,'Spezifische Werte'!$B$2:$C$4002,2,FALSE)</f>
        <v>8.0310065544742015E-2</v>
      </c>
      <c r="L7311" s="25">
        <f t="shared" si="1033"/>
        <v>160.62013108948403</v>
      </c>
      <c r="R7311" s="25">
        <v>7309</v>
      </c>
      <c r="S7311" s="25">
        <v>7308</v>
      </c>
      <c r="T7311" s="25">
        <f t="shared" si="1037"/>
        <v>1.0799308393294713E-2</v>
      </c>
      <c r="U7311" s="25">
        <f t="shared" si="1034"/>
        <v>1.1342884234592683E-2</v>
      </c>
      <c r="W7311" s="17">
        <f>Eingabe!H7312</f>
        <v>170</v>
      </c>
      <c r="X7311" s="17">
        <f t="shared" si="1035"/>
        <v>1.7</v>
      </c>
      <c r="Y7311" s="17">
        <f t="shared" si="1036"/>
        <v>170</v>
      </c>
    </row>
    <row r="7312" spans="1:25" x14ac:dyDescent="0.15">
      <c r="A7312" s="82">
        <f t="shared" si="1031"/>
        <v>11</v>
      </c>
      <c r="B7312" s="46">
        <v>43770.54166664894</v>
      </c>
      <c r="C7312" s="47">
        <f>Eingabe!G7313</f>
        <v>3.4</v>
      </c>
      <c r="D7312" s="77">
        <v>7312</v>
      </c>
      <c r="E7312" s="47"/>
      <c r="F7312" s="25">
        <f t="shared" si="1029"/>
        <v>5.07</v>
      </c>
      <c r="G7312" s="25">
        <f>VLOOKUP(F7312,'Spezifische Werte'!$B$2:$C$4002,2,FALSE)</f>
        <v>9.6185977081711158E-2</v>
      </c>
      <c r="H7312" s="25">
        <f t="shared" si="1032"/>
        <v>192.37195416342232</v>
      </c>
      <c r="J7312" s="25">
        <f t="shared" si="1030"/>
        <v>5.0999999999999996</v>
      </c>
      <c r="K7312" s="25">
        <f>VLOOKUP(J7312,'Spezifische Werte'!$B$2:$C$4002,2,FALSE)</f>
        <v>9.8097213536623304E-2</v>
      </c>
      <c r="L7312" s="25">
        <f t="shared" si="1033"/>
        <v>196.1944270732466</v>
      </c>
      <c r="R7312" s="25">
        <v>7310</v>
      </c>
      <c r="S7312" s="25">
        <v>7309</v>
      </c>
      <c r="T7312" s="25">
        <f t="shared" si="1037"/>
        <v>1.0799308393294713E-2</v>
      </c>
      <c r="U7312" s="25">
        <f t="shared" si="1034"/>
        <v>1.1342884234592683E-2</v>
      </c>
      <c r="W7312" s="17">
        <f>Eingabe!H7313</f>
        <v>170</v>
      </c>
      <c r="X7312" s="17">
        <f t="shared" si="1035"/>
        <v>1.7</v>
      </c>
      <c r="Y7312" s="17">
        <f t="shared" si="1036"/>
        <v>170</v>
      </c>
    </row>
    <row r="7313" spans="1:25" x14ac:dyDescent="0.15">
      <c r="A7313" s="82">
        <f t="shared" si="1031"/>
        <v>11</v>
      </c>
      <c r="B7313" s="46">
        <v>43770.583333315604</v>
      </c>
      <c r="C7313" s="47">
        <f>Eingabe!G7314</f>
        <v>3.5</v>
      </c>
      <c r="D7313" s="77">
        <v>7313</v>
      </c>
      <c r="E7313" s="47"/>
      <c r="F7313" s="25">
        <f t="shared" si="1029"/>
        <v>5.22</v>
      </c>
      <c r="G7313" s="25">
        <f>VLOOKUP(F7313,'Spezifische Werte'!$B$2:$C$4002,2,FALSE)</f>
        <v>0.10600726326582303</v>
      </c>
      <c r="H7313" s="25">
        <f t="shared" si="1032"/>
        <v>212.01452653164606</v>
      </c>
      <c r="J7313" s="25">
        <f t="shared" si="1030"/>
        <v>5.25</v>
      </c>
      <c r="K7313" s="25">
        <f>VLOOKUP(J7313,'Spezifische Werte'!$B$2:$C$4002,2,FALSE)</f>
        <v>0.10804502827355937</v>
      </c>
      <c r="L7313" s="25">
        <f t="shared" si="1033"/>
        <v>216.09005654711873</v>
      </c>
      <c r="R7313" s="25">
        <v>7311</v>
      </c>
      <c r="S7313" s="25">
        <v>7310</v>
      </c>
      <c r="T7313" s="25">
        <f t="shared" si="1037"/>
        <v>1.0799308393294713E-2</v>
      </c>
      <c r="U7313" s="25">
        <f t="shared" si="1034"/>
        <v>1.1342884234592683E-2</v>
      </c>
      <c r="W7313" s="17">
        <f>Eingabe!H7314</f>
        <v>109</v>
      </c>
      <c r="X7313" s="17">
        <f t="shared" si="1035"/>
        <v>1.0900000000000001</v>
      </c>
      <c r="Y7313" s="17">
        <f t="shared" si="1036"/>
        <v>110.00000000000001</v>
      </c>
    </row>
    <row r="7314" spans="1:25" x14ac:dyDescent="0.15">
      <c r="A7314" s="82">
        <f t="shared" si="1031"/>
        <v>11</v>
      </c>
      <c r="B7314" s="46">
        <v>43770.624999982268</v>
      </c>
      <c r="C7314" s="47">
        <f>Eingabe!G7315</f>
        <v>3.5</v>
      </c>
      <c r="D7314" s="77">
        <v>7314</v>
      </c>
      <c r="E7314" s="47"/>
      <c r="F7314" s="25">
        <f t="shared" si="1029"/>
        <v>5.22</v>
      </c>
      <c r="G7314" s="25">
        <f>VLOOKUP(F7314,'Spezifische Werte'!$B$2:$C$4002,2,FALSE)</f>
        <v>0.10600726326582303</v>
      </c>
      <c r="H7314" s="25">
        <f t="shared" si="1032"/>
        <v>212.01452653164606</v>
      </c>
      <c r="J7314" s="25">
        <f t="shared" si="1030"/>
        <v>5.25</v>
      </c>
      <c r="K7314" s="25">
        <f>VLOOKUP(J7314,'Spezifische Werte'!$B$2:$C$4002,2,FALSE)</f>
        <v>0.10804502827355937</v>
      </c>
      <c r="L7314" s="25">
        <f t="shared" si="1033"/>
        <v>216.09005654711873</v>
      </c>
      <c r="R7314" s="25">
        <v>7312</v>
      </c>
      <c r="S7314" s="25">
        <v>7311</v>
      </c>
      <c r="T7314" s="25">
        <f t="shared" si="1037"/>
        <v>1.0799308393294713E-2</v>
      </c>
      <c r="U7314" s="25">
        <f t="shared" si="1034"/>
        <v>1.1342884234592683E-2</v>
      </c>
      <c r="W7314" s="17">
        <f>Eingabe!H7315</f>
        <v>94</v>
      </c>
      <c r="X7314" s="17">
        <f t="shared" si="1035"/>
        <v>0.94</v>
      </c>
      <c r="Y7314" s="17">
        <f t="shared" si="1036"/>
        <v>90</v>
      </c>
    </row>
    <row r="7315" spans="1:25" x14ac:dyDescent="0.15">
      <c r="A7315" s="82">
        <f t="shared" si="1031"/>
        <v>11</v>
      </c>
      <c r="B7315" s="46">
        <v>43770.666666648933</v>
      </c>
      <c r="C7315" s="47">
        <f>Eingabe!G7316</f>
        <v>4.0999999999999996</v>
      </c>
      <c r="D7315" s="77">
        <v>7315</v>
      </c>
      <c r="E7315" s="47"/>
      <c r="F7315" s="25">
        <f t="shared" si="1029"/>
        <v>6.12</v>
      </c>
      <c r="G7315" s="25">
        <f>VLOOKUP(F7315,'Spezifische Werte'!$B$2:$C$4002,2,FALSE)</f>
        <v>0.17636813552353289</v>
      </c>
      <c r="H7315" s="25">
        <f t="shared" si="1032"/>
        <v>352.73627104706577</v>
      </c>
      <c r="J7315" s="25">
        <f t="shared" si="1030"/>
        <v>6.15</v>
      </c>
      <c r="K7315" s="25">
        <f>VLOOKUP(J7315,'Spezifische Werte'!$B$2:$C$4002,2,FALSE)</f>
        <v>0.17921779013058811</v>
      </c>
      <c r="L7315" s="25">
        <f t="shared" si="1033"/>
        <v>358.4355802611762</v>
      </c>
      <c r="R7315" s="25">
        <v>7313</v>
      </c>
      <c r="S7315" s="25">
        <v>7312</v>
      </c>
      <c r="T7315" s="25">
        <f t="shared" si="1037"/>
        <v>1.0799308393294713E-2</v>
      </c>
      <c r="U7315" s="25">
        <f t="shared" si="1034"/>
        <v>1.1342884234592683E-2</v>
      </c>
      <c r="W7315" s="17">
        <f>Eingabe!H7316</f>
        <v>100</v>
      </c>
      <c r="X7315" s="17">
        <f t="shared" si="1035"/>
        <v>1</v>
      </c>
      <c r="Y7315" s="17">
        <f t="shared" si="1036"/>
        <v>100</v>
      </c>
    </row>
    <row r="7316" spans="1:25" x14ac:dyDescent="0.15">
      <c r="A7316" s="82">
        <f t="shared" si="1031"/>
        <v>11</v>
      </c>
      <c r="B7316" s="46">
        <v>43770.708333315597</v>
      </c>
      <c r="C7316" s="47">
        <f>Eingabe!G7317</f>
        <v>4</v>
      </c>
      <c r="D7316" s="77">
        <v>7316</v>
      </c>
      <c r="E7316" s="47"/>
      <c r="F7316" s="25">
        <f t="shared" si="1029"/>
        <v>5.97</v>
      </c>
      <c r="G7316" s="25">
        <f>VLOOKUP(F7316,'Spezifische Werte'!$B$2:$C$4002,2,FALSE)</f>
        <v>0.1627434603343155</v>
      </c>
      <c r="H7316" s="25">
        <f t="shared" si="1032"/>
        <v>325.486920668631</v>
      </c>
      <c r="J7316" s="25">
        <f t="shared" si="1030"/>
        <v>6</v>
      </c>
      <c r="K7316" s="25">
        <f>VLOOKUP(J7316,'Spezifische Werte'!$B$2:$C$4002,2,FALSE)</f>
        <v>0.16538134424295356</v>
      </c>
      <c r="L7316" s="25">
        <f t="shared" si="1033"/>
        <v>330.76268848590712</v>
      </c>
      <c r="R7316" s="25">
        <v>7314</v>
      </c>
      <c r="S7316" s="25">
        <v>7313</v>
      </c>
      <c r="T7316" s="25">
        <f t="shared" si="1037"/>
        <v>1.0799308393294713E-2</v>
      </c>
      <c r="U7316" s="25">
        <f t="shared" si="1034"/>
        <v>1.1342884234592683E-2</v>
      </c>
      <c r="W7316" s="17">
        <f>Eingabe!H7317</f>
        <v>110</v>
      </c>
      <c r="X7316" s="17">
        <f t="shared" si="1035"/>
        <v>1.1000000000000001</v>
      </c>
      <c r="Y7316" s="17">
        <f t="shared" si="1036"/>
        <v>110.00000000000001</v>
      </c>
    </row>
    <row r="7317" spans="1:25" x14ac:dyDescent="0.15">
      <c r="A7317" s="82">
        <f t="shared" si="1031"/>
        <v>11</v>
      </c>
      <c r="B7317" s="46">
        <v>43770.749999982261</v>
      </c>
      <c r="C7317" s="47">
        <f>Eingabe!G7318</f>
        <v>4.2</v>
      </c>
      <c r="D7317" s="77">
        <v>7317</v>
      </c>
      <c r="E7317" s="47"/>
      <c r="F7317" s="25">
        <f t="shared" si="1029"/>
        <v>6.27</v>
      </c>
      <c r="G7317" s="25">
        <f>VLOOKUP(F7317,'Spezifische Werte'!$B$2:$C$4002,2,FALSE)</f>
        <v>0.19098980973438914</v>
      </c>
      <c r="H7317" s="25">
        <f t="shared" si="1032"/>
        <v>381.97961946877831</v>
      </c>
      <c r="J7317" s="25">
        <f t="shared" si="1030"/>
        <v>6.3</v>
      </c>
      <c r="K7317" s="25">
        <f>VLOOKUP(J7317,'Spezifische Werte'!$B$2:$C$4002,2,FALSE)</f>
        <v>0.19401976060055698</v>
      </c>
      <c r="L7317" s="25">
        <f t="shared" si="1033"/>
        <v>388.03952120111398</v>
      </c>
      <c r="R7317" s="25">
        <v>7315</v>
      </c>
      <c r="S7317" s="25">
        <v>7314</v>
      </c>
      <c r="T7317" s="25">
        <f t="shared" si="1037"/>
        <v>1.0799308393294713E-2</v>
      </c>
      <c r="U7317" s="25">
        <f t="shared" si="1034"/>
        <v>1.1342884234592683E-2</v>
      </c>
      <c r="W7317" s="17">
        <f>Eingabe!H7318</f>
        <v>98</v>
      </c>
      <c r="X7317" s="17">
        <f t="shared" si="1035"/>
        <v>0.98</v>
      </c>
      <c r="Y7317" s="17">
        <f t="shared" si="1036"/>
        <v>100</v>
      </c>
    </row>
    <row r="7318" spans="1:25" x14ac:dyDescent="0.15">
      <c r="A7318" s="82">
        <f t="shared" si="1031"/>
        <v>11</v>
      </c>
      <c r="B7318" s="46">
        <v>43770.791666648925</v>
      </c>
      <c r="C7318" s="47">
        <f>Eingabe!G7319</f>
        <v>4.3</v>
      </c>
      <c r="D7318" s="77">
        <v>7318</v>
      </c>
      <c r="E7318" s="47"/>
      <c r="F7318" s="25">
        <f t="shared" si="1029"/>
        <v>6.41</v>
      </c>
      <c r="G7318" s="25">
        <f>VLOOKUP(F7318,'Spezifische Werte'!$B$2:$C$4002,2,FALSE)</f>
        <v>0.20539547091670399</v>
      </c>
      <c r="H7318" s="25">
        <f t="shared" si="1032"/>
        <v>410.790941833408</v>
      </c>
      <c r="J7318" s="25">
        <f t="shared" si="1030"/>
        <v>6.45</v>
      </c>
      <c r="K7318" s="25">
        <f>VLOOKUP(J7318,'Spezifische Werte'!$B$2:$C$4002,2,FALSE)</f>
        <v>0.20962714743593144</v>
      </c>
      <c r="L7318" s="25">
        <f t="shared" si="1033"/>
        <v>419.2542948718629</v>
      </c>
      <c r="R7318" s="25">
        <v>7316</v>
      </c>
      <c r="S7318" s="25">
        <v>7315</v>
      </c>
      <c r="T7318" s="25">
        <f t="shared" si="1037"/>
        <v>1.0799308393294713E-2</v>
      </c>
      <c r="U7318" s="25">
        <f t="shared" si="1034"/>
        <v>1.1342884234592683E-2</v>
      </c>
      <c r="W7318" s="17">
        <f>Eingabe!H7319</f>
        <v>99</v>
      </c>
      <c r="X7318" s="17">
        <f t="shared" si="1035"/>
        <v>0.99</v>
      </c>
      <c r="Y7318" s="17">
        <f t="shared" si="1036"/>
        <v>100</v>
      </c>
    </row>
    <row r="7319" spans="1:25" x14ac:dyDescent="0.15">
      <c r="A7319" s="82">
        <f t="shared" si="1031"/>
        <v>11</v>
      </c>
      <c r="B7319" s="46">
        <v>43770.83333331559</v>
      </c>
      <c r="C7319" s="47">
        <f>Eingabe!G7320</f>
        <v>3.9</v>
      </c>
      <c r="D7319" s="77">
        <v>7319</v>
      </c>
      <c r="E7319" s="47"/>
      <c r="F7319" s="25">
        <f t="shared" si="1029"/>
        <v>5.82</v>
      </c>
      <c r="G7319" s="25">
        <f>VLOOKUP(F7319,'Spezifische Werte'!$B$2:$C$4002,2,FALSE)</f>
        <v>0.15015933791444183</v>
      </c>
      <c r="H7319" s="25">
        <f t="shared" si="1032"/>
        <v>300.31867582888367</v>
      </c>
      <c r="J7319" s="25">
        <f t="shared" si="1030"/>
        <v>5.85</v>
      </c>
      <c r="K7319" s="25">
        <f>VLOOKUP(J7319,'Spezifische Werte'!$B$2:$C$4002,2,FALSE)</f>
        <v>0.15260213064447356</v>
      </c>
      <c r="L7319" s="25">
        <f t="shared" si="1033"/>
        <v>305.20426128894712</v>
      </c>
      <c r="R7319" s="25">
        <v>7317</v>
      </c>
      <c r="S7319" s="25">
        <v>7316</v>
      </c>
      <c r="T7319" s="25">
        <f t="shared" si="1037"/>
        <v>1.0799308393294713E-2</v>
      </c>
      <c r="U7319" s="25">
        <f t="shared" si="1034"/>
        <v>1.1342884234592683E-2</v>
      </c>
      <c r="W7319" s="17">
        <f>Eingabe!H7320</f>
        <v>89</v>
      </c>
      <c r="X7319" s="17">
        <f t="shared" si="1035"/>
        <v>0.89</v>
      </c>
      <c r="Y7319" s="17">
        <f t="shared" si="1036"/>
        <v>90</v>
      </c>
    </row>
    <row r="7320" spans="1:25" x14ac:dyDescent="0.15">
      <c r="A7320" s="82">
        <f t="shared" si="1031"/>
        <v>11</v>
      </c>
      <c r="B7320" s="46">
        <v>43770.874999982254</v>
      </c>
      <c r="C7320" s="47">
        <f>Eingabe!G7321</f>
        <v>4.4000000000000004</v>
      </c>
      <c r="D7320" s="77">
        <v>7320</v>
      </c>
      <c r="E7320" s="47"/>
      <c r="F7320" s="25">
        <f t="shared" si="1029"/>
        <v>6.56</v>
      </c>
      <c r="G7320" s="25">
        <f>VLOOKUP(F7320,'Spezifische Werte'!$B$2:$C$4002,2,FALSE)</f>
        <v>0.2214941246302857</v>
      </c>
      <c r="H7320" s="25">
        <f t="shared" si="1032"/>
        <v>442.98824926057142</v>
      </c>
      <c r="J7320" s="25">
        <f t="shared" si="1030"/>
        <v>6.6</v>
      </c>
      <c r="K7320" s="25">
        <f>VLOOKUP(J7320,'Spezifische Werte'!$B$2:$C$4002,2,FALSE)</f>
        <v>0.22589088814664299</v>
      </c>
      <c r="L7320" s="25">
        <f t="shared" si="1033"/>
        <v>451.78177629328599</v>
      </c>
      <c r="R7320" s="25">
        <v>7318</v>
      </c>
      <c r="S7320" s="25">
        <v>7317</v>
      </c>
      <c r="T7320" s="25">
        <f t="shared" si="1037"/>
        <v>1.0799308393294713E-2</v>
      </c>
      <c r="U7320" s="25">
        <f t="shared" si="1034"/>
        <v>1.1342884234592683E-2</v>
      </c>
      <c r="W7320" s="17">
        <f>Eingabe!H7321</f>
        <v>91</v>
      </c>
      <c r="X7320" s="17">
        <f t="shared" si="1035"/>
        <v>0.91</v>
      </c>
      <c r="Y7320" s="17">
        <f t="shared" si="1036"/>
        <v>90</v>
      </c>
    </row>
    <row r="7321" spans="1:25" x14ac:dyDescent="0.15">
      <c r="A7321" s="82">
        <f t="shared" si="1031"/>
        <v>11</v>
      </c>
      <c r="B7321" s="46">
        <v>43770.916666648918</v>
      </c>
      <c r="C7321" s="47">
        <f>Eingabe!G7322</f>
        <v>4</v>
      </c>
      <c r="D7321" s="77">
        <v>7321</v>
      </c>
      <c r="E7321" s="47"/>
      <c r="F7321" s="25">
        <f t="shared" si="1029"/>
        <v>5.97</v>
      </c>
      <c r="G7321" s="25">
        <f>VLOOKUP(F7321,'Spezifische Werte'!$B$2:$C$4002,2,FALSE)</f>
        <v>0.1627434603343155</v>
      </c>
      <c r="H7321" s="25">
        <f t="shared" si="1032"/>
        <v>325.486920668631</v>
      </c>
      <c r="J7321" s="25">
        <f t="shared" si="1030"/>
        <v>6</v>
      </c>
      <c r="K7321" s="25">
        <f>VLOOKUP(J7321,'Spezifische Werte'!$B$2:$C$4002,2,FALSE)</f>
        <v>0.16538134424295356</v>
      </c>
      <c r="L7321" s="25">
        <f t="shared" si="1033"/>
        <v>330.76268848590712</v>
      </c>
      <c r="R7321" s="25">
        <v>7319</v>
      </c>
      <c r="S7321" s="25">
        <v>7318</v>
      </c>
      <c r="T7321" s="25">
        <f t="shared" si="1037"/>
        <v>1.0799308393294713E-2</v>
      </c>
      <c r="U7321" s="25">
        <f t="shared" si="1034"/>
        <v>1.1342884234592683E-2</v>
      </c>
      <c r="W7321" s="17">
        <f>Eingabe!H7322</f>
        <v>85</v>
      </c>
      <c r="X7321" s="17">
        <f t="shared" si="1035"/>
        <v>0.85</v>
      </c>
      <c r="Y7321" s="17">
        <f t="shared" si="1036"/>
        <v>90</v>
      </c>
    </row>
    <row r="7322" spans="1:25" x14ac:dyDescent="0.15">
      <c r="A7322" s="82">
        <f t="shared" si="1031"/>
        <v>11</v>
      </c>
      <c r="B7322" s="46">
        <v>43770.958333315582</v>
      </c>
      <c r="C7322" s="47">
        <f>Eingabe!G7323</f>
        <v>3.9</v>
      </c>
      <c r="D7322" s="77">
        <v>7322</v>
      </c>
      <c r="E7322" s="47"/>
      <c r="F7322" s="25">
        <f t="shared" si="1029"/>
        <v>5.82</v>
      </c>
      <c r="G7322" s="25">
        <f>VLOOKUP(F7322,'Spezifische Werte'!$B$2:$C$4002,2,FALSE)</f>
        <v>0.15015933791444183</v>
      </c>
      <c r="H7322" s="25">
        <f t="shared" si="1032"/>
        <v>300.31867582888367</v>
      </c>
      <c r="J7322" s="25">
        <f t="shared" si="1030"/>
        <v>5.85</v>
      </c>
      <c r="K7322" s="25">
        <f>VLOOKUP(J7322,'Spezifische Werte'!$B$2:$C$4002,2,FALSE)</f>
        <v>0.15260213064447356</v>
      </c>
      <c r="L7322" s="25">
        <f t="shared" si="1033"/>
        <v>305.20426128894712</v>
      </c>
      <c r="R7322" s="25">
        <v>7320</v>
      </c>
      <c r="S7322" s="25">
        <v>7319</v>
      </c>
      <c r="T7322" s="25">
        <f t="shared" si="1037"/>
        <v>1.0799308393294713E-2</v>
      </c>
      <c r="U7322" s="25">
        <f t="shared" si="1034"/>
        <v>1.1342884234592683E-2</v>
      </c>
      <c r="W7322" s="17">
        <f>Eingabe!H7323</f>
        <v>79</v>
      </c>
      <c r="X7322" s="17">
        <f t="shared" si="1035"/>
        <v>0.79</v>
      </c>
      <c r="Y7322" s="17">
        <f t="shared" si="1036"/>
        <v>80</v>
      </c>
    </row>
    <row r="7323" spans="1:25" x14ac:dyDescent="0.15">
      <c r="A7323" s="82">
        <f t="shared" si="1031"/>
        <v>11</v>
      </c>
      <c r="B7323" s="46">
        <v>43770.999999982247</v>
      </c>
      <c r="C7323" s="47">
        <f>Eingabe!G7324</f>
        <v>4.0999999999999996</v>
      </c>
      <c r="D7323" s="77">
        <v>7323</v>
      </c>
      <c r="E7323" s="47"/>
      <c r="F7323" s="25">
        <f t="shared" si="1029"/>
        <v>6.12</v>
      </c>
      <c r="G7323" s="25">
        <f>VLOOKUP(F7323,'Spezifische Werte'!$B$2:$C$4002,2,FALSE)</f>
        <v>0.17636813552353289</v>
      </c>
      <c r="H7323" s="25">
        <f t="shared" si="1032"/>
        <v>352.73627104706577</v>
      </c>
      <c r="J7323" s="25">
        <f t="shared" si="1030"/>
        <v>6.15</v>
      </c>
      <c r="K7323" s="25">
        <f>VLOOKUP(J7323,'Spezifische Werte'!$B$2:$C$4002,2,FALSE)</f>
        <v>0.17921779013058811</v>
      </c>
      <c r="L7323" s="25">
        <f t="shared" si="1033"/>
        <v>358.4355802611762</v>
      </c>
      <c r="R7323" s="25">
        <v>7321</v>
      </c>
      <c r="S7323" s="25">
        <v>7320</v>
      </c>
      <c r="T7323" s="25">
        <f t="shared" si="1037"/>
        <v>1.0799308393294713E-2</v>
      </c>
      <c r="U7323" s="25">
        <f t="shared" si="1034"/>
        <v>1.1342884234592683E-2</v>
      </c>
      <c r="W7323" s="17">
        <f>Eingabe!H7324</f>
        <v>83</v>
      </c>
      <c r="X7323" s="17">
        <f t="shared" si="1035"/>
        <v>0.83</v>
      </c>
      <c r="Y7323" s="17">
        <f t="shared" si="1036"/>
        <v>80</v>
      </c>
    </row>
    <row r="7324" spans="1:25" x14ac:dyDescent="0.15">
      <c r="A7324" s="82">
        <f t="shared" si="1031"/>
        <v>11</v>
      </c>
      <c r="B7324" s="46">
        <v>43771.041666648911</v>
      </c>
      <c r="C7324" s="47">
        <f>Eingabe!G7325</f>
        <v>3.7</v>
      </c>
      <c r="D7324" s="77">
        <v>7324</v>
      </c>
      <c r="E7324" s="47"/>
      <c r="F7324" s="25">
        <f t="shared" si="1029"/>
        <v>5.52</v>
      </c>
      <c r="G7324" s="25">
        <f>VLOOKUP(F7324,'Spezifische Werte'!$B$2:$C$4002,2,FALSE)</f>
        <v>0.12721663519138685</v>
      </c>
      <c r="H7324" s="25">
        <f t="shared" si="1032"/>
        <v>254.43327038277369</v>
      </c>
      <c r="J7324" s="25">
        <f t="shared" si="1030"/>
        <v>5.55</v>
      </c>
      <c r="K7324" s="25">
        <f>VLOOKUP(J7324,'Spezifische Werte'!$B$2:$C$4002,2,FALSE)</f>
        <v>0.12941942247043492</v>
      </c>
      <c r="L7324" s="25">
        <f t="shared" si="1033"/>
        <v>258.83884494086982</v>
      </c>
      <c r="R7324" s="25">
        <v>7322</v>
      </c>
      <c r="S7324" s="25">
        <v>7321</v>
      </c>
      <c r="T7324" s="25">
        <f t="shared" si="1037"/>
        <v>1.0799308393294713E-2</v>
      </c>
      <c r="U7324" s="25">
        <f t="shared" si="1034"/>
        <v>1.1342884234592683E-2</v>
      </c>
      <c r="W7324" s="17">
        <f>Eingabe!H7325</f>
        <v>70</v>
      </c>
      <c r="X7324" s="17">
        <f t="shared" si="1035"/>
        <v>0.7</v>
      </c>
      <c r="Y7324" s="17">
        <f t="shared" si="1036"/>
        <v>70</v>
      </c>
    </row>
    <row r="7325" spans="1:25" x14ac:dyDescent="0.15">
      <c r="A7325" s="82">
        <f t="shared" si="1031"/>
        <v>11</v>
      </c>
      <c r="B7325" s="46">
        <v>43771.083333315575</v>
      </c>
      <c r="C7325" s="47">
        <f>Eingabe!G7326</f>
        <v>3.7</v>
      </c>
      <c r="D7325" s="77">
        <v>7325</v>
      </c>
      <c r="E7325" s="47"/>
      <c r="F7325" s="25">
        <f t="shared" si="1029"/>
        <v>5.52</v>
      </c>
      <c r="G7325" s="25">
        <f>VLOOKUP(F7325,'Spezifische Werte'!$B$2:$C$4002,2,FALSE)</f>
        <v>0.12721663519138685</v>
      </c>
      <c r="H7325" s="25">
        <f t="shared" si="1032"/>
        <v>254.43327038277369</v>
      </c>
      <c r="J7325" s="25">
        <f t="shared" si="1030"/>
        <v>5.55</v>
      </c>
      <c r="K7325" s="25">
        <f>VLOOKUP(J7325,'Spezifische Werte'!$B$2:$C$4002,2,FALSE)</f>
        <v>0.12941942247043492</v>
      </c>
      <c r="L7325" s="25">
        <f t="shared" si="1033"/>
        <v>258.83884494086982</v>
      </c>
      <c r="R7325" s="25">
        <v>7323</v>
      </c>
      <c r="S7325" s="25">
        <v>7322</v>
      </c>
      <c r="T7325" s="25">
        <f t="shared" si="1037"/>
        <v>1.0799308393294713E-2</v>
      </c>
      <c r="U7325" s="25">
        <f t="shared" si="1034"/>
        <v>1.1342884234592683E-2</v>
      </c>
      <c r="W7325" s="17">
        <f>Eingabe!H7326</f>
        <v>65</v>
      </c>
      <c r="X7325" s="17">
        <f t="shared" si="1035"/>
        <v>0.65</v>
      </c>
      <c r="Y7325" s="17">
        <f t="shared" si="1036"/>
        <v>70</v>
      </c>
    </row>
    <row r="7326" spans="1:25" x14ac:dyDescent="0.15">
      <c r="A7326" s="82">
        <f t="shared" si="1031"/>
        <v>11</v>
      </c>
      <c r="B7326" s="46">
        <v>43771.124999982239</v>
      </c>
      <c r="C7326" s="47">
        <f>Eingabe!G7327</f>
        <v>3.5</v>
      </c>
      <c r="D7326" s="77">
        <v>7326</v>
      </c>
      <c r="E7326" s="47"/>
      <c r="F7326" s="25">
        <f t="shared" si="1029"/>
        <v>5.22</v>
      </c>
      <c r="G7326" s="25">
        <f>VLOOKUP(F7326,'Spezifische Werte'!$B$2:$C$4002,2,FALSE)</f>
        <v>0.10600726326582303</v>
      </c>
      <c r="H7326" s="25">
        <f t="shared" si="1032"/>
        <v>212.01452653164606</v>
      </c>
      <c r="J7326" s="25">
        <f t="shared" si="1030"/>
        <v>5.25</v>
      </c>
      <c r="K7326" s="25">
        <f>VLOOKUP(J7326,'Spezifische Werte'!$B$2:$C$4002,2,FALSE)</f>
        <v>0.10804502827355937</v>
      </c>
      <c r="L7326" s="25">
        <f t="shared" si="1033"/>
        <v>216.09005654711873</v>
      </c>
      <c r="R7326" s="25">
        <v>7324</v>
      </c>
      <c r="S7326" s="25">
        <v>7323</v>
      </c>
      <c r="T7326" s="25">
        <f t="shared" si="1037"/>
        <v>1.0799308393294713E-2</v>
      </c>
      <c r="U7326" s="25">
        <f t="shared" si="1034"/>
        <v>1.1342884234592683E-2</v>
      </c>
      <c r="W7326" s="17">
        <f>Eingabe!H7327</f>
        <v>80</v>
      </c>
      <c r="X7326" s="17">
        <f t="shared" si="1035"/>
        <v>0.8</v>
      </c>
      <c r="Y7326" s="17">
        <f t="shared" si="1036"/>
        <v>80</v>
      </c>
    </row>
    <row r="7327" spans="1:25" x14ac:dyDescent="0.15">
      <c r="A7327" s="82">
        <f t="shared" si="1031"/>
        <v>11</v>
      </c>
      <c r="B7327" s="46">
        <v>43771.166666648904</v>
      </c>
      <c r="C7327" s="47">
        <f>Eingabe!G7328</f>
        <v>3.2</v>
      </c>
      <c r="D7327" s="77">
        <v>7327</v>
      </c>
      <c r="E7327" s="47"/>
      <c r="F7327" s="25">
        <f t="shared" si="1029"/>
        <v>4.7699999999999996</v>
      </c>
      <c r="G7327" s="25">
        <f>VLOOKUP(F7327,'Spezifische Werte'!$B$2:$C$4002,2,FALSE)</f>
        <v>7.8679349945367349E-2</v>
      </c>
      <c r="H7327" s="25">
        <f t="shared" si="1032"/>
        <v>157.3586998907347</v>
      </c>
      <c r="J7327" s="25">
        <f t="shared" si="1030"/>
        <v>4.8</v>
      </c>
      <c r="K7327" s="25">
        <f>VLOOKUP(J7327,'Spezifische Werte'!$B$2:$C$4002,2,FALSE)</f>
        <v>8.0310065544742015E-2</v>
      </c>
      <c r="L7327" s="25">
        <f t="shared" si="1033"/>
        <v>160.62013108948403</v>
      </c>
      <c r="R7327" s="25">
        <v>7325</v>
      </c>
      <c r="S7327" s="25">
        <v>7324</v>
      </c>
      <c r="T7327" s="25">
        <f t="shared" si="1037"/>
        <v>1.0799308393294713E-2</v>
      </c>
      <c r="U7327" s="25">
        <f t="shared" si="1034"/>
        <v>1.1342884234592683E-2</v>
      </c>
      <c r="W7327" s="17">
        <f>Eingabe!H7328</f>
        <v>77</v>
      </c>
      <c r="X7327" s="17">
        <f t="shared" si="1035"/>
        <v>0.77</v>
      </c>
      <c r="Y7327" s="17">
        <f t="shared" si="1036"/>
        <v>80</v>
      </c>
    </row>
    <row r="7328" spans="1:25" x14ac:dyDescent="0.15">
      <c r="A7328" s="82">
        <f t="shared" si="1031"/>
        <v>11</v>
      </c>
      <c r="B7328" s="46">
        <v>43771.208333315568</v>
      </c>
      <c r="C7328" s="47">
        <f>Eingabe!G7329</f>
        <v>3.3</v>
      </c>
      <c r="D7328" s="77">
        <v>7328</v>
      </c>
      <c r="E7328" s="47"/>
      <c r="F7328" s="25">
        <f t="shared" si="1029"/>
        <v>4.92</v>
      </c>
      <c r="G7328" s="25">
        <f>VLOOKUP(F7328,'Spezifische Werte'!$B$2:$C$4002,2,FALSE)</f>
        <v>8.7079957720259088E-2</v>
      </c>
      <c r="H7328" s="25">
        <f t="shared" si="1032"/>
        <v>174.15991544051818</v>
      </c>
      <c r="J7328" s="25">
        <f t="shared" si="1030"/>
        <v>4.95</v>
      </c>
      <c r="K7328" s="25">
        <f>VLOOKUP(J7328,'Spezifische Werte'!$B$2:$C$4002,2,FALSE)</f>
        <v>8.884038911585862E-2</v>
      </c>
      <c r="L7328" s="25">
        <f t="shared" si="1033"/>
        <v>177.68077823171723</v>
      </c>
      <c r="R7328" s="25">
        <v>7326</v>
      </c>
      <c r="S7328" s="25">
        <v>7325</v>
      </c>
      <c r="T7328" s="25">
        <f t="shared" si="1037"/>
        <v>1.0799308393294713E-2</v>
      </c>
      <c r="U7328" s="25">
        <f t="shared" si="1034"/>
        <v>1.1342884234592683E-2</v>
      </c>
      <c r="W7328" s="17">
        <f>Eingabe!H7329</f>
        <v>88</v>
      </c>
      <c r="X7328" s="17">
        <f t="shared" si="1035"/>
        <v>0.88</v>
      </c>
      <c r="Y7328" s="17">
        <f t="shared" si="1036"/>
        <v>90</v>
      </c>
    </row>
    <row r="7329" spans="1:25" x14ac:dyDescent="0.15">
      <c r="A7329" s="82">
        <f t="shared" si="1031"/>
        <v>11</v>
      </c>
      <c r="B7329" s="46">
        <v>43771.249999982232</v>
      </c>
      <c r="C7329" s="47">
        <f>Eingabe!G7330</f>
        <v>3</v>
      </c>
      <c r="D7329" s="77">
        <v>7329</v>
      </c>
      <c r="E7329" s="47"/>
      <c r="F7329" s="25">
        <f t="shared" si="1029"/>
        <v>4.4800000000000004</v>
      </c>
      <c r="G7329" s="25">
        <f>VLOOKUP(F7329,'Spezifische Werte'!$B$2:$C$4002,2,FALSE)</f>
        <v>6.3876775708421291E-2</v>
      </c>
      <c r="H7329" s="25">
        <f t="shared" si="1032"/>
        <v>127.75355141684258</v>
      </c>
      <c r="J7329" s="25">
        <f t="shared" si="1030"/>
        <v>4.5</v>
      </c>
      <c r="K7329" s="25">
        <f>VLOOKUP(J7329,'Spezifische Werte'!$B$2:$C$4002,2,FALSE)</f>
        <v>6.4854105449014127E-2</v>
      </c>
      <c r="L7329" s="25">
        <f t="shared" si="1033"/>
        <v>129.70821089802826</v>
      </c>
      <c r="R7329" s="25">
        <v>7327</v>
      </c>
      <c r="S7329" s="25">
        <v>7326</v>
      </c>
      <c r="T7329" s="25">
        <f t="shared" si="1037"/>
        <v>1.0799308393294713E-2</v>
      </c>
      <c r="U7329" s="25">
        <f t="shared" si="1034"/>
        <v>1.1342884234592683E-2</v>
      </c>
      <c r="W7329" s="17">
        <f>Eingabe!H7330</f>
        <v>77</v>
      </c>
      <c r="X7329" s="17">
        <f t="shared" si="1035"/>
        <v>0.77</v>
      </c>
      <c r="Y7329" s="17">
        <f t="shared" si="1036"/>
        <v>80</v>
      </c>
    </row>
    <row r="7330" spans="1:25" x14ac:dyDescent="0.15">
      <c r="A7330" s="82">
        <f t="shared" si="1031"/>
        <v>11</v>
      </c>
      <c r="B7330" s="46">
        <v>43771.291666648896</v>
      </c>
      <c r="C7330" s="47">
        <f>Eingabe!G7331</f>
        <v>3.4</v>
      </c>
      <c r="D7330" s="77">
        <v>7330</v>
      </c>
      <c r="E7330" s="47"/>
      <c r="F7330" s="25">
        <f t="shared" si="1029"/>
        <v>5.07</v>
      </c>
      <c r="G7330" s="25">
        <f>VLOOKUP(F7330,'Spezifische Werte'!$B$2:$C$4002,2,FALSE)</f>
        <v>9.6185977081711158E-2</v>
      </c>
      <c r="H7330" s="25">
        <f t="shared" si="1032"/>
        <v>192.37195416342232</v>
      </c>
      <c r="J7330" s="25">
        <f t="shared" si="1030"/>
        <v>5.0999999999999996</v>
      </c>
      <c r="K7330" s="25">
        <f>VLOOKUP(J7330,'Spezifische Werte'!$B$2:$C$4002,2,FALSE)</f>
        <v>9.8097213536623304E-2</v>
      </c>
      <c r="L7330" s="25">
        <f t="shared" si="1033"/>
        <v>196.1944270732466</v>
      </c>
      <c r="R7330" s="25">
        <v>7328</v>
      </c>
      <c r="S7330" s="25">
        <v>7327</v>
      </c>
      <c r="T7330" s="25">
        <f t="shared" si="1037"/>
        <v>1.0799308393294713E-2</v>
      </c>
      <c r="U7330" s="25">
        <f t="shared" si="1034"/>
        <v>1.1342884234592683E-2</v>
      </c>
      <c r="W7330" s="17">
        <f>Eingabe!H7331</f>
        <v>79</v>
      </c>
      <c r="X7330" s="17">
        <f t="shared" si="1035"/>
        <v>0.79</v>
      </c>
      <c r="Y7330" s="17">
        <f t="shared" si="1036"/>
        <v>80</v>
      </c>
    </row>
    <row r="7331" spans="1:25" x14ac:dyDescent="0.15">
      <c r="A7331" s="82">
        <f t="shared" si="1031"/>
        <v>11</v>
      </c>
      <c r="B7331" s="46">
        <v>43771.333333315561</v>
      </c>
      <c r="C7331" s="47">
        <f>Eingabe!G7332</f>
        <v>3.1</v>
      </c>
      <c r="D7331" s="77">
        <v>7331</v>
      </c>
      <c r="E7331" s="47"/>
      <c r="F7331" s="25">
        <f t="shared" si="1029"/>
        <v>4.62</v>
      </c>
      <c r="G7331" s="25">
        <f>VLOOKUP(F7331,'Spezifische Werte'!$B$2:$C$4002,2,FALSE)</f>
        <v>7.0834307543363312E-2</v>
      </c>
      <c r="H7331" s="25">
        <f t="shared" si="1032"/>
        <v>141.66861508672662</v>
      </c>
      <c r="J7331" s="25">
        <f t="shared" si="1030"/>
        <v>4.6500000000000004</v>
      </c>
      <c r="K7331" s="25">
        <f>VLOOKUP(J7331,'Spezifische Werte'!$B$2:$C$4002,2,FALSE)</f>
        <v>7.2366311882592071E-2</v>
      </c>
      <c r="L7331" s="25">
        <f t="shared" si="1033"/>
        <v>144.73262376518414</v>
      </c>
      <c r="R7331" s="25">
        <v>7329</v>
      </c>
      <c r="S7331" s="25">
        <v>7328</v>
      </c>
      <c r="T7331" s="25">
        <f t="shared" si="1037"/>
        <v>1.0799308393294713E-2</v>
      </c>
      <c r="U7331" s="25">
        <f t="shared" si="1034"/>
        <v>1.1342884234592683E-2</v>
      </c>
      <c r="W7331" s="17">
        <f>Eingabe!H7332</f>
        <v>79</v>
      </c>
      <c r="X7331" s="17">
        <f t="shared" si="1035"/>
        <v>0.79</v>
      </c>
      <c r="Y7331" s="17">
        <f t="shared" si="1036"/>
        <v>80</v>
      </c>
    </row>
    <row r="7332" spans="1:25" x14ac:dyDescent="0.15">
      <c r="A7332" s="82">
        <f t="shared" si="1031"/>
        <v>11</v>
      </c>
      <c r="B7332" s="46">
        <v>43771.374999982225</v>
      </c>
      <c r="C7332" s="47">
        <f>Eingabe!G7333</f>
        <v>3.4</v>
      </c>
      <c r="D7332" s="77">
        <v>7332</v>
      </c>
      <c r="E7332" s="47"/>
      <c r="F7332" s="25">
        <f t="shared" si="1029"/>
        <v>5.07</v>
      </c>
      <c r="G7332" s="25">
        <f>VLOOKUP(F7332,'Spezifische Werte'!$B$2:$C$4002,2,FALSE)</f>
        <v>9.6185977081711158E-2</v>
      </c>
      <c r="H7332" s="25">
        <f t="shared" si="1032"/>
        <v>192.37195416342232</v>
      </c>
      <c r="J7332" s="25">
        <f t="shared" si="1030"/>
        <v>5.0999999999999996</v>
      </c>
      <c r="K7332" s="25">
        <f>VLOOKUP(J7332,'Spezifische Werte'!$B$2:$C$4002,2,FALSE)</f>
        <v>9.8097213536623304E-2</v>
      </c>
      <c r="L7332" s="25">
        <f t="shared" si="1033"/>
        <v>196.1944270732466</v>
      </c>
      <c r="R7332" s="25">
        <v>7330</v>
      </c>
      <c r="S7332" s="25">
        <v>7329</v>
      </c>
      <c r="T7332" s="25">
        <f t="shared" si="1037"/>
        <v>1.0799308393294713E-2</v>
      </c>
      <c r="U7332" s="25">
        <f t="shared" si="1034"/>
        <v>1.1342884234592683E-2</v>
      </c>
      <c r="W7332" s="17">
        <f>Eingabe!H7333</f>
        <v>69</v>
      </c>
      <c r="X7332" s="17">
        <f t="shared" si="1035"/>
        <v>0.69</v>
      </c>
      <c r="Y7332" s="17">
        <f t="shared" si="1036"/>
        <v>70</v>
      </c>
    </row>
    <row r="7333" spans="1:25" x14ac:dyDescent="0.15">
      <c r="A7333" s="82">
        <f t="shared" si="1031"/>
        <v>11</v>
      </c>
      <c r="B7333" s="46">
        <v>43771.416666648889</v>
      </c>
      <c r="C7333" s="47">
        <f>Eingabe!G7334</f>
        <v>3.5</v>
      </c>
      <c r="D7333" s="77">
        <v>7333</v>
      </c>
      <c r="E7333" s="47"/>
      <c r="F7333" s="25">
        <f t="shared" si="1029"/>
        <v>5.22</v>
      </c>
      <c r="G7333" s="25">
        <f>VLOOKUP(F7333,'Spezifische Werte'!$B$2:$C$4002,2,FALSE)</f>
        <v>0.10600726326582303</v>
      </c>
      <c r="H7333" s="25">
        <f t="shared" si="1032"/>
        <v>212.01452653164606</v>
      </c>
      <c r="J7333" s="25">
        <f t="shared" si="1030"/>
        <v>5.25</v>
      </c>
      <c r="K7333" s="25">
        <f>VLOOKUP(J7333,'Spezifische Werte'!$B$2:$C$4002,2,FALSE)</f>
        <v>0.10804502827355937</v>
      </c>
      <c r="L7333" s="25">
        <f t="shared" si="1033"/>
        <v>216.09005654711873</v>
      </c>
      <c r="R7333" s="25">
        <v>7331</v>
      </c>
      <c r="S7333" s="25">
        <v>7330</v>
      </c>
      <c r="T7333" s="25">
        <f t="shared" si="1037"/>
        <v>1.0799308393294713E-2</v>
      </c>
      <c r="U7333" s="25">
        <f t="shared" si="1034"/>
        <v>1.1342884234592683E-2</v>
      </c>
      <c r="W7333" s="17">
        <f>Eingabe!H7334</f>
        <v>80</v>
      </c>
      <c r="X7333" s="17">
        <f t="shared" si="1035"/>
        <v>0.8</v>
      </c>
      <c r="Y7333" s="17">
        <f t="shared" si="1036"/>
        <v>80</v>
      </c>
    </row>
    <row r="7334" spans="1:25" x14ac:dyDescent="0.15">
      <c r="A7334" s="82">
        <f t="shared" si="1031"/>
        <v>11</v>
      </c>
      <c r="B7334" s="46">
        <v>43771.458333315553</v>
      </c>
      <c r="C7334" s="47">
        <f>Eingabe!G7335</f>
        <v>2.2999999999999998</v>
      </c>
      <c r="D7334" s="77">
        <v>7334</v>
      </c>
      <c r="E7334" s="47"/>
      <c r="F7334" s="25">
        <f t="shared" si="1029"/>
        <v>3.43</v>
      </c>
      <c r="G7334" s="25">
        <f>VLOOKUP(F7334,'Spezifische Werte'!$B$2:$C$4002,2,FALSE)</f>
        <v>1.7964243573129882E-2</v>
      </c>
      <c r="H7334" s="25">
        <f t="shared" si="1032"/>
        <v>35.928487146259762</v>
      </c>
      <c r="J7334" s="25">
        <f t="shared" si="1030"/>
        <v>3.45</v>
      </c>
      <c r="K7334" s="25">
        <f>VLOOKUP(J7334,'Spezifische Werte'!$B$2:$C$4002,2,FALSE)</f>
        <v>1.8521187553697735E-2</v>
      </c>
      <c r="L7334" s="25">
        <f t="shared" si="1033"/>
        <v>37.042375107395472</v>
      </c>
      <c r="R7334" s="25">
        <v>7332</v>
      </c>
      <c r="S7334" s="25">
        <v>7331</v>
      </c>
      <c r="T7334" s="25">
        <f t="shared" si="1037"/>
        <v>1.0799308393294713E-2</v>
      </c>
      <c r="U7334" s="25">
        <f t="shared" si="1034"/>
        <v>1.1342884234592683E-2</v>
      </c>
      <c r="W7334" s="17">
        <f>Eingabe!H7335</f>
        <v>81</v>
      </c>
      <c r="X7334" s="17">
        <f t="shared" si="1035"/>
        <v>0.81</v>
      </c>
      <c r="Y7334" s="17">
        <f t="shared" si="1036"/>
        <v>80</v>
      </c>
    </row>
    <row r="7335" spans="1:25" x14ac:dyDescent="0.15">
      <c r="A7335" s="82">
        <f t="shared" si="1031"/>
        <v>11</v>
      </c>
      <c r="B7335" s="46">
        <v>43771.499999982218</v>
      </c>
      <c r="C7335" s="47">
        <f>Eingabe!G7336</f>
        <v>2.8</v>
      </c>
      <c r="D7335" s="77">
        <v>7335</v>
      </c>
      <c r="E7335" s="47"/>
      <c r="F7335" s="25">
        <f t="shared" si="1029"/>
        <v>4.18</v>
      </c>
      <c r="G7335" s="25">
        <f>VLOOKUP(F7335,'Spezifische Werte'!$B$2:$C$4002,2,FALSE)</f>
        <v>4.9643016475870723E-2</v>
      </c>
      <c r="H7335" s="25">
        <f t="shared" si="1032"/>
        <v>99.286032951741447</v>
      </c>
      <c r="J7335" s="25">
        <f t="shared" si="1030"/>
        <v>4.2</v>
      </c>
      <c r="K7335" s="25">
        <f>VLOOKUP(J7335,'Spezifische Werte'!$B$2:$C$4002,2,FALSE)</f>
        <v>5.0575500247497268E-2</v>
      </c>
      <c r="L7335" s="25">
        <f t="shared" si="1033"/>
        <v>101.15100049499453</v>
      </c>
      <c r="R7335" s="25">
        <v>7333</v>
      </c>
      <c r="S7335" s="25">
        <v>7332</v>
      </c>
      <c r="T7335" s="25">
        <f t="shared" si="1037"/>
        <v>1.0799308393294713E-2</v>
      </c>
      <c r="U7335" s="25">
        <f t="shared" si="1034"/>
        <v>1.1342884234592683E-2</v>
      </c>
      <c r="W7335" s="17">
        <f>Eingabe!H7336</f>
        <v>78</v>
      </c>
      <c r="X7335" s="17">
        <f t="shared" si="1035"/>
        <v>0.78</v>
      </c>
      <c r="Y7335" s="17">
        <f t="shared" si="1036"/>
        <v>80</v>
      </c>
    </row>
    <row r="7336" spans="1:25" x14ac:dyDescent="0.15">
      <c r="A7336" s="82">
        <f t="shared" si="1031"/>
        <v>11</v>
      </c>
      <c r="B7336" s="46">
        <v>43771.541666648882</v>
      </c>
      <c r="C7336" s="47">
        <f>Eingabe!G7337</f>
        <v>2.4</v>
      </c>
      <c r="D7336" s="77">
        <v>7336</v>
      </c>
      <c r="E7336" s="47"/>
      <c r="F7336" s="25">
        <f t="shared" si="1029"/>
        <v>3.58</v>
      </c>
      <c r="G7336" s="25">
        <f>VLOOKUP(F7336,'Spezifische Werte'!$B$2:$C$4002,2,FALSE)</f>
        <v>2.2829235995572409E-2</v>
      </c>
      <c r="H7336" s="25">
        <f t="shared" si="1032"/>
        <v>45.658471991144815</v>
      </c>
      <c r="J7336" s="25">
        <f t="shared" si="1030"/>
        <v>3.6</v>
      </c>
      <c r="K7336" s="25">
        <f>VLOOKUP(J7336,'Spezifische Werte'!$B$2:$C$4002,2,FALSE)</f>
        <v>2.3596471134930203E-2</v>
      </c>
      <c r="L7336" s="25">
        <f t="shared" si="1033"/>
        <v>47.19294226986041</v>
      </c>
      <c r="R7336" s="25">
        <v>7334</v>
      </c>
      <c r="S7336" s="25">
        <v>7333</v>
      </c>
      <c r="T7336" s="25">
        <f t="shared" si="1037"/>
        <v>1.0799308393294713E-2</v>
      </c>
      <c r="U7336" s="25">
        <f t="shared" si="1034"/>
        <v>1.1342884234592683E-2</v>
      </c>
      <c r="W7336" s="17">
        <f>Eingabe!H7337</f>
        <v>82</v>
      </c>
      <c r="X7336" s="17">
        <f t="shared" si="1035"/>
        <v>0.82</v>
      </c>
      <c r="Y7336" s="17">
        <f t="shared" si="1036"/>
        <v>80</v>
      </c>
    </row>
    <row r="7337" spans="1:25" x14ac:dyDescent="0.15">
      <c r="A7337" s="82">
        <f t="shared" si="1031"/>
        <v>11</v>
      </c>
      <c r="B7337" s="46">
        <v>43771.583333315546</v>
      </c>
      <c r="C7337" s="47">
        <f>Eingabe!G7338</f>
        <v>2.8</v>
      </c>
      <c r="D7337" s="77">
        <v>7337</v>
      </c>
      <c r="E7337" s="47"/>
      <c r="F7337" s="25">
        <f t="shared" si="1029"/>
        <v>4.18</v>
      </c>
      <c r="G7337" s="25">
        <f>VLOOKUP(F7337,'Spezifische Werte'!$B$2:$C$4002,2,FALSE)</f>
        <v>4.9643016475870723E-2</v>
      </c>
      <c r="H7337" s="25">
        <f t="shared" si="1032"/>
        <v>99.286032951741447</v>
      </c>
      <c r="J7337" s="25">
        <f t="shared" si="1030"/>
        <v>4.2</v>
      </c>
      <c r="K7337" s="25">
        <f>VLOOKUP(J7337,'Spezifische Werte'!$B$2:$C$4002,2,FALSE)</f>
        <v>5.0575500247497268E-2</v>
      </c>
      <c r="L7337" s="25">
        <f t="shared" si="1033"/>
        <v>101.15100049499453</v>
      </c>
      <c r="R7337" s="25">
        <v>7335</v>
      </c>
      <c r="S7337" s="25">
        <v>7334</v>
      </c>
      <c r="T7337" s="25">
        <f t="shared" si="1037"/>
        <v>1.0799308393294713E-2</v>
      </c>
      <c r="U7337" s="25">
        <f t="shared" si="1034"/>
        <v>1.1342884234592683E-2</v>
      </c>
      <c r="W7337" s="17">
        <f>Eingabe!H7338</f>
        <v>52</v>
      </c>
      <c r="X7337" s="17">
        <f t="shared" si="1035"/>
        <v>0.52</v>
      </c>
      <c r="Y7337" s="17">
        <f t="shared" si="1036"/>
        <v>50</v>
      </c>
    </row>
    <row r="7338" spans="1:25" x14ac:dyDescent="0.15">
      <c r="A7338" s="82">
        <f t="shared" si="1031"/>
        <v>11</v>
      </c>
      <c r="B7338" s="46">
        <v>43771.62499998221</v>
      </c>
      <c r="C7338" s="47">
        <f>Eingabe!G7339</f>
        <v>1.9</v>
      </c>
      <c r="D7338" s="77">
        <v>7338</v>
      </c>
      <c r="E7338" s="47"/>
      <c r="F7338" s="25">
        <f t="shared" si="1029"/>
        <v>2.83</v>
      </c>
      <c r="G7338" s="25">
        <f>VLOOKUP(F7338,'Spezifische Werte'!$B$2:$C$4002,2,FALSE)</f>
        <v>5.3996541966473566E-3</v>
      </c>
      <c r="H7338" s="25">
        <f t="shared" si="1032"/>
        <v>10.799308393294714</v>
      </c>
      <c r="J7338" s="25">
        <f t="shared" si="1030"/>
        <v>2.85</v>
      </c>
      <c r="K7338" s="25">
        <f>VLOOKUP(J7338,'Spezifische Werte'!$B$2:$C$4002,2,FALSE)</f>
        <v>5.6714421172963415E-3</v>
      </c>
      <c r="L7338" s="25">
        <f t="shared" si="1033"/>
        <v>11.342884234592683</v>
      </c>
      <c r="R7338" s="25">
        <v>7336</v>
      </c>
      <c r="S7338" s="25">
        <v>7335</v>
      </c>
      <c r="T7338" s="25">
        <f t="shared" si="1037"/>
        <v>1.0799308393294713E-2</v>
      </c>
      <c r="U7338" s="25">
        <f t="shared" si="1034"/>
        <v>1.1342884234592683E-2</v>
      </c>
      <c r="W7338" s="17">
        <f>Eingabe!H7339</f>
        <v>42</v>
      </c>
      <c r="X7338" s="17">
        <f t="shared" si="1035"/>
        <v>0.42</v>
      </c>
      <c r="Y7338" s="17">
        <f t="shared" si="1036"/>
        <v>40</v>
      </c>
    </row>
    <row r="7339" spans="1:25" x14ac:dyDescent="0.15">
      <c r="A7339" s="82">
        <f t="shared" si="1031"/>
        <v>11</v>
      </c>
      <c r="B7339" s="46">
        <v>43771.666666648875</v>
      </c>
      <c r="C7339" s="47">
        <f>Eingabe!G7340</f>
        <v>2.2999999999999998</v>
      </c>
      <c r="D7339" s="77">
        <v>7339</v>
      </c>
      <c r="E7339" s="47"/>
      <c r="F7339" s="25">
        <f t="shared" si="1029"/>
        <v>3.43</v>
      </c>
      <c r="G7339" s="25">
        <f>VLOOKUP(F7339,'Spezifische Werte'!$B$2:$C$4002,2,FALSE)</f>
        <v>1.7964243573129882E-2</v>
      </c>
      <c r="H7339" s="25">
        <f t="shared" si="1032"/>
        <v>35.928487146259762</v>
      </c>
      <c r="J7339" s="25">
        <f t="shared" si="1030"/>
        <v>3.45</v>
      </c>
      <c r="K7339" s="25">
        <f>VLOOKUP(J7339,'Spezifische Werte'!$B$2:$C$4002,2,FALSE)</f>
        <v>1.8521187553697735E-2</v>
      </c>
      <c r="L7339" s="25">
        <f t="shared" si="1033"/>
        <v>37.042375107395472</v>
      </c>
      <c r="R7339" s="25">
        <v>7337</v>
      </c>
      <c r="S7339" s="25">
        <v>7336</v>
      </c>
      <c r="T7339" s="25">
        <f t="shared" si="1037"/>
        <v>1.0799308393294713E-2</v>
      </c>
      <c r="U7339" s="25">
        <f t="shared" si="1034"/>
        <v>1.1342884234592683E-2</v>
      </c>
      <c r="W7339" s="17">
        <f>Eingabe!H7340</f>
        <v>61</v>
      </c>
      <c r="X7339" s="17">
        <f t="shared" si="1035"/>
        <v>0.61</v>
      </c>
      <c r="Y7339" s="17">
        <f t="shared" si="1036"/>
        <v>60</v>
      </c>
    </row>
    <row r="7340" spans="1:25" x14ac:dyDescent="0.15">
      <c r="A7340" s="82">
        <f t="shared" si="1031"/>
        <v>11</v>
      </c>
      <c r="B7340" s="46">
        <v>43771.708333315539</v>
      </c>
      <c r="C7340" s="47">
        <f>Eingabe!G7341</f>
        <v>2.2999999999999998</v>
      </c>
      <c r="D7340" s="77">
        <v>7340</v>
      </c>
      <c r="E7340" s="47"/>
      <c r="F7340" s="25">
        <f t="shared" si="1029"/>
        <v>3.43</v>
      </c>
      <c r="G7340" s="25">
        <f>VLOOKUP(F7340,'Spezifische Werte'!$B$2:$C$4002,2,FALSE)</f>
        <v>1.7964243573129882E-2</v>
      </c>
      <c r="H7340" s="25">
        <f t="shared" si="1032"/>
        <v>35.928487146259762</v>
      </c>
      <c r="J7340" s="25">
        <f t="shared" si="1030"/>
        <v>3.45</v>
      </c>
      <c r="K7340" s="25">
        <f>VLOOKUP(J7340,'Spezifische Werte'!$B$2:$C$4002,2,FALSE)</f>
        <v>1.8521187553697735E-2</v>
      </c>
      <c r="L7340" s="25">
        <f t="shared" si="1033"/>
        <v>37.042375107395472</v>
      </c>
      <c r="R7340" s="25">
        <v>7338</v>
      </c>
      <c r="S7340" s="25">
        <v>7337</v>
      </c>
      <c r="T7340" s="25">
        <f t="shared" si="1037"/>
        <v>1.0799308393294713E-2</v>
      </c>
      <c r="U7340" s="25">
        <f t="shared" si="1034"/>
        <v>1.1342884234592683E-2</v>
      </c>
      <c r="W7340" s="17">
        <f>Eingabe!H7341</f>
        <v>61</v>
      </c>
      <c r="X7340" s="17">
        <f t="shared" si="1035"/>
        <v>0.61</v>
      </c>
      <c r="Y7340" s="17">
        <f t="shared" si="1036"/>
        <v>60</v>
      </c>
    </row>
    <row r="7341" spans="1:25" x14ac:dyDescent="0.15">
      <c r="A7341" s="82">
        <f t="shared" si="1031"/>
        <v>11</v>
      </c>
      <c r="B7341" s="46">
        <v>43771.749999982203</v>
      </c>
      <c r="C7341" s="47">
        <f>Eingabe!G7342</f>
        <v>1.8</v>
      </c>
      <c r="D7341" s="77">
        <v>7341</v>
      </c>
      <c r="E7341" s="47"/>
      <c r="F7341" s="25">
        <f t="shared" si="1029"/>
        <v>2.69</v>
      </c>
      <c r="G7341" s="25">
        <f>VLOOKUP(F7341,'Spezifische Werte'!$B$2:$C$4002,2,FALSE)</f>
        <v>3.715149232963236E-3</v>
      </c>
      <c r="H7341" s="25">
        <f t="shared" si="1032"/>
        <v>7.4302984659264721</v>
      </c>
      <c r="J7341" s="25">
        <f t="shared" si="1030"/>
        <v>2.7</v>
      </c>
      <c r="K7341" s="25">
        <f>VLOOKUP(J7341,'Spezifische Werte'!$B$2:$C$4002,2,FALSE)</f>
        <v>3.8225571704766847E-3</v>
      </c>
      <c r="L7341" s="25">
        <f t="shared" si="1033"/>
        <v>7.6451143409533691</v>
      </c>
      <c r="R7341" s="25">
        <v>7339</v>
      </c>
      <c r="S7341" s="25">
        <v>7338</v>
      </c>
      <c r="T7341" s="25">
        <f t="shared" si="1037"/>
        <v>1.0799308393294713E-2</v>
      </c>
      <c r="U7341" s="25">
        <f t="shared" si="1034"/>
        <v>1.1342884234592683E-2</v>
      </c>
      <c r="W7341" s="17">
        <f>Eingabe!H7342</f>
        <v>58</v>
      </c>
      <c r="X7341" s="17">
        <f t="shared" si="1035"/>
        <v>0.57999999999999996</v>
      </c>
      <c r="Y7341" s="17">
        <f t="shared" si="1036"/>
        <v>60</v>
      </c>
    </row>
    <row r="7342" spans="1:25" x14ac:dyDescent="0.15">
      <c r="A7342" s="82">
        <f t="shared" si="1031"/>
        <v>11</v>
      </c>
      <c r="B7342" s="46">
        <v>43771.791666648867</v>
      </c>
      <c r="C7342" s="47">
        <f>Eingabe!G7343</f>
        <v>0.1</v>
      </c>
      <c r="D7342" s="77">
        <v>7342</v>
      </c>
      <c r="E7342" s="47"/>
      <c r="F7342" s="25">
        <f t="shared" si="1029"/>
        <v>0.15</v>
      </c>
      <c r="G7342" s="25">
        <f>VLOOKUP(F7342,'Spezifische Werte'!$B$2:$C$4002,2,FALSE)</f>
        <v>0</v>
      </c>
      <c r="H7342" s="25">
        <f t="shared" si="1032"/>
        <v>0</v>
      </c>
      <c r="J7342" s="25">
        <f t="shared" si="1030"/>
        <v>0.15</v>
      </c>
      <c r="K7342" s="25">
        <f>VLOOKUP(J7342,'Spezifische Werte'!$B$2:$C$4002,2,FALSE)</f>
        <v>0</v>
      </c>
      <c r="L7342" s="25">
        <f t="shared" si="1033"/>
        <v>0</v>
      </c>
      <c r="R7342" s="25">
        <v>7340</v>
      </c>
      <c r="S7342" s="25">
        <v>7339</v>
      </c>
      <c r="T7342" s="25">
        <f t="shared" si="1037"/>
        <v>1.0799308393294713E-2</v>
      </c>
      <c r="U7342" s="25">
        <f t="shared" si="1034"/>
        <v>1.1342884234592683E-2</v>
      </c>
      <c r="W7342" s="17">
        <f>Eingabe!H7343</f>
        <v>58</v>
      </c>
      <c r="X7342" s="17">
        <f t="shared" si="1035"/>
        <v>0.57999999999999996</v>
      </c>
      <c r="Y7342" s="17">
        <f t="shared" si="1036"/>
        <v>60</v>
      </c>
    </row>
    <row r="7343" spans="1:25" x14ac:dyDescent="0.15">
      <c r="A7343" s="82">
        <f t="shared" si="1031"/>
        <v>11</v>
      </c>
      <c r="B7343" s="46">
        <v>43771.833333315531</v>
      </c>
      <c r="C7343" s="47">
        <f>Eingabe!G7344</f>
        <v>0.6</v>
      </c>
      <c r="D7343" s="77">
        <v>7343</v>
      </c>
      <c r="E7343" s="47"/>
      <c r="F7343" s="25">
        <f t="shared" si="1029"/>
        <v>0.9</v>
      </c>
      <c r="G7343" s="25">
        <f>VLOOKUP(F7343,'Spezifische Werte'!$B$2:$C$4002,2,FALSE)</f>
        <v>0</v>
      </c>
      <c r="H7343" s="25">
        <f t="shared" si="1032"/>
        <v>0</v>
      </c>
      <c r="J7343" s="25">
        <f t="shared" si="1030"/>
        <v>0.9</v>
      </c>
      <c r="K7343" s="25">
        <f>VLOOKUP(J7343,'Spezifische Werte'!$B$2:$C$4002,2,FALSE)</f>
        <v>0</v>
      </c>
      <c r="L7343" s="25">
        <f t="shared" si="1033"/>
        <v>0</v>
      </c>
      <c r="R7343" s="25">
        <v>7341</v>
      </c>
      <c r="S7343" s="25">
        <v>7340</v>
      </c>
      <c r="T7343" s="25">
        <f t="shared" si="1037"/>
        <v>1.0799308393294713E-2</v>
      </c>
      <c r="U7343" s="25">
        <f t="shared" si="1034"/>
        <v>1.1342884234592683E-2</v>
      </c>
      <c r="W7343" s="17">
        <f>Eingabe!H7344</f>
        <v>324</v>
      </c>
      <c r="X7343" s="17">
        <f t="shared" si="1035"/>
        <v>3.24</v>
      </c>
      <c r="Y7343" s="17">
        <f t="shared" si="1036"/>
        <v>320</v>
      </c>
    </row>
    <row r="7344" spans="1:25" x14ac:dyDescent="0.15">
      <c r="A7344" s="82">
        <f t="shared" si="1031"/>
        <v>11</v>
      </c>
      <c r="B7344" s="46">
        <v>43771.874999982196</v>
      </c>
      <c r="C7344" s="47">
        <f>Eingabe!G7345</f>
        <v>0.8</v>
      </c>
      <c r="D7344" s="77">
        <v>7344</v>
      </c>
      <c r="E7344" s="47"/>
      <c r="F7344" s="25">
        <f t="shared" si="1029"/>
        <v>1.19</v>
      </c>
      <c r="G7344" s="25">
        <f>VLOOKUP(F7344,'Spezifische Werte'!$B$2:$C$4002,2,FALSE)</f>
        <v>0</v>
      </c>
      <c r="H7344" s="25">
        <f t="shared" si="1032"/>
        <v>0</v>
      </c>
      <c r="J7344" s="25">
        <f t="shared" si="1030"/>
        <v>1.2</v>
      </c>
      <c r="K7344" s="25">
        <f>VLOOKUP(J7344,'Spezifische Werte'!$B$2:$C$4002,2,FALSE)</f>
        <v>0</v>
      </c>
      <c r="L7344" s="25">
        <f t="shared" si="1033"/>
        <v>0</v>
      </c>
      <c r="R7344" s="25">
        <v>7342</v>
      </c>
      <c r="S7344" s="25">
        <v>7341</v>
      </c>
      <c r="T7344" s="25">
        <f t="shared" si="1037"/>
        <v>1.0799308393294713E-2</v>
      </c>
      <c r="U7344" s="25">
        <f t="shared" si="1034"/>
        <v>1.1342884234592683E-2</v>
      </c>
      <c r="W7344" s="17">
        <f>Eingabe!H7345</f>
        <v>76</v>
      </c>
      <c r="X7344" s="17">
        <f t="shared" si="1035"/>
        <v>0.76</v>
      </c>
      <c r="Y7344" s="17">
        <f t="shared" si="1036"/>
        <v>80</v>
      </c>
    </row>
    <row r="7345" spans="1:25" x14ac:dyDescent="0.15">
      <c r="A7345" s="82">
        <f t="shared" si="1031"/>
        <v>11</v>
      </c>
      <c r="B7345" s="46">
        <v>43771.91666664886</v>
      </c>
      <c r="C7345" s="47">
        <f>Eingabe!G7346</f>
        <v>1.2</v>
      </c>
      <c r="D7345" s="77">
        <v>7345</v>
      </c>
      <c r="E7345" s="47"/>
      <c r="F7345" s="25">
        <f t="shared" si="1029"/>
        <v>1.79</v>
      </c>
      <c r="G7345" s="25">
        <f>VLOOKUP(F7345,'Spezifische Werte'!$B$2:$C$4002,2,FALSE)</f>
        <v>2.732045827896414E-4</v>
      </c>
      <c r="H7345" s="25">
        <f t="shared" si="1032"/>
        <v>0.54640916557928276</v>
      </c>
      <c r="J7345" s="25">
        <f t="shared" si="1030"/>
        <v>1.8</v>
      </c>
      <c r="K7345" s="25">
        <f>VLOOKUP(J7345,'Spezifische Werte'!$B$2:$C$4002,2,FALSE)</f>
        <v>2.8378103843694903E-4</v>
      </c>
      <c r="L7345" s="25">
        <f t="shared" si="1033"/>
        <v>0.56756207687389804</v>
      </c>
      <c r="R7345" s="25">
        <v>7343</v>
      </c>
      <c r="S7345" s="25">
        <v>7342</v>
      </c>
      <c r="T7345" s="25">
        <f t="shared" si="1037"/>
        <v>1.0799308393294713E-2</v>
      </c>
      <c r="U7345" s="25">
        <f t="shared" si="1034"/>
        <v>1.1342884234592683E-2</v>
      </c>
      <c r="W7345" s="17">
        <f>Eingabe!H7346</f>
        <v>87</v>
      </c>
      <c r="X7345" s="17">
        <f t="shared" si="1035"/>
        <v>0.87</v>
      </c>
      <c r="Y7345" s="17">
        <f t="shared" si="1036"/>
        <v>90</v>
      </c>
    </row>
    <row r="7346" spans="1:25" x14ac:dyDescent="0.15">
      <c r="A7346" s="82">
        <f t="shared" si="1031"/>
        <v>11</v>
      </c>
      <c r="B7346" s="46">
        <v>43771.958333315524</v>
      </c>
      <c r="C7346" s="47">
        <f>Eingabe!G7347</f>
        <v>0.7</v>
      </c>
      <c r="D7346" s="77">
        <v>7346</v>
      </c>
      <c r="E7346" s="47"/>
      <c r="F7346" s="25">
        <f t="shared" si="1029"/>
        <v>1.04</v>
      </c>
      <c r="G7346" s="25">
        <f>VLOOKUP(F7346,'Spezifische Werte'!$B$2:$C$4002,2,FALSE)</f>
        <v>0</v>
      </c>
      <c r="H7346" s="25">
        <f t="shared" si="1032"/>
        <v>0</v>
      </c>
      <c r="J7346" s="25">
        <f t="shared" si="1030"/>
        <v>1.05</v>
      </c>
      <c r="K7346" s="25">
        <f>VLOOKUP(J7346,'Spezifische Werte'!$B$2:$C$4002,2,FALSE)</f>
        <v>0</v>
      </c>
      <c r="L7346" s="25">
        <f t="shared" si="1033"/>
        <v>0</v>
      </c>
      <c r="R7346" s="25">
        <v>7344</v>
      </c>
      <c r="S7346" s="25">
        <v>7343</v>
      </c>
      <c r="T7346" s="25">
        <f t="shared" si="1037"/>
        <v>1.0799308393294713E-2</v>
      </c>
      <c r="U7346" s="25">
        <f t="shared" si="1034"/>
        <v>1.1342884234592683E-2</v>
      </c>
      <c r="W7346" s="17">
        <f>Eingabe!H7347</f>
        <v>111</v>
      </c>
      <c r="X7346" s="17">
        <f t="shared" si="1035"/>
        <v>1.1100000000000001</v>
      </c>
      <c r="Y7346" s="17">
        <f t="shared" si="1036"/>
        <v>110.00000000000001</v>
      </c>
    </row>
    <row r="7347" spans="1:25" x14ac:dyDescent="0.15">
      <c r="A7347" s="82">
        <f t="shared" si="1031"/>
        <v>11</v>
      </c>
      <c r="B7347" s="46">
        <v>43771.999999982188</v>
      </c>
      <c r="C7347" s="47">
        <f>Eingabe!G7348</f>
        <v>1.9</v>
      </c>
      <c r="D7347" s="77">
        <v>7347</v>
      </c>
      <c r="E7347" s="47"/>
      <c r="F7347" s="25">
        <f t="shared" si="1029"/>
        <v>2.83</v>
      </c>
      <c r="G7347" s="25">
        <f>VLOOKUP(F7347,'Spezifische Werte'!$B$2:$C$4002,2,FALSE)</f>
        <v>5.3996541966473566E-3</v>
      </c>
      <c r="H7347" s="25">
        <f t="shared" si="1032"/>
        <v>10.799308393294714</v>
      </c>
      <c r="J7347" s="25">
        <f t="shared" si="1030"/>
        <v>2.85</v>
      </c>
      <c r="K7347" s="25">
        <f>VLOOKUP(J7347,'Spezifische Werte'!$B$2:$C$4002,2,FALSE)</f>
        <v>5.6714421172963415E-3</v>
      </c>
      <c r="L7347" s="25">
        <f t="shared" si="1033"/>
        <v>11.342884234592683</v>
      </c>
      <c r="R7347" s="25">
        <v>7345</v>
      </c>
      <c r="S7347" s="25">
        <v>7344</v>
      </c>
      <c r="T7347" s="25">
        <f t="shared" si="1037"/>
        <v>1.0799308393294713E-2</v>
      </c>
      <c r="U7347" s="25">
        <f t="shared" si="1034"/>
        <v>1.1342884234592683E-2</v>
      </c>
      <c r="W7347" s="17">
        <f>Eingabe!H7348</f>
        <v>68</v>
      </c>
      <c r="X7347" s="17">
        <f t="shared" si="1035"/>
        <v>0.68</v>
      </c>
      <c r="Y7347" s="17">
        <f t="shared" si="1036"/>
        <v>70</v>
      </c>
    </row>
    <row r="7348" spans="1:25" x14ac:dyDescent="0.15">
      <c r="A7348" s="82">
        <f t="shared" si="1031"/>
        <v>11</v>
      </c>
      <c r="B7348" s="46">
        <v>43772.041666648853</v>
      </c>
      <c r="C7348" s="47">
        <f>Eingabe!G7349</f>
        <v>1.9</v>
      </c>
      <c r="D7348" s="77">
        <v>7348</v>
      </c>
      <c r="E7348" s="47"/>
      <c r="F7348" s="25">
        <f t="shared" si="1029"/>
        <v>2.83</v>
      </c>
      <c r="G7348" s="25">
        <f>VLOOKUP(F7348,'Spezifische Werte'!$B$2:$C$4002,2,FALSE)</f>
        <v>5.3996541966473566E-3</v>
      </c>
      <c r="H7348" s="25">
        <f t="shared" si="1032"/>
        <v>10.799308393294714</v>
      </c>
      <c r="J7348" s="25">
        <f t="shared" si="1030"/>
        <v>2.85</v>
      </c>
      <c r="K7348" s="25">
        <f>VLOOKUP(J7348,'Spezifische Werte'!$B$2:$C$4002,2,FALSE)</f>
        <v>5.6714421172963415E-3</v>
      </c>
      <c r="L7348" s="25">
        <f t="shared" si="1033"/>
        <v>11.342884234592683</v>
      </c>
      <c r="R7348" s="25">
        <v>7346</v>
      </c>
      <c r="S7348" s="25">
        <v>7345</v>
      </c>
      <c r="T7348" s="25">
        <f t="shared" si="1037"/>
        <v>1.0799308393294713E-2</v>
      </c>
      <c r="U7348" s="25">
        <f t="shared" si="1034"/>
        <v>1.1342884234592683E-2</v>
      </c>
      <c r="W7348" s="17">
        <f>Eingabe!H7349</f>
        <v>59</v>
      </c>
      <c r="X7348" s="17">
        <f t="shared" si="1035"/>
        <v>0.59</v>
      </c>
      <c r="Y7348" s="17">
        <f t="shared" si="1036"/>
        <v>60</v>
      </c>
    </row>
    <row r="7349" spans="1:25" x14ac:dyDescent="0.15">
      <c r="A7349" s="82">
        <f t="shared" si="1031"/>
        <v>11</v>
      </c>
      <c r="B7349" s="46">
        <v>43772.083333315517</v>
      </c>
      <c r="C7349" s="47">
        <f>Eingabe!G7350</f>
        <v>2</v>
      </c>
      <c r="D7349" s="77">
        <v>7349</v>
      </c>
      <c r="E7349" s="47"/>
      <c r="F7349" s="25">
        <f t="shared" si="1029"/>
        <v>2.98</v>
      </c>
      <c r="G7349" s="25">
        <f>VLOOKUP(F7349,'Spezifische Werte'!$B$2:$C$4002,2,FALSE)</f>
        <v>7.6819067373919353E-3</v>
      </c>
      <c r="H7349" s="25">
        <f t="shared" si="1032"/>
        <v>15.363813474783871</v>
      </c>
      <c r="J7349" s="25">
        <f t="shared" si="1030"/>
        <v>3</v>
      </c>
      <c r="K7349" s="25">
        <f>VLOOKUP(J7349,'Spezifische Werte'!$B$2:$C$4002,2,FALSE)</f>
        <v>8.0363231384606472E-3</v>
      </c>
      <c r="L7349" s="25">
        <f t="shared" si="1033"/>
        <v>16.072646276921294</v>
      </c>
      <c r="R7349" s="25">
        <v>7347</v>
      </c>
      <c r="S7349" s="25">
        <v>7346</v>
      </c>
      <c r="T7349" s="25">
        <f t="shared" si="1037"/>
        <v>1.0799308393294713E-2</v>
      </c>
      <c r="U7349" s="25">
        <f t="shared" si="1034"/>
        <v>1.1342884234592683E-2</v>
      </c>
      <c r="W7349" s="17">
        <f>Eingabe!H7350</f>
        <v>89</v>
      </c>
      <c r="X7349" s="17">
        <f t="shared" si="1035"/>
        <v>0.89</v>
      </c>
      <c r="Y7349" s="17">
        <f t="shared" si="1036"/>
        <v>90</v>
      </c>
    </row>
    <row r="7350" spans="1:25" x14ac:dyDescent="0.15">
      <c r="A7350" s="82">
        <f t="shared" si="1031"/>
        <v>11</v>
      </c>
      <c r="B7350" s="46">
        <v>43772.124999982181</v>
      </c>
      <c r="C7350" s="47">
        <f>Eingabe!G7351</f>
        <v>2.6</v>
      </c>
      <c r="D7350" s="77">
        <v>7350</v>
      </c>
      <c r="E7350" s="47"/>
      <c r="F7350" s="25">
        <f t="shared" si="1029"/>
        <v>3.88</v>
      </c>
      <c r="G7350" s="25">
        <f>VLOOKUP(F7350,'Spezifische Werte'!$B$2:$C$4002,2,FALSE)</f>
        <v>3.5689320314118818E-2</v>
      </c>
      <c r="H7350" s="25">
        <f t="shared" si="1032"/>
        <v>71.378640628237633</v>
      </c>
      <c r="J7350" s="25">
        <f t="shared" si="1030"/>
        <v>3.9</v>
      </c>
      <c r="K7350" s="25">
        <f>VLOOKUP(J7350,'Spezifische Werte'!$B$2:$C$4002,2,FALSE)</f>
        <v>3.6613952811549305E-2</v>
      </c>
      <c r="L7350" s="25">
        <f t="shared" si="1033"/>
        <v>73.227905623098607</v>
      </c>
      <c r="R7350" s="25">
        <v>7348</v>
      </c>
      <c r="S7350" s="25">
        <v>7347</v>
      </c>
      <c r="T7350" s="25">
        <f t="shared" si="1037"/>
        <v>1.0799308393294713E-2</v>
      </c>
      <c r="U7350" s="25">
        <f t="shared" si="1034"/>
        <v>1.1342884234592683E-2</v>
      </c>
      <c r="W7350" s="17">
        <f>Eingabe!H7351</f>
        <v>109</v>
      </c>
      <c r="X7350" s="17">
        <f t="shared" si="1035"/>
        <v>1.0900000000000001</v>
      </c>
      <c r="Y7350" s="17">
        <f t="shared" si="1036"/>
        <v>110.00000000000001</v>
      </c>
    </row>
    <row r="7351" spans="1:25" x14ac:dyDescent="0.15">
      <c r="A7351" s="82">
        <f t="shared" si="1031"/>
        <v>11</v>
      </c>
      <c r="B7351" s="46">
        <v>43772.166666648845</v>
      </c>
      <c r="C7351" s="47">
        <f>Eingabe!G7352</f>
        <v>3.3</v>
      </c>
      <c r="D7351" s="77">
        <v>7351</v>
      </c>
      <c r="E7351" s="47"/>
      <c r="F7351" s="25">
        <f t="shared" si="1029"/>
        <v>4.92</v>
      </c>
      <c r="G7351" s="25">
        <f>VLOOKUP(F7351,'Spezifische Werte'!$B$2:$C$4002,2,FALSE)</f>
        <v>8.7079957720259088E-2</v>
      </c>
      <c r="H7351" s="25">
        <f t="shared" si="1032"/>
        <v>174.15991544051818</v>
      </c>
      <c r="J7351" s="25">
        <f t="shared" si="1030"/>
        <v>4.95</v>
      </c>
      <c r="K7351" s="25">
        <f>VLOOKUP(J7351,'Spezifische Werte'!$B$2:$C$4002,2,FALSE)</f>
        <v>8.884038911585862E-2</v>
      </c>
      <c r="L7351" s="25">
        <f t="shared" si="1033"/>
        <v>177.68077823171723</v>
      </c>
      <c r="R7351" s="25">
        <v>7349</v>
      </c>
      <c r="S7351" s="25">
        <v>7348</v>
      </c>
      <c r="T7351" s="25">
        <f t="shared" si="1037"/>
        <v>1.0799308393294713E-2</v>
      </c>
      <c r="U7351" s="25">
        <f t="shared" si="1034"/>
        <v>1.1342884234592683E-2</v>
      </c>
      <c r="W7351" s="17">
        <f>Eingabe!H7352</f>
        <v>179</v>
      </c>
      <c r="X7351" s="17">
        <f t="shared" si="1035"/>
        <v>1.79</v>
      </c>
      <c r="Y7351" s="17">
        <f t="shared" si="1036"/>
        <v>180</v>
      </c>
    </row>
    <row r="7352" spans="1:25" x14ac:dyDescent="0.15">
      <c r="A7352" s="82">
        <f t="shared" si="1031"/>
        <v>11</v>
      </c>
      <c r="B7352" s="46">
        <v>43772.20833331551</v>
      </c>
      <c r="C7352" s="47">
        <f>Eingabe!G7353</f>
        <v>2.7</v>
      </c>
      <c r="D7352" s="77">
        <v>7352</v>
      </c>
      <c r="E7352" s="47"/>
      <c r="F7352" s="25">
        <f t="shared" si="1029"/>
        <v>4.03</v>
      </c>
      <c r="G7352" s="25">
        <f>VLOOKUP(F7352,'Spezifische Werte'!$B$2:$C$4002,2,FALSE)</f>
        <v>4.2666657265334036E-2</v>
      </c>
      <c r="H7352" s="25">
        <f t="shared" si="1032"/>
        <v>85.333314530668076</v>
      </c>
      <c r="J7352" s="25">
        <f t="shared" si="1030"/>
        <v>4.05</v>
      </c>
      <c r="K7352" s="25">
        <f>VLOOKUP(J7352,'Spezifische Werte'!$B$2:$C$4002,2,FALSE)</f>
        <v>4.3597034083331404E-2</v>
      </c>
      <c r="L7352" s="25">
        <f t="shared" si="1033"/>
        <v>87.194068166662802</v>
      </c>
      <c r="R7352" s="25">
        <v>7350</v>
      </c>
      <c r="S7352" s="25">
        <v>7349</v>
      </c>
      <c r="T7352" s="25">
        <f t="shared" si="1037"/>
        <v>1.0799308393294713E-2</v>
      </c>
      <c r="U7352" s="25">
        <f t="shared" si="1034"/>
        <v>1.1342884234592683E-2</v>
      </c>
      <c r="W7352" s="17">
        <f>Eingabe!H7353</f>
        <v>160</v>
      </c>
      <c r="X7352" s="17">
        <f t="shared" si="1035"/>
        <v>1.6</v>
      </c>
      <c r="Y7352" s="17">
        <f t="shared" si="1036"/>
        <v>160</v>
      </c>
    </row>
    <row r="7353" spans="1:25" x14ac:dyDescent="0.15">
      <c r="A7353" s="82">
        <f t="shared" si="1031"/>
        <v>11</v>
      </c>
      <c r="B7353" s="46">
        <v>43772.249999982174</v>
      </c>
      <c r="C7353" s="47">
        <f>Eingabe!G7354</f>
        <v>3.4</v>
      </c>
      <c r="D7353" s="77">
        <v>7353</v>
      </c>
      <c r="E7353" s="47"/>
      <c r="F7353" s="25">
        <f t="shared" si="1029"/>
        <v>5.07</v>
      </c>
      <c r="G7353" s="25">
        <f>VLOOKUP(F7353,'Spezifische Werte'!$B$2:$C$4002,2,FALSE)</f>
        <v>9.6185977081711158E-2</v>
      </c>
      <c r="H7353" s="25">
        <f t="shared" si="1032"/>
        <v>192.37195416342232</v>
      </c>
      <c r="J7353" s="25">
        <f t="shared" si="1030"/>
        <v>5.0999999999999996</v>
      </c>
      <c r="K7353" s="25">
        <f>VLOOKUP(J7353,'Spezifische Werte'!$B$2:$C$4002,2,FALSE)</f>
        <v>9.8097213536623304E-2</v>
      </c>
      <c r="L7353" s="25">
        <f t="shared" si="1033"/>
        <v>196.1944270732466</v>
      </c>
      <c r="R7353" s="25">
        <v>7351</v>
      </c>
      <c r="S7353" s="25">
        <v>7350</v>
      </c>
      <c r="T7353" s="25">
        <f t="shared" si="1037"/>
        <v>1.0799308393294713E-2</v>
      </c>
      <c r="U7353" s="25">
        <f t="shared" si="1034"/>
        <v>1.1342884234592683E-2</v>
      </c>
      <c r="W7353" s="17">
        <f>Eingabe!H7354</f>
        <v>142</v>
      </c>
      <c r="X7353" s="17">
        <f t="shared" si="1035"/>
        <v>1.42</v>
      </c>
      <c r="Y7353" s="17">
        <f t="shared" si="1036"/>
        <v>140</v>
      </c>
    </row>
    <row r="7354" spans="1:25" x14ac:dyDescent="0.15">
      <c r="A7354" s="82">
        <f t="shared" si="1031"/>
        <v>11</v>
      </c>
      <c r="B7354" s="46">
        <v>43772.291666648838</v>
      </c>
      <c r="C7354" s="47">
        <f>Eingabe!G7355</f>
        <v>4.3</v>
      </c>
      <c r="D7354" s="77">
        <v>7354</v>
      </c>
      <c r="E7354" s="47"/>
      <c r="F7354" s="25">
        <f t="shared" si="1029"/>
        <v>6.41</v>
      </c>
      <c r="G7354" s="25">
        <f>VLOOKUP(F7354,'Spezifische Werte'!$B$2:$C$4002,2,FALSE)</f>
        <v>0.20539547091670399</v>
      </c>
      <c r="H7354" s="25">
        <f t="shared" si="1032"/>
        <v>410.790941833408</v>
      </c>
      <c r="J7354" s="25">
        <f t="shared" si="1030"/>
        <v>6.45</v>
      </c>
      <c r="K7354" s="25">
        <f>VLOOKUP(J7354,'Spezifische Werte'!$B$2:$C$4002,2,FALSE)</f>
        <v>0.20962714743593144</v>
      </c>
      <c r="L7354" s="25">
        <f t="shared" si="1033"/>
        <v>419.2542948718629</v>
      </c>
      <c r="R7354" s="25">
        <v>7352</v>
      </c>
      <c r="S7354" s="25">
        <v>7351</v>
      </c>
      <c r="T7354" s="25">
        <f t="shared" si="1037"/>
        <v>1.0799308393294713E-2</v>
      </c>
      <c r="U7354" s="25">
        <f t="shared" si="1034"/>
        <v>1.1342884234592683E-2</v>
      </c>
      <c r="W7354" s="17">
        <f>Eingabe!H7355</f>
        <v>132</v>
      </c>
      <c r="X7354" s="17">
        <f t="shared" si="1035"/>
        <v>1.32</v>
      </c>
      <c r="Y7354" s="17">
        <f t="shared" si="1036"/>
        <v>130</v>
      </c>
    </row>
    <row r="7355" spans="1:25" x14ac:dyDescent="0.15">
      <c r="A7355" s="82">
        <f t="shared" si="1031"/>
        <v>11</v>
      </c>
      <c r="B7355" s="46">
        <v>43772.333333315502</v>
      </c>
      <c r="C7355" s="47">
        <f>Eingabe!G7356</f>
        <v>4.8</v>
      </c>
      <c r="D7355" s="77">
        <v>7355</v>
      </c>
      <c r="E7355" s="47"/>
      <c r="F7355" s="25">
        <f t="shared" si="1029"/>
        <v>7.16</v>
      </c>
      <c r="G7355" s="25">
        <f>VLOOKUP(F7355,'Spezifische Werte'!$B$2:$C$4002,2,FALSE)</f>
        <v>0.29271421469315961</v>
      </c>
      <c r="H7355" s="25">
        <f t="shared" si="1032"/>
        <v>585.42842938631918</v>
      </c>
      <c r="J7355" s="25">
        <f t="shared" si="1030"/>
        <v>7.2</v>
      </c>
      <c r="K7355" s="25">
        <f>VLOOKUP(J7355,'Spezifische Werte'!$B$2:$C$4002,2,FALSE)</f>
        <v>0.29789883692567737</v>
      </c>
      <c r="L7355" s="25">
        <f t="shared" si="1033"/>
        <v>595.79767385135472</v>
      </c>
      <c r="R7355" s="25">
        <v>7353</v>
      </c>
      <c r="S7355" s="25">
        <v>7352</v>
      </c>
      <c r="T7355" s="25">
        <f t="shared" si="1037"/>
        <v>1.0799308393294713E-2</v>
      </c>
      <c r="U7355" s="25">
        <f t="shared" si="1034"/>
        <v>1.1342884234592683E-2</v>
      </c>
      <c r="W7355" s="17">
        <f>Eingabe!H7356</f>
        <v>111</v>
      </c>
      <c r="X7355" s="17">
        <f t="shared" si="1035"/>
        <v>1.1100000000000001</v>
      </c>
      <c r="Y7355" s="17">
        <f t="shared" si="1036"/>
        <v>110.00000000000001</v>
      </c>
    </row>
    <row r="7356" spans="1:25" x14ac:dyDescent="0.15">
      <c r="A7356" s="82">
        <f t="shared" si="1031"/>
        <v>11</v>
      </c>
      <c r="B7356" s="46">
        <v>43772.374999982167</v>
      </c>
      <c r="C7356" s="47">
        <f>Eingabe!G7357</f>
        <v>5</v>
      </c>
      <c r="D7356" s="77">
        <v>7356</v>
      </c>
      <c r="E7356" s="47"/>
      <c r="F7356" s="25">
        <f t="shared" si="1029"/>
        <v>7.46</v>
      </c>
      <c r="G7356" s="25">
        <f>VLOOKUP(F7356,'Spezifische Werte'!$B$2:$C$4002,2,FALSE)</f>
        <v>0.33294203068553224</v>
      </c>
      <c r="H7356" s="25">
        <f t="shared" si="1032"/>
        <v>665.88406137106449</v>
      </c>
      <c r="J7356" s="25">
        <f t="shared" si="1030"/>
        <v>7.5</v>
      </c>
      <c r="K7356" s="25">
        <f>VLOOKUP(J7356,'Spezifische Werte'!$B$2:$C$4002,2,FALSE)</f>
        <v>0.33853673002168488</v>
      </c>
      <c r="L7356" s="25">
        <f t="shared" si="1033"/>
        <v>677.07346004336978</v>
      </c>
      <c r="R7356" s="25">
        <v>7354</v>
      </c>
      <c r="S7356" s="25">
        <v>7353</v>
      </c>
      <c r="T7356" s="25">
        <f t="shared" si="1037"/>
        <v>1.0799308393294713E-2</v>
      </c>
      <c r="U7356" s="25">
        <f t="shared" si="1034"/>
        <v>1.1342884234592683E-2</v>
      </c>
      <c r="W7356" s="17">
        <f>Eingabe!H7357</f>
        <v>103</v>
      </c>
      <c r="X7356" s="17">
        <f t="shared" si="1035"/>
        <v>1.03</v>
      </c>
      <c r="Y7356" s="17">
        <f t="shared" si="1036"/>
        <v>100</v>
      </c>
    </row>
    <row r="7357" spans="1:25" x14ac:dyDescent="0.15">
      <c r="A7357" s="82">
        <f t="shared" si="1031"/>
        <v>11</v>
      </c>
      <c r="B7357" s="46">
        <v>43772.416666648831</v>
      </c>
      <c r="C7357" s="47">
        <f>Eingabe!G7358</f>
        <v>5.0999999999999996</v>
      </c>
      <c r="D7357" s="77">
        <v>7357</v>
      </c>
      <c r="E7357" s="47"/>
      <c r="F7357" s="25">
        <f t="shared" si="1029"/>
        <v>7.61</v>
      </c>
      <c r="G7357" s="25">
        <f>VLOOKUP(F7357,'Spezifische Werte'!$B$2:$C$4002,2,FALSE)</f>
        <v>0.35419704845962618</v>
      </c>
      <c r="H7357" s="25">
        <f t="shared" si="1032"/>
        <v>708.39409691925232</v>
      </c>
      <c r="J7357" s="25">
        <f t="shared" si="1030"/>
        <v>7.65</v>
      </c>
      <c r="K7357" s="25">
        <f>VLOOKUP(J7357,'Spezifische Werte'!$B$2:$C$4002,2,FALSE)</f>
        <v>0.35999115933138248</v>
      </c>
      <c r="L7357" s="25">
        <f t="shared" si="1033"/>
        <v>719.98231866276501</v>
      </c>
      <c r="R7357" s="25">
        <v>7355</v>
      </c>
      <c r="S7357" s="25">
        <v>7354</v>
      </c>
      <c r="T7357" s="25">
        <f t="shared" si="1037"/>
        <v>1.0799308393294713E-2</v>
      </c>
      <c r="U7357" s="25">
        <f t="shared" si="1034"/>
        <v>1.1342884234592683E-2</v>
      </c>
      <c r="W7357" s="17">
        <f>Eingabe!H7358</f>
        <v>89</v>
      </c>
      <c r="X7357" s="17">
        <f t="shared" si="1035"/>
        <v>0.89</v>
      </c>
      <c r="Y7357" s="17">
        <f t="shared" si="1036"/>
        <v>90</v>
      </c>
    </row>
    <row r="7358" spans="1:25" x14ac:dyDescent="0.15">
      <c r="A7358" s="82">
        <f t="shared" si="1031"/>
        <v>11</v>
      </c>
      <c r="B7358" s="46">
        <v>43772.458333315495</v>
      </c>
      <c r="C7358" s="47">
        <f>Eingabe!G7359</f>
        <v>5.0999999999999996</v>
      </c>
      <c r="D7358" s="77">
        <v>7358</v>
      </c>
      <c r="E7358" s="47"/>
      <c r="F7358" s="25">
        <f t="shared" si="1029"/>
        <v>7.61</v>
      </c>
      <c r="G7358" s="25">
        <f>VLOOKUP(F7358,'Spezifische Werte'!$B$2:$C$4002,2,FALSE)</f>
        <v>0.35419704845962618</v>
      </c>
      <c r="H7358" s="25">
        <f t="shared" si="1032"/>
        <v>708.39409691925232</v>
      </c>
      <c r="J7358" s="25">
        <f t="shared" si="1030"/>
        <v>7.65</v>
      </c>
      <c r="K7358" s="25">
        <f>VLOOKUP(J7358,'Spezifische Werte'!$B$2:$C$4002,2,FALSE)</f>
        <v>0.35999115933138248</v>
      </c>
      <c r="L7358" s="25">
        <f t="shared" si="1033"/>
        <v>719.98231866276501</v>
      </c>
      <c r="R7358" s="25">
        <v>7356</v>
      </c>
      <c r="S7358" s="25">
        <v>7355</v>
      </c>
      <c r="T7358" s="25">
        <f t="shared" si="1037"/>
        <v>1.0799308393294713E-2</v>
      </c>
      <c r="U7358" s="25">
        <f t="shared" si="1034"/>
        <v>1.1342884234592683E-2</v>
      </c>
      <c r="W7358" s="17">
        <f>Eingabe!H7359</f>
        <v>83</v>
      </c>
      <c r="X7358" s="17">
        <f t="shared" si="1035"/>
        <v>0.83</v>
      </c>
      <c r="Y7358" s="17">
        <f t="shared" si="1036"/>
        <v>80</v>
      </c>
    </row>
    <row r="7359" spans="1:25" x14ac:dyDescent="0.15">
      <c r="A7359" s="82">
        <f t="shared" si="1031"/>
        <v>11</v>
      </c>
      <c r="B7359" s="46">
        <v>43772.499999982159</v>
      </c>
      <c r="C7359" s="47">
        <f>Eingabe!G7360</f>
        <v>5.0999999999999996</v>
      </c>
      <c r="D7359" s="77">
        <v>7359</v>
      </c>
      <c r="E7359" s="47"/>
      <c r="F7359" s="25">
        <f t="shared" si="1029"/>
        <v>7.61</v>
      </c>
      <c r="G7359" s="25">
        <f>VLOOKUP(F7359,'Spezifische Werte'!$B$2:$C$4002,2,FALSE)</f>
        <v>0.35419704845962618</v>
      </c>
      <c r="H7359" s="25">
        <f t="shared" si="1032"/>
        <v>708.39409691925232</v>
      </c>
      <c r="J7359" s="25">
        <f t="shared" si="1030"/>
        <v>7.65</v>
      </c>
      <c r="K7359" s="25">
        <f>VLOOKUP(J7359,'Spezifische Werte'!$B$2:$C$4002,2,FALSE)</f>
        <v>0.35999115933138248</v>
      </c>
      <c r="L7359" s="25">
        <f t="shared" si="1033"/>
        <v>719.98231866276501</v>
      </c>
      <c r="R7359" s="25">
        <v>7357</v>
      </c>
      <c r="S7359" s="25">
        <v>7356</v>
      </c>
      <c r="T7359" s="25">
        <f t="shared" si="1037"/>
        <v>1.0799308393294713E-2</v>
      </c>
      <c r="U7359" s="25">
        <f t="shared" si="1034"/>
        <v>1.1342884234592683E-2</v>
      </c>
      <c r="W7359" s="17">
        <f>Eingabe!H7360</f>
        <v>60</v>
      </c>
      <c r="X7359" s="17">
        <f t="shared" si="1035"/>
        <v>0.6</v>
      </c>
      <c r="Y7359" s="17">
        <f t="shared" si="1036"/>
        <v>60</v>
      </c>
    </row>
    <row r="7360" spans="1:25" x14ac:dyDescent="0.15">
      <c r="A7360" s="82">
        <f t="shared" si="1031"/>
        <v>11</v>
      </c>
      <c r="B7360" s="46">
        <v>43772.541666648824</v>
      </c>
      <c r="C7360" s="47">
        <f>Eingabe!G7361</f>
        <v>5.4</v>
      </c>
      <c r="D7360" s="77">
        <v>7360</v>
      </c>
      <c r="E7360" s="47"/>
      <c r="F7360" s="25">
        <f t="shared" si="1029"/>
        <v>8.06</v>
      </c>
      <c r="G7360" s="25">
        <f>VLOOKUP(F7360,'Spezifische Werte'!$B$2:$C$4002,2,FALSE)</f>
        <v>0.42239374838249216</v>
      </c>
      <c r="H7360" s="25">
        <f t="shared" si="1032"/>
        <v>844.78749676498433</v>
      </c>
      <c r="J7360" s="25">
        <f t="shared" si="1030"/>
        <v>8.1</v>
      </c>
      <c r="K7360" s="25">
        <f>VLOOKUP(J7360,'Spezifische Werte'!$B$2:$C$4002,2,FALSE)</f>
        <v>0.428769385012092</v>
      </c>
      <c r="L7360" s="25">
        <f t="shared" si="1033"/>
        <v>857.53877002418403</v>
      </c>
      <c r="R7360" s="25">
        <v>7358</v>
      </c>
      <c r="S7360" s="25">
        <v>7357</v>
      </c>
      <c r="T7360" s="25">
        <f t="shared" si="1037"/>
        <v>1.0799308393294713E-2</v>
      </c>
      <c r="U7360" s="25">
        <f t="shared" si="1034"/>
        <v>1.1342884234592683E-2</v>
      </c>
      <c r="W7360" s="17">
        <f>Eingabe!H7361</f>
        <v>99</v>
      </c>
      <c r="X7360" s="17">
        <f t="shared" si="1035"/>
        <v>0.99</v>
      </c>
      <c r="Y7360" s="17">
        <f t="shared" si="1036"/>
        <v>100</v>
      </c>
    </row>
    <row r="7361" spans="1:25" x14ac:dyDescent="0.15">
      <c r="A7361" s="82">
        <f t="shared" si="1031"/>
        <v>11</v>
      </c>
      <c r="B7361" s="46">
        <v>43772.583333315488</v>
      </c>
      <c r="C7361" s="47">
        <f>Eingabe!G7362</f>
        <v>5.0999999999999996</v>
      </c>
      <c r="D7361" s="77">
        <v>7361</v>
      </c>
      <c r="E7361" s="47"/>
      <c r="F7361" s="25">
        <f t="shared" si="1029"/>
        <v>7.61</v>
      </c>
      <c r="G7361" s="25">
        <f>VLOOKUP(F7361,'Spezifische Werte'!$B$2:$C$4002,2,FALSE)</f>
        <v>0.35419704845962618</v>
      </c>
      <c r="H7361" s="25">
        <f t="shared" si="1032"/>
        <v>708.39409691925232</v>
      </c>
      <c r="J7361" s="25">
        <f t="shared" si="1030"/>
        <v>7.65</v>
      </c>
      <c r="K7361" s="25">
        <f>VLOOKUP(J7361,'Spezifische Werte'!$B$2:$C$4002,2,FALSE)</f>
        <v>0.35999115933138248</v>
      </c>
      <c r="L7361" s="25">
        <f t="shared" si="1033"/>
        <v>719.98231866276501</v>
      </c>
      <c r="R7361" s="25">
        <v>7359</v>
      </c>
      <c r="S7361" s="25">
        <v>7358</v>
      </c>
      <c r="T7361" s="25">
        <f t="shared" si="1037"/>
        <v>1.0799308393294713E-2</v>
      </c>
      <c r="U7361" s="25">
        <f t="shared" si="1034"/>
        <v>1.1342884234592683E-2</v>
      </c>
      <c r="W7361" s="17">
        <f>Eingabe!H7362</f>
        <v>102</v>
      </c>
      <c r="X7361" s="17">
        <f t="shared" si="1035"/>
        <v>1.02</v>
      </c>
      <c r="Y7361" s="17">
        <f t="shared" si="1036"/>
        <v>100</v>
      </c>
    </row>
    <row r="7362" spans="1:25" x14ac:dyDescent="0.15">
      <c r="A7362" s="82">
        <f t="shared" si="1031"/>
        <v>11</v>
      </c>
      <c r="B7362" s="46">
        <v>43772.624999982152</v>
      </c>
      <c r="C7362" s="47">
        <f>Eingabe!G7363</f>
        <v>5.5</v>
      </c>
      <c r="D7362" s="77">
        <v>7362</v>
      </c>
      <c r="E7362" s="47"/>
      <c r="F7362" s="25">
        <f t="shared" si="1029"/>
        <v>8.2100000000000009</v>
      </c>
      <c r="G7362" s="25">
        <f>VLOOKUP(F7362,'Spezifische Werte'!$B$2:$C$4002,2,FALSE)</f>
        <v>0.4465432352525967</v>
      </c>
      <c r="H7362" s="25">
        <f t="shared" si="1032"/>
        <v>893.08647050519346</v>
      </c>
      <c r="J7362" s="25">
        <f t="shared" si="1030"/>
        <v>8.25</v>
      </c>
      <c r="K7362" s="25">
        <f>VLOOKUP(J7362,'Spezifische Werte'!$B$2:$C$4002,2,FALSE)</f>
        <v>0.45308958157539997</v>
      </c>
      <c r="L7362" s="25">
        <f t="shared" si="1033"/>
        <v>906.17916315079992</v>
      </c>
      <c r="R7362" s="25">
        <v>7360</v>
      </c>
      <c r="S7362" s="25">
        <v>7359</v>
      </c>
      <c r="T7362" s="25">
        <f t="shared" si="1037"/>
        <v>1.0799308393294713E-2</v>
      </c>
      <c r="U7362" s="25">
        <f t="shared" si="1034"/>
        <v>1.1342884234592683E-2</v>
      </c>
      <c r="W7362" s="17">
        <f>Eingabe!H7363</f>
        <v>111</v>
      </c>
      <c r="X7362" s="17">
        <f t="shared" si="1035"/>
        <v>1.1100000000000001</v>
      </c>
      <c r="Y7362" s="17">
        <f t="shared" si="1036"/>
        <v>110.00000000000001</v>
      </c>
    </row>
    <row r="7363" spans="1:25" x14ac:dyDescent="0.15">
      <c r="A7363" s="82">
        <f t="shared" si="1031"/>
        <v>11</v>
      </c>
      <c r="B7363" s="46">
        <v>43772.666666648816</v>
      </c>
      <c r="C7363" s="47">
        <f>Eingabe!G7364</f>
        <v>5.7</v>
      </c>
      <c r="D7363" s="77">
        <v>7363</v>
      </c>
      <c r="E7363" s="47"/>
      <c r="F7363" s="25">
        <f t="shared" ref="F7363:F7426" si="1038">ROUND(C7363*($O$4/$O$5)^$O$7,2)</f>
        <v>8.5</v>
      </c>
      <c r="G7363" s="25">
        <f>VLOOKUP(F7363,'Spezifische Werte'!$B$2:$C$4002,2,FALSE)</f>
        <v>0.49489541709216678</v>
      </c>
      <c r="H7363" s="25">
        <f t="shared" si="1032"/>
        <v>989.79083418433356</v>
      </c>
      <c r="J7363" s="25">
        <f t="shared" ref="J7363:J7426" si="1039">ROUND(C7363*(LN($O$4/$O$8)/LN($O$5/$O$8)),2)</f>
        <v>8.5500000000000007</v>
      </c>
      <c r="K7363" s="25">
        <f>VLOOKUP(J7363,'Spezifische Werte'!$B$2:$C$4002,2,FALSE)</f>
        <v>0.50342054722621021</v>
      </c>
      <c r="L7363" s="25">
        <f t="shared" si="1033"/>
        <v>1006.8410944524204</v>
      </c>
      <c r="R7363" s="25">
        <v>7361</v>
      </c>
      <c r="S7363" s="25">
        <v>7360</v>
      </c>
      <c r="T7363" s="25">
        <f t="shared" si="1037"/>
        <v>1.0799308393294713E-2</v>
      </c>
      <c r="U7363" s="25">
        <f t="shared" si="1034"/>
        <v>1.1342884234592683E-2</v>
      </c>
      <c r="W7363" s="17">
        <f>Eingabe!H7364</f>
        <v>100</v>
      </c>
      <c r="X7363" s="17">
        <f t="shared" si="1035"/>
        <v>1</v>
      </c>
      <c r="Y7363" s="17">
        <f t="shared" si="1036"/>
        <v>100</v>
      </c>
    </row>
    <row r="7364" spans="1:25" x14ac:dyDescent="0.15">
      <c r="A7364" s="82">
        <f t="shared" ref="A7364:A7427" si="1040">MONTH(B7364)</f>
        <v>11</v>
      </c>
      <c r="B7364" s="46">
        <v>43772.708333315481</v>
      </c>
      <c r="C7364" s="47">
        <f>Eingabe!G7365</f>
        <v>4.7</v>
      </c>
      <c r="D7364" s="77">
        <v>7364</v>
      </c>
      <c r="E7364" s="47"/>
      <c r="F7364" s="25">
        <f t="shared" si="1038"/>
        <v>7.01</v>
      </c>
      <c r="G7364" s="25">
        <f>VLOOKUP(F7364,'Spezifische Werte'!$B$2:$C$4002,2,FALSE)</f>
        <v>0.27377270492189271</v>
      </c>
      <c r="H7364" s="25">
        <f t="shared" ref="H7364:H7427" si="1041">G7364*$O$9*1000</f>
        <v>547.54540984378536</v>
      </c>
      <c r="J7364" s="25">
        <f t="shared" si="1039"/>
        <v>7.05</v>
      </c>
      <c r="K7364" s="25">
        <f>VLOOKUP(J7364,'Spezifische Werte'!$B$2:$C$4002,2,FALSE)</f>
        <v>0.27874593647894402</v>
      </c>
      <c r="L7364" s="25">
        <f t="shared" ref="L7364:L7427" si="1042">K7364*$O$9*1000</f>
        <v>557.49187295788806</v>
      </c>
      <c r="R7364" s="25">
        <v>7362</v>
      </c>
      <c r="S7364" s="25">
        <v>7361</v>
      </c>
      <c r="T7364" s="25">
        <f t="shared" si="1037"/>
        <v>1.0799308393294713E-2</v>
      </c>
      <c r="U7364" s="25">
        <f t="shared" ref="U7364:U7427" si="1043">LARGE($L$3:$L$8762,R7364)/1000</f>
        <v>1.1342884234592683E-2</v>
      </c>
      <c r="W7364" s="17">
        <f>Eingabe!H7365</f>
        <v>100</v>
      </c>
      <c r="X7364" s="17">
        <f t="shared" ref="X7364:X7427" si="1044">W7364/100</f>
        <v>1</v>
      </c>
      <c r="Y7364" s="17">
        <f t="shared" ref="Y7364:Y7427" si="1045">ROUND(X7364,1)*100</f>
        <v>100</v>
      </c>
    </row>
    <row r="7365" spans="1:25" x14ac:dyDescent="0.15">
      <c r="A7365" s="82">
        <f t="shared" si="1040"/>
        <v>11</v>
      </c>
      <c r="B7365" s="46">
        <v>43772.749999982145</v>
      </c>
      <c r="C7365" s="47">
        <f>Eingabe!G7366</f>
        <v>4.2</v>
      </c>
      <c r="D7365" s="77">
        <v>7365</v>
      </c>
      <c r="E7365" s="47"/>
      <c r="F7365" s="25">
        <f t="shared" si="1038"/>
        <v>6.27</v>
      </c>
      <c r="G7365" s="25">
        <f>VLOOKUP(F7365,'Spezifische Werte'!$B$2:$C$4002,2,FALSE)</f>
        <v>0.19098980973438914</v>
      </c>
      <c r="H7365" s="25">
        <f t="shared" si="1041"/>
        <v>381.97961946877831</v>
      </c>
      <c r="J7365" s="25">
        <f t="shared" si="1039"/>
        <v>6.3</v>
      </c>
      <c r="K7365" s="25">
        <f>VLOOKUP(J7365,'Spezifische Werte'!$B$2:$C$4002,2,FALSE)</f>
        <v>0.19401976060055698</v>
      </c>
      <c r="L7365" s="25">
        <f t="shared" si="1042"/>
        <v>388.03952120111398</v>
      </c>
      <c r="R7365" s="25">
        <v>7363</v>
      </c>
      <c r="S7365" s="25">
        <v>7362</v>
      </c>
      <c r="T7365" s="25">
        <f t="shared" si="1037"/>
        <v>1.0799308393294713E-2</v>
      </c>
      <c r="U7365" s="25">
        <f t="shared" si="1043"/>
        <v>1.1342884234592683E-2</v>
      </c>
      <c r="W7365" s="17">
        <f>Eingabe!H7366</f>
        <v>80</v>
      </c>
      <c r="X7365" s="17">
        <f t="shared" si="1044"/>
        <v>0.8</v>
      </c>
      <c r="Y7365" s="17">
        <f t="shared" si="1045"/>
        <v>80</v>
      </c>
    </row>
    <row r="7366" spans="1:25" x14ac:dyDescent="0.15">
      <c r="A7366" s="82">
        <f t="shared" si="1040"/>
        <v>11</v>
      </c>
      <c r="B7366" s="46">
        <v>43772.791666648809</v>
      </c>
      <c r="C7366" s="47">
        <f>Eingabe!G7367</f>
        <v>4.0999999999999996</v>
      </c>
      <c r="D7366" s="77">
        <v>7366</v>
      </c>
      <c r="E7366" s="47"/>
      <c r="F7366" s="25">
        <f t="shared" si="1038"/>
        <v>6.12</v>
      </c>
      <c r="G7366" s="25">
        <f>VLOOKUP(F7366,'Spezifische Werte'!$B$2:$C$4002,2,FALSE)</f>
        <v>0.17636813552353289</v>
      </c>
      <c r="H7366" s="25">
        <f t="shared" si="1041"/>
        <v>352.73627104706577</v>
      </c>
      <c r="J7366" s="25">
        <f t="shared" si="1039"/>
        <v>6.15</v>
      </c>
      <c r="K7366" s="25">
        <f>VLOOKUP(J7366,'Spezifische Werte'!$B$2:$C$4002,2,FALSE)</f>
        <v>0.17921779013058811</v>
      </c>
      <c r="L7366" s="25">
        <f t="shared" si="1042"/>
        <v>358.4355802611762</v>
      </c>
      <c r="R7366" s="25">
        <v>7364</v>
      </c>
      <c r="S7366" s="25">
        <v>7363</v>
      </c>
      <c r="T7366" s="25">
        <f t="shared" ref="T7366:T7429" si="1046">LARGE($H$3:$H$8762,R7366)/1000</f>
        <v>1.0799308393294713E-2</v>
      </c>
      <c r="U7366" s="25">
        <f t="shared" si="1043"/>
        <v>1.1342884234592683E-2</v>
      </c>
      <c r="W7366" s="17">
        <f>Eingabe!H7367</f>
        <v>88</v>
      </c>
      <c r="X7366" s="17">
        <f t="shared" si="1044"/>
        <v>0.88</v>
      </c>
      <c r="Y7366" s="17">
        <f t="shared" si="1045"/>
        <v>90</v>
      </c>
    </row>
    <row r="7367" spans="1:25" x14ac:dyDescent="0.15">
      <c r="A7367" s="82">
        <f t="shared" si="1040"/>
        <v>11</v>
      </c>
      <c r="B7367" s="46">
        <v>43772.833333315473</v>
      </c>
      <c r="C7367" s="47">
        <f>Eingabe!G7368</f>
        <v>4.3</v>
      </c>
      <c r="D7367" s="77">
        <v>7367</v>
      </c>
      <c r="E7367" s="47"/>
      <c r="F7367" s="25">
        <f t="shared" si="1038"/>
        <v>6.41</v>
      </c>
      <c r="G7367" s="25">
        <f>VLOOKUP(F7367,'Spezifische Werte'!$B$2:$C$4002,2,FALSE)</f>
        <v>0.20539547091670399</v>
      </c>
      <c r="H7367" s="25">
        <f t="shared" si="1041"/>
        <v>410.790941833408</v>
      </c>
      <c r="J7367" s="25">
        <f t="shared" si="1039"/>
        <v>6.45</v>
      </c>
      <c r="K7367" s="25">
        <f>VLOOKUP(J7367,'Spezifische Werte'!$B$2:$C$4002,2,FALSE)</f>
        <v>0.20962714743593144</v>
      </c>
      <c r="L7367" s="25">
        <f t="shared" si="1042"/>
        <v>419.2542948718629</v>
      </c>
      <c r="R7367" s="25">
        <v>7365</v>
      </c>
      <c r="S7367" s="25">
        <v>7364</v>
      </c>
      <c r="T7367" s="25">
        <f t="shared" si="1046"/>
        <v>1.0799308393294713E-2</v>
      </c>
      <c r="U7367" s="25">
        <f t="shared" si="1043"/>
        <v>1.1342884234592683E-2</v>
      </c>
      <c r="W7367" s="17">
        <f>Eingabe!H7368</f>
        <v>91</v>
      </c>
      <c r="X7367" s="17">
        <f t="shared" si="1044"/>
        <v>0.91</v>
      </c>
      <c r="Y7367" s="17">
        <f t="shared" si="1045"/>
        <v>90</v>
      </c>
    </row>
    <row r="7368" spans="1:25" x14ac:dyDescent="0.15">
      <c r="A7368" s="82">
        <f t="shared" si="1040"/>
        <v>11</v>
      </c>
      <c r="B7368" s="46">
        <v>43772.874999982138</v>
      </c>
      <c r="C7368" s="47">
        <f>Eingabe!G7369</f>
        <v>4.5</v>
      </c>
      <c r="D7368" s="77">
        <v>7368</v>
      </c>
      <c r="E7368" s="47"/>
      <c r="F7368" s="25">
        <f t="shared" si="1038"/>
        <v>6.71</v>
      </c>
      <c r="G7368" s="25">
        <f>VLOOKUP(F7368,'Spezifische Werte'!$B$2:$C$4002,2,FALSE)</f>
        <v>0.23821819652236836</v>
      </c>
      <c r="H7368" s="25">
        <f t="shared" si="1041"/>
        <v>476.43639304473675</v>
      </c>
      <c r="J7368" s="25">
        <f t="shared" si="1039"/>
        <v>6.75</v>
      </c>
      <c r="K7368" s="25">
        <f>VLOOKUP(J7368,'Spezifische Werte'!$B$2:$C$4002,2,FALSE)</f>
        <v>0.24279032681735657</v>
      </c>
      <c r="L7368" s="25">
        <f t="shared" si="1042"/>
        <v>485.58065363471314</v>
      </c>
      <c r="R7368" s="25">
        <v>7366</v>
      </c>
      <c r="S7368" s="25">
        <v>7365</v>
      </c>
      <c r="T7368" s="25">
        <f t="shared" si="1046"/>
        <v>1.0799308393294713E-2</v>
      </c>
      <c r="U7368" s="25">
        <f t="shared" si="1043"/>
        <v>1.1342884234592683E-2</v>
      </c>
      <c r="W7368" s="17">
        <f>Eingabe!H7369</f>
        <v>93</v>
      </c>
      <c r="X7368" s="17">
        <f t="shared" si="1044"/>
        <v>0.93</v>
      </c>
      <c r="Y7368" s="17">
        <f t="shared" si="1045"/>
        <v>90</v>
      </c>
    </row>
    <row r="7369" spans="1:25" x14ac:dyDescent="0.15">
      <c r="A7369" s="82">
        <f t="shared" si="1040"/>
        <v>11</v>
      </c>
      <c r="B7369" s="46">
        <v>43772.916666648802</v>
      </c>
      <c r="C7369" s="47">
        <f>Eingabe!G7370</f>
        <v>4.7</v>
      </c>
      <c r="D7369" s="77">
        <v>7369</v>
      </c>
      <c r="E7369" s="47"/>
      <c r="F7369" s="25">
        <f t="shared" si="1038"/>
        <v>7.01</v>
      </c>
      <c r="G7369" s="25">
        <f>VLOOKUP(F7369,'Spezifische Werte'!$B$2:$C$4002,2,FALSE)</f>
        <v>0.27377270492189271</v>
      </c>
      <c r="H7369" s="25">
        <f t="shared" si="1041"/>
        <v>547.54540984378536</v>
      </c>
      <c r="J7369" s="25">
        <f t="shared" si="1039"/>
        <v>7.05</v>
      </c>
      <c r="K7369" s="25">
        <f>VLOOKUP(J7369,'Spezifische Werte'!$B$2:$C$4002,2,FALSE)</f>
        <v>0.27874593647894402</v>
      </c>
      <c r="L7369" s="25">
        <f t="shared" si="1042"/>
        <v>557.49187295788806</v>
      </c>
      <c r="R7369" s="25">
        <v>7367</v>
      </c>
      <c r="S7369" s="25">
        <v>7366</v>
      </c>
      <c r="T7369" s="25">
        <f t="shared" si="1046"/>
        <v>1.0799308393294713E-2</v>
      </c>
      <c r="U7369" s="25">
        <f t="shared" si="1043"/>
        <v>1.1342884234592683E-2</v>
      </c>
      <c r="W7369" s="17">
        <f>Eingabe!H7370</f>
        <v>79</v>
      </c>
      <c r="X7369" s="17">
        <f t="shared" si="1044"/>
        <v>0.79</v>
      </c>
      <c r="Y7369" s="17">
        <f t="shared" si="1045"/>
        <v>80</v>
      </c>
    </row>
    <row r="7370" spans="1:25" x14ac:dyDescent="0.15">
      <c r="A7370" s="82">
        <f t="shared" si="1040"/>
        <v>11</v>
      </c>
      <c r="B7370" s="46">
        <v>43772.958333315466</v>
      </c>
      <c r="C7370" s="47">
        <f>Eingabe!G7371</f>
        <v>4.9000000000000004</v>
      </c>
      <c r="D7370" s="77">
        <v>7370</v>
      </c>
      <c r="E7370" s="47"/>
      <c r="F7370" s="25">
        <f t="shared" si="1038"/>
        <v>7.31</v>
      </c>
      <c r="G7370" s="25">
        <f>VLOOKUP(F7370,'Spezifische Werte'!$B$2:$C$4002,2,FALSE)</f>
        <v>0.3124426167174133</v>
      </c>
      <c r="H7370" s="25">
        <f t="shared" si="1041"/>
        <v>624.88523343482666</v>
      </c>
      <c r="J7370" s="25">
        <f t="shared" si="1039"/>
        <v>7.35</v>
      </c>
      <c r="K7370" s="25">
        <f>VLOOKUP(J7370,'Spezifische Werte'!$B$2:$C$4002,2,FALSE)</f>
        <v>0.31783439487629789</v>
      </c>
      <c r="L7370" s="25">
        <f t="shared" si="1042"/>
        <v>635.66878975259579</v>
      </c>
      <c r="R7370" s="25">
        <v>7368</v>
      </c>
      <c r="S7370" s="25">
        <v>7367</v>
      </c>
      <c r="T7370" s="25">
        <f t="shared" si="1046"/>
        <v>1.0799308393294713E-2</v>
      </c>
      <c r="U7370" s="25">
        <f t="shared" si="1043"/>
        <v>1.1342884234592683E-2</v>
      </c>
      <c r="W7370" s="17">
        <f>Eingabe!H7371</f>
        <v>80</v>
      </c>
      <c r="X7370" s="17">
        <f t="shared" si="1044"/>
        <v>0.8</v>
      </c>
      <c r="Y7370" s="17">
        <f t="shared" si="1045"/>
        <v>80</v>
      </c>
    </row>
    <row r="7371" spans="1:25" x14ac:dyDescent="0.15">
      <c r="A7371" s="82">
        <f t="shared" si="1040"/>
        <v>11</v>
      </c>
      <c r="B7371" s="46">
        <v>43772.99999998213</v>
      </c>
      <c r="C7371" s="47">
        <f>Eingabe!G7372</f>
        <v>4.9000000000000004</v>
      </c>
      <c r="D7371" s="77">
        <v>7371</v>
      </c>
      <c r="E7371" s="47"/>
      <c r="F7371" s="25">
        <f t="shared" si="1038"/>
        <v>7.31</v>
      </c>
      <c r="G7371" s="25">
        <f>VLOOKUP(F7371,'Spezifische Werte'!$B$2:$C$4002,2,FALSE)</f>
        <v>0.3124426167174133</v>
      </c>
      <c r="H7371" s="25">
        <f t="shared" si="1041"/>
        <v>624.88523343482666</v>
      </c>
      <c r="J7371" s="25">
        <f t="shared" si="1039"/>
        <v>7.35</v>
      </c>
      <c r="K7371" s="25">
        <f>VLOOKUP(J7371,'Spezifische Werte'!$B$2:$C$4002,2,FALSE)</f>
        <v>0.31783439487629789</v>
      </c>
      <c r="L7371" s="25">
        <f t="shared" si="1042"/>
        <v>635.66878975259579</v>
      </c>
      <c r="R7371" s="25">
        <v>7369</v>
      </c>
      <c r="S7371" s="25">
        <v>7368</v>
      </c>
      <c r="T7371" s="25">
        <f t="shared" si="1046"/>
        <v>1.0799308393294713E-2</v>
      </c>
      <c r="U7371" s="25">
        <f t="shared" si="1043"/>
        <v>1.1342884234592683E-2</v>
      </c>
      <c r="W7371" s="17">
        <f>Eingabe!H7372</f>
        <v>90</v>
      </c>
      <c r="X7371" s="17">
        <f t="shared" si="1044"/>
        <v>0.9</v>
      </c>
      <c r="Y7371" s="17">
        <f t="shared" si="1045"/>
        <v>90</v>
      </c>
    </row>
    <row r="7372" spans="1:25" x14ac:dyDescent="0.15">
      <c r="A7372" s="82">
        <f t="shared" si="1040"/>
        <v>11</v>
      </c>
      <c r="B7372" s="46">
        <v>43773.041666648794</v>
      </c>
      <c r="C7372" s="47">
        <f>Eingabe!G7373</f>
        <v>5.2</v>
      </c>
      <c r="D7372" s="77">
        <v>7372</v>
      </c>
      <c r="E7372" s="47"/>
      <c r="F7372" s="25">
        <f t="shared" si="1038"/>
        <v>7.76</v>
      </c>
      <c r="G7372" s="25">
        <f>VLOOKUP(F7372,'Spezifische Werte'!$B$2:$C$4002,2,FALSE)</f>
        <v>0.37619660828942059</v>
      </c>
      <c r="H7372" s="25">
        <f t="shared" si="1041"/>
        <v>752.39321657884113</v>
      </c>
      <c r="J7372" s="25">
        <f t="shared" si="1039"/>
        <v>7.8</v>
      </c>
      <c r="K7372" s="25">
        <f>VLOOKUP(J7372,'Spezifische Werte'!$B$2:$C$4002,2,FALSE)</f>
        <v>0.3821877888895947</v>
      </c>
      <c r="L7372" s="25">
        <f t="shared" si="1042"/>
        <v>764.37557777918937</v>
      </c>
      <c r="R7372" s="25">
        <v>7370</v>
      </c>
      <c r="S7372" s="25">
        <v>7369</v>
      </c>
      <c r="T7372" s="25">
        <f t="shared" si="1046"/>
        <v>1.0799308393294713E-2</v>
      </c>
      <c r="U7372" s="25">
        <f t="shared" si="1043"/>
        <v>1.1342884234592683E-2</v>
      </c>
      <c r="W7372" s="17">
        <f>Eingabe!H7373</f>
        <v>99</v>
      </c>
      <c r="X7372" s="17">
        <f t="shared" si="1044"/>
        <v>0.99</v>
      </c>
      <c r="Y7372" s="17">
        <f t="shared" si="1045"/>
        <v>100</v>
      </c>
    </row>
    <row r="7373" spans="1:25" x14ac:dyDescent="0.15">
      <c r="A7373" s="82">
        <f t="shared" si="1040"/>
        <v>11</v>
      </c>
      <c r="B7373" s="46">
        <v>43773.083333315459</v>
      </c>
      <c r="C7373" s="47">
        <f>Eingabe!G7374</f>
        <v>5.4</v>
      </c>
      <c r="D7373" s="77">
        <v>7373</v>
      </c>
      <c r="E7373" s="47"/>
      <c r="F7373" s="25">
        <f t="shared" si="1038"/>
        <v>8.06</v>
      </c>
      <c r="G7373" s="25">
        <f>VLOOKUP(F7373,'Spezifische Werte'!$B$2:$C$4002,2,FALSE)</f>
        <v>0.42239374838249216</v>
      </c>
      <c r="H7373" s="25">
        <f t="shared" si="1041"/>
        <v>844.78749676498433</v>
      </c>
      <c r="J7373" s="25">
        <f t="shared" si="1039"/>
        <v>8.1</v>
      </c>
      <c r="K7373" s="25">
        <f>VLOOKUP(J7373,'Spezifische Werte'!$B$2:$C$4002,2,FALSE)</f>
        <v>0.428769385012092</v>
      </c>
      <c r="L7373" s="25">
        <f t="shared" si="1042"/>
        <v>857.53877002418403</v>
      </c>
      <c r="R7373" s="25">
        <v>7371</v>
      </c>
      <c r="S7373" s="25">
        <v>7370</v>
      </c>
      <c r="T7373" s="25">
        <f t="shared" si="1046"/>
        <v>1.0799308393294713E-2</v>
      </c>
      <c r="U7373" s="25">
        <f t="shared" si="1043"/>
        <v>1.1342884234592683E-2</v>
      </c>
      <c r="W7373" s="17">
        <f>Eingabe!H7374</f>
        <v>89</v>
      </c>
      <c r="X7373" s="17">
        <f t="shared" si="1044"/>
        <v>0.89</v>
      </c>
      <c r="Y7373" s="17">
        <f t="shared" si="1045"/>
        <v>90</v>
      </c>
    </row>
    <row r="7374" spans="1:25" x14ac:dyDescent="0.15">
      <c r="A7374" s="82">
        <f t="shared" si="1040"/>
        <v>11</v>
      </c>
      <c r="B7374" s="46">
        <v>43773.124999982123</v>
      </c>
      <c r="C7374" s="47">
        <f>Eingabe!G7375</f>
        <v>5.6</v>
      </c>
      <c r="D7374" s="77">
        <v>7374</v>
      </c>
      <c r="E7374" s="47"/>
      <c r="F7374" s="25">
        <f t="shared" si="1038"/>
        <v>8.35</v>
      </c>
      <c r="G7374" s="25">
        <f>VLOOKUP(F7374,'Spezifische Werte'!$B$2:$C$4002,2,FALSE)</f>
        <v>0.46963573954984494</v>
      </c>
      <c r="H7374" s="25">
        <f t="shared" si="1041"/>
        <v>939.27147909968994</v>
      </c>
      <c r="J7374" s="25">
        <f t="shared" si="1039"/>
        <v>8.4</v>
      </c>
      <c r="K7374" s="25">
        <f>VLOOKUP(J7374,'Spezifische Werte'!$B$2:$C$4002,2,FALSE)</f>
        <v>0.47799983664408341</v>
      </c>
      <c r="L7374" s="25">
        <f t="shared" si="1042"/>
        <v>955.99967328816683</v>
      </c>
      <c r="R7374" s="25">
        <v>7372</v>
      </c>
      <c r="S7374" s="25">
        <v>7371</v>
      </c>
      <c r="T7374" s="25">
        <f t="shared" si="1046"/>
        <v>1.0799308393294713E-2</v>
      </c>
      <c r="U7374" s="25">
        <f t="shared" si="1043"/>
        <v>1.1342884234592683E-2</v>
      </c>
      <c r="W7374" s="17">
        <f>Eingabe!H7375</f>
        <v>89</v>
      </c>
      <c r="X7374" s="17">
        <f t="shared" si="1044"/>
        <v>0.89</v>
      </c>
      <c r="Y7374" s="17">
        <f t="shared" si="1045"/>
        <v>90</v>
      </c>
    </row>
    <row r="7375" spans="1:25" x14ac:dyDescent="0.15">
      <c r="A7375" s="82">
        <f t="shared" si="1040"/>
        <v>11</v>
      </c>
      <c r="B7375" s="46">
        <v>43773.166666648787</v>
      </c>
      <c r="C7375" s="47">
        <f>Eingabe!G7376</f>
        <v>3.6</v>
      </c>
      <c r="D7375" s="77">
        <v>7375</v>
      </c>
      <c r="E7375" s="47"/>
      <c r="F7375" s="25">
        <f t="shared" si="1038"/>
        <v>5.37</v>
      </c>
      <c r="G7375" s="25">
        <f>VLOOKUP(F7375,'Spezifische Werte'!$B$2:$C$4002,2,FALSE)</f>
        <v>0.11640095819454216</v>
      </c>
      <c r="H7375" s="25">
        <f t="shared" si="1041"/>
        <v>232.80191638908431</v>
      </c>
      <c r="J7375" s="25">
        <f t="shared" si="1039"/>
        <v>5.4</v>
      </c>
      <c r="K7375" s="25">
        <f>VLOOKUP(J7375,'Spezifische Werte'!$B$2:$C$4002,2,FALSE)</f>
        <v>0.11853513474534576</v>
      </c>
      <c r="L7375" s="25">
        <f t="shared" si="1042"/>
        <v>237.07026949069152</v>
      </c>
      <c r="R7375" s="25">
        <v>7373</v>
      </c>
      <c r="S7375" s="25">
        <v>7372</v>
      </c>
      <c r="T7375" s="25">
        <f t="shared" si="1046"/>
        <v>1.0799308393294713E-2</v>
      </c>
      <c r="U7375" s="25">
        <f t="shared" si="1043"/>
        <v>1.1342884234592683E-2</v>
      </c>
      <c r="W7375" s="17">
        <f>Eingabe!H7376</f>
        <v>88</v>
      </c>
      <c r="X7375" s="17">
        <f t="shared" si="1044"/>
        <v>0.88</v>
      </c>
      <c r="Y7375" s="17">
        <f t="shared" si="1045"/>
        <v>90</v>
      </c>
    </row>
    <row r="7376" spans="1:25" x14ac:dyDescent="0.15">
      <c r="A7376" s="82">
        <f t="shared" si="1040"/>
        <v>11</v>
      </c>
      <c r="B7376" s="46">
        <v>43773.208333315451</v>
      </c>
      <c r="C7376" s="47">
        <f>Eingabe!G7377</f>
        <v>4.3</v>
      </c>
      <c r="D7376" s="77">
        <v>7376</v>
      </c>
      <c r="E7376" s="47"/>
      <c r="F7376" s="25">
        <f t="shared" si="1038"/>
        <v>6.41</v>
      </c>
      <c r="G7376" s="25">
        <f>VLOOKUP(F7376,'Spezifische Werte'!$B$2:$C$4002,2,FALSE)</f>
        <v>0.20539547091670399</v>
      </c>
      <c r="H7376" s="25">
        <f t="shared" si="1041"/>
        <v>410.790941833408</v>
      </c>
      <c r="J7376" s="25">
        <f t="shared" si="1039"/>
        <v>6.45</v>
      </c>
      <c r="K7376" s="25">
        <f>VLOOKUP(J7376,'Spezifische Werte'!$B$2:$C$4002,2,FALSE)</f>
        <v>0.20962714743593144</v>
      </c>
      <c r="L7376" s="25">
        <f t="shared" si="1042"/>
        <v>419.2542948718629</v>
      </c>
      <c r="R7376" s="25">
        <v>7374</v>
      </c>
      <c r="S7376" s="25">
        <v>7373</v>
      </c>
      <c r="T7376" s="25">
        <f t="shared" si="1046"/>
        <v>1.0799308393294713E-2</v>
      </c>
      <c r="U7376" s="25">
        <f t="shared" si="1043"/>
        <v>1.1342884234592683E-2</v>
      </c>
      <c r="W7376" s="17">
        <f>Eingabe!H7377</f>
        <v>89</v>
      </c>
      <c r="X7376" s="17">
        <f t="shared" si="1044"/>
        <v>0.89</v>
      </c>
      <c r="Y7376" s="17">
        <f t="shared" si="1045"/>
        <v>90</v>
      </c>
    </row>
    <row r="7377" spans="1:25" x14ac:dyDescent="0.15">
      <c r="A7377" s="82">
        <f t="shared" si="1040"/>
        <v>11</v>
      </c>
      <c r="B7377" s="46">
        <v>43773.249999982116</v>
      </c>
      <c r="C7377" s="47">
        <f>Eingabe!G7378</f>
        <v>3.9</v>
      </c>
      <c r="D7377" s="77">
        <v>7377</v>
      </c>
      <c r="E7377" s="47"/>
      <c r="F7377" s="25">
        <f t="shared" si="1038"/>
        <v>5.82</v>
      </c>
      <c r="G7377" s="25">
        <f>VLOOKUP(F7377,'Spezifische Werte'!$B$2:$C$4002,2,FALSE)</f>
        <v>0.15015933791444183</v>
      </c>
      <c r="H7377" s="25">
        <f t="shared" si="1041"/>
        <v>300.31867582888367</v>
      </c>
      <c r="J7377" s="25">
        <f t="shared" si="1039"/>
        <v>5.85</v>
      </c>
      <c r="K7377" s="25">
        <f>VLOOKUP(J7377,'Spezifische Werte'!$B$2:$C$4002,2,FALSE)</f>
        <v>0.15260213064447356</v>
      </c>
      <c r="L7377" s="25">
        <f t="shared" si="1042"/>
        <v>305.20426128894712</v>
      </c>
      <c r="R7377" s="25">
        <v>7375</v>
      </c>
      <c r="S7377" s="25">
        <v>7374</v>
      </c>
      <c r="T7377" s="25">
        <f t="shared" si="1046"/>
        <v>1.0799308393294713E-2</v>
      </c>
      <c r="U7377" s="25">
        <f t="shared" si="1043"/>
        <v>1.1342884234592683E-2</v>
      </c>
      <c r="W7377" s="17">
        <f>Eingabe!H7378</f>
        <v>88</v>
      </c>
      <c r="X7377" s="17">
        <f t="shared" si="1044"/>
        <v>0.88</v>
      </c>
      <c r="Y7377" s="17">
        <f t="shared" si="1045"/>
        <v>90</v>
      </c>
    </row>
    <row r="7378" spans="1:25" x14ac:dyDescent="0.15">
      <c r="A7378" s="82">
        <f t="shared" si="1040"/>
        <v>11</v>
      </c>
      <c r="B7378" s="46">
        <v>43773.29166664878</v>
      </c>
      <c r="C7378" s="47">
        <f>Eingabe!G7379</f>
        <v>3</v>
      </c>
      <c r="D7378" s="77">
        <v>7378</v>
      </c>
      <c r="E7378" s="47"/>
      <c r="F7378" s="25">
        <f t="shared" si="1038"/>
        <v>4.4800000000000004</v>
      </c>
      <c r="G7378" s="25">
        <f>VLOOKUP(F7378,'Spezifische Werte'!$B$2:$C$4002,2,FALSE)</f>
        <v>6.3876775708421291E-2</v>
      </c>
      <c r="H7378" s="25">
        <f t="shared" si="1041"/>
        <v>127.75355141684258</v>
      </c>
      <c r="J7378" s="25">
        <f t="shared" si="1039"/>
        <v>4.5</v>
      </c>
      <c r="K7378" s="25">
        <f>VLOOKUP(J7378,'Spezifische Werte'!$B$2:$C$4002,2,FALSE)</f>
        <v>6.4854105449014127E-2</v>
      </c>
      <c r="L7378" s="25">
        <f t="shared" si="1042"/>
        <v>129.70821089802826</v>
      </c>
      <c r="R7378" s="25">
        <v>7376</v>
      </c>
      <c r="S7378" s="25">
        <v>7375</v>
      </c>
      <c r="T7378" s="25">
        <f t="shared" si="1046"/>
        <v>1.0799308393294713E-2</v>
      </c>
      <c r="U7378" s="25">
        <f t="shared" si="1043"/>
        <v>1.1342884234592683E-2</v>
      </c>
      <c r="W7378" s="17">
        <f>Eingabe!H7379</f>
        <v>88</v>
      </c>
      <c r="X7378" s="17">
        <f t="shared" si="1044"/>
        <v>0.88</v>
      </c>
      <c r="Y7378" s="17">
        <f t="shared" si="1045"/>
        <v>90</v>
      </c>
    </row>
    <row r="7379" spans="1:25" x14ac:dyDescent="0.15">
      <c r="A7379" s="82">
        <f t="shared" si="1040"/>
        <v>11</v>
      </c>
      <c r="B7379" s="46">
        <v>43773.333333315444</v>
      </c>
      <c r="C7379" s="47">
        <f>Eingabe!G7380</f>
        <v>2.9</v>
      </c>
      <c r="D7379" s="77">
        <v>7379</v>
      </c>
      <c r="E7379" s="47"/>
      <c r="F7379" s="25">
        <f t="shared" si="1038"/>
        <v>4.33</v>
      </c>
      <c r="G7379" s="25">
        <f>VLOOKUP(F7379,'Spezifische Werte'!$B$2:$C$4002,2,FALSE)</f>
        <v>5.667919590547657E-2</v>
      </c>
      <c r="H7379" s="25">
        <f t="shared" si="1041"/>
        <v>113.35839181095314</v>
      </c>
      <c r="J7379" s="25">
        <f t="shared" si="1039"/>
        <v>4.3499999999999996</v>
      </c>
      <c r="K7379" s="25">
        <f>VLOOKUP(J7379,'Spezifische Werte'!$B$2:$C$4002,2,FALSE)</f>
        <v>5.7627330651301621E-2</v>
      </c>
      <c r="L7379" s="25">
        <f t="shared" si="1042"/>
        <v>115.25466130260324</v>
      </c>
      <c r="R7379" s="25">
        <v>7377</v>
      </c>
      <c r="S7379" s="25">
        <v>7376</v>
      </c>
      <c r="T7379" s="25">
        <f t="shared" si="1046"/>
        <v>1.0799308393294713E-2</v>
      </c>
      <c r="U7379" s="25">
        <f t="shared" si="1043"/>
        <v>1.1342884234592683E-2</v>
      </c>
      <c r="W7379" s="17">
        <f>Eingabe!H7380</f>
        <v>88</v>
      </c>
      <c r="X7379" s="17">
        <f t="shared" si="1044"/>
        <v>0.88</v>
      </c>
      <c r="Y7379" s="17">
        <f t="shared" si="1045"/>
        <v>90</v>
      </c>
    </row>
    <row r="7380" spans="1:25" x14ac:dyDescent="0.15">
      <c r="A7380" s="82">
        <f t="shared" si="1040"/>
        <v>11</v>
      </c>
      <c r="B7380" s="46">
        <v>43773.374999982108</v>
      </c>
      <c r="C7380" s="47">
        <f>Eingabe!G7381</f>
        <v>3.7</v>
      </c>
      <c r="D7380" s="77">
        <v>7380</v>
      </c>
      <c r="E7380" s="47"/>
      <c r="F7380" s="25">
        <f t="shared" si="1038"/>
        <v>5.52</v>
      </c>
      <c r="G7380" s="25">
        <f>VLOOKUP(F7380,'Spezifische Werte'!$B$2:$C$4002,2,FALSE)</f>
        <v>0.12721663519138685</v>
      </c>
      <c r="H7380" s="25">
        <f t="shared" si="1041"/>
        <v>254.43327038277369</v>
      </c>
      <c r="J7380" s="25">
        <f t="shared" si="1039"/>
        <v>5.55</v>
      </c>
      <c r="K7380" s="25">
        <f>VLOOKUP(J7380,'Spezifische Werte'!$B$2:$C$4002,2,FALSE)</f>
        <v>0.12941942247043492</v>
      </c>
      <c r="L7380" s="25">
        <f t="shared" si="1042"/>
        <v>258.83884494086982</v>
      </c>
      <c r="R7380" s="25">
        <v>7378</v>
      </c>
      <c r="S7380" s="25">
        <v>7377</v>
      </c>
      <c r="T7380" s="25">
        <f t="shared" si="1046"/>
        <v>1.0799308393294713E-2</v>
      </c>
      <c r="U7380" s="25">
        <f t="shared" si="1043"/>
        <v>1.1342884234592683E-2</v>
      </c>
      <c r="W7380" s="17">
        <f>Eingabe!H7381</f>
        <v>90</v>
      </c>
      <c r="X7380" s="17">
        <f t="shared" si="1044"/>
        <v>0.9</v>
      </c>
      <c r="Y7380" s="17">
        <f t="shared" si="1045"/>
        <v>90</v>
      </c>
    </row>
    <row r="7381" spans="1:25" x14ac:dyDescent="0.15">
      <c r="A7381" s="82">
        <f t="shared" si="1040"/>
        <v>11</v>
      </c>
      <c r="B7381" s="46">
        <v>43773.416666648773</v>
      </c>
      <c r="C7381" s="47">
        <f>Eingabe!G7382</f>
        <v>4.7</v>
      </c>
      <c r="D7381" s="77">
        <v>7381</v>
      </c>
      <c r="E7381" s="47"/>
      <c r="F7381" s="25">
        <f t="shared" si="1038"/>
        <v>7.01</v>
      </c>
      <c r="G7381" s="25">
        <f>VLOOKUP(F7381,'Spezifische Werte'!$B$2:$C$4002,2,FALSE)</f>
        <v>0.27377270492189271</v>
      </c>
      <c r="H7381" s="25">
        <f t="shared" si="1041"/>
        <v>547.54540984378536</v>
      </c>
      <c r="J7381" s="25">
        <f t="shared" si="1039"/>
        <v>7.05</v>
      </c>
      <c r="K7381" s="25">
        <f>VLOOKUP(J7381,'Spezifische Werte'!$B$2:$C$4002,2,FALSE)</f>
        <v>0.27874593647894402</v>
      </c>
      <c r="L7381" s="25">
        <f t="shared" si="1042"/>
        <v>557.49187295788806</v>
      </c>
      <c r="R7381" s="25">
        <v>7379</v>
      </c>
      <c r="S7381" s="25">
        <v>7378</v>
      </c>
      <c r="T7381" s="25">
        <f t="shared" si="1046"/>
        <v>1.0799308393294713E-2</v>
      </c>
      <c r="U7381" s="25">
        <f t="shared" si="1043"/>
        <v>1.1342884234592683E-2</v>
      </c>
      <c r="W7381" s="17">
        <f>Eingabe!H7382</f>
        <v>88</v>
      </c>
      <c r="X7381" s="17">
        <f t="shared" si="1044"/>
        <v>0.88</v>
      </c>
      <c r="Y7381" s="17">
        <f t="shared" si="1045"/>
        <v>90</v>
      </c>
    </row>
    <row r="7382" spans="1:25" x14ac:dyDescent="0.15">
      <c r="A7382" s="82">
        <f t="shared" si="1040"/>
        <v>11</v>
      </c>
      <c r="B7382" s="46">
        <v>43773.458333315437</v>
      </c>
      <c r="C7382" s="47">
        <f>Eingabe!G7383</f>
        <v>4</v>
      </c>
      <c r="D7382" s="77">
        <v>7382</v>
      </c>
      <c r="E7382" s="47"/>
      <c r="F7382" s="25">
        <f t="shared" si="1038"/>
        <v>5.97</v>
      </c>
      <c r="G7382" s="25">
        <f>VLOOKUP(F7382,'Spezifische Werte'!$B$2:$C$4002,2,FALSE)</f>
        <v>0.1627434603343155</v>
      </c>
      <c r="H7382" s="25">
        <f t="shared" si="1041"/>
        <v>325.486920668631</v>
      </c>
      <c r="J7382" s="25">
        <f t="shared" si="1039"/>
        <v>6</v>
      </c>
      <c r="K7382" s="25">
        <f>VLOOKUP(J7382,'Spezifische Werte'!$B$2:$C$4002,2,FALSE)</f>
        <v>0.16538134424295356</v>
      </c>
      <c r="L7382" s="25">
        <f t="shared" si="1042"/>
        <v>330.76268848590712</v>
      </c>
      <c r="R7382" s="25">
        <v>7380</v>
      </c>
      <c r="S7382" s="25">
        <v>7379</v>
      </c>
      <c r="T7382" s="25">
        <f t="shared" si="1046"/>
        <v>1.0799308393294713E-2</v>
      </c>
      <c r="U7382" s="25">
        <f t="shared" si="1043"/>
        <v>1.1342884234592683E-2</v>
      </c>
      <c r="W7382" s="17">
        <f>Eingabe!H7383</f>
        <v>91</v>
      </c>
      <c r="X7382" s="17">
        <f t="shared" si="1044"/>
        <v>0.91</v>
      </c>
      <c r="Y7382" s="17">
        <f t="shared" si="1045"/>
        <v>90</v>
      </c>
    </row>
    <row r="7383" spans="1:25" x14ac:dyDescent="0.15">
      <c r="A7383" s="82">
        <f t="shared" si="1040"/>
        <v>11</v>
      </c>
      <c r="B7383" s="46">
        <v>43773.499999982101</v>
      </c>
      <c r="C7383" s="47">
        <f>Eingabe!G7384</f>
        <v>3.6</v>
      </c>
      <c r="D7383" s="77">
        <v>7383</v>
      </c>
      <c r="E7383" s="47"/>
      <c r="F7383" s="25">
        <f t="shared" si="1038"/>
        <v>5.37</v>
      </c>
      <c r="G7383" s="25">
        <f>VLOOKUP(F7383,'Spezifische Werte'!$B$2:$C$4002,2,FALSE)</f>
        <v>0.11640095819454216</v>
      </c>
      <c r="H7383" s="25">
        <f t="shared" si="1041"/>
        <v>232.80191638908431</v>
      </c>
      <c r="J7383" s="25">
        <f t="shared" si="1039"/>
        <v>5.4</v>
      </c>
      <c r="K7383" s="25">
        <f>VLOOKUP(J7383,'Spezifische Werte'!$B$2:$C$4002,2,FALSE)</f>
        <v>0.11853513474534576</v>
      </c>
      <c r="L7383" s="25">
        <f t="shared" si="1042"/>
        <v>237.07026949069152</v>
      </c>
      <c r="R7383" s="25">
        <v>7381</v>
      </c>
      <c r="S7383" s="25">
        <v>7380</v>
      </c>
      <c r="T7383" s="25">
        <f t="shared" si="1046"/>
        <v>1.0799308393294713E-2</v>
      </c>
      <c r="U7383" s="25">
        <f t="shared" si="1043"/>
        <v>1.1342884234592683E-2</v>
      </c>
      <c r="W7383" s="17">
        <f>Eingabe!H7384</f>
        <v>91</v>
      </c>
      <c r="X7383" s="17">
        <f t="shared" si="1044"/>
        <v>0.91</v>
      </c>
      <c r="Y7383" s="17">
        <f t="shared" si="1045"/>
        <v>90</v>
      </c>
    </row>
    <row r="7384" spans="1:25" x14ac:dyDescent="0.15">
      <c r="A7384" s="82">
        <f t="shared" si="1040"/>
        <v>11</v>
      </c>
      <c r="B7384" s="46">
        <v>43773.541666648765</v>
      </c>
      <c r="C7384" s="47">
        <f>Eingabe!G7385</f>
        <v>2.7</v>
      </c>
      <c r="D7384" s="77">
        <v>7384</v>
      </c>
      <c r="E7384" s="47"/>
      <c r="F7384" s="25">
        <f t="shared" si="1038"/>
        <v>4.03</v>
      </c>
      <c r="G7384" s="25">
        <f>VLOOKUP(F7384,'Spezifische Werte'!$B$2:$C$4002,2,FALSE)</f>
        <v>4.2666657265334036E-2</v>
      </c>
      <c r="H7384" s="25">
        <f t="shared" si="1041"/>
        <v>85.333314530668076</v>
      </c>
      <c r="J7384" s="25">
        <f t="shared" si="1039"/>
        <v>4.05</v>
      </c>
      <c r="K7384" s="25">
        <f>VLOOKUP(J7384,'Spezifische Werte'!$B$2:$C$4002,2,FALSE)</f>
        <v>4.3597034083331404E-2</v>
      </c>
      <c r="L7384" s="25">
        <f t="shared" si="1042"/>
        <v>87.194068166662802</v>
      </c>
      <c r="R7384" s="25">
        <v>7382</v>
      </c>
      <c r="S7384" s="25">
        <v>7381</v>
      </c>
      <c r="T7384" s="25">
        <f t="shared" si="1046"/>
        <v>1.0799308393294713E-2</v>
      </c>
      <c r="U7384" s="25">
        <f t="shared" si="1043"/>
        <v>1.1342884234592683E-2</v>
      </c>
      <c r="W7384" s="17">
        <f>Eingabe!H7385</f>
        <v>94</v>
      </c>
      <c r="X7384" s="17">
        <f t="shared" si="1044"/>
        <v>0.94</v>
      </c>
      <c r="Y7384" s="17">
        <f t="shared" si="1045"/>
        <v>90</v>
      </c>
    </row>
    <row r="7385" spans="1:25" x14ac:dyDescent="0.15">
      <c r="A7385" s="82">
        <f t="shared" si="1040"/>
        <v>11</v>
      </c>
      <c r="B7385" s="46">
        <v>43773.58333331543</v>
      </c>
      <c r="C7385" s="47">
        <f>Eingabe!G7386</f>
        <v>2.8</v>
      </c>
      <c r="D7385" s="77">
        <v>7385</v>
      </c>
      <c r="E7385" s="47"/>
      <c r="F7385" s="25">
        <f t="shared" si="1038"/>
        <v>4.18</v>
      </c>
      <c r="G7385" s="25">
        <f>VLOOKUP(F7385,'Spezifische Werte'!$B$2:$C$4002,2,FALSE)</f>
        <v>4.9643016475870723E-2</v>
      </c>
      <c r="H7385" s="25">
        <f t="shared" si="1041"/>
        <v>99.286032951741447</v>
      </c>
      <c r="J7385" s="25">
        <f t="shared" si="1039"/>
        <v>4.2</v>
      </c>
      <c r="K7385" s="25">
        <f>VLOOKUP(J7385,'Spezifische Werte'!$B$2:$C$4002,2,FALSE)</f>
        <v>5.0575500247497268E-2</v>
      </c>
      <c r="L7385" s="25">
        <f t="shared" si="1042"/>
        <v>101.15100049499453</v>
      </c>
      <c r="R7385" s="25">
        <v>7383</v>
      </c>
      <c r="S7385" s="25">
        <v>7382</v>
      </c>
      <c r="T7385" s="25">
        <f t="shared" si="1046"/>
        <v>1.0799308393294713E-2</v>
      </c>
      <c r="U7385" s="25">
        <f t="shared" si="1043"/>
        <v>1.1342884234592683E-2</v>
      </c>
      <c r="W7385" s="17">
        <f>Eingabe!H7386</f>
        <v>92</v>
      </c>
      <c r="X7385" s="17">
        <f t="shared" si="1044"/>
        <v>0.92</v>
      </c>
      <c r="Y7385" s="17">
        <f t="shared" si="1045"/>
        <v>90</v>
      </c>
    </row>
    <row r="7386" spans="1:25" x14ac:dyDescent="0.15">
      <c r="A7386" s="82">
        <f t="shared" si="1040"/>
        <v>11</v>
      </c>
      <c r="B7386" s="46">
        <v>43773.624999982094</v>
      </c>
      <c r="C7386" s="47">
        <f>Eingabe!G7387</f>
        <v>2.9</v>
      </c>
      <c r="D7386" s="77">
        <v>7386</v>
      </c>
      <c r="E7386" s="47"/>
      <c r="F7386" s="25">
        <f t="shared" si="1038"/>
        <v>4.33</v>
      </c>
      <c r="G7386" s="25">
        <f>VLOOKUP(F7386,'Spezifische Werte'!$B$2:$C$4002,2,FALSE)</f>
        <v>5.667919590547657E-2</v>
      </c>
      <c r="H7386" s="25">
        <f t="shared" si="1041"/>
        <v>113.35839181095314</v>
      </c>
      <c r="J7386" s="25">
        <f t="shared" si="1039"/>
        <v>4.3499999999999996</v>
      </c>
      <c r="K7386" s="25">
        <f>VLOOKUP(J7386,'Spezifische Werte'!$B$2:$C$4002,2,FALSE)</f>
        <v>5.7627330651301621E-2</v>
      </c>
      <c r="L7386" s="25">
        <f t="shared" si="1042"/>
        <v>115.25466130260324</v>
      </c>
      <c r="R7386" s="25">
        <v>7384</v>
      </c>
      <c r="S7386" s="25">
        <v>7383</v>
      </c>
      <c r="T7386" s="25">
        <f t="shared" si="1046"/>
        <v>1.0799308393294713E-2</v>
      </c>
      <c r="U7386" s="25">
        <f t="shared" si="1043"/>
        <v>1.1342884234592683E-2</v>
      </c>
      <c r="W7386" s="17">
        <f>Eingabe!H7387</f>
        <v>92</v>
      </c>
      <c r="X7386" s="17">
        <f t="shared" si="1044"/>
        <v>0.92</v>
      </c>
      <c r="Y7386" s="17">
        <f t="shared" si="1045"/>
        <v>90</v>
      </c>
    </row>
    <row r="7387" spans="1:25" x14ac:dyDescent="0.15">
      <c r="A7387" s="82">
        <f t="shared" si="1040"/>
        <v>11</v>
      </c>
      <c r="B7387" s="46">
        <v>43773.666666648758</v>
      </c>
      <c r="C7387" s="47">
        <f>Eingabe!G7388</f>
        <v>3.2</v>
      </c>
      <c r="D7387" s="77">
        <v>7387</v>
      </c>
      <c r="E7387" s="47"/>
      <c r="F7387" s="25">
        <f t="shared" si="1038"/>
        <v>4.7699999999999996</v>
      </c>
      <c r="G7387" s="25">
        <f>VLOOKUP(F7387,'Spezifische Werte'!$B$2:$C$4002,2,FALSE)</f>
        <v>7.8679349945367349E-2</v>
      </c>
      <c r="H7387" s="25">
        <f t="shared" si="1041"/>
        <v>157.3586998907347</v>
      </c>
      <c r="J7387" s="25">
        <f t="shared" si="1039"/>
        <v>4.8</v>
      </c>
      <c r="K7387" s="25">
        <f>VLOOKUP(J7387,'Spezifische Werte'!$B$2:$C$4002,2,FALSE)</f>
        <v>8.0310065544742015E-2</v>
      </c>
      <c r="L7387" s="25">
        <f t="shared" si="1042"/>
        <v>160.62013108948403</v>
      </c>
      <c r="R7387" s="25">
        <v>7385</v>
      </c>
      <c r="S7387" s="25">
        <v>7384</v>
      </c>
      <c r="T7387" s="25">
        <f t="shared" si="1046"/>
        <v>1.0799308393294713E-2</v>
      </c>
      <c r="U7387" s="25">
        <f t="shared" si="1043"/>
        <v>1.1342884234592683E-2</v>
      </c>
      <c r="W7387" s="17">
        <f>Eingabe!H7388</f>
        <v>92</v>
      </c>
      <c r="X7387" s="17">
        <f t="shared" si="1044"/>
        <v>0.92</v>
      </c>
      <c r="Y7387" s="17">
        <f t="shared" si="1045"/>
        <v>90</v>
      </c>
    </row>
    <row r="7388" spans="1:25" x14ac:dyDescent="0.15">
      <c r="A7388" s="82">
        <f t="shared" si="1040"/>
        <v>11</v>
      </c>
      <c r="B7388" s="46">
        <v>43773.708333315422</v>
      </c>
      <c r="C7388" s="47">
        <f>Eingabe!G7389</f>
        <v>2.5</v>
      </c>
      <c r="D7388" s="77">
        <v>7388</v>
      </c>
      <c r="E7388" s="47"/>
      <c r="F7388" s="25">
        <f t="shared" si="1038"/>
        <v>3.73</v>
      </c>
      <c r="G7388" s="25">
        <f>VLOOKUP(F7388,'Spezifische Werte'!$B$2:$C$4002,2,FALSE)</f>
        <v>2.895161356886641E-2</v>
      </c>
      <c r="H7388" s="25">
        <f t="shared" si="1041"/>
        <v>57.90322713773282</v>
      </c>
      <c r="J7388" s="25">
        <f t="shared" si="1039"/>
        <v>3.75</v>
      </c>
      <c r="K7388" s="25">
        <f>VLOOKUP(J7388,'Spezifische Werte'!$B$2:$C$4002,2,FALSE)</f>
        <v>2.9822636466446242E-2</v>
      </c>
      <c r="L7388" s="25">
        <f t="shared" si="1042"/>
        <v>59.645272932892482</v>
      </c>
      <c r="R7388" s="25">
        <v>7386</v>
      </c>
      <c r="S7388" s="25">
        <v>7385</v>
      </c>
      <c r="T7388" s="25">
        <f t="shared" si="1046"/>
        <v>1.0799308393294713E-2</v>
      </c>
      <c r="U7388" s="25">
        <f t="shared" si="1043"/>
        <v>1.1342884234592683E-2</v>
      </c>
      <c r="W7388" s="17">
        <f>Eingabe!H7389</f>
        <v>99</v>
      </c>
      <c r="X7388" s="17">
        <f t="shared" si="1044"/>
        <v>0.99</v>
      </c>
      <c r="Y7388" s="17">
        <f t="shared" si="1045"/>
        <v>100</v>
      </c>
    </row>
    <row r="7389" spans="1:25" x14ac:dyDescent="0.15">
      <c r="A7389" s="82">
        <f t="shared" si="1040"/>
        <v>11</v>
      </c>
      <c r="B7389" s="46">
        <v>43773.749999982087</v>
      </c>
      <c r="C7389" s="47">
        <f>Eingabe!G7390</f>
        <v>2.1</v>
      </c>
      <c r="D7389" s="77">
        <v>7389</v>
      </c>
      <c r="E7389" s="47"/>
      <c r="F7389" s="25">
        <f t="shared" si="1038"/>
        <v>3.13</v>
      </c>
      <c r="G7389" s="25">
        <f>VLOOKUP(F7389,'Spezifische Werte'!$B$2:$C$4002,2,FALSE)</f>
        <v>1.0589326186624812E-2</v>
      </c>
      <c r="H7389" s="25">
        <f t="shared" si="1041"/>
        <v>21.178652373249626</v>
      </c>
      <c r="J7389" s="25">
        <f t="shared" si="1039"/>
        <v>3.15</v>
      </c>
      <c r="K7389" s="25">
        <f>VLOOKUP(J7389,'Spezifische Werte'!$B$2:$C$4002,2,FALSE)</f>
        <v>1.1019016897018549E-2</v>
      </c>
      <c r="L7389" s="25">
        <f t="shared" si="1042"/>
        <v>22.038033794037098</v>
      </c>
      <c r="R7389" s="25">
        <v>7387</v>
      </c>
      <c r="S7389" s="25">
        <v>7386</v>
      </c>
      <c r="T7389" s="25">
        <f t="shared" si="1046"/>
        <v>1.0799308393294713E-2</v>
      </c>
      <c r="U7389" s="25">
        <f t="shared" si="1043"/>
        <v>1.1342884234592683E-2</v>
      </c>
      <c r="W7389" s="17">
        <f>Eingabe!H7390</f>
        <v>88</v>
      </c>
      <c r="X7389" s="17">
        <f t="shared" si="1044"/>
        <v>0.88</v>
      </c>
      <c r="Y7389" s="17">
        <f t="shared" si="1045"/>
        <v>90</v>
      </c>
    </row>
    <row r="7390" spans="1:25" x14ac:dyDescent="0.15">
      <c r="A7390" s="82">
        <f t="shared" si="1040"/>
        <v>11</v>
      </c>
      <c r="B7390" s="46">
        <v>43773.791666648751</v>
      </c>
      <c r="C7390" s="47">
        <f>Eingabe!G7391</f>
        <v>2.1</v>
      </c>
      <c r="D7390" s="77">
        <v>7390</v>
      </c>
      <c r="E7390" s="47"/>
      <c r="F7390" s="25">
        <f t="shared" si="1038"/>
        <v>3.13</v>
      </c>
      <c r="G7390" s="25">
        <f>VLOOKUP(F7390,'Spezifische Werte'!$B$2:$C$4002,2,FALSE)</f>
        <v>1.0589326186624812E-2</v>
      </c>
      <c r="H7390" s="25">
        <f t="shared" si="1041"/>
        <v>21.178652373249626</v>
      </c>
      <c r="J7390" s="25">
        <f t="shared" si="1039"/>
        <v>3.15</v>
      </c>
      <c r="K7390" s="25">
        <f>VLOOKUP(J7390,'Spezifische Werte'!$B$2:$C$4002,2,FALSE)</f>
        <v>1.1019016897018549E-2</v>
      </c>
      <c r="L7390" s="25">
        <f t="shared" si="1042"/>
        <v>22.038033794037098</v>
      </c>
      <c r="R7390" s="25">
        <v>7388</v>
      </c>
      <c r="S7390" s="25">
        <v>7387</v>
      </c>
      <c r="T7390" s="25">
        <f t="shared" si="1046"/>
        <v>1.0799308393294713E-2</v>
      </c>
      <c r="U7390" s="25">
        <f t="shared" si="1043"/>
        <v>1.1342884234592683E-2</v>
      </c>
      <c r="W7390" s="17">
        <f>Eingabe!H7391</f>
        <v>99</v>
      </c>
      <c r="X7390" s="17">
        <f t="shared" si="1044"/>
        <v>0.99</v>
      </c>
      <c r="Y7390" s="17">
        <f t="shared" si="1045"/>
        <v>100</v>
      </c>
    </row>
    <row r="7391" spans="1:25" x14ac:dyDescent="0.15">
      <c r="A7391" s="82">
        <f t="shared" si="1040"/>
        <v>11</v>
      </c>
      <c r="B7391" s="46">
        <v>43773.833333315415</v>
      </c>
      <c r="C7391" s="47">
        <f>Eingabe!G7392</f>
        <v>1.6</v>
      </c>
      <c r="D7391" s="77">
        <v>7391</v>
      </c>
      <c r="E7391" s="47"/>
      <c r="F7391" s="25">
        <f t="shared" si="1038"/>
        <v>2.39</v>
      </c>
      <c r="G7391" s="25">
        <f>VLOOKUP(F7391,'Spezifische Werte'!$B$2:$C$4002,2,FALSE)</f>
        <v>1.6182188036419766E-3</v>
      </c>
      <c r="H7391" s="25">
        <f t="shared" si="1041"/>
        <v>3.2364376072839534</v>
      </c>
      <c r="J7391" s="25">
        <f t="shared" si="1039"/>
        <v>2.4</v>
      </c>
      <c r="K7391" s="25">
        <f>VLOOKUP(J7391,'Spezifische Werte'!$B$2:$C$4002,2,FALSE)</f>
        <v>1.6560687882273774E-3</v>
      </c>
      <c r="L7391" s="25">
        <f t="shared" si="1042"/>
        <v>3.3121375764547549</v>
      </c>
      <c r="R7391" s="25">
        <v>7389</v>
      </c>
      <c r="S7391" s="25">
        <v>7388</v>
      </c>
      <c r="T7391" s="25">
        <f t="shared" si="1046"/>
        <v>1.0799308393294713E-2</v>
      </c>
      <c r="U7391" s="25">
        <f t="shared" si="1043"/>
        <v>1.1342884234592683E-2</v>
      </c>
      <c r="W7391" s="17">
        <f>Eingabe!H7392</f>
        <v>104</v>
      </c>
      <c r="X7391" s="17">
        <f t="shared" si="1044"/>
        <v>1.04</v>
      </c>
      <c r="Y7391" s="17">
        <f t="shared" si="1045"/>
        <v>100</v>
      </c>
    </row>
    <row r="7392" spans="1:25" x14ac:dyDescent="0.15">
      <c r="A7392" s="82">
        <f t="shared" si="1040"/>
        <v>11</v>
      </c>
      <c r="B7392" s="46">
        <v>43773.874999982079</v>
      </c>
      <c r="C7392" s="47">
        <f>Eingabe!G7393</f>
        <v>1.5</v>
      </c>
      <c r="D7392" s="77">
        <v>7392</v>
      </c>
      <c r="E7392" s="47"/>
      <c r="F7392" s="25">
        <f t="shared" si="1038"/>
        <v>2.2400000000000002</v>
      </c>
      <c r="G7392" s="25">
        <f>VLOOKUP(F7392,'Spezifische Werte'!$B$2:$C$4002,2,FALSE)</f>
        <v>1.1193746192255218E-3</v>
      </c>
      <c r="H7392" s="25">
        <f t="shared" si="1041"/>
        <v>2.2387492384510437</v>
      </c>
      <c r="J7392" s="25">
        <f t="shared" si="1039"/>
        <v>2.25</v>
      </c>
      <c r="K7392" s="25">
        <f>VLOOKUP(J7392,'Spezifische Werte'!$B$2:$C$4002,2,FALSE)</f>
        <v>1.1487981333340618E-3</v>
      </c>
      <c r="L7392" s="25">
        <f t="shared" si="1042"/>
        <v>2.2975962666681236</v>
      </c>
      <c r="R7392" s="25">
        <v>7390</v>
      </c>
      <c r="S7392" s="25">
        <v>7389</v>
      </c>
      <c r="T7392" s="25">
        <f t="shared" si="1046"/>
        <v>1.0799308393294713E-2</v>
      </c>
      <c r="U7392" s="25">
        <f t="shared" si="1043"/>
        <v>1.1342884234592683E-2</v>
      </c>
      <c r="W7392" s="17">
        <f>Eingabe!H7393</f>
        <v>89</v>
      </c>
      <c r="X7392" s="17">
        <f t="shared" si="1044"/>
        <v>0.89</v>
      </c>
      <c r="Y7392" s="17">
        <f t="shared" si="1045"/>
        <v>90</v>
      </c>
    </row>
    <row r="7393" spans="1:25" x14ac:dyDescent="0.15">
      <c r="A7393" s="82">
        <f t="shared" si="1040"/>
        <v>11</v>
      </c>
      <c r="B7393" s="46">
        <v>43773.916666648744</v>
      </c>
      <c r="C7393" s="47">
        <f>Eingabe!G7394</f>
        <v>2.2999999999999998</v>
      </c>
      <c r="D7393" s="77">
        <v>7393</v>
      </c>
      <c r="E7393" s="47"/>
      <c r="F7393" s="25">
        <f t="shared" si="1038"/>
        <v>3.43</v>
      </c>
      <c r="G7393" s="25">
        <f>VLOOKUP(F7393,'Spezifische Werte'!$B$2:$C$4002,2,FALSE)</f>
        <v>1.7964243573129882E-2</v>
      </c>
      <c r="H7393" s="25">
        <f t="shared" si="1041"/>
        <v>35.928487146259762</v>
      </c>
      <c r="J7393" s="25">
        <f t="shared" si="1039"/>
        <v>3.45</v>
      </c>
      <c r="K7393" s="25">
        <f>VLOOKUP(J7393,'Spezifische Werte'!$B$2:$C$4002,2,FALSE)</f>
        <v>1.8521187553697735E-2</v>
      </c>
      <c r="L7393" s="25">
        <f t="shared" si="1042"/>
        <v>37.042375107395472</v>
      </c>
      <c r="R7393" s="25">
        <v>7391</v>
      </c>
      <c r="S7393" s="25">
        <v>7390</v>
      </c>
      <c r="T7393" s="25">
        <f t="shared" si="1046"/>
        <v>1.0799308393294713E-2</v>
      </c>
      <c r="U7393" s="25">
        <f t="shared" si="1043"/>
        <v>1.1342884234592683E-2</v>
      </c>
      <c r="W7393" s="17">
        <f>Eingabe!H7394</f>
        <v>82</v>
      </c>
      <c r="X7393" s="17">
        <f t="shared" si="1044"/>
        <v>0.82</v>
      </c>
      <c r="Y7393" s="17">
        <f t="shared" si="1045"/>
        <v>80</v>
      </c>
    </row>
    <row r="7394" spans="1:25" x14ac:dyDescent="0.15">
      <c r="A7394" s="82">
        <f t="shared" si="1040"/>
        <v>11</v>
      </c>
      <c r="B7394" s="46">
        <v>43773.958333315408</v>
      </c>
      <c r="C7394" s="47">
        <f>Eingabe!G7395</f>
        <v>1</v>
      </c>
      <c r="D7394" s="77">
        <v>7394</v>
      </c>
      <c r="E7394" s="47"/>
      <c r="F7394" s="25">
        <f t="shared" si="1038"/>
        <v>1.49</v>
      </c>
      <c r="G7394" s="25">
        <f>VLOOKUP(F7394,'Spezifische Werte'!$B$2:$C$4002,2,FALSE)</f>
        <v>6.4682605317823889E-5</v>
      </c>
      <c r="H7394" s="25">
        <f t="shared" si="1041"/>
        <v>0.12936521063564776</v>
      </c>
      <c r="J7394" s="25">
        <f t="shared" si="1039"/>
        <v>1.5</v>
      </c>
      <c r="K7394" s="25">
        <f>VLOOKUP(J7394,'Spezifische Werte'!$B$2:$C$4002,2,FALSE)</f>
        <v>6.8738350145803551E-5</v>
      </c>
      <c r="L7394" s="25">
        <f t="shared" si="1042"/>
        <v>0.13747670029160711</v>
      </c>
      <c r="R7394" s="25">
        <v>7392</v>
      </c>
      <c r="S7394" s="25">
        <v>7391</v>
      </c>
      <c r="T7394" s="25">
        <f t="shared" si="1046"/>
        <v>1.0799308393294713E-2</v>
      </c>
      <c r="U7394" s="25">
        <f t="shared" si="1043"/>
        <v>1.1342884234592683E-2</v>
      </c>
      <c r="W7394" s="17">
        <f>Eingabe!H7395</f>
        <v>103</v>
      </c>
      <c r="X7394" s="17">
        <f t="shared" si="1044"/>
        <v>1.03</v>
      </c>
      <c r="Y7394" s="17">
        <f t="shared" si="1045"/>
        <v>100</v>
      </c>
    </row>
    <row r="7395" spans="1:25" x14ac:dyDescent="0.15">
      <c r="A7395" s="82">
        <f t="shared" si="1040"/>
        <v>11</v>
      </c>
      <c r="B7395" s="46">
        <v>43773.999999982072</v>
      </c>
      <c r="C7395" s="47">
        <f>Eingabe!G7396</f>
        <v>2.1</v>
      </c>
      <c r="D7395" s="77">
        <v>7395</v>
      </c>
      <c r="E7395" s="47"/>
      <c r="F7395" s="25">
        <f t="shared" si="1038"/>
        <v>3.13</v>
      </c>
      <c r="G7395" s="25">
        <f>VLOOKUP(F7395,'Spezifische Werte'!$B$2:$C$4002,2,FALSE)</f>
        <v>1.0589326186624812E-2</v>
      </c>
      <c r="H7395" s="25">
        <f t="shared" si="1041"/>
        <v>21.178652373249626</v>
      </c>
      <c r="J7395" s="25">
        <f t="shared" si="1039"/>
        <v>3.15</v>
      </c>
      <c r="K7395" s="25">
        <f>VLOOKUP(J7395,'Spezifische Werte'!$B$2:$C$4002,2,FALSE)</f>
        <v>1.1019016897018549E-2</v>
      </c>
      <c r="L7395" s="25">
        <f t="shared" si="1042"/>
        <v>22.038033794037098</v>
      </c>
      <c r="R7395" s="25">
        <v>7393</v>
      </c>
      <c r="S7395" s="25">
        <v>7392</v>
      </c>
      <c r="T7395" s="25">
        <f t="shared" si="1046"/>
        <v>1.0799308393294713E-2</v>
      </c>
      <c r="U7395" s="25">
        <f t="shared" si="1043"/>
        <v>1.1342884234592683E-2</v>
      </c>
      <c r="W7395" s="17">
        <f>Eingabe!H7396</f>
        <v>92</v>
      </c>
      <c r="X7395" s="17">
        <f t="shared" si="1044"/>
        <v>0.92</v>
      </c>
      <c r="Y7395" s="17">
        <f t="shared" si="1045"/>
        <v>90</v>
      </c>
    </row>
    <row r="7396" spans="1:25" x14ac:dyDescent="0.15">
      <c r="A7396" s="82">
        <f t="shared" si="1040"/>
        <v>11</v>
      </c>
      <c r="B7396" s="46">
        <v>43774.041666648736</v>
      </c>
      <c r="C7396" s="47">
        <f>Eingabe!G7397</f>
        <v>1.4</v>
      </c>
      <c r="D7396" s="77">
        <v>7396</v>
      </c>
      <c r="E7396" s="47"/>
      <c r="F7396" s="25">
        <f t="shared" si="1038"/>
        <v>2.09</v>
      </c>
      <c r="G7396" s="25">
        <f>VLOOKUP(F7396,'Spezifische Werte'!$B$2:$C$4002,2,FALSE)</f>
        <v>7.3732435985694874E-4</v>
      </c>
      <c r="H7396" s="25">
        <f t="shared" si="1041"/>
        <v>1.4746487197138975</v>
      </c>
      <c r="J7396" s="25">
        <f t="shared" si="1039"/>
        <v>2.1</v>
      </c>
      <c r="K7396" s="25">
        <f>VLOOKUP(J7396,'Spezifische Werte'!$B$2:$C$4002,2,FALSE)</f>
        <v>7.595217950017582E-4</v>
      </c>
      <c r="L7396" s="25">
        <f t="shared" si="1042"/>
        <v>1.5190435900035164</v>
      </c>
      <c r="R7396" s="25">
        <v>7394</v>
      </c>
      <c r="S7396" s="25">
        <v>7393</v>
      </c>
      <c r="T7396" s="25">
        <f t="shared" si="1046"/>
        <v>1.0799308393294713E-2</v>
      </c>
      <c r="U7396" s="25">
        <f t="shared" si="1043"/>
        <v>1.1342884234592683E-2</v>
      </c>
      <c r="W7396" s="17">
        <f>Eingabe!H7397</f>
        <v>87</v>
      </c>
      <c r="X7396" s="17">
        <f t="shared" si="1044"/>
        <v>0.87</v>
      </c>
      <c r="Y7396" s="17">
        <f t="shared" si="1045"/>
        <v>90</v>
      </c>
    </row>
    <row r="7397" spans="1:25" x14ac:dyDescent="0.15">
      <c r="A7397" s="82">
        <f t="shared" si="1040"/>
        <v>11</v>
      </c>
      <c r="B7397" s="46">
        <v>43774.083333315401</v>
      </c>
      <c r="C7397" s="47">
        <f>Eingabe!G7398</f>
        <v>0.7</v>
      </c>
      <c r="D7397" s="77">
        <v>7397</v>
      </c>
      <c r="E7397" s="47"/>
      <c r="F7397" s="25">
        <f t="shared" si="1038"/>
        <v>1.04</v>
      </c>
      <c r="G7397" s="25">
        <f>VLOOKUP(F7397,'Spezifische Werte'!$B$2:$C$4002,2,FALSE)</f>
        <v>0</v>
      </c>
      <c r="H7397" s="25">
        <f t="shared" si="1041"/>
        <v>0</v>
      </c>
      <c r="J7397" s="25">
        <f t="shared" si="1039"/>
        <v>1.05</v>
      </c>
      <c r="K7397" s="25">
        <f>VLOOKUP(J7397,'Spezifische Werte'!$B$2:$C$4002,2,FALSE)</f>
        <v>0</v>
      </c>
      <c r="L7397" s="25">
        <f t="shared" si="1042"/>
        <v>0</v>
      </c>
      <c r="R7397" s="25">
        <v>7395</v>
      </c>
      <c r="S7397" s="25">
        <v>7394</v>
      </c>
      <c r="T7397" s="25">
        <f t="shared" si="1046"/>
        <v>1.0799308393294713E-2</v>
      </c>
      <c r="U7397" s="25">
        <f t="shared" si="1043"/>
        <v>1.1342884234592683E-2</v>
      </c>
      <c r="W7397" s="17">
        <f>Eingabe!H7398</f>
        <v>96</v>
      </c>
      <c r="X7397" s="17">
        <f t="shared" si="1044"/>
        <v>0.96</v>
      </c>
      <c r="Y7397" s="17">
        <f t="shared" si="1045"/>
        <v>100</v>
      </c>
    </row>
    <row r="7398" spans="1:25" x14ac:dyDescent="0.15">
      <c r="A7398" s="82">
        <f t="shared" si="1040"/>
        <v>11</v>
      </c>
      <c r="B7398" s="46">
        <v>43774.124999982065</v>
      </c>
      <c r="C7398" s="47">
        <f>Eingabe!G7399</f>
        <v>0.3</v>
      </c>
      <c r="D7398" s="77">
        <v>7398</v>
      </c>
      <c r="E7398" s="47"/>
      <c r="F7398" s="25">
        <f t="shared" si="1038"/>
        <v>0.45</v>
      </c>
      <c r="G7398" s="25">
        <f>VLOOKUP(F7398,'Spezifische Werte'!$B$2:$C$4002,2,FALSE)</f>
        <v>0</v>
      </c>
      <c r="H7398" s="25">
        <f t="shared" si="1041"/>
        <v>0</v>
      </c>
      <c r="J7398" s="25">
        <f t="shared" si="1039"/>
        <v>0.45</v>
      </c>
      <c r="K7398" s="25">
        <f>VLOOKUP(J7398,'Spezifische Werte'!$B$2:$C$4002,2,FALSE)</f>
        <v>0</v>
      </c>
      <c r="L7398" s="25">
        <f t="shared" si="1042"/>
        <v>0</v>
      </c>
      <c r="R7398" s="25">
        <v>7396</v>
      </c>
      <c r="S7398" s="25">
        <v>7395</v>
      </c>
      <c r="T7398" s="25">
        <f t="shared" si="1046"/>
        <v>1.0799308393294713E-2</v>
      </c>
      <c r="U7398" s="25">
        <f t="shared" si="1043"/>
        <v>1.1342884234592683E-2</v>
      </c>
      <c r="W7398" s="17">
        <f>Eingabe!H7399</f>
        <v>61</v>
      </c>
      <c r="X7398" s="17">
        <f t="shared" si="1044"/>
        <v>0.61</v>
      </c>
      <c r="Y7398" s="17">
        <f t="shared" si="1045"/>
        <v>60</v>
      </c>
    </row>
    <row r="7399" spans="1:25" x14ac:dyDescent="0.15">
      <c r="A7399" s="82">
        <f t="shared" si="1040"/>
        <v>11</v>
      </c>
      <c r="B7399" s="46">
        <v>43774.166666648729</v>
      </c>
      <c r="C7399" s="47">
        <f>Eingabe!G7400</f>
        <v>0.9</v>
      </c>
      <c r="D7399" s="77">
        <v>7399</v>
      </c>
      <c r="E7399" s="47"/>
      <c r="F7399" s="25">
        <f t="shared" si="1038"/>
        <v>1.34</v>
      </c>
      <c r="G7399" s="25">
        <f>VLOOKUP(F7399,'Spezifische Werte'!$B$2:$C$4002,2,FALSE)</f>
        <v>0</v>
      </c>
      <c r="H7399" s="25">
        <f t="shared" si="1041"/>
        <v>0</v>
      </c>
      <c r="J7399" s="25">
        <f t="shared" si="1039"/>
        <v>1.35</v>
      </c>
      <c r="K7399" s="25">
        <f>VLOOKUP(J7399,'Spezifische Werte'!$B$2:$C$4002,2,FALSE)</f>
        <v>0</v>
      </c>
      <c r="L7399" s="25">
        <f t="shared" si="1042"/>
        <v>0</v>
      </c>
      <c r="R7399" s="25">
        <v>7397</v>
      </c>
      <c r="S7399" s="25">
        <v>7396</v>
      </c>
      <c r="T7399" s="25">
        <f t="shared" si="1046"/>
        <v>1.0799308393294713E-2</v>
      </c>
      <c r="U7399" s="25">
        <f t="shared" si="1043"/>
        <v>1.1342884234592683E-2</v>
      </c>
      <c r="W7399" s="17">
        <f>Eingabe!H7400</f>
        <v>98</v>
      </c>
      <c r="X7399" s="17">
        <f t="shared" si="1044"/>
        <v>0.98</v>
      </c>
      <c r="Y7399" s="17">
        <f t="shared" si="1045"/>
        <v>100</v>
      </c>
    </row>
    <row r="7400" spans="1:25" x14ac:dyDescent="0.15">
      <c r="A7400" s="82">
        <f t="shared" si="1040"/>
        <v>11</v>
      </c>
      <c r="B7400" s="46">
        <v>43774.208333315393</v>
      </c>
      <c r="C7400" s="47">
        <f>Eingabe!G7401</f>
        <v>1.8</v>
      </c>
      <c r="D7400" s="77">
        <v>7400</v>
      </c>
      <c r="E7400" s="47"/>
      <c r="F7400" s="25">
        <f t="shared" si="1038"/>
        <v>2.69</v>
      </c>
      <c r="G7400" s="25">
        <f>VLOOKUP(F7400,'Spezifische Werte'!$B$2:$C$4002,2,FALSE)</f>
        <v>3.715149232963236E-3</v>
      </c>
      <c r="H7400" s="25">
        <f t="shared" si="1041"/>
        <v>7.4302984659264721</v>
      </c>
      <c r="J7400" s="25">
        <f t="shared" si="1039"/>
        <v>2.7</v>
      </c>
      <c r="K7400" s="25">
        <f>VLOOKUP(J7400,'Spezifische Werte'!$B$2:$C$4002,2,FALSE)</f>
        <v>3.8225571704766847E-3</v>
      </c>
      <c r="L7400" s="25">
        <f t="shared" si="1042"/>
        <v>7.6451143409533691</v>
      </c>
      <c r="R7400" s="25">
        <v>7398</v>
      </c>
      <c r="S7400" s="25">
        <v>7397</v>
      </c>
      <c r="T7400" s="25">
        <f t="shared" si="1046"/>
        <v>1.0799308393294713E-2</v>
      </c>
      <c r="U7400" s="25">
        <f t="shared" si="1043"/>
        <v>1.1342884234592683E-2</v>
      </c>
      <c r="W7400" s="17">
        <f>Eingabe!H7401</f>
        <v>84</v>
      </c>
      <c r="X7400" s="17">
        <f t="shared" si="1044"/>
        <v>0.84</v>
      </c>
      <c r="Y7400" s="17">
        <f t="shared" si="1045"/>
        <v>80</v>
      </c>
    </row>
    <row r="7401" spans="1:25" x14ac:dyDescent="0.15">
      <c r="A7401" s="82">
        <f t="shared" si="1040"/>
        <v>11</v>
      </c>
      <c r="B7401" s="46">
        <v>43774.249999982057</v>
      </c>
      <c r="C7401" s="47">
        <f>Eingabe!G7402</f>
        <v>2</v>
      </c>
      <c r="D7401" s="77">
        <v>7401</v>
      </c>
      <c r="E7401" s="47"/>
      <c r="F7401" s="25">
        <f t="shared" si="1038"/>
        <v>2.98</v>
      </c>
      <c r="G7401" s="25">
        <f>VLOOKUP(F7401,'Spezifische Werte'!$B$2:$C$4002,2,FALSE)</f>
        <v>7.6819067373919353E-3</v>
      </c>
      <c r="H7401" s="25">
        <f t="shared" si="1041"/>
        <v>15.363813474783871</v>
      </c>
      <c r="J7401" s="25">
        <f t="shared" si="1039"/>
        <v>3</v>
      </c>
      <c r="K7401" s="25">
        <f>VLOOKUP(J7401,'Spezifische Werte'!$B$2:$C$4002,2,FALSE)</f>
        <v>8.0363231384606472E-3</v>
      </c>
      <c r="L7401" s="25">
        <f t="shared" si="1042"/>
        <v>16.072646276921294</v>
      </c>
      <c r="R7401" s="25">
        <v>7399</v>
      </c>
      <c r="S7401" s="25">
        <v>7398</v>
      </c>
      <c r="T7401" s="25">
        <f t="shared" si="1046"/>
        <v>1.0799308393294713E-2</v>
      </c>
      <c r="U7401" s="25">
        <f t="shared" si="1043"/>
        <v>1.1342884234592683E-2</v>
      </c>
      <c r="W7401" s="17">
        <f>Eingabe!H7402</f>
        <v>91</v>
      </c>
      <c r="X7401" s="17">
        <f t="shared" si="1044"/>
        <v>0.91</v>
      </c>
      <c r="Y7401" s="17">
        <f t="shared" si="1045"/>
        <v>90</v>
      </c>
    </row>
    <row r="7402" spans="1:25" x14ac:dyDescent="0.15">
      <c r="A7402" s="82">
        <f t="shared" si="1040"/>
        <v>11</v>
      </c>
      <c r="B7402" s="46">
        <v>43774.291666648722</v>
      </c>
      <c r="C7402" s="47">
        <f>Eingabe!G7403</f>
        <v>2.2000000000000002</v>
      </c>
      <c r="D7402" s="77">
        <v>7402</v>
      </c>
      <c r="E7402" s="47"/>
      <c r="F7402" s="25">
        <f t="shared" si="1038"/>
        <v>3.28</v>
      </c>
      <c r="G7402" s="25">
        <f>VLOOKUP(F7402,'Spezifische Werte'!$B$2:$C$4002,2,FALSE)</f>
        <v>1.4036237149224865E-2</v>
      </c>
      <c r="H7402" s="25">
        <f t="shared" si="1041"/>
        <v>28.07247429844973</v>
      </c>
      <c r="J7402" s="25">
        <f t="shared" si="1039"/>
        <v>3.3</v>
      </c>
      <c r="K7402" s="25">
        <f>VLOOKUP(J7402,'Spezifische Werte'!$B$2:$C$4002,2,FALSE)</f>
        <v>1.4533450192857693E-2</v>
      </c>
      <c r="L7402" s="25">
        <f t="shared" si="1042"/>
        <v>29.066900385715385</v>
      </c>
      <c r="R7402" s="25">
        <v>7400</v>
      </c>
      <c r="S7402" s="25">
        <v>7399</v>
      </c>
      <c r="T7402" s="25">
        <f t="shared" si="1046"/>
        <v>1.0799308393294713E-2</v>
      </c>
      <c r="U7402" s="25">
        <f t="shared" si="1043"/>
        <v>1.1342884234592683E-2</v>
      </c>
      <c r="W7402" s="17">
        <f>Eingabe!H7403</f>
        <v>90</v>
      </c>
      <c r="X7402" s="17">
        <f t="shared" si="1044"/>
        <v>0.9</v>
      </c>
      <c r="Y7402" s="17">
        <f t="shared" si="1045"/>
        <v>90</v>
      </c>
    </row>
    <row r="7403" spans="1:25" x14ac:dyDescent="0.15">
      <c r="A7403" s="82">
        <f t="shared" si="1040"/>
        <v>11</v>
      </c>
      <c r="B7403" s="46">
        <v>43774.333333315386</v>
      </c>
      <c r="C7403" s="47">
        <f>Eingabe!G7404</f>
        <v>1.8</v>
      </c>
      <c r="D7403" s="77">
        <v>7403</v>
      </c>
      <c r="E7403" s="47"/>
      <c r="F7403" s="25">
        <f t="shared" si="1038"/>
        <v>2.69</v>
      </c>
      <c r="G7403" s="25">
        <f>VLOOKUP(F7403,'Spezifische Werte'!$B$2:$C$4002,2,FALSE)</f>
        <v>3.715149232963236E-3</v>
      </c>
      <c r="H7403" s="25">
        <f t="shared" si="1041"/>
        <v>7.4302984659264721</v>
      </c>
      <c r="J7403" s="25">
        <f t="shared" si="1039"/>
        <v>2.7</v>
      </c>
      <c r="K7403" s="25">
        <f>VLOOKUP(J7403,'Spezifische Werte'!$B$2:$C$4002,2,FALSE)</f>
        <v>3.8225571704766847E-3</v>
      </c>
      <c r="L7403" s="25">
        <f t="shared" si="1042"/>
        <v>7.6451143409533691</v>
      </c>
      <c r="R7403" s="25">
        <v>7401</v>
      </c>
      <c r="S7403" s="25">
        <v>7400</v>
      </c>
      <c r="T7403" s="25">
        <f t="shared" si="1046"/>
        <v>1.0799308393294713E-2</v>
      </c>
      <c r="U7403" s="25">
        <f t="shared" si="1043"/>
        <v>1.1342884234592683E-2</v>
      </c>
      <c r="W7403" s="17">
        <f>Eingabe!H7404</f>
        <v>3</v>
      </c>
      <c r="X7403" s="17">
        <f t="shared" si="1044"/>
        <v>0.03</v>
      </c>
      <c r="Y7403" s="17">
        <f t="shared" si="1045"/>
        <v>0</v>
      </c>
    </row>
    <row r="7404" spans="1:25" x14ac:dyDescent="0.15">
      <c r="A7404" s="82">
        <f t="shared" si="1040"/>
        <v>11</v>
      </c>
      <c r="B7404" s="46">
        <v>43774.37499998205</v>
      </c>
      <c r="C7404" s="47">
        <f>Eingabe!G7405</f>
        <v>1.5</v>
      </c>
      <c r="D7404" s="77">
        <v>7404</v>
      </c>
      <c r="E7404" s="47"/>
      <c r="F7404" s="25">
        <f t="shared" si="1038"/>
        <v>2.2400000000000002</v>
      </c>
      <c r="G7404" s="25">
        <f>VLOOKUP(F7404,'Spezifische Werte'!$B$2:$C$4002,2,FALSE)</f>
        <v>1.1193746192255218E-3</v>
      </c>
      <c r="H7404" s="25">
        <f t="shared" si="1041"/>
        <v>2.2387492384510437</v>
      </c>
      <c r="J7404" s="25">
        <f t="shared" si="1039"/>
        <v>2.25</v>
      </c>
      <c r="K7404" s="25">
        <f>VLOOKUP(J7404,'Spezifische Werte'!$B$2:$C$4002,2,FALSE)</f>
        <v>1.1487981333340618E-3</v>
      </c>
      <c r="L7404" s="25">
        <f t="shared" si="1042"/>
        <v>2.2975962666681236</v>
      </c>
      <c r="R7404" s="25">
        <v>7402</v>
      </c>
      <c r="S7404" s="25">
        <v>7401</v>
      </c>
      <c r="T7404" s="25">
        <f t="shared" si="1046"/>
        <v>1.0799308393294713E-2</v>
      </c>
      <c r="U7404" s="25">
        <f t="shared" si="1043"/>
        <v>1.1342884234592683E-2</v>
      </c>
      <c r="W7404" s="17">
        <f>Eingabe!H7405</f>
        <v>167</v>
      </c>
      <c r="X7404" s="17">
        <f t="shared" si="1044"/>
        <v>1.67</v>
      </c>
      <c r="Y7404" s="17">
        <f t="shared" si="1045"/>
        <v>170</v>
      </c>
    </row>
    <row r="7405" spans="1:25" x14ac:dyDescent="0.15">
      <c r="A7405" s="82">
        <f t="shared" si="1040"/>
        <v>11</v>
      </c>
      <c r="B7405" s="46">
        <v>43774.416666648714</v>
      </c>
      <c r="C7405" s="47">
        <f>Eingabe!G7406</f>
        <v>2.4</v>
      </c>
      <c r="D7405" s="77">
        <v>7405</v>
      </c>
      <c r="E7405" s="47"/>
      <c r="F7405" s="25">
        <f t="shared" si="1038"/>
        <v>3.58</v>
      </c>
      <c r="G7405" s="25">
        <f>VLOOKUP(F7405,'Spezifische Werte'!$B$2:$C$4002,2,FALSE)</f>
        <v>2.2829235995572409E-2</v>
      </c>
      <c r="H7405" s="25">
        <f t="shared" si="1041"/>
        <v>45.658471991144815</v>
      </c>
      <c r="J7405" s="25">
        <f t="shared" si="1039"/>
        <v>3.6</v>
      </c>
      <c r="K7405" s="25">
        <f>VLOOKUP(J7405,'Spezifische Werte'!$B$2:$C$4002,2,FALSE)</f>
        <v>2.3596471134930203E-2</v>
      </c>
      <c r="L7405" s="25">
        <f t="shared" si="1042"/>
        <v>47.19294226986041</v>
      </c>
      <c r="R7405" s="25">
        <v>7403</v>
      </c>
      <c r="S7405" s="25">
        <v>7402</v>
      </c>
      <c r="T7405" s="25">
        <f t="shared" si="1046"/>
        <v>1.0799308393294713E-2</v>
      </c>
      <c r="U7405" s="25">
        <f t="shared" si="1043"/>
        <v>1.1342884234592683E-2</v>
      </c>
      <c r="W7405" s="17">
        <f>Eingabe!H7406</f>
        <v>7</v>
      </c>
      <c r="X7405" s="17">
        <f t="shared" si="1044"/>
        <v>7.0000000000000007E-2</v>
      </c>
      <c r="Y7405" s="17">
        <f t="shared" si="1045"/>
        <v>10</v>
      </c>
    </row>
    <row r="7406" spans="1:25" x14ac:dyDescent="0.15">
      <c r="A7406" s="82">
        <f t="shared" si="1040"/>
        <v>11</v>
      </c>
      <c r="B7406" s="46">
        <v>43774.458333315379</v>
      </c>
      <c r="C7406" s="47">
        <f>Eingabe!G7407</f>
        <v>2.4</v>
      </c>
      <c r="D7406" s="77">
        <v>7406</v>
      </c>
      <c r="E7406" s="47"/>
      <c r="F7406" s="25">
        <f t="shared" si="1038"/>
        <v>3.58</v>
      </c>
      <c r="G7406" s="25">
        <f>VLOOKUP(F7406,'Spezifische Werte'!$B$2:$C$4002,2,FALSE)</f>
        <v>2.2829235995572409E-2</v>
      </c>
      <c r="H7406" s="25">
        <f t="shared" si="1041"/>
        <v>45.658471991144815</v>
      </c>
      <c r="J7406" s="25">
        <f t="shared" si="1039"/>
        <v>3.6</v>
      </c>
      <c r="K7406" s="25">
        <f>VLOOKUP(J7406,'Spezifische Werte'!$B$2:$C$4002,2,FALSE)</f>
        <v>2.3596471134930203E-2</v>
      </c>
      <c r="L7406" s="25">
        <f t="shared" si="1042"/>
        <v>47.19294226986041</v>
      </c>
      <c r="R7406" s="25">
        <v>7404</v>
      </c>
      <c r="S7406" s="25">
        <v>7403</v>
      </c>
      <c r="T7406" s="25">
        <f t="shared" si="1046"/>
        <v>1.0799308393294713E-2</v>
      </c>
      <c r="U7406" s="25">
        <f t="shared" si="1043"/>
        <v>1.1342884234592683E-2</v>
      </c>
      <c r="W7406" s="17">
        <f>Eingabe!H7407</f>
        <v>108</v>
      </c>
      <c r="X7406" s="17">
        <f t="shared" si="1044"/>
        <v>1.08</v>
      </c>
      <c r="Y7406" s="17">
        <f t="shared" si="1045"/>
        <v>110.00000000000001</v>
      </c>
    </row>
    <row r="7407" spans="1:25" x14ac:dyDescent="0.15">
      <c r="A7407" s="82">
        <f t="shared" si="1040"/>
        <v>11</v>
      </c>
      <c r="B7407" s="46">
        <v>43774.499999982043</v>
      </c>
      <c r="C7407" s="47">
        <f>Eingabe!G7408</f>
        <v>1.9</v>
      </c>
      <c r="D7407" s="77">
        <v>7407</v>
      </c>
      <c r="E7407" s="47"/>
      <c r="F7407" s="25">
        <f t="shared" si="1038"/>
        <v>2.83</v>
      </c>
      <c r="G7407" s="25">
        <f>VLOOKUP(F7407,'Spezifische Werte'!$B$2:$C$4002,2,FALSE)</f>
        <v>5.3996541966473566E-3</v>
      </c>
      <c r="H7407" s="25">
        <f t="shared" si="1041"/>
        <v>10.799308393294714</v>
      </c>
      <c r="J7407" s="25">
        <f t="shared" si="1039"/>
        <v>2.85</v>
      </c>
      <c r="K7407" s="25">
        <f>VLOOKUP(J7407,'Spezifische Werte'!$B$2:$C$4002,2,FALSE)</f>
        <v>5.6714421172963415E-3</v>
      </c>
      <c r="L7407" s="25">
        <f t="shared" si="1042"/>
        <v>11.342884234592683</v>
      </c>
      <c r="R7407" s="25">
        <v>7405</v>
      </c>
      <c r="S7407" s="25">
        <v>7404</v>
      </c>
      <c r="T7407" s="25">
        <f t="shared" si="1046"/>
        <v>1.0799308393294713E-2</v>
      </c>
      <c r="U7407" s="25">
        <f t="shared" si="1043"/>
        <v>1.1342884234592683E-2</v>
      </c>
      <c r="W7407" s="17">
        <f>Eingabe!H7408</f>
        <v>20</v>
      </c>
      <c r="X7407" s="17">
        <f t="shared" si="1044"/>
        <v>0.2</v>
      </c>
      <c r="Y7407" s="17">
        <f t="shared" si="1045"/>
        <v>20</v>
      </c>
    </row>
    <row r="7408" spans="1:25" x14ac:dyDescent="0.15">
      <c r="A7408" s="82">
        <f t="shared" si="1040"/>
        <v>11</v>
      </c>
      <c r="B7408" s="46">
        <v>43774.541666648707</v>
      </c>
      <c r="C7408" s="47">
        <f>Eingabe!G7409</f>
        <v>2.6</v>
      </c>
      <c r="D7408" s="77">
        <v>7408</v>
      </c>
      <c r="E7408" s="47"/>
      <c r="F7408" s="25">
        <f t="shared" si="1038"/>
        <v>3.88</v>
      </c>
      <c r="G7408" s="25">
        <f>VLOOKUP(F7408,'Spezifische Werte'!$B$2:$C$4002,2,FALSE)</f>
        <v>3.5689320314118818E-2</v>
      </c>
      <c r="H7408" s="25">
        <f t="shared" si="1041"/>
        <v>71.378640628237633</v>
      </c>
      <c r="J7408" s="25">
        <f t="shared" si="1039"/>
        <v>3.9</v>
      </c>
      <c r="K7408" s="25">
        <f>VLOOKUP(J7408,'Spezifische Werte'!$B$2:$C$4002,2,FALSE)</f>
        <v>3.6613952811549305E-2</v>
      </c>
      <c r="L7408" s="25">
        <f t="shared" si="1042"/>
        <v>73.227905623098607</v>
      </c>
      <c r="R7408" s="25">
        <v>7406</v>
      </c>
      <c r="S7408" s="25">
        <v>7405</v>
      </c>
      <c r="T7408" s="25">
        <f t="shared" si="1046"/>
        <v>1.0799308393294713E-2</v>
      </c>
      <c r="U7408" s="25">
        <f t="shared" si="1043"/>
        <v>1.1342884234592683E-2</v>
      </c>
      <c r="W7408" s="17">
        <f>Eingabe!H7409</f>
        <v>53</v>
      </c>
      <c r="X7408" s="17">
        <f t="shared" si="1044"/>
        <v>0.53</v>
      </c>
      <c r="Y7408" s="17">
        <f t="shared" si="1045"/>
        <v>50</v>
      </c>
    </row>
    <row r="7409" spans="1:25" x14ac:dyDescent="0.15">
      <c r="A7409" s="82">
        <f t="shared" si="1040"/>
        <v>11</v>
      </c>
      <c r="B7409" s="46">
        <v>43774.583333315371</v>
      </c>
      <c r="C7409" s="47">
        <f>Eingabe!G7410</f>
        <v>3.3</v>
      </c>
      <c r="D7409" s="77">
        <v>7409</v>
      </c>
      <c r="E7409" s="47"/>
      <c r="F7409" s="25">
        <f t="shared" si="1038"/>
        <v>4.92</v>
      </c>
      <c r="G7409" s="25">
        <f>VLOOKUP(F7409,'Spezifische Werte'!$B$2:$C$4002,2,FALSE)</f>
        <v>8.7079957720259088E-2</v>
      </c>
      <c r="H7409" s="25">
        <f t="shared" si="1041"/>
        <v>174.15991544051818</v>
      </c>
      <c r="J7409" s="25">
        <f t="shared" si="1039"/>
        <v>4.95</v>
      </c>
      <c r="K7409" s="25">
        <f>VLOOKUP(J7409,'Spezifische Werte'!$B$2:$C$4002,2,FALSE)</f>
        <v>8.884038911585862E-2</v>
      </c>
      <c r="L7409" s="25">
        <f t="shared" si="1042"/>
        <v>177.68077823171723</v>
      </c>
      <c r="R7409" s="25">
        <v>7407</v>
      </c>
      <c r="S7409" s="25">
        <v>7406</v>
      </c>
      <c r="T7409" s="25">
        <f t="shared" si="1046"/>
        <v>1.0799308393294713E-2</v>
      </c>
      <c r="U7409" s="25">
        <f t="shared" si="1043"/>
        <v>1.1342884234592683E-2</v>
      </c>
      <c r="W7409" s="17">
        <f>Eingabe!H7410</f>
        <v>6</v>
      </c>
      <c r="X7409" s="17">
        <f t="shared" si="1044"/>
        <v>0.06</v>
      </c>
      <c r="Y7409" s="17">
        <f t="shared" si="1045"/>
        <v>10</v>
      </c>
    </row>
    <row r="7410" spans="1:25" x14ac:dyDescent="0.15">
      <c r="A7410" s="82">
        <f t="shared" si="1040"/>
        <v>11</v>
      </c>
      <c r="B7410" s="46">
        <v>43774.624999982036</v>
      </c>
      <c r="C7410" s="47">
        <f>Eingabe!G7411</f>
        <v>3.4</v>
      </c>
      <c r="D7410" s="77">
        <v>7410</v>
      </c>
      <c r="E7410" s="47"/>
      <c r="F7410" s="25">
        <f t="shared" si="1038"/>
        <v>5.07</v>
      </c>
      <c r="G7410" s="25">
        <f>VLOOKUP(F7410,'Spezifische Werte'!$B$2:$C$4002,2,FALSE)</f>
        <v>9.6185977081711158E-2</v>
      </c>
      <c r="H7410" s="25">
        <f t="shared" si="1041"/>
        <v>192.37195416342232</v>
      </c>
      <c r="J7410" s="25">
        <f t="shared" si="1039"/>
        <v>5.0999999999999996</v>
      </c>
      <c r="K7410" s="25">
        <f>VLOOKUP(J7410,'Spezifische Werte'!$B$2:$C$4002,2,FALSE)</f>
        <v>9.8097213536623304E-2</v>
      </c>
      <c r="L7410" s="25">
        <f t="shared" si="1042"/>
        <v>196.1944270732466</v>
      </c>
      <c r="R7410" s="25">
        <v>7408</v>
      </c>
      <c r="S7410" s="25">
        <v>7407</v>
      </c>
      <c r="T7410" s="25">
        <f t="shared" si="1046"/>
        <v>1.0799308393294713E-2</v>
      </c>
      <c r="U7410" s="25">
        <f t="shared" si="1043"/>
        <v>1.1342884234592683E-2</v>
      </c>
      <c r="W7410" s="17">
        <f>Eingabe!H7411</f>
        <v>65</v>
      </c>
      <c r="X7410" s="17">
        <f t="shared" si="1044"/>
        <v>0.65</v>
      </c>
      <c r="Y7410" s="17">
        <f t="shared" si="1045"/>
        <v>70</v>
      </c>
    </row>
    <row r="7411" spans="1:25" x14ac:dyDescent="0.15">
      <c r="A7411" s="82">
        <f t="shared" si="1040"/>
        <v>11</v>
      </c>
      <c r="B7411" s="46">
        <v>43774.6666666487</v>
      </c>
      <c r="C7411" s="47">
        <f>Eingabe!G7412</f>
        <v>2.6</v>
      </c>
      <c r="D7411" s="77">
        <v>7411</v>
      </c>
      <c r="E7411" s="47"/>
      <c r="F7411" s="25">
        <f t="shared" si="1038"/>
        <v>3.88</v>
      </c>
      <c r="G7411" s="25">
        <f>VLOOKUP(F7411,'Spezifische Werte'!$B$2:$C$4002,2,FALSE)</f>
        <v>3.5689320314118818E-2</v>
      </c>
      <c r="H7411" s="25">
        <f t="shared" si="1041"/>
        <v>71.378640628237633</v>
      </c>
      <c r="J7411" s="25">
        <f t="shared" si="1039"/>
        <v>3.9</v>
      </c>
      <c r="K7411" s="25">
        <f>VLOOKUP(J7411,'Spezifische Werte'!$B$2:$C$4002,2,FALSE)</f>
        <v>3.6613952811549305E-2</v>
      </c>
      <c r="L7411" s="25">
        <f t="shared" si="1042"/>
        <v>73.227905623098607</v>
      </c>
      <c r="R7411" s="25">
        <v>7409</v>
      </c>
      <c r="S7411" s="25">
        <v>7408</v>
      </c>
      <c r="T7411" s="25">
        <f t="shared" si="1046"/>
        <v>1.0799308393294713E-2</v>
      </c>
      <c r="U7411" s="25">
        <f t="shared" si="1043"/>
        <v>1.1342884234592683E-2</v>
      </c>
      <c r="W7411" s="17">
        <f>Eingabe!H7412</f>
        <v>61</v>
      </c>
      <c r="X7411" s="17">
        <f t="shared" si="1044"/>
        <v>0.61</v>
      </c>
      <c r="Y7411" s="17">
        <f t="shared" si="1045"/>
        <v>60</v>
      </c>
    </row>
    <row r="7412" spans="1:25" x14ac:dyDescent="0.15">
      <c r="A7412" s="82">
        <f t="shared" si="1040"/>
        <v>11</v>
      </c>
      <c r="B7412" s="46">
        <v>43774.708333315364</v>
      </c>
      <c r="C7412" s="47">
        <f>Eingabe!G7413</f>
        <v>2.2999999999999998</v>
      </c>
      <c r="D7412" s="77">
        <v>7412</v>
      </c>
      <c r="E7412" s="47"/>
      <c r="F7412" s="25">
        <f t="shared" si="1038"/>
        <v>3.43</v>
      </c>
      <c r="G7412" s="25">
        <f>VLOOKUP(F7412,'Spezifische Werte'!$B$2:$C$4002,2,FALSE)</f>
        <v>1.7964243573129882E-2</v>
      </c>
      <c r="H7412" s="25">
        <f t="shared" si="1041"/>
        <v>35.928487146259762</v>
      </c>
      <c r="J7412" s="25">
        <f t="shared" si="1039"/>
        <v>3.45</v>
      </c>
      <c r="K7412" s="25">
        <f>VLOOKUP(J7412,'Spezifische Werte'!$B$2:$C$4002,2,FALSE)</f>
        <v>1.8521187553697735E-2</v>
      </c>
      <c r="L7412" s="25">
        <f t="shared" si="1042"/>
        <v>37.042375107395472</v>
      </c>
      <c r="R7412" s="25">
        <v>7410</v>
      </c>
      <c r="S7412" s="25">
        <v>7409</v>
      </c>
      <c r="T7412" s="25">
        <f t="shared" si="1046"/>
        <v>1.0799308393294713E-2</v>
      </c>
      <c r="U7412" s="25">
        <f t="shared" si="1043"/>
        <v>1.1342884234592683E-2</v>
      </c>
      <c r="W7412" s="17">
        <f>Eingabe!H7413</f>
        <v>34</v>
      </c>
      <c r="X7412" s="17">
        <f t="shared" si="1044"/>
        <v>0.34</v>
      </c>
      <c r="Y7412" s="17">
        <f t="shared" si="1045"/>
        <v>30</v>
      </c>
    </row>
    <row r="7413" spans="1:25" x14ac:dyDescent="0.15">
      <c r="A7413" s="82">
        <f t="shared" si="1040"/>
        <v>11</v>
      </c>
      <c r="B7413" s="46">
        <v>43774.749999982028</v>
      </c>
      <c r="C7413" s="47">
        <f>Eingabe!G7414</f>
        <v>2.7</v>
      </c>
      <c r="D7413" s="77">
        <v>7413</v>
      </c>
      <c r="E7413" s="47"/>
      <c r="F7413" s="25">
        <f t="shared" si="1038"/>
        <v>4.03</v>
      </c>
      <c r="G7413" s="25">
        <f>VLOOKUP(F7413,'Spezifische Werte'!$B$2:$C$4002,2,FALSE)</f>
        <v>4.2666657265334036E-2</v>
      </c>
      <c r="H7413" s="25">
        <f t="shared" si="1041"/>
        <v>85.333314530668076</v>
      </c>
      <c r="J7413" s="25">
        <f t="shared" si="1039"/>
        <v>4.05</v>
      </c>
      <c r="K7413" s="25">
        <f>VLOOKUP(J7413,'Spezifische Werte'!$B$2:$C$4002,2,FALSE)</f>
        <v>4.3597034083331404E-2</v>
      </c>
      <c r="L7413" s="25">
        <f t="shared" si="1042"/>
        <v>87.194068166662802</v>
      </c>
      <c r="R7413" s="25">
        <v>7411</v>
      </c>
      <c r="S7413" s="25">
        <v>7410</v>
      </c>
      <c r="T7413" s="25">
        <f t="shared" si="1046"/>
        <v>1.0799308393294713E-2</v>
      </c>
      <c r="U7413" s="25">
        <f t="shared" si="1043"/>
        <v>1.1342884234592683E-2</v>
      </c>
      <c r="W7413" s="17">
        <f>Eingabe!H7414</f>
        <v>84</v>
      </c>
      <c r="X7413" s="17">
        <f t="shared" si="1044"/>
        <v>0.84</v>
      </c>
      <c r="Y7413" s="17">
        <f t="shared" si="1045"/>
        <v>80</v>
      </c>
    </row>
    <row r="7414" spans="1:25" x14ac:dyDescent="0.15">
      <c r="A7414" s="82">
        <f t="shared" si="1040"/>
        <v>11</v>
      </c>
      <c r="B7414" s="46">
        <v>43774.791666648693</v>
      </c>
      <c r="C7414" s="47">
        <f>Eingabe!G7415</f>
        <v>3.3</v>
      </c>
      <c r="D7414" s="77">
        <v>7414</v>
      </c>
      <c r="E7414" s="47"/>
      <c r="F7414" s="25">
        <f t="shared" si="1038"/>
        <v>4.92</v>
      </c>
      <c r="G7414" s="25">
        <f>VLOOKUP(F7414,'Spezifische Werte'!$B$2:$C$4002,2,FALSE)</f>
        <v>8.7079957720259088E-2</v>
      </c>
      <c r="H7414" s="25">
        <f t="shared" si="1041"/>
        <v>174.15991544051818</v>
      </c>
      <c r="J7414" s="25">
        <f t="shared" si="1039"/>
        <v>4.95</v>
      </c>
      <c r="K7414" s="25">
        <f>VLOOKUP(J7414,'Spezifische Werte'!$B$2:$C$4002,2,FALSE)</f>
        <v>8.884038911585862E-2</v>
      </c>
      <c r="L7414" s="25">
        <f t="shared" si="1042"/>
        <v>177.68077823171723</v>
      </c>
      <c r="R7414" s="25">
        <v>7412</v>
      </c>
      <c r="S7414" s="25">
        <v>7411</v>
      </c>
      <c r="T7414" s="25">
        <f t="shared" si="1046"/>
        <v>1.0799308393294713E-2</v>
      </c>
      <c r="U7414" s="25">
        <f t="shared" si="1043"/>
        <v>1.1342884234592683E-2</v>
      </c>
      <c r="W7414" s="17">
        <f>Eingabe!H7415</f>
        <v>111</v>
      </c>
      <c r="X7414" s="17">
        <f t="shared" si="1044"/>
        <v>1.1100000000000001</v>
      </c>
      <c r="Y7414" s="17">
        <f t="shared" si="1045"/>
        <v>110.00000000000001</v>
      </c>
    </row>
    <row r="7415" spans="1:25" x14ac:dyDescent="0.15">
      <c r="A7415" s="82">
        <f t="shared" si="1040"/>
        <v>11</v>
      </c>
      <c r="B7415" s="46">
        <v>43774.833333315357</v>
      </c>
      <c r="C7415" s="47">
        <f>Eingabe!G7416</f>
        <v>3.3</v>
      </c>
      <c r="D7415" s="77">
        <v>7415</v>
      </c>
      <c r="E7415" s="47"/>
      <c r="F7415" s="25">
        <f t="shared" si="1038"/>
        <v>4.92</v>
      </c>
      <c r="G7415" s="25">
        <f>VLOOKUP(F7415,'Spezifische Werte'!$B$2:$C$4002,2,FALSE)</f>
        <v>8.7079957720259088E-2</v>
      </c>
      <c r="H7415" s="25">
        <f t="shared" si="1041"/>
        <v>174.15991544051818</v>
      </c>
      <c r="J7415" s="25">
        <f t="shared" si="1039"/>
        <v>4.95</v>
      </c>
      <c r="K7415" s="25">
        <f>VLOOKUP(J7415,'Spezifische Werte'!$B$2:$C$4002,2,FALSE)</f>
        <v>8.884038911585862E-2</v>
      </c>
      <c r="L7415" s="25">
        <f t="shared" si="1042"/>
        <v>177.68077823171723</v>
      </c>
      <c r="R7415" s="25">
        <v>7413</v>
      </c>
      <c r="S7415" s="25">
        <v>7412</v>
      </c>
      <c r="T7415" s="25">
        <f t="shared" si="1046"/>
        <v>1.0799308393294713E-2</v>
      </c>
      <c r="U7415" s="25">
        <f t="shared" si="1043"/>
        <v>1.1342884234592683E-2</v>
      </c>
      <c r="W7415" s="17">
        <f>Eingabe!H7416</f>
        <v>89</v>
      </c>
      <c r="X7415" s="17">
        <f t="shared" si="1044"/>
        <v>0.89</v>
      </c>
      <c r="Y7415" s="17">
        <f t="shared" si="1045"/>
        <v>90</v>
      </c>
    </row>
    <row r="7416" spans="1:25" x14ac:dyDescent="0.15">
      <c r="A7416" s="82">
        <f t="shared" si="1040"/>
        <v>11</v>
      </c>
      <c r="B7416" s="46">
        <v>43774.874999982021</v>
      </c>
      <c r="C7416" s="47">
        <f>Eingabe!G7417</f>
        <v>3.9</v>
      </c>
      <c r="D7416" s="77">
        <v>7416</v>
      </c>
      <c r="E7416" s="47"/>
      <c r="F7416" s="25">
        <f t="shared" si="1038"/>
        <v>5.82</v>
      </c>
      <c r="G7416" s="25">
        <f>VLOOKUP(F7416,'Spezifische Werte'!$B$2:$C$4002,2,FALSE)</f>
        <v>0.15015933791444183</v>
      </c>
      <c r="H7416" s="25">
        <f t="shared" si="1041"/>
        <v>300.31867582888367</v>
      </c>
      <c r="J7416" s="25">
        <f t="shared" si="1039"/>
        <v>5.85</v>
      </c>
      <c r="K7416" s="25">
        <f>VLOOKUP(J7416,'Spezifische Werte'!$B$2:$C$4002,2,FALSE)</f>
        <v>0.15260213064447356</v>
      </c>
      <c r="L7416" s="25">
        <f t="shared" si="1042"/>
        <v>305.20426128894712</v>
      </c>
      <c r="R7416" s="25">
        <v>7414</v>
      </c>
      <c r="S7416" s="25">
        <v>7413</v>
      </c>
      <c r="T7416" s="25">
        <f t="shared" si="1046"/>
        <v>1.0799308393294713E-2</v>
      </c>
      <c r="U7416" s="25">
        <f t="shared" si="1043"/>
        <v>1.1342884234592683E-2</v>
      </c>
      <c r="W7416" s="17">
        <f>Eingabe!H7417</f>
        <v>90</v>
      </c>
      <c r="X7416" s="17">
        <f t="shared" si="1044"/>
        <v>0.9</v>
      </c>
      <c r="Y7416" s="17">
        <f t="shared" si="1045"/>
        <v>90</v>
      </c>
    </row>
    <row r="7417" spans="1:25" x14ac:dyDescent="0.15">
      <c r="A7417" s="82">
        <f t="shared" si="1040"/>
        <v>11</v>
      </c>
      <c r="B7417" s="46">
        <v>43774.916666648685</v>
      </c>
      <c r="C7417" s="47">
        <f>Eingabe!G7418</f>
        <v>3.9</v>
      </c>
      <c r="D7417" s="77">
        <v>7417</v>
      </c>
      <c r="E7417" s="47"/>
      <c r="F7417" s="25">
        <f t="shared" si="1038"/>
        <v>5.82</v>
      </c>
      <c r="G7417" s="25">
        <f>VLOOKUP(F7417,'Spezifische Werte'!$B$2:$C$4002,2,FALSE)</f>
        <v>0.15015933791444183</v>
      </c>
      <c r="H7417" s="25">
        <f t="shared" si="1041"/>
        <v>300.31867582888367</v>
      </c>
      <c r="J7417" s="25">
        <f t="shared" si="1039"/>
        <v>5.85</v>
      </c>
      <c r="K7417" s="25">
        <f>VLOOKUP(J7417,'Spezifische Werte'!$B$2:$C$4002,2,FALSE)</f>
        <v>0.15260213064447356</v>
      </c>
      <c r="L7417" s="25">
        <f t="shared" si="1042"/>
        <v>305.20426128894712</v>
      </c>
      <c r="R7417" s="25">
        <v>7415</v>
      </c>
      <c r="S7417" s="25">
        <v>7414</v>
      </c>
      <c r="T7417" s="25">
        <f t="shared" si="1046"/>
        <v>1.0799308393294713E-2</v>
      </c>
      <c r="U7417" s="25">
        <f t="shared" si="1043"/>
        <v>1.1342884234592683E-2</v>
      </c>
      <c r="W7417" s="17">
        <f>Eingabe!H7418</f>
        <v>49</v>
      </c>
      <c r="X7417" s="17">
        <f t="shared" si="1044"/>
        <v>0.49</v>
      </c>
      <c r="Y7417" s="17">
        <f t="shared" si="1045"/>
        <v>50</v>
      </c>
    </row>
    <row r="7418" spans="1:25" x14ac:dyDescent="0.15">
      <c r="A7418" s="82">
        <f t="shared" si="1040"/>
        <v>11</v>
      </c>
      <c r="B7418" s="46">
        <v>43774.95833331535</v>
      </c>
      <c r="C7418" s="47">
        <f>Eingabe!G7419</f>
        <v>4.0999999999999996</v>
      </c>
      <c r="D7418" s="77">
        <v>7418</v>
      </c>
      <c r="E7418" s="47"/>
      <c r="F7418" s="25">
        <f t="shared" si="1038"/>
        <v>6.12</v>
      </c>
      <c r="G7418" s="25">
        <f>VLOOKUP(F7418,'Spezifische Werte'!$B$2:$C$4002,2,FALSE)</f>
        <v>0.17636813552353289</v>
      </c>
      <c r="H7418" s="25">
        <f t="shared" si="1041"/>
        <v>352.73627104706577</v>
      </c>
      <c r="J7418" s="25">
        <f t="shared" si="1039"/>
        <v>6.15</v>
      </c>
      <c r="K7418" s="25">
        <f>VLOOKUP(J7418,'Spezifische Werte'!$B$2:$C$4002,2,FALSE)</f>
        <v>0.17921779013058811</v>
      </c>
      <c r="L7418" s="25">
        <f t="shared" si="1042"/>
        <v>358.4355802611762</v>
      </c>
      <c r="R7418" s="25">
        <v>7416</v>
      </c>
      <c r="S7418" s="25">
        <v>7415</v>
      </c>
      <c r="T7418" s="25">
        <f t="shared" si="1046"/>
        <v>1.0799308393294713E-2</v>
      </c>
      <c r="U7418" s="25">
        <f t="shared" si="1043"/>
        <v>1.1342884234592683E-2</v>
      </c>
      <c r="W7418" s="17">
        <f>Eingabe!H7419</f>
        <v>78</v>
      </c>
      <c r="X7418" s="17">
        <f t="shared" si="1044"/>
        <v>0.78</v>
      </c>
      <c r="Y7418" s="17">
        <f t="shared" si="1045"/>
        <v>80</v>
      </c>
    </row>
    <row r="7419" spans="1:25" x14ac:dyDescent="0.15">
      <c r="A7419" s="82">
        <f t="shared" si="1040"/>
        <v>11</v>
      </c>
      <c r="B7419" s="46">
        <v>43774.999999982014</v>
      </c>
      <c r="C7419" s="47">
        <f>Eingabe!G7420</f>
        <v>4.3</v>
      </c>
      <c r="D7419" s="77">
        <v>7419</v>
      </c>
      <c r="E7419" s="47"/>
      <c r="F7419" s="25">
        <f t="shared" si="1038"/>
        <v>6.41</v>
      </c>
      <c r="G7419" s="25">
        <f>VLOOKUP(F7419,'Spezifische Werte'!$B$2:$C$4002,2,FALSE)</f>
        <v>0.20539547091670399</v>
      </c>
      <c r="H7419" s="25">
        <f t="shared" si="1041"/>
        <v>410.790941833408</v>
      </c>
      <c r="J7419" s="25">
        <f t="shared" si="1039"/>
        <v>6.45</v>
      </c>
      <c r="K7419" s="25">
        <f>VLOOKUP(J7419,'Spezifische Werte'!$B$2:$C$4002,2,FALSE)</f>
        <v>0.20962714743593144</v>
      </c>
      <c r="L7419" s="25">
        <f t="shared" si="1042"/>
        <v>419.2542948718629</v>
      </c>
      <c r="R7419" s="25">
        <v>7417</v>
      </c>
      <c r="S7419" s="25">
        <v>7416</v>
      </c>
      <c r="T7419" s="25">
        <f t="shared" si="1046"/>
        <v>1.0799308393294713E-2</v>
      </c>
      <c r="U7419" s="25">
        <f t="shared" si="1043"/>
        <v>1.1342884234592683E-2</v>
      </c>
      <c r="W7419" s="17">
        <f>Eingabe!H7420</f>
        <v>71</v>
      </c>
      <c r="X7419" s="17">
        <f t="shared" si="1044"/>
        <v>0.71</v>
      </c>
      <c r="Y7419" s="17">
        <f t="shared" si="1045"/>
        <v>70</v>
      </c>
    </row>
    <row r="7420" spans="1:25" x14ac:dyDescent="0.15">
      <c r="A7420" s="82">
        <f t="shared" si="1040"/>
        <v>11</v>
      </c>
      <c r="B7420" s="46">
        <v>43775.041666648678</v>
      </c>
      <c r="C7420" s="47">
        <f>Eingabe!G7421</f>
        <v>4.3</v>
      </c>
      <c r="D7420" s="77">
        <v>7420</v>
      </c>
      <c r="E7420" s="47"/>
      <c r="F7420" s="25">
        <f t="shared" si="1038"/>
        <v>6.41</v>
      </c>
      <c r="G7420" s="25">
        <f>VLOOKUP(F7420,'Spezifische Werte'!$B$2:$C$4002,2,FALSE)</f>
        <v>0.20539547091670399</v>
      </c>
      <c r="H7420" s="25">
        <f t="shared" si="1041"/>
        <v>410.790941833408</v>
      </c>
      <c r="J7420" s="25">
        <f t="shared" si="1039"/>
        <v>6.45</v>
      </c>
      <c r="K7420" s="25">
        <f>VLOOKUP(J7420,'Spezifische Werte'!$B$2:$C$4002,2,FALSE)</f>
        <v>0.20962714743593144</v>
      </c>
      <c r="L7420" s="25">
        <f t="shared" si="1042"/>
        <v>419.2542948718629</v>
      </c>
      <c r="R7420" s="25">
        <v>7418</v>
      </c>
      <c r="S7420" s="25">
        <v>7417</v>
      </c>
      <c r="T7420" s="25">
        <f t="shared" si="1046"/>
        <v>1.0799308393294713E-2</v>
      </c>
      <c r="U7420" s="25">
        <f t="shared" si="1043"/>
        <v>1.1342884234592683E-2</v>
      </c>
      <c r="W7420" s="17">
        <f>Eingabe!H7421</f>
        <v>62</v>
      </c>
      <c r="X7420" s="17">
        <f t="shared" si="1044"/>
        <v>0.62</v>
      </c>
      <c r="Y7420" s="17">
        <f t="shared" si="1045"/>
        <v>60</v>
      </c>
    </row>
    <row r="7421" spans="1:25" x14ac:dyDescent="0.15">
      <c r="A7421" s="82">
        <f t="shared" si="1040"/>
        <v>11</v>
      </c>
      <c r="B7421" s="46">
        <v>43775.083333315342</v>
      </c>
      <c r="C7421" s="47">
        <f>Eingabe!G7422</f>
        <v>4.5999999999999996</v>
      </c>
      <c r="D7421" s="77">
        <v>7421</v>
      </c>
      <c r="E7421" s="47"/>
      <c r="F7421" s="25">
        <f t="shared" si="1038"/>
        <v>6.86</v>
      </c>
      <c r="G7421" s="25">
        <f>VLOOKUP(F7421,'Spezifische Werte'!$B$2:$C$4002,2,FALSE)</f>
        <v>0.25562320201003652</v>
      </c>
      <c r="H7421" s="25">
        <f t="shared" si="1041"/>
        <v>511.24640402007304</v>
      </c>
      <c r="J7421" s="25">
        <f t="shared" si="1039"/>
        <v>6.9</v>
      </c>
      <c r="K7421" s="25">
        <f>VLOOKUP(J7421,'Spezifische Werte'!$B$2:$C$4002,2,FALSE)</f>
        <v>0.26038765048417867</v>
      </c>
      <c r="L7421" s="25">
        <f t="shared" si="1042"/>
        <v>520.77530096835733</v>
      </c>
      <c r="R7421" s="25">
        <v>7419</v>
      </c>
      <c r="S7421" s="25">
        <v>7418</v>
      </c>
      <c r="T7421" s="25">
        <f t="shared" si="1046"/>
        <v>1.0799308393294713E-2</v>
      </c>
      <c r="U7421" s="25">
        <f t="shared" si="1043"/>
        <v>1.1342884234592683E-2</v>
      </c>
      <c r="W7421" s="17">
        <f>Eingabe!H7422</f>
        <v>81</v>
      </c>
      <c r="X7421" s="17">
        <f t="shared" si="1044"/>
        <v>0.81</v>
      </c>
      <c r="Y7421" s="17">
        <f t="shared" si="1045"/>
        <v>80</v>
      </c>
    </row>
    <row r="7422" spans="1:25" x14ac:dyDescent="0.15">
      <c r="A7422" s="82">
        <f t="shared" si="1040"/>
        <v>11</v>
      </c>
      <c r="B7422" s="46">
        <v>43775.124999982007</v>
      </c>
      <c r="C7422" s="47">
        <f>Eingabe!G7423</f>
        <v>4.7</v>
      </c>
      <c r="D7422" s="77">
        <v>7422</v>
      </c>
      <c r="E7422" s="47"/>
      <c r="F7422" s="25">
        <f t="shared" si="1038"/>
        <v>7.01</v>
      </c>
      <c r="G7422" s="25">
        <f>VLOOKUP(F7422,'Spezifische Werte'!$B$2:$C$4002,2,FALSE)</f>
        <v>0.27377270492189271</v>
      </c>
      <c r="H7422" s="25">
        <f t="shared" si="1041"/>
        <v>547.54540984378536</v>
      </c>
      <c r="J7422" s="25">
        <f t="shared" si="1039"/>
        <v>7.05</v>
      </c>
      <c r="K7422" s="25">
        <f>VLOOKUP(J7422,'Spezifische Werte'!$B$2:$C$4002,2,FALSE)</f>
        <v>0.27874593647894402</v>
      </c>
      <c r="L7422" s="25">
        <f t="shared" si="1042"/>
        <v>557.49187295788806</v>
      </c>
      <c r="R7422" s="25">
        <v>7420</v>
      </c>
      <c r="S7422" s="25">
        <v>7419</v>
      </c>
      <c r="T7422" s="25">
        <f t="shared" si="1046"/>
        <v>1.0799308393294713E-2</v>
      </c>
      <c r="U7422" s="25">
        <f t="shared" si="1043"/>
        <v>1.1342884234592683E-2</v>
      </c>
      <c r="W7422" s="17">
        <f>Eingabe!H7423</f>
        <v>92</v>
      </c>
      <c r="X7422" s="17">
        <f t="shared" si="1044"/>
        <v>0.92</v>
      </c>
      <c r="Y7422" s="17">
        <f t="shared" si="1045"/>
        <v>90</v>
      </c>
    </row>
    <row r="7423" spans="1:25" x14ac:dyDescent="0.15">
      <c r="A7423" s="82">
        <f t="shared" si="1040"/>
        <v>11</v>
      </c>
      <c r="B7423" s="46">
        <v>43775.166666648671</v>
      </c>
      <c r="C7423" s="47">
        <f>Eingabe!G7424</f>
        <v>4.5</v>
      </c>
      <c r="D7423" s="77">
        <v>7423</v>
      </c>
      <c r="E7423" s="47"/>
      <c r="F7423" s="25">
        <f t="shared" si="1038"/>
        <v>6.71</v>
      </c>
      <c r="G7423" s="25">
        <f>VLOOKUP(F7423,'Spezifische Werte'!$B$2:$C$4002,2,FALSE)</f>
        <v>0.23821819652236836</v>
      </c>
      <c r="H7423" s="25">
        <f t="shared" si="1041"/>
        <v>476.43639304473675</v>
      </c>
      <c r="J7423" s="25">
        <f t="shared" si="1039"/>
        <v>6.75</v>
      </c>
      <c r="K7423" s="25">
        <f>VLOOKUP(J7423,'Spezifische Werte'!$B$2:$C$4002,2,FALSE)</f>
        <v>0.24279032681735657</v>
      </c>
      <c r="L7423" s="25">
        <f t="shared" si="1042"/>
        <v>485.58065363471314</v>
      </c>
      <c r="R7423" s="25">
        <v>7421</v>
      </c>
      <c r="S7423" s="25">
        <v>7420</v>
      </c>
      <c r="T7423" s="25">
        <f t="shared" si="1046"/>
        <v>1.0799308393294713E-2</v>
      </c>
      <c r="U7423" s="25">
        <f t="shared" si="1043"/>
        <v>1.1342884234592683E-2</v>
      </c>
      <c r="W7423" s="17">
        <f>Eingabe!H7424</f>
        <v>79</v>
      </c>
      <c r="X7423" s="17">
        <f t="shared" si="1044"/>
        <v>0.79</v>
      </c>
      <c r="Y7423" s="17">
        <f t="shared" si="1045"/>
        <v>80</v>
      </c>
    </row>
    <row r="7424" spans="1:25" x14ac:dyDescent="0.15">
      <c r="A7424" s="82">
        <f t="shared" si="1040"/>
        <v>11</v>
      </c>
      <c r="B7424" s="46">
        <v>43775.208333315335</v>
      </c>
      <c r="C7424" s="47">
        <f>Eingabe!G7425</f>
        <v>5.5</v>
      </c>
      <c r="D7424" s="77">
        <v>7424</v>
      </c>
      <c r="E7424" s="47"/>
      <c r="F7424" s="25">
        <f t="shared" si="1038"/>
        <v>8.2100000000000009</v>
      </c>
      <c r="G7424" s="25">
        <f>VLOOKUP(F7424,'Spezifische Werte'!$B$2:$C$4002,2,FALSE)</f>
        <v>0.4465432352525967</v>
      </c>
      <c r="H7424" s="25">
        <f t="shared" si="1041"/>
        <v>893.08647050519346</v>
      </c>
      <c r="J7424" s="25">
        <f t="shared" si="1039"/>
        <v>8.25</v>
      </c>
      <c r="K7424" s="25">
        <f>VLOOKUP(J7424,'Spezifische Werte'!$B$2:$C$4002,2,FALSE)</f>
        <v>0.45308958157539997</v>
      </c>
      <c r="L7424" s="25">
        <f t="shared" si="1042"/>
        <v>906.17916315079992</v>
      </c>
      <c r="R7424" s="25">
        <v>7422</v>
      </c>
      <c r="S7424" s="25">
        <v>7421</v>
      </c>
      <c r="T7424" s="25">
        <f t="shared" si="1046"/>
        <v>1.0799308393294713E-2</v>
      </c>
      <c r="U7424" s="25">
        <f t="shared" si="1043"/>
        <v>1.1342884234592683E-2</v>
      </c>
      <c r="W7424" s="17">
        <f>Eingabe!H7425</f>
        <v>80</v>
      </c>
      <c r="X7424" s="17">
        <f t="shared" si="1044"/>
        <v>0.8</v>
      </c>
      <c r="Y7424" s="17">
        <f t="shared" si="1045"/>
        <v>80</v>
      </c>
    </row>
    <row r="7425" spans="1:25" x14ac:dyDescent="0.15">
      <c r="A7425" s="82">
        <f t="shared" si="1040"/>
        <v>11</v>
      </c>
      <c r="B7425" s="46">
        <v>43775.249999981999</v>
      </c>
      <c r="C7425" s="47">
        <f>Eingabe!G7426</f>
        <v>6</v>
      </c>
      <c r="D7425" s="77">
        <v>7425</v>
      </c>
      <c r="E7425" s="47"/>
      <c r="F7425" s="25">
        <f t="shared" si="1038"/>
        <v>8.9499999999999993</v>
      </c>
      <c r="G7425" s="25">
        <f>VLOOKUP(F7425,'Spezifische Werte'!$B$2:$C$4002,2,FALSE)</f>
        <v>0.57274769367218936</v>
      </c>
      <c r="H7425" s="25">
        <f t="shared" si="1041"/>
        <v>1145.4953873443787</v>
      </c>
      <c r="J7425" s="25">
        <f t="shared" si="1039"/>
        <v>9</v>
      </c>
      <c r="K7425" s="25">
        <f>VLOOKUP(J7425,'Spezifische Werte'!$B$2:$C$4002,2,FALSE)</f>
        <v>0.58146600886357502</v>
      </c>
      <c r="L7425" s="25">
        <f t="shared" si="1042"/>
        <v>1162.93201772715</v>
      </c>
      <c r="R7425" s="25">
        <v>7423</v>
      </c>
      <c r="S7425" s="25">
        <v>7422</v>
      </c>
      <c r="T7425" s="25">
        <f t="shared" si="1046"/>
        <v>1.0799308393294713E-2</v>
      </c>
      <c r="U7425" s="25">
        <f t="shared" si="1043"/>
        <v>1.1342884234592683E-2</v>
      </c>
      <c r="W7425" s="17">
        <f>Eingabe!H7426</f>
        <v>70</v>
      </c>
      <c r="X7425" s="17">
        <f t="shared" si="1044"/>
        <v>0.7</v>
      </c>
      <c r="Y7425" s="17">
        <f t="shared" si="1045"/>
        <v>70</v>
      </c>
    </row>
    <row r="7426" spans="1:25" x14ac:dyDescent="0.15">
      <c r="A7426" s="82">
        <f t="shared" si="1040"/>
        <v>11</v>
      </c>
      <c r="B7426" s="46">
        <v>43775.291666648664</v>
      </c>
      <c r="C7426" s="47">
        <f>Eingabe!G7427</f>
        <v>7.1</v>
      </c>
      <c r="D7426" s="77">
        <v>7426</v>
      </c>
      <c r="E7426" s="47"/>
      <c r="F7426" s="25">
        <f t="shared" si="1038"/>
        <v>10.59</v>
      </c>
      <c r="G7426" s="25">
        <f>VLOOKUP(F7426,'Spezifische Werte'!$B$2:$C$4002,2,FALSE)</f>
        <v>0.8120114567449348</v>
      </c>
      <c r="H7426" s="25">
        <f t="shared" si="1041"/>
        <v>1624.0229134898696</v>
      </c>
      <c r="J7426" s="25">
        <f t="shared" si="1039"/>
        <v>10.65</v>
      </c>
      <c r="K7426" s="25">
        <f>VLOOKUP(J7426,'Spezifische Werte'!$B$2:$C$4002,2,FALSE)</f>
        <v>0.81815187612980644</v>
      </c>
      <c r="L7426" s="25">
        <f t="shared" si="1042"/>
        <v>1636.3037522596128</v>
      </c>
      <c r="R7426" s="25">
        <v>7424</v>
      </c>
      <c r="S7426" s="25">
        <v>7423</v>
      </c>
      <c r="T7426" s="25">
        <f t="shared" si="1046"/>
        <v>1.0799308393294713E-2</v>
      </c>
      <c r="U7426" s="25">
        <f t="shared" si="1043"/>
        <v>1.1342884234592683E-2</v>
      </c>
      <c r="W7426" s="17">
        <f>Eingabe!H7427</f>
        <v>70</v>
      </c>
      <c r="X7426" s="17">
        <f t="shared" si="1044"/>
        <v>0.7</v>
      </c>
      <c r="Y7426" s="17">
        <f t="shared" si="1045"/>
        <v>70</v>
      </c>
    </row>
    <row r="7427" spans="1:25" x14ac:dyDescent="0.15">
      <c r="A7427" s="82">
        <f t="shared" si="1040"/>
        <v>11</v>
      </c>
      <c r="B7427" s="46">
        <v>43775.333333315328</v>
      </c>
      <c r="C7427" s="47">
        <f>Eingabe!G7428</f>
        <v>6.8</v>
      </c>
      <c r="D7427" s="77">
        <v>7427</v>
      </c>
      <c r="E7427" s="47"/>
      <c r="F7427" s="25">
        <f t="shared" ref="F7427:F7490" si="1047">ROUND(C7427*($O$4/$O$5)^$O$7,2)</f>
        <v>10.14</v>
      </c>
      <c r="G7427" s="25">
        <f>VLOOKUP(F7427,'Spezifische Werte'!$B$2:$C$4002,2,FALSE)</f>
        <v>0.75987049688249497</v>
      </c>
      <c r="H7427" s="25">
        <f t="shared" si="1041"/>
        <v>1519.74099376499</v>
      </c>
      <c r="J7427" s="25">
        <f t="shared" ref="J7427:J7490" si="1048">ROUND(C7427*(LN($O$4/$O$8)/LN($O$5/$O$8)),2)</f>
        <v>10.199999999999999</v>
      </c>
      <c r="K7427" s="25">
        <f>VLOOKUP(J7427,'Spezifische Werte'!$B$2:$C$4002,2,FALSE)</f>
        <v>0.76746217735576705</v>
      </c>
      <c r="L7427" s="25">
        <f t="shared" si="1042"/>
        <v>1534.9243547115341</v>
      </c>
      <c r="R7427" s="25">
        <v>7425</v>
      </c>
      <c r="S7427" s="25">
        <v>7424</v>
      </c>
      <c r="T7427" s="25">
        <f t="shared" si="1046"/>
        <v>1.0799308393294713E-2</v>
      </c>
      <c r="U7427" s="25">
        <f t="shared" si="1043"/>
        <v>1.1342884234592683E-2</v>
      </c>
      <c r="W7427" s="17">
        <f>Eingabe!H7428</f>
        <v>72</v>
      </c>
      <c r="X7427" s="17">
        <f t="shared" si="1044"/>
        <v>0.72</v>
      </c>
      <c r="Y7427" s="17">
        <f t="shared" si="1045"/>
        <v>70</v>
      </c>
    </row>
    <row r="7428" spans="1:25" x14ac:dyDescent="0.15">
      <c r="A7428" s="82">
        <f t="shared" ref="A7428:A7491" si="1049">MONTH(B7428)</f>
        <v>11</v>
      </c>
      <c r="B7428" s="46">
        <v>43775.374999981992</v>
      </c>
      <c r="C7428" s="47">
        <f>Eingabe!G7429</f>
        <v>6.8</v>
      </c>
      <c r="D7428" s="77">
        <v>7428</v>
      </c>
      <c r="E7428" s="47"/>
      <c r="F7428" s="25">
        <f t="shared" si="1047"/>
        <v>10.14</v>
      </c>
      <c r="G7428" s="25">
        <f>VLOOKUP(F7428,'Spezifische Werte'!$B$2:$C$4002,2,FALSE)</f>
        <v>0.75987049688249497</v>
      </c>
      <c r="H7428" s="25">
        <f t="shared" ref="H7428:H7491" si="1050">G7428*$O$9*1000</f>
        <v>1519.74099376499</v>
      </c>
      <c r="J7428" s="25">
        <f t="shared" si="1048"/>
        <v>10.199999999999999</v>
      </c>
      <c r="K7428" s="25">
        <f>VLOOKUP(J7428,'Spezifische Werte'!$B$2:$C$4002,2,FALSE)</f>
        <v>0.76746217735576705</v>
      </c>
      <c r="L7428" s="25">
        <f t="shared" ref="L7428:L7491" si="1051">K7428*$O$9*1000</f>
        <v>1534.9243547115341</v>
      </c>
      <c r="R7428" s="25">
        <v>7426</v>
      </c>
      <c r="S7428" s="25">
        <v>7425</v>
      </c>
      <c r="T7428" s="25">
        <f t="shared" si="1046"/>
        <v>1.0799308393294713E-2</v>
      </c>
      <c r="U7428" s="25">
        <f t="shared" ref="U7428:U7491" si="1052">LARGE($L$3:$L$8762,R7428)/1000</f>
        <v>1.1342884234592683E-2</v>
      </c>
      <c r="W7428" s="17">
        <f>Eingabe!H7429</f>
        <v>82</v>
      </c>
      <c r="X7428" s="17">
        <f t="shared" ref="X7428:X7491" si="1053">W7428/100</f>
        <v>0.82</v>
      </c>
      <c r="Y7428" s="17">
        <f t="shared" ref="Y7428:Y7491" si="1054">ROUND(X7428,1)*100</f>
        <v>80</v>
      </c>
    </row>
    <row r="7429" spans="1:25" x14ac:dyDescent="0.15">
      <c r="A7429" s="82">
        <f t="shared" si="1049"/>
        <v>11</v>
      </c>
      <c r="B7429" s="46">
        <v>43775.416666648656</v>
      </c>
      <c r="C7429" s="47">
        <f>Eingabe!G7430</f>
        <v>8.1</v>
      </c>
      <c r="D7429" s="77">
        <v>7429</v>
      </c>
      <c r="E7429" s="47"/>
      <c r="F7429" s="25">
        <f t="shared" si="1047"/>
        <v>12.08</v>
      </c>
      <c r="G7429" s="25">
        <f>VLOOKUP(F7429,'Spezifische Werte'!$B$2:$C$4002,2,FALSE)</f>
        <v>0.9174412025742027</v>
      </c>
      <c r="H7429" s="25">
        <f t="shared" si="1050"/>
        <v>1834.8824051484055</v>
      </c>
      <c r="J7429" s="25">
        <f t="shared" si="1048"/>
        <v>12.15</v>
      </c>
      <c r="K7429" s="25">
        <f>VLOOKUP(J7429,'Spezifische Werte'!$B$2:$C$4002,2,FALSE)</f>
        <v>0.92073756082866021</v>
      </c>
      <c r="L7429" s="25">
        <f t="shared" si="1051"/>
        <v>1841.4751216573204</v>
      </c>
      <c r="R7429" s="25">
        <v>7427</v>
      </c>
      <c r="S7429" s="25">
        <v>7426</v>
      </c>
      <c r="T7429" s="25">
        <f t="shared" si="1046"/>
        <v>1.0799308393294713E-2</v>
      </c>
      <c r="U7429" s="25">
        <f t="shared" si="1052"/>
        <v>1.1342884234592683E-2</v>
      </c>
      <c r="W7429" s="17">
        <f>Eingabe!H7430</f>
        <v>80</v>
      </c>
      <c r="X7429" s="17">
        <f t="shared" si="1053"/>
        <v>0.8</v>
      </c>
      <c r="Y7429" s="17">
        <f t="shared" si="1054"/>
        <v>80</v>
      </c>
    </row>
    <row r="7430" spans="1:25" x14ac:dyDescent="0.15">
      <c r="A7430" s="82">
        <f t="shared" si="1049"/>
        <v>11</v>
      </c>
      <c r="B7430" s="46">
        <v>43775.45833331532</v>
      </c>
      <c r="C7430" s="47">
        <f>Eingabe!G7431</f>
        <v>7.5</v>
      </c>
      <c r="D7430" s="77">
        <v>7430</v>
      </c>
      <c r="E7430" s="47"/>
      <c r="F7430" s="25">
        <f t="shared" si="1047"/>
        <v>11.19</v>
      </c>
      <c r="G7430" s="25">
        <f>VLOOKUP(F7430,'Spezifische Werte'!$B$2:$C$4002,2,FALSE)</f>
        <v>0.86519023501556369</v>
      </c>
      <c r="H7430" s="25">
        <f t="shared" si="1050"/>
        <v>1730.3804700311273</v>
      </c>
      <c r="J7430" s="25">
        <f t="shared" si="1048"/>
        <v>11.25</v>
      </c>
      <c r="K7430" s="25">
        <f>VLOOKUP(J7430,'Spezifische Werte'!$B$2:$C$4002,2,FALSE)</f>
        <v>0.86955373483519349</v>
      </c>
      <c r="L7430" s="25">
        <f t="shared" si="1051"/>
        <v>1739.107469670387</v>
      </c>
      <c r="R7430" s="25">
        <v>7428</v>
      </c>
      <c r="S7430" s="25">
        <v>7427</v>
      </c>
      <c r="T7430" s="25">
        <f t="shared" ref="T7430:T7493" si="1055">LARGE($H$3:$H$8762,R7430)/1000</f>
        <v>1.0799308393294713E-2</v>
      </c>
      <c r="U7430" s="25">
        <f t="shared" si="1052"/>
        <v>1.1342884234592683E-2</v>
      </c>
      <c r="W7430" s="17">
        <f>Eingabe!H7431</f>
        <v>81</v>
      </c>
      <c r="X7430" s="17">
        <f t="shared" si="1053"/>
        <v>0.81</v>
      </c>
      <c r="Y7430" s="17">
        <f t="shared" si="1054"/>
        <v>80</v>
      </c>
    </row>
    <row r="7431" spans="1:25" x14ac:dyDescent="0.15">
      <c r="A7431" s="82">
        <f t="shared" si="1049"/>
        <v>11</v>
      </c>
      <c r="B7431" s="46">
        <v>43775.499999981985</v>
      </c>
      <c r="C7431" s="47">
        <f>Eingabe!G7432</f>
        <v>7.5</v>
      </c>
      <c r="D7431" s="77">
        <v>7431</v>
      </c>
      <c r="E7431" s="47"/>
      <c r="F7431" s="25">
        <f t="shared" si="1047"/>
        <v>11.19</v>
      </c>
      <c r="G7431" s="25">
        <f>VLOOKUP(F7431,'Spezifische Werte'!$B$2:$C$4002,2,FALSE)</f>
        <v>0.86519023501556369</v>
      </c>
      <c r="H7431" s="25">
        <f t="shared" si="1050"/>
        <v>1730.3804700311273</v>
      </c>
      <c r="J7431" s="25">
        <f t="shared" si="1048"/>
        <v>11.25</v>
      </c>
      <c r="K7431" s="25">
        <f>VLOOKUP(J7431,'Spezifische Werte'!$B$2:$C$4002,2,FALSE)</f>
        <v>0.86955373483519349</v>
      </c>
      <c r="L7431" s="25">
        <f t="shared" si="1051"/>
        <v>1739.107469670387</v>
      </c>
      <c r="R7431" s="25">
        <v>7429</v>
      </c>
      <c r="S7431" s="25">
        <v>7428</v>
      </c>
      <c r="T7431" s="25">
        <f t="shared" si="1055"/>
        <v>1.0799308393294713E-2</v>
      </c>
      <c r="U7431" s="25">
        <f t="shared" si="1052"/>
        <v>1.1342884234592683E-2</v>
      </c>
      <c r="W7431" s="17">
        <f>Eingabe!H7432</f>
        <v>78</v>
      </c>
      <c r="X7431" s="17">
        <f t="shared" si="1053"/>
        <v>0.78</v>
      </c>
      <c r="Y7431" s="17">
        <f t="shared" si="1054"/>
        <v>80</v>
      </c>
    </row>
    <row r="7432" spans="1:25" x14ac:dyDescent="0.15">
      <c r="A7432" s="82">
        <f t="shared" si="1049"/>
        <v>11</v>
      </c>
      <c r="B7432" s="46">
        <v>43775.541666648649</v>
      </c>
      <c r="C7432" s="47">
        <f>Eingabe!G7433</f>
        <v>6.3</v>
      </c>
      <c r="D7432" s="77">
        <v>7432</v>
      </c>
      <c r="E7432" s="47"/>
      <c r="F7432" s="25">
        <f t="shared" si="1047"/>
        <v>9.4</v>
      </c>
      <c r="G7432" s="25">
        <f>VLOOKUP(F7432,'Spezifische Werte'!$B$2:$C$4002,2,FALSE)</f>
        <v>0.65003553309220252</v>
      </c>
      <c r="H7432" s="25">
        <f t="shared" si="1050"/>
        <v>1300.071066184405</v>
      </c>
      <c r="J7432" s="25">
        <f t="shared" si="1048"/>
        <v>9.4499999999999993</v>
      </c>
      <c r="K7432" s="25">
        <f>VLOOKUP(J7432,'Spezifische Werte'!$B$2:$C$4002,2,FALSE)</f>
        <v>0.65830260757456582</v>
      </c>
      <c r="L7432" s="25">
        <f t="shared" si="1051"/>
        <v>1316.6052151491317</v>
      </c>
      <c r="R7432" s="25">
        <v>7430</v>
      </c>
      <c r="S7432" s="25">
        <v>7429</v>
      </c>
      <c r="T7432" s="25">
        <f t="shared" si="1055"/>
        <v>1.0799308393294713E-2</v>
      </c>
      <c r="U7432" s="25">
        <f t="shared" si="1052"/>
        <v>1.1342884234592683E-2</v>
      </c>
      <c r="W7432" s="17">
        <f>Eingabe!H7433</f>
        <v>80</v>
      </c>
      <c r="X7432" s="17">
        <f t="shared" si="1053"/>
        <v>0.8</v>
      </c>
      <c r="Y7432" s="17">
        <f t="shared" si="1054"/>
        <v>80</v>
      </c>
    </row>
    <row r="7433" spans="1:25" x14ac:dyDescent="0.15">
      <c r="A7433" s="82">
        <f t="shared" si="1049"/>
        <v>11</v>
      </c>
      <c r="B7433" s="46">
        <v>43775.583333315313</v>
      </c>
      <c r="C7433" s="47">
        <f>Eingabe!G7434</f>
        <v>7.1</v>
      </c>
      <c r="D7433" s="77">
        <v>7433</v>
      </c>
      <c r="E7433" s="47"/>
      <c r="F7433" s="25">
        <f t="shared" si="1047"/>
        <v>10.59</v>
      </c>
      <c r="G7433" s="25">
        <f>VLOOKUP(F7433,'Spezifische Werte'!$B$2:$C$4002,2,FALSE)</f>
        <v>0.8120114567449348</v>
      </c>
      <c r="H7433" s="25">
        <f t="shared" si="1050"/>
        <v>1624.0229134898696</v>
      </c>
      <c r="J7433" s="25">
        <f t="shared" si="1048"/>
        <v>10.65</v>
      </c>
      <c r="K7433" s="25">
        <f>VLOOKUP(J7433,'Spezifische Werte'!$B$2:$C$4002,2,FALSE)</f>
        <v>0.81815187612980644</v>
      </c>
      <c r="L7433" s="25">
        <f t="shared" si="1051"/>
        <v>1636.3037522596128</v>
      </c>
      <c r="R7433" s="25">
        <v>7431</v>
      </c>
      <c r="S7433" s="25">
        <v>7430</v>
      </c>
      <c r="T7433" s="25">
        <f t="shared" si="1055"/>
        <v>7.430298465926472E-3</v>
      </c>
      <c r="U7433" s="25">
        <f t="shared" si="1052"/>
        <v>7.6451143409533694E-3</v>
      </c>
      <c r="W7433" s="17">
        <f>Eingabe!H7434</f>
        <v>79</v>
      </c>
      <c r="X7433" s="17">
        <f t="shared" si="1053"/>
        <v>0.79</v>
      </c>
      <c r="Y7433" s="17">
        <f t="shared" si="1054"/>
        <v>80</v>
      </c>
    </row>
    <row r="7434" spans="1:25" x14ac:dyDescent="0.15">
      <c r="A7434" s="82">
        <f t="shared" si="1049"/>
        <v>11</v>
      </c>
      <c r="B7434" s="46">
        <v>43775.624999981977</v>
      </c>
      <c r="C7434" s="47">
        <f>Eingabe!G7435</f>
        <v>5.8</v>
      </c>
      <c r="D7434" s="77">
        <v>7434</v>
      </c>
      <c r="E7434" s="47"/>
      <c r="F7434" s="25">
        <f t="shared" si="1047"/>
        <v>8.65</v>
      </c>
      <c r="G7434" s="25">
        <f>VLOOKUP(F7434,'Spezifische Werte'!$B$2:$C$4002,2,FALSE)</f>
        <v>0.52059998612319236</v>
      </c>
      <c r="H7434" s="25">
        <f t="shared" si="1050"/>
        <v>1041.1999722463847</v>
      </c>
      <c r="J7434" s="25">
        <f t="shared" si="1048"/>
        <v>8.6999999999999993</v>
      </c>
      <c r="K7434" s="25">
        <f>VLOOKUP(J7434,'Spezifische Werte'!$B$2:$C$4002,2,FALSE)</f>
        <v>0.52924251604798966</v>
      </c>
      <c r="L7434" s="25">
        <f t="shared" si="1051"/>
        <v>1058.4850320959792</v>
      </c>
      <c r="R7434" s="25">
        <v>7432</v>
      </c>
      <c r="S7434" s="25">
        <v>7431</v>
      </c>
      <c r="T7434" s="25">
        <f t="shared" si="1055"/>
        <v>7.430298465926472E-3</v>
      </c>
      <c r="U7434" s="25">
        <f t="shared" si="1052"/>
        <v>7.6451143409533694E-3</v>
      </c>
      <c r="W7434" s="17">
        <f>Eingabe!H7435</f>
        <v>79</v>
      </c>
      <c r="X7434" s="17">
        <f t="shared" si="1053"/>
        <v>0.79</v>
      </c>
      <c r="Y7434" s="17">
        <f t="shared" si="1054"/>
        <v>80</v>
      </c>
    </row>
    <row r="7435" spans="1:25" x14ac:dyDescent="0.15">
      <c r="A7435" s="82">
        <f t="shared" si="1049"/>
        <v>11</v>
      </c>
      <c r="B7435" s="46">
        <v>43775.666666648642</v>
      </c>
      <c r="C7435" s="47">
        <f>Eingabe!G7436</f>
        <v>6.3</v>
      </c>
      <c r="D7435" s="77">
        <v>7435</v>
      </c>
      <c r="E7435" s="47"/>
      <c r="F7435" s="25">
        <f t="shared" si="1047"/>
        <v>9.4</v>
      </c>
      <c r="G7435" s="25">
        <f>VLOOKUP(F7435,'Spezifische Werte'!$B$2:$C$4002,2,FALSE)</f>
        <v>0.65003553309220252</v>
      </c>
      <c r="H7435" s="25">
        <f t="shared" si="1050"/>
        <v>1300.071066184405</v>
      </c>
      <c r="J7435" s="25">
        <f t="shared" si="1048"/>
        <v>9.4499999999999993</v>
      </c>
      <c r="K7435" s="25">
        <f>VLOOKUP(J7435,'Spezifische Werte'!$B$2:$C$4002,2,FALSE)</f>
        <v>0.65830260757456582</v>
      </c>
      <c r="L7435" s="25">
        <f t="shared" si="1051"/>
        <v>1316.6052151491317</v>
      </c>
      <c r="R7435" s="25">
        <v>7433</v>
      </c>
      <c r="S7435" s="25">
        <v>7432</v>
      </c>
      <c r="T7435" s="25">
        <f t="shared" si="1055"/>
        <v>7.430298465926472E-3</v>
      </c>
      <c r="U7435" s="25">
        <f t="shared" si="1052"/>
        <v>7.6451143409533694E-3</v>
      </c>
      <c r="W7435" s="17">
        <f>Eingabe!H7436</f>
        <v>81</v>
      </c>
      <c r="X7435" s="17">
        <f t="shared" si="1053"/>
        <v>0.81</v>
      </c>
      <c r="Y7435" s="17">
        <f t="shared" si="1054"/>
        <v>80</v>
      </c>
    </row>
    <row r="7436" spans="1:25" x14ac:dyDescent="0.15">
      <c r="A7436" s="82">
        <f t="shared" si="1049"/>
        <v>11</v>
      </c>
      <c r="B7436" s="46">
        <v>43775.708333315306</v>
      </c>
      <c r="C7436" s="47">
        <f>Eingabe!G7437</f>
        <v>6.8</v>
      </c>
      <c r="D7436" s="77">
        <v>7436</v>
      </c>
      <c r="E7436" s="47"/>
      <c r="F7436" s="25">
        <f t="shared" si="1047"/>
        <v>10.14</v>
      </c>
      <c r="G7436" s="25">
        <f>VLOOKUP(F7436,'Spezifische Werte'!$B$2:$C$4002,2,FALSE)</f>
        <v>0.75987049688249497</v>
      </c>
      <c r="H7436" s="25">
        <f t="shared" si="1050"/>
        <v>1519.74099376499</v>
      </c>
      <c r="J7436" s="25">
        <f t="shared" si="1048"/>
        <v>10.199999999999999</v>
      </c>
      <c r="K7436" s="25">
        <f>VLOOKUP(J7436,'Spezifische Werte'!$B$2:$C$4002,2,FALSE)</f>
        <v>0.76746217735576705</v>
      </c>
      <c r="L7436" s="25">
        <f t="shared" si="1051"/>
        <v>1534.9243547115341</v>
      </c>
      <c r="R7436" s="25">
        <v>7434</v>
      </c>
      <c r="S7436" s="25">
        <v>7433</v>
      </c>
      <c r="T7436" s="25">
        <f t="shared" si="1055"/>
        <v>7.430298465926472E-3</v>
      </c>
      <c r="U7436" s="25">
        <f t="shared" si="1052"/>
        <v>7.6451143409533694E-3</v>
      </c>
      <c r="W7436" s="17">
        <f>Eingabe!H7437</f>
        <v>80</v>
      </c>
      <c r="X7436" s="17">
        <f t="shared" si="1053"/>
        <v>0.8</v>
      </c>
      <c r="Y7436" s="17">
        <f t="shared" si="1054"/>
        <v>80</v>
      </c>
    </row>
    <row r="7437" spans="1:25" x14ac:dyDescent="0.15">
      <c r="A7437" s="82">
        <f t="shared" si="1049"/>
        <v>11</v>
      </c>
      <c r="B7437" s="46">
        <v>43775.74999998197</v>
      </c>
      <c r="C7437" s="47">
        <f>Eingabe!G7438</f>
        <v>6.4</v>
      </c>
      <c r="D7437" s="77">
        <v>7437</v>
      </c>
      <c r="E7437" s="47"/>
      <c r="F7437" s="25">
        <f t="shared" si="1047"/>
        <v>9.5500000000000007</v>
      </c>
      <c r="G7437" s="25">
        <f>VLOOKUP(F7437,'Spezifische Werte'!$B$2:$C$4002,2,FALSE)</f>
        <v>0.67451952571721774</v>
      </c>
      <c r="H7437" s="25">
        <f t="shared" si="1050"/>
        <v>1349.0390514344356</v>
      </c>
      <c r="J7437" s="25">
        <f t="shared" si="1048"/>
        <v>9.6</v>
      </c>
      <c r="K7437" s="25">
        <f>VLOOKUP(J7437,'Spezifische Werte'!$B$2:$C$4002,2,FALSE)</f>
        <v>0.6824555696232707</v>
      </c>
      <c r="L7437" s="25">
        <f t="shared" si="1051"/>
        <v>1364.9111392465413</v>
      </c>
      <c r="R7437" s="25">
        <v>7435</v>
      </c>
      <c r="S7437" s="25">
        <v>7434</v>
      </c>
      <c r="T7437" s="25">
        <f t="shared" si="1055"/>
        <v>7.430298465926472E-3</v>
      </c>
      <c r="U7437" s="25">
        <f t="shared" si="1052"/>
        <v>7.6451143409533694E-3</v>
      </c>
      <c r="W7437" s="17">
        <f>Eingabe!H7438</f>
        <v>80</v>
      </c>
      <c r="X7437" s="17">
        <f t="shared" si="1053"/>
        <v>0.8</v>
      </c>
      <c r="Y7437" s="17">
        <f t="shared" si="1054"/>
        <v>80</v>
      </c>
    </row>
    <row r="7438" spans="1:25" x14ac:dyDescent="0.15">
      <c r="A7438" s="82">
        <f t="shared" si="1049"/>
        <v>11</v>
      </c>
      <c r="B7438" s="46">
        <v>43775.791666648634</v>
      </c>
      <c r="C7438" s="47">
        <f>Eingabe!G7439</f>
        <v>6.5</v>
      </c>
      <c r="D7438" s="77">
        <v>7438</v>
      </c>
      <c r="E7438" s="47"/>
      <c r="F7438" s="25">
        <f t="shared" si="1047"/>
        <v>9.6999999999999993</v>
      </c>
      <c r="G7438" s="25">
        <f>VLOOKUP(F7438,'Spezifische Werte'!$B$2:$C$4002,2,FALSE)</f>
        <v>0.69796521003178913</v>
      </c>
      <c r="H7438" s="25">
        <f t="shared" si="1050"/>
        <v>1395.9304200635784</v>
      </c>
      <c r="J7438" s="25">
        <f t="shared" si="1048"/>
        <v>9.75</v>
      </c>
      <c r="K7438" s="25">
        <f>VLOOKUP(J7438,'Spezifische Werte'!$B$2:$C$4002,2,FALSE)</f>
        <v>0.70553224205682485</v>
      </c>
      <c r="L7438" s="25">
        <f t="shared" si="1051"/>
        <v>1411.0644841136498</v>
      </c>
      <c r="R7438" s="25">
        <v>7436</v>
      </c>
      <c r="S7438" s="25">
        <v>7435</v>
      </c>
      <c r="T7438" s="25">
        <f t="shared" si="1055"/>
        <v>7.430298465926472E-3</v>
      </c>
      <c r="U7438" s="25">
        <f t="shared" si="1052"/>
        <v>7.6451143409533694E-3</v>
      </c>
      <c r="W7438" s="17">
        <f>Eingabe!H7439</f>
        <v>76</v>
      </c>
      <c r="X7438" s="17">
        <f t="shared" si="1053"/>
        <v>0.76</v>
      </c>
      <c r="Y7438" s="17">
        <f t="shared" si="1054"/>
        <v>80</v>
      </c>
    </row>
    <row r="7439" spans="1:25" x14ac:dyDescent="0.15">
      <c r="A7439" s="82">
        <f t="shared" si="1049"/>
        <v>11</v>
      </c>
      <c r="B7439" s="46">
        <v>43775.833333315299</v>
      </c>
      <c r="C7439" s="47">
        <f>Eingabe!G7440</f>
        <v>6.8</v>
      </c>
      <c r="D7439" s="77">
        <v>7439</v>
      </c>
      <c r="E7439" s="47"/>
      <c r="F7439" s="25">
        <f t="shared" si="1047"/>
        <v>10.14</v>
      </c>
      <c r="G7439" s="25">
        <f>VLOOKUP(F7439,'Spezifische Werte'!$B$2:$C$4002,2,FALSE)</f>
        <v>0.75987049688249497</v>
      </c>
      <c r="H7439" s="25">
        <f t="shared" si="1050"/>
        <v>1519.74099376499</v>
      </c>
      <c r="J7439" s="25">
        <f t="shared" si="1048"/>
        <v>10.199999999999999</v>
      </c>
      <c r="K7439" s="25">
        <f>VLOOKUP(J7439,'Spezifische Werte'!$B$2:$C$4002,2,FALSE)</f>
        <v>0.76746217735576705</v>
      </c>
      <c r="L7439" s="25">
        <f t="shared" si="1051"/>
        <v>1534.9243547115341</v>
      </c>
      <c r="R7439" s="25">
        <v>7437</v>
      </c>
      <c r="S7439" s="25">
        <v>7436</v>
      </c>
      <c r="T7439" s="25">
        <f t="shared" si="1055"/>
        <v>7.430298465926472E-3</v>
      </c>
      <c r="U7439" s="25">
        <f t="shared" si="1052"/>
        <v>7.6451143409533694E-3</v>
      </c>
      <c r="W7439" s="17">
        <f>Eingabe!H7440</f>
        <v>78</v>
      </c>
      <c r="X7439" s="17">
        <f t="shared" si="1053"/>
        <v>0.78</v>
      </c>
      <c r="Y7439" s="17">
        <f t="shared" si="1054"/>
        <v>80</v>
      </c>
    </row>
    <row r="7440" spans="1:25" x14ac:dyDescent="0.15">
      <c r="A7440" s="82">
        <f t="shared" si="1049"/>
        <v>11</v>
      </c>
      <c r="B7440" s="46">
        <v>43775.874999981963</v>
      </c>
      <c r="C7440" s="47">
        <f>Eingabe!G7441</f>
        <v>6.3</v>
      </c>
      <c r="D7440" s="77">
        <v>7440</v>
      </c>
      <c r="E7440" s="47"/>
      <c r="F7440" s="25">
        <f t="shared" si="1047"/>
        <v>9.4</v>
      </c>
      <c r="G7440" s="25">
        <f>VLOOKUP(F7440,'Spezifische Werte'!$B$2:$C$4002,2,FALSE)</f>
        <v>0.65003553309220252</v>
      </c>
      <c r="H7440" s="25">
        <f t="shared" si="1050"/>
        <v>1300.071066184405</v>
      </c>
      <c r="J7440" s="25">
        <f t="shared" si="1048"/>
        <v>9.4499999999999993</v>
      </c>
      <c r="K7440" s="25">
        <f>VLOOKUP(J7440,'Spezifische Werte'!$B$2:$C$4002,2,FALSE)</f>
        <v>0.65830260757456582</v>
      </c>
      <c r="L7440" s="25">
        <f t="shared" si="1051"/>
        <v>1316.6052151491317</v>
      </c>
      <c r="R7440" s="25">
        <v>7438</v>
      </c>
      <c r="S7440" s="25">
        <v>7437</v>
      </c>
      <c r="T7440" s="25">
        <f t="shared" si="1055"/>
        <v>7.430298465926472E-3</v>
      </c>
      <c r="U7440" s="25">
        <f t="shared" si="1052"/>
        <v>7.6451143409533694E-3</v>
      </c>
      <c r="W7440" s="17">
        <f>Eingabe!H7441</f>
        <v>83</v>
      </c>
      <c r="X7440" s="17">
        <f t="shared" si="1053"/>
        <v>0.83</v>
      </c>
      <c r="Y7440" s="17">
        <f t="shared" si="1054"/>
        <v>80</v>
      </c>
    </row>
    <row r="7441" spans="1:25" x14ac:dyDescent="0.15">
      <c r="A7441" s="82">
        <f t="shared" si="1049"/>
        <v>11</v>
      </c>
      <c r="B7441" s="46">
        <v>43775.916666648627</v>
      </c>
      <c r="C7441" s="47">
        <f>Eingabe!G7442</f>
        <v>5.8</v>
      </c>
      <c r="D7441" s="77">
        <v>7441</v>
      </c>
      <c r="E7441" s="47"/>
      <c r="F7441" s="25">
        <f t="shared" si="1047"/>
        <v>8.65</v>
      </c>
      <c r="G7441" s="25">
        <f>VLOOKUP(F7441,'Spezifische Werte'!$B$2:$C$4002,2,FALSE)</f>
        <v>0.52059998612319236</v>
      </c>
      <c r="H7441" s="25">
        <f t="shared" si="1050"/>
        <v>1041.1999722463847</v>
      </c>
      <c r="J7441" s="25">
        <f t="shared" si="1048"/>
        <v>8.6999999999999993</v>
      </c>
      <c r="K7441" s="25">
        <f>VLOOKUP(J7441,'Spezifische Werte'!$B$2:$C$4002,2,FALSE)</f>
        <v>0.52924251604798966</v>
      </c>
      <c r="L7441" s="25">
        <f t="shared" si="1051"/>
        <v>1058.4850320959792</v>
      </c>
      <c r="R7441" s="25">
        <v>7439</v>
      </c>
      <c r="S7441" s="25">
        <v>7438</v>
      </c>
      <c r="T7441" s="25">
        <f t="shared" si="1055"/>
        <v>7.430298465926472E-3</v>
      </c>
      <c r="U7441" s="25">
        <f t="shared" si="1052"/>
        <v>7.6451143409533694E-3</v>
      </c>
      <c r="W7441" s="17">
        <f>Eingabe!H7442</f>
        <v>81</v>
      </c>
      <c r="X7441" s="17">
        <f t="shared" si="1053"/>
        <v>0.81</v>
      </c>
      <c r="Y7441" s="17">
        <f t="shared" si="1054"/>
        <v>80</v>
      </c>
    </row>
    <row r="7442" spans="1:25" x14ac:dyDescent="0.15">
      <c r="A7442" s="82">
        <f t="shared" si="1049"/>
        <v>11</v>
      </c>
      <c r="B7442" s="46">
        <v>43775.958333315291</v>
      </c>
      <c r="C7442" s="47">
        <f>Eingabe!G7443</f>
        <v>5.8</v>
      </c>
      <c r="D7442" s="77">
        <v>7442</v>
      </c>
      <c r="E7442" s="47"/>
      <c r="F7442" s="25">
        <f t="shared" si="1047"/>
        <v>8.65</v>
      </c>
      <c r="G7442" s="25">
        <f>VLOOKUP(F7442,'Spezifische Werte'!$B$2:$C$4002,2,FALSE)</f>
        <v>0.52059998612319236</v>
      </c>
      <c r="H7442" s="25">
        <f t="shared" si="1050"/>
        <v>1041.1999722463847</v>
      </c>
      <c r="J7442" s="25">
        <f t="shared" si="1048"/>
        <v>8.6999999999999993</v>
      </c>
      <c r="K7442" s="25">
        <f>VLOOKUP(J7442,'Spezifische Werte'!$B$2:$C$4002,2,FALSE)</f>
        <v>0.52924251604798966</v>
      </c>
      <c r="L7442" s="25">
        <f t="shared" si="1051"/>
        <v>1058.4850320959792</v>
      </c>
      <c r="R7442" s="25">
        <v>7440</v>
      </c>
      <c r="S7442" s="25">
        <v>7439</v>
      </c>
      <c r="T7442" s="25">
        <f t="shared" si="1055"/>
        <v>7.430298465926472E-3</v>
      </c>
      <c r="U7442" s="25">
        <f t="shared" si="1052"/>
        <v>7.6451143409533694E-3</v>
      </c>
      <c r="W7442" s="17">
        <f>Eingabe!H7443</f>
        <v>79</v>
      </c>
      <c r="X7442" s="17">
        <f t="shared" si="1053"/>
        <v>0.79</v>
      </c>
      <c r="Y7442" s="17">
        <f t="shared" si="1054"/>
        <v>80</v>
      </c>
    </row>
    <row r="7443" spans="1:25" x14ac:dyDescent="0.15">
      <c r="A7443" s="82">
        <f t="shared" si="1049"/>
        <v>11</v>
      </c>
      <c r="B7443" s="46">
        <v>43775.999999981956</v>
      </c>
      <c r="C7443" s="47">
        <f>Eingabe!G7444</f>
        <v>4.5999999999999996</v>
      </c>
      <c r="D7443" s="77">
        <v>7443</v>
      </c>
      <c r="E7443" s="47"/>
      <c r="F7443" s="25">
        <f t="shared" si="1047"/>
        <v>6.86</v>
      </c>
      <c r="G7443" s="25">
        <f>VLOOKUP(F7443,'Spezifische Werte'!$B$2:$C$4002,2,FALSE)</f>
        <v>0.25562320201003652</v>
      </c>
      <c r="H7443" s="25">
        <f t="shared" si="1050"/>
        <v>511.24640402007304</v>
      </c>
      <c r="J7443" s="25">
        <f t="shared" si="1048"/>
        <v>6.9</v>
      </c>
      <c r="K7443" s="25">
        <f>VLOOKUP(J7443,'Spezifische Werte'!$B$2:$C$4002,2,FALSE)</f>
        <v>0.26038765048417867</v>
      </c>
      <c r="L7443" s="25">
        <f t="shared" si="1051"/>
        <v>520.77530096835733</v>
      </c>
      <c r="R7443" s="25">
        <v>7441</v>
      </c>
      <c r="S7443" s="25">
        <v>7440</v>
      </c>
      <c r="T7443" s="25">
        <f t="shared" si="1055"/>
        <v>7.430298465926472E-3</v>
      </c>
      <c r="U7443" s="25">
        <f t="shared" si="1052"/>
        <v>7.6451143409533694E-3</v>
      </c>
      <c r="W7443" s="17">
        <f>Eingabe!H7444</f>
        <v>84</v>
      </c>
      <c r="X7443" s="17">
        <f t="shared" si="1053"/>
        <v>0.84</v>
      </c>
      <c r="Y7443" s="17">
        <f t="shared" si="1054"/>
        <v>80</v>
      </c>
    </row>
    <row r="7444" spans="1:25" x14ac:dyDescent="0.15">
      <c r="A7444" s="82">
        <f t="shared" si="1049"/>
        <v>11</v>
      </c>
      <c r="B7444" s="46">
        <v>43776.04166664862</v>
      </c>
      <c r="C7444" s="47">
        <f>Eingabe!G7445</f>
        <v>5.7</v>
      </c>
      <c r="D7444" s="77">
        <v>7444</v>
      </c>
      <c r="E7444" s="47"/>
      <c r="F7444" s="25">
        <f t="shared" si="1047"/>
        <v>8.5</v>
      </c>
      <c r="G7444" s="25">
        <f>VLOOKUP(F7444,'Spezifische Werte'!$B$2:$C$4002,2,FALSE)</f>
        <v>0.49489541709216678</v>
      </c>
      <c r="H7444" s="25">
        <f t="shared" si="1050"/>
        <v>989.79083418433356</v>
      </c>
      <c r="J7444" s="25">
        <f t="shared" si="1048"/>
        <v>8.5500000000000007</v>
      </c>
      <c r="K7444" s="25">
        <f>VLOOKUP(J7444,'Spezifische Werte'!$B$2:$C$4002,2,FALSE)</f>
        <v>0.50342054722621021</v>
      </c>
      <c r="L7444" s="25">
        <f t="shared" si="1051"/>
        <v>1006.8410944524204</v>
      </c>
      <c r="R7444" s="25">
        <v>7442</v>
      </c>
      <c r="S7444" s="25">
        <v>7441</v>
      </c>
      <c r="T7444" s="25">
        <f t="shared" si="1055"/>
        <v>7.430298465926472E-3</v>
      </c>
      <c r="U7444" s="25">
        <f t="shared" si="1052"/>
        <v>7.6451143409533694E-3</v>
      </c>
      <c r="W7444" s="17">
        <f>Eingabe!H7445</f>
        <v>81</v>
      </c>
      <c r="X7444" s="17">
        <f t="shared" si="1053"/>
        <v>0.81</v>
      </c>
      <c r="Y7444" s="17">
        <f t="shared" si="1054"/>
        <v>80</v>
      </c>
    </row>
    <row r="7445" spans="1:25" x14ac:dyDescent="0.15">
      <c r="A7445" s="82">
        <f t="shared" si="1049"/>
        <v>11</v>
      </c>
      <c r="B7445" s="46">
        <v>43776.083333315284</v>
      </c>
      <c r="C7445" s="47">
        <f>Eingabe!G7446</f>
        <v>5.2</v>
      </c>
      <c r="D7445" s="77">
        <v>7445</v>
      </c>
      <c r="E7445" s="47"/>
      <c r="F7445" s="25">
        <f t="shared" si="1047"/>
        <v>7.76</v>
      </c>
      <c r="G7445" s="25">
        <f>VLOOKUP(F7445,'Spezifische Werte'!$B$2:$C$4002,2,FALSE)</f>
        <v>0.37619660828942059</v>
      </c>
      <c r="H7445" s="25">
        <f t="shared" si="1050"/>
        <v>752.39321657884113</v>
      </c>
      <c r="J7445" s="25">
        <f t="shared" si="1048"/>
        <v>7.8</v>
      </c>
      <c r="K7445" s="25">
        <f>VLOOKUP(J7445,'Spezifische Werte'!$B$2:$C$4002,2,FALSE)</f>
        <v>0.3821877888895947</v>
      </c>
      <c r="L7445" s="25">
        <f t="shared" si="1051"/>
        <v>764.37557777918937</v>
      </c>
      <c r="R7445" s="25">
        <v>7443</v>
      </c>
      <c r="S7445" s="25">
        <v>7442</v>
      </c>
      <c r="T7445" s="25">
        <f t="shared" si="1055"/>
        <v>7.430298465926472E-3</v>
      </c>
      <c r="U7445" s="25">
        <f t="shared" si="1052"/>
        <v>7.6451143409533694E-3</v>
      </c>
      <c r="W7445" s="17">
        <f>Eingabe!H7446</f>
        <v>80</v>
      </c>
      <c r="X7445" s="17">
        <f t="shared" si="1053"/>
        <v>0.8</v>
      </c>
      <c r="Y7445" s="17">
        <f t="shared" si="1054"/>
        <v>80</v>
      </c>
    </row>
    <row r="7446" spans="1:25" x14ac:dyDescent="0.15">
      <c r="A7446" s="82">
        <f t="shared" si="1049"/>
        <v>11</v>
      </c>
      <c r="B7446" s="46">
        <v>43776.124999981948</v>
      </c>
      <c r="C7446" s="47">
        <f>Eingabe!G7447</f>
        <v>4.9000000000000004</v>
      </c>
      <c r="D7446" s="77">
        <v>7446</v>
      </c>
      <c r="E7446" s="47"/>
      <c r="F7446" s="25">
        <f t="shared" si="1047"/>
        <v>7.31</v>
      </c>
      <c r="G7446" s="25">
        <f>VLOOKUP(F7446,'Spezifische Werte'!$B$2:$C$4002,2,FALSE)</f>
        <v>0.3124426167174133</v>
      </c>
      <c r="H7446" s="25">
        <f t="shared" si="1050"/>
        <v>624.88523343482666</v>
      </c>
      <c r="J7446" s="25">
        <f t="shared" si="1048"/>
        <v>7.35</v>
      </c>
      <c r="K7446" s="25">
        <f>VLOOKUP(J7446,'Spezifische Werte'!$B$2:$C$4002,2,FALSE)</f>
        <v>0.31783439487629789</v>
      </c>
      <c r="L7446" s="25">
        <f t="shared" si="1051"/>
        <v>635.66878975259579</v>
      </c>
      <c r="R7446" s="25">
        <v>7444</v>
      </c>
      <c r="S7446" s="25">
        <v>7443</v>
      </c>
      <c r="T7446" s="25">
        <f t="shared" si="1055"/>
        <v>7.430298465926472E-3</v>
      </c>
      <c r="U7446" s="25">
        <f t="shared" si="1052"/>
        <v>7.6451143409533694E-3</v>
      </c>
      <c r="W7446" s="17">
        <f>Eingabe!H7447</f>
        <v>70</v>
      </c>
      <c r="X7446" s="17">
        <f t="shared" si="1053"/>
        <v>0.7</v>
      </c>
      <c r="Y7446" s="17">
        <f t="shared" si="1054"/>
        <v>70</v>
      </c>
    </row>
    <row r="7447" spans="1:25" x14ac:dyDescent="0.15">
      <c r="A7447" s="82">
        <f t="shared" si="1049"/>
        <v>11</v>
      </c>
      <c r="B7447" s="46">
        <v>43776.166666648613</v>
      </c>
      <c r="C7447" s="47">
        <f>Eingabe!G7448</f>
        <v>4.5999999999999996</v>
      </c>
      <c r="D7447" s="77">
        <v>7447</v>
      </c>
      <c r="E7447" s="47"/>
      <c r="F7447" s="25">
        <f t="shared" si="1047"/>
        <v>6.86</v>
      </c>
      <c r="G7447" s="25">
        <f>VLOOKUP(F7447,'Spezifische Werte'!$B$2:$C$4002,2,FALSE)</f>
        <v>0.25562320201003652</v>
      </c>
      <c r="H7447" s="25">
        <f t="shared" si="1050"/>
        <v>511.24640402007304</v>
      </c>
      <c r="J7447" s="25">
        <f t="shared" si="1048"/>
        <v>6.9</v>
      </c>
      <c r="K7447" s="25">
        <f>VLOOKUP(J7447,'Spezifische Werte'!$B$2:$C$4002,2,FALSE)</f>
        <v>0.26038765048417867</v>
      </c>
      <c r="L7447" s="25">
        <f t="shared" si="1051"/>
        <v>520.77530096835733</v>
      </c>
      <c r="R7447" s="25">
        <v>7445</v>
      </c>
      <c r="S7447" s="25">
        <v>7444</v>
      </c>
      <c r="T7447" s="25">
        <f t="shared" si="1055"/>
        <v>7.430298465926472E-3</v>
      </c>
      <c r="U7447" s="25">
        <f t="shared" si="1052"/>
        <v>7.6451143409533694E-3</v>
      </c>
      <c r="W7447" s="17">
        <f>Eingabe!H7448</f>
        <v>70</v>
      </c>
      <c r="X7447" s="17">
        <f t="shared" si="1053"/>
        <v>0.7</v>
      </c>
      <c r="Y7447" s="17">
        <f t="shared" si="1054"/>
        <v>70</v>
      </c>
    </row>
    <row r="7448" spans="1:25" x14ac:dyDescent="0.15">
      <c r="A7448" s="82">
        <f t="shared" si="1049"/>
        <v>11</v>
      </c>
      <c r="B7448" s="46">
        <v>43776.208333315277</v>
      </c>
      <c r="C7448" s="47">
        <f>Eingabe!G7449</f>
        <v>5.4</v>
      </c>
      <c r="D7448" s="77">
        <v>7448</v>
      </c>
      <c r="E7448" s="47"/>
      <c r="F7448" s="25">
        <f t="shared" si="1047"/>
        <v>8.06</v>
      </c>
      <c r="G7448" s="25">
        <f>VLOOKUP(F7448,'Spezifische Werte'!$B$2:$C$4002,2,FALSE)</f>
        <v>0.42239374838249216</v>
      </c>
      <c r="H7448" s="25">
        <f t="shared" si="1050"/>
        <v>844.78749676498433</v>
      </c>
      <c r="J7448" s="25">
        <f t="shared" si="1048"/>
        <v>8.1</v>
      </c>
      <c r="K7448" s="25">
        <f>VLOOKUP(J7448,'Spezifische Werte'!$B$2:$C$4002,2,FALSE)</f>
        <v>0.428769385012092</v>
      </c>
      <c r="L7448" s="25">
        <f t="shared" si="1051"/>
        <v>857.53877002418403</v>
      </c>
      <c r="R7448" s="25">
        <v>7446</v>
      </c>
      <c r="S7448" s="25">
        <v>7445</v>
      </c>
      <c r="T7448" s="25">
        <f t="shared" si="1055"/>
        <v>7.430298465926472E-3</v>
      </c>
      <c r="U7448" s="25">
        <f t="shared" si="1052"/>
        <v>7.6451143409533694E-3</v>
      </c>
      <c r="W7448" s="17">
        <f>Eingabe!H7449</f>
        <v>80</v>
      </c>
      <c r="X7448" s="17">
        <f t="shared" si="1053"/>
        <v>0.8</v>
      </c>
      <c r="Y7448" s="17">
        <f t="shared" si="1054"/>
        <v>80</v>
      </c>
    </row>
    <row r="7449" spans="1:25" x14ac:dyDescent="0.15">
      <c r="A7449" s="82">
        <f t="shared" si="1049"/>
        <v>11</v>
      </c>
      <c r="B7449" s="46">
        <v>43776.249999981941</v>
      </c>
      <c r="C7449" s="47">
        <f>Eingabe!G7450</f>
        <v>6</v>
      </c>
      <c r="D7449" s="77">
        <v>7449</v>
      </c>
      <c r="E7449" s="47"/>
      <c r="F7449" s="25">
        <f t="shared" si="1047"/>
        <v>8.9499999999999993</v>
      </c>
      <c r="G7449" s="25">
        <f>VLOOKUP(F7449,'Spezifische Werte'!$B$2:$C$4002,2,FALSE)</f>
        <v>0.57274769367218936</v>
      </c>
      <c r="H7449" s="25">
        <f t="shared" si="1050"/>
        <v>1145.4953873443787</v>
      </c>
      <c r="J7449" s="25">
        <f t="shared" si="1048"/>
        <v>9</v>
      </c>
      <c r="K7449" s="25">
        <f>VLOOKUP(J7449,'Spezifische Werte'!$B$2:$C$4002,2,FALSE)</f>
        <v>0.58146600886357502</v>
      </c>
      <c r="L7449" s="25">
        <f t="shared" si="1051"/>
        <v>1162.93201772715</v>
      </c>
      <c r="R7449" s="25">
        <v>7447</v>
      </c>
      <c r="S7449" s="25">
        <v>7446</v>
      </c>
      <c r="T7449" s="25">
        <f t="shared" si="1055"/>
        <v>7.430298465926472E-3</v>
      </c>
      <c r="U7449" s="25">
        <f t="shared" si="1052"/>
        <v>7.6451143409533694E-3</v>
      </c>
      <c r="W7449" s="17">
        <f>Eingabe!H7450</f>
        <v>80</v>
      </c>
      <c r="X7449" s="17">
        <f t="shared" si="1053"/>
        <v>0.8</v>
      </c>
      <c r="Y7449" s="17">
        <f t="shared" si="1054"/>
        <v>80</v>
      </c>
    </row>
    <row r="7450" spans="1:25" x14ac:dyDescent="0.15">
      <c r="A7450" s="82">
        <f t="shared" si="1049"/>
        <v>11</v>
      </c>
      <c r="B7450" s="46">
        <v>43776.291666648605</v>
      </c>
      <c r="C7450" s="47">
        <f>Eingabe!G7451</f>
        <v>7</v>
      </c>
      <c r="D7450" s="77">
        <v>7450</v>
      </c>
      <c r="E7450" s="47"/>
      <c r="F7450" s="25">
        <f t="shared" si="1047"/>
        <v>10.44</v>
      </c>
      <c r="G7450" s="25">
        <f>VLOOKUP(F7450,'Spezifische Werte'!$B$2:$C$4002,2,FALSE)</f>
        <v>0.79583970836381801</v>
      </c>
      <c r="H7450" s="25">
        <f t="shared" si="1050"/>
        <v>1591.679416727636</v>
      </c>
      <c r="J7450" s="25">
        <f t="shared" si="1048"/>
        <v>10.5</v>
      </c>
      <c r="K7450" s="25">
        <f>VLOOKUP(J7450,'Spezifische Werte'!$B$2:$C$4002,2,FALSE)</f>
        <v>0.80244982214145155</v>
      </c>
      <c r="L7450" s="25">
        <f t="shared" si="1051"/>
        <v>1604.8996442829032</v>
      </c>
      <c r="R7450" s="25">
        <v>7448</v>
      </c>
      <c r="S7450" s="25">
        <v>7447</v>
      </c>
      <c r="T7450" s="25">
        <f t="shared" si="1055"/>
        <v>7.430298465926472E-3</v>
      </c>
      <c r="U7450" s="25">
        <f t="shared" si="1052"/>
        <v>7.6451143409533694E-3</v>
      </c>
      <c r="W7450" s="17">
        <f>Eingabe!H7451</f>
        <v>79</v>
      </c>
      <c r="X7450" s="17">
        <f t="shared" si="1053"/>
        <v>0.79</v>
      </c>
      <c r="Y7450" s="17">
        <f t="shared" si="1054"/>
        <v>80</v>
      </c>
    </row>
    <row r="7451" spans="1:25" x14ac:dyDescent="0.15">
      <c r="A7451" s="82">
        <f t="shared" si="1049"/>
        <v>11</v>
      </c>
      <c r="B7451" s="46">
        <v>43776.33333331527</v>
      </c>
      <c r="C7451" s="47">
        <f>Eingabe!G7452</f>
        <v>8.3000000000000007</v>
      </c>
      <c r="D7451" s="77">
        <v>7451</v>
      </c>
      <c r="E7451" s="47"/>
      <c r="F7451" s="25">
        <f t="shared" si="1047"/>
        <v>12.38</v>
      </c>
      <c r="G7451" s="25">
        <f>VLOOKUP(F7451,'Spezifische Werte'!$B$2:$C$4002,2,FALSE)</f>
        <v>0.93101714161961902</v>
      </c>
      <c r="H7451" s="25">
        <f t="shared" si="1050"/>
        <v>1862.034283239238</v>
      </c>
      <c r="J7451" s="25">
        <f t="shared" si="1048"/>
        <v>12.45</v>
      </c>
      <c r="K7451" s="25">
        <f>VLOOKUP(J7451,'Spezifische Werte'!$B$2:$C$4002,2,FALSE)</f>
        <v>0.93397918520643897</v>
      </c>
      <c r="L7451" s="25">
        <f t="shared" si="1051"/>
        <v>1867.9583704128779</v>
      </c>
      <c r="R7451" s="25">
        <v>7449</v>
      </c>
      <c r="S7451" s="25">
        <v>7448</v>
      </c>
      <c r="T7451" s="25">
        <f t="shared" si="1055"/>
        <v>7.430298465926472E-3</v>
      </c>
      <c r="U7451" s="25">
        <f t="shared" si="1052"/>
        <v>7.6451143409533694E-3</v>
      </c>
      <c r="W7451" s="17">
        <f>Eingabe!H7452</f>
        <v>89</v>
      </c>
      <c r="X7451" s="17">
        <f t="shared" si="1053"/>
        <v>0.89</v>
      </c>
      <c r="Y7451" s="17">
        <f t="shared" si="1054"/>
        <v>90</v>
      </c>
    </row>
    <row r="7452" spans="1:25" x14ac:dyDescent="0.15">
      <c r="A7452" s="82">
        <f t="shared" si="1049"/>
        <v>11</v>
      </c>
      <c r="B7452" s="46">
        <v>43776.374999981934</v>
      </c>
      <c r="C7452" s="47">
        <f>Eingabe!G7453</f>
        <v>6.9</v>
      </c>
      <c r="D7452" s="77">
        <v>7452</v>
      </c>
      <c r="E7452" s="47"/>
      <c r="F7452" s="25">
        <f t="shared" si="1047"/>
        <v>10.29</v>
      </c>
      <c r="G7452" s="25">
        <f>VLOOKUP(F7452,'Spezifische Werte'!$B$2:$C$4002,2,FALSE)</f>
        <v>0.77847265329133075</v>
      </c>
      <c r="H7452" s="25">
        <f t="shared" si="1050"/>
        <v>1556.9453065826615</v>
      </c>
      <c r="J7452" s="25">
        <f t="shared" si="1048"/>
        <v>10.35</v>
      </c>
      <c r="K7452" s="25">
        <f>VLOOKUP(J7452,'Spezifische Werte'!$B$2:$C$4002,2,FALSE)</f>
        <v>0.78556540744998338</v>
      </c>
      <c r="L7452" s="25">
        <f t="shared" si="1051"/>
        <v>1571.1308148999667</v>
      </c>
      <c r="R7452" s="25">
        <v>7450</v>
      </c>
      <c r="S7452" s="25">
        <v>7449</v>
      </c>
      <c r="T7452" s="25">
        <f t="shared" si="1055"/>
        <v>7.430298465926472E-3</v>
      </c>
      <c r="U7452" s="25">
        <f t="shared" si="1052"/>
        <v>7.6451143409533694E-3</v>
      </c>
      <c r="W7452" s="17">
        <f>Eingabe!H7453</f>
        <v>89</v>
      </c>
      <c r="X7452" s="17">
        <f t="shared" si="1053"/>
        <v>0.89</v>
      </c>
      <c r="Y7452" s="17">
        <f t="shared" si="1054"/>
        <v>90</v>
      </c>
    </row>
    <row r="7453" spans="1:25" x14ac:dyDescent="0.15">
      <c r="A7453" s="82">
        <f t="shared" si="1049"/>
        <v>11</v>
      </c>
      <c r="B7453" s="46">
        <v>43776.416666648598</v>
      </c>
      <c r="C7453" s="47">
        <f>Eingabe!G7454</f>
        <v>7.8</v>
      </c>
      <c r="D7453" s="77">
        <v>7453</v>
      </c>
      <c r="E7453" s="47"/>
      <c r="F7453" s="25">
        <f t="shared" si="1047"/>
        <v>11.64</v>
      </c>
      <c r="G7453" s="25">
        <f>VLOOKUP(F7453,'Spezifische Werte'!$B$2:$C$4002,2,FALSE)</f>
        <v>0.89452540088135934</v>
      </c>
      <c r="H7453" s="25">
        <f t="shared" si="1050"/>
        <v>1789.0508017627187</v>
      </c>
      <c r="J7453" s="25">
        <f t="shared" si="1048"/>
        <v>11.7</v>
      </c>
      <c r="K7453" s="25">
        <f>VLOOKUP(J7453,'Spezifische Werte'!$B$2:$C$4002,2,FALSE)</f>
        <v>0.89792139505162383</v>
      </c>
      <c r="L7453" s="25">
        <f t="shared" si="1051"/>
        <v>1795.8427901032476</v>
      </c>
      <c r="R7453" s="25">
        <v>7451</v>
      </c>
      <c r="S7453" s="25">
        <v>7450</v>
      </c>
      <c r="T7453" s="25">
        <f t="shared" si="1055"/>
        <v>7.430298465926472E-3</v>
      </c>
      <c r="U7453" s="25">
        <f t="shared" si="1052"/>
        <v>7.6451143409533694E-3</v>
      </c>
      <c r="W7453" s="17">
        <f>Eingabe!H7454</f>
        <v>96</v>
      </c>
      <c r="X7453" s="17">
        <f t="shared" si="1053"/>
        <v>0.96</v>
      </c>
      <c r="Y7453" s="17">
        <f t="shared" si="1054"/>
        <v>100</v>
      </c>
    </row>
    <row r="7454" spans="1:25" x14ac:dyDescent="0.15">
      <c r="A7454" s="82">
        <f t="shared" si="1049"/>
        <v>11</v>
      </c>
      <c r="B7454" s="46">
        <v>43776.458333315262</v>
      </c>
      <c r="C7454" s="47">
        <f>Eingabe!G7455</f>
        <v>7.2</v>
      </c>
      <c r="D7454" s="77">
        <v>7454</v>
      </c>
      <c r="E7454" s="47"/>
      <c r="F7454" s="25">
        <f t="shared" si="1047"/>
        <v>10.74</v>
      </c>
      <c r="G7454" s="25">
        <f>VLOOKUP(F7454,'Spezifische Werte'!$B$2:$C$4002,2,FALSE)</f>
        <v>0.82701392432538656</v>
      </c>
      <c r="H7454" s="25">
        <f t="shared" si="1050"/>
        <v>1654.0278486507732</v>
      </c>
      <c r="J7454" s="25">
        <f t="shared" si="1048"/>
        <v>10.8</v>
      </c>
      <c r="K7454" s="25">
        <f>VLOOKUP(J7454,'Spezifische Werte'!$B$2:$C$4002,2,FALSE)</f>
        <v>0.83269098357721782</v>
      </c>
      <c r="L7454" s="25">
        <f t="shared" si="1051"/>
        <v>1665.3819671544356</v>
      </c>
      <c r="R7454" s="25">
        <v>7452</v>
      </c>
      <c r="S7454" s="25">
        <v>7451</v>
      </c>
      <c r="T7454" s="25">
        <f t="shared" si="1055"/>
        <v>7.430298465926472E-3</v>
      </c>
      <c r="U7454" s="25">
        <f t="shared" si="1052"/>
        <v>7.6451143409533694E-3</v>
      </c>
      <c r="W7454" s="17">
        <f>Eingabe!H7455</f>
        <v>107</v>
      </c>
      <c r="X7454" s="17">
        <f t="shared" si="1053"/>
        <v>1.07</v>
      </c>
      <c r="Y7454" s="17">
        <f t="shared" si="1054"/>
        <v>110.00000000000001</v>
      </c>
    </row>
    <row r="7455" spans="1:25" x14ac:dyDescent="0.15">
      <c r="A7455" s="82">
        <f t="shared" si="1049"/>
        <v>11</v>
      </c>
      <c r="B7455" s="46">
        <v>43776.499999981927</v>
      </c>
      <c r="C7455" s="47">
        <f>Eingabe!G7456</f>
        <v>7.9</v>
      </c>
      <c r="D7455" s="77">
        <v>7455</v>
      </c>
      <c r="E7455" s="47"/>
      <c r="F7455" s="25">
        <f t="shared" si="1047"/>
        <v>11.79</v>
      </c>
      <c r="G7455" s="25">
        <f>VLOOKUP(F7455,'Spezifische Werte'!$B$2:$C$4002,2,FALSE)</f>
        <v>0.90283430382971097</v>
      </c>
      <c r="H7455" s="25">
        <f t="shared" si="1050"/>
        <v>1805.6686076594219</v>
      </c>
      <c r="J7455" s="25">
        <f t="shared" si="1048"/>
        <v>11.85</v>
      </c>
      <c r="K7455" s="25">
        <f>VLOOKUP(J7455,'Spezifische Werte'!$B$2:$C$4002,2,FALSE)</f>
        <v>0.90599923861330134</v>
      </c>
      <c r="L7455" s="25">
        <f t="shared" si="1051"/>
        <v>1811.9984772266027</v>
      </c>
      <c r="R7455" s="25">
        <v>7453</v>
      </c>
      <c r="S7455" s="25">
        <v>7452</v>
      </c>
      <c r="T7455" s="25">
        <f t="shared" si="1055"/>
        <v>7.430298465926472E-3</v>
      </c>
      <c r="U7455" s="25">
        <f t="shared" si="1052"/>
        <v>7.6451143409533694E-3</v>
      </c>
      <c r="W7455" s="17">
        <f>Eingabe!H7456</f>
        <v>107</v>
      </c>
      <c r="X7455" s="17">
        <f t="shared" si="1053"/>
        <v>1.07</v>
      </c>
      <c r="Y7455" s="17">
        <f t="shared" si="1054"/>
        <v>110.00000000000001</v>
      </c>
    </row>
    <row r="7456" spans="1:25" x14ac:dyDescent="0.15">
      <c r="A7456" s="82">
        <f t="shared" si="1049"/>
        <v>11</v>
      </c>
      <c r="B7456" s="46">
        <v>43776.541666648591</v>
      </c>
      <c r="C7456" s="47">
        <f>Eingabe!G7457</f>
        <v>9.8000000000000007</v>
      </c>
      <c r="D7456" s="77">
        <v>7456</v>
      </c>
      <c r="E7456" s="47"/>
      <c r="F7456" s="25">
        <f t="shared" si="1047"/>
        <v>14.62</v>
      </c>
      <c r="G7456" s="25">
        <f>VLOOKUP(F7456,'Spezifische Werte'!$B$2:$C$4002,2,FALSE)</f>
        <v>0.98688335892881596</v>
      </c>
      <c r="H7456" s="25">
        <f t="shared" si="1050"/>
        <v>1973.7667178576319</v>
      </c>
      <c r="J7456" s="25">
        <f t="shared" si="1048"/>
        <v>14.7</v>
      </c>
      <c r="K7456" s="25">
        <f>VLOOKUP(J7456,'Spezifische Werte'!$B$2:$C$4002,2,FALSE)</f>
        <v>0.98768552873382298</v>
      </c>
      <c r="L7456" s="25">
        <f t="shared" si="1051"/>
        <v>1975.3710574676459</v>
      </c>
      <c r="R7456" s="25">
        <v>7454</v>
      </c>
      <c r="S7456" s="25">
        <v>7453</v>
      </c>
      <c r="T7456" s="25">
        <f t="shared" si="1055"/>
        <v>7.430298465926472E-3</v>
      </c>
      <c r="U7456" s="25">
        <f t="shared" si="1052"/>
        <v>7.6451143409533694E-3</v>
      </c>
      <c r="W7456" s="17">
        <f>Eingabe!H7457</f>
        <v>98</v>
      </c>
      <c r="X7456" s="17">
        <f t="shared" si="1053"/>
        <v>0.98</v>
      </c>
      <c r="Y7456" s="17">
        <f t="shared" si="1054"/>
        <v>100</v>
      </c>
    </row>
    <row r="7457" spans="1:25" x14ac:dyDescent="0.15">
      <c r="A7457" s="82">
        <f t="shared" si="1049"/>
        <v>11</v>
      </c>
      <c r="B7457" s="46">
        <v>43776.583333315255</v>
      </c>
      <c r="C7457" s="47">
        <f>Eingabe!G7458</f>
        <v>7.3</v>
      </c>
      <c r="D7457" s="77">
        <v>7457</v>
      </c>
      <c r="E7457" s="47"/>
      <c r="F7457" s="25">
        <f t="shared" si="1047"/>
        <v>10.89</v>
      </c>
      <c r="G7457" s="25">
        <f>VLOOKUP(F7457,'Spezifische Werte'!$B$2:$C$4002,2,FALSE)</f>
        <v>0.84086253778157871</v>
      </c>
      <c r="H7457" s="25">
        <f t="shared" si="1050"/>
        <v>1681.7250755631574</v>
      </c>
      <c r="J7457" s="25">
        <f t="shared" si="1048"/>
        <v>10.95</v>
      </c>
      <c r="K7457" s="25">
        <f>VLOOKUP(J7457,'Spezifische Werte'!$B$2:$C$4002,2,FALSE)</f>
        <v>0.8460822985114913</v>
      </c>
      <c r="L7457" s="25">
        <f t="shared" si="1051"/>
        <v>1692.1645970229827</v>
      </c>
      <c r="R7457" s="25">
        <v>7455</v>
      </c>
      <c r="S7457" s="25">
        <v>7454</v>
      </c>
      <c r="T7457" s="25">
        <f t="shared" si="1055"/>
        <v>7.430298465926472E-3</v>
      </c>
      <c r="U7457" s="25">
        <f t="shared" si="1052"/>
        <v>7.6451143409533694E-3</v>
      </c>
      <c r="W7457" s="17">
        <f>Eingabe!H7458</f>
        <v>106</v>
      </c>
      <c r="X7457" s="17">
        <f t="shared" si="1053"/>
        <v>1.06</v>
      </c>
      <c r="Y7457" s="17">
        <f t="shared" si="1054"/>
        <v>110.00000000000001</v>
      </c>
    </row>
    <row r="7458" spans="1:25" x14ac:dyDescent="0.15">
      <c r="A7458" s="82">
        <f t="shared" si="1049"/>
        <v>11</v>
      </c>
      <c r="B7458" s="46">
        <v>43776.624999981919</v>
      </c>
      <c r="C7458" s="47">
        <f>Eingabe!G7459</f>
        <v>6.6</v>
      </c>
      <c r="D7458" s="77">
        <v>7458</v>
      </c>
      <c r="E7458" s="47"/>
      <c r="F7458" s="25">
        <f t="shared" si="1047"/>
        <v>9.85</v>
      </c>
      <c r="G7458" s="25">
        <f>VLOOKUP(F7458,'Spezifische Werte'!$B$2:$C$4002,2,FALSE)</f>
        <v>0.72027431855487523</v>
      </c>
      <c r="H7458" s="25">
        <f t="shared" si="1050"/>
        <v>1440.5486371097504</v>
      </c>
      <c r="J7458" s="25">
        <f t="shared" si="1048"/>
        <v>9.9</v>
      </c>
      <c r="K7458" s="25">
        <f>VLOOKUP(J7458,'Spezifische Werte'!$B$2:$C$4002,2,FALSE)</f>
        <v>0.72744279855046079</v>
      </c>
      <c r="L7458" s="25">
        <f t="shared" si="1051"/>
        <v>1454.8855971009216</v>
      </c>
      <c r="R7458" s="25">
        <v>7456</v>
      </c>
      <c r="S7458" s="25">
        <v>7455</v>
      </c>
      <c r="T7458" s="25">
        <f t="shared" si="1055"/>
        <v>7.430298465926472E-3</v>
      </c>
      <c r="U7458" s="25">
        <f t="shared" si="1052"/>
        <v>7.6451143409533694E-3</v>
      </c>
      <c r="W7458" s="17">
        <f>Eingabe!H7459</f>
        <v>107</v>
      </c>
      <c r="X7458" s="17">
        <f t="shared" si="1053"/>
        <v>1.07</v>
      </c>
      <c r="Y7458" s="17">
        <f t="shared" si="1054"/>
        <v>110.00000000000001</v>
      </c>
    </row>
    <row r="7459" spans="1:25" x14ac:dyDescent="0.15">
      <c r="A7459" s="82">
        <f t="shared" si="1049"/>
        <v>11</v>
      </c>
      <c r="B7459" s="46">
        <v>43776.666666648583</v>
      </c>
      <c r="C7459" s="47">
        <f>Eingabe!G7460</f>
        <v>8.6</v>
      </c>
      <c r="D7459" s="77">
        <v>7459</v>
      </c>
      <c r="E7459" s="47"/>
      <c r="F7459" s="25">
        <f t="shared" si="1047"/>
        <v>12.83</v>
      </c>
      <c r="G7459" s="25">
        <f>VLOOKUP(F7459,'Spezifische Werte'!$B$2:$C$4002,2,FALSE)</f>
        <v>0.94871367461487521</v>
      </c>
      <c r="H7459" s="25">
        <f t="shared" si="1050"/>
        <v>1897.4273492297505</v>
      </c>
      <c r="J7459" s="25">
        <f t="shared" si="1048"/>
        <v>12.9</v>
      </c>
      <c r="K7459" s="25">
        <f>VLOOKUP(J7459,'Spezifische Werte'!$B$2:$C$4002,2,FALSE)</f>
        <v>0.95117944099382257</v>
      </c>
      <c r="L7459" s="25">
        <f t="shared" si="1051"/>
        <v>1902.3588819876452</v>
      </c>
      <c r="R7459" s="25">
        <v>7457</v>
      </c>
      <c r="S7459" s="25">
        <v>7456</v>
      </c>
      <c r="T7459" s="25">
        <f t="shared" si="1055"/>
        <v>7.430298465926472E-3</v>
      </c>
      <c r="U7459" s="25">
        <f t="shared" si="1052"/>
        <v>7.6451143409533694E-3</v>
      </c>
      <c r="W7459" s="17">
        <f>Eingabe!H7460</f>
        <v>106</v>
      </c>
      <c r="X7459" s="17">
        <f t="shared" si="1053"/>
        <v>1.06</v>
      </c>
      <c r="Y7459" s="17">
        <f t="shared" si="1054"/>
        <v>110.00000000000001</v>
      </c>
    </row>
    <row r="7460" spans="1:25" x14ac:dyDescent="0.15">
      <c r="A7460" s="82">
        <f t="shared" si="1049"/>
        <v>11</v>
      </c>
      <c r="B7460" s="46">
        <v>43776.708333315248</v>
      </c>
      <c r="C7460" s="47">
        <f>Eingabe!G7461</f>
        <v>5.6</v>
      </c>
      <c r="D7460" s="77">
        <v>7460</v>
      </c>
      <c r="E7460" s="47"/>
      <c r="F7460" s="25">
        <f t="shared" si="1047"/>
        <v>8.35</v>
      </c>
      <c r="G7460" s="25">
        <f>VLOOKUP(F7460,'Spezifische Werte'!$B$2:$C$4002,2,FALSE)</f>
        <v>0.46963573954984494</v>
      </c>
      <c r="H7460" s="25">
        <f t="shared" si="1050"/>
        <v>939.27147909968994</v>
      </c>
      <c r="J7460" s="25">
        <f t="shared" si="1048"/>
        <v>8.4</v>
      </c>
      <c r="K7460" s="25">
        <f>VLOOKUP(J7460,'Spezifische Werte'!$B$2:$C$4002,2,FALSE)</f>
        <v>0.47799983664408341</v>
      </c>
      <c r="L7460" s="25">
        <f t="shared" si="1051"/>
        <v>955.99967328816683</v>
      </c>
      <c r="R7460" s="25">
        <v>7458</v>
      </c>
      <c r="S7460" s="25">
        <v>7457</v>
      </c>
      <c r="T7460" s="25">
        <f t="shared" si="1055"/>
        <v>7.430298465926472E-3</v>
      </c>
      <c r="U7460" s="25">
        <f t="shared" si="1052"/>
        <v>7.6451143409533694E-3</v>
      </c>
      <c r="W7460" s="17">
        <f>Eingabe!H7461</f>
        <v>98</v>
      </c>
      <c r="X7460" s="17">
        <f t="shared" si="1053"/>
        <v>0.98</v>
      </c>
      <c r="Y7460" s="17">
        <f t="shared" si="1054"/>
        <v>100</v>
      </c>
    </row>
    <row r="7461" spans="1:25" x14ac:dyDescent="0.15">
      <c r="A7461" s="82">
        <f t="shared" si="1049"/>
        <v>11</v>
      </c>
      <c r="B7461" s="46">
        <v>43776.749999981912</v>
      </c>
      <c r="C7461" s="47">
        <f>Eingabe!G7462</f>
        <v>6.8</v>
      </c>
      <c r="D7461" s="77">
        <v>7461</v>
      </c>
      <c r="E7461" s="47"/>
      <c r="F7461" s="25">
        <f t="shared" si="1047"/>
        <v>10.14</v>
      </c>
      <c r="G7461" s="25">
        <f>VLOOKUP(F7461,'Spezifische Werte'!$B$2:$C$4002,2,FALSE)</f>
        <v>0.75987049688249497</v>
      </c>
      <c r="H7461" s="25">
        <f t="shared" si="1050"/>
        <v>1519.74099376499</v>
      </c>
      <c r="J7461" s="25">
        <f t="shared" si="1048"/>
        <v>10.199999999999999</v>
      </c>
      <c r="K7461" s="25">
        <f>VLOOKUP(J7461,'Spezifische Werte'!$B$2:$C$4002,2,FALSE)</f>
        <v>0.76746217735576705</v>
      </c>
      <c r="L7461" s="25">
        <f t="shared" si="1051"/>
        <v>1534.9243547115341</v>
      </c>
      <c r="R7461" s="25">
        <v>7459</v>
      </c>
      <c r="S7461" s="25">
        <v>7458</v>
      </c>
      <c r="T7461" s="25">
        <f t="shared" si="1055"/>
        <v>7.430298465926472E-3</v>
      </c>
      <c r="U7461" s="25">
        <f t="shared" si="1052"/>
        <v>7.6451143409533694E-3</v>
      </c>
      <c r="W7461" s="17">
        <f>Eingabe!H7462</f>
        <v>112</v>
      </c>
      <c r="X7461" s="17">
        <f t="shared" si="1053"/>
        <v>1.1200000000000001</v>
      </c>
      <c r="Y7461" s="17">
        <f t="shared" si="1054"/>
        <v>110.00000000000001</v>
      </c>
    </row>
    <row r="7462" spans="1:25" x14ac:dyDescent="0.15">
      <c r="A7462" s="82">
        <f t="shared" si="1049"/>
        <v>11</v>
      </c>
      <c r="B7462" s="46">
        <v>43776.791666648576</v>
      </c>
      <c r="C7462" s="47">
        <f>Eingabe!G7463</f>
        <v>7.4</v>
      </c>
      <c r="D7462" s="77">
        <v>7462</v>
      </c>
      <c r="E7462" s="47"/>
      <c r="F7462" s="25">
        <f t="shared" si="1047"/>
        <v>11.04</v>
      </c>
      <c r="G7462" s="25">
        <f>VLOOKUP(F7462,'Spezifische Werte'!$B$2:$C$4002,2,FALSE)</f>
        <v>0.85357274428336571</v>
      </c>
      <c r="H7462" s="25">
        <f t="shared" si="1050"/>
        <v>1707.1454885667315</v>
      </c>
      <c r="J7462" s="25">
        <f t="shared" si="1048"/>
        <v>11.1</v>
      </c>
      <c r="K7462" s="25">
        <f>VLOOKUP(J7462,'Spezifische Werte'!$B$2:$C$4002,2,FALSE)</f>
        <v>0.85834555530496559</v>
      </c>
      <c r="L7462" s="25">
        <f t="shared" si="1051"/>
        <v>1716.6911106099312</v>
      </c>
      <c r="R7462" s="25">
        <v>7460</v>
      </c>
      <c r="S7462" s="25">
        <v>7459</v>
      </c>
      <c r="T7462" s="25">
        <f t="shared" si="1055"/>
        <v>7.430298465926472E-3</v>
      </c>
      <c r="U7462" s="25">
        <f t="shared" si="1052"/>
        <v>7.6451143409533694E-3</v>
      </c>
      <c r="W7462" s="17">
        <f>Eingabe!H7463</f>
        <v>105</v>
      </c>
      <c r="X7462" s="17">
        <f t="shared" si="1053"/>
        <v>1.05</v>
      </c>
      <c r="Y7462" s="17">
        <f t="shared" si="1054"/>
        <v>110.00000000000001</v>
      </c>
    </row>
    <row r="7463" spans="1:25" x14ac:dyDescent="0.15">
      <c r="A7463" s="82">
        <f t="shared" si="1049"/>
        <v>11</v>
      </c>
      <c r="B7463" s="46">
        <v>43776.83333331524</v>
      </c>
      <c r="C7463" s="47">
        <f>Eingabe!G7464</f>
        <v>8.1999999999999993</v>
      </c>
      <c r="D7463" s="77">
        <v>7463</v>
      </c>
      <c r="E7463" s="47"/>
      <c r="F7463" s="25">
        <f t="shared" si="1047"/>
        <v>12.23</v>
      </c>
      <c r="G7463" s="25">
        <f>VLOOKUP(F7463,'Spezifische Werte'!$B$2:$C$4002,2,FALSE)</f>
        <v>0.92440865408383055</v>
      </c>
      <c r="H7463" s="25">
        <f t="shared" si="1050"/>
        <v>1848.8173081676612</v>
      </c>
      <c r="J7463" s="25">
        <f t="shared" si="1048"/>
        <v>12.3</v>
      </c>
      <c r="K7463" s="25">
        <f>VLOOKUP(J7463,'Spezifische Werte'!$B$2:$C$4002,2,FALSE)</f>
        <v>0.92753708531738432</v>
      </c>
      <c r="L7463" s="25">
        <f t="shared" si="1051"/>
        <v>1855.0741706347687</v>
      </c>
      <c r="R7463" s="25">
        <v>7461</v>
      </c>
      <c r="S7463" s="25">
        <v>7460</v>
      </c>
      <c r="T7463" s="25">
        <f t="shared" si="1055"/>
        <v>7.430298465926472E-3</v>
      </c>
      <c r="U7463" s="25">
        <f t="shared" si="1052"/>
        <v>7.6451143409533694E-3</v>
      </c>
      <c r="W7463" s="17">
        <f>Eingabe!H7464</f>
        <v>100</v>
      </c>
      <c r="X7463" s="17">
        <f t="shared" si="1053"/>
        <v>1</v>
      </c>
      <c r="Y7463" s="17">
        <f t="shared" si="1054"/>
        <v>100</v>
      </c>
    </row>
    <row r="7464" spans="1:25" x14ac:dyDescent="0.15">
      <c r="A7464" s="82">
        <f t="shared" si="1049"/>
        <v>11</v>
      </c>
      <c r="B7464" s="46">
        <v>43776.874999981905</v>
      </c>
      <c r="C7464" s="47">
        <f>Eingabe!G7465</f>
        <v>7.8</v>
      </c>
      <c r="D7464" s="77">
        <v>7464</v>
      </c>
      <c r="E7464" s="47"/>
      <c r="F7464" s="25">
        <f t="shared" si="1047"/>
        <v>11.64</v>
      </c>
      <c r="G7464" s="25">
        <f>VLOOKUP(F7464,'Spezifische Werte'!$B$2:$C$4002,2,FALSE)</f>
        <v>0.89452540088135934</v>
      </c>
      <c r="H7464" s="25">
        <f t="shared" si="1050"/>
        <v>1789.0508017627187</v>
      </c>
      <c r="J7464" s="25">
        <f t="shared" si="1048"/>
        <v>11.7</v>
      </c>
      <c r="K7464" s="25">
        <f>VLOOKUP(J7464,'Spezifische Werte'!$B$2:$C$4002,2,FALSE)</f>
        <v>0.89792139505162383</v>
      </c>
      <c r="L7464" s="25">
        <f t="shared" si="1051"/>
        <v>1795.8427901032476</v>
      </c>
      <c r="R7464" s="25">
        <v>7462</v>
      </c>
      <c r="S7464" s="25">
        <v>7461</v>
      </c>
      <c r="T7464" s="25">
        <f t="shared" si="1055"/>
        <v>7.430298465926472E-3</v>
      </c>
      <c r="U7464" s="25">
        <f t="shared" si="1052"/>
        <v>7.6451143409533694E-3</v>
      </c>
      <c r="W7464" s="17">
        <f>Eingabe!H7465</f>
        <v>94</v>
      </c>
      <c r="X7464" s="17">
        <f t="shared" si="1053"/>
        <v>0.94</v>
      </c>
      <c r="Y7464" s="17">
        <f t="shared" si="1054"/>
        <v>90</v>
      </c>
    </row>
    <row r="7465" spans="1:25" x14ac:dyDescent="0.15">
      <c r="A7465" s="82">
        <f t="shared" si="1049"/>
        <v>11</v>
      </c>
      <c r="B7465" s="46">
        <v>43776.916666648569</v>
      </c>
      <c r="C7465" s="47">
        <f>Eingabe!G7466</f>
        <v>7</v>
      </c>
      <c r="D7465" s="77">
        <v>7465</v>
      </c>
      <c r="E7465" s="47"/>
      <c r="F7465" s="25">
        <f t="shared" si="1047"/>
        <v>10.44</v>
      </c>
      <c r="G7465" s="25">
        <f>VLOOKUP(F7465,'Spezifische Werte'!$B$2:$C$4002,2,FALSE)</f>
        <v>0.79583970836381801</v>
      </c>
      <c r="H7465" s="25">
        <f t="shared" si="1050"/>
        <v>1591.679416727636</v>
      </c>
      <c r="J7465" s="25">
        <f t="shared" si="1048"/>
        <v>10.5</v>
      </c>
      <c r="K7465" s="25">
        <f>VLOOKUP(J7465,'Spezifische Werte'!$B$2:$C$4002,2,FALSE)</f>
        <v>0.80244982214145155</v>
      </c>
      <c r="L7465" s="25">
        <f t="shared" si="1051"/>
        <v>1604.8996442829032</v>
      </c>
      <c r="R7465" s="25">
        <v>7463</v>
      </c>
      <c r="S7465" s="25">
        <v>7462</v>
      </c>
      <c r="T7465" s="25">
        <f t="shared" si="1055"/>
        <v>7.430298465926472E-3</v>
      </c>
      <c r="U7465" s="25">
        <f t="shared" si="1052"/>
        <v>7.6451143409533694E-3</v>
      </c>
      <c r="W7465" s="17">
        <f>Eingabe!H7466</f>
        <v>105</v>
      </c>
      <c r="X7465" s="17">
        <f t="shared" si="1053"/>
        <v>1.05</v>
      </c>
      <c r="Y7465" s="17">
        <f t="shared" si="1054"/>
        <v>110.00000000000001</v>
      </c>
    </row>
    <row r="7466" spans="1:25" x14ac:dyDescent="0.15">
      <c r="A7466" s="82">
        <f t="shared" si="1049"/>
        <v>11</v>
      </c>
      <c r="B7466" s="46">
        <v>43776.958333315233</v>
      </c>
      <c r="C7466" s="47">
        <f>Eingabe!G7467</f>
        <v>7.1</v>
      </c>
      <c r="D7466" s="77">
        <v>7466</v>
      </c>
      <c r="E7466" s="47"/>
      <c r="F7466" s="25">
        <f t="shared" si="1047"/>
        <v>10.59</v>
      </c>
      <c r="G7466" s="25">
        <f>VLOOKUP(F7466,'Spezifische Werte'!$B$2:$C$4002,2,FALSE)</f>
        <v>0.8120114567449348</v>
      </c>
      <c r="H7466" s="25">
        <f t="shared" si="1050"/>
        <v>1624.0229134898696</v>
      </c>
      <c r="J7466" s="25">
        <f t="shared" si="1048"/>
        <v>10.65</v>
      </c>
      <c r="K7466" s="25">
        <f>VLOOKUP(J7466,'Spezifische Werte'!$B$2:$C$4002,2,FALSE)</f>
        <v>0.81815187612980644</v>
      </c>
      <c r="L7466" s="25">
        <f t="shared" si="1051"/>
        <v>1636.3037522596128</v>
      </c>
      <c r="R7466" s="25">
        <v>7464</v>
      </c>
      <c r="S7466" s="25">
        <v>7463</v>
      </c>
      <c r="T7466" s="25">
        <f t="shared" si="1055"/>
        <v>7.430298465926472E-3</v>
      </c>
      <c r="U7466" s="25">
        <f t="shared" si="1052"/>
        <v>7.6451143409533694E-3</v>
      </c>
      <c r="W7466" s="17">
        <f>Eingabe!H7467</f>
        <v>124</v>
      </c>
      <c r="X7466" s="17">
        <f t="shared" si="1053"/>
        <v>1.24</v>
      </c>
      <c r="Y7466" s="17">
        <f t="shared" si="1054"/>
        <v>120</v>
      </c>
    </row>
    <row r="7467" spans="1:25" x14ac:dyDescent="0.15">
      <c r="A7467" s="82">
        <f t="shared" si="1049"/>
        <v>11</v>
      </c>
      <c r="B7467" s="46">
        <v>43776.999999981897</v>
      </c>
      <c r="C7467" s="47">
        <f>Eingabe!G7468</f>
        <v>6.6</v>
      </c>
      <c r="D7467" s="77">
        <v>7467</v>
      </c>
      <c r="E7467" s="47"/>
      <c r="F7467" s="25">
        <f t="shared" si="1047"/>
        <v>9.85</v>
      </c>
      <c r="G7467" s="25">
        <f>VLOOKUP(F7467,'Spezifische Werte'!$B$2:$C$4002,2,FALSE)</f>
        <v>0.72027431855487523</v>
      </c>
      <c r="H7467" s="25">
        <f t="shared" si="1050"/>
        <v>1440.5486371097504</v>
      </c>
      <c r="J7467" s="25">
        <f t="shared" si="1048"/>
        <v>9.9</v>
      </c>
      <c r="K7467" s="25">
        <f>VLOOKUP(J7467,'Spezifische Werte'!$B$2:$C$4002,2,FALSE)</f>
        <v>0.72744279855046079</v>
      </c>
      <c r="L7467" s="25">
        <f t="shared" si="1051"/>
        <v>1454.8855971009216</v>
      </c>
      <c r="R7467" s="25">
        <v>7465</v>
      </c>
      <c r="S7467" s="25">
        <v>7464</v>
      </c>
      <c r="T7467" s="25">
        <f t="shared" si="1055"/>
        <v>7.430298465926472E-3</v>
      </c>
      <c r="U7467" s="25">
        <f t="shared" si="1052"/>
        <v>7.6451143409533694E-3</v>
      </c>
      <c r="W7467" s="17">
        <f>Eingabe!H7468</f>
        <v>154</v>
      </c>
      <c r="X7467" s="17">
        <f t="shared" si="1053"/>
        <v>1.54</v>
      </c>
      <c r="Y7467" s="17">
        <f t="shared" si="1054"/>
        <v>150</v>
      </c>
    </row>
    <row r="7468" spans="1:25" x14ac:dyDescent="0.15">
      <c r="A7468" s="82">
        <f t="shared" si="1049"/>
        <v>11</v>
      </c>
      <c r="B7468" s="46">
        <v>43777.041666648562</v>
      </c>
      <c r="C7468" s="47">
        <f>Eingabe!G7469</f>
        <v>6.7</v>
      </c>
      <c r="D7468" s="77">
        <v>7468</v>
      </c>
      <c r="E7468" s="47"/>
      <c r="F7468" s="25">
        <f t="shared" si="1047"/>
        <v>10</v>
      </c>
      <c r="G7468" s="25">
        <f>VLOOKUP(F7468,'Spezifische Werte'!$B$2:$C$4002,2,FALSE)</f>
        <v>0.74135823084117802</v>
      </c>
      <c r="H7468" s="25">
        <f t="shared" si="1050"/>
        <v>1482.7164616823561</v>
      </c>
      <c r="J7468" s="25">
        <f t="shared" si="1048"/>
        <v>10.050000000000001</v>
      </c>
      <c r="K7468" s="25">
        <f>VLOOKUP(J7468,'Spezifische Werte'!$B$2:$C$4002,2,FALSE)</f>
        <v>0.74809941702480209</v>
      </c>
      <c r="L7468" s="25">
        <f t="shared" si="1051"/>
        <v>1496.1988340496041</v>
      </c>
      <c r="R7468" s="25">
        <v>7466</v>
      </c>
      <c r="S7468" s="25">
        <v>7465</v>
      </c>
      <c r="T7468" s="25">
        <f t="shared" si="1055"/>
        <v>7.430298465926472E-3</v>
      </c>
      <c r="U7468" s="25">
        <f t="shared" si="1052"/>
        <v>7.6451143409533694E-3</v>
      </c>
      <c r="W7468" s="17">
        <f>Eingabe!H7469</f>
        <v>179</v>
      </c>
      <c r="X7468" s="17">
        <f t="shared" si="1053"/>
        <v>1.79</v>
      </c>
      <c r="Y7468" s="17">
        <f t="shared" si="1054"/>
        <v>180</v>
      </c>
    </row>
    <row r="7469" spans="1:25" x14ac:dyDescent="0.15">
      <c r="A7469" s="82">
        <f t="shared" si="1049"/>
        <v>11</v>
      </c>
      <c r="B7469" s="46">
        <v>43777.083333315226</v>
      </c>
      <c r="C7469" s="47">
        <f>Eingabe!G7470</f>
        <v>7</v>
      </c>
      <c r="D7469" s="77">
        <v>7469</v>
      </c>
      <c r="E7469" s="47"/>
      <c r="F7469" s="25">
        <f t="shared" si="1047"/>
        <v>10.44</v>
      </c>
      <c r="G7469" s="25">
        <f>VLOOKUP(F7469,'Spezifische Werte'!$B$2:$C$4002,2,FALSE)</f>
        <v>0.79583970836381801</v>
      </c>
      <c r="H7469" s="25">
        <f t="shared" si="1050"/>
        <v>1591.679416727636</v>
      </c>
      <c r="J7469" s="25">
        <f t="shared" si="1048"/>
        <v>10.5</v>
      </c>
      <c r="K7469" s="25">
        <f>VLOOKUP(J7469,'Spezifische Werte'!$B$2:$C$4002,2,FALSE)</f>
        <v>0.80244982214145155</v>
      </c>
      <c r="L7469" s="25">
        <f t="shared" si="1051"/>
        <v>1604.8996442829032</v>
      </c>
      <c r="R7469" s="25">
        <v>7467</v>
      </c>
      <c r="S7469" s="25">
        <v>7466</v>
      </c>
      <c r="T7469" s="25">
        <f t="shared" si="1055"/>
        <v>7.430298465926472E-3</v>
      </c>
      <c r="U7469" s="25">
        <f t="shared" si="1052"/>
        <v>7.6451143409533694E-3</v>
      </c>
      <c r="W7469" s="17">
        <f>Eingabe!H7470</f>
        <v>198</v>
      </c>
      <c r="X7469" s="17">
        <f t="shared" si="1053"/>
        <v>1.98</v>
      </c>
      <c r="Y7469" s="17">
        <f t="shared" si="1054"/>
        <v>200</v>
      </c>
    </row>
    <row r="7470" spans="1:25" x14ac:dyDescent="0.15">
      <c r="A7470" s="82">
        <f t="shared" si="1049"/>
        <v>11</v>
      </c>
      <c r="B7470" s="46">
        <v>43777.12499998189</v>
      </c>
      <c r="C7470" s="47">
        <f>Eingabe!G7471</f>
        <v>6.4</v>
      </c>
      <c r="D7470" s="77">
        <v>7470</v>
      </c>
      <c r="E7470" s="47"/>
      <c r="F7470" s="25">
        <f t="shared" si="1047"/>
        <v>9.5500000000000007</v>
      </c>
      <c r="G7470" s="25">
        <f>VLOOKUP(F7470,'Spezifische Werte'!$B$2:$C$4002,2,FALSE)</f>
        <v>0.67451952571721774</v>
      </c>
      <c r="H7470" s="25">
        <f t="shared" si="1050"/>
        <v>1349.0390514344356</v>
      </c>
      <c r="J7470" s="25">
        <f t="shared" si="1048"/>
        <v>9.6</v>
      </c>
      <c r="K7470" s="25">
        <f>VLOOKUP(J7470,'Spezifische Werte'!$B$2:$C$4002,2,FALSE)</f>
        <v>0.6824555696232707</v>
      </c>
      <c r="L7470" s="25">
        <f t="shared" si="1051"/>
        <v>1364.9111392465413</v>
      </c>
      <c r="R7470" s="25">
        <v>7468</v>
      </c>
      <c r="S7470" s="25">
        <v>7467</v>
      </c>
      <c r="T7470" s="25">
        <f t="shared" si="1055"/>
        <v>7.430298465926472E-3</v>
      </c>
      <c r="U7470" s="25">
        <f t="shared" si="1052"/>
        <v>7.6451143409533694E-3</v>
      </c>
      <c r="W7470" s="17">
        <f>Eingabe!H7471</f>
        <v>196</v>
      </c>
      <c r="X7470" s="17">
        <f t="shared" si="1053"/>
        <v>1.96</v>
      </c>
      <c r="Y7470" s="17">
        <f t="shared" si="1054"/>
        <v>200</v>
      </c>
    </row>
    <row r="7471" spans="1:25" x14ac:dyDescent="0.15">
      <c r="A7471" s="82">
        <f t="shared" si="1049"/>
        <v>11</v>
      </c>
      <c r="B7471" s="46">
        <v>43777.166666648554</v>
      </c>
      <c r="C7471" s="47">
        <f>Eingabe!G7472</f>
        <v>5.6</v>
      </c>
      <c r="D7471" s="77">
        <v>7471</v>
      </c>
      <c r="E7471" s="47"/>
      <c r="F7471" s="25">
        <f t="shared" si="1047"/>
        <v>8.35</v>
      </c>
      <c r="G7471" s="25">
        <f>VLOOKUP(F7471,'Spezifische Werte'!$B$2:$C$4002,2,FALSE)</f>
        <v>0.46963573954984494</v>
      </c>
      <c r="H7471" s="25">
        <f t="shared" si="1050"/>
        <v>939.27147909968994</v>
      </c>
      <c r="J7471" s="25">
        <f t="shared" si="1048"/>
        <v>8.4</v>
      </c>
      <c r="K7471" s="25">
        <f>VLOOKUP(J7471,'Spezifische Werte'!$B$2:$C$4002,2,FALSE)</f>
        <v>0.47799983664408341</v>
      </c>
      <c r="L7471" s="25">
        <f t="shared" si="1051"/>
        <v>955.99967328816683</v>
      </c>
      <c r="R7471" s="25">
        <v>7469</v>
      </c>
      <c r="S7471" s="25">
        <v>7468</v>
      </c>
      <c r="T7471" s="25">
        <f t="shared" si="1055"/>
        <v>7.430298465926472E-3</v>
      </c>
      <c r="U7471" s="25">
        <f t="shared" si="1052"/>
        <v>7.6451143409533694E-3</v>
      </c>
      <c r="W7471" s="17">
        <f>Eingabe!H7472</f>
        <v>192</v>
      </c>
      <c r="X7471" s="17">
        <f t="shared" si="1053"/>
        <v>1.92</v>
      </c>
      <c r="Y7471" s="17">
        <f t="shared" si="1054"/>
        <v>190</v>
      </c>
    </row>
    <row r="7472" spans="1:25" x14ac:dyDescent="0.15">
      <c r="A7472" s="82">
        <f t="shared" si="1049"/>
        <v>11</v>
      </c>
      <c r="B7472" s="46">
        <v>43777.208333315219</v>
      </c>
      <c r="C7472" s="47">
        <f>Eingabe!G7473</f>
        <v>5.5</v>
      </c>
      <c r="D7472" s="77">
        <v>7472</v>
      </c>
      <c r="E7472" s="47"/>
      <c r="F7472" s="25">
        <f t="shared" si="1047"/>
        <v>8.2100000000000009</v>
      </c>
      <c r="G7472" s="25">
        <f>VLOOKUP(F7472,'Spezifische Werte'!$B$2:$C$4002,2,FALSE)</f>
        <v>0.4465432352525967</v>
      </c>
      <c r="H7472" s="25">
        <f t="shared" si="1050"/>
        <v>893.08647050519346</v>
      </c>
      <c r="J7472" s="25">
        <f t="shared" si="1048"/>
        <v>8.25</v>
      </c>
      <c r="K7472" s="25">
        <f>VLOOKUP(J7472,'Spezifische Werte'!$B$2:$C$4002,2,FALSE)</f>
        <v>0.45308958157539997</v>
      </c>
      <c r="L7472" s="25">
        <f t="shared" si="1051"/>
        <v>906.17916315079992</v>
      </c>
      <c r="R7472" s="25">
        <v>7470</v>
      </c>
      <c r="S7472" s="25">
        <v>7469</v>
      </c>
      <c r="T7472" s="25">
        <f t="shared" si="1055"/>
        <v>7.430298465926472E-3</v>
      </c>
      <c r="U7472" s="25">
        <f t="shared" si="1052"/>
        <v>7.6451143409533694E-3</v>
      </c>
      <c r="W7472" s="17">
        <f>Eingabe!H7473</f>
        <v>177</v>
      </c>
      <c r="X7472" s="17">
        <f t="shared" si="1053"/>
        <v>1.77</v>
      </c>
      <c r="Y7472" s="17">
        <f t="shared" si="1054"/>
        <v>180</v>
      </c>
    </row>
    <row r="7473" spans="1:25" x14ac:dyDescent="0.15">
      <c r="A7473" s="82">
        <f t="shared" si="1049"/>
        <v>11</v>
      </c>
      <c r="B7473" s="46">
        <v>43777.249999981883</v>
      </c>
      <c r="C7473" s="47">
        <f>Eingabe!G7474</f>
        <v>5.2</v>
      </c>
      <c r="D7473" s="77">
        <v>7473</v>
      </c>
      <c r="E7473" s="47"/>
      <c r="F7473" s="25">
        <f t="shared" si="1047"/>
        <v>7.76</v>
      </c>
      <c r="G7473" s="25">
        <f>VLOOKUP(F7473,'Spezifische Werte'!$B$2:$C$4002,2,FALSE)</f>
        <v>0.37619660828942059</v>
      </c>
      <c r="H7473" s="25">
        <f t="shared" si="1050"/>
        <v>752.39321657884113</v>
      </c>
      <c r="J7473" s="25">
        <f t="shared" si="1048"/>
        <v>7.8</v>
      </c>
      <c r="K7473" s="25">
        <f>VLOOKUP(J7473,'Spezifische Werte'!$B$2:$C$4002,2,FALSE)</f>
        <v>0.3821877888895947</v>
      </c>
      <c r="L7473" s="25">
        <f t="shared" si="1051"/>
        <v>764.37557777918937</v>
      </c>
      <c r="R7473" s="25">
        <v>7471</v>
      </c>
      <c r="S7473" s="25">
        <v>7470</v>
      </c>
      <c r="T7473" s="25">
        <f t="shared" si="1055"/>
        <v>7.430298465926472E-3</v>
      </c>
      <c r="U7473" s="25">
        <f t="shared" si="1052"/>
        <v>7.6451143409533694E-3</v>
      </c>
      <c r="W7473" s="17">
        <f>Eingabe!H7474</f>
        <v>180</v>
      </c>
      <c r="X7473" s="17">
        <f t="shared" si="1053"/>
        <v>1.8</v>
      </c>
      <c r="Y7473" s="17">
        <f t="shared" si="1054"/>
        <v>180</v>
      </c>
    </row>
    <row r="7474" spans="1:25" x14ac:dyDescent="0.15">
      <c r="A7474" s="82">
        <f t="shared" si="1049"/>
        <v>11</v>
      </c>
      <c r="B7474" s="46">
        <v>43777.291666648547</v>
      </c>
      <c r="C7474" s="47">
        <f>Eingabe!G7475</f>
        <v>5</v>
      </c>
      <c r="D7474" s="77">
        <v>7474</v>
      </c>
      <c r="E7474" s="47"/>
      <c r="F7474" s="25">
        <f t="shared" si="1047"/>
        <v>7.46</v>
      </c>
      <c r="G7474" s="25">
        <f>VLOOKUP(F7474,'Spezifische Werte'!$B$2:$C$4002,2,FALSE)</f>
        <v>0.33294203068553224</v>
      </c>
      <c r="H7474" s="25">
        <f t="shared" si="1050"/>
        <v>665.88406137106449</v>
      </c>
      <c r="J7474" s="25">
        <f t="shared" si="1048"/>
        <v>7.5</v>
      </c>
      <c r="K7474" s="25">
        <f>VLOOKUP(J7474,'Spezifische Werte'!$B$2:$C$4002,2,FALSE)</f>
        <v>0.33853673002168488</v>
      </c>
      <c r="L7474" s="25">
        <f t="shared" si="1051"/>
        <v>677.07346004336978</v>
      </c>
      <c r="R7474" s="25">
        <v>7472</v>
      </c>
      <c r="S7474" s="25">
        <v>7471</v>
      </c>
      <c r="T7474" s="25">
        <f t="shared" si="1055"/>
        <v>7.430298465926472E-3</v>
      </c>
      <c r="U7474" s="25">
        <f t="shared" si="1052"/>
        <v>7.6451143409533694E-3</v>
      </c>
      <c r="W7474" s="17">
        <f>Eingabe!H7475</f>
        <v>170</v>
      </c>
      <c r="X7474" s="17">
        <f t="shared" si="1053"/>
        <v>1.7</v>
      </c>
      <c r="Y7474" s="17">
        <f t="shared" si="1054"/>
        <v>170</v>
      </c>
    </row>
    <row r="7475" spans="1:25" x14ac:dyDescent="0.15">
      <c r="A7475" s="82">
        <f t="shared" si="1049"/>
        <v>11</v>
      </c>
      <c r="B7475" s="46">
        <v>43777.333333315211</v>
      </c>
      <c r="C7475" s="47">
        <f>Eingabe!G7476</f>
        <v>5.3</v>
      </c>
      <c r="D7475" s="77">
        <v>7475</v>
      </c>
      <c r="E7475" s="47"/>
      <c r="F7475" s="25">
        <f t="shared" si="1047"/>
        <v>7.91</v>
      </c>
      <c r="G7475" s="25">
        <f>VLOOKUP(F7475,'Spezifische Werte'!$B$2:$C$4002,2,FALSE)</f>
        <v>0.39893199083383452</v>
      </c>
      <c r="H7475" s="25">
        <f t="shared" si="1050"/>
        <v>797.86398166766901</v>
      </c>
      <c r="J7475" s="25">
        <f t="shared" si="1048"/>
        <v>7.95</v>
      </c>
      <c r="K7475" s="25">
        <f>VLOOKUP(J7475,'Spezifische Werte'!$B$2:$C$4002,2,FALSE)</f>
        <v>0.40511792205919206</v>
      </c>
      <c r="L7475" s="25">
        <f t="shared" si="1051"/>
        <v>810.23584411838408</v>
      </c>
      <c r="R7475" s="25">
        <v>7473</v>
      </c>
      <c r="S7475" s="25">
        <v>7472</v>
      </c>
      <c r="T7475" s="25">
        <f t="shared" si="1055"/>
        <v>7.430298465926472E-3</v>
      </c>
      <c r="U7475" s="25">
        <f t="shared" si="1052"/>
        <v>7.6451143409533694E-3</v>
      </c>
      <c r="W7475" s="17">
        <f>Eingabe!H7476</f>
        <v>160</v>
      </c>
      <c r="X7475" s="17">
        <f t="shared" si="1053"/>
        <v>1.6</v>
      </c>
      <c r="Y7475" s="17">
        <f t="shared" si="1054"/>
        <v>160</v>
      </c>
    </row>
    <row r="7476" spans="1:25" x14ac:dyDescent="0.15">
      <c r="A7476" s="82">
        <f t="shared" si="1049"/>
        <v>11</v>
      </c>
      <c r="B7476" s="46">
        <v>43777.374999981876</v>
      </c>
      <c r="C7476" s="47">
        <f>Eingabe!G7477</f>
        <v>6.2</v>
      </c>
      <c r="D7476" s="77">
        <v>7476</v>
      </c>
      <c r="E7476" s="47"/>
      <c r="F7476" s="25">
        <f t="shared" si="1047"/>
        <v>9.25</v>
      </c>
      <c r="G7476" s="25">
        <f>VLOOKUP(F7476,'Spezifische Werte'!$B$2:$C$4002,2,FALSE)</f>
        <v>0.62472364642828149</v>
      </c>
      <c r="H7476" s="25">
        <f t="shared" si="1050"/>
        <v>1249.4472928565631</v>
      </c>
      <c r="J7476" s="25">
        <f t="shared" si="1048"/>
        <v>9.3000000000000007</v>
      </c>
      <c r="K7476" s="25">
        <f>VLOOKUP(J7476,'Spezifische Werte'!$B$2:$C$4002,2,FALSE)</f>
        <v>0.63323553500353946</v>
      </c>
      <c r="L7476" s="25">
        <f t="shared" si="1051"/>
        <v>1266.4710700070789</v>
      </c>
      <c r="R7476" s="25">
        <v>7474</v>
      </c>
      <c r="S7476" s="25">
        <v>7473</v>
      </c>
      <c r="T7476" s="25">
        <f t="shared" si="1055"/>
        <v>7.430298465926472E-3</v>
      </c>
      <c r="U7476" s="25">
        <f t="shared" si="1052"/>
        <v>7.6451143409533694E-3</v>
      </c>
      <c r="W7476" s="17">
        <f>Eingabe!H7477</f>
        <v>128</v>
      </c>
      <c r="X7476" s="17">
        <f t="shared" si="1053"/>
        <v>1.28</v>
      </c>
      <c r="Y7476" s="17">
        <f t="shared" si="1054"/>
        <v>130</v>
      </c>
    </row>
    <row r="7477" spans="1:25" x14ac:dyDescent="0.15">
      <c r="A7477" s="82">
        <f t="shared" si="1049"/>
        <v>11</v>
      </c>
      <c r="B7477" s="46">
        <v>43777.41666664854</v>
      </c>
      <c r="C7477" s="47">
        <f>Eingabe!G7478</f>
        <v>4.4000000000000004</v>
      </c>
      <c r="D7477" s="77">
        <v>7477</v>
      </c>
      <c r="E7477" s="47"/>
      <c r="F7477" s="25">
        <f t="shared" si="1047"/>
        <v>6.56</v>
      </c>
      <c r="G7477" s="25">
        <f>VLOOKUP(F7477,'Spezifische Werte'!$B$2:$C$4002,2,FALSE)</f>
        <v>0.2214941246302857</v>
      </c>
      <c r="H7477" s="25">
        <f t="shared" si="1050"/>
        <v>442.98824926057142</v>
      </c>
      <c r="J7477" s="25">
        <f t="shared" si="1048"/>
        <v>6.6</v>
      </c>
      <c r="K7477" s="25">
        <f>VLOOKUP(J7477,'Spezifische Werte'!$B$2:$C$4002,2,FALSE)</f>
        <v>0.22589088814664299</v>
      </c>
      <c r="L7477" s="25">
        <f t="shared" si="1051"/>
        <v>451.78177629328599</v>
      </c>
      <c r="R7477" s="25">
        <v>7475</v>
      </c>
      <c r="S7477" s="25">
        <v>7474</v>
      </c>
      <c r="T7477" s="25">
        <f t="shared" si="1055"/>
        <v>7.430298465926472E-3</v>
      </c>
      <c r="U7477" s="25">
        <f t="shared" si="1052"/>
        <v>7.6451143409533694E-3</v>
      </c>
      <c r="W7477" s="17">
        <f>Eingabe!H7478</f>
        <v>109</v>
      </c>
      <c r="X7477" s="17">
        <f t="shared" si="1053"/>
        <v>1.0900000000000001</v>
      </c>
      <c r="Y7477" s="17">
        <f t="shared" si="1054"/>
        <v>110.00000000000001</v>
      </c>
    </row>
    <row r="7478" spans="1:25" x14ac:dyDescent="0.15">
      <c r="A7478" s="82">
        <f t="shared" si="1049"/>
        <v>11</v>
      </c>
      <c r="B7478" s="46">
        <v>43777.458333315204</v>
      </c>
      <c r="C7478" s="47">
        <f>Eingabe!G7479</f>
        <v>5.5</v>
      </c>
      <c r="D7478" s="77">
        <v>7478</v>
      </c>
      <c r="E7478" s="47"/>
      <c r="F7478" s="25">
        <f t="shared" si="1047"/>
        <v>8.2100000000000009</v>
      </c>
      <c r="G7478" s="25">
        <f>VLOOKUP(F7478,'Spezifische Werte'!$B$2:$C$4002,2,FALSE)</f>
        <v>0.4465432352525967</v>
      </c>
      <c r="H7478" s="25">
        <f t="shared" si="1050"/>
        <v>893.08647050519346</v>
      </c>
      <c r="J7478" s="25">
        <f t="shared" si="1048"/>
        <v>8.25</v>
      </c>
      <c r="K7478" s="25">
        <f>VLOOKUP(J7478,'Spezifische Werte'!$B$2:$C$4002,2,FALSE)</f>
        <v>0.45308958157539997</v>
      </c>
      <c r="L7478" s="25">
        <f t="shared" si="1051"/>
        <v>906.17916315079992</v>
      </c>
      <c r="R7478" s="25">
        <v>7476</v>
      </c>
      <c r="S7478" s="25">
        <v>7475</v>
      </c>
      <c r="T7478" s="25">
        <f t="shared" si="1055"/>
        <v>7.430298465926472E-3</v>
      </c>
      <c r="U7478" s="25">
        <f t="shared" si="1052"/>
        <v>7.6451143409533694E-3</v>
      </c>
      <c r="W7478" s="17">
        <f>Eingabe!H7479</f>
        <v>120</v>
      </c>
      <c r="X7478" s="17">
        <f t="shared" si="1053"/>
        <v>1.2</v>
      </c>
      <c r="Y7478" s="17">
        <f t="shared" si="1054"/>
        <v>120</v>
      </c>
    </row>
    <row r="7479" spans="1:25" x14ac:dyDescent="0.15">
      <c r="A7479" s="82">
        <f t="shared" si="1049"/>
        <v>11</v>
      </c>
      <c r="B7479" s="46">
        <v>43777.499999981868</v>
      </c>
      <c r="C7479" s="47">
        <f>Eingabe!G7480</f>
        <v>4.9000000000000004</v>
      </c>
      <c r="D7479" s="77">
        <v>7479</v>
      </c>
      <c r="E7479" s="47"/>
      <c r="F7479" s="25">
        <f t="shared" si="1047"/>
        <v>7.31</v>
      </c>
      <c r="G7479" s="25">
        <f>VLOOKUP(F7479,'Spezifische Werte'!$B$2:$C$4002,2,FALSE)</f>
        <v>0.3124426167174133</v>
      </c>
      <c r="H7479" s="25">
        <f t="shared" si="1050"/>
        <v>624.88523343482666</v>
      </c>
      <c r="J7479" s="25">
        <f t="shared" si="1048"/>
        <v>7.35</v>
      </c>
      <c r="K7479" s="25">
        <f>VLOOKUP(J7479,'Spezifische Werte'!$B$2:$C$4002,2,FALSE)</f>
        <v>0.31783439487629789</v>
      </c>
      <c r="L7479" s="25">
        <f t="shared" si="1051"/>
        <v>635.66878975259579</v>
      </c>
      <c r="R7479" s="25">
        <v>7477</v>
      </c>
      <c r="S7479" s="25">
        <v>7476</v>
      </c>
      <c r="T7479" s="25">
        <f t="shared" si="1055"/>
        <v>7.430298465926472E-3</v>
      </c>
      <c r="U7479" s="25">
        <f t="shared" si="1052"/>
        <v>7.6451143409533694E-3</v>
      </c>
      <c r="W7479" s="17">
        <f>Eingabe!H7480</f>
        <v>141</v>
      </c>
      <c r="X7479" s="17">
        <f t="shared" si="1053"/>
        <v>1.41</v>
      </c>
      <c r="Y7479" s="17">
        <f t="shared" si="1054"/>
        <v>140</v>
      </c>
    </row>
    <row r="7480" spans="1:25" x14ac:dyDescent="0.15">
      <c r="A7480" s="82">
        <f t="shared" si="1049"/>
        <v>11</v>
      </c>
      <c r="B7480" s="46">
        <v>43777.541666648533</v>
      </c>
      <c r="C7480" s="47">
        <f>Eingabe!G7481</f>
        <v>5</v>
      </c>
      <c r="D7480" s="77">
        <v>7480</v>
      </c>
      <c r="E7480" s="47"/>
      <c r="F7480" s="25">
        <f t="shared" si="1047"/>
        <v>7.46</v>
      </c>
      <c r="G7480" s="25">
        <f>VLOOKUP(F7480,'Spezifische Werte'!$B$2:$C$4002,2,FALSE)</f>
        <v>0.33294203068553224</v>
      </c>
      <c r="H7480" s="25">
        <f t="shared" si="1050"/>
        <v>665.88406137106449</v>
      </c>
      <c r="J7480" s="25">
        <f t="shared" si="1048"/>
        <v>7.5</v>
      </c>
      <c r="K7480" s="25">
        <f>VLOOKUP(J7480,'Spezifische Werte'!$B$2:$C$4002,2,FALSE)</f>
        <v>0.33853673002168488</v>
      </c>
      <c r="L7480" s="25">
        <f t="shared" si="1051"/>
        <v>677.07346004336978</v>
      </c>
      <c r="R7480" s="25">
        <v>7478</v>
      </c>
      <c r="S7480" s="25">
        <v>7477</v>
      </c>
      <c r="T7480" s="25">
        <f t="shared" si="1055"/>
        <v>7.430298465926472E-3</v>
      </c>
      <c r="U7480" s="25">
        <f t="shared" si="1052"/>
        <v>7.6451143409533694E-3</v>
      </c>
      <c r="W7480" s="17">
        <f>Eingabe!H7481</f>
        <v>130</v>
      </c>
      <c r="X7480" s="17">
        <f t="shared" si="1053"/>
        <v>1.3</v>
      </c>
      <c r="Y7480" s="17">
        <f t="shared" si="1054"/>
        <v>130</v>
      </c>
    </row>
    <row r="7481" spans="1:25" x14ac:dyDescent="0.15">
      <c r="A7481" s="82">
        <f t="shared" si="1049"/>
        <v>11</v>
      </c>
      <c r="B7481" s="46">
        <v>43777.583333315197</v>
      </c>
      <c r="C7481" s="47">
        <f>Eingabe!G7482</f>
        <v>4.5</v>
      </c>
      <c r="D7481" s="77">
        <v>7481</v>
      </c>
      <c r="E7481" s="47"/>
      <c r="F7481" s="25">
        <f t="shared" si="1047"/>
        <v>6.71</v>
      </c>
      <c r="G7481" s="25">
        <f>VLOOKUP(F7481,'Spezifische Werte'!$B$2:$C$4002,2,FALSE)</f>
        <v>0.23821819652236836</v>
      </c>
      <c r="H7481" s="25">
        <f t="shared" si="1050"/>
        <v>476.43639304473675</v>
      </c>
      <c r="J7481" s="25">
        <f t="shared" si="1048"/>
        <v>6.75</v>
      </c>
      <c r="K7481" s="25">
        <f>VLOOKUP(J7481,'Spezifische Werte'!$B$2:$C$4002,2,FALSE)</f>
        <v>0.24279032681735657</v>
      </c>
      <c r="L7481" s="25">
        <f t="shared" si="1051"/>
        <v>485.58065363471314</v>
      </c>
      <c r="R7481" s="25">
        <v>7479</v>
      </c>
      <c r="S7481" s="25">
        <v>7478</v>
      </c>
      <c r="T7481" s="25">
        <f t="shared" si="1055"/>
        <v>7.430298465926472E-3</v>
      </c>
      <c r="U7481" s="25">
        <f t="shared" si="1052"/>
        <v>7.6451143409533694E-3</v>
      </c>
      <c r="W7481" s="17">
        <f>Eingabe!H7482</f>
        <v>127</v>
      </c>
      <c r="X7481" s="17">
        <f t="shared" si="1053"/>
        <v>1.27</v>
      </c>
      <c r="Y7481" s="17">
        <f t="shared" si="1054"/>
        <v>130</v>
      </c>
    </row>
    <row r="7482" spans="1:25" x14ac:dyDescent="0.15">
      <c r="A7482" s="82">
        <f t="shared" si="1049"/>
        <v>11</v>
      </c>
      <c r="B7482" s="46">
        <v>43777.624999981861</v>
      </c>
      <c r="C7482" s="47">
        <f>Eingabe!G7483</f>
        <v>4.3</v>
      </c>
      <c r="D7482" s="77">
        <v>7482</v>
      </c>
      <c r="E7482" s="47"/>
      <c r="F7482" s="25">
        <f t="shared" si="1047"/>
        <v>6.41</v>
      </c>
      <c r="G7482" s="25">
        <f>VLOOKUP(F7482,'Spezifische Werte'!$B$2:$C$4002,2,FALSE)</f>
        <v>0.20539547091670399</v>
      </c>
      <c r="H7482" s="25">
        <f t="shared" si="1050"/>
        <v>410.790941833408</v>
      </c>
      <c r="J7482" s="25">
        <f t="shared" si="1048"/>
        <v>6.45</v>
      </c>
      <c r="K7482" s="25">
        <f>VLOOKUP(J7482,'Spezifische Werte'!$B$2:$C$4002,2,FALSE)</f>
        <v>0.20962714743593144</v>
      </c>
      <c r="L7482" s="25">
        <f t="shared" si="1051"/>
        <v>419.2542948718629</v>
      </c>
      <c r="R7482" s="25">
        <v>7480</v>
      </c>
      <c r="S7482" s="25">
        <v>7479</v>
      </c>
      <c r="T7482" s="25">
        <f t="shared" si="1055"/>
        <v>7.430298465926472E-3</v>
      </c>
      <c r="U7482" s="25">
        <f t="shared" si="1052"/>
        <v>7.6451143409533694E-3</v>
      </c>
      <c r="W7482" s="17">
        <f>Eingabe!H7483</f>
        <v>169</v>
      </c>
      <c r="X7482" s="17">
        <f t="shared" si="1053"/>
        <v>1.69</v>
      </c>
      <c r="Y7482" s="17">
        <f t="shared" si="1054"/>
        <v>170</v>
      </c>
    </row>
    <row r="7483" spans="1:25" x14ac:dyDescent="0.15">
      <c r="A7483" s="82">
        <f t="shared" si="1049"/>
        <v>11</v>
      </c>
      <c r="B7483" s="46">
        <v>43777.666666648525</v>
      </c>
      <c r="C7483" s="47">
        <f>Eingabe!G7484</f>
        <v>4.3</v>
      </c>
      <c r="D7483" s="77">
        <v>7483</v>
      </c>
      <c r="E7483" s="47"/>
      <c r="F7483" s="25">
        <f t="shared" si="1047"/>
        <v>6.41</v>
      </c>
      <c r="G7483" s="25">
        <f>VLOOKUP(F7483,'Spezifische Werte'!$B$2:$C$4002,2,FALSE)</f>
        <v>0.20539547091670399</v>
      </c>
      <c r="H7483" s="25">
        <f t="shared" si="1050"/>
        <v>410.790941833408</v>
      </c>
      <c r="J7483" s="25">
        <f t="shared" si="1048"/>
        <v>6.45</v>
      </c>
      <c r="K7483" s="25">
        <f>VLOOKUP(J7483,'Spezifische Werte'!$B$2:$C$4002,2,FALSE)</f>
        <v>0.20962714743593144</v>
      </c>
      <c r="L7483" s="25">
        <f t="shared" si="1051"/>
        <v>419.2542948718629</v>
      </c>
      <c r="R7483" s="25">
        <v>7481</v>
      </c>
      <c r="S7483" s="25">
        <v>7480</v>
      </c>
      <c r="T7483" s="25">
        <f t="shared" si="1055"/>
        <v>7.430298465926472E-3</v>
      </c>
      <c r="U7483" s="25">
        <f t="shared" si="1052"/>
        <v>7.6451143409533694E-3</v>
      </c>
      <c r="W7483" s="17">
        <f>Eingabe!H7484</f>
        <v>177</v>
      </c>
      <c r="X7483" s="17">
        <f t="shared" si="1053"/>
        <v>1.77</v>
      </c>
      <c r="Y7483" s="17">
        <f t="shared" si="1054"/>
        <v>180</v>
      </c>
    </row>
    <row r="7484" spans="1:25" x14ac:dyDescent="0.15">
      <c r="A7484" s="82">
        <f t="shared" si="1049"/>
        <v>11</v>
      </c>
      <c r="B7484" s="46">
        <v>43777.70833331519</v>
      </c>
      <c r="C7484" s="47">
        <f>Eingabe!G7485</f>
        <v>3.9</v>
      </c>
      <c r="D7484" s="77">
        <v>7484</v>
      </c>
      <c r="E7484" s="47"/>
      <c r="F7484" s="25">
        <f t="shared" si="1047"/>
        <v>5.82</v>
      </c>
      <c r="G7484" s="25">
        <f>VLOOKUP(F7484,'Spezifische Werte'!$B$2:$C$4002,2,FALSE)</f>
        <v>0.15015933791444183</v>
      </c>
      <c r="H7484" s="25">
        <f t="shared" si="1050"/>
        <v>300.31867582888367</v>
      </c>
      <c r="J7484" s="25">
        <f t="shared" si="1048"/>
        <v>5.85</v>
      </c>
      <c r="K7484" s="25">
        <f>VLOOKUP(J7484,'Spezifische Werte'!$B$2:$C$4002,2,FALSE)</f>
        <v>0.15260213064447356</v>
      </c>
      <c r="L7484" s="25">
        <f t="shared" si="1051"/>
        <v>305.20426128894712</v>
      </c>
      <c r="R7484" s="25">
        <v>7482</v>
      </c>
      <c r="S7484" s="25">
        <v>7481</v>
      </c>
      <c r="T7484" s="25">
        <f t="shared" si="1055"/>
        <v>7.430298465926472E-3</v>
      </c>
      <c r="U7484" s="25">
        <f t="shared" si="1052"/>
        <v>7.6451143409533694E-3</v>
      </c>
      <c r="W7484" s="17">
        <f>Eingabe!H7485</f>
        <v>177</v>
      </c>
      <c r="X7484" s="17">
        <f t="shared" si="1053"/>
        <v>1.77</v>
      </c>
      <c r="Y7484" s="17">
        <f t="shared" si="1054"/>
        <v>180</v>
      </c>
    </row>
    <row r="7485" spans="1:25" x14ac:dyDescent="0.15">
      <c r="A7485" s="82">
        <f t="shared" si="1049"/>
        <v>11</v>
      </c>
      <c r="B7485" s="46">
        <v>43777.749999981854</v>
      </c>
      <c r="C7485" s="47">
        <f>Eingabe!G7486</f>
        <v>3.9</v>
      </c>
      <c r="D7485" s="77">
        <v>7485</v>
      </c>
      <c r="E7485" s="47"/>
      <c r="F7485" s="25">
        <f t="shared" si="1047"/>
        <v>5.82</v>
      </c>
      <c r="G7485" s="25">
        <f>VLOOKUP(F7485,'Spezifische Werte'!$B$2:$C$4002,2,FALSE)</f>
        <v>0.15015933791444183</v>
      </c>
      <c r="H7485" s="25">
        <f t="shared" si="1050"/>
        <v>300.31867582888367</v>
      </c>
      <c r="J7485" s="25">
        <f t="shared" si="1048"/>
        <v>5.85</v>
      </c>
      <c r="K7485" s="25">
        <f>VLOOKUP(J7485,'Spezifische Werte'!$B$2:$C$4002,2,FALSE)</f>
        <v>0.15260213064447356</v>
      </c>
      <c r="L7485" s="25">
        <f t="shared" si="1051"/>
        <v>305.20426128894712</v>
      </c>
      <c r="R7485" s="25">
        <v>7483</v>
      </c>
      <c r="S7485" s="25">
        <v>7482</v>
      </c>
      <c r="T7485" s="25">
        <f t="shared" si="1055"/>
        <v>7.430298465926472E-3</v>
      </c>
      <c r="U7485" s="25">
        <f t="shared" si="1052"/>
        <v>7.6451143409533694E-3</v>
      </c>
      <c r="W7485" s="17">
        <f>Eingabe!H7486</f>
        <v>176</v>
      </c>
      <c r="X7485" s="17">
        <f t="shared" si="1053"/>
        <v>1.76</v>
      </c>
      <c r="Y7485" s="17">
        <f t="shared" si="1054"/>
        <v>180</v>
      </c>
    </row>
    <row r="7486" spans="1:25" x14ac:dyDescent="0.15">
      <c r="A7486" s="82">
        <f t="shared" si="1049"/>
        <v>11</v>
      </c>
      <c r="B7486" s="46">
        <v>43777.791666648518</v>
      </c>
      <c r="C7486" s="47">
        <f>Eingabe!G7487</f>
        <v>3.8</v>
      </c>
      <c r="D7486" s="77">
        <v>7486</v>
      </c>
      <c r="E7486" s="47"/>
      <c r="F7486" s="25">
        <f t="shared" si="1047"/>
        <v>5.67</v>
      </c>
      <c r="G7486" s="25">
        <f>VLOOKUP(F7486,'Spezifische Werte'!$B$2:$C$4002,2,FALSE)</f>
        <v>0.13840049448137109</v>
      </c>
      <c r="H7486" s="25">
        <f t="shared" si="1050"/>
        <v>276.80098896274217</v>
      </c>
      <c r="J7486" s="25">
        <f t="shared" si="1048"/>
        <v>5.7</v>
      </c>
      <c r="K7486" s="25">
        <f>VLOOKUP(J7486,'Spezifische Werte'!$B$2:$C$4002,2,FALSE)</f>
        <v>0.14069825500153915</v>
      </c>
      <c r="L7486" s="25">
        <f t="shared" si="1051"/>
        <v>281.39651000307828</v>
      </c>
      <c r="R7486" s="25">
        <v>7484</v>
      </c>
      <c r="S7486" s="25">
        <v>7483</v>
      </c>
      <c r="T7486" s="25">
        <f t="shared" si="1055"/>
        <v>7.430298465926472E-3</v>
      </c>
      <c r="U7486" s="25">
        <f t="shared" si="1052"/>
        <v>7.6451143409533694E-3</v>
      </c>
      <c r="W7486" s="17">
        <f>Eingabe!H7487</f>
        <v>193</v>
      </c>
      <c r="X7486" s="17">
        <f t="shared" si="1053"/>
        <v>1.93</v>
      </c>
      <c r="Y7486" s="17">
        <f t="shared" si="1054"/>
        <v>190</v>
      </c>
    </row>
    <row r="7487" spans="1:25" x14ac:dyDescent="0.15">
      <c r="A7487" s="82">
        <f t="shared" si="1049"/>
        <v>11</v>
      </c>
      <c r="B7487" s="46">
        <v>43777.833333315182</v>
      </c>
      <c r="C7487" s="47">
        <f>Eingabe!G7488</f>
        <v>4.9000000000000004</v>
      </c>
      <c r="D7487" s="77">
        <v>7487</v>
      </c>
      <c r="E7487" s="47"/>
      <c r="F7487" s="25">
        <f t="shared" si="1047"/>
        <v>7.31</v>
      </c>
      <c r="G7487" s="25">
        <f>VLOOKUP(F7487,'Spezifische Werte'!$B$2:$C$4002,2,FALSE)</f>
        <v>0.3124426167174133</v>
      </c>
      <c r="H7487" s="25">
        <f t="shared" si="1050"/>
        <v>624.88523343482666</v>
      </c>
      <c r="J7487" s="25">
        <f t="shared" si="1048"/>
        <v>7.35</v>
      </c>
      <c r="K7487" s="25">
        <f>VLOOKUP(J7487,'Spezifische Werte'!$B$2:$C$4002,2,FALSE)</f>
        <v>0.31783439487629789</v>
      </c>
      <c r="L7487" s="25">
        <f t="shared" si="1051"/>
        <v>635.66878975259579</v>
      </c>
      <c r="R7487" s="25">
        <v>7485</v>
      </c>
      <c r="S7487" s="25">
        <v>7484</v>
      </c>
      <c r="T7487" s="25">
        <f t="shared" si="1055"/>
        <v>7.430298465926472E-3</v>
      </c>
      <c r="U7487" s="25">
        <f t="shared" si="1052"/>
        <v>7.6451143409533694E-3</v>
      </c>
      <c r="W7487" s="17">
        <f>Eingabe!H7488</f>
        <v>220</v>
      </c>
      <c r="X7487" s="17">
        <f t="shared" si="1053"/>
        <v>2.2000000000000002</v>
      </c>
      <c r="Y7487" s="17">
        <f t="shared" si="1054"/>
        <v>220.00000000000003</v>
      </c>
    </row>
    <row r="7488" spans="1:25" x14ac:dyDescent="0.15">
      <c r="A7488" s="82">
        <f t="shared" si="1049"/>
        <v>11</v>
      </c>
      <c r="B7488" s="46">
        <v>43777.874999981846</v>
      </c>
      <c r="C7488" s="47">
        <f>Eingabe!G7489</f>
        <v>5.3</v>
      </c>
      <c r="D7488" s="77">
        <v>7488</v>
      </c>
      <c r="E7488" s="47"/>
      <c r="F7488" s="25">
        <f t="shared" si="1047"/>
        <v>7.91</v>
      </c>
      <c r="G7488" s="25">
        <f>VLOOKUP(F7488,'Spezifische Werte'!$B$2:$C$4002,2,FALSE)</f>
        <v>0.39893199083383452</v>
      </c>
      <c r="H7488" s="25">
        <f t="shared" si="1050"/>
        <v>797.86398166766901</v>
      </c>
      <c r="J7488" s="25">
        <f t="shared" si="1048"/>
        <v>7.95</v>
      </c>
      <c r="K7488" s="25">
        <f>VLOOKUP(J7488,'Spezifische Werte'!$B$2:$C$4002,2,FALSE)</f>
        <v>0.40511792205919206</v>
      </c>
      <c r="L7488" s="25">
        <f t="shared" si="1051"/>
        <v>810.23584411838408</v>
      </c>
      <c r="R7488" s="25">
        <v>7486</v>
      </c>
      <c r="S7488" s="25">
        <v>7485</v>
      </c>
      <c r="T7488" s="25">
        <f t="shared" si="1055"/>
        <v>7.430298465926472E-3</v>
      </c>
      <c r="U7488" s="25">
        <f t="shared" si="1052"/>
        <v>7.6451143409533694E-3</v>
      </c>
      <c r="W7488" s="17">
        <f>Eingabe!H7489</f>
        <v>210</v>
      </c>
      <c r="X7488" s="17">
        <f t="shared" si="1053"/>
        <v>2.1</v>
      </c>
      <c r="Y7488" s="17">
        <f t="shared" si="1054"/>
        <v>210</v>
      </c>
    </row>
    <row r="7489" spans="1:25" x14ac:dyDescent="0.15">
      <c r="A7489" s="82">
        <f t="shared" si="1049"/>
        <v>11</v>
      </c>
      <c r="B7489" s="46">
        <v>43777.916666648511</v>
      </c>
      <c r="C7489" s="47">
        <f>Eingabe!G7490</f>
        <v>5.3</v>
      </c>
      <c r="D7489" s="77">
        <v>7489</v>
      </c>
      <c r="E7489" s="47"/>
      <c r="F7489" s="25">
        <f t="shared" si="1047"/>
        <v>7.91</v>
      </c>
      <c r="G7489" s="25">
        <f>VLOOKUP(F7489,'Spezifische Werte'!$B$2:$C$4002,2,FALSE)</f>
        <v>0.39893199083383452</v>
      </c>
      <c r="H7489" s="25">
        <f t="shared" si="1050"/>
        <v>797.86398166766901</v>
      </c>
      <c r="J7489" s="25">
        <f t="shared" si="1048"/>
        <v>7.95</v>
      </c>
      <c r="K7489" s="25">
        <f>VLOOKUP(J7489,'Spezifische Werte'!$B$2:$C$4002,2,FALSE)</f>
        <v>0.40511792205919206</v>
      </c>
      <c r="L7489" s="25">
        <f t="shared" si="1051"/>
        <v>810.23584411838408</v>
      </c>
      <c r="R7489" s="25">
        <v>7487</v>
      </c>
      <c r="S7489" s="25">
        <v>7486</v>
      </c>
      <c r="T7489" s="25">
        <f t="shared" si="1055"/>
        <v>7.430298465926472E-3</v>
      </c>
      <c r="U7489" s="25">
        <f t="shared" si="1052"/>
        <v>7.6451143409533694E-3</v>
      </c>
      <c r="W7489" s="17">
        <f>Eingabe!H7490</f>
        <v>219</v>
      </c>
      <c r="X7489" s="17">
        <f t="shared" si="1053"/>
        <v>2.19</v>
      </c>
      <c r="Y7489" s="17">
        <f t="shared" si="1054"/>
        <v>220.00000000000003</v>
      </c>
    </row>
    <row r="7490" spans="1:25" x14ac:dyDescent="0.15">
      <c r="A7490" s="82">
        <f t="shared" si="1049"/>
        <v>11</v>
      </c>
      <c r="B7490" s="46">
        <v>43777.958333315175</v>
      </c>
      <c r="C7490" s="47">
        <f>Eingabe!G7491</f>
        <v>5.3</v>
      </c>
      <c r="D7490" s="77">
        <v>7490</v>
      </c>
      <c r="E7490" s="47"/>
      <c r="F7490" s="25">
        <f t="shared" si="1047"/>
        <v>7.91</v>
      </c>
      <c r="G7490" s="25">
        <f>VLOOKUP(F7490,'Spezifische Werte'!$B$2:$C$4002,2,FALSE)</f>
        <v>0.39893199083383452</v>
      </c>
      <c r="H7490" s="25">
        <f t="shared" si="1050"/>
        <v>797.86398166766901</v>
      </c>
      <c r="J7490" s="25">
        <f t="shared" si="1048"/>
        <v>7.95</v>
      </c>
      <c r="K7490" s="25">
        <f>VLOOKUP(J7490,'Spezifische Werte'!$B$2:$C$4002,2,FALSE)</f>
        <v>0.40511792205919206</v>
      </c>
      <c r="L7490" s="25">
        <f t="shared" si="1051"/>
        <v>810.23584411838408</v>
      </c>
      <c r="R7490" s="25">
        <v>7488</v>
      </c>
      <c r="S7490" s="25">
        <v>7487</v>
      </c>
      <c r="T7490" s="25">
        <f t="shared" si="1055"/>
        <v>7.430298465926472E-3</v>
      </c>
      <c r="U7490" s="25">
        <f t="shared" si="1052"/>
        <v>7.6451143409533694E-3</v>
      </c>
      <c r="W7490" s="17">
        <f>Eingabe!H7491</f>
        <v>209</v>
      </c>
      <c r="X7490" s="17">
        <f t="shared" si="1053"/>
        <v>2.09</v>
      </c>
      <c r="Y7490" s="17">
        <f t="shared" si="1054"/>
        <v>210</v>
      </c>
    </row>
    <row r="7491" spans="1:25" x14ac:dyDescent="0.15">
      <c r="A7491" s="82">
        <f t="shared" si="1049"/>
        <v>11</v>
      </c>
      <c r="B7491" s="46">
        <v>43777.999999981839</v>
      </c>
      <c r="C7491" s="47">
        <f>Eingabe!G7492</f>
        <v>5.5</v>
      </c>
      <c r="D7491" s="77">
        <v>7491</v>
      </c>
      <c r="E7491" s="47"/>
      <c r="F7491" s="25">
        <f t="shared" ref="F7491:F7554" si="1056">ROUND(C7491*($O$4/$O$5)^$O$7,2)</f>
        <v>8.2100000000000009</v>
      </c>
      <c r="G7491" s="25">
        <f>VLOOKUP(F7491,'Spezifische Werte'!$B$2:$C$4002,2,FALSE)</f>
        <v>0.4465432352525967</v>
      </c>
      <c r="H7491" s="25">
        <f t="shared" si="1050"/>
        <v>893.08647050519346</v>
      </c>
      <c r="J7491" s="25">
        <f t="shared" ref="J7491:J7554" si="1057">ROUND(C7491*(LN($O$4/$O$8)/LN($O$5/$O$8)),2)</f>
        <v>8.25</v>
      </c>
      <c r="K7491" s="25">
        <f>VLOOKUP(J7491,'Spezifische Werte'!$B$2:$C$4002,2,FALSE)</f>
        <v>0.45308958157539997</v>
      </c>
      <c r="L7491" s="25">
        <f t="shared" si="1051"/>
        <v>906.17916315079992</v>
      </c>
      <c r="R7491" s="25">
        <v>7489</v>
      </c>
      <c r="S7491" s="25">
        <v>7488</v>
      </c>
      <c r="T7491" s="25">
        <f t="shared" si="1055"/>
        <v>7.430298465926472E-3</v>
      </c>
      <c r="U7491" s="25">
        <f t="shared" si="1052"/>
        <v>7.6451143409533694E-3</v>
      </c>
      <c r="W7491" s="17">
        <f>Eingabe!H7492</f>
        <v>207</v>
      </c>
      <c r="X7491" s="17">
        <f t="shared" si="1053"/>
        <v>2.0699999999999998</v>
      </c>
      <c r="Y7491" s="17">
        <f t="shared" si="1054"/>
        <v>210</v>
      </c>
    </row>
    <row r="7492" spans="1:25" x14ac:dyDescent="0.15">
      <c r="A7492" s="82">
        <f t="shared" ref="A7492:A7555" si="1058">MONTH(B7492)</f>
        <v>11</v>
      </c>
      <c r="B7492" s="46">
        <v>43778.041666648503</v>
      </c>
      <c r="C7492" s="47">
        <f>Eingabe!G7493</f>
        <v>4</v>
      </c>
      <c r="D7492" s="77">
        <v>7492</v>
      </c>
      <c r="E7492" s="47"/>
      <c r="F7492" s="25">
        <f t="shared" si="1056"/>
        <v>5.97</v>
      </c>
      <c r="G7492" s="25">
        <f>VLOOKUP(F7492,'Spezifische Werte'!$B$2:$C$4002,2,FALSE)</f>
        <v>0.1627434603343155</v>
      </c>
      <c r="H7492" s="25">
        <f t="shared" ref="H7492:H7555" si="1059">G7492*$O$9*1000</f>
        <v>325.486920668631</v>
      </c>
      <c r="J7492" s="25">
        <f t="shared" si="1057"/>
        <v>6</v>
      </c>
      <c r="K7492" s="25">
        <f>VLOOKUP(J7492,'Spezifische Werte'!$B$2:$C$4002,2,FALSE)</f>
        <v>0.16538134424295356</v>
      </c>
      <c r="L7492" s="25">
        <f t="shared" ref="L7492:L7555" si="1060">K7492*$O$9*1000</f>
        <v>330.76268848590712</v>
      </c>
      <c r="R7492" s="25">
        <v>7490</v>
      </c>
      <c r="S7492" s="25">
        <v>7489</v>
      </c>
      <c r="T7492" s="25">
        <f t="shared" si="1055"/>
        <v>7.430298465926472E-3</v>
      </c>
      <c r="U7492" s="25">
        <f t="shared" ref="U7492:U7555" si="1061">LARGE($L$3:$L$8762,R7492)/1000</f>
        <v>7.6451143409533694E-3</v>
      </c>
      <c r="W7492" s="17">
        <f>Eingabe!H7493</f>
        <v>199</v>
      </c>
      <c r="X7492" s="17">
        <f t="shared" ref="X7492:X7555" si="1062">W7492/100</f>
        <v>1.99</v>
      </c>
      <c r="Y7492" s="17">
        <f t="shared" ref="Y7492:Y7555" si="1063">ROUND(X7492,1)*100</f>
        <v>200</v>
      </c>
    </row>
    <row r="7493" spans="1:25" x14ac:dyDescent="0.15">
      <c r="A7493" s="82">
        <f t="shared" si="1058"/>
        <v>11</v>
      </c>
      <c r="B7493" s="46">
        <v>43778.083333315168</v>
      </c>
      <c r="C7493" s="47">
        <f>Eingabe!G7494</f>
        <v>5.5</v>
      </c>
      <c r="D7493" s="77">
        <v>7493</v>
      </c>
      <c r="E7493" s="47"/>
      <c r="F7493" s="25">
        <f t="shared" si="1056"/>
        <v>8.2100000000000009</v>
      </c>
      <c r="G7493" s="25">
        <f>VLOOKUP(F7493,'Spezifische Werte'!$B$2:$C$4002,2,FALSE)</f>
        <v>0.4465432352525967</v>
      </c>
      <c r="H7493" s="25">
        <f t="shared" si="1059"/>
        <v>893.08647050519346</v>
      </c>
      <c r="J7493" s="25">
        <f t="shared" si="1057"/>
        <v>8.25</v>
      </c>
      <c r="K7493" s="25">
        <f>VLOOKUP(J7493,'Spezifische Werte'!$B$2:$C$4002,2,FALSE)</f>
        <v>0.45308958157539997</v>
      </c>
      <c r="L7493" s="25">
        <f t="shared" si="1060"/>
        <v>906.17916315079992</v>
      </c>
      <c r="R7493" s="25">
        <v>7491</v>
      </c>
      <c r="S7493" s="25">
        <v>7490</v>
      </c>
      <c r="T7493" s="25">
        <f t="shared" si="1055"/>
        <v>7.430298465926472E-3</v>
      </c>
      <c r="U7493" s="25">
        <f t="shared" si="1061"/>
        <v>7.6451143409533694E-3</v>
      </c>
      <c r="W7493" s="17">
        <f>Eingabe!H7494</f>
        <v>187</v>
      </c>
      <c r="X7493" s="17">
        <f t="shared" si="1062"/>
        <v>1.87</v>
      </c>
      <c r="Y7493" s="17">
        <f t="shared" si="1063"/>
        <v>190</v>
      </c>
    </row>
    <row r="7494" spans="1:25" x14ac:dyDescent="0.15">
      <c r="A7494" s="82">
        <f t="shared" si="1058"/>
        <v>11</v>
      </c>
      <c r="B7494" s="46">
        <v>43778.124999981832</v>
      </c>
      <c r="C7494" s="47">
        <f>Eingabe!G7495</f>
        <v>5.3</v>
      </c>
      <c r="D7494" s="77">
        <v>7494</v>
      </c>
      <c r="E7494" s="47"/>
      <c r="F7494" s="25">
        <f t="shared" si="1056"/>
        <v>7.91</v>
      </c>
      <c r="G7494" s="25">
        <f>VLOOKUP(F7494,'Spezifische Werte'!$B$2:$C$4002,2,FALSE)</f>
        <v>0.39893199083383452</v>
      </c>
      <c r="H7494" s="25">
        <f t="shared" si="1059"/>
        <v>797.86398166766901</v>
      </c>
      <c r="J7494" s="25">
        <f t="shared" si="1057"/>
        <v>7.95</v>
      </c>
      <c r="K7494" s="25">
        <f>VLOOKUP(J7494,'Spezifische Werte'!$B$2:$C$4002,2,FALSE)</f>
        <v>0.40511792205919206</v>
      </c>
      <c r="L7494" s="25">
        <f t="shared" si="1060"/>
        <v>810.23584411838408</v>
      </c>
      <c r="R7494" s="25">
        <v>7492</v>
      </c>
      <c r="S7494" s="25">
        <v>7491</v>
      </c>
      <c r="T7494" s="25">
        <f t="shared" ref="T7494:T7557" si="1064">LARGE($H$3:$H$8762,R7494)/1000</f>
        <v>7.430298465926472E-3</v>
      </c>
      <c r="U7494" s="25">
        <f t="shared" si="1061"/>
        <v>7.6451143409533694E-3</v>
      </c>
      <c r="W7494" s="17">
        <f>Eingabe!H7495</f>
        <v>197</v>
      </c>
      <c r="X7494" s="17">
        <f t="shared" si="1062"/>
        <v>1.97</v>
      </c>
      <c r="Y7494" s="17">
        <f t="shared" si="1063"/>
        <v>200</v>
      </c>
    </row>
    <row r="7495" spans="1:25" x14ac:dyDescent="0.15">
      <c r="A7495" s="82">
        <f t="shared" si="1058"/>
        <v>11</v>
      </c>
      <c r="B7495" s="46">
        <v>43778.166666648496</v>
      </c>
      <c r="C7495" s="47">
        <f>Eingabe!G7496</f>
        <v>4.9000000000000004</v>
      </c>
      <c r="D7495" s="77">
        <v>7495</v>
      </c>
      <c r="E7495" s="47"/>
      <c r="F7495" s="25">
        <f t="shared" si="1056"/>
        <v>7.31</v>
      </c>
      <c r="G7495" s="25">
        <f>VLOOKUP(F7495,'Spezifische Werte'!$B$2:$C$4002,2,FALSE)</f>
        <v>0.3124426167174133</v>
      </c>
      <c r="H7495" s="25">
        <f t="shared" si="1059"/>
        <v>624.88523343482666</v>
      </c>
      <c r="J7495" s="25">
        <f t="shared" si="1057"/>
        <v>7.35</v>
      </c>
      <c r="K7495" s="25">
        <f>VLOOKUP(J7495,'Spezifische Werte'!$B$2:$C$4002,2,FALSE)</f>
        <v>0.31783439487629789</v>
      </c>
      <c r="L7495" s="25">
        <f t="shared" si="1060"/>
        <v>635.66878975259579</v>
      </c>
      <c r="R7495" s="25">
        <v>7493</v>
      </c>
      <c r="S7495" s="25">
        <v>7492</v>
      </c>
      <c r="T7495" s="25">
        <f t="shared" si="1064"/>
        <v>7.430298465926472E-3</v>
      </c>
      <c r="U7495" s="25">
        <f t="shared" si="1061"/>
        <v>7.6451143409533694E-3</v>
      </c>
      <c r="W7495" s="17">
        <f>Eingabe!H7496</f>
        <v>177</v>
      </c>
      <c r="X7495" s="17">
        <f t="shared" si="1062"/>
        <v>1.77</v>
      </c>
      <c r="Y7495" s="17">
        <f t="shared" si="1063"/>
        <v>180</v>
      </c>
    </row>
    <row r="7496" spans="1:25" x14ac:dyDescent="0.15">
      <c r="A7496" s="82">
        <f t="shared" si="1058"/>
        <v>11</v>
      </c>
      <c r="B7496" s="46">
        <v>43778.20833331516</v>
      </c>
      <c r="C7496" s="47">
        <f>Eingabe!G7497</f>
        <v>5.5</v>
      </c>
      <c r="D7496" s="77">
        <v>7496</v>
      </c>
      <c r="E7496" s="47"/>
      <c r="F7496" s="25">
        <f t="shared" si="1056"/>
        <v>8.2100000000000009</v>
      </c>
      <c r="G7496" s="25">
        <f>VLOOKUP(F7496,'Spezifische Werte'!$B$2:$C$4002,2,FALSE)</f>
        <v>0.4465432352525967</v>
      </c>
      <c r="H7496" s="25">
        <f t="shared" si="1059"/>
        <v>893.08647050519346</v>
      </c>
      <c r="J7496" s="25">
        <f t="shared" si="1057"/>
        <v>8.25</v>
      </c>
      <c r="K7496" s="25">
        <f>VLOOKUP(J7496,'Spezifische Werte'!$B$2:$C$4002,2,FALSE)</f>
        <v>0.45308958157539997</v>
      </c>
      <c r="L7496" s="25">
        <f t="shared" si="1060"/>
        <v>906.17916315079992</v>
      </c>
      <c r="R7496" s="25">
        <v>7494</v>
      </c>
      <c r="S7496" s="25">
        <v>7493</v>
      </c>
      <c r="T7496" s="25">
        <f t="shared" si="1064"/>
        <v>7.430298465926472E-3</v>
      </c>
      <c r="U7496" s="25">
        <f t="shared" si="1061"/>
        <v>7.6451143409533694E-3</v>
      </c>
      <c r="W7496" s="17">
        <f>Eingabe!H7497</f>
        <v>158</v>
      </c>
      <c r="X7496" s="17">
        <f t="shared" si="1062"/>
        <v>1.58</v>
      </c>
      <c r="Y7496" s="17">
        <f t="shared" si="1063"/>
        <v>160</v>
      </c>
    </row>
    <row r="7497" spans="1:25" x14ac:dyDescent="0.15">
      <c r="A7497" s="82">
        <f t="shared" si="1058"/>
        <v>11</v>
      </c>
      <c r="B7497" s="46">
        <v>43778.249999981825</v>
      </c>
      <c r="C7497" s="47">
        <f>Eingabe!G7498</f>
        <v>4.5999999999999996</v>
      </c>
      <c r="D7497" s="77">
        <v>7497</v>
      </c>
      <c r="E7497" s="47"/>
      <c r="F7497" s="25">
        <f t="shared" si="1056"/>
        <v>6.86</v>
      </c>
      <c r="G7497" s="25">
        <f>VLOOKUP(F7497,'Spezifische Werte'!$B$2:$C$4002,2,FALSE)</f>
        <v>0.25562320201003652</v>
      </c>
      <c r="H7497" s="25">
        <f t="shared" si="1059"/>
        <v>511.24640402007304</v>
      </c>
      <c r="J7497" s="25">
        <f t="shared" si="1057"/>
        <v>6.9</v>
      </c>
      <c r="K7497" s="25">
        <f>VLOOKUP(J7497,'Spezifische Werte'!$B$2:$C$4002,2,FALSE)</f>
        <v>0.26038765048417867</v>
      </c>
      <c r="L7497" s="25">
        <f t="shared" si="1060"/>
        <v>520.77530096835733</v>
      </c>
      <c r="R7497" s="25">
        <v>7495</v>
      </c>
      <c r="S7497" s="25">
        <v>7494</v>
      </c>
      <c r="T7497" s="25">
        <f t="shared" si="1064"/>
        <v>7.430298465926472E-3</v>
      </c>
      <c r="U7497" s="25">
        <f t="shared" si="1061"/>
        <v>7.6451143409533694E-3</v>
      </c>
      <c r="W7497" s="17">
        <f>Eingabe!H7498</f>
        <v>158</v>
      </c>
      <c r="X7497" s="17">
        <f t="shared" si="1062"/>
        <v>1.58</v>
      </c>
      <c r="Y7497" s="17">
        <f t="shared" si="1063"/>
        <v>160</v>
      </c>
    </row>
    <row r="7498" spans="1:25" x14ac:dyDescent="0.15">
      <c r="A7498" s="82">
        <f t="shared" si="1058"/>
        <v>11</v>
      </c>
      <c r="B7498" s="46">
        <v>43778.291666648489</v>
      </c>
      <c r="C7498" s="47">
        <f>Eingabe!G7499</f>
        <v>6.8</v>
      </c>
      <c r="D7498" s="77">
        <v>7498</v>
      </c>
      <c r="E7498" s="47"/>
      <c r="F7498" s="25">
        <f t="shared" si="1056"/>
        <v>10.14</v>
      </c>
      <c r="G7498" s="25">
        <f>VLOOKUP(F7498,'Spezifische Werte'!$B$2:$C$4002,2,FALSE)</f>
        <v>0.75987049688249497</v>
      </c>
      <c r="H7498" s="25">
        <f t="shared" si="1059"/>
        <v>1519.74099376499</v>
      </c>
      <c r="J7498" s="25">
        <f t="shared" si="1057"/>
        <v>10.199999999999999</v>
      </c>
      <c r="K7498" s="25">
        <f>VLOOKUP(J7498,'Spezifische Werte'!$B$2:$C$4002,2,FALSE)</f>
        <v>0.76746217735576705</v>
      </c>
      <c r="L7498" s="25">
        <f t="shared" si="1060"/>
        <v>1534.9243547115341</v>
      </c>
      <c r="R7498" s="25">
        <v>7496</v>
      </c>
      <c r="S7498" s="25">
        <v>7495</v>
      </c>
      <c r="T7498" s="25">
        <f t="shared" si="1064"/>
        <v>7.430298465926472E-3</v>
      </c>
      <c r="U7498" s="25">
        <f t="shared" si="1061"/>
        <v>7.6451143409533694E-3</v>
      </c>
      <c r="W7498" s="17">
        <f>Eingabe!H7499</f>
        <v>149</v>
      </c>
      <c r="X7498" s="17">
        <f t="shared" si="1062"/>
        <v>1.49</v>
      </c>
      <c r="Y7498" s="17">
        <f t="shared" si="1063"/>
        <v>150</v>
      </c>
    </row>
    <row r="7499" spans="1:25" x14ac:dyDescent="0.15">
      <c r="A7499" s="82">
        <f t="shared" si="1058"/>
        <v>11</v>
      </c>
      <c r="B7499" s="46">
        <v>43778.333333315153</v>
      </c>
      <c r="C7499" s="47">
        <f>Eingabe!G7500</f>
        <v>6.7</v>
      </c>
      <c r="D7499" s="77">
        <v>7499</v>
      </c>
      <c r="E7499" s="47"/>
      <c r="F7499" s="25">
        <f t="shared" si="1056"/>
        <v>10</v>
      </c>
      <c r="G7499" s="25">
        <f>VLOOKUP(F7499,'Spezifische Werte'!$B$2:$C$4002,2,FALSE)</f>
        <v>0.74135823084117802</v>
      </c>
      <c r="H7499" s="25">
        <f t="shared" si="1059"/>
        <v>1482.7164616823561</v>
      </c>
      <c r="J7499" s="25">
        <f t="shared" si="1057"/>
        <v>10.050000000000001</v>
      </c>
      <c r="K7499" s="25">
        <f>VLOOKUP(J7499,'Spezifische Werte'!$B$2:$C$4002,2,FALSE)</f>
        <v>0.74809941702480209</v>
      </c>
      <c r="L7499" s="25">
        <f t="shared" si="1060"/>
        <v>1496.1988340496041</v>
      </c>
      <c r="R7499" s="25">
        <v>7497</v>
      </c>
      <c r="S7499" s="25">
        <v>7496</v>
      </c>
      <c r="T7499" s="25">
        <f t="shared" si="1064"/>
        <v>7.430298465926472E-3</v>
      </c>
      <c r="U7499" s="25">
        <f t="shared" si="1061"/>
        <v>7.6451143409533694E-3</v>
      </c>
      <c r="W7499" s="17">
        <f>Eingabe!H7500</f>
        <v>168</v>
      </c>
      <c r="X7499" s="17">
        <f t="shared" si="1062"/>
        <v>1.68</v>
      </c>
      <c r="Y7499" s="17">
        <f t="shared" si="1063"/>
        <v>170</v>
      </c>
    </row>
    <row r="7500" spans="1:25" x14ac:dyDescent="0.15">
      <c r="A7500" s="82">
        <f t="shared" si="1058"/>
        <v>11</v>
      </c>
      <c r="B7500" s="46">
        <v>43778.374999981817</v>
      </c>
      <c r="C7500" s="47">
        <f>Eingabe!G7501</f>
        <v>7.3</v>
      </c>
      <c r="D7500" s="77">
        <v>7500</v>
      </c>
      <c r="E7500" s="47"/>
      <c r="F7500" s="25">
        <f t="shared" si="1056"/>
        <v>10.89</v>
      </c>
      <c r="G7500" s="25">
        <f>VLOOKUP(F7500,'Spezifische Werte'!$B$2:$C$4002,2,FALSE)</f>
        <v>0.84086253778157871</v>
      </c>
      <c r="H7500" s="25">
        <f t="shared" si="1059"/>
        <v>1681.7250755631574</v>
      </c>
      <c r="J7500" s="25">
        <f t="shared" si="1057"/>
        <v>10.95</v>
      </c>
      <c r="K7500" s="25">
        <f>VLOOKUP(J7500,'Spezifische Werte'!$B$2:$C$4002,2,FALSE)</f>
        <v>0.8460822985114913</v>
      </c>
      <c r="L7500" s="25">
        <f t="shared" si="1060"/>
        <v>1692.1645970229827</v>
      </c>
      <c r="R7500" s="25">
        <v>7498</v>
      </c>
      <c r="S7500" s="25">
        <v>7497</v>
      </c>
      <c r="T7500" s="25">
        <f t="shared" si="1064"/>
        <v>7.430298465926472E-3</v>
      </c>
      <c r="U7500" s="25">
        <f t="shared" si="1061"/>
        <v>7.6451143409533694E-3</v>
      </c>
      <c r="W7500" s="17">
        <f>Eingabe!H7501</f>
        <v>167</v>
      </c>
      <c r="X7500" s="17">
        <f t="shared" si="1062"/>
        <v>1.67</v>
      </c>
      <c r="Y7500" s="17">
        <f t="shared" si="1063"/>
        <v>170</v>
      </c>
    </row>
    <row r="7501" spans="1:25" x14ac:dyDescent="0.15">
      <c r="A7501" s="82">
        <f t="shared" si="1058"/>
        <v>11</v>
      </c>
      <c r="B7501" s="46">
        <v>43778.416666648482</v>
      </c>
      <c r="C7501" s="47">
        <f>Eingabe!G7502</f>
        <v>7.6</v>
      </c>
      <c r="D7501" s="77">
        <v>7501</v>
      </c>
      <c r="E7501" s="47"/>
      <c r="F7501" s="25">
        <f t="shared" si="1056"/>
        <v>11.34</v>
      </c>
      <c r="G7501" s="25">
        <f>VLOOKUP(F7501,'Spezifische Werte'!$B$2:$C$4002,2,FALSE)</f>
        <v>0.8758168195442253</v>
      </c>
      <c r="H7501" s="25">
        <f t="shared" si="1059"/>
        <v>1751.6336390884505</v>
      </c>
      <c r="J7501" s="25">
        <f t="shared" si="1057"/>
        <v>11.4</v>
      </c>
      <c r="K7501" s="25">
        <f>VLOOKUP(J7501,'Spezifische Werte'!$B$2:$C$4002,2,FALSE)</f>
        <v>0.87982183175814876</v>
      </c>
      <c r="L7501" s="25">
        <f t="shared" si="1060"/>
        <v>1759.6436635162975</v>
      </c>
      <c r="R7501" s="25">
        <v>7499</v>
      </c>
      <c r="S7501" s="25">
        <v>7498</v>
      </c>
      <c r="T7501" s="25">
        <f t="shared" si="1064"/>
        <v>7.430298465926472E-3</v>
      </c>
      <c r="U7501" s="25">
        <f t="shared" si="1061"/>
        <v>7.6451143409533694E-3</v>
      </c>
      <c r="W7501" s="17">
        <f>Eingabe!H7502</f>
        <v>156</v>
      </c>
      <c r="X7501" s="17">
        <f t="shared" si="1062"/>
        <v>1.56</v>
      </c>
      <c r="Y7501" s="17">
        <f t="shared" si="1063"/>
        <v>160</v>
      </c>
    </row>
    <row r="7502" spans="1:25" x14ac:dyDescent="0.15">
      <c r="A7502" s="82">
        <f t="shared" si="1058"/>
        <v>11</v>
      </c>
      <c r="B7502" s="46">
        <v>43778.458333315146</v>
      </c>
      <c r="C7502" s="47">
        <f>Eingabe!G7503</f>
        <v>8.1</v>
      </c>
      <c r="D7502" s="77">
        <v>7502</v>
      </c>
      <c r="E7502" s="47"/>
      <c r="F7502" s="25">
        <f t="shared" si="1056"/>
        <v>12.08</v>
      </c>
      <c r="G7502" s="25">
        <f>VLOOKUP(F7502,'Spezifische Werte'!$B$2:$C$4002,2,FALSE)</f>
        <v>0.9174412025742027</v>
      </c>
      <c r="H7502" s="25">
        <f t="shared" si="1059"/>
        <v>1834.8824051484055</v>
      </c>
      <c r="J7502" s="25">
        <f t="shared" si="1057"/>
        <v>12.15</v>
      </c>
      <c r="K7502" s="25">
        <f>VLOOKUP(J7502,'Spezifische Werte'!$B$2:$C$4002,2,FALSE)</f>
        <v>0.92073756082866021</v>
      </c>
      <c r="L7502" s="25">
        <f t="shared" si="1060"/>
        <v>1841.4751216573204</v>
      </c>
      <c r="R7502" s="25">
        <v>7500</v>
      </c>
      <c r="S7502" s="25">
        <v>7499</v>
      </c>
      <c r="T7502" s="25">
        <f t="shared" si="1064"/>
        <v>7.430298465926472E-3</v>
      </c>
      <c r="U7502" s="25">
        <f t="shared" si="1061"/>
        <v>7.6451143409533694E-3</v>
      </c>
      <c r="W7502" s="17">
        <f>Eingabe!H7503</f>
        <v>168</v>
      </c>
      <c r="X7502" s="17">
        <f t="shared" si="1062"/>
        <v>1.68</v>
      </c>
      <c r="Y7502" s="17">
        <f t="shared" si="1063"/>
        <v>170</v>
      </c>
    </row>
    <row r="7503" spans="1:25" x14ac:dyDescent="0.15">
      <c r="A7503" s="82">
        <f t="shared" si="1058"/>
        <v>11</v>
      </c>
      <c r="B7503" s="46">
        <v>43778.49999998181</v>
      </c>
      <c r="C7503" s="47">
        <f>Eingabe!G7504</f>
        <v>9</v>
      </c>
      <c r="D7503" s="77">
        <v>7503</v>
      </c>
      <c r="E7503" s="47"/>
      <c r="F7503" s="25">
        <f t="shared" si="1056"/>
        <v>13.43</v>
      </c>
      <c r="G7503" s="25">
        <f>VLOOKUP(F7503,'Spezifische Werte'!$B$2:$C$4002,2,FALSE)</f>
        <v>0.96712848811862928</v>
      </c>
      <c r="H7503" s="25">
        <f t="shared" si="1059"/>
        <v>1934.2569762372586</v>
      </c>
      <c r="J7503" s="25">
        <f t="shared" si="1057"/>
        <v>13.5</v>
      </c>
      <c r="K7503" s="25">
        <f>VLOOKUP(J7503,'Spezifische Werte'!$B$2:$C$4002,2,FALSE)</f>
        <v>0.96894214607387097</v>
      </c>
      <c r="L7503" s="25">
        <f t="shared" si="1060"/>
        <v>1937.8842921477419</v>
      </c>
      <c r="R7503" s="25">
        <v>7501</v>
      </c>
      <c r="S7503" s="25">
        <v>7500</v>
      </c>
      <c r="T7503" s="25">
        <f t="shared" si="1064"/>
        <v>7.430298465926472E-3</v>
      </c>
      <c r="U7503" s="25">
        <f t="shared" si="1061"/>
        <v>7.6451143409533694E-3</v>
      </c>
      <c r="W7503" s="17">
        <f>Eingabe!H7504</f>
        <v>162</v>
      </c>
      <c r="X7503" s="17">
        <f t="shared" si="1062"/>
        <v>1.62</v>
      </c>
      <c r="Y7503" s="17">
        <f t="shared" si="1063"/>
        <v>160</v>
      </c>
    </row>
    <row r="7504" spans="1:25" x14ac:dyDescent="0.15">
      <c r="A7504" s="82">
        <f t="shared" si="1058"/>
        <v>11</v>
      </c>
      <c r="B7504" s="46">
        <v>43778.541666648474</v>
      </c>
      <c r="C7504" s="47">
        <f>Eingabe!G7505</f>
        <v>8.8000000000000007</v>
      </c>
      <c r="D7504" s="77">
        <v>7504</v>
      </c>
      <c r="E7504" s="47"/>
      <c r="F7504" s="25">
        <f t="shared" si="1056"/>
        <v>13.13</v>
      </c>
      <c r="G7504" s="25">
        <f>VLOOKUP(F7504,'Spezifische Werte'!$B$2:$C$4002,2,FALSE)</f>
        <v>0.95861579150152687</v>
      </c>
      <c r="H7504" s="25">
        <f t="shared" si="1059"/>
        <v>1917.2315830030536</v>
      </c>
      <c r="J7504" s="25">
        <f t="shared" si="1057"/>
        <v>13.2</v>
      </c>
      <c r="K7504" s="25">
        <f>VLOOKUP(J7504,'Spezifische Werte'!$B$2:$C$4002,2,FALSE)</f>
        <v>0.96071926627754123</v>
      </c>
      <c r="L7504" s="25">
        <f t="shared" si="1060"/>
        <v>1921.4385325550825</v>
      </c>
      <c r="R7504" s="25">
        <v>7502</v>
      </c>
      <c r="S7504" s="25">
        <v>7501</v>
      </c>
      <c r="T7504" s="25">
        <f t="shared" si="1064"/>
        <v>7.430298465926472E-3</v>
      </c>
      <c r="U7504" s="25">
        <f t="shared" si="1061"/>
        <v>7.6451143409533694E-3</v>
      </c>
      <c r="W7504" s="17">
        <f>Eingabe!H7505</f>
        <v>168</v>
      </c>
      <c r="X7504" s="17">
        <f t="shared" si="1062"/>
        <v>1.68</v>
      </c>
      <c r="Y7504" s="17">
        <f t="shared" si="1063"/>
        <v>170</v>
      </c>
    </row>
    <row r="7505" spans="1:25" x14ac:dyDescent="0.15">
      <c r="A7505" s="82">
        <f t="shared" si="1058"/>
        <v>11</v>
      </c>
      <c r="B7505" s="46">
        <v>43778.583333315139</v>
      </c>
      <c r="C7505" s="47">
        <f>Eingabe!G7506</f>
        <v>9.1999999999999993</v>
      </c>
      <c r="D7505" s="77">
        <v>7505</v>
      </c>
      <c r="E7505" s="47"/>
      <c r="F7505" s="25">
        <f t="shared" si="1056"/>
        <v>13.72</v>
      </c>
      <c r="G7505" s="25">
        <f>VLOOKUP(F7505,'Spezifische Werte'!$B$2:$C$4002,2,FALSE)</f>
        <v>0.97418732177505163</v>
      </c>
      <c r="H7505" s="25">
        <f t="shared" si="1059"/>
        <v>1948.3746435501032</v>
      </c>
      <c r="J7505" s="25">
        <f t="shared" si="1057"/>
        <v>13.8</v>
      </c>
      <c r="K7505" s="25">
        <f>VLOOKUP(J7505,'Spezifische Werte'!$B$2:$C$4002,2,FALSE)</f>
        <v>0.97590808076559377</v>
      </c>
      <c r="L7505" s="25">
        <f t="shared" si="1060"/>
        <v>1951.8161615311876</v>
      </c>
      <c r="R7505" s="25">
        <v>7503</v>
      </c>
      <c r="S7505" s="25">
        <v>7502</v>
      </c>
      <c r="T7505" s="25">
        <f t="shared" si="1064"/>
        <v>7.430298465926472E-3</v>
      </c>
      <c r="U7505" s="25">
        <f t="shared" si="1061"/>
        <v>7.6451143409533694E-3</v>
      </c>
      <c r="W7505" s="17">
        <f>Eingabe!H7506</f>
        <v>169</v>
      </c>
      <c r="X7505" s="17">
        <f t="shared" si="1062"/>
        <v>1.69</v>
      </c>
      <c r="Y7505" s="17">
        <f t="shared" si="1063"/>
        <v>170</v>
      </c>
    </row>
    <row r="7506" spans="1:25" x14ac:dyDescent="0.15">
      <c r="A7506" s="82">
        <f t="shared" si="1058"/>
        <v>11</v>
      </c>
      <c r="B7506" s="46">
        <v>43778.624999981803</v>
      </c>
      <c r="C7506" s="47">
        <f>Eingabe!G7507</f>
        <v>9.1999999999999993</v>
      </c>
      <c r="D7506" s="77">
        <v>7506</v>
      </c>
      <c r="E7506" s="47"/>
      <c r="F7506" s="25">
        <f t="shared" si="1056"/>
        <v>13.72</v>
      </c>
      <c r="G7506" s="25">
        <f>VLOOKUP(F7506,'Spezifische Werte'!$B$2:$C$4002,2,FALSE)</f>
        <v>0.97418732177505163</v>
      </c>
      <c r="H7506" s="25">
        <f t="shared" si="1059"/>
        <v>1948.3746435501032</v>
      </c>
      <c r="J7506" s="25">
        <f t="shared" si="1057"/>
        <v>13.8</v>
      </c>
      <c r="K7506" s="25">
        <f>VLOOKUP(J7506,'Spezifische Werte'!$B$2:$C$4002,2,FALSE)</f>
        <v>0.97590808076559377</v>
      </c>
      <c r="L7506" s="25">
        <f t="shared" si="1060"/>
        <v>1951.8161615311876</v>
      </c>
      <c r="R7506" s="25">
        <v>7504</v>
      </c>
      <c r="S7506" s="25">
        <v>7503</v>
      </c>
      <c r="T7506" s="25">
        <f t="shared" si="1064"/>
        <v>7.430298465926472E-3</v>
      </c>
      <c r="U7506" s="25">
        <f t="shared" si="1061"/>
        <v>7.6451143409533694E-3</v>
      </c>
      <c r="W7506" s="17">
        <f>Eingabe!H7507</f>
        <v>181</v>
      </c>
      <c r="X7506" s="17">
        <f t="shared" si="1062"/>
        <v>1.81</v>
      </c>
      <c r="Y7506" s="17">
        <f t="shared" si="1063"/>
        <v>180</v>
      </c>
    </row>
    <row r="7507" spans="1:25" x14ac:dyDescent="0.15">
      <c r="A7507" s="82">
        <f t="shared" si="1058"/>
        <v>11</v>
      </c>
      <c r="B7507" s="46">
        <v>43778.666666648467</v>
      </c>
      <c r="C7507" s="47">
        <f>Eingabe!G7508</f>
        <v>8.8000000000000007</v>
      </c>
      <c r="D7507" s="77">
        <v>7507</v>
      </c>
      <c r="E7507" s="47"/>
      <c r="F7507" s="25">
        <f t="shared" si="1056"/>
        <v>13.13</v>
      </c>
      <c r="G7507" s="25">
        <f>VLOOKUP(F7507,'Spezifische Werte'!$B$2:$C$4002,2,FALSE)</f>
        <v>0.95861579150152687</v>
      </c>
      <c r="H7507" s="25">
        <f t="shared" si="1059"/>
        <v>1917.2315830030536</v>
      </c>
      <c r="J7507" s="25">
        <f t="shared" si="1057"/>
        <v>13.2</v>
      </c>
      <c r="K7507" s="25">
        <f>VLOOKUP(J7507,'Spezifische Werte'!$B$2:$C$4002,2,FALSE)</f>
        <v>0.96071926627754123</v>
      </c>
      <c r="L7507" s="25">
        <f t="shared" si="1060"/>
        <v>1921.4385325550825</v>
      </c>
      <c r="R7507" s="25">
        <v>7505</v>
      </c>
      <c r="S7507" s="25">
        <v>7504</v>
      </c>
      <c r="T7507" s="25">
        <f t="shared" si="1064"/>
        <v>7.430298465926472E-3</v>
      </c>
      <c r="U7507" s="25">
        <f t="shared" si="1061"/>
        <v>7.6451143409533694E-3</v>
      </c>
      <c r="W7507" s="17">
        <f>Eingabe!H7508</f>
        <v>192</v>
      </c>
      <c r="X7507" s="17">
        <f t="shared" si="1062"/>
        <v>1.92</v>
      </c>
      <c r="Y7507" s="17">
        <f t="shared" si="1063"/>
        <v>190</v>
      </c>
    </row>
    <row r="7508" spans="1:25" x14ac:dyDescent="0.15">
      <c r="A7508" s="82">
        <f t="shared" si="1058"/>
        <v>11</v>
      </c>
      <c r="B7508" s="46">
        <v>43778.708333315131</v>
      </c>
      <c r="C7508" s="47">
        <f>Eingabe!G7509</f>
        <v>8.3000000000000007</v>
      </c>
      <c r="D7508" s="77">
        <v>7508</v>
      </c>
      <c r="E7508" s="47"/>
      <c r="F7508" s="25">
        <f t="shared" si="1056"/>
        <v>12.38</v>
      </c>
      <c r="G7508" s="25">
        <f>VLOOKUP(F7508,'Spezifische Werte'!$B$2:$C$4002,2,FALSE)</f>
        <v>0.93101714161961902</v>
      </c>
      <c r="H7508" s="25">
        <f t="shared" si="1059"/>
        <v>1862.034283239238</v>
      </c>
      <c r="J7508" s="25">
        <f t="shared" si="1057"/>
        <v>12.45</v>
      </c>
      <c r="K7508" s="25">
        <f>VLOOKUP(J7508,'Spezifische Werte'!$B$2:$C$4002,2,FALSE)</f>
        <v>0.93397918520643897</v>
      </c>
      <c r="L7508" s="25">
        <f t="shared" si="1060"/>
        <v>1867.9583704128779</v>
      </c>
      <c r="R7508" s="25">
        <v>7506</v>
      </c>
      <c r="S7508" s="25">
        <v>7505</v>
      </c>
      <c r="T7508" s="25">
        <f t="shared" si="1064"/>
        <v>7.430298465926472E-3</v>
      </c>
      <c r="U7508" s="25">
        <f t="shared" si="1061"/>
        <v>7.6451143409533694E-3</v>
      </c>
      <c r="W7508" s="17">
        <f>Eingabe!H7509</f>
        <v>178</v>
      </c>
      <c r="X7508" s="17">
        <f t="shared" si="1062"/>
        <v>1.78</v>
      </c>
      <c r="Y7508" s="17">
        <f t="shared" si="1063"/>
        <v>180</v>
      </c>
    </row>
    <row r="7509" spans="1:25" x14ac:dyDescent="0.15">
      <c r="A7509" s="82">
        <f t="shared" si="1058"/>
        <v>11</v>
      </c>
      <c r="B7509" s="46">
        <v>43778.749999981796</v>
      </c>
      <c r="C7509" s="47">
        <f>Eingabe!G7510</f>
        <v>7.9</v>
      </c>
      <c r="D7509" s="77">
        <v>7509</v>
      </c>
      <c r="E7509" s="47"/>
      <c r="F7509" s="25">
        <f t="shared" si="1056"/>
        <v>11.79</v>
      </c>
      <c r="G7509" s="25">
        <f>VLOOKUP(F7509,'Spezifische Werte'!$B$2:$C$4002,2,FALSE)</f>
        <v>0.90283430382971097</v>
      </c>
      <c r="H7509" s="25">
        <f t="shared" si="1059"/>
        <v>1805.6686076594219</v>
      </c>
      <c r="J7509" s="25">
        <f t="shared" si="1057"/>
        <v>11.85</v>
      </c>
      <c r="K7509" s="25">
        <f>VLOOKUP(J7509,'Spezifische Werte'!$B$2:$C$4002,2,FALSE)</f>
        <v>0.90599923861330134</v>
      </c>
      <c r="L7509" s="25">
        <f t="shared" si="1060"/>
        <v>1811.9984772266027</v>
      </c>
      <c r="R7509" s="25">
        <v>7507</v>
      </c>
      <c r="S7509" s="25">
        <v>7506</v>
      </c>
      <c r="T7509" s="25">
        <f t="shared" si="1064"/>
        <v>7.430298465926472E-3</v>
      </c>
      <c r="U7509" s="25">
        <f t="shared" si="1061"/>
        <v>7.6451143409533694E-3</v>
      </c>
      <c r="W7509" s="17">
        <f>Eingabe!H7510</f>
        <v>177</v>
      </c>
      <c r="X7509" s="17">
        <f t="shared" si="1062"/>
        <v>1.77</v>
      </c>
      <c r="Y7509" s="17">
        <f t="shared" si="1063"/>
        <v>180</v>
      </c>
    </row>
    <row r="7510" spans="1:25" x14ac:dyDescent="0.15">
      <c r="A7510" s="82">
        <f t="shared" si="1058"/>
        <v>11</v>
      </c>
      <c r="B7510" s="46">
        <v>43778.79166664846</v>
      </c>
      <c r="C7510" s="47">
        <f>Eingabe!G7511</f>
        <v>6.4</v>
      </c>
      <c r="D7510" s="77">
        <v>7510</v>
      </c>
      <c r="E7510" s="47"/>
      <c r="F7510" s="25">
        <f t="shared" si="1056"/>
        <v>9.5500000000000007</v>
      </c>
      <c r="G7510" s="25">
        <f>VLOOKUP(F7510,'Spezifische Werte'!$B$2:$C$4002,2,FALSE)</f>
        <v>0.67451952571721774</v>
      </c>
      <c r="H7510" s="25">
        <f t="shared" si="1059"/>
        <v>1349.0390514344356</v>
      </c>
      <c r="J7510" s="25">
        <f t="shared" si="1057"/>
        <v>9.6</v>
      </c>
      <c r="K7510" s="25">
        <f>VLOOKUP(J7510,'Spezifische Werte'!$B$2:$C$4002,2,FALSE)</f>
        <v>0.6824555696232707</v>
      </c>
      <c r="L7510" s="25">
        <f t="shared" si="1060"/>
        <v>1364.9111392465413</v>
      </c>
      <c r="R7510" s="25">
        <v>7508</v>
      </c>
      <c r="S7510" s="25">
        <v>7507</v>
      </c>
      <c r="T7510" s="25">
        <f t="shared" si="1064"/>
        <v>7.430298465926472E-3</v>
      </c>
      <c r="U7510" s="25">
        <f t="shared" si="1061"/>
        <v>7.6451143409533694E-3</v>
      </c>
      <c r="W7510" s="17">
        <f>Eingabe!H7511</f>
        <v>179</v>
      </c>
      <c r="X7510" s="17">
        <f t="shared" si="1062"/>
        <v>1.79</v>
      </c>
      <c r="Y7510" s="17">
        <f t="shared" si="1063"/>
        <v>180</v>
      </c>
    </row>
    <row r="7511" spans="1:25" x14ac:dyDescent="0.15">
      <c r="A7511" s="82">
        <f t="shared" si="1058"/>
        <v>11</v>
      </c>
      <c r="B7511" s="46">
        <v>43778.833333315124</v>
      </c>
      <c r="C7511" s="47">
        <f>Eingabe!G7512</f>
        <v>7</v>
      </c>
      <c r="D7511" s="77">
        <v>7511</v>
      </c>
      <c r="E7511" s="47"/>
      <c r="F7511" s="25">
        <f t="shared" si="1056"/>
        <v>10.44</v>
      </c>
      <c r="G7511" s="25">
        <f>VLOOKUP(F7511,'Spezifische Werte'!$B$2:$C$4002,2,FALSE)</f>
        <v>0.79583970836381801</v>
      </c>
      <c r="H7511" s="25">
        <f t="shared" si="1059"/>
        <v>1591.679416727636</v>
      </c>
      <c r="J7511" s="25">
        <f t="shared" si="1057"/>
        <v>10.5</v>
      </c>
      <c r="K7511" s="25">
        <f>VLOOKUP(J7511,'Spezifische Werte'!$B$2:$C$4002,2,FALSE)</f>
        <v>0.80244982214145155</v>
      </c>
      <c r="L7511" s="25">
        <f t="shared" si="1060"/>
        <v>1604.8996442829032</v>
      </c>
      <c r="R7511" s="25">
        <v>7509</v>
      </c>
      <c r="S7511" s="25">
        <v>7508</v>
      </c>
      <c r="T7511" s="25">
        <f t="shared" si="1064"/>
        <v>7.430298465926472E-3</v>
      </c>
      <c r="U7511" s="25">
        <f t="shared" si="1061"/>
        <v>7.6451143409533694E-3</v>
      </c>
      <c r="W7511" s="17">
        <f>Eingabe!H7512</f>
        <v>193</v>
      </c>
      <c r="X7511" s="17">
        <f t="shared" si="1062"/>
        <v>1.93</v>
      </c>
      <c r="Y7511" s="17">
        <f t="shared" si="1063"/>
        <v>190</v>
      </c>
    </row>
    <row r="7512" spans="1:25" x14ac:dyDescent="0.15">
      <c r="A7512" s="82">
        <f t="shared" si="1058"/>
        <v>11</v>
      </c>
      <c r="B7512" s="46">
        <v>43778.874999981788</v>
      </c>
      <c r="C7512" s="47">
        <f>Eingabe!G7513</f>
        <v>6.8</v>
      </c>
      <c r="D7512" s="77">
        <v>7512</v>
      </c>
      <c r="E7512" s="47"/>
      <c r="F7512" s="25">
        <f t="shared" si="1056"/>
        <v>10.14</v>
      </c>
      <c r="G7512" s="25">
        <f>VLOOKUP(F7512,'Spezifische Werte'!$B$2:$C$4002,2,FALSE)</f>
        <v>0.75987049688249497</v>
      </c>
      <c r="H7512" s="25">
        <f t="shared" si="1059"/>
        <v>1519.74099376499</v>
      </c>
      <c r="J7512" s="25">
        <f t="shared" si="1057"/>
        <v>10.199999999999999</v>
      </c>
      <c r="K7512" s="25">
        <f>VLOOKUP(J7512,'Spezifische Werte'!$B$2:$C$4002,2,FALSE)</f>
        <v>0.76746217735576705</v>
      </c>
      <c r="L7512" s="25">
        <f t="shared" si="1060"/>
        <v>1534.9243547115341</v>
      </c>
      <c r="R7512" s="25">
        <v>7510</v>
      </c>
      <c r="S7512" s="25">
        <v>7509</v>
      </c>
      <c r="T7512" s="25">
        <f t="shared" si="1064"/>
        <v>7.430298465926472E-3</v>
      </c>
      <c r="U7512" s="25">
        <f t="shared" si="1061"/>
        <v>7.6451143409533694E-3</v>
      </c>
      <c r="W7512" s="17">
        <f>Eingabe!H7513</f>
        <v>188</v>
      </c>
      <c r="X7512" s="17">
        <f t="shared" si="1062"/>
        <v>1.88</v>
      </c>
      <c r="Y7512" s="17">
        <f t="shared" si="1063"/>
        <v>190</v>
      </c>
    </row>
    <row r="7513" spans="1:25" x14ac:dyDescent="0.15">
      <c r="A7513" s="82">
        <f t="shared" si="1058"/>
        <v>11</v>
      </c>
      <c r="B7513" s="46">
        <v>43778.916666648453</v>
      </c>
      <c r="C7513" s="47">
        <f>Eingabe!G7514</f>
        <v>7.3</v>
      </c>
      <c r="D7513" s="77">
        <v>7513</v>
      </c>
      <c r="E7513" s="47"/>
      <c r="F7513" s="25">
        <f t="shared" si="1056"/>
        <v>10.89</v>
      </c>
      <c r="G7513" s="25">
        <f>VLOOKUP(F7513,'Spezifische Werte'!$B$2:$C$4002,2,FALSE)</f>
        <v>0.84086253778157871</v>
      </c>
      <c r="H7513" s="25">
        <f t="shared" si="1059"/>
        <v>1681.7250755631574</v>
      </c>
      <c r="J7513" s="25">
        <f t="shared" si="1057"/>
        <v>10.95</v>
      </c>
      <c r="K7513" s="25">
        <f>VLOOKUP(J7513,'Spezifische Werte'!$B$2:$C$4002,2,FALSE)</f>
        <v>0.8460822985114913</v>
      </c>
      <c r="L7513" s="25">
        <f t="shared" si="1060"/>
        <v>1692.1645970229827</v>
      </c>
      <c r="R7513" s="25">
        <v>7511</v>
      </c>
      <c r="S7513" s="25">
        <v>7510</v>
      </c>
      <c r="T7513" s="25">
        <f t="shared" si="1064"/>
        <v>7.430298465926472E-3</v>
      </c>
      <c r="U7513" s="25">
        <f t="shared" si="1061"/>
        <v>7.6451143409533694E-3</v>
      </c>
      <c r="W7513" s="17">
        <f>Eingabe!H7514</f>
        <v>199</v>
      </c>
      <c r="X7513" s="17">
        <f t="shared" si="1062"/>
        <v>1.99</v>
      </c>
      <c r="Y7513" s="17">
        <f t="shared" si="1063"/>
        <v>200</v>
      </c>
    </row>
    <row r="7514" spans="1:25" x14ac:dyDescent="0.15">
      <c r="A7514" s="82">
        <f t="shared" si="1058"/>
        <v>11</v>
      </c>
      <c r="B7514" s="46">
        <v>43778.958333315117</v>
      </c>
      <c r="C7514" s="47">
        <f>Eingabe!G7515</f>
        <v>8</v>
      </c>
      <c r="D7514" s="77">
        <v>7514</v>
      </c>
      <c r="E7514" s="47"/>
      <c r="F7514" s="25">
        <f t="shared" si="1056"/>
        <v>11.93</v>
      </c>
      <c r="G7514" s="25">
        <f>VLOOKUP(F7514,'Spezifische Werte'!$B$2:$C$4002,2,FALSE)</f>
        <v>0.91009599537005847</v>
      </c>
      <c r="H7514" s="25">
        <f t="shared" si="1059"/>
        <v>1820.191990740117</v>
      </c>
      <c r="J7514" s="25">
        <f t="shared" si="1057"/>
        <v>12</v>
      </c>
      <c r="K7514" s="25">
        <f>VLOOKUP(J7514,'Spezifische Werte'!$B$2:$C$4002,2,FALSE)</f>
        <v>0.91357731308133205</v>
      </c>
      <c r="L7514" s="25">
        <f t="shared" si="1060"/>
        <v>1827.154626162664</v>
      </c>
      <c r="R7514" s="25">
        <v>7512</v>
      </c>
      <c r="S7514" s="25">
        <v>7511</v>
      </c>
      <c r="T7514" s="25">
        <f t="shared" si="1064"/>
        <v>7.430298465926472E-3</v>
      </c>
      <c r="U7514" s="25">
        <f t="shared" si="1061"/>
        <v>7.6451143409533694E-3</v>
      </c>
      <c r="W7514" s="17">
        <f>Eingabe!H7515</f>
        <v>186</v>
      </c>
      <c r="X7514" s="17">
        <f t="shared" si="1062"/>
        <v>1.86</v>
      </c>
      <c r="Y7514" s="17">
        <f t="shared" si="1063"/>
        <v>190</v>
      </c>
    </row>
    <row r="7515" spans="1:25" x14ac:dyDescent="0.15">
      <c r="A7515" s="82">
        <f t="shared" si="1058"/>
        <v>11</v>
      </c>
      <c r="B7515" s="46">
        <v>43778.999999981781</v>
      </c>
      <c r="C7515" s="47">
        <f>Eingabe!G7516</f>
        <v>7.3</v>
      </c>
      <c r="D7515" s="77">
        <v>7515</v>
      </c>
      <c r="E7515" s="47"/>
      <c r="F7515" s="25">
        <f t="shared" si="1056"/>
        <v>10.89</v>
      </c>
      <c r="G7515" s="25">
        <f>VLOOKUP(F7515,'Spezifische Werte'!$B$2:$C$4002,2,FALSE)</f>
        <v>0.84086253778157871</v>
      </c>
      <c r="H7515" s="25">
        <f t="shared" si="1059"/>
        <v>1681.7250755631574</v>
      </c>
      <c r="J7515" s="25">
        <f t="shared" si="1057"/>
        <v>10.95</v>
      </c>
      <c r="K7515" s="25">
        <f>VLOOKUP(J7515,'Spezifische Werte'!$B$2:$C$4002,2,FALSE)</f>
        <v>0.8460822985114913</v>
      </c>
      <c r="L7515" s="25">
        <f t="shared" si="1060"/>
        <v>1692.1645970229827</v>
      </c>
      <c r="R7515" s="25">
        <v>7513</v>
      </c>
      <c r="S7515" s="25">
        <v>7512</v>
      </c>
      <c r="T7515" s="25">
        <f t="shared" si="1064"/>
        <v>7.430298465926472E-3</v>
      </c>
      <c r="U7515" s="25">
        <f t="shared" si="1061"/>
        <v>7.6451143409533694E-3</v>
      </c>
      <c r="W7515" s="17">
        <f>Eingabe!H7516</f>
        <v>177</v>
      </c>
      <c r="X7515" s="17">
        <f t="shared" si="1062"/>
        <v>1.77</v>
      </c>
      <c r="Y7515" s="17">
        <f t="shared" si="1063"/>
        <v>180</v>
      </c>
    </row>
    <row r="7516" spans="1:25" x14ac:dyDescent="0.15">
      <c r="A7516" s="82">
        <f t="shared" si="1058"/>
        <v>11</v>
      </c>
      <c r="B7516" s="46">
        <v>43779.041666648445</v>
      </c>
      <c r="C7516" s="47">
        <f>Eingabe!G7517</f>
        <v>8.1</v>
      </c>
      <c r="D7516" s="77">
        <v>7516</v>
      </c>
      <c r="E7516" s="47"/>
      <c r="F7516" s="25">
        <f t="shared" si="1056"/>
        <v>12.08</v>
      </c>
      <c r="G7516" s="25">
        <f>VLOOKUP(F7516,'Spezifische Werte'!$B$2:$C$4002,2,FALSE)</f>
        <v>0.9174412025742027</v>
      </c>
      <c r="H7516" s="25">
        <f t="shared" si="1059"/>
        <v>1834.8824051484055</v>
      </c>
      <c r="J7516" s="25">
        <f t="shared" si="1057"/>
        <v>12.15</v>
      </c>
      <c r="K7516" s="25">
        <f>VLOOKUP(J7516,'Spezifische Werte'!$B$2:$C$4002,2,FALSE)</f>
        <v>0.92073756082866021</v>
      </c>
      <c r="L7516" s="25">
        <f t="shared" si="1060"/>
        <v>1841.4751216573204</v>
      </c>
      <c r="R7516" s="25">
        <v>7514</v>
      </c>
      <c r="S7516" s="25">
        <v>7513</v>
      </c>
      <c r="T7516" s="25">
        <f t="shared" si="1064"/>
        <v>7.430298465926472E-3</v>
      </c>
      <c r="U7516" s="25">
        <f t="shared" si="1061"/>
        <v>7.6451143409533694E-3</v>
      </c>
      <c r="W7516" s="17">
        <f>Eingabe!H7517</f>
        <v>183</v>
      </c>
      <c r="X7516" s="17">
        <f t="shared" si="1062"/>
        <v>1.83</v>
      </c>
      <c r="Y7516" s="17">
        <f t="shared" si="1063"/>
        <v>180</v>
      </c>
    </row>
    <row r="7517" spans="1:25" x14ac:dyDescent="0.15">
      <c r="A7517" s="82">
        <f t="shared" si="1058"/>
        <v>11</v>
      </c>
      <c r="B7517" s="46">
        <v>43779.083333315109</v>
      </c>
      <c r="C7517" s="47">
        <f>Eingabe!G7518</f>
        <v>6.3</v>
      </c>
      <c r="D7517" s="77">
        <v>7517</v>
      </c>
      <c r="E7517" s="47"/>
      <c r="F7517" s="25">
        <f t="shared" si="1056"/>
        <v>9.4</v>
      </c>
      <c r="G7517" s="25">
        <f>VLOOKUP(F7517,'Spezifische Werte'!$B$2:$C$4002,2,FALSE)</f>
        <v>0.65003553309220252</v>
      </c>
      <c r="H7517" s="25">
        <f t="shared" si="1059"/>
        <v>1300.071066184405</v>
      </c>
      <c r="J7517" s="25">
        <f t="shared" si="1057"/>
        <v>9.4499999999999993</v>
      </c>
      <c r="K7517" s="25">
        <f>VLOOKUP(J7517,'Spezifische Werte'!$B$2:$C$4002,2,FALSE)</f>
        <v>0.65830260757456582</v>
      </c>
      <c r="L7517" s="25">
        <f t="shared" si="1060"/>
        <v>1316.6052151491317</v>
      </c>
      <c r="R7517" s="25">
        <v>7515</v>
      </c>
      <c r="S7517" s="25">
        <v>7514</v>
      </c>
      <c r="T7517" s="25">
        <f t="shared" si="1064"/>
        <v>7.430298465926472E-3</v>
      </c>
      <c r="U7517" s="25">
        <f t="shared" si="1061"/>
        <v>7.6451143409533694E-3</v>
      </c>
      <c r="W7517" s="17">
        <f>Eingabe!H7518</f>
        <v>170</v>
      </c>
      <c r="X7517" s="17">
        <f t="shared" si="1062"/>
        <v>1.7</v>
      </c>
      <c r="Y7517" s="17">
        <f t="shared" si="1063"/>
        <v>170</v>
      </c>
    </row>
    <row r="7518" spans="1:25" x14ac:dyDescent="0.15">
      <c r="A7518" s="82">
        <f t="shared" si="1058"/>
        <v>11</v>
      </c>
      <c r="B7518" s="46">
        <v>43779.124999981774</v>
      </c>
      <c r="C7518" s="47">
        <f>Eingabe!G7519</f>
        <v>6.3</v>
      </c>
      <c r="D7518" s="77">
        <v>7518</v>
      </c>
      <c r="E7518" s="47"/>
      <c r="F7518" s="25">
        <f t="shared" si="1056"/>
        <v>9.4</v>
      </c>
      <c r="G7518" s="25">
        <f>VLOOKUP(F7518,'Spezifische Werte'!$B$2:$C$4002,2,FALSE)</f>
        <v>0.65003553309220252</v>
      </c>
      <c r="H7518" s="25">
        <f t="shared" si="1059"/>
        <v>1300.071066184405</v>
      </c>
      <c r="J7518" s="25">
        <f t="shared" si="1057"/>
        <v>9.4499999999999993</v>
      </c>
      <c r="K7518" s="25">
        <f>VLOOKUP(J7518,'Spezifische Werte'!$B$2:$C$4002,2,FALSE)</f>
        <v>0.65830260757456582</v>
      </c>
      <c r="L7518" s="25">
        <f t="shared" si="1060"/>
        <v>1316.6052151491317</v>
      </c>
      <c r="R7518" s="25">
        <v>7516</v>
      </c>
      <c r="S7518" s="25">
        <v>7515</v>
      </c>
      <c r="T7518" s="25">
        <f t="shared" si="1064"/>
        <v>7.430298465926472E-3</v>
      </c>
      <c r="U7518" s="25">
        <f t="shared" si="1061"/>
        <v>7.6451143409533694E-3</v>
      </c>
      <c r="W7518" s="17">
        <f>Eingabe!H7519</f>
        <v>168</v>
      </c>
      <c r="X7518" s="17">
        <f t="shared" si="1062"/>
        <v>1.68</v>
      </c>
      <c r="Y7518" s="17">
        <f t="shared" si="1063"/>
        <v>170</v>
      </c>
    </row>
    <row r="7519" spans="1:25" x14ac:dyDescent="0.15">
      <c r="A7519" s="82">
        <f t="shared" si="1058"/>
        <v>11</v>
      </c>
      <c r="B7519" s="46">
        <v>43779.166666648438</v>
      </c>
      <c r="C7519" s="47">
        <f>Eingabe!G7520</f>
        <v>7.1</v>
      </c>
      <c r="D7519" s="77">
        <v>7519</v>
      </c>
      <c r="E7519" s="47"/>
      <c r="F7519" s="25">
        <f t="shared" si="1056"/>
        <v>10.59</v>
      </c>
      <c r="G7519" s="25">
        <f>VLOOKUP(F7519,'Spezifische Werte'!$B$2:$C$4002,2,FALSE)</f>
        <v>0.8120114567449348</v>
      </c>
      <c r="H7519" s="25">
        <f t="shared" si="1059"/>
        <v>1624.0229134898696</v>
      </c>
      <c r="J7519" s="25">
        <f t="shared" si="1057"/>
        <v>10.65</v>
      </c>
      <c r="K7519" s="25">
        <f>VLOOKUP(J7519,'Spezifische Werte'!$B$2:$C$4002,2,FALSE)</f>
        <v>0.81815187612980644</v>
      </c>
      <c r="L7519" s="25">
        <f t="shared" si="1060"/>
        <v>1636.3037522596128</v>
      </c>
      <c r="R7519" s="25">
        <v>7517</v>
      </c>
      <c r="S7519" s="25">
        <v>7516</v>
      </c>
      <c r="T7519" s="25">
        <f t="shared" si="1064"/>
        <v>7.430298465926472E-3</v>
      </c>
      <c r="U7519" s="25">
        <f t="shared" si="1061"/>
        <v>7.6451143409533694E-3</v>
      </c>
      <c r="W7519" s="17">
        <f>Eingabe!H7520</f>
        <v>159</v>
      </c>
      <c r="X7519" s="17">
        <f t="shared" si="1062"/>
        <v>1.59</v>
      </c>
      <c r="Y7519" s="17">
        <f t="shared" si="1063"/>
        <v>160</v>
      </c>
    </row>
    <row r="7520" spans="1:25" x14ac:dyDescent="0.15">
      <c r="A7520" s="82">
        <f t="shared" si="1058"/>
        <v>11</v>
      </c>
      <c r="B7520" s="46">
        <v>43779.208333315102</v>
      </c>
      <c r="C7520" s="47">
        <f>Eingabe!G7521</f>
        <v>6.8</v>
      </c>
      <c r="D7520" s="77">
        <v>7520</v>
      </c>
      <c r="E7520" s="47"/>
      <c r="F7520" s="25">
        <f t="shared" si="1056"/>
        <v>10.14</v>
      </c>
      <c r="G7520" s="25">
        <f>VLOOKUP(F7520,'Spezifische Werte'!$B$2:$C$4002,2,FALSE)</f>
        <v>0.75987049688249497</v>
      </c>
      <c r="H7520" s="25">
        <f t="shared" si="1059"/>
        <v>1519.74099376499</v>
      </c>
      <c r="J7520" s="25">
        <f t="shared" si="1057"/>
        <v>10.199999999999999</v>
      </c>
      <c r="K7520" s="25">
        <f>VLOOKUP(J7520,'Spezifische Werte'!$B$2:$C$4002,2,FALSE)</f>
        <v>0.76746217735576705</v>
      </c>
      <c r="L7520" s="25">
        <f t="shared" si="1060"/>
        <v>1534.9243547115341</v>
      </c>
      <c r="R7520" s="25">
        <v>7518</v>
      </c>
      <c r="S7520" s="25">
        <v>7517</v>
      </c>
      <c r="T7520" s="25">
        <f t="shared" si="1064"/>
        <v>7.430298465926472E-3</v>
      </c>
      <c r="U7520" s="25">
        <f t="shared" si="1061"/>
        <v>7.6451143409533694E-3</v>
      </c>
      <c r="W7520" s="17">
        <f>Eingabe!H7521</f>
        <v>183</v>
      </c>
      <c r="X7520" s="17">
        <f t="shared" si="1062"/>
        <v>1.83</v>
      </c>
      <c r="Y7520" s="17">
        <f t="shared" si="1063"/>
        <v>180</v>
      </c>
    </row>
    <row r="7521" spans="1:25" x14ac:dyDescent="0.15">
      <c r="A7521" s="82">
        <f t="shared" si="1058"/>
        <v>11</v>
      </c>
      <c r="B7521" s="46">
        <v>43779.249999981766</v>
      </c>
      <c r="C7521" s="47">
        <f>Eingabe!G7522</f>
        <v>5</v>
      </c>
      <c r="D7521" s="77">
        <v>7521</v>
      </c>
      <c r="E7521" s="47"/>
      <c r="F7521" s="25">
        <f t="shared" si="1056"/>
        <v>7.46</v>
      </c>
      <c r="G7521" s="25">
        <f>VLOOKUP(F7521,'Spezifische Werte'!$B$2:$C$4002,2,FALSE)</f>
        <v>0.33294203068553224</v>
      </c>
      <c r="H7521" s="25">
        <f t="shared" si="1059"/>
        <v>665.88406137106449</v>
      </c>
      <c r="J7521" s="25">
        <f t="shared" si="1057"/>
        <v>7.5</v>
      </c>
      <c r="K7521" s="25">
        <f>VLOOKUP(J7521,'Spezifische Werte'!$B$2:$C$4002,2,FALSE)</f>
        <v>0.33853673002168488</v>
      </c>
      <c r="L7521" s="25">
        <f t="shared" si="1060"/>
        <v>677.07346004336978</v>
      </c>
      <c r="R7521" s="25">
        <v>7519</v>
      </c>
      <c r="S7521" s="25">
        <v>7518</v>
      </c>
      <c r="T7521" s="25">
        <f t="shared" si="1064"/>
        <v>7.430298465926472E-3</v>
      </c>
      <c r="U7521" s="25">
        <f t="shared" si="1061"/>
        <v>7.6451143409533694E-3</v>
      </c>
      <c r="W7521" s="17">
        <f>Eingabe!H7522</f>
        <v>184</v>
      </c>
      <c r="X7521" s="17">
        <f t="shared" si="1062"/>
        <v>1.84</v>
      </c>
      <c r="Y7521" s="17">
        <f t="shared" si="1063"/>
        <v>180</v>
      </c>
    </row>
    <row r="7522" spans="1:25" x14ac:dyDescent="0.15">
      <c r="A7522" s="82">
        <f t="shared" si="1058"/>
        <v>11</v>
      </c>
      <c r="B7522" s="46">
        <v>43779.291666648431</v>
      </c>
      <c r="C7522" s="47">
        <f>Eingabe!G7523</f>
        <v>4.8</v>
      </c>
      <c r="D7522" s="77">
        <v>7522</v>
      </c>
      <c r="E7522" s="47"/>
      <c r="F7522" s="25">
        <f t="shared" si="1056"/>
        <v>7.16</v>
      </c>
      <c r="G7522" s="25">
        <f>VLOOKUP(F7522,'Spezifische Werte'!$B$2:$C$4002,2,FALSE)</f>
        <v>0.29271421469315961</v>
      </c>
      <c r="H7522" s="25">
        <f t="shared" si="1059"/>
        <v>585.42842938631918</v>
      </c>
      <c r="J7522" s="25">
        <f t="shared" si="1057"/>
        <v>7.2</v>
      </c>
      <c r="K7522" s="25">
        <f>VLOOKUP(J7522,'Spezifische Werte'!$B$2:$C$4002,2,FALSE)</f>
        <v>0.29789883692567737</v>
      </c>
      <c r="L7522" s="25">
        <f t="shared" si="1060"/>
        <v>595.79767385135472</v>
      </c>
      <c r="R7522" s="25">
        <v>7520</v>
      </c>
      <c r="S7522" s="25">
        <v>7519</v>
      </c>
      <c r="T7522" s="25">
        <f t="shared" si="1064"/>
        <v>7.430298465926472E-3</v>
      </c>
      <c r="U7522" s="25">
        <f t="shared" si="1061"/>
        <v>7.6451143409533694E-3</v>
      </c>
      <c r="W7522" s="17">
        <f>Eingabe!H7523</f>
        <v>187</v>
      </c>
      <c r="X7522" s="17">
        <f t="shared" si="1062"/>
        <v>1.87</v>
      </c>
      <c r="Y7522" s="17">
        <f t="shared" si="1063"/>
        <v>190</v>
      </c>
    </row>
    <row r="7523" spans="1:25" x14ac:dyDescent="0.15">
      <c r="A7523" s="82">
        <f t="shared" si="1058"/>
        <v>11</v>
      </c>
      <c r="B7523" s="46">
        <v>43779.333333315095</v>
      </c>
      <c r="C7523" s="47">
        <f>Eingabe!G7524</f>
        <v>4.2</v>
      </c>
      <c r="D7523" s="77">
        <v>7523</v>
      </c>
      <c r="E7523" s="47"/>
      <c r="F7523" s="25">
        <f t="shared" si="1056"/>
        <v>6.27</v>
      </c>
      <c r="G7523" s="25">
        <f>VLOOKUP(F7523,'Spezifische Werte'!$B$2:$C$4002,2,FALSE)</f>
        <v>0.19098980973438914</v>
      </c>
      <c r="H7523" s="25">
        <f t="shared" si="1059"/>
        <v>381.97961946877831</v>
      </c>
      <c r="J7523" s="25">
        <f t="shared" si="1057"/>
        <v>6.3</v>
      </c>
      <c r="K7523" s="25">
        <f>VLOOKUP(J7523,'Spezifische Werte'!$B$2:$C$4002,2,FALSE)</f>
        <v>0.19401976060055698</v>
      </c>
      <c r="L7523" s="25">
        <f t="shared" si="1060"/>
        <v>388.03952120111398</v>
      </c>
      <c r="R7523" s="25">
        <v>7521</v>
      </c>
      <c r="S7523" s="25">
        <v>7520</v>
      </c>
      <c r="T7523" s="25">
        <f t="shared" si="1064"/>
        <v>7.430298465926472E-3</v>
      </c>
      <c r="U7523" s="25">
        <f t="shared" si="1061"/>
        <v>7.6451143409533694E-3</v>
      </c>
      <c r="W7523" s="17">
        <f>Eingabe!H7524</f>
        <v>225</v>
      </c>
      <c r="X7523" s="17">
        <f t="shared" si="1062"/>
        <v>2.25</v>
      </c>
      <c r="Y7523" s="17">
        <f t="shared" si="1063"/>
        <v>229.99999999999997</v>
      </c>
    </row>
    <row r="7524" spans="1:25" x14ac:dyDescent="0.15">
      <c r="A7524" s="82">
        <f t="shared" si="1058"/>
        <v>11</v>
      </c>
      <c r="B7524" s="46">
        <v>43779.374999981759</v>
      </c>
      <c r="C7524" s="47">
        <f>Eingabe!G7525</f>
        <v>3.8</v>
      </c>
      <c r="D7524" s="77">
        <v>7524</v>
      </c>
      <c r="E7524" s="47"/>
      <c r="F7524" s="25">
        <f t="shared" si="1056"/>
        <v>5.67</v>
      </c>
      <c r="G7524" s="25">
        <f>VLOOKUP(F7524,'Spezifische Werte'!$B$2:$C$4002,2,FALSE)</f>
        <v>0.13840049448137109</v>
      </c>
      <c r="H7524" s="25">
        <f t="shared" si="1059"/>
        <v>276.80098896274217</v>
      </c>
      <c r="J7524" s="25">
        <f t="shared" si="1057"/>
        <v>5.7</v>
      </c>
      <c r="K7524" s="25">
        <f>VLOOKUP(J7524,'Spezifische Werte'!$B$2:$C$4002,2,FALSE)</f>
        <v>0.14069825500153915</v>
      </c>
      <c r="L7524" s="25">
        <f t="shared" si="1060"/>
        <v>281.39651000307828</v>
      </c>
      <c r="R7524" s="25">
        <v>7522</v>
      </c>
      <c r="S7524" s="25">
        <v>7521</v>
      </c>
      <c r="T7524" s="25">
        <f t="shared" si="1064"/>
        <v>7.430298465926472E-3</v>
      </c>
      <c r="U7524" s="25">
        <f t="shared" si="1061"/>
        <v>7.6451143409533694E-3</v>
      </c>
      <c r="W7524" s="17">
        <f>Eingabe!H7525</f>
        <v>227</v>
      </c>
      <c r="X7524" s="17">
        <f t="shared" si="1062"/>
        <v>2.27</v>
      </c>
      <c r="Y7524" s="17">
        <f t="shared" si="1063"/>
        <v>229.99999999999997</v>
      </c>
    </row>
    <row r="7525" spans="1:25" x14ac:dyDescent="0.15">
      <c r="A7525" s="82">
        <f t="shared" si="1058"/>
        <v>11</v>
      </c>
      <c r="B7525" s="46">
        <v>43779.416666648423</v>
      </c>
      <c r="C7525" s="47">
        <f>Eingabe!G7526</f>
        <v>3.9</v>
      </c>
      <c r="D7525" s="77">
        <v>7525</v>
      </c>
      <c r="E7525" s="47"/>
      <c r="F7525" s="25">
        <f t="shared" si="1056"/>
        <v>5.82</v>
      </c>
      <c r="G7525" s="25">
        <f>VLOOKUP(F7525,'Spezifische Werte'!$B$2:$C$4002,2,FALSE)</f>
        <v>0.15015933791444183</v>
      </c>
      <c r="H7525" s="25">
        <f t="shared" si="1059"/>
        <v>300.31867582888367</v>
      </c>
      <c r="J7525" s="25">
        <f t="shared" si="1057"/>
        <v>5.85</v>
      </c>
      <c r="K7525" s="25">
        <f>VLOOKUP(J7525,'Spezifische Werte'!$B$2:$C$4002,2,FALSE)</f>
        <v>0.15260213064447356</v>
      </c>
      <c r="L7525" s="25">
        <f t="shared" si="1060"/>
        <v>305.20426128894712</v>
      </c>
      <c r="R7525" s="25">
        <v>7523</v>
      </c>
      <c r="S7525" s="25">
        <v>7522</v>
      </c>
      <c r="T7525" s="25">
        <f t="shared" si="1064"/>
        <v>7.430298465926472E-3</v>
      </c>
      <c r="U7525" s="25">
        <f t="shared" si="1061"/>
        <v>7.6451143409533694E-3</v>
      </c>
      <c r="W7525" s="17">
        <f>Eingabe!H7526</f>
        <v>228</v>
      </c>
      <c r="X7525" s="17">
        <f t="shared" si="1062"/>
        <v>2.2799999999999998</v>
      </c>
      <c r="Y7525" s="17">
        <f t="shared" si="1063"/>
        <v>229.99999999999997</v>
      </c>
    </row>
    <row r="7526" spans="1:25" x14ac:dyDescent="0.15">
      <c r="A7526" s="82">
        <f t="shared" si="1058"/>
        <v>11</v>
      </c>
      <c r="B7526" s="46">
        <v>43779.458333315088</v>
      </c>
      <c r="C7526" s="47">
        <f>Eingabe!G7527</f>
        <v>5.3</v>
      </c>
      <c r="D7526" s="77">
        <v>7526</v>
      </c>
      <c r="E7526" s="47"/>
      <c r="F7526" s="25">
        <f t="shared" si="1056"/>
        <v>7.91</v>
      </c>
      <c r="G7526" s="25">
        <f>VLOOKUP(F7526,'Spezifische Werte'!$B$2:$C$4002,2,FALSE)</f>
        <v>0.39893199083383452</v>
      </c>
      <c r="H7526" s="25">
        <f t="shared" si="1059"/>
        <v>797.86398166766901</v>
      </c>
      <c r="J7526" s="25">
        <f t="shared" si="1057"/>
        <v>7.95</v>
      </c>
      <c r="K7526" s="25">
        <f>VLOOKUP(J7526,'Spezifische Werte'!$B$2:$C$4002,2,FALSE)</f>
        <v>0.40511792205919206</v>
      </c>
      <c r="L7526" s="25">
        <f t="shared" si="1060"/>
        <v>810.23584411838408</v>
      </c>
      <c r="R7526" s="25">
        <v>7524</v>
      </c>
      <c r="S7526" s="25">
        <v>7523</v>
      </c>
      <c r="T7526" s="25">
        <f t="shared" si="1064"/>
        <v>7.430298465926472E-3</v>
      </c>
      <c r="U7526" s="25">
        <f t="shared" si="1061"/>
        <v>7.6451143409533694E-3</v>
      </c>
      <c r="W7526" s="17">
        <f>Eingabe!H7527</f>
        <v>242</v>
      </c>
      <c r="X7526" s="17">
        <f t="shared" si="1062"/>
        <v>2.42</v>
      </c>
      <c r="Y7526" s="17">
        <f t="shared" si="1063"/>
        <v>240</v>
      </c>
    </row>
    <row r="7527" spans="1:25" x14ac:dyDescent="0.15">
      <c r="A7527" s="82">
        <f t="shared" si="1058"/>
        <v>11</v>
      </c>
      <c r="B7527" s="46">
        <v>43779.499999981752</v>
      </c>
      <c r="C7527" s="47">
        <f>Eingabe!G7528</f>
        <v>4.5</v>
      </c>
      <c r="D7527" s="77">
        <v>7527</v>
      </c>
      <c r="E7527" s="47"/>
      <c r="F7527" s="25">
        <f t="shared" si="1056"/>
        <v>6.71</v>
      </c>
      <c r="G7527" s="25">
        <f>VLOOKUP(F7527,'Spezifische Werte'!$B$2:$C$4002,2,FALSE)</f>
        <v>0.23821819652236836</v>
      </c>
      <c r="H7527" s="25">
        <f t="shared" si="1059"/>
        <v>476.43639304473675</v>
      </c>
      <c r="J7527" s="25">
        <f t="shared" si="1057"/>
        <v>6.75</v>
      </c>
      <c r="K7527" s="25">
        <f>VLOOKUP(J7527,'Spezifische Werte'!$B$2:$C$4002,2,FALSE)</f>
        <v>0.24279032681735657</v>
      </c>
      <c r="L7527" s="25">
        <f t="shared" si="1060"/>
        <v>485.58065363471314</v>
      </c>
      <c r="R7527" s="25">
        <v>7525</v>
      </c>
      <c r="S7527" s="25">
        <v>7524</v>
      </c>
      <c r="T7527" s="25">
        <f t="shared" si="1064"/>
        <v>7.430298465926472E-3</v>
      </c>
      <c r="U7527" s="25">
        <f t="shared" si="1061"/>
        <v>7.6451143409533694E-3</v>
      </c>
      <c r="W7527" s="17">
        <f>Eingabe!H7528</f>
        <v>229</v>
      </c>
      <c r="X7527" s="17">
        <f t="shared" si="1062"/>
        <v>2.29</v>
      </c>
      <c r="Y7527" s="17">
        <f t="shared" si="1063"/>
        <v>229.99999999999997</v>
      </c>
    </row>
    <row r="7528" spans="1:25" x14ac:dyDescent="0.15">
      <c r="A7528" s="82">
        <f t="shared" si="1058"/>
        <v>11</v>
      </c>
      <c r="B7528" s="46">
        <v>43779.541666648416</v>
      </c>
      <c r="C7528" s="47">
        <f>Eingabe!G7529</f>
        <v>4.5999999999999996</v>
      </c>
      <c r="D7528" s="77">
        <v>7528</v>
      </c>
      <c r="E7528" s="47"/>
      <c r="F7528" s="25">
        <f t="shared" si="1056"/>
        <v>6.86</v>
      </c>
      <c r="G7528" s="25">
        <f>VLOOKUP(F7528,'Spezifische Werte'!$B$2:$C$4002,2,FALSE)</f>
        <v>0.25562320201003652</v>
      </c>
      <c r="H7528" s="25">
        <f t="shared" si="1059"/>
        <v>511.24640402007304</v>
      </c>
      <c r="J7528" s="25">
        <f t="shared" si="1057"/>
        <v>6.9</v>
      </c>
      <c r="K7528" s="25">
        <f>VLOOKUP(J7528,'Spezifische Werte'!$B$2:$C$4002,2,FALSE)</f>
        <v>0.26038765048417867</v>
      </c>
      <c r="L7528" s="25">
        <f t="shared" si="1060"/>
        <v>520.77530096835733</v>
      </c>
      <c r="R7528" s="25">
        <v>7526</v>
      </c>
      <c r="S7528" s="25">
        <v>7525</v>
      </c>
      <c r="T7528" s="25">
        <f t="shared" si="1064"/>
        <v>7.430298465926472E-3</v>
      </c>
      <c r="U7528" s="25">
        <f t="shared" si="1061"/>
        <v>7.6451143409533694E-3</v>
      </c>
      <c r="W7528" s="17">
        <f>Eingabe!H7529</f>
        <v>215</v>
      </c>
      <c r="X7528" s="17">
        <f t="shared" si="1062"/>
        <v>2.15</v>
      </c>
      <c r="Y7528" s="17">
        <f t="shared" si="1063"/>
        <v>220.00000000000003</v>
      </c>
    </row>
    <row r="7529" spans="1:25" x14ac:dyDescent="0.15">
      <c r="A7529" s="82">
        <f t="shared" si="1058"/>
        <v>11</v>
      </c>
      <c r="B7529" s="46">
        <v>43779.58333331508</v>
      </c>
      <c r="C7529" s="47">
        <f>Eingabe!G7530</f>
        <v>5.6</v>
      </c>
      <c r="D7529" s="77">
        <v>7529</v>
      </c>
      <c r="E7529" s="47"/>
      <c r="F7529" s="25">
        <f t="shared" si="1056"/>
        <v>8.35</v>
      </c>
      <c r="G7529" s="25">
        <f>VLOOKUP(F7529,'Spezifische Werte'!$B$2:$C$4002,2,FALSE)</f>
        <v>0.46963573954984494</v>
      </c>
      <c r="H7529" s="25">
        <f t="shared" si="1059"/>
        <v>939.27147909968994</v>
      </c>
      <c r="J7529" s="25">
        <f t="shared" si="1057"/>
        <v>8.4</v>
      </c>
      <c r="K7529" s="25">
        <f>VLOOKUP(J7529,'Spezifische Werte'!$B$2:$C$4002,2,FALSE)</f>
        <v>0.47799983664408341</v>
      </c>
      <c r="L7529" s="25">
        <f t="shared" si="1060"/>
        <v>955.99967328816683</v>
      </c>
      <c r="R7529" s="25">
        <v>7527</v>
      </c>
      <c r="S7529" s="25">
        <v>7526</v>
      </c>
      <c r="T7529" s="25">
        <f t="shared" si="1064"/>
        <v>7.430298465926472E-3</v>
      </c>
      <c r="U7529" s="25">
        <f t="shared" si="1061"/>
        <v>7.6451143409533694E-3</v>
      </c>
      <c r="W7529" s="17">
        <f>Eingabe!H7530</f>
        <v>201</v>
      </c>
      <c r="X7529" s="17">
        <f t="shared" si="1062"/>
        <v>2.0099999999999998</v>
      </c>
      <c r="Y7529" s="17">
        <f t="shared" si="1063"/>
        <v>200</v>
      </c>
    </row>
    <row r="7530" spans="1:25" x14ac:dyDescent="0.15">
      <c r="A7530" s="82">
        <f t="shared" si="1058"/>
        <v>11</v>
      </c>
      <c r="B7530" s="46">
        <v>43779.624999981745</v>
      </c>
      <c r="C7530" s="47">
        <f>Eingabe!G7531</f>
        <v>5.0999999999999996</v>
      </c>
      <c r="D7530" s="77">
        <v>7530</v>
      </c>
      <c r="E7530" s="47"/>
      <c r="F7530" s="25">
        <f t="shared" si="1056"/>
        <v>7.61</v>
      </c>
      <c r="G7530" s="25">
        <f>VLOOKUP(F7530,'Spezifische Werte'!$B$2:$C$4002,2,FALSE)</f>
        <v>0.35419704845962618</v>
      </c>
      <c r="H7530" s="25">
        <f t="shared" si="1059"/>
        <v>708.39409691925232</v>
      </c>
      <c r="J7530" s="25">
        <f t="shared" si="1057"/>
        <v>7.65</v>
      </c>
      <c r="K7530" s="25">
        <f>VLOOKUP(J7530,'Spezifische Werte'!$B$2:$C$4002,2,FALSE)</f>
        <v>0.35999115933138248</v>
      </c>
      <c r="L7530" s="25">
        <f t="shared" si="1060"/>
        <v>719.98231866276501</v>
      </c>
      <c r="R7530" s="25">
        <v>7528</v>
      </c>
      <c r="S7530" s="25">
        <v>7527</v>
      </c>
      <c r="T7530" s="25">
        <f t="shared" si="1064"/>
        <v>7.430298465926472E-3</v>
      </c>
      <c r="U7530" s="25">
        <f t="shared" si="1061"/>
        <v>7.6451143409533694E-3</v>
      </c>
      <c r="W7530" s="17">
        <f>Eingabe!H7531</f>
        <v>187</v>
      </c>
      <c r="X7530" s="17">
        <f t="shared" si="1062"/>
        <v>1.87</v>
      </c>
      <c r="Y7530" s="17">
        <f t="shared" si="1063"/>
        <v>190</v>
      </c>
    </row>
    <row r="7531" spans="1:25" x14ac:dyDescent="0.15">
      <c r="A7531" s="82">
        <f t="shared" si="1058"/>
        <v>11</v>
      </c>
      <c r="B7531" s="46">
        <v>43779.666666648409</v>
      </c>
      <c r="C7531" s="47">
        <f>Eingabe!G7532</f>
        <v>2.9</v>
      </c>
      <c r="D7531" s="77">
        <v>7531</v>
      </c>
      <c r="E7531" s="47"/>
      <c r="F7531" s="25">
        <f t="shared" si="1056"/>
        <v>4.33</v>
      </c>
      <c r="G7531" s="25">
        <f>VLOOKUP(F7531,'Spezifische Werte'!$B$2:$C$4002,2,FALSE)</f>
        <v>5.667919590547657E-2</v>
      </c>
      <c r="H7531" s="25">
        <f t="shared" si="1059"/>
        <v>113.35839181095314</v>
      </c>
      <c r="J7531" s="25">
        <f t="shared" si="1057"/>
        <v>4.3499999999999996</v>
      </c>
      <c r="K7531" s="25">
        <f>VLOOKUP(J7531,'Spezifische Werte'!$B$2:$C$4002,2,FALSE)</f>
        <v>5.7627330651301621E-2</v>
      </c>
      <c r="L7531" s="25">
        <f t="shared" si="1060"/>
        <v>115.25466130260324</v>
      </c>
      <c r="R7531" s="25">
        <v>7529</v>
      </c>
      <c r="S7531" s="25">
        <v>7528</v>
      </c>
      <c r="T7531" s="25">
        <f t="shared" si="1064"/>
        <v>7.430298465926472E-3</v>
      </c>
      <c r="U7531" s="25">
        <f t="shared" si="1061"/>
        <v>7.6451143409533694E-3</v>
      </c>
      <c r="W7531" s="17">
        <f>Eingabe!H7532</f>
        <v>180</v>
      </c>
      <c r="X7531" s="17">
        <f t="shared" si="1062"/>
        <v>1.8</v>
      </c>
      <c r="Y7531" s="17">
        <f t="shared" si="1063"/>
        <v>180</v>
      </c>
    </row>
    <row r="7532" spans="1:25" x14ac:dyDescent="0.15">
      <c r="A7532" s="82">
        <f t="shared" si="1058"/>
        <v>11</v>
      </c>
      <c r="B7532" s="46">
        <v>43779.708333315073</v>
      </c>
      <c r="C7532" s="47">
        <f>Eingabe!G7533</f>
        <v>3</v>
      </c>
      <c r="D7532" s="77">
        <v>7532</v>
      </c>
      <c r="E7532" s="47"/>
      <c r="F7532" s="25">
        <f t="shared" si="1056"/>
        <v>4.4800000000000004</v>
      </c>
      <c r="G7532" s="25">
        <f>VLOOKUP(F7532,'Spezifische Werte'!$B$2:$C$4002,2,FALSE)</f>
        <v>6.3876775708421291E-2</v>
      </c>
      <c r="H7532" s="25">
        <f t="shared" si="1059"/>
        <v>127.75355141684258</v>
      </c>
      <c r="J7532" s="25">
        <f t="shared" si="1057"/>
        <v>4.5</v>
      </c>
      <c r="K7532" s="25">
        <f>VLOOKUP(J7532,'Spezifische Werte'!$B$2:$C$4002,2,FALSE)</f>
        <v>6.4854105449014127E-2</v>
      </c>
      <c r="L7532" s="25">
        <f t="shared" si="1060"/>
        <v>129.70821089802826</v>
      </c>
      <c r="R7532" s="25">
        <v>7530</v>
      </c>
      <c r="S7532" s="25">
        <v>7529</v>
      </c>
      <c r="T7532" s="25">
        <f t="shared" si="1064"/>
        <v>7.430298465926472E-3</v>
      </c>
      <c r="U7532" s="25">
        <f t="shared" si="1061"/>
        <v>7.6451143409533694E-3</v>
      </c>
      <c r="W7532" s="17">
        <f>Eingabe!H7533</f>
        <v>181</v>
      </c>
      <c r="X7532" s="17">
        <f t="shared" si="1062"/>
        <v>1.81</v>
      </c>
      <c r="Y7532" s="17">
        <f t="shared" si="1063"/>
        <v>180</v>
      </c>
    </row>
    <row r="7533" spans="1:25" x14ac:dyDescent="0.15">
      <c r="A7533" s="82">
        <f t="shared" si="1058"/>
        <v>11</v>
      </c>
      <c r="B7533" s="46">
        <v>43779.749999981737</v>
      </c>
      <c r="C7533" s="47">
        <f>Eingabe!G7534</f>
        <v>3</v>
      </c>
      <c r="D7533" s="77">
        <v>7533</v>
      </c>
      <c r="E7533" s="47"/>
      <c r="F7533" s="25">
        <f t="shared" si="1056"/>
        <v>4.4800000000000004</v>
      </c>
      <c r="G7533" s="25">
        <f>VLOOKUP(F7533,'Spezifische Werte'!$B$2:$C$4002,2,FALSE)</f>
        <v>6.3876775708421291E-2</v>
      </c>
      <c r="H7533" s="25">
        <f t="shared" si="1059"/>
        <v>127.75355141684258</v>
      </c>
      <c r="J7533" s="25">
        <f t="shared" si="1057"/>
        <v>4.5</v>
      </c>
      <c r="K7533" s="25">
        <f>VLOOKUP(J7533,'Spezifische Werte'!$B$2:$C$4002,2,FALSE)</f>
        <v>6.4854105449014127E-2</v>
      </c>
      <c r="L7533" s="25">
        <f t="shared" si="1060"/>
        <v>129.70821089802826</v>
      </c>
      <c r="R7533" s="25">
        <v>7531</v>
      </c>
      <c r="S7533" s="25">
        <v>7530</v>
      </c>
      <c r="T7533" s="25">
        <f t="shared" si="1064"/>
        <v>7.430298465926472E-3</v>
      </c>
      <c r="U7533" s="25">
        <f t="shared" si="1061"/>
        <v>7.6451143409533694E-3</v>
      </c>
      <c r="W7533" s="17">
        <f>Eingabe!H7534</f>
        <v>168</v>
      </c>
      <c r="X7533" s="17">
        <f t="shared" si="1062"/>
        <v>1.68</v>
      </c>
      <c r="Y7533" s="17">
        <f t="shared" si="1063"/>
        <v>170</v>
      </c>
    </row>
    <row r="7534" spans="1:25" x14ac:dyDescent="0.15">
      <c r="A7534" s="82">
        <f t="shared" si="1058"/>
        <v>11</v>
      </c>
      <c r="B7534" s="46">
        <v>43779.791666648402</v>
      </c>
      <c r="C7534" s="47">
        <f>Eingabe!G7535</f>
        <v>4.3</v>
      </c>
      <c r="D7534" s="77">
        <v>7534</v>
      </c>
      <c r="E7534" s="47"/>
      <c r="F7534" s="25">
        <f t="shared" si="1056"/>
        <v>6.41</v>
      </c>
      <c r="G7534" s="25">
        <f>VLOOKUP(F7534,'Spezifische Werte'!$B$2:$C$4002,2,FALSE)</f>
        <v>0.20539547091670399</v>
      </c>
      <c r="H7534" s="25">
        <f t="shared" si="1059"/>
        <v>410.790941833408</v>
      </c>
      <c r="J7534" s="25">
        <f t="shared" si="1057"/>
        <v>6.45</v>
      </c>
      <c r="K7534" s="25">
        <f>VLOOKUP(J7534,'Spezifische Werte'!$B$2:$C$4002,2,FALSE)</f>
        <v>0.20962714743593144</v>
      </c>
      <c r="L7534" s="25">
        <f t="shared" si="1060"/>
        <v>419.2542948718629</v>
      </c>
      <c r="R7534" s="25">
        <v>7532</v>
      </c>
      <c r="S7534" s="25">
        <v>7531</v>
      </c>
      <c r="T7534" s="25">
        <f t="shared" si="1064"/>
        <v>7.430298465926472E-3</v>
      </c>
      <c r="U7534" s="25">
        <f t="shared" si="1061"/>
        <v>7.6451143409533694E-3</v>
      </c>
      <c r="W7534" s="17">
        <f>Eingabe!H7535</f>
        <v>160</v>
      </c>
      <c r="X7534" s="17">
        <f t="shared" si="1062"/>
        <v>1.6</v>
      </c>
      <c r="Y7534" s="17">
        <f t="shared" si="1063"/>
        <v>160</v>
      </c>
    </row>
    <row r="7535" spans="1:25" x14ac:dyDescent="0.15">
      <c r="A7535" s="82">
        <f t="shared" si="1058"/>
        <v>11</v>
      </c>
      <c r="B7535" s="46">
        <v>43779.833333315066</v>
      </c>
      <c r="C7535" s="47">
        <f>Eingabe!G7536</f>
        <v>4.9000000000000004</v>
      </c>
      <c r="D7535" s="77">
        <v>7535</v>
      </c>
      <c r="E7535" s="47"/>
      <c r="F7535" s="25">
        <f t="shared" si="1056"/>
        <v>7.31</v>
      </c>
      <c r="G7535" s="25">
        <f>VLOOKUP(F7535,'Spezifische Werte'!$B$2:$C$4002,2,FALSE)</f>
        <v>0.3124426167174133</v>
      </c>
      <c r="H7535" s="25">
        <f t="shared" si="1059"/>
        <v>624.88523343482666</v>
      </c>
      <c r="J7535" s="25">
        <f t="shared" si="1057"/>
        <v>7.35</v>
      </c>
      <c r="K7535" s="25">
        <f>VLOOKUP(J7535,'Spezifische Werte'!$B$2:$C$4002,2,FALSE)</f>
        <v>0.31783439487629789</v>
      </c>
      <c r="L7535" s="25">
        <f t="shared" si="1060"/>
        <v>635.66878975259579</v>
      </c>
      <c r="R7535" s="25">
        <v>7533</v>
      </c>
      <c r="S7535" s="25">
        <v>7532</v>
      </c>
      <c r="T7535" s="25">
        <f t="shared" si="1064"/>
        <v>7.430298465926472E-3</v>
      </c>
      <c r="U7535" s="25">
        <f t="shared" si="1061"/>
        <v>7.6451143409533694E-3</v>
      </c>
      <c r="W7535" s="17">
        <f>Eingabe!H7536</f>
        <v>153</v>
      </c>
      <c r="X7535" s="17">
        <f t="shared" si="1062"/>
        <v>1.53</v>
      </c>
      <c r="Y7535" s="17">
        <f t="shared" si="1063"/>
        <v>150</v>
      </c>
    </row>
    <row r="7536" spans="1:25" x14ac:dyDescent="0.15">
      <c r="A7536" s="82">
        <f t="shared" si="1058"/>
        <v>11</v>
      </c>
      <c r="B7536" s="46">
        <v>43779.87499998173</v>
      </c>
      <c r="C7536" s="47">
        <f>Eingabe!G7537</f>
        <v>5</v>
      </c>
      <c r="D7536" s="77">
        <v>7536</v>
      </c>
      <c r="E7536" s="47"/>
      <c r="F7536" s="25">
        <f t="shared" si="1056"/>
        <v>7.46</v>
      </c>
      <c r="G7536" s="25">
        <f>VLOOKUP(F7536,'Spezifische Werte'!$B$2:$C$4002,2,FALSE)</f>
        <v>0.33294203068553224</v>
      </c>
      <c r="H7536" s="25">
        <f t="shared" si="1059"/>
        <v>665.88406137106449</v>
      </c>
      <c r="J7536" s="25">
        <f t="shared" si="1057"/>
        <v>7.5</v>
      </c>
      <c r="K7536" s="25">
        <f>VLOOKUP(J7536,'Spezifische Werte'!$B$2:$C$4002,2,FALSE)</f>
        <v>0.33853673002168488</v>
      </c>
      <c r="L7536" s="25">
        <f t="shared" si="1060"/>
        <v>677.07346004336978</v>
      </c>
      <c r="R7536" s="25">
        <v>7534</v>
      </c>
      <c r="S7536" s="25">
        <v>7533</v>
      </c>
      <c r="T7536" s="25">
        <f t="shared" si="1064"/>
        <v>7.430298465926472E-3</v>
      </c>
      <c r="U7536" s="25">
        <f t="shared" si="1061"/>
        <v>7.6451143409533694E-3</v>
      </c>
      <c r="W7536" s="17">
        <f>Eingabe!H7537</f>
        <v>160</v>
      </c>
      <c r="X7536" s="17">
        <f t="shared" si="1062"/>
        <v>1.6</v>
      </c>
      <c r="Y7536" s="17">
        <f t="shared" si="1063"/>
        <v>160</v>
      </c>
    </row>
    <row r="7537" spans="1:25" x14ac:dyDescent="0.15">
      <c r="A7537" s="82">
        <f t="shared" si="1058"/>
        <v>11</v>
      </c>
      <c r="B7537" s="46">
        <v>43779.916666648394</v>
      </c>
      <c r="C7537" s="47">
        <f>Eingabe!G7538</f>
        <v>4.5999999999999996</v>
      </c>
      <c r="D7537" s="77">
        <v>7537</v>
      </c>
      <c r="E7537" s="47"/>
      <c r="F7537" s="25">
        <f t="shared" si="1056"/>
        <v>6.86</v>
      </c>
      <c r="G7537" s="25">
        <f>VLOOKUP(F7537,'Spezifische Werte'!$B$2:$C$4002,2,FALSE)</f>
        <v>0.25562320201003652</v>
      </c>
      <c r="H7537" s="25">
        <f t="shared" si="1059"/>
        <v>511.24640402007304</v>
      </c>
      <c r="J7537" s="25">
        <f t="shared" si="1057"/>
        <v>6.9</v>
      </c>
      <c r="K7537" s="25">
        <f>VLOOKUP(J7537,'Spezifische Werte'!$B$2:$C$4002,2,FALSE)</f>
        <v>0.26038765048417867</v>
      </c>
      <c r="L7537" s="25">
        <f t="shared" si="1060"/>
        <v>520.77530096835733</v>
      </c>
      <c r="R7537" s="25">
        <v>7535</v>
      </c>
      <c r="S7537" s="25">
        <v>7534</v>
      </c>
      <c r="T7537" s="25">
        <f t="shared" si="1064"/>
        <v>7.430298465926472E-3</v>
      </c>
      <c r="U7537" s="25">
        <f t="shared" si="1061"/>
        <v>7.6451143409533694E-3</v>
      </c>
      <c r="W7537" s="17">
        <f>Eingabe!H7538</f>
        <v>156</v>
      </c>
      <c r="X7537" s="17">
        <f t="shared" si="1062"/>
        <v>1.56</v>
      </c>
      <c r="Y7537" s="17">
        <f t="shared" si="1063"/>
        <v>160</v>
      </c>
    </row>
    <row r="7538" spans="1:25" x14ac:dyDescent="0.15">
      <c r="A7538" s="82">
        <f t="shared" si="1058"/>
        <v>11</v>
      </c>
      <c r="B7538" s="46">
        <v>43779.958333315059</v>
      </c>
      <c r="C7538" s="47">
        <f>Eingabe!G7539</f>
        <v>4.2</v>
      </c>
      <c r="D7538" s="77">
        <v>7538</v>
      </c>
      <c r="E7538" s="47"/>
      <c r="F7538" s="25">
        <f t="shared" si="1056"/>
        <v>6.27</v>
      </c>
      <c r="G7538" s="25">
        <f>VLOOKUP(F7538,'Spezifische Werte'!$B$2:$C$4002,2,FALSE)</f>
        <v>0.19098980973438914</v>
      </c>
      <c r="H7538" s="25">
        <f t="shared" si="1059"/>
        <v>381.97961946877831</v>
      </c>
      <c r="J7538" s="25">
        <f t="shared" si="1057"/>
        <v>6.3</v>
      </c>
      <c r="K7538" s="25">
        <f>VLOOKUP(J7538,'Spezifische Werte'!$B$2:$C$4002,2,FALSE)</f>
        <v>0.19401976060055698</v>
      </c>
      <c r="L7538" s="25">
        <f t="shared" si="1060"/>
        <v>388.03952120111398</v>
      </c>
      <c r="R7538" s="25">
        <v>7536</v>
      </c>
      <c r="S7538" s="25">
        <v>7535</v>
      </c>
      <c r="T7538" s="25">
        <f t="shared" si="1064"/>
        <v>7.430298465926472E-3</v>
      </c>
      <c r="U7538" s="25">
        <f t="shared" si="1061"/>
        <v>7.6451143409533694E-3</v>
      </c>
      <c r="W7538" s="17">
        <f>Eingabe!H7539</f>
        <v>146</v>
      </c>
      <c r="X7538" s="17">
        <f t="shared" si="1062"/>
        <v>1.46</v>
      </c>
      <c r="Y7538" s="17">
        <f t="shared" si="1063"/>
        <v>150</v>
      </c>
    </row>
    <row r="7539" spans="1:25" x14ac:dyDescent="0.15">
      <c r="A7539" s="82">
        <f t="shared" si="1058"/>
        <v>11</v>
      </c>
      <c r="B7539" s="46">
        <v>43779.999999981723</v>
      </c>
      <c r="C7539" s="47">
        <f>Eingabe!G7540</f>
        <v>3.8</v>
      </c>
      <c r="D7539" s="77">
        <v>7539</v>
      </c>
      <c r="E7539" s="47"/>
      <c r="F7539" s="25">
        <f t="shared" si="1056"/>
        <v>5.67</v>
      </c>
      <c r="G7539" s="25">
        <f>VLOOKUP(F7539,'Spezifische Werte'!$B$2:$C$4002,2,FALSE)</f>
        <v>0.13840049448137109</v>
      </c>
      <c r="H7539" s="25">
        <f t="shared" si="1059"/>
        <v>276.80098896274217</v>
      </c>
      <c r="J7539" s="25">
        <f t="shared" si="1057"/>
        <v>5.7</v>
      </c>
      <c r="K7539" s="25">
        <f>VLOOKUP(J7539,'Spezifische Werte'!$B$2:$C$4002,2,FALSE)</f>
        <v>0.14069825500153915</v>
      </c>
      <c r="L7539" s="25">
        <f t="shared" si="1060"/>
        <v>281.39651000307828</v>
      </c>
      <c r="R7539" s="25">
        <v>7537</v>
      </c>
      <c r="S7539" s="25">
        <v>7536</v>
      </c>
      <c r="T7539" s="25">
        <f t="shared" si="1064"/>
        <v>7.430298465926472E-3</v>
      </c>
      <c r="U7539" s="25">
        <f t="shared" si="1061"/>
        <v>7.6451143409533694E-3</v>
      </c>
      <c r="W7539" s="17">
        <f>Eingabe!H7540</f>
        <v>138</v>
      </c>
      <c r="X7539" s="17">
        <f t="shared" si="1062"/>
        <v>1.38</v>
      </c>
      <c r="Y7539" s="17">
        <f t="shared" si="1063"/>
        <v>140</v>
      </c>
    </row>
    <row r="7540" spans="1:25" x14ac:dyDescent="0.15">
      <c r="A7540" s="82">
        <f t="shared" si="1058"/>
        <v>11</v>
      </c>
      <c r="B7540" s="46">
        <v>43780.041666648387</v>
      </c>
      <c r="C7540" s="47">
        <f>Eingabe!G7541</f>
        <v>3.9</v>
      </c>
      <c r="D7540" s="77">
        <v>7540</v>
      </c>
      <c r="E7540" s="47"/>
      <c r="F7540" s="25">
        <f t="shared" si="1056"/>
        <v>5.82</v>
      </c>
      <c r="G7540" s="25">
        <f>VLOOKUP(F7540,'Spezifische Werte'!$B$2:$C$4002,2,FALSE)</f>
        <v>0.15015933791444183</v>
      </c>
      <c r="H7540" s="25">
        <f t="shared" si="1059"/>
        <v>300.31867582888367</v>
      </c>
      <c r="J7540" s="25">
        <f t="shared" si="1057"/>
        <v>5.85</v>
      </c>
      <c r="K7540" s="25">
        <f>VLOOKUP(J7540,'Spezifische Werte'!$B$2:$C$4002,2,FALSE)</f>
        <v>0.15260213064447356</v>
      </c>
      <c r="L7540" s="25">
        <f t="shared" si="1060"/>
        <v>305.20426128894712</v>
      </c>
      <c r="R7540" s="25">
        <v>7538</v>
      </c>
      <c r="S7540" s="25">
        <v>7537</v>
      </c>
      <c r="T7540" s="25">
        <f t="shared" si="1064"/>
        <v>7.430298465926472E-3</v>
      </c>
      <c r="U7540" s="25">
        <f t="shared" si="1061"/>
        <v>7.6451143409533694E-3</v>
      </c>
      <c r="W7540" s="17">
        <f>Eingabe!H7541</f>
        <v>158</v>
      </c>
      <c r="X7540" s="17">
        <f t="shared" si="1062"/>
        <v>1.58</v>
      </c>
      <c r="Y7540" s="17">
        <f t="shared" si="1063"/>
        <v>160</v>
      </c>
    </row>
    <row r="7541" spans="1:25" x14ac:dyDescent="0.15">
      <c r="A7541" s="82">
        <f t="shared" si="1058"/>
        <v>11</v>
      </c>
      <c r="B7541" s="46">
        <v>43780.083333315051</v>
      </c>
      <c r="C7541" s="47">
        <f>Eingabe!G7542</f>
        <v>4.3</v>
      </c>
      <c r="D7541" s="77">
        <v>7541</v>
      </c>
      <c r="E7541" s="47"/>
      <c r="F7541" s="25">
        <f t="shared" si="1056"/>
        <v>6.41</v>
      </c>
      <c r="G7541" s="25">
        <f>VLOOKUP(F7541,'Spezifische Werte'!$B$2:$C$4002,2,FALSE)</f>
        <v>0.20539547091670399</v>
      </c>
      <c r="H7541" s="25">
        <f t="shared" si="1059"/>
        <v>410.790941833408</v>
      </c>
      <c r="J7541" s="25">
        <f t="shared" si="1057"/>
        <v>6.45</v>
      </c>
      <c r="K7541" s="25">
        <f>VLOOKUP(J7541,'Spezifische Werte'!$B$2:$C$4002,2,FALSE)</f>
        <v>0.20962714743593144</v>
      </c>
      <c r="L7541" s="25">
        <f t="shared" si="1060"/>
        <v>419.2542948718629</v>
      </c>
      <c r="R7541" s="25">
        <v>7539</v>
      </c>
      <c r="S7541" s="25">
        <v>7538</v>
      </c>
      <c r="T7541" s="25">
        <f t="shared" si="1064"/>
        <v>7.430298465926472E-3</v>
      </c>
      <c r="U7541" s="25">
        <f t="shared" si="1061"/>
        <v>7.6451143409533694E-3</v>
      </c>
      <c r="W7541" s="17">
        <f>Eingabe!H7542</f>
        <v>158</v>
      </c>
      <c r="X7541" s="17">
        <f t="shared" si="1062"/>
        <v>1.58</v>
      </c>
      <c r="Y7541" s="17">
        <f t="shared" si="1063"/>
        <v>160</v>
      </c>
    </row>
    <row r="7542" spans="1:25" x14ac:dyDescent="0.15">
      <c r="A7542" s="82">
        <f t="shared" si="1058"/>
        <v>11</v>
      </c>
      <c r="B7542" s="46">
        <v>43780.124999981716</v>
      </c>
      <c r="C7542" s="47">
        <f>Eingabe!G7543</f>
        <v>4.8</v>
      </c>
      <c r="D7542" s="77">
        <v>7542</v>
      </c>
      <c r="E7542" s="47"/>
      <c r="F7542" s="25">
        <f t="shared" si="1056"/>
        <v>7.16</v>
      </c>
      <c r="G7542" s="25">
        <f>VLOOKUP(F7542,'Spezifische Werte'!$B$2:$C$4002,2,FALSE)</f>
        <v>0.29271421469315961</v>
      </c>
      <c r="H7542" s="25">
        <f t="shared" si="1059"/>
        <v>585.42842938631918</v>
      </c>
      <c r="J7542" s="25">
        <f t="shared" si="1057"/>
        <v>7.2</v>
      </c>
      <c r="K7542" s="25">
        <f>VLOOKUP(J7542,'Spezifische Werte'!$B$2:$C$4002,2,FALSE)</f>
        <v>0.29789883692567737</v>
      </c>
      <c r="L7542" s="25">
        <f t="shared" si="1060"/>
        <v>595.79767385135472</v>
      </c>
      <c r="R7542" s="25">
        <v>7540</v>
      </c>
      <c r="S7542" s="25">
        <v>7539</v>
      </c>
      <c r="T7542" s="25">
        <f t="shared" si="1064"/>
        <v>7.430298465926472E-3</v>
      </c>
      <c r="U7542" s="25">
        <f t="shared" si="1061"/>
        <v>7.6451143409533694E-3</v>
      </c>
      <c r="W7542" s="17">
        <f>Eingabe!H7543</f>
        <v>157</v>
      </c>
      <c r="X7542" s="17">
        <f t="shared" si="1062"/>
        <v>1.57</v>
      </c>
      <c r="Y7542" s="17">
        <f t="shared" si="1063"/>
        <v>160</v>
      </c>
    </row>
    <row r="7543" spans="1:25" x14ac:dyDescent="0.15">
      <c r="A7543" s="82">
        <f t="shared" si="1058"/>
        <v>11</v>
      </c>
      <c r="B7543" s="46">
        <v>43780.16666664838</v>
      </c>
      <c r="C7543" s="47">
        <f>Eingabe!G7544</f>
        <v>4.5999999999999996</v>
      </c>
      <c r="D7543" s="77">
        <v>7543</v>
      </c>
      <c r="E7543" s="47"/>
      <c r="F7543" s="25">
        <f t="shared" si="1056"/>
        <v>6.86</v>
      </c>
      <c r="G7543" s="25">
        <f>VLOOKUP(F7543,'Spezifische Werte'!$B$2:$C$4002,2,FALSE)</f>
        <v>0.25562320201003652</v>
      </c>
      <c r="H7543" s="25">
        <f t="shared" si="1059"/>
        <v>511.24640402007304</v>
      </c>
      <c r="J7543" s="25">
        <f t="shared" si="1057"/>
        <v>6.9</v>
      </c>
      <c r="K7543" s="25">
        <f>VLOOKUP(J7543,'Spezifische Werte'!$B$2:$C$4002,2,FALSE)</f>
        <v>0.26038765048417867</v>
      </c>
      <c r="L7543" s="25">
        <f t="shared" si="1060"/>
        <v>520.77530096835733</v>
      </c>
      <c r="R7543" s="25">
        <v>7541</v>
      </c>
      <c r="S7543" s="25">
        <v>7540</v>
      </c>
      <c r="T7543" s="25">
        <f t="shared" si="1064"/>
        <v>7.430298465926472E-3</v>
      </c>
      <c r="U7543" s="25">
        <f t="shared" si="1061"/>
        <v>7.6451143409533694E-3</v>
      </c>
      <c r="W7543" s="17">
        <f>Eingabe!H7544</f>
        <v>167</v>
      </c>
      <c r="X7543" s="17">
        <f t="shared" si="1062"/>
        <v>1.67</v>
      </c>
      <c r="Y7543" s="17">
        <f t="shared" si="1063"/>
        <v>170</v>
      </c>
    </row>
    <row r="7544" spans="1:25" x14ac:dyDescent="0.15">
      <c r="A7544" s="82">
        <f t="shared" si="1058"/>
        <v>11</v>
      </c>
      <c r="B7544" s="46">
        <v>43780.208333315044</v>
      </c>
      <c r="C7544" s="47">
        <f>Eingabe!G7545</f>
        <v>5.3</v>
      </c>
      <c r="D7544" s="77">
        <v>7544</v>
      </c>
      <c r="E7544" s="47"/>
      <c r="F7544" s="25">
        <f t="shared" si="1056"/>
        <v>7.91</v>
      </c>
      <c r="G7544" s="25">
        <f>VLOOKUP(F7544,'Spezifische Werte'!$B$2:$C$4002,2,FALSE)</f>
        <v>0.39893199083383452</v>
      </c>
      <c r="H7544" s="25">
        <f t="shared" si="1059"/>
        <v>797.86398166766901</v>
      </c>
      <c r="J7544" s="25">
        <f t="shared" si="1057"/>
        <v>7.95</v>
      </c>
      <c r="K7544" s="25">
        <f>VLOOKUP(J7544,'Spezifische Werte'!$B$2:$C$4002,2,FALSE)</f>
        <v>0.40511792205919206</v>
      </c>
      <c r="L7544" s="25">
        <f t="shared" si="1060"/>
        <v>810.23584411838408</v>
      </c>
      <c r="R7544" s="25">
        <v>7542</v>
      </c>
      <c r="S7544" s="25">
        <v>7541</v>
      </c>
      <c r="T7544" s="25">
        <f t="shared" si="1064"/>
        <v>7.430298465926472E-3</v>
      </c>
      <c r="U7544" s="25">
        <f t="shared" si="1061"/>
        <v>7.6451143409533694E-3</v>
      </c>
      <c r="W7544" s="17">
        <f>Eingabe!H7545</f>
        <v>150</v>
      </c>
      <c r="X7544" s="17">
        <f t="shared" si="1062"/>
        <v>1.5</v>
      </c>
      <c r="Y7544" s="17">
        <f t="shared" si="1063"/>
        <v>150</v>
      </c>
    </row>
    <row r="7545" spans="1:25" x14ac:dyDescent="0.15">
      <c r="A7545" s="82">
        <f t="shared" si="1058"/>
        <v>11</v>
      </c>
      <c r="B7545" s="46">
        <v>43780.249999981708</v>
      </c>
      <c r="C7545" s="47">
        <f>Eingabe!G7546</f>
        <v>4.8</v>
      </c>
      <c r="D7545" s="77">
        <v>7545</v>
      </c>
      <c r="E7545" s="47"/>
      <c r="F7545" s="25">
        <f t="shared" si="1056"/>
        <v>7.16</v>
      </c>
      <c r="G7545" s="25">
        <f>VLOOKUP(F7545,'Spezifische Werte'!$B$2:$C$4002,2,FALSE)</f>
        <v>0.29271421469315961</v>
      </c>
      <c r="H7545" s="25">
        <f t="shared" si="1059"/>
        <v>585.42842938631918</v>
      </c>
      <c r="J7545" s="25">
        <f t="shared" si="1057"/>
        <v>7.2</v>
      </c>
      <c r="K7545" s="25">
        <f>VLOOKUP(J7545,'Spezifische Werte'!$B$2:$C$4002,2,FALSE)</f>
        <v>0.29789883692567737</v>
      </c>
      <c r="L7545" s="25">
        <f t="shared" si="1060"/>
        <v>595.79767385135472</v>
      </c>
      <c r="R7545" s="25">
        <v>7543</v>
      </c>
      <c r="S7545" s="25">
        <v>7542</v>
      </c>
      <c r="T7545" s="25">
        <f t="shared" si="1064"/>
        <v>7.430298465926472E-3</v>
      </c>
      <c r="U7545" s="25">
        <f t="shared" si="1061"/>
        <v>7.6451143409533694E-3</v>
      </c>
      <c r="W7545" s="17">
        <f>Eingabe!H7546</f>
        <v>157</v>
      </c>
      <c r="X7545" s="17">
        <f t="shared" si="1062"/>
        <v>1.57</v>
      </c>
      <c r="Y7545" s="17">
        <f t="shared" si="1063"/>
        <v>160</v>
      </c>
    </row>
    <row r="7546" spans="1:25" x14ac:dyDescent="0.15">
      <c r="A7546" s="82">
        <f t="shared" si="1058"/>
        <v>11</v>
      </c>
      <c r="B7546" s="46">
        <v>43780.291666648372</v>
      </c>
      <c r="C7546" s="47">
        <f>Eingabe!G7547</f>
        <v>5.0999999999999996</v>
      </c>
      <c r="D7546" s="77">
        <v>7546</v>
      </c>
      <c r="E7546" s="47"/>
      <c r="F7546" s="25">
        <f t="shared" si="1056"/>
        <v>7.61</v>
      </c>
      <c r="G7546" s="25">
        <f>VLOOKUP(F7546,'Spezifische Werte'!$B$2:$C$4002,2,FALSE)</f>
        <v>0.35419704845962618</v>
      </c>
      <c r="H7546" s="25">
        <f t="shared" si="1059"/>
        <v>708.39409691925232</v>
      </c>
      <c r="J7546" s="25">
        <f t="shared" si="1057"/>
        <v>7.65</v>
      </c>
      <c r="K7546" s="25">
        <f>VLOOKUP(J7546,'Spezifische Werte'!$B$2:$C$4002,2,FALSE)</f>
        <v>0.35999115933138248</v>
      </c>
      <c r="L7546" s="25">
        <f t="shared" si="1060"/>
        <v>719.98231866276501</v>
      </c>
      <c r="R7546" s="25">
        <v>7544</v>
      </c>
      <c r="S7546" s="25">
        <v>7543</v>
      </c>
      <c r="T7546" s="25">
        <f t="shared" si="1064"/>
        <v>7.430298465926472E-3</v>
      </c>
      <c r="U7546" s="25">
        <f t="shared" si="1061"/>
        <v>7.6451143409533694E-3</v>
      </c>
      <c r="W7546" s="17">
        <f>Eingabe!H7547</f>
        <v>160</v>
      </c>
      <c r="X7546" s="17">
        <f t="shared" si="1062"/>
        <v>1.6</v>
      </c>
      <c r="Y7546" s="17">
        <f t="shared" si="1063"/>
        <v>160</v>
      </c>
    </row>
    <row r="7547" spans="1:25" x14ac:dyDescent="0.15">
      <c r="A7547" s="82">
        <f t="shared" si="1058"/>
        <v>11</v>
      </c>
      <c r="B7547" s="46">
        <v>43780.333333315037</v>
      </c>
      <c r="C7547" s="47">
        <f>Eingabe!G7548</f>
        <v>5.4</v>
      </c>
      <c r="D7547" s="77">
        <v>7547</v>
      </c>
      <c r="E7547" s="47"/>
      <c r="F7547" s="25">
        <f t="shared" si="1056"/>
        <v>8.06</v>
      </c>
      <c r="G7547" s="25">
        <f>VLOOKUP(F7547,'Spezifische Werte'!$B$2:$C$4002,2,FALSE)</f>
        <v>0.42239374838249216</v>
      </c>
      <c r="H7547" s="25">
        <f t="shared" si="1059"/>
        <v>844.78749676498433</v>
      </c>
      <c r="J7547" s="25">
        <f t="shared" si="1057"/>
        <v>8.1</v>
      </c>
      <c r="K7547" s="25">
        <f>VLOOKUP(J7547,'Spezifische Werte'!$B$2:$C$4002,2,FALSE)</f>
        <v>0.428769385012092</v>
      </c>
      <c r="L7547" s="25">
        <f t="shared" si="1060"/>
        <v>857.53877002418403</v>
      </c>
      <c r="R7547" s="25">
        <v>7545</v>
      </c>
      <c r="S7547" s="25">
        <v>7544</v>
      </c>
      <c r="T7547" s="25">
        <f t="shared" si="1064"/>
        <v>7.430298465926472E-3</v>
      </c>
      <c r="U7547" s="25">
        <f t="shared" si="1061"/>
        <v>7.6451143409533694E-3</v>
      </c>
      <c r="W7547" s="17">
        <f>Eingabe!H7548</f>
        <v>158</v>
      </c>
      <c r="X7547" s="17">
        <f t="shared" si="1062"/>
        <v>1.58</v>
      </c>
      <c r="Y7547" s="17">
        <f t="shared" si="1063"/>
        <v>160</v>
      </c>
    </row>
    <row r="7548" spans="1:25" x14ac:dyDescent="0.15">
      <c r="A7548" s="82">
        <f t="shared" si="1058"/>
        <v>11</v>
      </c>
      <c r="B7548" s="46">
        <v>43780.374999981701</v>
      </c>
      <c r="C7548" s="47">
        <f>Eingabe!G7549</f>
        <v>5.3</v>
      </c>
      <c r="D7548" s="77">
        <v>7548</v>
      </c>
      <c r="E7548" s="47"/>
      <c r="F7548" s="25">
        <f t="shared" si="1056"/>
        <v>7.91</v>
      </c>
      <c r="G7548" s="25">
        <f>VLOOKUP(F7548,'Spezifische Werte'!$B$2:$C$4002,2,FALSE)</f>
        <v>0.39893199083383452</v>
      </c>
      <c r="H7548" s="25">
        <f t="shared" si="1059"/>
        <v>797.86398166766901</v>
      </c>
      <c r="J7548" s="25">
        <f t="shared" si="1057"/>
        <v>7.95</v>
      </c>
      <c r="K7548" s="25">
        <f>VLOOKUP(J7548,'Spezifische Werte'!$B$2:$C$4002,2,FALSE)</f>
        <v>0.40511792205919206</v>
      </c>
      <c r="L7548" s="25">
        <f t="shared" si="1060"/>
        <v>810.23584411838408</v>
      </c>
      <c r="R7548" s="25">
        <v>7546</v>
      </c>
      <c r="S7548" s="25">
        <v>7545</v>
      </c>
      <c r="T7548" s="25">
        <f t="shared" si="1064"/>
        <v>7.430298465926472E-3</v>
      </c>
      <c r="U7548" s="25">
        <f t="shared" si="1061"/>
        <v>7.6451143409533694E-3</v>
      </c>
      <c r="W7548" s="17">
        <f>Eingabe!H7549</f>
        <v>169</v>
      </c>
      <c r="X7548" s="17">
        <f t="shared" si="1062"/>
        <v>1.69</v>
      </c>
      <c r="Y7548" s="17">
        <f t="shared" si="1063"/>
        <v>170</v>
      </c>
    </row>
    <row r="7549" spans="1:25" x14ac:dyDescent="0.15">
      <c r="A7549" s="82">
        <f t="shared" si="1058"/>
        <v>11</v>
      </c>
      <c r="B7549" s="46">
        <v>43780.416666648365</v>
      </c>
      <c r="C7549" s="47">
        <f>Eingabe!G7550</f>
        <v>5.8</v>
      </c>
      <c r="D7549" s="77">
        <v>7549</v>
      </c>
      <c r="E7549" s="47"/>
      <c r="F7549" s="25">
        <f t="shared" si="1056"/>
        <v>8.65</v>
      </c>
      <c r="G7549" s="25">
        <f>VLOOKUP(F7549,'Spezifische Werte'!$B$2:$C$4002,2,FALSE)</f>
        <v>0.52059998612319236</v>
      </c>
      <c r="H7549" s="25">
        <f t="shared" si="1059"/>
        <v>1041.1999722463847</v>
      </c>
      <c r="J7549" s="25">
        <f t="shared" si="1057"/>
        <v>8.6999999999999993</v>
      </c>
      <c r="K7549" s="25">
        <f>VLOOKUP(J7549,'Spezifische Werte'!$B$2:$C$4002,2,FALSE)</f>
        <v>0.52924251604798966</v>
      </c>
      <c r="L7549" s="25">
        <f t="shared" si="1060"/>
        <v>1058.4850320959792</v>
      </c>
      <c r="R7549" s="25">
        <v>7547</v>
      </c>
      <c r="S7549" s="25">
        <v>7546</v>
      </c>
      <c r="T7549" s="25">
        <f t="shared" si="1064"/>
        <v>7.430298465926472E-3</v>
      </c>
      <c r="U7549" s="25">
        <f t="shared" si="1061"/>
        <v>7.6451143409533694E-3</v>
      </c>
      <c r="W7549" s="17">
        <f>Eingabe!H7550</f>
        <v>170</v>
      </c>
      <c r="X7549" s="17">
        <f t="shared" si="1062"/>
        <v>1.7</v>
      </c>
      <c r="Y7549" s="17">
        <f t="shared" si="1063"/>
        <v>170</v>
      </c>
    </row>
    <row r="7550" spans="1:25" x14ac:dyDescent="0.15">
      <c r="A7550" s="82">
        <f t="shared" si="1058"/>
        <v>11</v>
      </c>
      <c r="B7550" s="46">
        <v>43780.458333315029</v>
      </c>
      <c r="C7550" s="47">
        <f>Eingabe!G7551</f>
        <v>4.9000000000000004</v>
      </c>
      <c r="D7550" s="77">
        <v>7550</v>
      </c>
      <c r="E7550" s="47"/>
      <c r="F7550" s="25">
        <f t="shared" si="1056"/>
        <v>7.31</v>
      </c>
      <c r="G7550" s="25">
        <f>VLOOKUP(F7550,'Spezifische Werte'!$B$2:$C$4002,2,FALSE)</f>
        <v>0.3124426167174133</v>
      </c>
      <c r="H7550" s="25">
        <f t="shared" si="1059"/>
        <v>624.88523343482666</v>
      </c>
      <c r="J7550" s="25">
        <f t="shared" si="1057"/>
        <v>7.35</v>
      </c>
      <c r="K7550" s="25">
        <f>VLOOKUP(J7550,'Spezifische Werte'!$B$2:$C$4002,2,FALSE)</f>
        <v>0.31783439487629789</v>
      </c>
      <c r="L7550" s="25">
        <f t="shared" si="1060"/>
        <v>635.66878975259579</v>
      </c>
      <c r="R7550" s="25">
        <v>7548</v>
      </c>
      <c r="S7550" s="25">
        <v>7547</v>
      </c>
      <c r="T7550" s="25">
        <f t="shared" si="1064"/>
        <v>7.430298465926472E-3</v>
      </c>
      <c r="U7550" s="25">
        <f t="shared" si="1061"/>
        <v>7.6451143409533694E-3</v>
      </c>
      <c r="W7550" s="17">
        <f>Eingabe!H7551</f>
        <v>180</v>
      </c>
      <c r="X7550" s="17">
        <f t="shared" si="1062"/>
        <v>1.8</v>
      </c>
      <c r="Y7550" s="17">
        <f t="shared" si="1063"/>
        <v>180</v>
      </c>
    </row>
    <row r="7551" spans="1:25" x14ac:dyDescent="0.15">
      <c r="A7551" s="82">
        <f t="shared" si="1058"/>
        <v>11</v>
      </c>
      <c r="B7551" s="46">
        <v>43780.499999981694</v>
      </c>
      <c r="C7551" s="47">
        <f>Eingabe!G7552</f>
        <v>4.0999999999999996</v>
      </c>
      <c r="D7551" s="77">
        <v>7551</v>
      </c>
      <c r="E7551" s="47"/>
      <c r="F7551" s="25">
        <f t="shared" si="1056"/>
        <v>6.12</v>
      </c>
      <c r="G7551" s="25">
        <f>VLOOKUP(F7551,'Spezifische Werte'!$B$2:$C$4002,2,FALSE)</f>
        <v>0.17636813552353289</v>
      </c>
      <c r="H7551" s="25">
        <f t="shared" si="1059"/>
        <v>352.73627104706577</v>
      </c>
      <c r="J7551" s="25">
        <f t="shared" si="1057"/>
        <v>6.15</v>
      </c>
      <c r="K7551" s="25">
        <f>VLOOKUP(J7551,'Spezifische Werte'!$B$2:$C$4002,2,FALSE)</f>
        <v>0.17921779013058811</v>
      </c>
      <c r="L7551" s="25">
        <f t="shared" si="1060"/>
        <v>358.4355802611762</v>
      </c>
      <c r="R7551" s="25">
        <v>7549</v>
      </c>
      <c r="S7551" s="25">
        <v>7548</v>
      </c>
      <c r="T7551" s="25">
        <f t="shared" si="1064"/>
        <v>7.430298465926472E-3</v>
      </c>
      <c r="U7551" s="25">
        <f t="shared" si="1061"/>
        <v>7.6451143409533694E-3</v>
      </c>
      <c r="W7551" s="17">
        <f>Eingabe!H7552</f>
        <v>208</v>
      </c>
      <c r="X7551" s="17">
        <f t="shared" si="1062"/>
        <v>2.08</v>
      </c>
      <c r="Y7551" s="17">
        <f t="shared" si="1063"/>
        <v>210</v>
      </c>
    </row>
    <row r="7552" spans="1:25" x14ac:dyDescent="0.15">
      <c r="A7552" s="82">
        <f t="shared" si="1058"/>
        <v>11</v>
      </c>
      <c r="B7552" s="46">
        <v>43780.541666648358</v>
      </c>
      <c r="C7552" s="47">
        <f>Eingabe!G7553</f>
        <v>4.9000000000000004</v>
      </c>
      <c r="D7552" s="77">
        <v>7552</v>
      </c>
      <c r="E7552" s="47"/>
      <c r="F7552" s="25">
        <f t="shared" si="1056"/>
        <v>7.31</v>
      </c>
      <c r="G7552" s="25">
        <f>VLOOKUP(F7552,'Spezifische Werte'!$B$2:$C$4002,2,FALSE)</f>
        <v>0.3124426167174133</v>
      </c>
      <c r="H7552" s="25">
        <f t="shared" si="1059"/>
        <v>624.88523343482666</v>
      </c>
      <c r="J7552" s="25">
        <f t="shared" si="1057"/>
        <v>7.35</v>
      </c>
      <c r="K7552" s="25">
        <f>VLOOKUP(J7552,'Spezifische Werte'!$B$2:$C$4002,2,FALSE)</f>
        <v>0.31783439487629789</v>
      </c>
      <c r="L7552" s="25">
        <f t="shared" si="1060"/>
        <v>635.66878975259579</v>
      </c>
      <c r="R7552" s="25">
        <v>7550</v>
      </c>
      <c r="S7552" s="25">
        <v>7549</v>
      </c>
      <c r="T7552" s="25">
        <f t="shared" si="1064"/>
        <v>7.430298465926472E-3</v>
      </c>
      <c r="U7552" s="25">
        <f t="shared" si="1061"/>
        <v>7.6451143409533694E-3</v>
      </c>
      <c r="W7552" s="17">
        <f>Eingabe!H7553</f>
        <v>178</v>
      </c>
      <c r="X7552" s="17">
        <f t="shared" si="1062"/>
        <v>1.78</v>
      </c>
      <c r="Y7552" s="17">
        <f t="shared" si="1063"/>
        <v>180</v>
      </c>
    </row>
    <row r="7553" spans="1:25" x14ac:dyDescent="0.15">
      <c r="A7553" s="82">
        <f t="shared" si="1058"/>
        <v>11</v>
      </c>
      <c r="B7553" s="46">
        <v>43780.583333315022</v>
      </c>
      <c r="C7553" s="47">
        <f>Eingabe!G7554</f>
        <v>4</v>
      </c>
      <c r="D7553" s="77">
        <v>7553</v>
      </c>
      <c r="E7553" s="47"/>
      <c r="F7553" s="25">
        <f t="shared" si="1056"/>
        <v>5.97</v>
      </c>
      <c r="G7553" s="25">
        <f>VLOOKUP(F7553,'Spezifische Werte'!$B$2:$C$4002,2,FALSE)</f>
        <v>0.1627434603343155</v>
      </c>
      <c r="H7553" s="25">
        <f t="shared" si="1059"/>
        <v>325.486920668631</v>
      </c>
      <c r="J7553" s="25">
        <f t="shared" si="1057"/>
        <v>6</v>
      </c>
      <c r="K7553" s="25">
        <f>VLOOKUP(J7553,'Spezifische Werte'!$B$2:$C$4002,2,FALSE)</f>
        <v>0.16538134424295356</v>
      </c>
      <c r="L7553" s="25">
        <f t="shared" si="1060"/>
        <v>330.76268848590712</v>
      </c>
      <c r="R7553" s="25">
        <v>7551</v>
      </c>
      <c r="S7553" s="25">
        <v>7550</v>
      </c>
      <c r="T7553" s="25">
        <f t="shared" si="1064"/>
        <v>7.430298465926472E-3</v>
      </c>
      <c r="U7553" s="25">
        <f t="shared" si="1061"/>
        <v>7.6451143409533694E-3</v>
      </c>
      <c r="W7553" s="17">
        <f>Eingabe!H7554</f>
        <v>170</v>
      </c>
      <c r="X7553" s="17">
        <f t="shared" si="1062"/>
        <v>1.7</v>
      </c>
      <c r="Y7553" s="17">
        <f t="shared" si="1063"/>
        <v>170</v>
      </c>
    </row>
    <row r="7554" spans="1:25" x14ac:dyDescent="0.15">
      <c r="A7554" s="82">
        <f t="shared" si="1058"/>
        <v>11</v>
      </c>
      <c r="B7554" s="46">
        <v>43780.624999981686</v>
      </c>
      <c r="C7554" s="47">
        <f>Eingabe!G7555</f>
        <v>3</v>
      </c>
      <c r="D7554" s="77">
        <v>7554</v>
      </c>
      <c r="E7554" s="47"/>
      <c r="F7554" s="25">
        <f t="shared" si="1056"/>
        <v>4.4800000000000004</v>
      </c>
      <c r="G7554" s="25">
        <f>VLOOKUP(F7554,'Spezifische Werte'!$B$2:$C$4002,2,FALSE)</f>
        <v>6.3876775708421291E-2</v>
      </c>
      <c r="H7554" s="25">
        <f t="shared" si="1059"/>
        <v>127.75355141684258</v>
      </c>
      <c r="J7554" s="25">
        <f t="shared" si="1057"/>
        <v>4.5</v>
      </c>
      <c r="K7554" s="25">
        <f>VLOOKUP(J7554,'Spezifische Werte'!$B$2:$C$4002,2,FALSE)</f>
        <v>6.4854105449014127E-2</v>
      </c>
      <c r="L7554" s="25">
        <f t="shared" si="1060"/>
        <v>129.70821089802826</v>
      </c>
      <c r="R7554" s="25">
        <v>7552</v>
      </c>
      <c r="S7554" s="25">
        <v>7551</v>
      </c>
      <c r="T7554" s="25">
        <f t="shared" si="1064"/>
        <v>7.430298465926472E-3</v>
      </c>
      <c r="U7554" s="25">
        <f t="shared" si="1061"/>
        <v>7.6451143409533694E-3</v>
      </c>
      <c r="W7554" s="17">
        <f>Eingabe!H7555</f>
        <v>171</v>
      </c>
      <c r="X7554" s="17">
        <f t="shared" si="1062"/>
        <v>1.71</v>
      </c>
      <c r="Y7554" s="17">
        <f t="shared" si="1063"/>
        <v>170</v>
      </c>
    </row>
    <row r="7555" spans="1:25" x14ac:dyDescent="0.15">
      <c r="A7555" s="82">
        <f t="shared" si="1058"/>
        <v>11</v>
      </c>
      <c r="B7555" s="46">
        <v>43780.666666648351</v>
      </c>
      <c r="C7555" s="47">
        <f>Eingabe!G7556</f>
        <v>2.4</v>
      </c>
      <c r="D7555" s="77">
        <v>7555</v>
      </c>
      <c r="E7555" s="47"/>
      <c r="F7555" s="25">
        <f t="shared" ref="F7555:F7618" si="1065">ROUND(C7555*($O$4/$O$5)^$O$7,2)</f>
        <v>3.58</v>
      </c>
      <c r="G7555" s="25">
        <f>VLOOKUP(F7555,'Spezifische Werte'!$B$2:$C$4002,2,FALSE)</f>
        <v>2.2829235995572409E-2</v>
      </c>
      <c r="H7555" s="25">
        <f t="shared" si="1059"/>
        <v>45.658471991144815</v>
      </c>
      <c r="J7555" s="25">
        <f t="shared" ref="J7555:J7618" si="1066">ROUND(C7555*(LN($O$4/$O$8)/LN($O$5/$O$8)),2)</f>
        <v>3.6</v>
      </c>
      <c r="K7555" s="25">
        <f>VLOOKUP(J7555,'Spezifische Werte'!$B$2:$C$4002,2,FALSE)</f>
        <v>2.3596471134930203E-2</v>
      </c>
      <c r="L7555" s="25">
        <f t="shared" si="1060"/>
        <v>47.19294226986041</v>
      </c>
      <c r="R7555" s="25">
        <v>7553</v>
      </c>
      <c r="S7555" s="25">
        <v>7552</v>
      </c>
      <c r="T7555" s="25">
        <f t="shared" si="1064"/>
        <v>7.430298465926472E-3</v>
      </c>
      <c r="U7555" s="25">
        <f t="shared" si="1061"/>
        <v>7.6451143409533694E-3</v>
      </c>
      <c r="W7555" s="17">
        <f>Eingabe!H7556</f>
        <v>140</v>
      </c>
      <c r="X7555" s="17">
        <f t="shared" si="1062"/>
        <v>1.4</v>
      </c>
      <c r="Y7555" s="17">
        <f t="shared" si="1063"/>
        <v>140</v>
      </c>
    </row>
    <row r="7556" spans="1:25" x14ac:dyDescent="0.15">
      <c r="A7556" s="82">
        <f t="shared" ref="A7556:A7619" si="1067">MONTH(B7556)</f>
        <v>11</v>
      </c>
      <c r="B7556" s="46">
        <v>43780.708333315015</v>
      </c>
      <c r="C7556" s="47">
        <f>Eingabe!G7557</f>
        <v>2.6</v>
      </c>
      <c r="D7556" s="77">
        <v>7556</v>
      </c>
      <c r="E7556" s="47"/>
      <c r="F7556" s="25">
        <f t="shared" si="1065"/>
        <v>3.88</v>
      </c>
      <c r="G7556" s="25">
        <f>VLOOKUP(F7556,'Spezifische Werte'!$B$2:$C$4002,2,FALSE)</f>
        <v>3.5689320314118818E-2</v>
      </c>
      <c r="H7556" s="25">
        <f t="shared" ref="H7556:H7619" si="1068">G7556*$O$9*1000</f>
        <v>71.378640628237633</v>
      </c>
      <c r="J7556" s="25">
        <f t="shared" si="1066"/>
        <v>3.9</v>
      </c>
      <c r="K7556" s="25">
        <f>VLOOKUP(J7556,'Spezifische Werte'!$B$2:$C$4002,2,FALSE)</f>
        <v>3.6613952811549305E-2</v>
      </c>
      <c r="L7556" s="25">
        <f t="shared" ref="L7556:L7619" si="1069">K7556*$O$9*1000</f>
        <v>73.227905623098607</v>
      </c>
      <c r="R7556" s="25">
        <v>7554</v>
      </c>
      <c r="S7556" s="25">
        <v>7553</v>
      </c>
      <c r="T7556" s="25">
        <f t="shared" si="1064"/>
        <v>7.430298465926472E-3</v>
      </c>
      <c r="U7556" s="25">
        <f t="shared" ref="U7556:U7619" si="1070">LARGE($L$3:$L$8762,R7556)/1000</f>
        <v>7.6451143409533694E-3</v>
      </c>
      <c r="W7556" s="17">
        <f>Eingabe!H7557</f>
        <v>145</v>
      </c>
      <c r="X7556" s="17">
        <f t="shared" ref="X7556:X7619" si="1071">W7556/100</f>
        <v>1.45</v>
      </c>
      <c r="Y7556" s="17">
        <f t="shared" ref="Y7556:Y7619" si="1072">ROUND(X7556,1)*100</f>
        <v>150</v>
      </c>
    </row>
    <row r="7557" spans="1:25" x14ac:dyDescent="0.15">
      <c r="A7557" s="82">
        <f t="shared" si="1067"/>
        <v>11</v>
      </c>
      <c r="B7557" s="46">
        <v>43780.749999981679</v>
      </c>
      <c r="C7557" s="47">
        <f>Eingabe!G7558</f>
        <v>2.5</v>
      </c>
      <c r="D7557" s="77">
        <v>7557</v>
      </c>
      <c r="E7557" s="47"/>
      <c r="F7557" s="25">
        <f t="shared" si="1065"/>
        <v>3.73</v>
      </c>
      <c r="G7557" s="25">
        <f>VLOOKUP(F7557,'Spezifische Werte'!$B$2:$C$4002,2,FALSE)</f>
        <v>2.895161356886641E-2</v>
      </c>
      <c r="H7557" s="25">
        <f t="shared" si="1068"/>
        <v>57.90322713773282</v>
      </c>
      <c r="J7557" s="25">
        <f t="shared" si="1066"/>
        <v>3.75</v>
      </c>
      <c r="K7557" s="25">
        <f>VLOOKUP(J7557,'Spezifische Werte'!$B$2:$C$4002,2,FALSE)</f>
        <v>2.9822636466446242E-2</v>
      </c>
      <c r="L7557" s="25">
        <f t="shared" si="1069"/>
        <v>59.645272932892482</v>
      </c>
      <c r="R7557" s="25">
        <v>7555</v>
      </c>
      <c r="S7557" s="25">
        <v>7554</v>
      </c>
      <c r="T7557" s="25">
        <f t="shared" si="1064"/>
        <v>7.430298465926472E-3</v>
      </c>
      <c r="U7557" s="25">
        <f t="shared" si="1070"/>
        <v>7.6451143409533694E-3</v>
      </c>
      <c r="W7557" s="17">
        <f>Eingabe!H7558</f>
        <v>137</v>
      </c>
      <c r="X7557" s="17">
        <f t="shared" si="1071"/>
        <v>1.37</v>
      </c>
      <c r="Y7557" s="17">
        <f t="shared" si="1072"/>
        <v>140</v>
      </c>
    </row>
    <row r="7558" spans="1:25" x14ac:dyDescent="0.15">
      <c r="A7558" s="82">
        <f t="shared" si="1067"/>
        <v>11</v>
      </c>
      <c r="B7558" s="46">
        <v>43780.791666648343</v>
      </c>
      <c r="C7558" s="47">
        <f>Eingabe!G7559</f>
        <v>2.4</v>
      </c>
      <c r="D7558" s="77">
        <v>7558</v>
      </c>
      <c r="E7558" s="47"/>
      <c r="F7558" s="25">
        <f t="shared" si="1065"/>
        <v>3.58</v>
      </c>
      <c r="G7558" s="25">
        <f>VLOOKUP(F7558,'Spezifische Werte'!$B$2:$C$4002,2,FALSE)</f>
        <v>2.2829235995572409E-2</v>
      </c>
      <c r="H7558" s="25">
        <f t="shared" si="1068"/>
        <v>45.658471991144815</v>
      </c>
      <c r="J7558" s="25">
        <f t="shared" si="1066"/>
        <v>3.6</v>
      </c>
      <c r="K7558" s="25">
        <f>VLOOKUP(J7558,'Spezifische Werte'!$B$2:$C$4002,2,FALSE)</f>
        <v>2.3596471134930203E-2</v>
      </c>
      <c r="L7558" s="25">
        <f t="shared" si="1069"/>
        <v>47.19294226986041</v>
      </c>
      <c r="R7558" s="25">
        <v>7556</v>
      </c>
      <c r="S7558" s="25">
        <v>7555</v>
      </c>
      <c r="T7558" s="25">
        <f t="shared" ref="T7558:T7621" si="1073">LARGE($H$3:$H$8762,R7558)/1000</f>
        <v>7.430298465926472E-3</v>
      </c>
      <c r="U7558" s="25">
        <f t="shared" si="1070"/>
        <v>7.6451143409533694E-3</v>
      </c>
      <c r="W7558" s="17">
        <f>Eingabe!H7559</f>
        <v>136</v>
      </c>
      <c r="X7558" s="17">
        <f t="shared" si="1071"/>
        <v>1.36</v>
      </c>
      <c r="Y7558" s="17">
        <f t="shared" si="1072"/>
        <v>140</v>
      </c>
    </row>
    <row r="7559" spans="1:25" x14ac:dyDescent="0.15">
      <c r="A7559" s="82">
        <f t="shared" si="1067"/>
        <v>11</v>
      </c>
      <c r="B7559" s="46">
        <v>43780.833333315008</v>
      </c>
      <c r="C7559" s="47">
        <f>Eingabe!G7560</f>
        <v>2.2999999999999998</v>
      </c>
      <c r="D7559" s="77">
        <v>7559</v>
      </c>
      <c r="E7559" s="47"/>
      <c r="F7559" s="25">
        <f t="shared" si="1065"/>
        <v>3.43</v>
      </c>
      <c r="G7559" s="25">
        <f>VLOOKUP(F7559,'Spezifische Werte'!$B$2:$C$4002,2,FALSE)</f>
        <v>1.7964243573129882E-2</v>
      </c>
      <c r="H7559" s="25">
        <f t="shared" si="1068"/>
        <v>35.928487146259762</v>
      </c>
      <c r="J7559" s="25">
        <f t="shared" si="1066"/>
        <v>3.45</v>
      </c>
      <c r="K7559" s="25">
        <f>VLOOKUP(J7559,'Spezifische Werte'!$B$2:$C$4002,2,FALSE)</f>
        <v>1.8521187553697735E-2</v>
      </c>
      <c r="L7559" s="25">
        <f t="shared" si="1069"/>
        <v>37.042375107395472</v>
      </c>
      <c r="R7559" s="25">
        <v>7557</v>
      </c>
      <c r="S7559" s="25">
        <v>7556</v>
      </c>
      <c r="T7559" s="25">
        <f t="shared" si="1073"/>
        <v>7.430298465926472E-3</v>
      </c>
      <c r="U7559" s="25">
        <f t="shared" si="1070"/>
        <v>7.6451143409533694E-3</v>
      </c>
      <c r="W7559" s="17">
        <f>Eingabe!H7560</f>
        <v>139</v>
      </c>
      <c r="X7559" s="17">
        <f t="shared" si="1071"/>
        <v>1.39</v>
      </c>
      <c r="Y7559" s="17">
        <f t="shared" si="1072"/>
        <v>140</v>
      </c>
    </row>
    <row r="7560" spans="1:25" x14ac:dyDescent="0.15">
      <c r="A7560" s="82">
        <f t="shared" si="1067"/>
        <v>11</v>
      </c>
      <c r="B7560" s="46">
        <v>43780.874999981672</v>
      </c>
      <c r="C7560" s="47">
        <f>Eingabe!G7561</f>
        <v>2.4</v>
      </c>
      <c r="D7560" s="77">
        <v>7560</v>
      </c>
      <c r="E7560" s="47"/>
      <c r="F7560" s="25">
        <f t="shared" si="1065"/>
        <v>3.58</v>
      </c>
      <c r="G7560" s="25">
        <f>VLOOKUP(F7560,'Spezifische Werte'!$B$2:$C$4002,2,FALSE)</f>
        <v>2.2829235995572409E-2</v>
      </c>
      <c r="H7560" s="25">
        <f t="shared" si="1068"/>
        <v>45.658471991144815</v>
      </c>
      <c r="J7560" s="25">
        <f t="shared" si="1066"/>
        <v>3.6</v>
      </c>
      <c r="K7560" s="25">
        <f>VLOOKUP(J7560,'Spezifische Werte'!$B$2:$C$4002,2,FALSE)</f>
        <v>2.3596471134930203E-2</v>
      </c>
      <c r="L7560" s="25">
        <f t="shared" si="1069"/>
        <v>47.19294226986041</v>
      </c>
      <c r="R7560" s="25">
        <v>7558</v>
      </c>
      <c r="S7560" s="25">
        <v>7557</v>
      </c>
      <c r="T7560" s="25">
        <f t="shared" si="1073"/>
        <v>7.430298465926472E-3</v>
      </c>
      <c r="U7560" s="25">
        <f t="shared" si="1070"/>
        <v>7.6451143409533694E-3</v>
      </c>
      <c r="W7560" s="17">
        <f>Eingabe!H7561</f>
        <v>116</v>
      </c>
      <c r="X7560" s="17">
        <f t="shared" si="1071"/>
        <v>1.1599999999999999</v>
      </c>
      <c r="Y7560" s="17">
        <f t="shared" si="1072"/>
        <v>120</v>
      </c>
    </row>
    <row r="7561" spans="1:25" x14ac:dyDescent="0.15">
      <c r="A7561" s="82">
        <f t="shared" si="1067"/>
        <v>11</v>
      </c>
      <c r="B7561" s="46">
        <v>43780.916666648336</v>
      </c>
      <c r="C7561" s="47">
        <f>Eingabe!G7562</f>
        <v>3.4</v>
      </c>
      <c r="D7561" s="77">
        <v>7561</v>
      </c>
      <c r="E7561" s="47"/>
      <c r="F7561" s="25">
        <f t="shared" si="1065"/>
        <v>5.07</v>
      </c>
      <c r="G7561" s="25">
        <f>VLOOKUP(F7561,'Spezifische Werte'!$B$2:$C$4002,2,FALSE)</f>
        <v>9.6185977081711158E-2</v>
      </c>
      <c r="H7561" s="25">
        <f t="shared" si="1068"/>
        <v>192.37195416342232</v>
      </c>
      <c r="J7561" s="25">
        <f t="shared" si="1066"/>
        <v>5.0999999999999996</v>
      </c>
      <c r="K7561" s="25">
        <f>VLOOKUP(J7561,'Spezifische Werte'!$B$2:$C$4002,2,FALSE)</f>
        <v>9.8097213536623304E-2</v>
      </c>
      <c r="L7561" s="25">
        <f t="shared" si="1069"/>
        <v>196.1944270732466</v>
      </c>
      <c r="R7561" s="25">
        <v>7559</v>
      </c>
      <c r="S7561" s="25">
        <v>7558</v>
      </c>
      <c r="T7561" s="25">
        <f t="shared" si="1073"/>
        <v>7.430298465926472E-3</v>
      </c>
      <c r="U7561" s="25">
        <f t="shared" si="1070"/>
        <v>7.6451143409533694E-3</v>
      </c>
      <c r="W7561" s="17">
        <f>Eingabe!H7562</f>
        <v>151</v>
      </c>
      <c r="X7561" s="17">
        <f t="shared" si="1071"/>
        <v>1.51</v>
      </c>
      <c r="Y7561" s="17">
        <f t="shared" si="1072"/>
        <v>150</v>
      </c>
    </row>
    <row r="7562" spans="1:25" x14ac:dyDescent="0.15">
      <c r="A7562" s="82">
        <f t="shared" si="1067"/>
        <v>11</v>
      </c>
      <c r="B7562" s="46">
        <v>43780.958333315</v>
      </c>
      <c r="C7562" s="47">
        <f>Eingabe!G7563</f>
        <v>2.4</v>
      </c>
      <c r="D7562" s="77">
        <v>7562</v>
      </c>
      <c r="E7562" s="47"/>
      <c r="F7562" s="25">
        <f t="shared" si="1065"/>
        <v>3.58</v>
      </c>
      <c r="G7562" s="25">
        <f>VLOOKUP(F7562,'Spezifische Werte'!$B$2:$C$4002,2,FALSE)</f>
        <v>2.2829235995572409E-2</v>
      </c>
      <c r="H7562" s="25">
        <f t="shared" si="1068"/>
        <v>45.658471991144815</v>
      </c>
      <c r="J7562" s="25">
        <f t="shared" si="1066"/>
        <v>3.6</v>
      </c>
      <c r="K7562" s="25">
        <f>VLOOKUP(J7562,'Spezifische Werte'!$B$2:$C$4002,2,FALSE)</f>
        <v>2.3596471134930203E-2</v>
      </c>
      <c r="L7562" s="25">
        <f t="shared" si="1069"/>
        <v>47.19294226986041</v>
      </c>
      <c r="R7562" s="25">
        <v>7560</v>
      </c>
      <c r="S7562" s="25">
        <v>7559</v>
      </c>
      <c r="T7562" s="25">
        <f t="shared" si="1073"/>
        <v>7.430298465926472E-3</v>
      </c>
      <c r="U7562" s="25">
        <f t="shared" si="1070"/>
        <v>7.6451143409533694E-3</v>
      </c>
      <c r="W7562" s="17">
        <f>Eingabe!H7563</f>
        <v>151</v>
      </c>
      <c r="X7562" s="17">
        <f t="shared" si="1071"/>
        <v>1.51</v>
      </c>
      <c r="Y7562" s="17">
        <f t="shared" si="1072"/>
        <v>150</v>
      </c>
    </row>
    <row r="7563" spans="1:25" x14ac:dyDescent="0.15">
      <c r="A7563" s="82">
        <f t="shared" si="1067"/>
        <v>11</v>
      </c>
      <c r="B7563" s="46">
        <v>43780.999999981665</v>
      </c>
      <c r="C7563" s="47">
        <f>Eingabe!G7564</f>
        <v>2.9</v>
      </c>
      <c r="D7563" s="77">
        <v>7563</v>
      </c>
      <c r="E7563" s="47"/>
      <c r="F7563" s="25">
        <f t="shared" si="1065"/>
        <v>4.33</v>
      </c>
      <c r="G7563" s="25">
        <f>VLOOKUP(F7563,'Spezifische Werte'!$B$2:$C$4002,2,FALSE)</f>
        <v>5.667919590547657E-2</v>
      </c>
      <c r="H7563" s="25">
        <f t="shared" si="1068"/>
        <v>113.35839181095314</v>
      </c>
      <c r="J7563" s="25">
        <f t="shared" si="1066"/>
        <v>4.3499999999999996</v>
      </c>
      <c r="K7563" s="25">
        <f>VLOOKUP(J7563,'Spezifische Werte'!$B$2:$C$4002,2,FALSE)</f>
        <v>5.7627330651301621E-2</v>
      </c>
      <c r="L7563" s="25">
        <f t="shared" si="1069"/>
        <v>115.25466130260324</v>
      </c>
      <c r="R7563" s="25">
        <v>7561</v>
      </c>
      <c r="S7563" s="25">
        <v>7560</v>
      </c>
      <c r="T7563" s="25">
        <f t="shared" si="1073"/>
        <v>7.430298465926472E-3</v>
      </c>
      <c r="U7563" s="25">
        <f t="shared" si="1070"/>
        <v>7.6451143409533694E-3</v>
      </c>
      <c r="W7563" s="17">
        <f>Eingabe!H7564</f>
        <v>121</v>
      </c>
      <c r="X7563" s="17">
        <f t="shared" si="1071"/>
        <v>1.21</v>
      </c>
      <c r="Y7563" s="17">
        <f t="shared" si="1072"/>
        <v>120</v>
      </c>
    </row>
    <row r="7564" spans="1:25" x14ac:dyDescent="0.15">
      <c r="A7564" s="82">
        <f t="shared" si="1067"/>
        <v>11</v>
      </c>
      <c r="B7564" s="46">
        <v>43781.041666648329</v>
      </c>
      <c r="C7564" s="47">
        <f>Eingabe!G7565</f>
        <v>2</v>
      </c>
      <c r="D7564" s="77">
        <v>7564</v>
      </c>
      <c r="E7564" s="47"/>
      <c r="F7564" s="25">
        <f t="shared" si="1065"/>
        <v>2.98</v>
      </c>
      <c r="G7564" s="25">
        <f>VLOOKUP(F7564,'Spezifische Werte'!$B$2:$C$4002,2,FALSE)</f>
        <v>7.6819067373919353E-3</v>
      </c>
      <c r="H7564" s="25">
        <f t="shared" si="1068"/>
        <v>15.363813474783871</v>
      </c>
      <c r="J7564" s="25">
        <f t="shared" si="1066"/>
        <v>3</v>
      </c>
      <c r="K7564" s="25">
        <f>VLOOKUP(J7564,'Spezifische Werte'!$B$2:$C$4002,2,FALSE)</f>
        <v>8.0363231384606472E-3</v>
      </c>
      <c r="L7564" s="25">
        <f t="shared" si="1069"/>
        <v>16.072646276921294</v>
      </c>
      <c r="R7564" s="25">
        <v>7562</v>
      </c>
      <c r="S7564" s="25">
        <v>7561</v>
      </c>
      <c r="T7564" s="25">
        <f t="shared" si="1073"/>
        <v>4.7035428791755117E-3</v>
      </c>
      <c r="U7564" s="25">
        <f t="shared" si="1070"/>
        <v>4.8558603102865187E-3</v>
      </c>
      <c r="W7564" s="17">
        <f>Eingabe!H7565</f>
        <v>122</v>
      </c>
      <c r="X7564" s="17">
        <f t="shared" si="1071"/>
        <v>1.22</v>
      </c>
      <c r="Y7564" s="17">
        <f t="shared" si="1072"/>
        <v>120</v>
      </c>
    </row>
    <row r="7565" spans="1:25" x14ac:dyDescent="0.15">
      <c r="A7565" s="82">
        <f t="shared" si="1067"/>
        <v>11</v>
      </c>
      <c r="B7565" s="46">
        <v>43781.083333314993</v>
      </c>
      <c r="C7565" s="47">
        <f>Eingabe!G7566</f>
        <v>2.8</v>
      </c>
      <c r="D7565" s="77">
        <v>7565</v>
      </c>
      <c r="E7565" s="47"/>
      <c r="F7565" s="25">
        <f t="shared" si="1065"/>
        <v>4.18</v>
      </c>
      <c r="G7565" s="25">
        <f>VLOOKUP(F7565,'Spezifische Werte'!$B$2:$C$4002,2,FALSE)</f>
        <v>4.9643016475870723E-2</v>
      </c>
      <c r="H7565" s="25">
        <f t="shared" si="1068"/>
        <v>99.286032951741447</v>
      </c>
      <c r="J7565" s="25">
        <f t="shared" si="1066"/>
        <v>4.2</v>
      </c>
      <c r="K7565" s="25">
        <f>VLOOKUP(J7565,'Spezifische Werte'!$B$2:$C$4002,2,FALSE)</f>
        <v>5.0575500247497268E-2</v>
      </c>
      <c r="L7565" s="25">
        <f t="shared" si="1069"/>
        <v>101.15100049499453</v>
      </c>
      <c r="R7565" s="25">
        <v>7563</v>
      </c>
      <c r="S7565" s="25">
        <v>7562</v>
      </c>
      <c r="T7565" s="25">
        <f t="shared" si="1073"/>
        <v>4.7035428791755117E-3</v>
      </c>
      <c r="U7565" s="25">
        <f t="shared" si="1070"/>
        <v>4.8558603102865187E-3</v>
      </c>
      <c r="W7565" s="17">
        <f>Eingabe!H7566</f>
        <v>111</v>
      </c>
      <c r="X7565" s="17">
        <f t="shared" si="1071"/>
        <v>1.1100000000000001</v>
      </c>
      <c r="Y7565" s="17">
        <f t="shared" si="1072"/>
        <v>110.00000000000001</v>
      </c>
    </row>
    <row r="7566" spans="1:25" x14ac:dyDescent="0.15">
      <c r="A7566" s="82">
        <f t="shared" si="1067"/>
        <v>11</v>
      </c>
      <c r="B7566" s="46">
        <v>43781.124999981657</v>
      </c>
      <c r="C7566" s="47">
        <f>Eingabe!G7567</f>
        <v>2.8</v>
      </c>
      <c r="D7566" s="77">
        <v>7566</v>
      </c>
      <c r="E7566" s="47"/>
      <c r="F7566" s="25">
        <f t="shared" si="1065"/>
        <v>4.18</v>
      </c>
      <c r="G7566" s="25">
        <f>VLOOKUP(F7566,'Spezifische Werte'!$B$2:$C$4002,2,FALSE)</f>
        <v>4.9643016475870723E-2</v>
      </c>
      <c r="H7566" s="25">
        <f t="shared" si="1068"/>
        <v>99.286032951741447</v>
      </c>
      <c r="J7566" s="25">
        <f t="shared" si="1066"/>
        <v>4.2</v>
      </c>
      <c r="K7566" s="25">
        <f>VLOOKUP(J7566,'Spezifische Werte'!$B$2:$C$4002,2,FALSE)</f>
        <v>5.0575500247497268E-2</v>
      </c>
      <c r="L7566" s="25">
        <f t="shared" si="1069"/>
        <v>101.15100049499453</v>
      </c>
      <c r="R7566" s="25">
        <v>7564</v>
      </c>
      <c r="S7566" s="25">
        <v>7563</v>
      </c>
      <c r="T7566" s="25">
        <f t="shared" si="1073"/>
        <v>4.7035428791755117E-3</v>
      </c>
      <c r="U7566" s="25">
        <f t="shared" si="1070"/>
        <v>4.8558603102865187E-3</v>
      </c>
      <c r="W7566" s="17">
        <f>Eingabe!H7567</f>
        <v>109</v>
      </c>
      <c r="X7566" s="17">
        <f t="shared" si="1071"/>
        <v>1.0900000000000001</v>
      </c>
      <c r="Y7566" s="17">
        <f t="shared" si="1072"/>
        <v>110.00000000000001</v>
      </c>
    </row>
    <row r="7567" spans="1:25" x14ac:dyDescent="0.15">
      <c r="A7567" s="82">
        <f t="shared" si="1067"/>
        <v>11</v>
      </c>
      <c r="B7567" s="46">
        <v>43781.166666648322</v>
      </c>
      <c r="C7567" s="47">
        <f>Eingabe!G7568</f>
        <v>3.3</v>
      </c>
      <c r="D7567" s="77">
        <v>7567</v>
      </c>
      <c r="E7567" s="47"/>
      <c r="F7567" s="25">
        <f t="shared" si="1065"/>
        <v>4.92</v>
      </c>
      <c r="G7567" s="25">
        <f>VLOOKUP(F7567,'Spezifische Werte'!$B$2:$C$4002,2,FALSE)</f>
        <v>8.7079957720259088E-2</v>
      </c>
      <c r="H7567" s="25">
        <f t="shared" si="1068"/>
        <v>174.15991544051818</v>
      </c>
      <c r="J7567" s="25">
        <f t="shared" si="1066"/>
        <v>4.95</v>
      </c>
      <c r="K7567" s="25">
        <f>VLOOKUP(J7567,'Spezifische Werte'!$B$2:$C$4002,2,FALSE)</f>
        <v>8.884038911585862E-2</v>
      </c>
      <c r="L7567" s="25">
        <f t="shared" si="1069"/>
        <v>177.68077823171723</v>
      </c>
      <c r="R7567" s="25">
        <v>7565</v>
      </c>
      <c r="S7567" s="25">
        <v>7564</v>
      </c>
      <c r="T7567" s="25">
        <f t="shared" si="1073"/>
        <v>4.7035428791755117E-3</v>
      </c>
      <c r="U7567" s="25">
        <f t="shared" si="1070"/>
        <v>4.8558603102865187E-3</v>
      </c>
      <c r="W7567" s="17">
        <f>Eingabe!H7568</f>
        <v>111</v>
      </c>
      <c r="X7567" s="17">
        <f t="shared" si="1071"/>
        <v>1.1100000000000001</v>
      </c>
      <c r="Y7567" s="17">
        <f t="shared" si="1072"/>
        <v>110.00000000000001</v>
      </c>
    </row>
    <row r="7568" spans="1:25" x14ac:dyDescent="0.15">
      <c r="A7568" s="82">
        <f t="shared" si="1067"/>
        <v>11</v>
      </c>
      <c r="B7568" s="46">
        <v>43781.208333314986</v>
      </c>
      <c r="C7568" s="47">
        <f>Eingabe!G7569</f>
        <v>3.4</v>
      </c>
      <c r="D7568" s="77">
        <v>7568</v>
      </c>
      <c r="E7568" s="47"/>
      <c r="F7568" s="25">
        <f t="shared" si="1065"/>
        <v>5.07</v>
      </c>
      <c r="G7568" s="25">
        <f>VLOOKUP(F7568,'Spezifische Werte'!$B$2:$C$4002,2,FALSE)</f>
        <v>9.6185977081711158E-2</v>
      </c>
      <c r="H7568" s="25">
        <f t="shared" si="1068"/>
        <v>192.37195416342232</v>
      </c>
      <c r="J7568" s="25">
        <f t="shared" si="1066"/>
        <v>5.0999999999999996</v>
      </c>
      <c r="K7568" s="25">
        <f>VLOOKUP(J7568,'Spezifische Werte'!$B$2:$C$4002,2,FALSE)</f>
        <v>9.8097213536623304E-2</v>
      </c>
      <c r="L7568" s="25">
        <f t="shared" si="1069"/>
        <v>196.1944270732466</v>
      </c>
      <c r="R7568" s="25">
        <v>7566</v>
      </c>
      <c r="S7568" s="25">
        <v>7565</v>
      </c>
      <c r="T7568" s="25">
        <f t="shared" si="1073"/>
        <v>4.7035428791755117E-3</v>
      </c>
      <c r="U7568" s="25">
        <f t="shared" si="1070"/>
        <v>4.8558603102865187E-3</v>
      </c>
      <c r="W7568" s="17">
        <f>Eingabe!H7569</f>
        <v>90</v>
      </c>
      <c r="X7568" s="17">
        <f t="shared" si="1071"/>
        <v>0.9</v>
      </c>
      <c r="Y7568" s="17">
        <f t="shared" si="1072"/>
        <v>90</v>
      </c>
    </row>
    <row r="7569" spans="1:25" x14ac:dyDescent="0.15">
      <c r="A7569" s="82">
        <f t="shared" si="1067"/>
        <v>11</v>
      </c>
      <c r="B7569" s="46">
        <v>43781.24999998165</v>
      </c>
      <c r="C7569" s="47">
        <f>Eingabe!G7570</f>
        <v>3</v>
      </c>
      <c r="D7569" s="77">
        <v>7569</v>
      </c>
      <c r="E7569" s="47"/>
      <c r="F7569" s="25">
        <f t="shared" si="1065"/>
        <v>4.4800000000000004</v>
      </c>
      <c r="G7569" s="25">
        <f>VLOOKUP(F7569,'Spezifische Werte'!$B$2:$C$4002,2,FALSE)</f>
        <v>6.3876775708421291E-2</v>
      </c>
      <c r="H7569" s="25">
        <f t="shared" si="1068"/>
        <v>127.75355141684258</v>
      </c>
      <c r="J7569" s="25">
        <f t="shared" si="1066"/>
        <v>4.5</v>
      </c>
      <c r="K7569" s="25">
        <f>VLOOKUP(J7569,'Spezifische Werte'!$B$2:$C$4002,2,FALSE)</f>
        <v>6.4854105449014127E-2</v>
      </c>
      <c r="L7569" s="25">
        <f t="shared" si="1069"/>
        <v>129.70821089802826</v>
      </c>
      <c r="R7569" s="25">
        <v>7567</v>
      </c>
      <c r="S7569" s="25">
        <v>7566</v>
      </c>
      <c r="T7569" s="25">
        <f t="shared" si="1073"/>
        <v>4.7035428791755117E-3</v>
      </c>
      <c r="U7569" s="25">
        <f t="shared" si="1070"/>
        <v>4.8558603102865187E-3</v>
      </c>
      <c r="W7569" s="17">
        <f>Eingabe!H7570</f>
        <v>100</v>
      </c>
      <c r="X7569" s="17">
        <f t="shared" si="1071"/>
        <v>1</v>
      </c>
      <c r="Y7569" s="17">
        <f t="shared" si="1072"/>
        <v>100</v>
      </c>
    </row>
    <row r="7570" spans="1:25" x14ac:dyDescent="0.15">
      <c r="A7570" s="82">
        <f t="shared" si="1067"/>
        <v>11</v>
      </c>
      <c r="B7570" s="46">
        <v>43781.291666648314</v>
      </c>
      <c r="C7570" s="47">
        <f>Eingabe!G7571</f>
        <v>3.7</v>
      </c>
      <c r="D7570" s="77">
        <v>7570</v>
      </c>
      <c r="E7570" s="47"/>
      <c r="F7570" s="25">
        <f t="shared" si="1065"/>
        <v>5.52</v>
      </c>
      <c r="G7570" s="25">
        <f>VLOOKUP(F7570,'Spezifische Werte'!$B$2:$C$4002,2,FALSE)</f>
        <v>0.12721663519138685</v>
      </c>
      <c r="H7570" s="25">
        <f t="shared" si="1068"/>
        <v>254.43327038277369</v>
      </c>
      <c r="J7570" s="25">
        <f t="shared" si="1066"/>
        <v>5.55</v>
      </c>
      <c r="K7570" s="25">
        <f>VLOOKUP(J7570,'Spezifische Werte'!$B$2:$C$4002,2,FALSE)</f>
        <v>0.12941942247043492</v>
      </c>
      <c r="L7570" s="25">
        <f t="shared" si="1069"/>
        <v>258.83884494086982</v>
      </c>
      <c r="R7570" s="25">
        <v>7568</v>
      </c>
      <c r="S7570" s="25">
        <v>7567</v>
      </c>
      <c r="T7570" s="25">
        <f t="shared" si="1073"/>
        <v>4.7035428791755117E-3</v>
      </c>
      <c r="U7570" s="25">
        <f t="shared" si="1070"/>
        <v>4.8558603102865187E-3</v>
      </c>
      <c r="W7570" s="17">
        <f>Eingabe!H7571</f>
        <v>100</v>
      </c>
      <c r="X7570" s="17">
        <f t="shared" si="1071"/>
        <v>1</v>
      </c>
      <c r="Y7570" s="17">
        <f t="shared" si="1072"/>
        <v>100</v>
      </c>
    </row>
    <row r="7571" spans="1:25" x14ac:dyDescent="0.15">
      <c r="A7571" s="82">
        <f t="shared" si="1067"/>
        <v>11</v>
      </c>
      <c r="B7571" s="46">
        <v>43781.333333314979</v>
      </c>
      <c r="C7571" s="47">
        <f>Eingabe!G7572</f>
        <v>4.2</v>
      </c>
      <c r="D7571" s="77">
        <v>7571</v>
      </c>
      <c r="E7571" s="47"/>
      <c r="F7571" s="25">
        <f t="shared" si="1065"/>
        <v>6.27</v>
      </c>
      <c r="G7571" s="25">
        <f>VLOOKUP(F7571,'Spezifische Werte'!$B$2:$C$4002,2,FALSE)</f>
        <v>0.19098980973438914</v>
      </c>
      <c r="H7571" s="25">
        <f t="shared" si="1068"/>
        <v>381.97961946877831</v>
      </c>
      <c r="J7571" s="25">
        <f t="shared" si="1066"/>
        <v>6.3</v>
      </c>
      <c r="K7571" s="25">
        <f>VLOOKUP(J7571,'Spezifische Werte'!$B$2:$C$4002,2,FALSE)</f>
        <v>0.19401976060055698</v>
      </c>
      <c r="L7571" s="25">
        <f t="shared" si="1069"/>
        <v>388.03952120111398</v>
      </c>
      <c r="R7571" s="25">
        <v>7569</v>
      </c>
      <c r="S7571" s="25">
        <v>7568</v>
      </c>
      <c r="T7571" s="25">
        <f t="shared" si="1073"/>
        <v>4.7035428791755117E-3</v>
      </c>
      <c r="U7571" s="25">
        <f t="shared" si="1070"/>
        <v>4.8558603102865187E-3</v>
      </c>
      <c r="W7571" s="17">
        <f>Eingabe!H7572</f>
        <v>87</v>
      </c>
      <c r="X7571" s="17">
        <f t="shared" si="1071"/>
        <v>0.87</v>
      </c>
      <c r="Y7571" s="17">
        <f t="shared" si="1072"/>
        <v>90</v>
      </c>
    </row>
    <row r="7572" spans="1:25" x14ac:dyDescent="0.15">
      <c r="A7572" s="82">
        <f t="shared" si="1067"/>
        <v>11</v>
      </c>
      <c r="B7572" s="46">
        <v>43781.374999981643</v>
      </c>
      <c r="C7572" s="47">
        <f>Eingabe!G7573</f>
        <v>3.8</v>
      </c>
      <c r="D7572" s="77">
        <v>7572</v>
      </c>
      <c r="E7572" s="47"/>
      <c r="F7572" s="25">
        <f t="shared" si="1065"/>
        <v>5.67</v>
      </c>
      <c r="G7572" s="25">
        <f>VLOOKUP(F7572,'Spezifische Werte'!$B$2:$C$4002,2,FALSE)</f>
        <v>0.13840049448137109</v>
      </c>
      <c r="H7572" s="25">
        <f t="shared" si="1068"/>
        <v>276.80098896274217</v>
      </c>
      <c r="J7572" s="25">
        <f t="shared" si="1066"/>
        <v>5.7</v>
      </c>
      <c r="K7572" s="25">
        <f>VLOOKUP(J7572,'Spezifische Werte'!$B$2:$C$4002,2,FALSE)</f>
        <v>0.14069825500153915</v>
      </c>
      <c r="L7572" s="25">
        <f t="shared" si="1069"/>
        <v>281.39651000307828</v>
      </c>
      <c r="R7572" s="25">
        <v>7570</v>
      </c>
      <c r="S7572" s="25">
        <v>7569</v>
      </c>
      <c r="T7572" s="25">
        <f t="shared" si="1073"/>
        <v>4.7035428791755117E-3</v>
      </c>
      <c r="U7572" s="25">
        <f t="shared" si="1070"/>
        <v>4.8558603102865187E-3</v>
      </c>
      <c r="W7572" s="17">
        <f>Eingabe!H7573</f>
        <v>98</v>
      </c>
      <c r="X7572" s="17">
        <f t="shared" si="1071"/>
        <v>0.98</v>
      </c>
      <c r="Y7572" s="17">
        <f t="shared" si="1072"/>
        <v>100</v>
      </c>
    </row>
    <row r="7573" spans="1:25" x14ac:dyDescent="0.15">
      <c r="A7573" s="82">
        <f t="shared" si="1067"/>
        <v>11</v>
      </c>
      <c r="B7573" s="46">
        <v>43781.416666648307</v>
      </c>
      <c r="C7573" s="47">
        <f>Eingabe!G7574</f>
        <v>2.1</v>
      </c>
      <c r="D7573" s="77">
        <v>7573</v>
      </c>
      <c r="E7573" s="47"/>
      <c r="F7573" s="25">
        <f t="shared" si="1065"/>
        <v>3.13</v>
      </c>
      <c r="G7573" s="25">
        <f>VLOOKUP(F7573,'Spezifische Werte'!$B$2:$C$4002,2,FALSE)</f>
        <v>1.0589326186624812E-2</v>
      </c>
      <c r="H7573" s="25">
        <f t="shared" si="1068"/>
        <v>21.178652373249626</v>
      </c>
      <c r="J7573" s="25">
        <f t="shared" si="1066"/>
        <v>3.15</v>
      </c>
      <c r="K7573" s="25">
        <f>VLOOKUP(J7573,'Spezifische Werte'!$B$2:$C$4002,2,FALSE)</f>
        <v>1.1019016897018549E-2</v>
      </c>
      <c r="L7573" s="25">
        <f t="shared" si="1069"/>
        <v>22.038033794037098</v>
      </c>
      <c r="R7573" s="25">
        <v>7571</v>
      </c>
      <c r="S7573" s="25">
        <v>7570</v>
      </c>
      <c r="T7573" s="25">
        <f t="shared" si="1073"/>
        <v>4.7035428791755117E-3</v>
      </c>
      <c r="U7573" s="25">
        <f t="shared" si="1070"/>
        <v>4.8558603102865187E-3</v>
      </c>
      <c r="W7573" s="17">
        <f>Eingabe!H7574</f>
        <v>106</v>
      </c>
      <c r="X7573" s="17">
        <f t="shared" si="1071"/>
        <v>1.06</v>
      </c>
      <c r="Y7573" s="17">
        <f t="shared" si="1072"/>
        <v>110.00000000000001</v>
      </c>
    </row>
    <row r="7574" spans="1:25" x14ac:dyDescent="0.15">
      <c r="A7574" s="82">
        <f t="shared" si="1067"/>
        <v>11</v>
      </c>
      <c r="B7574" s="46">
        <v>43781.458333314971</v>
      </c>
      <c r="C7574" s="47">
        <f>Eingabe!G7575</f>
        <v>2.8</v>
      </c>
      <c r="D7574" s="77">
        <v>7574</v>
      </c>
      <c r="E7574" s="47"/>
      <c r="F7574" s="25">
        <f t="shared" si="1065"/>
        <v>4.18</v>
      </c>
      <c r="G7574" s="25">
        <f>VLOOKUP(F7574,'Spezifische Werte'!$B$2:$C$4002,2,FALSE)</f>
        <v>4.9643016475870723E-2</v>
      </c>
      <c r="H7574" s="25">
        <f t="shared" si="1068"/>
        <v>99.286032951741447</v>
      </c>
      <c r="J7574" s="25">
        <f t="shared" si="1066"/>
        <v>4.2</v>
      </c>
      <c r="K7574" s="25">
        <f>VLOOKUP(J7574,'Spezifische Werte'!$B$2:$C$4002,2,FALSE)</f>
        <v>5.0575500247497268E-2</v>
      </c>
      <c r="L7574" s="25">
        <f t="shared" si="1069"/>
        <v>101.15100049499453</v>
      </c>
      <c r="R7574" s="25">
        <v>7572</v>
      </c>
      <c r="S7574" s="25">
        <v>7571</v>
      </c>
      <c r="T7574" s="25">
        <f t="shared" si="1073"/>
        <v>4.7035428791755117E-3</v>
      </c>
      <c r="U7574" s="25">
        <f t="shared" si="1070"/>
        <v>4.8558603102865187E-3</v>
      </c>
      <c r="W7574" s="17">
        <f>Eingabe!H7575</f>
        <v>92</v>
      </c>
      <c r="X7574" s="17">
        <f t="shared" si="1071"/>
        <v>0.92</v>
      </c>
      <c r="Y7574" s="17">
        <f t="shared" si="1072"/>
        <v>90</v>
      </c>
    </row>
    <row r="7575" spans="1:25" x14ac:dyDescent="0.15">
      <c r="A7575" s="82">
        <f t="shared" si="1067"/>
        <v>11</v>
      </c>
      <c r="B7575" s="46">
        <v>43781.499999981635</v>
      </c>
      <c r="C7575" s="47">
        <f>Eingabe!G7576</f>
        <v>1.8</v>
      </c>
      <c r="D7575" s="77">
        <v>7575</v>
      </c>
      <c r="E7575" s="47"/>
      <c r="F7575" s="25">
        <f t="shared" si="1065"/>
        <v>2.69</v>
      </c>
      <c r="G7575" s="25">
        <f>VLOOKUP(F7575,'Spezifische Werte'!$B$2:$C$4002,2,FALSE)</f>
        <v>3.715149232963236E-3</v>
      </c>
      <c r="H7575" s="25">
        <f t="shared" si="1068"/>
        <v>7.4302984659264721</v>
      </c>
      <c r="J7575" s="25">
        <f t="shared" si="1066"/>
        <v>2.7</v>
      </c>
      <c r="K7575" s="25">
        <f>VLOOKUP(J7575,'Spezifische Werte'!$B$2:$C$4002,2,FALSE)</f>
        <v>3.8225571704766847E-3</v>
      </c>
      <c r="L7575" s="25">
        <f t="shared" si="1069"/>
        <v>7.6451143409533691</v>
      </c>
      <c r="R7575" s="25">
        <v>7573</v>
      </c>
      <c r="S7575" s="25">
        <v>7572</v>
      </c>
      <c r="T7575" s="25">
        <f t="shared" si="1073"/>
        <v>4.7035428791755117E-3</v>
      </c>
      <c r="U7575" s="25">
        <f t="shared" si="1070"/>
        <v>4.8558603102865187E-3</v>
      </c>
      <c r="W7575" s="17">
        <f>Eingabe!H7576</f>
        <v>90</v>
      </c>
      <c r="X7575" s="17">
        <f t="shared" si="1071"/>
        <v>0.9</v>
      </c>
      <c r="Y7575" s="17">
        <f t="shared" si="1072"/>
        <v>90</v>
      </c>
    </row>
    <row r="7576" spans="1:25" x14ac:dyDescent="0.15">
      <c r="A7576" s="82">
        <f t="shared" si="1067"/>
        <v>11</v>
      </c>
      <c r="B7576" s="46">
        <v>43781.5416666483</v>
      </c>
      <c r="C7576" s="47">
        <f>Eingabe!G7577</f>
        <v>1.9</v>
      </c>
      <c r="D7576" s="77">
        <v>7576</v>
      </c>
      <c r="E7576" s="47"/>
      <c r="F7576" s="25">
        <f t="shared" si="1065"/>
        <v>2.83</v>
      </c>
      <c r="G7576" s="25">
        <f>VLOOKUP(F7576,'Spezifische Werte'!$B$2:$C$4002,2,FALSE)</f>
        <v>5.3996541966473566E-3</v>
      </c>
      <c r="H7576" s="25">
        <f t="shared" si="1068"/>
        <v>10.799308393294714</v>
      </c>
      <c r="J7576" s="25">
        <f t="shared" si="1066"/>
        <v>2.85</v>
      </c>
      <c r="K7576" s="25">
        <f>VLOOKUP(J7576,'Spezifische Werte'!$B$2:$C$4002,2,FALSE)</f>
        <v>5.6714421172963415E-3</v>
      </c>
      <c r="L7576" s="25">
        <f t="shared" si="1069"/>
        <v>11.342884234592683</v>
      </c>
      <c r="R7576" s="25">
        <v>7574</v>
      </c>
      <c r="S7576" s="25">
        <v>7573</v>
      </c>
      <c r="T7576" s="25">
        <f t="shared" si="1073"/>
        <v>4.7035428791755117E-3</v>
      </c>
      <c r="U7576" s="25">
        <f t="shared" si="1070"/>
        <v>4.8558603102865187E-3</v>
      </c>
      <c r="W7576" s="17">
        <f>Eingabe!H7577</f>
        <v>91</v>
      </c>
      <c r="X7576" s="17">
        <f t="shared" si="1071"/>
        <v>0.91</v>
      </c>
      <c r="Y7576" s="17">
        <f t="shared" si="1072"/>
        <v>90</v>
      </c>
    </row>
    <row r="7577" spans="1:25" x14ac:dyDescent="0.15">
      <c r="A7577" s="82">
        <f t="shared" si="1067"/>
        <v>11</v>
      </c>
      <c r="B7577" s="46">
        <v>43781.583333314964</v>
      </c>
      <c r="C7577" s="47">
        <f>Eingabe!G7578</f>
        <v>1.3</v>
      </c>
      <c r="D7577" s="77">
        <v>7577</v>
      </c>
      <c r="E7577" s="47"/>
      <c r="F7577" s="25">
        <f t="shared" si="1065"/>
        <v>1.94</v>
      </c>
      <c r="G7577" s="25">
        <f>VLOOKUP(F7577,'Spezifische Werte'!$B$2:$C$4002,2,FALSE)</f>
        <v>4.6180923534292335E-4</v>
      </c>
      <c r="H7577" s="25">
        <f t="shared" si="1068"/>
        <v>0.92361847068584668</v>
      </c>
      <c r="J7577" s="25">
        <f t="shared" si="1066"/>
        <v>1.95</v>
      </c>
      <c r="K7577" s="25">
        <f>VLOOKUP(J7577,'Spezifische Werte'!$B$2:$C$4002,2,FALSE)</f>
        <v>4.7680243241041462E-4</v>
      </c>
      <c r="L7577" s="25">
        <f t="shared" si="1069"/>
        <v>0.95360486482082929</v>
      </c>
      <c r="R7577" s="25">
        <v>7575</v>
      </c>
      <c r="S7577" s="25">
        <v>7574</v>
      </c>
      <c r="T7577" s="25">
        <f t="shared" si="1073"/>
        <v>4.7035428791755117E-3</v>
      </c>
      <c r="U7577" s="25">
        <f t="shared" si="1070"/>
        <v>4.8558603102865187E-3</v>
      </c>
      <c r="W7577" s="17">
        <f>Eingabe!H7578</f>
        <v>82</v>
      </c>
      <c r="X7577" s="17">
        <f t="shared" si="1071"/>
        <v>0.82</v>
      </c>
      <c r="Y7577" s="17">
        <f t="shared" si="1072"/>
        <v>80</v>
      </c>
    </row>
    <row r="7578" spans="1:25" x14ac:dyDescent="0.15">
      <c r="A7578" s="82">
        <f t="shared" si="1067"/>
        <v>11</v>
      </c>
      <c r="B7578" s="46">
        <v>43781.624999981628</v>
      </c>
      <c r="C7578" s="47">
        <f>Eingabe!G7579</f>
        <v>1.4</v>
      </c>
      <c r="D7578" s="77">
        <v>7578</v>
      </c>
      <c r="E7578" s="47"/>
      <c r="F7578" s="25">
        <f t="shared" si="1065"/>
        <v>2.09</v>
      </c>
      <c r="G7578" s="25">
        <f>VLOOKUP(F7578,'Spezifische Werte'!$B$2:$C$4002,2,FALSE)</f>
        <v>7.3732435985694874E-4</v>
      </c>
      <c r="H7578" s="25">
        <f t="shared" si="1068"/>
        <v>1.4746487197138975</v>
      </c>
      <c r="J7578" s="25">
        <f t="shared" si="1066"/>
        <v>2.1</v>
      </c>
      <c r="K7578" s="25">
        <f>VLOOKUP(J7578,'Spezifische Werte'!$B$2:$C$4002,2,FALSE)</f>
        <v>7.595217950017582E-4</v>
      </c>
      <c r="L7578" s="25">
        <f t="shared" si="1069"/>
        <v>1.5190435900035164</v>
      </c>
      <c r="R7578" s="25">
        <v>7576</v>
      </c>
      <c r="S7578" s="25">
        <v>7575</v>
      </c>
      <c r="T7578" s="25">
        <f t="shared" si="1073"/>
        <v>4.7035428791755117E-3</v>
      </c>
      <c r="U7578" s="25">
        <f t="shared" si="1070"/>
        <v>4.8558603102865187E-3</v>
      </c>
      <c r="W7578" s="17">
        <f>Eingabe!H7579</f>
        <v>93</v>
      </c>
      <c r="X7578" s="17">
        <f t="shared" si="1071"/>
        <v>0.93</v>
      </c>
      <c r="Y7578" s="17">
        <f t="shared" si="1072"/>
        <v>90</v>
      </c>
    </row>
    <row r="7579" spans="1:25" x14ac:dyDescent="0.15">
      <c r="A7579" s="82">
        <f t="shared" si="1067"/>
        <v>11</v>
      </c>
      <c r="B7579" s="46">
        <v>43781.666666648292</v>
      </c>
      <c r="C7579" s="47">
        <f>Eingabe!G7580</f>
        <v>0.8</v>
      </c>
      <c r="D7579" s="77">
        <v>7579</v>
      </c>
      <c r="E7579" s="47"/>
      <c r="F7579" s="25">
        <f t="shared" si="1065"/>
        <v>1.19</v>
      </c>
      <c r="G7579" s="25">
        <f>VLOOKUP(F7579,'Spezifische Werte'!$B$2:$C$4002,2,FALSE)</f>
        <v>0</v>
      </c>
      <c r="H7579" s="25">
        <f t="shared" si="1068"/>
        <v>0</v>
      </c>
      <c r="J7579" s="25">
        <f t="shared" si="1066"/>
        <v>1.2</v>
      </c>
      <c r="K7579" s="25">
        <f>VLOOKUP(J7579,'Spezifische Werte'!$B$2:$C$4002,2,FALSE)</f>
        <v>0</v>
      </c>
      <c r="L7579" s="25">
        <f t="shared" si="1069"/>
        <v>0</v>
      </c>
      <c r="R7579" s="25">
        <v>7577</v>
      </c>
      <c r="S7579" s="25">
        <v>7576</v>
      </c>
      <c r="T7579" s="25">
        <f t="shared" si="1073"/>
        <v>4.7035428791755117E-3</v>
      </c>
      <c r="U7579" s="25">
        <f t="shared" si="1070"/>
        <v>4.8558603102865187E-3</v>
      </c>
      <c r="W7579" s="17">
        <f>Eingabe!H7580</f>
        <v>90</v>
      </c>
      <c r="X7579" s="17">
        <f t="shared" si="1071"/>
        <v>0.9</v>
      </c>
      <c r="Y7579" s="17">
        <f t="shared" si="1072"/>
        <v>90</v>
      </c>
    </row>
    <row r="7580" spans="1:25" x14ac:dyDescent="0.15">
      <c r="A7580" s="82">
        <f t="shared" si="1067"/>
        <v>11</v>
      </c>
      <c r="B7580" s="46">
        <v>43781.708333314957</v>
      </c>
      <c r="C7580" s="47">
        <f>Eingabe!G7581</f>
        <v>0.4</v>
      </c>
      <c r="D7580" s="77">
        <v>7580</v>
      </c>
      <c r="E7580" s="47"/>
      <c r="F7580" s="25">
        <f t="shared" si="1065"/>
        <v>0.6</v>
      </c>
      <c r="G7580" s="25">
        <f>VLOOKUP(F7580,'Spezifische Werte'!$B$2:$C$4002,2,FALSE)</f>
        <v>0</v>
      </c>
      <c r="H7580" s="25">
        <f t="shared" si="1068"/>
        <v>0</v>
      </c>
      <c r="J7580" s="25">
        <f t="shared" si="1066"/>
        <v>0.6</v>
      </c>
      <c r="K7580" s="25">
        <f>VLOOKUP(J7580,'Spezifische Werte'!$B$2:$C$4002,2,FALSE)</f>
        <v>0</v>
      </c>
      <c r="L7580" s="25">
        <f t="shared" si="1069"/>
        <v>0</v>
      </c>
      <c r="R7580" s="25">
        <v>7578</v>
      </c>
      <c r="S7580" s="25">
        <v>7577</v>
      </c>
      <c r="T7580" s="25">
        <f t="shared" si="1073"/>
        <v>4.7035428791755117E-3</v>
      </c>
      <c r="U7580" s="25">
        <f t="shared" si="1070"/>
        <v>4.8558603102865187E-3</v>
      </c>
      <c r="W7580" s="17">
        <f>Eingabe!H7581</f>
        <v>77</v>
      </c>
      <c r="X7580" s="17">
        <f t="shared" si="1071"/>
        <v>0.77</v>
      </c>
      <c r="Y7580" s="17">
        <f t="shared" si="1072"/>
        <v>80</v>
      </c>
    </row>
    <row r="7581" spans="1:25" x14ac:dyDescent="0.15">
      <c r="A7581" s="82">
        <f t="shared" si="1067"/>
        <v>11</v>
      </c>
      <c r="B7581" s="46">
        <v>43781.749999981621</v>
      </c>
      <c r="C7581" s="47">
        <f>Eingabe!G7582</f>
        <v>0.6</v>
      </c>
      <c r="D7581" s="77">
        <v>7581</v>
      </c>
      <c r="E7581" s="47"/>
      <c r="F7581" s="25">
        <f t="shared" si="1065"/>
        <v>0.9</v>
      </c>
      <c r="G7581" s="25">
        <f>VLOOKUP(F7581,'Spezifische Werte'!$B$2:$C$4002,2,FALSE)</f>
        <v>0</v>
      </c>
      <c r="H7581" s="25">
        <f t="shared" si="1068"/>
        <v>0</v>
      </c>
      <c r="J7581" s="25">
        <f t="shared" si="1066"/>
        <v>0.9</v>
      </c>
      <c r="K7581" s="25">
        <f>VLOOKUP(J7581,'Spezifische Werte'!$B$2:$C$4002,2,FALSE)</f>
        <v>0</v>
      </c>
      <c r="L7581" s="25">
        <f t="shared" si="1069"/>
        <v>0</v>
      </c>
      <c r="R7581" s="25">
        <v>7579</v>
      </c>
      <c r="S7581" s="25">
        <v>7578</v>
      </c>
      <c r="T7581" s="25">
        <f t="shared" si="1073"/>
        <v>4.7035428791755117E-3</v>
      </c>
      <c r="U7581" s="25">
        <f t="shared" si="1070"/>
        <v>4.8558603102865187E-3</v>
      </c>
      <c r="W7581" s="17">
        <f>Eingabe!H7582</f>
        <v>87</v>
      </c>
      <c r="X7581" s="17">
        <f t="shared" si="1071"/>
        <v>0.87</v>
      </c>
      <c r="Y7581" s="17">
        <f t="shared" si="1072"/>
        <v>90</v>
      </c>
    </row>
    <row r="7582" spans="1:25" x14ac:dyDescent="0.15">
      <c r="A7582" s="82">
        <f t="shared" si="1067"/>
        <v>11</v>
      </c>
      <c r="B7582" s="46">
        <v>43781.791666648285</v>
      </c>
      <c r="C7582" s="47">
        <f>Eingabe!G7583</f>
        <v>1.4</v>
      </c>
      <c r="D7582" s="77">
        <v>7582</v>
      </c>
      <c r="E7582" s="47"/>
      <c r="F7582" s="25">
        <f t="shared" si="1065"/>
        <v>2.09</v>
      </c>
      <c r="G7582" s="25">
        <f>VLOOKUP(F7582,'Spezifische Werte'!$B$2:$C$4002,2,FALSE)</f>
        <v>7.3732435985694874E-4</v>
      </c>
      <c r="H7582" s="25">
        <f t="shared" si="1068"/>
        <v>1.4746487197138975</v>
      </c>
      <c r="J7582" s="25">
        <f t="shared" si="1066"/>
        <v>2.1</v>
      </c>
      <c r="K7582" s="25">
        <f>VLOOKUP(J7582,'Spezifische Werte'!$B$2:$C$4002,2,FALSE)</f>
        <v>7.595217950017582E-4</v>
      </c>
      <c r="L7582" s="25">
        <f t="shared" si="1069"/>
        <v>1.5190435900035164</v>
      </c>
      <c r="R7582" s="25">
        <v>7580</v>
      </c>
      <c r="S7582" s="25">
        <v>7579</v>
      </c>
      <c r="T7582" s="25">
        <f t="shared" si="1073"/>
        <v>4.7035428791755117E-3</v>
      </c>
      <c r="U7582" s="25">
        <f t="shared" si="1070"/>
        <v>4.8558603102865187E-3</v>
      </c>
      <c r="W7582" s="17">
        <f>Eingabe!H7583</f>
        <v>88</v>
      </c>
      <c r="X7582" s="17">
        <f t="shared" si="1071"/>
        <v>0.88</v>
      </c>
      <c r="Y7582" s="17">
        <f t="shared" si="1072"/>
        <v>90</v>
      </c>
    </row>
    <row r="7583" spans="1:25" x14ac:dyDescent="0.15">
      <c r="A7583" s="82">
        <f t="shared" si="1067"/>
        <v>11</v>
      </c>
      <c r="B7583" s="46">
        <v>43781.833333314949</v>
      </c>
      <c r="C7583" s="47">
        <f>Eingabe!G7584</f>
        <v>1.4</v>
      </c>
      <c r="D7583" s="77">
        <v>7583</v>
      </c>
      <c r="E7583" s="47"/>
      <c r="F7583" s="25">
        <f t="shared" si="1065"/>
        <v>2.09</v>
      </c>
      <c r="G7583" s="25">
        <f>VLOOKUP(F7583,'Spezifische Werte'!$B$2:$C$4002,2,FALSE)</f>
        <v>7.3732435985694874E-4</v>
      </c>
      <c r="H7583" s="25">
        <f t="shared" si="1068"/>
        <v>1.4746487197138975</v>
      </c>
      <c r="J7583" s="25">
        <f t="shared" si="1066"/>
        <v>2.1</v>
      </c>
      <c r="K7583" s="25">
        <f>VLOOKUP(J7583,'Spezifische Werte'!$B$2:$C$4002,2,FALSE)</f>
        <v>7.595217950017582E-4</v>
      </c>
      <c r="L7583" s="25">
        <f t="shared" si="1069"/>
        <v>1.5190435900035164</v>
      </c>
      <c r="R7583" s="25">
        <v>7581</v>
      </c>
      <c r="S7583" s="25">
        <v>7580</v>
      </c>
      <c r="T7583" s="25">
        <f t="shared" si="1073"/>
        <v>4.7035428791755117E-3</v>
      </c>
      <c r="U7583" s="25">
        <f t="shared" si="1070"/>
        <v>4.8558603102865187E-3</v>
      </c>
      <c r="W7583" s="17">
        <f>Eingabe!H7584</f>
        <v>28</v>
      </c>
      <c r="X7583" s="17">
        <f t="shared" si="1071"/>
        <v>0.28000000000000003</v>
      </c>
      <c r="Y7583" s="17">
        <f t="shared" si="1072"/>
        <v>30</v>
      </c>
    </row>
    <row r="7584" spans="1:25" x14ac:dyDescent="0.15">
      <c r="A7584" s="82">
        <f t="shared" si="1067"/>
        <v>11</v>
      </c>
      <c r="B7584" s="46">
        <v>43781.874999981614</v>
      </c>
      <c r="C7584" s="47">
        <f>Eingabe!G7585</f>
        <v>1.6</v>
      </c>
      <c r="D7584" s="77">
        <v>7584</v>
      </c>
      <c r="E7584" s="47"/>
      <c r="F7584" s="25">
        <f t="shared" si="1065"/>
        <v>2.39</v>
      </c>
      <c r="G7584" s="25">
        <f>VLOOKUP(F7584,'Spezifische Werte'!$B$2:$C$4002,2,FALSE)</f>
        <v>1.6182188036419766E-3</v>
      </c>
      <c r="H7584" s="25">
        <f t="shared" si="1068"/>
        <v>3.2364376072839534</v>
      </c>
      <c r="J7584" s="25">
        <f t="shared" si="1066"/>
        <v>2.4</v>
      </c>
      <c r="K7584" s="25">
        <f>VLOOKUP(J7584,'Spezifische Werte'!$B$2:$C$4002,2,FALSE)</f>
        <v>1.6560687882273774E-3</v>
      </c>
      <c r="L7584" s="25">
        <f t="shared" si="1069"/>
        <v>3.3121375764547549</v>
      </c>
      <c r="R7584" s="25">
        <v>7582</v>
      </c>
      <c r="S7584" s="25">
        <v>7581</v>
      </c>
      <c r="T7584" s="25">
        <f t="shared" si="1073"/>
        <v>4.7035428791755117E-3</v>
      </c>
      <c r="U7584" s="25">
        <f t="shared" si="1070"/>
        <v>4.8558603102865187E-3</v>
      </c>
      <c r="W7584" s="17">
        <f>Eingabe!H7585</f>
        <v>276</v>
      </c>
      <c r="X7584" s="17">
        <f t="shared" si="1071"/>
        <v>2.76</v>
      </c>
      <c r="Y7584" s="17">
        <f t="shared" si="1072"/>
        <v>280</v>
      </c>
    </row>
    <row r="7585" spans="1:25" x14ac:dyDescent="0.15">
      <c r="A7585" s="82">
        <f t="shared" si="1067"/>
        <v>11</v>
      </c>
      <c r="B7585" s="46">
        <v>43781.916666648278</v>
      </c>
      <c r="C7585" s="47">
        <f>Eingabe!G7586</f>
        <v>1.4</v>
      </c>
      <c r="D7585" s="77">
        <v>7585</v>
      </c>
      <c r="E7585" s="47"/>
      <c r="F7585" s="25">
        <f t="shared" si="1065"/>
        <v>2.09</v>
      </c>
      <c r="G7585" s="25">
        <f>VLOOKUP(F7585,'Spezifische Werte'!$B$2:$C$4002,2,FALSE)</f>
        <v>7.3732435985694874E-4</v>
      </c>
      <c r="H7585" s="25">
        <f t="shared" si="1068"/>
        <v>1.4746487197138975</v>
      </c>
      <c r="J7585" s="25">
        <f t="shared" si="1066"/>
        <v>2.1</v>
      </c>
      <c r="K7585" s="25">
        <f>VLOOKUP(J7585,'Spezifische Werte'!$B$2:$C$4002,2,FALSE)</f>
        <v>7.595217950017582E-4</v>
      </c>
      <c r="L7585" s="25">
        <f t="shared" si="1069"/>
        <v>1.5190435900035164</v>
      </c>
      <c r="R7585" s="25">
        <v>7583</v>
      </c>
      <c r="S7585" s="25">
        <v>7582</v>
      </c>
      <c r="T7585" s="25">
        <f t="shared" si="1073"/>
        <v>4.7035428791755117E-3</v>
      </c>
      <c r="U7585" s="25">
        <f t="shared" si="1070"/>
        <v>4.8558603102865187E-3</v>
      </c>
      <c r="W7585" s="17">
        <f>Eingabe!H7586</f>
        <v>344</v>
      </c>
      <c r="X7585" s="17">
        <f t="shared" si="1071"/>
        <v>3.44</v>
      </c>
      <c r="Y7585" s="17">
        <f t="shared" si="1072"/>
        <v>340</v>
      </c>
    </row>
    <row r="7586" spans="1:25" x14ac:dyDescent="0.15">
      <c r="A7586" s="82">
        <f t="shared" si="1067"/>
        <v>11</v>
      </c>
      <c r="B7586" s="46">
        <v>43781.958333314942</v>
      </c>
      <c r="C7586" s="47">
        <f>Eingabe!G7587</f>
        <v>2.4</v>
      </c>
      <c r="D7586" s="77">
        <v>7586</v>
      </c>
      <c r="E7586" s="47"/>
      <c r="F7586" s="25">
        <f t="shared" si="1065"/>
        <v>3.58</v>
      </c>
      <c r="G7586" s="25">
        <f>VLOOKUP(F7586,'Spezifische Werte'!$B$2:$C$4002,2,FALSE)</f>
        <v>2.2829235995572409E-2</v>
      </c>
      <c r="H7586" s="25">
        <f t="shared" si="1068"/>
        <v>45.658471991144815</v>
      </c>
      <c r="J7586" s="25">
        <f t="shared" si="1066"/>
        <v>3.6</v>
      </c>
      <c r="K7586" s="25">
        <f>VLOOKUP(J7586,'Spezifische Werte'!$B$2:$C$4002,2,FALSE)</f>
        <v>2.3596471134930203E-2</v>
      </c>
      <c r="L7586" s="25">
        <f t="shared" si="1069"/>
        <v>47.19294226986041</v>
      </c>
      <c r="R7586" s="25">
        <v>7584</v>
      </c>
      <c r="S7586" s="25">
        <v>7583</v>
      </c>
      <c r="T7586" s="25">
        <f t="shared" si="1073"/>
        <v>4.7035428791755117E-3</v>
      </c>
      <c r="U7586" s="25">
        <f t="shared" si="1070"/>
        <v>4.8558603102865187E-3</v>
      </c>
      <c r="W7586" s="17">
        <f>Eingabe!H7587</f>
        <v>13</v>
      </c>
      <c r="X7586" s="17">
        <f t="shared" si="1071"/>
        <v>0.13</v>
      </c>
      <c r="Y7586" s="17">
        <f t="shared" si="1072"/>
        <v>10</v>
      </c>
    </row>
    <row r="7587" spans="1:25" x14ac:dyDescent="0.15">
      <c r="A7587" s="82">
        <f t="shared" si="1067"/>
        <v>11</v>
      </c>
      <c r="B7587" s="46">
        <v>43781.999999981606</v>
      </c>
      <c r="C7587" s="47">
        <f>Eingabe!G7588</f>
        <v>1.9</v>
      </c>
      <c r="D7587" s="77">
        <v>7587</v>
      </c>
      <c r="E7587" s="47"/>
      <c r="F7587" s="25">
        <f t="shared" si="1065"/>
        <v>2.83</v>
      </c>
      <c r="G7587" s="25">
        <f>VLOOKUP(F7587,'Spezifische Werte'!$B$2:$C$4002,2,FALSE)</f>
        <v>5.3996541966473566E-3</v>
      </c>
      <c r="H7587" s="25">
        <f t="shared" si="1068"/>
        <v>10.799308393294714</v>
      </c>
      <c r="J7587" s="25">
        <f t="shared" si="1066"/>
        <v>2.85</v>
      </c>
      <c r="K7587" s="25">
        <f>VLOOKUP(J7587,'Spezifische Werte'!$B$2:$C$4002,2,FALSE)</f>
        <v>5.6714421172963415E-3</v>
      </c>
      <c r="L7587" s="25">
        <f t="shared" si="1069"/>
        <v>11.342884234592683</v>
      </c>
      <c r="R7587" s="25">
        <v>7585</v>
      </c>
      <c r="S7587" s="25">
        <v>7584</v>
      </c>
      <c r="T7587" s="25">
        <f t="shared" si="1073"/>
        <v>4.7035428791755117E-3</v>
      </c>
      <c r="U7587" s="25">
        <f t="shared" si="1070"/>
        <v>4.8558603102865187E-3</v>
      </c>
      <c r="W7587" s="17">
        <f>Eingabe!H7588</f>
        <v>204</v>
      </c>
      <c r="X7587" s="17">
        <f t="shared" si="1071"/>
        <v>2.04</v>
      </c>
      <c r="Y7587" s="17">
        <f t="shared" si="1072"/>
        <v>200</v>
      </c>
    </row>
    <row r="7588" spans="1:25" x14ac:dyDescent="0.15">
      <c r="A7588" s="82">
        <f t="shared" si="1067"/>
        <v>11</v>
      </c>
      <c r="B7588" s="46">
        <v>43782.041666648271</v>
      </c>
      <c r="C7588" s="47">
        <f>Eingabe!G7589</f>
        <v>2.1</v>
      </c>
      <c r="D7588" s="77">
        <v>7588</v>
      </c>
      <c r="E7588" s="47"/>
      <c r="F7588" s="25">
        <f t="shared" si="1065"/>
        <v>3.13</v>
      </c>
      <c r="G7588" s="25">
        <f>VLOOKUP(F7588,'Spezifische Werte'!$B$2:$C$4002,2,FALSE)</f>
        <v>1.0589326186624812E-2</v>
      </c>
      <c r="H7588" s="25">
        <f t="shared" si="1068"/>
        <v>21.178652373249626</v>
      </c>
      <c r="J7588" s="25">
        <f t="shared" si="1066"/>
        <v>3.15</v>
      </c>
      <c r="K7588" s="25">
        <f>VLOOKUP(J7588,'Spezifische Werte'!$B$2:$C$4002,2,FALSE)</f>
        <v>1.1019016897018549E-2</v>
      </c>
      <c r="L7588" s="25">
        <f t="shared" si="1069"/>
        <v>22.038033794037098</v>
      </c>
      <c r="R7588" s="25">
        <v>7586</v>
      </c>
      <c r="S7588" s="25">
        <v>7585</v>
      </c>
      <c r="T7588" s="25">
        <f t="shared" si="1073"/>
        <v>4.7035428791755117E-3</v>
      </c>
      <c r="U7588" s="25">
        <f t="shared" si="1070"/>
        <v>4.8558603102865187E-3</v>
      </c>
      <c r="W7588" s="17">
        <f>Eingabe!H7589</f>
        <v>211</v>
      </c>
      <c r="X7588" s="17">
        <f t="shared" si="1071"/>
        <v>2.11</v>
      </c>
      <c r="Y7588" s="17">
        <f t="shared" si="1072"/>
        <v>210</v>
      </c>
    </row>
    <row r="7589" spans="1:25" x14ac:dyDescent="0.15">
      <c r="A7589" s="82">
        <f t="shared" si="1067"/>
        <v>11</v>
      </c>
      <c r="B7589" s="46">
        <v>43782.083333314935</v>
      </c>
      <c r="C7589" s="47">
        <f>Eingabe!G7590</f>
        <v>2.1</v>
      </c>
      <c r="D7589" s="77">
        <v>7589</v>
      </c>
      <c r="E7589" s="47"/>
      <c r="F7589" s="25">
        <f t="shared" si="1065"/>
        <v>3.13</v>
      </c>
      <c r="G7589" s="25">
        <f>VLOOKUP(F7589,'Spezifische Werte'!$B$2:$C$4002,2,FALSE)</f>
        <v>1.0589326186624812E-2</v>
      </c>
      <c r="H7589" s="25">
        <f t="shared" si="1068"/>
        <v>21.178652373249626</v>
      </c>
      <c r="J7589" s="25">
        <f t="shared" si="1066"/>
        <v>3.15</v>
      </c>
      <c r="K7589" s="25">
        <f>VLOOKUP(J7589,'Spezifische Werte'!$B$2:$C$4002,2,FALSE)</f>
        <v>1.1019016897018549E-2</v>
      </c>
      <c r="L7589" s="25">
        <f t="shared" si="1069"/>
        <v>22.038033794037098</v>
      </c>
      <c r="R7589" s="25">
        <v>7587</v>
      </c>
      <c r="S7589" s="25">
        <v>7586</v>
      </c>
      <c r="T7589" s="25">
        <f t="shared" si="1073"/>
        <v>4.7035428791755117E-3</v>
      </c>
      <c r="U7589" s="25">
        <f t="shared" si="1070"/>
        <v>4.8558603102865187E-3</v>
      </c>
      <c r="W7589" s="17">
        <f>Eingabe!H7590</f>
        <v>206</v>
      </c>
      <c r="X7589" s="17">
        <f t="shared" si="1071"/>
        <v>2.06</v>
      </c>
      <c r="Y7589" s="17">
        <f t="shared" si="1072"/>
        <v>210</v>
      </c>
    </row>
    <row r="7590" spans="1:25" x14ac:dyDescent="0.15">
      <c r="A7590" s="82">
        <f t="shared" si="1067"/>
        <v>11</v>
      </c>
      <c r="B7590" s="46">
        <v>43782.124999981599</v>
      </c>
      <c r="C7590" s="47">
        <f>Eingabe!G7591</f>
        <v>2</v>
      </c>
      <c r="D7590" s="77">
        <v>7590</v>
      </c>
      <c r="E7590" s="47"/>
      <c r="F7590" s="25">
        <f t="shared" si="1065"/>
        <v>2.98</v>
      </c>
      <c r="G7590" s="25">
        <f>VLOOKUP(F7590,'Spezifische Werte'!$B$2:$C$4002,2,FALSE)</f>
        <v>7.6819067373919353E-3</v>
      </c>
      <c r="H7590" s="25">
        <f t="shared" si="1068"/>
        <v>15.363813474783871</v>
      </c>
      <c r="J7590" s="25">
        <f t="shared" si="1066"/>
        <v>3</v>
      </c>
      <c r="K7590" s="25">
        <f>VLOOKUP(J7590,'Spezifische Werte'!$B$2:$C$4002,2,FALSE)</f>
        <v>8.0363231384606472E-3</v>
      </c>
      <c r="L7590" s="25">
        <f t="shared" si="1069"/>
        <v>16.072646276921294</v>
      </c>
      <c r="R7590" s="25">
        <v>7588</v>
      </c>
      <c r="S7590" s="25">
        <v>7587</v>
      </c>
      <c r="T7590" s="25">
        <f t="shared" si="1073"/>
        <v>4.7035428791755117E-3</v>
      </c>
      <c r="U7590" s="25">
        <f t="shared" si="1070"/>
        <v>4.8558603102865187E-3</v>
      </c>
      <c r="W7590" s="17">
        <f>Eingabe!H7591</f>
        <v>208</v>
      </c>
      <c r="X7590" s="17">
        <f t="shared" si="1071"/>
        <v>2.08</v>
      </c>
      <c r="Y7590" s="17">
        <f t="shared" si="1072"/>
        <v>210</v>
      </c>
    </row>
    <row r="7591" spans="1:25" x14ac:dyDescent="0.15">
      <c r="A7591" s="82">
        <f t="shared" si="1067"/>
        <v>11</v>
      </c>
      <c r="B7591" s="46">
        <v>43782.166666648263</v>
      </c>
      <c r="C7591" s="47">
        <f>Eingabe!G7592</f>
        <v>2.1</v>
      </c>
      <c r="D7591" s="77">
        <v>7591</v>
      </c>
      <c r="E7591" s="47"/>
      <c r="F7591" s="25">
        <f t="shared" si="1065"/>
        <v>3.13</v>
      </c>
      <c r="G7591" s="25">
        <f>VLOOKUP(F7591,'Spezifische Werte'!$B$2:$C$4002,2,FALSE)</f>
        <v>1.0589326186624812E-2</v>
      </c>
      <c r="H7591" s="25">
        <f t="shared" si="1068"/>
        <v>21.178652373249626</v>
      </c>
      <c r="J7591" s="25">
        <f t="shared" si="1066"/>
        <v>3.15</v>
      </c>
      <c r="K7591" s="25">
        <f>VLOOKUP(J7591,'Spezifische Werte'!$B$2:$C$4002,2,FALSE)</f>
        <v>1.1019016897018549E-2</v>
      </c>
      <c r="L7591" s="25">
        <f t="shared" si="1069"/>
        <v>22.038033794037098</v>
      </c>
      <c r="R7591" s="25">
        <v>7589</v>
      </c>
      <c r="S7591" s="25">
        <v>7588</v>
      </c>
      <c r="T7591" s="25">
        <f t="shared" si="1073"/>
        <v>4.7035428791755117E-3</v>
      </c>
      <c r="U7591" s="25">
        <f t="shared" si="1070"/>
        <v>4.8558603102865187E-3</v>
      </c>
      <c r="W7591" s="17">
        <f>Eingabe!H7592</f>
        <v>198</v>
      </c>
      <c r="X7591" s="17">
        <f t="shared" si="1071"/>
        <v>1.98</v>
      </c>
      <c r="Y7591" s="17">
        <f t="shared" si="1072"/>
        <v>200</v>
      </c>
    </row>
    <row r="7592" spans="1:25" x14ac:dyDescent="0.15">
      <c r="A7592" s="82">
        <f t="shared" si="1067"/>
        <v>11</v>
      </c>
      <c r="B7592" s="46">
        <v>43782.208333314928</v>
      </c>
      <c r="C7592" s="47">
        <f>Eingabe!G7593</f>
        <v>1.4</v>
      </c>
      <c r="D7592" s="77">
        <v>7592</v>
      </c>
      <c r="E7592" s="47"/>
      <c r="F7592" s="25">
        <f t="shared" si="1065"/>
        <v>2.09</v>
      </c>
      <c r="G7592" s="25">
        <f>VLOOKUP(F7592,'Spezifische Werte'!$B$2:$C$4002,2,FALSE)</f>
        <v>7.3732435985694874E-4</v>
      </c>
      <c r="H7592" s="25">
        <f t="shared" si="1068"/>
        <v>1.4746487197138975</v>
      </c>
      <c r="J7592" s="25">
        <f t="shared" si="1066"/>
        <v>2.1</v>
      </c>
      <c r="K7592" s="25">
        <f>VLOOKUP(J7592,'Spezifische Werte'!$B$2:$C$4002,2,FALSE)</f>
        <v>7.595217950017582E-4</v>
      </c>
      <c r="L7592" s="25">
        <f t="shared" si="1069"/>
        <v>1.5190435900035164</v>
      </c>
      <c r="R7592" s="25">
        <v>7590</v>
      </c>
      <c r="S7592" s="25">
        <v>7589</v>
      </c>
      <c r="T7592" s="25">
        <f t="shared" si="1073"/>
        <v>4.7035428791755117E-3</v>
      </c>
      <c r="U7592" s="25">
        <f t="shared" si="1070"/>
        <v>4.8558603102865187E-3</v>
      </c>
      <c r="W7592" s="17">
        <f>Eingabe!H7593</f>
        <v>190</v>
      </c>
      <c r="X7592" s="17">
        <f t="shared" si="1071"/>
        <v>1.9</v>
      </c>
      <c r="Y7592" s="17">
        <f t="shared" si="1072"/>
        <v>190</v>
      </c>
    </row>
    <row r="7593" spans="1:25" x14ac:dyDescent="0.15">
      <c r="A7593" s="82">
        <f t="shared" si="1067"/>
        <v>11</v>
      </c>
      <c r="B7593" s="46">
        <v>43782.249999981592</v>
      </c>
      <c r="C7593" s="47">
        <f>Eingabe!G7594</f>
        <v>2.6</v>
      </c>
      <c r="D7593" s="77">
        <v>7593</v>
      </c>
      <c r="E7593" s="47"/>
      <c r="F7593" s="25">
        <f t="shared" si="1065"/>
        <v>3.88</v>
      </c>
      <c r="G7593" s="25">
        <f>VLOOKUP(F7593,'Spezifische Werte'!$B$2:$C$4002,2,FALSE)</f>
        <v>3.5689320314118818E-2</v>
      </c>
      <c r="H7593" s="25">
        <f t="shared" si="1068"/>
        <v>71.378640628237633</v>
      </c>
      <c r="J7593" s="25">
        <f t="shared" si="1066"/>
        <v>3.9</v>
      </c>
      <c r="K7593" s="25">
        <f>VLOOKUP(J7593,'Spezifische Werte'!$B$2:$C$4002,2,FALSE)</f>
        <v>3.6613952811549305E-2</v>
      </c>
      <c r="L7593" s="25">
        <f t="shared" si="1069"/>
        <v>73.227905623098607</v>
      </c>
      <c r="R7593" s="25">
        <v>7591</v>
      </c>
      <c r="S7593" s="25">
        <v>7590</v>
      </c>
      <c r="T7593" s="25">
        <f t="shared" si="1073"/>
        <v>4.7035428791755117E-3</v>
      </c>
      <c r="U7593" s="25">
        <f t="shared" si="1070"/>
        <v>4.8558603102865187E-3</v>
      </c>
      <c r="W7593" s="17">
        <f>Eingabe!H7594</f>
        <v>211</v>
      </c>
      <c r="X7593" s="17">
        <f t="shared" si="1071"/>
        <v>2.11</v>
      </c>
      <c r="Y7593" s="17">
        <f t="shared" si="1072"/>
        <v>210</v>
      </c>
    </row>
    <row r="7594" spans="1:25" x14ac:dyDescent="0.15">
      <c r="A7594" s="82">
        <f t="shared" si="1067"/>
        <v>11</v>
      </c>
      <c r="B7594" s="46">
        <v>43782.291666648256</v>
      </c>
      <c r="C7594" s="47">
        <f>Eingabe!G7595</f>
        <v>2.1</v>
      </c>
      <c r="D7594" s="77">
        <v>7594</v>
      </c>
      <c r="E7594" s="47"/>
      <c r="F7594" s="25">
        <f t="shared" si="1065"/>
        <v>3.13</v>
      </c>
      <c r="G7594" s="25">
        <f>VLOOKUP(F7594,'Spezifische Werte'!$B$2:$C$4002,2,FALSE)</f>
        <v>1.0589326186624812E-2</v>
      </c>
      <c r="H7594" s="25">
        <f t="shared" si="1068"/>
        <v>21.178652373249626</v>
      </c>
      <c r="J7594" s="25">
        <f t="shared" si="1066"/>
        <v>3.15</v>
      </c>
      <c r="K7594" s="25">
        <f>VLOOKUP(J7594,'Spezifische Werte'!$B$2:$C$4002,2,FALSE)</f>
        <v>1.1019016897018549E-2</v>
      </c>
      <c r="L7594" s="25">
        <f t="shared" si="1069"/>
        <v>22.038033794037098</v>
      </c>
      <c r="R7594" s="25">
        <v>7592</v>
      </c>
      <c r="S7594" s="25">
        <v>7591</v>
      </c>
      <c r="T7594" s="25">
        <f t="shared" si="1073"/>
        <v>4.7035428791755117E-3</v>
      </c>
      <c r="U7594" s="25">
        <f t="shared" si="1070"/>
        <v>4.8558603102865187E-3</v>
      </c>
      <c r="W7594" s="17">
        <f>Eingabe!H7595</f>
        <v>234</v>
      </c>
      <c r="X7594" s="17">
        <f t="shared" si="1071"/>
        <v>2.34</v>
      </c>
      <c r="Y7594" s="17">
        <f t="shared" si="1072"/>
        <v>229.99999999999997</v>
      </c>
    </row>
    <row r="7595" spans="1:25" x14ac:dyDescent="0.15">
      <c r="A7595" s="82">
        <f t="shared" si="1067"/>
        <v>11</v>
      </c>
      <c r="B7595" s="46">
        <v>43782.33333331492</v>
      </c>
      <c r="C7595" s="47">
        <f>Eingabe!G7596</f>
        <v>3.5</v>
      </c>
      <c r="D7595" s="77">
        <v>7595</v>
      </c>
      <c r="E7595" s="47"/>
      <c r="F7595" s="25">
        <f t="shared" si="1065"/>
        <v>5.22</v>
      </c>
      <c r="G7595" s="25">
        <f>VLOOKUP(F7595,'Spezifische Werte'!$B$2:$C$4002,2,FALSE)</f>
        <v>0.10600726326582303</v>
      </c>
      <c r="H7595" s="25">
        <f t="shared" si="1068"/>
        <v>212.01452653164606</v>
      </c>
      <c r="J7595" s="25">
        <f t="shared" si="1066"/>
        <v>5.25</v>
      </c>
      <c r="K7595" s="25">
        <f>VLOOKUP(J7595,'Spezifische Werte'!$B$2:$C$4002,2,FALSE)</f>
        <v>0.10804502827355937</v>
      </c>
      <c r="L7595" s="25">
        <f t="shared" si="1069"/>
        <v>216.09005654711873</v>
      </c>
      <c r="R7595" s="25">
        <v>7593</v>
      </c>
      <c r="S7595" s="25">
        <v>7592</v>
      </c>
      <c r="T7595" s="25">
        <f t="shared" si="1073"/>
        <v>4.7035428791755117E-3</v>
      </c>
      <c r="U7595" s="25">
        <f t="shared" si="1070"/>
        <v>4.8558603102865187E-3</v>
      </c>
      <c r="W7595" s="17">
        <f>Eingabe!H7596</f>
        <v>231</v>
      </c>
      <c r="X7595" s="17">
        <f t="shared" si="1071"/>
        <v>2.31</v>
      </c>
      <c r="Y7595" s="17">
        <f t="shared" si="1072"/>
        <v>229.99999999999997</v>
      </c>
    </row>
    <row r="7596" spans="1:25" x14ac:dyDescent="0.15">
      <c r="A7596" s="82">
        <f t="shared" si="1067"/>
        <v>11</v>
      </c>
      <c r="B7596" s="46">
        <v>43782.374999981585</v>
      </c>
      <c r="C7596" s="47">
        <f>Eingabe!G7597</f>
        <v>3.2</v>
      </c>
      <c r="D7596" s="77">
        <v>7596</v>
      </c>
      <c r="E7596" s="47"/>
      <c r="F7596" s="25">
        <f t="shared" si="1065"/>
        <v>4.7699999999999996</v>
      </c>
      <c r="G7596" s="25">
        <f>VLOOKUP(F7596,'Spezifische Werte'!$B$2:$C$4002,2,FALSE)</f>
        <v>7.8679349945367349E-2</v>
      </c>
      <c r="H7596" s="25">
        <f t="shared" si="1068"/>
        <v>157.3586998907347</v>
      </c>
      <c r="J7596" s="25">
        <f t="shared" si="1066"/>
        <v>4.8</v>
      </c>
      <c r="K7596" s="25">
        <f>VLOOKUP(J7596,'Spezifische Werte'!$B$2:$C$4002,2,FALSE)</f>
        <v>8.0310065544742015E-2</v>
      </c>
      <c r="L7596" s="25">
        <f t="shared" si="1069"/>
        <v>160.62013108948403</v>
      </c>
      <c r="R7596" s="25">
        <v>7594</v>
      </c>
      <c r="S7596" s="25">
        <v>7593</v>
      </c>
      <c r="T7596" s="25">
        <f t="shared" si="1073"/>
        <v>4.7035428791755117E-3</v>
      </c>
      <c r="U7596" s="25">
        <f t="shared" si="1070"/>
        <v>4.8558603102865187E-3</v>
      </c>
      <c r="W7596" s="17">
        <f>Eingabe!H7597</f>
        <v>159</v>
      </c>
      <c r="X7596" s="17">
        <f t="shared" si="1071"/>
        <v>1.59</v>
      </c>
      <c r="Y7596" s="17">
        <f t="shared" si="1072"/>
        <v>160</v>
      </c>
    </row>
    <row r="7597" spans="1:25" x14ac:dyDescent="0.15">
      <c r="A7597" s="82">
        <f t="shared" si="1067"/>
        <v>11</v>
      </c>
      <c r="B7597" s="46">
        <v>43782.416666648249</v>
      </c>
      <c r="C7597" s="47">
        <f>Eingabe!G7598</f>
        <v>4</v>
      </c>
      <c r="D7597" s="77">
        <v>7597</v>
      </c>
      <c r="E7597" s="47"/>
      <c r="F7597" s="25">
        <f t="shared" si="1065"/>
        <v>5.97</v>
      </c>
      <c r="G7597" s="25">
        <f>VLOOKUP(F7597,'Spezifische Werte'!$B$2:$C$4002,2,FALSE)</f>
        <v>0.1627434603343155</v>
      </c>
      <c r="H7597" s="25">
        <f t="shared" si="1068"/>
        <v>325.486920668631</v>
      </c>
      <c r="J7597" s="25">
        <f t="shared" si="1066"/>
        <v>6</v>
      </c>
      <c r="K7597" s="25">
        <f>VLOOKUP(J7597,'Spezifische Werte'!$B$2:$C$4002,2,FALSE)</f>
        <v>0.16538134424295356</v>
      </c>
      <c r="L7597" s="25">
        <f t="shared" si="1069"/>
        <v>330.76268848590712</v>
      </c>
      <c r="R7597" s="25">
        <v>7595</v>
      </c>
      <c r="S7597" s="25">
        <v>7594</v>
      </c>
      <c r="T7597" s="25">
        <f t="shared" si="1073"/>
        <v>4.7035428791755117E-3</v>
      </c>
      <c r="U7597" s="25">
        <f t="shared" si="1070"/>
        <v>4.8558603102865187E-3</v>
      </c>
      <c r="W7597" s="17">
        <f>Eingabe!H7598</f>
        <v>230</v>
      </c>
      <c r="X7597" s="17">
        <f t="shared" si="1071"/>
        <v>2.2999999999999998</v>
      </c>
      <c r="Y7597" s="17">
        <f t="shared" si="1072"/>
        <v>229.99999999999997</v>
      </c>
    </row>
    <row r="7598" spans="1:25" x14ac:dyDescent="0.15">
      <c r="A7598" s="82">
        <f t="shared" si="1067"/>
        <v>11</v>
      </c>
      <c r="B7598" s="46">
        <v>43782.458333314913</v>
      </c>
      <c r="C7598" s="47">
        <f>Eingabe!G7599</f>
        <v>3.6</v>
      </c>
      <c r="D7598" s="77">
        <v>7598</v>
      </c>
      <c r="E7598" s="47"/>
      <c r="F7598" s="25">
        <f t="shared" si="1065"/>
        <v>5.37</v>
      </c>
      <c r="G7598" s="25">
        <f>VLOOKUP(F7598,'Spezifische Werte'!$B$2:$C$4002,2,FALSE)</f>
        <v>0.11640095819454216</v>
      </c>
      <c r="H7598" s="25">
        <f t="shared" si="1068"/>
        <v>232.80191638908431</v>
      </c>
      <c r="J7598" s="25">
        <f t="shared" si="1066"/>
        <v>5.4</v>
      </c>
      <c r="K7598" s="25">
        <f>VLOOKUP(J7598,'Spezifische Werte'!$B$2:$C$4002,2,FALSE)</f>
        <v>0.11853513474534576</v>
      </c>
      <c r="L7598" s="25">
        <f t="shared" si="1069"/>
        <v>237.07026949069152</v>
      </c>
      <c r="R7598" s="25">
        <v>7596</v>
      </c>
      <c r="S7598" s="25">
        <v>7595</v>
      </c>
      <c r="T7598" s="25">
        <f t="shared" si="1073"/>
        <v>4.7035428791755117E-3</v>
      </c>
      <c r="U7598" s="25">
        <f t="shared" si="1070"/>
        <v>4.8558603102865187E-3</v>
      </c>
      <c r="W7598" s="17">
        <f>Eingabe!H7599</f>
        <v>222</v>
      </c>
      <c r="X7598" s="17">
        <f t="shared" si="1071"/>
        <v>2.2200000000000002</v>
      </c>
      <c r="Y7598" s="17">
        <f t="shared" si="1072"/>
        <v>220.00000000000003</v>
      </c>
    </row>
    <row r="7599" spans="1:25" x14ac:dyDescent="0.15">
      <c r="A7599" s="82">
        <f t="shared" si="1067"/>
        <v>11</v>
      </c>
      <c r="B7599" s="46">
        <v>43782.499999981577</v>
      </c>
      <c r="C7599" s="47">
        <f>Eingabe!G7600</f>
        <v>4.2</v>
      </c>
      <c r="D7599" s="77">
        <v>7599</v>
      </c>
      <c r="E7599" s="47"/>
      <c r="F7599" s="25">
        <f t="shared" si="1065"/>
        <v>6.27</v>
      </c>
      <c r="G7599" s="25">
        <f>VLOOKUP(F7599,'Spezifische Werte'!$B$2:$C$4002,2,FALSE)</f>
        <v>0.19098980973438914</v>
      </c>
      <c r="H7599" s="25">
        <f t="shared" si="1068"/>
        <v>381.97961946877831</v>
      </c>
      <c r="J7599" s="25">
        <f t="shared" si="1066"/>
        <v>6.3</v>
      </c>
      <c r="K7599" s="25">
        <f>VLOOKUP(J7599,'Spezifische Werte'!$B$2:$C$4002,2,FALSE)</f>
        <v>0.19401976060055698</v>
      </c>
      <c r="L7599" s="25">
        <f t="shared" si="1069"/>
        <v>388.03952120111398</v>
      </c>
      <c r="R7599" s="25">
        <v>7597</v>
      </c>
      <c r="S7599" s="25">
        <v>7596</v>
      </c>
      <c r="T7599" s="25">
        <f t="shared" si="1073"/>
        <v>4.7035428791755117E-3</v>
      </c>
      <c r="U7599" s="25">
        <f t="shared" si="1070"/>
        <v>4.8558603102865187E-3</v>
      </c>
      <c r="W7599" s="17">
        <f>Eingabe!H7600</f>
        <v>240</v>
      </c>
      <c r="X7599" s="17">
        <f t="shared" si="1071"/>
        <v>2.4</v>
      </c>
      <c r="Y7599" s="17">
        <f t="shared" si="1072"/>
        <v>240</v>
      </c>
    </row>
    <row r="7600" spans="1:25" x14ac:dyDescent="0.15">
      <c r="A7600" s="82">
        <f t="shared" si="1067"/>
        <v>11</v>
      </c>
      <c r="B7600" s="46">
        <v>43782.541666648242</v>
      </c>
      <c r="C7600" s="47">
        <f>Eingabe!G7601</f>
        <v>4.4000000000000004</v>
      </c>
      <c r="D7600" s="77">
        <v>7600</v>
      </c>
      <c r="E7600" s="47"/>
      <c r="F7600" s="25">
        <f t="shared" si="1065"/>
        <v>6.56</v>
      </c>
      <c r="G7600" s="25">
        <f>VLOOKUP(F7600,'Spezifische Werte'!$B$2:$C$4002,2,FALSE)</f>
        <v>0.2214941246302857</v>
      </c>
      <c r="H7600" s="25">
        <f t="shared" si="1068"/>
        <v>442.98824926057142</v>
      </c>
      <c r="J7600" s="25">
        <f t="shared" si="1066"/>
        <v>6.6</v>
      </c>
      <c r="K7600" s="25">
        <f>VLOOKUP(J7600,'Spezifische Werte'!$B$2:$C$4002,2,FALSE)</f>
        <v>0.22589088814664299</v>
      </c>
      <c r="L7600" s="25">
        <f t="shared" si="1069"/>
        <v>451.78177629328599</v>
      </c>
      <c r="R7600" s="25">
        <v>7598</v>
      </c>
      <c r="S7600" s="25">
        <v>7597</v>
      </c>
      <c r="T7600" s="25">
        <f t="shared" si="1073"/>
        <v>4.7035428791755117E-3</v>
      </c>
      <c r="U7600" s="25">
        <f t="shared" si="1070"/>
        <v>4.8558603102865187E-3</v>
      </c>
      <c r="W7600" s="17">
        <f>Eingabe!H7601</f>
        <v>246</v>
      </c>
      <c r="X7600" s="17">
        <f t="shared" si="1071"/>
        <v>2.46</v>
      </c>
      <c r="Y7600" s="17">
        <f t="shared" si="1072"/>
        <v>250</v>
      </c>
    </row>
    <row r="7601" spans="1:25" x14ac:dyDescent="0.15">
      <c r="A7601" s="82">
        <f t="shared" si="1067"/>
        <v>11</v>
      </c>
      <c r="B7601" s="46">
        <v>43782.583333314906</v>
      </c>
      <c r="C7601" s="47">
        <f>Eingabe!G7602</f>
        <v>4.5999999999999996</v>
      </c>
      <c r="D7601" s="77">
        <v>7601</v>
      </c>
      <c r="E7601" s="47"/>
      <c r="F7601" s="25">
        <f t="shared" si="1065"/>
        <v>6.86</v>
      </c>
      <c r="G7601" s="25">
        <f>VLOOKUP(F7601,'Spezifische Werte'!$B$2:$C$4002,2,FALSE)</f>
        <v>0.25562320201003652</v>
      </c>
      <c r="H7601" s="25">
        <f t="shared" si="1068"/>
        <v>511.24640402007304</v>
      </c>
      <c r="J7601" s="25">
        <f t="shared" si="1066"/>
        <v>6.9</v>
      </c>
      <c r="K7601" s="25">
        <f>VLOOKUP(J7601,'Spezifische Werte'!$B$2:$C$4002,2,FALSE)</f>
        <v>0.26038765048417867</v>
      </c>
      <c r="L7601" s="25">
        <f t="shared" si="1069"/>
        <v>520.77530096835733</v>
      </c>
      <c r="R7601" s="25">
        <v>7599</v>
      </c>
      <c r="S7601" s="25">
        <v>7598</v>
      </c>
      <c r="T7601" s="25">
        <f t="shared" si="1073"/>
        <v>4.7035428791755117E-3</v>
      </c>
      <c r="U7601" s="25">
        <f t="shared" si="1070"/>
        <v>4.8558603102865187E-3</v>
      </c>
      <c r="W7601" s="17">
        <f>Eingabe!H7602</f>
        <v>238</v>
      </c>
      <c r="X7601" s="17">
        <f t="shared" si="1071"/>
        <v>2.38</v>
      </c>
      <c r="Y7601" s="17">
        <f t="shared" si="1072"/>
        <v>240</v>
      </c>
    </row>
    <row r="7602" spans="1:25" x14ac:dyDescent="0.15">
      <c r="A7602" s="82">
        <f t="shared" si="1067"/>
        <v>11</v>
      </c>
      <c r="B7602" s="46">
        <v>43782.62499998157</v>
      </c>
      <c r="C7602" s="47">
        <f>Eingabe!G7603</f>
        <v>3.6</v>
      </c>
      <c r="D7602" s="77">
        <v>7602</v>
      </c>
      <c r="E7602" s="47"/>
      <c r="F7602" s="25">
        <f t="shared" si="1065"/>
        <v>5.37</v>
      </c>
      <c r="G7602" s="25">
        <f>VLOOKUP(F7602,'Spezifische Werte'!$B$2:$C$4002,2,FALSE)</f>
        <v>0.11640095819454216</v>
      </c>
      <c r="H7602" s="25">
        <f t="shared" si="1068"/>
        <v>232.80191638908431</v>
      </c>
      <c r="J7602" s="25">
        <f t="shared" si="1066"/>
        <v>5.4</v>
      </c>
      <c r="K7602" s="25">
        <f>VLOOKUP(J7602,'Spezifische Werte'!$B$2:$C$4002,2,FALSE)</f>
        <v>0.11853513474534576</v>
      </c>
      <c r="L7602" s="25">
        <f t="shared" si="1069"/>
        <v>237.07026949069152</v>
      </c>
      <c r="R7602" s="25">
        <v>7600</v>
      </c>
      <c r="S7602" s="25">
        <v>7599</v>
      </c>
      <c r="T7602" s="25">
        <f t="shared" si="1073"/>
        <v>4.7035428791755117E-3</v>
      </c>
      <c r="U7602" s="25">
        <f t="shared" si="1070"/>
        <v>4.8558603102865187E-3</v>
      </c>
      <c r="W7602" s="17">
        <f>Eingabe!H7603</f>
        <v>239</v>
      </c>
      <c r="X7602" s="17">
        <f t="shared" si="1071"/>
        <v>2.39</v>
      </c>
      <c r="Y7602" s="17">
        <f t="shared" si="1072"/>
        <v>240</v>
      </c>
    </row>
    <row r="7603" spans="1:25" x14ac:dyDescent="0.15">
      <c r="A7603" s="82">
        <f t="shared" si="1067"/>
        <v>11</v>
      </c>
      <c r="B7603" s="46">
        <v>43782.666666648234</v>
      </c>
      <c r="C7603" s="47">
        <f>Eingabe!G7604</f>
        <v>3.8</v>
      </c>
      <c r="D7603" s="77">
        <v>7603</v>
      </c>
      <c r="E7603" s="47"/>
      <c r="F7603" s="25">
        <f t="shared" si="1065"/>
        <v>5.67</v>
      </c>
      <c r="G7603" s="25">
        <f>VLOOKUP(F7603,'Spezifische Werte'!$B$2:$C$4002,2,FALSE)</f>
        <v>0.13840049448137109</v>
      </c>
      <c r="H7603" s="25">
        <f t="shared" si="1068"/>
        <v>276.80098896274217</v>
      </c>
      <c r="J7603" s="25">
        <f t="shared" si="1066"/>
        <v>5.7</v>
      </c>
      <c r="K7603" s="25">
        <f>VLOOKUP(J7603,'Spezifische Werte'!$B$2:$C$4002,2,FALSE)</f>
        <v>0.14069825500153915</v>
      </c>
      <c r="L7603" s="25">
        <f t="shared" si="1069"/>
        <v>281.39651000307828</v>
      </c>
      <c r="R7603" s="25">
        <v>7601</v>
      </c>
      <c r="S7603" s="25">
        <v>7600</v>
      </c>
      <c r="T7603" s="25">
        <f t="shared" si="1073"/>
        <v>4.7035428791755117E-3</v>
      </c>
      <c r="U7603" s="25">
        <f t="shared" si="1070"/>
        <v>4.8558603102865187E-3</v>
      </c>
      <c r="W7603" s="17">
        <f>Eingabe!H7604</f>
        <v>280</v>
      </c>
      <c r="X7603" s="17">
        <f t="shared" si="1071"/>
        <v>2.8</v>
      </c>
      <c r="Y7603" s="17">
        <f t="shared" si="1072"/>
        <v>280</v>
      </c>
    </row>
    <row r="7604" spans="1:25" x14ac:dyDescent="0.15">
      <c r="A7604" s="82">
        <f t="shared" si="1067"/>
        <v>11</v>
      </c>
      <c r="B7604" s="46">
        <v>43782.708333314898</v>
      </c>
      <c r="C7604" s="47">
        <f>Eingabe!G7605</f>
        <v>4.9000000000000004</v>
      </c>
      <c r="D7604" s="77">
        <v>7604</v>
      </c>
      <c r="E7604" s="47"/>
      <c r="F7604" s="25">
        <f t="shared" si="1065"/>
        <v>7.31</v>
      </c>
      <c r="G7604" s="25">
        <f>VLOOKUP(F7604,'Spezifische Werte'!$B$2:$C$4002,2,FALSE)</f>
        <v>0.3124426167174133</v>
      </c>
      <c r="H7604" s="25">
        <f t="shared" si="1068"/>
        <v>624.88523343482666</v>
      </c>
      <c r="J7604" s="25">
        <f t="shared" si="1066"/>
        <v>7.35</v>
      </c>
      <c r="K7604" s="25">
        <f>VLOOKUP(J7604,'Spezifische Werte'!$B$2:$C$4002,2,FALSE)</f>
        <v>0.31783439487629789</v>
      </c>
      <c r="L7604" s="25">
        <f t="shared" si="1069"/>
        <v>635.66878975259579</v>
      </c>
      <c r="R7604" s="25">
        <v>7602</v>
      </c>
      <c r="S7604" s="25">
        <v>7601</v>
      </c>
      <c r="T7604" s="25">
        <f t="shared" si="1073"/>
        <v>4.7035428791755117E-3</v>
      </c>
      <c r="U7604" s="25">
        <f t="shared" si="1070"/>
        <v>4.8558603102865187E-3</v>
      </c>
      <c r="W7604" s="17">
        <f>Eingabe!H7605</f>
        <v>262</v>
      </c>
      <c r="X7604" s="17">
        <f t="shared" si="1071"/>
        <v>2.62</v>
      </c>
      <c r="Y7604" s="17">
        <f t="shared" si="1072"/>
        <v>260</v>
      </c>
    </row>
    <row r="7605" spans="1:25" x14ac:dyDescent="0.15">
      <c r="A7605" s="82">
        <f t="shared" si="1067"/>
        <v>11</v>
      </c>
      <c r="B7605" s="46">
        <v>43782.749999981563</v>
      </c>
      <c r="C7605" s="47">
        <f>Eingabe!G7606</f>
        <v>4.7</v>
      </c>
      <c r="D7605" s="77">
        <v>7605</v>
      </c>
      <c r="E7605" s="47"/>
      <c r="F7605" s="25">
        <f t="shared" si="1065"/>
        <v>7.01</v>
      </c>
      <c r="G7605" s="25">
        <f>VLOOKUP(F7605,'Spezifische Werte'!$B$2:$C$4002,2,FALSE)</f>
        <v>0.27377270492189271</v>
      </c>
      <c r="H7605" s="25">
        <f t="shared" si="1068"/>
        <v>547.54540984378536</v>
      </c>
      <c r="J7605" s="25">
        <f t="shared" si="1066"/>
        <v>7.05</v>
      </c>
      <c r="K7605" s="25">
        <f>VLOOKUP(J7605,'Spezifische Werte'!$B$2:$C$4002,2,FALSE)</f>
        <v>0.27874593647894402</v>
      </c>
      <c r="L7605" s="25">
        <f t="shared" si="1069"/>
        <v>557.49187295788806</v>
      </c>
      <c r="R7605" s="25">
        <v>7603</v>
      </c>
      <c r="S7605" s="25">
        <v>7602</v>
      </c>
      <c r="T7605" s="25">
        <f t="shared" si="1073"/>
        <v>4.7035428791755117E-3</v>
      </c>
      <c r="U7605" s="25">
        <f t="shared" si="1070"/>
        <v>4.8558603102865187E-3</v>
      </c>
      <c r="W7605" s="17">
        <f>Eingabe!H7606</f>
        <v>255</v>
      </c>
      <c r="X7605" s="17">
        <f t="shared" si="1071"/>
        <v>2.5499999999999998</v>
      </c>
      <c r="Y7605" s="17">
        <f t="shared" si="1072"/>
        <v>260</v>
      </c>
    </row>
    <row r="7606" spans="1:25" x14ac:dyDescent="0.15">
      <c r="A7606" s="82">
        <f t="shared" si="1067"/>
        <v>11</v>
      </c>
      <c r="B7606" s="46">
        <v>43782.791666648227</v>
      </c>
      <c r="C7606" s="47">
        <f>Eingabe!G7607</f>
        <v>5</v>
      </c>
      <c r="D7606" s="77">
        <v>7606</v>
      </c>
      <c r="E7606" s="47"/>
      <c r="F7606" s="25">
        <f t="shared" si="1065"/>
        <v>7.46</v>
      </c>
      <c r="G7606" s="25">
        <f>VLOOKUP(F7606,'Spezifische Werte'!$B$2:$C$4002,2,FALSE)</f>
        <v>0.33294203068553224</v>
      </c>
      <c r="H7606" s="25">
        <f t="shared" si="1068"/>
        <v>665.88406137106449</v>
      </c>
      <c r="J7606" s="25">
        <f t="shared" si="1066"/>
        <v>7.5</v>
      </c>
      <c r="K7606" s="25">
        <f>VLOOKUP(J7606,'Spezifische Werte'!$B$2:$C$4002,2,FALSE)</f>
        <v>0.33853673002168488</v>
      </c>
      <c r="L7606" s="25">
        <f t="shared" si="1069"/>
        <v>677.07346004336978</v>
      </c>
      <c r="R7606" s="25">
        <v>7604</v>
      </c>
      <c r="S7606" s="25">
        <v>7603</v>
      </c>
      <c r="T7606" s="25">
        <f t="shared" si="1073"/>
        <v>4.7035428791755117E-3</v>
      </c>
      <c r="U7606" s="25">
        <f t="shared" si="1070"/>
        <v>4.8558603102865187E-3</v>
      </c>
      <c r="W7606" s="17">
        <f>Eingabe!H7607</f>
        <v>251</v>
      </c>
      <c r="X7606" s="17">
        <f t="shared" si="1071"/>
        <v>2.5099999999999998</v>
      </c>
      <c r="Y7606" s="17">
        <f t="shared" si="1072"/>
        <v>250</v>
      </c>
    </row>
    <row r="7607" spans="1:25" x14ac:dyDescent="0.15">
      <c r="A7607" s="82">
        <f t="shared" si="1067"/>
        <v>11</v>
      </c>
      <c r="B7607" s="46">
        <v>43782.833333314891</v>
      </c>
      <c r="C7607" s="47">
        <f>Eingabe!G7608</f>
        <v>5.5</v>
      </c>
      <c r="D7607" s="77">
        <v>7607</v>
      </c>
      <c r="E7607" s="47"/>
      <c r="F7607" s="25">
        <f t="shared" si="1065"/>
        <v>8.2100000000000009</v>
      </c>
      <c r="G7607" s="25">
        <f>VLOOKUP(F7607,'Spezifische Werte'!$B$2:$C$4002,2,FALSE)</f>
        <v>0.4465432352525967</v>
      </c>
      <c r="H7607" s="25">
        <f t="shared" si="1068"/>
        <v>893.08647050519346</v>
      </c>
      <c r="J7607" s="25">
        <f t="shared" si="1066"/>
        <v>8.25</v>
      </c>
      <c r="K7607" s="25">
        <f>VLOOKUP(J7607,'Spezifische Werte'!$B$2:$C$4002,2,FALSE)</f>
        <v>0.45308958157539997</v>
      </c>
      <c r="L7607" s="25">
        <f t="shared" si="1069"/>
        <v>906.17916315079992</v>
      </c>
      <c r="R7607" s="25">
        <v>7605</v>
      </c>
      <c r="S7607" s="25">
        <v>7604</v>
      </c>
      <c r="T7607" s="25">
        <f t="shared" si="1073"/>
        <v>4.7035428791755117E-3</v>
      </c>
      <c r="U7607" s="25">
        <f t="shared" si="1070"/>
        <v>4.8558603102865187E-3</v>
      </c>
      <c r="W7607" s="17">
        <f>Eingabe!H7608</f>
        <v>263</v>
      </c>
      <c r="X7607" s="17">
        <f t="shared" si="1071"/>
        <v>2.63</v>
      </c>
      <c r="Y7607" s="17">
        <f t="shared" si="1072"/>
        <v>260</v>
      </c>
    </row>
    <row r="7608" spans="1:25" x14ac:dyDescent="0.15">
      <c r="A7608" s="82">
        <f t="shared" si="1067"/>
        <v>11</v>
      </c>
      <c r="B7608" s="46">
        <v>43782.874999981555</v>
      </c>
      <c r="C7608" s="47">
        <f>Eingabe!G7609</f>
        <v>4</v>
      </c>
      <c r="D7608" s="77">
        <v>7608</v>
      </c>
      <c r="E7608" s="47"/>
      <c r="F7608" s="25">
        <f t="shared" si="1065"/>
        <v>5.97</v>
      </c>
      <c r="G7608" s="25">
        <f>VLOOKUP(F7608,'Spezifische Werte'!$B$2:$C$4002,2,FALSE)</f>
        <v>0.1627434603343155</v>
      </c>
      <c r="H7608" s="25">
        <f t="shared" si="1068"/>
        <v>325.486920668631</v>
      </c>
      <c r="J7608" s="25">
        <f t="shared" si="1066"/>
        <v>6</v>
      </c>
      <c r="K7608" s="25">
        <f>VLOOKUP(J7608,'Spezifische Werte'!$B$2:$C$4002,2,FALSE)</f>
        <v>0.16538134424295356</v>
      </c>
      <c r="L7608" s="25">
        <f t="shared" si="1069"/>
        <v>330.76268848590712</v>
      </c>
      <c r="R7608" s="25">
        <v>7606</v>
      </c>
      <c r="S7608" s="25">
        <v>7605</v>
      </c>
      <c r="T7608" s="25">
        <f t="shared" si="1073"/>
        <v>4.7035428791755117E-3</v>
      </c>
      <c r="U7608" s="25">
        <f t="shared" si="1070"/>
        <v>4.8558603102865187E-3</v>
      </c>
      <c r="W7608" s="17">
        <f>Eingabe!H7609</f>
        <v>250</v>
      </c>
      <c r="X7608" s="17">
        <f t="shared" si="1071"/>
        <v>2.5</v>
      </c>
      <c r="Y7608" s="17">
        <f t="shared" si="1072"/>
        <v>250</v>
      </c>
    </row>
    <row r="7609" spans="1:25" x14ac:dyDescent="0.15">
      <c r="A7609" s="82">
        <f t="shared" si="1067"/>
        <v>11</v>
      </c>
      <c r="B7609" s="46">
        <v>43782.91666664822</v>
      </c>
      <c r="C7609" s="47">
        <f>Eingabe!G7610</f>
        <v>4.7</v>
      </c>
      <c r="D7609" s="77">
        <v>7609</v>
      </c>
      <c r="E7609" s="47"/>
      <c r="F7609" s="25">
        <f t="shared" si="1065"/>
        <v>7.01</v>
      </c>
      <c r="G7609" s="25">
        <f>VLOOKUP(F7609,'Spezifische Werte'!$B$2:$C$4002,2,FALSE)</f>
        <v>0.27377270492189271</v>
      </c>
      <c r="H7609" s="25">
        <f t="shared" si="1068"/>
        <v>547.54540984378536</v>
      </c>
      <c r="J7609" s="25">
        <f t="shared" si="1066"/>
        <v>7.05</v>
      </c>
      <c r="K7609" s="25">
        <f>VLOOKUP(J7609,'Spezifische Werte'!$B$2:$C$4002,2,FALSE)</f>
        <v>0.27874593647894402</v>
      </c>
      <c r="L7609" s="25">
        <f t="shared" si="1069"/>
        <v>557.49187295788806</v>
      </c>
      <c r="R7609" s="25">
        <v>7607</v>
      </c>
      <c r="S7609" s="25">
        <v>7606</v>
      </c>
      <c r="T7609" s="25">
        <f t="shared" si="1073"/>
        <v>4.7035428791755117E-3</v>
      </c>
      <c r="U7609" s="25">
        <f t="shared" si="1070"/>
        <v>4.8558603102865187E-3</v>
      </c>
      <c r="W7609" s="17">
        <f>Eingabe!H7610</f>
        <v>240</v>
      </c>
      <c r="X7609" s="17">
        <f t="shared" si="1071"/>
        <v>2.4</v>
      </c>
      <c r="Y7609" s="17">
        <f t="shared" si="1072"/>
        <v>240</v>
      </c>
    </row>
    <row r="7610" spans="1:25" x14ac:dyDescent="0.15">
      <c r="A7610" s="82">
        <f t="shared" si="1067"/>
        <v>11</v>
      </c>
      <c r="B7610" s="46">
        <v>43782.958333314884</v>
      </c>
      <c r="C7610" s="47">
        <f>Eingabe!G7611</f>
        <v>4.8</v>
      </c>
      <c r="D7610" s="77">
        <v>7610</v>
      </c>
      <c r="E7610" s="47"/>
      <c r="F7610" s="25">
        <f t="shared" si="1065"/>
        <v>7.16</v>
      </c>
      <c r="G7610" s="25">
        <f>VLOOKUP(F7610,'Spezifische Werte'!$B$2:$C$4002,2,FALSE)</f>
        <v>0.29271421469315961</v>
      </c>
      <c r="H7610" s="25">
        <f t="shared" si="1068"/>
        <v>585.42842938631918</v>
      </c>
      <c r="J7610" s="25">
        <f t="shared" si="1066"/>
        <v>7.2</v>
      </c>
      <c r="K7610" s="25">
        <f>VLOOKUP(J7610,'Spezifische Werte'!$B$2:$C$4002,2,FALSE)</f>
        <v>0.29789883692567737</v>
      </c>
      <c r="L7610" s="25">
        <f t="shared" si="1069"/>
        <v>595.79767385135472</v>
      </c>
      <c r="R7610" s="25">
        <v>7608</v>
      </c>
      <c r="S7610" s="25">
        <v>7607</v>
      </c>
      <c r="T7610" s="25">
        <f t="shared" si="1073"/>
        <v>4.7035428791755117E-3</v>
      </c>
      <c r="U7610" s="25">
        <f t="shared" si="1070"/>
        <v>4.8558603102865187E-3</v>
      </c>
      <c r="W7610" s="17">
        <f>Eingabe!H7611</f>
        <v>255</v>
      </c>
      <c r="X7610" s="17">
        <f t="shared" si="1071"/>
        <v>2.5499999999999998</v>
      </c>
      <c r="Y7610" s="17">
        <f t="shared" si="1072"/>
        <v>260</v>
      </c>
    </row>
    <row r="7611" spans="1:25" x14ac:dyDescent="0.15">
      <c r="A7611" s="82">
        <f t="shared" si="1067"/>
        <v>11</v>
      </c>
      <c r="B7611" s="46">
        <v>43782.999999981548</v>
      </c>
      <c r="C7611" s="47">
        <f>Eingabe!G7612</f>
        <v>5.2</v>
      </c>
      <c r="D7611" s="77">
        <v>7611</v>
      </c>
      <c r="E7611" s="47"/>
      <c r="F7611" s="25">
        <f t="shared" si="1065"/>
        <v>7.76</v>
      </c>
      <c r="G7611" s="25">
        <f>VLOOKUP(F7611,'Spezifische Werte'!$B$2:$C$4002,2,FALSE)</f>
        <v>0.37619660828942059</v>
      </c>
      <c r="H7611" s="25">
        <f t="shared" si="1068"/>
        <v>752.39321657884113</v>
      </c>
      <c r="J7611" s="25">
        <f t="shared" si="1066"/>
        <v>7.8</v>
      </c>
      <c r="K7611" s="25">
        <f>VLOOKUP(J7611,'Spezifische Werte'!$B$2:$C$4002,2,FALSE)</f>
        <v>0.3821877888895947</v>
      </c>
      <c r="L7611" s="25">
        <f t="shared" si="1069"/>
        <v>764.37557777918937</v>
      </c>
      <c r="R7611" s="25">
        <v>7609</v>
      </c>
      <c r="S7611" s="25">
        <v>7608</v>
      </c>
      <c r="T7611" s="25">
        <f t="shared" si="1073"/>
        <v>4.7035428791755117E-3</v>
      </c>
      <c r="U7611" s="25">
        <f t="shared" si="1070"/>
        <v>4.8558603102865187E-3</v>
      </c>
      <c r="W7611" s="17">
        <f>Eingabe!H7612</f>
        <v>257</v>
      </c>
      <c r="X7611" s="17">
        <f t="shared" si="1071"/>
        <v>2.57</v>
      </c>
      <c r="Y7611" s="17">
        <f t="shared" si="1072"/>
        <v>260</v>
      </c>
    </row>
    <row r="7612" spans="1:25" x14ac:dyDescent="0.15">
      <c r="A7612" s="82">
        <f t="shared" si="1067"/>
        <v>11</v>
      </c>
      <c r="B7612" s="46">
        <v>43783.041666648212</v>
      </c>
      <c r="C7612" s="47">
        <f>Eingabe!G7613</f>
        <v>4.5999999999999996</v>
      </c>
      <c r="D7612" s="77">
        <v>7612</v>
      </c>
      <c r="E7612" s="47"/>
      <c r="F7612" s="25">
        <f t="shared" si="1065"/>
        <v>6.86</v>
      </c>
      <c r="G7612" s="25">
        <f>VLOOKUP(F7612,'Spezifische Werte'!$B$2:$C$4002,2,FALSE)</f>
        <v>0.25562320201003652</v>
      </c>
      <c r="H7612" s="25">
        <f t="shared" si="1068"/>
        <v>511.24640402007304</v>
      </c>
      <c r="J7612" s="25">
        <f t="shared" si="1066"/>
        <v>6.9</v>
      </c>
      <c r="K7612" s="25">
        <f>VLOOKUP(J7612,'Spezifische Werte'!$B$2:$C$4002,2,FALSE)</f>
        <v>0.26038765048417867</v>
      </c>
      <c r="L7612" s="25">
        <f t="shared" si="1069"/>
        <v>520.77530096835733</v>
      </c>
      <c r="R7612" s="25">
        <v>7610</v>
      </c>
      <c r="S7612" s="25">
        <v>7609</v>
      </c>
      <c r="T7612" s="25">
        <f t="shared" si="1073"/>
        <v>4.7035428791755117E-3</v>
      </c>
      <c r="U7612" s="25">
        <f t="shared" si="1070"/>
        <v>4.8558603102865187E-3</v>
      </c>
      <c r="W7612" s="17">
        <f>Eingabe!H7613</f>
        <v>247</v>
      </c>
      <c r="X7612" s="17">
        <f t="shared" si="1071"/>
        <v>2.4700000000000002</v>
      </c>
      <c r="Y7612" s="17">
        <f t="shared" si="1072"/>
        <v>250</v>
      </c>
    </row>
    <row r="7613" spans="1:25" x14ac:dyDescent="0.15">
      <c r="A7613" s="82">
        <f t="shared" si="1067"/>
        <v>11</v>
      </c>
      <c r="B7613" s="46">
        <v>43783.083333314877</v>
      </c>
      <c r="C7613" s="47">
        <f>Eingabe!G7614</f>
        <v>4.4000000000000004</v>
      </c>
      <c r="D7613" s="77">
        <v>7613</v>
      </c>
      <c r="E7613" s="47"/>
      <c r="F7613" s="25">
        <f t="shared" si="1065"/>
        <v>6.56</v>
      </c>
      <c r="G7613" s="25">
        <f>VLOOKUP(F7613,'Spezifische Werte'!$B$2:$C$4002,2,FALSE)</f>
        <v>0.2214941246302857</v>
      </c>
      <c r="H7613" s="25">
        <f t="shared" si="1068"/>
        <v>442.98824926057142</v>
      </c>
      <c r="J7613" s="25">
        <f t="shared" si="1066"/>
        <v>6.6</v>
      </c>
      <c r="K7613" s="25">
        <f>VLOOKUP(J7613,'Spezifische Werte'!$B$2:$C$4002,2,FALSE)</f>
        <v>0.22589088814664299</v>
      </c>
      <c r="L7613" s="25">
        <f t="shared" si="1069"/>
        <v>451.78177629328599</v>
      </c>
      <c r="R7613" s="25">
        <v>7611</v>
      </c>
      <c r="S7613" s="25">
        <v>7610</v>
      </c>
      <c r="T7613" s="25">
        <f t="shared" si="1073"/>
        <v>4.7035428791755117E-3</v>
      </c>
      <c r="U7613" s="25">
        <f t="shared" si="1070"/>
        <v>4.8558603102865187E-3</v>
      </c>
      <c r="W7613" s="17">
        <f>Eingabe!H7614</f>
        <v>278</v>
      </c>
      <c r="X7613" s="17">
        <f t="shared" si="1071"/>
        <v>2.78</v>
      </c>
      <c r="Y7613" s="17">
        <f t="shared" si="1072"/>
        <v>280</v>
      </c>
    </row>
    <row r="7614" spans="1:25" x14ac:dyDescent="0.15">
      <c r="A7614" s="82">
        <f t="shared" si="1067"/>
        <v>11</v>
      </c>
      <c r="B7614" s="46">
        <v>43783.124999981541</v>
      </c>
      <c r="C7614" s="47">
        <f>Eingabe!G7615</f>
        <v>4.5</v>
      </c>
      <c r="D7614" s="77">
        <v>7614</v>
      </c>
      <c r="E7614" s="47"/>
      <c r="F7614" s="25">
        <f t="shared" si="1065"/>
        <v>6.71</v>
      </c>
      <c r="G7614" s="25">
        <f>VLOOKUP(F7614,'Spezifische Werte'!$B$2:$C$4002,2,FALSE)</f>
        <v>0.23821819652236836</v>
      </c>
      <c r="H7614" s="25">
        <f t="shared" si="1068"/>
        <v>476.43639304473675</v>
      </c>
      <c r="J7614" s="25">
        <f t="shared" si="1066"/>
        <v>6.75</v>
      </c>
      <c r="K7614" s="25">
        <f>VLOOKUP(J7614,'Spezifische Werte'!$B$2:$C$4002,2,FALSE)</f>
        <v>0.24279032681735657</v>
      </c>
      <c r="L7614" s="25">
        <f t="shared" si="1069"/>
        <v>485.58065363471314</v>
      </c>
      <c r="R7614" s="25">
        <v>7612</v>
      </c>
      <c r="S7614" s="25">
        <v>7611</v>
      </c>
      <c r="T7614" s="25">
        <f t="shared" si="1073"/>
        <v>4.7035428791755117E-3</v>
      </c>
      <c r="U7614" s="25">
        <f t="shared" si="1070"/>
        <v>4.8558603102865187E-3</v>
      </c>
      <c r="W7614" s="17">
        <f>Eingabe!H7615</f>
        <v>269</v>
      </c>
      <c r="X7614" s="17">
        <f t="shared" si="1071"/>
        <v>2.69</v>
      </c>
      <c r="Y7614" s="17">
        <f t="shared" si="1072"/>
        <v>270</v>
      </c>
    </row>
    <row r="7615" spans="1:25" x14ac:dyDescent="0.15">
      <c r="A7615" s="82">
        <f t="shared" si="1067"/>
        <v>11</v>
      </c>
      <c r="B7615" s="46">
        <v>43783.166666648205</v>
      </c>
      <c r="C7615" s="47">
        <f>Eingabe!G7616</f>
        <v>4.2</v>
      </c>
      <c r="D7615" s="77">
        <v>7615</v>
      </c>
      <c r="E7615" s="47"/>
      <c r="F7615" s="25">
        <f t="shared" si="1065"/>
        <v>6.27</v>
      </c>
      <c r="G7615" s="25">
        <f>VLOOKUP(F7615,'Spezifische Werte'!$B$2:$C$4002,2,FALSE)</f>
        <v>0.19098980973438914</v>
      </c>
      <c r="H7615" s="25">
        <f t="shared" si="1068"/>
        <v>381.97961946877831</v>
      </c>
      <c r="J7615" s="25">
        <f t="shared" si="1066"/>
        <v>6.3</v>
      </c>
      <c r="K7615" s="25">
        <f>VLOOKUP(J7615,'Spezifische Werte'!$B$2:$C$4002,2,FALSE)</f>
        <v>0.19401976060055698</v>
      </c>
      <c r="L7615" s="25">
        <f t="shared" si="1069"/>
        <v>388.03952120111398</v>
      </c>
      <c r="R7615" s="25">
        <v>7613</v>
      </c>
      <c r="S7615" s="25">
        <v>7612</v>
      </c>
      <c r="T7615" s="25">
        <f t="shared" si="1073"/>
        <v>4.7035428791755117E-3</v>
      </c>
      <c r="U7615" s="25">
        <f t="shared" si="1070"/>
        <v>4.8558603102865187E-3</v>
      </c>
      <c r="W7615" s="17">
        <f>Eingabe!H7616</f>
        <v>238</v>
      </c>
      <c r="X7615" s="17">
        <f t="shared" si="1071"/>
        <v>2.38</v>
      </c>
      <c r="Y7615" s="17">
        <f t="shared" si="1072"/>
        <v>240</v>
      </c>
    </row>
    <row r="7616" spans="1:25" x14ac:dyDescent="0.15">
      <c r="A7616" s="82">
        <f t="shared" si="1067"/>
        <v>11</v>
      </c>
      <c r="B7616" s="46">
        <v>43783.208333314869</v>
      </c>
      <c r="C7616" s="47">
        <f>Eingabe!G7617</f>
        <v>4.4000000000000004</v>
      </c>
      <c r="D7616" s="77">
        <v>7616</v>
      </c>
      <c r="E7616" s="47"/>
      <c r="F7616" s="25">
        <f t="shared" si="1065"/>
        <v>6.56</v>
      </c>
      <c r="G7616" s="25">
        <f>VLOOKUP(F7616,'Spezifische Werte'!$B$2:$C$4002,2,FALSE)</f>
        <v>0.2214941246302857</v>
      </c>
      <c r="H7616" s="25">
        <f t="shared" si="1068"/>
        <v>442.98824926057142</v>
      </c>
      <c r="J7616" s="25">
        <f t="shared" si="1066"/>
        <v>6.6</v>
      </c>
      <c r="K7616" s="25">
        <f>VLOOKUP(J7616,'Spezifische Werte'!$B$2:$C$4002,2,FALSE)</f>
        <v>0.22589088814664299</v>
      </c>
      <c r="L7616" s="25">
        <f t="shared" si="1069"/>
        <v>451.78177629328599</v>
      </c>
      <c r="R7616" s="25">
        <v>7614</v>
      </c>
      <c r="S7616" s="25">
        <v>7613</v>
      </c>
      <c r="T7616" s="25">
        <f t="shared" si="1073"/>
        <v>4.7035428791755117E-3</v>
      </c>
      <c r="U7616" s="25">
        <f t="shared" si="1070"/>
        <v>4.8558603102865187E-3</v>
      </c>
      <c r="W7616" s="17">
        <f>Eingabe!H7617</f>
        <v>258</v>
      </c>
      <c r="X7616" s="17">
        <f t="shared" si="1071"/>
        <v>2.58</v>
      </c>
      <c r="Y7616" s="17">
        <f t="shared" si="1072"/>
        <v>260</v>
      </c>
    </row>
    <row r="7617" spans="1:25" x14ac:dyDescent="0.15">
      <c r="A7617" s="82">
        <f t="shared" si="1067"/>
        <v>11</v>
      </c>
      <c r="B7617" s="46">
        <v>43783.249999981534</v>
      </c>
      <c r="C7617" s="47">
        <f>Eingabe!G7618</f>
        <v>5.9</v>
      </c>
      <c r="D7617" s="77">
        <v>7617</v>
      </c>
      <c r="E7617" s="47"/>
      <c r="F7617" s="25">
        <f t="shared" si="1065"/>
        <v>8.8000000000000007</v>
      </c>
      <c r="G7617" s="25">
        <f>VLOOKUP(F7617,'Spezifische Werte'!$B$2:$C$4002,2,FALSE)</f>
        <v>0.54660374975483961</v>
      </c>
      <c r="H7617" s="25">
        <f t="shared" si="1068"/>
        <v>1093.2074995096791</v>
      </c>
      <c r="J7617" s="25">
        <f t="shared" si="1066"/>
        <v>8.85</v>
      </c>
      <c r="K7617" s="25">
        <f>VLOOKUP(J7617,'Spezifische Werte'!$B$2:$C$4002,2,FALSE)</f>
        <v>0.55531067469875062</v>
      </c>
      <c r="L7617" s="25">
        <f t="shared" si="1069"/>
        <v>1110.6213493975013</v>
      </c>
      <c r="R7617" s="25">
        <v>7615</v>
      </c>
      <c r="S7617" s="25">
        <v>7614</v>
      </c>
      <c r="T7617" s="25">
        <f t="shared" si="1073"/>
        <v>4.7035428791755117E-3</v>
      </c>
      <c r="U7617" s="25">
        <f t="shared" si="1070"/>
        <v>4.8558603102865187E-3</v>
      </c>
      <c r="W7617" s="17">
        <f>Eingabe!H7618</f>
        <v>259</v>
      </c>
      <c r="X7617" s="17">
        <f t="shared" si="1071"/>
        <v>2.59</v>
      </c>
      <c r="Y7617" s="17">
        <f t="shared" si="1072"/>
        <v>260</v>
      </c>
    </row>
    <row r="7618" spans="1:25" x14ac:dyDescent="0.15">
      <c r="A7618" s="82">
        <f t="shared" si="1067"/>
        <v>11</v>
      </c>
      <c r="B7618" s="46">
        <v>43783.291666648198</v>
      </c>
      <c r="C7618" s="47">
        <f>Eingabe!G7619</f>
        <v>4.5999999999999996</v>
      </c>
      <c r="D7618" s="77">
        <v>7618</v>
      </c>
      <c r="E7618" s="47"/>
      <c r="F7618" s="25">
        <f t="shared" si="1065"/>
        <v>6.86</v>
      </c>
      <c r="G7618" s="25">
        <f>VLOOKUP(F7618,'Spezifische Werte'!$B$2:$C$4002,2,FALSE)</f>
        <v>0.25562320201003652</v>
      </c>
      <c r="H7618" s="25">
        <f t="shared" si="1068"/>
        <v>511.24640402007304</v>
      </c>
      <c r="J7618" s="25">
        <f t="shared" si="1066"/>
        <v>6.9</v>
      </c>
      <c r="K7618" s="25">
        <f>VLOOKUP(J7618,'Spezifische Werte'!$B$2:$C$4002,2,FALSE)</f>
        <v>0.26038765048417867</v>
      </c>
      <c r="L7618" s="25">
        <f t="shared" si="1069"/>
        <v>520.77530096835733</v>
      </c>
      <c r="R7618" s="25">
        <v>7616</v>
      </c>
      <c r="S7618" s="25">
        <v>7615</v>
      </c>
      <c r="T7618" s="25">
        <f t="shared" si="1073"/>
        <v>4.7035428791755117E-3</v>
      </c>
      <c r="U7618" s="25">
        <f t="shared" si="1070"/>
        <v>4.8558603102865187E-3</v>
      </c>
      <c r="W7618" s="17">
        <f>Eingabe!H7619</f>
        <v>238</v>
      </c>
      <c r="X7618" s="17">
        <f t="shared" si="1071"/>
        <v>2.38</v>
      </c>
      <c r="Y7618" s="17">
        <f t="shared" si="1072"/>
        <v>240</v>
      </c>
    </row>
    <row r="7619" spans="1:25" x14ac:dyDescent="0.15">
      <c r="A7619" s="82">
        <f t="shared" si="1067"/>
        <v>11</v>
      </c>
      <c r="B7619" s="46">
        <v>43783.333333314862</v>
      </c>
      <c r="C7619" s="47">
        <f>Eingabe!G7620</f>
        <v>5.7</v>
      </c>
      <c r="D7619" s="77">
        <v>7619</v>
      </c>
      <c r="E7619" s="47"/>
      <c r="F7619" s="25">
        <f t="shared" ref="F7619:F7682" si="1074">ROUND(C7619*($O$4/$O$5)^$O$7,2)</f>
        <v>8.5</v>
      </c>
      <c r="G7619" s="25">
        <f>VLOOKUP(F7619,'Spezifische Werte'!$B$2:$C$4002,2,FALSE)</f>
        <v>0.49489541709216678</v>
      </c>
      <c r="H7619" s="25">
        <f t="shared" si="1068"/>
        <v>989.79083418433356</v>
      </c>
      <c r="J7619" s="25">
        <f t="shared" ref="J7619:J7682" si="1075">ROUND(C7619*(LN($O$4/$O$8)/LN($O$5/$O$8)),2)</f>
        <v>8.5500000000000007</v>
      </c>
      <c r="K7619" s="25">
        <f>VLOOKUP(J7619,'Spezifische Werte'!$B$2:$C$4002,2,FALSE)</f>
        <v>0.50342054722621021</v>
      </c>
      <c r="L7619" s="25">
        <f t="shared" si="1069"/>
        <v>1006.8410944524204</v>
      </c>
      <c r="R7619" s="25">
        <v>7617</v>
      </c>
      <c r="S7619" s="25">
        <v>7616</v>
      </c>
      <c r="T7619" s="25">
        <f t="shared" si="1073"/>
        <v>4.7035428791755117E-3</v>
      </c>
      <c r="U7619" s="25">
        <f t="shared" si="1070"/>
        <v>4.8558603102865187E-3</v>
      </c>
      <c r="W7619" s="17">
        <f>Eingabe!H7620</f>
        <v>260</v>
      </c>
      <c r="X7619" s="17">
        <f t="shared" si="1071"/>
        <v>2.6</v>
      </c>
      <c r="Y7619" s="17">
        <f t="shared" si="1072"/>
        <v>260</v>
      </c>
    </row>
    <row r="7620" spans="1:25" x14ac:dyDescent="0.15">
      <c r="A7620" s="82">
        <f t="shared" ref="A7620:A7683" si="1076">MONTH(B7620)</f>
        <v>11</v>
      </c>
      <c r="B7620" s="46">
        <v>43783.374999981526</v>
      </c>
      <c r="C7620" s="47">
        <f>Eingabe!G7621</f>
        <v>5.6</v>
      </c>
      <c r="D7620" s="77">
        <v>7620</v>
      </c>
      <c r="E7620" s="47"/>
      <c r="F7620" s="25">
        <f t="shared" si="1074"/>
        <v>8.35</v>
      </c>
      <c r="G7620" s="25">
        <f>VLOOKUP(F7620,'Spezifische Werte'!$B$2:$C$4002,2,FALSE)</f>
        <v>0.46963573954984494</v>
      </c>
      <c r="H7620" s="25">
        <f t="shared" ref="H7620:H7683" si="1077">G7620*$O$9*1000</f>
        <v>939.27147909968994</v>
      </c>
      <c r="J7620" s="25">
        <f t="shared" si="1075"/>
        <v>8.4</v>
      </c>
      <c r="K7620" s="25">
        <f>VLOOKUP(J7620,'Spezifische Werte'!$B$2:$C$4002,2,FALSE)</f>
        <v>0.47799983664408341</v>
      </c>
      <c r="L7620" s="25">
        <f t="shared" ref="L7620:L7683" si="1078">K7620*$O$9*1000</f>
        <v>955.99967328816683</v>
      </c>
      <c r="R7620" s="25">
        <v>7618</v>
      </c>
      <c r="S7620" s="25">
        <v>7617</v>
      </c>
      <c r="T7620" s="25">
        <f t="shared" si="1073"/>
        <v>4.7035428791755117E-3</v>
      </c>
      <c r="U7620" s="25">
        <f t="shared" ref="U7620:U7683" si="1079">LARGE($L$3:$L$8762,R7620)/1000</f>
        <v>4.8558603102865187E-3</v>
      </c>
      <c r="W7620" s="17">
        <f>Eingabe!H7621</f>
        <v>229</v>
      </c>
      <c r="X7620" s="17">
        <f t="shared" ref="X7620:X7683" si="1080">W7620/100</f>
        <v>2.29</v>
      </c>
      <c r="Y7620" s="17">
        <f t="shared" ref="Y7620:Y7683" si="1081">ROUND(X7620,1)*100</f>
        <v>229.99999999999997</v>
      </c>
    </row>
    <row r="7621" spans="1:25" x14ac:dyDescent="0.15">
      <c r="A7621" s="82">
        <f t="shared" si="1076"/>
        <v>11</v>
      </c>
      <c r="B7621" s="46">
        <v>43783.416666648191</v>
      </c>
      <c r="C7621" s="47">
        <f>Eingabe!G7622</f>
        <v>6</v>
      </c>
      <c r="D7621" s="77">
        <v>7621</v>
      </c>
      <c r="E7621" s="47"/>
      <c r="F7621" s="25">
        <f t="shared" si="1074"/>
        <v>8.9499999999999993</v>
      </c>
      <c r="G7621" s="25">
        <f>VLOOKUP(F7621,'Spezifische Werte'!$B$2:$C$4002,2,FALSE)</f>
        <v>0.57274769367218936</v>
      </c>
      <c r="H7621" s="25">
        <f t="shared" si="1077"/>
        <v>1145.4953873443787</v>
      </c>
      <c r="J7621" s="25">
        <f t="shared" si="1075"/>
        <v>9</v>
      </c>
      <c r="K7621" s="25">
        <f>VLOOKUP(J7621,'Spezifische Werte'!$B$2:$C$4002,2,FALSE)</f>
        <v>0.58146600886357502</v>
      </c>
      <c r="L7621" s="25">
        <f t="shared" si="1078"/>
        <v>1162.93201772715</v>
      </c>
      <c r="R7621" s="25">
        <v>7619</v>
      </c>
      <c r="S7621" s="25">
        <v>7618</v>
      </c>
      <c r="T7621" s="25">
        <f t="shared" si="1073"/>
        <v>4.7035428791755117E-3</v>
      </c>
      <c r="U7621" s="25">
        <f t="shared" si="1079"/>
        <v>4.8558603102865187E-3</v>
      </c>
      <c r="W7621" s="17">
        <f>Eingabe!H7622</f>
        <v>249</v>
      </c>
      <c r="X7621" s="17">
        <f t="shared" si="1080"/>
        <v>2.4900000000000002</v>
      </c>
      <c r="Y7621" s="17">
        <f t="shared" si="1081"/>
        <v>250</v>
      </c>
    </row>
    <row r="7622" spans="1:25" x14ac:dyDescent="0.15">
      <c r="A7622" s="82">
        <f t="shared" si="1076"/>
        <v>11</v>
      </c>
      <c r="B7622" s="46">
        <v>43783.458333314855</v>
      </c>
      <c r="C7622" s="47">
        <f>Eingabe!G7623</f>
        <v>6.1</v>
      </c>
      <c r="D7622" s="77">
        <v>7622</v>
      </c>
      <c r="E7622" s="47"/>
      <c r="F7622" s="25">
        <f t="shared" si="1074"/>
        <v>9.1</v>
      </c>
      <c r="G7622" s="25">
        <f>VLOOKUP(F7622,'Spezifische Werte'!$B$2:$C$4002,2,FALSE)</f>
        <v>0.59886663276505681</v>
      </c>
      <c r="H7622" s="25">
        <f t="shared" si="1077"/>
        <v>1197.7332655301136</v>
      </c>
      <c r="J7622" s="25">
        <f t="shared" si="1075"/>
        <v>9.15</v>
      </c>
      <c r="K7622" s="25">
        <f>VLOOKUP(J7622,'Spezifische Werte'!$B$2:$C$4002,2,FALSE)</f>
        <v>0.60752867779351938</v>
      </c>
      <c r="L7622" s="25">
        <f t="shared" si="1078"/>
        <v>1215.0573555870387</v>
      </c>
      <c r="R7622" s="25">
        <v>7620</v>
      </c>
      <c r="S7622" s="25">
        <v>7619</v>
      </c>
      <c r="T7622" s="25">
        <f t="shared" ref="T7622:T7685" si="1082">LARGE($H$3:$H$8762,R7622)/1000</f>
        <v>4.7035428791755117E-3</v>
      </c>
      <c r="U7622" s="25">
        <f t="shared" si="1079"/>
        <v>4.8558603102865187E-3</v>
      </c>
      <c r="W7622" s="17">
        <f>Eingabe!H7623</f>
        <v>279</v>
      </c>
      <c r="X7622" s="17">
        <f t="shared" si="1080"/>
        <v>2.79</v>
      </c>
      <c r="Y7622" s="17">
        <f t="shared" si="1081"/>
        <v>280</v>
      </c>
    </row>
    <row r="7623" spans="1:25" x14ac:dyDescent="0.15">
      <c r="A7623" s="82">
        <f t="shared" si="1076"/>
        <v>11</v>
      </c>
      <c r="B7623" s="46">
        <v>43783.499999981519</v>
      </c>
      <c r="C7623" s="47">
        <f>Eingabe!G7624</f>
        <v>7</v>
      </c>
      <c r="D7623" s="77">
        <v>7623</v>
      </c>
      <c r="E7623" s="47"/>
      <c r="F7623" s="25">
        <f t="shared" si="1074"/>
        <v>10.44</v>
      </c>
      <c r="G7623" s="25">
        <f>VLOOKUP(F7623,'Spezifische Werte'!$B$2:$C$4002,2,FALSE)</f>
        <v>0.79583970836381801</v>
      </c>
      <c r="H7623" s="25">
        <f t="shared" si="1077"/>
        <v>1591.679416727636</v>
      </c>
      <c r="J7623" s="25">
        <f t="shared" si="1075"/>
        <v>10.5</v>
      </c>
      <c r="K7623" s="25">
        <f>VLOOKUP(J7623,'Spezifische Werte'!$B$2:$C$4002,2,FALSE)</f>
        <v>0.80244982214145155</v>
      </c>
      <c r="L7623" s="25">
        <f t="shared" si="1078"/>
        <v>1604.8996442829032</v>
      </c>
      <c r="R7623" s="25">
        <v>7621</v>
      </c>
      <c r="S7623" s="25">
        <v>7620</v>
      </c>
      <c r="T7623" s="25">
        <f t="shared" si="1082"/>
        <v>4.7035428791755117E-3</v>
      </c>
      <c r="U7623" s="25">
        <f t="shared" si="1079"/>
        <v>4.8558603102865187E-3</v>
      </c>
      <c r="W7623" s="17">
        <f>Eingabe!H7624</f>
        <v>280</v>
      </c>
      <c r="X7623" s="17">
        <f t="shared" si="1080"/>
        <v>2.8</v>
      </c>
      <c r="Y7623" s="17">
        <f t="shared" si="1081"/>
        <v>280</v>
      </c>
    </row>
    <row r="7624" spans="1:25" x14ac:dyDescent="0.15">
      <c r="A7624" s="82">
        <f t="shared" si="1076"/>
        <v>11</v>
      </c>
      <c r="B7624" s="46">
        <v>43783.541666648183</v>
      </c>
      <c r="C7624" s="47">
        <f>Eingabe!G7625</f>
        <v>5.5</v>
      </c>
      <c r="D7624" s="77">
        <v>7624</v>
      </c>
      <c r="E7624" s="47"/>
      <c r="F7624" s="25">
        <f t="shared" si="1074"/>
        <v>8.2100000000000009</v>
      </c>
      <c r="G7624" s="25">
        <f>VLOOKUP(F7624,'Spezifische Werte'!$B$2:$C$4002,2,FALSE)</f>
        <v>0.4465432352525967</v>
      </c>
      <c r="H7624" s="25">
        <f t="shared" si="1077"/>
        <v>893.08647050519346</v>
      </c>
      <c r="J7624" s="25">
        <f t="shared" si="1075"/>
        <v>8.25</v>
      </c>
      <c r="K7624" s="25">
        <f>VLOOKUP(J7624,'Spezifische Werte'!$B$2:$C$4002,2,FALSE)</f>
        <v>0.45308958157539997</v>
      </c>
      <c r="L7624" s="25">
        <f t="shared" si="1078"/>
        <v>906.17916315079992</v>
      </c>
      <c r="R7624" s="25">
        <v>7622</v>
      </c>
      <c r="S7624" s="25">
        <v>7621</v>
      </c>
      <c r="T7624" s="25">
        <f t="shared" si="1082"/>
        <v>4.7035428791755117E-3</v>
      </c>
      <c r="U7624" s="25">
        <f t="shared" si="1079"/>
        <v>4.8558603102865187E-3</v>
      </c>
      <c r="W7624" s="17">
        <f>Eingabe!H7625</f>
        <v>299</v>
      </c>
      <c r="X7624" s="17">
        <f t="shared" si="1080"/>
        <v>2.99</v>
      </c>
      <c r="Y7624" s="17">
        <f t="shared" si="1081"/>
        <v>300</v>
      </c>
    </row>
    <row r="7625" spans="1:25" x14ac:dyDescent="0.15">
      <c r="A7625" s="82">
        <f t="shared" si="1076"/>
        <v>11</v>
      </c>
      <c r="B7625" s="46">
        <v>43783.583333314848</v>
      </c>
      <c r="C7625" s="47">
        <f>Eingabe!G7626</f>
        <v>5.5</v>
      </c>
      <c r="D7625" s="77">
        <v>7625</v>
      </c>
      <c r="E7625" s="47"/>
      <c r="F7625" s="25">
        <f t="shared" si="1074"/>
        <v>8.2100000000000009</v>
      </c>
      <c r="G7625" s="25">
        <f>VLOOKUP(F7625,'Spezifische Werte'!$B$2:$C$4002,2,FALSE)</f>
        <v>0.4465432352525967</v>
      </c>
      <c r="H7625" s="25">
        <f t="shared" si="1077"/>
        <v>893.08647050519346</v>
      </c>
      <c r="J7625" s="25">
        <f t="shared" si="1075"/>
        <v>8.25</v>
      </c>
      <c r="K7625" s="25">
        <f>VLOOKUP(J7625,'Spezifische Werte'!$B$2:$C$4002,2,FALSE)</f>
        <v>0.45308958157539997</v>
      </c>
      <c r="L7625" s="25">
        <f t="shared" si="1078"/>
        <v>906.17916315079992</v>
      </c>
      <c r="R7625" s="25">
        <v>7623</v>
      </c>
      <c r="S7625" s="25">
        <v>7622</v>
      </c>
      <c r="T7625" s="25">
        <f t="shared" si="1082"/>
        <v>4.7035428791755117E-3</v>
      </c>
      <c r="U7625" s="25">
        <f t="shared" si="1079"/>
        <v>4.8558603102865187E-3</v>
      </c>
      <c r="W7625" s="17">
        <f>Eingabe!H7626</f>
        <v>287</v>
      </c>
      <c r="X7625" s="17">
        <f t="shared" si="1080"/>
        <v>2.87</v>
      </c>
      <c r="Y7625" s="17">
        <f t="shared" si="1081"/>
        <v>290</v>
      </c>
    </row>
    <row r="7626" spans="1:25" x14ac:dyDescent="0.15">
      <c r="A7626" s="82">
        <f t="shared" si="1076"/>
        <v>11</v>
      </c>
      <c r="B7626" s="46">
        <v>43783.624999981512</v>
      </c>
      <c r="C7626" s="47">
        <f>Eingabe!G7627</f>
        <v>5.9</v>
      </c>
      <c r="D7626" s="77">
        <v>7626</v>
      </c>
      <c r="E7626" s="47"/>
      <c r="F7626" s="25">
        <f t="shared" si="1074"/>
        <v>8.8000000000000007</v>
      </c>
      <c r="G7626" s="25">
        <f>VLOOKUP(F7626,'Spezifische Werte'!$B$2:$C$4002,2,FALSE)</f>
        <v>0.54660374975483961</v>
      </c>
      <c r="H7626" s="25">
        <f t="shared" si="1077"/>
        <v>1093.2074995096791</v>
      </c>
      <c r="J7626" s="25">
        <f t="shared" si="1075"/>
        <v>8.85</v>
      </c>
      <c r="K7626" s="25">
        <f>VLOOKUP(J7626,'Spezifische Werte'!$B$2:$C$4002,2,FALSE)</f>
        <v>0.55531067469875062</v>
      </c>
      <c r="L7626" s="25">
        <f t="shared" si="1078"/>
        <v>1110.6213493975013</v>
      </c>
      <c r="R7626" s="25">
        <v>7624</v>
      </c>
      <c r="S7626" s="25">
        <v>7623</v>
      </c>
      <c r="T7626" s="25">
        <f t="shared" si="1082"/>
        <v>4.7035428791755117E-3</v>
      </c>
      <c r="U7626" s="25">
        <f t="shared" si="1079"/>
        <v>4.8558603102865187E-3</v>
      </c>
      <c r="W7626" s="17">
        <f>Eingabe!H7627</f>
        <v>269</v>
      </c>
      <c r="X7626" s="17">
        <f t="shared" si="1080"/>
        <v>2.69</v>
      </c>
      <c r="Y7626" s="17">
        <f t="shared" si="1081"/>
        <v>270</v>
      </c>
    </row>
    <row r="7627" spans="1:25" x14ac:dyDescent="0.15">
      <c r="A7627" s="82">
        <f t="shared" si="1076"/>
        <v>11</v>
      </c>
      <c r="B7627" s="46">
        <v>43783.666666648176</v>
      </c>
      <c r="C7627" s="47">
        <f>Eingabe!G7628</f>
        <v>3.8</v>
      </c>
      <c r="D7627" s="77">
        <v>7627</v>
      </c>
      <c r="E7627" s="47"/>
      <c r="F7627" s="25">
        <f t="shared" si="1074"/>
        <v>5.67</v>
      </c>
      <c r="G7627" s="25">
        <f>VLOOKUP(F7627,'Spezifische Werte'!$B$2:$C$4002,2,FALSE)</f>
        <v>0.13840049448137109</v>
      </c>
      <c r="H7627" s="25">
        <f t="shared" si="1077"/>
        <v>276.80098896274217</v>
      </c>
      <c r="J7627" s="25">
        <f t="shared" si="1075"/>
        <v>5.7</v>
      </c>
      <c r="K7627" s="25">
        <f>VLOOKUP(J7627,'Spezifische Werte'!$B$2:$C$4002,2,FALSE)</f>
        <v>0.14069825500153915</v>
      </c>
      <c r="L7627" s="25">
        <f t="shared" si="1078"/>
        <v>281.39651000307828</v>
      </c>
      <c r="R7627" s="25">
        <v>7625</v>
      </c>
      <c r="S7627" s="25">
        <v>7624</v>
      </c>
      <c r="T7627" s="25">
        <f t="shared" si="1082"/>
        <v>4.7035428791755117E-3</v>
      </c>
      <c r="U7627" s="25">
        <f t="shared" si="1079"/>
        <v>4.8558603102865187E-3</v>
      </c>
      <c r="W7627" s="17">
        <f>Eingabe!H7628</f>
        <v>269</v>
      </c>
      <c r="X7627" s="17">
        <f t="shared" si="1080"/>
        <v>2.69</v>
      </c>
      <c r="Y7627" s="17">
        <f t="shared" si="1081"/>
        <v>270</v>
      </c>
    </row>
    <row r="7628" spans="1:25" x14ac:dyDescent="0.15">
      <c r="A7628" s="82">
        <f t="shared" si="1076"/>
        <v>11</v>
      </c>
      <c r="B7628" s="46">
        <v>43783.70833331484</v>
      </c>
      <c r="C7628" s="47">
        <f>Eingabe!G7629</f>
        <v>4.7</v>
      </c>
      <c r="D7628" s="77">
        <v>7628</v>
      </c>
      <c r="E7628" s="47"/>
      <c r="F7628" s="25">
        <f t="shared" si="1074"/>
        <v>7.01</v>
      </c>
      <c r="G7628" s="25">
        <f>VLOOKUP(F7628,'Spezifische Werte'!$B$2:$C$4002,2,FALSE)</f>
        <v>0.27377270492189271</v>
      </c>
      <c r="H7628" s="25">
        <f t="shared" si="1077"/>
        <v>547.54540984378536</v>
      </c>
      <c r="J7628" s="25">
        <f t="shared" si="1075"/>
        <v>7.05</v>
      </c>
      <c r="K7628" s="25">
        <f>VLOOKUP(J7628,'Spezifische Werte'!$B$2:$C$4002,2,FALSE)</f>
        <v>0.27874593647894402</v>
      </c>
      <c r="L7628" s="25">
        <f t="shared" si="1078"/>
        <v>557.49187295788806</v>
      </c>
      <c r="R7628" s="25">
        <v>7626</v>
      </c>
      <c r="S7628" s="25">
        <v>7625</v>
      </c>
      <c r="T7628" s="25">
        <f t="shared" si="1082"/>
        <v>4.7035428791755117E-3</v>
      </c>
      <c r="U7628" s="25">
        <f t="shared" si="1079"/>
        <v>4.8558603102865187E-3</v>
      </c>
      <c r="W7628" s="17">
        <f>Eingabe!H7629</f>
        <v>290</v>
      </c>
      <c r="X7628" s="17">
        <f t="shared" si="1080"/>
        <v>2.9</v>
      </c>
      <c r="Y7628" s="17">
        <f t="shared" si="1081"/>
        <v>290</v>
      </c>
    </row>
    <row r="7629" spans="1:25" x14ac:dyDescent="0.15">
      <c r="A7629" s="82">
        <f t="shared" si="1076"/>
        <v>11</v>
      </c>
      <c r="B7629" s="46">
        <v>43783.749999981505</v>
      </c>
      <c r="C7629" s="47">
        <f>Eingabe!G7630</f>
        <v>5.5</v>
      </c>
      <c r="D7629" s="77">
        <v>7629</v>
      </c>
      <c r="E7629" s="47"/>
      <c r="F7629" s="25">
        <f t="shared" si="1074"/>
        <v>8.2100000000000009</v>
      </c>
      <c r="G7629" s="25">
        <f>VLOOKUP(F7629,'Spezifische Werte'!$B$2:$C$4002,2,FALSE)</f>
        <v>0.4465432352525967</v>
      </c>
      <c r="H7629" s="25">
        <f t="shared" si="1077"/>
        <v>893.08647050519346</v>
      </c>
      <c r="J7629" s="25">
        <f t="shared" si="1075"/>
        <v>8.25</v>
      </c>
      <c r="K7629" s="25">
        <f>VLOOKUP(J7629,'Spezifische Werte'!$B$2:$C$4002,2,FALSE)</f>
        <v>0.45308958157539997</v>
      </c>
      <c r="L7629" s="25">
        <f t="shared" si="1078"/>
        <v>906.17916315079992</v>
      </c>
      <c r="R7629" s="25">
        <v>7627</v>
      </c>
      <c r="S7629" s="25">
        <v>7626</v>
      </c>
      <c r="T7629" s="25">
        <f t="shared" si="1082"/>
        <v>4.7035428791755117E-3</v>
      </c>
      <c r="U7629" s="25">
        <f t="shared" si="1079"/>
        <v>4.8558603102865187E-3</v>
      </c>
      <c r="W7629" s="17">
        <f>Eingabe!H7630</f>
        <v>359</v>
      </c>
      <c r="X7629" s="17">
        <f t="shared" si="1080"/>
        <v>3.59</v>
      </c>
      <c r="Y7629" s="17">
        <f t="shared" si="1081"/>
        <v>360</v>
      </c>
    </row>
    <row r="7630" spans="1:25" x14ac:dyDescent="0.15">
      <c r="A7630" s="82">
        <f t="shared" si="1076"/>
        <v>11</v>
      </c>
      <c r="B7630" s="46">
        <v>43783.791666648169</v>
      </c>
      <c r="C7630" s="47">
        <f>Eingabe!G7631</f>
        <v>4.8</v>
      </c>
      <c r="D7630" s="77">
        <v>7630</v>
      </c>
      <c r="E7630" s="47"/>
      <c r="F7630" s="25">
        <f t="shared" si="1074"/>
        <v>7.16</v>
      </c>
      <c r="G7630" s="25">
        <f>VLOOKUP(F7630,'Spezifische Werte'!$B$2:$C$4002,2,FALSE)</f>
        <v>0.29271421469315961</v>
      </c>
      <c r="H7630" s="25">
        <f t="shared" si="1077"/>
        <v>585.42842938631918</v>
      </c>
      <c r="J7630" s="25">
        <f t="shared" si="1075"/>
        <v>7.2</v>
      </c>
      <c r="K7630" s="25">
        <f>VLOOKUP(J7630,'Spezifische Werte'!$B$2:$C$4002,2,FALSE)</f>
        <v>0.29789883692567737</v>
      </c>
      <c r="L7630" s="25">
        <f t="shared" si="1078"/>
        <v>595.79767385135472</v>
      </c>
      <c r="R7630" s="25">
        <v>7628</v>
      </c>
      <c r="S7630" s="25">
        <v>7627</v>
      </c>
      <c r="T7630" s="25">
        <f t="shared" si="1082"/>
        <v>4.7035428791755117E-3</v>
      </c>
      <c r="U7630" s="25">
        <f t="shared" si="1079"/>
        <v>4.8558603102865187E-3</v>
      </c>
      <c r="W7630" s="17">
        <f>Eingabe!H7631</f>
        <v>1</v>
      </c>
      <c r="X7630" s="17">
        <f t="shared" si="1080"/>
        <v>0.01</v>
      </c>
      <c r="Y7630" s="17">
        <f t="shared" si="1081"/>
        <v>0</v>
      </c>
    </row>
    <row r="7631" spans="1:25" x14ac:dyDescent="0.15">
      <c r="A7631" s="82">
        <f t="shared" si="1076"/>
        <v>11</v>
      </c>
      <c r="B7631" s="46">
        <v>43783.833333314833</v>
      </c>
      <c r="C7631" s="47">
        <f>Eingabe!G7632</f>
        <v>4.2</v>
      </c>
      <c r="D7631" s="77">
        <v>7631</v>
      </c>
      <c r="E7631" s="47"/>
      <c r="F7631" s="25">
        <f t="shared" si="1074"/>
        <v>6.27</v>
      </c>
      <c r="G7631" s="25">
        <f>VLOOKUP(F7631,'Spezifische Werte'!$B$2:$C$4002,2,FALSE)</f>
        <v>0.19098980973438914</v>
      </c>
      <c r="H7631" s="25">
        <f t="shared" si="1077"/>
        <v>381.97961946877831</v>
      </c>
      <c r="J7631" s="25">
        <f t="shared" si="1075"/>
        <v>6.3</v>
      </c>
      <c r="K7631" s="25">
        <f>VLOOKUP(J7631,'Spezifische Werte'!$B$2:$C$4002,2,FALSE)</f>
        <v>0.19401976060055698</v>
      </c>
      <c r="L7631" s="25">
        <f t="shared" si="1078"/>
        <v>388.03952120111398</v>
      </c>
      <c r="R7631" s="25">
        <v>7629</v>
      </c>
      <c r="S7631" s="25">
        <v>7628</v>
      </c>
      <c r="T7631" s="25">
        <f t="shared" si="1082"/>
        <v>4.7035428791755117E-3</v>
      </c>
      <c r="U7631" s="25">
        <f t="shared" si="1079"/>
        <v>4.8558603102865187E-3</v>
      </c>
      <c r="W7631" s="17">
        <f>Eingabe!H7632</f>
        <v>360</v>
      </c>
      <c r="X7631" s="17">
        <f t="shared" si="1080"/>
        <v>3.6</v>
      </c>
      <c r="Y7631" s="17">
        <f t="shared" si="1081"/>
        <v>360</v>
      </c>
    </row>
    <row r="7632" spans="1:25" x14ac:dyDescent="0.15">
      <c r="A7632" s="82">
        <f t="shared" si="1076"/>
        <v>11</v>
      </c>
      <c r="B7632" s="46">
        <v>43783.874999981497</v>
      </c>
      <c r="C7632" s="47">
        <f>Eingabe!G7633</f>
        <v>4</v>
      </c>
      <c r="D7632" s="77">
        <v>7632</v>
      </c>
      <c r="E7632" s="47"/>
      <c r="F7632" s="25">
        <f t="shared" si="1074"/>
        <v>5.97</v>
      </c>
      <c r="G7632" s="25">
        <f>VLOOKUP(F7632,'Spezifische Werte'!$B$2:$C$4002,2,FALSE)</f>
        <v>0.1627434603343155</v>
      </c>
      <c r="H7632" s="25">
        <f t="shared" si="1077"/>
        <v>325.486920668631</v>
      </c>
      <c r="J7632" s="25">
        <f t="shared" si="1075"/>
        <v>6</v>
      </c>
      <c r="K7632" s="25">
        <f>VLOOKUP(J7632,'Spezifische Werte'!$B$2:$C$4002,2,FALSE)</f>
        <v>0.16538134424295356</v>
      </c>
      <c r="L7632" s="25">
        <f t="shared" si="1078"/>
        <v>330.76268848590712</v>
      </c>
      <c r="R7632" s="25">
        <v>7630</v>
      </c>
      <c r="S7632" s="25">
        <v>7629</v>
      </c>
      <c r="T7632" s="25">
        <f t="shared" si="1082"/>
        <v>4.7035428791755117E-3</v>
      </c>
      <c r="U7632" s="25">
        <f t="shared" si="1079"/>
        <v>4.8558603102865187E-3</v>
      </c>
      <c r="W7632" s="17">
        <f>Eingabe!H7633</f>
        <v>240</v>
      </c>
      <c r="X7632" s="17">
        <f t="shared" si="1080"/>
        <v>2.4</v>
      </c>
      <c r="Y7632" s="17">
        <f t="shared" si="1081"/>
        <v>240</v>
      </c>
    </row>
    <row r="7633" spans="1:25" x14ac:dyDescent="0.15">
      <c r="A7633" s="82">
        <f t="shared" si="1076"/>
        <v>11</v>
      </c>
      <c r="B7633" s="46">
        <v>43783.916666648161</v>
      </c>
      <c r="C7633" s="47">
        <f>Eingabe!G7634</f>
        <v>4</v>
      </c>
      <c r="D7633" s="77">
        <v>7633</v>
      </c>
      <c r="E7633" s="47"/>
      <c r="F7633" s="25">
        <f t="shared" si="1074"/>
        <v>5.97</v>
      </c>
      <c r="G7633" s="25">
        <f>VLOOKUP(F7633,'Spezifische Werte'!$B$2:$C$4002,2,FALSE)</f>
        <v>0.1627434603343155</v>
      </c>
      <c r="H7633" s="25">
        <f t="shared" si="1077"/>
        <v>325.486920668631</v>
      </c>
      <c r="J7633" s="25">
        <f t="shared" si="1075"/>
        <v>6</v>
      </c>
      <c r="K7633" s="25">
        <f>VLOOKUP(J7633,'Spezifische Werte'!$B$2:$C$4002,2,FALSE)</f>
        <v>0.16538134424295356</v>
      </c>
      <c r="L7633" s="25">
        <f t="shared" si="1078"/>
        <v>330.76268848590712</v>
      </c>
      <c r="R7633" s="25">
        <v>7631</v>
      </c>
      <c r="S7633" s="25">
        <v>7630</v>
      </c>
      <c r="T7633" s="25">
        <f t="shared" si="1082"/>
        <v>4.7035428791755117E-3</v>
      </c>
      <c r="U7633" s="25">
        <f t="shared" si="1079"/>
        <v>4.8558603102865187E-3</v>
      </c>
      <c r="W7633" s="17">
        <f>Eingabe!H7634</f>
        <v>210</v>
      </c>
      <c r="X7633" s="17">
        <f t="shared" si="1080"/>
        <v>2.1</v>
      </c>
      <c r="Y7633" s="17">
        <f t="shared" si="1081"/>
        <v>210</v>
      </c>
    </row>
    <row r="7634" spans="1:25" x14ac:dyDescent="0.15">
      <c r="A7634" s="82">
        <f t="shared" si="1076"/>
        <v>11</v>
      </c>
      <c r="B7634" s="46">
        <v>43783.958333314826</v>
      </c>
      <c r="C7634" s="47">
        <f>Eingabe!G7635</f>
        <v>3.2</v>
      </c>
      <c r="D7634" s="77">
        <v>7634</v>
      </c>
      <c r="E7634" s="47"/>
      <c r="F7634" s="25">
        <f t="shared" si="1074"/>
        <v>4.7699999999999996</v>
      </c>
      <c r="G7634" s="25">
        <f>VLOOKUP(F7634,'Spezifische Werte'!$B$2:$C$4002,2,FALSE)</f>
        <v>7.8679349945367349E-2</v>
      </c>
      <c r="H7634" s="25">
        <f t="shared" si="1077"/>
        <v>157.3586998907347</v>
      </c>
      <c r="J7634" s="25">
        <f t="shared" si="1075"/>
        <v>4.8</v>
      </c>
      <c r="K7634" s="25">
        <f>VLOOKUP(J7634,'Spezifische Werte'!$B$2:$C$4002,2,FALSE)</f>
        <v>8.0310065544742015E-2</v>
      </c>
      <c r="L7634" s="25">
        <f t="shared" si="1078"/>
        <v>160.62013108948403</v>
      </c>
      <c r="R7634" s="25">
        <v>7632</v>
      </c>
      <c r="S7634" s="25">
        <v>7631</v>
      </c>
      <c r="T7634" s="25">
        <f t="shared" si="1082"/>
        <v>4.7035428791755117E-3</v>
      </c>
      <c r="U7634" s="25">
        <f t="shared" si="1079"/>
        <v>4.8558603102865187E-3</v>
      </c>
      <c r="W7634" s="17">
        <f>Eingabe!H7635</f>
        <v>210</v>
      </c>
      <c r="X7634" s="17">
        <f t="shared" si="1080"/>
        <v>2.1</v>
      </c>
      <c r="Y7634" s="17">
        <f t="shared" si="1081"/>
        <v>210</v>
      </c>
    </row>
    <row r="7635" spans="1:25" x14ac:dyDescent="0.15">
      <c r="A7635" s="82">
        <f t="shared" si="1076"/>
        <v>11</v>
      </c>
      <c r="B7635" s="46">
        <v>43783.99999998149</v>
      </c>
      <c r="C7635" s="47">
        <f>Eingabe!G7636</f>
        <v>3.5</v>
      </c>
      <c r="D7635" s="77">
        <v>7635</v>
      </c>
      <c r="E7635" s="47"/>
      <c r="F7635" s="25">
        <f t="shared" si="1074"/>
        <v>5.22</v>
      </c>
      <c r="G7635" s="25">
        <f>VLOOKUP(F7635,'Spezifische Werte'!$B$2:$C$4002,2,FALSE)</f>
        <v>0.10600726326582303</v>
      </c>
      <c r="H7635" s="25">
        <f t="shared" si="1077"/>
        <v>212.01452653164606</v>
      </c>
      <c r="J7635" s="25">
        <f t="shared" si="1075"/>
        <v>5.25</v>
      </c>
      <c r="K7635" s="25">
        <f>VLOOKUP(J7635,'Spezifische Werte'!$B$2:$C$4002,2,FALSE)</f>
        <v>0.10804502827355937</v>
      </c>
      <c r="L7635" s="25">
        <f t="shared" si="1078"/>
        <v>216.09005654711873</v>
      </c>
      <c r="R7635" s="25">
        <v>7633</v>
      </c>
      <c r="S7635" s="25">
        <v>7632</v>
      </c>
      <c r="T7635" s="25">
        <f t="shared" si="1082"/>
        <v>4.7035428791755117E-3</v>
      </c>
      <c r="U7635" s="25">
        <f t="shared" si="1079"/>
        <v>4.8558603102865187E-3</v>
      </c>
      <c r="W7635" s="17">
        <f>Eingabe!H7636</f>
        <v>209</v>
      </c>
      <c r="X7635" s="17">
        <f t="shared" si="1080"/>
        <v>2.09</v>
      </c>
      <c r="Y7635" s="17">
        <f t="shared" si="1081"/>
        <v>210</v>
      </c>
    </row>
    <row r="7636" spans="1:25" x14ac:dyDescent="0.15">
      <c r="A7636" s="82">
        <f t="shared" si="1076"/>
        <v>11</v>
      </c>
      <c r="B7636" s="46">
        <v>43784.041666648154</v>
      </c>
      <c r="C7636" s="47">
        <f>Eingabe!G7637</f>
        <v>3.6</v>
      </c>
      <c r="D7636" s="77">
        <v>7636</v>
      </c>
      <c r="E7636" s="47"/>
      <c r="F7636" s="25">
        <f t="shared" si="1074"/>
        <v>5.37</v>
      </c>
      <c r="G7636" s="25">
        <f>VLOOKUP(F7636,'Spezifische Werte'!$B$2:$C$4002,2,FALSE)</f>
        <v>0.11640095819454216</v>
      </c>
      <c r="H7636" s="25">
        <f t="shared" si="1077"/>
        <v>232.80191638908431</v>
      </c>
      <c r="J7636" s="25">
        <f t="shared" si="1075"/>
        <v>5.4</v>
      </c>
      <c r="K7636" s="25">
        <f>VLOOKUP(J7636,'Spezifische Werte'!$B$2:$C$4002,2,FALSE)</f>
        <v>0.11853513474534576</v>
      </c>
      <c r="L7636" s="25">
        <f t="shared" si="1078"/>
        <v>237.07026949069152</v>
      </c>
      <c r="R7636" s="25">
        <v>7634</v>
      </c>
      <c r="S7636" s="25">
        <v>7633</v>
      </c>
      <c r="T7636" s="25">
        <f t="shared" si="1082"/>
        <v>4.7035428791755117E-3</v>
      </c>
      <c r="U7636" s="25">
        <f t="shared" si="1079"/>
        <v>4.8558603102865187E-3</v>
      </c>
      <c r="W7636" s="17">
        <f>Eingabe!H7637</f>
        <v>201</v>
      </c>
      <c r="X7636" s="17">
        <f t="shared" si="1080"/>
        <v>2.0099999999999998</v>
      </c>
      <c r="Y7636" s="17">
        <f t="shared" si="1081"/>
        <v>200</v>
      </c>
    </row>
    <row r="7637" spans="1:25" x14ac:dyDescent="0.15">
      <c r="A7637" s="82">
        <f t="shared" si="1076"/>
        <v>11</v>
      </c>
      <c r="B7637" s="46">
        <v>43784.083333314818</v>
      </c>
      <c r="C7637" s="47">
        <f>Eingabe!G7638</f>
        <v>3.4</v>
      </c>
      <c r="D7637" s="77">
        <v>7637</v>
      </c>
      <c r="E7637" s="47"/>
      <c r="F7637" s="25">
        <f t="shared" si="1074"/>
        <v>5.07</v>
      </c>
      <c r="G7637" s="25">
        <f>VLOOKUP(F7637,'Spezifische Werte'!$B$2:$C$4002,2,FALSE)</f>
        <v>9.6185977081711158E-2</v>
      </c>
      <c r="H7637" s="25">
        <f t="shared" si="1077"/>
        <v>192.37195416342232</v>
      </c>
      <c r="J7637" s="25">
        <f t="shared" si="1075"/>
        <v>5.0999999999999996</v>
      </c>
      <c r="K7637" s="25">
        <f>VLOOKUP(J7637,'Spezifische Werte'!$B$2:$C$4002,2,FALSE)</f>
        <v>9.8097213536623304E-2</v>
      </c>
      <c r="L7637" s="25">
        <f t="shared" si="1078"/>
        <v>196.1944270732466</v>
      </c>
      <c r="R7637" s="25">
        <v>7635</v>
      </c>
      <c r="S7637" s="25">
        <v>7634</v>
      </c>
      <c r="T7637" s="25">
        <f t="shared" si="1082"/>
        <v>4.7035428791755117E-3</v>
      </c>
      <c r="U7637" s="25">
        <f t="shared" si="1079"/>
        <v>4.8558603102865187E-3</v>
      </c>
      <c r="W7637" s="17">
        <f>Eingabe!H7638</f>
        <v>200</v>
      </c>
      <c r="X7637" s="17">
        <f t="shared" si="1080"/>
        <v>2</v>
      </c>
      <c r="Y7637" s="17">
        <f t="shared" si="1081"/>
        <v>200</v>
      </c>
    </row>
    <row r="7638" spans="1:25" x14ac:dyDescent="0.15">
      <c r="A7638" s="82">
        <f t="shared" si="1076"/>
        <v>11</v>
      </c>
      <c r="B7638" s="46">
        <v>43784.124999981483</v>
      </c>
      <c r="C7638" s="47">
        <f>Eingabe!G7639</f>
        <v>3.1</v>
      </c>
      <c r="D7638" s="77">
        <v>7638</v>
      </c>
      <c r="E7638" s="47"/>
      <c r="F7638" s="25">
        <f t="shared" si="1074"/>
        <v>4.62</v>
      </c>
      <c r="G7638" s="25">
        <f>VLOOKUP(F7638,'Spezifische Werte'!$B$2:$C$4002,2,FALSE)</f>
        <v>7.0834307543363312E-2</v>
      </c>
      <c r="H7638" s="25">
        <f t="shared" si="1077"/>
        <v>141.66861508672662</v>
      </c>
      <c r="J7638" s="25">
        <f t="shared" si="1075"/>
        <v>4.6500000000000004</v>
      </c>
      <c r="K7638" s="25">
        <f>VLOOKUP(J7638,'Spezifische Werte'!$B$2:$C$4002,2,FALSE)</f>
        <v>7.2366311882592071E-2</v>
      </c>
      <c r="L7638" s="25">
        <f t="shared" si="1078"/>
        <v>144.73262376518414</v>
      </c>
      <c r="R7638" s="25">
        <v>7636</v>
      </c>
      <c r="S7638" s="25">
        <v>7635</v>
      </c>
      <c r="T7638" s="25">
        <f t="shared" si="1082"/>
        <v>4.7035428791755117E-3</v>
      </c>
      <c r="U7638" s="25">
        <f t="shared" si="1079"/>
        <v>4.8558603102865187E-3</v>
      </c>
      <c r="W7638" s="17">
        <f>Eingabe!H7639</f>
        <v>188</v>
      </c>
      <c r="X7638" s="17">
        <f t="shared" si="1080"/>
        <v>1.88</v>
      </c>
      <c r="Y7638" s="17">
        <f t="shared" si="1081"/>
        <v>190</v>
      </c>
    </row>
    <row r="7639" spans="1:25" x14ac:dyDescent="0.15">
      <c r="A7639" s="82">
        <f t="shared" si="1076"/>
        <v>11</v>
      </c>
      <c r="B7639" s="46">
        <v>43784.166666648147</v>
      </c>
      <c r="C7639" s="47">
        <f>Eingabe!G7640</f>
        <v>3</v>
      </c>
      <c r="D7639" s="77">
        <v>7639</v>
      </c>
      <c r="E7639" s="47"/>
      <c r="F7639" s="25">
        <f t="shared" si="1074"/>
        <v>4.4800000000000004</v>
      </c>
      <c r="G7639" s="25">
        <f>VLOOKUP(F7639,'Spezifische Werte'!$B$2:$C$4002,2,FALSE)</f>
        <v>6.3876775708421291E-2</v>
      </c>
      <c r="H7639" s="25">
        <f t="shared" si="1077"/>
        <v>127.75355141684258</v>
      </c>
      <c r="J7639" s="25">
        <f t="shared" si="1075"/>
        <v>4.5</v>
      </c>
      <c r="K7639" s="25">
        <f>VLOOKUP(J7639,'Spezifische Werte'!$B$2:$C$4002,2,FALSE)</f>
        <v>6.4854105449014127E-2</v>
      </c>
      <c r="L7639" s="25">
        <f t="shared" si="1078"/>
        <v>129.70821089802826</v>
      </c>
      <c r="R7639" s="25">
        <v>7637</v>
      </c>
      <c r="S7639" s="25">
        <v>7636</v>
      </c>
      <c r="T7639" s="25">
        <f t="shared" si="1082"/>
        <v>4.7035428791755117E-3</v>
      </c>
      <c r="U7639" s="25">
        <f t="shared" si="1079"/>
        <v>4.8558603102865187E-3</v>
      </c>
      <c r="W7639" s="17">
        <f>Eingabe!H7640</f>
        <v>191</v>
      </c>
      <c r="X7639" s="17">
        <f t="shared" si="1080"/>
        <v>1.91</v>
      </c>
      <c r="Y7639" s="17">
        <f t="shared" si="1081"/>
        <v>190</v>
      </c>
    </row>
    <row r="7640" spans="1:25" x14ac:dyDescent="0.15">
      <c r="A7640" s="82">
        <f t="shared" si="1076"/>
        <v>11</v>
      </c>
      <c r="B7640" s="46">
        <v>43784.208333314811</v>
      </c>
      <c r="C7640" s="47">
        <f>Eingabe!G7641</f>
        <v>3</v>
      </c>
      <c r="D7640" s="77">
        <v>7640</v>
      </c>
      <c r="E7640" s="47"/>
      <c r="F7640" s="25">
        <f t="shared" si="1074"/>
        <v>4.4800000000000004</v>
      </c>
      <c r="G7640" s="25">
        <f>VLOOKUP(F7640,'Spezifische Werte'!$B$2:$C$4002,2,FALSE)</f>
        <v>6.3876775708421291E-2</v>
      </c>
      <c r="H7640" s="25">
        <f t="shared" si="1077"/>
        <v>127.75355141684258</v>
      </c>
      <c r="J7640" s="25">
        <f t="shared" si="1075"/>
        <v>4.5</v>
      </c>
      <c r="K7640" s="25">
        <f>VLOOKUP(J7640,'Spezifische Werte'!$B$2:$C$4002,2,FALSE)</f>
        <v>6.4854105449014127E-2</v>
      </c>
      <c r="L7640" s="25">
        <f t="shared" si="1078"/>
        <v>129.70821089802826</v>
      </c>
      <c r="R7640" s="25">
        <v>7638</v>
      </c>
      <c r="S7640" s="25">
        <v>7637</v>
      </c>
      <c r="T7640" s="25">
        <f t="shared" si="1082"/>
        <v>4.7035428791755117E-3</v>
      </c>
      <c r="U7640" s="25">
        <f t="shared" si="1079"/>
        <v>4.8558603102865187E-3</v>
      </c>
      <c r="W7640" s="17">
        <f>Eingabe!H7641</f>
        <v>170</v>
      </c>
      <c r="X7640" s="17">
        <f t="shared" si="1080"/>
        <v>1.7</v>
      </c>
      <c r="Y7640" s="17">
        <f t="shared" si="1081"/>
        <v>170</v>
      </c>
    </row>
    <row r="7641" spans="1:25" x14ac:dyDescent="0.15">
      <c r="A7641" s="82">
        <f t="shared" si="1076"/>
        <v>11</v>
      </c>
      <c r="B7641" s="46">
        <v>43784.249999981475</v>
      </c>
      <c r="C7641" s="47">
        <f>Eingabe!G7642</f>
        <v>3.1</v>
      </c>
      <c r="D7641" s="77">
        <v>7641</v>
      </c>
      <c r="E7641" s="47"/>
      <c r="F7641" s="25">
        <f t="shared" si="1074"/>
        <v>4.62</v>
      </c>
      <c r="G7641" s="25">
        <f>VLOOKUP(F7641,'Spezifische Werte'!$B$2:$C$4002,2,FALSE)</f>
        <v>7.0834307543363312E-2</v>
      </c>
      <c r="H7641" s="25">
        <f t="shared" si="1077"/>
        <v>141.66861508672662</v>
      </c>
      <c r="J7641" s="25">
        <f t="shared" si="1075"/>
        <v>4.6500000000000004</v>
      </c>
      <c r="K7641" s="25">
        <f>VLOOKUP(J7641,'Spezifische Werte'!$B$2:$C$4002,2,FALSE)</f>
        <v>7.2366311882592071E-2</v>
      </c>
      <c r="L7641" s="25">
        <f t="shared" si="1078"/>
        <v>144.73262376518414</v>
      </c>
      <c r="R7641" s="25">
        <v>7639</v>
      </c>
      <c r="S7641" s="25">
        <v>7638</v>
      </c>
      <c r="T7641" s="25">
        <f t="shared" si="1082"/>
        <v>4.7035428791755117E-3</v>
      </c>
      <c r="U7641" s="25">
        <f t="shared" si="1079"/>
        <v>4.8558603102865187E-3</v>
      </c>
      <c r="W7641" s="17">
        <f>Eingabe!H7642</f>
        <v>180</v>
      </c>
      <c r="X7641" s="17">
        <f t="shared" si="1080"/>
        <v>1.8</v>
      </c>
      <c r="Y7641" s="17">
        <f t="shared" si="1081"/>
        <v>180</v>
      </c>
    </row>
    <row r="7642" spans="1:25" x14ac:dyDescent="0.15">
      <c r="A7642" s="82">
        <f t="shared" si="1076"/>
        <v>11</v>
      </c>
      <c r="B7642" s="46">
        <v>43784.29166664814</v>
      </c>
      <c r="C7642" s="47">
        <f>Eingabe!G7643</f>
        <v>2.6</v>
      </c>
      <c r="D7642" s="77">
        <v>7642</v>
      </c>
      <c r="E7642" s="47"/>
      <c r="F7642" s="25">
        <f t="shared" si="1074"/>
        <v>3.88</v>
      </c>
      <c r="G7642" s="25">
        <f>VLOOKUP(F7642,'Spezifische Werte'!$B$2:$C$4002,2,FALSE)</f>
        <v>3.5689320314118818E-2</v>
      </c>
      <c r="H7642" s="25">
        <f t="shared" si="1077"/>
        <v>71.378640628237633</v>
      </c>
      <c r="J7642" s="25">
        <f t="shared" si="1075"/>
        <v>3.9</v>
      </c>
      <c r="K7642" s="25">
        <f>VLOOKUP(J7642,'Spezifische Werte'!$B$2:$C$4002,2,FALSE)</f>
        <v>3.6613952811549305E-2</v>
      </c>
      <c r="L7642" s="25">
        <f t="shared" si="1078"/>
        <v>73.227905623098607</v>
      </c>
      <c r="R7642" s="25">
        <v>7640</v>
      </c>
      <c r="S7642" s="25">
        <v>7639</v>
      </c>
      <c r="T7642" s="25">
        <f t="shared" si="1082"/>
        <v>4.7035428791755117E-3</v>
      </c>
      <c r="U7642" s="25">
        <f t="shared" si="1079"/>
        <v>4.8558603102865187E-3</v>
      </c>
      <c r="W7642" s="17">
        <f>Eingabe!H7643</f>
        <v>168</v>
      </c>
      <c r="X7642" s="17">
        <f t="shared" si="1080"/>
        <v>1.68</v>
      </c>
      <c r="Y7642" s="17">
        <f t="shared" si="1081"/>
        <v>170</v>
      </c>
    </row>
    <row r="7643" spans="1:25" x14ac:dyDescent="0.15">
      <c r="A7643" s="82">
        <f t="shared" si="1076"/>
        <v>11</v>
      </c>
      <c r="B7643" s="46">
        <v>43784.333333314804</v>
      </c>
      <c r="C7643" s="47">
        <f>Eingabe!G7644</f>
        <v>2.6</v>
      </c>
      <c r="D7643" s="77">
        <v>7643</v>
      </c>
      <c r="E7643" s="47"/>
      <c r="F7643" s="25">
        <f t="shared" si="1074"/>
        <v>3.88</v>
      </c>
      <c r="G7643" s="25">
        <f>VLOOKUP(F7643,'Spezifische Werte'!$B$2:$C$4002,2,FALSE)</f>
        <v>3.5689320314118818E-2</v>
      </c>
      <c r="H7643" s="25">
        <f t="shared" si="1077"/>
        <v>71.378640628237633</v>
      </c>
      <c r="J7643" s="25">
        <f t="shared" si="1075"/>
        <v>3.9</v>
      </c>
      <c r="K7643" s="25">
        <f>VLOOKUP(J7643,'Spezifische Werte'!$B$2:$C$4002,2,FALSE)</f>
        <v>3.6613952811549305E-2</v>
      </c>
      <c r="L7643" s="25">
        <f t="shared" si="1078"/>
        <v>73.227905623098607</v>
      </c>
      <c r="R7643" s="25">
        <v>7641</v>
      </c>
      <c r="S7643" s="25">
        <v>7640</v>
      </c>
      <c r="T7643" s="25">
        <f t="shared" si="1082"/>
        <v>4.7035428791755117E-3</v>
      </c>
      <c r="U7643" s="25">
        <f t="shared" si="1079"/>
        <v>4.8558603102865187E-3</v>
      </c>
      <c r="W7643" s="17">
        <f>Eingabe!H7644</f>
        <v>159</v>
      </c>
      <c r="X7643" s="17">
        <f t="shared" si="1080"/>
        <v>1.59</v>
      </c>
      <c r="Y7643" s="17">
        <f t="shared" si="1081"/>
        <v>160</v>
      </c>
    </row>
    <row r="7644" spans="1:25" x14ac:dyDescent="0.15">
      <c r="A7644" s="82">
        <f t="shared" si="1076"/>
        <v>11</v>
      </c>
      <c r="B7644" s="46">
        <v>43784.374999981468</v>
      </c>
      <c r="C7644" s="47">
        <f>Eingabe!G7645</f>
        <v>2.5</v>
      </c>
      <c r="D7644" s="77">
        <v>7644</v>
      </c>
      <c r="E7644" s="47"/>
      <c r="F7644" s="25">
        <f t="shared" si="1074"/>
        <v>3.73</v>
      </c>
      <c r="G7644" s="25">
        <f>VLOOKUP(F7644,'Spezifische Werte'!$B$2:$C$4002,2,FALSE)</f>
        <v>2.895161356886641E-2</v>
      </c>
      <c r="H7644" s="25">
        <f t="shared" si="1077"/>
        <v>57.90322713773282</v>
      </c>
      <c r="J7644" s="25">
        <f t="shared" si="1075"/>
        <v>3.75</v>
      </c>
      <c r="K7644" s="25">
        <f>VLOOKUP(J7644,'Spezifische Werte'!$B$2:$C$4002,2,FALSE)</f>
        <v>2.9822636466446242E-2</v>
      </c>
      <c r="L7644" s="25">
        <f t="shared" si="1078"/>
        <v>59.645272932892482</v>
      </c>
      <c r="R7644" s="25">
        <v>7642</v>
      </c>
      <c r="S7644" s="25">
        <v>7641</v>
      </c>
      <c r="T7644" s="25">
        <f t="shared" si="1082"/>
        <v>4.7035428791755117E-3</v>
      </c>
      <c r="U7644" s="25">
        <f t="shared" si="1079"/>
        <v>4.8558603102865187E-3</v>
      </c>
      <c r="W7644" s="17">
        <f>Eingabe!H7645</f>
        <v>170</v>
      </c>
      <c r="X7644" s="17">
        <f t="shared" si="1080"/>
        <v>1.7</v>
      </c>
      <c r="Y7644" s="17">
        <f t="shared" si="1081"/>
        <v>170</v>
      </c>
    </row>
    <row r="7645" spans="1:25" x14ac:dyDescent="0.15">
      <c r="A7645" s="82">
        <f t="shared" si="1076"/>
        <v>11</v>
      </c>
      <c r="B7645" s="46">
        <v>43784.416666648132</v>
      </c>
      <c r="C7645" s="47">
        <f>Eingabe!G7646</f>
        <v>2.6</v>
      </c>
      <c r="D7645" s="77">
        <v>7645</v>
      </c>
      <c r="E7645" s="47"/>
      <c r="F7645" s="25">
        <f t="shared" si="1074"/>
        <v>3.88</v>
      </c>
      <c r="G7645" s="25">
        <f>VLOOKUP(F7645,'Spezifische Werte'!$B$2:$C$4002,2,FALSE)</f>
        <v>3.5689320314118818E-2</v>
      </c>
      <c r="H7645" s="25">
        <f t="shared" si="1077"/>
        <v>71.378640628237633</v>
      </c>
      <c r="J7645" s="25">
        <f t="shared" si="1075"/>
        <v>3.9</v>
      </c>
      <c r="K7645" s="25">
        <f>VLOOKUP(J7645,'Spezifische Werte'!$B$2:$C$4002,2,FALSE)</f>
        <v>3.6613952811549305E-2</v>
      </c>
      <c r="L7645" s="25">
        <f t="shared" si="1078"/>
        <v>73.227905623098607</v>
      </c>
      <c r="R7645" s="25">
        <v>7643</v>
      </c>
      <c r="S7645" s="25">
        <v>7642</v>
      </c>
      <c r="T7645" s="25">
        <f t="shared" si="1082"/>
        <v>4.7035428791755117E-3</v>
      </c>
      <c r="U7645" s="25">
        <f t="shared" si="1079"/>
        <v>4.8558603102865187E-3</v>
      </c>
      <c r="W7645" s="17">
        <f>Eingabe!H7646</f>
        <v>176</v>
      </c>
      <c r="X7645" s="17">
        <f t="shared" si="1080"/>
        <v>1.76</v>
      </c>
      <c r="Y7645" s="17">
        <f t="shared" si="1081"/>
        <v>180</v>
      </c>
    </row>
    <row r="7646" spans="1:25" x14ac:dyDescent="0.15">
      <c r="A7646" s="82">
        <f t="shared" si="1076"/>
        <v>11</v>
      </c>
      <c r="B7646" s="46">
        <v>43784.458333314797</v>
      </c>
      <c r="C7646" s="47">
        <f>Eingabe!G7647</f>
        <v>2.7</v>
      </c>
      <c r="D7646" s="77">
        <v>7646</v>
      </c>
      <c r="E7646" s="47"/>
      <c r="F7646" s="25">
        <f t="shared" si="1074"/>
        <v>4.03</v>
      </c>
      <c r="G7646" s="25">
        <f>VLOOKUP(F7646,'Spezifische Werte'!$B$2:$C$4002,2,FALSE)</f>
        <v>4.2666657265334036E-2</v>
      </c>
      <c r="H7646" s="25">
        <f t="shared" si="1077"/>
        <v>85.333314530668076</v>
      </c>
      <c r="J7646" s="25">
        <f t="shared" si="1075"/>
        <v>4.05</v>
      </c>
      <c r="K7646" s="25">
        <f>VLOOKUP(J7646,'Spezifische Werte'!$B$2:$C$4002,2,FALSE)</f>
        <v>4.3597034083331404E-2</v>
      </c>
      <c r="L7646" s="25">
        <f t="shared" si="1078"/>
        <v>87.194068166662802</v>
      </c>
      <c r="R7646" s="25">
        <v>7644</v>
      </c>
      <c r="S7646" s="25">
        <v>7643</v>
      </c>
      <c r="T7646" s="25">
        <f t="shared" si="1082"/>
        <v>4.7035428791755117E-3</v>
      </c>
      <c r="U7646" s="25">
        <f t="shared" si="1079"/>
        <v>4.8558603102865187E-3</v>
      </c>
      <c r="W7646" s="17">
        <f>Eingabe!H7647</f>
        <v>173</v>
      </c>
      <c r="X7646" s="17">
        <f t="shared" si="1080"/>
        <v>1.73</v>
      </c>
      <c r="Y7646" s="17">
        <f t="shared" si="1081"/>
        <v>170</v>
      </c>
    </row>
    <row r="7647" spans="1:25" x14ac:dyDescent="0.15">
      <c r="A7647" s="82">
        <f t="shared" si="1076"/>
        <v>11</v>
      </c>
      <c r="B7647" s="46">
        <v>43784.499999981461</v>
      </c>
      <c r="C7647" s="47">
        <f>Eingabe!G7648</f>
        <v>2.4</v>
      </c>
      <c r="D7647" s="77">
        <v>7647</v>
      </c>
      <c r="E7647" s="47"/>
      <c r="F7647" s="25">
        <f t="shared" si="1074"/>
        <v>3.58</v>
      </c>
      <c r="G7647" s="25">
        <f>VLOOKUP(F7647,'Spezifische Werte'!$B$2:$C$4002,2,FALSE)</f>
        <v>2.2829235995572409E-2</v>
      </c>
      <c r="H7647" s="25">
        <f t="shared" si="1077"/>
        <v>45.658471991144815</v>
      </c>
      <c r="J7647" s="25">
        <f t="shared" si="1075"/>
        <v>3.6</v>
      </c>
      <c r="K7647" s="25">
        <f>VLOOKUP(J7647,'Spezifische Werte'!$B$2:$C$4002,2,FALSE)</f>
        <v>2.3596471134930203E-2</v>
      </c>
      <c r="L7647" s="25">
        <f t="shared" si="1078"/>
        <v>47.19294226986041</v>
      </c>
      <c r="R7647" s="25">
        <v>7645</v>
      </c>
      <c r="S7647" s="25">
        <v>7644</v>
      </c>
      <c r="T7647" s="25">
        <f t="shared" si="1082"/>
        <v>4.7035428791755117E-3</v>
      </c>
      <c r="U7647" s="25">
        <f t="shared" si="1079"/>
        <v>4.8558603102865187E-3</v>
      </c>
      <c r="W7647" s="17">
        <f>Eingabe!H7648</f>
        <v>178</v>
      </c>
      <c r="X7647" s="17">
        <f t="shared" si="1080"/>
        <v>1.78</v>
      </c>
      <c r="Y7647" s="17">
        <f t="shared" si="1081"/>
        <v>180</v>
      </c>
    </row>
    <row r="7648" spans="1:25" x14ac:dyDescent="0.15">
      <c r="A7648" s="82">
        <f t="shared" si="1076"/>
        <v>11</v>
      </c>
      <c r="B7648" s="46">
        <v>43784.541666648125</v>
      </c>
      <c r="C7648" s="47">
        <f>Eingabe!G7649</f>
        <v>2.5</v>
      </c>
      <c r="D7648" s="77">
        <v>7648</v>
      </c>
      <c r="E7648" s="47"/>
      <c r="F7648" s="25">
        <f t="shared" si="1074"/>
        <v>3.73</v>
      </c>
      <c r="G7648" s="25">
        <f>VLOOKUP(F7648,'Spezifische Werte'!$B$2:$C$4002,2,FALSE)</f>
        <v>2.895161356886641E-2</v>
      </c>
      <c r="H7648" s="25">
        <f t="shared" si="1077"/>
        <v>57.90322713773282</v>
      </c>
      <c r="J7648" s="25">
        <f t="shared" si="1075"/>
        <v>3.75</v>
      </c>
      <c r="K7648" s="25">
        <f>VLOOKUP(J7648,'Spezifische Werte'!$B$2:$C$4002,2,FALSE)</f>
        <v>2.9822636466446242E-2</v>
      </c>
      <c r="L7648" s="25">
        <f t="shared" si="1078"/>
        <v>59.645272932892482</v>
      </c>
      <c r="R7648" s="25">
        <v>7646</v>
      </c>
      <c r="S7648" s="25">
        <v>7645</v>
      </c>
      <c r="T7648" s="25">
        <f t="shared" si="1082"/>
        <v>4.7035428791755117E-3</v>
      </c>
      <c r="U7648" s="25">
        <f t="shared" si="1079"/>
        <v>4.8558603102865187E-3</v>
      </c>
      <c r="W7648" s="17">
        <f>Eingabe!H7649</f>
        <v>180</v>
      </c>
      <c r="X7648" s="17">
        <f t="shared" si="1080"/>
        <v>1.8</v>
      </c>
      <c r="Y7648" s="17">
        <f t="shared" si="1081"/>
        <v>180</v>
      </c>
    </row>
    <row r="7649" spans="1:25" x14ac:dyDescent="0.15">
      <c r="A7649" s="82">
        <f t="shared" si="1076"/>
        <v>11</v>
      </c>
      <c r="B7649" s="46">
        <v>43784.583333314789</v>
      </c>
      <c r="C7649" s="47">
        <f>Eingabe!G7650</f>
        <v>2.6</v>
      </c>
      <c r="D7649" s="77">
        <v>7649</v>
      </c>
      <c r="E7649" s="47"/>
      <c r="F7649" s="25">
        <f t="shared" si="1074"/>
        <v>3.88</v>
      </c>
      <c r="G7649" s="25">
        <f>VLOOKUP(F7649,'Spezifische Werte'!$B$2:$C$4002,2,FALSE)</f>
        <v>3.5689320314118818E-2</v>
      </c>
      <c r="H7649" s="25">
        <f t="shared" si="1077"/>
        <v>71.378640628237633</v>
      </c>
      <c r="J7649" s="25">
        <f t="shared" si="1075"/>
        <v>3.9</v>
      </c>
      <c r="K7649" s="25">
        <f>VLOOKUP(J7649,'Spezifische Werte'!$B$2:$C$4002,2,FALSE)</f>
        <v>3.6613952811549305E-2</v>
      </c>
      <c r="L7649" s="25">
        <f t="shared" si="1078"/>
        <v>73.227905623098607</v>
      </c>
      <c r="R7649" s="25">
        <v>7647</v>
      </c>
      <c r="S7649" s="25">
        <v>7646</v>
      </c>
      <c r="T7649" s="25">
        <f t="shared" si="1082"/>
        <v>4.7035428791755117E-3</v>
      </c>
      <c r="U7649" s="25">
        <f t="shared" si="1079"/>
        <v>4.8558603102865187E-3</v>
      </c>
      <c r="W7649" s="17">
        <f>Eingabe!H7650</f>
        <v>178</v>
      </c>
      <c r="X7649" s="17">
        <f t="shared" si="1080"/>
        <v>1.78</v>
      </c>
      <c r="Y7649" s="17">
        <f t="shared" si="1081"/>
        <v>180</v>
      </c>
    </row>
    <row r="7650" spans="1:25" x14ac:dyDescent="0.15">
      <c r="A7650" s="82">
        <f t="shared" si="1076"/>
        <v>11</v>
      </c>
      <c r="B7650" s="46">
        <v>43784.624999981454</v>
      </c>
      <c r="C7650" s="47">
        <f>Eingabe!G7651</f>
        <v>2.1</v>
      </c>
      <c r="D7650" s="77">
        <v>7650</v>
      </c>
      <c r="E7650" s="47"/>
      <c r="F7650" s="25">
        <f t="shared" si="1074"/>
        <v>3.13</v>
      </c>
      <c r="G7650" s="25">
        <f>VLOOKUP(F7650,'Spezifische Werte'!$B$2:$C$4002,2,FALSE)</f>
        <v>1.0589326186624812E-2</v>
      </c>
      <c r="H7650" s="25">
        <f t="shared" si="1077"/>
        <v>21.178652373249626</v>
      </c>
      <c r="J7650" s="25">
        <f t="shared" si="1075"/>
        <v>3.15</v>
      </c>
      <c r="K7650" s="25">
        <f>VLOOKUP(J7650,'Spezifische Werte'!$B$2:$C$4002,2,FALSE)</f>
        <v>1.1019016897018549E-2</v>
      </c>
      <c r="L7650" s="25">
        <f t="shared" si="1078"/>
        <v>22.038033794037098</v>
      </c>
      <c r="R7650" s="25">
        <v>7648</v>
      </c>
      <c r="S7650" s="25">
        <v>7647</v>
      </c>
      <c r="T7650" s="25">
        <f t="shared" si="1082"/>
        <v>4.7035428791755117E-3</v>
      </c>
      <c r="U7650" s="25">
        <f t="shared" si="1079"/>
        <v>4.8558603102865187E-3</v>
      </c>
      <c r="W7650" s="17">
        <f>Eingabe!H7651</f>
        <v>151</v>
      </c>
      <c r="X7650" s="17">
        <f t="shared" si="1080"/>
        <v>1.51</v>
      </c>
      <c r="Y7650" s="17">
        <f t="shared" si="1081"/>
        <v>150</v>
      </c>
    </row>
    <row r="7651" spans="1:25" x14ac:dyDescent="0.15">
      <c r="A7651" s="82">
        <f t="shared" si="1076"/>
        <v>11</v>
      </c>
      <c r="B7651" s="46">
        <v>43784.666666648118</v>
      </c>
      <c r="C7651" s="47">
        <f>Eingabe!G7652</f>
        <v>1.7</v>
      </c>
      <c r="D7651" s="77">
        <v>7651</v>
      </c>
      <c r="E7651" s="47"/>
      <c r="F7651" s="25">
        <f t="shared" si="1074"/>
        <v>2.54</v>
      </c>
      <c r="G7651" s="25">
        <f>VLOOKUP(F7651,'Spezifische Werte'!$B$2:$C$4002,2,FALSE)</f>
        <v>2.3517714395877558E-3</v>
      </c>
      <c r="H7651" s="25">
        <f t="shared" si="1077"/>
        <v>4.7035428791755116</v>
      </c>
      <c r="J7651" s="25">
        <f t="shared" si="1075"/>
        <v>2.5499999999999998</v>
      </c>
      <c r="K7651" s="25">
        <f>VLOOKUP(J7651,'Spezifische Werte'!$B$2:$C$4002,2,FALSE)</f>
        <v>2.4279301551432594E-3</v>
      </c>
      <c r="L7651" s="25">
        <f t="shared" si="1078"/>
        <v>4.855860310286519</v>
      </c>
      <c r="R7651" s="25">
        <v>7649</v>
      </c>
      <c r="S7651" s="25">
        <v>7648</v>
      </c>
      <c r="T7651" s="25">
        <f t="shared" si="1082"/>
        <v>4.7035428791755117E-3</v>
      </c>
      <c r="U7651" s="25">
        <f t="shared" si="1079"/>
        <v>4.8558603102865187E-3</v>
      </c>
      <c r="W7651" s="17">
        <f>Eingabe!H7652</f>
        <v>152</v>
      </c>
      <c r="X7651" s="17">
        <f t="shared" si="1080"/>
        <v>1.52</v>
      </c>
      <c r="Y7651" s="17">
        <f t="shared" si="1081"/>
        <v>150</v>
      </c>
    </row>
    <row r="7652" spans="1:25" x14ac:dyDescent="0.15">
      <c r="A7652" s="82">
        <f t="shared" si="1076"/>
        <v>11</v>
      </c>
      <c r="B7652" s="46">
        <v>43784.708333314782</v>
      </c>
      <c r="C7652" s="47">
        <f>Eingabe!G7653</f>
        <v>2</v>
      </c>
      <c r="D7652" s="77">
        <v>7652</v>
      </c>
      <c r="E7652" s="47"/>
      <c r="F7652" s="25">
        <f t="shared" si="1074"/>
        <v>2.98</v>
      </c>
      <c r="G7652" s="25">
        <f>VLOOKUP(F7652,'Spezifische Werte'!$B$2:$C$4002,2,FALSE)</f>
        <v>7.6819067373919353E-3</v>
      </c>
      <c r="H7652" s="25">
        <f t="shared" si="1077"/>
        <v>15.363813474783871</v>
      </c>
      <c r="J7652" s="25">
        <f t="shared" si="1075"/>
        <v>3</v>
      </c>
      <c r="K7652" s="25">
        <f>VLOOKUP(J7652,'Spezifische Werte'!$B$2:$C$4002,2,FALSE)</f>
        <v>8.0363231384606472E-3</v>
      </c>
      <c r="L7652" s="25">
        <f t="shared" si="1078"/>
        <v>16.072646276921294</v>
      </c>
      <c r="R7652" s="25">
        <v>7650</v>
      </c>
      <c r="S7652" s="25">
        <v>7649</v>
      </c>
      <c r="T7652" s="25">
        <f t="shared" si="1082"/>
        <v>4.7035428791755117E-3</v>
      </c>
      <c r="U7652" s="25">
        <f t="shared" si="1079"/>
        <v>4.8558603102865187E-3</v>
      </c>
      <c r="W7652" s="17">
        <f>Eingabe!H7653</f>
        <v>159</v>
      </c>
      <c r="X7652" s="17">
        <f t="shared" si="1080"/>
        <v>1.59</v>
      </c>
      <c r="Y7652" s="17">
        <f t="shared" si="1081"/>
        <v>160</v>
      </c>
    </row>
    <row r="7653" spans="1:25" x14ac:dyDescent="0.15">
      <c r="A7653" s="82">
        <f t="shared" si="1076"/>
        <v>11</v>
      </c>
      <c r="B7653" s="46">
        <v>43784.749999981446</v>
      </c>
      <c r="C7653" s="47">
        <f>Eingabe!G7654</f>
        <v>2.5</v>
      </c>
      <c r="D7653" s="77">
        <v>7653</v>
      </c>
      <c r="E7653" s="47"/>
      <c r="F7653" s="25">
        <f t="shared" si="1074"/>
        <v>3.73</v>
      </c>
      <c r="G7653" s="25">
        <f>VLOOKUP(F7653,'Spezifische Werte'!$B$2:$C$4002,2,FALSE)</f>
        <v>2.895161356886641E-2</v>
      </c>
      <c r="H7653" s="25">
        <f t="shared" si="1077"/>
        <v>57.90322713773282</v>
      </c>
      <c r="J7653" s="25">
        <f t="shared" si="1075"/>
        <v>3.75</v>
      </c>
      <c r="K7653" s="25">
        <f>VLOOKUP(J7653,'Spezifische Werte'!$B$2:$C$4002,2,FALSE)</f>
        <v>2.9822636466446242E-2</v>
      </c>
      <c r="L7653" s="25">
        <f t="shared" si="1078"/>
        <v>59.645272932892482</v>
      </c>
      <c r="R7653" s="25">
        <v>7651</v>
      </c>
      <c r="S7653" s="25">
        <v>7650</v>
      </c>
      <c r="T7653" s="25">
        <f t="shared" si="1082"/>
        <v>4.7035428791755117E-3</v>
      </c>
      <c r="U7653" s="25">
        <f t="shared" si="1079"/>
        <v>4.8558603102865187E-3</v>
      </c>
      <c r="W7653" s="17">
        <f>Eingabe!H7654</f>
        <v>153</v>
      </c>
      <c r="X7653" s="17">
        <f t="shared" si="1080"/>
        <v>1.53</v>
      </c>
      <c r="Y7653" s="17">
        <f t="shared" si="1081"/>
        <v>150</v>
      </c>
    </row>
    <row r="7654" spans="1:25" x14ac:dyDescent="0.15">
      <c r="A7654" s="82">
        <f t="shared" si="1076"/>
        <v>11</v>
      </c>
      <c r="B7654" s="46">
        <v>43784.791666648111</v>
      </c>
      <c r="C7654" s="47">
        <f>Eingabe!G7655</f>
        <v>3.1</v>
      </c>
      <c r="D7654" s="77">
        <v>7654</v>
      </c>
      <c r="E7654" s="47"/>
      <c r="F7654" s="25">
        <f t="shared" si="1074"/>
        <v>4.62</v>
      </c>
      <c r="G7654" s="25">
        <f>VLOOKUP(F7654,'Spezifische Werte'!$B$2:$C$4002,2,FALSE)</f>
        <v>7.0834307543363312E-2</v>
      </c>
      <c r="H7654" s="25">
        <f t="shared" si="1077"/>
        <v>141.66861508672662</v>
      </c>
      <c r="J7654" s="25">
        <f t="shared" si="1075"/>
        <v>4.6500000000000004</v>
      </c>
      <c r="K7654" s="25">
        <f>VLOOKUP(J7654,'Spezifische Werte'!$B$2:$C$4002,2,FALSE)</f>
        <v>7.2366311882592071E-2</v>
      </c>
      <c r="L7654" s="25">
        <f t="shared" si="1078"/>
        <v>144.73262376518414</v>
      </c>
      <c r="R7654" s="25">
        <v>7652</v>
      </c>
      <c r="S7654" s="25">
        <v>7651</v>
      </c>
      <c r="T7654" s="25">
        <f t="shared" si="1082"/>
        <v>4.7035428791755117E-3</v>
      </c>
      <c r="U7654" s="25">
        <f t="shared" si="1079"/>
        <v>4.8558603102865187E-3</v>
      </c>
      <c r="W7654" s="17">
        <f>Eingabe!H7655</f>
        <v>161</v>
      </c>
      <c r="X7654" s="17">
        <f t="shared" si="1080"/>
        <v>1.61</v>
      </c>
      <c r="Y7654" s="17">
        <f t="shared" si="1081"/>
        <v>160</v>
      </c>
    </row>
    <row r="7655" spans="1:25" x14ac:dyDescent="0.15">
      <c r="A7655" s="82">
        <f t="shared" si="1076"/>
        <v>11</v>
      </c>
      <c r="B7655" s="46">
        <v>43784.833333314775</v>
      </c>
      <c r="C7655" s="47">
        <f>Eingabe!G7656</f>
        <v>3</v>
      </c>
      <c r="D7655" s="77">
        <v>7655</v>
      </c>
      <c r="E7655" s="47"/>
      <c r="F7655" s="25">
        <f t="shared" si="1074"/>
        <v>4.4800000000000004</v>
      </c>
      <c r="G7655" s="25">
        <f>VLOOKUP(F7655,'Spezifische Werte'!$B$2:$C$4002,2,FALSE)</f>
        <v>6.3876775708421291E-2</v>
      </c>
      <c r="H7655" s="25">
        <f t="shared" si="1077"/>
        <v>127.75355141684258</v>
      </c>
      <c r="J7655" s="25">
        <f t="shared" si="1075"/>
        <v>4.5</v>
      </c>
      <c r="K7655" s="25">
        <f>VLOOKUP(J7655,'Spezifische Werte'!$B$2:$C$4002,2,FALSE)</f>
        <v>6.4854105449014127E-2</v>
      </c>
      <c r="L7655" s="25">
        <f t="shared" si="1078"/>
        <v>129.70821089802826</v>
      </c>
      <c r="R7655" s="25">
        <v>7653</v>
      </c>
      <c r="S7655" s="25">
        <v>7652</v>
      </c>
      <c r="T7655" s="25">
        <f t="shared" si="1082"/>
        <v>4.7035428791755117E-3</v>
      </c>
      <c r="U7655" s="25">
        <f t="shared" si="1079"/>
        <v>4.8558603102865187E-3</v>
      </c>
      <c r="W7655" s="17">
        <f>Eingabe!H7656</f>
        <v>54</v>
      </c>
      <c r="X7655" s="17">
        <f t="shared" si="1080"/>
        <v>0.54</v>
      </c>
      <c r="Y7655" s="17">
        <f t="shared" si="1081"/>
        <v>50</v>
      </c>
    </row>
    <row r="7656" spans="1:25" x14ac:dyDescent="0.15">
      <c r="A7656" s="82">
        <f t="shared" si="1076"/>
        <v>11</v>
      </c>
      <c r="B7656" s="46">
        <v>43784.874999981439</v>
      </c>
      <c r="C7656" s="47">
        <f>Eingabe!G7657</f>
        <v>2.8</v>
      </c>
      <c r="D7656" s="77">
        <v>7656</v>
      </c>
      <c r="E7656" s="47"/>
      <c r="F7656" s="25">
        <f t="shared" si="1074"/>
        <v>4.18</v>
      </c>
      <c r="G7656" s="25">
        <f>VLOOKUP(F7656,'Spezifische Werte'!$B$2:$C$4002,2,FALSE)</f>
        <v>4.9643016475870723E-2</v>
      </c>
      <c r="H7656" s="25">
        <f t="shared" si="1077"/>
        <v>99.286032951741447</v>
      </c>
      <c r="J7656" s="25">
        <f t="shared" si="1075"/>
        <v>4.2</v>
      </c>
      <c r="K7656" s="25">
        <f>VLOOKUP(J7656,'Spezifische Werte'!$B$2:$C$4002,2,FALSE)</f>
        <v>5.0575500247497268E-2</v>
      </c>
      <c r="L7656" s="25">
        <f t="shared" si="1078"/>
        <v>101.15100049499453</v>
      </c>
      <c r="R7656" s="25">
        <v>7654</v>
      </c>
      <c r="S7656" s="25">
        <v>7653</v>
      </c>
      <c r="T7656" s="25">
        <f t="shared" si="1082"/>
        <v>4.7035428791755117E-3</v>
      </c>
      <c r="U7656" s="25">
        <f t="shared" si="1079"/>
        <v>4.8558603102865187E-3</v>
      </c>
      <c r="W7656" s="17">
        <f>Eingabe!H7657</f>
        <v>99</v>
      </c>
      <c r="X7656" s="17">
        <f t="shared" si="1080"/>
        <v>0.99</v>
      </c>
      <c r="Y7656" s="17">
        <f t="shared" si="1081"/>
        <v>100</v>
      </c>
    </row>
    <row r="7657" spans="1:25" x14ac:dyDescent="0.15">
      <c r="A7657" s="82">
        <f t="shared" si="1076"/>
        <v>11</v>
      </c>
      <c r="B7657" s="46">
        <v>43784.916666648103</v>
      </c>
      <c r="C7657" s="47">
        <f>Eingabe!G7658</f>
        <v>3.2</v>
      </c>
      <c r="D7657" s="77">
        <v>7657</v>
      </c>
      <c r="E7657" s="47"/>
      <c r="F7657" s="25">
        <f t="shared" si="1074"/>
        <v>4.7699999999999996</v>
      </c>
      <c r="G7657" s="25">
        <f>VLOOKUP(F7657,'Spezifische Werte'!$B$2:$C$4002,2,FALSE)</f>
        <v>7.8679349945367349E-2</v>
      </c>
      <c r="H7657" s="25">
        <f t="shared" si="1077"/>
        <v>157.3586998907347</v>
      </c>
      <c r="J7657" s="25">
        <f t="shared" si="1075"/>
        <v>4.8</v>
      </c>
      <c r="K7657" s="25">
        <f>VLOOKUP(J7657,'Spezifische Werte'!$B$2:$C$4002,2,FALSE)</f>
        <v>8.0310065544742015E-2</v>
      </c>
      <c r="L7657" s="25">
        <f t="shared" si="1078"/>
        <v>160.62013108948403</v>
      </c>
      <c r="R7657" s="25">
        <v>7655</v>
      </c>
      <c r="S7657" s="25">
        <v>7654</v>
      </c>
      <c r="T7657" s="25">
        <f t="shared" si="1082"/>
        <v>4.7035428791755117E-3</v>
      </c>
      <c r="U7657" s="25">
        <f t="shared" si="1079"/>
        <v>4.8558603102865187E-3</v>
      </c>
      <c r="W7657" s="17">
        <f>Eingabe!H7658</f>
        <v>79</v>
      </c>
      <c r="X7657" s="17">
        <f t="shared" si="1080"/>
        <v>0.79</v>
      </c>
      <c r="Y7657" s="17">
        <f t="shared" si="1081"/>
        <v>80</v>
      </c>
    </row>
    <row r="7658" spans="1:25" x14ac:dyDescent="0.15">
      <c r="A7658" s="82">
        <f t="shared" si="1076"/>
        <v>11</v>
      </c>
      <c r="B7658" s="46">
        <v>43784.958333314768</v>
      </c>
      <c r="C7658" s="47">
        <f>Eingabe!G7659</f>
        <v>3.6</v>
      </c>
      <c r="D7658" s="77">
        <v>7658</v>
      </c>
      <c r="E7658" s="47"/>
      <c r="F7658" s="25">
        <f t="shared" si="1074"/>
        <v>5.37</v>
      </c>
      <c r="G7658" s="25">
        <f>VLOOKUP(F7658,'Spezifische Werte'!$B$2:$C$4002,2,FALSE)</f>
        <v>0.11640095819454216</v>
      </c>
      <c r="H7658" s="25">
        <f t="shared" si="1077"/>
        <v>232.80191638908431</v>
      </c>
      <c r="J7658" s="25">
        <f t="shared" si="1075"/>
        <v>5.4</v>
      </c>
      <c r="K7658" s="25">
        <f>VLOOKUP(J7658,'Spezifische Werte'!$B$2:$C$4002,2,FALSE)</f>
        <v>0.11853513474534576</v>
      </c>
      <c r="L7658" s="25">
        <f t="shared" si="1078"/>
        <v>237.07026949069152</v>
      </c>
      <c r="R7658" s="25">
        <v>7656</v>
      </c>
      <c r="S7658" s="25">
        <v>7655</v>
      </c>
      <c r="T7658" s="25">
        <f t="shared" si="1082"/>
        <v>4.7035428791755117E-3</v>
      </c>
      <c r="U7658" s="25">
        <f t="shared" si="1079"/>
        <v>4.8558603102865187E-3</v>
      </c>
      <c r="W7658" s="17">
        <f>Eingabe!H7659</f>
        <v>80</v>
      </c>
      <c r="X7658" s="17">
        <f t="shared" si="1080"/>
        <v>0.8</v>
      </c>
      <c r="Y7658" s="17">
        <f t="shared" si="1081"/>
        <v>80</v>
      </c>
    </row>
    <row r="7659" spans="1:25" x14ac:dyDescent="0.15">
      <c r="A7659" s="82">
        <f t="shared" si="1076"/>
        <v>11</v>
      </c>
      <c r="B7659" s="46">
        <v>43784.999999981432</v>
      </c>
      <c r="C7659" s="47">
        <f>Eingabe!G7660</f>
        <v>3</v>
      </c>
      <c r="D7659" s="77">
        <v>7659</v>
      </c>
      <c r="E7659" s="47"/>
      <c r="F7659" s="25">
        <f t="shared" si="1074"/>
        <v>4.4800000000000004</v>
      </c>
      <c r="G7659" s="25">
        <f>VLOOKUP(F7659,'Spezifische Werte'!$B$2:$C$4002,2,FALSE)</f>
        <v>6.3876775708421291E-2</v>
      </c>
      <c r="H7659" s="25">
        <f t="shared" si="1077"/>
        <v>127.75355141684258</v>
      </c>
      <c r="J7659" s="25">
        <f t="shared" si="1075"/>
        <v>4.5</v>
      </c>
      <c r="K7659" s="25">
        <f>VLOOKUP(J7659,'Spezifische Werte'!$B$2:$C$4002,2,FALSE)</f>
        <v>6.4854105449014127E-2</v>
      </c>
      <c r="L7659" s="25">
        <f t="shared" si="1078"/>
        <v>129.70821089802826</v>
      </c>
      <c r="R7659" s="25">
        <v>7657</v>
      </c>
      <c r="S7659" s="25">
        <v>7656</v>
      </c>
      <c r="T7659" s="25">
        <f t="shared" si="1082"/>
        <v>4.7035428791755117E-3</v>
      </c>
      <c r="U7659" s="25">
        <f t="shared" si="1079"/>
        <v>4.8558603102865187E-3</v>
      </c>
      <c r="W7659" s="17">
        <f>Eingabe!H7660</f>
        <v>78</v>
      </c>
      <c r="X7659" s="17">
        <f t="shared" si="1080"/>
        <v>0.78</v>
      </c>
      <c r="Y7659" s="17">
        <f t="shared" si="1081"/>
        <v>80</v>
      </c>
    </row>
    <row r="7660" spans="1:25" x14ac:dyDescent="0.15">
      <c r="A7660" s="82">
        <f t="shared" si="1076"/>
        <v>11</v>
      </c>
      <c r="B7660" s="46">
        <v>43785.041666648096</v>
      </c>
      <c r="C7660" s="47">
        <f>Eingabe!G7661</f>
        <v>3</v>
      </c>
      <c r="D7660" s="77">
        <v>7660</v>
      </c>
      <c r="E7660" s="47"/>
      <c r="F7660" s="25">
        <f t="shared" si="1074"/>
        <v>4.4800000000000004</v>
      </c>
      <c r="G7660" s="25">
        <f>VLOOKUP(F7660,'Spezifische Werte'!$B$2:$C$4002,2,FALSE)</f>
        <v>6.3876775708421291E-2</v>
      </c>
      <c r="H7660" s="25">
        <f t="shared" si="1077"/>
        <v>127.75355141684258</v>
      </c>
      <c r="J7660" s="25">
        <f t="shared" si="1075"/>
        <v>4.5</v>
      </c>
      <c r="K7660" s="25">
        <f>VLOOKUP(J7660,'Spezifische Werte'!$B$2:$C$4002,2,FALSE)</f>
        <v>6.4854105449014127E-2</v>
      </c>
      <c r="L7660" s="25">
        <f t="shared" si="1078"/>
        <v>129.70821089802826</v>
      </c>
      <c r="R7660" s="25">
        <v>7658</v>
      </c>
      <c r="S7660" s="25">
        <v>7657</v>
      </c>
      <c r="T7660" s="25">
        <f t="shared" si="1082"/>
        <v>4.7035428791755117E-3</v>
      </c>
      <c r="U7660" s="25">
        <f t="shared" si="1079"/>
        <v>4.8558603102865187E-3</v>
      </c>
      <c r="W7660" s="17">
        <f>Eingabe!H7661</f>
        <v>50</v>
      </c>
      <c r="X7660" s="17">
        <f t="shared" si="1080"/>
        <v>0.5</v>
      </c>
      <c r="Y7660" s="17">
        <f t="shared" si="1081"/>
        <v>50</v>
      </c>
    </row>
    <row r="7661" spans="1:25" x14ac:dyDescent="0.15">
      <c r="A7661" s="82">
        <f t="shared" si="1076"/>
        <v>11</v>
      </c>
      <c r="B7661" s="46">
        <v>43785.08333331476</v>
      </c>
      <c r="C7661" s="47">
        <f>Eingabe!G7662</f>
        <v>3.1</v>
      </c>
      <c r="D7661" s="77">
        <v>7661</v>
      </c>
      <c r="E7661" s="47"/>
      <c r="F7661" s="25">
        <f t="shared" si="1074"/>
        <v>4.62</v>
      </c>
      <c r="G7661" s="25">
        <f>VLOOKUP(F7661,'Spezifische Werte'!$B$2:$C$4002,2,FALSE)</f>
        <v>7.0834307543363312E-2</v>
      </c>
      <c r="H7661" s="25">
        <f t="shared" si="1077"/>
        <v>141.66861508672662</v>
      </c>
      <c r="J7661" s="25">
        <f t="shared" si="1075"/>
        <v>4.6500000000000004</v>
      </c>
      <c r="K7661" s="25">
        <f>VLOOKUP(J7661,'Spezifische Werte'!$B$2:$C$4002,2,FALSE)</f>
        <v>7.2366311882592071E-2</v>
      </c>
      <c r="L7661" s="25">
        <f t="shared" si="1078"/>
        <v>144.73262376518414</v>
      </c>
      <c r="R7661" s="25">
        <v>7659</v>
      </c>
      <c r="S7661" s="25">
        <v>7658</v>
      </c>
      <c r="T7661" s="25">
        <f t="shared" si="1082"/>
        <v>4.7035428791755117E-3</v>
      </c>
      <c r="U7661" s="25">
        <f t="shared" si="1079"/>
        <v>4.8558603102865187E-3</v>
      </c>
      <c r="W7661" s="17">
        <f>Eingabe!H7662</f>
        <v>60</v>
      </c>
      <c r="X7661" s="17">
        <f t="shared" si="1080"/>
        <v>0.6</v>
      </c>
      <c r="Y7661" s="17">
        <f t="shared" si="1081"/>
        <v>60</v>
      </c>
    </row>
    <row r="7662" spans="1:25" x14ac:dyDescent="0.15">
      <c r="A7662" s="82">
        <f t="shared" si="1076"/>
        <v>11</v>
      </c>
      <c r="B7662" s="46">
        <v>43785.124999981424</v>
      </c>
      <c r="C7662" s="47">
        <f>Eingabe!G7663</f>
        <v>3</v>
      </c>
      <c r="D7662" s="77">
        <v>7662</v>
      </c>
      <c r="E7662" s="47"/>
      <c r="F7662" s="25">
        <f t="shared" si="1074"/>
        <v>4.4800000000000004</v>
      </c>
      <c r="G7662" s="25">
        <f>VLOOKUP(F7662,'Spezifische Werte'!$B$2:$C$4002,2,FALSE)</f>
        <v>6.3876775708421291E-2</v>
      </c>
      <c r="H7662" s="25">
        <f t="shared" si="1077"/>
        <v>127.75355141684258</v>
      </c>
      <c r="J7662" s="25">
        <f t="shared" si="1075"/>
        <v>4.5</v>
      </c>
      <c r="K7662" s="25">
        <f>VLOOKUP(J7662,'Spezifische Werte'!$B$2:$C$4002,2,FALSE)</f>
        <v>6.4854105449014127E-2</v>
      </c>
      <c r="L7662" s="25">
        <f t="shared" si="1078"/>
        <v>129.70821089802826</v>
      </c>
      <c r="R7662" s="25">
        <v>7660</v>
      </c>
      <c r="S7662" s="25">
        <v>7659</v>
      </c>
      <c r="T7662" s="25">
        <f t="shared" si="1082"/>
        <v>4.7035428791755117E-3</v>
      </c>
      <c r="U7662" s="25">
        <f t="shared" si="1079"/>
        <v>4.8558603102865187E-3</v>
      </c>
      <c r="W7662" s="17">
        <f>Eingabe!H7663</f>
        <v>68</v>
      </c>
      <c r="X7662" s="17">
        <f t="shared" si="1080"/>
        <v>0.68</v>
      </c>
      <c r="Y7662" s="17">
        <f t="shared" si="1081"/>
        <v>70</v>
      </c>
    </row>
    <row r="7663" spans="1:25" x14ac:dyDescent="0.15">
      <c r="A7663" s="82">
        <f t="shared" si="1076"/>
        <v>11</v>
      </c>
      <c r="B7663" s="46">
        <v>43785.166666648089</v>
      </c>
      <c r="C7663" s="47">
        <f>Eingabe!G7664</f>
        <v>2.8</v>
      </c>
      <c r="D7663" s="77">
        <v>7663</v>
      </c>
      <c r="E7663" s="47"/>
      <c r="F7663" s="25">
        <f t="shared" si="1074"/>
        <v>4.18</v>
      </c>
      <c r="G7663" s="25">
        <f>VLOOKUP(F7663,'Spezifische Werte'!$B$2:$C$4002,2,FALSE)</f>
        <v>4.9643016475870723E-2</v>
      </c>
      <c r="H7663" s="25">
        <f t="shared" si="1077"/>
        <v>99.286032951741447</v>
      </c>
      <c r="J7663" s="25">
        <f t="shared" si="1075"/>
        <v>4.2</v>
      </c>
      <c r="K7663" s="25">
        <f>VLOOKUP(J7663,'Spezifische Werte'!$B$2:$C$4002,2,FALSE)</f>
        <v>5.0575500247497268E-2</v>
      </c>
      <c r="L7663" s="25">
        <f t="shared" si="1078"/>
        <v>101.15100049499453</v>
      </c>
      <c r="R7663" s="25">
        <v>7661</v>
      </c>
      <c r="S7663" s="25">
        <v>7660</v>
      </c>
      <c r="T7663" s="25">
        <f t="shared" si="1082"/>
        <v>4.7035428791755117E-3</v>
      </c>
      <c r="U7663" s="25">
        <f t="shared" si="1079"/>
        <v>4.8558603102865187E-3</v>
      </c>
      <c r="W7663" s="17">
        <f>Eingabe!H7664</f>
        <v>66</v>
      </c>
      <c r="X7663" s="17">
        <f t="shared" si="1080"/>
        <v>0.66</v>
      </c>
      <c r="Y7663" s="17">
        <f t="shared" si="1081"/>
        <v>70</v>
      </c>
    </row>
    <row r="7664" spans="1:25" x14ac:dyDescent="0.15">
      <c r="A7664" s="82">
        <f t="shared" si="1076"/>
        <v>11</v>
      </c>
      <c r="B7664" s="46">
        <v>43785.208333314753</v>
      </c>
      <c r="C7664" s="47">
        <f>Eingabe!G7665</f>
        <v>3.3</v>
      </c>
      <c r="D7664" s="77">
        <v>7664</v>
      </c>
      <c r="E7664" s="47"/>
      <c r="F7664" s="25">
        <f t="shared" si="1074"/>
        <v>4.92</v>
      </c>
      <c r="G7664" s="25">
        <f>VLOOKUP(F7664,'Spezifische Werte'!$B$2:$C$4002,2,FALSE)</f>
        <v>8.7079957720259088E-2</v>
      </c>
      <c r="H7664" s="25">
        <f t="shared" si="1077"/>
        <v>174.15991544051818</v>
      </c>
      <c r="J7664" s="25">
        <f t="shared" si="1075"/>
        <v>4.95</v>
      </c>
      <c r="K7664" s="25">
        <f>VLOOKUP(J7664,'Spezifische Werte'!$B$2:$C$4002,2,FALSE)</f>
        <v>8.884038911585862E-2</v>
      </c>
      <c r="L7664" s="25">
        <f t="shared" si="1078"/>
        <v>177.68077823171723</v>
      </c>
      <c r="R7664" s="25">
        <v>7662</v>
      </c>
      <c r="S7664" s="25">
        <v>7661</v>
      </c>
      <c r="T7664" s="25">
        <f t="shared" si="1082"/>
        <v>4.7035428791755117E-3</v>
      </c>
      <c r="U7664" s="25">
        <f t="shared" si="1079"/>
        <v>4.8558603102865187E-3</v>
      </c>
      <c r="W7664" s="17">
        <f>Eingabe!H7665</f>
        <v>66</v>
      </c>
      <c r="X7664" s="17">
        <f t="shared" si="1080"/>
        <v>0.66</v>
      </c>
      <c r="Y7664" s="17">
        <f t="shared" si="1081"/>
        <v>70</v>
      </c>
    </row>
    <row r="7665" spans="1:25" x14ac:dyDescent="0.15">
      <c r="A7665" s="82">
        <f t="shared" si="1076"/>
        <v>11</v>
      </c>
      <c r="B7665" s="46">
        <v>43785.249999981417</v>
      </c>
      <c r="C7665" s="47">
        <f>Eingabe!G7666</f>
        <v>3.1</v>
      </c>
      <c r="D7665" s="77">
        <v>7665</v>
      </c>
      <c r="E7665" s="47"/>
      <c r="F7665" s="25">
        <f t="shared" si="1074"/>
        <v>4.62</v>
      </c>
      <c r="G7665" s="25">
        <f>VLOOKUP(F7665,'Spezifische Werte'!$B$2:$C$4002,2,FALSE)</f>
        <v>7.0834307543363312E-2</v>
      </c>
      <c r="H7665" s="25">
        <f t="shared" si="1077"/>
        <v>141.66861508672662</v>
      </c>
      <c r="J7665" s="25">
        <f t="shared" si="1075"/>
        <v>4.6500000000000004</v>
      </c>
      <c r="K7665" s="25">
        <f>VLOOKUP(J7665,'Spezifische Werte'!$B$2:$C$4002,2,FALSE)</f>
        <v>7.2366311882592071E-2</v>
      </c>
      <c r="L7665" s="25">
        <f t="shared" si="1078"/>
        <v>144.73262376518414</v>
      </c>
      <c r="R7665" s="25">
        <v>7663</v>
      </c>
      <c r="S7665" s="25">
        <v>7662</v>
      </c>
      <c r="T7665" s="25">
        <f t="shared" si="1082"/>
        <v>4.7035428791755117E-3</v>
      </c>
      <c r="U7665" s="25">
        <f t="shared" si="1079"/>
        <v>4.8558603102865187E-3</v>
      </c>
      <c r="W7665" s="17">
        <f>Eingabe!H7666</f>
        <v>55</v>
      </c>
      <c r="X7665" s="17">
        <f t="shared" si="1080"/>
        <v>0.55000000000000004</v>
      </c>
      <c r="Y7665" s="17">
        <f t="shared" si="1081"/>
        <v>60</v>
      </c>
    </row>
    <row r="7666" spans="1:25" x14ac:dyDescent="0.15">
      <c r="A7666" s="82">
        <f t="shared" si="1076"/>
        <v>11</v>
      </c>
      <c r="B7666" s="46">
        <v>43785.291666648081</v>
      </c>
      <c r="C7666" s="47">
        <f>Eingabe!G7667</f>
        <v>3.3</v>
      </c>
      <c r="D7666" s="77">
        <v>7666</v>
      </c>
      <c r="E7666" s="47"/>
      <c r="F7666" s="25">
        <f t="shared" si="1074"/>
        <v>4.92</v>
      </c>
      <c r="G7666" s="25">
        <f>VLOOKUP(F7666,'Spezifische Werte'!$B$2:$C$4002,2,FALSE)</f>
        <v>8.7079957720259088E-2</v>
      </c>
      <c r="H7666" s="25">
        <f t="shared" si="1077"/>
        <v>174.15991544051818</v>
      </c>
      <c r="J7666" s="25">
        <f t="shared" si="1075"/>
        <v>4.95</v>
      </c>
      <c r="K7666" s="25">
        <f>VLOOKUP(J7666,'Spezifische Werte'!$B$2:$C$4002,2,FALSE)</f>
        <v>8.884038911585862E-2</v>
      </c>
      <c r="L7666" s="25">
        <f t="shared" si="1078"/>
        <v>177.68077823171723</v>
      </c>
      <c r="R7666" s="25">
        <v>7664</v>
      </c>
      <c r="S7666" s="25">
        <v>7663</v>
      </c>
      <c r="T7666" s="25">
        <f t="shared" si="1082"/>
        <v>4.7035428791755117E-3</v>
      </c>
      <c r="U7666" s="25">
        <f t="shared" si="1079"/>
        <v>4.8558603102865187E-3</v>
      </c>
      <c r="W7666" s="17">
        <f>Eingabe!H7667</f>
        <v>60</v>
      </c>
      <c r="X7666" s="17">
        <f t="shared" si="1080"/>
        <v>0.6</v>
      </c>
      <c r="Y7666" s="17">
        <f t="shared" si="1081"/>
        <v>60</v>
      </c>
    </row>
    <row r="7667" spans="1:25" x14ac:dyDescent="0.15">
      <c r="A7667" s="82">
        <f t="shared" si="1076"/>
        <v>11</v>
      </c>
      <c r="B7667" s="46">
        <v>43785.333333314746</v>
      </c>
      <c r="C7667" s="47">
        <f>Eingabe!G7668</f>
        <v>3.8</v>
      </c>
      <c r="D7667" s="77">
        <v>7667</v>
      </c>
      <c r="E7667" s="47"/>
      <c r="F7667" s="25">
        <f t="shared" si="1074"/>
        <v>5.67</v>
      </c>
      <c r="G7667" s="25">
        <f>VLOOKUP(F7667,'Spezifische Werte'!$B$2:$C$4002,2,FALSE)</f>
        <v>0.13840049448137109</v>
      </c>
      <c r="H7667" s="25">
        <f t="shared" si="1077"/>
        <v>276.80098896274217</v>
      </c>
      <c r="J7667" s="25">
        <f t="shared" si="1075"/>
        <v>5.7</v>
      </c>
      <c r="K7667" s="25">
        <f>VLOOKUP(J7667,'Spezifische Werte'!$B$2:$C$4002,2,FALSE)</f>
        <v>0.14069825500153915</v>
      </c>
      <c r="L7667" s="25">
        <f t="shared" si="1078"/>
        <v>281.39651000307828</v>
      </c>
      <c r="R7667" s="25">
        <v>7665</v>
      </c>
      <c r="S7667" s="25">
        <v>7664</v>
      </c>
      <c r="T7667" s="25">
        <f t="shared" si="1082"/>
        <v>4.7035428791755117E-3</v>
      </c>
      <c r="U7667" s="25">
        <f t="shared" si="1079"/>
        <v>4.8558603102865187E-3</v>
      </c>
      <c r="W7667" s="17">
        <f>Eingabe!H7668</f>
        <v>67</v>
      </c>
      <c r="X7667" s="17">
        <f t="shared" si="1080"/>
        <v>0.67</v>
      </c>
      <c r="Y7667" s="17">
        <f t="shared" si="1081"/>
        <v>70</v>
      </c>
    </row>
    <row r="7668" spans="1:25" x14ac:dyDescent="0.15">
      <c r="A7668" s="82">
        <f t="shared" si="1076"/>
        <v>11</v>
      </c>
      <c r="B7668" s="46">
        <v>43785.37499998141</v>
      </c>
      <c r="C7668" s="47">
        <f>Eingabe!G7669</f>
        <v>3.3</v>
      </c>
      <c r="D7668" s="77">
        <v>7668</v>
      </c>
      <c r="E7668" s="47"/>
      <c r="F7668" s="25">
        <f t="shared" si="1074"/>
        <v>4.92</v>
      </c>
      <c r="G7668" s="25">
        <f>VLOOKUP(F7668,'Spezifische Werte'!$B$2:$C$4002,2,FALSE)</f>
        <v>8.7079957720259088E-2</v>
      </c>
      <c r="H7668" s="25">
        <f t="shared" si="1077"/>
        <v>174.15991544051818</v>
      </c>
      <c r="J7668" s="25">
        <f t="shared" si="1075"/>
        <v>4.95</v>
      </c>
      <c r="K7668" s="25">
        <f>VLOOKUP(J7668,'Spezifische Werte'!$B$2:$C$4002,2,FALSE)</f>
        <v>8.884038911585862E-2</v>
      </c>
      <c r="L7668" s="25">
        <f t="shared" si="1078"/>
        <v>177.68077823171723</v>
      </c>
      <c r="R7668" s="25">
        <v>7666</v>
      </c>
      <c r="S7668" s="25">
        <v>7665</v>
      </c>
      <c r="T7668" s="25">
        <f t="shared" si="1082"/>
        <v>4.7035428791755117E-3</v>
      </c>
      <c r="U7668" s="25">
        <f t="shared" si="1079"/>
        <v>4.8558603102865187E-3</v>
      </c>
      <c r="W7668" s="17">
        <f>Eingabe!H7669</f>
        <v>54</v>
      </c>
      <c r="X7668" s="17">
        <f t="shared" si="1080"/>
        <v>0.54</v>
      </c>
      <c r="Y7668" s="17">
        <f t="shared" si="1081"/>
        <v>50</v>
      </c>
    </row>
    <row r="7669" spans="1:25" x14ac:dyDescent="0.15">
      <c r="A7669" s="82">
        <f t="shared" si="1076"/>
        <v>11</v>
      </c>
      <c r="B7669" s="46">
        <v>43785.416666648074</v>
      </c>
      <c r="C7669" s="47">
        <f>Eingabe!G7670</f>
        <v>3.2</v>
      </c>
      <c r="D7669" s="77">
        <v>7669</v>
      </c>
      <c r="E7669" s="47"/>
      <c r="F7669" s="25">
        <f t="shared" si="1074"/>
        <v>4.7699999999999996</v>
      </c>
      <c r="G7669" s="25">
        <f>VLOOKUP(F7669,'Spezifische Werte'!$B$2:$C$4002,2,FALSE)</f>
        <v>7.8679349945367349E-2</v>
      </c>
      <c r="H7669" s="25">
        <f t="shared" si="1077"/>
        <v>157.3586998907347</v>
      </c>
      <c r="J7669" s="25">
        <f t="shared" si="1075"/>
        <v>4.8</v>
      </c>
      <c r="K7669" s="25">
        <f>VLOOKUP(J7669,'Spezifische Werte'!$B$2:$C$4002,2,FALSE)</f>
        <v>8.0310065544742015E-2</v>
      </c>
      <c r="L7669" s="25">
        <f t="shared" si="1078"/>
        <v>160.62013108948403</v>
      </c>
      <c r="R7669" s="25">
        <v>7667</v>
      </c>
      <c r="S7669" s="25">
        <v>7666</v>
      </c>
      <c r="T7669" s="25">
        <f t="shared" si="1082"/>
        <v>4.7035428791755117E-3</v>
      </c>
      <c r="U7669" s="25">
        <f t="shared" si="1079"/>
        <v>4.8558603102865187E-3</v>
      </c>
      <c r="W7669" s="17">
        <f>Eingabe!H7670</f>
        <v>42</v>
      </c>
      <c r="X7669" s="17">
        <f t="shared" si="1080"/>
        <v>0.42</v>
      </c>
      <c r="Y7669" s="17">
        <f t="shared" si="1081"/>
        <v>40</v>
      </c>
    </row>
    <row r="7670" spans="1:25" x14ac:dyDescent="0.15">
      <c r="A7670" s="82">
        <f t="shared" si="1076"/>
        <v>11</v>
      </c>
      <c r="B7670" s="46">
        <v>43785.458333314738</v>
      </c>
      <c r="C7670" s="47">
        <f>Eingabe!G7671</f>
        <v>3.3</v>
      </c>
      <c r="D7670" s="77">
        <v>7670</v>
      </c>
      <c r="E7670" s="47"/>
      <c r="F7670" s="25">
        <f t="shared" si="1074"/>
        <v>4.92</v>
      </c>
      <c r="G7670" s="25">
        <f>VLOOKUP(F7670,'Spezifische Werte'!$B$2:$C$4002,2,FALSE)</f>
        <v>8.7079957720259088E-2</v>
      </c>
      <c r="H7670" s="25">
        <f t="shared" si="1077"/>
        <v>174.15991544051818</v>
      </c>
      <c r="J7670" s="25">
        <f t="shared" si="1075"/>
        <v>4.95</v>
      </c>
      <c r="K7670" s="25">
        <f>VLOOKUP(J7670,'Spezifische Werte'!$B$2:$C$4002,2,FALSE)</f>
        <v>8.884038911585862E-2</v>
      </c>
      <c r="L7670" s="25">
        <f t="shared" si="1078"/>
        <v>177.68077823171723</v>
      </c>
      <c r="R7670" s="25">
        <v>7668</v>
      </c>
      <c r="S7670" s="25">
        <v>7667</v>
      </c>
      <c r="T7670" s="25">
        <f t="shared" si="1082"/>
        <v>4.7035428791755117E-3</v>
      </c>
      <c r="U7670" s="25">
        <f t="shared" si="1079"/>
        <v>4.8558603102865187E-3</v>
      </c>
      <c r="W7670" s="17">
        <f>Eingabe!H7671</f>
        <v>97</v>
      </c>
      <c r="X7670" s="17">
        <f t="shared" si="1080"/>
        <v>0.97</v>
      </c>
      <c r="Y7670" s="17">
        <f t="shared" si="1081"/>
        <v>100</v>
      </c>
    </row>
    <row r="7671" spans="1:25" x14ac:dyDescent="0.15">
      <c r="A7671" s="82">
        <f t="shared" si="1076"/>
        <v>11</v>
      </c>
      <c r="B7671" s="46">
        <v>43785.499999981403</v>
      </c>
      <c r="C7671" s="47">
        <f>Eingabe!G7672</f>
        <v>2.7</v>
      </c>
      <c r="D7671" s="77">
        <v>7671</v>
      </c>
      <c r="E7671" s="47"/>
      <c r="F7671" s="25">
        <f t="shared" si="1074"/>
        <v>4.03</v>
      </c>
      <c r="G7671" s="25">
        <f>VLOOKUP(F7671,'Spezifische Werte'!$B$2:$C$4002,2,FALSE)</f>
        <v>4.2666657265334036E-2</v>
      </c>
      <c r="H7671" s="25">
        <f t="shared" si="1077"/>
        <v>85.333314530668076</v>
      </c>
      <c r="J7671" s="25">
        <f t="shared" si="1075"/>
        <v>4.05</v>
      </c>
      <c r="K7671" s="25">
        <f>VLOOKUP(J7671,'Spezifische Werte'!$B$2:$C$4002,2,FALSE)</f>
        <v>4.3597034083331404E-2</v>
      </c>
      <c r="L7671" s="25">
        <f t="shared" si="1078"/>
        <v>87.194068166662802</v>
      </c>
      <c r="R7671" s="25">
        <v>7669</v>
      </c>
      <c r="S7671" s="25">
        <v>7668</v>
      </c>
      <c r="T7671" s="25">
        <f t="shared" si="1082"/>
        <v>4.7035428791755117E-3</v>
      </c>
      <c r="U7671" s="25">
        <f t="shared" si="1079"/>
        <v>4.8558603102865187E-3</v>
      </c>
      <c r="W7671" s="17">
        <f>Eingabe!H7672</f>
        <v>57</v>
      </c>
      <c r="X7671" s="17">
        <f t="shared" si="1080"/>
        <v>0.56999999999999995</v>
      </c>
      <c r="Y7671" s="17">
        <f t="shared" si="1081"/>
        <v>60</v>
      </c>
    </row>
    <row r="7672" spans="1:25" x14ac:dyDescent="0.15">
      <c r="A7672" s="82">
        <f t="shared" si="1076"/>
        <v>11</v>
      </c>
      <c r="B7672" s="46">
        <v>43785.541666648067</v>
      </c>
      <c r="C7672" s="47">
        <f>Eingabe!G7673</f>
        <v>4.4000000000000004</v>
      </c>
      <c r="D7672" s="77">
        <v>7672</v>
      </c>
      <c r="E7672" s="47"/>
      <c r="F7672" s="25">
        <f t="shared" si="1074"/>
        <v>6.56</v>
      </c>
      <c r="G7672" s="25">
        <f>VLOOKUP(F7672,'Spezifische Werte'!$B$2:$C$4002,2,FALSE)</f>
        <v>0.2214941246302857</v>
      </c>
      <c r="H7672" s="25">
        <f t="shared" si="1077"/>
        <v>442.98824926057142</v>
      </c>
      <c r="J7672" s="25">
        <f t="shared" si="1075"/>
        <v>6.6</v>
      </c>
      <c r="K7672" s="25">
        <f>VLOOKUP(J7672,'Spezifische Werte'!$B$2:$C$4002,2,FALSE)</f>
        <v>0.22589088814664299</v>
      </c>
      <c r="L7672" s="25">
        <f t="shared" si="1078"/>
        <v>451.78177629328599</v>
      </c>
      <c r="R7672" s="25">
        <v>7670</v>
      </c>
      <c r="S7672" s="25">
        <v>7669</v>
      </c>
      <c r="T7672" s="25">
        <f t="shared" si="1082"/>
        <v>4.7035428791755117E-3</v>
      </c>
      <c r="U7672" s="25">
        <f t="shared" si="1079"/>
        <v>4.8558603102865187E-3</v>
      </c>
      <c r="W7672" s="17">
        <f>Eingabe!H7673</f>
        <v>75</v>
      </c>
      <c r="X7672" s="17">
        <f t="shared" si="1080"/>
        <v>0.75</v>
      </c>
      <c r="Y7672" s="17">
        <f t="shared" si="1081"/>
        <v>80</v>
      </c>
    </row>
    <row r="7673" spans="1:25" x14ac:dyDescent="0.15">
      <c r="A7673" s="82">
        <f t="shared" si="1076"/>
        <v>11</v>
      </c>
      <c r="B7673" s="46">
        <v>43785.583333314731</v>
      </c>
      <c r="C7673" s="47">
        <f>Eingabe!G7674</f>
        <v>4.5999999999999996</v>
      </c>
      <c r="D7673" s="77">
        <v>7673</v>
      </c>
      <c r="E7673" s="47"/>
      <c r="F7673" s="25">
        <f t="shared" si="1074"/>
        <v>6.86</v>
      </c>
      <c r="G7673" s="25">
        <f>VLOOKUP(F7673,'Spezifische Werte'!$B$2:$C$4002,2,FALSE)</f>
        <v>0.25562320201003652</v>
      </c>
      <c r="H7673" s="25">
        <f t="shared" si="1077"/>
        <v>511.24640402007304</v>
      </c>
      <c r="J7673" s="25">
        <f t="shared" si="1075"/>
        <v>6.9</v>
      </c>
      <c r="K7673" s="25">
        <f>VLOOKUP(J7673,'Spezifische Werte'!$B$2:$C$4002,2,FALSE)</f>
        <v>0.26038765048417867</v>
      </c>
      <c r="L7673" s="25">
        <f t="shared" si="1078"/>
        <v>520.77530096835733</v>
      </c>
      <c r="R7673" s="25">
        <v>7671</v>
      </c>
      <c r="S7673" s="25">
        <v>7670</v>
      </c>
      <c r="T7673" s="25">
        <f t="shared" si="1082"/>
        <v>4.7035428791755117E-3</v>
      </c>
      <c r="U7673" s="25">
        <f t="shared" si="1079"/>
        <v>4.8558603102865187E-3</v>
      </c>
      <c r="W7673" s="17">
        <f>Eingabe!H7674</f>
        <v>83</v>
      </c>
      <c r="X7673" s="17">
        <f t="shared" si="1080"/>
        <v>0.83</v>
      </c>
      <c r="Y7673" s="17">
        <f t="shared" si="1081"/>
        <v>80</v>
      </c>
    </row>
    <row r="7674" spans="1:25" x14ac:dyDescent="0.15">
      <c r="A7674" s="82">
        <f t="shared" si="1076"/>
        <v>11</v>
      </c>
      <c r="B7674" s="46">
        <v>43785.624999981395</v>
      </c>
      <c r="C7674" s="47">
        <f>Eingabe!G7675</f>
        <v>4.9000000000000004</v>
      </c>
      <c r="D7674" s="77">
        <v>7674</v>
      </c>
      <c r="E7674" s="47"/>
      <c r="F7674" s="25">
        <f t="shared" si="1074"/>
        <v>7.31</v>
      </c>
      <c r="G7674" s="25">
        <f>VLOOKUP(F7674,'Spezifische Werte'!$B$2:$C$4002,2,FALSE)</f>
        <v>0.3124426167174133</v>
      </c>
      <c r="H7674" s="25">
        <f t="shared" si="1077"/>
        <v>624.88523343482666</v>
      </c>
      <c r="J7674" s="25">
        <f t="shared" si="1075"/>
        <v>7.35</v>
      </c>
      <c r="K7674" s="25">
        <f>VLOOKUP(J7674,'Spezifische Werte'!$B$2:$C$4002,2,FALSE)</f>
        <v>0.31783439487629789</v>
      </c>
      <c r="L7674" s="25">
        <f t="shared" si="1078"/>
        <v>635.66878975259579</v>
      </c>
      <c r="R7674" s="25">
        <v>7672</v>
      </c>
      <c r="S7674" s="25">
        <v>7671</v>
      </c>
      <c r="T7674" s="25">
        <f t="shared" si="1082"/>
        <v>4.7035428791755117E-3</v>
      </c>
      <c r="U7674" s="25">
        <f t="shared" si="1079"/>
        <v>4.8558603102865187E-3</v>
      </c>
      <c r="W7674" s="17">
        <f>Eingabe!H7675</f>
        <v>23</v>
      </c>
      <c r="X7674" s="17">
        <f t="shared" si="1080"/>
        <v>0.23</v>
      </c>
      <c r="Y7674" s="17">
        <f t="shared" si="1081"/>
        <v>20</v>
      </c>
    </row>
    <row r="7675" spans="1:25" x14ac:dyDescent="0.15">
      <c r="A7675" s="82">
        <f t="shared" si="1076"/>
        <v>11</v>
      </c>
      <c r="B7675" s="46">
        <v>43785.66666664806</v>
      </c>
      <c r="C7675" s="47">
        <f>Eingabe!G7676</f>
        <v>4.7</v>
      </c>
      <c r="D7675" s="77">
        <v>7675</v>
      </c>
      <c r="E7675" s="47"/>
      <c r="F7675" s="25">
        <f t="shared" si="1074"/>
        <v>7.01</v>
      </c>
      <c r="G7675" s="25">
        <f>VLOOKUP(F7675,'Spezifische Werte'!$B$2:$C$4002,2,FALSE)</f>
        <v>0.27377270492189271</v>
      </c>
      <c r="H7675" s="25">
        <f t="shared" si="1077"/>
        <v>547.54540984378536</v>
      </c>
      <c r="J7675" s="25">
        <f t="shared" si="1075"/>
        <v>7.05</v>
      </c>
      <c r="K7675" s="25">
        <f>VLOOKUP(J7675,'Spezifische Werte'!$B$2:$C$4002,2,FALSE)</f>
        <v>0.27874593647894402</v>
      </c>
      <c r="L7675" s="25">
        <f t="shared" si="1078"/>
        <v>557.49187295788806</v>
      </c>
      <c r="R7675" s="25">
        <v>7673</v>
      </c>
      <c r="S7675" s="25">
        <v>7672</v>
      </c>
      <c r="T7675" s="25">
        <f t="shared" si="1082"/>
        <v>4.7035428791755117E-3</v>
      </c>
      <c r="U7675" s="25">
        <f t="shared" si="1079"/>
        <v>4.8558603102865187E-3</v>
      </c>
      <c r="W7675" s="17">
        <f>Eingabe!H7676</f>
        <v>29</v>
      </c>
      <c r="X7675" s="17">
        <f t="shared" si="1080"/>
        <v>0.28999999999999998</v>
      </c>
      <c r="Y7675" s="17">
        <f t="shared" si="1081"/>
        <v>30</v>
      </c>
    </row>
    <row r="7676" spans="1:25" x14ac:dyDescent="0.15">
      <c r="A7676" s="82">
        <f t="shared" si="1076"/>
        <v>11</v>
      </c>
      <c r="B7676" s="46">
        <v>43785.708333314724</v>
      </c>
      <c r="C7676" s="47">
        <f>Eingabe!G7677</f>
        <v>4.8</v>
      </c>
      <c r="D7676" s="77">
        <v>7676</v>
      </c>
      <c r="E7676" s="47"/>
      <c r="F7676" s="25">
        <f t="shared" si="1074"/>
        <v>7.16</v>
      </c>
      <c r="G7676" s="25">
        <f>VLOOKUP(F7676,'Spezifische Werte'!$B$2:$C$4002,2,FALSE)</f>
        <v>0.29271421469315961</v>
      </c>
      <c r="H7676" s="25">
        <f t="shared" si="1077"/>
        <v>585.42842938631918</v>
      </c>
      <c r="J7676" s="25">
        <f t="shared" si="1075"/>
        <v>7.2</v>
      </c>
      <c r="K7676" s="25">
        <f>VLOOKUP(J7676,'Spezifische Werte'!$B$2:$C$4002,2,FALSE)</f>
        <v>0.29789883692567737</v>
      </c>
      <c r="L7676" s="25">
        <f t="shared" si="1078"/>
        <v>595.79767385135472</v>
      </c>
      <c r="R7676" s="25">
        <v>7674</v>
      </c>
      <c r="S7676" s="25">
        <v>7673</v>
      </c>
      <c r="T7676" s="25">
        <f t="shared" si="1082"/>
        <v>4.7035428791755117E-3</v>
      </c>
      <c r="U7676" s="25">
        <f t="shared" si="1079"/>
        <v>4.8558603102865187E-3</v>
      </c>
      <c r="W7676" s="17">
        <f>Eingabe!H7677</f>
        <v>40</v>
      </c>
      <c r="X7676" s="17">
        <f t="shared" si="1080"/>
        <v>0.4</v>
      </c>
      <c r="Y7676" s="17">
        <f t="shared" si="1081"/>
        <v>40</v>
      </c>
    </row>
    <row r="7677" spans="1:25" x14ac:dyDescent="0.15">
      <c r="A7677" s="82">
        <f t="shared" si="1076"/>
        <v>11</v>
      </c>
      <c r="B7677" s="46">
        <v>43785.749999981388</v>
      </c>
      <c r="C7677" s="47">
        <f>Eingabe!G7678</f>
        <v>4.7</v>
      </c>
      <c r="D7677" s="77">
        <v>7677</v>
      </c>
      <c r="E7677" s="47"/>
      <c r="F7677" s="25">
        <f t="shared" si="1074"/>
        <v>7.01</v>
      </c>
      <c r="G7677" s="25">
        <f>VLOOKUP(F7677,'Spezifische Werte'!$B$2:$C$4002,2,FALSE)</f>
        <v>0.27377270492189271</v>
      </c>
      <c r="H7677" s="25">
        <f t="shared" si="1077"/>
        <v>547.54540984378536</v>
      </c>
      <c r="J7677" s="25">
        <f t="shared" si="1075"/>
        <v>7.05</v>
      </c>
      <c r="K7677" s="25">
        <f>VLOOKUP(J7677,'Spezifische Werte'!$B$2:$C$4002,2,FALSE)</f>
        <v>0.27874593647894402</v>
      </c>
      <c r="L7677" s="25">
        <f t="shared" si="1078"/>
        <v>557.49187295788806</v>
      </c>
      <c r="R7677" s="25">
        <v>7675</v>
      </c>
      <c r="S7677" s="25">
        <v>7674</v>
      </c>
      <c r="T7677" s="25">
        <f t="shared" si="1082"/>
        <v>4.7035428791755117E-3</v>
      </c>
      <c r="U7677" s="25">
        <f t="shared" si="1079"/>
        <v>4.8558603102865187E-3</v>
      </c>
      <c r="W7677" s="17">
        <f>Eingabe!H7678</f>
        <v>50</v>
      </c>
      <c r="X7677" s="17">
        <f t="shared" si="1080"/>
        <v>0.5</v>
      </c>
      <c r="Y7677" s="17">
        <f t="shared" si="1081"/>
        <v>50</v>
      </c>
    </row>
    <row r="7678" spans="1:25" x14ac:dyDescent="0.15">
      <c r="A7678" s="82">
        <f t="shared" si="1076"/>
        <v>11</v>
      </c>
      <c r="B7678" s="46">
        <v>43785.791666648052</v>
      </c>
      <c r="C7678" s="47">
        <f>Eingabe!G7679</f>
        <v>5.6</v>
      </c>
      <c r="D7678" s="77">
        <v>7678</v>
      </c>
      <c r="E7678" s="47"/>
      <c r="F7678" s="25">
        <f t="shared" si="1074"/>
        <v>8.35</v>
      </c>
      <c r="G7678" s="25">
        <f>VLOOKUP(F7678,'Spezifische Werte'!$B$2:$C$4002,2,FALSE)</f>
        <v>0.46963573954984494</v>
      </c>
      <c r="H7678" s="25">
        <f t="shared" si="1077"/>
        <v>939.27147909968994</v>
      </c>
      <c r="J7678" s="25">
        <f t="shared" si="1075"/>
        <v>8.4</v>
      </c>
      <c r="K7678" s="25">
        <f>VLOOKUP(J7678,'Spezifische Werte'!$B$2:$C$4002,2,FALSE)</f>
        <v>0.47799983664408341</v>
      </c>
      <c r="L7678" s="25">
        <f t="shared" si="1078"/>
        <v>955.99967328816683</v>
      </c>
      <c r="R7678" s="25">
        <v>7676</v>
      </c>
      <c r="S7678" s="25">
        <v>7675</v>
      </c>
      <c r="T7678" s="25">
        <f t="shared" si="1082"/>
        <v>4.7035428791755117E-3</v>
      </c>
      <c r="U7678" s="25">
        <f t="shared" si="1079"/>
        <v>4.8558603102865187E-3</v>
      </c>
      <c r="W7678" s="17">
        <f>Eingabe!H7679</f>
        <v>45</v>
      </c>
      <c r="X7678" s="17">
        <f t="shared" si="1080"/>
        <v>0.45</v>
      </c>
      <c r="Y7678" s="17">
        <f t="shared" si="1081"/>
        <v>50</v>
      </c>
    </row>
    <row r="7679" spans="1:25" x14ac:dyDescent="0.15">
      <c r="A7679" s="82">
        <f t="shared" si="1076"/>
        <v>11</v>
      </c>
      <c r="B7679" s="46">
        <v>43785.833333314717</v>
      </c>
      <c r="C7679" s="47">
        <f>Eingabe!G7680</f>
        <v>5.9</v>
      </c>
      <c r="D7679" s="77">
        <v>7679</v>
      </c>
      <c r="E7679" s="47"/>
      <c r="F7679" s="25">
        <f t="shared" si="1074"/>
        <v>8.8000000000000007</v>
      </c>
      <c r="G7679" s="25">
        <f>VLOOKUP(F7679,'Spezifische Werte'!$B$2:$C$4002,2,FALSE)</f>
        <v>0.54660374975483961</v>
      </c>
      <c r="H7679" s="25">
        <f t="shared" si="1077"/>
        <v>1093.2074995096791</v>
      </c>
      <c r="J7679" s="25">
        <f t="shared" si="1075"/>
        <v>8.85</v>
      </c>
      <c r="K7679" s="25">
        <f>VLOOKUP(J7679,'Spezifische Werte'!$B$2:$C$4002,2,FALSE)</f>
        <v>0.55531067469875062</v>
      </c>
      <c r="L7679" s="25">
        <f t="shared" si="1078"/>
        <v>1110.6213493975013</v>
      </c>
      <c r="R7679" s="25">
        <v>7677</v>
      </c>
      <c r="S7679" s="25">
        <v>7676</v>
      </c>
      <c r="T7679" s="25">
        <f t="shared" si="1082"/>
        <v>4.7035428791755117E-3</v>
      </c>
      <c r="U7679" s="25">
        <f t="shared" si="1079"/>
        <v>4.8558603102865187E-3</v>
      </c>
      <c r="W7679" s="17">
        <f>Eingabe!H7680</f>
        <v>343</v>
      </c>
      <c r="X7679" s="17">
        <f t="shared" si="1080"/>
        <v>3.43</v>
      </c>
      <c r="Y7679" s="17">
        <f t="shared" si="1081"/>
        <v>340</v>
      </c>
    </row>
    <row r="7680" spans="1:25" x14ac:dyDescent="0.15">
      <c r="A7680" s="82">
        <f t="shared" si="1076"/>
        <v>11</v>
      </c>
      <c r="B7680" s="46">
        <v>43785.874999981381</v>
      </c>
      <c r="C7680" s="47">
        <f>Eingabe!G7681</f>
        <v>6</v>
      </c>
      <c r="D7680" s="77">
        <v>7680</v>
      </c>
      <c r="E7680" s="47"/>
      <c r="F7680" s="25">
        <f t="shared" si="1074"/>
        <v>8.9499999999999993</v>
      </c>
      <c r="G7680" s="25">
        <f>VLOOKUP(F7680,'Spezifische Werte'!$B$2:$C$4002,2,FALSE)</f>
        <v>0.57274769367218936</v>
      </c>
      <c r="H7680" s="25">
        <f t="shared" si="1077"/>
        <v>1145.4953873443787</v>
      </c>
      <c r="J7680" s="25">
        <f t="shared" si="1075"/>
        <v>9</v>
      </c>
      <c r="K7680" s="25">
        <f>VLOOKUP(J7680,'Spezifische Werte'!$B$2:$C$4002,2,FALSE)</f>
        <v>0.58146600886357502</v>
      </c>
      <c r="L7680" s="25">
        <f t="shared" si="1078"/>
        <v>1162.93201772715</v>
      </c>
      <c r="R7680" s="25">
        <v>7678</v>
      </c>
      <c r="S7680" s="25">
        <v>7677</v>
      </c>
      <c r="T7680" s="25">
        <f t="shared" si="1082"/>
        <v>4.7035428791755117E-3</v>
      </c>
      <c r="U7680" s="25">
        <f t="shared" si="1079"/>
        <v>4.8558603102865187E-3</v>
      </c>
      <c r="W7680" s="17">
        <f>Eingabe!H7681</f>
        <v>321</v>
      </c>
      <c r="X7680" s="17">
        <f t="shared" si="1080"/>
        <v>3.21</v>
      </c>
      <c r="Y7680" s="17">
        <f t="shared" si="1081"/>
        <v>320</v>
      </c>
    </row>
    <row r="7681" spans="1:25" x14ac:dyDescent="0.15">
      <c r="A7681" s="82">
        <f t="shared" si="1076"/>
        <v>11</v>
      </c>
      <c r="B7681" s="46">
        <v>43785.916666648045</v>
      </c>
      <c r="C7681" s="47">
        <f>Eingabe!G7682</f>
        <v>6.1</v>
      </c>
      <c r="D7681" s="77">
        <v>7681</v>
      </c>
      <c r="E7681" s="47"/>
      <c r="F7681" s="25">
        <f t="shared" si="1074"/>
        <v>9.1</v>
      </c>
      <c r="G7681" s="25">
        <f>VLOOKUP(F7681,'Spezifische Werte'!$B$2:$C$4002,2,FALSE)</f>
        <v>0.59886663276505681</v>
      </c>
      <c r="H7681" s="25">
        <f t="shared" si="1077"/>
        <v>1197.7332655301136</v>
      </c>
      <c r="J7681" s="25">
        <f t="shared" si="1075"/>
        <v>9.15</v>
      </c>
      <c r="K7681" s="25">
        <f>VLOOKUP(J7681,'Spezifische Werte'!$B$2:$C$4002,2,FALSE)</f>
        <v>0.60752867779351938</v>
      </c>
      <c r="L7681" s="25">
        <f t="shared" si="1078"/>
        <v>1215.0573555870387</v>
      </c>
      <c r="R7681" s="25">
        <v>7679</v>
      </c>
      <c r="S7681" s="25">
        <v>7678</v>
      </c>
      <c r="T7681" s="25">
        <f t="shared" si="1082"/>
        <v>4.7035428791755117E-3</v>
      </c>
      <c r="U7681" s="25">
        <f t="shared" si="1079"/>
        <v>4.8558603102865187E-3</v>
      </c>
      <c r="W7681" s="17">
        <f>Eingabe!H7682</f>
        <v>1</v>
      </c>
      <c r="X7681" s="17">
        <f t="shared" si="1080"/>
        <v>0.01</v>
      </c>
      <c r="Y7681" s="17">
        <f t="shared" si="1081"/>
        <v>0</v>
      </c>
    </row>
    <row r="7682" spans="1:25" x14ac:dyDescent="0.15">
      <c r="A7682" s="82">
        <f t="shared" si="1076"/>
        <v>11</v>
      </c>
      <c r="B7682" s="46">
        <v>43785.958333314709</v>
      </c>
      <c r="C7682" s="47">
        <f>Eingabe!G7683</f>
        <v>6</v>
      </c>
      <c r="D7682" s="77">
        <v>7682</v>
      </c>
      <c r="E7682" s="47"/>
      <c r="F7682" s="25">
        <f t="shared" si="1074"/>
        <v>8.9499999999999993</v>
      </c>
      <c r="G7682" s="25">
        <f>VLOOKUP(F7682,'Spezifische Werte'!$B$2:$C$4002,2,FALSE)</f>
        <v>0.57274769367218936</v>
      </c>
      <c r="H7682" s="25">
        <f t="shared" si="1077"/>
        <v>1145.4953873443787</v>
      </c>
      <c r="J7682" s="25">
        <f t="shared" si="1075"/>
        <v>9</v>
      </c>
      <c r="K7682" s="25">
        <f>VLOOKUP(J7682,'Spezifische Werte'!$B$2:$C$4002,2,FALSE)</f>
        <v>0.58146600886357502</v>
      </c>
      <c r="L7682" s="25">
        <f t="shared" si="1078"/>
        <v>1162.93201772715</v>
      </c>
      <c r="R7682" s="25">
        <v>7680</v>
      </c>
      <c r="S7682" s="25">
        <v>7679</v>
      </c>
      <c r="T7682" s="25">
        <f t="shared" si="1082"/>
        <v>4.7035428791755117E-3</v>
      </c>
      <c r="U7682" s="25">
        <f t="shared" si="1079"/>
        <v>4.8558603102865187E-3</v>
      </c>
      <c r="W7682" s="17">
        <f>Eingabe!H7683</f>
        <v>3</v>
      </c>
      <c r="X7682" s="17">
        <f t="shared" si="1080"/>
        <v>0.03</v>
      </c>
      <c r="Y7682" s="17">
        <f t="shared" si="1081"/>
        <v>0</v>
      </c>
    </row>
    <row r="7683" spans="1:25" x14ac:dyDescent="0.15">
      <c r="A7683" s="82">
        <f t="shared" si="1076"/>
        <v>11</v>
      </c>
      <c r="B7683" s="46">
        <v>43785.999999981374</v>
      </c>
      <c r="C7683" s="47">
        <f>Eingabe!G7684</f>
        <v>6.2</v>
      </c>
      <c r="D7683" s="77">
        <v>7683</v>
      </c>
      <c r="E7683" s="47"/>
      <c r="F7683" s="25">
        <f t="shared" ref="F7683:F7746" si="1083">ROUND(C7683*($O$4/$O$5)^$O$7,2)</f>
        <v>9.25</v>
      </c>
      <c r="G7683" s="25">
        <f>VLOOKUP(F7683,'Spezifische Werte'!$B$2:$C$4002,2,FALSE)</f>
        <v>0.62472364642828149</v>
      </c>
      <c r="H7683" s="25">
        <f t="shared" si="1077"/>
        <v>1249.4472928565631</v>
      </c>
      <c r="J7683" s="25">
        <f t="shared" ref="J7683:J7746" si="1084">ROUND(C7683*(LN($O$4/$O$8)/LN($O$5/$O$8)),2)</f>
        <v>9.3000000000000007</v>
      </c>
      <c r="K7683" s="25">
        <f>VLOOKUP(J7683,'Spezifische Werte'!$B$2:$C$4002,2,FALSE)</f>
        <v>0.63323553500353946</v>
      </c>
      <c r="L7683" s="25">
        <f t="shared" si="1078"/>
        <v>1266.4710700070789</v>
      </c>
      <c r="R7683" s="25">
        <v>7681</v>
      </c>
      <c r="S7683" s="25">
        <v>7680</v>
      </c>
      <c r="T7683" s="25">
        <f t="shared" si="1082"/>
        <v>4.7035428791755117E-3</v>
      </c>
      <c r="U7683" s="25">
        <f t="shared" si="1079"/>
        <v>4.8558603102865187E-3</v>
      </c>
      <c r="W7683" s="17">
        <f>Eingabe!H7684</f>
        <v>14</v>
      </c>
      <c r="X7683" s="17">
        <f t="shared" si="1080"/>
        <v>0.14000000000000001</v>
      </c>
      <c r="Y7683" s="17">
        <f t="shared" si="1081"/>
        <v>10</v>
      </c>
    </row>
    <row r="7684" spans="1:25" x14ac:dyDescent="0.15">
      <c r="A7684" s="82">
        <f t="shared" ref="A7684:A7747" si="1085">MONTH(B7684)</f>
        <v>11</v>
      </c>
      <c r="B7684" s="46">
        <v>43786.041666648038</v>
      </c>
      <c r="C7684" s="47">
        <f>Eingabe!G7685</f>
        <v>5.5</v>
      </c>
      <c r="D7684" s="77">
        <v>7684</v>
      </c>
      <c r="E7684" s="47"/>
      <c r="F7684" s="25">
        <f t="shared" si="1083"/>
        <v>8.2100000000000009</v>
      </c>
      <c r="G7684" s="25">
        <f>VLOOKUP(F7684,'Spezifische Werte'!$B$2:$C$4002,2,FALSE)</f>
        <v>0.4465432352525967</v>
      </c>
      <c r="H7684" s="25">
        <f t="shared" ref="H7684:H7747" si="1086">G7684*$O$9*1000</f>
        <v>893.08647050519346</v>
      </c>
      <c r="J7684" s="25">
        <f t="shared" si="1084"/>
        <v>8.25</v>
      </c>
      <c r="K7684" s="25">
        <f>VLOOKUP(J7684,'Spezifische Werte'!$B$2:$C$4002,2,FALSE)</f>
        <v>0.45308958157539997</v>
      </c>
      <c r="L7684" s="25">
        <f t="shared" ref="L7684:L7747" si="1087">K7684*$O$9*1000</f>
        <v>906.17916315079992</v>
      </c>
      <c r="R7684" s="25">
        <v>7682</v>
      </c>
      <c r="S7684" s="25">
        <v>7681</v>
      </c>
      <c r="T7684" s="25">
        <f t="shared" si="1082"/>
        <v>4.7035428791755117E-3</v>
      </c>
      <c r="U7684" s="25">
        <f t="shared" ref="U7684:U7747" si="1088">LARGE($L$3:$L$8762,R7684)/1000</f>
        <v>4.8558603102865187E-3</v>
      </c>
      <c r="W7684" s="17">
        <f>Eingabe!H7685</f>
        <v>39</v>
      </c>
      <c r="X7684" s="17">
        <f t="shared" ref="X7684:X7747" si="1089">W7684/100</f>
        <v>0.39</v>
      </c>
      <c r="Y7684" s="17">
        <f t="shared" ref="Y7684:Y7747" si="1090">ROUND(X7684,1)*100</f>
        <v>40</v>
      </c>
    </row>
    <row r="7685" spans="1:25" x14ac:dyDescent="0.15">
      <c r="A7685" s="82">
        <f t="shared" si="1085"/>
        <v>11</v>
      </c>
      <c r="B7685" s="46">
        <v>43786.083333314702</v>
      </c>
      <c r="C7685" s="47">
        <f>Eingabe!G7686</f>
        <v>5.8</v>
      </c>
      <c r="D7685" s="77">
        <v>7685</v>
      </c>
      <c r="E7685" s="47"/>
      <c r="F7685" s="25">
        <f t="shared" si="1083"/>
        <v>8.65</v>
      </c>
      <c r="G7685" s="25">
        <f>VLOOKUP(F7685,'Spezifische Werte'!$B$2:$C$4002,2,FALSE)</f>
        <v>0.52059998612319236</v>
      </c>
      <c r="H7685" s="25">
        <f t="shared" si="1086"/>
        <v>1041.1999722463847</v>
      </c>
      <c r="J7685" s="25">
        <f t="shared" si="1084"/>
        <v>8.6999999999999993</v>
      </c>
      <c r="K7685" s="25">
        <f>VLOOKUP(J7685,'Spezifische Werte'!$B$2:$C$4002,2,FALSE)</f>
        <v>0.52924251604798966</v>
      </c>
      <c r="L7685" s="25">
        <f t="shared" si="1087"/>
        <v>1058.4850320959792</v>
      </c>
      <c r="R7685" s="25">
        <v>7683</v>
      </c>
      <c r="S7685" s="25">
        <v>7682</v>
      </c>
      <c r="T7685" s="25">
        <f t="shared" si="1082"/>
        <v>4.7035428791755117E-3</v>
      </c>
      <c r="U7685" s="25">
        <f t="shared" si="1088"/>
        <v>4.8558603102865187E-3</v>
      </c>
      <c r="W7685" s="17">
        <f>Eingabe!H7686</f>
        <v>26</v>
      </c>
      <c r="X7685" s="17">
        <f t="shared" si="1089"/>
        <v>0.26</v>
      </c>
      <c r="Y7685" s="17">
        <f t="shared" si="1090"/>
        <v>30</v>
      </c>
    </row>
    <row r="7686" spans="1:25" x14ac:dyDescent="0.15">
      <c r="A7686" s="82">
        <f t="shared" si="1085"/>
        <v>11</v>
      </c>
      <c r="B7686" s="46">
        <v>43786.124999981366</v>
      </c>
      <c r="C7686" s="47">
        <f>Eingabe!G7687</f>
        <v>6.2</v>
      </c>
      <c r="D7686" s="77">
        <v>7686</v>
      </c>
      <c r="E7686" s="47"/>
      <c r="F7686" s="25">
        <f t="shared" si="1083"/>
        <v>9.25</v>
      </c>
      <c r="G7686" s="25">
        <f>VLOOKUP(F7686,'Spezifische Werte'!$B$2:$C$4002,2,FALSE)</f>
        <v>0.62472364642828149</v>
      </c>
      <c r="H7686" s="25">
        <f t="shared" si="1086"/>
        <v>1249.4472928565631</v>
      </c>
      <c r="J7686" s="25">
        <f t="shared" si="1084"/>
        <v>9.3000000000000007</v>
      </c>
      <c r="K7686" s="25">
        <f>VLOOKUP(J7686,'Spezifische Werte'!$B$2:$C$4002,2,FALSE)</f>
        <v>0.63323553500353946</v>
      </c>
      <c r="L7686" s="25">
        <f t="shared" si="1087"/>
        <v>1266.4710700070789</v>
      </c>
      <c r="R7686" s="25">
        <v>7684</v>
      </c>
      <c r="S7686" s="25">
        <v>7683</v>
      </c>
      <c r="T7686" s="25">
        <f t="shared" ref="T7686:T7749" si="1091">LARGE($H$3:$H$8762,R7686)/1000</f>
        <v>4.7035428791755117E-3</v>
      </c>
      <c r="U7686" s="25">
        <f t="shared" si="1088"/>
        <v>4.8558603102865187E-3</v>
      </c>
      <c r="W7686" s="17">
        <f>Eingabe!H7687</f>
        <v>52</v>
      </c>
      <c r="X7686" s="17">
        <f t="shared" si="1089"/>
        <v>0.52</v>
      </c>
      <c r="Y7686" s="17">
        <f t="shared" si="1090"/>
        <v>50</v>
      </c>
    </row>
    <row r="7687" spans="1:25" x14ac:dyDescent="0.15">
      <c r="A7687" s="82">
        <f t="shared" si="1085"/>
        <v>11</v>
      </c>
      <c r="B7687" s="46">
        <v>43786.166666648031</v>
      </c>
      <c r="C7687" s="47">
        <f>Eingabe!G7688</f>
        <v>5.4</v>
      </c>
      <c r="D7687" s="77">
        <v>7687</v>
      </c>
      <c r="E7687" s="47"/>
      <c r="F7687" s="25">
        <f t="shared" si="1083"/>
        <v>8.06</v>
      </c>
      <c r="G7687" s="25">
        <f>VLOOKUP(F7687,'Spezifische Werte'!$B$2:$C$4002,2,FALSE)</f>
        <v>0.42239374838249216</v>
      </c>
      <c r="H7687" s="25">
        <f t="shared" si="1086"/>
        <v>844.78749676498433</v>
      </c>
      <c r="J7687" s="25">
        <f t="shared" si="1084"/>
        <v>8.1</v>
      </c>
      <c r="K7687" s="25">
        <f>VLOOKUP(J7687,'Spezifische Werte'!$B$2:$C$4002,2,FALSE)</f>
        <v>0.428769385012092</v>
      </c>
      <c r="L7687" s="25">
        <f t="shared" si="1087"/>
        <v>857.53877002418403</v>
      </c>
      <c r="R7687" s="25">
        <v>7685</v>
      </c>
      <c r="S7687" s="25">
        <v>7684</v>
      </c>
      <c r="T7687" s="25">
        <f t="shared" si="1091"/>
        <v>4.7035428791755117E-3</v>
      </c>
      <c r="U7687" s="25">
        <f t="shared" si="1088"/>
        <v>4.8558603102865187E-3</v>
      </c>
      <c r="W7687" s="17">
        <f>Eingabe!H7688</f>
        <v>37</v>
      </c>
      <c r="X7687" s="17">
        <f t="shared" si="1089"/>
        <v>0.37</v>
      </c>
      <c r="Y7687" s="17">
        <f t="shared" si="1090"/>
        <v>40</v>
      </c>
    </row>
    <row r="7688" spans="1:25" x14ac:dyDescent="0.15">
      <c r="A7688" s="82">
        <f t="shared" si="1085"/>
        <v>11</v>
      </c>
      <c r="B7688" s="46">
        <v>43786.208333314695</v>
      </c>
      <c r="C7688" s="47">
        <f>Eingabe!G7689</f>
        <v>4.9000000000000004</v>
      </c>
      <c r="D7688" s="77">
        <v>7688</v>
      </c>
      <c r="E7688" s="47"/>
      <c r="F7688" s="25">
        <f t="shared" si="1083"/>
        <v>7.31</v>
      </c>
      <c r="G7688" s="25">
        <f>VLOOKUP(F7688,'Spezifische Werte'!$B$2:$C$4002,2,FALSE)</f>
        <v>0.3124426167174133</v>
      </c>
      <c r="H7688" s="25">
        <f t="shared" si="1086"/>
        <v>624.88523343482666</v>
      </c>
      <c r="J7688" s="25">
        <f t="shared" si="1084"/>
        <v>7.35</v>
      </c>
      <c r="K7688" s="25">
        <f>VLOOKUP(J7688,'Spezifische Werte'!$B$2:$C$4002,2,FALSE)</f>
        <v>0.31783439487629789</v>
      </c>
      <c r="L7688" s="25">
        <f t="shared" si="1087"/>
        <v>635.66878975259579</v>
      </c>
      <c r="R7688" s="25">
        <v>7686</v>
      </c>
      <c r="S7688" s="25">
        <v>7685</v>
      </c>
      <c r="T7688" s="25">
        <f t="shared" si="1091"/>
        <v>4.7035428791755117E-3</v>
      </c>
      <c r="U7688" s="25">
        <f t="shared" si="1088"/>
        <v>4.8558603102865187E-3</v>
      </c>
      <c r="W7688" s="17">
        <f>Eingabe!H7689</f>
        <v>54</v>
      </c>
      <c r="X7688" s="17">
        <f t="shared" si="1089"/>
        <v>0.54</v>
      </c>
      <c r="Y7688" s="17">
        <f t="shared" si="1090"/>
        <v>50</v>
      </c>
    </row>
    <row r="7689" spans="1:25" x14ac:dyDescent="0.15">
      <c r="A7689" s="82">
        <f t="shared" si="1085"/>
        <v>11</v>
      </c>
      <c r="B7689" s="46">
        <v>43786.249999981359</v>
      </c>
      <c r="C7689" s="47">
        <f>Eingabe!G7690</f>
        <v>4.5999999999999996</v>
      </c>
      <c r="D7689" s="77">
        <v>7689</v>
      </c>
      <c r="E7689" s="47"/>
      <c r="F7689" s="25">
        <f t="shared" si="1083"/>
        <v>6.86</v>
      </c>
      <c r="G7689" s="25">
        <f>VLOOKUP(F7689,'Spezifische Werte'!$B$2:$C$4002,2,FALSE)</f>
        <v>0.25562320201003652</v>
      </c>
      <c r="H7689" s="25">
        <f t="shared" si="1086"/>
        <v>511.24640402007304</v>
      </c>
      <c r="J7689" s="25">
        <f t="shared" si="1084"/>
        <v>6.9</v>
      </c>
      <c r="K7689" s="25">
        <f>VLOOKUP(J7689,'Spezifische Werte'!$B$2:$C$4002,2,FALSE)</f>
        <v>0.26038765048417867</v>
      </c>
      <c r="L7689" s="25">
        <f t="shared" si="1087"/>
        <v>520.77530096835733</v>
      </c>
      <c r="R7689" s="25">
        <v>7687</v>
      </c>
      <c r="S7689" s="25">
        <v>7686</v>
      </c>
      <c r="T7689" s="25">
        <f t="shared" si="1091"/>
        <v>4.7035428791755117E-3</v>
      </c>
      <c r="U7689" s="25">
        <f t="shared" si="1088"/>
        <v>4.8558603102865187E-3</v>
      </c>
      <c r="W7689" s="17">
        <f>Eingabe!H7690</f>
        <v>45</v>
      </c>
      <c r="X7689" s="17">
        <f t="shared" si="1089"/>
        <v>0.45</v>
      </c>
      <c r="Y7689" s="17">
        <f t="shared" si="1090"/>
        <v>50</v>
      </c>
    </row>
    <row r="7690" spans="1:25" x14ac:dyDescent="0.15">
      <c r="A7690" s="82">
        <f t="shared" si="1085"/>
        <v>11</v>
      </c>
      <c r="B7690" s="46">
        <v>43786.291666648023</v>
      </c>
      <c r="C7690" s="47">
        <f>Eingabe!G7691</f>
        <v>4.2</v>
      </c>
      <c r="D7690" s="77">
        <v>7690</v>
      </c>
      <c r="E7690" s="47"/>
      <c r="F7690" s="25">
        <f t="shared" si="1083"/>
        <v>6.27</v>
      </c>
      <c r="G7690" s="25">
        <f>VLOOKUP(F7690,'Spezifische Werte'!$B$2:$C$4002,2,FALSE)</f>
        <v>0.19098980973438914</v>
      </c>
      <c r="H7690" s="25">
        <f t="shared" si="1086"/>
        <v>381.97961946877831</v>
      </c>
      <c r="J7690" s="25">
        <f t="shared" si="1084"/>
        <v>6.3</v>
      </c>
      <c r="K7690" s="25">
        <f>VLOOKUP(J7690,'Spezifische Werte'!$B$2:$C$4002,2,FALSE)</f>
        <v>0.19401976060055698</v>
      </c>
      <c r="L7690" s="25">
        <f t="shared" si="1087"/>
        <v>388.03952120111398</v>
      </c>
      <c r="R7690" s="25">
        <v>7688</v>
      </c>
      <c r="S7690" s="25">
        <v>7687</v>
      </c>
      <c r="T7690" s="25">
        <f t="shared" si="1091"/>
        <v>4.7035428791755117E-3</v>
      </c>
      <c r="U7690" s="25">
        <f t="shared" si="1088"/>
        <v>4.8558603102865187E-3</v>
      </c>
      <c r="W7690" s="17">
        <f>Eingabe!H7691</f>
        <v>34</v>
      </c>
      <c r="X7690" s="17">
        <f t="shared" si="1089"/>
        <v>0.34</v>
      </c>
      <c r="Y7690" s="17">
        <f t="shared" si="1090"/>
        <v>30</v>
      </c>
    </row>
    <row r="7691" spans="1:25" x14ac:dyDescent="0.15">
      <c r="A7691" s="82">
        <f t="shared" si="1085"/>
        <v>11</v>
      </c>
      <c r="B7691" s="46">
        <v>43786.333333314687</v>
      </c>
      <c r="C7691" s="47">
        <f>Eingabe!G7692</f>
        <v>4.0999999999999996</v>
      </c>
      <c r="D7691" s="77">
        <v>7691</v>
      </c>
      <c r="E7691" s="47"/>
      <c r="F7691" s="25">
        <f t="shared" si="1083"/>
        <v>6.12</v>
      </c>
      <c r="G7691" s="25">
        <f>VLOOKUP(F7691,'Spezifische Werte'!$B$2:$C$4002,2,FALSE)</f>
        <v>0.17636813552353289</v>
      </c>
      <c r="H7691" s="25">
        <f t="shared" si="1086"/>
        <v>352.73627104706577</v>
      </c>
      <c r="J7691" s="25">
        <f t="shared" si="1084"/>
        <v>6.15</v>
      </c>
      <c r="K7691" s="25">
        <f>VLOOKUP(J7691,'Spezifische Werte'!$B$2:$C$4002,2,FALSE)</f>
        <v>0.17921779013058811</v>
      </c>
      <c r="L7691" s="25">
        <f t="shared" si="1087"/>
        <v>358.4355802611762</v>
      </c>
      <c r="R7691" s="25">
        <v>7689</v>
      </c>
      <c r="S7691" s="25">
        <v>7688</v>
      </c>
      <c r="T7691" s="25">
        <f t="shared" si="1091"/>
        <v>4.7035428791755117E-3</v>
      </c>
      <c r="U7691" s="25">
        <f t="shared" si="1088"/>
        <v>4.8558603102865187E-3</v>
      </c>
      <c r="W7691" s="17">
        <f>Eingabe!H7692</f>
        <v>43</v>
      </c>
      <c r="X7691" s="17">
        <f t="shared" si="1089"/>
        <v>0.43</v>
      </c>
      <c r="Y7691" s="17">
        <f t="shared" si="1090"/>
        <v>40</v>
      </c>
    </row>
    <row r="7692" spans="1:25" x14ac:dyDescent="0.15">
      <c r="A7692" s="82">
        <f t="shared" si="1085"/>
        <v>11</v>
      </c>
      <c r="B7692" s="46">
        <v>43786.374999981352</v>
      </c>
      <c r="C7692" s="47">
        <f>Eingabe!G7693</f>
        <v>3.9</v>
      </c>
      <c r="D7692" s="77">
        <v>7692</v>
      </c>
      <c r="E7692" s="47"/>
      <c r="F7692" s="25">
        <f t="shared" si="1083"/>
        <v>5.82</v>
      </c>
      <c r="G7692" s="25">
        <f>VLOOKUP(F7692,'Spezifische Werte'!$B$2:$C$4002,2,FALSE)</f>
        <v>0.15015933791444183</v>
      </c>
      <c r="H7692" s="25">
        <f t="shared" si="1086"/>
        <v>300.31867582888367</v>
      </c>
      <c r="J7692" s="25">
        <f t="shared" si="1084"/>
        <v>5.85</v>
      </c>
      <c r="K7692" s="25">
        <f>VLOOKUP(J7692,'Spezifische Werte'!$B$2:$C$4002,2,FALSE)</f>
        <v>0.15260213064447356</v>
      </c>
      <c r="L7692" s="25">
        <f t="shared" si="1087"/>
        <v>305.20426128894712</v>
      </c>
      <c r="R7692" s="25">
        <v>7690</v>
      </c>
      <c r="S7692" s="25">
        <v>7689</v>
      </c>
      <c r="T7692" s="25">
        <f t="shared" si="1091"/>
        <v>4.7035428791755117E-3</v>
      </c>
      <c r="U7692" s="25">
        <f t="shared" si="1088"/>
        <v>4.8558603102865187E-3</v>
      </c>
      <c r="W7692" s="17">
        <f>Eingabe!H7693</f>
        <v>53</v>
      </c>
      <c r="X7692" s="17">
        <f t="shared" si="1089"/>
        <v>0.53</v>
      </c>
      <c r="Y7692" s="17">
        <f t="shared" si="1090"/>
        <v>50</v>
      </c>
    </row>
    <row r="7693" spans="1:25" x14ac:dyDescent="0.15">
      <c r="A7693" s="82">
        <f t="shared" si="1085"/>
        <v>11</v>
      </c>
      <c r="B7693" s="46">
        <v>43786.416666648016</v>
      </c>
      <c r="C7693" s="47">
        <f>Eingabe!G7694</f>
        <v>4.9000000000000004</v>
      </c>
      <c r="D7693" s="77">
        <v>7693</v>
      </c>
      <c r="E7693" s="47"/>
      <c r="F7693" s="25">
        <f t="shared" si="1083"/>
        <v>7.31</v>
      </c>
      <c r="G7693" s="25">
        <f>VLOOKUP(F7693,'Spezifische Werte'!$B$2:$C$4002,2,FALSE)</f>
        <v>0.3124426167174133</v>
      </c>
      <c r="H7693" s="25">
        <f t="shared" si="1086"/>
        <v>624.88523343482666</v>
      </c>
      <c r="J7693" s="25">
        <f t="shared" si="1084"/>
        <v>7.35</v>
      </c>
      <c r="K7693" s="25">
        <f>VLOOKUP(J7693,'Spezifische Werte'!$B$2:$C$4002,2,FALSE)</f>
        <v>0.31783439487629789</v>
      </c>
      <c r="L7693" s="25">
        <f t="shared" si="1087"/>
        <v>635.66878975259579</v>
      </c>
      <c r="R7693" s="25">
        <v>7691</v>
      </c>
      <c r="S7693" s="25">
        <v>7690</v>
      </c>
      <c r="T7693" s="25">
        <f t="shared" si="1091"/>
        <v>4.7035428791755117E-3</v>
      </c>
      <c r="U7693" s="25">
        <f t="shared" si="1088"/>
        <v>4.8558603102865187E-3</v>
      </c>
      <c r="W7693" s="17">
        <f>Eingabe!H7694</f>
        <v>74</v>
      </c>
      <c r="X7693" s="17">
        <f t="shared" si="1089"/>
        <v>0.74</v>
      </c>
      <c r="Y7693" s="17">
        <f t="shared" si="1090"/>
        <v>70</v>
      </c>
    </row>
    <row r="7694" spans="1:25" x14ac:dyDescent="0.15">
      <c r="A7694" s="82">
        <f t="shared" si="1085"/>
        <v>11</v>
      </c>
      <c r="B7694" s="46">
        <v>43786.45833331468</v>
      </c>
      <c r="C7694" s="47">
        <f>Eingabe!G7695</f>
        <v>5.2</v>
      </c>
      <c r="D7694" s="77">
        <v>7694</v>
      </c>
      <c r="E7694" s="47"/>
      <c r="F7694" s="25">
        <f t="shared" si="1083"/>
        <v>7.76</v>
      </c>
      <c r="G7694" s="25">
        <f>VLOOKUP(F7694,'Spezifische Werte'!$B$2:$C$4002,2,FALSE)</f>
        <v>0.37619660828942059</v>
      </c>
      <c r="H7694" s="25">
        <f t="shared" si="1086"/>
        <v>752.39321657884113</v>
      </c>
      <c r="J7694" s="25">
        <f t="shared" si="1084"/>
        <v>7.8</v>
      </c>
      <c r="K7694" s="25">
        <f>VLOOKUP(J7694,'Spezifische Werte'!$B$2:$C$4002,2,FALSE)</f>
        <v>0.3821877888895947</v>
      </c>
      <c r="L7694" s="25">
        <f t="shared" si="1087"/>
        <v>764.37557777918937</v>
      </c>
      <c r="R7694" s="25">
        <v>7692</v>
      </c>
      <c r="S7694" s="25">
        <v>7691</v>
      </c>
      <c r="T7694" s="25">
        <f t="shared" si="1091"/>
        <v>4.7035428791755117E-3</v>
      </c>
      <c r="U7694" s="25">
        <f t="shared" si="1088"/>
        <v>4.8558603102865187E-3</v>
      </c>
      <c r="W7694" s="17">
        <f>Eingabe!H7695</f>
        <v>83</v>
      </c>
      <c r="X7694" s="17">
        <f t="shared" si="1089"/>
        <v>0.83</v>
      </c>
      <c r="Y7694" s="17">
        <f t="shared" si="1090"/>
        <v>80</v>
      </c>
    </row>
    <row r="7695" spans="1:25" x14ac:dyDescent="0.15">
      <c r="A7695" s="82">
        <f t="shared" si="1085"/>
        <v>11</v>
      </c>
      <c r="B7695" s="46">
        <v>43786.499999981344</v>
      </c>
      <c r="C7695" s="47">
        <f>Eingabe!G7696</f>
        <v>4.0999999999999996</v>
      </c>
      <c r="D7695" s="77">
        <v>7695</v>
      </c>
      <c r="E7695" s="47"/>
      <c r="F7695" s="25">
        <f t="shared" si="1083"/>
        <v>6.12</v>
      </c>
      <c r="G7695" s="25">
        <f>VLOOKUP(F7695,'Spezifische Werte'!$B$2:$C$4002,2,FALSE)</f>
        <v>0.17636813552353289</v>
      </c>
      <c r="H7695" s="25">
        <f t="shared" si="1086"/>
        <v>352.73627104706577</v>
      </c>
      <c r="J7695" s="25">
        <f t="shared" si="1084"/>
        <v>6.15</v>
      </c>
      <c r="K7695" s="25">
        <f>VLOOKUP(J7695,'Spezifische Werte'!$B$2:$C$4002,2,FALSE)</f>
        <v>0.17921779013058811</v>
      </c>
      <c r="L7695" s="25">
        <f t="shared" si="1087"/>
        <v>358.4355802611762</v>
      </c>
      <c r="R7695" s="25">
        <v>7693</v>
      </c>
      <c r="S7695" s="25">
        <v>7692</v>
      </c>
      <c r="T7695" s="25">
        <f t="shared" si="1091"/>
        <v>4.7035428791755117E-3</v>
      </c>
      <c r="U7695" s="25">
        <f t="shared" si="1088"/>
        <v>4.8558603102865187E-3</v>
      </c>
      <c r="W7695" s="17">
        <f>Eingabe!H7696</f>
        <v>89</v>
      </c>
      <c r="X7695" s="17">
        <f t="shared" si="1089"/>
        <v>0.89</v>
      </c>
      <c r="Y7695" s="17">
        <f t="shared" si="1090"/>
        <v>90</v>
      </c>
    </row>
    <row r="7696" spans="1:25" x14ac:dyDescent="0.15">
      <c r="A7696" s="82">
        <f t="shared" si="1085"/>
        <v>11</v>
      </c>
      <c r="B7696" s="46">
        <v>43786.541666648009</v>
      </c>
      <c r="C7696" s="47">
        <f>Eingabe!G7697</f>
        <v>6.8</v>
      </c>
      <c r="D7696" s="77">
        <v>7696</v>
      </c>
      <c r="E7696" s="47"/>
      <c r="F7696" s="25">
        <f t="shared" si="1083"/>
        <v>10.14</v>
      </c>
      <c r="G7696" s="25">
        <f>VLOOKUP(F7696,'Spezifische Werte'!$B$2:$C$4002,2,FALSE)</f>
        <v>0.75987049688249497</v>
      </c>
      <c r="H7696" s="25">
        <f t="shared" si="1086"/>
        <v>1519.74099376499</v>
      </c>
      <c r="J7696" s="25">
        <f t="shared" si="1084"/>
        <v>10.199999999999999</v>
      </c>
      <c r="K7696" s="25">
        <f>VLOOKUP(J7696,'Spezifische Werte'!$B$2:$C$4002,2,FALSE)</f>
        <v>0.76746217735576705</v>
      </c>
      <c r="L7696" s="25">
        <f t="shared" si="1087"/>
        <v>1534.9243547115341</v>
      </c>
      <c r="R7696" s="25">
        <v>7694</v>
      </c>
      <c r="S7696" s="25">
        <v>7693</v>
      </c>
      <c r="T7696" s="25">
        <f t="shared" si="1091"/>
        <v>4.7035428791755117E-3</v>
      </c>
      <c r="U7696" s="25">
        <f t="shared" si="1088"/>
        <v>4.8558603102865187E-3</v>
      </c>
      <c r="W7696" s="17">
        <f>Eingabe!H7697</f>
        <v>93</v>
      </c>
      <c r="X7696" s="17">
        <f t="shared" si="1089"/>
        <v>0.93</v>
      </c>
      <c r="Y7696" s="17">
        <f t="shared" si="1090"/>
        <v>90</v>
      </c>
    </row>
    <row r="7697" spans="1:25" x14ac:dyDescent="0.15">
      <c r="A7697" s="82">
        <f t="shared" si="1085"/>
        <v>11</v>
      </c>
      <c r="B7697" s="46">
        <v>43786.583333314673</v>
      </c>
      <c r="C7697" s="47">
        <f>Eingabe!G7698</f>
        <v>4.9000000000000004</v>
      </c>
      <c r="D7697" s="77">
        <v>7697</v>
      </c>
      <c r="E7697" s="47"/>
      <c r="F7697" s="25">
        <f t="shared" si="1083"/>
        <v>7.31</v>
      </c>
      <c r="G7697" s="25">
        <f>VLOOKUP(F7697,'Spezifische Werte'!$B$2:$C$4002,2,FALSE)</f>
        <v>0.3124426167174133</v>
      </c>
      <c r="H7697" s="25">
        <f t="shared" si="1086"/>
        <v>624.88523343482666</v>
      </c>
      <c r="J7697" s="25">
        <f t="shared" si="1084"/>
        <v>7.35</v>
      </c>
      <c r="K7697" s="25">
        <f>VLOOKUP(J7697,'Spezifische Werte'!$B$2:$C$4002,2,FALSE)</f>
        <v>0.31783439487629789</v>
      </c>
      <c r="L7697" s="25">
        <f t="shared" si="1087"/>
        <v>635.66878975259579</v>
      </c>
      <c r="R7697" s="25">
        <v>7695</v>
      </c>
      <c r="S7697" s="25">
        <v>7694</v>
      </c>
      <c r="T7697" s="25">
        <f t="shared" si="1091"/>
        <v>4.7035428791755117E-3</v>
      </c>
      <c r="U7697" s="25">
        <f t="shared" si="1088"/>
        <v>4.8558603102865187E-3</v>
      </c>
      <c r="W7697" s="17">
        <f>Eingabe!H7698</f>
        <v>90</v>
      </c>
      <c r="X7697" s="17">
        <f t="shared" si="1089"/>
        <v>0.9</v>
      </c>
      <c r="Y7697" s="17">
        <f t="shared" si="1090"/>
        <v>90</v>
      </c>
    </row>
    <row r="7698" spans="1:25" x14ac:dyDescent="0.15">
      <c r="A7698" s="82">
        <f t="shared" si="1085"/>
        <v>11</v>
      </c>
      <c r="B7698" s="46">
        <v>43786.624999981337</v>
      </c>
      <c r="C7698" s="47">
        <f>Eingabe!G7699</f>
        <v>4.3</v>
      </c>
      <c r="D7698" s="77">
        <v>7698</v>
      </c>
      <c r="E7698" s="47"/>
      <c r="F7698" s="25">
        <f t="shared" si="1083"/>
        <v>6.41</v>
      </c>
      <c r="G7698" s="25">
        <f>VLOOKUP(F7698,'Spezifische Werte'!$B$2:$C$4002,2,FALSE)</f>
        <v>0.20539547091670399</v>
      </c>
      <c r="H7698" s="25">
        <f t="shared" si="1086"/>
        <v>410.790941833408</v>
      </c>
      <c r="J7698" s="25">
        <f t="shared" si="1084"/>
        <v>6.45</v>
      </c>
      <c r="K7698" s="25">
        <f>VLOOKUP(J7698,'Spezifische Werte'!$B$2:$C$4002,2,FALSE)</f>
        <v>0.20962714743593144</v>
      </c>
      <c r="L7698" s="25">
        <f t="shared" si="1087"/>
        <v>419.2542948718629</v>
      </c>
      <c r="R7698" s="25">
        <v>7696</v>
      </c>
      <c r="S7698" s="25">
        <v>7695</v>
      </c>
      <c r="T7698" s="25">
        <f t="shared" si="1091"/>
        <v>4.7035428791755117E-3</v>
      </c>
      <c r="U7698" s="25">
        <f t="shared" si="1088"/>
        <v>4.8558603102865187E-3</v>
      </c>
      <c r="W7698" s="17">
        <f>Eingabe!H7699</f>
        <v>94</v>
      </c>
      <c r="X7698" s="17">
        <f t="shared" si="1089"/>
        <v>0.94</v>
      </c>
      <c r="Y7698" s="17">
        <f t="shared" si="1090"/>
        <v>90</v>
      </c>
    </row>
    <row r="7699" spans="1:25" x14ac:dyDescent="0.15">
      <c r="A7699" s="82">
        <f t="shared" si="1085"/>
        <v>11</v>
      </c>
      <c r="B7699" s="46">
        <v>43786.666666648001</v>
      </c>
      <c r="C7699" s="47">
        <f>Eingabe!G7700</f>
        <v>5</v>
      </c>
      <c r="D7699" s="77">
        <v>7699</v>
      </c>
      <c r="E7699" s="47"/>
      <c r="F7699" s="25">
        <f t="shared" si="1083"/>
        <v>7.46</v>
      </c>
      <c r="G7699" s="25">
        <f>VLOOKUP(F7699,'Spezifische Werte'!$B$2:$C$4002,2,FALSE)</f>
        <v>0.33294203068553224</v>
      </c>
      <c r="H7699" s="25">
        <f t="shared" si="1086"/>
        <v>665.88406137106449</v>
      </c>
      <c r="J7699" s="25">
        <f t="shared" si="1084"/>
        <v>7.5</v>
      </c>
      <c r="K7699" s="25">
        <f>VLOOKUP(J7699,'Spezifische Werte'!$B$2:$C$4002,2,FALSE)</f>
        <v>0.33853673002168488</v>
      </c>
      <c r="L7699" s="25">
        <f t="shared" si="1087"/>
        <v>677.07346004336978</v>
      </c>
      <c r="R7699" s="25">
        <v>7697</v>
      </c>
      <c r="S7699" s="25">
        <v>7696</v>
      </c>
      <c r="T7699" s="25">
        <f t="shared" si="1091"/>
        <v>4.7035428791755117E-3</v>
      </c>
      <c r="U7699" s="25">
        <f t="shared" si="1088"/>
        <v>4.8558603102865187E-3</v>
      </c>
      <c r="W7699" s="17">
        <f>Eingabe!H7700</f>
        <v>91</v>
      </c>
      <c r="X7699" s="17">
        <f t="shared" si="1089"/>
        <v>0.91</v>
      </c>
      <c r="Y7699" s="17">
        <f t="shared" si="1090"/>
        <v>90</v>
      </c>
    </row>
    <row r="7700" spans="1:25" x14ac:dyDescent="0.15">
      <c r="A7700" s="82">
        <f t="shared" si="1085"/>
        <v>11</v>
      </c>
      <c r="B7700" s="46">
        <v>43786.708333314666</v>
      </c>
      <c r="C7700" s="47">
        <f>Eingabe!G7701</f>
        <v>3.2</v>
      </c>
      <c r="D7700" s="77">
        <v>7700</v>
      </c>
      <c r="E7700" s="47"/>
      <c r="F7700" s="25">
        <f t="shared" si="1083"/>
        <v>4.7699999999999996</v>
      </c>
      <c r="G7700" s="25">
        <f>VLOOKUP(F7700,'Spezifische Werte'!$B$2:$C$4002,2,FALSE)</f>
        <v>7.8679349945367349E-2</v>
      </c>
      <c r="H7700" s="25">
        <f t="shared" si="1086"/>
        <v>157.3586998907347</v>
      </c>
      <c r="J7700" s="25">
        <f t="shared" si="1084"/>
        <v>4.8</v>
      </c>
      <c r="K7700" s="25">
        <f>VLOOKUP(J7700,'Spezifische Werte'!$B$2:$C$4002,2,FALSE)</f>
        <v>8.0310065544742015E-2</v>
      </c>
      <c r="L7700" s="25">
        <f t="shared" si="1087"/>
        <v>160.62013108948403</v>
      </c>
      <c r="R7700" s="25">
        <v>7698</v>
      </c>
      <c r="S7700" s="25">
        <v>7697</v>
      </c>
      <c r="T7700" s="25">
        <f t="shared" si="1091"/>
        <v>4.7035428791755117E-3</v>
      </c>
      <c r="U7700" s="25">
        <f t="shared" si="1088"/>
        <v>4.8558603102865187E-3</v>
      </c>
      <c r="W7700" s="17">
        <f>Eingabe!H7701</f>
        <v>90</v>
      </c>
      <c r="X7700" s="17">
        <f t="shared" si="1089"/>
        <v>0.9</v>
      </c>
      <c r="Y7700" s="17">
        <f t="shared" si="1090"/>
        <v>90</v>
      </c>
    </row>
    <row r="7701" spans="1:25" x14ac:dyDescent="0.15">
      <c r="A7701" s="82">
        <f t="shared" si="1085"/>
        <v>11</v>
      </c>
      <c r="B7701" s="46">
        <v>43786.74999998133</v>
      </c>
      <c r="C7701" s="47">
        <f>Eingabe!G7702</f>
        <v>3.8</v>
      </c>
      <c r="D7701" s="77">
        <v>7701</v>
      </c>
      <c r="E7701" s="47"/>
      <c r="F7701" s="25">
        <f t="shared" si="1083"/>
        <v>5.67</v>
      </c>
      <c r="G7701" s="25">
        <f>VLOOKUP(F7701,'Spezifische Werte'!$B$2:$C$4002,2,FALSE)</f>
        <v>0.13840049448137109</v>
      </c>
      <c r="H7701" s="25">
        <f t="shared" si="1086"/>
        <v>276.80098896274217</v>
      </c>
      <c r="J7701" s="25">
        <f t="shared" si="1084"/>
        <v>5.7</v>
      </c>
      <c r="K7701" s="25">
        <f>VLOOKUP(J7701,'Spezifische Werte'!$B$2:$C$4002,2,FALSE)</f>
        <v>0.14069825500153915</v>
      </c>
      <c r="L7701" s="25">
        <f t="shared" si="1087"/>
        <v>281.39651000307828</v>
      </c>
      <c r="R7701" s="25">
        <v>7699</v>
      </c>
      <c r="S7701" s="25">
        <v>7698</v>
      </c>
      <c r="T7701" s="25">
        <f t="shared" si="1091"/>
        <v>4.7035428791755117E-3</v>
      </c>
      <c r="U7701" s="25">
        <f t="shared" si="1088"/>
        <v>4.8558603102865187E-3</v>
      </c>
      <c r="W7701" s="17">
        <f>Eingabe!H7702</f>
        <v>91</v>
      </c>
      <c r="X7701" s="17">
        <f t="shared" si="1089"/>
        <v>0.91</v>
      </c>
      <c r="Y7701" s="17">
        <f t="shared" si="1090"/>
        <v>90</v>
      </c>
    </row>
    <row r="7702" spans="1:25" x14ac:dyDescent="0.15">
      <c r="A7702" s="82">
        <f t="shared" si="1085"/>
        <v>11</v>
      </c>
      <c r="B7702" s="46">
        <v>43786.791666647994</v>
      </c>
      <c r="C7702" s="47">
        <f>Eingabe!G7703</f>
        <v>4.0999999999999996</v>
      </c>
      <c r="D7702" s="77">
        <v>7702</v>
      </c>
      <c r="E7702" s="47"/>
      <c r="F7702" s="25">
        <f t="shared" si="1083"/>
        <v>6.12</v>
      </c>
      <c r="G7702" s="25">
        <f>VLOOKUP(F7702,'Spezifische Werte'!$B$2:$C$4002,2,FALSE)</f>
        <v>0.17636813552353289</v>
      </c>
      <c r="H7702" s="25">
        <f t="shared" si="1086"/>
        <v>352.73627104706577</v>
      </c>
      <c r="J7702" s="25">
        <f t="shared" si="1084"/>
        <v>6.15</v>
      </c>
      <c r="K7702" s="25">
        <f>VLOOKUP(J7702,'Spezifische Werte'!$B$2:$C$4002,2,FALSE)</f>
        <v>0.17921779013058811</v>
      </c>
      <c r="L7702" s="25">
        <f t="shared" si="1087"/>
        <v>358.4355802611762</v>
      </c>
      <c r="R7702" s="25">
        <v>7700</v>
      </c>
      <c r="S7702" s="25">
        <v>7699</v>
      </c>
      <c r="T7702" s="25">
        <f t="shared" si="1091"/>
        <v>4.7035428791755117E-3</v>
      </c>
      <c r="U7702" s="25">
        <f t="shared" si="1088"/>
        <v>4.8558603102865187E-3</v>
      </c>
      <c r="W7702" s="17">
        <f>Eingabe!H7703</f>
        <v>92</v>
      </c>
      <c r="X7702" s="17">
        <f t="shared" si="1089"/>
        <v>0.92</v>
      </c>
      <c r="Y7702" s="17">
        <f t="shared" si="1090"/>
        <v>90</v>
      </c>
    </row>
    <row r="7703" spans="1:25" x14ac:dyDescent="0.15">
      <c r="A7703" s="82">
        <f t="shared" si="1085"/>
        <v>11</v>
      </c>
      <c r="B7703" s="46">
        <v>43786.833333314658</v>
      </c>
      <c r="C7703" s="47">
        <f>Eingabe!G7704</f>
        <v>3.6</v>
      </c>
      <c r="D7703" s="77">
        <v>7703</v>
      </c>
      <c r="E7703" s="47"/>
      <c r="F7703" s="25">
        <f t="shared" si="1083"/>
        <v>5.37</v>
      </c>
      <c r="G7703" s="25">
        <f>VLOOKUP(F7703,'Spezifische Werte'!$B$2:$C$4002,2,FALSE)</f>
        <v>0.11640095819454216</v>
      </c>
      <c r="H7703" s="25">
        <f t="shared" si="1086"/>
        <v>232.80191638908431</v>
      </c>
      <c r="J7703" s="25">
        <f t="shared" si="1084"/>
        <v>5.4</v>
      </c>
      <c r="K7703" s="25">
        <f>VLOOKUP(J7703,'Spezifische Werte'!$B$2:$C$4002,2,FALSE)</f>
        <v>0.11853513474534576</v>
      </c>
      <c r="L7703" s="25">
        <f t="shared" si="1087"/>
        <v>237.07026949069152</v>
      </c>
      <c r="R7703" s="25">
        <v>7701</v>
      </c>
      <c r="S7703" s="25">
        <v>7700</v>
      </c>
      <c r="T7703" s="25">
        <f t="shared" si="1091"/>
        <v>4.7035428791755117E-3</v>
      </c>
      <c r="U7703" s="25">
        <f t="shared" si="1088"/>
        <v>4.8558603102865187E-3</v>
      </c>
      <c r="W7703" s="17">
        <f>Eingabe!H7704</f>
        <v>90</v>
      </c>
      <c r="X7703" s="17">
        <f t="shared" si="1089"/>
        <v>0.9</v>
      </c>
      <c r="Y7703" s="17">
        <f t="shared" si="1090"/>
        <v>90</v>
      </c>
    </row>
    <row r="7704" spans="1:25" x14ac:dyDescent="0.15">
      <c r="A7704" s="82">
        <f t="shared" si="1085"/>
        <v>11</v>
      </c>
      <c r="B7704" s="46">
        <v>43786.874999981323</v>
      </c>
      <c r="C7704" s="47">
        <f>Eingabe!G7705</f>
        <v>3.8</v>
      </c>
      <c r="D7704" s="77">
        <v>7704</v>
      </c>
      <c r="E7704" s="47"/>
      <c r="F7704" s="25">
        <f t="shared" si="1083"/>
        <v>5.67</v>
      </c>
      <c r="G7704" s="25">
        <f>VLOOKUP(F7704,'Spezifische Werte'!$B$2:$C$4002,2,FALSE)</f>
        <v>0.13840049448137109</v>
      </c>
      <c r="H7704" s="25">
        <f t="shared" si="1086"/>
        <v>276.80098896274217</v>
      </c>
      <c r="J7704" s="25">
        <f t="shared" si="1084"/>
        <v>5.7</v>
      </c>
      <c r="K7704" s="25">
        <f>VLOOKUP(J7704,'Spezifische Werte'!$B$2:$C$4002,2,FALSE)</f>
        <v>0.14069825500153915</v>
      </c>
      <c r="L7704" s="25">
        <f t="shared" si="1087"/>
        <v>281.39651000307828</v>
      </c>
      <c r="R7704" s="25">
        <v>7702</v>
      </c>
      <c r="S7704" s="25">
        <v>7701</v>
      </c>
      <c r="T7704" s="25">
        <f t="shared" si="1091"/>
        <v>4.7035428791755117E-3</v>
      </c>
      <c r="U7704" s="25">
        <f t="shared" si="1088"/>
        <v>4.8558603102865187E-3</v>
      </c>
      <c r="W7704" s="17">
        <f>Eingabe!H7705</f>
        <v>92</v>
      </c>
      <c r="X7704" s="17">
        <f t="shared" si="1089"/>
        <v>0.92</v>
      </c>
      <c r="Y7704" s="17">
        <f t="shared" si="1090"/>
        <v>90</v>
      </c>
    </row>
    <row r="7705" spans="1:25" x14ac:dyDescent="0.15">
      <c r="A7705" s="82">
        <f t="shared" si="1085"/>
        <v>11</v>
      </c>
      <c r="B7705" s="46">
        <v>43786.916666647987</v>
      </c>
      <c r="C7705" s="47">
        <f>Eingabe!G7706</f>
        <v>3.5</v>
      </c>
      <c r="D7705" s="77">
        <v>7705</v>
      </c>
      <c r="E7705" s="47"/>
      <c r="F7705" s="25">
        <f t="shared" si="1083"/>
        <v>5.22</v>
      </c>
      <c r="G7705" s="25">
        <f>VLOOKUP(F7705,'Spezifische Werte'!$B$2:$C$4002,2,FALSE)</f>
        <v>0.10600726326582303</v>
      </c>
      <c r="H7705" s="25">
        <f t="shared" si="1086"/>
        <v>212.01452653164606</v>
      </c>
      <c r="J7705" s="25">
        <f t="shared" si="1084"/>
        <v>5.25</v>
      </c>
      <c r="K7705" s="25">
        <f>VLOOKUP(J7705,'Spezifische Werte'!$B$2:$C$4002,2,FALSE)</f>
        <v>0.10804502827355937</v>
      </c>
      <c r="L7705" s="25">
        <f t="shared" si="1087"/>
        <v>216.09005654711873</v>
      </c>
      <c r="R7705" s="25">
        <v>7703</v>
      </c>
      <c r="S7705" s="25">
        <v>7702</v>
      </c>
      <c r="T7705" s="25">
        <f t="shared" si="1091"/>
        <v>4.7035428791755117E-3</v>
      </c>
      <c r="U7705" s="25">
        <f t="shared" si="1088"/>
        <v>4.8558603102865187E-3</v>
      </c>
      <c r="W7705" s="17">
        <f>Eingabe!H7706</f>
        <v>81</v>
      </c>
      <c r="X7705" s="17">
        <f t="shared" si="1089"/>
        <v>0.81</v>
      </c>
      <c r="Y7705" s="17">
        <f t="shared" si="1090"/>
        <v>80</v>
      </c>
    </row>
    <row r="7706" spans="1:25" x14ac:dyDescent="0.15">
      <c r="A7706" s="82">
        <f t="shared" si="1085"/>
        <v>11</v>
      </c>
      <c r="B7706" s="46">
        <v>43786.958333314651</v>
      </c>
      <c r="C7706" s="47">
        <f>Eingabe!G7707</f>
        <v>2.5</v>
      </c>
      <c r="D7706" s="77">
        <v>7706</v>
      </c>
      <c r="E7706" s="47"/>
      <c r="F7706" s="25">
        <f t="shared" si="1083"/>
        <v>3.73</v>
      </c>
      <c r="G7706" s="25">
        <f>VLOOKUP(F7706,'Spezifische Werte'!$B$2:$C$4002,2,FALSE)</f>
        <v>2.895161356886641E-2</v>
      </c>
      <c r="H7706" s="25">
        <f t="shared" si="1086"/>
        <v>57.90322713773282</v>
      </c>
      <c r="J7706" s="25">
        <f t="shared" si="1084"/>
        <v>3.75</v>
      </c>
      <c r="K7706" s="25">
        <f>VLOOKUP(J7706,'Spezifische Werte'!$B$2:$C$4002,2,FALSE)</f>
        <v>2.9822636466446242E-2</v>
      </c>
      <c r="L7706" s="25">
        <f t="shared" si="1087"/>
        <v>59.645272932892482</v>
      </c>
      <c r="R7706" s="25">
        <v>7704</v>
      </c>
      <c r="S7706" s="25">
        <v>7703</v>
      </c>
      <c r="T7706" s="25">
        <f t="shared" si="1091"/>
        <v>4.7035428791755117E-3</v>
      </c>
      <c r="U7706" s="25">
        <f t="shared" si="1088"/>
        <v>4.8558603102865187E-3</v>
      </c>
      <c r="W7706" s="17">
        <f>Eingabe!H7707</f>
        <v>72</v>
      </c>
      <c r="X7706" s="17">
        <f t="shared" si="1089"/>
        <v>0.72</v>
      </c>
      <c r="Y7706" s="17">
        <f t="shared" si="1090"/>
        <v>70</v>
      </c>
    </row>
    <row r="7707" spans="1:25" x14ac:dyDescent="0.15">
      <c r="A7707" s="82">
        <f t="shared" si="1085"/>
        <v>11</v>
      </c>
      <c r="B7707" s="46">
        <v>43786.999999981315</v>
      </c>
      <c r="C7707" s="47">
        <f>Eingabe!G7708</f>
        <v>1.6</v>
      </c>
      <c r="D7707" s="77">
        <v>7707</v>
      </c>
      <c r="E7707" s="47"/>
      <c r="F7707" s="25">
        <f t="shared" si="1083"/>
        <v>2.39</v>
      </c>
      <c r="G7707" s="25">
        <f>VLOOKUP(F7707,'Spezifische Werte'!$B$2:$C$4002,2,FALSE)</f>
        <v>1.6182188036419766E-3</v>
      </c>
      <c r="H7707" s="25">
        <f t="shared" si="1086"/>
        <v>3.2364376072839534</v>
      </c>
      <c r="J7707" s="25">
        <f t="shared" si="1084"/>
        <v>2.4</v>
      </c>
      <c r="K7707" s="25">
        <f>VLOOKUP(J7707,'Spezifische Werte'!$B$2:$C$4002,2,FALSE)</f>
        <v>1.6560687882273774E-3</v>
      </c>
      <c r="L7707" s="25">
        <f t="shared" si="1087"/>
        <v>3.3121375764547549</v>
      </c>
      <c r="R7707" s="25">
        <v>7705</v>
      </c>
      <c r="S7707" s="25">
        <v>7704</v>
      </c>
      <c r="T7707" s="25">
        <f t="shared" si="1091"/>
        <v>4.7035428791755117E-3</v>
      </c>
      <c r="U7707" s="25">
        <f t="shared" si="1088"/>
        <v>4.8558603102865187E-3</v>
      </c>
      <c r="W7707" s="17">
        <f>Eingabe!H7708</f>
        <v>82</v>
      </c>
      <c r="X7707" s="17">
        <f t="shared" si="1089"/>
        <v>0.82</v>
      </c>
      <c r="Y7707" s="17">
        <f t="shared" si="1090"/>
        <v>80</v>
      </c>
    </row>
    <row r="7708" spans="1:25" x14ac:dyDescent="0.15">
      <c r="A7708" s="82">
        <f t="shared" si="1085"/>
        <v>11</v>
      </c>
      <c r="B7708" s="46">
        <v>43787.04166664798</v>
      </c>
      <c r="C7708" s="47">
        <f>Eingabe!G7709</f>
        <v>0.8</v>
      </c>
      <c r="D7708" s="77">
        <v>7708</v>
      </c>
      <c r="E7708" s="47"/>
      <c r="F7708" s="25">
        <f t="shared" si="1083"/>
        <v>1.19</v>
      </c>
      <c r="G7708" s="25">
        <f>VLOOKUP(F7708,'Spezifische Werte'!$B$2:$C$4002,2,FALSE)</f>
        <v>0</v>
      </c>
      <c r="H7708" s="25">
        <f t="shared" si="1086"/>
        <v>0</v>
      </c>
      <c r="J7708" s="25">
        <f t="shared" si="1084"/>
        <v>1.2</v>
      </c>
      <c r="K7708" s="25">
        <f>VLOOKUP(J7708,'Spezifische Werte'!$B$2:$C$4002,2,FALSE)</f>
        <v>0</v>
      </c>
      <c r="L7708" s="25">
        <f t="shared" si="1087"/>
        <v>0</v>
      </c>
      <c r="R7708" s="25">
        <v>7706</v>
      </c>
      <c r="S7708" s="25">
        <v>7705</v>
      </c>
      <c r="T7708" s="25">
        <f t="shared" si="1091"/>
        <v>4.7035428791755117E-3</v>
      </c>
      <c r="U7708" s="25">
        <f t="shared" si="1088"/>
        <v>4.8558603102865187E-3</v>
      </c>
      <c r="W7708" s="17">
        <f>Eingabe!H7709</f>
        <v>83</v>
      </c>
      <c r="X7708" s="17">
        <f t="shared" si="1089"/>
        <v>0.83</v>
      </c>
      <c r="Y7708" s="17">
        <f t="shared" si="1090"/>
        <v>80</v>
      </c>
    </row>
    <row r="7709" spans="1:25" x14ac:dyDescent="0.15">
      <c r="A7709" s="82">
        <f t="shared" si="1085"/>
        <v>11</v>
      </c>
      <c r="B7709" s="46">
        <v>43787.083333314644</v>
      </c>
      <c r="C7709" s="47">
        <f>Eingabe!G7710</f>
        <v>0.8</v>
      </c>
      <c r="D7709" s="77">
        <v>7709</v>
      </c>
      <c r="E7709" s="47"/>
      <c r="F7709" s="25">
        <f t="shared" si="1083"/>
        <v>1.19</v>
      </c>
      <c r="G7709" s="25">
        <f>VLOOKUP(F7709,'Spezifische Werte'!$B$2:$C$4002,2,FALSE)</f>
        <v>0</v>
      </c>
      <c r="H7709" s="25">
        <f t="shared" si="1086"/>
        <v>0</v>
      </c>
      <c r="J7709" s="25">
        <f t="shared" si="1084"/>
        <v>1.2</v>
      </c>
      <c r="K7709" s="25">
        <f>VLOOKUP(J7709,'Spezifische Werte'!$B$2:$C$4002,2,FALSE)</f>
        <v>0</v>
      </c>
      <c r="L7709" s="25">
        <f t="shared" si="1087"/>
        <v>0</v>
      </c>
      <c r="R7709" s="25">
        <v>7707</v>
      </c>
      <c r="S7709" s="25">
        <v>7706</v>
      </c>
      <c r="T7709" s="25">
        <f t="shared" si="1091"/>
        <v>4.7035428791755117E-3</v>
      </c>
      <c r="U7709" s="25">
        <f t="shared" si="1088"/>
        <v>4.8558603102865187E-3</v>
      </c>
      <c r="W7709" s="17">
        <f>Eingabe!H7710</f>
        <v>92</v>
      </c>
      <c r="X7709" s="17">
        <f t="shared" si="1089"/>
        <v>0.92</v>
      </c>
      <c r="Y7709" s="17">
        <f t="shared" si="1090"/>
        <v>90</v>
      </c>
    </row>
    <row r="7710" spans="1:25" x14ac:dyDescent="0.15">
      <c r="A7710" s="82">
        <f t="shared" si="1085"/>
        <v>11</v>
      </c>
      <c r="B7710" s="46">
        <v>43787.124999981308</v>
      </c>
      <c r="C7710" s="47">
        <f>Eingabe!G7711</f>
        <v>0.5</v>
      </c>
      <c r="D7710" s="77">
        <v>7710</v>
      </c>
      <c r="E7710" s="47"/>
      <c r="F7710" s="25">
        <f t="shared" si="1083"/>
        <v>0.75</v>
      </c>
      <c r="G7710" s="25">
        <f>VLOOKUP(F7710,'Spezifische Werte'!$B$2:$C$4002,2,FALSE)</f>
        <v>0</v>
      </c>
      <c r="H7710" s="25">
        <f t="shared" si="1086"/>
        <v>0</v>
      </c>
      <c r="J7710" s="25">
        <f t="shared" si="1084"/>
        <v>0.75</v>
      </c>
      <c r="K7710" s="25">
        <f>VLOOKUP(J7710,'Spezifische Werte'!$B$2:$C$4002,2,FALSE)</f>
        <v>0</v>
      </c>
      <c r="L7710" s="25">
        <f t="shared" si="1087"/>
        <v>0</v>
      </c>
      <c r="R7710" s="25">
        <v>7708</v>
      </c>
      <c r="S7710" s="25">
        <v>7707</v>
      </c>
      <c r="T7710" s="25">
        <f t="shared" si="1091"/>
        <v>4.7035428791755117E-3</v>
      </c>
      <c r="U7710" s="25">
        <f t="shared" si="1088"/>
        <v>4.8558603102865187E-3</v>
      </c>
      <c r="W7710" s="17">
        <f>Eingabe!H7711</f>
        <v>73</v>
      </c>
      <c r="X7710" s="17">
        <f t="shared" si="1089"/>
        <v>0.73</v>
      </c>
      <c r="Y7710" s="17">
        <f t="shared" si="1090"/>
        <v>70</v>
      </c>
    </row>
    <row r="7711" spans="1:25" x14ac:dyDescent="0.15">
      <c r="A7711" s="82">
        <f t="shared" si="1085"/>
        <v>11</v>
      </c>
      <c r="B7711" s="46">
        <v>43787.166666647972</v>
      </c>
      <c r="C7711" s="47">
        <f>Eingabe!G7712</f>
        <v>0.8</v>
      </c>
      <c r="D7711" s="77">
        <v>7711</v>
      </c>
      <c r="E7711" s="47"/>
      <c r="F7711" s="25">
        <f t="shared" si="1083"/>
        <v>1.19</v>
      </c>
      <c r="G7711" s="25">
        <f>VLOOKUP(F7711,'Spezifische Werte'!$B$2:$C$4002,2,FALSE)</f>
        <v>0</v>
      </c>
      <c r="H7711" s="25">
        <f t="shared" si="1086"/>
        <v>0</v>
      </c>
      <c r="J7711" s="25">
        <f t="shared" si="1084"/>
        <v>1.2</v>
      </c>
      <c r="K7711" s="25">
        <f>VLOOKUP(J7711,'Spezifische Werte'!$B$2:$C$4002,2,FALSE)</f>
        <v>0</v>
      </c>
      <c r="L7711" s="25">
        <f t="shared" si="1087"/>
        <v>0</v>
      </c>
      <c r="R7711" s="25">
        <v>7709</v>
      </c>
      <c r="S7711" s="25">
        <v>7708</v>
      </c>
      <c r="T7711" s="25">
        <f t="shared" si="1091"/>
        <v>4.7035428791755117E-3</v>
      </c>
      <c r="U7711" s="25">
        <f t="shared" si="1088"/>
        <v>4.8558603102865187E-3</v>
      </c>
      <c r="W7711" s="17">
        <f>Eingabe!H7712</f>
        <v>83</v>
      </c>
      <c r="X7711" s="17">
        <f t="shared" si="1089"/>
        <v>0.83</v>
      </c>
      <c r="Y7711" s="17">
        <f t="shared" si="1090"/>
        <v>80</v>
      </c>
    </row>
    <row r="7712" spans="1:25" x14ac:dyDescent="0.15">
      <c r="A7712" s="82">
        <f t="shared" si="1085"/>
        <v>11</v>
      </c>
      <c r="B7712" s="46">
        <v>43787.208333314637</v>
      </c>
      <c r="C7712" s="47">
        <f>Eingabe!G7713</f>
        <v>2</v>
      </c>
      <c r="D7712" s="77">
        <v>7712</v>
      </c>
      <c r="E7712" s="47"/>
      <c r="F7712" s="25">
        <f t="shared" si="1083"/>
        <v>2.98</v>
      </c>
      <c r="G7712" s="25">
        <f>VLOOKUP(F7712,'Spezifische Werte'!$B$2:$C$4002,2,FALSE)</f>
        <v>7.6819067373919353E-3</v>
      </c>
      <c r="H7712" s="25">
        <f t="shared" si="1086"/>
        <v>15.363813474783871</v>
      </c>
      <c r="J7712" s="25">
        <f t="shared" si="1084"/>
        <v>3</v>
      </c>
      <c r="K7712" s="25">
        <f>VLOOKUP(J7712,'Spezifische Werte'!$B$2:$C$4002,2,FALSE)</f>
        <v>8.0363231384606472E-3</v>
      </c>
      <c r="L7712" s="25">
        <f t="shared" si="1087"/>
        <v>16.072646276921294</v>
      </c>
      <c r="R7712" s="25">
        <v>7710</v>
      </c>
      <c r="S7712" s="25">
        <v>7709</v>
      </c>
      <c r="T7712" s="25">
        <f t="shared" si="1091"/>
        <v>4.7035428791755117E-3</v>
      </c>
      <c r="U7712" s="25">
        <f t="shared" si="1088"/>
        <v>4.8558603102865187E-3</v>
      </c>
      <c r="W7712" s="17">
        <f>Eingabe!H7713</f>
        <v>91</v>
      </c>
      <c r="X7712" s="17">
        <f t="shared" si="1089"/>
        <v>0.91</v>
      </c>
      <c r="Y7712" s="17">
        <f t="shared" si="1090"/>
        <v>90</v>
      </c>
    </row>
    <row r="7713" spans="1:25" x14ac:dyDescent="0.15">
      <c r="A7713" s="82">
        <f t="shared" si="1085"/>
        <v>11</v>
      </c>
      <c r="B7713" s="46">
        <v>43787.249999981301</v>
      </c>
      <c r="C7713" s="47">
        <f>Eingabe!G7714</f>
        <v>2.5</v>
      </c>
      <c r="D7713" s="77">
        <v>7713</v>
      </c>
      <c r="E7713" s="47"/>
      <c r="F7713" s="25">
        <f t="shared" si="1083"/>
        <v>3.73</v>
      </c>
      <c r="G7713" s="25">
        <f>VLOOKUP(F7713,'Spezifische Werte'!$B$2:$C$4002,2,FALSE)</f>
        <v>2.895161356886641E-2</v>
      </c>
      <c r="H7713" s="25">
        <f t="shared" si="1086"/>
        <v>57.90322713773282</v>
      </c>
      <c r="J7713" s="25">
        <f t="shared" si="1084"/>
        <v>3.75</v>
      </c>
      <c r="K7713" s="25">
        <f>VLOOKUP(J7713,'Spezifische Werte'!$B$2:$C$4002,2,FALSE)</f>
        <v>2.9822636466446242E-2</v>
      </c>
      <c r="L7713" s="25">
        <f t="shared" si="1087"/>
        <v>59.645272932892482</v>
      </c>
      <c r="R7713" s="25">
        <v>7711</v>
      </c>
      <c r="S7713" s="25">
        <v>7710</v>
      </c>
      <c r="T7713" s="25">
        <f t="shared" si="1091"/>
        <v>4.7035428791755117E-3</v>
      </c>
      <c r="U7713" s="25">
        <f t="shared" si="1088"/>
        <v>4.8558603102865187E-3</v>
      </c>
      <c r="W7713" s="17">
        <f>Eingabe!H7714</f>
        <v>84</v>
      </c>
      <c r="X7713" s="17">
        <f t="shared" si="1089"/>
        <v>0.84</v>
      </c>
      <c r="Y7713" s="17">
        <f t="shared" si="1090"/>
        <v>80</v>
      </c>
    </row>
    <row r="7714" spans="1:25" x14ac:dyDescent="0.15">
      <c r="A7714" s="82">
        <f t="shared" si="1085"/>
        <v>11</v>
      </c>
      <c r="B7714" s="46">
        <v>43787.291666647965</v>
      </c>
      <c r="C7714" s="47">
        <f>Eingabe!G7715</f>
        <v>2.6</v>
      </c>
      <c r="D7714" s="77">
        <v>7714</v>
      </c>
      <c r="E7714" s="47"/>
      <c r="F7714" s="25">
        <f t="shared" si="1083"/>
        <v>3.88</v>
      </c>
      <c r="G7714" s="25">
        <f>VLOOKUP(F7714,'Spezifische Werte'!$B$2:$C$4002,2,FALSE)</f>
        <v>3.5689320314118818E-2</v>
      </c>
      <c r="H7714" s="25">
        <f t="shared" si="1086"/>
        <v>71.378640628237633</v>
      </c>
      <c r="J7714" s="25">
        <f t="shared" si="1084"/>
        <v>3.9</v>
      </c>
      <c r="K7714" s="25">
        <f>VLOOKUP(J7714,'Spezifische Werte'!$B$2:$C$4002,2,FALSE)</f>
        <v>3.6613952811549305E-2</v>
      </c>
      <c r="L7714" s="25">
        <f t="shared" si="1087"/>
        <v>73.227905623098607</v>
      </c>
      <c r="R7714" s="25">
        <v>7712</v>
      </c>
      <c r="S7714" s="25">
        <v>7711</v>
      </c>
      <c r="T7714" s="25">
        <f t="shared" si="1091"/>
        <v>4.7035428791755117E-3</v>
      </c>
      <c r="U7714" s="25">
        <f t="shared" si="1088"/>
        <v>4.8558603102865187E-3</v>
      </c>
      <c r="W7714" s="17">
        <f>Eingabe!H7715</f>
        <v>92</v>
      </c>
      <c r="X7714" s="17">
        <f t="shared" si="1089"/>
        <v>0.92</v>
      </c>
      <c r="Y7714" s="17">
        <f t="shared" si="1090"/>
        <v>90</v>
      </c>
    </row>
    <row r="7715" spans="1:25" x14ac:dyDescent="0.15">
      <c r="A7715" s="82">
        <f t="shared" si="1085"/>
        <v>11</v>
      </c>
      <c r="B7715" s="46">
        <v>43787.333333314629</v>
      </c>
      <c r="C7715" s="47">
        <f>Eingabe!G7716</f>
        <v>4.7</v>
      </c>
      <c r="D7715" s="77">
        <v>7715</v>
      </c>
      <c r="E7715" s="47"/>
      <c r="F7715" s="25">
        <f t="shared" si="1083"/>
        <v>7.01</v>
      </c>
      <c r="G7715" s="25">
        <f>VLOOKUP(F7715,'Spezifische Werte'!$B$2:$C$4002,2,FALSE)</f>
        <v>0.27377270492189271</v>
      </c>
      <c r="H7715" s="25">
        <f t="shared" si="1086"/>
        <v>547.54540984378536</v>
      </c>
      <c r="J7715" s="25">
        <f t="shared" si="1084"/>
        <v>7.05</v>
      </c>
      <c r="K7715" s="25">
        <f>VLOOKUP(J7715,'Spezifische Werte'!$B$2:$C$4002,2,FALSE)</f>
        <v>0.27874593647894402</v>
      </c>
      <c r="L7715" s="25">
        <f t="shared" si="1087"/>
        <v>557.49187295788806</v>
      </c>
      <c r="R7715" s="25">
        <v>7713</v>
      </c>
      <c r="S7715" s="25">
        <v>7712</v>
      </c>
      <c r="T7715" s="25">
        <f t="shared" si="1091"/>
        <v>4.7035428791755117E-3</v>
      </c>
      <c r="U7715" s="25">
        <f t="shared" si="1088"/>
        <v>4.8558603102865187E-3</v>
      </c>
      <c r="W7715" s="17">
        <f>Eingabe!H7716</f>
        <v>92</v>
      </c>
      <c r="X7715" s="17">
        <f t="shared" si="1089"/>
        <v>0.92</v>
      </c>
      <c r="Y7715" s="17">
        <f t="shared" si="1090"/>
        <v>90</v>
      </c>
    </row>
    <row r="7716" spans="1:25" x14ac:dyDescent="0.15">
      <c r="A7716" s="82">
        <f t="shared" si="1085"/>
        <v>11</v>
      </c>
      <c r="B7716" s="46">
        <v>43787.374999981294</v>
      </c>
      <c r="C7716" s="47">
        <f>Eingabe!G7717</f>
        <v>5.8</v>
      </c>
      <c r="D7716" s="77">
        <v>7716</v>
      </c>
      <c r="E7716" s="47"/>
      <c r="F7716" s="25">
        <f t="shared" si="1083"/>
        <v>8.65</v>
      </c>
      <c r="G7716" s="25">
        <f>VLOOKUP(F7716,'Spezifische Werte'!$B$2:$C$4002,2,FALSE)</f>
        <v>0.52059998612319236</v>
      </c>
      <c r="H7716" s="25">
        <f t="shared" si="1086"/>
        <v>1041.1999722463847</v>
      </c>
      <c r="J7716" s="25">
        <f t="shared" si="1084"/>
        <v>8.6999999999999993</v>
      </c>
      <c r="K7716" s="25">
        <f>VLOOKUP(J7716,'Spezifische Werte'!$B$2:$C$4002,2,FALSE)</f>
        <v>0.52924251604798966</v>
      </c>
      <c r="L7716" s="25">
        <f t="shared" si="1087"/>
        <v>1058.4850320959792</v>
      </c>
      <c r="R7716" s="25">
        <v>7714</v>
      </c>
      <c r="S7716" s="25">
        <v>7713</v>
      </c>
      <c r="T7716" s="25">
        <f t="shared" si="1091"/>
        <v>4.7035428791755117E-3</v>
      </c>
      <c r="U7716" s="25">
        <f t="shared" si="1088"/>
        <v>4.8558603102865187E-3</v>
      </c>
      <c r="W7716" s="17">
        <f>Eingabe!H7717</f>
        <v>102</v>
      </c>
      <c r="X7716" s="17">
        <f t="shared" si="1089"/>
        <v>1.02</v>
      </c>
      <c r="Y7716" s="17">
        <f t="shared" si="1090"/>
        <v>100</v>
      </c>
    </row>
    <row r="7717" spans="1:25" x14ac:dyDescent="0.15">
      <c r="A7717" s="82">
        <f t="shared" si="1085"/>
        <v>11</v>
      </c>
      <c r="B7717" s="46">
        <v>43787.416666647958</v>
      </c>
      <c r="C7717" s="47">
        <f>Eingabe!G7718</f>
        <v>5.5</v>
      </c>
      <c r="D7717" s="77">
        <v>7717</v>
      </c>
      <c r="E7717" s="47"/>
      <c r="F7717" s="25">
        <f t="shared" si="1083"/>
        <v>8.2100000000000009</v>
      </c>
      <c r="G7717" s="25">
        <f>VLOOKUP(F7717,'Spezifische Werte'!$B$2:$C$4002,2,FALSE)</f>
        <v>0.4465432352525967</v>
      </c>
      <c r="H7717" s="25">
        <f t="shared" si="1086"/>
        <v>893.08647050519346</v>
      </c>
      <c r="J7717" s="25">
        <f t="shared" si="1084"/>
        <v>8.25</v>
      </c>
      <c r="K7717" s="25">
        <f>VLOOKUP(J7717,'Spezifische Werte'!$B$2:$C$4002,2,FALSE)</f>
        <v>0.45308958157539997</v>
      </c>
      <c r="L7717" s="25">
        <f t="shared" si="1087"/>
        <v>906.17916315079992</v>
      </c>
      <c r="R7717" s="25">
        <v>7715</v>
      </c>
      <c r="S7717" s="25">
        <v>7714</v>
      </c>
      <c r="T7717" s="25">
        <f t="shared" si="1091"/>
        <v>4.7035428791755117E-3</v>
      </c>
      <c r="U7717" s="25">
        <f t="shared" si="1088"/>
        <v>4.8558603102865187E-3</v>
      </c>
      <c r="W7717" s="17">
        <f>Eingabe!H7718</f>
        <v>99</v>
      </c>
      <c r="X7717" s="17">
        <f t="shared" si="1089"/>
        <v>0.99</v>
      </c>
      <c r="Y7717" s="17">
        <f t="shared" si="1090"/>
        <v>100</v>
      </c>
    </row>
    <row r="7718" spans="1:25" x14ac:dyDescent="0.15">
      <c r="A7718" s="82">
        <f t="shared" si="1085"/>
        <v>11</v>
      </c>
      <c r="B7718" s="46">
        <v>43787.458333314622</v>
      </c>
      <c r="C7718" s="47">
        <f>Eingabe!G7719</f>
        <v>5.9</v>
      </c>
      <c r="D7718" s="77">
        <v>7718</v>
      </c>
      <c r="E7718" s="47"/>
      <c r="F7718" s="25">
        <f t="shared" si="1083"/>
        <v>8.8000000000000007</v>
      </c>
      <c r="G7718" s="25">
        <f>VLOOKUP(F7718,'Spezifische Werte'!$B$2:$C$4002,2,FALSE)</f>
        <v>0.54660374975483961</v>
      </c>
      <c r="H7718" s="25">
        <f t="shared" si="1086"/>
        <v>1093.2074995096791</v>
      </c>
      <c r="J7718" s="25">
        <f t="shared" si="1084"/>
        <v>8.85</v>
      </c>
      <c r="K7718" s="25">
        <f>VLOOKUP(J7718,'Spezifische Werte'!$B$2:$C$4002,2,FALSE)</f>
        <v>0.55531067469875062</v>
      </c>
      <c r="L7718" s="25">
        <f t="shared" si="1087"/>
        <v>1110.6213493975013</v>
      </c>
      <c r="R7718" s="25">
        <v>7716</v>
      </c>
      <c r="S7718" s="25">
        <v>7715</v>
      </c>
      <c r="T7718" s="25">
        <f t="shared" si="1091"/>
        <v>4.7035428791755117E-3</v>
      </c>
      <c r="U7718" s="25">
        <f t="shared" si="1088"/>
        <v>4.8558603102865187E-3</v>
      </c>
      <c r="W7718" s="17">
        <f>Eingabe!H7719</f>
        <v>91</v>
      </c>
      <c r="X7718" s="17">
        <f t="shared" si="1089"/>
        <v>0.91</v>
      </c>
      <c r="Y7718" s="17">
        <f t="shared" si="1090"/>
        <v>90</v>
      </c>
    </row>
    <row r="7719" spans="1:25" x14ac:dyDescent="0.15">
      <c r="A7719" s="82">
        <f t="shared" si="1085"/>
        <v>11</v>
      </c>
      <c r="B7719" s="46">
        <v>43787.499999981286</v>
      </c>
      <c r="C7719" s="47">
        <f>Eingabe!G7720</f>
        <v>6.2</v>
      </c>
      <c r="D7719" s="77">
        <v>7719</v>
      </c>
      <c r="E7719" s="47"/>
      <c r="F7719" s="25">
        <f t="shared" si="1083"/>
        <v>9.25</v>
      </c>
      <c r="G7719" s="25">
        <f>VLOOKUP(F7719,'Spezifische Werte'!$B$2:$C$4002,2,FALSE)</f>
        <v>0.62472364642828149</v>
      </c>
      <c r="H7719" s="25">
        <f t="shared" si="1086"/>
        <v>1249.4472928565631</v>
      </c>
      <c r="J7719" s="25">
        <f t="shared" si="1084"/>
        <v>9.3000000000000007</v>
      </c>
      <c r="K7719" s="25">
        <f>VLOOKUP(J7719,'Spezifische Werte'!$B$2:$C$4002,2,FALSE)</f>
        <v>0.63323553500353946</v>
      </c>
      <c r="L7719" s="25">
        <f t="shared" si="1087"/>
        <v>1266.4710700070789</v>
      </c>
      <c r="R7719" s="25">
        <v>7717</v>
      </c>
      <c r="S7719" s="25">
        <v>7716</v>
      </c>
      <c r="T7719" s="25">
        <f t="shared" si="1091"/>
        <v>4.7035428791755117E-3</v>
      </c>
      <c r="U7719" s="25">
        <f t="shared" si="1088"/>
        <v>4.8558603102865187E-3</v>
      </c>
      <c r="W7719" s="17">
        <f>Eingabe!H7720</f>
        <v>105</v>
      </c>
      <c r="X7719" s="17">
        <f t="shared" si="1089"/>
        <v>1.05</v>
      </c>
      <c r="Y7719" s="17">
        <f t="shared" si="1090"/>
        <v>110.00000000000001</v>
      </c>
    </row>
    <row r="7720" spans="1:25" x14ac:dyDescent="0.15">
      <c r="A7720" s="82">
        <f t="shared" si="1085"/>
        <v>11</v>
      </c>
      <c r="B7720" s="46">
        <v>43787.54166664795</v>
      </c>
      <c r="C7720" s="47">
        <f>Eingabe!G7721</f>
        <v>5.7</v>
      </c>
      <c r="D7720" s="77">
        <v>7720</v>
      </c>
      <c r="E7720" s="47"/>
      <c r="F7720" s="25">
        <f t="shared" si="1083"/>
        <v>8.5</v>
      </c>
      <c r="G7720" s="25">
        <f>VLOOKUP(F7720,'Spezifische Werte'!$B$2:$C$4002,2,FALSE)</f>
        <v>0.49489541709216678</v>
      </c>
      <c r="H7720" s="25">
        <f t="shared" si="1086"/>
        <v>989.79083418433356</v>
      </c>
      <c r="J7720" s="25">
        <f t="shared" si="1084"/>
        <v>8.5500000000000007</v>
      </c>
      <c r="K7720" s="25">
        <f>VLOOKUP(J7720,'Spezifische Werte'!$B$2:$C$4002,2,FALSE)</f>
        <v>0.50342054722621021</v>
      </c>
      <c r="L7720" s="25">
        <f t="shared" si="1087"/>
        <v>1006.8410944524204</v>
      </c>
      <c r="R7720" s="25">
        <v>7718</v>
      </c>
      <c r="S7720" s="25">
        <v>7717</v>
      </c>
      <c r="T7720" s="25">
        <f t="shared" si="1091"/>
        <v>4.7035428791755117E-3</v>
      </c>
      <c r="U7720" s="25">
        <f t="shared" si="1088"/>
        <v>4.8558603102865187E-3</v>
      </c>
      <c r="W7720" s="17">
        <f>Eingabe!H7721</f>
        <v>73</v>
      </c>
      <c r="X7720" s="17">
        <f t="shared" si="1089"/>
        <v>0.73</v>
      </c>
      <c r="Y7720" s="17">
        <f t="shared" si="1090"/>
        <v>70</v>
      </c>
    </row>
    <row r="7721" spans="1:25" x14ac:dyDescent="0.15">
      <c r="A7721" s="82">
        <f t="shared" si="1085"/>
        <v>11</v>
      </c>
      <c r="B7721" s="46">
        <v>43787.583333314615</v>
      </c>
      <c r="C7721" s="47">
        <f>Eingabe!G7722</f>
        <v>6.3</v>
      </c>
      <c r="D7721" s="77">
        <v>7721</v>
      </c>
      <c r="E7721" s="47"/>
      <c r="F7721" s="25">
        <f t="shared" si="1083"/>
        <v>9.4</v>
      </c>
      <c r="G7721" s="25">
        <f>VLOOKUP(F7721,'Spezifische Werte'!$B$2:$C$4002,2,FALSE)</f>
        <v>0.65003553309220252</v>
      </c>
      <c r="H7721" s="25">
        <f t="shared" si="1086"/>
        <v>1300.071066184405</v>
      </c>
      <c r="J7721" s="25">
        <f t="shared" si="1084"/>
        <v>9.4499999999999993</v>
      </c>
      <c r="K7721" s="25">
        <f>VLOOKUP(J7721,'Spezifische Werte'!$B$2:$C$4002,2,FALSE)</f>
        <v>0.65830260757456582</v>
      </c>
      <c r="L7721" s="25">
        <f t="shared" si="1087"/>
        <v>1316.6052151491317</v>
      </c>
      <c r="R7721" s="25">
        <v>7719</v>
      </c>
      <c r="S7721" s="25">
        <v>7718</v>
      </c>
      <c r="T7721" s="25">
        <f t="shared" si="1091"/>
        <v>3.2364376072839532E-3</v>
      </c>
      <c r="U7721" s="25">
        <f t="shared" si="1088"/>
        <v>3.3121375764547547E-3</v>
      </c>
      <c r="W7721" s="17">
        <f>Eingabe!H7722</f>
        <v>104</v>
      </c>
      <c r="X7721" s="17">
        <f t="shared" si="1089"/>
        <v>1.04</v>
      </c>
      <c r="Y7721" s="17">
        <f t="shared" si="1090"/>
        <v>100</v>
      </c>
    </row>
    <row r="7722" spans="1:25" x14ac:dyDescent="0.15">
      <c r="A7722" s="82">
        <f t="shared" si="1085"/>
        <v>11</v>
      </c>
      <c r="B7722" s="46">
        <v>43787.624999981279</v>
      </c>
      <c r="C7722" s="47">
        <f>Eingabe!G7723</f>
        <v>6.9</v>
      </c>
      <c r="D7722" s="77">
        <v>7722</v>
      </c>
      <c r="E7722" s="47"/>
      <c r="F7722" s="25">
        <f t="shared" si="1083"/>
        <v>10.29</v>
      </c>
      <c r="G7722" s="25">
        <f>VLOOKUP(F7722,'Spezifische Werte'!$B$2:$C$4002,2,FALSE)</f>
        <v>0.77847265329133075</v>
      </c>
      <c r="H7722" s="25">
        <f t="shared" si="1086"/>
        <v>1556.9453065826615</v>
      </c>
      <c r="J7722" s="25">
        <f t="shared" si="1084"/>
        <v>10.35</v>
      </c>
      <c r="K7722" s="25">
        <f>VLOOKUP(J7722,'Spezifische Werte'!$B$2:$C$4002,2,FALSE)</f>
        <v>0.78556540744998338</v>
      </c>
      <c r="L7722" s="25">
        <f t="shared" si="1087"/>
        <v>1571.1308148999667</v>
      </c>
      <c r="R7722" s="25">
        <v>7720</v>
      </c>
      <c r="S7722" s="25">
        <v>7719</v>
      </c>
      <c r="T7722" s="25">
        <f t="shared" si="1091"/>
        <v>3.2364376072839532E-3</v>
      </c>
      <c r="U7722" s="25">
        <f t="shared" si="1088"/>
        <v>3.3121375764547547E-3</v>
      </c>
      <c r="W7722" s="17">
        <f>Eingabe!H7723</f>
        <v>93</v>
      </c>
      <c r="X7722" s="17">
        <f t="shared" si="1089"/>
        <v>0.93</v>
      </c>
      <c r="Y7722" s="17">
        <f t="shared" si="1090"/>
        <v>90</v>
      </c>
    </row>
    <row r="7723" spans="1:25" x14ac:dyDescent="0.15">
      <c r="A7723" s="82">
        <f t="shared" si="1085"/>
        <v>11</v>
      </c>
      <c r="B7723" s="46">
        <v>43787.666666647943</v>
      </c>
      <c r="C7723" s="47">
        <f>Eingabe!G7724</f>
        <v>5.8</v>
      </c>
      <c r="D7723" s="77">
        <v>7723</v>
      </c>
      <c r="E7723" s="47"/>
      <c r="F7723" s="25">
        <f t="shared" si="1083"/>
        <v>8.65</v>
      </c>
      <c r="G7723" s="25">
        <f>VLOOKUP(F7723,'Spezifische Werte'!$B$2:$C$4002,2,FALSE)</f>
        <v>0.52059998612319236</v>
      </c>
      <c r="H7723" s="25">
        <f t="shared" si="1086"/>
        <v>1041.1999722463847</v>
      </c>
      <c r="J7723" s="25">
        <f t="shared" si="1084"/>
        <v>8.6999999999999993</v>
      </c>
      <c r="K7723" s="25">
        <f>VLOOKUP(J7723,'Spezifische Werte'!$B$2:$C$4002,2,FALSE)</f>
        <v>0.52924251604798966</v>
      </c>
      <c r="L7723" s="25">
        <f t="shared" si="1087"/>
        <v>1058.4850320959792</v>
      </c>
      <c r="R7723" s="25">
        <v>7721</v>
      </c>
      <c r="S7723" s="25">
        <v>7720</v>
      </c>
      <c r="T7723" s="25">
        <f t="shared" si="1091"/>
        <v>3.2364376072839532E-3</v>
      </c>
      <c r="U7723" s="25">
        <f t="shared" si="1088"/>
        <v>3.3121375764547547E-3</v>
      </c>
      <c r="W7723" s="17">
        <f>Eingabe!H7724</f>
        <v>94</v>
      </c>
      <c r="X7723" s="17">
        <f t="shared" si="1089"/>
        <v>0.94</v>
      </c>
      <c r="Y7723" s="17">
        <f t="shared" si="1090"/>
        <v>90</v>
      </c>
    </row>
    <row r="7724" spans="1:25" x14ac:dyDescent="0.15">
      <c r="A7724" s="82">
        <f t="shared" si="1085"/>
        <v>11</v>
      </c>
      <c r="B7724" s="46">
        <v>43787.708333314607</v>
      </c>
      <c r="C7724" s="47">
        <f>Eingabe!G7725</f>
        <v>7</v>
      </c>
      <c r="D7724" s="77">
        <v>7724</v>
      </c>
      <c r="E7724" s="47"/>
      <c r="F7724" s="25">
        <f t="shared" si="1083"/>
        <v>10.44</v>
      </c>
      <c r="G7724" s="25">
        <f>VLOOKUP(F7724,'Spezifische Werte'!$B$2:$C$4002,2,FALSE)</f>
        <v>0.79583970836381801</v>
      </c>
      <c r="H7724" s="25">
        <f t="shared" si="1086"/>
        <v>1591.679416727636</v>
      </c>
      <c r="J7724" s="25">
        <f t="shared" si="1084"/>
        <v>10.5</v>
      </c>
      <c r="K7724" s="25">
        <f>VLOOKUP(J7724,'Spezifische Werte'!$B$2:$C$4002,2,FALSE)</f>
        <v>0.80244982214145155</v>
      </c>
      <c r="L7724" s="25">
        <f t="shared" si="1087"/>
        <v>1604.8996442829032</v>
      </c>
      <c r="R7724" s="25">
        <v>7722</v>
      </c>
      <c r="S7724" s="25">
        <v>7721</v>
      </c>
      <c r="T7724" s="25">
        <f t="shared" si="1091"/>
        <v>3.2364376072839532E-3</v>
      </c>
      <c r="U7724" s="25">
        <f t="shared" si="1088"/>
        <v>3.3121375764547547E-3</v>
      </c>
      <c r="W7724" s="17">
        <f>Eingabe!H7725</f>
        <v>83</v>
      </c>
      <c r="X7724" s="17">
        <f t="shared" si="1089"/>
        <v>0.83</v>
      </c>
      <c r="Y7724" s="17">
        <f t="shared" si="1090"/>
        <v>80</v>
      </c>
    </row>
    <row r="7725" spans="1:25" x14ac:dyDescent="0.15">
      <c r="A7725" s="82">
        <f t="shared" si="1085"/>
        <v>11</v>
      </c>
      <c r="B7725" s="46">
        <v>43787.749999981272</v>
      </c>
      <c r="C7725" s="47">
        <f>Eingabe!G7726</f>
        <v>7.6</v>
      </c>
      <c r="D7725" s="77">
        <v>7725</v>
      </c>
      <c r="E7725" s="47"/>
      <c r="F7725" s="25">
        <f t="shared" si="1083"/>
        <v>11.34</v>
      </c>
      <c r="G7725" s="25">
        <f>VLOOKUP(F7725,'Spezifische Werte'!$B$2:$C$4002,2,FALSE)</f>
        <v>0.8758168195442253</v>
      </c>
      <c r="H7725" s="25">
        <f t="shared" si="1086"/>
        <v>1751.6336390884505</v>
      </c>
      <c r="J7725" s="25">
        <f t="shared" si="1084"/>
        <v>11.4</v>
      </c>
      <c r="K7725" s="25">
        <f>VLOOKUP(J7725,'Spezifische Werte'!$B$2:$C$4002,2,FALSE)</f>
        <v>0.87982183175814876</v>
      </c>
      <c r="L7725" s="25">
        <f t="shared" si="1087"/>
        <v>1759.6436635162975</v>
      </c>
      <c r="R7725" s="25">
        <v>7723</v>
      </c>
      <c r="S7725" s="25">
        <v>7722</v>
      </c>
      <c r="T7725" s="25">
        <f t="shared" si="1091"/>
        <v>3.2364376072839532E-3</v>
      </c>
      <c r="U7725" s="25">
        <f t="shared" si="1088"/>
        <v>3.3121375764547547E-3</v>
      </c>
      <c r="W7725" s="17">
        <f>Eingabe!H7726</f>
        <v>91</v>
      </c>
      <c r="X7725" s="17">
        <f t="shared" si="1089"/>
        <v>0.91</v>
      </c>
      <c r="Y7725" s="17">
        <f t="shared" si="1090"/>
        <v>90</v>
      </c>
    </row>
    <row r="7726" spans="1:25" x14ac:dyDescent="0.15">
      <c r="A7726" s="82">
        <f t="shared" si="1085"/>
        <v>11</v>
      </c>
      <c r="B7726" s="46">
        <v>43787.791666647936</v>
      </c>
      <c r="C7726" s="47">
        <f>Eingabe!G7727</f>
        <v>7.5</v>
      </c>
      <c r="D7726" s="77">
        <v>7726</v>
      </c>
      <c r="E7726" s="47"/>
      <c r="F7726" s="25">
        <f t="shared" si="1083"/>
        <v>11.19</v>
      </c>
      <c r="G7726" s="25">
        <f>VLOOKUP(F7726,'Spezifische Werte'!$B$2:$C$4002,2,FALSE)</f>
        <v>0.86519023501556369</v>
      </c>
      <c r="H7726" s="25">
        <f t="shared" si="1086"/>
        <v>1730.3804700311273</v>
      </c>
      <c r="J7726" s="25">
        <f t="shared" si="1084"/>
        <v>11.25</v>
      </c>
      <c r="K7726" s="25">
        <f>VLOOKUP(J7726,'Spezifische Werte'!$B$2:$C$4002,2,FALSE)</f>
        <v>0.86955373483519349</v>
      </c>
      <c r="L7726" s="25">
        <f t="shared" si="1087"/>
        <v>1739.107469670387</v>
      </c>
      <c r="R7726" s="25">
        <v>7724</v>
      </c>
      <c r="S7726" s="25">
        <v>7723</v>
      </c>
      <c r="T7726" s="25">
        <f t="shared" si="1091"/>
        <v>3.2364376072839532E-3</v>
      </c>
      <c r="U7726" s="25">
        <f t="shared" si="1088"/>
        <v>3.3121375764547547E-3</v>
      </c>
      <c r="W7726" s="17">
        <f>Eingabe!H7727</f>
        <v>111</v>
      </c>
      <c r="X7726" s="17">
        <f t="shared" si="1089"/>
        <v>1.1100000000000001</v>
      </c>
      <c r="Y7726" s="17">
        <f t="shared" si="1090"/>
        <v>110.00000000000001</v>
      </c>
    </row>
    <row r="7727" spans="1:25" x14ac:dyDescent="0.15">
      <c r="A7727" s="82">
        <f t="shared" si="1085"/>
        <v>11</v>
      </c>
      <c r="B7727" s="46">
        <v>43787.8333333146</v>
      </c>
      <c r="C7727" s="47">
        <f>Eingabe!G7728</f>
        <v>7.2</v>
      </c>
      <c r="D7727" s="77">
        <v>7727</v>
      </c>
      <c r="E7727" s="47"/>
      <c r="F7727" s="25">
        <f t="shared" si="1083"/>
        <v>10.74</v>
      </c>
      <c r="G7727" s="25">
        <f>VLOOKUP(F7727,'Spezifische Werte'!$B$2:$C$4002,2,FALSE)</f>
        <v>0.82701392432538656</v>
      </c>
      <c r="H7727" s="25">
        <f t="shared" si="1086"/>
        <v>1654.0278486507732</v>
      </c>
      <c r="J7727" s="25">
        <f t="shared" si="1084"/>
        <v>10.8</v>
      </c>
      <c r="K7727" s="25">
        <f>VLOOKUP(J7727,'Spezifische Werte'!$B$2:$C$4002,2,FALSE)</f>
        <v>0.83269098357721782</v>
      </c>
      <c r="L7727" s="25">
        <f t="shared" si="1087"/>
        <v>1665.3819671544356</v>
      </c>
      <c r="R7727" s="25">
        <v>7725</v>
      </c>
      <c r="S7727" s="25">
        <v>7724</v>
      </c>
      <c r="T7727" s="25">
        <f t="shared" si="1091"/>
        <v>3.2364376072839532E-3</v>
      </c>
      <c r="U7727" s="25">
        <f t="shared" si="1088"/>
        <v>3.3121375764547547E-3</v>
      </c>
      <c r="W7727" s="17">
        <f>Eingabe!H7728</f>
        <v>101</v>
      </c>
      <c r="X7727" s="17">
        <f t="shared" si="1089"/>
        <v>1.01</v>
      </c>
      <c r="Y7727" s="17">
        <f t="shared" si="1090"/>
        <v>100</v>
      </c>
    </row>
    <row r="7728" spans="1:25" x14ac:dyDescent="0.15">
      <c r="A7728" s="82">
        <f t="shared" si="1085"/>
        <v>11</v>
      </c>
      <c r="B7728" s="46">
        <v>43787.874999981264</v>
      </c>
      <c r="C7728" s="47">
        <f>Eingabe!G7729</f>
        <v>8</v>
      </c>
      <c r="D7728" s="77">
        <v>7728</v>
      </c>
      <c r="E7728" s="47"/>
      <c r="F7728" s="25">
        <f t="shared" si="1083"/>
        <v>11.93</v>
      </c>
      <c r="G7728" s="25">
        <f>VLOOKUP(F7728,'Spezifische Werte'!$B$2:$C$4002,2,FALSE)</f>
        <v>0.91009599537005847</v>
      </c>
      <c r="H7728" s="25">
        <f t="shared" si="1086"/>
        <v>1820.191990740117</v>
      </c>
      <c r="J7728" s="25">
        <f t="shared" si="1084"/>
        <v>12</v>
      </c>
      <c r="K7728" s="25">
        <f>VLOOKUP(J7728,'Spezifische Werte'!$B$2:$C$4002,2,FALSE)</f>
        <v>0.91357731308133205</v>
      </c>
      <c r="L7728" s="25">
        <f t="shared" si="1087"/>
        <v>1827.154626162664</v>
      </c>
      <c r="R7728" s="25">
        <v>7726</v>
      </c>
      <c r="S7728" s="25">
        <v>7725</v>
      </c>
      <c r="T7728" s="25">
        <f t="shared" si="1091"/>
        <v>3.2364376072839532E-3</v>
      </c>
      <c r="U7728" s="25">
        <f t="shared" si="1088"/>
        <v>3.3121375764547547E-3</v>
      </c>
      <c r="W7728" s="17">
        <f>Eingabe!H7729</f>
        <v>101</v>
      </c>
      <c r="X7728" s="17">
        <f t="shared" si="1089"/>
        <v>1.01</v>
      </c>
      <c r="Y7728" s="17">
        <f t="shared" si="1090"/>
        <v>100</v>
      </c>
    </row>
    <row r="7729" spans="1:25" x14ac:dyDescent="0.15">
      <c r="A7729" s="82">
        <f t="shared" si="1085"/>
        <v>11</v>
      </c>
      <c r="B7729" s="46">
        <v>43787.916666647929</v>
      </c>
      <c r="C7729" s="47">
        <f>Eingabe!G7730</f>
        <v>7.6</v>
      </c>
      <c r="D7729" s="77">
        <v>7729</v>
      </c>
      <c r="E7729" s="47"/>
      <c r="F7729" s="25">
        <f t="shared" si="1083"/>
        <v>11.34</v>
      </c>
      <c r="G7729" s="25">
        <f>VLOOKUP(F7729,'Spezifische Werte'!$B$2:$C$4002,2,FALSE)</f>
        <v>0.8758168195442253</v>
      </c>
      <c r="H7729" s="25">
        <f t="shared" si="1086"/>
        <v>1751.6336390884505</v>
      </c>
      <c r="J7729" s="25">
        <f t="shared" si="1084"/>
        <v>11.4</v>
      </c>
      <c r="K7729" s="25">
        <f>VLOOKUP(J7729,'Spezifische Werte'!$B$2:$C$4002,2,FALSE)</f>
        <v>0.87982183175814876</v>
      </c>
      <c r="L7729" s="25">
        <f t="shared" si="1087"/>
        <v>1759.6436635162975</v>
      </c>
      <c r="R7729" s="25">
        <v>7727</v>
      </c>
      <c r="S7729" s="25">
        <v>7726</v>
      </c>
      <c r="T7729" s="25">
        <f t="shared" si="1091"/>
        <v>3.2364376072839532E-3</v>
      </c>
      <c r="U7729" s="25">
        <f t="shared" si="1088"/>
        <v>3.3121375764547547E-3</v>
      </c>
      <c r="W7729" s="17">
        <f>Eingabe!H7730</f>
        <v>101</v>
      </c>
      <c r="X7729" s="17">
        <f t="shared" si="1089"/>
        <v>1.01</v>
      </c>
      <c r="Y7729" s="17">
        <f t="shared" si="1090"/>
        <v>100</v>
      </c>
    </row>
    <row r="7730" spans="1:25" x14ac:dyDescent="0.15">
      <c r="A7730" s="82">
        <f t="shared" si="1085"/>
        <v>11</v>
      </c>
      <c r="B7730" s="46">
        <v>43787.958333314593</v>
      </c>
      <c r="C7730" s="47">
        <f>Eingabe!G7731</f>
        <v>8.6</v>
      </c>
      <c r="D7730" s="77">
        <v>7730</v>
      </c>
      <c r="E7730" s="47"/>
      <c r="F7730" s="25">
        <f t="shared" si="1083"/>
        <v>12.83</v>
      </c>
      <c r="G7730" s="25">
        <f>VLOOKUP(F7730,'Spezifische Werte'!$B$2:$C$4002,2,FALSE)</f>
        <v>0.94871367461487521</v>
      </c>
      <c r="H7730" s="25">
        <f t="shared" si="1086"/>
        <v>1897.4273492297505</v>
      </c>
      <c r="J7730" s="25">
        <f t="shared" si="1084"/>
        <v>12.9</v>
      </c>
      <c r="K7730" s="25">
        <f>VLOOKUP(J7730,'Spezifische Werte'!$B$2:$C$4002,2,FALSE)</f>
        <v>0.95117944099382257</v>
      </c>
      <c r="L7730" s="25">
        <f t="shared" si="1087"/>
        <v>1902.3588819876452</v>
      </c>
      <c r="R7730" s="25">
        <v>7728</v>
      </c>
      <c r="S7730" s="25">
        <v>7727</v>
      </c>
      <c r="T7730" s="25">
        <f t="shared" si="1091"/>
        <v>3.2364376072839532E-3</v>
      </c>
      <c r="U7730" s="25">
        <f t="shared" si="1088"/>
        <v>3.3121375764547547E-3</v>
      </c>
      <c r="W7730" s="17">
        <f>Eingabe!H7731</f>
        <v>101</v>
      </c>
      <c r="X7730" s="17">
        <f t="shared" si="1089"/>
        <v>1.01</v>
      </c>
      <c r="Y7730" s="17">
        <f t="shared" si="1090"/>
        <v>100</v>
      </c>
    </row>
    <row r="7731" spans="1:25" x14ac:dyDescent="0.15">
      <c r="A7731" s="82">
        <f t="shared" si="1085"/>
        <v>11</v>
      </c>
      <c r="B7731" s="46">
        <v>43787.999999981257</v>
      </c>
      <c r="C7731" s="47">
        <f>Eingabe!G7732</f>
        <v>8.1</v>
      </c>
      <c r="D7731" s="77">
        <v>7731</v>
      </c>
      <c r="E7731" s="47"/>
      <c r="F7731" s="25">
        <f t="shared" si="1083"/>
        <v>12.08</v>
      </c>
      <c r="G7731" s="25">
        <f>VLOOKUP(F7731,'Spezifische Werte'!$B$2:$C$4002,2,FALSE)</f>
        <v>0.9174412025742027</v>
      </c>
      <c r="H7731" s="25">
        <f t="shared" si="1086"/>
        <v>1834.8824051484055</v>
      </c>
      <c r="J7731" s="25">
        <f t="shared" si="1084"/>
        <v>12.15</v>
      </c>
      <c r="K7731" s="25">
        <f>VLOOKUP(J7731,'Spezifische Werte'!$B$2:$C$4002,2,FALSE)</f>
        <v>0.92073756082866021</v>
      </c>
      <c r="L7731" s="25">
        <f t="shared" si="1087"/>
        <v>1841.4751216573204</v>
      </c>
      <c r="R7731" s="25">
        <v>7729</v>
      </c>
      <c r="S7731" s="25">
        <v>7728</v>
      </c>
      <c r="T7731" s="25">
        <f t="shared" si="1091"/>
        <v>3.2364376072839532E-3</v>
      </c>
      <c r="U7731" s="25">
        <f t="shared" si="1088"/>
        <v>3.3121375764547547E-3</v>
      </c>
      <c r="W7731" s="17">
        <f>Eingabe!H7732</f>
        <v>111</v>
      </c>
      <c r="X7731" s="17">
        <f t="shared" si="1089"/>
        <v>1.1100000000000001</v>
      </c>
      <c r="Y7731" s="17">
        <f t="shared" si="1090"/>
        <v>110.00000000000001</v>
      </c>
    </row>
    <row r="7732" spans="1:25" x14ac:dyDescent="0.15">
      <c r="A7732" s="82">
        <f t="shared" si="1085"/>
        <v>11</v>
      </c>
      <c r="B7732" s="46">
        <v>43788.041666647921</v>
      </c>
      <c r="C7732" s="47">
        <f>Eingabe!G7733</f>
        <v>7.9</v>
      </c>
      <c r="D7732" s="77">
        <v>7732</v>
      </c>
      <c r="E7732" s="47"/>
      <c r="F7732" s="25">
        <f t="shared" si="1083"/>
        <v>11.79</v>
      </c>
      <c r="G7732" s="25">
        <f>VLOOKUP(F7732,'Spezifische Werte'!$B$2:$C$4002,2,FALSE)</f>
        <v>0.90283430382971097</v>
      </c>
      <c r="H7732" s="25">
        <f t="shared" si="1086"/>
        <v>1805.6686076594219</v>
      </c>
      <c r="J7732" s="25">
        <f t="shared" si="1084"/>
        <v>11.85</v>
      </c>
      <c r="K7732" s="25">
        <f>VLOOKUP(J7732,'Spezifische Werte'!$B$2:$C$4002,2,FALSE)</f>
        <v>0.90599923861330134</v>
      </c>
      <c r="L7732" s="25">
        <f t="shared" si="1087"/>
        <v>1811.9984772266027</v>
      </c>
      <c r="R7732" s="25">
        <v>7730</v>
      </c>
      <c r="S7732" s="25">
        <v>7729</v>
      </c>
      <c r="T7732" s="25">
        <f t="shared" si="1091"/>
        <v>3.2364376072839532E-3</v>
      </c>
      <c r="U7732" s="25">
        <f t="shared" si="1088"/>
        <v>3.3121375764547547E-3</v>
      </c>
      <c r="W7732" s="17">
        <f>Eingabe!H7733</f>
        <v>101</v>
      </c>
      <c r="X7732" s="17">
        <f t="shared" si="1089"/>
        <v>1.01</v>
      </c>
      <c r="Y7732" s="17">
        <f t="shared" si="1090"/>
        <v>100</v>
      </c>
    </row>
    <row r="7733" spans="1:25" x14ac:dyDescent="0.15">
      <c r="A7733" s="82">
        <f t="shared" si="1085"/>
        <v>11</v>
      </c>
      <c r="B7733" s="46">
        <v>43788.083333314586</v>
      </c>
      <c r="C7733" s="47">
        <f>Eingabe!G7734</f>
        <v>8.9</v>
      </c>
      <c r="D7733" s="77">
        <v>7733</v>
      </c>
      <c r="E7733" s="47"/>
      <c r="F7733" s="25">
        <f t="shared" si="1083"/>
        <v>13.28</v>
      </c>
      <c r="G7733" s="25">
        <f>VLOOKUP(F7733,'Spezifische Werte'!$B$2:$C$4002,2,FALSE)</f>
        <v>0.96302451487583418</v>
      </c>
      <c r="H7733" s="25">
        <f t="shared" si="1086"/>
        <v>1926.0490297516683</v>
      </c>
      <c r="J7733" s="25">
        <f t="shared" si="1084"/>
        <v>13.35</v>
      </c>
      <c r="K7733" s="25">
        <f>VLOOKUP(J7733,'Spezifische Werte'!$B$2:$C$4002,2,FALSE)</f>
        <v>0.96497588491925634</v>
      </c>
      <c r="L7733" s="25">
        <f t="shared" si="1087"/>
        <v>1929.9517698385127</v>
      </c>
      <c r="R7733" s="25">
        <v>7731</v>
      </c>
      <c r="S7733" s="25">
        <v>7730</v>
      </c>
      <c r="T7733" s="25">
        <f t="shared" si="1091"/>
        <v>3.2364376072839532E-3</v>
      </c>
      <c r="U7733" s="25">
        <f t="shared" si="1088"/>
        <v>3.3121375764547547E-3</v>
      </c>
      <c r="W7733" s="17">
        <f>Eingabe!H7734</f>
        <v>101</v>
      </c>
      <c r="X7733" s="17">
        <f t="shared" si="1089"/>
        <v>1.01</v>
      </c>
      <c r="Y7733" s="17">
        <f t="shared" si="1090"/>
        <v>100</v>
      </c>
    </row>
    <row r="7734" spans="1:25" x14ac:dyDescent="0.15">
      <c r="A7734" s="82">
        <f t="shared" si="1085"/>
        <v>11</v>
      </c>
      <c r="B7734" s="46">
        <v>43788.12499998125</v>
      </c>
      <c r="C7734" s="47">
        <f>Eingabe!G7735</f>
        <v>9.1999999999999993</v>
      </c>
      <c r="D7734" s="77">
        <v>7734</v>
      </c>
      <c r="E7734" s="47"/>
      <c r="F7734" s="25">
        <f t="shared" si="1083"/>
        <v>13.72</v>
      </c>
      <c r="G7734" s="25">
        <f>VLOOKUP(F7734,'Spezifische Werte'!$B$2:$C$4002,2,FALSE)</f>
        <v>0.97418732177505163</v>
      </c>
      <c r="H7734" s="25">
        <f t="shared" si="1086"/>
        <v>1948.3746435501032</v>
      </c>
      <c r="J7734" s="25">
        <f t="shared" si="1084"/>
        <v>13.8</v>
      </c>
      <c r="K7734" s="25">
        <f>VLOOKUP(J7734,'Spezifische Werte'!$B$2:$C$4002,2,FALSE)</f>
        <v>0.97590808076559377</v>
      </c>
      <c r="L7734" s="25">
        <f t="shared" si="1087"/>
        <v>1951.8161615311876</v>
      </c>
      <c r="R7734" s="25">
        <v>7732</v>
      </c>
      <c r="S7734" s="25">
        <v>7731</v>
      </c>
      <c r="T7734" s="25">
        <f t="shared" si="1091"/>
        <v>3.2364376072839532E-3</v>
      </c>
      <c r="U7734" s="25">
        <f t="shared" si="1088"/>
        <v>3.3121375764547547E-3</v>
      </c>
      <c r="W7734" s="17">
        <f>Eingabe!H7735</f>
        <v>99</v>
      </c>
      <c r="X7734" s="17">
        <f t="shared" si="1089"/>
        <v>0.99</v>
      </c>
      <c r="Y7734" s="17">
        <f t="shared" si="1090"/>
        <v>100</v>
      </c>
    </row>
    <row r="7735" spans="1:25" x14ac:dyDescent="0.15">
      <c r="A7735" s="82">
        <f t="shared" si="1085"/>
        <v>11</v>
      </c>
      <c r="B7735" s="46">
        <v>43788.166666647914</v>
      </c>
      <c r="C7735" s="47">
        <f>Eingabe!G7736</f>
        <v>10.199999999999999</v>
      </c>
      <c r="D7735" s="77">
        <v>7735</v>
      </c>
      <c r="E7735" s="47"/>
      <c r="F7735" s="25">
        <f t="shared" si="1083"/>
        <v>15.22</v>
      </c>
      <c r="G7735" s="25">
        <f>VLOOKUP(F7735,'Spezifische Werte'!$B$2:$C$4002,2,FALSE)</f>
        <v>0.99182402863961094</v>
      </c>
      <c r="H7735" s="25">
        <f t="shared" si="1086"/>
        <v>1983.6480572792218</v>
      </c>
      <c r="J7735" s="25">
        <f t="shared" si="1084"/>
        <v>15.3</v>
      </c>
      <c r="K7735" s="25">
        <f>VLOOKUP(J7735,'Spezifische Werte'!$B$2:$C$4002,2,FALSE)</f>
        <v>0.99232643502465168</v>
      </c>
      <c r="L7735" s="25">
        <f t="shared" si="1087"/>
        <v>1984.6528700493034</v>
      </c>
      <c r="R7735" s="25">
        <v>7733</v>
      </c>
      <c r="S7735" s="25">
        <v>7732</v>
      </c>
      <c r="T7735" s="25">
        <f t="shared" si="1091"/>
        <v>3.2364376072839532E-3</v>
      </c>
      <c r="U7735" s="25">
        <f t="shared" si="1088"/>
        <v>3.3121375764547547E-3</v>
      </c>
      <c r="W7735" s="17">
        <f>Eingabe!H7736</f>
        <v>99</v>
      </c>
      <c r="X7735" s="17">
        <f t="shared" si="1089"/>
        <v>0.99</v>
      </c>
      <c r="Y7735" s="17">
        <f t="shared" si="1090"/>
        <v>100</v>
      </c>
    </row>
    <row r="7736" spans="1:25" x14ac:dyDescent="0.15">
      <c r="A7736" s="82">
        <f t="shared" si="1085"/>
        <v>11</v>
      </c>
      <c r="B7736" s="46">
        <v>43788.208333314578</v>
      </c>
      <c r="C7736" s="47">
        <f>Eingabe!G7737</f>
        <v>11.7</v>
      </c>
      <c r="D7736" s="77">
        <v>7736</v>
      </c>
      <c r="E7736" s="47"/>
      <c r="F7736" s="25">
        <f t="shared" si="1083"/>
        <v>17.45</v>
      </c>
      <c r="G7736" s="25">
        <f>VLOOKUP(F7736,'Spezifische Werte'!$B$2:$C$4002,2,FALSE)</f>
        <v>1</v>
      </c>
      <c r="H7736" s="25">
        <f t="shared" si="1086"/>
        <v>2000</v>
      </c>
      <c r="J7736" s="25">
        <f t="shared" si="1084"/>
        <v>17.55</v>
      </c>
      <c r="K7736" s="25">
        <f>VLOOKUP(J7736,'Spezifische Werte'!$B$2:$C$4002,2,FALSE)</f>
        <v>1</v>
      </c>
      <c r="L7736" s="25">
        <f t="shared" si="1087"/>
        <v>2000</v>
      </c>
      <c r="R7736" s="25">
        <v>7734</v>
      </c>
      <c r="S7736" s="25">
        <v>7733</v>
      </c>
      <c r="T7736" s="25">
        <f t="shared" si="1091"/>
        <v>3.2364376072839532E-3</v>
      </c>
      <c r="U7736" s="25">
        <f t="shared" si="1088"/>
        <v>3.3121375764547547E-3</v>
      </c>
      <c r="W7736" s="17">
        <f>Eingabe!H7737</f>
        <v>99</v>
      </c>
      <c r="X7736" s="17">
        <f t="shared" si="1089"/>
        <v>0.99</v>
      </c>
      <c r="Y7736" s="17">
        <f t="shared" si="1090"/>
        <v>100</v>
      </c>
    </row>
    <row r="7737" spans="1:25" x14ac:dyDescent="0.15">
      <c r="A7737" s="82">
        <f t="shared" si="1085"/>
        <v>11</v>
      </c>
      <c r="B7737" s="46">
        <v>43788.249999981243</v>
      </c>
      <c r="C7737" s="47">
        <f>Eingabe!G7738</f>
        <v>9.3000000000000007</v>
      </c>
      <c r="D7737" s="77">
        <v>7737</v>
      </c>
      <c r="E7737" s="47"/>
      <c r="F7737" s="25">
        <f t="shared" si="1083"/>
        <v>13.87</v>
      </c>
      <c r="G7737" s="25">
        <f>VLOOKUP(F7737,'Spezifische Werte'!$B$2:$C$4002,2,FALSE)</f>
        <v>0.9773251937102343</v>
      </c>
      <c r="H7737" s="25">
        <f t="shared" si="1086"/>
        <v>1954.6503874204686</v>
      </c>
      <c r="J7737" s="25">
        <f t="shared" si="1084"/>
        <v>13.95</v>
      </c>
      <c r="K7737" s="25">
        <f>VLOOKUP(J7737,'Spezifische Werte'!$B$2:$C$4002,2,FALSE)</f>
        <v>0.97884405551380149</v>
      </c>
      <c r="L7737" s="25">
        <f t="shared" si="1087"/>
        <v>1957.6881110276029</v>
      </c>
      <c r="R7737" s="25">
        <v>7735</v>
      </c>
      <c r="S7737" s="25">
        <v>7734</v>
      </c>
      <c r="T7737" s="25">
        <f t="shared" si="1091"/>
        <v>3.2364376072839532E-3</v>
      </c>
      <c r="U7737" s="25">
        <f t="shared" si="1088"/>
        <v>3.3121375764547547E-3</v>
      </c>
      <c r="W7737" s="17">
        <f>Eingabe!H7738</f>
        <v>101</v>
      </c>
      <c r="X7737" s="17">
        <f t="shared" si="1089"/>
        <v>1.01</v>
      </c>
      <c r="Y7737" s="17">
        <f t="shared" si="1090"/>
        <v>100</v>
      </c>
    </row>
    <row r="7738" spans="1:25" x14ac:dyDescent="0.15">
      <c r="A7738" s="82">
        <f t="shared" si="1085"/>
        <v>11</v>
      </c>
      <c r="B7738" s="46">
        <v>43788.291666647907</v>
      </c>
      <c r="C7738" s="47">
        <f>Eingabe!G7739</f>
        <v>12.2</v>
      </c>
      <c r="D7738" s="77">
        <v>7738</v>
      </c>
      <c r="E7738" s="47"/>
      <c r="F7738" s="25">
        <f t="shared" si="1083"/>
        <v>18.2</v>
      </c>
      <c r="G7738" s="25">
        <f>VLOOKUP(F7738,'Spezifische Werte'!$B$2:$C$4002,2,FALSE)</f>
        <v>0.99993677521475433</v>
      </c>
      <c r="H7738" s="25">
        <f t="shared" si="1086"/>
        <v>1999.8735504295087</v>
      </c>
      <c r="J7738" s="25">
        <f t="shared" si="1084"/>
        <v>18.3</v>
      </c>
      <c r="K7738" s="25">
        <f>VLOOKUP(J7738,'Spezifische Werte'!$B$2:$C$4002,2,FALSE)</f>
        <v>0.99992413416797943</v>
      </c>
      <c r="L7738" s="25">
        <f t="shared" si="1087"/>
        <v>1999.8482683359589</v>
      </c>
      <c r="R7738" s="25">
        <v>7736</v>
      </c>
      <c r="S7738" s="25">
        <v>7735</v>
      </c>
      <c r="T7738" s="25">
        <f t="shared" si="1091"/>
        <v>3.2364376072839532E-3</v>
      </c>
      <c r="U7738" s="25">
        <f t="shared" si="1088"/>
        <v>3.3121375764547547E-3</v>
      </c>
      <c r="W7738" s="17">
        <f>Eingabe!H7739</f>
        <v>99</v>
      </c>
      <c r="X7738" s="17">
        <f t="shared" si="1089"/>
        <v>0.99</v>
      </c>
      <c r="Y7738" s="17">
        <f t="shared" si="1090"/>
        <v>100</v>
      </c>
    </row>
    <row r="7739" spans="1:25" x14ac:dyDescent="0.15">
      <c r="A7739" s="82">
        <f t="shared" si="1085"/>
        <v>11</v>
      </c>
      <c r="B7739" s="46">
        <v>43788.333333314571</v>
      </c>
      <c r="C7739" s="47">
        <f>Eingabe!G7740</f>
        <v>10.3</v>
      </c>
      <c r="D7739" s="77">
        <v>7739</v>
      </c>
      <c r="E7739" s="47"/>
      <c r="F7739" s="25">
        <f t="shared" si="1083"/>
        <v>15.37</v>
      </c>
      <c r="G7739" s="25">
        <f>VLOOKUP(F7739,'Spezifische Werte'!$B$2:$C$4002,2,FALSE)</f>
        <v>0.99275583108271626</v>
      </c>
      <c r="H7739" s="25">
        <f t="shared" si="1086"/>
        <v>1985.5116621654324</v>
      </c>
      <c r="J7739" s="25">
        <f t="shared" si="1084"/>
        <v>15.45</v>
      </c>
      <c r="K7739" s="25">
        <f>VLOOKUP(J7739,'Spezifische Werte'!$B$2:$C$4002,2,FALSE)</f>
        <v>0.99323538527132671</v>
      </c>
      <c r="L7739" s="25">
        <f t="shared" si="1087"/>
        <v>1986.4707705426533</v>
      </c>
      <c r="R7739" s="25">
        <v>7737</v>
      </c>
      <c r="S7739" s="25">
        <v>7736</v>
      </c>
      <c r="T7739" s="25">
        <f t="shared" si="1091"/>
        <v>3.2364376072839532E-3</v>
      </c>
      <c r="U7739" s="25">
        <f t="shared" si="1088"/>
        <v>3.3121375764547547E-3</v>
      </c>
      <c r="W7739" s="17">
        <f>Eingabe!H7740</f>
        <v>110</v>
      </c>
      <c r="X7739" s="17">
        <f t="shared" si="1089"/>
        <v>1.1000000000000001</v>
      </c>
      <c r="Y7739" s="17">
        <f t="shared" si="1090"/>
        <v>110.00000000000001</v>
      </c>
    </row>
    <row r="7740" spans="1:25" x14ac:dyDescent="0.15">
      <c r="A7740" s="82">
        <f t="shared" si="1085"/>
        <v>11</v>
      </c>
      <c r="B7740" s="46">
        <v>43788.374999981235</v>
      </c>
      <c r="C7740" s="47">
        <f>Eingabe!G7741</f>
        <v>11.8</v>
      </c>
      <c r="D7740" s="77">
        <v>7740</v>
      </c>
      <c r="E7740" s="47"/>
      <c r="F7740" s="25">
        <f t="shared" si="1083"/>
        <v>17.600000000000001</v>
      </c>
      <c r="G7740" s="25">
        <f>VLOOKUP(F7740,'Spezifische Werte'!$B$2:$C$4002,2,FALSE)</f>
        <v>1</v>
      </c>
      <c r="H7740" s="25">
        <f t="shared" si="1086"/>
        <v>2000</v>
      </c>
      <c r="J7740" s="25">
        <f t="shared" si="1084"/>
        <v>17.7</v>
      </c>
      <c r="K7740" s="25">
        <f>VLOOKUP(J7740,'Spezifische Werte'!$B$2:$C$4002,2,FALSE)</f>
        <v>1</v>
      </c>
      <c r="L7740" s="25">
        <f t="shared" si="1087"/>
        <v>2000</v>
      </c>
      <c r="R7740" s="25">
        <v>7738</v>
      </c>
      <c r="S7740" s="25">
        <v>7737</v>
      </c>
      <c r="T7740" s="25">
        <f t="shared" si="1091"/>
        <v>3.2364376072839532E-3</v>
      </c>
      <c r="U7740" s="25">
        <f t="shared" si="1088"/>
        <v>3.3121375764547547E-3</v>
      </c>
      <c r="W7740" s="17">
        <f>Eingabe!H7741</f>
        <v>101</v>
      </c>
      <c r="X7740" s="17">
        <f t="shared" si="1089"/>
        <v>1.01</v>
      </c>
      <c r="Y7740" s="17">
        <f t="shared" si="1090"/>
        <v>100</v>
      </c>
    </row>
    <row r="7741" spans="1:25" x14ac:dyDescent="0.15">
      <c r="A7741" s="82">
        <f t="shared" si="1085"/>
        <v>11</v>
      </c>
      <c r="B7741" s="46">
        <v>43788.4166666479</v>
      </c>
      <c r="C7741" s="47">
        <f>Eingabe!G7742</f>
        <v>11</v>
      </c>
      <c r="D7741" s="77">
        <v>7741</v>
      </c>
      <c r="E7741" s="47"/>
      <c r="F7741" s="25">
        <f t="shared" si="1083"/>
        <v>16.41</v>
      </c>
      <c r="G7741" s="25">
        <f>VLOOKUP(F7741,'Spezifische Werte'!$B$2:$C$4002,2,FALSE)</f>
        <v>0.99813862855400737</v>
      </c>
      <c r="H7741" s="25">
        <f t="shared" si="1086"/>
        <v>1996.2772571080147</v>
      </c>
      <c r="J7741" s="25">
        <f t="shared" si="1084"/>
        <v>16.5</v>
      </c>
      <c r="K7741" s="25">
        <f>VLOOKUP(J7741,'Spezifische Werte'!$B$2:$C$4002,2,FALSE)</f>
        <v>0.9985095482939832</v>
      </c>
      <c r="L7741" s="25">
        <f t="shared" si="1087"/>
        <v>1997.0190965879665</v>
      </c>
      <c r="R7741" s="25">
        <v>7739</v>
      </c>
      <c r="S7741" s="25">
        <v>7738</v>
      </c>
      <c r="T7741" s="25">
        <f t="shared" si="1091"/>
        <v>3.2364376072839532E-3</v>
      </c>
      <c r="U7741" s="25">
        <f t="shared" si="1088"/>
        <v>3.3121375764547547E-3</v>
      </c>
      <c r="W7741" s="17">
        <f>Eingabe!H7742</f>
        <v>98</v>
      </c>
      <c r="X7741" s="17">
        <f t="shared" si="1089"/>
        <v>0.98</v>
      </c>
      <c r="Y7741" s="17">
        <f t="shared" si="1090"/>
        <v>100</v>
      </c>
    </row>
    <row r="7742" spans="1:25" x14ac:dyDescent="0.15">
      <c r="A7742" s="82">
        <f t="shared" si="1085"/>
        <v>11</v>
      </c>
      <c r="B7742" s="46">
        <v>43788.458333314564</v>
      </c>
      <c r="C7742" s="47">
        <f>Eingabe!G7743</f>
        <v>8.3000000000000007</v>
      </c>
      <c r="D7742" s="77">
        <v>7742</v>
      </c>
      <c r="E7742" s="47"/>
      <c r="F7742" s="25">
        <f t="shared" si="1083"/>
        <v>12.38</v>
      </c>
      <c r="G7742" s="25">
        <f>VLOOKUP(F7742,'Spezifische Werte'!$B$2:$C$4002,2,FALSE)</f>
        <v>0.93101714161961902</v>
      </c>
      <c r="H7742" s="25">
        <f t="shared" si="1086"/>
        <v>1862.034283239238</v>
      </c>
      <c r="J7742" s="25">
        <f t="shared" si="1084"/>
        <v>12.45</v>
      </c>
      <c r="K7742" s="25">
        <f>VLOOKUP(J7742,'Spezifische Werte'!$B$2:$C$4002,2,FALSE)</f>
        <v>0.93397918520643897</v>
      </c>
      <c r="L7742" s="25">
        <f t="shared" si="1087"/>
        <v>1867.9583704128779</v>
      </c>
      <c r="R7742" s="25">
        <v>7740</v>
      </c>
      <c r="S7742" s="25">
        <v>7739</v>
      </c>
      <c r="T7742" s="25">
        <f t="shared" si="1091"/>
        <v>3.2364376072839532E-3</v>
      </c>
      <c r="U7742" s="25">
        <f t="shared" si="1088"/>
        <v>3.3121375764547547E-3</v>
      </c>
      <c r="W7742" s="17">
        <f>Eingabe!H7743</f>
        <v>97</v>
      </c>
      <c r="X7742" s="17">
        <f t="shared" si="1089"/>
        <v>0.97</v>
      </c>
      <c r="Y7742" s="17">
        <f t="shared" si="1090"/>
        <v>100</v>
      </c>
    </row>
    <row r="7743" spans="1:25" x14ac:dyDescent="0.15">
      <c r="A7743" s="82">
        <f t="shared" si="1085"/>
        <v>11</v>
      </c>
      <c r="B7743" s="46">
        <v>43788.499999981228</v>
      </c>
      <c r="C7743" s="47">
        <f>Eingabe!G7744</f>
        <v>8.5</v>
      </c>
      <c r="D7743" s="77">
        <v>7743</v>
      </c>
      <c r="E7743" s="47"/>
      <c r="F7743" s="25">
        <f t="shared" si="1083"/>
        <v>12.68</v>
      </c>
      <c r="G7743" s="25">
        <f>VLOOKUP(F7743,'Spezifische Werte'!$B$2:$C$4002,2,FALSE)</f>
        <v>0.94316909965378903</v>
      </c>
      <c r="H7743" s="25">
        <f t="shared" si="1086"/>
        <v>1886.3381993075782</v>
      </c>
      <c r="J7743" s="25">
        <f t="shared" si="1084"/>
        <v>12.75</v>
      </c>
      <c r="K7743" s="25">
        <f>VLOOKUP(J7743,'Spezifische Werte'!$B$2:$C$4002,2,FALSE)</f>
        <v>0.94580076996407514</v>
      </c>
      <c r="L7743" s="25">
        <f t="shared" si="1087"/>
        <v>1891.6015399281503</v>
      </c>
      <c r="R7743" s="25">
        <v>7741</v>
      </c>
      <c r="S7743" s="25">
        <v>7740</v>
      </c>
      <c r="T7743" s="25">
        <f t="shared" si="1091"/>
        <v>3.2364376072839532E-3</v>
      </c>
      <c r="U7743" s="25">
        <f t="shared" si="1088"/>
        <v>3.3121375764547547E-3</v>
      </c>
      <c r="W7743" s="17">
        <f>Eingabe!H7744</f>
        <v>91</v>
      </c>
      <c r="X7743" s="17">
        <f t="shared" si="1089"/>
        <v>0.91</v>
      </c>
      <c r="Y7743" s="17">
        <f t="shared" si="1090"/>
        <v>90</v>
      </c>
    </row>
    <row r="7744" spans="1:25" x14ac:dyDescent="0.15">
      <c r="A7744" s="82">
        <f t="shared" si="1085"/>
        <v>11</v>
      </c>
      <c r="B7744" s="46">
        <v>43788.541666647892</v>
      </c>
      <c r="C7744" s="47">
        <f>Eingabe!G7745</f>
        <v>6.9</v>
      </c>
      <c r="D7744" s="77">
        <v>7744</v>
      </c>
      <c r="E7744" s="47"/>
      <c r="F7744" s="25">
        <f t="shared" si="1083"/>
        <v>10.29</v>
      </c>
      <c r="G7744" s="25">
        <f>VLOOKUP(F7744,'Spezifische Werte'!$B$2:$C$4002,2,FALSE)</f>
        <v>0.77847265329133075</v>
      </c>
      <c r="H7744" s="25">
        <f t="shared" si="1086"/>
        <v>1556.9453065826615</v>
      </c>
      <c r="J7744" s="25">
        <f t="shared" si="1084"/>
        <v>10.35</v>
      </c>
      <c r="K7744" s="25">
        <f>VLOOKUP(J7744,'Spezifische Werte'!$B$2:$C$4002,2,FALSE)</f>
        <v>0.78556540744998338</v>
      </c>
      <c r="L7744" s="25">
        <f t="shared" si="1087"/>
        <v>1571.1308148999667</v>
      </c>
      <c r="R7744" s="25">
        <v>7742</v>
      </c>
      <c r="S7744" s="25">
        <v>7741</v>
      </c>
      <c r="T7744" s="25">
        <f t="shared" si="1091"/>
        <v>3.2364376072839532E-3</v>
      </c>
      <c r="U7744" s="25">
        <f t="shared" si="1088"/>
        <v>3.3121375764547547E-3</v>
      </c>
      <c r="W7744" s="17">
        <f>Eingabe!H7745</f>
        <v>111</v>
      </c>
      <c r="X7744" s="17">
        <f t="shared" si="1089"/>
        <v>1.1100000000000001</v>
      </c>
      <c r="Y7744" s="17">
        <f t="shared" si="1090"/>
        <v>110.00000000000001</v>
      </c>
    </row>
    <row r="7745" spans="1:25" x14ac:dyDescent="0.15">
      <c r="A7745" s="82">
        <f t="shared" si="1085"/>
        <v>11</v>
      </c>
      <c r="B7745" s="46">
        <v>43788.583333314557</v>
      </c>
      <c r="C7745" s="47">
        <f>Eingabe!G7746</f>
        <v>6.4</v>
      </c>
      <c r="D7745" s="77">
        <v>7745</v>
      </c>
      <c r="E7745" s="47"/>
      <c r="F7745" s="25">
        <f t="shared" si="1083"/>
        <v>9.5500000000000007</v>
      </c>
      <c r="G7745" s="25">
        <f>VLOOKUP(F7745,'Spezifische Werte'!$B$2:$C$4002,2,FALSE)</f>
        <v>0.67451952571721774</v>
      </c>
      <c r="H7745" s="25">
        <f t="shared" si="1086"/>
        <v>1349.0390514344356</v>
      </c>
      <c r="J7745" s="25">
        <f t="shared" si="1084"/>
        <v>9.6</v>
      </c>
      <c r="K7745" s="25">
        <f>VLOOKUP(J7745,'Spezifische Werte'!$B$2:$C$4002,2,FALSE)</f>
        <v>0.6824555696232707</v>
      </c>
      <c r="L7745" s="25">
        <f t="shared" si="1087"/>
        <v>1364.9111392465413</v>
      </c>
      <c r="R7745" s="25">
        <v>7743</v>
      </c>
      <c r="S7745" s="25">
        <v>7742</v>
      </c>
      <c r="T7745" s="25">
        <f t="shared" si="1091"/>
        <v>3.2364376072839532E-3</v>
      </c>
      <c r="U7745" s="25">
        <f t="shared" si="1088"/>
        <v>3.3121375764547547E-3</v>
      </c>
      <c r="W7745" s="17">
        <f>Eingabe!H7746</f>
        <v>101</v>
      </c>
      <c r="X7745" s="17">
        <f t="shared" si="1089"/>
        <v>1.01</v>
      </c>
      <c r="Y7745" s="17">
        <f t="shared" si="1090"/>
        <v>100</v>
      </c>
    </row>
    <row r="7746" spans="1:25" x14ac:dyDescent="0.15">
      <c r="A7746" s="82">
        <f t="shared" si="1085"/>
        <v>11</v>
      </c>
      <c r="B7746" s="46">
        <v>43788.624999981221</v>
      </c>
      <c r="C7746" s="47">
        <f>Eingabe!G7747</f>
        <v>5.3</v>
      </c>
      <c r="D7746" s="77">
        <v>7746</v>
      </c>
      <c r="E7746" s="47"/>
      <c r="F7746" s="25">
        <f t="shared" si="1083"/>
        <v>7.91</v>
      </c>
      <c r="G7746" s="25">
        <f>VLOOKUP(F7746,'Spezifische Werte'!$B$2:$C$4002,2,FALSE)</f>
        <v>0.39893199083383452</v>
      </c>
      <c r="H7746" s="25">
        <f t="shared" si="1086"/>
        <v>797.86398166766901</v>
      </c>
      <c r="J7746" s="25">
        <f t="shared" si="1084"/>
        <v>7.95</v>
      </c>
      <c r="K7746" s="25">
        <f>VLOOKUP(J7746,'Spezifische Werte'!$B$2:$C$4002,2,FALSE)</f>
        <v>0.40511792205919206</v>
      </c>
      <c r="L7746" s="25">
        <f t="shared" si="1087"/>
        <v>810.23584411838408</v>
      </c>
      <c r="R7746" s="25">
        <v>7744</v>
      </c>
      <c r="S7746" s="25">
        <v>7743</v>
      </c>
      <c r="T7746" s="25">
        <f t="shared" si="1091"/>
        <v>3.2364376072839532E-3</v>
      </c>
      <c r="U7746" s="25">
        <f t="shared" si="1088"/>
        <v>3.3121375764547547E-3</v>
      </c>
      <c r="W7746" s="17">
        <f>Eingabe!H7747</f>
        <v>89</v>
      </c>
      <c r="X7746" s="17">
        <f t="shared" si="1089"/>
        <v>0.89</v>
      </c>
      <c r="Y7746" s="17">
        <f t="shared" si="1090"/>
        <v>90</v>
      </c>
    </row>
    <row r="7747" spans="1:25" x14ac:dyDescent="0.15">
      <c r="A7747" s="82">
        <f t="shared" si="1085"/>
        <v>11</v>
      </c>
      <c r="B7747" s="46">
        <v>43788.666666647885</v>
      </c>
      <c r="C7747" s="47">
        <f>Eingabe!G7748</f>
        <v>5.0999999999999996</v>
      </c>
      <c r="D7747" s="77">
        <v>7747</v>
      </c>
      <c r="E7747" s="47"/>
      <c r="F7747" s="25">
        <f t="shared" ref="F7747:F7810" si="1092">ROUND(C7747*($O$4/$O$5)^$O$7,2)</f>
        <v>7.61</v>
      </c>
      <c r="G7747" s="25">
        <f>VLOOKUP(F7747,'Spezifische Werte'!$B$2:$C$4002,2,FALSE)</f>
        <v>0.35419704845962618</v>
      </c>
      <c r="H7747" s="25">
        <f t="shared" si="1086"/>
        <v>708.39409691925232</v>
      </c>
      <c r="J7747" s="25">
        <f t="shared" ref="J7747:J7810" si="1093">ROUND(C7747*(LN($O$4/$O$8)/LN($O$5/$O$8)),2)</f>
        <v>7.65</v>
      </c>
      <c r="K7747" s="25">
        <f>VLOOKUP(J7747,'Spezifische Werte'!$B$2:$C$4002,2,FALSE)</f>
        <v>0.35999115933138248</v>
      </c>
      <c r="L7747" s="25">
        <f t="shared" si="1087"/>
        <v>719.98231866276501</v>
      </c>
      <c r="R7747" s="25">
        <v>7745</v>
      </c>
      <c r="S7747" s="25">
        <v>7744</v>
      </c>
      <c r="T7747" s="25">
        <f t="shared" si="1091"/>
        <v>3.2364376072839532E-3</v>
      </c>
      <c r="U7747" s="25">
        <f t="shared" si="1088"/>
        <v>3.3121375764547547E-3</v>
      </c>
      <c r="W7747" s="17">
        <f>Eingabe!H7748</f>
        <v>91</v>
      </c>
      <c r="X7747" s="17">
        <f t="shared" si="1089"/>
        <v>0.91</v>
      </c>
      <c r="Y7747" s="17">
        <f t="shared" si="1090"/>
        <v>90</v>
      </c>
    </row>
    <row r="7748" spans="1:25" x14ac:dyDescent="0.15">
      <c r="A7748" s="82">
        <f t="shared" ref="A7748:A7811" si="1094">MONTH(B7748)</f>
        <v>11</v>
      </c>
      <c r="B7748" s="46">
        <v>43788.708333314549</v>
      </c>
      <c r="C7748" s="47">
        <f>Eingabe!G7749</f>
        <v>4.8</v>
      </c>
      <c r="D7748" s="77">
        <v>7748</v>
      </c>
      <c r="E7748" s="47"/>
      <c r="F7748" s="25">
        <f t="shared" si="1092"/>
        <v>7.16</v>
      </c>
      <c r="G7748" s="25">
        <f>VLOOKUP(F7748,'Spezifische Werte'!$B$2:$C$4002,2,FALSE)</f>
        <v>0.29271421469315961</v>
      </c>
      <c r="H7748" s="25">
        <f t="shared" ref="H7748:H7811" si="1095">G7748*$O$9*1000</f>
        <v>585.42842938631918</v>
      </c>
      <c r="J7748" s="25">
        <f t="shared" si="1093"/>
        <v>7.2</v>
      </c>
      <c r="K7748" s="25">
        <f>VLOOKUP(J7748,'Spezifische Werte'!$B$2:$C$4002,2,FALSE)</f>
        <v>0.29789883692567737</v>
      </c>
      <c r="L7748" s="25">
        <f t="shared" ref="L7748:L7811" si="1096">K7748*$O$9*1000</f>
        <v>595.79767385135472</v>
      </c>
      <c r="R7748" s="25">
        <v>7746</v>
      </c>
      <c r="S7748" s="25">
        <v>7745</v>
      </c>
      <c r="T7748" s="25">
        <f t="shared" si="1091"/>
        <v>3.2364376072839532E-3</v>
      </c>
      <c r="U7748" s="25">
        <f t="shared" ref="U7748:U7811" si="1097">LARGE($L$3:$L$8762,R7748)/1000</f>
        <v>3.3121375764547547E-3</v>
      </c>
      <c r="W7748" s="17">
        <f>Eingabe!H7749</f>
        <v>81</v>
      </c>
      <c r="X7748" s="17">
        <f t="shared" ref="X7748:X7811" si="1098">W7748/100</f>
        <v>0.81</v>
      </c>
      <c r="Y7748" s="17">
        <f t="shared" ref="Y7748:Y7811" si="1099">ROUND(X7748,1)*100</f>
        <v>80</v>
      </c>
    </row>
    <row r="7749" spans="1:25" x14ac:dyDescent="0.15">
      <c r="A7749" s="82">
        <f t="shared" si="1094"/>
        <v>11</v>
      </c>
      <c r="B7749" s="46">
        <v>43788.749999981213</v>
      </c>
      <c r="C7749" s="47">
        <f>Eingabe!G7750</f>
        <v>3.3</v>
      </c>
      <c r="D7749" s="77">
        <v>7749</v>
      </c>
      <c r="E7749" s="47"/>
      <c r="F7749" s="25">
        <f t="shared" si="1092"/>
        <v>4.92</v>
      </c>
      <c r="G7749" s="25">
        <f>VLOOKUP(F7749,'Spezifische Werte'!$B$2:$C$4002,2,FALSE)</f>
        <v>8.7079957720259088E-2</v>
      </c>
      <c r="H7749" s="25">
        <f t="shared" si="1095"/>
        <v>174.15991544051818</v>
      </c>
      <c r="J7749" s="25">
        <f t="shared" si="1093"/>
        <v>4.95</v>
      </c>
      <c r="K7749" s="25">
        <f>VLOOKUP(J7749,'Spezifische Werte'!$B$2:$C$4002,2,FALSE)</f>
        <v>8.884038911585862E-2</v>
      </c>
      <c r="L7749" s="25">
        <f t="shared" si="1096"/>
        <v>177.68077823171723</v>
      </c>
      <c r="R7749" s="25">
        <v>7747</v>
      </c>
      <c r="S7749" s="25">
        <v>7746</v>
      </c>
      <c r="T7749" s="25">
        <f t="shared" si="1091"/>
        <v>3.2364376072839532E-3</v>
      </c>
      <c r="U7749" s="25">
        <f t="shared" si="1097"/>
        <v>3.3121375764547547E-3</v>
      </c>
      <c r="W7749" s="17">
        <f>Eingabe!H7750</f>
        <v>90</v>
      </c>
      <c r="X7749" s="17">
        <f t="shared" si="1098"/>
        <v>0.9</v>
      </c>
      <c r="Y7749" s="17">
        <f t="shared" si="1099"/>
        <v>90</v>
      </c>
    </row>
    <row r="7750" spans="1:25" x14ac:dyDescent="0.15">
      <c r="A7750" s="82">
        <f t="shared" si="1094"/>
        <v>11</v>
      </c>
      <c r="B7750" s="46">
        <v>43788.791666647878</v>
      </c>
      <c r="C7750" s="47">
        <f>Eingabe!G7751</f>
        <v>4.3</v>
      </c>
      <c r="D7750" s="77">
        <v>7750</v>
      </c>
      <c r="E7750" s="47"/>
      <c r="F7750" s="25">
        <f t="shared" si="1092"/>
        <v>6.41</v>
      </c>
      <c r="G7750" s="25">
        <f>VLOOKUP(F7750,'Spezifische Werte'!$B$2:$C$4002,2,FALSE)</f>
        <v>0.20539547091670399</v>
      </c>
      <c r="H7750" s="25">
        <f t="shared" si="1095"/>
        <v>410.790941833408</v>
      </c>
      <c r="J7750" s="25">
        <f t="shared" si="1093"/>
        <v>6.45</v>
      </c>
      <c r="K7750" s="25">
        <f>VLOOKUP(J7750,'Spezifische Werte'!$B$2:$C$4002,2,FALSE)</f>
        <v>0.20962714743593144</v>
      </c>
      <c r="L7750" s="25">
        <f t="shared" si="1096"/>
        <v>419.2542948718629</v>
      </c>
      <c r="R7750" s="25">
        <v>7748</v>
      </c>
      <c r="S7750" s="25">
        <v>7747</v>
      </c>
      <c r="T7750" s="25">
        <f t="shared" ref="T7750:T7813" si="1100">LARGE($H$3:$H$8762,R7750)/1000</f>
        <v>3.2364376072839532E-3</v>
      </c>
      <c r="U7750" s="25">
        <f t="shared" si="1097"/>
        <v>3.3121375764547547E-3</v>
      </c>
      <c r="W7750" s="17">
        <f>Eingabe!H7751</f>
        <v>90</v>
      </c>
      <c r="X7750" s="17">
        <f t="shared" si="1098"/>
        <v>0.9</v>
      </c>
      <c r="Y7750" s="17">
        <f t="shared" si="1099"/>
        <v>90</v>
      </c>
    </row>
    <row r="7751" spans="1:25" x14ac:dyDescent="0.15">
      <c r="A7751" s="82">
        <f t="shared" si="1094"/>
        <v>11</v>
      </c>
      <c r="B7751" s="46">
        <v>43788.833333314542</v>
      </c>
      <c r="C7751" s="47">
        <f>Eingabe!G7752</f>
        <v>2.4</v>
      </c>
      <c r="D7751" s="77">
        <v>7751</v>
      </c>
      <c r="E7751" s="47"/>
      <c r="F7751" s="25">
        <f t="shared" si="1092"/>
        <v>3.58</v>
      </c>
      <c r="G7751" s="25">
        <f>VLOOKUP(F7751,'Spezifische Werte'!$B$2:$C$4002,2,FALSE)</f>
        <v>2.2829235995572409E-2</v>
      </c>
      <c r="H7751" s="25">
        <f t="shared" si="1095"/>
        <v>45.658471991144815</v>
      </c>
      <c r="J7751" s="25">
        <f t="shared" si="1093"/>
        <v>3.6</v>
      </c>
      <c r="K7751" s="25">
        <f>VLOOKUP(J7751,'Spezifische Werte'!$B$2:$C$4002,2,FALSE)</f>
        <v>2.3596471134930203E-2</v>
      </c>
      <c r="L7751" s="25">
        <f t="shared" si="1096"/>
        <v>47.19294226986041</v>
      </c>
      <c r="R7751" s="25">
        <v>7749</v>
      </c>
      <c r="S7751" s="25">
        <v>7748</v>
      </c>
      <c r="T7751" s="25">
        <f t="shared" si="1100"/>
        <v>3.2364376072839532E-3</v>
      </c>
      <c r="U7751" s="25">
        <f t="shared" si="1097"/>
        <v>3.3121375764547547E-3</v>
      </c>
      <c r="W7751" s="17">
        <f>Eingabe!H7752</f>
        <v>89</v>
      </c>
      <c r="X7751" s="17">
        <f t="shared" si="1098"/>
        <v>0.89</v>
      </c>
      <c r="Y7751" s="17">
        <f t="shared" si="1099"/>
        <v>90</v>
      </c>
    </row>
    <row r="7752" spans="1:25" x14ac:dyDescent="0.15">
      <c r="A7752" s="82">
        <f t="shared" si="1094"/>
        <v>11</v>
      </c>
      <c r="B7752" s="46">
        <v>43788.874999981206</v>
      </c>
      <c r="C7752" s="47">
        <f>Eingabe!G7753</f>
        <v>1.6</v>
      </c>
      <c r="D7752" s="77">
        <v>7752</v>
      </c>
      <c r="E7752" s="47"/>
      <c r="F7752" s="25">
        <f t="shared" si="1092"/>
        <v>2.39</v>
      </c>
      <c r="G7752" s="25">
        <f>VLOOKUP(F7752,'Spezifische Werte'!$B$2:$C$4002,2,FALSE)</f>
        <v>1.6182188036419766E-3</v>
      </c>
      <c r="H7752" s="25">
        <f t="shared" si="1095"/>
        <v>3.2364376072839534</v>
      </c>
      <c r="J7752" s="25">
        <f t="shared" si="1093"/>
        <v>2.4</v>
      </c>
      <c r="K7752" s="25">
        <f>VLOOKUP(J7752,'Spezifische Werte'!$B$2:$C$4002,2,FALSE)</f>
        <v>1.6560687882273774E-3</v>
      </c>
      <c r="L7752" s="25">
        <f t="shared" si="1096"/>
        <v>3.3121375764547549</v>
      </c>
      <c r="R7752" s="25">
        <v>7750</v>
      </c>
      <c r="S7752" s="25">
        <v>7749</v>
      </c>
      <c r="T7752" s="25">
        <f t="shared" si="1100"/>
        <v>3.2364376072839532E-3</v>
      </c>
      <c r="U7752" s="25">
        <f t="shared" si="1097"/>
        <v>3.3121375764547547E-3</v>
      </c>
      <c r="W7752" s="17">
        <f>Eingabe!H7753</f>
        <v>88</v>
      </c>
      <c r="X7752" s="17">
        <f t="shared" si="1098"/>
        <v>0.88</v>
      </c>
      <c r="Y7752" s="17">
        <f t="shared" si="1099"/>
        <v>90</v>
      </c>
    </row>
    <row r="7753" spans="1:25" x14ac:dyDescent="0.15">
      <c r="A7753" s="82">
        <f t="shared" si="1094"/>
        <v>11</v>
      </c>
      <c r="B7753" s="46">
        <v>43788.91666664787</v>
      </c>
      <c r="C7753" s="47">
        <f>Eingabe!G7754</f>
        <v>0.9</v>
      </c>
      <c r="D7753" s="77">
        <v>7753</v>
      </c>
      <c r="E7753" s="47"/>
      <c r="F7753" s="25">
        <f t="shared" si="1092"/>
        <v>1.34</v>
      </c>
      <c r="G7753" s="25">
        <f>VLOOKUP(F7753,'Spezifische Werte'!$B$2:$C$4002,2,FALSE)</f>
        <v>0</v>
      </c>
      <c r="H7753" s="25">
        <f t="shared" si="1095"/>
        <v>0</v>
      </c>
      <c r="J7753" s="25">
        <f t="shared" si="1093"/>
        <v>1.35</v>
      </c>
      <c r="K7753" s="25">
        <f>VLOOKUP(J7753,'Spezifische Werte'!$B$2:$C$4002,2,FALSE)</f>
        <v>0</v>
      </c>
      <c r="L7753" s="25">
        <f t="shared" si="1096"/>
        <v>0</v>
      </c>
      <c r="R7753" s="25">
        <v>7751</v>
      </c>
      <c r="S7753" s="25">
        <v>7750</v>
      </c>
      <c r="T7753" s="25">
        <f t="shared" si="1100"/>
        <v>3.2364376072839532E-3</v>
      </c>
      <c r="U7753" s="25">
        <f t="shared" si="1097"/>
        <v>3.3121375764547547E-3</v>
      </c>
      <c r="W7753" s="17">
        <f>Eingabe!H7754</f>
        <v>92</v>
      </c>
      <c r="X7753" s="17">
        <f t="shared" si="1098"/>
        <v>0.92</v>
      </c>
      <c r="Y7753" s="17">
        <f t="shared" si="1099"/>
        <v>90</v>
      </c>
    </row>
    <row r="7754" spans="1:25" x14ac:dyDescent="0.15">
      <c r="A7754" s="82">
        <f t="shared" si="1094"/>
        <v>11</v>
      </c>
      <c r="B7754" s="46">
        <v>43788.958333314535</v>
      </c>
      <c r="C7754" s="47">
        <f>Eingabe!G7755</f>
        <v>0.2</v>
      </c>
      <c r="D7754" s="77">
        <v>7754</v>
      </c>
      <c r="E7754" s="47"/>
      <c r="F7754" s="25">
        <f t="shared" si="1092"/>
        <v>0.3</v>
      </c>
      <c r="G7754" s="25">
        <f>VLOOKUP(F7754,'Spezifische Werte'!$B$2:$C$4002,2,FALSE)</f>
        <v>0</v>
      </c>
      <c r="H7754" s="25">
        <f t="shared" si="1095"/>
        <v>0</v>
      </c>
      <c r="J7754" s="25">
        <f t="shared" si="1093"/>
        <v>0.3</v>
      </c>
      <c r="K7754" s="25">
        <f>VLOOKUP(J7754,'Spezifische Werte'!$B$2:$C$4002,2,FALSE)</f>
        <v>0</v>
      </c>
      <c r="L7754" s="25">
        <f t="shared" si="1096"/>
        <v>0</v>
      </c>
      <c r="R7754" s="25">
        <v>7752</v>
      </c>
      <c r="S7754" s="25">
        <v>7751</v>
      </c>
      <c r="T7754" s="25">
        <f t="shared" si="1100"/>
        <v>3.2364376072839532E-3</v>
      </c>
      <c r="U7754" s="25">
        <f t="shared" si="1097"/>
        <v>3.3121375764547547E-3</v>
      </c>
      <c r="W7754" s="17">
        <f>Eingabe!H7755</f>
        <v>101</v>
      </c>
      <c r="X7754" s="17">
        <f t="shared" si="1098"/>
        <v>1.01</v>
      </c>
      <c r="Y7754" s="17">
        <f t="shared" si="1099"/>
        <v>100</v>
      </c>
    </row>
    <row r="7755" spans="1:25" x14ac:dyDescent="0.15">
      <c r="A7755" s="82">
        <f t="shared" si="1094"/>
        <v>11</v>
      </c>
      <c r="B7755" s="46">
        <v>43788.999999981199</v>
      </c>
      <c r="C7755" s="47">
        <f>Eingabe!G7756</f>
        <v>1.5</v>
      </c>
      <c r="D7755" s="77">
        <v>7755</v>
      </c>
      <c r="E7755" s="47"/>
      <c r="F7755" s="25">
        <f t="shared" si="1092"/>
        <v>2.2400000000000002</v>
      </c>
      <c r="G7755" s="25">
        <f>VLOOKUP(F7755,'Spezifische Werte'!$B$2:$C$4002,2,FALSE)</f>
        <v>1.1193746192255218E-3</v>
      </c>
      <c r="H7755" s="25">
        <f t="shared" si="1095"/>
        <v>2.2387492384510437</v>
      </c>
      <c r="J7755" s="25">
        <f t="shared" si="1093"/>
        <v>2.25</v>
      </c>
      <c r="K7755" s="25">
        <f>VLOOKUP(J7755,'Spezifische Werte'!$B$2:$C$4002,2,FALSE)</f>
        <v>1.1487981333340618E-3</v>
      </c>
      <c r="L7755" s="25">
        <f t="shared" si="1096"/>
        <v>2.2975962666681236</v>
      </c>
      <c r="R7755" s="25">
        <v>7753</v>
      </c>
      <c r="S7755" s="25">
        <v>7752</v>
      </c>
      <c r="T7755" s="25">
        <f t="shared" si="1100"/>
        <v>3.2364376072839532E-3</v>
      </c>
      <c r="U7755" s="25">
        <f t="shared" si="1097"/>
        <v>3.3121375764547547E-3</v>
      </c>
      <c r="W7755" s="17">
        <f>Eingabe!H7756</f>
        <v>101</v>
      </c>
      <c r="X7755" s="17">
        <f t="shared" si="1098"/>
        <v>1.01</v>
      </c>
      <c r="Y7755" s="17">
        <f t="shared" si="1099"/>
        <v>100</v>
      </c>
    </row>
    <row r="7756" spans="1:25" x14ac:dyDescent="0.15">
      <c r="A7756" s="82">
        <f t="shared" si="1094"/>
        <v>11</v>
      </c>
      <c r="B7756" s="46">
        <v>43789.041666647863</v>
      </c>
      <c r="C7756" s="47">
        <f>Eingabe!G7757</f>
        <v>1.5</v>
      </c>
      <c r="D7756" s="77">
        <v>7756</v>
      </c>
      <c r="E7756" s="47"/>
      <c r="F7756" s="25">
        <f t="shared" si="1092"/>
        <v>2.2400000000000002</v>
      </c>
      <c r="G7756" s="25">
        <f>VLOOKUP(F7756,'Spezifische Werte'!$B$2:$C$4002,2,FALSE)</f>
        <v>1.1193746192255218E-3</v>
      </c>
      <c r="H7756" s="25">
        <f t="shared" si="1095"/>
        <v>2.2387492384510437</v>
      </c>
      <c r="J7756" s="25">
        <f t="shared" si="1093"/>
        <v>2.25</v>
      </c>
      <c r="K7756" s="25">
        <f>VLOOKUP(J7756,'Spezifische Werte'!$B$2:$C$4002,2,FALSE)</f>
        <v>1.1487981333340618E-3</v>
      </c>
      <c r="L7756" s="25">
        <f t="shared" si="1096"/>
        <v>2.2975962666681236</v>
      </c>
      <c r="R7756" s="25">
        <v>7754</v>
      </c>
      <c r="S7756" s="25">
        <v>7753</v>
      </c>
      <c r="T7756" s="25">
        <f t="shared" si="1100"/>
        <v>3.2364376072839532E-3</v>
      </c>
      <c r="U7756" s="25">
        <f t="shared" si="1097"/>
        <v>3.3121375764547547E-3</v>
      </c>
      <c r="W7756" s="17">
        <f>Eingabe!H7757</f>
        <v>101</v>
      </c>
      <c r="X7756" s="17">
        <f t="shared" si="1098"/>
        <v>1.01</v>
      </c>
      <c r="Y7756" s="17">
        <f t="shared" si="1099"/>
        <v>100</v>
      </c>
    </row>
    <row r="7757" spans="1:25" x14ac:dyDescent="0.15">
      <c r="A7757" s="82">
        <f t="shared" si="1094"/>
        <v>11</v>
      </c>
      <c r="B7757" s="46">
        <v>43789.083333314527</v>
      </c>
      <c r="C7757" s="47">
        <f>Eingabe!G7758</f>
        <v>2.1</v>
      </c>
      <c r="D7757" s="77">
        <v>7757</v>
      </c>
      <c r="E7757" s="47"/>
      <c r="F7757" s="25">
        <f t="shared" si="1092"/>
        <v>3.13</v>
      </c>
      <c r="G7757" s="25">
        <f>VLOOKUP(F7757,'Spezifische Werte'!$B$2:$C$4002,2,FALSE)</f>
        <v>1.0589326186624812E-2</v>
      </c>
      <c r="H7757" s="25">
        <f t="shared" si="1095"/>
        <v>21.178652373249626</v>
      </c>
      <c r="J7757" s="25">
        <f t="shared" si="1093"/>
        <v>3.15</v>
      </c>
      <c r="K7757" s="25">
        <f>VLOOKUP(J7757,'Spezifische Werte'!$B$2:$C$4002,2,FALSE)</f>
        <v>1.1019016897018549E-2</v>
      </c>
      <c r="L7757" s="25">
        <f t="shared" si="1096"/>
        <v>22.038033794037098</v>
      </c>
      <c r="R7757" s="25">
        <v>7755</v>
      </c>
      <c r="S7757" s="25">
        <v>7754</v>
      </c>
      <c r="T7757" s="25">
        <f t="shared" si="1100"/>
        <v>3.2364376072839532E-3</v>
      </c>
      <c r="U7757" s="25">
        <f t="shared" si="1097"/>
        <v>3.3121375764547547E-3</v>
      </c>
      <c r="W7757" s="17">
        <f>Eingabe!H7758</f>
        <v>102</v>
      </c>
      <c r="X7757" s="17">
        <f t="shared" si="1098"/>
        <v>1.02</v>
      </c>
      <c r="Y7757" s="17">
        <f t="shared" si="1099"/>
        <v>100</v>
      </c>
    </row>
    <row r="7758" spans="1:25" x14ac:dyDescent="0.15">
      <c r="A7758" s="82">
        <f t="shared" si="1094"/>
        <v>11</v>
      </c>
      <c r="B7758" s="46">
        <v>43789.124999981192</v>
      </c>
      <c r="C7758" s="47">
        <f>Eingabe!G7759</f>
        <v>1.9</v>
      </c>
      <c r="D7758" s="77">
        <v>7758</v>
      </c>
      <c r="E7758" s="47"/>
      <c r="F7758" s="25">
        <f t="shared" si="1092"/>
        <v>2.83</v>
      </c>
      <c r="G7758" s="25">
        <f>VLOOKUP(F7758,'Spezifische Werte'!$B$2:$C$4002,2,FALSE)</f>
        <v>5.3996541966473566E-3</v>
      </c>
      <c r="H7758" s="25">
        <f t="shared" si="1095"/>
        <v>10.799308393294714</v>
      </c>
      <c r="J7758" s="25">
        <f t="shared" si="1093"/>
        <v>2.85</v>
      </c>
      <c r="K7758" s="25">
        <f>VLOOKUP(J7758,'Spezifische Werte'!$B$2:$C$4002,2,FALSE)</f>
        <v>5.6714421172963415E-3</v>
      </c>
      <c r="L7758" s="25">
        <f t="shared" si="1096"/>
        <v>11.342884234592683</v>
      </c>
      <c r="R7758" s="25">
        <v>7756</v>
      </c>
      <c r="S7758" s="25">
        <v>7755</v>
      </c>
      <c r="T7758" s="25">
        <f t="shared" si="1100"/>
        <v>3.2364376072839532E-3</v>
      </c>
      <c r="U7758" s="25">
        <f t="shared" si="1097"/>
        <v>3.3121375764547547E-3</v>
      </c>
      <c r="W7758" s="17">
        <f>Eingabe!H7759</f>
        <v>102</v>
      </c>
      <c r="X7758" s="17">
        <f t="shared" si="1098"/>
        <v>1.02</v>
      </c>
      <c r="Y7758" s="17">
        <f t="shared" si="1099"/>
        <v>100</v>
      </c>
    </row>
    <row r="7759" spans="1:25" x14ac:dyDescent="0.15">
      <c r="A7759" s="82">
        <f t="shared" si="1094"/>
        <v>11</v>
      </c>
      <c r="B7759" s="46">
        <v>43789.166666647856</v>
      </c>
      <c r="C7759" s="47">
        <f>Eingabe!G7760</f>
        <v>2.4</v>
      </c>
      <c r="D7759" s="77">
        <v>7759</v>
      </c>
      <c r="E7759" s="47"/>
      <c r="F7759" s="25">
        <f t="shared" si="1092"/>
        <v>3.58</v>
      </c>
      <c r="G7759" s="25">
        <f>VLOOKUP(F7759,'Spezifische Werte'!$B$2:$C$4002,2,FALSE)</f>
        <v>2.2829235995572409E-2</v>
      </c>
      <c r="H7759" s="25">
        <f t="shared" si="1095"/>
        <v>45.658471991144815</v>
      </c>
      <c r="J7759" s="25">
        <f t="shared" si="1093"/>
        <v>3.6</v>
      </c>
      <c r="K7759" s="25">
        <f>VLOOKUP(J7759,'Spezifische Werte'!$B$2:$C$4002,2,FALSE)</f>
        <v>2.3596471134930203E-2</v>
      </c>
      <c r="L7759" s="25">
        <f t="shared" si="1096"/>
        <v>47.19294226986041</v>
      </c>
      <c r="R7759" s="25">
        <v>7757</v>
      </c>
      <c r="S7759" s="25">
        <v>7756</v>
      </c>
      <c r="T7759" s="25">
        <f t="shared" si="1100"/>
        <v>3.2364376072839532E-3</v>
      </c>
      <c r="U7759" s="25">
        <f t="shared" si="1097"/>
        <v>3.3121375764547547E-3</v>
      </c>
      <c r="W7759" s="17">
        <f>Eingabe!H7760</f>
        <v>103</v>
      </c>
      <c r="X7759" s="17">
        <f t="shared" si="1098"/>
        <v>1.03</v>
      </c>
      <c r="Y7759" s="17">
        <f t="shared" si="1099"/>
        <v>100</v>
      </c>
    </row>
    <row r="7760" spans="1:25" x14ac:dyDescent="0.15">
      <c r="A7760" s="82">
        <f t="shared" si="1094"/>
        <v>11</v>
      </c>
      <c r="B7760" s="46">
        <v>43789.20833331452</v>
      </c>
      <c r="C7760" s="47">
        <f>Eingabe!G7761</f>
        <v>3.7</v>
      </c>
      <c r="D7760" s="77">
        <v>7760</v>
      </c>
      <c r="E7760" s="47"/>
      <c r="F7760" s="25">
        <f t="shared" si="1092"/>
        <v>5.52</v>
      </c>
      <c r="G7760" s="25">
        <f>VLOOKUP(F7760,'Spezifische Werte'!$B$2:$C$4002,2,FALSE)</f>
        <v>0.12721663519138685</v>
      </c>
      <c r="H7760" s="25">
        <f t="shared" si="1095"/>
        <v>254.43327038277369</v>
      </c>
      <c r="J7760" s="25">
        <f t="shared" si="1093"/>
        <v>5.55</v>
      </c>
      <c r="K7760" s="25">
        <f>VLOOKUP(J7760,'Spezifische Werte'!$B$2:$C$4002,2,FALSE)</f>
        <v>0.12941942247043492</v>
      </c>
      <c r="L7760" s="25">
        <f t="shared" si="1096"/>
        <v>258.83884494086982</v>
      </c>
      <c r="R7760" s="25">
        <v>7758</v>
      </c>
      <c r="S7760" s="25">
        <v>7757</v>
      </c>
      <c r="T7760" s="25">
        <f t="shared" si="1100"/>
        <v>3.2364376072839532E-3</v>
      </c>
      <c r="U7760" s="25">
        <f t="shared" si="1097"/>
        <v>3.3121375764547547E-3</v>
      </c>
      <c r="W7760" s="17">
        <f>Eingabe!H7761</f>
        <v>91</v>
      </c>
      <c r="X7760" s="17">
        <f t="shared" si="1098"/>
        <v>0.91</v>
      </c>
      <c r="Y7760" s="17">
        <f t="shared" si="1099"/>
        <v>90</v>
      </c>
    </row>
    <row r="7761" spans="1:25" x14ac:dyDescent="0.15">
      <c r="A7761" s="82">
        <f t="shared" si="1094"/>
        <v>11</v>
      </c>
      <c r="B7761" s="46">
        <v>43789.249999981184</v>
      </c>
      <c r="C7761" s="47">
        <f>Eingabe!G7762</f>
        <v>3.5</v>
      </c>
      <c r="D7761" s="77">
        <v>7761</v>
      </c>
      <c r="E7761" s="47"/>
      <c r="F7761" s="25">
        <f t="shared" si="1092"/>
        <v>5.22</v>
      </c>
      <c r="G7761" s="25">
        <f>VLOOKUP(F7761,'Spezifische Werte'!$B$2:$C$4002,2,FALSE)</f>
        <v>0.10600726326582303</v>
      </c>
      <c r="H7761" s="25">
        <f t="shared" si="1095"/>
        <v>212.01452653164606</v>
      </c>
      <c r="J7761" s="25">
        <f t="shared" si="1093"/>
        <v>5.25</v>
      </c>
      <c r="K7761" s="25">
        <f>VLOOKUP(J7761,'Spezifische Werte'!$B$2:$C$4002,2,FALSE)</f>
        <v>0.10804502827355937</v>
      </c>
      <c r="L7761" s="25">
        <f t="shared" si="1096"/>
        <v>216.09005654711873</v>
      </c>
      <c r="R7761" s="25">
        <v>7759</v>
      </c>
      <c r="S7761" s="25">
        <v>7758</v>
      </c>
      <c r="T7761" s="25">
        <f t="shared" si="1100"/>
        <v>3.2364376072839532E-3</v>
      </c>
      <c r="U7761" s="25">
        <f t="shared" si="1097"/>
        <v>3.3121375764547547E-3</v>
      </c>
      <c r="W7761" s="17">
        <f>Eingabe!H7762</f>
        <v>100</v>
      </c>
      <c r="X7761" s="17">
        <f t="shared" si="1098"/>
        <v>1</v>
      </c>
      <c r="Y7761" s="17">
        <f t="shared" si="1099"/>
        <v>100</v>
      </c>
    </row>
    <row r="7762" spans="1:25" x14ac:dyDescent="0.15">
      <c r="A7762" s="82">
        <f t="shared" si="1094"/>
        <v>11</v>
      </c>
      <c r="B7762" s="46">
        <v>43789.291666647849</v>
      </c>
      <c r="C7762" s="47">
        <f>Eingabe!G7763</f>
        <v>3.2</v>
      </c>
      <c r="D7762" s="77">
        <v>7762</v>
      </c>
      <c r="E7762" s="47"/>
      <c r="F7762" s="25">
        <f t="shared" si="1092"/>
        <v>4.7699999999999996</v>
      </c>
      <c r="G7762" s="25">
        <f>VLOOKUP(F7762,'Spezifische Werte'!$B$2:$C$4002,2,FALSE)</f>
        <v>7.8679349945367349E-2</v>
      </c>
      <c r="H7762" s="25">
        <f t="shared" si="1095"/>
        <v>157.3586998907347</v>
      </c>
      <c r="J7762" s="25">
        <f t="shared" si="1093"/>
        <v>4.8</v>
      </c>
      <c r="K7762" s="25">
        <f>VLOOKUP(J7762,'Spezifische Werte'!$B$2:$C$4002,2,FALSE)</f>
        <v>8.0310065544742015E-2</v>
      </c>
      <c r="L7762" s="25">
        <f t="shared" si="1096"/>
        <v>160.62013108948403</v>
      </c>
      <c r="R7762" s="25">
        <v>7760</v>
      </c>
      <c r="S7762" s="25">
        <v>7759</v>
      </c>
      <c r="T7762" s="25">
        <f t="shared" si="1100"/>
        <v>3.2364376072839532E-3</v>
      </c>
      <c r="U7762" s="25">
        <f t="shared" si="1097"/>
        <v>3.3121375764547547E-3</v>
      </c>
      <c r="W7762" s="17">
        <f>Eingabe!H7763</f>
        <v>101</v>
      </c>
      <c r="X7762" s="17">
        <f t="shared" si="1098"/>
        <v>1.01</v>
      </c>
      <c r="Y7762" s="17">
        <f t="shared" si="1099"/>
        <v>100</v>
      </c>
    </row>
    <row r="7763" spans="1:25" x14ac:dyDescent="0.15">
      <c r="A7763" s="82">
        <f t="shared" si="1094"/>
        <v>11</v>
      </c>
      <c r="B7763" s="46">
        <v>43789.333333314513</v>
      </c>
      <c r="C7763" s="47">
        <f>Eingabe!G7764</f>
        <v>2.7</v>
      </c>
      <c r="D7763" s="77">
        <v>7763</v>
      </c>
      <c r="E7763" s="47"/>
      <c r="F7763" s="25">
        <f t="shared" si="1092"/>
        <v>4.03</v>
      </c>
      <c r="G7763" s="25">
        <f>VLOOKUP(F7763,'Spezifische Werte'!$B$2:$C$4002,2,FALSE)</f>
        <v>4.2666657265334036E-2</v>
      </c>
      <c r="H7763" s="25">
        <f t="shared" si="1095"/>
        <v>85.333314530668076</v>
      </c>
      <c r="J7763" s="25">
        <f t="shared" si="1093"/>
        <v>4.05</v>
      </c>
      <c r="K7763" s="25">
        <f>VLOOKUP(J7763,'Spezifische Werte'!$B$2:$C$4002,2,FALSE)</f>
        <v>4.3597034083331404E-2</v>
      </c>
      <c r="L7763" s="25">
        <f t="shared" si="1096"/>
        <v>87.194068166662802</v>
      </c>
      <c r="R7763" s="25">
        <v>7761</v>
      </c>
      <c r="S7763" s="25">
        <v>7760</v>
      </c>
      <c r="T7763" s="25">
        <f t="shared" si="1100"/>
        <v>3.2364376072839532E-3</v>
      </c>
      <c r="U7763" s="25">
        <f t="shared" si="1097"/>
        <v>3.3121375764547547E-3</v>
      </c>
      <c r="W7763" s="17">
        <f>Eingabe!H7764</f>
        <v>112</v>
      </c>
      <c r="X7763" s="17">
        <f t="shared" si="1098"/>
        <v>1.1200000000000001</v>
      </c>
      <c r="Y7763" s="17">
        <f t="shared" si="1099"/>
        <v>110.00000000000001</v>
      </c>
    </row>
    <row r="7764" spans="1:25" x14ac:dyDescent="0.15">
      <c r="A7764" s="82">
        <f t="shared" si="1094"/>
        <v>11</v>
      </c>
      <c r="B7764" s="46">
        <v>43789.374999981177</v>
      </c>
      <c r="C7764" s="47">
        <f>Eingabe!G7765</f>
        <v>4.2</v>
      </c>
      <c r="D7764" s="77">
        <v>7764</v>
      </c>
      <c r="E7764" s="47"/>
      <c r="F7764" s="25">
        <f t="shared" si="1092"/>
        <v>6.27</v>
      </c>
      <c r="G7764" s="25">
        <f>VLOOKUP(F7764,'Spezifische Werte'!$B$2:$C$4002,2,FALSE)</f>
        <v>0.19098980973438914</v>
      </c>
      <c r="H7764" s="25">
        <f t="shared" si="1095"/>
        <v>381.97961946877831</v>
      </c>
      <c r="J7764" s="25">
        <f t="shared" si="1093"/>
        <v>6.3</v>
      </c>
      <c r="K7764" s="25">
        <f>VLOOKUP(J7764,'Spezifische Werte'!$B$2:$C$4002,2,FALSE)</f>
        <v>0.19401976060055698</v>
      </c>
      <c r="L7764" s="25">
        <f t="shared" si="1096"/>
        <v>388.03952120111398</v>
      </c>
      <c r="R7764" s="25">
        <v>7762</v>
      </c>
      <c r="S7764" s="25">
        <v>7761</v>
      </c>
      <c r="T7764" s="25">
        <f t="shared" si="1100"/>
        <v>3.2364376072839532E-3</v>
      </c>
      <c r="U7764" s="25">
        <f t="shared" si="1097"/>
        <v>3.3121375764547547E-3</v>
      </c>
      <c r="W7764" s="17">
        <f>Eingabe!H7765</f>
        <v>113</v>
      </c>
      <c r="X7764" s="17">
        <f t="shared" si="1098"/>
        <v>1.1299999999999999</v>
      </c>
      <c r="Y7764" s="17">
        <f t="shared" si="1099"/>
        <v>110.00000000000001</v>
      </c>
    </row>
    <row r="7765" spans="1:25" x14ac:dyDescent="0.15">
      <c r="A7765" s="82">
        <f t="shared" si="1094"/>
        <v>11</v>
      </c>
      <c r="B7765" s="46">
        <v>43789.416666647841</v>
      </c>
      <c r="C7765" s="47">
        <f>Eingabe!G7766</f>
        <v>3.6</v>
      </c>
      <c r="D7765" s="77">
        <v>7765</v>
      </c>
      <c r="E7765" s="47"/>
      <c r="F7765" s="25">
        <f t="shared" si="1092"/>
        <v>5.37</v>
      </c>
      <c r="G7765" s="25">
        <f>VLOOKUP(F7765,'Spezifische Werte'!$B$2:$C$4002,2,FALSE)</f>
        <v>0.11640095819454216</v>
      </c>
      <c r="H7765" s="25">
        <f t="shared" si="1095"/>
        <v>232.80191638908431</v>
      </c>
      <c r="J7765" s="25">
        <f t="shared" si="1093"/>
        <v>5.4</v>
      </c>
      <c r="K7765" s="25">
        <f>VLOOKUP(J7765,'Spezifische Werte'!$B$2:$C$4002,2,FALSE)</f>
        <v>0.11853513474534576</v>
      </c>
      <c r="L7765" s="25">
        <f t="shared" si="1096"/>
        <v>237.07026949069152</v>
      </c>
      <c r="R7765" s="25">
        <v>7763</v>
      </c>
      <c r="S7765" s="25">
        <v>7762</v>
      </c>
      <c r="T7765" s="25">
        <f t="shared" si="1100"/>
        <v>3.2364376072839532E-3</v>
      </c>
      <c r="U7765" s="25">
        <f t="shared" si="1097"/>
        <v>3.3121375764547547E-3</v>
      </c>
      <c r="W7765" s="17">
        <f>Eingabe!H7766</f>
        <v>110</v>
      </c>
      <c r="X7765" s="17">
        <f t="shared" si="1098"/>
        <v>1.1000000000000001</v>
      </c>
      <c r="Y7765" s="17">
        <f t="shared" si="1099"/>
        <v>110.00000000000001</v>
      </c>
    </row>
    <row r="7766" spans="1:25" x14ac:dyDescent="0.15">
      <c r="A7766" s="82">
        <f t="shared" si="1094"/>
        <v>11</v>
      </c>
      <c r="B7766" s="46">
        <v>43789.458333314506</v>
      </c>
      <c r="C7766" s="47">
        <f>Eingabe!G7767</f>
        <v>4.0999999999999996</v>
      </c>
      <c r="D7766" s="77">
        <v>7766</v>
      </c>
      <c r="E7766" s="47"/>
      <c r="F7766" s="25">
        <f t="shared" si="1092"/>
        <v>6.12</v>
      </c>
      <c r="G7766" s="25">
        <f>VLOOKUP(F7766,'Spezifische Werte'!$B$2:$C$4002,2,FALSE)</f>
        <v>0.17636813552353289</v>
      </c>
      <c r="H7766" s="25">
        <f t="shared" si="1095"/>
        <v>352.73627104706577</v>
      </c>
      <c r="J7766" s="25">
        <f t="shared" si="1093"/>
        <v>6.15</v>
      </c>
      <c r="K7766" s="25">
        <f>VLOOKUP(J7766,'Spezifische Werte'!$B$2:$C$4002,2,FALSE)</f>
        <v>0.17921779013058811</v>
      </c>
      <c r="L7766" s="25">
        <f t="shared" si="1096"/>
        <v>358.4355802611762</v>
      </c>
      <c r="R7766" s="25">
        <v>7764</v>
      </c>
      <c r="S7766" s="25">
        <v>7763</v>
      </c>
      <c r="T7766" s="25">
        <f t="shared" si="1100"/>
        <v>3.2364376072839532E-3</v>
      </c>
      <c r="U7766" s="25">
        <f t="shared" si="1097"/>
        <v>3.3121375764547547E-3</v>
      </c>
      <c r="W7766" s="17">
        <f>Eingabe!H7767</f>
        <v>110</v>
      </c>
      <c r="X7766" s="17">
        <f t="shared" si="1098"/>
        <v>1.1000000000000001</v>
      </c>
      <c r="Y7766" s="17">
        <f t="shared" si="1099"/>
        <v>110.00000000000001</v>
      </c>
    </row>
    <row r="7767" spans="1:25" x14ac:dyDescent="0.15">
      <c r="A7767" s="82">
        <f t="shared" si="1094"/>
        <v>11</v>
      </c>
      <c r="B7767" s="46">
        <v>43789.49999998117</v>
      </c>
      <c r="C7767" s="47">
        <f>Eingabe!G7768</f>
        <v>5.2</v>
      </c>
      <c r="D7767" s="77">
        <v>7767</v>
      </c>
      <c r="E7767" s="47"/>
      <c r="F7767" s="25">
        <f t="shared" si="1092"/>
        <v>7.76</v>
      </c>
      <c r="G7767" s="25">
        <f>VLOOKUP(F7767,'Spezifische Werte'!$B$2:$C$4002,2,FALSE)</f>
        <v>0.37619660828942059</v>
      </c>
      <c r="H7767" s="25">
        <f t="shared" si="1095"/>
        <v>752.39321657884113</v>
      </c>
      <c r="J7767" s="25">
        <f t="shared" si="1093"/>
        <v>7.8</v>
      </c>
      <c r="K7767" s="25">
        <f>VLOOKUP(J7767,'Spezifische Werte'!$B$2:$C$4002,2,FALSE)</f>
        <v>0.3821877888895947</v>
      </c>
      <c r="L7767" s="25">
        <f t="shared" si="1096"/>
        <v>764.37557777918937</v>
      </c>
      <c r="R7767" s="25">
        <v>7765</v>
      </c>
      <c r="S7767" s="25">
        <v>7764</v>
      </c>
      <c r="T7767" s="25">
        <f t="shared" si="1100"/>
        <v>3.2364376072839532E-3</v>
      </c>
      <c r="U7767" s="25">
        <f t="shared" si="1097"/>
        <v>3.3121375764547547E-3</v>
      </c>
      <c r="W7767" s="17">
        <f>Eingabe!H7768</f>
        <v>108</v>
      </c>
      <c r="X7767" s="17">
        <f t="shared" si="1098"/>
        <v>1.08</v>
      </c>
      <c r="Y7767" s="17">
        <f t="shared" si="1099"/>
        <v>110.00000000000001</v>
      </c>
    </row>
    <row r="7768" spans="1:25" x14ac:dyDescent="0.15">
      <c r="A7768" s="82">
        <f t="shared" si="1094"/>
        <v>11</v>
      </c>
      <c r="B7768" s="46">
        <v>43789.541666647834</v>
      </c>
      <c r="C7768" s="47">
        <f>Eingabe!G7769</f>
        <v>4.5</v>
      </c>
      <c r="D7768" s="77">
        <v>7768</v>
      </c>
      <c r="E7768" s="47"/>
      <c r="F7768" s="25">
        <f t="shared" si="1092"/>
        <v>6.71</v>
      </c>
      <c r="G7768" s="25">
        <f>VLOOKUP(F7768,'Spezifische Werte'!$B$2:$C$4002,2,FALSE)</f>
        <v>0.23821819652236836</v>
      </c>
      <c r="H7768" s="25">
        <f t="shared" si="1095"/>
        <v>476.43639304473675</v>
      </c>
      <c r="J7768" s="25">
        <f t="shared" si="1093"/>
        <v>6.75</v>
      </c>
      <c r="K7768" s="25">
        <f>VLOOKUP(J7768,'Spezifische Werte'!$B$2:$C$4002,2,FALSE)</f>
        <v>0.24279032681735657</v>
      </c>
      <c r="L7768" s="25">
        <f t="shared" si="1096"/>
        <v>485.58065363471314</v>
      </c>
      <c r="R7768" s="25">
        <v>7766</v>
      </c>
      <c r="S7768" s="25">
        <v>7765</v>
      </c>
      <c r="T7768" s="25">
        <f t="shared" si="1100"/>
        <v>3.2364376072839532E-3</v>
      </c>
      <c r="U7768" s="25">
        <f t="shared" si="1097"/>
        <v>3.3121375764547547E-3</v>
      </c>
      <c r="W7768" s="17">
        <f>Eingabe!H7769</f>
        <v>100</v>
      </c>
      <c r="X7768" s="17">
        <f t="shared" si="1098"/>
        <v>1</v>
      </c>
      <c r="Y7768" s="17">
        <f t="shared" si="1099"/>
        <v>100</v>
      </c>
    </row>
    <row r="7769" spans="1:25" x14ac:dyDescent="0.15">
      <c r="A7769" s="82">
        <f t="shared" si="1094"/>
        <v>11</v>
      </c>
      <c r="B7769" s="46">
        <v>43789.583333314498</v>
      </c>
      <c r="C7769" s="47">
        <f>Eingabe!G7770</f>
        <v>4.7</v>
      </c>
      <c r="D7769" s="77">
        <v>7769</v>
      </c>
      <c r="E7769" s="47"/>
      <c r="F7769" s="25">
        <f t="shared" si="1092"/>
        <v>7.01</v>
      </c>
      <c r="G7769" s="25">
        <f>VLOOKUP(F7769,'Spezifische Werte'!$B$2:$C$4002,2,FALSE)</f>
        <v>0.27377270492189271</v>
      </c>
      <c r="H7769" s="25">
        <f t="shared" si="1095"/>
        <v>547.54540984378536</v>
      </c>
      <c r="J7769" s="25">
        <f t="shared" si="1093"/>
        <v>7.05</v>
      </c>
      <c r="K7769" s="25">
        <f>VLOOKUP(J7769,'Spezifische Werte'!$B$2:$C$4002,2,FALSE)</f>
        <v>0.27874593647894402</v>
      </c>
      <c r="L7769" s="25">
        <f t="shared" si="1096"/>
        <v>557.49187295788806</v>
      </c>
      <c r="R7769" s="25">
        <v>7767</v>
      </c>
      <c r="S7769" s="25">
        <v>7766</v>
      </c>
      <c r="T7769" s="25">
        <f t="shared" si="1100"/>
        <v>3.2364376072839532E-3</v>
      </c>
      <c r="U7769" s="25">
        <f t="shared" si="1097"/>
        <v>3.3121375764547547E-3</v>
      </c>
      <c r="W7769" s="17">
        <f>Eingabe!H7770</f>
        <v>101</v>
      </c>
      <c r="X7769" s="17">
        <f t="shared" si="1098"/>
        <v>1.01</v>
      </c>
      <c r="Y7769" s="17">
        <f t="shared" si="1099"/>
        <v>100</v>
      </c>
    </row>
    <row r="7770" spans="1:25" x14ac:dyDescent="0.15">
      <c r="A7770" s="82">
        <f t="shared" si="1094"/>
        <v>11</v>
      </c>
      <c r="B7770" s="46">
        <v>43789.624999981163</v>
      </c>
      <c r="C7770" s="47">
        <f>Eingabe!G7771</f>
        <v>4.4000000000000004</v>
      </c>
      <c r="D7770" s="77">
        <v>7770</v>
      </c>
      <c r="E7770" s="47"/>
      <c r="F7770" s="25">
        <f t="shared" si="1092"/>
        <v>6.56</v>
      </c>
      <c r="G7770" s="25">
        <f>VLOOKUP(F7770,'Spezifische Werte'!$B$2:$C$4002,2,FALSE)</f>
        <v>0.2214941246302857</v>
      </c>
      <c r="H7770" s="25">
        <f t="shared" si="1095"/>
        <v>442.98824926057142</v>
      </c>
      <c r="J7770" s="25">
        <f t="shared" si="1093"/>
        <v>6.6</v>
      </c>
      <c r="K7770" s="25">
        <f>VLOOKUP(J7770,'Spezifische Werte'!$B$2:$C$4002,2,FALSE)</f>
        <v>0.22589088814664299</v>
      </c>
      <c r="L7770" s="25">
        <f t="shared" si="1096"/>
        <v>451.78177629328599</v>
      </c>
      <c r="R7770" s="25">
        <v>7768</v>
      </c>
      <c r="S7770" s="25">
        <v>7767</v>
      </c>
      <c r="T7770" s="25">
        <f t="shared" si="1100"/>
        <v>3.2364376072839532E-3</v>
      </c>
      <c r="U7770" s="25">
        <f t="shared" si="1097"/>
        <v>3.3121375764547547E-3</v>
      </c>
      <c r="W7770" s="17">
        <f>Eingabe!H7771</f>
        <v>100</v>
      </c>
      <c r="X7770" s="17">
        <f t="shared" si="1098"/>
        <v>1</v>
      </c>
      <c r="Y7770" s="17">
        <f t="shared" si="1099"/>
        <v>100</v>
      </c>
    </row>
    <row r="7771" spans="1:25" x14ac:dyDescent="0.15">
      <c r="A7771" s="82">
        <f t="shared" si="1094"/>
        <v>11</v>
      </c>
      <c r="B7771" s="46">
        <v>43789.666666647827</v>
      </c>
      <c r="C7771" s="47">
        <f>Eingabe!G7772</f>
        <v>4.3</v>
      </c>
      <c r="D7771" s="77">
        <v>7771</v>
      </c>
      <c r="E7771" s="47"/>
      <c r="F7771" s="25">
        <f t="shared" si="1092"/>
        <v>6.41</v>
      </c>
      <c r="G7771" s="25">
        <f>VLOOKUP(F7771,'Spezifische Werte'!$B$2:$C$4002,2,FALSE)</f>
        <v>0.20539547091670399</v>
      </c>
      <c r="H7771" s="25">
        <f t="shared" si="1095"/>
        <v>410.790941833408</v>
      </c>
      <c r="J7771" s="25">
        <f t="shared" si="1093"/>
        <v>6.45</v>
      </c>
      <c r="K7771" s="25">
        <f>VLOOKUP(J7771,'Spezifische Werte'!$B$2:$C$4002,2,FALSE)</f>
        <v>0.20962714743593144</v>
      </c>
      <c r="L7771" s="25">
        <f t="shared" si="1096"/>
        <v>419.2542948718629</v>
      </c>
      <c r="R7771" s="25">
        <v>7769</v>
      </c>
      <c r="S7771" s="25">
        <v>7768</v>
      </c>
      <c r="T7771" s="25">
        <f t="shared" si="1100"/>
        <v>3.2364376072839532E-3</v>
      </c>
      <c r="U7771" s="25">
        <f t="shared" si="1097"/>
        <v>3.3121375764547547E-3</v>
      </c>
      <c r="W7771" s="17">
        <f>Eingabe!H7772</f>
        <v>100</v>
      </c>
      <c r="X7771" s="17">
        <f t="shared" si="1098"/>
        <v>1</v>
      </c>
      <c r="Y7771" s="17">
        <f t="shared" si="1099"/>
        <v>100</v>
      </c>
    </row>
    <row r="7772" spans="1:25" x14ac:dyDescent="0.15">
      <c r="A7772" s="82">
        <f t="shared" si="1094"/>
        <v>11</v>
      </c>
      <c r="B7772" s="46">
        <v>43789.708333314491</v>
      </c>
      <c r="C7772" s="47">
        <f>Eingabe!G7773</f>
        <v>4.7</v>
      </c>
      <c r="D7772" s="77">
        <v>7772</v>
      </c>
      <c r="E7772" s="47"/>
      <c r="F7772" s="25">
        <f t="shared" si="1092"/>
        <v>7.01</v>
      </c>
      <c r="G7772" s="25">
        <f>VLOOKUP(F7772,'Spezifische Werte'!$B$2:$C$4002,2,FALSE)</f>
        <v>0.27377270492189271</v>
      </c>
      <c r="H7772" s="25">
        <f t="shared" si="1095"/>
        <v>547.54540984378536</v>
      </c>
      <c r="J7772" s="25">
        <f t="shared" si="1093"/>
        <v>7.05</v>
      </c>
      <c r="K7772" s="25">
        <f>VLOOKUP(J7772,'Spezifische Werte'!$B$2:$C$4002,2,FALSE)</f>
        <v>0.27874593647894402</v>
      </c>
      <c r="L7772" s="25">
        <f t="shared" si="1096"/>
        <v>557.49187295788806</v>
      </c>
      <c r="R7772" s="25">
        <v>7770</v>
      </c>
      <c r="S7772" s="25">
        <v>7769</v>
      </c>
      <c r="T7772" s="25">
        <f t="shared" si="1100"/>
        <v>3.2364376072839532E-3</v>
      </c>
      <c r="U7772" s="25">
        <f t="shared" si="1097"/>
        <v>3.3121375764547547E-3</v>
      </c>
      <c r="W7772" s="17">
        <f>Eingabe!H7773</f>
        <v>101</v>
      </c>
      <c r="X7772" s="17">
        <f t="shared" si="1098"/>
        <v>1.01</v>
      </c>
      <c r="Y7772" s="17">
        <f t="shared" si="1099"/>
        <v>100</v>
      </c>
    </row>
    <row r="7773" spans="1:25" x14ac:dyDescent="0.15">
      <c r="A7773" s="82">
        <f t="shared" si="1094"/>
        <v>11</v>
      </c>
      <c r="B7773" s="46">
        <v>43789.749999981155</v>
      </c>
      <c r="C7773" s="47">
        <f>Eingabe!G7774</f>
        <v>4.7</v>
      </c>
      <c r="D7773" s="77">
        <v>7773</v>
      </c>
      <c r="E7773" s="47"/>
      <c r="F7773" s="25">
        <f t="shared" si="1092"/>
        <v>7.01</v>
      </c>
      <c r="G7773" s="25">
        <f>VLOOKUP(F7773,'Spezifische Werte'!$B$2:$C$4002,2,FALSE)</f>
        <v>0.27377270492189271</v>
      </c>
      <c r="H7773" s="25">
        <f t="shared" si="1095"/>
        <v>547.54540984378536</v>
      </c>
      <c r="J7773" s="25">
        <f t="shared" si="1093"/>
        <v>7.05</v>
      </c>
      <c r="K7773" s="25">
        <f>VLOOKUP(J7773,'Spezifische Werte'!$B$2:$C$4002,2,FALSE)</f>
        <v>0.27874593647894402</v>
      </c>
      <c r="L7773" s="25">
        <f t="shared" si="1096"/>
        <v>557.49187295788806</v>
      </c>
      <c r="R7773" s="25">
        <v>7771</v>
      </c>
      <c r="S7773" s="25">
        <v>7770</v>
      </c>
      <c r="T7773" s="25">
        <f t="shared" si="1100"/>
        <v>3.2364376072839532E-3</v>
      </c>
      <c r="U7773" s="25">
        <f t="shared" si="1097"/>
        <v>3.3121375764547547E-3</v>
      </c>
      <c r="W7773" s="17">
        <f>Eingabe!H7774</f>
        <v>102</v>
      </c>
      <c r="X7773" s="17">
        <f t="shared" si="1098"/>
        <v>1.02</v>
      </c>
      <c r="Y7773" s="17">
        <f t="shared" si="1099"/>
        <v>100</v>
      </c>
    </row>
    <row r="7774" spans="1:25" x14ac:dyDescent="0.15">
      <c r="A7774" s="82">
        <f t="shared" si="1094"/>
        <v>11</v>
      </c>
      <c r="B7774" s="46">
        <v>43789.79166664782</v>
      </c>
      <c r="C7774" s="47">
        <f>Eingabe!G7775</f>
        <v>4.9000000000000004</v>
      </c>
      <c r="D7774" s="77">
        <v>7774</v>
      </c>
      <c r="E7774" s="47"/>
      <c r="F7774" s="25">
        <f t="shared" si="1092"/>
        <v>7.31</v>
      </c>
      <c r="G7774" s="25">
        <f>VLOOKUP(F7774,'Spezifische Werte'!$B$2:$C$4002,2,FALSE)</f>
        <v>0.3124426167174133</v>
      </c>
      <c r="H7774" s="25">
        <f t="shared" si="1095"/>
        <v>624.88523343482666</v>
      </c>
      <c r="J7774" s="25">
        <f t="shared" si="1093"/>
        <v>7.35</v>
      </c>
      <c r="K7774" s="25">
        <f>VLOOKUP(J7774,'Spezifische Werte'!$B$2:$C$4002,2,FALSE)</f>
        <v>0.31783439487629789</v>
      </c>
      <c r="L7774" s="25">
        <f t="shared" si="1096"/>
        <v>635.66878975259579</v>
      </c>
      <c r="R7774" s="25">
        <v>7772</v>
      </c>
      <c r="S7774" s="25">
        <v>7771</v>
      </c>
      <c r="T7774" s="25">
        <f t="shared" si="1100"/>
        <v>3.2364376072839532E-3</v>
      </c>
      <c r="U7774" s="25">
        <f t="shared" si="1097"/>
        <v>3.3121375764547547E-3</v>
      </c>
      <c r="W7774" s="17">
        <f>Eingabe!H7775</f>
        <v>101</v>
      </c>
      <c r="X7774" s="17">
        <f t="shared" si="1098"/>
        <v>1.01</v>
      </c>
      <c r="Y7774" s="17">
        <f t="shared" si="1099"/>
        <v>100</v>
      </c>
    </row>
    <row r="7775" spans="1:25" x14ac:dyDescent="0.15">
      <c r="A7775" s="82">
        <f t="shared" si="1094"/>
        <v>11</v>
      </c>
      <c r="B7775" s="46">
        <v>43789.833333314484</v>
      </c>
      <c r="C7775" s="47">
        <f>Eingabe!G7776</f>
        <v>4.9000000000000004</v>
      </c>
      <c r="D7775" s="77">
        <v>7775</v>
      </c>
      <c r="E7775" s="47"/>
      <c r="F7775" s="25">
        <f t="shared" si="1092"/>
        <v>7.31</v>
      </c>
      <c r="G7775" s="25">
        <f>VLOOKUP(F7775,'Spezifische Werte'!$B$2:$C$4002,2,FALSE)</f>
        <v>0.3124426167174133</v>
      </c>
      <c r="H7775" s="25">
        <f t="shared" si="1095"/>
        <v>624.88523343482666</v>
      </c>
      <c r="J7775" s="25">
        <f t="shared" si="1093"/>
        <v>7.35</v>
      </c>
      <c r="K7775" s="25">
        <f>VLOOKUP(J7775,'Spezifische Werte'!$B$2:$C$4002,2,FALSE)</f>
        <v>0.31783439487629789</v>
      </c>
      <c r="L7775" s="25">
        <f t="shared" si="1096"/>
        <v>635.66878975259579</v>
      </c>
      <c r="R7775" s="25">
        <v>7773</v>
      </c>
      <c r="S7775" s="25">
        <v>7772</v>
      </c>
      <c r="T7775" s="25">
        <f t="shared" si="1100"/>
        <v>3.2364376072839532E-3</v>
      </c>
      <c r="U7775" s="25">
        <f t="shared" si="1097"/>
        <v>3.3121375764547547E-3</v>
      </c>
      <c r="W7775" s="17">
        <f>Eingabe!H7776</f>
        <v>102</v>
      </c>
      <c r="X7775" s="17">
        <f t="shared" si="1098"/>
        <v>1.02</v>
      </c>
      <c r="Y7775" s="17">
        <f t="shared" si="1099"/>
        <v>100</v>
      </c>
    </row>
    <row r="7776" spans="1:25" x14ac:dyDescent="0.15">
      <c r="A7776" s="82">
        <f t="shared" si="1094"/>
        <v>11</v>
      </c>
      <c r="B7776" s="46">
        <v>43789.874999981148</v>
      </c>
      <c r="C7776" s="47">
        <f>Eingabe!G7777</f>
        <v>4.7</v>
      </c>
      <c r="D7776" s="77">
        <v>7776</v>
      </c>
      <c r="E7776" s="47"/>
      <c r="F7776" s="25">
        <f t="shared" si="1092"/>
        <v>7.01</v>
      </c>
      <c r="G7776" s="25">
        <f>VLOOKUP(F7776,'Spezifische Werte'!$B$2:$C$4002,2,FALSE)</f>
        <v>0.27377270492189271</v>
      </c>
      <c r="H7776" s="25">
        <f t="shared" si="1095"/>
        <v>547.54540984378536</v>
      </c>
      <c r="J7776" s="25">
        <f t="shared" si="1093"/>
        <v>7.05</v>
      </c>
      <c r="K7776" s="25">
        <f>VLOOKUP(J7776,'Spezifische Werte'!$B$2:$C$4002,2,FALSE)</f>
        <v>0.27874593647894402</v>
      </c>
      <c r="L7776" s="25">
        <f t="shared" si="1096"/>
        <v>557.49187295788806</v>
      </c>
      <c r="R7776" s="25">
        <v>7774</v>
      </c>
      <c r="S7776" s="25">
        <v>7773</v>
      </c>
      <c r="T7776" s="25">
        <f t="shared" si="1100"/>
        <v>3.2364376072839532E-3</v>
      </c>
      <c r="U7776" s="25">
        <f t="shared" si="1097"/>
        <v>3.3121375764547547E-3</v>
      </c>
      <c r="W7776" s="17">
        <f>Eingabe!H7777</f>
        <v>102</v>
      </c>
      <c r="X7776" s="17">
        <f t="shared" si="1098"/>
        <v>1.02</v>
      </c>
      <c r="Y7776" s="17">
        <f t="shared" si="1099"/>
        <v>100</v>
      </c>
    </row>
    <row r="7777" spans="1:25" x14ac:dyDescent="0.15">
      <c r="A7777" s="82">
        <f t="shared" si="1094"/>
        <v>11</v>
      </c>
      <c r="B7777" s="46">
        <v>43789.916666647812</v>
      </c>
      <c r="C7777" s="47">
        <f>Eingabe!G7778</f>
        <v>4.4000000000000004</v>
      </c>
      <c r="D7777" s="77">
        <v>7777</v>
      </c>
      <c r="E7777" s="47"/>
      <c r="F7777" s="25">
        <f t="shared" si="1092"/>
        <v>6.56</v>
      </c>
      <c r="G7777" s="25">
        <f>VLOOKUP(F7777,'Spezifische Werte'!$B$2:$C$4002,2,FALSE)</f>
        <v>0.2214941246302857</v>
      </c>
      <c r="H7777" s="25">
        <f t="shared" si="1095"/>
        <v>442.98824926057142</v>
      </c>
      <c r="J7777" s="25">
        <f t="shared" si="1093"/>
        <v>6.6</v>
      </c>
      <c r="K7777" s="25">
        <f>VLOOKUP(J7777,'Spezifische Werte'!$B$2:$C$4002,2,FALSE)</f>
        <v>0.22589088814664299</v>
      </c>
      <c r="L7777" s="25">
        <f t="shared" si="1096"/>
        <v>451.78177629328599</v>
      </c>
      <c r="R7777" s="25">
        <v>7775</v>
      </c>
      <c r="S7777" s="25">
        <v>7774</v>
      </c>
      <c r="T7777" s="25">
        <f t="shared" si="1100"/>
        <v>3.2364376072839532E-3</v>
      </c>
      <c r="U7777" s="25">
        <f t="shared" si="1097"/>
        <v>3.3121375764547547E-3</v>
      </c>
      <c r="W7777" s="17">
        <f>Eingabe!H7778</f>
        <v>101</v>
      </c>
      <c r="X7777" s="17">
        <f t="shared" si="1098"/>
        <v>1.01</v>
      </c>
      <c r="Y7777" s="17">
        <f t="shared" si="1099"/>
        <v>100</v>
      </c>
    </row>
    <row r="7778" spans="1:25" x14ac:dyDescent="0.15">
      <c r="A7778" s="82">
        <f t="shared" si="1094"/>
        <v>11</v>
      </c>
      <c r="B7778" s="46">
        <v>43789.958333314476</v>
      </c>
      <c r="C7778" s="47">
        <f>Eingabe!G7779</f>
        <v>3.9</v>
      </c>
      <c r="D7778" s="77">
        <v>7778</v>
      </c>
      <c r="E7778" s="47"/>
      <c r="F7778" s="25">
        <f t="shared" si="1092"/>
        <v>5.82</v>
      </c>
      <c r="G7778" s="25">
        <f>VLOOKUP(F7778,'Spezifische Werte'!$B$2:$C$4002,2,FALSE)</f>
        <v>0.15015933791444183</v>
      </c>
      <c r="H7778" s="25">
        <f t="shared" si="1095"/>
        <v>300.31867582888367</v>
      </c>
      <c r="J7778" s="25">
        <f t="shared" si="1093"/>
        <v>5.85</v>
      </c>
      <c r="K7778" s="25">
        <f>VLOOKUP(J7778,'Spezifische Werte'!$B$2:$C$4002,2,FALSE)</f>
        <v>0.15260213064447356</v>
      </c>
      <c r="L7778" s="25">
        <f t="shared" si="1096"/>
        <v>305.20426128894712</v>
      </c>
      <c r="R7778" s="25">
        <v>7776</v>
      </c>
      <c r="S7778" s="25">
        <v>7775</v>
      </c>
      <c r="T7778" s="25">
        <f t="shared" si="1100"/>
        <v>3.2364376072839532E-3</v>
      </c>
      <c r="U7778" s="25">
        <f t="shared" si="1097"/>
        <v>3.3121375764547547E-3</v>
      </c>
      <c r="W7778" s="17">
        <f>Eingabe!H7779</f>
        <v>101</v>
      </c>
      <c r="X7778" s="17">
        <f t="shared" si="1098"/>
        <v>1.01</v>
      </c>
      <c r="Y7778" s="17">
        <f t="shared" si="1099"/>
        <v>100</v>
      </c>
    </row>
    <row r="7779" spans="1:25" x14ac:dyDescent="0.15">
      <c r="A7779" s="82">
        <f t="shared" si="1094"/>
        <v>11</v>
      </c>
      <c r="B7779" s="46">
        <v>43789.999999981141</v>
      </c>
      <c r="C7779" s="47">
        <f>Eingabe!G7780</f>
        <v>3.4</v>
      </c>
      <c r="D7779" s="77">
        <v>7779</v>
      </c>
      <c r="E7779" s="47"/>
      <c r="F7779" s="25">
        <f t="shared" si="1092"/>
        <v>5.07</v>
      </c>
      <c r="G7779" s="25">
        <f>VLOOKUP(F7779,'Spezifische Werte'!$B$2:$C$4002,2,FALSE)</f>
        <v>9.6185977081711158E-2</v>
      </c>
      <c r="H7779" s="25">
        <f t="shared" si="1095"/>
        <v>192.37195416342232</v>
      </c>
      <c r="J7779" s="25">
        <f t="shared" si="1093"/>
        <v>5.0999999999999996</v>
      </c>
      <c r="K7779" s="25">
        <f>VLOOKUP(J7779,'Spezifische Werte'!$B$2:$C$4002,2,FALSE)</f>
        <v>9.8097213536623304E-2</v>
      </c>
      <c r="L7779" s="25">
        <f t="shared" si="1096"/>
        <v>196.1944270732466</v>
      </c>
      <c r="R7779" s="25">
        <v>7777</v>
      </c>
      <c r="S7779" s="25">
        <v>7776</v>
      </c>
      <c r="T7779" s="25">
        <f t="shared" si="1100"/>
        <v>3.2364376072839532E-3</v>
      </c>
      <c r="U7779" s="25">
        <f t="shared" si="1097"/>
        <v>3.3121375764547547E-3</v>
      </c>
      <c r="W7779" s="17">
        <f>Eingabe!H7780</f>
        <v>100</v>
      </c>
      <c r="X7779" s="17">
        <f t="shared" si="1098"/>
        <v>1</v>
      </c>
      <c r="Y7779" s="17">
        <f t="shared" si="1099"/>
        <v>100</v>
      </c>
    </row>
    <row r="7780" spans="1:25" x14ac:dyDescent="0.15">
      <c r="A7780" s="82">
        <f t="shared" si="1094"/>
        <v>11</v>
      </c>
      <c r="B7780" s="46">
        <v>43790.041666647805</v>
      </c>
      <c r="C7780" s="47">
        <f>Eingabe!G7781</f>
        <v>3.1</v>
      </c>
      <c r="D7780" s="77">
        <v>7780</v>
      </c>
      <c r="E7780" s="47"/>
      <c r="F7780" s="25">
        <f t="shared" si="1092"/>
        <v>4.62</v>
      </c>
      <c r="G7780" s="25">
        <f>VLOOKUP(F7780,'Spezifische Werte'!$B$2:$C$4002,2,FALSE)</f>
        <v>7.0834307543363312E-2</v>
      </c>
      <c r="H7780" s="25">
        <f t="shared" si="1095"/>
        <v>141.66861508672662</v>
      </c>
      <c r="J7780" s="25">
        <f t="shared" si="1093"/>
        <v>4.6500000000000004</v>
      </c>
      <c r="K7780" s="25">
        <f>VLOOKUP(J7780,'Spezifische Werte'!$B$2:$C$4002,2,FALSE)</f>
        <v>7.2366311882592071E-2</v>
      </c>
      <c r="L7780" s="25">
        <f t="shared" si="1096"/>
        <v>144.73262376518414</v>
      </c>
      <c r="R7780" s="25">
        <v>7778</v>
      </c>
      <c r="S7780" s="25">
        <v>7777</v>
      </c>
      <c r="T7780" s="25">
        <f t="shared" si="1100"/>
        <v>3.2364376072839532E-3</v>
      </c>
      <c r="U7780" s="25">
        <f t="shared" si="1097"/>
        <v>3.3121375764547547E-3</v>
      </c>
      <c r="W7780" s="17">
        <f>Eingabe!H7781</f>
        <v>97</v>
      </c>
      <c r="X7780" s="17">
        <f t="shared" si="1098"/>
        <v>0.97</v>
      </c>
      <c r="Y7780" s="17">
        <f t="shared" si="1099"/>
        <v>100</v>
      </c>
    </row>
    <row r="7781" spans="1:25" x14ac:dyDescent="0.15">
      <c r="A7781" s="82">
        <f t="shared" si="1094"/>
        <v>11</v>
      </c>
      <c r="B7781" s="46">
        <v>43790.083333314469</v>
      </c>
      <c r="C7781" s="47">
        <f>Eingabe!G7782</f>
        <v>3</v>
      </c>
      <c r="D7781" s="77">
        <v>7781</v>
      </c>
      <c r="E7781" s="47"/>
      <c r="F7781" s="25">
        <f t="shared" si="1092"/>
        <v>4.4800000000000004</v>
      </c>
      <c r="G7781" s="25">
        <f>VLOOKUP(F7781,'Spezifische Werte'!$B$2:$C$4002,2,FALSE)</f>
        <v>6.3876775708421291E-2</v>
      </c>
      <c r="H7781" s="25">
        <f t="shared" si="1095"/>
        <v>127.75355141684258</v>
      </c>
      <c r="J7781" s="25">
        <f t="shared" si="1093"/>
        <v>4.5</v>
      </c>
      <c r="K7781" s="25">
        <f>VLOOKUP(J7781,'Spezifische Werte'!$B$2:$C$4002,2,FALSE)</f>
        <v>6.4854105449014127E-2</v>
      </c>
      <c r="L7781" s="25">
        <f t="shared" si="1096"/>
        <v>129.70821089802826</v>
      </c>
      <c r="R7781" s="25">
        <v>7779</v>
      </c>
      <c r="S7781" s="25">
        <v>7778</v>
      </c>
      <c r="T7781" s="25">
        <f t="shared" si="1100"/>
        <v>3.2364376072839532E-3</v>
      </c>
      <c r="U7781" s="25">
        <f t="shared" si="1097"/>
        <v>3.3121375764547547E-3</v>
      </c>
      <c r="W7781" s="17">
        <f>Eingabe!H7782</f>
        <v>101</v>
      </c>
      <c r="X7781" s="17">
        <f t="shared" si="1098"/>
        <v>1.01</v>
      </c>
      <c r="Y7781" s="17">
        <f t="shared" si="1099"/>
        <v>100</v>
      </c>
    </row>
    <row r="7782" spans="1:25" x14ac:dyDescent="0.15">
      <c r="A7782" s="82">
        <f t="shared" si="1094"/>
        <v>11</v>
      </c>
      <c r="B7782" s="46">
        <v>43790.124999981133</v>
      </c>
      <c r="C7782" s="47">
        <f>Eingabe!G7783</f>
        <v>3.1</v>
      </c>
      <c r="D7782" s="77">
        <v>7782</v>
      </c>
      <c r="E7782" s="47"/>
      <c r="F7782" s="25">
        <f t="shared" si="1092"/>
        <v>4.62</v>
      </c>
      <c r="G7782" s="25">
        <f>VLOOKUP(F7782,'Spezifische Werte'!$B$2:$C$4002,2,FALSE)</f>
        <v>7.0834307543363312E-2</v>
      </c>
      <c r="H7782" s="25">
        <f t="shared" si="1095"/>
        <v>141.66861508672662</v>
      </c>
      <c r="J7782" s="25">
        <f t="shared" si="1093"/>
        <v>4.6500000000000004</v>
      </c>
      <c r="K7782" s="25">
        <f>VLOOKUP(J7782,'Spezifische Werte'!$B$2:$C$4002,2,FALSE)</f>
        <v>7.2366311882592071E-2</v>
      </c>
      <c r="L7782" s="25">
        <f t="shared" si="1096"/>
        <v>144.73262376518414</v>
      </c>
      <c r="R7782" s="25">
        <v>7780</v>
      </c>
      <c r="S7782" s="25">
        <v>7779</v>
      </c>
      <c r="T7782" s="25">
        <f t="shared" si="1100"/>
        <v>3.2364376072839532E-3</v>
      </c>
      <c r="U7782" s="25">
        <f t="shared" si="1097"/>
        <v>3.3121375764547547E-3</v>
      </c>
      <c r="W7782" s="17">
        <f>Eingabe!H7783</f>
        <v>99</v>
      </c>
      <c r="X7782" s="17">
        <f t="shared" si="1098"/>
        <v>0.99</v>
      </c>
      <c r="Y7782" s="17">
        <f t="shared" si="1099"/>
        <v>100</v>
      </c>
    </row>
    <row r="7783" spans="1:25" x14ac:dyDescent="0.15">
      <c r="A7783" s="82">
        <f t="shared" si="1094"/>
        <v>11</v>
      </c>
      <c r="B7783" s="46">
        <v>43790.166666647798</v>
      </c>
      <c r="C7783" s="47">
        <f>Eingabe!G7784</f>
        <v>3.3</v>
      </c>
      <c r="D7783" s="77">
        <v>7783</v>
      </c>
      <c r="E7783" s="47"/>
      <c r="F7783" s="25">
        <f t="shared" si="1092"/>
        <v>4.92</v>
      </c>
      <c r="G7783" s="25">
        <f>VLOOKUP(F7783,'Spezifische Werte'!$B$2:$C$4002,2,FALSE)</f>
        <v>8.7079957720259088E-2</v>
      </c>
      <c r="H7783" s="25">
        <f t="shared" si="1095"/>
        <v>174.15991544051818</v>
      </c>
      <c r="J7783" s="25">
        <f t="shared" si="1093"/>
        <v>4.95</v>
      </c>
      <c r="K7783" s="25">
        <f>VLOOKUP(J7783,'Spezifische Werte'!$B$2:$C$4002,2,FALSE)</f>
        <v>8.884038911585862E-2</v>
      </c>
      <c r="L7783" s="25">
        <f t="shared" si="1096"/>
        <v>177.68077823171723</v>
      </c>
      <c r="R7783" s="25">
        <v>7781</v>
      </c>
      <c r="S7783" s="25">
        <v>7780</v>
      </c>
      <c r="T7783" s="25">
        <f t="shared" si="1100"/>
        <v>3.2364376072839532E-3</v>
      </c>
      <c r="U7783" s="25">
        <f t="shared" si="1097"/>
        <v>3.3121375764547547E-3</v>
      </c>
      <c r="W7783" s="17">
        <f>Eingabe!H7784</f>
        <v>107</v>
      </c>
      <c r="X7783" s="17">
        <f t="shared" si="1098"/>
        <v>1.07</v>
      </c>
      <c r="Y7783" s="17">
        <f t="shared" si="1099"/>
        <v>110.00000000000001</v>
      </c>
    </row>
    <row r="7784" spans="1:25" x14ac:dyDescent="0.15">
      <c r="A7784" s="82">
        <f t="shared" si="1094"/>
        <v>11</v>
      </c>
      <c r="B7784" s="46">
        <v>43790.208333314462</v>
      </c>
      <c r="C7784" s="47">
        <f>Eingabe!G7785</f>
        <v>3.7</v>
      </c>
      <c r="D7784" s="77">
        <v>7784</v>
      </c>
      <c r="E7784" s="47"/>
      <c r="F7784" s="25">
        <f t="shared" si="1092"/>
        <v>5.52</v>
      </c>
      <c r="G7784" s="25">
        <f>VLOOKUP(F7784,'Spezifische Werte'!$B$2:$C$4002,2,FALSE)</f>
        <v>0.12721663519138685</v>
      </c>
      <c r="H7784" s="25">
        <f t="shared" si="1095"/>
        <v>254.43327038277369</v>
      </c>
      <c r="J7784" s="25">
        <f t="shared" si="1093"/>
        <v>5.55</v>
      </c>
      <c r="K7784" s="25">
        <f>VLOOKUP(J7784,'Spezifische Werte'!$B$2:$C$4002,2,FALSE)</f>
        <v>0.12941942247043492</v>
      </c>
      <c r="L7784" s="25">
        <f t="shared" si="1096"/>
        <v>258.83884494086982</v>
      </c>
      <c r="R7784" s="25">
        <v>7782</v>
      </c>
      <c r="S7784" s="25">
        <v>7781</v>
      </c>
      <c r="T7784" s="25">
        <f t="shared" si="1100"/>
        <v>3.2364376072839532E-3</v>
      </c>
      <c r="U7784" s="25">
        <f t="shared" si="1097"/>
        <v>3.3121375764547547E-3</v>
      </c>
      <c r="W7784" s="17">
        <f>Eingabe!H7785</f>
        <v>108</v>
      </c>
      <c r="X7784" s="17">
        <f t="shared" si="1098"/>
        <v>1.08</v>
      </c>
      <c r="Y7784" s="17">
        <f t="shared" si="1099"/>
        <v>110.00000000000001</v>
      </c>
    </row>
    <row r="7785" spans="1:25" x14ac:dyDescent="0.15">
      <c r="A7785" s="82">
        <f t="shared" si="1094"/>
        <v>11</v>
      </c>
      <c r="B7785" s="46">
        <v>43790.249999981126</v>
      </c>
      <c r="C7785" s="47">
        <f>Eingabe!G7786</f>
        <v>3.6</v>
      </c>
      <c r="D7785" s="77">
        <v>7785</v>
      </c>
      <c r="E7785" s="47"/>
      <c r="F7785" s="25">
        <f t="shared" si="1092"/>
        <v>5.37</v>
      </c>
      <c r="G7785" s="25">
        <f>VLOOKUP(F7785,'Spezifische Werte'!$B$2:$C$4002,2,FALSE)</f>
        <v>0.11640095819454216</v>
      </c>
      <c r="H7785" s="25">
        <f t="shared" si="1095"/>
        <v>232.80191638908431</v>
      </c>
      <c r="J7785" s="25">
        <f t="shared" si="1093"/>
        <v>5.4</v>
      </c>
      <c r="K7785" s="25">
        <f>VLOOKUP(J7785,'Spezifische Werte'!$B$2:$C$4002,2,FALSE)</f>
        <v>0.11853513474534576</v>
      </c>
      <c r="L7785" s="25">
        <f t="shared" si="1096"/>
        <v>237.07026949069152</v>
      </c>
      <c r="R7785" s="25">
        <v>7783</v>
      </c>
      <c r="S7785" s="25">
        <v>7782</v>
      </c>
      <c r="T7785" s="25">
        <f t="shared" si="1100"/>
        <v>3.2364376072839532E-3</v>
      </c>
      <c r="U7785" s="25">
        <f t="shared" si="1097"/>
        <v>3.3121375764547547E-3</v>
      </c>
      <c r="W7785" s="17">
        <f>Eingabe!H7786</f>
        <v>97</v>
      </c>
      <c r="X7785" s="17">
        <f t="shared" si="1098"/>
        <v>0.97</v>
      </c>
      <c r="Y7785" s="17">
        <f t="shared" si="1099"/>
        <v>100</v>
      </c>
    </row>
    <row r="7786" spans="1:25" x14ac:dyDescent="0.15">
      <c r="A7786" s="82">
        <f t="shared" si="1094"/>
        <v>11</v>
      </c>
      <c r="B7786" s="46">
        <v>43790.29166664779</v>
      </c>
      <c r="C7786" s="47">
        <f>Eingabe!G7787</f>
        <v>4.3</v>
      </c>
      <c r="D7786" s="77">
        <v>7786</v>
      </c>
      <c r="E7786" s="47"/>
      <c r="F7786" s="25">
        <f t="shared" si="1092"/>
        <v>6.41</v>
      </c>
      <c r="G7786" s="25">
        <f>VLOOKUP(F7786,'Spezifische Werte'!$B$2:$C$4002,2,FALSE)</f>
        <v>0.20539547091670399</v>
      </c>
      <c r="H7786" s="25">
        <f t="shared" si="1095"/>
        <v>410.790941833408</v>
      </c>
      <c r="J7786" s="25">
        <f t="shared" si="1093"/>
        <v>6.45</v>
      </c>
      <c r="K7786" s="25">
        <f>VLOOKUP(J7786,'Spezifische Werte'!$B$2:$C$4002,2,FALSE)</f>
        <v>0.20962714743593144</v>
      </c>
      <c r="L7786" s="25">
        <f t="shared" si="1096"/>
        <v>419.2542948718629</v>
      </c>
      <c r="R7786" s="25">
        <v>7784</v>
      </c>
      <c r="S7786" s="25">
        <v>7783</v>
      </c>
      <c r="T7786" s="25">
        <f t="shared" si="1100"/>
        <v>3.2364376072839532E-3</v>
      </c>
      <c r="U7786" s="25">
        <f t="shared" si="1097"/>
        <v>3.3121375764547547E-3</v>
      </c>
      <c r="W7786" s="17">
        <f>Eingabe!H7787</f>
        <v>101</v>
      </c>
      <c r="X7786" s="17">
        <f t="shared" si="1098"/>
        <v>1.01</v>
      </c>
      <c r="Y7786" s="17">
        <f t="shared" si="1099"/>
        <v>100</v>
      </c>
    </row>
    <row r="7787" spans="1:25" x14ac:dyDescent="0.15">
      <c r="A7787" s="82">
        <f t="shared" si="1094"/>
        <v>11</v>
      </c>
      <c r="B7787" s="46">
        <v>43790.333333314455</v>
      </c>
      <c r="C7787" s="47">
        <f>Eingabe!G7788</f>
        <v>3.3</v>
      </c>
      <c r="D7787" s="77">
        <v>7787</v>
      </c>
      <c r="E7787" s="47"/>
      <c r="F7787" s="25">
        <f t="shared" si="1092"/>
        <v>4.92</v>
      </c>
      <c r="G7787" s="25">
        <f>VLOOKUP(F7787,'Spezifische Werte'!$B$2:$C$4002,2,FALSE)</f>
        <v>8.7079957720259088E-2</v>
      </c>
      <c r="H7787" s="25">
        <f t="shared" si="1095"/>
        <v>174.15991544051818</v>
      </c>
      <c r="J7787" s="25">
        <f t="shared" si="1093"/>
        <v>4.95</v>
      </c>
      <c r="K7787" s="25">
        <f>VLOOKUP(J7787,'Spezifische Werte'!$B$2:$C$4002,2,FALSE)</f>
        <v>8.884038911585862E-2</v>
      </c>
      <c r="L7787" s="25">
        <f t="shared" si="1096"/>
        <v>177.68077823171723</v>
      </c>
      <c r="R7787" s="25">
        <v>7785</v>
      </c>
      <c r="S7787" s="25">
        <v>7784</v>
      </c>
      <c r="T7787" s="25">
        <f t="shared" si="1100"/>
        <v>3.2364376072839532E-3</v>
      </c>
      <c r="U7787" s="25">
        <f t="shared" si="1097"/>
        <v>3.3121375764547547E-3</v>
      </c>
      <c r="W7787" s="17">
        <f>Eingabe!H7788</f>
        <v>117</v>
      </c>
      <c r="X7787" s="17">
        <f t="shared" si="1098"/>
        <v>1.17</v>
      </c>
      <c r="Y7787" s="17">
        <f t="shared" si="1099"/>
        <v>120</v>
      </c>
    </row>
    <row r="7788" spans="1:25" x14ac:dyDescent="0.15">
      <c r="A7788" s="82">
        <f t="shared" si="1094"/>
        <v>11</v>
      </c>
      <c r="B7788" s="46">
        <v>43790.374999981119</v>
      </c>
      <c r="C7788" s="47">
        <f>Eingabe!G7789</f>
        <v>3.4</v>
      </c>
      <c r="D7788" s="77">
        <v>7788</v>
      </c>
      <c r="E7788" s="47"/>
      <c r="F7788" s="25">
        <f t="shared" si="1092"/>
        <v>5.07</v>
      </c>
      <c r="G7788" s="25">
        <f>VLOOKUP(F7788,'Spezifische Werte'!$B$2:$C$4002,2,FALSE)</f>
        <v>9.6185977081711158E-2</v>
      </c>
      <c r="H7788" s="25">
        <f t="shared" si="1095"/>
        <v>192.37195416342232</v>
      </c>
      <c r="J7788" s="25">
        <f t="shared" si="1093"/>
        <v>5.0999999999999996</v>
      </c>
      <c r="K7788" s="25">
        <f>VLOOKUP(J7788,'Spezifische Werte'!$B$2:$C$4002,2,FALSE)</f>
        <v>9.8097213536623304E-2</v>
      </c>
      <c r="L7788" s="25">
        <f t="shared" si="1096"/>
        <v>196.1944270732466</v>
      </c>
      <c r="R7788" s="25">
        <v>7786</v>
      </c>
      <c r="S7788" s="25">
        <v>7785</v>
      </c>
      <c r="T7788" s="25">
        <f t="shared" si="1100"/>
        <v>3.2364376072839532E-3</v>
      </c>
      <c r="U7788" s="25">
        <f t="shared" si="1097"/>
        <v>3.3121375764547547E-3</v>
      </c>
      <c r="W7788" s="17">
        <f>Eingabe!H7789</f>
        <v>99</v>
      </c>
      <c r="X7788" s="17">
        <f t="shared" si="1098"/>
        <v>0.99</v>
      </c>
      <c r="Y7788" s="17">
        <f t="shared" si="1099"/>
        <v>100</v>
      </c>
    </row>
    <row r="7789" spans="1:25" x14ac:dyDescent="0.15">
      <c r="A7789" s="82">
        <f t="shared" si="1094"/>
        <v>11</v>
      </c>
      <c r="B7789" s="46">
        <v>43790.416666647783</v>
      </c>
      <c r="C7789" s="47">
        <f>Eingabe!G7790</f>
        <v>2.2000000000000002</v>
      </c>
      <c r="D7789" s="77">
        <v>7789</v>
      </c>
      <c r="E7789" s="47"/>
      <c r="F7789" s="25">
        <f t="shared" si="1092"/>
        <v>3.28</v>
      </c>
      <c r="G7789" s="25">
        <f>VLOOKUP(F7789,'Spezifische Werte'!$B$2:$C$4002,2,FALSE)</f>
        <v>1.4036237149224865E-2</v>
      </c>
      <c r="H7789" s="25">
        <f t="shared" si="1095"/>
        <v>28.07247429844973</v>
      </c>
      <c r="J7789" s="25">
        <f t="shared" si="1093"/>
        <v>3.3</v>
      </c>
      <c r="K7789" s="25">
        <f>VLOOKUP(J7789,'Spezifische Werte'!$B$2:$C$4002,2,FALSE)</f>
        <v>1.4533450192857693E-2</v>
      </c>
      <c r="L7789" s="25">
        <f t="shared" si="1096"/>
        <v>29.066900385715385</v>
      </c>
      <c r="R7789" s="25">
        <v>7787</v>
      </c>
      <c r="S7789" s="25">
        <v>7786</v>
      </c>
      <c r="T7789" s="25">
        <f t="shared" si="1100"/>
        <v>3.2364376072839532E-3</v>
      </c>
      <c r="U7789" s="25">
        <f t="shared" si="1097"/>
        <v>3.3121375764547547E-3</v>
      </c>
      <c r="W7789" s="17">
        <f>Eingabe!H7790</f>
        <v>95</v>
      </c>
      <c r="X7789" s="17">
        <f t="shared" si="1098"/>
        <v>0.95</v>
      </c>
      <c r="Y7789" s="17">
        <f t="shared" si="1099"/>
        <v>100</v>
      </c>
    </row>
    <row r="7790" spans="1:25" x14ac:dyDescent="0.15">
      <c r="A7790" s="82">
        <f t="shared" si="1094"/>
        <v>11</v>
      </c>
      <c r="B7790" s="46">
        <v>43790.458333314447</v>
      </c>
      <c r="C7790" s="47">
        <f>Eingabe!G7791</f>
        <v>2.4</v>
      </c>
      <c r="D7790" s="77">
        <v>7790</v>
      </c>
      <c r="E7790" s="47"/>
      <c r="F7790" s="25">
        <f t="shared" si="1092"/>
        <v>3.58</v>
      </c>
      <c r="G7790" s="25">
        <f>VLOOKUP(F7790,'Spezifische Werte'!$B$2:$C$4002,2,FALSE)</f>
        <v>2.2829235995572409E-2</v>
      </c>
      <c r="H7790" s="25">
        <f t="shared" si="1095"/>
        <v>45.658471991144815</v>
      </c>
      <c r="J7790" s="25">
        <f t="shared" si="1093"/>
        <v>3.6</v>
      </c>
      <c r="K7790" s="25">
        <f>VLOOKUP(J7790,'Spezifische Werte'!$B$2:$C$4002,2,FALSE)</f>
        <v>2.3596471134930203E-2</v>
      </c>
      <c r="L7790" s="25">
        <f t="shared" si="1096"/>
        <v>47.19294226986041</v>
      </c>
      <c r="R7790" s="25">
        <v>7788</v>
      </c>
      <c r="S7790" s="25">
        <v>7787</v>
      </c>
      <c r="T7790" s="25">
        <f t="shared" si="1100"/>
        <v>3.2364376072839532E-3</v>
      </c>
      <c r="U7790" s="25">
        <f t="shared" si="1097"/>
        <v>3.3121375764547547E-3</v>
      </c>
      <c r="W7790" s="17">
        <f>Eingabe!H7791</f>
        <v>85</v>
      </c>
      <c r="X7790" s="17">
        <f t="shared" si="1098"/>
        <v>0.85</v>
      </c>
      <c r="Y7790" s="17">
        <f t="shared" si="1099"/>
        <v>90</v>
      </c>
    </row>
    <row r="7791" spans="1:25" x14ac:dyDescent="0.15">
      <c r="A7791" s="82">
        <f t="shared" si="1094"/>
        <v>11</v>
      </c>
      <c r="B7791" s="46">
        <v>43790.499999981112</v>
      </c>
      <c r="C7791" s="47">
        <f>Eingabe!G7792</f>
        <v>1.3</v>
      </c>
      <c r="D7791" s="77">
        <v>7791</v>
      </c>
      <c r="E7791" s="47"/>
      <c r="F7791" s="25">
        <f t="shared" si="1092"/>
        <v>1.94</v>
      </c>
      <c r="G7791" s="25">
        <f>VLOOKUP(F7791,'Spezifische Werte'!$B$2:$C$4002,2,FALSE)</f>
        <v>4.6180923534292335E-4</v>
      </c>
      <c r="H7791" s="25">
        <f t="shared" si="1095"/>
        <v>0.92361847068584668</v>
      </c>
      <c r="J7791" s="25">
        <f t="shared" si="1093"/>
        <v>1.95</v>
      </c>
      <c r="K7791" s="25">
        <f>VLOOKUP(J7791,'Spezifische Werte'!$B$2:$C$4002,2,FALSE)</f>
        <v>4.7680243241041462E-4</v>
      </c>
      <c r="L7791" s="25">
        <f t="shared" si="1096"/>
        <v>0.95360486482082929</v>
      </c>
      <c r="R7791" s="25">
        <v>7789</v>
      </c>
      <c r="S7791" s="25">
        <v>7788</v>
      </c>
      <c r="T7791" s="25">
        <f t="shared" si="1100"/>
        <v>3.2364376072839532E-3</v>
      </c>
      <c r="U7791" s="25">
        <f t="shared" si="1097"/>
        <v>3.3121375764547547E-3</v>
      </c>
      <c r="W7791" s="17">
        <f>Eingabe!H7792</f>
        <v>86</v>
      </c>
      <c r="X7791" s="17">
        <f t="shared" si="1098"/>
        <v>0.86</v>
      </c>
      <c r="Y7791" s="17">
        <f t="shared" si="1099"/>
        <v>90</v>
      </c>
    </row>
    <row r="7792" spans="1:25" x14ac:dyDescent="0.15">
      <c r="A7792" s="82">
        <f t="shared" si="1094"/>
        <v>11</v>
      </c>
      <c r="B7792" s="46">
        <v>43790.541666647776</v>
      </c>
      <c r="C7792" s="47">
        <f>Eingabe!G7793</f>
        <v>1.7</v>
      </c>
      <c r="D7792" s="77">
        <v>7792</v>
      </c>
      <c r="E7792" s="47"/>
      <c r="F7792" s="25">
        <f t="shared" si="1092"/>
        <v>2.54</v>
      </c>
      <c r="G7792" s="25">
        <f>VLOOKUP(F7792,'Spezifische Werte'!$B$2:$C$4002,2,FALSE)</f>
        <v>2.3517714395877558E-3</v>
      </c>
      <c r="H7792" s="25">
        <f t="shared" si="1095"/>
        <v>4.7035428791755116</v>
      </c>
      <c r="J7792" s="25">
        <f t="shared" si="1093"/>
        <v>2.5499999999999998</v>
      </c>
      <c r="K7792" s="25">
        <f>VLOOKUP(J7792,'Spezifische Werte'!$B$2:$C$4002,2,FALSE)</f>
        <v>2.4279301551432594E-3</v>
      </c>
      <c r="L7792" s="25">
        <f t="shared" si="1096"/>
        <v>4.855860310286519</v>
      </c>
      <c r="R7792" s="25">
        <v>7790</v>
      </c>
      <c r="S7792" s="25">
        <v>7789</v>
      </c>
      <c r="T7792" s="25">
        <f t="shared" si="1100"/>
        <v>3.2364376072839532E-3</v>
      </c>
      <c r="U7792" s="25">
        <f t="shared" si="1097"/>
        <v>3.3121375764547547E-3</v>
      </c>
      <c r="W7792" s="17">
        <f>Eingabe!H7793</f>
        <v>88</v>
      </c>
      <c r="X7792" s="17">
        <f t="shared" si="1098"/>
        <v>0.88</v>
      </c>
      <c r="Y7792" s="17">
        <f t="shared" si="1099"/>
        <v>90</v>
      </c>
    </row>
    <row r="7793" spans="1:25" x14ac:dyDescent="0.15">
      <c r="A7793" s="82">
        <f t="shared" si="1094"/>
        <v>11</v>
      </c>
      <c r="B7793" s="46">
        <v>43790.58333331444</v>
      </c>
      <c r="C7793" s="47">
        <f>Eingabe!G7794</f>
        <v>2.1</v>
      </c>
      <c r="D7793" s="77">
        <v>7793</v>
      </c>
      <c r="E7793" s="47"/>
      <c r="F7793" s="25">
        <f t="shared" si="1092"/>
        <v>3.13</v>
      </c>
      <c r="G7793" s="25">
        <f>VLOOKUP(F7793,'Spezifische Werte'!$B$2:$C$4002,2,FALSE)</f>
        <v>1.0589326186624812E-2</v>
      </c>
      <c r="H7793" s="25">
        <f t="shared" si="1095"/>
        <v>21.178652373249626</v>
      </c>
      <c r="J7793" s="25">
        <f t="shared" si="1093"/>
        <v>3.15</v>
      </c>
      <c r="K7793" s="25">
        <f>VLOOKUP(J7793,'Spezifische Werte'!$B$2:$C$4002,2,FALSE)</f>
        <v>1.1019016897018549E-2</v>
      </c>
      <c r="L7793" s="25">
        <f t="shared" si="1096"/>
        <v>22.038033794037098</v>
      </c>
      <c r="R7793" s="25">
        <v>7791</v>
      </c>
      <c r="S7793" s="25">
        <v>7790</v>
      </c>
      <c r="T7793" s="25">
        <f t="shared" si="1100"/>
        <v>3.2364376072839532E-3</v>
      </c>
      <c r="U7793" s="25">
        <f t="shared" si="1097"/>
        <v>3.3121375764547547E-3</v>
      </c>
      <c r="W7793" s="17">
        <f>Eingabe!H7794</f>
        <v>89</v>
      </c>
      <c r="X7793" s="17">
        <f t="shared" si="1098"/>
        <v>0.89</v>
      </c>
      <c r="Y7793" s="17">
        <f t="shared" si="1099"/>
        <v>90</v>
      </c>
    </row>
    <row r="7794" spans="1:25" x14ac:dyDescent="0.15">
      <c r="A7794" s="82">
        <f t="shared" si="1094"/>
        <v>11</v>
      </c>
      <c r="B7794" s="46">
        <v>43790.624999981104</v>
      </c>
      <c r="C7794" s="47">
        <f>Eingabe!G7795</f>
        <v>3.2</v>
      </c>
      <c r="D7794" s="77">
        <v>7794</v>
      </c>
      <c r="E7794" s="47"/>
      <c r="F7794" s="25">
        <f t="shared" si="1092"/>
        <v>4.7699999999999996</v>
      </c>
      <c r="G7794" s="25">
        <f>VLOOKUP(F7794,'Spezifische Werte'!$B$2:$C$4002,2,FALSE)</f>
        <v>7.8679349945367349E-2</v>
      </c>
      <c r="H7794" s="25">
        <f t="shared" si="1095"/>
        <v>157.3586998907347</v>
      </c>
      <c r="J7794" s="25">
        <f t="shared" si="1093"/>
        <v>4.8</v>
      </c>
      <c r="K7794" s="25">
        <f>VLOOKUP(J7794,'Spezifische Werte'!$B$2:$C$4002,2,FALSE)</f>
        <v>8.0310065544742015E-2</v>
      </c>
      <c r="L7794" s="25">
        <f t="shared" si="1096"/>
        <v>160.62013108948403</v>
      </c>
      <c r="R7794" s="25">
        <v>7792</v>
      </c>
      <c r="S7794" s="25">
        <v>7791</v>
      </c>
      <c r="T7794" s="25">
        <f t="shared" si="1100"/>
        <v>3.2364376072839532E-3</v>
      </c>
      <c r="U7794" s="25">
        <f t="shared" si="1097"/>
        <v>3.3121375764547547E-3</v>
      </c>
      <c r="W7794" s="17">
        <f>Eingabe!H7795</f>
        <v>100</v>
      </c>
      <c r="X7794" s="17">
        <f t="shared" si="1098"/>
        <v>1</v>
      </c>
      <c r="Y7794" s="17">
        <f t="shared" si="1099"/>
        <v>100</v>
      </c>
    </row>
    <row r="7795" spans="1:25" x14ac:dyDescent="0.15">
      <c r="A7795" s="82">
        <f t="shared" si="1094"/>
        <v>11</v>
      </c>
      <c r="B7795" s="46">
        <v>43790.666666647769</v>
      </c>
      <c r="C7795" s="47">
        <f>Eingabe!G7796</f>
        <v>2.9</v>
      </c>
      <c r="D7795" s="77">
        <v>7795</v>
      </c>
      <c r="E7795" s="47"/>
      <c r="F7795" s="25">
        <f t="shared" si="1092"/>
        <v>4.33</v>
      </c>
      <c r="G7795" s="25">
        <f>VLOOKUP(F7795,'Spezifische Werte'!$B$2:$C$4002,2,FALSE)</f>
        <v>5.667919590547657E-2</v>
      </c>
      <c r="H7795" s="25">
        <f t="shared" si="1095"/>
        <v>113.35839181095314</v>
      </c>
      <c r="J7795" s="25">
        <f t="shared" si="1093"/>
        <v>4.3499999999999996</v>
      </c>
      <c r="K7795" s="25">
        <f>VLOOKUP(J7795,'Spezifische Werte'!$B$2:$C$4002,2,FALSE)</f>
        <v>5.7627330651301621E-2</v>
      </c>
      <c r="L7795" s="25">
        <f t="shared" si="1096"/>
        <v>115.25466130260324</v>
      </c>
      <c r="R7795" s="25">
        <v>7793</v>
      </c>
      <c r="S7795" s="25">
        <v>7792</v>
      </c>
      <c r="T7795" s="25">
        <f t="shared" si="1100"/>
        <v>3.2364376072839532E-3</v>
      </c>
      <c r="U7795" s="25">
        <f t="shared" si="1097"/>
        <v>3.3121375764547547E-3</v>
      </c>
      <c r="W7795" s="17">
        <f>Eingabe!H7796</f>
        <v>107</v>
      </c>
      <c r="X7795" s="17">
        <f t="shared" si="1098"/>
        <v>1.07</v>
      </c>
      <c r="Y7795" s="17">
        <f t="shared" si="1099"/>
        <v>110.00000000000001</v>
      </c>
    </row>
    <row r="7796" spans="1:25" x14ac:dyDescent="0.15">
      <c r="A7796" s="82">
        <f t="shared" si="1094"/>
        <v>11</v>
      </c>
      <c r="B7796" s="46">
        <v>43790.708333314433</v>
      </c>
      <c r="C7796" s="47">
        <f>Eingabe!G7797</f>
        <v>3.5</v>
      </c>
      <c r="D7796" s="77">
        <v>7796</v>
      </c>
      <c r="E7796" s="47"/>
      <c r="F7796" s="25">
        <f t="shared" si="1092"/>
        <v>5.22</v>
      </c>
      <c r="G7796" s="25">
        <f>VLOOKUP(F7796,'Spezifische Werte'!$B$2:$C$4002,2,FALSE)</f>
        <v>0.10600726326582303</v>
      </c>
      <c r="H7796" s="25">
        <f t="shared" si="1095"/>
        <v>212.01452653164606</v>
      </c>
      <c r="J7796" s="25">
        <f t="shared" si="1093"/>
        <v>5.25</v>
      </c>
      <c r="K7796" s="25">
        <f>VLOOKUP(J7796,'Spezifische Werte'!$B$2:$C$4002,2,FALSE)</f>
        <v>0.10804502827355937</v>
      </c>
      <c r="L7796" s="25">
        <f t="shared" si="1096"/>
        <v>216.09005654711873</v>
      </c>
      <c r="R7796" s="25">
        <v>7794</v>
      </c>
      <c r="S7796" s="25">
        <v>7793</v>
      </c>
      <c r="T7796" s="25">
        <f t="shared" si="1100"/>
        <v>3.2364376072839532E-3</v>
      </c>
      <c r="U7796" s="25">
        <f t="shared" si="1097"/>
        <v>3.3121375764547547E-3</v>
      </c>
      <c r="W7796" s="17">
        <f>Eingabe!H7797</f>
        <v>99</v>
      </c>
      <c r="X7796" s="17">
        <f t="shared" si="1098"/>
        <v>0.99</v>
      </c>
      <c r="Y7796" s="17">
        <f t="shared" si="1099"/>
        <v>100</v>
      </c>
    </row>
    <row r="7797" spans="1:25" x14ac:dyDescent="0.15">
      <c r="A7797" s="82">
        <f t="shared" si="1094"/>
        <v>11</v>
      </c>
      <c r="B7797" s="46">
        <v>43790.749999981097</v>
      </c>
      <c r="C7797" s="47">
        <f>Eingabe!G7798</f>
        <v>3.4</v>
      </c>
      <c r="D7797" s="77">
        <v>7797</v>
      </c>
      <c r="E7797" s="47"/>
      <c r="F7797" s="25">
        <f t="shared" si="1092"/>
        <v>5.07</v>
      </c>
      <c r="G7797" s="25">
        <f>VLOOKUP(F7797,'Spezifische Werte'!$B$2:$C$4002,2,FALSE)</f>
        <v>9.6185977081711158E-2</v>
      </c>
      <c r="H7797" s="25">
        <f t="shared" si="1095"/>
        <v>192.37195416342232</v>
      </c>
      <c r="J7797" s="25">
        <f t="shared" si="1093"/>
        <v>5.0999999999999996</v>
      </c>
      <c r="K7797" s="25">
        <f>VLOOKUP(J7797,'Spezifische Werte'!$B$2:$C$4002,2,FALSE)</f>
        <v>9.8097213536623304E-2</v>
      </c>
      <c r="L7797" s="25">
        <f t="shared" si="1096"/>
        <v>196.1944270732466</v>
      </c>
      <c r="R7797" s="25">
        <v>7795</v>
      </c>
      <c r="S7797" s="25">
        <v>7794</v>
      </c>
      <c r="T7797" s="25">
        <f t="shared" si="1100"/>
        <v>3.2364376072839532E-3</v>
      </c>
      <c r="U7797" s="25">
        <f t="shared" si="1097"/>
        <v>3.3121375764547547E-3</v>
      </c>
      <c r="W7797" s="17">
        <f>Eingabe!H7798</f>
        <v>93</v>
      </c>
      <c r="X7797" s="17">
        <f t="shared" si="1098"/>
        <v>0.93</v>
      </c>
      <c r="Y7797" s="17">
        <f t="shared" si="1099"/>
        <v>90</v>
      </c>
    </row>
    <row r="7798" spans="1:25" x14ac:dyDescent="0.15">
      <c r="A7798" s="82">
        <f t="shared" si="1094"/>
        <v>11</v>
      </c>
      <c r="B7798" s="46">
        <v>43790.791666647761</v>
      </c>
      <c r="C7798" s="47">
        <f>Eingabe!G7799</f>
        <v>3.1</v>
      </c>
      <c r="D7798" s="77">
        <v>7798</v>
      </c>
      <c r="E7798" s="47"/>
      <c r="F7798" s="25">
        <f t="shared" si="1092"/>
        <v>4.62</v>
      </c>
      <c r="G7798" s="25">
        <f>VLOOKUP(F7798,'Spezifische Werte'!$B$2:$C$4002,2,FALSE)</f>
        <v>7.0834307543363312E-2</v>
      </c>
      <c r="H7798" s="25">
        <f t="shared" si="1095"/>
        <v>141.66861508672662</v>
      </c>
      <c r="J7798" s="25">
        <f t="shared" si="1093"/>
        <v>4.6500000000000004</v>
      </c>
      <c r="K7798" s="25">
        <f>VLOOKUP(J7798,'Spezifische Werte'!$B$2:$C$4002,2,FALSE)</f>
        <v>7.2366311882592071E-2</v>
      </c>
      <c r="L7798" s="25">
        <f t="shared" si="1096"/>
        <v>144.73262376518414</v>
      </c>
      <c r="R7798" s="25">
        <v>7796</v>
      </c>
      <c r="S7798" s="25">
        <v>7795</v>
      </c>
      <c r="T7798" s="25">
        <f t="shared" si="1100"/>
        <v>3.2364376072839532E-3</v>
      </c>
      <c r="U7798" s="25">
        <f t="shared" si="1097"/>
        <v>3.3121375764547547E-3</v>
      </c>
      <c r="W7798" s="17">
        <f>Eingabe!H7799</f>
        <v>98</v>
      </c>
      <c r="X7798" s="17">
        <f t="shared" si="1098"/>
        <v>0.98</v>
      </c>
      <c r="Y7798" s="17">
        <f t="shared" si="1099"/>
        <v>100</v>
      </c>
    </row>
    <row r="7799" spans="1:25" x14ac:dyDescent="0.15">
      <c r="A7799" s="82">
        <f t="shared" si="1094"/>
        <v>11</v>
      </c>
      <c r="B7799" s="46">
        <v>43790.833333314426</v>
      </c>
      <c r="C7799" s="47">
        <f>Eingabe!G7800</f>
        <v>2.5</v>
      </c>
      <c r="D7799" s="77">
        <v>7799</v>
      </c>
      <c r="E7799" s="47"/>
      <c r="F7799" s="25">
        <f t="shared" si="1092"/>
        <v>3.73</v>
      </c>
      <c r="G7799" s="25">
        <f>VLOOKUP(F7799,'Spezifische Werte'!$B$2:$C$4002,2,FALSE)</f>
        <v>2.895161356886641E-2</v>
      </c>
      <c r="H7799" s="25">
        <f t="shared" si="1095"/>
        <v>57.90322713773282</v>
      </c>
      <c r="J7799" s="25">
        <f t="shared" si="1093"/>
        <v>3.75</v>
      </c>
      <c r="K7799" s="25">
        <f>VLOOKUP(J7799,'Spezifische Werte'!$B$2:$C$4002,2,FALSE)</f>
        <v>2.9822636466446242E-2</v>
      </c>
      <c r="L7799" s="25">
        <f t="shared" si="1096"/>
        <v>59.645272932892482</v>
      </c>
      <c r="R7799" s="25">
        <v>7797</v>
      </c>
      <c r="S7799" s="25">
        <v>7796</v>
      </c>
      <c r="T7799" s="25">
        <f t="shared" si="1100"/>
        <v>3.2364376072839532E-3</v>
      </c>
      <c r="U7799" s="25">
        <f t="shared" si="1097"/>
        <v>3.3121375764547547E-3</v>
      </c>
      <c r="W7799" s="17">
        <f>Eingabe!H7800</f>
        <v>95</v>
      </c>
      <c r="X7799" s="17">
        <f t="shared" si="1098"/>
        <v>0.95</v>
      </c>
      <c r="Y7799" s="17">
        <f t="shared" si="1099"/>
        <v>100</v>
      </c>
    </row>
    <row r="7800" spans="1:25" x14ac:dyDescent="0.15">
      <c r="A7800" s="82">
        <f t="shared" si="1094"/>
        <v>11</v>
      </c>
      <c r="B7800" s="46">
        <v>43790.87499998109</v>
      </c>
      <c r="C7800" s="47">
        <f>Eingabe!G7801</f>
        <v>3</v>
      </c>
      <c r="D7800" s="77">
        <v>7800</v>
      </c>
      <c r="E7800" s="47"/>
      <c r="F7800" s="25">
        <f t="shared" si="1092"/>
        <v>4.4800000000000004</v>
      </c>
      <c r="G7800" s="25">
        <f>VLOOKUP(F7800,'Spezifische Werte'!$B$2:$C$4002,2,FALSE)</f>
        <v>6.3876775708421291E-2</v>
      </c>
      <c r="H7800" s="25">
        <f t="shared" si="1095"/>
        <v>127.75355141684258</v>
      </c>
      <c r="J7800" s="25">
        <f t="shared" si="1093"/>
        <v>4.5</v>
      </c>
      <c r="K7800" s="25">
        <f>VLOOKUP(J7800,'Spezifische Werte'!$B$2:$C$4002,2,FALSE)</f>
        <v>6.4854105449014127E-2</v>
      </c>
      <c r="L7800" s="25">
        <f t="shared" si="1096"/>
        <v>129.70821089802826</v>
      </c>
      <c r="R7800" s="25">
        <v>7798</v>
      </c>
      <c r="S7800" s="25">
        <v>7797</v>
      </c>
      <c r="T7800" s="25">
        <f t="shared" si="1100"/>
        <v>3.2364376072839532E-3</v>
      </c>
      <c r="U7800" s="25">
        <f t="shared" si="1097"/>
        <v>3.3121375764547547E-3</v>
      </c>
      <c r="W7800" s="17">
        <f>Eingabe!H7801</f>
        <v>92</v>
      </c>
      <c r="X7800" s="17">
        <f t="shared" si="1098"/>
        <v>0.92</v>
      </c>
      <c r="Y7800" s="17">
        <f t="shared" si="1099"/>
        <v>90</v>
      </c>
    </row>
    <row r="7801" spans="1:25" x14ac:dyDescent="0.15">
      <c r="A7801" s="82">
        <f t="shared" si="1094"/>
        <v>11</v>
      </c>
      <c r="B7801" s="46">
        <v>43790.916666647754</v>
      </c>
      <c r="C7801" s="47">
        <f>Eingabe!G7802</f>
        <v>2.9</v>
      </c>
      <c r="D7801" s="77">
        <v>7801</v>
      </c>
      <c r="E7801" s="47"/>
      <c r="F7801" s="25">
        <f t="shared" si="1092"/>
        <v>4.33</v>
      </c>
      <c r="G7801" s="25">
        <f>VLOOKUP(F7801,'Spezifische Werte'!$B$2:$C$4002,2,FALSE)</f>
        <v>5.667919590547657E-2</v>
      </c>
      <c r="H7801" s="25">
        <f t="shared" si="1095"/>
        <v>113.35839181095314</v>
      </c>
      <c r="J7801" s="25">
        <f t="shared" si="1093"/>
        <v>4.3499999999999996</v>
      </c>
      <c r="K7801" s="25">
        <f>VLOOKUP(J7801,'Spezifische Werte'!$B$2:$C$4002,2,FALSE)</f>
        <v>5.7627330651301621E-2</v>
      </c>
      <c r="L7801" s="25">
        <f t="shared" si="1096"/>
        <v>115.25466130260324</v>
      </c>
      <c r="R7801" s="25">
        <v>7799</v>
      </c>
      <c r="S7801" s="25">
        <v>7798</v>
      </c>
      <c r="T7801" s="25">
        <f t="shared" si="1100"/>
        <v>3.2364376072839532E-3</v>
      </c>
      <c r="U7801" s="25">
        <f t="shared" si="1097"/>
        <v>3.3121375764547547E-3</v>
      </c>
      <c r="W7801" s="17">
        <f>Eingabe!H7802</f>
        <v>103</v>
      </c>
      <c r="X7801" s="17">
        <f t="shared" si="1098"/>
        <v>1.03</v>
      </c>
      <c r="Y7801" s="17">
        <f t="shared" si="1099"/>
        <v>100</v>
      </c>
    </row>
    <row r="7802" spans="1:25" x14ac:dyDescent="0.15">
      <c r="A7802" s="82">
        <f t="shared" si="1094"/>
        <v>11</v>
      </c>
      <c r="B7802" s="46">
        <v>43790.958333314418</v>
      </c>
      <c r="C7802" s="47">
        <f>Eingabe!G7803</f>
        <v>2.4</v>
      </c>
      <c r="D7802" s="77">
        <v>7802</v>
      </c>
      <c r="E7802" s="47"/>
      <c r="F7802" s="25">
        <f t="shared" si="1092"/>
        <v>3.58</v>
      </c>
      <c r="G7802" s="25">
        <f>VLOOKUP(F7802,'Spezifische Werte'!$B$2:$C$4002,2,FALSE)</f>
        <v>2.2829235995572409E-2</v>
      </c>
      <c r="H7802" s="25">
        <f t="shared" si="1095"/>
        <v>45.658471991144815</v>
      </c>
      <c r="J7802" s="25">
        <f t="shared" si="1093"/>
        <v>3.6</v>
      </c>
      <c r="K7802" s="25">
        <f>VLOOKUP(J7802,'Spezifische Werte'!$B$2:$C$4002,2,FALSE)</f>
        <v>2.3596471134930203E-2</v>
      </c>
      <c r="L7802" s="25">
        <f t="shared" si="1096"/>
        <v>47.19294226986041</v>
      </c>
      <c r="R7802" s="25">
        <v>7800</v>
      </c>
      <c r="S7802" s="25">
        <v>7799</v>
      </c>
      <c r="T7802" s="25">
        <f t="shared" si="1100"/>
        <v>3.2364376072839532E-3</v>
      </c>
      <c r="U7802" s="25">
        <f t="shared" si="1097"/>
        <v>3.3121375764547547E-3</v>
      </c>
      <c r="W7802" s="17">
        <f>Eingabe!H7803</f>
        <v>122</v>
      </c>
      <c r="X7802" s="17">
        <f t="shared" si="1098"/>
        <v>1.22</v>
      </c>
      <c r="Y7802" s="17">
        <f t="shared" si="1099"/>
        <v>120</v>
      </c>
    </row>
    <row r="7803" spans="1:25" x14ac:dyDescent="0.15">
      <c r="A7803" s="82">
        <f t="shared" si="1094"/>
        <v>11</v>
      </c>
      <c r="B7803" s="46">
        <v>43790.999999981083</v>
      </c>
      <c r="C7803" s="47">
        <f>Eingabe!G7804</f>
        <v>1.9</v>
      </c>
      <c r="D7803" s="77">
        <v>7803</v>
      </c>
      <c r="E7803" s="47"/>
      <c r="F7803" s="25">
        <f t="shared" si="1092"/>
        <v>2.83</v>
      </c>
      <c r="G7803" s="25">
        <f>VLOOKUP(F7803,'Spezifische Werte'!$B$2:$C$4002,2,FALSE)</f>
        <v>5.3996541966473566E-3</v>
      </c>
      <c r="H7803" s="25">
        <f t="shared" si="1095"/>
        <v>10.799308393294714</v>
      </c>
      <c r="J7803" s="25">
        <f t="shared" si="1093"/>
        <v>2.85</v>
      </c>
      <c r="K7803" s="25">
        <f>VLOOKUP(J7803,'Spezifische Werte'!$B$2:$C$4002,2,FALSE)</f>
        <v>5.6714421172963415E-3</v>
      </c>
      <c r="L7803" s="25">
        <f t="shared" si="1096"/>
        <v>11.342884234592683</v>
      </c>
      <c r="R7803" s="25">
        <v>7801</v>
      </c>
      <c r="S7803" s="25">
        <v>7800</v>
      </c>
      <c r="T7803" s="25">
        <f t="shared" si="1100"/>
        <v>3.2364376072839532E-3</v>
      </c>
      <c r="U7803" s="25">
        <f t="shared" si="1097"/>
        <v>3.3121375764547547E-3</v>
      </c>
      <c r="W7803" s="17">
        <f>Eingabe!H7804</f>
        <v>145</v>
      </c>
      <c r="X7803" s="17">
        <f t="shared" si="1098"/>
        <v>1.45</v>
      </c>
      <c r="Y7803" s="17">
        <f t="shared" si="1099"/>
        <v>150</v>
      </c>
    </row>
    <row r="7804" spans="1:25" x14ac:dyDescent="0.15">
      <c r="A7804" s="82">
        <f t="shared" si="1094"/>
        <v>11</v>
      </c>
      <c r="B7804" s="46">
        <v>43791.041666647747</v>
      </c>
      <c r="C7804" s="47">
        <f>Eingabe!G7805</f>
        <v>2.4</v>
      </c>
      <c r="D7804" s="77">
        <v>7804</v>
      </c>
      <c r="E7804" s="47"/>
      <c r="F7804" s="25">
        <f t="shared" si="1092"/>
        <v>3.58</v>
      </c>
      <c r="G7804" s="25">
        <f>VLOOKUP(F7804,'Spezifische Werte'!$B$2:$C$4002,2,FALSE)</f>
        <v>2.2829235995572409E-2</v>
      </c>
      <c r="H7804" s="25">
        <f t="shared" si="1095"/>
        <v>45.658471991144815</v>
      </c>
      <c r="J7804" s="25">
        <f t="shared" si="1093"/>
        <v>3.6</v>
      </c>
      <c r="K7804" s="25">
        <f>VLOOKUP(J7804,'Spezifische Werte'!$B$2:$C$4002,2,FALSE)</f>
        <v>2.3596471134930203E-2</v>
      </c>
      <c r="L7804" s="25">
        <f t="shared" si="1096"/>
        <v>47.19294226986041</v>
      </c>
      <c r="R7804" s="25">
        <v>7802</v>
      </c>
      <c r="S7804" s="25">
        <v>7801</v>
      </c>
      <c r="T7804" s="25">
        <f t="shared" si="1100"/>
        <v>3.2364376072839532E-3</v>
      </c>
      <c r="U7804" s="25">
        <f t="shared" si="1097"/>
        <v>3.3121375764547547E-3</v>
      </c>
      <c r="W7804" s="17">
        <f>Eingabe!H7805</f>
        <v>166</v>
      </c>
      <c r="X7804" s="17">
        <f t="shared" si="1098"/>
        <v>1.66</v>
      </c>
      <c r="Y7804" s="17">
        <f t="shared" si="1099"/>
        <v>170</v>
      </c>
    </row>
    <row r="7805" spans="1:25" x14ac:dyDescent="0.15">
      <c r="A7805" s="82">
        <f t="shared" si="1094"/>
        <v>11</v>
      </c>
      <c r="B7805" s="46">
        <v>43791.083333314411</v>
      </c>
      <c r="C7805" s="47">
        <f>Eingabe!G7806</f>
        <v>2.2999999999999998</v>
      </c>
      <c r="D7805" s="77">
        <v>7805</v>
      </c>
      <c r="E7805" s="47"/>
      <c r="F7805" s="25">
        <f t="shared" si="1092"/>
        <v>3.43</v>
      </c>
      <c r="G7805" s="25">
        <f>VLOOKUP(F7805,'Spezifische Werte'!$B$2:$C$4002,2,FALSE)</f>
        <v>1.7964243573129882E-2</v>
      </c>
      <c r="H7805" s="25">
        <f t="shared" si="1095"/>
        <v>35.928487146259762</v>
      </c>
      <c r="J7805" s="25">
        <f t="shared" si="1093"/>
        <v>3.45</v>
      </c>
      <c r="K7805" s="25">
        <f>VLOOKUP(J7805,'Spezifische Werte'!$B$2:$C$4002,2,FALSE)</f>
        <v>1.8521187553697735E-2</v>
      </c>
      <c r="L7805" s="25">
        <f t="shared" si="1096"/>
        <v>37.042375107395472</v>
      </c>
      <c r="R7805" s="25">
        <v>7803</v>
      </c>
      <c r="S7805" s="25">
        <v>7802</v>
      </c>
      <c r="T7805" s="25">
        <f t="shared" si="1100"/>
        <v>3.2364376072839532E-3</v>
      </c>
      <c r="U7805" s="25">
        <f t="shared" si="1097"/>
        <v>3.3121375764547547E-3</v>
      </c>
      <c r="W7805" s="17">
        <f>Eingabe!H7806</f>
        <v>181</v>
      </c>
      <c r="X7805" s="17">
        <f t="shared" si="1098"/>
        <v>1.81</v>
      </c>
      <c r="Y7805" s="17">
        <f t="shared" si="1099"/>
        <v>180</v>
      </c>
    </row>
    <row r="7806" spans="1:25" x14ac:dyDescent="0.15">
      <c r="A7806" s="82">
        <f t="shared" si="1094"/>
        <v>11</v>
      </c>
      <c r="B7806" s="46">
        <v>43791.124999981075</v>
      </c>
      <c r="C7806" s="47">
        <f>Eingabe!G7807</f>
        <v>2.2000000000000002</v>
      </c>
      <c r="D7806" s="77">
        <v>7806</v>
      </c>
      <c r="E7806" s="47"/>
      <c r="F7806" s="25">
        <f t="shared" si="1092"/>
        <v>3.28</v>
      </c>
      <c r="G7806" s="25">
        <f>VLOOKUP(F7806,'Spezifische Werte'!$B$2:$C$4002,2,FALSE)</f>
        <v>1.4036237149224865E-2</v>
      </c>
      <c r="H7806" s="25">
        <f t="shared" si="1095"/>
        <v>28.07247429844973</v>
      </c>
      <c r="J7806" s="25">
        <f t="shared" si="1093"/>
        <v>3.3</v>
      </c>
      <c r="K7806" s="25">
        <f>VLOOKUP(J7806,'Spezifische Werte'!$B$2:$C$4002,2,FALSE)</f>
        <v>1.4533450192857693E-2</v>
      </c>
      <c r="L7806" s="25">
        <f t="shared" si="1096"/>
        <v>29.066900385715385</v>
      </c>
      <c r="R7806" s="25">
        <v>7804</v>
      </c>
      <c r="S7806" s="25">
        <v>7803</v>
      </c>
      <c r="T7806" s="25">
        <f t="shared" si="1100"/>
        <v>3.2364376072839532E-3</v>
      </c>
      <c r="U7806" s="25">
        <f t="shared" si="1097"/>
        <v>3.3121375764547547E-3</v>
      </c>
      <c r="W7806" s="17">
        <f>Eingabe!H7807</f>
        <v>180</v>
      </c>
      <c r="X7806" s="17">
        <f t="shared" si="1098"/>
        <v>1.8</v>
      </c>
      <c r="Y7806" s="17">
        <f t="shared" si="1099"/>
        <v>180</v>
      </c>
    </row>
    <row r="7807" spans="1:25" x14ac:dyDescent="0.15">
      <c r="A7807" s="82">
        <f t="shared" si="1094"/>
        <v>11</v>
      </c>
      <c r="B7807" s="46">
        <v>43791.166666647739</v>
      </c>
      <c r="C7807" s="47">
        <f>Eingabe!G7808</f>
        <v>2.5</v>
      </c>
      <c r="D7807" s="77">
        <v>7807</v>
      </c>
      <c r="E7807" s="47"/>
      <c r="F7807" s="25">
        <f t="shared" si="1092"/>
        <v>3.73</v>
      </c>
      <c r="G7807" s="25">
        <f>VLOOKUP(F7807,'Spezifische Werte'!$B$2:$C$4002,2,FALSE)</f>
        <v>2.895161356886641E-2</v>
      </c>
      <c r="H7807" s="25">
        <f t="shared" si="1095"/>
        <v>57.90322713773282</v>
      </c>
      <c r="J7807" s="25">
        <f t="shared" si="1093"/>
        <v>3.75</v>
      </c>
      <c r="K7807" s="25">
        <f>VLOOKUP(J7807,'Spezifische Werte'!$B$2:$C$4002,2,FALSE)</f>
        <v>2.9822636466446242E-2</v>
      </c>
      <c r="L7807" s="25">
        <f t="shared" si="1096"/>
        <v>59.645272932892482</v>
      </c>
      <c r="R7807" s="25">
        <v>7805</v>
      </c>
      <c r="S7807" s="25">
        <v>7804</v>
      </c>
      <c r="T7807" s="25">
        <f t="shared" si="1100"/>
        <v>3.2364376072839532E-3</v>
      </c>
      <c r="U7807" s="25">
        <f t="shared" si="1097"/>
        <v>3.3121375764547547E-3</v>
      </c>
      <c r="W7807" s="17">
        <f>Eingabe!H7808</f>
        <v>181</v>
      </c>
      <c r="X7807" s="17">
        <f t="shared" si="1098"/>
        <v>1.81</v>
      </c>
      <c r="Y7807" s="17">
        <f t="shared" si="1099"/>
        <v>180</v>
      </c>
    </row>
    <row r="7808" spans="1:25" x14ac:dyDescent="0.15">
      <c r="A7808" s="82">
        <f t="shared" si="1094"/>
        <v>11</v>
      </c>
      <c r="B7808" s="46">
        <v>43791.208333314404</v>
      </c>
      <c r="C7808" s="47">
        <f>Eingabe!G7809</f>
        <v>3.1</v>
      </c>
      <c r="D7808" s="77">
        <v>7808</v>
      </c>
      <c r="E7808" s="47"/>
      <c r="F7808" s="25">
        <f t="shared" si="1092"/>
        <v>4.62</v>
      </c>
      <c r="G7808" s="25">
        <f>VLOOKUP(F7808,'Spezifische Werte'!$B$2:$C$4002,2,FALSE)</f>
        <v>7.0834307543363312E-2</v>
      </c>
      <c r="H7808" s="25">
        <f t="shared" si="1095"/>
        <v>141.66861508672662</v>
      </c>
      <c r="J7808" s="25">
        <f t="shared" si="1093"/>
        <v>4.6500000000000004</v>
      </c>
      <c r="K7808" s="25">
        <f>VLOOKUP(J7808,'Spezifische Werte'!$B$2:$C$4002,2,FALSE)</f>
        <v>7.2366311882592071E-2</v>
      </c>
      <c r="L7808" s="25">
        <f t="shared" si="1096"/>
        <v>144.73262376518414</v>
      </c>
      <c r="R7808" s="25">
        <v>7806</v>
      </c>
      <c r="S7808" s="25">
        <v>7805</v>
      </c>
      <c r="T7808" s="25">
        <f t="shared" si="1100"/>
        <v>3.2364376072839532E-3</v>
      </c>
      <c r="U7808" s="25">
        <f t="shared" si="1097"/>
        <v>3.3121375764547547E-3</v>
      </c>
      <c r="W7808" s="17">
        <f>Eingabe!H7809</f>
        <v>185</v>
      </c>
      <c r="X7808" s="17">
        <f t="shared" si="1098"/>
        <v>1.85</v>
      </c>
      <c r="Y7808" s="17">
        <f t="shared" si="1099"/>
        <v>190</v>
      </c>
    </row>
    <row r="7809" spans="1:25" x14ac:dyDescent="0.15">
      <c r="A7809" s="82">
        <f t="shared" si="1094"/>
        <v>11</v>
      </c>
      <c r="B7809" s="46">
        <v>43791.249999981068</v>
      </c>
      <c r="C7809" s="47">
        <f>Eingabe!G7810</f>
        <v>3.1</v>
      </c>
      <c r="D7809" s="77">
        <v>7809</v>
      </c>
      <c r="E7809" s="47"/>
      <c r="F7809" s="25">
        <f t="shared" si="1092"/>
        <v>4.62</v>
      </c>
      <c r="G7809" s="25">
        <f>VLOOKUP(F7809,'Spezifische Werte'!$B$2:$C$4002,2,FALSE)</f>
        <v>7.0834307543363312E-2</v>
      </c>
      <c r="H7809" s="25">
        <f t="shared" si="1095"/>
        <v>141.66861508672662</v>
      </c>
      <c r="J7809" s="25">
        <f t="shared" si="1093"/>
        <v>4.6500000000000004</v>
      </c>
      <c r="K7809" s="25">
        <f>VLOOKUP(J7809,'Spezifische Werte'!$B$2:$C$4002,2,FALSE)</f>
        <v>7.2366311882592071E-2</v>
      </c>
      <c r="L7809" s="25">
        <f t="shared" si="1096"/>
        <v>144.73262376518414</v>
      </c>
      <c r="R7809" s="25">
        <v>7807</v>
      </c>
      <c r="S7809" s="25">
        <v>7806</v>
      </c>
      <c r="T7809" s="25">
        <f t="shared" si="1100"/>
        <v>3.2364376072839532E-3</v>
      </c>
      <c r="U7809" s="25">
        <f t="shared" si="1097"/>
        <v>3.3121375764547547E-3</v>
      </c>
      <c r="W7809" s="17">
        <f>Eingabe!H7810</f>
        <v>180</v>
      </c>
      <c r="X7809" s="17">
        <f t="shared" si="1098"/>
        <v>1.8</v>
      </c>
      <c r="Y7809" s="17">
        <f t="shared" si="1099"/>
        <v>180</v>
      </c>
    </row>
    <row r="7810" spans="1:25" x14ac:dyDescent="0.15">
      <c r="A7810" s="82">
        <f t="shared" si="1094"/>
        <v>11</v>
      </c>
      <c r="B7810" s="46">
        <v>43791.291666647732</v>
      </c>
      <c r="C7810" s="47">
        <f>Eingabe!G7811</f>
        <v>2.2000000000000002</v>
      </c>
      <c r="D7810" s="77">
        <v>7810</v>
      </c>
      <c r="E7810" s="47"/>
      <c r="F7810" s="25">
        <f t="shared" si="1092"/>
        <v>3.28</v>
      </c>
      <c r="G7810" s="25">
        <f>VLOOKUP(F7810,'Spezifische Werte'!$B$2:$C$4002,2,FALSE)</f>
        <v>1.4036237149224865E-2</v>
      </c>
      <c r="H7810" s="25">
        <f t="shared" si="1095"/>
        <v>28.07247429844973</v>
      </c>
      <c r="J7810" s="25">
        <f t="shared" si="1093"/>
        <v>3.3</v>
      </c>
      <c r="K7810" s="25">
        <f>VLOOKUP(J7810,'Spezifische Werte'!$B$2:$C$4002,2,FALSE)</f>
        <v>1.4533450192857693E-2</v>
      </c>
      <c r="L7810" s="25">
        <f t="shared" si="1096"/>
        <v>29.066900385715385</v>
      </c>
      <c r="R7810" s="25">
        <v>7808</v>
      </c>
      <c r="S7810" s="25">
        <v>7807</v>
      </c>
      <c r="T7810" s="25">
        <f t="shared" si="1100"/>
        <v>3.2364376072839532E-3</v>
      </c>
      <c r="U7810" s="25">
        <f t="shared" si="1097"/>
        <v>3.3121375764547547E-3</v>
      </c>
      <c r="W7810" s="17">
        <f>Eingabe!H7811</f>
        <v>157</v>
      </c>
      <c r="X7810" s="17">
        <f t="shared" si="1098"/>
        <v>1.57</v>
      </c>
      <c r="Y7810" s="17">
        <f t="shared" si="1099"/>
        <v>160</v>
      </c>
    </row>
    <row r="7811" spans="1:25" x14ac:dyDescent="0.15">
      <c r="A7811" s="82">
        <f t="shared" si="1094"/>
        <v>11</v>
      </c>
      <c r="B7811" s="46">
        <v>43791.333333314396</v>
      </c>
      <c r="C7811" s="47">
        <f>Eingabe!G7812</f>
        <v>2.5</v>
      </c>
      <c r="D7811" s="77">
        <v>7811</v>
      </c>
      <c r="E7811" s="47"/>
      <c r="F7811" s="25">
        <f t="shared" ref="F7811:F7874" si="1101">ROUND(C7811*($O$4/$O$5)^$O$7,2)</f>
        <v>3.73</v>
      </c>
      <c r="G7811" s="25">
        <f>VLOOKUP(F7811,'Spezifische Werte'!$B$2:$C$4002,2,FALSE)</f>
        <v>2.895161356886641E-2</v>
      </c>
      <c r="H7811" s="25">
        <f t="shared" si="1095"/>
        <v>57.90322713773282</v>
      </c>
      <c r="J7811" s="25">
        <f t="shared" ref="J7811:J7874" si="1102">ROUND(C7811*(LN($O$4/$O$8)/LN($O$5/$O$8)),2)</f>
        <v>3.75</v>
      </c>
      <c r="K7811" s="25">
        <f>VLOOKUP(J7811,'Spezifische Werte'!$B$2:$C$4002,2,FALSE)</f>
        <v>2.9822636466446242E-2</v>
      </c>
      <c r="L7811" s="25">
        <f t="shared" si="1096"/>
        <v>59.645272932892482</v>
      </c>
      <c r="R7811" s="25">
        <v>7809</v>
      </c>
      <c r="S7811" s="25">
        <v>7808</v>
      </c>
      <c r="T7811" s="25">
        <f t="shared" si="1100"/>
        <v>3.2364376072839532E-3</v>
      </c>
      <c r="U7811" s="25">
        <f t="shared" si="1097"/>
        <v>3.3121375764547547E-3</v>
      </c>
      <c r="W7811" s="17">
        <f>Eingabe!H7812</f>
        <v>172</v>
      </c>
      <c r="X7811" s="17">
        <f t="shared" si="1098"/>
        <v>1.72</v>
      </c>
      <c r="Y7811" s="17">
        <f t="shared" si="1099"/>
        <v>170</v>
      </c>
    </row>
    <row r="7812" spans="1:25" x14ac:dyDescent="0.15">
      <c r="A7812" s="82">
        <f t="shared" ref="A7812:A7875" si="1103">MONTH(B7812)</f>
        <v>11</v>
      </c>
      <c r="B7812" s="46">
        <v>43791.374999981061</v>
      </c>
      <c r="C7812" s="47">
        <f>Eingabe!G7813</f>
        <v>1.7</v>
      </c>
      <c r="D7812" s="77">
        <v>7812</v>
      </c>
      <c r="E7812" s="47"/>
      <c r="F7812" s="25">
        <f t="shared" si="1101"/>
        <v>2.54</v>
      </c>
      <c r="G7812" s="25">
        <f>VLOOKUP(F7812,'Spezifische Werte'!$B$2:$C$4002,2,FALSE)</f>
        <v>2.3517714395877558E-3</v>
      </c>
      <c r="H7812" s="25">
        <f t="shared" ref="H7812:H7875" si="1104">G7812*$O$9*1000</f>
        <v>4.7035428791755116</v>
      </c>
      <c r="J7812" s="25">
        <f t="shared" si="1102"/>
        <v>2.5499999999999998</v>
      </c>
      <c r="K7812" s="25">
        <f>VLOOKUP(J7812,'Spezifische Werte'!$B$2:$C$4002,2,FALSE)</f>
        <v>2.4279301551432594E-3</v>
      </c>
      <c r="L7812" s="25">
        <f t="shared" ref="L7812:L7875" si="1105">K7812*$O$9*1000</f>
        <v>4.855860310286519</v>
      </c>
      <c r="R7812" s="25">
        <v>7810</v>
      </c>
      <c r="S7812" s="25">
        <v>7809</v>
      </c>
      <c r="T7812" s="25">
        <f t="shared" si="1100"/>
        <v>3.2364376072839532E-3</v>
      </c>
      <c r="U7812" s="25">
        <f t="shared" ref="U7812:U7875" si="1106">LARGE($L$3:$L$8762,R7812)/1000</f>
        <v>3.3121375764547547E-3</v>
      </c>
      <c r="W7812" s="17">
        <f>Eingabe!H7813</f>
        <v>146</v>
      </c>
      <c r="X7812" s="17">
        <f t="shared" ref="X7812:X7875" si="1107">W7812/100</f>
        <v>1.46</v>
      </c>
      <c r="Y7812" s="17">
        <f t="shared" ref="Y7812:Y7875" si="1108">ROUND(X7812,1)*100</f>
        <v>150</v>
      </c>
    </row>
    <row r="7813" spans="1:25" x14ac:dyDescent="0.15">
      <c r="A7813" s="82">
        <f t="shared" si="1103"/>
        <v>11</v>
      </c>
      <c r="B7813" s="46">
        <v>43791.416666647725</v>
      </c>
      <c r="C7813" s="47">
        <f>Eingabe!G7814</f>
        <v>2.4</v>
      </c>
      <c r="D7813" s="77">
        <v>7813</v>
      </c>
      <c r="E7813" s="47"/>
      <c r="F7813" s="25">
        <f t="shared" si="1101"/>
        <v>3.58</v>
      </c>
      <c r="G7813" s="25">
        <f>VLOOKUP(F7813,'Spezifische Werte'!$B$2:$C$4002,2,FALSE)</f>
        <v>2.2829235995572409E-2</v>
      </c>
      <c r="H7813" s="25">
        <f t="shared" si="1104"/>
        <v>45.658471991144815</v>
      </c>
      <c r="J7813" s="25">
        <f t="shared" si="1102"/>
        <v>3.6</v>
      </c>
      <c r="K7813" s="25">
        <f>VLOOKUP(J7813,'Spezifische Werte'!$B$2:$C$4002,2,FALSE)</f>
        <v>2.3596471134930203E-2</v>
      </c>
      <c r="L7813" s="25">
        <f t="shared" si="1105"/>
        <v>47.19294226986041</v>
      </c>
      <c r="R7813" s="25">
        <v>7811</v>
      </c>
      <c r="S7813" s="25">
        <v>7810</v>
      </c>
      <c r="T7813" s="25">
        <f t="shared" si="1100"/>
        <v>3.2364376072839532E-3</v>
      </c>
      <c r="U7813" s="25">
        <f t="shared" si="1106"/>
        <v>3.3121375764547547E-3</v>
      </c>
      <c r="W7813" s="17">
        <f>Eingabe!H7814</f>
        <v>166</v>
      </c>
      <c r="X7813" s="17">
        <f t="shared" si="1107"/>
        <v>1.66</v>
      </c>
      <c r="Y7813" s="17">
        <f t="shared" si="1108"/>
        <v>170</v>
      </c>
    </row>
    <row r="7814" spans="1:25" x14ac:dyDescent="0.15">
      <c r="A7814" s="82">
        <f t="shared" si="1103"/>
        <v>11</v>
      </c>
      <c r="B7814" s="46">
        <v>43791.458333314389</v>
      </c>
      <c r="C7814" s="47">
        <f>Eingabe!G7815</f>
        <v>2.1</v>
      </c>
      <c r="D7814" s="77">
        <v>7814</v>
      </c>
      <c r="E7814" s="47"/>
      <c r="F7814" s="25">
        <f t="shared" si="1101"/>
        <v>3.13</v>
      </c>
      <c r="G7814" s="25">
        <f>VLOOKUP(F7814,'Spezifische Werte'!$B$2:$C$4002,2,FALSE)</f>
        <v>1.0589326186624812E-2</v>
      </c>
      <c r="H7814" s="25">
        <f t="shared" si="1104"/>
        <v>21.178652373249626</v>
      </c>
      <c r="J7814" s="25">
        <f t="shared" si="1102"/>
        <v>3.15</v>
      </c>
      <c r="K7814" s="25">
        <f>VLOOKUP(J7814,'Spezifische Werte'!$B$2:$C$4002,2,FALSE)</f>
        <v>1.1019016897018549E-2</v>
      </c>
      <c r="L7814" s="25">
        <f t="shared" si="1105"/>
        <v>22.038033794037098</v>
      </c>
      <c r="R7814" s="25">
        <v>7812</v>
      </c>
      <c r="S7814" s="25">
        <v>7811</v>
      </c>
      <c r="T7814" s="25">
        <f t="shared" ref="T7814:T7877" si="1109">LARGE($H$3:$H$8762,R7814)/1000</f>
        <v>3.2364376072839532E-3</v>
      </c>
      <c r="U7814" s="25">
        <f t="shared" si="1106"/>
        <v>3.3121375764547547E-3</v>
      </c>
      <c r="W7814" s="17">
        <f>Eingabe!H7815</f>
        <v>147</v>
      </c>
      <c r="X7814" s="17">
        <f t="shared" si="1107"/>
        <v>1.47</v>
      </c>
      <c r="Y7814" s="17">
        <f t="shared" si="1108"/>
        <v>150</v>
      </c>
    </row>
    <row r="7815" spans="1:25" x14ac:dyDescent="0.15">
      <c r="A7815" s="82">
        <f t="shared" si="1103"/>
        <v>11</v>
      </c>
      <c r="B7815" s="46">
        <v>43791.499999981053</v>
      </c>
      <c r="C7815" s="47">
        <f>Eingabe!G7816</f>
        <v>2</v>
      </c>
      <c r="D7815" s="77">
        <v>7815</v>
      </c>
      <c r="E7815" s="47"/>
      <c r="F7815" s="25">
        <f t="shared" si="1101"/>
        <v>2.98</v>
      </c>
      <c r="G7815" s="25">
        <f>VLOOKUP(F7815,'Spezifische Werte'!$B$2:$C$4002,2,FALSE)</f>
        <v>7.6819067373919353E-3</v>
      </c>
      <c r="H7815" s="25">
        <f t="shared" si="1104"/>
        <v>15.363813474783871</v>
      </c>
      <c r="J7815" s="25">
        <f t="shared" si="1102"/>
        <v>3</v>
      </c>
      <c r="K7815" s="25">
        <f>VLOOKUP(J7815,'Spezifische Werte'!$B$2:$C$4002,2,FALSE)</f>
        <v>8.0363231384606472E-3</v>
      </c>
      <c r="L7815" s="25">
        <f t="shared" si="1105"/>
        <v>16.072646276921294</v>
      </c>
      <c r="R7815" s="25">
        <v>7813</v>
      </c>
      <c r="S7815" s="25">
        <v>7812</v>
      </c>
      <c r="T7815" s="25">
        <f t="shared" si="1109"/>
        <v>3.2364376072839532E-3</v>
      </c>
      <c r="U7815" s="25">
        <f t="shared" si="1106"/>
        <v>3.3121375764547547E-3</v>
      </c>
      <c r="W7815" s="17">
        <f>Eingabe!H7816</f>
        <v>148</v>
      </c>
      <c r="X7815" s="17">
        <f t="shared" si="1107"/>
        <v>1.48</v>
      </c>
      <c r="Y7815" s="17">
        <f t="shared" si="1108"/>
        <v>150</v>
      </c>
    </row>
    <row r="7816" spans="1:25" x14ac:dyDescent="0.15">
      <c r="A7816" s="82">
        <f t="shared" si="1103"/>
        <v>11</v>
      </c>
      <c r="B7816" s="46">
        <v>43791.541666647718</v>
      </c>
      <c r="C7816" s="47">
        <f>Eingabe!G7817</f>
        <v>1.9</v>
      </c>
      <c r="D7816" s="77">
        <v>7816</v>
      </c>
      <c r="E7816" s="47"/>
      <c r="F7816" s="25">
        <f t="shared" si="1101"/>
        <v>2.83</v>
      </c>
      <c r="G7816" s="25">
        <f>VLOOKUP(F7816,'Spezifische Werte'!$B$2:$C$4002,2,FALSE)</f>
        <v>5.3996541966473566E-3</v>
      </c>
      <c r="H7816" s="25">
        <f t="shared" si="1104"/>
        <v>10.799308393294714</v>
      </c>
      <c r="J7816" s="25">
        <f t="shared" si="1102"/>
        <v>2.85</v>
      </c>
      <c r="K7816" s="25">
        <f>VLOOKUP(J7816,'Spezifische Werte'!$B$2:$C$4002,2,FALSE)</f>
        <v>5.6714421172963415E-3</v>
      </c>
      <c r="L7816" s="25">
        <f t="shared" si="1105"/>
        <v>11.342884234592683</v>
      </c>
      <c r="R7816" s="25">
        <v>7814</v>
      </c>
      <c r="S7816" s="25">
        <v>7813</v>
      </c>
      <c r="T7816" s="25">
        <f t="shared" si="1109"/>
        <v>3.2364376072839532E-3</v>
      </c>
      <c r="U7816" s="25">
        <f t="shared" si="1106"/>
        <v>3.3121375764547547E-3</v>
      </c>
      <c r="W7816" s="17">
        <f>Eingabe!H7817</f>
        <v>139</v>
      </c>
      <c r="X7816" s="17">
        <f t="shared" si="1107"/>
        <v>1.39</v>
      </c>
      <c r="Y7816" s="17">
        <f t="shared" si="1108"/>
        <v>140</v>
      </c>
    </row>
    <row r="7817" spans="1:25" x14ac:dyDescent="0.15">
      <c r="A7817" s="82">
        <f t="shared" si="1103"/>
        <v>11</v>
      </c>
      <c r="B7817" s="46">
        <v>43791.583333314382</v>
      </c>
      <c r="C7817" s="47">
        <f>Eingabe!G7818</f>
        <v>2.1</v>
      </c>
      <c r="D7817" s="77">
        <v>7817</v>
      </c>
      <c r="E7817" s="47"/>
      <c r="F7817" s="25">
        <f t="shared" si="1101"/>
        <v>3.13</v>
      </c>
      <c r="G7817" s="25">
        <f>VLOOKUP(F7817,'Spezifische Werte'!$B$2:$C$4002,2,FALSE)</f>
        <v>1.0589326186624812E-2</v>
      </c>
      <c r="H7817" s="25">
        <f t="shared" si="1104"/>
        <v>21.178652373249626</v>
      </c>
      <c r="J7817" s="25">
        <f t="shared" si="1102"/>
        <v>3.15</v>
      </c>
      <c r="K7817" s="25">
        <f>VLOOKUP(J7817,'Spezifische Werte'!$B$2:$C$4002,2,FALSE)</f>
        <v>1.1019016897018549E-2</v>
      </c>
      <c r="L7817" s="25">
        <f t="shared" si="1105"/>
        <v>22.038033794037098</v>
      </c>
      <c r="R7817" s="25">
        <v>7815</v>
      </c>
      <c r="S7817" s="25">
        <v>7814</v>
      </c>
      <c r="T7817" s="25">
        <f t="shared" si="1109"/>
        <v>3.2364376072839532E-3</v>
      </c>
      <c r="U7817" s="25">
        <f t="shared" si="1106"/>
        <v>3.3121375764547547E-3</v>
      </c>
      <c r="W7817" s="17">
        <f>Eingabe!H7818</f>
        <v>148</v>
      </c>
      <c r="X7817" s="17">
        <f t="shared" si="1107"/>
        <v>1.48</v>
      </c>
      <c r="Y7817" s="17">
        <f t="shared" si="1108"/>
        <v>150</v>
      </c>
    </row>
    <row r="7818" spans="1:25" x14ac:dyDescent="0.15">
      <c r="A7818" s="82">
        <f t="shared" si="1103"/>
        <v>11</v>
      </c>
      <c r="B7818" s="46">
        <v>43791.624999981046</v>
      </c>
      <c r="C7818" s="47">
        <f>Eingabe!G7819</f>
        <v>2.7</v>
      </c>
      <c r="D7818" s="77">
        <v>7818</v>
      </c>
      <c r="E7818" s="47"/>
      <c r="F7818" s="25">
        <f t="shared" si="1101"/>
        <v>4.03</v>
      </c>
      <c r="G7818" s="25">
        <f>VLOOKUP(F7818,'Spezifische Werte'!$B$2:$C$4002,2,FALSE)</f>
        <v>4.2666657265334036E-2</v>
      </c>
      <c r="H7818" s="25">
        <f t="shared" si="1104"/>
        <v>85.333314530668076</v>
      </c>
      <c r="J7818" s="25">
        <f t="shared" si="1102"/>
        <v>4.05</v>
      </c>
      <c r="K7818" s="25">
        <f>VLOOKUP(J7818,'Spezifische Werte'!$B$2:$C$4002,2,FALSE)</f>
        <v>4.3597034083331404E-2</v>
      </c>
      <c r="L7818" s="25">
        <f t="shared" si="1105"/>
        <v>87.194068166662802</v>
      </c>
      <c r="R7818" s="25">
        <v>7816</v>
      </c>
      <c r="S7818" s="25">
        <v>7815</v>
      </c>
      <c r="T7818" s="25">
        <f t="shared" si="1109"/>
        <v>3.2364376072839532E-3</v>
      </c>
      <c r="U7818" s="25">
        <f t="shared" si="1106"/>
        <v>3.3121375764547547E-3</v>
      </c>
      <c r="W7818" s="17">
        <f>Eingabe!H7819</f>
        <v>131</v>
      </c>
      <c r="X7818" s="17">
        <f t="shared" si="1107"/>
        <v>1.31</v>
      </c>
      <c r="Y7818" s="17">
        <f t="shared" si="1108"/>
        <v>130</v>
      </c>
    </row>
    <row r="7819" spans="1:25" x14ac:dyDescent="0.15">
      <c r="A7819" s="82">
        <f t="shared" si="1103"/>
        <v>11</v>
      </c>
      <c r="B7819" s="46">
        <v>43791.66666664771</v>
      </c>
      <c r="C7819" s="47">
        <f>Eingabe!G7820</f>
        <v>3.1</v>
      </c>
      <c r="D7819" s="77">
        <v>7819</v>
      </c>
      <c r="E7819" s="47"/>
      <c r="F7819" s="25">
        <f t="shared" si="1101"/>
        <v>4.62</v>
      </c>
      <c r="G7819" s="25">
        <f>VLOOKUP(F7819,'Spezifische Werte'!$B$2:$C$4002,2,FALSE)</f>
        <v>7.0834307543363312E-2</v>
      </c>
      <c r="H7819" s="25">
        <f t="shared" si="1104"/>
        <v>141.66861508672662</v>
      </c>
      <c r="J7819" s="25">
        <f t="shared" si="1102"/>
        <v>4.6500000000000004</v>
      </c>
      <c r="K7819" s="25">
        <f>VLOOKUP(J7819,'Spezifische Werte'!$B$2:$C$4002,2,FALSE)</f>
        <v>7.2366311882592071E-2</v>
      </c>
      <c r="L7819" s="25">
        <f t="shared" si="1105"/>
        <v>144.73262376518414</v>
      </c>
      <c r="R7819" s="25">
        <v>7817</v>
      </c>
      <c r="S7819" s="25">
        <v>7816</v>
      </c>
      <c r="T7819" s="25">
        <f t="shared" si="1109"/>
        <v>3.2364376072839532E-3</v>
      </c>
      <c r="U7819" s="25">
        <f t="shared" si="1106"/>
        <v>3.3121375764547547E-3</v>
      </c>
      <c r="W7819" s="17">
        <f>Eingabe!H7820</f>
        <v>136</v>
      </c>
      <c r="X7819" s="17">
        <f t="shared" si="1107"/>
        <v>1.36</v>
      </c>
      <c r="Y7819" s="17">
        <f t="shared" si="1108"/>
        <v>140</v>
      </c>
    </row>
    <row r="7820" spans="1:25" x14ac:dyDescent="0.15">
      <c r="A7820" s="82">
        <f t="shared" si="1103"/>
        <v>11</v>
      </c>
      <c r="B7820" s="46">
        <v>43791.708333314375</v>
      </c>
      <c r="C7820" s="47">
        <f>Eingabe!G7821</f>
        <v>3.3</v>
      </c>
      <c r="D7820" s="77">
        <v>7820</v>
      </c>
      <c r="E7820" s="47"/>
      <c r="F7820" s="25">
        <f t="shared" si="1101"/>
        <v>4.92</v>
      </c>
      <c r="G7820" s="25">
        <f>VLOOKUP(F7820,'Spezifische Werte'!$B$2:$C$4002,2,FALSE)</f>
        <v>8.7079957720259088E-2</v>
      </c>
      <c r="H7820" s="25">
        <f t="shared" si="1104"/>
        <v>174.15991544051818</v>
      </c>
      <c r="J7820" s="25">
        <f t="shared" si="1102"/>
        <v>4.95</v>
      </c>
      <c r="K7820" s="25">
        <f>VLOOKUP(J7820,'Spezifische Werte'!$B$2:$C$4002,2,FALSE)</f>
        <v>8.884038911585862E-2</v>
      </c>
      <c r="L7820" s="25">
        <f t="shared" si="1105"/>
        <v>177.68077823171723</v>
      </c>
      <c r="R7820" s="25">
        <v>7818</v>
      </c>
      <c r="S7820" s="25">
        <v>7817</v>
      </c>
      <c r="T7820" s="25">
        <f t="shared" si="1109"/>
        <v>3.2364376072839532E-3</v>
      </c>
      <c r="U7820" s="25">
        <f t="shared" si="1106"/>
        <v>3.3121375764547547E-3</v>
      </c>
      <c r="W7820" s="17">
        <f>Eingabe!H7821</f>
        <v>137</v>
      </c>
      <c r="X7820" s="17">
        <f t="shared" si="1107"/>
        <v>1.37</v>
      </c>
      <c r="Y7820" s="17">
        <f t="shared" si="1108"/>
        <v>140</v>
      </c>
    </row>
    <row r="7821" spans="1:25" x14ac:dyDescent="0.15">
      <c r="A7821" s="82">
        <f t="shared" si="1103"/>
        <v>11</v>
      </c>
      <c r="B7821" s="46">
        <v>43791.749999981039</v>
      </c>
      <c r="C7821" s="47">
        <f>Eingabe!G7822</f>
        <v>2.1</v>
      </c>
      <c r="D7821" s="77">
        <v>7821</v>
      </c>
      <c r="E7821" s="47"/>
      <c r="F7821" s="25">
        <f t="shared" si="1101"/>
        <v>3.13</v>
      </c>
      <c r="G7821" s="25">
        <f>VLOOKUP(F7821,'Spezifische Werte'!$B$2:$C$4002,2,FALSE)</f>
        <v>1.0589326186624812E-2</v>
      </c>
      <c r="H7821" s="25">
        <f t="shared" si="1104"/>
        <v>21.178652373249626</v>
      </c>
      <c r="J7821" s="25">
        <f t="shared" si="1102"/>
        <v>3.15</v>
      </c>
      <c r="K7821" s="25">
        <f>VLOOKUP(J7821,'Spezifische Werte'!$B$2:$C$4002,2,FALSE)</f>
        <v>1.1019016897018549E-2</v>
      </c>
      <c r="L7821" s="25">
        <f t="shared" si="1105"/>
        <v>22.038033794037098</v>
      </c>
      <c r="R7821" s="25">
        <v>7819</v>
      </c>
      <c r="S7821" s="25">
        <v>7818</v>
      </c>
      <c r="T7821" s="25">
        <f t="shared" si="1109"/>
        <v>3.2364376072839532E-3</v>
      </c>
      <c r="U7821" s="25">
        <f t="shared" si="1106"/>
        <v>3.3121375764547547E-3</v>
      </c>
      <c r="W7821" s="17">
        <f>Eingabe!H7822</f>
        <v>148</v>
      </c>
      <c r="X7821" s="17">
        <f t="shared" si="1107"/>
        <v>1.48</v>
      </c>
      <c r="Y7821" s="17">
        <f t="shared" si="1108"/>
        <v>150</v>
      </c>
    </row>
    <row r="7822" spans="1:25" x14ac:dyDescent="0.15">
      <c r="A7822" s="82">
        <f t="shared" si="1103"/>
        <v>11</v>
      </c>
      <c r="B7822" s="46">
        <v>43791.791666647703</v>
      </c>
      <c r="C7822" s="47">
        <f>Eingabe!G7823</f>
        <v>2.2999999999999998</v>
      </c>
      <c r="D7822" s="77">
        <v>7822</v>
      </c>
      <c r="E7822" s="47"/>
      <c r="F7822" s="25">
        <f t="shared" si="1101"/>
        <v>3.43</v>
      </c>
      <c r="G7822" s="25">
        <f>VLOOKUP(F7822,'Spezifische Werte'!$B$2:$C$4002,2,FALSE)</f>
        <v>1.7964243573129882E-2</v>
      </c>
      <c r="H7822" s="25">
        <f t="shared" si="1104"/>
        <v>35.928487146259762</v>
      </c>
      <c r="J7822" s="25">
        <f t="shared" si="1102"/>
        <v>3.45</v>
      </c>
      <c r="K7822" s="25">
        <f>VLOOKUP(J7822,'Spezifische Werte'!$B$2:$C$4002,2,FALSE)</f>
        <v>1.8521187553697735E-2</v>
      </c>
      <c r="L7822" s="25">
        <f t="shared" si="1105"/>
        <v>37.042375107395472</v>
      </c>
      <c r="R7822" s="25">
        <v>7820</v>
      </c>
      <c r="S7822" s="25">
        <v>7819</v>
      </c>
      <c r="T7822" s="25">
        <f t="shared" si="1109"/>
        <v>3.2364376072839532E-3</v>
      </c>
      <c r="U7822" s="25">
        <f t="shared" si="1106"/>
        <v>3.3121375764547547E-3</v>
      </c>
      <c r="W7822" s="17">
        <f>Eingabe!H7823</f>
        <v>146</v>
      </c>
      <c r="X7822" s="17">
        <f t="shared" si="1107"/>
        <v>1.46</v>
      </c>
      <c r="Y7822" s="17">
        <f t="shared" si="1108"/>
        <v>150</v>
      </c>
    </row>
    <row r="7823" spans="1:25" x14ac:dyDescent="0.15">
      <c r="A7823" s="82">
        <f t="shared" si="1103"/>
        <v>11</v>
      </c>
      <c r="B7823" s="46">
        <v>43791.833333314367</v>
      </c>
      <c r="C7823" s="47">
        <f>Eingabe!G7824</f>
        <v>2.6</v>
      </c>
      <c r="D7823" s="77">
        <v>7823</v>
      </c>
      <c r="E7823" s="47"/>
      <c r="F7823" s="25">
        <f t="shared" si="1101"/>
        <v>3.88</v>
      </c>
      <c r="G7823" s="25">
        <f>VLOOKUP(F7823,'Spezifische Werte'!$B$2:$C$4002,2,FALSE)</f>
        <v>3.5689320314118818E-2</v>
      </c>
      <c r="H7823" s="25">
        <f t="shared" si="1104"/>
        <v>71.378640628237633</v>
      </c>
      <c r="J7823" s="25">
        <f t="shared" si="1102"/>
        <v>3.9</v>
      </c>
      <c r="K7823" s="25">
        <f>VLOOKUP(J7823,'Spezifische Werte'!$B$2:$C$4002,2,FALSE)</f>
        <v>3.6613952811549305E-2</v>
      </c>
      <c r="L7823" s="25">
        <f t="shared" si="1105"/>
        <v>73.227905623098607</v>
      </c>
      <c r="R7823" s="25">
        <v>7821</v>
      </c>
      <c r="S7823" s="25">
        <v>7820</v>
      </c>
      <c r="T7823" s="25">
        <f t="shared" si="1109"/>
        <v>3.2364376072839532E-3</v>
      </c>
      <c r="U7823" s="25">
        <f t="shared" si="1106"/>
        <v>3.3121375764547547E-3</v>
      </c>
      <c r="W7823" s="17">
        <f>Eingabe!H7824</f>
        <v>128</v>
      </c>
      <c r="X7823" s="17">
        <f t="shared" si="1107"/>
        <v>1.28</v>
      </c>
      <c r="Y7823" s="17">
        <f t="shared" si="1108"/>
        <v>130</v>
      </c>
    </row>
    <row r="7824" spans="1:25" x14ac:dyDescent="0.15">
      <c r="A7824" s="82">
        <f t="shared" si="1103"/>
        <v>11</v>
      </c>
      <c r="B7824" s="46">
        <v>43791.874999981032</v>
      </c>
      <c r="C7824" s="47">
        <f>Eingabe!G7825</f>
        <v>2.4</v>
      </c>
      <c r="D7824" s="77">
        <v>7824</v>
      </c>
      <c r="E7824" s="47"/>
      <c r="F7824" s="25">
        <f t="shared" si="1101"/>
        <v>3.58</v>
      </c>
      <c r="G7824" s="25">
        <f>VLOOKUP(F7824,'Spezifische Werte'!$B$2:$C$4002,2,FALSE)</f>
        <v>2.2829235995572409E-2</v>
      </c>
      <c r="H7824" s="25">
        <f t="shared" si="1104"/>
        <v>45.658471991144815</v>
      </c>
      <c r="J7824" s="25">
        <f t="shared" si="1102"/>
        <v>3.6</v>
      </c>
      <c r="K7824" s="25">
        <f>VLOOKUP(J7824,'Spezifische Werte'!$B$2:$C$4002,2,FALSE)</f>
        <v>2.3596471134930203E-2</v>
      </c>
      <c r="L7824" s="25">
        <f t="shared" si="1105"/>
        <v>47.19294226986041</v>
      </c>
      <c r="R7824" s="25">
        <v>7822</v>
      </c>
      <c r="S7824" s="25">
        <v>7821</v>
      </c>
      <c r="T7824" s="25">
        <f t="shared" si="1109"/>
        <v>3.2364376072839532E-3</v>
      </c>
      <c r="U7824" s="25">
        <f t="shared" si="1106"/>
        <v>3.3121375764547547E-3</v>
      </c>
      <c r="W7824" s="17">
        <f>Eingabe!H7825</f>
        <v>138</v>
      </c>
      <c r="X7824" s="17">
        <f t="shared" si="1107"/>
        <v>1.38</v>
      </c>
      <c r="Y7824" s="17">
        <f t="shared" si="1108"/>
        <v>140</v>
      </c>
    </row>
    <row r="7825" spans="1:25" x14ac:dyDescent="0.15">
      <c r="A7825" s="82">
        <f t="shared" si="1103"/>
        <v>11</v>
      </c>
      <c r="B7825" s="46">
        <v>43791.916666647696</v>
      </c>
      <c r="C7825" s="47">
        <f>Eingabe!G7826</f>
        <v>2.4</v>
      </c>
      <c r="D7825" s="77">
        <v>7825</v>
      </c>
      <c r="E7825" s="47"/>
      <c r="F7825" s="25">
        <f t="shared" si="1101"/>
        <v>3.58</v>
      </c>
      <c r="G7825" s="25">
        <f>VLOOKUP(F7825,'Spezifische Werte'!$B$2:$C$4002,2,FALSE)</f>
        <v>2.2829235995572409E-2</v>
      </c>
      <c r="H7825" s="25">
        <f t="shared" si="1104"/>
        <v>45.658471991144815</v>
      </c>
      <c r="J7825" s="25">
        <f t="shared" si="1102"/>
        <v>3.6</v>
      </c>
      <c r="K7825" s="25">
        <f>VLOOKUP(J7825,'Spezifische Werte'!$B$2:$C$4002,2,FALSE)</f>
        <v>2.3596471134930203E-2</v>
      </c>
      <c r="L7825" s="25">
        <f t="shared" si="1105"/>
        <v>47.19294226986041</v>
      </c>
      <c r="R7825" s="25">
        <v>7823</v>
      </c>
      <c r="S7825" s="25">
        <v>7822</v>
      </c>
      <c r="T7825" s="25">
        <f t="shared" si="1109"/>
        <v>3.2364376072839532E-3</v>
      </c>
      <c r="U7825" s="25">
        <f t="shared" si="1106"/>
        <v>3.3121375764547547E-3</v>
      </c>
      <c r="W7825" s="17">
        <f>Eingabe!H7826</f>
        <v>159</v>
      </c>
      <c r="X7825" s="17">
        <f t="shared" si="1107"/>
        <v>1.59</v>
      </c>
      <c r="Y7825" s="17">
        <f t="shared" si="1108"/>
        <v>160</v>
      </c>
    </row>
    <row r="7826" spans="1:25" x14ac:dyDescent="0.15">
      <c r="A7826" s="82">
        <f t="shared" si="1103"/>
        <v>11</v>
      </c>
      <c r="B7826" s="46">
        <v>43791.95833331436</v>
      </c>
      <c r="C7826" s="47">
        <f>Eingabe!G7827</f>
        <v>2.2000000000000002</v>
      </c>
      <c r="D7826" s="77">
        <v>7826</v>
      </c>
      <c r="E7826" s="47"/>
      <c r="F7826" s="25">
        <f t="shared" si="1101"/>
        <v>3.28</v>
      </c>
      <c r="G7826" s="25">
        <f>VLOOKUP(F7826,'Spezifische Werte'!$B$2:$C$4002,2,FALSE)</f>
        <v>1.4036237149224865E-2</v>
      </c>
      <c r="H7826" s="25">
        <f t="shared" si="1104"/>
        <v>28.07247429844973</v>
      </c>
      <c r="J7826" s="25">
        <f t="shared" si="1102"/>
        <v>3.3</v>
      </c>
      <c r="K7826" s="25">
        <f>VLOOKUP(J7826,'Spezifische Werte'!$B$2:$C$4002,2,FALSE)</f>
        <v>1.4533450192857693E-2</v>
      </c>
      <c r="L7826" s="25">
        <f t="shared" si="1105"/>
        <v>29.066900385715385</v>
      </c>
      <c r="R7826" s="25">
        <v>7824</v>
      </c>
      <c r="S7826" s="25">
        <v>7823</v>
      </c>
      <c r="T7826" s="25">
        <f t="shared" si="1109"/>
        <v>3.2364376072839532E-3</v>
      </c>
      <c r="U7826" s="25">
        <f t="shared" si="1106"/>
        <v>3.3121375764547547E-3</v>
      </c>
      <c r="W7826" s="17">
        <f>Eingabe!H7827</f>
        <v>168</v>
      </c>
      <c r="X7826" s="17">
        <f t="shared" si="1107"/>
        <v>1.68</v>
      </c>
      <c r="Y7826" s="17">
        <f t="shared" si="1108"/>
        <v>170</v>
      </c>
    </row>
    <row r="7827" spans="1:25" x14ac:dyDescent="0.15">
      <c r="A7827" s="82">
        <f t="shared" si="1103"/>
        <v>11</v>
      </c>
      <c r="B7827" s="46">
        <v>43791.999999981024</v>
      </c>
      <c r="C7827" s="47">
        <f>Eingabe!G7828</f>
        <v>1.9</v>
      </c>
      <c r="D7827" s="77">
        <v>7827</v>
      </c>
      <c r="E7827" s="47"/>
      <c r="F7827" s="25">
        <f t="shared" si="1101"/>
        <v>2.83</v>
      </c>
      <c r="G7827" s="25">
        <f>VLOOKUP(F7827,'Spezifische Werte'!$B$2:$C$4002,2,FALSE)</f>
        <v>5.3996541966473566E-3</v>
      </c>
      <c r="H7827" s="25">
        <f t="shared" si="1104"/>
        <v>10.799308393294714</v>
      </c>
      <c r="J7827" s="25">
        <f t="shared" si="1102"/>
        <v>2.85</v>
      </c>
      <c r="K7827" s="25">
        <f>VLOOKUP(J7827,'Spezifische Werte'!$B$2:$C$4002,2,FALSE)</f>
        <v>5.6714421172963415E-3</v>
      </c>
      <c r="L7827" s="25">
        <f t="shared" si="1105"/>
        <v>11.342884234592683</v>
      </c>
      <c r="R7827" s="25">
        <v>7825</v>
      </c>
      <c r="S7827" s="25">
        <v>7824</v>
      </c>
      <c r="T7827" s="25">
        <f t="shared" si="1109"/>
        <v>3.2364376072839532E-3</v>
      </c>
      <c r="U7827" s="25">
        <f t="shared" si="1106"/>
        <v>3.3121375764547547E-3</v>
      </c>
      <c r="W7827" s="17">
        <f>Eingabe!H7828</f>
        <v>178</v>
      </c>
      <c r="X7827" s="17">
        <f t="shared" si="1107"/>
        <v>1.78</v>
      </c>
      <c r="Y7827" s="17">
        <f t="shared" si="1108"/>
        <v>180</v>
      </c>
    </row>
    <row r="7828" spans="1:25" x14ac:dyDescent="0.15">
      <c r="A7828" s="82">
        <f t="shared" si="1103"/>
        <v>11</v>
      </c>
      <c r="B7828" s="46">
        <v>43792.041666647689</v>
      </c>
      <c r="C7828" s="47">
        <f>Eingabe!G7829</f>
        <v>1.8</v>
      </c>
      <c r="D7828" s="77">
        <v>7828</v>
      </c>
      <c r="E7828" s="47"/>
      <c r="F7828" s="25">
        <f t="shared" si="1101"/>
        <v>2.69</v>
      </c>
      <c r="G7828" s="25">
        <f>VLOOKUP(F7828,'Spezifische Werte'!$B$2:$C$4002,2,FALSE)</f>
        <v>3.715149232963236E-3</v>
      </c>
      <c r="H7828" s="25">
        <f t="shared" si="1104"/>
        <v>7.4302984659264721</v>
      </c>
      <c r="J7828" s="25">
        <f t="shared" si="1102"/>
        <v>2.7</v>
      </c>
      <c r="K7828" s="25">
        <f>VLOOKUP(J7828,'Spezifische Werte'!$B$2:$C$4002,2,FALSE)</f>
        <v>3.8225571704766847E-3</v>
      </c>
      <c r="L7828" s="25">
        <f t="shared" si="1105"/>
        <v>7.6451143409533691</v>
      </c>
      <c r="R7828" s="25">
        <v>7826</v>
      </c>
      <c r="S7828" s="25">
        <v>7825</v>
      </c>
      <c r="T7828" s="25">
        <f t="shared" si="1109"/>
        <v>3.2364376072839532E-3</v>
      </c>
      <c r="U7828" s="25">
        <f t="shared" si="1106"/>
        <v>3.3121375764547547E-3</v>
      </c>
      <c r="W7828" s="17">
        <f>Eingabe!H7829</f>
        <v>199</v>
      </c>
      <c r="X7828" s="17">
        <f t="shared" si="1107"/>
        <v>1.99</v>
      </c>
      <c r="Y7828" s="17">
        <f t="shared" si="1108"/>
        <v>200</v>
      </c>
    </row>
    <row r="7829" spans="1:25" x14ac:dyDescent="0.15">
      <c r="A7829" s="82">
        <f t="shared" si="1103"/>
        <v>11</v>
      </c>
      <c r="B7829" s="46">
        <v>43792.083333314353</v>
      </c>
      <c r="C7829" s="47">
        <f>Eingabe!G7830</f>
        <v>1.3</v>
      </c>
      <c r="D7829" s="77">
        <v>7829</v>
      </c>
      <c r="E7829" s="47"/>
      <c r="F7829" s="25">
        <f t="shared" si="1101"/>
        <v>1.94</v>
      </c>
      <c r="G7829" s="25">
        <f>VLOOKUP(F7829,'Spezifische Werte'!$B$2:$C$4002,2,FALSE)</f>
        <v>4.6180923534292335E-4</v>
      </c>
      <c r="H7829" s="25">
        <f t="shared" si="1104"/>
        <v>0.92361847068584668</v>
      </c>
      <c r="J7829" s="25">
        <f t="shared" si="1102"/>
        <v>1.95</v>
      </c>
      <c r="K7829" s="25">
        <f>VLOOKUP(J7829,'Spezifische Werte'!$B$2:$C$4002,2,FALSE)</f>
        <v>4.7680243241041462E-4</v>
      </c>
      <c r="L7829" s="25">
        <f t="shared" si="1105"/>
        <v>0.95360486482082929</v>
      </c>
      <c r="R7829" s="25">
        <v>7827</v>
      </c>
      <c r="S7829" s="25">
        <v>7826</v>
      </c>
      <c r="T7829" s="25">
        <f t="shared" si="1109"/>
        <v>3.2364376072839532E-3</v>
      </c>
      <c r="U7829" s="25">
        <f t="shared" si="1106"/>
        <v>3.3121375764547547E-3</v>
      </c>
      <c r="W7829" s="17">
        <f>Eingabe!H7830</f>
        <v>201</v>
      </c>
      <c r="X7829" s="17">
        <f t="shared" si="1107"/>
        <v>2.0099999999999998</v>
      </c>
      <c r="Y7829" s="17">
        <f t="shared" si="1108"/>
        <v>200</v>
      </c>
    </row>
    <row r="7830" spans="1:25" x14ac:dyDescent="0.15">
      <c r="A7830" s="82">
        <f t="shared" si="1103"/>
        <v>11</v>
      </c>
      <c r="B7830" s="46">
        <v>43792.124999981017</v>
      </c>
      <c r="C7830" s="47">
        <f>Eingabe!G7831</f>
        <v>1.3</v>
      </c>
      <c r="D7830" s="77">
        <v>7830</v>
      </c>
      <c r="E7830" s="47"/>
      <c r="F7830" s="25">
        <f t="shared" si="1101"/>
        <v>1.94</v>
      </c>
      <c r="G7830" s="25">
        <f>VLOOKUP(F7830,'Spezifische Werte'!$B$2:$C$4002,2,FALSE)</f>
        <v>4.6180923534292335E-4</v>
      </c>
      <c r="H7830" s="25">
        <f t="shared" si="1104"/>
        <v>0.92361847068584668</v>
      </c>
      <c r="J7830" s="25">
        <f t="shared" si="1102"/>
        <v>1.95</v>
      </c>
      <c r="K7830" s="25">
        <f>VLOOKUP(J7830,'Spezifische Werte'!$B$2:$C$4002,2,FALSE)</f>
        <v>4.7680243241041462E-4</v>
      </c>
      <c r="L7830" s="25">
        <f t="shared" si="1105"/>
        <v>0.95360486482082929</v>
      </c>
      <c r="R7830" s="25">
        <v>7828</v>
      </c>
      <c r="S7830" s="25">
        <v>7827</v>
      </c>
      <c r="T7830" s="25">
        <f t="shared" si="1109"/>
        <v>3.2364376072839532E-3</v>
      </c>
      <c r="U7830" s="25">
        <f t="shared" si="1106"/>
        <v>3.3121375764547547E-3</v>
      </c>
      <c r="W7830" s="17">
        <f>Eingabe!H7831</f>
        <v>177</v>
      </c>
      <c r="X7830" s="17">
        <f t="shared" si="1107"/>
        <v>1.77</v>
      </c>
      <c r="Y7830" s="17">
        <f t="shared" si="1108"/>
        <v>180</v>
      </c>
    </row>
    <row r="7831" spans="1:25" x14ac:dyDescent="0.15">
      <c r="A7831" s="82">
        <f t="shared" si="1103"/>
        <v>11</v>
      </c>
      <c r="B7831" s="46">
        <v>43792.166666647681</v>
      </c>
      <c r="C7831" s="47">
        <f>Eingabe!G7832</f>
        <v>1.8</v>
      </c>
      <c r="D7831" s="77">
        <v>7831</v>
      </c>
      <c r="E7831" s="47"/>
      <c r="F7831" s="25">
        <f t="shared" si="1101"/>
        <v>2.69</v>
      </c>
      <c r="G7831" s="25">
        <f>VLOOKUP(F7831,'Spezifische Werte'!$B$2:$C$4002,2,FALSE)</f>
        <v>3.715149232963236E-3</v>
      </c>
      <c r="H7831" s="25">
        <f t="shared" si="1104"/>
        <v>7.4302984659264721</v>
      </c>
      <c r="J7831" s="25">
        <f t="shared" si="1102"/>
        <v>2.7</v>
      </c>
      <c r="K7831" s="25">
        <f>VLOOKUP(J7831,'Spezifische Werte'!$B$2:$C$4002,2,FALSE)</f>
        <v>3.8225571704766847E-3</v>
      </c>
      <c r="L7831" s="25">
        <f t="shared" si="1105"/>
        <v>7.6451143409533691</v>
      </c>
      <c r="R7831" s="25">
        <v>7829</v>
      </c>
      <c r="S7831" s="25">
        <v>7828</v>
      </c>
      <c r="T7831" s="25">
        <f t="shared" si="1109"/>
        <v>3.2364376072839532E-3</v>
      </c>
      <c r="U7831" s="25">
        <f t="shared" si="1106"/>
        <v>3.3121375764547547E-3</v>
      </c>
      <c r="W7831" s="17">
        <f>Eingabe!H7832</f>
        <v>198</v>
      </c>
      <c r="X7831" s="17">
        <f t="shared" si="1107"/>
        <v>1.98</v>
      </c>
      <c r="Y7831" s="17">
        <f t="shared" si="1108"/>
        <v>200</v>
      </c>
    </row>
    <row r="7832" spans="1:25" x14ac:dyDescent="0.15">
      <c r="A7832" s="82">
        <f t="shared" si="1103"/>
        <v>11</v>
      </c>
      <c r="B7832" s="46">
        <v>43792.208333314346</v>
      </c>
      <c r="C7832" s="47">
        <f>Eingabe!G7833</f>
        <v>1.6</v>
      </c>
      <c r="D7832" s="77">
        <v>7832</v>
      </c>
      <c r="E7832" s="47"/>
      <c r="F7832" s="25">
        <f t="shared" si="1101"/>
        <v>2.39</v>
      </c>
      <c r="G7832" s="25">
        <f>VLOOKUP(F7832,'Spezifische Werte'!$B$2:$C$4002,2,FALSE)</f>
        <v>1.6182188036419766E-3</v>
      </c>
      <c r="H7832" s="25">
        <f t="shared" si="1104"/>
        <v>3.2364376072839534</v>
      </c>
      <c r="J7832" s="25">
        <f t="shared" si="1102"/>
        <v>2.4</v>
      </c>
      <c r="K7832" s="25">
        <f>VLOOKUP(J7832,'Spezifische Werte'!$B$2:$C$4002,2,FALSE)</f>
        <v>1.6560687882273774E-3</v>
      </c>
      <c r="L7832" s="25">
        <f t="shared" si="1105"/>
        <v>3.3121375764547549</v>
      </c>
      <c r="R7832" s="25">
        <v>7830</v>
      </c>
      <c r="S7832" s="25">
        <v>7829</v>
      </c>
      <c r="T7832" s="25">
        <f t="shared" si="1109"/>
        <v>3.2364376072839532E-3</v>
      </c>
      <c r="U7832" s="25">
        <f t="shared" si="1106"/>
        <v>3.3121375764547547E-3</v>
      </c>
      <c r="W7832" s="17">
        <f>Eingabe!H7833</f>
        <v>191</v>
      </c>
      <c r="X7832" s="17">
        <f t="shared" si="1107"/>
        <v>1.91</v>
      </c>
      <c r="Y7832" s="17">
        <f t="shared" si="1108"/>
        <v>190</v>
      </c>
    </row>
    <row r="7833" spans="1:25" x14ac:dyDescent="0.15">
      <c r="A7833" s="82">
        <f t="shared" si="1103"/>
        <v>11</v>
      </c>
      <c r="B7833" s="46">
        <v>43792.24999998101</v>
      </c>
      <c r="C7833" s="47">
        <f>Eingabe!G7834</f>
        <v>2.9</v>
      </c>
      <c r="D7833" s="77">
        <v>7833</v>
      </c>
      <c r="E7833" s="47"/>
      <c r="F7833" s="25">
        <f t="shared" si="1101"/>
        <v>4.33</v>
      </c>
      <c r="G7833" s="25">
        <f>VLOOKUP(F7833,'Spezifische Werte'!$B$2:$C$4002,2,FALSE)</f>
        <v>5.667919590547657E-2</v>
      </c>
      <c r="H7833" s="25">
        <f t="shared" si="1104"/>
        <v>113.35839181095314</v>
      </c>
      <c r="J7833" s="25">
        <f t="shared" si="1102"/>
        <v>4.3499999999999996</v>
      </c>
      <c r="K7833" s="25">
        <f>VLOOKUP(J7833,'Spezifische Werte'!$B$2:$C$4002,2,FALSE)</f>
        <v>5.7627330651301621E-2</v>
      </c>
      <c r="L7833" s="25">
        <f t="shared" si="1105"/>
        <v>115.25466130260324</v>
      </c>
      <c r="R7833" s="25">
        <v>7831</v>
      </c>
      <c r="S7833" s="25">
        <v>7830</v>
      </c>
      <c r="T7833" s="25">
        <f t="shared" si="1109"/>
        <v>3.2364376072839532E-3</v>
      </c>
      <c r="U7833" s="25">
        <f t="shared" si="1106"/>
        <v>3.3121375764547547E-3</v>
      </c>
      <c r="W7833" s="17">
        <f>Eingabe!H7834</f>
        <v>189</v>
      </c>
      <c r="X7833" s="17">
        <f t="shared" si="1107"/>
        <v>1.89</v>
      </c>
      <c r="Y7833" s="17">
        <f t="shared" si="1108"/>
        <v>190</v>
      </c>
    </row>
    <row r="7834" spans="1:25" x14ac:dyDescent="0.15">
      <c r="A7834" s="82">
        <f t="shared" si="1103"/>
        <v>11</v>
      </c>
      <c r="B7834" s="46">
        <v>43792.291666647674</v>
      </c>
      <c r="C7834" s="47">
        <f>Eingabe!G7835</f>
        <v>1.9</v>
      </c>
      <c r="D7834" s="77">
        <v>7834</v>
      </c>
      <c r="E7834" s="47"/>
      <c r="F7834" s="25">
        <f t="shared" si="1101"/>
        <v>2.83</v>
      </c>
      <c r="G7834" s="25">
        <f>VLOOKUP(F7834,'Spezifische Werte'!$B$2:$C$4002,2,FALSE)</f>
        <v>5.3996541966473566E-3</v>
      </c>
      <c r="H7834" s="25">
        <f t="shared" si="1104"/>
        <v>10.799308393294714</v>
      </c>
      <c r="J7834" s="25">
        <f t="shared" si="1102"/>
        <v>2.85</v>
      </c>
      <c r="K7834" s="25">
        <f>VLOOKUP(J7834,'Spezifische Werte'!$B$2:$C$4002,2,FALSE)</f>
        <v>5.6714421172963415E-3</v>
      </c>
      <c r="L7834" s="25">
        <f t="shared" si="1105"/>
        <v>11.342884234592683</v>
      </c>
      <c r="R7834" s="25">
        <v>7832</v>
      </c>
      <c r="S7834" s="25">
        <v>7831</v>
      </c>
      <c r="T7834" s="25">
        <f t="shared" si="1109"/>
        <v>3.2364376072839532E-3</v>
      </c>
      <c r="U7834" s="25">
        <f t="shared" si="1106"/>
        <v>3.3121375764547547E-3</v>
      </c>
      <c r="W7834" s="17">
        <f>Eingabe!H7835</f>
        <v>212</v>
      </c>
      <c r="X7834" s="17">
        <f t="shared" si="1107"/>
        <v>2.12</v>
      </c>
      <c r="Y7834" s="17">
        <f t="shared" si="1108"/>
        <v>210</v>
      </c>
    </row>
    <row r="7835" spans="1:25" x14ac:dyDescent="0.15">
      <c r="A7835" s="82">
        <f t="shared" si="1103"/>
        <v>11</v>
      </c>
      <c r="B7835" s="46">
        <v>43792.333333314338</v>
      </c>
      <c r="C7835" s="47">
        <f>Eingabe!G7836</f>
        <v>1.7</v>
      </c>
      <c r="D7835" s="77">
        <v>7835</v>
      </c>
      <c r="E7835" s="47"/>
      <c r="F7835" s="25">
        <f t="shared" si="1101"/>
        <v>2.54</v>
      </c>
      <c r="G7835" s="25">
        <f>VLOOKUP(F7835,'Spezifische Werte'!$B$2:$C$4002,2,FALSE)</f>
        <v>2.3517714395877558E-3</v>
      </c>
      <c r="H7835" s="25">
        <f t="shared" si="1104"/>
        <v>4.7035428791755116</v>
      </c>
      <c r="J7835" s="25">
        <f t="shared" si="1102"/>
        <v>2.5499999999999998</v>
      </c>
      <c r="K7835" s="25">
        <f>VLOOKUP(J7835,'Spezifische Werte'!$B$2:$C$4002,2,FALSE)</f>
        <v>2.4279301551432594E-3</v>
      </c>
      <c r="L7835" s="25">
        <f t="shared" si="1105"/>
        <v>4.855860310286519</v>
      </c>
      <c r="R7835" s="25">
        <v>7833</v>
      </c>
      <c r="S7835" s="25">
        <v>7832</v>
      </c>
      <c r="T7835" s="25">
        <f t="shared" si="1109"/>
        <v>2.2387492384510436E-3</v>
      </c>
      <c r="U7835" s="25">
        <f t="shared" si="1106"/>
        <v>2.2975962666681236E-3</v>
      </c>
      <c r="W7835" s="17">
        <f>Eingabe!H7836</f>
        <v>208</v>
      </c>
      <c r="X7835" s="17">
        <f t="shared" si="1107"/>
        <v>2.08</v>
      </c>
      <c r="Y7835" s="17">
        <f t="shared" si="1108"/>
        <v>210</v>
      </c>
    </row>
    <row r="7836" spans="1:25" x14ac:dyDescent="0.15">
      <c r="A7836" s="82">
        <f t="shared" si="1103"/>
        <v>11</v>
      </c>
      <c r="B7836" s="46">
        <v>43792.374999981002</v>
      </c>
      <c r="C7836" s="47">
        <f>Eingabe!G7837</f>
        <v>1.8</v>
      </c>
      <c r="D7836" s="77">
        <v>7836</v>
      </c>
      <c r="E7836" s="47"/>
      <c r="F7836" s="25">
        <f t="shared" si="1101"/>
        <v>2.69</v>
      </c>
      <c r="G7836" s="25">
        <f>VLOOKUP(F7836,'Spezifische Werte'!$B$2:$C$4002,2,FALSE)</f>
        <v>3.715149232963236E-3</v>
      </c>
      <c r="H7836" s="25">
        <f t="shared" si="1104"/>
        <v>7.4302984659264721</v>
      </c>
      <c r="J7836" s="25">
        <f t="shared" si="1102"/>
        <v>2.7</v>
      </c>
      <c r="K7836" s="25">
        <f>VLOOKUP(J7836,'Spezifische Werte'!$B$2:$C$4002,2,FALSE)</f>
        <v>3.8225571704766847E-3</v>
      </c>
      <c r="L7836" s="25">
        <f t="shared" si="1105"/>
        <v>7.6451143409533691</v>
      </c>
      <c r="R7836" s="25">
        <v>7834</v>
      </c>
      <c r="S7836" s="25">
        <v>7833</v>
      </c>
      <c r="T7836" s="25">
        <f t="shared" si="1109"/>
        <v>2.2387492384510436E-3</v>
      </c>
      <c r="U7836" s="25">
        <f t="shared" si="1106"/>
        <v>2.2975962666681236E-3</v>
      </c>
      <c r="W7836" s="17">
        <f>Eingabe!H7837</f>
        <v>217</v>
      </c>
      <c r="X7836" s="17">
        <f t="shared" si="1107"/>
        <v>2.17</v>
      </c>
      <c r="Y7836" s="17">
        <f t="shared" si="1108"/>
        <v>220.00000000000003</v>
      </c>
    </row>
    <row r="7837" spans="1:25" x14ac:dyDescent="0.15">
      <c r="A7837" s="82">
        <f t="shared" si="1103"/>
        <v>11</v>
      </c>
      <c r="B7837" s="46">
        <v>43792.416666647667</v>
      </c>
      <c r="C7837" s="47">
        <f>Eingabe!G7838</f>
        <v>1.7</v>
      </c>
      <c r="D7837" s="77">
        <v>7837</v>
      </c>
      <c r="E7837" s="47"/>
      <c r="F7837" s="25">
        <f t="shared" si="1101"/>
        <v>2.54</v>
      </c>
      <c r="G7837" s="25">
        <f>VLOOKUP(F7837,'Spezifische Werte'!$B$2:$C$4002,2,FALSE)</f>
        <v>2.3517714395877558E-3</v>
      </c>
      <c r="H7837" s="25">
        <f t="shared" si="1104"/>
        <v>4.7035428791755116</v>
      </c>
      <c r="J7837" s="25">
        <f t="shared" si="1102"/>
        <v>2.5499999999999998</v>
      </c>
      <c r="K7837" s="25">
        <f>VLOOKUP(J7837,'Spezifische Werte'!$B$2:$C$4002,2,FALSE)</f>
        <v>2.4279301551432594E-3</v>
      </c>
      <c r="L7837" s="25">
        <f t="shared" si="1105"/>
        <v>4.855860310286519</v>
      </c>
      <c r="R7837" s="25">
        <v>7835</v>
      </c>
      <c r="S7837" s="25">
        <v>7834</v>
      </c>
      <c r="T7837" s="25">
        <f t="shared" si="1109"/>
        <v>2.2387492384510436E-3</v>
      </c>
      <c r="U7837" s="25">
        <f t="shared" si="1106"/>
        <v>2.2975962666681236E-3</v>
      </c>
      <c r="W7837" s="17">
        <f>Eingabe!H7838</f>
        <v>217</v>
      </c>
      <c r="X7837" s="17">
        <f t="shared" si="1107"/>
        <v>2.17</v>
      </c>
      <c r="Y7837" s="17">
        <f t="shared" si="1108"/>
        <v>220.00000000000003</v>
      </c>
    </row>
    <row r="7838" spans="1:25" x14ac:dyDescent="0.15">
      <c r="A7838" s="82">
        <f t="shared" si="1103"/>
        <v>11</v>
      </c>
      <c r="B7838" s="46">
        <v>43792.458333314331</v>
      </c>
      <c r="C7838" s="47">
        <f>Eingabe!G7839</f>
        <v>1.5</v>
      </c>
      <c r="D7838" s="77">
        <v>7838</v>
      </c>
      <c r="E7838" s="47"/>
      <c r="F7838" s="25">
        <f t="shared" si="1101"/>
        <v>2.2400000000000002</v>
      </c>
      <c r="G7838" s="25">
        <f>VLOOKUP(F7838,'Spezifische Werte'!$B$2:$C$4002,2,FALSE)</f>
        <v>1.1193746192255218E-3</v>
      </c>
      <c r="H7838" s="25">
        <f t="shared" si="1104"/>
        <v>2.2387492384510437</v>
      </c>
      <c r="J7838" s="25">
        <f t="shared" si="1102"/>
        <v>2.25</v>
      </c>
      <c r="K7838" s="25">
        <f>VLOOKUP(J7838,'Spezifische Werte'!$B$2:$C$4002,2,FALSE)</f>
        <v>1.1487981333340618E-3</v>
      </c>
      <c r="L7838" s="25">
        <f t="shared" si="1105"/>
        <v>2.2975962666681236</v>
      </c>
      <c r="R7838" s="25">
        <v>7836</v>
      </c>
      <c r="S7838" s="25">
        <v>7835</v>
      </c>
      <c r="T7838" s="25">
        <f t="shared" si="1109"/>
        <v>2.2387492384510436E-3</v>
      </c>
      <c r="U7838" s="25">
        <f t="shared" si="1106"/>
        <v>2.2975962666681236E-3</v>
      </c>
      <c r="W7838" s="17">
        <f>Eingabe!H7839</f>
        <v>249</v>
      </c>
      <c r="X7838" s="17">
        <f t="shared" si="1107"/>
        <v>2.4900000000000002</v>
      </c>
      <c r="Y7838" s="17">
        <f t="shared" si="1108"/>
        <v>250</v>
      </c>
    </row>
    <row r="7839" spans="1:25" x14ac:dyDescent="0.15">
      <c r="A7839" s="82">
        <f t="shared" si="1103"/>
        <v>11</v>
      </c>
      <c r="B7839" s="46">
        <v>43792.499999980995</v>
      </c>
      <c r="C7839" s="47">
        <f>Eingabe!G7840</f>
        <v>2</v>
      </c>
      <c r="D7839" s="77">
        <v>7839</v>
      </c>
      <c r="E7839" s="47"/>
      <c r="F7839" s="25">
        <f t="shared" si="1101"/>
        <v>2.98</v>
      </c>
      <c r="G7839" s="25">
        <f>VLOOKUP(F7839,'Spezifische Werte'!$B$2:$C$4002,2,FALSE)</f>
        <v>7.6819067373919353E-3</v>
      </c>
      <c r="H7839" s="25">
        <f t="shared" si="1104"/>
        <v>15.363813474783871</v>
      </c>
      <c r="J7839" s="25">
        <f t="shared" si="1102"/>
        <v>3</v>
      </c>
      <c r="K7839" s="25">
        <f>VLOOKUP(J7839,'Spezifische Werte'!$B$2:$C$4002,2,FALSE)</f>
        <v>8.0363231384606472E-3</v>
      </c>
      <c r="L7839" s="25">
        <f t="shared" si="1105"/>
        <v>16.072646276921294</v>
      </c>
      <c r="R7839" s="25">
        <v>7837</v>
      </c>
      <c r="S7839" s="25">
        <v>7836</v>
      </c>
      <c r="T7839" s="25">
        <f t="shared" si="1109"/>
        <v>2.2387492384510436E-3</v>
      </c>
      <c r="U7839" s="25">
        <f t="shared" si="1106"/>
        <v>2.2975962666681236E-3</v>
      </c>
      <c r="W7839" s="17">
        <f>Eingabe!H7840</f>
        <v>269</v>
      </c>
      <c r="X7839" s="17">
        <f t="shared" si="1107"/>
        <v>2.69</v>
      </c>
      <c r="Y7839" s="17">
        <f t="shared" si="1108"/>
        <v>270</v>
      </c>
    </row>
    <row r="7840" spans="1:25" x14ac:dyDescent="0.15">
      <c r="A7840" s="82">
        <f t="shared" si="1103"/>
        <v>11</v>
      </c>
      <c r="B7840" s="46">
        <v>43792.541666647659</v>
      </c>
      <c r="C7840" s="47">
        <f>Eingabe!G7841</f>
        <v>1.9</v>
      </c>
      <c r="D7840" s="77">
        <v>7840</v>
      </c>
      <c r="E7840" s="47"/>
      <c r="F7840" s="25">
        <f t="shared" si="1101"/>
        <v>2.83</v>
      </c>
      <c r="G7840" s="25">
        <f>VLOOKUP(F7840,'Spezifische Werte'!$B$2:$C$4002,2,FALSE)</f>
        <v>5.3996541966473566E-3</v>
      </c>
      <c r="H7840" s="25">
        <f t="shared" si="1104"/>
        <v>10.799308393294714</v>
      </c>
      <c r="J7840" s="25">
        <f t="shared" si="1102"/>
        <v>2.85</v>
      </c>
      <c r="K7840" s="25">
        <f>VLOOKUP(J7840,'Spezifische Werte'!$B$2:$C$4002,2,FALSE)</f>
        <v>5.6714421172963415E-3</v>
      </c>
      <c r="L7840" s="25">
        <f t="shared" si="1105"/>
        <v>11.342884234592683</v>
      </c>
      <c r="R7840" s="25">
        <v>7838</v>
      </c>
      <c r="S7840" s="25">
        <v>7837</v>
      </c>
      <c r="T7840" s="25">
        <f t="shared" si="1109"/>
        <v>2.2387492384510436E-3</v>
      </c>
      <c r="U7840" s="25">
        <f t="shared" si="1106"/>
        <v>2.2975962666681236E-3</v>
      </c>
      <c r="W7840" s="17">
        <f>Eingabe!H7841</f>
        <v>279</v>
      </c>
      <c r="X7840" s="17">
        <f t="shared" si="1107"/>
        <v>2.79</v>
      </c>
      <c r="Y7840" s="17">
        <f t="shared" si="1108"/>
        <v>280</v>
      </c>
    </row>
    <row r="7841" spans="1:25" x14ac:dyDescent="0.15">
      <c r="A7841" s="82">
        <f t="shared" si="1103"/>
        <v>11</v>
      </c>
      <c r="B7841" s="46">
        <v>43792.583333314324</v>
      </c>
      <c r="C7841" s="47">
        <f>Eingabe!G7842</f>
        <v>2.4</v>
      </c>
      <c r="D7841" s="77">
        <v>7841</v>
      </c>
      <c r="E7841" s="47"/>
      <c r="F7841" s="25">
        <f t="shared" si="1101"/>
        <v>3.58</v>
      </c>
      <c r="G7841" s="25">
        <f>VLOOKUP(F7841,'Spezifische Werte'!$B$2:$C$4002,2,FALSE)</f>
        <v>2.2829235995572409E-2</v>
      </c>
      <c r="H7841" s="25">
        <f t="shared" si="1104"/>
        <v>45.658471991144815</v>
      </c>
      <c r="J7841" s="25">
        <f t="shared" si="1102"/>
        <v>3.6</v>
      </c>
      <c r="K7841" s="25">
        <f>VLOOKUP(J7841,'Spezifische Werte'!$B$2:$C$4002,2,FALSE)</f>
        <v>2.3596471134930203E-2</v>
      </c>
      <c r="L7841" s="25">
        <f t="shared" si="1105"/>
        <v>47.19294226986041</v>
      </c>
      <c r="R7841" s="25">
        <v>7839</v>
      </c>
      <c r="S7841" s="25">
        <v>7838</v>
      </c>
      <c r="T7841" s="25">
        <f t="shared" si="1109"/>
        <v>2.2387492384510436E-3</v>
      </c>
      <c r="U7841" s="25">
        <f t="shared" si="1106"/>
        <v>2.2975962666681236E-3</v>
      </c>
      <c r="W7841" s="17">
        <f>Eingabe!H7842</f>
        <v>279</v>
      </c>
      <c r="X7841" s="17">
        <f t="shared" si="1107"/>
        <v>2.79</v>
      </c>
      <c r="Y7841" s="17">
        <f t="shared" si="1108"/>
        <v>280</v>
      </c>
    </row>
    <row r="7842" spans="1:25" x14ac:dyDescent="0.15">
      <c r="A7842" s="82">
        <f t="shared" si="1103"/>
        <v>11</v>
      </c>
      <c r="B7842" s="46">
        <v>43792.624999980988</v>
      </c>
      <c r="C7842" s="47">
        <f>Eingabe!G7843</f>
        <v>3.1</v>
      </c>
      <c r="D7842" s="77">
        <v>7842</v>
      </c>
      <c r="E7842" s="47"/>
      <c r="F7842" s="25">
        <f t="shared" si="1101"/>
        <v>4.62</v>
      </c>
      <c r="G7842" s="25">
        <f>VLOOKUP(F7842,'Spezifische Werte'!$B$2:$C$4002,2,FALSE)</f>
        <v>7.0834307543363312E-2</v>
      </c>
      <c r="H7842" s="25">
        <f t="shared" si="1104"/>
        <v>141.66861508672662</v>
      </c>
      <c r="J7842" s="25">
        <f t="shared" si="1102"/>
        <v>4.6500000000000004</v>
      </c>
      <c r="K7842" s="25">
        <f>VLOOKUP(J7842,'Spezifische Werte'!$B$2:$C$4002,2,FALSE)</f>
        <v>7.2366311882592071E-2</v>
      </c>
      <c r="L7842" s="25">
        <f t="shared" si="1105"/>
        <v>144.73262376518414</v>
      </c>
      <c r="R7842" s="25">
        <v>7840</v>
      </c>
      <c r="S7842" s="25">
        <v>7839</v>
      </c>
      <c r="T7842" s="25">
        <f t="shared" si="1109"/>
        <v>2.2387492384510436E-3</v>
      </c>
      <c r="U7842" s="25">
        <f t="shared" si="1106"/>
        <v>2.2975962666681236E-3</v>
      </c>
      <c r="W7842" s="17">
        <f>Eingabe!H7843</f>
        <v>289</v>
      </c>
      <c r="X7842" s="17">
        <f t="shared" si="1107"/>
        <v>2.89</v>
      </c>
      <c r="Y7842" s="17">
        <f t="shared" si="1108"/>
        <v>290</v>
      </c>
    </row>
    <row r="7843" spans="1:25" x14ac:dyDescent="0.15">
      <c r="A7843" s="82">
        <f t="shared" si="1103"/>
        <v>11</v>
      </c>
      <c r="B7843" s="46">
        <v>43792.666666647652</v>
      </c>
      <c r="C7843" s="47">
        <f>Eingabe!G7844</f>
        <v>3</v>
      </c>
      <c r="D7843" s="77">
        <v>7843</v>
      </c>
      <c r="E7843" s="47"/>
      <c r="F7843" s="25">
        <f t="shared" si="1101"/>
        <v>4.4800000000000004</v>
      </c>
      <c r="G7843" s="25">
        <f>VLOOKUP(F7843,'Spezifische Werte'!$B$2:$C$4002,2,FALSE)</f>
        <v>6.3876775708421291E-2</v>
      </c>
      <c r="H7843" s="25">
        <f t="shared" si="1104"/>
        <v>127.75355141684258</v>
      </c>
      <c r="J7843" s="25">
        <f t="shared" si="1102"/>
        <v>4.5</v>
      </c>
      <c r="K7843" s="25">
        <f>VLOOKUP(J7843,'Spezifische Werte'!$B$2:$C$4002,2,FALSE)</f>
        <v>6.4854105449014127E-2</v>
      </c>
      <c r="L7843" s="25">
        <f t="shared" si="1105"/>
        <v>129.70821089802826</v>
      </c>
      <c r="R7843" s="25">
        <v>7841</v>
      </c>
      <c r="S7843" s="25">
        <v>7840</v>
      </c>
      <c r="T7843" s="25">
        <f t="shared" si="1109"/>
        <v>2.2387492384510436E-3</v>
      </c>
      <c r="U7843" s="25">
        <f t="shared" si="1106"/>
        <v>2.2975962666681236E-3</v>
      </c>
      <c r="W7843" s="17">
        <f>Eingabe!H7844</f>
        <v>290</v>
      </c>
      <c r="X7843" s="17">
        <f t="shared" si="1107"/>
        <v>2.9</v>
      </c>
      <c r="Y7843" s="17">
        <f t="shared" si="1108"/>
        <v>290</v>
      </c>
    </row>
    <row r="7844" spans="1:25" x14ac:dyDescent="0.15">
      <c r="A7844" s="82">
        <f t="shared" si="1103"/>
        <v>11</v>
      </c>
      <c r="B7844" s="46">
        <v>43792.708333314316</v>
      </c>
      <c r="C7844" s="47">
        <f>Eingabe!G7845</f>
        <v>2</v>
      </c>
      <c r="D7844" s="77">
        <v>7844</v>
      </c>
      <c r="E7844" s="47"/>
      <c r="F7844" s="25">
        <f t="shared" si="1101"/>
        <v>2.98</v>
      </c>
      <c r="G7844" s="25">
        <f>VLOOKUP(F7844,'Spezifische Werte'!$B$2:$C$4002,2,FALSE)</f>
        <v>7.6819067373919353E-3</v>
      </c>
      <c r="H7844" s="25">
        <f t="shared" si="1104"/>
        <v>15.363813474783871</v>
      </c>
      <c r="J7844" s="25">
        <f t="shared" si="1102"/>
        <v>3</v>
      </c>
      <c r="K7844" s="25">
        <f>VLOOKUP(J7844,'Spezifische Werte'!$B$2:$C$4002,2,FALSE)</f>
        <v>8.0363231384606472E-3</v>
      </c>
      <c r="L7844" s="25">
        <f t="shared" si="1105"/>
        <v>16.072646276921294</v>
      </c>
      <c r="R7844" s="25">
        <v>7842</v>
      </c>
      <c r="S7844" s="25">
        <v>7841</v>
      </c>
      <c r="T7844" s="25">
        <f t="shared" si="1109"/>
        <v>2.2387492384510436E-3</v>
      </c>
      <c r="U7844" s="25">
        <f t="shared" si="1106"/>
        <v>2.2975962666681236E-3</v>
      </c>
      <c r="W7844" s="17">
        <f>Eingabe!H7845</f>
        <v>290</v>
      </c>
      <c r="X7844" s="17">
        <f t="shared" si="1107"/>
        <v>2.9</v>
      </c>
      <c r="Y7844" s="17">
        <f t="shared" si="1108"/>
        <v>290</v>
      </c>
    </row>
    <row r="7845" spans="1:25" x14ac:dyDescent="0.15">
      <c r="A7845" s="82">
        <f t="shared" si="1103"/>
        <v>11</v>
      </c>
      <c r="B7845" s="46">
        <v>43792.749999980981</v>
      </c>
      <c r="C7845" s="47">
        <f>Eingabe!G7846</f>
        <v>2.9</v>
      </c>
      <c r="D7845" s="77">
        <v>7845</v>
      </c>
      <c r="E7845" s="47"/>
      <c r="F7845" s="25">
        <f t="shared" si="1101"/>
        <v>4.33</v>
      </c>
      <c r="G7845" s="25">
        <f>VLOOKUP(F7845,'Spezifische Werte'!$B$2:$C$4002,2,FALSE)</f>
        <v>5.667919590547657E-2</v>
      </c>
      <c r="H7845" s="25">
        <f t="shared" si="1104"/>
        <v>113.35839181095314</v>
      </c>
      <c r="J7845" s="25">
        <f t="shared" si="1102"/>
        <v>4.3499999999999996</v>
      </c>
      <c r="K7845" s="25">
        <f>VLOOKUP(J7845,'Spezifische Werte'!$B$2:$C$4002,2,FALSE)</f>
        <v>5.7627330651301621E-2</v>
      </c>
      <c r="L7845" s="25">
        <f t="shared" si="1105"/>
        <v>115.25466130260324</v>
      </c>
      <c r="R7845" s="25">
        <v>7843</v>
      </c>
      <c r="S7845" s="25">
        <v>7842</v>
      </c>
      <c r="T7845" s="25">
        <f t="shared" si="1109"/>
        <v>2.2387492384510436E-3</v>
      </c>
      <c r="U7845" s="25">
        <f t="shared" si="1106"/>
        <v>2.2975962666681236E-3</v>
      </c>
      <c r="W7845" s="17">
        <f>Eingabe!H7846</f>
        <v>290</v>
      </c>
      <c r="X7845" s="17">
        <f t="shared" si="1107"/>
        <v>2.9</v>
      </c>
      <c r="Y7845" s="17">
        <f t="shared" si="1108"/>
        <v>290</v>
      </c>
    </row>
    <row r="7846" spans="1:25" x14ac:dyDescent="0.15">
      <c r="A7846" s="82">
        <f t="shared" si="1103"/>
        <v>11</v>
      </c>
      <c r="B7846" s="46">
        <v>43792.791666647645</v>
      </c>
      <c r="C7846" s="47">
        <f>Eingabe!G7847</f>
        <v>2.7</v>
      </c>
      <c r="D7846" s="77">
        <v>7846</v>
      </c>
      <c r="E7846" s="47"/>
      <c r="F7846" s="25">
        <f t="shared" si="1101"/>
        <v>4.03</v>
      </c>
      <c r="G7846" s="25">
        <f>VLOOKUP(F7846,'Spezifische Werte'!$B$2:$C$4002,2,FALSE)</f>
        <v>4.2666657265334036E-2</v>
      </c>
      <c r="H7846" s="25">
        <f t="shared" si="1104"/>
        <v>85.333314530668076</v>
      </c>
      <c r="J7846" s="25">
        <f t="shared" si="1102"/>
        <v>4.05</v>
      </c>
      <c r="K7846" s="25">
        <f>VLOOKUP(J7846,'Spezifische Werte'!$B$2:$C$4002,2,FALSE)</f>
        <v>4.3597034083331404E-2</v>
      </c>
      <c r="L7846" s="25">
        <f t="shared" si="1105"/>
        <v>87.194068166662802</v>
      </c>
      <c r="R7846" s="25">
        <v>7844</v>
      </c>
      <c r="S7846" s="25">
        <v>7843</v>
      </c>
      <c r="T7846" s="25">
        <f t="shared" si="1109"/>
        <v>2.2387492384510436E-3</v>
      </c>
      <c r="U7846" s="25">
        <f t="shared" si="1106"/>
        <v>2.2975962666681236E-3</v>
      </c>
      <c r="W7846" s="17">
        <f>Eingabe!H7847</f>
        <v>289</v>
      </c>
      <c r="X7846" s="17">
        <f t="shared" si="1107"/>
        <v>2.89</v>
      </c>
      <c r="Y7846" s="17">
        <f t="shared" si="1108"/>
        <v>290</v>
      </c>
    </row>
    <row r="7847" spans="1:25" x14ac:dyDescent="0.15">
      <c r="A7847" s="82">
        <f t="shared" si="1103"/>
        <v>11</v>
      </c>
      <c r="B7847" s="46">
        <v>43792.833333314309</v>
      </c>
      <c r="C7847" s="47">
        <f>Eingabe!G7848</f>
        <v>2.6</v>
      </c>
      <c r="D7847" s="77">
        <v>7847</v>
      </c>
      <c r="E7847" s="47"/>
      <c r="F7847" s="25">
        <f t="shared" si="1101"/>
        <v>3.88</v>
      </c>
      <c r="G7847" s="25">
        <f>VLOOKUP(F7847,'Spezifische Werte'!$B$2:$C$4002,2,FALSE)</f>
        <v>3.5689320314118818E-2</v>
      </c>
      <c r="H7847" s="25">
        <f t="shared" si="1104"/>
        <v>71.378640628237633</v>
      </c>
      <c r="J7847" s="25">
        <f t="shared" si="1102"/>
        <v>3.9</v>
      </c>
      <c r="K7847" s="25">
        <f>VLOOKUP(J7847,'Spezifische Werte'!$B$2:$C$4002,2,FALSE)</f>
        <v>3.6613952811549305E-2</v>
      </c>
      <c r="L7847" s="25">
        <f t="shared" si="1105"/>
        <v>73.227905623098607</v>
      </c>
      <c r="R7847" s="25">
        <v>7845</v>
      </c>
      <c r="S7847" s="25">
        <v>7844</v>
      </c>
      <c r="T7847" s="25">
        <f t="shared" si="1109"/>
        <v>2.2387492384510436E-3</v>
      </c>
      <c r="U7847" s="25">
        <f t="shared" si="1106"/>
        <v>2.2975962666681236E-3</v>
      </c>
      <c r="W7847" s="17">
        <f>Eingabe!H7848</f>
        <v>300</v>
      </c>
      <c r="X7847" s="17">
        <f t="shared" si="1107"/>
        <v>3</v>
      </c>
      <c r="Y7847" s="17">
        <f t="shared" si="1108"/>
        <v>300</v>
      </c>
    </row>
    <row r="7848" spans="1:25" x14ac:dyDescent="0.15">
      <c r="A7848" s="82">
        <f t="shared" si="1103"/>
        <v>11</v>
      </c>
      <c r="B7848" s="46">
        <v>43792.874999980973</v>
      </c>
      <c r="C7848" s="47">
        <f>Eingabe!G7849</f>
        <v>3</v>
      </c>
      <c r="D7848" s="77">
        <v>7848</v>
      </c>
      <c r="E7848" s="47"/>
      <c r="F7848" s="25">
        <f t="shared" si="1101"/>
        <v>4.4800000000000004</v>
      </c>
      <c r="G7848" s="25">
        <f>VLOOKUP(F7848,'Spezifische Werte'!$B$2:$C$4002,2,FALSE)</f>
        <v>6.3876775708421291E-2</v>
      </c>
      <c r="H7848" s="25">
        <f t="shared" si="1104"/>
        <v>127.75355141684258</v>
      </c>
      <c r="J7848" s="25">
        <f t="shared" si="1102"/>
        <v>4.5</v>
      </c>
      <c r="K7848" s="25">
        <f>VLOOKUP(J7848,'Spezifische Werte'!$B$2:$C$4002,2,FALSE)</f>
        <v>6.4854105449014127E-2</v>
      </c>
      <c r="L7848" s="25">
        <f t="shared" si="1105"/>
        <v>129.70821089802826</v>
      </c>
      <c r="R7848" s="25">
        <v>7846</v>
      </c>
      <c r="S7848" s="25">
        <v>7845</v>
      </c>
      <c r="T7848" s="25">
        <f t="shared" si="1109"/>
        <v>2.2387492384510436E-3</v>
      </c>
      <c r="U7848" s="25">
        <f t="shared" si="1106"/>
        <v>2.2975962666681236E-3</v>
      </c>
      <c r="W7848" s="17">
        <f>Eingabe!H7849</f>
        <v>280</v>
      </c>
      <c r="X7848" s="17">
        <f t="shared" si="1107"/>
        <v>2.8</v>
      </c>
      <c r="Y7848" s="17">
        <f t="shared" si="1108"/>
        <v>280</v>
      </c>
    </row>
    <row r="7849" spans="1:25" x14ac:dyDescent="0.15">
      <c r="A7849" s="82">
        <f t="shared" si="1103"/>
        <v>11</v>
      </c>
      <c r="B7849" s="46">
        <v>43792.916666647638</v>
      </c>
      <c r="C7849" s="47">
        <f>Eingabe!G7850</f>
        <v>2.9</v>
      </c>
      <c r="D7849" s="77">
        <v>7849</v>
      </c>
      <c r="E7849" s="47"/>
      <c r="F7849" s="25">
        <f t="shared" si="1101"/>
        <v>4.33</v>
      </c>
      <c r="G7849" s="25">
        <f>VLOOKUP(F7849,'Spezifische Werte'!$B$2:$C$4002,2,FALSE)</f>
        <v>5.667919590547657E-2</v>
      </c>
      <c r="H7849" s="25">
        <f t="shared" si="1104"/>
        <v>113.35839181095314</v>
      </c>
      <c r="J7849" s="25">
        <f t="shared" si="1102"/>
        <v>4.3499999999999996</v>
      </c>
      <c r="K7849" s="25">
        <f>VLOOKUP(J7849,'Spezifische Werte'!$B$2:$C$4002,2,FALSE)</f>
        <v>5.7627330651301621E-2</v>
      </c>
      <c r="L7849" s="25">
        <f t="shared" si="1105"/>
        <v>115.25466130260324</v>
      </c>
      <c r="R7849" s="25">
        <v>7847</v>
      </c>
      <c r="S7849" s="25">
        <v>7846</v>
      </c>
      <c r="T7849" s="25">
        <f t="shared" si="1109"/>
        <v>2.2387492384510436E-3</v>
      </c>
      <c r="U7849" s="25">
        <f t="shared" si="1106"/>
        <v>2.2975962666681236E-3</v>
      </c>
      <c r="W7849" s="17">
        <f>Eingabe!H7850</f>
        <v>269</v>
      </c>
      <c r="X7849" s="17">
        <f t="shared" si="1107"/>
        <v>2.69</v>
      </c>
      <c r="Y7849" s="17">
        <f t="shared" si="1108"/>
        <v>270</v>
      </c>
    </row>
    <row r="7850" spans="1:25" x14ac:dyDescent="0.15">
      <c r="A7850" s="82">
        <f t="shared" si="1103"/>
        <v>11</v>
      </c>
      <c r="B7850" s="46">
        <v>43792.958333314302</v>
      </c>
      <c r="C7850" s="47">
        <f>Eingabe!G7851</f>
        <v>3.3</v>
      </c>
      <c r="D7850" s="77">
        <v>7850</v>
      </c>
      <c r="E7850" s="47"/>
      <c r="F7850" s="25">
        <f t="shared" si="1101"/>
        <v>4.92</v>
      </c>
      <c r="G7850" s="25">
        <f>VLOOKUP(F7850,'Spezifische Werte'!$B$2:$C$4002,2,FALSE)</f>
        <v>8.7079957720259088E-2</v>
      </c>
      <c r="H7850" s="25">
        <f t="shared" si="1104"/>
        <v>174.15991544051818</v>
      </c>
      <c r="J7850" s="25">
        <f t="shared" si="1102"/>
        <v>4.95</v>
      </c>
      <c r="K7850" s="25">
        <f>VLOOKUP(J7850,'Spezifische Werte'!$B$2:$C$4002,2,FALSE)</f>
        <v>8.884038911585862E-2</v>
      </c>
      <c r="L7850" s="25">
        <f t="shared" si="1105"/>
        <v>177.68077823171723</v>
      </c>
      <c r="R7850" s="25">
        <v>7848</v>
      </c>
      <c r="S7850" s="25">
        <v>7847</v>
      </c>
      <c r="T7850" s="25">
        <f t="shared" si="1109"/>
        <v>2.2387492384510436E-3</v>
      </c>
      <c r="U7850" s="25">
        <f t="shared" si="1106"/>
        <v>2.2975962666681236E-3</v>
      </c>
      <c r="W7850" s="17">
        <f>Eingabe!H7851</f>
        <v>269</v>
      </c>
      <c r="X7850" s="17">
        <f t="shared" si="1107"/>
        <v>2.69</v>
      </c>
      <c r="Y7850" s="17">
        <f t="shared" si="1108"/>
        <v>270</v>
      </c>
    </row>
    <row r="7851" spans="1:25" x14ac:dyDescent="0.15">
      <c r="A7851" s="82">
        <f t="shared" si="1103"/>
        <v>11</v>
      </c>
      <c r="B7851" s="46">
        <v>43792.999999980966</v>
      </c>
      <c r="C7851" s="47">
        <f>Eingabe!G7852</f>
        <v>3.5</v>
      </c>
      <c r="D7851" s="77">
        <v>7851</v>
      </c>
      <c r="E7851" s="47"/>
      <c r="F7851" s="25">
        <f t="shared" si="1101"/>
        <v>5.22</v>
      </c>
      <c r="G7851" s="25">
        <f>VLOOKUP(F7851,'Spezifische Werte'!$B$2:$C$4002,2,FALSE)</f>
        <v>0.10600726326582303</v>
      </c>
      <c r="H7851" s="25">
        <f t="shared" si="1104"/>
        <v>212.01452653164606</v>
      </c>
      <c r="J7851" s="25">
        <f t="shared" si="1102"/>
        <v>5.25</v>
      </c>
      <c r="K7851" s="25">
        <f>VLOOKUP(J7851,'Spezifische Werte'!$B$2:$C$4002,2,FALSE)</f>
        <v>0.10804502827355937</v>
      </c>
      <c r="L7851" s="25">
        <f t="shared" si="1105"/>
        <v>216.09005654711873</v>
      </c>
      <c r="R7851" s="25">
        <v>7849</v>
      </c>
      <c r="S7851" s="25">
        <v>7848</v>
      </c>
      <c r="T7851" s="25">
        <f t="shared" si="1109"/>
        <v>2.2387492384510436E-3</v>
      </c>
      <c r="U7851" s="25">
        <f t="shared" si="1106"/>
        <v>2.2975962666681236E-3</v>
      </c>
      <c r="W7851" s="17">
        <f>Eingabe!H7852</f>
        <v>261</v>
      </c>
      <c r="X7851" s="17">
        <f t="shared" si="1107"/>
        <v>2.61</v>
      </c>
      <c r="Y7851" s="17">
        <f t="shared" si="1108"/>
        <v>260</v>
      </c>
    </row>
    <row r="7852" spans="1:25" x14ac:dyDescent="0.15">
      <c r="A7852" s="82">
        <f t="shared" si="1103"/>
        <v>11</v>
      </c>
      <c r="B7852" s="46">
        <v>43793.04166664763</v>
      </c>
      <c r="C7852" s="47">
        <f>Eingabe!G7853</f>
        <v>4</v>
      </c>
      <c r="D7852" s="77">
        <v>7852</v>
      </c>
      <c r="E7852" s="47"/>
      <c r="F7852" s="25">
        <f t="shared" si="1101"/>
        <v>5.97</v>
      </c>
      <c r="G7852" s="25">
        <f>VLOOKUP(F7852,'Spezifische Werte'!$B$2:$C$4002,2,FALSE)</f>
        <v>0.1627434603343155</v>
      </c>
      <c r="H7852" s="25">
        <f t="shared" si="1104"/>
        <v>325.486920668631</v>
      </c>
      <c r="J7852" s="25">
        <f t="shared" si="1102"/>
        <v>6</v>
      </c>
      <c r="K7852" s="25">
        <f>VLOOKUP(J7852,'Spezifische Werte'!$B$2:$C$4002,2,FALSE)</f>
        <v>0.16538134424295356</v>
      </c>
      <c r="L7852" s="25">
        <f t="shared" si="1105"/>
        <v>330.76268848590712</v>
      </c>
      <c r="R7852" s="25">
        <v>7850</v>
      </c>
      <c r="S7852" s="25">
        <v>7849</v>
      </c>
      <c r="T7852" s="25">
        <f t="shared" si="1109"/>
        <v>2.2387492384510436E-3</v>
      </c>
      <c r="U7852" s="25">
        <f t="shared" si="1106"/>
        <v>2.2975962666681236E-3</v>
      </c>
      <c r="W7852" s="17">
        <f>Eingabe!H7853</f>
        <v>250</v>
      </c>
      <c r="X7852" s="17">
        <f t="shared" si="1107"/>
        <v>2.5</v>
      </c>
      <c r="Y7852" s="17">
        <f t="shared" si="1108"/>
        <v>250</v>
      </c>
    </row>
    <row r="7853" spans="1:25" x14ac:dyDescent="0.15">
      <c r="A7853" s="82">
        <f t="shared" si="1103"/>
        <v>11</v>
      </c>
      <c r="B7853" s="46">
        <v>43793.083333314295</v>
      </c>
      <c r="C7853" s="47">
        <f>Eingabe!G7854</f>
        <v>4.4000000000000004</v>
      </c>
      <c r="D7853" s="77">
        <v>7853</v>
      </c>
      <c r="E7853" s="47"/>
      <c r="F7853" s="25">
        <f t="shared" si="1101"/>
        <v>6.56</v>
      </c>
      <c r="G7853" s="25">
        <f>VLOOKUP(F7853,'Spezifische Werte'!$B$2:$C$4002,2,FALSE)</f>
        <v>0.2214941246302857</v>
      </c>
      <c r="H7853" s="25">
        <f t="shared" si="1104"/>
        <v>442.98824926057142</v>
      </c>
      <c r="J7853" s="25">
        <f t="shared" si="1102"/>
        <v>6.6</v>
      </c>
      <c r="K7853" s="25">
        <f>VLOOKUP(J7853,'Spezifische Werte'!$B$2:$C$4002,2,FALSE)</f>
        <v>0.22589088814664299</v>
      </c>
      <c r="L7853" s="25">
        <f t="shared" si="1105"/>
        <v>451.78177629328599</v>
      </c>
      <c r="R7853" s="25">
        <v>7851</v>
      </c>
      <c r="S7853" s="25">
        <v>7850</v>
      </c>
      <c r="T7853" s="25">
        <f t="shared" si="1109"/>
        <v>2.2387492384510436E-3</v>
      </c>
      <c r="U7853" s="25">
        <f t="shared" si="1106"/>
        <v>2.2975962666681236E-3</v>
      </c>
      <c r="W7853" s="17">
        <f>Eingabe!H7854</f>
        <v>269</v>
      </c>
      <c r="X7853" s="17">
        <f t="shared" si="1107"/>
        <v>2.69</v>
      </c>
      <c r="Y7853" s="17">
        <f t="shared" si="1108"/>
        <v>270</v>
      </c>
    </row>
    <row r="7854" spans="1:25" x14ac:dyDescent="0.15">
      <c r="A7854" s="82">
        <f t="shared" si="1103"/>
        <v>11</v>
      </c>
      <c r="B7854" s="46">
        <v>43793.124999980959</v>
      </c>
      <c r="C7854" s="47">
        <f>Eingabe!G7855</f>
        <v>5.7</v>
      </c>
      <c r="D7854" s="77">
        <v>7854</v>
      </c>
      <c r="E7854" s="47"/>
      <c r="F7854" s="25">
        <f t="shared" si="1101"/>
        <v>8.5</v>
      </c>
      <c r="G7854" s="25">
        <f>VLOOKUP(F7854,'Spezifische Werte'!$B$2:$C$4002,2,FALSE)</f>
        <v>0.49489541709216678</v>
      </c>
      <c r="H7854" s="25">
        <f t="shared" si="1104"/>
        <v>989.79083418433356</v>
      </c>
      <c r="J7854" s="25">
        <f t="shared" si="1102"/>
        <v>8.5500000000000007</v>
      </c>
      <c r="K7854" s="25">
        <f>VLOOKUP(J7854,'Spezifische Werte'!$B$2:$C$4002,2,FALSE)</f>
        <v>0.50342054722621021</v>
      </c>
      <c r="L7854" s="25">
        <f t="shared" si="1105"/>
        <v>1006.8410944524204</v>
      </c>
      <c r="R7854" s="25">
        <v>7852</v>
      </c>
      <c r="S7854" s="25">
        <v>7851</v>
      </c>
      <c r="T7854" s="25">
        <f t="shared" si="1109"/>
        <v>2.2387492384510436E-3</v>
      </c>
      <c r="U7854" s="25">
        <f t="shared" si="1106"/>
        <v>2.2975962666681236E-3</v>
      </c>
      <c r="W7854" s="17">
        <f>Eingabe!H7855</f>
        <v>290</v>
      </c>
      <c r="X7854" s="17">
        <f t="shared" si="1107"/>
        <v>2.9</v>
      </c>
      <c r="Y7854" s="17">
        <f t="shared" si="1108"/>
        <v>290</v>
      </c>
    </row>
    <row r="7855" spans="1:25" x14ac:dyDescent="0.15">
      <c r="A7855" s="82">
        <f t="shared" si="1103"/>
        <v>11</v>
      </c>
      <c r="B7855" s="46">
        <v>43793.166666647623</v>
      </c>
      <c r="C7855" s="47">
        <f>Eingabe!G7856</f>
        <v>4.7</v>
      </c>
      <c r="D7855" s="77">
        <v>7855</v>
      </c>
      <c r="E7855" s="47"/>
      <c r="F7855" s="25">
        <f t="shared" si="1101"/>
        <v>7.01</v>
      </c>
      <c r="G7855" s="25">
        <f>VLOOKUP(F7855,'Spezifische Werte'!$B$2:$C$4002,2,FALSE)</f>
        <v>0.27377270492189271</v>
      </c>
      <c r="H7855" s="25">
        <f t="shared" si="1104"/>
        <v>547.54540984378536</v>
      </c>
      <c r="J7855" s="25">
        <f t="shared" si="1102"/>
        <v>7.05</v>
      </c>
      <c r="K7855" s="25">
        <f>VLOOKUP(J7855,'Spezifische Werte'!$B$2:$C$4002,2,FALSE)</f>
        <v>0.27874593647894402</v>
      </c>
      <c r="L7855" s="25">
        <f t="shared" si="1105"/>
        <v>557.49187295788806</v>
      </c>
      <c r="R7855" s="25">
        <v>7853</v>
      </c>
      <c r="S7855" s="25">
        <v>7852</v>
      </c>
      <c r="T7855" s="25">
        <f t="shared" si="1109"/>
        <v>2.2387492384510436E-3</v>
      </c>
      <c r="U7855" s="25">
        <f t="shared" si="1106"/>
        <v>2.2975962666681236E-3</v>
      </c>
      <c r="W7855" s="17">
        <f>Eingabe!H7856</f>
        <v>270</v>
      </c>
      <c r="X7855" s="17">
        <f t="shared" si="1107"/>
        <v>2.7</v>
      </c>
      <c r="Y7855" s="17">
        <f t="shared" si="1108"/>
        <v>270</v>
      </c>
    </row>
    <row r="7856" spans="1:25" x14ac:dyDescent="0.15">
      <c r="A7856" s="82">
        <f t="shared" si="1103"/>
        <v>11</v>
      </c>
      <c r="B7856" s="46">
        <v>43793.208333314287</v>
      </c>
      <c r="C7856" s="47">
        <f>Eingabe!G7857</f>
        <v>4.3</v>
      </c>
      <c r="D7856" s="77">
        <v>7856</v>
      </c>
      <c r="E7856" s="47"/>
      <c r="F7856" s="25">
        <f t="shared" si="1101"/>
        <v>6.41</v>
      </c>
      <c r="G7856" s="25">
        <f>VLOOKUP(F7856,'Spezifische Werte'!$B$2:$C$4002,2,FALSE)</f>
        <v>0.20539547091670399</v>
      </c>
      <c r="H7856" s="25">
        <f t="shared" si="1104"/>
        <v>410.790941833408</v>
      </c>
      <c r="J7856" s="25">
        <f t="shared" si="1102"/>
        <v>6.45</v>
      </c>
      <c r="K7856" s="25">
        <f>VLOOKUP(J7856,'Spezifische Werte'!$B$2:$C$4002,2,FALSE)</f>
        <v>0.20962714743593144</v>
      </c>
      <c r="L7856" s="25">
        <f t="shared" si="1105"/>
        <v>419.2542948718629</v>
      </c>
      <c r="R7856" s="25">
        <v>7854</v>
      </c>
      <c r="S7856" s="25">
        <v>7853</v>
      </c>
      <c r="T7856" s="25">
        <f t="shared" si="1109"/>
        <v>2.2387492384510436E-3</v>
      </c>
      <c r="U7856" s="25">
        <f t="shared" si="1106"/>
        <v>2.2975962666681236E-3</v>
      </c>
      <c r="W7856" s="17">
        <f>Eingabe!H7857</f>
        <v>270</v>
      </c>
      <c r="X7856" s="17">
        <f t="shared" si="1107"/>
        <v>2.7</v>
      </c>
      <c r="Y7856" s="17">
        <f t="shared" si="1108"/>
        <v>270</v>
      </c>
    </row>
    <row r="7857" spans="1:25" x14ac:dyDescent="0.15">
      <c r="A7857" s="82">
        <f t="shared" si="1103"/>
        <v>11</v>
      </c>
      <c r="B7857" s="46">
        <v>43793.249999980952</v>
      </c>
      <c r="C7857" s="47">
        <f>Eingabe!G7858</f>
        <v>3.7</v>
      </c>
      <c r="D7857" s="77">
        <v>7857</v>
      </c>
      <c r="E7857" s="47"/>
      <c r="F7857" s="25">
        <f t="shared" si="1101"/>
        <v>5.52</v>
      </c>
      <c r="G7857" s="25">
        <f>VLOOKUP(F7857,'Spezifische Werte'!$B$2:$C$4002,2,FALSE)</f>
        <v>0.12721663519138685</v>
      </c>
      <c r="H7857" s="25">
        <f t="shared" si="1104"/>
        <v>254.43327038277369</v>
      </c>
      <c r="J7857" s="25">
        <f t="shared" si="1102"/>
        <v>5.55</v>
      </c>
      <c r="K7857" s="25">
        <f>VLOOKUP(J7857,'Spezifische Werte'!$B$2:$C$4002,2,FALSE)</f>
        <v>0.12941942247043492</v>
      </c>
      <c r="L7857" s="25">
        <f t="shared" si="1105"/>
        <v>258.83884494086982</v>
      </c>
      <c r="R7857" s="25">
        <v>7855</v>
      </c>
      <c r="S7857" s="25">
        <v>7854</v>
      </c>
      <c r="T7857" s="25">
        <f t="shared" si="1109"/>
        <v>2.2387492384510436E-3</v>
      </c>
      <c r="U7857" s="25">
        <f t="shared" si="1106"/>
        <v>2.2975962666681236E-3</v>
      </c>
      <c r="W7857" s="17">
        <f>Eingabe!H7858</f>
        <v>269</v>
      </c>
      <c r="X7857" s="17">
        <f t="shared" si="1107"/>
        <v>2.69</v>
      </c>
      <c r="Y7857" s="17">
        <f t="shared" si="1108"/>
        <v>270</v>
      </c>
    </row>
    <row r="7858" spans="1:25" x14ac:dyDescent="0.15">
      <c r="A7858" s="82">
        <f t="shared" si="1103"/>
        <v>11</v>
      </c>
      <c r="B7858" s="46">
        <v>43793.291666647616</v>
      </c>
      <c r="C7858" s="47">
        <f>Eingabe!G7859</f>
        <v>4.0999999999999996</v>
      </c>
      <c r="D7858" s="77">
        <v>7858</v>
      </c>
      <c r="E7858" s="47"/>
      <c r="F7858" s="25">
        <f t="shared" si="1101"/>
        <v>6.12</v>
      </c>
      <c r="G7858" s="25">
        <f>VLOOKUP(F7858,'Spezifische Werte'!$B$2:$C$4002,2,FALSE)</f>
        <v>0.17636813552353289</v>
      </c>
      <c r="H7858" s="25">
        <f t="shared" si="1104"/>
        <v>352.73627104706577</v>
      </c>
      <c r="J7858" s="25">
        <f t="shared" si="1102"/>
        <v>6.15</v>
      </c>
      <c r="K7858" s="25">
        <f>VLOOKUP(J7858,'Spezifische Werte'!$B$2:$C$4002,2,FALSE)</f>
        <v>0.17921779013058811</v>
      </c>
      <c r="L7858" s="25">
        <f t="shared" si="1105"/>
        <v>358.4355802611762</v>
      </c>
      <c r="R7858" s="25">
        <v>7856</v>
      </c>
      <c r="S7858" s="25">
        <v>7855</v>
      </c>
      <c r="T7858" s="25">
        <f t="shared" si="1109"/>
        <v>2.2387492384510436E-3</v>
      </c>
      <c r="U7858" s="25">
        <f t="shared" si="1106"/>
        <v>2.2975962666681236E-3</v>
      </c>
      <c r="W7858" s="17">
        <f>Eingabe!H7859</f>
        <v>300</v>
      </c>
      <c r="X7858" s="17">
        <f t="shared" si="1107"/>
        <v>3</v>
      </c>
      <c r="Y7858" s="17">
        <f t="shared" si="1108"/>
        <v>300</v>
      </c>
    </row>
    <row r="7859" spans="1:25" x14ac:dyDescent="0.15">
      <c r="A7859" s="82">
        <f t="shared" si="1103"/>
        <v>11</v>
      </c>
      <c r="B7859" s="46">
        <v>43793.33333331428</v>
      </c>
      <c r="C7859" s="47">
        <f>Eingabe!G7860</f>
        <v>4.3</v>
      </c>
      <c r="D7859" s="77">
        <v>7859</v>
      </c>
      <c r="E7859" s="47"/>
      <c r="F7859" s="25">
        <f t="shared" si="1101"/>
        <v>6.41</v>
      </c>
      <c r="G7859" s="25">
        <f>VLOOKUP(F7859,'Spezifische Werte'!$B$2:$C$4002,2,FALSE)</f>
        <v>0.20539547091670399</v>
      </c>
      <c r="H7859" s="25">
        <f t="shared" si="1104"/>
        <v>410.790941833408</v>
      </c>
      <c r="J7859" s="25">
        <f t="shared" si="1102"/>
        <v>6.45</v>
      </c>
      <c r="K7859" s="25">
        <f>VLOOKUP(J7859,'Spezifische Werte'!$B$2:$C$4002,2,FALSE)</f>
        <v>0.20962714743593144</v>
      </c>
      <c r="L7859" s="25">
        <f t="shared" si="1105"/>
        <v>419.2542948718629</v>
      </c>
      <c r="R7859" s="25">
        <v>7857</v>
      </c>
      <c r="S7859" s="25">
        <v>7856</v>
      </c>
      <c r="T7859" s="25">
        <f t="shared" si="1109"/>
        <v>2.2387492384510436E-3</v>
      </c>
      <c r="U7859" s="25">
        <f t="shared" si="1106"/>
        <v>2.2975962666681236E-3</v>
      </c>
      <c r="W7859" s="17">
        <f>Eingabe!H7860</f>
        <v>301</v>
      </c>
      <c r="X7859" s="17">
        <f t="shared" si="1107"/>
        <v>3.01</v>
      </c>
      <c r="Y7859" s="17">
        <f t="shared" si="1108"/>
        <v>300</v>
      </c>
    </row>
    <row r="7860" spans="1:25" x14ac:dyDescent="0.15">
      <c r="A7860" s="82">
        <f t="shared" si="1103"/>
        <v>11</v>
      </c>
      <c r="B7860" s="46">
        <v>43793.374999980944</v>
      </c>
      <c r="C7860" s="47">
        <f>Eingabe!G7861</f>
        <v>4.5999999999999996</v>
      </c>
      <c r="D7860" s="77">
        <v>7860</v>
      </c>
      <c r="E7860" s="47"/>
      <c r="F7860" s="25">
        <f t="shared" si="1101"/>
        <v>6.86</v>
      </c>
      <c r="G7860" s="25">
        <f>VLOOKUP(F7860,'Spezifische Werte'!$B$2:$C$4002,2,FALSE)</f>
        <v>0.25562320201003652</v>
      </c>
      <c r="H7860" s="25">
        <f t="shared" si="1104"/>
        <v>511.24640402007304</v>
      </c>
      <c r="J7860" s="25">
        <f t="shared" si="1102"/>
        <v>6.9</v>
      </c>
      <c r="K7860" s="25">
        <f>VLOOKUP(J7860,'Spezifische Werte'!$B$2:$C$4002,2,FALSE)</f>
        <v>0.26038765048417867</v>
      </c>
      <c r="L7860" s="25">
        <f t="shared" si="1105"/>
        <v>520.77530096835733</v>
      </c>
      <c r="R7860" s="25">
        <v>7858</v>
      </c>
      <c r="S7860" s="25">
        <v>7857</v>
      </c>
      <c r="T7860" s="25">
        <f t="shared" si="1109"/>
        <v>2.2387492384510436E-3</v>
      </c>
      <c r="U7860" s="25">
        <f t="shared" si="1106"/>
        <v>2.2975962666681236E-3</v>
      </c>
      <c r="W7860" s="17">
        <f>Eingabe!H7861</f>
        <v>289</v>
      </c>
      <c r="X7860" s="17">
        <f t="shared" si="1107"/>
        <v>2.89</v>
      </c>
      <c r="Y7860" s="17">
        <f t="shared" si="1108"/>
        <v>290</v>
      </c>
    </row>
    <row r="7861" spans="1:25" x14ac:dyDescent="0.15">
      <c r="A7861" s="82">
        <f t="shared" si="1103"/>
        <v>11</v>
      </c>
      <c r="B7861" s="46">
        <v>43793.416666647609</v>
      </c>
      <c r="C7861" s="47">
        <f>Eingabe!G7862</f>
        <v>3.5</v>
      </c>
      <c r="D7861" s="77">
        <v>7861</v>
      </c>
      <c r="E7861" s="47"/>
      <c r="F7861" s="25">
        <f t="shared" si="1101"/>
        <v>5.22</v>
      </c>
      <c r="G7861" s="25">
        <f>VLOOKUP(F7861,'Spezifische Werte'!$B$2:$C$4002,2,FALSE)</f>
        <v>0.10600726326582303</v>
      </c>
      <c r="H7861" s="25">
        <f t="shared" si="1104"/>
        <v>212.01452653164606</v>
      </c>
      <c r="J7861" s="25">
        <f t="shared" si="1102"/>
        <v>5.25</v>
      </c>
      <c r="K7861" s="25">
        <f>VLOOKUP(J7861,'Spezifische Werte'!$B$2:$C$4002,2,FALSE)</f>
        <v>0.10804502827355937</v>
      </c>
      <c r="L7861" s="25">
        <f t="shared" si="1105"/>
        <v>216.09005654711873</v>
      </c>
      <c r="R7861" s="25">
        <v>7859</v>
      </c>
      <c r="S7861" s="25">
        <v>7858</v>
      </c>
      <c r="T7861" s="25">
        <f t="shared" si="1109"/>
        <v>2.2387492384510436E-3</v>
      </c>
      <c r="U7861" s="25">
        <f t="shared" si="1106"/>
        <v>2.2975962666681236E-3</v>
      </c>
      <c r="W7861" s="17">
        <f>Eingabe!H7862</f>
        <v>270</v>
      </c>
      <c r="X7861" s="17">
        <f t="shared" si="1107"/>
        <v>2.7</v>
      </c>
      <c r="Y7861" s="17">
        <f t="shared" si="1108"/>
        <v>270</v>
      </c>
    </row>
    <row r="7862" spans="1:25" x14ac:dyDescent="0.15">
      <c r="A7862" s="82">
        <f t="shared" si="1103"/>
        <v>11</v>
      </c>
      <c r="B7862" s="46">
        <v>43793.458333314273</v>
      </c>
      <c r="C7862" s="47">
        <f>Eingabe!G7863</f>
        <v>4.3</v>
      </c>
      <c r="D7862" s="77">
        <v>7862</v>
      </c>
      <c r="E7862" s="47"/>
      <c r="F7862" s="25">
        <f t="shared" si="1101"/>
        <v>6.41</v>
      </c>
      <c r="G7862" s="25">
        <f>VLOOKUP(F7862,'Spezifische Werte'!$B$2:$C$4002,2,FALSE)</f>
        <v>0.20539547091670399</v>
      </c>
      <c r="H7862" s="25">
        <f t="shared" si="1104"/>
        <v>410.790941833408</v>
      </c>
      <c r="J7862" s="25">
        <f t="shared" si="1102"/>
        <v>6.45</v>
      </c>
      <c r="K7862" s="25">
        <f>VLOOKUP(J7862,'Spezifische Werte'!$B$2:$C$4002,2,FALSE)</f>
        <v>0.20962714743593144</v>
      </c>
      <c r="L7862" s="25">
        <f t="shared" si="1105"/>
        <v>419.2542948718629</v>
      </c>
      <c r="R7862" s="25">
        <v>7860</v>
      </c>
      <c r="S7862" s="25">
        <v>7859</v>
      </c>
      <c r="T7862" s="25">
        <f t="shared" si="1109"/>
        <v>2.2387492384510436E-3</v>
      </c>
      <c r="U7862" s="25">
        <f t="shared" si="1106"/>
        <v>2.2975962666681236E-3</v>
      </c>
      <c r="W7862" s="17">
        <f>Eingabe!H7863</f>
        <v>280</v>
      </c>
      <c r="X7862" s="17">
        <f t="shared" si="1107"/>
        <v>2.8</v>
      </c>
      <c r="Y7862" s="17">
        <f t="shared" si="1108"/>
        <v>280</v>
      </c>
    </row>
    <row r="7863" spans="1:25" x14ac:dyDescent="0.15">
      <c r="A7863" s="82">
        <f t="shared" si="1103"/>
        <v>11</v>
      </c>
      <c r="B7863" s="46">
        <v>43793.499999980937</v>
      </c>
      <c r="C7863" s="47">
        <f>Eingabe!G7864</f>
        <v>4</v>
      </c>
      <c r="D7863" s="77">
        <v>7863</v>
      </c>
      <c r="E7863" s="47"/>
      <c r="F7863" s="25">
        <f t="shared" si="1101"/>
        <v>5.97</v>
      </c>
      <c r="G7863" s="25">
        <f>VLOOKUP(F7863,'Spezifische Werte'!$B$2:$C$4002,2,FALSE)</f>
        <v>0.1627434603343155</v>
      </c>
      <c r="H7863" s="25">
        <f t="shared" si="1104"/>
        <v>325.486920668631</v>
      </c>
      <c r="J7863" s="25">
        <f t="shared" si="1102"/>
        <v>6</v>
      </c>
      <c r="K7863" s="25">
        <f>VLOOKUP(J7863,'Spezifische Werte'!$B$2:$C$4002,2,FALSE)</f>
        <v>0.16538134424295356</v>
      </c>
      <c r="L7863" s="25">
        <f t="shared" si="1105"/>
        <v>330.76268848590712</v>
      </c>
      <c r="R7863" s="25">
        <v>7861</v>
      </c>
      <c r="S7863" s="25">
        <v>7860</v>
      </c>
      <c r="T7863" s="25">
        <f t="shared" si="1109"/>
        <v>2.2387492384510436E-3</v>
      </c>
      <c r="U7863" s="25">
        <f t="shared" si="1106"/>
        <v>2.2975962666681236E-3</v>
      </c>
      <c r="W7863" s="17">
        <f>Eingabe!H7864</f>
        <v>270</v>
      </c>
      <c r="X7863" s="17">
        <f t="shared" si="1107"/>
        <v>2.7</v>
      </c>
      <c r="Y7863" s="17">
        <f t="shared" si="1108"/>
        <v>270</v>
      </c>
    </row>
    <row r="7864" spans="1:25" x14ac:dyDescent="0.15">
      <c r="A7864" s="82">
        <f t="shared" si="1103"/>
        <v>11</v>
      </c>
      <c r="B7864" s="46">
        <v>43793.541666647601</v>
      </c>
      <c r="C7864" s="47">
        <f>Eingabe!G7865</f>
        <v>3.1</v>
      </c>
      <c r="D7864" s="77">
        <v>7864</v>
      </c>
      <c r="E7864" s="47"/>
      <c r="F7864" s="25">
        <f t="shared" si="1101"/>
        <v>4.62</v>
      </c>
      <c r="G7864" s="25">
        <f>VLOOKUP(F7864,'Spezifische Werte'!$B$2:$C$4002,2,FALSE)</f>
        <v>7.0834307543363312E-2</v>
      </c>
      <c r="H7864" s="25">
        <f t="shared" si="1104"/>
        <v>141.66861508672662</v>
      </c>
      <c r="J7864" s="25">
        <f t="shared" si="1102"/>
        <v>4.6500000000000004</v>
      </c>
      <c r="K7864" s="25">
        <f>VLOOKUP(J7864,'Spezifische Werte'!$B$2:$C$4002,2,FALSE)</f>
        <v>7.2366311882592071E-2</v>
      </c>
      <c r="L7864" s="25">
        <f t="shared" si="1105"/>
        <v>144.73262376518414</v>
      </c>
      <c r="R7864" s="25">
        <v>7862</v>
      </c>
      <c r="S7864" s="25">
        <v>7861</v>
      </c>
      <c r="T7864" s="25">
        <f t="shared" si="1109"/>
        <v>2.2387492384510436E-3</v>
      </c>
      <c r="U7864" s="25">
        <f t="shared" si="1106"/>
        <v>2.2975962666681236E-3</v>
      </c>
      <c r="W7864" s="17">
        <f>Eingabe!H7865</f>
        <v>280</v>
      </c>
      <c r="X7864" s="17">
        <f t="shared" si="1107"/>
        <v>2.8</v>
      </c>
      <c r="Y7864" s="17">
        <f t="shared" si="1108"/>
        <v>280</v>
      </c>
    </row>
    <row r="7865" spans="1:25" x14ac:dyDescent="0.15">
      <c r="A7865" s="82">
        <f t="shared" si="1103"/>
        <v>11</v>
      </c>
      <c r="B7865" s="46">
        <v>43793.583333314265</v>
      </c>
      <c r="C7865" s="47">
        <f>Eingabe!G7866</f>
        <v>3.7</v>
      </c>
      <c r="D7865" s="77">
        <v>7865</v>
      </c>
      <c r="E7865" s="47"/>
      <c r="F7865" s="25">
        <f t="shared" si="1101"/>
        <v>5.52</v>
      </c>
      <c r="G7865" s="25">
        <f>VLOOKUP(F7865,'Spezifische Werte'!$B$2:$C$4002,2,FALSE)</f>
        <v>0.12721663519138685</v>
      </c>
      <c r="H7865" s="25">
        <f t="shared" si="1104"/>
        <v>254.43327038277369</v>
      </c>
      <c r="J7865" s="25">
        <f t="shared" si="1102"/>
        <v>5.55</v>
      </c>
      <c r="K7865" s="25">
        <f>VLOOKUP(J7865,'Spezifische Werte'!$B$2:$C$4002,2,FALSE)</f>
        <v>0.12941942247043492</v>
      </c>
      <c r="L7865" s="25">
        <f t="shared" si="1105"/>
        <v>258.83884494086982</v>
      </c>
      <c r="R7865" s="25">
        <v>7863</v>
      </c>
      <c r="S7865" s="25">
        <v>7862</v>
      </c>
      <c r="T7865" s="25">
        <f t="shared" si="1109"/>
        <v>2.2387492384510436E-3</v>
      </c>
      <c r="U7865" s="25">
        <f t="shared" si="1106"/>
        <v>2.2975962666681236E-3</v>
      </c>
      <c r="W7865" s="17">
        <f>Eingabe!H7866</f>
        <v>280</v>
      </c>
      <c r="X7865" s="17">
        <f t="shared" si="1107"/>
        <v>2.8</v>
      </c>
      <c r="Y7865" s="17">
        <f t="shared" si="1108"/>
        <v>280</v>
      </c>
    </row>
    <row r="7866" spans="1:25" x14ac:dyDescent="0.15">
      <c r="A7866" s="82">
        <f t="shared" si="1103"/>
        <v>11</v>
      </c>
      <c r="B7866" s="46">
        <v>43793.62499998093</v>
      </c>
      <c r="C7866" s="47">
        <f>Eingabe!G7867</f>
        <v>2.5</v>
      </c>
      <c r="D7866" s="77">
        <v>7866</v>
      </c>
      <c r="E7866" s="47"/>
      <c r="F7866" s="25">
        <f t="shared" si="1101"/>
        <v>3.73</v>
      </c>
      <c r="G7866" s="25">
        <f>VLOOKUP(F7866,'Spezifische Werte'!$B$2:$C$4002,2,FALSE)</f>
        <v>2.895161356886641E-2</v>
      </c>
      <c r="H7866" s="25">
        <f t="shared" si="1104"/>
        <v>57.90322713773282</v>
      </c>
      <c r="J7866" s="25">
        <f t="shared" si="1102"/>
        <v>3.75</v>
      </c>
      <c r="K7866" s="25">
        <f>VLOOKUP(J7866,'Spezifische Werte'!$B$2:$C$4002,2,FALSE)</f>
        <v>2.9822636466446242E-2</v>
      </c>
      <c r="L7866" s="25">
        <f t="shared" si="1105"/>
        <v>59.645272932892482</v>
      </c>
      <c r="R7866" s="25">
        <v>7864</v>
      </c>
      <c r="S7866" s="25">
        <v>7863</v>
      </c>
      <c r="T7866" s="25">
        <f t="shared" si="1109"/>
        <v>2.2387492384510436E-3</v>
      </c>
      <c r="U7866" s="25">
        <f t="shared" si="1106"/>
        <v>2.2975962666681236E-3</v>
      </c>
      <c r="W7866" s="17">
        <f>Eingabe!H7867</f>
        <v>259</v>
      </c>
      <c r="X7866" s="17">
        <f t="shared" si="1107"/>
        <v>2.59</v>
      </c>
      <c r="Y7866" s="17">
        <f t="shared" si="1108"/>
        <v>260</v>
      </c>
    </row>
    <row r="7867" spans="1:25" x14ac:dyDescent="0.15">
      <c r="A7867" s="82">
        <f t="shared" si="1103"/>
        <v>11</v>
      </c>
      <c r="B7867" s="46">
        <v>43793.666666647594</v>
      </c>
      <c r="C7867" s="47">
        <f>Eingabe!G7868</f>
        <v>2.7</v>
      </c>
      <c r="D7867" s="77">
        <v>7867</v>
      </c>
      <c r="E7867" s="47"/>
      <c r="F7867" s="25">
        <f t="shared" si="1101"/>
        <v>4.03</v>
      </c>
      <c r="G7867" s="25">
        <f>VLOOKUP(F7867,'Spezifische Werte'!$B$2:$C$4002,2,FALSE)</f>
        <v>4.2666657265334036E-2</v>
      </c>
      <c r="H7867" s="25">
        <f t="shared" si="1104"/>
        <v>85.333314530668076</v>
      </c>
      <c r="J7867" s="25">
        <f t="shared" si="1102"/>
        <v>4.05</v>
      </c>
      <c r="K7867" s="25">
        <f>VLOOKUP(J7867,'Spezifische Werte'!$B$2:$C$4002,2,FALSE)</f>
        <v>4.3597034083331404E-2</v>
      </c>
      <c r="L7867" s="25">
        <f t="shared" si="1105"/>
        <v>87.194068166662802</v>
      </c>
      <c r="R7867" s="25">
        <v>7865</v>
      </c>
      <c r="S7867" s="25">
        <v>7864</v>
      </c>
      <c r="T7867" s="25">
        <f t="shared" si="1109"/>
        <v>2.2387492384510436E-3</v>
      </c>
      <c r="U7867" s="25">
        <f t="shared" si="1106"/>
        <v>2.2975962666681236E-3</v>
      </c>
      <c r="W7867" s="17">
        <f>Eingabe!H7868</f>
        <v>218</v>
      </c>
      <c r="X7867" s="17">
        <f t="shared" si="1107"/>
        <v>2.1800000000000002</v>
      </c>
      <c r="Y7867" s="17">
        <f t="shared" si="1108"/>
        <v>220.00000000000003</v>
      </c>
    </row>
    <row r="7868" spans="1:25" x14ac:dyDescent="0.15">
      <c r="A7868" s="82">
        <f t="shared" si="1103"/>
        <v>11</v>
      </c>
      <c r="B7868" s="46">
        <v>43793.708333314258</v>
      </c>
      <c r="C7868" s="47">
        <f>Eingabe!G7869</f>
        <v>3.3</v>
      </c>
      <c r="D7868" s="77">
        <v>7868</v>
      </c>
      <c r="E7868" s="47"/>
      <c r="F7868" s="25">
        <f t="shared" si="1101"/>
        <v>4.92</v>
      </c>
      <c r="G7868" s="25">
        <f>VLOOKUP(F7868,'Spezifische Werte'!$B$2:$C$4002,2,FALSE)</f>
        <v>8.7079957720259088E-2</v>
      </c>
      <c r="H7868" s="25">
        <f t="shared" si="1104"/>
        <v>174.15991544051818</v>
      </c>
      <c r="J7868" s="25">
        <f t="shared" si="1102"/>
        <v>4.95</v>
      </c>
      <c r="K7868" s="25">
        <f>VLOOKUP(J7868,'Spezifische Werte'!$B$2:$C$4002,2,FALSE)</f>
        <v>8.884038911585862E-2</v>
      </c>
      <c r="L7868" s="25">
        <f t="shared" si="1105"/>
        <v>177.68077823171723</v>
      </c>
      <c r="R7868" s="25">
        <v>7866</v>
      </c>
      <c r="S7868" s="25">
        <v>7865</v>
      </c>
      <c r="T7868" s="25">
        <f t="shared" si="1109"/>
        <v>2.2387492384510436E-3</v>
      </c>
      <c r="U7868" s="25">
        <f t="shared" si="1106"/>
        <v>2.2975962666681236E-3</v>
      </c>
      <c r="W7868" s="17">
        <f>Eingabe!H7869</f>
        <v>211</v>
      </c>
      <c r="X7868" s="17">
        <f t="shared" si="1107"/>
        <v>2.11</v>
      </c>
      <c r="Y7868" s="17">
        <f t="shared" si="1108"/>
        <v>210</v>
      </c>
    </row>
    <row r="7869" spans="1:25" x14ac:dyDescent="0.15">
      <c r="A7869" s="82">
        <f t="shared" si="1103"/>
        <v>11</v>
      </c>
      <c r="B7869" s="46">
        <v>43793.749999980922</v>
      </c>
      <c r="C7869" s="47">
        <f>Eingabe!G7870</f>
        <v>3.8</v>
      </c>
      <c r="D7869" s="77">
        <v>7869</v>
      </c>
      <c r="E7869" s="47"/>
      <c r="F7869" s="25">
        <f t="shared" si="1101"/>
        <v>5.67</v>
      </c>
      <c r="G7869" s="25">
        <f>VLOOKUP(F7869,'Spezifische Werte'!$B$2:$C$4002,2,FALSE)</f>
        <v>0.13840049448137109</v>
      </c>
      <c r="H7869" s="25">
        <f t="shared" si="1104"/>
        <v>276.80098896274217</v>
      </c>
      <c r="J7869" s="25">
        <f t="shared" si="1102"/>
        <v>5.7</v>
      </c>
      <c r="K7869" s="25">
        <f>VLOOKUP(J7869,'Spezifische Werte'!$B$2:$C$4002,2,FALSE)</f>
        <v>0.14069825500153915</v>
      </c>
      <c r="L7869" s="25">
        <f t="shared" si="1105"/>
        <v>281.39651000307828</v>
      </c>
      <c r="R7869" s="25">
        <v>7867</v>
      </c>
      <c r="S7869" s="25">
        <v>7866</v>
      </c>
      <c r="T7869" s="25">
        <f t="shared" si="1109"/>
        <v>2.2387492384510436E-3</v>
      </c>
      <c r="U7869" s="25">
        <f t="shared" si="1106"/>
        <v>2.2975962666681236E-3</v>
      </c>
      <c r="W7869" s="17">
        <f>Eingabe!H7870</f>
        <v>211</v>
      </c>
      <c r="X7869" s="17">
        <f t="shared" si="1107"/>
        <v>2.11</v>
      </c>
      <c r="Y7869" s="17">
        <f t="shared" si="1108"/>
        <v>210</v>
      </c>
    </row>
    <row r="7870" spans="1:25" x14ac:dyDescent="0.15">
      <c r="A7870" s="82">
        <f t="shared" si="1103"/>
        <v>11</v>
      </c>
      <c r="B7870" s="46">
        <v>43793.791666647587</v>
      </c>
      <c r="C7870" s="47">
        <f>Eingabe!G7871</f>
        <v>3.5</v>
      </c>
      <c r="D7870" s="77">
        <v>7870</v>
      </c>
      <c r="E7870" s="47"/>
      <c r="F7870" s="25">
        <f t="shared" si="1101"/>
        <v>5.22</v>
      </c>
      <c r="G7870" s="25">
        <f>VLOOKUP(F7870,'Spezifische Werte'!$B$2:$C$4002,2,FALSE)</f>
        <v>0.10600726326582303</v>
      </c>
      <c r="H7870" s="25">
        <f t="shared" si="1104"/>
        <v>212.01452653164606</v>
      </c>
      <c r="J7870" s="25">
        <f t="shared" si="1102"/>
        <v>5.25</v>
      </c>
      <c r="K7870" s="25">
        <f>VLOOKUP(J7870,'Spezifische Werte'!$B$2:$C$4002,2,FALSE)</f>
        <v>0.10804502827355937</v>
      </c>
      <c r="L7870" s="25">
        <f t="shared" si="1105"/>
        <v>216.09005654711873</v>
      </c>
      <c r="R7870" s="25">
        <v>7868</v>
      </c>
      <c r="S7870" s="25">
        <v>7867</v>
      </c>
      <c r="T7870" s="25">
        <f t="shared" si="1109"/>
        <v>2.2387492384510436E-3</v>
      </c>
      <c r="U7870" s="25">
        <f t="shared" si="1106"/>
        <v>2.2975962666681236E-3</v>
      </c>
      <c r="W7870" s="17">
        <f>Eingabe!H7871</f>
        <v>211</v>
      </c>
      <c r="X7870" s="17">
        <f t="shared" si="1107"/>
        <v>2.11</v>
      </c>
      <c r="Y7870" s="17">
        <f t="shared" si="1108"/>
        <v>210</v>
      </c>
    </row>
    <row r="7871" spans="1:25" x14ac:dyDescent="0.15">
      <c r="A7871" s="82">
        <f t="shared" si="1103"/>
        <v>11</v>
      </c>
      <c r="B7871" s="46">
        <v>43793.833333314251</v>
      </c>
      <c r="C7871" s="47">
        <f>Eingabe!G7872</f>
        <v>3.8</v>
      </c>
      <c r="D7871" s="77">
        <v>7871</v>
      </c>
      <c r="E7871" s="47"/>
      <c r="F7871" s="25">
        <f t="shared" si="1101"/>
        <v>5.67</v>
      </c>
      <c r="G7871" s="25">
        <f>VLOOKUP(F7871,'Spezifische Werte'!$B$2:$C$4002,2,FALSE)</f>
        <v>0.13840049448137109</v>
      </c>
      <c r="H7871" s="25">
        <f t="shared" si="1104"/>
        <v>276.80098896274217</v>
      </c>
      <c r="J7871" s="25">
        <f t="shared" si="1102"/>
        <v>5.7</v>
      </c>
      <c r="K7871" s="25">
        <f>VLOOKUP(J7871,'Spezifische Werte'!$B$2:$C$4002,2,FALSE)</f>
        <v>0.14069825500153915</v>
      </c>
      <c r="L7871" s="25">
        <f t="shared" si="1105"/>
        <v>281.39651000307828</v>
      </c>
      <c r="R7871" s="25">
        <v>7869</v>
      </c>
      <c r="S7871" s="25">
        <v>7868</v>
      </c>
      <c r="T7871" s="25">
        <f t="shared" si="1109"/>
        <v>2.2387492384510436E-3</v>
      </c>
      <c r="U7871" s="25">
        <f t="shared" si="1106"/>
        <v>2.2975962666681236E-3</v>
      </c>
      <c r="W7871" s="17">
        <f>Eingabe!H7872</f>
        <v>209</v>
      </c>
      <c r="X7871" s="17">
        <f t="shared" si="1107"/>
        <v>2.09</v>
      </c>
      <c r="Y7871" s="17">
        <f t="shared" si="1108"/>
        <v>210</v>
      </c>
    </row>
    <row r="7872" spans="1:25" x14ac:dyDescent="0.15">
      <c r="A7872" s="82">
        <f t="shared" si="1103"/>
        <v>11</v>
      </c>
      <c r="B7872" s="46">
        <v>43793.874999980915</v>
      </c>
      <c r="C7872" s="47">
        <f>Eingabe!G7873</f>
        <v>3.8</v>
      </c>
      <c r="D7872" s="77">
        <v>7872</v>
      </c>
      <c r="E7872" s="47"/>
      <c r="F7872" s="25">
        <f t="shared" si="1101"/>
        <v>5.67</v>
      </c>
      <c r="G7872" s="25">
        <f>VLOOKUP(F7872,'Spezifische Werte'!$B$2:$C$4002,2,FALSE)</f>
        <v>0.13840049448137109</v>
      </c>
      <c r="H7872" s="25">
        <f t="shared" si="1104"/>
        <v>276.80098896274217</v>
      </c>
      <c r="J7872" s="25">
        <f t="shared" si="1102"/>
        <v>5.7</v>
      </c>
      <c r="K7872" s="25">
        <f>VLOOKUP(J7872,'Spezifische Werte'!$B$2:$C$4002,2,FALSE)</f>
        <v>0.14069825500153915</v>
      </c>
      <c r="L7872" s="25">
        <f t="shared" si="1105"/>
        <v>281.39651000307828</v>
      </c>
      <c r="R7872" s="25">
        <v>7870</v>
      </c>
      <c r="S7872" s="25">
        <v>7869</v>
      </c>
      <c r="T7872" s="25">
        <f t="shared" si="1109"/>
        <v>2.2387492384510436E-3</v>
      </c>
      <c r="U7872" s="25">
        <f t="shared" si="1106"/>
        <v>2.2975962666681236E-3</v>
      </c>
      <c r="W7872" s="17">
        <f>Eingabe!H7873</f>
        <v>209</v>
      </c>
      <c r="X7872" s="17">
        <f t="shared" si="1107"/>
        <v>2.09</v>
      </c>
      <c r="Y7872" s="17">
        <f t="shared" si="1108"/>
        <v>210</v>
      </c>
    </row>
    <row r="7873" spans="1:25" x14ac:dyDescent="0.15">
      <c r="A7873" s="82">
        <f t="shared" si="1103"/>
        <v>11</v>
      </c>
      <c r="B7873" s="46">
        <v>43793.916666647579</v>
      </c>
      <c r="C7873" s="47">
        <f>Eingabe!G7874</f>
        <v>3.8</v>
      </c>
      <c r="D7873" s="77">
        <v>7873</v>
      </c>
      <c r="E7873" s="47"/>
      <c r="F7873" s="25">
        <f t="shared" si="1101"/>
        <v>5.67</v>
      </c>
      <c r="G7873" s="25">
        <f>VLOOKUP(F7873,'Spezifische Werte'!$B$2:$C$4002,2,FALSE)</f>
        <v>0.13840049448137109</v>
      </c>
      <c r="H7873" s="25">
        <f t="shared" si="1104"/>
        <v>276.80098896274217</v>
      </c>
      <c r="J7873" s="25">
        <f t="shared" si="1102"/>
        <v>5.7</v>
      </c>
      <c r="K7873" s="25">
        <f>VLOOKUP(J7873,'Spezifische Werte'!$B$2:$C$4002,2,FALSE)</f>
        <v>0.14069825500153915</v>
      </c>
      <c r="L7873" s="25">
        <f t="shared" si="1105"/>
        <v>281.39651000307828</v>
      </c>
      <c r="R7873" s="25">
        <v>7871</v>
      </c>
      <c r="S7873" s="25">
        <v>7870</v>
      </c>
      <c r="T7873" s="25">
        <f t="shared" si="1109"/>
        <v>2.2387492384510436E-3</v>
      </c>
      <c r="U7873" s="25">
        <f t="shared" si="1106"/>
        <v>2.2975962666681236E-3</v>
      </c>
      <c r="W7873" s="17">
        <f>Eingabe!H7874</f>
        <v>208</v>
      </c>
      <c r="X7873" s="17">
        <f t="shared" si="1107"/>
        <v>2.08</v>
      </c>
      <c r="Y7873" s="17">
        <f t="shared" si="1108"/>
        <v>210</v>
      </c>
    </row>
    <row r="7874" spans="1:25" x14ac:dyDescent="0.15">
      <c r="A7874" s="82">
        <f t="shared" si="1103"/>
        <v>11</v>
      </c>
      <c r="B7874" s="46">
        <v>43793.958333314244</v>
      </c>
      <c r="C7874" s="47">
        <f>Eingabe!G7875</f>
        <v>5</v>
      </c>
      <c r="D7874" s="77">
        <v>7874</v>
      </c>
      <c r="E7874" s="47"/>
      <c r="F7874" s="25">
        <f t="shared" si="1101"/>
        <v>7.46</v>
      </c>
      <c r="G7874" s="25">
        <f>VLOOKUP(F7874,'Spezifische Werte'!$B$2:$C$4002,2,FALSE)</f>
        <v>0.33294203068553224</v>
      </c>
      <c r="H7874" s="25">
        <f t="shared" si="1104"/>
        <v>665.88406137106449</v>
      </c>
      <c r="J7874" s="25">
        <f t="shared" si="1102"/>
        <v>7.5</v>
      </c>
      <c r="K7874" s="25">
        <f>VLOOKUP(J7874,'Spezifische Werte'!$B$2:$C$4002,2,FALSE)</f>
        <v>0.33853673002168488</v>
      </c>
      <c r="L7874" s="25">
        <f t="shared" si="1105"/>
        <v>677.07346004336978</v>
      </c>
      <c r="R7874" s="25">
        <v>7872</v>
      </c>
      <c r="S7874" s="25">
        <v>7871</v>
      </c>
      <c r="T7874" s="25">
        <f t="shared" si="1109"/>
        <v>2.2387492384510436E-3</v>
      </c>
      <c r="U7874" s="25">
        <f t="shared" si="1106"/>
        <v>2.2975962666681236E-3</v>
      </c>
      <c r="W7874" s="17">
        <f>Eingabe!H7875</f>
        <v>197</v>
      </c>
      <c r="X7874" s="17">
        <f t="shared" si="1107"/>
        <v>1.97</v>
      </c>
      <c r="Y7874" s="17">
        <f t="shared" si="1108"/>
        <v>200</v>
      </c>
    </row>
    <row r="7875" spans="1:25" x14ac:dyDescent="0.15">
      <c r="A7875" s="82">
        <f t="shared" si="1103"/>
        <v>11</v>
      </c>
      <c r="B7875" s="46">
        <v>43793.999999980908</v>
      </c>
      <c r="C7875" s="47">
        <f>Eingabe!G7876</f>
        <v>4.9000000000000004</v>
      </c>
      <c r="D7875" s="77">
        <v>7875</v>
      </c>
      <c r="E7875" s="47"/>
      <c r="F7875" s="25">
        <f t="shared" ref="F7875:F7938" si="1110">ROUND(C7875*($O$4/$O$5)^$O$7,2)</f>
        <v>7.31</v>
      </c>
      <c r="G7875" s="25">
        <f>VLOOKUP(F7875,'Spezifische Werte'!$B$2:$C$4002,2,FALSE)</f>
        <v>0.3124426167174133</v>
      </c>
      <c r="H7875" s="25">
        <f t="shared" si="1104"/>
        <v>624.88523343482666</v>
      </c>
      <c r="J7875" s="25">
        <f t="shared" ref="J7875:J7938" si="1111">ROUND(C7875*(LN($O$4/$O$8)/LN($O$5/$O$8)),2)</f>
        <v>7.35</v>
      </c>
      <c r="K7875" s="25">
        <f>VLOOKUP(J7875,'Spezifische Werte'!$B$2:$C$4002,2,FALSE)</f>
        <v>0.31783439487629789</v>
      </c>
      <c r="L7875" s="25">
        <f t="shared" si="1105"/>
        <v>635.66878975259579</v>
      </c>
      <c r="R7875" s="25">
        <v>7873</v>
      </c>
      <c r="S7875" s="25">
        <v>7872</v>
      </c>
      <c r="T7875" s="25">
        <f t="shared" si="1109"/>
        <v>2.2387492384510436E-3</v>
      </c>
      <c r="U7875" s="25">
        <f t="shared" si="1106"/>
        <v>2.2975962666681236E-3</v>
      </c>
      <c r="W7875" s="17">
        <f>Eingabe!H7876</f>
        <v>201</v>
      </c>
      <c r="X7875" s="17">
        <f t="shared" si="1107"/>
        <v>2.0099999999999998</v>
      </c>
      <c r="Y7875" s="17">
        <f t="shared" si="1108"/>
        <v>200</v>
      </c>
    </row>
    <row r="7876" spans="1:25" x14ac:dyDescent="0.15">
      <c r="A7876" s="82">
        <f t="shared" ref="A7876:A7939" si="1112">MONTH(B7876)</f>
        <v>11</v>
      </c>
      <c r="B7876" s="46">
        <v>43794.041666647572</v>
      </c>
      <c r="C7876" s="47">
        <f>Eingabe!G7877</f>
        <v>4.7</v>
      </c>
      <c r="D7876" s="77">
        <v>7876</v>
      </c>
      <c r="E7876" s="47"/>
      <c r="F7876" s="25">
        <f t="shared" si="1110"/>
        <v>7.01</v>
      </c>
      <c r="G7876" s="25">
        <f>VLOOKUP(F7876,'Spezifische Werte'!$B$2:$C$4002,2,FALSE)</f>
        <v>0.27377270492189271</v>
      </c>
      <c r="H7876" s="25">
        <f t="shared" ref="H7876:H7939" si="1113">G7876*$O$9*1000</f>
        <v>547.54540984378536</v>
      </c>
      <c r="J7876" s="25">
        <f t="shared" si="1111"/>
        <v>7.05</v>
      </c>
      <c r="K7876" s="25">
        <f>VLOOKUP(J7876,'Spezifische Werte'!$B$2:$C$4002,2,FALSE)</f>
        <v>0.27874593647894402</v>
      </c>
      <c r="L7876" s="25">
        <f t="shared" ref="L7876:L7939" si="1114">K7876*$O$9*1000</f>
        <v>557.49187295788806</v>
      </c>
      <c r="R7876" s="25">
        <v>7874</v>
      </c>
      <c r="S7876" s="25">
        <v>7873</v>
      </c>
      <c r="T7876" s="25">
        <f t="shared" si="1109"/>
        <v>2.2387492384510436E-3</v>
      </c>
      <c r="U7876" s="25">
        <f t="shared" ref="U7876:U7939" si="1115">LARGE($L$3:$L$8762,R7876)/1000</f>
        <v>2.2975962666681236E-3</v>
      </c>
      <c r="W7876" s="17">
        <f>Eingabe!H7877</f>
        <v>199</v>
      </c>
      <c r="X7876" s="17">
        <f t="shared" ref="X7876:X7939" si="1116">W7876/100</f>
        <v>1.99</v>
      </c>
      <c r="Y7876" s="17">
        <f t="shared" ref="Y7876:Y7939" si="1117">ROUND(X7876,1)*100</f>
        <v>200</v>
      </c>
    </row>
    <row r="7877" spans="1:25" x14ac:dyDescent="0.15">
      <c r="A7877" s="82">
        <f t="shared" si="1112"/>
        <v>11</v>
      </c>
      <c r="B7877" s="46">
        <v>43794.083333314236</v>
      </c>
      <c r="C7877" s="47">
        <f>Eingabe!G7878</f>
        <v>5.5</v>
      </c>
      <c r="D7877" s="77">
        <v>7877</v>
      </c>
      <c r="E7877" s="47"/>
      <c r="F7877" s="25">
        <f t="shared" si="1110"/>
        <v>8.2100000000000009</v>
      </c>
      <c r="G7877" s="25">
        <f>VLOOKUP(F7877,'Spezifische Werte'!$B$2:$C$4002,2,FALSE)</f>
        <v>0.4465432352525967</v>
      </c>
      <c r="H7877" s="25">
        <f t="shared" si="1113"/>
        <v>893.08647050519346</v>
      </c>
      <c r="J7877" s="25">
        <f t="shared" si="1111"/>
        <v>8.25</v>
      </c>
      <c r="K7877" s="25">
        <f>VLOOKUP(J7877,'Spezifische Werte'!$B$2:$C$4002,2,FALSE)</f>
        <v>0.45308958157539997</v>
      </c>
      <c r="L7877" s="25">
        <f t="shared" si="1114"/>
        <v>906.17916315079992</v>
      </c>
      <c r="R7877" s="25">
        <v>7875</v>
      </c>
      <c r="S7877" s="25">
        <v>7874</v>
      </c>
      <c r="T7877" s="25">
        <f t="shared" si="1109"/>
        <v>2.2387492384510436E-3</v>
      </c>
      <c r="U7877" s="25">
        <f t="shared" si="1115"/>
        <v>2.2975962666681236E-3</v>
      </c>
      <c r="W7877" s="17">
        <f>Eingabe!H7878</f>
        <v>220</v>
      </c>
      <c r="X7877" s="17">
        <f t="shared" si="1116"/>
        <v>2.2000000000000002</v>
      </c>
      <c r="Y7877" s="17">
        <f t="shared" si="1117"/>
        <v>220.00000000000003</v>
      </c>
    </row>
    <row r="7878" spans="1:25" x14ac:dyDescent="0.15">
      <c r="A7878" s="82">
        <f t="shared" si="1112"/>
        <v>11</v>
      </c>
      <c r="B7878" s="46">
        <v>43794.124999980901</v>
      </c>
      <c r="C7878" s="47">
        <f>Eingabe!G7879</f>
        <v>5.0999999999999996</v>
      </c>
      <c r="D7878" s="77">
        <v>7878</v>
      </c>
      <c r="E7878" s="47"/>
      <c r="F7878" s="25">
        <f t="shared" si="1110"/>
        <v>7.61</v>
      </c>
      <c r="G7878" s="25">
        <f>VLOOKUP(F7878,'Spezifische Werte'!$B$2:$C$4002,2,FALSE)</f>
        <v>0.35419704845962618</v>
      </c>
      <c r="H7878" s="25">
        <f t="shared" si="1113"/>
        <v>708.39409691925232</v>
      </c>
      <c r="J7878" s="25">
        <f t="shared" si="1111"/>
        <v>7.65</v>
      </c>
      <c r="K7878" s="25">
        <f>VLOOKUP(J7878,'Spezifische Werte'!$B$2:$C$4002,2,FALSE)</f>
        <v>0.35999115933138248</v>
      </c>
      <c r="L7878" s="25">
        <f t="shared" si="1114"/>
        <v>719.98231866276501</v>
      </c>
      <c r="R7878" s="25">
        <v>7876</v>
      </c>
      <c r="S7878" s="25">
        <v>7875</v>
      </c>
      <c r="T7878" s="25">
        <f t="shared" ref="T7878:T7941" si="1118">LARGE($H$3:$H$8762,R7878)/1000</f>
        <v>2.2387492384510436E-3</v>
      </c>
      <c r="U7878" s="25">
        <f t="shared" si="1115"/>
        <v>2.2975962666681236E-3</v>
      </c>
      <c r="W7878" s="17">
        <f>Eingabe!H7879</f>
        <v>218</v>
      </c>
      <c r="X7878" s="17">
        <f t="shared" si="1116"/>
        <v>2.1800000000000002</v>
      </c>
      <c r="Y7878" s="17">
        <f t="shared" si="1117"/>
        <v>220.00000000000003</v>
      </c>
    </row>
    <row r="7879" spans="1:25" x14ac:dyDescent="0.15">
      <c r="A7879" s="82">
        <f t="shared" si="1112"/>
        <v>11</v>
      </c>
      <c r="B7879" s="46">
        <v>43794.166666647565</v>
      </c>
      <c r="C7879" s="47">
        <f>Eingabe!G7880</f>
        <v>4.8</v>
      </c>
      <c r="D7879" s="77">
        <v>7879</v>
      </c>
      <c r="E7879" s="47"/>
      <c r="F7879" s="25">
        <f t="shared" si="1110"/>
        <v>7.16</v>
      </c>
      <c r="G7879" s="25">
        <f>VLOOKUP(F7879,'Spezifische Werte'!$B$2:$C$4002,2,FALSE)</f>
        <v>0.29271421469315961</v>
      </c>
      <c r="H7879" s="25">
        <f t="shared" si="1113"/>
        <v>585.42842938631918</v>
      </c>
      <c r="J7879" s="25">
        <f t="shared" si="1111"/>
        <v>7.2</v>
      </c>
      <c r="K7879" s="25">
        <f>VLOOKUP(J7879,'Spezifische Werte'!$B$2:$C$4002,2,FALSE)</f>
        <v>0.29789883692567737</v>
      </c>
      <c r="L7879" s="25">
        <f t="shared" si="1114"/>
        <v>595.79767385135472</v>
      </c>
      <c r="R7879" s="25">
        <v>7877</v>
      </c>
      <c r="S7879" s="25">
        <v>7876</v>
      </c>
      <c r="T7879" s="25">
        <f t="shared" si="1118"/>
        <v>2.2387492384510436E-3</v>
      </c>
      <c r="U7879" s="25">
        <f t="shared" si="1115"/>
        <v>2.2975962666681236E-3</v>
      </c>
      <c r="W7879" s="17">
        <f>Eingabe!H7880</f>
        <v>217</v>
      </c>
      <c r="X7879" s="17">
        <f t="shared" si="1116"/>
        <v>2.17</v>
      </c>
      <c r="Y7879" s="17">
        <f t="shared" si="1117"/>
        <v>220.00000000000003</v>
      </c>
    </row>
    <row r="7880" spans="1:25" x14ac:dyDescent="0.15">
      <c r="A7880" s="82">
        <f t="shared" si="1112"/>
        <v>11</v>
      </c>
      <c r="B7880" s="46">
        <v>43794.208333314229</v>
      </c>
      <c r="C7880" s="47">
        <f>Eingabe!G7881</f>
        <v>5.2</v>
      </c>
      <c r="D7880" s="77">
        <v>7880</v>
      </c>
      <c r="E7880" s="47"/>
      <c r="F7880" s="25">
        <f t="shared" si="1110"/>
        <v>7.76</v>
      </c>
      <c r="G7880" s="25">
        <f>VLOOKUP(F7880,'Spezifische Werte'!$B$2:$C$4002,2,FALSE)</f>
        <v>0.37619660828942059</v>
      </c>
      <c r="H7880" s="25">
        <f t="shared" si="1113"/>
        <v>752.39321657884113</v>
      </c>
      <c r="J7880" s="25">
        <f t="shared" si="1111"/>
        <v>7.8</v>
      </c>
      <c r="K7880" s="25">
        <f>VLOOKUP(J7880,'Spezifische Werte'!$B$2:$C$4002,2,FALSE)</f>
        <v>0.3821877888895947</v>
      </c>
      <c r="L7880" s="25">
        <f t="shared" si="1114"/>
        <v>764.37557777918937</v>
      </c>
      <c r="R7880" s="25">
        <v>7878</v>
      </c>
      <c r="S7880" s="25">
        <v>7877</v>
      </c>
      <c r="T7880" s="25">
        <f t="shared" si="1118"/>
        <v>2.2387492384510436E-3</v>
      </c>
      <c r="U7880" s="25">
        <f t="shared" si="1115"/>
        <v>2.2975962666681236E-3</v>
      </c>
      <c r="W7880" s="17">
        <f>Eingabe!H7881</f>
        <v>221</v>
      </c>
      <c r="X7880" s="17">
        <f t="shared" si="1116"/>
        <v>2.21</v>
      </c>
      <c r="Y7880" s="17">
        <f t="shared" si="1117"/>
        <v>220.00000000000003</v>
      </c>
    </row>
    <row r="7881" spans="1:25" x14ac:dyDescent="0.15">
      <c r="A7881" s="82">
        <f t="shared" si="1112"/>
        <v>11</v>
      </c>
      <c r="B7881" s="46">
        <v>43794.249999980893</v>
      </c>
      <c r="C7881" s="47">
        <f>Eingabe!G7882</f>
        <v>5.5</v>
      </c>
      <c r="D7881" s="77">
        <v>7881</v>
      </c>
      <c r="E7881" s="47"/>
      <c r="F7881" s="25">
        <f t="shared" si="1110"/>
        <v>8.2100000000000009</v>
      </c>
      <c r="G7881" s="25">
        <f>VLOOKUP(F7881,'Spezifische Werte'!$B$2:$C$4002,2,FALSE)</f>
        <v>0.4465432352525967</v>
      </c>
      <c r="H7881" s="25">
        <f t="shared" si="1113"/>
        <v>893.08647050519346</v>
      </c>
      <c r="J7881" s="25">
        <f t="shared" si="1111"/>
        <v>8.25</v>
      </c>
      <c r="K7881" s="25">
        <f>VLOOKUP(J7881,'Spezifische Werte'!$B$2:$C$4002,2,FALSE)</f>
        <v>0.45308958157539997</v>
      </c>
      <c r="L7881" s="25">
        <f t="shared" si="1114"/>
        <v>906.17916315079992</v>
      </c>
      <c r="R7881" s="25">
        <v>7879</v>
      </c>
      <c r="S7881" s="25">
        <v>7878</v>
      </c>
      <c r="T7881" s="25">
        <f t="shared" si="1118"/>
        <v>2.2387492384510436E-3</v>
      </c>
      <c r="U7881" s="25">
        <f t="shared" si="1115"/>
        <v>2.2975962666681236E-3</v>
      </c>
      <c r="W7881" s="17">
        <f>Eingabe!H7882</f>
        <v>221</v>
      </c>
      <c r="X7881" s="17">
        <f t="shared" si="1116"/>
        <v>2.21</v>
      </c>
      <c r="Y7881" s="17">
        <f t="shared" si="1117"/>
        <v>220.00000000000003</v>
      </c>
    </row>
    <row r="7882" spans="1:25" x14ac:dyDescent="0.15">
      <c r="A7882" s="82">
        <f t="shared" si="1112"/>
        <v>11</v>
      </c>
      <c r="B7882" s="46">
        <v>43794.291666647558</v>
      </c>
      <c r="C7882" s="47">
        <f>Eingabe!G7883</f>
        <v>5.7</v>
      </c>
      <c r="D7882" s="77">
        <v>7882</v>
      </c>
      <c r="E7882" s="47"/>
      <c r="F7882" s="25">
        <f t="shared" si="1110"/>
        <v>8.5</v>
      </c>
      <c r="G7882" s="25">
        <f>VLOOKUP(F7882,'Spezifische Werte'!$B$2:$C$4002,2,FALSE)</f>
        <v>0.49489541709216678</v>
      </c>
      <c r="H7882" s="25">
        <f t="shared" si="1113"/>
        <v>989.79083418433356</v>
      </c>
      <c r="J7882" s="25">
        <f t="shared" si="1111"/>
        <v>8.5500000000000007</v>
      </c>
      <c r="K7882" s="25">
        <f>VLOOKUP(J7882,'Spezifische Werte'!$B$2:$C$4002,2,FALSE)</f>
        <v>0.50342054722621021</v>
      </c>
      <c r="L7882" s="25">
        <f t="shared" si="1114"/>
        <v>1006.8410944524204</v>
      </c>
      <c r="R7882" s="25">
        <v>7880</v>
      </c>
      <c r="S7882" s="25">
        <v>7879</v>
      </c>
      <c r="T7882" s="25">
        <f t="shared" si="1118"/>
        <v>2.2387492384510436E-3</v>
      </c>
      <c r="U7882" s="25">
        <f t="shared" si="1115"/>
        <v>2.2975962666681236E-3</v>
      </c>
      <c r="W7882" s="17">
        <f>Eingabe!H7883</f>
        <v>229</v>
      </c>
      <c r="X7882" s="17">
        <f t="shared" si="1116"/>
        <v>2.29</v>
      </c>
      <c r="Y7882" s="17">
        <f t="shared" si="1117"/>
        <v>229.99999999999997</v>
      </c>
    </row>
    <row r="7883" spans="1:25" x14ac:dyDescent="0.15">
      <c r="A7883" s="82">
        <f t="shared" si="1112"/>
        <v>11</v>
      </c>
      <c r="B7883" s="46">
        <v>43794.333333314222</v>
      </c>
      <c r="C7883" s="47">
        <f>Eingabe!G7884</f>
        <v>6.2</v>
      </c>
      <c r="D7883" s="77">
        <v>7883</v>
      </c>
      <c r="E7883" s="47"/>
      <c r="F7883" s="25">
        <f t="shared" si="1110"/>
        <v>9.25</v>
      </c>
      <c r="G7883" s="25">
        <f>VLOOKUP(F7883,'Spezifische Werte'!$B$2:$C$4002,2,FALSE)</f>
        <v>0.62472364642828149</v>
      </c>
      <c r="H7883" s="25">
        <f t="shared" si="1113"/>
        <v>1249.4472928565631</v>
      </c>
      <c r="J7883" s="25">
        <f t="shared" si="1111"/>
        <v>9.3000000000000007</v>
      </c>
      <c r="K7883" s="25">
        <f>VLOOKUP(J7883,'Spezifische Werte'!$B$2:$C$4002,2,FALSE)</f>
        <v>0.63323553500353946</v>
      </c>
      <c r="L7883" s="25">
        <f t="shared" si="1114"/>
        <v>1266.4710700070789</v>
      </c>
      <c r="R7883" s="25">
        <v>7881</v>
      </c>
      <c r="S7883" s="25">
        <v>7880</v>
      </c>
      <c r="T7883" s="25">
        <f t="shared" si="1118"/>
        <v>2.2387492384510436E-3</v>
      </c>
      <c r="U7883" s="25">
        <f t="shared" si="1115"/>
        <v>2.2975962666681236E-3</v>
      </c>
      <c r="W7883" s="17">
        <f>Eingabe!H7884</f>
        <v>241</v>
      </c>
      <c r="X7883" s="17">
        <f t="shared" si="1116"/>
        <v>2.41</v>
      </c>
      <c r="Y7883" s="17">
        <f t="shared" si="1117"/>
        <v>240</v>
      </c>
    </row>
    <row r="7884" spans="1:25" x14ac:dyDescent="0.15">
      <c r="A7884" s="82">
        <f t="shared" si="1112"/>
        <v>11</v>
      </c>
      <c r="B7884" s="46">
        <v>43794.374999980886</v>
      </c>
      <c r="C7884" s="47">
        <f>Eingabe!G7885</f>
        <v>6</v>
      </c>
      <c r="D7884" s="77">
        <v>7884</v>
      </c>
      <c r="E7884" s="47"/>
      <c r="F7884" s="25">
        <f t="shared" si="1110"/>
        <v>8.9499999999999993</v>
      </c>
      <c r="G7884" s="25">
        <f>VLOOKUP(F7884,'Spezifische Werte'!$B$2:$C$4002,2,FALSE)</f>
        <v>0.57274769367218936</v>
      </c>
      <c r="H7884" s="25">
        <f t="shared" si="1113"/>
        <v>1145.4953873443787</v>
      </c>
      <c r="J7884" s="25">
        <f t="shared" si="1111"/>
        <v>9</v>
      </c>
      <c r="K7884" s="25">
        <f>VLOOKUP(J7884,'Spezifische Werte'!$B$2:$C$4002,2,FALSE)</f>
        <v>0.58146600886357502</v>
      </c>
      <c r="L7884" s="25">
        <f t="shared" si="1114"/>
        <v>1162.93201772715</v>
      </c>
      <c r="R7884" s="25">
        <v>7882</v>
      </c>
      <c r="S7884" s="25">
        <v>7881</v>
      </c>
      <c r="T7884" s="25">
        <f t="shared" si="1118"/>
        <v>2.2387492384510436E-3</v>
      </c>
      <c r="U7884" s="25">
        <f t="shared" si="1115"/>
        <v>2.2975962666681236E-3</v>
      </c>
      <c r="W7884" s="17">
        <f>Eingabe!H7885</f>
        <v>238</v>
      </c>
      <c r="X7884" s="17">
        <f t="shared" si="1116"/>
        <v>2.38</v>
      </c>
      <c r="Y7884" s="17">
        <f t="shared" si="1117"/>
        <v>240</v>
      </c>
    </row>
    <row r="7885" spans="1:25" x14ac:dyDescent="0.15">
      <c r="A7885" s="82">
        <f t="shared" si="1112"/>
        <v>11</v>
      </c>
      <c r="B7885" s="46">
        <v>43794.41666664755</v>
      </c>
      <c r="C7885" s="47">
        <f>Eingabe!G7886</f>
        <v>6.2</v>
      </c>
      <c r="D7885" s="77">
        <v>7885</v>
      </c>
      <c r="E7885" s="47"/>
      <c r="F7885" s="25">
        <f t="shared" si="1110"/>
        <v>9.25</v>
      </c>
      <c r="G7885" s="25">
        <f>VLOOKUP(F7885,'Spezifische Werte'!$B$2:$C$4002,2,FALSE)</f>
        <v>0.62472364642828149</v>
      </c>
      <c r="H7885" s="25">
        <f t="shared" si="1113"/>
        <v>1249.4472928565631</v>
      </c>
      <c r="J7885" s="25">
        <f t="shared" si="1111"/>
        <v>9.3000000000000007</v>
      </c>
      <c r="K7885" s="25">
        <f>VLOOKUP(J7885,'Spezifische Werte'!$B$2:$C$4002,2,FALSE)</f>
        <v>0.63323553500353946</v>
      </c>
      <c r="L7885" s="25">
        <f t="shared" si="1114"/>
        <v>1266.4710700070789</v>
      </c>
      <c r="R7885" s="25">
        <v>7883</v>
      </c>
      <c r="S7885" s="25">
        <v>7882</v>
      </c>
      <c r="T7885" s="25">
        <f t="shared" si="1118"/>
        <v>2.2387492384510436E-3</v>
      </c>
      <c r="U7885" s="25">
        <f t="shared" si="1115"/>
        <v>2.2975962666681236E-3</v>
      </c>
      <c r="W7885" s="17">
        <f>Eingabe!H7886</f>
        <v>252</v>
      </c>
      <c r="X7885" s="17">
        <f t="shared" si="1116"/>
        <v>2.52</v>
      </c>
      <c r="Y7885" s="17">
        <f t="shared" si="1117"/>
        <v>250</v>
      </c>
    </row>
    <row r="7886" spans="1:25" x14ac:dyDescent="0.15">
      <c r="A7886" s="82">
        <f t="shared" si="1112"/>
        <v>11</v>
      </c>
      <c r="B7886" s="46">
        <v>43794.458333314215</v>
      </c>
      <c r="C7886" s="47">
        <f>Eingabe!G7887</f>
        <v>5.9</v>
      </c>
      <c r="D7886" s="77">
        <v>7886</v>
      </c>
      <c r="E7886" s="47"/>
      <c r="F7886" s="25">
        <f t="shared" si="1110"/>
        <v>8.8000000000000007</v>
      </c>
      <c r="G7886" s="25">
        <f>VLOOKUP(F7886,'Spezifische Werte'!$B$2:$C$4002,2,FALSE)</f>
        <v>0.54660374975483961</v>
      </c>
      <c r="H7886" s="25">
        <f t="shared" si="1113"/>
        <v>1093.2074995096791</v>
      </c>
      <c r="J7886" s="25">
        <f t="shared" si="1111"/>
        <v>8.85</v>
      </c>
      <c r="K7886" s="25">
        <f>VLOOKUP(J7886,'Spezifische Werte'!$B$2:$C$4002,2,FALSE)</f>
        <v>0.55531067469875062</v>
      </c>
      <c r="L7886" s="25">
        <f t="shared" si="1114"/>
        <v>1110.6213493975013</v>
      </c>
      <c r="R7886" s="25">
        <v>7884</v>
      </c>
      <c r="S7886" s="25">
        <v>7883</v>
      </c>
      <c r="T7886" s="25">
        <f t="shared" si="1118"/>
        <v>2.2387492384510436E-3</v>
      </c>
      <c r="U7886" s="25">
        <f t="shared" si="1115"/>
        <v>2.2975962666681236E-3</v>
      </c>
      <c r="W7886" s="17">
        <f>Eingabe!H7887</f>
        <v>246</v>
      </c>
      <c r="X7886" s="17">
        <f t="shared" si="1116"/>
        <v>2.46</v>
      </c>
      <c r="Y7886" s="17">
        <f t="shared" si="1117"/>
        <v>250</v>
      </c>
    </row>
    <row r="7887" spans="1:25" x14ac:dyDescent="0.15">
      <c r="A7887" s="82">
        <f t="shared" si="1112"/>
        <v>11</v>
      </c>
      <c r="B7887" s="46">
        <v>43794.499999980879</v>
      </c>
      <c r="C7887" s="47">
        <f>Eingabe!G7888</f>
        <v>6.6</v>
      </c>
      <c r="D7887" s="77">
        <v>7887</v>
      </c>
      <c r="E7887" s="47"/>
      <c r="F7887" s="25">
        <f t="shared" si="1110"/>
        <v>9.85</v>
      </c>
      <c r="G7887" s="25">
        <f>VLOOKUP(F7887,'Spezifische Werte'!$B$2:$C$4002,2,FALSE)</f>
        <v>0.72027431855487523</v>
      </c>
      <c r="H7887" s="25">
        <f t="shared" si="1113"/>
        <v>1440.5486371097504</v>
      </c>
      <c r="J7887" s="25">
        <f t="shared" si="1111"/>
        <v>9.9</v>
      </c>
      <c r="K7887" s="25">
        <f>VLOOKUP(J7887,'Spezifische Werte'!$B$2:$C$4002,2,FALSE)</f>
        <v>0.72744279855046079</v>
      </c>
      <c r="L7887" s="25">
        <f t="shared" si="1114"/>
        <v>1454.8855971009216</v>
      </c>
      <c r="R7887" s="25">
        <v>7885</v>
      </c>
      <c r="S7887" s="25">
        <v>7884</v>
      </c>
      <c r="T7887" s="25">
        <f t="shared" si="1118"/>
        <v>2.2387492384510436E-3</v>
      </c>
      <c r="U7887" s="25">
        <f t="shared" si="1115"/>
        <v>2.2975962666681236E-3</v>
      </c>
      <c r="W7887" s="17">
        <f>Eingabe!H7888</f>
        <v>258</v>
      </c>
      <c r="X7887" s="17">
        <f t="shared" si="1116"/>
        <v>2.58</v>
      </c>
      <c r="Y7887" s="17">
        <f t="shared" si="1117"/>
        <v>260</v>
      </c>
    </row>
    <row r="7888" spans="1:25" x14ac:dyDescent="0.15">
      <c r="A7888" s="82">
        <f t="shared" si="1112"/>
        <v>11</v>
      </c>
      <c r="B7888" s="46">
        <v>43794.541666647543</v>
      </c>
      <c r="C7888" s="47">
        <f>Eingabe!G7889</f>
        <v>6.3</v>
      </c>
      <c r="D7888" s="77">
        <v>7888</v>
      </c>
      <c r="E7888" s="47"/>
      <c r="F7888" s="25">
        <f t="shared" si="1110"/>
        <v>9.4</v>
      </c>
      <c r="G7888" s="25">
        <f>VLOOKUP(F7888,'Spezifische Werte'!$B$2:$C$4002,2,FALSE)</f>
        <v>0.65003553309220252</v>
      </c>
      <c r="H7888" s="25">
        <f t="shared" si="1113"/>
        <v>1300.071066184405</v>
      </c>
      <c r="J7888" s="25">
        <f t="shared" si="1111"/>
        <v>9.4499999999999993</v>
      </c>
      <c r="K7888" s="25">
        <f>VLOOKUP(J7888,'Spezifische Werte'!$B$2:$C$4002,2,FALSE)</f>
        <v>0.65830260757456582</v>
      </c>
      <c r="L7888" s="25">
        <f t="shared" si="1114"/>
        <v>1316.6052151491317</v>
      </c>
      <c r="R7888" s="25">
        <v>7886</v>
      </c>
      <c r="S7888" s="25">
        <v>7885</v>
      </c>
      <c r="T7888" s="25">
        <f t="shared" si="1118"/>
        <v>2.2387492384510436E-3</v>
      </c>
      <c r="U7888" s="25">
        <f t="shared" si="1115"/>
        <v>2.2975962666681236E-3</v>
      </c>
      <c r="W7888" s="17">
        <f>Eingabe!H7889</f>
        <v>259</v>
      </c>
      <c r="X7888" s="17">
        <f t="shared" si="1116"/>
        <v>2.59</v>
      </c>
      <c r="Y7888" s="17">
        <f t="shared" si="1117"/>
        <v>260</v>
      </c>
    </row>
    <row r="7889" spans="1:25" x14ac:dyDescent="0.15">
      <c r="A7889" s="82">
        <f t="shared" si="1112"/>
        <v>11</v>
      </c>
      <c r="B7889" s="46">
        <v>43794.583333314207</v>
      </c>
      <c r="C7889" s="47">
        <f>Eingabe!G7890</f>
        <v>6.5</v>
      </c>
      <c r="D7889" s="77">
        <v>7889</v>
      </c>
      <c r="E7889" s="47"/>
      <c r="F7889" s="25">
        <f t="shared" si="1110"/>
        <v>9.6999999999999993</v>
      </c>
      <c r="G7889" s="25">
        <f>VLOOKUP(F7889,'Spezifische Werte'!$B$2:$C$4002,2,FALSE)</f>
        <v>0.69796521003178913</v>
      </c>
      <c r="H7889" s="25">
        <f t="shared" si="1113"/>
        <v>1395.9304200635784</v>
      </c>
      <c r="J7889" s="25">
        <f t="shared" si="1111"/>
        <v>9.75</v>
      </c>
      <c r="K7889" s="25">
        <f>VLOOKUP(J7889,'Spezifische Werte'!$B$2:$C$4002,2,FALSE)</f>
        <v>0.70553224205682485</v>
      </c>
      <c r="L7889" s="25">
        <f t="shared" si="1114"/>
        <v>1411.0644841136498</v>
      </c>
      <c r="R7889" s="25">
        <v>7887</v>
      </c>
      <c r="S7889" s="25">
        <v>7886</v>
      </c>
      <c r="T7889" s="25">
        <f t="shared" si="1118"/>
        <v>2.2387492384510436E-3</v>
      </c>
      <c r="U7889" s="25">
        <f t="shared" si="1115"/>
        <v>2.2975962666681236E-3</v>
      </c>
      <c r="W7889" s="17">
        <f>Eingabe!H7890</f>
        <v>258</v>
      </c>
      <c r="X7889" s="17">
        <f t="shared" si="1116"/>
        <v>2.58</v>
      </c>
      <c r="Y7889" s="17">
        <f t="shared" si="1117"/>
        <v>260</v>
      </c>
    </row>
    <row r="7890" spans="1:25" x14ac:dyDescent="0.15">
      <c r="A7890" s="82">
        <f t="shared" si="1112"/>
        <v>11</v>
      </c>
      <c r="B7890" s="46">
        <v>43794.624999980872</v>
      </c>
      <c r="C7890" s="47">
        <f>Eingabe!G7891</f>
        <v>5.7</v>
      </c>
      <c r="D7890" s="77">
        <v>7890</v>
      </c>
      <c r="E7890" s="47"/>
      <c r="F7890" s="25">
        <f t="shared" si="1110"/>
        <v>8.5</v>
      </c>
      <c r="G7890" s="25">
        <f>VLOOKUP(F7890,'Spezifische Werte'!$B$2:$C$4002,2,FALSE)</f>
        <v>0.49489541709216678</v>
      </c>
      <c r="H7890" s="25">
        <f t="shared" si="1113"/>
        <v>989.79083418433356</v>
      </c>
      <c r="J7890" s="25">
        <f t="shared" si="1111"/>
        <v>8.5500000000000007</v>
      </c>
      <c r="K7890" s="25">
        <f>VLOOKUP(J7890,'Spezifische Werte'!$B$2:$C$4002,2,FALSE)</f>
        <v>0.50342054722621021</v>
      </c>
      <c r="L7890" s="25">
        <f t="shared" si="1114"/>
        <v>1006.8410944524204</v>
      </c>
      <c r="R7890" s="25">
        <v>7888</v>
      </c>
      <c r="S7890" s="25">
        <v>7887</v>
      </c>
      <c r="T7890" s="25">
        <f t="shared" si="1118"/>
        <v>2.2387492384510436E-3</v>
      </c>
      <c r="U7890" s="25">
        <f t="shared" si="1115"/>
        <v>2.2975962666681236E-3</v>
      </c>
      <c r="W7890" s="17">
        <f>Eingabe!H7891</f>
        <v>257</v>
      </c>
      <c r="X7890" s="17">
        <f t="shared" si="1116"/>
        <v>2.57</v>
      </c>
      <c r="Y7890" s="17">
        <f t="shared" si="1117"/>
        <v>260</v>
      </c>
    </row>
    <row r="7891" spans="1:25" x14ac:dyDescent="0.15">
      <c r="A7891" s="82">
        <f t="shared" si="1112"/>
        <v>11</v>
      </c>
      <c r="B7891" s="46">
        <v>43794.666666647536</v>
      </c>
      <c r="C7891" s="47">
        <f>Eingabe!G7892</f>
        <v>7.5</v>
      </c>
      <c r="D7891" s="77">
        <v>7891</v>
      </c>
      <c r="E7891" s="47"/>
      <c r="F7891" s="25">
        <f t="shared" si="1110"/>
        <v>11.19</v>
      </c>
      <c r="G7891" s="25">
        <f>VLOOKUP(F7891,'Spezifische Werte'!$B$2:$C$4002,2,FALSE)</f>
        <v>0.86519023501556369</v>
      </c>
      <c r="H7891" s="25">
        <f t="shared" si="1113"/>
        <v>1730.3804700311273</v>
      </c>
      <c r="J7891" s="25">
        <f t="shared" si="1111"/>
        <v>11.25</v>
      </c>
      <c r="K7891" s="25">
        <f>VLOOKUP(J7891,'Spezifische Werte'!$B$2:$C$4002,2,FALSE)</f>
        <v>0.86955373483519349</v>
      </c>
      <c r="L7891" s="25">
        <f t="shared" si="1114"/>
        <v>1739.107469670387</v>
      </c>
      <c r="R7891" s="25">
        <v>7889</v>
      </c>
      <c r="S7891" s="25">
        <v>7888</v>
      </c>
      <c r="T7891" s="25">
        <f t="shared" si="1118"/>
        <v>2.2387492384510436E-3</v>
      </c>
      <c r="U7891" s="25">
        <f t="shared" si="1115"/>
        <v>2.2975962666681236E-3</v>
      </c>
      <c r="W7891" s="17">
        <f>Eingabe!H7892</f>
        <v>268</v>
      </c>
      <c r="X7891" s="17">
        <f t="shared" si="1116"/>
        <v>2.68</v>
      </c>
      <c r="Y7891" s="17">
        <f t="shared" si="1117"/>
        <v>270</v>
      </c>
    </row>
    <row r="7892" spans="1:25" x14ac:dyDescent="0.15">
      <c r="A7892" s="82">
        <f t="shared" si="1112"/>
        <v>11</v>
      </c>
      <c r="B7892" s="46">
        <v>43794.7083333142</v>
      </c>
      <c r="C7892" s="47">
        <f>Eingabe!G7893</f>
        <v>5.2</v>
      </c>
      <c r="D7892" s="77">
        <v>7892</v>
      </c>
      <c r="E7892" s="47"/>
      <c r="F7892" s="25">
        <f t="shared" si="1110"/>
        <v>7.76</v>
      </c>
      <c r="G7892" s="25">
        <f>VLOOKUP(F7892,'Spezifische Werte'!$B$2:$C$4002,2,FALSE)</f>
        <v>0.37619660828942059</v>
      </c>
      <c r="H7892" s="25">
        <f t="shared" si="1113"/>
        <v>752.39321657884113</v>
      </c>
      <c r="J7892" s="25">
        <f t="shared" si="1111"/>
        <v>7.8</v>
      </c>
      <c r="K7892" s="25">
        <f>VLOOKUP(J7892,'Spezifische Werte'!$B$2:$C$4002,2,FALSE)</f>
        <v>0.3821877888895947</v>
      </c>
      <c r="L7892" s="25">
        <f t="shared" si="1114"/>
        <v>764.37557777918937</v>
      </c>
      <c r="R7892" s="25">
        <v>7890</v>
      </c>
      <c r="S7892" s="25">
        <v>7889</v>
      </c>
      <c r="T7892" s="25">
        <f t="shared" si="1118"/>
        <v>2.2387492384510436E-3</v>
      </c>
      <c r="U7892" s="25">
        <f t="shared" si="1115"/>
        <v>2.2975962666681236E-3</v>
      </c>
      <c r="W7892" s="17">
        <f>Eingabe!H7893</f>
        <v>270</v>
      </c>
      <c r="X7892" s="17">
        <f t="shared" si="1116"/>
        <v>2.7</v>
      </c>
      <c r="Y7892" s="17">
        <f t="shared" si="1117"/>
        <v>270</v>
      </c>
    </row>
    <row r="7893" spans="1:25" x14ac:dyDescent="0.15">
      <c r="A7893" s="82">
        <f t="shared" si="1112"/>
        <v>11</v>
      </c>
      <c r="B7893" s="46">
        <v>43794.749999980864</v>
      </c>
      <c r="C7893" s="47">
        <f>Eingabe!G7894</f>
        <v>4.9000000000000004</v>
      </c>
      <c r="D7893" s="77">
        <v>7893</v>
      </c>
      <c r="E7893" s="47"/>
      <c r="F7893" s="25">
        <f t="shared" si="1110"/>
        <v>7.31</v>
      </c>
      <c r="G7893" s="25">
        <f>VLOOKUP(F7893,'Spezifische Werte'!$B$2:$C$4002,2,FALSE)</f>
        <v>0.3124426167174133</v>
      </c>
      <c r="H7893" s="25">
        <f t="shared" si="1113"/>
        <v>624.88523343482666</v>
      </c>
      <c r="J7893" s="25">
        <f t="shared" si="1111"/>
        <v>7.35</v>
      </c>
      <c r="K7893" s="25">
        <f>VLOOKUP(J7893,'Spezifische Werte'!$B$2:$C$4002,2,FALSE)</f>
        <v>0.31783439487629789</v>
      </c>
      <c r="L7893" s="25">
        <f t="shared" si="1114"/>
        <v>635.66878975259579</v>
      </c>
      <c r="R7893" s="25">
        <v>7891</v>
      </c>
      <c r="S7893" s="25">
        <v>7890</v>
      </c>
      <c r="T7893" s="25">
        <f t="shared" si="1118"/>
        <v>2.2387492384510436E-3</v>
      </c>
      <c r="U7893" s="25">
        <f t="shared" si="1115"/>
        <v>2.2975962666681236E-3</v>
      </c>
      <c r="W7893" s="17">
        <f>Eingabe!H7894</f>
        <v>260</v>
      </c>
      <c r="X7893" s="17">
        <f t="shared" si="1116"/>
        <v>2.6</v>
      </c>
      <c r="Y7893" s="17">
        <f t="shared" si="1117"/>
        <v>260</v>
      </c>
    </row>
    <row r="7894" spans="1:25" x14ac:dyDescent="0.15">
      <c r="A7894" s="82">
        <f t="shared" si="1112"/>
        <v>11</v>
      </c>
      <c r="B7894" s="46">
        <v>43794.791666647528</v>
      </c>
      <c r="C7894" s="47">
        <f>Eingabe!G7895</f>
        <v>6.4</v>
      </c>
      <c r="D7894" s="77">
        <v>7894</v>
      </c>
      <c r="E7894" s="47"/>
      <c r="F7894" s="25">
        <f t="shared" si="1110"/>
        <v>9.5500000000000007</v>
      </c>
      <c r="G7894" s="25">
        <f>VLOOKUP(F7894,'Spezifische Werte'!$B$2:$C$4002,2,FALSE)</f>
        <v>0.67451952571721774</v>
      </c>
      <c r="H7894" s="25">
        <f t="shared" si="1113"/>
        <v>1349.0390514344356</v>
      </c>
      <c r="J7894" s="25">
        <f t="shared" si="1111"/>
        <v>9.6</v>
      </c>
      <c r="K7894" s="25">
        <f>VLOOKUP(J7894,'Spezifische Werte'!$B$2:$C$4002,2,FALSE)</f>
        <v>0.6824555696232707</v>
      </c>
      <c r="L7894" s="25">
        <f t="shared" si="1114"/>
        <v>1364.9111392465413</v>
      </c>
      <c r="R7894" s="25">
        <v>7892</v>
      </c>
      <c r="S7894" s="25">
        <v>7891</v>
      </c>
      <c r="T7894" s="25">
        <f t="shared" si="1118"/>
        <v>2.2387492384510436E-3</v>
      </c>
      <c r="U7894" s="25">
        <f t="shared" si="1115"/>
        <v>2.2975962666681236E-3</v>
      </c>
      <c r="W7894" s="17">
        <f>Eingabe!H7895</f>
        <v>269</v>
      </c>
      <c r="X7894" s="17">
        <f t="shared" si="1116"/>
        <v>2.69</v>
      </c>
      <c r="Y7894" s="17">
        <f t="shared" si="1117"/>
        <v>270</v>
      </c>
    </row>
    <row r="7895" spans="1:25" x14ac:dyDescent="0.15">
      <c r="A7895" s="82">
        <f t="shared" si="1112"/>
        <v>11</v>
      </c>
      <c r="B7895" s="46">
        <v>43794.833333314193</v>
      </c>
      <c r="C7895" s="47">
        <f>Eingabe!G7896</f>
        <v>6.3</v>
      </c>
      <c r="D7895" s="77">
        <v>7895</v>
      </c>
      <c r="E7895" s="47"/>
      <c r="F7895" s="25">
        <f t="shared" si="1110"/>
        <v>9.4</v>
      </c>
      <c r="G7895" s="25">
        <f>VLOOKUP(F7895,'Spezifische Werte'!$B$2:$C$4002,2,FALSE)</f>
        <v>0.65003553309220252</v>
      </c>
      <c r="H7895" s="25">
        <f t="shared" si="1113"/>
        <v>1300.071066184405</v>
      </c>
      <c r="J7895" s="25">
        <f t="shared" si="1111"/>
        <v>9.4499999999999993</v>
      </c>
      <c r="K7895" s="25">
        <f>VLOOKUP(J7895,'Spezifische Werte'!$B$2:$C$4002,2,FALSE)</f>
        <v>0.65830260757456582</v>
      </c>
      <c r="L7895" s="25">
        <f t="shared" si="1114"/>
        <v>1316.6052151491317</v>
      </c>
      <c r="R7895" s="25">
        <v>7893</v>
      </c>
      <c r="S7895" s="25">
        <v>7892</v>
      </c>
      <c r="T7895" s="25">
        <f t="shared" si="1118"/>
        <v>2.2387492384510436E-3</v>
      </c>
      <c r="U7895" s="25">
        <f t="shared" si="1115"/>
        <v>2.2975962666681236E-3</v>
      </c>
      <c r="W7895" s="17">
        <f>Eingabe!H7896</f>
        <v>269</v>
      </c>
      <c r="X7895" s="17">
        <f t="shared" si="1116"/>
        <v>2.69</v>
      </c>
      <c r="Y7895" s="17">
        <f t="shared" si="1117"/>
        <v>270</v>
      </c>
    </row>
    <row r="7896" spans="1:25" x14ac:dyDescent="0.15">
      <c r="A7896" s="82">
        <f t="shared" si="1112"/>
        <v>11</v>
      </c>
      <c r="B7896" s="46">
        <v>43794.874999980857</v>
      </c>
      <c r="C7896" s="47">
        <f>Eingabe!G7897</f>
        <v>6.7</v>
      </c>
      <c r="D7896" s="77">
        <v>7896</v>
      </c>
      <c r="E7896" s="47"/>
      <c r="F7896" s="25">
        <f t="shared" si="1110"/>
        <v>10</v>
      </c>
      <c r="G7896" s="25">
        <f>VLOOKUP(F7896,'Spezifische Werte'!$B$2:$C$4002,2,FALSE)</f>
        <v>0.74135823084117802</v>
      </c>
      <c r="H7896" s="25">
        <f t="shared" si="1113"/>
        <v>1482.7164616823561</v>
      </c>
      <c r="J7896" s="25">
        <f t="shared" si="1111"/>
        <v>10.050000000000001</v>
      </c>
      <c r="K7896" s="25">
        <f>VLOOKUP(J7896,'Spezifische Werte'!$B$2:$C$4002,2,FALSE)</f>
        <v>0.74809941702480209</v>
      </c>
      <c r="L7896" s="25">
        <f t="shared" si="1114"/>
        <v>1496.1988340496041</v>
      </c>
      <c r="R7896" s="25">
        <v>7894</v>
      </c>
      <c r="S7896" s="25">
        <v>7893</v>
      </c>
      <c r="T7896" s="25">
        <f t="shared" si="1118"/>
        <v>2.2387492384510436E-3</v>
      </c>
      <c r="U7896" s="25">
        <f t="shared" si="1115"/>
        <v>2.2975962666681236E-3</v>
      </c>
      <c r="W7896" s="17">
        <f>Eingabe!H7897</f>
        <v>270</v>
      </c>
      <c r="X7896" s="17">
        <f t="shared" si="1116"/>
        <v>2.7</v>
      </c>
      <c r="Y7896" s="17">
        <f t="shared" si="1117"/>
        <v>270</v>
      </c>
    </row>
    <row r="7897" spans="1:25" x14ac:dyDescent="0.15">
      <c r="A7897" s="82">
        <f t="shared" si="1112"/>
        <v>11</v>
      </c>
      <c r="B7897" s="46">
        <v>43794.916666647521</v>
      </c>
      <c r="C7897" s="47">
        <f>Eingabe!G7898</f>
        <v>6.7</v>
      </c>
      <c r="D7897" s="77">
        <v>7897</v>
      </c>
      <c r="E7897" s="47"/>
      <c r="F7897" s="25">
        <f t="shared" si="1110"/>
        <v>10</v>
      </c>
      <c r="G7897" s="25">
        <f>VLOOKUP(F7897,'Spezifische Werte'!$B$2:$C$4002,2,FALSE)</f>
        <v>0.74135823084117802</v>
      </c>
      <c r="H7897" s="25">
        <f t="shared" si="1113"/>
        <v>1482.7164616823561</v>
      </c>
      <c r="J7897" s="25">
        <f t="shared" si="1111"/>
        <v>10.050000000000001</v>
      </c>
      <c r="K7897" s="25">
        <f>VLOOKUP(J7897,'Spezifische Werte'!$B$2:$C$4002,2,FALSE)</f>
        <v>0.74809941702480209</v>
      </c>
      <c r="L7897" s="25">
        <f t="shared" si="1114"/>
        <v>1496.1988340496041</v>
      </c>
      <c r="R7897" s="25">
        <v>7895</v>
      </c>
      <c r="S7897" s="25">
        <v>7894</v>
      </c>
      <c r="T7897" s="25">
        <f t="shared" si="1118"/>
        <v>2.2387492384510436E-3</v>
      </c>
      <c r="U7897" s="25">
        <f t="shared" si="1115"/>
        <v>2.2975962666681236E-3</v>
      </c>
      <c r="W7897" s="17">
        <f>Eingabe!H7898</f>
        <v>269</v>
      </c>
      <c r="X7897" s="17">
        <f t="shared" si="1116"/>
        <v>2.69</v>
      </c>
      <c r="Y7897" s="17">
        <f t="shared" si="1117"/>
        <v>270</v>
      </c>
    </row>
    <row r="7898" spans="1:25" x14ac:dyDescent="0.15">
      <c r="A7898" s="82">
        <f t="shared" si="1112"/>
        <v>11</v>
      </c>
      <c r="B7898" s="46">
        <v>43794.958333314185</v>
      </c>
      <c r="C7898" s="47">
        <f>Eingabe!G7899</f>
        <v>6.7</v>
      </c>
      <c r="D7898" s="77">
        <v>7898</v>
      </c>
      <c r="E7898" s="47"/>
      <c r="F7898" s="25">
        <f t="shared" si="1110"/>
        <v>10</v>
      </c>
      <c r="G7898" s="25">
        <f>VLOOKUP(F7898,'Spezifische Werte'!$B$2:$C$4002,2,FALSE)</f>
        <v>0.74135823084117802</v>
      </c>
      <c r="H7898" s="25">
        <f t="shared" si="1113"/>
        <v>1482.7164616823561</v>
      </c>
      <c r="J7898" s="25">
        <f t="shared" si="1111"/>
        <v>10.050000000000001</v>
      </c>
      <c r="K7898" s="25">
        <f>VLOOKUP(J7898,'Spezifische Werte'!$B$2:$C$4002,2,FALSE)</f>
        <v>0.74809941702480209</v>
      </c>
      <c r="L7898" s="25">
        <f t="shared" si="1114"/>
        <v>1496.1988340496041</v>
      </c>
      <c r="R7898" s="25">
        <v>7896</v>
      </c>
      <c r="S7898" s="25">
        <v>7895</v>
      </c>
      <c r="T7898" s="25">
        <f t="shared" si="1118"/>
        <v>2.2387492384510436E-3</v>
      </c>
      <c r="U7898" s="25">
        <f t="shared" si="1115"/>
        <v>2.2975962666681236E-3</v>
      </c>
      <c r="W7898" s="17">
        <f>Eingabe!H7899</f>
        <v>269</v>
      </c>
      <c r="X7898" s="17">
        <f t="shared" si="1116"/>
        <v>2.69</v>
      </c>
      <c r="Y7898" s="17">
        <f t="shared" si="1117"/>
        <v>270</v>
      </c>
    </row>
    <row r="7899" spans="1:25" x14ac:dyDescent="0.15">
      <c r="A7899" s="82">
        <f t="shared" si="1112"/>
        <v>11</v>
      </c>
      <c r="B7899" s="46">
        <v>43794.99999998085</v>
      </c>
      <c r="C7899" s="47">
        <f>Eingabe!G7900</f>
        <v>7.1</v>
      </c>
      <c r="D7899" s="77">
        <v>7899</v>
      </c>
      <c r="E7899" s="47"/>
      <c r="F7899" s="25">
        <f t="shared" si="1110"/>
        <v>10.59</v>
      </c>
      <c r="G7899" s="25">
        <f>VLOOKUP(F7899,'Spezifische Werte'!$B$2:$C$4002,2,FALSE)</f>
        <v>0.8120114567449348</v>
      </c>
      <c r="H7899" s="25">
        <f t="shared" si="1113"/>
        <v>1624.0229134898696</v>
      </c>
      <c r="J7899" s="25">
        <f t="shared" si="1111"/>
        <v>10.65</v>
      </c>
      <c r="K7899" s="25">
        <f>VLOOKUP(J7899,'Spezifische Werte'!$B$2:$C$4002,2,FALSE)</f>
        <v>0.81815187612980644</v>
      </c>
      <c r="L7899" s="25">
        <f t="shared" si="1114"/>
        <v>1636.3037522596128</v>
      </c>
      <c r="R7899" s="25">
        <v>7897</v>
      </c>
      <c r="S7899" s="25">
        <v>7896</v>
      </c>
      <c r="T7899" s="25">
        <f t="shared" si="1118"/>
        <v>2.2387492384510436E-3</v>
      </c>
      <c r="U7899" s="25">
        <f t="shared" si="1115"/>
        <v>2.2975962666681236E-3</v>
      </c>
      <c r="W7899" s="17">
        <f>Eingabe!H7900</f>
        <v>270</v>
      </c>
      <c r="X7899" s="17">
        <f t="shared" si="1116"/>
        <v>2.7</v>
      </c>
      <c r="Y7899" s="17">
        <f t="shared" si="1117"/>
        <v>270</v>
      </c>
    </row>
    <row r="7900" spans="1:25" x14ac:dyDescent="0.15">
      <c r="A7900" s="82">
        <f t="shared" si="1112"/>
        <v>11</v>
      </c>
      <c r="B7900" s="46">
        <v>43795.041666647514</v>
      </c>
      <c r="C7900" s="47">
        <f>Eingabe!G7901</f>
        <v>7.6</v>
      </c>
      <c r="D7900" s="77">
        <v>7900</v>
      </c>
      <c r="E7900" s="47"/>
      <c r="F7900" s="25">
        <f t="shared" si="1110"/>
        <v>11.34</v>
      </c>
      <c r="G7900" s="25">
        <f>VLOOKUP(F7900,'Spezifische Werte'!$B$2:$C$4002,2,FALSE)</f>
        <v>0.8758168195442253</v>
      </c>
      <c r="H7900" s="25">
        <f t="shared" si="1113"/>
        <v>1751.6336390884505</v>
      </c>
      <c r="J7900" s="25">
        <f t="shared" si="1111"/>
        <v>11.4</v>
      </c>
      <c r="K7900" s="25">
        <f>VLOOKUP(J7900,'Spezifische Werte'!$B$2:$C$4002,2,FALSE)</f>
        <v>0.87982183175814876</v>
      </c>
      <c r="L7900" s="25">
        <f t="shared" si="1114"/>
        <v>1759.6436635162975</v>
      </c>
      <c r="R7900" s="25">
        <v>7898</v>
      </c>
      <c r="S7900" s="25">
        <v>7897</v>
      </c>
      <c r="T7900" s="25">
        <f t="shared" si="1118"/>
        <v>2.2387492384510436E-3</v>
      </c>
      <c r="U7900" s="25">
        <f t="shared" si="1115"/>
        <v>2.2975962666681236E-3</v>
      </c>
      <c r="W7900" s="17">
        <f>Eingabe!H7901</f>
        <v>270</v>
      </c>
      <c r="X7900" s="17">
        <f t="shared" si="1116"/>
        <v>2.7</v>
      </c>
      <c r="Y7900" s="17">
        <f t="shared" si="1117"/>
        <v>270</v>
      </c>
    </row>
    <row r="7901" spans="1:25" x14ac:dyDescent="0.15">
      <c r="A7901" s="82">
        <f t="shared" si="1112"/>
        <v>11</v>
      </c>
      <c r="B7901" s="46">
        <v>43795.083333314178</v>
      </c>
      <c r="C7901" s="47">
        <f>Eingabe!G7902</f>
        <v>7.9</v>
      </c>
      <c r="D7901" s="77">
        <v>7901</v>
      </c>
      <c r="E7901" s="47"/>
      <c r="F7901" s="25">
        <f t="shared" si="1110"/>
        <v>11.79</v>
      </c>
      <c r="G7901" s="25">
        <f>VLOOKUP(F7901,'Spezifische Werte'!$B$2:$C$4002,2,FALSE)</f>
        <v>0.90283430382971097</v>
      </c>
      <c r="H7901" s="25">
        <f t="shared" si="1113"/>
        <v>1805.6686076594219</v>
      </c>
      <c r="J7901" s="25">
        <f t="shared" si="1111"/>
        <v>11.85</v>
      </c>
      <c r="K7901" s="25">
        <f>VLOOKUP(J7901,'Spezifische Werte'!$B$2:$C$4002,2,FALSE)</f>
        <v>0.90599923861330134</v>
      </c>
      <c r="L7901" s="25">
        <f t="shared" si="1114"/>
        <v>1811.9984772266027</v>
      </c>
      <c r="R7901" s="25">
        <v>7899</v>
      </c>
      <c r="S7901" s="25">
        <v>7898</v>
      </c>
      <c r="T7901" s="25">
        <f t="shared" si="1118"/>
        <v>2.2387492384510436E-3</v>
      </c>
      <c r="U7901" s="25">
        <f t="shared" si="1115"/>
        <v>2.2975962666681236E-3</v>
      </c>
      <c r="W7901" s="17">
        <f>Eingabe!H7902</f>
        <v>280</v>
      </c>
      <c r="X7901" s="17">
        <f t="shared" si="1116"/>
        <v>2.8</v>
      </c>
      <c r="Y7901" s="17">
        <f t="shared" si="1117"/>
        <v>280</v>
      </c>
    </row>
    <row r="7902" spans="1:25" x14ac:dyDescent="0.15">
      <c r="A7902" s="82">
        <f t="shared" si="1112"/>
        <v>11</v>
      </c>
      <c r="B7902" s="46">
        <v>43795.124999980842</v>
      </c>
      <c r="C7902" s="47">
        <f>Eingabe!G7903</f>
        <v>9.4</v>
      </c>
      <c r="D7902" s="77">
        <v>7902</v>
      </c>
      <c r="E7902" s="47"/>
      <c r="F7902" s="25">
        <f t="shared" si="1110"/>
        <v>14.02</v>
      </c>
      <c r="G7902" s="25">
        <f>VLOOKUP(F7902,'Spezifische Werte'!$B$2:$C$4002,2,FALSE)</f>
        <v>0.97998251719102258</v>
      </c>
      <c r="H7902" s="25">
        <f t="shared" si="1113"/>
        <v>1959.9650343820451</v>
      </c>
      <c r="J7902" s="25">
        <f t="shared" si="1111"/>
        <v>14.1</v>
      </c>
      <c r="K7902" s="25">
        <f>VLOOKUP(J7902,'Spezifische Werte'!$B$2:$C$4002,2,FALSE)</f>
        <v>0.98097239941774106</v>
      </c>
      <c r="L7902" s="25">
        <f t="shared" si="1114"/>
        <v>1961.9447988354821</v>
      </c>
      <c r="R7902" s="25">
        <v>7900</v>
      </c>
      <c r="S7902" s="25">
        <v>7899</v>
      </c>
      <c r="T7902" s="25">
        <f t="shared" si="1118"/>
        <v>2.2387492384510436E-3</v>
      </c>
      <c r="U7902" s="25">
        <f t="shared" si="1115"/>
        <v>2.2975962666681236E-3</v>
      </c>
      <c r="W7902" s="17">
        <f>Eingabe!H7903</f>
        <v>280</v>
      </c>
      <c r="X7902" s="17">
        <f t="shared" si="1116"/>
        <v>2.8</v>
      </c>
      <c r="Y7902" s="17">
        <f t="shared" si="1117"/>
        <v>280</v>
      </c>
    </row>
    <row r="7903" spans="1:25" x14ac:dyDescent="0.15">
      <c r="A7903" s="82">
        <f t="shared" si="1112"/>
        <v>11</v>
      </c>
      <c r="B7903" s="46">
        <v>43795.166666647507</v>
      </c>
      <c r="C7903" s="47">
        <f>Eingabe!G7904</f>
        <v>9.6</v>
      </c>
      <c r="D7903" s="77">
        <v>7903</v>
      </c>
      <c r="E7903" s="47"/>
      <c r="F7903" s="25">
        <f t="shared" si="1110"/>
        <v>14.32</v>
      </c>
      <c r="G7903" s="25">
        <f>VLOOKUP(F7903,'Spezifische Werte'!$B$2:$C$4002,2,FALSE)</f>
        <v>0.9836046910333478</v>
      </c>
      <c r="H7903" s="25">
        <f t="shared" si="1113"/>
        <v>1967.2093820666955</v>
      </c>
      <c r="J7903" s="25">
        <f t="shared" si="1111"/>
        <v>14.4</v>
      </c>
      <c r="K7903" s="25">
        <f>VLOOKUP(J7903,'Spezifische Werte'!$B$2:$C$4002,2,FALSE)</f>
        <v>0.98451741905041956</v>
      </c>
      <c r="L7903" s="25">
        <f t="shared" si="1114"/>
        <v>1969.0348381008391</v>
      </c>
      <c r="R7903" s="25">
        <v>7901</v>
      </c>
      <c r="S7903" s="25">
        <v>7900</v>
      </c>
      <c r="T7903" s="25">
        <f t="shared" si="1118"/>
        <v>2.2387492384510436E-3</v>
      </c>
      <c r="U7903" s="25">
        <f t="shared" si="1115"/>
        <v>2.2975962666681236E-3</v>
      </c>
      <c r="W7903" s="17">
        <f>Eingabe!H7904</f>
        <v>290</v>
      </c>
      <c r="X7903" s="17">
        <f t="shared" si="1116"/>
        <v>2.9</v>
      </c>
      <c r="Y7903" s="17">
        <f t="shared" si="1117"/>
        <v>290</v>
      </c>
    </row>
    <row r="7904" spans="1:25" x14ac:dyDescent="0.15">
      <c r="A7904" s="82">
        <f t="shared" si="1112"/>
        <v>11</v>
      </c>
      <c r="B7904" s="46">
        <v>43795.208333314171</v>
      </c>
      <c r="C7904" s="47">
        <f>Eingabe!G7905</f>
        <v>8.6999999999999993</v>
      </c>
      <c r="D7904" s="77">
        <v>7904</v>
      </c>
      <c r="E7904" s="47"/>
      <c r="F7904" s="25">
        <f t="shared" si="1110"/>
        <v>12.98</v>
      </c>
      <c r="G7904" s="25">
        <f>VLOOKUP(F7904,'Spezifische Werte'!$B$2:$C$4002,2,FALSE)</f>
        <v>0.9539023988017965</v>
      </c>
      <c r="H7904" s="25">
        <f t="shared" si="1113"/>
        <v>1907.804797603593</v>
      </c>
      <c r="J7904" s="25">
        <f t="shared" si="1111"/>
        <v>13.05</v>
      </c>
      <c r="K7904" s="25">
        <f>VLOOKUP(J7904,'Spezifische Werte'!$B$2:$C$4002,2,FALSE)</f>
        <v>0.95614864648484632</v>
      </c>
      <c r="L7904" s="25">
        <f t="shared" si="1114"/>
        <v>1912.2972929696925</v>
      </c>
      <c r="R7904" s="25">
        <v>7902</v>
      </c>
      <c r="S7904" s="25">
        <v>7901</v>
      </c>
      <c r="T7904" s="25">
        <f t="shared" si="1118"/>
        <v>2.2387492384510436E-3</v>
      </c>
      <c r="U7904" s="25">
        <f t="shared" si="1115"/>
        <v>2.2975962666681236E-3</v>
      </c>
      <c r="W7904" s="17">
        <f>Eingabe!H7905</f>
        <v>290</v>
      </c>
      <c r="X7904" s="17">
        <f t="shared" si="1116"/>
        <v>2.9</v>
      </c>
      <c r="Y7904" s="17">
        <f t="shared" si="1117"/>
        <v>290</v>
      </c>
    </row>
    <row r="7905" spans="1:25" x14ac:dyDescent="0.15">
      <c r="A7905" s="82">
        <f t="shared" si="1112"/>
        <v>11</v>
      </c>
      <c r="B7905" s="46">
        <v>43795.249999980835</v>
      </c>
      <c r="C7905" s="47">
        <f>Eingabe!G7906</f>
        <v>7.9</v>
      </c>
      <c r="D7905" s="77">
        <v>7905</v>
      </c>
      <c r="E7905" s="47"/>
      <c r="F7905" s="25">
        <f t="shared" si="1110"/>
        <v>11.79</v>
      </c>
      <c r="G7905" s="25">
        <f>VLOOKUP(F7905,'Spezifische Werte'!$B$2:$C$4002,2,FALSE)</f>
        <v>0.90283430382971097</v>
      </c>
      <c r="H7905" s="25">
        <f t="shared" si="1113"/>
        <v>1805.6686076594219</v>
      </c>
      <c r="J7905" s="25">
        <f t="shared" si="1111"/>
        <v>11.85</v>
      </c>
      <c r="K7905" s="25">
        <f>VLOOKUP(J7905,'Spezifische Werte'!$B$2:$C$4002,2,FALSE)</f>
        <v>0.90599923861330134</v>
      </c>
      <c r="L7905" s="25">
        <f t="shared" si="1114"/>
        <v>1811.9984772266027</v>
      </c>
      <c r="R7905" s="25">
        <v>7903</v>
      </c>
      <c r="S7905" s="25">
        <v>7902</v>
      </c>
      <c r="T7905" s="25">
        <f t="shared" si="1118"/>
        <v>2.2387492384510436E-3</v>
      </c>
      <c r="U7905" s="25">
        <f t="shared" si="1115"/>
        <v>2.2975962666681236E-3</v>
      </c>
      <c r="W7905" s="17">
        <f>Eingabe!H7906</f>
        <v>290</v>
      </c>
      <c r="X7905" s="17">
        <f t="shared" si="1116"/>
        <v>2.9</v>
      </c>
      <c r="Y7905" s="17">
        <f t="shared" si="1117"/>
        <v>290</v>
      </c>
    </row>
    <row r="7906" spans="1:25" x14ac:dyDescent="0.15">
      <c r="A7906" s="82">
        <f t="shared" si="1112"/>
        <v>11</v>
      </c>
      <c r="B7906" s="46">
        <v>43795.291666647499</v>
      </c>
      <c r="C7906" s="47">
        <f>Eingabe!G7907</f>
        <v>6.9</v>
      </c>
      <c r="D7906" s="77">
        <v>7906</v>
      </c>
      <c r="E7906" s="47"/>
      <c r="F7906" s="25">
        <f t="shared" si="1110"/>
        <v>10.29</v>
      </c>
      <c r="G7906" s="25">
        <f>VLOOKUP(F7906,'Spezifische Werte'!$B$2:$C$4002,2,FALSE)</f>
        <v>0.77847265329133075</v>
      </c>
      <c r="H7906" s="25">
        <f t="shared" si="1113"/>
        <v>1556.9453065826615</v>
      </c>
      <c r="J7906" s="25">
        <f t="shared" si="1111"/>
        <v>10.35</v>
      </c>
      <c r="K7906" s="25">
        <f>VLOOKUP(J7906,'Spezifische Werte'!$B$2:$C$4002,2,FALSE)</f>
        <v>0.78556540744998338</v>
      </c>
      <c r="L7906" s="25">
        <f t="shared" si="1114"/>
        <v>1571.1308148999667</v>
      </c>
      <c r="R7906" s="25">
        <v>7904</v>
      </c>
      <c r="S7906" s="25">
        <v>7903</v>
      </c>
      <c r="T7906" s="25">
        <f t="shared" si="1118"/>
        <v>2.2387492384510436E-3</v>
      </c>
      <c r="U7906" s="25">
        <f t="shared" si="1115"/>
        <v>2.2975962666681236E-3</v>
      </c>
      <c r="W7906" s="17">
        <f>Eingabe!H7907</f>
        <v>280</v>
      </c>
      <c r="X7906" s="17">
        <f t="shared" si="1116"/>
        <v>2.8</v>
      </c>
      <c r="Y7906" s="17">
        <f t="shared" si="1117"/>
        <v>280</v>
      </c>
    </row>
    <row r="7907" spans="1:25" x14ac:dyDescent="0.15">
      <c r="A7907" s="82">
        <f t="shared" si="1112"/>
        <v>11</v>
      </c>
      <c r="B7907" s="46">
        <v>43795.333333314164</v>
      </c>
      <c r="C7907" s="47">
        <f>Eingabe!G7908</f>
        <v>6.3</v>
      </c>
      <c r="D7907" s="77">
        <v>7907</v>
      </c>
      <c r="E7907" s="47"/>
      <c r="F7907" s="25">
        <f t="shared" si="1110"/>
        <v>9.4</v>
      </c>
      <c r="G7907" s="25">
        <f>VLOOKUP(F7907,'Spezifische Werte'!$B$2:$C$4002,2,FALSE)</f>
        <v>0.65003553309220252</v>
      </c>
      <c r="H7907" s="25">
        <f t="shared" si="1113"/>
        <v>1300.071066184405</v>
      </c>
      <c r="J7907" s="25">
        <f t="shared" si="1111"/>
        <v>9.4499999999999993</v>
      </c>
      <c r="K7907" s="25">
        <f>VLOOKUP(J7907,'Spezifische Werte'!$B$2:$C$4002,2,FALSE)</f>
        <v>0.65830260757456582</v>
      </c>
      <c r="L7907" s="25">
        <f t="shared" si="1114"/>
        <v>1316.6052151491317</v>
      </c>
      <c r="R7907" s="25">
        <v>7905</v>
      </c>
      <c r="S7907" s="25">
        <v>7904</v>
      </c>
      <c r="T7907" s="25">
        <f t="shared" si="1118"/>
        <v>2.2387492384510436E-3</v>
      </c>
      <c r="U7907" s="25">
        <f t="shared" si="1115"/>
        <v>2.2975962666681236E-3</v>
      </c>
      <c r="W7907" s="17">
        <f>Eingabe!H7908</f>
        <v>290</v>
      </c>
      <c r="X7907" s="17">
        <f t="shared" si="1116"/>
        <v>2.9</v>
      </c>
      <c r="Y7907" s="17">
        <f t="shared" si="1117"/>
        <v>290</v>
      </c>
    </row>
    <row r="7908" spans="1:25" x14ac:dyDescent="0.15">
      <c r="A7908" s="82">
        <f t="shared" si="1112"/>
        <v>11</v>
      </c>
      <c r="B7908" s="46">
        <v>43795.374999980828</v>
      </c>
      <c r="C7908" s="47">
        <f>Eingabe!G7909</f>
        <v>7.3</v>
      </c>
      <c r="D7908" s="77">
        <v>7908</v>
      </c>
      <c r="E7908" s="47"/>
      <c r="F7908" s="25">
        <f t="shared" si="1110"/>
        <v>10.89</v>
      </c>
      <c r="G7908" s="25">
        <f>VLOOKUP(F7908,'Spezifische Werte'!$B$2:$C$4002,2,FALSE)</f>
        <v>0.84086253778157871</v>
      </c>
      <c r="H7908" s="25">
        <f t="shared" si="1113"/>
        <v>1681.7250755631574</v>
      </c>
      <c r="J7908" s="25">
        <f t="shared" si="1111"/>
        <v>10.95</v>
      </c>
      <c r="K7908" s="25">
        <f>VLOOKUP(J7908,'Spezifische Werte'!$B$2:$C$4002,2,FALSE)</f>
        <v>0.8460822985114913</v>
      </c>
      <c r="L7908" s="25">
        <f t="shared" si="1114"/>
        <v>1692.1645970229827</v>
      </c>
      <c r="R7908" s="25">
        <v>7906</v>
      </c>
      <c r="S7908" s="25">
        <v>7905</v>
      </c>
      <c r="T7908" s="25">
        <f t="shared" si="1118"/>
        <v>2.2387492384510436E-3</v>
      </c>
      <c r="U7908" s="25">
        <f t="shared" si="1115"/>
        <v>2.2975962666681236E-3</v>
      </c>
      <c r="W7908" s="17">
        <f>Eingabe!H7909</f>
        <v>291</v>
      </c>
      <c r="X7908" s="17">
        <f t="shared" si="1116"/>
        <v>2.91</v>
      </c>
      <c r="Y7908" s="17">
        <f t="shared" si="1117"/>
        <v>290</v>
      </c>
    </row>
    <row r="7909" spans="1:25" x14ac:dyDescent="0.15">
      <c r="A7909" s="82">
        <f t="shared" si="1112"/>
        <v>11</v>
      </c>
      <c r="B7909" s="46">
        <v>43795.416666647492</v>
      </c>
      <c r="C7909" s="47">
        <f>Eingabe!G7910</f>
        <v>7.4</v>
      </c>
      <c r="D7909" s="77">
        <v>7909</v>
      </c>
      <c r="E7909" s="47"/>
      <c r="F7909" s="25">
        <f t="shared" si="1110"/>
        <v>11.04</v>
      </c>
      <c r="G7909" s="25">
        <f>VLOOKUP(F7909,'Spezifische Werte'!$B$2:$C$4002,2,FALSE)</f>
        <v>0.85357274428336571</v>
      </c>
      <c r="H7909" s="25">
        <f t="shared" si="1113"/>
        <v>1707.1454885667315</v>
      </c>
      <c r="J7909" s="25">
        <f t="shared" si="1111"/>
        <v>11.1</v>
      </c>
      <c r="K7909" s="25">
        <f>VLOOKUP(J7909,'Spezifische Werte'!$B$2:$C$4002,2,FALSE)</f>
        <v>0.85834555530496559</v>
      </c>
      <c r="L7909" s="25">
        <f t="shared" si="1114"/>
        <v>1716.6911106099312</v>
      </c>
      <c r="R7909" s="25">
        <v>7907</v>
      </c>
      <c r="S7909" s="25">
        <v>7906</v>
      </c>
      <c r="T7909" s="25">
        <f t="shared" si="1118"/>
        <v>2.2387492384510436E-3</v>
      </c>
      <c r="U7909" s="25">
        <f t="shared" si="1115"/>
        <v>2.2975962666681236E-3</v>
      </c>
      <c r="W7909" s="17">
        <f>Eingabe!H7910</f>
        <v>280</v>
      </c>
      <c r="X7909" s="17">
        <f t="shared" si="1116"/>
        <v>2.8</v>
      </c>
      <c r="Y7909" s="17">
        <f t="shared" si="1117"/>
        <v>280</v>
      </c>
    </row>
    <row r="7910" spans="1:25" x14ac:dyDescent="0.15">
      <c r="A7910" s="82">
        <f t="shared" si="1112"/>
        <v>11</v>
      </c>
      <c r="B7910" s="46">
        <v>43795.458333314156</v>
      </c>
      <c r="C7910" s="47">
        <f>Eingabe!G7911</f>
        <v>8.4</v>
      </c>
      <c r="D7910" s="77">
        <v>7910</v>
      </c>
      <c r="E7910" s="47"/>
      <c r="F7910" s="25">
        <f t="shared" si="1110"/>
        <v>12.53</v>
      </c>
      <c r="G7910" s="25">
        <f>VLOOKUP(F7910,'Spezifische Werte'!$B$2:$C$4002,2,FALSE)</f>
        <v>0.93726995773054234</v>
      </c>
      <c r="H7910" s="25">
        <f t="shared" si="1113"/>
        <v>1874.5399154610848</v>
      </c>
      <c r="J7910" s="25">
        <f t="shared" si="1111"/>
        <v>12.6</v>
      </c>
      <c r="K7910" s="25">
        <f>VLOOKUP(J7910,'Spezifische Werte'!$B$2:$C$4002,2,FALSE)</f>
        <v>0.9400669328598984</v>
      </c>
      <c r="L7910" s="25">
        <f t="shared" si="1114"/>
        <v>1880.1338657197969</v>
      </c>
      <c r="R7910" s="25">
        <v>7908</v>
      </c>
      <c r="S7910" s="25">
        <v>7907</v>
      </c>
      <c r="T7910" s="25">
        <f t="shared" si="1118"/>
        <v>2.2387492384510436E-3</v>
      </c>
      <c r="U7910" s="25">
        <f t="shared" si="1115"/>
        <v>2.2975962666681236E-3</v>
      </c>
      <c r="W7910" s="17">
        <f>Eingabe!H7911</f>
        <v>280</v>
      </c>
      <c r="X7910" s="17">
        <f t="shared" si="1116"/>
        <v>2.8</v>
      </c>
      <c r="Y7910" s="17">
        <f t="shared" si="1117"/>
        <v>280</v>
      </c>
    </row>
    <row r="7911" spans="1:25" x14ac:dyDescent="0.15">
      <c r="A7911" s="82">
        <f t="shared" si="1112"/>
        <v>11</v>
      </c>
      <c r="B7911" s="46">
        <v>43795.499999980821</v>
      </c>
      <c r="C7911" s="47">
        <f>Eingabe!G7912</f>
        <v>8.3000000000000007</v>
      </c>
      <c r="D7911" s="77">
        <v>7911</v>
      </c>
      <c r="E7911" s="47"/>
      <c r="F7911" s="25">
        <f t="shared" si="1110"/>
        <v>12.38</v>
      </c>
      <c r="G7911" s="25">
        <f>VLOOKUP(F7911,'Spezifische Werte'!$B$2:$C$4002,2,FALSE)</f>
        <v>0.93101714161961902</v>
      </c>
      <c r="H7911" s="25">
        <f t="shared" si="1113"/>
        <v>1862.034283239238</v>
      </c>
      <c r="J7911" s="25">
        <f t="shared" si="1111"/>
        <v>12.45</v>
      </c>
      <c r="K7911" s="25">
        <f>VLOOKUP(J7911,'Spezifische Werte'!$B$2:$C$4002,2,FALSE)</f>
        <v>0.93397918520643897</v>
      </c>
      <c r="L7911" s="25">
        <f t="shared" si="1114"/>
        <v>1867.9583704128779</v>
      </c>
      <c r="R7911" s="25">
        <v>7909</v>
      </c>
      <c r="S7911" s="25">
        <v>7908</v>
      </c>
      <c r="T7911" s="25">
        <f t="shared" si="1118"/>
        <v>2.2387492384510436E-3</v>
      </c>
      <c r="U7911" s="25">
        <f t="shared" si="1115"/>
        <v>2.2975962666681236E-3</v>
      </c>
      <c r="W7911" s="17">
        <f>Eingabe!H7912</f>
        <v>290</v>
      </c>
      <c r="X7911" s="17">
        <f t="shared" si="1116"/>
        <v>2.9</v>
      </c>
      <c r="Y7911" s="17">
        <f t="shared" si="1117"/>
        <v>290</v>
      </c>
    </row>
    <row r="7912" spans="1:25" x14ac:dyDescent="0.15">
      <c r="A7912" s="82">
        <f t="shared" si="1112"/>
        <v>11</v>
      </c>
      <c r="B7912" s="46">
        <v>43795.541666647485</v>
      </c>
      <c r="C7912" s="47">
        <f>Eingabe!G7913</f>
        <v>7.8</v>
      </c>
      <c r="D7912" s="77">
        <v>7912</v>
      </c>
      <c r="E7912" s="47"/>
      <c r="F7912" s="25">
        <f t="shared" si="1110"/>
        <v>11.64</v>
      </c>
      <c r="G7912" s="25">
        <f>VLOOKUP(F7912,'Spezifische Werte'!$B$2:$C$4002,2,FALSE)</f>
        <v>0.89452540088135934</v>
      </c>
      <c r="H7912" s="25">
        <f t="shared" si="1113"/>
        <v>1789.0508017627187</v>
      </c>
      <c r="J7912" s="25">
        <f t="shared" si="1111"/>
        <v>11.7</v>
      </c>
      <c r="K7912" s="25">
        <f>VLOOKUP(J7912,'Spezifische Werte'!$B$2:$C$4002,2,FALSE)</f>
        <v>0.89792139505162383</v>
      </c>
      <c r="L7912" s="25">
        <f t="shared" si="1114"/>
        <v>1795.8427901032476</v>
      </c>
      <c r="R7912" s="25">
        <v>7910</v>
      </c>
      <c r="S7912" s="25">
        <v>7909</v>
      </c>
      <c r="T7912" s="25">
        <f t="shared" si="1118"/>
        <v>2.2387492384510436E-3</v>
      </c>
      <c r="U7912" s="25">
        <f t="shared" si="1115"/>
        <v>2.2975962666681236E-3</v>
      </c>
      <c r="W7912" s="17">
        <f>Eingabe!H7913</f>
        <v>290</v>
      </c>
      <c r="X7912" s="17">
        <f t="shared" si="1116"/>
        <v>2.9</v>
      </c>
      <c r="Y7912" s="17">
        <f t="shared" si="1117"/>
        <v>290</v>
      </c>
    </row>
    <row r="7913" spans="1:25" x14ac:dyDescent="0.15">
      <c r="A7913" s="82">
        <f t="shared" si="1112"/>
        <v>11</v>
      </c>
      <c r="B7913" s="46">
        <v>43795.583333314149</v>
      </c>
      <c r="C7913" s="47">
        <f>Eingabe!G7914</f>
        <v>7.5</v>
      </c>
      <c r="D7913" s="77">
        <v>7913</v>
      </c>
      <c r="E7913" s="47"/>
      <c r="F7913" s="25">
        <f t="shared" si="1110"/>
        <v>11.19</v>
      </c>
      <c r="G7913" s="25">
        <f>VLOOKUP(F7913,'Spezifische Werte'!$B$2:$C$4002,2,FALSE)</f>
        <v>0.86519023501556369</v>
      </c>
      <c r="H7913" s="25">
        <f t="shared" si="1113"/>
        <v>1730.3804700311273</v>
      </c>
      <c r="J7913" s="25">
        <f t="shared" si="1111"/>
        <v>11.25</v>
      </c>
      <c r="K7913" s="25">
        <f>VLOOKUP(J7913,'Spezifische Werte'!$B$2:$C$4002,2,FALSE)</f>
        <v>0.86955373483519349</v>
      </c>
      <c r="L7913" s="25">
        <f t="shared" si="1114"/>
        <v>1739.107469670387</v>
      </c>
      <c r="R7913" s="25">
        <v>7911</v>
      </c>
      <c r="S7913" s="25">
        <v>7910</v>
      </c>
      <c r="T7913" s="25">
        <f t="shared" si="1118"/>
        <v>2.2387492384510436E-3</v>
      </c>
      <c r="U7913" s="25">
        <f t="shared" si="1115"/>
        <v>2.2975962666681236E-3</v>
      </c>
      <c r="W7913" s="17">
        <f>Eingabe!H7914</f>
        <v>280</v>
      </c>
      <c r="X7913" s="17">
        <f t="shared" si="1116"/>
        <v>2.8</v>
      </c>
      <c r="Y7913" s="17">
        <f t="shared" si="1117"/>
        <v>280</v>
      </c>
    </row>
    <row r="7914" spans="1:25" x14ac:dyDescent="0.15">
      <c r="A7914" s="82">
        <f t="shared" si="1112"/>
        <v>11</v>
      </c>
      <c r="B7914" s="46">
        <v>43795.624999980813</v>
      </c>
      <c r="C7914" s="47">
        <f>Eingabe!G7915</f>
        <v>7.2</v>
      </c>
      <c r="D7914" s="77">
        <v>7914</v>
      </c>
      <c r="E7914" s="47"/>
      <c r="F7914" s="25">
        <f t="shared" si="1110"/>
        <v>10.74</v>
      </c>
      <c r="G7914" s="25">
        <f>VLOOKUP(F7914,'Spezifische Werte'!$B$2:$C$4002,2,FALSE)</f>
        <v>0.82701392432538656</v>
      </c>
      <c r="H7914" s="25">
        <f t="shared" si="1113"/>
        <v>1654.0278486507732</v>
      </c>
      <c r="J7914" s="25">
        <f t="shared" si="1111"/>
        <v>10.8</v>
      </c>
      <c r="K7914" s="25">
        <f>VLOOKUP(J7914,'Spezifische Werte'!$B$2:$C$4002,2,FALSE)</f>
        <v>0.83269098357721782</v>
      </c>
      <c r="L7914" s="25">
        <f t="shared" si="1114"/>
        <v>1665.3819671544356</v>
      </c>
      <c r="R7914" s="25">
        <v>7912</v>
      </c>
      <c r="S7914" s="25">
        <v>7911</v>
      </c>
      <c r="T7914" s="25">
        <f t="shared" si="1118"/>
        <v>2.2387492384510436E-3</v>
      </c>
      <c r="U7914" s="25">
        <f t="shared" si="1115"/>
        <v>2.2975962666681236E-3</v>
      </c>
      <c r="W7914" s="17">
        <f>Eingabe!H7915</f>
        <v>280</v>
      </c>
      <c r="X7914" s="17">
        <f t="shared" si="1116"/>
        <v>2.8</v>
      </c>
      <c r="Y7914" s="17">
        <f t="shared" si="1117"/>
        <v>280</v>
      </c>
    </row>
    <row r="7915" spans="1:25" x14ac:dyDescent="0.15">
      <c r="A7915" s="82">
        <f t="shared" si="1112"/>
        <v>11</v>
      </c>
      <c r="B7915" s="46">
        <v>43795.666666647478</v>
      </c>
      <c r="C7915" s="47">
        <f>Eingabe!G7916</f>
        <v>6.5</v>
      </c>
      <c r="D7915" s="77">
        <v>7915</v>
      </c>
      <c r="E7915" s="47"/>
      <c r="F7915" s="25">
        <f t="shared" si="1110"/>
        <v>9.6999999999999993</v>
      </c>
      <c r="G7915" s="25">
        <f>VLOOKUP(F7915,'Spezifische Werte'!$B$2:$C$4002,2,FALSE)</f>
        <v>0.69796521003178913</v>
      </c>
      <c r="H7915" s="25">
        <f t="shared" si="1113"/>
        <v>1395.9304200635784</v>
      </c>
      <c r="J7915" s="25">
        <f t="shared" si="1111"/>
        <v>9.75</v>
      </c>
      <c r="K7915" s="25">
        <f>VLOOKUP(J7915,'Spezifische Werte'!$B$2:$C$4002,2,FALSE)</f>
        <v>0.70553224205682485</v>
      </c>
      <c r="L7915" s="25">
        <f t="shared" si="1114"/>
        <v>1411.0644841136498</v>
      </c>
      <c r="R7915" s="25">
        <v>7913</v>
      </c>
      <c r="S7915" s="25">
        <v>7912</v>
      </c>
      <c r="T7915" s="25">
        <f t="shared" si="1118"/>
        <v>2.2387492384510436E-3</v>
      </c>
      <c r="U7915" s="25">
        <f t="shared" si="1115"/>
        <v>2.2975962666681236E-3</v>
      </c>
      <c r="W7915" s="17">
        <f>Eingabe!H7916</f>
        <v>270</v>
      </c>
      <c r="X7915" s="17">
        <f t="shared" si="1116"/>
        <v>2.7</v>
      </c>
      <c r="Y7915" s="17">
        <f t="shared" si="1117"/>
        <v>270</v>
      </c>
    </row>
    <row r="7916" spans="1:25" x14ac:dyDescent="0.15">
      <c r="A7916" s="82">
        <f t="shared" si="1112"/>
        <v>11</v>
      </c>
      <c r="B7916" s="46">
        <v>43795.708333314142</v>
      </c>
      <c r="C7916" s="47">
        <f>Eingabe!G7917</f>
        <v>5.5</v>
      </c>
      <c r="D7916" s="77">
        <v>7916</v>
      </c>
      <c r="E7916" s="47"/>
      <c r="F7916" s="25">
        <f t="shared" si="1110"/>
        <v>8.2100000000000009</v>
      </c>
      <c r="G7916" s="25">
        <f>VLOOKUP(F7916,'Spezifische Werte'!$B$2:$C$4002,2,FALSE)</f>
        <v>0.4465432352525967</v>
      </c>
      <c r="H7916" s="25">
        <f t="shared" si="1113"/>
        <v>893.08647050519346</v>
      </c>
      <c r="J7916" s="25">
        <f t="shared" si="1111"/>
        <v>8.25</v>
      </c>
      <c r="K7916" s="25">
        <f>VLOOKUP(J7916,'Spezifische Werte'!$B$2:$C$4002,2,FALSE)</f>
        <v>0.45308958157539997</v>
      </c>
      <c r="L7916" s="25">
        <f t="shared" si="1114"/>
        <v>906.17916315079992</v>
      </c>
      <c r="R7916" s="25">
        <v>7914</v>
      </c>
      <c r="S7916" s="25">
        <v>7913</v>
      </c>
      <c r="T7916" s="25">
        <f t="shared" si="1118"/>
        <v>2.2387492384510436E-3</v>
      </c>
      <c r="U7916" s="25">
        <f t="shared" si="1115"/>
        <v>2.2975962666681236E-3</v>
      </c>
      <c r="W7916" s="17">
        <f>Eingabe!H7917</f>
        <v>270</v>
      </c>
      <c r="X7916" s="17">
        <f t="shared" si="1116"/>
        <v>2.7</v>
      </c>
      <c r="Y7916" s="17">
        <f t="shared" si="1117"/>
        <v>270</v>
      </c>
    </row>
    <row r="7917" spans="1:25" x14ac:dyDescent="0.15">
      <c r="A7917" s="82">
        <f t="shared" si="1112"/>
        <v>11</v>
      </c>
      <c r="B7917" s="46">
        <v>43795.749999980806</v>
      </c>
      <c r="C7917" s="47">
        <f>Eingabe!G7918</f>
        <v>5.5</v>
      </c>
      <c r="D7917" s="77">
        <v>7917</v>
      </c>
      <c r="E7917" s="47"/>
      <c r="F7917" s="25">
        <f t="shared" si="1110"/>
        <v>8.2100000000000009</v>
      </c>
      <c r="G7917" s="25">
        <f>VLOOKUP(F7917,'Spezifische Werte'!$B$2:$C$4002,2,FALSE)</f>
        <v>0.4465432352525967</v>
      </c>
      <c r="H7917" s="25">
        <f t="shared" si="1113"/>
        <v>893.08647050519346</v>
      </c>
      <c r="J7917" s="25">
        <f t="shared" si="1111"/>
        <v>8.25</v>
      </c>
      <c r="K7917" s="25">
        <f>VLOOKUP(J7917,'Spezifische Werte'!$B$2:$C$4002,2,FALSE)</f>
        <v>0.45308958157539997</v>
      </c>
      <c r="L7917" s="25">
        <f t="shared" si="1114"/>
        <v>906.17916315079992</v>
      </c>
      <c r="R7917" s="25">
        <v>7915</v>
      </c>
      <c r="S7917" s="25">
        <v>7914</v>
      </c>
      <c r="T7917" s="25">
        <f t="shared" si="1118"/>
        <v>2.2387492384510436E-3</v>
      </c>
      <c r="U7917" s="25">
        <f t="shared" si="1115"/>
        <v>2.2975962666681236E-3</v>
      </c>
      <c r="W7917" s="17">
        <f>Eingabe!H7918</f>
        <v>270</v>
      </c>
      <c r="X7917" s="17">
        <f t="shared" si="1116"/>
        <v>2.7</v>
      </c>
      <c r="Y7917" s="17">
        <f t="shared" si="1117"/>
        <v>270</v>
      </c>
    </row>
    <row r="7918" spans="1:25" x14ac:dyDescent="0.15">
      <c r="A7918" s="82">
        <f t="shared" si="1112"/>
        <v>11</v>
      </c>
      <c r="B7918" s="46">
        <v>43795.79166664747</v>
      </c>
      <c r="C7918" s="47">
        <f>Eingabe!G7919</f>
        <v>6</v>
      </c>
      <c r="D7918" s="77">
        <v>7918</v>
      </c>
      <c r="E7918" s="47"/>
      <c r="F7918" s="25">
        <f t="shared" si="1110"/>
        <v>8.9499999999999993</v>
      </c>
      <c r="G7918" s="25">
        <f>VLOOKUP(F7918,'Spezifische Werte'!$B$2:$C$4002,2,FALSE)</f>
        <v>0.57274769367218936</v>
      </c>
      <c r="H7918" s="25">
        <f t="shared" si="1113"/>
        <v>1145.4953873443787</v>
      </c>
      <c r="J7918" s="25">
        <f t="shared" si="1111"/>
        <v>9</v>
      </c>
      <c r="K7918" s="25">
        <f>VLOOKUP(J7918,'Spezifische Werte'!$B$2:$C$4002,2,FALSE)</f>
        <v>0.58146600886357502</v>
      </c>
      <c r="L7918" s="25">
        <f t="shared" si="1114"/>
        <v>1162.93201772715</v>
      </c>
      <c r="R7918" s="25">
        <v>7916</v>
      </c>
      <c r="S7918" s="25">
        <v>7915</v>
      </c>
      <c r="T7918" s="25">
        <f t="shared" si="1118"/>
        <v>2.2387492384510436E-3</v>
      </c>
      <c r="U7918" s="25">
        <f t="shared" si="1115"/>
        <v>2.2975962666681236E-3</v>
      </c>
      <c r="W7918" s="17">
        <f>Eingabe!H7919</f>
        <v>279</v>
      </c>
      <c r="X7918" s="17">
        <f t="shared" si="1116"/>
        <v>2.79</v>
      </c>
      <c r="Y7918" s="17">
        <f t="shared" si="1117"/>
        <v>280</v>
      </c>
    </row>
    <row r="7919" spans="1:25" x14ac:dyDescent="0.15">
      <c r="A7919" s="82">
        <f t="shared" si="1112"/>
        <v>11</v>
      </c>
      <c r="B7919" s="46">
        <v>43795.833333314135</v>
      </c>
      <c r="C7919" s="47">
        <f>Eingabe!G7920</f>
        <v>6.7</v>
      </c>
      <c r="D7919" s="77">
        <v>7919</v>
      </c>
      <c r="E7919" s="47"/>
      <c r="F7919" s="25">
        <f t="shared" si="1110"/>
        <v>10</v>
      </c>
      <c r="G7919" s="25">
        <f>VLOOKUP(F7919,'Spezifische Werte'!$B$2:$C$4002,2,FALSE)</f>
        <v>0.74135823084117802</v>
      </c>
      <c r="H7919" s="25">
        <f t="shared" si="1113"/>
        <v>1482.7164616823561</v>
      </c>
      <c r="J7919" s="25">
        <f t="shared" si="1111"/>
        <v>10.050000000000001</v>
      </c>
      <c r="K7919" s="25">
        <f>VLOOKUP(J7919,'Spezifische Werte'!$B$2:$C$4002,2,FALSE)</f>
        <v>0.74809941702480209</v>
      </c>
      <c r="L7919" s="25">
        <f t="shared" si="1114"/>
        <v>1496.1988340496041</v>
      </c>
      <c r="R7919" s="25">
        <v>7917</v>
      </c>
      <c r="S7919" s="25">
        <v>7916</v>
      </c>
      <c r="T7919" s="25">
        <f t="shared" si="1118"/>
        <v>2.2387492384510436E-3</v>
      </c>
      <c r="U7919" s="25">
        <f t="shared" si="1115"/>
        <v>2.2975962666681236E-3</v>
      </c>
      <c r="W7919" s="17">
        <f>Eingabe!H7920</f>
        <v>278</v>
      </c>
      <c r="X7919" s="17">
        <f t="shared" si="1116"/>
        <v>2.78</v>
      </c>
      <c r="Y7919" s="17">
        <f t="shared" si="1117"/>
        <v>280</v>
      </c>
    </row>
    <row r="7920" spans="1:25" x14ac:dyDescent="0.15">
      <c r="A7920" s="82">
        <f t="shared" si="1112"/>
        <v>11</v>
      </c>
      <c r="B7920" s="46">
        <v>43795.874999980799</v>
      </c>
      <c r="C7920" s="47">
        <f>Eingabe!G7921</f>
        <v>6.8</v>
      </c>
      <c r="D7920" s="77">
        <v>7920</v>
      </c>
      <c r="E7920" s="47"/>
      <c r="F7920" s="25">
        <f t="shared" si="1110"/>
        <v>10.14</v>
      </c>
      <c r="G7920" s="25">
        <f>VLOOKUP(F7920,'Spezifische Werte'!$B$2:$C$4002,2,FALSE)</f>
        <v>0.75987049688249497</v>
      </c>
      <c r="H7920" s="25">
        <f t="shared" si="1113"/>
        <v>1519.74099376499</v>
      </c>
      <c r="J7920" s="25">
        <f t="shared" si="1111"/>
        <v>10.199999999999999</v>
      </c>
      <c r="K7920" s="25">
        <f>VLOOKUP(J7920,'Spezifische Werte'!$B$2:$C$4002,2,FALSE)</f>
        <v>0.76746217735576705</v>
      </c>
      <c r="L7920" s="25">
        <f t="shared" si="1114"/>
        <v>1534.9243547115341</v>
      </c>
      <c r="R7920" s="25">
        <v>7918</v>
      </c>
      <c r="S7920" s="25">
        <v>7917</v>
      </c>
      <c r="T7920" s="25">
        <f t="shared" si="1118"/>
        <v>2.2387492384510436E-3</v>
      </c>
      <c r="U7920" s="25">
        <f t="shared" si="1115"/>
        <v>2.2975962666681236E-3</v>
      </c>
      <c r="W7920" s="17">
        <f>Eingabe!H7921</f>
        <v>279</v>
      </c>
      <c r="X7920" s="17">
        <f t="shared" si="1116"/>
        <v>2.79</v>
      </c>
      <c r="Y7920" s="17">
        <f t="shared" si="1117"/>
        <v>280</v>
      </c>
    </row>
    <row r="7921" spans="1:25" x14ac:dyDescent="0.15">
      <c r="A7921" s="82">
        <f t="shared" si="1112"/>
        <v>11</v>
      </c>
      <c r="B7921" s="46">
        <v>43795.916666647463</v>
      </c>
      <c r="C7921" s="47">
        <f>Eingabe!G7922</f>
        <v>7.1</v>
      </c>
      <c r="D7921" s="77">
        <v>7921</v>
      </c>
      <c r="E7921" s="47"/>
      <c r="F7921" s="25">
        <f t="shared" si="1110"/>
        <v>10.59</v>
      </c>
      <c r="G7921" s="25">
        <f>VLOOKUP(F7921,'Spezifische Werte'!$B$2:$C$4002,2,FALSE)</f>
        <v>0.8120114567449348</v>
      </c>
      <c r="H7921" s="25">
        <f t="shared" si="1113"/>
        <v>1624.0229134898696</v>
      </c>
      <c r="J7921" s="25">
        <f t="shared" si="1111"/>
        <v>10.65</v>
      </c>
      <c r="K7921" s="25">
        <f>VLOOKUP(J7921,'Spezifische Werte'!$B$2:$C$4002,2,FALSE)</f>
        <v>0.81815187612980644</v>
      </c>
      <c r="L7921" s="25">
        <f t="shared" si="1114"/>
        <v>1636.3037522596128</v>
      </c>
      <c r="R7921" s="25">
        <v>7919</v>
      </c>
      <c r="S7921" s="25">
        <v>7918</v>
      </c>
      <c r="T7921" s="25">
        <f t="shared" si="1118"/>
        <v>2.2387492384510436E-3</v>
      </c>
      <c r="U7921" s="25">
        <f t="shared" si="1115"/>
        <v>2.2975962666681236E-3</v>
      </c>
      <c r="W7921" s="17">
        <f>Eingabe!H7922</f>
        <v>279</v>
      </c>
      <c r="X7921" s="17">
        <f t="shared" si="1116"/>
        <v>2.79</v>
      </c>
      <c r="Y7921" s="17">
        <f t="shared" si="1117"/>
        <v>280</v>
      </c>
    </row>
    <row r="7922" spans="1:25" x14ac:dyDescent="0.15">
      <c r="A7922" s="82">
        <f t="shared" si="1112"/>
        <v>11</v>
      </c>
      <c r="B7922" s="46">
        <v>43795.958333314127</v>
      </c>
      <c r="C7922" s="47">
        <f>Eingabe!G7923</f>
        <v>6.7</v>
      </c>
      <c r="D7922" s="77">
        <v>7922</v>
      </c>
      <c r="E7922" s="47"/>
      <c r="F7922" s="25">
        <f t="shared" si="1110"/>
        <v>10</v>
      </c>
      <c r="G7922" s="25">
        <f>VLOOKUP(F7922,'Spezifische Werte'!$B$2:$C$4002,2,FALSE)</f>
        <v>0.74135823084117802</v>
      </c>
      <c r="H7922" s="25">
        <f t="shared" si="1113"/>
        <v>1482.7164616823561</v>
      </c>
      <c r="J7922" s="25">
        <f t="shared" si="1111"/>
        <v>10.050000000000001</v>
      </c>
      <c r="K7922" s="25">
        <f>VLOOKUP(J7922,'Spezifische Werte'!$B$2:$C$4002,2,FALSE)</f>
        <v>0.74809941702480209</v>
      </c>
      <c r="L7922" s="25">
        <f t="shared" si="1114"/>
        <v>1496.1988340496041</v>
      </c>
      <c r="R7922" s="25">
        <v>7920</v>
      </c>
      <c r="S7922" s="25">
        <v>7919</v>
      </c>
      <c r="T7922" s="25">
        <f t="shared" si="1118"/>
        <v>2.2387492384510436E-3</v>
      </c>
      <c r="U7922" s="25">
        <f t="shared" si="1115"/>
        <v>2.2975962666681236E-3</v>
      </c>
      <c r="W7922" s="17">
        <f>Eingabe!H7923</f>
        <v>279</v>
      </c>
      <c r="X7922" s="17">
        <f t="shared" si="1116"/>
        <v>2.79</v>
      </c>
      <c r="Y7922" s="17">
        <f t="shared" si="1117"/>
        <v>280</v>
      </c>
    </row>
    <row r="7923" spans="1:25" x14ac:dyDescent="0.15">
      <c r="A7923" s="82">
        <f t="shared" si="1112"/>
        <v>11</v>
      </c>
      <c r="B7923" s="46">
        <v>43795.999999980791</v>
      </c>
      <c r="C7923" s="47">
        <f>Eingabe!G7924</f>
        <v>7.2</v>
      </c>
      <c r="D7923" s="77">
        <v>7923</v>
      </c>
      <c r="E7923" s="47"/>
      <c r="F7923" s="25">
        <f t="shared" si="1110"/>
        <v>10.74</v>
      </c>
      <c r="G7923" s="25">
        <f>VLOOKUP(F7923,'Spezifische Werte'!$B$2:$C$4002,2,FALSE)</f>
        <v>0.82701392432538656</v>
      </c>
      <c r="H7923" s="25">
        <f t="shared" si="1113"/>
        <v>1654.0278486507732</v>
      </c>
      <c r="J7923" s="25">
        <f t="shared" si="1111"/>
        <v>10.8</v>
      </c>
      <c r="K7923" s="25">
        <f>VLOOKUP(J7923,'Spezifische Werte'!$B$2:$C$4002,2,FALSE)</f>
        <v>0.83269098357721782</v>
      </c>
      <c r="L7923" s="25">
        <f t="shared" si="1114"/>
        <v>1665.3819671544356</v>
      </c>
      <c r="R7923" s="25">
        <v>7921</v>
      </c>
      <c r="S7923" s="25">
        <v>7920</v>
      </c>
      <c r="T7923" s="25">
        <f t="shared" si="1118"/>
        <v>2.2387492384510436E-3</v>
      </c>
      <c r="U7923" s="25">
        <f t="shared" si="1115"/>
        <v>2.2975962666681236E-3</v>
      </c>
      <c r="W7923" s="17">
        <f>Eingabe!H7924</f>
        <v>279</v>
      </c>
      <c r="X7923" s="17">
        <f t="shared" si="1116"/>
        <v>2.79</v>
      </c>
      <c r="Y7923" s="17">
        <f t="shared" si="1117"/>
        <v>280</v>
      </c>
    </row>
    <row r="7924" spans="1:25" x14ac:dyDescent="0.15">
      <c r="A7924" s="82">
        <f t="shared" si="1112"/>
        <v>11</v>
      </c>
      <c r="B7924" s="46">
        <v>43796.041666647456</v>
      </c>
      <c r="C7924" s="47">
        <f>Eingabe!G7925</f>
        <v>7</v>
      </c>
      <c r="D7924" s="77">
        <v>7924</v>
      </c>
      <c r="E7924" s="47"/>
      <c r="F7924" s="25">
        <f t="shared" si="1110"/>
        <v>10.44</v>
      </c>
      <c r="G7924" s="25">
        <f>VLOOKUP(F7924,'Spezifische Werte'!$B$2:$C$4002,2,FALSE)</f>
        <v>0.79583970836381801</v>
      </c>
      <c r="H7924" s="25">
        <f t="shared" si="1113"/>
        <v>1591.679416727636</v>
      </c>
      <c r="J7924" s="25">
        <f t="shared" si="1111"/>
        <v>10.5</v>
      </c>
      <c r="K7924" s="25">
        <f>VLOOKUP(J7924,'Spezifische Werte'!$B$2:$C$4002,2,FALSE)</f>
        <v>0.80244982214145155</v>
      </c>
      <c r="L7924" s="25">
        <f t="shared" si="1114"/>
        <v>1604.8996442829032</v>
      </c>
      <c r="R7924" s="25">
        <v>7922</v>
      </c>
      <c r="S7924" s="25">
        <v>7921</v>
      </c>
      <c r="T7924" s="25">
        <f t="shared" si="1118"/>
        <v>2.2387492384510436E-3</v>
      </c>
      <c r="U7924" s="25">
        <f t="shared" si="1115"/>
        <v>2.2975962666681236E-3</v>
      </c>
      <c r="W7924" s="17">
        <f>Eingabe!H7925</f>
        <v>279</v>
      </c>
      <c r="X7924" s="17">
        <f t="shared" si="1116"/>
        <v>2.79</v>
      </c>
      <c r="Y7924" s="17">
        <f t="shared" si="1117"/>
        <v>280</v>
      </c>
    </row>
    <row r="7925" spans="1:25" x14ac:dyDescent="0.15">
      <c r="A7925" s="82">
        <f t="shared" si="1112"/>
        <v>11</v>
      </c>
      <c r="B7925" s="46">
        <v>43796.08333331412</v>
      </c>
      <c r="C7925" s="47">
        <f>Eingabe!G7926</f>
        <v>7.4</v>
      </c>
      <c r="D7925" s="77">
        <v>7925</v>
      </c>
      <c r="E7925" s="47"/>
      <c r="F7925" s="25">
        <f t="shared" si="1110"/>
        <v>11.04</v>
      </c>
      <c r="G7925" s="25">
        <f>VLOOKUP(F7925,'Spezifische Werte'!$B$2:$C$4002,2,FALSE)</f>
        <v>0.85357274428336571</v>
      </c>
      <c r="H7925" s="25">
        <f t="shared" si="1113"/>
        <v>1707.1454885667315</v>
      </c>
      <c r="J7925" s="25">
        <f t="shared" si="1111"/>
        <v>11.1</v>
      </c>
      <c r="K7925" s="25">
        <f>VLOOKUP(J7925,'Spezifische Werte'!$B$2:$C$4002,2,FALSE)</f>
        <v>0.85834555530496559</v>
      </c>
      <c r="L7925" s="25">
        <f t="shared" si="1114"/>
        <v>1716.6911106099312</v>
      </c>
      <c r="R7925" s="25">
        <v>7923</v>
      </c>
      <c r="S7925" s="25">
        <v>7922</v>
      </c>
      <c r="T7925" s="25">
        <f t="shared" si="1118"/>
        <v>2.2387492384510436E-3</v>
      </c>
      <c r="U7925" s="25">
        <f t="shared" si="1115"/>
        <v>2.2975962666681236E-3</v>
      </c>
      <c r="W7925" s="17">
        <f>Eingabe!H7926</f>
        <v>279</v>
      </c>
      <c r="X7925" s="17">
        <f t="shared" si="1116"/>
        <v>2.79</v>
      </c>
      <c r="Y7925" s="17">
        <f t="shared" si="1117"/>
        <v>280</v>
      </c>
    </row>
    <row r="7926" spans="1:25" x14ac:dyDescent="0.15">
      <c r="A7926" s="82">
        <f t="shared" si="1112"/>
        <v>11</v>
      </c>
      <c r="B7926" s="46">
        <v>43796.124999980784</v>
      </c>
      <c r="C7926" s="47">
        <f>Eingabe!G7927</f>
        <v>6.5</v>
      </c>
      <c r="D7926" s="77">
        <v>7926</v>
      </c>
      <c r="E7926" s="47"/>
      <c r="F7926" s="25">
        <f t="shared" si="1110"/>
        <v>9.6999999999999993</v>
      </c>
      <c r="G7926" s="25">
        <f>VLOOKUP(F7926,'Spezifische Werte'!$B$2:$C$4002,2,FALSE)</f>
        <v>0.69796521003178913</v>
      </c>
      <c r="H7926" s="25">
        <f t="shared" si="1113"/>
        <v>1395.9304200635784</v>
      </c>
      <c r="J7926" s="25">
        <f t="shared" si="1111"/>
        <v>9.75</v>
      </c>
      <c r="K7926" s="25">
        <f>VLOOKUP(J7926,'Spezifische Werte'!$B$2:$C$4002,2,FALSE)</f>
        <v>0.70553224205682485</v>
      </c>
      <c r="L7926" s="25">
        <f t="shared" si="1114"/>
        <v>1411.0644841136498</v>
      </c>
      <c r="R7926" s="25">
        <v>7924</v>
      </c>
      <c r="S7926" s="25">
        <v>7923</v>
      </c>
      <c r="T7926" s="25">
        <f t="shared" si="1118"/>
        <v>2.2387492384510436E-3</v>
      </c>
      <c r="U7926" s="25">
        <f t="shared" si="1115"/>
        <v>2.2975962666681236E-3</v>
      </c>
      <c r="W7926" s="17">
        <f>Eingabe!H7927</f>
        <v>279</v>
      </c>
      <c r="X7926" s="17">
        <f t="shared" si="1116"/>
        <v>2.79</v>
      </c>
      <c r="Y7926" s="17">
        <f t="shared" si="1117"/>
        <v>280</v>
      </c>
    </row>
    <row r="7927" spans="1:25" x14ac:dyDescent="0.15">
      <c r="A7927" s="82">
        <f t="shared" si="1112"/>
        <v>11</v>
      </c>
      <c r="B7927" s="46">
        <v>43796.166666647448</v>
      </c>
      <c r="C7927" s="47">
        <f>Eingabe!G7928</f>
        <v>6.1</v>
      </c>
      <c r="D7927" s="77">
        <v>7927</v>
      </c>
      <c r="E7927" s="47"/>
      <c r="F7927" s="25">
        <f t="shared" si="1110"/>
        <v>9.1</v>
      </c>
      <c r="G7927" s="25">
        <f>VLOOKUP(F7927,'Spezifische Werte'!$B$2:$C$4002,2,FALSE)</f>
        <v>0.59886663276505681</v>
      </c>
      <c r="H7927" s="25">
        <f t="shared" si="1113"/>
        <v>1197.7332655301136</v>
      </c>
      <c r="J7927" s="25">
        <f t="shared" si="1111"/>
        <v>9.15</v>
      </c>
      <c r="K7927" s="25">
        <f>VLOOKUP(J7927,'Spezifische Werte'!$B$2:$C$4002,2,FALSE)</f>
        <v>0.60752867779351938</v>
      </c>
      <c r="L7927" s="25">
        <f t="shared" si="1114"/>
        <v>1215.0573555870387</v>
      </c>
      <c r="R7927" s="25">
        <v>7925</v>
      </c>
      <c r="S7927" s="25">
        <v>7924</v>
      </c>
      <c r="T7927" s="25">
        <f t="shared" si="1118"/>
        <v>2.2387492384510436E-3</v>
      </c>
      <c r="U7927" s="25">
        <f t="shared" si="1115"/>
        <v>2.2975962666681236E-3</v>
      </c>
      <c r="W7927" s="17">
        <f>Eingabe!H7928</f>
        <v>280</v>
      </c>
      <c r="X7927" s="17">
        <f t="shared" si="1116"/>
        <v>2.8</v>
      </c>
      <c r="Y7927" s="17">
        <f t="shared" si="1117"/>
        <v>280</v>
      </c>
    </row>
    <row r="7928" spans="1:25" x14ac:dyDescent="0.15">
      <c r="A7928" s="82">
        <f t="shared" si="1112"/>
        <v>11</v>
      </c>
      <c r="B7928" s="46">
        <v>43796.208333314113</v>
      </c>
      <c r="C7928" s="47">
        <f>Eingabe!G7929</f>
        <v>6.7</v>
      </c>
      <c r="D7928" s="77">
        <v>7928</v>
      </c>
      <c r="E7928" s="47"/>
      <c r="F7928" s="25">
        <f t="shared" si="1110"/>
        <v>10</v>
      </c>
      <c r="G7928" s="25">
        <f>VLOOKUP(F7928,'Spezifische Werte'!$B$2:$C$4002,2,FALSE)</f>
        <v>0.74135823084117802</v>
      </c>
      <c r="H7928" s="25">
        <f t="shared" si="1113"/>
        <v>1482.7164616823561</v>
      </c>
      <c r="J7928" s="25">
        <f t="shared" si="1111"/>
        <v>10.050000000000001</v>
      </c>
      <c r="K7928" s="25">
        <f>VLOOKUP(J7928,'Spezifische Werte'!$B$2:$C$4002,2,FALSE)</f>
        <v>0.74809941702480209</v>
      </c>
      <c r="L7928" s="25">
        <f t="shared" si="1114"/>
        <v>1496.1988340496041</v>
      </c>
      <c r="R7928" s="25">
        <v>7926</v>
      </c>
      <c r="S7928" s="25">
        <v>7925</v>
      </c>
      <c r="T7928" s="25">
        <f t="shared" si="1118"/>
        <v>2.2387492384510436E-3</v>
      </c>
      <c r="U7928" s="25">
        <f t="shared" si="1115"/>
        <v>2.2975962666681236E-3</v>
      </c>
      <c r="W7928" s="17">
        <f>Eingabe!H7929</f>
        <v>280</v>
      </c>
      <c r="X7928" s="17">
        <f t="shared" si="1116"/>
        <v>2.8</v>
      </c>
      <c r="Y7928" s="17">
        <f t="shared" si="1117"/>
        <v>280</v>
      </c>
    </row>
    <row r="7929" spans="1:25" x14ac:dyDescent="0.15">
      <c r="A7929" s="82">
        <f t="shared" si="1112"/>
        <v>11</v>
      </c>
      <c r="B7929" s="46">
        <v>43796.249999980777</v>
      </c>
      <c r="C7929" s="47">
        <f>Eingabe!G7930</f>
        <v>6</v>
      </c>
      <c r="D7929" s="77">
        <v>7929</v>
      </c>
      <c r="E7929" s="47"/>
      <c r="F7929" s="25">
        <f t="shared" si="1110"/>
        <v>8.9499999999999993</v>
      </c>
      <c r="G7929" s="25">
        <f>VLOOKUP(F7929,'Spezifische Werte'!$B$2:$C$4002,2,FALSE)</f>
        <v>0.57274769367218936</v>
      </c>
      <c r="H7929" s="25">
        <f t="shared" si="1113"/>
        <v>1145.4953873443787</v>
      </c>
      <c r="J7929" s="25">
        <f t="shared" si="1111"/>
        <v>9</v>
      </c>
      <c r="K7929" s="25">
        <f>VLOOKUP(J7929,'Spezifische Werte'!$B$2:$C$4002,2,FALSE)</f>
        <v>0.58146600886357502</v>
      </c>
      <c r="L7929" s="25">
        <f t="shared" si="1114"/>
        <v>1162.93201772715</v>
      </c>
      <c r="R7929" s="25">
        <v>7927</v>
      </c>
      <c r="S7929" s="25">
        <v>7926</v>
      </c>
      <c r="T7929" s="25">
        <f t="shared" si="1118"/>
        <v>2.2387492384510436E-3</v>
      </c>
      <c r="U7929" s="25">
        <f t="shared" si="1115"/>
        <v>2.2975962666681236E-3</v>
      </c>
      <c r="W7929" s="17">
        <f>Eingabe!H7930</f>
        <v>280</v>
      </c>
      <c r="X7929" s="17">
        <f t="shared" si="1116"/>
        <v>2.8</v>
      </c>
      <c r="Y7929" s="17">
        <f t="shared" si="1117"/>
        <v>280</v>
      </c>
    </row>
    <row r="7930" spans="1:25" x14ac:dyDescent="0.15">
      <c r="A7930" s="82">
        <f t="shared" si="1112"/>
        <v>11</v>
      </c>
      <c r="B7930" s="46">
        <v>43796.291666647441</v>
      </c>
      <c r="C7930" s="47">
        <f>Eingabe!G7931</f>
        <v>4.5999999999999996</v>
      </c>
      <c r="D7930" s="77">
        <v>7930</v>
      </c>
      <c r="E7930" s="47"/>
      <c r="F7930" s="25">
        <f t="shared" si="1110"/>
        <v>6.86</v>
      </c>
      <c r="G7930" s="25">
        <f>VLOOKUP(F7930,'Spezifische Werte'!$B$2:$C$4002,2,FALSE)</f>
        <v>0.25562320201003652</v>
      </c>
      <c r="H7930" s="25">
        <f t="shared" si="1113"/>
        <v>511.24640402007304</v>
      </c>
      <c r="J7930" s="25">
        <f t="shared" si="1111"/>
        <v>6.9</v>
      </c>
      <c r="K7930" s="25">
        <f>VLOOKUP(J7930,'Spezifische Werte'!$B$2:$C$4002,2,FALSE)</f>
        <v>0.26038765048417867</v>
      </c>
      <c r="L7930" s="25">
        <f t="shared" si="1114"/>
        <v>520.77530096835733</v>
      </c>
      <c r="R7930" s="25">
        <v>7928</v>
      </c>
      <c r="S7930" s="25">
        <v>7927</v>
      </c>
      <c r="T7930" s="25">
        <f t="shared" si="1118"/>
        <v>2.2387492384510436E-3</v>
      </c>
      <c r="U7930" s="25">
        <f t="shared" si="1115"/>
        <v>2.2975962666681236E-3</v>
      </c>
      <c r="W7930" s="17">
        <f>Eingabe!H7931</f>
        <v>280</v>
      </c>
      <c r="X7930" s="17">
        <f t="shared" si="1116"/>
        <v>2.8</v>
      </c>
      <c r="Y7930" s="17">
        <f t="shared" si="1117"/>
        <v>280</v>
      </c>
    </row>
    <row r="7931" spans="1:25" x14ac:dyDescent="0.15">
      <c r="A7931" s="82">
        <f t="shared" si="1112"/>
        <v>11</v>
      </c>
      <c r="B7931" s="46">
        <v>43796.333333314105</v>
      </c>
      <c r="C7931" s="47">
        <f>Eingabe!G7932</f>
        <v>4.9000000000000004</v>
      </c>
      <c r="D7931" s="77">
        <v>7931</v>
      </c>
      <c r="E7931" s="47"/>
      <c r="F7931" s="25">
        <f t="shared" si="1110"/>
        <v>7.31</v>
      </c>
      <c r="G7931" s="25">
        <f>VLOOKUP(F7931,'Spezifische Werte'!$B$2:$C$4002,2,FALSE)</f>
        <v>0.3124426167174133</v>
      </c>
      <c r="H7931" s="25">
        <f t="shared" si="1113"/>
        <v>624.88523343482666</v>
      </c>
      <c r="J7931" s="25">
        <f t="shared" si="1111"/>
        <v>7.35</v>
      </c>
      <c r="K7931" s="25">
        <f>VLOOKUP(J7931,'Spezifische Werte'!$B$2:$C$4002,2,FALSE)</f>
        <v>0.31783439487629789</v>
      </c>
      <c r="L7931" s="25">
        <f t="shared" si="1114"/>
        <v>635.66878975259579</v>
      </c>
      <c r="R7931" s="25">
        <v>7929</v>
      </c>
      <c r="S7931" s="25">
        <v>7928</v>
      </c>
      <c r="T7931" s="25">
        <f t="shared" si="1118"/>
        <v>2.2387492384510436E-3</v>
      </c>
      <c r="U7931" s="25">
        <f t="shared" si="1115"/>
        <v>2.2975962666681236E-3</v>
      </c>
      <c r="W7931" s="17">
        <f>Eingabe!H7932</f>
        <v>280</v>
      </c>
      <c r="X7931" s="17">
        <f t="shared" si="1116"/>
        <v>2.8</v>
      </c>
      <c r="Y7931" s="17">
        <f t="shared" si="1117"/>
        <v>280</v>
      </c>
    </row>
    <row r="7932" spans="1:25" x14ac:dyDescent="0.15">
      <c r="A7932" s="82">
        <f t="shared" si="1112"/>
        <v>11</v>
      </c>
      <c r="B7932" s="46">
        <v>43796.37499998077</v>
      </c>
      <c r="C7932" s="47">
        <f>Eingabe!G7933</f>
        <v>5.0999999999999996</v>
      </c>
      <c r="D7932" s="77">
        <v>7932</v>
      </c>
      <c r="E7932" s="47"/>
      <c r="F7932" s="25">
        <f t="shared" si="1110"/>
        <v>7.61</v>
      </c>
      <c r="G7932" s="25">
        <f>VLOOKUP(F7932,'Spezifische Werte'!$B$2:$C$4002,2,FALSE)</f>
        <v>0.35419704845962618</v>
      </c>
      <c r="H7932" s="25">
        <f t="shared" si="1113"/>
        <v>708.39409691925232</v>
      </c>
      <c r="J7932" s="25">
        <f t="shared" si="1111"/>
        <v>7.65</v>
      </c>
      <c r="K7932" s="25">
        <f>VLOOKUP(J7932,'Spezifische Werte'!$B$2:$C$4002,2,FALSE)</f>
        <v>0.35999115933138248</v>
      </c>
      <c r="L7932" s="25">
        <f t="shared" si="1114"/>
        <v>719.98231866276501</v>
      </c>
      <c r="R7932" s="25">
        <v>7930</v>
      </c>
      <c r="S7932" s="25">
        <v>7929</v>
      </c>
      <c r="T7932" s="25">
        <f t="shared" si="1118"/>
        <v>2.2387492384510436E-3</v>
      </c>
      <c r="U7932" s="25">
        <f t="shared" si="1115"/>
        <v>2.2975962666681236E-3</v>
      </c>
      <c r="W7932" s="17">
        <f>Eingabe!H7933</f>
        <v>289</v>
      </c>
      <c r="X7932" s="17">
        <f t="shared" si="1116"/>
        <v>2.89</v>
      </c>
      <c r="Y7932" s="17">
        <f t="shared" si="1117"/>
        <v>290</v>
      </c>
    </row>
    <row r="7933" spans="1:25" x14ac:dyDescent="0.15">
      <c r="A7933" s="82">
        <f t="shared" si="1112"/>
        <v>11</v>
      </c>
      <c r="B7933" s="46">
        <v>43796.416666647434</v>
      </c>
      <c r="C7933" s="47">
        <f>Eingabe!G7934</f>
        <v>4.5</v>
      </c>
      <c r="D7933" s="77">
        <v>7933</v>
      </c>
      <c r="E7933" s="47"/>
      <c r="F7933" s="25">
        <f t="shared" si="1110"/>
        <v>6.71</v>
      </c>
      <c r="G7933" s="25">
        <f>VLOOKUP(F7933,'Spezifische Werte'!$B$2:$C$4002,2,FALSE)</f>
        <v>0.23821819652236836</v>
      </c>
      <c r="H7933" s="25">
        <f t="shared" si="1113"/>
        <v>476.43639304473675</v>
      </c>
      <c r="J7933" s="25">
        <f t="shared" si="1111"/>
        <v>6.75</v>
      </c>
      <c r="K7933" s="25">
        <f>VLOOKUP(J7933,'Spezifische Werte'!$B$2:$C$4002,2,FALSE)</f>
        <v>0.24279032681735657</v>
      </c>
      <c r="L7933" s="25">
        <f t="shared" si="1114"/>
        <v>485.58065363471314</v>
      </c>
      <c r="R7933" s="25">
        <v>7931</v>
      </c>
      <c r="S7933" s="25">
        <v>7930</v>
      </c>
      <c r="T7933" s="25">
        <f t="shared" si="1118"/>
        <v>2.2387492384510436E-3</v>
      </c>
      <c r="U7933" s="25">
        <f t="shared" si="1115"/>
        <v>2.2975962666681236E-3</v>
      </c>
      <c r="W7933" s="17">
        <f>Eingabe!H7934</f>
        <v>291</v>
      </c>
      <c r="X7933" s="17">
        <f t="shared" si="1116"/>
        <v>2.91</v>
      </c>
      <c r="Y7933" s="17">
        <f t="shared" si="1117"/>
        <v>290</v>
      </c>
    </row>
    <row r="7934" spans="1:25" x14ac:dyDescent="0.15">
      <c r="A7934" s="82">
        <f t="shared" si="1112"/>
        <v>11</v>
      </c>
      <c r="B7934" s="46">
        <v>43796.458333314098</v>
      </c>
      <c r="C7934" s="47">
        <f>Eingabe!G7935</f>
        <v>4.9000000000000004</v>
      </c>
      <c r="D7934" s="77">
        <v>7934</v>
      </c>
      <c r="E7934" s="47"/>
      <c r="F7934" s="25">
        <f t="shared" si="1110"/>
        <v>7.31</v>
      </c>
      <c r="G7934" s="25">
        <f>VLOOKUP(F7934,'Spezifische Werte'!$B$2:$C$4002,2,FALSE)</f>
        <v>0.3124426167174133</v>
      </c>
      <c r="H7934" s="25">
        <f t="shared" si="1113"/>
        <v>624.88523343482666</v>
      </c>
      <c r="J7934" s="25">
        <f t="shared" si="1111"/>
        <v>7.35</v>
      </c>
      <c r="K7934" s="25">
        <f>VLOOKUP(J7934,'Spezifische Werte'!$B$2:$C$4002,2,FALSE)</f>
        <v>0.31783439487629789</v>
      </c>
      <c r="L7934" s="25">
        <f t="shared" si="1114"/>
        <v>635.66878975259579</v>
      </c>
      <c r="R7934" s="25">
        <v>7932</v>
      </c>
      <c r="S7934" s="25">
        <v>7931</v>
      </c>
      <c r="T7934" s="25">
        <f t="shared" si="1118"/>
        <v>2.2387492384510436E-3</v>
      </c>
      <c r="U7934" s="25">
        <f t="shared" si="1115"/>
        <v>2.2975962666681236E-3</v>
      </c>
      <c r="W7934" s="17">
        <f>Eingabe!H7935</f>
        <v>291</v>
      </c>
      <c r="X7934" s="17">
        <f t="shared" si="1116"/>
        <v>2.91</v>
      </c>
      <c r="Y7934" s="17">
        <f t="shared" si="1117"/>
        <v>290</v>
      </c>
    </row>
    <row r="7935" spans="1:25" x14ac:dyDescent="0.15">
      <c r="A7935" s="82">
        <f t="shared" si="1112"/>
        <v>11</v>
      </c>
      <c r="B7935" s="46">
        <v>43796.499999980762</v>
      </c>
      <c r="C7935" s="47">
        <f>Eingabe!G7936</f>
        <v>5.4</v>
      </c>
      <c r="D7935" s="77">
        <v>7935</v>
      </c>
      <c r="E7935" s="47"/>
      <c r="F7935" s="25">
        <f t="shared" si="1110"/>
        <v>8.06</v>
      </c>
      <c r="G7935" s="25">
        <f>VLOOKUP(F7935,'Spezifische Werte'!$B$2:$C$4002,2,FALSE)</f>
        <v>0.42239374838249216</v>
      </c>
      <c r="H7935" s="25">
        <f t="shared" si="1113"/>
        <v>844.78749676498433</v>
      </c>
      <c r="J7935" s="25">
        <f t="shared" si="1111"/>
        <v>8.1</v>
      </c>
      <c r="K7935" s="25">
        <f>VLOOKUP(J7935,'Spezifische Werte'!$B$2:$C$4002,2,FALSE)</f>
        <v>0.428769385012092</v>
      </c>
      <c r="L7935" s="25">
        <f t="shared" si="1114"/>
        <v>857.53877002418403</v>
      </c>
      <c r="R7935" s="25">
        <v>7933</v>
      </c>
      <c r="S7935" s="25">
        <v>7932</v>
      </c>
      <c r="T7935" s="25">
        <f t="shared" si="1118"/>
        <v>2.2387492384510436E-3</v>
      </c>
      <c r="U7935" s="25">
        <f t="shared" si="1115"/>
        <v>2.2975962666681236E-3</v>
      </c>
      <c r="W7935" s="17">
        <f>Eingabe!H7936</f>
        <v>279</v>
      </c>
      <c r="X7935" s="17">
        <f t="shared" si="1116"/>
        <v>2.79</v>
      </c>
      <c r="Y7935" s="17">
        <f t="shared" si="1117"/>
        <v>280</v>
      </c>
    </row>
    <row r="7936" spans="1:25" x14ac:dyDescent="0.15">
      <c r="A7936" s="82">
        <f t="shared" si="1112"/>
        <v>11</v>
      </c>
      <c r="B7936" s="46">
        <v>43796.541666647427</v>
      </c>
      <c r="C7936" s="47">
        <f>Eingabe!G7937</f>
        <v>5.2</v>
      </c>
      <c r="D7936" s="77">
        <v>7936</v>
      </c>
      <c r="E7936" s="47"/>
      <c r="F7936" s="25">
        <f t="shared" si="1110"/>
        <v>7.76</v>
      </c>
      <c r="G7936" s="25">
        <f>VLOOKUP(F7936,'Spezifische Werte'!$B$2:$C$4002,2,FALSE)</f>
        <v>0.37619660828942059</v>
      </c>
      <c r="H7936" s="25">
        <f t="shared" si="1113"/>
        <v>752.39321657884113</v>
      </c>
      <c r="J7936" s="25">
        <f t="shared" si="1111"/>
        <v>7.8</v>
      </c>
      <c r="K7936" s="25">
        <f>VLOOKUP(J7936,'Spezifische Werte'!$B$2:$C$4002,2,FALSE)</f>
        <v>0.3821877888895947</v>
      </c>
      <c r="L7936" s="25">
        <f t="shared" si="1114"/>
        <v>764.37557777918937</v>
      </c>
      <c r="R7936" s="25">
        <v>7934</v>
      </c>
      <c r="S7936" s="25">
        <v>7933</v>
      </c>
      <c r="T7936" s="25">
        <f t="shared" si="1118"/>
        <v>2.2387492384510436E-3</v>
      </c>
      <c r="U7936" s="25">
        <f t="shared" si="1115"/>
        <v>2.2975962666681236E-3</v>
      </c>
      <c r="W7936" s="17">
        <f>Eingabe!H7937</f>
        <v>300</v>
      </c>
      <c r="X7936" s="17">
        <f t="shared" si="1116"/>
        <v>3</v>
      </c>
      <c r="Y7936" s="17">
        <f t="shared" si="1117"/>
        <v>300</v>
      </c>
    </row>
    <row r="7937" spans="1:25" x14ac:dyDescent="0.15">
      <c r="A7937" s="82">
        <f t="shared" si="1112"/>
        <v>11</v>
      </c>
      <c r="B7937" s="46">
        <v>43796.583333314091</v>
      </c>
      <c r="C7937" s="47">
        <f>Eingabe!G7938</f>
        <v>4.5999999999999996</v>
      </c>
      <c r="D7937" s="77">
        <v>7937</v>
      </c>
      <c r="E7937" s="47"/>
      <c r="F7937" s="25">
        <f t="shared" si="1110"/>
        <v>6.86</v>
      </c>
      <c r="G7937" s="25">
        <f>VLOOKUP(F7937,'Spezifische Werte'!$B$2:$C$4002,2,FALSE)</f>
        <v>0.25562320201003652</v>
      </c>
      <c r="H7937" s="25">
        <f t="shared" si="1113"/>
        <v>511.24640402007304</v>
      </c>
      <c r="J7937" s="25">
        <f t="shared" si="1111"/>
        <v>6.9</v>
      </c>
      <c r="K7937" s="25">
        <f>VLOOKUP(J7937,'Spezifische Werte'!$B$2:$C$4002,2,FALSE)</f>
        <v>0.26038765048417867</v>
      </c>
      <c r="L7937" s="25">
        <f t="shared" si="1114"/>
        <v>520.77530096835733</v>
      </c>
      <c r="R7937" s="25">
        <v>7935</v>
      </c>
      <c r="S7937" s="25">
        <v>7934</v>
      </c>
      <c r="T7937" s="25">
        <f t="shared" si="1118"/>
        <v>2.2387492384510436E-3</v>
      </c>
      <c r="U7937" s="25">
        <f t="shared" si="1115"/>
        <v>2.2975962666681236E-3</v>
      </c>
      <c r="W7937" s="17">
        <f>Eingabe!H7938</f>
        <v>290</v>
      </c>
      <c r="X7937" s="17">
        <f t="shared" si="1116"/>
        <v>2.9</v>
      </c>
      <c r="Y7937" s="17">
        <f t="shared" si="1117"/>
        <v>290</v>
      </c>
    </row>
    <row r="7938" spans="1:25" x14ac:dyDescent="0.15">
      <c r="A7938" s="82">
        <f t="shared" si="1112"/>
        <v>11</v>
      </c>
      <c r="B7938" s="46">
        <v>43796.624999980755</v>
      </c>
      <c r="C7938" s="47">
        <f>Eingabe!G7939</f>
        <v>4.4000000000000004</v>
      </c>
      <c r="D7938" s="77">
        <v>7938</v>
      </c>
      <c r="E7938" s="47"/>
      <c r="F7938" s="25">
        <f t="shared" si="1110"/>
        <v>6.56</v>
      </c>
      <c r="G7938" s="25">
        <f>VLOOKUP(F7938,'Spezifische Werte'!$B$2:$C$4002,2,FALSE)</f>
        <v>0.2214941246302857</v>
      </c>
      <c r="H7938" s="25">
        <f t="shared" si="1113"/>
        <v>442.98824926057142</v>
      </c>
      <c r="J7938" s="25">
        <f t="shared" si="1111"/>
        <v>6.6</v>
      </c>
      <c r="K7938" s="25">
        <f>VLOOKUP(J7938,'Spezifische Werte'!$B$2:$C$4002,2,FALSE)</f>
        <v>0.22589088814664299</v>
      </c>
      <c r="L7938" s="25">
        <f t="shared" si="1114"/>
        <v>451.78177629328599</v>
      </c>
      <c r="R7938" s="25">
        <v>7936</v>
      </c>
      <c r="S7938" s="25">
        <v>7935</v>
      </c>
      <c r="T7938" s="25">
        <f t="shared" si="1118"/>
        <v>2.2387492384510436E-3</v>
      </c>
      <c r="U7938" s="25">
        <f t="shared" si="1115"/>
        <v>2.2975962666681236E-3</v>
      </c>
      <c r="W7938" s="17">
        <f>Eingabe!H7939</f>
        <v>280</v>
      </c>
      <c r="X7938" s="17">
        <f t="shared" si="1116"/>
        <v>2.8</v>
      </c>
      <c r="Y7938" s="17">
        <f t="shared" si="1117"/>
        <v>280</v>
      </c>
    </row>
    <row r="7939" spans="1:25" x14ac:dyDescent="0.15">
      <c r="A7939" s="82">
        <f t="shared" si="1112"/>
        <v>11</v>
      </c>
      <c r="B7939" s="46">
        <v>43796.666666647419</v>
      </c>
      <c r="C7939" s="47">
        <f>Eingabe!G7940</f>
        <v>3.7</v>
      </c>
      <c r="D7939" s="77">
        <v>7939</v>
      </c>
      <c r="E7939" s="47"/>
      <c r="F7939" s="25">
        <f t="shared" ref="F7939:F8002" si="1119">ROUND(C7939*($O$4/$O$5)^$O$7,2)</f>
        <v>5.52</v>
      </c>
      <c r="G7939" s="25">
        <f>VLOOKUP(F7939,'Spezifische Werte'!$B$2:$C$4002,2,FALSE)</f>
        <v>0.12721663519138685</v>
      </c>
      <c r="H7939" s="25">
        <f t="shared" si="1113"/>
        <v>254.43327038277369</v>
      </c>
      <c r="J7939" s="25">
        <f t="shared" ref="J7939:J8002" si="1120">ROUND(C7939*(LN($O$4/$O$8)/LN($O$5/$O$8)),2)</f>
        <v>5.55</v>
      </c>
      <c r="K7939" s="25">
        <f>VLOOKUP(J7939,'Spezifische Werte'!$B$2:$C$4002,2,FALSE)</f>
        <v>0.12941942247043492</v>
      </c>
      <c r="L7939" s="25">
        <f t="shared" si="1114"/>
        <v>258.83884494086982</v>
      </c>
      <c r="R7939" s="25">
        <v>7937</v>
      </c>
      <c r="S7939" s="25">
        <v>7936</v>
      </c>
      <c r="T7939" s="25">
        <f t="shared" si="1118"/>
        <v>2.2387492384510436E-3</v>
      </c>
      <c r="U7939" s="25">
        <f t="shared" si="1115"/>
        <v>2.2975962666681236E-3</v>
      </c>
      <c r="W7939" s="17">
        <f>Eingabe!H7940</f>
        <v>280</v>
      </c>
      <c r="X7939" s="17">
        <f t="shared" si="1116"/>
        <v>2.8</v>
      </c>
      <c r="Y7939" s="17">
        <f t="shared" si="1117"/>
        <v>280</v>
      </c>
    </row>
    <row r="7940" spans="1:25" x14ac:dyDescent="0.15">
      <c r="A7940" s="82">
        <f t="shared" ref="A7940:A8003" si="1121">MONTH(B7940)</f>
        <v>11</v>
      </c>
      <c r="B7940" s="46">
        <v>43796.708333314084</v>
      </c>
      <c r="C7940" s="47">
        <f>Eingabe!G7941</f>
        <v>4</v>
      </c>
      <c r="D7940" s="77">
        <v>7940</v>
      </c>
      <c r="E7940" s="47"/>
      <c r="F7940" s="25">
        <f t="shared" si="1119"/>
        <v>5.97</v>
      </c>
      <c r="G7940" s="25">
        <f>VLOOKUP(F7940,'Spezifische Werte'!$B$2:$C$4002,2,FALSE)</f>
        <v>0.1627434603343155</v>
      </c>
      <c r="H7940" s="25">
        <f t="shared" ref="H7940:H8003" si="1122">G7940*$O$9*1000</f>
        <v>325.486920668631</v>
      </c>
      <c r="J7940" s="25">
        <f t="shared" si="1120"/>
        <v>6</v>
      </c>
      <c r="K7940" s="25">
        <f>VLOOKUP(J7940,'Spezifische Werte'!$B$2:$C$4002,2,FALSE)</f>
        <v>0.16538134424295356</v>
      </c>
      <c r="L7940" s="25">
        <f t="shared" ref="L7940:L8003" si="1123">K7940*$O$9*1000</f>
        <v>330.76268848590712</v>
      </c>
      <c r="R7940" s="25">
        <v>7938</v>
      </c>
      <c r="S7940" s="25">
        <v>7937</v>
      </c>
      <c r="T7940" s="25">
        <f t="shared" si="1118"/>
        <v>2.2387492384510436E-3</v>
      </c>
      <c r="U7940" s="25">
        <f t="shared" ref="U7940:U8003" si="1124">LARGE($L$3:$L$8762,R7940)/1000</f>
        <v>2.2975962666681236E-3</v>
      </c>
      <c r="W7940" s="17">
        <f>Eingabe!H7941</f>
        <v>280</v>
      </c>
      <c r="X7940" s="17">
        <f t="shared" ref="X7940:X8003" si="1125">W7940/100</f>
        <v>2.8</v>
      </c>
      <c r="Y7940" s="17">
        <f t="shared" ref="Y7940:Y8003" si="1126">ROUND(X7940,1)*100</f>
        <v>280</v>
      </c>
    </row>
    <row r="7941" spans="1:25" x14ac:dyDescent="0.15">
      <c r="A7941" s="82">
        <f t="shared" si="1121"/>
        <v>11</v>
      </c>
      <c r="B7941" s="46">
        <v>43796.749999980748</v>
      </c>
      <c r="C7941" s="47">
        <f>Eingabe!G7942</f>
        <v>3.8</v>
      </c>
      <c r="D7941" s="77">
        <v>7941</v>
      </c>
      <c r="E7941" s="47"/>
      <c r="F7941" s="25">
        <f t="shared" si="1119"/>
        <v>5.67</v>
      </c>
      <c r="G7941" s="25">
        <f>VLOOKUP(F7941,'Spezifische Werte'!$B$2:$C$4002,2,FALSE)</f>
        <v>0.13840049448137109</v>
      </c>
      <c r="H7941" s="25">
        <f t="shared" si="1122"/>
        <v>276.80098896274217</v>
      </c>
      <c r="J7941" s="25">
        <f t="shared" si="1120"/>
        <v>5.7</v>
      </c>
      <c r="K7941" s="25">
        <f>VLOOKUP(J7941,'Spezifische Werte'!$B$2:$C$4002,2,FALSE)</f>
        <v>0.14069825500153915</v>
      </c>
      <c r="L7941" s="25">
        <f t="shared" si="1123"/>
        <v>281.39651000307828</v>
      </c>
      <c r="R7941" s="25">
        <v>7939</v>
      </c>
      <c r="S7941" s="25">
        <v>7938</v>
      </c>
      <c r="T7941" s="25">
        <f t="shared" si="1118"/>
        <v>2.2387492384510436E-3</v>
      </c>
      <c r="U7941" s="25">
        <f t="shared" si="1124"/>
        <v>2.2975962666681236E-3</v>
      </c>
      <c r="W7941" s="17">
        <f>Eingabe!H7942</f>
        <v>290</v>
      </c>
      <c r="X7941" s="17">
        <f t="shared" si="1125"/>
        <v>2.9</v>
      </c>
      <c r="Y7941" s="17">
        <f t="shared" si="1126"/>
        <v>290</v>
      </c>
    </row>
    <row r="7942" spans="1:25" x14ac:dyDescent="0.15">
      <c r="A7942" s="82">
        <f t="shared" si="1121"/>
        <v>11</v>
      </c>
      <c r="B7942" s="46">
        <v>43796.791666647412</v>
      </c>
      <c r="C7942" s="47">
        <f>Eingabe!G7943</f>
        <v>3.8</v>
      </c>
      <c r="D7942" s="77">
        <v>7942</v>
      </c>
      <c r="E7942" s="47"/>
      <c r="F7942" s="25">
        <f t="shared" si="1119"/>
        <v>5.67</v>
      </c>
      <c r="G7942" s="25">
        <f>VLOOKUP(F7942,'Spezifische Werte'!$B$2:$C$4002,2,FALSE)</f>
        <v>0.13840049448137109</v>
      </c>
      <c r="H7942" s="25">
        <f t="shared" si="1122"/>
        <v>276.80098896274217</v>
      </c>
      <c r="J7942" s="25">
        <f t="shared" si="1120"/>
        <v>5.7</v>
      </c>
      <c r="K7942" s="25">
        <f>VLOOKUP(J7942,'Spezifische Werte'!$B$2:$C$4002,2,FALSE)</f>
        <v>0.14069825500153915</v>
      </c>
      <c r="L7942" s="25">
        <f t="shared" si="1123"/>
        <v>281.39651000307828</v>
      </c>
      <c r="R7942" s="25">
        <v>7940</v>
      </c>
      <c r="S7942" s="25">
        <v>7939</v>
      </c>
      <c r="T7942" s="25">
        <f t="shared" ref="T7942:T8005" si="1127">LARGE($H$3:$H$8762,R7942)/1000</f>
        <v>2.2387492384510436E-3</v>
      </c>
      <c r="U7942" s="25">
        <f t="shared" si="1124"/>
        <v>2.2975962666681236E-3</v>
      </c>
      <c r="W7942" s="17">
        <f>Eingabe!H7943</f>
        <v>280</v>
      </c>
      <c r="X7942" s="17">
        <f t="shared" si="1125"/>
        <v>2.8</v>
      </c>
      <c r="Y7942" s="17">
        <f t="shared" si="1126"/>
        <v>280</v>
      </c>
    </row>
    <row r="7943" spans="1:25" x14ac:dyDescent="0.15">
      <c r="A7943" s="82">
        <f t="shared" si="1121"/>
        <v>11</v>
      </c>
      <c r="B7943" s="46">
        <v>43796.833333314076</v>
      </c>
      <c r="C7943" s="47">
        <f>Eingabe!G7944</f>
        <v>3.7</v>
      </c>
      <c r="D7943" s="77">
        <v>7943</v>
      </c>
      <c r="E7943" s="47"/>
      <c r="F7943" s="25">
        <f t="shared" si="1119"/>
        <v>5.52</v>
      </c>
      <c r="G7943" s="25">
        <f>VLOOKUP(F7943,'Spezifische Werte'!$B$2:$C$4002,2,FALSE)</f>
        <v>0.12721663519138685</v>
      </c>
      <c r="H7943" s="25">
        <f t="shared" si="1122"/>
        <v>254.43327038277369</v>
      </c>
      <c r="J7943" s="25">
        <f t="shared" si="1120"/>
        <v>5.55</v>
      </c>
      <c r="K7943" s="25">
        <f>VLOOKUP(J7943,'Spezifische Werte'!$B$2:$C$4002,2,FALSE)</f>
        <v>0.12941942247043492</v>
      </c>
      <c r="L7943" s="25">
        <f t="shared" si="1123"/>
        <v>258.83884494086982</v>
      </c>
      <c r="R7943" s="25">
        <v>7941</v>
      </c>
      <c r="S7943" s="25">
        <v>7940</v>
      </c>
      <c r="T7943" s="25">
        <f t="shared" si="1127"/>
        <v>2.2387492384510436E-3</v>
      </c>
      <c r="U7943" s="25">
        <f t="shared" si="1124"/>
        <v>2.2975962666681236E-3</v>
      </c>
      <c r="W7943" s="17">
        <f>Eingabe!H7944</f>
        <v>276</v>
      </c>
      <c r="X7943" s="17">
        <f t="shared" si="1125"/>
        <v>2.76</v>
      </c>
      <c r="Y7943" s="17">
        <f t="shared" si="1126"/>
        <v>280</v>
      </c>
    </row>
    <row r="7944" spans="1:25" x14ac:dyDescent="0.15">
      <c r="A7944" s="82">
        <f t="shared" si="1121"/>
        <v>11</v>
      </c>
      <c r="B7944" s="46">
        <v>43796.874999980741</v>
      </c>
      <c r="C7944" s="47">
        <f>Eingabe!G7945</f>
        <v>2.8</v>
      </c>
      <c r="D7944" s="77">
        <v>7944</v>
      </c>
      <c r="E7944" s="47"/>
      <c r="F7944" s="25">
        <f t="shared" si="1119"/>
        <v>4.18</v>
      </c>
      <c r="G7944" s="25">
        <f>VLOOKUP(F7944,'Spezifische Werte'!$B$2:$C$4002,2,FALSE)</f>
        <v>4.9643016475870723E-2</v>
      </c>
      <c r="H7944" s="25">
        <f t="shared" si="1122"/>
        <v>99.286032951741447</v>
      </c>
      <c r="J7944" s="25">
        <f t="shared" si="1120"/>
        <v>4.2</v>
      </c>
      <c r="K7944" s="25">
        <f>VLOOKUP(J7944,'Spezifische Werte'!$B$2:$C$4002,2,FALSE)</f>
        <v>5.0575500247497268E-2</v>
      </c>
      <c r="L7944" s="25">
        <f t="shared" si="1123"/>
        <v>101.15100049499453</v>
      </c>
      <c r="R7944" s="25">
        <v>7942</v>
      </c>
      <c r="S7944" s="25">
        <v>7941</v>
      </c>
      <c r="T7944" s="25">
        <f t="shared" si="1127"/>
        <v>2.2387492384510436E-3</v>
      </c>
      <c r="U7944" s="25">
        <f t="shared" si="1124"/>
        <v>2.2975962666681236E-3</v>
      </c>
      <c r="W7944" s="17">
        <f>Eingabe!H7945</f>
        <v>275</v>
      </c>
      <c r="X7944" s="17">
        <f t="shared" si="1125"/>
        <v>2.75</v>
      </c>
      <c r="Y7944" s="17">
        <f t="shared" si="1126"/>
        <v>280</v>
      </c>
    </row>
    <row r="7945" spans="1:25" x14ac:dyDescent="0.15">
      <c r="A7945" s="82">
        <f t="shared" si="1121"/>
        <v>11</v>
      </c>
      <c r="B7945" s="46">
        <v>43796.916666647405</v>
      </c>
      <c r="C7945" s="47">
        <f>Eingabe!G7946</f>
        <v>2.6</v>
      </c>
      <c r="D7945" s="77">
        <v>7945</v>
      </c>
      <c r="E7945" s="47"/>
      <c r="F7945" s="25">
        <f t="shared" si="1119"/>
        <v>3.88</v>
      </c>
      <c r="G7945" s="25">
        <f>VLOOKUP(F7945,'Spezifische Werte'!$B$2:$C$4002,2,FALSE)</f>
        <v>3.5689320314118818E-2</v>
      </c>
      <c r="H7945" s="25">
        <f t="shared" si="1122"/>
        <v>71.378640628237633</v>
      </c>
      <c r="J7945" s="25">
        <f t="shared" si="1120"/>
        <v>3.9</v>
      </c>
      <c r="K7945" s="25">
        <f>VLOOKUP(J7945,'Spezifische Werte'!$B$2:$C$4002,2,FALSE)</f>
        <v>3.6613952811549305E-2</v>
      </c>
      <c r="L7945" s="25">
        <f t="shared" si="1123"/>
        <v>73.227905623098607</v>
      </c>
      <c r="R7945" s="25">
        <v>7943</v>
      </c>
      <c r="S7945" s="25">
        <v>7942</v>
      </c>
      <c r="T7945" s="25">
        <f t="shared" si="1127"/>
        <v>2.2387492384510436E-3</v>
      </c>
      <c r="U7945" s="25">
        <f t="shared" si="1124"/>
        <v>2.2975962666681236E-3</v>
      </c>
      <c r="W7945" s="17">
        <f>Eingabe!H7946</f>
        <v>285</v>
      </c>
      <c r="X7945" s="17">
        <f t="shared" si="1125"/>
        <v>2.85</v>
      </c>
      <c r="Y7945" s="17">
        <f t="shared" si="1126"/>
        <v>290</v>
      </c>
    </row>
    <row r="7946" spans="1:25" x14ac:dyDescent="0.15">
      <c r="A7946" s="82">
        <f t="shared" si="1121"/>
        <v>11</v>
      </c>
      <c r="B7946" s="46">
        <v>43796.958333314069</v>
      </c>
      <c r="C7946" s="47">
        <f>Eingabe!G7947</f>
        <v>2.2999999999999998</v>
      </c>
      <c r="D7946" s="77">
        <v>7946</v>
      </c>
      <c r="E7946" s="47"/>
      <c r="F7946" s="25">
        <f t="shared" si="1119"/>
        <v>3.43</v>
      </c>
      <c r="G7946" s="25">
        <f>VLOOKUP(F7946,'Spezifische Werte'!$B$2:$C$4002,2,FALSE)</f>
        <v>1.7964243573129882E-2</v>
      </c>
      <c r="H7946" s="25">
        <f t="shared" si="1122"/>
        <v>35.928487146259762</v>
      </c>
      <c r="J7946" s="25">
        <f t="shared" si="1120"/>
        <v>3.45</v>
      </c>
      <c r="K7946" s="25">
        <f>VLOOKUP(J7946,'Spezifische Werte'!$B$2:$C$4002,2,FALSE)</f>
        <v>1.8521187553697735E-2</v>
      </c>
      <c r="L7946" s="25">
        <f t="shared" si="1123"/>
        <v>37.042375107395472</v>
      </c>
      <c r="R7946" s="25">
        <v>7944</v>
      </c>
      <c r="S7946" s="25">
        <v>7943</v>
      </c>
      <c r="T7946" s="25">
        <f t="shared" si="1127"/>
        <v>2.2387492384510436E-3</v>
      </c>
      <c r="U7946" s="25">
        <f t="shared" si="1124"/>
        <v>2.2975962666681236E-3</v>
      </c>
      <c r="W7946" s="17">
        <f>Eingabe!H7947</f>
        <v>285</v>
      </c>
      <c r="X7946" s="17">
        <f t="shared" si="1125"/>
        <v>2.85</v>
      </c>
      <c r="Y7946" s="17">
        <f t="shared" si="1126"/>
        <v>290</v>
      </c>
    </row>
    <row r="7947" spans="1:25" x14ac:dyDescent="0.15">
      <c r="A7947" s="82">
        <f t="shared" si="1121"/>
        <v>11</v>
      </c>
      <c r="B7947" s="46">
        <v>43796.999999980733</v>
      </c>
      <c r="C7947" s="47">
        <f>Eingabe!G7948</f>
        <v>1.9</v>
      </c>
      <c r="D7947" s="77">
        <v>7947</v>
      </c>
      <c r="E7947" s="47"/>
      <c r="F7947" s="25">
        <f t="shared" si="1119"/>
        <v>2.83</v>
      </c>
      <c r="G7947" s="25">
        <f>VLOOKUP(F7947,'Spezifische Werte'!$B$2:$C$4002,2,FALSE)</f>
        <v>5.3996541966473566E-3</v>
      </c>
      <c r="H7947" s="25">
        <f t="shared" si="1122"/>
        <v>10.799308393294714</v>
      </c>
      <c r="J7947" s="25">
        <f t="shared" si="1120"/>
        <v>2.85</v>
      </c>
      <c r="K7947" s="25">
        <f>VLOOKUP(J7947,'Spezifische Werte'!$B$2:$C$4002,2,FALSE)</f>
        <v>5.6714421172963415E-3</v>
      </c>
      <c r="L7947" s="25">
        <f t="shared" si="1123"/>
        <v>11.342884234592683</v>
      </c>
      <c r="R7947" s="25">
        <v>7945</v>
      </c>
      <c r="S7947" s="25">
        <v>7944</v>
      </c>
      <c r="T7947" s="25">
        <f t="shared" si="1127"/>
        <v>2.2387492384510436E-3</v>
      </c>
      <c r="U7947" s="25">
        <f t="shared" si="1124"/>
        <v>2.2975962666681236E-3</v>
      </c>
      <c r="W7947" s="17">
        <f>Eingabe!H7948</f>
        <v>255</v>
      </c>
      <c r="X7947" s="17">
        <f t="shared" si="1125"/>
        <v>2.5499999999999998</v>
      </c>
      <c r="Y7947" s="17">
        <f t="shared" si="1126"/>
        <v>260</v>
      </c>
    </row>
    <row r="7948" spans="1:25" x14ac:dyDescent="0.15">
      <c r="A7948" s="82">
        <f t="shared" si="1121"/>
        <v>11</v>
      </c>
      <c r="B7948" s="46">
        <v>43797.041666647398</v>
      </c>
      <c r="C7948" s="47">
        <f>Eingabe!G7949</f>
        <v>2.2000000000000002</v>
      </c>
      <c r="D7948" s="77">
        <v>7948</v>
      </c>
      <c r="E7948" s="47"/>
      <c r="F7948" s="25">
        <f t="shared" si="1119"/>
        <v>3.28</v>
      </c>
      <c r="G7948" s="25">
        <f>VLOOKUP(F7948,'Spezifische Werte'!$B$2:$C$4002,2,FALSE)</f>
        <v>1.4036237149224865E-2</v>
      </c>
      <c r="H7948" s="25">
        <f t="shared" si="1122"/>
        <v>28.07247429844973</v>
      </c>
      <c r="J7948" s="25">
        <f t="shared" si="1120"/>
        <v>3.3</v>
      </c>
      <c r="K7948" s="25">
        <f>VLOOKUP(J7948,'Spezifische Werte'!$B$2:$C$4002,2,FALSE)</f>
        <v>1.4533450192857693E-2</v>
      </c>
      <c r="L7948" s="25">
        <f t="shared" si="1123"/>
        <v>29.066900385715385</v>
      </c>
      <c r="R7948" s="25">
        <v>7946</v>
      </c>
      <c r="S7948" s="25">
        <v>7945</v>
      </c>
      <c r="T7948" s="25">
        <f t="shared" si="1127"/>
        <v>2.2387492384510436E-3</v>
      </c>
      <c r="U7948" s="25">
        <f t="shared" si="1124"/>
        <v>2.2975962666681236E-3</v>
      </c>
      <c r="W7948" s="17">
        <f>Eingabe!H7949</f>
        <v>227</v>
      </c>
      <c r="X7948" s="17">
        <f t="shared" si="1125"/>
        <v>2.27</v>
      </c>
      <c r="Y7948" s="17">
        <f t="shared" si="1126"/>
        <v>229.99999999999997</v>
      </c>
    </row>
    <row r="7949" spans="1:25" x14ac:dyDescent="0.15">
      <c r="A7949" s="82">
        <f t="shared" si="1121"/>
        <v>11</v>
      </c>
      <c r="B7949" s="46">
        <v>43797.083333314062</v>
      </c>
      <c r="C7949" s="47">
        <f>Eingabe!G7950</f>
        <v>2.1</v>
      </c>
      <c r="D7949" s="77">
        <v>7949</v>
      </c>
      <c r="E7949" s="47"/>
      <c r="F7949" s="25">
        <f t="shared" si="1119"/>
        <v>3.13</v>
      </c>
      <c r="G7949" s="25">
        <f>VLOOKUP(F7949,'Spezifische Werte'!$B$2:$C$4002,2,FALSE)</f>
        <v>1.0589326186624812E-2</v>
      </c>
      <c r="H7949" s="25">
        <f t="shared" si="1122"/>
        <v>21.178652373249626</v>
      </c>
      <c r="J7949" s="25">
        <f t="shared" si="1120"/>
        <v>3.15</v>
      </c>
      <c r="K7949" s="25">
        <f>VLOOKUP(J7949,'Spezifische Werte'!$B$2:$C$4002,2,FALSE)</f>
        <v>1.1019016897018549E-2</v>
      </c>
      <c r="L7949" s="25">
        <f t="shared" si="1123"/>
        <v>22.038033794037098</v>
      </c>
      <c r="R7949" s="25">
        <v>7947</v>
      </c>
      <c r="S7949" s="25">
        <v>7946</v>
      </c>
      <c r="T7949" s="25">
        <f t="shared" si="1127"/>
        <v>2.2387492384510436E-3</v>
      </c>
      <c r="U7949" s="25">
        <f t="shared" si="1124"/>
        <v>2.2975962666681236E-3</v>
      </c>
      <c r="W7949" s="17">
        <f>Eingabe!H7950</f>
        <v>257</v>
      </c>
      <c r="X7949" s="17">
        <f t="shared" si="1125"/>
        <v>2.57</v>
      </c>
      <c r="Y7949" s="17">
        <f t="shared" si="1126"/>
        <v>260</v>
      </c>
    </row>
    <row r="7950" spans="1:25" x14ac:dyDescent="0.15">
      <c r="A7950" s="82">
        <f t="shared" si="1121"/>
        <v>11</v>
      </c>
      <c r="B7950" s="46">
        <v>43797.124999980726</v>
      </c>
      <c r="C7950" s="47">
        <f>Eingabe!G7951</f>
        <v>2.2000000000000002</v>
      </c>
      <c r="D7950" s="77">
        <v>7950</v>
      </c>
      <c r="E7950" s="47"/>
      <c r="F7950" s="25">
        <f t="shared" si="1119"/>
        <v>3.28</v>
      </c>
      <c r="G7950" s="25">
        <f>VLOOKUP(F7950,'Spezifische Werte'!$B$2:$C$4002,2,FALSE)</f>
        <v>1.4036237149224865E-2</v>
      </c>
      <c r="H7950" s="25">
        <f t="shared" si="1122"/>
        <v>28.07247429844973</v>
      </c>
      <c r="J7950" s="25">
        <f t="shared" si="1120"/>
        <v>3.3</v>
      </c>
      <c r="K7950" s="25">
        <f>VLOOKUP(J7950,'Spezifische Werte'!$B$2:$C$4002,2,FALSE)</f>
        <v>1.4533450192857693E-2</v>
      </c>
      <c r="L7950" s="25">
        <f t="shared" si="1123"/>
        <v>29.066900385715385</v>
      </c>
      <c r="R7950" s="25">
        <v>7948</v>
      </c>
      <c r="S7950" s="25">
        <v>7947</v>
      </c>
      <c r="T7950" s="25">
        <f t="shared" si="1127"/>
        <v>2.2387492384510436E-3</v>
      </c>
      <c r="U7950" s="25">
        <f t="shared" si="1124"/>
        <v>2.2975962666681236E-3</v>
      </c>
      <c r="W7950" s="17">
        <f>Eingabe!H7951</f>
        <v>238</v>
      </c>
      <c r="X7950" s="17">
        <f t="shared" si="1125"/>
        <v>2.38</v>
      </c>
      <c r="Y7950" s="17">
        <f t="shared" si="1126"/>
        <v>240</v>
      </c>
    </row>
    <row r="7951" spans="1:25" x14ac:dyDescent="0.15">
      <c r="A7951" s="82">
        <f t="shared" si="1121"/>
        <v>11</v>
      </c>
      <c r="B7951" s="46">
        <v>43797.16666664739</v>
      </c>
      <c r="C7951" s="47">
        <f>Eingabe!G7952</f>
        <v>1.7</v>
      </c>
      <c r="D7951" s="77">
        <v>7951</v>
      </c>
      <c r="E7951" s="47"/>
      <c r="F7951" s="25">
        <f t="shared" si="1119"/>
        <v>2.54</v>
      </c>
      <c r="G7951" s="25">
        <f>VLOOKUP(F7951,'Spezifische Werte'!$B$2:$C$4002,2,FALSE)</f>
        <v>2.3517714395877558E-3</v>
      </c>
      <c r="H7951" s="25">
        <f t="shared" si="1122"/>
        <v>4.7035428791755116</v>
      </c>
      <c r="J7951" s="25">
        <f t="shared" si="1120"/>
        <v>2.5499999999999998</v>
      </c>
      <c r="K7951" s="25">
        <f>VLOOKUP(J7951,'Spezifische Werte'!$B$2:$C$4002,2,FALSE)</f>
        <v>2.4279301551432594E-3</v>
      </c>
      <c r="L7951" s="25">
        <f t="shared" si="1123"/>
        <v>4.855860310286519</v>
      </c>
      <c r="R7951" s="25">
        <v>7949</v>
      </c>
      <c r="S7951" s="25">
        <v>7948</v>
      </c>
      <c r="T7951" s="25">
        <f t="shared" si="1127"/>
        <v>2.2387492384510436E-3</v>
      </c>
      <c r="U7951" s="25">
        <f t="shared" si="1124"/>
        <v>2.2975962666681236E-3</v>
      </c>
      <c r="W7951" s="17">
        <f>Eingabe!H7952</f>
        <v>240</v>
      </c>
      <c r="X7951" s="17">
        <f t="shared" si="1125"/>
        <v>2.4</v>
      </c>
      <c r="Y7951" s="17">
        <f t="shared" si="1126"/>
        <v>240</v>
      </c>
    </row>
    <row r="7952" spans="1:25" x14ac:dyDescent="0.15">
      <c r="A7952" s="82">
        <f t="shared" si="1121"/>
        <v>11</v>
      </c>
      <c r="B7952" s="46">
        <v>43797.208333314054</v>
      </c>
      <c r="C7952" s="47">
        <f>Eingabe!G7953</f>
        <v>2</v>
      </c>
      <c r="D7952" s="77">
        <v>7952</v>
      </c>
      <c r="E7952" s="47"/>
      <c r="F7952" s="25">
        <f t="shared" si="1119"/>
        <v>2.98</v>
      </c>
      <c r="G7952" s="25">
        <f>VLOOKUP(F7952,'Spezifische Werte'!$B$2:$C$4002,2,FALSE)</f>
        <v>7.6819067373919353E-3</v>
      </c>
      <c r="H7952" s="25">
        <f t="shared" si="1122"/>
        <v>15.363813474783871</v>
      </c>
      <c r="J7952" s="25">
        <f t="shared" si="1120"/>
        <v>3</v>
      </c>
      <c r="K7952" s="25">
        <f>VLOOKUP(J7952,'Spezifische Werte'!$B$2:$C$4002,2,FALSE)</f>
        <v>8.0363231384606472E-3</v>
      </c>
      <c r="L7952" s="25">
        <f t="shared" si="1123"/>
        <v>16.072646276921294</v>
      </c>
      <c r="R7952" s="25">
        <v>7950</v>
      </c>
      <c r="S7952" s="25">
        <v>7949</v>
      </c>
      <c r="T7952" s="25">
        <f t="shared" si="1127"/>
        <v>2.2387492384510436E-3</v>
      </c>
      <c r="U7952" s="25">
        <f t="shared" si="1124"/>
        <v>2.2975962666681236E-3</v>
      </c>
      <c r="W7952" s="17">
        <f>Eingabe!H7953</f>
        <v>219</v>
      </c>
      <c r="X7952" s="17">
        <f t="shared" si="1125"/>
        <v>2.19</v>
      </c>
      <c r="Y7952" s="17">
        <f t="shared" si="1126"/>
        <v>220.00000000000003</v>
      </c>
    </row>
    <row r="7953" spans="1:25" x14ac:dyDescent="0.15">
      <c r="A7953" s="82">
        <f t="shared" si="1121"/>
        <v>11</v>
      </c>
      <c r="B7953" s="46">
        <v>43797.249999980719</v>
      </c>
      <c r="C7953" s="47">
        <f>Eingabe!G7954</f>
        <v>2.2999999999999998</v>
      </c>
      <c r="D7953" s="77">
        <v>7953</v>
      </c>
      <c r="E7953" s="47"/>
      <c r="F7953" s="25">
        <f t="shared" si="1119"/>
        <v>3.43</v>
      </c>
      <c r="G7953" s="25">
        <f>VLOOKUP(F7953,'Spezifische Werte'!$B$2:$C$4002,2,FALSE)</f>
        <v>1.7964243573129882E-2</v>
      </c>
      <c r="H7953" s="25">
        <f t="shared" si="1122"/>
        <v>35.928487146259762</v>
      </c>
      <c r="J7953" s="25">
        <f t="shared" si="1120"/>
        <v>3.45</v>
      </c>
      <c r="K7953" s="25">
        <f>VLOOKUP(J7953,'Spezifische Werte'!$B$2:$C$4002,2,FALSE)</f>
        <v>1.8521187553697735E-2</v>
      </c>
      <c r="L7953" s="25">
        <f t="shared" si="1123"/>
        <v>37.042375107395472</v>
      </c>
      <c r="R7953" s="25">
        <v>7951</v>
      </c>
      <c r="S7953" s="25">
        <v>7950</v>
      </c>
      <c r="T7953" s="25">
        <f t="shared" si="1127"/>
        <v>2.2387492384510436E-3</v>
      </c>
      <c r="U7953" s="25">
        <f t="shared" si="1124"/>
        <v>2.2975962666681236E-3</v>
      </c>
      <c r="W7953" s="17">
        <f>Eingabe!H7954</f>
        <v>210</v>
      </c>
      <c r="X7953" s="17">
        <f t="shared" si="1125"/>
        <v>2.1</v>
      </c>
      <c r="Y7953" s="17">
        <f t="shared" si="1126"/>
        <v>210</v>
      </c>
    </row>
    <row r="7954" spans="1:25" x14ac:dyDescent="0.15">
      <c r="A7954" s="82">
        <f t="shared" si="1121"/>
        <v>11</v>
      </c>
      <c r="B7954" s="46">
        <v>43797.291666647383</v>
      </c>
      <c r="C7954" s="47">
        <f>Eingabe!G7955</f>
        <v>1.7</v>
      </c>
      <c r="D7954" s="77">
        <v>7954</v>
      </c>
      <c r="E7954" s="47"/>
      <c r="F7954" s="25">
        <f t="shared" si="1119"/>
        <v>2.54</v>
      </c>
      <c r="G7954" s="25">
        <f>VLOOKUP(F7954,'Spezifische Werte'!$B$2:$C$4002,2,FALSE)</f>
        <v>2.3517714395877558E-3</v>
      </c>
      <c r="H7954" s="25">
        <f t="shared" si="1122"/>
        <v>4.7035428791755116</v>
      </c>
      <c r="J7954" s="25">
        <f t="shared" si="1120"/>
        <v>2.5499999999999998</v>
      </c>
      <c r="K7954" s="25">
        <f>VLOOKUP(J7954,'Spezifische Werte'!$B$2:$C$4002,2,FALSE)</f>
        <v>2.4279301551432594E-3</v>
      </c>
      <c r="L7954" s="25">
        <f t="shared" si="1123"/>
        <v>4.855860310286519</v>
      </c>
      <c r="R7954" s="25">
        <v>7952</v>
      </c>
      <c r="S7954" s="25">
        <v>7951</v>
      </c>
      <c r="T7954" s="25">
        <f t="shared" si="1127"/>
        <v>2.2387492384510436E-3</v>
      </c>
      <c r="U7954" s="25">
        <f t="shared" si="1124"/>
        <v>2.2975962666681236E-3</v>
      </c>
      <c r="W7954" s="17">
        <f>Eingabe!H7955</f>
        <v>219</v>
      </c>
      <c r="X7954" s="17">
        <f t="shared" si="1125"/>
        <v>2.19</v>
      </c>
      <c r="Y7954" s="17">
        <f t="shared" si="1126"/>
        <v>220.00000000000003</v>
      </c>
    </row>
    <row r="7955" spans="1:25" x14ac:dyDescent="0.15">
      <c r="A7955" s="82">
        <f t="shared" si="1121"/>
        <v>11</v>
      </c>
      <c r="B7955" s="46">
        <v>43797.333333314047</v>
      </c>
      <c r="C7955" s="47">
        <f>Eingabe!G7956</f>
        <v>1.9</v>
      </c>
      <c r="D7955" s="77">
        <v>7955</v>
      </c>
      <c r="E7955" s="47"/>
      <c r="F7955" s="25">
        <f t="shared" si="1119"/>
        <v>2.83</v>
      </c>
      <c r="G7955" s="25">
        <f>VLOOKUP(F7955,'Spezifische Werte'!$B$2:$C$4002,2,FALSE)</f>
        <v>5.3996541966473566E-3</v>
      </c>
      <c r="H7955" s="25">
        <f t="shared" si="1122"/>
        <v>10.799308393294714</v>
      </c>
      <c r="J7955" s="25">
        <f t="shared" si="1120"/>
        <v>2.85</v>
      </c>
      <c r="K7955" s="25">
        <f>VLOOKUP(J7955,'Spezifische Werte'!$B$2:$C$4002,2,FALSE)</f>
        <v>5.6714421172963415E-3</v>
      </c>
      <c r="L7955" s="25">
        <f t="shared" si="1123"/>
        <v>11.342884234592683</v>
      </c>
      <c r="R7955" s="25">
        <v>7953</v>
      </c>
      <c r="S7955" s="25">
        <v>7952</v>
      </c>
      <c r="T7955" s="25">
        <f t="shared" si="1127"/>
        <v>2.2387492384510436E-3</v>
      </c>
      <c r="U7955" s="25">
        <f t="shared" si="1124"/>
        <v>2.2975962666681236E-3</v>
      </c>
      <c r="W7955" s="17">
        <f>Eingabe!H7956</f>
        <v>200</v>
      </c>
      <c r="X7955" s="17">
        <f t="shared" si="1125"/>
        <v>2</v>
      </c>
      <c r="Y7955" s="17">
        <f t="shared" si="1126"/>
        <v>200</v>
      </c>
    </row>
    <row r="7956" spans="1:25" x14ac:dyDescent="0.15">
      <c r="A7956" s="82">
        <f t="shared" si="1121"/>
        <v>11</v>
      </c>
      <c r="B7956" s="46">
        <v>43797.374999980711</v>
      </c>
      <c r="C7956" s="47">
        <f>Eingabe!G7957</f>
        <v>1.7</v>
      </c>
      <c r="D7956" s="77">
        <v>7956</v>
      </c>
      <c r="E7956" s="47"/>
      <c r="F7956" s="25">
        <f t="shared" si="1119"/>
        <v>2.54</v>
      </c>
      <c r="G7956" s="25">
        <f>VLOOKUP(F7956,'Spezifische Werte'!$B$2:$C$4002,2,FALSE)</f>
        <v>2.3517714395877558E-3</v>
      </c>
      <c r="H7956" s="25">
        <f t="shared" si="1122"/>
        <v>4.7035428791755116</v>
      </c>
      <c r="J7956" s="25">
        <f t="shared" si="1120"/>
        <v>2.5499999999999998</v>
      </c>
      <c r="K7956" s="25">
        <f>VLOOKUP(J7956,'Spezifische Werte'!$B$2:$C$4002,2,FALSE)</f>
        <v>2.4279301551432594E-3</v>
      </c>
      <c r="L7956" s="25">
        <f t="shared" si="1123"/>
        <v>4.855860310286519</v>
      </c>
      <c r="R7956" s="25">
        <v>7954</v>
      </c>
      <c r="S7956" s="25">
        <v>7953</v>
      </c>
      <c r="T7956" s="25">
        <f t="shared" si="1127"/>
        <v>2.2387492384510436E-3</v>
      </c>
      <c r="U7956" s="25">
        <f t="shared" si="1124"/>
        <v>2.2975962666681236E-3</v>
      </c>
      <c r="W7956" s="17">
        <f>Eingabe!H7957</f>
        <v>199</v>
      </c>
      <c r="X7956" s="17">
        <f t="shared" si="1125"/>
        <v>1.99</v>
      </c>
      <c r="Y7956" s="17">
        <f t="shared" si="1126"/>
        <v>200</v>
      </c>
    </row>
    <row r="7957" spans="1:25" x14ac:dyDescent="0.15">
      <c r="A7957" s="82">
        <f t="shared" si="1121"/>
        <v>11</v>
      </c>
      <c r="B7957" s="46">
        <v>43797.416666647376</v>
      </c>
      <c r="C7957" s="47">
        <f>Eingabe!G7958</f>
        <v>1.7</v>
      </c>
      <c r="D7957" s="77">
        <v>7957</v>
      </c>
      <c r="E7957" s="47"/>
      <c r="F7957" s="25">
        <f t="shared" si="1119"/>
        <v>2.54</v>
      </c>
      <c r="G7957" s="25">
        <f>VLOOKUP(F7957,'Spezifische Werte'!$B$2:$C$4002,2,FALSE)</f>
        <v>2.3517714395877558E-3</v>
      </c>
      <c r="H7957" s="25">
        <f t="shared" si="1122"/>
        <v>4.7035428791755116</v>
      </c>
      <c r="J7957" s="25">
        <f t="shared" si="1120"/>
        <v>2.5499999999999998</v>
      </c>
      <c r="K7957" s="25">
        <f>VLOOKUP(J7957,'Spezifische Werte'!$B$2:$C$4002,2,FALSE)</f>
        <v>2.4279301551432594E-3</v>
      </c>
      <c r="L7957" s="25">
        <f t="shared" si="1123"/>
        <v>4.855860310286519</v>
      </c>
      <c r="R7957" s="25">
        <v>7955</v>
      </c>
      <c r="S7957" s="25">
        <v>7954</v>
      </c>
      <c r="T7957" s="25">
        <f t="shared" si="1127"/>
        <v>2.2387492384510436E-3</v>
      </c>
      <c r="U7957" s="25">
        <f t="shared" si="1124"/>
        <v>2.2975962666681236E-3</v>
      </c>
      <c r="W7957" s="17">
        <f>Eingabe!H7958</f>
        <v>198</v>
      </c>
      <c r="X7957" s="17">
        <f t="shared" si="1125"/>
        <v>1.98</v>
      </c>
      <c r="Y7957" s="17">
        <f t="shared" si="1126"/>
        <v>200</v>
      </c>
    </row>
    <row r="7958" spans="1:25" x14ac:dyDescent="0.15">
      <c r="A7958" s="82">
        <f t="shared" si="1121"/>
        <v>11</v>
      </c>
      <c r="B7958" s="46">
        <v>43797.45833331404</v>
      </c>
      <c r="C7958" s="47">
        <f>Eingabe!G7959</f>
        <v>1.1000000000000001</v>
      </c>
      <c r="D7958" s="77">
        <v>7958</v>
      </c>
      <c r="E7958" s="47"/>
      <c r="F7958" s="25">
        <f t="shared" si="1119"/>
        <v>1.64</v>
      </c>
      <c r="G7958" s="25">
        <f>VLOOKUP(F7958,'Spezifische Werte'!$B$2:$C$4002,2,FALSE)</f>
        <v>1.4468365948300602E-4</v>
      </c>
      <c r="H7958" s="25">
        <f t="shared" si="1122"/>
        <v>0.28936731896601203</v>
      </c>
      <c r="J7958" s="25">
        <f t="shared" si="1120"/>
        <v>1.65</v>
      </c>
      <c r="K7958" s="25">
        <f>VLOOKUP(J7958,'Spezifische Werte'!$B$2:$C$4002,2,FALSE)</f>
        <v>1.5161429771714323E-4</v>
      </c>
      <c r="L7958" s="25">
        <f t="shared" si="1123"/>
        <v>0.30322859543428649</v>
      </c>
      <c r="R7958" s="25">
        <v>7956</v>
      </c>
      <c r="S7958" s="25">
        <v>7955</v>
      </c>
      <c r="T7958" s="25">
        <f t="shared" si="1127"/>
        <v>2.2387492384510436E-3</v>
      </c>
      <c r="U7958" s="25">
        <f t="shared" si="1124"/>
        <v>2.2975962666681236E-3</v>
      </c>
      <c r="W7958" s="17">
        <f>Eingabe!H7959</f>
        <v>218</v>
      </c>
      <c r="X7958" s="17">
        <f t="shared" si="1125"/>
        <v>2.1800000000000002</v>
      </c>
      <c r="Y7958" s="17">
        <f t="shared" si="1126"/>
        <v>220.00000000000003</v>
      </c>
    </row>
    <row r="7959" spans="1:25" x14ac:dyDescent="0.15">
      <c r="A7959" s="82">
        <f t="shared" si="1121"/>
        <v>11</v>
      </c>
      <c r="B7959" s="46">
        <v>43797.499999980704</v>
      </c>
      <c r="C7959" s="47">
        <f>Eingabe!G7960</f>
        <v>1.7</v>
      </c>
      <c r="D7959" s="77">
        <v>7959</v>
      </c>
      <c r="E7959" s="47"/>
      <c r="F7959" s="25">
        <f t="shared" si="1119"/>
        <v>2.54</v>
      </c>
      <c r="G7959" s="25">
        <f>VLOOKUP(F7959,'Spezifische Werte'!$B$2:$C$4002,2,FALSE)</f>
        <v>2.3517714395877558E-3</v>
      </c>
      <c r="H7959" s="25">
        <f t="shared" si="1122"/>
        <v>4.7035428791755116</v>
      </c>
      <c r="J7959" s="25">
        <f t="shared" si="1120"/>
        <v>2.5499999999999998</v>
      </c>
      <c r="K7959" s="25">
        <f>VLOOKUP(J7959,'Spezifische Werte'!$B$2:$C$4002,2,FALSE)</f>
        <v>2.4279301551432594E-3</v>
      </c>
      <c r="L7959" s="25">
        <f t="shared" si="1123"/>
        <v>4.855860310286519</v>
      </c>
      <c r="R7959" s="25">
        <v>7957</v>
      </c>
      <c r="S7959" s="25">
        <v>7956</v>
      </c>
      <c r="T7959" s="25">
        <f t="shared" si="1127"/>
        <v>2.2387492384510436E-3</v>
      </c>
      <c r="U7959" s="25">
        <f t="shared" si="1124"/>
        <v>2.2975962666681236E-3</v>
      </c>
      <c r="W7959" s="17">
        <f>Eingabe!H7960</f>
        <v>188</v>
      </c>
      <c r="X7959" s="17">
        <f t="shared" si="1125"/>
        <v>1.88</v>
      </c>
      <c r="Y7959" s="17">
        <f t="shared" si="1126"/>
        <v>190</v>
      </c>
    </row>
    <row r="7960" spans="1:25" x14ac:dyDescent="0.15">
      <c r="A7960" s="82">
        <f t="shared" si="1121"/>
        <v>11</v>
      </c>
      <c r="B7960" s="46">
        <v>43797.541666647368</v>
      </c>
      <c r="C7960" s="47">
        <f>Eingabe!G7961</f>
        <v>1.4</v>
      </c>
      <c r="D7960" s="77">
        <v>7960</v>
      </c>
      <c r="E7960" s="47"/>
      <c r="F7960" s="25">
        <f t="shared" si="1119"/>
        <v>2.09</v>
      </c>
      <c r="G7960" s="25">
        <f>VLOOKUP(F7960,'Spezifische Werte'!$B$2:$C$4002,2,FALSE)</f>
        <v>7.3732435985694874E-4</v>
      </c>
      <c r="H7960" s="25">
        <f t="shared" si="1122"/>
        <v>1.4746487197138975</v>
      </c>
      <c r="J7960" s="25">
        <f t="shared" si="1120"/>
        <v>2.1</v>
      </c>
      <c r="K7960" s="25">
        <f>VLOOKUP(J7960,'Spezifische Werte'!$B$2:$C$4002,2,FALSE)</f>
        <v>7.595217950017582E-4</v>
      </c>
      <c r="L7960" s="25">
        <f t="shared" si="1123"/>
        <v>1.5190435900035164</v>
      </c>
      <c r="R7960" s="25">
        <v>7958</v>
      </c>
      <c r="S7960" s="25">
        <v>7957</v>
      </c>
      <c r="T7960" s="25">
        <f t="shared" si="1127"/>
        <v>1.4746487197138975E-3</v>
      </c>
      <c r="U7960" s="25">
        <f t="shared" si="1124"/>
        <v>1.5190435900035164E-3</v>
      </c>
      <c r="W7960" s="17">
        <f>Eingabe!H7961</f>
        <v>197</v>
      </c>
      <c r="X7960" s="17">
        <f t="shared" si="1125"/>
        <v>1.97</v>
      </c>
      <c r="Y7960" s="17">
        <f t="shared" si="1126"/>
        <v>200</v>
      </c>
    </row>
    <row r="7961" spans="1:25" x14ac:dyDescent="0.15">
      <c r="A7961" s="82">
        <f t="shared" si="1121"/>
        <v>11</v>
      </c>
      <c r="B7961" s="46">
        <v>43797.583333314033</v>
      </c>
      <c r="C7961" s="47">
        <f>Eingabe!G7962</f>
        <v>2.2000000000000002</v>
      </c>
      <c r="D7961" s="77">
        <v>7961</v>
      </c>
      <c r="E7961" s="47"/>
      <c r="F7961" s="25">
        <f t="shared" si="1119"/>
        <v>3.28</v>
      </c>
      <c r="G7961" s="25">
        <f>VLOOKUP(F7961,'Spezifische Werte'!$B$2:$C$4002,2,FALSE)</f>
        <v>1.4036237149224865E-2</v>
      </c>
      <c r="H7961" s="25">
        <f t="shared" si="1122"/>
        <v>28.07247429844973</v>
      </c>
      <c r="J7961" s="25">
        <f t="shared" si="1120"/>
        <v>3.3</v>
      </c>
      <c r="K7961" s="25">
        <f>VLOOKUP(J7961,'Spezifische Werte'!$B$2:$C$4002,2,FALSE)</f>
        <v>1.4533450192857693E-2</v>
      </c>
      <c r="L7961" s="25">
        <f t="shared" si="1123"/>
        <v>29.066900385715385</v>
      </c>
      <c r="R7961" s="25">
        <v>7959</v>
      </c>
      <c r="S7961" s="25">
        <v>7958</v>
      </c>
      <c r="T7961" s="25">
        <f t="shared" si="1127"/>
        <v>1.4746487197138975E-3</v>
      </c>
      <c r="U7961" s="25">
        <f t="shared" si="1124"/>
        <v>1.5190435900035164E-3</v>
      </c>
      <c r="W7961" s="17">
        <f>Eingabe!H7962</f>
        <v>189</v>
      </c>
      <c r="X7961" s="17">
        <f t="shared" si="1125"/>
        <v>1.89</v>
      </c>
      <c r="Y7961" s="17">
        <f t="shared" si="1126"/>
        <v>190</v>
      </c>
    </row>
    <row r="7962" spans="1:25" x14ac:dyDescent="0.15">
      <c r="A7962" s="82">
        <f t="shared" si="1121"/>
        <v>11</v>
      </c>
      <c r="B7962" s="46">
        <v>43797.624999980697</v>
      </c>
      <c r="C7962" s="47">
        <f>Eingabe!G7963</f>
        <v>2.2000000000000002</v>
      </c>
      <c r="D7962" s="77">
        <v>7962</v>
      </c>
      <c r="E7962" s="47"/>
      <c r="F7962" s="25">
        <f t="shared" si="1119"/>
        <v>3.28</v>
      </c>
      <c r="G7962" s="25">
        <f>VLOOKUP(F7962,'Spezifische Werte'!$B$2:$C$4002,2,FALSE)</f>
        <v>1.4036237149224865E-2</v>
      </c>
      <c r="H7962" s="25">
        <f t="shared" si="1122"/>
        <v>28.07247429844973</v>
      </c>
      <c r="J7962" s="25">
        <f t="shared" si="1120"/>
        <v>3.3</v>
      </c>
      <c r="K7962" s="25">
        <f>VLOOKUP(J7962,'Spezifische Werte'!$B$2:$C$4002,2,FALSE)</f>
        <v>1.4533450192857693E-2</v>
      </c>
      <c r="L7962" s="25">
        <f t="shared" si="1123"/>
        <v>29.066900385715385</v>
      </c>
      <c r="R7962" s="25">
        <v>7960</v>
      </c>
      <c r="S7962" s="25">
        <v>7959</v>
      </c>
      <c r="T7962" s="25">
        <f t="shared" si="1127"/>
        <v>1.4746487197138975E-3</v>
      </c>
      <c r="U7962" s="25">
        <f t="shared" si="1124"/>
        <v>1.5190435900035164E-3</v>
      </c>
      <c r="W7962" s="17">
        <f>Eingabe!H7963</f>
        <v>198</v>
      </c>
      <c r="X7962" s="17">
        <f t="shared" si="1125"/>
        <v>1.98</v>
      </c>
      <c r="Y7962" s="17">
        <f t="shared" si="1126"/>
        <v>200</v>
      </c>
    </row>
    <row r="7963" spans="1:25" x14ac:dyDescent="0.15">
      <c r="A7963" s="82">
        <f t="shared" si="1121"/>
        <v>11</v>
      </c>
      <c r="B7963" s="46">
        <v>43797.666666647361</v>
      </c>
      <c r="C7963" s="47">
        <f>Eingabe!G7964</f>
        <v>3.1</v>
      </c>
      <c r="D7963" s="77">
        <v>7963</v>
      </c>
      <c r="E7963" s="47"/>
      <c r="F7963" s="25">
        <f t="shared" si="1119"/>
        <v>4.62</v>
      </c>
      <c r="G7963" s="25">
        <f>VLOOKUP(F7963,'Spezifische Werte'!$B$2:$C$4002,2,FALSE)</f>
        <v>7.0834307543363312E-2</v>
      </c>
      <c r="H7963" s="25">
        <f t="shared" si="1122"/>
        <v>141.66861508672662</v>
      </c>
      <c r="J7963" s="25">
        <f t="shared" si="1120"/>
        <v>4.6500000000000004</v>
      </c>
      <c r="K7963" s="25">
        <f>VLOOKUP(J7963,'Spezifische Werte'!$B$2:$C$4002,2,FALSE)</f>
        <v>7.2366311882592071E-2</v>
      </c>
      <c r="L7963" s="25">
        <f t="shared" si="1123"/>
        <v>144.73262376518414</v>
      </c>
      <c r="R7963" s="25">
        <v>7961</v>
      </c>
      <c r="S7963" s="25">
        <v>7960</v>
      </c>
      <c r="T7963" s="25">
        <f t="shared" si="1127"/>
        <v>1.4746487197138975E-3</v>
      </c>
      <c r="U7963" s="25">
        <f t="shared" si="1124"/>
        <v>1.5190435900035164E-3</v>
      </c>
      <c r="W7963" s="17">
        <f>Eingabe!H7964</f>
        <v>189</v>
      </c>
      <c r="X7963" s="17">
        <f t="shared" si="1125"/>
        <v>1.89</v>
      </c>
      <c r="Y7963" s="17">
        <f t="shared" si="1126"/>
        <v>190</v>
      </c>
    </row>
    <row r="7964" spans="1:25" x14ac:dyDescent="0.15">
      <c r="A7964" s="82">
        <f t="shared" si="1121"/>
        <v>11</v>
      </c>
      <c r="B7964" s="46">
        <v>43797.708333314025</v>
      </c>
      <c r="C7964" s="47">
        <f>Eingabe!G7965</f>
        <v>2.2999999999999998</v>
      </c>
      <c r="D7964" s="77">
        <v>7964</v>
      </c>
      <c r="E7964" s="47"/>
      <c r="F7964" s="25">
        <f t="shared" si="1119"/>
        <v>3.43</v>
      </c>
      <c r="G7964" s="25">
        <f>VLOOKUP(F7964,'Spezifische Werte'!$B$2:$C$4002,2,FALSE)</f>
        <v>1.7964243573129882E-2</v>
      </c>
      <c r="H7964" s="25">
        <f t="shared" si="1122"/>
        <v>35.928487146259762</v>
      </c>
      <c r="J7964" s="25">
        <f t="shared" si="1120"/>
        <v>3.45</v>
      </c>
      <c r="K7964" s="25">
        <f>VLOOKUP(J7964,'Spezifische Werte'!$B$2:$C$4002,2,FALSE)</f>
        <v>1.8521187553697735E-2</v>
      </c>
      <c r="L7964" s="25">
        <f t="shared" si="1123"/>
        <v>37.042375107395472</v>
      </c>
      <c r="R7964" s="25">
        <v>7962</v>
      </c>
      <c r="S7964" s="25">
        <v>7961</v>
      </c>
      <c r="T7964" s="25">
        <f t="shared" si="1127"/>
        <v>1.4746487197138975E-3</v>
      </c>
      <c r="U7964" s="25">
        <f t="shared" si="1124"/>
        <v>1.5190435900035164E-3</v>
      </c>
      <c r="W7964" s="17">
        <f>Eingabe!H7965</f>
        <v>189</v>
      </c>
      <c r="X7964" s="17">
        <f t="shared" si="1125"/>
        <v>1.89</v>
      </c>
      <c r="Y7964" s="17">
        <f t="shared" si="1126"/>
        <v>190</v>
      </c>
    </row>
    <row r="7965" spans="1:25" x14ac:dyDescent="0.15">
      <c r="A7965" s="82">
        <f t="shared" si="1121"/>
        <v>11</v>
      </c>
      <c r="B7965" s="46">
        <v>43797.74999998069</v>
      </c>
      <c r="C7965" s="47">
        <f>Eingabe!G7966</f>
        <v>2.2999999999999998</v>
      </c>
      <c r="D7965" s="77">
        <v>7965</v>
      </c>
      <c r="E7965" s="47"/>
      <c r="F7965" s="25">
        <f t="shared" si="1119"/>
        <v>3.43</v>
      </c>
      <c r="G7965" s="25">
        <f>VLOOKUP(F7965,'Spezifische Werte'!$B$2:$C$4002,2,FALSE)</f>
        <v>1.7964243573129882E-2</v>
      </c>
      <c r="H7965" s="25">
        <f t="shared" si="1122"/>
        <v>35.928487146259762</v>
      </c>
      <c r="J7965" s="25">
        <f t="shared" si="1120"/>
        <v>3.45</v>
      </c>
      <c r="K7965" s="25">
        <f>VLOOKUP(J7965,'Spezifische Werte'!$B$2:$C$4002,2,FALSE)</f>
        <v>1.8521187553697735E-2</v>
      </c>
      <c r="L7965" s="25">
        <f t="shared" si="1123"/>
        <v>37.042375107395472</v>
      </c>
      <c r="R7965" s="25">
        <v>7963</v>
      </c>
      <c r="S7965" s="25">
        <v>7962</v>
      </c>
      <c r="T7965" s="25">
        <f t="shared" si="1127"/>
        <v>1.4746487197138975E-3</v>
      </c>
      <c r="U7965" s="25">
        <f t="shared" si="1124"/>
        <v>1.5190435900035164E-3</v>
      </c>
      <c r="W7965" s="17">
        <f>Eingabe!H7966</f>
        <v>198</v>
      </c>
      <c r="X7965" s="17">
        <f t="shared" si="1125"/>
        <v>1.98</v>
      </c>
      <c r="Y7965" s="17">
        <f t="shared" si="1126"/>
        <v>200</v>
      </c>
    </row>
    <row r="7966" spans="1:25" x14ac:dyDescent="0.15">
      <c r="A7966" s="82">
        <f t="shared" si="1121"/>
        <v>11</v>
      </c>
      <c r="B7966" s="46">
        <v>43797.791666647354</v>
      </c>
      <c r="C7966" s="47">
        <f>Eingabe!G7967</f>
        <v>3.4</v>
      </c>
      <c r="D7966" s="77">
        <v>7966</v>
      </c>
      <c r="E7966" s="47"/>
      <c r="F7966" s="25">
        <f t="shared" si="1119"/>
        <v>5.07</v>
      </c>
      <c r="G7966" s="25">
        <f>VLOOKUP(F7966,'Spezifische Werte'!$B$2:$C$4002,2,FALSE)</f>
        <v>9.6185977081711158E-2</v>
      </c>
      <c r="H7966" s="25">
        <f t="shared" si="1122"/>
        <v>192.37195416342232</v>
      </c>
      <c r="J7966" s="25">
        <f t="shared" si="1120"/>
        <v>5.0999999999999996</v>
      </c>
      <c r="K7966" s="25">
        <f>VLOOKUP(J7966,'Spezifische Werte'!$B$2:$C$4002,2,FALSE)</f>
        <v>9.8097213536623304E-2</v>
      </c>
      <c r="L7966" s="25">
        <f t="shared" si="1123"/>
        <v>196.1944270732466</v>
      </c>
      <c r="R7966" s="25">
        <v>7964</v>
      </c>
      <c r="S7966" s="25">
        <v>7963</v>
      </c>
      <c r="T7966" s="25">
        <f t="shared" si="1127"/>
        <v>1.4746487197138975E-3</v>
      </c>
      <c r="U7966" s="25">
        <f t="shared" si="1124"/>
        <v>1.5190435900035164E-3</v>
      </c>
      <c r="W7966" s="17">
        <f>Eingabe!H7967</f>
        <v>199</v>
      </c>
      <c r="X7966" s="17">
        <f t="shared" si="1125"/>
        <v>1.99</v>
      </c>
      <c r="Y7966" s="17">
        <f t="shared" si="1126"/>
        <v>200</v>
      </c>
    </row>
    <row r="7967" spans="1:25" x14ac:dyDescent="0.15">
      <c r="A7967" s="82">
        <f t="shared" si="1121"/>
        <v>11</v>
      </c>
      <c r="B7967" s="46">
        <v>43797.833333314018</v>
      </c>
      <c r="C7967" s="47">
        <f>Eingabe!G7968</f>
        <v>3.4</v>
      </c>
      <c r="D7967" s="77">
        <v>7967</v>
      </c>
      <c r="E7967" s="47"/>
      <c r="F7967" s="25">
        <f t="shared" si="1119"/>
        <v>5.07</v>
      </c>
      <c r="G7967" s="25">
        <f>VLOOKUP(F7967,'Spezifische Werte'!$B$2:$C$4002,2,FALSE)</f>
        <v>9.6185977081711158E-2</v>
      </c>
      <c r="H7967" s="25">
        <f t="shared" si="1122"/>
        <v>192.37195416342232</v>
      </c>
      <c r="J7967" s="25">
        <f t="shared" si="1120"/>
        <v>5.0999999999999996</v>
      </c>
      <c r="K7967" s="25">
        <f>VLOOKUP(J7967,'Spezifische Werte'!$B$2:$C$4002,2,FALSE)</f>
        <v>9.8097213536623304E-2</v>
      </c>
      <c r="L7967" s="25">
        <f t="shared" si="1123"/>
        <v>196.1944270732466</v>
      </c>
      <c r="R7967" s="25">
        <v>7965</v>
      </c>
      <c r="S7967" s="25">
        <v>7964</v>
      </c>
      <c r="T7967" s="25">
        <f t="shared" si="1127"/>
        <v>1.4746487197138975E-3</v>
      </c>
      <c r="U7967" s="25">
        <f t="shared" si="1124"/>
        <v>1.5190435900035164E-3</v>
      </c>
      <c r="W7967" s="17">
        <f>Eingabe!H7968</f>
        <v>196</v>
      </c>
      <c r="X7967" s="17">
        <f t="shared" si="1125"/>
        <v>1.96</v>
      </c>
      <c r="Y7967" s="17">
        <f t="shared" si="1126"/>
        <v>200</v>
      </c>
    </row>
    <row r="7968" spans="1:25" x14ac:dyDescent="0.15">
      <c r="A7968" s="82">
        <f t="shared" si="1121"/>
        <v>11</v>
      </c>
      <c r="B7968" s="46">
        <v>43797.874999980682</v>
      </c>
      <c r="C7968" s="47">
        <f>Eingabe!G7969</f>
        <v>3</v>
      </c>
      <c r="D7968" s="77">
        <v>7968</v>
      </c>
      <c r="E7968" s="47"/>
      <c r="F7968" s="25">
        <f t="shared" si="1119"/>
        <v>4.4800000000000004</v>
      </c>
      <c r="G7968" s="25">
        <f>VLOOKUP(F7968,'Spezifische Werte'!$B$2:$C$4002,2,FALSE)</f>
        <v>6.3876775708421291E-2</v>
      </c>
      <c r="H7968" s="25">
        <f t="shared" si="1122"/>
        <v>127.75355141684258</v>
      </c>
      <c r="J7968" s="25">
        <f t="shared" si="1120"/>
        <v>4.5</v>
      </c>
      <c r="K7968" s="25">
        <f>VLOOKUP(J7968,'Spezifische Werte'!$B$2:$C$4002,2,FALSE)</f>
        <v>6.4854105449014127E-2</v>
      </c>
      <c r="L7968" s="25">
        <f t="shared" si="1123"/>
        <v>129.70821089802826</v>
      </c>
      <c r="R7968" s="25">
        <v>7966</v>
      </c>
      <c r="S7968" s="25">
        <v>7965</v>
      </c>
      <c r="T7968" s="25">
        <f t="shared" si="1127"/>
        <v>1.4746487197138975E-3</v>
      </c>
      <c r="U7968" s="25">
        <f t="shared" si="1124"/>
        <v>1.5190435900035164E-3</v>
      </c>
      <c r="W7968" s="17">
        <f>Eingabe!H7969</f>
        <v>202</v>
      </c>
      <c r="X7968" s="17">
        <f t="shared" si="1125"/>
        <v>2.02</v>
      </c>
      <c r="Y7968" s="17">
        <f t="shared" si="1126"/>
        <v>200</v>
      </c>
    </row>
    <row r="7969" spans="1:25" x14ac:dyDescent="0.15">
      <c r="A7969" s="82">
        <f t="shared" si="1121"/>
        <v>11</v>
      </c>
      <c r="B7969" s="46">
        <v>43797.916666647347</v>
      </c>
      <c r="C7969" s="47">
        <f>Eingabe!G7970</f>
        <v>3.3</v>
      </c>
      <c r="D7969" s="77">
        <v>7969</v>
      </c>
      <c r="E7969" s="47"/>
      <c r="F7969" s="25">
        <f t="shared" si="1119"/>
        <v>4.92</v>
      </c>
      <c r="G7969" s="25">
        <f>VLOOKUP(F7969,'Spezifische Werte'!$B$2:$C$4002,2,FALSE)</f>
        <v>8.7079957720259088E-2</v>
      </c>
      <c r="H7969" s="25">
        <f t="shared" si="1122"/>
        <v>174.15991544051818</v>
      </c>
      <c r="J7969" s="25">
        <f t="shared" si="1120"/>
        <v>4.95</v>
      </c>
      <c r="K7969" s="25">
        <f>VLOOKUP(J7969,'Spezifische Werte'!$B$2:$C$4002,2,FALSE)</f>
        <v>8.884038911585862E-2</v>
      </c>
      <c r="L7969" s="25">
        <f t="shared" si="1123"/>
        <v>177.68077823171723</v>
      </c>
      <c r="R7969" s="25">
        <v>7967</v>
      </c>
      <c r="S7969" s="25">
        <v>7966</v>
      </c>
      <c r="T7969" s="25">
        <f t="shared" si="1127"/>
        <v>1.4746487197138975E-3</v>
      </c>
      <c r="U7969" s="25">
        <f t="shared" si="1124"/>
        <v>1.5190435900035164E-3</v>
      </c>
      <c r="W7969" s="17">
        <f>Eingabe!H7970</f>
        <v>206</v>
      </c>
      <c r="X7969" s="17">
        <f t="shared" si="1125"/>
        <v>2.06</v>
      </c>
      <c r="Y7969" s="17">
        <f t="shared" si="1126"/>
        <v>210</v>
      </c>
    </row>
    <row r="7970" spans="1:25" x14ac:dyDescent="0.15">
      <c r="A7970" s="82">
        <f t="shared" si="1121"/>
        <v>11</v>
      </c>
      <c r="B7970" s="46">
        <v>43797.958333314011</v>
      </c>
      <c r="C7970" s="47">
        <f>Eingabe!G7971</f>
        <v>2.6</v>
      </c>
      <c r="D7970" s="77">
        <v>7970</v>
      </c>
      <c r="E7970" s="47"/>
      <c r="F7970" s="25">
        <f t="shared" si="1119"/>
        <v>3.88</v>
      </c>
      <c r="G7970" s="25">
        <f>VLOOKUP(F7970,'Spezifische Werte'!$B$2:$C$4002,2,FALSE)</f>
        <v>3.5689320314118818E-2</v>
      </c>
      <c r="H7970" s="25">
        <f t="shared" si="1122"/>
        <v>71.378640628237633</v>
      </c>
      <c r="J7970" s="25">
        <f t="shared" si="1120"/>
        <v>3.9</v>
      </c>
      <c r="K7970" s="25">
        <f>VLOOKUP(J7970,'Spezifische Werte'!$B$2:$C$4002,2,FALSE)</f>
        <v>3.6613952811549305E-2</v>
      </c>
      <c r="L7970" s="25">
        <f t="shared" si="1123"/>
        <v>73.227905623098607</v>
      </c>
      <c r="R7970" s="25">
        <v>7968</v>
      </c>
      <c r="S7970" s="25">
        <v>7967</v>
      </c>
      <c r="T7970" s="25">
        <f t="shared" si="1127"/>
        <v>1.4746487197138975E-3</v>
      </c>
      <c r="U7970" s="25">
        <f t="shared" si="1124"/>
        <v>1.5190435900035164E-3</v>
      </c>
      <c r="W7970" s="17">
        <f>Eingabe!H7971</f>
        <v>198</v>
      </c>
      <c r="X7970" s="17">
        <f t="shared" si="1125"/>
        <v>1.98</v>
      </c>
      <c r="Y7970" s="17">
        <f t="shared" si="1126"/>
        <v>200</v>
      </c>
    </row>
    <row r="7971" spans="1:25" x14ac:dyDescent="0.15">
      <c r="A7971" s="82">
        <f t="shared" si="1121"/>
        <v>11</v>
      </c>
      <c r="B7971" s="46">
        <v>43797.999999980675</v>
      </c>
      <c r="C7971" s="47">
        <f>Eingabe!G7972</f>
        <v>3</v>
      </c>
      <c r="D7971" s="77">
        <v>7971</v>
      </c>
      <c r="E7971" s="47"/>
      <c r="F7971" s="25">
        <f t="shared" si="1119"/>
        <v>4.4800000000000004</v>
      </c>
      <c r="G7971" s="25">
        <f>VLOOKUP(F7971,'Spezifische Werte'!$B$2:$C$4002,2,FALSE)</f>
        <v>6.3876775708421291E-2</v>
      </c>
      <c r="H7971" s="25">
        <f t="shared" si="1122"/>
        <v>127.75355141684258</v>
      </c>
      <c r="J7971" s="25">
        <f t="shared" si="1120"/>
        <v>4.5</v>
      </c>
      <c r="K7971" s="25">
        <f>VLOOKUP(J7971,'Spezifische Werte'!$B$2:$C$4002,2,FALSE)</f>
        <v>6.4854105449014127E-2</v>
      </c>
      <c r="L7971" s="25">
        <f t="shared" si="1123"/>
        <v>129.70821089802826</v>
      </c>
      <c r="R7971" s="25">
        <v>7969</v>
      </c>
      <c r="S7971" s="25">
        <v>7968</v>
      </c>
      <c r="T7971" s="25">
        <f t="shared" si="1127"/>
        <v>1.4746487197138975E-3</v>
      </c>
      <c r="U7971" s="25">
        <f t="shared" si="1124"/>
        <v>1.5190435900035164E-3</v>
      </c>
      <c r="W7971" s="17">
        <f>Eingabe!H7972</f>
        <v>198</v>
      </c>
      <c r="X7971" s="17">
        <f t="shared" si="1125"/>
        <v>1.98</v>
      </c>
      <c r="Y7971" s="17">
        <f t="shared" si="1126"/>
        <v>200</v>
      </c>
    </row>
    <row r="7972" spans="1:25" x14ac:dyDescent="0.15">
      <c r="A7972" s="82">
        <f t="shared" si="1121"/>
        <v>11</v>
      </c>
      <c r="B7972" s="46">
        <v>43798.041666647339</v>
      </c>
      <c r="C7972" s="47">
        <f>Eingabe!G7973</f>
        <v>3.2</v>
      </c>
      <c r="D7972" s="77">
        <v>7972</v>
      </c>
      <c r="E7972" s="47"/>
      <c r="F7972" s="25">
        <f t="shared" si="1119"/>
        <v>4.7699999999999996</v>
      </c>
      <c r="G7972" s="25">
        <f>VLOOKUP(F7972,'Spezifische Werte'!$B$2:$C$4002,2,FALSE)</f>
        <v>7.8679349945367349E-2</v>
      </c>
      <c r="H7972" s="25">
        <f t="shared" si="1122"/>
        <v>157.3586998907347</v>
      </c>
      <c r="J7972" s="25">
        <f t="shared" si="1120"/>
        <v>4.8</v>
      </c>
      <c r="K7972" s="25">
        <f>VLOOKUP(J7972,'Spezifische Werte'!$B$2:$C$4002,2,FALSE)</f>
        <v>8.0310065544742015E-2</v>
      </c>
      <c r="L7972" s="25">
        <f t="shared" si="1123"/>
        <v>160.62013108948403</v>
      </c>
      <c r="R7972" s="25">
        <v>7970</v>
      </c>
      <c r="S7972" s="25">
        <v>7969</v>
      </c>
      <c r="T7972" s="25">
        <f t="shared" si="1127"/>
        <v>1.4746487197138975E-3</v>
      </c>
      <c r="U7972" s="25">
        <f t="shared" si="1124"/>
        <v>1.5190435900035164E-3</v>
      </c>
      <c r="W7972" s="17">
        <f>Eingabe!H7973</f>
        <v>179</v>
      </c>
      <c r="X7972" s="17">
        <f t="shared" si="1125"/>
        <v>1.79</v>
      </c>
      <c r="Y7972" s="17">
        <f t="shared" si="1126"/>
        <v>180</v>
      </c>
    </row>
    <row r="7973" spans="1:25" x14ac:dyDescent="0.15">
      <c r="A7973" s="82">
        <f t="shared" si="1121"/>
        <v>11</v>
      </c>
      <c r="B7973" s="46">
        <v>43798.083333314004</v>
      </c>
      <c r="C7973" s="47">
        <f>Eingabe!G7974</f>
        <v>4</v>
      </c>
      <c r="D7973" s="77">
        <v>7973</v>
      </c>
      <c r="E7973" s="47"/>
      <c r="F7973" s="25">
        <f t="shared" si="1119"/>
        <v>5.97</v>
      </c>
      <c r="G7973" s="25">
        <f>VLOOKUP(F7973,'Spezifische Werte'!$B$2:$C$4002,2,FALSE)</f>
        <v>0.1627434603343155</v>
      </c>
      <c r="H7973" s="25">
        <f t="shared" si="1122"/>
        <v>325.486920668631</v>
      </c>
      <c r="J7973" s="25">
        <f t="shared" si="1120"/>
        <v>6</v>
      </c>
      <c r="K7973" s="25">
        <f>VLOOKUP(J7973,'Spezifische Werte'!$B$2:$C$4002,2,FALSE)</f>
        <v>0.16538134424295356</v>
      </c>
      <c r="L7973" s="25">
        <f t="shared" si="1123"/>
        <v>330.76268848590712</v>
      </c>
      <c r="R7973" s="25">
        <v>7971</v>
      </c>
      <c r="S7973" s="25">
        <v>7970</v>
      </c>
      <c r="T7973" s="25">
        <f t="shared" si="1127"/>
        <v>1.4746487197138975E-3</v>
      </c>
      <c r="U7973" s="25">
        <f t="shared" si="1124"/>
        <v>1.5190435900035164E-3</v>
      </c>
      <c r="W7973" s="17">
        <f>Eingabe!H7974</f>
        <v>188</v>
      </c>
      <c r="X7973" s="17">
        <f t="shared" si="1125"/>
        <v>1.88</v>
      </c>
      <c r="Y7973" s="17">
        <f t="shared" si="1126"/>
        <v>190</v>
      </c>
    </row>
    <row r="7974" spans="1:25" x14ac:dyDescent="0.15">
      <c r="A7974" s="82">
        <f t="shared" si="1121"/>
        <v>11</v>
      </c>
      <c r="B7974" s="46">
        <v>43798.124999980668</v>
      </c>
      <c r="C7974" s="47">
        <f>Eingabe!G7975</f>
        <v>3.6</v>
      </c>
      <c r="D7974" s="77">
        <v>7974</v>
      </c>
      <c r="E7974" s="47"/>
      <c r="F7974" s="25">
        <f t="shared" si="1119"/>
        <v>5.37</v>
      </c>
      <c r="G7974" s="25">
        <f>VLOOKUP(F7974,'Spezifische Werte'!$B$2:$C$4002,2,FALSE)</f>
        <v>0.11640095819454216</v>
      </c>
      <c r="H7974" s="25">
        <f t="shared" si="1122"/>
        <v>232.80191638908431</v>
      </c>
      <c r="J7974" s="25">
        <f t="shared" si="1120"/>
        <v>5.4</v>
      </c>
      <c r="K7974" s="25">
        <f>VLOOKUP(J7974,'Spezifische Werte'!$B$2:$C$4002,2,FALSE)</f>
        <v>0.11853513474534576</v>
      </c>
      <c r="L7974" s="25">
        <f t="shared" si="1123"/>
        <v>237.07026949069152</v>
      </c>
      <c r="R7974" s="25">
        <v>7972</v>
      </c>
      <c r="S7974" s="25">
        <v>7971</v>
      </c>
      <c r="T7974" s="25">
        <f t="shared" si="1127"/>
        <v>1.4746487197138975E-3</v>
      </c>
      <c r="U7974" s="25">
        <f t="shared" si="1124"/>
        <v>1.5190435900035164E-3</v>
      </c>
      <c r="W7974" s="17">
        <f>Eingabe!H7975</f>
        <v>189</v>
      </c>
      <c r="X7974" s="17">
        <f t="shared" si="1125"/>
        <v>1.89</v>
      </c>
      <c r="Y7974" s="17">
        <f t="shared" si="1126"/>
        <v>190</v>
      </c>
    </row>
    <row r="7975" spans="1:25" x14ac:dyDescent="0.15">
      <c r="A7975" s="82">
        <f t="shared" si="1121"/>
        <v>11</v>
      </c>
      <c r="B7975" s="46">
        <v>43798.166666647332</v>
      </c>
      <c r="C7975" s="47">
        <f>Eingabe!G7976</f>
        <v>4</v>
      </c>
      <c r="D7975" s="77">
        <v>7975</v>
      </c>
      <c r="E7975" s="47"/>
      <c r="F7975" s="25">
        <f t="shared" si="1119"/>
        <v>5.97</v>
      </c>
      <c r="G7975" s="25">
        <f>VLOOKUP(F7975,'Spezifische Werte'!$B$2:$C$4002,2,FALSE)</f>
        <v>0.1627434603343155</v>
      </c>
      <c r="H7975" s="25">
        <f t="shared" si="1122"/>
        <v>325.486920668631</v>
      </c>
      <c r="J7975" s="25">
        <f t="shared" si="1120"/>
        <v>6</v>
      </c>
      <c r="K7975" s="25">
        <f>VLOOKUP(J7975,'Spezifische Werte'!$B$2:$C$4002,2,FALSE)</f>
        <v>0.16538134424295356</v>
      </c>
      <c r="L7975" s="25">
        <f t="shared" si="1123"/>
        <v>330.76268848590712</v>
      </c>
      <c r="R7975" s="25">
        <v>7973</v>
      </c>
      <c r="S7975" s="25">
        <v>7972</v>
      </c>
      <c r="T7975" s="25">
        <f t="shared" si="1127"/>
        <v>1.4746487197138975E-3</v>
      </c>
      <c r="U7975" s="25">
        <f t="shared" si="1124"/>
        <v>1.5190435900035164E-3</v>
      </c>
      <c r="W7975" s="17">
        <f>Eingabe!H7976</f>
        <v>190</v>
      </c>
      <c r="X7975" s="17">
        <f t="shared" si="1125"/>
        <v>1.9</v>
      </c>
      <c r="Y7975" s="17">
        <f t="shared" si="1126"/>
        <v>190</v>
      </c>
    </row>
    <row r="7976" spans="1:25" x14ac:dyDescent="0.15">
      <c r="A7976" s="82">
        <f t="shared" si="1121"/>
        <v>11</v>
      </c>
      <c r="B7976" s="46">
        <v>43798.208333313996</v>
      </c>
      <c r="C7976" s="47">
        <f>Eingabe!G7977</f>
        <v>3.9</v>
      </c>
      <c r="D7976" s="77">
        <v>7976</v>
      </c>
      <c r="E7976" s="47"/>
      <c r="F7976" s="25">
        <f t="shared" si="1119"/>
        <v>5.82</v>
      </c>
      <c r="G7976" s="25">
        <f>VLOOKUP(F7976,'Spezifische Werte'!$B$2:$C$4002,2,FALSE)</f>
        <v>0.15015933791444183</v>
      </c>
      <c r="H7976" s="25">
        <f t="shared" si="1122"/>
        <v>300.31867582888367</v>
      </c>
      <c r="J7976" s="25">
        <f t="shared" si="1120"/>
        <v>5.85</v>
      </c>
      <c r="K7976" s="25">
        <f>VLOOKUP(J7976,'Spezifische Werte'!$B$2:$C$4002,2,FALSE)</f>
        <v>0.15260213064447356</v>
      </c>
      <c r="L7976" s="25">
        <f t="shared" si="1123"/>
        <v>305.20426128894712</v>
      </c>
      <c r="R7976" s="25">
        <v>7974</v>
      </c>
      <c r="S7976" s="25">
        <v>7973</v>
      </c>
      <c r="T7976" s="25">
        <f t="shared" si="1127"/>
        <v>1.4746487197138975E-3</v>
      </c>
      <c r="U7976" s="25">
        <f t="shared" si="1124"/>
        <v>1.5190435900035164E-3</v>
      </c>
      <c r="W7976" s="17">
        <f>Eingabe!H7977</f>
        <v>191</v>
      </c>
      <c r="X7976" s="17">
        <f t="shared" si="1125"/>
        <v>1.91</v>
      </c>
      <c r="Y7976" s="17">
        <f t="shared" si="1126"/>
        <v>190</v>
      </c>
    </row>
    <row r="7977" spans="1:25" x14ac:dyDescent="0.15">
      <c r="A7977" s="82">
        <f t="shared" si="1121"/>
        <v>11</v>
      </c>
      <c r="B7977" s="46">
        <v>43798.249999980661</v>
      </c>
      <c r="C7977" s="47">
        <f>Eingabe!G7978</f>
        <v>3.3</v>
      </c>
      <c r="D7977" s="77">
        <v>7977</v>
      </c>
      <c r="E7977" s="47"/>
      <c r="F7977" s="25">
        <f t="shared" si="1119"/>
        <v>4.92</v>
      </c>
      <c r="G7977" s="25">
        <f>VLOOKUP(F7977,'Spezifische Werte'!$B$2:$C$4002,2,FALSE)</f>
        <v>8.7079957720259088E-2</v>
      </c>
      <c r="H7977" s="25">
        <f t="shared" si="1122"/>
        <v>174.15991544051818</v>
      </c>
      <c r="J7977" s="25">
        <f t="shared" si="1120"/>
        <v>4.95</v>
      </c>
      <c r="K7977" s="25">
        <f>VLOOKUP(J7977,'Spezifische Werte'!$B$2:$C$4002,2,FALSE)</f>
        <v>8.884038911585862E-2</v>
      </c>
      <c r="L7977" s="25">
        <f t="shared" si="1123"/>
        <v>177.68077823171723</v>
      </c>
      <c r="R7977" s="25">
        <v>7975</v>
      </c>
      <c r="S7977" s="25">
        <v>7974</v>
      </c>
      <c r="T7977" s="25">
        <f t="shared" si="1127"/>
        <v>1.4746487197138975E-3</v>
      </c>
      <c r="U7977" s="25">
        <f t="shared" si="1124"/>
        <v>1.5190435900035164E-3</v>
      </c>
      <c r="W7977" s="17">
        <f>Eingabe!H7978</f>
        <v>199</v>
      </c>
      <c r="X7977" s="17">
        <f t="shared" si="1125"/>
        <v>1.99</v>
      </c>
      <c r="Y7977" s="17">
        <f t="shared" si="1126"/>
        <v>200</v>
      </c>
    </row>
    <row r="7978" spans="1:25" x14ac:dyDescent="0.15">
      <c r="A7978" s="82">
        <f t="shared" si="1121"/>
        <v>11</v>
      </c>
      <c r="B7978" s="46">
        <v>43798.291666647325</v>
      </c>
      <c r="C7978" s="47">
        <f>Eingabe!G7979</f>
        <v>3.8</v>
      </c>
      <c r="D7978" s="77">
        <v>7978</v>
      </c>
      <c r="E7978" s="47"/>
      <c r="F7978" s="25">
        <f t="shared" si="1119"/>
        <v>5.67</v>
      </c>
      <c r="G7978" s="25">
        <f>VLOOKUP(F7978,'Spezifische Werte'!$B$2:$C$4002,2,FALSE)</f>
        <v>0.13840049448137109</v>
      </c>
      <c r="H7978" s="25">
        <f t="shared" si="1122"/>
        <v>276.80098896274217</v>
      </c>
      <c r="J7978" s="25">
        <f t="shared" si="1120"/>
        <v>5.7</v>
      </c>
      <c r="K7978" s="25">
        <f>VLOOKUP(J7978,'Spezifische Werte'!$B$2:$C$4002,2,FALSE)</f>
        <v>0.14069825500153915</v>
      </c>
      <c r="L7978" s="25">
        <f t="shared" si="1123"/>
        <v>281.39651000307828</v>
      </c>
      <c r="R7978" s="25">
        <v>7976</v>
      </c>
      <c r="S7978" s="25">
        <v>7975</v>
      </c>
      <c r="T7978" s="25">
        <f t="shared" si="1127"/>
        <v>1.4746487197138975E-3</v>
      </c>
      <c r="U7978" s="25">
        <f t="shared" si="1124"/>
        <v>1.5190435900035164E-3</v>
      </c>
      <c r="W7978" s="17">
        <f>Eingabe!H7979</f>
        <v>209</v>
      </c>
      <c r="X7978" s="17">
        <f t="shared" si="1125"/>
        <v>2.09</v>
      </c>
      <c r="Y7978" s="17">
        <f t="shared" si="1126"/>
        <v>210</v>
      </c>
    </row>
    <row r="7979" spans="1:25" x14ac:dyDescent="0.15">
      <c r="A7979" s="82">
        <f t="shared" si="1121"/>
        <v>11</v>
      </c>
      <c r="B7979" s="46">
        <v>43798.333333313989</v>
      </c>
      <c r="C7979" s="47">
        <f>Eingabe!G7980</f>
        <v>3.5</v>
      </c>
      <c r="D7979" s="77">
        <v>7979</v>
      </c>
      <c r="E7979" s="47"/>
      <c r="F7979" s="25">
        <f t="shared" si="1119"/>
        <v>5.22</v>
      </c>
      <c r="G7979" s="25">
        <f>VLOOKUP(F7979,'Spezifische Werte'!$B$2:$C$4002,2,FALSE)</f>
        <v>0.10600726326582303</v>
      </c>
      <c r="H7979" s="25">
        <f t="shared" si="1122"/>
        <v>212.01452653164606</v>
      </c>
      <c r="J7979" s="25">
        <f t="shared" si="1120"/>
        <v>5.25</v>
      </c>
      <c r="K7979" s="25">
        <f>VLOOKUP(J7979,'Spezifische Werte'!$B$2:$C$4002,2,FALSE)</f>
        <v>0.10804502827355937</v>
      </c>
      <c r="L7979" s="25">
        <f t="shared" si="1123"/>
        <v>216.09005654711873</v>
      </c>
      <c r="R7979" s="25">
        <v>7977</v>
      </c>
      <c r="S7979" s="25">
        <v>7976</v>
      </c>
      <c r="T7979" s="25">
        <f t="shared" si="1127"/>
        <v>1.4746487197138975E-3</v>
      </c>
      <c r="U7979" s="25">
        <f t="shared" si="1124"/>
        <v>1.5190435900035164E-3</v>
      </c>
      <c r="W7979" s="17">
        <f>Eingabe!H7980</f>
        <v>218</v>
      </c>
      <c r="X7979" s="17">
        <f t="shared" si="1125"/>
        <v>2.1800000000000002</v>
      </c>
      <c r="Y7979" s="17">
        <f t="shared" si="1126"/>
        <v>220.00000000000003</v>
      </c>
    </row>
    <row r="7980" spans="1:25" x14ac:dyDescent="0.15">
      <c r="A7980" s="82">
        <f t="shared" si="1121"/>
        <v>11</v>
      </c>
      <c r="B7980" s="46">
        <v>43798.374999980653</v>
      </c>
      <c r="C7980" s="47">
        <f>Eingabe!G7981</f>
        <v>3.3</v>
      </c>
      <c r="D7980" s="77">
        <v>7980</v>
      </c>
      <c r="E7980" s="47"/>
      <c r="F7980" s="25">
        <f t="shared" si="1119"/>
        <v>4.92</v>
      </c>
      <c r="G7980" s="25">
        <f>VLOOKUP(F7980,'Spezifische Werte'!$B$2:$C$4002,2,FALSE)</f>
        <v>8.7079957720259088E-2</v>
      </c>
      <c r="H7980" s="25">
        <f t="shared" si="1122"/>
        <v>174.15991544051818</v>
      </c>
      <c r="J7980" s="25">
        <f t="shared" si="1120"/>
        <v>4.95</v>
      </c>
      <c r="K7980" s="25">
        <f>VLOOKUP(J7980,'Spezifische Werte'!$B$2:$C$4002,2,FALSE)</f>
        <v>8.884038911585862E-2</v>
      </c>
      <c r="L7980" s="25">
        <f t="shared" si="1123"/>
        <v>177.68077823171723</v>
      </c>
      <c r="R7980" s="25">
        <v>7978</v>
      </c>
      <c r="S7980" s="25">
        <v>7977</v>
      </c>
      <c r="T7980" s="25">
        <f t="shared" si="1127"/>
        <v>1.4746487197138975E-3</v>
      </c>
      <c r="U7980" s="25">
        <f t="shared" si="1124"/>
        <v>1.5190435900035164E-3</v>
      </c>
      <c r="W7980" s="17">
        <f>Eingabe!H7981</f>
        <v>209</v>
      </c>
      <c r="X7980" s="17">
        <f t="shared" si="1125"/>
        <v>2.09</v>
      </c>
      <c r="Y7980" s="17">
        <f t="shared" si="1126"/>
        <v>210</v>
      </c>
    </row>
    <row r="7981" spans="1:25" x14ac:dyDescent="0.15">
      <c r="A7981" s="82">
        <f t="shared" si="1121"/>
        <v>11</v>
      </c>
      <c r="B7981" s="46">
        <v>43798.416666647317</v>
      </c>
      <c r="C7981" s="47">
        <f>Eingabe!G7982</f>
        <v>3.8</v>
      </c>
      <c r="D7981" s="77">
        <v>7981</v>
      </c>
      <c r="E7981" s="47"/>
      <c r="F7981" s="25">
        <f t="shared" si="1119"/>
        <v>5.67</v>
      </c>
      <c r="G7981" s="25">
        <f>VLOOKUP(F7981,'Spezifische Werte'!$B$2:$C$4002,2,FALSE)</f>
        <v>0.13840049448137109</v>
      </c>
      <c r="H7981" s="25">
        <f t="shared" si="1122"/>
        <v>276.80098896274217</v>
      </c>
      <c r="J7981" s="25">
        <f t="shared" si="1120"/>
        <v>5.7</v>
      </c>
      <c r="K7981" s="25">
        <f>VLOOKUP(J7981,'Spezifische Werte'!$B$2:$C$4002,2,FALSE)</f>
        <v>0.14069825500153915</v>
      </c>
      <c r="L7981" s="25">
        <f t="shared" si="1123"/>
        <v>281.39651000307828</v>
      </c>
      <c r="R7981" s="25">
        <v>7979</v>
      </c>
      <c r="S7981" s="25">
        <v>7978</v>
      </c>
      <c r="T7981" s="25">
        <f t="shared" si="1127"/>
        <v>1.4746487197138975E-3</v>
      </c>
      <c r="U7981" s="25">
        <f t="shared" si="1124"/>
        <v>1.5190435900035164E-3</v>
      </c>
      <c r="W7981" s="17">
        <f>Eingabe!H7982</f>
        <v>197</v>
      </c>
      <c r="X7981" s="17">
        <f t="shared" si="1125"/>
        <v>1.97</v>
      </c>
      <c r="Y7981" s="17">
        <f t="shared" si="1126"/>
        <v>200</v>
      </c>
    </row>
    <row r="7982" spans="1:25" x14ac:dyDescent="0.15">
      <c r="A7982" s="82">
        <f t="shared" si="1121"/>
        <v>11</v>
      </c>
      <c r="B7982" s="46">
        <v>43798.458333313982</v>
      </c>
      <c r="C7982" s="47">
        <f>Eingabe!G7983</f>
        <v>3.8</v>
      </c>
      <c r="D7982" s="77">
        <v>7982</v>
      </c>
      <c r="E7982" s="47"/>
      <c r="F7982" s="25">
        <f t="shared" si="1119"/>
        <v>5.67</v>
      </c>
      <c r="G7982" s="25">
        <f>VLOOKUP(F7982,'Spezifische Werte'!$B$2:$C$4002,2,FALSE)</f>
        <v>0.13840049448137109</v>
      </c>
      <c r="H7982" s="25">
        <f t="shared" si="1122"/>
        <v>276.80098896274217</v>
      </c>
      <c r="J7982" s="25">
        <f t="shared" si="1120"/>
        <v>5.7</v>
      </c>
      <c r="K7982" s="25">
        <f>VLOOKUP(J7982,'Spezifische Werte'!$B$2:$C$4002,2,FALSE)</f>
        <v>0.14069825500153915</v>
      </c>
      <c r="L7982" s="25">
        <f t="shared" si="1123"/>
        <v>281.39651000307828</v>
      </c>
      <c r="R7982" s="25">
        <v>7980</v>
      </c>
      <c r="S7982" s="25">
        <v>7979</v>
      </c>
      <c r="T7982" s="25">
        <f t="shared" si="1127"/>
        <v>1.4746487197138975E-3</v>
      </c>
      <c r="U7982" s="25">
        <f t="shared" si="1124"/>
        <v>1.5190435900035164E-3</v>
      </c>
      <c r="W7982" s="17">
        <f>Eingabe!H7983</f>
        <v>210</v>
      </c>
      <c r="X7982" s="17">
        <f t="shared" si="1125"/>
        <v>2.1</v>
      </c>
      <c r="Y7982" s="17">
        <f t="shared" si="1126"/>
        <v>210</v>
      </c>
    </row>
    <row r="7983" spans="1:25" x14ac:dyDescent="0.15">
      <c r="A7983" s="82">
        <f t="shared" si="1121"/>
        <v>11</v>
      </c>
      <c r="B7983" s="46">
        <v>43798.499999980646</v>
      </c>
      <c r="C7983" s="47">
        <f>Eingabe!G7984</f>
        <v>4.3</v>
      </c>
      <c r="D7983" s="77">
        <v>7983</v>
      </c>
      <c r="E7983" s="47"/>
      <c r="F7983" s="25">
        <f t="shared" si="1119"/>
        <v>6.41</v>
      </c>
      <c r="G7983" s="25">
        <f>VLOOKUP(F7983,'Spezifische Werte'!$B$2:$C$4002,2,FALSE)</f>
        <v>0.20539547091670399</v>
      </c>
      <c r="H7983" s="25">
        <f t="shared" si="1122"/>
        <v>410.790941833408</v>
      </c>
      <c r="J7983" s="25">
        <f t="shared" si="1120"/>
        <v>6.45</v>
      </c>
      <c r="K7983" s="25">
        <f>VLOOKUP(J7983,'Spezifische Werte'!$B$2:$C$4002,2,FALSE)</f>
        <v>0.20962714743593144</v>
      </c>
      <c r="L7983" s="25">
        <f t="shared" si="1123"/>
        <v>419.2542948718629</v>
      </c>
      <c r="R7983" s="25">
        <v>7981</v>
      </c>
      <c r="S7983" s="25">
        <v>7980</v>
      </c>
      <c r="T7983" s="25">
        <f t="shared" si="1127"/>
        <v>1.4746487197138975E-3</v>
      </c>
      <c r="U7983" s="25">
        <f t="shared" si="1124"/>
        <v>1.5190435900035164E-3</v>
      </c>
      <c r="W7983" s="17">
        <f>Eingabe!H7984</f>
        <v>199</v>
      </c>
      <c r="X7983" s="17">
        <f t="shared" si="1125"/>
        <v>1.99</v>
      </c>
      <c r="Y7983" s="17">
        <f t="shared" si="1126"/>
        <v>200</v>
      </c>
    </row>
    <row r="7984" spans="1:25" x14ac:dyDescent="0.15">
      <c r="A7984" s="82">
        <f t="shared" si="1121"/>
        <v>11</v>
      </c>
      <c r="B7984" s="46">
        <v>43798.54166664731</v>
      </c>
      <c r="C7984" s="47">
        <f>Eingabe!G7985</f>
        <v>4.2</v>
      </c>
      <c r="D7984" s="77">
        <v>7984</v>
      </c>
      <c r="E7984" s="47"/>
      <c r="F7984" s="25">
        <f t="shared" si="1119"/>
        <v>6.27</v>
      </c>
      <c r="G7984" s="25">
        <f>VLOOKUP(F7984,'Spezifische Werte'!$B$2:$C$4002,2,FALSE)</f>
        <v>0.19098980973438914</v>
      </c>
      <c r="H7984" s="25">
        <f t="shared" si="1122"/>
        <v>381.97961946877831</v>
      </c>
      <c r="J7984" s="25">
        <f t="shared" si="1120"/>
        <v>6.3</v>
      </c>
      <c r="K7984" s="25">
        <f>VLOOKUP(J7984,'Spezifische Werte'!$B$2:$C$4002,2,FALSE)</f>
        <v>0.19401976060055698</v>
      </c>
      <c r="L7984" s="25">
        <f t="shared" si="1123"/>
        <v>388.03952120111398</v>
      </c>
      <c r="R7984" s="25">
        <v>7982</v>
      </c>
      <c r="S7984" s="25">
        <v>7981</v>
      </c>
      <c r="T7984" s="25">
        <f t="shared" si="1127"/>
        <v>1.4746487197138975E-3</v>
      </c>
      <c r="U7984" s="25">
        <f t="shared" si="1124"/>
        <v>1.5190435900035164E-3</v>
      </c>
      <c r="W7984" s="17">
        <f>Eingabe!H7985</f>
        <v>210</v>
      </c>
      <c r="X7984" s="17">
        <f t="shared" si="1125"/>
        <v>2.1</v>
      </c>
      <c r="Y7984" s="17">
        <f t="shared" si="1126"/>
        <v>210</v>
      </c>
    </row>
    <row r="7985" spans="1:25" x14ac:dyDescent="0.15">
      <c r="A7985" s="82">
        <f t="shared" si="1121"/>
        <v>11</v>
      </c>
      <c r="B7985" s="46">
        <v>43798.583333313974</v>
      </c>
      <c r="C7985" s="47">
        <f>Eingabe!G7986</f>
        <v>3.3</v>
      </c>
      <c r="D7985" s="77">
        <v>7985</v>
      </c>
      <c r="E7985" s="47"/>
      <c r="F7985" s="25">
        <f t="shared" si="1119"/>
        <v>4.92</v>
      </c>
      <c r="G7985" s="25">
        <f>VLOOKUP(F7985,'Spezifische Werte'!$B$2:$C$4002,2,FALSE)</f>
        <v>8.7079957720259088E-2</v>
      </c>
      <c r="H7985" s="25">
        <f t="shared" si="1122"/>
        <v>174.15991544051818</v>
      </c>
      <c r="J7985" s="25">
        <f t="shared" si="1120"/>
        <v>4.95</v>
      </c>
      <c r="K7985" s="25">
        <f>VLOOKUP(J7985,'Spezifische Werte'!$B$2:$C$4002,2,FALSE)</f>
        <v>8.884038911585862E-2</v>
      </c>
      <c r="L7985" s="25">
        <f t="shared" si="1123"/>
        <v>177.68077823171723</v>
      </c>
      <c r="R7985" s="25">
        <v>7983</v>
      </c>
      <c r="S7985" s="25">
        <v>7982</v>
      </c>
      <c r="T7985" s="25">
        <f t="shared" si="1127"/>
        <v>1.4746487197138975E-3</v>
      </c>
      <c r="U7985" s="25">
        <f t="shared" si="1124"/>
        <v>1.5190435900035164E-3</v>
      </c>
      <c r="W7985" s="17">
        <f>Eingabe!H7986</f>
        <v>209</v>
      </c>
      <c r="X7985" s="17">
        <f t="shared" si="1125"/>
        <v>2.09</v>
      </c>
      <c r="Y7985" s="17">
        <f t="shared" si="1126"/>
        <v>210</v>
      </c>
    </row>
    <row r="7986" spans="1:25" x14ac:dyDescent="0.15">
      <c r="A7986" s="82">
        <f t="shared" si="1121"/>
        <v>11</v>
      </c>
      <c r="B7986" s="46">
        <v>43798.624999980639</v>
      </c>
      <c r="C7986" s="47">
        <f>Eingabe!G7987</f>
        <v>3.7</v>
      </c>
      <c r="D7986" s="77">
        <v>7986</v>
      </c>
      <c r="E7986" s="47"/>
      <c r="F7986" s="25">
        <f t="shared" si="1119"/>
        <v>5.52</v>
      </c>
      <c r="G7986" s="25">
        <f>VLOOKUP(F7986,'Spezifische Werte'!$B$2:$C$4002,2,FALSE)</f>
        <v>0.12721663519138685</v>
      </c>
      <c r="H7986" s="25">
        <f t="shared" si="1122"/>
        <v>254.43327038277369</v>
      </c>
      <c r="J7986" s="25">
        <f t="shared" si="1120"/>
        <v>5.55</v>
      </c>
      <c r="K7986" s="25">
        <f>VLOOKUP(J7986,'Spezifische Werte'!$B$2:$C$4002,2,FALSE)</f>
        <v>0.12941942247043492</v>
      </c>
      <c r="L7986" s="25">
        <f t="shared" si="1123"/>
        <v>258.83884494086982</v>
      </c>
      <c r="R7986" s="25">
        <v>7984</v>
      </c>
      <c r="S7986" s="25">
        <v>7983</v>
      </c>
      <c r="T7986" s="25">
        <f t="shared" si="1127"/>
        <v>1.4746487197138975E-3</v>
      </c>
      <c r="U7986" s="25">
        <f t="shared" si="1124"/>
        <v>1.5190435900035164E-3</v>
      </c>
      <c r="W7986" s="17">
        <f>Eingabe!H7987</f>
        <v>200</v>
      </c>
      <c r="X7986" s="17">
        <f t="shared" si="1125"/>
        <v>2</v>
      </c>
      <c r="Y7986" s="17">
        <f t="shared" si="1126"/>
        <v>200</v>
      </c>
    </row>
    <row r="7987" spans="1:25" x14ac:dyDescent="0.15">
      <c r="A7987" s="82">
        <f t="shared" si="1121"/>
        <v>11</v>
      </c>
      <c r="B7987" s="46">
        <v>43798.666666647303</v>
      </c>
      <c r="C7987" s="47">
        <f>Eingabe!G7988</f>
        <v>3.7</v>
      </c>
      <c r="D7987" s="77">
        <v>7987</v>
      </c>
      <c r="E7987" s="47"/>
      <c r="F7987" s="25">
        <f t="shared" si="1119"/>
        <v>5.52</v>
      </c>
      <c r="G7987" s="25">
        <f>VLOOKUP(F7987,'Spezifische Werte'!$B$2:$C$4002,2,FALSE)</f>
        <v>0.12721663519138685</v>
      </c>
      <c r="H7987" s="25">
        <f t="shared" si="1122"/>
        <v>254.43327038277369</v>
      </c>
      <c r="J7987" s="25">
        <f t="shared" si="1120"/>
        <v>5.55</v>
      </c>
      <c r="K7987" s="25">
        <f>VLOOKUP(J7987,'Spezifische Werte'!$B$2:$C$4002,2,FALSE)</f>
        <v>0.12941942247043492</v>
      </c>
      <c r="L7987" s="25">
        <f t="shared" si="1123"/>
        <v>258.83884494086982</v>
      </c>
      <c r="R7987" s="25">
        <v>7985</v>
      </c>
      <c r="S7987" s="25">
        <v>7984</v>
      </c>
      <c r="T7987" s="25">
        <f t="shared" si="1127"/>
        <v>1.4746487197138975E-3</v>
      </c>
      <c r="U7987" s="25">
        <f t="shared" si="1124"/>
        <v>1.5190435900035164E-3</v>
      </c>
      <c r="W7987" s="17">
        <f>Eingabe!H7988</f>
        <v>210</v>
      </c>
      <c r="X7987" s="17">
        <f t="shared" si="1125"/>
        <v>2.1</v>
      </c>
      <c r="Y7987" s="17">
        <f t="shared" si="1126"/>
        <v>210</v>
      </c>
    </row>
    <row r="7988" spans="1:25" x14ac:dyDescent="0.15">
      <c r="A7988" s="82">
        <f t="shared" si="1121"/>
        <v>11</v>
      </c>
      <c r="B7988" s="46">
        <v>43798.708333313967</v>
      </c>
      <c r="C7988" s="47">
        <f>Eingabe!G7989</f>
        <v>4.0999999999999996</v>
      </c>
      <c r="D7988" s="77">
        <v>7988</v>
      </c>
      <c r="E7988" s="47"/>
      <c r="F7988" s="25">
        <f t="shared" si="1119"/>
        <v>6.12</v>
      </c>
      <c r="G7988" s="25">
        <f>VLOOKUP(F7988,'Spezifische Werte'!$B$2:$C$4002,2,FALSE)</f>
        <v>0.17636813552353289</v>
      </c>
      <c r="H7988" s="25">
        <f t="shared" si="1122"/>
        <v>352.73627104706577</v>
      </c>
      <c r="J7988" s="25">
        <f t="shared" si="1120"/>
        <v>6.15</v>
      </c>
      <c r="K7988" s="25">
        <f>VLOOKUP(J7988,'Spezifische Werte'!$B$2:$C$4002,2,FALSE)</f>
        <v>0.17921779013058811</v>
      </c>
      <c r="L7988" s="25">
        <f t="shared" si="1123"/>
        <v>358.4355802611762</v>
      </c>
      <c r="R7988" s="25">
        <v>7986</v>
      </c>
      <c r="S7988" s="25">
        <v>7985</v>
      </c>
      <c r="T7988" s="25">
        <f t="shared" si="1127"/>
        <v>1.4746487197138975E-3</v>
      </c>
      <c r="U7988" s="25">
        <f t="shared" si="1124"/>
        <v>1.5190435900035164E-3</v>
      </c>
      <c r="W7988" s="17">
        <f>Eingabe!H7989</f>
        <v>209</v>
      </c>
      <c r="X7988" s="17">
        <f t="shared" si="1125"/>
        <v>2.09</v>
      </c>
      <c r="Y7988" s="17">
        <f t="shared" si="1126"/>
        <v>210</v>
      </c>
    </row>
    <row r="7989" spans="1:25" x14ac:dyDescent="0.15">
      <c r="A7989" s="82">
        <f t="shared" si="1121"/>
        <v>11</v>
      </c>
      <c r="B7989" s="46">
        <v>43798.749999980631</v>
      </c>
      <c r="C7989" s="47">
        <f>Eingabe!G7990</f>
        <v>4.4000000000000004</v>
      </c>
      <c r="D7989" s="77">
        <v>7989</v>
      </c>
      <c r="E7989" s="47"/>
      <c r="F7989" s="25">
        <f t="shared" si="1119"/>
        <v>6.56</v>
      </c>
      <c r="G7989" s="25">
        <f>VLOOKUP(F7989,'Spezifische Werte'!$B$2:$C$4002,2,FALSE)</f>
        <v>0.2214941246302857</v>
      </c>
      <c r="H7989" s="25">
        <f t="shared" si="1122"/>
        <v>442.98824926057142</v>
      </c>
      <c r="J7989" s="25">
        <f t="shared" si="1120"/>
        <v>6.6</v>
      </c>
      <c r="K7989" s="25">
        <f>VLOOKUP(J7989,'Spezifische Werte'!$B$2:$C$4002,2,FALSE)</f>
        <v>0.22589088814664299</v>
      </c>
      <c r="L7989" s="25">
        <f t="shared" si="1123"/>
        <v>451.78177629328599</v>
      </c>
      <c r="R7989" s="25">
        <v>7987</v>
      </c>
      <c r="S7989" s="25">
        <v>7986</v>
      </c>
      <c r="T7989" s="25">
        <f t="shared" si="1127"/>
        <v>1.4746487197138975E-3</v>
      </c>
      <c r="U7989" s="25">
        <f t="shared" si="1124"/>
        <v>1.5190435900035164E-3</v>
      </c>
      <c r="W7989" s="17">
        <f>Eingabe!H7990</f>
        <v>209</v>
      </c>
      <c r="X7989" s="17">
        <f t="shared" si="1125"/>
        <v>2.09</v>
      </c>
      <c r="Y7989" s="17">
        <f t="shared" si="1126"/>
        <v>210</v>
      </c>
    </row>
    <row r="7990" spans="1:25" x14ac:dyDescent="0.15">
      <c r="A7990" s="82">
        <f t="shared" si="1121"/>
        <v>11</v>
      </c>
      <c r="B7990" s="46">
        <v>43798.791666647296</v>
      </c>
      <c r="C7990" s="47">
        <f>Eingabe!G7991</f>
        <v>3.4</v>
      </c>
      <c r="D7990" s="77">
        <v>7990</v>
      </c>
      <c r="E7990" s="47"/>
      <c r="F7990" s="25">
        <f t="shared" si="1119"/>
        <v>5.07</v>
      </c>
      <c r="G7990" s="25">
        <f>VLOOKUP(F7990,'Spezifische Werte'!$B$2:$C$4002,2,FALSE)</f>
        <v>9.6185977081711158E-2</v>
      </c>
      <c r="H7990" s="25">
        <f t="shared" si="1122"/>
        <v>192.37195416342232</v>
      </c>
      <c r="J7990" s="25">
        <f t="shared" si="1120"/>
        <v>5.0999999999999996</v>
      </c>
      <c r="K7990" s="25">
        <f>VLOOKUP(J7990,'Spezifische Werte'!$B$2:$C$4002,2,FALSE)</f>
        <v>9.8097213536623304E-2</v>
      </c>
      <c r="L7990" s="25">
        <f t="shared" si="1123"/>
        <v>196.1944270732466</v>
      </c>
      <c r="R7990" s="25">
        <v>7988</v>
      </c>
      <c r="S7990" s="25">
        <v>7987</v>
      </c>
      <c r="T7990" s="25">
        <f t="shared" si="1127"/>
        <v>1.4746487197138975E-3</v>
      </c>
      <c r="U7990" s="25">
        <f t="shared" si="1124"/>
        <v>1.5190435900035164E-3</v>
      </c>
      <c r="W7990" s="17">
        <f>Eingabe!H7991</f>
        <v>219</v>
      </c>
      <c r="X7990" s="17">
        <f t="shared" si="1125"/>
        <v>2.19</v>
      </c>
      <c r="Y7990" s="17">
        <f t="shared" si="1126"/>
        <v>220.00000000000003</v>
      </c>
    </row>
    <row r="7991" spans="1:25" x14ac:dyDescent="0.15">
      <c r="A7991" s="82">
        <f t="shared" si="1121"/>
        <v>11</v>
      </c>
      <c r="B7991" s="46">
        <v>43798.83333331396</v>
      </c>
      <c r="C7991" s="47">
        <f>Eingabe!G7992</f>
        <v>4.2</v>
      </c>
      <c r="D7991" s="77">
        <v>7991</v>
      </c>
      <c r="E7991" s="47"/>
      <c r="F7991" s="25">
        <f t="shared" si="1119"/>
        <v>6.27</v>
      </c>
      <c r="G7991" s="25">
        <f>VLOOKUP(F7991,'Spezifische Werte'!$B$2:$C$4002,2,FALSE)</f>
        <v>0.19098980973438914</v>
      </c>
      <c r="H7991" s="25">
        <f t="shared" si="1122"/>
        <v>381.97961946877831</v>
      </c>
      <c r="J7991" s="25">
        <f t="shared" si="1120"/>
        <v>6.3</v>
      </c>
      <c r="K7991" s="25">
        <f>VLOOKUP(J7991,'Spezifische Werte'!$B$2:$C$4002,2,FALSE)</f>
        <v>0.19401976060055698</v>
      </c>
      <c r="L7991" s="25">
        <f t="shared" si="1123"/>
        <v>388.03952120111398</v>
      </c>
      <c r="R7991" s="25">
        <v>7989</v>
      </c>
      <c r="S7991" s="25">
        <v>7988</v>
      </c>
      <c r="T7991" s="25">
        <f t="shared" si="1127"/>
        <v>1.4746487197138975E-3</v>
      </c>
      <c r="U7991" s="25">
        <f t="shared" si="1124"/>
        <v>1.5190435900035164E-3</v>
      </c>
      <c r="W7991" s="17">
        <f>Eingabe!H7992</f>
        <v>220</v>
      </c>
      <c r="X7991" s="17">
        <f t="shared" si="1125"/>
        <v>2.2000000000000002</v>
      </c>
      <c r="Y7991" s="17">
        <f t="shared" si="1126"/>
        <v>220.00000000000003</v>
      </c>
    </row>
    <row r="7992" spans="1:25" x14ac:dyDescent="0.15">
      <c r="A7992" s="82">
        <f t="shared" si="1121"/>
        <v>11</v>
      </c>
      <c r="B7992" s="46">
        <v>43798.874999980624</v>
      </c>
      <c r="C7992" s="47">
        <f>Eingabe!G7993</f>
        <v>4.5999999999999996</v>
      </c>
      <c r="D7992" s="77">
        <v>7992</v>
      </c>
      <c r="E7992" s="47"/>
      <c r="F7992" s="25">
        <f t="shared" si="1119"/>
        <v>6.86</v>
      </c>
      <c r="G7992" s="25">
        <f>VLOOKUP(F7992,'Spezifische Werte'!$B$2:$C$4002,2,FALSE)</f>
        <v>0.25562320201003652</v>
      </c>
      <c r="H7992" s="25">
        <f t="shared" si="1122"/>
        <v>511.24640402007304</v>
      </c>
      <c r="J7992" s="25">
        <f t="shared" si="1120"/>
        <v>6.9</v>
      </c>
      <c r="K7992" s="25">
        <f>VLOOKUP(J7992,'Spezifische Werte'!$B$2:$C$4002,2,FALSE)</f>
        <v>0.26038765048417867</v>
      </c>
      <c r="L7992" s="25">
        <f t="shared" si="1123"/>
        <v>520.77530096835733</v>
      </c>
      <c r="R7992" s="25">
        <v>7990</v>
      </c>
      <c r="S7992" s="25">
        <v>7989</v>
      </c>
      <c r="T7992" s="25">
        <f t="shared" si="1127"/>
        <v>1.4746487197138975E-3</v>
      </c>
      <c r="U7992" s="25">
        <f t="shared" si="1124"/>
        <v>1.5190435900035164E-3</v>
      </c>
      <c r="W7992" s="17">
        <f>Eingabe!H7993</f>
        <v>229</v>
      </c>
      <c r="X7992" s="17">
        <f t="shared" si="1125"/>
        <v>2.29</v>
      </c>
      <c r="Y7992" s="17">
        <f t="shared" si="1126"/>
        <v>229.99999999999997</v>
      </c>
    </row>
    <row r="7993" spans="1:25" x14ac:dyDescent="0.15">
      <c r="A7993" s="82">
        <f t="shared" si="1121"/>
        <v>11</v>
      </c>
      <c r="B7993" s="46">
        <v>43798.916666647288</v>
      </c>
      <c r="C7993" s="47">
        <f>Eingabe!G7994</f>
        <v>5.7</v>
      </c>
      <c r="D7993" s="77">
        <v>7993</v>
      </c>
      <c r="E7993" s="47"/>
      <c r="F7993" s="25">
        <f t="shared" si="1119"/>
        <v>8.5</v>
      </c>
      <c r="G7993" s="25">
        <f>VLOOKUP(F7993,'Spezifische Werte'!$B$2:$C$4002,2,FALSE)</f>
        <v>0.49489541709216678</v>
      </c>
      <c r="H7993" s="25">
        <f t="shared" si="1122"/>
        <v>989.79083418433356</v>
      </c>
      <c r="J7993" s="25">
        <f t="shared" si="1120"/>
        <v>8.5500000000000007</v>
      </c>
      <c r="K7993" s="25">
        <f>VLOOKUP(J7993,'Spezifische Werte'!$B$2:$C$4002,2,FALSE)</f>
        <v>0.50342054722621021</v>
      </c>
      <c r="L7993" s="25">
        <f t="shared" si="1123"/>
        <v>1006.8410944524204</v>
      </c>
      <c r="R7993" s="25">
        <v>7991</v>
      </c>
      <c r="S7993" s="25">
        <v>7990</v>
      </c>
      <c r="T7993" s="25">
        <f t="shared" si="1127"/>
        <v>1.4746487197138975E-3</v>
      </c>
      <c r="U7993" s="25">
        <f t="shared" si="1124"/>
        <v>1.5190435900035164E-3</v>
      </c>
      <c r="W7993" s="17">
        <f>Eingabe!H7994</f>
        <v>221</v>
      </c>
      <c r="X7993" s="17">
        <f t="shared" si="1125"/>
        <v>2.21</v>
      </c>
      <c r="Y7993" s="17">
        <f t="shared" si="1126"/>
        <v>220.00000000000003</v>
      </c>
    </row>
    <row r="7994" spans="1:25" x14ac:dyDescent="0.15">
      <c r="A7994" s="82">
        <f t="shared" si="1121"/>
        <v>11</v>
      </c>
      <c r="B7994" s="46">
        <v>43798.958333313953</v>
      </c>
      <c r="C7994" s="47">
        <f>Eingabe!G7995</f>
        <v>5.2</v>
      </c>
      <c r="D7994" s="77">
        <v>7994</v>
      </c>
      <c r="E7994" s="47"/>
      <c r="F7994" s="25">
        <f t="shared" si="1119"/>
        <v>7.76</v>
      </c>
      <c r="G7994" s="25">
        <f>VLOOKUP(F7994,'Spezifische Werte'!$B$2:$C$4002,2,FALSE)</f>
        <v>0.37619660828942059</v>
      </c>
      <c r="H7994" s="25">
        <f t="shared" si="1122"/>
        <v>752.39321657884113</v>
      </c>
      <c r="J7994" s="25">
        <f t="shared" si="1120"/>
        <v>7.8</v>
      </c>
      <c r="K7994" s="25">
        <f>VLOOKUP(J7994,'Spezifische Werte'!$B$2:$C$4002,2,FALSE)</f>
        <v>0.3821877888895947</v>
      </c>
      <c r="L7994" s="25">
        <f t="shared" si="1123"/>
        <v>764.37557777918937</v>
      </c>
      <c r="R7994" s="25">
        <v>7992</v>
      </c>
      <c r="S7994" s="25">
        <v>7991</v>
      </c>
      <c r="T7994" s="25">
        <f t="shared" si="1127"/>
        <v>1.4746487197138975E-3</v>
      </c>
      <c r="U7994" s="25">
        <f t="shared" si="1124"/>
        <v>1.5190435900035164E-3</v>
      </c>
      <c r="W7994" s="17">
        <f>Eingabe!H7995</f>
        <v>230</v>
      </c>
      <c r="X7994" s="17">
        <f t="shared" si="1125"/>
        <v>2.2999999999999998</v>
      </c>
      <c r="Y7994" s="17">
        <f t="shared" si="1126"/>
        <v>229.99999999999997</v>
      </c>
    </row>
    <row r="7995" spans="1:25" x14ac:dyDescent="0.15">
      <c r="A7995" s="82">
        <f t="shared" si="1121"/>
        <v>11</v>
      </c>
      <c r="B7995" s="46">
        <v>43798.999999980617</v>
      </c>
      <c r="C7995" s="47">
        <f>Eingabe!G7996</f>
        <v>4.4000000000000004</v>
      </c>
      <c r="D7995" s="77">
        <v>7995</v>
      </c>
      <c r="E7995" s="47"/>
      <c r="F7995" s="25">
        <f t="shared" si="1119"/>
        <v>6.56</v>
      </c>
      <c r="G7995" s="25">
        <f>VLOOKUP(F7995,'Spezifische Werte'!$B$2:$C$4002,2,FALSE)</f>
        <v>0.2214941246302857</v>
      </c>
      <c r="H7995" s="25">
        <f t="shared" si="1122"/>
        <v>442.98824926057142</v>
      </c>
      <c r="J7995" s="25">
        <f t="shared" si="1120"/>
        <v>6.6</v>
      </c>
      <c r="K7995" s="25">
        <f>VLOOKUP(J7995,'Spezifische Werte'!$B$2:$C$4002,2,FALSE)</f>
        <v>0.22589088814664299</v>
      </c>
      <c r="L7995" s="25">
        <f t="shared" si="1123"/>
        <v>451.78177629328599</v>
      </c>
      <c r="R7995" s="25">
        <v>7993</v>
      </c>
      <c r="S7995" s="25">
        <v>7992</v>
      </c>
      <c r="T7995" s="25">
        <f t="shared" si="1127"/>
        <v>1.4746487197138975E-3</v>
      </c>
      <c r="U7995" s="25">
        <f t="shared" si="1124"/>
        <v>1.5190435900035164E-3</v>
      </c>
      <c r="W7995" s="17">
        <f>Eingabe!H7996</f>
        <v>231</v>
      </c>
      <c r="X7995" s="17">
        <f t="shared" si="1125"/>
        <v>2.31</v>
      </c>
      <c r="Y7995" s="17">
        <f t="shared" si="1126"/>
        <v>229.99999999999997</v>
      </c>
    </row>
    <row r="7996" spans="1:25" x14ac:dyDescent="0.15">
      <c r="A7996" s="82">
        <f t="shared" si="1121"/>
        <v>11</v>
      </c>
      <c r="B7996" s="46">
        <v>43799.041666647281</v>
      </c>
      <c r="C7996" s="47">
        <f>Eingabe!G7997</f>
        <v>4.5999999999999996</v>
      </c>
      <c r="D7996" s="77">
        <v>7996</v>
      </c>
      <c r="E7996" s="47"/>
      <c r="F7996" s="25">
        <f t="shared" si="1119"/>
        <v>6.86</v>
      </c>
      <c r="G7996" s="25">
        <f>VLOOKUP(F7996,'Spezifische Werte'!$B$2:$C$4002,2,FALSE)</f>
        <v>0.25562320201003652</v>
      </c>
      <c r="H7996" s="25">
        <f t="shared" si="1122"/>
        <v>511.24640402007304</v>
      </c>
      <c r="J7996" s="25">
        <f t="shared" si="1120"/>
        <v>6.9</v>
      </c>
      <c r="K7996" s="25">
        <f>VLOOKUP(J7996,'Spezifische Werte'!$B$2:$C$4002,2,FALSE)</f>
        <v>0.26038765048417867</v>
      </c>
      <c r="L7996" s="25">
        <f t="shared" si="1123"/>
        <v>520.77530096835733</v>
      </c>
      <c r="R7996" s="25">
        <v>7994</v>
      </c>
      <c r="S7996" s="25">
        <v>7993</v>
      </c>
      <c r="T7996" s="25">
        <f t="shared" si="1127"/>
        <v>1.4746487197138975E-3</v>
      </c>
      <c r="U7996" s="25">
        <f t="shared" si="1124"/>
        <v>1.5190435900035164E-3</v>
      </c>
      <c r="W7996" s="17">
        <f>Eingabe!H7997</f>
        <v>238</v>
      </c>
      <c r="X7996" s="17">
        <f t="shared" si="1125"/>
        <v>2.38</v>
      </c>
      <c r="Y7996" s="17">
        <f t="shared" si="1126"/>
        <v>240</v>
      </c>
    </row>
    <row r="7997" spans="1:25" x14ac:dyDescent="0.15">
      <c r="A7997" s="82">
        <f t="shared" si="1121"/>
        <v>11</v>
      </c>
      <c r="B7997" s="46">
        <v>43799.083333313945</v>
      </c>
      <c r="C7997" s="47">
        <f>Eingabe!G7998</f>
        <v>5.3</v>
      </c>
      <c r="D7997" s="77">
        <v>7997</v>
      </c>
      <c r="E7997" s="47"/>
      <c r="F7997" s="25">
        <f t="shared" si="1119"/>
        <v>7.91</v>
      </c>
      <c r="G7997" s="25">
        <f>VLOOKUP(F7997,'Spezifische Werte'!$B$2:$C$4002,2,FALSE)</f>
        <v>0.39893199083383452</v>
      </c>
      <c r="H7997" s="25">
        <f t="shared" si="1122"/>
        <v>797.86398166766901</v>
      </c>
      <c r="J7997" s="25">
        <f t="shared" si="1120"/>
        <v>7.95</v>
      </c>
      <c r="K7997" s="25">
        <f>VLOOKUP(J7997,'Spezifische Werte'!$B$2:$C$4002,2,FALSE)</f>
        <v>0.40511792205919206</v>
      </c>
      <c r="L7997" s="25">
        <f t="shared" si="1123"/>
        <v>810.23584411838408</v>
      </c>
      <c r="R7997" s="25">
        <v>7995</v>
      </c>
      <c r="S7997" s="25">
        <v>7994</v>
      </c>
      <c r="T7997" s="25">
        <f t="shared" si="1127"/>
        <v>1.4746487197138975E-3</v>
      </c>
      <c r="U7997" s="25">
        <f t="shared" si="1124"/>
        <v>1.5190435900035164E-3</v>
      </c>
      <c r="W7997" s="17">
        <f>Eingabe!H7998</f>
        <v>242</v>
      </c>
      <c r="X7997" s="17">
        <f t="shared" si="1125"/>
        <v>2.42</v>
      </c>
      <c r="Y7997" s="17">
        <f t="shared" si="1126"/>
        <v>240</v>
      </c>
    </row>
    <row r="7998" spans="1:25" x14ac:dyDescent="0.15">
      <c r="A7998" s="82">
        <f t="shared" si="1121"/>
        <v>11</v>
      </c>
      <c r="B7998" s="46">
        <v>43799.12499998061</v>
      </c>
      <c r="C7998" s="47">
        <f>Eingabe!G7999</f>
        <v>5.3</v>
      </c>
      <c r="D7998" s="77">
        <v>7998</v>
      </c>
      <c r="E7998" s="47"/>
      <c r="F7998" s="25">
        <f t="shared" si="1119"/>
        <v>7.91</v>
      </c>
      <c r="G7998" s="25">
        <f>VLOOKUP(F7998,'Spezifische Werte'!$B$2:$C$4002,2,FALSE)</f>
        <v>0.39893199083383452</v>
      </c>
      <c r="H7998" s="25">
        <f t="shared" si="1122"/>
        <v>797.86398166766901</v>
      </c>
      <c r="J7998" s="25">
        <f t="shared" si="1120"/>
        <v>7.95</v>
      </c>
      <c r="K7998" s="25">
        <f>VLOOKUP(J7998,'Spezifische Werte'!$B$2:$C$4002,2,FALSE)</f>
        <v>0.40511792205919206</v>
      </c>
      <c r="L7998" s="25">
        <f t="shared" si="1123"/>
        <v>810.23584411838408</v>
      </c>
      <c r="R7998" s="25">
        <v>7996</v>
      </c>
      <c r="S7998" s="25">
        <v>7995</v>
      </c>
      <c r="T7998" s="25">
        <f t="shared" si="1127"/>
        <v>1.4746487197138975E-3</v>
      </c>
      <c r="U7998" s="25">
        <f t="shared" si="1124"/>
        <v>1.5190435900035164E-3</v>
      </c>
      <c r="W7998" s="17">
        <f>Eingabe!H7999</f>
        <v>249</v>
      </c>
      <c r="X7998" s="17">
        <f t="shared" si="1125"/>
        <v>2.4900000000000002</v>
      </c>
      <c r="Y7998" s="17">
        <f t="shared" si="1126"/>
        <v>250</v>
      </c>
    </row>
    <row r="7999" spans="1:25" x14ac:dyDescent="0.15">
      <c r="A7999" s="82">
        <f t="shared" si="1121"/>
        <v>11</v>
      </c>
      <c r="B7999" s="46">
        <v>43799.166666647274</v>
      </c>
      <c r="C7999" s="47">
        <f>Eingabe!G8000</f>
        <v>4.9000000000000004</v>
      </c>
      <c r="D7999" s="77">
        <v>7999</v>
      </c>
      <c r="E7999" s="47"/>
      <c r="F7999" s="25">
        <f t="shared" si="1119"/>
        <v>7.31</v>
      </c>
      <c r="G7999" s="25">
        <f>VLOOKUP(F7999,'Spezifische Werte'!$B$2:$C$4002,2,FALSE)</f>
        <v>0.3124426167174133</v>
      </c>
      <c r="H7999" s="25">
        <f t="shared" si="1122"/>
        <v>624.88523343482666</v>
      </c>
      <c r="J7999" s="25">
        <f t="shared" si="1120"/>
        <v>7.35</v>
      </c>
      <c r="K7999" s="25">
        <f>VLOOKUP(J7999,'Spezifische Werte'!$B$2:$C$4002,2,FALSE)</f>
        <v>0.31783439487629789</v>
      </c>
      <c r="L7999" s="25">
        <f t="shared" si="1123"/>
        <v>635.66878975259579</v>
      </c>
      <c r="R7999" s="25">
        <v>7997</v>
      </c>
      <c r="S7999" s="25">
        <v>7996</v>
      </c>
      <c r="T7999" s="25">
        <f t="shared" si="1127"/>
        <v>1.4746487197138975E-3</v>
      </c>
      <c r="U7999" s="25">
        <f t="shared" si="1124"/>
        <v>1.5190435900035164E-3</v>
      </c>
      <c r="W7999" s="17">
        <f>Eingabe!H8000</f>
        <v>250</v>
      </c>
      <c r="X7999" s="17">
        <f t="shared" si="1125"/>
        <v>2.5</v>
      </c>
      <c r="Y7999" s="17">
        <f t="shared" si="1126"/>
        <v>250</v>
      </c>
    </row>
    <row r="8000" spans="1:25" x14ac:dyDescent="0.15">
      <c r="A8000" s="82">
        <f t="shared" si="1121"/>
        <v>11</v>
      </c>
      <c r="B8000" s="46">
        <v>43799.208333313938</v>
      </c>
      <c r="C8000" s="47">
        <f>Eingabe!G8001</f>
        <v>5</v>
      </c>
      <c r="D8000" s="77">
        <v>8000</v>
      </c>
      <c r="E8000" s="47"/>
      <c r="F8000" s="25">
        <f t="shared" si="1119"/>
        <v>7.46</v>
      </c>
      <c r="G8000" s="25">
        <f>VLOOKUP(F8000,'Spezifische Werte'!$B$2:$C$4002,2,FALSE)</f>
        <v>0.33294203068553224</v>
      </c>
      <c r="H8000" s="25">
        <f t="shared" si="1122"/>
        <v>665.88406137106449</v>
      </c>
      <c r="J8000" s="25">
        <f t="shared" si="1120"/>
        <v>7.5</v>
      </c>
      <c r="K8000" s="25">
        <f>VLOOKUP(J8000,'Spezifische Werte'!$B$2:$C$4002,2,FALSE)</f>
        <v>0.33853673002168488</v>
      </c>
      <c r="L8000" s="25">
        <f t="shared" si="1123"/>
        <v>677.07346004336978</v>
      </c>
      <c r="R8000" s="25">
        <v>7998</v>
      </c>
      <c r="S8000" s="25">
        <v>7997</v>
      </c>
      <c r="T8000" s="25">
        <f t="shared" si="1127"/>
        <v>1.4746487197138975E-3</v>
      </c>
      <c r="U8000" s="25">
        <f t="shared" si="1124"/>
        <v>1.5190435900035164E-3</v>
      </c>
      <c r="W8000" s="17">
        <f>Eingabe!H8001</f>
        <v>260</v>
      </c>
      <c r="X8000" s="17">
        <f t="shared" si="1125"/>
        <v>2.6</v>
      </c>
      <c r="Y8000" s="17">
        <f t="shared" si="1126"/>
        <v>260</v>
      </c>
    </row>
    <row r="8001" spans="1:25" x14ac:dyDescent="0.15">
      <c r="A8001" s="82">
        <f t="shared" si="1121"/>
        <v>11</v>
      </c>
      <c r="B8001" s="46">
        <v>43799.249999980602</v>
      </c>
      <c r="C8001" s="47">
        <f>Eingabe!G8002</f>
        <v>5.8</v>
      </c>
      <c r="D8001" s="77">
        <v>8001</v>
      </c>
      <c r="E8001" s="47"/>
      <c r="F8001" s="25">
        <f t="shared" si="1119"/>
        <v>8.65</v>
      </c>
      <c r="G8001" s="25">
        <f>VLOOKUP(F8001,'Spezifische Werte'!$B$2:$C$4002,2,FALSE)</f>
        <v>0.52059998612319236</v>
      </c>
      <c r="H8001" s="25">
        <f t="shared" si="1122"/>
        <v>1041.1999722463847</v>
      </c>
      <c r="J8001" s="25">
        <f t="shared" si="1120"/>
        <v>8.6999999999999993</v>
      </c>
      <c r="K8001" s="25">
        <f>VLOOKUP(J8001,'Spezifische Werte'!$B$2:$C$4002,2,FALSE)</f>
        <v>0.52924251604798966</v>
      </c>
      <c r="L8001" s="25">
        <f t="shared" si="1123"/>
        <v>1058.4850320959792</v>
      </c>
      <c r="R8001" s="25">
        <v>7999</v>
      </c>
      <c r="S8001" s="25">
        <v>7998</v>
      </c>
      <c r="T8001" s="25">
        <f t="shared" si="1127"/>
        <v>1.4746487197138975E-3</v>
      </c>
      <c r="U8001" s="25">
        <f t="shared" si="1124"/>
        <v>1.5190435900035164E-3</v>
      </c>
      <c r="W8001" s="17">
        <f>Eingabe!H8002</f>
        <v>260</v>
      </c>
      <c r="X8001" s="17">
        <f t="shared" si="1125"/>
        <v>2.6</v>
      </c>
      <c r="Y8001" s="17">
        <f t="shared" si="1126"/>
        <v>260</v>
      </c>
    </row>
    <row r="8002" spans="1:25" x14ac:dyDescent="0.15">
      <c r="A8002" s="82">
        <f t="shared" si="1121"/>
        <v>11</v>
      </c>
      <c r="B8002" s="46">
        <v>43799.291666647267</v>
      </c>
      <c r="C8002" s="47">
        <f>Eingabe!G8003</f>
        <v>5.7</v>
      </c>
      <c r="D8002" s="77">
        <v>8002</v>
      </c>
      <c r="E8002" s="47"/>
      <c r="F8002" s="25">
        <f t="shared" si="1119"/>
        <v>8.5</v>
      </c>
      <c r="G8002" s="25">
        <f>VLOOKUP(F8002,'Spezifische Werte'!$B$2:$C$4002,2,FALSE)</f>
        <v>0.49489541709216678</v>
      </c>
      <c r="H8002" s="25">
        <f t="shared" si="1122"/>
        <v>989.79083418433356</v>
      </c>
      <c r="J8002" s="25">
        <f t="shared" si="1120"/>
        <v>8.5500000000000007</v>
      </c>
      <c r="K8002" s="25">
        <f>VLOOKUP(J8002,'Spezifische Werte'!$B$2:$C$4002,2,FALSE)</f>
        <v>0.50342054722621021</v>
      </c>
      <c r="L8002" s="25">
        <f t="shared" si="1123"/>
        <v>1006.8410944524204</v>
      </c>
      <c r="R8002" s="25">
        <v>8000</v>
      </c>
      <c r="S8002" s="25">
        <v>7999</v>
      </c>
      <c r="T8002" s="25">
        <f t="shared" si="1127"/>
        <v>1.4746487197138975E-3</v>
      </c>
      <c r="U8002" s="25">
        <f t="shared" si="1124"/>
        <v>1.5190435900035164E-3</v>
      </c>
      <c r="W8002" s="17">
        <f>Eingabe!H8003</f>
        <v>273</v>
      </c>
      <c r="X8002" s="17">
        <f t="shared" si="1125"/>
        <v>2.73</v>
      </c>
      <c r="Y8002" s="17">
        <f t="shared" si="1126"/>
        <v>270</v>
      </c>
    </row>
    <row r="8003" spans="1:25" x14ac:dyDescent="0.15">
      <c r="A8003" s="82">
        <f t="shared" si="1121"/>
        <v>11</v>
      </c>
      <c r="B8003" s="46">
        <v>43799.333333313931</v>
      </c>
      <c r="C8003" s="47">
        <f>Eingabe!G8004</f>
        <v>4.3</v>
      </c>
      <c r="D8003" s="77">
        <v>8003</v>
      </c>
      <c r="E8003" s="47"/>
      <c r="F8003" s="25">
        <f t="shared" ref="F8003:F8066" si="1128">ROUND(C8003*($O$4/$O$5)^$O$7,2)</f>
        <v>6.41</v>
      </c>
      <c r="G8003" s="25">
        <f>VLOOKUP(F8003,'Spezifische Werte'!$B$2:$C$4002,2,FALSE)</f>
        <v>0.20539547091670399</v>
      </c>
      <c r="H8003" s="25">
        <f t="shared" si="1122"/>
        <v>410.790941833408</v>
      </c>
      <c r="J8003" s="25">
        <f t="shared" ref="J8003:J8066" si="1129">ROUND(C8003*(LN($O$4/$O$8)/LN($O$5/$O$8)),2)</f>
        <v>6.45</v>
      </c>
      <c r="K8003" s="25">
        <f>VLOOKUP(J8003,'Spezifische Werte'!$B$2:$C$4002,2,FALSE)</f>
        <v>0.20962714743593144</v>
      </c>
      <c r="L8003" s="25">
        <f t="shared" si="1123"/>
        <v>419.2542948718629</v>
      </c>
      <c r="R8003" s="25">
        <v>8001</v>
      </c>
      <c r="S8003" s="25">
        <v>8000</v>
      </c>
      <c r="T8003" s="25">
        <f t="shared" si="1127"/>
        <v>1.4746487197138975E-3</v>
      </c>
      <c r="U8003" s="25">
        <f t="shared" si="1124"/>
        <v>1.5190435900035164E-3</v>
      </c>
      <c r="W8003" s="17">
        <f>Eingabe!H8004</f>
        <v>261</v>
      </c>
      <c r="X8003" s="17">
        <f t="shared" si="1125"/>
        <v>2.61</v>
      </c>
      <c r="Y8003" s="17">
        <f t="shared" si="1126"/>
        <v>260</v>
      </c>
    </row>
    <row r="8004" spans="1:25" x14ac:dyDescent="0.15">
      <c r="A8004" s="82">
        <f t="shared" ref="A8004:A8067" si="1130">MONTH(B8004)</f>
        <v>11</v>
      </c>
      <c r="B8004" s="46">
        <v>43799.374999980595</v>
      </c>
      <c r="C8004" s="47">
        <f>Eingabe!G8005</f>
        <v>6</v>
      </c>
      <c r="D8004" s="77">
        <v>8004</v>
      </c>
      <c r="E8004" s="47"/>
      <c r="F8004" s="25">
        <f t="shared" si="1128"/>
        <v>8.9499999999999993</v>
      </c>
      <c r="G8004" s="25">
        <f>VLOOKUP(F8004,'Spezifische Werte'!$B$2:$C$4002,2,FALSE)</f>
        <v>0.57274769367218936</v>
      </c>
      <c r="H8004" s="25">
        <f t="shared" ref="H8004:H8067" si="1131">G8004*$O$9*1000</f>
        <v>1145.4953873443787</v>
      </c>
      <c r="J8004" s="25">
        <f t="shared" si="1129"/>
        <v>9</v>
      </c>
      <c r="K8004" s="25">
        <f>VLOOKUP(J8004,'Spezifische Werte'!$B$2:$C$4002,2,FALSE)</f>
        <v>0.58146600886357502</v>
      </c>
      <c r="L8004" s="25">
        <f t="shared" ref="L8004:L8067" si="1132">K8004*$O$9*1000</f>
        <v>1162.93201772715</v>
      </c>
      <c r="R8004" s="25">
        <v>8002</v>
      </c>
      <c r="S8004" s="25">
        <v>8001</v>
      </c>
      <c r="T8004" s="25">
        <f t="shared" si="1127"/>
        <v>1.4746487197138975E-3</v>
      </c>
      <c r="U8004" s="25">
        <f t="shared" ref="U8004:U8067" si="1133">LARGE($L$3:$L$8762,R8004)/1000</f>
        <v>1.5190435900035164E-3</v>
      </c>
      <c r="W8004" s="17">
        <f>Eingabe!H8005</f>
        <v>260</v>
      </c>
      <c r="X8004" s="17">
        <f t="shared" ref="X8004:X8067" si="1134">W8004/100</f>
        <v>2.6</v>
      </c>
      <c r="Y8004" s="17">
        <f t="shared" ref="Y8004:Y8067" si="1135">ROUND(X8004,1)*100</f>
        <v>260</v>
      </c>
    </row>
    <row r="8005" spans="1:25" x14ac:dyDescent="0.15">
      <c r="A8005" s="82">
        <f t="shared" si="1130"/>
        <v>11</v>
      </c>
      <c r="B8005" s="46">
        <v>43799.416666647259</v>
      </c>
      <c r="C8005" s="47">
        <f>Eingabe!G8006</f>
        <v>5.0999999999999996</v>
      </c>
      <c r="D8005" s="77">
        <v>8005</v>
      </c>
      <c r="E8005" s="47"/>
      <c r="F8005" s="25">
        <f t="shared" si="1128"/>
        <v>7.61</v>
      </c>
      <c r="G8005" s="25">
        <f>VLOOKUP(F8005,'Spezifische Werte'!$B$2:$C$4002,2,FALSE)</f>
        <v>0.35419704845962618</v>
      </c>
      <c r="H8005" s="25">
        <f t="shared" si="1131"/>
        <v>708.39409691925232</v>
      </c>
      <c r="J8005" s="25">
        <f t="shared" si="1129"/>
        <v>7.65</v>
      </c>
      <c r="K8005" s="25">
        <f>VLOOKUP(J8005,'Spezifische Werte'!$B$2:$C$4002,2,FALSE)</f>
        <v>0.35999115933138248</v>
      </c>
      <c r="L8005" s="25">
        <f t="shared" si="1132"/>
        <v>719.98231866276501</v>
      </c>
      <c r="R8005" s="25">
        <v>8003</v>
      </c>
      <c r="S8005" s="25">
        <v>8002</v>
      </c>
      <c r="T8005" s="25">
        <f t="shared" si="1127"/>
        <v>1.4746487197138975E-3</v>
      </c>
      <c r="U8005" s="25">
        <f t="shared" si="1133"/>
        <v>1.5190435900035164E-3</v>
      </c>
      <c r="W8005" s="17">
        <f>Eingabe!H8006</f>
        <v>259</v>
      </c>
      <c r="X8005" s="17">
        <f t="shared" si="1134"/>
        <v>2.59</v>
      </c>
      <c r="Y8005" s="17">
        <f t="shared" si="1135"/>
        <v>260</v>
      </c>
    </row>
    <row r="8006" spans="1:25" x14ac:dyDescent="0.15">
      <c r="A8006" s="82">
        <f t="shared" si="1130"/>
        <v>11</v>
      </c>
      <c r="B8006" s="46">
        <v>43799.458333313924</v>
      </c>
      <c r="C8006" s="47">
        <f>Eingabe!G8007</f>
        <v>5.0999999999999996</v>
      </c>
      <c r="D8006" s="77">
        <v>8006</v>
      </c>
      <c r="E8006" s="47"/>
      <c r="F8006" s="25">
        <f t="shared" si="1128"/>
        <v>7.61</v>
      </c>
      <c r="G8006" s="25">
        <f>VLOOKUP(F8006,'Spezifische Werte'!$B$2:$C$4002,2,FALSE)</f>
        <v>0.35419704845962618</v>
      </c>
      <c r="H8006" s="25">
        <f t="shared" si="1131"/>
        <v>708.39409691925232</v>
      </c>
      <c r="J8006" s="25">
        <f t="shared" si="1129"/>
        <v>7.65</v>
      </c>
      <c r="K8006" s="25">
        <f>VLOOKUP(J8006,'Spezifische Werte'!$B$2:$C$4002,2,FALSE)</f>
        <v>0.35999115933138248</v>
      </c>
      <c r="L8006" s="25">
        <f t="shared" si="1132"/>
        <v>719.98231866276501</v>
      </c>
      <c r="R8006" s="25">
        <v>8004</v>
      </c>
      <c r="S8006" s="25">
        <v>8003</v>
      </c>
      <c r="T8006" s="25">
        <f t="shared" ref="T8006:T8069" si="1136">LARGE($H$3:$H$8762,R8006)/1000</f>
        <v>1.4746487197138975E-3</v>
      </c>
      <c r="U8006" s="25">
        <f t="shared" si="1133"/>
        <v>1.5190435900035164E-3</v>
      </c>
      <c r="W8006" s="17">
        <f>Eingabe!H8007</f>
        <v>259</v>
      </c>
      <c r="X8006" s="17">
        <f t="shared" si="1134"/>
        <v>2.59</v>
      </c>
      <c r="Y8006" s="17">
        <f t="shared" si="1135"/>
        <v>260</v>
      </c>
    </row>
    <row r="8007" spans="1:25" x14ac:dyDescent="0.15">
      <c r="A8007" s="82">
        <f t="shared" si="1130"/>
        <v>11</v>
      </c>
      <c r="B8007" s="46">
        <v>43799.499999980588</v>
      </c>
      <c r="C8007" s="47">
        <f>Eingabe!G8008</f>
        <v>4.4000000000000004</v>
      </c>
      <c r="D8007" s="77">
        <v>8007</v>
      </c>
      <c r="E8007" s="47"/>
      <c r="F8007" s="25">
        <f t="shared" si="1128"/>
        <v>6.56</v>
      </c>
      <c r="G8007" s="25">
        <f>VLOOKUP(F8007,'Spezifische Werte'!$B$2:$C$4002,2,FALSE)</f>
        <v>0.2214941246302857</v>
      </c>
      <c r="H8007" s="25">
        <f t="shared" si="1131"/>
        <v>442.98824926057142</v>
      </c>
      <c r="J8007" s="25">
        <f t="shared" si="1129"/>
        <v>6.6</v>
      </c>
      <c r="K8007" s="25">
        <f>VLOOKUP(J8007,'Spezifische Werte'!$B$2:$C$4002,2,FALSE)</f>
        <v>0.22589088814664299</v>
      </c>
      <c r="L8007" s="25">
        <f t="shared" si="1132"/>
        <v>451.78177629328599</v>
      </c>
      <c r="R8007" s="25">
        <v>8005</v>
      </c>
      <c r="S8007" s="25">
        <v>8004</v>
      </c>
      <c r="T8007" s="25">
        <f t="shared" si="1136"/>
        <v>1.4746487197138975E-3</v>
      </c>
      <c r="U8007" s="25">
        <f t="shared" si="1133"/>
        <v>1.5190435900035164E-3</v>
      </c>
      <c r="W8007" s="17">
        <f>Eingabe!H8008</f>
        <v>261</v>
      </c>
      <c r="X8007" s="17">
        <f t="shared" si="1134"/>
        <v>2.61</v>
      </c>
      <c r="Y8007" s="17">
        <f t="shared" si="1135"/>
        <v>260</v>
      </c>
    </row>
    <row r="8008" spans="1:25" x14ac:dyDescent="0.15">
      <c r="A8008" s="82">
        <f t="shared" si="1130"/>
        <v>11</v>
      </c>
      <c r="B8008" s="46">
        <v>43799.541666647252</v>
      </c>
      <c r="C8008" s="47">
        <f>Eingabe!G8009</f>
        <v>5.2</v>
      </c>
      <c r="D8008" s="77">
        <v>8008</v>
      </c>
      <c r="E8008" s="47"/>
      <c r="F8008" s="25">
        <f t="shared" si="1128"/>
        <v>7.76</v>
      </c>
      <c r="G8008" s="25">
        <f>VLOOKUP(F8008,'Spezifische Werte'!$B$2:$C$4002,2,FALSE)</f>
        <v>0.37619660828942059</v>
      </c>
      <c r="H8008" s="25">
        <f t="shared" si="1131"/>
        <v>752.39321657884113</v>
      </c>
      <c r="J8008" s="25">
        <f t="shared" si="1129"/>
        <v>7.8</v>
      </c>
      <c r="K8008" s="25">
        <f>VLOOKUP(J8008,'Spezifische Werte'!$B$2:$C$4002,2,FALSE)</f>
        <v>0.3821877888895947</v>
      </c>
      <c r="L8008" s="25">
        <f t="shared" si="1132"/>
        <v>764.37557777918937</v>
      </c>
      <c r="R8008" s="25">
        <v>8006</v>
      </c>
      <c r="S8008" s="25">
        <v>8005</v>
      </c>
      <c r="T8008" s="25">
        <f t="shared" si="1136"/>
        <v>1.4746487197138975E-3</v>
      </c>
      <c r="U8008" s="25">
        <f t="shared" si="1133"/>
        <v>1.5190435900035164E-3</v>
      </c>
      <c r="W8008" s="17">
        <f>Eingabe!H8009</f>
        <v>258</v>
      </c>
      <c r="X8008" s="17">
        <f t="shared" si="1134"/>
        <v>2.58</v>
      </c>
      <c r="Y8008" s="17">
        <f t="shared" si="1135"/>
        <v>260</v>
      </c>
    </row>
    <row r="8009" spans="1:25" x14ac:dyDescent="0.15">
      <c r="A8009" s="82">
        <f t="shared" si="1130"/>
        <v>11</v>
      </c>
      <c r="B8009" s="46">
        <v>43799.583333313916</v>
      </c>
      <c r="C8009" s="47">
        <f>Eingabe!G8010</f>
        <v>6</v>
      </c>
      <c r="D8009" s="77">
        <v>8009</v>
      </c>
      <c r="E8009" s="47"/>
      <c r="F8009" s="25">
        <f t="shared" si="1128"/>
        <v>8.9499999999999993</v>
      </c>
      <c r="G8009" s="25">
        <f>VLOOKUP(F8009,'Spezifische Werte'!$B$2:$C$4002,2,FALSE)</f>
        <v>0.57274769367218936</v>
      </c>
      <c r="H8009" s="25">
        <f t="shared" si="1131"/>
        <v>1145.4953873443787</v>
      </c>
      <c r="J8009" s="25">
        <f t="shared" si="1129"/>
        <v>9</v>
      </c>
      <c r="K8009" s="25">
        <f>VLOOKUP(J8009,'Spezifische Werte'!$B$2:$C$4002,2,FALSE)</f>
        <v>0.58146600886357502</v>
      </c>
      <c r="L8009" s="25">
        <f t="shared" si="1132"/>
        <v>1162.93201772715</v>
      </c>
      <c r="R8009" s="25">
        <v>8007</v>
      </c>
      <c r="S8009" s="25">
        <v>8006</v>
      </c>
      <c r="T8009" s="25">
        <f t="shared" si="1136"/>
        <v>1.4746487197138975E-3</v>
      </c>
      <c r="U8009" s="25">
        <f t="shared" si="1133"/>
        <v>1.5190435900035164E-3</v>
      </c>
      <c r="W8009" s="17">
        <f>Eingabe!H8010</f>
        <v>264</v>
      </c>
      <c r="X8009" s="17">
        <f t="shared" si="1134"/>
        <v>2.64</v>
      </c>
      <c r="Y8009" s="17">
        <f t="shared" si="1135"/>
        <v>260</v>
      </c>
    </row>
    <row r="8010" spans="1:25" x14ac:dyDescent="0.15">
      <c r="A8010" s="82">
        <f t="shared" si="1130"/>
        <v>11</v>
      </c>
      <c r="B8010" s="46">
        <v>43799.62499998058</v>
      </c>
      <c r="C8010" s="47">
        <f>Eingabe!G8011</f>
        <v>4.9000000000000004</v>
      </c>
      <c r="D8010" s="77">
        <v>8010</v>
      </c>
      <c r="E8010" s="47"/>
      <c r="F8010" s="25">
        <f t="shared" si="1128"/>
        <v>7.31</v>
      </c>
      <c r="G8010" s="25">
        <f>VLOOKUP(F8010,'Spezifische Werte'!$B$2:$C$4002,2,FALSE)</f>
        <v>0.3124426167174133</v>
      </c>
      <c r="H8010" s="25">
        <f t="shared" si="1131"/>
        <v>624.88523343482666</v>
      </c>
      <c r="J8010" s="25">
        <f t="shared" si="1129"/>
        <v>7.35</v>
      </c>
      <c r="K8010" s="25">
        <f>VLOOKUP(J8010,'Spezifische Werte'!$B$2:$C$4002,2,FALSE)</f>
        <v>0.31783439487629789</v>
      </c>
      <c r="L8010" s="25">
        <f t="shared" si="1132"/>
        <v>635.66878975259579</v>
      </c>
      <c r="R8010" s="25">
        <v>8008</v>
      </c>
      <c r="S8010" s="25">
        <v>8007</v>
      </c>
      <c r="T8010" s="25">
        <f t="shared" si="1136"/>
        <v>1.4746487197138975E-3</v>
      </c>
      <c r="U8010" s="25">
        <f t="shared" si="1133"/>
        <v>1.5190435900035164E-3</v>
      </c>
      <c r="W8010" s="17">
        <f>Eingabe!H8011</f>
        <v>255</v>
      </c>
      <c r="X8010" s="17">
        <f t="shared" si="1134"/>
        <v>2.5499999999999998</v>
      </c>
      <c r="Y8010" s="17">
        <f t="shared" si="1135"/>
        <v>260</v>
      </c>
    </row>
    <row r="8011" spans="1:25" x14ac:dyDescent="0.15">
      <c r="A8011" s="82">
        <f t="shared" si="1130"/>
        <v>11</v>
      </c>
      <c r="B8011" s="46">
        <v>43799.666666647245</v>
      </c>
      <c r="C8011" s="47">
        <f>Eingabe!G8012</f>
        <v>4.2</v>
      </c>
      <c r="D8011" s="77">
        <v>8011</v>
      </c>
      <c r="E8011" s="47"/>
      <c r="F8011" s="25">
        <f t="shared" si="1128"/>
        <v>6.27</v>
      </c>
      <c r="G8011" s="25">
        <f>VLOOKUP(F8011,'Spezifische Werte'!$B$2:$C$4002,2,FALSE)</f>
        <v>0.19098980973438914</v>
      </c>
      <c r="H8011" s="25">
        <f t="shared" si="1131"/>
        <v>381.97961946877831</v>
      </c>
      <c r="J8011" s="25">
        <f t="shared" si="1129"/>
        <v>6.3</v>
      </c>
      <c r="K8011" s="25">
        <f>VLOOKUP(J8011,'Spezifische Werte'!$B$2:$C$4002,2,FALSE)</f>
        <v>0.19401976060055698</v>
      </c>
      <c r="L8011" s="25">
        <f t="shared" si="1132"/>
        <v>388.03952120111398</v>
      </c>
      <c r="R8011" s="25">
        <v>8009</v>
      </c>
      <c r="S8011" s="25">
        <v>8008</v>
      </c>
      <c r="T8011" s="25">
        <f t="shared" si="1136"/>
        <v>1.4746487197138975E-3</v>
      </c>
      <c r="U8011" s="25">
        <f t="shared" si="1133"/>
        <v>1.5190435900035164E-3</v>
      </c>
      <c r="W8011" s="17">
        <f>Eingabe!H8012</f>
        <v>253</v>
      </c>
      <c r="X8011" s="17">
        <f t="shared" si="1134"/>
        <v>2.5299999999999998</v>
      </c>
      <c r="Y8011" s="17">
        <f t="shared" si="1135"/>
        <v>250</v>
      </c>
    </row>
    <row r="8012" spans="1:25" x14ac:dyDescent="0.15">
      <c r="A8012" s="82">
        <f t="shared" si="1130"/>
        <v>11</v>
      </c>
      <c r="B8012" s="46">
        <v>43799.708333313909</v>
      </c>
      <c r="C8012" s="47">
        <f>Eingabe!G8013</f>
        <v>3.6</v>
      </c>
      <c r="D8012" s="77">
        <v>8012</v>
      </c>
      <c r="E8012" s="47"/>
      <c r="F8012" s="25">
        <f t="shared" si="1128"/>
        <v>5.37</v>
      </c>
      <c r="G8012" s="25">
        <f>VLOOKUP(F8012,'Spezifische Werte'!$B$2:$C$4002,2,FALSE)</f>
        <v>0.11640095819454216</v>
      </c>
      <c r="H8012" s="25">
        <f t="shared" si="1131"/>
        <v>232.80191638908431</v>
      </c>
      <c r="J8012" s="25">
        <f t="shared" si="1129"/>
        <v>5.4</v>
      </c>
      <c r="K8012" s="25">
        <f>VLOOKUP(J8012,'Spezifische Werte'!$B$2:$C$4002,2,FALSE)</f>
        <v>0.11853513474534576</v>
      </c>
      <c r="L8012" s="25">
        <f t="shared" si="1132"/>
        <v>237.07026949069152</v>
      </c>
      <c r="R8012" s="25">
        <v>8010</v>
      </c>
      <c r="S8012" s="25">
        <v>8009</v>
      </c>
      <c r="T8012" s="25">
        <f t="shared" si="1136"/>
        <v>1.4746487197138975E-3</v>
      </c>
      <c r="U8012" s="25">
        <f t="shared" si="1133"/>
        <v>1.5190435900035164E-3</v>
      </c>
      <c r="W8012" s="17">
        <f>Eingabe!H8013</f>
        <v>219</v>
      </c>
      <c r="X8012" s="17">
        <f t="shared" si="1134"/>
        <v>2.19</v>
      </c>
      <c r="Y8012" s="17">
        <f t="shared" si="1135"/>
        <v>220.00000000000003</v>
      </c>
    </row>
    <row r="8013" spans="1:25" x14ac:dyDescent="0.15">
      <c r="A8013" s="82">
        <f t="shared" si="1130"/>
        <v>11</v>
      </c>
      <c r="B8013" s="46">
        <v>43799.749999980573</v>
      </c>
      <c r="C8013" s="47">
        <f>Eingabe!G8014</f>
        <v>4</v>
      </c>
      <c r="D8013" s="77">
        <v>8013</v>
      </c>
      <c r="E8013" s="47"/>
      <c r="F8013" s="25">
        <f t="shared" si="1128"/>
        <v>5.97</v>
      </c>
      <c r="G8013" s="25">
        <f>VLOOKUP(F8013,'Spezifische Werte'!$B$2:$C$4002,2,FALSE)</f>
        <v>0.1627434603343155</v>
      </c>
      <c r="H8013" s="25">
        <f t="shared" si="1131"/>
        <v>325.486920668631</v>
      </c>
      <c r="J8013" s="25">
        <f t="shared" si="1129"/>
        <v>6</v>
      </c>
      <c r="K8013" s="25">
        <f>VLOOKUP(J8013,'Spezifische Werte'!$B$2:$C$4002,2,FALSE)</f>
        <v>0.16538134424295356</v>
      </c>
      <c r="L8013" s="25">
        <f t="shared" si="1132"/>
        <v>330.76268848590712</v>
      </c>
      <c r="R8013" s="25">
        <v>8011</v>
      </c>
      <c r="S8013" s="25">
        <v>8010</v>
      </c>
      <c r="T8013" s="25">
        <f t="shared" si="1136"/>
        <v>1.4746487197138975E-3</v>
      </c>
      <c r="U8013" s="25">
        <f t="shared" si="1133"/>
        <v>1.5190435900035164E-3</v>
      </c>
      <c r="W8013" s="17">
        <f>Eingabe!H8014</f>
        <v>226</v>
      </c>
      <c r="X8013" s="17">
        <f t="shared" si="1134"/>
        <v>2.2599999999999998</v>
      </c>
      <c r="Y8013" s="17">
        <f t="shared" si="1135"/>
        <v>229.99999999999997</v>
      </c>
    </row>
    <row r="8014" spans="1:25" x14ac:dyDescent="0.15">
      <c r="A8014" s="82">
        <f t="shared" si="1130"/>
        <v>11</v>
      </c>
      <c r="B8014" s="46">
        <v>43799.791666647237</v>
      </c>
      <c r="C8014" s="47">
        <f>Eingabe!G8015</f>
        <v>4.0999999999999996</v>
      </c>
      <c r="D8014" s="77">
        <v>8014</v>
      </c>
      <c r="E8014" s="47"/>
      <c r="F8014" s="25">
        <f t="shared" si="1128"/>
        <v>6.12</v>
      </c>
      <c r="G8014" s="25">
        <f>VLOOKUP(F8014,'Spezifische Werte'!$B$2:$C$4002,2,FALSE)</f>
        <v>0.17636813552353289</v>
      </c>
      <c r="H8014" s="25">
        <f t="shared" si="1131"/>
        <v>352.73627104706577</v>
      </c>
      <c r="J8014" s="25">
        <f t="shared" si="1129"/>
        <v>6.15</v>
      </c>
      <c r="K8014" s="25">
        <f>VLOOKUP(J8014,'Spezifische Werte'!$B$2:$C$4002,2,FALSE)</f>
        <v>0.17921779013058811</v>
      </c>
      <c r="L8014" s="25">
        <f t="shared" si="1132"/>
        <v>358.4355802611762</v>
      </c>
      <c r="R8014" s="25">
        <v>8012</v>
      </c>
      <c r="S8014" s="25">
        <v>8011</v>
      </c>
      <c r="T8014" s="25">
        <f t="shared" si="1136"/>
        <v>1.4746487197138975E-3</v>
      </c>
      <c r="U8014" s="25">
        <f t="shared" si="1133"/>
        <v>1.5190435900035164E-3</v>
      </c>
      <c r="W8014" s="17">
        <f>Eingabe!H8015</f>
        <v>230</v>
      </c>
      <c r="X8014" s="17">
        <f t="shared" si="1134"/>
        <v>2.2999999999999998</v>
      </c>
      <c r="Y8014" s="17">
        <f t="shared" si="1135"/>
        <v>229.99999999999997</v>
      </c>
    </row>
    <row r="8015" spans="1:25" x14ac:dyDescent="0.15">
      <c r="A8015" s="82">
        <f t="shared" si="1130"/>
        <v>11</v>
      </c>
      <c r="B8015" s="46">
        <v>43799.833333313902</v>
      </c>
      <c r="C8015" s="47">
        <f>Eingabe!G8016</f>
        <v>3.7</v>
      </c>
      <c r="D8015" s="77">
        <v>8015</v>
      </c>
      <c r="E8015" s="47"/>
      <c r="F8015" s="25">
        <f t="shared" si="1128"/>
        <v>5.52</v>
      </c>
      <c r="G8015" s="25">
        <f>VLOOKUP(F8015,'Spezifische Werte'!$B$2:$C$4002,2,FALSE)</f>
        <v>0.12721663519138685</v>
      </c>
      <c r="H8015" s="25">
        <f t="shared" si="1131"/>
        <v>254.43327038277369</v>
      </c>
      <c r="J8015" s="25">
        <f t="shared" si="1129"/>
        <v>5.55</v>
      </c>
      <c r="K8015" s="25">
        <f>VLOOKUP(J8015,'Spezifische Werte'!$B$2:$C$4002,2,FALSE)</f>
        <v>0.12941942247043492</v>
      </c>
      <c r="L8015" s="25">
        <f t="shared" si="1132"/>
        <v>258.83884494086982</v>
      </c>
      <c r="R8015" s="25">
        <v>8013</v>
      </c>
      <c r="S8015" s="25">
        <v>8012</v>
      </c>
      <c r="T8015" s="25">
        <f t="shared" si="1136"/>
        <v>1.4746487197138975E-3</v>
      </c>
      <c r="U8015" s="25">
        <f t="shared" si="1133"/>
        <v>1.5190435900035164E-3</v>
      </c>
      <c r="W8015" s="17">
        <f>Eingabe!H8016</f>
        <v>229</v>
      </c>
      <c r="X8015" s="17">
        <f t="shared" si="1134"/>
        <v>2.29</v>
      </c>
      <c r="Y8015" s="17">
        <f t="shared" si="1135"/>
        <v>229.99999999999997</v>
      </c>
    </row>
    <row r="8016" spans="1:25" x14ac:dyDescent="0.15">
      <c r="A8016" s="82">
        <f t="shared" si="1130"/>
        <v>11</v>
      </c>
      <c r="B8016" s="46">
        <v>43799.874999980566</v>
      </c>
      <c r="C8016" s="47">
        <f>Eingabe!G8017</f>
        <v>4.3</v>
      </c>
      <c r="D8016" s="77">
        <v>8016</v>
      </c>
      <c r="E8016" s="47"/>
      <c r="F8016" s="25">
        <f t="shared" si="1128"/>
        <v>6.41</v>
      </c>
      <c r="G8016" s="25">
        <f>VLOOKUP(F8016,'Spezifische Werte'!$B$2:$C$4002,2,FALSE)</f>
        <v>0.20539547091670399</v>
      </c>
      <c r="H8016" s="25">
        <f t="shared" si="1131"/>
        <v>410.790941833408</v>
      </c>
      <c r="J8016" s="25">
        <f t="shared" si="1129"/>
        <v>6.45</v>
      </c>
      <c r="K8016" s="25">
        <f>VLOOKUP(J8016,'Spezifische Werte'!$B$2:$C$4002,2,FALSE)</f>
        <v>0.20962714743593144</v>
      </c>
      <c r="L8016" s="25">
        <f t="shared" si="1132"/>
        <v>419.2542948718629</v>
      </c>
      <c r="R8016" s="25">
        <v>8014</v>
      </c>
      <c r="S8016" s="25">
        <v>8013</v>
      </c>
      <c r="T8016" s="25">
        <f t="shared" si="1136"/>
        <v>1.4746487197138975E-3</v>
      </c>
      <c r="U8016" s="25">
        <f t="shared" si="1133"/>
        <v>1.5190435900035164E-3</v>
      </c>
      <c r="W8016" s="17">
        <f>Eingabe!H8017</f>
        <v>219</v>
      </c>
      <c r="X8016" s="17">
        <f t="shared" si="1134"/>
        <v>2.19</v>
      </c>
      <c r="Y8016" s="17">
        <f t="shared" si="1135"/>
        <v>220.00000000000003</v>
      </c>
    </row>
    <row r="8017" spans="1:25" x14ac:dyDescent="0.15">
      <c r="A8017" s="82">
        <f t="shared" si="1130"/>
        <v>11</v>
      </c>
      <c r="B8017" s="46">
        <v>43799.91666664723</v>
      </c>
      <c r="C8017" s="47">
        <f>Eingabe!G8018</f>
        <v>3.6</v>
      </c>
      <c r="D8017" s="77">
        <v>8017</v>
      </c>
      <c r="E8017" s="47"/>
      <c r="F8017" s="25">
        <f t="shared" si="1128"/>
        <v>5.37</v>
      </c>
      <c r="G8017" s="25">
        <f>VLOOKUP(F8017,'Spezifische Werte'!$B$2:$C$4002,2,FALSE)</f>
        <v>0.11640095819454216</v>
      </c>
      <c r="H8017" s="25">
        <f t="shared" si="1131"/>
        <v>232.80191638908431</v>
      </c>
      <c r="J8017" s="25">
        <f t="shared" si="1129"/>
        <v>5.4</v>
      </c>
      <c r="K8017" s="25">
        <f>VLOOKUP(J8017,'Spezifische Werte'!$B$2:$C$4002,2,FALSE)</f>
        <v>0.11853513474534576</v>
      </c>
      <c r="L8017" s="25">
        <f t="shared" si="1132"/>
        <v>237.07026949069152</v>
      </c>
      <c r="R8017" s="25">
        <v>8015</v>
      </c>
      <c r="S8017" s="25">
        <v>8014</v>
      </c>
      <c r="T8017" s="25">
        <f t="shared" si="1136"/>
        <v>1.4746487197138975E-3</v>
      </c>
      <c r="U8017" s="25">
        <f t="shared" si="1133"/>
        <v>1.5190435900035164E-3</v>
      </c>
      <c r="W8017" s="17">
        <f>Eingabe!H8018</f>
        <v>209</v>
      </c>
      <c r="X8017" s="17">
        <f t="shared" si="1134"/>
        <v>2.09</v>
      </c>
      <c r="Y8017" s="17">
        <f t="shared" si="1135"/>
        <v>210</v>
      </c>
    </row>
    <row r="8018" spans="1:25" x14ac:dyDescent="0.15">
      <c r="A8018" s="82">
        <f t="shared" si="1130"/>
        <v>11</v>
      </c>
      <c r="B8018" s="46">
        <v>43799.958333313894</v>
      </c>
      <c r="C8018" s="47">
        <f>Eingabe!G8019</f>
        <v>3.9</v>
      </c>
      <c r="D8018" s="77">
        <v>8018</v>
      </c>
      <c r="E8018" s="47"/>
      <c r="F8018" s="25">
        <f t="shared" si="1128"/>
        <v>5.82</v>
      </c>
      <c r="G8018" s="25">
        <f>VLOOKUP(F8018,'Spezifische Werte'!$B$2:$C$4002,2,FALSE)</f>
        <v>0.15015933791444183</v>
      </c>
      <c r="H8018" s="25">
        <f t="shared" si="1131"/>
        <v>300.31867582888367</v>
      </c>
      <c r="J8018" s="25">
        <f t="shared" si="1129"/>
        <v>5.85</v>
      </c>
      <c r="K8018" s="25">
        <f>VLOOKUP(J8018,'Spezifische Werte'!$B$2:$C$4002,2,FALSE)</f>
        <v>0.15260213064447356</v>
      </c>
      <c r="L8018" s="25">
        <f t="shared" si="1132"/>
        <v>305.20426128894712</v>
      </c>
      <c r="R8018" s="25">
        <v>8016</v>
      </c>
      <c r="S8018" s="25">
        <v>8015</v>
      </c>
      <c r="T8018" s="25">
        <f t="shared" si="1136"/>
        <v>1.4746487197138975E-3</v>
      </c>
      <c r="U8018" s="25">
        <f t="shared" si="1133"/>
        <v>1.5190435900035164E-3</v>
      </c>
      <c r="W8018" s="17">
        <f>Eingabe!H8019</f>
        <v>216</v>
      </c>
      <c r="X8018" s="17">
        <f t="shared" si="1134"/>
        <v>2.16</v>
      </c>
      <c r="Y8018" s="17">
        <f t="shared" si="1135"/>
        <v>220.00000000000003</v>
      </c>
    </row>
    <row r="8019" spans="1:25" x14ac:dyDescent="0.15">
      <c r="A8019" s="82">
        <f t="shared" si="1130"/>
        <v>12</v>
      </c>
      <c r="B8019" s="46">
        <v>43799.999999980559</v>
      </c>
      <c r="C8019" s="47">
        <f>Eingabe!G8020</f>
        <v>3.6</v>
      </c>
      <c r="D8019" s="77">
        <v>8019</v>
      </c>
      <c r="E8019" s="47"/>
      <c r="F8019" s="25">
        <f t="shared" si="1128"/>
        <v>5.37</v>
      </c>
      <c r="G8019" s="25">
        <f>VLOOKUP(F8019,'Spezifische Werte'!$B$2:$C$4002,2,FALSE)</f>
        <v>0.11640095819454216</v>
      </c>
      <c r="H8019" s="25">
        <f t="shared" si="1131"/>
        <v>232.80191638908431</v>
      </c>
      <c r="J8019" s="25">
        <f t="shared" si="1129"/>
        <v>5.4</v>
      </c>
      <c r="K8019" s="25">
        <f>VLOOKUP(J8019,'Spezifische Werte'!$B$2:$C$4002,2,FALSE)</f>
        <v>0.11853513474534576</v>
      </c>
      <c r="L8019" s="25">
        <f t="shared" si="1132"/>
        <v>237.07026949069152</v>
      </c>
      <c r="R8019" s="25">
        <v>8017</v>
      </c>
      <c r="S8019" s="25">
        <v>8016</v>
      </c>
      <c r="T8019" s="25">
        <f t="shared" si="1136"/>
        <v>1.4746487197138975E-3</v>
      </c>
      <c r="U8019" s="25">
        <f t="shared" si="1133"/>
        <v>1.5190435900035164E-3</v>
      </c>
      <c r="W8019" s="17">
        <f>Eingabe!H8020</f>
        <v>209</v>
      </c>
      <c r="X8019" s="17">
        <f t="shared" si="1134"/>
        <v>2.09</v>
      </c>
      <c r="Y8019" s="17">
        <f t="shared" si="1135"/>
        <v>210</v>
      </c>
    </row>
    <row r="8020" spans="1:25" x14ac:dyDescent="0.15">
      <c r="A8020" s="82">
        <f t="shared" si="1130"/>
        <v>12</v>
      </c>
      <c r="B8020" s="46">
        <v>43800.041666647223</v>
      </c>
      <c r="C8020" s="47">
        <f>Eingabe!G8021</f>
        <v>4.2</v>
      </c>
      <c r="D8020" s="77">
        <v>8020</v>
      </c>
      <c r="E8020" s="47"/>
      <c r="F8020" s="25">
        <f t="shared" si="1128"/>
        <v>6.27</v>
      </c>
      <c r="G8020" s="25">
        <f>VLOOKUP(F8020,'Spezifische Werte'!$B$2:$C$4002,2,FALSE)</f>
        <v>0.19098980973438914</v>
      </c>
      <c r="H8020" s="25">
        <f t="shared" si="1131"/>
        <v>381.97961946877831</v>
      </c>
      <c r="J8020" s="25">
        <f t="shared" si="1129"/>
        <v>6.3</v>
      </c>
      <c r="K8020" s="25">
        <f>VLOOKUP(J8020,'Spezifische Werte'!$B$2:$C$4002,2,FALSE)</f>
        <v>0.19401976060055698</v>
      </c>
      <c r="L8020" s="25">
        <f t="shared" si="1132"/>
        <v>388.03952120111398</v>
      </c>
      <c r="R8020" s="25">
        <v>8018</v>
      </c>
      <c r="S8020" s="25">
        <v>8017</v>
      </c>
      <c r="T8020" s="25">
        <f t="shared" si="1136"/>
        <v>1.4746487197138975E-3</v>
      </c>
      <c r="U8020" s="25">
        <f t="shared" si="1133"/>
        <v>1.5190435900035164E-3</v>
      </c>
      <c r="W8020" s="17">
        <f>Eingabe!H8021</f>
        <v>209</v>
      </c>
      <c r="X8020" s="17">
        <f t="shared" si="1134"/>
        <v>2.09</v>
      </c>
      <c r="Y8020" s="17">
        <f t="shared" si="1135"/>
        <v>210</v>
      </c>
    </row>
    <row r="8021" spans="1:25" x14ac:dyDescent="0.15">
      <c r="A8021" s="82">
        <f t="shared" si="1130"/>
        <v>12</v>
      </c>
      <c r="B8021" s="46">
        <v>43800.083333313887</v>
      </c>
      <c r="C8021" s="47">
        <f>Eingabe!G8022</f>
        <v>3.8</v>
      </c>
      <c r="D8021" s="77">
        <v>8021</v>
      </c>
      <c r="E8021" s="47"/>
      <c r="F8021" s="25">
        <f t="shared" si="1128"/>
        <v>5.67</v>
      </c>
      <c r="G8021" s="25">
        <f>VLOOKUP(F8021,'Spezifische Werte'!$B$2:$C$4002,2,FALSE)</f>
        <v>0.13840049448137109</v>
      </c>
      <c r="H8021" s="25">
        <f t="shared" si="1131"/>
        <v>276.80098896274217</v>
      </c>
      <c r="J8021" s="25">
        <f t="shared" si="1129"/>
        <v>5.7</v>
      </c>
      <c r="K8021" s="25">
        <f>VLOOKUP(J8021,'Spezifische Werte'!$B$2:$C$4002,2,FALSE)</f>
        <v>0.14069825500153915</v>
      </c>
      <c r="L8021" s="25">
        <f t="shared" si="1132"/>
        <v>281.39651000307828</v>
      </c>
      <c r="R8021" s="25">
        <v>8019</v>
      </c>
      <c r="S8021" s="25">
        <v>8018</v>
      </c>
      <c r="T8021" s="25">
        <f t="shared" si="1136"/>
        <v>1.4746487197138975E-3</v>
      </c>
      <c r="U8021" s="25">
        <f t="shared" si="1133"/>
        <v>1.5190435900035164E-3</v>
      </c>
      <c r="W8021" s="17">
        <f>Eingabe!H8022</f>
        <v>209</v>
      </c>
      <c r="X8021" s="17">
        <f t="shared" si="1134"/>
        <v>2.09</v>
      </c>
      <c r="Y8021" s="17">
        <f t="shared" si="1135"/>
        <v>210</v>
      </c>
    </row>
    <row r="8022" spans="1:25" x14ac:dyDescent="0.15">
      <c r="A8022" s="82">
        <f t="shared" si="1130"/>
        <v>12</v>
      </c>
      <c r="B8022" s="46">
        <v>43800.124999980551</v>
      </c>
      <c r="C8022" s="47">
        <f>Eingabe!G8023</f>
        <v>3.8</v>
      </c>
      <c r="D8022" s="77">
        <v>8022</v>
      </c>
      <c r="E8022" s="47"/>
      <c r="F8022" s="25">
        <f t="shared" si="1128"/>
        <v>5.67</v>
      </c>
      <c r="G8022" s="25">
        <f>VLOOKUP(F8022,'Spezifische Werte'!$B$2:$C$4002,2,FALSE)</f>
        <v>0.13840049448137109</v>
      </c>
      <c r="H8022" s="25">
        <f t="shared" si="1131"/>
        <v>276.80098896274217</v>
      </c>
      <c r="J8022" s="25">
        <f t="shared" si="1129"/>
        <v>5.7</v>
      </c>
      <c r="K8022" s="25">
        <f>VLOOKUP(J8022,'Spezifische Werte'!$B$2:$C$4002,2,FALSE)</f>
        <v>0.14069825500153915</v>
      </c>
      <c r="L8022" s="25">
        <f t="shared" si="1132"/>
        <v>281.39651000307828</v>
      </c>
      <c r="R8022" s="25">
        <v>8020</v>
      </c>
      <c r="S8022" s="25">
        <v>8019</v>
      </c>
      <c r="T8022" s="25">
        <f t="shared" si="1136"/>
        <v>1.4746487197138975E-3</v>
      </c>
      <c r="U8022" s="25">
        <f t="shared" si="1133"/>
        <v>1.5190435900035164E-3</v>
      </c>
      <c r="W8022" s="17">
        <f>Eingabe!H8023</f>
        <v>208</v>
      </c>
      <c r="X8022" s="17">
        <f t="shared" si="1134"/>
        <v>2.08</v>
      </c>
      <c r="Y8022" s="17">
        <f t="shared" si="1135"/>
        <v>210</v>
      </c>
    </row>
    <row r="8023" spans="1:25" x14ac:dyDescent="0.15">
      <c r="A8023" s="82">
        <f t="shared" si="1130"/>
        <v>12</v>
      </c>
      <c r="B8023" s="46">
        <v>43800.166666647216</v>
      </c>
      <c r="C8023" s="47">
        <f>Eingabe!G8024</f>
        <v>4.5</v>
      </c>
      <c r="D8023" s="77">
        <v>8023</v>
      </c>
      <c r="E8023" s="47"/>
      <c r="F8023" s="25">
        <f t="shared" si="1128"/>
        <v>6.71</v>
      </c>
      <c r="G8023" s="25">
        <f>VLOOKUP(F8023,'Spezifische Werte'!$B$2:$C$4002,2,FALSE)</f>
        <v>0.23821819652236836</v>
      </c>
      <c r="H8023" s="25">
        <f t="shared" si="1131"/>
        <v>476.43639304473675</v>
      </c>
      <c r="J8023" s="25">
        <f t="shared" si="1129"/>
        <v>6.75</v>
      </c>
      <c r="K8023" s="25">
        <f>VLOOKUP(J8023,'Spezifische Werte'!$B$2:$C$4002,2,FALSE)</f>
        <v>0.24279032681735657</v>
      </c>
      <c r="L8023" s="25">
        <f t="shared" si="1132"/>
        <v>485.58065363471314</v>
      </c>
      <c r="R8023" s="25">
        <v>8021</v>
      </c>
      <c r="S8023" s="25">
        <v>8020</v>
      </c>
      <c r="T8023" s="25">
        <f t="shared" si="1136"/>
        <v>1.4746487197138975E-3</v>
      </c>
      <c r="U8023" s="25">
        <f t="shared" si="1133"/>
        <v>1.5190435900035164E-3</v>
      </c>
      <c r="W8023" s="17">
        <f>Eingabe!H8024</f>
        <v>219</v>
      </c>
      <c r="X8023" s="17">
        <f t="shared" si="1134"/>
        <v>2.19</v>
      </c>
      <c r="Y8023" s="17">
        <f t="shared" si="1135"/>
        <v>220.00000000000003</v>
      </c>
    </row>
    <row r="8024" spans="1:25" x14ac:dyDescent="0.15">
      <c r="A8024" s="82">
        <f t="shared" si="1130"/>
        <v>12</v>
      </c>
      <c r="B8024" s="46">
        <v>43800.20833331388</v>
      </c>
      <c r="C8024" s="47">
        <f>Eingabe!G8025</f>
        <v>3.8</v>
      </c>
      <c r="D8024" s="77">
        <v>8024</v>
      </c>
      <c r="E8024" s="47"/>
      <c r="F8024" s="25">
        <f t="shared" si="1128"/>
        <v>5.67</v>
      </c>
      <c r="G8024" s="25">
        <f>VLOOKUP(F8024,'Spezifische Werte'!$B$2:$C$4002,2,FALSE)</f>
        <v>0.13840049448137109</v>
      </c>
      <c r="H8024" s="25">
        <f t="shared" si="1131"/>
        <v>276.80098896274217</v>
      </c>
      <c r="J8024" s="25">
        <f t="shared" si="1129"/>
        <v>5.7</v>
      </c>
      <c r="K8024" s="25">
        <f>VLOOKUP(J8024,'Spezifische Werte'!$B$2:$C$4002,2,FALSE)</f>
        <v>0.14069825500153915</v>
      </c>
      <c r="L8024" s="25">
        <f t="shared" si="1132"/>
        <v>281.39651000307828</v>
      </c>
      <c r="R8024" s="25">
        <v>8022</v>
      </c>
      <c r="S8024" s="25">
        <v>8021</v>
      </c>
      <c r="T8024" s="25">
        <f t="shared" si="1136"/>
        <v>1.4746487197138975E-3</v>
      </c>
      <c r="U8024" s="25">
        <f t="shared" si="1133"/>
        <v>1.5190435900035164E-3</v>
      </c>
      <c r="W8024" s="17">
        <f>Eingabe!H8025</f>
        <v>209</v>
      </c>
      <c r="X8024" s="17">
        <f t="shared" si="1134"/>
        <v>2.09</v>
      </c>
      <c r="Y8024" s="17">
        <f t="shared" si="1135"/>
        <v>210</v>
      </c>
    </row>
    <row r="8025" spans="1:25" x14ac:dyDescent="0.15">
      <c r="A8025" s="82">
        <f t="shared" si="1130"/>
        <v>12</v>
      </c>
      <c r="B8025" s="46">
        <v>43800.249999980544</v>
      </c>
      <c r="C8025" s="47">
        <f>Eingabe!G8026</f>
        <v>4.9000000000000004</v>
      </c>
      <c r="D8025" s="77">
        <v>8025</v>
      </c>
      <c r="E8025" s="47"/>
      <c r="F8025" s="25">
        <f t="shared" si="1128"/>
        <v>7.31</v>
      </c>
      <c r="G8025" s="25">
        <f>VLOOKUP(F8025,'Spezifische Werte'!$B$2:$C$4002,2,FALSE)</f>
        <v>0.3124426167174133</v>
      </c>
      <c r="H8025" s="25">
        <f t="shared" si="1131"/>
        <v>624.88523343482666</v>
      </c>
      <c r="J8025" s="25">
        <f t="shared" si="1129"/>
        <v>7.35</v>
      </c>
      <c r="K8025" s="25">
        <f>VLOOKUP(J8025,'Spezifische Werte'!$B$2:$C$4002,2,FALSE)</f>
        <v>0.31783439487629789</v>
      </c>
      <c r="L8025" s="25">
        <f t="shared" si="1132"/>
        <v>635.66878975259579</v>
      </c>
      <c r="R8025" s="25">
        <v>8023</v>
      </c>
      <c r="S8025" s="25">
        <v>8022</v>
      </c>
      <c r="T8025" s="25">
        <f t="shared" si="1136"/>
        <v>1.4746487197138975E-3</v>
      </c>
      <c r="U8025" s="25">
        <f t="shared" si="1133"/>
        <v>1.5190435900035164E-3</v>
      </c>
      <c r="W8025" s="17">
        <f>Eingabe!H8026</f>
        <v>209</v>
      </c>
      <c r="X8025" s="17">
        <f t="shared" si="1134"/>
        <v>2.09</v>
      </c>
      <c r="Y8025" s="17">
        <f t="shared" si="1135"/>
        <v>210</v>
      </c>
    </row>
    <row r="8026" spans="1:25" x14ac:dyDescent="0.15">
      <c r="A8026" s="82">
        <f t="shared" si="1130"/>
        <v>12</v>
      </c>
      <c r="B8026" s="46">
        <v>43800.291666647208</v>
      </c>
      <c r="C8026" s="47">
        <f>Eingabe!G8027</f>
        <v>4.4000000000000004</v>
      </c>
      <c r="D8026" s="77">
        <v>8026</v>
      </c>
      <c r="E8026" s="47"/>
      <c r="F8026" s="25">
        <f t="shared" si="1128"/>
        <v>6.56</v>
      </c>
      <c r="G8026" s="25">
        <f>VLOOKUP(F8026,'Spezifische Werte'!$B$2:$C$4002,2,FALSE)</f>
        <v>0.2214941246302857</v>
      </c>
      <c r="H8026" s="25">
        <f t="shared" si="1131"/>
        <v>442.98824926057142</v>
      </c>
      <c r="J8026" s="25">
        <f t="shared" si="1129"/>
        <v>6.6</v>
      </c>
      <c r="K8026" s="25">
        <f>VLOOKUP(J8026,'Spezifische Werte'!$B$2:$C$4002,2,FALSE)</f>
        <v>0.22589088814664299</v>
      </c>
      <c r="L8026" s="25">
        <f t="shared" si="1132"/>
        <v>451.78177629328599</v>
      </c>
      <c r="R8026" s="25">
        <v>8024</v>
      </c>
      <c r="S8026" s="25">
        <v>8023</v>
      </c>
      <c r="T8026" s="25">
        <f t="shared" si="1136"/>
        <v>1.4746487197138975E-3</v>
      </c>
      <c r="U8026" s="25">
        <f t="shared" si="1133"/>
        <v>1.5190435900035164E-3</v>
      </c>
      <c r="W8026" s="17">
        <f>Eingabe!H8027</f>
        <v>210</v>
      </c>
      <c r="X8026" s="17">
        <f t="shared" si="1134"/>
        <v>2.1</v>
      </c>
      <c r="Y8026" s="17">
        <f t="shared" si="1135"/>
        <v>210</v>
      </c>
    </row>
    <row r="8027" spans="1:25" x14ac:dyDescent="0.15">
      <c r="A8027" s="82">
        <f t="shared" si="1130"/>
        <v>12</v>
      </c>
      <c r="B8027" s="46">
        <v>43800.333333313873</v>
      </c>
      <c r="C8027" s="47">
        <f>Eingabe!G8028</f>
        <v>4.4000000000000004</v>
      </c>
      <c r="D8027" s="77">
        <v>8027</v>
      </c>
      <c r="E8027" s="47"/>
      <c r="F8027" s="25">
        <f t="shared" si="1128"/>
        <v>6.56</v>
      </c>
      <c r="G8027" s="25">
        <f>VLOOKUP(F8027,'Spezifische Werte'!$B$2:$C$4002,2,FALSE)</f>
        <v>0.2214941246302857</v>
      </c>
      <c r="H8027" s="25">
        <f t="shared" si="1131"/>
        <v>442.98824926057142</v>
      </c>
      <c r="J8027" s="25">
        <f t="shared" si="1129"/>
        <v>6.6</v>
      </c>
      <c r="K8027" s="25">
        <f>VLOOKUP(J8027,'Spezifische Werte'!$B$2:$C$4002,2,FALSE)</f>
        <v>0.22589088814664299</v>
      </c>
      <c r="L8027" s="25">
        <f t="shared" si="1132"/>
        <v>451.78177629328599</v>
      </c>
      <c r="R8027" s="25">
        <v>8025</v>
      </c>
      <c r="S8027" s="25">
        <v>8024</v>
      </c>
      <c r="T8027" s="25">
        <f t="shared" si="1136"/>
        <v>1.4746487197138975E-3</v>
      </c>
      <c r="U8027" s="25">
        <f t="shared" si="1133"/>
        <v>1.5190435900035164E-3</v>
      </c>
      <c r="W8027" s="17">
        <f>Eingabe!H8028</f>
        <v>219</v>
      </c>
      <c r="X8027" s="17">
        <f t="shared" si="1134"/>
        <v>2.19</v>
      </c>
      <c r="Y8027" s="17">
        <f t="shared" si="1135"/>
        <v>220.00000000000003</v>
      </c>
    </row>
    <row r="8028" spans="1:25" x14ac:dyDescent="0.15">
      <c r="A8028" s="82">
        <f t="shared" si="1130"/>
        <v>12</v>
      </c>
      <c r="B8028" s="46">
        <v>43800.374999980537</v>
      </c>
      <c r="C8028" s="47">
        <f>Eingabe!G8029</f>
        <v>4.8</v>
      </c>
      <c r="D8028" s="77">
        <v>8028</v>
      </c>
      <c r="E8028" s="47"/>
      <c r="F8028" s="25">
        <f t="shared" si="1128"/>
        <v>7.16</v>
      </c>
      <c r="G8028" s="25">
        <f>VLOOKUP(F8028,'Spezifische Werte'!$B$2:$C$4002,2,FALSE)</f>
        <v>0.29271421469315961</v>
      </c>
      <c r="H8028" s="25">
        <f t="shared" si="1131"/>
        <v>585.42842938631918</v>
      </c>
      <c r="J8028" s="25">
        <f t="shared" si="1129"/>
        <v>7.2</v>
      </c>
      <c r="K8028" s="25">
        <f>VLOOKUP(J8028,'Spezifische Werte'!$B$2:$C$4002,2,FALSE)</f>
        <v>0.29789883692567737</v>
      </c>
      <c r="L8028" s="25">
        <f t="shared" si="1132"/>
        <v>595.79767385135472</v>
      </c>
      <c r="R8028" s="25">
        <v>8026</v>
      </c>
      <c r="S8028" s="25">
        <v>8025</v>
      </c>
      <c r="T8028" s="25">
        <f t="shared" si="1136"/>
        <v>1.4746487197138975E-3</v>
      </c>
      <c r="U8028" s="25">
        <f t="shared" si="1133"/>
        <v>1.5190435900035164E-3</v>
      </c>
      <c r="W8028" s="17">
        <f>Eingabe!H8029</f>
        <v>218</v>
      </c>
      <c r="X8028" s="17">
        <f t="shared" si="1134"/>
        <v>2.1800000000000002</v>
      </c>
      <c r="Y8028" s="17">
        <f t="shared" si="1135"/>
        <v>220.00000000000003</v>
      </c>
    </row>
    <row r="8029" spans="1:25" x14ac:dyDescent="0.15">
      <c r="A8029" s="82">
        <f t="shared" si="1130"/>
        <v>12</v>
      </c>
      <c r="B8029" s="46">
        <v>43800.416666647201</v>
      </c>
      <c r="C8029" s="47">
        <f>Eingabe!G8030</f>
        <v>4.9000000000000004</v>
      </c>
      <c r="D8029" s="77">
        <v>8029</v>
      </c>
      <c r="E8029" s="47"/>
      <c r="F8029" s="25">
        <f t="shared" si="1128"/>
        <v>7.31</v>
      </c>
      <c r="G8029" s="25">
        <f>VLOOKUP(F8029,'Spezifische Werte'!$B$2:$C$4002,2,FALSE)</f>
        <v>0.3124426167174133</v>
      </c>
      <c r="H8029" s="25">
        <f t="shared" si="1131"/>
        <v>624.88523343482666</v>
      </c>
      <c r="J8029" s="25">
        <f t="shared" si="1129"/>
        <v>7.35</v>
      </c>
      <c r="K8029" s="25">
        <f>VLOOKUP(J8029,'Spezifische Werte'!$B$2:$C$4002,2,FALSE)</f>
        <v>0.31783439487629789</v>
      </c>
      <c r="L8029" s="25">
        <f t="shared" si="1132"/>
        <v>635.66878975259579</v>
      </c>
      <c r="R8029" s="25">
        <v>8027</v>
      </c>
      <c r="S8029" s="25">
        <v>8026</v>
      </c>
      <c r="T8029" s="25">
        <f t="shared" si="1136"/>
        <v>1.4746487197138975E-3</v>
      </c>
      <c r="U8029" s="25">
        <f t="shared" si="1133"/>
        <v>1.5190435900035164E-3</v>
      </c>
      <c r="W8029" s="17">
        <f>Eingabe!H8030</f>
        <v>218</v>
      </c>
      <c r="X8029" s="17">
        <f t="shared" si="1134"/>
        <v>2.1800000000000002</v>
      </c>
      <c r="Y8029" s="17">
        <f t="shared" si="1135"/>
        <v>220.00000000000003</v>
      </c>
    </row>
    <row r="8030" spans="1:25" x14ac:dyDescent="0.15">
      <c r="A8030" s="82">
        <f t="shared" si="1130"/>
        <v>12</v>
      </c>
      <c r="B8030" s="46">
        <v>43800.458333313865</v>
      </c>
      <c r="C8030" s="47">
        <f>Eingabe!G8031</f>
        <v>5.5</v>
      </c>
      <c r="D8030" s="77">
        <v>8030</v>
      </c>
      <c r="E8030" s="47"/>
      <c r="F8030" s="25">
        <f t="shared" si="1128"/>
        <v>8.2100000000000009</v>
      </c>
      <c r="G8030" s="25">
        <f>VLOOKUP(F8030,'Spezifische Werte'!$B$2:$C$4002,2,FALSE)</f>
        <v>0.4465432352525967</v>
      </c>
      <c r="H8030" s="25">
        <f t="shared" si="1131"/>
        <v>893.08647050519346</v>
      </c>
      <c r="J8030" s="25">
        <f t="shared" si="1129"/>
        <v>8.25</v>
      </c>
      <c r="K8030" s="25">
        <f>VLOOKUP(J8030,'Spezifische Werte'!$B$2:$C$4002,2,FALSE)</f>
        <v>0.45308958157539997</v>
      </c>
      <c r="L8030" s="25">
        <f t="shared" si="1132"/>
        <v>906.17916315079992</v>
      </c>
      <c r="R8030" s="25">
        <v>8028</v>
      </c>
      <c r="S8030" s="25">
        <v>8027</v>
      </c>
      <c r="T8030" s="25">
        <f t="shared" si="1136"/>
        <v>1.4746487197138975E-3</v>
      </c>
      <c r="U8030" s="25">
        <f t="shared" si="1133"/>
        <v>1.5190435900035164E-3</v>
      </c>
      <c r="W8030" s="17">
        <f>Eingabe!H8031</f>
        <v>231</v>
      </c>
      <c r="X8030" s="17">
        <f t="shared" si="1134"/>
        <v>2.31</v>
      </c>
      <c r="Y8030" s="17">
        <f t="shared" si="1135"/>
        <v>229.99999999999997</v>
      </c>
    </row>
    <row r="8031" spans="1:25" x14ac:dyDescent="0.15">
      <c r="A8031" s="82">
        <f t="shared" si="1130"/>
        <v>12</v>
      </c>
      <c r="B8031" s="46">
        <v>43800.49999998053</v>
      </c>
      <c r="C8031" s="47">
        <f>Eingabe!G8032</f>
        <v>5.5</v>
      </c>
      <c r="D8031" s="77">
        <v>8031</v>
      </c>
      <c r="E8031" s="47"/>
      <c r="F8031" s="25">
        <f t="shared" si="1128"/>
        <v>8.2100000000000009</v>
      </c>
      <c r="G8031" s="25">
        <f>VLOOKUP(F8031,'Spezifische Werte'!$B$2:$C$4002,2,FALSE)</f>
        <v>0.4465432352525967</v>
      </c>
      <c r="H8031" s="25">
        <f t="shared" si="1131"/>
        <v>893.08647050519346</v>
      </c>
      <c r="J8031" s="25">
        <f t="shared" si="1129"/>
        <v>8.25</v>
      </c>
      <c r="K8031" s="25">
        <f>VLOOKUP(J8031,'Spezifische Werte'!$B$2:$C$4002,2,FALSE)</f>
        <v>0.45308958157539997</v>
      </c>
      <c r="L8031" s="25">
        <f t="shared" si="1132"/>
        <v>906.17916315079992</v>
      </c>
      <c r="R8031" s="25">
        <v>8029</v>
      </c>
      <c r="S8031" s="25">
        <v>8028</v>
      </c>
      <c r="T8031" s="25">
        <f t="shared" si="1136"/>
        <v>1.4746487197138975E-3</v>
      </c>
      <c r="U8031" s="25">
        <f t="shared" si="1133"/>
        <v>1.5190435900035164E-3</v>
      </c>
      <c r="W8031" s="17">
        <f>Eingabe!H8032</f>
        <v>228</v>
      </c>
      <c r="X8031" s="17">
        <f t="shared" si="1134"/>
        <v>2.2799999999999998</v>
      </c>
      <c r="Y8031" s="17">
        <f t="shared" si="1135"/>
        <v>229.99999999999997</v>
      </c>
    </row>
    <row r="8032" spans="1:25" x14ac:dyDescent="0.15">
      <c r="A8032" s="82">
        <f t="shared" si="1130"/>
        <v>12</v>
      </c>
      <c r="B8032" s="46">
        <v>43800.541666647194</v>
      </c>
      <c r="C8032" s="47">
        <f>Eingabe!G8033</f>
        <v>5.4</v>
      </c>
      <c r="D8032" s="77">
        <v>8032</v>
      </c>
      <c r="E8032" s="47"/>
      <c r="F8032" s="25">
        <f t="shared" si="1128"/>
        <v>8.06</v>
      </c>
      <c r="G8032" s="25">
        <f>VLOOKUP(F8032,'Spezifische Werte'!$B$2:$C$4002,2,FALSE)</f>
        <v>0.42239374838249216</v>
      </c>
      <c r="H8032" s="25">
        <f t="shared" si="1131"/>
        <v>844.78749676498433</v>
      </c>
      <c r="J8032" s="25">
        <f t="shared" si="1129"/>
        <v>8.1</v>
      </c>
      <c r="K8032" s="25">
        <f>VLOOKUP(J8032,'Spezifische Werte'!$B$2:$C$4002,2,FALSE)</f>
        <v>0.428769385012092</v>
      </c>
      <c r="L8032" s="25">
        <f t="shared" si="1132"/>
        <v>857.53877002418403</v>
      </c>
      <c r="R8032" s="25">
        <v>8030</v>
      </c>
      <c r="S8032" s="25">
        <v>8029</v>
      </c>
      <c r="T8032" s="25">
        <f t="shared" si="1136"/>
        <v>1.4746487197138975E-3</v>
      </c>
      <c r="U8032" s="25">
        <f t="shared" si="1133"/>
        <v>1.5190435900035164E-3</v>
      </c>
      <c r="W8032" s="17">
        <f>Eingabe!H8033</f>
        <v>229</v>
      </c>
      <c r="X8032" s="17">
        <f t="shared" si="1134"/>
        <v>2.29</v>
      </c>
      <c r="Y8032" s="17">
        <f t="shared" si="1135"/>
        <v>229.99999999999997</v>
      </c>
    </row>
    <row r="8033" spans="1:25" x14ac:dyDescent="0.15">
      <c r="A8033" s="82">
        <f t="shared" si="1130"/>
        <v>12</v>
      </c>
      <c r="B8033" s="46">
        <v>43800.583333313858</v>
      </c>
      <c r="C8033" s="47">
        <f>Eingabe!G8034</f>
        <v>5.8</v>
      </c>
      <c r="D8033" s="77">
        <v>8033</v>
      </c>
      <c r="E8033" s="47"/>
      <c r="F8033" s="25">
        <f t="shared" si="1128"/>
        <v>8.65</v>
      </c>
      <c r="G8033" s="25">
        <f>VLOOKUP(F8033,'Spezifische Werte'!$B$2:$C$4002,2,FALSE)</f>
        <v>0.52059998612319236</v>
      </c>
      <c r="H8033" s="25">
        <f t="shared" si="1131"/>
        <v>1041.1999722463847</v>
      </c>
      <c r="J8033" s="25">
        <f t="shared" si="1129"/>
        <v>8.6999999999999993</v>
      </c>
      <c r="K8033" s="25">
        <f>VLOOKUP(J8033,'Spezifische Werte'!$B$2:$C$4002,2,FALSE)</f>
        <v>0.52924251604798966</v>
      </c>
      <c r="L8033" s="25">
        <f t="shared" si="1132"/>
        <v>1058.4850320959792</v>
      </c>
      <c r="R8033" s="25">
        <v>8031</v>
      </c>
      <c r="S8033" s="25">
        <v>8030</v>
      </c>
      <c r="T8033" s="25">
        <f t="shared" si="1136"/>
        <v>1.4746487197138975E-3</v>
      </c>
      <c r="U8033" s="25">
        <f t="shared" si="1133"/>
        <v>1.5190435900035164E-3</v>
      </c>
      <c r="W8033" s="17">
        <f>Eingabe!H8034</f>
        <v>229</v>
      </c>
      <c r="X8033" s="17">
        <f t="shared" si="1134"/>
        <v>2.29</v>
      </c>
      <c r="Y8033" s="17">
        <f t="shared" si="1135"/>
        <v>229.99999999999997</v>
      </c>
    </row>
    <row r="8034" spans="1:25" x14ac:dyDescent="0.15">
      <c r="A8034" s="82">
        <f t="shared" si="1130"/>
        <v>12</v>
      </c>
      <c r="B8034" s="46">
        <v>43800.624999980522</v>
      </c>
      <c r="C8034" s="47">
        <f>Eingabe!G8035</f>
        <v>5.3</v>
      </c>
      <c r="D8034" s="77">
        <v>8034</v>
      </c>
      <c r="E8034" s="47"/>
      <c r="F8034" s="25">
        <f t="shared" si="1128"/>
        <v>7.91</v>
      </c>
      <c r="G8034" s="25">
        <f>VLOOKUP(F8034,'Spezifische Werte'!$B$2:$C$4002,2,FALSE)</f>
        <v>0.39893199083383452</v>
      </c>
      <c r="H8034" s="25">
        <f t="shared" si="1131"/>
        <v>797.86398166766901</v>
      </c>
      <c r="J8034" s="25">
        <f t="shared" si="1129"/>
        <v>7.95</v>
      </c>
      <c r="K8034" s="25">
        <f>VLOOKUP(J8034,'Spezifische Werte'!$B$2:$C$4002,2,FALSE)</f>
        <v>0.40511792205919206</v>
      </c>
      <c r="L8034" s="25">
        <f t="shared" si="1132"/>
        <v>810.23584411838408</v>
      </c>
      <c r="R8034" s="25">
        <v>8032</v>
      </c>
      <c r="S8034" s="25">
        <v>8031</v>
      </c>
      <c r="T8034" s="25">
        <f t="shared" si="1136"/>
        <v>1.4746487197138975E-3</v>
      </c>
      <c r="U8034" s="25">
        <f t="shared" si="1133"/>
        <v>1.5190435900035164E-3</v>
      </c>
      <c r="W8034" s="17">
        <f>Eingabe!H8035</f>
        <v>228</v>
      </c>
      <c r="X8034" s="17">
        <f t="shared" si="1134"/>
        <v>2.2799999999999998</v>
      </c>
      <c r="Y8034" s="17">
        <f t="shared" si="1135"/>
        <v>229.99999999999997</v>
      </c>
    </row>
    <row r="8035" spans="1:25" x14ac:dyDescent="0.15">
      <c r="A8035" s="82">
        <f t="shared" si="1130"/>
        <v>12</v>
      </c>
      <c r="B8035" s="46">
        <v>43800.666666647187</v>
      </c>
      <c r="C8035" s="47">
        <f>Eingabe!G8036</f>
        <v>4.9000000000000004</v>
      </c>
      <c r="D8035" s="77">
        <v>8035</v>
      </c>
      <c r="E8035" s="47"/>
      <c r="F8035" s="25">
        <f t="shared" si="1128"/>
        <v>7.31</v>
      </c>
      <c r="G8035" s="25">
        <f>VLOOKUP(F8035,'Spezifische Werte'!$B$2:$C$4002,2,FALSE)</f>
        <v>0.3124426167174133</v>
      </c>
      <c r="H8035" s="25">
        <f t="shared" si="1131"/>
        <v>624.88523343482666</v>
      </c>
      <c r="J8035" s="25">
        <f t="shared" si="1129"/>
        <v>7.35</v>
      </c>
      <c r="K8035" s="25">
        <f>VLOOKUP(J8035,'Spezifische Werte'!$B$2:$C$4002,2,FALSE)</f>
        <v>0.31783439487629789</v>
      </c>
      <c r="L8035" s="25">
        <f t="shared" si="1132"/>
        <v>635.66878975259579</v>
      </c>
      <c r="R8035" s="25">
        <v>8033</v>
      </c>
      <c r="S8035" s="25">
        <v>8032</v>
      </c>
      <c r="T8035" s="25">
        <f t="shared" si="1136"/>
        <v>1.4746487197138975E-3</v>
      </c>
      <c r="U8035" s="25">
        <f t="shared" si="1133"/>
        <v>1.5190435900035164E-3</v>
      </c>
      <c r="W8035" s="17">
        <f>Eingabe!H8036</f>
        <v>232</v>
      </c>
      <c r="X8035" s="17">
        <f t="shared" si="1134"/>
        <v>2.3199999999999998</v>
      </c>
      <c r="Y8035" s="17">
        <f t="shared" si="1135"/>
        <v>229.99999999999997</v>
      </c>
    </row>
    <row r="8036" spans="1:25" x14ac:dyDescent="0.15">
      <c r="A8036" s="82">
        <f t="shared" si="1130"/>
        <v>12</v>
      </c>
      <c r="B8036" s="46">
        <v>43800.708333313851</v>
      </c>
      <c r="C8036" s="47">
        <f>Eingabe!G8037</f>
        <v>4.5</v>
      </c>
      <c r="D8036" s="77">
        <v>8036</v>
      </c>
      <c r="E8036" s="47"/>
      <c r="F8036" s="25">
        <f t="shared" si="1128"/>
        <v>6.71</v>
      </c>
      <c r="G8036" s="25">
        <f>VLOOKUP(F8036,'Spezifische Werte'!$B$2:$C$4002,2,FALSE)</f>
        <v>0.23821819652236836</v>
      </c>
      <c r="H8036" s="25">
        <f t="shared" si="1131"/>
        <v>476.43639304473675</v>
      </c>
      <c r="J8036" s="25">
        <f t="shared" si="1129"/>
        <v>6.75</v>
      </c>
      <c r="K8036" s="25">
        <f>VLOOKUP(J8036,'Spezifische Werte'!$B$2:$C$4002,2,FALSE)</f>
        <v>0.24279032681735657</v>
      </c>
      <c r="L8036" s="25">
        <f t="shared" si="1132"/>
        <v>485.58065363471314</v>
      </c>
      <c r="R8036" s="25">
        <v>8034</v>
      </c>
      <c r="S8036" s="25">
        <v>8033</v>
      </c>
      <c r="T8036" s="25">
        <f t="shared" si="1136"/>
        <v>1.4746487197138975E-3</v>
      </c>
      <c r="U8036" s="25">
        <f t="shared" si="1133"/>
        <v>1.5190435900035164E-3</v>
      </c>
      <c r="W8036" s="17">
        <f>Eingabe!H8037</f>
        <v>224</v>
      </c>
      <c r="X8036" s="17">
        <f t="shared" si="1134"/>
        <v>2.2400000000000002</v>
      </c>
      <c r="Y8036" s="17">
        <f t="shared" si="1135"/>
        <v>220.00000000000003</v>
      </c>
    </row>
    <row r="8037" spans="1:25" x14ac:dyDescent="0.15">
      <c r="A8037" s="82">
        <f t="shared" si="1130"/>
        <v>12</v>
      </c>
      <c r="B8037" s="46">
        <v>43800.749999980515</v>
      </c>
      <c r="C8037" s="47">
        <f>Eingabe!G8038</f>
        <v>4.9000000000000004</v>
      </c>
      <c r="D8037" s="77">
        <v>8037</v>
      </c>
      <c r="E8037" s="47"/>
      <c r="F8037" s="25">
        <f t="shared" si="1128"/>
        <v>7.31</v>
      </c>
      <c r="G8037" s="25">
        <f>VLOOKUP(F8037,'Spezifische Werte'!$B$2:$C$4002,2,FALSE)</f>
        <v>0.3124426167174133</v>
      </c>
      <c r="H8037" s="25">
        <f t="shared" si="1131"/>
        <v>624.88523343482666</v>
      </c>
      <c r="J8037" s="25">
        <f t="shared" si="1129"/>
        <v>7.35</v>
      </c>
      <c r="K8037" s="25">
        <f>VLOOKUP(J8037,'Spezifische Werte'!$B$2:$C$4002,2,FALSE)</f>
        <v>0.31783439487629789</v>
      </c>
      <c r="L8037" s="25">
        <f t="shared" si="1132"/>
        <v>635.66878975259579</v>
      </c>
      <c r="R8037" s="25">
        <v>8035</v>
      </c>
      <c r="S8037" s="25">
        <v>8034</v>
      </c>
      <c r="T8037" s="25">
        <f t="shared" si="1136"/>
        <v>1.4746487197138975E-3</v>
      </c>
      <c r="U8037" s="25">
        <f t="shared" si="1133"/>
        <v>1.5190435900035164E-3</v>
      </c>
      <c r="W8037" s="17">
        <f>Eingabe!H8038</f>
        <v>219</v>
      </c>
      <c r="X8037" s="17">
        <f t="shared" si="1134"/>
        <v>2.19</v>
      </c>
      <c r="Y8037" s="17">
        <f t="shared" si="1135"/>
        <v>220.00000000000003</v>
      </c>
    </row>
    <row r="8038" spans="1:25" x14ac:dyDescent="0.15">
      <c r="A8038" s="82">
        <f t="shared" si="1130"/>
        <v>12</v>
      </c>
      <c r="B8038" s="46">
        <v>43800.791666647179</v>
      </c>
      <c r="C8038" s="47">
        <f>Eingabe!G8039</f>
        <v>4.5</v>
      </c>
      <c r="D8038" s="77">
        <v>8038</v>
      </c>
      <c r="E8038" s="47"/>
      <c r="F8038" s="25">
        <f t="shared" si="1128"/>
        <v>6.71</v>
      </c>
      <c r="G8038" s="25">
        <f>VLOOKUP(F8038,'Spezifische Werte'!$B$2:$C$4002,2,FALSE)</f>
        <v>0.23821819652236836</v>
      </c>
      <c r="H8038" s="25">
        <f t="shared" si="1131"/>
        <v>476.43639304473675</v>
      </c>
      <c r="J8038" s="25">
        <f t="shared" si="1129"/>
        <v>6.75</v>
      </c>
      <c r="K8038" s="25">
        <f>VLOOKUP(J8038,'Spezifische Werte'!$B$2:$C$4002,2,FALSE)</f>
        <v>0.24279032681735657</v>
      </c>
      <c r="L8038" s="25">
        <f t="shared" si="1132"/>
        <v>485.58065363471314</v>
      </c>
      <c r="R8038" s="25">
        <v>8036</v>
      </c>
      <c r="S8038" s="25">
        <v>8035</v>
      </c>
      <c r="T8038" s="25">
        <f t="shared" si="1136"/>
        <v>1.4746487197138975E-3</v>
      </c>
      <c r="U8038" s="25">
        <f t="shared" si="1133"/>
        <v>1.5190435900035164E-3</v>
      </c>
      <c r="W8038" s="17">
        <f>Eingabe!H8039</f>
        <v>220</v>
      </c>
      <c r="X8038" s="17">
        <f t="shared" si="1134"/>
        <v>2.2000000000000002</v>
      </c>
      <c r="Y8038" s="17">
        <f t="shared" si="1135"/>
        <v>220.00000000000003</v>
      </c>
    </row>
    <row r="8039" spans="1:25" x14ac:dyDescent="0.15">
      <c r="A8039" s="82">
        <f t="shared" si="1130"/>
        <v>12</v>
      </c>
      <c r="B8039" s="46">
        <v>43800.833333313843</v>
      </c>
      <c r="C8039" s="47">
        <f>Eingabe!G8040</f>
        <v>4.7</v>
      </c>
      <c r="D8039" s="77">
        <v>8039</v>
      </c>
      <c r="E8039" s="47"/>
      <c r="F8039" s="25">
        <f t="shared" si="1128"/>
        <v>7.01</v>
      </c>
      <c r="G8039" s="25">
        <f>VLOOKUP(F8039,'Spezifische Werte'!$B$2:$C$4002,2,FALSE)</f>
        <v>0.27377270492189271</v>
      </c>
      <c r="H8039" s="25">
        <f t="shared" si="1131"/>
        <v>547.54540984378536</v>
      </c>
      <c r="J8039" s="25">
        <f t="shared" si="1129"/>
        <v>7.05</v>
      </c>
      <c r="K8039" s="25">
        <f>VLOOKUP(J8039,'Spezifische Werte'!$B$2:$C$4002,2,FALSE)</f>
        <v>0.27874593647894402</v>
      </c>
      <c r="L8039" s="25">
        <f t="shared" si="1132"/>
        <v>557.49187295788806</v>
      </c>
      <c r="R8039" s="25">
        <v>8037</v>
      </c>
      <c r="S8039" s="25">
        <v>8036</v>
      </c>
      <c r="T8039" s="25">
        <f t="shared" si="1136"/>
        <v>1.4746487197138975E-3</v>
      </c>
      <c r="U8039" s="25">
        <f t="shared" si="1133"/>
        <v>1.5190435900035164E-3</v>
      </c>
      <c r="W8039" s="17">
        <f>Eingabe!H8040</f>
        <v>220</v>
      </c>
      <c r="X8039" s="17">
        <f t="shared" si="1134"/>
        <v>2.2000000000000002</v>
      </c>
      <c r="Y8039" s="17">
        <f t="shared" si="1135"/>
        <v>220.00000000000003</v>
      </c>
    </row>
    <row r="8040" spans="1:25" x14ac:dyDescent="0.15">
      <c r="A8040" s="82">
        <f t="shared" si="1130"/>
        <v>12</v>
      </c>
      <c r="B8040" s="46">
        <v>43800.874999980508</v>
      </c>
      <c r="C8040" s="47">
        <f>Eingabe!G8041</f>
        <v>4.5999999999999996</v>
      </c>
      <c r="D8040" s="77">
        <v>8040</v>
      </c>
      <c r="E8040" s="47"/>
      <c r="F8040" s="25">
        <f t="shared" si="1128"/>
        <v>6.86</v>
      </c>
      <c r="G8040" s="25">
        <f>VLOOKUP(F8040,'Spezifische Werte'!$B$2:$C$4002,2,FALSE)</f>
        <v>0.25562320201003652</v>
      </c>
      <c r="H8040" s="25">
        <f t="shared" si="1131"/>
        <v>511.24640402007304</v>
      </c>
      <c r="J8040" s="25">
        <f t="shared" si="1129"/>
        <v>6.9</v>
      </c>
      <c r="K8040" s="25">
        <f>VLOOKUP(J8040,'Spezifische Werte'!$B$2:$C$4002,2,FALSE)</f>
        <v>0.26038765048417867</v>
      </c>
      <c r="L8040" s="25">
        <f t="shared" si="1132"/>
        <v>520.77530096835733</v>
      </c>
      <c r="R8040" s="25">
        <v>8038</v>
      </c>
      <c r="S8040" s="25">
        <v>8037</v>
      </c>
      <c r="T8040" s="25">
        <f t="shared" si="1136"/>
        <v>1.4746487197138975E-3</v>
      </c>
      <c r="U8040" s="25">
        <f t="shared" si="1133"/>
        <v>1.5190435900035164E-3</v>
      </c>
      <c r="W8040" s="17">
        <f>Eingabe!H8041</f>
        <v>219</v>
      </c>
      <c r="X8040" s="17">
        <f t="shared" si="1134"/>
        <v>2.19</v>
      </c>
      <c r="Y8040" s="17">
        <f t="shared" si="1135"/>
        <v>220.00000000000003</v>
      </c>
    </row>
    <row r="8041" spans="1:25" x14ac:dyDescent="0.15">
      <c r="A8041" s="82">
        <f t="shared" si="1130"/>
        <v>12</v>
      </c>
      <c r="B8041" s="46">
        <v>43800.916666647172</v>
      </c>
      <c r="C8041" s="47">
        <f>Eingabe!G8042</f>
        <v>4.5</v>
      </c>
      <c r="D8041" s="77">
        <v>8041</v>
      </c>
      <c r="E8041" s="47"/>
      <c r="F8041" s="25">
        <f t="shared" si="1128"/>
        <v>6.71</v>
      </c>
      <c r="G8041" s="25">
        <f>VLOOKUP(F8041,'Spezifische Werte'!$B$2:$C$4002,2,FALSE)</f>
        <v>0.23821819652236836</v>
      </c>
      <c r="H8041" s="25">
        <f t="shared" si="1131"/>
        <v>476.43639304473675</v>
      </c>
      <c r="J8041" s="25">
        <f t="shared" si="1129"/>
        <v>6.75</v>
      </c>
      <c r="K8041" s="25">
        <f>VLOOKUP(J8041,'Spezifische Werte'!$B$2:$C$4002,2,FALSE)</f>
        <v>0.24279032681735657</v>
      </c>
      <c r="L8041" s="25">
        <f t="shared" si="1132"/>
        <v>485.58065363471314</v>
      </c>
      <c r="R8041" s="25">
        <v>8039</v>
      </c>
      <c r="S8041" s="25">
        <v>8038</v>
      </c>
      <c r="T8041" s="25">
        <f t="shared" si="1136"/>
        <v>1.4746487197138975E-3</v>
      </c>
      <c r="U8041" s="25">
        <f t="shared" si="1133"/>
        <v>1.5190435900035164E-3</v>
      </c>
      <c r="W8041" s="17">
        <f>Eingabe!H8042</f>
        <v>199</v>
      </c>
      <c r="X8041" s="17">
        <f t="shared" si="1134"/>
        <v>1.99</v>
      </c>
      <c r="Y8041" s="17">
        <f t="shared" si="1135"/>
        <v>200</v>
      </c>
    </row>
    <row r="8042" spans="1:25" x14ac:dyDescent="0.15">
      <c r="A8042" s="82">
        <f t="shared" si="1130"/>
        <v>12</v>
      </c>
      <c r="B8042" s="46">
        <v>43800.958333313836</v>
      </c>
      <c r="C8042" s="47">
        <f>Eingabe!G8043</f>
        <v>4.5999999999999996</v>
      </c>
      <c r="D8042" s="77">
        <v>8042</v>
      </c>
      <c r="E8042" s="47"/>
      <c r="F8042" s="25">
        <f t="shared" si="1128"/>
        <v>6.86</v>
      </c>
      <c r="G8042" s="25">
        <f>VLOOKUP(F8042,'Spezifische Werte'!$B$2:$C$4002,2,FALSE)</f>
        <v>0.25562320201003652</v>
      </c>
      <c r="H8042" s="25">
        <f t="shared" si="1131"/>
        <v>511.24640402007304</v>
      </c>
      <c r="J8042" s="25">
        <f t="shared" si="1129"/>
        <v>6.9</v>
      </c>
      <c r="K8042" s="25">
        <f>VLOOKUP(J8042,'Spezifische Werte'!$B$2:$C$4002,2,FALSE)</f>
        <v>0.26038765048417867</v>
      </c>
      <c r="L8042" s="25">
        <f t="shared" si="1132"/>
        <v>520.77530096835733</v>
      </c>
      <c r="R8042" s="25">
        <v>8040</v>
      </c>
      <c r="S8042" s="25">
        <v>8039</v>
      </c>
      <c r="T8042" s="25">
        <f t="shared" si="1136"/>
        <v>1.4746487197138975E-3</v>
      </c>
      <c r="U8042" s="25">
        <f t="shared" si="1133"/>
        <v>1.5190435900035164E-3</v>
      </c>
      <c r="W8042" s="17">
        <f>Eingabe!H8043</f>
        <v>169</v>
      </c>
      <c r="X8042" s="17">
        <f t="shared" si="1134"/>
        <v>1.69</v>
      </c>
      <c r="Y8042" s="17">
        <f t="shared" si="1135"/>
        <v>170</v>
      </c>
    </row>
    <row r="8043" spans="1:25" x14ac:dyDescent="0.15">
      <c r="A8043" s="82">
        <f t="shared" si="1130"/>
        <v>12</v>
      </c>
      <c r="B8043" s="46">
        <v>43800.9999999805</v>
      </c>
      <c r="C8043" s="47">
        <f>Eingabe!G8044</f>
        <v>4.7</v>
      </c>
      <c r="D8043" s="77">
        <v>8043</v>
      </c>
      <c r="E8043" s="47"/>
      <c r="F8043" s="25">
        <f t="shared" si="1128"/>
        <v>7.01</v>
      </c>
      <c r="G8043" s="25">
        <f>VLOOKUP(F8043,'Spezifische Werte'!$B$2:$C$4002,2,FALSE)</f>
        <v>0.27377270492189271</v>
      </c>
      <c r="H8043" s="25">
        <f t="shared" si="1131"/>
        <v>547.54540984378536</v>
      </c>
      <c r="J8043" s="25">
        <f t="shared" si="1129"/>
        <v>7.05</v>
      </c>
      <c r="K8043" s="25">
        <f>VLOOKUP(J8043,'Spezifische Werte'!$B$2:$C$4002,2,FALSE)</f>
        <v>0.27874593647894402</v>
      </c>
      <c r="L8043" s="25">
        <f t="shared" si="1132"/>
        <v>557.49187295788806</v>
      </c>
      <c r="R8043" s="25">
        <v>8041</v>
      </c>
      <c r="S8043" s="25">
        <v>8040</v>
      </c>
      <c r="T8043" s="25">
        <f t="shared" si="1136"/>
        <v>1.4746487197138975E-3</v>
      </c>
      <c r="U8043" s="25">
        <f t="shared" si="1133"/>
        <v>1.5190435900035164E-3</v>
      </c>
      <c r="W8043" s="17">
        <f>Eingabe!H8044</f>
        <v>132</v>
      </c>
      <c r="X8043" s="17">
        <f t="shared" si="1134"/>
        <v>1.32</v>
      </c>
      <c r="Y8043" s="17">
        <f t="shared" si="1135"/>
        <v>130</v>
      </c>
    </row>
    <row r="8044" spans="1:25" x14ac:dyDescent="0.15">
      <c r="A8044" s="82">
        <f t="shared" si="1130"/>
        <v>12</v>
      </c>
      <c r="B8044" s="46">
        <v>43801.041666647165</v>
      </c>
      <c r="C8044" s="47">
        <f>Eingabe!G8045</f>
        <v>5.0999999999999996</v>
      </c>
      <c r="D8044" s="77">
        <v>8044</v>
      </c>
      <c r="E8044" s="47"/>
      <c r="F8044" s="25">
        <f t="shared" si="1128"/>
        <v>7.61</v>
      </c>
      <c r="G8044" s="25">
        <f>VLOOKUP(F8044,'Spezifische Werte'!$B$2:$C$4002,2,FALSE)</f>
        <v>0.35419704845962618</v>
      </c>
      <c r="H8044" s="25">
        <f t="shared" si="1131"/>
        <v>708.39409691925232</v>
      </c>
      <c r="J8044" s="25">
        <f t="shared" si="1129"/>
        <v>7.65</v>
      </c>
      <c r="K8044" s="25">
        <f>VLOOKUP(J8044,'Spezifische Werte'!$B$2:$C$4002,2,FALSE)</f>
        <v>0.35999115933138248</v>
      </c>
      <c r="L8044" s="25">
        <f t="shared" si="1132"/>
        <v>719.98231866276501</v>
      </c>
      <c r="R8044" s="25">
        <v>8042</v>
      </c>
      <c r="S8044" s="25">
        <v>8041</v>
      </c>
      <c r="T8044" s="25">
        <f t="shared" si="1136"/>
        <v>1.4746487197138975E-3</v>
      </c>
      <c r="U8044" s="25">
        <f t="shared" si="1133"/>
        <v>1.5190435900035164E-3</v>
      </c>
      <c r="W8044" s="17">
        <f>Eingabe!H8045</f>
        <v>101</v>
      </c>
      <c r="X8044" s="17">
        <f t="shared" si="1134"/>
        <v>1.01</v>
      </c>
      <c r="Y8044" s="17">
        <f t="shared" si="1135"/>
        <v>100</v>
      </c>
    </row>
    <row r="8045" spans="1:25" x14ac:dyDescent="0.15">
      <c r="A8045" s="82">
        <f t="shared" si="1130"/>
        <v>12</v>
      </c>
      <c r="B8045" s="46">
        <v>43801.083333313829</v>
      </c>
      <c r="C8045" s="47">
        <f>Eingabe!G8046</f>
        <v>5.3</v>
      </c>
      <c r="D8045" s="77">
        <v>8045</v>
      </c>
      <c r="E8045" s="47"/>
      <c r="F8045" s="25">
        <f t="shared" si="1128"/>
        <v>7.91</v>
      </c>
      <c r="G8045" s="25">
        <f>VLOOKUP(F8045,'Spezifische Werte'!$B$2:$C$4002,2,FALSE)</f>
        <v>0.39893199083383452</v>
      </c>
      <c r="H8045" s="25">
        <f t="shared" si="1131"/>
        <v>797.86398166766901</v>
      </c>
      <c r="J8045" s="25">
        <f t="shared" si="1129"/>
        <v>7.95</v>
      </c>
      <c r="K8045" s="25">
        <f>VLOOKUP(J8045,'Spezifische Werte'!$B$2:$C$4002,2,FALSE)</f>
        <v>0.40511792205919206</v>
      </c>
      <c r="L8045" s="25">
        <f t="shared" si="1132"/>
        <v>810.23584411838408</v>
      </c>
      <c r="R8045" s="25">
        <v>8043</v>
      </c>
      <c r="S8045" s="25">
        <v>8042</v>
      </c>
      <c r="T8045" s="25">
        <f t="shared" si="1136"/>
        <v>1.4746487197138975E-3</v>
      </c>
      <c r="U8045" s="25">
        <f t="shared" si="1133"/>
        <v>1.5190435900035164E-3</v>
      </c>
      <c r="W8045" s="17">
        <f>Eingabe!H8046</f>
        <v>78</v>
      </c>
      <c r="X8045" s="17">
        <f t="shared" si="1134"/>
        <v>0.78</v>
      </c>
      <c r="Y8045" s="17">
        <f t="shared" si="1135"/>
        <v>80</v>
      </c>
    </row>
    <row r="8046" spans="1:25" x14ac:dyDescent="0.15">
      <c r="A8046" s="82">
        <f t="shared" si="1130"/>
        <v>12</v>
      </c>
      <c r="B8046" s="46">
        <v>43801.124999980493</v>
      </c>
      <c r="C8046" s="47">
        <f>Eingabe!G8047</f>
        <v>5.0999999999999996</v>
      </c>
      <c r="D8046" s="77">
        <v>8046</v>
      </c>
      <c r="E8046" s="47"/>
      <c r="F8046" s="25">
        <f t="shared" si="1128"/>
        <v>7.61</v>
      </c>
      <c r="G8046" s="25">
        <f>VLOOKUP(F8046,'Spezifische Werte'!$B$2:$C$4002,2,FALSE)</f>
        <v>0.35419704845962618</v>
      </c>
      <c r="H8046" s="25">
        <f t="shared" si="1131"/>
        <v>708.39409691925232</v>
      </c>
      <c r="J8046" s="25">
        <f t="shared" si="1129"/>
        <v>7.65</v>
      </c>
      <c r="K8046" s="25">
        <f>VLOOKUP(J8046,'Spezifische Werte'!$B$2:$C$4002,2,FALSE)</f>
        <v>0.35999115933138248</v>
      </c>
      <c r="L8046" s="25">
        <f t="shared" si="1132"/>
        <v>719.98231866276501</v>
      </c>
      <c r="R8046" s="25">
        <v>8044</v>
      </c>
      <c r="S8046" s="25">
        <v>8043</v>
      </c>
      <c r="T8046" s="25">
        <f t="shared" si="1136"/>
        <v>1.4746487197138975E-3</v>
      </c>
      <c r="U8046" s="25">
        <f t="shared" si="1133"/>
        <v>1.5190435900035164E-3</v>
      </c>
      <c r="W8046" s="17">
        <f>Eingabe!H8047</f>
        <v>76</v>
      </c>
      <c r="X8046" s="17">
        <f t="shared" si="1134"/>
        <v>0.76</v>
      </c>
      <c r="Y8046" s="17">
        <f t="shared" si="1135"/>
        <v>80</v>
      </c>
    </row>
    <row r="8047" spans="1:25" x14ac:dyDescent="0.15">
      <c r="A8047" s="82">
        <f t="shared" si="1130"/>
        <v>12</v>
      </c>
      <c r="B8047" s="46">
        <v>43801.166666647157</v>
      </c>
      <c r="C8047" s="47">
        <f>Eingabe!G8048</f>
        <v>5.0999999999999996</v>
      </c>
      <c r="D8047" s="77">
        <v>8047</v>
      </c>
      <c r="E8047" s="47"/>
      <c r="F8047" s="25">
        <f t="shared" si="1128"/>
        <v>7.61</v>
      </c>
      <c r="G8047" s="25">
        <f>VLOOKUP(F8047,'Spezifische Werte'!$B$2:$C$4002,2,FALSE)</f>
        <v>0.35419704845962618</v>
      </c>
      <c r="H8047" s="25">
        <f t="shared" si="1131"/>
        <v>708.39409691925232</v>
      </c>
      <c r="J8047" s="25">
        <f t="shared" si="1129"/>
        <v>7.65</v>
      </c>
      <c r="K8047" s="25">
        <f>VLOOKUP(J8047,'Spezifische Werte'!$B$2:$C$4002,2,FALSE)</f>
        <v>0.35999115933138248</v>
      </c>
      <c r="L8047" s="25">
        <f t="shared" si="1132"/>
        <v>719.98231866276501</v>
      </c>
      <c r="R8047" s="25">
        <v>8045</v>
      </c>
      <c r="S8047" s="25">
        <v>8044</v>
      </c>
      <c r="T8047" s="25">
        <f t="shared" si="1136"/>
        <v>1.4746487197138975E-3</v>
      </c>
      <c r="U8047" s="25">
        <f t="shared" si="1133"/>
        <v>1.5190435900035164E-3</v>
      </c>
      <c r="W8047" s="17">
        <f>Eingabe!H8048</f>
        <v>76</v>
      </c>
      <c r="X8047" s="17">
        <f t="shared" si="1134"/>
        <v>0.76</v>
      </c>
      <c r="Y8047" s="17">
        <f t="shared" si="1135"/>
        <v>80</v>
      </c>
    </row>
    <row r="8048" spans="1:25" x14ac:dyDescent="0.15">
      <c r="A8048" s="82">
        <f t="shared" si="1130"/>
        <v>12</v>
      </c>
      <c r="B8048" s="46">
        <v>43801.208333313822</v>
      </c>
      <c r="C8048" s="47">
        <f>Eingabe!G8049</f>
        <v>5.0999999999999996</v>
      </c>
      <c r="D8048" s="77">
        <v>8048</v>
      </c>
      <c r="E8048" s="47"/>
      <c r="F8048" s="25">
        <f t="shared" si="1128"/>
        <v>7.61</v>
      </c>
      <c r="G8048" s="25">
        <f>VLOOKUP(F8048,'Spezifische Werte'!$B$2:$C$4002,2,FALSE)</f>
        <v>0.35419704845962618</v>
      </c>
      <c r="H8048" s="25">
        <f t="shared" si="1131"/>
        <v>708.39409691925232</v>
      </c>
      <c r="J8048" s="25">
        <f t="shared" si="1129"/>
        <v>7.65</v>
      </c>
      <c r="K8048" s="25">
        <f>VLOOKUP(J8048,'Spezifische Werte'!$B$2:$C$4002,2,FALSE)</f>
        <v>0.35999115933138248</v>
      </c>
      <c r="L8048" s="25">
        <f t="shared" si="1132"/>
        <v>719.98231866276501</v>
      </c>
      <c r="R8048" s="25">
        <v>8046</v>
      </c>
      <c r="S8048" s="25">
        <v>8045</v>
      </c>
      <c r="T8048" s="25">
        <f t="shared" si="1136"/>
        <v>1.4746487197138975E-3</v>
      </c>
      <c r="U8048" s="25">
        <f t="shared" si="1133"/>
        <v>1.5190435900035164E-3</v>
      </c>
      <c r="W8048" s="17">
        <f>Eingabe!H8049</f>
        <v>79</v>
      </c>
      <c r="X8048" s="17">
        <f t="shared" si="1134"/>
        <v>0.79</v>
      </c>
      <c r="Y8048" s="17">
        <f t="shared" si="1135"/>
        <v>80</v>
      </c>
    </row>
    <row r="8049" spans="1:25" x14ac:dyDescent="0.15">
      <c r="A8049" s="82">
        <f t="shared" si="1130"/>
        <v>12</v>
      </c>
      <c r="B8049" s="46">
        <v>43801.249999980486</v>
      </c>
      <c r="C8049" s="47">
        <f>Eingabe!G8050</f>
        <v>4</v>
      </c>
      <c r="D8049" s="77">
        <v>8049</v>
      </c>
      <c r="E8049" s="47"/>
      <c r="F8049" s="25">
        <f t="shared" si="1128"/>
        <v>5.97</v>
      </c>
      <c r="G8049" s="25">
        <f>VLOOKUP(F8049,'Spezifische Werte'!$B$2:$C$4002,2,FALSE)</f>
        <v>0.1627434603343155</v>
      </c>
      <c r="H8049" s="25">
        <f t="shared" si="1131"/>
        <v>325.486920668631</v>
      </c>
      <c r="J8049" s="25">
        <f t="shared" si="1129"/>
        <v>6</v>
      </c>
      <c r="K8049" s="25">
        <f>VLOOKUP(J8049,'Spezifische Werte'!$B$2:$C$4002,2,FALSE)</f>
        <v>0.16538134424295356</v>
      </c>
      <c r="L8049" s="25">
        <f t="shared" si="1132"/>
        <v>330.76268848590712</v>
      </c>
      <c r="R8049" s="25">
        <v>8047</v>
      </c>
      <c r="S8049" s="25">
        <v>8046</v>
      </c>
      <c r="T8049" s="25">
        <f t="shared" si="1136"/>
        <v>1.4746487197138975E-3</v>
      </c>
      <c r="U8049" s="25">
        <f t="shared" si="1133"/>
        <v>1.5190435900035164E-3</v>
      </c>
      <c r="W8049" s="17">
        <f>Eingabe!H8050</f>
        <v>68</v>
      </c>
      <c r="X8049" s="17">
        <f t="shared" si="1134"/>
        <v>0.68</v>
      </c>
      <c r="Y8049" s="17">
        <f t="shared" si="1135"/>
        <v>70</v>
      </c>
    </row>
    <row r="8050" spans="1:25" x14ac:dyDescent="0.15">
      <c r="A8050" s="82">
        <f t="shared" si="1130"/>
        <v>12</v>
      </c>
      <c r="B8050" s="46">
        <v>43801.29166664715</v>
      </c>
      <c r="C8050" s="47">
        <f>Eingabe!G8051</f>
        <v>5.4</v>
      </c>
      <c r="D8050" s="77">
        <v>8050</v>
      </c>
      <c r="E8050" s="47"/>
      <c r="F8050" s="25">
        <f t="shared" si="1128"/>
        <v>8.06</v>
      </c>
      <c r="G8050" s="25">
        <f>VLOOKUP(F8050,'Spezifische Werte'!$B$2:$C$4002,2,FALSE)</f>
        <v>0.42239374838249216</v>
      </c>
      <c r="H8050" s="25">
        <f t="shared" si="1131"/>
        <v>844.78749676498433</v>
      </c>
      <c r="J8050" s="25">
        <f t="shared" si="1129"/>
        <v>8.1</v>
      </c>
      <c r="K8050" s="25">
        <f>VLOOKUP(J8050,'Spezifische Werte'!$B$2:$C$4002,2,FALSE)</f>
        <v>0.428769385012092</v>
      </c>
      <c r="L8050" s="25">
        <f t="shared" si="1132"/>
        <v>857.53877002418403</v>
      </c>
      <c r="R8050" s="25">
        <v>8048</v>
      </c>
      <c r="S8050" s="25">
        <v>8047</v>
      </c>
      <c r="T8050" s="25">
        <f t="shared" si="1136"/>
        <v>1.4746487197138975E-3</v>
      </c>
      <c r="U8050" s="25">
        <f t="shared" si="1133"/>
        <v>1.5190435900035164E-3</v>
      </c>
      <c r="W8050" s="17">
        <f>Eingabe!H8051</f>
        <v>77</v>
      </c>
      <c r="X8050" s="17">
        <f t="shared" si="1134"/>
        <v>0.77</v>
      </c>
      <c r="Y8050" s="17">
        <f t="shared" si="1135"/>
        <v>80</v>
      </c>
    </row>
    <row r="8051" spans="1:25" x14ac:dyDescent="0.15">
      <c r="A8051" s="82">
        <f t="shared" si="1130"/>
        <v>12</v>
      </c>
      <c r="B8051" s="46">
        <v>43801.333333313814</v>
      </c>
      <c r="C8051" s="47">
        <f>Eingabe!G8052</f>
        <v>4.8</v>
      </c>
      <c r="D8051" s="77">
        <v>8051</v>
      </c>
      <c r="E8051" s="47"/>
      <c r="F8051" s="25">
        <f t="shared" si="1128"/>
        <v>7.16</v>
      </c>
      <c r="G8051" s="25">
        <f>VLOOKUP(F8051,'Spezifische Werte'!$B$2:$C$4002,2,FALSE)</f>
        <v>0.29271421469315961</v>
      </c>
      <c r="H8051" s="25">
        <f t="shared" si="1131"/>
        <v>585.42842938631918</v>
      </c>
      <c r="J8051" s="25">
        <f t="shared" si="1129"/>
        <v>7.2</v>
      </c>
      <c r="K8051" s="25">
        <f>VLOOKUP(J8051,'Spezifische Werte'!$B$2:$C$4002,2,FALSE)</f>
        <v>0.29789883692567737</v>
      </c>
      <c r="L8051" s="25">
        <f t="shared" si="1132"/>
        <v>595.79767385135472</v>
      </c>
      <c r="R8051" s="25">
        <v>8049</v>
      </c>
      <c r="S8051" s="25">
        <v>8048</v>
      </c>
      <c r="T8051" s="25">
        <f t="shared" si="1136"/>
        <v>1.4746487197138975E-3</v>
      </c>
      <c r="U8051" s="25">
        <f t="shared" si="1133"/>
        <v>1.5190435900035164E-3</v>
      </c>
      <c r="W8051" s="17">
        <f>Eingabe!H8052</f>
        <v>79</v>
      </c>
      <c r="X8051" s="17">
        <f t="shared" si="1134"/>
        <v>0.79</v>
      </c>
      <c r="Y8051" s="17">
        <f t="shared" si="1135"/>
        <v>80</v>
      </c>
    </row>
    <row r="8052" spans="1:25" x14ac:dyDescent="0.15">
      <c r="A8052" s="82">
        <f t="shared" si="1130"/>
        <v>12</v>
      </c>
      <c r="B8052" s="46">
        <v>43801.374999980479</v>
      </c>
      <c r="C8052" s="47">
        <f>Eingabe!G8053</f>
        <v>5.0999999999999996</v>
      </c>
      <c r="D8052" s="77">
        <v>8052</v>
      </c>
      <c r="E8052" s="47"/>
      <c r="F8052" s="25">
        <f t="shared" si="1128"/>
        <v>7.61</v>
      </c>
      <c r="G8052" s="25">
        <f>VLOOKUP(F8052,'Spezifische Werte'!$B$2:$C$4002,2,FALSE)</f>
        <v>0.35419704845962618</v>
      </c>
      <c r="H8052" s="25">
        <f t="shared" si="1131"/>
        <v>708.39409691925232</v>
      </c>
      <c r="J8052" s="25">
        <f t="shared" si="1129"/>
        <v>7.65</v>
      </c>
      <c r="K8052" s="25">
        <f>VLOOKUP(J8052,'Spezifische Werte'!$B$2:$C$4002,2,FALSE)</f>
        <v>0.35999115933138248</v>
      </c>
      <c r="L8052" s="25">
        <f t="shared" si="1132"/>
        <v>719.98231866276501</v>
      </c>
      <c r="R8052" s="25">
        <v>8050</v>
      </c>
      <c r="S8052" s="25">
        <v>8049</v>
      </c>
      <c r="T8052" s="25">
        <f t="shared" si="1136"/>
        <v>1.4746487197138975E-3</v>
      </c>
      <c r="U8052" s="25">
        <f t="shared" si="1133"/>
        <v>1.5190435900035164E-3</v>
      </c>
      <c r="W8052" s="17">
        <f>Eingabe!H8053</f>
        <v>80</v>
      </c>
      <c r="X8052" s="17">
        <f t="shared" si="1134"/>
        <v>0.8</v>
      </c>
      <c r="Y8052" s="17">
        <f t="shared" si="1135"/>
        <v>80</v>
      </c>
    </row>
    <row r="8053" spans="1:25" x14ac:dyDescent="0.15">
      <c r="A8053" s="82">
        <f t="shared" si="1130"/>
        <v>12</v>
      </c>
      <c r="B8053" s="46">
        <v>43801.416666647143</v>
      </c>
      <c r="C8053" s="47">
        <f>Eingabe!G8054</f>
        <v>5.6</v>
      </c>
      <c r="D8053" s="77">
        <v>8053</v>
      </c>
      <c r="E8053" s="47"/>
      <c r="F8053" s="25">
        <f t="shared" si="1128"/>
        <v>8.35</v>
      </c>
      <c r="G8053" s="25">
        <f>VLOOKUP(F8053,'Spezifische Werte'!$B$2:$C$4002,2,FALSE)</f>
        <v>0.46963573954984494</v>
      </c>
      <c r="H8053" s="25">
        <f t="shared" si="1131"/>
        <v>939.27147909968994</v>
      </c>
      <c r="J8053" s="25">
        <f t="shared" si="1129"/>
        <v>8.4</v>
      </c>
      <c r="K8053" s="25">
        <f>VLOOKUP(J8053,'Spezifische Werte'!$B$2:$C$4002,2,FALSE)</f>
        <v>0.47799983664408341</v>
      </c>
      <c r="L8053" s="25">
        <f t="shared" si="1132"/>
        <v>955.99967328816683</v>
      </c>
      <c r="R8053" s="25">
        <v>8051</v>
      </c>
      <c r="S8053" s="25">
        <v>8050</v>
      </c>
      <c r="T8053" s="25">
        <f t="shared" si="1136"/>
        <v>1.4746487197138975E-3</v>
      </c>
      <c r="U8053" s="25">
        <f t="shared" si="1133"/>
        <v>1.5190435900035164E-3</v>
      </c>
      <c r="W8053" s="17">
        <f>Eingabe!H8054</f>
        <v>77</v>
      </c>
      <c r="X8053" s="17">
        <f t="shared" si="1134"/>
        <v>0.77</v>
      </c>
      <c r="Y8053" s="17">
        <f t="shared" si="1135"/>
        <v>80</v>
      </c>
    </row>
    <row r="8054" spans="1:25" x14ac:dyDescent="0.15">
      <c r="A8054" s="82">
        <f t="shared" si="1130"/>
        <v>12</v>
      </c>
      <c r="B8054" s="46">
        <v>43801.458333313807</v>
      </c>
      <c r="C8054" s="47">
        <f>Eingabe!G8055</f>
        <v>6.9</v>
      </c>
      <c r="D8054" s="77">
        <v>8054</v>
      </c>
      <c r="E8054" s="47"/>
      <c r="F8054" s="25">
        <f t="shared" si="1128"/>
        <v>10.29</v>
      </c>
      <c r="G8054" s="25">
        <f>VLOOKUP(F8054,'Spezifische Werte'!$B$2:$C$4002,2,FALSE)</f>
        <v>0.77847265329133075</v>
      </c>
      <c r="H8054" s="25">
        <f t="shared" si="1131"/>
        <v>1556.9453065826615</v>
      </c>
      <c r="J8054" s="25">
        <f t="shared" si="1129"/>
        <v>10.35</v>
      </c>
      <c r="K8054" s="25">
        <f>VLOOKUP(J8054,'Spezifische Werte'!$B$2:$C$4002,2,FALSE)</f>
        <v>0.78556540744998338</v>
      </c>
      <c r="L8054" s="25">
        <f t="shared" si="1132"/>
        <v>1571.1308148999667</v>
      </c>
      <c r="R8054" s="25">
        <v>8052</v>
      </c>
      <c r="S8054" s="25">
        <v>8051</v>
      </c>
      <c r="T8054" s="25">
        <f t="shared" si="1136"/>
        <v>1.4746487197138975E-3</v>
      </c>
      <c r="U8054" s="25">
        <f t="shared" si="1133"/>
        <v>1.5190435900035164E-3</v>
      </c>
      <c r="W8054" s="17">
        <f>Eingabe!H8055</f>
        <v>91</v>
      </c>
      <c r="X8054" s="17">
        <f t="shared" si="1134"/>
        <v>0.91</v>
      </c>
      <c r="Y8054" s="17">
        <f t="shared" si="1135"/>
        <v>90</v>
      </c>
    </row>
    <row r="8055" spans="1:25" x14ac:dyDescent="0.15">
      <c r="A8055" s="82">
        <f t="shared" si="1130"/>
        <v>12</v>
      </c>
      <c r="B8055" s="46">
        <v>43801.499999980471</v>
      </c>
      <c r="C8055" s="47">
        <f>Eingabe!G8056</f>
        <v>6.6</v>
      </c>
      <c r="D8055" s="77">
        <v>8055</v>
      </c>
      <c r="E8055" s="47"/>
      <c r="F8055" s="25">
        <f t="shared" si="1128"/>
        <v>9.85</v>
      </c>
      <c r="G8055" s="25">
        <f>VLOOKUP(F8055,'Spezifische Werte'!$B$2:$C$4002,2,FALSE)</f>
        <v>0.72027431855487523</v>
      </c>
      <c r="H8055" s="25">
        <f t="shared" si="1131"/>
        <v>1440.5486371097504</v>
      </c>
      <c r="J8055" s="25">
        <f t="shared" si="1129"/>
        <v>9.9</v>
      </c>
      <c r="K8055" s="25">
        <f>VLOOKUP(J8055,'Spezifische Werte'!$B$2:$C$4002,2,FALSE)</f>
        <v>0.72744279855046079</v>
      </c>
      <c r="L8055" s="25">
        <f t="shared" si="1132"/>
        <v>1454.8855971009216</v>
      </c>
      <c r="R8055" s="25">
        <v>8053</v>
      </c>
      <c r="S8055" s="25">
        <v>8052</v>
      </c>
      <c r="T8055" s="25">
        <f t="shared" si="1136"/>
        <v>1.4746487197138975E-3</v>
      </c>
      <c r="U8055" s="25">
        <f t="shared" si="1133"/>
        <v>1.5190435900035164E-3</v>
      </c>
      <c r="W8055" s="17">
        <f>Eingabe!H8056</f>
        <v>78</v>
      </c>
      <c r="X8055" s="17">
        <f t="shared" si="1134"/>
        <v>0.78</v>
      </c>
      <c r="Y8055" s="17">
        <f t="shared" si="1135"/>
        <v>80</v>
      </c>
    </row>
    <row r="8056" spans="1:25" x14ac:dyDescent="0.15">
      <c r="A8056" s="82">
        <f t="shared" si="1130"/>
        <v>12</v>
      </c>
      <c r="B8056" s="46">
        <v>43801.541666647136</v>
      </c>
      <c r="C8056" s="47">
        <f>Eingabe!G8057</f>
        <v>5.8</v>
      </c>
      <c r="D8056" s="77">
        <v>8056</v>
      </c>
      <c r="E8056" s="47"/>
      <c r="F8056" s="25">
        <f t="shared" si="1128"/>
        <v>8.65</v>
      </c>
      <c r="G8056" s="25">
        <f>VLOOKUP(F8056,'Spezifische Werte'!$B$2:$C$4002,2,FALSE)</f>
        <v>0.52059998612319236</v>
      </c>
      <c r="H8056" s="25">
        <f t="shared" si="1131"/>
        <v>1041.1999722463847</v>
      </c>
      <c r="J8056" s="25">
        <f t="shared" si="1129"/>
        <v>8.6999999999999993</v>
      </c>
      <c r="K8056" s="25">
        <f>VLOOKUP(J8056,'Spezifische Werte'!$B$2:$C$4002,2,FALSE)</f>
        <v>0.52924251604798966</v>
      </c>
      <c r="L8056" s="25">
        <f t="shared" si="1132"/>
        <v>1058.4850320959792</v>
      </c>
      <c r="R8056" s="25">
        <v>8054</v>
      </c>
      <c r="S8056" s="25">
        <v>8053</v>
      </c>
      <c r="T8056" s="25">
        <f t="shared" si="1136"/>
        <v>9.2361847068584671E-4</v>
      </c>
      <c r="U8056" s="25">
        <f t="shared" si="1133"/>
        <v>9.5360486482082925E-4</v>
      </c>
      <c r="W8056" s="17">
        <f>Eingabe!H8057</f>
        <v>80</v>
      </c>
      <c r="X8056" s="17">
        <f t="shared" si="1134"/>
        <v>0.8</v>
      </c>
      <c r="Y8056" s="17">
        <f t="shared" si="1135"/>
        <v>80</v>
      </c>
    </row>
    <row r="8057" spans="1:25" x14ac:dyDescent="0.15">
      <c r="A8057" s="82">
        <f t="shared" si="1130"/>
        <v>12</v>
      </c>
      <c r="B8057" s="46">
        <v>43801.5833333138</v>
      </c>
      <c r="C8057" s="47">
        <f>Eingabe!G8058</f>
        <v>5.6</v>
      </c>
      <c r="D8057" s="77">
        <v>8057</v>
      </c>
      <c r="E8057" s="47"/>
      <c r="F8057" s="25">
        <f t="shared" si="1128"/>
        <v>8.35</v>
      </c>
      <c r="G8057" s="25">
        <f>VLOOKUP(F8057,'Spezifische Werte'!$B$2:$C$4002,2,FALSE)</f>
        <v>0.46963573954984494</v>
      </c>
      <c r="H8057" s="25">
        <f t="shared" si="1131"/>
        <v>939.27147909968994</v>
      </c>
      <c r="J8057" s="25">
        <f t="shared" si="1129"/>
        <v>8.4</v>
      </c>
      <c r="K8057" s="25">
        <f>VLOOKUP(J8057,'Spezifische Werte'!$B$2:$C$4002,2,FALSE)</f>
        <v>0.47799983664408341</v>
      </c>
      <c r="L8057" s="25">
        <f t="shared" si="1132"/>
        <v>955.99967328816683</v>
      </c>
      <c r="R8057" s="25">
        <v>8055</v>
      </c>
      <c r="S8057" s="25">
        <v>8054</v>
      </c>
      <c r="T8057" s="25">
        <f t="shared" si="1136"/>
        <v>9.2361847068584671E-4</v>
      </c>
      <c r="U8057" s="25">
        <f t="shared" si="1133"/>
        <v>9.5360486482082925E-4</v>
      </c>
      <c r="W8057" s="17">
        <f>Eingabe!H8058</f>
        <v>88</v>
      </c>
      <c r="X8057" s="17">
        <f t="shared" si="1134"/>
        <v>0.88</v>
      </c>
      <c r="Y8057" s="17">
        <f t="shared" si="1135"/>
        <v>90</v>
      </c>
    </row>
    <row r="8058" spans="1:25" x14ac:dyDescent="0.15">
      <c r="A8058" s="82">
        <f t="shared" si="1130"/>
        <v>12</v>
      </c>
      <c r="B8058" s="46">
        <v>43801.624999980464</v>
      </c>
      <c r="C8058" s="47">
        <f>Eingabe!G8059</f>
        <v>4.9000000000000004</v>
      </c>
      <c r="D8058" s="77">
        <v>8058</v>
      </c>
      <c r="E8058" s="47"/>
      <c r="F8058" s="25">
        <f t="shared" si="1128"/>
        <v>7.31</v>
      </c>
      <c r="G8058" s="25">
        <f>VLOOKUP(F8058,'Spezifische Werte'!$B$2:$C$4002,2,FALSE)</f>
        <v>0.3124426167174133</v>
      </c>
      <c r="H8058" s="25">
        <f t="shared" si="1131"/>
        <v>624.88523343482666</v>
      </c>
      <c r="J8058" s="25">
        <f t="shared" si="1129"/>
        <v>7.35</v>
      </c>
      <c r="K8058" s="25">
        <f>VLOOKUP(J8058,'Spezifische Werte'!$B$2:$C$4002,2,FALSE)</f>
        <v>0.31783439487629789</v>
      </c>
      <c r="L8058" s="25">
        <f t="shared" si="1132"/>
        <v>635.66878975259579</v>
      </c>
      <c r="R8058" s="25">
        <v>8056</v>
      </c>
      <c r="S8058" s="25">
        <v>8055</v>
      </c>
      <c r="T8058" s="25">
        <f t="shared" si="1136"/>
        <v>9.2361847068584671E-4</v>
      </c>
      <c r="U8058" s="25">
        <f t="shared" si="1133"/>
        <v>9.5360486482082925E-4</v>
      </c>
      <c r="W8058" s="17">
        <f>Eingabe!H8059</f>
        <v>90</v>
      </c>
      <c r="X8058" s="17">
        <f t="shared" si="1134"/>
        <v>0.9</v>
      </c>
      <c r="Y8058" s="17">
        <f t="shared" si="1135"/>
        <v>90</v>
      </c>
    </row>
    <row r="8059" spans="1:25" x14ac:dyDescent="0.15">
      <c r="A8059" s="82">
        <f t="shared" si="1130"/>
        <v>12</v>
      </c>
      <c r="B8059" s="46">
        <v>43801.666666647128</v>
      </c>
      <c r="C8059" s="47">
        <f>Eingabe!G8060</f>
        <v>5</v>
      </c>
      <c r="D8059" s="77">
        <v>8059</v>
      </c>
      <c r="E8059" s="47"/>
      <c r="F8059" s="25">
        <f t="shared" si="1128"/>
        <v>7.46</v>
      </c>
      <c r="G8059" s="25">
        <f>VLOOKUP(F8059,'Spezifische Werte'!$B$2:$C$4002,2,FALSE)</f>
        <v>0.33294203068553224</v>
      </c>
      <c r="H8059" s="25">
        <f t="shared" si="1131"/>
        <v>665.88406137106449</v>
      </c>
      <c r="J8059" s="25">
        <f t="shared" si="1129"/>
        <v>7.5</v>
      </c>
      <c r="K8059" s="25">
        <f>VLOOKUP(J8059,'Spezifische Werte'!$B$2:$C$4002,2,FALSE)</f>
        <v>0.33853673002168488</v>
      </c>
      <c r="L8059" s="25">
        <f t="shared" si="1132"/>
        <v>677.07346004336978</v>
      </c>
      <c r="R8059" s="25">
        <v>8057</v>
      </c>
      <c r="S8059" s="25">
        <v>8056</v>
      </c>
      <c r="T8059" s="25">
        <f t="shared" si="1136"/>
        <v>9.2361847068584671E-4</v>
      </c>
      <c r="U8059" s="25">
        <f t="shared" si="1133"/>
        <v>9.5360486482082925E-4</v>
      </c>
      <c r="W8059" s="17">
        <f>Eingabe!H8060</f>
        <v>90</v>
      </c>
      <c r="X8059" s="17">
        <f t="shared" si="1134"/>
        <v>0.9</v>
      </c>
      <c r="Y8059" s="17">
        <f t="shared" si="1135"/>
        <v>90</v>
      </c>
    </row>
    <row r="8060" spans="1:25" x14ac:dyDescent="0.15">
      <c r="A8060" s="82">
        <f t="shared" si="1130"/>
        <v>12</v>
      </c>
      <c r="B8060" s="46">
        <v>43801.708333313793</v>
      </c>
      <c r="C8060" s="47">
        <f>Eingabe!G8061</f>
        <v>6</v>
      </c>
      <c r="D8060" s="77">
        <v>8060</v>
      </c>
      <c r="E8060" s="47"/>
      <c r="F8060" s="25">
        <f t="shared" si="1128"/>
        <v>8.9499999999999993</v>
      </c>
      <c r="G8060" s="25">
        <f>VLOOKUP(F8060,'Spezifische Werte'!$B$2:$C$4002,2,FALSE)</f>
        <v>0.57274769367218936</v>
      </c>
      <c r="H8060" s="25">
        <f t="shared" si="1131"/>
        <v>1145.4953873443787</v>
      </c>
      <c r="J8060" s="25">
        <f t="shared" si="1129"/>
        <v>9</v>
      </c>
      <c r="K8060" s="25">
        <f>VLOOKUP(J8060,'Spezifische Werte'!$B$2:$C$4002,2,FALSE)</f>
        <v>0.58146600886357502</v>
      </c>
      <c r="L8060" s="25">
        <f t="shared" si="1132"/>
        <v>1162.93201772715</v>
      </c>
      <c r="R8060" s="25">
        <v>8058</v>
      </c>
      <c r="S8060" s="25">
        <v>8057</v>
      </c>
      <c r="T8060" s="25">
        <f t="shared" si="1136"/>
        <v>9.2361847068584671E-4</v>
      </c>
      <c r="U8060" s="25">
        <f t="shared" si="1133"/>
        <v>9.5360486482082925E-4</v>
      </c>
      <c r="W8060" s="17">
        <f>Eingabe!H8061</f>
        <v>89</v>
      </c>
      <c r="X8060" s="17">
        <f t="shared" si="1134"/>
        <v>0.89</v>
      </c>
      <c r="Y8060" s="17">
        <f t="shared" si="1135"/>
        <v>90</v>
      </c>
    </row>
    <row r="8061" spans="1:25" x14ac:dyDescent="0.15">
      <c r="A8061" s="82">
        <f t="shared" si="1130"/>
        <v>12</v>
      </c>
      <c r="B8061" s="46">
        <v>43801.749999980457</v>
      </c>
      <c r="C8061" s="47">
        <f>Eingabe!G8062</f>
        <v>6</v>
      </c>
      <c r="D8061" s="77">
        <v>8061</v>
      </c>
      <c r="E8061" s="47"/>
      <c r="F8061" s="25">
        <f t="shared" si="1128"/>
        <v>8.9499999999999993</v>
      </c>
      <c r="G8061" s="25">
        <f>VLOOKUP(F8061,'Spezifische Werte'!$B$2:$C$4002,2,FALSE)</f>
        <v>0.57274769367218936</v>
      </c>
      <c r="H8061" s="25">
        <f t="shared" si="1131"/>
        <v>1145.4953873443787</v>
      </c>
      <c r="J8061" s="25">
        <f t="shared" si="1129"/>
        <v>9</v>
      </c>
      <c r="K8061" s="25">
        <f>VLOOKUP(J8061,'Spezifische Werte'!$B$2:$C$4002,2,FALSE)</f>
        <v>0.58146600886357502</v>
      </c>
      <c r="L8061" s="25">
        <f t="shared" si="1132"/>
        <v>1162.93201772715</v>
      </c>
      <c r="R8061" s="25">
        <v>8059</v>
      </c>
      <c r="S8061" s="25">
        <v>8058</v>
      </c>
      <c r="T8061" s="25">
        <f t="shared" si="1136"/>
        <v>9.2361847068584671E-4</v>
      </c>
      <c r="U8061" s="25">
        <f t="shared" si="1133"/>
        <v>9.5360486482082925E-4</v>
      </c>
      <c r="W8061" s="17">
        <f>Eingabe!H8062</f>
        <v>88</v>
      </c>
      <c r="X8061" s="17">
        <f t="shared" si="1134"/>
        <v>0.88</v>
      </c>
      <c r="Y8061" s="17">
        <f t="shared" si="1135"/>
        <v>90</v>
      </c>
    </row>
    <row r="8062" spans="1:25" x14ac:dyDescent="0.15">
      <c r="A8062" s="82">
        <f t="shared" si="1130"/>
        <v>12</v>
      </c>
      <c r="B8062" s="46">
        <v>43801.791666647121</v>
      </c>
      <c r="C8062" s="47">
        <f>Eingabe!G8063</f>
        <v>6.5</v>
      </c>
      <c r="D8062" s="77">
        <v>8062</v>
      </c>
      <c r="E8062" s="47"/>
      <c r="F8062" s="25">
        <f t="shared" si="1128"/>
        <v>9.6999999999999993</v>
      </c>
      <c r="G8062" s="25">
        <f>VLOOKUP(F8062,'Spezifische Werte'!$B$2:$C$4002,2,FALSE)</f>
        <v>0.69796521003178913</v>
      </c>
      <c r="H8062" s="25">
        <f t="shared" si="1131"/>
        <v>1395.9304200635784</v>
      </c>
      <c r="J8062" s="25">
        <f t="shared" si="1129"/>
        <v>9.75</v>
      </c>
      <c r="K8062" s="25">
        <f>VLOOKUP(J8062,'Spezifische Werte'!$B$2:$C$4002,2,FALSE)</f>
        <v>0.70553224205682485</v>
      </c>
      <c r="L8062" s="25">
        <f t="shared" si="1132"/>
        <v>1411.0644841136498</v>
      </c>
      <c r="R8062" s="25">
        <v>8060</v>
      </c>
      <c r="S8062" s="25">
        <v>8059</v>
      </c>
      <c r="T8062" s="25">
        <f t="shared" si="1136"/>
        <v>9.2361847068584671E-4</v>
      </c>
      <c r="U8062" s="25">
        <f t="shared" si="1133"/>
        <v>9.5360486482082925E-4</v>
      </c>
      <c r="W8062" s="17">
        <f>Eingabe!H8063</f>
        <v>98</v>
      </c>
      <c r="X8062" s="17">
        <f t="shared" si="1134"/>
        <v>0.98</v>
      </c>
      <c r="Y8062" s="17">
        <f t="shared" si="1135"/>
        <v>100</v>
      </c>
    </row>
    <row r="8063" spans="1:25" x14ac:dyDescent="0.15">
      <c r="A8063" s="82">
        <f t="shared" si="1130"/>
        <v>12</v>
      </c>
      <c r="B8063" s="46">
        <v>43801.833333313785</v>
      </c>
      <c r="C8063" s="47">
        <f>Eingabe!G8064</f>
        <v>6.9</v>
      </c>
      <c r="D8063" s="77">
        <v>8063</v>
      </c>
      <c r="E8063" s="47"/>
      <c r="F8063" s="25">
        <f t="shared" si="1128"/>
        <v>10.29</v>
      </c>
      <c r="G8063" s="25">
        <f>VLOOKUP(F8063,'Spezifische Werte'!$B$2:$C$4002,2,FALSE)</f>
        <v>0.77847265329133075</v>
      </c>
      <c r="H8063" s="25">
        <f t="shared" si="1131"/>
        <v>1556.9453065826615</v>
      </c>
      <c r="J8063" s="25">
        <f t="shared" si="1129"/>
        <v>10.35</v>
      </c>
      <c r="K8063" s="25">
        <f>VLOOKUP(J8063,'Spezifische Werte'!$B$2:$C$4002,2,FALSE)</f>
        <v>0.78556540744998338</v>
      </c>
      <c r="L8063" s="25">
        <f t="shared" si="1132"/>
        <v>1571.1308148999667</v>
      </c>
      <c r="R8063" s="25">
        <v>8061</v>
      </c>
      <c r="S8063" s="25">
        <v>8060</v>
      </c>
      <c r="T8063" s="25">
        <f t="shared" si="1136"/>
        <v>9.2361847068584671E-4</v>
      </c>
      <c r="U8063" s="25">
        <f t="shared" si="1133"/>
        <v>9.5360486482082925E-4</v>
      </c>
      <c r="W8063" s="17">
        <f>Eingabe!H8064</f>
        <v>89</v>
      </c>
      <c r="X8063" s="17">
        <f t="shared" si="1134"/>
        <v>0.89</v>
      </c>
      <c r="Y8063" s="17">
        <f t="shared" si="1135"/>
        <v>90</v>
      </c>
    </row>
    <row r="8064" spans="1:25" x14ac:dyDescent="0.15">
      <c r="A8064" s="82">
        <f t="shared" si="1130"/>
        <v>12</v>
      </c>
      <c r="B8064" s="46">
        <v>43801.87499998045</v>
      </c>
      <c r="C8064" s="47">
        <f>Eingabe!G8065</f>
        <v>7.1</v>
      </c>
      <c r="D8064" s="77">
        <v>8064</v>
      </c>
      <c r="E8064" s="47"/>
      <c r="F8064" s="25">
        <f t="shared" si="1128"/>
        <v>10.59</v>
      </c>
      <c r="G8064" s="25">
        <f>VLOOKUP(F8064,'Spezifische Werte'!$B$2:$C$4002,2,FALSE)</f>
        <v>0.8120114567449348</v>
      </c>
      <c r="H8064" s="25">
        <f t="shared" si="1131"/>
        <v>1624.0229134898696</v>
      </c>
      <c r="J8064" s="25">
        <f t="shared" si="1129"/>
        <v>10.65</v>
      </c>
      <c r="K8064" s="25">
        <f>VLOOKUP(J8064,'Spezifische Werte'!$B$2:$C$4002,2,FALSE)</f>
        <v>0.81815187612980644</v>
      </c>
      <c r="L8064" s="25">
        <f t="shared" si="1132"/>
        <v>1636.3037522596128</v>
      </c>
      <c r="R8064" s="25">
        <v>8062</v>
      </c>
      <c r="S8064" s="25">
        <v>8061</v>
      </c>
      <c r="T8064" s="25">
        <f t="shared" si="1136"/>
        <v>9.2361847068584671E-4</v>
      </c>
      <c r="U8064" s="25">
        <f t="shared" si="1133"/>
        <v>9.5360486482082925E-4</v>
      </c>
      <c r="W8064" s="17">
        <f>Eingabe!H8065</f>
        <v>94</v>
      </c>
      <c r="X8064" s="17">
        <f t="shared" si="1134"/>
        <v>0.94</v>
      </c>
      <c r="Y8064" s="17">
        <f t="shared" si="1135"/>
        <v>90</v>
      </c>
    </row>
    <row r="8065" spans="1:25" x14ac:dyDescent="0.15">
      <c r="A8065" s="82">
        <f t="shared" si="1130"/>
        <v>12</v>
      </c>
      <c r="B8065" s="46">
        <v>43801.916666647114</v>
      </c>
      <c r="C8065" s="47">
        <f>Eingabe!G8066</f>
        <v>6.6</v>
      </c>
      <c r="D8065" s="77">
        <v>8065</v>
      </c>
      <c r="E8065" s="47"/>
      <c r="F8065" s="25">
        <f t="shared" si="1128"/>
        <v>9.85</v>
      </c>
      <c r="G8065" s="25">
        <f>VLOOKUP(F8065,'Spezifische Werte'!$B$2:$C$4002,2,FALSE)</f>
        <v>0.72027431855487523</v>
      </c>
      <c r="H8065" s="25">
        <f t="shared" si="1131"/>
        <v>1440.5486371097504</v>
      </c>
      <c r="J8065" s="25">
        <f t="shared" si="1129"/>
        <v>9.9</v>
      </c>
      <c r="K8065" s="25">
        <f>VLOOKUP(J8065,'Spezifische Werte'!$B$2:$C$4002,2,FALSE)</f>
        <v>0.72744279855046079</v>
      </c>
      <c r="L8065" s="25">
        <f t="shared" si="1132"/>
        <v>1454.8855971009216</v>
      </c>
      <c r="R8065" s="25">
        <v>8063</v>
      </c>
      <c r="S8065" s="25">
        <v>8062</v>
      </c>
      <c r="T8065" s="25">
        <f t="shared" si="1136"/>
        <v>9.2361847068584671E-4</v>
      </c>
      <c r="U8065" s="25">
        <f t="shared" si="1133"/>
        <v>9.5360486482082925E-4</v>
      </c>
      <c r="W8065" s="17">
        <f>Eingabe!H8066</f>
        <v>89</v>
      </c>
      <c r="X8065" s="17">
        <f t="shared" si="1134"/>
        <v>0.89</v>
      </c>
      <c r="Y8065" s="17">
        <f t="shared" si="1135"/>
        <v>90</v>
      </c>
    </row>
    <row r="8066" spans="1:25" x14ac:dyDescent="0.15">
      <c r="A8066" s="82">
        <f t="shared" si="1130"/>
        <v>12</v>
      </c>
      <c r="B8066" s="46">
        <v>43801.958333313778</v>
      </c>
      <c r="C8066" s="47">
        <f>Eingabe!G8067</f>
        <v>5.8</v>
      </c>
      <c r="D8066" s="77">
        <v>8066</v>
      </c>
      <c r="E8066" s="47"/>
      <c r="F8066" s="25">
        <f t="shared" si="1128"/>
        <v>8.65</v>
      </c>
      <c r="G8066" s="25">
        <f>VLOOKUP(F8066,'Spezifische Werte'!$B$2:$C$4002,2,FALSE)</f>
        <v>0.52059998612319236</v>
      </c>
      <c r="H8066" s="25">
        <f t="shared" si="1131"/>
        <v>1041.1999722463847</v>
      </c>
      <c r="J8066" s="25">
        <f t="shared" si="1129"/>
        <v>8.6999999999999993</v>
      </c>
      <c r="K8066" s="25">
        <f>VLOOKUP(J8066,'Spezifische Werte'!$B$2:$C$4002,2,FALSE)</f>
        <v>0.52924251604798966</v>
      </c>
      <c r="L8066" s="25">
        <f t="shared" si="1132"/>
        <v>1058.4850320959792</v>
      </c>
      <c r="R8066" s="25">
        <v>8064</v>
      </c>
      <c r="S8066" s="25">
        <v>8063</v>
      </c>
      <c r="T8066" s="25">
        <f t="shared" si="1136"/>
        <v>9.2361847068584671E-4</v>
      </c>
      <c r="U8066" s="25">
        <f t="shared" si="1133"/>
        <v>9.5360486482082925E-4</v>
      </c>
      <c r="W8066" s="17">
        <f>Eingabe!H8067</f>
        <v>88</v>
      </c>
      <c r="X8066" s="17">
        <f t="shared" si="1134"/>
        <v>0.88</v>
      </c>
      <c r="Y8066" s="17">
        <f t="shared" si="1135"/>
        <v>90</v>
      </c>
    </row>
    <row r="8067" spans="1:25" x14ac:dyDescent="0.15">
      <c r="A8067" s="82">
        <f t="shared" si="1130"/>
        <v>12</v>
      </c>
      <c r="B8067" s="46">
        <v>43801.999999980442</v>
      </c>
      <c r="C8067" s="47">
        <f>Eingabe!G8068</f>
        <v>4.7</v>
      </c>
      <c r="D8067" s="77">
        <v>8067</v>
      </c>
      <c r="E8067" s="47"/>
      <c r="F8067" s="25">
        <f t="shared" ref="F8067:F8130" si="1137">ROUND(C8067*($O$4/$O$5)^$O$7,2)</f>
        <v>7.01</v>
      </c>
      <c r="G8067" s="25">
        <f>VLOOKUP(F8067,'Spezifische Werte'!$B$2:$C$4002,2,FALSE)</f>
        <v>0.27377270492189271</v>
      </c>
      <c r="H8067" s="25">
        <f t="shared" si="1131"/>
        <v>547.54540984378536</v>
      </c>
      <c r="J8067" s="25">
        <f t="shared" ref="J8067:J8130" si="1138">ROUND(C8067*(LN($O$4/$O$8)/LN($O$5/$O$8)),2)</f>
        <v>7.05</v>
      </c>
      <c r="K8067" s="25">
        <f>VLOOKUP(J8067,'Spezifische Werte'!$B$2:$C$4002,2,FALSE)</f>
        <v>0.27874593647894402</v>
      </c>
      <c r="L8067" s="25">
        <f t="shared" si="1132"/>
        <v>557.49187295788806</v>
      </c>
      <c r="R8067" s="25">
        <v>8065</v>
      </c>
      <c r="S8067" s="25">
        <v>8064</v>
      </c>
      <c r="T8067" s="25">
        <f t="shared" si="1136"/>
        <v>9.2361847068584671E-4</v>
      </c>
      <c r="U8067" s="25">
        <f t="shared" si="1133"/>
        <v>9.5360486482082925E-4</v>
      </c>
      <c r="W8067" s="17">
        <f>Eingabe!H8068</f>
        <v>81</v>
      </c>
      <c r="X8067" s="17">
        <f t="shared" si="1134"/>
        <v>0.81</v>
      </c>
      <c r="Y8067" s="17">
        <f t="shared" si="1135"/>
        <v>80</v>
      </c>
    </row>
    <row r="8068" spans="1:25" x14ac:dyDescent="0.15">
      <c r="A8068" s="82">
        <f t="shared" ref="A8068:A8131" si="1139">MONTH(B8068)</f>
        <v>12</v>
      </c>
      <c r="B8068" s="46">
        <v>43802.041666647106</v>
      </c>
      <c r="C8068" s="47">
        <f>Eingabe!G8069</f>
        <v>3.8</v>
      </c>
      <c r="D8068" s="77">
        <v>8068</v>
      </c>
      <c r="E8068" s="47"/>
      <c r="F8068" s="25">
        <f t="shared" si="1137"/>
        <v>5.67</v>
      </c>
      <c r="G8068" s="25">
        <f>VLOOKUP(F8068,'Spezifische Werte'!$B$2:$C$4002,2,FALSE)</f>
        <v>0.13840049448137109</v>
      </c>
      <c r="H8068" s="25">
        <f t="shared" ref="H8068:H8131" si="1140">G8068*$O$9*1000</f>
        <v>276.80098896274217</v>
      </c>
      <c r="J8068" s="25">
        <f t="shared" si="1138"/>
        <v>5.7</v>
      </c>
      <c r="K8068" s="25">
        <f>VLOOKUP(J8068,'Spezifische Werte'!$B$2:$C$4002,2,FALSE)</f>
        <v>0.14069825500153915</v>
      </c>
      <c r="L8068" s="25">
        <f t="shared" ref="L8068:L8131" si="1141">K8068*$O$9*1000</f>
        <v>281.39651000307828</v>
      </c>
      <c r="R8068" s="25">
        <v>8066</v>
      </c>
      <c r="S8068" s="25">
        <v>8065</v>
      </c>
      <c r="T8068" s="25">
        <f t="shared" si="1136"/>
        <v>9.2361847068584671E-4</v>
      </c>
      <c r="U8068" s="25">
        <f t="shared" ref="U8068:U8131" si="1142">LARGE($L$3:$L$8762,R8068)/1000</f>
        <v>9.5360486482082925E-4</v>
      </c>
      <c r="W8068" s="17">
        <f>Eingabe!H8069</f>
        <v>80</v>
      </c>
      <c r="X8068" s="17">
        <f t="shared" ref="X8068:X8131" si="1143">W8068/100</f>
        <v>0.8</v>
      </c>
      <c r="Y8068" s="17">
        <f t="shared" ref="Y8068:Y8131" si="1144">ROUND(X8068,1)*100</f>
        <v>80</v>
      </c>
    </row>
    <row r="8069" spans="1:25" x14ac:dyDescent="0.15">
      <c r="A8069" s="82">
        <f t="shared" si="1139"/>
        <v>12</v>
      </c>
      <c r="B8069" s="46">
        <v>43802.083333313771</v>
      </c>
      <c r="C8069" s="47">
        <f>Eingabe!G8070</f>
        <v>3</v>
      </c>
      <c r="D8069" s="77">
        <v>8069</v>
      </c>
      <c r="E8069" s="47"/>
      <c r="F8069" s="25">
        <f t="shared" si="1137"/>
        <v>4.4800000000000004</v>
      </c>
      <c r="G8069" s="25">
        <f>VLOOKUP(F8069,'Spezifische Werte'!$B$2:$C$4002,2,FALSE)</f>
        <v>6.3876775708421291E-2</v>
      </c>
      <c r="H8069" s="25">
        <f t="shared" si="1140"/>
        <v>127.75355141684258</v>
      </c>
      <c r="J8069" s="25">
        <f t="shared" si="1138"/>
        <v>4.5</v>
      </c>
      <c r="K8069" s="25">
        <f>VLOOKUP(J8069,'Spezifische Werte'!$B$2:$C$4002,2,FALSE)</f>
        <v>6.4854105449014127E-2</v>
      </c>
      <c r="L8069" s="25">
        <f t="shared" si="1141"/>
        <v>129.70821089802826</v>
      </c>
      <c r="R8069" s="25">
        <v>8067</v>
      </c>
      <c r="S8069" s="25">
        <v>8066</v>
      </c>
      <c r="T8069" s="25">
        <f t="shared" si="1136"/>
        <v>9.2361847068584671E-4</v>
      </c>
      <c r="U8069" s="25">
        <f t="shared" si="1142"/>
        <v>9.5360486482082925E-4</v>
      </c>
      <c r="W8069" s="17">
        <f>Eingabe!H8070</f>
        <v>89</v>
      </c>
      <c r="X8069" s="17">
        <f t="shared" si="1143"/>
        <v>0.89</v>
      </c>
      <c r="Y8069" s="17">
        <f t="shared" si="1144"/>
        <v>90</v>
      </c>
    </row>
    <row r="8070" spans="1:25" x14ac:dyDescent="0.15">
      <c r="A8070" s="82">
        <f t="shared" si="1139"/>
        <v>12</v>
      </c>
      <c r="B8070" s="46">
        <v>43802.124999980435</v>
      </c>
      <c r="C8070" s="47">
        <f>Eingabe!G8071</f>
        <v>2.8</v>
      </c>
      <c r="D8070" s="77">
        <v>8070</v>
      </c>
      <c r="E8070" s="47"/>
      <c r="F8070" s="25">
        <f t="shared" si="1137"/>
        <v>4.18</v>
      </c>
      <c r="G8070" s="25">
        <f>VLOOKUP(F8070,'Spezifische Werte'!$B$2:$C$4002,2,FALSE)</f>
        <v>4.9643016475870723E-2</v>
      </c>
      <c r="H8070" s="25">
        <f t="shared" si="1140"/>
        <v>99.286032951741447</v>
      </c>
      <c r="J8070" s="25">
        <f t="shared" si="1138"/>
        <v>4.2</v>
      </c>
      <c r="K8070" s="25">
        <f>VLOOKUP(J8070,'Spezifische Werte'!$B$2:$C$4002,2,FALSE)</f>
        <v>5.0575500247497268E-2</v>
      </c>
      <c r="L8070" s="25">
        <f t="shared" si="1141"/>
        <v>101.15100049499453</v>
      </c>
      <c r="R8070" s="25">
        <v>8068</v>
      </c>
      <c r="S8070" s="25">
        <v>8067</v>
      </c>
      <c r="T8070" s="25">
        <f t="shared" ref="T8070:T8133" si="1145">LARGE($H$3:$H$8762,R8070)/1000</f>
        <v>9.2361847068584671E-4</v>
      </c>
      <c r="U8070" s="25">
        <f t="shared" si="1142"/>
        <v>9.5360486482082925E-4</v>
      </c>
      <c r="W8070" s="17">
        <f>Eingabe!H8071</f>
        <v>89</v>
      </c>
      <c r="X8070" s="17">
        <f t="shared" si="1143"/>
        <v>0.89</v>
      </c>
      <c r="Y8070" s="17">
        <f t="shared" si="1144"/>
        <v>90</v>
      </c>
    </row>
    <row r="8071" spans="1:25" x14ac:dyDescent="0.15">
      <c r="A8071" s="82">
        <f t="shared" si="1139"/>
        <v>12</v>
      </c>
      <c r="B8071" s="46">
        <v>43802.166666647099</v>
      </c>
      <c r="C8071" s="47">
        <f>Eingabe!G8072</f>
        <v>2.4</v>
      </c>
      <c r="D8071" s="77">
        <v>8071</v>
      </c>
      <c r="E8071" s="47"/>
      <c r="F8071" s="25">
        <f t="shared" si="1137"/>
        <v>3.58</v>
      </c>
      <c r="G8071" s="25">
        <f>VLOOKUP(F8071,'Spezifische Werte'!$B$2:$C$4002,2,FALSE)</f>
        <v>2.2829235995572409E-2</v>
      </c>
      <c r="H8071" s="25">
        <f t="shared" si="1140"/>
        <v>45.658471991144815</v>
      </c>
      <c r="J8071" s="25">
        <f t="shared" si="1138"/>
        <v>3.6</v>
      </c>
      <c r="K8071" s="25">
        <f>VLOOKUP(J8071,'Spezifische Werte'!$B$2:$C$4002,2,FALSE)</f>
        <v>2.3596471134930203E-2</v>
      </c>
      <c r="L8071" s="25">
        <f t="shared" si="1141"/>
        <v>47.19294226986041</v>
      </c>
      <c r="R8071" s="25">
        <v>8069</v>
      </c>
      <c r="S8071" s="25">
        <v>8068</v>
      </c>
      <c r="T8071" s="25">
        <f t="shared" si="1145"/>
        <v>9.2361847068584671E-4</v>
      </c>
      <c r="U8071" s="25">
        <f t="shared" si="1142"/>
        <v>9.5360486482082925E-4</v>
      </c>
      <c r="W8071" s="17">
        <f>Eingabe!H8072</f>
        <v>90</v>
      </c>
      <c r="X8071" s="17">
        <f t="shared" si="1143"/>
        <v>0.9</v>
      </c>
      <c r="Y8071" s="17">
        <f t="shared" si="1144"/>
        <v>90</v>
      </c>
    </row>
    <row r="8072" spans="1:25" x14ac:dyDescent="0.15">
      <c r="A8072" s="82">
        <f t="shared" si="1139"/>
        <v>12</v>
      </c>
      <c r="B8072" s="46">
        <v>43802.208333313763</v>
      </c>
      <c r="C8072" s="47">
        <f>Eingabe!G8073</f>
        <v>2.1</v>
      </c>
      <c r="D8072" s="77">
        <v>8072</v>
      </c>
      <c r="E8072" s="47"/>
      <c r="F8072" s="25">
        <f t="shared" si="1137"/>
        <v>3.13</v>
      </c>
      <c r="G8072" s="25">
        <f>VLOOKUP(F8072,'Spezifische Werte'!$B$2:$C$4002,2,FALSE)</f>
        <v>1.0589326186624812E-2</v>
      </c>
      <c r="H8072" s="25">
        <f t="shared" si="1140"/>
        <v>21.178652373249626</v>
      </c>
      <c r="J8072" s="25">
        <f t="shared" si="1138"/>
        <v>3.15</v>
      </c>
      <c r="K8072" s="25">
        <f>VLOOKUP(J8072,'Spezifische Werte'!$B$2:$C$4002,2,FALSE)</f>
        <v>1.1019016897018549E-2</v>
      </c>
      <c r="L8072" s="25">
        <f t="shared" si="1141"/>
        <v>22.038033794037098</v>
      </c>
      <c r="R8072" s="25">
        <v>8070</v>
      </c>
      <c r="S8072" s="25">
        <v>8069</v>
      </c>
      <c r="T8072" s="25">
        <f t="shared" si="1145"/>
        <v>9.2361847068584671E-4</v>
      </c>
      <c r="U8072" s="25">
        <f t="shared" si="1142"/>
        <v>9.5360486482082925E-4</v>
      </c>
      <c r="W8072" s="17">
        <f>Eingabe!H8073</f>
        <v>99</v>
      </c>
      <c r="X8072" s="17">
        <f t="shared" si="1143"/>
        <v>0.99</v>
      </c>
      <c r="Y8072" s="17">
        <f t="shared" si="1144"/>
        <v>100</v>
      </c>
    </row>
    <row r="8073" spans="1:25" x14ac:dyDescent="0.15">
      <c r="A8073" s="82">
        <f t="shared" si="1139"/>
        <v>12</v>
      </c>
      <c r="B8073" s="46">
        <v>43802.249999980428</v>
      </c>
      <c r="C8073" s="47">
        <f>Eingabe!G8074</f>
        <v>1.1000000000000001</v>
      </c>
      <c r="D8073" s="77">
        <v>8073</v>
      </c>
      <c r="E8073" s="47"/>
      <c r="F8073" s="25">
        <f t="shared" si="1137"/>
        <v>1.64</v>
      </c>
      <c r="G8073" s="25">
        <f>VLOOKUP(F8073,'Spezifische Werte'!$B$2:$C$4002,2,FALSE)</f>
        <v>1.4468365948300602E-4</v>
      </c>
      <c r="H8073" s="25">
        <f t="shared" si="1140"/>
        <v>0.28936731896601203</v>
      </c>
      <c r="J8073" s="25">
        <f t="shared" si="1138"/>
        <v>1.65</v>
      </c>
      <c r="K8073" s="25">
        <f>VLOOKUP(J8073,'Spezifische Werte'!$B$2:$C$4002,2,FALSE)</f>
        <v>1.5161429771714323E-4</v>
      </c>
      <c r="L8073" s="25">
        <f t="shared" si="1141"/>
        <v>0.30322859543428649</v>
      </c>
      <c r="R8073" s="25">
        <v>8071</v>
      </c>
      <c r="S8073" s="25">
        <v>8070</v>
      </c>
      <c r="T8073" s="25">
        <f t="shared" si="1145"/>
        <v>9.2361847068584671E-4</v>
      </c>
      <c r="U8073" s="25">
        <f t="shared" si="1142"/>
        <v>9.5360486482082925E-4</v>
      </c>
      <c r="W8073" s="17">
        <f>Eingabe!H8074</f>
        <v>99</v>
      </c>
      <c r="X8073" s="17">
        <f t="shared" si="1143"/>
        <v>0.99</v>
      </c>
      <c r="Y8073" s="17">
        <f t="shared" si="1144"/>
        <v>100</v>
      </c>
    </row>
    <row r="8074" spans="1:25" x14ac:dyDescent="0.15">
      <c r="A8074" s="82">
        <f t="shared" si="1139"/>
        <v>12</v>
      </c>
      <c r="B8074" s="46">
        <v>43802.291666647092</v>
      </c>
      <c r="C8074" s="47">
        <f>Eingabe!G8075</f>
        <v>1.7</v>
      </c>
      <c r="D8074" s="77">
        <v>8074</v>
      </c>
      <c r="E8074" s="47"/>
      <c r="F8074" s="25">
        <f t="shared" si="1137"/>
        <v>2.54</v>
      </c>
      <c r="G8074" s="25">
        <f>VLOOKUP(F8074,'Spezifische Werte'!$B$2:$C$4002,2,FALSE)</f>
        <v>2.3517714395877558E-3</v>
      </c>
      <c r="H8074" s="25">
        <f t="shared" si="1140"/>
        <v>4.7035428791755116</v>
      </c>
      <c r="J8074" s="25">
        <f t="shared" si="1138"/>
        <v>2.5499999999999998</v>
      </c>
      <c r="K8074" s="25">
        <f>VLOOKUP(J8074,'Spezifische Werte'!$B$2:$C$4002,2,FALSE)</f>
        <v>2.4279301551432594E-3</v>
      </c>
      <c r="L8074" s="25">
        <f t="shared" si="1141"/>
        <v>4.855860310286519</v>
      </c>
      <c r="R8074" s="25">
        <v>8072</v>
      </c>
      <c r="S8074" s="25">
        <v>8071</v>
      </c>
      <c r="T8074" s="25">
        <f t="shared" si="1145"/>
        <v>9.2361847068584671E-4</v>
      </c>
      <c r="U8074" s="25">
        <f t="shared" si="1142"/>
        <v>9.5360486482082925E-4</v>
      </c>
      <c r="W8074" s="17">
        <f>Eingabe!H8075</f>
        <v>80</v>
      </c>
      <c r="X8074" s="17">
        <f t="shared" si="1143"/>
        <v>0.8</v>
      </c>
      <c r="Y8074" s="17">
        <f t="shared" si="1144"/>
        <v>80</v>
      </c>
    </row>
    <row r="8075" spans="1:25" x14ac:dyDescent="0.15">
      <c r="A8075" s="82">
        <f t="shared" si="1139"/>
        <v>12</v>
      </c>
      <c r="B8075" s="46">
        <v>43802.333333313756</v>
      </c>
      <c r="C8075" s="47">
        <f>Eingabe!G8076</f>
        <v>2</v>
      </c>
      <c r="D8075" s="77">
        <v>8075</v>
      </c>
      <c r="E8075" s="47"/>
      <c r="F8075" s="25">
        <f t="shared" si="1137"/>
        <v>2.98</v>
      </c>
      <c r="G8075" s="25">
        <f>VLOOKUP(F8075,'Spezifische Werte'!$B$2:$C$4002,2,FALSE)</f>
        <v>7.6819067373919353E-3</v>
      </c>
      <c r="H8075" s="25">
        <f t="shared" si="1140"/>
        <v>15.363813474783871</v>
      </c>
      <c r="J8075" s="25">
        <f t="shared" si="1138"/>
        <v>3</v>
      </c>
      <c r="K8075" s="25">
        <f>VLOOKUP(J8075,'Spezifische Werte'!$B$2:$C$4002,2,FALSE)</f>
        <v>8.0363231384606472E-3</v>
      </c>
      <c r="L8075" s="25">
        <f t="shared" si="1141"/>
        <v>16.072646276921294</v>
      </c>
      <c r="R8075" s="25">
        <v>8073</v>
      </c>
      <c r="S8075" s="25">
        <v>8072</v>
      </c>
      <c r="T8075" s="25">
        <f t="shared" si="1145"/>
        <v>9.2361847068584671E-4</v>
      </c>
      <c r="U8075" s="25">
        <f t="shared" si="1142"/>
        <v>9.5360486482082925E-4</v>
      </c>
      <c r="W8075" s="17">
        <f>Eingabe!H8076</f>
        <v>88</v>
      </c>
      <c r="X8075" s="17">
        <f t="shared" si="1143"/>
        <v>0.88</v>
      </c>
      <c r="Y8075" s="17">
        <f t="shared" si="1144"/>
        <v>90</v>
      </c>
    </row>
    <row r="8076" spans="1:25" x14ac:dyDescent="0.15">
      <c r="A8076" s="82">
        <f t="shared" si="1139"/>
        <v>12</v>
      </c>
      <c r="B8076" s="46">
        <v>43802.37499998042</v>
      </c>
      <c r="C8076" s="47">
        <f>Eingabe!G8077</f>
        <v>1.2</v>
      </c>
      <c r="D8076" s="77">
        <v>8076</v>
      </c>
      <c r="E8076" s="47"/>
      <c r="F8076" s="25">
        <f t="shared" si="1137"/>
        <v>1.79</v>
      </c>
      <c r="G8076" s="25">
        <f>VLOOKUP(F8076,'Spezifische Werte'!$B$2:$C$4002,2,FALSE)</f>
        <v>2.732045827896414E-4</v>
      </c>
      <c r="H8076" s="25">
        <f t="shared" si="1140"/>
        <v>0.54640916557928276</v>
      </c>
      <c r="J8076" s="25">
        <f t="shared" si="1138"/>
        <v>1.8</v>
      </c>
      <c r="K8076" s="25">
        <f>VLOOKUP(J8076,'Spezifische Werte'!$B$2:$C$4002,2,FALSE)</f>
        <v>2.8378103843694903E-4</v>
      </c>
      <c r="L8076" s="25">
        <f t="shared" si="1141"/>
        <v>0.56756207687389804</v>
      </c>
      <c r="R8076" s="25">
        <v>8074</v>
      </c>
      <c r="S8076" s="25">
        <v>8073</v>
      </c>
      <c r="T8076" s="25">
        <f t="shared" si="1145"/>
        <v>9.2361847068584671E-4</v>
      </c>
      <c r="U8076" s="25">
        <f t="shared" si="1142"/>
        <v>9.5360486482082925E-4</v>
      </c>
      <c r="W8076" s="17">
        <f>Eingabe!H8077</f>
        <v>91</v>
      </c>
      <c r="X8076" s="17">
        <f t="shared" si="1143"/>
        <v>0.91</v>
      </c>
      <c r="Y8076" s="17">
        <f t="shared" si="1144"/>
        <v>90</v>
      </c>
    </row>
    <row r="8077" spans="1:25" x14ac:dyDescent="0.15">
      <c r="A8077" s="82">
        <f t="shared" si="1139"/>
        <v>12</v>
      </c>
      <c r="B8077" s="46">
        <v>43802.416666647085</v>
      </c>
      <c r="C8077" s="47">
        <f>Eingabe!G8078</f>
        <v>1.8</v>
      </c>
      <c r="D8077" s="77">
        <v>8077</v>
      </c>
      <c r="E8077" s="47"/>
      <c r="F8077" s="25">
        <f t="shared" si="1137"/>
        <v>2.69</v>
      </c>
      <c r="G8077" s="25">
        <f>VLOOKUP(F8077,'Spezifische Werte'!$B$2:$C$4002,2,FALSE)</f>
        <v>3.715149232963236E-3</v>
      </c>
      <c r="H8077" s="25">
        <f t="shared" si="1140"/>
        <v>7.4302984659264721</v>
      </c>
      <c r="J8077" s="25">
        <f t="shared" si="1138"/>
        <v>2.7</v>
      </c>
      <c r="K8077" s="25">
        <f>VLOOKUP(J8077,'Spezifische Werte'!$B$2:$C$4002,2,FALSE)</f>
        <v>3.8225571704766847E-3</v>
      </c>
      <c r="L8077" s="25">
        <f t="shared" si="1141"/>
        <v>7.6451143409533691</v>
      </c>
      <c r="R8077" s="25">
        <v>8075</v>
      </c>
      <c r="S8077" s="25">
        <v>8074</v>
      </c>
      <c r="T8077" s="25">
        <f t="shared" si="1145"/>
        <v>9.2361847068584671E-4</v>
      </c>
      <c r="U8077" s="25">
        <f t="shared" si="1142"/>
        <v>9.5360486482082925E-4</v>
      </c>
      <c r="W8077" s="17">
        <f>Eingabe!H8078</f>
        <v>80</v>
      </c>
      <c r="X8077" s="17">
        <f t="shared" si="1143"/>
        <v>0.8</v>
      </c>
      <c r="Y8077" s="17">
        <f t="shared" si="1144"/>
        <v>80</v>
      </c>
    </row>
    <row r="8078" spans="1:25" x14ac:dyDescent="0.15">
      <c r="A8078" s="82">
        <f t="shared" si="1139"/>
        <v>12</v>
      </c>
      <c r="B8078" s="46">
        <v>43802.458333313749</v>
      </c>
      <c r="C8078" s="47">
        <f>Eingabe!G8079</f>
        <v>1.6</v>
      </c>
      <c r="D8078" s="77">
        <v>8078</v>
      </c>
      <c r="E8078" s="47"/>
      <c r="F8078" s="25">
        <f t="shared" si="1137"/>
        <v>2.39</v>
      </c>
      <c r="G8078" s="25">
        <f>VLOOKUP(F8078,'Spezifische Werte'!$B$2:$C$4002,2,FALSE)</f>
        <v>1.6182188036419766E-3</v>
      </c>
      <c r="H8078" s="25">
        <f t="shared" si="1140"/>
        <v>3.2364376072839534</v>
      </c>
      <c r="J8078" s="25">
        <f t="shared" si="1138"/>
        <v>2.4</v>
      </c>
      <c r="K8078" s="25">
        <f>VLOOKUP(J8078,'Spezifische Werte'!$B$2:$C$4002,2,FALSE)</f>
        <v>1.6560687882273774E-3</v>
      </c>
      <c r="L8078" s="25">
        <f t="shared" si="1141"/>
        <v>3.3121375764547549</v>
      </c>
      <c r="R8078" s="25">
        <v>8076</v>
      </c>
      <c r="S8078" s="25">
        <v>8075</v>
      </c>
      <c r="T8078" s="25">
        <f t="shared" si="1145"/>
        <v>9.2361847068584671E-4</v>
      </c>
      <c r="U8078" s="25">
        <f t="shared" si="1142"/>
        <v>9.5360486482082925E-4</v>
      </c>
      <c r="W8078" s="17">
        <f>Eingabe!H8079</f>
        <v>70</v>
      </c>
      <c r="X8078" s="17">
        <f t="shared" si="1143"/>
        <v>0.7</v>
      </c>
      <c r="Y8078" s="17">
        <f t="shared" si="1144"/>
        <v>70</v>
      </c>
    </row>
    <row r="8079" spans="1:25" x14ac:dyDescent="0.15">
      <c r="A8079" s="82">
        <f t="shared" si="1139"/>
        <v>12</v>
      </c>
      <c r="B8079" s="46">
        <v>43802.499999980413</v>
      </c>
      <c r="C8079" s="47">
        <f>Eingabe!G8080</f>
        <v>1.2</v>
      </c>
      <c r="D8079" s="77">
        <v>8079</v>
      </c>
      <c r="E8079" s="47"/>
      <c r="F8079" s="25">
        <f t="shared" si="1137"/>
        <v>1.79</v>
      </c>
      <c r="G8079" s="25">
        <f>VLOOKUP(F8079,'Spezifische Werte'!$B$2:$C$4002,2,FALSE)</f>
        <v>2.732045827896414E-4</v>
      </c>
      <c r="H8079" s="25">
        <f t="shared" si="1140"/>
        <v>0.54640916557928276</v>
      </c>
      <c r="J8079" s="25">
        <f t="shared" si="1138"/>
        <v>1.8</v>
      </c>
      <c r="K8079" s="25">
        <f>VLOOKUP(J8079,'Spezifische Werte'!$B$2:$C$4002,2,FALSE)</f>
        <v>2.8378103843694903E-4</v>
      </c>
      <c r="L8079" s="25">
        <f t="shared" si="1141"/>
        <v>0.56756207687389804</v>
      </c>
      <c r="R8079" s="25">
        <v>8077</v>
      </c>
      <c r="S8079" s="25">
        <v>8076</v>
      </c>
      <c r="T8079" s="25">
        <f t="shared" si="1145"/>
        <v>9.2361847068584671E-4</v>
      </c>
      <c r="U8079" s="25">
        <f t="shared" si="1142"/>
        <v>9.5360486482082925E-4</v>
      </c>
      <c r="W8079" s="17">
        <f>Eingabe!H8080</f>
        <v>93</v>
      </c>
      <c r="X8079" s="17">
        <f t="shared" si="1143"/>
        <v>0.93</v>
      </c>
      <c r="Y8079" s="17">
        <f t="shared" si="1144"/>
        <v>90</v>
      </c>
    </row>
    <row r="8080" spans="1:25" x14ac:dyDescent="0.15">
      <c r="A8080" s="82">
        <f t="shared" si="1139"/>
        <v>12</v>
      </c>
      <c r="B8080" s="46">
        <v>43802.541666647077</v>
      </c>
      <c r="C8080" s="47">
        <f>Eingabe!G8081</f>
        <v>0.9</v>
      </c>
      <c r="D8080" s="77">
        <v>8080</v>
      </c>
      <c r="E8080" s="47"/>
      <c r="F8080" s="25">
        <f t="shared" si="1137"/>
        <v>1.34</v>
      </c>
      <c r="G8080" s="25">
        <f>VLOOKUP(F8080,'Spezifische Werte'!$B$2:$C$4002,2,FALSE)</f>
        <v>0</v>
      </c>
      <c r="H8080" s="25">
        <f t="shared" si="1140"/>
        <v>0</v>
      </c>
      <c r="J8080" s="25">
        <f t="shared" si="1138"/>
        <v>1.35</v>
      </c>
      <c r="K8080" s="25">
        <f>VLOOKUP(J8080,'Spezifische Werte'!$B$2:$C$4002,2,FALSE)</f>
        <v>0</v>
      </c>
      <c r="L8080" s="25">
        <f t="shared" si="1141"/>
        <v>0</v>
      </c>
      <c r="R8080" s="25">
        <v>8078</v>
      </c>
      <c r="S8080" s="25">
        <v>8077</v>
      </c>
      <c r="T8080" s="25">
        <f t="shared" si="1145"/>
        <v>9.2361847068584671E-4</v>
      </c>
      <c r="U8080" s="25">
        <f t="shared" si="1142"/>
        <v>9.5360486482082925E-4</v>
      </c>
      <c r="W8080" s="17">
        <f>Eingabe!H8081</f>
        <v>61</v>
      </c>
      <c r="X8080" s="17">
        <f t="shared" si="1143"/>
        <v>0.61</v>
      </c>
      <c r="Y8080" s="17">
        <f t="shared" si="1144"/>
        <v>60</v>
      </c>
    </row>
    <row r="8081" spans="1:25" x14ac:dyDescent="0.15">
      <c r="A8081" s="82">
        <f t="shared" si="1139"/>
        <v>12</v>
      </c>
      <c r="B8081" s="46">
        <v>43802.583333313742</v>
      </c>
      <c r="C8081" s="47">
        <f>Eingabe!G8082</f>
        <v>0.5</v>
      </c>
      <c r="D8081" s="77">
        <v>8081</v>
      </c>
      <c r="E8081" s="47"/>
      <c r="F8081" s="25">
        <f t="shared" si="1137"/>
        <v>0.75</v>
      </c>
      <c r="G8081" s="25">
        <f>VLOOKUP(F8081,'Spezifische Werte'!$B$2:$C$4002,2,FALSE)</f>
        <v>0</v>
      </c>
      <c r="H8081" s="25">
        <f t="shared" si="1140"/>
        <v>0</v>
      </c>
      <c r="J8081" s="25">
        <f t="shared" si="1138"/>
        <v>0.75</v>
      </c>
      <c r="K8081" s="25">
        <f>VLOOKUP(J8081,'Spezifische Werte'!$B$2:$C$4002,2,FALSE)</f>
        <v>0</v>
      </c>
      <c r="L8081" s="25">
        <f t="shared" si="1141"/>
        <v>0</v>
      </c>
      <c r="R8081" s="25">
        <v>8079</v>
      </c>
      <c r="S8081" s="25">
        <v>8078</v>
      </c>
      <c r="T8081" s="25">
        <f t="shared" si="1145"/>
        <v>9.2361847068584671E-4</v>
      </c>
      <c r="U8081" s="25">
        <f t="shared" si="1142"/>
        <v>9.5360486482082925E-4</v>
      </c>
      <c r="W8081" s="17">
        <f>Eingabe!H8082</f>
        <v>351</v>
      </c>
      <c r="X8081" s="17">
        <f t="shared" si="1143"/>
        <v>3.51</v>
      </c>
      <c r="Y8081" s="17">
        <f t="shared" si="1144"/>
        <v>350</v>
      </c>
    </row>
    <row r="8082" spans="1:25" x14ac:dyDescent="0.15">
      <c r="A8082" s="82">
        <f t="shared" si="1139"/>
        <v>12</v>
      </c>
      <c r="B8082" s="46">
        <v>43802.624999980406</v>
      </c>
      <c r="C8082" s="47">
        <f>Eingabe!G8083</f>
        <v>1.2</v>
      </c>
      <c r="D8082" s="77">
        <v>8082</v>
      </c>
      <c r="E8082" s="47"/>
      <c r="F8082" s="25">
        <f t="shared" si="1137"/>
        <v>1.79</v>
      </c>
      <c r="G8082" s="25">
        <f>VLOOKUP(F8082,'Spezifische Werte'!$B$2:$C$4002,2,FALSE)</f>
        <v>2.732045827896414E-4</v>
      </c>
      <c r="H8082" s="25">
        <f t="shared" si="1140"/>
        <v>0.54640916557928276</v>
      </c>
      <c r="J8082" s="25">
        <f t="shared" si="1138"/>
        <v>1.8</v>
      </c>
      <c r="K8082" s="25">
        <f>VLOOKUP(J8082,'Spezifische Werte'!$B$2:$C$4002,2,FALSE)</f>
        <v>2.8378103843694903E-4</v>
      </c>
      <c r="L8082" s="25">
        <f t="shared" si="1141"/>
        <v>0.56756207687389804</v>
      </c>
      <c r="R8082" s="25">
        <v>8080</v>
      </c>
      <c r="S8082" s="25">
        <v>8079</v>
      </c>
      <c r="T8082" s="25">
        <f t="shared" si="1145"/>
        <v>9.2361847068584671E-4</v>
      </c>
      <c r="U8082" s="25">
        <f t="shared" si="1142"/>
        <v>9.5360486482082925E-4</v>
      </c>
      <c r="W8082" s="17">
        <f>Eingabe!H8083</f>
        <v>51</v>
      </c>
      <c r="X8082" s="17">
        <f t="shared" si="1143"/>
        <v>0.51</v>
      </c>
      <c r="Y8082" s="17">
        <f t="shared" si="1144"/>
        <v>50</v>
      </c>
    </row>
    <row r="8083" spans="1:25" x14ac:dyDescent="0.15">
      <c r="A8083" s="82">
        <f t="shared" si="1139"/>
        <v>12</v>
      </c>
      <c r="B8083" s="46">
        <v>43802.66666664707</v>
      </c>
      <c r="C8083" s="47">
        <f>Eingabe!G8084</f>
        <v>0.9</v>
      </c>
      <c r="D8083" s="77">
        <v>8083</v>
      </c>
      <c r="E8083" s="47"/>
      <c r="F8083" s="25">
        <f t="shared" si="1137"/>
        <v>1.34</v>
      </c>
      <c r="G8083" s="25">
        <f>VLOOKUP(F8083,'Spezifische Werte'!$B$2:$C$4002,2,FALSE)</f>
        <v>0</v>
      </c>
      <c r="H8083" s="25">
        <f t="shared" si="1140"/>
        <v>0</v>
      </c>
      <c r="J8083" s="25">
        <f t="shared" si="1138"/>
        <v>1.35</v>
      </c>
      <c r="K8083" s="25">
        <f>VLOOKUP(J8083,'Spezifische Werte'!$B$2:$C$4002,2,FALSE)</f>
        <v>0</v>
      </c>
      <c r="L8083" s="25">
        <f t="shared" si="1141"/>
        <v>0</v>
      </c>
      <c r="R8083" s="25">
        <v>8081</v>
      </c>
      <c r="S8083" s="25">
        <v>8080</v>
      </c>
      <c r="T8083" s="25">
        <f t="shared" si="1145"/>
        <v>9.2361847068584671E-4</v>
      </c>
      <c r="U8083" s="25">
        <f t="shared" si="1142"/>
        <v>9.5360486482082925E-4</v>
      </c>
      <c r="W8083" s="17">
        <f>Eingabe!H8084</f>
        <v>110</v>
      </c>
      <c r="X8083" s="17">
        <f t="shared" si="1143"/>
        <v>1.1000000000000001</v>
      </c>
      <c r="Y8083" s="17">
        <f t="shared" si="1144"/>
        <v>110.00000000000001</v>
      </c>
    </row>
    <row r="8084" spans="1:25" x14ac:dyDescent="0.15">
      <c r="A8084" s="82">
        <f t="shared" si="1139"/>
        <v>12</v>
      </c>
      <c r="B8084" s="46">
        <v>43802.708333313734</v>
      </c>
      <c r="C8084" s="47">
        <f>Eingabe!G8085</f>
        <v>1.4</v>
      </c>
      <c r="D8084" s="77">
        <v>8084</v>
      </c>
      <c r="E8084" s="47"/>
      <c r="F8084" s="25">
        <f t="shared" si="1137"/>
        <v>2.09</v>
      </c>
      <c r="G8084" s="25">
        <f>VLOOKUP(F8084,'Spezifische Werte'!$B$2:$C$4002,2,FALSE)</f>
        <v>7.3732435985694874E-4</v>
      </c>
      <c r="H8084" s="25">
        <f t="shared" si="1140"/>
        <v>1.4746487197138975</v>
      </c>
      <c r="J8084" s="25">
        <f t="shared" si="1138"/>
        <v>2.1</v>
      </c>
      <c r="K8084" s="25">
        <f>VLOOKUP(J8084,'Spezifische Werte'!$B$2:$C$4002,2,FALSE)</f>
        <v>7.595217950017582E-4</v>
      </c>
      <c r="L8084" s="25">
        <f t="shared" si="1141"/>
        <v>1.5190435900035164</v>
      </c>
      <c r="R8084" s="25">
        <v>8082</v>
      </c>
      <c r="S8084" s="25">
        <v>8081</v>
      </c>
      <c r="T8084" s="25">
        <f t="shared" si="1145"/>
        <v>9.2361847068584671E-4</v>
      </c>
      <c r="U8084" s="25">
        <f t="shared" si="1142"/>
        <v>9.5360486482082925E-4</v>
      </c>
      <c r="W8084" s="17">
        <f>Eingabe!H8085</f>
        <v>92</v>
      </c>
      <c r="X8084" s="17">
        <f t="shared" si="1143"/>
        <v>0.92</v>
      </c>
      <c r="Y8084" s="17">
        <f t="shared" si="1144"/>
        <v>90</v>
      </c>
    </row>
    <row r="8085" spans="1:25" x14ac:dyDescent="0.15">
      <c r="A8085" s="82">
        <f t="shared" si="1139"/>
        <v>12</v>
      </c>
      <c r="B8085" s="46">
        <v>43802.749999980399</v>
      </c>
      <c r="C8085" s="47">
        <f>Eingabe!G8086</f>
        <v>1.6</v>
      </c>
      <c r="D8085" s="77">
        <v>8085</v>
      </c>
      <c r="E8085" s="47"/>
      <c r="F8085" s="25">
        <f t="shared" si="1137"/>
        <v>2.39</v>
      </c>
      <c r="G8085" s="25">
        <f>VLOOKUP(F8085,'Spezifische Werte'!$B$2:$C$4002,2,FALSE)</f>
        <v>1.6182188036419766E-3</v>
      </c>
      <c r="H8085" s="25">
        <f t="shared" si="1140"/>
        <v>3.2364376072839534</v>
      </c>
      <c r="J8085" s="25">
        <f t="shared" si="1138"/>
        <v>2.4</v>
      </c>
      <c r="K8085" s="25">
        <f>VLOOKUP(J8085,'Spezifische Werte'!$B$2:$C$4002,2,FALSE)</f>
        <v>1.6560687882273774E-3</v>
      </c>
      <c r="L8085" s="25">
        <f t="shared" si="1141"/>
        <v>3.3121375764547549</v>
      </c>
      <c r="R8085" s="25">
        <v>8083</v>
      </c>
      <c r="S8085" s="25">
        <v>8082</v>
      </c>
      <c r="T8085" s="25">
        <f t="shared" si="1145"/>
        <v>9.2361847068584671E-4</v>
      </c>
      <c r="U8085" s="25">
        <f t="shared" si="1142"/>
        <v>9.5360486482082925E-4</v>
      </c>
      <c r="W8085" s="17">
        <f>Eingabe!H8086</f>
        <v>64</v>
      </c>
      <c r="X8085" s="17">
        <f t="shared" si="1143"/>
        <v>0.64</v>
      </c>
      <c r="Y8085" s="17">
        <f t="shared" si="1144"/>
        <v>60</v>
      </c>
    </row>
    <row r="8086" spans="1:25" x14ac:dyDescent="0.15">
      <c r="A8086" s="82">
        <f t="shared" si="1139"/>
        <v>12</v>
      </c>
      <c r="B8086" s="46">
        <v>43802.791666647063</v>
      </c>
      <c r="C8086" s="47">
        <f>Eingabe!G8087</f>
        <v>1.7</v>
      </c>
      <c r="D8086" s="77">
        <v>8086</v>
      </c>
      <c r="E8086" s="47"/>
      <c r="F8086" s="25">
        <f t="shared" si="1137"/>
        <v>2.54</v>
      </c>
      <c r="G8086" s="25">
        <f>VLOOKUP(F8086,'Spezifische Werte'!$B$2:$C$4002,2,FALSE)</f>
        <v>2.3517714395877558E-3</v>
      </c>
      <c r="H8086" s="25">
        <f t="shared" si="1140"/>
        <v>4.7035428791755116</v>
      </c>
      <c r="J8086" s="25">
        <f t="shared" si="1138"/>
        <v>2.5499999999999998</v>
      </c>
      <c r="K8086" s="25">
        <f>VLOOKUP(J8086,'Spezifische Werte'!$B$2:$C$4002,2,FALSE)</f>
        <v>2.4279301551432594E-3</v>
      </c>
      <c r="L8086" s="25">
        <f t="shared" si="1141"/>
        <v>4.855860310286519</v>
      </c>
      <c r="R8086" s="25">
        <v>8084</v>
      </c>
      <c r="S8086" s="25">
        <v>8083</v>
      </c>
      <c r="T8086" s="25">
        <f t="shared" si="1145"/>
        <v>9.2361847068584671E-4</v>
      </c>
      <c r="U8086" s="25">
        <f t="shared" si="1142"/>
        <v>9.5360486482082925E-4</v>
      </c>
      <c r="W8086" s="17">
        <f>Eingabe!H8087</f>
        <v>88</v>
      </c>
      <c r="X8086" s="17">
        <f t="shared" si="1143"/>
        <v>0.88</v>
      </c>
      <c r="Y8086" s="17">
        <f t="shared" si="1144"/>
        <v>90</v>
      </c>
    </row>
    <row r="8087" spans="1:25" x14ac:dyDescent="0.15">
      <c r="A8087" s="82">
        <f t="shared" si="1139"/>
        <v>12</v>
      </c>
      <c r="B8087" s="46">
        <v>43802.833333313727</v>
      </c>
      <c r="C8087" s="47">
        <f>Eingabe!G8088</f>
        <v>1.9</v>
      </c>
      <c r="D8087" s="77">
        <v>8087</v>
      </c>
      <c r="E8087" s="47"/>
      <c r="F8087" s="25">
        <f t="shared" si="1137"/>
        <v>2.83</v>
      </c>
      <c r="G8087" s="25">
        <f>VLOOKUP(F8087,'Spezifische Werte'!$B$2:$C$4002,2,FALSE)</f>
        <v>5.3996541966473566E-3</v>
      </c>
      <c r="H8087" s="25">
        <f t="shared" si="1140"/>
        <v>10.799308393294714</v>
      </c>
      <c r="J8087" s="25">
        <f t="shared" si="1138"/>
        <v>2.85</v>
      </c>
      <c r="K8087" s="25">
        <f>VLOOKUP(J8087,'Spezifische Werte'!$B$2:$C$4002,2,FALSE)</f>
        <v>5.6714421172963415E-3</v>
      </c>
      <c r="L8087" s="25">
        <f t="shared" si="1141"/>
        <v>11.342884234592683</v>
      </c>
      <c r="R8087" s="25">
        <v>8085</v>
      </c>
      <c r="S8087" s="25">
        <v>8084</v>
      </c>
      <c r="T8087" s="25">
        <f t="shared" si="1145"/>
        <v>9.2361847068584671E-4</v>
      </c>
      <c r="U8087" s="25">
        <f t="shared" si="1142"/>
        <v>9.5360486482082925E-4</v>
      </c>
      <c r="W8087" s="17">
        <f>Eingabe!H8088</f>
        <v>80</v>
      </c>
      <c r="X8087" s="17">
        <f t="shared" si="1143"/>
        <v>0.8</v>
      </c>
      <c r="Y8087" s="17">
        <f t="shared" si="1144"/>
        <v>80</v>
      </c>
    </row>
    <row r="8088" spans="1:25" x14ac:dyDescent="0.15">
      <c r="A8088" s="82">
        <f t="shared" si="1139"/>
        <v>12</v>
      </c>
      <c r="B8088" s="46">
        <v>43802.874999980391</v>
      </c>
      <c r="C8088" s="47">
        <f>Eingabe!G8089</f>
        <v>1.8</v>
      </c>
      <c r="D8088" s="77">
        <v>8088</v>
      </c>
      <c r="E8088" s="47"/>
      <c r="F8088" s="25">
        <f t="shared" si="1137"/>
        <v>2.69</v>
      </c>
      <c r="G8088" s="25">
        <f>VLOOKUP(F8088,'Spezifische Werte'!$B$2:$C$4002,2,FALSE)</f>
        <v>3.715149232963236E-3</v>
      </c>
      <c r="H8088" s="25">
        <f t="shared" si="1140"/>
        <v>7.4302984659264721</v>
      </c>
      <c r="J8088" s="25">
        <f t="shared" si="1138"/>
        <v>2.7</v>
      </c>
      <c r="K8088" s="25">
        <f>VLOOKUP(J8088,'Spezifische Werte'!$B$2:$C$4002,2,FALSE)</f>
        <v>3.8225571704766847E-3</v>
      </c>
      <c r="L8088" s="25">
        <f t="shared" si="1141"/>
        <v>7.6451143409533691</v>
      </c>
      <c r="R8088" s="25">
        <v>8086</v>
      </c>
      <c r="S8088" s="25">
        <v>8085</v>
      </c>
      <c r="T8088" s="25">
        <f t="shared" si="1145"/>
        <v>9.2361847068584671E-4</v>
      </c>
      <c r="U8088" s="25">
        <f t="shared" si="1142"/>
        <v>9.5360486482082925E-4</v>
      </c>
      <c r="W8088" s="17">
        <f>Eingabe!H8089</f>
        <v>79</v>
      </c>
      <c r="X8088" s="17">
        <f t="shared" si="1143"/>
        <v>0.79</v>
      </c>
      <c r="Y8088" s="17">
        <f t="shared" si="1144"/>
        <v>80</v>
      </c>
    </row>
    <row r="8089" spans="1:25" x14ac:dyDescent="0.15">
      <c r="A8089" s="82">
        <f t="shared" si="1139"/>
        <v>12</v>
      </c>
      <c r="B8089" s="46">
        <v>43802.916666647056</v>
      </c>
      <c r="C8089" s="47">
        <f>Eingabe!G8090</f>
        <v>1.8</v>
      </c>
      <c r="D8089" s="77">
        <v>8089</v>
      </c>
      <c r="E8089" s="47"/>
      <c r="F8089" s="25">
        <f t="shared" si="1137"/>
        <v>2.69</v>
      </c>
      <c r="G8089" s="25">
        <f>VLOOKUP(F8089,'Spezifische Werte'!$B$2:$C$4002,2,FALSE)</f>
        <v>3.715149232963236E-3</v>
      </c>
      <c r="H8089" s="25">
        <f t="shared" si="1140"/>
        <v>7.4302984659264721</v>
      </c>
      <c r="J8089" s="25">
        <f t="shared" si="1138"/>
        <v>2.7</v>
      </c>
      <c r="K8089" s="25">
        <f>VLOOKUP(J8089,'Spezifische Werte'!$B$2:$C$4002,2,FALSE)</f>
        <v>3.8225571704766847E-3</v>
      </c>
      <c r="L8089" s="25">
        <f t="shared" si="1141"/>
        <v>7.6451143409533691</v>
      </c>
      <c r="R8089" s="25">
        <v>8087</v>
      </c>
      <c r="S8089" s="25">
        <v>8086</v>
      </c>
      <c r="T8089" s="25">
        <f t="shared" si="1145"/>
        <v>9.2361847068584671E-4</v>
      </c>
      <c r="U8089" s="25">
        <f t="shared" si="1142"/>
        <v>9.5360486482082925E-4</v>
      </c>
      <c r="W8089" s="17">
        <f>Eingabe!H8090</f>
        <v>88</v>
      </c>
      <c r="X8089" s="17">
        <f t="shared" si="1143"/>
        <v>0.88</v>
      </c>
      <c r="Y8089" s="17">
        <f t="shared" si="1144"/>
        <v>90</v>
      </c>
    </row>
    <row r="8090" spans="1:25" x14ac:dyDescent="0.15">
      <c r="A8090" s="82">
        <f t="shared" si="1139"/>
        <v>12</v>
      </c>
      <c r="B8090" s="46">
        <v>43802.95833331372</v>
      </c>
      <c r="C8090" s="47">
        <f>Eingabe!G8091</f>
        <v>1.1000000000000001</v>
      </c>
      <c r="D8090" s="77">
        <v>8090</v>
      </c>
      <c r="E8090" s="47"/>
      <c r="F8090" s="25">
        <f t="shared" si="1137"/>
        <v>1.64</v>
      </c>
      <c r="G8090" s="25">
        <f>VLOOKUP(F8090,'Spezifische Werte'!$B$2:$C$4002,2,FALSE)</f>
        <v>1.4468365948300602E-4</v>
      </c>
      <c r="H8090" s="25">
        <f t="shared" si="1140"/>
        <v>0.28936731896601203</v>
      </c>
      <c r="J8090" s="25">
        <f t="shared" si="1138"/>
        <v>1.65</v>
      </c>
      <c r="K8090" s="25">
        <f>VLOOKUP(J8090,'Spezifische Werte'!$B$2:$C$4002,2,FALSE)</f>
        <v>1.5161429771714323E-4</v>
      </c>
      <c r="L8090" s="25">
        <f t="shared" si="1141"/>
        <v>0.30322859543428649</v>
      </c>
      <c r="R8090" s="25">
        <v>8088</v>
      </c>
      <c r="S8090" s="25">
        <v>8087</v>
      </c>
      <c r="T8090" s="25">
        <f t="shared" si="1145"/>
        <v>9.2361847068584671E-4</v>
      </c>
      <c r="U8090" s="25">
        <f t="shared" si="1142"/>
        <v>9.5360486482082925E-4</v>
      </c>
      <c r="W8090" s="17">
        <f>Eingabe!H8091</f>
        <v>88</v>
      </c>
      <c r="X8090" s="17">
        <f t="shared" si="1143"/>
        <v>0.88</v>
      </c>
      <c r="Y8090" s="17">
        <f t="shared" si="1144"/>
        <v>90</v>
      </c>
    </row>
    <row r="8091" spans="1:25" x14ac:dyDescent="0.15">
      <c r="A8091" s="82">
        <f t="shared" si="1139"/>
        <v>12</v>
      </c>
      <c r="B8091" s="46">
        <v>43802.999999980384</v>
      </c>
      <c r="C8091" s="47">
        <f>Eingabe!G8092</f>
        <v>1</v>
      </c>
      <c r="D8091" s="77">
        <v>8091</v>
      </c>
      <c r="E8091" s="47"/>
      <c r="F8091" s="25">
        <f t="shared" si="1137"/>
        <v>1.49</v>
      </c>
      <c r="G8091" s="25">
        <f>VLOOKUP(F8091,'Spezifische Werte'!$B$2:$C$4002,2,FALSE)</f>
        <v>6.4682605317823889E-5</v>
      </c>
      <c r="H8091" s="25">
        <f t="shared" si="1140"/>
        <v>0.12936521063564776</v>
      </c>
      <c r="J8091" s="25">
        <f t="shared" si="1138"/>
        <v>1.5</v>
      </c>
      <c r="K8091" s="25">
        <f>VLOOKUP(J8091,'Spezifische Werte'!$B$2:$C$4002,2,FALSE)</f>
        <v>6.8738350145803551E-5</v>
      </c>
      <c r="L8091" s="25">
        <f t="shared" si="1141"/>
        <v>0.13747670029160711</v>
      </c>
      <c r="R8091" s="25">
        <v>8089</v>
      </c>
      <c r="S8091" s="25">
        <v>8088</v>
      </c>
      <c r="T8091" s="25">
        <f t="shared" si="1145"/>
        <v>9.2361847068584671E-4</v>
      </c>
      <c r="U8091" s="25">
        <f t="shared" si="1142"/>
        <v>9.5360486482082925E-4</v>
      </c>
      <c r="W8091" s="17">
        <f>Eingabe!H8092</f>
        <v>98</v>
      </c>
      <c r="X8091" s="17">
        <f t="shared" si="1143"/>
        <v>0.98</v>
      </c>
      <c r="Y8091" s="17">
        <f t="shared" si="1144"/>
        <v>100</v>
      </c>
    </row>
    <row r="8092" spans="1:25" x14ac:dyDescent="0.15">
      <c r="A8092" s="82">
        <f t="shared" si="1139"/>
        <v>12</v>
      </c>
      <c r="B8092" s="46">
        <v>43803.041666647048</v>
      </c>
      <c r="C8092" s="47">
        <f>Eingabe!G8093</f>
        <v>1.2</v>
      </c>
      <c r="D8092" s="77">
        <v>8092</v>
      </c>
      <c r="E8092" s="47"/>
      <c r="F8092" s="25">
        <f t="shared" si="1137"/>
        <v>1.79</v>
      </c>
      <c r="G8092" s="25">
        <f>VLOOKUP(F8092,'Spezifische Werte'!$B$2:$C$4002,2,FALSE)</f>
        <v>2.732045827896414E-4</v>
      </c>
      <c r="H8092" s="25">
        <f t="shared" si="1140"/>
        <v>0.54640916557928276</v>
      </c>
      <c r="J8092" s="25">
        <f t="shared" si="1138"/>
        <v>1.8</v>
      </c>
      <c r="K8092" s="25">
        <f>VLOOKUP(J8092,'Spezifische Werte'!$B$2:$C$4002,2,FALSE)</f>
        <v>2.8378103843694903E-4</v>
      </c>
      <c r="L8092" s="25">
        <f t="shared" si="1141"/>
        <v>0.56756207687389804</v>
      </c>
      <c r="R8092" s="25">
        <v>8090</v>
      </c>
      <c r="S8092" s="25">
        <v>8089</v>
      </c>
      <c r="T8092" s="25">
        <f t="shared" si="1145"/>
        <v>9.2361847068584671E-4</v>
      </c>
      <c r="U8092" s="25">
        <f t="shared" si="1142"/>
        <v>9.5360486482082925E-4</v>
      </c>
      <c r="W8092" s="17">
        <f>Eingabe!H8093</f>
        <v>91</v>
      </c>
      <c r="X8092" s="17">
        <f t="shared" si="1143"/>
        <v>0.91</v>
      </c>
      <c r="Y8092" s="17">
        <f t="shared" si="1144"/>
        <v>90</v>
      </c>
    </row>
    <row r="8093" spans="1:25" x14ac:dyDescent="0.15">
      <c r="A8093" s="82">
        <f t="shared" si="1139"/>
        <v>12</v>
      </c>
      <c r="B8093" s="46">
        <v>43803.083333313713</v>
      </c>
      <c r="C8093" s="47">
        <f>Eingabe!G8094</f>
        <v>1.5</v>
      </c>
      <c r="D8093" s="77">
        <v>8093</v>
      </c>
      <c r="E8093" s="47"/>
      <c r="F8093" s="25">
        <f t="shared" si="1137"/>
        <v>2.2400000000000002</v>
      </c>
      <c r="G8093" s="25">
        <f>VLOOKUP(F8093,'Spezifische Werte'!$B$2:$C$4002,2,FALSE)</f>
        <v>1.1193746192255218E-3</v>
      </c>
      <c r="H8093" s="25">
        <f t="shared" si="1140"/>
        <v>2.2387492384510437</v>
      </c>
      <c r="J8093" s="25">
        <f t="shared" si="1138"/>
        <v>2.25</v>
      </c>
      <c r="K8093" s="25">
        <f>VLOOKUP(J8093,'Spezifische Werte'!$B$2:$C$4002,2,FALSE)</f>
        <v>1.1487981333340618E-3</v>
      </c>
      <c r="L8093" s="25">
        <f t="shared" si="1141"/>
        <v>2.2975962666681236</v>
      </c>
      <c r="R8093" s="25">
        <v>8091</v>
      </c>
      <c r="S8093" s="25">
        <v>8090</v>
      </c>
      <c r="T8093" s="25">
        <f t="shared" si="1145"/>
        <v>9.2361847068584671E-4</v>
      </c>
      <c r="U8093" s="25">
        <f t="shared" si="1142"/>
        <v>9.5360486482082925E-4</v>
      </c>
      <c r="W8093" s="17">
        <f>Eingabe!H8094</f>
        <v>59</v>
      </c>
      <c r="X8093" s="17">
        <f t="shared" si="1143"/>
        <v>0.59</v>
      </c>
      <c r="Y8093" s="17">
        <f t="shared" si="1144"/>
        <v>60</v>
      </c>
    </row>
    <row r="8094" spans="1:25" x14ac:dyDescent="0.15">
      <c r="A8094" s="82">
        <f t="shared" si="1139"/>
        <v>12</v>
      </c>
      <c r="B8094" s="46">
        <v>43803.124999980377</v>
      </c>
      <c r="C8094" s="47">
        <f>Eingabe!G8095</f>
        <v>2.1</v>
      </c>
      <c r="D8094" s="77">
        <v>8094</v>
      </c>
      <c r="E8094" s="47"/>
      <c r="F8094" s="25">
        <f t="shared" si="1137"/>
        <v>3.13</v>
      </c>
      <c r="G8094" s="25">
        <f>VLOOKUP(F8094,'Spezifische Werte'!$B$2:$C$4002,2,FALSE)</f>
        <v>1.0589326186624812E-2</v>
      </c>
      <c r="H8094" s="25">
        <f t="shared" si="1140"/>
        <v>21.178652373249626</v>
      </c>
      <c r="J8094" s="25">
        <f t="shared" si="1138"/>
        <v>3.15</v>
      </c>
      <c r="K8094" s="25">
        <f>VLOOKUP(J8094,'Spezifische Werte'!$B$2:$C$4002,2,FALSE)</f>
        <v>1.1019016897018549E-2</v>
      </c>
      <c r="L8094" s="25">
        <f t="shared" si="1141"/>
        <v>22.038033794037098</v>
      </c>
      <c r="R8094" s="25">
        <v>8092</v>
      </c>
      <c r="S8094" s="25">
        <v>8091</v>
      </c>
      <c r="T8094" s="25">
        <f t="shared" si="1145"/>
        <v>9.2361847068584671E-4</v>
      </c>
      <c r="U8094" s="25">
        <f t="shared" si="1142"/>
        <v>9.5360486482082925E-4</v>
      </c>
      <c r="W8094" s="17">
        <f>Eingabe!H8095</f>
        <v>54</v>
      </c>
      <c r="X8094" s="17">
        <f t="shared" si="1143"/>
        <v>0.54</v>
      </c>
      <c r="Y8094" s="17">
        <f t="shared" si="1144"/>
        <v>50</v>
      </c>
    </row>
    <row r="8095" spans="1:25" x14ac:dyDescent="0.15">
      <c r="A8095" s="82">
        <f t="shared" si="1139"/>
        <v>12</v>
      </c>
      <c r="B8095" s="46">
        <v>43803.166666647041</v>
      </c>
      <c r="C8095" s="47">
        <f>Eingabe!G8096</f>
        <v>1.8</v>
      </c>
      <c r="D8095" s="77">
        <v>8095</v>
      </c>
      <c r="E8095" s="47"/>
      <c r="F8095" s="25">
        <f t="shared" si="1137"/>
        <v>2.69</v>
      </c>
      <c r="G8095" s="25">
        <f>VLOOKUP(F8095,'Spezifische Werte'!$B$2:$C$4002,2,FALSE)</f>
        <v>3.715149232963236E-3</v>
      </c>
      <c r="H8095" s="25">
        <f t="shared" si="1140"/>
        <v>7.4302984659264721</v>
      </c>
      <c r="J8095" s="25">
        <f t="shared" si="1138"/>
        <v>2.7</v>
      </c>
      <c r="K8095" s="25">
        <f>VLOOKUP(J8095,'Spezifische Werte'!$B$2:$C$4002,2,FALSE)</f>
        <v>3.8225571704766847E-3</v>
      </c>
      <c r="L8095" s="25">
        <f t="shared" si="1141"/>
        <v>7.6451143409533691</v>
      </c>
      <c r="R8095" s="25">
        <v>8093</v>
      </c>
      <c r="S8095" s="25">
        <v>8092</v>
      </c>
      <c r="T8095" s="25">
        <f t="shared" si="1145"/>
        <v>9.2361847068584671E-4</v>
      </c>
      <c r="U8095" s="25">
        <f t="shared" si="1142"/>
        <v>9.5360486482082925E-4</v>
      </c>
      <c r="W8095" s="17">
        <f>Eingabe!H8096</f>
        <v>63</v>
      </c>
      <c r="X8095" s="17">
        <f t="shared" si="1143"/>
        <v>0.63</v>
      </c>
      <c r="Y8095" s="17">
        <f t="shared" si="1144"/>
        <v>60</v>
      </c>
    </row>
    <row r="8096" spans="1:25" x14ac:dyDescent="0.15">
      <c r="A8096" s="82">
        <f t="shared" si="1139"/>
        <v>12</v>
      </c>
      <c r="B8096" s="46">
        <v>43803.208333313705</v>
      </c>
      <c r="C8096" s="47">
        <f>Eingabe!G8097</f>
        <v>1.6</v>
      </c>
      <c r="D8096" s="77">
        <v>8096</v>
      </c>
      <c r="E8096" s="47"/>
      <c r="F8096" s="25">
        <f t="shared" si="1137"/>
        <v>2.39</v>
      </c>
      <c r="G8096" s="25">
        <f>VLOOKUP(F8096,'Spezifische Werte'!$B$2:$C$4002,2,FALSE)</f>
        <v>1.6182188036419766E-3</v>
      </c>
      <c r="H8096" s="25">
        <f t="shared" si="1140"/>
        <v>3.2364376072839534</v>
      </c>
      <c r="J8096" s="25">
        <f t="shared" si="1138"/>
        <v>2.4</v>
      </c>
      <c r="K8096" s="25">
        <f>VLOOKUP(J8096,'Spezifische Werte'!$B$2:$C$4002,2,FALSE)</f>
        <v>1.6560687882273774E-3</v>
      </c>
      <c r="L8096" s="25">
        <f t="shared" si="1141"/>
        <v>3.3121375764547549</v>
      </c>
      <c r="R8096" s="25">
        <v>8094</v>
      </c>
      <c r="S8096" s="25">
        <v>8093</v>
      </c>
      <c r="T8096" s="25">
        <f t="shared" si="1145"/>
        <v>9.2361847068584671E-4</v>
      </c>
      <c r="U8096" s="25">
        <f t="shared" si="1142"/>
        <v>9.5360486482082925E-4</v>
      </c>
      <c r="W8096" s="17">
        <f>Eingabe!H8097</f>
        <v>59</v>
      </c>
      <c r="X8096" s="17">
        <f t="shared" si="1143"/>
        <v>0.59</v>
      </c>
      <c r="Y8096" s="17">
        <f t="shared" si="1144"/>
        <v>60</v>
      </c>
    </row>
    <row r="8097" spans="1:25" x14ac:dyDescent="0.15">
      <c r="A8097" s="82">
        <f t="shared" si="1139"/>
        <v>12</v>
      </c>
      <c r="B8097" s="46">
        <v>43803.249999980369</v>
      </c>
      <c r="C8097" s="47">
        <f>Eingabe!G8098</f>
        <v>1.9</v>
      </c>
      <c r="D8097" s="77">
        <v>8097</v>
      </c>
      <c r="E8097" s="47"/>
      <c r="F8097" s="25">
        <f t="shared" si="1137"/>
        <v>2.83</v>
      </c>
      <c r="G8097" s="25">
        <f>VLOOKUP(F8097,'Spezifische Werte'!$B$2:$C$4002,2,FALSE)</f>
        <v>5.3996541966473566E-3</v>
      </c>
      <c r="H8097" s="25">
        <f t="shared" si="1140"/>
        <v>10.799308393294714</v>
      </c>
      <c r="J8097" s="25">
        <f t="shared" si="1138"/>
        <v>2.85</v>
      </c>
      <c r="K8097" s="25">
        <f>VLOOKUP(J8097,'Spezifische Werte'!$B$2:$C$4002,2,FALSE)</f>
        <v>5.6714421172963415E-3</v>
      </c>
      <c r="L8097" s="25">
        <f t="shared" si="1141"/>
        <v>11.342884234592683</v>
      </c>
      <c r="R8097" s="25">
        <v>8095</v>
      </c>
      <c r="S8097" s="25">
        <v>8094</v>
      </c>
      <c r="T8097" s="25">
        <f t="shared" si="1145"/>
        <v>9.2361847068584671E-4</v>
      </c>
      <c r="U8097" s="25">
        <f t="shared" si="1142"/>
        <v>9.5360486482082925E-4</v>
      </c>
      <c r="W8097" s="17">
        <f>Eingabe!H8098</f>
        <v>50</v>
      </c>
      <c r="X8097" s="17">
        <f t="shared" si="1143"/>
        <v>0.5</v>
      </c>
      <c r="Y8097" s="17">
        <f t="shared" si="1144"/>
        <v>50</v>
      </c>
    </row>
    <row r="8098" spans="1:25" x14ac:dyDescent="0.15">
      <c r="A8098" s="82">
        <f t="shared" si="1139"/>
        <v>12</v>
      </c>
      <c r="B8098" s="46">
        <v>43803.291666647034</v>
      </c>
      <c r="C8098" s="47">
        <f>Eingabe!G8099</f>
        <v>2.2000000000000002</v>
      </c>
      <c r="D8098" s="77">
        <v>8098</v>
      </c>
      <c r="E8098" s="47"/>
      <c r="F8098" s="25">
        <f t="shared" si="1137"/>
        <v>3.28</v>
      </c>
      <c r="G8098" s="25">
        <f>VLOOKUP(F8098,'Spezifische Werte'!$B$2:$C$4002,2,FALSE)</f>
        <v>1.4036237149224865E-2</v>
      </c>
      <c r="H8098" s="25">
        <f t="shared" si="1140"/>
        <v>28.07247429844973</v>
      </c>
      <c r="J8098" s="25">
        <f t="shared" si="1138"/>
        <v>3.3</v>
      </c>
      <c r="K8098" s="25">
        <f>VLOOKUP(J8098,'Spezifische Werte'!$B$2:$C$4002,2,FALSE)</f>
        <v>1.4533450192857693E-2</v>
      </c>
      <c r="L8098" s="25">
        <f t="shared" si="1141"/>
        <v>29.066900385715385</v>
      </c>
      <c r="R8098" s="25">
        <v>8096</v>
      </c>
      <c r="S8098" s="25">
        <v>8095</v>
      </c>
      <c r="T8098" s="25">
        <f t="shared" si="1145"/>
        <v>9.2361847068584671E-4</v>
      </c>
      <c r="U8098" s="25">
        <f t="shared" si="1142"/>
        <v>9.5360486482082925E-4</v>
      </c>
      <c r="W8098" s="17">
        <f>Eingabe!H8099</f>
        <v>30</v>
      </c>
      <c r="X8098" s="17">
        <f t="shared" si="1143"/>
        <v>0.3</v>
      </c>
      <c r="Y8098" s="17">
        <f t="shared" si="1144"/>
        <v>30</v>
      </c>
    </row>
    <row r="8099" spans="1:25" x14ac:dyDescent="0.15">
      <c r="A8099" s="82">
        <f t="shared" si="1139"/>
        <v>12</v>
      </c>
      <c r="B8099" s="46">
        <v>43803.333333313698</v>
      </c>
      <c r="C8099" s="47">
        <f>Eingabe!G8100</f>
        <v>1.8</v>
      </c>
      <c r="D8099" s="77">
        <v>8099</v>
      </c>
      <c r="E8099" s="47"/>
      <c r="F8099" s="25">
        <f t="shared" si="1137"/>
        <v>2.69</v>
      </c>
      <c r="G8099" s="25">
        <f>VLOOKUP(F8099,'Spezifische Werte'!$B$2:$C$4002,2,FALSE)</f>
        <v>3.715149232963236E-3</v>
      </c>
      <c r="H8099" s="25">
        <f t="shared" si="1140"/>
        <v>7.4302984659264721</v>
      </c>
      <c r="J8099" s="25">
        <f t="shared" si="1138"/>
        <v>2.7</v>
      </c>
      <c r="K8099" s="25">
        <f>VLOOKUP(J8099,'Spezifische Werte'!$B$2:$C$4002,2,FALSE)</f>
        <v>3.8225571704766847E-3</v>
      </c>
      <c r="L8099" s="25">
        <f t="shared" si="1141"/>
        <v>7.6451143409533691</v>
      </c>
      <c r="R8099" s="25">
        <v>8097</v>
      </c>
      <c r="S8099" s="25">
        <v>8096</v>
      </c>
      <c r="T8099" s="25">
        <f t="shared" si="1145"/>
        <v>9.2361847068584671E-4</v>
      </c>
      <c r="U8099" s="25">
        <f t="shared" si="1142"/>
        <v>9.5360486482082925E-4</v>
      </c>
      <c r="W8099" s="17">
        <f>Eingabe!H8100</f>
        <v>45</v>
      </c>
      <c r="X8099" s="17">
        <f t="shared" si="1143"/>
        <v>0.45</v>
      </c>
      <c r="Y8099" s="17">
        <f t="shared" si="1144"/>
        <v>50</v>
      </c>
    </row>
    <row r="8100" spans="1:25" x14ac:dyDescent="0.15">
      <c r="A8100" s="82">
        <f t="shared" si="1139"/>
        <v>12</v>
      </c>
      <c r="B8100" s="46">
        <v>43803.374999980362</v>
      </c>
      <c r="C8100" s="47">
        <f>Eingabe!G8101</f>
        <v>2.2999999999999998</v>
      </c>
      <c r="D8100" s="77">
        <v>8100</v>
      </c>
      <c r="E8100" s="47"/>
      <c r="F8100" s="25">
        <f t="shared" si="1137"/>
        <v>3.43</v>
      </c>
      <c r="G8100" s="25">
        <f>VLOOKUP(F8100,'Spezifische Werte'!$B$2:$C$4002,2,FALSE)</f>
        <v>1.7964243573129882E-2</v>
      </c>
      <c r="H8100" s="25">
        <f t="shared" si="1140"/>
        <v>35.928487146259762</v>
      </c>
      <c r="J8100" s="25">
        <f t="shared" si="1138"/>
        <v>3.45</v>
      </c>
      <c r="K8100" s="25">
        <f>VLOOKUP(J8100,'Spezifische Werte'!$B$2:$C$4002,2,FALSE)</f>
        <v>1.8521187553697735E-2</v>
      </c>
      <c r="L8100" s="25">
        <f t="shared" si="1141"/>
        <v>37.042375107395472</v>
      </c>
      <c r="R8100" s="25">
        <v>8098</v>
      </c>
      <c r="S8100" s="25">
        <v>8097</v>
      </c>
      <c r="T8100" s="25">
        <f t="shared" si="1145"/>
        <v>9.2361847068584671E-4</v>
      </c>
      <c r="U8100" s="25">
        <f t="shared" si="1142"/>
        <v>9.5360486482082925E-4</v>
      </c>
      <c r="W8100" s="17">
        <f>Eingabe!H8101</f>
        <v>39</v>
      </c>
      <c r="X8100" s="17">
        <f t="shared" si="1143"/>
        <v>0.39</v>
      </c>
      <c r="Y8100" s="17">
        <f t="shared" si="1144"/>
        <v>40</v>
      </c>
    </row>
    <row r="8101" spans="1:25" x14ac:dyDescent="0.15">
      <c r="A8101" s="82">
        <f t="shared" si="1139"/>
        <v>12</v>
      </c>
      <c r="B8101" s="46">
        <v>43803.416666647026</v>
      </c>
      <c r="C8101" s="47">
        <f>Eingabe!G8102</f>
        <v>2.6</v>
      </c>
      <c r="D8101" s="77">
        <v>8101</v>
      </c>
      <c r="E8101" s="47"/>
      <c r="F8101" s="25">
        <f t="shared" si="1137"/>
        <v>3.88</v>
      </c>
      <c r="G8101" s="25">
        <f>VLOOKUP(F8101,'Spezifische Werte'!$B$2:$C$4002,2,FALSE)</f>
        <v>3.5689320314118818E-2</v>
      </c>
      <c r="H8101" s="25">
        <f t="shared" si="1140"/>
        <v>71.378640628237633</v>
      </c>
      <c r="J8101" s="25">
        <f t="shared" si="1138"/>
        <v>3.9</v>
      </c>
      <c r="K8101" s="25">
        <f>VLOOKUP(J8101,'Spezifische Werte'!$B$2:$C$4002,2,FALSE)</f>
        <v>3.6613952811549305E-2</v>
      </c>
      <c r="L8101" s="25">
        <f t="shared" si="1141"/>
        <v>73.227905623098607</v>
      </c>
      <c r="R8101" s="25">
        <v>8099</v>
      </c>
      <c r="S8101" s="25">
        <v>8098</v>
      </c>
      <c r="T8101" s="25">
        <f t="shared" si="1145"/>
        <v>9.2361847068584671E-4</v>
      </c>
      <c r="U8101" s="25">
        <f t="shared" si="1142"/>
        <v>9.5360486482082925E-4</v>
      </c>
      <c r="W8101" s="17">
        <f>Eingabe!H8102</f>
        <v>55</v>
      </c>
      <c r="X8101" s="17">
        <f t="shared" si="1143"/>
        <v>0.55000000000000004</v>
      </c>
      <c r="Y8101" s="17">
        <f t="shared" si="1144"/>
        <v>60</v>
      </c>
    </row>
    <row r="8102" spans="1:25" x14ac:dyDescent="0.15">
      <c r="A8102" s="82">
        <f t="shared" si="1139"/>
        <v>12</v>
      </c>
      <c r="B8102" s="46">
        <v>43803.458333313691</v>
      </c>
      <c r="C8102" s="47">
        <f>Eingabe!G8103</f>
        <v>2.2999999999999998</v>
      </c>
      <c r="D8102" s="77">
        <v>8102</v>
      </c>
      <c r="E8102" s="47"/>
      <c r="F8102" s="25">
        <f t="shared" si="1137"/>
        <v>3.43</v>
      </c>
      <c r="G8102" s="25">
        <f>VLOOKUP(F8102,'Spezifische Werte'!$B$2:$C$4002,2,FALSE)</f>
        <v>1.7964243573129882E-2</v>
      </c>
      <c r="H8102" s="25">
        <f t="shared" si="1140"/>
        <v>35.928487146259762</v>
      </c>
      <c r="J8102" s="25">
        <f t="shared" si="1138"/>
        <v>3.45</v>
      </c>
      <c r="K8102" s="25">
        <f>VLOOKUP(J8102,'Spezifische Werte'!$B$2:$C$4002,2,FALSE)</f>
        <v>1.8521187553697735E-2</v>
      </c>
      <c r="L8102" s="25">
        <f t="shared" si="1141"/>
        <v>37.042375107395472</v>
      </c>
      <c r="R8102" s="25">
        <v>8100</v>
      </c>
      <c r="S8102" s="25">
        <v>8099</v>
      </c>
      <c r="T8102" s="25">
        <f t="shared" si="1145"/>
        <v>9.2361847068584671E-4</v>
      </c>
      <c r="U8102" s="25">
        <f t="shared" si="1142"/>
        <v>9.5360486482082925E-4</v>
      </c>
      <c r="W8102" s="17">
        <f>Eingabe!H8103</f>
        <v>70</v>
      </c>
      <c r="X8102" s="17">
        <f t="shared" si="1143"/>
        <v>0.7</v>
      </c>
      <c r="Y8102" s="17">
        <f t="shared" si="1144"/>
        <v>70</v>
      </c>
    </row>
    <row r="8103" spans="1:25" x14ac:dyDescent="0.15">
      <c r="A8103" s="82">
        <f t="shared" si="1139"/>
        <v>12</v>
      </c>
      <c r="B8103" s="46">
        <v>43803.499999980355</v>
      </c>
      <c r="C8103" s="47">
        <f>Eingabe!G8104</f>
        <v>2.2999999999999998</v>
      </c>
      <c r="D8103" s="77">
        <v>8103</v>
      </c>
      <c r="E8103" s="47"/>
      <c r="F8103" s="25">
        <f t="shared" si="1137"/>
        <v>3.43</v>
      </c>
      <c r="G8103" s="25">
        <f>VLOOKUP(F8103,'Spezifische Werte'!$B$2:$C$4002,2,FALSE)</f>
        <v>1.7964243573129882E-2</v>
      </c>
      <c r="H8103" s="25">
        <f t="shared" si="1140"/>
        <v>35.928487146259762</v>
      </c>
      <c r="J8103" s="25">
        <f t="shared" si="1138"/>
        <v>3.45</v>
      </c>
      <c r="K8103" s="25">
        <f>VLOOKUP(J8103,'Spezifische Werte'!$B$2:$C$4002,2,FALSE)</f>
        <v>1.8521187553697735E-2</v>
      </c>
      <c r="L8103" s="25">
        <f t="shared" si="1141"/>
        <v>37.042375107395472</v>
      </c>
      <c r="R8103" s="25">
        <v>8101</v>
      </c>
      <c r="S8103" s="25">
        <v>8100</v>
      </c>
      <c r="T8103" s="25">
        <f t="shared" si="1145"/>
        <v>9.2361847068584671E-4</v>
      </c>
      <c r="U8103" s="25">
        <f t="shared" si="1142"/>
        <v>9.5360486482082925E-4</v>
      </c>
      <c r="W8103" s="17">
        <f>Eingabe!H8104</f>
        <v>63</v>
      </c>
      <c r="X8103" s="17">
        <f t="shared" si="1143"/>
        <v>0.63</v>
      </c>
      <c r="Y8103" s="17">
        <f t="shared" si="1144"/>
        <v>60</v>
      </c>
    </row>
    <row r="8104" spans="1:25" x14ac:dyDescent="0.15">
      <c r="A8104" s="82">
        <f t="shared" si="1139"/>
        <v>12</v>
      </c>
      <c r="B8104" s="46">
        <v>43803.541666647019</v>
      </c>
      <c r="C8104" s="47">
        <f>Eingabe!G8105</f>
        <v>1.8</v>
      </c>
      <c r="D8104" s="77">
        <v>8104</v>
      </c>
      <c r="E8104" s="47"/>
      <c r="F8104" s="25">
        <f t="shared" si="1137"/>
        <v>2.69</v>
      </c>
      <c r="G8104" s="25">
        <f>VLOOKUP(F8104,'Spezifische Werte'!$B$2:$C$4002,2,FALSE)</f>
        <v>3.715149232963236E-3</v>
      </c>
      <c r="H8104" s="25">
        <f t="shared" si="1140"/>
        <v>7.4302984659264721</v>
      </c>
      <c r="J8104" s="25">
        <f t="shared" si="1138"/>
        <v>2.7</v>
      </c>
      <c r="K8104" s="25">
        <f>VLOOKUP(J8104,'Spezifische Werte'!$B$2:$C$4002,2,FALSE)</f>
        <v>3.8225571704766847E-3</v>
      </c>
      <c r="L8104" s="25">
        <f t="shared" si="1141"/>
        <v>7.6451143409533691</v>
      </c>
      <c r="R8104" s="25">
        <v>8102</v>
      </c>
      <c r="S8104" s="25">
        <v>8101</v>
      </c>
      <c r="T8104" s="25">
        <f t="shared" si="1145"/>
        <v>9.2361847068584671E-4</v>
      </c>
      <c r="U8104" s="25">
        <f t="shared" si="1142"/>
        <v>9.5360486482082925E-4</v>
      </c>
      <c r="W8104" s="17">
        <f>Eingabe!H8105</f>
        <v>43</v>
      </c>
      <c r="X8104" s="17">
        <f t="shared" si="1143"/>
        <v>0.43</v>
      </c>
      <c r="Y8104" s="17">
        <f t="shared" si="1144"/>
        <v>40</v>
      </c>
    </row>
    <row r="8105" spans="1:25" x14ac:dyDescent="0.15">
      <c r="A8105" s="82">
        <f t="shared" si="1139"/>
        <v>12</v>
      </c>
      <c r="B8105" s="46">
        <v>43803.583333313683</v>
      </c>
      <c r="C8105" s="47">
        <f>Eingabe!G8106</f>
        <v>1.3</v>
      </c>
      <c r="D8105" s="77">
        <v>8105</v>
      </c>
      <c r="E8105" s="47"/>
      <c r="F8105" s="25">
        <f t="shared" si="1137"/>
        <v>1.94</v>
      </c>
      <c r="G8105" s="25">
        <f>VLOOKUP(F8105,'Spezifische Werte'!$B$2:$C$4002,2,FALSE)</f>
        <v>4.6180923534292335E-4</v>
      </c>
      <c r="H8105" s="25">
        <f t="shared" si="1140"/>
        <v>0.92361847068584668</v>
      </c>
      <c r="J8105" s="25">
        <f t="shared" si="1138"/>
        <v>1.95</v>
      </c>
      <c r="K8105" s="25">
        <f>VLOOKUP(J8105,'Spezifische Werte'!$B$2:$C$4002,2,FALSE)</f>
        <v>4.7680243241041462E-4</v>
      </c>
      <c r="L8105" s="25">
        <f t="shared" si="1141"/>
        <v>0.95360486482082929</v>
      </c>
      <c r="R8105" s="25">
        <v>8103</v>
      </c>
      <c r="S8105" s="25">
        <v>8102</v>
      </c>
      <c r="T8105" s="25">
        <f t="shared" si="1145"/>
        <v>9.2361847068584671E-4</v>
      </c>
      <c r="U8105" s="25">
        <f t="shared" si="1142"/>
        <v>9.5360486482082925E-4</v>
      </c>
      <c r="W8105" s="17">
        <f>Eingabe!H8106</f>
        <v>37</v>
      </c>
      <c r="X8105" s="17">
        <f t="shared" si="1143"/>
        <v>0.37</v>
      </c>
      <c r="Y8105" s="17">
        <f t="shared" si="1144"/>
        <v>40</v>
      </c>
    </row>
    <row r="8106" spans="1:25" x14ac:dyDescent="0.15">
      <c r="A8106" s="82">
        <f t="shared" si="1139"/>
        <v>12</v>
      </c>
      <c r="B8106" s="46">
        <v>43803.624999980348</v>
      </c>
      <c r="C8106" s="47">
        <f>Eingabe!G8107</f>
        <v>1.8</v>
      </c>
      <c r="D8106" s="77">
        <v>8106</v>
      </c>
      <c r="E8106" s="47"/>
      <c r="F8106" s="25">
        <f t="shared" si="1137"/>
        <v>2.69</v>
      </c>
      <c r="G8106" s="25">
        <f>VLOOKUP(F8106,'Spezifische Werte'!$B$2:$C$4002,2,FALSE)</f>
        <v>3.715149232963236E-3</v>
      </c>
      <c r="H8106" s="25">
        <f t="shared" si="1140"/>
        <v>7.4302984659264721</v>
      </c>
      <c r="J8106" s="25">
        <f t="shared" si="1138"/>
        <v>2.7</v>
      </c>
      <c r="K8106" s="25">
        <f>VLOOKUP(J8106,'Spezifische Werte'!$B$2:$C$4002,2,FALSE)</f>
        <v>3.8225571704766847E-3</v>
      </c>
      <c r="L8106" s="25">
        <f t="shared" si="1141"/>
        <v>7.6451143409533691</v>
      </c>
      <c r="R8106" s="25">
        <v>8104</v>
      </c>
      <c r="S8106" s="25">
        <v>8103</v>
      </c>
      <c r="T8106" s="25">
        <f t="shared" si="1145"/>
        <v>9.2361847068584671E-4</v>
      </c>
      <c r="U8106" s="25">
        <f t="shared" si="1142"/>
        <v>9.5360486482082925E-4</v>
      </c>
      <c r="W8106" s="17">
        <f>Eingabe!H8107</f>
        <v>23</v>
      </c>
      <c r="X8106" s="17">
        <f t="shared" si="1143"/>
        <v>0.23</v>
      </c>
      <c r="Y8106" s="17">
        <f t="shared" si="1144"/>
        <v>20</v>
      </c>
    </row>
    <row r="8107" spans="1:25" x14ac:dyDescent="0.15">
      <c r="A8107" s="82">
        <f t="shared" si="1139"/>
        <v>12</v>
      </c>
      <c r="B8107" s="46">
        <v>43803.666666647012</v>
      </c>
      <c r="C8107" s="47">
        <f>Eingabe!G8108</f>
        <v>2.2999999999999998</v>
      </c>
      <c r="D8107" s="77">
        <v>8107</v>
      </c>
      <c r="E8107" s="47"/>
      <c r="F8107" s="25">
        <f t="shared" si="1137"/>
        <v>3.43</v>
      </c>
      <c r="G8107" s="25">
        <f>VLOOKUP(F8107,'Spezifische Werte'!$B$2:$C$4002,2,FALSE)</f>
        <v>1.7964243573129882E-2</v>
      </c>
      <c r="H8107" s="25">
        <f t="shared" si="1140"/>
        <v>35.928487146259762</v>
      </c>
      <c r="J8107" s="25">
        <f t="shared" si="1138"/>
        <v>3.45</v>
      </c>
      <c r="K8107" s="25">
        <f>VLOOKUP(J8107,'Spezifische Werte'!$B$2:$C$4002,2,FALSE)</f>
        <v>1.8521187553697735E-2</v>
      </c>
      <c r="L8107" s="25">
        <f t="shared" si="1141"/>
        <v>37.042375107395472</v>
      </c>
      <c r="R8107" s="25">
        <v>8105</v>
      </c>
      <c r="S8107" s="25">
        <v>8104</v>
      </c>
      <c r="T8107" s="25">
        <f t="shared" si="1145"/>
        <v>9.2361847068584671E-4</v>
      </c>
      <c r="U8107" s="25">
        <f t="shared" si="1142"/>
        <v>9.5360486482082925E-4</v>
      </c>
      <c r="W8107" s="17">
        <f>Eingabe!H8108</f>
        <v>62</v>
      </c>
      <c r="X8107" s="17">
        <f t="shared" si="1143"/>
        <v>0.62</v>
      </c>
      <c r="Y8107" s="17">
        <f t="shared" si="1144"/>
        <v>60</v>
      </c>
    </row>
    <row r="8108" spans="1:25" x14ac:dyDescent="0.15">
      <c r="A8108" s="82">
        <f t="shared" si="1139"/>
        <v>12</v>
      </c>
      <c r="B8108" s="46">
        <v>43803.708333313676</v>
      </c>
      <c r="C8108" s="47">
        <f>Eingabe!G8109</f>
        <v>1.9</v>
      </c>
      <c r="D8108" s="77">
        <v>8108</v>
      </c>
      <c r="E8108" s="47"/>
      <c r="F8108" s="25">
        <f t="shared" si="1137"/>
        <v>2.83</v>
      </c>
      <c r="G8108" s="25">
        <f>VLOOKUP(F8108,'Spezifische Werte'!$B$2:$C$4002,2,FALSE)</f>
        <v>5.3996541966473566E-3</v>
      </c>
      <c r="H8108" s="25">
        <f t="shared" si="1140"/>
        <v>10.799308393294714</v>
      </c>
      <c r="J8108" s="25">
        <f t="shared" si="1138"/>
        <v>2.85</v>
      </c>
      <c r="K8108" s="25">
        <f>VLOOKUP(J8108,'Spezifische Werte'!$B$2:$C$4002,2,FALSE)</f>
        <v>5.6714421172963415E-3</v>
      </c>
      <c r="L8108" s="25">
        <f t="shared" si="1141"/>
        <v>11.342884234592683</v>
      </c>
      <c r="R8108" s="25">
        <v>8106</v>
      </c>
      <c r="S8108" s="25">
        <v>8105</v>
      </c>
      <c r="T8108" s="25">
        <f t="shared" si="1145"/>
        <v>9.2361847068584671E-4</v>
      </c>
      <c r="U8108" s="25">
        <f t="shared" si="1142"/>
        <v>9.5360486482082925E-4</v>
      </c>
      <c r="W8108" s="17">
        <f>Eingabe!H8109</f>
        <v>73</v>
      </c>
      <c r="X8108" s="17">
        <f t="shared" si="1143"/>
        <v>0.73</v>
      </c>
      <c r="Y8108" s="17">
        <f t="shared" si="1144"/>
        <v>70</v>
      </c>
    </row>
    <row r="8109" spans="1:25" x14ac:dyDescent="0.15">
      <c r="A8109" s="82">
        <f t="shared" si="1139"/>
        <v>12</v>
      </c>
      <c r="B8109" s="46">
        <v>43803.74999998034</v>
      </c>
      <c r="C8109" s="47">
        <f>Eingabe!G8110</f>
        <v>1.3</v>
      </c>
      <c r="D8109" s="77">
        <v>8109</v>
      </c>
      <c r="E8109" s="47"/>
      <c r="F8109" s="25">
        <f t="shared" si="1137"/>
        <v>1.94</v>
      </c>
      <c r="G8109" s="25">
        <f>VLOOKUP(F8109,'Spezifische Werte'!$B$2:$C$4002,2,FALSE)</f>
        <v>4.6180923534292335E-4</v>
      </c>
      <c r="H8109" s="25">
        <f t="shared" si="1140"/>
        <v>0.92361847068584668</v>
      </c>
      <c r="J8109" s="25">
        <f t="shared" si="1138"/>
        <v>1.95</v>
      </c>
      <c r="K8109" s="25">
        <f>VLOOKUP(J8109,'Spezifische Werte'!$B$2:$C$4002,2,FALSE)</f>
        <v>4.7680243241041462E-4</v>
      </c>
      <c r="L8109" s="25">
        <f t="shared" si="1141"/>
        <v>0.95360486482082929</v>
      </c>
      <c r="R8109" s="25">
        <v>8107</v>
      </c>
      <c r="S8109" s="25">
        <v>8106</v>
      </c>
      <c r="T8109" s="25">
        <f t="shared" si="1145"/>
        <v>9.2361847068584671E-4</v>
      </c>
      <c r="U8109" s="25">
        <f t="shared" si="1142"/>
        <v>9.5360486482082925E-4</v>
      </c>
      <c r="W8109" s="17">
        <f>Eingabe!H8110</f>
        <v>45</v>
      </c>
      <c r="X8109" s="17">
        <f t="shared" si="1143"/>
        <v>0.45</v>
      </c>
      <c r="Y8109" s="17">
        <f t="shared" si="1144"/>
        <v>50</v>
      </c>
    </row>
    <row r="8110" spans="1:25" x14ac:dyDescent="0.15">
      <c r="A8110" s="82">
        <f t="shared" si="1139"/>
        <v>12</v>
      </c>
      <c r="B8110" s="46">
        <v>43803.791666647005</v>
      </c>
      <c r="C8110" s="47">
        <f>Eingabe!G8111</f>
        <v>1.2</v>
      </c>
      <c r="D8110" s="77">
        <v>8110</v>
      </c>
      <c r="E8110" s="47"/>
      <c r="F8110" s="25">
        <f t="shared" si="1137"/>
        <v>1.79</v>
      </c>
      <c r="G8110" s="25">
        <f>VLOOKUP(F8110,'Spezifische Werte'!$B$2:$C$4002,2,FALSE)</f>
        <v>2.732045827896414E-4</v>
      </c>
      <c r="H8110" s="25">
        <f t="shared" si="1140"/>
        <v>0.54640916557928276</v>
      </c>
      <c r="J8110" s="25">
        <f t="shared" si="1138"/>
        <v>1.8</v>
      </c>
      <c r="K8110" s="25">
        <f>VLOOKUP(J8110,'Spezifische Werte'!$B$2:$C$4002,2,FALSE)</f>
        <v>2.8378103843694903E-4</v>
      </c>
      <c r="L8110" s="25">
        <f t="shared" si="1141"/>
        <v>0.56756207687389804</v>
      </c>
      <c r="R8110" s="25">
        <v>8108</v>
      </c>
      <c r="S8110" s="25">
        <v>8107</v>
      </c>
      <c r="T8110" s="25">
        <f t="shared" si="1145"/>
        <v>9.2361847068584671E-4</v>
      </c>
      <c r="U8110" s="25">
        <f t="shared" si="1142"/>
        <v>9.5360486482082925E-4</v>
      </c>
      <c r="W8110" s="17">
        <f>Eingabe!H8111</f>
        <v>64</v>
      </c>
      <c r="X8110" s="17">
        <f t="shared" si="1143"/>
        <v>0.64</v>
      </c>
      <c r="Y8110" s="17">
        <f t="shared" si="1144"/>
        <v>60</v>
      </c>
    </row>
    <row r="8111" spans="1:25" x14ac:dyDescent="0.15">
      <c r="A8111" s="82">
        <f t="shared" si="1139"/>
        <v>12</v>
      </c>
      <c r="B8111" s="46">
        <v>43803.833333313669</v>
      </c>
      <c r="C8111" s="47">
        <f>Eingabe!G8112</f>
        <v>0.1</v>
      </c>
      <c r="D8111" s="77">
        <v>8111</v>
      </c>
      <c r="E8111" s="47"/>
      <c r="F8111" s="25">
        <f t="shared" si="1137"/>
        <v>0.15</v>
      </c>
      <c r="G8111" s="25">
        <f>VLOOKUP(F8111,'Spezifische Werte'!$B$2:$C$4002,2,FALSE)</f>
        <v>0</v>
      </c>
      <c r="H8111" s="25">
        <f t="shared" si="1140"/>
        <v>0</v>
      </c>
      <c r="J8111" s="25">
        <f t="shared" si="1138"/>
        <v>0.15</v>
      </c>
      <c r="K8111" s="25">
        <f>VLOOKUP(J8111,'Spezifische Werte'!$B$2:$C$4002,2,FALSE)</f>
        <v>0</v>
      </c>
      <c r="L8111" s="25">
        <f t="shared" si="1141"/>
        <v>0</v>
      </c>
      <c r="R8111" s="25">
        <v>8109</v>
      </c>
      <c r="S8111" s="25">
        <v>8108</v>
      </c>
      <c r="T8111" s="25">
        <f t="shared" si="1145"/>
        <v>9.2361847068584671E-4</v>
      </c>
      <c r="U8111" s="25">
        <f t="shared" si="1142"/>
        <v>9.5360486482082925E-4</v>
      </c>
      <c r="W8111" s="17">
        <f>Eingabe!H8112</f>
        <v>359</v>
      </c>
      <c r="X8111" s="17">
        <f t="shared" si="1143"/>
        <v>3.59</v>
      </c>
      <c r="Y8111" s="17">
        <f t="shared" si="1144"/>
        <v>360</v>
      </c>
    </row>
    <row r="8112" spans="1:25" x14ac:dyDescent="0.15">
      <c r="A8112" s="82">
        <f t="shared" si="1139"/>
        <v>12</v>
      </c>
      <c r="B8112" s="46">
        <v>43803.874999980333</v>
      </c>
      <c r="C8112" s="47">
        <f>Eingabe!G8113</f>
        <v>1.3</v>
      </c>
      <c r="D8112" s="77">
        <v>8112</v>
      </c>
      <c r="E8112" s="47"/>
      <c r="F8112" s="25">
        <f t="shared" si="1137"/>
        <v>1.94</v>
      </c>
      <c r="G8112" s="25">
        <f>VLOOKUP(F8112,'Spezifische Werte'!$B$2:$C$4002,2,FALSE)</f>
        <v>4.6180923534292335E-4</v>
      </c>
      <c r="H8112" s="25">
        <f t="shared" si="1140"/>
        <v>0.92361847068584668</v>
      </c>
      <c r="J8112" s="25">
        <f t="shared" si="1138"/>
        <v>1.95</v>
      </c>
      <c r="K8112" s="25">
        <f>VLOOKUP(J8112,'Spezifische Werte'!$B$2:$C$4002,2,FALSE)</f>
        <v>4.7680243241041462E-4</v>
      </c>
      <c r="L8112" s="25">
        <f t="shared" si="1141"/>
        <v>0.95360486482082929</v>
      </c>
      <c r="R8112" s="25">
        <v>8110</v>
      </c>
      <c r="S8112" s="25">
        <v>8109</v>
      </c>
      <c r="T8112" s="25">
        <f t="shared" si="1145"/>
        <v>9.2361847068584671E-4</v>
      </c>
      <c r="U8112" s="25">
        <f t="shared" si="1142"/>
        <v>9.5360486482082925E-4</v>
      </c>
      <c r="W8112" s="17">
        <f>Eingabe!H8113</f>
        <v>11</v>
      </c>
      <c r="X8112" s="17">
        <f t="shared" si="1143"/>
        <v>0.11</v>
      </c>
      <c r="Y8112" s="17">
        <f t="shared" si="1144"/>
        <v>10</v>
      </c>
    </row>
    <row r="8113" spans="1:25" x14ac:dyDescent="0.15">
      <c r="A8113" s="82">
        <f t="shared" si="1139"/>
        <v>12</v>
      </c>
      <c r="B8113" s="46">
        <v>43803.916666646997</v>
      </c>
      <c r="C8113" s="47">
        <f>Eingabe!G8114</f>
        <v>1.5</v>
      </c>
      <c r="D8113" s="77">
        <v>8113</v>
      </c>
      <c r="E8113" s="47"/>
      <c r="F8113" s="25">
        <f t="shared" si="1137"/>
        <v>2.2400000000000002</v>
      </c>
      <c r="G8113" s="25">
        <f>VLOOKUP(F8113,'Spezifische Werte'!$B$2:$C$4002,2,FALSE)</f>
        <v>1.1193746192255218E-3</v>
      </c>
      <c r="H8113" s="25">
        <f t="shared" si="1140"/>
        <v>2.2387492384510437</v>
      </c>
      <c r="J8113" s="25">
        <f t="shared" si="1138"/>
        <v>2.25</v>
      </c>
      <c r="K8113" s="25">
        <f>VLOOKUP(J8113,'Spezifische Werte'!$B$2:$C$4002,2,FALSE)</f>
        <v>1.1487981333340618E-3</v>
      </c>
      <c r="L8113" s="25">
        <f t="shared" si="1141"/>
        <v>2.2975962666681236</v>
      </c>
      <c r="R8113" s="25">
        <v>8111</v>
      </c>
      <c r="S8113" s="25">
        <v>8110</v>
      </c>
      <c r="T8113" s="25">
        <f t="shared" si="1145"/>
        <v>9.2361847068584671E-4</v>
      </c>
      <c r="U8113" s="25">
        <f t="shared" si="1142"/>
        <v>9.5360486482082925E-4</v>
      </c>
      <c r="W8113" s="17">
        <f>Eingabe!H8114</f>
        <v>341</v>
      </c>
      <c r="X8113" s="17">
        <f t="shared" si="1143"/>
        <v>3.41</v>
      </c>
      <c r="Y8113" s="17">
        <f t="shared" si="1144"/>
        <v>340</v>
      </c>
    </row>
    <row r="8114" spans="1:25" x14ac:dyDescent="0.15">
      <c r="A8114" s="82">
        <f t="shared" si="1139"/>
        <v>12</v>
      </c>
      <c r="B8114" s="46">
        <v>43803.958333313662</v>
      </c>
      <c r="C8114" s="47">
        <f>Eingabe!G8115</f>
        <v>2.2000000000000002</v>
      </c>
      <c r="D8114" s="77">
        <v>8114</v>
      </c>
      <c r="E8114" s="47"/>
      <c r="F8114" s="25">
        <f t="shared" si="1137"/>
        <v>3.28</v>
      </c>
      <c r="G8114" s="25">
        <f>VLOOKUP(F8114,'Spezifische Werte'!$B$2:$C$4002,2,FALSE)</f>
        <v>1.4036237149224865E-2</v>
      </c>
      <c r="H8114" s="25">
        <f t="shared" si="1140"/>
        <v>28.07247429844973</v>
      </c>
      <c r="J8114" s="25">
        <f t="shared" si="1138"/>
        <v>3.3</v>
      </c>
      <c r="K8114" s="25">
        <f>VLOOKUP(J8114,'Spezifische Werte'!$B$2:$C$4002,2,FALSE)</f>
        <v>1.4533450192857693E-2</v>
      </c>
      <c r="L8114" s="25">
        <f t="shared" si="1141"/>
        <v>29.066900385715385</v>
      </c>
      <c r="R8114" s="25">
        <v>8112</v>
      </c>
      <c r="S8114" s="25">
        <v>8111</v>
      </c>
      <c r="T8114" s="25">
        <f t="shared" si="1145"/>
        <v>9.2361847068584671E-4</v>
      </c>
      <c r="U8114" s="25">
        <f t="shared" si="1142"/>
        <v>9.5360486482082925E-4</v>
      </c>
      <c r="W8114" s="17">
        <f>Eingabe!H8115</f>
        <v>302</v>
      </c>
      <c r="X8114" s="17">
        <f t="shared" si="1143"/>
        <v>3.02</v>
      </c>
      <c r="Y8114" s="17">
        <f t="shared" si="1144"/>
        <v>300</v>
      </c>
    </row>
    <row r="8115" spans="1:25" x14ac:dyDescent="0.15">
      <c r="A8115" s="82">
        <f t="shared" si="1139"/>
        <v>12</v>
      </c>
      <c r="B8115" s="46">
        <v>43803.999999980326</v>
      </c>
      <c r="C8115" s="47">
        <f>Eingabe!G8116</f>
        <v>1.8</v>
      </c>
      <c r="D8115" s="77">
        <v>8115</v>
      </c>
      <c r="E8115" s="47"/>
      <c r="F8115" s="25">
        <f t="shared" si="1137"/>
        <v>2.69</v>
      </c>
      <c r="G8115" s="25">
        <f>VLOOKUP(F8115,'Spezifische Werte'!$B$2:$C$4002,2,FALSE)</f>
        <v>3.715149232963236E-3</v>
      </c>
      <c r="H8115" s="25">
        <f t="shared" si="1140"/>
        <v>7.4302984659264721</v>
      </c>
      <c r="J8115" s="25">
        <f t="shared" si="1138"/>
        <v>2.7</v>
      </c>
      <c r="K8115" s="25">
        <f>VLOOKUP(J8115,'Spezifische Werte'!$B$2:$C$4002,2,FALSE)</f>
        <v>3.8225571704766847E-3</v>
      </c>
      <c r="L8115" s="25">
        <f t="shared" si="1141"/>
        <v>7.6451143409533691</v>
      </c>
      <c r="R8115" s="25">
        <v>8113</v>
      </c>
      <c r="S8115" s="25">
        <v>8112</v>
      </c>
      <c r="T8115" s="25">
        <f t="shared" si="1145"/>
        <v>9.2361847068584671E-4</v>
      </c>
      <c r="U8115" s="25">
        <f t="shared" si="1142"/>
        <v>9.5360486482082925E-4</v>
      </c>
      <c r="W8115" s="17">
        <f>Eingabe!H8116</f>
        <v>251</v>
      </c>
      <c r="X8115" s="17">
        <f t="shared" si="1143"/>
        <v>2.5099999999999998</v>
      </c>
      <c r="Y8115" s="17">
        <f t="shared" si="1144"/>
        <v>250</v>
      </c>
    </row>
    <row r="8116" spans="1:25" x14ac:dyDescent="0.15">
      <c r="A8116" s="82">
        <f t="shared" si="1139"/>
        <v>12</v>
      </c>
      <c r="B8116" s="46">
        <v>43804.04166664699</v>
      </c>
      <c r="C8116" s="47">
        <f>Eingabe!G8117</f>
        <v>2.5</v>
      </c>
      <c r="D8116" s="77">
        <v>8116</v>
      </c>
      <c r="E8116" s="47"/>
      <c r="F8116" s="25">
        <f t="shared" si="1137"/>
        <v>3.73</v>
      </c>
      <c r="G8116" s="25">
        <f>VLOOKUP(F8116,'Spezifische Werte'!$B$2:$C$4002,2,FALSE)</f>
        <v>2.895161356886641E-2</v>
      </c>
      <c r="H8116" s="25">
        <f t="shared" si="1140"/>
        <v>57.90322713773282</v>
      </c>
      <c r="J8116" s="25">
        <f t="shared" si="1138"/>
        <v>3.75</v>
      </c>
      <c r="K8116" s="25">
        <f>VLOOKUP(J8116,'Spezifische Werte'!$B$2:$C$4002,2,FALSE)</f>
        <v>2.9822636466446242E-2</v>
      </c>
      <c r="L8116" s="25">
        <f t="shared" si="1141"/>
        <v>59.645272932892482</v>
      </c>
      <c r="R8116" s="25">
        <v>8114</v>
      </c>
      <c r="S8116" s="25">
        <v>8113</v>
      </c>
      <c r="T8116" s="25">
        <f t="shared" si="1145"/>
        <v>9.2361847068584671E-4</v>
      </c>
      <c r="U8116" s="25">
        <f t="shared" si="1142"/>
        <v>9.5360486482082925E-4</v>
      </c>
      <c r="W8116" s="17">
        <f>Eingabe!H8117</f>
        <v>260</v>
      </c>
      <c r="X8116" s="17">
        <f t="shared" si="1143"/>
        <v>2.6</v>
      </c>
      <c r="Y8116" s="17">
        <f t="shared" si="1144"/>
        <v>260</v>
      </c>
    </row>
    <row r="8117" spans="1:25" x14ac:dyDescent="0.15">
      <c r="A8117" s="82">
        <f t="shared" si="1139"/>
        <v>12</v>
      </c>
      <c r="B8117" s="46">
        <v>43804.083333313654</v>
      </c>
      <c r="C8117" s="47">
        <f>Eingabe!G8118</f>
        <v>3.7</v>
      </c>
      <c r="D8117" s="77">
        <v>8117</v>
      </c>
      <c r="E8117" s="47"/>
      <c r="F8117" s="25">
        <f t="shared" si="1137"/>
        <v>5.52</v>
      </c>
      <c r="G8117" s="25">
        <f>VLOOKUP(F8117,'Spezifische Werte'!$B$2:$C$4002,2,FALSE)</f>
        <v>0.12721663519138685</v>
      </c>
      <c r="H8117" s="25">
        <f t="shared" si="1140"/>
        <v>254.43327038277369</v>
      </c>
      <c r="J8117" s="25">
        <f t="shared" si="1138"/>
        <v>5.55</v>
      </c>
      <c r="K8117" s="25">
        <f>VLOOKUP(J8117,'Spezifische Werte'!$B$2:$C$4002,2,FALSE)</f>
        <v>0.12941942247043492</v>
      </c>
      <c r="L8117" s="25">
        <f t="shared" si="1141"/>
        <v>258.83884494086982</v>
      </c>
      <c r="R8117" s="25">
        <v>8115</v>
      </c>
      <c r="S8117" s="25">
        <v>8114</v>
      </c>
      <c r="T8117" s="25">
        <f t="shared" si="1145"/>
        <v>9.2361847068584671E-4</v>
      </c>
      <c r="U8117" s="25">
        <f t="shared" si="1142"/>
        <v>9.5360486482082925E-4</v>
      </c>
      <c r="W8117" s="17">
        <f>Eingabe!H8118</f>
        <v>279</v>
      </c>
      <c r="X8117" s="17">
        <f t="shared" si="1143"/>
        <v>2.79</v>
      </c>
      <c r="Y8117" s="17">
        <f t="shared" si="1144"/>
        <v>280</v>
      </c>
    </row>
    <row r="8118" spans="1:25" x14ac:dyDescent="0.15">
      <c r="A8118" s="82">
        <f t="shared" si="1139"/>
        <v>12</v>
      </c>
      <c r="B8118" s="46">
        <v>43804.124999980319</v>
      </c>
      <c r="C8118" s="47">
        <f>Eingabe!G8119</f>
        <v>3.8</v>
      </c>
      <c r="D8118" s="77">
        <v>8118</v>
      </c>
      <c r="E8118" s="47"/>
      <c r="F8118" s="25">
        <f t="shared" si="1137"/>
        <v>5.67</v>
      </c>
      <c r="G8118" s="25">
        <f>VLOOKUP(F8118,'Spezifische Werte'!$B$2:$C$4002,2,FALSE)</f>
        <v>0.13840049448137109</v>
      </c>
      <c r="H8118" s="25">
        <f t="shared" si="1140"/>
        <v>276.80098896274217</v>
      </c>
      <c r="J8118" s="25">
        <f t="shared" si="1138"/>
        <v>5.7</v>
      </c>
      <c r="K8118" s="25">
        <f>VLOOKUP(J8118,'Spezifische Werte'!$B$2:$C$4002,2,FALSE)</f>
        <v>0.14069825500153915</v>
      </c>
      <c r="L8118" s="25">
        <f t="shared" si="1141"/>
        <v>281.39651000307828</v>
      </c>
      <c r="R8118" s="25">
        <v>8116</v>
      </c>
      <c r="S8118" s="25">
        <v>8115</v>
      </c>
      <c r="T8118" s="25">
        <f t="shared" si="1145"/>
        <v>9.2361847068584671E-4</v>
      </c>
      <c r="U8118" s="25">
        <f t="shared" si="1142"/>
        <v>9.5360486482082925E-4</v>
      </c>
      <c r="W8118" s="17">
        <f>Eingabe!H8119</f>
        <v>268</v>
      </c>
      <c r="X8118" s="17">
        <f t="shared" si="1143"/>
        <v>2.68</v>
      </c>
      <c r="Y8118" s="17">
        <f t="shared" si="1144"/>
        <v>270</v>
      </c>
    </row>
    <row r="8119" spans="1:25" x14ac:dyDescent="0.15">
      <c r="A8119" s="82">
        <f t="shared" si="1139"/>
        <v>12</v>
      </c>
      <c r="B8119" s="46">
        <v>43804.166666646983</v>
      </c>
      <c r="C8119" s="47">
        <f>Eingabe!G8120</f>
        <v>4.8</v>
      </c>
      <c r="D8119" s="77">
        <v>8119</v>
      </c>
      <c r="E8119" s="47"/>
      <c r="F8119" s="25">
        <f t="shared" si="1137"/>
        <v>7.16</v>
      </c>
      <c r="G8119" s="25">
        <f>VLOOKUP(F8119,'Spezifische Werte'!$B$2:$C$4002,2,FALSE)</f>
        <v>0.29271421469315961</v>
      </c>
      <c r="H8119" s="25">
        <f t="shared" si="1140"/>
        <v>585.42842938631918</v>
      </c>
      <c r="J8119" s="25">
        <f t="shared" si="1138"/>
        <v>7.2</v>
      </c>
      <c r="K8119" s="25">
        <f>VLOOKUP(J8119,'Spezifische Werte'!$B$2:$C$4002,2,FALSE)</f>
        <v>0.29789883692567737</v>
      </c>
      <c r="L8119" s="25">
        <f t="shared" si="1141"/>
        <v>595.79767385135472</v>
      </c>
      <c r="R8119" s="25">
        <v>8117</v>
      </c>
      <c r="S8119" s="25">
        <v>8116</v>
      </c>
      <c r="T8119" s="25">
        <f t="shared" si="1145"/>
        <v>9.2361847068584671E-4</v>
      </c>
      <c r="U8119" s="25">
        <f t="shared" si="1142"/>
        <v>9.5360486482082925E-4</v>
      </c>
      <c r="W8119" s="17">
        <f>Eingabe!H8120</f>
        <v>268</v>
      </c>
      <c r="X8119" s="17">
        <f t="shared" si="1143"/>
        <v>2.68</v>
      </c>
      <c r="Y8119" s="17">
        <f t="shared" si="1144"/>
        <v>270</v>
      </c>
    </row>
    <row r="8120" spans="1:25" x14ac:dyDescent="0.15">
      <c r="A8120" s="82">
        <f t="shared" si="1139"/>
        <v>12</v>
      </c>
      <c r="B8120" s="46">
        <v>43804.208333313647</v>
      </c>
      <c r="C8120" s="47">
        <f>Eingabe!G8121</f>
        <v>4.5</v>
      </c>
      <c r="D8120" s="77">
        <v>8120</v>
      </c>
      <c r="E8120" s="47"/>
      <c r="F8120" s="25">
        <f t="shared" si="1137"/>
        <v>6.71</v>
      </c>
      <c r="G8120" s="25">
        <f>VLOOKUP(F8120,'Spezifische Werte'!$B$2:$C$4002,2,FALSE)</f>
        <v>0.23821819652236836</v>
      </c>
      <c r="H8120" s="25">
        <f t="shared" si="1140"/>
        <v>476.43639304473675</v>
      </c>
      <c r="J8120" s="25">
        <f t="shared" si="1138"/>
        <v>6.75</v>
      </c>
      <c r="K8120" s="25">
        <f>VLOOKUP(J8120,'Spezifische Werte'!$B$2:$C$4002,2,FALSE)</f>
        <v>0.24279032681735657</v>
      </c>
      <c r="L8120" s="25">
        <f t="shared" si="1141"/>
        <v>485.58065363471314</v>
      </c>
      <c r="R8120" s="25">
        <v>8118</v>
      </c>
      <c r="S8120" s="25">
        <v>8117</v>
      </c>
      <c r="T8120" s="25">
        <f t="shared" si="1145"/>
        <v>9.2361847068584671E-4</v>
      </c>
      <c r="U8120" s="25">
        <f t="shared" si="1142"/>
        <v>9.5360486482082925E-4</v>
      </c>
      <c r="W8120" s="17">
        <f>Eingabe!H8121</f>
        <v>279</v>
      </c>
      <c r="X8120" s="17">
        <f t="shared" si="1143"/>
        <v>2.79</v>
      </c>
      <c r="Y8120" s="17">
        <f t="shared" si="1144"/>
        <v>280</v>
      </c>
    </row>
    <row r="8121" spans="1:25" x14ac:dyDescent="0.15">
      <c r="A8121" s="82">
        <f t="shared" si="1139"/>
        <v>12</v>
      </c>
      <c r="B8121" s="46">
        <v>43804.249999980311</v>
      </c>
      <c r="C8121" s="47">
        <f>Eingabe!G8122</f>
        <v>4.8</v>
      </c>
      <c r="D8121" s="77">
        <v>8121</v>
      </c>
      <c r="E8121" s="47"/>
      <c r="F8121" s="25">
        <f t="shared" si="1137"/>
        <v>7.16</v>
      </c>
      <c r="G8121" s="25">
        <f>VLOOKUP(F8121,'Spezifische Werte'!$B$2:$C$4002,2,FALSE)</f>
        <v>0.29271421469315961</v>
      </c>
      <c r="H8121" s="25">
        <f t="shared" si="1140"/>
        <v>585.42842938631918</v>
      </c>
      <c r="J8121" s="25">
        <f t="shared" si="1138"/>
        <v>7.2</v>
      </c>
      <c r="K8121" s="25">
        <f>VLOOKUP(J8121,'Spezifische Werte'!$B$2:$C$4002,2,FALSE)</f>
        <v>0.29789883692567737</v>
      </c>
      <c r="L8121" s="25">
        <f t="shared" si="1141"/>
        <v>595.79767385135472</v>
      </c>
      <c r="R8121" s="25">
        <v>8119</v>
      </c>
      <c r="S8121" s="25">
        <v>8118</v>
      </c>
      <c r="T8121" s="25">
        <f t="shared" si="1145"/>
        <v>9.2361847068584671E-4</v>
      </c>
      <c r="U8121" s="25">
        <f t="shared" si="1142"/>
        <v>9.5360486482082925E-4</v>
      </c>
      <c r="W8121" s="17">
        <f>Eingabe!H8122</f>
        <v>289</v>
      </c>
      <c r="X8121" s="17">
        <f t="shared" si="1143"/>
        <v>2.89</v>
      </c>
      <c r="Y8121" s="17">
        <f t="shared" si="1144"/>
        <v>290</v>
      </c>
    </row>
    <row r="8122" spans="1:25" x14ac:dyDescent="0.15">
      <c r="A8122" s="82">
        <f t="shared" si="1139"/>
        <v>12</v>
      </c>
      <c r="B8122" s="46">
        <v>43804.291666646976</v>
      </c>
      <c r="C8122" s="47">
        <f>Eingabe!G8123</f>
        <v>4.3</v>
      </c>
      <c r="D8122" s="77">
        <v>8122</v>
      </c>
      <c r="E8122" s="47"/>
      <c r="F8122" s="25">
        <f t="shared" si="1137"/>
        <v>6.41</v>
      </c>
      <c r="G8122" s="25">
        <f>VLOOKUP(F8122,'Spezifische Werte'!$B$2:$C$4002,2,FALSE)</f>
        <v>0.20539547091670399</v>
      </c>
      <c r="H8122" s="25">
        <f t="shared" si="1140"/>
        <v>410.790941833408</v>
      </c>
      <c r="J8122" s="25">
        <f t="shared" si="1138"/>
        <v>6.45</v>
      </c>
      <c r="K8122" s="25">
        <f>VLOOKUP(J8122,'Spezifische Werte'!$B$2:$C$4002,2,FALSE)</f>
        <v>0.20962714743593144</v>
      </c>
      <c r="L8122" s="25">
        <f t="shared" si="1141"/>
        <v>419.2542948718629</v>
      </c>
      <c r="R8122" s="25">
        <v>8120</v>
      </c>
      <c r="S8122" s="25">
        <v>8119</v>
      </c>
      <c r="T8122" s="25">
        <f t="shared" si="1145"/>
        <v>9.2361847068584671E-4</v>
      </c>
      <c r="U8122" s="25">
        <f t="shared" si="1142"/>
        <v>9.5360486482082925E-4</v>
      </c>
      <c r="W8122" s="17">
        <f>Eingabe!H8123</f>
        <v>268</v>
      </c>
      <c r="X8122" s="17">
        <f t="shared" si="1143"/>
        <v>2.68</v>
      </c>
      <c r="Y8122" s="17">
        <f t="shared" si="1144"/>
        <v>270</v>
      </c>
    </row>
    <row r="8123" spans="1:25" x14ac:dyDescent="0.15">
      <c r="A8123" s="82">
        <f t="shared" si="1139"/>
        <v>12</v>
      </c>
      <c r="B8123" s="46">
        <v>43804.33333331364</v>
      </c>
      <c r="C8123" s="47">
        <f>Eingabe!G8124</f>
        <v>4</v>
      </c>
      <c r="D8123" s="77">
        <v>8123</v>
      </c>
      <c r="E8123" s="47"/>
      <c r="F8123" s="25">
        <f t="shared" si="1137"/>
        <v>5.97</v>
      </c>
      <c r="G8123" s="25">
        <f>VLOOKUP(F8123,'Spezifische Werte'!$B$2:$C$4002,2,FALSE)</f>
        <v>0.1627434603343155</v>
      </c>
      <c r="H8123" s="25">
        <f t="shared" si="1140"/>
        <v>325.486920668631</v>
      </c>
      <c r="J8123" s="25">
        <f t="shared" si="1138"/>
        <v>6</v>
      </c>
      <c r="K8123" s="25">
        <f>VLOOKUP(J8123,'Spezifische Werte'!$B$2:$C$4002,2,FALSE)</f>
        <v>0.16538134424295356</v>
      </c>
      <c r="L8123" s="25">
        <f t="shared" si="1141"/>
        <v>330.76268848590712</v>
      </c>
      <c r="R8123" s="25">
        <v>8121</v>
      </c>
      <c r="S8123" s="25">
        <v>8120</v>
      </c>
      <c r="T8123" s="25">
        <f t="shared" si="1145"/>
        <v>9.2361847068584671E-4</v>
      </c>
      <c r="U8123" s="25">
        <f t="shared" si="1142"/>
        <v>9.5360486482082925E-4</v>
      </c>
      <c r="W8123" s="17">
        <f>Eingabe!H8124</f>
        <v>266</v>
      </c>
      <c r="X8123" s="17">
        <f t="shared" si="1143"/>
        <v>2.66</v>
      </c>
      <c r="Y8123" s="17">
        <f t="shared" si="1144"/>
        <v>270</v>
      </c>
    </row>
    <row r="8124" spans="1:25" x14ac:dyDescent="0.15">
      <c r="A8124" s="82">
        <f t="shared" si="1139"/>
        <v>12</v>
      </c>
      <c r="B8124" s="46">
        <v>43804.374999980304</v>
      </c>
      <c r="C8124" s="47">
        <f>Eingabe!G8125</f>
        <v>4.9000000000000004</v>
      </c>
      <c r="D8124" s="77">
        <v>8124</v>
      </c>
      <c r="E8124" s="47"/>
      <c r="F8124" s="25">
        <f t="shared" si="1137"/>
        <v>7.31</v>
      </c>
      <c r="G8124" s="25">
        <f>VLOOKUP(F8124,'Spezifische Werte'!$B$2:$C$4002,2,FALSE)</f>
        <v>0.3124426167174133</v>
      </c>
      <c r="H8124" s="25">
        <f t="shared" si="1140"/>
        <v>624.88523343482666</v>
      </c>
      <c r="J8124" s="25">
        <f t="shared" si="1138"/>
        <v>7.35</v>
      </c>
      <c r="K8124" s="25">
        <f>VLOOKUP(J8124,'Spezifische Werte'!$B$2:$C$4002,2,FALSE)</f>
        <v>0.31783439487629789</v>
      </c>
      <c r="L8124" s="25">
        <f t="shared" si="1141"/>
        <v>635.66878975259579</v>
      </c>
      <c r="R8124" s="25">
        <v>8122</v>
      </c>
      <c r="S8124" s="25">
        <v>8121</v>
      </c>
      <c r="T8124" s="25">
        <f t="shared" si="1145"/>
        <v>9.2361847068584671E-4</v>
      </c>
      <c r="U8124" s="25">
        <f t="shared" si="1142"/>
        <v>9.5360486482082925E-4</v>
      </c>
      <c r="W8124" s="17">
        <f>Eingabe!H8125</f>
        <v>248</v>
      </c>
      <c r="X8124" s="17">
        <f t="shared" si="1143"/>
        <v>2.48</v>
      </c>
      <c r="Y8124" s="17">
        <f t="shared" si="1144"/>
        <v>250</v>
      </c>
    </row>
    <row r="8125" spans="1:25" x14ac:dyDescent="0.15">
      <c r="A8125" s="82">
        <f t="shared" si="1139"/>
        <v>12</v>
      </c>
      <c r="B8125" s="46">
        <v>43804.416666646968</v>
      </c>
      <c r="C8125" s="47">
        <f>Eingabe!G8126</f>
        <v>4.7</v>
      </c>
      <c r="D8125" s="77">
        <v>8125</v>
      </c>
      <c r="E8125" s="47"/>
      <c r="F8125" s="25">
        <f t="shared" si="1137"/>
        <v>7.01</v>
      </c>
      <c r="G8125" s="25">
        <f>VLOOKUP(F8125,'Spezifische Werte'!$B$2:$C$4002,2,FALSE)</f>
        <v>0.27377270492189271</v>
      </c>
      <c r="H8125" s="25">
        <f t="shared" si="1140"/>
        <v>547.54540984378536</v>
      </c>
      <c r="J8125" s="25">
        <f t="shared" si="1138"/>
        <v>7.05</v>
      </c>
      <c r="K8125" s="25">
        <f>VLOOKUP(J8125,'Spezifische Werte'!$B$2:$C$4002,2,FALSE)</f>
        <v>0.27874593647894402</v>
      </c>
      <c r="L8125" s="25">
        <f t="shared" si="1141"/>
        <v>557.49187295788806</v>
      </c>
      <c r="R8125" s="25">
        <v>8123</v>
      </c>
      <c r="S8125" s="25">
        <v>8122</v>
      </c>
      <c r="T8125" s="25">
        <f t="shared" si="1145"/>
        <v>9.2361847068584671E-4</v>
      </c>
      <c r="U8125" s="25">
        <f t="shared" si="1142"/>
        <v>9.5360486482082925E-4</v>
      </c>
      <c r="W8125" s="17">
        <f>Eingabe!H8126</f>
        <v>259</v>
      </c>
      <c r="X8125" s="17">
        <f t="shared" si="1143"/>
        <v>2.59</v>
      </c>
      <c r="Y8125" s="17">
        <f t="shared" si="1144"/>
        <v>260</v>
      </c>
    </row>
    <row r="8126" spans="1:25" x14ac:dyDescent="0.15">
      <c r="A8126" s="82">
        <f t="shared" si="1139"/>
        <v>12</v>
      </c>
      <c r="B8126" s="46">
        <v>43804.458333313632</v>
      </c>
      <c r="C8126" s="47">
        <f>Eingabe!G8127</f>
        <v>4.7</v>
      </c>
      <c r="D8126" s="77">
        <v>8126</v>
      </c>
      <c r="E8126" s="47"/>
      <c r="F8126" s="25">
        <f t="shared" si="1137"/>
        <v>7.01</v>
      </c>
      <c r="G8126" s="25">
        <f>VLOOKUP(F8126,'Spezifische Werte'!$B$2:$C$4002,2,FALSE)</f>
        <v>0.27377270492189271</v>
      </c>
      <c r="H8126" s="25">
        <f t="shared" si="1140"/>
        <v>547.54540984378536</v>
      </c>
      <c r="J8126" s="25">
        <f t="shared" si="1138"/>
        <v>7.05</v>
      </c>
      <c r="K8126" s="25">
        <f>VLOOKUP(J8126,'Spezifische Werte'!$B$2:$C$4002,2,FALSE)</f>
        <v>0.27874593647894402</v>
      </c>
      <c r="L8126" s="25">
        <f t="shared" si="1141"/>
        <v>557.49187295788806</v>
      </c>
      <c r="R8126" s="25">
        <v>8124</v>
      </c>
      <c r="S8126" s="25">
        <v>8123</v>
      </c>
      <c r="T8126" s="25">
        <f t="shared" si="1145"/>
        <v>9.2361847068584671E-4</v>
      </c>
      <c r="U8126" s="25">
        <f t="shared" si="1142"/>
        <v>9.5360486482082925E-4</v>
      </c>
      <c r="W8126" s="17">
        <f>Eingabe!H8127</f>
        <v>246</v>
      </c>
      <c r="X8126" s="17">
        <f t="shared" si="1143"/>
        <v>2.46</v>
      </c>
      <c r="Y8126" s="17">
        <f t="shared" si="1144"/>
        <v>250</v>
      </c>
    </row>
    <row r="8127" spans="1:25" x14ac:dyDescent="0.15">
      <c r="A8127" s="82">
        <f t="shared" si="1139"/>
        <v>12</v>
      </c>
      <c r="B8127" s="46">
        <v>43804.499999980297</v>
      </c>
      <c r="C8127" s="47">
        <f>Eingabe!G8128</f>
        <v>4.7</v>
      </c>
      <c r="D8127" s="77">
        <v>8127</v>
      </c>
      <c r="E8127" s="47"/>
      <c r="F8127" s="25">
        <f t="shared" si="1137"/>
        <v>7.01</v>
      </c>
      <c r="G8127" s="25">
        <f>VLOOKUP(F8127,'Spezifische Werte'!$B$2:$C$4002,2,FALSE)</f>
        <v>0.27377270492189271</v>
      </c>
      <c r="H8127" s="25">
        <f t="shared" si="1140"/>
        <v>547.54540984378536</v>
      </c>
      <c r="J8127" s="25">
        <f t="shared" si="1138"/>
        <v>7.05</v>
      </c>
      <c r="K8127" s="25">
        <f>VLOOKUP(J8127,'Spezifische Werte'!$B$2:$C$4002,2,FALSE)</f>
        <v>0.27874593647894402</v>
      </c>
      <c r="L8127" s="25">
        <f t="shared" si="1141"/>
        <v>557.49187295788806</v>
      </c>
      <c r="R8127" s="25">
        <v>8125</v>
      </c>
      <c r="S8127" s="25">
        <v>8124</v>
      </c>
      <c r="T8127" s="25">
        <f t="shared" si="1145"/>
        <v>9.2361847068584671E-4</v>
      </c>
      <c r="U8127" s="25">
        <f t="shared" si="1142"/>
        <v>9.5360486482082925E-4</v>
      </c>
      <c r="W8127" s="17">
        <f>Eingabe!H8128</f>
        <v>246</v>
      </c>
      <c r="X8127" s="17">
        <f t="shared" si="1143"/>
        <v>2.46</v>
      </c>
      <c r="Y8127" s="17">
        <f t="shared" si="1144"/>
        <v>250</v>
      </c>
    </row>
    <row r="8128" spans="1:25" x14ac:dyDescent="0.15">
      <c r="A8128" s="82">
        <f t="shared" si="1139"/>
        <v>12</v>
      </c>
      <c r="B8128" s="46">
        <v>43804.541666646961</v>
      </c>
      <c r="C8128" s="47">
        <f>Eingabe!G8129</f>
        <v>4.7</v>
      </c>
      <c r="D8128" s="77">
        <v>8128</v>
      </c>
      <c r="E8128" s="47"/>
      <c r="F8128" s="25">
        <f t="shared" si="1137"/>
        <v>7.01</v>
      </c>
      <c r="G8128" s="25">
        <f>VLOOKUP(F8128,'Spezifische Werte'!$B$2:$C$4002,2,FALSE)</f>
        <v>0.27377270492189271</v>
      </c>
      <c r="H8128" s="25">
        <f t="shared" si="1140"/>
        <v>547.54540984378536</v>
      </c>
      <c r="J8128" s="25">
        <f t="shared" si="1138"/>
        <v>7.05</v>
      </c>
      <c r="K8128" s="25">
        <f>VLOOKUP(J8128,'Spezifische Werte'!$B$2:$C$4002,2,FALSE)</f>
        <v>0.27874593647894402</v>
      </c>
      <c r="L8128" s="25">
        <f t="shared" si="1141"/>
        <v>557.49187295788806</v>
      </c>
      <c r="R8128" s="25">
        <v>8126</v>
      </c>
      <c r="S8128" s="25">
        <v>8125</v>
      </c>
      <c r="T8128" s="25">
        <f t="shared" si="1145"/>
        <v>9.2361847068584671E-4</v>
      </c>
      <c r="U8128" s="25">
        <f t="shared" si="1142"/>
        <v>9.5360486482082925E-4</v>
      </c>
      <c r="W8128" s="17">
        <f>Eingabe!H8129</f>
        <v>256</v>
      </c>
      <c r="X8128" s="17">
        <f t="shared" si="1143"/>
        <v>2.56</v>
      </c>
      <c r="Y8128" s="17">
        <f t="shared" si="1144"/>
        <v>260</v>
      </c>
    </row>
    <row r="8129" spans="1:25" x14ac:dyDescent="0.15">
      <c r="A8129" s="82">
        <f t="shared" si="1139"/>
        <v>12</v>
      </c>
      <c r="B8129" s="46">
        <v>43804.583333313625</v>
      </c>
      <c r="C8129" s="47">
        <f>Eingabe!G8130</f>
        <v>4.3</v>
      </c>
      <c r="D8129" s="77">
        <v>8129</v>
      </c>
      <c r="E8129" s="47"/>
      <c r="F8129" s="25">
        <f t="shared" si="1137"/>
        <v>6.41</v>
      </c>
      <c r="G8129" s="25">
        <f>VLOOKUP(F8129,'Spezifische Werte'!$B$2:$C$4002,2,FALSE)</f>
        <v>0.20539547091670399</v>
      </c>
      <c r="H8129" s="25">
        <f t="shared" si="1140"/>
        <v>410.790941833408</v>
      </c>
      <c r="J8129" s="25">
        <f t="shared" si="1138"/>
        <v>6.45</v>
      </c>
      <c r="K8129" s="25">
        <f>VLOOKUP(J8129,'Spezifische Werte'!$B$2:$C$4002,2,FALSE)</f>
        <v>0.20962714743593144</v>
      </c>
      <c r="L8129" s="25">
        <f t="shared" si="1141"/>
        <v>419.2542948718629</v>
      </c>
      <c r="R8129" s="25">
        <v>8127</v>
      </c>
      <c r="S8129" s="25">
        <v>8126</v>
      </c>
      <c r="T8129" s="25">
        <f t="shared" si="1145"/>
        <v>9.2361847068584671E-4</v>
      </c>
      <c r="U8129" s="25">
        <f t="shared" si="1142"/>
        <v>9.5360486482082925E-4</v>
      </c>
      <c r="W8129" s="17">
        <f>Eingabe!H8130</f>
        <v>257</v>
      </c>
      <c r="X8129" s="17">
        <f t="shared" si="1143"/>
        <v>2.57</v>
      </c>
      <c r="Y8129" s="17">
        <f t="shared" si="1144"/>
        <v>260</v>
      </c>
    </row>
    <row r="8130" spans="1:25" x14ac:dyDescent="0.15">
      <c r="A8130" s="82">
        <f t="shared" si="1139"/>
        <v>12</v>
      </c>
      <c r="B8130" s="46">
        <v>43804.624999980289</v>
      </c>
      <c r="C8130" s="47">
        <f>Eingabe!G8131</f>
        <v>4.5999999999999996</v>
      </c>
      <c r="D8130" s="77">
        <v>8130</v>
      </c>
      <c r="E8130" s="47"/>
      <c r="F8130" s="25">
        <f t="shared" si="1137"/>
        <v>6.86</v>
      </c>
      <c r="G8130" s="25">
        <f>VLOOKUP(F8130,'Spezifische Werte'!$B$2:$C$4002,2,FALSE)</f>
        <v>0.25562320201003652</v>
      </c>
      <c r="H8130" s="25">
        <f t="shared" si="1140"/>
        <v>511.24640402007304</v>
      </c>
      <c r="J8130" s="25">
        <f t="shared" si="1138"/>
        <v>6.9</v>
      </c>
      <c r="K8130" s="25">
        <f>VLOOKUP(J8130,'Spezifische Werte'!$B$2:$C$4002,2,FALSE)</f>
        <v>0.26038765048417867</v>
      </c>
      <c r="L8130" s="25">
        <f t="shared" si="1141"/>
        <v>520.77530096835733</v>
      </c>
      <c r="R8130" s="25">
        <v>8128</v>
      </c>
      <c r="S8130" s="25">
        <v>8127</v>
      </c>
      <c r="T8130" s="25">
        <f t="shared" si="1145"/>
        <v>9.2361847068584671E-4</v>
      </c>
      <c r="U8130" s="25">
        <f t="shared" si="1142"/>
        <v>9.5360486482082925E-4</v>
      </c>
      <c r="W8130" s="17">
        <f>Eingabe!H8131</f>
        <v>258</v>
      </c>
      <c r="X8130" s="17">
        <f t="shared" si="1143"/>
        <v>2.58</v>
      </c>
      <c r="Y8130" s="17">
        <f t="shared" si="1144"/>
        <v>260</v>
      </c>
    </row>
    <row r="8131" spans="1:25" x14ac:dyDescent="0.15">
      <c r="A8131" s="82">
        <f t="shared" si="1139"/>
        <v>12</v>
      </c>
      <c r="B8131" s="46">
        <v>43804.666666646954</v>
      </c>
      <c r="C8131" s="47">
        <f>Eingabe!G8132</f>
        <v>4.0999999999999996</v>
      </c>
      <c r="D8131" s="77">
        <v>8131</v>
      </c>
      <c r="E8131" s="47"/>
      <c r="F8131" s="25">
        <f t="shared" ref="F8131:F8194" si="1146">ROUND(C8131*($O$4/$O$5)^$O$7,2)</f>
        <v>6.12</v>
      </c>
      <c r="G8131" s="25">
        <f>VLOOKUP(F8131,'Spezifische Werte'!$B$2:$C$4002,2,FALSE)</f>
        <v>0.17636813552353289</v>
      </c>
      <c r="H8131" s="25">
        <f t="shared" si="1140"/>
        <v>352.73627104706577</v>
      </c>
      <c r="J8131" s="25">
        <f t="shared" ref="J8131:J8194" si="1147">ROUND(C8131*(LN($O$4/$O$8)/LN($O$5/$O$8)),2)</f>
        <v>6.15</v>
      </c>
      <c r="K8131" s="25">
        <f>VLOOKUP(J8131,'Spezifische Werte'!$B$2:$C$4002,2,FALSE)</f>
        <v>0.17921779013058811</v>
      </c>
      <c r="L8131" s="25">
        <f t="shared" si="1141"/>
        <v>358.4355802611762</v>
      </c>
      <c r="R8131" s="25">
        <v>8129</v>
      </c>
      <c r="S8131" s="25">
        <v>8128</v>
      </c>
      <c r="T8131" s="25">
        <f t="shared" si="1145"/>
        <v>9.2361847068584671E-4</v>
      </c>
      <c r="U8131" s="25">
        <f t="shared" si="1142"/>
        <v>9.5360486482082925E-4</v>
      </c>
      <c r="W8131" s="17">
        <f>Eingabe!H8132</f>
        <v>258</v>
      </c>
      <c r="X8131" s="17">
        <f t="shared" si="1143"/>
        <v>2.58</v>
      </c>
      <c r="Y8131" s="17">
        <f t="shared" si="1144"/>
        <v>260</v>
      </c>
    </row>
    <row r="8132" spans="1:25" x14ac:dyDescent="0.15">
      <c r="A8132" s="82">
        <f t="shared" ref="A8132:A8195" si="1148">MONTH(B8132)</f>
        <v>12</v>
      </c>
      <c r="B8132" s="46">
        <v>43804.708333313618</v>
      </c>
      <c r="C8132" s="47">
        <f>Eingabe!G8133</f>
        <v>4.3</v>
      </c>
      <c r="D8132" s="77">
        <v>8132</v>
      </c>
      <c r="E8132" s="47"/>
      <c r="F8132" s="25">
        <f t="shared" si="1146"/>
        <v>6.41</v>
      </c>
      <c r="G8132" s="25">
        <f>VLOOKUP(F8132,'Spezifische Werte'!$B$2:$C$4002,2,FALSE)</f>
        <v>0.20539547091670399</v>
      </c>
      <c r="H8132" s="25">
        <f t="shared" ref="H8132:H8195" si="1149">G8132*$O$9*1000</f>
        <v>410.790941833408</v>
      </c>
      <c r="J8132" s="25">
        <f t="shared" si="1147"/>
        <v>6.45</v>
      </c>
      <c r="K8132" s="25">
        <f>VLOOKUP(J8132,'Spezifische Werte'!$B$2:$C$4002,2,FALSE)</f>
        <v>0.20962714743593144</v>
      </c>
      <c r="L8132" s="25">
        <f t="shared" ref="L8132:L8195" si="1150">K8132*$O$9*1000</f>
        <v>419.2542948718629</v>
      </c>
      <c r="R8132" s="25">
        <v>8130</v>
      </c>
      <c r="S8132" s="25">
        <v>8129</v>
      </c>
      <c r="T8132" s="25">
        <f t="shared" si="1145"/>
        <v>9.2361847068584671E-4</v>
      </c>
      <c r="U8132" s="25">
        <f t="shared" ref="U8132:U8195" si="1151">LARGE($L$3:$L$8762,R8132)/1000</f>
        <v>9.5360486482082925E-4</v>
      </c>
      <c r="W8132" s="17">
        <f>Eingabe!H8133</f>
        <v>248</v>
      </c>
      <c r="X8132" s="17">
        <f t="shared" ref="X8132:X8195" si="1152">W8132/100</f>
        <v>2.48</v>
      </c>
      <c r="Y8132" s="17">
        <f t="shared" ref="Y8132:Y8195" si="1153">ROUND(X8132,1)*100</f>
        <v>250</v>
      </c>
    </row>
    <row r="8133" spans="1:25" x14ac:dyDescent="0.15">
      <c r="A8133" s="82">
        <f t="shared" si="1148"/>
        <v>12</v>
      </c>
      <c r="B8133" s="46">
        <v>43804.749999980282</v>
      </c>
      <c r="C8133" s="47">
        <f>Eingabe!G8134</f>
        <v>5.2</v>
      </c>
      <c r="D8133" s="77">
        <v>8133</v>
      </c>
      <c r="E8133" s="47"/>
      <c r="F8133" s="25">
        <f t="shared" si="1146"/>
        <v>7.76</v>
      </c>
      <c r="G8133" s="25">
        <f>VLOOKUP(F8133,'Spezifische Werte'!$B$2:$C$4002,2,FALSE)</f>
        <v>0.37619660828942059</v>
      </c>
      <c r="H8133" s="25">
        <f t="shared" si="1149"/>
        <v>752.39321657884113</v>
      </c>
      <c r="J8133" s="25">
        <f t="shared" si="1147"/>
        <v>7.8</v>
      </c>
      <c r="K8133" s="25">
        <f>VLOOKUP(J8133,'Spezifische Werte'!$B$2:$C$4002,2,FALSE)</f>
        <v>0.3821877888895947</v>
      </c>
      <c r="L8133" s="25">
        <f t="shared" si="1150"/>
        <v>764.37557777918937</v>
      </c>
      <c r="R8133" s="25">
        <v>8131</v>
      </c>
      <c r="S8133" s="25">
        <v>8130</v>
      </c>
      <c r="T8133" s="25">
        <f t="shared" si="1145"/>
        <v>9.2361847068584671E-4</v>
      </c>
      <c r="U8133" s="25">
        <f t="shared" si="1151"/>
        <v>9.5360486482082925E-4</v>
      </c>
      <c r="W8133" s="17">
        <f>Eingabe!H8134</f>
        <v>247</v>
      </c>
      <c r="X8133" s="17">
        <f t="shared" si="1152"/>
        <v>2.4700000000000002</v>
      </c>
      <c r="Y8133" s="17">
        <f t="shared" si="1153"/>
        <v>250</v>
      </c>
    </row>
    <row r="8134" spans="1:25" x14ac:dyDescent="0.15">
      <c r="A8134" s="82">
        <f t="shared" si="1148"/>
        <v>12</v>
      </c>
      <c r="B8134" s="46">
        <v>43804.791666646946</v>
      </c>
      <c r="C8134" s="47">
        <f>Eingabe!G8135</f>
        <v>6.2</v>
      </c>
      <c r="D8134" s="77">
        <v>8134</v>
      </c>
      <c r="E8134" s="47"/>
      <c r="F8134" s="25">
        <f t="shared" si="1146"/>
        <v>9.25</v>
      </c>
      <c r="G8134" s="25">
        <f>VLOOKUP(F8134,'Spezifische Werte'!$B$2:$C$4002,2,FALSE)</f>
        <v>0.62472364642828149</v>
      </c>
      <c r="H8134" s="25">
        <f t="shared" si="1149"/>
        <v>1249.4472928565631</v>
      </c>
      <c r="J8134" s="25">
        <f t="shared" si="1147"/>
        <v>9.3000000000000007</v>
      </c>
      <c r="K8134" s="25">
        <f>VLOOKUP(J8134,'Spezifische Werte'!$B$2:$C$4002,2,FALSE)</f>
        <v>0.63323553500353946</v>
      </c>
      <c r="L8134" s="25">
        <f t="shared" si="1150"/>
        <v>1266.4710700070789</v>
      </c>
      <c r="R8134" s="25">
        <v>8132</v>
      </c>
      <c r="S8134" s="25">
        <v>8131</v>
      </c>
      <c r="T8134" s="25">
        <f t="shared" ref="T8134:T8197" si="1154">LARGE($H$3:$H$8762,R8134)/1000</f>
        <v>9.2361847068584671E-4</v>
      </c>
      <c r="U8134" s="25">
        <f t="shared" si="1151"/>
        <v>9.5360486482082925E-4</v>
      </c>
      <c r="W8134" s="17">
        <f>Eingabe!H8135</f>
        <v>249</v>
      </c>
      <c r="X8134" s="17">
        <f t="shared" si="1152"/>
        <v>2.4900000000000002</v>
      </c>
      <c r="Y8134" s="17">
        <f t="shared" si="1153"/>
        <v>250</v>
      </c>
    </row>
    <row r="8135" spans="1:25" x14ac:dyDescent="0.15">
      <c r="A8135" s="82">
        <f t="shared" si="1148"/>
        <v>12</v>
      </c>
      <c r="B8135" s="46">
        <v>43804.833333313611</v>
      </c>
      <c r="C8135" s="47">
        <f>Eingabe!G8136</f>
        <v>7.8</v>
      </c>
      <c r="D8135" s="77">
        <v>8135</v>
      </c>
      <c r="E8135" s="47"/>
      <c r="F8135" s="25">
        <f t="shared" si="1146"/>
        <v>11.64</v>
      </c>
      <c r="G8135" s="25">
        <f>VLOOKUP(F8135,'Spezifische Werte'!$B$2:$C$4002,2,FALSE)</f>
        <v>0.89452540088135934</v>
      </c>
      <c r="H8135" s="25">
        <f t="shared" si="1149"/>
        <v>1789.0508017627187</v>
      </c>
      <c r="J8135" s="25">
        <f t="shared" si="1147"/>
        <v>11.7</v>
      </c>
      <c r="K8135" s="25">
        <f>VLOOKUP(J8135,'Spezifische Werte'!$B$2:$C$4002,2,FALSE)</f>
        <v>0.89792139505162383</v>
      </c>
      <c r="L8135" s="25">
        <f t="shared" si="1150"/>
        <v>1795.8427901032476</v>
      </c>
      <c r="R8135" s="25">
        <v>8133</v>
      </c>
      <c r="S8135" s="25">
        <v>8132</v>
      </c>
      <c r="T8135" s="25">
        <f t="shared" si="1154"/>
        <v>9.2361847068584671E-4</v>
      </c>
      <c r="U8135" s="25">
        <f t="shared" si="1151"/>
        <v>9.5360486482082925E-4</v>
      </c>
      <c r="W8135" s="17">
        <f>Eingabe!H8136</f>
        <v>249</v>
      </c>
      <c r="X8135" s="17">
        <f t="shared" si="1152"/>
        <v>2.4900000000000002</v>
      </c>
      <c r="Y8135" s="17">
        <f t="shared" si="1153"/>
        <v>250</v>
      </c>
    </row>
    <row r="8136" spans="1:25" x14ac:dyDescent="0.15">
      <c r="A8136" s="82">
        <f t="shared" si="1148"/>
        <v>12</v>
      </c>
      <c r="B8136" s="46">
        <v>43804.874999980275</v>
      </c>
      <c r="C8136" s="47">
        <f>Eingabe!G8137</f>
        <v>7.6</v>
      </c>
      <c r="D8136" s="77">
        <v>8136</v>
      </c>
      <c r="E8136" s="47"/>
      <c r="F8136" s="25">
        <f t="shared" si="1146"/>
        <v>11.34</v>
      </c>
      <c r="G8136" s="25">
        <f>VLOOKUP(F8136,'Spezifische Werte'!$B$2:$C$4002,2,FALSE)</f>
        <v>0.8758168195442253</v>
      </c>
      <c r="H8136" s="25">
        <f t="shared" si="1149"/>
        <v>1751.6336390884505</v>
      </c>
      <c r="J8136" s="25">
        <f t="shared" si="1147"/>
        <v>11.4</v>
      </c>
      <c r="K8136" s="25">
        <f>VLOOKUP(J8136,'Spezifische Werte'!$B$2:$C$4002,2,FALSE)</f>
        <v>0.87982183175814876</v>
      </c>
      <c r="L8136" s="25">
        <f t="shared" si="1150"/>
        <v>1759.6436635162975</v>
      </c>
      <c r="R8136" s="25">
        <v>8134</v>
      </c>
      <c r="S8136" s="25">
        <v>8133</v>
      </c>
      <c r="T8136" s="25">
        <f t="shared" si="1154"/>
        <v>9.2361847068584671E-4</v>
      </c>
      <c r="U8136" s="25">
        <f t="shared" si="1151"/>
        <v>9.5360486482082925E-4</v>
      </c>
      <c r="W8136" s="17">
        <f>Eingabe!H8137</f>
        <v>258</v>
      </c>
      <c r="X8136" s="17">
        <f t="shared" si="1152"/>
        <v>2.58</v>
      </c>
      <c r="Y8136" s="17">
        <f t="shared" si="1153"/>
        <v>260</v>
      </c>
    </row>
    <row r="8137" spans="1:25" x14ac:dyDescent="0.15">
      <c r="A8137" s="82">
        <f t="shared" si="1148"/>
        <v>12</v>
      </c>
      <c r="B8137" s="46">
        <v>43804.916666646939</v>
      </c>
      <c r="C8137" s="47">
        <f>Eingabe!G8138</f>
        <v>8.8000000000000007</v>
      </c>
      <c r="D8137" s="77">
        <v>8137</v>
      </c>
      <c r="E8137" s="47"/>
      <c r="F8137" s="25">
        <f t="shared" si="1146"/>
        <v>13.13</v>
      </c>
      <c r="G8137" s="25">
        <f>VLOOKUP(F8137,'Spezifische Werte'!$B$2:$C$4002,2,FALSE)</f>
        <v>0.95861579150152687</v>
      </c>
      <c r="H8137" s="25">
        <f t="shared" si="1149"/>
        <v>1917.2315830030536</v>
      </c>
      <c r="J8137" s="25">
        <f t="shared" si="1147"/>
        <v>13.2</v>
      </c>
      <c r="K8137" s="25">
        <f>VLOOKUP(J8137,'Spezifische Werte'!$B$2:$C$4002,2,FALSE)</f>
        <v>0.96071926627754123</v>
      </c>
      <c r="L8137" s="25">
        <f t="shared" si="1150"/>
        <v>1921.4385325550825</v>
      </c>
      <c r="R8137" s="25">
        <v>8135</v>
      </c>
      <c r="S8137" s="25">
        <v>8134</v>
      </c>
      <c r="T8137" s="25">
        <f t="shared" si="1154"/>
        <v>9.2361847068584671E-4</v>
      </c>
      <c r="U8137" s="25">
        <f t="shared" si="1151"/>
        <v>9.5360486482082925E-4</v>
      </c>
      <c r="W8137" s="17">
        <f>Eingabe!H8138</f>
        <v>259</v>
      </c>
      <c r="X8137" s="17">
        <f t="shared" si="1152"/>
        <v>2.59</v>
      </c>
      <c r="Y8137" s="17">
        <f t="shared" si="1153"/>
        <v>260</v>
      </c>
    </row>
    <row r="8138" spans="1:25" x14ac:dyDescent="0.15">
      <c r="A8138" s="82">
        <f t="shared" si="1148"/>
        <v>12</v>
      </c>
      <c r="B8138" s="46">
        <v>43804.958333313603</v>
      </c>
      <c r="C8138" s="47">
        <f>Eingabe!G8139</f>
        <v>7.7</v>
      </c>
      <c r="D8138" s="77">
        <v>8138</v>
      </c>
      <c r="E8138" s="47"/>
      <c r="F8138" s="25">
        <f t="shared" si="1146"/>
        <v>11.49</v>
      </c>
      <c r="G8138" s="25">
        <f>VLOOKUP(F8138,'Spezifische Werte'!$B$2:$C$4002,2,FALSE)</f>
        <v>0.88556097054938376</v>
      </c>
      <c r="H8138" s="25">
        <f t="shared" si="1149"/>
        <v>1771.1219410987676</v>
      </c>
      <c r="J8138" s="25">
        <f t="shared" si="1147"/>
        <v>11.55</v>
      </c>
      <c r="K8138" s="25">
        <f>VLOOKUP(J8138,'Spezifische Werte'!$B$2:$C$4002,2,FALSE)</f>
        <v>0.88923252614910175</v>
      </c>
      <c r="L8138" s="25">
        <f t="shared" si="1150"/>
        <v>1778.4650522982035</v>
      </c>
      <c r="R8138" s="25">
        <v>8136</v>
      </c>
      <c r="S8138" s="25">
        <v>8135</v>
      </c>
      <c r="T8138" s="25">
        <f t="shared" si="1154"/>
        <v>9.2361847068584671E-4</v>
      </c>
      <c r="U8138" s="25">
        <f t="shared" si="1151"/>
        <v>9.5360486482082925E-4</v>
      </c>
      <c r="W8138" s="17">
        <f>Eingabe!H8139</f>
        <v>258</v>
      </c>
      <c r="X8138" s="17">
        <f t="shared" si="1152"/>
        <v>2.58</v>
      </c>
      <c r="Y8138" s="17">
        <f t="shared" si="1153"/>
        <v>260</v>
      </c>
    </row>
    <row r="8139" spans="1:25" x14ac:dyDescent="0.15">
      <c r="A8139" s="82">
        <f t="shared" si="1148"/>
        <v>12</v>
      </c>
      <c r="B8139" s="46">
        <v>43804.999999980268</v>
      </c>
      <c r="C8139" s="47">
        <f>Eingabe!G8140</f>
        <v>9.1999999999999993</v>
      </c>
      <c r="D8139" s="77">
        <v>8139</v>
      </c>
      <c r="E8139" s="47"/>
      <c r="F8139" s="25">
        <f t="shared" si="1146"/>
        <v>13.72</v>
      </c>
      <c r="G8139" s="25">
        <f>VLOOKUP(F8139,'Spezifische Werte'!$B$2:$C$4002,2,FALSE)</f>
        <v>0.97418732177505163</v>
      </c>
      <c r="H8139" s="25">
        <f t="shared" si="1149"/>
        <v>1948.3746435501032</v>
      </c>
      <c r="J8139" s="25">
        <f t="shared" si="1147"/>
        <v>13.8</v>
      </c>
      <c r="K8139" s="25">
        <f>VLOOKUP(J8139,'Spezifische Werte'!$B$2:$C$4002,2,FALSE)</f>
        <v>0.97590808076559377</v>
      </c>
      <c r="L8139" s="25">
        <f t="shared" si="1150"/>
        <v>1951.8161615311876</v>
      </c>
      <c r="R8139" s="25">
        <v>8137</v>
      </c>
      <c r="S8139" s="25">
        <v>8136</v>
      </c>
      <c r="T8139" s="25">
        <f t="shared" si="1154"/>
        <v>9.2361847068584671E-4</v>
      </c>
      <c r="U8139" s="25">
        <f t="shared" si="1151"/>
        <v>9.5360486482082925E-4</v>
      </c>
      <c r="W8139" s="17">
        <f>Eingabe!H8140</f>
        <v>260</v>
      </c>
      <c r="X8139" s="17">
        <f t="shared" si="1152"/>
        <v>2.6</v>
      </c>
      <c r="Y8139" s="17">
        <f t="shared" si="1153"/>
        <v>260</v>
      </c>
    </row>
    <row r="8140" spans="1:25" x14ac:dyDescent="0.15">
      <c r="A8140" s="82">
        <f t="shared" si="1148"/>
        <v>12</v>
      </c>
      <c r="B8140" s="46">
        <v>43805.041666646932</v>
      </c>
      <c r="C8140" s="47">
        <f>Eingabe!G8141</f>
        <v>9.1999999999999993</v>
      </c>
      <c r="D8140" s="77">
        <v>8140</v>
      </c>
      <c r="E8140" s="47"/>
      <c r="F8140" s="25">
        <f t="shared" si="1146"/>
        <v>13.72</v>
      </c>
      <c r="G8140" s="25">
        <f>VLOOKUP(F8140,'Spezifische Werte'!$B$2:$C$4002,2,FALSE)</f>
        <v>0.97418732177505163</v>
      </c>
      <c r="H8140" s="25">
        <f t="shared" si="1149"/>
        <v>1948.3746435501032</v>
      </c>
      <c r="J8140" s="25">
        <f t="shared" si="1147"/>
        <v>13.8</v>
      </c>
      <c r="K8140" s="25">
        <f>VLOOKUP(J8140,'Spezifische Werte'!$B$2:$C$4002,2,FALSE)</f>
        <v>0.97590808076559377</v>
      </c>
      <c r="L8140" s="25">
        <f t="shared" si="1150"/>
        <v>1951.8161615311876</v>
      </c>
      <c r="R8140" s="25">
        <v>8138</v>
      </c>
      <c r="S8140" s="25">
        <v>8137</v>
      </c>
      <c r="T8140" s="25">
        <f t="shared" si="1154"/>
        <v>9.2361847068584671E-4</v>
      </c>
      <c r="U8140" s="25">
        <f t="shared" si="1151"/>
        <v>9.5360486482082925E-4</v>
      </c>
      <c r="W8140" s="17">
        <f>Eingabe!H8141</f>
        <v>261</v>
      </c>
      <c r="X8140" s="17">
        <f t="shared" si="1152"/>
        <v>2.61</v>
      </c>
      <c r="Y8140" s="17">
        <f t="shared" si="1153"/>
        <v>260</v>
      </c>
    </row>
    <row r="8141" spans="1:25" x14ac:dyDescent="0.15">
      <c r="A8141" s="82">
        <f t="shared" si="1148"/>
        <v>12</v>
      </c>
      <c r="B8141" s="46">
        <v>43805.083333313596</v>
      </c>
      <c r="C8141" s="47">
        <f>Eingabe!G8142</f>
        <v>10.199999999999999</v>
      </c>
      <c r="D8141" s="77">
        <v>8141</v>
      </c>
      <c r="E8141" s="47"/>
      <c r="F8141" s="25">
        <f t="shared" si="1146"/>
        <v>15.22</v>
      </c>
      <c r="G8141" s="25">
        <f>VLOOKUP(F8141,'Spezifische Werte'!$B$2:$C$4002,2,FALSE)</f>
        <v>0.99182402863961094</v>
      </c>
      <c r="H8141" s="25">
        <f t="shared" si="1149"/>
        <v>1983.6480572792218</v>
      </c>
      <c r="J8141" s="25">
        <f t="shared" si="1147"/>
        <v>15.3</v>
      </c>
      <c r="K8141" s="25">
        <f>VLOOKUP(J8141,'Spezifische Werte'!$B$2:$C$4002,2,FALSE)</f>
        <v>0.99232643502465168</v>
      </c>
      <c r="L8141" s="25">
        <f t="shared" si="1150"/>
        <v>1984.6528700493034</v>
      </c>
      <c r="R8141" s="25">
        <v>8139</v>
      </c>
      <c r="S8141" s="25">
        <v>8138</v>
      </c>
      <c r="T8141" s="25">
        <f t="shared" si="1154"/>
        <v>9.2361847068584671E-4</v>
      </c>
      <c r="U8141" s="25">
        <f t="shared" si="1151"/>
        <v>9.5360486482082925E-4</v>
      </c>
      <c r="W8141" s="17">
        <f>Eingabe!H8142</f>
        <v>270</v>
      </c>
      <c r="X8141" s="17">
        <f t="shared" si="1152"/>
        <v>2.7</v>
      </c>
      <c r="Y8141" s="17">
        <f t="shared" si="1153"/>
        <v>270</v>
      </c>
    </row>
    <row r="8142" spans="1:25" x14ac:dyDescent="0.15">
      <c r="A8142" s="82">
        <f t="shared" si="1148"/>
        <v>12</v>
      </c>
      <c r="B8142" s="46">
        <v>43805.12499998026</v>
      </c>
      <c r="C8142" s="47">
        <f>Eingabe!G8143</f>
        <v>10.7</v>
      </c>
      <c r="D8142" s="77">
        <v>8142</v>
      </c>
      <c r="E8142" s="47"/>
      <c r="F8142" s="25">
        <f t="shared" si="1146"/>
        <v>15.96</v>
      </c>
      <c r="G8142" s="25">
        <f>VLOOKUP(F8142,'Spezifische Werte'!$B$2:$C$4002,2,FALSE)</f>
        <v>0.99605985480114734</v>
      </c>
      <c r="H8142" s="25">
        <f t="shared" si="1149"/>
        <v>1992.1197096022947</v>
      </c>
      <c r="J8142" s="25">
        <f t="shared" si="1147"/>
        <v>16.05</v>
      </c>
      <c r="K8142" s="25">
        <f>VLOOKUP(J8142,'Spezifische Werte'!$B$2:$C$4002,2,FALSE)</f>
        <v>0.99649141164158395</v>
      </c>
      <c r="L8142" s="25">
        <f t="shared" si="1150"/>
        <v>1992.9828232831678</v>
      </c>
      <c r="R8142" s="25">
        <v>8140</v>
      </c>
      <c r="S8142" s="25">
        <v>8139</v>
      </c>
      <c r="T8142" s="25">
        <f t="shared" si="1154"/>
        <v>9.2361847068584671E-4</v>
      </c>
      <c r="U8142" s="25">
        <f t="shared" si="1151"/>
        <v>9.5360486482082925E-4</v>
      </c>
      <c r="W8142" s="17">
        <f>Eingabe!H8143</f>
        <v>273</v>
      </c>
      <c r="X8142" s="17">
        <f t="shared" si="1152"/>
        <v>2.73</v>
      </c>
      <c r="Y8142" s="17">
        <f t="shared" si="1153"/>
        <v>270</v>
      </c>
    </row>
    <row r="8143" spans="1:25" x14ac:dyDescent="0.15">
      <c r="A8143" s="82">
        <f t="shared" si="1148"/>
        <v>12</v>
      </c>
      <c r="B8143" s="46">
        <v>43805.166666646925</v>
      </c>
      <c r="C8143" s="47">
        <f>Eingabe!G8144</f>
        <v>10.3</v>
      </c>
      <c r="D8143" s="77">
        <v>8143</v>
      </c>
      <c r="E8143" s="47"/>
      <c r="F8143" s="25">
        <f t="shared" si="1146"/>
        <v>15.37</v>
      </c>
      <c r="G8143" s="25">
        <f>VLOOKUP(F8143,'Spezifische Werte'!$B$2:$C$4002,2,FALSE)</f>
        <v>0.99275583108271626</v>
      </c>
      <c r="H8143" s="25">
        <f t="shared" si="1149"/>
        <v>1985.5116621654324</v>
      </c>
      <c r="J8143" s="25">
        <f t="shared" si="1147"/>
        <v>15.45</v>
      </c>
      <c r="K8143" s="25">
        <f>VLOOKUP(J8143,'Spezifische Werte'!$B$2:$C$4002,2,FALSE)</f>
        <v>0.99323538527132671</v>
      </c>
      <c r="L8143" s="25">
        <f t="shared" si="1150"/>
        <v>1986.4707705426533</v>
      </c>
      <c r="R8143" s="25">
        <v>8141</v>
      </c>
      <c r="S8143" s="25">
        <v>8140</v>
      </c>
      <c r="T8143" s="25">
        <f t="shared" si="1154"/>
        <v>9.2361847068584671E-4</v>
      </c>
      <c r="U8143" s="25">
        <f t="shared" si="1151"/>
        <v>9.5360486482082925E-4</v>
      </c>
      <c r="W8143" s="17">
        <f>Eingabe!H8144</f>
        <v>283</v>
      </c>
      <c r="X8143" s="17">
        <f t="shared" si="1152"/>
        <v>2.83</v>
      </c>
      <c r="Y8143" s="17">
        <f t="shared" si="1153"/>
        <v>280</v>
      </c>
    </row>
    <row r="8144" spans="1:25" x14ac:dyDescent="0.15">
      <c r="A8144" s="82">
        <f t="shared" si="1148"/>
        <v>12</v>
      </c>
      <c r="B8144" s="46">
        <v>43805.208333313589</v>
      </c>
      <c r="C8144" s="47">
        <f>Eingabe!G8145</f>
        <v>9.4</v>
      </c>
      <c r="D8144" s="77">
        <v>8144</v>
      </c>
      <c r="E8144" s="47"/>
      <c r="F8144" s="25">
        <f t="shared" si="1146"/>
        <v>14.02</v>
      </c>
      <c r="G8144" s="25">
        <f>VLOOKUP(F8144,'Spezifische Werte'!$B$2:$C$4002,2,FALSE)</f>
        <v>0.97998251719102258</v>
      </c>
      <c r="H8144" s="25">
        <f t="shared" si="1149"/>
        <v>1959.9650343820451</v>
      </c>
      <c r="J8144" s="25">
        <f t="shared" si="1147"/>
        <v>14.1</v>
      </c>
      <c r="K8144" s="25">
        <f>VLOOKUP(J8144,'Spezifische Werte'!$B$2:$C$4002,2,FALSE)</f>
        <v>0.98097239941774106</v>
      </c>
      <c r="L8144" s="25">
        <f t="shared" si="1150"/>
        <v>1961.9447988354821</v>
      </c>
      <c r="R8144" s="25">
        <v>8142</v>
      </c>
      <c r="S8144" s="25">
        <v>8141</v>
      </c>
      <c r="T8144" s="25">
        <f t="shared" si="1154"/>
        <v>9.2361847068584671E-4</v>
      </c>
      <c r="U8144" s="25">
        <f t="shared" si="1151"/>
        <v>9.5360486482082925E-4</v>
      </c>
      <c r="W8144" s="17">
        <f>Eingabe!H8145</f>
        <v>309</v>
      </c>
      <c r="X8144" s="17">
        <f t="shared" si="1152"/>
        <v>3.09</v>
      </c>
      <c r="Y8144" s="17">
        <f t="shared" si="1153"/>
        <v>310</v>
      </c>
    </row>
    <row r="8145" spans="1:25" x14ac:dyDescent="0.15">
      <c r="A8145" s="82">
        <f t="shared" si="1148"/>
        <v>12</v>
      </c>
      <c r="B8145" s="46">
        <v>43805.249999980253</v>
      </c>
      <c r="C8145" s="47">
        <f>Eingabe!G8146</f>
        <v>8.5</v>
      </c>
      <c r="D8145" s="77">
        <v>8145</v>
      </c>
      <c r="E8145" s="47"/>
      <c r="F8145" s="25">
        <f t="shared" si="1146"/>
        <v>12.68</v>
      </c>
      <c r="G8145" s="25">
        <f>VLOOKUP(F8145,'Spezifische Werte'!$B$2:$C$4002,2,FALSE)</f>
        <v>0.94316909965378903</v>
      </c>
      <c r="H8145" s="25">
        <f t="shared" si="1149"/>
        <v>1886.3381993075782</v>
      </c>
      <c r="J8145" s="25">
        <f t="shared" si="1147"/>
        <v>12.75</v>
      </c>
      <c r="K8145" s="25">
        <f>VLOOKUP(J8145,'Spezifische Werte'!$B$2:$C$4002,2,FALSE)</f>
        <v>0.94580076996407514</v>
      </c>
      <c r="L8145" s="25">
        <f t="shared" si="1150"/>
        <v>1891.6015399281503</v>
      </c>
      <c r="R8145" s="25">
        <v>8143</v>
      </c>
      <c r="S8145" s="25">
        <v>8142</v>
      </c>
      <c r="T8145" s="25">
        <f t="shared" si="1154"/>
        <v>9.2361847068584671E-4</v>
      </c>
      <c r="U8145" s="25">
        <f t="shared" si="1151"/>
        <v>9.5360486482082925E-4</v>
      </c>
      <c r="W8145" s="17">
        <f>Eingabe!H8146</f>
        <v>300</v>
      </c>
      <c r="X8145" s="17">
        <f t="shared" si="1152"/>
        <v>3</v>
      </c>
      <c r="Y8145" s="17">
        <f t="shared" si="1153"/>
        <v>300</v>
      </c>
    </row>
    <row r="8146" spans="1:25" x14ac:dyDescent="0.15">
      <c r="A8146" s="82">
        <f t="shared" si="1148"/>
        <v>12</v>
      </c>
      <c r="B8146" s="46">
        <v>43805.291666646917</v>
      </c>
      <c r="C8146" s="47">
        <f>Eingabe!G8147</f>
        <v>8.1</v>
      </c>
      <c r="D8146" s="77">
        <v>8146</v>
      </c>
      <c r="E8146" s="47"/>
      <c r="F8146" s="25">
        <f t="shared" si="1146"/>
        <v>12.08</v>
      </c>
      <c r="G8146" s="25">
        <f>VLOOKUP(F8146,'Spezifische Werte'!$B$2:$C$4002,2,FALSE)</f>
        <v>0.9174412025742027</v>
      </c>
      <c r="H8146" s="25">
        <f t="shared" si="1149"/>
        <v>1834.8824051484055</v>
      </c>
      <c r="J8146" s="25">
        <f t="shared" si="1147"/>
        <v>12.15</v>
      </c>
      <c r="K8146" s="25">
        <f>VLOOKUP(J8146,'Spezifische Werte'!$B$2:$C$4002,2,FALSE)</f>
        <v>0.92073756082866021</v>
      </c>
      <c r="L8146" s="25">
        <f t="shared" si="1150"/>
        <v>1841.4751216573204</v>
      </c>
      <c r="R8146" s="25">
        <v>8144</v>
      </c>
      <c r="S8146" s="25">
        <v>8143</v>
      </c>
      <c r="T8146" s="25">
        <f t="shared" si="1154"/>
        <v>9.2361847068584671E-4</v>
      </c>
      <c r="U8146" s="25">
        <f t="shared" si="1151"/>
        <v>9.5360486482082925E-4</v>
      </c>
      <c r="W8146" s="17">
        <f>Eingabe!H8147</f>
        <v>322</v>
      </c>
      <c r="X8146" s="17">
        <f t="shared" si="1152"/>
        <v>3.22</v>
      </c>
      <c r="Y8146" s="17">
        <f t="shared" si="1153"/>
        <v>320</v>
      </c>
    </row>
    <row r="8147" spans="1:25" x14ac:dyDescent="0.15">
      <c r="A8147" s="82">
        <f t="shared" si="1148"/>
        <v>12</v>
      </c>
      <c r="B8147" s="46">
        <v>43805.333333313582</v>
      </c>
      <c r="C8147" s="47">
        <f>Eingabe!G8148</f>
        <v>8</v>
      </c>
      <c r="D8147" s="77">
        <v>8147</v>
      </c>
      <c r="E8147" s="47"/>
      <c r="F8147" s="25">
        <f t="shared" si="1146"/>
        <v>11.93</v>
      </c>
      <c r="G8147" s="25">
        <f>VLOOKUP(F8147,'Spezifische Werte'!$B$2:$C$4002,2,FALSE)</f>
        <v>0.91009599537005847</v>
      </c>
      <c r="H8147" s="25">
        <f t="shared" si="1149"/>
        <v>1820.191990740117</v>
      </c>
      <c r="J8147" s="25">
        <f t="shared" si="1147"/>
        <v>12</v>
      </c>
      <c r="K8147" s="25">
        <f>VLOOKUP(J8147,'Spezifische Werte'!$B$2:$C$4002,2,FALSE)</f>
        <v>0.91357731308133205</v>
      </c>
      <c r="L8147" s="25">
        <f t="shared" si="1150"/>
        <v>1827.154626162664</v>
      </c>
      <c r="R8147" s="25">
        <v>8145</v>
      </c>
      <c r="S8147" s="25">
        <v>8144</v>
      </c>
      <c r="T8147" s="25">
        <f t="shared" si="1154"/>
        <v>9.2361847068584671E-4</v>
      </c>
      <c r="U8147" s="25">
        <f t="shared" si="1151"/>
        <v>9.5360486482082925E-4</v>
      </c>
      <c r="W8147" s="17">
        <f>Eingabe!H8148</f>
        <v>332</v>
      </c>
      <c r="X8147" s="17">
        <f t="shared" si="1152"/>
        <v>3.32</v>
      </c>
      <c r="Y8147" s="17">
        <f t="shared" si="1153"/>
        <v>330</v>
      </c>
    </row>
    <row r="8148" spans="1:25" x14ac:dyDescent="0.15">
      <c r="A8148" s="82">
        <f t="shared" si="1148"/>
        <v>12</v>
      </c>
      <c r="B8148" s="46">
        <v>43805.374999980246</v>
      </c>
      <c r="C8148" s="47">
        <f>Eingabe!G8149</f>
        <v>7.4</v>
      </c>
      <c r="D8148" s="77">
        <v>8148</v>
      </c>
      <c r="E8148" s="47"/>
      <c r="F8148" s="25">
        <f t="shared" si="1146"/>
        <v>11.04</v>
      </c>
      <c r="G8148" s="25">
        <f>VLOOKUP(F8148,'Spezifische Werte'!$B$2:$C$4002,2,FALSE)</f>
        <v>0.85357274428336571</v>
      </c>
      <c r="H8148" s="25">
        <f t="shared" si="1149"/>
        <v>1707.1454885667315</v>
      </c>
      <c r="J8148" s="25">
        <f t="shared" si="1147"/>
        <v>11.1</v>
      </c>
      <c r="K8148" s="25">
        <f>VLOOKUP(J8148,'Spezifische Werte'!$B$2:$C$4002,2,FALSE)</f>
        <v>0.85834555530496559</v>
      </c>
      <c r="L8148" s="25">
        <f t="shared" si="1150"/>
        <v>1716.6911106099312</v>
      </c>
      <c r="R8148" s="25">
        <v>8146</v>
      </c>
      <c r="S8148" s="25">
        <v>8145</v>
      </c>
      <c r="T8148" s="25">
        <f t="shared" si="1154"/>
        <v>9.2361847068584671E-4</v>
      </c>
      <c r="U8148" s="25">
        <f t="shared" si="1151"/>
        <v>9.5360486482082925E-4</v>
      </c>
      <c r="W8148" s="17">
        <f>Eingabe!H8149</f>
        <v>321</v>
      </c>
      <c r="X8148" s="17">
        <f t="shared" si="1152"/>
        <v>3.21</v>
      </c>
      <c r="Y8148" s="17">
        <f t="shared" si="1153"/>
        <v>320</v>
      </c>
    </row>
    <row r="8149" spans="1:25" x14ac:dyDescent="0.15">
      <c r="A8149" s="82">
        <f t="shared" si="1148"/>
        <v>12</v>
      </c>
      <c r="B8149" s="46">
        <v>43805.41666664691</v>
      </c>
      <c r="C8149" s="47">
        <f>Eingabe!G8150</f>
        <v>8.3000000000000007</v>
      </c>
      <c r="D8149" s="77">
        <v>8149</v>
      </c>
      <c r="E8149" s="47"/>
      <c r="F8149" s="25">
        <f t="shared" si="1146"/>
        <v>12.38</v>
      </c>
      <c r="G8149" s="25">
        <f>VLOOKUP(F8149,'Spezifische Werte'!$B$2:$C$4002,2,FALSE)</f>
        <v>0.93101714161961902</v>
      </c>
      <c r="H8149" s="25">
        <f t="shared" si="1149"/>
        <v>1862.034283239238</v>
      </c>
      <c r="J8149" s="25">
        <f t="shared" si="1147"/>
        <v>12.45</v>
      </c>
      <c r="K8149" s="25">
        <f>VLOOKUP(J8149,'Spezifische Werte'!$B$2:$C$4002,2,FALSE)</f>
        <v>0.93397918520643897</v>
      </c>
      <c r="L8149" s="25">
        <f t="shared" si="1150"/>
        <v>1867.9583704128779</v>
      </c>
      <c r="R8149" s="25">
        <v>8147</v>
      </c>
      <c r="S8149" s="25">
        <v>8146</v>
      </c>
      <c r="T8149" s="25">
        <f t="shared" si="1154"/>
        <v>9.2361847068584671E-4</v>
      </c>
      <c r="U8149" s="25">
        <f t="shared" si="1151"/>
        <v>9.5360486482082925E-4</v>
      </c>
      <c r="W8149" s="17">
        <f>Eingabe!H8150</f>
        <v>331</v>
      </c>
      <c r="X8149" s="17">
        <f t="shared" si="1152"/>
        <v>3.31</v>
      </c>
      <c r="Y8149" s="17">
        <f t="shared" si="1153"/>
        <v>330</v>
      </c>
    </row>
    <row r="8150" spans="1:25" x14ac:dyDescent="0.15">
      <c r="A8150" s="82">
        <f t="shared" si="1148"/>
        <v>12</v>
      </c>
      <c r="B8150" s="46">
        <v>43805.458333313574</v>
      </c>
      <c r="C8150" s="47">
        <f>Eingabe!G8151</f>
        <v>9.4</v>
      </c>
      <c r="D8150" s="77">
        <v>8150</v>
      </c>
      <c r="E8150" s="47"/>
      <c r="F8150" s="25">
        <f t="shared" si="1146"/>
        <v>14.02</v>
      </c>
      <c r="G8150" s="25">
        <f>VLOOKUP(F8150,'Spezifische Werte'!$B$2:$C$4002,2,FALSE)</f>
        <v>0.97998251719102258</v>
      </c>
      <c r="H8150" s="25">
        <f t="shared" si="1149"/>
        <v>1959.9650343820451</v>
      </c>
      <c r="J8150" s="25">
        <f t="shared" si="1147"/>
        <v>14.1</v>
      </c>
      <c r="K8150" s="25">
        <f>VLOOKUP(J8150,'Spezifische Werte'!$B$2:$C$4002,2,FALSE)</f>
        <v>0.98097239941774106</v>
      </c>
      <c r="L8150" s="25">
        <f t="shared" si="1150"/>
        <v>1961.9447988354821</v>
      </c>
      <c r="R8150" s="25">
        <v>8148</v>
      </c>
      <c r="S8150" s="25">
        <v>8147</v>
      </c>
      <c r="T8150" s="25">
        <f t="shared" si="1154"/>
        <v>9.2361847068584671E-4</v>
      </c>
      <c r="U8150" s="25">
        <f t="shared" si="1151"/>
        <v>9.5360486482082925E-4</v>
      </c>
      <c r="W8150" s="17">
        <f>Eingabe!H8151</f>
        <v>331</v>
      </c>
      <c r="X8150" s="17">
        <f t="shared" si="1152"/>
        <v>3.31</v>
      </c>
      <c r="Y8150" s="17">
        <f t="shared" si="1153"/>
        <v>330</v>
      </c>
    </row>
    <row r="8151" spans="1:25" x14ac:dyDescent="0.15">
      <c r="A8151" s="82">
        <f t="shared" si="1148"/>
        <v>12</v>
      </c>
      <c r="B8151" s="46">
        <v>43805.499999980238</v>
      </c>
      <c r="C8151" s="47">
        <f>Eingabe!G8152</f>
        <v>9.6999999999999993</v>
      </c>
      <c r="D8151" s="77">
        <v>8151</v>
      </c>
      <c r="E8151" s="47"/>
      <c r="F8151" s="25">
        <f t="shared" si="1146"/>
        <v>14.47</v>
      </c>
      <c r="G8151" s="25">
        <f>VLOOKUP(F8151,'Spezifische Werte'!$B$2:$C$4002,2,FALSE)</f>
        <v>0.98529413626362528</v>
      </c>
      <c r="H8151" s="25">
        <f t="shared" si="1149"/>
        <v>1970.5882725272506</v>
      </c>
      <c r="J8151" s="25">
        <f t="shared" si="1147"/>
        <v>14.55</v>
      </c>
      <c r="K8151" s="25">
        <f>VLOOKUP(J8151,'Spezifische Werte'!$B$2:$C$4002,2,FALSE)</f>
        <v>0.9861550109333892</v>
      </c>
      <c r="L8151" s="25">
        <f t="shared" si="1150"/>
        <v>1972.3100218667785</v>
      </c>
      <c r="R8151" s="25">
        <v>8149</v>
      </c>
      <c r="S8151" s="25">
        <v>8148</v>
      </c>
      <c r="T8151" s="25">
        <f t="shared" si="1154"/>
        <v>9.2361847068584671E-4</v>
      </c>
      <c r="U8151" s="25">
        <f t="shared" si="1151"/>
        <v>9.5360486482082925E-4</v>
      </c>
      <c r="W8151" s="17">
        <f>Eingabe!H8152</f>
        <v>339</v>
      </c>
      <c r="X8151" s="17">
        <f t="shared" si="1152"/>
        <v>3.39</v>
      </c>
      <c r="Y8151" s="17">
        <f t="shared" si="1153"/>
        <v>340</v>
      </c>
    </row>
    <row r="8152" spans="1:25" x14ac:dyDescent="0.15">
      <c r="A8152" s="82">
        <f t="shared" si="1148"/>
        <v>12</v>
      </c>
      <c r="B8152" s="46">
        <v>43805.541666646903</v>
      </c>
      <c r="C8152" s="47">
        <f>Eingabe!G8153</f>
        <v>7.4</v>
      </c>
      <c r="D8152" s="77">
        <v>8152</v>
      </c>
      <c r="E8152" s="47"/>
      <c r="F8152" s="25">
        <f t="shared" si="1146"/>
        <v>11.04</v>
      </c>
      <c r="G8152" s="25">
        <f>VLOOKUP(F8152,'Spezifische Werte'!$B$2:$C$4002,2,FALSE)</f>
        <v>0.85357274428336571</v>
      </c>
      <c r="H8152" s="25">
        <f t="shared" si="1149"/>
        <v>1707.1454885667315</v>
      </c>
      <c r="J8152" s="25">
        <f t="shared" si="1147"/>
        <v>11.1</v>
      </c>
      <c r="K8152" s="25">
        <f>VLOOKUP(J8152,'Spezifische Werte'!$B$2:$C$4002,2,FALSE)</f>
        <v>0.85834555530496559</v>
      </c>
      <c r="L8152" s="25">
        <f t="shared" si="1150"/>
        <v>1716.6911106099312</v>
      </c>
      <c r="R8152" s="25">
        <v>8150</v>
      </c>
      <c r="S8152" s="25">
        <v>8149</v>
      </c>
      <c r="T8152" s="25">
        <f t="shared" si="1154"/>
        <v>9.2361847068584671E-4</v>
      </c>
      <c r="U8152" s="25">
        <f t="shared" si="1151"/>
        <v>9.5360486482082925E-4</v>
      </c>
      <c r="W8152" s="17">
        <f>Eingabe!H8153</f>
        <v>330</v>
      </c>
      <c r="X8152" s="17">
        <f t="shared" si="1152"/>
        <v>3.3</v>
      </c>
      <c r="Y8152" s="17">
        <f t="shared" si="1153"/>
        <v>330</v>
      </c>
    </row>
    <row r="8153" spans="1:25" x14ac:dyDescent="0.15">
      <c r="A8153" s="82">
        <f t="shared" si="1148"/>
        <v>12</v>
      </c>
      <c r="B8153" s="46">
        <v>43805.583333313567</v>
      </c>
      <c r="C8153" s="47">
        <f>Eingabe!G8154</f>
        <v>7</v>
      </c>
      <c r="D8153" s="77">
        <v>8153</v>
      </c>
      <c r="E8153" s="47"/>
      <c r="F8153" s="25">
        <f t="shared" si="1146"/>
        <v>10.44</v>
      </c>
      <c r="G8153" s="25">
        <f>VLOOKUP(F8153,'Spezifische Werte'!$B$2:$C$4002,2,FALSE)</f>
        <v>0.79583970836381801</v>
      </c>
      <c r="H8153" s="25">
        <f t="shared" si="1149"/>
        <v>1591.679416727636</v>
      </c>
      <c r="J8153" s="25">
        <f t="shared" si="1147"/>
        <v>10.5</v>
      </c>
      <c r="K8153" s="25">
        <f>VLOOKUP(J8153,'Spezifische Werte'!$B$2:$C$4002,2,FALSE)</f>
        <v>0.80244982214145155</v>
      </c>
      <c r="L8153" s="25">
        <f t="shared" si="1150"/>
        <v>1604.8996442829032</v>
      </c>
      <c r="R8153" s="25">
        <v>8151</v>
      </c>
      <c r="S8153" s="25">
        <v>8150</v>
      </c>
      <c r="T8153" s="25">
        <f t="shared" si="1154"/>
        <v>9.2361847068584671E-4</v>
      </c>
      <c r="U8153" s="25">
        <f t="shared" si="1151"/>
        <v>9.5360486482082925E-4</v>
      </c>
      <c r="W8153" s="17">
        <f>Eingabe!H8154</f>
        <v>322</v>
      </c>
      <c r="X8153" s="17">
        <f t="shared" si="1152"/>
        <v>3.22</v>
      </c>
      <c r="Y8153" s="17">
        <f t="shared" si="1153"/>
        <v>320</v>
      </c>
    </row>
    <row r="8154" spans="1:25" x14ac:dyDescent="0.15">
      <c r="A8154" s="82">
        <f t="shared" si="1148"/>
        <v>12</v>
      </c>
      <c r="B8154" s="46">
        <v>43805.624999980231</v>
      </c>
      <c r="C8154" s="47">
        <f>Eingabe!G8155</f>
        <v>5.6</v>
      </c>
      <c r="D8154" s="77">
        <v>8154</v>
      </c>
      <c r="E8154" s="47"/>
      <c r="F8154" s="25">
        <f t="shared" si="1146"/>
        <v>8.35</v>
      </c>
      <c r="G8154" s="25">
        <f>VLOOKUP(F8154,'Spezifische Werte'!$B$2:$C$4002,2,FALSE)</f>
        <v>0.46963573954984494</v>
      </c>
      <c r="H8154" s="25">
        <f t="shared" si="1149"/>
        <v>939.27147909968994</v>
      </c>
      <c r="J8154" s="25">
        <f t="shared" si="1147"/>
        <v>8.4</v>
      </c>
      <c r="K8154" s="25">
        <f>VLOOKUP(J8154,'Spezifische Werte'!$B$2:$C$4002,2,FALSE)</f>
        <v>0.47799983664408341</v>
      </c>
      <c r="L8154" s="25">
        <f t="shared" si="1150"/>
        <v>955.99967328816683</v>
      </c>
      <c r="R8154" s="25">
        <v>8152</v>
      </c>
      <c r="S8154" s="25">
        <v>8151</v>
      </c>
      <c r="T8154" s="25">
        <f t="shared" si="1154"/>
        <v>9.2361847068584671E-4</v>
      </c>
      <c r="U8154" s="25">
        <f t="shared" si="1151"/>
        <v>9.5360486482082925E-4</v>
      </c>
      <c r="W8154" s="17">
        <f>Eingabe!H8155</f>
        <v>332</v>
      </c>
      <c r="X8154" s="17">
        <f t="shared" si="1152"/>
        <v>3.32</v>
      </c>
      <c r="Y8154" s="17">
        <f t="shared" si="1153"/>
        <v>330</v>
      </c>
    </row>
    <row r="8155" spans="1:25" x14ac:dyDescent="0.15">
      <c r="A8155" s="82">
        <f t="shared" si="1148"/>
        <v>12</v>
      </c>
      <c r="B8155" s="46">
        <v>43805.666666646895</v>
      </c>
      <c r="C8155" s="47">
        <f>Eingabe!G8156</f>
        <v>5.0999999999999996</v>
      </c>
      <c r="D8155" s="77">
        <v>8155</v>
      </c>
      <c r="E8155" s="47"/>
      <c r="F8155" s="25">
        <f t="shared" si="1146"/>
        <v>7.61</v>
      </c>
      <c r="G8155" s="25">
        <f>VLOOKUP(F8155,'Spezifische Werte'!$B$2:$C$4002,2,FALSE)</f>
        <v>0.35419704845962618</v>
      </c>
      <c r="H8155" s="25">
        <f t="shared" si="1149"/>
        <v>708.39409691925232</v>
      </c>
      <c r="J8155" s="25">
        <f t="shared" si="1147"/>
        <v>7.65</v>
      </c>
      <c r="K8155" s="25">
        <f>VLOOKUP(J8155,'Spezifische Werte'!$B$2:$C$4002,2,FALSE)</f>
        <v>0.35999115933138248</v>
      </c>
      <c r="L8155" s="25">
        <f t="shared" si="1150"/>
        <v>719.98231866276501</v>
      </c>
      <c r="R8155" s="25">
        <v>8153</v>
      </c>
      <c r="S8155" s="25">
        <v>8152</v>
      </c>
      <c r="T8155" s="25">
        <f t="shared" si="1154"/>
        <v>9.2361847068584671E-4</v>
      </c>
      <c r="U8155" s="25">
        <f t="shared" si="1151"/>
        <v>9.5360486482082925E-4</v>
      </c>
      <c r="W8155" s="17">
        <f>Eingabe!H8156</f>
        <v>344</v>
      </c>
      <c r="X8155" s="17">
        <f t="shared" si="1152"/>
        <v>3.44</v>
      </c>
      <c r="Y8155" s="17">
        <f t="shared" si="1153"/>
        <v>340</v>
      </c>
    </row>
    <row r="8156" spans="1:25" x14ac:dyDescent="0.15">
      <c r="A8156" s="82">
        <f t="shared" si="1148"/>
        <v>12</v>
      </c>
      <c r="B8156" s="46">
        <v>43805.70833331356</v>
      </c>
      <c r="C8156" s="47">
        <f>Eingabe!G8157</f>
        <v>4.5999999999999996</v>
      </c>
      <c r="D8156" s="77">
        <v>8156</v>
      </c>
      <c r="E8156" s="47"/>
      <c r="F8156" s="25">
        <f t="shared" si="1146"/>
        <v>6.86</v>
      </c>
      <c r="G8156" s="25">
        <f>VLOOKUP(F8156,'Spezifische Werte'!$B$2:$C$4002,2,FALSE)</f>
        <v>0.25562320201003652</v>
      </c>
      <c r="H8156" s="25">
        <f t="shared" si="1149"/>
        <v>511.24640402007304</v>
      </c>
      <c r="J8156" s="25">
        <f t="shared" si="1147"/>
        <v>6.9</v>
      </c>
      <c r="K8156" s="25">
        <f>VLOOKUP(J8156,'Spezifische Werte'!$B$2:$C$4002,2,FALSE)</f>
        <v>0.26038765048417867</v>
      </c>
      <c r="L8156" s="25">
        <f t="shared" si="1150"/>
        <v>520.77530096835733</v>
      </c>
      <c r="R8156" s="25">
        <v>8154</v>
      </c>
      <c r="S8156" s="25">
        <v>8153</v>
      </c>
      <c r="T8156" s="25">
        <f t="shared" si="1154"/>
        <v>9.2361847068584671E-4</v>
      </c>
      <c r="U8156" s="25">
        <f t="shared" si="1151"/>
        <v>9.5360486482082925E-4</v>
      </c>
      <c r="W8156" s="17">
        <f>Eingabe!H8157</f>
        <v>346</v>
      </c>
      <c r="X8156" s="17">
        <f t="shared" si="1152"/>
        <v>3.46</v>
      </c>
      <c r="Y8156" s="17">
        <f t="shared" si="1153"/>
        <v>350</v>
      </c>
    </row>
    <row r="8157" spans="1:25" x14ac:dyDescent="0.15">
      <c r="A8157" s="82">
        <f t="shared" si="1148"/>
        <v>12</v>
      </c>
      <c r="B8157" s="46">
        <v>43805.749999980224</v>
      </c>
      <c r="C8157" s="47">
        <f>Eingabe!G8158</f>
        <v>3.2</v>
      </c>
      <c r="D8157" s="77">
        <v>8157</v>
      </c>
      <c r="E8157" s="47"/>
      <c r="F8157" s="25">
        <f t="shared" si="1146"/>
        <v>4.7699999999999996</v>
      </c>
      <c r="G8157" s="25">
        <f>VLOOKUP(F8157,'Spezifische Werte'!$B$2:$C$4002,2,FALSE)</f>
        <v>7.8679349945367349E-2</v>
      </c>
      <c r="H8157" s="25">
        <f t="shared" si="1149"/>
        <v>157.3586998907347</v>
      </c>
      <c r="J8157" s="25">
        <f t="shared" si="1147"/>
        <v>4.8</v>
      </c>
      <c r="K8157" s="25">
        <f>VLOOKUP(J8157,'Spezifische Werte'!$B$2:$C$4002,2,FALSE)</f>
        <v>8.0310065544742015E-2</v>
      </c>
      <c r="L8157" s="25">
        <f t="shared" si="1150"/>
        <v>160.62013108948403</v>
      </c>
      <c r="R8157" s="25">
        <v>8155</v>
      </c>
      <c r="S8157" s="25">
        <v>8154</v>
      </c>
      <c r="T8157" s="25">
        <f t="shared" si="1154"/>
        <v>9.2361847068584671E-4</v>
      </c>
      <c r="U8157" s="25">
        <f t="shared" si="1151"/>
        <v>9.5360486482082925E-4</v>
      </c>
      <c r="W8157" s="17">
        <f>Eingabe!H8158</f>
        <v>336</v>
      </c>
      <c r="X8157" s="17">
        <f t="shared" si="1152"/>
        <v>3.36</v>
      </c>
      <c r="Y8157" s="17">
        <f t="shared" si="1153"/>
        <v>340</v>
      </c>
    </row>
    <row r="8158" spans="1:25" x14ac:dyDescent="0.15">
      <c r="A8158" s="82">
        <f t="shared" si="1148"/>
        <v>12</v>
      </c>
      <c r="B8158" s="46">
        <v>43805.791666646888</v>
      </c>
      <c r="C8158" s="47">
        <f>Eingabe!G8159</f>
        <v>2.7</v>
      </c>
      <c r="D8158" s="77">
        <v>8158</v>
      </c>
      <c r="E8158" s="47"/>
      <c r="F8158" s="25">
        <f t="shared" si="1146"/>
        <v>4.03</v>
      </c>
      <c r="G8158" s="25">
        <f>VLOOKUP(F8158,'Spezifische Werte'!$B$2:$C$4002,2,FALSE)</f>
        <v>4.2666657265334036E-2</v>
      </c>
      <c r="H8158" s="25">
        <f t="shared" si="1149"/>
        <v>85.333314530668076</v>
      </c>
      <c r="J8158" s="25">
        <f t="shared" si="1147"/>
        <v>4.05</v>
      </c>
      <c r="K8158" s="25">
        <f>VLOOKUP(J8158,'Spezifische Werte'!$B$2:$C$4002,2,FALSE)</f>
        <v>4.3597034083331404E-2</v>
      </c>
      <c r="L8158" s="25">
        <f t="shared" si="1150"/>
        <v>87.194068166662802</v>
      </c>
      <c r="R8158" s="25">
        <v>8156</v>
      </c>
      <c r="S8158" s="25">
        <v>8155</v>
      </c>
      <c r="T8158" s="25">
        <f t="shared" si="1154"/>
        <v>9.2361847068584671E-4</v>
      </c>
      <c r="U8158" s="25">
        <f t="shared" si="1151"/>
        <v>9.5360486482082925E-4</v>
      </c>
      <c r="W8158" s="17">
        <f>Eingabe!H8159</f>
        <v>314</v>
      </c>
      <c r="X8158" s="17">
        <f t="shared" si="1152"/>
        <v>3.14</v>
      </c>
      <c r="Y8158" s="17">
        <f t="shared" si="1153"/>
        <v>310</v>
      </c>
    </row>
    <row r="8159" spans="1:25" x14ac:dyDescent="0.15">
      <c r="A8159" s="82">
        <f t="shared" si="1148"/>
        <v>12</v>
      </c>
      <c r="B8159" s="46">
        <v>43805.833333313552</v>
      </c>
      <c r="C8159" s="47">
        <f>Eingabe!G8160</f>
        <v>3.1</v>
      </c>
      <c r="D8159" s="77">
        <v>8159</v>
      </c>
      <c r="E8159" s="47"/>
      <c r="F8159" s="25">
        <f t="shared" si="1146"/>
        <v>4.62</v>
      </c>
      <c r="G8159" s="25">
        <f>VLOOKUP(F8159,'Spezifische Werte'!$B$2:$C$4002,2,FALSE)</f>
        <v>7.0834307543363312E-2</v>
      </c>
      <c r="H8159" s="25">
        <f t="shared" si="1149"/>
        <v>141.66861508672662</v>
      </c>
      <c r="J8159" s="25">
        <f t="shared" si="1147"/>
        <v>4.6500000000000004</v>
      </c>
      <c r="K8159" s="25">
        <f>VLOOKUP(J8159,'Spezifische Werte'!$B$2:$C$4002,2,FALSE)</f>
        <v>7.2366311882592071E-2</v>
      </c>
      <c r="L8159" s="25">
        <f t="shared" si="1150"/>
        <v>144.73262376518414</v>
      </c>
      <c r="R8159" s="25">
        <v>8157</v>
      </c>
      <c r="S8159" s="25">
        <v>8156</v>
      </c>
      <c r="T8159" s="25">
        <f t="shared" si="1154"/>
        <v>9.2361847068584671E-4</v>
      </c>
      <c r="U8159" s="25">
        <f t="shared" si="1151"/>
        <v>9.5360486482082925E-4</v>
      </c>
      <c r="W8159" s="17">
        <f>Eingabe!H8160</f>
        <v>300</v>
      </c>
      <c r="X8159" s="17">
        <f t="shared" si="1152"/>
        <v>3</v>
      </c>
      <c r="Y8159" s="17">
        <f t="shared" si="1153"/>
        <v>300</v>
      </c>
    </row>
    <row r="8160" spans="1:25" x14ac:dyDescent="0.15">
      <c r="A8160" s="82">
        <f t="shared" si="1148"/>
        <v>12</v>
      </c>
      <c r="B8160" s="46">
        <v>43805.874999980217</v>
      </c>
      <c r="C8160" s="47">
        <f>Eingabe!G8161</f>
        <v>3.4</v>
      </c>
      <c r="D8160" s="77">
        <v>8160</v>
      </c>
      <c r="E8160" s="47"/>
      <c r="F8160" s="25">
        <f t="shared" si="1146"/>
        <v>5.07</v>
      </c>
      <c r="G8160" s="25">
        <f>VLOOKUP(F8160,'Spezifische Werte'!$B$2:$C$4002,2,FALSE)</f>
        <v>9.6185977081711158E-2</v>
      </c>
      <c r="H8160" s="25">
        <f t="shared" si="1149"/>
        <v>192.37195416342232</v>
      </c>
      <c r="J8160" s="25">
        <f t="shared" si="1147"/>
        <v>5.0999999999999996</v>
      </c>
      <c r="K8160" s="25">
        <f>VLOOKUP(J8160,'Spezifische Werte'!$B$2:$C$4002,2,FALSE)</f>
        <v>9.8097213536623304E-2</v>
      </c>
      <c r="L8160" s="25">
        <f t="shared" si="1150"/>
        <v>196.1944270732466</v>
      </c>
      <c r="R8160" s="25">
        <v>8158</v>
      </c>
      <c r="S8160" s="25">
        <v>8157</v>
      </c>
      <c r="T8160" s="25">
        <f t="shared" si="1154"/>
        <v>9.2361847068584671E-4</v>
      </c>
      <c r="U8160" s="25">
        <f t="shared" si="1151"/>
        <v>9.5360486482082925E-4</v>
      </c>
      <c r="W8160" s="17">
        <f>Eingabe!H8161</f>
        <v>329</v>
      </c>
      <c r="X8160" s="17">
        <f t="shared" si="1152"/>
        <v>3.29</v>
      </c>
      <c r="Y8160" s="17">
        <f t="shared" si="1153"/>
        <v>330</v>
      </c>
    </row>
    <row r="8161" spans="1:25" x14ac:dyDescent="0.15">
      <c r="A8161" s="82">
        <f t="shared" si="1148"/>
        <v>12</v>
      </c>
      <c r="B8161" s="46">
        <v>43805.916666646881</v>
      </c>
      <c r="C8161" s="47">
        <f>Eingabe!G8162</f>
        <v>3.8</v>
      </c>
      <c r="D8161" s="77">
        <v>8161</v>
      </c>
      <c r="E8161" s="47"/>
      <c r="F8161" s="25">
        <f t="shared" si="1146"/>
        <v>5.67</v>
      </c>
      <c r="G8161" s="25">
        <f>VLOOKUP(F8161,'Spezifische Werte'!$B$2:$C$4002,2,FALSE)</f>
        <v>0.13840049448137109</v>
      </c>
      <c r="H8161" s="25">
        <f t="shared" si="1149"/>
        <v>276.80098896274217</v>
      </c>
      <c r="J8161" s="25">
        <f t="shared" si="1147"/>
        <v>5.7</v>
      </c>
      <c r="K8161" s="25">
        <f>VLOOKUP(J8161,'Spezifische Werte'!$B$2:$C$4002,2,FALSE)</f>
        <v>0.14069825500153915</v>
      </c>
      <c r="L8161" s="25">
        <f t="shared" si="1150"/>
        <v>281.39651000307828</v>
      </c>
      <c r="R8161" s="25">
        <v>8159</v>
      </c>
      <c r="S8161" s="25">
        <v>8158</v>
      </c>
      <c r="T8161" s="25">
        <f t="shared" si="1154"/>
        <v>9.2361847068584671E-4</v>
      </c>
      <c r="U8161" s="25">
        <f t="shared" si="1151"/>
        <v>9.5360486482082925E-4</v>
      </c>
      <c r="W8161" s="17">
        <f>Eingabe!H8162</f>
        <v>343</v>
      </c>
      <c r="X8161" s="17">
        <f t="shared" si="1152"/>
        <v>3.43</v>
      </c>
      <c r="Y8161" s="17">
        <f t="shared" si="1153"/>
        <v>340</v>
      </c>
    </row>
    <row r="8162" spans="1:25" x14ac:dyDescent="0.15">
      <c r="A8162" s="82">
        <f t="shared" si="1148"/>
        <v>12</v>
      </c>
      <c r="B8162" s="46">
        <v>43805.958333313545</v>
      </c>
      <c r="C8162" s="47">
        <f>Eingabe!G8163</f>
        <v>4.0999999999999996</v>
      </c>
      <c r="D8162" s="77">
        <v>8162</v>
      </c>
      <c r="E8162" s="47"/>
      <c r="F8162" s="25">
        <f t="shared" si="1146"/>
        <v>6.12</v>
      </c>
      <c r="G8162" s="25">
        <f>VLOOKUP(F8162,'Spezifische Werte'!$B$2:$C$4002,2,FALSE)</f>
        <v>0.17636813552353289</v>
      </c>
      <c r="H8162" s="25">
        <f t="shared" si="1149"/>
        <v>352.73627104706577</v>
      </c>
      <c r="J8162" s="25">
        <f t="shared" si="1147"/>
        <v>6.15</v>
      </c>
      <c r="K8162" s="25">
        <f>VLOOKUP(J8162,'Spezifische Werte'!$B$2:$C$4002,2,FALSE)</f>
        <v>0.17921779013058811</v>
      </c>
      <c r="L8162" s="25">
        <f t="shared" si="1150"/>
        <v>358.4355802611762</v>
      </c>
      <c r="R8162" s="25">
        <v>8160</v>
      </c>
      <c r="S8162" s="25">
        <v>8159</v>
      </c>
      <c r="T8162" s="25">
        <f t="shared" si="1154"/>
        <v>9.2361847068584671E-4</v>
      </c>
      <c r="U8162" s="25">
        <f t="shared" si="1151"/>
        <v>9.5360486482082925E-4</v>
      </c>
      <c r="W8162" s="17">
        <f>Eingabe!H8163</f>
        <v>342</v>
      </c>
      <c r="X8162" s="17">
        <f t="shared" si="1152"/>
        <v>3.42</v>
      </c>
      <c r="Y8162" s="17">
        <f t="shared" si="1153"/>
        <v>340</v>
      </c>
    </row>
    <row r="8163" spans="1:25" x14ac:dyDescent="0.15">
      <c r="A8163" s="82">
        <f t="shared" si="1148"/>
        <v>12</v>
      </c>
      <c r="B8163" s="46">
        <v>43805.999999980209</v>
      </c>
      <c r="C8163" s="47">
        <f>Eingabe!G8164</f>
        <v>2.9</v>
      </c>
      <c r="D8163" s="77">
        <v>8163</v>
      </c>
      <c r="E8163" s="47"/>
      <c r="F8163" s="25">
        <f t="shared" si="1146"/>
        <v>4.33</v>
      </c>
      <c r="G8163" s="25">
        <f>VLOOKUP(F8163,'Spezifische Werte'!$B$2:$C$4002,2,FALSE)</f>
        <v>5.667919590547657E-2</v>
      </c>
      <c r="H8163" s="25">
        <f t="shared" si="1149"/>
        <v>113.35839181095314</v>
      </c>
      <c r="J8163" s="25">
        <f t="shared" si="1147"/>
        <v>4.3499999999999996</v>
      </c>
      <c r="K8163" s="25">
        <f>VLOOKUP(J8163,'Spezifische Werte'!$B$2:$C$4002,2,FALSE)</f>
        <v>5.7627330651301621E-2</v>
      </c>
      <c r="L8163" s="25">
        <f t="shared" si="1150"/>
        <v>115.25466130260324</v>
      </c>
      <c r="R8163" s="25">
        <v>8161</v>
      </c>
      <c r="S8163" s="25">
        <v>8160</v>
      </c>
      <c r="T8163" s="25">
        <f t="shared" si="1154"/>
        <v>9.2361847068584671E-4</v>
      </c>
      <c r="U8163" s="25">
        <f t="shared" si="1151"/>
        <v>9.5360486482082925E-4</v>
      </c>
      <c r="W8163" s="17">
        <f>Eingabe!H8164</f>
        <v>351</v>
      </c>
      <c r="X8163" s="17">
        <f t="shared" si="1152"/>
        <v>3.51</v>
      </c>
      <c r="Y8163" s="17">
        <f t="shared" si="1153"/>
        <v>350</v>
      </c>
    </row>
    <row r="8164" spans="1:25" x14ac:dyDescent="0.15">
      <c r="A8164" s="82">
        <f t="shared" si="1148"/>
        <v>12</v>
      </c>
      <c r="B8164" s="46">
        <v>43806.041666646874</v>
      </c>
      <c r="C8164" s="47">
        <f>Eingabe!G8165</f>
        <v>2.5</v>
      </c>
      <c r="D8164" s="77">
        <v>8164</v>
      </c>
      <c r="E8164" s="47"/>
      <c r="F8164" s="25">
        <f t="shared" si="1146"/>
        <v>3.73</v>
      </c>
      <c r="G8164" s="25">
        <f>VLOOKUP(F8164,'Spezifische Werte'!$B$2:$C$4002,2,FALSE)</f>
        <v>2.895161356886641E-2</v>
      </c>
      <c r="H8164" s="25">
        <f t="shared" si="1149"/>
        <v>57.90322713773282</v>
      </c>
      <c r="J8164" s="25">
        <f t="shared" si="1147"/>
        <v>3.75</v>
      </c>
      <c r="K8164" s="25">
        <f>VLOOKUP(J8164,'Spezifische Werte'!$B$2:$C$4002,2,FALSE)</f>
        <v>2.9822636466446242E-2</v>
      </c>
      <c r="L8164" s="25">
        <f t="shared" si="1150"/>
        <v>59.645272932892482</v>
      </c>
      <c r="R8164" s="25">
        <v>8162</v>
      </c>
      <c r="S8164" s="25">
        <v>8161</v>
      </c>
      <c r="T8164" s="25">
        <f t="shared" si="1154"/>
        <v>9.2361847068584671E-4</v>
      </c>
      <c r="U8164" s="25">
        <f t="shared" si="1151"/>
        <v>9.5360486482082925E-4</v>
      </c>
      <c r="W8164" s="17">
        <f>Eingabe!H8165</f>
        <v>343</v>
      </c>
      <c r="X8164" s="17">
        <f t="shared" si="1152"/>
        <v>3.43</v>
      </c>
      <c r="Y8164" s="17">
        <f t="shared" si="1153"/>
        <v>340</v>
      </c>
    </row>
    <row r="8165" spans="1:25" x14ac:dyDescent="0.15">
      <c r="A8165" s="82">
        <f t="shared" si="1148"/>
        <v>12</v>
      </c>
      <c r="B8165" s="46">
        <v>43806.083333313538</v>
      </c>
      <c r="C8165" s="47">
        <f>Eingabe!G8166</f>
        <v>2.5</v>
      </c>
      <c r="D8165" s="77">
        <v>8165</v>
      </c>
      <c r="E8165" s="47"/>
      <c r="F8165" s="25">
        <f t="shared" si="1146"/>
        <v>3.73</v>
      </c>
      <c r="G8165" s="25">
        <f>VLOOKUP(F8165,'Spezifische Werte'!$B$2:$C$4002,2,FALSE)</f>
        <v>2.895161356886641E-2</v>
      </c>
      <c r="H8165" s="25">
        <f t="shared" si="1149"/>
        <v>57.90322713773282</v>
      </c>
      <c r="J8165" s="25">
        <f t="shared" si="1147"/>
        <v>3.75</v>
      </c>
      <c r="K8165" s="25">
        <f>VLOOKUP(J8165,'Spezifische Werte'!$B$2:$C$4002,2,FALSE)</f>
        <v>2.9822636466446242E-2</v>
      </c>
      <c r="L8165" s="25">
        <f t="shared" si="1150"/>
        <v>59.645272932892482</v>
      </c>
      <c r="R8165" s="25">
        <v>8163</v>
      </c>
      <c r="S8165" s="25">
        <v>8162</v>
      </c>
      <c r="T8165" s="25">
        <f t="shared" si="1154"/>
        <v>5.4640916557928279E-4</v>
      </c>
      <c r="U8165" s="25">
        <f t="shared" si="1151"/>
        <v>5.6756207687389806E-4</v>
      </c>
      <c r="W8165" s="17">
        <f>Eingabe!H8166</f>
        <v>3</v>
      </c>
      <c r="X8165" s="17">
        <f t="shared" si="1152"/>
        <v>0.03</v>
      </c>
      <c r="Y8165" s="17">
        <f t="shared" si="1153"/>
        <v>0</v>
      </c>
    </row>
    <row r="8166" spans="1:25" x14ac:dyDescent="0.15">
      <c r="A8166" s="82">
        <f t="shared" si="1148"/>
        <v>12</v>
      </c>
      <c r="B8166" s="46">
        <v>43806.124999980202</v>
      </c>
      <c r="C8166" s="47">
        <f>Eingabe!G8167</f>
        <v>2.2999999999999998</v>
      </c>
      <c r="D8166" s="77">
        <v>8166</v>
      </c>
      <c r="E8166" s="47"/>
      <c r="F8166" s="25">
        <f t="shared" si="1146"/>
        <v>3.43</v>
      </c>
      <c r="G8166" s="25">
        <f>VLOOKUP(F8166,'Spezifische Werte'!$B$2:$C$4002,2,FALSE)</f>
        <v>1.7964243573129882E-2</v>
      </c>
      <c r="H8166" s="25">
        <f t="shared" si="1149"/>
        <v>35.928487146259762</v>
      </c>
      <c r="J8166" s="25">
        <f t="shared" si="1147"/>
        <v>3.45</v>
      </c>
      <c r="K8166" s="25">
        <f>VLOOKUP(J8166,'Spezifische Werte'!$B$2:$C$4002,2,FALSE)</f>
        <v>1.8521187553697735E-2</v>
      </c>
      <c r="L8166" s="25">
        <f t="shared" si="1150"/>
        <v>37.042375107395472</v>
      </c>
      <c r="R8166" s="25">
        <v>8164</v>
      </c>
      <c r="S8166" s="25">
        <v>8163</v>
      </c>
      <c r="T8166" s="25">
        <f t="shared" si="1154"/>
        <v>5.4640916557928279E-4</v>
      </c>
      <c r="U8166" s="25">
        <f t="shared" si="1151"/>
        <v>5.6756207687389806E-4</v>
      </c>
      <c r="W8166" s="17">
        <f>Eingabe!H8167</f>
        <v>344</v>
      </c>
      <c r="X8166" s="17">
        <f t="shared" si="1152"/>
        <v>3.44</v>
      </c>
      <c r="Y8166" s="17">
        <f t="shared" si="1153"/>
        <v>340</v>
      </c>
    </row>
    <row r="8167" spans="1:25" x14ac:dyDescent="0.15">
      <c r="A8167" s="82">
        <f t="shared" si="1148"/>
        <v>12</v>
      </c>
      <c r="B8167" s="46">
        <v>43806.166666646866</v>
      </c>
      <c r="C8167" s="47">
        <f>Eingabe!G8168</f>
        <v>2.5</v>
      </c>
      <c r="D8167" s="77">
        <v>8167</v>
      </c>
      <c r="E8167" s="47"/>
      <c r="F8167" s="25">
        <f t="shared" si="1146"/>
        <v>3.73</v>
      </c>
      <c r="G8167" s="25">
        <f>VLOOKUP(F8167,'Spezifische Werte'!$B$2:$C$4002,2,FALSE)</f>
        <v>2.895161356886641E-2</v>
      </c>
      <c r="H8167" s="25">
        <f t="shared" si="1149"/>
        <v>57.90322713773282</v>
      </c>
      <c r="J8167" s="25">
        <f t="shared" si="1147"/>
        <v>3.75</v>
      </c>
      <c r="K8167" s="25">
        <f>VLOOKUP(J8167,'Spezifische Werte'!$B$2:$C$4002,2,FALSE)</f>
        <v>2.9822636466446242E-2</v>
      </c>
      <c r="L8167" s="25">
        <f t="shared" si="1150"/>
        <v>59.645272932892482</v>
      </c>
      <c r="R8167" s="25">
        <v>8165</v>
      </c>
      <c r="S8167" s="25">
        <v>8164</v>
      </c>
      <c r="T8167" s="25">
        <f t="shared" si="1154"/>
        <v>5.4640916557928279E-4</v>
      </c>
      <c r="U8167" s="25">
        <f t="shared" si="1151"/>
        <v>5.6756207687389806E-4</v>
      </c>
      <c r="W8167" s="17">
        <f>Eingabe!H8168</f>
        <v>352</v>
      </c>
      <c r="X8167" s="17">
        <f t="shared" si="1152"/>
        <v>3.52</v>
      </c>
      <c r="Y8167" s="17">
        <f t="shared" si="1153"/>
        <v>350</v>
      </c>
    </row>
    <row r="8168" spans="1:25" x14ac:dyDescent="0.15">
      <c r="A8168" s="82">
        <f t="shared" si="1148"/>
        <v>12</v>
      </c>
      <c r="B8168" s="46">
        <v>43806.208333313531</v>
      </c>
      <c r="C8168" s="47">
        <f>Eingabe!G8169</f>
        <v>2.2000000000000002</v>
      </c>
      <c r="D8168" s="77">
        <v>8168</v>
      </c>
      <c r="E8168" s="47"/>
      <c r="F8168" s="25">
        <f t="shared" si="1146"/>
        <v>3.28</v>
      </c>
      <c r="G8168" s="25">
        <f>VLOOKUP(F8168,'Spezifische Werte'!$B$2:$C$4002,2,FALSE)</f>
        <v>1.4036237149224865E-2</v>
      </c>
      <c r="H8168" s="25">
        <f t="shared" si="1149"/>
        <v>28.07247429844973</v>
      </c>
      <c r="J8168" s="25">
        <f t="shared" si="1147"/>
        <v>3.3</v>
      </c>
      <c r="K8168" s="25">
        <f>VLOOKUP(J8168,'Spezifische Werte'!$B$2:$C$4002,2,FALSE)</f>
        <v>1.4533450192857693E-2</v>
      </c>
      <c r="L8168" s="25">
        <f t="shared" si="1150"/>
        <v>29.066900385715385</v>
      </c>
      <c r="R8168" s="25">
        <v>8166</v>
      </c>
      <c r="S8168" s="25">
        <v>8165</v>
      </c>
      <c r="T8168" s="25">
        <f t="shared" si="1154"/>
        <v>5.4640916557928279E-4</v>
      </c>
      <c r="U8168" s="25">
        <f t="shared" si="1151"/>
        <v>5.6756207687389806E-4</v>
      </c>
      <c r="W8168" s="17">
        <f>Eingabe!H8169</f>
        <v>2</v>
      </c>
      <c r="X8168" s="17">
        <f t="shared" si="1152"/>
        <v>0.02</v>
      </c>
      <c r="Y8168" s="17">
        <f t="shared" si="1153"/>
        <v>0</v>
      </c>
    </row>
    <row r="8169" spans="1:25" x14ac:dyDescent="0.15">
      <c r="A8169" s="82">
        <f t="shared" si="1148"/>
        <v>12</v>
      </c>
      <c r="B8169" s="46">
        <v>43806.249999980195</v>
      </c>
      <c r="C8169" s="47">
        <f>Eingabe!G8170</f>
        <v>1.5</v>
      </c>
      <c r="D8169" s="77">
        <v>8169</v>
      </c>
      <c r="E8169" s="47"/>
      <c r="F8169" s="25">
        <f t="shared" si="1146"/>
        <v>2.2400000000000002</v>
      </c>
      <c r="G8169" s="25">
        <f>VLOOKUP(F8169,'Spezifische Werte'!$B$2:$C$4002,2,FALSE)</f>
        <v>1.1193746192255218E-3</v>
      </c>
      <c r="H8169" s="25">
        <f t="shared" si="1149"/>
        <v>2.2387492384510437</v>
      </c>
      <c r="J8169" s="25">
        <f t="shared" si="1147"/>
        <v>2.25</v>
      </c>
      <c r="K8169" s="25">
        <f>VLOOKUP(J8169,'Spezifische Werte'!$B$2:$C$4002,2,FALSE)</f>
        <v>1.1487981333340618E-3</v>
      </c>
      <c r="L8169" s="25">
        <f t="shared" si="1150"/>
        <v>2.2975962666681236</v>
      </c>
      <c r="R8169" s="25">
        <v>8167</v>
      </c>
      <c r="S8169" s="25">
        <v>8166</v>
      </c>
      <c r="T8169" s="25">
        <f t="shared" si="1154"/>
        <v>5.4640916557928279E-4</v>
      </c>
      <c r="U8169" s="25">
        <f t="shared" si="1151"/>
        <v>5.6756207687389806E-4</v>
      </c>
      <c r="W8169" s="17">
        <f>Eingabe!H8170</f>
        <v>332</v>
      </c>
      <c r="X8169" s="17">
        <f t="shared" si="1152"/>
        <v>3.32</v>
      </c>
      <c r="Y8169" s="17">
        <f t="shared" si="1153"/>
        <v>330</v>
      </c>
    </row>
    <row r="8170" spans="1:25" x14ac:dyDescent="0.15">
      <c r="A8170" s="82">
        <f t="shared" si="1148"/>
        <v>12</v>
      </c>
      <c r="B8170" s="46">
        <v>43806.291666646859</v>
      </c>
      <c r="C8170" s="47">
        <f>Eingabe!G8171</f>
        <v>1.5</v>
      </c>
      <c r="D8170" s="77">
        <v>8170</v>
      </c>
      <c r="E8170" s="47"/>
      <c r="F8170" s="25">
        <f t="shared" si="1146"/>
        <v>2.2400000000000002</v>
      </c>
      <c r="G8170" s="25">
        <f>VLOOKUP(F8170,'Spezifische Werte'!$B$2:$C$4002,2,FALSE)</f>
        <v>1.1193746192255218E-3</v>
      </c>
      <c r="H8170" s="25">
        <f t="shared" si="1149"/>
        <v>2.2387492384510437</v>
      </c>
      <c r="J8170" s="25">
        <f t="shared" si="1147"/>
        <v>2.25</v>
      </c>
      <c r="K8170" s="25">
        <f>VLOOKUP(J8170,'Spezifische Werte'!$B$2:$C$4002,2,FALSE)</f>
        <v>1.1487981333340618E-3</v>
      </c>
      <c r="L8170" s="25">
        <f t="shared" si="1150"/>
        <v>2.2975962666681236</v>
      </c>
      <c r="R8170" s="25">
        <v>8168</v>
      </c>
      <c r="S8170" s="25">
        <v>8167</v>
      </c>
      <c r="T8170" s="25">
        <f t="shared" si="1154"/>
        <v>5.4640916557928279E-4</v>
      </c>
      <c r="U8170" s="25">
        <f t="shared" si="1151"/>
        <v>5.6756207687389806E-4</v>
      </c>
      <c r="W8170" s="17">
        <f>Eingabe!H8171</f>
        <v>309</v>
      </c>
      <c r="X8170" s="17">
        <f t="shared" si="1152"/>
        <v>3.09</v>
      </c>
      <c r="Y8170" s="17">
        <f t="shared" si="1153"/>
        <v>310</v>
      </c>
    </row>
    <row r="8171" spans="1:25" x14ac:dyDescent="0.15">
      <c r="A8171" s="82">
        <f t="shared" si="1148"/>
        <v>12</v>
      </c>
      <c r="B8171" s="46">
        <v>43806.333333313523</v>
      </c>
      <c r="C8171" s="47">
        <f>Eingabe!G8172</f>
        <v>1.7</v>
      </c>
      <c r="D8171" s="77">
        <v>8171</v>
      </c>
      <c r="E8171" s="47"/>
      <c r="F8171" s="25">
        <f t="shared" si="1146"/>
        <v>2.54</v>
      </c>
      <c r="G8171" s="25">
        <f>VLOOKUP(F8171,'Spezifische Werte'!$B$2:$C$4002,2,FALSE)</f>
        <v>2.3517714395877558E-3</v>
      </c>
      <c r="H8171" s="25">
        <f t="shared" si="1149"/>
        <v>4.7035428791755116</v>
      </c>
      <c r="J8171" s="25">
        <f t="shared" si="1147"/>
        <v>2.5499999999999998</v>
      </c>
      <c r="K8171" s="25">
        <f>VLOOKUP(J8171,'Spezifische Werte'!$B$2:$C$4002,2,FALSE)</f>
        <v>2.4279301551432594E-3</v>
      </c>
      <c r="L8171" s="25">
        <f t="shared" si="1150"/>
        <v>4.855860310286519</v>
      </c>
      <c r="R8171" s="25">
        <v>8169</v>
      </c>
      <c r="S8171" s="25">
        <v>8168</v>
      </c>
      <c r="T8171" s="25">
        <f t="shared" si="1154"/>
        <v>5.4640916557928279E-4</v>
      </c>
      <c r="U8171" s="25">
        <f t="shared" si="1151"/>
        <v>5.6756207687389806E-4</v>
      </c>
      <c r="W8171" s="17">
        <f>Eingabe!H8172</f>
        <v>291</v>
      </c>
      <c r="X8171" s="17">
        <f t="shared" si="1152"/>
        <v>2.91</v>
      </c>
      <c r="Y8171" s="17">
        <f t="shared" si="1153"/>
        <v>290</v>
      </c>
    </row>
    <row r="8172" spans="1:25" x14ac:dyDescent="0.15">
      <c r="A8172" s="82">
        <f t="shared" si="1148"/>
        <v>12</v>
      </c>
      <c r="B8172" s="46">
        <v>43806.374999980188</v>
      </c>
      <c r="C8172" s="47">
        <f>Eingabe!G8173</f>
        <v>1.5</v>
      </c>
      <c r="D8172" s="77">
        <v>8172</v>
      </c>
      <c r="E8172" s="47"/>
      <c r="F8172" s="25">
        <f t="shared" si="1146"/>
        <v>2.2400000000000002</v>
      </c>
      <c r="G8172" s="25">
        <f>VLOOKUP(F8172,'Spezifische Werte'!$B$2:$C$4002,2,FALSE)</f>
        <v>1.1193746192255218E-3</v>
      </c>
      <c r="H8172" s="25">
        <f t="shared" si="1149"/>
        <v>2.2387492384510437</v>
      </c>
      <c r="J8172" s="25">
        <f t="shared" si="1147"/>
        <v>2.25</v>
      </c>
      <c r="K8172" s="25">
        <f>VLOOKUP(J8172,'Spezifische Werte'!$B$2:$C$4002,2,FALSE)</f>
        <v>1.1487981333340618E-3</v>
      </c>
      <c r="L8172" s="25">
        <f t="shared" si="1150"/>
        <v>2.2975962666681236</v>
      </c>
      <c r="R8172" s="25">
        <v>8170</v>
      </c>
      <c r="S8172" s="25">
        <v>8169</v>
      </c>
      <c r="T8172" s="25">
        <f t="shared" si="1154"/>
        <v>5.4640916557928279E-4</v>
      </c>
      <c r="U8172" s="25">
        <f t="shared" si="1151"/>
        <v>5.6756207687389806E-4</v>
      </c>
      <c r="W8172" s="17">
        <f>Eingabe!H8173</f>
        <v>301</v>
      </c>
      <c r="X8172" s="17">
        <f t="shared" si="1152"/>
        <v>3.01</v>
      </c>
      <c r="Y8172" s="17">
        <f t="shared" si="1153"/>
        <v>300</v>
      </c>
    </row>
    <row r="8173" spans="1:25" x14ac:dyDescent="0.15">
      <c r="A8173" s="82">
        <f t="shared" si="1148"/>
        <v>12</v>
      </c>
      <c r="B8173" s="46">
        <v>43806.416666646852</v>
      </c>
      <c r="C8173" s="47">
        <f>Eingabe!G8174</f>
        <v>1.3</v>
      </c>
      <c r="D8173" s="77">
        <v>8173</v>
      </c>
      <c r="E8173" s="47"/>
      <c r="F8173" s="25">
        <f t="shared" si="1146"/>
        <v>1.94</v>
      </c>
      <c r="G8173" s="25">
        <f>VLOOKUP(F8173,'Spezifische Werte'!$B$2:$C$4002,2,FALSE)</f>
        <v>4.6180923534292335E-4</v>
      </c>
      <c r="H8173" s="25">
        <f t="shared" si="1149"/>
        <v>0.92361847068584668</v>
      </c>
      <c r="J8173" s="25">
        <f t="shared" si="1147"/>
        <v>1.95</v>
      </c>
      <c r="K8173" s="25">
        <f>VLOOKUP(J8173,'Spezifische Werte'!$B$2:$C$4002,2,FALSE)</f>
        <v>4.7680243241041462E-4</v>
      </c>
      <c r="L8173" s="25">
        <f t="shared" si="1150"/>
        <v>0.95360486482082929</v>
      </c>
      <c r="R8173" s="25">
        <v>8171</v>
      </c>
      <c r="S8173" s="25">
        <v>8170</v>
      </c>
      <c r="T8173" s="25">
        <f t="shared" si="1154"/>
        <v>5.4640916557928279E-4</v>
      </c>
      <c r="U8173" s="25">
        <f t="shared" si="1151"/>
        <v>5.6756207687389806E-4</v>
      </c>
      <c r="W8173" s="17">
        <f>Eingabe!H8174</f>
        <v>310</v>
      </c>
      <c r="X8173" s="17">
        <f t="shared" si="1152"/>
        <v>3.1</v>
      </c>
      <c r="Y8173" s="17">
        <f t="shared" si="1153"/>
        <v>310</v>
      </c>
    </row>
    <row r="8174" spans="1:25" x14ac:dyDescent="0.15">
      <c r="A8174" s="82">
        <f t="shared" si="1148"/>
        <v>12</v>
      </c>
      <c r="B8174" s="46">
        <v>43806.458333313516</v>
      </c>
      <c r="C8174" s="47">
        <f>Eingabe!G8175</f>
        <v>1.3</v>
      </c>
      <c r="D8174" s="77">
        <v>8174</v>
      </c>
      <c r="E8174" s="47"/>
      <c r="F8174" s="25">
        <f t="shared" si="1146"/>
        <v>1.94</v>
      </c>
      <c r="G8174" s="25">
        <f>VLOOKUP(F8174,'Spezifische Werte'!$B$2:$C$4002,2,FALSE)</f>
        <v>4.6180923534292335E-4</v>
      </c>
      <c r="H8174" s="25">
        <f t="shared" si="1149"/>
        <v>0.92361847068584668</v>
      </c>
      <c r="J8174" s="25">
        <f t="shared" si="1147"/>
        <v>1.95</v>
      </c>
      <c r="K8174" s="25">
        <f>VLOOKUP(J8174,'Spezifische Werte'!$B$2:$C$4002,2,FALSE)</f>
        <v>4.7680243241041462E-4</v>
      </c>
      <c r="L8174" s="25">
        <f t="shared" si="1150"/>
        <v>0.95360486482082929</v>
      </c>
      <c r="R8174" s="25">
        <v>8172</v>
      </c>
      <c r="S8174" s="25">
        <v>8171</v>
      </c>
      <c r="T8174" s="25">
        <f t="shared" si="1154"/>
        <v>5.4640916557928279E-4</v>
      </c>
      <c r="U8174" s="25">
        <f t="shared" si="1151"/>
        <v>5.6756207687389806E-4</v>
      </c>
      <c r="W8174" s="17">
        <f>Eingabe!H8175</f>
        <v>296</v>
      </c>
      <c r="X8174" s="17">
        <f t="shared" si="1152"/>
        <v>2.96</v>
      </c>
      <c r="Y8174" s="17">
        <f t="shared" si="1153"/>
        <v>300</v>
      </c>
    </row>
    <row r="8175" spans="1:25" x14ac:dyDescent="0.15">
      <c r="A8175" s="82">
        <f t="shared" si="1148"/>
        <v>12</v>
      </c>
      <c r="B8175" s="46">
        <v>43806.49999998018</v>
      </c>
      <c r="C8175" s="47">
        <f>Eingabe!G8176</f>
        <v>1.5</v>
      </c>
      <c r="D8175" s="77">
        <v>8175</v>
      </c>
      <c r="E8175" s="47"/>
      <c r="F8175" s="25">
        <f t="shared" si="1146"/>
        <v>2.2400000000000002</v>
      </c>
      <c r="G8175" s="25">
        <f>VLOOKUP(F8175,'Spezifische Werte'!$B$2:$C$4002,2,FALSE)</f>
        <v>1.1193746192255218E-3</v>
      </c>
      <c r="H8175" s="25">
        <f t="shared" si="1149"/>
        <v>2.2387492384510437</v>
      </c>
      <c r="J8175" s="25">
        <f t="shared" si="1147"/>
        <v>2.25</v>
      </c>
      <c r="K8175" s="25">
        <f>VLOOKUP(J8175,'Spezifische Werte'!$B$2:$C$4002,2,FALSE)</f>
        <v>1.1487981333340618E-3</v>
      </c>
      <c r="L8175" s="25">
        <f t="shared" si="1150"/>
        <v>2.2975962666681236</v>
      </c>
      <c r="R8175" s="25">
        <v>8173</v>
      </c>
      <c r="S8175" s="25">
        <v>8172</v>
      </c>
      <c r="T8175" s="25">
        <f t="shared" si="1154"/>
        <v>5.4640916557928279E-4</v>
      </c>
      <c r="U8175" s="25">
        <f t="shared" si="1151"/>
        <v>5.6756207687389806E-4</v>
      </c>
      <c r="W8175" s="17">
        <f>Eingabe!H8176</f>
        <v>266</v>
      </c>
      <c r="X8175" s="17">
        <f t="shared" si="1152"/>
        <v>2.66</v>
      </c>
      <c r="Y8175" s="17">
        <f t="shared" si="1153"/>
        <v>270</v>
      </c>
    </row>
    <row r="8176" spans="1:25" x14ac:dyDescent="0.15">
      <c r="A8176" s="82">
        <f t="shared" si="1148"/>
        <v>12</v>
      </c>
      <c r="B8176" s="46">
        <v>43806.541666646845</v>
      </c>
      <c r="C8176" s="47">
        <f>Eingabe!G8177</f>
        <v>2.2999999999999998</v>
      </c>
      <c r="D8176" s="77">
        <v>8176</v>
      </c>
      <c r="E8176" s="47"/>
      <c r="F8176" s="25">
        <f t="shared" si="1146"/>
        <v>3.43</v>
      </c>
      <c r="G8176" s="25">
        <f>VLOOKUP(F8176,'Spezifische Werte'!$B$2:$C$4002,2,FALSE)</f>
        <v>1.7964243573129882E-2</v>
      </c>
      <c r="H8176" s="25">
        <f t="shared" si="1149"/>
        <v>35.928487146259762</v>
      </c>
      <c r="J8176" s="25">
        <f t="shared" si="1147"/>
        <v>3.45</v>
      </c>
      <c r="K8176" s="25">
        <f>VLOOKUP(J8176,'Spezifische Werte'!$B$2:$C$4002,2,FALSE)</f>
        <v>1.8521187553697735E-2</v>
      </c>
      <c r="L8176" s="25">
        <f t="shared" si="1150"/>
        <v>37.042375107395472</v>
      </c>
      <c r="R8176" s="25">
        <v>8174</v>
      </c>
      <c r="S8176" s="25">
        <v>8173</v>
      </c>
      <c r="T8176" s="25">
        <f t="shared" si="1154"/>
        <v>5.4640916557928279E-4</v>
      </c>
      <c r="U8176" s="25">
        <f t="shared" si="1151"/>
        <v>5.6756207687389806E-4</v>
      </c>
      <c r="W8176" s="17">
        <f>Eingabe!H8177</f>
        <v>269</v>
      </c>
      <c r="X8176" s="17">
        <f t="shared" si="1152"/>
        <v>2.69</v>
      </c>
      <c r="Y8176" s="17">
        <f t="shared" si="1153"/>
        <v>270</v>
      </c>
    </row>
    <row r="8177" spans="1:25" x14ac:dyDescent="0.15">
      <c r="A8177" s="82">
        <f t="shared" si="1148"/>
        <v>12</v>
      </c>
      <c r="B8177" s="46">
        <v>43806.583333313509</v>
      </c>
      <c r="C8177" s="47">
        <f>Eingabe!G8178</f>
        <v>2.4</v>
      </c>
      <c r="D8177" s="77">
        <v>8177</v>
      </c>
      <c r="E8177" s="47"/>
      <c r="F8177" s="25">
        <f t="shared" si="1146"/>
        <v>3.58</v>
      </c>
      <c r="G8177" s="25">
        <f>VLOOKUP(F8177,'Spezifische Werte'!$B$2:$C$4002,2,FALSE)</f>
        <v>2.2829235995572409E-2</v>
      </c>
      <c r="H8177" s="25">
        <f t="shared" si="1149"/>
        <v>45.658471991144815</v>
      </c>
      <c r="J8177" s="25">
        <f t="shared" si="1147"/>
        <v>3.6</v>
      </c>
      <c r="K8177" s="25">
        <f>VLOOKUP(J8177,'Spezifische Werte'!$B$2:$C$4002,2,FALSE)</f>
        <v>2.3596471134930203E-2</v>
      </c>
      <c r="L8177" s="25">
        <f t="shared" si="1150"/>
        <v>47.19294226986041</v>
      </c>
      <c r="R8177" s="25">
        <v>8175</v>
      </c>
      <c r="S8177" s="25">
        <v>8174</v>
      </c>
      <c r="T8177" s="25">
        <f t="shared" si="1154"/>
        <v>5.4640916557928279E-4</v>
      </c>
      <c r="U8177" s="25">
        <f t="shared" si="1151"/>
        <v>5.6756207687389806E-4</v>
      </c>
      <c r="W8177" s="17">
        <f>Eingabe!H8178</f>
        <v>280</v>
      </c>
      <c r="X8177" s="17">
        <f t="shared" si="1152"/>
        <v>2.8</v>
      </c>
      <c r="Y8177" s="17">
        <f t="shared" si="1153"/>
        <v>280</v>
      </c>
    </row>
    <row r="8178" spans="1:25" x14ac:dyDescent="0.15">
      <c r="A8178" s="82">
        <f t="shared" si="1148"/>
        <v>12</v>
      </c>
      <c r="B8178" s="46">
        <v>43806.624999980173</v>
      </c>
      <c r="C8178" s="47">
        <f>Eingabe!G8179</f>
        <v>2.2999999999999998</v>
      </c>
      <c r="D8178" s="77">
        <v>8178</v>
      </c>
      <c r="E8178" s="47"/>
      <c r="F8178" s="25">
        <f t="shared" si="1146"/>
        <v>3.43</v>
      </c>
      <c r="G8178" s="25">
        <f>VLOOKUP(F8178,'Spezifische Werte'!$B$2:$C$4002,2,FALSE)</f>
        <v>1.7964243573129882E-2</v>
      </c>
      <c r="H8178" s="25">
        <f t="shared" si="1149"/>
        <v>35.928487146259762</v>
      </c>
      <c r="J8178" s="25">
        <f t="shared" si="1147"/>
        <v>3.45</v>
      </c>
      <c r="K8178" s="25">
        <f>VLOOKUP(J8178,'Spezifische Werte'!$B$2:$C$4002,2,FALSE)</f>
        <v>1.8521187553697735E-2</v>
      </c>
      <c r="L8178" s="25">
        <f t="shared" si="1150"/>
        <v>37.042375107395472</v>
      </c>
      <c r="R8178" s="25">
        <v>8176</v>
      </c>
      <c r="S8178" s="25">
        <v>8175</v>
      </c>
      <c r="T8178" s="25">
        <f t="shared" si="1154"/>
        <v>5.4640916557928279E-4</v>
      </c>
      <c r="U8178" s="25">
        <f t="shared" si="1151"/>
        <v>5.6756207687389806E-4</v>
      </c>
      <c r="W8178" s="17">
        <f>Eingabe!H8179</f>
        <v>268</v>
      </c>
      <c r="X8178" s="17">
        <f t="shared" si="1152"/>
        <v>2.68</v>
      </c>
      <c r="Y8178" s="17">
        <f t="shared" si="1153"/>
        <v>270</v>
      </c>
    </row>
    <row r="8179" spans="1:25" x14ac:dyDescent="0.15">
      <c r="A8179" s="82">
        <f t="shared" si="1148"/>
        <v>12</v>
      </c>
      <c r="B8179" s="46">
        <v>43806.666666646837</v>
      </c>
      <c r="C8179" s="47">
        <f>Eingabe!G8180</f>
        <v>2.2999999999999998</v>
      </c>
      <c r="D8179" s="77">
        <v>8179</v>
      </c>
      <c r="E8179" s="47"/>
      <c r="F8179" s="25">
        <f t="shared" si="1146"/>
        <v>3.43</v>
      </c>
      <c r="G8179" s="25">
        <f>VLOOKUP(F8179,'Spezifische Werte'!$B$2:$C$4002,2,FALSE)</f>
        <v>1.7964243573129882E-2</v>
      </c>
      <c r="H8179" s="25">
        <f t="shared" si="1149"/>
        <v>35.928487146259762</v>
      </c>
      <c r="J8179" s="25">
        <f t="shared" si="1147"/>
        <v>3.45</v>
      </c>
      <c r="K8179" s="25">
        <f>VLOOKUP(J8179,'Spezifische Werte'!$B$2:$C$4002,2,FALSE)</f>
        <v>1.8521187553697735E-2</v>
      </c>
      <c r="L8179" s="25">
        <f t="shared" si="1150"/>
        <v>37.042375107395472</v>
      </c>
      <c r="R8179" s="25">
        <v>8177</v>
      </c>
      <c r="S8179" s="25">
        <v>8176</v>
      </c>
      <c r="T8179" s="25">
        <f t="shared" si="1154"/>
        <v>5.4640916557928279E-4</v>
      </c>
      <c r="U8179" s="25">
        <f t="shared" si="1151"/>
        <v>5.6756207687389806E-4</v>
      </c>
      <c r="W8179" s="17">
        <f>Eingabe!H8180</f>
        <v>266</v>
      </c>
      <c r="X8179" s="17">
        <f t="shared" si="1152"/>
        <v>2.66</v>
      </c>
      <c r="Y8179" s="17">
        <f t="shared" si="1153"/>
        <v>270</v>
      </c>
    </row>
    <row r="8180" spans="1:25" x14ac:dyDescent="0.15">
      <c r="A8180" s="82">
        <f t="shared" si="1148"/>
        <v>12</v>
      </c>
      <c r="B8180" s="46">
        <v>43806.708333313501</v>
      </c>
      <c r="C8180" s="47">
        <f>Eingabe!G8181</f>
        <v>2.9</v>
      </c>
      <c r="D8180" s="77">
        <v>8180</v>
      </c>
      <c r="E8180" s="47"/>
      <c r="F8180" s="25">
        <f t="shared" si="1146"/>
        <v>4.33</v>
      </c>
      <c r="G8180" s="25">
        <f>VLOOKUP(F8180,'Spezifische Werte'!$B$2:$C$4002,2,FALSE)</f>
        <v>5.667919590547657E-2</v>
      </c>
      <c r="H8180" s="25">
        <f t="shared" si="1149"/>
        <v>113.35839181095314</v>
      </c>
      <c r="J8180" s="25">
        <f t="shared" si="1147"/>
        <v>4.3499999999999996</v>
      </c>
      <c r="K8180" s="25">
        <f>VLOOKUP(J8180,'Spezifische Werte'!$B$2:$C$4002,2,FALSE)</f>
        <v>5.7627330651301621E-2</v>
      </c>
      <c r="L8180" s="25">
        <f t="shared" si="1150"/>
        <v>115.25466130260324</v>
      </c>
      <c r="R8180" s="25">
        <v>8178</v>
      </c>
      <c r="S8180" s="25">
        <v>8177</v>
      </c>
      <c r="T8180" s="25">
        <f t="shared" si="1154"/>
        <v>5.4640916557928279E-4</v>
      </c>
      <c r="U8180" s="25">
        <f t="shared" si="1151"/>
        <v>5.6756207687389806E-4</v>
      </c>
      <c r="W8180" s="17">
        <f>Eingabe!H8181</f>
        <v>262</v>
      </c>
      <c r="X8180" s="17">
        <f t="shared" si="1152"/>
        <v>2.62</v>
      </c>
      <c r="Y8180" s="17">
        <f t="shared" si="1153"/>
        <v>260</v>
      </c>
    </row>
    <row r="8181" spans="1:25" x14ac:dyDescent="0.15">
      <c r="A8181" s="82">
        <f t="shared" si="1148"/>
        <v>12</v>
      </c>
      <c r="B8181" s="46">
        <v>43806.749999980166</v>
      </c>
      <c r="C8181" s="47">
        <f>Eingabe!G8182</f>
        <v>2.7</v>
      </c>
      <c r="D8181" s="77">
        <v>8181</v>
      </c>
      <c r="E8181" s="47"/>
      <c r="F8181" s="25">
        <f t="shared" si="1146"/>
        <v>4.03</v>
      </c>
      <c r="G8181" s="25">
        <f>VLOOKUP(F8181,'Spezifische Werte'!$B$2:$C$4002,2,FALSE)</f>
        <v>4.2666657265334036E-2</v>
      </c>
      <c r="H8181" s="25">
        <f t="shared" si="1149"/>
        <v>85.333314530668076</v>
      </c>
      <c r="J8181" s="25">
        <f t="shared" si="1147"/>
        <v>4.05</v>
      </c>
      <c r="K8181" s="25">
        <f>VLOOKUP(J8181,'Spezifische Werte'!$B$2:$C$4002,2,FALSE)</f>
        <v>4.3597034083331404E-2</v>
      </c>
      <c r="L8181" s="25">
        <f t="shared" si="1150"/>
        <v>87.194068166662802</v>
      </c>
      <c r="R8181" s="25">
        <v>8179</v>
      </c>
      <c r="S8181" s="25">
        <v>8178</v>
      </c>
      <c r="T8181" s="25">
        <f t="shared" si="1154"/>
        <v>5.4640916557928279E-4</v>
      </c>
      <c r="U8181" s="25">
        <f t="shared" si="1151"/>
        <v>5.6756207687389806E-4</v>
      </c>
      <c r="W8181" s="17">
        <f>Eingabe!H8182</f>
        <v>248</v>
      </c>
      <c r="X8181" s="17">
        <f t="shared" si="1152"/>
        <v>2.48</v>
      </c>
      <c r="Y8181" s="17">
        <f t="shared" si="1153"/>
        <v>250</v>
      </c>
    </row>
    <row r="8182" spans="1:25" x14ac:dyDescent="0.15">
      <c r="A8182" s="82">
        <f t="shared" si="1148"/>
        <v>12</v>
      </c>
      <c r="B8182" s="46">
        <v>43806.79166664683</v>
      </c>
      <c r="C8182" s="47">
        <f>Eingabe!G8183</f>
        <v>2.6</v>
      </c>
      <c r="D8182" s="77">
        <v>8182</v>
      </c>
      <c r="E8182" s="47"/>
      <c r="F8182" s="25">
        <f t="shared" si="1146"/>
        <v>3.88</v>
      </c>
      <c r="G8182" s="25">
        <f>VLOOKUP(F8182,'Spezifische Werte'!$B$2:$C$4002,2,FALSE)</f>
        <v>3.5689320314118818E-2</v>
      </c>
      <c r="H8182" s="25">
        <f t="shared" si="1149"/>
        <v>71.378640628237633</v>
      </c>
      <c r="J8182" s="25">
        <f t="shared" si="1147"/>
        <v>3.9</v>
      </c>
      <c r="K8182" s="25">
        <f>VLOOKUP(J8182,'Spezifische Werte'!$B$2:$C$4002,2,FALSE)</f>
        <v>3.6613952811549305E-2</v>
      </c>
      <c r="L8182" s="25">
        <f t="shared" si="1150"/>
        <v>73.227905623098607</v>
      </c>
      <c r="R8182" s="25">
        <v>8180</v>
      </c>
      <c r="S8182" s="25">
        <v>8179</v>
      </c>
      <c r="T8182" s="25">
        <f t="shared" si="1154"/>
        <v>5.4640916557928279E-4</v>
      </c>
      <c r="U8182" s="25">
        <f t="shared" si="1151"/>
        <v>5.6756207687389806E-4</v>
      </c>
      <c r="W8182" s="17">
        <f>Eingabe!H8183</f>
        <v>237</v>
      </c>
      <c r="X8182" s="17">
        <f t="shared" si="1152"/>
        <v>2.37</v>
      </c>
      <c r="Y8182" s="17">
        <f t="shared" si="1153"/>
        <v>240</v>
      </c>
    </row>
    <row r="8183" spans="1:25" x14ac:dyDescent="0.15">
      <c r="A8183" s="82">
        <f t="shared" si="1148"/>
        <v>12</v>
      </c>
      <c r="B8183" s="46">
        <v>43806.833333313494</v>
      </c>
      <c r="C8183" s="47">
        <f>Eingabe!G8184</f>
        <v>3</v>
      </c>
      <c r="D8183" s="77">
        <v>8183</v>
      </c>
      <c r="E8183" s="47"/>
      <c r="F8183" s="25">
        <f t="shared" si="1146"/>
        <v>4.4800000000000004</v>
      </c>
      <c r="G8183" s="25">
        <f>VLOOKUP(F8183,'Spezifische Werte'!$B$2:$C$4002,2,FALSE)</f>
        <v>6.3876775708421291E-2</v>
      </c>
      <c r="H8183" s="25">
        <f t="shared" si="1149"/>
        <v>127.75355141684258</v>
      </c>
      <c r="J8183" s="25">
        <f t="shared" si="1147"/>
        <v>4.5</v>
      </c>
      <c r="K8183" s="25">
        <f>VLOOKUP(J8183,'Spezifische Werte'!$B$2:$C$4002,2,FALSE)</f>
        <v>6.4854105449014127E-2</v>
      </c>
      <c r="L8183" s="25">
        <f t="shared" si="1150"/>
        <v>129.70821089802826</v>
      </c>
      <c r="R8183" s="25">
        <v>8181</v>
      </c>
      <c r="S8183" s="25">
        <v>8180</v>
      </c>
      <c r="T8183" s="25">
        <f t="shared" si="1154"/>
        <v>5.4640916557928279E-4</v>
      </c>
      <c r="U8183" s="25">
        <f t="shared" si="1151"/>
        <v>5.6756207687389806E-4</v>
      </c>
      <c r="W8183" s="17">
        <f>Eingabe!H8184</f>
        <v>247</v>
      </c>
      <c r="X8183" s="17">
        <f t="shared" si="1152"/>
        <v>2.4700000000000002</v>
      </c>
      <c r="Y8183" s="17">
        <f t="shared" si="1153"/>
        <v>250</v>
      </c>
    </row>
    <row r="8184" spans="1:25" x14ac:dyDescent="0.15">
      <c r="A8184" s="82">
        <f t="shared" si="1148"/>
        <v>12</v>
      </c>
      <c r="B8184" s="46">
        <v>43806.874999980158</v>
      </c>
      <c r="C8184" s="47">
        <f>Eingabe!G8185</f>
        <v>3.3</v>
      </c>
      <c r="D8184" s="77">
        <v>8184</v>
      </c>
      <c r="E8184" s="47"/>
      <c r="F8184" s="25">
        <f t="shared" si="1146"/>
        <v>4.92</v>
      </c>
      <c r="G8184" s="25">
        <f>VLOOKUP(F8184,'Spezifische Werte'!$B$2:$C$4002,2,FALSE)</f>
        <v>8.7079957720259088E-2</v>
      </c>
      <c r="H8184" s="25">
        <f t="shared" si="1149"/>
        <v>174.15991544051818</v>
      </c>
      <c r="J8184" s="25">
        <f t="shared" si="1147"/>
        <v>4.95</v>
      </c>
      <c r="K8184" s="25">
        <f>VLOOKUP(J8184,'Spezifische Werte'!$B$2:$C$4002,2,FALSE)</f>
        <v>8.884038911585862E-2</v>
      </c>
      <c r="L8184" s="25">
        <f t="shared" si="1150"/>
        <v>177.68077823171723</v>
      </c>
      <c r="R8184" s="25">
        <v>8182</v>
      </c>
      <c r="S8184" s="25">
        <v>8181</v>
      </c>
      <c r="T8184" s="25">
        <f t="shared" si="1154"/>
        <v>5.4640916557928279E-4</v>
      </c>
      <c r="U8184" s="25">
        <f t="shared" si="1151"/>
        <v>5.6756207687389806E-4</v>
      </c>
      <c r="W8184" s="17">
        <f>Eingabe!H8185</f>
        <v>255</v>
      </c>
      <c r="X8184" s="17">
        <f t="shared" si="1152"/>
        <v>2.5499999999999998</v>
      </c>
      <c r="Y8184" s="17">
        <f t="shared" si="1153"/>
        <v>260</v>
      </c>
    </row>
    <row r="8185" spans="1:25" x14ac:dyDescent="0.15">
      <c r="A8185" s="82">
        <f t="shared" si="1148"/>
        <v>12</v>
      </c>
      <c r="B8185" s="46">
        <v>43806.916666646823</v>
      </c>
      <c r="C8185" s="47">
        <f>Eingabe!G8186</f>
        <v>3.8</v>
      </c>
      <c r="D8185" s="77">
        <v>8185</v>
      </c>
      <c r="E8185" s="47"/>
      <c r="F8185" s="25">
        <f t="shared" si="1146"/>
        <v>5.67</v>
      </c>
      <c r="G8185" s="25">
        <f>VLOOKUP(F8185,'Spezifische Werte'!$B$2:$C$4002,2,FALSE)</f>
        <v>0.13840049448137109</v>
      </c>
      <c r="H8185" s="25">
        <f t="shared" si="1149"/>
        <v>276.80098896274217</v>
      </c>
      <c r="J8185" s="25">
        <f t="shared" si="1147"/>
        <v>5.7</v>
      </c>
      <c r="K8185" s="25">
        <f>VLOOKUP(J8185,'Spezifische Werte'!$B$2:$C$4002,2,FALSE)</f>
        <v>0.14069825500153915</v>
      </c>
      <c r="L8185" s="25">
        <f t="shared" si="1150"/>
        <v>281.39651000307828</v>
      </c>
      <c r="R8185" s="25">
        <v>8183</v>
      </c>
      <c r="S8185" s="25">
        <v>8182</v>
      </c>
      <c r="T8185" s="25">
        <f t="shared" si="1154"/>
        <v>5.4640916557928279E-4</v>
      </c>
      <c r="U8185" s="25">
        <f t="shared" si="1151"/>
        <v>5.6756207687389806E-4</v>
      </c>
      <c r="W8185" s="17">
        <f>Eingabe!H8186</f>
        <v>257</v>
      </c>
      <c r="X8185" s="17">
        <f t="shared" si="1152"/>
        <v>2.57</v>
      </c>
      <c r="Y8185" s="17">
        <f t="shared" si="1153"/>
        <v>260</v>
      </c>
    </row>
    <row r="8186" spans="1:25" x14ac:dyDescent="0.15">
      <c r="A8186" s="82">
        <f t="shared" si="1148"/>
        <v>12</v>
      </c>
      <c r="B8186" s="46">
        <v>43806.958333313487</v>
      </c>
      <c r="C8186" s="47">
        <f>Eingabe!G8187</f>
        <v>3.7</v>
      </c>
      <c r="D8186" s="77">
        <v>8186</v>
      </c>
      <c r="E8186" s="47"/>
      <c r="F8186" s="25">
        <f t="shared" si="1146"/>
        <v>5.52</v>
      </c>
      <c r="G8186" s="25">
        <f>VLOOKUP(F8186,'Spezifische Werte'!$B$2:$C$4002,2,FALSE)</f>
        <v>0.12721663519138685</v>
      </c>
      <c r="H8186" s="25">
        <f t="shared" si="1149"/>
        <v>254.43327038277369</v>
      </c>
      <c r="J8186" s="25">
        <f t="shared" si="1147"/>
        <v>5.55</v>
      </c>
      <c r="K8186" s="25">
        <f>VLOOKUP(J8186,'Spezifische Werte'!$B$2:$C$4002,2,FALSE)</f>
        <v>0.12941942247043492</v>
      </c>
      <c r="L8186" s="25">
        <f t="shared" si="1150"/>
        <v>258.83884494086982</v>
      </c>
      <c r="R8186" s="25">
        <v>8184</v>
      </c>
      <c r="S8186" s="25">
        <v>8183</v>
      </c>
      <c r="T8186" s="25">
        <f t="shared" si="1154"/>
        <v>5.4640916557928279E-4</v>
      </c>
      <c r="U8186" s="25">
        <f t="shared" si="1151"/>
        <v>5.6756207687389806E-4</v>
      </c>
      <c r="W8186" s="17">
        <f>Eingabe!H8187</f>
        <v>246</v>
      </c>
      <c r="X8186" s="17">
        <f t="shared" si="1152"/>
        <v>2.46</v>
      </c>
      <c r="Y8186" s="17">
        <f t="shared" si="1153"/>
        <v>250</v>
      </c>
    </row>
    <row r="8187" spans="1:25" x14ac:dyDescent="0.15">
      <c r="A8187" s="82">
        <f t="shared" si="1148"/>
        <v>12</v>
      </c>
      <c r="B8187" s="46">
        <v>43806.999999980151</v>
      </c>
      <c r="C8187" s="47">
        <f>Eingabe!G8188</f>
        <v>4.0999999999999996</v>
      </c>
      <c r="D8187" s="77">
        <v>8187</v>
      </c>
      <c r="E8187" s="47"/>
      <c r="F8187" s="25">
        <f t="shared" si="1146"/>
        <v>6.12</v>
      </c>
      <c r="G8187" s="25">
        <f>VLOOKUP(F8187,'Spezifische Werte'!$B$2:$C$4002,2,FALSE)</f>
        <v>0.17636813552353289</v>
      </c>
      <c r="H8187" s="25">
        <f t="shared" si="1149"/>
        <v>352.73627104706577</v>
      </c>
      <c r="J8187" s="25">
        <f t="shared" si="1147"/>
        <v>6.15</v>
      </c>
      <c r="K8187" s="25">
        <f>VLOOKUP(J8187,'Spezifische Werte'!$B$2:$C$4002,2,FALSE)</f>
        <v>0.17921779013058811</v>
      </c>
      <c r="L8187" s="25">
        <f t="shared" si="1150"/>
        <v>358.4355802611762</v>
      </c>
      <c r="R8187" s="25">
        <v>8185</v>
      </c>
      <c r="S8187" s="25">
        <v>8184</v>
      </c>
      <c r="T8187" s="25">
        <f t="shared" si="1154"/>
        <v>5.4640916557928279E-4</v>
      </c>
      <c r="U8187" s="25">
        <f t="shared" si="1151"/>
        <v>5.6756207687389806E-4</v>
      </c>
      <c r="W8187" s="17">
        <f>Eingabe!H8188</f>
        <v>236</v>
      </c>
      <c r="X8187" s="17">
        <f t="shared" si="1152"/>
        <v>2.36</v>
      </c>
      <c r="Y8187" s="17">
        <f t="shared" si="1153"/>
        <v>240</v>
      </c>
    </row>
    <row r="8188" spans="1:25" x14ac:dyDescent="0.15">
      <c r="A8188" s="82">
        <f t="shared" si="1148"/>
        <v>12</v>
      </c>
      <c r="B8188" s="46">
        <v>43807.041666646815</v>
      </c>
      <c r="C8188" s="47">
        <f>Eingabe!G8189</f>
        <v>3.5</v>
      </c>
      <c r="D8188" s="77">
        <v>8188</v>
      </c>
      <c r="E8188" s="47"/>
      <c r="F8188" s="25">
        <f t="shared" si="1146"/>
        <v>5.22</v>
      </c>
      <c r="G8188" s="25">
        <f>VLOOKUP(F8188,'Spezifische Werte'!$B$2:$C$4002,2,FALSE)</f>
        <v>0.10600726326582303</v>
      </c>
      <c r="H8188" s="25">
        <f t="shared" si="1149"/>
        <v>212.01452653164606</v>
      </c>
      <c r="J8188" s="25">
        <f t="shared" si="1147"/>
        <v>5.25</v>
      </c>
      <c r="K8188" s="25">
        <f>VLOOKUP(J8188,'Spezifische Werte'!$B$2:$C$4002,2,FALSE)</f>
        <v>0.10804502827355937</v>
      </c>
      <c r="L8188" s="25">
        <f t="shared" si="1150"/>
        <v>216.09005654711873</v>
      </c>
      <c r="R8188" s="25">
        <v>8186</v>
      </c>
      <c r="S8188" s="25">
        <v>8185</v>
      </c>
      <c r="T8188" s="25">
        <f t="shared" si="1154"/>
        <v>5.4640916557928279E-4</v>
      </c>
      <c r="U8188" s="25">
        <f t="shared" si="1151"/>
        <v>5.6756207687389806E-4</v>
      </c>
      <c r="W8188" s="17">
        <f>Eingabe!H8189</f>
        <v>236</v>
      </c>
      <c r="X8188" s="17">
        <f t="shared" si="1152"/>
        <v>2.36</v>
      </c>
      <c r="Y8188" s="17">
        <f t="shared" si="1153"/>
        <v>240</v>
      </c>
    </row>
    <row r="8189" spans="1:25" x14ac:dyDescent="0.15">
      <c r="A8189" s="82">
        <f t="shared" si="1148"/>
        <v>12</v>
      </c>
      <c r="B8189" s="46">
        <v>43807.08333331348</v>
      </c>
      <c r="C8189" s="47">
        <f>Eingabe!G8190</f>
        <v>3.3</v>
      </c>
      <c r="D8189" s="77">
        <v>8189</v>
      </c>
      <c r="E8189" s="47"/>
      <c r="F8189" s="25">
        <f t="shared" si="1146"/>
        <v>4.92</v>
      </c>
      <c r="G8189" s="25">
        <f>VLOOKUP(F8189,'Spezifische Werte'!$B$2:$C$4002,2,FALSE)</f>
        <v>8.7079957720259088E-2</v>
      </c>
      <c r="H8189" s="25">
        <f t="shared" si="1149"/>
        <v>174.15991544051818</v>
      </c>
      <c r="J8189" s="25">
        <f t="shared" si="1147"/>
        <v>4.95</v>
      </c>
      <c r="K8189" s="25">
        <f>VLOOKUP(J8189,'Spezifische Werte'!$B$2:$C$4002,2,FALSE)</f>
        <v>8.884038911585862E-2</v>
      </c>
      <c r="L8189" s="25">
        <f t="shared" si="1150"/>
        <v>177.68077823171723</v>
      </c>
      <c r="R8189" s="25">
        <v>8187</v>
      </c>
      <c r="S8189" s="25">
        <v>8186</v>
      </c>
      <c r="T8189" s="25">
        <f t="shared" si="1154"/>
        <v>5.4640916557928279E-4</v>
      </c>
      <c r="U8189" s="25">
        <f t="shared" si="1151"/>
        <v>5.6756207687389806E-4</v>
      </c>
      <c r="W8189" s="17">
        <f>Eingabe!H8190</f>
        <v>246</v>
      </c>
      <c r="X8189" s="17">
        <f t="shared" si="1152"/>
        <v>2.46</v>
      </c>
      <c r="Y8189" s="17">
        <f t="shared" si="1153"/>
        <v>250</v>
      </c>
    </row>
    <row r="8190" spans="1:25" x14ac:dyDescent="0.15">
      <c r="A8190" s="82">
        <f t="shared" si="1148"/>
        <v>12</v>
      </c>
      <c r="B8190" s="46">
        <v>43807.124999980144</v>
      </c>
      <c r="C8190" s="47">
        <f>Eingabe!G8191</f>
        <v>3.4</v>
      </c>
      <c r="D8190" s="77">
        <v>8190</v>
      </c>
      <c r="E8190" s="47"/>
      <c r="F8190" s="25">
        <f t="shared" si="1146"/>
        <v>5.07</v>
      </c>
      <c r="G8190" s="25">
        <f>VLOOKUP(F8190,'Spezifische Werte'!$B$2:$C$4002,2,FALSE)</f>
        <v>9.6185977081711158E-2</v>
      </c>
      <c r="H8190" s="25">
        <f t="shared" si="1149"/>
        <v>192.37195416342232</v>
      </c>
      <c r="J8190" s="25">
        <f t="shared" si="1147"/>
        <v>5.0999999999999996</v>
      </c>
      <c r="K8190" s="25">
        <f>VLOOKUP(J8190,'Spezifische Werte'!$B$2:$C$4002,2,FALSE)</f>
        <v>9.8097213536623304E-2</v>
      </c>
      <c r="L8190" s="25">
        <f t="shared" si="1150"/>
        <v>196.1944270732466</v>
      </c>
      <c r="R8190" s="25">
        <v>8188</v>
      </c>
      <c r="S8190" s="25">
        <v>8187</v>
      </c>
      <c r="T8190" s="25">
        <f t="shared" si="1154"/>
        <v>5.4640916557928279E-4</v>
      </c>
      <c r="U8190" s="25">
        <f t="shared" si="1151"/>
        <v>5.6756207687389806E-4</v>
      </c>
      <c r="W8190" s="17">
        <f>Eingabe!H8191</f>
        <v>247</v>
      </c>
      <c r="X8190" s="17">
        <f t="shared" si="1152"/>
        <v>2.4700000000000002</v>
      </c>
      <c r="Y8190" s="17">
        <f t="shared" si="1153"/>
        <v>250</v>
      </c>
    </row>
    <row r="8191" spans="1:25" x14ac:dyDescent="0.15">
      <c r="A8191" s="82">
        <f t="shared" si="1148"/>
        <v>12</v>
      </c>
      <c r="B8191" s="46">
        <v>43807.166666646808</v>
      </c>
      <c r="C8191" s="47">
        <f>Eingabe!G8192</f>
        <v>3.6</v>
      </c>
      <c r="D8191" s="77">
        <v>8191</v>
      </c>
      <c r="E8191" s="47"/>
      <c r="F8191" s="25">
        <f t="shared" si="1146"/>
        <v>5.37</v>
      </c>
      <c r="G8191" s="25">
        <f>VLOOKUP(F8191,'Spezifische Werte'!$B$2:$C$4002,2,FALSE)</f>
        <v>0.11640095819454216</v>
      </c>
      <c r="H8191" s="25">
        <f t="shared" si="1149"/>
        <v>232.80191638908431</v>
      </c>
      <c r="J8191" s="25">
        <f t="shared" si="1147"/>
        <v>5.4</v>
      </c>
      <c r="K8191" s="25">
        <f>VLOOKUP(J8191,'Spezifische Werte'!$B$2:$C$4002,2,FALSE)</f>
        <v>0.11853513474534576</v>
      </c>
      <c r="L8191" s="25">
        <f t="shared" si="1150"/>
        <v>237.07026949069152</v>
      </c>
      <c r="R8191" s="25">
        <v>8189</v>
      </c>
      <c r="S8191" s="25">
        <v>8188</v>
      </c>
      <c r="T8191" s="25">
        <f t="shared" si="1154"/>
        <v>5.4640916557928279E-4</v>
      </c>
      <c r="U8191" s="25">
        <f t="shared" si="1151"/>
        <v>5.6756207687389806E-4</v>
      </c>
      <c r="W8191" s="17">
        <f>Eingabe!H8192</f>
        <v>247</v>
      </c>
      <c r="X8191" s="17">
        <f t="shared" si="1152"/>
        <v>2.4700000000000002</v>
      </c>
      <c r="Y8191" s="17">
        <f t="shared" si="1153"/>
        <v>250</v>
      </c>
    </row>
    <row r="8192" spans="1:25" x14ac:dyDescent="0.15">
      <c r="A8192" s="82">
        <f t="shared" si="1148"/>
        <v>12</v>
      </c>
      <c r="B8192" s="46">
        <v>43807.208333313472</v>
      </c>
      <c r="C8192" s="47">
        <f>Eingabe!G8193</f>
        <v>3.9</v>
      </c>
      <c r="D8192" s="77">
        <v>8192</v>
      </c>
      <c r="E8192" s="47"/>
      <c r="F8192" s="25">
        <f t="shared" si="1146"/>
        <v>5.82</v>
      </c>
      <c r="G8192" s="25">
        <f>VLOOKUP(F8192,'Spezifische Werte'!$B$2:$C$4002,2,FALSE)</f>
        <v>0.15015933791444183</v>
      </c>
      <c r="H8192" s="25">
        <f t="shared" si="1149"/>
        <v>300.31867582888367</v>
      </c>
      <c r="J8192" s="25">
        <f t="shared" si="1147"/>
        <v>5.85</v>
      </c>
      <c r="K8192" s="25">
        <f>VLOOKUP(J8192,'Spezifische Werte'!$B$2:$C$4002,2,FALSE)</f>
        <v>0.15260213064447356</v>
      </c>
      <c r="L8192" s="25">
        <f t="shared" si="1150"/>
        <v>305.20426128894712</v>
      </c>
      <c r="R8192" s="25">
        <v>8190</v>
      </c>
      <c r="S8192" s="25">
        <v>8189</v>
      </c>
      <c r="T8192" s="25">
        <f t="shared" si="1154"/>
        <v>5.4640916557928279E-4</v>
      </c>
      <c r="U8192" s="25">
        <f t="shared" si="1151"/>
        <v>5.6756207687389806E-4</v>
      </c>
      <c r="W8192" s="17">
        <f>Eingabe!H8193</f>
        <v>237</v>
      </c>
      <c r="X8192" s="17">
        <f t="shared" si="1152"/>
        <v>2.37</v>
      </c>
      <c r="Y8192" s="17">
        <f t="shared" si="1153"/>
        <v>240</v>
      </c>
    </row>
    <row r="8193" spans="1:25" x14ac:dyDescent="0.15">
      <c r="A8193" s="82">
        <f t="shared" si="1148"/>
        <v>12</v>
      </c>
      <c r="B8193" s="46">
        <v>43807.249999980137</v>
      </c>
      <c r="C8193" s="47">
        <f>Eingabe!G8194</f>
        <v>3.1</v>
      </c>
      <c r="D8193" s="77">
        <v>8193</v>
      </c>
      <c r="E8193" s="47"/>
      <c r="F8193" s="25">
        <f t="shared" si="1146"/>
        <v>4.62</v>
      </c>
      <c r="G8193" s="25">
        <f>VLOOKUP(F8193,'Spezifische Werte'!$B$2:$C$4002,2,FALSE)</f>
        <v>7.0834307543363312E-2</v>
      </c>
      <c r="H8193" s="25">
        <f t="shared" si="1149"/>
        <v>141.66861508672662</v>
      </c>
      <c r="J8193" s="25">
        <f t="shared" si="1147"/>
        <v>4.6500000000000004</v>
      </c>
      <c r="K8193" s="25">
        <f>VLOOKUP(J8193,'Spezifische Werte'!$B$2:$C$4002,2,FALSE)</f>
        <v>7.2366311882592071E-2</v>
      </c>
      <c r="L8193" s="25">
        <f t="shared" si="1150"/>
        <v>144.73262376518414</v>
      </c>
      <c r="R8193" s="25">
        <v>8191</v>
      </c>
      <c r="S8193" s="25">
        <v>8190</v>
      </c>
      <c r="T8193" s="25">
        <f t="shared" si="1154"/>
        <v>5.4640916557928279E-4</v>
      </c>
      <c r="U8193" s="25">
        <f t="shared" si="1151"/>
        <v>5.6756207687389806E-4</v>
      </c>
      <c r="W8193" s="17">
        <f>Eingabe!H8194</f>
        <v>238</v>
      </c>
      <c r="X8193" s="17">
        <f t="shared" si="1152"/>
        <v>2.38</v>
      </c>
      <c r="Y8193" s="17">
        <f t="shared" si="1153"/>
        <v>240</v>
      </c>
    </row>
    <row r="8194" spans="1:25" x14ac:dyDescent="0.15">
      <c r="A8194" s="82">
        <f t="shared" si="1148"/>
        <v>12</v>
      </c>
      <c r="B8194" s="46">
        <v>43807.291666646801</v>
      </c>
      <c r="C8194" s="47">
        <f>Eingabe!G8195</f>
        <v>3.5</v>
      </c>
      <c r="D8194" s="77">
        <v>8194</v>
      </c>
      <c r="E8194" s="47"/>
      <c r="F8194" s="25">
        <f t="shared" si="1146"/>
        <v>5.22</v>
      </c>
      <c r="G8194" s="25">
        <f>VLOOKUP(F8194,'Spezifische Werte'!$B$2:$C$4002,2,FALSE)</f>
        <v>0.10600726326582303</v>
      </c>
      <c r="H8194" s="25">
        <f t="shared" si="1149"/>
        <v>212.01452653164606</v>
      </c>
      <c r="J8194" s="25">
        <f t="shared" si="1147"/>
        <v>5.25</v>
      </c>
      <c r="K8194" s="25">
        <f>VLOOKUP(J8194,'Spezifische Werte'!$B$2:$C$4002,2,FALSE)</f>
        <v>0.10804502827355937</v>
      </c>
      <c r="L8194" s="25">
        <f t="shared" si="1150"/>
        <v>216.09005654711873</v>
      </c>
      <c r="R8194" s="25">
        <v>8192</v>
      </c>
      <c r="S8194" s="25">
        <v>8191</v>
      </c>
      <c r="T8194" s="25">
        <f t="shared" si="1154"/>
        <v>5.4640916557928279E-4</v>
      </c>
      <c r="U8194" s="25">
        <f t="shared" si="1151"/>
        <v>5.6756207687389806E-4</v>
      </c>
      <c r="W8194" s="17">
        <f>Eingabe!H8195</f>
        <v>257</v>
      </c>
      <c r="X8194" s="17">
        <f t="shared" si="1152"/>
        <v>2.57</v>
      </c>
      <c r="Y8194" s="17">
        <f t="shared" si="1153"/>
        <v>260</v>
      </c>
    </row>
    <row r="8195" spans="1:25" x14ac:dyDescent="0.15">
      <c r="A8195" s="82">
        <f t="shared" si="1148"/>
        <v>12</v>
      </c>
      <c r="B8195" s="46">
        <v>43807.333333313465</v>
      </c>
      <c r="C8195" s="47">
        <f>Eingabe!G8196</f>
        <v>3.1</v>
      </c>
      <c r="D8195" s="77">
        <v>8195</v>
      </c>
      <c r="E8195" s="47"/>
      <c r="F8195" s="25">
        <f t="shared" ref="F8195:F8258" si="1155">ROUND(C8195*($O$4/$O$5)^$O$7,2)</f>
        <v>4.62</v>
      </c>
      <c r="G8195" s="25">
        <f>VLOOKUP(F8195,'Spezifische Werte'!$B$2:$C$4002,2,FALSE)</f>
        <v>7.0834307543363312E-2</v>
      </c>
      <c r="H8195" s="25">
        <f t="shared" si="1149"/>
        <v>141.66861508672662</v>
      </c>
      <c r="J8195" s="25">
        <f t="shared" ref="J8195:J8258" si="1156">ROUND(C8195*(LN($O$4/$O$8)/LN($O$5/$O$8)),2)</f>
        <v>4.6500000000000004</v>
      </c>
      <c r="K8195" s="25">
        <f>VLOOKUP(J8195,'Spezifische Werte'!$B$2:$C$4002,2,FALSE)</f>
        <v>7.2366311882592071E-2</v>
      </c>
      <c r="L8195" s="25">
        <f t="shared" si="1150"/>
        <v>144.73262376518414</v>
      </c>
      <c r="R8195" s="25">
        <v>8193</v>
      </c>
      <c r="S8195" s="25">
        <v>8192</v>
      </c>
      <c r="T8195" s="25">
        <f t="shared" si="1154"/>
        <v>5.4640916557928279E-4</v>
      </c>
      <c r="U8195" s="25">
        <f t="shared" si="1151"/>
        <v>5.6756207687389806E-4</v>
      </c>
      <c r="W8195" s="17">
        <f>Eingabe!H8196</f>
        <v>248</v>
      </c>
      <c r="X8195" s="17">
        <f t="shared" si="1152"/>
        <v>2.48</v>
      </c>
      <c r="Y8195" s="17">
        <f t="shared" si="1153"/>
        <v>250</v>
      </c>
    </row>
    <row r="8196" spans="1:25" x14ac:dyDescent="0.15">
      <c r="A8196" s="82">
        <f t="shared" ref="A8196:A8259" si="1157">MONTH(B8196)</f>
        <v>12</v>
      </c>
      <c r="B8196" s="46">
        <v>43807.374999980129</v>
      </c>
      <c r="C8196" s="47">
        <f>Eingabe!G8197</f>
        <v>2.7</v>
      </c>
      <c r="D8196" s="77">
        <v>8196</v>
      </c>
      <c r="E8196" s="47"/>
      <c r="F8196" s="25">
        <f t="shared" si="1155"/>
        <v>4.03</v>
      </c>
      <c r="G8196" s="25">
        <f>VLOOKUP(F8196,'Spezifische Werte'!$B$2:$C$4002,2,FALSE)</f>
        <v>4.2666657265334036E-2</v>
      </c>
      <c r="H8196" s="25">
        <f t="shared" ref="H8196:H8259" si="1158">G8196*$O$9*1000</f>
        <v>85.333314530668076</v>
      </c>
      <c r="J8196" s="25">
        <f t="shared" si="1156"/>
        <v>4.05</v>
      </c>
      <c r="K8196" s="25">
        <f>VLOOKUP(J8196,'Spezifische Werte'!$B$2:$C$4002,2,FALSE)</f>
        <v>4.3597034083331404E-2</v>
      </c>
      <c r="L8196" s="25">
        <f t="shared" ref="L8196:L8259" si="1159">K8196*$O$9*1000</f>
        <v>87.194068166662802</v>
      </c>
      <c r="R8196" s="25">
        <v>8194</v>
      </c>
      <c r="S8196" s="25">
        <v>8193</v>
      </c>
      <c r="T8196" s="25">
        <f t="shared" si="1154"/>
        <v>5.4640916557928279E-4</v>
      </c>
      <c r="U8196" s="25">
        <f t="shared" ref="U8196:U8259" si="1160">LARGE($L$3:$L$8762,R8196)/1000</f>
        <v>5.6756207687389806E-4</v>
      </c>
      <c r="W8196" s="17">
        <f>Eingabe!H8197</f>
        <v>239</v>
      </c>
      <c r="X8196" s="17">
        <f t="shared" ref="X8196:X8259" si="1161">W8196/100</f>
        <v>2.39</v>
      </c>
      <c r="Y8196" s="17">
        <f t="shared" ref="Y8196:Y8259" si="1162">ROUND(X8196,1)*100</f>
        <v>240</v>
      </c>
    </row>
    <row r="8197" spans="1:25" x14ac:dyDescent="0.15">
      <c r="A8197" s="82">
        <f t="shared" si="1157"/>
        <v>12</v>
      </c>
      <c r="B8197" s="46">
        <v>43807.416666646794</v>
      </c>
      <c r="C8197" s="47">
        <f>Eingabe!G8198</f>
        <v>3.1</v>
      </c>
      <c r="D8197" s="77">
        <v>8197</v>
      </c>
      <c r="E8197" s="47"/>
      <c r="F8197" s="25">
        <f t="shared" si="1155"/>
        <v>4.62</v>
      </c>
      <c r="G8197" s="25">
        <f>VLOOKUP(F8197,'Spezifische Werte'!$B$2:$C$4002,2,FALSE)</f>
        <v>7.0834307543363312E-2</v>
      </c>
      <c r="H8197" s="25">
        <f t="shared" si="1158"/>
        <v>141.66861508672662</v>
      </c>
      <c r="J8197" s="25">
        <f t="shared" si="1156"/>
        <v>4.6500000000000004</v>
      </c>
      <c r="K8197" s="25">
        <f>VLOOKUP(J8197,'Spezifische Werte'!$B$2:$C$4002,2,FALSE)</f>
        <v>7.2366311882592071E-2</v>
      </c>
      <c r="L8197" s="25">
        <f t="shared" si="1159"/>
        <v>144.73262376518414</v>
      </c>
      <c r="R8197" s="25">
        <v>8195</v>
      </c>
      <c r="S8197" s="25">
        <v>8194</v>
      </c>
      <c r="T8197" s="25">
        <f t="shared" si="1154"/>
        <v>5.4640916557928279E-4</v>
      </c>
      <c r="U8197" s="25">
        <f t="shared" si="1160"/>
        <v>5.6756207687389806E-4</v>
      </c>
      <c r="W8197" s="17">
        <f>Eingabe!H8198</f>
        <v>226</v>
      </c>
      <c r="X8197" s="17">
        <f t="shared" si="1161"/>
        <v>2.2599999999999998</v>
      </c>
      <c r="Y8197" s="17">
        <f t="shared" si="1162"/>
        <v>229.99999999999997</v>
      </c>
    </row>
    <row r="8198" spans="1:25" x14ac:dyDescent="0.15">
      <c r="A8198" s="82">
        <f t="shared" si="1157"/>
        <v>12</v>
      </c>
      <c r="B8198" s="46">
        <v>43807.458333313458</v>
      </c>
      <c r="C8198" s="47">
        <f>Eingabe!G8199</f>
        <v>3.3</v>
      </c>
      <c r="D8198" s="77">
        <v>8198</v>
      </c>
      <c r="E8198" s="47"/>
      <c r="F8198" s="25">
        <f t="shared" si="1155"/>
        <v>4.92</v>
      </c>
      <c r="G8198" s="25">
        <f>VLOOKUP(F8198,'Spezifische Werte'!$B$2:$C$4002,2,FALSE)</f>
        <v>8.7079957720259088E-2</v>
      </c>
      <c r="H8198" s="25">
        <f t="shared" si="1158"/>
        <v>174.15991544051818</v>
      </c>
      <c r="J8198" s="25">
        <f t="shared" si="1156"/>
        <v>4.95</v>
      </c>
      <c r="K8198" s="25">
        <f>VLOOKUP(J8198,'Spezifische Werte'!$B$2:$C$4002,2,FALSE)</f>
        <v>8.884038911585862E-2</v>
      </c>
      <c r="L8198" s="25">
        <f t="shared" si="1159"/>
        <v>177.68077823171723</v>
      </c>
      <c r="R8198" s="25">
        <v>8196</v>
      </c>
      <c r="S8198" s="25">
        <v>8195</v>
      </c>
      <c r="T8198" s="25">
        <f t="shared" ref="T8198:T8261" si="1163">LARGE($H$3:$H$8762,R8198)/1000</f>
        <v>5.4640916557928279E-4</v>
      </c>
      <c r="U8198" s="25">
        <f t="shared" si="1160"/>
        <v>5.6756207687389806E-4</v>
      </c>
      <c r="W8198" s="17">
        <f>Eingabe!H8199</f>
        <v>237</v>
      </c>
      <c r="X8198" s="17">
        <f t="shared" si="1161"/>
        <v>2.37</v>
      </c>
      <c r="Y8198" s="17">
        <f t="shared" si="1162"/>
        <v>240</v>
      </c>
    </row>
    <row r="8199" spans="1:25" x14ac:dyDescent="0.15">
      <c r="A8199" s="82">
        <f t="shared" si="1157"/>
        <v>12</v>
      </c>
      <c r="B8199" s="46">
        <v>43807.499999980122</v>
      </c>
      <c r="C8199" s="47">
        <f>Eingabe!G8200</f>
        <v>3.4</v>
      </c>
      <c r="D8199" s="77">
        <v>8199</v>
      </c>
      <c r="E8199" s="47"/>
      <c r="F8199" s="25">
        <f t="shared" si="1155"/>
        <v>5.07</v>
      </c>
      <c r="G8199" s="25">
        <f>VLOOKUP(F8199,'Spezifische Werte'!$B$2:$C$4002,2,FALSE)</f>
        <v>9.6185977081711158E-2</v>
      </c>
      <c r="H8199" s="25">
        <f t="shared" si="1158"/>
        <v>192.37195416342232</v>
      </c>
      <c r="J8199" s="25">
        <f t="shared" si="1156"/>
        <v>5.0999999999999996</v>
      </c>
      <c r="K8199" s="25">
        <f>VLOOKUP(J8199,'Spezifische Werte'!$B$2:$C$4002,2,FALSE)</f>
        <v>9.8097213536623304E-2</v>
      </c>
      <c r="L8199" s="25">
        <f t="shared" si="1159"/>
        <v>196.1944270732466</v>
      </c>
      <c r="R8199" s="25">
        <v>8197</v>
      </c>
      <c r="S8199" s="25">
        <v>8196</v>
      </c>
      <c r="T8199" s="25">
        <f t="shared" si="1163"/>
        <v>5.4640916557928279E-4</v>
      </c>
      <c r="U8199" s="25">
        <f t="shared" si="1160"/>
        <v>5.6756207687389806E-4</v>
      </c>
      <c r="W8199" s="17">
        <f>Eingabe!H8200</f>
        <v>234</v>
      </c>
      <c r="X8199" s="17">
        <f t="shared" si="1161"/>
        <v>2.34</v>
      </c>
      <c r="Y8199" s="17">
        <f t="shared" si="1162"/>
        <v>229.99999999999997</v>
      </c>
    </row>
    <row r="8200" spans="1:25" x14ac:dyDescent="0.15">
      <c r="A8200" s="82">
        <f t="shared" si="1157"/>
        <v>12</v>
      </c>
      <c r="B8200" s="46">
        <v>43807.541666646786</v>
      </c>
      <c r="C8200" s="47">
        <f>Eingabe!G8201</f>
        <v>3.1</v>
      </c>
      <c r="D8200" s="77">
        <v>8200</v>
      </c>
      <c r="E8200" s="47"/>
      <c r="F8200" s="25">
        <f t="shared" si="1155"/>
        <v>4.62</v>
      </c>
      <c r="G8200" s="25">
        <f>VLOOKUP(F8200,'Spezifische Werte'!$B$2:$C$4002,2,FALSE)</f>
        <v>7.0834307543363312E-2</v>
      </c>
      <c r="H8200" s="25">
        <f t="shared" si="1158"/>
        <v>141.66861508672662</v>
      </c>
      <c r="J8200" s="25">
        <f t="shared" si="1156"/>
        <v>4.6500000000000004</v>
      </c>
      <c r="K8200" s="25">
        <f>VLOOKUP(J8200,'Spezifische Werte'!$B$2:$C$4002,2,FALSE)</f>
        <v>7.2366311882592071E-2</v>
      </c>
      <c r="L8200" s="25">
        <f t="shared" si="1159"/>
        <v>144.73262376518414</v>
      </c>
      <c r="R8200" s="25">
        <v>8198</v>
      </c>
      <c r="S8200" s="25">
        <v>8197</v>
      </c>
      <c r="T8200" s="25">
        <f t="shared" si="1163"/>
        <v>5.4640916557928279E-4</v>
      </c>
      <c r="U8200" s="25">
        <f t="shared" si="1160"/>
        <v>5.6756207687389806E-4</v>
      </c>
      <c r="W8200" s="17">
        <f>Eingabe!H8201</f>
        <v>236</v>
      </c>
      <c r="X8200" s="17">
        <f t="shared" si="1161"/>
        <v>2.36</v>
      </c>
      <c r="Y8200" s="17">
        <f t="shared" si="1162"/>
        <v>240</v>
      </c>
    </row>
    <row r="8201" spans="1:25" x14ac:dyDescent="0.15">
      <c r="A8201" s="82">
        <f t="shared" si="1157"/>
        <v>12</v>
      </c>
      <c r="B8201" s="46">
        <v>43807.583333313451</v>
      </c>
      <c r="C8201" s="47">
        <f>Eingabe!G8202</f>
        <v>2.8</v>
      </c>
      <c r="D8201" s="77">
        <v>8201</v>
      </c>
      <c r="E8201" s="47"/>
      <c r="F8201" s="25">
        <f t="shared" si="1155"/>
        <v>4.18</v>
      </c>
      <c r="G8201" s="25">
        <f>VLOOKUP(F8201,'Spezifische Werte'!$B$2:$C$4002,2,FALSE)</f>
        <v>4.9643016475870723E-2</v>
      </c>
      <c r="H8201" s="25">
        <f t="shared" si="1158"/>
        <v>99.286032951741447</v>
      </c>
      <c r="J8201" s="25">
        <f t="shared" si="1156"/>
        <v>4.2</v>
      </c>
      <c r="K8201" s="25">
        <f>VLOOKUP(J8201,'Spezifische Werte'!$B$2:$C$4002,2,FALSE)</f>
        <v>5.0575500247497268E-2</v>
      </c>
      <c r="L8201" s="25">
        <f t="shared" si="1159"/>
        <v>101.15100049499453</v>
      </c>
      <c r="R8201" s="25">
        <v>8199</v>
      </c>
      <c r="S8201" s="25">
        <v>8198</v>
      </c>
      <c r="T8201" s="25">
        <f t="shared" si="1163"/>
        <v>5.4640916557928279E-4</v>
      </c>
      <c r="U8201" s="25">
        <f t="shared" si="1160"/>
        <v>5.6756207687389806E-4</v>
      </c>
      <c r="W8201" s="17">
        <f>Eingabe!H8202</f>
        <v>226</v>
      </c>
      <c r="X8201" s="17">
        <f t="shared" si="1161"/>
        <v>2.2599999999999998</v>
      </c>
      <c r="Y8201" s="17">
        <f t="shared" si="1162"/>
        <v>229.99999999999997</v>
      </c>
    </row>
    <row r="8202" spans="1:25" x14ac:dyDescent="0.15">
      <c r="A8202" s="82">
        <f t="shared" si="1157"/>
        <v>12</v>
      </c>
      <c r="B8202" s="46">
        <v>43807.624999980115</v>
      </c>
      <c r="C8202" s="47">
        <f>Eingabe!G8203</f>
        <v>2</v>
      </c>
      <c r="D8202" s="77">
        <v>8202</v>
      </c>
      <c r="E8202" s="47"/>
      <c r="F8202" s="25">
        <f t="shared" si="1155"/>
        <v>2.98</v>
      </c>
      <c r="G8202" s="25">
        <f>VLOOKUP(F8202,'Spezifische Werte'!$B$2:$C$4002,2,FALSE)</f>
        <v>7.6819067373919353E-3</v>
      </c>
      <c r="H8202" s="25">
        <f t="shared" si="1158"/>
        <v>15.363813474783871</v>
      </c>
      <c r="J8202" s="25">
        <f t="shared" si="1156"/>
        <v>3</v>
      </c>
      <c r="K8202" s="25">
        <f>VLOOKUP(J8202,'Spezifische Werte'!$B$2:$C$4002,2,FALSE)</f>
        <v>8.0363231384606472E-3</v>
      </c>
      <c r="L8202" s="25">
        <f t="shared" si="1159"/>
        <v>16.072646276921294</v>
      </c>
      <c r="R8202" s="25">
        <v>8200</v>
      </c>
      <c r="S8202" s="25">
        <v>8199</v>
      </c>
      <c r="T8202" s="25">
        <f t="shared" si="1163"/>
        <v>5.4640916557928279E-4</v>
      </c>
      <c r="U8202" s="25">
        <f t="shared" si="1160"/>
        <v>5.6756207687389806E-4</v>
      </c>
      <c r="W8202" s="17">
        <f>Eingabe!H8203</f>
        <v>250</v>
      </c>
      <c r="X8202" s="17">
        <f t="shared" si="1161"/>
        <v>2.5</v>
      </c>
      <c r="Y8202" s="17">
        <f t="shared" si="1162"/>
        <v>250</v>
      </c>
    </row>
    <row r="8203" spans="1:25" x14ac:dyDescent="0.15">
      <c r="A8203" s="82">
        <f t="shared" si="1157"/>
        <v>12</v>
      </c>
      <c r="B8203" s="46">
        <v>43807.666666646779</v>
      </c>
      <c r="C8203" s="47">
        <f>Eingabe!G8204</f>
        <v>1.9</v>
      </c>
      <c r="D8203" s="77">
        <v>8203</v>
      </c>
      <c r="E8203" s="47"/>
      <c r="F8203" s="25">
        <f t="shared" si="1155"/>
        <v>2.83</v>
      </c>
      <c r="G8203" s="25">
        <f>VLOOKUP(F8203,'Spezifische Werte'!$B$2:$C$4002,2,FALSE)</f>
        <v>5.3996541966473566E-3</v>
      </c>
      <c r="H8203" s="25">
        <f t="shared" si="1158"/>
        <v>10.799308393294714</v>
      </c>
      <c r="J8203" s="25">
        <f t="shared" si="1156"/>
        <v>2.85</v>
      </c>
      <c r="K8203" s="25">
        <f>VLOOKUP(J8203,'Spezifische Werte'!$B$2:$C$4002,2,FALSE)</f>
        <v>5.6714421172963415E-3</v>
      </c>
      <c r="L8203" s="25">
        <f t="shared" si="1159"/>
        <v>11.342884234592683</v>
      </c>
      <c r="R8203" s="25">
        <v>8201</v>
      </c>
      <c r="S8203" s="25">
        <v>8200</v>
      </c>
      <c r="T8203" s="25">
        <f t="shared" si="1163"/>
        <v>5.4640916557928279E-4</v>
      </c>
      <c r="U8203" s="25">
        <f t="shared" si="1160"/>
        <v>5.6756207687389806E-4</v>
      </c>
      <c r="W8203" s="17">
        <f>Eingabe!H8204</f>
        <v>245</v>
      </c>
      <c r="X8203" s="17">
        <f t="shared" si="1161"/>
        <v>2.4500000000000002</v>
      </c>
      <c r="Y8203" s="17">
        <f t="shared" si="1162"/>
        <v>250</v>
      </c>
    </row>
    <row r="8204" spans="1:25" x14ac:dyDescent="0.15">
      <c r="A8204" s="82">
        <f t="shared" si="1157"/>
        <v>12</v>
      </c>
      <c r="B8204" s="46">
        <v>43807.708333313443</v>
      </c>
      <c r="C8204" s="47">
        <f>Eingabe!G8205</f>
        <v>2.2999999999999998</v>
      </c>
      <c r="D8204" s="77">
        <v>8204</v>
      </c>
      <c r="E8204" s="47"/>
      <c r="F8204" s="25">
        <f t="shared" si="1155"/>
        <v>3.43</v>
      </c>
      <c r="G8204" s="25">
        <f>VLOOKUP(F8204,'Spezifische Werte'!$B$2:$C$4002,2,FALSE)</f>
        <v>1.7964243573129882E-2</v>
      </c>
      <c r="H8204" s="25">
        <f t="shared" si="1158"/>
        <v>35.928487146259762</v>
      </c>
      <c r="J8204" s="25">
        <f t="shared" si="1156"/>
        <v>3.45</v>
      </c>
      <c r="K8204" s="25">
        <f>VLOOKUP(J8204,'Spezifische Werte'!$B$2:$C$4002,2,FALSE)</f>
        <v>1.8521187553697735E-2</v>
      </c>
      <c r="L8204" s="25">
        <f t="shared" si="1159"/>
        <v>37.042375107395472</v>
      </c>
      <c r="R8204" s="25">
        <v>8202</v>
      </c>
      <c r="S8204" s="25">
        <v>8201</v>
      </c>
      <c r="T8204" s="25">
        <f t="shared" si="1163"/>
        <v>5.4640916557928279E-4</v>
      </c>
      <c r="U8204" s="25">
        <f t="shared" si="1160"/>
        <v>5.6756207687389806E-4</v>
      </c>
      <c r="W8204" s="17">
        <f>Eingabe!H8205</f>
        <v>232</v>
      </c>
      <c r="X8204" s="17">
        <f t="shared" si="1161"/>
        <v>2.3199999999999998</v>
      </c>
      <c r="Y8204" s="17">
        <f t="shared" si="1162"/>
        <v>229.99999999999997</v>
      </c>
    </row>
    <row r="8205" spans="1:25" x14ac:dyDescent="0.15">
      <c r="A8205" s="82">
        <f t="shared" si="1157"/>
        <v>12</v>
      </c>
      <c r="B8205" s="46">
        <v>43807.749999980108</v>
      </c>
      <c r="C8205" s="47">
        <f>Eingabe!G8206</f>
        <v>1.7</v>
      </c>
      <c r="D8205" s="77">
        <v>8205</v>
      </c>
      <c r="E8205" s="47"/>
      <c r="F8205" s="25">
        <f t="shared" si="1155"/>
        <v>2.54</v>
      </c>
      <c r="G8205" s="25">
        <f>VLOOKUP(F8205,'Spezifische Werte'!$B$2:$C$4002,2,FALSE)</f>
        <v>2.3517714395877558E-3</v>
      </c>
      <c r="H8205" s="25">
        <f t="shared" si="1158"/>
        <v>4.7035428791755116</v>
      </c>
      <c r="J8205" s="25">
        <f t="shared" si="1156"/>
        <v>2.5499999999999998</v>
      </c>
      <c r="K8205" s="25">
        <f>VLOOKUP(J8205,'Spezifische Werte'!$B$2:$C$4002,2,FALSE)</f>
        <v>2.4279301551432594E-3</v>
      </c>
      <c r="L8205" s="25">
        <f t="shared" si="1159"/>
        <v>4.855860310286519</v>
      </c>
      <c r="R8205" s="25">
        <v>8203</v>
      </c>
      <c r="S8205" s="25">
        <v>8202</v>
      </c>
      <c r="T8205" s="25">
        <f t="shared" si="1163"/>
        <v>5.4640916557928279E-4</v>
      </c>
      <c r="U8205" s="25">
        <f t="shared" si="1160"/>
        <v>5.6756207687389806E-4</v>
      </c>
      <c r="W8205" s="17">
        <f>Eingabe!H8206</f>
        <v>217</v>
      </c>
      <c r="X8205" s="17">
        <f t="shared" si="1161"/>
        <v>2.17</v>
      </c>
      <c r="Y8205" s="17">
        <f t="shared" si="1162"/>
        <v>220.00000000000003</v>
      </c>
    </row>
    <row r="8206" spans="1:25" x14ac:dyDescent="0.15">
      <c r="A8206" s="82">
        <f t="shared" si="1157"/>
        <v>12</v>
      </c>
      <c r="B8206" s="46">
        <v>43807.791666646772</v>
      </c>
      <c r="C8206" s="47">
        <f>Eingabe!G8207</f>
        <v>2</v>
      </c>
      <c r="D8206" s="77">
        <v>8206</v>
      </c>
      <c r="E8206" s="47"/>
      <c r="F8206" s="25">
        <f t="shared" si="1155"/>
        <v>2.98</v>
      </c>
      <c r="G8206" s="25">
        <f>VLOOKUP(F8206,'Spezifische Werte'!$B$2:$C$4002,2,FALSE)</f>
        <v>7.6819067373919353E-3</v>
      </c>
      <c r="H8206" s="25">
        <f t="shared" si="1158"/>
        <v>15.363813474783871</v>
      </c>
      <c r="J8206" s="25">
        <f t="shared" si="1156"/>
        <v>3</v>
      </c>
      <c r="K8206" s="25">
        <f>VLOOKUP(J8206,'Spezifische Werte'!$B$2:$C$4002,2,FALSE)</f>
        <v>8.0363231384606472E-3</v>
      </c>
      <c r="L8206" s="25">
        <f t="shared" si="1159"/>
        <v>16.072646276921294</v>
      </c>
      <c r="R8206" s="25">
        <v>8204</v>
      </c>
      <c r="S8206" s="25">
        <v>8203</v>
      </c>
      <c r="T8206" s="25">
        <f t="shared" si="1163"/>
        <v>5.4640916557928279E-4</v>
      </c>
      <c r="U8206" s="25">
        <f t="shared" si="1160"/>
        <v>5.6756207687389806E-4</v>
      </c>
      <c r="W8206" s="17">
        <f>Eingabe!H8207</f>
        <v>197</v>
      </c>
      <c r="X8206" s="17">
        <f t="shared" si="1161"/>
        <v>1.97</v>
      </c>
      <c r="Y8206" s="17">
        <f t="shared" si="1162"/>
        <v>200</v>
      </c>
    </row>
    <row r="8207" spans="1:25" x14ac:dyDescent="0.15">
      <c r="A8207" s="82">
        <f t="shared" si="1157"/>
        <v>12</v>
      </c>
      <c r="B8207" s="46">
        <v>43807.833333313436</v>
      </c>
      <c r="C8207" s="47">
        <f>Eingabe!G8208</f>
        <v>2.7</v>
      </c>
      <c r="D8207" s="77">
        <v>8207</v>
      </c>
      <c r="E8207" s="47"/>
      <c r="F8207" s="25">
        <f t="shared" si="1155"/>
        <v>4.03</v>
      </c>
      <c r="G8207" s="25">
        <f>VLOOKUP(F8207,'Spezifische Werte'!$B$2:$C$4002,2,FALSE)</f>
        <v>4.2666657265334036E-2</v>
      </c>
      <c r="H8207" s="25">
        <f t="shared" si="1158"/>
        <v>85.333314530668076</v>
      </c>
      <c r="J8207" s="25">
        <f t="shared" si="1156"/>
        <v>4.05</v>
      </c>
      <c r="K8207" s="25">
        <f>VLOOKUP(J8207,'Spezifische Werte'!$B$2:$C$4002,2,FALSE)</f>
        <v>4.3597034083331404E-2</v>
      </c>
      <c r="L8207" s="25">
        <f t="shared" si="1159"/>
        <v>87.194068166662802</v>
      </c>
      <c r="R8207" s="25">
        <v>8205</v>
      </c>
      <c r="S8207" s="25">
        <v>8204</v>
      </c>
      <c r="T8207" s="25">
        <f t="shared" si="1163"/>
        <v>5.4640916557928279E-4</v>
      </c>
      <c r="U8207" s="25">
        <f t="shared" si="1160"/>
        <v>5.6756207687389806E-4</v>
      </c>
      <c r="W8207" s="17">
        <f>Eingabe!H8208</f>
        <v>189</v>
      </c>
      <c r="X8207" s="17">
        <f t="shared" si="1161"/>
        <v>1.89</v>
      </c>
      <c r="Y8207" s="17">
        <f t="shared" si="1162"/>
        <v>190</v>
      </c>
    </row>
    <row r="8208" spans="1:25" x14ac:dyDescent="0.15">
      <c r="A8208" s="82">
        <f t="shared" si="1157"/>
        <v>12</v>
      </c>
      <c r="B8208" s="46">
        <v>43807.8749999801</v>
      </c>
      <c r="C8208" s="47">
        <f>Eingabe!G8209</f>
        <v>2.6</v>
      </c>
      <c r="D8208" s="77">
        <v>8208</v>
      </c>
      <c r="E8208" s="47"/>
      <c r="F8208" s="25">
        <f t="shared" si="1155"/>
        <v>3.88</v>
      </c>
      <c r="G8208" s="25">
        <f>VLOOKUP(F8208,'Spezifische Werte'!$B$2:$C$4002,2,FALSE)</f>
        <v>3.5689320314118818E-2</v>
      </c>
      <c r="H8208" s="25">
        <f t="shared" si="1158"/>
        <v>71.378640628237633</v>
      </c>
      <c r="J8208" s="25">
        <f t="shared" si="1156"/>
        <v>3.9</v>
      </c>
      <c r="K8208" s="25">
        <f>VLOOKUP(J8208,'Spezifische Werte'!$B$2:$C$4002,2,FALSE)</f>
        <v>3.6613952811549305E-2</v>
      </c>
      <c r="L8208" s="25">
        <f t="shared" si="1159"/>
        <v>73.227905623098607</v>
      </c>
      <c r="R8208" s="25">
        <v>8206</v>
      </c>
      <c r="S8208" s="25">
        <v>8205</v>
      </c>
      <c r="T8208" s="25">
        <f t="shared" si="1163"/>
        <v>5.4640916557928279E-4</v>
      </c>
      <c r="U8208" s="25">
        <f t="shared" si="1160"/>
        <v>5.6756207687389806E-4</v>
      </c>
      <c r="W8208" s="17">
        <f>Eingabe!H8209</f>
        <v>179</v>
      </c>
      <c r="X8208" s="17">
        <f t="shared" si="1161"/>
        <v>1.79</v>
      </c>
      <c r="Y8208" s="17">
        <f t="shared" si="1162"/>
        <v>180</v>
      </c>
    </row>
    <row r="8209" spans="1:25" x14ac:dyDescent="0.15">
      <c r="A8209" s="82">
        <f t="shared" si="1157"/>
        <v>12</v>
      </c>
      <c r="B8209" s="46">
        <v>43807.916666646764</v>
      </c>
      <c r="C8209" s="47">
        <f>Eingabe!G8210</f>
        <v>2.9</v>
      </c>
      <c r="D8209" s="77">
        <v>8209</v>
      </c>
      <c r="E8209" s="47"/>
      <c r="F8209" s="25">
        <f t="shared" si="1155"/>
        <v>4.33</v>
      </c>
      <c r="G8209" s="25">
        <f>VLOOKUP(F8209,'Spezifische Werte'!$B$2:$C$4002,2,FALSE)</f>
        <v>5.667919590547657E-2</v>
      </c>
      <c r="H8209" s="25">
        <f t="shared" si="1158"/>
        <v>113.35839181095314</v>
      </c>
      <c r="J8209" s="25">
        <f t="shared" si="1156"/>
        <v>4.3499999999999996</v>
      </c>
      <c r="K8209" s="25">
        <f>VLOOKUP(J8209,'Spezifische Werte'!$B$2:$C$4002,2,FALSE)</f>
        <v>5.7627330651301621E-2</v>
      </c>
      <c r="L8209" s="25">
        <f t="shared" si="1159"/>
        <v>115.25466130260324</v>
      </c>
      <c r="R8209" s="25">
        <v>8207</v>
      </c>
      <c r="S8209" s="25">
        <v>8206</v>
      </c>
      <c r="T8209" s="25">
        <f t="shared" si="1163"/>
        <v>5.4640916557928279E-4</v>
      </c>
      <c r="U8209" s="25">
        <f t="shared" si="1160"/>
        <v>5.6756207687389806E-4</v>
      </c>
      <c r="W8209" s="17">
        <f>Eingabe!H8210</f>
        <v>179</v>
      </c>
      <c r="X8209" s="17">
        <f t="shared" si="1161"/>
        <v>1.79</v>
      </c>
      <c r="Y8209" s="17">
        <f t="shared" si="1162"/>
        <v>180</v>
      </c>
    </row>
    <row r="8210" spans="1:25" x14ac:dyDescent="0.15">
      <c r="A8210" s="82">
        <f t="shared" si="1157"/>
        <v>12</v>
      </c>
      <c r="B8210" s="46">
        <v>43807.958333313429</v>
      </c>
      <c r="C8210" s="47">
        <f>Eingabe!G8211</f>
        <v>2.8</v>
      </c>
      <c r="D8210" s="77">
        <v>8210</v>
      </c>
      <c r="E8210" s="47"/>
      <c r="F8210" s="25">
        <f t="shared" si="1155"/>
        <v>4.18</v>
      </c>
      <c r="G8210" s="25">
        <f>VLOOKUP(F8210,'Spezifische Werte'!$B$2:$C$4002,2,FALSE)</f>
        <v>4.9643016475870723E-2</v>
      </c>
      <c r="H8210" s="25">
        <f t="shared" si="1158"/>
        <v>99.286032951741447</v>
      </c>
      <c r="J8210" s="25">
        <f t="shared" si="1156"/>
        <v>4.2</v>
      </c>
      <c r="K8210" s="25">
        <f>VLOOKUP(J8210,'Spezifische Werte'!$B$2:$C$4002,2,FALSE)</f>
        <v>5.0575500247497268E-2</v>
      </c>
      <c r="L8210" s="25">
        <f t="shared" si="1159"/>
        <v>101.15100049499453</v>
      </c>
      <c r="R8210" s="25">
        <v>8208</v>
      </c>
      <c r="S8210" s="25">
        <v>8207</v>
      </c>
      <c r="T8210" s="25">
        <f t="shared" si="1163"/>
        <v>5.4640916557928279E-4</v>
      </c>
      <c r="U8210" s="25">
        <f t="shared" si="1160"/>
        <v>5.6756207687389806E-4</v>
      </c>
      <c r="W8210" s="17">
        <f>Eingabe!H8211</f>
        <v>179</v>
      </c>
      <c r="X8210" s="17">
        <f t="shared" si="1161"/>
        <v>1.79</v>
      </c>
      <c r="Y8210" s="17">
        <f t="shared" si="1162"/>
        <v>180</v>
      </c>
    </row>
    <row r="8211" spans="1:25" x14ac:dyDescent="0.15">
      <c r="A8211" s="82">
        <f t="shared" si="1157"/>
        <v>12</v>
      </c>
      <c r="B8211" s="46">
        <v>43807.999999980093</v>
      </c>
      <c r="C8211" s="47">
        <f>Eingabe!G8212</f>
        <v>1.1000000000000001</v>
      </c>
      <c r="D8211" s="77">
        <v>8211</v>
      </c>
      <c r="E8211" s="47"/>
      <c r="F8211" s="25">
        <f t="shared" si="1155"/>
        <v>1.64</v>
      </c>
      <c r="G8211" s="25">
        <f>VLOOKUP(F8211,'Spezifische Werte'!$B$2:$C$4002,2,FALSE)</f>
        <v>1.4468365948300602E-4</v>
      </c>
      <c r="H8211" s="25">
        <f t="shared" si="1158"/>
        <v>0.28936731896601203</v>
      </c>
      <c r="J8211" s="25">
        <f t="shared" si="1156"/>
        <v>1.65</v>
      </c>
      <c r="K8211" s="25">
        <f>VLOOKUP(J8211,'Spezifische Werte'!$B$2:$C$4002,2,FALSE)</f>
        <v>1.5161429771714323E-4</v>
      </c>
      <c r="L8211" s="25">
        <f t="shared" si="1159"/>
        <v>0.30322859543428649</v>
      </c>
      <c r="R8211" s="25">
        <v>8209</v>
      </c>
      <c r="S8211" s="25">
        <v>8208</v>
      </c>
      <c r="T8211" s="25">
        <f t="shared" si="1163"/>
        <v>5.4640916557928279E-4</v>
      </c>
      <c r="U8211" s="25">
        <f t="shared" si="1160"/>
        <v>5.6756207687389806E-4</v>
      </c>
      <c r="W8211" s="17">
        <f>Eingabe!H8212</f>
        <v>169</v>
      </c>
      <c r="X8211" s="17">
        <f t="shared" si="1161"/>
        <v>1.69</v>
      </c>
      <c r="Y8211" s="17">
        <f t="shared" si="1162"/>
        <v>170</v>
      </c>
    </row>
    <row r="8212" spans="1:25" x14ac:dyDescent="0.15">
      <c r="A8212" s="82">
        <f t="shared" si="1157"/>
        <v>12</v>
      </c>
      <c r="B8212" s="46">
        <v>43808.041666646757</v>
      </c>
      <c r="C8212" s="47">
        <f>Eingabe!G8213</f>
        <v>2.5</v>
      </c>
      <c r="D8212" s="77">
        <v>8212</v>
      </c>
      <c r="E8212" s="47"/>
      <c r="F8212" s="25">
        <f t="shared" si="1155"/>
        <v>3.73</v>
      </c>
      <c r="G8212" s="25">
        <f>VLOOKUP(F8212,'Spezifische Werte'!$B$2:$C$4002,2,FALSE)</f>
        <v>2.895161356886641E-2</v>
      </c>
      <c r="H8212" s="25">
        <f t="shared" si="1158"/>
        <v>57.90322713773282</v>
      </c>
      <c r="J8212" s="25">
        <f t="shared" si="1156"/>
        <v>3.75</v>
      </c>
      <c r="K8212" s="25">
        <f>VLOOKUP(J8212,'Spezifische Werte'!$B$2:$C$4002,2,FALSE)</f>
        <v>2.9822636466446242E-2</v>
      </c>
      <c r="L8212" s="25">
        <f t="shared" si="1159"/>
        <v>59.645272932892482</v>
      </c>
      <c r="R8212" s="25">
        <v>8210</v>
      </c>
      <c r="S8212" s="25">
        <v>8209</v>
      </c>
      <c r="T8212" s="25">
        <f t="shared" si="1163"/>
        <v>5.4640916557928279E-4</v>
      </c>
      <c r="U8212" s="25">
        <f t="shared" si="1160"/>
        <v>5.6756207687389806E-4</v>
      </c>
      <c r="W8212" s="17">
        <f>Eingabe!H8213</f>
        <v>159</v>
      </c>
      <c r="X8212" s="17">
        <f t="shared" si="1161"/>
        <v>1.59</v>
      </c>
      <c r="Y8212" s="17">
        <f t="shared" si="1162"/>
        <v>160</v>
      </c>
    </row>
    <row r="8213" spans="1:25" x14ac:dyDescent="0.15">
      <c r="A8213" s="82">
        <f t="shared" si="1157"/>
        <v>12</v>
      </c>
      <c r="B8213" s="46">
        <v>43808.083333313421</v>
      </c>
      <c r="C8213" s="47">
        <f>Eingabe!G8214</f>
        <v>1.9</v>
      </c>
      <c r="D8213" s="77">
        <v>8213</v>
      </c>
      <c r="E8213" s="47"/>
      <c r="F8213" s="25">
        <f t="shared" si="1155"/>
        <v>2.83</v>
      </c>
      <c r="G8213" s="25">
        <f>VLOOKUP(F8213,'Spezifische Werte'!$B$2:$C$4002,2,FALSE)</f>
        <v>5.3996541966473566E-3</v>
      </c>
      <c r="H8213" s="25">
        <f t="shared" si="1158"/>
        <v>10.799308393294714</v>
      </c>
      <c r="J8213" s="25">
        <f t="shared" si="1156"/>
        <v>2.85</v>
      </c>
      <c r="K8213" s="25">
        <f>VLOOKUP(J8213,'Spezifische Werte'!$B$2:$C$4002,2,FALSE)</f>
        <v>5.6714421172963415E-3</v>
      </c>
      <c r="L8213" s="25">
        <f t="shared" si="1159"/>
        <v>11.342884234592683</v>
      </c>
      <c r="R8213" s="25">
        <v>8211</v>
      </c>
      <c r="S8213" s="25">
        <v>8210</v>
      </c>
      <c r="T8213" s="25">
        <f t="shared" si="1163"/>
        <v>5.4640916557928279E-4</v>
      </c>
      <c r="U8213" s="25">
        <f t="shared" si="1160"/>
        <v>5.6756207687389806E-4</v>
      </c>
      <c r="W8213" s="17">
        <f>Eingabe!H8214</f>
        <v>140</v>
      </c>
      <c r="X8213" s="17">
        <f t="shared" si="1161"/>
        <v>1.4</v>
      </c>
      <c r="Y8213" s="17">
        <f t="shared" si="1162"/>
        <v>140</v>
      </c>
    </row>
    <row r="8214" spans="1:25" x14ac:dyDescent="0.15">
      <c r="A8214" s="82">
        <f t="shared" si="1157"/>
        <v>12</v>
      </c>
      <c r="B8214" s="46">
        <v>43808.124999980086</v>
      </c>
      <c r="C8214" s="47">
        <f>Eingabe!G8215</f>
        <v>1.5</v>
      </c>
      <c r="D8214" s="77">
        <v>8214</v>
      </c>
      <c r="E8214" s="47"/>
      <c r="F8214" s="25">
        <f t="shared" si="1155"/>
        <v>2.2400000000000002</v>
      </c>
      <c r="G8214" s="25">
        <f>VLOOKUP(F8214,'Spezifische Werte'!$B$2:$C$4002,2,FALSE)</f>
        <v>1.1193746192255218E-3</v>
      </c>
      <c r="H8214" s="25">
        <f t="shared" si="1158"/>
        <v>2.2387492384510437</v>
      </c>
      <c r="J8214" s="25">
        <f t="shared" si="1156"/>
        <v>2.25</v>
      </c>
      <c r="K8214" s="25">
        <f>VLOOKUP(J8214,'Spezifische Werte'!$B$2:$C$4002,2,FALSE)</f>
        <v>1.1487981333340618E-3</v>
      </c>
      <c r="L8214" s="25">
        <f t="shared" si="1159"/>
        <v>2.2975962666681236</v>
      </c>
      <c r="R8214" s="25">
        <v>8212</v>
      </c>
      <c r="S8214" s="25">
        <v>8211</v>
      </c>
      <c r="T8214" s="25">
        <f t="shared" si="1163"/>
        <v>5.4640916557928279E-4</v>
      </c>
      <c r="U8214" s="25">
        <f t="shared" si="1160"/>
        <v>5.6756207687389806E-4</v>
      </c>
      <c r="W8214" s="17">
        <f>Eingabe!H8215</f>
        <v>120</v>
      </c>
      <c r="X8214" s="17">
        <f t="shared" si="1161"/>
        <v>1.2</v>
      </c>
      <c r="Y8214" s="17">
        <f t="shared" si="1162"/>
        <v>120</v>
      </c>
    </row>
    <row r="8215" spans="1:25" x14ac:dyDescent="0.15">
      <c r="A8215" s="82">
        <f t="shared" si="1157"/>
        <v>12</v>
      </c>
      <c r="B8215" s="46">
        <v>43808.16666664675</v>
      </c>
      <c r="C8215" s="47">
        <f>Eingabe!G8216</f>
        <v>2.8</v>
      </c>
      <c r="D8215" s="77">
        <v>8215</v>
      </c>
      <c r="E8215" s="47"/>
      <c r="F8215" s="25">
        <f t="shared" si="1155"/>
        <v>4.18</v>
      </c>
      <c r="G8215" s="25">
        <f>VLOOKUP(F8215,'Spezifische Werte'!$B$2:$C$4002,2,FALSE)</f>
        <v>4.9643016475870723E-2</v>
      </c>
      <c r="H8215" s="25">
        <f t="shared" si="1158"/>
        <v>99.286032951741447</v>
      </c>
      <c r="J8215" s="25">
        <f t="shared" si="1156"/>
        <v>4.2</v>
      </c>
      <c r="K8215" s="25">
        <f>VLOOKUP(J8215,'Spezifische Werte'!$B$2:$C$4002,2,FALSE)</f>
        <v>5.0575500247497268E-2</v>
      </c>
      <c r="L8215" s="25">
        <f t="shared" si="1159"/>
        <v>101.15100049499453</v>
      </c>
      <c r="R8215" s="25">
        <v>8213</v>
      </c>
      <c r="S8215" s="25">
        <v>8212</v>
      </c>
      <c r="T8215" s="25">
        <f t="shared" si="1163"/>
        <v>5.4640916557928279E-4</v>
      </c>
      <c r="U8215" s="25">
        <f t="shared" si="1160"/>
        <v>5.6756207687389806E-4</v>
      </c>
      <c r="W8215" s="17">
        <f>Eingabe!H8216</f>
        <v>120</v>
      </c>
      <c r="X8215" s="17">
        <f t="shared" si="1161"/>
        <v>1.2</v>
      </c>
      <c r="Y8215" s="17">
        <f t="shared" si="1162"/>
        <v>120</v>
      </c>
    </row>
    <row r="8216" spans="1:25" x14ac:dyDescent="0.15">
      <c r="A8216" s="82">
        <f t="shared" si="1157"/>
        <v>12</v>
      </c>
      <c r="B8216" s="46">
        <v>43808.208333313414</v>
      </c>
      <c r="C8216" s="47">
        <f>Eingabe!G8217</f>
        <v>2.9</v>
      </c>
      <c r="D8216" s="77">
        <v>8216</v>
      </c>
      <c r="E8216" s="47"/>
      <c r="F8216" s="25">
        <f t="shared" si="1155"/>
        <v>4.33</v>
      </c>
      <c r="G8216" s="25">
        <f>VLOOKUP(F8216,'Spezifische Werte'!$B$2:$C$4002,2,FALSE)</f>
        <v>5.667919590547657E-2</v>
      </c>
      <c r="H8216" s="25">
        <f t="shared" si="1158"/>
        <v>113.35839181095314</v>
      </c>
      <c r="J8216" s="25">
        <f t="shared" si="1156"/>
        <v>4.3499999999999996</v>
      </c>
      <c r="K8216" s="25">
        <f>VLOOKUP(J8216,'Spezifische Werte'!$B$2:$C$4002,2,FALSE)</f>
        <v>5.7627330651301621E-2</v>
      </c>
      <c r="L8216" s="25">
        <f t="shared" si="1159"/>
        <v>115.25466130260324</v>
      </c>
      <c r="R8216" s="25">
        <v>8214</v>
      </c>
      <c r="S8216" s="25">
        <v>8213</v>
      </c>
      <c r="T8216" s="25">
        <f t="shared" si="1163"/>
        <v>5.4640916557928279E-4</v>
      </c>
      <c r="U8216" s="25">
        <f t="shared" si="1160"/>
        <v>5.6756207687389806E-4</v>
      </c>
      <c r="W8216" s="17">
        <f>Eingabe!H8217</f>
        <v>129</v>
      </c>
      <c r="X8216" s="17">
        <f t="shared" si="1161"/>
        <v>1.29</v>
      </c>
      <c r="Y8216" s="17">
        <f t="shared" si="1162"/>
        <v>130</v>
      </c>
    </row>
    <row r="8217" spans="1:25" x14ac:dyDescent="0.15">
      <c r="A8217" s="82">
        <f t="shared" si="1157"/>
        <v>12</v>
      </c>
      <c r="B8217" s="46">
        <v>43808.249999980078</v>
      </c>
      <c r="C8217" s="47">
        <f>Eingabe!G8218</f>
        <v>2.5</v>
      </c>
      <c r="D8217" s="77">
        <v>8217</v>
      </c>
      <c r="E8217" s="47"/>
      <c r="F8217" s="25">
        <f t="shared" si="1155"/>
        <v>3.73</v>
      </c>
      <c r="G8217" s="25">
        <f>VLOOKUP(F8217,'Spezifische Werte'!$B$2:$C$4002,2,FALSE)</f>
        <v>2.895161356886641E-2</v>
      </c>
      <c r="H8217" s="25">
        <f t="shared" si="1158"/>
        <v>57.90322713773282</v>
      </c>
      <c r="J8217" s="25">
        <f t="shared" si="1156"/>
        <v>3.75</v>
      </c>
      <c r="K8217" s="25">
        <f>VLOOKUP(J8217,'Spezifische Werte'!$B$2:$C$4002,2,FALSE)</f>
        <v>2.9822636466446242E-2</v>
      </c>
      <c r="L8217" s="25">
        <f t="shared" si="1159"/>
        <v>59.645272932892482</v>
      </c>
      <c r="R8217" s="25">
        <v>8215</v>
      </c>
      <c r="S8217" s="25">
        <v>8214</v>
      </c>
      <c r="T8217" s="25">
        <f t="shared" si="1163"/>
        <v>5.4640916557928279E-4</v>
      </c>
      <c r="U8217" s="25">
        <f t="shared" si="1160"/>
        <v>5.6756207687389806E-4</v>
      </c>
      <c r="W8217" s="17">
        <f>Eingabe!H8218</f>
        <v>129</v>
      </c>
      <c r="X8217" s="17">
        <f t="shared" si="1161"/>
        <v>1.29</v>
      </c>
      <c r="Y8217" s="17">
        <f t="shared" si="1162"/>
        <v>130</v>
      </c>
    </row>
    <row r="8218" spans="1:25" x14ac:dyDescent="0.15">
      <c r="A8218" s="82">
        <f t="shared" si="1157"/>
        <v>12</v>
      </c>
      <c r="B8218" s="46">
        <v>43808.291666646743</v>
      </c>
      <c r="C8218" s="47">
        <f>Eingabe!G8219</f>
        <v>3.1</v>
      </c>
      <c r="D8218" s="77">
        <v>8218</v>
      </c>
      <c r="E8218" s="47"/>
      <c r="F8218" s="25">
        <f t="shared" si="1155"/>
        <v>4.62</v>
      </c>
      <c r="G8218" s="25">
        <f>VLOOKUP(F8218,'Spezifische Werte'!$B$2:$C$4002,2,FALSE)</f>
        <v>7.0834307543363312E-2</v>
      </c>
      <c r="H8218" s="25">
        <f t="shared" si="1158"/>
        <v>141.66861508672662</v>
      </c>
      <c r="J8218" s="25">
        <f t="shared" si="1156"/>
        <v>4.6500000000000004</v>
      </c>
      <c r="K8218" s="25">
        <f>VLOOKUP(J8218,'Spezifische Werte'!$B$2:$C$4002,2,FALSE)</f>
        <v>7.2366311882592071E-2</v>
      </c>
      <c r="L8218" s="25">
        <f t="shared" si="1159"/>
        <v>144.73262376518414</v>
      </c>
      <c r="R8218" s="25">
        <v>8216</v>
      </c>
      <c r="S8218" s="25">
        <v>8215</v>
      </c>
      <c r="T8218" s="25">
        <f t="shared" si="1163"/>
        <v>5.4640916557928279E-4</v>
      </c>
      <c r="U8218" s="25">
        <f t="shared" si="1160"/>
        <v>5.6756207687389806E-4</v>
      </c>
      <c r="W8218" s="17">
        <f>Eingabe!H8219</f>
        <v>119</v>
      </c>
      <c r="X8218" s="17">
        <f t="shared" si="1161"/>
        <v>1.19</v>
      </c>
      <c r="Y8218" s="17">
        <f t="shared" si="1162"/>
        <v>120</v>
      </c>
    </row>
    <row r="8219" spans="1:25" x14ac:dyDescent="0.15">
      <c r="A8219" s="82">
        <f t="shared" si="1157"/>
        <v>12</v>
      </c>
      <c r="B8219" s="46">
        <v>43808.333333313407</v>
      </c>
      <c r="C8219" s="47">
        <f>Eingabe!G8220</f>
        <v>3.6</v>
      </c>
      <c r="D8219" s="77">
        <v>8219</v>
      </c>
      <c r="E8219" s="47"/>
      <c r="F8219" s="25">
        <f t="shared" si="1155"/>
        <v>5.37</v>
      </c>
      <c r="G8219" s="25">
        <f>VLOOKUP(F8219,'Spezifische Werte'!$B$2:$C$4002,2,FALSE)</f>
        <v>0.11640095819454216</v>
      </c>
      <c r="H8219" s="25">
        <f t="shared" si="1158"/>
        <v>232.80191638908431</v>
      </c>
      <c r="J8219" s="25">
        <f t="shared" si="1156"/>
        <v>5.4</v>
      </c>
      <c r="K8219" s="25">
        <f>VLOOKUP(J8219,'Spezifische Werte'!$B$2:$C$4002,2,FALSE)</f>
        <v>0.11853513474534576</v>
      </c>
      <c r="L8219" s="25">
        <f t="shared" si="1159"/>
        <v>237.07026949069152</v>
      </c>
      <c r="R8219" s="25">
        <v>8217</v>
      </c>
      <c r="S8219" s="25">
        <v>8216</v>
      </c>
      <c r="T8219" s="25">
        <f t="shared" si="1163"/>
        <v>5.4640916557928279E-4</v>
      </c>
      <c r="U8219" s="25">
        <f t="shared" si="1160"/>
        <v>5.6756207687389806E-4</v>
      </c>
      <c r="W8219" s="17">
        <f>Eingabe!H8220</f>
        <v>109</v>
      </c>
      <c r="X8219" s="17">
        <f t="shared" si="1161"/>
        <v>1.0900000000000001</v>
      </c>
      <c r="Y8219" s="17">
        <f t="shared" si="1162"/>
        <v>110.00000000000001</v>
      </c>
    </row>
    <row r="8220" spans="1:25" x14ac:dyDescent="0.15">
      <c r="A8220" s="82">
        <f t="shared" si="1157"/>
        <v>12</v>
      </c>
      <c r="B8220" s="46">
        <v>43808.374999980071</v>
      </c>
      <c r="C8220" s="47">
        <f>Eingabe!G8221</f>
        <v>2.7</v>
      </c>
      <c r="D8220" s="77">
        <v>8220</v>
      </c>
      <c r="E8220" s="47"/>
      <c r="F8220" s="25">
        <f t="shared" si="1155"/>
        <v>4.03</v>
      </c>
      <c r="G8220" s="25">
        <f>VLOOKUP(F8220,'Spezifische Werte'!$B$2:$C$4002,2,FALSE)</f>
        <v>4.2666657265334036E-2</v>
      </c>
      <c r="H8220" s="25">
        <f t="shared" si="1158"/>
        <v>85.333314530668076</v>
      </c>
      <c r="J8220" s="25">
        <f t="shared" si="1156"/>
        <v>4.05</v>
      </c>
      <c r="K8220" s="25">
        <f>VLOOKUP(J8220,'Spezifische Werte'!$B$2:$C$4002,2,FALSE)</f>
        <v>4.3597034083331404E-2</v>
      </c>
      <c r="L8220" s="25">
        <f t="shared" si="1159"/>
        <v>87.194068166662802</v>
      </c>
      <c r="R8220" s="25">
        <v>8218</v>
      </c>
      <c r="S8220" s="25">
        <v>8217</v>
      </c>
      <c r="T8220" s="25">
        <f t="shared" si="1163"/>
        <v>5.4640916557928279E-4</v>
      </c>
      <c r="U8220" s="25">
        <f t="shared" si="1160"/>
        <v>5.6756207687389806E-4</v>
      </c>
      <c r="W8220" s="17">
        <f>Eingabe!H8221</f>
        <v>109</v>
      </c>
      <c r="X8220" s="17">
        <f t="shared" si="1161"/>
        <v>1.0900000000000001</v>
      </c>
      <c r="Y8220" s="17">
        <f t="shared" si="1162"/>
        <v>110.00000000000001</v>
      </c>
    </row>
    <row r="8221" spans="1:25" x14ac:dyDescent="0.15">
      <c r="A8221" s="82">
        <f t="shared" si="1157"/>
        <v>12</v>
      </c>
      <c r="B8221" s="46">
        <v>43808.416666646735</v>
      </c>
      <c r="C8221" s="47">
        <f>Eingabe!G8222</f>
        <v>1.5</v>
      </c>
      <c r="D8221" s="77">
        <v>8221</v>
      </c>
      <c r="E8221" s="47"/>
      <c r="F8221" s="25">
        <f t="shared" si="1155"/>
        <v>2.2400000000000002</v>
      </c>
      <c r="G8221" s="25">
        <f>VLOOKUP(F8221,'Spezifische Werte'!$B$2:$C$4002,2,FALSE)</f>
        <v>1.1193746192255218E-3</v>
      </c>
      <c r="H8221" s="25">
        <f t="shared" si="1158"/>
        <v>2.2387492384510437</v>
      </c>
      <c r="J8221" s="25">
        <f t="shared" si="1156"/>
        <v>2.25</v>
      </c>
      <c r="K8221" s="25">
        <f>VLOOKUP(J8221,'Spezifische Werte'!$B$2:$C$4002,2,FALSE)</f>
        <v>1.1487981333340618E-3</v>
      </c>
      <c r="L8221" s="25">
        <f t="shared" si="1159"/>
        <v>2.2975962666681236</v>
      </c>
      <c r="R8221" s="25">
        <v>8219</v>
      </c>
      <c r="S8221" s="25">
        <v>8218</v>
      </c>
      <c r="T8221" s="25">
        <f t="shared" si="1163"/>
        <v>5.4640916557928279E-4</v>
      </c>
      <c r="U8221" s="25">
        <f t="shared" si="1160"/>
        <v>5.6756207687389806E-4</v>
      </c>
      <c r="W8221" s="17">
        <f>Eingabe!H8222</f>
        <v>99</v>
      </c>
      <c r="X8221" s="17">
        <f t="shared" si="1161"/>
        <v>0.99</v>
      </c>
      <c r="Y8221" s="17">
        <f t="shared" si="1162"/>
        <v>100</v>
      </c>
    </row>
    <row r="8222" spans="1:25" x14ac:dyDescent="0.15">
      <c r="A8222" s="82">
        <f t="shared" si="1157"/>
        <v>12</v>
      </c>
      <c r="B8222" s="46">
        <v>43808.4583333134</v>
      </c>
      <c r="C8222" s="47">
        <f>Eingabe!G8223</f>
        <v>1.9</v>
      </c>
      <c r="D8222" s="77">
        <v>8222</v>
      </c>
      <c r="E8222" s="47"/>
      <c r="F8222" s="25">
        <f t="shared" si="1155"/>
        <v>2.83</v>
      </c>
      <c r="G8222" s="25">
        <f>VLOOKUP(F8222,'Spezifische Werte'!$B$2:$C$4002,2,FALSE)</f>
        <v>5.3996541966473566E-3</v>
      </c>
      <c r="H8222" s="25">
        <f t="shared" si="1158"/>
        <v>10.799308393294714</v>
      </c>
      <c r="J8222" s="25">
        <f t="shared" si="1156"/>
        <v>2.85</v>
      </c>
      <c r="K8222" s="25">
        <f>VLOOKUP(J8222,'Spezifische Werte'!$B$2:$C$4002,2,FALSE)</f>
        <v>5.6714421172963415E-3</v>
      </c>
      <c r="L8222" s="25">
        <f t="shared" si="1159"/>
        <v>11.342884234592683</v>
      </c>
      <c r="R8222" s="25">
        <v>8220</v>
      </c>
      <c r="S8222" s="25">
        <v>8219</v>
      </c>
      <c r="T8222" s="25">
        <f t="shared" si="1163"/>
        <v>5.4640916557928279E-4</v>
      </c>
      <c r="U8222" s="25">
        <f t="shared" si="1160"/>
        <v>5.6756207687389806E-4</v>
      </c>
      <c r="W8222" s="17">
        <f>Eingabe!H8223</f>
        <v>109</v>
      </c>
      <c r="X8222" s="17">
        <f t="shared" si="1161"/>
        <v>1.0900000000000001</v>
      </c>
      <c r="Y8222" s="17">
        <f t="shared" si="1162"/>
        <v>110.00000000000001</v>
      </c>
    </row>
    <row r="8223" spans="1:25" x14ac:dyDescent="0.15">
      <c r="A8223" s="82">
        <f t="shared" si="1157"/>
        <v>12</v>
      </c>
      <c r="B8223" s="46">
        <v>43808.499999980064</v>
      </c>
      <c r="C8223" s="47">
        <f>Eingabe!G8224</f>
        <v>2.6</v>
      </c>
      <c r="D8223" s="77">
        <v>8223</v>
      </c>
      <c r="E8223" s="47"/>
      <c r="F8223" s="25">
        <f t="shared" si="1155"/>
        <v>3.88</v>
      </c>
      <c r="G8223" s="25">
        <f>VLOOKUP(F8223,'Spezifische Werte'!$B$2:$C$4002,2,FALSE)</f>
        <v>3.5689320314118818E-2</v>
      </c>
      <c r="H8223" s="25">
        <f t="shared" si="1158"/>
        <v>71.378640628237633</v>
      </c>
      <c r="J8223" s="25">
        <f t="shared" si="1156"/>
        <v>3.9</v>
      </c>
      <c r="K8223" s="25">
        <f>VLOOKUP(J8223,'Spezifische Werte'!$B$2:$C$4002,2,FALSE)</f>
        <v>3.6613952811549305E-2</v>
      </c>
      <c r="L8223" s="25">
        <f t="shared" si="1159"/>
        <v>73.227905623098607</v>
      </c>
      <c r="R8223" s="25">
        <v>8221</v>
      </c>
      <c r="S8223" s="25">
        <v>8220</v>
      </c>
      <c r="T8223" s="25">
        <f t="shared" si="1163"/>
        <v>5.4640916557928279E-4</v>
      </c>
      <c r="U8223" s="25">
        <f t="shared" si="1160"/>
        <v>5.6756207687389806E-4</v>
      </c>
      <c r="W8223" s="17">
        <f>Eingabe!H8224</f>
        <v>110</v>
      </c>
      <c r="X8223" s="17">
        <f t="shared" si="1161"/>
        <v>1.1000000000000001</v>
      </c>
      <c r="Y8223" s="17">
        <f t="shared" si="1162"/>
        <v>110.00000000000001</v>
      </c>
    </row>
    <row r="8224" spans="1:25" x14ac:dyDescent="0.15">
      <c r="A8224" s="82">
        <f t="shared" si="1157"/>
        <v>12</v>
      </c>
      <c r="B8224" s="46">
        <v>43808.541666646728</v>
      </c>
      <c r="C8224" s="47">
        <f>Eingabe!G8225</f>
        <v>1.4</v>
      </c>
      <c r="D8224" s="77">
        <v>8224</v>
      </c>
      <c r="E8224" s="47"/>
      <c r="F8224" s="25">
        <f t="shared" si="1155"/>
        <v>2.09</v>
      </c>
      <c r="G8224" s="25">
        <f>VLOOKUP(F8224,'Spezifische Werte'!$B$2:$C$4002,2,FALSE)</f>
        <v>7.3732435985694874E-4</v>
      </c>
      <c r="H8224" s="25">
        <f t="shared" si="1158"/>
        <v>1.4746487197138975</v>
      </c>
      <c r="J8224" s="25">
        <f t="shared" si="1156"/>
        <v>2.1</v>
      </c>
      <c r="K8224" s="25">
        <f>VLOOKUP(J8224,'Spezifische Werte'!$B$2:$C$4002,2,FALSE)</f>
        <v>7.595217950017582E-4</v>
      </c>
      <c r="L8224" s="25">
        <f t="shared" si="1159"/>
        <v>1.5190435900035164</v>
      </c>
      <c r="R8224" s="25">
        <v>8222</v>
      </c>
      <c r="S8224" s="25">
        <v>8221</v>
      </c>
      <c r="T8224" s="25">
        <f t="shared" si="1163"/>
        <v>5.4640916557928279E-4</v>
      </c>
      <c r="U8224" s="25">
        <f t="shared" si="1160"/>
        <v>5.6756207687389806E-4</v>
      </c>
      <c r="W8224" s="17">
        <f>Eingabe!H8225</f>
        <v>120</v>
      </c>
      <c r="X8224" s="17">
        <f t="shared" si="1161"/>
        <v>1.2</v>
      </c>
      <c r="Y8224" s="17">
        <f t="shared" si="1162"/>
        <v>120</v>
      </c>
    </row>
    <row r="8225" spans="1:25" x14ac:dyDescent="0.15">
      <c r="A8225" s="82">
        <f t="shared" si="1157"/>
        <v>12</v>
      </c>
      <c r="B8225" s="46">
        <v>43808.583333313392</v>
      </c>
      <c r="C8225" s="47">
        <f>Eingabe!G8226</f>
        <v>2.2000000000000002</v>
      </c>
      <c r="D8225" s="77">
        <v>8225</v>
      </c>
      <c r="E8225" s="47"/>
      <c r="F8225" s="25">
        <f t="shared" si="1155"/>
        <v>3.28</v>
      </c>
      <c r="G8225" s="25">
        <f>VLOOKUP(F8225,'Spezifische Werte'!$B$2:$C$4002,2,FALSE)</f>
        <v>1.4036237149224865E-2</v>
      </c>
      <c r="H8225" s="25">
        <f t="shared" si="1158"/>
        <v>28.07247429844973</v>
      </c>
      <c r="J8225" s="25">
        <f t="shared" si="1156"/>
        <v>3.3</v>
      </c>
      <c r="K8225" s="25">
        <f>VLOOKUP(J8225,'Spezifische Werte'!$B$2:$C$4002,2,FALSE)</f>
        <v>1.4533450192857693E-2</v>
      </c>
      <c r="L8225" s="25">
        <f t="shared" si="1159"/>
        <v>29.066900385715385</v>
      </c>
      <c r="R8225" s="25">
        <v>8223</v>
      </c>
      <c r="S8225" s="25">
        <v>8222</v>
      </c>
      <c r="T8225" s="25">
        <f t="shared" si="1163"/>
        <v>5.4640916557928279E-4</v>
      </c>
      <c r="U8225" s="25">
        <f t="shared" si="1160"/>
        <v>5.6756207687389806E-4</v>
      </c>
      <c r="W8225" s="17">
        <f>Eingabe!H8226</f>
        <v>90</v>
      </c>
      <c r="X8225" s="17">
        <f t="shared" si="1161"/>
        <v>0.9</v>
      </c>
      <c r="Y8225" s="17">
        <f t="shared" si="1162"/>
        <v>90</v>
      </c>
    </row>
    <row r="8226" spans="1:25" x14ac:dyDescent="0.15">
      <c r="A8226" s="82">
        <f t="shared" si="1157"/>
        <v>12</v>
      </c>
      <c r="B8226" s="46">
        <v>43808.624999980057</v>
      </c>
      <c r="C8226" s="47">
        <f>Eingabe!G8227</f>
        <v>3</v>
      </c>
      <c r="D8226" s="77">
        <v>8226</v>
      </c>
      <c r="E8226" s="47"/>
      <c r="F8226" s="25">
        <f t="shared" si="1155"/>
        <v>4.4800000000000004</v>
      </c>
      <c r="G8226" s="25">
        <f>VLOOKUP(F8226,'Spezifische Werte'!$B$2:$C$4002,2,FALSE)</f>
        <v>6.3876775708421291E-2</v>
      </c>
      <c r="H8226" s="25">
        <f t="shared" si="1158"/>
        <v>127.75355141684258</v>
      </c>
      <c r="J8226" s="25">
        <f t="shared" si="1156"/>
        <v>4.5</v>
      </c>
      <c r="K8226" s="25">
        <f>VLOOKUP(J8226,'Spezifische Werte'!$B$2:$C$4002,2,FALSE)</f>
        <v>6.4854105449014127E-2</v>
      </c>
      <c r="L8226" s="25">
        <f t="shared" si="1159"/>
        <v>129.70821089802826</v>
      </c>
      <c r="R8226" s="25">
        <v>8224</v>
      </c>
      <c r="S8226" s="25">
        <v>8223</v>
      </c>
      <c r="T8226" s="25">
        <f t="shared" si="1163"/>
        <v>5.4640916557928279E-4</v>
      </c>
      <c r="U8226" s="25">
        <f t="shared" si="1160"/>
        <v>5.6756207687389806E-4</v>
      </c>
      <c r="W8226" s="17">
        <f>Eingabe!H8227</f>
        <v>99</v>
      </c>
      <c r="X8226" s="17">
        <f t="shared" si="1161"/>
        <v>0.99</v>
      </c>
      <c r="Y8226" s="17">
        <f t="shared" si="1162"/>
        <v>100</v>
      </c>
    </row>
    <row r="8227" spans="1:25" x14ac:dyDescent="0.15">
      <c r="A8227" s="82">
        <f t="shared" si="1157"/>
        <v>12</v>
      </c>
      <c r="B8227" s="46">
        <v>43808.666666646721</v>
      </c>
      <c r="C8227" s="47">
        <f>Eingabe!G8228</f>
        <v>3.6</v>
      </c>
      <c r="D8227" s="77">
        <v>8227</v>
      </c>
      <c r="E8227" s="47"/>
      <c r="F8227" s="25">
        <f t="shared" si="1155"/>
        <v>5.37</v>
      </c>
      <c r="G8227" s="25">
        <f>VLOOKUP(F8227,'Spezifische Werte'!$B$2:$C$4002,2,FALSE)</f>
        <v>0.11640095819454216</v>
      </c>
      <c r="H8227" s="25">
        <f t="shared" si="1158"/>
        <v>232.80191638908431</v>
      </c>
      <c r="J8227" s="25">
        <f t="shared" si="1156"/>
        <v>5.4</v>
      </c>
      <c r="K8227" s="25">
        <f>VLOOKUP(J8227,'Spezifische Werte'!$B$2:$C$4002,2,FALSE)</f>
        <v>0.11853513474534576</v>
      </c>
      <c r="L8227" s="25">
        <f t="shared" si="1159"/>
        <v>237.07026949069152</v>
      </c>
      <c r="R8227" s="25">
        <v>8225</v>
      </c>
      <c r="S8227" s="25">
        <v>8224</v>
      </c>
      <c r="T8227" s="25">
        <f t="shared" si="1163"/>
        <v>5.4640916557928279E-4</v>
      </c>
      <c r="U8227" s="25">
        <f t="shared" si="1160"/>
        <v>5.6756207687389806E-4</v>
      </c>
      <c r="W8227" s="17">
        <f>Eingabe!H8228</f>
        <v>101</v>
      </c>
      <c r="X8227" s="17">
        <f t="shared" si="1161"/>
        <v>1.01</v>
      </c>
      <c r="Y8227" s="17">
        <f t="shared" si="1162"/>
        <v>100</v>
      </c>
    </row>
    <row r="8228" spans="1:25" x14ac:dyDescent="0.15">
      <c r="A8228" s="82">
        <f t="shared" si="1157"/>
        <v>12</v>
      </c>
      <c r="B8228" s="46">
        <v>43808.708333313385</v>
      </c>
      <c r="C8228" s="47">
        <f>Eingabe!G8229</f>
        <v>3.4</v>
      </c>
      <c r="D8228" s="77">
        <v>8228</v>
      </c>
      <c r="E8228" s="47"/>
      <c r="F8228" s="25">
        <f t="shared" si="1155"/>
        <v>5.07</v>
      </c>
      <c r="G8228" s="25">
        <f>VLOOKUP(F8228,'Spezifische Werte'!$B$2:$C$4002,2,FALSE)</f>
        <v>9.6185977081711158E-2</v>
      </c>
      <c r="H8228" s="25">
        <f t="shared" si="1158"/>
        <v>192.37195416342232</v>
      </c>
      <c r="J8228" s="25">
        <f t="shared" si="1156"/>
        <v>5.0999999999999996</v>
      </c>
      <c r="K8228" s="25">
        <f>VLOOKUP(J8228,'Spezifische Werte'!$B$2:$C$4002,2,FALSE)</f>
        <v>9.8097213536623304E-2</v>
      </c>
      <c r="L8228" s="25">
        <f t="shared" si="1159"/>
        <v>196.1944270732466</v>
      </c>
      <c r="R8228" s="25">
        <v>8226</v>
      </c>
      <c r="S8228" s="25">
        <v>8225</v>
      </c>
      <c r="T8228" s="25">
        <f t="shared" si="1163"/>
        <v>5.4640916557928279E-4</v>
      </c>
      <c r="U8228" s="25">
        <f t="shared" si="1160"/>
        <v>5.6756207687389806E-4</v>
      </c>
      <c r="W8228" s="17">
        <f>Eingabe!H8229</f>
        <v>90</v>
      </c>
      <c r="X8228" s="17">
        <f t="shared" si="1161"/>
        <v>0.9</v>
      </c>
      <c r="Y8228" s="17">
        <f t="shared" si="1162"/>
        <v>90</v>
      </c>
    </row>
    <row r="8229" spans="1:25" x14ac:dyDescent="0.15">
      <c r="A8229" s="82">
        <f t="shared" si="1157"/>
        <v>12</v>
      </c>
      <c r="B8229" s="46">
        <v>43808.749999980049</v>
      </c>
      <c r="C8229" s="47">
        <f>Eingabe!G8230</f>
        <v>3.9</v>
      </c>
      <c r="D8229" s="77">
        <v>8229</v>
      </c>
      <c r="E8229" s="47"/>
      <c r="F8229" s="25">
        <f t="shared" si="1155"/>
        <v>5.82</v>
      </c>
      <c r="G8229" s="25">
        <f>VLOOKUP(F8229,'Spezifische Werte'!$B$2:$C$4002,2,FALSE)</f>
        <v>0.15015933791444183</v>
      </c>
      <c r="H8229" s="25">
        <f t="shared" si="1158"/>
        <v>300.31867582888367</v>
      </c>
      <c r="J8229" s="25">
        <f t="shared" si="1156"/>
        <v>5.85</v>
      </c>
      <c r="K8229" s="25">
        <f>VLOOKUP(J8229,'Spezifische Werte'!$B$2:$C$4002,2,FALSE)</f>
        <v>0.15260213064447356</v>
      </c>
      <c r="L8229" s="25">
        <f t="shared" si="1159"/>
        <v>305.20426128894712</v>
      </c>
      <c r="R8229" s="25">
        <v>8227</v>
      </c>
      <c r="S8229" s="25">
        <v>8226</v>
      </c>
      <c r="T8229" s="25">
        <f t="shared" si="1163"/>
        <v>5.4640916557928279E-4</v>
      </c>
      <c r="U8229" s="25">
        <f t="shared" si="1160"/>
        <v>5.6756207687389806E-4</v>
      </c>
      <c r="W8229" s="17">
        <f>Eingabe!H8230</f>
        <v>100</v>
      </c>
      <c r="X8229" s="17">
        <f t="shared" si="1161"/>
        <v>1</v>
      </c>
      <c r="Y8229" s="17">
        <f t="shared" si="1162"/>
        <v>100</v>
      </c>
    </row>
    <row r="8230" spans="1:25" x14ac:dyDescent="0.15">
      <c r="A8230" s="82">
        <f t="shared" si="1157"/>
        <v>12</v>
      </c>
      <c r="B8230" s="46">
        <v>43808.791666646714</v>
      </c>
      <c r="C8230" s="47">
        <f>Eingabe!G8231</f>
        <v>4.3</v>
      </c>
      <c r="D8230" s="77">
        <v>8230</v>
      </c>
      <c r="E8230" s="47"/>
      <c r="F8230" s="25">
        <f t="shared" si="1155"/>
        <v>6.41</v>
      </c>
      <c r="G8230" s="25">
        <f>VLOOKUP(F8230,'Spezifische Werte'!$B$2:$C$4002,2,FALSE)</f>
        <v>0.20539547091670399</v>
      </c>
      <c r="H8230" s="25">
        <f t="shared" si="1158"/>
        <v>410.790941833408</v>
      </c>
      <c r="J8230" s="25">
        <f t="shared" si="1156"/>
        <v>6.45</v>
      </c>
      <c r="K8230" s="25">
        <f>VLOOKUP(J8230,'Spezifische Werte'!$B$2:$C$4002,2,FALSE)</f>
        <v>0.20962714743593144</v>
      </c>
      <c r="L8230" s="25">
        <f t="shared" si="1159"/>
        <v>419.2542948718629</v>
      </c>
      <c r="R8230" s="25">
        <v>8228</v>
      </c>
      <c r="S8230" s="25">
        <v>8227</v>
      </c>
      <c r="T8230" s="25">
        <f t="shared" si="1163"/>
        <v>5.4640916557928279E-4</v>
      </c>
      <c r="U8230" s="25">
        <f t="shared" si="1160"/>
        <v>5.6756207687389806E-4</v>
      </c>
      <c r="W8230" s="17">
        <f>Eingabe!H8231</f>
        <v>99</v>
      </c>
      <c r="X8230" s="17">
        <f t="shared" si="1161"/>
        <v>0.99</v>
      </c>
      <c r="Y8230" s="17">
        <f t="shared" si="1162"/>
        <v>100</v>
      </c>
    </row>
    <row r="8231" spans="1:25" x14ac:dyDescent="0.15">
      <c r="A8231" s="82">
        <f t="shared" si="1157"/>
        <v>12</v>
      </c>
      <c r="B8231" s="46">
        <v>43808.833333313378</v>
      </c>
      <c r="C8231" s="47">
        <f>Eingabe!G8232</f>
        <v>3.7</v>
      </c>
      <c r="D8231" s="77">
        <v>8231</v>
      </c>
      <c r="E8231" s="47"/>
      <c r="F8231" s="25">
        <f t="shared" si="1155"/>
        <v>5.52</v>
      </c>
      <c r="G8231" s="25">
        <f>VLOOKUP(F8231,'Spezifische Werte'!$B$2:$C$4002,2,FALSE)</f>
        <v>0.12721663519138685</v>
      </c>
      <c r="H8231" s="25">
        <f t="shared" si="1158"/>
        <v>254.43327038277369</v>
      </c>
      <c r="J8231" s="25">
        <f t="shared" si="1156"/>
        <v>5.55</v>
      </c>
      <c r="K8231" s="25">
        <f>VLOOKUP(J8231,'Spezifische Werte'!$B$2:$C$4002,2,FALSE)</f>
        <v>0.12941942247043492</v>
      </c>
      <c r="L8231" s="25">
        <f t="shared" si="1159"/>
        <v>258.83884494086982</v>
      </c>
      <c r="R8231" s="25">
        <v>8229</v>
      </c>
      <c r="S8231" s="25">
        <v>8228</v>
      </c>
      <c r="T8231" s="25">
        <f t="shared" si="1163"/>
        <v>5.4640916557928279E-4</v>
      </c>
      <c r="U8231" s="25">
        <f t="shared" si="1160"/>
        <v>5.6756207687389806E-4</v>
      </c>
      <c r="W8231" s="17">
        <f>Eingabe!H8232</f>
        <v>99</v>
      </c>
      <c r="X8231" s="17">
        <f t="shared" si="1161"/>
        <v>0.99</v>
      </c>
      <c r="Y8231" s="17">
        <f t="shared" si="1162"/>
        <v>100</v>
      </c>
    </row>
    <row r="8232" spans="1:25" x14ac:dyDescent="0.15">
      <c r="A8232" s="82">
        <f t="shared" si="1157"/>
        <v>12</v>
      </c>
      <c r="B8232" s="46">
        <v>43808.874999980042</v>
      </c>
      <c r="C8232" s="47">
        <f>Eingabe!G8233</f>
        <v>4</v>
      </c>
      <c r="D8232" s="77">
        <v>8232</v>
      </c>
      <c r="E8232" s="47"/>
      <c r="F8232" s="25">
        <f t="shared" si="1155"/>
        <v>5.97</v>
      </c>
      <c r="G8232" s="25">
        <f>VLOOKUP(F8232,'Spezifische Werte'!$B$2:$C$4002,2,FALSE)</f>
        <v>0.1627434603343155</v>
      </c>
      <c r="H8232" s="25">
        <f t="shared" si="1158"/>
        <v>325.486920668631</v>
      </c>
      <c r="J8232" s="25">
        <f t="shared" si="1156"/>
        <v>6</v>
      </c>
      <c r="K8232" s="25">
        <f>VLOOKUP(J8232,'Spezifische Werte'!$B$2:$C$4002,2,FALSE)</f>
        <v>0.16538134424295356</v>
      </c>
      <c r="L8232" s="25">
        <f t="shared" si="1159"/>
        <v>330.76268848590712</v>
      </c>
      <c r="R8232" s="25">
        <v>8230</v>
      </c>
      <c r="S8232" s="25">
        <v>8229</v>
      </c>
      <c r="T8232" s="25">
        <f t="shared" si="1163"/>
        <v>5.4640916557928279E-4</v>
      </c>
      <c r="U8232" s="25">
        <f t="shared" si="1160"/>
        <v>5.6756207687389806E-4</v>
      </c>
      <c r="W8232" s="17">
        <f>Eingabe!H8233</f>
        <v>99</v>
      </c>
      <c r="X8232" s="17">
        <f t="shared" si="1161"/>
        <v>0.99</v>
      </c>
      <c r="Y8232" s="17">
        <f t="shared" si="1162"/>
        <v>100</v>
      </c>
    </row>
    <row r="8233" spans="1:25" x14ac:dyDescent="0.15">
      <c r="A8233" s="82">
        <f t="shared" si="1157"/>
        <v>12</v>
      </c>
      <c r="B8233" s="46">
        <v>43808.916666646706</v>
      </c>
      <c r="C8233" s="47">
        <f>Eingabe!G8234</f>
        <v>3.5</v>
      </c>
      <c r="D8233" s="77">
        <v>8233</v>
      </c>
      <c r="E8233" s="47"/>
      <c r="F8233" s="25">
        <f t="shared" si="1155"/>
        <v>5.22</v>
      </c>
      <c r="G8233" s="25">
        <f>VLOOKUP(F8233,'Spezifische Werte'!$B$2:$C$4002,2,FALSE)</f>
        <v>0.10600726326582303</v>
      </c>
      <c r="H8233" s="25">
        <f t="shared" si="1158"/>
        <v>212.01452653164606</v>
      </c>
      <c r="J8233" s="25">
        <f t="shared" si="1156"/>
        <v>5.25</v>
      </c>
      <c r="K8233" s="25">
        <f>VLOOKUP(J8233,'Spezifische Werte'!$B$2:$C$4002,2,FALSE)</f>
        <v>0.10804502827355937</v>
      </c>
      <c r="L8233" s="25">
        <f t="shared" si="1159"/>
        <v>216.09005654711873</v>
      </c>
      <c r="R8233" s="25">
        <v>8231</v>
      </c>
      <c r="S8233" s="25">
        <v>8230</v>
      </c>
      <c r="T8233" s="25">
        <f t="shared" si="1163"/>
        <v>5.4640916557928279E-4</v>
      </c>
      <c r="U8233" s="25">
        <f t="shared" si="1160"/>
        <v>5.6756207687389806E-4</v>
      </c>
      <c r="W8233" s="17">
        <f>Eingabe!H8234</f>
        <v>99</v>
      </c>
      <c r="X8233" s="17">
        <f t="shared" si="1161"/>
        <v>0.99</v>
      </c>
      <c r="Y8233" s="17">
        <f t="shared" si="1162"/>
        <v>100</v>
      </c>
    </row>
    <row r="8234" spans="1:25" x14ac:dyDescent="0.15">
      <c r="A8234" s="82">
        <f t="shared" si="1157"/>
        <v>12</v>
      </c>
      <c r="B8234" s="46">
        <v>43808.958333313371</v>
      </c>
      <c r="C8234" s="47">
        <f>Eingabe!G8235</f>
        <v>4.5</v>
      </c>
      <c r="D8234" s="77">
        <v>8234</v>
      </c>
      <c r="E8234" s="47"/>
      <c r="F8234" s="25">
        <f t="shared" si="1155"/>
        <v>6.71</v>
      </c>
      <c r="G8234" s="25">
        <f>VLOOKUP(F8234,'Spezifische Werte'!$B$2:$C$4002,2,FALSE)</f>
        <v>0.23821819652236836</v>
      </c>
      <c r="H8234" s="25">
        <f t="shared" si="1158"/>
        <v>476.43639304473675</v>
      </c>
      <c r="J8234" s="25">
        <f t="shared" si="1156"/>
        <v>6.75</v>
      </c>
      <c r="K8234" s="25">
        <f>VLOOKUP(J8234,'Spezifische Werte'!$B$2:$C$4002,2,FALSE)</f>
        <v>0.24279032681735657</v>
      </c>
      <c r="L8234" s="25">
        <f t="shared" si="1159"/>
        <v>485.58065363471314</v>
      </c>
      <c r="R8234" s="25">
        <v>8232</v>
      </c>
      <c r="S8234" s="25">
        <v>8231</v>
      </c>
      <c r="T8234" s="25">
        <f t="shared" si="1163"/>
        <v>5.4640916557928279E-4</v>
      </c>
      <c r="U8234" s="25">
        <f t="shared" si="1160"/>
        <v>5.6756207687389806E-4</v>
      </c>
      <c r="W8234" s="17">
        <f>Eingabe!H8235</f>
        <v>101</v>
      </c>
      <c r="X8234" s="17">
        <f t="shared" si="1161"/>
        <v>1.01</v>
      </c>
      <c r="Y8234" s="17">
        <f t="shared" si="1162"/>
        <v>100</v>
      </c>
    </row>
    <row r="8235" spans="1:25" x14ac:dyDescent="0.15">
      <c r="A8235" s="82">
        <f t="shared" si="1157"/>
        <v>12</v>
      </c>
      <c r="B8235" s="46">
        <v>43808.999999980035</v>
      </c>
      <c r="C8235" s="47">
        <f>Eingabe!G8236</f>
        <v>4.3</v>
      </c>
      <c r="D8235" s="77">
        <v>8235</v>
      </c>
      <c r="E8235" s="47"/>
      <c r="F8235" s="25">
        <f t="shared" si="1155"/>
        <v>6.41</v>
      </c>
      <c r="G8235" s="25">
        <f>VLOOKUP(F8235,'Spezifische Werte'!$B$2:$C$4002,2,FALSE)</f>
        <v>0.20539547091670399</v>
      </c>
      <c r="H8235" s="25">
        <f t="shared" si="1158"/>
        <v>410.790941833408</v>
      </c>
      <c r="J8235" s="25">
        <f t="shared" si="1156"/>
        <v>6.45</v>
      </c>
      <c r="K8235" s="25">
        <f>VLOOKUP(J8235,'Spezifische Werte'!$B$2:$C$4002,2,FALSE)</f>
        <v>0.20962714743593144</v>
      </c>
      <c r="L8235" s="25">
        <f t="shared" si="1159"/>
        <v>419.2542948718629</v>
      </c>
      <c r="R8235" s="25">
        <v>8233</v>
      </c>
      <c r="S8235" s="25">
        <v>8232</v>
      </c>
      <c r="T8235" s="25">
        <f t="shared" si="1163"/>
        <v>5.4640916557928279E-4</v>
      </c>
      <c r="U8235" s="25">
        <f t="shared" si="1160"/>
        <v>5.6756207687389806E-4</v>
      </c>
      <c r="W8235" s="17">
        <f>Eingabe!H8236</f>
        <v>99</v>
      </c>
      <c r="X8235" s="17">
        <f t="shared" si="1161"/>
        <v>0.99</v>
      </c>
      <c r="Y8235" s="17">
        <f t="shared" si="1162"/>
        <v>100</v>
      </c>
    </row>
    <row r="8236" spans="1:25" x14ac:dyDescent="0.15">
      <c r="A8236" s="82">
        <f t="shared" si="1157"/>
        <v>12</v>
      </c>
      <c r="B8236" s="46">
        <v>43809.041666646699</v>
      </c>
      <c r="C8236" s="47">
        <f>Eingabe!G8237</f>
        <v>3.5</v>
      </c>
      <c r="D8236" s="77">
        <v>8236</v>
      </c>
      <c r="E8236" s="47"/>
      <c r="F8236" s="25">
        <f t="shared" si="1155"/>
        <v>5.22</v>
      </c>
      <c r="G8236" s="25">
        <f>VLOOKUP(F8236,'Spezifische Werte'!$B$2:$C$4002,2,FALSE)</f>
        <v>0.10600726326582303</v>
      </c>
      <c r="H8236" s="25">
        <f t="shared" si="1158"/>
        <v>212.01452653164606</v>
      </c>
      <c r="J8236" s="25">
        <f t="shared" si="1156"/>
        <v>5.25</v>
      </c>
      <c r="K8236" s="25">
        <f>VLOOKUP(J8236,'Spezifische Werte'!$B$2:$C$4002,2,FALSE)</f>
        <v>0.10804502827355937</v>
      </c>
      <c r="L8236" s="25">
        <f t="shared" si="1159"/>
        <v>216.09005654711873</v>
      </c>
      <c r="R8236" s="25">
        <v>8234</v>
      </c>
      <c r="S8236" s="25">
        <v>8233</v>
      </c>
      <c r="T8236" s="25">
        <f t="shared" si="1163"/>
        <v>5.4640916557928279E-4</v>
      </c>
      <c r="U8236" s="25">
        <f t="shared" si="1160"/>
        <v>5.6756207687389806E-4</v>
      </c>
      <c r="W8236" s="17">
        <f>Eingabe!H8237</f>
        <v>103</v>
      </c>
      <c r="X8236" s="17">
        <f t="shared" si="1161"/>
        <v>1.03</v>
      </c>
      <c r="Y8236" s="17">
        <f t="shared" si="1162"/>
        <v>100</v>
      </c>
    </row>
    <row r="8237" spans="1:25" x14ac:dyDescent="0.15">
      <c r="A8237" s="82">
        <f t="shared" si="1157"/>
        <v>12</v>
      </c>
      <c r="B8237" s="46">
        <v>43809.083333313363</v>
      </c>
      <c r="C8237" s="47">
        <f>Eingabe!G8238</f>
        <v>4.4000000000000004</v>
      </c>
      <c r="D8237" s="77">
        <v>8237</v>
      </c>
      <c r="E8237" s="47"/>
      <c r="F8237" s="25">
        <f t="shared" si="1155"/>
        <v>6.56</v>
      </c>
      <c r="G8237" s="25">
        <f>VLOOKUP(F8237,'Spezifische Werte'!$B$2:$C$4002,2,FALSE)</f>
        <v>0.2214941246302857</v>
      </c>
      <c r="H8237" s="25">
        <f t="shared" si="1158"/>
        <v>442.98824926057142</v>
      </c>
      <c r="J8237" s="25">
        <f t="shared" si="1156"/>
        <v>6.6</v>
      </c>
      <c r="K8237" s="25">
        <f>VLOOKUP(J8237,'Spezifische Werte'!$B$2:$C$4002,2,FALSE)</f>
        <v>0.22589088814664299</v>
      </c>
      <c r="L8237" s="25">
        <f t="shared" si="1159"/>
        <v>451.78177629328599</v>
      </c>
      <c r="R8237" s="25">
        <v>8235</v>
      </c>
      <c r="S8237" s="25">
        <v>8234</v>
      </c>
      <c r="T8237" s="25">
        <f t="shared" si="1163"/>
        <v>5.4640916557928279E-4</v>
      </c>
      <c r="U8237" s="25">
        <f t="shared" si="1160"/>
        <v>5.6756207687389806E-4</v>
      </c>
      <c r="W8237" s="17">
        <f>Eingabe!H8238</f>
        <v>108</v>
      </c>
      <c r="X8237" s="17">
        <f t="shared" si="1161"/>
        <v>1.08</v>
      </c>
      <c r="Y8237" s="17">
        <f t="shared" si="1162"/>
        <v>110.00000000000001</v>
      </c>
    </row>
    <row r="8238" spans="1:25" x14ac:dyDescent="0.15">
      <c r="A8238" s="82">
        <f t="shared" si="1157"/>
        <v>12</v>
      </c>
      <c r="B8238" s="46">
        <v>43809.124999980027</v>
      </c>
      <c r="C8238" s="47">
        <f>Eingabe!G8239</f>
        <v>4.0999999999999996</v>
      </c>
      <c r="D8238" s="77">
        <v>8238</v>
      </c>
      <c r="E8238" s="47"/>
      <c r="F8238" s="25">
        <f t="shared" si="1155"/>
        <v>6.12</v>
      </c>
      <c r="G8238" s="25">
        <f>VLOOKUP(F8238,'Spezifische Werte'!$B$2:$C$4002,2,FALSE)</f>
        <v>0.17636813552353289</v>
      </c>
      <c r="H8238" s="25">
        <f t="shared" si="1158"/>
        <v>352.73627104706577</v>
      </c>
      <c r="J8238" s="25">
        <f t="shared" si="1156"/>
        <v>6.15</v>
      </c>
      <c r="K8238" s="25">
        <f>VLOOKUP(J8238,'Spezifische Werte'!$B$2:$C$4002,2,FALSE)</f>
        <v>0.17921779013058811</v>
      </c>
      <c r="L8238" s="25">
        <f t="shared" si="1159"/>
        <v>358.4355802611762</v>
      </c>
      <c r="R8238" s="25">
        <v>8236</v>
      </c>
      <c r="S8238" s="25">
        <v>8235</v>
      </c>
      <c r="T8238" s="25">
        <f t="shared" si="1163"/>
        <v>5.4640916557928279E-4</v>
      </c>
      <c r="U8238" s="25">
        <f t="shared" si="1160"/>
        <v>5.6756207687389806E-4</v>
      </c>
      <c r="W8238" s="17">
        <f>Eingabe!H8239</f>
        <v>99</v>
      </c>
      <c r="X8238" s="17">
        <f t="shared" si="1161"/>
        <v>0.99</v>
      </c>
      <c r="Y8238" s="17">
        <f t="shared" si="1162"/>
        <v>100</v>
      </c>
    </row>
    <row r="8239" spans="1:25" x14ac:dyDescent="0.15">
      <c r="A8239" s="82">
        <f t="shared" si="1157"/>
        <v>12</v>
      </c>
      <c r="B8239" s="46">
        <v>43809.166666646692</v>
      </c>
      <c r="C8239" s="47">
        <f>Eingabe!G8240</f>
        <v>2.9</v>
      </c>
      <c r="D8239" s="77">
        <v>8239</v>
      </c>
      <c r="E8239" s="47"/>
      <c r="F8239" s="25">
        <f t="shared" si="1155"/>
        <v>4.33</v>
      </c>
      <c r="G8239" s="25">
        <f>VLOOKUP(F8239,'Spezifische Werte'!$B$2:$C$4002,2,FALSE)</f>
        <v>5.667919590547657E-2</v>
      </c>
      <c r="H8239" s="25">
        <f t="shared" si="1158"/>
        <v>113.35839181095314</v>
      </c>
      <c r="J8239" s="25">
        <f t="shared" si="1156"/>
        <v>4.3499999999999996</v>
      </c>
      <c r="K8239" s="25">
        <f>VLOOKUP(J8239,'Spezifische Werte'!$B$2:$C$4002,2,FALSE)</f>
        <v>5.7627330651301621E-2</v>
      </c>
      <c r="L8239" s="25">
        <f t="shared" si="1159"/>
        <v>115.25466130260324</v>
      </c>
      <c r="R8239" s="25">
        <v>8237</v>
      </c>
      <c r="S8239" s="25">
        <v>8236</v>
      </c>
      <c r="T8239" s="25">
        <f t="shared" si="1163"/>
        <v>5.4640916557928279E-4</v>
      </c>
      <c r="U8239" s="25">
        <f t="shared" si="1160"/>
        <v>5.6756207687389806E-4</v>
      </c>
      <c r="W8239" s="17">
        <f>Eingabe!H8240</f>
        <v>102</v>
      </c>
      <c r="X8239" s="17">
        <f t="shared" si="1161"/>
        <v>1.02</v>
      </c>
      <c r="Y8239" s="17">
        <f t="shared" si="1162"/>
        <v>100</v>
      </c>
    </row>
    <row r="8240" spans="1:25" x14ac:dyDescent="0.15">
      <c r="A8240" s="82">
        <f t="shared" si="1157"/>
        <v>12</v>
      </c>
      <c r="B8240" s="46">
        <v>43809.208333313356</v>
      </c>
      <c r="C8240" s="47">
        <f>Eingabe!G8241</f>
        <v>3.5</v>
      </c>
      <c r="D8240" s="77">
        <v>8240</v>
      </c>
      <c r="E8240" s="47"/>
      <c r="F8240" s="25">
        <f t="shared" si="1155"/>
        <v>5.22</v>
      </c>
      <c r="G8240" s="25">
        <f>VLOOKUP(F8240,'Spezifische Werte'!$B$2:$C$4002,2,FALSE)</f>
        <v>0.10600726326582303</v>
      </c>
      <c r="H8240" s="25">
        <f t="shared" si="1158"/>
        <v>212.01452653164606</v>
      </c>
      <c r="J8240" s="25">
        <f t="shared" si="1156"/>
        <v>5.25</v>
      </c>
      <c r="K8240" s="25">
        <f>VLOOKUP(J8240,'Spezifische Werte'!$B$2:$C$4002,2,FALSE)</f>
        <v>0.10804502827355937</v>
      </c>
      <c r="L8240" s="25">
        <f t="shared" si="1159"/>
        <v>216.09005654711873</v>
      </c>
      <c r="R8240" s="25">
        <v>8238</v>
      </c>
      <c r="S8240" s="25">
        <v>8237</v>
      </c>
      <c r="T8240" s="25">
        <f t="shared" si="1163"/>
        <v>5.4640916557928279E-4</v>
      </c>
      <c r="U8240" s="25">
        <f t="shared" si="1160"/>
        <v>5.6756207687389806E-4</v>
      </c>
      <c r="W8240" s="17">
        <f>Eingabe!H8241</f>
        <v>111</v>
      </c>
      <c r="X8240" s="17">
        <f t="shared" si="1161"/>
        <v>1.1100000000000001</v>
      </c>
      <c r="Y8240" s="17">
        <f t="shared" si="1162"/>
        <v>110.00000000000001</v>
      </c>
    </row>
    <row r="8241" spans="1:25" x14ac:dyDescent="0.15">
      <c r="A8241" s="82">
        <f t="shared" si="1157"/>
        <v>12</v>
      </c>
      <c r="B8241" s="46">
        <v>43809.24999998002</v>
      </c>
      <c r="C8241" s="47">
        <f>Eingabe!G8242</f>
        <v>4.5999999999999996</v>
      </c>
      <c r="D8241" s="77">
        <v>8241</v>
      </c>
      <c r="E8241" s="47"/>
      <c r="F8241" s="25">
        <f t="shared" si="1155"/>
        <v>6.86</v>
      </c>
      <c r="G8241" s="25">
        <f>VLOOKUP(F8241,'Spezifische Werte'!$B$2:$C$4002,2,FALSE)</f>
        <v>0.25562320201003652</v>
      </c>
      <c r="H8241" s="25">
        <f t="shared" si="1158"/>
        <v>511.24640402007304</v>
      </c>
      <c r="J8241" s="25">
        <f t="shared" si="1156"/>
        <v>6.9</v>
      </c>
      <c r="K8241" s="25">
        <f>VLOOKUP(J8241,'Spezifische Werte'!$B$2:$C$4002,2,FALSE)</f>
        <v>0.26038765048417867</v>
      </c>
      <c r="L8241" s="25">
        <f t="shared" si="1159"/>
        <v>520.77530096835733</v>
      </c>
      <c r="R8241" s="25">
        <v>8239</v>
      </c>
      <c r="S8241" s="25">
        <v>8238</v>
      </c>
      <c r="T8241" s="25">
        <f t="shared" si="1163"/>
        <v>5.4640916557928279E-4</v>
      </c>
      <c r="U8241" s="25">
        <f t="shared" si="1160"/>
        <v>5.6756207687389806E-4</v>
      </c>
      <c r="W8241" s="17">
        <f>Eingabe!H8242</f>
        <v>110</v>
      </c>
      <c r="X8241" s="17">
        <f t="shared" si="1161"/>
        <v>1.1000000000000001</v>
      </c>
      <c r="Y8241" s="17">
        <f t="shared" si="1162"/>
        <v>110.00000000000001</v>
      </c>
    </row>
    <row r="8242" spans="1:25" x14ac:dyDescent="0.15">
      <c r="A8242" s="82">
        <f t="shared" si="1157"/>
        <v>12</v>
      </c>
      <c r="B8242" s="46">
        <v>43809.291666646684</v>
      </c>
      <c r="C8242" s="47">
        <f>Eingabe!G8243</f>
        <v>4</v>
      </c>
      <c r="D8242" s="77">
        <v>8242</v>
      </c>
      <c r="E8242" s="47"/>
      <c r="F8242" s="25">
        <f t="shared" si="1155"/>
        <v>5.97</v>
      </c>
      <c r="G8242" s="25">
        <f>VLOOKUP(F8242,'Spezifische Werte'!$B$2:$C$4002,2,FALSE)</f>
        <v>0.1627434603343155</v>
      </c>
      <c r="H8242" s="25">
        <f t="shared" si="1158"/>
        <v>325.486920668631</v>
      </c>
      <c r="J8242" s="25">
        <f t="shared" si="1156"/>
        <v>6</v>
      </c>
      <c r="K8242" s="25">
        <f>VLOOKUP(J8242,'Spezifische Werte'!$B$2:$C$4002,2,FALSE)</f>
        <v>0.16538134424295356</v>
      </c>
      <c r="L8242" s="25">
        <f t="shared" si="1159"/>
        <v>330.76268848590712</v>
      </c>
      <c r="R8242" s="25">
        <v>8240</v>
      </c>
      <c r="S8242" s="25">
        <v>8239</v>
      </c>
      <c r="T8242" s="25">
        <f t="shared" si="1163"/>
        <v>5.4640916557928279E-4</v>
      </c>
      <c r="U8242" s="25">
        <f t="shared" si="1160"/>
        <v>5.6756207687389806E-4</v>
      </c>
      <c r="W8242" s="17">
        <f>Eingabe!H8243</f>
        <v>111</v>
      </c>
      <c r="X8242" s="17">
        <f t="shared" si="1161"/>
        <v>1.1100000000000001</v>
      </c>
      <c r="Y8242" s="17">
        <f t="shared" si="1162"/>
        <v>110.00000000000001</v>
      </c>
    </row>
    <row r="8243" spans="1:25" x14ac:dyDescent="0.15">
      <c r="A8243" s="82">
        <f t="shared" si="1157"/>
        <v>12</v>
      </c>
      <c r="B8243" s="46">
        <v>43809.333333313349</v>
      </c>
      <c r="C8243" s="47">
        <f>Eingabe!G8244</f>
        <v>4</v>
      </c>
      <c r="D8243" s="77">
        <v>8243</v>
      </c>
      <c r="E8243" s="47"/>
      <c r="F8243" s="25">
        <f t="shared" si="1155"/>
        <v>5.97</v>
      </c>
      <c r="G8243" s="25">
        <f>VLOOKUP(F8243,'Spezifische Werte'!$B$2:$C$4002,2,FALSE)</f>
        <v>0.1627434603343155</v>
      </c>
      <c r="H8243" s="25">
        <f t="shared" si="1158"/>
        <v>325.486920668631</v>
      </c>
      <c r="J8243" s="25">
        <f t="shared" si="1156"/>
        <v>6</v>
      </c>
      <c r="K8243" s="25">
        <f>VLOOKUP(J8243,'Spezifische Werte'!$B$2:$C$4002,2,FALSE)</f>
        <v>0.16538134424295356</v>
      </c>
      <c r="L8243" s="25">
        <f t="shared" si="1159"/>
        <v>330.76268848590712</v>
      </c>
      <c r="R8243" s="25">
        <v>8241</v>
      </c>
      <c r="S8243" s="25">
        <v>8240</v>
      </c>
      <c r="T8243" s="25">
        <f t="shared" si="1163"/>
        <v>5.4640916557928279E-4</v>
      </c>
      <c r="U8243" s="25">
        <f t="shared" si="1160"/>
        <v>5.6756207687389806E-4</v>
      </c>
      <c r="W8243" s="17">
        <f>Eingabe!H8244</f>
        <v>110</v>
      </c>
      <c r="X8243" s="17">
        <f t="shared" si="1161"/>
        <v>1.1000000000000001</v>
      </c>
      <c r="Y8243" s="17">
        <f t="shared" si="1162"/>
        <v>110.00000000000001</v>
      </c>
    </row>
    <row r="8244" spans="1:25" x14ac:dyDescent="0.15">
      <c r="A8244" s="82">
        <f t="shared" si="1157"/>
        <v>12</v>
      </c>
      <c r="B8244" s="46">
        <v>43809.374999980013</v>
      </c>
      <c r="C8244" s="47">
        <f>Eingabe!G8245</f>
        <v>4.5999999999999996</v>
      </c>
      <c r="D8244" s="77">
        <v>8244</v>
      </c>
      <c r="E8244" s="47"/>
      <c r="F8244" s="25">
        <f t="shared" si="1155"/>
        <v>6.86</v>
      </c>
      <c r="G8244" s="25">
        <f>VLOOKUP(F8244,'Spezifische Werte'!$B$2:$C$4002,2,FALSE)</f>
        <v>0.25562320201003652</v>
      </c>
      <c r="H8244" s="25">
        <f t="shared" si="1158"/>
        <v>511.24640402007304</v>
      </c>
      <c r="J8244" s="25">
        <f t="shared" si="1156"/>
        <v>6.9</v>
      </c>
      <c r="K8244" s="25">
        <f>VLOOKUP(J8244,'Spezifische Werte'!$B$2:$C$4002,2,FALSE)</f>
        <v>0.26038765048417867</v>
      </c>
      <c r="L8244" s="25">
        <f t="shared" si="1159"/>
        <v>520.77530096835733</v>
      </c>
      <c r="R8244" s="25">
        <v>8242</v>
      </c>
      <c r="S8244" s="25">
        <v>8241</v>
      </c>
      <c r="T8244" s="25">
        <f t="shared" si="1163"/>
        <v>2.8936731896601203E-4</v>
      </c>
      <c r="U8244" s="25">
        <f t="shared" si="1160"/>
        <v>3.0322859543428646E-4</v>
      </c>
      <c r="W8244" s="17">
        <f>Eingabe!H8245</f>
        <v>100</v>
      </c>
      <c r="X8244" s="17">
        <f t="shared" si="1161"/>
        <v>1</v>
      </c>
      <c r="Y8244" s="17">
        <f t="shared" si="1162"/>
        <v>100</v>
      </c>
    </row>
    <row r="8245" spans="1:25" x14ac:dyDescent="0.15">
      <c r="A8245" s="82">
        <f t="shared" si="1157"/>
        <v>12</v>
      </c>
      <c r="B8245" s="46">
        <v>43809.416666646677</v>
      </c>
      <c r="C8245" s="47">
        <f>Eingabe!G8246</f>
        <v>5.0999999999999996</v>
      </c>
      <c r="D8245" s="77">
        <v>8245</v>
      </c>
      <c r="E8245" s="47"/>
      <c r="F8245" s="25">
        <f t="shared" si="1155"/>
        <v>7.61</v>
      </c>
      <c r="G8245" s="25">
        <f>VLOOKUP(F8245,'Spezifische Werte'!$B$2:$C$4002,2,FALSE)</f>
        <v>0.35419704845962618</v>
      </c>
      <c r="H8245" s="25">
        <f t="shared" si="1158"/>
        <v>708.39409691925232</v>
      </c>
      <c r="J8245" s="25">
        <f t="shared" si="1156"/>
        <v>7.65</v>
      </c>
      <c r="K8245" s="25">
        <f>VLOOKUP(J8245,'Spezifische Werte'!$B$2:$C$4002,2,FALSE)</f>
        <v>0.35999115933138248</v>
      </c>
      <c r="L8245" s="25">
        <f t="shared" si="1159"/>
        <v>719.98231866276501</v>
      </c>
      <c r="R8245" s="25">
        <v>8243</v>
      </c>
      <c r="S8245" s="25">
        <v>8242</v>
      </c>
      <c r="T8245" s="25">
        <f t="shared" si="1163"/>
        <v>2.8936731896601203E-4</v>
      </c>
      <c r="U8245" s="25">
        <f t="shared" si="1160"/>
        <v>3.0322859543428646E-4</v>
      </c>
      <c r="W8245" s="17">
        <f>Eingabe!H8246</f>
        <v>111</v>
      </c>
      <c r="X8245" s="17">
        <f t="shared" si="1161"/>
        <v>1.1100000000000001</v>
      </c>
      <c r="Y8245" s="17">
        <f t="shared" si="1162"/>
        <v>110.00000000000001</v>
      </c>
    </row>
    <row r="8246" spans="1:25" x14ac:dyDescent="0.15">
      <c r="A8246" s="82">
        <f t="shared" si="1157"/>
        <v>12</v>
      </c>
      <c r="B8246" s="46">
        <v>43809.458333313341</v>
      </c>
      <c r="C8246" s="47">
        <f>Eingabe!G8247</f>
        <v>3.9</v>
      </c>
      <c r="D8246" s="77">
        <v>8246</v>
      </c>
      <c r="E8246" s="47"/>
      <c r="F8246" s="25">
        <f t="shared" si="1155"/>
        <v>5.82</v>
      </c>
      <c r="G8246" s="25">
        <f>VLOOKUP(F8246,'Spezifische Werte'!$B$2:$C$4002,2,FALSE)</f>
        <v>0.15015933791444183</v>
      </c>
      <c r="H8246" s="25">
        <f t="shared" si="1158"/>
        <v>300.31867582888367</v>
      </c>
      <c r="J8246" s="25">
        <f t="shared" si="1156"/>
        <v>5.85</v>
      </c>
      <c r="K8246" s="25">
        <f>VLOOKUP(J8246,'Spezifische Werte'!$B$2:$C$4002,2,FALSE)</f>
        <v>0.15260213064447356</v>
      </c>
      <c r="L8246" s="25">
        <f t="shared" si="1159"/>
        <v>305.20426128894712</v>
      </c>
      <c r="R8246" s="25">
        <v>8244</v>
      </c>
      <c r="S8246" s="25">
        <v>8243</v>
      </c>
      <c r="T8246" s="25">
        <f t="shared" si="1163"/>
        <v>2.8936731896601203E-4</v>
      </c>
      <c r="U8246" s="25">
        <f t="shared" si="1160"/>
        <v>3.0322859543428646E-4</v>
      </c>
      <c r="W8246" s="17">
        <f>Eingabe!H8247</f>
        <v>112</v>
      </c>
      <c r="X8246" s="17">
        <f t="shared" si="1161"/>
        <v>1.1200000000000001</v>
      </c>
      <c r="Y8246" s="17">
        <f t="shared" si="1162"/>
        <v>110.00000000000001</v>
      </c>
    </row>
    <row r="8247" spans="1:25" x14ac:dyDescent="0.15">
      <c r="A8247" s="82">
        <f t="shared" si="1157"/>
        <v>12</v>
      </c>
      <c r="B8247" s="46">
        <v>43809.499999980006</v>
      </c>
      <c r="C8247" s="47">
        <f>Eingabe!G8248</f>
        <v>3.8</v>
      </c>
      <c r="D8247" s="77">
        <v>8247</v>
      </c>
      <c r="E8247" s="47"/>
      <c r="F8247" s="25">
        <f t="shared" si="1155"/>
        <v>5.67</v>
      </c>
      <c r="G8247" s="25">
        <f>VLOOKUP(F8247,'Spezifische Werte'!$B$2:$C$4002,2,FALSE)</f>
        <v>0.13840049448137109</v>
      </c>
      <c r="H8247" s="25">
        <f t="shared" si="1158"/>
        <v>276.80098896274217</v>
      </c>
      <c r="J8247" s="25">
        <f t="shared" si="1156"/>
        <v>5.7</v>
      </c>
      <c r="K8247" s="25">
        <f>VLOOKUP(J8247,'Spezifische Werte'!$B$2:$C$4002,2,FALSE)</f>
        <v>0.14069825500153915</v>
      </c>
      <c r="L8247" s="25">
        <f t="shared" si="1159"/>
        <v>281.39651000307828</v>
      </c>
      <c r="R8247" s="25">
        <v>8245</v>
      </c>
      <c r="S8247" s="25">
        <v>8244</v>
      </c>
      <c r="T8247" s="25">
        <f t="shared" si="1163"/>
        <v>2.8936731896601203E-4</v>
      </c>
      <c r="U8247" s="25">
        <f t="shared" si="1160"/>
        <v>3.0322859543428646E-4</v>
      </c>
      <c r="W8247" s="17">
        <f>Eingabe!H8248</f>
        <v>121</v>
      </c>
      <c r="X8247" s="17">
        <f t="shared" si="1161"/>
        <v>1.21</v>
      </c>
      <c r="Y8247" s="17">
        <f t="shared" si="1162"/>
        <v>120</v>
      </c>
    </row>
    <row r="8248" spans="1:25" x14ac:dyDescent="0.15">
      <c r="A8248" s="82">
        <f t="shared" si="1157"/>
        <v>12</v>
      </c>
      <c r="B8248" s="46">
        <v>43809.54166664667</v>
      </c>
      <c r="C8248" s="47">
        <f>Eingabe!G8249</f>
        <v>4.3</v>
      </c>
      <c r="D8248" s="77">
        <v>8248</v>
      </c>
      <c r="E8248" s="47"/>
      <c r="F8248" s="25">
        <f t="shared" si="1155"/>
        <v>6.41</v>
      </c>
      <c r="G8248" s="25">
        <f>VLOOKUP(F8248,'Spezifische Werte'!$B$2:$C$4002,2,FALSE)</f>
        <v>0.20539547091670399</v>
      </c>
      <c r="H8248" s="25">
        <f t="shared" si="1158"/>
        <v>410.790941833408</v>
      </c>
      <c r="J8248" s="25">
        <f t="shared" si="1156"/>
        <v>6.45</v>
      </c>
      <c r="K8248" s="25">
        <f>VLOOKUP(J8248,'Spezifische Werte'!$B$2:$C$4002,2,FALSE)</f>
        <v>0.20962714743593144</v>
      </c>
      <c r="L8248" s="25">
        <f t="shared" si="1159"/>
        <v>419.2542948718629</v>
      </c>
      <c r="R8248" s="25">
        <v>8246</v>
      </c>
      <c r="S8248" s="25">
        <v>8245</v>
      </c>
      <c r="T8248" s="25">
        <f t="shared" si="1163"/>
        <v>2.8936731896601203E-4</v>
      </c>
      <c r="U8248" s="25">
        <f t="shared" si="1160"/>
        <v>3.0322859543428646E-4</v>
      </c>
      <c r="W8248" s="17">
        <f>Eingabe!H8249</f>
        <v>130</v>
      </c>
      <c r="X8248" s="17">
        <f t="shared" si="1161"/>
        <v>1.3</v>
      </c>
      <c r="Y8248" s="17">
        <f t="shared" si="1162"/>
        <v>130</v>
      </c>
    </row>
    <row r="8249" spans="1:25" x14ac:dyDescent="0.15">
      <c r="A8249" s="82">
        <f t="shared" si="1157"/>
        <v>12</v>
      </c>
      <c r="B8249" s="46">
        <v>43809.583333313334</v>
      </c>
      <c r="C8249" s="47">
        <f>Eingabe!G8250</f>
        <v>4.2</v>
      </c>
      <c r="D8249" s="77">
        <v>8249</v>
      </c>
      <c r="E8249" s="47"/>
      <c r="F8249" s="25">
        <f t="shared" si="1155"/>
        <v>6.27</v>
      </c>
      <c r="G8249" s="25">
        <f>VLOOKUP(F8249,'Spezifische Werte'!$B$2:$C$4002,2,FALSE)</f>
        <v>0.19098980973438914</v>
      </c>
      <c r="H8249" s="25">
        <f t="shared" si="1158"/>
        <v>381.97961946877831</v>
      </c>
      <c r="J8249" s="25">
        <f t="shared" si="1156"/>
        <v>6.3</v>
      </c>
      <c r="K8249" s="25">
        <f>VLOOKUP(J8249,'Spezifische Werte'!$B$2:$C$4002,2,FALSE)</f>
        <v>0.19401976060055698</v>
      </c>
      <c r="L8249" s="25">
        <f t="shared" si="1159"/>
        <v>388.03952120111398</v>
      </c>
      <c r="R8249" s="25">
        <v>8247</v>
      </c>
      <c r="S8249" s="25">
        <v>8246</v>
      </c>
      <c r="T8249" s="25">
        <f t="shared" si="1163"/>
        <v>2.8936731896601203E-4</v>
      </c>
      <c r="U8249" s="25">
        <f t="shared" si="1160"/>
        <v>3.0322859543428646E-4</v>
      </c>
      <c r="W8249" s="17">
        <f>Eingabe!H8250</f>
        <v>121</v>
      </c>
      <c r="X8249" s="17">
        <f t="shared" si="1161"/>
        <v>1.21</v>
      </c>
      <c r="Y8249" s="17">
        <f t="shared" si="1162"/>
        <v>120</v>
      </c>
    </row>
    <row r="8250" spans="1:25" x14ac:dyDescent="0.15">
      <c r="A8250" s="82">
        <f t="shared" si="1157"/>
        <v>12</v>
      </c>
      <c r="B8250" s="46">
        <v>43809.624999979998</v>
      </c>
      <c r="C8250" s="47">
        <f>Eingabe!G8251</f>
        <v>4.4000000000000004</v>
      </c>
      <c r="D8250" s="77">
        <v>8250</v>
      </c>
      <c r="E8250" s="47"/>
      <c r="F8250" s="25">
        <f t="shared" si="1155"/>
        <v>6.56</v>
      </c>
      <c r="G8250" s="25">
        <f>VLOOKUP(F8250,'Spezifische Werte'!$B$2:$C$4002,2,FALSE)</f>
        <v>0.2214941246302857</v>
      </c>
      <c r="H8250" s="25">
        <f t="shared" si="1158"/>
        <v>442.98824926057142</v>
      </c>
      <c r="J8250" s="25">
        <f t="shared" si="1156"/>
        <v>6.6</v>
      </c>
      <c r="K8250" s="25">
        <f>VLOOKUP(J8250,'Spezifische Werte'!$B$2:$C$4002,2,FALSE)</f>
        <v>0.22589088814664299</v>
      </c>
      <c r="L8250" s="25">
        <f t="shared" si="1159"/>
        <v>451.78177629328599</v>
      </c>
      <c r="R8250" s="25">
        <v>8248</v>
      </c>
      <c r="S8250" s="25">
        <v>8247</v>
      </c>
      <c r="T8250" s="25">
        <f t="shared" si="1163"/>
        <v>2.8936731896601203E-4</v>
      </c>
      <c r="U8250" s="25">
        <f t="shared" si="1160"/>
        <v>3.0322859543428646E-4</v>
      </c>
      <c r="W8250" s="17">
        <f>Eingabe!H8251</f>
        <v>120</v>
      </c>
      <c r="X8250" s="17">
        <f t="shared" si="1161"/>
        <v>1.2</v>
      </c>
      <c r="Y8250" s="17">
        <f t="shared" si="1162"/>
        <v>120</v>
      </c>
    </row>
    <row r="8251" spans="1:25" x14ac:dyDescent="0.15">
      <c r="A8251" s="82">
        <f t="shared" si="1157"/>
        <v>12</v>
      </c>
      <c r="B8251" s="46">
        <v>43809.666666646663</v>
      </c>
      <c r="C8251" s="47">
        <f>Eingabe!G8252</f>
        <v>4.2</v>
      </c>
      <c r="D8251" s="77">
        <v>8251</v>
      </c>
      <c r="E8251" s="47"/>
      <c r="F8251" s="25">
        <f t="shared" si="1155"/>
        <v>6.27</v>
      </c>
      <c r="G8251" s="25">
        <f>VLOOKUP(F8251,'Spezifische Werte'!$B$2:$C$4002,2,FALSE)</f>
        <v>0.19098980973438914</v>
      </c>
      <c r="H8251" s="25">
        <f t="shared" si="1158"/>
        <v>381.97961946877831</v>
      </c>
      <c r="J8251" s="25">
        <f t="shared" si="1156"/>
        <v>6.3</v>
      </c>
      <c r="K8251" s="25">
        <f>VLOOKUP(J8251,'Spezifische Werte'!$B$2:$C$4002,2,FALSE)</f>
        <v>0.19401976060055698</v>
      </c>
      <c r="L8251" s="25">
        <f t="shared" si="1159"/>
        <v>388.03952120111398</v>
      </c>
      <c r="R8251" s="25">
        <v>8249</v>
      </c>
      <c r="S8251" s="25">
        <v>8248</v>
      </c>
      <c r="T8251" s="25">
        <f t="shared" si="1163"/>
        <v>2.8936731896601203E-4</v>
      </c>
      <c r="U8251" s="25">
        <f t="shared" si="1160"/>
        <v>3.0322859543428646E-4</v>
      </c>
      <c r="W8251" s="17">
        <f>Eingabe!H8252</f>
        <v>121</v>
      </c>
      <c r="X8251" s="17">
        <f t="shared" si="1161"/>
        <v>1.21</v>
      </c>
      <c r="Y8251" s="17">
        <f t="shared" si="1162"/>
        <v>120</v>
      </c>
    </row>
    <row r="8252" spans="1:25" x14ac:dyDescent="0.15">
      <c r="A8252" s="82">
        <f t="shared" si="1157"/>
        <v>12</v>
      </c>
      <c r="B8252" s="46">
        <v>43809.708333313327</v>
      </c>
      <c r="C8252" s="47">
        <f>Eingabe!G8253</f>
        <v>4</v>
      </c>
      <c r="D8252" s="77">
        <v>8252</v>
      </c>
      <c r="E8252" s="47"/>
      <c r="F8252" s="25">
        <f t="shared" si="1155"/>
        <v>5.97</v>
      </c>
      <c r="G8252" s="25">
        <f>VLOOKUP(F8252,'Spezifische Werte'!$B$2:$C$4002,2,FALSE)</f>
        <v>0.1627434603343155</v>
      </c>
      <c r="H8252" s="25">
        <f t="shared" si="1158"/>
        <v>325.486920668631</v>
      </c>
      <c r="J8252" s="25">
        <f t="shared" si="1156"/>
        <v>6</v>
      </c>
      <c r="K8252" s="25">
        <f>VLOOKUP(J8252,'Spezifische Werte'!$B$2:$C$4002,2,FALSE)</f>
        <v>0.16538134424295356</v>
      </c>
      <c r="L8252" s="25">
        <f t="shared" si="1159"/>
        <v>330.76268848590712</v>
      </c>
      <c r="R8252" s="25">
        <v>8250</v>
      </c>
      <c r="S8252" s="25">
        <v>8249</v>
      </c>
      <c r="T8252" s="25">
        <f t="shared" si="1163"/>
        <v>2.8936731896601203E-4</v>
      </c>
      <c r="U8252" s="25">
        <f t="shared" si="1160"/>
        <v>3.0322859543428646E-4</v>
      </c>
      <c r="W8252" s="17">
        <f>Eingabe!H8253</f>
        <v>134</v>
      </c>
      <c r="X8252" s="17">
        <f t="shared" si="1161"/>
        <v>1.34</v>
      </c>
      <c r="Y8252" s="17">
        <f t="shared" si="1162"/>
        <v>130</v>
      </c>
    </row>
    <row r="8253" spans="1:25" x14ac:dyDescent="0.15">
      <c r="A8253" s="82">
        <f t="shared" si="1157"/>
        <v>12</v>
      </c>
      <c r="B8253" s="46">
        <v>43809.749999979991</v>
      </c>
      <c r="C8253" s="47">
        <f>Eingabe!G8254</f>
        <v>3.7</v>
      </c>
      <c r="D8253" s="77">
        <v>8253</v>
      </c>
      <c r="E8253" s="47"/>
      <c r="F8253" s="25">
        <f t="shared" si="1155"/>
        <v>5.52</v>
      </c>
      <c r="G8253" s="25">
        <f>VLOOKUP(F8253,'Spezifische Werte'!$B$2:$C$4002,2,FALSE)</f>
        <v>0.12721663519138685</v>
      </c>
      <c r="H8253" s="25">
        <f t="shared" si="1158"/>
        <v>254.43327038277369</v>
      </c>
      <c r="J8253" s="25">
        <f t="shared" si="1156"/>
        <v>5.55</v>
      </c>
      <c r="K8253" s="25">
        <f>VLOOKUP(J8253,'Spezifische Werte'!$B$2:$C$4002,2,FALSE)</f>
        <v>0.12941942247043492</v>
      </c>
      <c r="L8253" s="25">
        <f t="shared" si="1159"/>
        <v>258.83884494086982</v>
      </c>
      <c r="R8253" s="25">
        <v>8251</v>
      </c>
      <c r="S8253" s="25">
        <v>8250</v>
      </c>
      <c r="T8253" s="25">
        <f t="shared" si="1163"/>
        <v>2.8936731896601203E-4</v>
      </c>
      <c r="U8253" s="25">
        <f t="shared" si="1160"/>
        <v>3.0322859543428646E-4</v>
      </c>
      <c r="W8253" s="17">
        <f>Eingabe!H8254</f>
        <v>127</v>
      </c>
      <c r="X8253" s="17">
        <f t="shared" si="1161"/>
        <v>1.27</v>
      </c>
      <c r="Y8253" s="17">
        <f t="shared" si="1162"/>
        <v>130</v>
      </c>
    </row>
    <row r="8254" spans="1:25" x14ac:dyDescent="0.15">
      <c r="A8254" s="82">
        <f t="shared" si="1157"/>
        <v>12</v>
      </c>
      <c r="B8254" s="46">
        <v>43809.791666646655</v>
      </c>
      <c r="C8254" s="47">
        <f>Eingabe!G8255</f>
        <v>3.8</v>
      </c>
      <c r="D8254" s="77">
        <v>8254</v>
      </c>
      <c r="E8254" s="47"/>
      <c r="F8254" s="25">
        <f t="shared" si="1155"/>
        <v>5.67</v>
      </c>
      <c r="G8254" s="25">
        <f>VLOOKUP(F8254,'Spezifische Werte'!$B$2:$C$4002,2,FALSE)</f>
        <v>0.13840049448137109</v>
      </c>
      <c r="H8254" s="25">
        <f t="shared" si="1158"/>
        <v>276.80098896274217</v>
      </c>
      <c r="J8254" s="25">
        <f t="shared" si="1156"/>
        <v>5.7</v>
      </c>
      <c r="K8254" s="25">
        <f>VLOOKUP(J8254,'Spezifische Werte'!$B$2:$C$4002,2,FALSE)</f>
        <v>0.14069825500153915</v>
      </c>
      <c r="L8254" s="25">
        <f t="shared" si="1159"/>
        <v>281.39651000307828</v>
      </c>
      <c r="R8254" s="25">
        <v>8252</v>
      </c>
      <c r="S8254" s="25">
        <v>8251</v>
      </c>
      <c r="T8254" s="25">
        <f t="shared" si="1163"/>
        <v>2.8936731896601203E-4</v>
      </c>
      <c r="U8254" s="25">
        <f t="shared" si="1160"/>
        <v>3.0322859543428646E-4</v>
      </c>
      <c r="W8254" s="17">
        <f>Eingabe!H8255</f>
        <v>138</v>
      </c>
      <c r="X8254" s="17">
        <f t="shared" si="1161"/>
        <v>1.38</v>
      </c>
      <c r="Y8254" s="17">
        <f t="shared" si="1162"/>
        <v>140</v>
      </c>
    </row>
    <row r="8255" spans="1:25" x14ac:dyDescent="0.15">
      <c r="A8255" s="82">
        <f t="shared" si="1157"/>
        <v>12</v>
      </c>
      <c r="B8255" s="46">
        <v>43809.83333331332</v>
      </c>
      <c r="C8255" s="47">
        <f>Eingabe!G8256</f>
        <v>3.3</v>
      </c>
      <c r="D8255" s="77">
        <v>8255</v>
      </c>
      <c r="E8255" s="47"/>
      <c r="F8255" s="25">
        <f t="shared" si="1155"/>
        <v>4.92</v>
      </c>
      <c r="G8255" s="25">
        <f>VLOOKUP(F8255,'Spezifische Werte'!$B$2:$C$4002,2,FALSE)</f>
        <v>8.7079957720259088E-2</v>
      </c>
      <c r="H8255" s="25">
        <f t="shared" si="1158"/>
        <v>174.15991544051818</v>
      </c>
      <c r="J8255" s="25">
        <f t="shared" si="1156"/>
        <v>4.95</v>
      </c>
      <c r="K8255" s="25">
        <f>VLOOKUP(J8255,'Spezifische Werte'!$B$2:$C$4002,2,FALSE)</f>
        <v>8.884038911585862E-2</v>
      </c>
      <c r="L8255" s="25">
        <f t="shared" si="1159"/>
        <v>177.68077823171723</v>
      </c>
      <c r="R8255" s="25">
        <v>8253</v>
      </c>
      <c r="S8255" s="25">
        <v>8252</v>
      </c>
      <c r="T8255" s="25">
        <f t="shared" si="1163"/>
        <v>2.8936731896601203E-4</v>
      </c>
      <c r="U8255" s="25">
        <f t="shared" si="1160"/>
        <v>3.0322859543428646E-4</v>
      </c>
      <c r="W8255" s="17">
        <f>Eingabe!H8256</f>
        <v>148</v>
      </c>
      <c r="X8255" s="17">
        <f t="shared" si="1161"/>
        <v>1.48</v>
      </c>
      <c r="Y8255" s="17">
        <f t="shared" si="1162"/>
        <v>150</v>
      </c>
    </row>
    <row r="8256" spans="1:25" x14ac:dyDescent="0.15">
      <c r="A8256" s="82">
        <f t="shared" si="1157"/>
        <v>12</v>
      </c>
      <c r="B8256" s="46">
        <v>43809.874999979984</v>
      </c>
      <c r="C8256" s="47">
        <f>Eingabe!G8257</f>
        <v>4.5999999999999996</v>
      </c>
      <c r="D8256" s="77">
        <v>8256</v>
      </c>
      <c r="E8256" s="47"/>
      <c r="F8256" s="25">
        <f t="shared" si="1155"/>
        <v>6.86</v>
      </c>
      <c r="G8256" s="25">
        <f>VLOOKUP(F8256,'Spezifische Werte'!$B$2:$C$4002,2,FALSE)</f>
        <v>0.25562320201003652</v>
      </c>
      <c r="H8256" s="25">
        <f t="shared" si="1158"/>
        <v>511.24640402007304</v>
      </c>
      <c r="J8256" s="25">
        <f t="shared" si="1156"/>
        <v>6.9</v>
      </c>
      <c r="K8256" s="25">
        <f>VLOOKUP(J8256,'Spezifische Werte'!$B$2:$C$4002,2,FALSE)</f>
        <v>0.26038765048417867</v>
      </c>
      <c r="L8256" s="25">
        <f t="shared" si="1159"/>
        <v>520.77530096835733</v>
      </c>
      <c r="R8256" s="25">
        <v>8254</v>
      </c>
      <c r="S8256" s="25">
        <v>8253</v>
      </c>
      <c r="T8256" s="25">
        <f t="shared" si="1163"/>
        <v>2.8936731896601203E-4</v>
      </c>
      <c r="U8256" s="25">
        <f t="shared" si="1160"/>
        <v>3.0322859543428646E-4</v>
      </c>
      <c r="W8256" s="17">
        <f>Eingabe!H8257</f>
        <v>160</v>
      </c>
      <c r="X8256" s="17">
        <f t="shared" si="1161"/>
        <v>1.6</v>
      </c>
      <c r="Y8256" s="17">
        <f t="shared" si="1162"/>
        <v>160</v>
      </c>
    </row>
    <row r="8257" spans="1:25" x14ac:dyDescent="0.15">
      <c r="A8257" s="82">
        <f t="shared" si="1157"/>
        <v>12</v>
      </c>
      <c r="B8257" s="46">
        <v>43809.916666646648</v>
      </c>
      <c r="C8257" s="47">
        <f>Eingabe!G8258</f>
        <v>3.8</v>
      </c>
      <c r="D8257" s="77">
        <v>8257</v>
      </c>
      <c r="E8257" s="47"/>
      <c r="F8257" s="25">
        <f t="shared" si="1155"/>
        <v>5.67</v>
      </c>
      <c r="G8257" s="25">
        <f>VLOOKUP(F8257,'Spezifische Werte'!$B$2:$C$4002,2,FALSE)</f>
        <v>0.13840049448137109</v>
      </c>
      <c r="H8257" s="25">
        <f t="shared" si="1158"/>
        <v>276.80098896274217</v>
      </c>
      <c r="J8257" s="25">
        <f t="shared" si="1156"/>
        <v>5.7</v>
      </c>
      <c r="K8257" s="25">
        <f>VLOOKUP(J8257,'Spezifische Werte'!$B$2:$C$4002,2,FALSE)</f>
        <v>0.14069825500153915</v>
      </c>
      <c r="L8257" s="25">
        <f t="shared" si="1159"/>
        <v>281.39651000307828</v>
      </c>
      <c r="R8257" s="25">
        <v>8255</v>
      </c>
      <c r="S8257" s="25">
        <v>8254</v>
      </c>
      <c r="T8257" s="25">
        <f t="shared" si="1163"/>
        <v>2.8936731896601203E-4</v>
      </c>
      <c r="U8257" s="25">
        <f t="shared" si="1160"/>
        <v>3.0322859543428646E-4</v>
      </c>
      <c r="W8257" s="17">
        <f>Eingabe!H8258</f>
        <v>157</v>
      </c>
      <c r="X8257" s="17">
        <f t="shared" si="1161"/>
        <v>1.57</v>
      </c>
      <c r="Y8257" s="17">
        <f t="shared" si="1162"/>
        <v>160</v>
      </c>
    </row>
    <row r="8258" spans="1:25" x14ac:dyDescent="0.15">
      <c r="A8258" s="82">
        <f t="shared" si="1157"/>
        <v>12</v>
      </c>
      <c r="B8258" s="46">
        <v>43809.958333313312</v>
      </c>
      <c r="C8258" s="47">
        <f>Eingabe!G8259</f>
        <v>4.9000000000000004</v>
      </c>
      <c r="D8258" s="77">
        <v>8258</v>
      </c>
      <c r="E8258" s="47"/>
      <c r="F8258" s="25">
        <f t="shared" si="1155"/>
        <v>7.31</v>
      </c>
      <c r="G8258" s="25">
        <f>VLOOKUP(F8258,'Spezifische Werte'!$B$2:$C$4002,2,FALSE)</f>
        <v>0.3124426167174133</v>
      </c>
      <c r="H8258" s="25">
        <f t="shared" si="1158"/>
        <v>624.88523343482666</v>
      </c>
      <c r="J8258" s="25">
        <f t="shared" si="1156"/>
        <v>7.35</v>
      </c>
      <c r="K8258" s="25">
        <f>VLOOKUP(J8258,'Spezifische Werte'!$B$2:$C$4002,2,FALSE)</f>
        <v>0.31783439487629789</v>
      </c>
      <c r="L8258" s="25">
        <f t="shared" si="1159"/>
        <v>635.66878975259579</v>
      </c>
      <c r="R8258" s="25">
        <v>8256</v>
      </c>
      <c r="S8258" s="25">
        <v>8255</v>
      </c>
      <c r="T8258" s="25">
        <f t="shared" si="1163"/>
        <v>2.8936731896601203E-4</v>
      </c>
      <c r="U8258" s="25">
        <f t="shared" si="1160"/>
        <v>3.0322859543428646E-4</v>
      </c>
      <c r="W8258" s="17">
        <f>Eingabe!H8259</f>
        <v>159</v>
      </c>
      <c r="X8258" s="17">
        <f t="shared" si="1161"/>
        <v>1.59</v>
      </c>
      <c r="Y8258" s="17">
        <f t="shared" si="1162"/>
        <v>160</v>
      </c>
    </row>
    <row r="8259" spans="1:25" x14ac:dyDescent="0.15">
      <c r="A8259" s="82">
        <f t="shared" si="1157"/>
        <v>12</v>
      </c>
      <c r="B8259" s="46">
        <v>43809.999999979977</v>
      </c>
      <c r="C8259" s="47">
        <f>Eingabe!G8260</f>
        <v>3.7</v>
      </c>
      <c r="D8259" s="77">
        <v>8259</v>
      </c>
      <c r="E8259" s="47"/>
      <c r="F8259" s="25">
        <f t="shared" ref="F8259:F8322" si="1164">ROUND(C8259*($O$4/$O$5)^$O$7,2)</f>
        <v>5.52</v>
      </c>
      <c r="G8259" s="25">
        <f>VLOOKUP(F8259,'Spezifische Werte'!$B$2:$C$4002,2,FALSE)</f>
        <v>0.12721663519138685</v>
      </c>
      <c r="H8259" s="25">
        <f t="shared" si="1158"/>
        <v>254.43327038277369</v>
      </c>
      <c r="J8259" s="25">
        <f t="shared" ref="J8259:J8322" si="1165">ROUND(C8259*(LN($O$4/$O$8)/LN($O$5/$O$8)),2)</f>
        <v>5.55</v>
      </c>
      <c r="K8259" s="25">
        <f>VLOOKUP(J8259,'Spezifische Werte'!$B$2:$C$4002,2,FALSE)</f>
        <v>0.12941942247043492</v>
      </c>
      <c r="L8259" s="25">
        <f t="shared" si="1159"/>
        <v>258.83884494086982</v>
      </c>
      <c r="R8259" s="25">
        <v>8257</v>
      </c>
      <c r="S8259" s="25">
        <v>8256</v>
      </c>
      <c r="T8259" s="25">
        <f t="shared" si="1163"/>
        <v>2.8936731896601203E-4</v>
      </c>
      <c r="U8259" s="25">
        <f t="shared" si="1160"/>
        <v>3.0322859543428646E-4</v>
      </c>
      <c r="W8259" s="17">
        <f>Eingabe!H8260</f>
        <v>166</v>
      </c>
      <c r="X8259" s="17">
        <f t="shared" si="1161"/>
        <v>1.66</v>
      </c>
      <c r="Y8259" s="17">
        <f t="shared" si="1162"/>
        <v>170</v>
      </c>
    </row>
    <row r="8260" spans="1:25" x14ac:dyDescent="0.15">
      <c r="A8260" s="82">
        <f t="shared" ref="A8260:A8323" si="1166">MONTH(B8260)</f>
        <v>12</v>
      </c>
      <c r="B8260" s="46">
        <v>43810.041666646641</v>
      </c>
      <c r="C8260" s="47">
        <f>Eingabe!G8261</f>
        <v>3.5</v>
      </c>
      <c r="D8260" s="77">
        <v>8260</v>
      </c>
      <c r="E8260" s="47"/>
      <c r="F8260" s="25">
        <f t="shared" si="1164"/>
        <v>5.22</v>
      </c>
      <c r="G8260" s="25">
        <f>VLOOKUP(F8260,'Spezifische Werte'!$B$2:$C$4002,2,FALSE)</f>
        <v>0.10600726326582303</v>
      </c>
      <c r="H8260" s="25">
        <f t="shared" ref="H8260:H8323" si="1167">G8260*$O$9*1000</f>
        <v>212.01452653164606</v>
      </c>
      <c r="J8260" s="25">
        <f t="shared" si="1165"/>
        <v>5.25</v>
      </c>
      <c r="K8260" s="25">
        <f>VLOOKUP(J8260,'Spezifische Werte'!$B$2:$C$4002,2,FALSE)</f>
        <v>0.10804502827355937</v>
      </c>
      <c r="L8260" s="25">
        <f t="shared" ref="L8260:L8323" si="1168">K8260*$O$9*1000</f>
        <v>216.09005654711873</v>
      </c>
      <c r="R8260" s="25">
        <v>8258</v>
      </c>
      <c r="S8260" s="25">
        <v>8257</v>
      </c>
      <c r="T8260" s="25">
        <f t="shared" si="1163"/>
        <v>2.8936731896601203E-4</v>
      </c>
      <c r="U8260" s="25">
        <f t="shared" ref="U8260:U8323" si="1169">LARGE($L$3:$L$8762,R8260)/1000</f>
        <v>3.0322859543428646E-4</v>
      </c>
      <c r="W8260" s="17">
        <f>Eingabe!H8261</f>
        <v>171</v>
      </c>
      <c r="X8260" s="17">
        <f t="shared" ref="X8260:X8323" si="1170">W8260/100</f>
        <v>1.71</v>
      </c>
      <c r="Y8260" s="17">
        <f t="shared" ref="Y8260:Y8323" si="1171">ROUND(X8260,1)*100</f>
        <v>170</v>
      </c>
    </row>
    <row r="8261" spans="1:25" x14ac:dyDescent="0.15">
      <c r="A8261" s="82">
        <f t="shared" si="1166"/>
        <v>12</v>
      </c>
      <c r="B8261" s="46">
        <v>43810.083333313305</v>
      </c>
      <c r="C8261" s="47">
        <f>Eingabe!G8262</f>
        <v>4.4000000000000004</v>
      </c>
      <c r="D8261" s="77">
        <v>8261</v>
      </c>
      <c r="E8261" s="47"/>
      <c r="F8261" s="25">
        <f t="shared" si="1164"/>
        <v>6.56</v>
      </c>
      <c r="G8261" s="25">
        <f>VLOOKUP(F8261,'Spezifische Werte'!$B$2:$C$4002,2,FALSE)</f>
        <v>0.2214941246302857</v>
      </c>
      <c r="H8261" s="25">
        <f t="shared" si="1167"/>
        <v>442.98824926057142</v>
      </c>
      <c r="J8261" s="25">
        <f t="shared" si="1165"/>
        <v>6.6</v>
      </c>
      <c r="K8261" s="25">
        <f>VLOOKUP(J8261,'Spezifische Werte'!$B$2:$C$4002,2,FALSE)</f>
        <v>0.22589088814664299</v>
      </c>
      <c r="L8261" s="25">
        <f t="shared" si="1168"/>
        <v>451.78177629328599</v>
      </c>
      <c r="R8261" s="25">
        <v>8259</v>
      </c>
      <c r="S8261" s="25">
        <v>8258</v>
      </c>
      <c r="T8261" s="25">
        <f t="shared" si="1163"/>
        <v>2.8936731896601203E-4</v>
      </c>
      <c r="U8261" s="25">
        <f t="shared" si="1169"/>
        <v>3.0322859543428646E-4</v>
      </c>
      <c r="W8261" s="17">
        <f>Eingabe!H8262</f>
        <v>179</v>
      </c>
      <c r="X8261" s="17">
        <f t="shared" si="1170"/>
        <v>1.79</v>
      </c>
      <c r="Y8261" s="17">
        <f t="shared" si="1171"/>
        <v>180</v>
      </c>
    </row>
    <row r="8262" spans="1:25" x14ac:dyDescent="0.15">
      <c r="A8262" s="82">
        <f t="shared" si="1166"/>
        <v>12</v>
      </c>
      <c r="B8262" s="46">
        <v>43810.124999979969</v>
      </c>
      <c r="C8262" s="47">
        <f>Eingabe!G8263</f>
        <v>4.3</v>
      </c>
      <c r="D8262" s="77">
        <v>8262</v>
      </c>
      <c r="E8262" s="47"/>
      <c r="F8262" s="25">
        <f t="shared" si="1164"/>
        <v>6.41</v>
      </c>
      <c r="G8262" s="25">
        <f>VLOOKUP(F8262,'Spezifische Werte'!$B$2:$C$4002,2,FALSE)</f>
        <v>0.20539547091670399</v>
      </c>
      <c r="H8262" s="25">
        <f t="shared" si="1167"/>
        <v>410.790941833408</v>
      </c>
      <c r="J8262" s="25">
        <f t="shared" si="1165"/>
        <v>6.45</v>
      </c>
      <c r="K8262" s="25">
        <f>VLOOKUP(J8262,'Spezifische Werte'!$B$2:$C$4002,2,FALSE)</f>
        <v>0.20962714743593144</v>
      </c>
      <c r="L8262" s="25">
        <f t="shared" si="1168"/>
        <v>419.2542948718629</v>
      </c>
      <c r="R8262" s="25">
        <v>8260</v>
      </c>
      <c r="S8262" s="25">
        <v>8259</v>
      </c>
      <c r="T8262" s="25">
        <f t="shared" ref="T8262:T8325" si="1172">LARGE($H$3:$H$8762,R8262)/1000</f>
        <v>2.8936731896601203E-4</v>
      </c>
      <c r="U8262" s="25">
        <f t="shared" si="1169"/>
        <v>3.0322859543428646E-4</v>
      </c>
      <c r="W8262" s="17">
        <f>Eingabe!H8263</f>
        <v>188</v>
      </c>
      <c r="X8262" s="17">
        <f t="shared" si="1170"/>
        <v>1.88</v>
      </c>
      <c r="Y8262" s="17">
        <f t="shared" si="1171"/>
        <v>190</v>
      </c>
    </row>
    <row r="8263" spans="1:25" x14ac:dyDescent="0.15">
      <c r="A8263" s="82">
        <f t="shared" si="1166"/>
        <v>12</v>
      </c>
      <c r="B8263" s="46">
        <v>43810.166666646634</v>
      </c>
      <c r="C8263" s="47">
        <f>Eingabe!G8264</f>
        <v>4.3</v>
      </c>
      <c r="D8263" s="77">
        <v>8263</v>
      </c>
      <c r="E8263" s="47"/>
      <c r="F8263" s="25">
        <f t="shared" si="1164"/>
        <v>6.41</v>
      </c>
      <c r="G8263" s="25">
        <f>VLOOKUP(F8263,'Spezifische Werte'!$B$2:$C$4002,2,FALSE)</f>
        <v>0.20539547091670399</v>
      </c>
      <c r="H8263" s="25">
        <f t="shared" si="1167"/>
        <v>410.790941833408</v>
      </c>
      <c r="J8263" s="25">
        <f t="shared" si="1165"/>
        <v>6.45</v>
      </c>
      <c r="K8263" s="25">
        <f>VLOOKUP(J8263,'Spezifische Werte'!$B$2:$C$4002,2,FALSE)</f>
        <v>0.20962714743593144</v>
      </c>
      <c r="L8263" s="25">
        <f t="shared" si="1168"/>
        <v>419.2542948718629</v>
      </c>
      <c r="R8263" s="25">
        <v>8261</v>
      </c>
      <c r="S8263" s="25">
        <v>8260</v>
      </c>
      <c r="T8263" s="25">
        <f t="shared" si="1172"/>
        <v>2.8936731896601203E-4</v>
      </c>
      <c r="U8263" s="25">
        <f t="shared" si="1169"/>
        <v>3.0322859543428646E-4</v>
      </c>
      <c r="W8263" s="17">
        <f>Eingabe!H8264</f>
        <v>200</v>
      </c>
      <c r="X8263" s="17">
        <f t="shared" si="1170"/>
        <v>2</v>
      </c>
      <c r="Y8263" s="17">
        <f t="shared" si="1171"/>
        <v>200</v>
      </c>
    </row>
    <row r="8264" spans="1:25" x14ac:dyDescent="0.15">
      <c r="A8264" s="82">
        <f t="shared" si="1166"/>
        <v>12</v>
      </c>
      <c r="B8264" s="46">
        <v>43810.208333313298</v>
      </c>
      <c r="C8264" s="47">
        <f>Eingabe!G8265</f>
        <v>4.5999999999999996</v>
      </c>
      <c r="D8264" s="77">
        <v>8264</v>
      </c>
      <c r="E8264" s="47"/>
      <c r="F8264" s="25">
        <f t="shared" si="1164"/>
        <v>6.86</v>
      </c>
      <c r="G8264" s="25">
        <f>VLOOKUP(F8264,'Spezifische Werte'!$B$2:$C$4002,2,FALSE)</f>
        <v>0.25562320201003652</v>
      </c>
      <c r="H8264" s="25">
        <f t="shared" si="1167"/>
        <v>511.24640402007304</v>
      </c>
      <c r="J8264" s="25">
        <f t="shared" si="1165"/>
        <v>6.9</v>
      </c>
      <c r="K8264" s="25">
        <f>VLOOKUP(J8264,'Spezifische Werte'!$B$2:$C$4002,2,FALSE)</f>
        <v>0.26038765048417867</v>
      </c>
      <c r="L8264" s="25">
        <f t="shared" si="1168"/>
        <v>520.77530096835733</v>
      </c>
      <c r="R8264" s="25">
        <v>8262</v>
      </c>
      <c r="S8264" s="25">
        <v>8261</v>
      </c>
      <c r="T8264" s="25">
        <f t="shared" si="1172"/>
        <v>2.8936731896601203E-4</v>
      </c>
      <c r="U8264" s="25">
        <f t="shared" si="1169"/>
        <v>3.0322859543428646E-4</v>
      </c>
      <c r="W8264" s="17">
        <f>Eingabe!H8265</f>
        <v>210</v>
      </c>
      <c r="X8264" s="17">
        <f t="shared" si="1170"/>
        <v>2.1</v>
      </c>
      <c r="Y8264" s="17">
        <f t="shared" si="1171"/>
        <v>210</v>
      </c>
    </row>
    <row r="8265" spans="1:25" x14ac:dyDescent="0.15">
      <c r="A8265" s="82">
        <f t="shared" si="1166"/>
        <v>12</v>
      </c>
      <c r="B8265" s="46">
        <v>43810.249999979962</v>
      </c>
      <c r="C8265" s="47">
        <f>Eingabe!G8266</f>
        <v>4.4000000000000004</v>
      </c>
      <c r="D8265" s="77">
        <v>8265</v>
      </c>
      <c r="E8265" s="47"/>
      <c r="F8265" s="25">
        <f t="shared" si="1164"/>
        <v>6.56</v>
      </c>
      <c r="G8265" s="25">
        <f>VLOOKUP(F8265,'Spezifische Werte'!$B$2:$C$4002,2,FALSE)</f>
        <v>0.2214941246302857</v>
      </c>
      <c r="H8265" s="25">
        <f t="shared" si="1167"/>
        <v>442.98824926057142</v>
      </c>
      <c r="J8265" s="25">
        <f t="shared" si="1165"/>
        <v>6.6</v>
      </c>
      <c r="K8265" s="25">
        <f>VLOOKUP(J8265,'Spezifische Werte'!$B$2:$C$4002,2,FALSE)</f>
        <v>0.22589088814664299</v>
      </c>
      <c r="L8265" s="25">
        <f t="shared" si="1168"/>
        <v>451.78177629328599</v>
      </c>
      <c r="R8265" s="25">
        <v>8263</v>
      </c>
      <c r="S8265" s="25">
        <v>8262</v>
      </c>
      <c r="T8265" s="25">
        <f t="shared" si="1172"/>
        <v>2.8936731896601203E-4</v>
      </c>
      <c r="U8265" s="25">
        <f t="shared" si="1169"/>
        <v>3.0322859543428646E-4</v>
      </c>
      <c r="W8265" s="17">
        <f>Eingabe!H8266</f>
        <v>208</v>
      </c>
      <c r="X8265" s="17">
        <f t="shared" si="1170"/>
        <v>2.08</v>
      </c>
      <c r="Y8265" s="17">
        <f t="shared" si="1171"/>
        <v>210</v>
      </c>
    </row>
    <row r="8266" spans="1:25" x14ac:dyDescent="0.15">
      <c r="A8266" s="82">
        <f t="shared" si="1166"/>
        <v>12</v>
      </c>
      <c r="B8266" s="46">
        <v>43810.291666646626</v>
      </c>
      <c r="C8266" s="47">
        <f>Eingabe!G8267</f>
        <v>4.5</v>
      </c>
      <c r="D8266" s="77">
        <v>8266</v>
      </c>
      <c r="E8266" s="47"/>
      <c r="F8266" s="25">
        <f t="shared" si="1164"/>
        <v>6.71</v>
      </c>
      <c r="G8266" s="25">
        <f>VLOOKUP(F8266,'Spezifische Werte'!$B$2:$C$4002,2,FALSE)</f>
        <v>0.23821819652236836</v>
      </c>
      <c r="H8266" s="25">
        <f t="shared" si="1167"/>
        <v>476.43639304473675</v>
      </c>
      <c r="J8266" s="25">
        <f t="shared" si="1165"/>
        <v>6.75</v>
      </c>
      <c r="K8266" s="25">
        <f>VLOOKUP(J8266,'Spezifische Werte'!$B$2:$C$4002,2,FALSE)</f>
        <v>0.24279032681735657</v>
      </c>
      <c r="L8266" s="25">
        <f t="shared" si="1168"/>
        <v>485.58065363471314</v>
      </c>
      <c r="R8266" s="25">
        <v>8264</v>
      </c>
      <c r="S8266" s="25">
        <v>8263</v>
      </c>
      <c r="T8266" s="25">
        <f t="shared" si="1172"/>
        <v>2.8936731896601203E-4</v>
      </c>
      <c r="U8266" s="25">
        <f t="shared" si="1169"/>
        <v>3.0322859543428646E-4</v>
      </c>
      <c r="W8266" s="17">
        <f>Eingabe!H8267</f>
        <v>209</v>
      </c>
      <c r="X8266" s="17">
        <f t="shared" si="1170"/>
        <v>2.09</v>
      </c>
      <c r="Y8266" s="17">
        <f t="shared" si="1171"/>
        <v>210</v>
      </c>
    </row>
    <row r="8267" spans="1:25" x14ac:dyDescent="0.15">
      <c r="A8267" s="82">
        <f t="shared" si="1166"/>
        <v>12</v>
      </c>
      <c r="B8267" s="46">
        <v>43810.33333331329</v>
      </c>
      <c r="C8267" s="47">
        <f>Eingabe!G8268</f>
        <v>4</v>
      </c>
      <c r="D8267" s="77">
        <v>8267</v>
      </c>
      <c r="E8267" s="47"/>
      <c r="F8267" s="25">
        <f t="shared" si="1164"/>
        <v>5.97</v>
      </c>
      <c r="G8267" s="25">
        <f>VLOOKUP(F8267,'Spezifische Werte'!$B$2:$C$4002,2,FALSE)</f>
        <v>0.1627434603343155</v>
      </c>
      <c r="H8267" s="25">
        <f t="shared" si="1167"/>
        <v>325.486920668631</v>
      </c>
      <c r="J8267" s="25">
        <f t="shared" si="1165"/>
        <v>6</v>
      </c>
      <c r="K8267" s="25">
        <f>VLOOKUP(J8267,'Spezifische Werte'!$B$2:$C$4002,2,FALSE)</f>
        <v>0.16538134424295356</v>
      </c>
      <c r="L8267" s="25">
        <f t="shared" si="1168"/>
        <v>330.76268848590712</v>
      </c>
      <c r="R8267" s="25">
        <v>8265</v>
      </c>
      <c r="S8267" s="25">
        <v>8264</v>
      </c>
      <c r="T8267" s="25">
        <f t="shared" si="1172"/>
        <v>2.8936731896601203E-4</v>
      </c>
      <c r="U8267" s="25">
        <f t="shared" si="1169"/>
        <v>3.0322859543428646E-4</v>
      </c>
      <c r="W8267" s="17">
        <f>Eingabe!H8268</f>
        <v>208</v>
      </c>
      <c r="X8267" s="17">
        <f t="shared" si="1170"/>
        <v>2.08</v>
      </c>
      <c r="Y8267" s="17">
        <f t="shared" si="1171"/>
        <v>210</v>
      </c>
    </row>
    <row r="8268" spans="1:25" x14ac:dyDescent="0.15">
      <c r="A8268" s="82">
        <f t="shared" si="1166"/>
        <v>12</v>
      </c>
      <c r="B8268" s="46">
        <v>43810.374999979955</v>
      </c>
      <c r="C8268" s="47">
        <f>Eingabe!G8269</f>
        <v>4</v>
      </c>
      <c r="D8268" s="77">
        <v>8268</v>
      </c>
      <c r="E8268" s="47"/>
      <c r="F8268" s="25">
        <f t="shared" si="1164"/>
        <v>5.97</v>
      </c>
      <c r="G8268" s="25">
        <f>VLOOKUP(F8268,'Spezifische Werte'!$B$2:$C$4002,2,FALSE)</f>
        <v>0.1627434603343155</v>
      </c>
      <c r="H8268" s="25">
        <f t="shared" si="1167"/>
        <v>325.486920668631</v>
      </c>
      <c r="J8268" s="25">
        <f t="shared" si="1165"/>
        <v>6</v>
      </c>
      <c r="K8268" s="25">
        <f>VLOOKUP(J8268,'Spezifische Werte'!$B$2:$C$4002,2,FALSE)</f>
        <v>0.16538134424295356</v>
      </c>
      <c r="L8268" s="25">
        <f t="shared" si="1168"/>
        <v>330.76268848590712</v>
      </c>
      <c r="R8268" s="25">
        <v>8266</v>
      </c>
      <c r="S8268" s="25">
        <v>8265</v>
      </c>
      <c r="T8268" s="25">
        <f t="shared" si="1172"/>
        <v>2.8936731896601203E-4</v>
      </c>
      <c r="U8268" s="25">
        <f t="shared" si="1169"/>
        <v>3.0322859543428646E-4</v>
      </c>
      <c r="W8268" s="17">
        <f>Eingabe!H8269</f>
        <v>207</v>
      </c>
      <c r="X8268" s="17">
        <f t="shared" si="1170"/>
        <v>2.0699999999999998</v>
      </c>
      <c r="Y8268" s="17">
        <f t="shared" si="1171"/>
        <v>210</v>
      </c>
    </row>
    <row r="8269" spans="1:25" x14ac:dyDescent="0.15">
      <c r="A8269" s="82">
        <f t="shared" si="1166"/>
        <v>12</v>
      </c>
      <c r="B8269" s="46">
        <v>43810.416666646619</v>
      </c>
      <c r="C8269" s="47">
        <f>Eingabe!G8270</f>
        <v>3.3</v>
      </c>
      <c r="D8269" s="77">
        <v>8269</v>
      </c>
      <c r="E8269" s="47"/>
      <c r="F8269" s="25">
        <f t="shared" si="1164"/>
        <v>4.92</v>
      </c>
      <c r="G8269" s="25">
        <f>VLOOKUP(F8269,'Spezifische Werte'!$B$2:$C$4002,2,FALSE)</f>
        <v>8.7079957720259088E-2</v>
      </c>
      <c r="H8269" s="25">
        <f t="shared" si="1167"/>
        <v>174.15991544051818</v>
      </c>
      <c r="J8269" s="25">
        <f t="shared" si="1165"/>
        <v>4.95</v>
      </c>
      <c r="K8269" s="25">
        <f>VLOOKUP(J8269,'Spezifische Werte'!$B$2:$C$4002,2,FALSE)</f>
        <v>8.884038911585862E-2</v>
      </c>
      <c r="L8269" s="25">
        <f t="shared" si="1168"/>
        <v>177.68077823171723</v>
      </c>
      <c r="R8269" s="25">
        <v>8267</v>
      </c>
      <c r="S8269" s="25">
        <v>8266</v>
      </c>
      <c r="T8269" s="25">
        <f t="shared" si="1172"/>
        <v>2.8936731896601203E-4</v>
      </c>
      <c r="U8269" s="25">
        <f t="shared" si="1169"/>
        <v>3.0322859543428646E-4</v>
      </c>
      <c r="W8269" s="17">
        <f>Eingabe!H8270</f>
        <v>219</v>
      </c>
      <c r="X8269" s="17">
        <f t="shared" si="1170"/>
        <v>2.19</v>
      </c>
      <c r="Y8269" s="17">
        <f t="shared" si="1171"/>
        <v>220.00000000000003</v>
      </c>
    </row>
    <row r="8270" spans="1:25" x14ac:dyDescent="0.15">
      <c r="A8270" s="82">
        <f t="shared" si="1166"/>
        <v>12</v>
      </c>
      <c r="B8270" s="46">
        <v>43810.458333313283</v>
      </c>
      <c r="C8270" s="47">
        <f>Eingabe!G8271</f>
        <v>3.4</v>
      </c>
      <c r="D8270" s="77">
        <v>8270</v>
      </c>
      <c r="E8270" s="47"/>
      <c r="F8270" s="25">
        <f t="shared" si="1164"/>
        <v>5.07</v>
      </c>
      <c r="G8270" s="25">
        <f>VLOOKUP(F8270,'Spezifische Werte'!$B$2:$C$4002,2,FALSE)</f>
        <v>9.6185977081711158E-2</v>
      </c>
      <c r="H8270" s="25">
        <f t="shared" si="1167"/>
        <v>192.37195416342232</v>
      </c>
      <c r="J8270" s="25">
        <f t="shared" si="1165"/>
        <v>5.0999999999999996</v>
      </c>
      <c r="K8270" s="25">
        <f>VLOOKUP(J8270,'Spezifische Werte'!$B$2:$C$4002,2,FALSE)</f>
        <v>9.8097213536623304E-2</v>
      </c>
      <c r="L8270" s="25">
        <f t="shared" si="1168"/>
        <v>196.1944270732466</v>
      </c>
      <c r="R8270" s="25">
        <v>8268</v>
      </c>
      <c r="S8270" s="25">
        <v>8267</v>
      </c>
      <c r="T8270" s="25">
        <f t="shared" si="1172"/>
        <v>2.8936731896601203E-4</v>
      </c>
      <c r="U8270" s="25">
        <f t="shared" si="1169"/>
        <v>3.0322859543428646E-4</v>
      </c>
      <c r="W8270" s="17">
        <f>Eingabe!H8271</f>
        <v>207</v>
      </c>
      <c r="X8270" s="17">
        <f t="shared" si="1170"/>
        <v>2.0699999999999998</v>
      </c>
      <c r="Y8270" s="17">
        <f t="shared" si="1171"/>
        <v>210</v>
      </c>
    </row>
    <row r="8271" spans="1:25" x14ac:dyDescent="0.15">
      <c r="A8271" s="82">
        <f t="shared" si="1166"/>
        <v>12</v>
      </c>
      <c r="B8271" s="46">
        <v>43810.499999979947</v>
      </c>
      <c r="C8271" s="47">
        <f>Eingabe!G8272</f>
        <v>3.1</v>
      </c>
      <c r="D8271" s="77">
        <v>8271</v>
      </c>
      <c r="E8271" s="47"/>
      <c r="F8271" s="25">
        <f t="shared" si="1164"/>
        <v>4.62</v>
      </c>
      <c r="G8271" s="25">
        <f>VLOOKUP(F8271,'Spezifische Werte'!$B$2:$C$4002,2,FALSE)</f>
        <v>7.0834307543363312E-2</v>
      </c>
      <c r="H8271" s="25">
        <f t="shared" si="1167"/>
        <v>141.66861508672662</v>
      </c>
      <c r="J8271" s="25">
        <f t="shared" si="1165"/>
        <v>4.6500000000000004</v>
      </c>
      <c r="K8271" s="25">
        <f>VLOOKUP(J8271,'Spezifische Werte'!$B$2:$C$4002,2,FALSE)</f>
        <v>7.2366311882592071E-2</v>
      </c>
      <c r="L8271" s="25">
        <f t="shared" si="1168"/>
        <v>144.73262376518414</v>
      </c>
      <c r="R8271" s="25">
        <v>8269</v>
      </c>
      <c r="S8271" s="25">
        <v>8268</v>
      </c>
      <c r="T8271" s="25">
        <f t="shared" si="1172"/>
        <v>2.8936731896601203E-4</v>
      </c>
      <c r="U8271" s="25">
        <f t="shared" si="1169"/>
        <v>3.0322859543428646E-4</v>
      </c>
      <c r="W8271" s="17">
        <f>Eingabe!H8272</f>
        <v>210</v>
      </c>
      <c r="X8271" s="17">
        <f t="shared" si="1170"/>
        <v>2.1</v>
      </c>
      <c r="Y8271" s="17">
        <f t="shared" si="1171"/>
        <v>210</v>
      </c>
    </row>
    <row r="8272" spans="1:25" x14ac:dyDescent="0.15">
      <c r="A8272" s="82">
        <f t="shared" si="1166"/>
        <v>12</v>
      </c>
      <c r="B8272" s="46">
        <v>43810.541666646612</v>
      </c>
      <c r="C8272" s="47">
        <f>Eingabe!G8273</f>
        <v>3.7</v>
      </c>
      <c r="D8272" s="77">
        <v>8272</v>
      </c>
      <c r="E8272" s="47"/>
      <c r="F8272" s="25">
        <f t="shared" si="1164"/>
        <v>5.52</v>
      </c>
      <c r="G8272" s="25">
        <f>VLOOKUP(F8272,'Spezifische Werte'!$B$2:$C$4002,2,FALSE)</f>
        <v>0.12721663519138685</v>
      </c>
      <c r="H8272" s="25">
        <f t="shared" si="1167"/>
        <v>254.43327038277369</v>
      </c>
      <c r="J8272" s="25">
        <f t="shared" si="1165"/>
        <v>5.55</v>
      </c>
      <c r="K8272" s="25">
        <f>VLOOKUP(J8272,'Spezifische Werte'!$B$2:$C$4002,2,FALSE)</f>
        <v>0.12941942247043492</v>
      </c>
      <c r="L8272" s="25">
        <f t="shared" si="1168"/>
        <v>258.83884494086982</v>
      </c>
      <c r="R8272" s="25">
        <v>8270</v>
      </c>
      <c r="S8272" s="25">
        <v>8269</v>
      </c>
      <c r="T8272" s="25">
        <f t="shared" si="1172"/>
        <v>2.8936731896601203E-4</v>
      </c>
      <c r="U8272" s="25">
        <f t="shared" si="1169"/>
        <v>3.0322859543428646E-4</v>
      </c>
      <c r="W8272" s="17">
        <f>Eingabe!H8273</f>
        <v>190</v>
      </c>
      <c r="X8272" s="17">
        <f t="shared" si="1170"/>
        <v>1.9</v>
      </c>
      <c r="Y8272" s="17">
        <f t="shared" si="1171"/>
        <v>190</v>
      </c>
    </row>
    <row r="8273" spans="1:25" x14ac:dyDescent="0.15">
      <c r="A8273" s="82">
        <f t="shared" si="1166"/>
        <v>12</v>
      </c>
      <c r="B8273" s="46">
        <v>43810.583333313276</v>
      </c>
      <c r="C8273" s="47">
        <f>Eingabe!G8274</f>
        <v>3.6</v>
      </c>
      <c r="D8273" s="77">
        <v>8273</v>
      </c>
      <c r="E8273" s="47"/>
      <c r="F8273" s="25">
        <f t="shared" si="1164"/>
        <v>5.37</v>
      </c>
      <c r="G8273" s="25">
        <f>VLOOKUP(F8273,'Spezifische Werte'!$B$2:$C$4002,2,FALSE)</f>
        <v>0.11640095819454216</v>
      </c>
      <c r="H8273" s="25">
        <f t="shared" si="1167"/>
        <v>232.80191638908431</v>
      </c>
      <c r="J8273" s="25">
        <f t="shared" si="1165"/>
        <v>5.4</v>
      </c>
      <c r="K8273" s="25">
        <f>VLOOKUP(J8273,'Spezifische Werte'!$B$2:$C$4002,2,FALSE)</f>
        <v>0.11853513474534576</v>
      </c>
      <c r="L8273" s="25">
        <f t="shared" si="1168"/>
        <v>237.07026949069152</v>
      </c>
      <c r="R8273" s="25">
        <v>8271</v>
      </c>
      <c r="S8273" s="25">
        <v>8270</v>
      </c>
      <c r="T8273" s="25">
        <f t="shared" si="1172"/>
        <v>2.8936731896601203E-4</v>
      </c>
      <c r="U8273" s="25">
        <f t="shared" si="1169"/>
        <v>3.0322859543428646E-4</v>
      </c>
      <c r="W8273" s="17">
        <f>Eingabe!H8274</f>
        <v>200</v>
      </c>
      <c r="X8273" s="17">
        <f t="shared" si="1170"/>
        <v>2</v>
      </c>
      <c r="Y8273" s="17">
        <f t="shared" si="1171"/>
        <v>200</v>
      </c>
    </row>
    <row r="8274" spans="1:25" x14ac:dyDescent="0.15">
      <c r="A8274" s="82">
        <f t="shared" si="1166"/>
        <v>12</v>
      </c>
      <c r="B8274" s="46">
        <v>43810.62499997994</v>
      </c>
      <c r="C8274" s="47">
        <f>Eingabe!G8275</f>
        <v>3.8</v>
      </c>
      <c r="D8274" s="77">
        <v>8274</v>
      </c>
      <c r="E8274" s="47"/>
      <c r="F8274" s="25">
        <f t="shared" si="1164"/>
        <v>5.67</v>
      </c>
      <c r="G8274" s="25">
        <f>VLOOKUP(F8274,'Spezifische Werte'!$B$2:$C$4002,2,FALSE)</f>
        <v>0.13840049448137109</v>
      </c>
      <c r="H8274" s="25">
        <f t="shared" si="1167"/>
        <v>276.80098896274217</v>
      </c>
      <c r="J8274" s="25">
        <f t="shared" si="1165"/>
        <v>5.7</v>
      </c>
      <c r="K8274" s="25">
        <f>VLOOKUP(J8274,'Spezifische Werte'!$B$2:$C$4002,2,FALSE)</f>
        <v>0.14069825500153915</v>
      </c>
      <c r="L8274" s="25">
        <f t="shared" si="1168"/>
        <v>281.39651000307828</v>
      </c>
      <c r="R8274" s="25">
        <v>8272</v>
      </c>
      <c r="S8274" s="25">
        <v>8271</v>
      </c>
      <c r="T8274" s="25">
        <f t="shared" si="1172"/>
        <v>2.8936731896601203E-4</v>
      </c>
      <c r="U8274" s="25">
        <f t="shared" si="1169"/>
        <v>3.0322859543428646E-4</v>
      </c>
      <c r="W8274" s="17">
        <f>Eingabe!H8275</f>
        <v>199</v>
      </c>
      <c r="X8274" s="17">
        <f t="shared" si="1170"/>
        <v>1.99</v>
      </c>
      <c r="Y8274" s="17">
        <f t="shared" si="1171"/>
        <v>200</v>
      </c>
    </row>
    <row r="8275" spans="1:25" x14ac:dyDescent="0.15">
      <c r="A8275" s="82">
        <f t="shared" si="1166"/>
        <v>12</v>
      </c>
      <c r="B8275" s="46">
        <v>43810.666666646604</v>
      </c>
      <c r="C8275" s="47">
        <f>Eingabe!G8276</f>
        <v>3.8</v>
      </c>
      <c r="D8275" s="77">
        <v>8275</v>
      </c>
      <c r="E8275" s="47"/>
      <c r="F8275" s="25">
        <f t="shared" si="1164"/>
        <v>5.67</v>
      </c>
      <c r="G8275" s="25">
        <f>VLOOKUP(F8275,'Spezifische Werte'!$B$2:$C$4002,2,FALSE)</f>
        <v>0.13840049448137109</v>
      </c>
      <c r="H8275" s="25">
        <f t="shared" si="1167"/>
        <v>276.80098896274217</v>
      </c>
      <c r="J8275" s="25">
        <f t="shared" si="1165"/>
        <v>5.7</v>
      </c>
      <c r="K8275" s="25">
        <f>VLOOKUP(J8275,'Spezifische Werte'!$B$2:$C$4002,2,FALSE)</f>
        <v>0.14069825500153915</v>
      </c>
      <c r="L8275" s="25">
        <f t="shared" si="1168"/>
        <v>281.39651000307828</v>
      </c>
      <c r="R8275" s="25">
        <v>8273</v>
      </c>
      <c r="S8275" s="25">
        <v>8272</v>
      </c>
      <c r="T8275" s="25">
        <f t="shared" si="1172"/>
        <v>2.8936731896601203E-4</v>
      </c>
      <c r="U8275" s="25">
        <f t="shared" si="1169"/>
        <v>3.0322859543428646E-4</v>
      </c>
      <c r="W8275" s="17">
        <f>Eingabe!H8276</f>
        <v>189</v>
      </c>
      <c r="X8275" s="17">
        <f t="shared" si="1170"/>
        <v>1.89</v>
      </c>
      <c r="Y8275" s="17">
        <f t="shared" si="1171"/>
        <v>190</v>
      </c>
    </row>
    <row r="8276" spans="1:25" x14ac:dyDescent="0.15">
      <c r="A8276" s="82">
        <f t="shared" si="1166"/>
        <v>12</v>
      </c>
      <c r="B8276" s="46">
        <v>43810.708333313269</v>
      </c>
      <c r="C8276" s="47">
        <f>Eingabe!G8277</f>
        <v>3.5</v>
      </c>
      <c r="D8276" s="77">
        <v>8276</v>
      </c>
      <c r="E8276" s="47"/>
      <c r="F8276" s="25">
        <f t="shared" si="1164"/>
        <v>5.22</v>
      </c>
      <c r="G8276" s="25">
        <f>VLOOKUP(F8276,'Spezifische Werte'!$B$2:$C$4002,2,FALSE)</f>
        <v>0.10600726326582303</v>
      </c>
      <c r="H8276" s="25">
        <f t="shared" si="1167"/>
        <v>212.01452653164606</v>
      </c>
      <c r="J8276" s="25">
        <f t="shared" si="1165"/>
        <v>5.25</v>
      </c>
      <c r="K8276" s="25">
        <f>VLOOKUP(J8276,'Spezifische Werte'!$B$2:$C$4002,2,FALSE)</f>
        <v>0.10804502827355937</v>
      </c>
      <c r="L8276" s="25">
        <f t="shared" si="1168"/>
        <v>216.09005654711873</v>
      </c>
      <c r="R8276" s="25">
        <v>8274</v>
      </c>
      <c r="S8276" s="25">
        <v>8273</v>
      </c>
      <c r="T8276" s="25">
        <f t="shared" si="1172"/>
        <v>2.8936731896601203E-4</v>
      </c>
      <c r="U8276" s="25">
        <f t="shared" si="1169"/>
        <v>3.0322859543428646E-4</v>
      </c>
      <c r="W8276" s="17">
        <f>Eingabe!H8277</f>
        <v>189</v>
      </c>
      <c r="X8276" s="17">
        <f t="shared" si="1170"/>
        <v>1.89</v>
      </c>
      <c r="Y8276" s="17">
        <f t="shared" si="1171"/>
        <v>190</v>
      </c>
    </row>
    <row r="8277" spans="1:25" x14ac:dyDescent="0.15">
      <c r="A8277" s="82">
        <f t="shared" si="1166"/>
        <v>12</v>
      </c>
      <c r="B8277" s="46">
        <v>43810.749999979933</v>
      </c>
      <c r="C8277" s="47">
        <f>Eingabe!G8278</f>
        <v>3.5</v>
      </c>
      <c r="D8277" s="77">
        <v>8277</v>
      </c>
      <c r="E8277" s="47"/>
      <c r="F8277" s="25">
        <f t="shared" si="1164"/>
        <v>5.22</v>
      </c>
      <c r="G8277" s="25">
        <f>VLOOKUP(F8277,'Spezifische Werte'!$B$2:$C$4002,2,FALSE)</f>
        <v>0.10600726326582303</v>
      </c>
      <c r="H8277" s="25">
        <f t="shared" si="1167"/>
        <v>212.01452653164606</v>
      </c>
      <c r="J8277" s="25">
        <f t="shared" si="1165"/>
        <v>5.25</v>
      </c>
      <c r="K8277" s="25">
        <f>VLOOKUP(J8277,'Spezifische Werte'!$B$2:$C$4002,2,FALSE)</f>
        <v>0.10804502827355937</v>
      </c>
      <c r="L8277" s="25">
        <f t="shared" si="1168"/>
        <v>216.09005654711873</v>
      </c>
      <c r="R8277" s="25">
        <v>8275</v>
      </c>
      <c r="S8277" s="25">
        <v>8274</v>
      </c>
      <c r="T8277" s="25">
        <f t="shared" si="1172"/>
        <v>2.8936731896601203E-4</v>
      </c>
      <c r="U8277" s="25">
        <f t="shared" si="1169"/>
        <v>3.0322859543428646E-4</v>
      </c>
      <c r="W8277" s="17">
        <f>Eingabe!H8278</f>
        <v>200</v>
      </c>
      <c r="X8277" s="17">
        <f t="shared" si="1170"/>
        <v>2</v>
      </c>
      <c r="Y8277" s="17">
        <f t="shared" si="1171"/>
        <v>200</v>
      </c>
    </row>
    <row r="8278" spans="1:25" x14ac:dyDescent="0.15">
      <c r="A8278" s="82">
        <f t="shared" si="1166"/>
        <v>12</v>
      </c>
      <c r="B8278" s="46">
        <v>43810.791666646597</v>
      </c>
      <c r="C8278" s="47">
        <f>Eingabe!G8279</f>
        <v>3.5</v>
      </c>
      <c r="D8278" s="77">
        <v>8278</v>
      </c>
      <c r="E8278" s="47"/>
      <c r="F8278" s="25">
        <f t="shared" si="1164"/>
        <v>5.22</v>
      </c>
      <c r="G8278" s="25">
        <f>VLOOKUP(F8278,'Spezifische Werte'!$B$2:$C$4002,2,FALSE)</f>
        <v>0.10600726326582303</v>
      </c>
      <c r="H8278" s="25">
        <f t="shared" si="1167"/>
        <v>212.01452653164606</v>
      </c>
      <c r="J8278" s="25">
        <f t="shared" si="1165"/>
        <v>5.25</v>
      </c>
      <c r="K8278" s="25">
        <f>VLOOKUP(J8278,'Spezifische Werte'!$B$2:$C$4002,2,FALSE)</f>
        <v>0.10804502827355937</v>
      </c>
      <c r="L8278" s="25">
        <f t="shared" si="1168"/>
        <v>216.09005654711873</v>
      </c>
      <c r="R8278" s="25">
        <v>8276</v>
      </c>
      <c r="S8278" s="25">
        <v>8275</v>
      </c>
      <c r="T8278" s="25">
        <f t="shared" si="1172"/>
        <v>2.8936731896601203E-4</v>
      </c>
      <c r="U8278" s="25">
        <f t="shared" si="1169"/>
        <v>3.0322859543428646E-4</v>
      </c>
      <c r="W8278" s="17">
        <f>Eingabe!H8279</f>
        <v>197</v>
      </c>
      <c r="X8278" s="17">
        <f t="shared" si="1170"/>
        <v>1.97</v>
      </c>
      <c r="Y8278" s="17">
        <f t="shared" si="1171"/>
        <v>200</v>
      </c>
    </row>
    <row r="8279" spans="1:25" x14ac:dyDescent="0.15">
      <c r="A8279" s="82">
        <f t="shared" si="1166"/>
        <v>12</v>
      </c>
      <c r="B8279" s="46">
        <v>43810.833333313261</v>
      </c>
      <c r="C8279" s="47">
        <f>Eingabe!G8280</f>
        <v>3.9</v>
      </c>
      <c r="D8279" s="77">
        <v>8279</v>
      </c>
      <c r="E8279" s="47"/>
      <c r="F8279" s="25">
        <f t="shared" si="1164"/>
        <v>5.82</v>
      </c>
      <c r="G8279" s="25">
        <f>VLOOKUP(F8279,'Spezifische Werte'!$B$2:$C$4002,2,FALSE)</f>
        <v>0.15015933791444183</v>
      </c>
      <c r="H8279" s="25">
        <f t="shared" si="1167"/>
        <v>300.31867582888367</v>
      </c>
      <c r="J8279" s="25">
        <f t="shared" si="1165"/>
        <v>5.85</v>
      </c>
      <c r="K8279" s="25">
        <f>VLOOKUP(J8279,'Spezifische Werte'!$B$2:$C$4002,2,FALSE)</f>
        <v>0.15260213064447356</v>
      </c>
      <c r="L8279" s="25">
        <f t="shared" si="1168"/>
        <v>305.20426128894712</v>
      </c>
      <c r="R8279" s="25">
        <v>8277</v>
      </c>
      <c r="S8279" s="25">
        <v>8276</v>
      </c>
      <c r="T8279" s="25">
        <f t="shared" si="1172"/>
        <v>2.8936731896601203E-4</v>
      </c>
      <c r="U8279" s="25">
        <f t="shared" si="1169"/>
        <v>3.0322859543428646E-4</v>
      </c>
      <c r="W8279" s="17">
        <f>Eingabe!H8280</f>
        <v>211</v>
      </c>
      <c r="X8279" s="17">
        <f t="shared" si="1170"/>
        <v>2.11</v>
      </c>
      <c r="Y8279" s="17">
        <f t="shared" si="1171"/>
        <v>210</v>
      </c>
    </row>
    <row r="8280" spans="1:25" x14ac:dyDescent="0.15">
      <c r="A8280" s="82">
        <f t="shared" si="1166"/>
        <v>12</v>
      </c>
      <c r="B8280" s="46">
        <v>43810.874999979926</v>
      </c>
      <c r="C8280" s="47">
        <f>Eingabe!G8281</f>
        <v>2.8</v>
      </c>
      <c r="D8280" s="77">
        <v>8280</v>
      </c>
      <c r="E8280" s="47"/>
      <c r="F8280" s="25">
        <f t="shared" si="1164"/>
        <v>4.18</v>
      </c>
      <c r="G8280" s="25">
        <f>VLOOKUP(F8280,'Spezifische Werte'!$B$2:$C$4002,2,FALSE)</f>
        <v>4.9643016475870723E-2</v>
      </c>
      <c r="H8280" s="25">
        <f t="shared" si="1167"/>
        <v>99.286032951741447</v>
      </c>
      <c r="J8280" s="25">
        <f t="shared" si="1165"/>
        <v>4.2</v>
      </c>
      <c r="K8280" s="25">
        <f>VLOOKUP(J8280,'Spezifische Werte'!$B$2:$C$4002,2,FALSE)</f>
        <v>5.0575500247497268E-2</v>
      </c>
      <c r="L8280" s="25">
        <f t="shared" si="1168"/>
        <v>101.15100049499453</v>
      </c>
      <c r="R8280" s="25">
        <v>8278</v>
      </c>
      <c r="S8280" s="25">
        <v>8277</v>
      </c>
      <c r="T8280" s="25">
        <f t="shared" si="1172"/>
        <v>2.8936731896601203E-4</v>
      </c>
      <c r="U8280" s="25">
        <f t="shared" si="1169"/>
        <v>3.0322859543428646E-4</v>
      </c>
      <c r="W8280" s="17">
        <f>Eingabe!H8281</f>
        <v>211</v>
      </c>
      <c r="X8280" s="17">
        <f t="shared" si="1170"/>
        <v>2.11</v>
      </c>
      <c r="Y8280" s="17">
        <f t="shared" si="1171"/>
        <v>210</v>
      </c>
    </row>
    <row r="8281" spans="1:25" x14ac:dyDescent="0.15">
      <c r="A8281" s="82">
        <f t="shared" si="1166"/>
        <v>12</v>
      </c>
      <c r="B8281" s="46">
        <v>43810.91666664659</v>
      </c>
      <c r="C8281" s="47">
        <f>Eingabe!G8282</f>
        <v>3.5</v>
      </c>
      <c r="D8281" s="77">
        <v>8281</v>
      </c>
      <c r="E8281" s="47"/>
      <c r="F8281" s="25">
        <f t="shared" si="1164"/>
        <v>5.22</v>
      </c>
      <c r="G8281" s="25">
        <f>VLOOKUP(F8281,'Spezifische Werte'!$B$2:$C$4002,2,FALSE)</f>
        <v>0.10600726326582303</v>
      </c>
      <c r="H8281" s="25">
        <f t="shared" si="1167"/>
        <v>212.01452653164606</v>
      </c>
      <c r="J8281" s="25">
        <f t="shared" si="1165"/>
        <v>5.25</v>
      </c>
      <c r="K8281" s="25">
        <f>VLOOKUP(J8281,'Spezifische Werte'!$B$2:$C$4002,2,FALSE)</f>
        <v>0.10804502827355937</v>
      </c>
      <c r="L8281" s="25">
        <f t="shared" si="1168"/>
        <v>216.09005654711873</v>
      </c>
      <c r="R8281" s="25">
        <v>8279</v>
      </c>
      <c r="S8281" s="25">
        <v>8278</v>
      </c>
      <c r="T8281" s="25">
        <f t="shared" si="1172"/>
        <v>2.8936731896601203E-4</v>
      </c>
      <c r="U8281" s="25">
        <f t="shared" si="1169"/>
        <v>3.0322859543428646E-4</v>
      </c>
      <c r="W8281" s="17">
        <f>Eingabe!H8282</f>
        <v>190</v>
      </c>
      <c r="X8281" s="17">
        <f t="shared" si="1170"/>
        <v>1.9</v>
      </c>
      <c r="Y8281" s="17">
        <f t="shared" si="1171"/>
        <v>190</v>
      </c>
    </row>
    <row r="8282" spans="1:25" x14ac:dyDescent="0.15">
      <c r="A8282" s="82">
        <f t="shared" si="1166"/>
        <v>12</v>
      </c>
      <c r="B8282" s="46">
        <v>43810.958333313254</v>
      </c>
      <c r="C8282" s="47">
        <f>Eingabe!G8283</f>
        <v>3.8</v>
      </c>
      <c r="D8282" s="77">
        <v>8282</v>
      </c>
      <c r="E8282" s="47"/>
      <c r="F8282" s="25">
        <f t="shared" si="1164"/>
        <v>5.67</v>
      </c>
      <c r="G8282" s="25">
        <f>VLOOKUP(F8282,'Spezifische Werte'!$B$2:$C$4002,2,FALSE)</f>
        <v>0.13840049448137109</v>
      </c>
      <c r="H8282" s="25">
        <f t="shared" si="1167"/>
        <v>276.80098896274217</v>
      </c>
      <c r="J8282" s="25">
        <f t="shared" si="1165"/>
        <v>5.7</v>
      </c>
      <c r="K8282" s="25">
        <f>VLOOKUP(J8282,'Spezifische Werte'!$B$2:$C$4002,2,FALSE)</f>
        <v>0.14069825500153915</v>
      </c>
      <c r="L8282" s="25">
        <f t="shared" si="1168"/>
        <v>281.39651000307828</v>
      </c>
      <c r="R8282" s="25">
        <v>8280</v>
      </c>
      <c r="S8282" s="25">
        <v>8279</v>
      </c>
      <c r="T8282" s="25">
        <f t="shared" si="1172"/>
        <v>2.8936731896601203E-4</v>
      </c>
      <c r="U8282" s="25">
        <f t="shared" si="1169"/>
        <v>3.0322859543428646E-4</v>
      </c>
      <c r="W8282" s="17">
        <f>Eingabe!H8283</f>
        <v>197</v>
      </c>
      <c r="X8282" s="17">
        <f t="shared" si="1170"/>
        <v>1.97</v>
      </c>
      <c r="Y8282" s="17">
        <f t="shared" si="1171"/>
        <v>200</v>
      </c>
    </row>
    <row r="8283" spans="1:25" x14ac:dyDescent="0.15">
      <c r="A8283" s="82">
        <f t="shared" si="1166"/>
        <v>12</v>
      </c>
      <c r="B8283" s="46">
        <v>43810.999999979918</v>
      </c>
      <c r="C8283" s="47">
        <f>Eingabe!G8284</f>
        <v>4.8</v>
      </c>
      <c r="D8283" s="77">
        <v>8283</v>
      </c>
      <c r="E8283" s="47"/>
      <c r="F8283" s="25">
        <f t="shared" si="1164"/>
        <v>7.16</v>
      </c>
      <c r="G8283" s="25">
        <f>VLOOKUP(F8283,'Spezifische Werte'!$B$2:$C$4002,2,FALSE)</f>
        <v>0.29271421469315961</v>
      </c>
      <c r="H8283" s="25">
        <f t="shared" si="1167"/>
        <v>585.42842938631918</v>
      </c>
      <c r="J8283" s="25">
        <f t="shared" si="1165"/>
        <v>7.2</v>
      </c>
      <c r="K8283" s="25">
        <f>VLOOKUP(J8283,'Spezifische Werte'!$B$2:$C$4002,2,FALSE)</f>
        <v>0.29789883692567737</v>
      </c>
      <c r="L8283" s="25">
        <f t="shared" si="1168"/>
        <v>595.79767385135472</v>
      </c>
      <c r="R8283" s="25">
        <v>8281</v>
      </c>
      <c r="S8283" s="25">
        <v>8280</v>
      </c>
      <c r="T8283" s="25">
        <f t="shared" si="1172"/>
        <v>2.8936731896601203E-4</v>
      </c>
      <c r="U8283" s="25">
        <f t="shared" si="1169"/>
        <v>3.0322859543428646E-4</v>
      </c>
      <c r="W8283" s="17">
        <f>Eingabe!H8284</f>
        <v>197</v>
      </c>
      <c r="X8283" s="17">
        <f t="shared" si="1170"/>
        <v>1.97</v>
      </c>
      <c r="Y8283" s="17">
        <f t="shared" si="1171"/>
        <v>200</v>
      </c>
    </row>
    <row r="8284" spans="1:25" x14ac:dyDescent="0.15">
      <c r="A8284" s="82">
        <f t="shared" si="1166"/>
        <v>12</v>
      </c>
      <c r="B8284" s="46">
        <v>43811.041666646583</v>
      </c>
      <c r="C8284" s="47">
        <f>Eingabe!G8285</f>
        <v>4.4000000000000004</v>
      </c>
      <c r="D8284" s="77">
        <v>8284</v>
      </c>
      <c r="E8284" s="47"/>
      <c r="F8284" s="25">
        <f t="shared" si="1164"/>
        <v>6.56</v>
      </c>
      <c r="G8284" s="25">
        <f>VLOOKUP(F8284,'Spezifische Werte'!$B$2:$C$4002,2,FALSE)</f>
        <v>0.2214941246302857</v>
      </c>
      <c r="H8284" s="25">
        <f t="shared" si="1167"/>
        <v>442.98824926057142</v>
      </c>
      <c r="J8284" s="25">
        <f t="shared" si="1165"/>
        <v>6.6</v>
      </c>
      <c r="K8284" s="25">
        <f>VLOOKUP(J8284,'Spezifische Werte'!$B$2:$C$4002,2,FALSE)</f>
        <v>0.22589088814664299</v>
      </c>
      <c r="L8284" s="25">
        <f t="shared" si="1168"/>
        <v>451.78177629328599</v>
      </c>
      <c r="R8284" s="25">
        <v>8282</v>
      </c>
      <c r="S8284" s="25">
        <v>8281</v>
      </c>
      <c r="T8284" s="25">
        <f t="shared" si="1172"/>
        <v>2.8936731896601203E-4</v>
      </c>
      <c r="U8284" s="25">
        <f t="shared" si="1169"/>
        <v>3.0322859543428646E-4</v>
      </c>
      <c r="W8284" s="17">
        <f>Eingabe!H8285</f>
        <v>210</v>
      </c>
      <c r="X8284" s="17">
        <f t="shared" si="1170"/>
        <v>2.1</v>
      </c>
      <c r="Y8284" s="17">
        <f t="shared" si="1171"/>
        <v>210</v>
      </c>
    </row>
    <row r="8285" spans="1:25" x14ac:dyDescent="0.15">
      <c r="A8285" s="82">
        <f t="shared" si="1166"/>
        <v>12</v>
      </c>
      <c r="B8285" s="46">
        <v>43811.083333313247</v>
      </c>
      <c r="C8285" s="47">
        <f>Eingabe!G8286</f>
        <v>4.2</v>
      </c>
      <c r="D8285" s="77">
        <v>8285</v>
      </c>
      <c r="E8285" s="47"/>
      <c r="F8285" s="25">
        <f t="shared" si="1164"/>
        <v>6.27</v>
      </c>
      <c r="G8285" s="25">
        <f>VLOOKUP(F8285,'Spezifische Werte'!$B$2:$C$4002,2,FALSE)</f>
        <v>0.19098980973438914</v>
      </c>
      <c r="H8285" s="25">
        <f t="shared" si="1167"/>
        <v>381.97961946877831</v>
      </c>
      <c r="J8285" s="25">
        <f t="shared" si="1165"/>
        <v>6.3</v>
      </c>
      <c r="K8285" s="25">
        <f>VLOOKUP(J8285,'Spezifische Werte'!$B$2:$C$4002,2,FALSE)</f>
        <v>0.19401976060055698</v>
      </c>
      <c r="L8285" s="25">
        <f t="shared" si="1168"/>
        <v>388.03952120111398</v>
      </c>
      <c r="R8285" s="25">
        <v>8283</v>
      </c>
      <c r="S8285" s="25">
        <v>8282</v>
      </c>
      <c r="T8285" s="25">
        <f t="shared" si="1172"/>
        <v>2.8936731896601203E-4</v>
      </c>
      <c r="U8285" s="25">
        <f t="shared" si="1169"/>
        <v>3.0322859543428646E-4</v>
      </c>
      <c r="W8285" s="17">
        <f>Eingabe!H8286</f>
        <v>224</v>
      </c>
      <c r="X8285" s="17">
        <f t="shared" si="1170"/>
        <v>2.2400000000000002</v>
      </c>
      <c r="Y8285" s="17">
        <f t="shared" si="1171"/>
        <v>220.00000000000003</v>
      </c>
    </row>
    <row r="8286" spans="1:25" x14ac:dyDescent="0.15">
      <c r="A8286" s="82">
        <f t="shared" si="1166"/>
        <v>12</v>
      </c>
      <c r="B8286" s="46">
        <v>43811.124999979911</v>
      </c>
      <c r="C8286" s="47">
        <f>Eingabe!G8287</f>
        <v>4.8</v>
      </c>
      <c r="D8286" s="77">
        <v>8286</v>
      </c>
      <c r="E8286" s="47"/>
      <c r="F8286" s="25">
        <f t="shared" si="1164"/>
        <v>7.16</v>
      </c>
      <c r="G8286" s="25">
        <f>VLOOKUP(F8286,'Spezifische Werte'!$B$2:$C$4002,2,FALSE)</f>
        <v>0.29271421469315961</v>
      </c>
      <c r="H8286" s="25">
        <f t="shared" si="1167"/>
        <v>585.42842938631918</v>
      </c>
      <c r="J8286" s="25">
        <f t="shared" si="1165"/>
        <v>7.2</v>
      </c>
      <c r="K8286" s="25">
        <f>VLOOKUP(J8286,'Spezifische Werte'!$B$2:$C$4002,2,FALSE)</f>
        <v>0.29789883692567737</v>
      </c>
      <c r="L8286" s="25">
        <f t="shared" si="1168"/>
        <v>595.79767385135472</v>
      </c>
      <c r="R8286" s="25">
        <v>8284</v>
      </c>
      <c r="S8286" s="25">
        <v>8283</v>
      </c>
      <c r="T8286" s="25">
        <f t="shared" si="1172"/>
        <v>2.8936731896601203E-4</v>
      </c>
      <c r="U8286" s="25">
        <f t="shared" si="1169"/>
        <v>3.0322859543428646E-4</v>
      </c>
      <c r="W8286" s="17">
        <f>Eingabe!H8287</f>
        <v>241</v>
      </c>
      <c r="X8286" s="17">
        <f t="shared" si="1170"/>
        <v>2.41</v>
      </c>
      <c r="Y8286" s="17">
        <f t="shared" si="1171"/>
        <v>240</v>
      </c>
    </row>
    <row r="8287" spans="1:25" x14ac:dyDescent="0.15">
      <c r="A8287" s="82">
        <f t="shared" si="1166"/>
        <v>12</v>
      </c>
      <c r="B8287" s="46">
        <v>43811.166666646575</v>
      </c>
      <c r="C8287" s="47">
        <f>Eingabe!G8288</f>
        <v>5</v>
      </c>
      <c r="D8287" s="77">
        <v>8287</v>
      </c>
      <c r="E8287" s="47"/>
      <c r="F8287" s="25">
        <f t="shared" si="1164"/>
        <v>7.46</v>
      </c>
      <c r="G8287" s="25">
        <f>VLOOKUP(F8287,'Spezifische Werte'!$B$2:$C$4002,2,FALSE)</f>
        <v>0.33294203068553224</v>
      </c>
      <c r="H8287" s="25">
        <f t="shared" si="1167"/>
        <v>665.88406137106449</v>
      </c>
      <c r="J8287" s="25">
        <f t="shared" si="1165"/>
        <v>7.5</v>
      </c>
      <c r="K8287" s="25">
        <f>VLOOKUP(J8287,'Spezifische Werte'!$B$2:$C$4002,2,FALSE)</f>
        <v>0.33853673002168488</v>
      </c>
      <c r="L8287" s="25">
        <f t="shared" si="1168"/>
        <v>677.07346004336978</v>
      </c>
      <c r="R8287" s="25">
        <v>8285</v>
      </c>
      <c r="S8287" s="25">
        <v>8284</v>
      </c>
      <c r="T8287" s="25">
        <f t="shared" si="1172"/>
        <v>2.8936731896601203E-4</v>
      </c>
      <c r="U8287" s="25">
        <f t="shared" si="1169"/>
        <v>3.0322859543428646E-4</v>
      </c>
      <c r="W8287" s="17">
        <f>Eingabe!H8288</f>
        <v>271</v>
      </c>
      <c r="X8287" s="17">
        <f t="shared" si="1170"/>
        <v>2.71</v>
      </c>
      <c r="Y8287" s="17">
        <f t="shared" si="1171"/>
        <v>270</v>
      </c>
    </row>
    <row r="8288" spans="1:25" x14ac:dyDescent="0.15">
      <c r="A8288" s="82">
        <f t="shared" si="1166"/>
        <v>12</v>
      </c>
      <c r="B8288" s="46">
        <v>43811.20833331324</v>
      </c>
      <c r="C8288" s="47">
        <f>Eingabe!G8289</f>
        <v>5.7</v>
      </c>
      <c r="D8288" s="77">
        <v>8288</v>
      </c>
      <c r="E8288" s="47"/>
      <c r="F8288" s="25">
        <f t="shared" si="1164"/>
        <v>8.5</v>
      </c>
      <c r="G8288" s="25">
        <f>VLOOKUP(F8288,'Spezifische Werte'!$B$2:$C$4002,2,FALSE)</f>
        <v>0.49489541709216678</v>
      </c>
      <c r="H8288" s="25">
        <f t="shared" si="1167"/>
        <v>989.79083418433356</v>
      </c>
      <c r="J8288" s="25">
        <f t="shared" si="1165"/>
        <v>8.5500000000000007</v>
      </c>
      <c r="K8288" s="25">
        <f>VLOOKUP(J8288,'Spezifische Werte'!$B$2:$C$4002,2,FALSE)</f>
        <v>0.50342054722621021</v>
      </c>
      <c r="L8288" s="25">
        <f t="shared" si="1168"/>
        <v>1006.8410944524204</v>
      </c>
      <c r="R8288" s="25">
        <v>8286</v>
      </c>
      <c r="S8288" s="25">
        <v>8285</v>
      </c>
      <c r="T8288" s="25">
        <f t="shared" si="1172"/>
        <v>2.8936731896601203E-4</v>
      </c>
      <c r="U8288" s="25">
        <f t="shared" si="1169"/>
        <v>3.0322859543428646E-4</v>
      </c>
      <c r="W8288" s="17">
        <f>Eingabe!H8289</f>
        <v>283</v>
      </c>
      <c r="X8288" s="17">
        <f t="shared" si="1170"/>
        <v>2.83</v>
      </c>
      <c r="Y8288" s="17">
        <f t="shared" si="1171"/>
        <v>280</v>
      </c>
    </row>
    <row r="8289" spans="1:25" x14ac:dyDescent="0.15">
      <c r="A8289" s="82">
        <f t="shared" si="1166"/>
        <v>12</v>
      </c>
      <c r="B8289" s="46">
        <v>43811.249999979904</v>
      </c>
      <c r="C8289" s="47">
        <f>Eingabe!G8290</f>
        <v>4.7</v>
      </c>
      <c r="D8289" s="77">
        <v>8289</v>
      </c>
      <c r="E8289" s="47"/>
      <c r="F8289" s="25">
        <f t="shared" si="1164"/>
        <v>7.01</v>
      </c>
      <c r="G8289" s="25">
        <f>VLOOKUP(F8289,'Spezifische Werte'!$B$2:$C$4002,2,FALSE)</f>
        <v>0.27377270492189271</v>
      </c>
      <c r="H8289" s="25">
        <f t="shared" si="1167"/>
        <v>547.54540984378536</v>
      </c>
      <c r="J8289" s="25">
        <f t="shared" si="1165"/>
        <v>7.05</v>
      </c>
      <c r="K8289" s="25">
        <f>VLOOKUP(J8289,'Spezifische Werte'!$B$2:$C$4002,2,FALSE)</f>
        <v>0.27874593647894402</v>
      </c>
      <c r="L8289" s="25">
        <f t="shared" si="1168"/>
        <v>557.49187295788806</v>
      </c>
      <c r="R8289" s="25">
        <v>8287</v>
      </c>
      <c r="S8289" s="25">
        <v>8286</v>
      </c>
      <c r="T8289" s="25">
        <f t="shared" si="1172"/>
        <v>2.8936731896601203E-4</v>
      </c>
      <c r="U8289" s="25">
        <f t="shared" si="1169"/>
        <v>3.0322859543428646E-4</v>
      </c>
      <c r="W8289" s="17">
        <f>Eingabe!H8290</f>
        <v>292</v>
      </c>
      <c r="X8289" s="17">
        <f t="shared" si="1170"/>
        <v>2.92</v>
      </c>
      <c r="Y8289" s="17">
        <f t="shared" si="1171"/>
        <v>290</v>
      </c>
    </row>
    <row r="8290" spans="1:25" x14ac:dyDescent="0.15">
      <c r="A8290" s="82">
        <f t="shared" si="1166"/>
        <v>12</v>
      </c>
      <c r="B8290" s="46">
        <v>43811.291666646568</v>
      </c>
      <c r="C8290" s="47">
        <f>Eingabe!G8291</f>
        <v>4.3</v>
      </c>
      <c r="D8290" s="77">
        <v>8290</v>
      </c>
      <c r="E8290" s="47"/>
      <c r="F8290" s="25">
        <f t="shared" si="1164"/>
        <v>6.41</v>
      </c>
      <c r="G8290" s="25">
        <f>VLOOKUP(F8290,'Spezifische Werte'!$B$2:$C$4002,2,FALSE)</f>
        <v>0.20539547091670399</v>
      </c>
      <c r="H8290" s="25">
        <f t="shared" si="1167"/>
        <v>410.790941833408</v>
      </c>
      <c r="J8290" s="25">
        <f t="shared" si="1165"/>
        <v>6.45</v>
      </c>
      <c r="K8290" s="25">
        <f>VLOOKUP(J8290,'Spezifische Werte'!$B$2:$C$4002,2,FALSE)</f>
        <v>0.20962714743593144</v>
      </c>
      <c r="L8290" s="25">
        <f t="shared" si="1168"/>
        <v>419.2542948718629</v>
      </c>
      <c r="R8290" s="25">
        <v>8288</v>
      </c>
      <c r="S8290" s="25">
        <v>8287</v>
      </c>
      <c r="T8290" s="25">
        <f t="shared" si="1172"/>
        <v>2.8936731896601203E-4</v>
      </c>
      <c r="U8290" s="25">
        <f t="shared" si="1169"/>
        <v>3.0322859543428646E-4</v>
      </c>
      <c r="W8290" s="17">
        <f>Eingabe!H8291</f>
        <v>303</v>
      </c>
      <c r="X8290" s="17">
        <f t="shared" si="1170"/>
        <v>3.03</v>
      </c>
      <c r="Y8290" s="17">
        <f t="shared" si="1171"/>
        <v>300</v>
      </c>
    </row>
    <row r="8291" spans="1:25" x14ac:dyDescent="0.15">
      <c r="A8291" s="82">
        <f t="shared" si="1166"/>
        <v>12</v>
      </c>
      <c r="B8291" s="46">
        <v>43811.333333313232</v>
      </c>
      <c r="C8291" s="47">
        <f>Eingabe!G8292</f>
        <v>4</v>
      </c>
      <c r="D8291" s="77">
        <v>8291</v>
      </c>
      <c r="E8291" s="47"/>
      <c r="F8291" s="25">
        <f t="shared" si="1164"/>
        <v>5.97</v>
      </c>
      <c r="G8291" s="25">
        <f>VLOOKUP(F8291,'Spezifische Werte'!$B$2:$C$4002,2,FALSE)</f>
        <v>0.1627434603343155</v>
      </c>
      <c r="H8291" s="25">
        <f t="shared" si="1167"/>
        <v>325.486920668631</v>
      </c>
      <c r="J8291" s="25">
        <f t="shared" si="1165"/>
        <v>6</v>
      </c>
      <c r="K8291" s="25">
        <f>VLOOKUP(J8291,'Spezifische Werte'!$B$2:$C$4002,2,FALSE)</f>
        <v>0.16538134424295356</v>
      </c>
      <c r="L8291" s="25">
        <f t="shared" si="1168"/>
        <v>330.76268848590712</v>
      </c>
      <c r="R8291" s="25">
        <v>8289</v>
      </c>
      <c r="S8291" s="25">
        <v>8288</v>
      </c>
      <c r="T8291" s="25">
        <f t="shared" si="1172"/>
        <v>2.8936731896601203E-4</v>
      </c>
      <c r="U8291" s="25">
        <f t="shared" si="1169"/>
        <v>3.0322859543428646E-4</v>
      </c>
      <c r="W8291" s="17">
        <f>Eingabe!H8292</f>
        <v>282</v>
      </c>
      <c r="X8291" s="17">
        <f t="shared" si="1170"/>
        <v>2.82</v>
      </c>
      <c r="Y8291" s="17">
        <f t="shared" si="1171"/>
        <v>280</v>
      </c>
    </row>
    <row r="8292" spans="1:25" x14ac:dyDescent="0.15">
      <c r="A8292" s="82">
        <f t="shared" si="1166"/>
        <v>12</v>
      </c>
      <c r="B8292" s="46">
        <v>43811.374999979897</v>
      </c>
      <c r="C8292" s="47">
        <f>Eingabe!G8293</f>
        <v>4.5999999999999996</v>
      </c>
      <c r="D8292" s="77">
        <v>8292</v>
      </c>
      <c r="E8292" s="47"/>
      <c r="F8292" s="25">
        <f t="shared" si="1164"/>
        <v>6.86</v>
      </c>
      <c r="G8292" s="25">
        <f>VLOOKUP(F8292,'Spezifische Werte'!$B$2:$C$4002,2,FALSE)</f>
        <v>0.25562320201003652</v>
      </c>
      <c r="H8292" s="25">
        <f t="shared" si="1167"/>
        <v>511.24640402007304</v>
      </c>
      <c r="J8292" s="25">
        <f t="shared" si="1165"/>
        <v>6.9</v>
      </c>
      <c r="K8292" s="25">
        <f>VLOOKUP(J8292,'Spezifische Werte'!$B$2:$C$4002,2,FALSE)</f>
        <v>0.26038765048417867</v>
      </c>
      <c r="L8292" s="25">
        <f t="shared" si="1168"/>
        <v>520.77530096835733</v>
      </c>
      <c r="R8292" s="25">
        <v>8290</v>
      </c>
      <c r="S8292" s="25">
        <v>8289</v>
      </c>
      <c r="T8292" s="25">
        <f t="shared" si="1172"/>
        <v>2.8936731896601203E-4</v>
      </c>
      <c r="U8292" s="25">
        <f t="shared" si="1169"/>
        <v>3.0322859543428646E-4</v>
      </c>
      <c r="W8292" s="17">
        <f>Eingabe!H8293</f>
        <v>293</v>
      </c>
      <c r="X8292" s="17">
        <f t="shared" si="1170"/>
        <v>2.93</v>
      </c>
      <c r="Y8292" s="17">
        <f t="shared" si="1171"/>
        <v>290</v>
      </c>
    </row>
    <row r="8293" spans="1:25" x14ac:dyDescent="0.15">
      <c r="A8293" s="82">
        <f t="shared" si="1166"/>
        <v>12</v>
      </c>
      <c r="B8293" s="46">
        <v>43811.416666646561</v>
      </c>
      <c r="C8293" s="47">
        <f>Eingabe!G8294</f>
        <v>4.5999999999999996</v>
      </c>
      <c r="D8293" s="77">
        <v>8293</v>
      </c>
      <c r="E8293" s="47"/>
      <c r="F8293" s="25">
        <f t="shared" si="1164"/>
        <v>6.86</v>
      </c>
      <c r="G8293" s="25">
        <f>VLOOKUP(F8293,'Spezifische Werte'!$B$2:$C$4002,2,FALSE)</f>
        <v>0.25562320201003652</v>
      </c>
      <c r="H8293" s="25">
        <f t="shared" si="1167"/>
        <v>511.24640402007304</v>
      </c>
      <c r="J8293" s="25">
        <f t="shared" si="1165"/>
        <v>6.9</v>
      </c>
      <c r="K8293" s="25">
        <f>VLOOKUP(J8293,'Spezifische Werte'!$B$2:$C$4002,2,FALSE)</f>
        <v>0.26038765048417867</v>
      </c>
      <c r="L8293" s="25">
        <f t="shared" si="1168"/>
        <v>520.77530096835733</v>
      </c>
      <c r="R8293" s="25">
        <v>8291</v>
      </c>
      <c r="S8293" s="25">
        <v>8290</v>
      </c>
      <c r="T8293" s="25">
        <f t="shared" si="1172"/>
        <v>2.8936731896601203E-4</v>
      </c>
      <c r="U8293" s="25">
        <f t="shared" si="1169"/>
        <v>3.0322859543428646E-4</v>
      </c>
      <c r="W8293" s="17">
        <f>Eingabe!H8294</f>
        <v>292</v>
      </c>
      <c r="X8293" s="17">
        <f t="shared" si="1170"/>
        <v>2.92</v>
      </c>
      <c r="Y8293" s="17">
        <f t="shared" si="1171"/>
        <v>290</v>
      </c>
    </row>
    <row r="8294" spans="1:25" x14ac:dyDescent="0.15">
      <c r="A8294" s="82">
        <f t="shared" si="1166"/>
        <v>12</v>
      </c>
      <c r="B8294" s="46">
        <v>43811.458333313225</v>
      </c>
      <c r="C8294" s="47">
        <f>Eingabe!G8295</f>
        <v>4.3</v>
      </c>
      <c r="D8294" s="77">
        <v>8294</v>
      </c>
      <c r="E8294" s="47"/>
      <c r="F8294" s="25">
        <f t="shared" si="1164"/>
        <v>6.41</v>
      </c>
      <c r="G8294" s="25">
        <f>VLOOKUP(F8294,'Spezifische Werte'!$B$2:$C$4002,2,FALSE)</f>
        <v>0.20539547091670399</v>
      </c>
      <c r="H8294" s="25">
        <f t="shared" si="1167"/>
        <v>410.790941833408</v>
      </c>
      <c r="J8294" s="25">
        <f t="shared" si="1165"/>
        <v>6.45</v>
      </c>
      <c r="K8294" s="25">
        <f>VLOOKUP(J8294,'Spezifische Werte'!$B$2:$C$4002,2,FALSE)</f>
        <v>0.20962714743593144</v>
      </c>
      <c r="L8294" s="25">
        <f t="shared" si="1168"/>
        <v>419.2542948718629</v>
      </c>
      <c r="R8294" s="25">
        <v>8292</v>
      </c>
      <c r="S8294" s="25">
        <v>8291</v>
      </c>
      <c r="T8294" s="25">
        <f t="shared" si="1172"/>
        <v>2.8936731896601203E-4</v>
      </c>
      <c r="U8294" s="25">
        <f t="shared" si="1169"/>
        <v>3.0322859543428646E-4</v>
      </c>
      <c r="W8294" s="17">
        <f>Eingabe!H8295</f>
        <v>292</v>
      </c>
      <c r="X8294" s="17">
        <f t="shared" si="1170"/>
        <v>2.92</v>
      </c>
      <c r="Y8294" s="17">
        <f t="shared" si="1171"/>
        <v>290</v>
      </c>
    </row>
    <row r="8295" spans="1:25" x14ac:dyDescent="0.15">
      <c r="A8295" s="82">
        <f t="shared" si="1166"/>
        <v>12</v>
      </c>
      <c r="B8295" s="46">
        <v>43811.499999979889</v>
      </c>
      <c r="C8295" s="47">
        <f>Eingabe!G8296</f>
        <v>4.2</v>
      </c>
      <c r="D8295" s="77">
        <v>8295</v>
      </c>
      <c r="E8295" s="47"/>
      <c r="F8295" s="25">
        <f t="shared" si="1164"/>
        <v>6.27</v>
      </c>
      <c r="G8295" s="25">
        <f>VLOOKUP(F8295,'Spezifische Werte'!$B$2:$C$4002,2,FALSE)</f>
        <v>0.19098980973438914</v>
      </c>
      <c r="H8295" s="25">
        <f t="shared" si="1167"/>
        <v>381.97961946877831</v>
      </c>
      <c r="J8295" s="25">
        <f t="shared" si="1165"/>
        <v>6.3</v>
      </c>
      <c r="K8295" s="25">
        <f>VLOOKUP(J8295,'Spezifische Werte'!$B$2:$C$4002,2,FALSE)</f>
        <v>0.19401976060055698</v>
      </c>
      <c r="L8295" s="25">
        <f t="shared" si="1168"/>
        <v>388.03952120111398</v>
      </c>
      <c r="R8295" s="25">
        <v>8293</v>
      </c>
      <c r="S8295" s="25">
        <v>8292</v>
      </c>
      <c r="T8295" s="25">
        <f t="shared" si="1172"/>
        <v>2.8936731896601203E-4</v>
      </c>
      <c r="U8295" s="25">
        <f t="shared" si="1169"/>
        <v>3.0322859543428646E-4</v>
      </c>
      <c r="W8295" s="17">
        <f>Eingabe!H8296</f>
        <v>283</v>
      </c>
      <c r="X8295" s="17">
        <f t="shared" si="1170"/>
        <v>2.83</v>
      </c>
      <c r="Y8295" s="17">
        <f t="shared" si="1171"/>
        <v>280</v>
      </c>
    </row>
    <row r="8296" spans="1:25" x14ac:dyDescent="0.15">
      <c r="A8296" s="82">
        <f t="shared" si="1166"/>
        <v>12</v>
      </c>
      <c r="B8296" s="46">
        <v>43811.541666646553</v>
      </c>
      <c r="C8296" s="47">
        <f>Eingabe!G8297</f>
        <v>4.7</v>
      </c>
      <c r="D8296" s="77">
        <v>8296</v>
      </c>
      <c r="E8296" s="47"/>
      <c r="F8296" s="25">
        <f t="shared" si="1164"/>
        <v>7.01</v>
      </c>
      <c r="G8296" s="25">
        <f>VLOOKUP(F8296,'Spezifische Werte'!$B$2:$C$4002,2,FALSE)</f>
        <v>0.27377270492189271</v>
      </c>
      <c r="H8296" s="25">
        <f t="shared" si="1167"/>
        <v>547.54540984378536</v>
      </c>
      <c r="J8296" s="25">
        <f t="shared" si="1165"/>
        <v>7.05</v>
      </c>
      <c r="K8296" s="25">
        <f>VLOOKUP(J8296,'Spezifische Werte'!$B$2:$C$4002,2,FALSE)</f>
        <v>0.27874593647894402</v>
      </c>
      <c r="L8296" s="25">
        <f t="shared" si="1168"/>
        <v>557.49187295788806</v>
      </c>
      <c r="R8296" s="25">
        <v>8294</v>
      </c>
      <c r="S8296" s="25">
        <v>8293</v>
      </c>
      <c r="T8296" s="25">
        <f t="shared" si="1172"/>
        <v>2.8936731896601203E-4</v>
      </c>
      <c r="U8296" s="25">
        <f t="shared" si="1169"/>
        <v>3.0322859543428646E-4</v>
      </c>
      <c r="W8296" s="17">
        <f>Eingabe!H8297</f>
        <v>281</v>
      </c>
      <c r="X8296" s="17">
        <f t="shared" si="1170"/>
        <v>2.81</v>
      </c>
      <c r="Y8296" s="17">
        <f t="shared" si="1171"/>
        <v>280</v>
      </c>
    </row>
    <row r="8297" spans="1:25" x14ac:dyDescent="0.15">
      <c r="A8297" s="82">
        <f t="shared" si="1166"/>
        <v>12</v>
      </c>
      <c r="B8297" s="46">
        <v>43811.583333313218</v>
      </c>
      <c r="C8297" s="47">
        <f>Eingabe!G8298</f>
        <v>3.6</v>
      </c>
      <c r="D8297" s="77">
        <v>8297</v>
      </c>
      <c r="E8297" s="47"/>
      <c r="F8297" s="25">
        <f t="shared" si="1164"/>
        <v>5.37</v>
      </c>
      <c r="G8297" s="25">
        <f>VLOOKUP(F8297,'Spezifische Werte'!$B$2:$C$4002,2,FALSE)</f>
        <v>0.11640095819454216</v>
      </c>
      <c r="H8297" s="25">
        <f t="shared" si="1167"/>
        <v>232.80191638908431</v>
      </c>
      <c r="J8297" s="25">
        <f t="shared" si="1165"/>
        <v>5.4</v>
      </c>
      <c r="K8297" s="25">
        <f>VLOOKUP(J8297,'Spezifische Werte'!$B$2:$C$4002,2,FALSE)</f>
        <v>0.11853513474534576</v>
      </c>
      <c r="L8297" s="25">
        <f t="shared" si="1168"/>
        <v>237.07026949069152</v>
      </c>
      <c r="R8297" s="25">
        <v>8295</v>
      </c>
      <c r="S8297" s="25">
        <v>8294</v>
      </c>
      <c r="T8297" s="25">
        <f t="shared" si="1172"/>
        <v>2.8936731896601203E-4</v>
      </c>
      <c r="U8297" s="25">
        <f t="shared" si="1169"/>
        <v>3.0322859543428646E-4</v>
      </c>
      <c r="W8297" s="17">
        <f>Eingabe!H8298</f>
        <v>270</v>
      </c>
      <c r="X8297" s="17">
        <f t="shared" si="1170"/>
        <v>2.7</v>
      </c>
      <c r="Y8297" s="17">
        <f t="shared" si="1171"/>
        <v>270</v>
      </c>
    </row>
    <row r="8298" spans="1:25" x14ac:dyDescent="0.15">
      <c r="A8298" s="82">
        <f t="shared" si="1166"/>
        <v>12</v>
      </c>
      <c r="B8298" s="46">
        <v>43811.624999979882</v>
      </c>
      <c r="C8298" s="47">
        <f>Eingabe!G8299</f>
        <v>2.9</v>
      </c>
      <c r="D8298" s="77">
        <v>8298</v>
      </c>
      <c r="E8298" s="47"/>
      <c r="F8298" s="25">
        <f t="shared" si="1164"/>
        <v>4.33</v>
      </c>
      <c r="G8298" s="25">
        <f>VLOOKUP(F8298,'Spezifische Werte'!$B$2:$C$4002,2,FALSE)</f>
        <v>5.667919590547657E-2</v>
      </c>
      <c r="H8298" s="25">
        <f t="shared" si="1167"/>
        <v>113.35839181095314</v>
      </c>
      <c r="J8298" s="25">
        <f t="shared" si="1165"/>
        <v>4.3499999999999996</v>
      </c>
      <c r="K8298" s="25">
        <f>VLOOKUP(J8298,'Spezifische Werte'!$B$2:$C$4002,2,FALSE)</f>
        <v>5.7627330651301621E-2</v>
      </c>
      <c r="L8298" s="25">
        <f t="shared" si="1168"/>
        <v>115.25466130260324</v>
      </c>
      <c r="R8298" s="25">
        <v>8296</v>
      </c>
      <c r="S8298" s="25">
        <v>8295</v>
      </c>
      <c r="T8298" s="25">
        <f t="shared" si="1172"/>
        <v>2.8936731896601203E-4</v>
      </c>
      <c r="U8298" s="25">
        <f t="shared" si="1169"/>
        <v>3.0322859543428646E-4</v>
      </c>
      <c r="W8298" s="17">
        <f>Eingabe!H8299</f>
        <v>262</v>
      </c>
      <c r="X8298" s="17">
        <f t="shared" si="1170"/>
        <v>2.62</v>
      </c>
      <c r="Y8298" s="17">
        <f t="shared" si="1171"/>
        <v>260</v>
      </c>
    </row>
    <row r="8299" spans="1:25" x14ac:dyDescent="0.15">
      <c r="A8299" s="82">
        <f t="shared" si="1166"/>
        <v>12</v>
      </c>
      <c r="B8299" s="46">
        <v>43811.666666646546</v>
      </c>
      <c r="C8299" s="47">
        <f>Eingabe!G8300</f>
        <v>2.2000000000000002</v>
      </c>
      <c r="D8299" s="77">
        <v>8299</v>
      </c>
      <c r="E8299" s="47"/>
      <c r="F8299" s="25">
        <f t="shared" si="1164"/>
        <v>3.28</v>
      </c>
      <c r="G8299" s="25">
        <f>VLOOKUP(F8299,'Spezifische Werte'!$B$2:$C$4002,2,FALSE)</f>
        <v>1.4036237149224865E-2</v>
      </c>
      <c r="H8299" s="25">
        <f t="shared" si="1167"/>
        <v>28.07247429844973</v>
      </c>
      <c r="J8299" s="25">
        <f t="shared" si="1165"/>
        <v>3.3</v>
      </c>
      <c r="K8299" s="25">
        <f>VLOOKUP(J8299,'Spezifische Werte'!$B$2:$C$4002,2,FALSE)</f>
        <v>1.4533450192857693E-2</v>
      </c>
      <c r="L8299" s="25">
        <f t="shared" si="1168"/>
        <v>29.066900385715385</v>
      </c>
      <c r="R8299" s="25">
        <v>8297</v>
      </c>
      <c r="S8299" s="25">
        <v>8296</v>
      </c>
      <c r="T8299" s="25">
        <f t="shared" si="1172"/>
        <v>2.8936731896601203E-4</v>
      </c>
      <c r="U8299" s="25">
        <f t="shared" si="1169"/>
        <v>3.0322859543428646E-4</v>
      </c>
      <c r="W8299" s="17">
        <f>Eingabe!H8300</f>
        <v>270</v>
      </c>
      <c r="X8299" s="17">
        <f t="shared" si="1170"/>
        <v>2.7</v>
      </c>
      <c r="Y8299" s="17">
        <f t="shared" si="1171"/>
        <v>270</v>
      </c>
    </row>
    <row r="8300" spans="1:25" x14ac:dyDescent="0.15">
      <c r="A8300" s="82">
        <f t="shared" si="1166"/>
        <v>12</v>
      </c>
      <c r="B8300" s="46">
        <v>43811.70833331321</v>
      </c>
      <c r="C8300" s="47">
        <f>Eingabe!G8301</f>
        <v>2.5</v>
      </c>
      <c r="D8300" s="77">
        <v>8300</v>
      </c>
      <c r="E8300" s="47"/>
      <c r="F8300" s="25">
        <f t="shared" si="1164"/>
        <v>3.73</v>
      </c>
      <c r="G8300" s="25">
        <f>VLOOKUP(F8300,'Spezifische Werte'!$B$2:$C$4002,2,FALSE)</f>
        <v>2.895161356886641E-2</v>
      </c>
      <c r="H8300" s="25">
        <f t="shared" si="1167"/>
        <v>57.90322713773282</v>
      </c>
      <c r="J8300" s="25">
        <f t="shared" si="1165"/>
        <v>3.75</v>
      </c>
      <c r="K8300" s="25">
        <f>VLOOKUP(J8300,'Spezifische Werte'!$B$2:$C$4002,2,FALSE)</f>
        <v>2.9822636466446242E-2</v>
      </c>
      <c r="L8300" s="25">
        <f t="shared" si="1168"/>
        <v>59.645272932892482</v>
      </c>
      <c r="R8300" s="25">
        <v>8298</v>
      </c>
      <c r="S8300" s="25">
        <v>8297</v>
      </c>
      <c r="T8300" s="25">
        <f t="shared" si="1172"/>
        <v>2.8936731896601203E-4</v>
      </c>
      <c r="U8300" s="25">
        <f t="shared" si="1169"/>
        <v>3.0322859543428646E-4</v>
      </c>
      <c r="W8300" s="17">
        <f>Eingabe!H8301</f>
        <v>250</v>
      </c>
      <c r="X8300" s="17">
        <f t="shared" si="1170"/>
        <v>2.5</v>
      </c>
      <c r="Y8300" s="17">
        <f t="shared" si="1171"/>
        <v>250</v>
      </c>
    </row>
    <row r="8301" spans="1:25" x14ac:dyDescent="0.15">
      <c r="A8301" s="82">
        <f t="shared" si="1166"/>
        <v>12</v>
      </c>
      <c r="B8301" s="46">
        <v>43811.749999979875</v>
      </c>
      <c r="C8301" s="47">
        <f>Eingabe!G8302</f>
        <v>2</v>
      </c>
      <c r="D8301" s="77">
        <v>8301</v>
      </c>
      <c r="E8301" s="47"/>
      <c r="F8301" s="25">
        <f t="shared" si="1164"/>
        <v>2.98</v>
      </c>
      <c r="G8301" s="25">
        <f>VLOOKUP(F8301,'Spezifische Werte'!$B$2:$C$4002,2,FALSE)</f>
        <v>7.6819067373919353E-3</v>
      </c>
      <c r="H8301" s="25">
        <f t="shared" si="1167"/>
        <v>15.363813474783871</v>
      </c>
      <c r="J8301" s="25">
        <f t="shared" si="1165"/>
        <v>3</v>
      </c>
      <c r="K8301" s="25">
        <f>VLOOKUP(J8301,'Spezifische Werte'!$B$2:$C$4002,2,FALSE)</f>
        <v>8.0363231384606472E-3</v>
      </c>
      <c r="L8301" s="25">
        <f t="shared" si="1168"/>
        <v>16.072646276921294</v>
      </c>
      <c r="R8301" s="25">
        <v>8299</v>
      </c>
      <c r="S8301" s="25">
        <v>8298</v>
      </c>
      <c r="T8301" s="25">
        <f t="shared" si="1172"/>
        <v>2.8936731896601203E-4</v>
      </c>
      <c r="U8301" s="25">
        <f t="shared" si="1169"/>
        <v>3.0322859543428646E-4</v>
      </c>
      <c r="W8301" s="17">
        <f>Eingabe!H8302</f>
        <v>209</v>
      </c>
      <c r="X8301" s="17">
        <f t="shared" si="1170"/>
        <v>2.09</v>
      </c>
      <c r="Y8301" s="17">
        <f t="shared" si="1171"/>
        <v>210</v>
      </c>
    </row>
    <row r="8302" spans="1:25" x14ac:dyDescent="0.15">
      <c r="A8302" s="82">
        <f t="shared" si="1166"/>
        <v>12</v>
      </c>
      <c r="B8302" s="46">
        <v>43811.791666646539</v>
      </c>
      <c r="C8302" s="47">
        <f>Eingabe!G8303</f>
        <v>2.6</v>
      </c>
      <c r="D8302" s="77">
        <v>8302</v>
      </c>
      <c r="E8302" s="47"/>
      <c r="F8302" s="25">
        <f t="shared" si="1164"/>
        <v>3.88</v>
      </c>
      <c r="G8302" s="25">
        <f>VLOOKUP(F8302,'Spezifische Werte'!$B$2:$C$4002,2,FALSE)</f>
        <v>3.5689320314118818E-2</v>
      </c>
      <c r="H8302" s="25">
        <f t="shared" si="1167"/>
        <v>71.378640628237633</v>
      </c>
      <c r="J8302" s="25">
        <f t="shared" si="1165"/>
        <v>3.9</v>
      </c>
      <c r="K8302" s="25">
        <f>VLOOKUP(J8302,'Spezifische Werte'!$B$2:$C$4002,2,FALSE)</f>
        <v>3.6613952811549305E-2</v>
      </c>
      <c r="L8302" s="25">
        <f t="shared" si="1168"/>
        <v>73.227905623098607</v>
      </c>
      <c r="R8302" s="25">
        <v>8300</v>
      </c>
      <c r="S8302" s="25">
        <v>8299</v>
      </c>
      <c r="T8302" s="25">
        <f t="shared" si="1172"/>
        <v>2.8936731896601203E-4</v>
      </c>
      <c r="U8302" s="25">
        <f t="shared" si="1169"/>
        <v>3.0322859543428646E-4</v>
      </c>
      <c r="W8302" s="17">
        <f>Eingabe!H8303</f>
        <v>195</v>
      </c>
      <c r="X8302" s="17">
        <f t="shared" si="1170"/>
        <v>1.95</v>
      </c>
      <c r="Y8302" s="17">
        <f t="shared" si="1171"/>
        <v>200</v>
      </c>
    </row>
    <row r="8303" spans="1:25" x14ac:dyDescent="0.15">
      <c r="A8303" s="82">
        <f t="shared" si="1166"/>
        <v>12</v>
      </c>
      <c r="B8303" s="46">
        <v>43811.833333313203</v>
      </c>
      <c r="C8303" s="47">
        <f>Eingabe!G8304</f>
        <v>2.8</v>
      </c>
      <c r="D8303" s="77">
        <v>8303</v>
      </c>
      <c r="E8303" s="47"/>
      <c r="F8303" s="25">
        <f t="shared" si="1164"/>
        <v>4.18</v>
      </c>
      <c r="G8303" s="25">
        <f>VLOOKUP(F8303,'Spezifische Werte'!$B$2:$C$4002,2,FALSE)</f>
        <v>4.9643016475870723E-2</v>
      </c>
      <c r="H8303" s="25">
        <f t="shared" si="1167"/>
        <v>99.286032951741447</v>
      </c>
      <c r="J8303" s="25">
        <f t="shared" si="1165"/>
        <v>4.2</v>
      </c>
      <c r="K8303" s="25">
        <f>VLOOKUP(J8303,'Spezifische Werte'!$B$2:$C$4002,2,FALSE)</f>
        <v>5.0575500247497268E-2</v>
      </c>
      <c r="L8303" s="25">
        <f t="shared" si="1168"/>
        <v>101.15100049499453</v>
      </c>
      <c r="R8303" s="25">
        <v>8301</v>
      </c>
      <c r="S8303" s="25">
        <v>8300</v>
      </c>
      <c r="T8303" s="25">
        <f t="shared" si="1172"/>
        <v>2.8936731896601203E-4</v>
      </c>
      <c r="U8303" s="25">
        <f t="shared" si="1169"/>
        <v>3.0322859543428646E-4</v>
      </c>
      <c r="W8303" s="17">
        <f>Eingabe!H8304</f>
        <v>179</v>
      </c>
      <c r="X8303" s="17">
        <f t="shared" si="1170"/>
        <v>1.79</v>
      </c>
      <c r="Y8303" s="17">
        <f t="shared" si="1171"/>
        <v>180</v>
      </c>
    </row>
    <row r="8304" spans="1:25" x14ac:dyDescent="0.15">
      <c r="A8304" s="82">
        <f t="shared" si="1166"/>
        <v>12</v>
      </c>
      <c r="B8304" s="46">
        <v>43811.874999979867</v>
      </c>
      <c r="C8304" s="47">
        <f>Eingabe!G8305</f>
        <v>3.2</v>
      </c>
      <c r="D8304" s="77">
        <v>8304</v>
      </c>
      <c r="E8304" s="47"/>
      <c r="F8304" s="25">
        <f t="shared" si="1164"/>
        <v>4.7699999999999996</v>
      </c>
      <c r="G8304" s="25">
        <f>VLOOKUP(F8304,'Spezifische Werte'!$B$2:$C$4002,2,FALSE)</f>
        <v>7.8679349945367349E-2</v>
      </c>
      <c r="H8304" s="25">
        <f t="shared" si="1167"/>
        <v>157.3586998907347</v>
      </c>
      <c r="J8304" s="25">
        <f t="shared" si="1165"/>
        <v>4.8</v>
      </c>
      <c r="K8304" s="25">
        <f>VLOOKUP(J8304,'Spezifische Werte'!$B$2:$C$4002,2,FALSE)</f>
        <v>8.0310065544742015E-2</v>
      </c>
      <c r="L8304" s="25">
        <f t="shared" si="1168"/>
        <v>160.62013108948403</v>
      </c>
      <c r="R8304" s="25">
        <v>8302</v>
      </c>
      <c r="S8304" s="25">
        <v>8301</v>
      </c>
      <c r="T8304" s="25">
        <f t="shared" si="1172"/>
        <v>2.8936731896601203E-4</v>
      </c>
      <c r="U8304" s="25">
        <f t="shared" si="1169"/>
        <v>3.0322859543428646E-4</v>
      </c>
      <c r="W8304" s="17">
        <f>Eingabe!H8305</f>
        <v>170</v>
      </c>
      <c r="X8304" s="17">
        <f t="shared" si="1170"/>
        <v>1.7</v>
      </c>
      <c r="Y8304" s="17">
        <f t="shared" si="1171"/>
        <v>170</v>
      </c>
    </row>
    <row r="8305" spans="1:25" x14ac:dyDescent="0.15">
      <c r="A8305" s="82">
        <f t="shared" si="1166"/>
        <v>12</v>
      </c>
      <c r="B8305" s="46">
        <v>43811.916666646532</v>
      </c>
      <c r="C8305" s="47">
        <f>Eingabe!G8306</f>
        <v>3.5</v>
      </c>
      <c r="D8305" s="77">
        <v>8305</v>
      </c>
      <c r="E8305" s="47"/>
      <c r="F8305" s="25">
        <f t="shared" si="1164"/>
        <v>5.22</v>
      </c>
      <c r="G8305" s="25">
        <f>VLOOKUP(F8305,'Spezifische Werte'!$B$2:$C$4002,2,FALSE)</f>
        <v>0.10600726326582303</v>
      </c>
      <c r="H8305" s="25">
        <f t="shared" si="1167"/>
        <v>212.01452653164606</v>
      </c>
      <c r="J8305" s="25">
        <f t="shared" si="1165"/>
        <v>5.25</v>
      </c>
      <c r="K8305" s="25">
        <f>VLOOKUP(J8305,'Spezifische Werte'!$B$2:$C$4002,2,FALSE)</f>
        <v>0.10804502827355937</v>
      </c>
      <c r="L8305" s="25">
        <f t="shared" si="1168"/>
        <v>216.09005654711873</v>
      </c>
      <c r="R8305" s="25">
        <v>8303</v>
      </c>
      <c r="S8305" s="25">
        <v>8302</v>
      </c>
      <c r="T8305" s="25">
        <f t="shared" si="1172"/>
        <v>2.8936731896601203E-4</v>
      </c>
      <c r="U8305" s="25">
        <f t="shared" si="1169"/>
        <v>3.0322859543428646E-4</v>
      </c>
      <c r="W8305" s="17">
        <f>Eingabe!H8306</f>
        <v>183</v>
      </c>
      <c r="X8305" s="17">
        <f t="shared" si="1170"/>
        <v>1.83</v>
      </c>
      <c r="Y8305" s="17">
        <f t="shared" si="1171"/>
        <v>180</v>
      </c>
    </row>
    <row r="8306" spans="1:25" x14ac:dyDescent="0.15">
      <c r="A8306" s="82">
        <f t="shared" si="1166"/>
        <v>12</v>
      </c>
      <c r="B8306" s="46">
        <v>43811.958333313196</v>
      </c>
      <c r="C8306" s="47">
        <f>Eingabe!G8307</f>
        <v>3.6</v>
      </c>
      <c r="D8306" s="77">
        <v>8306</v>
      </c>
      <c r="E8306" s="47"/>
      <c r="F8306" s="25">
        <f t="shared" si="1164"/>
        <v>5.37</v>
      </c>
      <c r="G8306" s="25">
        <f>VLOOKUP(F8306,'Spezifische Werte'!$B$2:$C$4002,2,FALSE)</f>
        <v>0.11640095819454216</v>
      </c>
      <c r="H8306" s="25">
        <f t="shared" si="1167"/>
        <v>232.80191638908431</v>
      </c>
      <c r="J8306" s="25">
        <f t="shared" si="1165"/>
        <v>5.4</v>
      </c>
      <c r="K8306" s="25">
        <f>VLOOKUP(J8306,'Spezifische Werte'!$B$2:$C$4002,2,FALSE)</f>
        <v>0.11853513474534576</v>
      </c>
      <c r="L8306" s="25">
        <f t="shared" si="1168"/>
        <v>237.07026949069152</v>
      </c>
      <c r="R8306" s="25">
        <v>8304</v>
      </c>
      <c r="S8306" s="25">
        <v>8303</v>
      </c>
      <c r="T8306" s="25">
        <f t="shared" si="1172"/>
        <v>2.8936731896601203E-4</v>
      </c>
      <c r="U8306" s="25">
        <f t="shared" si="1169"/>
        <v>3.0322859543428646E-4</v>
      </c>
      <c r="W8306" s="17">
        <f>Eingabe!H8307</f>
        <v>204</v>
      </c>
      <c r="X8306" s="17">
        <f t="shared" si="1170"/>
        <v>2.04</v>
      </c>
      <c r="Y8306" s="17">
        <f t="shared" si="1171"/>
        <v>200</v>
      </c>
    </row>
    <row r="8307" spans="1:25" x14ac:dyDescent="0.15">
      <c r="A8307" s="82">
        <f t="shared" si="1166"/>
        <v>12</v>
      </c>
      <c r="B8307" s="46">
        <v>43811.99999997986</v>
      </c>
      <c r="C8307" s="47">
        <f>Eingabe!G8308</f>
        <v>3.6</v>
      </c>
      <c r="D8307" s="77">
        <v>8307</v>
      </c>
      <c r="E8307" s="47"/>
      <c r="F8307" s="25">
        <f t="shared" si="1164"/>
        <v>5.37</v>
      </c>
      <c r="G8307" s="25">
        <f>VLOOKUP(F8307,'Spezifische Werte'!$B$2:$C$4002,2,FALSE)</f>
        <v>0.11640095819454216</v>
      </c>
      <c r="H8307" s="25">
        <f t="shared" si="1167"/>
        <v>232.80191638908431</v>
      </c>
      <c r="J8307" s="25">
        <f t="shared" si="1165"/>
        <v>5.4</v>
      </c>
      <c r="K8307" s="25">
        <f>VLOOKUP(J8307,'Spezifische Werte'!$B$2:$C$4002,2,FALSE)</f>
        <v>0.11853513474534576</v>
      </c>
      <c r="L8307" s="25">
        <f t="shared" si="1168"/>
        <v>237.07026949069152</v>
      </c>
      <c r="R8307" s="25">
        <v>8305</v>
      </c>
      <c r="S8307" s="25">
        <v>8304</v>
      </c>
      <c r="T8307" s="25">
        <f t="shared" si="1172"/>
        <v>2.8936731896601203E-4</v>
      </c>
      <c r="U8307" s="25">
        <f t="shared" si="1169"/>
        <v>3.0322859543428646E-4</v>
      </c>
      <c r="W8307" s="17">
        <f>Eingabe!H8308</f>
        <v>229</v>
      </c>
      <c r="X8307" s="17">
        <f t="shared" si="1170"/>
        <v>2.29</v>
      </c>
      <c r="Y8307" s="17">
        <f t="shared" si="1171"/>
        <v>229.99999999999997</v>
      </c>
    </row>
    <row r="8308" spans="1:25" x14ac:dyDescent="0.15">
      <c r="A8308" s="82">
        <f t="shared" si="1166"/>
        <v>12</v>
      </c>
      <c r="B8308" s="46">
        <v>43812.041666646524</v>
      </c>
      <c r="C8308" s="47">
        <f>Eingabe!G8309</f>
        <v>3.4</v>
      </c>
      <c r="D8308" s="77">
        <v>8308</v>
      </c>
      <c r="E8308" s="47"/>
      <c r="F8308" s="25">
        <f t="shared" si="1164"/>
        <v>5.07</v>
      </c>
      <c r="G8308" s="25">
        <f>VLOOKUP(F8308,'Spezifische Werte'!$B$2:$C$4002,2,FALSE)</f>
        <v>9.6185977081711158E-2</v>
      </c>
      <c r="H8308" s="25">
        <f t="shared" si="1167"/>
        <v>192.37195416342232</v>
      </c>
      <c r="J8308" s="25">
        <f t="shared" si="1165"/>
        <v>5.0999999999999996</v>
      </c>
      <c r="K8308" s="25">
        <f>VLOOKUP(J8308,'Spezifische Werte'!$B$2:$C$4002,2,FALSE)</f>
        <v>9.8097213536623304E-2</v>
      </c>
      <c r="L8308" s="25">
        <f t="shared" si="1168"/>
        <v>196.1944270732466</v>
      </c>
      <c r="R8308" s="25">
        <v>8306</v>
      </c>
      <c r="S8308" s="25">
        <v>8305</v>
      </c>
      <c r="T8308" s="25">
        <f t="shared" si="1172"/>
        <v>2.8936731896601203E-4</v>
      </c>
      <c r="U8308" s="25">
        <f t="shared" si="1169"/>
        <v>3.0322859543428646E-4</v>
      </c>
      <c r="W8308" s="17">
        <f>Eingabe!H8309</f>
        <v>246</v>
      </c>
      <c r="X8308" s="17">
        <f t="shared" si="1170"/>
        <v>2.46</v>
      </c>
      <c r="Y8308" s="17">
        <f t="shared" si="1171"/>
        <v>250</v>
      </c>
    </row>
    <row r="8309" spans="1:25" x14ac:dyDescent="0.15">
      <c r="A8309" s="82">
        <f t="shared" si="1166"/>
        <v>12</v>
      </c>
      <c r="B8309" s="46">
        <v>43812.083333313189</v>
      </c>
      <c r="C8309" s="47">
        <f>Eingabe!G8310</f>
        <v>3.1</v>
      </c>
      <c r="D8309" s="77">
        <v>8309</v>
      </c>
      <c r="E8309" s="47"/>
      <c r="F8309" s="25">
        <f t="shared" si="1164"/>
        <v>4.62</v>
      </c>
      <c r="G8309" s="25">
        <f>VLOOKUP(F8309,'Spezifische Werte'!$B$2:$C$4002,2,FALSE)</f>
        <v>7.0834307543363312E-2</v>
      </c>
      <c r="H8309" s="25">
        <f t="shared" si="1167"/>
        <v>141.66861508672662</v>
      </c>
      <c r="J8309" s="25">
        <f t="shared" si="1165"/>
        <v>4.6500000000000004</v>
      </c>
      <c r="K8309" s="25">
        <f>VLOOKUP(J8309,'Spezifische Werte'!$B$2:$C$4002,2,FALSE)</f>
        <v>7.2366311882592071E-2</v>
      </c>
      <c r="L8309" s="25">
        <f t="shared" si="1168"/>
        <v>144.73262376518414</v>
      </c>
      <c r="R8309" s="25">
        <v>8307</v>
      </c>
      <c r="S8309" s="25">
        <v>8306</v>
      </c>
      <c r="T8309" s="25">
        <f t="shared" si="1172"/>
        <v>2.8936731896601203E-4</v>
      </c>
      <c r="U8309" s="25">
        <f t="shared" si="1169"/>
        <v>3.0322859543428646E-4</v>
      </c>
      <c r="W8309" s="17">
        <f>Eingabe!H8310</f>
        <v>258</v>
      </c>
      <c r="X8309" s="17">
        <f t="shared" si="1170"/>
        <v>2.58</v>
      </c>
      <c r="Y8309" s="17">
        <f t="shared" si="1171"/>
        <v>260</v>
      </c>
    </row>
    <row r="8310" spans="1:25" x14ac:dyDescent="0.15">
      <c r="A8310" s="82">
        <f t="shared" si="1166"/>
        <v>12</v>
      </c>
      <c r="B8310" s="46">
        <v>43812.124999979853</v>
      </c>
      <c r="C8310" s="47">
        <f>Eingabe!G8311</f>
        <v>2.9</v>
      </c>
      <c r="D8310" s="77">
        <v>8310</v>
      </c>
      <c r="E8310" s="47"/>
      <c r="F8310" s="25">
        <f t="shared" si="1164"/>
        <v>4.33</v>
      </c>
      <c r="G8310" s="25">
        <f>VLOOKUP(F8310,'Spezifische Werte'!$B$2:$C$4002,2,FALSE)</f>
        <v>5.667919590547657E-2</v>
      </c>
      <c r="H8310" s="25">
        <f t="shared" si="1167"/>
        <v>113.35839181095314</v>
      </c>
      <c r="J8310" s="25">
        <f t="shared" si="1165"/>
        <v>4.3499999999999996</v>
      </c>
      <c r="K8310" s="25">
        <f>VLOOKUP(J8310,'Spezifische Werte'!$B$2:$C$4002,2,FALSE)</f>
        <v>5.7627330651301621E-2</v>
      </c>
      <c r="L8310" s="25">
        <f t="shared" si="1168"/>
        <v>115.25466130260324</v>
      </c>
      <c r="R8310" s="25">
        <v>8308</v>
      </c>
      <c r="S8310" s="25">
        <v>8307</v>
      </c>
      <c r="T8310" s="25">
        <f t="shared" si="1172"/>
        <v>2.8936731896601203E-4</v>
      </c>
      <c r="U8310" s="25">
        <f t="shared" si="1169"/>
        <v>3.0322859543428646E-4</v>
      </c>
      <c r="W8310" s="17">
        <f>Eingabe!H8311</f>
        <v>251</v>
      </c>
      <c r="X8310" s="17">
        <f t="shared" si="1170"/>
        <v>2.5099999999999998</v>
      </c>
      <c r="Y8310" s="17">
        <f t="shared" si="1171"/>
        <v>250</v>
      </c>
    </row>
    <row r="8311" spans="1:25" x14ac:dyDescent="0.15">
      <c r="A8311" s="82">
        <f t="shared" si="1166"/>
        <v>12</v>
      </c>
      <c r="B8311" s="46">
        <v>43812.166666646517</v>
      </c>
      <c r="C8311" s="47">
        <f>Eingabe!G8312</f>
        <v>2.9</v>
      </c>
      <c r="D8311" s="77">
        <v>8311</v>
      </c>
      <c r="E8311" s="47"/>
      <c r="F8311" s="25">
        <f t="shared" si="1164"/>
        <v>4.33</v>
      </c>
      <c r="G8311" s="25">
        <f>VLOOKUP(F8311,'Spezifische Werte'!$B$2:$C$4002,2,FALSE)</f>
        <v>5.667919590547657E-2</v>
      </c>
      <c r="H8311" s="25">
        <f t="shared" si="1167"/>
        <v>113.35839181095314</v>
      </c>
      <c r="J8311" s="25">
        <f t="shared" si="1165"/>
        <v>4.3499999999999996</v>
      </c>
      <c r="K8311" s="25">
        <f>VLOOKUP(J8311,'Spezifische Werte'!$B$2:$C$4002,2,FALSE)</f>
        <v>5.7627330651301621E-2</v>
      </c>
      <c r="L8311" s="25">
        <f t="shared" si="1168"/>
        <v>115.25466130260324</v>
      </c>
      <c r="R8311" s="25">
        <v>8309</v>
      </c>
      <c r="S8311" s="25">
        <v>8308</v>
      </c>
      <c r="T8311" s="25">
        <f t="shared" si="1172"/>
        <v>2.8936731896601203E-4</v>
      </c>
      <c r="U8311" s="25">
        <f t="shared" si="1169"/>
        <v>3.0322859543428646E-4</v>
      </c>
      <c r="W8311" s="17">
        <f>Eingabe!H8312</f>
        <v>247</v>
      </c>
      <c r="X8311" s="17">
        <f t="shared" si="1170"/>
        <v>2.4700000000000002</v>
      </c>
      <c r="Y8311" s="17">
        <f t="shared" si="1171"/>
        <v>250</v>
      </c>
    </row>
    <row r="8312" spans="1:25" x14ac:dyDescent="0.15">
      <c r="A8312" s="82">
        <f t="shared" si="1166"/>
        <v>12</v>
      </c>
      <c r="B8312" s="46">
        <v>43812.208333313181</v>
      </c>
      <c r="C8312" s="47">
        <f>Eingabe!G8313</f>
        <v>2.8</v>
      </c>
      <c r="D8312" s="77">
        <v>8312</v>
      </c>
      <c r="E8312" s="47"/>
      <c r="F8312" s="25">
        <f t="shared" si="1164"/>
        <v>4.18</v>
      </c>
      <c r="G8312" s="25">
        <f>VLOOKUP(F8312,'Spezifische Werte'!$B$2:$C$4002,2,FALSE)</f>
        <v>4.9643016475870723E-2</v>
      </c>
      <c r="H8312" s="25">
        <f t="shared" si="1167"/>
        <v>99.286032951741447</v>
      </c>
      <c r="J8312" s="25">
        <f t="shared" si="1165"/>
        <v>4.2</v>
      </c>
      <c r="K8312" s="25">
        <f>VLOOKUP(J8312,'Spezifische Werte'!$B$2:$C$4002,2,FALSE)</f>
        <v>5.0575500247497268E-2</v>
      </c>
      <c r="L8312" s="25">
        <f t="shared" si="1168"/>
        <v>101.15100049499453</v>
      </c>
      <c r="R8312" s="25">
        <v>8310</v>
      </c>
      <c r="S8312" s="25">
        <v>8309</v>
      </c>
      <c r="T8312" s="25">
        <f t="shared" si="1172"/>
        <v>2.8936731896601203E-4</v>
      </c>
      <c r="U8312" s="25">
        <f t="shared" si="1169"/>
        <v>3.0322859543428646E-4</v>
      </c>
      <c r="W8312" s="17">
        <f>Eingabe!H8313</f>
        <v>231</v>
      </c>
      <c r="X8312" s="17">
        <f t="shared" si="1170"/>
        <v>2.31</v>
      </c>
      <c r="Y8312" s="17">
        <f t="shared" si="1171"/>
        <v>229.99999999999997</v>
      </c>
    </row>
    <row r="8313" spans="1:25" x14ac:dyDescent="0.15">
      <c r="A8313" s="82">
        <f t="shared" si="1166"/>
        <v>12</v>
      </c>
      <c r="B8313" s="46">
        <v>43812.249999979846</v>
      </c>
      <c r="C8313" s="47">
        <f>Eingabe!G8314</f>
        <v>2.6</v>
      </c>
      <c r="D8313" s="77">
        <v>8313</v>
      </c>
      <c r="E8313" s="47"/>
      <c r="F8313" s="25">
        <f t="shared" si="1164"/>
        <v>3.88</v>
      </c>
      <c r="G8313" s="25">
        <f>VLOOKUP(F8313,'Spezifische Werte'!$B$2:$C$4002,2,FALSE)</f>
        <v>3.5689320314118818E-2</v>
      </c>
      <c r="H8313" s="25">
        <f t="shared" si="1167"/>
        <v>71.378640628237633</v>
      </c>
      <c r="J8313" s="25">
        <f t="shared" si="1165"/>
        <v>3.9</v>
      </c>
      <c r="K8313" s="25">
        <f>VLOOKUP(J8313,'Spezifische Werte'!$B$2:$C$4002,2,FALSE)</f>
        <v>3.6613952811549305E-2</v>
      </c>
      <c r="L8313" s="25">
        <f t="shared" si="1168"/>
        <v>73.227905623098607</v>
      </c>
      <c r="R8313" s="25">
        <v>8311</v>
      </c>
      <c r="S8313" s="25">
        <v>8310</v>
      </c>
      <c r="T8313" s="25">
        <f t="shared" si="1172"/>
        <v>2.8936731896601203E-4</v>
      </c>
      <c r="U8313" s="25">
        <f t="shared" si="1169"/>
        <v>3.0322859543428646E-4</v>
      </c>
      <c r="W8313" s="17">
        <f>Eingabe!H8314</f>
        <v>231</v>
      </c>
      <c r="X8313" s="17">
        <f t="shared" si="1170"/>
        <v>2.31</v>
      </c>
      <c r="Y8313" s="17">
        <f t="shared" si="1171"/>
        <v>229.99999999999997</v>
      </c>
    </row>
    <row r="8314" spans="1:25" x14ac:dyDescent="0.15">
      <c r="A8314" s="82">
        <f t="shared" si="1166"/>
        <v>12</v>
      </c>
      <c r="B8314" s="46">
        <v>43812.29166664651</v>
      </c>
      <c r="C8314" s="47">
        <f>Eingabe!G8315</f>
        <v>2.2999999999999998</v>
      </c>
      <c r="D8314" s="77">
        <v>8314</v>
      </c>
      <c r="E8314" s="47"/>
      <c r="F8314" s="25">
        <f t="shared" si="1164"/>
        <v>3.43</v>
      </c>
      <c r="G8314" s="25">
        <f>VLOOKUP(F8314,'Spezifische Werte'!$B$2:$C$4002,2,FALSE)</f>
        <v>1.7964243573129882E-2</v>
      </c>
      <c r="H8314" s="25">
        <f t="shared" si="1167"/>
        <v>35.928487146259762</v>
      </c>
      <c r="J8314" s="25">
        <f t="shared" si="1165"/>
        <v>3.45</v>
      </c>
      <c r="K8314" s="25">
        <f>VLOOKUP(J8314,'Spezifische Werte'!$B$2:$C$4002,2,FALSE)</f>
        <v>1.8521187553697735E-2</v>
      </c>
      <c r="L8314" s="25">
        <f t="shared" si="1168"/>
        <v>37.042375107395472</v>
      </c>
      <c r="R8314" s="25">
        <v>8312</v>
      </c>
      <c r="S8314" s="25">
        <v>8311</v>
      </c>
      <c r="T8314" s="25">
        <f t="shared" si="1172"/>
        <v>2.8936731896601203E-4</v>
      </c>
      <c r="U8314" s="25">
        <f t="shared" si="1169"/>
        <v>3.0322859543428646E-4</v>
      </c>
      <c r="W8314" s="17">
        <f>Eingabe!H8315</f>
        <v>221</v>
      </c>
      <c r="X8314" s="17">
        <f t="shared" si="1170"/>
        <v>2.21</v>
      </c>
      <c r="Y8314" s="17">
        <f t="shared" si="1171"/>
        <v>220.00000000000003</v>
      </c>
    </row>
    <row r="8315" spans="1:25" x14ac:dyDescent="0.15">
      <c r="A8315" s="82">
        <f t="shared" si="1166"/>
        <v>12</v>
      </c>
      <c r="B8315" s="46">
        <v>43812.333333313174</v>
      </c>
      <c r="C8315" s="47">
        <f>Eingabe!G8316</f>
        <v>2.6</v>
      </c>
      <c r="D8315" s="77">
        <v>8315</v>
      </c>
      <c r="E8315" s="47"/>
      <c r="F8315" s="25">
        <f t="shared" si="1164"/>
        <v>3.88</v>
      </c>
      <c r="G8315" s="25">
        <f>VLOOKUP(F8315,'Spezifische Werte'!$B$2:$C$4002,2,FALSE)</f>
        <v>3.5689320314118818E-2</v>
      </c>
      <c r="H8315" s="25">
        <f t="shared" si="1167"/>
        <v>71.378640628237633</v>
      </c>
      <c r="J8315" s="25">
        <f t="shared" si="1165"/>
        <v>3.9</v>
      </c>
      <c r="K8315" s="25">
        <f>VLOOKUP(J8315,'Spezifische Werte'!$B$2:$C$4002,2,FALSE)</f>
        <v>3.6613952811549305E-2</v>
      </c>
      <c r="L8315" s="25">
        <f t="shared" si="1168"/>
        <v>73.227905623098607</v>
      </c>
      <c r="R8315" s="25">
        <v>8313</v>
      </c>
      <c r="S8315" s="25">
        <v>8312</v>
      </c>
      <c r="T8315" s="25">
        <f t="shared" si="1172"/>
        <v>2.8936731896601203E-4</v>
      </c>
      <c r="U8315" s="25">
        <f t="shared" si="1169"/>
        <v>3.0322859543428646E-4</v>
      </c>
      <c r="W8315" s="17">
        <f>Eingabe!H8316</f>
        <v>221</v>
      </c>
      <c r="X8315" s="17">
        <f t="shared" si="1170"/>
        <v>2.21</v>
      </c>
      <c r="Y8315" s="17">
        <f t="shared" si="1171"/>
        <v>220.00000000000003</v>
      </c>
    </row>
    <row r="8316" spans="1:25" x14ac:dyDescent="0.15">
      <c r="A8316" s="82">
        <f t="shared" si="1166"/>
        <v>12</v>
      </c>
      <c r="B8316" s="46">
        <v>43812.374999979838</v>
      </c>
      <c r="C8316" s="47">
        <f>Eingabe!G8317</f>
        <v>1.6</v>
      </c>
      <c r="D8316" s="77">
        <v>8316</v>
      </c>
      <c r="E8316" s="47"/>
      <c r="F8316" s="25">
        <f t="shared" si="1164"/>
        <v>2.39</v>
      </c>
      <c r="G8316" s="25">
        <f>VLOOKUP(F8316,'Spezifische Werte'!$B$2:$C$4002,2,FALSE)</f>
        <v>1.6182188036419766E-3</v>
      </c>
      <c r="H8316" s="25">
        <f t="shared" si="1167"/>
        <v>3.2364376072839534</v>
      </c>
      <c r="J8316" s="25">
        <f t="shared" si="1165"/>
        <v>2.4</v>
      </c>
      <c r="K8316" s="25">
        <f>VLOOKUP(J8316,'Spezifische Werte'!$B$2:$C$4002,2,FALSE)</f>
        <v>1.6560687882273774E-3</v>
      </c>
      <c r="L8316" s="25">
        <f t="shared" si="1168"/>
        <v>3.3121375764547549</v>
      </c>
      <c r="R8316" s="25">
        <v>8314</v>
      </c>
      <c r="S8316" s="25">
        <v>8313</v>
      </c>
      <c r="T8316" s="25">
        <f t="shared" si="1172"/>
        <v>2.8936731896601203E-4</v>
      </c>
      <c r="U8316" s="25">
        <f t="shared" si="1169"/>
        <v>3.0322859543428646E-4</v>
      </c>
      <c r="W8316" s="17">
        <f>Eingabe!H8317</f>
        <v>220</v>
      </c>
      <c r="X8316" s="17">
        <f t="shared" si="1170"/>
        <v>2.2000000000000002</v>
      </c>
      <c r="Y8316" s="17">
        <f t="shared" si="1171"/>
        <v>220.00000000000003</v>
      </c>
    </row>
    <row r="8317" spans="1:25" x14ac:dyDescent="0.15">
      <c r="A8317" s="82">
        <f t="shared" si="1166"/>
        <v>12</v>
      </c>
      <c r="B8317" s="46">
        <v>43812.416666646503</v>
      </c>
      <c r="C8317" s="47">
        <f>Eingabe!G8318</f>
        <v>0.2</v>
      </c>
      <c r="D8317" s="77">
        <v>8317</v>
      </c>
      <c r="E8317" s="47"/>
      <c r="F8317" s="25">
        <f t="shared" si="1164"/>
        <v>0.3</v>
      </c>
      <c r="G8317" s="25">
        <f>VLOOKUP(F8317,'Spezifische Werte'!$B$2:$C$4002,2,FALSE)</f>
        <v>0</v>
      </c>
      <c r="H8317" s="25">
        <f t="shared" si="1167"/>
        <v>0</v>
      </c>
      <c r="J8317" s="25">
        <f t="shared" si="1165"/>
        <v>0.3</v>
      </c>
      <c r="K8317" s="25">
        <f>VLOOKUP(J8317,'Spezifische Werte'!$B$2:$C$4002,2,FALSE)</f>
        <v>0</v>
      </c>
      <c r="L8317" s="25">
        <f t="shared" si="1168"/>
        <v>0</v>
      </c>
      <c r="R8317" s="25">
        <v>8315</v>
      </c>
      <c r="S8317" s="25">
        <v>8314</v>
      </c>
      <c r="T8317" s="25">
        <f t="shared" si="1172"/>
        <v>2.8936731896601203E-4</v>
      </c>
      <c r="U8317" s="25">
        <f t="shared" si="1169"/>
        <v>3.0322859543428646E-4</v>
      </c>
      <c r="W8317" s="17">
        <f>Eingabe!H8318</f>
        <v>160</v>
      </c>
      <c r="X8317" s="17">
        <f t="shared" si="1170"/>
        <v>1.6</v>
      </c>
      <c r="Y8317" s="17">
        <f t="shared" si="1171"/>
        <v>160</v>
      </c>
    </row>
    <row r="8318" spans="1:25" x14ac:dyDescent="0.15">
      <c r="A8318" s="82">
        <f t="shared" si="1166"/>
        <v>12</v>
      </c>
      <c r="B8318" s="46">
        <v>43812.458333313167</v>
      </c>
      <c r="C8318" s="47">
        <f>Eingabe!G8319</f>
        <v>1.3</v>
      </c>
      <c r="D8318" s="77">
        <v>8318</v>
      </c>
      <c r="E8318" s="47"/>
      <c r="F8318" s="25">
        <f t="shared" si="1164"/>
        <v>1.94</v>
      </c>
      <c r="G8318" s="25">
        <f>VLOOKUP(F8318,'Spezifische Werte'!$B$2:$C$4002,2,FALSE)</f>
        <v>4.6180923534292335E-4</v>
      </c>
      <c r="H8318" s="25">
        <f t="shared" si="1167"/>
        <v>0.92361847068584668</v>
      </c>
      <c r="J8318" s="25">
        <f t="shared" si="1165"/>
        <v>1.95</v>
      </c>
      <c r="K8318" s="25">
        <f>VLOOKUP(J8318,'Spezifische Werte'!$B$2:$C$4002,2,FALSE)</f>
        <v>4.7680243241041462E-4</v>
      </c>
      <c r="L8318" s="25">
        <f t="shared" si="1168"/>
        <v>0.95360486482082929</v>
      </c>
      <c r="R8318" s="25">
        <v>8316</v>
      </c>
      <c r="S8318" s="25">
        <v>8315</v>
      </c>
      <c r="T8318" s="25">
        <f t="shared" si="1172"/>
        <v>1.2936521063564778E-4</v>
      </c>
      <c r="U8318" s="25">
        <f t="shared" si="1169"/>
        <v>1.374767002916071E-4</v>
      </c>
      <c r="W8318" s="17">
        <f>Eingabe!H8319</f>
        <v>100</v>
      </c>
      <c r="X8318" s="17">
        <f t="shared" si="1170"/>
        <v>1</v>
      </c>
      <c r="Y8318" s="17">
        <f t="shared" si="1171"/>
        <v>100</v>
      </c>
    </row>
    <row r="8319" spans="1:25" x14ac:dyDescent="0.15">
      <c r="A8319" s="82">
        <f t="shared" si="1166"/>
        <v>12</v>
      </c>
      <c r="B8319" s="46">
        <v>43812.499999979831</v>
      </c>
      <c r="C8319" s="47">
        <f>Eingabe!G8320</f>
        <v>1</v>
      </c>
      <c r="D8319" s="77">
        <v>8319</v>
      </c>
      <c r="E8319" s="47"/>
      <c r="F8319" s="25">
        <f t="shared" si="1164"/>
        <v>1.49</v>
      </c>
      <c r="G8319" s="25">
        <f>VLOOKUP(F8319,'Spezifische Werte'!$B$2:$C$4002,2,FALSE)</f>
        <v>6.4682605317823889E-5</v>
      </c>
      <c r="H8319" s="25">
        <f t="shared" si="1167"/>
        <v>0.12936521063564776</v>
      </c>
      <c r="J8319" s="25">
        <f t="shared" si="1165"/>
        <v>1.5</v>
      </c>
      <c r="K8319" s="25">
        <f>VLOOKUP(J8319,'Spezifische Werte'!$B$2:$C$4002,2,FALSE)</f>
        <v>6.8738350145803551E-5</v>
      </c>
      <c r="L8319" s="25">
        <f t="shared" si="1168"/>
        <v>0.13747670029160711</v>
      </c>
      <c r="R8319" s="25">
        <v>8317</v>
      </c>
      <c r="S8319" s="25">
        <v>8316</v>
      </c>
      <c r="T8319" s="25">
        <f t="shared" si="1172"/>
        <v>1.2936521063564778E-4</v>
      </c>
      <c r="U8319" s="25">
        <f t="shared" si="1169"/>
        <v>1.374767002916071E-4</v>
      </c>
      <c r="W8319" s="17">
        <f>Eingabe!H8320</f>
        <v>150</v>
      </c>
      <c r="X8319" s="17">
        <f t="shared" si="1170"/>
        <v>1.5</v>
      </c>
      <c r="Y8319" s="17">
        <f t="shared" si="1171"/>
        <v>150</v>
      </c>
    </row>
    <row r="8320" spans="1:25" x14ac:dyDescent="0.15">
      <c r="A8320" s="82">
        <f t="shared" si="1166"/>
        <v>12</v>
      </c>
      <c r="B8320" s="46">
        <v>43812.541666646495</v>
      </c>
      <c r="C8320" s="47">
        <f>Eingabe!G8321</f>
        <v>1.3</v>
      </c>
      <c r="D8320" s="77">
        <v>8320</v>
      </c>
      <c r="E8320" s="47"/>
      <c r="F8320" s="25">
        <f t="shared" si="1164"/>
        <v>1.94</v>
      </c>
      <c r="G8320" s="25">
        <f>VLOOKUP(F8320,'Spezifische Werte'!$B$2:$C$4002,2,FALSE)</f>
        <v>4.6180923534292335E-4</v>
      </c>
      <c r="H8320" s="25">
        <f t="shared" si="1167"/>
        <v>0.92361847068584668</v>
      </c>
      <c r="J8320" s="25">
        <f t="shared" si="1165"/>
        <v>1.95</v>
      </c>
      <c r="K8320" s="25">
        <f>VLOOKUP(J8320,'Spezifische Werte'!$B$2:$C$4002,2,FALSE)</f>
        <v>4.7680243241041462E-4</v>
      </c>
      <c r="L8320" s="25">
        <f t="shared" si="1168"/>
        <v>0.95360486482082929</v>
      </c>
      <c r="R8320" s="25">
        <v>8318</v>
      </c>
      <c r="S8320" s="25">
        <v>8317</v>
      </c>
      <c r="T8320" s="25">
        <f t="shared" si="1172"/>
        <v>1.2936521063564778E-4</v>
      </c>
      <c r="U8320" s="25">
        <f t="shared" si="1169"/>
        <v>1.374767002916071E-4</v>
      </c>
      <c r="W8320" s="17">
        <f>Eingabe!H8321</f>
        <v>140</v>
      </c>
      <c r="X8320" s="17">
        <f t="shared" si="1170"/>
        <v>1.4</v>
      </c>
      <c r="Y8320" s="17">
        <f t="shared" si="1171"/>
        <v>140</v>
      </c>
    </row>
    <row r="8321" spans="1:25" x14ac:dyDescent="0.15">
      <c r="A8321" s="82">
        <f t="shared" si="1166"/>
        <v>12</v>
      </c>
      <c r="B8321" s="46">
        <v>43812.58333331316</v>
      </c>
      <c r="C8321" s="47">
        <f>Eingabe!G8322</f>
        <v>2.2999999999999998</v>
      </c>
      <c r="D8321" s="77">
        <v>8321</v>
      </c>
      <c r="E8321" s="47"/>
      <c r="F8321" s="25">
        <f t="shared" si="1164"/>
        <v>3.43</v>
      </c>
      <c r="G8321" s="25">
        <f>VLOOKUP(F8321,'Spezifische Werte'!$B$2:$C$4002,2,FALSE)</f>
        <v>1.7964243573129882E-2</v>
      </c>
      <c r="H8321" s="25">
        <f t="shared" si="1167"/>
        <v>35.928487146259762</v>
      </c>
      <c r="J8321" s="25">
        <f t="shared" si="1165"/>
        <v>3.45</v>
      </c>
      <c r="K8321" s="25">
        <f>VLOOKUP(J8321,'Spezifische Werte'!$B$2:$C$4002,2,FALSE)</f>
        <v>1.8521187553697735E-2</v>
      </c>
      <c r="L8321" s="25">
        <f t="shared" si="1168"/>
        <v>37.042375107395472</v>
      </c>
      <c r="R8321" s="25">
        <v>8319</v>
      </c>
      <c r="S8321" s="25">
        <v>8318</v>
      </c>
      <c r="T8321" s="25">
        <f t="shared" si="1172"/>
        <v>1.2936521063564778E-4</v>
      </c>
      <c r="U8321" s="25">
        <f t="shared" si="1169"/>
        <v>1.374767002916071E-4</v>
      </c>
      <c r="W8321" s="17">
        <f>Eingabe!H8322</f>
        <v>130</v>
      </c>
      <c r="X8321" s="17">
        <f t="shared" si="1170"/>
        <v>1.3</v>
      </c>
      <c r="Y8321" s="17">
        <f t="shared" si="1171"/>
        <v>130</v>
      </c>
    </row>
    <row r="8322" spans="1:25" x14ac:dyDescent="0.15">
      <c r="A8322" s="82">
        <f t="shared" si="1166"/>
        <v>12</v>
      </c>
      <c r="B8322" s="46">
        <v>43812.624999979824</v>
      </c>
      <c r="C8322" s="47">
        <f>Eingabe!G8323</f>
        <v>1.7</v>
      </c>
      <c r="D8322" s="77">
        <v>8322</v>
      </c>
      <c r="E8322" s="47"/>
      <c r="F8322" s="25">
        <f t="shared" si="1164"/>
        <v>2.54</v>
      </c>
      <c r="G8322" s="25">
        <f>VLOOKUP(F8322,'Spezifische Werte'!$B$2:$C$4002,2,FALSE)</f>
        <v>2.3517714395877558E-3</v>
      </c>
      <c r="H8322" s="25">
        <f t="shared" si="1167"/>
        <v>4.7035428791755116</v>
      </c>
      <c r="J8322" s="25">
        <f t="shared" si="1165"/>
        <v>2.5499999999999998</v>
      </c>
      <c r="K8322" s="25">
        <f>VLOOKUP(J8322,'Spezifische Werte'!$B$2:$C$4002,2,FALSE)</f>
        <v>2.4279301551432594E-3</v>
      </c>
      <c r="L8322" s="25">
        <f t="shared" si="1168"/>
        <v>4.855860310286519</v>
      </c>
      <c r="R8322" s="25">
        <v>8320</v>
      </c>
      <c r="S8322" s="25">
        <v>8319</v>
      </c>
      <c r="T8322" s="25">
        <f t="shared" si="1172"/>
        <v>1.2936521063564778E-4</v>
      </c>
      <c r="U8322" s="25">
        <f t="shared" si="1169"/>
        <v>1.374767002916071E-4</v>
      </c>
      <c r="W8322" s="17">
        <f>Eingabe!H8323</f>
        <v>141</v>
      </c>
      <c r="X8322" s="17">
        <f t="shared" si="1170"/>
        <v>1.41</v>
      </c>
      <c r="Y8322" s="17">
        <f t="shared" si="1171"/>
        <v>140</v>
      </c>
    </row>
    <row r="8323" spans="1:25" x14ac:dyDescent="0.15">
      <c r="A8323" s="82">
        <f t="shared" si="1166"/>
        <v>12</v>
      </c>
      <c r="B8323" s="46">
        <v>43812.666666646488</v>
      </c>
      <c r="C8323" s="47">
        <f>Eingabe!G8324</f>
        <v>1.3</v>
      </c>
      <c r="D8323" s="77">
        <v>8323</v>
      </c>
      <c r="E8323" s="47"/>
      <c r="F8323" s="25">
        <f t="shared" ref="F8323:F8386" si="1173">ROUND(C8323*($O$4/$O$5)^$O$7,2)</f>
        <v>1.94</v>
      </c>
      <c r="G8323" s="25">
        <f>VLOOKUP(F8323,'Spezifische Werte'!$B$2:$C$4002,2,FALSE)</f>
        <v>4.6180923534292335E-4</v>
      </c>
      <c r="H8323" s="25">
        <f t="shared" si="1167"/>
        <v>0.92361847068584668</v>
      </c>
      <c r="J8323" s="25">
        <f t="shared" ref="J8323:J8386" si="1174">ROUND(C8323*(LN($O$4/$O$8)/LN($O$5/$O$8)),2)</f>
        <v>1.95</v>
      </c>
      <c r="K8323" s="25">
        <f>VLOOKUP(J8323,'Spezifische Werte'!$B$2:$C$4002,2,FALSE)</f>
        <v>4.7680243241041462E-4</v>
      </c>
      <c r="L8323" s="25">
        <f t="shared" si="1168"/>
        <v>0.95360486482082929</v>
      </c>
      <c r="R8323" s="25">
        <v>8321</v>
      </c>
      <c r="S8323" s="25">
        <v>8320</v>
      </c>
      <c r="T8323" s="25">
        <f t="shared" si="1172"/>
        <v>1.2936521063564778E-4</v>
      </c>
      <c r="U8323" s="25">
        <f t="shared" si="1169"/>
        <v>1.374767002916071E-4</v>
      </c>
      <c r="W8323" s="17">
        <f>Eingabe!H8324</f>
        <v>150</v>
      </c>
      <c r="X8323" s="17">
        <f t="shared" si="1170"/>
        <v>1.5</v>
      </c>
      <c r="Y8323" s="17">
        <f t="shared" si="1171"/>
        <v>150</v>
      </c>
    </row>
    <row r="8324" spans="1:25" x14ac:dyDescent="0.15">
      <c r="A8324" s="82">
        <f t="shared" ref="A8324:A8387" si="1175">MONTH(B8324)</f>
        <v>12</v>
      </c>
      <c r="B8324" s="46">
        <v>43812.708333313152</v>
      </c>
      <c r="C8324" s="47">
        <f>Eingabe!G8325</f>
        <v>1.5</v>
      </c>
      <c r="D8324" s="77">
        <v>8324</v>
      </c>
      <c r="E8324" s="47"/>
      <c r="F8324" s="25">
        <f t="shared" si="1173"/>
        <v>2.2400000000000002</v>
      </c>
      <c r="G8324" s="25">
        <f>VLOOKUP(F8324,'Spezifische Werte'!$B$2:$C$4002,2,FALSE)</f>
        <v>1.1193746192255218E-3</v>
      </c>
      <c r="H8324" s="25">
        <f t="shared" ref="H8324:H8387" si="1176">G8324*$O$9*1000</f>
        <v>2.2387492384510437</v>
      </c>
      <c r="J8324" s="25">
        <f t="shared" si="1174"/>
        <v>2.25</v>
      </c>
      <c r="K8324" s="25">
        <f>VLOOKUP(J8324,'Spezifische Werte'!$B$2:$C$4002,2,FALSE)</f>
        <v>1.1487981333340618E-3</v>
      </c>
      <c r="L8324" s="25">
        <f t="shared" ref="L8324:L8387" si="1177">K8324*$O$9*1000</f>
        <v>2.2975962666681236</v>
      </c>
      <c r="R8324" s="25">
        <v>8322</v>
      </c>
      <c r="S8324" s="25">
        <v>8321</v>
      </c>
      <c r="T8324" s="25">
        <f t="shared" si="1172"/>
        <v>1.2936521063564778E-4</v>
      </c>
      <c r="U8324" s="25">
        <f t="shared" ref="U8324:U8387" si="1178">LARGE($L$3:$L$8762,R8324)/1000</f>
        <v>1.374767002916071E-4</v>
      </c>
      <c r="W8324" s="17">
        <f>Eingabe!H8325</f>
        <v>149</v>
      </c>
      <c r="X8324" s="17">
        <f t="shared" ref="X8324:X8387" si="1179">W8324/100</f>
        <v>1.49</v>
      </c>
      <c r="Y8324" s="17">
        <f t="shared" ref="Y8324:Y8387" si="1180">ROUND(X8324,1)*100</f>
        <v>150</v>
      </c>
    </row>
    <row r="8325" spans="1:25" x14ac:dyDescent="0.15">
      <c r="A8325" s="82">
        <f t="shared" si="1175"/>
        <v>12</v>
      </c>
      <c r="B8325" s="46">
        <v>43812.749999979816</v>
      </c>
      <c r="C8325" s="47">
        <f>Eingabe!G8326</f>
        <v>1.4</v>
      </c>
      <c r="D8325" s="77">
        <v>8325</v>
      </c>
      <c r="E8325" s="47"/>
      <c r="F8325" s="25">
        <f t="shared" si="1173"/>
        <v>2.09</v>
      </c>
      <c r="G8325" s="25">
        <f>VLOOKUP(F8325,'Spezifische Werte'!$B$2:$C$4002,2,FALSE)</f>
        <v>7.3732435985694874E-4</v>
      </c>
      <c r="H8325" s="25">
        <f t="shared" si="1176"/>
        <v>1.4746487197138975</v>
      </c>
      <c r="J8325" s="25">
        <f t="shared" si="1174"/>
        <v>2.1</v>
      </c>
      <c r="K8325" s="25">
        <f>VLOOKUP(J8325,'Spezifische Werte'!$B$2:$C$4002,2,FALSE)</f>
        <v>7.595217950017582E-4</v>
      </c>
      <c r="L8325" s="25">
        <f t="shared" si="1177"/>
        <v>1.5190435900035164</v>
      </c>
      <c r="R8325" s="25">
        <v>8323</v>
      </c>
      <c r="S8325" s="25">
        <v>8322</v>
      </c>
      <c r="T8325" s="25">
        <f t="shared" si="1172"/>
        <v>1.2936521063564778E-4</v>
      </c>
      <c r="U8325" s="25">
        <f t="shared" si="1178"/>
        <v>1.374767002916071E-4</v>
      </c>
      <c r="W8325" s="17">
        <f>Eingabe!H8326</f>
        <v>130</v>
      </c>
      <c r="X8325" s="17">
        <f t="shared" si="1179"/>
        <v>1.3</v>
      </c>
      <c r="Y8325" s="17">
        <f t="shared" si="1180"/>
        <v>130</v>
      </c>
    </row>
    <row r="8326" spans="1:25" x14ac:dyDescent="0.15">
      <c r="A8326" s="82">
        <f t="shared" si="1175"/>
        <v>12</v>
      </c>
      <c r="B8326" s="46">
        <v>43812.791666646481</v>
      </c>
      <c r="C8326" s="47">
        <f>Eingabe!G8327</f>
        <v>1.7</v>
      </c>
      <c r="D8326" s="77">
        <v>8326</v>
      </c>
      <c r="E8326" s="47"/>
      <c r="F8326" s="25">
        <f t="shared" si="1173"/>
        <v>2.54</v>
      </c>
      <c r="G8326" s="25">
        <f>VLOOKUP(F8326,'Spezifische Werte'!$B$2:$C$4002,2,FALSE)</f>
        <v>2.3517714395877558E-3</v>
      </c>
      <c r="H8326" s="25">
        <f t="shared" si="1176"/>
        <v>4.7035428791755116</v>
      </c>
      <c r="J8326" s="25">
        <f t="shared" si="1174"/>
        <v>2.5499999999999998</v>
      </c>
      <c r="K8326" s="25">
        <f>VLOOKUP(J8326,'Spezifische Werte'!$B$2:$C$4002,2,FALSE)</f>
        <v>2.4279301551432594E-3</v>
      </c>
      <c r="L8326" s="25">
        <f t="shared" si="1177"/>
        <v>4.855860310286519</v>
      </c>
      <c r="R8326" s="25">
        <v>8324</v>
      </c>
      <c r="S8326" s="25">
        <v>8323</v>
      </c>
      <c r="T8326" s="25">
        <f t="shared" ref="T8326:T8389" si="1181">LARGE($H$3:$H$8762,R8326)/1000</f>
        <v>1.2936521063564778E-4</v>
      </c>
      <c r="U8326" s="25">
        <f t="shared" si="1178"/>
        <v>1.374767002916071E-4</v>
      </c>
      <c r="W8326" s="17">
        <f>Eingabe!H8327</f>
        <v>131</v>
      </c>
      <c r="X8326" s="17">
        <f t="shared" si="1179"/>
        <v>1.31</v>
      </c>
      <c r="Y8326" s="17">
        <f t="shared" si="1180"/>
        <v>130</v>
      </c>
    </row>
    <row r="8327" spans="1:25" x14ac:dyDescent="0.15">
      <c r="A8327" s="82">
        <f t="shared" si="1175"/>
        <v>12</v>
      </c>
      <c r="B8327" s="46">
        <v>43812.833333313145</v>
      </c>
      <c r="C8327" s="47">
        <f>Eingabe!G8328</f>
        <v>1.8</v>
      </c>
      <c r="D8327" s="77">
        <v>8327</v>
      </c>
      <c r="E8327" s="47"/>
      <c r="F8327" s="25">
        <f t="shared" si="1173"/>
        <v>2.69</v>
      </c>
      <c r="G8327" s="25">
        <f>VLOOKUP(F8327,'Spezifische Werte'!$B$2:$C$4002,2,FALSE)</f>
        <v>3.715149232963236E-3</v>
      </c>
      <c r="H8327" s="25">
        <f t="shared" si="1176"/>
        <v>7.4302984659264721</v>
      </c>
      <c r="J8327" s="25">
        <f t="shared" si="1174"/>
        <v>2.7</v>
      </c>
      <c r="K8327" s="25">
        <f>VLOOKUP(J8327,'Spezifische Werte'!$B$2:$C$4002,2,FALSE)</f>
        <v>3.8225571704766847E-3</v>
      </c>
      <c r="L8327" s="25">
        <f t="shared" si="1177"/>
        <v>7.6451143409533691</v>
      </c>
      <c r="R8327" s="25">
        <v>8325</v>
      </c>
      <c r="S8327" s="25">
        <v>8324</v>
      </c>
      <c r="T8327" s="25">
        <f t="shared" si="1181"/>
        <v>1.2936521063564778E-4</v>
      </c>
      <c r="U8327" s="25">
        <f t="shared" si="1178"/>
        <v>1.374767002916071E-4</v>
      </c>
      <c r="W8327" s="17">
        <f>Eingabe!H8328</f>
        <v>122</v>
      </c>
      <c r="X8327" s="17">
        <f t="shared" si="1179"/>
        <v>1.22</v>
      </c>
      <c r="Y8327" s="17">
        <f t="shared" si="1180"/>
        <v>120</v>
      </c>
    </row>
    <row r="8328" spans="1:25" x14ac:dyDescent="0.15">
      <c r="A8328" s="82">
        <f t="shared" si="1175"/>
        <v>12</v>
      </c>
      <c r="B8328" s="46">
        <v>43812.874999979809</v>
      </c>
      <c r="C8328" s="47">
        <f>Eingabe!G8329</f>
        <v>1.8</v>
      </c>
      <c r="D8328" s="77">
        <v>8328</v>
      </c>
      <c r="E8328" s="47"/>
      <c r="F8328" s="25">
        <f t="shared" si="1173"/>
        <v>2.69</v>
      </c>
      <c r="G8328" s="25">
        <f>VLOOKUP(F8328,'Spezifische Werte'!$B$2:$C$4002,2,FALSE)</f>
        <v>3.715149232963236E-3</v>
      </c>
      <c r="H8328" s="25">
        <f t="shared" si="1176"/>
        <v>7.4302984659264721</v>
      </c>
      <c r="J8328" s="25">
        <f t="shared" si="1174"/>
        <v>2.7</v>
      </c>
      <c r="K8328" s="25">
        <f>VLOOKUP(J8328,'Spezifische Werte'!$B$2:$C$4002,2,FALSE)</f>
        <v>3.8225571704766847E-3</v>
      </c>
      <c r="L8328" s="25">
        <f t="shared" si="1177"/>
        <v>7.6451143409533691</v>
      </c>
      <c r="R8328" s="25">
        <v>8326</v>
      </c>
      <c r="S8328" s="25">
        <v>8325</v>
      </c>
      <c r="T8328" s="25">
        <f t="shared" si="1181"/>
        <v>1.2936521063564778E-4</v>
      </c>
      <c r="U8328" s="25">
        <f t="shared" si="1178"/>
        <v>1.374767002916071E-4</v>
      </c>
      <c r="W8328" s="17">
        <f>Eingabe!H8329</f>
        <v>132</v>
      </c>
      <c r="X8328" s="17">
        <f t="shared" si="1179"/>
        <v>1.32</v>
      </c>
      <c r="Y8328" s="17">
        <f t="shared" si="1180"/>
        <v>130</v>
      </c>
    </row>
    <row r="8329" spans="1:25" x14ac:dyDescent="0.15">
      <c r="A8329" s="82">
        <f t="shared" si="1175"/>
        <v>12</v>
      </c>
      <c r="B8329" s="46">
        <v>43812.916666646473</v>
      </c>
      <c r="C8329" s="47">
        <f>Eingabe!G8330</f>
        <v>1.8</v>
      </c>
      <c r="D8329" s="77">
        <v>8329</v>
      </c>
      <c r="E8329" s="47"/>
      <c r="F8329" s="25">
        <f t="shared" si="1173"/>
        <v>2.69</v>
      </c>
      <c r="G8329" s="25">
        <f>VLOOKUP(F8329,'Spezifische Werte'!$B$2:$C$4002,2,FALSE)</f>
        <v>3.715149232963236E-3</v>
      </c>
      <c r="H8329" s="25">
        <f t="shared" si="1176"/>
        <v>7.4302984659264721</v>
      </c>
      <c r="J8329" s="25">
        <f t="shared" si="1174"/>
        <v>2.7</v>
      </c>
      <c r="K8329" s="25">
        <f>VLOOKUP(J8329,'Spezifische Werte'!$B$2:$C$4002,2,FALSE)</f>
        <v>3.8225571704766847E-3</v>
      </c>
      <c r="L8329" s="25">
        <f t="shared" si="1177"/>
        <v>7.6451143409533691</v>
      </c>
      <c r="R8329" s="25">
        <v>8327</v>
      </c>
      <c r="S8329" s="25">
        <v>8326</v>
      </c>
      <c r="T8329" s="25">
        <f t="shared" si="1181"/>
        <v>1.2936521063564778E-4</v>
      </c>
      <c r="U8329" s="25">
        <f t="shared" si="1178"/>
        <v>1.374767002916071E-4</v>
      </c>
      <c r="W8329" s="17">
        <f>Eingabe!H8330</f>
        <v>121</v>
      </c>
      <c r="X8329" s="17">
        <f t="shared" si="1179"/>
        <v>1.21</v>
      </c>
      <c r="Y8329" s="17">
        <f t="shared" si="1180"/>
        <v>120</v>
      </c>
    </row>
    <row r="8330" spans="1:25" x14ac:dyDescent="0.15">
      <c r="A8330" s="82">
        <f t="shared" si="1175"/>
        <v>12</v>
      </c>
      <c r="B8330" s="46">
        <v>43812.958333313138</v>
      </c>
      <c r="C8330" s="47">
        <f>Eingabe!G8331</f>
        <v>1.7</v>
      </c>
      <c r="D8330" s="77">
        <v>8330</v>
      </c>
      <c r="E8330" s="47"/>
      <c r="F8330" s="25">
        <f t="shared" si="1173"/>
        <v>2.54</v>
      </c>
      <c r="G8330" s="25">
        <f>VLOOKUP(F8330,'Spezifische Werte'!$B$2:$C$4002,2,FALSE)</f>
        <v>2.3517714395877558E-3</v>
      </c>
      <c r="H8330" s="25">
        <f t="shared" si="1176"/>
        <v>4.7035428791755116</v>
      </c>
      <c r="J8330" s="25">
        <f t="shared" si="1174"/>
        <v>2.5499999999999998</v>
      </c>
      <c r="K8330" s="25">
        <f>VLOOKUP(J8330,'Spezifische Werte'!$B$2:$C$4002,2,FALSE)</f>
        <v>2.4279301551432594E-3</v>
      </c>
      <c r="L8330" s="25">
        <f t="shared" si="1177"/>
        <v>4.855860310286519</v>
      </c>
      <c r="R8330" s="25">
        <v>8328</v>
      </c>
      <c r="S8330" s="25">
        <v>8327</v>
      </c>
      <c r="T8330" s="25">
        <f t="shared" si="1181"/>
        <v>1.2936521063564778E-4</v>
      </c>
      <c r="U8330" s="25">
        <f t="shared" si="1178"/>
        <v>1.374767002916071E-4</v>
      </c>
      <c r="W8330" s="17">
        <f>Eingabe!H8331</f>
        <v>123</v>
      </c>
      <c r="X8330" s="17">
        <f t="shared" si="1179"/>
        <v>1.23</v>
      </c>
      <c r="Y8330" s="17">
        <f t="shared" si="1180"/>
        <v>120</v>
      </c>
    </row>
    <row r="8331" spans="1:25" x14ac:dyDescent="0.15">
      <c r="A8331" s="82">
        <f t="shared" si="1175"/>
        <v>12</v>
      </c>
      <c r="B8331" s="46">
        <v>43812.999999979802</v>
      </c>
      <c r="C8331" s="47">
        <f>Eingabe!G8332</f>
        <v>2.2000000000000002</v>
      </c>
      <c r="D8331" s="77">
        <v>8331</v>
      </c>
      <c r="E8331" s="47"/>
      <c r="F8331" s="25">
        <f t="shared" si="1173"/>
        <v>3.28</v>
      </c>
      <c r="G8331" s="25">
        <f>VLOOKUP(F8331,'Spezifische Werte'!$B$2:$C$4002,2,FALSE)</f>
        <v>1.4036237149224865E-2</v>
      </c>
      <c r="H8331" s="25">
        <f t="shared" si="1176"/>
        <v>28.07247429844973</v>
      </c>
      <c r="J8331" s="25">
        <f t="shared" si="1174"/>
        <v>3.3</v>
      </c>
      <c r="K8331" s="25">
        <f>VLOOKUP(J8331,'Spezifische Werte'!$B$2:$C$4002,2,FALSE)</f>
        <v>1.4533450192857693E-2</v>
      </c>
      <c r="L8331" s="25">
        <f t="shared" si="1177"/>
        <v>29.066900385715385</v>
      </c>
      <c r="R8331" s="25">
        <v>8329</v>
      </c>
      <c r="S8331" s="25">
        <v>8328</v>
      </c>
      <c r="T8331" s="25">
        <f t="shared" si="1181"/>
        <v>1.2936521063564778E-4</v>
      </c>
      <c r="U8331" s="25">
        <f t="shared" si="1178"/>
        <v>1.374767002916071E-4</v>
      </c>
      <c r="W8331" s="17">
        <f>Eingabe!H8332</f>
        <v>114</v>
      </c>
      <c r="X8331" s="17">
        <f t="shared" si="1179"/>
        <v>1.1399999999999999</v>
      </c>
      <c r="Y8331" s="17">
        <f t="shared" si="1180"/>
        <v>110.00000000000001</v>
      </c>
    </row>
    <row r="8332" spans="1:25" x14ac:dyDescent="0.15">
      <c r="A8332" s="82">
        <f t="shared" si="1175"/>
        <v>12</v>
      </c>
      <c r="B8332" s="46">
        <v>43813.041666646466</v>
      </c>
      <c r="C8332" s="47">
        <f>Eingabe!G8333</f>
        <v>1.4</v>
      </c>
      <c r="D8332" s="77">
        <v>8332</v>
      </c>
      <c r="E8332" s="47"/>
      <c r="F8332" s="25">
        <f t="shared" si="1173"/>
        <v>2.09</v>
      </c>
      <c r="G8332" s="25">
        <f>VLOOKUP(F8332,'Spezifische Werte'!$B$2:$C$4002,2,FALSE)</f>
        <v>7.3732435985694874E-4</v>
      </c>
      <c r="H8332" s="25">
        <f t="shared" si="1176"/>
        <v>1.4746487197138975</v>
      </c>
      <c r="J8332" s="25">
        <f t="shared" si="1174"/>
        <v>2.1</v>
      </c>
      <c r="K8332" s="25">
        <f>VLOOKUP(J8332,'Spezifische Werte'!$B$2:$C$4002,2,FALSE)</f>
        <v>7.595217950017582E-4</v>
      </c>
      <c r="L8332" s="25">
        <f t="shared" si="1177"/>
        <v>1.5190435900035164</v>
      </c>
      <c r="R8332" s="25">
        <v>8330</v>
      </c>
      <c r="S8332" s="25">
        <v>8329</v>
      </c>
      <c r="T8332" s="25">
        <f t="shared" si="1181"/>
        <v>1.2936521063564778E-4</v>
      </c>
      <c r="U8332" s="25">
        <f t="shared" si="1178"/>
        <v>1.374767002916071E-4</v>
      </c>
      <c r="W8332" s="17">
        <f>Eingabe!H8333</f>
        <v>132</v>
      </c>
      <c r="X8332" s="17">
        <f t="shared" si="1179"/>
        <v>1.32</v>
      </c>
      <c r="Y8332" s="17">
        <f t="shared" si="1180"/>
        <v>130</v>
      </c>
    </row>
    <row r="8333" spans="1:25" x14ac:dyDescent="0.15">
      <c r="A8333" s="82">
        <f t="shared" si="1175"/>
        <v>12</v>
      </c>
      <c r="B8333" s="46">
        <v>43813.08333331313</v>
      </c>
      <c r="C8333" s="47">
        <f>Eingabe!G8334</f>
        <v>1.2</v>
      </c>
      <c r="D8333" s="77">
        <v>8333</v>
      </c>
      <c r="E8333" s="47"/>
      <c r="F8333" s="25">
        <f t="shared" si="1173"/>
        <v>1.79</v>
      </c>
      <c r="G8333" s="25">
        <f>VLOOKUP(F8333,'Spezifische Werte'!$B$2:$C$4002,2,FALSE)</f>
        <v>2.732045827896414E-4</v>
      </c>
      <c r="H8333" s="25">
        <f t="shared" si="1176"/>
        <v>0.54640916557928276</v>
      </c>
      <c r="J8333" s="25">
        <f t="shared" si="1174"/>
        <v>1.8</v>
      </c>
      <c r="K8333" s="25">
        <f>VLOOKUP(J8333,'Spezifische Werte'!$B$2:$C$4002,2,FALSE)</f>
        <v>2.8378103843694903E-4</v>
      </c>
      <c r="L8333" s="25">
        <f t="shared" si="1177"/>
        <v>0.56756207687389804</v>
      </c>
      <c r="R8333" s="25">
        <v>8331</v>
      </c>
      <c r="S8333" s="25">
        <v>8330</v>
      </c>
      <c r="T8333" s="25">
        <f t="shared" si="1181"/>
        <v>1.2936521063564778E-4</v>
      </c>
      <c r="U8333" s="25">
        <f t="shared" si="1178"/>
        <v>1.374767002916071E-4</v>
      </c>
      <c r="W8333" s="17">
        <f>Eingabe!H8334</f>
        <v>141</v>
      </c>
      <c r="X8333" s="17">
        <f t="shared" si="1179"/>
        <v>1.41</v>
      </c>
      <c r="Y8333" s="17">
        <f t="shared" si="1180"/>
        <v>140</v>
      </c>
    </row>
    <row r="8334" spans="1:25" x14ac:dyDescent="0.15">
      <c r="A8334" s="82">
        <f t="shared" si="1175"/>
        <v>12</v>
      </c>
      <c r="B8334" s="46">
        <v>43813.124999979795</v>
      </c>
      <c r="C8334" s="47">
        <f>Eingabe!G8335</f>
        <v>1.3</v>
      </c>
      <c r="D8334" s="77">
        <v>8334</v>
      </c>
      <c r="E8334" s="47"/>
      <c r="F8334" s="25">
        <f t="shared" si="1173"/>
        <v>1.94</v>
      </c>
      <c r="G8334" s="25">
        <f>VLOOKUP(F8334,'Spezifische Werte'!$B$2:$C$4002,2,FALSE)</f>
        <v>4.6180923534292335E-4</v>
      </c>
      <c r="H8334" s="25">
        <f t="shared" si="1176"/>
        <v>0.92361847068584668</v>
      </c>
      <c r="J8334" s="25">
        <f t="shared" si="1174"/>
        <v>1.95</v>
      </c>
      <c r="K8334" s="25">
        <f>VLOOKUP(J8334,'Spezifische Werte'!$B$2:$C$4002,2,FALSE)</f>
        <v>4.7680243241041462E-4</v>
      </c>
      <c r="L8334" s="25">
        <f t="shared" si="1177"/>
        <v>0.95360486482082929</v>
      </c>
      <c r="R8334" s="25">
        <v>8332</v>
      </c>
      <c r="S8334" s="25">
        <v>8331</v>
      </c>
      <c r="T8334" s="25">
        <f t="shared" si="1181"/>
        <v>1.2936521063564778E-4</v>
      </c>
      <c r="U8334" s="25">
        <f t="shared" si="1178"/>
        <v>1.374767002916071E-4</v>
      </c>
      <c r="W8334" s="17">
        <f>Eingabe!H8335</f>
        <v>151</v>
      </c>
      <c r="X8334" s="17">
        <f t="shared" si="1179"/>
        <v>1.51</v>
      </c>
      <c r="Y8334" s="17">
        <f t="shared" si="1180"/>
        <v>150</v>
      </c>
    </row>
    <row r="8335" spans="1:25" x14ac:dyDescent="0.15">
      <c r="A8335" s="82">
        <f t="shared" si="1175"/>
        <v>12</v>
      </c>
      <c r="B8335" s="46">
        <v>43813.166666646459</v>
      </c>
      <c r="C8335" s="47">
        <f>Eingabe!G8336</f>
        <v>1.7</v>
      </c>
      <c r="D8335" s="77">
        <v>8335</v>
      </c>
      <c r="E8335" s="47"/>
      <c r="F8335" s="25">
        <f t="shared" si="1173"/>
        <v>2.54</v>
      </c>
      <c r="G8335" s="25">
        <f>VLOOKUP(F8335,'Spezifische Werte'!$B$2:$C$4002,2,FALSE)</f>
        <v>2.3517714395877558E-3</v>
      </c>
      <c r="H8335" s="25">
        <f t="shared" si="1176"/>
        <v>4.7035428791755116</v>
      </c>
      <c r="J8335" s="25">
        <f t="shared" si="1174"/>
        <v>2.5499999999999998</v>
      </c>
      <c r="K8335" s="25">
        <f>VLOOKUP(J8335,'Spezifische Werte'!$B$2:$C$4002,2,FALSE)</f>
        <v>2.4279301551432594E-3</v>
      </c>
      <c r="L8335" s="25">
        <f t="shared" si="1177"/>
        <v>4.855860310286519</v>
      </c>
      <c r="R8335" s="25">
        <v>8333</v>
      </c>
      <c r="S8335" s="25">
        <v>8332</v>
      </c>
      <c r="T8335" s="25">
        <f t="shared" si="1181"/>
        <v>1.2936521063564778E-4</v>
      </c>
      <c r="U8335" s="25">
        <f t="shared" si="1178"/>
        <v>1.374767002916071E-4</v>
      </c>
      <c r="W8335" s="17">
        <f>Eingabe!H8336</f>
        <v>151</v>
      </c>
      <c r="X8335" s="17">
        <f t="shared" si="1179"/>
        <v>1.51</v>
      </c>
      <c r="Y8335" s="17">
        <f t="shared" si="1180"/>
        <v>150</v>
      </c>
    </row>
    <row r="8336" spans="1:25" x14ac:dyDescent="0.15">
      <c r="A8336" s="82">
        <f t="shared" si="1175"/>
        <v>12</v>
      </c>
      <c r="B8336" s="46">
        <v>43813.208333313123</v>
      </c>
      <c r="C8336" s="47">
        <f>Eingabe!G8337</f>
        <v>1.5</v>
      </c>
      <c r="D8336" s="77">
        <v>8336</v>
      </c>
      <c r="E8336" s="47"/>
      <c r="F8336" s="25">
        <f t="shared" si="1173"/>
        <v>2.2400000000000002</v>
      </c>
      <c r="G8336" s="25">
        <f>VLOOKUP(F8336,'Spezifische Werte'!$B$2:$C$4002,2,FALSE)</f>
        <v>1.1193746192255218E-3</v>
      </c>
      <c r="H8336" s="25">
        <f t="shared" si="1176"/>
        <v>2.2387492384510437</v>
      </c>
      <c r="J8336" s="25">
        <f t="shared" si="1174"/>
        <v>2.25</v>
      </c>
      <c r="K8336" s="25">
        <f>VLOOKUP(J8336,'Spezifische Werte'!$B$2:$C$4002,2,FALSE)</f>
        <v>1.1487981333340618E-3</v>
      </c>
      <c r="L8336" s="25">
        <f t="shared" si="1177"/>
        <v>2.2975962666681236</v>
      </c>
      <c r="R8336" s="25">
        <v>8334</v>
      </c>
      <c r="S8336" s="25">
        <v>8333</v>
      </c>
      <c r="T8336" s="25">
        <f t="shared" si="1181"/>
        <v>1.2936521063564778E-4</v>
      </c>
      <c r="U8336" s="25">
        <f t="shared" si="1178"/>
        <v>1.374767002916071E-4</v>
      </c>
      <c r="W8336" s="17">
        <f>Eingabe!H8337</f>
        <v>170</v>
      </c>
      <c r="X8336" s="17">
        <f t="shared" si="1179"/>
        <v>1.7</v>
      </c>
      <c r="Y8336" s="17">
        <f t="shared" si="1180"/>
        <v>170</v>
      </c>
    </row>
    <row r="8337" spans="1:25" x14ac:dyDescent="0.15">
      <c r="A8337" s="82">
        <f t="shared" si="1175"/>
        <v>12</v>
      </c>
      <c r="B8337" s="46">
        <v>43813.249999979787</v>
      </c>
      <c r="C8337" s="47">
        <f>Eingabe!G8338</f>
        <v>1.6</v>
      </c>
      <c r="D8337" s="77">
        <v>8337</v>
      </c>
      <c r="E8337" s="47"/>
      <c r="F8337" s="25">
        <f t="shared" si="1173"/>
        <v>2.39</v>
      </c>
      <c r="G8337" s="25">
        <f>VLOOKUP(F8337,'Spezifische Werte'!$B$2:$C$4002,2,FALSE)</f>
        <v>1.6182188036419766E-3</v>
      </c>
      <c r="H8337" s="25">
        <f t="shared" si="1176"/>
        <v>3.2364376072839534</v>
      </c>
      <c r="J8337" s="25">
        <f t="shared" si="1174"/>
        <v>2.4</v>
      </c>
      <c r="K8337" s="25">
        <f>VLOOKUP(J8337,'Spezifische Werte'!$B$2:$C$4002,2,FALSE)</f>
        <v>1.6560687882273774E-3</v>
      </c>
      <c r="L8337" s="25">
        <f t="shared" si="1177"/>
        <v>3.3121375764547549</v>
      </c>
      <c r="R8337" s="25">
        <v>8335</v>
      </c>
      <c r="S8337" s="25">
        <v>8334</v>
      </c>
      <c r="T8337" s="25">
        <f t="shared" si="1181"/>
        <v>1.2936521063564778E-4</v>
      </c>
      <c r="U8337" s="25">
        <f t="shared" si="1178"/>
        <v>1.374767002916071E-4</v>
      </c>
      <c r="W8337" s="17">
        <f>Eingabe!H8338</f>
        <v>160</v>
      </c>
      <c r="X8337" s="17">
        <f t="shared" si="1179"/>
        <v>1.6</v>
      </c>
      <c r="Y8337" s="17">
        <f t="shared" si="1180"/>
        <v>160</v>
      </c>
    </row>
    <row r="8338" spans="1:25" x14ac:dyDescent="0.15">
      <c r="A8338" s="82">
        <f t="shared" si="1175"/>
        <v>12</v>
      </c>
      <c r="B8338" s="46">
        <v>43813.291666646452</v>
      </c>
      <c r="C8338" s="47">
        <f>Eingabe!G8339</f>
        <v>1</v>
      </c>
      <c r="D8338" s="77">
        <v>8338</v>
      </c>
      <c r="E8338" s="47"/>
      <c r="F8338" s="25">
        <f t="shared" si="1173"/>
        <v>1.49</v>
      </c>
      <c r="G8338" s="25">
        <f>VLOOKUP(F8338,'Spezifische Werte'!$B$2:$C$4002,2,FALSE)</f>
        <v>6.4682605317823889E-5</v>
      </c>
      <c r="H8338" s="25">
        <f t="shared" si="1176"/>
        <v>0.12936521063564776</v>
      </c>
      <c r="J8338" s="25">
        <f t="shared" si="1174"/>
        <v>1.5</v>
      </c>
      <c r="K8338" s="25">
        <f>VLOOKUP(J8338,'Spezifische Werte'!$B$2:$C$4002,2,FALSE)</f>
        <v>6.8738350145803551E-5</v>
      </c>
      <c r="L8338" s="25">
        <f t="shared" si="1177"/>
        <v>0.13747670029160711</v>
      </c>
      <c r="R8338" s="25">
        <v>8336</v>
      </c>
      <c r="S8338" s="25">
        <v>8335</v>
      </c>
      <c r="T8338" s="25">
        <f t="shared" si="1181"/>
        <v>1.2936521063564778E-4</v>
      </c>
      <c r="U8338" s="25">
        <f t="shared" si="1178"/>
        <v>1.374767002916071E-4</v>
      </c>
      <c r="W8338" s="17">
        <f>Eingabe!H8339</f>
        <v>150</v>
      </c>
      <c r="X8338" s="17">
        <f t="shared" si="1179"/>
        <v>1.5</v>
      </c>
      <c r="Y8338" s="17">
        <f t="shared" si="1180"/>
        <v>150</v>
      </c>
    </row>
    <row r="8339" spans="1:25" x14ac:dyDescent="0.15">
      <c r="A8339" s="82">
        <f t="shared" si="1175"/>
        <v>12</v>
      </c>
      <c r="B8339" s="46">
        <v>43813.333333313116</v>
      </c>
      <c r="C8339" s="47">
        <f>Eingabe!G8340</f>
        <v>1.7</v>
      </c>
      <c r="D8339" s="77">
        <v>8339</v>
      </c>
      <c r="E8339" s="47"/>
      <c r="F8339" s="25">
        <f t="shared" si="1173"/>
        <v>2.54</v>
      </c>
      <c r="G8339" s="25">
        <f>VLOOKUP(F8339,'Spezifische Werte'!$B$2:$C$4002,2,FALSE)</f>
        <v>2.3517714395877558E-3</v>
      </c>
      <c r="H8339" s="25">
        <f t="shared" si="1176"/>
        <v>4.7035428791755116</v>
      </c>
      <c r="J8339" s="25">
        <f t="shared" si="1174"/>
        <v>2.5499999999999998</v>
      </c>
      <c r="K8339" s="25">
        <f>VLOOKUP(J8339,'Spezifische Werte'!$B$2:$C$4002,2,FALSE)</f>
        <v>2.4279301551432594E-3</v>
      </c>
      <c r="L8339" s="25">
        <f t="shared" si="1177"/>
        <v>4.855860310286519</v>
      </c>
      <c r="R8339" s="25">
        <v>8337</v>
      </c>
      <c r="S8339" s="25">
        <v>8336</v>
      </c>
      <c r="T8339" s="25">
        <f t="shared" si="1181"/>
        <v>1.2936521063564778E-4</v>
      </c>
      <c r="U8339" s="25">
        <f t="shared" si="1178"/>
        <v>1.374767002916071E-4</v>
      </c>
      <c r="W8339" s="17">
        <f>Eingabe!H8340</f>
        <v>131</v>
      </c>
      <c r="X8339" s="17">
        <f t="shared" si="1179"/>
        <v>1.31</v>
      </c>
      <c r="Y8339" s="17">
        <f t="shared" si="1180"/>
        <v>130</v>
      </c>
    </row>
    <row r="8340" spans="1:25" x14ac:dyDescent="0.15">
      <c r="A8340" s="82">
        <f t="shared" si="1175"/>
        <v>12</v>
      </c>
      <c r="B8340" s="46">
        <v>43813.37499997978</v>
      </c>
      <c r="C8340" s="47">
        <f>Eingabe!G8341</f>
        <v>1.4</v>
      </c>
      <c r="D8340" s="77">
        <v>8340</v>
      </c>
      <c r="E8340" s="47"/>
      <c r="F8340" s="25">
        <f t="shared" si="1173"/>
        <v>2.09</v>
      </c>
      <c r="G8340" s="25">
        <f>VLOOKUP(F8340,'Spezifische Werte'!$B$2:$C$4002,2,FALSE)</f>
        <v>7.3732435985694874E-4</v>
      </c>
      <c r="H8340" s="25">
        <f t="shared" si="1176"/>
        <v>1.4746487197138975</v>
      </c>
      <c r="J8340" s="25">
        <f t="shared" si="1174"/>
        <v>2.1</v>
      </c>
      <c r="K8340" s="25">
        <f>VLOOKUP(J8340,'Spezifische Werte'!$B$2:$C$4002,2,FALSE)</f>
        <v>7.595217950017582E-4</v>
      </c>
      <c r="L8340" s="25">
        <f t="shared" si="1177"/>
        <v>1.5190435900035164</v>
      </c>
      <c r="R8340" s="25">
        <v>8338</v>
      </c>
      <c r="S8340" s="25">
        <v>8337</v>
      </c>
      <c r="T8340" s="25">
        <f t="shared" si="1181"/>
        <v>1.2936521063564778E-4</v>
      </c>
      <c r="U8340" s="25">
        <f t="shared" si="1178"/>
        <v>1.374767002916071E-4</v>
      </c>
      <c r="W8340" s="17">
        <f>Eingabe!H8341</f>
        <v>131</v>
      </c>
      <c r="X8340" s="17">
        <f t="shared" si="1179"/>
        <v>1.31</v>
      </c>
      <c r="Y8340" s="17">
        <f t="shared" si="1180"/>
        <v>130</v>
      </c>
    </row>
    <row r="8341" spans="1:25" x14ac:dyDescent="0.15">
      <c r="A8341" s="82">
        <f t="shared" si="1175"/>
        <v>12</v>
      </c>
      <c r="B8341" s="46">
        <v>43813.416666646444</v>
      </c>
      <c r="C8341" s="47">
        <f>Eingabe!G8342</f>
        <v>2.1</v>
      </c>
      <c r="D8341" s="77">
        <v>8341</v>
      </c>
      <c r="E8341" s="47"/>
      <c r="F8341" s="25">
        <f t="shared" si="1173"/>
        <v>3.13</v>
      </c>
      <c r="G8341" s="25">
        <f>VLOOKUP(F8341,'Spezifische Werte'!$B$2:$C$4002,2,FALSE)</f>
        <v>1.0589326186624812E-2</v>
      </c>
      <c r="H8341" s="25">
        <f t="shared" si="1176"/>
        <v>21.178652373249626</v>
      </c>
      <c r="J8341" s="25">
        <f t="shared" si="1174"/>
        <v>3.15</v>
      </c>
      <c r="K8341" s="25">
        <f>VLOOKUP(J8341,'Spezifische Werte'!$B$2:$C$4002,2,FALSE)</f>
        <v>1.1019016897018549E-2</v>
      </c>
      <c r="L8341" s="25">
        <f t="shared" si="1177"/>
        <v>22.038033794037098</v>
      </c>
      <c r="R8341" s="25">
        <v>8339</v>
      </c>
      <c r="S8341" s="25">
        <v>8338</v>
      </c>
      <c r="T8341" s="25">
        <f t="shared" si="1181"/>
        <v>1.2936521063564778E-4</v>
      </c>
      <c r="U8341" s="25">
        <f t="shared" si="1178"/>
        <v>1.374767002916071E-4</v>
      </c>
      <c r="W8341" s="17">
        <f>Eingabe!H8342</f>
        <v>140</v>
      </c>
      <c r="X8341" s="17">
        <f t="shared" si="1179"/>
        <v>1.4</v>
      </c>
      <c r="Y8341" s="17">
        <f t="shared" si="1180"/>
        <v>140</v>
      </c>
    </row>
    <row r="8342" spans="1:25" x14ac:dyDescent="0.15">
      <c r="A8342" s="82">
        <f t="shared" si="1175"/>
        <v>12</v>
      </c>
      <c r="B8342" s="46">
        <v>43813.458333313109</v>
      </c>
      <c r="C8342" s="47">
        <f>Eingabe!G8343</f>
        <v>2</v>
      </c>
      <c r="D8342" s="77">
        <v>8342</v>
      </c>
      <c r="E8342" s="47"/>
      <c r="F8342" s="25">
        <f t="shared" si="1173"/>
        <v>2.98</v>
      </c>
      <c r="G8342" s="25">
        <f>VLOOKUP(F8342,'Spezifische Werte'!$B$2:$C$4002,2,FALSE)</f>
        <v>7.6819067373919353E-3</v>
      </c>
      <c r="H8342" s="25">
        <f t="shared" si="1176"/>
        <v>15.363813474783871</v>
      </c>
      <c r="J8342" s="25">
        <f t="shared" si="1174"/>
        <v>3</v>
      </c>
      <c r="K8342" s="25">
        <f>VLOOKUP(J8342,'Spezifische Werte'!$B$2:$C$4002,2,FALSE)</f>
        <v>8.0363231384606472E-3</v>
      </c>
      <c r="L8342" s="25">
        <f t="shared" si="1177"/>
        <v>16.072646276921294</v>
      </c>
      <c r="R8342" s="25">
        <v>8340</v>
      </c>
      <c r="S8342" s="25">
        <v>8339</v>
      </c>
      <c r="T8342" s="25">
        <f t="shared" si="1181"/>
        <v>1.2936521063564778E-4</v>
      </c>
      <c r="U8342" s="25">
        <f t="shared" si="1178"/>
        <v>1.374767002916071E-4</v>
      </c>
      <c r="W8342" s="17">
        <f>Eingabe!H8343</f>
        <v>161</v>
      </c>
      <c r="X8342" s="17">
        <f t="shared" si="1179"/>
        <v>1.61</v>
      </c>
      <c r="Y8342" s="17">
        <f t="shared" si="1180"/>
        <v>160</v>
      </c>
    </row>
    <row r="8343" spans="1:25" x14ac:dyDescent="0.15">
      <c r="A8343" s="82">
        <f t="shared" si="1175"/>
        <v>12</v>
      </c>
      <c r="B8343" s="46">
        <v>43813.499999979773</v>
      </c>
      <c r="C8343" s="47">
        <f>Eingabe!G8344</f>
        <v>1.7</v>
      </c>
      <c r="D8343" s="77">
        <v>8343</v>
      </c>
      <c r="E8343" s="47"/>
      <c r="F8343" s="25">
        <f t="shared" si="1173"/>
        <v>2.54</v>
      </c>
      <c r="G8343" s="25">
        <f>VLOOKUP(F8343,'Spezifische Werte'!$B$2:$C$4002,2,FALSE)</f>
        <v>2.3517714395877558E-3</v>
      </c>
      <c r="H8343" s="25">
        <f t="shared" si="1176"/>
        <v>4.7035428791755116</v>
      </c>
      <c r="J8343" s="25">
        <f t="shared" si="1174"/>
        <v>2.5499999999999998</v>
      </c>
      <c r="K8343" s="25">
        <f>VLOOKUP(J8343,'Spezifische Werte'!$B$2:$C$4002,2,FALSE)</f>
        <v>2.4279301551432594E-3</v>
      </c>
      <c r="L8343" s="25">
        <f t="shared" si="1177"/>
        <v>4.855860310286519</v>
      </c>
      <c r="R8343" s="25">
        <v>8341</v>
      </c>
      <c r="S8343" s="25">
        <v>8340</v>
      </c>
      <c r="T8343" s="25">
        <f t="shared" si="1181"/>
        <v>1.2936521063564778E-4</v>
      </c>
      <c r="U8343" s="25">
        <f t="shared" si="1178"/>
        <v>1.374767002916071E-4</v>
      </c>
      <c r="W8343" s="17">
        <f>Eingabe!H8344</f>
        <v>141</v>
      </c>
      <c r="X8343" s="17">
        <f t="shared" si="1179"/>
        <v>1.41</v>
      </c>
      <c r="Y8343" s="17">
        <f t="shared" si="1180"/>
        <v>140</v>
      </c>
    </row>
    <row r="8344" spans="1:25" x14ac:dyDescent="0.15">
      <c r="A8344" s="82">
        <f t="shared" si="1175"/>
        <v>12</v>
      </c>
      <c r="B8344" s="46">
        <v>43813.541666646437</v>
      </c>
      <c r="C8344" s="47">
        <f>Eingabe!G8345</f>
        <v>2.2999999999999998</v>
      </c>
      <c r="D8344" s="77">
        <v>8344</v>
      </c>
      <c r="E8344" s="47"/>
      <c r="F8344" s="25">
        <f t="shared" si="1173"/>
        <v>3.43</v>
      </c>
      <c r="G8344" s="25">
        <f>VLOOKUP(F8344,'Spezifische Werte'!$B$2:$C$4002,2,FALSE)</f>
        <v>1.7964243573129882E-2</v>
      </c>
      <c r="H8344" s="25">
        <f t="shared" si="1176"/>
        <v>35.928487146259762</v>
      </c>
      <c r="J8344" s="25">
        <f t="shared" si="1174"/>
        <v>3.45</v>
      </c>
      <c r="K8344" s="25">
        <f>VLOOKUP(J8344,'Spezifische Werte'!$B$2:$C$4002,2,FALSE)</f>
        <v>1.8521187553697735E-2</v>
      </c>
      <c r="L8344" s="25">
        <f t="shared" si="1177"/>
        <v>37.042375107395472</v>
      </c>
      <c r="R8344" s="25">
        <v>8342</v>
      </c>
      <c r="S8344" s="25">
        <v>8341</v>
      </c>
      <c r="T8344" s="25">
        <f t="shared" si="1181"/>
        <v>1.2936521063564778E-4</v>
      </c>
      <c r="U8344" s="25">
        <f t="shared" si="1178"/>
        <v>1.374767002916071E-4</v>
      </c>
      <c r="W8344" s="17">
        <f>Eingabe!H8345</f>
        <v>131</v>
      </c>
      <c r="X8344" s="17">
        <f t="shared" si="1179"/>
        <v>1.31</v>
      </c>
      <c r="Y8344" s="17">
        <f t="shared" si="1180"/>
        <v>130</v>
      </c>
    </row>
    <row r="8345" spans="1:25" x14ac:dyDescent="0.15">
      <c r="A8345" s="82">
        <f t="shared" si="1175"/>
        <v>12</v>
      </c>
      <c r="B8345" s="46">
        <v>43813.583333313101</v>
      </c>
      <c r="C8345" s="47">
        <f>Eingabe!G8346</f>
        <v>2.7</v>
      </c>
      <c r="D8345" s="77">
        <v>8345</v>
      </c>
      <c r="E8345" s="47"/>
      <c r="F8345" s="25">
        <f t="shared" si="1173"/>
        <v>4.03</v>
      </c>
      <c r="G8345" s="25">
        <f>VLOOKUP(F8345,'Spezifische Werte'!$B$2:$C$4002,2,FALSE)</f>
        <v>4.2666657265334036E-2</v>
      </c>
      <c r="H8345" s="25">
        <f t="shared" si="1176"/>
        <v>85.333314530668076</v>
      </c>
      <c r="J8345" s="25">
        <f t="shared" si="1174"/>
        <v>4.05</v>
      </c>
      <c r="K8345" s="25">
        <f>VLOOKUP(J8345,'Spezifische Werte'!$B$2:$C$4002,2,FALSE)</f>
        <v>4.3597034083331404E-2</v>
      </c>
      <c r="L8345" s="25">
        <f t="shared" si="1177"/>
        <v>87.194068166662802</v>
      </c>
      <c r="R8345" s="25">
        <v>8343</v>
      </c>
      <c r="S8345" s="25">
        <v>8342</v>
      </c>
      <c r="T8345" s="25">
        <f t="shared" si="1181"/>
        <v>1.2936521063564778E-4</v>
      </c>
      <c r="U8345" s="25">
        <f t="shared" si="1178"/>
        <v>1.374767002916071E-4</v>
      </c>
      <c r="W8345" s="17">
        <f>Eingabe!H8346</f>
        <v>121</v>
      </c>
      <c r="X8345" s="17">
        <f t="shared" si="1179"/>
        <v>1.21</v>
      </c>
      <c r="Y8345" s="17">
        <f t="shared" si="1180"/>
        <v>120</v>
      </c>
    </row>
    <row r="8346" spans="1:25" x14ac:dyDescent="0.15">
      <c r="A8346" s="82">
        <f t="shared" si="1175"/>
        <v>12</v>
      </c>
      <c r="B8346" s="46">
        <v>43813.624999979766</v>
      </c>
      <c r="C8346" s="47">
        <f>Eingabe!G8347</f>
        <v>2.9</v>
      </c>
      <c r="D8346" s="77">
        <v>8346</v>
      </c>
      <c r="E8346" s="47"/>
      <c r="F8346" s="25">
        <f t="shared" si="1173"/>
        <v>4.33</v>
      </c>
      <c r="G8346" s="25">
        <f>VLOOKUP(F8346,'Spezifische Werte'!$B$2:$C$4002,2,FALSE)</f>
        <v>5.667919590547657E-2</v>
      </c>
      <c r="H8346" s="25">
        <f t="shared" si="1176"/>
        <v>113.35839181095314</v>
      </c>
      <c r="J8346" s="25">
        <f t="shared" si="1174"/>
        <v>4.3499999999999996</v>
      </c>
      <c r="K8346" s="25">
        <f>VLOOKUP(J8346,'Spezifische Werte'!$B$2:$C$4002,2,FALSE)</f>
        <v>5.7627330651301621E-2</v>
      </c>
      <c r="L8346" s="25">
        <f t="shared" si="1177"/>
        <v>115.25466130260324</v>
      </c>
      <c r="R8346" s="25">
        <v>8344</v>
      </c>
      <c r="S8346" s="25">
        <v>8343</v>
      </c>
      <c r="T8346" s="25">
        <f t="shared" si="1181"/>
        <v>1.2936521063564778E-4</v>
      </c>
      <c r="U8346" s="25">
        <f t="shared" si="1178"/>
        <v>1.374767002916071E-4</v>
      </c>
      <c r="W8346" s="17">
        <f>Eingabe!H8347</f>
        <v>121</v>
      </c>
      <c r="X8346" s="17">
        <f t="shared" si="1179"/>
        <v>1.21</v>
      </c>
      <c r="Y8346" s="17">
        <f t="shared" si="1180"/>
        <v>120</v>
      </c>
    </row>
    <row r="8347" spans="1:25" x14ac:dyDescent="0.15">
      <c r="A8347" s="82">
        <f t="shared" si="1175"/>
        <v>12</v>
      </c>
      <c r="B8347" s="46">
        <v>43813.66666664643</v>
      </c>
      <c r="C8347" s="47">
        <f>Eingabe!G8348</f>
        <v>3.7</v>
      </c>
      <c r="D8347" s="77">
        <v>8347</v>
      </c>
      <c r="E8347" s="47"/>
      <c r="F8347" s="25">
        <f t="shared" si="1173"/>
        <v>5.52</v>
      </c>
      <c r="G8347" s="25">
        <f>VLOOKUP(F8347,'Spezifische Werte'!$B$2:$C$4002,2,FALSE)</f>
        <v>0.12721663519138685</v>
      </c>
      <c r="H8347" s="25">
        <f t="shared" si="1176"/>
        <v>254.43327038277369</v>
      </c>
      <c r="J8347" s="25">
        <f t="shared" si="1174"/>
        <v>5.55</v>
      </c>
      <c r="K8347" s="25">
        <f>VLOOKUP(J8347,'Spezifische Werte'!$B$2:$C$4002,2,FALSE)</f>
        <v>0.12941942247043492</v>
      </c>
      <c r="L8347" s="25">
        <f t="shared" si="1177"/>
        <v>258.83884494086982</v>
      </c>
      <c r="R8347" s="25">
        <v>8345</v>
      </c>
      <c r="S8347" s="25">
        <v>8344</v>
      </c>
      <c r="T8347" s="25">
        <f t="shared" si="1181"/>
        <v>1.2936521063564778E-4</v>
      </c>
      <c r="U8347" s="25">
        <f t="shared" si="1178"/>
        <v>1.374767002916071E-4</v>
      </c>
      <c r="W8347" s="17">
        <f>Eingabe!H8348</f>
        <v>119</v>
      </c>
      <c r="X8347" s="17">
        <f t="shared" si="1179"/>
        <v>1.19</v>
      </c>
      <c r="Y8347" s="17">
        <f t="shared" si="1180"/>
        <v>120</v>
      </c>
    </row>
    <row r="8348" spans="1:25" x14ac:dyDescent="0.15">
      <c r="A8348" s="82">
        <f t="shared" si="1175"/>
        <v>12</v>
      </c>
      <c r="B8348" s="46">
        <v>43813.708333313094</v>
      </c>
      <c r="C8348" s="47">
        <f>Eingabe!G8349</f>
        <v>4.0999999999999996</v>
      </c>
      <c r="D8348" s="77">
        <v>8348</v>
      </c>
      <c r="E8348" s="47"/>
      <c r="F8348" s="25">
        <f t="shared" si="1173"/>
        <v>6.12</v>
      </c>
      <c r="G8348" s="25">
        <f>VLOOKUP(F8348,'Spezifische Werte'!$B$2:$C$4002,2,FALSE)</f>
        <v>0.17636813552353289</v>
      </c>
      <c r="H8348" s="25">
        <f t="shared" si="1176"/>
        <v>352.73627104706577</v>
      </c>
      <c r="J8348" s="25">
        <f t="shared" si="1174"/>
        <v>6.15</v>
      </c>
      <c r="K8348" s="25">
        <f>VLOOKUP(J8348,'Spezifische Werte'!$B$2:$C$4002,2,FALSE)</f>
        <v>0.17921779013058811</v>
      </c>
      <c r="L8348" s="25">
        <f t="shared" si="1177"/>
        <v>358.4355802611762</v>
      </c>
      <c r="R8348" s="25">
        <v>8346</v>
      </c>
      <c r="S8348" s="25">
        <v>8345</v>
      </c>
      <c r="T8348" s="25">
        <f t="shared" si="1181"/>
        <v>1.2936521063564778E-4</v>
      </c>
      <c r="U8348" s="25">
        <f t="shared" si="1178"/>
        <v>1.374767002916071E-4</v>
      </c>
      <c r="W8348" s="17">
        <f>Eingabe!H8349</f>
        <v>120</v>
      </c>
      <c r="X8348" s="17">
        <f t="shared" si="1179"/>
        <v>1.2</v>
      </c>
      <c r="Y8348" s="17">
        <f t="shared" si="1180"/>
        <v>120</v>
      </c>
    </row>
    <row r="8349" spans="1:25" x14ac:dyDescent="0.15">
      <c r="A8349" s="82">
        <f t="shared" si="1175"/>
        <v>12</v>
      </c>
      <c r="B8349" s="46">
        <v>43813.749999979758</v>
      </c>
      <c r="C8349" s="47">
        <f>Eingabe!G8350</f>
        <v>3.2</v>
      </c>
      <c r="D8349" s="77">
        <v>8349</v>
      </c>
      <c r="E8349" s="47"/>
      <c r="F8349" s="25">
        <f t="shared" si="1173"/>
        <v>4.7699999999999996</v>
      </c>
      <c r="G8349" s="25">
        <f>VLOOKUP(F8349,'Spezifische Werte'!$B$2:$C$4002,2,FALSE)</f>
        <v>7.8679349945367349E-2</v>
      </c>
      <c r="H8349" s="25">
        <f t="shared" si="1176"/>
        <v>157.3586998907347</v>
      </c>
      <c r="J8349" s="25">
        <f t="shared" si="1174"/>
        <v>4.8</v>
      </c>
      <c r="K8349" s="25">
        <f>VLOOKUP(J8349,'Spezifische Werte'!$B$2:$C$4002,2,FALSE)</f>
        <v>8.0310065544742015E-2</v>
      </c>
      <c r="L8349" s="25">
        <f t="shared" si="1177"/>
        <v>160.62013108948403</v>
      </c>
      <c r="R8349" s="25">
        <v>8347</v>
      </c>
      <c r="S8349" s="25">
        <v>8346</v>
      </c>
      <c r="T8349" s="25">
        <f t="shared" si="1181"/>
        <v>1.2936521063564778E-4</v>
      </c>
      <c r="U8349" s="25">
        <f t="shared" si="1178"/>
        <v>1.374767002916071E-4</v>
      </c>
      <c r="W8349" s="17">
        <f>Eingabe!H8350</f>
        <v>119</v>
      </c>
      <c r="X8349" s="17">
        <f t="shared" si="1179"/>
        <v>1.19</v>
      </c>
      <c r="Y8349" s="17">
        <f t="shared" si="1180"/>
        <v>120</v>
      </c>
    </row>
    <row r="8350" spans="1:25" x14ac:dyDescent="0.15">
      <c r="A8350" s="82">
        <f t="shared" si="1175"/>
        <v>12</v>
      </c>
      <c r="B8350" s="46">
        <v>43813.791666646423</v>
      </c>
      <c r="C8350" s="47">
        <f>Eingabe!G8351</f>
        <v>4.0999999999999996</v>
      </c>
      <c r="D8350" s="77">
        <v>8350</v>
      </c>
      <c r="E8350" s="47"/>
      <c r="F8350" s="25">
        <f t="shared" si="1173"/>
        <v>6.12</v>
      </c>
      <c r="G8350" s="25">
        <f>VLOOKUP(F8350,'Spezifische Werte'!$B$2:$C$4002,2,FALSE)</f>
        <v>0.17636813552353289</v>
      </c>
      <c r="H8350" s="25">
        <f t="shared" si="1176"/>
        <v>352.73627104706577</v>
      </c>
      <c r="J8350" s="25">
        <f t="shared" si="1174"/>
        <v>6.15</v>
      </c>
      <c r="K8350" s="25">
        <f>VLOOKUP(J8350,'Spezifische Werte'!$B$2:$C$4002,2,FALSE)</f>
        <v>0.17921779013058811</v>
      </c>
      <c r="L8350" s="25">
        <f t="shared" si="1177"/>
        <v>358.4355802611762</v>
      </c>
      <c r="R8350" s="25">
        <v>8348</v>
      </c>
      <c r="S8350" s="25">
        <v>8347</v>
      </c>
      <c r="T8350" s="25">
        <f t="shared" si="1181"/>
        <v>1.2936521063564778E-4</v>
      </c>
      <c r="U8350" s="25">
        <f t="shared" si="1178"/>
        <v>1.374767002916071E-4</v>
      </c>
      <c r="W8350" s="17">
        <f>Eingabe!H8351</f>
        <v>119</v>
      </c>
      <c r="X8350" s="17">
        <f t="shared" si="1179"/>
        <v>1.19</v>
      </c>
      <c r="Y8350" s="17">
        <f t="shared" si="1180"/>
        <v>120</v>
      </c>
    </row>
    <row r="8351" spans="1:25" x14ac:dyDescent="0.15">
      <c r="A8351" s="82">
        <f t="shared" si="1175"/>
        <v>12</v>
      </c>
      <c r="B8351" s="46">
        <v>43813.833333313087</v>
      </c>
      <c r="C8351" s="47">
        <f>Eingabe!G8352</f>
        <v>4</v>
      </c>
      <c r="D8351" s="77">
        <v>8351</v>
      </c>
      <c r="E8351" s="47"/>
      <c r="F8351" s="25">
        <f t="shared" si="1173"/>
        <v>5.97</v>
      </c>
      <c r="G8351" s="25">
        <f>VLOOKUP(F8351,'Spezifische Werte'!$B$2:$C$4002,2,FALSE)</f>
        <v>0.1627434603343155</v>
      </c>
      <c r="H8351" s="25">
        <f t="shared" si="1176"/>
        <v>325.486920668631</v>
      </c>
      <c r="J8351" s="25">
        <f t="shared" si="1174"/>
        <v>6</v>
      </c>
      <c r="K8351" s="25">
        <f>VLOOKUP(J8351,'Spezifische Werte'!$B$2:$C$4002,2,FALSE)</f>
        <v>0.16538134424295356</v>
      </c>
      <c r="L8351" s="25">
        <f t="shared" si="1177"/>
        <v>330.76268848590712</v>
      </c>
      <c r="R8351" s="25">
        <v>8349</v>
      </c>
      <c r="S8351" s="25">
        <v>8348</v>
      </c>
      <c r="T8351" s="25">
        <f t="shared" si="1181"/>
        <v>1.2936521063564778E-4</v>
      </c>
      <c r="U8351" s="25">
        <f t="shared" si="1178"/>
        <v>1.374767002916071E-4</v>
      </c>
      <c r="W8351" s="17">
        <f>Eingabe!H8352</f>
        <v>109</v>
      </c>
      <c r="X8351" s="17">
        <f t="shared" si="1179"/>
        <v>1.0900000000000001</v>
      </c>
      <c r="Y8351" s="17">
        <f t="shared" si="1180"/>
        <v>110.00000000000001</v>
      </c>
    </row>
    <row r="8352" spans="1:25" x14ac:dyDescent="0.15">
      <c r="A8352" s="82">
        <f t="shared" si="1175"/>
        <v>12</v>
      </c>
      <c r="B8352" s="46">
        <v>43813.874999979751</v>
      </c>
      <c r="C8352" s="47">
        <f>Eingabe!G8353</f>
        <v>3.6</v>
      </c>
      <c r="D8352" s="77">
        <v>8352</v>
      </c>
      <c r="E8352" s="47"/>
      <c r="F8352" s="25">
        <f t="shared" si="1173"/>
        <v>5.37</v>
      </c>
      <c r="G8352" s="25">
        <f>VLOOKUP(F8352,'Spezifische Werte'!$B$2:$C$4002,2,FALSE)</f>
        <v>0.11640095819454216</v>
      </c>
      <c r="H8352" s="25">
        <f t="shared" si="1176"/>
        <v>232.80191638908431</v>
      </c>
      <c r="J8352" s="25">
        <f t="shared" si="1174"/>
        <v>5.4</v>
      </c>
      <c r="K8352" s="25">
        <f>VLOOKUP(J8352,'Spezifische Werte'!$B$2:$C$4002,2,FALSE)</f>
        <v>0.11853513474534576</v>
      </c>
      <c r="L8352" s="25">
        <f t="shared" si="1177"/>
        <v>237.07026949069152</v>
      </c>
      <c r="R8352" s="25">
        <v>8350</v>
      </c>
      <c r="S8352" s="25">
        <v>8349</v>
      </c>
      <c r="T8352" s="25">
        <f t="shared" si="1181"/>
        <v>1.2936521063564778E-4</v>
      </c>
      <c r="U8352" s="25">
        <f t="shared" si="1178"/>
        <v>1.374767002916071E-4</v>
      </c>
      <c r="W8352" s="17">
        <f>Eingabe!H8353</f>
        <v>120</v>
      </c>
      <c r="X8352" s="17">
        <f t="shared" si="1179"/>
        <v>1.2</v>
      </c>
      <c r="Y8352" s="17">
        <f t="shared" si="1180"/>
        <v>120</v>
      </c>
    </row>
    <row r="8353" spans="1:25" x14ac:dyDescent="0.15">
      <c r="A8353" s="82">
        <f t="shared" si="1175"/>
        <v>12</v>
      </c>
      <c r="B8353" s="46">
        <v>43813.916666646415</v>
      </c>
      <c r="C8353" s="47">
        <f>Eingabe!G8354</f>
        <v>2.8</v>
      </c>
      <c r="D8353" s="77">
        <v>8353</v>
      </c>
      <c r="E8353" s="47"/>
      <c r="F8353" s="25">
        <f t="shared" si="1173"/>
        <v>4.18</v>
      </c>
      <c r="G8353" s="25">
        <f>VLOOKUP(F8353,'Spezifische Werte'!$B$2:$C$4002,2,FALSE)</f>
        <v>4.9643016475870723E-2</v>
      </c>
      <c r="H8353" s="25">
        <f t="shared" si="1176"/>
        <v>99.286032951741447</v>
      </c>
      <c r="J8353" s="25">
        <f t="shared" si="1174"/>
        <v>4.2</v>
      </c>
      <c r="K8353" s="25">
        <f>VLOOKUP(J8353,'Spezifische Werte'!$B$2:$C$4002,2,FALSE)</f>
        <v>5.0575500247497268E-2</v>
      </c>
      <c r="L8353" s="25">
        <f t="shared" si="1177"/>
        <v>101.15100049499453</v>
      </c>
      <c r="R8353" s="25">
        <v>8351</v>
      </c>
      <c r="S8353" s="25">
        <v>8350</v>
      </c>
      <c r="T8353" s="25">
        <f t="shared" si="1181"/>
        <v>1.2936521063564778E-4</v>
      </c>
      <c r="U8353" s="25">
        <f t="shared" si="1178"/>
        <v>1.374767002916071E-4</v>
      </c>
      <c r="W8353" s="17">
        <f>Eingabe!H8354</f>
        <v>120</v>
      </c>
      <c r="X8353" s="17">
        <f t="shared" si="1179"/>
        <v>1.2</v>
      </c>
      <c r="Y8353" s="17">
        <f t="shared" si="1180"/>
        <v>120</v>
      </c>
    </row>
    <row r="8354" spans="1:25" x14ac:dyDescent="0.15">
      <c r="A8354" s="82">
        <f t="shared" si="1175"/>
        <v>12</v>
      </c>
      <c r="B8354" s="46">
        <v>43813.958333313079</v>
      </c>
      <c r="C8354" s="47">
        <f>Eingabe!G8355</f>
        <v>3.3</v>
      </c>
      <c r="D8354" s="77">
        <v>8354</v>
      </c>
      <c r="E8354" s="47"/>
      <c r="F8354" s="25">
        <f t="shared" si="1173"/>
        <v>4.92</v>
      </c>
      <c r="G8354" s="25">
        <f>VLOOKUP(F8354,'Spezifische Werte'!$B$2:$C$4002,2,FALSE)</f>
        <v>8.7079957720259088E-2</v>
      </c>
      <c r="H8354" s="25">
        <f t="shared" si="1176"/>
        <v>174.15991544051818</v>
      </c>
      <c r="J8354" s="25">
        <f t="shared" si="1174"/>
        <v>4.95</v>
      </c>
      <c r="K8354" s="25">
        <f>VLOOKUP(J8354,'Spezifische Werte'!$B$2:$C$4002,2,FALSE)</f>
        <v>8.884038911585862E-2</v>
      </c>
      <c r="L8354" s="25">
        <f t="shared" si="1177"/>
        <v>177.68077823171723</v>
      </c>
      <c r="R8354" s="25">
        <v>8352</v>
      </c>
      <c r="S8354" s="25">
        <v>8351</v>
      </c>
      <c r="T8354" s="25">
        <f t="shared" si="1181"/>
        <v>1.2936521063564778E-4</v>
      </c>
      <c r="U8354" s="25">
        <f t="shared" si="1178"/>
        <v>1.374767002916071E-4</v>
      </c>
      <c r="W8354" s="17">
        <f>Eingabe!H8355</f>
        <v>110</v>
      </c>
      <c r="X8354" s="17">
        <f t="shared" si="1179"/>
        <v>1.1000000000000001</v>
      </c>
      <c r="Y8354" s="17">
        <f t="shared" si="1180"/>
        <v>110.00000000000001</v>
      </c>
    </row>
    <row r="8355" spans="1:25" x14ac:dyDescent="0.15">
      <c r="A8355" s="82">
        <f t="shared" si="1175"/>
        <v>12</v>
      </c>
      <c r="B8355" s="46">
        <v>43813.999999979744</v>
      </c>
      <c r="C8355" s="47">
        <f>Eingabe!G8356</f>
        <v>3.9</v>
      </c>
      <c r="D8355" s="77">
        <v>8355</v>
      </c>
      <c r="E8355" s="47"/>
      <c r="F8355" s="25">
        <f t="shared" si="1173"/>
        <v>5.82</v>
      </c>
      <c r="G8355" s="25">
        <f>VLOOKUP(F8355,'Spezifische Werte'!$B$2:$C$4002,2,FALSE)</f>
        <v>0.15015933791444183</v>
      </c>
      <c r="H8355" s="25">
        <f t="shared" si="1176"/>
        <v>300.31867582888367</v>
      </c>
      <c r="J8355" s="25">
        <f t="shared" si="1174"/>
        <v>5.85</v>
      </c>
      <c r="K8355" s="25">
        <f>VLOOKUP(J8355,'Spezifische Werte'!$B$2:$C$4002,2,FALSE)</f>
        <v>0.15260213064447356</v>
      </c>
      <c r="L8355" s="25">
        <f t="shared" si="1177"/>
        <v>305.20426128894712</v>
      </c>
      <c r="R8355" s="25">
        <v>8353</v>
      </c>
      <c r="S8355" s="25">
        <v>8352</v>
      </c>
      <c r="T8355" s="25">
        <f t="shared" si="1181"/>
        <v>1.2936521063564778E-4</v>
      </c>
      <c r="U8355" s="25">
        <f t="shared" si="1178"/>
        <v>1.374767002916071E-4</v>
      </c>
      <c r="W8355" s="17">
        <f>Eingabe!H8356</f>
        <v>109</v>
      </c>
      <c r="X8355" s="17">
        <f t="shared" si="1179"/>
        <v>1.0900000000000001</v>
      </c>
      <c r="Y8355" s="17">
        <f t="shared" si="1180"/>
        <v>110.00000000000001</v>
      </c>
    </row>
    <row r="8356" spans="1:25" x14ac:dyDescent="0.15">
      <c r="A8356" s="82">
        <f t="shared" si="1175"/>
        <v>12</v>
      </c>
      <c r="B8356" s="46">
        <v>43814.041666646408</v>
      </c>
      <c r="C8356" s="47">
        <f>Eingabe!G8357</f>
        <v>3.1</v>
      </c>
      <c r="D8356" s="77">
        <v>8356</v>
      </c>
      <c r="E8356" s="47"/>
      <c r="F8356" s="25">
        <f t="shared" si="1173"/>
        <v>4.62</v>
      </c>
      <c r="G8356" s="25">
        <f>VLOOKUP(F8356,'Spezifische Werte'!$B$2:$C$4002,2,FALSE)</f>
        <v>7.0834307543363312E-2</v>
      </c>
      <c r="H8356" s="25">
        <f t="shared" si="1176"/>
        <v>141.66861508672662</v>
      </c>
      <c r="J8356" s="25">
        <f t="shared" si="1174"/>
        <v>4.6500000000000004</v>
      </c>
      <c r="K8356" s="25">
        <f>VLOOKUP(J8356,'Spezifische Werte'!$B$2:$C$4002,2,FALSE)</f>
        <v>7.2366311882592071E-2</v>
      </c>
      <c r="L8356" s="25">
        <f t="shared" si="1177"/>
        <v>144.73262376518414</v>
      </c>
      <c r="R8356" s="25">
        <v>8354</v>
      </c>
      <c r="S8356" s="25">
        <v>8353</v>
      </c>
      <c r="T8356" s="25">
        <f t="shared" si="1181"/>
        <v>1.2936521063564778E-4</v>
      </c>
      <c r="U8356" s="25">
        <f t="shared" si="1178"/>
        <v>1.374767002916071E-4</v>
      </c>
      <c r="W8356" s="17">
        <f>Eingabe!H8357</f>
        <v>120</v>
      </c>
      <c r="X8356" s="17">
        <f t="shared" si="1179"/>
        <v>1.2</v>
      </c>
      <c r="Y8356" s="17">
        <f t="shared" si="1180"/>
        <v>120</v>
      </c>
    </row>
    <row r="8357" spans="1:25" x14ac:dyDescent="0.15">
      <c r="A8357" s="82">
        <f t="shared" si="1175"/>
        <v>12</v>
      </c>
      <c r="B8357" s="46">
        <v>43814.083333313072</v>
      </c>
      <c r="C8357" s="47">
        <f>Eingabe!G8358</f>
        <v>3.4</v>
      </c>
      <c r="D8357" s="77">
        <v>8357</v>
      </c>
      <c r="E8357" s="47"/>
      <c r="F8357" s="25">
        <f t="shared" si="1173"/>
        <v>5.07</v>
      </c>
      <c r="G8357" s="25">
        <f>VLOOKUP(F8357,'Spezifische Werte'!$B$2:$C$4002,2,FALSE)</f>
        <v>9.6185977081711158E-2</v>
      </c>
      <c r="H8357" s="25">
        <f t="shared" si="1176"/>
        <v>192.37195416342232</v>
      </c>
      <c r="J8357" s="25">
        <f t="shared" si="1174"/>
        <v>5.0999999999999996</v>
      </c>
      <c r="K8357" s="25">
        <f>VLOOKUP(J8357,'Spezifische Werte'!$B$2:$C$4002,2,FALSE)</f>
        <v>9.8097213536623304E-2</v>
      </c>
      <c r="L8357" s="25">
        <f t="shared" si="1177"/>
        <v>196.1944270732466</v>
      </c>
      <c r="R8357" s="25">
        <v>8355</v>
      </c>
      <c r="S8357" s="25">
        <v>8354</v>
      </c>
      <c r="T8357" s="25">
        <f t="shared" si="1181"/>
        <v>1.2936521063564778E-4</v>
      </c>
      <c r="U8357" s="25">
        <f t="shared" si="1178"/>
        <v>1.374767002916071E-4</v>
      </c>
      <c r="W8357" s="17">
        <f>Eingabe!H8358</f>
        <v>109</v>
      </c>
      <c r="X8357" s="17">
        <f t="shared" si="1179"/>
        <v>1.0900000000000001</v>
      </c>
      <c r="Y8357" s="17">
        <f t="shared" si="1180"/>
        <v>110.00000000000001</v>
      </c>
    </row>
    <row r="8358" spans="1:25" x14ac:dyDescent="0.15">
      <c r="A8358" s="82">
        <f t="shared" si="1175"/>
        <v>12</v>
      </c>
      <c r="B8358" s="46">
        <v>43814.124999979736</v>
      </c>
      <c r="C8358" s="47">
        <f>Eingabe!G8359</f>
        <v>2.9</v>
      </c>
      <c r="D8358" s="77">
        <v>8358</v>
      </c>
      <c r="E8358" s="47"/>
      <c r="F8358" s="25">
        <f t="shared" si="1173"/>
        <v>4.33</v>
      </c>
      <c r="G8358" s="25">
        <f>VLOOKUP(F8358,'Spezifische Werte'!$B$2:$C$4002,2,FALSE)</f>
        <v>5.667919590547657E-2</v>
      </c>
      <c r="H8358" s="25">
        <f t="shared" si="1176"/>
        <v>113.35839181095314</v>
      </c>
      <c r="J8358" s="25">
        <f t="shared" si="1174"/>
        <v>4.3499999999999996</v>
      </c>
      <c r="K8358" s="25">
        <f>VLOOKUP(J8358,'Spezifische Werte'!$B$2:$C$4002,2,FALSE)</f>
        <v>5.7627330651301621E-2</v>
      </c>
      <c r="L8358" s="25">
        <f t="shared" si="1177"/>
        <v>115.25466130260324</v>
      </c>
      <c r="R8358" s="25">
        <v>8356</v>
      </c>
      <c r="S8358" s="25">
        <v>8355</v>
      </c>
      <c r="T8358" s="25">
        <f t="shared" si="1181"/>
        <v>1.2936521063564778E-4</v>
      </c>
      <c r="U8358" s="25">
        <f t="shared" si="1178"/>
        <v>1.374767002916071E-4</v>
      </c>
      <c r="W8358" s="17">
        <f>Eingabe!H8359</f>
        <v>129</v>
      </c>
      <c r="X8358" s="17">
        <f t="shared" si="1179"/>
        <v>1.29</v>
      </c>
      <c r="Y8358" s="17">
        <f t="shared" si="1180"/>
        <v>130</v>
      </c>
    </row>
    <row r="8359" spans="1:25" x14ac:dyDescent="0.15">
      <c r="A8359" s="82">
        <f t="shared" si="1175"/>
        <v>12</v>
      </c>
      <c r="B8359" s="46">
        <v>43814.166666646401</v>
      </c>
      <c r="C8359" s="47">
        <f>Eingabe!G8360</f>
        <v>2.5</v>
      </c>
      <c r="D8359" s="77">
        <v>8359</v>
      </c>
      <c r="E8359" s="47"/>
      <c r="F8359" s="25">
        <f t="shared" si="1173"/>
        <v>3.73</v>
      </c>
      <c r="G8359" s="25">
        <f>VLOOKUP(F8359,'Spezifische Werte'!$B$2:$C$4002,2,FALSE)</f>
        <v>2.895161356886641E-2</v>
      </c>
      <c r="H8359" s="25">
        <f t="shared" si="1176"/>
        <v>57.90322713773282</v>
      </c>
      <c r="J8359" s="25">
        <f t="shared" si="1174"/>
        <v>3.75</v>
      </c>
      <c r="K8359" s="25">
        <f>VLOOKUP(J8359,'Spezifische Werte'!$B$2:$C$4002,2,FALSE)</f>
        <v>2.9822636466446242E-2</v>
      </c>
      <c r="L8359" s="25">
        <f t="shared" si="1177"/>
        <v>59.645272932892482</v>
      </c>
      <c r="R8359" s="25">
        <v>8357</v>
      </c>
      <c r="S8359" s="25">
        <v>8356</v>
      </c>
      <c r="T8359" s="25">
        <f t="shared" si="1181"/>
        <v>1.2936521063564778E-4</v>
      </c>
      <c r="U8359" s="25">
        <f t="shared" si="1178"/>
        <v>1.374767002916071E-4</v>
      </c>
      <c r="W8359" s="17">
        <f>Eingabe!H8360</f>
        <v>130</v>
      </c>
      <c r="X8359" s="17">
        <f t="shared" si="1179"/>
        <v>1.3</v>
      </c>
      <c r="Y8359" s="17">
        <f t="shared" si="1180"/>
        <v>130</v>
      </c>
    </row>
    <row r="8360" spans="1:25" x14ac:dyDescent="0.15">
      <c r="A8360" s="82">
        <f t="shared" si="1175"/>
        <v>12</v>
      </c>
      <c r="B8360" s="46">
        <v>43814.208333313065</v>
      </c>
      <c r="C8360" s="47">
        <f>Eingabe!G8361</f>
        <v>3</v>
      </c>
      <c r="D8360" s="77">
        <v>8360</v>
      </c>
      <c r="E8360" s="47"/>
      <c r="F8360" s="25">
        <f t="shared" si="1173"/>
        <v>4.4800000000000004</v>
      </c>
      <c r="G8360" s="25">
        <f>VLOOKUP(F8360,'Spezifische Werte'!$B$2:$C$4002,2,FALSE)</f>
        <v>6.3876775708421291E-2</v>
      </c>
      <c r="H8360" s="25">
        <f t="shared" si="1176"/>
        <v>127.75355141684258</v>
      </c>
      <c r="J8360" s="25">
        <f t="shared" si="1174"/>
        <v>4.5</v>
      </c>
      <c r="K8360" s="25">
        <f>VLOOKUP(J8360,'Spezifische Werte'!$B$2:$C$4002,2,FALSE)</f>
        <v>6.4854105449014127E-2</v>
      </c>
      <c r="L8360" s="25">
        <f t="shared" si="1177"/>
        <v>129.70821089802826</v>
      </c>
      <c r="R8360" s="25">
        <v>8358</v>
      </c>
      <c r="S8360" s="25">
        <v>8357</v>
      </c>
      <c r="T8360" s="25">
        <f t="shared" si="1181"/>
        <v>1.2936521063564778E-4</v>
      </c>
      <c r="U8360" s="25">
        <f t="shared" si="1178"/>
        <v>1.374767002916071E-4</v>
      </c>
      <c r="W8360" s="17">
        <f>Eingabe!H8361</f>
        <v>131</v>
      </c>
      <c r="X8360" s="17">
        <f t="shared" si="1179"/>
        <v>1.31</v>
      </c>
      <c r="Y8360" s="17">
        <f t="shared" si="1180"/>
        <v>130</v>
      </c>
    </row>
    <row r="8361" spans="1:25" x14ac:dyDescent="0.15">
      <c r="A8361" s="82">
        <f t="shared" si="1175"/>
        <v>12</v>
      </c>
      <c r="B8361" s="46">
        <v>43814.249999979729</v>
      </c>
      <c r="C8361" s="47">
        <f>Eingabe!G8362</f>
        <v>2.6</v>
      </c>
      <c r="D8361" s="77">
        <v>8361</v>
      </c>
      <c r="E8361" s="47"/>
      <c r="F8361" s="25">
        <f t="shared" si="1173"/>
        <v>3.88</v>
      </c>
      <c r="G8361" s="25">
        <f>VLOOKUP(F8361,'Spezifische Werte'!$B$2:$C$4002,2,FALSE)</f>
        <v>3.5689320314118818E-2</v>
      </c>
      <c r="H8361" s="25">
        <f t="shared" si="1176"/>
        <v>71.378640628237633</v>
      </c>
      <c r="J8361" s="25">
        <f t="shared" si="1174"/>
        <v>3.9</v>
      </c>
      <c r="K8361" s="25">
        <f>VLOOKUP(J8361,'Spezifische Werte'!$B$2:$C$4002,2,FALSE)</f>
        <v>3.6613952811549305E-2</v>
      </c>
      <c r="L8361" s="25">
        <f t="shared" si="1177"/>
        <v>73.227905623098607</v>
      </c>
      <c r="R8361" s="25">
        <v>8359</v>
      </c>
      <c r="S8361" s="25">
        <v>8358</v>
      </c>
      <c r="T8361" s="25">
        <f t="shared" si="1181"/>
        <v>1.2936521063564778E-4</v>
      </c>
      <c r="U8361" s="25">
        <f t="shared" si="1178"/>
        <v>1.374767002916071E-4</v>
      </c>
      <c r="W8361" s="17">
        <f>Eingabe!H8362</f>
        <v>131</v>
      </c>
      <c r="X8361" s="17">
        <f t="shared" si="1179"/>
        <v>1.31</v>
      </c>
      <c r="Y8361" s="17">
        <f t="shared" si="1180"/>
        <v>130</v>
      </c>
    </row>
    <row r="8362" spans="1:25" x14ac:dyDescent="0.15">
      <c r="A8362" s="82">
        <f t="shared" si="1175"/>
        <v>12</v>
      </c>
      <c r="B8362" s="46">
        <v>43814.291666646393</v>
      </c>
      <c r="C8362" s="47">
        <f>Eingabe!G8363</f>
        <v>2.6</v>
      </c>
      <c r="D8362" s="77">
        <v>8362</v>
      </c>
      <c r="E8362" s="47"/>
      <c r="F8362" s="25">
        <f t="shared" si="1173"/>
        <v>3.88</v>
      </c>
      <c r="G8362" s="25">
        <f>VLOOKUP(F8362,'Spezifische Werte'!$B$2:$C$4002,2,FALSE)</f>
        <v>3.5689320314118818E-2</v>
      </c>
      <c r="H8362" s="25">
        <f t="shared" si="1176"/>
        <v>71.378640628237633</v>
      </c>
      <c r="J8362" s="25">
        <f t="shared" si="1174"/>
        <v>3.9</v>
      </c>
      <c r="K8362" s="25">
        <f>VLOOKUP(J8362,'Spezifische Werte'!$B$2:$C$4002,2,FALSE)</f>
        <v>3.6613952811549305E-2</v>
      </c>
      <c r="L8362" s="25">
        <f t="shared" si="1177"/>
        <v>73.227905623098607</v>
      </c>
      <c r="R8362" s="25">
        <v>8360</v>
      </c>
      <c r="S8362" s="25">
        <v>8359</v>
      </c>
      <c r="T8362" s="25">
        <f t="shared" si="1181"/>
        <v>1.2936521063564778E-4</v>
      </c>
      <c r="U8362" s="25">
        <f t="shared" si="1178"/>
        <v>1.374767002916071E-4</v>
      </c>
      <c r="W8362" s="17">
        <f>Eingabe!H8363</f>
        <v>121</v>
      </c>
      <c r="X8362" s="17">
        <f t="shared" si="1179"/>
        <v>1.21</v>
      </c>
      <c r="Y8362" s="17">
        <f t="shared" si="1180"/>
        <v>120</v>
      </c>
    </row>
    <row r="8363" spans="1:25" x14ac:dyDescent="0.15">
      <c r="A8363" s="82">
        <f t="shared" si="1175"/>
        <v>12</v>
      </c>
      <c r="B8363" s="46">
        <v>43814.333333313058</v>
      </c>
      <c r="C8363" s="47">
        <f>Eingabe!G8364</f>
        <v>3.3</v>
      </c>
      <c r="D8363" s="77">
        <v>8363</v>
      </c>
      <c r="E8363" s="47"/>
      <c r="F8363" s="25">
        <f t="shared" si="1173"/>
        <v>4.92</v>
      </c>
      <c r="G8363" s="25">
        <f>VLOOKUP(F8363,'Spezifische Werte'!$B$2:$C$4002,2,FALSE)</f>
        <v>8.7079957720259088E-2</v>
      </c>
      <c r="H8363" s="25">
        <f t="shared" si="1176"/>
        <v>174.15991544051818</v>
      </c>
      <c r="J8363" s="25">
        <f t="shared" si="1174"/>
        <v>4.95</v>
      </c>
      <c r="K8363" s="25">
        <f>VLOOKUP(J8363,'Spezifische Werte'!$B$2:$C$4002,2,FALSE)</f>
        <v>8.884038911585862E-2</v>
      </c>
      <c r="L8363" s="25">
        <f t="shared" si="1177"/>
        <v>177.68077823171723</v>
      </c>
      <c r="R8363" s="25">
        <v>8361</v>
      </c>
      <c r="S8363" s="25">
        <v>8360</v>
      </c>
      <c r="T8363" s="25">
        <f t="shared" si="1181"/>
        <v>1.2936521063564778E-4</v>
      </c>
      <c r="U8363" s="25">
        <f t="shared" si="1178"/>
        <v>1.374767002916071E-4</v>
      </c>
      <c r="W8363" s="17">
        <f>Eingabe!H8364</f>
        <v>120</v>
      </c>
      <c r="X8363" s="17">
        <f t="shared" si="1179"/>
        <v>1.2</v>
      </c>
      <c r="Y8363" s="17">
        <f t="shared" si="1180"/>
        <v>120</v>
      </c>
    </row>
    <row r="8364" spans="1:25" x14ac:dyDescent="0.15">
      <c r="A8364" s="82">
        <f t="shared" si="1175"/>
        <v>12</v>
      </c>
      <c r="B8364" s="46">
        <v>43814.374999979722</v>
      </c>
      <c r="C8364" s="47">
        <f>Eingabe!G8365</f>
        <v>3.4</v>
      </c>
      <c r="D8364" s="77">
        <v>8364</v>
      </c>
      <c r="E8364" s="47"/>
      <c r="F8364" s="25">
        <f t="shared" si="1173"/>
        <v>5.07</v>
      </c>
      <c r="G8364" s="25">
        <f>VLOOKUP(F8364,'Spezifische Werte'!$B$2:$C$4002,2,FALSE)</f>
        <v>9.6185977081711158E-2</v>
      </c>
      <c r="H8364" s="25">
        <f t="shared" si="1176"/>
        <v>192.37195416342232</v>
      </c>
      <c r="J8364" s="25">
        <f t="shared" si="1174"/>
        <v>5.0999999999999996</v>
      </c>
      <c r="K8364" s="25">
        <f>VLOOKUP(J8364,'Spezifische Werte'!$B$2:$C$4002,2,FALSE)</f>
        <v>9.8097213536623304E-2</v>
      </c>
      <c r="L8364" s="25">
        <f t="shared" si="1177"/>
        <v>196.1944270732466</v>
      </c>
      <c r="R8364" s="25">
        <v>8362</v>
      </c>
      <c r="S8364" s="25">
        <v>8361</v>
      </c>
      <c r="T8364" s="25">
        <f t="shared" si="1181"/>
        <v>1.2936521063564778E-4</v>
      </c>
      <c r="U8364" s="25">
        <f t="shared" si="1178"/>
        <v>1.374767002916071E-4</v>
      </c>
      <c r="W8364" s="17">
        <f>Eingabe!H8365</f>
        <v>122</v>
      </c>
      <c r="X8364" s="17">
        <f t="shared" si="1179"/>
        <v>1.22</v>
      </c>
      <c r="Y8364" s="17">
        <f t="shared" si="1180"/>
        <v>120</v>
      </c>
    </row>
    <row r="8365" spans="1:25" x14ac:dyDescent="0.15">
      <c r="A8365" s="82">
        <f t="shared" si="1175"/>
        <v>12</v>
      </c>
      <c r="B8365" s="46">
        <v>43814.416666646386</v>
      </c>
      <c r="C8365" s="47">
        <f>Eingabe!G8366</f>
        <v>3.1</v>
      </c>
      <c r="D8365" s="77">
        <v>8365</v>
      </c>
      <c r="E8365" s="47"/>
      <c r="F8365" s="25">
        <f t="shared" si="1173"/>
        <v>4.62</v>
      </c>
      <c r="G8365" s="25">
        <f>VLOOKUP(F8365,'Spezifische Werte'!$B$2:$C$4002,2,FALSE)</f>
        <v>7.0834307543363312E-2</v>
      </c>
      <c r="H8365" s="25">
        <f t="shared" si="1176"/>
        <v>141.66861508672662</v>
      </c>
      <c r="J8365" s="25">
        <f t="shared" si="1174"/>
        <v>4.6500000000000004</v>
      </c>
      <c r="K8365" s="25">
        <f>VLOOKUP(J8365,'Spezifische Werte'!$B$2:$C$4002,2,FALSE)</f>
        <v>7.2366311882592071E-2</v>
      </c>
      <c r="L8365" s="25">
        <f t="shared" si="1177"/>
        <v>144.73262376518414</v>
      </c>
      <c r="R8365" s="25">
        <v>8363</v>
      </c>
      <c r="S8365" s="25">
        <v>8362</v>
      </c>
      <c r="T8365" s="25">
        <f t="shared" si="1181"/>
        <v>1.2936521063564778E-4</v>
      </c>
      <c r="U8365" s="25">
        <f t="shared" si="1178"/>
        <v>1.374767002916071E-4</v>
      </c>
      <c r="W8365" s="17">
        <f>Eingabe!H8366</f>
        <v>118</v>
      </c>
      <c r="X8365" s="17">
        <f t="shared" si="1179"/>
        <v>1.18</v>
      </c>
      <c r="Y8365" s="17">
        <f t="shared" si="1180"/>
        <v>120</v>
      </c>
    </row>
    <row r="8366" spans="1:25" x14ac:dyDescent="0.15">
      <c r="A8366" s="82">
        <f t="shared" si="1175"/>
        <v>12</v>
      </c>
      <c r="B8366" s="46">
        <v>43814.45833331305</v>
      </c>
      <c r="C8366" s="47">
        <f>Eingabe!G8367</f>
        <v>3.2</v>
      </c>
      <c r="D8366" s="77">
        <v>8366</v>
      </c>
      <c r="E8366" s="47"/>
      <c r="F8366" s="25">
        <f t="shared" si="1173"/>
        <v>4.7699999999999996</v>
      </c>
      <c r="G8366" s="25">
        <f>VLOOKUP(F8366,'Spezifische Werte'!$B$2:$C$4002,2,FALSE)</f>
        <v>7.8679349945367349E-2</v>
      </c>
      <c r="H8366" s="25">
        <f t="shared" si="1176"/>
        <v>157.3586998907347</v>
      </c>
      <c r="J8366" s="25">
        <f t="shared" si="1174"/>
        <v>4.8</v>
      </c>
      <c r="K8366" s="25">
        <f>VLOOKUP(J8366,'Spezifische Werte'!$B$2:$C$4002,2,FALSE)</f>
        <v>8.0310065544742015E-2</v>
      </c>
      <c r="L8366" s="25">
        <f t="shared" si="1177"/>
        <v>160.62013108948403</v>
      </c>
      <c r="R8366" s="25">
        <v>8364</v>
      </c>
      <c r="S8366" s="25">
        <v>8363</v>
      </c>
      <c r="T8366" s="25">
        <f t="shared" si="1181"/>
        <v>1.2936521063564778E-4</v>
      </c>
      <c r="U8366" s="25">
        <f t="shared" si="1178"/>
        <v>1.374767002916071E-4</v>
      </c>
      <c r="W8366" s="17">
        <f>Eingabe!H8367</f>
        <v>121</v>
      </c>
      <c r="X8366" s="17">
        <f t="shared" si="1179"/>
        <v>1.21</v>
      </c>
      <c r="Y8366" s="17">
        <f t="shared" si="1180"/>
        <v>120</v>
      </c>
    </row>
    <row r="8367" spans="1:25" x14ac:dyDescent="0.15">
      <c r="A8367" s="82">
        <f t="shared" si="1175"/>
        <v>12</v>
      </c>
      <c r="B8367" s="46">
        <v>43814.499999979715</v>
      </c>
      <c r="C8367" s="47">
        <f>Eingabe!G8368</f>
        <v>3.1</v>
      </c>
      <c r="D8367" s="77">
        <v>8367</v>
      </c>
      <c r="E8367" s="47"/>
      <c r="F8367" s="25">
        <f t="shared" si="1173"/>
        <v>4.62</v>
      </c>
      <c r="G8367" s="25">
        <f>VLOOKUP(F8367,'Spezifische Werte'!$B$2:$C$4002,2,FALSE)</f>
        <v>7.0834307543363312E-2</v>
      </c>
      <c r="H8367" s="25">
        <f t="shared" si="1176"/>
        <v>141.66861508672662</v>
      </c>
      <c r="J8367" s="25">
        <f t="shared" si="1174"/>
        <v>4.6500000000000004</v>
      </c>
      <c r="K8367" s="25">
        <f>VLOOKUP(J8367,'Spezifische Werte'!$B$2:$C$4002,2,FALSE)</f>
        <v>7.2366311882592071E-2</v>
      </c>
      <c r="L8367" s="25">
        <f t="shared" si="1177"/>
        <v>144.73262376518414</v>
      </c>
      <c r="R8367" s="25">
        <v>8365</v>
      </c>
      <c r="S8367" s="25">
        <v>8364</v>
      </c>
      <c r="T8367" s="25">
        <f t="shared" si="1181"/>
        <v>1.2936521063564778E-4</v>
      </c>
      <c r="U8367" s="25">
        <f t="shared" si="1178"/>
        <v>1.374767002916071E-4</v>
      </c>
      <c r="W8367" s="17">
        <f>Eingabe!H8368</f>
        <v>121</v>
      </c>
      <c r="X8367" s="17">
        <f t="shared" si="1179"/>
        <v>1.21</v>
      </c>
      <c r="Y8367" s="17">
        <f t="shared" si="1180"/>
        <v>120</v>
      </c>
    </row>
    <row r="8368" spans="1:25" x14ac:dyDescent="0.15">
      <c r="A8368" s="82">
        <f t="shared" si="1175"/>
        <v>12</v>
      </c>
      <c r="B8368" s="46">
        <v>43814.541666646379</v>
      </c>
      <c r="C8368" s="47">
        <f>Eingabe!G8369</f>
        <v>2.4</v>
      </c>
      <c r="D8368" s="77">
        <v>8368</v>
      </c>
      <c r="E8368" s="47"/>
      <c r="F8368" s="25">
        <f t="shared" si="1173"/>
        <v>3.58</v>
      </c>
      <c r="G8368" s="25">
        <f>VLOOKUP(F8368,'Spezifische Werte'!$B$2:$C$4002,2,FALSE)</f>
        <v>2.2829235995572409E-2</v>
      </c>
      <c r="H8368" s="25">
        <f t="shared" si="1176"/>
        <v>45.658471991144815</v>
      </c>
      <c r="J8368" s="25">
        <f t="shared" si="1174"/>
        <v>3.6</v>
      </c>
      <c r="K8368" s="25">
        <f>VLOOKUP(J8368,'Spezifische Werte'!$B$2:$C$4002,2,FALSE)</f>
        <v>2.3596471134930203E-2</v>
      </c>
      <c r="L8368" s="25">
        <f t="shared" si="1177"/>
        <v>47.19294226986041</v>
      </c>
      <c r="R8368" s="25">
        <v>8366</v>
      </c>
      <c r="S8368" s="25">
        <v>8365</v>
      </c>
      <c r="T8368" s="25">
        <f t="shared" si="1181"/>
        <v>1.2936521063564778E-4</v>
      </c>
      <c r="U8368" s="25">
        <f t="shared" si="1178"/>
        <v>1.374767002916071E-4</v>
      </c>
      <c r="W8368" s="17">
        <f>Eingabe!H8369</f>
        <v>120</v>
      </c>
      <c r="X8368" s="17">
        <f t="shared" si="1179"/>
        <v>1.2</v>
      </c>
      <c r="Y8368" s="17">
        <f t="shared" si="1180"/>
        <v>120</v>
      </c>
    </row>
    <row r="8369" spans="1:25" x14ac:dyDescent="0.15">
      <c r="A8369" s="82">
        <f t="shared" si="1175"/>
        <v>12</v>
      </c>
      <c r="B8369" s="46">
        <v>43814.583333313043</v>
      </c>
      <c r="C8369" s="47">
        <f>Eingabe!G8370</f>
        <v>2.6</v>
      </c>
      <c r="D8369" s="77">
        <v>8369</v>
      </c>
      <c r="E8369" s="47"/>
      <c r="F8369" s="25">
        <f t="shared" si="1173"/>
        <v>3.88</v>
      </c>
      <c r="G8369" s="25">
        <f>VLOOKUP(F8369,'Spezifische Werte'!$B$2:$C$4002,2,FALSE)</f>
        <v>3.5689320314118818E-2</v>
      </c>
      <c r="H8369" s="25">
        <f t="shared" si="1176"/>
        <v>71.378640628237633</v>
      </c>
      <c r="J8369" s="25">
        <f t="shared" si="1174"/>
        <v>3.9</v>
      </c>
      <c r="K8369" s="25">
        <f>VLOOKUP(J8369,'Spezifische Werte'!$B$2:$C$4002,2,FALSE)</f>
        <v>3.6613952811549305E-2</v>
      </c>
      <c r="L8369" s="25">
        <f t="shared" si="1177"/>
        <v>73.227905623098607</v>
      </c>
      <c r="R8369" s="25">
        <v>8367</v>
      </c>
      <c r="S8369" s="25">
        <v>8366</v>
      </c>
      <c r="T8369" s="25">
        <f t="shared" si="1181"/>
        <v>1.2936521063564778E-4</v>
      </c>
      <c r="U8369" s="25">
        <f t="shared" si="1178"/>
        <v>1.374767002916071E-4</v>
      </c>
      <c r="W8369" s="17">
        <f>Eingabe!H8370</f>
        <v>130</v>
      </c>
      <c r="X8369" s="17">
        <f t="shared" si="1179"/>
        <v>1.3</v>
      </c>
      <c r="Y8369" s="17">
        <f t="shared" si="1180"/>
        <v>130</v>
      </c>
    </row>
    <row r="8370" spans="1:25" x14ac:dyDescent="0.15">
      <c r="A8370" s="82">
        <f t="shared" si="1175"/>
        <v>12</v>
      </c>
      <c r="B8370" s="46">
        <v>43814.624999979707</v>
      </c>
      <c r="C8370" s="47">
        <f>Eingabe!G8371</f>
        <v>3.9</v>
      </c>
      <c r="D8370" s="77">
        <v>8370</v>
      </c>
      <c r="E8370" s="47"/>
      <c r="F8370" s="25">
        <f t="shared" si="1173"/>
        <v>5.82</v>
      </c>
      <c r="G8370" s="25">
        <f>VLOOKUP(F8370,'Spezifische Werte'!$B$2:$C$4002,2,FALSE)</f>
        <v>0.15015933791444183</v>
      </c>
      <c r="H8370" s="25">
        <f t="shared" si="1176"/>
        <v>300.31867582888367</v>
      </c>
      <c r="J8370" s="25">
        <f t="shared" si="1174"/>
        <v>5.85</v>
      </c>
      <c r="K8370" s="25">
        <f>VLOOKUP(J8370,'Spezifische Werte'!$B$2:$C$4002,2,FALSE)</f>
        <v>0.15260213064447356</v>
      </c>
      <c r="L8370" s="25">
        <f t="shared" si="1177"/>
        <v>305.20426128894712</v>
      </c>
      <c r="R8370" s="25">
        <v>8368</v>
      </c>
      <c r="S8370" s="25">
        <v>8367</v>
      </c>
      <c r="T8370" s="25">
        <f t="shared" si="1181"/>
        <v>1.2936521063564778E-4</v>
      </c>
      <c r="U8370" s="25">
        <f t="shared" si="1178"/>
        <v>1.374767002916071E-4</v>
      </c>
      <c r="W8370" s="17">
        <f>Eingabe!H8371</f>
        <v>120</v>
      </c>
      <c r="X8370" s="17">
        <f t="shared" si="1179"/>
        <v>1.2</v>
      </c>
      <c r="Y8370" s="17">
        <f t="shared" si="1180"/>
        <v>120</v>
      </c>
    </row>
    <row r="8371" spans="1:25" x14ac:dyDescent="0.15">
      <c r="A8371" s="82">
        <f t="shared" si="1175"/>
        <v>12</v>
      </c>
      <c r="B8371" s="46">
        <v>43814.666666646372</v>
      </c>
      <c r="C8371" s="47">
        <f>Eingabe!G8372</f>
        <v>3.8</v>
      </c>
      <c r="D8371" s="77">
        <v>8371</v>
      </c>
      <c r="E8371" s="47"/>
      <c r="F8371" s="25">
        <f t="shared" si="1173"/>
        <v>5.67</v>
      </c>
      <c r="G8371" s="25">
        <f>VLOOKUP(F8371,'Spezifische Werte'!$B$2:$C$4002,2,FALSE)</f>
        <v>0.13840049448137109</v>
      </c>
      <c r="H8371" s="25">
        <f t="shared" si="1176"/>
        <v>276.80098896274217</v>
      </c>
      <c r="J8371" s="25">
        <f t="shared" si="1174"/>
        <v>5.7</v>
      </c>
      <c r="K8371" s="25">
        <f>VLOOKUP(J8371,'Spezifische Werte'!$B$2:$C$4002,2,FALSE)</f>
        <v>0.14069825500153915</v>
      </c>
      <c r="L8371" s="25">
        <f t="shared" si="1177"/>
        <v>281.39651000307828</v>
      </c>
      <c r="R8371" s="25">
        <v>8369</v>
      </c>
      <c r="S8371" s="25">
        <v>8368</v>
      </c>
      <c r="T8371" s="25">
        <f t="shared" si="1181"/>
        <v>1.2936521063564778E-4</v>
      </c>
      <c r="U8371" s="25">
        <f t="shared" si="1178"/>
        <v>1.374767002916071E-4</v>
      </c>
      <c r="W8371" s="17">
        <f>Eingabe!H8372</f>
        <v>111</v>
      </c>
      <c r="X8371" s="17">
        <f t="shared" si="1179"/>
        <v>1.1100000000000001</v>
      </c>
      <c r="Y8371" s="17">
        <f t="shared" si="1180"/>
        <v>110.00000000000001</v>
      </c>
    </row>
    <row r="8372" spans="1:25" x14ac:dyDescent="0.15">
      <c r="A8372" s="82">
        <f t="shared" si="1175"/>
        <v>12</v>
      </c>
      <c r="B8372" s="46">
        <v>43814.708333313036</v>
      </c>
      <c r="C8372" s="47">
        <f>Eingabe!G8373</f>
        <v>4.2</v>
      </c>
      <c r="D8372" s="77">
        <v>8372</v>
      </c>
      <c r="E8372" s="47"/>
      <c r="F8372" s="25">
        <f t="shared" si="1173"/>
        <v>6.27</v>
      </c>
      <c r="G8372" s="25">
        <f>VLOOKUP(F8372,'Spezifische Werte'!$B$2:$C$4002,2,FALSE)</f>
        <v>0.19098980973438914</v>
      </c>
      <c r="H8372" s="25">
        <f t="shared" si="1176"/>
        <v>381.97961946877831</v>
      </c>
      <c r="J8372" s="25">
        <f t="shared" si="1174"/>
        <v>6.3</v>
      </c>
      <c r="K8372" s="25">
        <f>VLOOKUP(J8372,'Spezifische Werte'!$B$2:$C$4002,2,FALSE)</f>
        <v>0.19401976060055698</v>
      </c>
      <c r="L8372" s="25">
        <f t="shared" si="1177"/>
        <v>388.03952120111398</v>
      </c>
      <c r="R8372" s="25">
        <v>8370</v>
      </c>
      <c r="S8372" s="25">
        <v>8369</v>
      </c>
      <c r="T8372" s="25">
        <f t="shared" si="1181"/>
        <v>1.2936521063564778E-4</v>
      </c>
      <c r="U8372" s="25">
        <f t="shared" si="1178"/>
        <v>1.374767002916071E-4</v>
      </c>
      <c r="W8372" s="17">
        <f>Eingabe!H8373</f>
        <v>119</v>
      </c>
      <c r="X8372" s="17">
        <f t="shared" si="1179"/>
        <v>1.19</v>
      </c>
      <c r="Y8372" s="17">
        <f t="shared" si="1180"/>
        <v>120</v>
      </c>
    </row>
    <row r="8373" spans="1:25" x14ac:dyDescent="0.15">
      <c r="A8373" s="82">
        <f t="shared" si="1175"/>
        <v>12</v>
      </c>
      <c r="B8373" s="46">
        <v>43814.7499999797</v>
      </c>
      <c r="C8373" s="47">
        <f>Eingabe!G8374</f>
        <v>4.5999999999999996</v>
      </c>
      <c r="D8373" s="77">
        <v>8373</v>
      </c>
      <c r="E8373" s="47"/>
      <c r="F8373" s="25">
        <f t="shared" si="1173"/>
        <v>6.86</v>
      </c>
      <c r="G8373" s="25">
        <f>VLOOKUP(F8373,'Spezifische Werte'!$B$2:$C$4002,2,FALSE)</f>
        <v>0.25562320201003652</v>
      </c>
      <c r="H8373" s="25">
        <f t="shared" si="1176"/>
        <v>511.24640402007304</v>
      </c>
      <c r="J8373" s="25">
        <f t="shared" si="1174"/>
        <v>6.9</v>
      </c>
      <c r="K8373" s="25">
        <f>VLOOKUP(J8373,'Spezifische Werte'!$B$2:$C$4002,2,FALSE)</f>
        <v>0.26038765048417867</v>
      </c>
      <c r="L8373" s="25">
        <f t="shared" si="1177"/>
        <v>520.77530096835733</v>
      </c>
      <c r="R8373" s="25">
        <v>8371</v>
      </c>
      <c r="S8373" s="25">
        <v>8370</v>
      </c>
      <c r="T8373" s="25">
        <f t="shared" si="1181"/>
        <v>1.2936521063564778E-4</v>
      </c>
      <c r="U8373" s="25">
        <f t="shared" si="1178"/>
        <v>1.374767002916071E-4</v>
      </c>
      <c r="W8373" s="17">
        <f>Eingabe!H8374</f>
        <v>122</v>
      </c>
      <c r="X8373" s="17">
        <f t="shared" si="1179"/>
        <v>1.22</v>
      </c>
      <c r="Y8373" s="17">
        <f t="shared" si="1180"/>
        <v>120</v>
      </c>
    </row>
    <row r="8374" spans="1:25" x14ac:dyDescent="0.15">
      <c r="A8374" s="82">
        <f t="shared" si="1175"/>
        <v>12</v>
      </c>
      <c r="B8374" s="46">
        <v>43814.791666646364</v>
      </c>
      <c r="C8374" s="47">
        <f>Eingabe!G8375</f>
        <v>4.8</v>
      </c>
      <c r="D8374" s="77">
        <v>8374</v>
      </c>
      <c r="E8374" s="47"/>
      <c r="F8374" s="25">
        <f t="shared" si="1173"/>
        <v>7.16</v>
      </c>
      <c r="G8374" s="25">
        <f>VLOOKUP(F8374,'Spezifische Werte'!$B$2:$C$4002,2,FALSE)</f>
        <v>0.29271421469315961</v>
      </c>
      <c r="H8374" s="25">
        <f t="shared" si="1176"/>
        <v>585.42842938631918</v>
      </c>
      <c r="J8374" s="25">
        <f t="shared" si="1174"/>
        <v>7.2</v>
      </c>
      <c r="K8374" s="25">
        <f>VLOOKUP(J8374,'Spezifische Werte'!$B$2:$C$4002,2,FALSE)</f>
        <v>0.29789883692567737</v>
      </c>
      <c r="L8374" s="25">
        <f t="shared" si="1177"/>
        <v>595.79767385135472</v>
      </c>
      <c r="R8374" s="25">
        <v>8372</v>
      </c>
      <c r="S8374" s="25">
        <v>8371</v>
      </c>
      <c r="T8374" s="25">
        <f t="shared" si="1181"/>
        <v>1.2936521063564778E-4</v>
      </c>
      <c r="U8374" s="25">
        <f t="shared" si="1178"/>
        <v>1.374767002916071E-4</v>
      </c>
      <c r="W8374" s="17">
        <f>Eingabe!H8375</f>
        <v>122</v>
      </c>
      <c r="X8374" s="17">
        <f t="shared" si="1179"/>
        <v>1.22</v>
      </c>
      <c r="Y8374" s="17">
        <f t="shared" si="1180"/>
        <v>120</v>
      </c>
    </row>
    <row r="8375" spans="1:25" x14ac:dyDescent="0.15">
      <c r="A8375" s="82">
        <f t="shared" si="1175"/>
        <v>12</v>
      </c>
      <c r="B8375" s="46">
        <v>43814.833333313029</v>
      </c>
      <c r="C8375" s="47">
        <f>Eingabe!G8376</f>
        <v>5.0999999999999996</v>
      </c>
      <c r="D8375" s="77">
        <v>8375</v>
      </c>
      <c r="E8375" s="47"/>
      <c r="F8375" s="25">
        <f t="shared" si="1173"/>
        <v>7.61</v>
      </c>
      <c r="G8375" s="25">
        <f>VLOOKUP(F8375,'Spezifische Werte'!$B$2:$C$4002,2,FALSE)</f>
        <v>0.35419704845962618</v>
      </c>
      <c r="H8375" s="25">
        <f t="shared" si="1176"/>
        <v>708.39409691925232</v>
      </c>
      <c r="J8375" s="25">
        <f t="shared" si="1174"/>
        <v>7.65</v>
      </c>
      <c r="K8375" s="25">
        <f>VLOOKUP(J8375,'Spezifische Werte'!$B$2:$C$4002,2,FALSE)</f>
        <v>0.35999115933138248</v>
      </c>
      <c r="L8375" s="25">
        <f t="shared" si="1177"/>
        <v>719.98231866276501</v>
      </c>
      <c r="R8375" s="25">
        <v>8373</v>
      </c>
      <c r="S8375" s="25">
        <v>8372</v>
      </c>
      <c r="T8375" s="25">
        <f t="shared" si="1181"/>
        <v>1.2936521063564778E-4</v>
      </c>
      <c r="U8375" s="25">
        <f t="shared" si="1178"/>
        <v>1.374767002916071E-4</v>
      </c>
      <c r="W8375" s="17">
        <f>Eingabe!H8376</f>
        <v>121</v>
      </c>
      <c r="X8375" s="17">
        <f t="shared" si="1179"/>
        <v>1.21</v>
      </c>
      <c r="Y8375" s="17">
        <f t="shared" si="1180"/>
        <v>120</v>
      </c>
    </row>
    <row r="8376" spans="1:25" x14ac:dyDescent="0.15">
      <c r="A8376" s="82">
        <f t="shared" si="1175"/>
        <v>12</v>
      </c>
      <c r="B8376" s="46">
        <v>43814.874999979693</v>
      </c>
      <c r="C8376" s="47">
        <f>Eingabe!G8377</f>
        <v>4.4000000000000004</v>
      </c>
      <c r="D8376" s="77">
        <v>8376</v>
      </c>
      <c r="E8376" s="47"/>
      <c r="F8376" s="25">
        <f t="shared" si="1173"/>
        <v>6.56</v>
      </c>
      <c r="G8376" s="25">
        <f>VLOOKUP(F8376,'Spezifische Werte'!$B$2:$C$4002,2,FALSE)</f>
        <v>0.2214941246302857</v>
      </c>
      <c r="H8376" s="25">
        <f t="shared" si="1176"/>
        <v>442.98824926057142</v>
      </c>
      <c r="J8376" s="25">
        <f t="shared" si="1174"/>
        <v>6.6</v>
      </c>
      <c r="K8376" s="25">
        <f>VLOOKUP(J8376,'Spezifische Werte'!$B$2:$C$4002,2,FALSE)</f>
        <v>0.22589088814664299</v>
      </c>
      <c r="L8376" s="25">
        <f t="shared" si="1177"/>
        <v>451.78177629328599</v>
      </c>
      <c r="R8376" s="25">
        <v>8374</v>
      </c>
      <c r="S8376" s="25">
        <v>8373</v>
      </c>
      <c r="T8376" s="25">
        <f t="shared" si="1181"/>
        <v>1.2936521063564778E-4</v>
      </c>
      <c r="U8376" s="25">
        <f t="shared" si="1178"/>
        <v>1.374767002916071E-4</v>
      </c>
      <c r="W8376" s="17">
        <f>Eingabe!H8377</f>
        <v>122</v>
      </c>
      <c r="X8376" s="17">
        <f t="shared" si="1179"/>
        <v>1.22</v>
      </c>
      <c r="Y8376" s="17">
        <f t="shared" si="1180"/>
        <v>120</v>
      </c>
    </row>
    <row r="8377" spans="1:25" x14ac:dyDescent="0.15">
      <c r="A8377" s="82">
        <f t="shared" si="1175"/>
        <v>12</v>
      </c>
      <c r="B8377" s="46">
        <v>43814.916666646357</v>
      </c>
      <c r="C8377" s="47">
        <f>Eingabe!G8378</f>
        <v>4.5999999999999996</v>
      </c>
      <c r="D8377" s="77">
        <v>8377</v>
      </c>
      <c r="E8377" s="47"/>
      <c r="F8377" s="25">
        <f t="shared" si="1173"/>
        <v>6.86</v>
      </c>
      <c r="G8377" s="25">
        <f>VLOOKUP(F8377,'Spezifische Werte'!$B$2:$C$4002,2,FALSE)</f>
        <v>0.25562320201003652</v>
      </c>
      <c r="H8377" s="25">
        <f t="shared" si="1176"/>
        <v>511.24640402007304</v>
      </c>
      <c r="J8377" s="25">
        <f t="shared" si="1174"/>
        <v>6.9</v>
      </c>
      <c r="K8377" s="25">
        <f>VLOOKUP(J8377,'Spezifische Werte'!$B$2:$C$4002,2,FALSE)</f>
        <v>0.26038765048417867</v>
      </c>
      <c r="L8377" s="25">
        <f t="shared" si="1177"/>
        <v>520.77530096835733</v>
      </c>
      <c r="R8377" s="25">
        <v>8375</v>
      </c>
      <c r="S8377" s="25">
        <v>8374</v>
      </c>
      <c r="T8377" s="25">
        <f t="shared" si="1181"/>
        <v>1.2936521063564778E-4</v>
      </c>
      <c r="U8377" s="25">
        <f t="shared" si="1178"/>
        <v>1.374767002916071E-4</v>
      </c>
      <c r="W8377" s="17">
        <f>Eingabe!H8378</f>
        <v>130</v>
      </c>
      <c r="X8377" s="17">
        <f t="shared" si="1179"/>
        <v>1.3</v>
      </c>
      <c r="Y8377" s="17">
        <f t="shared" si="1180"/>
        <v>130</v>
      </c>
    </row>
    <row r="8378" spans="1:25" x14ac:dyDescent="0.15">
      <c r="A8378" s="82">
        <f t="shared" si="1175"/>
        <v>12</v>
      </c>
      <c r="B8378" s="46">
        <v>43814.958333313021</v>
      </c>
      <c r="C8378" s="47">
        <f>Eingabe!G8379</f>
        <v>4.2</v>
      </c>
      <c r="D8378" s="77">
        <v>8378</v>
      </c>
      <c r="E8378" s="47"/>
      <c r="F8378" s="25">
        <f t="shared" si="1173"/>
        <v>6.27</v>
      </c>
      <c r="G8378" s="25">
        <f>VLOOKUP(F8378,'Spezifische Werte'!$B$2:$C$4002,2,FALSE)</f>
        <v>0.19098980973438914</v>
      </c>
      <c r="H8378" s="25">
        <f t="shared" si="1176"/>
        <v>381.97961946877831</v>
      </c>
      <c r="J8378" s="25">
        <f t="shared" si="1174"/>
        <v>6.3</v>
      </c>
      <c r="K8378" s="25">
        <f>VLOOKUP(J8378,'Spezifische Werte'!$B$2:$C$4002,2,FALSE)</f>
        <v>0.19401976060055698</v>
      </c>
      <c r="L8378" s="25">
        <f t="shared" si="1177"/>
        <v>388.03952120111398</v>
      </c>
      <c r="R8378" s="25">
        <v>8376</v>
      </c>
      <c r="S8378" s="25">
        <v>8375</v>
      </c>
      <c r="T8378" s="25">
        <f t="shared" si="1181"/>
        <v>1.2936521063564778E-4</v>
      </c>
      <c r="U8378" s="25">
        <f t="shared" si="1178"/>
        <v>1.374767002916071E-4</v>
      </c>
      <c r="W8378" s="17">
        <f>Eingabe!H8379</f>
        <v>140</v>
      </c>
      <c r="X8378" s="17">
        <f t="shared" si="1179"/>
        <v>1.4</v>
      </c>
      <c r="Y8378" s="17">
        <f t="shared" si="1180"/>
        <v>140</v>
      </c>
    </row>
    <row r="8379" spans="1:25" x14ac:dyDescent="0.15">
      <c r="A8379" s="82">
        <f t="shared" si="1175"/>
        <v>12</v>
      </c>
      <c r="B8379" s="46">
        <v>43814.999999979686</v>
      </c>
      <c r="C8379" s="47">
        <f>Eingabe!G8380</f>
        <v>4.3</v>
      </c>
      <c r="D8379" s="77">
        <v>8379</v>
      </c>
      <c r="E8379" s="47"/>
      <c r="F8379" s="25">
        <f t="shared" si="1173"/>
        <v>6.41</v>
      </c>
      <c r="G8379" s="25">
        <f>VLOOKUP(F8379,'Spezifische Werte'!$B$2:$C$4002,2,FALSE)</f>
        <v>0.20539547091670399</v>
      </c>
      <c r="H8379" s="25">
        <f t="shared" si="1176"/>
        <v>410.790941833408</v>
      </c>
      <c r="J8379" s="25">
        <f t="shared" si="1174"/>
        <v>6.45</v>
      </c>
      <c r="K8379" s="25">
        <f>VLOOKUP(J8379,'Spezifische Werte'!$B$2:$C$4002,2,FALSE)</f>
        <v>0.20962714743593144</v>
      </c>
      <c r="L8379" s="25">
        <f t="shared" si="1177"/>
        <v>419.2542948718629</v>
      </c>
      <c r="R8379" s="25">
        <v>8377</v>
      </c>
      <c r="S8379" s="25">
        <v>8376</v>
      </c>
      <c r="T8379" s="25">
        <f t="shared" si="1181"/>
        <v>1.2936521063564778E-4</v>
      </c>
      <c r="U8379" s="25">
        <f t="shared" si="1178"/>
        <v>1.374767002916071E-4</v>
      </c>
      <c r="W8379" s="17">
        <f>Eingabe!H8380</f>
        <v>140</v>
      </c>
      <c r="X8379" s="17">
        <f t="shared" si="1179"/>
        <v>1.4</v>
      </c>
      <c r="Y8379" s="17">
        <f t="shared" si="1180"/>
        <v>140</v>
      </c>
    </row>
    <row r="8380" spans="1:25" x14ac:dyDescent="0.15">
      <c r="A8380" s="82">
        <f t="shared" si="1175"/>
        <v>12</v>
      </c>
      <c r="B8380" s="46">
        <v>43815.04166664635</v>
      </c>
      <c r="C8380" s="47">
        <f>Eingabe!G8381</f>
        <v>4.4000000000000004</v>
      </c>
      <c r="D8380" s="77">
        <v>8380</v>
      </c>
      <c r="E8380" s="47"/>
      <c r="F8380" s="25">
        <f t="shared" si="1173"/>
        <v>6.56</v>
      </c>
      <c r="G8380" s="25">
        <f>VLOOKUP(F8380,'Spezifische Werte'!$B$2:$C$4002,2,FALSE)</f>
        <v>0.2214941246302857</v>
      </c>
      <c r="H8380" s="25">
        <f t="shared" si="1176"/>
        <v>442.98824926057142</v>
      </c>
      <c r="J8380" s="25">
        <f t="shared" si="1174"/>
        <v>6.6</v>
      </c>
      <c r="K8380" s="25">
        <f>VLOOKUP(J8380,'Spezifische Werte'!$B$2:$C$4002,2,FALSE)</f>
        <v>0.22589088814664299</v>
      </c>
      <c r="L8380" s="25">
        <f t="shared" si="1177"/>
        <v>451.78177629328599</v>
      </c>
      <c r="R8380" s="25">
        <v>8378</v>
      </c>
      <c r="S8380" s="25">
        <v>8377</v>
      </c>
      <c r="T8380" s="25">
        <f t="shared" si="1181"/>
        <v>1.2936521063564778E-4</v>
      </c>
      <c r="U8380" s="25">
        <f t="shared" si="1178"/>
        <v>1.374767002916071E-4</v>
      </c>
      <c r="W8380" s="17">
        <f>Eingabe!H8381</f>
        <v>140</v>
      </c>
      <c r="X8380" s="17">
        <f t="shared" si="1179"/>
        <v>1.4</v>
      </c>
      <c r="Y8380" s="17">
        <f t="shared" si="1180"/>
        <v>140</v>
      </c>
    </row>
    <row r="8381" spans="1:25" x14ac:dyDescent="0.15">
      <c r="A8381" s="82">
        <f t="shared" si="1175"/>
        <v>12</v>
      </c>
      <c r="B8381" s="46">
        <v>43815.083333313014</v>
      </c>
      <c r="C8381" s="47">
        <f>Eingabe!G8382</f>
        <v>4.4000000000000004</v>
      </c>
      <c r="D8381" s="77">
        <v>8381</v>
      </c>
      <c r="E8381" s="47"/>
      <c r="F8381" s="25">
        <f t="shared" si="1173"/>
        <v>6.56</v>
      </c>
      <c r="G8381" s="25">
        <f>VLOOKUP(F8381,'Spezifische Werte'!$B$2:$C$4002,2,FALSE)</f>
        <v>0.2214941246302857</v>
      </c>
      <c r="H8381" s="25">
        <f t="shared" si="1176"/>
        <v>442.98824926057142</v>
      </c>
      <c r="J8381" s="25">
        <f t="shared" si="1174"/>
        <v>6.6</v>
      </c>
      <c r="K8381" s="25">
        <f>VLOOKUP(J8381,'Spezifische Werte'!$B$2:$C$4002,2,FALSE)</f>
        <v>0.22589088814664299</v>
      </c>
      <c r="L8381" s="25">
        <f t="shared" si="1177"/>
        <v>451.78177629328599</v>
      </c>
      <c r="R8381" s="25">
        <v>8379</v>
      </c>
      <c r="S8381" s="25">
        <v>8378</v>
      </c>
      <c r="T8381" s="25">
        <f t="shared" si="1181"/>
        <v>1.2936521063564778E-4</v>
      </c>
      <c r="U8381" s="25">
        <f t="shared" si="1178"/>
        <v>1.374767002916071E-4</v>
      </c>
      <c r="W8381" s="17">
        <f>Eingabe!H8382</f>
        <v>149</v>
      </c>
      <c r="X8381" s="17">
        <f t="shared" si="1179"/>
        <v>1.49</v>
      </c>
      <c r="Y8381" s="17">
        <f t="shared" si="1180"/>
        <v>150</v>
      </c>
    </row>
    <row r="8382" spans="1:25" x14ac:dyDescent="0.15">
      <c r="A8382" s="82">
        <f t="shared" si="1175"/>
        <v>12</v>
      </c>
      <c r="B8382" s="46">
        <v>43815.124999979678</v>
      </c>
      <c r="C8382" s="47">
        <f>Eingabe!G8383</f>
        <v>4</v>
      </c>
      <c r="D8382" s="77">
        <v>8382</v>
      </c>
      <c r="E8382" s="47"/>
      <c r="F8382" s="25">
        <f t="shared" si="1173"/>
        <v>5.97</v>
      </c>
      <c r="G8382" s="25">
        <f>VLOOKUP(F8382,'Spezifische Werte'!$B$2:$C$4002,2,FALSE)</f>
        <v>0.1627434603343155</v>
      </c>
      <c r="H8382" s="25">
        <f t="shared" si="1176"/>
        <v>325.486920668631</v>
      </c>
      <c r="J8382" s="25">
        <f t="shared" si="1174"/>
        <v>6</v>
      </c>
      <c r="K8382" s="25">
        <f>VLOOKUP(J8382,'Spezifische Werte'!$B$2:$C$4002,2,FALSE)</f>
        <v>0.16538134424295356</v>
      </c>
      <c r="L8382" s="25">
        <f t="shared" si="1177"/>
        <v>330.76268848590712</v>
      </c>
      <c r="R8382" s="25">
        <v>8380</v>
      </c>
      <c r="S8382" s="25">
        <v>8379</v>
      </c>
      <c r="T8382" s="25">
        <f t="shared" si="1181"/>
        <v>1.2936521063564778E-4</v>
      </c>
      <c r="U8382" s="25">
        <f t="shared" si="1178"/>
        <v>1.374767002916071E-4</v>
      </c>
      <c r="W8382" s="17">
        <f>Eingabe!H8383</f>
        <v>139</v>
      </c>
      <c r="X8382" s="17">
        <f t="shared" si="1179"/>
        <v>1.39</v>
      </c>
      <c r="Y8382" s="17">
        <f t="shared" si="1180"/>
        <v>140</v>
      </c>
    </row>
    <row r="8383" spans="1:25" x14ac:dyDescent="0.15">
      <c r="A8383" s="82">
        <f t="shared" si="1175"/>
        <v>12</v>
      </c>
      <c r="B8383" s="46">
        <v>43815.166666646342</v>
      </c>
      <c r="C8383" s="47">
        <f>Eingabe!G8384</f>
        <v>4</v>
      </c>
      <c r="D8383" s="77">
        <v>8383</v>
      </c>
      <c r="E8383" s="47"/>
      <c r="F8383" s="25">
        <f t="shared" si="1173"/>
        <v>5.97</v>
      </c>
      <c r="G8383" s="25">
        <f>VLOOKUP(F8383,'Spezifische Werte'!$B$2:$C$4002,2,FALSE)</f>
        <v>0.1627434603343155</v>
      </c>
      <c r="H8383" s="25">
        <f t="shared" si="1176"/>
        <v>325.486920668631</v>
      </c>
      <c r="J8383" s="25">
        <f t="shared" si="1174"/>
        <v>6</v>
      </c>
      <c r="K8383" s="25">
        <f>VLOOKUP(J8383,'Spezifische Werte'!$B$2:$C$4002,2,FALSE)</f>
        <v>0.16538134424295356</v>
      </c>
      <c r="L8383" s="25">
        <f t="shared" si="1177"/>
        <v>330.76268848590712</v>
      </c>
      <c r="R8383" s="25">
        <v>8381</v>
      </c>
      <c r="S8383" s="25">
        <v>8380</v>
      </c>
      <c r="T8383" s="25">
        <f t="shared" si="1181"/>
        <v>1.2936521063564778E-4</v>
      </c>
      <c r="U8383" s="25">
        <f t="shared" si="1178"/>
        <v>1.374767002916071E-4</v>
      </c>
      <c r="W8383" s="17">
        <f>Eingabe!H8384</f>
        <v>161</v>
      </c>
      <c r="X8383" s="17">
        <f t="shared" si="1179"/>
        <v>1.61</v>
      </c>
      <c r="Y8383" s="17">
        <f t="shared" si="1180"/>
        <v>160</v>
      </c>
    </row>
    <row r="8384" spans="1:25" x14ac:dyDescent="0.15">
      <c r="A8384" s="82">
        <f t="shared" si="1175"/>
        <v>12</v>
      </c>
      <c r="B8384" s="46">
        <v>43815.208333313007</v>
      </c>
      <c r="C8384" s="47">
        <f>Eingabe!G8385</f>
        <v>4.4000000000000004</v>
      </c>
      <c r="D8384" s="77">
        <v>8384</v>
      </c>
      <c r="E8384" s="47"/>
      <c r="F8384" s="25">
        <f t="shared" si="1173"/>
        <v>6.56</v>
      </c>
      <c r="G8384" s="25">
        <f>VLOOKUP(F8384,'Spezifische Werte'!$B$2:$C$4002,2,FALSE)</f>
        <v>0.2214941246302857</v>
      </c>
      <c r="H8384" s="25">
        <f t="shared" si="1176"/>
        <v>442.98824926057142</v>
      </c>
      <c r="J8384" s="25">
        <f t="shared" si="1174"/>
        <v>6.6</v>
      </c>
      <c r="K8384" s="25">
        <f>VLOOKUP(J8384,'Spezifische Werte'!$B$2:$C$4002,2,FALSE)</f>
        <v>0.22589088814664299</v>
      </c>
      <c r="L8384" s="25">
        <f t="shared" si="1177"/>
        <v>451.78177629328599</v>
      </c>
      <c r="R8384" s="25">
        <v>8382</v>
      </c>
      <c r="S8384" s="25">
        <v>8381</v>
      </c>
      <c r="T8384" s="25">
        <f t="shared" si="1181"/>
        <v>1.2936521063564778E-4</v>
      </c>
      <c r="U8384" s="25">
        <f t="shared" si="1178"/>
        <v>1.374767002916071E-4</v>
      </c>
      <c r="W8384" s="17">
        <f>Eingabe!H8385</f>
        <v>162</v>
      </c>
      <c r="X8384" s="17">
        <f t="shared" si="1179"/>
        <v>1.62</v>
      </c>
      <c r="Y8384" s="17">
        <f t="shared" si="1180"/>
        <v>160</v>
      </c>
    </row>
    <row r="8385" spans="1:25" x14ac:dyDescent="0.15">
      <c r="A8385" s="82">
        <f t="shared" si="1175"/>
        <v>12</v>
      </c>
      <c r="B8385" s="46">
        <v>43815.249999979671</v>
      </c>
      <c r="C8385" s="47">
        <f>Eingabe!G8386</f>
        <v>4.5</v>
      </c>
      <c r="D8385" s="77">
        <v>8385</v>
      </c>
      <c r="E8385" s="47"/>
      <c r="F8385" s="25">
        <f t="shared" si="1173"/>
        <v>6.71</v>
      </c>
      <c r="G8385" s="25">
        <f>VLOOKUP(F8385,'Spezifische Werte'!$B$2:$C$4002,2,FALSE)</f>
        <v>0.23821819652236836</v>
      </c>
      <c r="H8385" s="25">
        <f t="shared" si="1176"/>
        <v>476.43639304473675</v>
      </c>
      <c r="J8385" s="25">
        <f t="shared" si="1174"/>
        <v>6.75</v>
      </c>
      <c r="K8385" s="25">
        <f>VLOOKUP(J8385,'Spezifische Werte'!$B$2:$C$4002,2,FALSE)</f>
        <v>0.24279032681735657</v>
      </c>
      <c r="L8385" s="25">
        <f t="shared" si="1177"/>
        <v>485.58065363471314</v>
      </c>
      <c r="R8385" s="25">
        <v>8383</v>
      </c>
      <c r="S8385" s="25">
        <v>8382</v>
      </c>
      <c r="T8385" s="25">
        <f t="shared" si="1181"/>
        <v>1.2936521063564778E-4</v>
      </c>
      <c r="U8385" s="25">
        <f t="shared" si="1178"/>
        <v>1.374767002916071E-4</v>
      </c>
      <c r="W8385" s="17">
        <f>Eingabe!H8386</f>
        <v>170</v>
      </c>
      <c r="X8385" s="17">
        <f t="shared" si="1179"/>
        <v>1.7</v>
      </c>
      <c r="Y8385" s="17">
        <f t="shared" si="1180"/>
        <v>170</v>
      </c>
    </row>
    <row r="8386" spans="1:25" x14ac:dyDescent="0.15">
      <c r="A8386" s="82">
        <f t="shared" si="1175"/>
        <v>12</v>
      </c>
      <c r="B8386" s="46">
        <v>43815.291666646335</v>
      </c>
      <c r="C8386" s="47">
        <f>Eingabe!G8387</f>
        <v>3.6</v>
      </c>
      <c r="D8386" s="77">
        <v>8386</v>
      </c>
      <c r="E8386" s="47"/>
      <c r="F8386" s="25">
        <f t="shared" si="1173"/>
        <v>5.37</v>
      </c>
      <c r="G8386" s="25">
        <f>VLOOKUP(F8386,'Spezifische Werte'!$B$2:$C$4002,2,FALSE)</f>
        <v>0.11640095819454216</v>
      </c>
      <c r="H8386" s="25">
        <f t="shared" si="1176"/>
        <v>232.80191638908431</v>
      </c>
      <c r="J8386" s="25">
        <f t="shared" si="1174"/>
        <v>5.4</v>
      </c>
      <c r="K8386" s="25">
        <f>VLOOKUP(J8386,'Spezifische Werte'!$B$2:$C$4002,2,FALSE)</f>
        <v>0.11853513474534576</v>
      </c>
      <c r="L8386" s="25">
        <f t="shared" si="1177"/>
        <v>237.07026949069152</v>
      </c>
      <c r="R8386" s="25">
        <v>8384</v>
      </c>
      <c r="S8386" s="25">
        <v>8383</v>
      </c>
      <c r="T8386" s="25">
        <f t="shared" si="1181"/>
        <v>1.2936521063564778E-4</v>
      </c>
      <c r="U8386" s="25">
        <f t="shared" si="1178"/>
        <v>1.374767002916071E-4</v>
      </c>
      <c r="W8386" s="17">
        <f>Eingabe!H8387</f>
        <v>168</v>
      </c>
      <c r="X8386" s="17">
        <f t="shared" si="1179"/>
        <v>1.68</v>
      </c>
      <c r="Y8386" s="17">
        <f t="shared" si="1180"/>
        <v>170</v>
      </c>
    </row>
    <row r="8387" spans="1:25" x14ac:dyDescent="0.15">
      <c r="A8387" s="82">
        <f t="shared" si="1175"/>
        <v>12</v>
      </c>
      <c r="B8387" s="46">
        <v>43815.333333312999</v>
      </c>
      <c r="C8387" s="47">
        <f>Eingabe!G8388</f>
        <v>3.8</v>
      </c>
      <c r="D8387" s="77">
        <v>8387</v>
      </c>
      <c r="E8387" s="47"/>
      <c r="F8387" s="25">
        <f t="shared" ref="F8387:F8450" si="1182">ROUND(C8387*($O$4/$O$5)^$O$7,2)</f>
        <v>5.67</v>
      </c>
      <c r="G8387" s="25">
        <f>VLOOKUP(F8387,'Spezifische Werte'!$B$2:$C$4002,2,FALSE)</f>
        <v>0.13840049448137109</v>
      </c>
      <c r="H8387" s="25">
        <f t="shared" si="1176"/>
        <v>276.80098896274217</v>
      </c>
      <c r="J8387" s="25">
        <f t="shared" ref="J8387:J8450" si="1183">ROUND(C8387*(LN($O$4/$O$8)/LN($O$5/$O$8)),2)</f>
        <v>5.7</v>
      </c>
      <c r="K8387" s="25">
        <f>VLOOKUP(J8387,'Spezifische Werte'!$B$2:$C$4002,2,FALSE)</f>
        <v>0.14069825500153915</v>
      </c>
      <c r="L8387" s="25">
        <f t="shared" si="1177"/>
        <v>281.39651000307828</v>
      </c>
      <c r="R8387" s="25">
        <v>8385</v>
      </c>
      <c r="S8387" s="25">
        <v>8384</v>
      </c>
      <c r="T8387" s="25">
        <f t="shared" si="1181"/>
        <v>1.2936521063564778E-4</v>
      </c>
      <c r="U8387" s="25">
        <f t="shared" si="1178"/>
        <v>1.374767002916071E-4</v>
      </c>
      <c r="W8387" s="17">
        <f>Eingabe!H8388</f>
        <v>170</v>
      </c>
      <c r="X8387" s="17">
        <f t="shared" si="1179"/>
        <v>1.7</v>
      </c>
      <c r="Y8387" s="17">
        <f t="shared" si="1180"/>
        <v>170</v>
      </c>
    </row>
    <row r="8388" spans="1:25" x14ac:dyDescent="0.15">
      <c r="A8388" s="82">
        <f t="shared" ref="A8388:A8451" si="1184">MONTH(B8388)</f>
        <v>12</v>
      </c>
      <c r="B8388" s="46">
        <v>43815.374999979664</v>
      </c>
      <c r="C8388" s="47">
        <f>Eingabe!G8389</f>
        <v>4.0999999999999996</v>
      </c>
      <c r="D8388" s="77">
        <v>8388</v>
      </c>
      <c r="E8388" s="47"/>
      <c r="F8388" s="25">
        <f t="shared" si="1182"/>
        <v>6.12</v>
      </c>
      <c r="G8388" s="25">
        <f>VLOOKUP(F8388,'Spezifische Werte'!$B$2:$C$4002,2,FALSE)</f>
        <v>0.17636813552353289</v>
      </c>
      <c r="H8388" s="25">
        <f t="shared" ref="H8388:H8451" si="1185">G8388*$O$9*1000</f>
        <v>352.73627104706577</v>
      </c>
      <c r="J8388" s="25">
        <f t="shared" si="1183"/>
        <v>6.15</v>
      </c>
      <c r="K8388" s="25">
        <f>VLOOKUP(J8388,'Spezifische Werte'!$B$2:$C$4002,2,FALSE)</f>
        <v>0.17921779013058811</v>
      </c>
      <c r="L8388" s="25">
        <f t="shared" ref="L8388:L8451" si="1186">K8388*$O$9*1000</f>
        <v>358.4355802611762</v>
      </c>
      <c r="R8388" s="25">
        <v>8386</v>
      </c>
      <c r="S8388" s="25">
        <v>8385</v>
      </c>
      <c r="T8388" s="25">
        <f t="shared" si="1181"/>
        <v>1.2936521063564778E-4</v>
      </c>
      <c r="U8388" s="25">
        <f t="shared" ref="U8388:U8451" si="1187">LARGE($L$3:$L$8762,R8388)/1000</f>
        <v>1.374767002916071E-4</v>
      </c>
      <c r="W8388" s="17">
        <f>Eingabe!H8389</f>
        <v>179</v>
      </c>
      <c r="X8388" s="17">
        <f t="shared" ref="X8388:X8451" si="1188">W8388/100</f>
        <v>1.79</v>
      </c>
      <c r="Y8388" s="17">
        <f t="shared" ref="Y8388:Y8451" si="1189">ROUND(X8388,1)*100</f>
        <v>180</v>
      </c>
    </row>
    <row r="8389" spans="1:25" x14ac:dyDescent="0.15">
      <c r="A8389" s="82">
        <f t="shared" si="1184"/>
        <v>12</v>
      </c>
      <c r="B8389" s="46">
        <v>43815.416666646328</v>
      </c>
      <c r="C8389" s="47">
        <f>Eingabe!G8390</f>
        <v>4</v>
      </c>
      <c r="D8389" s="77">
        <v>8389</v>
      </c>
      <c r="E8389" s="47"/>
      <c r="F8389" s="25">
        <f t="shared" si="1182"/>
        <v>5.97</v>
      </c>
      <c r="G8389" s="25">
        <f>VLOOKUP(F8389,'Spezifische Werte'!$B$2:$C$4002,2,FALSE)</f>
        <v>0.1627434603343155</v>
      </c>
      <c r="H8389" s="25">
        <f t="shared" si="1185"/>
        <v>325.486920668631</v>
      </c>
      <c r="J8389" s="25">
        <f t="shared" si="1183"/>
        <v>6</v>
      </c>
      <c r="K8389" s="25">
        <f>VLOOKUP(J8389,'Spezifische Werte'!$B$2:$C$4002,2,FALSE)</f>
        <v>0.16538134424295356</v>
      </c>
      <c r="L8389" s="25">
        <f t="shared" si="1186"/>
        <v>330.76268848590712</v>
      </c>
      <c r="R8389" s="25">
        <v>8387</v>
      </c>
      <c r="S8389" s="25">
        <v>8386</v>
      </c>
      <c r="T8389" s="25">
        <f t="shared" si="1181"/>
        <v>1.2936521063564778E-4</v>
      </c>
      <c r="U8389" s="25">
        <f t="shared" si="1187"/>
        <v>1.374767002916071E-4</v>
      </c>
      <c r="W8389" s="17">
        <f>Eingabe!H8390</f>
        <v>188</v>
      </c>
      <c r="X8389" s="17">
        <f t="shared" si="1188"/>
        <v>1.88</v>
      </c>
      <c r="Y8389" s="17">
        <f t="shared" si="1189"/>
        <v>190</v>
      </c>
    </row>
    <row r="8390" spans="1:25" x14ac:dyDescent="0.15">
      <c r="A8390" s="82">
        <f t="shared" si="1184"/>
        <v>12</v>
      </c>
      <c r="B8390" s="46">
        <v>43815.458333312992</v>
      </c>
      <c r="C8390" s="47">
        <f>Eingabe!G8391</f>
        <v>3.8</v>
      </c>
      <c r="D8390" s="77">
        <v>8390</v>
      </c>
      <c r="E8390" s="47"/>
      <c r="F8390" s="25">
        <f t="shared" si="1182"/>
        <v>5.67</v>
      </c>
      <c r="G8390" s="25">
        <f>VLOOKUP(F8390,'Spezifische Werte'!$B$2:$C$4002,2,FALSE)</f>
        <v>0.13840049448137109</v>
      </c>
      <c r="H8390" s="25">
        <f t="shared" si="1185"/>
        <v>276.80098896274217</v>
      </c>
      <c r="J8390" s="25">
        <f t="shared" si="1183"/>
        <v>5.7</v>
      </c>
      <c r="K8390" s="25">
        <f>VLOOKUP(J8390,'Spezifische Werte'!$B$2:$C$4002,2,FALSE)</f>
        <v>0.14069825500153915</v>
      </c>
      <c r="L8390" s="25">
        <f t="shared" si="1186"/>
        <v>281.39651000307828</v>
      </c>
      <c r="R8390" s="25">
        <v>8388</v>
      </c>
      <c r="S8390" s="25">
        <v>8387</v>
      </c>
      <c r="T8390" s="25">
        <f t="shared" ref="T8390:T8453" si="1190">LARGE($H$3:$H$8762,R8390)/1000</f>
        <v>1.2936521063564778E-4</v>
      </c>
      <c r="U8390" s="25">
        <f t="shared" si="1187"/>
        <v>1.374767002916071E-4</v>
      </c>
      <c r="W8390" s="17">
        <f>Eingabe!H8391</f>
        <v>186</v>
      </c>
      <c r="X8390" s="17">
        <f t="shared" si="1188"/>
        <v>1.86</v>
      </c>
      <c r="Y8390" s="17">
        <f t="shared" si="1189"/>
        <v>190</v>
      </c>
    </row>
    <row r="8391" spans="1:25" x14ac:dyDescent="0.15">
      <c r="A8391" s="82">
        <f t="shared" si="1184"/>
        <v>12</v>
      </c>
      <c r="B8391" s="46">
        <v>43815.499999979656</v>
      </c>
      <c r="C8391" s="47">
        <f>Eingabe!G8392</f>
        <v>1.9</v>
      </c>
      <c r="D8391" s="77">
        <v>8391</v>
      </c>
      <c r="E8391" s="47"/>
      <c r="F8391" s="25">
        <f t="shared" si="1182"/>
        <v>2.83</v>
      </c>
      <c r="G8391" s="25">
        <f>VLOOKUP(F8391,'Spezifische Werte'!$B$2:$C$4002,2,FALSE)</f>
        <v>5.3996541966473566E-3</v>
      </c>
      <c r="H8391" s="25">
        <f t="shared" si="1185"/>
        <v>10.799308393294714</v>
      </c>
      <c r="J8391" s="25">
        <f t="shared" si="1183"/>
        <v>2.85</v>
      </c>
      <c r="K8391" s="25">
        <f>VLOOKUP(J8391,'Spezifische Werte'!$B$2:$C$4002,2,FALSE)</f>
        <v>5.6714421172963415E-3</v>
      </c>
      <c r="L8391" s="25">
        <f t="shared" si="1186"/>
        <v>11.342884234592683</v>
      </c>
      <c r="R8391" s="25">
        <v>8389</v>
      </c>
      <c r="S8391" s="25">
        <v>8388</v>
      </c>
      <c r="T8391" s="25">
        <f t="shared" si="1190"/>
        <v>1.2936521063564778E-4</v>
      </c>
      <c r="U8391" s="25">
        <f t="shared" si="1187"/>
        <v>1.374767002916071E-4</v>
      </c>
      <c r="W8391" s="17">
        <f>Eingabe!H8392</f>
        <v>184</v>
      </c>
      <c r="X8391" s="17">
        <f t="shared" si="1188"/>
        <v>1.84</v>
      </c>
      <c r="Y8391" s="17">
        <f t="shared" si="1189"/>
        <v>180</v>
      </c>
    </row>
    <row r="8392" spans="1:25" x14ac:dyDescent="0.15">
      <c r="A8392" s="82">
        <f t="shared" si="1184"/>
        <v>12</v>
      </c>
      <c r="B8392" s="46">
        <v>43815.541666646321</v>
      </c>
      <c r="C8392" s="47">
        <f>Eingabe!G8393</f>
        <v>3.5</v>
      </c>
      <c r="D8392" s="77">
        <v>8392</v>
      </c>
      <c r="E8392" s="47"/>
      <c r="F8392" s="25">
        <f t="shared" si="1182"/>
        <v>5.22</v>
      </c>
      <c r="G8392" s="25">
        <f>VLOOKUP(F8392,'Spezifische Werte'!$B$2:$C$4002,2,FALSE)</f>
        <v>0.10600726326582303</v>
      </c>
      <c r="H8392" s="25">
        <f t="shared" si="1185"/>
        <v>212.01452653164606</v>
      </c>
      <c r="J8392" s="25">
        <f t="shared" si="1183"/>
        <v>5.25</v>
      </c>
      <c r="K8392" s="25">
        <f>VLOOKUP(J8392,'Spezifische Werte'!$B$2:$C$4002,2,FALSE)</f>
        <v>0.10804502827355937</v>
      </c>
      <c r="L8392" s="25">
        <f t="shared" si="1186"/>
        <v>216.09005654711873</v>
      </c>
      <c r="R8392" s="25">
        <v>8390</v>
      </c>
      <c r="S8392" s="25">
        <v>8389</v>
      </c>
      <c r="T8392" s="25">
        <f t="shared" si="1190"/>
        <v>1.2936521063564778E-4</v>
      </c>
      <c r="U8392" s="25">
        <f t="shared" si="1187"/>
        <v>1.374767002916071E-4</v>
      </c>
      <c r="W8392" s="17">
        <f>Eingabe!H8393</f>
        <v>191</v>
      </c>
      <c r="X8392" s="17">
        <f t="shared" si="1188"/>
        <v>1.91</v>
      </c>
      <c r="Y8392" s="17">
        <f t="shared" si="1189"/>
        <v>190</v>
      </c>
    </row>
    <row r="8393" spans="1:25" x14ac:dyDescent="0.15">
      <c r="A8393" s="82">
        <f t="shared" si="1184"/>
        <v>12</v>
      </c>
      <c r="B8393" s="46">
        <v>43815.583333312985</v>
      </c>
      <c r="C8393" s="47">
        <f>Eingabe!G8394</f>
        <v>1.6</v>
      </c>
      <c r="D8393" s="77">
        <v>8393</v>
      </c>
      <c r="E8393" s="47"/>
      <c r="F8393" s="25">
        <f t="shared" si="1182"/>
        <v>2.39</v>
      </c>
      <c r="G8393" s="25">
        <f>VLOOKUP(F8393,'Spezifische Werte'!$B$2:$C$4002,2,FALSE)</f>
        <v>1.6182188036419766E-3</v>
      </c>
      <c r="H8393" s="25">
        <f t="shared" si="1185"/>
        <v>3.2364376072839534</v>
      </c>
      <c r="J8393" s="25">
        <f t="shared" si="1183"/>
        <v>2.4</v>
      </c>
      <c r="K8393" s="25">
        <f>VLOOKUP(J8393,'Spezifische Werte'!$B$2:$C$4002,2,FALSE)</f>
        <v>1.6560687882273774E-3</v>
      </c>
      <c r="L8393" s="25">
        <f t="shared" si="1186"/>
        <v>3.3121375764547549</v>
      </c>
      <c r="R8393" s="25">
        <v>8391</v>
      </c>
      <c r="S8393" s="25">
        <v>8390</v>
      </c>
      <c r="T8393" s="25">
        <f t="shared" si="1190"/>
        <v>1.2936521063564778E-4</v>
      </c>
      <c r="U8393" s="25">
        <f t="shared" si="1187"/>
        <v>1.374767002916071E-4</v>
      </c>
      <c r="W8393" s="17">
        <f>Eingabe!H8394</f>
        <v>194</v>
      </c>
      <c r="X8393" s="17">
        <f t="shared" si="1188"/>
        <v>1.94</v>
      </c>
      <c r="Y8393" s="17">
        <f t="shared" si="1189"/>
        <v>190</v>
      </c>
    </row>
    <row r="8394" spans="1:25" x14ac:dyDescent="0.15">
      <c r="A8394" s="82">
        <f t="shared" si="1184"/>
        <v>12</v>
      </c>
      <c r="B8394" s="46">
        <v>43815.624999979649</v>
      </c>
      <c r="C8394" s="47">
        <f>Eingabe!G8395</f>
        <v>2.4</v>
      </c>
      <c r="D8394" s="77">
        <v>8394</v>
      </c>
      <c r="E8394" s="47"/>
      <c r="F8394" s="25">
        <f t="shared" si="1182"/>
        <v>3.58</v>
      </c>
      <c r="G8394" s="25">
        <f>VLOOKUP(F8394,'Spezifische Werte'!$B$2:$C$4002,2,FALSE)</f>
        <v>2.2829235995572409E-2</v>
      </c>
      <c r="H8394" s="25">
        <f t="shared" si="1185"/>
        <v>45.658471991144815</v>
      </c>
      <c r="J8394" s="25">
        <f t="shared" si="1183"/>
        <v>3.6</v>
      </c>
      <c r="K8394" s="25">
        <f>VLOOKUP(J8394,'Spezifische Werte'!$B$2:$C$4002,2,FALSE)</f>
        <v>2.3596471134930203E-2</v>
      </c>
      <c r="L8394" s="25">
        <f t="shared" si="1186"/>
        <v>47.19294226986041</v>
      </c>
      <c r="R8394" s="25">
        <v>8392</v>
      </c>
      <c r="S8394" s="25">
        <v>8391</v>
      </c>
      <c r="T8394" s="25">
        <f t="shared" si="1190"/>
        <v>1.2936521063564778E-4</v>
      </c>
      <c r="U8394" s="25">
        <f t="shared" si="1187"/>
        <v>1.374767002916071E-4</v>
      </c>
      <c r="W8394" s="17">
        <f>Eingabe!H8395</f>
        <v>194</v>
      </c>
      <c r="X8394" s="17">
        <f t="shared" si="1188"/>
        <v>1.94</v>
      </c>
      <c r="Y8394" s="17">
        <f t="shared" si="1189"/>
        <v>190</v>
      </c>
    </row>
    <row r="8395" spans="1:25" x14ac:dyDescent="0.15">
      <c r="A8395" s="82">
        <f t="shared" si="1184"/>
        <v>12</v>
      </c>
      <c r="B8395" s="46">
        <v>43815.666666646313</v>
      </c>
      <c r="C8395" s="47">
        <f>Eingabe!G8396</f>
        <v>3.2</v>
      </c>
      <c r="D8395" s="77">
        <v>8395</v>
      </c>
      <c r="E8395" s="47"/>
      <c r="F8395" s="25">
        <f t="shared" si="1182"/>
        <v>4.7699999999999996</v>
      </c>
      <c r="G8395" s="25">
        <f>VLOOKUP(F8395,'Spezifische Werte'!$B$2:$C$4002,2,FALSE)</f>
        <v>7.8679349945367349E-2</v>
      </c>
      <c r="H8395" s="25">
        <f t="shared" si="1185"/>
        <v>157.3586998907347</v>
      </c>
      <c r="J8395" s="25">
        <f t="shared" si="1183"/>
        <v>4.8</v>
      </c>
      <c r="K8395" s="25">
        <f>VLOOKUP(J8395,'Spezifische Werte'!$B$2:$C$4002,2,FALSE)</f>
        <v>8.0310065544742015E-2</v>
      </c>
      <c r="L8395" s="25">
        <f t="shared" si="1186"/>
        <v>160.62013108948403</v>
      </c>
      <c r="R8395" s="25">
        <v>8393</v>
      </c>
      <c r="S8395" s="25">
        <v>8392</v>
      </c>
      <c r="T8395" s="25">
        <f t="shared" si="1190"/>
        <v>0</v>
      </c>
      <c r="U8395" s="25">
        <f t="shared" si="1187"/>
        <v>0</v>
      </c>
      <c r="W8395" s="17">
        <f>Eingabe!H8396</f>
        <v>205</v>
      </c>
      <c r="X8395" s="17">
        <f t="shared" si="1188"/>
        <v>2.0499999999999998</v>
      </c>
      <c r="Y8395" s="17">
        <f t="shared" si="1189"/>
        <v>210</v>
      </c>
    </row>
    <row r="8396" spans="1:25" x14ac:dyDescent="0.15">
      <c r="A8396" s="82">
        <f t="shared" si="1184"/>
        <v>12</v>
      </c>
      <c r="B8396" s="46">
        <v>43815.708333312978</v>
      </c>
      <c r="C8396" s="47">
        <f>Eingabe!G8397</f>
        <v>1.3</v>
      </c>
      <c r="D8396" s="77">
        <v>8396</v>
      </c>
      <c r="E8396" s="47"/>
      <c r="F8396" s="25">
        <f t="shared" si="1182"/>
        <v>1.94</v>
      </c>
      <c r="G8396" s="25">
        <f>VLOOKUP(F8396,'Spezifische Werte'!$B$2:$C$4002,2,FALSE)</f>
        <v>4.6180923534292335E-4</v>
      </c>
      <c r="H8396" s="25">
        <f t="shared" si="1185"/>
        <v>0.92361847068584668</v>
      </c>
      <c r="J8396" s="25">
        <f t="shared" si="1183"/>
        <v>1.95</v>
      </c>
      <c r="K8396" s="25">
        <f>VLOOKUP(J8396,'Spezifische Werte'!$B$2:$C$4002,2,FALSE)</f>
        <v>4.7680243241041462E-4</v>
      </c>
      <c r="L8396" s="25">
        <f t="shared" si="1186"/>
        <v>0.95360486482082929</v>
      </c>
      <c r="R8396" s="25">
        <v>8394</v>
      </c>
      <c r="S8396" s="25">
        <v>8393</v>
      </c>
      <c r="T8396" s="25">
        <f t="shared" si="1190"/>
        <v>0</v>
      </c>
      <c r="U8396" s="25">
        <f t="shared" si="1187"/>
        <v>0</v>
      </c>
      <c r="W8396" s="17">
        <f>Eingabe!H8397</f>
        <v>205</v>
      </c>
      <c r="X8396" s="17">
        <f t="shared" si="1188"/>
        <v>2.0499999999999998</v>
      </c>
      <c r="Y8396" s="17">
        <f t="shared" si="1189"/>
        <v>210</v>
      </c>
    </row>
    <row r="8397" spans="1:25" x14ac:dyDescent="0.15">
      <c r="A8397" s="82">
        <f t="shared" si="1184"/>
        <v>12</v>
      </c>
      <c r="B8397" s="46">
        <v>43815.749999979642</v>
      </c>
      <c r="C8397" s="47">
        <f>Eingabe!G8398</f>
        <v>1.1000000000000001</v>
      </c>
      <c r="D8397" s="77">
        <v>8397</v>
      </c>
      <c r="E8397" s="47"/>
      <c r="F8397" s="25">
        <f t="shared" si="1182"/>
        <v>1.64</v>
      </c>
      <c r="G8397" s="25">
        <f>VLOOKUP(F8397,'Spezifische Werte'!$B$2:$C$4002,2,FALSE)</f>
        <v>1.4468365948300602E-4</v>
      </c>
      <c r="H8397" s="25">
        <f t="shared" si="1185"/>
        <v>0.28936731896601203</v>
      </c>
      <c r="J8397" s="25">
        <f t="shared" si="1183"/>
        <v>1.65</v>
      </c>
      <c r="K8397" s="25">
        <f>VLOOKUP(J8397,'Spezifische Werte'!$B$2:$C$4002,2,FALSE)</f>
        <v>1.5161429771714323E-4</v>
      </c>
      <c r="L8397" s="25">
        <f t="shared" si="1186"/>
        <v>0.30322859543428649</v>
      </c>
      <c r="R8397" s="25">
        <v>8395</v>
      </c>
      <c r="S8397" s="25">
        <v>8394</v>
      </c>
      <c r="T8397" s="25">
        <f t="shared" si="1190"/>
        <v>0</v>
      </c>
      <c r="U8397" s="25">
        <f t="shared" si="1187"/>
        <v>0</v>
      </c>
      <c r="W8397" s="17">
        <f>Eingabe!H8398</f>
        <v>211</v>
      </c>
      <c r="X8397" s="17">
        <f t="shared" si="1188"/>
        <v>2.11</v>
      </c>
      <c r="Y8397" s="17">
        <f t="shared" si="1189"/>
        <v>210</v>
      </c>
    </row>
    <row r="8398" spans="1:25" x14ac:dyDescent="0.15">
      <c r="A8398" s="82">
        <f t="shared" si="1184"/>
        <v>12</v>
      </c>
      <c r="B8398" s="46">
        <v>43815.791666646306</v>
      </c>
      <c r="C8398" s="47">
        <f>Eingabe!G8399</f>
        <v>3.7</v>
      </c>
      <c r="D8398" s="77">
        <v>8398</v>
      </c>
      <c r="E8398" s="47"/>
      <c r="F8398" s="25">
        <f t="shared" si="1182"/>
        <v>5.52</v>
      </c>
      <c r="G8398" s="25">
        <f>VLOOKUP(F8398,'Spezifische Werte'!$B$2:$C$4002,2,FALSE)</f>
        <v>0.12721663519138685</v>
      </c>
      <c r="H8398" s="25">
        <f t="shared" si="1185"/>
        <v>254.43327038277369</v>
      </c>
      <c r="J8398" s="25">
        <f t="shared" si="1183"/>
        <v>5.55</v>
      </c>
      <c r="K8398" s="25">
        <f>VLOOKUP(J8398,'Spezifische Werte'!$B$2:$C$4002,2,FALSE)</f>
        <v>0.12941942247043492</v>
      </c>
      <c r="L8398" s="25">
        <f t="shared" si="1186"/>
        <v>258.83884494086982</v>
      </c>
      <c r="R8398" s="25">
        <v>8396</v>
      </c>
      <c r="S8398" s="25">
        <v>8395</v>
      </c>
      <c r="T8398" s="25">
        <f t="shared" si="1190"/>
        <v>0</v>
      </c>
      <c r="U8398" s="25">
        <f t="shared" si="1187"/>
        <v>0</v>
      </c>
      <c r="W8398" s="17">
        <f>Eingabe!H8399</f>
        <v>210</v>
      </c>
      <c r="X8398" s="17">
        <f t="shared" si="1188"/>
        <v>2.1</v>
      </c>
      <c r="Y8398" s="17">
        <f t="shared" si="1189"/>
        <v>210</v>
      </c>
    </row>
    <row r="8399" spans="1:25" x14ac:dyDescent="0.15">
      <c r="A8399" s="82">
        <f t="shared" si="1184"/>
        <v>12</v>
      </c>
      <c r="B8399" s="46">
        <v>43815.83333331297</v>
      </c>
      <c r="C8399" s="47">
        <f>Eingabe!G8400</f>
        <v>3.4</v>
      </c>
      <c r="D8399" s="77">
        <v>8399</v>
      </c>
      <c r="E8399" s="47"/>
      <c r="F8399" s="25">
        <f t="shared" si="1182"/>
        <v>5.07</v>
      </c>
      <c r="G8399" s="25">
        <f>VLOOKUP(F8399,'Spezifische Werte'!$B$2:$C$4002,2,FALSE)</f>
        <v>9.6185977081711158E-2</v>
      </c>
      <c r="H8399" s="25">
        <f t="shared" si="1185"/>
        <v>192.37195416342232</v>
      </c>
      <c r="J8399" s="25">
        <f t="shared" si="1183"/>
        <v>5.0999999999999996</v>
      </c>
      <c r="K8399" s="25">
        <f>VLOOKUP(J8399,'Spezifische Werte'!$B$2:$C$4002,2,FALSE)</f>
        <v>9.8097213536623304E-2</v>
      </c>
      <c r="L8399" s="25">
        <f t="shared" si="1186"/>
        <v>196.1944270732466</v>
      </c>
      <c r="R8399" s="25">
        <v>8397</v>
      </c>
      <c r="S8399" s="25">
        <v>8396</v>
      </c>
      <c r="T8399" s="25">
        <f t="shared" si="1190"/>
        <v>0</v>
      </c>
      <c r="U8399" s="25">
        <f t="shared" si="1187"/>
        <v>0</v>
      </c>
      <c r="W8399" s="17">
        <f>Eingabe!H8400</f>
        <v>198</v>
      </c>
      <c r="X8399" s="17">
        <f t="shared" si="1188"/>
        <v>1.98</v>
      </c>
      <c r="Y8399" s="17">
        <f t="shared" si="1189"/>
        <v>200</v>
      </c>
    </row>
    <row r="8400" spans="1:25" x14ac:dyDescent="0.15">
      <c r="A8400" s="82">
        <f t="shared" si="1184"/>
        <v>12</v>
      </c>
      <c r="B8400" s="46">
        <v>43815.874999979635</v>
      </c>
      <c r="C8400" s="47">
        <f>Eingabe!G8401</f>
        <v>1.4</v>
      </c>
      <c r="D8400" s="77">
        <v>8400</v>
      </c>
      <c r="E8400" s="47"/>
      <c r="F8400" s="25">
        <f t="shared" si="1182"/>
        <v>2.09</v>
      </c>
      <c r="G8400" s="25">
        <f>VLOOKUP(F8400,'Spezifische Werte'!$B$2:$C$4002,2,FALSE)</f>
        <v>7.3732435985694874E-4</v>
      </c>
      <c r="H8400" s="25">
        <f t="shared" si="1185"/>
        <v>1.4746487197138975</v>
      </c>
      <c r="J8400" s="25">
        <f t="shared" si="1183"/>
        <v>2.1</v>
      </c>
      <c r="K8400" s="25">
        <f>VLOOKUP(J8400,'Spezifische Werte'!$B$2:$C$4002,2,FALSE)</f>
        <v>7.595217950017582E-4</v>
      </c>
      <c r="L8400" s="25">
        <f t="shared" si="1186"/>
        <v>1.5190435900035164</v>
      </c>
      <c r="R8400" s="25">
        <v>8398</v>
      </c>
      <c r="S8400" s="25">
        <v>8397</v>
      </c>
      <c r="T8400" s="25">
        <f t="shared" si="1190"/>
        <v>0</v>
      </c>
      <c r="U8400" s="25">
        <f t="shared" si="1187"/>
        <v>0</v>
      </c>
      <c r="W8400" s="17">
        <f>Eingabe!H8401</f>
        <v>209</v>
      </c>
      <c r="X8400" s="17">
        <f t="shared" si="1188"/>
        <v>2.09</v>
      </c>
      <c r="Y8400" s="17">
        <f t="shared" si="1189"/>
        <v>210</v>
      </c>
    </row>
    <row r="8401" spans="1:25" x14ac:dyDescent="0.15">
      <c r="A8401" s="82">
        <f t="shared" si="1184"/>
        <v>12</v>
      </c>
      <c r="B8401" s="46">
        <v>43815.916666646299</v>
      </c>
      <c r="C8401" s="47">
        <f>Eingabe!G8402</f>
        <v>1.2</v>
      </c>
      <c r="D8401" s="77">
        <v>8401</v>
      </c>
      <c r="E8401" s="47"/>
      <c r="F8401" s="25">
        <f t="shared" si="1182"/>
        <v>1.79</v>
      </c>
      <c r="G8401" s="25">
        <f>VLOOKUP(F8401,'Spezifische Werte'!$B$2:$C$4002,2,FALSE)</f>
        <v>2.732045827896414E-4</v>
      </c>
      <c r="H8401" s="25">
        <f t="shared" si="1185"/>
        <v>0.54640916557928276</v>
      </c>
      <c r="J8401" s="25">
        <f t="shared" si="1183"/>
        <v>1.8</v>
      </c>
      <c r="K8401" s="25">
        <f>VLOOKUP(J8401,'Spezifische Werte'!$B$2:$C$4002,2,FALSE)</f>
        <v>2.8378103843694903E-4</v>
      </c>
      <c r="L8401" s="25">
        <f t="shared" si="1186"/>
        <v>0.56756207687389804</v>
      </c>
      <c r="R8401" s="25">
        <v>8399</v>
      </c>
      <c r="S8401" s="25">
        <v>8398</v>
      </c>
      <c r="T8401" s="25">
        <f t="shared" si="1190"/>
        <v>0</v>
      </c>
      <c r="U8401" s="25">
        <f t="shared" si="1187"/>
        <v>0</v>
      </c>
      <c r="W8401" s="17">
        <f>Eingabe!H8402</f>
        <v>209</v>
      </c>
      <c r="X8401" s="17">
        <f t="shared" si="1188"/>
        <v>2.09</v>
      </c>
      <c r="Y8401" s="17">
        <f t="shared" si="1189"/>
        <v>210</v>
      </c>
    </row>
    <row r="8402" spans="1:25" x14ac:dyDescent="0.15">
      <c r="A8402" s="82">
        <f t="shared" si="1184"/>
        <v>12</v>
      </c>
      <c r="B8402" s="46">
        <v>43815.958333312963</v>
      </c>
      <c r="C8402" s="47">
        <f>Eingabe!G8403</f>
        <v>1.1000000000000001</v>
      </c>
      <c r="D8402" s="77">
        <v>8402</v>
      </c>
      <c r="E8402" s="47"/>
      <c r="F8402" s="25">
        <f t="shared" si="1182"/>
        <v>1.64</v>
      </c>
      <c r="G8402" s="25">
        <f>VLOOKUP(F8402,'Spezifische Werte'!$B$2:$C$4002,2,FALSE)</f>
        <v>1.4468365948300602E-4</v>
      </c>
      <c r="H8402" s="25">
        <f t="shared" si="1185"/>
        <v>0.28936731896601203</v>
      </c>
      <c r="J8402" s="25">
        <f t="shared" si="1183"/>
        <v>1.65</v>
      </c>
      <c r="K8402" s="25">
        <f>VLOOKUP(J8402,'Spezifische Werte'!$B$2:$C$4002,2,FALSE)</f>
        <v>1.5161429771714323E-4</v>
      </c>
      <c r="L8402" s="25">
        <f t="shared" si="1186"/>
        <v>0.30322859543428649</v>
      </c>
      <c r="R8402" s="25">
        <v>8400</v>
      </c>
      <c r="S8402" s="25">
        <v>8399</v>
      </c>
      <c r="T8402" s="25">
        <f t="shared" si="1190"/>
        <v>0</v>
      </c>
      <c r="U8402" s="25">
        <f t="shared" si="1187"/>
        <v>0</v>
      </c>
      <c r="W8402" s="17">
        <f>Eingabe!H8403</f>
        <v>199</v>
      </c>
      <c r="X8402" s="17">
        <f t="shared" si="1188"/>
        <v>1.99</v>
      </c>
      <c r="Y8402" s="17">
        <f t="shared" si="1189"/>
        <v>200</v>
      </c>
    </row>
    <row r="8403" spans="1:25" x14ac:dyDescent="0.15">
      <c r="A8403" s="82">
        <f t="shared" si="1184"/>
        <v>12</v>
      </c>
      <c r="B8403" s="46">
        <v>43815.999999979627</v>
      </c>
      <c r="C8403" s="47">
        <f>Eingabe!G8404</f>
        <v>3.1</v>
      </c>
      <c r="D8403" s="77">
        <v>8403</v>
      </c>
      <c r="E8403" s="47"/>
      <c r="F8403" s="25">
        <f t="shared" si="1182"/>
        <v>4.62</v>
      </c>
      <c r="G8403" s="25">
        <f>VLOOKUP(F8403,'Spezifische Werte'!$B$2:$C$4002,2,FALSE)</f>
        <v>7.0834307543363312E-2</v>
      </c>
      <c r="H8403" s="25">
        <f t="shared" si="1185"/>
        <v>141.66861508672662</v>
      </c>
      <c r="J8403" s="25">
        <f t="shared" si="1183"/>
        <v>4.6500000000000004</v>
      </c>
      <c r="K8403" s="25">
        <f>VLOOKUP(J8403,'Spezifische Werte'!$B$2:$C$4002,2,FALSE)</f>
        <v>7.2366311882592071E-2</v>
      </c>
      <c r="L8403" s="25">
        <f t="shared" si="1186"/>
        <v>144.73262376518414</v>
      </c>
      <c r="R8403" s="25">
        <v>8401</v>
      </c>
      <c r="S8403" s="25">
        <v>8400</v>
      </c>
      <c r="T8403" s="25">
        <f t="shared" si="1190"/>
        <v>0</v>
      </c>
      <c r="U8403" s="25">
        <f t="shared" si="1187"/>
        <v>0</v>
      </c>
      <c r="W8403" s="17">
        <f>Eingabe!H8404</f>
        <v>189</v>
      </c>
      <c r="X8403" s="17">
        <f t="shared" si="1188"/>
        <v>1.89</v>
      </c>
      <c r="Y8403" s="17">
        <f t="shared" si="1189"/>
        <v>190</v>
      </c>
    </row>
    <row r="8404" spans="1:25" x14ac:dyDescent="0.15">
      <c r="A8404" s="82">
        <f t="shared" si="1184"/>
        <v>12</v>
      </c>
      <c r="B8404" s="46">
        <v>43816.041666646292</v>
      </c>
      <c r="C8404" s="47">
        <f>Eingabe!G8405</f>
        <v>1.4</v>
      </c>
      <c r="D8404" s="77">
        <v>8404</v>
      </c>
      <c r="E8404" s="47"/>
      <c r="F8404" s="25">
        <f t="shared" si="1182"/>
        <v>2.09</v>
      </c>
      <c r="G8404" s="25">
        <f>VLOOKUP(F8404,'Spezifische Werte'!$B$2:$C$4002,2,FALSE)</f>
        <v>7.3732435985694874E-4</v>
      </c>
      <c r="H8404" s="25">
        <f t="shared" si="1185"/>
        <v>1.4746487197138975</v>
      </c>
      <c r="J8404" s="25">
        <f t="shared" si="1183"/>
        <v>2.1</v>
      </c>
      <c r="K8404" s="25">
        <f>VLOOKUP(J8404,'Spezifische Werte'!$B$2:$C$4002,2,FALSE)</f>
        <v>7.595217950017582E-4</v>
      </c>
      <c r="L8404" s="25">
        <f t="shared" si="1186"/>
        <v>1.5190435900035164</v>
      </c>
      <c r="R8404" s="25">
        <v>8402</v>
      </c>
      <c r="S8404" s="25">
        <v>8401</v>
      </c>
      <c r="T8404" s="25">
        <f t="shared" si="1190"/>
        <v>0</v>
      </c>
      <c r="U8404" s="25">
        <f t="shared" si="1187"/>
        <v>0</v>
      </c>
      <c r="W8404" s="17">
        <f>Eingabe!H8405</f>
        <v>190</v>
      </c>
      <c r="X8404" s="17">
        <f t="shared" si="1188"/>
        <v>1.9</v>
      </c>
      <c r="Y8404" s="17">
        <f t="shared" si="1189"/>
        <v>190</v>
      </c>
    </row>
    <row r="8405" spans="1:25" x14ac:dyDescent="0.15">
      <c r="A8405" s="82">
        <f t="shared" si="1184"/>
        <v>12</v>
      </c>
      <c r="B8405" s="46">
        <v>43816.083333312956</v>
      </c>
      <c r="C8405" s="47">
        <f>Eingabe!G8406</f>
        <v>3.3</v>
      </c>
      <c r="D8405" s="77">
        <v>8405</v>
      </c>
      <c r="E8405" s="47"/>
      <c r="F8405" s="25">
        <f t="shared" si="1182"/>
        <v>4.92</v>
      </c>
      <c r="G8405" s="25">
        <f>VLOOKUP(F8405,'Spezifische Werte'!$B$2:$C$4002,2,FALSE)</f>
        <v>8.7079957720259088E-2</v>
      </c>
      <c r="H8405" s="25">
        <f t="shared" si="1185"/>
        <v>174.15991544051818</v>
      </c>
      <c r="J8405" s="25">
        <f t="shared" si="1183"/>
        <v>4.95</v>
      </c>
      <c r="K8405" s="25">
        <f>VLOOKUP(J8405,'Spezifische Werte'!$B$2:$C$4002,2,FALSE)</f>
        <v>8.884038911585862E-2</v>
      </c>
      <c r="L8405" s="25">
        <f t="shared" si="1186"/>
        <v>177.68077823171723</v>
      </c>
      <c r="R8405" s="25">
        <v>8403</v>
      </c>
      <c r="S8405" s="25">
        <v>8402</v>
      </c>
      <c r="T8405" s="25">
        <f t="shared" si="1190"/>
        <v>0</v>
      </c>
      <c r="U8405" s="25">
        <f t="shared" si="1187"/>
        <v>0</v>
      </c>
      <c r="W8405" s="17">
        <f>Eingabe!H8406</f>
        <v>189</v>
      </c>
      <c r="X8405" s="17">
        <f t="shared" si="1188"/>
        <v>1.89</v>
      </c>
      <c r="Y8405" s="17">
        <f t="shared" si="1189"/>
        <v>190</v>
      </c>
    </row>
    <row r="8406" spans="1:25" x14ac:dyDescent="0.15">
      <c r="A8406" s="82">
        <f t="shared" si="1184"/>
        <v>12</v>
      </c>
      <c r="B8406" s="46">
        <v>43816.12499997962</v>
      </c>
      <c r="C8406" s="47">
        <f>Eingabe!G8407</f>
        <v>1.3</v>
      </c>
      <c r="D8406" s="77">
        <v>8406</v>
      </c>
      <c r="E8406" s="47"/>
      <c r="F8406" s="25">
        <f t="shared" si="1182"/>
        <v>1.94</v>
      </c>
      <c r="G8406" s="25">
        <f>VLOOKUP(F8406,'Spezifische Werte'!$B$2:$C$4002,2,FALSE)</f>
        <v>4.6180923534292335E-4</v>
      </c>
      <c r="H8406" s="25">
        <f t="shared" si="1185"/>
        <v>0.92361847068584668</v>
      </c>
      <c r="J8406" s="25">
        <f t="shared" si="1183"/>
        <v>1.95</v>
      </c>
      <c r="K8406" s="25">
        <f>VLOOKUP(J8406,'Spezifische Werte'!$B$2:$C$4002,2,FALSE)</f>
        <v>4.7680243241041462E-4</v>
      </c>
      <c r="L8406" s="25">
        <f t="shared" si="1186"/>
        <v>0.95360486482082929</v>
      </c>
      <c r="R8406" s="25">
        <v>8404</v>
      </c>
      <c r="S8406" s="25">
        <v>8403</v>
      </c>
      <c r="T8406" s="25">
        <f t="shared" si="1190"/>
        <v>0</v>
      </c>
      <c r="U8406" s="25">
        <f t="shared" si="1187"/>
        <v>0</v>
      </c>
      <c r="W8406" s="17">
        <f>Eingabe!H8407</f>
        <v>179</v>
      </c>
      <c r="X8406" s="17">
        <f t="shared" si="1188"/>
        <v>1.79</v>
      </c>
      <c r="Y8406" s="17">
        <f t="shared" si="1189"/>
        <v>180</v>
      </c>
    </row>
    <row r="8407" spans="1:25" x14ac:dyDescent="0.15">
      <c r="A8407" s="82">
        <f t="shared" si="1184"/>
        <v>12</v>
      </c>
      <c r="B8407" s="46">
        <v>43816.166666646284</v>
      </c>
      <c r="C8407" s="47">
        <f>Eingabe!G8408</f>
        <v>0.9</v>
      </c>
      <c r="D8407" s="77">
        <v>8407</v>
      </c>
      <c r="E8407" s="47"/>
      <c r="F8407" s="25">
        <f t="shared" si="1182"/>
        <v>1.34</v>
      </c>
      <c r="G8407" s="25">
        <f>VLOOKUP(F8407,'Spezifische Werte'!$B$2:$C$4002,2,FALSE)</f>
        <v>0</v>
      </c>
      <c r="H8407" s="25">
        <f t="shared" si="1185"/>
        <v>0</v>
      </c>
      <c r="J8407" s="25">
        <f t="shared" si="1183"/>
        <v>1.35</v>
      </c>
      <c r="K8407" s="25">
        <f>VLOOKUP(J8407,'Spezifische Werte'!$B$2:$C$4002,2,FALSE)</f>
        <v>0</v>
      </c>
      <c r="L8407" s="25">
        <f t="shared" si="1186"/>
        <v>0</v>
      </c>
      <c r="R8407" s="25">
        <v>8405</v>
      </c>
      <c r="S8407" s="25">
        <v>8404</v>
      </c>
      <c r="T8407" s="25">
        <f t="shared" si="1190"/>
        <v>0</v>
      </c>
      <c r="U8407" s="25">
        <f t="shared" si="1187"/>
        <v>0</v>
      </c>
      <c r="W8407" s="17">
        <f>Eingabe!H8408</f>
        <v>199</v>
      </c>
      <c r="X8407" s="17">
        <f t="shared" si="1188"/>
        <v>1.99</v>
      </c>
      <c r="Y8407" s="17">
        <f t="shared" si="1189"/>
        <v>200</v>
      </c>
    </row>
    <row r="8408" spans="1:25" x14ac:dyDescent="0.15">
      <c r="A8408" s="82">
        <f t="shared" si="1184"/>
        <v>12</v>
      </c>
      <c r="B8408" s="46">
        <v>43816.208333312949</v>
      </c>
      <c r="C8408" s="47">
        <f>Eingabe!G8409</f>
        <v>1.1000000000000001</v>
      </c>
      <c r="D8408" s="77">
        <v>8408</v>
      </c>
      <c r="E8408" s="47"/>
      <c r="F8408" s="25">
        <f t="shared" si="1182"/>
        <v>1.64</v>
      </c>
      <c r="G8408" s="25">
        <f>VLOOKUP(F8408,'Spezifische Werte'!$B$2:$C$4002,2,FALSE)</f>
        <v>1.4468365948300602E-4</v>
      </c>
      <c r="H8408" s="25">
        <f t="shared" si="1185"/>
        <v>0.28936731896601203</v>
      </c>
      <c r="J8408" s="25">
        <f t="shared" si="1183"/>
        <v>1.65</v>
      </c>
      <c r="K8408" s="25">
        <f>VLOOKUP(J8408,'Spezifische Werte'!$B$2:$C$4002,2,FALSE)</f>
        <v>1.5161429771714323E-4</v>
      </c>
      <c r="L8408" s="25">
        <f t="shared" si="1186"/>
        <v>0.30322859543428649</v>
      </c>
      <c r="R8408" s="25">
        <v>8406</v>
      </c>
      <c r="S8408" s="25">
        <v>8405</v>
      </c>
      <c r="T8408" s="25">
        <f t="shared" si="1190"/>
        <v>0</v>
      </c>
      <c r="U8408" s="25">
        <f t="shared" si="1187"/>
        <v>0</v>
      </c>
      <c r="W8408" s="17">
        <f>Eingabe!H8409</f>
        <v>179</v>
      </c>
      <c r="X8408" s="17">
        <f t="shared" si="1188"/>
        <v>1.79</v>
      </c>
      <c r="Y8408" s="17">
        <f t="shared" si="1189"/>
        <v>180</v>
      </c>
    </row>
    <row r="8409" spans="1:25" x14ac:dyDescent="0.15">
      <c r="A8409" s="82">
        <f t="shared" si="1184"/>
        <v>12</v>
      </c>
      <c r="B8409" s="46">
        <v>43816.249999979613</v>
      </c>
      <c r="C8409" s="47">
        <f>Eingabe!G8410</f>
        <v>3.5</v>
      </c>
      <c r="D8409" s="77">
        <v>8409</v>
      </c>
      <c r="E8409" s="47"/>
      <c r="F8409" s="25">
        <f t="shared" si="1182"/>
        <v>5.22</v>
      </c>
      <c r="G8409" s="25">
        <f>VLOOKUP(F8409,'Spezifische Werte'!$B$2:$C$4002,2,FALSE)</f>
        <v>0.10600726326582303</v>
      </c>
      <c r="H8409" s="25">
        <f t="shared" si="1185"/>
        <v>212.01452653164606</v>
      </c>
      <c r="J8409" s="25">
        <f t="shared" si="1183"/>
        <v>5.25</v>
      </c>
      <c r="K8409" s="25">
        <f>VLOOKUP(J8409,'Spezifische Werte'!$B$2:$C$4002,2,FALSE)</f>
        <v>0.10804502827355937</v>
      </c>
      <c r="L8409" s="25">
        <f t="shared" si="1186"/>
        <v>216.09005654711873</v>
      </c>
      <c r="R8409" s="25">
        <v>8407</v>
      </c>
      <c r="S8409" s="25">
        <v>8406</v>
      </c>
      <c r="T8409" s="25">
        <f t="shared" si="1190"/>
        <v>0</v>
      </c>
      <c r="U8409" s="25">
        <f t="shared" si="1187"/>
        <v>0</v>
      </c>
      <c r="W8409" s="17">
        <f>Eingabe!H8410</f>
        <v>157</v>
      </c>
      <c r="X8409" s="17">
        <f t="shared" si="1188"/>
        <v>1.57</v>
      </c>
      <c r="Y8409" s="17">
        <f t="shared" si="1189"/>
        <v>160</v>
      </c>
    </row>
    <row r="8410" spans="1:25" x14ac:dyDescent="0.15">
      <c r="A8410" s="82">
        <f t="shared" si="1184"/>
        <v>12</v>
      </c>
      <c r="B8410" s="46">
        <v>43816.291666646277</v>
      </c>
      <c r="C8410" s="47">
        <f>Eingabe!G8411</f>
        <v>1.5</v>
      </c>
      <c r="D8410" s="77">
        <v>8410</v>
      </c>
      <c r="E8410" s="47"/>
      <c r="F8410" s="25">
        <f t="shared" si="1182"/>
        <v>2.2400000000000002</v>
      </c>
      <c r="G8410" s="25">
        <f>VLOOKUP(F8410,'Spezifische Werte'!$B$2:$C$4002,2,FALSE)</f>
        <v>1.1193746192255218E-3</v>
      </c>
      <c r="H8410" s="25">
        <f t="shared" si="1185"/>
        <v>2.2387492384510437</v>
      </c>
      <c r="J8410" s="25">
        <f t="shared" si="1183"/>
        <v>2.25</v>
      </c>
      <c r="K8410" s="25">
        <f>VLOOKUP(J8410,'Spezifische Werte'!$B$2:$C$4002,2,FALSE)</f>
        <v>1.1487981333340618E-3</v>
      </c>
      <c r="L8410" s="25">
        <f t="shared" si="1186"/>
        <v>2.2975962666681236</v>
      </c>
      <c r="R8410" s="25">
        <v>8408</v>
      </c>
      <c r="S8410" s="25">
        <v>8407</v>
      </c>
      <c r="T8410" s="25">
        <f t="shared" si="1190"/>
        <v>0</v>
      </c>
      <c r="U8410" s="25">
        <f t="shared" si="1187"/>
        <v>0</v>
      </c>
      <c r="W8410" s="17">
        <f>Eingabe!H8411</f>
        <v>178</v>
      </c>
      <c r="X8410" s="17">
        <f t="shared" si="1188"/>
        <v>1.78</v>
      </c>
      <c r="Y8410" s="17">
        <f t="shared" si="1189"/>
        <v>180</v>
      </c>
    </row>
    <row r="8411" spans="1:25" x14ac:dyDescent="0.15">
      <c r="A8411" s="82">
        <f t="shared" si="1184"/>
        <v>12</v>
      </c>
      <c r="B8411" s="46">
        <v>43816.333333312941</v>
      </c>
      <c r="C8411" s="47">
        <f>Eingabe!G8412</f>
        <v>4.2</v>
      </c>
      <c r="D8411" s="77">
        <v>8411</v>
      </c>
      <c r="E8411" s="47"/>
      <c r="F8411" s="25">
        <f t="shared" si="1182"/>
        <v>6.27</v>
      </c>
      <c r="G8411" s="25">
        <f>VLOOKUP(F8411,'Spezifische Werte'!$B$2:$C$4002,2,FALSE)</f>
        <v>0.19098980973438914</v>
      </c>
      <c r="H8411" s="25">
        <f t="shared" si="1185"/>
        <v>381.97961946877831</v>
      </c>
      <c r="J8411" s="25">
        <f t="shared" si="1183"/>
        <v>6.3</v>
      </c>
      <c r="K8411" s="25">
        <f>VLOOKUP(J8411,'Spezifische Werte'!$B$2:$C$4002,2,FALSE)</f>
        <v>0.19401976060055698</v>
      </c>
      <c r="L8411" s="25">
        <f t="shared" si="1186"/>
        <v>388.03952120111398</v>
      </c>
      <c r="R8411" s="25">
        <v>8409</v>
      </c>
      <c r="S8411" s="25">
        <v>8408</v>
      </c>
      <c r="T8411" s="25">
        <f t="shared" si="1190"/>
        <v>0</v>
      </c>
      <c r="U8411" s="25">
        <f t="shared" si="1187"/>
        <v>0</v>
      </c>
      <c r="W8411" s="17">
        <f>Eingabe!H8412</f>
        <v>177</v>
      </c>
      <c r="X8411" s="17">
        <f t="shared" si="1188"/>
        <v>1.77</v>
      </c>
      <c r="Y8411" s="17">
        <f t="shared" si="1189"/>
        <v>180</v>
      </c>
    </row>
    <row r="8412" spans="1:25" x14ac:dyDescent="0.15">
      <c r="A8412" s="82">
        <f t="shared" si="1184"/>
        <v>12</v>
      </c>
      <c r="B8412" s="46">
        <v>43816.374999979605</v>
      </c>
      <c r="C8412" s="47">
        <f>Eingabe!G8413</f>
        <v>1.2</v>
      </c>
      <c r="D8412" s="77">
        <v>8412</v>
      </c>
      <c r="E8412" s="47"/>
      <c r="F8412" s="25">
        <f t="shared" si="1182"/>
        <v>1.79</v>
      </c>
      <c r="G8412" s="25">
        <f>VLOOKUP(F8412,'Spezifische Werte'!$B$2:$C$4002,2,FALSE)</f>
        <v>2.732045827896414E-4</v>
      </c>
      <c r="H8412" s="25">
        <f t="shared" si="1185"/>
        <v>0.54640916557928276</v>
      </c>
      <c r="J8412" s="25">
        <f t="shared" si="1183"/>
        <v>1.8</v>
      </c>
      <c r="K8412" s="25">
        <f>VLOOKUP(J8412,'Spezifische Werte'!$B$2:$C$4002,2,FALSE)</f>
        <v>2.8378103843694903E-4</v>
      </c>
      <c r="L8412" s="25">
        <f t="shared" si="1186"/>
        <v>0.56756207687389804</v>
      </c>
      <c r="R8412" s="25">
        <v>8410</v>
      </c>
      <c r="S8412" s="25">
        <v>8409</v>
      </c>
      <c r="T8412" s="25">
        <f t="shared" si="1190"/>
        <v>0</v>
      </c>
      <c r="U8412" s="25">
        <f t="shared" si="1187"/>
        <v>0</v>
      </c>
      <c r="W8412" s="17">
        <f>Eingabe!H8413</f>
        <v>196</v>
      </c>
      <c r="X8412" s="17">
        <f t="shared" si="1188"/>
        <v>1.96</v>
      </c>
      <c r="Y8412" s="17">
        <f t="shared" si="1189"/>
        <v>200</v>
      </c>
    </row>
    <row r="8413" spans="1:25" x14ac:dyDescent="0.15">
      <c r="A8413" s="82">
        <f t="shared" si="1184"/>
        <v>12</v>
      </c>
      <c r="B8413" s="46">
        <v>43816.41666664627</v>
      </c>
      <c r="C8413" s="47">
        <f>Eingabe!G8414</f>
        <v>3.3</v>
      </c>
      <c r="D8413" s="77">
        <v>8413</v>
      </c>
      <c r="E8413" s="47"/>
      <c r="F8413" s="25">
        <f t="shared" si="1182"/>
        <v>4.92</v>
      </c>
      <c r="G8413" s="25">
        <f>VLOOKUP(F8413,'Spezifische Werte'!$B$2:$C$4002,2,FALSE)</f>
        <v>8.7079957720259088E-2</v>
      </c>
      <c r="H8413" s="25">
        <f t="shared" si="1185"/>
        <v>174.15991544051818</v>
      </c>
      <c r="J8413" s="25">
        <f t="shared" si="1183"/>
        <v>4.95</v>
      </c>
      <c r="K8413" s="25">
        <f>VLOOKUP(J8413,'Spezifische Werte'!$B$2:$C$4002,2,FALSE)</f>
        <v>8.884038911585862E-2</v>
      </c>
      <c r="L8413" s="25">
        <f t="shared" si="1186"/>
        <v>177.68077823171723</v>
      </c>
      <c r="R8413" s="25">
        <v>8411</v>
      </c>
      <c r="S8413" s="25">
        <v>8410</v>
      </c>
      <c r="T8413" s="25">
        <f t="shared" si="1190"/>
        <v>0</v>
      </c>
      <c r="U8413" s="25">
        <f t="shared" si="1187"/>
        <v>0</v>
      </c>
      <c r="W8413" s="17">
        <f>Eingabe!H8414</f>
        <v>188</v>
      </c>
      <c r="X8413" s="17">
        <f t="shared" si="1188"/>
        <v>1.88</v>
      </c>
      <c r="Y8413" s="17">
        <f t="shared" si="1189"/>
        <v>190</v>
      </c>
    </row>
    <row r="8414" spans="1:25" x14ac:dyDescent="0.15">
      <c r="A8414" s="82">
        <f t="shared" si="1184"/>
        <v>12</v>
      </c>
      <c r="B8414" s="46">
        <v>43816.458333312934</v>
      </c>
      <c r="C8414" s="47">
        <f>Eingabe!G8415</f>
        <v>2.8</v>
      </c>
      <c r="D8414" s="77">
        <v>8414</v>
      </c>
      <c r="E8414" s="47"/>
      <c r="F8414" s="25">
        <f t="shared" si="1182"/>
        <v>4.18</v>
      </c>
      <c r="G8414" s="25">
        <f>VLOOKUP(F8414,'Spezifische Werte'!$B$2:$C$4002,2,FALSE)</f>
        <v>4.9643016475870723E-2</v>
      </c>
      <c r="H8414" s="25">
        <f t="shared" si="1185"/>
        <v>99.286032951741447</v>
      </c>
      <c r="J8414" s="25">
        <f t="shared" si="1183"/>
        <v>4.2</v>
      </c>
      <c r="K8414" s="25">
        <f>VLOOKUP(J8414,'Spezifische Werte'!$B$2:$C$4002,2,FALSE)</f>
        <v>5.0575500247497268E-2</v>
      </c>
      <c r="L8414" s="25">
        <f t="shared" si="1186"/>
        <v>101.15100049499453</v>
      </c>
      <c r="R8414" s="25">
        <v>8412</v>
      </c>
      <c r="S8414" s="25">
        <v>8411</v>
      </c>
      <c r="T8414" s="25">
        <f t="shared" si="1190"/>
        <v>0</v>
      </c>
      <c r="U8414" s="25">
        <f t="shared" si="1187"/>
        <v>0</v>
      </c>
      <c r="W8414" s="17">
        <f>Eingabe!H8415</f>
        <v>200</v>
      </c>
      <c r="X8414" s="17">
        <f t="shared" si="1188"/>
        <v>2</v>
      </c>
      <c r="Y8414" s="17">
        <f t="shared" si="1189"/>
        <v>200</v>
      </c>
    </row>
    <row r="8415" spans="1:25" x14ac:dyDescent="0.15">
      <c r="A8415" s="82">
        <f t="shared" si="1184"/>
        <v>12</v>
      </c>
      <c r="B8415" s="46">
        <v>43816.499999979598</v>
      </c>
      <c r="C8415" s="47">
        <f>Eingabe!G8416</f>
        <v>2.6</v>
      </c>
      <c r="D8415" s="77">
        <v>8415</v>
      </c>
      <c r="E8415" s="47"/>
      <c r="F8415" s="25">
        <f t="shared" si="1182"/>
        <v>3.88</v>
      </c>
      <c r="G8415" s="25">
        <f>VLOOKUP(F8415,'Spezifische Werte'!$B$2:$C$4002,2,FALSE)</f>
        <v>3.5689320314118818E-2</v>
      </c>
      <c r="H8415" s="25">
        <f t="shared" si="1185"/>
        <v>71.378640628237633</v>
      </c>
      <c r="J8415" s="25">
        <f t="shared" si="1183"/>
        <v>3.9</v>
      </c>
      <c r="K8415" s="25">
        <f>VLOOKUP(J8415,'Spezifische Werte'!$B$2:$C$4002,2,FALSE)</f>
        <v>3.6613952811549305E-2</v>
      </c>
      <c r="L8415" s="25">
        <f t="shared" si="1186"/>
        <v>73.227905623098607</v>
      </c>
      <c r="R8415" s="25">
        <v>8413</v>
      </c>
      <c r="S8415" s="25">
        <v>8412</v>
      </c>
      <c r="T8415" s="25">
        <f t="shared" si="1190"/>
        <v>0</v>
      </c>
      <c r="U8415" s="25">
        <f t="shared" si="1187"/>
        <v>0</v>
      </c>
      <c r="W8415" s="17">
        <f>Eingabe!H8416</f>
        <v>198</v>
      </c>
      <c r="X8415" s="17">
        <f t="shared" si="1188"/>
        <v>1.98</v>
      </c>
      <c r="Y8415" s="17">
        <f t="shared" si="1189"/>
        <v>200</v>
      </c>
    </row>
    <row r="8416" spans="1:25" x14ac:dyDescent="0.15">
      <c r="A8416" s="82">
        <f t="shared" si="1184"/>
        <v>12</v>
      </c>
      <c r="B8416" s="46">
        <v>43816.541666646262</v>
      </c>
      <c r="C8416" s="47">
        <f>Eingabe!G8417</f>
        <v>2.2999999999999998</v>
      </c>
      <c r="D8416" s="77">
        <v>8416</v>
      </c>
      <c r="E8416" s="47"/>
      <c r="F8416" s="25">
        <f t="shared" si="1182"/>
        <v>3.43</v>
      </c>
      <c r="G8416" s="25">
        <f>VLOOKUP(F8416,'Spezifische Werte'!$B$2:$C$4002,2,FALSE)</f>
        <v>1.7964243573129882E-2</v>
      </c>
      <c r="H8416" s="25">
        <f t="shared" si="1185"/>
        <v>35.928487146259762</v>
      </c>
      <c r="J8416" s="25">
        <f t="shared" si="1183"/>
        <v>3.45</v>
      </c>
      <c r="K8416" s="25">
        <f>VLOOKUP(J8416,'Spezifische Werte'!$B$2:$C$4002,2,FALSE)</f>
        <v>1.8521187553697735E-2</v>
      </c>
      <c r="L8416" s="25">
        <f t="shared" si="1186"/>
        <v>37.042375107395472</v>
      </c>
      <c r="R8416" s="25">
        <v>8414</v>
      </c>
      <c r="S8416" s="25">
        <v>8413</v>
      </c>
      <c r="T8416" s="25">
        <f t="shared" si="1190"/>
        <v>0</v>
      </c>
      <c r="U8416" s="25">
        <f t="shared" si="1187"/>
        <v>0</v>
      </c>
      <c r="W8416" s="17">
        <f>Eingabe!H8417</f>
        <v>197</v>
      </c>
      <c r="X8416" s="17">
        <f t="shared" si="1188"/>
        <v>1.97</v>
      </c>
      <c r="Y8416" s="17">
        <f t="shared" si="1189"/>
        <v>200</v>
      </c>
    </row>
    <row r="8417" spans="1:25" x14ac:dyDescent="0.15">
      <c r="A8417" s="82">
        <f t="shared" si="1184"/>
        <v>12</v>
      </c>
      <c r="B8417" s="46">
        <v>43816.583333312927</v>
      </c>
      <c r="C8417" s="47">
        <f>Eingabe!G8418</f>
        <v>2.4</v>
      </c>
      <c r="D8417" s="77">
        <v>8417</v>
      </c>
      <c r="E8417" s="47"/>
      <c r="F8417" s="25">
        <f t="shared" si="1182"/>
        <v>3.58</v>
      </c>
      <c r="G8417" s="25">
        <f>VLOOKUP(F8417,'Spezifische Werte'!$B$2:$C$4002,2,FALSE)</f>
        <v>2.2829235995572409E-2</v>
      </c>
      <c r="H8417" s="25">
        <f t="shared" si="1185"/>
        <v>45.658471991144815</v>
      </c>
      <c r="J8417" s="25">
        <f t="shared" si="1183"/>
        <v>3.6</v>
      </c>
      <c r="K8417" s="25">
        <f>VLOOKUP(J8417,'Spezifische Werte'!$B$2:$C$4002,2,FALSE)</f>
        <v>2.3596471134930203E-2</v>
      </c>
      <c r="L8417" s="25">
        <f t="shared" si="1186"/>
        <v>47.19294226986041</v>
      </c>
      <c r="R8417" s="25">
        <v>8415</v>
      </c>
      <c r="S8417" s="25">
        <v>8414</v>
      </c>
      <c r="T8417" s="25">
        <f t="shared" si="1190"/>
        <v>0</v>
      </c>
      <c r="U8417" s="25">
        <f t="shared" si="1187"/>
        <v>0</v>
      </c>
      <c r="W8417" s="17">
        <f>Eingabe!H8418</f>
        <v>208</v>
      </c>
      <c r="X8417" s="17">
        <f t="shared" si="1188"/>
        <v>2.08</v>
      </c>
      <c r="Y8417" s="17">
        <f t="shared" si="1189"/>
        <v>210</v>
      </c>
    </row>
    <row r="8418" spans="1:25" x14ac:dyDescent="0.15">
      <c r="A8418" s="82">
        <f t="shared" si="1184"/>
        <v>12</v>
      </c>
      <c r="B8418" s="46">
        <v>43816.624999979591</v>
      </c>
      <c r="C8418" s="47">
        <f>Eingabe!G8419</f>
        <v>0.6</v>
      </c>
      <c r="D8418" s="77">
        <v>8418</v>
      </c>
      <c r="E8418" s="47"/>
      <c r="F8418" s="25">
        <f t="shared" si="1182"/>
        <v>0.9</v>
      </c>
      <c r="G8418" s="25">
        <f>VLOOKUP(F8418,'Spezifische Werte'!$B$2:$C$4002,2,FALSE)</f>
        <v>0</v>
      </c>
      <c r="H8418" s="25">
        <f t="shared" si="1185"/>
        <v>0</v>
      </c>
      <c r="J8418" s="25">
        <f t="shared" si="1183"/>
        <v>0.9</v>
      </c>
      <c r="K8418" s="25">
        <f>VLOOKUP(J8418,'Spezifische Werte'!$B$2:$C$4002,2,FALSE)</f>
        <v>0</v>
      </c>
      <c r="L8418" s="25">
        <f t="shared" si="1186"/>
        <v>0</v>
      </c>
      <c r="R8418" s="25">
        <v>8416</v>
      </c>
      <c r="S8418" s="25">
        <v>8415</v>
      </c>
      <c r="T8418" s="25">
        <f t="shared" si="1190"/>
        <v>0</v>
      </c>
      <c r="U8418" s="25">
        <f t="shared" si="1187"/>
        <v>0</v>
      </c>
      <c r="W8418" s="17">
        <f>Eingabe!H8419</f>
        <v>197</v>
      </c>
      <c r="X8418" s="17">
        <f t="shared" si="1188"/>
        <v>1.97</v>
      </c>
      <c r="Y8418" s="17">
        <f t="shared" si="1189"/>
        <v>200</v>
      </c>
    </row>
    <row r="8419" spans="1:25" x14ac:dyDescent="0.15">
      <c r="A8419" s="82">
        <f t="shared" si="1184"/>
        <v>12</v>
      </c>
      <c r="B8419" s="46">
        <v>43816.666666646255</v>
      </c>
      <c r="C8419" s="47">
        <f>Eingabe!G8420</f>
        <v>0.8</v>
      </c>
      <c r="D8419" s="77">
        <v>8419</v>
      </c>
      <c r="E8419" s="47"/>
      <c r="F8419" s="25">
        <f t="shared" si="1182"/>
        <v>1.19</v>
      </c>
      <c r="G8419" s="25">
        <f>VLOOKUP(F8419,'Spezifische Werte'!$B$2:$C$4002,2,FALSE)</f>
        <v>0</v>
      </c>
      <c r="H8419" s="25">
        <f t="shared" si="1185"/>
        <v>0</v>
      </c>
      <c r="J8419" s="25">
        <f t="shared" si="1183"/>
        <v>1.2</v>
      </c>
      <c r="K8419" s="25">
        <f>VLOOKUP(J8419,'Spezifische Werte'!$B$2:$C$4002,2,FALSE)</f>
        <v>0</v>
      </c>
      <c r="L8419" s="25">
        <f t="shared" si="1186"/>
        <v>0</v>
      </c>
      <c r="R8419" s="25">
        <v>8417</v>
      </c>
      <c r="S8419" s="25">
        <v>8416</v>
      </c>
      <c r="T8419" s="25">
        <f t="shared" si="1190"/>
        <v>0</v>
      </c>
      <c r="U8419" s="25">
        <f t="shared" si="1187"/>
        <v>0</v>
      </c>
      <c r="W8419" s="17">
        <f>Eingabe!H8420</f>
        <v>198</v>
      </c>
      <c r="X8419" s="17">
        <f t="shared" si="1188"/>
        <v>1.98</v>
      </c>
      <c r="Y8419" s="17">
        <f t="shared" si="1189"/>
        <v>200</v>
      </c>
    </row>
    <row r="8420" spans="1:25" x14ac:dyDescent="0.15">
      <c r="A8420" s="82">
        <f t="shared" si="1184"/>
        <v>12</v>
      </c>
      <c r="B8420" s="46">
        <v>43816.708333312919</v>
      </c>
      <c r="C8420" s="47">
        <f>Eingabe!G8421</f>
        <v>2.9</v>
      </c>
      <c r="D8420" s="77">
        <v>8420</v>
      </c>
      <c r="E8420" s="47"/>
      <c r="F8420" s="25">
        <f t="shared" si="1182"/>
        <v>4.33</v>
      </c>
      <c r="G8420" s="25">
        <f>VLOOKUP(F8420,'Spezifische Werte'!$B$2:$C$4002,2,FALSE)</f>
        <v>5.667919590547657E-2</v>
      </c>
      <c r="H8420" s="25">
        <f t="shared" si="1185"/>
        <v>113.35839181095314</v>
      </c>
      <c r="J8420" s="25">
        <f t="shared" si="1183"/>
        <v>4.3499999999999996</v>
      </c>
      <c r="K8420" s="25">
        <f>VLOOKUP(J8420,'Spezifische Werte'!$B$2:$C$4002,2,FALSE)</f>
        <v>5.7627330651301621E-2</v>
      </c>
      <c r="L8420" s="25">
        <f t="shared" si="1186"/>
        <v>115.25466130260324</v>
      </c>
      <c r="R8420" s="25">
        <v>8418</v>
      </c>
      <c r="S8420" s="25">
        <v>8417</v>
      </c>
      <c r="T8420" s="25">
        <f t="shared" si="1190"/>
        <v>0</v>
      </c>
      <c r="U8420" s="25">
        <f t="shared" si="1187"/>
        <v>0</v>
      </c>
      <c r="W8420" s="17">
        <f>Eingabe!H8421</f>
        <v>199</v>
      </c>
      <c r="X8420" s="17">
        <f t="shared" si="1188"/>
        <v>1.99</v>
      </c>
      <c r="Y8420" s="17">
        <f t="shared" si="1189"/>
        <v>200</v>
      </c>
    </row>
    <row r="8421" spans="1:25" x14ac:dyDescent="0.15">
      <c r="A8421" s="82">
        <f t="shared" si="1184"/>
        <v>12</v>
      </c>
      <c r="B8421" s="46">
        <v>43816.749999979584</v>
      </c>
      <c r="C8421" s="47">
        <f>Eingabe!G8422</f>
        <v>1</v>
      </c>
      <c r="D8421" s="77">
        <v>8421</v>
      </c>
      <c r="E8421" s="47"/>
      <c r="F8421" s="25">
        <f t="shared" si="1182"/>
        <v>1.49</v>
      </c>
      <c r="G8421" s="25">
        <f>VLOOKUP(F8421,'Spezifische Werte'!$B$2:$C$4002,2,FALSE)</f>
        <v>6.4682605317823889E-5</v>
      </c>
      <c r="H8421" s="25">
        <f t="shared" si="1185"/>
        <v>0.12936521063564776</v>
      </c>
      <c r="J8421" s="25">
        <f t="shared" si="1183"/>
        <v>1.5</v>
      </c>
      <c r="K8421" s="25">
        <f>VLOOKUP(J8421,'Spezifische Werte'!$B$2:$C$4002,2,FALSE)</f>
        <v>6.8738350145803551E-5</v>
      </c>
      <c r="L8421" s="25">
        <f t="shared" si="1186"/>
        <v>0.13747670029160711</v>
      </c>
      <c r="R8421" s="25">
        <v>8419</v>
      </c>
      <c r="S8421" s="25">
        <v>8418</v>
      </c>
      <c r="T8421" s="25">
        <f t="shared" si="1190"/>
        <v>0</v>
      </c>
      <c r="U8421" s="25">
        <f t="shared" si="1187"/>
        <v>0</v>
      </c>
      <c r="W8421" s="17">
        <f>Eingabe!H8422</f>
        <v>191</v>
      </c>
      <c r="X8421" s="17">
        <f t="shared" si="1188"/>
        <v>1.91</v>
      </c>
      <c r="Y8421" s="17">
        <f t="shared" si="1189"/>
        <v>190</v>
      </c>
    </row>
    <row r="8422" spans="1:25" x14ac:dyDescent="0.15">
      <c r="A8422" s="82">
        <f t="shared" si="1184"/>
        <v>12</v>
      </c>
      <c r="B8422" s="46">
        <v>43816.791666646248</v>
      </c>
      <c r="C8422" s="47">
        <f>Eingabe!G8423</f>
        <v>1.5</v>
      </c>
      <c r="D8422" s="77">
        <v>8422</v>
      </c>
      <c r="E8422" s="47"/>
      <c r="F8422" s="25">
        <f t="shared" si="1182"/>
        <v>2.2400000000000002</v>
      </c>
      <c r="G8422" s="25">
        <f>VLOOKUP(F8422,'Spezifische Werte'!$B$2:$C$4002,2,FALSE)</f>
        <v>1.1193746192255218E-3</v>
      </c>
      <c r="H8422" s="25">
        <f t="shared" si="1185"/>
        <v>2.2387492384510437</v>
      </c>
      <c r="J8422" s="25">
        <f t="shared" si="1183"/>
        <v>2.25</v>
      </c>
      <c r="K8422" s="25">
        <f>VLOOKUP(J8422,'Spezifische Werte'!$B$2:$C$4002,2,FALSE)</f>
        <v>1.1487981333340618E-3</v>
      </c>
      <c r="L8422" s="25">
        <f t="shared" si="1186"/>
        <v>2.2975962666681236</v>
      </c>
      <c r="R8422" s="25">
        <v>8420</v>
      </c>
      <c r="S8422" s="25">
        <v>8419</v>
      </c>
      <c r="T8422" s="25">
        <f t="shared" si="1190"/>
        <v>0</v>
      </c>
      <c r="U8422" s="25">
        <f t="shared" si="1187"/>
        <v>0</v>
      </c>
      <c r="W8422" s="17">
        <f>Eingabe!H8423</f>
        <v>178</v>
      </c>
      <c r="X8422" s="17">
        <f t="shared" si="1188"/>
        <v>1.78</v>
      </c>
      <c r="Y8422" s="17">
        <f t="shared" si="1189"/>
        <v>180</v>
      </c>
    </row>
    <row r="8423" spans="1:25" x14ac:dyDescent="0.15">
      <c r="A8423" s="82">
        <f t="shared" si="1184"/>
        <v>12</v>
      </c>
      <c r="B8423" s="46">
        <v>43816.833333312912</v>
      </c>
      <c r="C8423" s="47">
        <f>Eingabe!G8424</f>
        <v>3.2</v>
      </c>
      <c r="D8423" s="77">
        <v>8423</v>
      </c>
      <c r="E8423" s="47"/>
      <c r="F8423" s="25">
        <f t="shared" si="1182"/>
        <v>4.7699999999999996</v>
      </c>
      <c r="G8423" s="25">
        <f>VLOOKUP(F8423,'Spezifische Werte'!$B$2:$C$4002,2,FALSE)</f>
        <v>7.8679349945367349E-2</v>
      </c>
      <c r="H8423" s="25">
        <f t="shared" si="1185"/>
        <v>157.3586998907347</v>
      </c>
      <c r="J8423" s="25">
        <f t="shared" si="1183"/>
        <v>4.8</v>
      </c>
      <c r="K8423" s="25">
        <f>VLOOKUP(J8423,'Spezifische Werte'!$B$2:$C$4002,2,FALSE)</f>
        <v>8.0310065544742015E-2</v>
      </c>
      <c r="L8423" s="25">
        <f t="shared" si="1186"/>
        <v>160.62013108948403</v>
      </c>
      <c r="R8423" s="25">
        <v>8421</v>
      </c>
      <c r="S8423" s="25">
        <v>8420</v>
      </c>
      <c r="T8423" s="25">
        <f t="shared" si="1190"/>
        <v>0</v>
      </c>
      <c r="U8423" s="25">
        <f t="shared" si="1187"/>
        <v>0</v>
      </c>
      <c r="W8423" s="17">
        <f>Eingabe!H8424</f>
        <v>189</v>
      </c>
      <c r="X8423" s="17">
        <f t="shared" si="1188"/>
        <v>1.89</v>
      </c>
      <c r="Y8423" s="17">
        <f t="shared" si="1189"/>
        <v>190</v>
      </c>
    </row>
    <row r="8424" spans="1:25" x14ac:dyDescent="0.15">
      <c r="A8424" s="82">
        <f t="shared" si="1184"/>
        <v>12</v>
      </c>
      <c r="B8424" s="46">
        <v>43816.874999979576</v>
      </c>
      <c r="C8424" s="47">
        <f>Eingabe!G8425</f>
        <v>3.2</v>
      </c>
      <c r="D8424" s="77">
        <v>8424</v>
      </c>
      <c r="E8424" s="47"/>
      <c r="F8424" s="25">
        <f t="shared" si="1182"/>
        <v>4.7699999999999996</v>
      </c>
      <c r="G8424" s="25">
        <f>VLOOKUP(F8424,'Spezifische Werte'!$B$2:$C$4002,2,FALSE)</f>
        <v>7.8679349945367349E-2</v>
      </c>
      <c r="H8424" s="25">
        <f t="shared" si="1185"/>
        <v>157.3586998907347</v>
      </c>
      <c r="J8424" s="25">
        <f t="shared" si="1183"/>
        <v>4.8</v>
      </c>
      <c r="K8424" s="25">
        <f>VLOOKUP(J8424,'Spezifische Werte'!$B$2:$C$4002,2,FALSE)</f>
        <v>8.0310065544742015E-2</v>
      </c>
      <c r="L8424" s="25">
        <f t="shared" si="1186"/>
        <v>160.62013108948403</v>
      </c>
      <c r="R8424" s="25">
        <v>8422</v>
      </c>
      <c r="S8424" s="25">
        <v>8421</v>
      </c>
      <c r="T8424" s="25">
        <f t="shared" si="1190"/>
        <v>0</v>
      </c>
      <c r="U8424" s="25">
        <f t="shared" si="1187"/>
        <v>0</v>
      </c>
      <c r="W8424" s="17">
        <f>Eingabe!H8425</f>
        <v>187</v>
      </c>
      <c r="X8424" s="17">
        <f t="shared" si="1188"/>
        <v>1.87</v>
      </c>
      <c r="Y8424" s="17">
        <f t="shared" si="1189"/>
        <v>190</v>
      </c>
    </row>
    <row r="8425" spans="1:25" x14ac:dyDescent="0.15">
      <c r="A8425" s="82">
        <f t="shared" si="1184"/>
        <v>12</v>
      </c>
      <c r="B8425" s="46">
        <v>43816.916666646241</v>
      </c>
      <c r="C8425" s="47">
        <f>Eingabe!G8426</f>
        <v>1.3</v>
      </c>
      <c r="D8425" s="77">
        <v>8425</v>
      </c>
      <c r="E8425" s="47"/>
      <c r="F8425" s="25">
        <f t="shared" si="1182"/>
        <v>1.94</v>
      </c>
      <c r="G8425" s="25">
        <f>VLOOKUP(F8425,'Spezifische Werte'!$B$2:$C$4002,2,FALSE)</f>
        <v>4.6180923534292335E-4</v>
      </c>
      <c r="H8425" s="25">
        <f t="shared" si="1185"/>
        <v>0.92361847068584668</v>
      </c>
      <c r="J8425" s="25">
        <f t="shared" si="1183"/>
        <v>1.95</v>
      </c>
      <c r="K8425" s="25">
        <f>VLOOKUP(J8425,'Spezifische Werte'!$B$2:$C$4002,2,FALSE)</f>
        <v>4.7680243241041462E-4</v>
      </c>
      <c r="L8425" s="25">
        <f t="shared" si="1186"/>
        <v>0.95360486482082929</v>
      </c>
      <c r="R8425" s="25">
        <v>8423</v>
      </c>
      <c r="S8425" s="25">
        <v>8422</v>
      </c>
      <c r="T8425" s="25">
        <f t="shared" si="1190"/>
        <v>0</v>
      </c>
      <c r="U8425" s="25">
        <f t="shared" si="1187"/>
        <v>0</v>
      </c>
      <c r="W8425" s="17">
        <f>Eingabe!H8426</f>
        <v>192</v>
      </c>
      <c r="X8425" s="17">
        <f t="shared" si="1188"/>
        <v>1.92</v>
      </c>
      <c r="Y8425" s="17">
        <f t="shared" si="1189"/>
        <v>190</v>
      </c>
    </row>
    <row r="8426" spans="1:25" x14ac:dyDescent="0.15">
      <c r="A8426" s="82">
        <f t="shared" si="1184"/>
        <v>12</v>
      </c>
      <c r="B8426" s="46">
        <v>43816.958333312905</v>
      </c>
      <c r="C8426" s="47">
        <f>Eingabe!G8427</f>
        <v>2.7</v>
      </c>
      <c r="D8426" s="77">
        <v>8426</v>
      </c>
      <c r="E8426" s="47"/>
      <c r="F8426" s="25">
        <f t="shared" si="1182"/>
        <v>4.03</v>
      </c>
      <c r="G8426" s="25">
        <f>VLOOKUP(F8426,'Spezifische Werte'!$B$2:$C$4002,2,FALSE)</f>
        <v>4.2666657265334036E-2</v>
      </c>
      <c r="H8426" s="25">
        <f t="shared" si="1185"/>
        <v>85.333314530668076</v>
      </c>
      <c r="J8426" s="25">
        <f t="shared" si="1183"/>
        <v>4.05</v>
      </c>
      <c r="K8426" s="25">
        <f>VLOOKUP(J8426,'Spezifische Werte'!$B$2:$C$4002,2,FALSE)</f>
        <v>4.3597034083331404E-2</v>
      </c>
      <c r="L8426" s="25">
        <f t="shared" si="1186"/>
        <v>87.194068166662802</v>
      </c>
      <c r="R8426" s="25">
        <v>8424</v>
      </c>
      <c r="S8426" s="25">
        <v>8423</v>
      </c>
      <c r="T8426" s="25">
        <f t="shared" si="1190"/>
        <v>0</v>
      </c>
      <c r="U8426" s="25">
        <f t="shared" si="1187"/>
        <v>0</v>
      </c>
      <c r="W8426" s="17">
        <f>Eingabe!H8427</f>
        <v>171</v>
      </c>
      <c r="X8426" s="17">
        <f t="shared" si="1188"/>
        <v>1.71</v>
      </c>
      <c r="Y8426" s="17">
        <f t="shared" si="1189"/>
        <v>170</v>
      </c>
    </row>
    <row r="8427" spans="1:25" x14ac:dyDescent="0.15">
      <c r="A8427" s="82">
        <f t="shared" si="1184"/>
        <v>12</v>
      </c>
      <c r="B8427" s="46">
        <v>43816.999999979569</v>
      </c>
      <c r="C8427" s="47">
        <f>Eingabe!G8428</f>
        <v>2.9</v>
      </c>
      <c r="D8427" s="77">
        <v>8427</v>
      </c>
      <c r="E8427" s="47"/>
      <c r="F8427" s="25">
        <f t="shared" si="1182"/>
        <v>4.33</v>
      </c>
      <c r="G8427" s="25">
        <f>VLOOKUP(F8427,'Spezifische Werte'!$B$2:$C$4002,2,FALSE)</f>
        <v>5.667919590547657E-2</v>
      </c>
      <c r="H8427" s="25">
        <f t="shared" si="1185"/>
        <v>113.35839181095314</v>
      </c>
      <c r="J8427" s="25">
        <f t="shared" si="1183"/>
        <v>4.3499999999999996</v>
      </c>
      <c r="K8427" s="25">
        <f>VLOOKUP(J8427,'Spezifische Werte'!$B$2:$C$4002,2,FALSE)</f>
        <v>5.7627330651301621E-2</v>
      </c>
      <c r="L8427" s="25">
        <f t="shared" si="1186"/>
        <v>115.25466130260324</v>
      </c>
      <c r="R8427" s="25">
        <v>8425</v>
      </c>
      <c r="S8427" s="25">
        <v>8424</v>
      </c>
      <c r="T8427" s="25">
        <f t="shared" si="1190"/>
        <v>0</v>
      </c>
      <c r="U8427" s="25">
        <f t="shared" si="1187"/>
        <v>0</v>
      </c>
      <c r="W8427" s="17">
        <f>Eingabe!H8428</f>
        <v>168</v>
      </c>
      <c r="X8427" s="17">
        <f t="shared" si="1188"/>
        <v>1.68</v>
      </c>
      <c r="Y8427" s="17">
        <f t="shared" si="1189"/>
        <v>170</v>
      </c>
    </row>
    <row r="8428" spans="1:25" x14ac:dyDescent="0.15">
      <c r="A8428" s="82">
        <f t="shared" si="1184"/>
        <v>12</v>
      </c>
      <c r="B8428" s="46">
        <v>43817.041666646233</v>
      </c>
      <c r="C8428" s="47">
        <f>Eingabe!G8429</f>
        <v>0.9</v>
      </c>
      <c r="D8428" s="77">
        <v>8428</v>
      </c>
      <c r="E8428" s="47"/>
      <c r="F8428" s="25">
        <f t="shared" si="1182"/>
        <v>1.34</v>
      </c>
      <c r="G8428" s="25">
        <f>VLOOKUP(F8428,'Spezifische Werte'!$B$2:$C$4002,2,FALSE)</f>
        <v>0</v>
      </c>
      <c r="H8428" s="25">
        <f t="shared" si="1185"/>
        <v>0</v>
      </c>
      <c r="J8428" s="25">
        <f t="shared" si="1183"/>
        <v>1.35</v>
      </c>
      <c r="K8428" s="25">
        <f>VLOOKUP(J8428,'Spezifische Werte'!$B$2:$C$4002,2,FALSE)</f>
        <v>0</v>
      </c>
      <c r="L8428" s="25">
        <f t="shared" si="1186"/>
        <v>0</v>
      </c>
      <c r="R8428" s="25">
        <v>8426</v>
      </c>
      <c r="S8428" s="25">
        <v>8425</v>
      </c>
      <c r="T8428" s="25">
        <f t="shared" si="1190"/>
        <v>0</v>
      </c>
      <c r="U8428" s="25">
        <f t="shared" si="1187"/>
        <v>0</v>
      </c>
      <c r="W8428" s="17">
        <f>Eingabe!H8429</f>
        <v>180</v>
      </c>
      <c r="X8428" s="17">
        <f t="shared" si="1188"/>
        <v>1.8</v>
      </c>
      <c r="Y8428" s="17">
        <f t="shared" si="1189"/>
        <v>180</v>
      </c>
    </row>
    <row r="8429" spans="1:25" x14ac:dyDescent="0.15">
      <c r="A8429" s="82">
        <f t="shared" si="1184"/>
        <v>12</v>
      </c>
      <c r="B8429" s="46">
        <v>43817.083333312898</v>
      </c>
      <c r="C8429" s="47">
        <f>Eingabe!G8430</f>
        <v>1.2</v>
      </c>
      <c r="D8429" s="77">
        <v>8429</v>
      </c>
      <c r="E8429" s="47"/>
      <c r="F8429" s="25">
        <f t="shared" si="1182"/>
        <v>1.79</v>
      </c>
      <c r="G8429" s="25">
        <f>VLOOKUP(F8429,'Spezifische Werte'!$B$2:$C$4002,2,FALSE)</f>
        <v>2.732045827896414E-4</v>
      </c>
      <c r="H8429" s="25">
        <f t="shared" si="1185"/>
        <v>0.54640916557928276</v>
      </c>
      <c r="J8429" s="25">
        <f t="shared" si="1183"/>
        <v>1.8</v>
      </c>
      <c r="K8429" s="25">
        <f>VLOOKUP(J8429,'Spezifische Werte'!$B$2:$C$4002,2,FALSE)</f>
        <v>2.8378103843694903E-4</v>
      </c>
      <c r="L8429" s="25">
        <f t="shared" si="1186"/>
        <v>0.56756207687389804</v>
      </c>
      <c r="R8429" s="25">
        <v>8427</v>
      </c>
      <c r="S8429" s="25">
        <v>8426</v>
      </c>
      <c r="T8429" s="25">
        <f t="shared" si="1190"/>
        <v>0</v>
      </c>
      <c r="U8429" s="25">
        <f t="shared" si="1187"/>
        <v>0</v>
      </c>
      <c r="W8429" s="17">
        <f>Eingabe!H8430</f>
        <v>179</v>
      </c>
      <c r="X8429" s="17">
        <f t="shared" si="1188"/>
        <v>1.79</v>
      </c>
      <c r="Y8429" s="17">
        <f t="shared" si="1189"/>
        <v>180</v>
      </c>
    </row>
    <row r="8430" spans="1:25" x14ac:dyDescent="0.15">
      <c r="A8430" s="82">
        <f t="shared" si="1184"/>
        <v>12</v>
      </c>
      <c r="B8430" s="46">
        <v>43817.124999979562</v>
      </c>
      <c r="C8430" s="47">
        <f>Eingabe!G8431</f>
        <v>2.6</v>
      </c>
      <c r="D8430" s="77">
        <v>8430</v>
      </c>
      <c r="E8430" s="47"/>
      <c r="F8430" s="25">
        <f t="shared" si="1182"/>
        <v>3.88</v>
      </c>
      <c r="G8430" s="25">
        <f>VLOOKUP(F8430,'Spezifische Werte'!$B$2:$C$4002,2,FALSE)</f>
        <v>3.5689320314118818E-2</v>
      </c>
      <c r="H8430" s="25">
        <f t="shared" si="1185"/>
        <v>71.378640628237633</v>
      </c>
      <c r="J8430" s="25">
        <f t="shared" si="1183"/>
        <v>3.9</v>
      </c>
      <c r="K8430" s="25">
        <f>VLOOKUP(J8430,'Spezifische Werte'!$B$2:$C$4002,2,FALSE)</f>
        <v>3.6613952811549305E-2</v>
      </c>
      <c r="L8430" s="25">
        <f t="shared" si="1186"/>
        <v>73.227905623098607</v>
      </c>
      <c r="R8430" s="25">
        <v>8428</v>
      </c>
      <c r="S8430" s="25">
        <v>8427</v>
      </c>
      <c r="T8430" s="25">
        <f t="shared" si="1190"/>
        <v>0</v>
      </c>
      <c r="U8430" s="25">
        <f t="shared" si="1187"/>
        <v>0</v>
      </c>
      <c r="W8430" s="17">
        <f>Eingabe!H8431</f>
        <v>178</v>
      </c>
      <c r="X8430" s="17">
        <f t="shared" si="1188"/>
        <v>1.78</v>
      </c>
      <c r="Y8430" s="17">
        <f t="shared" si="1189"/>
        <v>180</v>
      </c>
    </row>
    <row r="8431" spans="1:25" x14ac:dyDescent="0.15">
      <c r="A8431" s="82">
        <f t="shared" si="1184"/>
        <v>12</v>
      </c>
      <c r="B8431" s="46">
        <v>43817.166666646226</v>
      </c>
      <c r="C8431" s="47">
        <f>Eingabe!G8432</f>
        <v>2.8</v>
      </c>
      <c r="D8431" s="77">
        <v>8431</v>
      </c>
      <c r="E8431" s="47"/>
      <c r="F8431" s="25">
        <f t="shared" si="1182"/>
        <v>4.18</v>
      </c>
      <c r="G8431" s="25">
        <f>VLOOKUP(F8431,'Spezifische Werte'!$B$2:$C$4002,2,FALSE)</f>
        <v>4.9643016475870723E-2</v>
      </c>
      <c r="H8431" s="25">
        <f t="shared" si="1185"/>
        <v>99.286032951741447</v>
      </c>
      <c r="J8431" s="25">
        <f t="shared" si="1183"/>
        <v>4.2</v>
      </c>
      <c r="K8431" s="25">
        <f>VLOOKUP(J8431,'Spezifische Werte'!$B$2:$C$4002,2,FALSE)</f>
        <v>5.0575500247497268E-2</v>
      </c>
      <c r="L8431" s="25">
        <f t="shared" si="1186"/>
        <v>101.15100049499453</v>
      </c>
      <c r="R8431" s="25">
        <v>8429</v>
      </c>
      <c r="S8431" s="25">
        <v>8428</v>
      </c>
      <c r="T8431" s="25">
        <f t="shared" si="1190"/>
        <v>0</v>
      </c>
      <c r="U8431" s="25">
        <f t="shared" si="1187"/>
        <v>0</v>
      </c>
      <c r="W8431" s="17">
        <f>Eingabe!H8432</f>
        <v>182</v>
      </c>
      <c r="X8431" s="17">
        <f t="shared" si="1188"/>
        <v>1.82</v>
      </c>
      <c r="Y8431" s="17">
        <f t="shared" si="1189"/>
        <v>180</v>
      </c>
    </row>
    <row r="8432" spans="1:25" x14ac:dyDescent="0.15">
      <c r="A8432" s="82">
        <f t="shared" si="1184"/>
        <v>12</v>
      </c>
      <c r="B8432" s="46">
        <v>43817.20833331289</v>
      </c>
      <c r="C8432" s="47">
        <f>Eingabe!G8433</f>
        <v>1.9</v>
      </c>
      <c r="D8432" s="77">
        <v>8432</v>
      </c>
      <c r="E8432" s="47"/>
      <c r="F8432" s="25">
        <f t="shared" si="1182"/>
        <v>2.83</v>
      </c>
      <c r="G8432" s="25">
        <f>VLOOKUP(F8432,'Spezifische Werte'!$B$2:$C$4002,2,FALSE)</f>
        <v>5.3996541966473566E-3</v>
      </c>
      <c r="H8432" s="25">
        <f t="shared" si="1185"/>
        <v>10.799308393294714</v>
      </c>
      <c r="J8432" s="25">
        <f t="shared" si="1183"/>
        <v>2.85</v>
      </c>
      <c r="K8432" s="25">
        <f>VLOOKUP(J8432,'Spezifische Werte'!$B$2:$C$4002,2,FALSE)</f>
        <v>5.6714421172963415E-3</v>
      </c>
      <c r="L8432" s="25">
        <f t="shared" si="1186"/>
        <v>11.342884234592683</v>
      </c>
      <c r="R8432" s="25">
        <v>8430</v>
      </c>
      <c r="S8432" s="25">
        <v>8429</v>
      </c>
      <c r="T8432" s="25">
        <f t="shared" si="1190"/>
        <v>0</v>
      </c>
      <c r="U8432" s="25">
        <f t="shared" si="1187"/>
        <v>0</v>
      </c>
      <c r="W8432" s="17">
        <f>Eingabe!H8433</f>
        <v>167</v>
      </c>
      <c r="X8432" s="17">
        <f t="shared" si="1188"/>
        <v>1.67</v>
      </c>
      <c r="Y8432" s="17">
        <f t="shared" si="1189"/>
        <v>170</v>
      </c>
    </row>
    <row r="8433" spans="1:25" x14ac:dyDescent="0.15">
      <c r="A8433" s="82">
        <f t="shared" si="1184"/>
        <v>12</v>
      </c>
      <c r="B8433" s="46">
        <v>43817.249999979555</v>
      </c>
      <c r="C8433" s="47">
        <f>Eingabe!G8434</f>
        <v>2.6</v>
      </c>
      <c r="D8433" s="77">
        <v>8433</v>
      </c>
      <c r="E8433" s="47"/>
      <c r="F8433" s="25">
        <f t="shared" si="1182"/>
        <v>3.88</v>
      </c>
      <c r="G8433" s="25">
        <f>VLOOKUP(F8433,'Spezifische Werte'!$B$2:$C$4002,2,FALSE)</f>
        <v>3.5689320314118818E-2</v>
      </c>
      <c r="H8433" s="25">
        <f t="shared" si="1185"/>
        <v>71.378640628237633</v>
      </c>
      <c r="J8433" s="25">
        <f t="shared" si="1183"/>
        <v>3.9</v>
      </c>
      <c r="K8433" s="25">
        <f>VLOOKUP(J8433,'Spezifische Werte'!$B$2:$C$4002,2,FALSE)</f>
        <v>3.6613952811549305E-2</v>
      </c>
      <c r="L8433" s="25">
        <f t="shared" si="1186"/>
        <v>73.227905623098607</v>
      </c>
      <c r="R8433" s="25">
        <v>8431</v>
      </c>
      <c r="S8433" s="25">
        <v>8430</v>
      </c>
      <c r="T8433" s="25">
        <f t="shared" si="1190"/>
        <v>0</v>
      </c>
      <c r="U8433" s="25">
        <f t="shared" si="1187"/>
        <v>0</v>
      </c>
      <c r="W8433" s="17">
        <f>Eingabe!H8434</f>
        <v>180</v>
      </c>
      <c r="X8433" s="17">
        <f t="shared" si="1188"/>
        <v>1.8</v>
      </c>
      <c r="Y8433" s="17">
        <f t="shared" si="1189"/>
        <v>180</v>
      </c>
    </row>
    <row r="8434" spans="1:25" x14ac:dyDescent="0.15">
      <c r="A8434" s="82">
        <f t="shared" si="1184"/>
        <v>12</v>
      </c>
      <c r="B8434" s="46">
        <v>43817.291666646219</v>
      </c>
      <c r="C8434" s="47">
        <f>Eingabe!G8435</f>
        <v>2.9</v>
      </c>
      <c r="D8434" s="77">
        <v>8434</v>
      </c>
      <c r="E8434" s="47"/>
      <c r="F8434" s="25">
        <f t="shared" si="1182"/>
        <v>4.33</v>
      </c>
      <c r="G8434" s="25">
        <f>VLOOKUP(F8434,'Spezifische Werte'!$B$2:$C$4002,2,FALSE)</f>
        <v>5.667919590547657E-2</v>
      </c>
      <c r="H8434" s="25">
        <f t="shared" si="1185"/>
        <v>113.35839181095314</v>
      </c>
      <c r="J8434" s="25">
        <f t="shared" si="1183"/>
        <v>4.3499999999999996</v>
      </c>
      <c r="K8434" s="25">
        <f>VLOOKUP(J8434,'Spezifische Werte'!$B$2:$C$4002,2,FALSE)</f>
        <v>5.7627330651301621E-2</v>
      </c>
      <c r="L8434" s="25">
        <f t="shared" si="1186"/>
        <v>115.25466130260324</v>
      </c>
      <c r="R8434" s="25">
        <v>8432</v>
      </c>
      <c r="S8434" s="25">
        <v>8431</v>
      </c>
      <c r="T8434" s="25">
        <f t="shared" si="1190"/>
        <v>0</v>
      </c>
      <c r="U8434" s="25">
        <f t="shared" si="1187"/>
        <v>0</v>
      </c>
      <c r="W8434" s="17">
        <f>Eingabe!H8435</f>
        <v>164</v>
      </c>
      <c r="X8434" s="17">
        <f t="shared" si="1188"/>
        <v>1.64</v>
      </c>
      <c r="Y8434" s="17">
        <f t="shared" si="1189"/>
        <v>160</v>
      </c>
    </row>
    <row r="8435" spans="1:25" x14ac:dyDescent="0.15">
      <c r="A8435" s="82">
        <f t="shared" si="1184"/>
        <v>12</v>
      </c>
      <c r="B8435" s="46">
        <v>43817.333333312883</v>
      </c>
      <c r="C8435" s="47">
        <f>Eingabe!G8436</f>
        <v>2.9</v>
      </c>
      <c r="D8435" s="77">
        <v>8435</v>
      </c>
      <c r="E8435" s="47"/>
      <c r="F8435" s="25">
        <f t="shared" si="1182"/>
        <v>4.33</v>
      </c>
      <c r="G8435" s="25">
        <f>VLOOKUP(F8435,'Spezifische Werte'!$B$2:$C$4002,2,FALSE)</f>
        <v>5.667919590547657E-2</v>
      </c>
      <c r="H8435" s="25">
        <f t="shared" si="1185"/>
        <v>113.35839181095314</v>
      </c>
      <c r="J8435" s="25">
        <f t="shared" si="1183"/>
        <v>4.3499999999999996</v>
      </c>
      <c r="K8435" s="25">
        <f>VLOOKUP(J8435,'Spezifische Werte'!$B$2:$C$4002,2,FALSE)</f>
        <v>5.7627330651301621E-2</v>
      </c>
      <c r="L8435" s="25">
        <f t="shared" si="1186"/>
        <v>115.25466130260324</v>
      </c>
      <c r="R8435" s="25">
        <v>8433</v>
      </c>
      <c r="S8435" s="25">
        <v>8432</v>
      </c>
      <c r="T8435" s="25">
        <f t="shared" si="1190"/>
        <v>0</v>
      </c>
      <c r="U8435" s="25">
        <f t="shared" si="1187"/>
        <v>0</v>
      </c>
      <c r="W8435" s="17">
        <f>Eingabe!H8436</f>
        <v>178</v>
      </c>
      <c r="X8435" s="17">
        <f t="shared" si="1188"/>
        <v>1.78</v>
      </c>
      <c r="Y8435" s="17">
        <f t="shared" si="1189"/>
        <v>180</v>
      </c>
    </row>
    <row r="8436" spans="1:25" x14ac:dyDescent="0.15">
      <c r="A8436" s="82">
        <f t="shared" si="1184"/>
        <v>12</v>
      </c>
      <c r="B8436" s="46">
        <v>43817.374999979547</v>
      </c>
      <c r="C8436" s="47">
        <f>Eingabe!G8437</f>
        <v>1.3</v>
      </c>
      <c r="D8436" s="77">
        <v>8436</v>
      </c>
      <c r="E8436" s="47"/>
      <c r="F8436" s="25">
        <f t="shared" si="1182"/>
        <v>1.94</v>
      </c>
      <c r="G8436" s="25">
        <f>VLOOKUP(F8436,'Spezifische Werte'!$B$2:$C$4002,2,FALSE)</f>
        <v>4.6180923534292335E-4</v>
      </c>
      <c r="H8436" s="25">
        <f t="shared" si="1185"/>
        <v>0.92361847068584668</v>
      </c>
      <c r="J8436" s="25">
        <f t="shared" si="1183"/>
        <v>1.95</v>
      </c>
      <c r="K8436" s="25">
        <f>VLOOKUP(J8436,'Spezifische Werte'!$B$2:$C$4002,2,FALSE)</f>
        <v>4.7680243241041462E-4</v>
      </c>
      <c r="L8436" s="25">
        <f t="shared" si="1186"/>
        <v>0.95360486482082929</v>
      </c>
      <c r="R8436" s="25">
        <v>8434</v>
      </c>
      <c r="S8436" s="25">
        <v>8433</v>
      </c>
      <c r="T8436" s="25">
        <f t="shared" si="1190"/>
        <v>0</v>
      </c>
      <c r="U8436" s="25">
        <f t="shared" si="1187"/>
        <v>0</v>
      </c>
      <c r="W8436" s="17">
        <f>Eingabe!H8437</f>
        <v>177</v>
      </c>
      <c r="X8436" s="17">
        <f t="shared" si="1188"/>
        <v>1.77</v>
      </c>
      <c r="Y8436" s="17">
        <f t="shared" si="1189"/>
        <v>180</v>
      </c>
    </row>
    <row r="8437" spans="1:25" x14ac:dyDescent="0.15">
      <c r="A8437" s="82">
        <f t="shared" si="1184"/>
        <v>12</v>
      </c>
      <c r="B8437" s="46">
        <v>43817.416666646212</v>
      </c>
      <c r="C8437" s="47">
        <f>Eingabe!G8438</f>
        <v>2.2999999999999998</v>
      </c>
      <c r="D8437" s="77">
        <v>8437</v>
      </c>
      <c r="E8437" s="47"/>
      <c r="F8437" s="25">
        <f t="shared" si="1182"/>
        <v>3.43</v>
      </c>
      <c r="G8437" s="25">
        <f>VLOOKUP(F8437,'Spezifische Werte'!$B$2:$C$4002,2,FALSE)</f>
        <v>1.7964243573129882E-2</v>
      </c>
      <c r="H8437" s="25">
        <f t="shared" si="1185"/>
        <v>35.928487146259762</v>
      </c>
      <c r="J8437" s="25">
        <f t="shared" si="1183"/>
        <v>3.45</v>
      </c>
      <c r="K8437" s="25">
        <f>VLOOKUP(J8437,'Spezifische Werte'!$B$2:$C$4002,2,FALSE)</f>
        <v>1.8521187553697735E-2</v>
      </c>
      <c r="L8437" s="25">
        <f t="shared" si="1186"/>
        <v>37.042375107395472</v>
      </c>
      <c r="R8437" s="25">
        <v>8435</v>
      </c>
      <c r="S8437" s="25">
        <v>8434</v>
      </c>
      <c r="T8437" s="25">
        <f t="shared" si="1190"/>
        <v>0</v>
      </c>
      <c r="U8437" s="25">
        <f t="shared" si="1187"/>
        <v>0</v>
      </c>
      <c r="W8437" s="17">
        <f>Eingabe!H8438</f>
        <v>178</v>
      </c>
      <c r="X8437" s="17">
        <f t="shared" si="1188"/>
        <v>1.78</v>
      </c>
      <c r="Y8437" s="17">
        <f t="shared" si="1189"/>
        <v>180</v>
      </c>
    </row>
    <row r="8438" spans="1:25" x14ac:dyDescent="0.15">
      <c r="A8438" s="82">
        <f t="shared" si="1184"/>
        <v>12</v>
      </c>
      <c r="B8438" s="46">
        <v>43817.458333312876</v>
      </c>
      <c r="C8438" s="47">
        <f>Eingabe!G8439</f>
        <v>1.6</v>
      </c>
      <c r="D8438" s="77">
        <v>8438</v>
      </c>
      <c r="E8438" s="47"/>
      <c r="F8438" s="25">
        <f t="shared" si="1182"/>
        <v>2.39</v>
      </c>
      <c r="G8438" s="25">
        <f>VLOOKUP(F8438,'Spezifische Werte'!$B$2:$C$4002,2,FALSE)</f>
        <v>1.6182188036419766E-3</v>
      </c>
      <c r="H8438" s="25">
        <f t="shared" si="1185"/>
        <v>3.2364376072839534</v>
      </c>
      <c r="J8438" s="25">
        <f t="shared" si="1183"/>
        <v>2.4</v>
      </c>
      <c r="K8438" s="25">
        <f>VLOOKUP(J8438,'Spezifische Werte'!$B$2:$C$4002,2,FALSE)</f>
        <v>1.6560687882273774E-3</v>
      </c>
      <c r="L8438" s="25">
        <f t="shared" si="1186"/>
        <v>3.3121375764547549</v>
      </c>
      <c r="R8438" s="25">
        <v>8436</v>
      </c>
      <c r="S8438" s="25">
        <v>8435</v>
      </c>
      <c r="T8438" s="25">
        <f t="shared" si="1190"/>
        <v>0</v>
      </c>
      <c r="U8438" s="25">
        <f t="shared" si="1187"/>
        <v>0</v>
      </c>
      <c r="W8438" s="17">
        <f>Eingabe!H8439</f>
        <v>177</v>
      </c>
      <c r="X8438" s="17">
        <f t="shared" si="1188"/>
        <v>1.77</v>
      </c>
      <c r="Y8438" s="17">
        <f t="shared" si="1189"/>
        <v>180</v>
      </c>
    </row>
    <row r="8439" spans="1:25" x14ac:dyDescent="0.15">
      <c r="A8439" s="82">
        <f t="shared" si="1184"/>
        <v>12</v>
      </c>
      <c r="B8439" s="46">
        <v>43817.49999997954</v>
      </c>
      <c r="C8439" s="47">
        <f>Eingabe!G8440</f>
        <v>1.3</v>
      </c>
      <c r="D8439" s="77">
        <v>8439</v>
      </c>
      <c r="E8439" s="47"/>
      <c r="F8439" s="25">
        <f t="shared" si="1182"/>
        <v>1.94</v>
      </c>
      <c r="G8439" s="25">
        <f>VLOOKUP(F8439,'Spezifische Werte'!$B$2:$C$4002,2,FALSE)</f>
        <v>4.6180923534292335E-4</v>
      </c>
      <c r="H8439" s="25">
        <f t="shared" si="1185"/>
        <v>0.92361847068584668</v>
      </c>
      <c r="J8439" s="25">
        <f t="shared" si="1183"/>
        <v>1.95</v>
      </c>
      <c r="K8439" s="25">
        <f>VLOOKUP(J8439,'Spezifische Werte'!$B$2:$C$4002,2,FALSE)</f>
        <v>4.7680243241041462E-4</v>
      </c>
      <c r="L8439" s="25">
        <f t="shared" si="1186"/>
        <v>0.95360486482082929</v>
      </c>
      <c r="R8439" s="25">
        <v>8437</v>
      </c>
      <c r="S8439" s="25">
        <v>8436</v>
      </c>
      <c r="T8439" s="25">
        <f t="shared" si="1190"/>
        <v>0</v>
      </c>
      <c r="U8439" s="25">
        <f t="shared" si="1187"/>
        <v>0</v>
      </c>
      <c r="W8439" s="17">
        <f>Eingabe!H8440</f>
        <v>163</v>
      </c>
      <c r="X8439" s="17">
        <f t="shared" si="1188"/>
        <v>1.63</v>
      </c>
      <c r="Y8439" s="17">
        <f t="shared" si="1189"/>
        <v>160</v>
      </c>
    </row>
    <row r="8440" spans="1:25" x14ac:dyDescent="0.15">
      <c r="A8440" s="82">
        <f t="shared" si="1184"/>
        <v>12</v>
      </c>
      <c r="B8440" s="46">
        <v>43817.541666646204</v>
      </c>
      <c r="C8440" s="47">
        <f>Eingabe!G8441</f>
        <v>1.4</v>
      </c>
      <c r="D8440" s="77">
        <v>8440</v>
      </c>
      <c r="E8440" s="47"/>
      <c r="F8440" s="25">
        <f t="shared" si="1182"/>
        <v>2.09</v>
      </c>
      <c r="G8440" s="25">
        <f>VLOOKUP(F8440,'Spezifische Werte'!$B$2:$C$4002,2,FALSE)</f>
        <v>7.3732435985694874E-4</v>
      </c>
      <c r="H8440" s="25">
        <f t="shared" si="1185"/>
        <v>1.4746487197138975</v>
      </c>
      <c r="J8440" s="25">
        <f t="shared" si="1183"/>
        <v>2.1</v>
      </c>
      <c r="K8440" s="25">
        <f>VLOOKUP(J8440,'Spezifische Werte'!$B$2:$C$4002,2,FALSE)</f>
        <v>7.595217950017582E-4</v>
      </c>
      <c r="L8440" s="25">
        <f t="shared" si="1186"/>
        <v>1.5190435900035164</v>
      </c>
      <c r="R8440" s="25">
        <v>8438</v>
      </c>
      <c r="S8440" s="25">
        <v>8437</v>
      </c>
      <c r="T8440" s="25">
        <f t="shared" si="1190"/>
        <v>0</v>
      </c>
      <c r="U8440" s="25">
        <f t="shared" si="1187"/>
        <v>0</v>
      </c>
      <c r="W8440" s="17">
        <f>Eingabe!H8441</f>
        <v>149</v>
      </c>
      <c r="X8440" s="17">
        <f t="shared" si="1188"/>
        <v>1.49</v>
      </c>
      <c r="Y8440" s="17">
        <f t="shared" si="1189"/>
        <v>150</v>
      </c>
    </row>
    <row r="8441" spans="1:25" x14ac:dyDescent="0.15">
      <c r="A8441" s="82">
        <f t="shared" si="1184"/>
        <v>12</v>
      </c>
      <c r="B8441" s="46">
        <v>43817.583333312868</v>
      </c>
      <c r="C8441" s="47">
        <f>Eingabe!G8442</f>
        <v>1.9</v>
      </c>
      <c r="D8441" s="77">
        <v>8441</v>
      </c>
      <c r="E8441" s="47"/>
      <c r="F8441" s="25">
        <f t="shared" si="1182"/>
        <v>2.83</v>
      </c>
      <c r="G8441" s="25">
        <f>VLOOKUP(F8441,'Spezifische Werte'!$B$2:$C$4002,2,FALSE)</f>
        <v>5.3996541966473566E-3</v>
      </c>
      <c r="H8441" s="25">
        <f t="shared" si="1185"/>
        <v>10.799308393294714</v>
      </c>
      <c r="J8441" s="25">
        <f t="shared" si="1183"/>
        <v>2.85</v>
      </c>
      <c r="K8441" s="25">
        <f>VLOOKUP(J8441,'Spezifische Werte'!$B$2:$C$4002,2,FALSE)</f>
        <v>5.6714421172963415E-3</v>
      </c>
      <c r="L8441" s="25">
        <f t="shared" si="1186"/>
        <v>11.342884234592683</v>
      </c>
      <c r="R8441" s="25">
        <v>8439</v>
      </c>
      <c r="S8441" s="25">
        <v>8438</v>
      </c>
      <c r="T8441" s="25">
        <f t="shared" si="1190"/>
        <v>0</v>
      </c>
      <c r="U8441" s="25">
        <f t="shared" si="1187"/>
        <v>0</v>
      </c>
      <c r="W8441" s="17">
        <f>Eingabe!H8442</f>
        <v>150</v>
      </c>
      <c r="X8441" s="17">
        <f t="shared" si="1188"/>
        <v>1.5</v>
      </c>
      <c r="Y8441" s="17">
        <f t="shared" si="1189"/>
        <v>150</v>
      </c>
    </row>
    <row r="8442" spans="1:25" x14ac:dyDescent="0.15">
      <c r="A8442" s="82">
        <f t="shared" si="1184"/>
        <v>12</v>
      </c>
      <c r="B8442" s="46">
        <v>43817.624999979533</v>
      </c>
      <c r="C8442" s="47">
        <f>Eingabe!G8443</f>
        <v>2.8</v>
      </c>
      <c r="D8442" s="77">
        <v>8442</v>
      </c>
      <c r="E8442" s="47"/>
      <c r="F8442" s="25">
        <f t="shared" si="1182"/>
        <v>4.18</v>
      </c>
      <c r="G8442" s="25">
        <f>VLOOKUP(F8442,'Spezifische Werte'!$B$2:$C$4002,2,FALSE)</f>
        <v>4.9643016475870723E-2</v>
      </c>
      <c r="H8442" s="25">
        <f t="shared" si="1185"/>
        <v>99.286032951741447</v>
      </c>
      <c r="J8442" s="25">
        <f t="shared" si="1183"/>
        <v>4.2</v>
      </c>
      <c r="K8442" s="25">
        <f>VLOOKUP(J8442,'Spezifische Werte'!$B$2:$C$4002,2,FALSE)</f>
        <v>5.0575500247497268E-2</v>
      </c>
      <c r="L8442" s="25">
        <f t="shared" si="1186"/>
        <v>101.15100049499453</v>
      </c>
      <c r="R8442" s="25">
        <v>8440</v>
      </c>
      <c r="S8442" s="25">
        <v>8439</v>
      </c>
      <c r="T8442" s="25">
        <f t="shared" si="1190"/>
        <v>0</v>
      </c>
      <c r="U8442" s="25">
        <f t="shared" si="1187"/>
        <v>0</v>
      </c>
      <c r="W8442" s="17">
        <f>Eingabe!H8443</f>
        <v>139</v>
      </c>
      <c r="X8442" s="17">
        <f t="shared" si="1188"/>
        <v>1.39</v>
      </c>
      <c r="Y8442" s="17">
        <f t="shared" si="1189"/>
        <v>140</v>
      </c>
    </row>
    <row r="8443" spans="1:25" x14ac:dyDescent="0.15">
      <c r="A8443" s="82">
        <f t="shared" si="1184"/>
        <v>12</v>
      </c>
      <c r="B8443" s="46">
        <v>43817.666666646197</v>
      </c>
      <c r="C8443" s="47">
        <f>Eingabe!G8444</f>
        <v>1.5</v>
      </c>
      <c r="D8443" s="77">
        <v>8443</v>
      </c>
      <c r="E8443" s="47"/>
      <c r="F8443" s="25">
        <f t="shared" si="1182"/>
        <v>2.2400000000000002</v>
      </c>
      <c r="G8443" s="25">
        <f>VLOOKUP(F8443,'Spezifische Werte'!$B$2:$C$4002,2,FALSE)</f>
        <v>1.1193746192255218E-3</v>
      </c>
      <c r="H8443" s="25">
        <f t="shared" si="1185"/>
        <v>2.2387492384510437</v>
      </c>
      <c r="J8443" s="25">
        <f t="shared" si="1183"/>
        <v>2.25</v>
      </c>
      <c r="K8443" s="25">
        <f>VLOOKUP(J8443,'Spezifische Werte'!$B$2:$C$4002,2,FALSE)</f>
        <v>1.1487981333340618E-3</v>
      </c>
      <c r="L8443" s="25">
        <f t="shared" si="1186"/>
        <v>2.2975962666681236</v>
      </c>
      <c r="R8443" s="25">
        <v>8441</v>
      </c>
      <c r="S8443" s="25">
        <v>8440</v>
      </c>
      <c r="T8443" s="25">
        <f t="shared" si="1190"/>
        <v>0</v>
      </c>
      <c r="U8443" s="25">
        <f t="shared" si="1187"/>
        <v>0</v>
      </c>
      <c r="W8443" s="17">
        <f>Eingabe!H8444</f>
        <v>147</v>
      </c>
      <c r="X8443" s="17">
        <f t="shared" si="1188"/>
        <v>1.47</v>
      </c>
      <c r="Y8443" s="17">
        <f t="shared" si="1189"/>
        <v>150</v>
      </c>
    </row>
    <row r="8444" spans="1:25" x14ac:dyDescent="0.15">
      <c r="A8444" s="82">
        <f t="shared" si="1184"/>
        <v>12</v>
      </c>
      <c r="B8444" s="46">
        <v>43817.708333312861</v>
      </c>
      <c r="C8444" s="47">
        <f>Eingabe!G8445</f>
        <v>1.6</v>
      </c>
      <c r="D8444" s="77">
        <v>8444</v>
      </c>
      <c r="E8444" s="47"/>
      <c r="F8444" s="25">
        <f t="shared" si="1182"/>
        <v>2.39</v>
      </c>
      <c r="G8444" s="25">
        <f>VLOOKUP(F8444,'Spezifische Werte'!$B$2:$C$4002,2,FALSE)</f>
        <v>1.6182188036419766E-3</v>
      </c>
      <c r="H8444" s="25">
        <f t="shared" si="1185"/>
        <v>3.2364376072839534</v>
      </c>
      <c r="J8444" s="25">
        <f t="shared" si="1183"/>
        <v>2.4</v>
      </c>
      <c r="K8444" s="25">
        <f>VLOOKUP(J8444,'Spezifische Werte'!$B$2:$C$4002,2,FALSE)</f>
        <v>1.6560687882273774E-3</v>
      </c>
      <c r="L8444" s="25">
        <f t="shared" si="1186"/>
        <v>3.3121375764547549</v>
      </c>
      <c r="R8444" s="25">
        <v>8442</v>
      </c>
      <c r="S8444" s="25">
        <v>8441</v>
      </c>
      <c r="T8444" s="25">
        <f t="shared" si="1190"/>
        <v>0</v>
      </c>
      <c r="U8444" s="25">
        <f t="shared" si="1187"/>
        <v>0</v>
      </c>
      <c r="W8444" s="17">
        <f>Eingabe!H8445</f>
        <v>157</v>
      </c>
      <c r="X8444" s="17">
        <f t="shared" si="1188"/>
        <v>1.57</v>
      </c>
      <c r="Y8444" s="17">
        <f t="shared" si="1189"/>
        <v>160</v>
      </c>
    </row>
    <row r="8445" spans="1:25" x14ac:dyDescent="0.15">
      <c r="A8445" s="82">
        <f t="shared" si="1184"/>
        <v>12</v>
      </c>
      <c r="B8445" s="46">
        <v>43817.749999979525</v>
      </c>
      <c r="C8445" s="47">
        <f>Eingabe!G8446</f>
        <v>2.9</v>
      </c>
      <c r="D8445" s="77">
        <v>8445</v>
      </c>
      <c r="E8445" s="47"/>
      <c r="F8445" s="25">
        <f t="shared" si="1182"/>
        <v>4.33</v>
      </c>
      <c r="G8445" s="25">
        <f>VLOOKUP(F8445,'Spezifische Werte'!$B$2:$C$4002,2,FALSE)</f>
        <v>5.667919590547657E-2</v>
      </c>
      <c r="H8445" s="25">
        <f t="shared" si="1185"/>
        <v>113.35839181095314</v>
      </c>
      <c r="J8445" s="25">
        <f t="shared" si="1183"/>
        <v>4.3499999999999996</v>
      </c>
      <c r="K8445" s="25">
        <f>VLOOKUP(J8445,'Spezifische Werte'!$B$2:$C$4002,2,FALSE)</f>
        <v>5.7627330651301621E-2</v>
      </c>
      <c r="L8445" s="25">
        <f t="shared" si="1186"/>
        <v>115.25466130260324</v>
      </c>
      <c r="R8445" s="25">
        <v>8443</v>
      </c>
      <c r="S8445" s="25">
        <v>8442</v>
      </c>
      <c r="T8445" s="25">
        <f t="shared" si="1190"/>
        <v>0</v>
      </c>
      <c r="U8445" s="25">
        <f t="shared" si="1187"/>
        <v>0</v>
      </c>
      <c r="W8445" s="17">
        <f>Eingabe!H8446</f>
        <v>145</v>
      </c>
      <c r="X8445" s="17">
        <f t="shared" si="1188"/>
        <v>1.45</v>
      </c>
      <c r="Y8445" s="17">
        <f t="shared" si="1189"/>
        <v>150</v>
      </c>
    </row>
    <row r="8446" spans="1:25" x14ac:dyDescent="0.15">
      <c r="A8446" s="82">
        <f t="shared" si="1184"/>
        <v>12</v>
      </c>
      <c r="B8446" s="46">
        <v>43817.79166664619</v>
      </c>
      <c r="C8446" s="47">
        <f>Eingabe!G8447</f>
        <v>1.4</v>
      </c>
      <c r="D8446" s="77">
        <v>8446</v>
      </c>
      <c r="E8446" s="47"/>
      <c r="F8446" s="25">
        <f t="shared" si="1182"/>
        <v>2.09</v>
      </c>
      <c r="G8446" s="25">
        <f>VLOOKUP(F8446,'Spezifische Werte'!$B$2:$C$4002,2,FALSE)</f>
        <v>7.3732435985694874E-4</v>
      </c>
      <c r="H8446" s="25">
        <f t="shared" si="1185"/>
        <v>1.4746487197138975</v>
      </c>
      <c r="J8446" s="25">
        <f t="shared" si="1183"/>
        <v>2.1</v>
      </c>
      <c r="K8446" s="25">
        <f>VLOOKUP(J8446,'Spezifische Werte'!$B$2:$C$4002,2,FALSE)</f>
        <v>7.595217950017582E-4</v>
      </c>
      <c r="L8446" s="25">
        <f t="shared" si="1186"/>
        <v>1.5190435900035164</v>
      </c>
      <c r="R8446" s="25">
        <v>8444</v>
      </c>
      <c r="S8446" s="25">
        <v>8443</v>
      </c>
      <c r="T8446" s="25">
        <f t="shared" si="1190"/>
        <v>0</v>
      </c>
      <c r="U8446" s="25">
        <f t="shared" si="1187"/>
        <v>0</v>
      </c>
      <c r="W8446" s="17">
        <f>Eingabe!H8447</f>
        <v>156</v>
      </c>
      <c r="X8446" s="17">
        <f t="shared" si="1188"/>
        <v>1.56</v>
      </c>
      <c r="Y8446" s="17">
        <f t="shared" si="1189"/>
        <v>160</v>
      </c>
    </row>
    <row r="8447" spans="1:25" x14ac:dyDescent="0.15">
      <c r="A8447" s="82">
        <f t="shared" si="1184"/>
        <v>12</v>
      </c>
      <c r="B8447" s="46">
        <v>43817.833333312854</v>
      </c>
      <c r="C8447" s="47">
        <f>Eingabe!G8448</f>
        <v>2.4</v>
      </c>
      <c r="D8447" s="77">
        <v>8447</v>
      </c>
      <c r="E8447" s="47"/>
      <c r="F8447" s="25">
        <f t="shared" si="1182"/>
        <v>3.58</v>
      </c>
      <c r="G8447" s="25">
        <f>VLOOKUP(F8447,'Spezifische Werte'!$B$2:$C$4002,2,FALSE)</f>
        <v>2.2829235995572409E-2</v>
      </c>
      <c r="H8447" s="25">
        <f t="shared" si="1185"/>
        <v>45.658471991144815</v>
      </c>
      <c r="J8447" s="25">
        <f t="shared" si="1183"/>
        <v>3.6</v>
      </c>
      <c r="K8447" s="25">
        <f>VLOOKUP(J8447,'Spezifische Werte'!$B$2:$C$4002,2,FALSE)</f>
        <v>2.3596471134930203E-2</v>
      </c>
      <c r="L8447" s="25">
        <f t="shared" si="1186"/>
        <v>47.19294226986041</v>
      </c>
      <c r="R8447" s="25">
        <v>8445</v>
      </c>
      <c r="S8447" s="25">
        <v>8444</v>
      </c>
      <c r="T8447" s="25">
        <f t="shared" si="1190"/>
        <v>0</v>
      </c>
      <c r="U8447" s="25">
        <f t="shared" si="1187"/>
        <v>0</v>
      </c>
      <c r="W8447" s="17">
        <f>Eingabe!H8448</f>
        <v>136</v>
      </c>
      <c r="X8447" s="17">
        <f t="shared" si="1188"/>
        <v>1.36</v>
      </c>
      <c r="Y8447" s="17">
        <f t="shared" si="1189"/>
        <v>140</v>
      </c>
    </row>
    <row r="8448" spans="1:25" x14ac:dyDescent="0.15">
      <c r="A8448" s="82">
        <f t="shared" si="1184"/>
        <v>12</v>
      </c>
      <c r="B8448" s="46">
        <v>43817.874999979518</v>
      </c>
      <c r="C8448" s="47">
        <f>Eingabe!G8449</f>
        <v>2.5</v>
      </c>
      <c r="D8448" s="77">
        <v>8448</v>
      </c>
      <c r="E8448" s="47"/>
      <c r="F8448" s="25">
        <f t="shared" si="1182"/>
        <v>3.73</v>
      </c>
      <c r="G8448" s="25">
        <f>VLOOKUP(F8448,'Spezifische Werte'!$B$2:$C$4002,2,FALSE)</f>
        <v>2.895161356886641E-2</v>
      </c>
      <c r="H8448" s="25">
        <f t="shared" si="1185"/>
        <v>57.90322713773282</v>
      </c>
      <c r="J8448" s="25">
        <f t="shared" si="1183"/>
        <v>3.75</v>
      </c>
      <c r="K8448" s="25">
        <f>VLOOKUP(J8448,'Spezifische Werte'!$B$2:$C$4002,2,FALSE)</f>
        <v>2.9822636466446242E-2</v>
      </c>
      <c r="L8448" s="25">
        <f t="shared" si="1186"/>
        <v>59.645272932892482</v>
      </c>
      <c r="R8448" s="25">
        <v>8446</v>
      </c>
      <c r="S8448" s="25">
        <v>8445</v>
      </c>
      <c r="T8448" s="25">
        <f t="shared" si="1190"/>
        <v>0</v>
      </c>
      <c r="U8448" s="25">
        <f t="shared" si="1187"/>
        <v>0</v>
      </c>
      <c r="W8448" s="17">
        <f>Eingabe!H8449</f>
        <v>138</v>
      </c>
      <c r="X8448" s="17">
        <f t="shared" si="1188"/>
        <v>1.38</v>
      </c>
      <c r="Y8448" s="17">
        <f t="shared" si="1189"/>
        <v>140</v>
      </c>
    </row>
    <row r="8449" spans="1:25" x14ac:dyDescent="0.15">
      <c r="A8449" s="82">
        <f t="shared" si="1184"/>
        <v>12</v>
      </c>
      <c r="B8449" s="46">
        <v>43817.916666646182</v>
      </c>
      <c r="C8449" s="47">
        <f>Eingabe!G8450</f>
        <v>3.1</v>
      </c>
      <c r="D8449" s="77">
        <v>8449</v>
      </c>
      <c r="E8449" s="47"/>
      <c r="F8449" s="25">
        <f t="shared" si="1182"/>
        <v>4.62</v>
      </c>
      <c r="G8449" s="25">
        <f>VLOOKUP(F8449,'Spezifische Werte'!$B$2:$C$4002,2,FALSE)</f>
        <v>7.0834307543363312E-2</v>
      </c>
      <c r="H8449" s="25">
        <f t="shared" si="1185"/>
        <v>141.66861508672662</v>
      </c>
      <c r="J8449" s="25">
        <f t="shared" si="1183"/>
        <v>4.6500000000000004</v>
      </c>
      <c r="K8449" s="25">
        <f>VLOOKUP(J8449,'Spezifische Werte'!$B$2:$C$4002,2,FALSE)</f>
        <v>7.2366311882592071E-2</v>
      </c>
      <c r="L8449" s="25">
        <f t="shared" si="1186"/>
        <v>144.73262376518414</v>
      </c>
      <c r="R8449" s="25">
        <v>8447</v>
      </c>
      <c r="S8449" s="25">
        <v>8446</v>
      </c>
      <c r="T8449" s="25">
        <f t="shared" si="1190"/>
        <v>0</v>
      </c>
      <c r="U8449" s="25">
        <f t="shared" si="1187"/>
        <v>0</v>
      </c>
      <c r="W8449" s="17">
        <f>Eingabe!H8450</f>
        <v>127</v>
      </c>
      <c r="X8449" s="17">
        <f t="shared" si="1188"/>
        <v>1.27</v>
      </c>
      <c r="Y8449" s="17">
        <f t="shared" si="1189"/>
        <v>130</v>
      </c>
    </row>
    <row r="8450" spans="1:25" x14ac:dyDescent="0.15">
      <c r="A8450" s="82">
        <f t="shared" si="1184"/>
        <v>12</v>
      </c>
      <c r="B8450" s="46">
        <v>43817.958333312847</v>
      </c>
      <c r="C8450" s="47">
        <f>Eingabe!G8451</f>
        <v>2.8</v>
      </c>
      <c r="D8450" s="77">
        <v>8450</v>
      </c>
      <c r="E8450" s="47"/>
      <c r="F8450" s="25">
        <f t="shared" si="1182"/>
        <v>4.18</v>
      </c>
      <c r="G8450" s="25">
        <f>VLOOKUP(F8450,'Spezifische Werte'!$B$2:$C$4002,2,FALSE)</f>
        <v>4.9643016475870723E-2</v>
      </c>
      <c r="H8450" s="25">
        <f t="shared" si="1185"/>
        <v>99.286032951741447</v>
      </c>
      <c r="J8450" s="25">
        <f t="shared" si="1183"/>
        <v>4.2</v>
      </c>
      <c r="K8450" s="25">
        <f>VLOOKUP(J8450,'Spezifische Werte'!$B$2:$C$4002,2,FALSE)</f>
        <v>5.0575500247497268E-2</v>
      </c>
      <c r="L8450" s="25">
        <f t="shared" si="1186"/>
        <v>101.15100049499453</v>
      </c>
      <c r="R8450" s="25">
        <v>8448</v>
      </c>
      <c r="S8450" s="25">
        <v>8447</v>
      </c>
      <c r="T8450" s="25">
        <f t="shared" si="1190"/>
        <v>0</v>
      </c>
      <c r="U8450" s="25">
        <f t="shared" si="1187"/>
        <v>0</v>
      </c>
      <c r="W8450" s="17">
        <f>Eingabe!H8451</f>
        <v>146</v>
      </c>
      <c r="X8450" s="17">
        <f t="shared" si="1188"/>
        <v>1.46</v>
      </c>
      <c r="Y8450" s="17">
        <f t="shared" si="1189"/>
        <v>150</v>
      </c>
    </row>
    <row r="8451" spans="1:25" x14ac:dyDescent="0.15">
      <c r="A8451" s="82">
        <f t="shared" si="1184"/>
        <v>12</v>
      </c>
      <c r="B8451" s="46">
        <v>43817.999999979511</v>
      </c>
      <c r="C8451" s="47">
        <f>Eingabe!G8452</f>
        <v>2.5</v>
      </c>
      <c r="D8451" s="77">
        <v>8451</v>
      </c>
      <c r="E8451" s="47"/>
      <c r="F8451" s="25">
        <f t="shared" ref="F8451:F8514" si="1191">ROUND(C8451*($O$4/$O$5)^$O$7,2)</f>
        <v>3.73</v>
      </c>
      <c r="G8451" s="25">
        <f>VLOOKUP(F8451,'Spezifische Werte'!$B$2:$C$4002,2,FALSE)</f>
        <v>2.895161356886641E-2</v>
      </c>
      <c r="H8451" s="25">
        <f t="shared" si="1185"/>
        <v>57.90322713773282</v>
      </c>
      <c r="J8451" s="25">
        <f t="shared" ref="J8451:J8514" si="1192">ROUND(C8451*(LN($O$4/$O$8)/LN($O$5/$O$8)),2)</f>
        <v>3.75</v>
      </c>
      <c r="K8451" s="25">
        <f>VLOOKUP(J8451,'Spezifische Werte'!$B$2:$C$4002,2,FALSE)</f>
        <v>2.9822636466446242E-2</v>
      </c>
      <c r="L8451" s="25">
        <f t="shared" si="1186"/>
        <v>59.645272932892482</v>
      </c>
      <c r="R8451" s="25">
        <v>8449</v>
      </c>
      <c r="S8451" s="25">
        <v>8448</v>
      </c>
      <c r="T8451" s="25">
        <f t="shared" si="1190"/>
        <v>0</v>
      </c>
      <c r="U8451" s="25">
        <f t="shared" si="1187"/>
        <v>0</v>
      </c>
      <c r="W8451" s="17">
        <f>Eingabe!H8452</f>
        <v>148</v>
      </c>
      <c r="X8451" s="17">
        <f t="shared" si="1188"/>
        <v>1.48</v>
      </c>
      <c r="Y8451" s="17">
        <f t="shared" si="1189"/>
        <v>150</v>
      </c>
    </row>
    <row r="8452" spans="1:25" x14ac:dyDescent="0.15">
      <c r="A8452" s="82">
        <f t="shared" ref="A8452:A8515" si="1193">MONTH(B8452)</f>
        <v>12</v>
      </c>
      <c r="B8452" s="46">
        <v>43818.041666646175</v>
      </c>
      <c r="C8452" s="47">
        <f>Eingabe!G8453</f>
        <v>2.5</v>
      </c>
      <c r="D8452" s="77">
        <v>8452</v>
      </c>
      <c r="E8452" s="47"/>
      <c r="F8452" s="25">
        <f t="shared" si="1191"/>
        <v>3.73</v>
      </c>
      <c r="G8452" s="25">
        <f>VLOOKUP(F8452,'Spezifische Werte'!$B$2:$C$4002,2,FALSE)</f>
        <v>2.895161356886641E-2</v>
      </c>
      <c r="H8452" s="25">
        <f t="shared" ref="H8452:H8515" si="1194">G8452*$O$9*1000</f>
        <v>57.90322713773282</v>
      </c>
      <c r="J8452" s="25">
        <f t="shared" si="1192"/>
        <v>3.75</v>
      </c>
      <c r="K8452" s="25">
        <f>VLOOKUP(J8452,'Spezifische Werte'!$B$2:$C$4002,2,FALSE)</f>
        <v>2.9822636466446242E-2</v>
      </c>
      <c r="L8452" s="25">
        <f t="shared" ref="L8452:L8515" si="1195">K8452*$O$9*1000</f>
        <v>59.645272932892482</v>
      </c>
      <c r="R8452" s="25">
        <v>8450</v>
      </c>
      <c r="S8452" s="25">
        <v>8449</v>
      </c>
      <c r="T8452" s="25">
        <f t="shared" si="1190"/>
        <v>0</v>
      </c>
      <c r="U8452" s="25">
        <f t="shared" ref="U8452:U8515" si="1196">LARGE($L$3:$L$8762,R8452)/1000</f>
        <v>0</v>
      </c>
      <c r="W8452" s="17">
        <f>Eingabe!H8453</f>
        <v>127</v>
      </c>
      <c r="X8452" s="17">
        <f t="shared" ref="X8452:X8515" si="1197">W8452/100</f>
        <v>1.27</v>
      </c>
      <c r="Y8452" s="17">
        <f t="shared" ref="Y8452:Y8515" si="1198">ROUND(X8452,1)*100</f>
        <v>130</v>
      </c>
    </row>
    <row r="8453" spans="1:25" x14ac:dyDescent="0.15">
      <c r="A8453" s="82">
        <f t="shared" si="1193"/>
        <v>12</v>
      </c>
      <c r="B8453" s="46">
        <v>43818.083333312839</v>
      </c>
      <c r="C8453" s="47">
        <f>Eingabe!G8454</f>
        <v>1.3</v>
      </c>
      <c r="D8453" s="77">
        <v>8453</v>
      </c>
      <c r="E8453" s="47"/>
      <c r="F8453" s="25">
        <f t="shared" si="1191"/>
        <v>1.94</v>
      </c>
      <c r="G8453" s="25">
        <f>VLOOKUP(F8453,'Spezifische Werte'!$B$2:$C$4002,2,FALSE)</f>
        <v>4.6180923534292335E-4</v>
      </c>
      <c r="H8453" s="25">
        <f t="shared" si="1194"/>
        <v>0.92361847068584668</v>
      </c>
      <c r="J8453" s="25">
        <f t="shared" si="1192"/>
        <v>1.95</v>
      </c>
      <c r="K8453" s="25">
        <f>VLOOKUP(J8453,'Spezifische Werte'!$B$2:$C$4002,2,FALSE)</f>
        <v>4.7680243241041462E-4</v>
      </c>
      <c r="L8453" s="25">
        <f t="shared" si="1195"/>
        <v>0.95360486482082929</v>
      </c>
      <c r="R8453" s="25">
        <v>8451</v>
      </c>
      <c r="S8453" s="25">
        <v>8450</v>
      </c>
      <c r="T8453" s="25">
        <f t="shared" si="1190"/>
        <v>0</v>
      </c>
      <c r="U8453" s="25">
        <f t="shared" si="1196"/>
        <v>0</v>
      </c>
      <c r="W8453" s="17">
        <f>Eingabe!H8454</f>
        <v>128</v>
      </c>
      <c r="X8453" s="17">
        <f t="shared" si="1197"/>
        <v>1.28</v>
      </c>
      <c r="Y8453" s="17">
        <f t="shared" si="1198"/>
        <v>130</v>
      </c>
    </row>
    <row r="8454" spans="1:25" x14ac:dyDescent="0.15">
      <c r="A8454" s="82">
        <f t="shared" si="1193"/>
        <v>12</v>
      </c>
      <c r="B8454" s="46">
        <v>43818.124999979504</v>
      </c>
      <c r="C8454" s="47">
        <f>Eingabe!G8455</f>
        <v>2.9</v>
      </c>
      <c r="D8454" s="77">
        <v>8454</v>
      </c>
      <c r="E8454" s="47"/>
      <c r="F8454" s="25">
        <f t="shared" si="1191"/>
        <v>4.33</v>
      </c>
      <c r="G8454" s="25">
        <f>VLOOKUP(F8454,'Spezifische Werte'!$B$2:$C$4002,2,FALSE)</f>
        <v>5.667919590547657E-2</v>
      </c>
      <c r="H8454" s="25">
        <f t="shared" si="1194"/>
        <v>113.35839181095314</v>
      </c>
      <c r="J8454" s="25">
        <f t="shared" si="1192"/>
        <v>4.3499999999999996</v>
      </c>
      <c r="K8454" s="25">
        <f>VLOOKUP(J8454,'Spezifische Werte'!$B$2:$C$4002,2,FALSE)</f>
        <v>5.7627330651301621E-2</v>
      </c>
      <c r="L8454" s="25">
        <f t="shared" si="1195"/>
        <v>115.25466130260324</v>
      </c>
      <c r="R8454" s="25">
        <v>8452</v>
      </c>
      <c r="S8454" s="25">
        <v>8451</v>
      </c>
      <c r="T8454" s="25">
        <f t="shared" ref="T8454:T8517" si="1199">LARGE($H$3:$H$8762,R8454)/1000</f>
        <v>0</v>
      </c>
      <c r="U8454" s="25">
        <f t="shared" si="1196"/>
        <v>0</v>
      </c>
      <c r="W8454" s="17">
        <f>Eingabe!H8455</f>
        <v>127</v>
      </c>
      <c r="X8454" s="17">
        <f t="shared" si="1197"/>
        <v>1.27</v>
      </c>
      <c r="Y8454" s="17">
        <f t="shared" si="1198"/>
        <v>130</v>
      </c>
    </row>
    <row r="8455" spans="1:25" x14ac:dyDescent="0.15">
      <c r="A8455" s="82">
        <f t="shared" si="1193"/>
        <v>12</v>
      </c>
      <c r="B8455" s="46">
        <v>43818.166666646168</v>
      </c>
      <c r="C8455" s="47">
        <f>Eingabe!G8456</f>
        <v>2.8</v>
      </c>
      <c r="D8455" s="77">
        <v>8455</v>
      </c>
      <c r="E8455" s="47"/>
      <c r="F8455" s="25">
        <f t="shared" si="1191"/>
        <v>4.18</v>
      </c>
      <c r="G8455" s="25">
        <f>VLOOKUP(F8455,'Spezifische Werte'!$B$2:$C$4002,2,FALSE)</f>
        <v>4.9643016475870723E-2</v>
      </c>
      <c r="H8455" s="25">
        <f t="shared" si="1194"/>
        <v>99.286032951741447</v>
      </c>
      <c r="J8455" s="25">
        <f t="shared" si="1192"/>
        <v>4.2</v>
      </c>
      <c r="K8455" s="25">
        <f>VLOOKUP(J8455,'Spezifische Werte'!$B$2:$C$4002,2,FALSE)</f>
        <v>5.0575500247497268E-2</v>
      </c>
      <c r="L8455" s="25">
        <f t="shared" si="1195"/>
        <v>101.15100049499453</v>
      </c>
      <c r="R8455" s="25">
        <v>8453</v>
      </c>
      <c r="S8455" s="25">
        <v>8452</v>
      </c>
      <c r="T8455" s="25">
        <f t="shared" si="1199"/>
        <v>0</v>
      </c>
      <c r="U8455" s="25">
        <f t="shared" si="1196"/>
        <v>0</v>
      </c>
      <c r="W8455" s="17">
        <f>Eingabe!H8456</f>
        <v>126</v>
      </c>
      <c r="X8455" s="17">
        <f t="shared" si="1197"/>
        <v>1.26</v>
      </c>
      <c r="Y8455" s="17">
        <f t="shared" si="1198"/>
        <v>130</v>
      </c>
    </row>
    <row r="8456" spans="1:25" x14ac:dyDescent="0.15">
      <c r="A8456" s="82">
        <f t="shared" si="1193"/>
        <v>12</v>
      </c>
      <c r="B8456" s="46">
        <v>43818.208333312832</v>
      </c>
      <c r="C8456" s="47">
        <f>Eingabe!G8457</f>
        <v>2</v>
      </c>
      <c r="D8456" s="77">
        <v>8456</v>
      </c>
      <c r="E8456" s="47"/>
      <c r="F8456" s="25">
        <f t="shared" si="1191"/>
        <v>2.98</v>
      </c>
      <c r="G8456" s="25">
        <f>VLOOKUP(F8456,'Spezifische Werte'!$B$2:$C$4002,2,FALSE)</f>
        <v>7.6819067373919353E-3</v>
      </c>
      <c r="H8456" s="25">
        <f t="shared" si="1194"/>
        <v>15.363813474783871</v>
      </c>
      <c r="J8456" s="25">
        <f t="shared" si="1192"/>
        <v>3</v>
      </c>
      <c r="K8456" s="25">
        <f>VLOOKUP(J8456,'Spezifische Werte'!$B$2:$C$4002,2,FALSE)</f>
        <v>8.0363231384606472E-3</v>
      </c>
      <c r="L8456" s="25">
        <f t="shared" si="1195"/>
        <v>16.072646276921294</v>
      </c>
      <c r="R8456" s="25">
        <v>8454</v>
      </c>
      <c r="S8456" s="25">
        <v>8453</v>
      </c>
      <c r="T8456" s="25">
        <f t="shared" si="1199"/>
        <v>0</v>
      </c>
      <c r="U8456" s="25">
        <f t="shared" si="1196"/>
        <v>0</v>
      </c>
      <c r="W8456" s="17">
        <f>Eingabe!H8457</f>
        <v>135</v>
      </c>
      <c r="X8456" s="17">
        <f t="shared" si="1197"/>
        <v>1.35</v>
      </c>
      <c r="Y8456" s="17">
        <f t="shared" si="1198"/>
        <v>140</v>
      </c>
    </row>
    <row r="8457" spans="1:25" x14ac:dyDescent="0.15">
      <c r="A8457" s="82">
        <f t="shared" si="1193"/>
        <v>12</v>
      </c>
      <c r="B8457" s="46">
        <v>43818.249999979496</v>
      </c>
      <c r="C8457" s="47">
        <f>Eingabe!G8458</f>
        <v>1.7</v>
      </c>
      <c r="D8457" s="77">
        <v>8457</v>
      </c>
      <c r="E8457" s="47"/>
      <c r="F8457" s="25">
        <f t="shared" si="1191"/>
        <v>2.54</v>
      </c>
      <c r="G8457" s="25">
        <f>VLOOKUP(F8457,'Spezifische Werte'!$B$2:$C$4002,2,FALSE)</f>
        <v>2.3517714395877558E-3</v>
      </c>
      <c r="H8457" s="25">
        <f t="shared" si="1194"/>
        <v>4.7035428791755116</v>
      </c>
      <c r="J8457" s="25">
        <f t="shared" si="1192"/>
        <v>2.5499999999999998</v>
      </c>
      <c r="K8457" s="25">
        <f>VLOOKUP(J8457,'Spezifische Werte'!$B$2:$C$4002,2,FALSE)</f>
        <v>2.4279301551432594E-3</v>
      </c>
      <c r="L8457" s="25">
        <f t="shared" si="1195"/>
        <v>4.855860310286519</v>
      </c>
      <c r="R8457" s="25">
        <v>8455</v>
      </c>
      <c r="S8457" s="25">
        <v>8454</v>
      </c>
      <c r="T8457" s="25">
        <f t="shared" si="1199"/>
        <v>0</v>
      </c>
      <c r="U8457" s="25">
        <f t="shared" si="1196"/>
        <v>0</v>
      </c>
      <c r="W8457" s="17">
        <f>Eingabe!H8458</f>
        <v>139</v>
      </c>
      <c r="X8457" s="17">
        <f t="shared" si="1197"/>
        <v>1.39</v>
      </c>
      <c r="Y8457" s="17">
        <f t="shared" si="1198"/>
        <v>140</v>
      </c>
    </row>
    <row r="8458" spans="1:25" x14ac:dyDescent="0.15">
      <c r="A8458" s="82">
        <f t="shared" si="1193"/>
        <v>12</v>
      </c>
      <c r="B8458" s="46">
        <v>43818.291666646161</v>
      </c>
      <c r="C8458" s="47">
        <f>Eingabe!G8459</f>
        <v>2.1</v>
      </c>
      <c r="D8458" s="77">
        <v>8458</v>
      </c>
      <c r="E8458" s="47"/>
      <c r="F8458" s="25">
        <f t="shared" si="1191"/>
        <v>3.13</v>
      </c>
      <c r="G8458" s="25">
        <f>VLOOKUP(F8458,'Spezifische Werte'!$B$2:$C$4002,2,FALSE)</f>
        <v>1.0589326186624812E-2</v>
      </c>
      <c r="H8458" s="25">
        <f t="shared" si="1194"/>
        <v>21.178652373249626</v>
      </c>
      <c r="J8458" s="25">
        <f t="shared" si="1192"/>
        <v>3.15</v>
      </c>
      <c r="K8458" s="25">
        <f>VLOOKUP(J8458,'Spezifische Werte'!$B$2:$C$4002,2,FALSE)</f>
        <v>1.1019016897018549E-2</v>
      </c>
      <c r="L8458" s="25">
        <f t="shared" si="1195"/>
        <v>22.038033794037098</v>
      </c>
      <c r="R8458" s="25">
        <v>8456</v>
      </c>
      <c r="S8458" s="25">
        <v>8455</v>
      </c>
      <c r="T8458" s="25">
        <f t="shared" si="1199"/>
        <v>0</v>
      </c>
      <c r="U8458" s="25">
        <f t="shared" si="1196"/>
        <v>0</v>
      </c>
      <c r="W8458" s="17">
        <f>Eingabe!H8459</f>
        <v>108</v>
      </c>
      <c r="X8458" s="17">
        <f t="shared" si="1197"/>
        <v>1.08</v>
      </c>
      <c r="Y8458" s="17">
        <f t="shared" si="1198"/>
        <v>110.00000000000001</v>
      </c>
    </row>
    <row r="8459" spans="1:25" x14ac:dyDescent="0.15">
      <c r="A8459" s="82">
        <f t="shared" si="1193"/>
        <v>12</v>
      </c>
      <c r="B8459" s="46">
        <v>43818.333333312825</v>
      </c>
      <c r="C8459" s="47">
        <f>Eingabe!G8460</f>
        <v>2.1</v>
      </c>
      <c r="D8459" s="77">
        <v>8459</v>
      </c>
      <c r="E8459" s="47"/>
      <c r="F8459" s="25">
        <f t="shared" si="1191"/>
        <v>3.13</v>
      </c>
      <c r="G8459" s="25">
        <f>VLOOKUP(F8459,'Spezifische Werte'!$B$2:$C$4002,2,FALSE)</f>
        <v>1.0589326186624812E-2</v>
      </c>
      <c r="H8459" s="25">
        <f t="shared" si="1194"/>
        <v>21.178652373249626</v>
      </c>
      <c r="J8459" s="25">
        <f t="shared" si="1192"/>
        <v>3.15</v>
      </c>
      <c r="K8459" s="25">
        <f>VLOOKUP(J8459,'Spezifische Werte'!$B$2:$C$4002,2,FALSE)</f>
        <v>1.1019016897018549E-2</v>
      </c>
      <c r="L8459" s="25">
        <f t="shared" si="1195"/>
        <v>22.038033794037098</v>
      </c>
      <c r="R8459" s="25">
        <v>8457</v>
      </c>
      <c r="S8459" s="25">
        <v>8456</v>
      </c>
      <c r="T8459" s="25">
        <f t="shared" si="1199"/>
        <v>0</v>
      </c>
      <c r="U8459" s="25">
        <f t="shared" si="1196"/>
        <v>0</v>
      </c>
      <c r="W8459" s="17">
        <f>Eingabe!H8460</f>
        <v>105</v>
      </c>
      <c r="X8459" s="17">
        <f t="shared" si="1197"/>
        <v>1.05</v>
      </c>
      <c r="Y8459" s="17">
        <f t="shared" si="1198"/>
        <v>110.00000000000001</v>
      </c>
    </row>
    <row r="8460" spans="1:25" x14ac:dyDescent="0.15">
      <c r="A8460" s="82">
        <f t="shared" si="1193"/>
        <v>12</v>
      </c>
      <c r="B8460" s="46">
        <v>43818.374999979489</v>
      </c>
      <c r="C8460" s="47">
        <f>Eingabe!G8461</f>
        <v>1.8</v>
      </c>
      <c r="D8460" s="77">
        <v>8460</v>
      </c>
      <c r="E8460" s="47"/>
      <c r="F8460" s="25">
        <f t="shared" si="1191"/>
        <v>2.69</v>
      </c>
      <c r="G8460" s="25">
        <f>VLOOKUP(F8460,'Spezifische Werte'!$B$2:$C$4002,2,FALSE)</f>
        <v>3.715149232963236E-3</v>
      </c>
      <c r="H8460" s="25">
        <f t="shared" si="1194"/>
        <v>7.4302984659264721</v>
      </c>
      <c r="J8460" s="25">
        <f t="shared" si="1192"/>
        <v>2.7</v>
      </c>
      <c r="K8460" s="25">
        <f>VLOOKUP(J8460,'Spezifische Werte'!$B$2:$C$4002,2,FALSE)</f>
        <v>3.8225571704766847E-3</v>
      </c>
      <c r="L8460" s="25">
        <f t="shared" si="1195"/>
        <v>7.6451143409533691</v>
      </c>
      <c r="R8460" s="25">
        <v>8458</v>
      </c>
      <c r="S8460" s="25">
        <v>8457</v>
      </c>
      <c r="T8460" s="25">
        <f t="shared" si="1199"/>
        <v>0</v>
      </c>
      <c r="U8460" s="25">
        <f t="shared" si="1196"/>
        <v>0</v>
      </c>
      <c r="W8460" s="17">
        <f>Eingabe!H8461</f>
        <v>110</v>
      </c>
      <c r="X8460" s="17">
        <f t="shared" si="1197"/>
        <v>1.1000000000000001</v>
      </c>
      <c r="Y8460" s="17">
        <f t="shared" si="1198"/>
        <v>110.00000000000001</v>
      </c>
    </row>
    <row r="8461" spans="1:25" x14ac:dyDescent="0.15">
      <c r="A8461" s="82">
        <f t="shared" si="1193"/>
        <v>12</v>
      </c>
      <c r="B8461" s="46">
        <v>43818.416666646153</v>
      </c>
      <c r="C8461" s="47">
        <f>Eingabe!G8462</f>
        <v>1.6</v>
      </c>
      <c r="D8461" s="77">
        <v>8461</v>
      </c>
      <c r="E8461" s="47"/>
      <c r="F8461" s="25">
        <f t="shared" si="1191"/>
        <v>2.39</v>
      </c>
      <c r="G8461" s="25">
        <f>VLOOKUP(F8461,'Spezifische Werte'!$B$2:$C$4002,2,FALSE)</f>
        <v>1.6182188036419766E-3</v>
      </c>
      <c r="H8461" s="25">
        <f t="shared" si="1194"/>
        <v>3.2364376072839534</v>
      </c>
      <c r="J8461" s="25">
        <f t="shared" si="1192"/>
        <v>2.4</v>
      </c>
      <c r="K8461" s="25">
        <f>VLOOKUP(J8461,'Spezifische Werte'!$B$2:$C$4002,2,FALSE)</f>
        <v>1.6560687882273774E-3</v>
      </c>
      <c r="L8461" s="25">
        <f t="shared" si="1195"/>
        <v>3.3121375764547549</v>
      </c>
      <c r="R8461" s="25">
        <v>8459</v>
      </c>
      <c r="S8461" s="25">
        <v>8458</v>
      </c>
      <c r="T8461" s="25">
        <f t="shared" si="1199"/>
        <v>0</v>
      </c>
      <c r="U8461" s="25">
        <f t="shared" si="1196"/>
        <v>0</v>
      </c>
      <c r="W8461" s="17">
        <f>Eingabe!H8462</f>
        <v>107</v>
      </c>
      <c r="X8461" s="17">
        <f t="shared" si="1197"/>
        <v>1.07</v>
      </c>
      <c r="Y8461" s="17">
        <f t="shared" si="1198"/>
        <v>110.00000000000001</v>
      </c>
    </row>
    <row r="8462" spans="1:25" x14ac:dyDescent="0.15">
      <c r="A8462" s="82">
        <f t="shared" si="1193"/>
        <v>12</v>
      </c>
      <c r="B8462" s="46">
        <v>43818.458333312818</v>
      </c>
      <c r="C8462" s="47">
        <f>Eingabe!G8463</f>
        <v>1.4</v>
      </c>
      <c r="D8462" s="77">
        <v>8462</v>
      </c>
      <c r="E8462" s="47"/>
      <c r="F8462" s="25">
        <f t="shared" si="1191"/>
        <v>2.09</v>
      </c>
      <c r="G8462" s="25">
        <f>VLOOKUP(F8462,'Spezifische Werte'!$B$2:$C$4002,2,FALSE)</f>
        <v>7.3732435985694874E-4</v>
      </c>
      <c r="H8462" s="25">
        <f t="shared" si="1194"/>
        <v>1.4746487197138975</v>
      </c>
      <c r="J8462" s="25">
        <f t="shared" si="1192"/>
        <v>2.1</v>
      </c>
      <c r="K8462" s="25">
        <f>VLOOKUP(J8462,'Spezifische Werte'!$B$2:$C$4002,2,FALSE)</f>
        <v>7.595217950017582E-4</v>
      </c>
      <c r="L8462" s="25">
        <f t="shared" si="1195"/>
        <v>1.5190435900035164</v>
      </c>
      <c r="R8462" s="25">
        <v>8460</v>
      </c>
      <c r="S8462" s="25">
        <v>8459</v>
      </c>
      <c r="T8462" s="25">
        <f t="shared" si="1199"/>
        <v>0</v>
      </c>
      <c r="U8462" s="25">
        <f t="shared" si="1196"/>
        <v>0</v>
      </c>
      <c r="W8462" s="17">
        <f>Eingabe!H8463</f>
        <v>110</v>
      </c>
      <c r="X8462" s="17">
        <f t="shared" si="1197"/>
        <v>1.1000000000000001</v>
      </c>
      <c r="Y8462" s="17">
        <f t="shared" si="1198"/>
        <v>110.00000000000001</v>
      </c>
    </row>
    <row r="8463" spans="1:25" x14ac:dyDescent="0.15">
      <c r="A8463" s="82">
        <f t="shared" si="1193"/>
        <v>12</v>
      </c>
      <c r="B8463" s="46">
        <v>43818.499999979482</v>
      </c>
      <c r="C8463" s="47">
        <f>Eingabe!G8464</f>
        <v>1.1000000000000001</v>
      </c>
      <c r="D8463" s="77">
        <v>8463</v>
      </c>
      <c r="E8463" s="47"/>
      <c r="F8463" s="25">
        <f t="shared" si="1191"/>
        <v>1.64</v>
      </c>
      <c r="G8463" s="25">
        <f>VLOOKUP(F8463,'Spezifische Werte'!$B$2:$C$4002,2,FALSE)</f>
        <v>1.4468365948300602E-4</v>
      </c>
      <c r="H8463" s="25">
        <f t="shared" si="1194"/>
        <v>0.28936731896601203</v>
      </c>
      <c r="J8463" s="25">
        <f t="shared" si="1192"/>
        <v>1.65</v>
      </c>
      <c r="K8463" s="25">
        <f>VLOOKUP(J8463,'Spezifische Werte'!$B$2:$C$4002,2,FALSE)</f>
        <v>1.5161429771714323E-4</v>
      </c>
      <c r="L8463" s="25">
        <f t="shared" si="1195"/>
        <v>0.30322859543428649</v>
      </c>
      <c r="R8463" s="25">
        <v>8461</v>
      </c>
      <c r="S8463" s="25">
        <v>8460</v>
      </c>
      <c r="T8463" s="25">
        <f t="shared" si="1199"/>
        <v>0</v>
      </c>
      <c r="U8463" s="25">
        <f t="shared" si="1196"/>
        <v>0</v>
      </c>
      <c r="W8463" s="17">
        <f>Eingabe!H8464</f>
        <v>114</v>
      </c>
      <c r="X8463" s="17">
        <f t="shared" si="1197"/>
        <v>1.1399999999999999</v>
      </c>
      <c r="Y8463" s="17">
        <f t="shared" si="1198"/>
        <v>110.00000000000001</v>
      </c>
    </row>
    <row r="8464" spans="1:25" x14ac:dyDescent="0.15">
      <c r="A8464" s="82">
        <f t="shared" si="1193"/>
        <v>12</v>
      </c>
      <c r="B8464" s="46">
        <v>43818.541666646146</v>
      </c>
      <c r="C8464" s="47">
        <f>Eingabe!G8465</f>
        <v>1.2</v>
      </c>
      <c r="D8464" s="77">
        <v>8464</v>
      </c>
      <c r="E8464" s="47"/>
      <c r="F8464" s="25">
        <f t="shared" si="1191"/>
        <v>1.79</v>
      </c>
      <c r="G8464" s="25">
        <f>VLOOKUP(F8464,'Spezifische Werte'!$B$2:$C$4002,2,FALSE)</f>
        <v>2.732045827896414E-4</v>
      </c>
      <c r="H8464" s="25">
        <f t="shared" si="1194"/>
        <v>0.54640916557928276</v>
      </c>
      <c r="J8464" s="25">
        <f t="shared" si="1192"/>
        <v>1.8</v>
      </c>
      <c r="K8464" s="25">
        <f>VLOOKUP(J8464,'Spezifische Werte'!$B$2:$C$4002,2,FALSE)</f>
        <v>2.8378103843694903E-4</v>
      </c>
      <c r="L8464" s="25">
        <f t="shared" si="1195"/>
        <v>0.56756207687389804</v>
      </c>
      <c r="R8464" s="25">
        <v>8462</v>
      </c>
      <c r="S8464" s="25">
        <v>8461</v>
      </c>
      <c r="T8464" s="25">
        <f t="shared" si="1199"/>
        <v>0</v>
      </c>
      <c r="U8464" s="25">
        <f t="shared" si="1196"/>
        <v>0</v>
      </c>
      <c r="W8464" s="17">
        <f>Eingabe!H8465</f>
        <v>99</v>
      </c>
      <c r="X8464" s="17">
        <f t="shared" si="1197"/>
        <v>0.99</v>
      </c>
      <c r="Y8464" s="17">
        <f t="shared" si="1198"/>
        <v>100</v>
      </c>
    </row>
    <row r="8465" spans="1:25" x14ac:dyDescent="0.15">
      <c r="A8465" s="82">
        <f t="shared" si="1193"/>
        <v>12</v>
      </c>
      <c r="B8465" s="46">
        <v>43818.58333331281</v>
      </c>
      <c r="C8465" s="47">
        <f>Eingabe!G8466</f>
        <v>1.2</v>
      </c>
      <c r="D8465" s="77">
        <v>8465</v>
      </c>
      <c r="E8465" s="47"/>
      <c r="F8465" s="25">
        <f t="shared" si="1191"/>
        <v>1.79</v>
      </c>
      <c r="G8465" s="25">
        <f>VLOOKUP(F8465,'Spezifische Werte'!$B$2:$C$4002,2,FALSE)</f>
        <v>2.732045827896414E-4</v>
      </c>
      <c r="H8465" s="25">
        <f t="shared" si="1194"/>
        <v>0.54640916557928276</v>
      </c>
      <c r="J8465" s="25">
        <f t="shared" si="1192"/>
        <v>1.8</v>
      </c>
      <c r="K8465" s="25">
        <f>VLOOKUP(J8465,'Spezifische Werte'!$B$2:$C$4002,2,FALSE)</f>
        <v>2.8378103843694903E-4</v>
      </c>
      <c r="L8465" s="25">
        <f t="shared" si="1195"/>
        <v>0.56756207687389804</v>
      </c>
      <c r="R8465" s="25">
        <v>8463</v>
      </c>
      <c r="S8465" s="25">
        <v>8462</v>
      </c>
      <c r="T8465" s="25">
        <f t="shared" si="1199"/>
        <v>0</v>
      </c>
      <c r="U8465" s="25">
        <f t="shared" si="1196"/>
        <v>0</v>
      </c>
      <c r="W8465" s="17">
        <f>Eingabe!H8466</f>
        <v>88</v>
      </c>
      <c r="X8465" s="17">
        <f t="shared" si="1197"/>
        <v>0.88</v>
      </c>
      <c r="Y8465" s="17">
        <f t="shared" si="1198"/>
        <v>90</v>
      </c>
    </row>
    <row r="8466" spans="1:25" x14ac:dyDescent="0.15">
      <c r="A8466" s="82">
        <f t="shared" si="1193"/>
        <v>12</v>
      </c>
      <c r="B8466" s="46">
        <v>43818.624999979475</v>
      </c>
      <c r="C8466" s="47">
        <f>Eingabe!G8467</f>
        <v>0.7</v>
      </c>
      <c r="D8466" s="77">
        <v>8466</v>
      </c>
      <c r="E8466" s="47"/>
      <c r="F8466" s="25">
        <f t="shared" si="1191"/>
        <v>1.04</v>
      </c>
      <c r="G8466" s="25">
        <f>VLOOKUP(F8466,'Spezifische Werte'!$B$2:$C$4002,2,FALSE)</f>
        <v>0</v>
      </c>
      <c r="H8466" s="25">
        <f t="shared" si="1194"/>
        <v>0</v>
      </c>
      <c r="J8466" s="25">
        <f t="shared" si="1192"/>
        <v>1.05</v>
      </c>
      <c r="K8466" s="25">
        <f>VLOOKUP(J8466,'Spezifische Werte'!$B$2:$C$4002,2,FALSE)</f>
        <v>0</v>
      </c>
      <c r="L8466" s="25">
        <f t="shared" si="1195"/>
        <v>0</v>
      </c>
      <c r="R8466" s="25">
        <v>8464</v>
      </c>
      <c r="S8466" s="25">
        <v>8463</v>
      </c>
      <c r="T8466" s="25">
        <f t="shared" si="1199"/>
        <v>0</v>
      </c>
      <c r="U8466" s="25">
        <f t="shared" si="1196"/>
        <v>0</v>
      </c>
      <c r="W8466" s="17">
        <f>Eingabe!H8467</f>
        <v>70</v>
      </c>
      <c r="X8466" s="17">
        <f t="shared" si="1197"/>
        <v>0.7</v>
      </c>
      <c r="Y8466" s="17">
        <f t="shared" si="1198"/>
        <v>70</v>
      </c>
    </row>
    <row r="8467" spans="1:25" x14ac:dyDescent="0.15">
      <c r="A8467" s="82">
        <f t="shared" si="1193"/>
        <v>12</v>
      </c>
      <c r="B8467" s="46">
        <v>43818.666666646139</v>
      </c>
      <c r="C8467" s="47">
        <f>Eingabe!G8468</f>
        <v>1.4</v>
      </c>
      <c r="D8467" s="77">
        <v>8467</v>
      </c>
      <c r="E8467" s="47"/>
      <c r="F8467" s="25">
        <f t="shared" si="1191"/>
        <v>2.09</v>
      </c>
      <c r="G8467" s="25">
        <f>VLOOKUP(F8467,'Spezifische Werte'!$B$2:$C$4002,2,FALSE)</f>
        <v>7.3732435985694874E-4</v>
      </c>
      <c r="H8467" s="25">
        <f t="shared" si="1194"/>
        <v>1.4746487197138975</v>
      </c>
      <c r="J8467" s="25">
        <f t="shared" si="1192"/>
        <v>2.1</v>
      </c>
      <c r="K8467" s="25">
        <f>VLOOKUP(J8467,'Spezifische Werte'!$B$2:$C$4002,2,FALSE)</f>
        <v>7.595217950017582E-4</v>
      </c>
      <c r="L8467" s="25">
        <f t="shared" si="1195"/>
        <v>1.5190435900035164</v>
      </c>
      <c r="R8467" s="25">
        <v>8465</v>
      </c>
      <c r="S8467" s="25">
        <v>8464</v>
      </c>
      <c r="T8467" s="25">
        <f t="shared" si="1199"/>
        <v>0</v>
      </c>
      <c r="U8467" s="25">
        <f t="shared" si="1196"/>
        <v>0</v>
      </c>
      <c r="W8467" s="17">
        <f>Eingabe!H8468</f>
        <v>32</v>
      </c>
      <c r="X8467" s="17">
        <f t="shared" si="1197"/>
        <v>0.32</v>
      </c>
      <c r="Y8467" s="17">
        <f t="shared" si="1198"/>
        <v>30</v>
      </c>
    </row>
    <row r="8468" spans="1:25" x14ac:dyDescent="0.15">
      <c r="A8468" s="82">
        <f t="shared" si="1193"/>
        <v>12</v>
      </c>
      <c r="B8468" s="46">
        <v>43818.708333312803</v>
      </c>
      <c r="C8468" s="47">
        <f>Eingabe!G8469</f>
        <v>1.1000000000000001</v>
      </c>
      <c r="D8468" s="77">
        <v>8468</v>
      </c>
      <c r="E8468" s="47"/>
      <c r="F8468" s="25">
        <f t="shared" si="1191"/>
        <v>1.64</v>
      </c>
      <c r="G8468" s="25">
        <f>VLOOKUP(F8468,'Spezifische Werte'!$B$2:$C$4002,2,FALSE)</f>
        <v>1.4468365948300602E-4</v>
      </c>
      <c r="H8468" s="25">
        <f t="shared" si="1194"/>
        <v>0.28936731896601203</v>
      </c>
      <c r="J8468" s="25">
        <f t="shared" si="1192"/>
        <v>1.65</v>
      </c>
      <c r="K8468" s="25">
        <f>VLOOKUP(J8468,'Spezifische Werte'!$B$2:$C$4002,2,FALSE)</f>
        <v>1.5161429771714323E-4</v>
      </c>
      <c r="L8468" s="25">
        <f t="shared" si="1195"/>
        <v>0.30322859543428649</v>
      </c>
      <c r="R8468" s="25">
        <v>8466</v>
      </c>
      <c r="S8468" s="25">
        <v>8465</v>
      </c>
      <c r="T8468" s="25">
        <f t="shared" si="1199"/>
        <v>0</v>
      </c>
      <c r="U8468" s="25">
        <f t="shared" si="1196"/>
        <v>0</v>
      </c>
      <c r="W8468" s="17">
        <f>Eingabe!H8469</f>
        <v>51</v>
      </c>
      <c r="X8468" s="17">
        <f t="shared" si="1197"/>
        <v>0.51</v>
      </c>
      <c r="Y8468" s="17">
        <f t="shared" si="1198"/>
        <v>50</v>
      </c>
    </row>
    <row r="8469" spans="1:25" x14ac:dyDescent="0.15">
      <c r="A8469" s="82">
        <f t="shared" si="1193"/>
        <v>12</v>
      </c>
      <c r="B8469" s="46">
        <v>43818.749999979467</v>
      </c>
      <c r="C8469" s="47">
        <f>Eingabe!G8470</f>
        <v>1.1000000000000001</v>
      </c>
      <c r="D8469" s="77">
        <v>8469</v>
      </c>
      <c r="E8469" s="47"/>
      <c r="F8469" s="25">
        <f t="shared" si="1191"/>
        <v>1.64</v>
      </c>
      <c r="G8469" s="25">
        <f>VLOOKUP(F8469,'Spezifische Werte'!$B$2:$C$4002,2,FALSE)</f>
        <v>1.4468365948300602E-4</v>
      </c>
      <c r="H8469" s="25">
        <f t="shared" si="1194"/>
        <v>0.28936731896601203</v>
      </c>
      <c r="J8469" s="25">
        <f t="shared" si="1192"/>
        <v>1.65</v>
      </c>
      <c r="K8469" s="25">
        <f>VLOOKUP(J8469,'Spezifische Werte'!$B$2:$C$4002,2,FALSE)</f>
        <v>1.5161429771714323E-4</v>
      </c>
      <c r="L8469" s="25">
        <f t="shared" si="1195"/>
        <v>0.30322859543428649</v>
      </c>
      <c r="R8469" s="25">
        <v>8467</v>
      </c>
      <c r="S8469" s="25">
        <v>8466</v>
      </c>
      <c r="T8469" s="25">
        <f t="shared" si="1199"/>
        <v>0</v>
      </c>
      <c r="U8469" s="25">
        <f t="shared" si="1196"/>
        <v>0</v>
      </c>
      <c r="W8469" s="17">
        <f>Eingabe!H8470</f>
        <v>60</v>
      </c>
      <c r="X8469" s="17">
        <f t="shared" si="1197"/>
        <v>0.6</v>
      </c>
      <c r="Y8469" s="17">
        <f t="shared" si="1198"/>
        <v>60</v>
      </c>
    </row>
    <row r="8470" spans="1:25" x14ac:dyDescent="0.15">
      <c r="A8470" s="82">
        <f t="shared" si="1193"/>
        <v>12</v>
      </c>
      <c r="B8470" s="46">
        <v>43818.791666646131</v>
      </c>
      <c r="C8470" s="47">
        <f>Eingabe!G8471</f>
        <v>0.9</v>
      </c>
      <c r="D8470" s="77">
        <v>8470</v>
      </c>
      <c r="E8470" s="47"/>
      <c r="F8470" s="25">
        <f t="shared" si="1191"/>
        <v>1.34</v>
      </c>
      <c r="G8470" s="25">
        <f>VLOOKUP(F8470,'Spezifische Werte'!$B$2:$C$4002,2,FALSE)</f>
        <v>0</v>
      </c>
      <c r="H8470" s="25">
        <f t="shared" si="1194"/>
        <v>0</v>
      </c>
      <c r="J8470" s="25">
        <f t="shared" si="1192"/>
        <v>1.35</v>
      </c>
      <c r="K8470" s="25">
        <f>VLOOKUP(J8470,'Spezifische Werte'!$B$2:$C$4002,2,FALSE)</f>
        <v>0</v>
      </c>
      <c r="L8470" s="25">
        <f t="shared" si="1195"/>
        <v>0</v>
      </c>
      <c r="R8470" s="25">
        <v>8468</v>
      </c>
      <c r="S8470" s="25">
        <v>8467</v>
      </c>
      <c r="T8470" s="25">
        <f t="shared" si="1199"/>
        <v>0</v>
      </c>
      <c r="U8470" s="25">
        <f t="shared" si="1196"/>
        <v>0</v>
      </c>
      <c r="W8470" s="17">
        <f>Eingabe!H8471</f>
        <v>31</v>
      </c>
      <c r="X8470" s="17">
        <f t="shared" si="1197"/>
        <v>0.31</v>
      </c>
      <c r="Y8470" s="17">
        <f t="shared" si="1198"/>
        <v>30</v>
      </c>
    </row>
    <row r="8471" spans="1:25" x14ac:dyDescent="0.15">
      <c r="A8471" s="82">
        <f t="shared" si="1193"/>
        <v>12</v>
      </c>
      <c r="B8471" s="46">
        <v>43818.833333312796</v>
      </c>
      <c r="C8471" s="47">
        <f>Eingabe!G8472</f>
        <v>1.3</v>
      </c>
      <c r="D8471" s="77">
        <v>8471</v>
      </c>
      <c r="E8471" s="47"/>
      <c r="F8471" s="25">
        <f t="shared" si="1191"/>
        <v>1.94</v>
      </c>
      <c r="G8471" s="25">
        <f>VLOOKUP(F8471,'Spezifische Werte'!$B$2:$C$4002,2,FALSE)</f>
        <v>4.6180923534292335E-4</v>
      </c>
      <c r="H8471" s="25">
        <f t="shared" si="1194"/>
        <v>0.92361847068584668</v>
      </c>
      <c r="J8471" s="25">
        <f t="shared" si="1192"/>
        <v>1.95</v>
      </c>
      <c r="K8471" s="25">
        <f>VLOOKUP(J8471,'Spezifische Werte'!$B$2:$C$4002,2,FALSE)</f>
        <v>4.7680243241041462E-4</v>
      </c>
      <c r="L8471" s="25">
        <f t="shared" si="1195"/>
        <v>0.95360486482082929</v>
      </c>
      <c r="R8471" s="25">
        <v>8469</v>
      </c>
      <c r="S8471" s="25">
        <v>8468</v>
      </c>
      <c r="T8471" s="25">
        <f t="shared" si="1199"/>
        <v>0</v>
      </c>
      <c r="U8471" s="25">
        <f t="shared" si="1196"/>
        <v>0</v>
      </c>
      <c r="W8471" s="17">
        <f>Eingabe!H8472</f>
        <v>15</v>
      </c>
      <c r="X8471" s="17">
        <f t="shared" si="1197"/>
        <v>0.15</v>
      </c>
      <c r="Y8471" s="17">
        <f t="shared" si="1198"/>
        <v>20</v>
      </c>
    </row>
    <row r="8472" spans="1:25" x14ac:dyDescent="0.15">
      <c r="A8472" s="82">
        <f t="shared" si="1193"/>
        <v>12</v>
      </c>
      <c r="B8472" s="46">
        <v>43818.87499997946</v>
      </c>
      <c r="C8472" s="47">
        <f>Eingabe!G8473</f>
        <v>0.7</v>
      </c>
      <c r="D8472" s="77">
        <v>8472</v>
      </c>
      <c r="E8472" s="47"/>
      <c r="F8472" s="25">
        <f t="shared" si="1191"/>
        <v>1.04</v>
      </c>
      <c r="G8472" s="25">
        <f>VLOOKUP(F8472,'Spezifische Werte'!$B$2:$C$4002,2,FALSE)</f>
        <v>0</v>
      </c>
      <c r="H8472" s="25">
        <f t="shared" si="1194"/>
        <v>0</v>
      </c>
      <c r="J8472" s="25">
        <f t="shared" si="1192"/>
        <v>1.05</v>
      </c>
      <c r="K8472" s="25">
        <f>VLOOKUP(J8472,'Spezifische Werte'!$B$2:$C$4002,2,FALSE)</f>
        <v>0</v>
      </c>
      <c r="L8472" s="25">
        <f t="shared" si="1195"/>
        <v>0</v>
      </c>
      <c r="R8472" s="25">
        <v>8470</v>
      </c>
      <c r="S8472" s="25">
        <v>8469</v>
      </c>
      <c r="T8472" s="25">
        <f t="shared" si="1199"/>
        <v>0</v>
      </c>
      <c r="U8472" s="25">
        <f t="shared" si="1196"/>
        <v>0</v>
      </c>
      <c r="W8472" s="17">
        <f>Eingabe!H8473</f>
        <v>41</v>
      </c>
      <c r="X8472" s="17">
        <f t="shared" si="1197"/>
        <v>0.41</v>
      </c>
      <c r="Y8472" s="17">
        <f t="shared" si="1198"/>
        <v>40</v>
      </c>
    </row>
    <row r="8473" spans="1:25" x14ac:dyDescent="0.15">
      <c r="A8473" s="82">
        <f t="shared" si="1193"/>
        <v>12</v>
      </c>
      <c r="B8473" s="46">
        <v>43818.916666646124</v>
      </c>
      <c r="C8473" s="47">
        <f>Eingabe!G8474</f>
        <v>1.2</v>
      </c>
      <c r="D8473" s="77">
        <v>8473</v>
      </c>
      <c r="E8473" s="47"/>
      <c r="F8473" s="25">
        <f t="shared" si="1191"/>
        <v>1.79</v>
      </c>
      <c r="G8473" s="25">
        <f>VLOOKUP(F8473,'Spezifische Werte'!$B$2:$C$4002,2,FALSE)</f>
        <v>2.732045827896414E-4</v>
      </c>
      <c r="H8473" s="25">
        <f t="shared" si="1194"/>
        <v>0.54640916557928276</v>
      </c>
      <c r="J8473" s="25">
        <f t="shared" si="1192"/>
        <v>1.8</v>
      </c>
      <c r="K8473" s="25">
        <f>VLOOKUP(J8473,'Spezifische Werte'!$B$2:$C$4002,2,FALSE)</f>
        <v>2.8378103843694903E-4</v>
      </c>
      <c r="L8473" s="25">
        <f t="shared" si="1195"/>
        <v>0.56756207687389804</v>
      </c>
      <c r="R8473" s="25">
        <v>8471</v>
      </c>
      <c r="S8473" s="25">
        <v>8470</v>
      </c>
      <c r="T8473" s="25">
        <f t="shared" si="1199"/>
        <v>0</v>
      </c>
      <c r="U8473" s="25">
        <f t="shared" si="1196"/>
        <v>0</v>
      </c>
      <c r="W8473" s="17">
        <f>Eingabe!H8474</f>
        <v>21</v>
      </c>
      <c r="X8473" s="17">
        <f t="shared" si="1197"/>
        <v>0.21</v>
      </c>
      <c r="Y8473" s="17">
        <f t="shared" si="1198"/>
        <v>20</v>
      </c>
    </row>
    <row r="8474" spans="1:25" x14ac:dyDescent="0.15">
      <c r="A8474" s="82">
        <f t="shared" si="1193"/>
        <v>12</v>
      </c>
      <c r="B8474" s="46">
        <v>43818.958333312788</v>
      </c>
      <c r="C8474" s="47">
        <f>Eingabe!G8475</f>
        <v>1.1000000000000001</v>
      </c>
      <c r="D8474" s="77">
        <v>8474</v>
      </c>
      <c r="E8474" s="47"/>
      <c r="F8474" s="25">
        <f t="shared" si="1191"/>
        <v>1.64</v>
      </c>
      <c r="G8474" s="25">
        <f>VLOOKUP(F8474,'Spezifische Werte'!$B$2:$C$4002,2,FALSE)</f>
        <v>1.4468365948300602E-4</v>
      </c>
      <c r="H8474" s="25">
        <f t="shared" si="1194"/>
        <v>0.28936731896601203</v>
      </c>
      <c r="J8474" s="25">
        <f t="shared" si="1192"/>
        <v>1.65</v>
      </c>
      <c r="K8474" s="25">
        <f>VLOOKUP(J8474,'Spezifische Werte'!$B$2:$C$4002,2,FALSE)</f>
        <v>1.5161429771714323E-4</v>
      </c>
      <c r="L8474" s="25">
        <f t="shared" si="1195"/>
        <v>0.30322859543428649</v>
      </c>
      <c r="R8474" s="25">
        <v>8472</v>
      </c>
      <c r="S8474" s="25">
        <v>8471</v>
      </c>
      <c r="T8474" s="25">
        <f t="shared" si="1199"/>
        <v>0</v>
      </c>
      <c r="U8474" s="25">
        <f t="shared" si="1196"/>
        <v>0</v>
      </c>
      <c r="W8474" s="17">
        <f>Eingabe!H8475</f>
        <v>5</v>
      </c>
      <c r="X8474" s="17">
        <f t="shared" si="1197"/>
        <v>0.05</v>
      </c>
      <c r="Y8474" s="17">
        <f t="shared" si="1198"/>
        <v>10</v>
      </c>
    </row>
    <row r="8475" spans="1:25" x14ac:dyDescent="0.15">
      <c r="A8475" s="82">
        <f t="shared" si="1193"/>
        <v>12</v>
      </c>
      <c r="B8475" s="46">
        <v>43818.999999979453</v>
      </c>
      <c r="C8475" s="47">
        <f>Eingabe!G8476</f>
        <v>0.9</v>
      </c>
      <c r="D8475" s="77">
        <v>8475</v>
      </c>
      <c r="E8475" s="47"/>
      <c r="F8475" s="25">
        <f t="shared" si="1191"/>
        <v>1.34</v>
      </c>
      <c r="G8475" s="25">
        <f>VLOOKUP(F8475,'Spezifische Werte'!$B$2:$C$4002,2,FALSE)</f>
        <v>0</v>
      </c>
      <c r="H8475" s="25">
        <f t="shared" si="1194"/>
        <v>0</v>
      </c>
      <c r="J8475" s="25">
        <f t="shared" si="1192"/>
        <v>1.35</v>
      </c>
      <c r="K8475" s="25">
        <f>VLOOKUP(J8475,'Spezifische Werte'!$B$2:$C$4002,2,FALSE)</f>
        <v>0</v>
      </c>
      <c r="L8475" s="25">
        <f t="shared" si="1195"/>
        <v>0</v>
      </c>
      <c r="R8475" s="25">
        <v>8473</v>
      </c>
      <c r="S8475" s="25">
        <v>8472</v>
      </c>
      <c r="T8475" s="25">
        <f t="shared" si="1199"/>
        <v>0</v>
      </c>
      <c r="U8475" s="25">
        <f t="shared" si="1196"/>
        <v>0</v>
      </c>
      <c r="W8475" s="17">
        <f>Eingabe!H8476</f>
        <v>33</v>
      </c>
      <c r="X8475" s="17">
        <f t="shared" si="1197"/>
        <v>0.33</v>
      </c>
      <c r="Y8475" s="17">
        <f t="shared" si="1198"/>
        <v>30</v>
      </c>
    </row>
    <row r="8476" spans="1:25" x14ac:dyDescent="0.15">
      <c r="A8476" s="82">
        <f t="shared" si="1193"/>
        <v>12</v>
      </c>
      <c r="B8476" s="46">
        <v>43819.041666646117</v>
      </c>
      <c r="C8476" s="47">
        <f>Eingabe!G8477</f>
        <v>1.8</v>
      </c>
      <c r="D8476" s="77">
        <v>8476</v>
      </c>
      <c r="E8476" s="47"/>
      <c r="F8476" s="25">
        <f t="shared" si="1191"/>
        <v>2.69</v>
      </c>
      <c r="G8476" s="25">
        <f>VLOOKUP(F8476,'Spezifische Werte'!$B$2:$C$4002,2,FALSE)</f>
        <v>3.715149232963236E-3</v>
      </c>
      <c r="H8476" s="25">
        <f t="shared" si="1194"/>
        <v>7.4302984659264721</v>
      </c>
      <c r="J8476" s="25">
        <f t="shared" si="1192"/>
        <v>2.7</v>
      </c>
      <c r="K8476" s="25">
        <f>VLOOKUP(J8476,'Spezifische Werte'!$B$2:$C$4002,2,FALSE)</f>
        <v>3.8225571704766847E-3</v>
      </c>
      <c r="L8476" s="25">
        <f t="shared" si="1195"/>
        <v>7.6451143409533691</v>
      </c>
      <c r="R8476" s="25">
        <v>8474</v>
      </c>
      <c r="S8476" s="25">
        <v>8473</v>
      </c>
      <c r="T8476" s="25">
        <f t="shared" si="1199"/>
        <v>0</v>
      </c>
      <c r="U8476" s="25">
        <f t="shared" si="1196"/>
        <v>0</v>
      </c>
      <c r="W8476" s="17">
        <f>Eingabe!H8477</f>
        <v>0</v>
      </c>
      <c r="X8476" s="17">
        <f t="shared" si="1197"/>
        <v>0</v>
      </c>
      <c r="Y8476" s="17">
        <f t="shared" si="1198"/>
        <v>0</v>
      </c>
    </row>
    <row r="8477" spans="1:25" x14ac:dyDescent="0.15">
      <c r="A8477" s="82">
        <f t="shared" si="1193"/>
        <v>12</v>
      </c>
      <c r="B8477" s="46">
        <v>43819.083333312781</v>
      </c>
      <c r="C8477" s="47">
        <f>Eingabe!G8478</f>
        <v>1.7</v>
      </c>
      <c r="D8477" s="77">
        <v>8477</v>
      </c>
      <c r="E8477" s="47"/>
      <c r="F8477" s="25">
        <f t="shared" si="1191"/>
        <v>2.54</v>
      </c>
      <c r="G8477" s="25">
        <f>VLOOKUP(F8477,'Spezifische Werte'!$B$2:$C$4002,2,FALSE)</f>
        <v>2.3517714395877558E-3</v>
      </c>
      <c r="H8477" s="25">
        <f t="shared" si="1194"/>
        <v>4.7035428791755116</v>
      </c>
      <c r="J8477" s="25">
        <f t="shared" si="1192"/>
        <v>2.5499999999999998</v>
      </c>
      <c r="K8477" s="25">
        <f>VLOOKUP(J8477,'Spezifische Werte'!$B$2:$C$4002,2,FALSE)</f>
        <v>2.4279301551432594E-3</v>
      </c>
      <c r="L8477" s="25">
        <f t="shared" si="1195"/>
        <v>4.855860310286519</v>
      </c>
      <c r="R8477" s="25">
        <v>8475</v>
      </c>
      <c r="S8477" s="25">
        <v>8474</v>
      </c>
      <c r="T8477" s="25">
        <f t="shared" si="1199"/>
        <v>0</v>
      </c>
      <c r="U8477" s="25">
        <f t="shared" si="1196"/>
        <v>0</v>
      </c>
      <c r="W8477" s="17">
        <f>Eingabe!H8478</f>
        <v>352</v>
      </c>
      <c r="X8477" s="17">
        <f t="shared" si="1197"/>
        <v>3.52</v>
      </c>
      <c r="Y8477" s="17">
        <f t="shared" si="1198"/>
        <v>350</v>
      </c>
    </row>
    <row r="8478" spans="1:25" x14ac:dyDescent="0.15">
      <c r="A8478" s="82">
        <f t="shared" si="1193"/>
        <v>12</v>
      </c>
      <c r="B8478" s="46">
        <v>43819.124999979445</v>
      </c>
      <c r="C8478" s="47">
        <f>Eingabe!G8479</f>
        <v>1.3</v>
      </c>
      <c r="D8478" s="77">
        <v>8478</v>
      </c>
      <c r="E8478" s="47"/>
      <c r="F8478" s="25">
        <f t="shared" si="1191"/>
        <v>1.94</v>
      </c>
      <c r="G8478" s="25">
        <f>VLOOKUP(F8478,'Spezifische Werte'!$B$2:$C$4002,2,FALSE)</f>
        <v>4.6180923534292335E-4</v>
      </c>
      <c r="H8478" s="25">
        <f t="shared" si="1194"/>
        <v>0.92361847068584668</v>
      </c>
      <c r="J8478" s="25">
        <f t="shared" si="1192"/>
        <v>1.95</v>
      </c>
      <c r="K8478" s="25">
        <f>VLOOKUP(J8478,'Spezifische Werte'!$B$2:$C$4002,2,FALSE)</f>
        <v>4.7680243241041462E-4</v>
      </c>
      <c r="L8478" s="25">
        <f t="shared" si="1195"/>
        <v>0.95360486482082929</v>
      </c>
      <c r="R8478" s="25">
        <v>8476</v>
      </c>
      <c r="S8478" s="25">
        <v>8475</v>
      </c>
      <c r="T8478" s="25">
        <f t="shared" si="1199"/>
        <v>0</v>
      </c>
      <c r="U8478" s="25">
        <f t="shared" si="1196"/>
        <v>0</v>
      </c>
      <c r="W8478" s="17">
        <f>Eingabe!H8479</f>
        <v>13</v>
      </c>
      <c r="X8478" s="17">
        <f t="shared" si="1197"/>
        <v>0.13</v>
      </c>
      <c r="Y8478" s="17">
        <f t="shared" si="1198"/>
        <v>10</v>
      </c>
    </row>
    <row r="8479" spans="1:25" x14ac:dyDescent="0.15">
      <c r="A8479" s="82">
        <f t="shared" si="1193"/>
        <v>12</v>
      </c>
      <c r="B8479" s="46">
        <v>43819.16666664611</v>
      </c>
      <c r="C8479" s="47">
        <f>Eingabe!G8480</f>
        <v>1.3</v>
      </c>
      <c r="D8479" s="77">
        <v>8479</v>
      </c>
      <c r="E8479" s="47"/>
      <c r="F8479" s="25">
        <f t="shared" si="1191"/>
        <v>1.94</v>
      </c>
      <c r="G8479" s="25">
        <f>VLOOKUP(F8479,'Spezifische Werte'!$B$2:$C$4002,2,FALSE)</f>
        <v>4.6180923534292335E-4</v>
      </c>
      <c r="H8479" s="25">
        <f t="shared" si="1194"/>
        <v>0.92361847068584668</v>
      </c>
      <c r="J8479" s="25">
        <f t="shared" si="1192"/>
        <v>1.95</v>
      </c>
      <c r="K8479" s="25">
        <f>VLOOKUP(J8479,'Spezifische Werte'!$B$2:$C$4002,2,FALSE)</f>
        <v>4.7680243241041462E-4</v>
      </c>
      <c r="L8479" s="25">
        <f t="shared" si="1195"/>
        <v>0.95360486482082929</v>
      </c>
      <c r="R8479" s="25">
        <v>8477</v>
      </c>
      <c r="S8479" s="25">
        <v>8476</v>
      </c>
      <c r="T8479" s="25">
        <f t="shared" si="1199"/>
        <v>0</v>
      </c>
      <c r="U8479" s="25">
        <f t="shared" si="1196"/>
        <v>0</v>
      </c>
      <c r="W8479" s="17">
        <f>Eingabe!H8480</f>
        <v>47</v>
      </c>
      <c r="X8479" s="17">
        <f t="shared" si="1197"/>
        <v>0.47</v>
      </c>
      <c r="Y8479" s="17">
        <f t="shared" si="1198"/>
        <v>50</v>
      </c>
    </row>
    <row r="8480" spans="1:25" x14ac:dyDescent="0.15">
      <c r="A8480" s="82">
        <f t="shared" si="1193"/>
        <v>12</v>
      </c>
      <c r="B8480" s="46">
        <v>43819.208333312774</v>
      </c>
      <c r="C8480" s="47">
        <f>Eingabe!G8481</f>
        <v>0.9</v>
      </c>
      <c r="D8480" s="77">
        <v>8480</v>
      </c>
      <c r="E8480" s="47"/>
      <c r="F8480" s="25">
        <f t="shared" si="1191"/>
        <v>1.34</v>
      </c>
      <c r="G8480" s="25">
        <f>VLOOKUP(F8480,'Spezifische Werte'!$B$2:$C$4002,2,FALSE)</f>
        <v>0</v>
      </c>
      <c r="H8480" s="25">
        <f t="shared" si="1194"/>
        <v>0</v>
      </c>
      <c r="J8480" s="25">
        <f t="shared" si="1192"/>
        <v>1.35</v>
      </c>
      <c r="K8480" s="25">
        <f>VLOOKUP(J8480,'Spezifische Werte'!$B$2:$C$4002,2,FALSE)</f>
        <v>0</v>
      </c>
      <c r="L8480" s="25">
        <f t="shared" si="1195"/>
        <v>0</v>
      </c>
      <c r="R8480" s="25">
        <v>8478</v>
      </c>
      <c r="S8480" s="25">
        <v>8477</v>
      </c>
      <c r="T8480" s="25">
        <f t="shared" si="1199"/>
        <v>0</v>
      </c>
      <c r="U8480" s="25">
        <f t="shared" si="1196"/>
        <v>0</v>
      </c>
      <c r="W8480" s="17">
        <f>Eingabe!H8481</f>
        <v>75</v>
      </c>
      <c r="X8480" s="17">
        <f t="shared" si="1197"/>
        <v>0.75</v>
      </c>
      <c r="Y8480" s="17">
        <f t="shared" si="1198"/>
        <v>80</v>
      </c>
    </row>
    <row r="8481" spans="1:25" x14ac:dyDescent="0.15">
      <c r="A8481" s="82">
        <f t="shared" si="1193"/>
        <v>12</v>
      </c>
      <c r="B8481" s="46">
        <v>43819.249999979438</v>
      </c>
      <c r="C8481" s="47">
        <f>Eingabe!G8482</f>
        <v>1.3</v>
      </c>
      <c r="D8481" s="77">
        <v>8481</v>
      </c>
      <c r="E8481" s="47"/>
      <c r="F8481" s="25">
        <f t="shared" si="1191"/>
        <v>1.94</v>
      </c>
      <c r="G8481" s="25">
        <f>VLOOKUP(F8481,'Spezifische Werte'!$B$2:$C$4002,2,FALSE)</f>
        <v>4.6180923534292335E-4</v>
      </c>
      <c r="H8481" s="25">
        <f t="shared" si="1194"/>
        <v>0.92361847068584668</v>
      </c>
      <c r="J8481" s="25">
        <f t="shared" si="1192"/>
        <v>1.95</v>
      </c>
      <c r="K8481" s="25">
        <f>VLOOKUP(J8481,'Spezifische Werte'!$B$2:$C$4002,2,FALSE)</f>
        <v>4.7680243241041462E-4</v>
      </c>
      <c r="L8481" s="25">
        <f t="shared" si="1195"/>
        <v>0.95360486482082929</v>
      </c>
      <c r="R8481" s="25">
        <v>8479</v>
      </c>
      <c r="S8481" s="25">
        <v>8478</v>
      </c>
      <c r="T8481" s="25">
        <f t="shared" si="1199"/>
        <v>0</v>
      </c>
      <c r="U8481" s="25">
        <f t="shared" si="1196"/>
        <v>0</v>
      </c>
      <c r="W8481" s="17">
        <f>Eingabe!H8482</f>
        <v>330</v>
      </c>
      <c r="X8481" s="17">
        <f t="shared" si="1197"/>
        <v>3.3</v>
      </c>
      <c r="Y8481" s="17">
        <f t="shared" si="1198"/>
        <v>330</v>
      </c>
    </row>
    <row r="8482" spans="1:25" x14ac:dyDescent="0.15">
      <c r="A8482" s="82">
        <f t="shared" si="1193"/>
        <v>12</v>
      </c>
      <c r="B8482" s="46">
        <v>43819.291666646102</v>
      </c>
      <c r="C8482" s="47">
        <f>Eingabe!G8483</f>
        <v>1.6</v>
      </c>
      <c r="D8482" s="77">
        <v>8482</v>
      </c>
      <c r="E8482" s="47"/>
      <c r="F8482" s="25">
        <f t="shared" si="1191"/>
        <v>2.39</v>
      </c>
      <c r="G8482" s="25">
        <f>VLOOKUP(F8482,'Spezifische Werte'!$B$2:$C$4002,2,FALSE)</f>
        <v>1.6182188036419766E-3</v>
      </c>
      <c r="H8482" s="25">
        <f t="shared" si="1194"/>
        <v>3.2364376072839534</v>
      </c>
      <c r="J8482" s="25">
        <f t="shared" si="1192"/>
        <v>2.4</v>
      </c>
      <c r="K8482" s="25">
        <f>VLOOKUP(J8482,'Spezifische Werte'!$B$2:$C$4002,2,FALSE)</f>
        <v>1.6560687882273774E-3</v>
      </c>
      <c r="L8482" s="25">
        <f t="shared" si="1195"/>
        <v>3.3121375764547549</v>
      </c>
      <c r="R8482" s="25">
        <v>8480</v>
      </c>
      <c r="S8482" s="25">
        <v>8479</v>
      </c>
      <c r="T8482" s="25">
        <f t="shared" si="1199"/>
        <v>0</v>
      </c>
      <c r="U8482" s="25">
        <f t="shared" si="1196"/>
        <v>0</v>
      </c>
      <c r="W8482" s="17">
        <f>Eingabe!H8483</f>
        <v>321</v>
      </c>
      <c r="X8482" s="17">
        <f t="shared" si="1197"/>
        <v>3.21</v>
      </c>
      <c r="Y8482" s="17">
        <f t="shared" si="1198"/>
        <v>320</v>
      </c>
    </row>
    <row r="8483" spans="1:25" x14ac:dyDescent="0.15">
      <c r="A8483" s="82">
        <f t="shared" si="1193"/>
        <v>12</v>
      </c>
      <c r="B8483" s="46">
        <v>43819.333333312767</v>
      </c>
      <c r="C8483" s="47">
        <f>Eingabe!G8484</f>
        <v>1.1000000000000001</v>
      </c>
      <c r="D8483" s="77">
        <v>8483</v>
      </c>
      <c r="E8483" s="47"/>
      <c r="F8483" s="25">
        <f t="shared" si="1191"/>
        <v>1.64</v>
      </c>
      <c r="G8483" s="25">
        <f>VLOOKUP(F8483,'Spezifische Werte'!$B$2:$C$4002,2,FALSE)</f>
        <v>1.4468365948300602E-4</v>
      </c>
      <c r="H8483" s="25">
        <f t="shared" si="1194"/>
        <v>0.28936731896601203</v>
      </c>
      <c r="J8483" s="25">
        <f t="shared" si="1192"/>
        <v>1.65</v>
      </c>
      <c r="K8483" s="25">
        <f>VLOOKUP(J8483,'Spezifische Werte'!$B$2:$C$4002,2,FALSE)</f>
        <v>1.5161429771714323E-4</v>
      </c>
      <c r="L8483" s="25">
        <f t="shared" si="1195"/>
        <v>0.30322859543428649</v>
      </c>
      <c r="R8483" s="25">
        <v>8481</v>
      </c>
      <c r="S8483" s="25">
        <v>8480</v>
      </c>
      <c r="T8483" s="25">
        <f t="shared" si="1199"/>
        <v>0</v>
      </c>
      <c r="U8483" s="25">
        <f t="shared" si="1196"/>
        <v>0</v>
      </c>
      <c r="W8483" s="17">
        <f>Eingabe!H8484</f>
        <v>350</v>
      </c>
      <c r="X8483" s="17">
        <f t="shared" si="1197"/>
        <v>3.5</v>
      </c>
      <c r="Y8483" s="17">
        <f t="shared" si="1198"/>
        <v>350</v>
      </c>
    </row>
    <row r="8484" spans="1:25" x14ac:dyDescent="0.15">
      <c r="A8484" s="82">
        <f t="shared" si="1193"/>
        <v>12</v>
      </c>
      <c r="B8484" s="46">
        <v>43819.374999979431</v>
      </c>
      <c r="C8484" s="47">
        <f>Eingabe!G8485</f>
        <v>0.9</v>
      </c>
      <c r="D8484" s="77">
        <v>8484</v>
      </c>
      <c r="E8484" s="47"/>
      <c r="F8484" s="25">
        <f t="shared" si="1191"/>
        <v>1.34</v>
      </c>
      <c r="G8484" s="25">
        <f>VLOOKUP(F8484,'Spezifische Werte'!$B$2:$C$4002,2,FALSE)</f>
        <v>0</v>
      </c>
      <c r="H8484" s="25">
        <f t="shared" si="1194"/>
        <v>0</v>
      </c>
      <c r="J8484" s="25">
        <f t="shared" si="1192"/>
        <v>1.35</v>
      </c>
      <c r="K8484" s="25">
        <f>VLOOKUP(J8484,'Spezifische Werte'!$B$2:$C$4002,2,FALSE)</f>
        <v>0</v>
      </c>
      <c r="L8484" s="25">
        <f t="shared" si="1195"/>
        <v>0</v>
      </c>
      <c r="R8484" s="25">
        <v>8482</v>
      </c>
      <c r="S8484" s="25">
        <v>8481</v>
      </c>
      <c r="T8484" s="25">
        <f t="shared" si="1199"/>
        <v>0</v>
      </c>
      <c r="U8484" s="25">
        <f t="shared" si="1196"/>
        <v>0</v>
      </c>
      <c r="W8484" s="17">
        <f>Eingabe!H8485</f>
        <v>28</v>
      </c>
      <c r="X8484" s="17">
        <f t="shared" si="1197"/>
        <v>0.28000000000000003</v>
      </c>
      <c r="Y8484" s="17">
        <f t="shared" si="1198"/>
        <v>30</v>
      </c>
    </row>
    <row r="8485" spans="1:25" x14ac:dyDescent="0.15">
      <c r="A8485" s="82">
        <f t="shared" si="1193"/>
        <v>12</v>
      </c>
      <c r="B8485" s="46">
        <v>43819.416666646095</v>
      </c>
      <c r="C8485" s="47">
        <f>Eingabe!G8486</f>
        <v>1</v>
      </c>
      <c r="D8485" s="77">
        <v>8485</v>
      </c>
      <c r="E8485" s="47"/>
      <c r="F8485" s="25">
        <f t="shared" si="1191"/>
        <v>1.49</v>
      </c>
      <c r="G8485" s="25">
        <f>VLOOKUP(F8485,'Spezifische Werte'!$B$2:$C$4002,2,FALSE)</f>
        <v>6.4682605317823889E-5</v>
      </c>
      <c r="H8485" s="25">
        <f t="shared" si="1194"/>
        <v>0.12936521063564776</v>
      </c>
      <c r="J8485" s="25">
        <f t="shared" si="1192"/>
        <v>1.5</v>
      </c>
      <c r="K8485" s="25">
        <f>VLOOKUP(J8485,'Spezifische Werte'!$B$2:$C$4002,2,FALSE)</f>
        <v>6.8738350145803551E-5</v>
      </c>
      <c r="L8485" s="25">
        <f t="shared" si="1195"/>
        <v>0.13747670029160711</v>
      </c>
      <c r="R8485" s="25">
        <v>8483</v>
      </c>
      <c r="S8485" s="25">
        <v>8482</v>
      </c>
      <c r="T8485" s="25">
        <f t="shared" si="1199"/>
        <v>0</v>
      </c>
      <c r="U8485" s="25">
        <f t="shared" si="1196"/>
        <v>0</v>
      </c>
      <c r="W8485" s="17">
        <f>Eingabe!H8486</f>
        <v>30</v>
      </c>
      <c r="X8485" s="17">
        <f t="shared" si="1197"/>
        <v>0.3</v>
      </c>
      <c r="Y8485" s="17">
        <f t="shared" si="1198"/>
        <v>30</v>
      </c>
    </row>
    <row r="8486" spans="1:25" x14ac:dyDescent="0.15">
      <c r="A8486" s="82">
        <f t="shared" si="1193"/>
        <v>12</v>
      </c>
      <c r="B8486" s="46">
        <v>43819.458333312759</v>
      </c>
      <c r="C8486" s="47">
        <f>Eingabe!G8487</f>
        <v>0.8</v>
      </c>
      <c r="D8486" s="77">
        <v>8486</v>
      </c>
      <c r="E8486" s="47"/>
      <c r="F8486" s="25">
        <f t="shared" si="1191"/>
        <v>1.19</v>
      </c>
      <c r="G8486" s="25">
        <f>VLOOKUP(F8486,'Spezifische Werte'!$B$2:$C$4002,2,FALSE)</f>
        <v>0</v>
      </c>
      <c r="H8486" s="25">
        <f t="shared" si="1194"/>
        <v>0</v>
      </c>
      <c r="J8486" s="25">
        <f t="shared" si="1192"/>
        <v>1.2</v>
      </c>
      <c r="K8486" s="25">
        <f>VLOOKUP(J8486,'Spezifische Werte'!$B$2:$C$4002,2,FALSE)</f>
        <v>0</v>
      </c>
      <c r="L8486" s="25">
        <f t="shared" si="1195"/>
        <v>0</v>
      </c>
      <c r="R8486" s="25">
        <v>8484</v>
      </c>
      <c r="S8486" s="25">
        <v>8483</v>
      </c>
      <c r="T8486" s="25">
        <f t="shared" si="1199"/>
        <v>0</v>
      </c>
      <c r="U8486" s="25">
        <f t="shared" si="1196"/>
        <v>0</v>
      </c>
      <c r="W8486" s="17">
        <f>Eingabe!H8487</f>
        <v>62</v>
      </c>
      <c r="X8486" s="17">
        <f t="shared" si="1197"/>
        <v>0.62</v>
      </c>
      <c r="Y8486" s="17">
        <f t="shared" si="1198"/>
        <v>60</v>
      </c>
    </row>
    <row r="8487" spans="1:25" x14ac:dyDescent="0.15">
      <c r="A8487" s="82">
        <f t="shared" si="1193"/>
        <v>12</v>
      </c>
      <c r="B8487" s="46">
        <v>43819.499999979424</v>
      </c>
      <c r="C8487" s="47">
        <f>Eingabe!G8488</f>
        <v>0.6</v>
      </c>
      <c r="D8487" s="77">
        <v>8487</v>
      </c>
      <c r="E8487" s="47"/>
      <c r="F8487" s="25">
        <f t="shared" si="1191"/>
        <v>0.9</v>
      </c>
      <c r="G8487" s="25">
        <f>VLOOKUP(F8487,'Spezifische Werte'!$B$2:$C$4002,2,FALSE)</f>
        <v>0</v>
      </c>
      <c r="H8487" s="25">
        <f t="shared" si="1194"/>
        <v>0</v>
      </c>
      <c r="J8487" s="25">
        <f t="shared" si="1192"/>
        <v>0.9</v>
      </c>
      <c r="K8487" s="25">
        <f>VLOOKUP(J8487,'Spezifische Werte'!$B$2:$C$4002,2,FALSE)</f>
        <v>0</v>
      </c>
      <c r="L8487" s="25">
        <f t="shared" si="1195"/>
        <v>0</v>
      </c>
      <c r="R8487" s="25">
        <v>8485</v>
      </c>
      <c r="S8487" s="25">
        <v>8484</v>
      </c>
      <c r="T8487" s="25">
        <f t="shared" si="1199"/>
        <v>0</v>
      </c>
      <c r="U8487" s="25">
        <f t="shared" si="1196"/>
        <v>0</v>
      </c>
      <c r="W8487" s="17">
        <f>Eingabe!H8488</f>
        <v>303</v>
      </c>
      <c r="X8487" s="17">
        <f t="shared" si="1197"/>
        <v>3.03</v>
      </c>
      <c r="Y8487" s="17">
        <f t="shared" si="1198"/>
        <v>300</v>
      </c>
    </row>
    <row r="8488" spans="1:25" x14ac:dyDescent="0.15">
      <c r="A8488" s="82">
        <f t="shared" si="1193"/>
        <v>12</v>
      </c>
      <c r="B8488" s="46">
        <v>43819.541666646088</v>
      </c>
      <c r="C8488" s="47">
        <f>Eingabe!G8489</f>
        <v>0.6</v>
      </c>
      <c r="D8488" s="77">
        <v>8488</v>
      </c>
      <c r="E8488" s="47"/>
      <c r="F8488" s="25">
        <f t="shared" si="1191"/>
        <v>0.9</v>
      </c>
      <c r="G8488" s="25">
        <f>VLOOKUP(F8488,'Spezifische Werte'!$B$2:$C$4002,2,FALSE)</f>
        <v>0</v>
      </c>
      <c r="H8488" s="25">
        <f t="shared" si="1194"/>
        <v>0</v>
      </c>
      <c r="J8488" s="25">
        <f t="shared" si="1192"/>
        <v>0.9</v>
      </c>
      <c r="K8488" s="25">
        <f>VLOOKUP(J8488,'Spezifische Werte'!$B$2:$C$4002,2,FALSE)</f>
        <v>0</v>
      </c>
      <c r="L8488" s="25">
        <f t="shared" si="1195"/>
        <v>0</v>
      </c>
      <c r="R8488" s="25">
        <v>8486</v>
      </c>
      <c r="S8488" s="25">
        <v>8485</v>
      </c>
      <c r="T8488" s="25">
        <f t="shared" si="1199"/>
        <v>0</v>
      </c>
      <c r="U8488" s="25">
        <f t="shared" si="1196"/>
        <v>0</v>
      </c>
      <c r="W8488" s="17">
        <f>Eingabe!H8489</f>
        <v>19</v>
      </c>
      <c r="X8488" s="17">
        <f t="shared" si="1197"/>
        <v>0.19</v>
      </c>
      <c r="Y8488" s="17">
        <f t="shared" si="1198"/>
        <v>20</v>
      </c>
    </row>
    <row r="8489" spans="1:25" x14ac:dyDescent="0.15">
      <c r="A8489" s="82">
        <f t="shared" si="1193"/>
        <v>12</v>
      </c>
      <c r="B8489" s="46">
        <v>43819.583333312752</v>
      </c>
      <c r="C8489" s="47">
        <f>Eingabe!G8490</f>
        <v>1.2</v>
      </c>
      <c r="D8489" s="77">
        <v>8489</v>
      </c>
      <c r="E8489" s="47"/>
      <c r="F8489" s="25">
        <f t="shared" si="1191"/>
        <v>1.79</v>
      </c>
      <c r="G8489" s="25">
        <f>VLOOKUP(F8489,'Spezifische Werte'!$B$2:$C$4002,2,FALSE)</f>
        <v>2.732045827896414E-4</v>
      </c>
      <c r="H8489" s="25">
        <f t="shared" si="1194"/>
        <v>0.54640916557928276</v>
      </c>
      <c r="J8489" s="25">
        <f t="shared" si="1192"/>
        <v>1.8</v>
      </c>
      <c r="K8489" s="25">
        <f>VLOOKUP(J8489,'Spezifische Werte'!$B$2:$C$4002,2,FALSE)</f>
        <v>2.8378103843694903E-4</v>
      </c>
      <c r="L8489" s="25">
        <f t="shared" si="1195"/>
        <v>0.56756207687389804</v>
      </c>
      <c r="R8489" s="25">
        <v>8487</v>
      </c>
      <c r="S8489" s="25">
        <v>8486</v>
      </c>
      <c r="T8489" s="25">
        <f t="shared" si="1199"/>
        <v>0</v>
      </c>
      <c r="U8489" s="25">
        <f t="shared" si="1196"/>
        <v>0</v>
      </c>
      <c r="W8489" s="17">
        <f>Eingabe!H8490</f>
        <v>44</v>
      </c>
      <c r="X8489" s="17">
        <f t="shared" si="1197"/>
        <v>0.44</v>
      </c>
      <c r="Y8489" s="17">
        <f t="shared" si="1198"/>
        <v>40</v>
      </c>
    </row>
    <row r="8490" spans="1:25" x14ac:dyDescent="0.15">
      <c r="A8490" s="82">
        <f t="shared" si="1193"/>
        <v>12</v>
      </c>
      <c r="B8490" s="46">
        <v>43819.624999979416</v>
      </c>
      <c r="C8490" s="47">
        <f>Eingabe!G8491</f>
        <v>1.6</v>
      </c>
      <c r="D8490" s="77">
        <v>8490</v>
      </c>
      <c r="E8490" s="47"/>
      <c r="F8490" s="25">
        <f t="shared" si="1191"/>
        <v>2.39</v>
      </c>
      <c r="G8490" s="25">
        <f>VLOOKUP(F8490,'Spezifische Werte'!$B$2:$C$4002,2,FALSE)</f>
        <v>1.6182188036419766E-3</v>
      </c>
      <c r="H8490" s="25">
        <f t="shared" si="1194"/>
        <v>3.2364376072839534</v>
      </c>
      <c r="J8490" s="25">
        <f t="shared" si="1192"/>
        <v>2.4</v>
      </c>
      <c r="K8490" s="25">
        <f>VLOOKUP(J8490,'Spezifische Werte'!$B$2:$C$4002,2,FALSE)</f>
        <v>1.6560687882273774E-3</v>
      </c>
      <c r="L8490" s="25">
        <f t="shared" si="1195"/>
        <v>3.3121375764547549</v>
      </c>
      <c r="R8490" s="25">
        <v>8488</v>
      </c>
      <c r="S8490" s="25">
        <v>8487</v>
      </c>
      <c r="T8490" s="25">
        <f t="shared" si="1199"/>
        <v>0</v>
      </c>
      <c r="U8490" s="25">
        <f t="shared" si="1196"/>
        <v>0</v>
      </c>
      <c r="W8490" s="17">
        <f>Eingabe!H8491</f>
        <v>41</v>
      </c>
      <c r="X8490" s="17">
        <f t="shared" si="1197"/>
        <v>0.41</v>
      </c>
      <c r="Y8490" s="17">
        <f t="shared" si="1198"/>
        <v>40</v>
      </c>
    </row>
    <row r="8491" spans="1:25" x14ac:dyDescent="0.15">
      <c r="A8491" s="82">
        <f t="shared" si="1193"/>
        <v>12</v>
      </c>
      <c r="B8491" s="46">
        <v>43819.666666646081</v>
      </c>
      <c r="C8491" s="47">
        <f>Eingabe!G8492</f>
        <v>1.2</v>
      </c>
      <c r="D8491" s="77">
        <v>8491</v>
      </c>
      <c r="E8491" s="47"/>
      <c r="F8491" s="25">
        <f t="shared" si="1191"/>
        <v>1.79</v>
      </c>
      <c r="G8491" s="25">
        <f>VLOOKUP(F8491,'Spezifische Werte'!$B$2:$C$4002,2,FALSE)</f>
        <v>2.732045827896414E-4</v>
      </c>
      <c r="H8491" s="25">
        <f t="shared" si="1194"/>
        <v>0.54640916557928276</v>
      </c>
      <c r="J8491" s="25">
        <f t="shared" si="1192"/>
        <v>1.8</v>
      </c>
      <c r="K8491" s="25">
        <f>VLOOKUP(J8491,'Spezifische Werte'!$B$2:$C$4002,2,FALSE)</f>
        <v>2.8378103843694903E-4</v>
      </c>
      <c r="L8491" s="25">
        <f t="shared" si="1195"/>
        <v>0.56756207687389804</v>
      </c>
      <c r="R8491" s="25">
        <v>8489</v>
      </c>
      <c r="S8491" s="25">
        <v>8488</v>
      </c>
      <c r="T8491" s="25">
        <f t="shared" si="1199"/>
        <v>0</v>
      </c>
      <c r="U8491" s="25">
        <f t="shared" si="1196"/>
        <v>0</v>
      </c>
      <c r="W8491" s="17">
        <f>Eingabe!H8492</f>
        <v>61</v>
      </c>
      <c r="X8491" s="17">
        <f t="shared" si="1197"/>
        <v>0.61</v>
      </c>
      <c r="Y8491" s="17">
        <f t="shared" si="1198"/>
        <v>60</v>
      </c>
    </row>
    <row r="8492" spans="1:25" x14ac:dyDescent="0.15">
      <c r="A8492" s="82">
        <f t="shared" si="1193"/>
        <v>12</v>
      </c>
      <c r="B8492" s="46">
        <v>43819.708333312745</v>
      </c>
      <c r="C8492" s="47">
        <f>Eingabe!G8493</f>
        <v>0.5</v>
      </c>
      <c r="D8492" s="77">
        <v>8492</v>
      </c>
      <c r="E8492" s="47"/>
      <c r="F8492" s="25">
        <f t="shared" si="1191"/>
        <v>0.75</v>
      </c>
      <c r="G8492" s="25">
        <f>VLOOKUP(F8492,'Spezifische Werte'!$B$2:$C$4002,2,FALSE)</f>
        <v>0</v>
      </c>
      <c r="H8492" s="25">
        <f t="shared" si="1194"/>
        <v>0</v>
      </c>
      <c r="J8492" s="25">
        <f t="shared" si="1192"/>
        <v>0.75</v>
      </c>
      <c r="K8492" s="25">
        <f>VLOOKUP(J8492,'Spezifische Werte'!$B$2:$C$4002,2,FALSE)</f>
        <v>0</v>
      </c>
      <c r="L8492" s="25">
        <f t="shared" si="1195"/>
        <v>0</v>
      </c>
      <c r="R8492" s="25">
        <v>8490</v>
      </c>
      <c r="S8492" s="25">
        <v>8489</v>
      </c>
      <c r="T8492" s="25">
        <f t="shared" si="1199"/>
        <v>0</v>
      </c>
      <c r="U8492" s="25">
        <f t="shared" si="1196"/>
        <v>0</v>
      </c>
      <c r="W8492" s="17">
        <f>Eingabe!H8493</f>
        <v>37</v>
      </c>
      <c r="X8492" s="17">
        <f t="shared" si="1197"/>
        <v>0.37</v>
      </c>
      <c r="Y8492" s="17">
        <f t="shared" si="1198"/>
        <v>40</v>
      </c>
    </row>
    <row r="8493" spans="1:25" x14ac:dyDescent="0.15">
      <c r="A8493" s="82">
        <f t="shared" si="1193"/>
        <v>12</v>
      </c>
      <c r="B8493" s="46">
        <v>43819.749999979409</v>
      </c>
      <c r="C8493" s="47">
        <f>Eingabe!G8494</f>
        <v>0.9</v>
      </c>
      <c r="D8493" s="77">
        <v>8493</v>
      </c>
      <c r="E8493" s="47"/>
      <c r="F8493" s="25">
        <f t="shared" si="1191"/>
        <v>1.34</v>
      </c>
      <c r="G8493" s="25">
        <f>VLOOKUP(F8493,'Spezifische Werte'!$B$2:$C$4002,2,FALSE)</f>
        <v>0</v>
      </c>
      <c r="H8493" s="25">
        <f t="shared" si="1194"/>
        <v>0</v>
      </c>
      <c r="J8493" s="25">
        <f t="shared" si="1192"/>
        <v>1.35</v>
      </c>
      <c r="K8493" s="25">
        <f>VLOOKUP(J8493,'Spezifische Werte'!$B$2:$C$4002,2,FALSE)</f>
        <v>0</v>
      </c>
      <c r="L8493" s="25">
        <f t="shared" si="1195"/>
        <v>0</v>
      </c>
      <c r="R8493" s="25">
        <v>8491</v>
      </c>
      <c r="S8493" s="25">
        <v>8490</v>
      </c>
      <c r="T8493" s="25">
        <f t="shared" si="1199"/>
        <v>0</v>
      </c>
      <c r="U8493" s="25">
        <f t="shared" si="1196"/>
        <v>0</v>
      </c>
      <c r="W8493" s="17">
        <f>Eingabe!H8494</f>
        <v>72</v>
      </c>
      <c r="X8493" s="17">
        <f t="shared" si="1197"/>
        <v>0.72</v>
      </c>
      <c r="Y8493" s="17">
        <f t="shared" si="1198"/>
        <v>70</v>
      </c>
    </row>
    <row r="8494" spans="1:25" x14ac:dyDescent="0.15">
      <c r="A8494" s="82">
        <f t="shared" si="1193"/>
        <v>12</v>
      </c>
      <c r="B8494" s="46">
        <v>43819.791666646073</v>
      </c>
      <c r="C8494" s="47">
        <f>Eingabe!G8495</f>
        <v>2.4</v>
      </c>
      <c r="D8494" s="77">
        <v>8494</v>
      </c>
      <c r="E8494" s="47"/>
      <c r="F8494" s="25">
        <f t="shared" si="1191"/>
        <v>3.58</v>
      </c>
      <c r="G8494" s="25">
        <f>VLOOKUP(F8494,'Spezifische Werte'!$B$2:$C$4002,2,FALSE)</f>
        <v>2.2829235995572409E-2</v>
      </c>
      <c r="H8494" s="25">
        <f t="shared" si="1194"/>
        <v>45.658471991144815</v>
      </c>
      <c r="J8494" s="25">
        <f t="shared" si="1192"/>
        <v>3.6</v>
      </c>
      <c r="K8494" s="25">
        <f>VLOOKUP(J8494,'Spezifische Werte'!$B$2:$C$4002,2,FALSE)</f>
        <v>2.3596471134930203E-2</v>
      </c>
      <c r="L8494" s="25">
        <f t="shared" si="1195"/>
        <v>47.19294226986041</v>
      </c>
      <c r="R8494" s="25">
        <v>8492</v>
      </c>
      <c r="S8494" s="25">
        <v>8491</v>
      </c>
      <c r="T8494" s="25">
        <f t="shared" si="1199"/>
        <v>0</v>
      </c>
      <c r="U8494" s="25">
        <f t="shared" si="1196"/>
        <v>0</v>
      </c>
      <c r="W8494" s="17">
        <f>Eingabe!H8495</f>
        <v>90</v>
      </c>
      <c r="X8494" s="17">
        <f t="shared" si="1197"/>
        <v>0.9</v>
      </c>
      <c r="Y8494" s="17">
        <f t="shared" si="1198"/>
        <v>90</v>
      </c>
    </row>
    <row r="8495" spans="1:25" x14ac:dyDescent="0.15">
      <c r="A8495" s="82">
        <f t="shared" si="1193"/>
        <v>12</v>
      </c>
      <c r="B8495" s="46">
        <v>43819.833333312738</v>
      </c>
      <c r="C8495" s="47">
        <f>Eingabe!G8496</f>
        <v>2.5</v>
      </c>
      <c r="D8495" s="77">
        <v>8495</v>
      </c>
      <c r="E8495" s="47"/>
      <c r="F8495" s="25">
        <f t="shared" si="1191"/>
        <v>3.73</v>
      </c>
      <c r="G8495" s="25">
        <f>VLOOKUP(F8495,'Spezifische Werte'!$B$2:$C$4002,2,FALSE)</f>
        <v>2.895161356886641E-2</v>
      </c>
      <c r="H8495" s="25">
        <f t="shared" si="1194"/>
        <v>57.90322713773282</v>
      </c>
      <c r="J8495" s="25">
        <f t="shared" si="1192"/>
        <v>3.75</v>
      </c>
      <c r="K8495" s="25">
        <f>VLOOKUP(J8495,'Spezifische Werte'!$B$2:$C$4002,2,FALSE)</f>
        <v>2.9822636466446242E-2</v>
      </c>
      <c r="L8495" s="25">
        <f t="shared" si="1195"/>
        <v>59.645272932892482</v>
      </c>
      <c r="R8495" s="25">
        <v>8493</v>
      </c>
      <c r="S8495" s="25">
        <v>8492</v>
      </c>
      <c r="T8495" s="25">
        <f t="shared" si="1199"/>
        <v>0</v>
      </c>
      <c r="U8495" s="25">
        <f t="shared" si="1196"/>
        <v>0</v>
      </c>
      <c r="W8495" s="17">
        <f>Eingabe!H8496</f>
        <v>92</v>
      </c>
      <c r="X8495" s="17">
        <f t="shared" si="1197"/>
        <v>0.92</v>
      </c>
      <c r="Y8495" s="17">
        <f t="shared" si="1198"/>
        <v>90</v>
      </c>
    </row>
    <row r="8496" spans="1:25" x14ac:dyDescent="0.15">
      <c r="A8496" s="82">
        <f t="shared" si="1193"/>
        <v>12</v>
      </c>
      <c r="B8496" s="46">
        <v>43819.874999979402</v>
      </c>
      <c r="C8496" s="47">
        <f>Eingabe!G8497</f>
        <v>2.9</v>
      </c>
      <c r="D8496" s="77">
        <v>8496</v>
      </c>
      <c r="E8496" s="47"/>
      <c r="F8496" s="25">
        <f t="shared" si="1191"/>
        <v>4.33</v>
      </c>
      <c r="G8496" s="25">
        <f>VLOOKUP(F8496,'Spezifische Werte'!$B$2:$C$4002,2,FALSE)</f>
        <v>5.667919590547657E-2</v>
      </c>
      <c r="H8496" s="25">
        <f t="shared" si="1194"/>
        <v>113.35839181095314</v>
      </c>
      <c r="J8496" s="25">
        <f t="shared" si="1192"/>
        <v>4.3499999999999996</v>
      </c>
      <c r="K8496" s="25">
        <f>VLOOKUP(J8496,'Spezifische Werte'!$B$2:$C$4002,2,FALSE)</f>
        <v>5.7627330651301621E-2</v>
      </c>
      <c r="L8496" s="25">
        <f t="shared" si="1195"/>
        <v>115.25466130260324</v>
      </c>
      <c r="R8496" s="25">
        <v>8494</v>
      </c>
      <c r="S8496" s="25">
        <v>8493</v>
      </c>
      <c r="T8496" s="25">
        <f t="shared" si="1199"/>
        <v>0</v>
      </c>
      <c r="U8496" s="25">
        <f t="shared" si="1196"/>
        <v>0</v>
      </c>
      <c r="W8496" s="17">
        <f>Eingabe!H8497</f>
        <v>89</v>
      </c>
      <c r="X8496" s="17">
        <f t="shared" si="1197"/>
        <v>0.89</v>
      </c>
      <c r="Y8496" s="17">
        <f t="shared" si="1198"/>
        <v>90</v>
      </c>
    </row>
    <row r="8497" spans="1:25" x14ac:dyDescent="0.15">
      <c r="A8497" s="82">
        <f t="shared" si="1193"/>
        <v>12</v>
      </c>
      <c r="B8497" s="46">
        <v>43819.916666646066</v>
      </c>
      <c r="C8497" s="47">
        <f>Eingabe!G8498</f>
        <v>1.7</v>
      </c>
      <c r="D8497" s="77">
        <v>8497</v>
      </c>
      <c r="E8497" s="47"/>
      <c r="F8497" s="25">
        <f t="shared" si="1191"/>
        <v>2.54</v>
      </c>
      <c r="G8497" s="25">
        <f>VLOOKUP(F8497,'Spezifische Werte'!$B$2:$C$4002,2,FALSE)</f>
        <v>2.3517714395877558E-3</v>
      </c>
      <c r="H8497" s="25">
        <f t="shared" si="1194"/>
        <v>4.7035428791755116</v>
      </c>
      <c r="J8497" s="25">
        <f t="shared" si="1192"/>
        <v>2.5499999999999998</v>
      </c>
      <c r="K8497" s="25">
        <f>VLOOKUP(J8497,'Spezifische Werte'!$B$2:$C$4002,2,FALSE)</f>
        <v>2.4279301551432594E-3</v>
      </c>
      <c r="L8497" s="25">
        <f t="shared" si="1195"/>
        <v>4.855860310286519</v>
      </c>
      <c r="R8497" s="25">
        <v>8495</v>
      </c>
      <c r="S8497" s="25">
        <v>8494</v>
      </c>
      <c r="T8497" s="25">
        <f t="shared" si="1199"/>
        <v>0</v>
      </c>
      <c r="U8497" s="25">
        <f t="shared" si="1196"/>
        <v>0</v>
      </c>
      <c r="W8497" s="17">
        <f>Eingabe!H8498</f>
        <v>102</v>
      </c>
      <c r="X8497" s="17">
        <f t="shared" si="1197"/>
        <v>1.02</v>
      </c>
      <c r="Y8497" s="17">
        <f t="shared" si="1198"/>
        <v>100</v>
      </c>
    </row>
    <row r="8498" spans="1:25" x14ac:dyDescent="0.15">
      <c r="A8498" s="82">
        <f t="shared" si="1193"/>
        <v>12</v>
      </c>
      <c r="B8498" s="46">
        <v>43819.95833331273</v>
      </c>
      <c r="C8498" s="47">
        <f>Eingabe!G8499</f>
        <v>2.2000000000000002</v>
      </c>
      <c r="D8498" s="77">
        <v>8498</v>
      </c>
      <c r="E8498" s="47"/>
      <c r="F8498" s="25">
        <f t="shared" si="1191"/>
        <v>3.28</v>
      </c>
      <c r="G8498" s="25">
        <f>VLOOKUP(F8498,'Spezifische Werte'!$B$2:$C$4002,2,FALSE)</f>
        <v>1.4036237149224865E-2</v>
      </c>
      <c r="H8498" s="25">
        <f t="shared" si="1194"/>
        <v>28.07247429844973</v>
      </c>
      <c r="J8498" s="25">
        <f t="shared" si="1192"/>
        <v>3.3</v>
      </c>
      <c r="K8498" s="25">
        <f>VLOOKUP(J8498,'Spezifische Werte'!$B$2:$C$4002,2,FALSE)</f>
        <v>1.4533450192857693E-2</v>
      </c>
      <c r="L8498" s="25">
        <f t="shared" si="1195"/>
        <v>29.066900385715385</v>
      </c>
      <c r="R8498" s="25">
        <v>8496</v>
      </c>
      <c r="S8498" s="25">
        <v>8495</v>
      </c>
      <c r="T8498" s="25">
        <f t="shared" si="1199"/>
        <v>0</v>
      </c>
      <c r="U8498" s="25">
        <f t="shared" si="1196"/>
        <v>0</v>
      </c>
      <c r="W8498" s="17">
        <f>Eingabe!H8499</f>
        <v>104</v>
      </c>
      <c r="X8498" s="17">
        <f t="shared" si="1197"/>
        <v>1.04</v>
      </c>
      <c r="Y8498" s="17">
        <f t="shared" si="1198"/>
        <v>100</v>
      </c>
    </row>
    <row r="8499" spans="1:25" x14ac:dyDescent="0.15">
      <c r="A8499" s="82">
        <f t="shared" si="1193"/>
        <v>12</v>
      </c>
      <c r="B8499" s="46">
        <v>43819.999999979394</v>
      </c>
      <c r="C8499" s="47">
        <f>Eingabe!G8500</f>
        <v>1.6</v>
      </c>
      <c r="D8499" s="77">
        <v>8499</v>
      </c>
      <c r="E8499" s="47"/>
      <c r="F8499" s="25">
        <f t="shared" si="1191"/>
        <v>2.39</v>
      </c>
      <c r="G8499" s="25">
        <f>VLOOKUP(F8499,'Spezifische Werte'!$B$2:$C$4002,2,FALSE)</f>
        <v>1.6182188036419766E-3</v>
      </c>
      <c r="H8499" s="25">
        <f t="shared" si="1194"/>
        <v>3.2364376072839534</v>
      </c>
      <c r="J8499" s="25">
        <f t="shared" si="1192"/>
        <v>2.4</v>
      </c>
      <c r="K8499" s="25">
        <f>VLOOKUP(J8499,'Spezifische Werte'!$B$2:$C$4002,2,FALSE)</f>
        <v>1.6560687882273774E-3</v>
      </c>
      <c r="L8499" s="25">
        <f t="shared" si="1195"/>
        <v>3.3121375764547549</v>
      </c>
      <c r="R8499" s="25">
        <v>8497</v>
      </c>
      <c r="S8499" s="25">
        <v>8496</v>
      </c>
      <c r="T8499" s="25">
        <f t="shared" si="1199"/>
        <v>0</v>
      </c>
      <c r="U8499" s="25">
        <f t="shared" si="1196"/>
        <v>0</v>
      </c>
      <c r="W8499" s="17">
        <f>Eingabe!H8500</f>
        <v>110</v>
      </c>
      <c r="X8499" s="17">
        <f t="shared" si="1197"/>
        <v>1.1000000000000001</v>
      </c>
      <c r="Y8499" s="17">
        <f t="shared" si="1198"/>
        <v>110.00000000000001</v>
      </c>
    </row>
    <row r="8500" spans="1:25" x14ac:dyDescent="0.15">
      <c r="A8500" s="82">
        <f t="shared" si="1193"/>
        <v>12</v>
      </c>
      <c r="B8500" s="46">
        <v>43820.041666646059</v>
      </c>
      <c r="C8500" s="47">
        <f>Eingabe!G8501</f>
        <v>1.6</v>
      </c>
      <c r="D8500" s="77">
        <v>8500</v>
      </c>
      <c r="E8500" s="47"/>
      <c r="F8500" s="25">
        <f t="shared" si="1191"/>
        <v>2.39</v>
      </c>
      <c r="G8500" s="25">
        <f>VLOOKUP(F8500,'Spezifische Werte'!$B$2:$C$4002,2,FALSE)</f>
        <v>1.6182188036419766E-3</v>
      </c>
      <c r="H8500" s="25">
        <f t="shared" si="1194"/>
        <v>3.2364376072839534</v>
      </c>
      <c r="J8500" s="25">
        <f t="shared" si="1192"/>
        <v>2.4</v>
      </c>
      <c r="K8500" s="25">
        <f>VLOOKUP(J8500,'Spezifische Werte'!$B$2:$C$4002,2,FALSE)</f>
        <v>1.6560687882273774E-3</v>
      </c>
      <c r="L8500" s="25">
        <f t="shared" si="1195"/>
        <v>3.3121375764547549</v>
      </c>
      <c r="R8500" s="25">
        <v>8498</v>
      </c>
      <c r="S8500" s="25">
        <v>8497</v>
      </c>
      <c r="T8500" s="25">
        <f t="shared" si="1199"/>
        <v>0</v>
      </c>
      <c r="U8500" s="25">
        <f t="shared" si="1196"/>
        <v>0</v>
      </c>
      <c r="W8500" s="17">
        <f>Eingabe!H8501</f>
        <v>103</v>
      </c>
      <c r="X8500" s="17">
        <f t="shared" si="1197"/>
        <v>1.03</v>
      </c>
      <c r="Y8500" s="17">
        <f t="shared" si="1198"/>
        <v>100</v>
      </c>
    </row>
    <row r="8501" spans="1:25" x14ac:dyDescent="0.15">
      <c r="A8501" s="82">
        <f t="shared" si="1193"/>
        <v>12</v>
      </c>
      <c r="B8501" s="46">
        <v>43820.083333312723</v>
      </c>
      <c r="C8501" s="47">
        <f>Eingabe!G8502</f>
        <v>2.2000000000000002</v>
      </c>
      <c r="D8501" s="77">
        <v>8501</v>
      </c>
      <c r="E8501" s="47"/>
      <c r="F8501" s="25">
        <f t="shared" si="1191"/>
        <v>3.28</v>
      </c>
      <c r="G8501" s="25">
        <f>VLOOKUP(F8501,'Spezifische Werte'!$B$2:$C$4002,2,FALSE)</f>
        <v>1.4036237149224865E-2</v>
      </c>
      <c r="H8501" s="25">
        <f t="shared" si="1194"/>
        <v>28.07247429844973</v>
      </c>
      <c r="J8501" s="25">
        <f t="shared" si="1192"/>
        <v>3.3</v>
      </c>
      <c r="K8501" s="25">
        <f>VLOOKUP(J8501,'Spezifische Werte'!$B$2:$C$4002,2,FALSE)</f>
        <v>1.4533450192857693E-2</v>
      </c>
      <c r="L8501" s="25">
        <f t="shared" si="1195"/>
        <v>29.066900385715385</v>
      </c>
      <c r="R8501" s="25">
        <v>8499</v>
      </c>
      <c r="S8501" s="25">
        <v>8498</v>
      </c>
      <c r="T8501" s="25">
        <f t="shared" si="1199"/>
        <v>0</v>
      </c>
      <c r="U8501" s="25">
        <f t="shared" si="1196"/>
        <v>0</v>
      </c>
      <c r="W8501" s="17">
        <f>Eingabe!H8502</f>
        <v>89</v>
      </c>
      <c r="X8501" s="17">
        <f t="shared" si="1197"/>
        <v>0.89</v>
      </c>
      <c r="Y8501" s="17">
        <f t="shared" si="1198"/>
        <v>90</v>
      </c>
    </row>
    <row r="8502" spans="1:25" x14ac:dyDescent="0.15">
      <c r="A8502" s="82">
        <f t="shared" si="1193"/>
        <v>12</v>
      </c>
      <c r="B8502" s="46">
        <v>43820.124999979387</v>
      </c>
      <c r="C8502" s="47">
        <f>Eingabe!G8503</f>
        <v>2.5</v>
      </c>
      <c r="D8502" s="77">
        <v>8502</v>
      </c>
      <c r="E8502" s="47"/>
      <c r="F8502" s="25">
        <f t="shared" si="1191"/>
        <v>3.73</v>
      </c>
      <c r="G8502" s="25">
        <f>VLOOKUP(F8502,'Spezifische Werte'!$B$2:$C$4002,2,FALSE)</f>
        <v>2.895161356886641E-2</v>
      </c>
      <c r="H8502" s="25">
        <f t="shared" si="1194"/>
        <v>57.90322713773282</v>
      </c>
      <c r="J8502" s="25">
        <f t="shared" si="1192"/>
        <v>3.75</v>
      </c>
      <c r="K8502" s="25">
        <f>VLOOKUP(J8502,'Spezifische Werte'!$B$2:$C$4002,2,FALSE)</f>
        <v>2.9822636466446242E-2</v>
      </c>
      <c r="L8502" s="25">
        <f t="shared" si="1195"/>
        <v>59.645272932892482</v>
      </c>
      <c r="R8502" s="25">
        <v>8500</v>
      </c>
      <c r="S8502" s="25">
        <v>8499</v>
      </c>
      <c r="T8502" s="25">
        <f t="shared" si="1199"/>
        <v>0</v>
      </c>
      <c r="U8502" s="25">
        <f t="shared" si="1196"/>
        <v>0</v>
      </c>
      <c r="W8502" s="17">
        <f>Eingabe!H8503</f>
        <v>88</v>
      </c>
      <c r="X8502" s="17">
        <f t="shared" si="1197"/>
        <v>0.88</v>
      </c>
      <c r="Y8502" s="17">
        <f t="shared" si="1198"/>
        <v>90</v>
      </c>
    </row>
    <row r="8503" spans="1:25" x14ac:dyDescent="0.15">
      <c r="A8503" s="82">
        <f t="shared" si="1193"/>
        <v>12</v>
      </c>
      <c r="B8503" s="46">
        <v>43820.166666646051</v>
      </c>
      <c r="C8503" s="47">
        <f>Eingabe!G8504</f>
        <v>2.7</v>
      </c>
      <c r="D8503" s="77">
        <v>8503</v>
      </c>
      <c r="E8503" s="47"/>
      <c r="F8503" s="25">
        <f t="shared" si="1191"/>
        <v>4.03</v>
      </c>
      <c r="G8503" s="25">
        <f>VLOOKUP(F8503,'Spezifische Werte'!$B$2:$C$4002,2,FALSE)</f>
        <v>4.2666657265334036E-2</v>
      </c>
      <c r="H8503" s="25">
        <f t="shared" si="1194"/>
        <v>85.333314530668076</v>
      </c>
      <c r="J8503" s="25">
        <f t="shared" si="1192"/>
        <v>4.05</v>
      </c>
      <c r="K8503" s="25">
        <f>VLOOKUP(J8503,'Spezifische Werte'!$B$2:$C$4002,2,FALSE)</f>
        <v>4.3597034083331404E-2</v>
      </c>
      <c r="L8503" s="25">
        <f t="shared" si="1195"/>
        <v>87.194068166662802</v>
      </c>
      <c r="R8503" s="25">
        <v>8501</v>
      </c>
      <c r="S8503" s="25">
        <v>8500</v>
      </c>
      <c r="T8503" s="25">
        <f t="shared" si="1199"/>
        <v>0</v>
      </c>
      <c r="U8503" s="25">
        <f t="shared" si="1196"/>
        <v>0</v>
      </c>
      <c r="W8503" s="17">
        <f>Eingabe!H8504</f>
        <v>86</v>
      </c>
      <c r="X8503" s="17">
        <f t="shared" si="1197"/>
        <v>0.86</v>
      </c>
      <c r="Y8503" s="17">
        <f t="shared" si="1198"/>
        <v>90</v>
      </c>
    </row>
    <row r="8504" spans="1:25" x14ac:dyDescent="0.15">
      <c r="A8504" s="82">
        <f t="shared" si="1193"/>
        <v>12</v>
      </c>
      <c r="B8504" s="46">
        <v>43820.208333312716</v>
      </c>
      <c r="C8504" s="47">
        <f>Eingabe!G8505</f>
        <v>3.4</v>
      </c>
      <c r="D8504" s="77">
        <v>8504</v>
      </c>
      <c r="E8504" s="47"/>
      <c r="F8504" s="25">
        <f t="shared" si="1191"/>
        <v>5.07</v>
      </c>
      <c r="G8504" s="25">
        <f>VLOOKUP(F8504,'Spezifische Werte'!$B$2:$C$4002,2,FALSE)</f>
        <v>9.6185977081711158E-2</v>
      </c>
      <c r="H8504" s="25">
        <f t="shared" si="1194"/>
        <v>192.37195416342232</v>
      </c>
      <c r="J8504" s="25">
        <f t="shared" si="1192"/>
        <v>5.0999999999999996</v>
      </c>
      <c r="K8504" s="25">
        <f>VLOOKUP(J8504,'Spezifische Werte'!$B$2:$C$4002,2,FALSE)</f>
        <v>9.8097213536623304E-2</v>
      </c>
      <c r="L8504" s="25">
        <f t="shared" si="1195"/>
        <v>196.1944270732466</v>
      </c>
      <c r="R8504" s="25">
        <v>8502</v>
      </c>
      <c r="S8504" s="25">
        <v>8501</v>
      </c>
      <c r="T8504" s="25">
        <f t="shared" si="1199"/>
        <v>0</v>
      </c>
      <c r="U8504" s="25">
        <f t="shared" si="1196"/>
        <v>0</v>
      </c>
      <c r="W8504" s="17">
        <f>Eingabe!H8505</f>
        <v>99</v>
      </c>
      <c r="X8504" s="17">
        <f t="shared" si="1197"/>
        <v>0.99</v>
      </c>
      <c r="Y8504" s="17">
        <f t="shared" si="1198"/>
        <v>100</v>
      </c>
    </row>
    <row r="8505" spans="1:25" x14ac:dyDescent="0.15">
      <c r="A8505" s="82">
        <f t="shared" si="1193"/>
        <v>12</v>
      </c>
      <c r="B8505" s="46">
        <v>43820.24999997938</v>
      </c>
      <c r="C8505" s="47">
        <f>Eingabe!G8506</f>
        <v>2.5</v>
      </c>
      <c r="D8505" s="77">
        <v>8505</v>
      </c>
      <c r="E8505" s="47"/>
      <c r="F8505" s="25">
        <f t="shared" si="1191"/>
        <v>3.73</v>
      </c>
      <c r="G8505" s="25">
        <f>VLOOKUP(F8505,'Spezifische Werte'!$B$2:$C$4002,2,FALSE)</f>
        <v>2.895161356886641E-2</v>
      </c>
      <c r="H8505" s="25">
        <f t="shared" si="1194"/>
        <v>57.90322713773282</v>
      </c>
      <c r="J8505" s="25">
        <f t="shared" si="1192"/>
        <v>3.75</v>
      </c>
      <c r="K8505" s="25">
        <f>VLOOKUP(J8505,'Spezifische Werte'!$B$2:$C$4002,2,FALSE)</f>
        <v>2.9822636466446242E-2</v>
      </c>
      <c r="L8505" s="25">
        <f t="shared" si="1195"/>
        <v>59.645272932892482</v>
      </c>
      <c r="R8505" s="25">
        <v>8503</v>
      </c>
      <c r="S8505" s="25">
        <v>8502</v>
      </c>
      <c r="T8505" s="25">
        <f t="shared" si="1199"/>
        <v>0</v>
      </c>
      <c r="U8505" s="25">
        <f t="shared" si="1196"/>
        <v>0</v>
      </c>
      <c r="W8505" s="17">
        <f>Eingabe!H8506</f>
        <v>99</v>
      </c>
      <c r="X8505" s="17">
        <f t="shared" si="1197"/>
        <v>0.99</v>
      </c>
      <c r="Y8505" s="17">
        <f t="shared" si="1198"/>
        <v>100</v>
      </c>
    </row>
    <row r="8506" spans="1:25" x14ac:dyDescent="0.15">
      <c r="A8506" s="82">
        <f t="shared" si="1193"/>
        <v>12</v>
      </c>
      <c r="B8506" s="46">
        <v>43820.291666646044</v>
      </c>
      <c r="C8506" s="47">
        <f>Eingabe!G8507</f>
        <v>2.7</v>
      </c>
      <c r="D8506" s="77">
        <v>8506</v>
      </c>
      <c r="E8506" s="47"/>
      <c r="F8506" s="25">
        <f t="shared" si="1191"/>
        <v>4.03</v>
      </c>
      <c r="G8506" s="25">
        <f>VLOOKUP(F8506,'Spezifische Werte'!$B$2:$C$4002,2,FALSE)</f>
        <v>4.2666657265334036E-2</v>
      </c>
      <c r="H8506" s="25">
        <f t="shared" si="1194"/>
        <v>85.333314530668076</v>
      </c>
      <c r="J8506" s="25">
        <f t="shared" si="1192"/>
        <v>4.05</v>
      </c>
      <c r="K8506" s="25">
        <f>VLOOKUP(J8506,'Spezifische Werte'!$B$2:$C$4002,2,FALSE)</f>
        <v>4.3597034083331404E-2</v>
      </c>
      <c r="L8506" s="25">
        <f t="shared" si="1195"/>
        <v>87.194068166662802</v>
      </c>
      <c r="R8506" s="25">
        <v>8504</v>
      </c>
      <c r="S8506" s="25">
        <v>8503</v>
      </c>
      <c r="T8506" s="25">
        <f t="shared" si="1199"/>
        <v>0</v>
      </c>
      <c r="U8506" s="25">
        <f t="shared" si="1196"/>
        <v>0</v>
      </c>
      <c r="W8506" s="17">
        <f>Eingabe!H8507</f>
        <v>99</v>
      </c>
      <c r="X8506" s="17">
        <f t="shared" si="1197"/>
        <v>0.99</v>
      </c>
      <c r="Y8506" s="17">
        <f t="shared" si="1198"/>
        <v>100</v>
      </c>
    </row>
    <row r="8507" spans="1:25" x14ac:dyDescent="0.15">
      <c r="A8507" s="82">
        <f t="shared" si="1193"/>
        <v>12</v>
      </c>
      <c r="B8507" s="46">
        <v>43820.333333312708</v>
      </c>
      <c r="C8507" s="47">
        <f>Eingabe!G8508</f>
        <v>3.2</v>
      </c>
      <c r="D8507" s="77">
        <v>8507</v>
      </c>
      <c r="E8507" s="47"/>
      <c r="F8507" s="25">
        <f t="shared" si="1191"/>
        <v>4.7699999999999996</v>
      </c>
      <c r="G8507" s="25">
        <f>VLOOKUP(F8507,'Spezifische Werte'!$B$2:$C$4002,2,FALSE)</f>
        <v>7.8679349945367349E-2</v>
      </c>
      <c r="H8507" s="25">
        <f t="shared" si="1194"/>
        <v>157.3586998907347</v>
      </c>
      <c r="J8507" s="25">
        <f t="shared" si="1192"/>
        <v>4.8</v>
      </c>
      <c r="K8507" s="25">
        <f>VLOOKUP(J8507,'Spezifische Werte'!$B$2:$C$4002,2,FALSE)</f>
        <v>8.0310065544742015E-2</v>
      </c>
      <c r="L8507" s="25">
        <f t="shared" si="1195"/>
        <v>160.62013108948403</v>
      </c>
      <c r="R8507" s="25">
        <v>8505</v>
      </c>
      <c r="S8507" s="25">
        <v>8504</v>
      </c>
      <c r="T8507" s="25">
        <f t="shared" si="1199"/>
        <v>0</v>
      </c>
      <c r="U8507" s="25">
        <f t="shared" si="1196"/>
        <v>0</v>
      </c>
      <c r="W8507" s="17">
        <f>Eingabe!H8508</f>
        <v>101</v>
      </c>
      <c r="X8507" s="17">
        <f t="shared" si="1197"/>
        <v>1.01</v>
      </c>
      <c r="Y8507" s="17">
        <f t="shared" si="1198"/>
        <v>100</v>
      </c>
    </row>
    <row r="8508" spans="1:25" x14ac:dyDescent="0.15">
      <c r="A8508" s="82">
        <f t="shared" si="1193"/>
        <v>12</v>
      </c>
      <c r="B8508" s="46">
        <v>43820.374999979373</v>
      </c>
      <c r="C8508" s="47">
        <f>Eingabe!G8509</f>
        <v>3.5</v>
      </c>
      <c r="D8508" s="77">
        <v>8508</v>
      </c>
      <c r="E8508" s="47"/>
      <c r="F8508" s="25">
        <f t="shared" si="1191"/>
        <v>5.22</v>
      </c>
      <c r="G8508" s="25">
        <f>VLOOKUP(F8508,'Spezifische Werte'!$B$2:$C$4002,2,FALSE)</f>
        <v>0.10600726326582303</v>
      </c>
      <c r="H8508" s="25">
        <f t="shared" si="1194"/>
        <v>212.01452653164606</v>
      </c>
      <c r="J8508" s="25">
        <f t="shared" si="1192"/>
        <v>5.25</v>
      </c>
      <c r="K8508" s="25">
        <f>VLOOKUP(J8508,'Spezifische Werte'!$B$2:$C$4002,2,FALSE)</f>
        <v>0.10804502827355937</v>
      </c>
      <c r="L8508" s="25">
        <f t="shared" si="1195"/>
        <v>216.09005654711873</v>
      </c>
      <c r="R8508" s="25">
        <v>8506</v>
      </c>
      <c r="S8508" s="25">
        <v>8505</v>
      </c>
      <c r="T8508" s="25">
        <f t="shared" si="1199"/>
        <v>0</v>
      </c>
      <c r="U8508" s="25">
        <f t="shared" si="1196"/>
        <v>0</v>
      </c>
      <c r="W8508" s="17">
        <f>Eingabe!H8509</f>
        <v>102</v>
      </c>
      <c r="X8508" s="17">
        <f t="shared" si="1197"/>
        <v>1.02</v>
      </c>
      <c r="Y8508" s="17">
        <f t="shared" si="1198"/>
        <v>100</v>
      </c>
    </row>
    <row r="8509" spans="1:25" x14ac:dyDescent="0.15">
      <c r="A8509" s="82">
        <f t="shared" si="1193"/>
        <v>12</v>
      </c>
      <c r="B8509" s="46">
        <v>43820.416666646037</v>
      </c>
      <c r="C8509" s="47">
        <f>Eingabe!G8510</f>
        <v>2.6</v>
      </c>
      <c r="D8509" s="77">
        <v>8509</v>
      </c>
      <c r="E8509" s="47"/>
      <c r="F8509" s="25">
        <f t="shared" si="1191"/>
        <v>3.88</v>
      </c>
      <c r="G8509" s="25">
        <f>VLOOKUP(F8509,'Spezifische Werte'!$B$2:$C$4002,2,FALSE)</f>
        <v>3.5689320314118818E-2</v>
      </c>
      <c r="H8509" s="25">
        <f t="shared" si="1194"/>
        <v>71.378640628237633</v>
      </c>
      <c r="J8509" s="25">
        <f t="shared" si="1192"/>
        <v>3.9</v>
      </c>
      <c r="K8509" s="25">
        <f>VLOOKUP(J8509,'Spezifische Werte'!$B$2:$C$4002,2,FALSE)</f>
        <v>3.6613952811549305E-2</v>
      </c>
      <c r="L8509" s="25">
        <f t="shared" si="1195"/>
        <v>73.227905623098607</v>
      </c>
      <c r="R8509" s="25">
        <v>8507</v>
      </c>
      <c r="S8509" s="25">
        <v>8506</v>
      </c>
      <c r="T8509" s="25">
        <f t="shared" si="1199"/>
        <v>0</v>
      </c>
      <c r="U8509" s="25">
        <f t="shared" si="1196"/>
        <v>0</v>
      </c>
      <c r="W8509" s="17">
        <f>Eingabe!H8510</f>
        <v>101</v>
      </c>
      <c r="X8509" s="17">
        <f t="shared" si="1197"/>
        <v>1.01</v>
      </c>
      <c r="Y8509" s="17">
        <f t="shared" si="1198"/>
        <v>100</v>
      </c>
    </row>
    <row r="8510" spans="1:25" x14ac:dyDescent="0.15">
      <c r="A8510" s="82">
        <f t="shared" si="1193"/>
        <v>12</v>
      </c>
      <c r="B8510" s="46">
        <v>43820.458333312701</v>
      </c>
      <c r="C8510" s="47">
        <f>Eingabe!G8511</f>
        <v>2.9</v>
      </c>
      <c r="D8510" s="77">
        <v>8510</v>
      </c>
      <c r="E8510" s="47"/>
      <c r="F8510" s="25">
        <f t="shared" si="1191"/>
        <v>4.33</v>
      </c>
      <c r="G8510" s="25">
        <f>VLOOKUP(F8510,'Spezifische Werte'!$B$2:$C$4002,2,FALSE)</f>
        <v>5.667919590547657E-2</v>
      </c>
      <c r="H8510" s="25">
        <f t="shared" si="1194"/>
        <v>113.35839181095314</v>
      </c>
      <c r="J8510" s="25">
        <f t="shared" si="1192"/>
        <v>4.3499999999999996</v>
      </c>
      <c r="K8510" s="25">
        <f>VLOOKUP(J8510,'Spezifische Werte'!$B$2:$C$4002,2,FALSE)</f>
        <v>5.7627330651301621E-2</v>
      </c>
      <c r="L8510" s="25">
        <f t="shared" si="1195"/>
        <v>115.25466130260324</v>
      </c>
      <c r="R8510" s="25">
        <v>8508</v>
      </c>
      <c r="S8510" s="25">
        <v>8507</v>
      </c>
      <c r="T8510" s="25">
        <f t="shared" si="1199"/>
        <v>0</v>
      </c>
      <c r="U8510" s="25">
        <f t="shared" si="1196"/>
        <v>0</v>
      </c>
      <c r="W8510" s="17">
        <f>Eingabe!H8511</f>
        <v>110</v>
      </c>
      <c r="X8510" s="17">
        <f t="shared" si="1197"/>
        <v>1.1000000000000001</v>
      </c>
      <c r="Y8510" s="17">
        <f t="shared" si="1198"/>
        <v>110.00000000000001</v>
      </c>
    </row>
    <row r="8511" spans="1:25" x14ac:dyDescent="0.15">
      <c r="A8511" s="82">
        <f t="shared" si="1193"/>
        <v>12</v>
      </c>
      <c r="B8511" s="46">
        <v>43820.499999979365</v>
      </c>
      <c r="C8511" s="47">
        <f>Eingabe!G8512</f>
        <v>3.8</v>
      </c>
      <c r="D8511" s="77">
        <v>8511</v>
      </c>
      <c r="E8511" s="47"/>
      <c r="F8511" s="25">
        <f t="shared" si="1191"/>
        <v>5.67</v>
      </c>
      <c r="G8511" s="25">
        <f>VLOOKUP(F8511,'Spezifische Werte'!$B$2:$C$4002,2,FALSE)</f>
        <v>0.13840049448137109</v>
      </c>
      <c r="H8511" s="25">
        <f t="shared" si="1194"/>
        <v>276.80098896274217</v>
      </c>
      <c r="J8511" s="25">
        <f t="shared" si="1192"/>
        <v>5.7</v>
      </c>
      <c r="K8511" s="25">
        <f>VLOOKUP(J8511,'Spezifische Werte'!$B$2:$C$4002,2,FALSE)</f>
        <v>0.14069825500153915</v>
      </c>
      <c r="L8511" s="25">
        <f t="shared" si="1195"/>
        <v>281.39651000307828</v>
      </c>
      <c r="R8511" s="25">
        <v>8509</v>
      </c>
      <c r="S8511" s="25">
        <v>8508</v>
      </c>
      <c r="T8511" s="25">
        <f t="shared" si="1199"/>
        <v>0</v>
      </c>
      <c r="U8511" s="25">
        <f t="shared" si="1196"/>
        <v>0</v>
      </c>
      <c r="W8511" s="17">
        <f>Eingabe!H8512</f>
        <v>111</v>
      </c>
      <c r="X8511" s="17">
        <f t="shared" si="1197"/>
        <v>1.1100000000000001</v>
      </c>
      <c r="Y8511" s="17">
        <f t="shared" si="1198"/>
        <v>110.00000000000001</v>
      </c>
    </row>
    <row r="8512" spans="1:25" x14ac:dyDescent="0.15">
      <c r="A8512" s="82">
        <f t="shared" si="1193"/>
        <v>12</v>
      </c>
      <c r="B8512" s="46">
        <v>43820.54166664603</v>
      </c>
      <c r="C8512" s="47">
        <f>Eingabe!G8513</f>
        <v>3.1</v>
      </c>
      <c r="D8512" s="77">
        <v>8512</v>
      </c>
      <c r="E8512" s="47"/>
      <c r="F8512" s="25">
        <f t="shared" si="1191"/>
        <v>4.62</v>
      </c>
      <c r="G8512" s="25">
        <f>VLOOKUP(F8512,'Spezifische Werte'!$B$2:$C$4002,2,FALSE)</f>
        <v>7.0834307543363312E-2</v>
      </c>
      <c r="H8512" s="25">
        <f t="shared" si="1194"/>
        <v>141.66861508672662</v>
      </c>
      <c r="J8512" s="25">
        <f t="shared" si="1192"/>
        <v>4.6500000000000004</v>
      </c>
      <c r="K8512" s="25">
        <f>VLOOKUP(J8512,'Spezifische Werte'!$B$2:$C$4002,2,FALSE)</f>
        <v>7.2366311882592071E-2</v>
      </c>
      <c r="L8512" s="25">
        <f t="shared" si="1195"/>
        <v>144.73262376518414</v>
      </c>
      <c r="R8512" s="25">
        <v>8510</v>
      </c>
      <c r="S8512" s="25">
        <v>8509</v>
      </c>
      <c r="T8512" s="25">
        <f t="shared" si="1199"/>
        <v>0</v>
      </c>
      <c r="U8512" s="25">
        <f t="shared" si="1196"/>
        <v>0</v>
      </c>
      <c r="W8512" s="17">
        <f>Eingabe!H8513</f>
        <v>101</v>
      </c>
      <c r="X8512" s="17">
        <f t="shared" si="1197"/>
        <v>1.01</v>
      </c>
      <c r="Y8512" s="17">
        <f t="shared" si="1198"/>
        <v>100</v>
      </c>
    </row>
    <row r="8513" spans="1:25" x14ac:dyDescent="0.15">
      <c r="A8513" s="82">
        <f t="shared" si="1193"/>
        <v>12</v>
      </c>
      <c r="B8513" s="46">
        <v>43820.583333312694</v>
      </c>
      <c r="C8513" s="47">
        <f>Eingabe!G8514</f>
        <v>3.3</v>
      </c>
      <c r="D8513" s="77">
        <v>8513</v>
      </c>
      <c r="E8513" s="47"/>
      <c r="F8513" s="25">
        <f t="shared" si="1191"/>
        <v>4.92</v>
      </c>
      <c r="G8513" s="25">
        <f>VLOOKUP(F8513,'Spezifische Werte'!$B$2:$C$4002,2,FALSE)</f>
        <v>8.7079957720259088E-2</v>
      </c>
      <c r="H8513" s="25">
        <f t="shared" si="1194"/>
        <v>174.15991544051818</v>
      </c>
      <c r="J8513" s="25">
        <f t="shared" si="1192"/>
        <v>4.95</v>
      </c>
      <c r="K8513" s="25">
        <f>VLOOKUP(J8513,'Spezifische Werte'!$B$2:$C$4002,2,FALSE)</f>
        <v>8.884038911585862E-2</v>
      </c>
      <c r="L8513" s="25">
        <f t="shared" si="1195"/>
        <v>177.68077823171723</v>
      </c>
      <c r="R8513" s="25">
        <v>8511</v>
      </c>
      <c r="S8513" s="25">
        <v>8510</v>
      </c>
      <c r="T8513" s="25">
        <f t="shared" si="1199"/>
        <v>0</v>
      </c>
      <c r="U8513" s="25">
        <f t="shared" si="1196"/>
        <v>0</v>
      </c>
      <c r="W8513" s="17">
        <f>Eingabe!H8514</f>
        <v>102</v>
      </c>
      <c r="X8513" s="17">
        <f t="shared" si="1197"/>
        <v>1.02</v>
      </c>
      <c r="Y8513" s="17">
        <f t="shared" si="1198"/>
        <v>100</v>
      </c>
    </row>
    <row r="8514" spans="1:25" x14ac:dyDescent="0.15">
      <c r="A8514" s="82">
        <f t="shared" si="1193"/>
        <v>12</v>
      </c>
      <c r="B8514" s="46">
        <v>43820.624999979358</v>
      </c>
      <c r="C8514" s="47">
        <f>Eingabe!G8515</f>
        <v>4.5</v>
      </c>
      <c r="D8514" s="77">
        <v>8514</v>
      </c>
      <c r="E8514" s="47"/>
      <c r="F8514" s="25">
        <f t="shared" si="1191"/>
        <v>6.71</v>
      </c>
      <c r="G8514" s="25">
        <f>VLOOKUP(F8514,'Spezifische Werte'!$B$2:$C$4002,2,FALSE)</f>
        <v>0.23821819652236836</v>
      </c>
      <c r="H8514" s="25">
        <f t="shared" si="1194"/>
        <v>476.43639304473675</v>
      </c>
      <c r="J8514" s="25">
        <f t="shared" si="1192"/>
        <v>6.75</v>
      </c>
      <c r="K8514" s="25">
        <f>VLOOKUP(J8514,'Spezifische Werte'!$B$2:$C$4002,2,FALSE)</f>
        <v>0.24279032681735657</v>
      </c>
      <c r="L8514" s="25">
        <f t="shared" si="1195"/>
        <v>485.58065363471314</v>
      </c>
      <c r="R8514" s="25">
        <v>8512</v>
      </c>
      <c r="S8514" s="25">
        <v>8511</v>
      </c>
      <c r="T8514" s="25">
        <f t="shared" si="1199"/>
        <v>0</v>
      </c>
      <c r="U8514" s="25">
        <f t="shared" si="1196"/>
        <v>0</v>
      </c>
      <c r="W8514" s="17">
        <f>Eingabe!H8515</f>
        <v>91</v>
      </c>
      <c r="X8514" s="17">
        <f t="shared" si="1197"/>
        <v>0.91</v>
      </c>
      <c r="Y8514" s="17">
        <f t="shared" si="1198"/>
        <v>90</v>
      </c>
    </row>
    <row r="8515" spans="1:25" x14ac:dyDescent="0.15">
      <c r="A8515" s="82">
        <f t="shared" si="1193"/>
        <v>12</v>
      </c>
      <c r="B8515" s="46">
        <v>43820.666666646022</v>
      </c>
      <c r="C8515" s="47">
        <f>Eingabe!G8516</f>
        <v>5.0999999999999996</v>
      </c>
      <c r="D8515" s="77">
        <v>8515</v>
      </c>
      <c r="E8515" s="47"/>
      <c r="F8515" s="25">
        <f t="shared" ref="F8515:F8578" si="1200">ROUND(C8515*($O$4/$O$5)^$O$7,2)</f>
        <v>7.61</v>
      </c>
      <c r="G8515" s="25">
        <f>VLOOKUP(F8515,'Spezifische Werte'!$B$2:$C$4002,2,FALSE)</f>
        <v>0.35419704845962618</v>
      </c>
      <c r="H8515" s="25">
        <f t="shared" si="1194"/>
        <v>708.39409691925232</v>
      </c>
      <c r="J8515" s="25">
        <f t="shared" ref="J8515:J8578" si="1201">ROUND(C8515*(LN($O$4/$O$8)/LN($O$5/$O$8)),2)</f>
        <v>7.65</v>
      </c>
      <c r="K8515" s="25">
        <f>VLOOKUP(J8515,'Spezifische Werte'!$B$2:$C$4002,2,FALSE)</f>
        <v>0.35999115933138248</v>
      </c>
      <c r="L8515" s="25">
        <f t="shared" si="1195"/>
        <v>719.98231866276501</v>
      </c>
      <c r="R8515" s="25">
        <v>8513</v>
      </c>
      <c r="S8515" s="25">
        <v>8512</v>
      </c>
      <c r="T8515" s="25">
        <f t="shared" si="1199"/>
        <v>0</v>
      </c>
      <c r="U8515" s="25">
        <f t="shared" si="1196"/>
        <v>0</v>
      </c>
      <c r="W8515" s="17">
        <f>Eingabe!H8516</f>
        <v>91</v>
      </c>
      <c r="X8515" s="17">
        <f t="shared" si="1197"/>
        <v>0.91</v>
      </c>
      <c r="Y8515" s="17">
        <f t="shared" si="1198"/>
        <v>90</v>
      </c>
    </row>
    <row r="8516" spans="1:25" x14ac:dyDescent="0.15">
      <c r="A8516" s="82">
        <f t="shared" ref="A8516:A8579" si="1202">MONTH(B8516)</f>
        <v>12</v>
      </c>
      <c r="B8516" s="46">
        <v>43820.708333312687</v>
      </c>
      <c r="C8516" s="47">
        <f>Eingabe!G8517</f>
        <v>5.9</v>
      </c>
      <c r="D8516" s="77">
        <v>8516</v>
      </c>
      <c r="E8516" s="47"/>
      <c r="F8516" s="25">
        <f t="shared" si="1200"/>
        <v>8.8000000000000007</v>
      </c>
      <c r="G8516" s="25">
        <f>VLOOKUP(F8516,'Spezifische Werte'!$B$2:$C$4002,2,FALSE)</f>
        <v>0.54660374975483961</v>
      </c>
      <c r="H8516" s="25">
        <f t="shared" ref="H8516:H8579" si="1203">G8516*$O$9*1000</f>
        <v>1093.2074995096791</v>
      </c>
      <c r="J8516" s="25">
        <f t="shared" si="1201"/>
        <v>8.85</v>
      </c>
      <c r="K8516" s="25">
        <f>VLOOKUP(J8516,'Spezifische Werte'!$B$2:$C$4002,2,FALSE)</f>
        <v>0.55531067469875062</v>
      </c>
      <c r="L8516" s="25">
        <f t="shared" ref="L8516:L8579" si="1204">K8516*$O$9*1000</f>
        <v>1110.6213493975013</v>
      </c>
      <c r="R8516" s="25">
        <v>8514</v>
      </c>
      <c r="S8516" s="25">
        <v>8513</v>
      </c>
      <c r="T8516" s="25">
        <f t="shared" si="1199"/>
        <v>0</v>
      </c>
      <c r="U8516" s="25">
        <f t="shared" ref="U8516:U8579" si="1205">LARGE($L$3:$L$8762,R8516)/1000</f>
        <v>0</v>
      </c>
      <c r="W8516" s="17">
        <f>Eingabe!H8517</f>
        <v>101</v>
      </c>
      <c r="X8516" s="17">
        <f t="shared" ref="X8516:X8579" si="1206">W8516/100</f>
        <v>1.01</v>
      </c>
      <c r="Y8516" s="17">
        <f t="shared" ref="Y8516:Y8579" si="1207">ROUND(X8516,1)*100</f>
        <v>100</v>
      </c>
    </row>
    <row r="8517" spans="1:25" x14ac:dyDescent="0.15">
      <c r="A8517" s="82">
        <f t="shared" si="1202"/>
        <v>12</v>
      </c>
      <c r="B8517" s="46">
        <v>43820.749999979351</v>
      </c>
      <c r="C8517" s="47">
        <f>Eingabe!G8518</f>
        <v>4.5999999999999996</v>
      </c>
      <c r="D8517" s="77">
        <v>8517</v>
      </c>
      <c r="E8517" s="47"/>
      <c r="F8517" s="25">
        <f t="shared" si="1200"/>
        <v>6.86</v>
      </c>
      <c r="G8517" s="25">
        <f>VLOOKUP(F8517,'Spezifische Werte'!$B$2:$C$4002,2,FALSE)</f>
        <v>0.25562320201003652</v>
      </c>
      <c r="H8517" s="25">
        <f t="shared" si="1203"/>
        <v>511.24640402007304</v>
      </c>
      <c r="J8517" s="25">
        <f t="shared" si="1201"/>
        <v>6.9</v>
      </c>
      <c r="K8517" s="25">
        <f>VLOOKUP(J8517,'Spezifische Werte'!$B$2:$C$4002,2,FALSE)</f>
        <v>0.26038765048417867</v>
      </c>
      <c r="L8517" s="25">
        <f t="shared" si="1204"/>
        <v>520.77530096835733</v>
      </c>
      <c r="R8517" s="25">
        <v>8515</v>
      </c>
      <c r="S8517" s="25">
        <v>8514</v>
      </c>
      <c r="T8517" s="25">
        <f t="shared" si="1199"/>
        <v>0</v>
      </c>
      <c r="U8517" s="25">
        <f t="shared" si="1205"/>
        <v>0</v>
      </c>
      <c r="W8517" s="17">
        <f>Eingabe!H8518</f>
        <v>101</v>
      </c>
      <c r="X8517" s="17">
        <f t="shared" si="1206"/>
        <v>1.01</v>
      </c>
      <c r="Y8517" s="17">
        <f t="shared" si="1207"/>
        <v>100</v>
      </c>
    </row>
    <row r="8518" spans="1:25" x14ac:dyDescent="0.15">
      <c r="A8518" s="82">
        <f t="shared" si="1202"/>
        <v>12</v>
      </c>
      <c r="B8518" s="46">
        <v>43820.791666646015</v>
      </c>
      <c r="C8518" s="47">
        <f>Eingabe!G8519</f>
        <v>4.5</v>
      </c>
      <c r="D8518" s="77">
        <v>8518</v>
      </c>
      <c r="E8518" s="47"/>
      <c r="F8518" s="25">
        <f t="shared" si="1200"/>
        <v>6.71</v>
      </c>
      <c r="G8518" s="25">
        <f>VLOOKUP(F8518,'Spezifische Werte'!$B$2:$C$4002,2,FALSE)</f>
        <v>0.23821819652236836</v>
      </c>
      <c r="H8518" s="25">
        <f t="shared" si="1203"/>
        <v>476.43639304473675</v>
      </c>
      <c r="J8518" s="25">
        <f t="shared" si="1201"/>
        <v>6.75</v>
      </c>
      <c r="K8518" s="25">
        <f>VLOOKUP(J8518,'Spezifische Werte'!$B$2:$C$4002,2,FALSE)</f>
        <v>0.24279032681735657</v>
      </c>
      <c r="L8518" s="25">
        <f t="shared" si="1204"/>
        <v>485.58065363471314</v>
      </c>
      <c r="R8518" s="25">
        <v>8516</v>
      </c>
      <c r="S8518" s="25">
        <v>8515</v>
      </c>
      <c r="T8518" s="25">
        <f t="shared" ref="T8518:T8581" si="1208">LARGE($H$3:$H$8762,R8518)/1000</f>
        <v>0</v>
      </c>
      <c r="U8518" s="25">
        <f t="shared" si="1205"/>
        <v>0</v>
      </c>
      <c r="W8518" s="17">
        <f>Eingabe!H8519</f>
        <v>110</v>
      </c>
      <c r="X8518" s="17">
        <f t="shared" si="1206"/>
        <v>1.1000000000000001</v>
      </c>
      <c r="Y8518" s="17">
        <f t="shared" si="1207"/>
        <v>110.00000000000001</v>
      </c>
    </row>
    <row r="8519" spans="1:25" x14ac:dyDescent="0.15">
      <c r="A8519" s="82">
        <f t="shared" si="1202"/>
        <v>12</v>
      </c>
      <c r="B8519" s="46">
        <v>43820.833333312679</v>
      </c>
      <c r="C8519" s="47">
        <f>Eingabe!G8520</f>
        <v>4.8</v>
      </c>
      <c r="D8519" s="77">
        <v>8519</v>
      </c>
      <c r="E8519" s="47"/>
      <c r="F8519" s="25">
        <f t="shared" si="1200"/>
        <v>7.16</v>
      </c>
      <c r="G8519" s="25">
        <f>VLOOKUP(F8519,'Spezifische Werte'!$B$2:$C$4002,2,FALSE)</f>
        <v>0.29271421469315961</v>
      </c>
      <c r="H8519" s="25">
        <f t="shared" si="1203"/>
        <v>585.42842938631918</v>
      </c>
      <c r="J8519" s="25">
        <f t="shared" si="1201"/>
        <v>7.2</v>
      </c>
      <c r="K8519" s="25">
        <f>VLOOKUP(J8519,'Spezifische Werte'!$B$2:$C$4002,2,FALSE)</f>
        <v>0.29789883692567737</v>
      </c>
      <c r="L8519" s="25">
        <f t="shared" si="1204"/>
        <v>595.79767385135472</v>
      </c>
      <c r="R8519" s="25">
        <v>8517</v>
      </c>
      <c r="S8519" s="25">
        <v>8516</v>
      </c>
      <c r="T8519" s="25">
        <f t="shared" si="1208"/>
        <v>0</v>
      </c>
      <c r="U8519" s="25">
        <f t="shared" si="1205"/>
        <v>0</v>
      </c>
      <c r="W8519" s="17">
        <f>Eingabe!H8520</f>
        <v>110</v>
      </c>
      <c r="X8519" s="17">
        <f t="shared" si="1206"/>
        <v>1.1000000000000001</v>
      </c>
      <c r="Y8519" s="17">
        <f t="shared" si="1207"/>
        <v>110.00000000000001</v>
      </c>
    </row>
    <row r="8520" spans="1:25" x14ac:dyDescent="0.15">
      <c r="A8520" s="82">
        <f t="shared" si="1202"/>
        <v>12</v>
      </c>
      <c r="B8520" s="46">
        <v>43820.874999979344</v>
      </c>
      <c r="C8520" s="47">
        <f>Eingabe!G8521</f>
        <v>4.9000000000000004</v>
      </c>
      <c r="D8520" s="77">
        <v>8520</v>
      </c>
      <c r="E8520" s="47"/>
      <c r="F8520" s="25">
        <f t="shared" si="1200"/>
        <v>7.31</v>
      </c>
      <c r="G8520" s="25">
        <f>VLOOKUP(F8520,'Spezifische Werte'!$B$2:$C$4002,2,FALSE)</f>
        <v>0.3124426167174133</v>
      </c>
      <c r="H8520" s="25">
        <f t="shared" si="1203"/>
        <v>624.88523343482666</v>
      </c>
      <c r="J8520" s="25">
        <f t="shared" si="1201"/>
        <v>7.35</v>
      </c>
      <c r="K8520" s="25">
        <f>VLOOKUP(J8520,'Spezifische Werte'!$B$2:$C$4002,2,FALSE)</f>
        <v>0.31783439487629789</v>
      </c>
      <c r="L8520" s="25">
        <f t="shared" si="1204"/>
        <v>635.66878975259579</v>
      </c>
      <c r="R8520" s="25">
        <v>8518</v>
      </c>
      <c r="S8520" s="25">
        <v>8517</v>
      </c>
      <c r="T8520" s="25">
        <f t="shared" si="1208"/>
        <v>0</v>
      </c>
      <c r="U8520" s="25">
        <f t="shared" si="1205"/>
        <v>0</v>
      </c>
      <c r="W8520" s="17">
        <f>Eingabe!H8521</f>
        <v>101</v>
      </c>
      <c r="X8520" s="17">
        <f t="shared" si="1206"/>
        <v>1.01</v>
      </c>
      <c r="Y8520" s="17">
        <f t="shared" si="1207"/>
        <v>100</v>
      </c>
    </row>
    <row r="8521" spans="1:25" x14ac:dyDescent="0.15">
      <c r="A8521" s="82">
        <f t="shared" si="1202"/>
        <v>12</v>
      </c>
      <c r="B8521" s="46">
        <v>43820.916666646008</v>
      </c>
      <c r="C8521" s="47">
        <f>Eingabe!G8522</f>
        <v>5.4</v>
      </c>
      <c r="D8521" s="77">
        <v>8521</v>
      </c>
      <c r="E8521" s="47"/>
      <c r="F8521" s="25">
        <f t="shared" si="1200"/>
        <v>8.06</v>
      </c>
      <c r="G8521" s="25">
        <f>VLOOKUP(F8521,'Spezifische Werte'!$B$2:$C$4002,2,FALSE)</f>
        <v>0.42239374838249216</v>
      </c>
      <c r="H8521" s="25">
        <f t="shared" si="1203"/>
        <v>844.78749676498433</v>
      </c>
      <c r="J8521" s="25">
        <f t="shared" si="1201"/>
        <v>8.1</v>
      </c>
      <c r="K8521" s="25">
        <f>VLOOKUP(J8521,'Spezifische Werte'!$B$2:$C$4002,2,FALSE)</f>
        <v>0.428769385012092</v>
      </c>
      <c r="L8521" s="25">
        <f t="shared" si="1204"/>
        <v>857.53877002418403</v>
      </c>
      <c r="R8521" s="25">
        <v>8519</v>
      </c>
      <c r="S8521" s="25">
        <v>8518</v>
      </c>
      <c r="T8521" s="25">
        <f t="shared" si="1208"/>
        <v>0</v>
      </c>
      <c r="U8521" s="25">
        <f t="shared" si="1205"/>
        <v>0</v>
      </c>
      <c r="W8521" s="17">
        <f>Eingabe!H8522</f>
        <v>102</v>
      </c>
      <c r="X8521" s="17">
        <f t="shared" si="1206"/>
        <v>1.02</v>
      </c>
      <c r="Y8521" s="17">
        <f t="shared" si="1207"/>
        <v>100</v>
      </c>
    </row>
    <row r="8522" spans="1:25" x14ac:dyDescent="0.15">
      <c r="A8522" s="82">
        <f t="shared" si="1202"/>
        <v>12</v>
      </c>
      <c r="B8522" s="46">
        <v>43820.958333312672</v>
      </c>
      <c r="C8522" s="47">
        <f>Eingabe!G8523</f>
        <v>4.7</v>
      </c>
      <c r="D8522" s="77">
        <v>8522</v>
      </c>
      <c r="E8522" s="47"/>
      <c r="F8522" s="25">
        <f t="shared" si="1200"/>
        <v>7.01</v>
      </c>
      <c r="G8522" s="25">
        <f>VLOOKUP(F8522,'Spezifische Werte'!$B$2:$C$4002,2,FALSE)</f>
        <v>0.27377270492189271</v>
      </c>
      <c r="H8522" s="25">
        <f t="shared" si="1203"/>
        <v>547.54540984378536</v>
      </c>
      <c r="J8522" s="25">
        <f t="shared" si="1201"/>
        <v>7.05</v>
      </c>
      <c r="K8522" s="25">
        <f>VLOOKUP(J8522,'Spezifische Werte'!$B$2:$C$4002,2,FALSE)</f>
        <v>0.27874593647894402</v>
      </c>
      <c r="L8522" s="25">
        <f t="shared" si="1204"/>
        <v>557.49187295788806</v>
      </c>
      <c r="R8522" s="25">
        <v>8520</v>
      </c>
      <c r="S8522" s="25">
        <v>8519</v>
      </c>
      <c r="T8522" s="25">
        <f t="shared" si="1208"/>
        <v>0</v>
      </c>
      <c r="U8522" s="25">
        <f t="shared" si="1205"/>
        <v>0</v>
      </c>
      <c r="W8522" s="17">
        <f>Eingabe!H8523</f>
        <v>111</v>
      </c>
      <c r="X8522" s="17">
        <f t="shared" si="1206"/>
        <v>1.1100000000000001</v>
      </c>
      <c r="Y8522" s="17">
        <f t="shared" si="1207"/>
        <v>110.00000000000001</v>
      </c>
    </row>
    <row r="8523" spans="1:25" x14ac:dyDescent="0.15">
      <c r="A8523" s="82">
        <f t="shared" si="1202"/>
        <v>12</v>
      </c>
      <c r="B8523" s="46">
        <v>43820.999999979336</v>
      </c>
      <c r="C8523" s="47">
        <f>Eingabe!G8524</f>
        <v>4.0999999999999996</v>
      </c>
      <c r="D8523" s="77">
        <v>8523</v>
      </c>
      <c r="E8523" s="47"/>
      <c r="F8523" s="25">
        <f t="shared" si="1200"/>
        <v>6.12</v>
      </c>
      <c r="G8523" s="25">
        <f>VLOOKUP(F8523,'Spezifische Werte'!$B$2:$C$4002,2,FALSE)</f>
        <v>0.17636813552353289</v>
      </c>
      <c r="H8523" s="25">
        <f t="shared" si="1203"/>
        <v>352.73627104706577</v>
      </c>
      <c r="J8523" s="25">
        <f t="shared" si="1201"/>
        <v>6.15</v>
      </c>
      <c r="K8523" s="25">
        <f>VLOOKUP(J8523,'Spezifische Werte'!$B$2:$C$4002,2,FALSE)</f>
        <v>0.17921779013058811</v>
      </c>
      <c r="L8523" s="25">
        <f t="shared" si="1204"/>
        <v>358.4355802611762</v>
      </c>
      <c r="R8523" s="25">
        <v>8521</v>
      </c>
      <c r="S8523" s="25">
        <v>8520</v>
      </c>
      <c r="T8523" s="25">
        <f t="shared" si="1208"/>
        <v>0</v>
      </c>
      <c r="U8523" s="25">
        <f t="shared" si="1205"/>
        <v>0</v>
      </c>
      <c r="W8523" s="17">
        <f>Eingabe!H8524</f>
        <v>101</v>
      </c>
      <c r="X8523" s="17">
        <f t="shared" si="1206"/>
        <v>1.01</v>
      </c>
      <c r="Y8523" s="17">
        <f t="shared" si="1207"/>
        <v>100</v>
      </c>
    </row>
    <row r="8524" spans="1:25" x14ac:dyDescent="0.15">
      <c r="A8524" s="82">
        <f t="shared" si="1202"/>
        <v>12</v>
      </c>
      <c r="B8524" s="46">
        <v>43821.041666646001</v>
      </c>
      <c r="C8524" s="47">
        <f>Eingabe!G8525</f>
        <v>4</v>
      </c>
      <c r="D8524" s="77">
        <v>8524</v>
      </c>
      <c r="E8524" s="47"/>
      <c r="F8524" s="25">
        <f t="shared" si="1200"/>
        <v>5.97</v>
      </c>
      <c r="G8524" s="25">
        <f>VLOOKUP(F8524,'Spezifische Werte'!$B$2:$C$4002,2,FALSE)</f>
        <v>0.1627434603343155</v>
      </c>
      <c r="H8524" s="25">
        <f t="shared" si="1203"/>
        <v>325.486920668631</v>
      </c>
      <c r="J8524" s="25">
        <f t="shared" si="1201"/>
        <v>6</v>
      </c>
      <c r="K8524" s="25">
        <f>VLOOKUP(J8524,'Spezifische Werte'!$B$2:$C$4002,2,FALSE)</f>
        <v>0.16538134424295356</v>
      </c>
      <c r="L8524" s="25">
        <f t="shared" si="1204"/>
        <v>330.76268848590712</v>
      </c>
      <c r="R8524" s="25">
        <v>8522</v>
      </c>
      <c r="S8524" s="25">
        <v>8521</v>
      </c>
      <c r="T8524" s="25">
        <f t="shared" si="1208"/>
        <v>0</v>
      </c>
      <c r="U8524" s="25">
        <f t="shared" si="1205"/>
        <v>0</v>
      </c>
      <c r="W8524" s="17">
        <f>Eingabe!H8525</f>
        <v>111</v>
      </c>
      <c r="X8524" s="17">
        <f t="shared" si="1206"/>
        <v>1.1100000000000001</v>
      </c>
      <c r="Y8524" s="17">
        <f t="shared" si="1207"/>
        <v>110.00000000000001</v>
      </c>
    </row>
    <row r="8525" spans="1:25" x14ac:dyDescent="0.15">
      <c r="A8525" s="82">
        <f t="shared" si="1202"/>
        <v>12</v>
      </c>
      <c r="B8525" s="46">
        <v>43821.083333312665</v>
      </c>
      <c r="C8525" s="47">
        <f>Eingabe!G8526</f>
        <v>4.0999999999999996</v>
      </c>
      <c r="D8525" s="77">
        <v>8525</v>
      </c>
      <c r="E8525" s="47"/>
      <c r="F8525" s="25">
        <f t="shared" si="1200"/>
        <v>6.12</v>
      </c>
      <c r="G8525" s="25">
        <f>VLOOKUP(F8525,'Spezifische Werte'!$B$2:$C$4002,2,FALSE)</f>
        <v>0.17636813552353289</v>
      </c>
      <c r="H8525" s="25">
        <f t="shared" si="1203"/>
        <v>352.73627104706577</v>
      </c>
      <c r="J8525" s="25">
        <f t="shared" si="1201"/>
        <v>6.15</v>
      </c>
      <c r="K8525" s="25">
        <f>VLOOKUP(J8525,'Spezifische Werte'!$B$2:$C$4002,2,FALSE)</f>
        <v>0.17921779013058811</v>
      </c>
      <c r="L8525" s="25">
        <f t="shared" si="1204"/>
        <v>358.4355802611762</v>
      </c>
      <c r="R8525" s="25">
        <v>8523</v>
      </c>
      <c r="S8525" s="25">
        <v>8522</v>
      </c>
      <c r="T8525" s="25">
        <f t="shared" si="1208"/>
        <v>0</v>
      </c>
      <c r="U8525" s="25">
        <f t="shared" si="1205"/>
        <v>0</v>
      </c>
      <c r="W8525" s="17">
        <f>Eingabe!H8526</f>
        <v>101</v>
      </c>
      <c r="X8525" s="17">
        <f t="shared" si="1206"/>
        <v>1.01</v>
      </c>
      <c r="Y8525" s="17">
        <f t="shared" si="1207"/>
        <v>100</v>
      </c>
    </row>
    <row r="8526" spans="1:25" x14ac:dyDescent="0.15">
      <c r="A8526" s="82">
        <f t="shared" si="1202"/>
        <v>12</v>
      </c>
      <c r="B8526" s="46">
        <v>43821.124999979329</v>
      </c>
      <c r="C8526" s="47">
        <f>Eingabe!G8527</f>
        <v>4.5</v>
      </c>
      <c r="D8526" s="77">
        <v>8526</v>
      </c>
      <c r="E8526" s="47"/>
      <c r="F8526" s="25">
        <f t="shared" si="1200"/>
        <v>6.71</v>
      </c>
      <c r="G8526" s="25">
        <f>VLOOKUP(F8526,'Spezifische Werte'!$B$2:$C$4002,2,FALSE)</f>
        <v>0.23821819652236836</v>
      </c>
      <c r="H8526" s="25">
        <f t="shared" si="1203"/>
        <v>476.43639304473675</v>
      </c>
      <c r="J8526" s="25">
        <f t="shared" si="1201"/>
        <v>6.75</v>
      </c>
      <c r="K8526" s="25">
        <f>VLOOKUP(J8526,'Spezifische Werte'!$B$2:$C$4002,2,FALSE)</f>
        <v>0.24279032681735657</v>
      </c>
      <c r="L8526" s="25">
        <f t="shared" si="1204"/>
        <v>485.58065363471314</v>
      </c>
      <c r="R8526" s="25">
        <v>8524</v>
      </c>
      <c r="S8526" s="25">
        <v>8523</v>
      </c>
      <c r="T8526" s="25">
        <f t="shared" si="1208"/>
        <v>0</v>
      </c>
      <c r="U8526" s="25">
        <f t="shared" si="1205"/>
        <v>0</v>
      </c>
      <c r="W8526" s="17">
        <f>Eingabe!H8527</f>
        <v>90</v>
      </c>
      <c r="X8526" s="17">
        <f t="shared" si="1206"/>
        <v>0.9</v>
      </c>
      <c r="Y8526" s="17">
        <f t="shared" si="1207"/>
        <v>90</v>
      </c>
    </row>
    <row r="8527" spans="1:25" x14ac:dyDescent="0.15">
      <c r="A8527" s="82">
        <f t="shared" si="1202"/>
        <v>12</v>
      </c>
      <c r="B8527" s="46">
        <v>43821.166666645993</v>
      </c>
      <c r="C8527" s="47">
        <f>Eingabe!G8528</f>
        <v>4.4000000000000004</v>
      </c>
      <c r="D8527" s="77">
        <v>8527</v>
      </c>
      <c r="E8527" s="47"/>
      <c r="F8527" s="25">
        <f t="shared" si="1200"/>
        <v>6.56</v>
      </c>
      <c r="G8527" s="25">
        <f>VLOOKUP(F8527,'Spezifische Werte'!$B$2:$C$4002,2,FALSE)</f>
        <v>0.2214941246302857</v>
      </c>
      <c r="H8527" s="25">
        <f t="shared" si="1203"/>
        <v>442.98824926057142</v>
      </c>
      <c r="J8527" s="25">
        <f t="shared" si="1201"/>
        <v>6.6</v>
      </c>
      <c r="K8527" s="25">
        <f>VLOOKUP(J8527,'Spezifische Werte'!$B$2:$C$4002,2,FALSE)</f>
        <v>0.22589088814664299</v>
      </c>
      <c r="L8527" s="25">
        <f t="shared" si="1204"/>
        <v>451.78177629328599</v>
      </c>
      <c r="R8527" s="25">
        <v>8525</v>
      </c>
      <c r="S8527" s="25">
        <v>8524</v>
      </c>
      <c r="T8527" s="25">
        <f t="shared" si="1208"/>
        <v>0</v>
      </c>
      <c r="U8527" s="25">
        <f t="shared" si="1205"/>
        <v>0</v>
      </c>
      <c r="W8527" s="17">
        <f>Eingabe!H8528</f>
        <v>100</v>
      </c>
      <c r="X8527" s="17">
        <f t="shared" si="1206"/>
        <v>1</v>
      </c>
      <c r="Y8527" s="17">
        <f t="shared" si="1207"/>
        <v>100</v>
      </c>
    </row>
    <row r="8528" spans="1:25" x14ac:dyDescent="0.15">
      <c r="A8528" s="82">
        <f t="shared" si="1202"/>
        <v>12</v>
      </c>
      <c r="B8528" s="46">
        <v>43821.208333312657</v>
      </c>
      <c r="C8528" s="47">
        <f>Eingabe!G8529</f>
        <v>3.8</v>
      </c>
      <c r="D8528" s="77">
        <v>8528</v>
      </c>
      <c r="E8528" s="47"/>
      <c r="F8528" s="25">
        <f t="shared" si="1200"/>
        <v>5.67</v>
      </c>
      <c r="G8528" s="25">
        <f>VLOOKUP(F8528,'Spezifische Werte'!$B$2:$C$4002,2,FALSE)</f>
        <v>0.13840049448137109</v>
      </c>
      <c r="H8528" s="25">
        <f t="shared" si="1203"/>
        <v>276.80098896274217</v>
      </c>
      <c r="J8528" s="25">
        <f t="shared" si="1201"/>
        <v>5.7</v>
      </c>
      <c r="K8528" s="25">
        <f>VLOOKUP(J8528,'Spezifische Werte'!$B$2:$C$4002,2,FALSE)</f>
        <v>0.14069825500153915</v>
      </c>
      <c r="L8528" s="25">
        <f t="shared" si="1204"/>
        <v>281.39651000307828</v>
      </c>
      <c r="R8528" s="25">
        <v>8526</v>
      </c>
      <c r="S8528" s="25">
        <v>8525</v>
      </c>
      <c r="T8528" s="25">
        <f t="shared" si="1208"/>
        <v>0</v>
      </c>
      <c r="U8528" s="25">
        <f t="shared" si="1205"/>
        <v>0</v>
      </c>
      <c r="W8528" s="17">
        <f>Eingabe!H8529</f>
        <v>92</v>
      </c>
      <c r="X8528" s="17">
        <f t="shared" si="1206"/>
        <v>0.92</v>
      </c>
      <c r="Y8528" s="17">
        <f t="shared" si="1207"/>
        <v>90</v>
      </c>
    </row>
    <row r="8529" spans="1:25" x14ac:dyDescent="0.15">
      <c r="A8529" s="82">
        <f t="shared" si="1202"/>
        <v>12</v>
      </c>
      <c r="B8529" s="46">
        <v>43821.249999979322</v>
      </c>
      <c r="C8529" s="47">
        <f>Eingabe!G8530</f>
        <v>3.3</v>
      </c>
      <c r="D8529" s="77">
        <v>8529</v>
      </c>
      <c r="E8529" s="47"/>
      <c r="F8529" s="25">
        <f t="shared" si="1200"/>
        <v>4.92</v>
      </c>
      <c r="G8529" s="25">
        <f>VLOOKUP(F8529,'Spezifische Werte'!$B$2:$C$4002,2,FALSE)</f>
        <v>8.7079957720259088E-2</v>
      </c>
      <c r="H8529" s="25">
        <f t="shared" si="1203"/>
        <v>174.15991544051818</v>
      </c>
      <c r="J8529" s="25">
        <f t="shared" si="1201"/>
        <v>4.95</v>
      </c>
      <c r="K8529" s="25">
        <f>VLOOKUP(J8529,'Spezifische Werte'!$B$2:$C$4002,2,FALSE)</f>
        <v>8.884038911585862E-2</v>
      </c>
      <c r="L8529" s="25">
        <f t="shared" si="1204"/>
        <v>177.68077823171723</v>
      </c>
      <c r="R8529" s="25">
        <v>8527</v>
      </c>
      <c r="S8529" s="25">
        <v>8526</v>
      </c>
      <c r="T8529" s="25">
        <f t="shared" si="1208"/>
        <v>0</v>
      </c>
      <c r="U8529" s="25">
        <f t="shared" si="1205"/>
        <v>0</v>
      </c>
      <c r="W8529" s="17">
        <f>Eingabe!H8530</f>
        <v>101</v>
      </c>
      <c r="X8529" s="17">
        <f t="shared" si="1206"/>
        <v>1.01</v>
      </c>
      <c r="Y8529" s="17">
        <f t="shared" si="1207"/>
        <v>100</v>
      </c>
    </row>
    <row r="8530" spans="1:25" x14ac:dyDescent="0.15">
      <c r="A8530" s="82">
        <f t="shared" si="1202"/>
        <v>12</v>
      </c>
      <c r="B8530" s="46">
        <v>43821.291666645986</v>
      </c>
      <c r="C8530" s="47">
        <f>Eingabe!G8531</f>
        <v>4.2</v>
      </c>
      <c r="D8530" s="77">
        <v>8530</v>
      </c>
      <c r="E8530" s="47"/>
      <c r="F8530" s="25">
        <f t="shared" si="1200"/>
        <v>6.27</v>
      </c>
      <c r="G8530" s="25">
        <f>VLOOKUP(F8530,'Spezifische Werte'!$B$2:$C$4002,2,FALSE)</f>
        <v>0.19098980973438914</v>
      </c>
      <c r="H8530" s="25">
        <f t="shared" si="1203"/>
        <v>381.97961946877831</v>
      </c>
      <c r="J8530" s="25">
        <f t="shared" si="1201"/>
        <v>6.3</v>
      </c>
      <c r="K8530" s="25">
        <f>VLOOKUP(J8530,'Spezifische Werte'!$B$2:$C$4002,2,FALSE)</f>
        <v>0.19401976060055698</v>
      </c>
      <c r="L8530" s="25">
        <f t="shared" si="1204"/>
        <v>388.03952120111398</v>
      </c>
      <c r="R8530" s="25">
        <v>8528</v>
      </c>
      <c r="S8530" s="25">
        <v>8527</v>
      </c>
      <c r="T8530" s="25">
        <f t="shared" si="1208"/>
        <v>0</v>
      </c>
      <c r="U8530" s="25">
        <f t="shared" si="1205"/>
        <v>0</v>
      </c>
      <c r="W8530" s="17">
        <f>Eingabe!H8531</f>
        <v>101</v>
      </c>
      <c r="X8530" s="17">
        <f t="shared" si="1206"/>
        <v>1.01</v>
      </c>
      <c r="Y8530" s="17">
        <f t="shared" si="1207"/>
        <v>100</v>
      </c>
    </row>
    <row r="8531" spans="1:25" x14ac:dyDescent="0.15">
      <c r="A8531" s="82">
        <f t="shared" si="1202"/>
        <v>12</v>
      </c>
      <c r="B8531" s="46">
        <v>43821.33333331265</v>
      </c>
      <c r="C8531" s="47">
        <f>Eingabe!G8532</f>
        <v>4.0999999999999996</v>
      </c>
      <c r="D8531" s="77">
        <v>8531</v>
      </c>
      <c r="E8531" s="47"/>
      <c r="F8531" s="25">
        <f t="shared" si="1200"/>
        <v>6.12</v>
      </c>
      <c r="G8531" s="25">
        <f>VLOOKUP(F8531,'Spezifische Werte'!$B$2:$C$4002,2,FALSE)</f>
        <v>0.17636813552353289</v>
      </c>
      <c r="H8531" s="25">
        <f t="shared" si="1203"/>
        <v>352.73627104706577</v>
      </c>
      <c r="J8531" s="25">
        <f t="shared" si="1201"/>
        <v>6.15</v>
      </c>
      <c r="K8531" s="25">
        <f>VLOOKUP(J8531,'Spezifische Werte'!$B$2:$C$4002,2,FALSE)</f>
        <v>0.17921779013058811</v>
      </c>
      <c r="L8531" s="25">
        <f t="shared" si="1204"/>
        <v>358.4355802611762</v>
      </c>
      <c r="R8531" s="25">
        <v>8529</v>
      </c>
      <c r="S8531" s="25">
        <v>8528</v>
      </c>
      <c r="T8531" s="25">
        <f t="shared" si="1208"/>
        <v>0</v>
      </c>
      <c r="U8531" s="25">
        <f t="shared" si="1205"/>
        <v>0</v>
      </c>
      <c r="W8531" s="17">
        <f>Eingabe!H8532</f>
        <v>101</v>
      </c>
      <c r="X8531" s="17">
        <f t="shared" si="1206"/>
        <v>1.01</v>
      </c>
      <c r="Y8531" s="17">
        <f t="shared" si="1207"/>
        <v>100</v>
      </c>
    </row>
    <row r="8532" spans="1:25" x14ac:dyDescent="0.15">
      <c r="A8532" s="82">
        <f t="shared" si="1202"/>
        <v>12</v>
      </c>
      <c r="B8532" s="46">
        <v>43821.374999979314</v>
      </c>
      <c r="C8532" s="47">
        <f>Eingabe!G8533</f>
        <v>4</v>
      </c>
      <c r="D8532" s="77">
        <v>8532</v>
      </c>
      <c r="E8532" s="47"/>
      <c r="F8532" s="25">
        <f t="shared" si="1200"/>
        <v>5.97</v>
      </c>
      <c r="G8532" s="25">
        <f>VLOOKUP(F8532,'Spezifische Werte'!$B$2:$C$4002,2,FALSE)</f>
        <v>0.1627434603343155</v>
      </c>
      <c r="H8532" s="25">
        <f t="shared" si="1203"/>
        <v>325.486920668631</v>
      </c>
      <c r="J8532" s="25">
        <f t="shared" si="1201"/>
        <v>6</v>
      </c>
      <c r="K8532" s="25">
        <f>VLOOKUP(J8532,'Spezifische Werte'!$B$2:$C$4002,2,FALSE)</f>
        <v>0.16538134424295356</v>
      </c>
      <c r="L8532" s="25">
        <f t="shared" si="1204"/>
        <v>330.76268848590712</v>
      </c>
      <c r="R8532" s="25">
        <v>8530</v>
      </c>
      <c r="S8532" s="25">
        <v>8529</v>
      </c>
      <c r="T8532" s="25">
        <f t="shared" si="1208"/>
        <v>0</v>
      </c>
      <c r="U8532" s="25">
        <f t="shared" si="1205"/>
        <v>0</v>
      </c>
      <c r="W8532" s="17">
        <f>Eingabe!H8533</f>
        <v>101</v>
      </c>
      <c r="X8532" s="17">
        <f t="shared" si="1206"/>
        <v>1.01</v>
      </c>
      <c r="Y8532" s="17">
        <f t="shared" si="1207"/>
        <v>100</v>
      </c>
    </row>
    <row r="8533" spans="1:25" x14ac:dyDescent="0.15">
      <c r="A8533" s="82">
        <f t="shared" si="1202"/>
        <v>12</v>
      </c>
      <c r="B8533" s="46">
        <v>43821.416666645979</v>
      </c>
      <c r="C8533" s="47">
        <f>Eingabe!G8534</f>
        <v>4.2</v>
      </c>
      <c r="D8533" s="77">
        <v>8533</v>
      </c>
      <c r="E8533" s="47"/>
      <c r="F8533" s="25">
        <f t="shared" si="1200"/>
        <v>6.27</v>
      </c>
      <c r="G8533" s="25">
        <f>VLOOKUP(F8533,'Spezifische Werte'!$B$2:$C$4002,2,FALSE)</f>
        <v>0.19098980973438914</v>
      </c>
      <c r="H8533" s="25">
        <f t="shared" si="1203"/>
        <v>381.97961946877831</v>
      </c>
      <c r="J8533" s="25">
        <f t="shared" si="1201"/>
        <v>6.3</v>
      </c>
      <c r="K8533" s="25">
        <f>VLOOKUP(J8533,'Spezifische Werte'!$B$2:$C$4002,2,FALSE)</f>
        <v>0.19401976060055698</v>
      </c>
      <c r="L8533" s="25">
        <f t="shared" si="1204"/>
        <v>388.03952120111398</v>
      </c>
      <c r="R8533" s="25">
        <v>8531</v>
      </c>
      <c r="S8533" s="25">
        <v>8530</v>
      </c>
      <c r="T8533" s="25">
        <f t="shared" si="1208"/>
        <v>0</v>
      </c>
      <c r="U8533" s="25">
        <f t="shared" si="1205"/>
        <v>0</v>
      </c>
      <c r="W8533" s="17">
        <f>Eingabe!H8534</f>
        <v>111</v>
      </c>
      <c r="X8533" s="17">
        <f t="shared" si="1206"/>
        <v>1.1100000000000001</v>
      </c>
      <c r="Y8533" s="17">
        <f t="shared" si="1207"/>
        <v>110.00000000000001</v>
      </c>
    </row>
    <row r="8534" spans="1:25" x14ac:dyDescent="0.15">
      <c r="A8534" s="82">
        <f t="shared" si="1202"/>
        <v>12</v>
      </c>
      <c r="B8534" s="46">
        <v>43821.458333312643</v>
      </c>
      <c r="C8534" s="47">
        <f>Eingabe!G8535</f>
        <v>4.0999999999999996</v>
      </c>
      <c r="D8534" s="77">
        <v>8534</v>
      </c>
      <c r="E8534" s="47"/>
      <c r="F8534" s="25">
        <f t="shared" si="1200"/>
        <v>6.12</v>
      </c>
      <c r="G8534" s="25">
        <f>VLOOKUP(F8534,'Spezifische Werte'!$B$2:$C$4002,2,FALSE)</f>
        <v>0.17636813552353289</v>
      </c>
      <c r="H8534" s="25">
        <f t="shared" si="1203"/>
        <v>352.73627104706577</v>
      </c>
      <c r="J8534" s="25">
        <f t="shared" si="1201"/>
        <v>6.15</v>
      </c>
      <c r="K8534" s="25">
        <f>VLOOKUP(J8534,'Spezifische Werte'!$B$2:$C$4002,2,FALSE)</f>
        <v>0.17921779013058811</v>
      </c>
      <c r="L8534" s="25">
        <f t="shared" si="1204"/>
        <v>358.4355802611762</v>
      </c>
      <c r="R8534" s="25">
        <v>8532</v>
      </c>
      <c r="S8534" s="25">
        <v>8531</v>
      </c>
      <c r="T8534" s="25">
        <f t="shared" si="1208"/>
        <v>0</v>
      </c>
      <c r="U8534" s="25">
        <f t="shared" si="1205"/>
        <v>0</v>
      </c>
      <c r="W8534" s="17">
        <f>Eingabe!H8535</f>
        <v>112</v>
      </c>
      <c r="X8534" s="17">
        <f t="shared" si="1206"/>
        <v>1.1200000000000001</v>
      </c>
      <c r="Y8534" s="17">
        <f t="shared" si="1207"/>
        <v>110.00000000000001</v>
      </c>
    </row>
    <row r="8535" spans="1:25" x14ac:dyDescent="0.15">
      <c r="A8535" s="82">
        <f t="shared" si="1202"/>
        <v>12</v>
      </c>
      <c r="B8535" s="46">
        <v>43821.499999979307</v>
      </c>
      <c r="C8535" s="47">
        <f>Eingabe!G8536</f>
        <v>4.8</v>
      </c>
      <c r="D8535" s="77">
        <v>8535</v>
      </c>
      <c r="E8535" s="47"/>
      <c r="F8535" s="25">
        <f t="shared" si="1200"/>
        <v>7.16</v>
      </c>
      <c r="G8535" s="25">
        <f>VLOOKUP(F8535,'Spezifische Werte'!$B$2:$C$4002,2,FALSE)</f>
        <v>0.29271421469315961</v>
      </c>
      <c r="H8535" s="25">
        <f t="shared" si="1203"/>
        <v>585.42842938631918</v>
      </c>
      <c r="J8535" s="25">
        <f t="shared" si="1201"/>
        <v>7.2</v>
      </c>
      <c r="K8535" s="25">
        <f>VLOOKUP(J8535,'Spezifische Werte'!$B$2:$C$4002,2,FALSE)</f>
        <v>0.29789883692567737</v>
      </c>
      <c r="L8535" s="25">
        <f t="shared" si="1204"/>
        <v>595.79767385135472</v>
      </c>
      <c r="R8535" s="25">
        <v>8533</v>
      </c>
      <c r="S8535" s="25">
        <v>8532</v>
      </c>
      <c r="T8535" s="25">
        <f t="shared" si="1208"/>
        <v>0</v>
      </c>
      <c r="U8535" s="25">
        <f t="shared" si="1205"/>
        <v>0</v>
      </c>
      <c r="W8535" s="17">
        <f>Eingabe!H8536</f>
        <v>102</v>
      </c>
      <c r="X8535" s="17">
        <f t="shared" si="1206"/>
        <v>1.02</v>
      </c>
      <c r="Y8535" s="17">
        <f t="shared" si="1207"/>
        <v>100</v>
      </c>
    </row>
    <row r="8536" spans="1:25" x14ac:dyDescent="0.15">
      <c r="A8536" s="82">
        <f t="shared" si="1202"/>
        <v>12</v>
      </c>
      <c r="B8536" s="46">
        <v>43821.541666645971</v>
      </c>
      <c r="C8536" s="47">
        <f>Eingabe!G8537</f>
        <v>3.8</v>
      </c>
      <c r="D8536" s="77">
        <v>8536</v>
      </c>
      <c r="E8536" s="47"/>
      <c r="F8536" s="25">
        <f t="shared" si="1200"/>
        <v>5.67</v>
      </c>
      <c r="G8536" s="25">
        <f>VLOOKUP(F8536,'Spezifische Werte'!$B$2:$C$4002,2,FALSE)</f>
        <v>0.13840049448137109</v>
      </c>
      <c r="H8536" s="25">
        <f t="shared" si="1203"/>
        <v>276.80098896274217</v>
      </c>
      <c r="J8536" s="25">
        <f t="shared" si="1201"/>
        <v>5.7</v>
      </c>
      <c r="K8536" s="25">
        <f>VLOOKUP(J8536,'Spezifische Werte'!$B$2:$C$4002,2,FALSE)</f>
        <v>0.14069825500153915</v>
      </c>
      <c r="L8536" s="25">
        <f t="shared" si="1204"/>
        <v>281.39651000307828</v>
      </c>
      <c r="R8536" s="25">
        <v>8534</v>
      </c>
      <c r="S8536" s="25">
        <v>8533</v>
      </c>
      <c r="T8536" s="25">
        <f t="shared" si="1208"/>
        <v>0</v>
      </c>
      <c r="U8536" s="25">
        <f t="shared" si="1205"/>
        <v>0</v>
      </c>
      <c r="W8536" s="17">
        <f>Eingabe!H8537</f>
        <v>102</v>
      </c>
      <c r="X8536" s="17">
        <f t="shared" si="1206"/>
        <v>1.02</v>
      </c>
      <c r="Y8536" s="17">
        <f t="shared" si="1207"/>
        <v>100</v>
      </c>
    </row>
    <row r="8537" spans="1:25" x14ac:dyDescent="0.15">
      <c r="A8537" s="82">
        <f t="shared" si="1202"/>
        <v>12</v>
      </c>
      <c r="B8537" s="46">
        <v>43821.583333312636</v>
      </c>
      <c r="C8537" s="47">
        <f>Eingabe!G8538</f>
        <v>3.6</v>
      </c>
      <c r="D8537" s="77">
        <v>8537</v>
      </c>
      <c r="E8537" s="47"/>
      <c r="F8537" s="25">
        <f t="shared" si="1200"/>
        <v>5.37</v>
      </c>
      <c r="G8537" s="25">
        <f>VLOOKUP(F8537,'Spezifische Werte'!$B$2:$C$4002,2,FALSE)</f>
        <v>0.11640095819454216</v>
      </c>
      <c r="H8537" s="25">
        <f t="shared" si="1203"/>
        <v>232.80191638908431</v>
      </c>
      <c r="J8537" s="25">
        <f t="shared" si="1201"/>
        <v>5.4</v>
      </c>
      <c r="K8537" s="25">
        <f>VLOOKUP(J8537,'Spezifische Werte'!$B$2:$C$4002,2,FALSE)</f>
        <v>0.11853513474534576</v>
      </c>
      <c r="L8537" s="25">
        <f t="shared" si="1204"/>
        <v>237.07026949069152</v>
      </c>
      <c r="R8537" s="25">
        <v>8535</v>
      </c>
      <c r="S8537" s="25">
        <v>8534</v>
      </c>
      <c r="T8537" s="25">
        <f t="shared" si="1208"/>
        <v>0</v>
      </c>
      <c r="U8537" s="25">
        <f t="shared" si="1205"/>
        <v>0</v>
      </c>
      <c r="W8537" s="17">
        <f>Eingabe!H8538</f>
        <v>100</v>
      </c>
      <c r="X8537" s="17">
        <f t="shared" si="1206"/>
        <v>1</v>
      </c>
      <c r="Y8537" s="17">
        <f t="shared" si="1207"/>
        <v>100</v>
      </c>
    </row>
    <row r="8538" spans="1:25" x14ac:dyDescent="0.15">
      <c r="A8538" s="82">
        <f t="shared" si="1202"/>
        <v>12</v>
      </c>
      <c r="B8538" s="46">
        <v>43821.6249999793</v>
      </c>
      <c r="C8538" s="47">
        <f>Eingabe!G8539</f>
        <v>3.4</v>
      </c>
      <c r="D8538" s="77">
        <v>8538</v>
      </c>
      <c r="E8538" s="47"/>
      <c r="F8538" s="25">
        <f t="shared" si="1200"/>
        <v>5.07</v>
      </c>
      <c r="G8538" s="25">
        <f>VLOOKUP(F8538,'Spezifische Werte'!$B$2:$C$4002,2,FALSE)</f>
        <v>9.6185977081711158E-2</v>
      </c>
      <c r="H8538" s="25">
        <f t="shared" si="1203"/>
        <v>192.37195416342232</v>
      </c>
      <c r="J8538" s="25">
        <f t="shared" si="1201"/>
        <v>5.0999999999999996</v>
      </c>
      <c r="K8538" s="25">
        <f>VLOOKUP(J8538,'Spezifische Werte'!$B$2:$C$4002,2,FALSE)</f>
        <v>9.8097213536623304E-2</v>
      </c>
      <c r="L8538" s="25">
        <f t="shared" si="1204"/>
        <v>196.1944270732466</v>
      </c>
      <c r="R8538" s="25">
        <v>8536</v>
      </c>
      <c r="S8538" s="25">
        <v>8535</v>
      </c>
      <c r="T8538" s="25">
        <f t="shared" si="1208"/>
        <v>0</v>
      </c>
      <c r="U8538" s="25">
        <f t="shared" si="1205"/>
        <v>0</v>
      </c>
      <c r="W8538" s="17">
        <f>Eingabe!H8539</f>
        <v>100</v>
      </c>
      <c r="X8538" s="17">
        <f t="shared" si="1206"/>
        <v>1</v>
      </c>
      <c r="Y8538" s="17">
        <f t="shared" si="1207"/>
        <v>100</v>
      </c>
    </row>
    <row r="8539" spans="1:25" x14ac:dyDescent="0.15">
      <c r="A8539" s="82">
        <f t="shared" si="1202"/>
        <v>12</v>
      </c>
      <c r="B8539" s="46">
        <v>43821.666666645964</v>
      </c>
      <c r="C8539" s="47">
        <f>Eingabe!G8540</f>
        <v>3.9</v>
      </c>
      <c r="D8539" s="77">
        <v>8539</v>
      </c>
      <c r="E8539" s="47"/>
      <c r="F8539" s="25">
        <f t="shared" si="1200"/>
        <v>5.82</v>
      </c>
      <c r="G8539" s="25">
        <f>VLOOKUP(F8539,'Spezifische Werte'!$B$2:$C$4002,2,FALSE)</f>
        <v>0.15015933791444183</v>
      </c>
      <c r="H8539" s="25">
        <f t="shared" si="1203"/>
        <v>300.31867582888367</v>
      </c>
      <c r="J8539" s="25">
        <f t="shared" si="1201"/>
        <v>5.85</v>
      </c>
      <c r="K8539" s="25">
        <f>VLOOKUP(J8539,'Spezifische Werte'!$B$2:$C$4002,2,FALSE)</f>
        <v>0.15260213064447356</v>
      </c>
      <c r="L8539" s="25">
        <f t="shared" si="1204"/>
        <v>305.20426128894712</v>
      </c>
      <c r="R8539" s="25">
        <v>8537</v>
      </c>
      <c r="S8539" s="25">
        <v>8536</v>
      </c>
      <c r="T8539" s="25">
        <f t="shared" si="1208"/>
        <v>0</v>
      </c>
      <c r="U8539" s="25">
        <f t="shared" si="1205"/>
        <v>0</v>
      </c>
      <c r="W8539" s="17">
        <f>Eingabe!H8540</f>
        <v>82</v>
      </c>
      <c r="X8539" s="17">
        <f t="shared" si="1206"/>
        <v>0.82</v>
      </c>
      <c r="Y8539" s="17">
        <f t="shared" si="1207"/>
        <v>80</v>
      </c>
    </row>
    <row r="8540" spans="1:25" x14ac:dyDescent="0.15">
      <c r="A8540" s="82">
        <f t="shared" si="1202"/>
        <v>12</v>
      </c>
      <c r="B8540" s="46">
        <v>43821.708333312628</v>
      </c>
      <c r="C8540" s="47">
        <f>Eingabe!G8541</f>
        <v>4</v>
      </c>
      <c r="D8540" s="77">
        <v>8540</v>
      </c>
      <c r="E8540" s="47"/>
      <c r="F8540" s="25">
        <f t="shared" si="1200"/>
        <v>5.97</v>
      </c>
      <c r="G8540" s="25">
        <f>VLOOKUP(F8540,'Spezifische Werte'!$B$2:$C$4002,2,FALSE)</f>
        <v>0.1627434603343155</v>
      </c>
      <c r="H8540" s="25">
        <f t="shared" si="1203"/>
        <v>325.486920668631</v>
      </c>
      <c r="J8540" s="25">
        <f t="shared" si="1201"/>
        <v>6</v>
      </c>
      <c r="K8540" s="25">
        <f>VLOOKUP(J8540,'Spezifische Werte'!$B$2:$C$4002,2,FALSE)</f>
        <v>0.16538134424295356</v>
      </c>
      <c r="L8540" s="25">
        <f t="shared" si="1204"/>
        <v>330.76268848590712</v>
      </c>
      <c r="R8540" s="25">
        <v>8538</v>
      </c>
      <c r="S8540" s="25">
        <v>8537</v>
      </c>
      <c r="T8540" s="25">
        <f t="shared" si="1208"/>
        <v>0</v>
      </c>
      <c r="U8540" s="25">
        <f t="shared" si="1205"/>
        <v>0</v>
      </c>
      <c r="W8540" s="17">
        <f>Eingabe!H8541</f>
        <v>91</v>
      </c>
      <c r="X8540" s="17">
        <f t="shared" si="1206"/>
        <v>0.91</v>
      </c>
      <c r="Y8540" s="17">
        <f t="shared" si="1207"/>
        <v>90</v>
      </c>
    </row>
    <row r="8541" spans="1:25" x14ac:dyDescent="0.15">
      <c r="A8541" s="82">
        <f t="shared" si="1202"/>
        <v>12</v>
      </c>
      <c r="B8541" s="46">
        <v>43821.749999979293</v>
      </c>
      <c r="C8541" s="47">
        <f>Eingabe!G8542</f>
        <v>3.9</v>
      </c>
      <c r="D8541" s="77">
        <v>8541</v>
      </c>
      <c r="E8541" s="47"/>
      <c r="F8541" s="25">
        <f t="shared" si="1200"/>
        <v>5.82</v>
      </c>
      <c r="G8541" s="25">
        <f>VLOOKUP(F8541,'Spezifische Werte'!$B$2:$C$4002,2,FALSE)</f>
        <v>0.15015933791444183</v>
      </c>
      <c r="H8541" s="25">
        <f t="shared" si="1203"/>
        <v>300.31867582888367</v>
      </c>
      <c r="J8541" s="25">
        <f t="shared" si="1201"/>
        <v>5.85</v>
      </c>
      <c r="K8541" s="25">
        <f>VLOOKUP(J8541,'Spezifische Werte'!$B$2:$C$4002,2,FALSE)</f>
        <v>0.15260213064447356</v>
      </c>
      <c r="L8541" s="25">
        <f t="shared" si="1204"/>
        <v>305.20426128894712</v>
      </c>
      <c r="R8541" s="25">
        <v>8539</v>
      </c>
      <c r="S8541" s="25">
        <v>8538</v>
      </c>
      <c r="T8541" s="25">
        <f t="shared" si="1208"/>
        <v>0</v>
      </c>
      <c r="U8541" s="25">
        <f t="shared" si="1205"/>
        <v>0</v>
      </c>
      <c r="W8541" s="17">
        <f>Eingabe!H8542</f>
        <v>92</v>
      </c>
      <c r="X8541" s="17">
        <f t="shared" si="1206"/>
        <v>0.92</v>
      </c>
      <c r="Y8541" s="17">
        <f t="shared" si="1207"/>
        <v>90</v>
      </c>
    </row>
    <row r="8542" spans="1:25" x14ac:dyDescent="0.15">
      <c r="A8542" s="82">
        <f t="shared" si="1202"/>
        <v>12</v>
      </c>
      <c r="B8542" s="46">
        <v>43821.791666645957</v>
      </c>
      <c r="C8542" s="47">
        <f>Eingabe!G8543</f>
        <v>3.7</v>
      </c>
      <c r="D8542" s="77">
        <v>8542</v>
      </c>
      <c r="E8542" s="47"/>
      <c r="F8542" s="25">
        <f t="shared" si="1200"/>
        <v>5.52</v>
      </c>
      <c r="G8542" s="25">
        <f>VLOOKUP(F8542,'Spezifische Werte'!$B$2:$C$4002,2,FALSE)</f>
        <v>0.12721663519138685</v>
      </c>
      <c r="H8542" s="25">
        <f t="shared" si="1203"/>
        <v>254.43327038277369</v>
      </c>
      <c r="J8542" s="25">
        <f t="shared" si="1201"/>
        <v>5.55</v>
      </c>
      <c r="K8542" s="25">
        <f>VLOOKUP(J8542,'Spezifische Werte'!$B$2:$C$4002,2,FALSE)</f>
        <v>0.12941942247043492</v>
      </c>
      <c r="L8542" s="25">
        <f t="shared" si="1204"/>
        <v>258.83884494086982</v>
      </c>
      <c r="R8542" s="25">
        <v>8540</v>
      </c>
      <c r="S8542" s="25">
        <v>8539</v>
      </c>
      <c r="T8542" s="25">
        <f t="shared" si="1208"/>
        <v>0</v>
      </c>
      <c r="U8542" s="25">
        <f t="shared" si="1205"/>
        <v>0</v>
      </c>
      <c r="W8542" s="17">
        <f>Eingabe!H8543</f>
        <v>95</v>
      </c>
      <c r="X8542" s="17">
        <f t="shared" si="1206"/>
        <v>0.95</v>
      </c>
      <c r="Y8542" s="17">
        <f t="shared" si="1207"/>
        <v>100</v>
      </c>
    </row>
    <row r="8543" spans="1:25" x14ac:dyDescent="0.15">
      <c r="A8543" s="82">
        <f t="shared" si="1202"/>
        <v>12</v>
      </c>
      <c r="B8543" s="46">
        <v>43821.833333312621</v>
      </c>
      <c r="C8543" s="47">
        <f>Eingabe!G8544</f>
        <v>3</v>
      </c>
      <c r="D8543" s="77">
        <v>8543</v>
      </c>
      <c r="E8543" s="47"/>
      <c r="F8543" s="25">
        <f t="shared" si="1200"/>
        <v>4.4800000000000004</v>
      </c>
      <c r="G8543" s="25">
        <f>VLOOKUP(F8543,'Spezifische Werte'!$B$2:$C$4002,2,FALSE)</f>
        <v>6.3876775708421291E-2</v>
      </c>
      <c r="H8543" s="25">
        <f t="shared" si="1203"/>
        <v>127.75355141684258</v>
      </c>
      <c r="J8543" s="25">
        <f t="shared" si="1201"/>
        <v>4.5</v>
      </c>
      <c r="K8543" s="25">
        <f>VLOOKUP(J8543,'Spezifische Werte'!$B$2:$C$4002,2,FALSE)</f>
        <v>6.4854105449014127E-2</v>
      </c>
      <c r="L8543" s="25">
        <f t="shared" si="1204"/>
        <v>129.70821089802826</v>
      </c>
      <c r="R8543" s="25">
        <v>8541</v>
      </c>
      <c r="S8543" s="25">
        <v>8540</v>
      </c>
      <c r="T8543" s="25">
        <f t="shared" si="1208"/>
        <v>0</v>
      </c>
      <c r="U8543" s="25">
        <f t="shared" si="1205"/>
        <v>0</v>
      </c>
      <c r="W8543" s="17">
        <f>Eingabe!H8544</f>
        <v>97</v>
      </c>
      <c r="X8543" s="17">
        <f t="shared" si="1206"/>
        <v>0.97</v>
      </c>
      <c r="Y8543" s="17">
        <f t="shared" si="1207"/>
        <v>100</v>
      </c>
    </row>
    <row r="8544" spans="1:25" x14ac:dyDescent="0.15">
      <c r="A8544" s="82">
        <f t="shared" si="1202"/>
        <v>12</v>
      </c>
      <c r="B8544" s="46">
        <v>43821.874999979285</v>
      </c>
      <c r="C8544" s="47">
        <f>Eingabe!G8545</f>
        <v>3.4</v>
      </c>
      <c r="D8544" s="77">
        <v>8544</v>
      </c>
      <c r="E8544" s="47"/>
      <c r="F8544" s="25">
        <f t="shared" si="1200"/>
        <v>5.07</v>
      </c>
      <c r="G8544" s="25">
        <f>VLOOKUP(F8544,'Spezifische Werte'!$B$2:$C$4002,2,FALSE)</f>
        <v>9.6185977081711158E-2</v>
      </c>
      <c r="H8544" s="25">
        <f t="shared" si="1203"/>
        <v>192.37195416342232</v>
      </c>
      <c r="J8544" s="25">
        <f t="shared" si="1201"/>
        <v>5.0999999999999996</v>
      </c>
      <c r="K8544" s="25">
        <f>VLOOKUP(J8544,'Spezifische Werte'!$B$2:$C$4002,2,FALSE)</f>
        <v>9.8097213536623304E-2</v>
      </c>
      <c r="L8544" s="25">
        <f t="shared" si="1204"/>
        <v>196.1944270732466</v>
      </c>
      <c r="R8544" s="25">
        <v>8542</v>
      </c>
      <c r="S8544" s="25">
        <v>8541</v>
      </c>
      <c r="T8544" s="25">
        <f t="shared" si="1208"/>
        <v>0</v>
      </c>
      <c r="U8544" s="25">
        <f t="shared" si="1205"/>
        <v>0</v>
      </c>
      <c r="W8544" s="17">
        <f>Eingabe!H8545</f>
        <v>98</v>
      </c>
      <c r="X8544" s="17">
        <f t="shared" si="1206"/>
        <v>0.98</v>
      </c>
      <c r="Y8544" s="17">
        <f t="shared" si="1207"/>
        <v>100</v>
      </c>
    </row>
    <row r="8545" spans="1:25" x14ac:dyDescent="0.15">
      <c r="A8545" s="82">
        <f t="shared" si="1202"/>
        <v>12</v>
      </c>
      <c r="B8545" s="46">
        <v>43821.91666664595</v>
      </c>
      <c r="C8545" s="47">
        <f>Eingabe!G8546</f>
        <v>3.1</v>
      </c>
      <c r="D8545" s="77">
        <v>8545</v>
      </c>
      <c r="E8545" s="47"/>
      <c r="F8545" s="25">
        <f t="shared" si="1200"/>
        <v>4.62</v>
      </c>
      <c r="G8545" s="25">
        <f>VLOOKUP(F8545,'Spezifische Werte'!$B$2:$C$4002,2,FALSE)</f>
        <v>7.0834307543363312E-2</v>
      </c>
      <c r="H8545" s="25">
        <f t="shared" si="1203"/>
        <v>141.66861508672662</v>
      </c>
      <c r="J8545" s="25">
        <f t="shared" si="1201"/>
        <v>4.6500000000000004</v>
      </c>
      <c r="K8545" s="25">
        <f>VLOOKUP(J8545,'Spezifische Werte'!$B$2:$C$4002,2,FALSE)</f>
        <v>7.2366311882592071E-2</v>
      </c>
      <c r="L8545" s="25">
        <f t="shared" si="1204"/>
        <v>144.73262376518414</v>
      </c>
      <c r="R8545" s="25">
        <v>8543</v>
      </c>
      <c r="S8545" s="25">
        <v>8542</v>
      </c>
      <c r="T8545" s="25">
        <f t="shared" si="1208"/>
        <v>0</v>
      </c>
      <c r="U8545" s="25">
        <f t="shared" si="1205"/>
        <v>0</v>
      </c>
      <c r="W8545" s="17">
        <f>Eingabe!H8546</f>
        <v>95</v>
      </c>
      <c r="X8545" s="17">
        <f t="shared" si="1206"/>
        <v>0.95</v>
      </c>
      <c r="Y8545" s="17">
        <f t="shared" si="1207"/>
        <v>100</v>
      </c>
    </row>
    <row r="8546" spans="1:25" x14ac:dyDescent="0.15">
      <c r="A8546" s="82">
        <f t="shared" si="1202"/>
        <v>12</v>
      </c>
      <c r="B8546" s="46">
        <v>43821.958333312614</v>
      </c>
      <c r="C8546" s="47">
        <f>Eingabe!G8547</f>
        <v>4.3</v>
      </c>
      <c r="D8546" s="77">
        <v>8546</v>
      </c>
      <c r="E8546" s="47"/>
      <c r="F8546" s="25">
        <f t="shared" si="1200"/>
        <v>6.41</v>
      </c>
      <c r="G8546" s="25">
        <f>VLOOKUP(F8546,'Spezifische Werte'!$B$2:$C$4002,2,FALSE)</f>
        <v>0.20539547091670399</v>
      </c>
      <c r="H8546" s="25">
        <f t="shared" si="1203"/>
        <v>410.790941833408</v>
      </c>
      <c r="J8546" s="25">
        <f t="shared" si="1201"/>
        <v>6.45</v>
      </c>
      <c r="K8546" s="25">
        <f>VLOOKUP(J8546,'Spezifische Werte'!$B$2:$C$4002,2,FALSE)</f>
        <v>0.20962714743593144</v>
      </c>
      <c r="L8546" s="25">
        <f t="shared" si="1204"/>
        <v>419.2542948718629</v>
      </c>
      <c r="R8546" s="25">
        <v>8544</v>
      </c>
      <c r="S8546" s="25">
        <v>8543</v>
      </c>
      <c r="T8546" s="25">
        <f t="shared" si="1208"/>
        <v>0</v>
      </c>
      <c r="U8546" s="25">
        <f t="shared" si="1205"/>
        <v>0</v>
      </c>
      <c r="W8546" s="17">
        <f>Eingabe!H8547</f>
        <v>91</v>
      </c>
      <c r="X8546" s="17">
        <f t="shared" si="1206"/>
        <v>0.91</v>
      </c>
      <c r="Y8546" s="17">
        <f t="shared" si="1207"/>
        <v>90</v>
      </c>
    </row>
    <row r="8547" spans="1:25" x14ac:dyDescent="0.15">
      <c r="A8547" s="82">
        <f t="shared" si="1202"/>
        <v>12</v>
      </c>
      <c r="B8547" s="46">
        <v>43821.999999979278</v>
      </c>
      <c r="C8547" s="47">
        <f>Eingabe!G8548</f>
        <v>4.2</v>
      </c>
      <c r="D8547" s="77">
        <v>8547</v>
      </c>
      <c r="E8547" s="47"/>
      <c r="F8547" s="25">
        <f t="shared" si="1200"/>
        <v>6.27</v>
      </c>
      <c r="G8547" s="25">
        <f>VLOOKUP(F8547,'Spezifische Werte'!$B$2:$C$4002,2,FALSE)</f>
        <v>0.19098980973438914</v>
      </c>
      <c r="H8547" s="25">
        <f t="shared" si="1203"/>
        <v>381.97961946877831</v>
      </c>
      <c r="J8547" s="25">
        <f t="shared" si="1201"/>
        <v>6.3</v>
      </c>
      <c r="K8547" s="25">
        <f>VLOOKUP(J8547,'Spezifische Werte'!$B$2:$C$4002,2,FALSE)</f>
        <v>0.19401976060055698</v>
      </c>
      <c r="L8547" s="25">
        <f t="shared" si="1204"/>
        <v>388.03952120111398</v>
      </c>
      <c r="R8547" s="25">
        <v>8545</v>
      </c>
      <c r="S8547" s="25">
        <v>8544</v>
      </c>
      <c r="T8547" s="25">
        <f t="shared" si="1208"/>
        <v>0</v>
      </c>
      <c r="U8547" s="25">
        <f t="shared" si="1205"/>
        <v>0</v>
      </c>
      <c r="W8547" s="17">
        <f>Eingabe!H8548</f>
        <v>83</v>
      </c>
      <c r="X8547" s="17">
        <f t="shared" si="1206"/>
        <v>0.83</v>
      </c>
      <c r="Y8547" s="17">
        <f t="shared" si="1207"/>
        <v>80</v>
      </c>
    </row>
    <row r="8548" spans="1:25" x14ac:dyDescent="0.15">
      <c r="A8548" s="82">
        <f t="shared" si="1202"/>
        <v>12</v>
      </c>
      <c r="B8548" s="46">
        <v>43822.041666645942</v>
      </c>
      <c r="C8548" s="47">
        <f>Eingabe!G8549</f>
        <v>3.6</v>
      </c>
      <c r="D8548" s="77">
        <v>8548</v>
      </c>
      <c r="E8548" s="47"/>
      <c r="F8548" s="25">
        <f t="shared" si="1200"/>
        <v>5.37</v>
      </c>
      <c r="G8548" s="25">
        <f>VLOOKUP(F8548,'Spezifische Werte'!$B$2:$C$4002,2,FALSE)</f>
        <v>0.11640095819454216</v>
      </c>
      <c r="H8548" s="25">
        <f t="shared" si="1203"/>
        <v>232.80191638908431</v>
      </c>
      <c r="J8548" s="25">
        <f t="shared" si="1201"/>
        <v>5.4</v>
      </c>
      <c r="K8548" s="25">
        <f>VLOOKUP(J8548,'Spezifische Werte'!$B$2:$C$4002,2,FALSE)</f>
        <v>0.11853513474534576</v>
      </c>
      <c r="L8548" s="25">
        <f t="shared" si="1204"/>
        <v>237.07026949069152</v>
      </c>
      <c r="R8548" s="25">
        <v>8546</v>
      </c>
      <c r="S8548" s="25">
        <v>8545</v>
      </c>
      <c r="T8548" s="25">
        <f t="shared" si="1208"/>
        <v>0</v>
      </c>
      <c r="U8548" s="25">
        <f t="shared" si="1205"/>
        <v>0</v>
      </c>
      <c r="W8548" s="17">
        <f>Eingabe!H8549</f>
        <v>79</v>
      </c>
      <c r="X8548" s="17">
        <f t="shared" si="1206"/>
        <v>0.79</v>
      </c>
      <c r="Y8548" s="17">
        <f t="shared" si="1207"/>
        <v>80</v>
      </c>
    </row>
    <row r="8549" spans="1:25" x14ac:dyDescent="0.15">
      <c r="A8549" s="82">
        <f t="shared" si="1202"/>
        <v>12</v>
      </c>
      <c r="B8549" s="46">
        <v>43822.083333312607</v>
      </c>
      <c r="C8549" s="47">
        <f>Eingabe!G8550</f>
        <v>4</v>
      </c>
      <c r="D8549" s="77">
        <v>8549</v>
      </c>
      <c r="E8549" s="47"/>
      <c r="F8549" s="25">
        <f t="shared" si="1200"/>
        <v>5.97</v>
      </c>
      <c r="G8549" s="25">
        <f>VLOOKUP(F8549,'Spezifische Werte'!$B$2:$C$4002,2,FALSE)</f>
        <v>0.1627434603343155</v>
      </c>
      <c r="H8549" s="25">
        <f t="shared" si="1203"/>
        <v>325.486920668631</v>
      </c>
      <c r="J8549" s="25">
        <f t="shared" si="1201"/>
        <v>6</v>
      </c>
      <c r="K8549" s="25">
        <f>VLOOKUP(J8549,'Spezifische Werte'!$B$2:$C$4002,2,FALSE)</f>
        <v>0.16538134424295356</v>
      </c>
      <c r="L8549" s="25">
        <f t="shared" si="1204"/>
        <v>330.76268848590712</v>
      </c>
      <c r="R8549" s="25">
        <v>8547</v>
      </c>
      <c r="S8549" s="25">
        <v>8546</v>
      </c>
      <c r="T8549" s="25">
        <f t="shared" si="1208"/>
        <v>0</v>
      </c>
      <c r="U8549" s="25">
        <f t="shared" si="1205"/>
        <v>0</v>
      </c>
      <c r="W8549" s="17">
        <f>Eingabe!H8550</f>
        <v>73</v>
      </c>
      <c r="X8549" s="17">
        <f t="shared" si="1206"/>
        <v>0.73</v>
      </c>
      <c r="Y8549" s="17">
        <f t="shared" si="1207"/>
        <v>70</v>
      </c>
    </row>
    <row r="8550" spans="1:25" x14ac:dyDescent="0.15">
      <c r="A8550" s="82">
        <f t="shared" si="1202"/>
        <v>12</v>
      </c>
      <c r="B8550" s="46">
        <v>43822.124999979271</v>
      </c>
      <c r="C8550" s="47">
        <f>Eingabe!G8551</f>
        <v>4.2</v>
      </c>
      <c r="D8550" s="77">
        <v>8550</v>
      </c>
      <c r="E8550" s="47"/>
      <c r="F8550" s="25">
        <f t="shared" si="1200"/>
        <v>6.27</v>
      </c>
      <c r="G8550" s="25">
        <f>VLOOKUP(F8550,'Spezifische Werte'!$B$2:$C$4002,2,FALSE)</f>
        <v>0.19098980973438914</v>
      </c>
      <c r="H8550" s="25">
        <f t="shared" si="1203"/>
        <v>381.97961946877831</v>
      </c>
      <c r="J8550" s="25">
        <f t="shared" si="1201"/>
        <v>6.3</v>
      </c>
      <c r="K8550" s="25">
        <f>VLOOKUP(J8550,'Spezifische Werte'!$B$2:$C$4002,2,FALSE)</f>
        <v>0.19401976060055698</v>
      </c>
      <c r="L8550" s="25">
        <f t="shared" si="1204"/>
        <v>388.03952120111398</v>
      </c>
      <c r="R8550" s="25">
        <v>8548</v>
      </c>
      <c r="S8550" s="25">
        <v>8547</v>
      </c>
      <c r="T8550" s="25">
        <f t="shared" si="1208"/>
        <v>0</v>
      </c>
      <c r="U8550" s="25">
        <f t="shared" si="1205"/>
        <v>0</v>
      </c>
      <c r="W8550" s="17">
        <f>Eingabe!H8551</f>
        <v>73</v>
      </c>
      <c r="X8550" s="17">
        <f t="shared" si="1206"/>
        <v>0.73</v>
      </c>
      <c r="Y8550" s="17">
        <f t="shared" si="1207"/>
        <v>70</v>
      </c>
    </row>
    <row r="8551" spans="1:25" x14ac:dyDescent="0.15">
      <c r="A8551" s="82">
        <f t="shared" si="1202"/>
        <v>12</v>
      </c>
      <c r="B8551" s="46">
        <v>43822.166666645935</v>
      </c>
      <c r="C8551" s="47">
        <f>Eingabe!G8552</f>
        <v>4.3</v>
      </c>
      <c r="D8551" s="77">
        <v>8551</v>
      </c>
      <c r="E8551" s="47"/>
      <c r="F8551" s="25">
        <f t="shared" si="1200"/>
        <v>6.41</v>
      </c>
      <c r="G8551" s="25">
        <f>VLOOKUP(F8551,'Spezifische Werte'!$B$2:$C$4002,2,FALSE)</f>
        <v>0.20539547091670399</v>
      </c>
      <c r="H8551" s="25">
        <f t="shared" si="1203"/>
        <v>410.790941833408</v>
      </c>
      <c r="J8551" s="25">
        <f t="shared" si="1201"/>
        <v>6.45</v>
      </c>
      <c r="K8551" s="25">
        <f>VLOOKUP(J8551,'Spezifische Werte'!$B$2:$C$4002,2,FALSE)</f>
        <v>0.20962714743593144</v>
      </c>
      <c r="L8551" s="25">
        <f t="shared" si="1204"/>
        <v>419.2542948718629</v>
      </c>
      <c r="R8551" s="25">
        <v>8549</v>
      </c>
      <c r="S8551" s="25">
        <v>8548</v>
      </c>
      <c r="T8551" s="25">
        <f t="shared" si="1208"/>
        <v>0</v>
      </c>
      <c r="U8551" s="25">
        <f t="shared" si="1205"/>
        <v>0</v>
      </c>
      <c r="W8551" s="17">
        <f>Eingabe!H8552</f>
        <v>72</v>
      </c>
      <c r="X8551" s="17">
        <f t="shared" si="1206"/>
        <v>0.72</v>
      </c>
      <c r="Y8551" s="17">
        <f t="shared" si="1207"/>
        <v>70</v>
      </c>
    </row>
    <row r="8552" spans="1:25" x14ac:dyDescent="0.15">
      <c r="A8552" s="82">
        <f t="shared" si="1202"/>
        <v>12</v>
      </c>
      <c r="B8552" s="46">
        <v>43822.208333312599</v>
      </c>
      <c r="C8552" s="47">
        <f>Eingabe!G8553</f>
        <v>3.5</v>
      </c>
      <c r="D8552" s="77">
        <v>8552</v>
      </c>
      <c r="E8552" s="47"/>
      <c r="F8552" s="25">
        <f t="shared" si="1200"/>
        <v>5.22</v>
      </c>
      <c r="G8552" s="25">
        <f>VLOOKUP(F8552,'Spezifische Werte'!$B$2:$C$4002,2,FALSE)</f>
        <v>0.10600726326582303</v>
      </c>
      <c r="H8552" s="25">
        <f t="shared" si="1203"/>
        <v>212.01452653164606</v>
      </c>
      <c r="J8552" s="25">
        <f t="shared" si="1201"/>
        <v>5.25</v>
      </c>
      <c r="K8552" s="25">
        <f>VLOOKUP(J8552,'Spezifische Werte'!$B$2:$C$4002,2,FALSE)</f>
        <v>0.10804502827355937</v>
      </c>
      <c r="L8552" s="25">
        <f t="shared" si="1204"/>
        <v>216.09005654711873</v>
      </c>
      <c r="R8552" s="25">
        <v>8550</v>
      </c>
      <c r="S8552" s="25">
        <v>8549</v>
      </c>
      <c r="T8552" s="25">
        <f t="shared" si="1208"/>
        <v>0</v>
      </c>
      <c r="U8552" s="25">
        <f t="shared" si="1205"/>
        <v>0</v>
      </c>
      <c r="W8552" s="17">
        <f>Eingabe!H8553</f>
        <v>81</v>
      </c>
      <c r="X8552" s="17">
        <f t="shared" si="1206"/>
        <v>0.81</v>
      </c>
      <c r="Y8552" s="17">
        <f t="shared" si="1207"/>
        <v>80</v>
      </c>
    </row>
    <row r="8553" spans="1:25" x14ac:dyDescent="0.15">
      <c r="A8553" s="82">
        <f t="shared" si="1202"/>
        <v>12</v>
      </c>
      <c r="B8553" s="46">
        <v>43822.249999979264</v>
      </c>
      <c r="C8553" s="47">
        <f>Eingabe!G8554</f>
        <v>4.2</v>
      </c>
      <c r="D8553" s="77">
        <v>8553</v>
      </c>
      <c r="E8553" s="47"/>
      <c r="F8553" s="25">
        <f t="shared" si="1200"/>
        <v>6.27</v>
      </c>
      <c r="G8553" s="25">
        <f>VLOOKUP(F8553,'Spezifische Werte'!$B$2:$C$4002,2,FALSE)</f>
        <v>0.19098980973438914</v>
      </c>
      <c r="H8553" s="25">
        <f t="shared" si="1203"/>
        <v>381.97961946877831</v>
      </c>
      <c r="J8553" s="25">
        <f t="shared" si="1201"/>
        <v>6.3</v>
      </c>
      <c r="K8553" s="25">
        <f>VLOOKUP(J8553,'Spezifische Werte'!$B$2:$C$4002,2,FALSE)</f>
        <v>0.19401976060055698</v>
      </c>
      <c r="L8553" s="25">
        <f t="shared" si="1204"/>
        <v>388.03952120111398</v>
      </c>
      <c r="R8553" s="25">
        <v>8551</v>
      </c>
      <c r="S8553" s="25">
        <v>8550</v>
      </c>
      <c r="T8553" s="25">
        <f t="shared" si="1208"/>
        <v>0</v>
      </c>
      <c r="U8553" s="25">
        <f t="shared" si="1205"/>
        <v>0</v>
      </c>
      <c r="W8553" s="17">
        <f>Eingabe!H8554</f>
        <v>81</v>
      </c>
      <c r="X8553" s="17">
        <f t="shared" si="1206"/>
        <v>0.81</v>
      </c>
      <c r="Y8553" s="17">
        <f t="shared" si="1207"/>
        <v>80</v>
      </c>
    </row>
    <row r="8554" spans="1:25" x14ac:dyDescent="0.15">
      <c r="A8554" s="82">
        <f t="shared" si="1202"/>
        <v>12</v>
      </c>
      <c r="B8554" s="46">
        <v>43822.291666645928</v>
      </c>
      <c r="C8554" s="47">
        <f>Eingabe!G8555</f>
        <v>3.8</v>
      </c>
      <c r="D8554" s="77">
        <v>8554</v>
      </c>
      <c r="E8554" s="47"/>
      <c r="F8554" s="25">
        <f t="shared" si="1200"/>
        <v>5.67</v>
      </c>
      <c r="G8554" s="25">
        <f>VLOOKUP(F8554,'Spezifische Werte'!$B$2:$C$4002,2,FALSE)</f>
        <v>0.13840049448137109</v>
      </c>
      <c r="H8554" s="25">
        <f t="shared" si="1203"/>
        <v>276.80098896274217</v>
      </c>
      <c r="J8554" s="25">
        <f t="shared" si="1201"/>
        <v>5.7</v>
      </c>
      <c r="K8554" s="25">
        <f>VLOOKUP(J8554,'Spezifische Werte'!$B$2:$C$4002,2,FALSE)</f>
        <v>0.14069825500153915</v>
      </c>
      <c r="L8554" s="25">
        <f t="shared" si="1204"/>
        <v>281.39651000307828</v>
      </c>
      <c r="R8554" s="25">
        <v>8552</v>
      </c>
      <c r="S8554" s="25">
        <v>8551</v>
      </c>
      <c r="T8554" s="25">
        <f t="shared" si="1208"/>
        <v>0</v>
      </c>
      <c r="U8554" s="25">
        <f t="shared" si="1205"/>
        <v>0</v>
      </c>
      <c r="W8554" s="17">
        <f>Eingabe!H8555</f>
        <v>81</v>
      </c>
      <c r="X8554" s="17">
        <f t="shared" si="1206"/>
        <v>0.81</v>
      </c>
      <c r="Y8554" s="17">
        <f t="shared" si="1207"/>
        <v>80</v>
      </c>
    </row>
    <row r="8555" spans="1:25" x14ac:dyDescent="0.15">
      <c r="A8555" s="82">
        <f t="shared" si="1202"/>
        <v>12</v>
      </c>
      <c r="B8555" s="46">
        <v>43822.333333312592</v>
      </c>
      <c r="C8555" s="47">
        <f>Eingabe!G8556</f>
        <v>4.3</v>
      </c>
      <c r="D8555" s="77">
        <v>8555</v>
      </c>
      <c r="E8555" s="47"/>
      <c r="F8555" s="25">
        <f t="shared" si="1200"/>
        <v>6.41</v>
      </c>
      <c r="G8555" s="25">
        <f>VLOOKUP(F8555,'Spezifische Werte'!$B$2:$C$4002,2,FALSE)</f>
        <v>0.20539547091670399</v>
      </c>
      <c r="H8555" s="25">
        <f t="shared" si="1203"/>
        <v>410.790941833408</v>
      </c>
      <c r="J8555" s="25">
        <f t="shared" si="1201"/>
        <v>6.45</v>
      </c>
      <c r="K8555" s="25">
        <f>VLOOKUP(J8555,'Spezifische Werte'!$B$2:$C$4002,2,FALSE)</f>
        <v>0.20962714743593144</v>
      </c>
      <c r="L8555" s="25">
        <f t="shared" si="1204"/>
        <v>419.2542948718629</v>
      </c>
      <c r="R8555" s="25">
        <v>8553</v>
      </c>
      <c r="S8555" s="25">
        <v>8552</v>
      </c>
      <c r="T8555" s="25">
        <f t="shared" si="1208"/>
        <v>0</v>
      </c>
      <c r="U8555" s="25">
        <f t="shared" si="1205"/>
        <v>0</v>
      </c>
      <c r="W8555" s="17">
        <f>Eingabe!H8556</f>
        <v>81</v>
      </c>
      <c r="X8555" s="17">
        <f t="shared" si="1206"/>
        <v>0.81</v>
      </c>
      <c r="Y8555" s="17">
        <f t="shared" si="1207"/>
        <v>80</v>
      </c>
    </row>
    <row r="8556" spans="1:25" x14ac:dyDescent="0.15">
      <c r="A8556" s="82">
        <f t="shared" si="1202"/>
        <v>12</v>
      </c>
      <c r="B8556" s="46">
        <v>43822.374999979256</v>
      </c>
      <c r="C8556" s="47">
        <f>Eingabe!G8557</f>
        <v>4.0999999999999996</v>
      </c>
      <c r="D8556" s="77">
        <v>8556</v>
      </c>
      <c r="E8556" s="47"/>
      <c r="F8556" s="25">
        <f t="shared" si="1200"/>
        <v>6.12</v>
      </c>
      <c r="G8556" s="25">
        <f>VLOOKUP(F8556,'Spezifische Werte'!$B$2:$C$4002,2,FALSE)</f>
        <v>0.17636813552353289</v>
      </c>
      <c r="H8556" s="25">
        <f t="shared" si="1203"/>
        <v>352.73627104706577</v>
      </c>
      <c r="J8556" s="25">
        <f t="shared" si="1201"/>
        <v>6.15</v>
      </c>
      <c r="K8556" s="25">
        <f>VLOOKUP(J8556,'Spezifische Werte'!$B$2:$C$4002,2,FALSE)</f>
        <v>0.17921779013058811</v>
      </c>
      <c r="L8556" s="25">
        <f t="shared" si="1204"/>
        <v>358.4355802611762</v>
      </c>
      <c r="R8556" s="25">
        <v>8554</v>
      </c>
      <c r="S8556" s="25">
        <v>8553</v>
      </c>
      <c r="T8556" s="25">
        <f t="shared" si="1208"/>
        <v>0</v>
      </c>
      <c r="U8556" s="25">
        <f t="shared" si="1205"/>
        <v>0</v>
      </c>
      <c r="W8556" s="17">
        <f>Eingabe!H8557</f>
        <v>90</v>
      </c>
      <c r="X8556" s="17">
        <f t="shared" si="1206"/>
        <v>0.9</v>
      </c>
      <c r="Y8556" s="17">
        <f t="shared" si="1207"/>
        <v>90</v>
      </c>
    </row>
    <row r="8557" spans="1:25" x14ac:dyDescent="0.15">
      <c r="A8557" s="82">
        <f t="shared" si="1202"/>
        <v>12</v>
      </c>
      <c r="B8557" s="46">
        <v>43822.41666664592</v>
      </c>
      <c r="C8557" s="47">
        <f>Eingabe!G8558</f>
        <v>4.4000000000000004</v>
      </c>
      <c r="D8557" s="77">
        <v>8557</v>
      </c>
      <c r="E8557" s="47"/>
      <c r="F8557" s="25">
        <f t="shared" si="1200"/>
        <v>6.56</v>
      </c>
      <c r="G8557" s="25">
        <f>VLOOKUP(F8557,'Spezifische Werte'!$B$2:$C$4002,2,FALSE)</f>
        <v>0.2214941246302857</v>
      </c>
      <c r="H8557" s="25">
        <f t="shared" si="1203"/>
        <v>442.98824926057142</v>
      </c>
      <c r="J8557" s="25">
        <f t="shared" si="1201"/>
        <v>6.6</v>
      </c>
      <c r="K8557" s="25">
        <f>VLOOKUP(J8557,'Spezifische Werte'!$B$2:$C$4002,2,FALSE)</f>
        <v>0.22589088814664299</v>
      </c>
      <c r="L8557" s="25">
        <f t="shared" si="1204"/>
        <v>451.78177629328599</v>
      </c>
      <c r="R8557" s="25">
        <v>8555</v>
      </c>
      <c r="S8557" s="25">
        <v>8554</v>
      </c>
      <c r="T8557" s="25">
        <f t="shared" si="1208"/>
        <v>0</v>
      </c>
      <c r="U8557" s="25">
        <f t="shared" si="1205"/>
        <v>0</v>
      </c>
      <c r="W8557" s="17">
        <f>Eingabe!H8558</f>
        <v>100</v>
      </c>
      <c r="X8557" s="17">
        <f t="shared" si="1206"/>
        <v>1</v>
      </c>
      <c r="Y8557" s="17">
        <f t="shared" si="1207"/>
        <v>100</v>
      </c>
    </row>
    <row r="8558" spans="1:25" x14ac:dyDescent="0.15">
      <c r="A8558" s="82">
        <f t="shared" si="1202"/>
        <v>12</v>
      </c>
      <c r="B8558" s="46">
        <v>43822.458333312585</v>
      </c>
      <c r="C8558" s="47">
        <f>Eingabe!G8559</f>
        <v>4.3</v>
      </c>
      <c r="D8558" s="77">
        <v>8558</v>
      </c>
      <c r="E8558" s="47"/>
      <c r="F8558" s="25">
        <f t="shared" si="1200"/>
        <v>6.41</v>
      </c>
      <c r="G8558" s="25">
        <f>VLOOKUP(F8558,'Spezifische Werte'!$B$2:$C$4002,2,FALSE)</f>
        <v>0.20539547091670399</v>
      </c>
      <c r="H8558" s="25">
        <f t="shared" si="1203"/>
        <v>410.790941833408</v>
      </c>
      <c r="J8558" s="25">
        <f t="shared" si="1201"/>
        <v>6.45</v>
      </c>
      <c r="K8558" s="25">
        <f>VLOOKUP(J8558,'Spezifische Werte'!$B$2:$C$4002,2,FALSE)</f>
        <v>0.20962714743593144</v>
      </c>
      <c r="L8558" s="25">
        <f t="shared" si="1204"/>
        <v>419.2542948718629</v>
      </c>
      <c r="R8558" s="25">
        <v>8556</v>
      </c>
      <c r="S8558" s="25">
        <v>8555</v>
      </c>
      <c r="T8558" s="25">
        <f t="shared" si="1208"/>
        <v>0</v>
      </c>
      <c r="U8558" s="25">
        <f t="shared" si="1205"/>
        <v>0</v>
      </c>
      <c r="W8558" s="17">
        <f>Eingabe!H8559</f>
        <v>94</v>
      </c>
      <c r="X8558" s="17">
        <f t="shared" si="1206"/>
        <v>0.94</v>
      </c>
      <c r="Y8558" s="17">
        <f t="shared" si="1207"/>
        <v>90</v>
      </c>
    </row>
    <row r="8559" spans="1:25" x14ac:dyDescent="0.15">
      <c r="A8559" s="82">
        <f t="shared" si="1202"/>
        <v>12</v>
      </c>
      <c r="B8559" s="46">
        <v>43822.499999979249</v>
      </c>
      <c r="C8559" s="47">
        <f>Eingabe!G8560</f>
        <v>4.4000000000000004</v>
      </c>
      <c r="D8559" s="77">
        <v>8559</v>
      </c>
      <c r="E8559" s="47"/>
      <c r="F8559" s="25">
        <f t="shared" si="1200"/>
        <v>6.56</v>
      </c>
      <c r="G8559" s="25">
        <f>VLOOKUP(F8559,'Spezifische Werte'!$B$2:$C$4002,2,FALSE)</f>
        <v>0.2214941246302857</v>
      </c>
      <c r="H8559" s="25">
        <f t="shared" si="1203"/>
        <v>442.98824926057142</v>
      </c>
      <c r="J8559" s="25">
        <f t="shared" si="1201"/>
        <v>6.6</v>
      </c>
      <c r="K8559" s="25">
        <f>VLOOKUP(J8559,'Spezifische Werte'!$B$2:$C$4002,2,FALSE)</f>
        <v>0.22589088814664299</v>
      </c>
      <c r="L8559" s="25">
        <f t="shared" si="1204"/>
        <v>451.78177629328599</v>
      </c>
      <c r="R8559" s="25">
        <v>8557</v>
      </c>
      <c r="S8559" s="25">
        <v>8556</v>
      </c>
      <c r="T8559" s="25">
        <f t="shared" si="1208"/>
        <v>0</v>
      </c>
      <c r="U8559" s="25">
        <f t="shared" si="1205"/>
        <v>0</v>
      </c>
      <c r="W8559" s="17">
        <f>Eingabe!H8560</f>
        <v>92</v>
      </c>
      <c r="X8559" s="17">
        <f t="shared" si="1206"/>
        <v>0.92</v>
      </c>
      <c r="Y8559" s="17">
        <f t="shared" si="1207"/>
        <v>90</v>
      </c>
    </row>
    <row r="8560" spans="1:25" x14ac:dyDescent="0.15">
      <c r="A8560" s="82">
        <f t="shared" si="1202"/>
        <v>12</v>
      </c>
      <c r="B8560" s="46">
        <v>43822.541666645913</v>
      </c>
      <c r="C8560" s="47">
        <f>Eingabe!G8561</f>
        <v>4.4000000000000004</v>
      </c>
      <c r="D8560" s="77">
        <v>8560</v>
      </c>
      <c r="E8560" s="47"/>
      <c r="F8560" s="25">
        <f t="shared" si="1200"/>
        <v>6.56</v>
      </c>
      <c r="G8560" s="25">
        <f>VLOOKUP(F8560,'Spezifische Werte'!$B$2:$C$4002,2,FALSE)</f>
        <v>0.2214941246302857</v>
      </c>
      <c r="H8560" s="25">
        <f t="shared" si="1203"/>
        <v>442.98824926057142</v>
      </c>
      <c r="J8560" s="25">
        <f t="shared" si="1201"/>
        <v>6.6</v>
      </c>
      <c r="K8560" s="25">
        <f>VLOOKUP(J8560,'Spezifische Werte'!$B$2:$C$4002,2,FALSE)</f>
        <v>0.22589088814664299</v>
      </c>
      <c r="L8560" s="25">
        <f t="shared" si="1204"/>
        <v>451.78177629328599</v>
      </c>
      <c r="R8560" s="25">
        <v>8558</v>
      </c>
      <c r="S8560" s="25">
        <v>8557</v>
      </c>
      <c r="T8560" s="25">
        <f t="shared" si="1208"/>
        <v>0</v>
      </c>
      <c r="U8560" s="25">
        <f t="shared" si="1205"/>
        <v>0</v>
      </c>
      <c r="W8560" s="17">
        <f>Eingabe!H8561</f>
        <v>92</v>
      </c>
      <c r="X8560" s="17">
        <f t="shared" si="1206"/>
        <v>0.92</v>
      </c>
      <c r="Y8560" s="17">
        <f t="shared" si="1207"/>
        <v>90</v>
      </c>
    </row>
    <row r="8561" spans="1:25" x14ac:dyDescent="0.15">
      <c r="A8561" s="82">
        <f t="shared" si="1202"/>
        <v>12</v>
      </c>
      <c r="B8561" s="46">
        <v>43822.583333312577</v>
      </c>
      <c r="C8561" s="47">
        <f>Eingabe!G8562</f>
        <v>4.3</v>
      </c>
      <c r="D8561" s="77">
        <v>8561</v>
      </c>
      <c r="E8561" s="47"/>
      <c r="F8561" s="25">
        <f t="shared" si="1200"/>
        <v>6.41</v>
      </c>
      <c r="G8561" s="25">
        <f>VLOOKUP(F8561,'Spezifische Werte'!$B$2:$C$4002,2,FALSE)</f>
        <v>0.20539547091670399</v>
      </c>
      <c r="H8561" s="25">
        <f t="shared" si="1203"/>
        <v>410.790941833408</v>
      </c>
      <c r="J8561" s="25">
        <f t="shared" si="1201"/>
        <v>6.45</v>
      </c>
      <c r="K8561" s="25">
        <f>VLOOKUP(J8561,'Spezifische Werte'!$B$2:$C$4002,2,FALSE)</f>
        <v>0.20962714743593144</v>
      </c>
      <c r="L8561" s="25">
        <f t="shared" si="1204"/>
        <v>419.2542948718629</v>
      </c>
      <c r="R8561" s="25">
        <v>8559</v>
      </c>
      <c r="S8561" s="25">
        <v>8558</v>
      </c>
      <c r="T8561" s="25">
        <f t="shared" si="1208"/>
        <v>0</v>
      </c>
      <c r="U8561" s="25">
        <f t="shared" si="1205"/>
        <v>0</v>
      </c>
      <c r="W8561" s="17">
        <f>Eingabe!H8562</f>
        <v>92</v>
      </c>
      <c r="X8561" s="17">
        <f t="shared" si="1206"/>
        <v>0.92</v>
      </c>
      <c r="Y8561" s="17">
        <f t="shared" si="1207"/>
        <v>90</v>
      </c>
    </row>
    <row r="8562" spans="1:25" x14ac:dyDescent="0.15">
      <c r="A8562" s="82">
        <f t="shared" si="1202"/>
        <v>12</v>
      </c>
      <c r="B8562" s="46">
        <v>43822.624999979242</v>
      </c>
      <c r="C8562" s="47">
        <f>Eingabe!G8563</f>
        <v>4.0999999999999996</v>
      </c>
      <c r="D8562" s="77">
        <v>8562</v>
      </c>
      <c r="E8562" s="47"/>
      <c r="F8562" s="25">
        <f t="shared" si="1200"/>
        <v>6.12</v>
      </c>
      <c r="G8562" s="25">
        <f>VLOOKUP(F8562,'Spezifische Werte'!$B$2:$C$4002,2,FALSE)</f>
        <v>0.17636813552353289</v>
      </c>
      <c r="H8562" s="25">
        <f t="shared" si="1203"/>
        <v>352.73627104706577</v>
      </c>
      <c r="J8562" s="25">
        <f t="shared" si="1201"/>
        <v>6.15</v>
      </c>
      <c r="K8562" s="25">
        <f>VLOOKUP(J8562,'Spezifische Werte'!$B$2:$C$4002,2,FALSE)</f>
        <v>0.17921779013058811</v>
      </c>
      <c r="L8562" s="25">
        <f t="shared" si="1204"/>
        <v>358.4355802611762</v>
      </c>
      <c r="R8562" s="25">
        <v>8560</v>
      </c>
      <c r="S8562" s="25">
        <v>8559</v>
      </c>
      <c r="T8562" s="25">
        <f t="shared" si="1208"/>
        <v>0</v>
      </c>
      <c r="U8562" s="25">
        <f t="shared" si="1205"/>
        <v>0</v>
      </c>
      <c r="W8562" s="17">
        <f>Eingabe!H8563</f>
        <v>92</v>
      </c>
      <c r="X8562" s="17">
        <f t="shared" si="1206"/>
        <v>0.92</v>
      </c>
      <c r="Y8562" s="17">
        <f t="shared" si="1207"/>
        <v>90</v>
      </c>
    </row>
    <row r="8563" spans="1:25" x14ac:dyDescent="0.15">
      <c r="A8563" s="82">
        <f t="shared" si="1202"/>
        <v>12</v>
      </c>
      <c r="B8563" s="46">
        <v>43822.666666645906</v>
      </c>
      <c r="C8563" s="47">
        <f>Eingabe!G8564</f>
        <v>4</v>
      </c>
      <c r="D8563" s="77">
        <v>8563</v>
      </c>
      <c r="E8563" s="47"/>
      <c r="F8563" s="25">
        <f t="shared" si="1200"/>
        <v>5.97</v>
      </c>
      <c r="G8563" s="25">
        <f>VLOOKUP(F8563,'Spezifische Werte'!$B$2:$C$4002,2,FALSE)</f>
        <v>0.1627434603343155</v>
      </c>
      <c r="H8563" s="25">
        <f t="shared" si="1203"/>
        <v>325.486920668631</v>
      </c>
      <c r="J8563" s="25">
        <f t="shared" si="1201"/>
        <v>6</v>
      </c>
      <c r="K8563" s="25">
        <f>VLOOKUP(J8563,'Spezifische Werte'!$B$2:$C$4002,2,FALSE)</f>
        <v>0.16538134424295356</v>
      </c>
      <c r="L8563" s="25">
        <f t="shared" si="1204"/>
        <v>330.76268848590712</v>
      </c>
      <c r="R8563" s="25">
        <v>8561</v>
      </c>
      <c r="S8563" s="25">
        <v>8560</v>
      </c>
      <c r="T8563" s="25">
        <f t="shared" si="1208"/>
        <v>0</v>
      </c>
      <c r="U8563" s="25">
        <f t="shared" si="1205"/>
        <v>0</v>
      </c>
      <c r="W8563" s="17">
        <f>Eingabe!H8564</f>
        <v>92</v>
      </c>
      <c r="X8563" s="17">
        <f t="shared" si="1206"/>
        <v>0.92</v>
      </c>
      <c r="Y8563" s="17">
        <f t="shared" si="1207"/>
        <v>90</v>
      </c>
    </row>
    <row r="8564" spans="1:25" x14ac:dyDescent="0.15">
      <c r="A8564" s="82">
        <f t="shared" si="1202"/>
        <v>12</v>
      </c>
      <c r="B8564" s="46">
        <v>43822.70833331257</v>
      </c>
      <c r="C8564" s="47">
        <f>Eingabe!G8565</f>
        <v>4.0999999999999996</v>
      </c>
      <c r="D8564" s="77">
        <v>8564</v>
      </c>
      <c r="E8564" s="47"/>
      <c r="F8564" s="25">
        <f t="shared" si="1200"/>
        <v>6.12</v>
      </c>
      <c r="G8564" s="25">
        <f>VLOOKUP(F8564,'Spezifische Werte'!$B$2:$C$4002,2,FALSE)</f>
        <v>0.17636813552353289</v>
      </c>
      <c r="H8564" s="25">
        <f t="shared" si="1203"/>
        <v>352.73627104706577</v>
      </c>
      <c r="J8564" s="25">
        <f t="shared" si="1201"/>
        <v>6.15</v>
      </c>
      <c r="K8564" s="25">
        <f>VLOOKUP(J8564,'Spezifische Werte'!$B$2:$C$4002,2,FALSE)</f>
        <v>0.17921779013058811</v>
      </c>
      <c r="L8564" s="25">
        <f t="shared" si="1204"/>
        <v>358.4355802611762</v>
      </c>
      <c r="R8564" s="25">
        <v>8562</v>
      </c>
      <c r="S8564" s="25">
        <v>8561</v>
      </c>
      <c r="T8564" s="25">
        <f t="shared" si="1208"/>
        <v>0</v>
      </c>
      <c r="U8564" s="25">
        <f t="shared" si="1205"/>
        <v>0</v>
      </c>
      <c r="W8564" s="17">
        <f>Eingabe!H8565</f>
        <v>92</v>
      </c>
      <c r="X8564" s="17">
        <f t="shared" si="1206"/>
        <v>0.92</v>
      </c>
      <c r="Y8564" s="17">
        <f t="shared" si="1207"/>
        <v>90</v>
      </c>
    </row>
    <row r="8565" spans="1:25" x14ac:dyDescent="0.15">
      <c r="A8565" s="82">
        <f t="shared" si="1202"/>
        <v>12</v>
      </c>
      <c r="B8565" s="46">
        <v>43822.749999979234</v>
      </c>
      <c r="C8565" s="47">
        <f>Eingabe!G8566</f>
        <v>5</v>
      </c>
      <c r="D8565" s="77">
        <v>8565</v>
      </c>
      <c r="E8565" s="47"/>
      <c r="F8565" s="25">
        <f t="shared" si="1200"/>
        <v>7.46</v>
      </c>
      <c r="G8565" s="25">
        <f>VLOOKUP(F8565,'Spezifische Werte'!$B$2:$C$4002,2,FALSE)</f>
        <v>0.33294203068553224</v>
      </c>
      <c r="H8565" s="25">
        <f t="shared" si="1203"/>
        <v>665.88406137106449</v>
      </c>
      <c r="J8565" s="25">
        <f t="shared" si="1201"/>
        <v>7.5</v>
      </c>
      <c r="K8565" s="25">
        <f>VLOOKUP(J8565,'Spezifische Werte'!$B$2:$C$4002,2,FALSE)</f>
        <v>0.33853673002168488</v>
      </c>
      <c r="L8565" s="25">
        <f t="shared" si="1204"/>
        <v>677.07346004336978</v>
      </c>
      <c r="R8565" s="25">
        <v>8563</v>
      </c>
      <c r="S8565" s="25">
        <v>8562</v>
      </c>
      <c r="T8565" s="25">
        <f t="shared" si="1208"/>
        <v>0</v>
      </c>
      <c r="U8565" s="25">
        <f t="shared" si="1205"/>
        <v>0</v>
      </c>
      <c r="W8565" s="17">
        <f>Eingabe!H8566</f>
        <v>103</v>
      </c>
      <c r="X8565" s="17">
        <f t="shared" si="1206"/>
        <v>1.03</v>
      </c>
      <c r="Y8565" s="17">
        <f t="shared" si="1207"/>
        <v>100</v>
      </c>
    </row>
    <row r="8566" spans="1:25" x14ac:dyDescent="0.15">
      <c r="A8566" s="82">
        <f t="shared" si="1202"/>
        <v>12</v>
      </c>
      <c r="B8566" s="46">
        <v>43822.791666645899</v>
      </c>
      <c r="C8566" s="47">
        <f>Eingabe!G8567</f>
        <v>4.8</v>
      </c>
      <c r="D8566" s="77">
        <v>8566</v>
      </c>
      <c r="E8566" s="47"/>
      <c r="F8566" s="25">
        <f t="shared" si="1200"/>
        <v>7.16</v>
      </c>
      <c r="G8566" s="25">
        <f>VLOOKUP(F8566,'Spezifische Werte'!$B$2:$C$4002,2,FALSE)</f>
        <v>0.29271421469315961</v>
      </c>
      <c r="H8566" s="25">
        <f t="shared" si="1203"/>
        <v>585.42842938631918</v>
      </c>
      <c r="J8566" s="25">
        <f t="shared" si="1201"/>
        <v>7.2</v>
      </c>
      <c r="K8566" s="25">
        <f>VLOOKUP(J8566,'Spezifische Werte'!$B$2:$C$4002,2,FALSE)</f>
        <v>0.29789883692567737</v>
      </c>
      <c r="L8566" s="25">
        <f t="shared" si="1204"/>
        <v>595.79767385135472</v>
      </c>
      <c r="R8566" s="25">
        <v>8564</v>
      </c>
      <c r="S8566" s="25">
        <v>8563</v>
      </c>
      <c r="T8566" s="25">
        <f t="shared" si="1208"/>
        <v>0</v>
      </c>
      <c r="U8566" s="25">
        <f t="shared" si="1205"/>
        <v>0</v>
      </c>
      <c r="W8566" s="17">
        <f>Eingabe!H8567</f>
        <v>92</v>
      </c>
      <c r="X8566" s="17">
        <f t="shared" si="1206"/>
        <v>0.92</v>
      </c>
      <c r="Y8566" s="17">
        <f t="shared" si="1207"/>
        <v>90</v>
      </c>
    </row>
    <row r="8567" spans="1:25" x14ac:dyDescent="0.15">
      <c r="A8567" s="82">
        <f t="shared" si="1202"/>
        <v>12</v>
      </c>
      <c r="B8567" s="46">
        <v>43822.833333312563</v>
      </c>
      <c r="C8567" s="47">
        <f>Eingabe!G8568</f>
        <v>5.0999999999999996</v>
      </c>
      <c r="D8567" s="77">
        <v>8567</v>
      </c>
      <c r="E8567" s="47"/>
      <c r="F8567" s="25">
        <f t="shared" si="1200"/>
        <v>7.61</v>
      </c>
      <c r="G8567" s="25">
        <f>VLOOKUP(F8567,'Spezifische Werte'!$B$2:$C$4002,2,FALSE)</f>
        <v>0.35419704845962618</v>
      </c>
      <c r="H8567" s="25">
        <f t="shared" si="1203"/>
        <v>708.39409691925232</v>
      </c>
      <c r="J8567" s="25">
        <f t="shared" si="1201"/>
        <v>7.65</v>
      </c>
      <c r="K8567" s="25">
        <f>VLOOKUP(J8567,'Spezifische Werte'!$B$2:$C$4002,2,FALSE)</f>
        <v>0.35999115933138248</v>
      </c>
      <c r="L8567" s="25">
        <f t="shared" si="1204"/>
        <v>719.98231866276501</v>
      </c>
      <c r="R8567" s="25">
        <v>8565</v>
      </c>
      <c r="S8567" s="25">
        <v>8564</v>
      </c>
      <c r="T8567" s="25">
        <f t="shared" si="1208"/>
        <v>0</v>
      </c>
      <c r="U8567" s="25">
        <f t="shared" si="1205"/>
        <v>0</v>
      </c>
      <c r="W8567" s="17">
        <f>Eingabe!H8568</f>
        <v>92</v>
      </c>
      <c r="X8567" s="17">
        <f t="shared" si="1206"/>
        <v>0.92</v>
      </c>
      <c r="Y8567" s="17">
        <f t="shared" si="1207"/>
        <v>90</v>
      </c>
    </row>
    <row r="8568" spans="1:25" x14ac:dyDescent="0.15">
      <c r="A8568" s="82">
        <f t="shared" si="1202"/>
        <v>12</v>
      </c>
      <c r="B8568" s="46">
        <v>43822.874999979227</v>
      </c>
      <c r="C8568" s="47">
        <f>Eingabe!G8569</f>
        <v>5.2</v>
      </c>
      <c r="D8568" s="77">
        <v>8568</v>
      </c>
      <c r="E8568" s="47"/>
      <c r="F8568" s="25">
        <f t="shared" si="1200"/>
        <v>7.76</v>
      </c>
      <c r="G8568" s="25">
        <f>VLOOKUP(F8568,'Spezifische Werte'!$B$2:$C$4002,2,FALSE)</f>
        <v>0.37619660828942059</v>
      </c>
      <c r="H8568" s="25">
        <f t="shared" si="1203"/>
        <v>752.39321657884113</v>
      </c>
      <c r="J8568" s="25">
        <f t="shared" si="1201"/>
        <v>7.8</v>
      </c>
      <c r="K8568" s="25">
        <f>VLOOKUP(J8568,'Spezifische Werte'!$B$2:$C$4002,2,FALSE)</f>
        <v>0.3821877888895947</v>
      </c>
      <c r="L8568" s="25">
        <f t="shared" si="1204"/>
        <v>764.37557777918937</v>
      </c>
      <c r="R8568" s="25">
        <v>8566</v>
      </c>
      <c r="S8568" s="25">
        <v>8565</v>
      </c>
      <c r="T8568" s="25">
        <f t="shared" si="1208"/>
        <v>0</v>
      </c>
      <c r="U8568" s="25">
        <f t="shared" si="1205"/>
        <v>0</v>
      </c>
      <c r="W8568" s="17">
        <f>Eingabe!H8569</f>
        <v>103</v>
      </c>
      <c r="X8568" s="17">
        <f t="shared" si="1206"/>
        <v>1.03</v>
      </c>
      <c r="Y8568" s="17">
        <f t="shared" si="1207"/>
        <v>100</v>
      </c>
    </row>
    <row r="8569" spans="1:25" x14ac:dyDescent="0.15">
      <c r="A8569" s="82">
        <f t="shared" si="1202"/>
        <v>12</v>
      </c>
      <c r="B8569" s="46">
        <v>43822.916666645891</v>
      </c>
      <c r="C8569" s="47">
        <f>Eingabe!G8570</f>
        <v>5.6</v>
      </c>
      <c r="D8569" s="77">
        <v>8569</v>
      </c>
      <c r="E8569" s="47"/>
      <c r="F8569" s="25">
        <f t="shared" si="1200"/>
        <v>8.35</v>
      </c>
      <c r="G8569" s="25">
        <f>VLOOKUP(F8569,'Spezifische Werte'!$B$2:$C$4002,2,FALSE)</f>
        <v>0.46963573954984494</v>
      </c>
      <c r="H8569" s="25">
        <f t="shared" si="1203"/>
        <v>939.27147909968994</v>
      </c>
      <c r="J8569" s="25">
        <f t="shared" si="1201"/>
        <v>8.4</v>
      </c>
      <c r="K8569" s="25">
        <f>VLOOKUP(J8569,'Spezifische Werte'!$B$2:$C$4002,2,FALSE)</f>
        <v>0.47799983664408341</v>
      </c>
      <c r="L8569" s="25">
        <f t="shared" si="1204"/>
        <v>955.99967328816683</v>
      </c>
      <c r="R8569" s="25">
        <v>8567</v>
      </c>
      <c r="S8569" s="25">
        <v>8566</v>
      </c>
      <c r="T8569" s="25">
        <f t="shared" si="1208"/>
        <v>0</v>
      </c>
      <c r="U8569" s="25">
        <f t="shared" si="1205"/>
        <v>0</v>
      </c>
      <c r="W8569" s="17">
        <f>Eingabe!H8570</f>
        <v>92</v>
      </c>
      <c r="X8569" s="17">
        <f t="shared" si="1206"/>
        <v>0.92</v>
      </c>
      <c r="Y8569" s="17">
        <f t="shared" si="1207"/>
        <v>90</v>
      </c>
    </row>
    <row r="8570" spans="1:25" x14ac:dyDescent="0.15">
      <c r="A8570" s="82">
        <f t="shared" si="1202"/>
        <v>12</v>
      </c>
      <c r="B8570" s="46">
        <v>43822.958333312556</v>
      </c>
      <c r="C8570" s="47">
        <f>Eingabe!G8571</f>
        <v>6</v>
      </c>
      <c r="D8570" s="77">
        <v>8570</v>
      </c>
      <c r="E8570" s="47"/>
      <c r="F8570" s="25">
        <f t="shared" si="1200"/>
        <v>8.9499999999999993</v>
      </c>
      <c r="G8570" s="25">
        <f>VLOOKUP(F8570,'Spezifische Werte'!$B$2:$C$4002,2,FALSE)</f>
        <v>0.57274769367218936</v>
      </c>
      <c r="H8570" s="25">
        <f t="shared" si="1203"/>
        <v>1145.4953873443787</v>
      </c>
      <c r="J8570" s="25">
        <f t="shared" si="1201"/>
        <v>9</v>
      </c>
      <c r="K8570" s="25">
        <f>VLOOKUP(J8570,'Spezifische Werte'!$B$2:$C$4002,2,FALSE)</f>
        <v>0.58146600886357502</v>
      </c>
      <c r="L8570" s="25">
        <f t="shared" si="1204"/>
        <v>1162.93201772715</v>
      </c>
      <c r="R8570" s="25">
        <v>8568</v>
      </c>
      <c r="S8570" s="25">
        <v>8567</v>
      </c>
      <c r="T8570" s="25">
        <f t="shared" si="1208"/>
        <v>0</v>
      </c>
      <c r="U8570" s="25">
        <f t="shared" si="1205"/>
        <v>0</v>
      </c>
      <c r="W8570" s="17">
        <f>Eingabe!H8571</f>
        <v>94</v>
      </c>
      <c r="X8570" s="17">
        <f t="shared" si="1206"/>
        <v>0.94</v>
      </c>
      <c r="Y8570" s="17">
        <f t="shared" si="1207"/>
        <v>90</v>
      </c>
    </row>
    <row r="8571" spans="1:25" x14ac:dyDescent="0.15">
      <c r="A8571" s="82">
        <f t="shared" si="1202"/>
        <v>12</v>
      </c>
      <c r="B8571" s="46">
        <v>43822.99999997922</v>
      </c>
      <c r="C8571" s="47">
        <f>Eingabe!G8572</f>
        <v>6.3</v>
      </c>
      <c r="D8571" s="77">
        <v>8571</v>
      </c>
      <c r="E8571" s="47"/>
      <c r="F8571" s="25">
        <f t="shared" si="1200"/>
        <v>9.4</v>
      </c>
      <c r="G8571" s="25">
        <f>VLOOKUP(F8571,'Spezifische Werte'!$B$2:$C$4002,2,FALSE)</f>
        <v>0.65003553309220252</v>
      </c>
      <c r="H8571" s="25">
        <f t="shared" si="1203"/>
        <v>1300.071066184405</v>
      </c>
      <c r="J8571" s="25">
        <f t="shared" si="1201"/>
        <v>9.4499999999999993</v>
      </c>
      <c r="K8571" s="25">
        <f>VLOOKUP(J8571,'Spezifische Werte'!$B$2:$C$4002,2,FALSE)</f>
        <v>0.65830260757456582</v>
      </c>
      <c r="L8571" s="25">
        <f t="shared" si="1204"/>
        <v>1316.6052151491317</v>
      </c>
      <c r="R8571" s="25">
        <v>8569</v>
      </c>
      <c r="S8571" s="25">
        <v>8568</v>
      </c>
      <c r="T8571" s="25">
        <f t="shared" si="1208"/>
        <v>0</v>
      </c>
      <c r="U8571" s="25">
        <f t="shared" si="1205"/>
        <v>0</v>
      </c>
      <c r="W8571" s="17">
        <f>Eingabe!H8572</f>
        <v>103</v>
      </c>
      <c r="X8571" s="17">
        <f t="shared" si="1206"/>
        <v>1.03</v>
      </c>
      <c r="Y8571" s="17">
        <f t="shared" si="1207"/>
        <v>100</v>
      </c>
    </row>
    <row r="8572" spans="1:25" x14ac:dyDescent="0.15">
      <c r="A8572" s="82">
        <f t="shared" si="1202"/>
        <v>12</v>
      </c>
      <c r="B8572" s="46">
        <v>43823.041666645884</v>
      </c>
      <c r="C8572" s="47">
        <f>Eingabe!G8573</f>
        <v>6.4</v>
      </c>
      <c r="D8572" s="77">
        <v>8572</v>
      </c>
      <c r="E8572" s="47"/>
      <c r="F8572" s="25">
        <f t="shared" si="1200"/>
        <v>9.5500000000000007</v>
      </c>
      <c r="G8572" s="25">
        <f>VLOOKUP(F8572,'Spezifische Werte'!$B$2:$C$4002,2,FALSE)</f>
        <v>0.67451952571721774</v>
      </c>
      <c r="H8572" s="25">
        <f t="shared" si="1203"/>
        <v>1349.0390514344356</v>
      </c>
      <c r="J8572" s="25">
        <f t="shared" si="1201"/>
        <v>9.6</v>
      </c>
      <c r="K8572" s="25">
        <f>VLOOKUP(J8572,'Spezifische Werte'!$B$2:$C$4002,2,FALSE)</f>
        <v>0.6824555696232707</v>
      </c>
      <c r="L8572" s="25">
        <f t="shared" si="1204"/>
        <v>1364.9111392465413</v>
      </c>
      <c r="R8572" s="25">
        <v>8570</v>
      </c>
      <c r="S8572" s="25">
        <v>8569</v>
      </c>
      <c r="T8572" s="25">
        <f t="shared" si="1208"/>
        <v>0</v>
      </c>
      <c r="U8572" s="25">
        <f t="shared" si="1205"/>
        <v>0</v>
      </c>
      <c r="W8572" s="17">
        <f>Eingabe!H8573</f>
        <v>102</v>
      </c>
      <c r="X8572" s="17">
        <f t="shared" si="1206"/>
        <v>1.02</v>
      </c>
      <c r="Y8572" s="17">
        <f t="shared" si="1207"/>
        <v>100</v>
      </c>
    </row>
    <row r="8573" spans="1:25" x14ac:dyDescent="0.15">
      <c r="A8573" s="82">
        <f t="shared" si="1202"/>
        <v>12</v>
      </c>
      <c r="B8573" s="46">
        <v>43823.083333312548</v>
      </c>
      <c r="C8573" s="47">
        <f>Eingabe!G8574</f>
        <v>6.5</v>
      </c>
      <c r="D8573" s="77">
        <v>8573</v>
      </c>
      <c r="E8573" s="47"/>
      <c r="F8573" s="25">
        <f t="shared" si="1200"/>
        <v>9.6999999999999993</v>
      </c>
      <c r="G8573" s="25">
        <f>VLOOKUP(F8573,'Spezifische Werte'!$B$2:$C$4002,2,FALSE)</f>
        <v>0.69796521003178913</v>
      </c>
      <c r="H8573" s="25">
        <f t="shared" si="1203"/>
        <v>1395.9304200635784</v>
      </c>
      <c r="J8573" s="25">
        <f t="shared" si="1201"/>
        <v>9.75</v>
      </c>
      <c r="K8573" s="25">
        <f>VLOOKUP(J8573,'Spezifische Werte'!$B$2:$C$4002,2,FALSE)</f>
        <v>0.70553224205682485</v>
      </c>
      <c r="L8573" s="25">
        <f t="shared" si="1204"/>
        <v>1411.0644841136498</v>
      </c>
      <c r="R8573" s="25">
        <v>8571</v>
      </c>
      <c r="S8573" s="25">
        <v>8570</v>
      </c>
      <c r="T8573" s="25">
        <f t="shared" si="1208"/>
        <v>0</v>
      </c>
      <c r="U8573" s="25">
        <f t="shared" si="1205"/>
        <v>0</v>
      </c>
      <c r="W8573" s="17">
        <f>Eingabe!H8574</f>
        <v>102</v>
      </c>
      <c r="X8573" s="17">
        <f t="shared" si="1206"/>
        <v>1.02</v>
      </c>
      <c r="Y8573" s="17">
        <f t="shared" si="1207"/>
        <v>100</v>
      </c>
    </row>
    <row r="8574" spans="1:25" x14ac:dyDescent="0.15">
      <c r="A8574" s="82">
        <f t="shared" si="1202"/>
        <v>12</v>
      </c>
      <c r="B8574" s="46">
        <v>43823.124999979213</v>
      </c>
      <c r="C8574" s="47">
        <f>Eingabe!G8575</f>
        <v>6.4</v>
      </c>
      <c r="D8574" s="77">
        <v>8574</v>
      </c>
      <c r="E8574" s="47"/>
      <c r="F8574" s="25">
        <f t="shared" si="1200"/>
        <v>9.5500000000000007</v>
      </c>
      <c r="G8574" s="25">
        <f>VLOOKUP(F8574,'Spezifische Werte'!$B$2:$C$4002,2,FALSE)</f>
        <v>0.67451952571721774</v>
      </c>
      <c r="H8574" s="25">
        <f t="shared" si="1203"/>
        <v>1349.0390514344356</v>
      </c>
      <c r="J8574" s="25">
        <f t="shared" si="1201"/>
        <v>9.6</v>
      </c>
      <c r="K8574" s="25">
        <f>VLOOKUP(J8574,'Spezifische Werte'!$B$2:$C$4002,2,FALSE)</f>
        <v>0.6824555696232707</v>
      </c>
      <c r="L8574" s="25">
        <f t="shared" si="1204"/>
        <v>1364.9111392465413</v>
      </c>
      <c r="R8574" s="25">
        <v>8572</v>
      </c>
      <c r="S8574" s="25">
        <v>8571</v>
      </c>
      <c r="T8574" s="25">
        <f t="shared" si="1208"/>
        <v>0</v>
      </c>
      <c r="U8574" s="25">
        <f t="shared" si="1205"/>
        <v>0</v>
      </c>
      <c r="W8574" s="17">
        <f>Eingabe!H8575</f>
        <v>102</v>
      </c>
      <c r="X8574" s="17">
        <f t="shared" si="1206"/>
        <v>1.02</v>
      </c>
      <c r="Y8574" s="17">
        <f t="shared" si="1207"/>
        <v>100</v>
      </c>
    </row>
    <row r="8575" spans="1:25" x14ac:dyDescent="0.15">
      <c r="A8575" s="82">
        <f t="shared" si="1202"/>
        <v>12</v>
      </c>
      <c r="B8575" s="46">
        <v>43823.166666645877</v>
      </c>
      <c r="C8575" s="47">
        <f>Eingabe!G8576</f>
        <v>6.6</v>
      </c>
      <c r="D8575" s="77">
        <v>8575</v>
      </c>
      <c r="E8575" s="47"/>
      <c r="F8575" s="25">
        <f t="shared" si="1200"/>
        <v>9.85</v>
      </c>
      <c r="G8575" s="25">
        <f>VLOOKUP(F8575,'Spezifische Werte'!$B$2:$C$4002,2,FALSE)</f>
        <v>0.72027431855487523</v>
      </c>
      <c r="H8575" s="25">
        <f t="shared" si="1203"/>
        <v>1440.5486371097504</v>
      </c>
      <c r="J8575" s="25">
        <f t="shared" si="1201"/>
        <v>9.9</v>
      </c>
      <c r="K8575" s="25">
        <f>VLOOKUP(J8575,'Spezifische Werte'!$B$2:$C$4002,2,FALSE)</f>
        <v>0.72744279855046079</v>
      </c>
      <c r="L8575" s="25">
        <f t="shared" si="1204"/>
        <v>1454.8855971009216</v>
      </c>
      <c r="R8575" s="25">
        <v>8573</v>
      </c>
      <c r="S8575" s="25">
        <v>8572</v>
      </c>
      <c r="T8575" s="25">
        <f t="shared" si="1208"/>
        <v>0</v>
      </c>
      <c r="U8575" s="25">
        <f t="shared" si="1205"/>
        <v>0</v>
      </c>
      <c r="W8575" s="17">
        <f>Eingabe!H8576</f>
        <v>101</v>
      </c>
      <c r="X8575" s="17">
        <f t="shared" si="1206"/>
        <v>1.01</v>
      </c>
      <c r="Y8575" s="17">
        <f t="shared" si="1207"/>
        <v>100</v>
      </c>
    </row>
    <row r="8576" spans="1:25" x14ac:dyDescent="0.15">
      <c r="A8576" s="82">
        <f t="shared" si="1202"/>
        <v>12</v>
      </c>
      <c r="B8576" s="46">
        <v>43823.208333312541</v>
      </c>
      <c r="C8576" s="47">
        <f>Eingabe!G8577</f>
        <v>6.8</v>
      </c>
      <c r="D8576" s="77">
        <v>8576</v>
      </c>
      <c r="E8576" s="47"/>
      <c r="F8576" s="25">
        <f t="shared" si="1200"/>
        <v>10.14</v>
      </c>
      <c r="G8576" s="25">
        <f>VLOOKUP(F8576,'Spezifische Werte'!$B$2:$C$4002,2,FALSE)</f>
        <v>0.75987049688249497</v>
      </c>
      <c r="H8576" s="25">
        <f t="shared" si="1203"/>
        <v>1519.74099376499</v>
      </c>
      <c r="J8576" s="25">
        <f t="shared" si="1201"/>
        <v>10.199999999999999</v>
      </c>
      <c r="K8576" s="25">
        <f>VLOOKUP(J8576,'Spezifische Werte'!$B$2:$C$4002,2,FALSE)</f>
        <v>0.76746217735576705</v>
      </c>
      <c r="L8576" s="25">
        <f t="shared" si="1204"/>
        <v>1534.9243547115341</v>
      </c>
      <c r="R8576" s="25">
        <v>8574</v>
      </c>
      <c r="S8576" s="25">
        <v>8573</v>
      </c>
      <c r="T8576" s="25">
        <f t="shared" si="1208"/>
        <v>0</v>
      </c>
      <c r="U8576" s="25">
        <f t="shared" si="1205"/>
        <v>0</v>
      </c>
      <c r="W8576" s="17">
        <f>Eingabe!H8577</f>
        <v>101</v>
      </c>
      <c r="X8576" s="17">
        <f t="shared" si="1206"/>
        <v>1.01</v>
      </c>
      <c r="Y8576" s="17">
        <f t="shared" si="1207"/>
        <v>100</v>
      </c>
    </row>
    <row r="8577" spans="1:25" x14ac:dyDescent="0.15">
      <c r="A8577" s="82">
        <f t="shared" si="1202"/>
        <v>12</v>
      </c>
      <c r="B8577" s="46">
        <v>43823.249999979205</v>
      </c>
      <c r="C8577" s="47">
        <f>Eingabe!G8578</f>
        <v>7.2</v>
      </c>
      <c r="D8577" s="77">
        <v>8577</v>
      </c>
      <c r="E8577" s="47"/>
      <c r="F8577" s="25">
        <f t="shared" si="1200"/>
        <v>10.74</v>
      </c>
      <c r="G8577" s="25">
        <f>VLOOKUP(F8577,'Spezifische Werte'!$B$2:$C$4002,2,FALSE)</f>
        <v>0.82701392432538656</v>
      </c>
      <c r="H8577" s="25">
        <f t="shared" si="1203"/>
        <v>1654.0278486507732</v>
      </c>
      <c r="J8577" s="25">
        <f t="shared" si="1201"/>
        <v>10.8</v>
      </c>
      <c r="K8577" s="25">
        <f>VLOOKUP(J8577,'Spezifische Werte'!$B$2:$C$4002,2,FALSE)</f>
        <v>0.83269098357721782</v>
      </c>
      <c r="L8577" s="25">
        <f t="shared" si="1204"/>
        <v>1665.3819671544356</v>
      </c>
      <c r="R8577" s="25">
        <v>8575</v>
      </c>
      <c r="S8577" s="25">
        <v>8574</v>
      </c>
      <c r="T8577" s="25">
        <f t="shared" si="1208"/>
        <v>0</v>
      </c>
      <c r="U8577" s="25">
        <f t="shared" si="1205"/>
        <v>0</v>
      </c>
      <c r="W8577" s="17">
        <f>Eingabe!H8578</f>
        <v>92</v>
      </c>
      <c r="X8577" s="17">
        <f t="shared" si="1206"/>
        <v>0.92</v>
      </c>
      <c r="Y8577" s="17">
        <f t="shared" si="1207"/>
        <v>90</v>
      </c>
    </row>
    <row r="8578" spans="1:25" x14ac:dyDescent="0.15">
      <c r="A8578" s="82">
        <f t="shared" si="1202"/>
        <v>12</v>
      </c>
      <c r="B8578" s="46">
        <v>43823.29166664587</v>
      </c>
      <c r="C8578" s="47">
        <f>Eingabe!G8579</f>
        <v>7.2</v>
      </c>
      <c r="D8578" s="77">
        <v>8578</v>
      </c>
      <c r="E8578" s="47"/>
      <c r="F8578" s="25">
        <f t="shared" si="1200"/>
        <v>10.74</v>
      </c>
      <c r="G8578" s="25">
        <f>VLOOKUP(F8578,'Spezifische Werte'!$B$2:$C$4002,2,FALSE)</f>
        <v>0.82701392432538656</v>
      </c>
      <c r="H8578" s="25">
        <f t="shared" si="1203"/>
        <v>1654.0278486507732</v>
      </c>
      <c r="J8578" s="25">
        <f t="shared" si="1201"/>
        <v>10.8</v>
      </c>
      <c r="K8578" s="25">
        <f>VLOOKUP(J8578,'Spezifische Werte'!$B$2:$C$4002,2,FALSE)</f>
        <v>0.83269098357721782</v>
      </c>
      <c r="L8578" s="25">
        <f t="shared" si="1204"/>
        <v>1665.3819671544356</v>
      </c>
      <c r="R8578" s="25">
        <v>8576</v>
      </c>
      <c r="S8578" s="25">
        <v>8575</v>
      </c>
      <c r="T8578" s="25">
        <f t="shared" si="1208"/>
        <v>0</v>
      </c>
      <c r="U8578" s="25">
        <f t="shared" si="1205"/>
        <v>0</v>
      </c>
      <c r="W8578" s="17">
        <f>Eingabe!H8579</f>
        <v>92</v>
      </c>
      <c r="X8578" s="17">
        <f t="shared" si="1206"/>
        <v>0.92</v>
      </c>
      <c r="Y8578" s="17">
        <f t="shared" si="1207"/>
        <v>90</v>
      </c>
    </row>
    <row r="8579" spans="1:25" x14ac:dyDescent="0.15">
      <c r="A8579" s="82">
        <f t="shared" si="1202"/>
        <v>12</v>
      </c>
      <c r="B8579" s="46">
        <v>43823.333333312534</v>
      </c>
      <c r="C8579" s="47">
        <f>Eingabe!G8580</f>
        <v>6.4</v>
      </c>
      <c r="D8579" s="77">
        <v>8579</v>
      </c>
      <c r="E8579" s="47"/>
      <c r="F8579" s="25">
        <f t="shared" ref="F8579:F8642" si="1209">ROUND(C8579*($O$4/$O$5)^$O$7,2)</f>
        <v>9.5500000000000007</v>
      </c>
      <c r="G8579" s="25">
        <f>VLOOKUP(F8579,'Spezifische Werte'!$B$2:$C$4002,2,FALSE)</f>
        <v>0.67451952571721774</v>
      </c>
      <c r="H8579" s="25">
        <f t="shared" si="1203"/>
        <v>1349.0390514344356</v>
      </c>
      <c r="J8579" s="25">
        <f t="shared" ref="J8579:J8642" si="1210">ROUND(C8579*(LN($O$4/$O$8)/LN($O$5/$O$8)),2)</f>
        <v>9.6</v>
      </c>
      <c r="K8579" s="25">
        <f>VLOOKUP(J8579,'Spezifische Werte'!$B$2:$C$4002,2,FALSE)</f>
        <v>0.6824555696232707</v>
      </c>
      <c r="L8579" s="25">
        <f t="shared" si="1204"/>
        <v>1364.9111392465413</v>
      </c>
      <c r="R8579" s="25">
        <v>8577</v>
      </c>
      <c r="S8579" s="25">
        <v>8576</v>
      </c>
      <c r="T8579" s="25">
        <f t="shared" si="1208"/>
        <v>0</v>
      </c>
      <c r="U8579" s="25">
        <f t="shared" si="1205"/>
        <v>0</v>
      </c>
      <c r="W8579" s="17">
        <f>Eingabe!H8580</f>
        <v>102</v>
      </c>
      <c r="X8579" s="17">
        <f t="shared" si="1206"/>
        <v>1.02</v>
      </c>
      <c r="Y8579" s="17">
        <f t="shared" si="1207"/>
        <v>100</v>
      </c>
    </row>
    <row r="8580" spans="1:25" x14ac:dyDescent="0.15">
      <c r="A8580" s="82">
        <f t="shared" ref="A8580:A8643" si="1211">MONTH(B8580)</f>
        <v>12</v>
      </c>
      <c r="B8580" s="46">
        <v>43823.374999979198</v>
      </c>
      <c r="C8580" s="47">
        <f>Eingabe!G8581</f>
        <v>7</v>
      </c>
      <c r="D8580" s="77">
        <v>8580</v>
      </c>
      <c r="E8580" s="47"/>
      <c r="F8580" s="25">
        <f t="shared" si="1209"/>
        <v>10.44</v>
      </c>
      <c r="G8580" s="25">
        <f>VLOOKUP(F8580,'Spezifische Werte'!$B$2:$C$4002,2,FALSE)</f>
        <v>0.79583970836381801</v>
      </c>
      <c r="H8580" s="25">
        <f t="shared" ref="H8580:H8643" si="1212">G8580*$O$9*1000</f>
        <v>1591.679416727636</v>
      </c>
      <c r="J8580" s="25">
        <f t="shared" si="1210"/>
        <v>10.5</v>
      </c>
      <c r="K8580" s="25">
        <f>VLOOKUP(J8580,'Spezifische Werte'!$B$2:$C$4002,2,FALSE)</f>
        <v>0.80244982214145155</v>
      </c>
      <c r="L8580" s="25">
        <f t="shared" ref="L8580:L8643" si="1213">K8580*$O$9*1000</f>
        <v>1604.8996442829032</v>
      </c>
      <c r="R8580" s="25">
        <v>8578</v>
      </c>
      <c r="S8580" s="25">
        <v>8577</v>
      </c>
      <c r="T8580" s="25">
        <f t="shared" si="1208"/>
        <v>0</v>
      </c>
      <c r="U8580" s="25">
        <f t="shared" ref="U8580:U8643" si="1214">LARGE($L$3:$L$8762,R8580)/1000</f>
        <v>0</v>
      </c>
      <c r="W8580" s="17">
        <f>Eingabe!H8581</f>
        <v>102</v>
      </c>
      <c r="X8580" s="17">
        <f t="shared" ref="X8580:X8643" si="1215">W8580/100</f>
        <v>1.02</v>
      </c>
      <c r="Y8580" s="17">
        <f t="shared" ref="Y8580:Y8643" si="1216">ROUND(X8580,1)*100</f>
        <v>100</v>
      </c>
    </row>
    <row r="8581" spans="1:25" x14ac:dyDescent="0.15">
      <c r="A8581" s="82">
        <f t="shared" si="1211"/>
        <v>12</v>
      </c>
      <c r="B8581" s="46">
        <v>43823.416666645862</v>
      </c>
      <c r="C8581" s="47">
        <f>Eingabe!G8582</f>
        <v>7.5</v>
      </c>
      <c r="D8581" s="77">
        <v>8581</v>
      </c>
      <c r="E8581" s="47"/>
      <c r="F8581" s="25">
        <f t="shared" si="1209"/>
        <v>11.19</v>
      </c>
      <c r="G8581" s="25">
        <f>VLOOKUP(F8581,'Spezifische Werte'!$B$2:$C$4002,2,FALSE)</f>
        <v>0.86519023501556369</v>
      </c>
      <c r="H8581" s="25">
        <f t="shared" si="1212"/>
        <v>1730.3804700311273</v>
      </c>
      <c r="J8581" s="25">
        <f t="shared" si="1210"/>
        <v>11.25</v>
      </c>
      <c r="K8581" s="25">
        <f>VLOOKUP(J8581,'Spezifische Werte'!$B$2:$C$4002,2,FALSE)</f>
        <v>0.86955373483519349</v>
      </c>
      <c r="L8581" s="25">
        <f t="shared" si="1213"/>
        <v>1739.107469670387</v>
      </c>
      <c r="R8581" s="25">
        <v>8579</v>
      </c>
      <c r="S8581" s="25">
        <v>8578</v>
      </c>
      <c r="T8581" s="25">
        <f t="shared" si="1208"/>
        <v>0</v>
      </c>
      <c r="U8581" s="25">
        <f t="shared" si="1214"/>
        <v>0</v>
      </c>
      <c r="W8581" s="17">
        <f>Eingabe!H8582</f>
        <v>100</v>
      </c>
      <c r="X8581" s="17">
        <f t="shared" si="1215"/>
        <v>1</v>
      </c>
      <c r="Y8581" s="17">
        <f t="shared" si="1216"/>
        <v>100</v>
      </c>
    </row>
    <row r="8582" spans="1:25" x14ac:dyDescent="0.15">
      <c r="A8582" s="82">
        <f t="shared" si="1211"/>
        <v>12</v>
      </c>
      <c r="B8582" s="46">
        <v>43823.458333312527</v>
      </c>
      <c r="C8582" s="47">
        <f>Eingabe!G8583</f>
        <v>7.4</v>
      </c>
      <c r="D8582" s="77">
        <v>8582</v>
      </c>
      <c r="E8582" s="47"/>
      <c r="F8582" s="25">
        <f t="shared" si="1209"/>
        <v>11.04</v>
      </c>
      <c r="G8582" s="25">
        <f>VLOOKUP(F8582,'Spezifische Werte'!$B$2:$C$4002,2,FALSE)</f>
        <v>0.85357274428336571</v>
      </c>
      <c r="H8582" s="25">
        <f t="shared" si="1212"/>
        <v>1707.1454885667315</v>
      </c>
      <c r="J8582" s="25">
        <f t="shared" si="1210"/>
        <v>11.1</v>
      </c>
      <c r="K8582" s="25">
        <f>VLOOKUP(J8582,'Spezifische Werte'!$B$2:$C$4002,2,FALSE)</f>
        <v>0.85834555530496559</v>
      </c>
      <c r="L8582" s="25">
        <f t="shared" si="1213"/>
        <v>1716.6911106099312</v>
      </c>
      <c r="R8582" s="25">
        <v>8580</v>
      </c>
      <c r="S8582" s="25">
        <v>8579</v>
      </c>
      <c r="T8582" s="25">
        <f t="shared" ref="T8582:T8645" si="1217">LARGE($H$3:$H$8762,R8582)/1000</f>
        <v>0</v>
      </c>
      <c r="U8582" s="25">
        <f t="shared" si="1214"/>
        <v>0</v>
      </c>
      <c r="W8582" s="17">
        <f>Eingabe!H8583</f>
        <v>102</v>
      </c>
      <c r="X8582" s="17">
        <f t="shared" si="1215"/>
        <v>1.02</v>
      </c>
      <c r="Y8582" s="17">
        <f t="shared" si="1216"/>
        <v>100</v>
      </c>
    </row>
    <row r="8583" spans="1:25" x14ac:dyDescent="0.15">
      <c r="A8583" s="82">
        <f t="shared" si="1211"/>
        <v>12</v>
      </c>
      <c r="B8583" s="46">
        <v>43823.499999979191</v>
      </c>
      <c r="C8583" s="47">
        <f>Eingabe!G8584</f>
        <v>7.3</v>
      </c>
      <c r="D8583" s="77">
        <v>8583</v>
      </c>
      <c r="E8583" s="47"/>
      <c r="F8583" s="25">
        <f t="shared" si="1209"/>
        <v>10.89</v>
      </c>
      <c r="G8583" s="25">
        <f>VLOOKUP(F8583,'Spezifische Werte'!$B$2:$C$4002,2,FALSE)</f>
        <v>0.84086253778157871</v>
      </c>
      <c r="H8583" s="25">
        <f t="shared" si="1212"/>
        <v>1681.7250755631574</v>
      </c>
      <c r="J8583" s="25">
        <f t="shared" si="1210"/>
        <v>10.95</v>
      </c>
      <c r="K8583" s="25">
        <f>VLOOKUP(J8583,'Spezifische Werte'!$B$2:$C$4002,2,FALSE)</f>
        <v>0.8460822985114913</v>
      </c>
      <c r="L8583" s="25">
        <f t="shared" si="1213"/>
        <v>1692.1645970229827</v>
      </c>
      <c r="R8583" s="25">
        <v>8581</v>
      </c>
      <c r="S8583" s="25">
        <v>8580</v>
      </c>
      <c r="T8583" s="25">
        <f t="shared" si="1217"/>
        <v>0</v>
      </c>
      <c r="U8583" s="25">
        <f t="shared" si="1214"/>
        <v>0</v>
      </c>
      <c r="W8583" s="17">
        <f>Eingabe!H8584</f>
        <v>101</v>
      </c>
      <c r="X8583" s="17">
        <f t="shared" si="1215"/>
        <v>1.01</v>
      </c>
      <c r="Y8583" s="17">
        <f t="shared" si="1216"/>
        <v>100</v>
      </c>
    </row>
    <row r="8584" spans="1:25" x14ac:dyDescent="0.15">
      <c r="A8584" s="82">
        <f t="shared" si="1211"/>
        <v>12</v>
      </c>
      <c r="B8584" s="46">
        <v>43823.541666645855</v>
      </c>
      <c r="C8584" s="47">
        <f>Eingabe!G8585</f>
        <v>6.9</v>
      </c>
      <c r="D8584" s="77">
        <v>8584</v>
      </c>
      <c r="E8584" s="47"/>
      <c r="F8584" s="25">
        <f t="shared" si="1209"/>
        <v>10.29</v>
      </c>
      <c r="G8584" s="25">
        <f>VLOOKUP(F8584,'Spezifische Werte'!$B$2:$C$4002,2,FALSE)</f>
        <v>0.77847265329133075</v>
      </c>
      <c r="H8584" s="25">
        <f t="shared" si="1212"/>
        <v>1556.9453065826615</v>
      </c>
      <c r="J8584" s="25">
        <f t="shared" si="1210"/>
        <v>10.35</v>
      </c>
      <c r="K8584" s="25">
        <f>VLOOKUP(J8584,'Spezifische Werte'!$B$2:$C$4002,2,FALSE)</f>
        <v>0.78556540744998338</v>
      </c>
      <c r="L8584" s="25">
        <f t="shared" si="1213"/>
        <v>1571.1308148999667</v>
      </c>
      <c r="R8584" s="25">
        <v>8582</v>
      </c>
      <c r="S8584" s="25">
        <v>8581</v>
      </c>
      <c r="T8584" s="25">
        <f t="shared" si="1217"/>
        <v>0</v>
      </c>
      <c r="U8584" s="25">
        <f t="shared" si="1214"/>
        <v>0</v>
      </c>
      <c r="W8584" s="17">
        <f>Eingabe!H8585</f>
        <v>112</v>
      </c>
      <c r="X8584" s="17">
        <f t="shared" si="1215"/>
        <v>1.1200000000000001</v>
      </c>
      <c r="Y8584" s="17">
        <f t="shared" si="1216"/>
        <v>110.00000000000001</v>
      </c>
    </row>
    <row r="8585" spans="1:25" x14ac:dyDescent="0.15">
      <c r="A8585" s="82">
        <f t="shared" si="1211"/>
        <v>12</v>
      </c>
      <c r="B8585" s="46">
        <v>43823.583333312519</v>
      </c>
      <c r="C8585" s="47">
        <f>Eingabe!G8586</f>
        <v>7.3</v>
      </c>
      <c r="D8585" s="77">
        <v>8585</v>
      </c>
      <c r="E8585" s="47"/>
      <c r="F8585" s="25">
        <f t="shared" si="1209"/>
        <v>10.89</v>
      </c>
      <c r="G8585" s="25">
        <f>VLOOKUP(F8585,'Spezifische Werte'!$B$2:$C$4002,2,FALSE)</f>
        <v>0.84086253778157871</v>
      </c>
      <c r="H8585" s="25">
        <f t="shared" si="1212"/>
        <v>1681.7250755631574</v>
      </c>
      <c r="J8585" s="25">
        <f t="shared" si="1210"/>
        <v>10.95</v>
      </c>
      <c r="K8585" s="25">
        <f>VLOOKUP(J8585,'Spezifische Werte'!$B$2:$C$4002,2,FALSE)</f>
        <v>0.8460822985114913</v>
      </c>
      <c r="L8585" s="25">
        <f t="shared" si="1213"/>
        <v>1692.1645970229827</v>
      </c>
      <c r="R8585" s="25">
        <v>8583</v>
      </c>
      <c r="S8585" s="25">
        <v>8582</v>
      </c>
      <c r="T8585" s="25">
        <f t="shared" si="1217"/>
        <v>0</v>
      </c>
      <c r="U8585" s="25">
        <f t="shared" si="1214"/>
        <v>0</v>
      </c>
      <c r="W8585" s="17">
        <f>Eingabe!H8586</f>
        <v>103</v>
      </c>
      <c r="X8585" s="17">
        <f t="shared" si="1215"/>
        <v>1.03</v>
      </c>
      <c r="Y8585" s="17">
        <f t="shared" si="1216"/>
        <v>100</v>
      </c>
    </row>
    <row r="8586" spans="1:25" x14ac:dyDescent="0.15">
      <c r="A8586" s="82">
        <f t="shared" si="1211"/>
        <v>12</v>
      </c>
      <c r="B8586" s="46">
        <v>43823.624999979183</v>
      </c>
      <c r="C8586" s="47">
        <f>Eingabe!G8587</f>
        <v>5.7</v>
      </c>
      <c r="D8586" s="77">
        <v>8586</v>
      </c>
      <c r="E8586" s="47"/>
      <c r="F8586" s="25">
        <f t="shared" si="1209"/>
        <v>8.5</v>
      </c>
      <c r="G8586" s="25">
        <f>VLOOKUP(F8586,'Spezifische Werte'!$B$2:$C$4002,2,FALSE)</f>
        <v>0.49489541709216678</v>
      </c>
      <c r="H8586" s="25">
        <f t="shared" si="1212"/>
        <v>989.79083418433356</v>
      </c>
      <c r="J8586" s="25">
        <f t="shared" si="1210"/>
        <v>8.5500000000000007</v>
      </c>
      <c r="K8586" s="25">
        <f>VLOOKUP(J8586,'Spezifische Werte'!$B$2:$C$4002,2,FALSE)</f>
        <v>0.50342054722621021</v>
      </c>
      <c r="L8586" s="25">
        <f t="shared" si="1213"/>
        <v>1006.8410944524204</v>
      </c>
      <c r="R8586" s="25">
        <v>8584</v>
      </c>
      <c r="S8586" s="25">
        <v>8583</v>
      </c>
      <c r="T8586" s="25">
        <f t="shared" si="1217"/>
        <v>0</v>
      </c>
      <c r="U8586" s="25">
        <f t="shared" si="1214"/>
        <v>0</v>
      </c>
      <c r="W8586" s="17">
        <f>Eingabe!H8587</f>
        <v>104</v>
      </c>
      <c r="X8586" s="17">
        <f t="shared" si="1215"/>
        <v>1.04</v>
      </c>
      <c r="Y8586" s="17">
        <f t="shared" si="1216"/>
        <v>100</v>
      </c>
    </row>
    <row r="8587" spans="1:25" x14ac:dyDescent="0.15">
      <c r="A8587" s="82">
        <f t="shared" si="1211"/>
        <v>12</v>
      </c>
      <c r="B8587" s="46">
        <v>43823.666666645848</v>
      </c>
      <c r="C8587" s="47">
        <f>Eingabe!G8588</f>
        <v>5.8</v>
      </c>
      <c r="D8587" s="77">
        <v>8587</v>
      </c>
      <c r="E8587" s="47"/>
      <c r="F8587" s="25">
        <f t="shared" si="1209"/>
        <v>8.65</v>
      </c>
      <c r="G8587" s="25">
        <f>VLOOKUP(F8587,'Spezifische Werte'!$B$2:$C$4002,2,FALSE)</f>
        <v>0.52059998612319236</v>
      </c>
      <c r="H8587" s="25">
        <f t="shared" si="1212"/>
        <v>1041.1999722463847</v>
      </c>
      <c r="J8587" s="25">
        <f t="shared" si="1210"/>
        <v>8.6999999999999993</v>
      </c>
      <c r="K8587" s="25">
        <f>VLOOKUP(J8587,'Spezifische Werte'!$B$2:$C$4002,2,FALSE)</f>
        <v>0.52924251604798966</v>
      </c>
      <c r="L8587" s="25">
        <f t="shared" si="1213"/>
        <v>1058.4850320959792</v>
      </c>
      <c r="R8587" s="25">
        <v>8585</v>
      </c>
      <c r="S8587" s="25">
        <v>8584</v>
      </c>
      <c r="T8587" s="25">
        <f t="shared" si="1217"/>
        <v>0</v>
      </c>
      <c r="U8587" s="25">
        <f t="shared" si="1214"/>
        <v>0</v>
      </c>
      <c r="W8587" s="17">
        <f>Eingabe!H8588</f>
        <v>103</v>
      </c>
      <c r="X8587" s="17">
        <f t="shared" si="1215"/>
        <v>1.03</v>
      </c>
      <c r="Y8587" s="17">
        <f t="shared" si="1216"/>
        <v>100</v>
      </c>
    </row>
    <row r="8588" spans="1:25" x14ac:dyDescent="0.15">
      <c r="A8588" s="82">
        <f t="shared" si="1211"/>
        <v>12</v>
      </c>
      <c r="B8588" s="46">
        <v>43823.708333312512</v>
      </c>
      <c r="C8588" s="47">
        <f>Eingabe!G8589</f>
        <v>6.4</v>
      </c>
      <c r="D8588" s="77">
        <v>8588</v>
      </c>
      <c r="E8588" s="47"/>
      <c r="F8588" s="25">
        <f t="shared" si="1209"/>
        <v>9.5500000000000007</v>
      </c>
      <c r="G8588" s="25">
        <f>VLOOKUP(F8588,'Spezifische Werte'!$B$2:$C$4002,2,FALSE)</f>
        <v>0.67451952571721774</v>
      </c>
      <c r="H8588" s="25">
        <f t="shared" si="1212"/>
        <v>1349.0390514344356</v>
      </c>
      <c r="J8588" s="25">
        <f t="shared" si="1210"/>
        <v>9.6</v>
      </c>
      <c r="K8588" s="25">
        <f>VLOOKUP(J8588,'Spezifische Werte'!$B$2:$C$4002,2,FALSE)</f>
        <v>0.6824555696232707</v>
      </c>
      <c r="L8588" s="25">
        <f t="shared" si="1213"/>
        <v>1364.9111392465413</v>
      </c>
      <c r="R8588" s="25">
        <v>8586</v>
      </c>
      <c r="S8588" s="25">
        <v>8585</v>
      </c>
      <c r="T8588" s="25">
        <f t="shared" si="1217"/>
        <v>0</v>
      </c>
      <c r="U8588" s="25">
        <f t="shared" si="1214"/>
        <v>0</v>
      </c>
      <c r="W8588" s="17">
        <f>Eingabe!H8589</f>
        <v>112</v>
      </c>
      <c r="X8588" s="17">
        <f t="shared" si="1215"/>
        <v>1.1200000000000001</v>
      </c>
      <c r="Y8588" s="17">
        <f t="shared" si="1216"/>
        <v>110.00000000000001</v>
      </c>
    </row>
    <row r="8589" spans="1:25" x14ac:dyDescent="0.15">
      <c r="A8589" s="82">
        <f t="shared" si="1211"/>
        <v>12</v>
      </c>
      <c r="B8589" s="46">
        <v>43823.749999979176</v>
      </c>
      <c r="C8589" s="47">
        <f>Eingabe!G8590</f>
        <v>7</v>
      </c>
      <c r="D8589" s="77">
        <v>8589</v>
      </c>
      <c r="E8589" s="47"/>
      <c r="F8589" s="25">
        <f t="shared" si="1209"/>
        <v>10.44</v>
      </c>
      <c r="G8589" s="25">
        <f>VLOOKUP(F8589,'Spezifische Werte'!$B$2:$C$4002,2,FALSE)</f>
        <v>0.79583970836381801</v>
      </c>
      <c r="H8589" s="25">
        <f t="shared" si="1212"/>
        <v>1591.679416727636</v>
      </c>
      <c r="J8589" s="25">
        <f t="shared" si="1210"/>
        <v>10.5</v>
      </c>
      <c r="K8589" s="25">
        <f>VLOOKUP(J8589,'Spezifische Werte'!$B$2:$C$4002,2,FALSE)</f>
        <v>0.80244982214145155</v>
      </c>
      <c r="L8589" s="25">
        <f t="shared" si="1213"/>
        <v>1604.8996442829032</v>
      </c>
      <c r="R8589" s="25">
        <v>8587</v>
      </c>
      <c r="S8589" s="25">
        <v>8586</v>
      </c>
      <c r="T8589" s="25">
        <f t="shared" si="1217"/>
        <v>0</v>
      </c>
      <c r="U8589" s="25">
        <f t="shared" si="1214"/>
        <v>0</v>
      </c>
      <c r="W8589" s="17">
        <f>Eingabe!H8590</f>
        <v>111</v>
      </c>
      <c r="X8589" s="17">
        <f t="shared" si="1215"/>
        <v>1.1100000000000001</v>
      </c>
      <c r="Y8589" s="17">
        <f t="shared" si="1216"/>
        <v>110.00000000000001</v>
      </c>
    </row>
    <row r="8590" spans="1:25" x14ac:dyDescent="0.15">
      <c r="A8590" s="82">
        <f t="shared" si="1211"/>
        <v>12</v>
      </c>
      <c r="B8590" s="46">
        <v>43823.79166664584</v>
      </c>
      <c r="C8590" s="47">
        <f>Eingabe!G8591</f>
        <v>6.7</v>
      </c>
      <c r="D8590" s="77">
        <v>8590</v>
      </c>
      <c r="E8590" s="47"/>
      <c r="F8590" s="25">
        <f t="shared" si="1209"/>
        <v>10</v>
      </c>
      <c r="G8590" s="25">
        <f>VLOOKUP(F8590,'Spezifische Werte'!$B$2:$C$4002,2,FALSE)</f>
        <v>0.74135823084117802</v>
      </c>
      <c r="H8590" s="25">
        <f t="shared" si="1212"/>
        <v>1482.7164616823561</v>
      </c>
      <c r="J8590" s="25">
        <f t="shared" si="1210"/>
        <v>10.050000000000001</v>
      </c>
      <c r="K8590" s="25">
        <f>VLOOKUP(J8590,'Spezifische Werte'!$B$2:$C$4002,2,FALSE)</f>
        <v>0.74809941702480209</v>
      </c>
      <c r="L8590" s="25">
        <f t="shared" si="1213"/>
        <v>1496.1988340496041</v>
      </c>
      <c r="R8590" s="25">
        <v>8588</v>
      </c>
      <c r="S8590" s="25">
        <v>8587</v>
      </c>
      <c r="T8590" s="25">
        <f t="shared" si="1217"/>
        <v>0</v>
      </c>
      <c r="U8590" s="25">
        <f t="shared" si="1214"/>
        <v>0</v>
      </c>
      <c r="W8590" s="17">
        <f>Eingabe!H8591</f>
        <v>112</v>
      </c>
      <c r="X8590" s="17">
        <f t="shared" si="1215"/>
        <v>1.1200000000000001</v>
      </c>
      <c r="Y8590" s="17">
        <f t="shared" si="1216"/>
        <v>110.00000000000001</v>
      </c>
    </row>
    <row r="8591" spans="1:25" x14ac:dyDescent="0.15">
      <c r="A8591" s="82">
        <f t="shared" si="1211"/>
        <v>12</v>
      </c>
      <c r="B8591" s="46">
        <v>43823.833333312505</v>
      </c>
      <c r="C8591" s="47">
        <f>Eingabe!G8592</f>
        <v>6.7</v>
      </c>
      <c r="D8591" s="77">
        <v>8591</v>
      </c>
      <c r="E8591" s="47"/>
      <c r="F8591" s="25">
        <f t="shared" si="1209"/>
        <v>10</v>
      </c>
      <c r="G8591" s="25">
        <f>VLOOKUP(F8591,'Spezifische Werte'!$B$2:$C$4002,2,FALSE)</f>
        <v>0.74135823084117802</v>
      </c>
      <c r="H8591" s="25">
        <f t="shared" si="1212"/>
        <v>1482.7164616823561</v>
      </c>
      <c r="J8591" s="25">
        <f t="shared" si="1210"/>
        <v>10.050000000000001</v>
      </c>
      <c r="K8591" s="25">
        <f>VLOOKUP(J8591,'Spezifische Werte'!$B$2:$C$4002,2,FALSE)</f>
        <v>0.74809941702480209</v>
      </c>
      <c r="L8591" s="25">
        <f t="shared" si="1213"/>
        <v>1496.1988340496041</v>
      </c>
      <c r="R8591" s="25">
        <v>8589</v>
      </c>
      <c r="S8591" s="25">
        <v>8588</v>
      </c>
      <c r="T8591" s="25">
        <f t="shared" si="1217"/>
        <v>0</v>
      </c>
      <c r="U8591" s="25">
        <f t="shared" si="1214"/>
        <v>0</v>
      </c>
      <c r="W8591" s="17">
        <f>Eingabe!H8592</f>
        <v>112</v>
      </c>
      <c r="X8591" s="17">
        <f t="shared" si="1215"/>
        <v>1.1200000000000001</v>
      </c>
      <c r="Y8591" s="17">
        <f t="shared" si="1216"/>
        <v>110.00000000000001</v>
      </c>
    </row>
    <row r="8592" spans="1:25" x14ac:dyDescent="0.15">
      <c r="A8592" s="82">
        <f t="shared" si="1211"/>
        <v>12</v>
      </c>
      <c r="B8592" s="46">
        <v>43823.874999979169</v>
      </c>
      <c r="C8592" s="47">
        <f>Eingabe!G8593</f>
        <v>6.4</v>
      </c>
      <c r="D8592" s="77">
        <v>8592</v>
      </c>
      <c r="E8592" s="47"/>
      <c r="F8592" s="25">
        <f t="shared" si="1209"/>
        <v>9.5500000000000007</v>
      </c>
      <c r="G8592" s="25">
        <f>VLOOKUP(F8592,'Spezifische Werte'!$B$2:$C$4002,2,FALSE)</f>
        <v>0.67451952571721774</v>
      </c>
      <c r="H8592" s="25">
        <f t="shared" si="1212"/>
        <v>1349.0390514344356</v>
      </c>
      <c r="J8592" s="25">
        <f t="shared" si="1210"/>
        <v>9.6</v>
      </c>
      <c r="K8592" s="25">
        <f>VLOOKUP(J8592,'Spezifische Werte'!$B$2:$C$4002,2,FALSE)</f>
        <v>0.6824555696232707</v>
      </c>
      <c r="L8592" s="25">
        <f t="shared" si="1213"/>
        <v>1364.9111392465413</v>
      </c>
      <c r="R8592" s="25">
        <v>8590</v>
      </c>
      <c r="S8592" s="25">
        <v>8589</v>
      </c>
      <c r="T8592" s="25">
        <f t="shared" si="1217"/>
        <v>0</v>
      </c>
      <c r="U8592" s="25">
        <f t="shared" si="1214"/>
        <v>0</v>
      </c>
      <c r="W8592" s="17">
        <f>Eingabe!H8593</f>
        <v>102</v>
      </c>
      <c r="X8592" s="17">
        <f t="shared" si="1215"/>
        <v>1.02</v>
      </c>
      <c r="Y8592" s="17">
        <f t="shared" si="1216"/>
        <v>100</v>
      </c>
    </row>
    <row r="8593" spans="1:25" x14ac:dyDescent="0.15">
      <c r="A8593" s="82">
        <f t="shared" si="1211"/>
        <v>12</v>
      </c>
      <c r="B8593" s="46">
        <v>43823.916666645833</v>
      </c>
      <c r="C8593" s="47">
        <f>Eingabe!G8594</f>
        <v>6.1</v>
      </c>
      <c r="D8593" s="77">
        <v>8593</v>
      </c>
      <c r="E8593" s="47"/>
      <c r="F8593" s="25">
        <f t="shared" si="1209"/>
        <v>9.1</v>
      </c>
      <c r="G8593" s="25">
        <f>VLOOKUP(F8593,'Spezifische Werte'!$B$2:$C$4002,2,FALSE)</f>
        <v>0.59886663276505681</v>
      </c>
      <c r="H8593" s="25">
        <f t="shared" si="1212"/>
        <v>1197.7332655301136</v>
      </c>
      <c r="J8593" s="25">
        <f t="shared" si="1210"/>
        <v>9.15</v>
      </c>
      <c r="K8593" s="25">
        <f>VLOOKUP(J8593,'Spezifische Werte'!$B$2:$C$4002,2,FALSE)</f>
        <v>0.60752867779351938</v>
      </c>
      <c r="L8593" s="25">
        <f t="shared" si="1213"/>
        <v>1215.0573555870387</v>
      </c>
      <c r="R8593" s="25">
        <v>8591</v>
      </c>
      <c r="S8593" s="25">
        <v>8590</v>
      </c>
      <c r="T8593" s="25">
        <f t="shared" si="1217"/>
        <v>0</v>
      </c>
      <c r="U8593" s="25">
        <f t="shared" si="1214"/>
        <v>0</v>
      </c>
      <c r="W8593" s="17">
        <f>Eingabe!H8594</f>
        <v>101</v>
      </c>
      <c r="X8593" s="17">
        <f t="shared" si="1215"/>
        <v>1.01</v>
      </c>
      <c r="Y8593" s="17">
        <f t="shared" si="1216"/>
        <v>100</v>
      </c>
    </row>
    <row r="8594" spans="1:25" x14ac:dyDescent="0.15">
      <c r="A8594" s="82">
        <f t="shared" si="1211"/>
        <v>12</v>
      </c>
      <c r="B8594" s="46">
        <v>43823.958333312497</v>
      </c>
      <c r="C8594" s="47">
        <f>Eingabe!G8595</f>
        <v>5.4</v>
      </c>
      <c r="D8594" s="77">
        <v>8594</v>
      </c>
      <c r="E8594" s="47"/>
      <c r="F8594" s="25">
        <f t="shared" si="1209"/>
        <v>8.06</v>
      </c>
      <c r="G8594" s="25">
        <f>VLOOKUP(F8594,'Spezifische Werte'!$B$2:$C$4002,2,FALSE)</f>
        <v>0.42239374838249216</v>
      </c>
      <c r="H8594" s="25">
        <f t="shared" si="1212"/>
        <v>844.78749676498433</v>
      </c>
      <c r="J8594" s="25">
        <f t="shared" si="1210"/>
        <v>8.1</v>
      </c>
      <c r="K8594" s="25">
        <f>VLOOKUP(J8594,'Spezifische Werte'!$B$2:$C$4002,2,FALSE)</f>
        <v>0.428769385012092</v>
      </c>
      <c r="L8594" s="25">
        <f t="shared" si="1213"/>
        <v>857.53877002418403</v>
      </c>
      <c r="R8594" s="25">
        <v>8592</v>
      </c>
      <c r="S8594" s="25">
        <v>8591</v>
      </c>
      <c r="T8594" s="25">
        <f t="shared" si="1217"/>
        <v>0</v>
      </c>
      <c r="U8594" s="25">
        <f t="shared" si="1214"/>
        <v>0</v>
      </c>
      <c r="W8594" s="17">
        <f>Eingabe!H8595</f>
        <v>111</v>
      </c>
      <c r="X8594" s="17">
        <f t="shared" si="1215"/>
        <v>1.1100000000000001</v>
      </c>
      <c r="Y8594" s="17">
        <f t="shared" si="1216"/>
        <v>110.00000000000001</v>
      </c>
    </row>
    <row r="8595" spans="1:25" x14ac:dyDescent="0.15">
      <c r="A8595" s="82">
        <f t="shared" si="1211"/>
        <v>12</v>
      </c>
      <c r="B8595" s="46">
        <v>43823.999999979162</v>
      </c>
      <c r="C8595" s="47">
        <f>Eingabe!G8596</f>
        <v>5.2</v>
      </c>
      <c r="D8595" s="77">
        <v>8595</v>
      </c>
      <c r="E8595" s="47"/>
      <c r="F8595" s="25">
        <f t="shared" si="1209"/>
        <v>7.76</v>
      </c>
      <c r="G8595" s="25">
        <f>VLOOKUP(F8595,'Spezifische Werte'!$B$2:$C$4002,2,FALSE)</f>
        <v>0.37619660828942059</v>
      </c>
      <c r="H8595" s="25">
        <f t="shared" si="1212"/>
        <v>752.39321657884113</v>
      </c>
      <c r="J8595" s="25">
        <f t="shared" si="1210"/>
        <v>7.8</v>
      </c>
      <c r="K8595" s="25">
        <f>VLOOKUP(J8595,'Spezifische Werte'!$B$2:$C$4002,2,FALSE)</f>
        <v>0.3821877888895947</v>
      </c>
      <c r="L8595" s="25">
        <f t="shared" si="1213"/>
        <v>764.37557777918937</v>
      </c>
      <c r="R8595" s="25">
        <v>8593</v>
      </c>
      <c r="S8595" s="25">
        <v>8592</v>
      </c>
      <c r="T8595" s="25">
        <f t="shared" si="1217"/>
        <v>0</v>
      </c>
      <c r="U8595" s="25">
        <f t="shared" si="1214"/>
        <v>0</v>
      </c>
      <c r="W8595" s="17">
        <f>Eingabe!H8596</f>
        <v>102</v>
      </c>
      <c r="X8595" s="17">
        <f t="shared" si="1215"/>
        <v>1.02</v>
      </c>
      <c r="Y8595" s="17">
        <f t="shared" si="1216"/>
        <v>100</v>
      </c>
    </row>
    <row r="8596" spans="1:25" x14ac:dyDescent="0.15">
      <c r="A8596" s="82">
        <f t="shared" si="1211"/>
        <v>12</v>
      </c>
      <c r="B8596" s="46">
        <v>43824.041666645826</v>
      </c>
      <c r="C8596" s="47">
        <f>Eingabe!G8597</f>
        <v>4.9000000000000004</v>
      </c>
      <c r="D8596" s="77">
        <v>8596</v>
      </c>
      <c r="E8596" s="47"/>
      <c r="F8596" s="25">
        <f t="shared" si="1209"/>
        <v>7.31</v>
      </c>
      <c r="G8596" s="25">
        <f>VLOOKUP(F8596,'Spezifische Werte'!$B$2:$C$4002,2,FALSE)</f>
        <v>0.3124426167174133</v>
      </c>
      <c r="H8596" s="25">
        <f t="shared" si="1212"/>
        <v>624.88523343482666</v>
      </c>
      <c r="J8596" s="25">
        <f t="shared" si="1210"/>
        <v>7.35</v>
      </c>
      <c r="K8596" s="25">
        <f>VLOOKUP(J8596,'Spezifische Werte'!$B$2:$C$4002,2,FALSE)</f>
        <v>0.31783439487629789</v>
      </c>
      <c r="L8596" s="25">
        <f t="shared" si="1213"/>
        <v>635.66878975259579</v>
      </c>
      <c r="R8596" s="25">
        <v>8594</v>
      </c>
      <c r="S8596" s="25">
        <v>8593</v>
      </c>
      <c r="T8596" s="25">
        <f t="shared" si="1217"/>
        <v>0</v>
      </c>
      <c r="U8596" s="25">
        <f t="shared" si="1214"/>
        <v>0</v>
      </c>
      <c r="W8596" s="17">
        <f>Eingabe!H8597</f>
        <v>101</v>
      </c>
      <c r="X8596" s="17">
        <f t="shared" si="1215"/>
        <v>1.01</v>
      </c>
      <c r="Y8596" s="17">
        <f t="shared" si="1216"/>
        <v>100</v>
      </c>
    </row>
    <row r="8597" spans="1:25" x14ac:dyDescent="0.15">
      <c r="A8597" s="82">
        <f t="shared" si="1211"/>
        <v>12</v>
      </c>
      <c r="B8597" s="46">
        <v>43824.08333331249</v>
      </c>
      <c r="C8597" s="47">
        <f>Eingabe!G8598</f>
        <v>5.2</v>
      </c>
      <c r="D8597" s="77">
        <v>8597</v>
      </c>
      <c r="E8597" s="47"/>
      <c r="F8597" s="25">
        <f t="shared" si="1209"/>
        <v>7.76</v>
      </c>
      <c r="G8597" s="25">
        <f>VLOOKUP(F8597,'Spezifische Werte'!$B$2:$C$4002,2,FALSE)</f>
        <v>0.37619660828942059</v>
      </c>
      <c r="H8597" s="25">
        <f t="shared" si="1212"/>
        <v>752.39321657884113</v>
      </c>
      <c r="J8597" s="25">
        <f t="shared" si="1210"/>
        <v>7.8</v>
      </c>
      <c r="K8597" s="25">
        <f>VLOOKUP(J8597,'Spezifische Werte'!$B$2:$C$4002,2,FALSE)</f>
        <v>0.3821877888895947</v>
      </c>
      <c r="L8597" s="25">
        <f t="shared" si="1213"/>
        <v>764.37557777918937</v>
      </c>
      <c r="R8597" s="25">
        <v>8595</v>
      </c>
      <c r="S8597" s="25">
        <v>8594</v>
      </c>
      <c r="T8597" s="25">
        <f t="shared" si="1217"/>
        <v>0</v>
      </c>
      <c r="U8597" s="25">
        <f t="shared" si="1214"/>
        <v>0</v>
      </c>
      <c r="W8597" s="17">
        <f>Eingabe!H8598</f>
        <v>101</v>
      </c>
      <c r="X8597" s="17">
        <f t="shared" si="1215"/>
        <v>1.01</v>
      </c>
      <c r="Y8597" s="17">
        <f t="shared" si="1216"/>
        <v>100</v>
      </c>
    </row>
    <row r="8598" spans="1:25" x14ac:dyDescent="0.15">
      <c r="A8598" s="82">
        <f t="shared" si="1211"/>
        <v>12</v>
      </c>
      <c r="B8598" s="46">
        <v>43824.124999979154</v>
      </c>
      <c r="C8598" s="47">
        <f>Eingabe!G8599</f>
        <v>5.5</v>
      </c>
      <c r="D8598" s="77">
        <v>8598</v>
      </c>
      <c r="E8598" s="47"/>
      <c r="F8598" s="25">
        <f t="shared" si="1209"/>
        <v>8.2100000000000009</v>
      </c>
      <c r="G8598" s="25">
        <f>VLOOKUP(F8598,'Spezifische Werte'!$B$2:$C$4002,2,FALSE)</f>
        <v>0.4465432352525967</v>
      </c>
      <c r="H8598" s="25">
        <f t="shared" si="1212"/>
        <v>893.08647050519346</v>
      </c>
      <c r="J8598" s="25">
        <f t="shared" si="1210"/>
        <v>8.25</v>
      </c>
      <c r="K8598" s="25">
        <f>VLOOKUP(J8598,'Spezifische Werte'!$B$2:$C$4002,2,FALSE)</f>
        <v>0.45308958157539997</v>
      </c>
      <c r="L8598" s="25">
        <f t="shared" si="1213"/>
        <v>906.17916315079992</v>
      </c>
      <c r="R8598" s="25">
        <v>8596</v>
      </c>
      <c r="S8598" s="25">
        <v>8595</v>
      </c>
      <c r="T8598" s="25">
        <f t="shared" si="1217"/>
        <v>0</v>
      </c>
      <c r="U8598" s="25">
        <f t="shared" si="1214"/>
        <v>0</v>
      </c>
      <c r="W8598" s="17">
        <f>Eingabe!H8599</f>
        <v>112</v>
      </c>
      <c r="X8598" s="17">
        <f t="shared" si="1215"/>
        <v>1.1200000000000001</v>
      </c>
      <c r="Y8598" s="17">
        <f t="shared" si="1216"/>
        <v>110.00000000000001</v>
      </c>
    </row>
    <row r="8599" spans="1:25" x14ac:dyDescent="0.15">
      <c r="A8599" s="82">
        <f t="shared" si="1211"/>
        <v>12</v>
      </c>
      <c r="B8599" s="46">
        <v>43824.166666645819</v>
      </c>
      <c r="C8599" s="47">
        <f>Eingabe!G8600</f>
        <v>5</v>
      </c>
      <c r="D8599" s="77">
        <v>8599</v>
      </c>
      <c r="E8599" s="47"/>
      <c r="F8599" s="25">
        <f t="shared" si="1209"/>
        <v>7.46</v>
      </c>
      <c r="G8599" s="25">
        <f>VLOOKUP(F8599,'Spezifische Werte'!$B$2:$C$4002,2,FALSE)</f>
        <v>0.33294203068553224</v>
      </c>
      <c r="H8599" s="25">
        <f t="shared" si="1212"/>
        <v>665.88406137106449</v>
      </c>
      <c r="J8599" s="25">
        <f t="shared" si="1210"/>
        <v>7.5</v>
      </c>
      <c r="K8599" s="25">
        <f>VLOOKUP(J8599,'Spezifische Werte'!$B$2:$C$4002,2,FALSE)</f>
        <v>0.33853673002168488</v>
      </c>
      <c r="L8599" s="25">
        <f t="shared" si="1213"/>
        <v>677.07346004336978</v>
      </c>
      <c r="R8599" s="25">
        <v>8597</v>
      </c>
      <c r="S8599" s="25">
        <v>8596</v>
      </c>
      <c r="T8599" s="25">
        <f t="shared" si="1217"/>
        <v>0</v>
      </c>
      <c r="U8599" s="25">
        <f t="shared" si="1214"/>
        <v>0</v>
      </c>
      <c r="W8599" s="17">
        <f>Eingabe!H8600</f>
        <v>111</v>
      </c>
      <c r="X8599" s="17">
        <f t="shared" si="1215"/>
        <v>1.1100000000000001</v>
      </c>
      <c r="Y8599" s="17">
        <f t="shared" si="1216"/>
        <v>110.00000000000001</v>
      </c>
    </row>
    <row r="8600" spans="1:25" x14ac:dyDescent="0.15">
      <c r="A8600" s="82">
        <f t="shared" si="1211"/>
        <v>12</v>
      </c>
      <c r="B8600" s="46">
        <v>43824.208333312483</v>
      </c>
      <c r="C8600" s="47">
        <f>Eingabe!G8601</f>
        <v>4.3</v>
      </c>
      <c r="D8600" s="77">
        <v>8600</v>
      </c>
      <c r="E8600" s="47"/>
      <c r="F8600" s="25">
        <f t="shared" si="1209"/>
        <v>6.41</v>
      </c>
      <c r="G8600" s="25">
        <f>VLOOKUP(F8600,'Spezifische Werte'!$B$2:$C$4002,2,FALSE)</f>
        <v>0.20539547091670399</v>
      </c>
      <c r="H8600" s="25">
        <f t="shared" si="1212"/>
        <v>410.790941833408</v>
      </c>
      <c r="J8600" s="25">
        <f t="shared" si="1210"/>
        <v>6.45</v>
      </c>
      <c r="K8600" s="25">
        <f>VLOOKUP(J8600,'Spezifische Werte'!$B$2:$C$4002,2,FALSE)</f>
        <v>0.20962714743593144</v>
      </c>
      <c r="L8600" s="25">
        <f t="shared" si="1213"/>
        <v>419.2542948718629</v>
      </c>
      <c r="R8600" s="25">
        <v>8598</v>
      </c>
      <c r="S8600" s="25">
        <v>8597</v>
      </c>
      <c r="T8600" s="25">
        <f t="shared" si="1217"/>
        <v>0</v>
      </c>
      <c r="U8600" s="25">
        <f t="shared" si="1214"/>
        <v>0</v>
      </c>
      <c r="W8600" s="17">
        <f>Eingabe!H8601</f>
        <v>113</v>
      </c>
      <c r="X8600" s="17">
        <f t="shared" si="1215"/>
        <v>1.1299999999999999</v>
      </c>
      <c r="Y8600" s="17">
        <f t="shared" si="1216"/>
        <v>110.00000000000001</v>
      </c>
    </row>
    <row r="8601" spans="1:25" x14ac:dyDescent="0.15">
      <c r="A8601" s="82">
        <f t="shared" si="1211"/>
        <v>12</v>
      </c>
      <c r="B8601" s="46">
        <v>43824.249999979147</v>
      </c>
      <c r="C8601" s="47">
        <f>Eingabe!G8602</f>
        <v>5.2</v>
      </c>
      <c r="D8601" s="77">
        <v>8601</v>
      </c>
      <c r="E8601" s="47"/>
      <c r="F8601" s="25">
        <f t="shared" si="1209"/>
        <v>7.76</v>
      </c>
      <c r="G8601" s="25">
        <f>VLOOKUP(F8601,'Spezifische Werte'!$B$2:$C$4002,2,FALSE)</f>
        <v>0.37619660828942059</v>
      </c>
      <c r="H8601" s="25">
        <f t="shared" si="1212"/>
        <v>752.39321657884113</v>
      </c>
      <c r="J8601" s="25">
        <f t="shared" si="1210"/>
        <v>7.8</v>
      </c>
      <c r="K8601" s="25">
        <f>VLOOKUP(J8601,'Spezifische Werte'!$B$2:$C$4002,2,FALSE)</f>
        <v>0.3821877888895947</v>
      </c>
      <c r="L8601" s="25">
        <f t="shared" si="1213"/>
        <v>764.37557777918937</v>
      </c>
      <c r="R8601" s="25">
        <v>8599</v>
      </c>
      <c r="S8601" s="25">
        <v>8598</v>
      </c>
      <c r="T8601" s="25">
        <f t="shared" si="1217"/>
        <v>0</v>
      </c>
      <c r="U8601" s="25">
        <f t="shared" si="1214"/>
        <v>0</v>
      </c>
      <c r="W8601" s="17">
        <f>Eingabe!H8602</f>
        <v>103</v>
      </c>
      <c r="X8601" s="17">
        <f t="shared" si="1215"/>
        <v>1.03</v>
      </c>
      <c r="Y8601" s="17">
        <f t="shared" si="1216"/>
        <v>100</v>
      </c>
    </row>
    <row r="8602" spans="1:25" x14ac:dyDescent="0.15">
      <c r="A8602" s="82">
        <f t="shared" si="1211"/>
        <v>12</v>
      </c>
      <c r="B8602" s="46">
        <v>43824.291666645811</v>
      </c>
      <c r="C8602" s="47">
        <f>Eingabe!G8603</f>
        <v>4.4000000000000004</v>
      </c>
      <c r="D8602" s="77">
        <v>8602</v>
      </c>
      <c r="E8602" s="47"/>
      <c r="F8602" s="25">
        <f t="shared" si="1209"/>
        <v>6.56</v>
      </c>
      <c r="G8602" s="25">
        <f>VLOOKUP(F8602,'Spezifische Werte'!$B$2:$C$4002,2,FALSE)</f>
        <v>0.2214941246302857</v>
      </c>
      <c r="H8602" s="25">
        <f t="shared" si="1212"/>
        <v>442.98824926057142</v>
      </c>
      <c r="J8602" s="25">
        <f t="shared" si="1210"/>
        <v>6.6</v>
      </c>
      <c r="K8602" s="25">
        <f>VLOOKUP(J8602,'Spezifische Werte'!$B$2:$C$4002,2,FALSE)</f>
        <v>0.22589088814664299</v>
      </c>
      <c r="L8602" s="25">
        <f t="shared" si="1213"/>
        <v>451.78177629328599</v>
      </c>
      <c r="R8602" s="25">
        <v>8600</v>
      </c>
      <c r="S8602" s="25">
        <v>8599</v>
      </c>
      <c r="T8602" s="25">
        <f t="shared" si="1217"/>
        <v>0</v>
      </c>
      <c r="U8602" s="25">
        <f t="shared" si="1214"/>
        <v>0</v>
      </c>
      <c r="W8602" s="17">
        <f>Eingabe!H8603</f>
        <v>101</v>
      </c>
      <c r="X8602" s="17">
        <f t="shared" si="1215"/>
        <v>1.01</v>
      </c>
      <c r="Y8602" s="17">
        <f t="shared" si="1216"/>
        <v>100</v>
      </c>
    </row>
    <row r="8603" spans="1:25" x14ac:dyDescent="0.15">
      <c r="A8603" s="82">
        <f t="shared" si="1211"/>
        <v>12</v>
      </c>
      <c r="B8603" s="46">
        <v>43824.333333312476</v>
      </c>
      <c r="C8603" s="47">
        <f>Eingabe!G8604</f>
        <v>5.4</v>
      </c>
      <c r="D8603" s="77">
        <v>8603</v>
      </c>
      <c r="E8603" s="47"/>
      <c r="F8603" s="25">
        <f t="shared" si="1209"/>
        <v>8.06</v>
      </c>
      <c r="G8603" s="25">
        <f>VLOOKUP(F8603,'Spezifische Werte'!$B$2:$C$4002,2,FALSE)</f>
        <v>0.42239374838249216</v>
      </c>
      <c r="H8603" s="25">
        <f t="shared" si="1212"/>
        <v>844.78749676498433</v>
      </c>
      <c r="J8603" s="25">
        <f t="shared" si="1210"/>
        <v>8.1</v>
      </c>
      <c r="K8603" s="25">
        <f>VLOOKUP(J8603,'Spezifische Werte'!$B$2:$C$4002,2,FALSE)</f>
        <v>0.428769385012092</v>
      </c>
      <c r="L8603" s="25">
        <f t="shared" si="1213"/>
        <v>857.53877002418403</v>
      </c>
      <c r="R8603" s="25">
        <v>8601</v>
      </c>
      <c r="S8603" s="25">
        <v>8600</v>
      </c>
      <c r="T8603" s="25">
        <f t="shared" si="1217"/>
        <v>0</v>
      </c>
      <c r="U8603" s="25">
        <f t="shared" si="1214"/>
        <v>0</v>
      </c>
      <c r="W8603" s="17">
        <f>Eingabe!H8604</f>
        <v>102</v>
      </c>
      <c r="X8603" s="17">
        <f t="shared" si="1215"/>
        <v>1.02</v>
      </c>
      <c r="Y8603" s="17">
        <f t="shared" si="1216"/>
        <v>100</v>
      </c>
    </row>
    <row r="8604" spans="1:25" x14ac:dyDescent="0.15">
      <c r="A8604" s="82">
        <f t="shared" si="1211"/>
        <v>12</v>
      </c>
      <c r="B8604" s="46">
        <v>43824.37499997914</v>
      </c>
      <c r="C8604" s="47">
        <f>Eingabe!G8605</f>
        <v>4.2</v>
      </c>
      <c r="D8604" s="77">
        <v>8604</v>
      </c>
      <c r="E8604" s="47"/>
      <c r="F8604" s="25">
        <f t="shared" si="1209"/>
        <v>6.27</v>
      </c>
      <c r="G8604" s="25">
        <f>VLOOKUP(F8604,'Spezifische Werte'!$B$2:$C$4002,2,FALSE)</f>
        <v>0.19098980973438914</v>
      </c>
      <c r="H8604" s="25">
        <f t="shared" si="1212"/>
        <v>381.97961946877831</v>
      </c>
      <c r="J8604" s="25">
        <f t="shared" si="1210"/>
        <v>6.3</v>
      </c>
      <c r="K8604" s="25">
        <f>VLOOKUP(J8604,'Spezifische Werte'!$B$2:$C$4002,2,FALSE)</f>
        <v>0.19401976060055698</v>
      </c>
      <c r="L8604" s="25">
        <f t="shared" si="1213"/>
        <v>388.03952120111398</v>
      </c>
      <c r="R8604" s="25">
        <v>8602</v>
      </c>
      <c r="S8604" s="25">
        <v>8601</v>
      </c>
      <c r="T8604" s="25">
        <f t="shared" si="1217"/>
        <v>0</v>
      </c>
      <c r="U8604" s="25">
        <f t="shared" si="1214"/>
        <v>0</v>
      </c>
      <c r="W8604" s="17">
        <f>Eingabe!H8605</f>
        <v>103</v>
      </c>
      <c r="X8604" s="17">
        <f t="shared" si="1215"/>
        <v>1.03</v>
      </c>
      <c r="Y8604" s="17">
        <f t="shared" si="1216"/>
        <v>100</v>
      </c>
    </row>
    <row r="8605" spans="1:25" x14ac:dyDescent="0.15">
      <c r="A8605" s="82">
        <f t="shared" si="1211"/>
        <v>12</v>
      </c>
      <c r="B8605" s="46">
        <v>43824.416666645804</v>
      </c>
      <c r="C8605" s="47">
        <f>Eingabe!G8606</f>
        <v>3.5</v>
      </c>
      <c r="D8605" s="77">
        <v>8605</v>
      </c>
      <c r="E8605" s="47"/>
      <c r="F8605" s="25">
        <f t="shared" si="1209"/>
        <v>5.22</v>
      </c>
      <c r="G8605" s="25">
        <f>VLOOKUP(F8605,'Spezifische Werte'!$B$2:$C$4002,2,FALSE)</f>
        <v>0.10600726326582303</v>
      </c>
      <c r="H8605" s="25">
        <f t="shared" si="1212"/>
        <v>212.01452653164606</v>
      </c>
      <c r="J8605" s="25">
        <f t="shared" si="1210"/>
        <v>5.25</v>
      </c>
      <c r="K8605" s="25">
        <f>VLOOKUP(J8605,'Spezifische Werte'!$B$2:$C$4002,2,FALSE)</f>
        <v>0.10804502827355937</v>
      </c>
      <c r="L8605" s="25">
        <f t="shared" si="1213"/>
        <v>216.09005654711873</v>
      </c>
      <c r="R8605" s="25">
        <v>8603</v>
      </c>
      <c r="S8605" s="25">
        <v>8602</v>
      </c>
      <c r="T8605" s="25">
        <f t="shared" si="1217"/>
        <v>0</v>
      </c>
      <c r="U8605" s="25">
        <f t="shared" si="1214"/>
        <v>0</v>
      </c>
      <c r="W8605" s="17">
        <f>Eingabe!H8606</f>
        <v>107</v>
      </c>
      <c r="X8605" s="17">
        <f t="shared" si="1215"/>
        <v>1.07</v>
      </c>
      <c r="Y8605" s="17">
        <f t="shared" si="1216"/>
        <v>110.00000000000001</v>
      </c>
    </row>
    <row r="8606" spans="1:25" x14ac:dyDescent="0.15">
      <c r="A8606" s="82">
        <f t="shared" si="1211"/>
        <v>12</v>
      </c>
      <c r="B8606" s="46">
        <v>43824.458333312468</v>
      </c>
      <c r="C8606" s="47">
        <f>Eingabe!G8607</f>
        <v>4.7</v>
      </c>
      <c r="D8606" s="77">
        <v>8606</v>
      </c>
      <c r="E8606" s="47"/>
      <c r="F8606" s="25">
        <f t="shared" si="1209"/>
        <v>7.01</v>
      </c>
      <c r="G8606" s="25">
        <f>VLOOKUP(F8606,'Spezifische Werte'!$B$2:$C$4002,2,FALSE)</f>
        <v>0.27377270492189271</v>
      </c>
      <c r="H8606" s="25">
        <f t="shared" si="1212"/>
        <v>547.54540984378536</v>
      </c>
      <c r="J8606" s="25">
        <f t="shared" si="1210"/>
        <v>7.05</v>
      </c>
      <c r="K8606" s="25">
        <f>VLOOKUP(J8606,'Spezifische Werte'!$B$2:$C$4002,2,FALSE)</f>
        <v>0.27874593647894402</v>
      </c>
      <c r="L8606" s="25">
        <f t="shared" si="1213"/>
        <v>557.49187295788806</v>
      </c>
      <c r="R8606" s="25">
        <v>8604</v>
      </c>
      <c r="S8606" s="25">
        <v>8603</v>
      </c>
      <c r="T8606" s="25">
        <f t="shared" si="1217"/>
        <v>0</v>
      </c>
      <c r="U8606" s="25">
        <f t="shared" si="1214"/>
        <v>0</v>
      </c>
      <c r="W8606" s="17">
        <f>Eingabe!H8607</f>
        <v>100</v>
      </c>
      <c r="X8606" s="17">
        <f t="shared" si="1215"/>
        <v>1</v>
      </c>
      <c r="Y8606" s="17">
        <f t="shared" si="1216"/>
        <v>100</v>
      </c>
    </row>
    <row r="8607" spans="1:25" x14ac:dyDescent="0.15">
      <c r="A8607" s="82">
        <f t="shared" si="1211"/>
        <v>12</v>
      </c>
      <c r="B8607" s="46">
        <v>43824.499999979133</v>
      </c>
      <c r="C8607" s="47">
        <f>Eingabe!G8608</f>
        <v>4.5</v>
      </c>
      <c r="D8607" s="77">
        <v>8607</v>
      </c>
      <c r="E8607" s="47"/>
      <c r="F8607" s="25">
        <f t="shared" si="1209"/>
        <v>6.71</v>
      </c>
      <c r="G8607" s="25">
        <f>VLOOKUP(F8607,'Spezifische Werte'!$B$2:$C$4002,2,FALSE)</f>
        <v>0.23821819652236836</v>
      </c>
      <c r="H8607" s="25">
        <f t="shared" si="1212"/>
        <v>476.43639304473675</v>
      </c>
      <c r="J8607" s="25">
        <f t="shared" si="1210"/>
        <v>6.75</v>
      </c>
      <c r="K8607" s="25">
        <f>VLOOKUP(J8607,'Spezifische Werte'!$B$2:$C$4002,2,FALSE)</f>
        <v>0.24279032681735657</v>
      </c>
      <c r="L8607" s="25">
        <f t="shared" si="1213"/>
        <v>485.58065363471314</v>
      </c>
      <c r="R8607" s="25">
        <v>8605</v>
      </c>
      <c r="S8607" s="25">
        <v>8604</v>
      </c>
      <c r="T8607" s="25">
        <f t="shared" si="1217"/>
        <v>0</v>
      </c>
      <c r="U8607" s="25">
        <f t="shared" si="1214"/>
        <v>0</v>
      </c>
      <c r="W8607" s="17">
        <f>Eingabe!H8608</f>
        <v>102</v>
      </c>
      <c r="X8607" s="17">
        <f t="shared" si="1215"/>
        <v>1.02</v>
      </c>
      <c r="Y8607" s="17">
        <f t="shared" si="1216"/>
        <v>100</v>
      </c>
    </row>
    <row r="8608" spans="1:25" x14ac:dyDescent="0.15">
      <c r="A8608" s="82">
        <f t="shared" si="1211"/>
        <v>12</v>
      </c>
      <c r="B8608" s="46">
        <v>43824.541666645797</v>
      </c>
      <c r="C8608" s="47">
        <f>Eingabe!G8609</f>
        <v>4.9000000000000004</v>
      </c>
      <c r="D8608" s="77">
        <v>8608</v>
      </c>
      <c r="E8608" s="47"/>
      <c r="F8608" s="25">
        <f t="shared" si="1209"/>
        <v>7.31</v>
      </c>
      <c r="G8608" s="25">
        <f>VLOOKUP(F8608,'Spezifische Werte'!$B$2:$C$4002,2,FALSE)</f>
        <v>0.3124426167174133</v>
      </c>
      <c r="H8608" s="25">
        <f t="shared" si="1212"/>
        <v>624.88523343482666</v>
      </c>
      <c r="J8608" s="25">
        <f t="shared" si="1210"/>
        <v>7.35</v>
      </c>
      <c r="K8608" s="25">
        <f>VLOOKUP(J8608,'Spezifische Werte'!$B$2:$C$4002,2,FALSE)</f>
        <v>0.31783439487629789</v>
      </c>
      <c r="L8608" s="25">
        <f t="shared" si="1213"/>
        <v>635.66878975259579</v>
      </c>
      <c r="R8608" s="25">
        <v>8606</v>
      </c>
      <c r="S8608" s="25">
        <v>8605</v>
      </c>
      <c r="T8608" s="25">
        <f t="shared" si="1217"/>
        <v>0</v>
      </c>
      <c r="U8608" s="25">
        <f t="shared" si="1214"/>
        <v>0</v>
      </c>
      <c r="W8608" s="17">
        <f>Eingabe!H8609</f>
        <v>111</v>
      </c>
      <c r="X8608" s="17">
        <f t="shared" si="1215"/>
        <v>1.1100000000000001</v>
      </c>
      <c r="Y8608" s="17">
        <f t="shared" si="1216"/>
        <v>110.00000000000001</v>
      </c>
    </row>
    <row r="8609" spans="1:25" x14ac:dyDescent="0.15">
      <c r="A8609" s="82">
        <f t="shared" si="1211"/>
        <v>12</v>
      </c>
      <c r="B8609" s="46">
        <v>43824.583333312461</v>
      </c>
      <c r="C8609" s="47">
        <f>Eingabe!G8610</f>
        <v>4.7</v>
      </c>
      <c r="D8609" s="77">
        <v>8609</v>
      </c>
      <c r="E8609" s="47"/>
      <c r="F8609" s="25">
        <f t="shared" si="1209"/>
        <v>7.01</v>
      </c>
      <c r="G8609" s="25">
        <f>VLOOKUP(F8609,'Spezifische Werte'!$B$2:$C$4002,2,FALSE)</f>
        <v>0.27377270492189271</v>
      </c>
      <c r="H8609" s="25">
        <f t="shared" si="1212"/>
        <v>547.54540984378536</v>
      </c>
      <c r="J8609" s="25">
        <f t="shared" si="1210"/>
        <v>7.05</v>
      </c>
      <c r="K8609" s="25">
        <f>VLOOKUP(J8609,'Spezifische Werte'!$B$2:$C$4002,2,FALSE)</f>
        <v>0.27874593647894402</v>
      </c>
      <c r="L8609" s="25">
        <f t="shared" si="1213"/>
        <v>557.49187295788806</v>
      </c>
      <c r="R8609" s="25">
        <v>8607</v>
      </c>
      <c r="S8609" s="25">
        <v>8606</v>
      </c>
      <c r="T8609" s="25">
        <f t="shared" si="1217"/>
        <v>0</v>
      </c>
      <c r="U8609" s="25">
        <f t="shared" si="1214"/>
        <v>0</v>
      </c>
      <c r="W8609" s="17">
        <f>Eingabe!H8610</f>
        <v>112</v>
      </c>
      <c r="X8609" s="17">
        <f t="shared" si="1215"/>
        <v>1.1200000000000001</v>
      </c>
      <c r="Y8609" s="17">
        <f t="shared" si="1216"/>
        <v>110.00000000000001</v>
      </c>
    </row>
    <row r="8610" spans="1:25" x14ac:dyDescent="0.15">
      <c r="A8610" s="82">
        <f t="shared" si="1211"/>
        <v>12</v>
      </c>
      <c r="B8610" s="46">
        <v>43824.624999979125</v>
      </c>
      <c r="C8610" s="47">
        <f>Eingabe!G8611</f>
        <v>3.8</v>
      </c>
      <c r="D8610" s="77">
        <v>8610</v>
      </c>
      <c r="E8610" s="47"/>
      <c r="F8610" s="25">
        <f t="shared" si="1209"/>
        <v>5.67</v>
      </c>
      <c r="G8610" s="25">
        <f>VLOOKUP(F8610,'Spezifische Werte'!$B$2:$C$4002,2,FALSE)</f>
        <v>0.13840049448137109</v>
      </c>
      <c r="H8610" s="25">
        <f t="shared" si="1212"/>
        <v>276.80098896274217</v>
      </c>
      <c r="J8610" s="25">
        <f t="shared" si="1210"/>
        <v>5.7</v>
      </c>
      <c r="K8610" s="25">
        <f>VLOOKUP(J8610,'Spezifische Werte'!$B$2:$C$4002,2,FALSE)</f>
        <v>0.14069825500153915</v>
      </c>
      <c r="L8610" s="25">
        <f t="shared" si="1213"/>
        <v>281.39651000307828</v>
      </c>
      <c r="R8610" s="25">
        <v>8608</v>
      </c>
      <c r="S8610" s="25">
        <v>8607</v>
      </c>
      <c r="T8610" s="25">
        <f t="shared" si="1217"/>
        <v>0</v>
      </c>
      <c r="U8610" s="25">
        <f t="shared" si="1214"/>
        <v>0</v>
      </c>
      <c r="W8610" s="17">
        <f>Eingabe!H8611</f>
        <v>112</v>
      </c>
      <c r="X8610" s="17">
        <f t="shared" si="1215"/>
        <v>1.1200000000000001</v>
      </c>
      <c r="Y8610" s="17">
        <f t="shared" si="1216"/>
        <v>110.00000000000001</v>
      </c>
    </row>
    <row r="8611" spans="1:25" x14ac:dyDescent="0.15">
      <c r="A8611" s="82">
        <f t="shared" si="1211"/>
        <v>12</v>
      </c>
      <c r="B8611" s="46">
        <v>43824.66666664579</v>
      </c>
      <c r="C8611" s="47">
        <f>Eingabe!G8612</f>
        <v>3.8</v>
      </c>
      <c r="D8611" s="77">
        <v>8611</v>
      </c>
      <c r="E8611" s="47"/>
      <c r="F8611" s="25">
        <f t="shared" si="1209"/>
        <v>5.67</v>
      </c>
      <c r="G8611" s="25">
        <f>VLOOKUP(F8611,'Spezifische Werte'!$B$2:$C$4002,2,FALSE)</f>
        <v>0.13840049448137109</v>
      </c>
      <c r="H8611" s="25">
        <f t="shared" si="1212"/>
        <v>276.80098896274217</v>
      </c>
      <c r="J8611" s="25">
        <f t="shared" si="1210"/>
        <v>5.7</v>
      </c>
      <c r="K8611" s="25">
        <f>VLOOKUP(J8611,'Spezifische Werte'!$B$2:$C$4002,2,FALSE)</f>
        <v>0.14069825500153915</v>
      </c>
      <c r="L8611" s="25">
        <f t="shared" si="1213"/>
        <v>281.39651000307828</v>
      </c>
      <c r="R8611" s="25">
        <v>8609</v>
      </c>
      <c r="S8611" s="25">
        <v>8608</v>
      </c>
      <c r="T8611" s="25">
        <f t="shared" si="1217"/>
        <v>0</v>
      </c>
      <c r="U8611" s="25">
        <f t="shared" si="1214"/>
        <v>0</v>
      </c>
      <c r="W8611" s="17">
        <f>Eingabe!H8612</f>
        <v>112</v>
      </c>
      <c r="X8611" s="17">
        <f t="shared" si="1215"/>
        <v>1.1200000000000001</v>
      </c>
      <c r="Y8611" s="17">
        <f t="shared" si="1216"/>
        <v>110.00000000000001</v>
      </c>
    </row>
    <row r="8612" spans="1:25" x14ac:dyDescent="0.15">
      <c r="A8612" s="82">
        <f t="shared" si="1211"/>
        <v>12</v>
      </c>
      <c r="B8612" s="46">
        <v>43824.708333312454</v>
      </c>
      <c r="C8612" s="47">
        <f>Eingabe!G8613</f>
        <v>4.0999999999999996</v>
      </c>
      <c r="D8612" s="77">
        <v>8612</v>
      </c>
      <c r="E8612" s="47"/>
      <c r="F8612" s="25">
        <f t="shared" si="1209"/>
        <v>6.12</v>
      </c>
      <c r="G8612" s="25">
        <f>VLOOKUP(F8612,'Spezifische Werte'!$B$2:$C$4002,2,FALSE)</f>
        <v>0.17636813552353289</v>
      </c>
      <c r="H8612" s="25">
        <f t="shared" si="1212"/>
        <v>352.73627104706577</v>
      </c>
      <c r="J8612" s="25">
        <f t="shared" si="1210"/>
        <v>6.15</v>
      </c>
      <c r="K8612" s="25">
        <f>VLOOKUP(J8612,'Spezifische Werte'!$B$2:$C$4002,2,FALSE)</f>
        <v>0.17921779013058811</v>
      </c>
      <c r="L8612" s="25">
        <f t="shared" si="1213"/>
        <v>358.4355802611762</v>
      </c>
      <c r="R8612" s="25">
        <v>8610</v>
      </c>
      <c r="S8612" s="25">
        <v>8609</v>
      </c>
      <c r="T8612" s="25">
        <f t="shared" si="1217"/>
        <v>0</v>
      </c>
      <c r="U8612" s="25">
        <f t="shared" si="1214"/>
        <v>0</v>
      </c>
      <c r="W8612" s="17">
        <f>Eingabe!H8613</f>
        <v>112</v>
      </c>
      <c r="X8612" s="17">
        <f t="shared" si="1215"/>
        <v>1.1200000000000001</v>
      </c>
      <c r="Y8612" s="17">
        <f t="shared" si="1216"/>
        <v>110.00000000000001</v>
      </c>
    </row>
    <row r="8613" spans="1:25" x14ac:dyDescent="0.15">
      <c r="A8613" s="82">
        <f t="shared" si="1211"/>
        <v>12</v>
      </c>
      <c r="B8613" s="46">
        <v>43824.749999979118</v>
      </c>
      <c r="C8613" s="47">
        <f>Eingabe!G8614</f>
        <v>2.9</v>
      </c>
      <c r="D8613" s="77">
        <v>8613</v>
      </c>
      <c r="E8613" s="47"/>
      <c r="F8613" s="25">
        <f t="shared" si="1209"/>
        <v>4.33</v>
      </c>
      <c r="G8613" s="25">
        <f>VLOOKUP(F8613,'Spezifische Werte'!$B$2:$C$4002,2,FALSE)</f>
        <v>5.667919590547657E-2</v>
      </c>
      <c r="H8613" s="25">
        <f t="shared" si="1212"/>
        <v>113.35839181095314</v>
      </c>
      <c r="J8613" s="25">
        <f t="shared" si="1210"/>
        <v>4.3499999999999996</v>
      </c>
      <c r="K8613" s="25">
        <f>VLOOKUP(J8613,'Spezifische Werte'!$B$2:$C$4002,2,FALSE)</f>
        <v>5.7627330651301621E-2</v>
      </c>
      <c r="L8613" s="25">
        <f t="shared" si="1213"/>
        <v>115.25466130260324</v>
      </c>
      <c r="R8613" s="25">
        <v>8611</v>
      </c>
      <c r="S8613" s="25">
        <v>8610</v>
      </c>
      <c r="T8613" s="25">
        <f t="shared" si="1217"/>
        <v>0</v>
      </c>
      <c r="U8613" s="25">
        <f t="shared" si="1214"/>
        <v>0</v>
      </c>
      <c r="W8613" s="17">
        <f>Eingabe!H8614</f>
        <v>110</v>
      </c>
      <c r="X8613" s="17">
        <f t="shared" si="1215"/>
        <v>1.1000000000000001</v>
      </c>
      <c r="Y8613" s="17">
        <f t="shared" si="1216"/>
        <v>110.00000000000001</v>
      </c>
    </row>
    <row r="8614" spans="1:25" x14ac:dyDescent="0.15">
      <c r="A8614" s="82">
        <f t="shared" si="1211"/>
        <v>12</v>
      </c>
      <c r="B8614" s="46">
        <v>43824.791666645782</v>
      </c>
      <c r="C8614" s="47">
        <f>Eingabe!G8615</f>
        <v>3</v>
      </c>
      <c r="D8614" s="77">
        <v>8614</v>
      </c>
      <c r="E8614" s="47"/>
      <c r="F8614" s="25">
        <f t="shared" si="1209"/>
        <v>4.4800000000000004</v>
      </c>
      <c r="G8614" s="25">
        <f>VLOOKUP(F8614,'Spezifische Werte'!$B$2:$C$4002,2,FALSE)</f>
        <v>6.3876775708421291E-2</v>
      </c>
      <c r="H8614" s="25">
        <f t="shared" si="1212"/>
        <v>127.75355141684258</v>
      </c>
      <c r="J8614" s="25">
        <f t="shared" si="1210"/>
        <v>4.5</v>
      </c>
      <c r="K8614" s="25">
        <f>VLOOKUP(J8614,'Spezifische Werte'!$B$2:$C$4002,2,FALSE)</f>
        <v>6.4854105449014127E-2</v>
      </c>
      <c r="L8614" s="25">
        <f t="shared" si="1213"/>
        <v>129.70821089802826</v>
      </c>
      <c r="R8614" s="25">
        <v>8612</v>
      </c>
      <c r="S8614" s="25">
        <v>8611</v>
      </c>
      <c r="T8614" s="25">
        <f t="shared" si="1217"/>
        <v>0</v>
      </c>
      <c r="U8614" s="25">
        <f t="shared" si="1214"/>
        <v>0</v>
      </c>
      <c r="W8614" s="17">
        <f>Eingabe!H8615</f>
        <v>111</v>
      </c>
      <c r="X8614" s="17">
        <f t="shared" si="1215"/>
        <v>1.1100000000000001</v>
      </c>
      <c r="Y8614" s="17">
        <f t="shared" si="1216"/>
        <v>110.00000000000001</v>
      </c>
    </row>
    <row r="8615" spans="1:25" x14ac:dyDescent="0.15">
      <c r="A8615" s="82">
        <f t="shared" si="1211"/>
        <v>12</v>
      </c>
      <c r="B8615" s="46">
        <v>43824.833333312446</v>
      </c>
      <c r="C8615" s="47">
        <f>Eingabe!G8616</f>
        <v>3</v>
      </c>
      <c r="D8615" s="77">
        <v>8615</v>
      </c>
      <c r="E8615" s="47"/>
      <c r="F8615" s="25">
        <f t="shared" si="1209"/>
        <v>4.4800000000000004</v>
      </c>
      <c r="G8615" s="25">
        <f>VLOOKUP(F8615,'Spezifische Werte'!$B$2:$C$4002,2,FALSE)</f>
        <v>6.3876775708421291E-2</v>
      </c>
      <c r="H8615" s="25">
        <f t="shared" si="1212"/>
        <v>127.75355141684258</v>
      </c>
      <c r="J8615" s="25">
        <f t="shared" si="1210"/>
        <v>4.5</v>
      </c>
      <c r="K8615" s="25">
        <f>VLOOKUP(J8615,'Spezifische Werte'!$B$2:$C$4002,2,FALSE)</f>
        <v>6.4854105449014127E-2</v>
      </c>
      <c r="L8615" s="25">
        <f t="shared" si="1213"/>
        <v>129.70821089802826</v>
      </c>
      <c r="R8615" s="25">
        <v>8613</v>
      </c>
      <c r="S8615" s="25">
        <v>8612</v>
      </c>
      <c r="T8615" s="25">
        <f t="shared" si="1217"/>
        <v>0</v>
      </c>
      <c r="U8615" s="25">
        <f t="shared" si="1214"/>
        <v>0</v>
      </c>
      <c r="W8615" s="17">
        <f>Eingabe!H8616</f>
        <v>111</v>
      </c>
      <c r="X8615" s="17">
        <f t="shared" si="1215"/>
        <v>1.1100000000000001</v>
      </c>
      <c r="Y8615" s="17">
        <f t="shared" si="1216"/>
        <v>110.00000000000001</v>
      </c>
    </row>
    <row r="8616" spans="1:25" x14ac:dyDescent="0.15">
      <c r="A8616" s="82">
        <f t="shared" si="1211"/>
        <v>12</v>
      </c>
      <c r="B8616" s="46">
        <v>43824.874999979111</v>
      </c>
      <c r="C8616" s="47">
        <f>Eingabe!G8617</f>
        <v>2.9</v>
      </c>
      <c r="D8616" s="77">
        <v>8616</v>
      </c>
      <c r="E8616" s="47"/>
      <c r="F8616" s="25">
        <f t="shared" si="1209"/>
        <v>4.33</v>
      </c>
      <c r="G8616" s="25">
        <f>VLOOKUP(F8616,'Spezifische Werte'!$B$2:$C$4002,2,FALSE)</f>
        <v>5.667919590547657E-2</v>
      </c>
      <c r="H8616" s="25">
        <f t="shared" si="1212"/>
        <v>113.35839181095314</v>
      </c>
      <c r="J8616" s="25">
        <f t="shared" si="1210"/>
        <v>4.3499999999999996</v>
      </c>
      <c r="K8616" s="25">
        <f>VLOOKUP(J8616,'Spezifische Werte'!$B$2:$C$4002,2,FALSE)</f>
        <v>5.7627330651301621E-2</v>
      </c>
      <c r="L8616" s="25">
        <f t="shared" si="1213"/>
        <v>115.25466130260324</v>
      </c>
      <c r="R8616" s="25">
        <v>8614</v>
      </c>
      <c r="S8616" s="25">
        <v>8613</v>
      </c>
      <c r="T8616" s="25">
        <f t="shared" si="1217"/>
        <v>0</v>
      </c>
      <c r="U8616" s="25">
        <f t="shared" si="1214"/>
        <v>0</v>
      </c>
      <c r="W8616" s="17">
        <f>Eingabe!H8617</f>
        <v>109</v>
      </c>
      <c r="X8616" s="17">
        <f t="shared" si="1215"/>
        <v>1.0900000000000001</v>
      </c>
      <c r="Y8616" s="17">
        <f t="shared" si="1216"/>
        <v>110.00000000000001</v>
      </c>
    </row>
    <row r="8617" spans="1:25" x14ac:dyDescent="0.15">
      <c r="A8617" s="82">
        <f t="shared" si="1211"/>
        <v>12</v>
      </c>
      <c r="B8617" s="46">
        <v>43824.916666645775</v>
      </c>
      <c r="C8617" s="47">
        <f>Eingabe!G8618</f>
        <v>2.8</v>
      </c>
      <c r="D8617" s="77">
        <v>8617</v>
      </c>
      <c r="E8617" s="47"/>
      <c r="F8617" s="25">
        <f t="shared" si="1209"/>
        <v>4.18</v>
      </c>
      <c r="G8617" s="25">
        <f>VLOOKUP(F8617,'Spezifische Werte'!$B$2:$C$4002,2,FALSE)</f>
        <v>4.9643016475870723E-2</v>
      </c>
      <c r="H8617" s="25">
        <f t="shared" si="1212"/>
        <v>99.286032951741447</v>
      </c>
      <c r="J8617" s="25">
        <f t="shared" si="1210"/>
        <v>4.2</v>
      </c>
      <c r="K8617" s="25">
        <f>VLOOKUP(J8617,'Spezifische Werte'!$B$2:$C$4002,2,FALSE)</f>
        <v>5.0575500247497268E-2</v>
      </c>
      <c r="L8617" s="25">
        <f t="shared" si="1213"/>
        <v>101.15100049499453</v>
      </c>
      <c r="R8617" s="25">
        <v>8615</v>
      </c>
      <c r="S8617" s="25">
        <v>8614</v>
      </c>
      <c r="T8617" s="25">
        <f t="shared" si="1217"/>
        <v>0</v>
      </c>
      <c r="U8617" s="25">
        <f t="shared" si="1214"/>
        <v>0</v>
      </c>
      <c r="W8617" s="17">
        <f>Eingabe!H8618</f>
        <v>119</v>
      </c>
      <c r="X8617" s="17">
        <f t="shared" si="1215"/>
        <v>1.19</v>
      </c>
      <c r="Y8617" s="17">
        <f t="shared" si="1216"/>
        <v>120</v>
      </c>
    </row>
    <row r="8618" spans="1:25" x14ac:dyDescent="0.15">
      <c r="A8618" s="82">
        <f t="shared" si="1211"/>
        <v>12</v>
      </c>
      <c r="B8618" s="46">
        <v>43824.958333312439</v>
      </c>
      <c r="C8618" s="47">
        <f>Eingabe!G8619</f>
        <v>2.6</v>
      </c>
      <c r="D8618" s="77">
        <v>8618</v>
      </c>
      <c r="E8618" s="47"/>
      <c r="F8618" s="25">
        <f t="shared" si="1209"/>
        <v>3.88</v>
      </c>
      <c r="G8618" s="25">
        <f>VLOOKUP(F8618,'Spezifische Werte'!$B$2:$C$4002,2,FALSE)</f>
        <v>3.5689320314118818E-2</v>
      </c>
      <c r="H8618" s="25">
        <f t="shared" si="1212"/>
        <v>71.378640628237633</v>
      </c>
      <c r="J8618" s="25">
        <f t="shared" si="1210"/>
        <v>3.9</v>
      </c>
      <c r="K8618" s="25">
        <f>VLOOKUP(J8618,'Spezifische Werte'!$B$2:$C$4002,2,FALSE)</f>
        <v>3.6613952811549305E-2</v>
      </c>
      <c r="L8618" s="25">
        <f t="shared" si="1213"/>
        <v>73.227905623098607</v>
      </c>
      <c r="R8618" s="25">
        <v>8616</v>
      </c>
      <c r="S8618" s="25">
        <v>8615</v>
      </c>
      <c r="T8618" s="25">
        <f t="shared" si="1217"/>
        <v>0</v>
      </c>
      <c r="U8618" s="25">
        <f t="shared" si="1214"/>
        <v>0</v>
      </c>
      <c r="W8618" s="17">
        <f>Eingabe!H8619</f>
        <v>129</v>
      </c>
      <c r="X8618" s="17">
        <f t="shared" si="1215"/>
        <v>1.29</v>
      </c>
      <c r="Y8618" s="17">
        <f t="shared" si="1216"/>
        <v>130</v>
      </c>
    </row>
    <row r="8619" spans="1:25" x14ac:dyDescent="0.15">
      <c r="A8619" s="82">
        <f t="shared" si="1211"/>
        <v>12</v>
      </c>
      <c r="B8619" s="46">
        <v>43824.999999979103</v>
      </c>
      <c r="C8619" s="47">
        <f>Eingabe!G8620</f>
        <v>2.7</v>
      </c>
      <c r="D8619" s="77">
        <v>8619</v>
      </c>
      <c r="E8619" s="47"/>
      <c r="F8619" s="25">
        <f t="shared" si="1209"/>
        <v>4.03</v>
      </c>
      <c r="G8619" s="25">
        <f>VLOOKUP(F8619,'Spezifische Werte'!$B$2:$C$4002,2,FALSE)</f>
        <v>4.2666657265334036E-2</v>
      </c>
      <c r="H8619" s="25">
        <f t="shared" si="1212"/>
        <v>85.333314530668076</v>
      </c>
      <c r="J8619" s="25">
        <f t="shared" si="1210"/>
        <v>4.05</v>
      </c>
      <c r="K8619" s="25">
        <f>VLOOKUP(J8619,'Spezifische Werte'!$B$2:$C$4002,2,FALSE)</f>
        <v>4.3597034083331404E-2</v>
      </c>
      <c r="L8619" s="25">
        <f t="shared" si="1213"/>
        <v>87.194068166662802</v>
      </c>
      <c r="R8619" s="25">
        <v>8617</v>
      </c>
      <c r="S8619" s="25">
        <v>8616</v>
      </c>
      <c r="T8619" s="25">
        <f t="shared" si="1217"/>
        <v>0</v>
      </c>
      <c r="U8619" s="25">
        <f t="shared" si="1214"/>
        <v>0</v>
      </c>
      <c r="W8619" s="17">
        <f>Eingabe!H8620</f>
        <v>129</v>
      </c>
      <c r="X8619" s="17">
        <f t="shared" si="1215"/>
        <v>1.29</v>
      </c>
      <c r="Y8619" s="17">
        <f t="shared" si="1216"/>
        <v>130</v>
      </c>
    </row>
    <row r="8620" spans="1:25" x14ac:dyDescent="0.15">
      <c r="A8620" s="82">
        <f t="shared" si="1211"/>
        <v>12</v>
      </c>
      <c r="B8620" s="46">
        <v>43825.041666645768</v>
      </c>
      <c r="C8620" s="47">
        <f>Eingabe!G8621</f>
        <v>2.5</v>
      </c>
      <c r="D8620" s="77">
        <v>8620</v>
      </c>
      <c r="E8620" s="47"/>
      <c r="F8620" s="25">
        <f t="shared" si="1209"/>
        <v>3.73</v>
      </c>
      <c r="G8620" s="25">
        <f>VLOOKUP(F8620,'Spezifische Werte'!$B$2:$C$4002,2,FALSE)</f>
        <v>2.895161356886641E-2</v>
      </c>
      <c r="H8620" s="25">
        <f t="shared" si="1212"/>
        <v>57.90322713773282</v>
      </c>
      <c r="J8620" s="25">
        <f t="shared" si="1210"/>
        <v>3.75</v>
      </c>
      <c r="K8620" s="25">
        <f>VLOOKUP(J8620,'Spezifische Werte'!$B$2:$C$4002,2,FALSE)</f>
        <v>2.9822636466446242E-2</v>
      </c>
      <c r="L8620" s="25">
        <f t="shared" si="1213"/>
        <v>59.645272932892482</v>
      </c>
      <c r="R8620" s="25">
        <v>8618</v>
      </c>
      <c r="S8620" s="25">
        <v>8617</v>
      </c>
      <c r="T8620" s="25">
        <f t="shared" si="1217"/>
        <v>0</v>
      </c>
      <c r="U8620" s="25">
        <f t="shared" si="1214"/>
        <v>0</v>
      </c>
      <c r="W8620" s="17">
        <f>Eingabe!H8621</f>
        <v>120</v>
      </c>
      <c r="X8620" s="17">
        <f t="shared" si="1215"/>
        <v>1.2</v>
      </c>
      <c r="Y8620" s="17">
        <f t="shared" si="1216"/>
        <v>120</v>
      </c>
    </row>
    <row r="8621" spans="1:25" x14ac:dyDescent="0.15">
      <c r="A8621" s="82">
        <f t="shared" si="1211"/>
        <v>12</v>
      </c>
      <c r="B8621" s="46">
        <v>43825.083333312432</v>
      </c>
      <c r="C8621" s="47">
        <f>Eingabe!G8622</f>
        <v>2.4</v>
      </c>
      <c r="D8621" s="77">
        <v>8621</v>
      </c>
      <c r="E8621" s="47"/>
      <c r="F8621" s="25">
        <f t="shared" si="1209"/>
        <v>3.58</v>
      </c>
      <c r="G8621" s="25">
        <f>VLOOKUP(F8621,'Spezifische Werte'!$B$2:$C$4002,2,FALSE)</f>
        <v>2.2829235995572409E-2</v>
      </c>
      <c r="H8621" s="25">
        <f t="shared" si="1212"/>
        <v>45.658471991144815</v>
      </c>
      <c r="J8621" s="25">
        <f t="shared" si="1210"/>
        <v>3.6</v>
      </c>
      <c r="K8621" s="25">
        <f>VLOOKUP(J8621,'Spezifische Werte'!$B$2:$C$4002,2,FALSE)</f>
        <v>2.3596471134930203E-2</v>
      </c>
      <c r="L8621" s="25">
        <f t="shared" si="1213"/>
        <v>47.19294226986041</v>
      </c>
      <c r="R8621" s="25">
        <v>8619</v>
      </c>
      <c r="S8621" s="25">
        <v>8618</v>
      </c>
      <c r="T8621" s="25">
        <f t="shared" si="1217"/>
        <v>0</v>
      </c>
      <c r="U8621" s="25">
        <f t="shared" si="1214"/>
        <v>0</v>
      </c>
      <c r="W8621" s="17">
        <f>Eingabe!H8622</f>
        <v>128</v>
      </c>
      <c r="X8621" s="17">
        <f t="shared" si="1215"/>
        <v>1.28</v>
      </c>
      <c r="Y8621" s="17">
        <f t="shared" si="1216"/>
        <v>130</v>
      </c>
    </row>
    <row r="8622" spans="1:25" x14ac:dyDescent="0.15">
      <c r="A8622" s="82">
        <f t="shared" si="1211"/>
        <v>12</v>
      </c>
      <c r="B8622" s="46">
        <v>43825.124999979096</v>
      </c>
      <c r="C8622" s="47">
        <f>Eingabe!G8623</f>
        <v>1.9</v>
      </c>
      <c r="D8622" s="77">
        <v>8622</v>
      </c>
      <c r="E8622" s="47"/>
      <c r="F8622" s="25">
        <f t="shared" si="1209"/>
        <v>2.83</v>
      </c>
      <c r="G8622" s="25">
        <f>VLOOKUP(F8622,'Spezifische Werte'!$B$2:$C$4002,2,FALSE)</f>
        <v>5.3996541966473566E-3</v>
      </c>
      <c r="H8622" s="25">
        <f t="shared" si="1212"/>
        <v>10.799308393294714</v>
      </c>
      <c r="J8622" s="25">
        <f t="shared" si="1210"/>
        <v>2.85</v>
      </c>
      <c r="K8622" s="25">
        <f>VLOOKUP(J8622,'Spezifische Werte'!$B$2:$C$4002,2,FALSE)</f>
        <v>5.6714421172963415E-3</v>
      </c>
      <c r="L8622" s="25">
        <f t="shared" si="1213"/>
        <v>11.342884234592683</v>
      </c>
      <c r="R8622" s="25">
        <v>8620</v>
      </c>
      <c r="S8622" s="25">
        <v>8619</v>
      </c>
      <c r="T8622" s="25">
        <f t="shared" si="1217"/>
        <v>0</v>
      </c>
      <c r="U8622" s="25">
        <f t="shared" si="1214"/>
        <v>0</v>
      </c>
      <c r="W8622" s="17">
        <f>Eingabe!H8623</f>
        <v>130</v>
      </c>
      <c r="X8622" s="17">
        <f t="shared" si="1215"/>
        <v>1.3</v>
      </c>
      <c r="Y8622" s="17">
        <f t="shared" si="1216"/>
        <v>130</v>
      </c>
    </row>
    <row r="8623" spans="1:25" x14ac:dyDescent="0.15">
      <c r="A8623" s="82">
        <f t="shared" si="1211"/>
        <v>12</v>
      </c>
      <c r="B8623" s="46">
        <v>43825.16666664576</v>
      </c>
      <c r="C8623" s="47">
        <f>Eingabe!G8624</f>
        <v>2.7</v>
      </c>
      <c r="D8623" s="77">
        <v>8623</v>
      </c>
      <c r="E8623" s="47"/>
      <c r="F8623" s="25">
        <f t="shared" si="1209"/>
        <v>4.03</v>
      </c>
      <c r="G8623" s="25">
        <f>VLOOKUP(F8623,'Spezifische Werte'!$B$2:$C$4002,2,FALSE)</f>
        <v>4.2666657265334036E-2</v>
      </c>
      <c r="H8623" s="25">
        <f t="shared" si="1212"/>
        <v>85.333314530668076</v>
      </c>
      <c r="J8623" s="25">
        <f t="shared" si="1210"/>
        <v>4.05</v>
      </c>
      <c r="K8623" s="25">
        <f>VLOOKUP(J8623,'Spezifische Werte'!$B$2:$C$4002,2,FALSE)</f>
        <v>4.3597034083331404E-2</v>
      </c>
      <c r="L8623" s="25">
        <f t="shared" si="1213"/>
        <v>87.194068166662802</v>
      </c>
      <c r="R8623" s="25">
        <v>8621</v>
      </c>
      <c r="S8623" s="25">
        <v>8620</v>
      </c>
      <c r="T8623" s="25">
        <f t="shared" si="1217"/>
        <v>0</v>
      </c>
      <c r="U8623" s="25">
        <f t="shared" si="1214"/>
        <v>0</v>
      </c>
      <c r="W8623" s="17">
        <f>Eingabe!H8624</f>
        <v>120</v>
      </c>
      <c r="X8623" s="17">
        <f t="shared" si="1215"/>
        <v>1.2</v>
      </c>
      <c r="Y8623" s="17">
        <f t="shared" si="1216"/>
        <v>120</v>
      </c>
    </row>
    <row r="8624" spans="1:25" x14ac:dyDescent="0.15">
      <c r="A8624" s="82">
        <f t="shared" si="1211"/>
        <v>12</v>
      </c>
      <c r="B8624" s="46">
        <v>43825.208333312425</v>
      </c>
      <c r="C8624" s="47">
        <f>Eingabe!G8625</f>
        <v>2.4</v>
      </c>
      <c r="D8624" s="77">
        <v>8624</v>
      </c>
      <c r="E8624" s="47"/>
      <c r="F8624" s="25">
        <f t="shared" si="1209"/>
        <v>3.58</v>
      </c>
      <c r="G8624" s="25">
        <f>VLOOKUP(F8624,'Spezifische Werte'!$B$2:$C$4002,2,FALSE)</f>
        <v>2.2829235995572409E-2</v>
      </c>
      <c r="H8624" s="25">
        <f t="shared" si="1212"/>
        <v>45.658471991144815</v>
      </c>
      <c r="J8624" s="25">
        <f t="shared" si="1210"/>
        <v>3.6</v>
      </c>
      <c r="K8624" s="25">
        <f>VLOOKUP(J8624,'Spezifische Werte'!$B$2:$C$4002,2,FALSE)</f>
        <v>2.3596471134930203E-2</v>
      </c>
      <c r="L8624" s="25">
        <f t="shared" si="1213"/>
        <v>47.19294226986041</v>
      </c>
      <c r="R8624" s="25">
        <v>8622</v>
      </c>
      <c r="S8624" s="25">
        <v>8621</v>
      </c>
      <c r="T8624" s="25">
        <f t="shared" si="1217"/>
        <v>0</v>
      </c>
      <c r="U8624" s="25">
        <f t="shared" si="1214"/>
        <v>0</v>
      </c>
      <c r="W8624" s="17">
        <f>Eingabe!H8625</f>
        <v>150</v>
      </c>
      <c r="X8624" s="17">
        <f t="shared" si="1215"/>
        <v>1.5</v>
      </c>
      <c r="Y8624" s="17">
        <f t="shared" si="1216"/>
        <v>150</v>
      </c>
    </row>
    <row r="8625" spans="1:25" x14ac:dyDescent="0.15">
      <c r="A8625" s="82">
        <f t="shared" si="1211"/>
        <v>12</v>
      </c>
      <c r="B8625" s="46">
        <v>43825.249999979089</v>
      </c>
      <c r="C8625" s="47">
        <f>Eingabe!G8626</f>
        <v>2.2000000000000002</v>
      </c>
      <c r="D8625" s="77">
        <v>8625</v>
      </c>
      <c r="E8625" s="47"/>
      <c r="F8625" s="25">
        <f t="shared" si="1209"/>
        <v>3.28</v>
      </c>
      <c r="G8625" s="25">
        <f>VLOOKUP(F8625,'Spezifische Werte'!$B$2:$C$4002,2,FALSE)</f>
        <v>1.4036237149224865E-2</v>
      </c>
      <c r="H8625" s="25">
        <f t="shared" si="1212"/>
        <v>28.07247429844973</v>
      </c>
      <c r="J8625" s="25">
        <f t="shared" si="1210"/>
        <v>3.3</v>
      </c>
      <c r="K8625" s="25">
        <f>VLOOKUP(J8625,'Spezifische Werte'!$B$2:$C$4002,2,FALSE)</f>
        <v>1.4533450192857693E-2</v>
      </c>
      <c r="L8625" s="25">
        <f t="shared" si="1213"/>
        <v>29.066900385715385</v>
      </c>
      <c r="R8625" s="25">
        <v>8623</v>
      </c>
      <c r="S8625" s="25">
        <v>8622</v>
      </c>
      <c r="T8625" s="25">
        <f t="shared" si="1217"/>
        <v>0</v>
      </c>
      <c r="U8625" s="25">
        <f t="shared" si="1214"/>
        <v>0</v>
      </c>
      <c r="W8625" s="17">
        <f>Eingabe!H8626</f>
        <v>149</v>
      </c>
      <c r="X8625" s="17">
        <f t="shared" si="1215"/>
        <v>1.49</v>
      </c>
      <c r="Y8625" s="17">
        <f t="shared" si="1216"/>
        <v>150</v>
      </c>
    </row>
    <row r="8626" spans="1:25" x14ac:dyDescent="0.15">
      <c r="A8626" s="82">
        <f t="shared" si="1211"/>
        <v>12</v>
      </c>
      <c r="B8626" s="46">
        <v>43825.291666645753</v>
      </c>
      <c r="C8626" s="47">
        <f>Eingabe!G8627</f>
        <v>3.1</v>
      </c>
      <c r="D8626" s="77">
        <v>8626</v>
      </c>
      <c r="E8626" s="47"/>
      <c r="F8626" s="25">
        <f t="shared" si="1209"/>
        <v>4.62</v>
      </c>
      <c r="G8626" s="25">
        <f>VLOOKUP(F8626,'Spezifische Werte'!$B$2:$C$4002,2,FALSE)</f>
        <v>7.0834307543363312E-2</v>
      </c>
      <c r="H8626" s="25">
        <f t="shared" si="1212"/>
        <v>141.66861508672662</v>
      </c>
      <c r="J8626" s="25">
        <f t="shared" si="1210"/>
        <v>4.6500000000000004</v>
      </c>
      <c r="K8626" s="25">
        <f>VLOOKUP(J8626,'Spezifische Werte'!$B$2:$C$4002,2,FALSE)</f>
        <v>7.2366311882592071E-2</v>
      </c>
      <c r="L8626" s="25">
        <f t="shared" si="1213"/>
        <v>144.73262376518414</v>
      </c>
      <c r="R8626" s="25">
        <v>8624</v>
      </c>
      <c r="S8626" s="25">
        <v>8623</v>
      </c>
      <c r="T8626" s="25">
        <f t="shared" si="1217"/>
        <v>0</v>
      </c>
      <c r="U8626" s="25">
        <f t="shared" si="1214"/>
        <v>0</v>
      </c>
      <c r="W8626" s="17">
        <f>Eingabe!H8627</f>
        <v>159</v>
      </c>
      <c r="X8626" s="17">
        <f t="shared" si="1215"/>
        <v>1.59</v>
      </c>
      <c r="Y8626" s="17">
        <f t="shared" si="1216"/>
        <v>160</v>
      </c>
    </row>
    <row r="8627" spans="1:25" x14ac:dyDescent="0.15">
      <c r="A8627" s="82">
        <f t="shared" si="1211"/>
        <v>12</v>
      </c>
      <c r="B8627" s="46">
        <v>43825.333333312417</v>
      </c>
      <c r="C8627" s="47">
        <f>Eingabe!G8628</f>
        <v>2.7</v>
      </c>
      <c r="D8627" s="77">
        <v>8627</v>
      </c>
      <c r="E8627" s="47"/>
      <c r="F8627" s="25">
        <f t="shared" si="1209"/>
        <v>4.03</v>
      </c>
      <c r="G8627" s="25">
        <f>VLOOKUP(F8627,'Spezifische Werte'!$B$2:$C$4002,2,FALSE)</f>
        <v>4.2666657265334036E-2</v>
      </c>
      <c r="H8627" s="25">
        <f t="shared" si="1212"/>
        <v>85.333314530668076</v>
      </c>
      <c r="J8627" s="25">
        <f t="shared" si="1210"/>
        <v>4.05</v>
      </c>
      <c r="K8627" s="25">
        <f>VLOOKUP(J8627,'Spezifische Werte'!$B$2:$C$4002,2,FALSE)</f>
        <v>4.3597034083331404E-2</v>
      </c>
      <c r="L8627" s="25">
        <f t="shared" si="1213"/>
        <v>87.194068166662802</v>
      </c>
      <c r="R8627" s="25">
        <v>8625</v>
      </c>
      <c r="S8627" s="25">
        <v>8624</v>
      </c>
      <c r="T8627" s="25">
        <f t="shared" si="1217"/>
        <v>0</v>
      </c>
      <c r="U8627" s="25">
        <f t="shared" si="1214"/>
        <v>0</v>
      </c>
      <c r="W8627" s="17">
        <f>Eingabe!H8628</f>
        <v>150</v>
      </c>
      <c r="X8627" s="17">
        <f t="shared" si="1215"/>
        <v>1.5</v>
      </c>
      <c r="Y8627" s="17">
        <f t="shared" si="1216"/>
        <v>150</v>
      </c>
    </row>
    <row r="8628" spans="1:25" x14ac:dyDescent="0.15">
      <c r="A8628" s="82">
        <f t="shared" si="1211"/>
        <v>12</v>
      </c>
      <c r="B8628" s="46">
        <v>43825.374999979082</v>
      </c>
      <c r="C8628" s="47">
        <f>Eingabe!G8629</f>
        <v>3.1</v>
      </c>
      <c r="D8628" s="77">
        <v>8628</v>
      </c>
      <c r="E8628" s="47"/>
      <c r="F8628" s="25">
        <f t="shared" si="1209"/>
        <v>4.62</v>
      </c>
      <c r="G8628" s="25">
        <f>VLOOKUP(F8628,'Spezifische Werte'!$B$2:$C$4002,2,FALSE)</f>
        <v>7.0834307543363312E-2</v>
      </c>
      <c r="H8628" s="25">
        <f t="shared" si="1212"/>
        <v>141.66861508672662</v>
      </c>
      <c r="J8628" s="25">
        <f t="shared" si="1210"/>
        <v>4.6500000000000004</v>
      </c>
      <c r="K8628" s="25">
        <f>VLOOKUP(J8628,'Spezifische Werte'!$B$2:$C$4002,2,FALSE)</f>
        <v>7.2366311882592071E-2</v>
      </c>
      <c r="L8628" s="25">
        <f t="shared" si="1213"/>
        <v>144.73262376518414</v>
      </c>
      <c r="R8628" s="25">
        <v>8626</v>
      </c>
      <c r="S8628" s="25">
        <v>8625</v>
      </c>
      <c r="T8628" s="25">
        <f t="shared" si="1217"/>
        <v>0</v>
      </c>
      <c r="U8628" s="25">
        <f t="shared" si="1214"/>
        <v>0</v>
      </c>
      <c r="W8628" s="17">
        <f>Eingabe!H8629</f>
        <v>148</v>
      </c>
      <c r="X8628" s="17">
        <f t="shared" si="1215"/>
        <v>1.48</v>
      </c>
      <c r="Y8628" s="17">
        <f t="shared" si="1216"/>
        <v>150</v>
      </c>
    </row>
    <row r="8629" spans="1:25" x14ac:dyDescent="0.15">
      <c r="A8629" s="82">
        <f t="shared" si="1211"/>
        <v>12</v>
      </c>
      <c r="B8629" s="46">
        <v>43825.416666645746</v>
      </c>
      <c r="C8629" s="47">
        <f>Eingabe!G8630</f>
        <v>3.1</v>
      </c>
      <c r="D8629" s="77">
        <v>8629</v>
      </c>
      <c r="E8629" s="47"/>
      <c r="F8629" s="25">
        <f t="shared" si="1209"/>
        <v>4.62</v>
      </c>
      <c r="G8629" s="25">
        <f>VLOOKUP(F8629,'Spezifische Werte'!$B$2:$C$4002,2,FALSE)</f>
        <v>7.0834307543363312E-2</v>
      </c>
      <c r="H8629" s="25">
        <f t="shared" si="1212"/>
        <v>141.66861508672662</v>
      </c>
      <c r="J8629" s="25">
        <f t="shared" si="1210"/>
        <v>4.6500000000000004</v>
      </c>
      <c r="K8629" s="25">
        <f>VLOOKUP(J8629,'Spezifische Werte'!$B$2:$C$4002,2,FALSE)</f>
        <v>7.2366311882592071E-2</v>
      </c>
      <c r="L8629" s="25">
        <f t="shared" si="1213"/>
        <v>144.73262376518414</v>
      </c>
      <c r="R8629" s="25">
        <v>8627</v>
      </c>
      <c r="S8629" s="25">
        <v>8626</v>
      </c>
      <c r="T8629" s="25">
        <f t="shared" si="1217"/>
        <v>0</v>
      </c>
      <c r="U8629" s="25">
        <f t="shared" si="1214"/>
        <v>0</v>
      </c>
      <c r="W8629" s="17">
        <f>Eingabe!H8630</f>
        <v>140</v>
      </c>
      <c r="X8629" s="17">
        <f t="shared" si="1215"/>
        <v>1.4</v>
      </c>
      <c r="Y8629" s="17">
        <f t="shared" si="1216"/>
        <v>140</v>
      </c>
    </row>
    <row r="8630" spans="1:25" x14ac:dyDescent="0.15">
      <c r="A8630" s="82">
        <f t="shared" si="1211"/>
        <v>12</v>
      </c>
      <c r="B8630" s="46">
        <v>43825.45833331241</v>
      </c>
      <c r="C8630" s="47">
        <f>Eingabe!G8631</f>
        <v>3.5</v>
      </c>
      <c r="D8630" s="77">
        <v>8630</v>
      </c>
      <c r="E8630" s="47"/>
      <c r="F8630" s="25">
        <f t="shared" si="1209"/>
        <v>5.22</v>
      </c>
      <c r="G8630" s="25">
        <f>VLOOKUP(F8630,'Spezifische Werte'!$B$2:$C$4002,2,FALSE)</f>
        <v>0.10600726326582303</v>
      </c>
      <c r="H8630" s="25">
        <f t="shared" si="1212"/>
        <v>212.01452653164606</v>
      </c>
      <c r="J8630" s="25">
        <f t="shared" si="1210"/>
        <v>5.25</v>
      </c>
      <c r="K8630" s="25">
        <f>VLOOKUP(J8630,'Spezifische Werte'!$B$2:$C$4002,2,FALSE)</f>
        <v>0.10804502827355937</v>
      </c>
      <c r="L8630" s="25">
        <f t="shared" si="1213"/>
        <v>216.09005654711873</v>
      </c>
      <c r="R8630" s="25">
        <v>8628</v>
      </c>
      <c r="S8630" s="25">
        <v>8627</v>
      </c>
      <c r="T8630" s="25">
        <f t="shared" si="1217"/>
        <v>0</v>
      </c>
      <c r="U8630" s="25">
        <f t="shared" si="1214"/>
        <v>0</v>
      </c>
      <c r="W8630" s="17">
        <f>Eingabe!H8631</f>
        <v>157</v>
      </c>
      <c r="X8630" s="17">
        <f t="shared" si="1215"/>
        <v>1.57</v>
      </c>
      <c r="Y8630" s="17">
        <f t="shared" si="1216"/>
        <v>160</v>
      </c>
    </row>
    <row r="8631" spans="1:25" x14ac:dyDescent="0.15">
      <c r="A8631" s="82">
        <f t="shared" si="1211"/>
        <v>12</v>
      </c>
      <c r="B8631" s="46">
        <v>43825.499999979074</v>
      </c>
      <c r="C8631" s="47">
        <f>Eingabe!G8632</f>
        <v>2.8</v>
      </c>
      <c r="D8631" s="77">
        <v>8631</v>
      </c>
      <c r="E8631" s="47"/>
      <c r="F8631" s="25">
        <f t="shared" si="1209"/>
        <v>4.18</v>
      </c>
      <c r="G8631" s="25">
        <f>VLOOKUP(F8631,'Spezifische Werte'!$B$2:$C$4002,2,FALSE)</f>
        <v>4.9643016475870723E-2</v>
      </c>
      <c r="H8631" s="25">
        <f t="shared" si="1212"/>
        <v>99.286032951741447</v>
      </c>
      <c r="J8631" s="25">
        <f t="shared" si="1210"/>
        <v>4.2</v>
      </c>
      <c r="K8631" s="25">
        <f>VLOOKUP(J8631,'Spezifische Werte'!$B$2:$C$4002,2,FALSE)</f>
        <v>5.0575500247497268E-2</v>
      </c>
      <c r="L8631" s="25">
        <f t="shared" si="1213"/>
        <v>101.15100049499453</v>
      </c>
      <c r="R8631" s="25">
        <v>8629</v>
      </c>
      <c r="S8631" s="25">
        <v>8628</v>
      </c>
      <c r="T8631" s="25">
        <f t="shared" si="1217"/>
        <v>0</v>
      </c>
      <c r="U8631" s="25">
        <f t="shared" si="1214"/>
        <v>0</v>
      </c>
      <c r="W8631" s="17">
        <f>Eingabe!H8632</f>
        <v>142</v>
      </c>
      <c r="X8631" s="17">
        <f t="shared" si="1215"/>
        <v>1.42</v>
      </c>
      <c r="Y8631" s="17">
        <f t="shared" si="1216"/>
        <v>140</v>
      </c>
    </row>
    <row r="8632" spans="1:25" x14ac:dyDescent="0.15">
      <c r="A8632" s="82">
        <f t="shared" si="1211"/>
        <v>12</v>
      </c>
      <c r="B8632" s="46">
        <v>43825.541666645739</v>
      </c>
      <c r="C8632" s="47">
        <f>Eingabe!G8633</f>
        <v>2.8</v>
      </c>
      <c r="D8632" s="77">
        <v>8632</v>
      </c>
      <c r="E8632" s="47"/>
      <c r="F8632" s="25">
        <f t="shared" si="1209"/>
        <v>4.18</v>
      </c>
      <c r="G8632" s="25">
        <f>VLOOKUP(F8632,'Spezifische Werte'!$B$2:$C$4002,2,FALSE)</f>
        <v>4.9643016475870723E-2</v>
      </c>
      <c r="H8632" s="25">
        <f t="shared" si="1212"/>
        <v>99.286032951741447</v>
      </c>
      <c r="J8632" s="25">
        <f t="shared" si="1210"/>
        <v>4.2</v>
      </c>
      <c r="K8632" s="25">
        <f>VLOOKUP(J8632,'Spezifische Werte'!$B$2:$C$4002,2,FALSE)</f>
        <v>5.0575500247497268E-2</v>
      </c>
      <c r="L8632" s="25">
        <f t="shared" si="1213"/>
        <v>101.15100049499453</v>
      </c>
      <c r="R8632" s="25">
        <v>8630</v>
      </c>
      <c r="S8632" s="25">
        <v>8629</v>
      </c>
      <c r="T8632" s="25">
        <f t="shared" si="1217"/>
        <v>0</v>
      </c>
      <c r="U8632" s="25">
        <f t="shared" si="1214"/>
        <v>0</v>
      </c>
      <c r="W8632" s="17">
        <f>Eingabe!H8633</f>
        <v>148</v>
      </c>
      <c r="X8632" s="17">
        <f t="shared" si="1215"/>
        <v>1.48</v>
      </c>
      <c r="Y8632" s="17">
        <f t="shared" si="1216"/>
        <v>150</v>
      </c>
    </row>
    <row r="8633" spans="1:25" x14ac:dyDescent="0.15">
      <c r="A8633" s="82">
        <f t="shared" si="1211"/>
        <v>12</v>
      </c>
      <c r="B8633" s="46">
        <v>43825.583333312403</v>
      </c>
      <c r="C8633" s="47">
        <f>Eingabe!G8634</f>
        <v>3.2</v>
      </c>
      <c r="D8633" s="77">
        <v>8633</v>
      </c>
      <c r="E8633" s="47"/>
      <c r="F8633" s="25">
        <f t="shared" si="1209"/>
        <v>4.7699999999999996</v>
      </c>
      <c r="G8633" s="25">
        <f>VLOOKUP(F8633,'Spezifische Werte'!$B$2:$C$4002,2,FALSE)</f>
        <v>7.8679349945367349E-2</v>
      </c>
      <c r="H8633" s="25">
        <f t="shared" si="1212"/>
        <v>157.3586998907347</v>
      </c>
      <c r="J8633" s="25">
        <f t="shared" si="1210"/>
        <v>4.8</v>
      </c>
      <c r="K8633" s="25">
        <f>VLOOKUP(J8633,'Spezifische Werte'!$B$2:$C$4002,2,FALSE)</f>
        <v>8.0310065544742015E-2</v>
      </c>
      <c r="L8633" s="25">
        <f t="shared" si="1213"/>
        <v>160.62013108948403</v>
      </c>
      <c r="R8633" s="25">
        <v>8631</v>
      </c>
      <c r="S8633" s="25">
        <v>8630</v>
      </c>
      <c r="T8633" s="25">
        <f t="shared" si="1217"/>
        <v>0</v>
      </c>
      <c r="U8633" s="25">
        <f t="shared" si="1214"/>
        <v>0</v>
      </c>
      <c r="W8633" s="17">
        <f>Eingabe!H8634</f>
        <v>130</v>
      </c>
      <c r="X8633" s="17">
        <f t="shared" si="1215"/>
        <v>1.3</v>
      </c>
      <c r="Y8633" s="17">
        <f t="shared" si="1216"/>
        <v>130</v>
      </c>
    </row>
    <row r="8634" spans="1:25" x14ac:dyDescent="0.15">
      <c r="A8634" s="82">
        <f t="shared" si="1211"/>
        <v>12</v>
      </c>
      <c r="B8634" s="46">
        <v>43825.624999979067</v>
      </c>
      <c r="C8634" s="47">
        <f>Eingabe!G8635</f>
        <v>2.8</v>
      </c>
      <c r="D8634" s="77">
        <v>8634</v>
      </c>
      <c r="E8634" s="47"/>
      <c r="F8634" s="25">
        <f t="shared" si="1209"/>
        <v>4.18</v>
      </c>
      <c r="G8634" s="25">
        <f>VLOOKUP(F8634,'Spezifische Werte'!$B$2:$C$4002,2,FALSE)</f>
        <v>4.9643016475870723E-2</v>
      </c>
      <c r="H8634" s="25">
        <f t="shared" si="1212"/>
        <v>99.286032951741447</v>
      </c>
      <c r="J8634" s="25">
        <f t="shared" si="1210"/>
        <v>4.2</v>
      </c>
      <c r="K8634" s="25">
        <f>VLOOKUP(J8634,'Spezifische Werte'!$B$2:$C$4002,2,FALSE)</f>
        <v>5.0575500247497268E-2</v>
      </c>
      <c r="L8634" s="25">
        <f t="shared" si="1213"/>
        <v>101.15100049499453</v>
      </c>
      <c r="R8634" s="25">
        <v>8632</v>
      </c>
      <c r="S8634" s="25">
        <v>8631</v>
      </c>
      <c r="T8634" s="25">
        <f t="shared" si="1217"/>
        <v>0</v>
      </c>
      <c r="U8634" s="25">
        <f t="shared" si="1214"/>
        <v>0</v>
      </c>
      <c r="W8634" s="17">
        <f>Eingabe!H8635</f>
        <v>121</v>
      </c>
      <c r="X8634" s="17">
        <f t="shared" si="1215"/>
        <v>1.21</v>
      </c>
      <c r="Y8634" s="17">
        <f t="shared" si="1216"/>
        <v>120</v>
      </c>
    </row>
    <row r="8635" spans="1:25" x14ac:dyDescent="0.15">
      <c r="A8635" s="82">
        <f t="shared" si="1211"/>
        <v>12</v>
      </c>
      <c r="B8635" s="46">
        <v>43825.666666645731</v>
      </c>
      <c r="C8635" s="47">
        <f>Eingabe!G8636</f>
        <v>3.9</v>
      </c>
      <c r="D8635" s="77">
        <v>8635</v>
      </c>
      <c r="E8635" s="47"/>
      <c r="F8635" s="25">
        <f t="shared" si="1209"/>
        <v>5.82</v>
      </c>
      <c r="G8635" s="25">
        <f>VLOOKUP(F8635,'Spezifische Werte'!$B$2:$C$4002,2,FALSE)</f>
        <v>0.15015933791444183</v>
      </c>
      <c r="H8635" s="25">
        <f t="shared" si="1212"/>
        <v>300.31867582888367</v>
      </c>
      <c r="J8635" s="25">
        <f t="shared" si="1210"/>
        <v>5.85</v>
      </c>
      <c r="K8635" s="25">
        <f>VLOOKUP(J8635,'Spezifische Werte'!$B$2:$C$4002,2,FALSE)</f>
        <v>0.15260213064447356</v>
      </c>
      <c r="L8635" s="25">
        <f t="shared" si="1213"/>
        <v>305.20426128894712</v>
      </c>
      <c r="R8635" s="25">
        <v>8633</v>
      </c>
      <c r="S8635" s="25">
        <v>8632</v>
      </c>
      <c r="T8635" s="25">
        <f t="shared" si="1217"/>
        <v>0</v>
      </c>
      <c r="U8635" s="25">
        <f t="shared" si="1214"/>
        <v>0</v>
      </c>
      <c r="W8635" s="17">
        <f>Eingabe!H8636</f>
        <v>120</v>
      </c>
      <c r="X8635" s="17">
        <f t="shared" si="1215"/>
        <v>1.2</v>
      </c>
      <c r="Y8635" s="17">
        <f t="shared" si="1216"/>
        <v>120</v>
      </c>
    </row>
    <row r="8636" spans="1:25" x14ac:dyDescent="0.15">
      <c r="A8636" s="82">
        <f t="shared" si="1211"/>
        <v>12</v>
      </c>
      <c r="B8636" s="46">
        <v>43825.708333312396</v>
      </c>
      <c r="C8636" s="47">
        <f>Eingabe!G8637</f>
        <v>3.5</v>
      </c>
      <c r="D8636" s="77">
        <v>8636</v>
      </c>
      <c r="E8636" s="47"/>
      <c r="F8636" s="25">
        <f t="shared" si="1209"/>
        <v>5.22</v>
      </c>
      <c r="G8636" s="25">
        <f>VLOOKUP(F8636,'Spezifische Werte'!$B$2:$C$4002,2,FALSE)</f>
        <v>0.10600726326582303</v>
      </c>
      <c r="H8636" s="25">
        <f t="shared" si="1212"/>
        <v>212.01452653164606</v>
      </c>
      <c r="J8636" s="25">
        <f t="shared" si="1210"/>
        <v>5.25</v>
      </c>
      <c r="K8636" s="25">
        <f>VLOOKUP(J8636,'Spezifische Werte'!$B$2:$C$4002,2,FALSE)</f>
        <v>0.10804502827355937</v>
      </c>
      <c r="L8636" s="25">
        <f t="shared" si="1213"/>
        <v>216.09005654711873</v>
      </c>
      <c r="R8636" s="25">
        <v>8634</v>
      </c>
      <c r="S8636" s="25">
        <v>8633</v>
      </c>
      <c r="T8636" s="25">
        <f t="shared" si="1217"/>
        <v>0</v>
      </c>
      <c r="U8636" s="25">
        <f t="shared" si="1214"/>
        <v>0</v>
      </c>
      <c r="W8636" s="17">
        <f>Eingabe!H8637</f>
        <v>117</v>
      </c>
      <c r="X8636" s="17">
        <f t="shared" si="1215"/>
        <v>1.17</v>
      </c>
      <c r="Y8636" s="17">
        <f t="shared" si="1216"/>
        <v>120</v>
      </c>
    </row>
    <row r="8637" spans="1:25" x14ac:dyDescent="0.15">
      <c r="A8637" s="82">
        <f t="shared" si="1211"/>
        <v>12</v>
      </c>
      <c r="B8637" s="46">
        <v>43825.74999997906</v>
      </c>
      <c r="C8637" s="47">
        <f>Eingabe!G8638</f>
        <v>4.0999999999999996</v>
      </c>
      <c r="D8637" s="77">
        <v>8637</v>
      </c>
      <c r="E8637" s="47"/>
      <c r="F8637" s="25">
        <f t="shared" si="1209"/>
        <v>6.12</v>
      </c>
      <c r="G8637" s="25">
        <f>VLOOKUP(F8637,'Spezifische Werte'!$B$2:$C$4002,2,FALSE)</f>
        <v>0.17636813552353289</v>
      </c>
      <c r="H8637" s="25">
        <f t="shared" si="1212"/>
        <v>352.73627104706577</v>
      </c>
      <c r="J8637" s="25">
        <f t="shared" si="1210"/>
        <v>6.15</v>
      </c>
      <c r="K8637" s="25">
        <f>VLOOKUP(J8637,'Spezifische Werte'!$B$2:$C$4002,2,FALSE)</f>
        <v>0.17921779013058811</v>
      </c>
      <c r="L8637" s="25">
        <f t="shared" si="1213"/>
        <v>358.4355802611762</v>
      </c>
      <c r="R8637" s="25">
        <v>8635</v>
      </c>
      <c r="S8637" s="25">
        <v>8634</v>
      </c>
      <c r="T8637" s="25">
        <f t="shared" si="1217"/>
        <v>0</v>
      </c>
      <c r="U8637" s="25">
        <f t="shared" si="1214"/>
        <v>0</v>
      </c>
      <c r="W8637" s="17">
        <f>Eingabe!H8638</f>
        <v>138</v>
      </c>
      <c r="X8637" s="17">
        <f t="shared" si="1215"/>
        <v>1.38</v>
      </c>
      <c r="Y8637" s="17">
        <f t="shared" si="1216"/>
        <v>140</v>
      </c>
    </row>
    <row r="8638" spans="1:25" x14ac:dyDescent="0.15">
      <c r="A8638" s="82">
        <f t="shared" si="1211"/>
        <v>12</v>
      </c>
      <c r="B8638" s="46">
        <v>43825.791666645724</v>
      </c>
      <c r="C8638" s="47">
        <f>Eingabe!G8639</f>
        <v>3.9</v>
      </c>
      <c r="D8638" s="77">
        <v>8638</v>
      </c>
      <c r="E8638" s="47"/>
      <c r="F8638" s="25">
        <f t="shared" si="1209"/>
        <v>5.82</v>
      </c>
      <c r="G8638" s="25">
        <f>VLOOKUP(F8638,'Spezifische Werte'!$B$2:$C$4002,2,FALSE)</f>
        <v>0.15015933791444183</v>
      </c>
      <c r="H8638" s="25">
        <f t="shared" si="1212"/>
        <v>300.31867582888367</v>
      </c>
      <c r="J8638" s="25">
        <f t="shared" si="1210"/>
        <v>5.85</v>
      </c>
      <c r="K8638" s="25">
        <f>VLOOKUP(J8638,'Spezifische Werte'!$B$2:$C$4002,2,FALSE)</f>
        <v>0.15260213064447356</v>
      </c>
      <c r="L8638" s="25">
        <f t="shared" si="1213"/>
        <v>305.20426128894712</v>
      </c>
      <c r="R8638" s="25">
        <v>8636</v>
      </c>
      <c r="S8638" s="25">
        <v>8635</v>
      </c>
      <c r="T8638" s="25">
        <f t="shared" si="1217"/>
        <v>0</v>
      </c>
      <c r="U8638" s="25">
        <f t="shared" si="1214"/>
        <v>0</v>
      </c>
      <c r="W8638" s="17">
        <f>Eingabe!H8639</f>
        <v>150</v>
      </c>
      <c r="X8638" s="17">
        <f t="shared" si="1215"/>
        <v>1.5</v>
      </c>
      <c r="Y8638" s="17">
        <f t="shared" si="1216"/>
        <v>150</v>
      </c>
    </row>
    <row r="8639" spans="1:25" x14ac:dyDescent="0.15">
      <c r="A8639" s="82">
        <f t="shared" si="1211"/>
        <v>12</v>
      </c>
      <c r="B8639" s="46">
        <v>43825.833333312388</v>
      </c>
      <c r="C8639" s="47">
        <f>Eingabe!G8640</f>
        <v>3.6</v>
      </c>
      <c r="D8639" s="77">
        <v>8639</v>
      </c>
      <c r="E8639" s="47"/>
      <c r="F8639" s="25">
        <f t="shared" si="1209"/>
        <v>5.37</v>
      </c>
      <c r="G8639" s="25">
        <f>VLOOKUP(F8639,'Spezifische Werte'!$B$2:$C$4002,2,FALSE)</f>
        <v>0.11640095819454216</v>
      </c>
      <c r="H8639" s="25">
        <f t="shared" si="1212"/>
        <v>232.80191638908431</v>
      </c>
      <c r="J8639" s="25">
        <f t="shared" si="1210"/>
        <v>5.4</v>
      </c>
      <c r="K8639" s="25">
        <f>VLOOKUP(J8639,'Spezifische Werte'!$B$2:$C$4002,2,FALSE)</f>
        <v>0.11853513474534576</v>
      </c>
      <c r="L8639" s="25">
        <f t="shared" si="1213"/>
        <v>237.07026949069152</v>
      </c>
      <c r="R8639" s="25">
        <v>8637</v>
      </c>
      <c r="S8639" s="25">
        <v>8636</v>
      </c>
      <c r="T8639" s="25">
        <f t="shared" si="1217"/>
        <v>0</v>
      </c>
      <c r="U8639" s="25">
        <f t="shared" si="1214"/>
        <v>0</v>
      </c>
      <c r="W8639" s="17">
        <f>Eingabe!H8640</f>
        <v>150</v>
      </c>
      <c r="X8639" s="17">
        <f t="shared" si="1215"/>
        <v>1.5</v>
      </c>
      <c r="Y8639" s="17">
        <f t="shared" si="1216"/>
        <v>150</v>
      </c>
    </row>
    <row r="8640" spans="1:25" x14ac:dyDescent="0.15">
      <c r="A8640" s="82">
        <f t="shared" si="1211"/>
        <v>12</v>
      </c>
      <c r="B8640" s="46">
        <v>43825.874999979053</v>
      </c>
      <c r="C8640" s="47">
        <f>Eingabe!G8641</f>
        <v>2.9</v>
      </c>
      <c r="D8640" s="77">
        <v>8640</v>
      </c>
      <c r="E8640" s="47"/>
      <c r="F8640" s="25">
        <f t="shared" si="1209"/>
        <v>4.33</v>
      </c>
      <c r="G8640" s="25">
        <f>VLOOKUP(F8640,'Spezifische Werte'!$B$2:$C$4002,2,FALSE)</f>
        <v>5.667919590547657E-2</v>
      </c>
      <c r="H8640" s="25">
        <f t="shared" si="1212"/>
        <v>113.35839181095314</v>
      </c>
      <c r="J8640" s="25">
        <f t="shared" si="1210"/>
        <v>4.3499999999999996</v>
      </c>
      <c r="K8640" s="25">
        <f>VLOOKUP(J8640,'Spezifische Werte'!$B$2:$C$4002,2,FALSE)</f>
        <v>5.7627330651301621E-2</v>
      </c>
      <c r="L8640" s="25">
        <f t="shared" si="1213"/>
        <v>115.25466130260324</v>
      </c>
      <c r="R8640" s="25">
        <v>8638</v>
      </c>
      <c r="S8640" s="25">
        <v>8637</v>
      </c>
      <c r="T8640" s="25">
        <f t="shared" si="1217"/>
        <v>0</v>
      </c>
      <c r="U8640" s="25">
        <f t="shared" si="1214"/>
        <v>0</v>
      </c>
      <c r="W8640" s="17">
        <f>Eingabe!H8641</f>
        <v>160</v>
      </c>
      <c r="X8640" s="17">
        <f t="shared" si="1215"/>
        <v>1.6</v>
      </c>
      <c r="Y8640" s="17">
        <f t="shared" si="1216"/>
        <v>160</v>
      </c>
    </row>
    <row r="8641" spans="1:25" x14ac:dyDescent="0.15">
      <c r="A8641" s="82">
        <f t="shared" si="1211"/>
        <v>12</v>
      </c>
      <c r="B8641" s="46">
        <v>43825.916666645717</v>
      </c>
      <c r="C8641" s="47">
        <f>Eingabe!G8642</f>
        <v>3.1</v>
      </c>
      <c r="D8641" s="77">
        <v>8641</v>
      </c>
      <c r="E8641" s="47"/>
      <c r="F8641" s="25">
        <f t="shared" si="1209"/>
        <v>4.62</v>
      </c>
      <c r="G8641" s="25">
        <f>VLOOKUP(F8641,'Spezifische Werte'!$B$2:$C$4002,2,FALSE)</f>
        <v>7.0834307543363312E-2</v>
      </c>
      <c r="H8641" s="25">
        <f t="shared" si="1212"/>
        <v>141.66861508672662</v>
      </c>
      <c r="J8641" s="25">
        <f t="shared" si="1210"/>
        <v>4.6500000000000004</v>
      </c>
      <c r="K8641" s="25">
        <f>VLOOKUP(J8641,'Spezifische Werte'!$B$2:$C$4002,2,FALSE)</f>
        <v>7.2366311882592071E-2</v>
      </c>
      <c r="L8641" s="25">
        <f t="shared" si="1213"/>
        <v>144.73262376518414</v>
      </c>
      <c r="R8641" s="25">
        <v>8639</v>
      </c>
      <c r="S8641" s="25">
        <v>8638</v>
      </c>
      <c r="T8641" s="25">
        <f t="shared" si="1217"/>
        <v>0</v>
      </c>
      <c r="U8641" s="25">
        <f t="shared" si="1214"/>
        <v>0</v>
      </c>
      <c r="W8641" s="17">
        <f>Eingabe!H8642</f>
        <v>159</v>
      </c>
      <c r="X8641" s="17">
        <f t="shared" si="1215"/>
        <v>1.59</v>
      </c>
      <c r="Y8641" s="17">
        <f t="shared" si="1216"/>
        <v>160</v>
      </c>
    </row>
    <row r="8642" spans="1:25" x14ac:dyDescent="0.15">
      <c r="A8642" s="82">
        <f t="shared" si="1211"/>
        <v>12</v>
      </c>
      <c r="B8642" s="46">
        <v>43825.958333312381</v>
      </c>
      <c r="C8642" s="47">
        <f>Eingabe!G8643</f>
        <v>3.3</v>
      </c>
      <c r="D8642" s="77">
        <v>8642</v>
      </c>
      <c r="E8642" s="47"/>
      <c r="F8642" s="25">
        <f t="shared" si="1209"/>
        <v>4.92</v>
      </c>
      <c r="G8642" s="25">
        <f>VLOOKUP(F8642,'Spezifische Werte'!$B$2:$C$4002,2,FALSE)</f>
        <v>8.7079957720259088E-2</v>
      </c>
      <c r="H8642" s="25">
        <f t="shared" si="1212"/>
        <v>174.15991544051818</v>
      </c>
      <c r="J8642" s="25">
        <f t="shared" si="1210"/>
        <v>4.95</v>
      </c>
      <c r="K8642" s="25">
        <f>VLOOKUP(J8642,'Spezifische Werte'!$B$2:$C$4002,2,FALSE)</f>
        <v>8.884038911585862E-2</v>
      </c>
      <c r="L8642" s="25">
        <f t="shared" si="1213"/>
        <v>177.68077823171723</v>
      </c>
      <c r="R8642" s="25">
        <v>8640</v>
      </c>
      <c r="S8642" s="25">
        <v>8639</v>
      </c>
      <c r="T8642" s="25">
        <f t="shared" si="1217"/>
        <v>0</v>
      </c>
      <c r="U8642" s="25">
        <f t="shared" si="1214"/>
        <v>0</v>
      </c>
      <c r="W8642" s="17">
        <f>Eingabe!H8643</f>
        <v>157</v>
      </c>
      <c r="X8642" s="17">
        <f t="shared" si="1215"/>
        <v>1.57</v>
      </c>
      <c r="Y8642" s="17">
        <f t="shared" si="1216"/>
        <v>160</v>
      </c>
    </row>
    <row r="8643" spans="1:25" x14ac:dyDescent="0.15">
      <c r="A8643" s="82">
        <f t="shared" si="1211"/>
        <v>12</v>
      </c>
      <c r="B8643" s="46">
        <v>43825.999999979045</v>
      </c>
      <c r="C8643" s="47">
        <f>Eingabe!G8644</f>
        <v>3.4</v>
      </c>
      <c r="D8643" s="77">
        <v>8643</v>
      </c>
      <c r="E8643" s="47"/>
      <c r="F8643" s="25">
        <f t="shared" ref="F8643:F8706" si="1218">ROUND(C8643*($O$4/$O$5)^$O$7,2)</f>
        <v>5.07</v>
      </c>
      <c r="G8643" s="25">
        <f>VLOOKUP(F8643,'Spezifische Werte'!$B$2:$C$4002,2,FALSE)</f>
        <v>9.6185977081711158E-2</v>
      </c>
      <c r="H8643" s="25">
        <f t="shared" si="1212"/>
        <v>192.37195416342232</v>
      </c>
      <c r="J8643" s="25">
        <f t="shared" ref="J8643:J8706" si="1219">ROUND(C8643*(LN($O$4/$O$8)/LN($O$5/$O$8)),2)</f>
        <v>5.0999999999999996</v>
      </c>
      <c r="K8643" s="25">
        <f>VLOOKUP(J8643,'Spezifische Werte'!$B$2:$C$4002,2,FALSE)</f>
        <v>9.8097213536623304E-2</v>
      </c>
      <c r="L8643" s="25">
        <f t="shared" si="1213"/>
        <v>196.1944270732466</v>
      </c>
      <c r="R8643" s="25">
        <v>8641</v>
      </c>
      <c r="S8643" s="25">
        <v>8640</v>
      </c>
      <c r="T8643" s="25">
        <f t="shared" si="1217"/>
        <v>0</v>
      </c>
      <c r="U8643" s="25">
        <f t="shared" si="1214"/>
        <v>0</v>
      </c>
      <c r="W8643" s="17">
        <f>Eingabe!H8644</f>
        <v>169</v>
      </c>
      <c r="X8643" s="17">
        <f t="shared" si="1215"/>
        <v>1.69</v>
      </c>
      <c r="Y8643" s="17">
        <f t="shared" si="1216"/>
        <v>170</v>
      </c>
    </row>
    <row r="8644" spans="1:25" x14ac:dyDescent="0.15">
      <c r="A8644" s="82">
        <f t="shared" ref="A8644:A8707" si="1220">MONTH(B8644)</f>
        <v>12</v>
      </c>
      <c r="B8644" s="46">
        <v>43826.041666645709</v>
      </c>
      <c r="C8644" s="47">
        <f>Eingabe!G8645</f>
        <v>3.7</v>
      </c>
      <c r="D8644" s="77">
        <v>8644</v>
      </c>
      <c r="E8644" s="47"/>
      <c r="F8644" s="25">
        <f t="shared" si="1218"/>
        <v>5.52</v>
      </c>
      <c r="G8644" s="25">
        <f>VLOOKUP(F8644,'Spezifische Werte'!$B$2:$C$4002,2,FALSE)</f>
        <v>0.12721663519138685</v>
      </c>
      <c r="H8644" s="25">
        <f t="shared" ref="H8644:H8707" si="1221">G8644*$O$9*1000</f>
        <v>254.43327038277369</v>
      </c>
      <c r="J8644" s="25">
        <f t="shared" si="1219"/>
        <v>5.55</v>
      </c>
      <c r="K8644" s="25">
        <f>VLOOKUP(J8644,'Spezifische Werte'!$B$2:$C$4002,2,FALSE)</f>
        <v>0.12941942247043492</v>
      </c>
      <c r="L8644" s="25">
        <f t="shared" ref="L8644:L8707" si="1222">K8644*$O$9*1000</f>
        <v>258.83884494086982</v>
      </c>
      <c r="R8644" s="25">
        <v>8642</v>
      </c>
      <c r="S8644" s="25">
        <v>8641</v>
      </c>
      <c r="T8644" s="25">
        <f t="shared" si="1217"/>
        <v>0</v>
      </c>
      <c r="U8644" s="25">
        <f t="shared" ref="U8644:U8707" si="1223">LARGE($L$3:$L$8762,R8644)/1000</f>
        <v>0</v>
      </c>
      <c r="W8644" s="17">
        <f>Eingabe!H8645</f>
        <v>169</v>
      </c>
      <c r="X8644" s="17">
        <f t="shared" ref="X8644:X8707" si="1224">W8644/100</f>
        <v>1.69</v>
      </c>
      <c r="Y8644" s="17">
        <f t="shared" ref="Y8644:Y8707" si="1225">ROUND(X8644,1)*100</f>
        <v>170</v>
      </c>
    </row>
    <row r="8645" spans="1:25" x14ac:dyDescent="0.15">
      <c r="A8645" s="82">
        <f t="shared" si="1220"/>
        <v>12</v>
      </c>
      <c r="B8645" s="46">
        <v>43826.083333312374</v>
      </c>
      <c r="C8645" s="47">
        <f>Eingabe!G8646</f>
        <v>3.2</v>
      </c>
      <c r="D8645" s="77">
        <v>8645</v>
      </c>
      <c r="E8645" s="47"/>
      <c r="F8645" s="25">
        <f t="shared" si="1218"/>
        <v>4.7699999999999996</v>
      </c>
      <c r="G8645" s="25">
        <f>VLOOKUP(F8645,'Spezifische Werte'!$B$2:$C$4002,2,FALSE)</f>
        <v>7.8679349945367349E-2</v>
      </c>
      <c r="H8645" s="25">
        <f t="shared" si="1221"/>
        <v>157.3586998907347</v>
      </c>
      <c r="J8645" s="25">
        <f t="shared" si="1219"/>
        <v>4.8</v>
      </c>
      <c r="K8645" s="25">
        <f>VLOOKUP(J8645,'Spezifische Werte'!$B$2:$C$4002,2,FALSE)</f>
        <v>8.0310065544742015E-2</v>
      </c>
      <c r="L8645" s="25">
        <f t="shared" si="1222"/>
        <v>160.62013108948403</v>
      </c>
      <c r="R8645" s="25">
        <v>8643</v>
      </c>
      <c r="S8645" s="25">
        <v>8642</v>
      </c>
      <c r="T8645" s="25">
        <f t="shared" si="1217"/>
        <v>0</v>
      </c>
      <c r="U8645" s="25">
        <f t="shared" si="1223"/>
        <v>0</v>
      </c>
      <c r="W8645" s="17">
        <f>Eingabe!H8646</f>
        <v>179</v>
      </c>
      <c r="X8645" s="17">
        <f t="shared" si="1224"/>
        <v>1.79</v>
      </c>
      <c r="Y8645" s="17">
        <f t="shared" si="1225"/>
        <v>180</v>
      </c>
    </row>
    <row r="8646" spans="1:25" x14ac:dyDescent="0.15">
      <c r="A8646" s="82">
        <f t="shared" si="1220"/>
        <v>12</v>
      </c>
      <c r="B8646" s="46">
        <v>43826.124999979038</v>
      </c>
      <c r="C8646" s="47">
        <f>Eingabe!G8647</f>
        <v>3.5</v>
      </c>
      <c r="D8646" s="77">
        <v>8646</v>
      </c>
      <c r="E8646" s="47"/>
      <c r="F8646" s="25">
        <f t="shared" si="1218"/>
        <v>5.22</v>
      </c>
      <c r="G8646" s="25">
        <f>VLOOKUP(F8646,'Spezifische Werte'!$B$2:$C$4002,2,FALSE)</f>
        <v>0.10600726326582303</v>
      </c>
      <c r="H8646" s="25">
        <f t="shared" si="1221"/>
        <v>212.01452653164606</v>
      </c>
      <c r="J8646" s="25">
        <f t="shared" si="1219"/>
        <v>5.25</v>
      </c>
      <c r="K8646" s="25">
        <f>VLOOKUP(J8646,'Spezifische Werte'!$B$2:$C$4002,2,FALSE)</f>
        <v>0.10804502827355937</v>
      </c>
      <c r="L8646" s="25">
        <f t="shared" si="1222"/>
        <v>216.09005654711873</v>
      </c>
      <c r="R8646" s="25">
        <v>8644</v>
      </c>
      <c r="S8646" s="25">
        <v>8643</v>
      </c>
      <c r="T8646" s="25">
        <f t="shared" ref="T8646:T8709" si="1226">LARGE($H$3:$H$8762,R8646)/1000</f>
        <v>0</v>
      </c>
      <c r="U8646" s="25">
        <f t="shared" si="1223"/>
        <v>0</v>
      </c>
      <c r="W8646" s="17">
        <f>Eingabe!H8647</f>
        <v>169</v>
      </c>
      <c r="X8646" s="17">
        <f t="shared" si="1224"/>
        <v>1.69</v>
      </c>
      <c r="Y8646" s="17">
        <f t="shared" si="1225"/>
        <v>170</v>
      </c>
    </row>
    <row r="8647" spans="1:25" x14ac:dyDescent="0.15">
      <c r="A8647" s="82">
        <f t="shared" si="1220"/>
        <v>12</v>
      </c>
      <c r="B8647" s="46">
        <v>43826.166666645702</v>
      </c>
      <c r="C8647" s="47">
        <f>Eingabe!G8648</f>
        <v>3</v>
      </c>
      <c r="D8647" s="77">
        <v>8647</v>
      </c>
      <c r="E8647" s="47"/>
      <c r="F8647" s="25">
        <f t="shared" si="1218"/>
        <v>4.4800000000000004</v>
      </c>
      <c r="G8647" s="25">
        <f>VLOOKUP(F8647,'Spezifische Werte'!$B$2:$C$4002,2,FALSE)</f>
        <v>6.3876775708421291E-2</v>
      </c>
      <c r="H8647" s="25">
        <f t="shared" si="1221"/>
        <v>127.75355141684258</v>
      </c>
      <c r="J8647" s="25">
        <f t="shared" si="1219"/>
        <v>4.5</v>
      </c>
      <c r="K8647" s="25">
        <f>VLOOKUP(J8647,'Spezifische Werte'!$B$2:$C$4002,2,FALSE)</f>
        <v>6.4854105449014127E-2</v>
      </c>
      <c r="L8647" s="25">
        <f t="shared" si="1222"/>
        <v>129.70821089802826</v>
      </c>
      <c r="R8647" s="25">
        <v>8645</v>
      </c>
      <c r="S8647" s="25">
        <v>8644</v>
      </c>
      <c r="T8647" s="25">
        <f t="shared" si="1226"/>
        <v>0</v>
      </c>
      <c r="U8647" s="25">
        <f t="shared" si="1223"/>
        <v>0</v>
      </c>
      <c r="W8647" s="17">
        <f>Eingabe!H8648</f>
        <v>172</v>
      </c>
      <c r="X8647" s="17">
        <f t="shared" si="1224"/>
        <v>1.72</v>
      </c>
      <c r="Y8647" s="17">
        <f t="shared" si="1225"/>
        <v>170</v>
      </c>
    </row>
    <row r="8648" spans="1:25" x14ac:dyDescent="0.15">
      <c r="A8648" s="82">
        <f t="shared" si="1220"/>
        <v>12</v>
      </c>
      <c r="B8648" s="46">
        <v>43826.208333312366</v>
      </c>
      <c r="C8648" s="47">
        <f>Eingabe!G8649</f>
        <v>3.2</v>
      </c>
      <c r="D8648" s="77">
        <v>8648</v>
      </c>
      <c r="E8648" s="47"/>
      <c r="F8648" s="25">
        <f t="shared" si="1218"/>
        <v>4.7699999999999996</v>
      </c>
      <c r="G8648" s="25">
        <f>VLOOKUP(F8648,'Spezifische Werte'!$B$2:$C$4002,2,FALSE)</f>
        <v>7.8679349945367349E-2</v>
      </c>
      <c r="H8648" s="25">
        <f t="shared" si="1221"/>
        <v>157.3586998907347</v>
      </c>
      <c r="J8648" s="25">
        <f t="shared" si="1219"/>
        <v>4.8</v>
      </c>
      <c r="K8648" s="25">
        <f>VLOOKUP(J8648,'Spezifische Werte'!$B$2:$C$4002,2,FALSE)</f>
        <v>8.0310065544742015E-2</v>
      </c>
      <c r="L8648" s="25">
        <f t="shared" si="1222"/>
        <v>160.62013108948403</v>
      </c>
      <c r="R8648" s="25">
        <v>8646</v>
      </c>
      <c r="S8648" s="25">
        <v>8645</v>
      </c>
      <c r="T8648" s="25">
        <f t="shared" si="1226"/>
        <v>0</v>
      </c>
      <c r="U8648" s="25">
        <f t="shared" si="1223"/>
        <v>0</v>
      </c>
      <c r="W8648" s="17">
        <f>Eingabe!H8649</f>
        <v>167</v>
      </c>
      <c r="X8648" s="17">
        <f t="shared" si="1224"/>
        <v>1.67</v>
      </c>
      <c r="Y8648" s="17">
        <f t="shared" si="1225"/>
        <v>170</v>
      </c>
    </row>
    <row r="8649" spans="1:25" x14ac:dyDescent="0.15">
      <c r="A8649" s="82">
        <f t="shared" si="1220"/>
        <v>12</v>
      </c>
      <c r="B8649" s="46">
        <v>43826.249999979031</v>
      </c>
      <c r="C8649" s="47">
        <f>Eingabe!G8650</f>
        <v>3</v>
      </c>
      <c r="D8649" s="77">
        <v>8649</v>
      </c>
      <c r="E8649" s="47"/>
      <c r="F8649" s="25">
        <f t="shared" si="1218"/>
        <v>4.4800000000000004</v>
      </c>
      <c r="G8649" s="25">
        <f>VLOOKUP(F8649,'Spezifische Werte'!$B$2:$C$4002,2,FALSE)</f>
        <v>6.3876775708421291E-2</v>
      </c>
      <c r="H8649" s="25">
        <f t="shared" si="1221"/>
        <v>127.75355141684258</v>
      </c>
      <c r="J8649" s="25">
        <f t="shared" si="1219"/>
        <v>4.5</v>
      </c>
      <c r="K8649" s="25">
        <f>VLOOKUP(J8649,'Spezifische Werte'!$B$2:$C$4002,2,FALSE)</f>
        <v>6.4854105449014127E-2</v>
      </c>
      <c r="L8649" s="25">
        <f t="shared" si="1222"/>
        <v>129.70821089802826</v>
      </c>
      <c r="R8649" s="25">
        <v>8647</v>
      </c>
      <c r="S8649" s="25">
        <v>8646</v>
      </c>
      <c r="T8649" s="25">
        <f t="shared" si="1226"/>
        <v>0</v>
      </c>
      <c r="U8649" s="25">
        <f t="shared" si="1223"/>
        <v>0</v>
      </c>
      <c r="W8649" s="17">
        <f>Eingabe!H8650</f>
        <v>157</v>
      </c>
      <c r="X8649" s="17">
        <f t="shared" si="1224"/>
        <v>1.57</v>
      </c>
      <c r="Y8649" s="17">
        <f t="shared" si="1225"/>
        <v>160</v>
      </c>
    </row>
    <row r="8650" spans="1:25" x14ac:dyDescent="0.15">
      <c r="A8650" s="82">
        <f t="shared" si="1220"/>
        <v>12</v>
      </c>
      <c r="B8650" s="46">
        <v>43826.291666645695</v>
      </c>
      <c r="C8650" s="47">
        <f>Eingabe!G8651</f>
        <v>3.1</v>
      </c>
      <c r="D8650" s="77">
        <v>8650</v>
      </c>
      <c r="E8650" s="47"/>
      <c r="F8650" s="25">
        <f t="shared" si="1218"/>
        <v>4.62</v>
      </c>
      <c r="G8650" s="25">
        <f>VLOOKUP(F8650,'Spezifische Werte'!$B$2:$C$4002,2,FALSE)</f>
        <v>7.0834307543363312E-2</v>
      </c>
      <c r="H8650" s="25">
        <f t="shared" si="1221"/>
        <v>141.66861508672662</v>
      </c>
      <c r="J8650" s="25">
        <f t="shared" si="1219"/>
        <v>4.6500000000000004</v>
      </c>
      <c r="K8650" s="25">
        <f>VLOOKUP(J8650,'Spezifische Werte'!$B$2:$C$4002,2,FALSE)</f>
        <v>7.2366311882592071E-2</v>
      </c>
      <c r="L8650" s="25">
        <f t="shared" si="1222"/>
        <v>144.73262376518414</v>
      </c>
      <c r="R8650" s="25">
        <v>8648</v>
      </c>
      <c r="S8650" s="25">
        <v>8647</v>
      </c>
      <c r="T8650" s="25">
        <f t="shared" si="1226"/>
        <v>0</v>
      </c>
      <c r="U8650" s="25">
        <f t="shared" si="1223"/>
        <v>0</v>
      </c>
      <c r="W8650" s="17">
        <f>Eingabe!H8651</f>
        <v>148</v>
      </c>
      <c r="X8650" s="17">
        <f t="shared" si="1224"/>
        <v>1.48</v>
      </c>
      <c r="Y8650" s="17">
        <f t="shared" si="1225"/>
        <v>150</v>
      </c>
    </row>
    <row r="8651" spans="1:25" x14ac:dyDescent="0.15">
      <c r="A8651" s="82">
        <f t="shared" si="1220"/>
        <v>12</v>
      </c>
      <c r="B8651" s="46">
        <v>43826.333333312359</v>
      </c>
      <c r="C8651" s="47">
        <f>Eingabe!G8652</f>
        <v>3.2</v>
      </c>
      <c r="D8651" s="77">
        <v>8651</v>
      </c>
      <c r="E8651" s="47"/>
      <c r="F8651" s="25">
        <f t="shared" si="1218"/>
        <v>4.7699999999999996</v>
      </c>
      <c r="G8651" s="25">
        <f>VLOOKUP(F8651,'Spezifische Werte'!$B$2:$C$4002,2,FALSE)</f>
        <v>7.8679349945367349E-2</v>
      </c>
      <c r="H8651" s="25">
        <f t="shared" si="1221"/>
        <v>157.3586998907347</v>
      </c>
      <c r="J8651" s="25">
        <f t="shared" si="1219"/>
        <v>4.8</v>
      </c>
      <c r="K8651" s="25">
        <f>VLOOKUP(J8651,'Spezifische Werte'!$B$2:$C$4002,2,FALSE)</f>
        <v>8.0310065544742015E-2</v>
      </c>
      <c r="L8651" s="25">
        <f t="shared" si="1222"/>
        <v>160.62013108948403</v>
      </c>
      <c r="R8651" s="25">
        <v>8649</v>
      </c>
      <c r="S8651" s="25">
        <v>8648</v>
      </c>
      <c r="T8651" s="25">
        <f t="shared" si="1226"/>
        <v>0</v>
      </c>
      <c r="U8651" s="25">
        <f t="shared" si="1223"/>
        <v>0</v>
      </c>
      <c r="W8651" s="17">
        <f>Eingabe!H8652</f>
        <v>145</v>
      </c>
      <c r="X8651" s="17">
        <f t="shared" si="1224"/>
        <v>1.45</v>
      </c>
      <c r="Y8651" s="17">
        <f t="shared" si="1225"/>
        <v>150</v>
      </c>
    </row>
    <row r="8652" spans="1:25" x14ac:dyDescent="0.15">
      <c r="A8652" s="82">
        <f t="shared" si="1220"/>
        <v>12</v>
      </c>
      <c r="B8652" s="46">
        <v>43826.374999979023</v>
      </c>
      <c r="C8652" s="47">
        <f>Eingabe!G8653</f>
        <v>2.7</v>
      </c>
      <c r="D8652" s="77">
        <v>8652</v>
      </c>
      <c r="E8652" s="47"/>
      <c r="F8652" s="25">
        <f t="shared" si="1218"/>
        <v>4.03</v>
      </c>
      <c r="G8652" s="25">
        <f>VLOOKUP(F8652,'Spezifische Werte'!$B$2:$C$4002,2,FALSE)</f>
        <v>4.2666657265334036E-2</v>
      </c>
      <c r="H8652" s="25">
        <f t="shared" si="1221"/>
        <v>85.333314530668076</v>
      </c>
      <c r="J8652" s="25">
        <f t="shared" si="1219"/>
        <v>4.05</v>
      </c>
      <c r="K8652" s="25">
        <f>VLOOKUP(J8652,'Spezifische Werte'!$B$2:$C$4002,2,FALSE)</f>
        <v>4.3597034083331404E-2</v>
      </c>
      <c r="L8652" s="25">
        <f t="shared" si="1222"/>
        <v>87.194068166662802</v>
      </c>
      <c r="R8652" s="25">
        <v>8650</v>
      </c>
      <c r="S8652" s="25">
        <v>8649</v>
      </c>
      <c r="T8652" s="25">
        <f t="shared" si="1226"/>
        <v>0</v>
      </c>
      <c r="U8652" s="25">
        <f t="shared" si="1223"/>
        <v>0</v>
      </c>
      <c r="W8652" s="17">
        <f>Eingabe!H8653</f>
        <v>116</v>
      </c>
      <c r="X8652" s="17">
        <f t="shared" si="1224"/>
        <v>1.1599999999999999</v>
      </c>
      <c r="Y8652" s="17">
        <f t="shared" si="1225"/>
        <v>120</v>
      </c>
    </row>
    <row r="8653" spans="1:25" x14ac:dyDescent="0.15">
      <c r="A8653" s="82">
        <f t="shared" si="1220"/>
        <v>12</v>
      </c>
      <c r="B8653" s="46">
        <v>43826.416666645688</v>
      </c>
      <c r="C8653" s="47">
        <f>Eingabe!G8654</f>
        <v>2.6</v>
      </c>
      <c r="D8653" s="77">
        <v>8653</v>
      </c>
      <c r="E8653" s="47"/>
      <c r="F8653" s="25">
        <f t="shared" si="1218"/>
        <v>3.88</v>
      </c>
      <c r="G8653" s="25">
        <f>VLOOKUP(F8653,'Spezifische Werte'!$B$2:$C$4002,2,FALSE)</f>
        <v>3.5689320314118818E-2</v>
      </c>
      <c r="H8653" s="25">
        <f t="shared" si="1221"/>
        <v>71.378640628237633</v>
      </c>
      <c r="J8653" s="25">
        <f t="shared" si="1219"/>
        <v>3.9</v>
      </c>
      <c r="K8653" s="25">
        <f>VLOOKUP(J8653,'Spezifische Werte'!$B$2:$C$4002,2,FALSE)</f>
        <v>3.6613952811549305E-2</v>
      </c>
      <c r="L8653" s="25">
        <f t="shared" si="1222"/>
        <v>73.227905623098607</v>
      </c>
      <c r="R8653" s="25">
        <v>8651</v>
      </c>
      <c r="S8653" s="25">
        <v>8650</v>
      </c>
      <c r="T8653" s="25">
        <f t="shared" si="1226"/>
        <v>0</v>
      </c>
      <c r="U8653" s="25">
        <f t="shared" si="1223"/>
        <v>0</v>
      </c>
      <c r="W8653" s="17">
        <f>Eingabe!H8654</f>
        <v>139</v>
      </c>
      <c r="X8653" s="17">
        <f t="shared" si="1224"/>
        <v>1.39</v>
      </c>
      <c r="Y8653" s="17">
        <f t="shared" si="1225"/>
        <v>140</v>
      </c>
    </row>
    <row r="8654" spans="1:25" x14ac:dyDescent="0.15">
      <c r="A8654" s="82">
        <f t="shared" si="1220"/>
        <v>12</v>
      </c>
      <c r="B8654" s="46">
        <v>43826.458333312352</v>
      </c>
      <c r="C8654" s="47">
        <f>Eingabe!G8655</f>
        <v>3</v>
      </c>
      <c r="D8654" s="77">
        <v>8654</v>
      </c>
      <c r="E8654" s="47"/>
      <c r="F8654" s="25">
        <f t="shared" si="1218"/>
        <v>4.4800000000000004</v>
      </c>
      <c r="G8654" s="25">
        <f>VLOOKUP(F8654,'Spezifische Werte'!$B$2:$C$4002,2,FALSE)</f>
        <v>6.3876775708421291E-2</v>
      </c>
      <c r="H8654" s="25">
        <f t="shared" si="1221"/>
        <v>127.75355141684258</v>
      </c>
      <c r="J8654" s="25">
        <f t="shared" si="1219"/>
        <v>4.5</v>
      </c>
      <c r="K8654" s="25">
        <f>VLOOKUP(J8654,'Spezifische Werte'!$B$2:$C$4002,2,FALSE)</f>
        <v>6.4854105449014127E-2</v>
      </c>
      <c r="L8654" s="25">
        <f t="shared" si="1222"/>
        <v>129.70821089802826</v>
      </c>
      <c r="R8654" s="25">
        <v>8652</v>
      </c>
      <c r="S8654" s="25">
        <v>8651</v>
      </c>
      <c r="T8654" s="25">
        <f t="shared" si="1226"/>
        <v>0</v>
      </c>
      <c r="U8654" s="25">
        <f t="shared" si="1223"/>
        <v>0</v>
      </c>
      <c r="W8654" s="17">
        <f>Eingabe!H8655</f>
        <v>153</v>
      </c>
      <c r="X8654" s="17">
        <f t="shared" si="1224"/>
        <v>1.53</v>
      </c>
      <c r="Y8654" s="17">
        <f t="shared" si="1225"/>
        <v>150</v>
      </c>
    </row>
    <row r="8655" spans="1:25" x14ac:dyDescent="0.15">
      <c r="A8655" s="82">
        <f t="shared" si="1220"/>
        <v>12</v>
      </c>
      <c r="B8655" s="46">
        <v>43826.499999979016</v>
      </c>
      <c r="C8655" s="47">
        <f>Eingabe!G8656</f>
        <v>3</v>
      </c>
      <c r="D8655" s="77">
        <v>8655</v>
      </c>
      <c r="E8655" s="47"/>
      <c r="F8655" s="25">
        <f t="shared" si="1218"/>
        <v>4.4800000000000004</v>
      </c>
      <c r="G8655" s="25">
        <f>VLOOKUP(F8655,'Spezifische Werte'!$B$2:$C$4002,2,FALSE)</f>
        <v>6.3876775708421291E-2</v>
      </c>
      <c r="H8655" s="25">
        <f t="shared" si="1221"/>
        <v>127.75355141684258</v>
      </c>
      <c r="J8655" s="25">
        <f t="shared" si="1219"/>
        <v>4.5</v>
      </c>
      <c r="K8655" s="25">
        <f>VLOOKUP(J8655,'Spezifische Werte'!$B$2:$C$4002,2,FALSE)</f>
        <v>6.4854105449014127E-2</v>
      </c>
      <c r="L8655" s="25">
        <f t="shared" si="1222"/>
        <v>129.70821089802826</v>
      </c>
      <c r="R8655" s="25">
        <v>8653</v>
      </c>
      <c r="S8655" s="25">
        <v>8652</v>
      </c>
      <c r="T8655" s="25">
        <f t="shared" si="1226"/>
        <v>0</v>
      </c>
      <c r="U8655" s="25">
        <f t="shared" si="1223"/>
        <v>0</v>
      </c>
      <c r="W8655" s="17">
        <f>Eingabe!H8656</f>
        <v>137</v>
      </c>
      <c r="X8655" s="17">
        <f t="shared" si="1224"/>
        <v>1.37</v>
      </c>
      <c r="Y8655" s="17">
        <f t="shared" si="1225"/>
        <v>140</v>
      </c>
    </row>
    <row r="8656" spans="1:25" x14ac:dyDescent="0.15">
      <c r="A8656" s="82">
        <f t="shared" si="1220"/>
        <v>12</v>
      </c>
      <c r="B8656" s="46">
        <v>43826.54166664568</v>
      </c>
      <c r="C8656" s="47">
        <f>Eingabe!G8657</f>
        <v>3.7</v>
      </c>
      <c r="D8656" s="77">
        <v>8656</v>
      </c>
      <c r="E8656" s="47"/>
      <c r="F8656" s="25">
        <f t="shared" si="1218"/>
        <v>5.52</v>
      </c>
      <c r="G8656" s="25">
        <f>VLOOKUP(F8656,'Spezifische Werte'!$B$2:$C$4002,2,FALSE)</f>
        <v>0.12721663519138685</v>
      </c>
      <c r="H8656" s="25">
        <f t="shared" si="1221"/>
        <v>254.43327038277369</v>
      </c>
      <c r="J8656" s="25">
        <f t="shared" si="1219"/>
        <v>5.55</v>
      </c>
      <c r="K8656" s="25">
        <f>VLOOKUP(J8656,'Spezifische Werte'!$B$2:$C$4002,2,FALSE)</f>
        <v>0.12941942247043492</v>
      </c>
      <c r="L8656" s="25">
        <f t="shared" si="1222"/>
        <v>258.83884494086982</v>
      </c>
      <c r="R8656" s="25">
        <v>8654</v>
      </c>
      <c r="S8656" s="25">
        <v>8653</v>
      </c>
      <c r="T8656" s="25">
        <f t="shared" si="1226"/>
        <v>0</v>
      </c>
      <c r="U8656" s="25">
        <f t="shared" si="1223"/>
        <v>0</v>
      </c>
      <c r="W8656" s="17">
        <f>Eingabe!H8657</f>
        <v>133</v>
      </c>
      <c r="X8656" s="17">
        <f t="shared" si="1224"/>
        <v>1.33</v>
      </c>
      <c r="Y8656" s="17">
        <f t="shared" si="1225"/>
        <v>130</v>
      </c>
    </row>
    <row r="8657" spans="1:25" x14ac:dyDescent="0.15">
      <c r="A8657" s="82">
        <f t="shared" si="1220"/>
        <v>12</v>
      </c>
      <c r="B8657" s="46">
        <v>43826.583333312345</v>
      </c>
      <c r="C8657" s="47">
        <f>Eingabe!G8658</f>
        <v>3.6</v>
      </c>
      <c r="D8657" s="77">
        <v>8657</v>
      </c>
      <c r="E8657" s="47"/>
      <c r="F8657" s="25">
        <f t="shared" si="1218"/>
        <v>5.37</v>
      </c>
      <c r="G8657" s="25">
        <f>VLOOKUP(F8657,'Spezifische Werte'!$B$2:$C$4002,2,FALSE)</f>
        <v>0.11640095819454216</v>
      </c>
      <c r="H8657" s="25">
        <f t="shared" si="1221"/>
        <v>232.80191638908431</v>
      </c>
      <c r="J8657" s="25">
        <f t="shared" si="1219"/>
        <v>5.4</v>
      </c>
      <c r="K8657" s="25">
        <f>VLOOKUP(J8657,'Spezifische Werte'!$B$2:$C$4002,2,FALSE)</f>
        <v>0.11853513474534576</v>
      </c>
      <c r="L8657" s="25">
        <f t="shared" si="1222"/>
        <v>237.07026949069152</v>
      </c>
      <c r="R8657" s="25">
        <v>8655</v>
      </c>
      <c r="S8657" s="25">
        <v>8654</v>
      </c>
      <c r="T8657" s="25">
        <f t="shared" si="1226"/>
        <v>0</v>
      </c>
      <c r="U8657" s="25">
        <f t="shared" si="1223"/>
        <v>0</v>
      </c>
      <c r="W8657" s="17">
        <f>Eingabe!H8658</f>
        <v>140</v>
      </c>
      <c r="X8657" s="17">
        <f t="shared" si="1224"/>
        <v>1.4</v>
      </c>
      <c r="Y8657" s="17">
        <f t="shared" si="1225"/>
        <v>140</v>
      </c>
    </row>
    <row r="8658" spans="1:25" x14ac:dyDescent="0.15">
      <c r="A8658" s="82">
        <f t="shared" si="1220"/>
        <v>12</v>
      </c>
      <c r="B8658" s="46">
        <v>43826.624999979009</v>
      </c>
      <c r="C8658" s="47">
        <f>Eingabe!G8659</f>
        <v>4.0999999999999996</v>
      </c>
      <c r="D8658" s="77">
        <v>8658</v>
      </c>
      <c r="E8658" s="47"/>
      <c r="F8658" s="25">
        <f t="shared" si="1218"/>
        <v>6.12</v>
      </c>
      <c r="G8658" s="25">
        <f>VLOOKUP(F8658,'Spezifische Werte'!$B$2:$C$4002,2,FALSE)</f>
        <v>0.17636813552353289</v>
      </c>
      <c r="H8658" s="25">
        <f t="shared" si="1221"/>
        <v>352.73627104706577</v>
      </c>
      <c r="J8658" s="25">
        <f t="shared" si="1219"/>
        <v>6.15</v>
      </c>
      <c r="K8658" s="25">
        <f>VLOOKUP(J8658,'Spezifische Werte'!$B$2:$C$4002,2,FALSE)</f>
        <v>0.17921779013058811</v>
      </c>
      <c r="L8658" s="25">
        <f t="shared" si="1222"/>
        <v>358.4355802611762</v>
      </c>
      <c r="R8658" s="25">
        <v>8656</v>
      </c>
      <c r="S8658" s="25">
        <v>8655</v>
      </c>
      <c r="T8658" s="25">
        <f t="shared" si="1226"/>
        <v>0</v>
      </c>
      <c r="U8658" s="25">
        <f t="shared" si="1223"/>
        <v>0</v>
      </c>
      <c r="W8658" s="17">
        <f>Eingabe!H8659</f>
        <v>141</v>
      </c>
      <c r="X8658" s="17">
        <f t="shared" si="1224"/>
        <v>1.41</v>
      </c>
      <c r="Y8658" s="17">
        <f t="shared" si="1225"/>
        <v>140</v>
      </c>
    </row>
    <row r="8659" spans="1:25" x14ac:dyDescent="0.15">
      <c r="A8659" s="82">
        <f t="shared" si="1220"/>
        <v>12</v>
      </c>
      <c r="B8659" s="46">
        <v>43826.666666645673</v>
      </c>
      <c r="C8659" s="47">
        <f>Eingabe!G8660</f>
        <v>3.5</v>
      </c>
      <c r="D8659" s="77">
        <v>8659</v>
      </c>
      <c r="E8659" s="47"/>
      <c r="F8659" s="25">
        <f t="shared" si="1218"/>
        <v>5.22</v>
      </c>
      <c r="G8659" s="25">
        <f>VLOOKUP(F8659,'Spezifische Werte'!$B$2:$C$4002,2,FALSE)</f>
        <v>0.10600726326582303</v>
      </c>
      <c r="H8659" s="25">
        <f t="shared" si="1221"/>
        <v>212.01452653164606</v>
      </c>
      <c r="J8659" s="25">
        <f t="shared" si="1219"/>
        <v>5.25</v>
      </c>
      <c r="K8659" s="25">
        <f>VLOOKUP(J8659,'Spezifische Werte'!$B$2:$C$4002,2,FALSE)</f>
        <v>0.10804502827355937</v>
      </c>
      <c r="L8659" s="25">
        <f t="shared" si="1222"/>
        <v>216.09005654711873</v>
      </c>
      <c r="R8659" s="25">
        <v>8657</v>
      </c>
      <c r="S8659" s="25">
        <v>8656</v>
      </c>
      <c r="T8659" s="25">
        <f t="shared" si="1226"/>
        <v>0</v>
      </c>
      <c r="U8659" s="25">
        <f t="shared" si="1223"/>
        <v>0</v>
      </c>
      <c r="W8659" s="17">
        <f>Eingabe!H8660</f>
        <v>139</v>
      </c>
      <c r="X8659" s="17">
        <f t="shared" si="1224"/>
        <v>1.39</v>
      </c>
      <c r="Y8659" s="17">
        <f t="shared" si="1225"/>
        <v>140</v>
      </c>
    </row>
    <row r="8660" spans="1:25" x14ac:dyDescent="0.15">
      <c r="A8660" s="82">
        <f t="shared" si="1220"/>
        <v>12</v>
      </c>
      <c r="B8660" s="46">
        <v>43826.708333312337</v>
      </c>
      <c r="C8660" s="47">
        <f>Eingabe!G8661</f>
        <v>3.6</v>
      </c>
      <c r="D8660" s="77">
        <v>8660</v>
      </c>
      <c r="E8660" s="47"/>
      <c r="F8660" s="25">
        <f t="shared" si="1218"/>
        <v>5.37</v>
      </c>
      <c r="G8660" s="25">
        <f>VLOOKUP(F8660,'Spezifische Werte'!$B$2:$C$4002,2,FALSE)</f>
        <v>0.11640095819454216</v>
      </c>
      <c r="H8660" s="25">
        <f t="shared" si="1221"/>
        <v>232.80191638908431</v>
      </c>
      <c r="J8660" s="25">
        <f t="shared" si="1219"/>
        <v>5.4</v>
      </c>
      <c r="K8660" s="25">
        <f>VLOOKUP(J8660,'Spezifische Werte'!$B$2:$C$4002,2,FALSE)</f>
        <v>0.11853513474534576</v>
      </c>
      <c r="L8660" s="25">
        <f t="shared" si="1222"/>
        <v>237.07026949069152</v>
      </c>
      <c r="R8660" s="25">
        <v>8658</v>
      </c>
      <c r="S8660" s="25">
        <v>8657</v>
      </c>
      <c r="T8660" s="25">
        <f t="shared" si="1226"/>
        <v>0</v>
      </c>
      <c r="U8660" s="25">
        <f t="shared" si="1223"/>
        <v>0</v>
      </c>
      <c r="W8660" s="17">
        <f>Eingabe!H8661</f>
        <v>132</v>
      </c>
      <c r="X8660" s="17">
        <f t="shared" si="1224"/>
        <v>1.32</v>
      </c>
      <c r="Y8660" s="17">
        <f t="shared" si="1225"/>
        <v>130</v>
      </c>
    </row>
    <row r="8661" spans="1:25" x14ac:dyDescent="0.15">
      <c r="A8661" s="82">
        <f t="shared" si="1220"/>
        <v>12</v>
      </c>
      <c r="B8661" s="46">
        <v>43826.749999979002</v>
      </c>
      <c r="C8661" s="47">
        <f>Eingabe!G8662</f>
        <v>3.6</v>
      </c>
      <c r="D8661" s="77">
        <v>8661</v>
      </c>
      <c r="E8661" s="47"/>
      <c r="F8661" s="25">
        <f t="shared" si="1218"/>
        <v>5.37</v>
      </c>
      <c r="G8661" s="25">
        <f>VLOOKUP(F8661,'Spezifische Werte'!$B$2:$C$4002,2,FALSE)</f>
        <v>0.11640095819454216</v>
      </c>
      <c r="H8661" s="25">
        <f t="shared" si="1221"/>
        <v>232.80191638908431</v>
      </c>
      <c r="J8661" s="25">
        <f t="shared" si="1219"/>
        <v>5.4</v>
      </c>
      <c r="K8661" s="25">
        <f>VLOOKUP(J8661,'Spezifische Werte'!$B$2:$C$4002,2,FALSE)</f>
        <v>0.11853513474534576</v>
      </c>
      <c r="L8661" s="25">
        <f t="shared" si="1222"/>
        <v>237.07026949069152</v>
      </c>
      <c r="R8661" s="25">
        <v>8659</v>
      </c>
      <c r="S8661" s="25">
        <v>8658</v>
      </c>
      <c r="T8661" s="25">
        <f t="shared" si="1226"/>
        <v>0</v>
      </c>
      <c r="U8661" s="25">
        <f t="shared" si="1223"/>
        <v>0</v>
      </c>
      <c r="W8661" s="17">
        <f>Eingabe!H8662</f>
        <v>128</v>
      </c>
      <c r="X8661" s="17">
        <f t="shared" si="1224"/>
        <v>1.28</v>
      </c>
      <c r="Y8661" s="17">
        <f t="shared" si="1225"/>
        <v>130</v>
      </c>
    </row>
    <row r="8662" spans="1:25" x14ac:dyDescent="0.15">
      <c r="A8662" s="82">
        <f t="shared" si="1220"/>
        <v>12</v>
      </c>
      <c r="B8662" s="46">
        <v>43826.791666645666</v>
      </c>
      <c r="C8662" s="47">
        <f>Eingabe!G8663</f>
        <v>2.8</v>
      </c>
      <c r="D8662" s="77">
        <v>8662</v>
      </c>
      <c r="E8662" s="47"/>
      <c r="F8662" s="25">
        <f t="shared" si="1218"/>
        <v>4.18</v>
      </c>
      <c r="G8662" s="25">
        <f>VLOOKUP(F8662,'Spezifische Werte'!$B$2:$C$4002,2,FALSE)</f>
        <v>4.9643016475870723E-2</v>
      </c>
      <c r="H8662" s="25">
        <f t="shared" si="1221"/>
        <v>99.286032951741447</v>
      </c>
      <c r="J8662" s="25">
        <f t="shared" si="1219"/>
        <v>4.2</v>
      </c>
      <c r="K8662" s="25">
        <f>VLOOKUP(J8662,'Spezifische Werte'!$B$2:$C$4002,2,FALSE)</f>
        <v>5.0575500247497268E-2</v>
      </c>
      <c r="L8662" s="25">
        <f t="shared" si="1222"/>
        <v>101.15100049499453</v>
      </c>
      <c r="R8662" s="25">
        <v>8660</v>
      </c>
      <c r="S8662" s="25">
        <v>8659</v>
      </c>
      <c r="T8662" s="25">
        <f t="shared" si="1226"/>
        <v>0</v>
      </c>
      <c r="U8662" s="25">
        <f t="shared" si="1223"/>
        <v>0</v>
      </c>
      <c r="W8662" s="17">
        <f>Eingabe!H8663</f>
        <v>139</v>
      </c>
      <c r="X8662" s="17">
        <f t="shared" si="1224"/>
        <v>1.39</v>
      </c>
      <c r="Y8662" s="17">
        <f t="shared" si="1225"/>
        <v>140</v>
      </c>
    </row>
    <row r="8663" spans="1:25" x14ac:dyDescent="0.15">
      <c r="A8663" s="82">
        <f t="shared" si="1220"/>
        <v>12</v>
      </c>
      <c r="B8663" s="46">
        <v>43826.83333331233</v>
      </c>
      <c r="C8663" s="47">
        <f>Eingabe!G8664</f>
        <v>2.9</v>
      </c>
      <c r="D8663" s="77">
        <v>8663</v>
      </c>
      <c r="E8663" s="47"/>
      <c r="F8663" s="25">
        <f t="shared" si="1218"/>
        <v>4.33</v>
      </c>
      <c r="G8663" s="25">
        <f>VLOOKUP(F8663,'Spezifische Werte'!$B$2:$C$4002,2,FALSE)</f>
        <v>5.667919590547657E-2</v>
      </c>
      <c r="H8663" s="25">
        <f t="shared" si="1221"/>
        <v>113.35839181095314</v>
      </c>
      <c r="J8663" s="25">
        <f t="shared" si="1219"/>
        <v>4.3499999999999996</v>
      </c>
      <c r="K8663" s="25">
        <f>VLOOKUP(J8663,'Spezifische Werte'!$B$2:$C$4002,2,FALSE)</f>
        <v>5.7627330651301621E-2</v>
      </c>
      <c r="L8663" s="25">
        <f t="shared" si="1222"/>
        <v>115.25466130260324</v>
      </c>
      <c r="R8663" s="25">
        <v>8661</v>
      </c>
      <c r="S8663" s="25">
        <v>8660</v>
      </c>
      <c r="T8663" s="25">
        <f t="shared" si="1226"/>
        <v>0</v>
      </c>
      <c r="U8663" s="25">
        <f t="shared" si="1223"/>
        <v>0</v>
      </c>
      <c r="W8663" s="17">
        <f>Eingabe!H8664</f>
        <v>138</v>
      </c>
      <c r="X8663" s="17">
        <f t="shared" si="1224"/>
        <v>1.38</v>
      </c>
      <c r="Y8663" s="17">
        <f t="shared" si="1225"/>
        <v>140</v>
      </c>
    </row>
    <row r="8664" spans="1:25" x14ac:dyDescent="0.15">
      <c r="A8664" s="82">
        <f t="shared" si="1220"/>
        <v>12</v>
      </c>
      <c r="B8664" s="46">
        <v>43826.874999978994</v>
      </c>
      <c r="C8664" s="47">
        <f>Eingabe!G8665</f>
        <v>2.9</v>
      </c>
      <c r="D8664" s="77">
        <v>8664</v>
      </c>
      <c r="E8664" s="47"/>
      <c r="F8664" s="25">
        <f t="shared" si="1218"/>
        <v>4.33</v>
      </c>
      <c r="G8664" s="25">
        <f>VLOOKUP(F8664,'Spezifische Werte'!$B$2:$C$4002,2,FALSE)</f>
        <v>5.667919590547657E-2</v>
      </c>
      <c r="H8664" s="25">
        <f t="shared" si="1221"/>
        <v>113.35839181095314</v>
      </c>
      <c r="J8664" s="25">
        <f t="shared" si="1219"/>
        <v>4.3499999999999996</v>
      </c>
      <c r="K8664" s="25">
        <f>VLOOKUP(J8664,'Spezifische Werte'!$B$2:$C$4002,2,FALSE)</f>
        <v>5.7627330651301621E-2</v>
      </c>
      <c r="L8664" s="25">
        <f t="shared" si="1222"/>
        <v>115.25466130260324</v>
      </c>
      <c r="R8664" s="25">
        <v>8662</v>
      </c>
      <c r="S8664" s="25">
        <v>8661</v>
      </c>
      <c r="T8664" s="25">
        <f t="shared" si="1226"/>
        <v>0</v>
      </c>
      <c r="U8664" s="25">
        <f t="shared" si="1223"/>
        <v>0</v>
      </c>
      <c r="W8664" s="17">
        <f>Eingabe!H8665</f>
        <v>120</v>
      </c>
      <c r="X8664" s="17">
        <f t="shared" si="1224"/>
        <v>1.2</v>
      </c>
      <c r="Y8664" s="17">
        <f t="shared" si="1225"/>
        <v>120</v>
      </c>
    </row>
    <row r="8665" spans="1:25" x14ac:dyDescent="0.15">
      <c r="A8665" s="82">
        <f t="shared" si="1220"/>
        <v>12</v>
      </c>
      <c r="B8665" s="46">
        <v>43826.916666645659</v>
      </c>
      <c r="C8665" s="47">
        <f>Eingabe!G8666</f>
        <v>3</v>
      </c>
      <c r="D8665" s="77">
        <v>8665</v>
      </c>
      <c r="E8665" s="47"/>
      <c r="F8665" s="25">
        <f t="shared" si="1218"/>
        <v>4.4800000000000004</v>
      </c>
      <c r="G8665" s="25">
        <f>VLOOKUP(F8665,'Spezifische Werte'!$B$2:$C$4002,2,FALSE)</f>
        <v>6.3876775708421291E-2</v>
      </c>
      <c r="H8665" s="25">
        <f t="shared" si="1221"/>
        <v>127.75355141684258</v>
      </c>
      <c r="J8665" s="25">
        <f t="shared" si="1219"/>
        <v>4.5</v>
      </c>
      <c r="K8665" s="25">
        <f>VLOOKUP(J8665,'Spezifische Werte'!$B$2:$C$4002,2,FALSE)</f>
        <v>6.4854105449014127E-2</v>
      </c>
      <c r="L8665" s="25">
        <f t="shared" si="1222"/>
        <v>129.70821089802826</v>
      </c>
      <c r="R8665" s="25">
        <v>8663</v>
      </c>
      <c r="S8665" s="25">
        <v>8662</v>
      </c>
      <c r="T8665" s="25">
        <f t="shared" si="1226"/>
        <v>0</v>
      </c>
      <c r="U8665" s="25">
        <f t="shared" si="1223"/>
        <v>0</v>
      </c>
      <c r="W8665" s="17">
        <f>Eingabe!H8666</f>
        <v>148</v>
      </c>
      <c r="X8665" s="17">
        <f t="shared" si="1224"/>
        <v>1.48</v>
      </c>
      <c r="Y8665" s="17">
        <f t="shared" si="1225"/>
        <v>150</v>
      </c>
    </row>
    <row r="8666" spans="1:25" x14ac:dyDescent="0.15">
      <c r="A8666" s="82">
        <f t="shared" si="1220"/>
        <v>12</v>
      </c>
      <c r="B8666" s="46">
        <v>43826.958333312323</v>
      </c>
      <c r="C8666" s="47">
        <f>Eingabe!G8667</f>
        <v>4.0999999999999996</v>
      </c>
      <c r="D8666" s="77">
        <v>8666</v>
      </c>
      <c r="E8666" s="47"/>
      <c r="F8666" s="25">
        <f t="shared" si="1218"/>
        <v>6.12</v>
      </c>
      <c r="G8666" s="25">
        <f>VLOOKUP(F8666,'Spezifische Werte'!$B$2:$C$4002,2,FALSE)</f>
        <v>0.17636813552353289</v>
      </c>
      <c r="H8666" s="25">
        <f t="shared" si="1221"/>
        <v>352.73627104706577</v>
      </c>
      <c r="J8666" s="25">
        <f t="shared" si="1219"/>
        <v>6.15</v>
      </c>
      <c r="K8666" s="25">
        <f>VLOOKUP(J8666,'Spezifische Werte'!$B$2:$C$4002,2,FALSE)</f>
        <v>0.17921779013058811</v>
      </c>
      <c r="L8666" s="25">
        <f t="shared" si="1222"/>
        <v>358.4355802611762</v>
      </c>
      <c r="R8666" s="25">
        <v>8664</v>
      </c>
      <c r="S8666" s="25">
        <v>8663</v>
      </c>
      <c r="T8666" s="25">
        <f t="shared" si="1226"/>
        <v>0</v>
      </c>
      <c r="U8666" s="25">
        <f t="shared" si="1223"/>
        <v>0</v>
      </c>
      <c r="W8666" s="17">
        <f>Eingabe!H8667</f>
        <v>149</v>
      </c>
      <c r="X8666" s="17">
        <f t="shared" si="1224"/>
        <v>1.49</v>
      </c>
      <c r="Y8666" s="17">
        <f t="shared" si="1225"/>
        <v>150</v>
      </c>
    </row>
    <row r="8667" spans="1:25" x14ac:dyDescent="0.15">
      <c r="A8667" s="82">
        <f t="shared" si="1220"/>
        <v>12</v>
      </c>
      <c r="B8667" s="46">
        <v>43826.999999978987</v>
      </c>
      <c r="C8667" s="47">
        <f>Eingabe!G8668</f>
        <v>3.1</v>
      </c>
      <c r="D8667" s="77">
        <v>8667</v>
      </c>
      <c r="E8667" s="47"/>
      <c r="F8667" s="25">
        <f t="shared" si="1218"/>
        <v>4.62</v>
      </c>
      <c r="G8667" s="25">
        <f>VLOOKUP(F8667,'Spezifische Werte'!$B$2:$C$4002,2,FALSE)</f>
        <v>7.0834307543363312E-2</v>
      </c>
      <c r="H8667" s="25">
        <f t="shared" si="1221"/>
        <v>141.66861508672662</v>
      </c>
      <c r="J8667" s="25">
        <f t="shared" si="1219"/>
        <v>4.6500000000000004</v>
      </c>
      <c r="K8667" s="25">
        <f>VLOOKUP(J8667,'Spezifische Werte'!$B$2:$C$4002,2,FALSE)</f>
        <v>7.2366311882592071E-2</v>
      </c>
      <c r="L8667" s="25">
        <f t="shared" si="1222"/>
        <v>144.73262376518414</v>
      </c>
      <c r="R8667" s="25">
        <v>8665</v>
      </c>
      <c r="S8667" s="25">
        <v>8664</v>
      </c>
      <c r="T8667" s="25">
        <f t="shared" si="1226"/>
        <v>0</v>
      </c>
      <c r="U8667" s="25">
        <f t="shared" si="1223"/>
        <v>0</v>
      </c>
      <c r="W8667" s="17">
        <f>Eingabe!H8668</f>
        <v>157</v>
      </c>
      <c r="X8667" s="17">
        <f t="shared" si="1224"/>
        <v>1.57</v>
      </c>
      <c r="Y8667" s="17">
        <f t="shared" si="1225"/>
        <v>160</v>
      </c>
    </row>
    <row r="8668" spans="1:25" x14ac:dyDescent="0.15">
      <c r="A8668" s="82">
        <f t="shared" si="1220"/>
        <v>12</v>
      </c>
      <c r="B8668" s="46">
        <v>43827.041666645651</v>
      </c>
      <c r="C8668" s="47">
        <f>Eingabe!G8669</f>
        <v>3.1</v>
      </c>
      <c r="D8668" s="77">
        <v>8668</v>
      </c>
      <c r="E8668" s="47"/>
      <c r="F8668" s="25">
        <f t="shared" si="1218"/>
        <v>4.62</v>
      </c>
      <c r="G8668" s="25">
        <f>VLOOKUP(F8668,'Spezifische Werte'!$B$2:$C$4002,2,FALSE)</f>
        <v>7.0834307543363312E-2</v>
      </c>
      <c r="H8668" s="25">
        <f t="shared" si="1221"/>
        <v>141.66861508672662</v>
      </c>
      <c r="J8668" s="25">
        <f t="shared" si="1219"/>
        <v>4.6500000000000004</v>
      </c>
      <c r="K8668" s="25">
        <f>VLOOKUP(J8668,'Spezifische Werte'!$B$2:$C$4002,2,FALSE)</f>
        <v>7.2366311882592071E-2</v>
      </c>
      <c r="L8668" s="25">
        <f t="shared" si="1222"/>
        <v>144.73262376518414</v>
      </c>
      <c r="R8668" s="25">
        <v>8666</v>
      </c>
      <c r="S8668" s="25">
        <v>8665</v>
      </c>
      <c r="T8668" s="25">
        <f t="shared" si="1226"/>
        <v>0</v>
      </c>
      <c r="U8668" s="25">
        <f t="shared" si="1223"/>
        <v>0</v>
      </c>
      <c r="W8668" s="17">
        <f>Eingabe!H8669</f>
        <v>148</v>
      </c>
      <c r="X8668" s="17">
        <f t="shared" si="1224"/>
        <v>1.48</v>
      </c>
      <c r="Y8668" s="17">
        <f t="shared" si="1225"/>
        <v>150</v>
      </c>
    </row>
    <row r="8669" spans="1:25" x14ac:dyDescent="0.15">
      <c r="A8669" s="82">
        <f t="shared" si="1220"/>
        <v>12</v>
      </c>
      <c r="B8669" s="46">
        <v>43827.083333312316</v>
      </c>
      <c r="C8669" s="47">
        <f>Eingabe!G8670</f>
        <v>3.8</v>
      </c>
      <c r="D8669" s="77">
        <v>8669</v>
      </c>
      <c r="E8669" s="47"/>
      <c r="F8669" s="25">
        <f t="shared" si="1218"/>
        <v>5.67</v>
      </c>
      <c r="G8669" s="25">
        <f>VLOOKUP(F8669,'Spezifische Werte'!$B$2:$C$4002,2,FALSE)</f>
        <v>0.13840049448137109</v>
      </c>
      <c r="H8669" s="25">
        <f t="shared" si="1221"/>
        <v>276.80098896274217</v>
      </c>
      <c r="J8669" s="25">
        <f t="shared" si="1219"/>
        <v>5.7</v>
      </c>
      <c r="K8669" s="25">
        <f>VLOOKUP(J8669,'Spezifische Werte'!$B$2:$C$4002,2,FALSE)</f>
        <v>0.14069825500153915</v>
      </c>
      <c r="L8669" s="25">
        <f t="shared" si="1222"/>
        <v>281.39651000307828</v>
      </c>
      <c r="R8669" s="25">
        <v>8667</v>
      </c>
      <c r="S8669" s="25">
        <v>8666</v>
      </c>
      <c r="T8669" s="25">
        <f t="shared" si="1226"/>
        <v>0</v>
      </c>
      <c r="U8669" s="25">
        <f t="shared" si="1223"/>
        <v>0</v>
      </c>
      <c r="W8669" s="17">
        <f>Eingabe!H8670</f>
        <v>168</v>
      </c>
      <c r="X8669" s="17">
        <f t="shared" si="1224"/>
        <v>1.68</v>
      </c>
      <c r="Y8669" s="17">
        <f t="shared" si="1225"/>
        <v>170</v>
      </c>
    </row>
    <row r="8670" spans="1:25" x14ac:dyDescent="0.15">
      <c r="A8670" s="82">
        <f t="shared" si="1220"/>
        <v>12</v>
      </c>
      <c r="B8670" s="46">
        <v>43827.12499997898</v>
      </c>
      <c r="C8670" s="47">
        <f>Eingabe!G8671</f>
        <v>3</v>
      </c>
      <c r="D8670" s="77">
        <v>8670</v>
      </c>
      <c r="E8670" s="47"/>
      <c r="F8670" s="25">
        <f t="shared" si="1218"/>
        <v>4.4800000000000004</v>
      </c>
      <c r="G8670" s="25">
        <f>VLOOKUP(F8670,'Spezifische Werte'!$B$2:$C$4002,2,FALSE)</f>
        <v>6.3876775708421291E-2</v>
      </c>
      <c r="H8670" s="25">
        <f t="shared" si="1221"/>
        <v>127.75355141684258</v>
      </c>
      <c r="J8670" s="25">
        <f t="shared" si="1219"/>
        <v>4.5</v>
      </c>
      <c r="K8670" s="25">
        <f>VLOOKUP(J8670,'Spezifische Werte'!$B$2:$C$4002,2,FALSE)</f>
        <v>6.4854105449014127E-2</v>
      </c>
      <c r="L8670" s="25">
        <f t="shared" si="1222"/>
        <v>129.70821089802826</v>
      </c>
      <c r="R8670" s="25">
        <v>8668</v>
      </c>
      <c r="S8670" s="25">
        <v>8667</v>
      </c>
      <c r="T8670" s="25">
        <f t="shared" si="1226"/>
        <v>0</v>
      </c>
      <c r="U8670" s="25">
        <f t="shared" si="1223"/>
        <v>0</v>
      </c>
      <c r="W8670" s="17">
        <f>Eingabe!H8671</f>
        <v>157</v>
      </c>
      <c r="X8670" s="17">
        <f t="shared" si="1224"/>
        <v>1.57</v>
      </c>
      <c r="Y8670" s="17">
        <f t="shared" si="1225"/>
        <v>160</v>
      </c>
    </row>
    <row r="8671" spans="1:25" x14ac:dyDescent="0.15">
      <c r="A8671" s="82">
        <f t="shared" si="1220"/>
        <v>12</v>
      </c>
      <c r="B8671" s="46">
        <v>43827.166666645644</v>
      </c>
      <c r="C8671" s="47">
        <f>Eingabe!G8672</f>
        <v>2.8</v>
      </c>
      <c r="D8671" s="77">
        <v>8671</v>
      </c>
      <c r="E8671" s="47"/>
      <c r="F8671" s="25">
        <f t="shared" si="1218"/>
        <v>4.18</v>
      </c>
      <c r="G8671" s="25">
        <f>VLOOKUP(F8671,'Spezifische Werte'!$B$2:$C$4002,2,FALSE)</f>
        <v>4.9643016475870723E-2</v>
      </c>
      <c r="H8671" s="25">
        <f t="shared" si="1221"/>
        <v>99.286032951741447</v>
      </c>
      <c r="J8671" s="25">
        <f t="shared" si="1219"/>
        <v>4.2</v>
      </c>
      <c r="K8671" s="25">
        <f>VLOOKUP(J8671,'Spezifische Werte'!$B$2:$C$4002,2,FALSE)</f>
        <v>5.0575500247497268E-2</v>
      </c>
      <c r="L8671" s="25">
        <f t="shared" si="1222"/>
        <v>101.15100049499453</v>
      </c>
      <c r="R8671" s="25">
        <v>8669</v>
      </c>
      <c r="S8671" s="25">
        <v>8668</v>
      </c>
      <c r="T8671" s="25">
        <f t="shared" si="1226"/>
        <v>0</v>
      </c>
      <c r="U8671" s="25">
        <f t="shared" si="1223"/>
        <v>0</v>
      </c>
      <c r="W8671" s="17">
        <f>Eingabe!H8672</f>
        <v>151</v>
      </c>
      <c r="X8671" s="17">
        <f t="shared" si="1224"/>
        <v>1.51</v>
      </c>
      <c r="Y8671" s="17">
        <f t="shared" si="1225"/>
        <v>150</v>
      </c>
    </row>
    <row r="8672" spans="1:25" x14ac:dyDescent="0.15">
      <c r="A8672" s="82">
        <f t="shared" si="1220"/>
        <v>12</v>
      </c>
      <c r="B8672" s="46">
        <v>43827.208333312308</v>
      </c>
      <c r="C8672" s="47">
        <f>Eingabe!G8673</f>
        <v>2.8</v>
      </c>
      <c r="D8672" s="77">
        <v>8672</v>
      </c>
      <c r="E8672" s="47"/>
      <c r="F8672" s="25">
        <f t="shared" si="1218"/>
        <v>4.18</v>
      </c>
      <c r="G8672" s="25">
        <f>VLOOKUP(F8672,'Spezifische Werte'!$B$2:$C$4002,2,FALSE)</f>
        <v>4.9643016475870723E-2</v>
      </c>
      <c r="H8672" s="25">
        <f t="shared" si="1221"/>
        <v>99.286032951741447</v>
      </c>
      <c r="J8672" s="25">
        <f t="shared" si="1219"/>
        <v>4.2</v>
      </c>
      <c r="K8672" s="25">
        <f>VLOOKUP(J8672,'Spezifische Werte'!$B$2:$C$4002,2,FALSE)</f>
        <v>5.0575500247497268E-2</v>
      </c>
      <c r="L8672" s="25">
        <f t="shared" si="1222"/>
        <v>101.15100049499453</v>
      </c>
      <c r="R8672" s="25">
        <v>8670</v>
      </c>
      <c r="S8672" s="25">
        <v>8669</v>
      </c>
      <c r="T8672" s="25">
        <f t="shared" si="1226"/>
        <v>0</v>
      </c>
      <c r="U8672" s="25">
        <f t="shared" si="1223"/>
        <v>0</v>
      </c>
      <c r="W8672" s="17">
        <f>Eingabe!H8673</f>
        <v>149</v>
      </c>
      <c r="X8672" s="17">
        <f t="shared" si="1224"/>
        <v>1.49</v>
      </c>
      <c r="Y8672" s="17">
        <f t="shared" si="1225"/>
        <v>150</v>
      </c>
    </row>
    <row r="8673" spans="1:25" x14ac:dyDescent="0.15">
      <c r="A8673" s="82">
        <f t="shared" si="1220"/>
        <v>12</v>
      </c>
      <c r="B8673" s="46">
        <v>43827.249999978972</v>
      </c>
      <c r="C8673" s="47">
        <f>Eingabe!G8674</f>
        <v>3.4</v>
      </c>
      <c r="D8673" s="77">
        <v>8673</v>
      </c>
      <c r="E8673" s="47"/>
      <c r="F8673" s="25">
        <f t="shared" si="1218"/>
        <v>5.07</v>
      </c>
      <c r="G8673" s="25">
        <f>VLOOKUP(F8673,'Spezifische Werte'!$B$2:$C$4002,2,FALSE)</f>
        <v>9.6185977081711158E-2</v>
      </c>
      <c r="H8673" s="25">
        <f t="shared" si="1221"/>
        <v>192.37195416342232</v>
      </c>
      <c r="J8673" s="25">
        <f t="shared" si="1219"/>
        <v>5.0999999999999996</v>
      </c>
      <c r="K8673" s="25">
        <f>VLOOKUP(J8673,'Spezifische Werte'!$B$2:$C$4002,2,FALSE)</f>
        <v>9.8097213536623304E-2</v>
      </c>
      <c r="L8673" s="25">
        <f t="shared" si="1222"/>
        <v>196.1944270732466</v>
      </c>
      <c r="R8673" s="25">
        <v>8671</v>
      </c>
      <c r="S8673" s="25">
        <v>8670</v>
      </c>
      <c r="T8673" s="25">
        <f t="shared" si="1226"/>
        <v>0</v>
      </c>
      <c r="U8673" s="25">
        <f t="shared" si="1223"/>
        <v>0</v>
      </c>
      <c r="W8673" s="17">
        <f>Eingabe!H8674</f>
        <v>162</v>
      </c>
      <c r="X8673" s="17">
        <f t="shared" si="1224"/>
        <v>1.62</v>
      </c>
      <c r="Y8673" s="17">
        <f t="shared" si="1225"/>
        <v>160</v>
      </c>
    </row>
    <row r="8674" spans="1:25" x14ac:dyDescent="0.15">
      <c r="A8674" s="82">
        <f t="shared" si="1220"/>
        <v>12</v>
      </c>
      <c r="B8674" s="46">
        <v>43827.291666645637</v>
      </c>
      <c r="C8674" s="47">
        <f>Eingabe!G8675</f>
        <v>3.2</v>
      </c>
      <c r="D8674" s="77">
        <v>8674</v>
      </c>
      <c r="E8674" s="47"/>
      <c r="F8674" s="25">
        <f t="shared" si="1218"/>
        <v>4.7699999999999996</v>
      </c>
      <c r="G8674" s="25">
        <f>VLOOKUP(F8674,'Spezifische Werte'!$B$2:$C$4002,2,FALSE)</f>
        <v>7.8679349945367349E-2</v>
      </c>
      <c r="H8674" s="25">
        <f t="shared" si="1221"/>
        <v>157.3586998907347</v>
      </c>
      <c r="J8674" s="25">
        <f t="shared" si="1219"/>
        <v>4.8</v>
      </c>
      <c r="K8674" s="25">
        <f>VLOOKUP(J8674,'Spezifische Werte'!$B$2:$C$4002,2,FALSE)</f>
        <v>8.0310065544742015E-2</v>
      </c>
      <c r="L8674" s="25">
        <f t="shared" si="1222"/>
        <v>160.62013108948403</v>
      </c>
      <c r="R8674" s="25">
        <v>8672</v>
      </c>
      <c r="S8674" s="25">
        <v>8671</v>
      </c>
      <c r="T8674" s="25">
        <f t="shared" si="1226"/>
        <v>0</v>
      </c>
      <c r="U8674" s="25">
        <f t="shared" si="1223"/>
        <v>0</v>
      </c>
      <c r="W8674" s="17">
        <f>Eingabe!H8675</f>
        <v>169</v>
      </c>
      <c r="X8674" s="17">
        <f t="shared" si="1224"/>
        <v>1.69</v>
      </c>
      <c r="Y8674" s="17">
        <f t="shared" si="1225"/>
        <v>170</v>
      </c>
    </row>
    <row r="8675" spans="1:25" x14ac:dyDescent="0.15">
      <c r="A8675" s="82">
        <f t="shared" si="1220"/>
        <v>12</v>
      </c>
      <c r="B8675" s="46">
        <v>43827.333333312301</v>
      </c>
      <c r="C8675" s="47">
        <f>Eingabe!G8676</f>
        <v>3.5</v>
      </c>
      <c r="D8675" s="77">
        <v>8675</v>
      </c>
      <c r="E8675" s="47"/>
      <c r="F8675" s="25">
        <f t="shared" si="1218"/>
        <v>5.22</v>
      </c>
      <c r="G8675" s="25">
        <f>VLOOKUP(F8675,'Spezifische Werte'!$B$2:$C$4002,2,FALSE)</f>
        <v>0.10600726326582303</v>
      </c>
      <c r="H8675" s="25">
        <f t="shared" si="1221"/>
        <v>212.01452653164606</v>
      </c>
      <c r="J8675" s="25">
        <f t="shared" si="1219"/>
        <v>5.25</v>
      </c>
      <c r="K8675" s="25">
        <f>VLOOKUP(J8675,'Spezifische Werte'!$B$2:$C$4002,2,FALSE)</f>
        <v>0.10804502827355937</v>
      </c>
      <c r="L8675" s="25">
        <f t="shared" si="1222"/>
        <v>216.09005654711873</v>
      </c>
      <c r="R8675" s="25">
        <v>8673</v>
      </c>
      <c r="S8675" s="25">
        <v>8672</v>
      </c>
      <c r="T8675" s="25">
        <f t="shared" si="1226"/>
        <v>0</v>
      </c>
      <c r="U8675" s="25">
        <f t="shared" si="1223"/>
        <v>0</v>
      </c>
      <c r="W8675" s="17">
        <f>Eingabe!H8676</f>
        <v>190</v>
      </c>
      <c r="X8675" s="17">
        <f t="shared" si="1224"/>
        <v>1.9</v>
      </c>
      <c r="Y8675" s="17">
        <f t="shared" si="1225"/>
        <v>190</v>
      </c>
    </row>
    <row r="8676" spans="1:25" x14ac:dyDescent="0.15">
      <c r="A8676" s="82">
        <f t="shared" si="1220"/>
        <v>12</v>
      </c>
      <c r="B8676" s="46">
        <v>43827.374999978965</v>
      </c>
      <c r="C8676" s="47">
        <f>Eingabe!G8677</f>
        <v>3</v>
      </c>
      <c r="D8676" s="77">
        <v>8676</v>
      </c>
      <c r="E8676" s="47"/>
      <c r="F8676" s="25">
        <f t="shared" si="1218"/>
        <v>4.4800000000000004</v>
      </c>
      <c r="G8676" s="25">
        <f>VLOOKUP(F8676,'Spezifische Werte'!$B$2:$C$4002,2,FALSE)</f>
        <v>6.3876775708421291E-2</v>
      </c>
      <c r="H8676" s="25">
        <f t="shared" si="1221"/>
        <v>127.75355141684258</v>
      </c>
      <c r="J8676" s="25">
        <f t="shared" si="1219"/>
        <v>4.5</v>
      </c>
      <c r="K8676" s="25">
        <f>VLOOKUP(J8676,'Spezifische Werte'!$B$2:$C$4002,2,FALSE)</f>
        <v>6.4854105449014127E-2</v>
      </c>
      <c r="L8676" s="25">
        <f t="shared" si="1222"/>
        <v>129.70821089802826</v>
      </c>
      <c r="R8676" s="25">
        <v>8674</v>
      </c>
      <c r="S8676" s="25">
        <v>8673</v>
      </c>
      <c r="T8676" s="25">
        <f t="shared" si="1226"/>
        <v>0</v>
      </c>
      <c r="U8676" s="25">
        <f t="shared" si="1223"/>
        <v>0</v>
      </c>
      <c r="W8676" s="17">
        <f>Eingabe!H8677</f>
        <v>154</v>
      </c>
      <c r="X8676" s="17">
        <f t="shared" si="1224"/>
        <v>1.54</v>
      </c>
      <c r="Y8676" s="17">
        <f t="shared" si="1225"/>
        <v>150</v>
      </c>
    </row>
    <row r="8677" spans="1:25" x14ac:dyDescent="0.15">
      <c r="A8677" s="82">
        <f t="shared" si="1220"/>
        <v>12</v>
      </c>
      <c r="B8677" s="46">
        <v>43827.416666645629</v>
      </c>
      <c r="C8677" s="47">
        <f>Eingabe!G8678</f>
        <v>2.4</v>
      </c>
      <c r="D8677" s="77">
        <v>8677</v>
      </c>
      <c r="E8677" s="47"/>
      <c r="F8677" s="25">
        <f t="shared" si="1218"/>
        <v>3.58</v>
      </c>
      <c r="G8677" s="25">
        <f>VLOOKUP(F8677,'Spezifische Werte'!$B$2:$C$4002,2,FALSE)</f>
        <v>2.2829235995572409E-2</v>
      </c>
      <c r="H8677" s="25">
        <f t="shared" si="1221"/>
        <v>45.658471991144815</v>
      </c>
      <c r="J8677" s="25">
        <f t="shared" si="1219"/>
        <v>3.6</v>
      </c>
      <c r="K8677" s="25">
        <f>VLOOKUP(J8677,'Spezifische Werte'!$B$2:$C$4002,2,FALSE)</f>
        <v>2.3596471134930203E-2</v>
      </c>
      <c r="L8677" s="25">
        <f t="shared" si="1222"/>
        <v>47.19294226986041</v>
      </c>
      <c r="R8677" s="25">
        <v>8675</v>
      </c>
      <c r="S8677" s="25">
        <v>8674</v>
      </c>
      <c r="T8677" s="25">
        <f t="shared" si="1226"/>
        <v>0</v>
      </c>
      <c r="U8677" s="25">
        <f t="shared" si="1223"/>
        <v>0</v>
      </c>
      <c r="W8677" s="17">
        <f>Eingabe!H8678</f>
        <v>141</v>
      </c>
      <c r="X8677" s="17">
        <f t="shared" si="1224"/>
        <v>1.41</v>
      </c>
      <c r="Y8677" s="17">
        <f t="shared" si="1225"/>
        <v>140</v>
      </c>
    </row>
    <row r="8678" spans="1:25" x14ac:dyDescent="0.15">
      <c r="A8678" s="82">
        <f t="shared" si="1220"/>
        <v>12</v>
      </c>
      <c r="B8678" s="46">
        <v>43827.458333312294</v>
      </c>
      <c r="C8678" s="47">
        <f>Eingabe!G8679</f>
        <v>2.2000000000000002</v>
      </c>
      <c r="D8678" s="77">
        <v>8678</v>
      </c>
      <c r="E8678" s="47"/>
      <c r="F8678" s="25">
        <f t="shared" si="1218"/>
        <v>3.28</v>
      </c>
      <c r="G8678" s="25">
        <f>VLOOKUP(F8678,'Spezifische Werte'!$B$2:$C$4002,2,FALSE)</f>
        <v>1.4036237149224865E-2</v>
      </c>
      <c r="H8678" s="25">
        <f t="shared" si="1221"/>
        <v>28.07247429844973</v>
      </c>
      <c r="J8678" s="25">
        <f t="shared" si="1219"/>
        <v>3.3</v>
      </c>
      <c r="K8678" s="25">
        <f>VLOOKUP(J8678,'Spezifische Werte'!$B$2:$C$4002,2,FALSE)</f>
        <v>1.4533450192857693E-2</v>
      </c>
      <c r="L8678" s="25">
        <f t="shared" si="1222"/>
        <v>29.066900385715385</v>
      </c>
      <c r="R8678" s="25">
        <v>8676</v>
      </c>
      <c r="S8678" s="25">
        <v>8675</v>
      </c>
      <c r="T8678" s="25">
        <f t="shared" si="1226"/>
        <v>0</v>
      </c>
      <c r="U8678" s="25">
        <f t="shared" si="1223"/>
        <v>0</v>
      </c>
      <c r="W8678" s="17">
        <f>Eingabe!H8679</f>
        <v>166</v>
      </c>
      <c r="X8678" s="17">
        <f t="shared" si="1224"/>
        <v>1.66</v>
      </c>
      <c r="Y8678" s="17">
        <f t="shared" si="1225"/>
        <v>170</v>
      </c>
    </row>
    <row r="8679" spans="1:25" x14ac:dyDescent="0.15">
      <c r="A8679" s="82">
        <f t="shared" si="1220"/>
        <v>12</v>
      </c>
      <c r="B8679" s="46">
        <v>43827.499999978958</v>
      </c>
      <c r="C8679" s="47">
        <f>Eingabe!G8680</f>
        <v>3.7</v>
      </c>
      <c r="D8679" s="77">
        <v>8679</v>
      </c>
      <c r="E8679" s="47"/>
      <c r="F8679" s="25">
        <f t="shared" si="1218"/>
        <v>5.52</v>
      </c>
      <c r="G8679" s="25">
        <f>VLOOKUP(F8679,'Spezifische Werte'!$B$2:$C$4002,2,FALSE)</f>
        <v>0.12721663519138685</v>
      </c>
      <c r="H8679" s="25">
        <f t="shared" si="1221"/>
        <v>254.43327038277369</v>
      </c>
      <c r="J8679" s="25">
        <f t="shared" si="1219"/>
        <v>5.55</v>
      </c>
      <c r="K8679" s="25">
        <f>VLOOKUP(J8679,'Spezifische Werte'!$B$2:$C$4002,2,FALSE)</f>
        <v>0.12941942247043492</v>
      </c>
      <c r="L8679" s="25">
        <f t="shared" si="1222"/>
        <v>258.83884494086982</v>
      </c>
      <c r="R8679" s="25">
        <v>8677</v>
      </c>
      <c r="S8679" s="25">
        <v>8676</v>
      </c>
      <c r="T8679" s="25">
        <f t="shared" si="1226"/>
        <v>0</v>
      </c>
      <c r="U8679" s="25">
        <f t="shared" si="1223"/>
        <v>0</v>
      </c>
      <c r="W8679" s="17">
        <f>Eingabe!H8680</f>
        <v>177</v>
      </c>
      <c r="X8679" s="17">
        <f t="shared" si="1224"/>
        <v>1.77</v>
      </c>
      <c r="Y8679" s="17">
        <f t="shared" si="1225"/>
        <v>180</v>
      </c>
    </row>
    <row r="8680" spans="1:25" x14ac:dyDescent="0.15">
      <c r="A8680" s="82">
        <f t="shared" si="1220"/>
        <v>12</v>
      </c>
      <c r="B8680" s="46">
        <v>43827.541666645622</v>
      </c>
      <c r="C8680" s="47">
        <f>Eingabe!G8681</f>
        <v>2.5</v>
      </c>
      <c r="D8680" s="77">
        <v>8680</v>
      </c>
      <c r="E8680" s="47"/>
      <c r="F8680" s="25">
        <f t="shared" si="1218"/>
        <v>3.73</v>
      </c>
      <c r="G8680" s="25">
        <f>VLOOKUP(F8680,'Spezifische Werte'!$B$2:$C$4002,2,FALSE)</f>
        <v>2.895161356886641E-2</v>
      </c>
      <c r="H8680" s="25">
        <f t="shared" si="1221"/>
        <v>57.90322713773282</v>
      </c>
      <c r="J8680" s="25">
        <f t="shared" si="1219"/>
        <v>3.75</v>
      </c>
      <c r="K8680" s="25">
        <f>VLOOKUP(J8680,'Spezifische Werte'!$B$2:$C$4002,2,FALSE)</f>
        <v>2.9822636466446242E-2</v>
      </c>
      <c r="L8680" s="25">
        <f t="shared" si="1222"/>
        <v>59.645272932892482</v>
      </c>
      <c r="R8680" s="25">
        <v>8678</v>
      </c>
      <c r="S8680" s="25">
        <v>8677</v>
      </c>
      <c r="T8680" s="25">
        <f t="shared" si="1226"/>
        <v>0</v>
      </c>
      <c r="U8680" s="25">
        <f t="shared" si="1223"/>
        <v>0</v>
      </c>
      <c r="W8680" s="17">
        <f>Eingabe!H8681</f>
        <v>181</v>
      </c>
      <c r="X8680" s="17">
        <f t="shared" si="1224"/>
        <v>1.81</v>
      </c>
      <c r="Y8680" s="17">
        <f t="shared" si="1225"/>
        <v>180</v>
      </c>
    </row>
    <row r="8681" spans="1:25" x14ac:dyDescent="0.15">
      <c r="A8681" s="82">
        <f t="shared" si="1220"/>
        <v>12</v>
      </c>
      <c r="B8681" s="46">
        <v>43827.583333312286</v>
      </c>
      <c r="C8681" s="47">
        <f>Eingabe!G8682</f>
        <v>3.2</v>
      </c>
      <c r="D8681" s="77">
        <v>8681</v>
      </c>
      <c r="E8681" s="47"/>
      <c r="F8681" s="25">
        <f t="shared" si="1218"/>
        <v>4.7699999999999996</v>
      </c>
      <c r="G8681" s="25">
        <f>VLOOKUP(F8681,'Spezifische Werte'!$B$2:$C$4002,2,FALSE)</f>
        <v>7.8679349945367349E-2</v>
      </c>
      <c r="H8681" s="25">
        <f t="shared" si="1221"/>
        <v>157.3586998907347</v>
      </c>
      <c r="J8681" s="25">
        <f t="shared" si="1219"/>
        <v>4.8</v>
      </c>
      <c r="K8681" s="25">
        <f>VLOOKUP(J8681,'Spezifische Werte'!$B$2:$C$4002,2,FALSE)</f>
        <v>8.0310065544742015E-2</v>
      </c>
      <c r="L8681" s="25">
        <f t="shared" si="1222"/>
        <v>160.62013108948403</v>
      </c>
      <c r="R8681" s="25">
        <v>8679</v>
      </c>
      <c r="S8681" s="25">
        <v>8678</v>
      </c>
      <c r="T8681" s="25">
        <f t="shared" si="1226"/>
        <v>0</v>
      </c>
      <c r="U8681" s="25">
        <f t="shared" si="1223"/>
        <v>0</v>
      </c>
      <c r="W8681" s="17">
        <f>Eingabe!H8682</f>
        <v>190</v>
      </c>
      <c r="X8681" s="17">
        <f t="shared" si="1224"/>
        <v>1.9</v>
      </c>
      <c r="Y8681" s="17">
        <f t="shared" si="1225"/>
        <v>190</v>
      </c>
    </row>
    <row r="8682" spans="1:25" x14ac:dyDescent="0.15">
      <c r="A8682" s="82">
        <f t="shared" si="1220"/>
        <v>12</v>
      </c>
      <c r="B8682" s="46">
        <v>43827.624999978951</v>
      </c>
      <c r="C8682" s="47">
        <f>Eingabe!G8683</f>
        <v>2.6</v>
      </c>
      <c r="D8682" s="77">
        <v>8682</v>
      </c>
      <c r="E8682" s="47"/>
      <c r="F8682" s="25">
        <f t="shared" si="1218"/>
        <v>3.88</v>
      </c>
      <c r="G8682" s="25">
        <f>VLOOKUP(F8682,'Spezifische Werte'!$B$2:$C$4002,2,FALSE)</f>
        <v>3.5689320314118818E-2</v>
      </c>
      <c r="H8682" s="25">
        <f t="shared" si="1221"/>
        <v>71.378640628237633</v>
      </c>
      <c r="J8682" s="25">
        <f t="shared" si="1219"/>
        <v>3.9</v>
      </c>
      <c r="K8682" s="25">
        <f>VLOOKUP(J8682,'Spezifische Werte'!$B$2:$C$4002,2,FALSE)</f>
        <v>3.6613952811549305E-2</v>
      </c>
      <c r="L8682" s="25">
        <f t="shared" si="1222"/>
        <v>73.227905623098607</v>
      </c>
      <c r="R8682" s="25">
        <v>8680</v>
      </c>
      <c r="S8682" s="25">
        <v>8679</v>
      </c>
      <c r="T8682" s="25">
        <f t="shared" si="1226"/>
        <v>0</v>
      </c>
      <c r="U8682" s="25">
        <f t="shared" si="1223"/>
        <v>0</v>
      </c>
      <c r="W8682" s="17">
        <f>Eingabe!H8683</f>
        <v>199</v>
      </c>
      <c r="X8682" s="17">
        <f t="shared" si="1224"/>
        <v>1.99</v>
      </c>
      <c r="Y8682" s="17">
        <f t="shared" si="1225"/>
        <v>200</v>
      </c>
    </row>
    <row r="8683" spans="1:25" x14ac:dyDescent="0.15">
      <c r="A8683" s="82">
        <f t="shared" si="1220"/>
        <v>12</v>
      </c>
      <c r="B8683" s="46">
        <v>43827.666666645615</v>
      </c>
      <c r="C8683" s="47">
        <f>Eingabe!G8684</f>
        <v>3.9</v>
      </c>
      <c r="D8683" s="77">
        <v>8683</v>
      </c>
      <c r="E8683" s="47"/>
      <c r="F8683" s="25">
        <f t="shared" si="1218"/>
        <v>5.82</v>
      </c>
      <c r="G8683" s="25">
        <f>VLOOKUP(F8683,'Spezifische Werte'!$B$2:$C$4002,2,FALSE)</f>
        <v>0.15015933791444183</v>
      </c>
      <c r="H8683" s="25">
        <f t="shared" si="1221"/>
        <v>300.31867582888367</v>
      </c>
      <c r="J8683" s="25">
        <f t="shared" si="1219"/>
        <v>5.85</v>
      </c>
      <c r="K8683" s="25">
        <f>VLOOKUP(J8683,'Spezifische Werte'!$B$2:$C$4002,2,FALSE)</f>
        <v>0.15260213064447356</v>
      </c>
      <c r="L8683" s="25">
        <f t="shared" si="1222"/>
        <v>305.20426128894712</v>
      </c>
      <c r="R8683" s="25">
        <v>8681</v>
      </c>
      <c r="S8683" s="25">
        <v>8680</v>
      </c>
      <c r="T8683" s="25">
        <f t="shared" si="1226"/>
        <v>0</v>
      </c>
      <c r="U8683" s="25">
        <f t="shared" si="1223"/>
        <v>0</v>
      </c>
      <c r="W8683" s="17">
        <f>Eingabe!H8684</f>
        <v>231</v>
      </c>
      <c r="X8683" s="17">
        <f t="shared" si="1224"/>
        <v>2.31</v>
      </c>
      <c r="Y8683" s="17">
        <f t="shared" si="1225"/>
        <v>229.99999999999997</v>
      </c>
    </row>
    <row r="8684" spans="1:25" x14ac:dyDescent="0.15">
      <c r="A8684" s="82">
        <f t="shared" si="1220"/>
        <v>12</v>
      </c>
      <c r="B8684" s="46">
        <v>43827.708333312279</v>
      </c>
      <c r="C8684" s="47">
        <f>Eingabe!G8685</f>
        <v>3.5</v>
      </c>
      <c r="D8684" s="77">
        <v>8684</v>
      </c>
      <c r="E8684" s="47"/>
      <c r="F8684" s="25">
        <f t="shared" si="1218"/>
        <v>5.22</v>
      </c>
      <c r="G8684" s="25">
        <f>VLOOKUP(F8684,'Spezifische Werte'!$B$2:$C$4002,2,FALSE)</f>
        <v>0.10600726326582303</v>
      </c>
      <c r="H8684" s="25">
        <f t="shared" si="1221"/>
        <v>212.01452653164606</v>
      </c>
      <c r="J8684" s="25">
        <f t="shared" si="1219"/>
        <v>5.25</v>
      </c>
      <c r="K8684" s="25">
        <f>VLOOKUP(J8684,'Spezifische Werte'!$B$2:$C$4002,2,FALSE)</f>
        <v>0.10804502827355937</v>
      </c>
      <c r="L8684" s="25">
        <f t="shared" si="1222"/>
        <v>216.09005654711873</v>
      </c>
      <c r="R8684" s="25">
        <v>8682</v>
      </c>
      <c r="S8684" s="25">
        <v>8681</v>
      </c>
      <c r="T8684" s="25">
        <f t="shared" si="1226"/>
        <v>0</v>
      </c>
      <c r="U8684" s="25">
        <f t="shared" si="1223"/>
        <v>0</v>
      </c>
      <c r="W8684" s="17">
        <f>Eingabe!H8685</f>
        <v>222</v>
      </c>
      <c r="X8684" s="17">
        <f t="shared" si="1224"/>
        <v>2.2200000000000002</v>
      </c>
      <c r="Y8684" s="17">
        <f t="shared" si="1225"/>
        <v>220.00000000000003</v>
      </c>
    </row>
    <row r="8685" spans="1:25" x14ac:dyDescent="0.15">
      <c r="A8685" s="82">
        <f t="shared" si="1220"/>
        <v>12</v>
      </c>
      <c r="B8685" s="46">
        <v>43827.749999978943</v>
      </c>
      <c r="C8685" s="47">
        <f>Eingabe!G8686</f>
        <v>3.1</v>
      </c>
      <c r="D8685" s="77">
        <v>8685</v>
      </c>
      <c r="E8685" s="47"/>
      <c r="F8685" s="25">
        <f t="shared" si="1218"/>
        <v>4.62</v>
      </c>
      <c r="G8685" s="25">
        <f>VLOOKUP(F8685,'Spezifische Werte'!$B$2:$C$4002,2,FALSE)</f>
        <v>7.0834307543363312E-2</v>
      </c>
      <c r="H8685" s="25">
        <f t="shared" si="1221"/>
        <v>141.66861508672662</v>
      </c>
      <c r="J8685" s="25">
        <f t="shared" si="1219"/>
        <v>4.6500000000000004</v>
      </c>
      <c r="K8685" s="25">
        <f>VLOOKUP(J8685,'Spezifische Werte'!$B$2:$C$4002,2,FALSE)</f>
        <v>7.2366311882592071E-2</v>
      </c>
      <c r="L8685" s="25">
        <f t="shared" si="1222"/>
        <v>144.73262376518414</v>
      </c>
      <c r="R8685" s="25">
        <v>8683</v>
      </c>
      <c r="S8685" s="25">
        <v>8682</v>
      </c>
      <c r="T8685" s="25">
        <f t="shared" si="1226"/>
        <v>0</v>
      </c>
      <c r="U8685" s="25">
        <f t="shared" si="1223"/>
        <v>0</v>
      </c>
      <c r="W8685" s="17">
        <f>Eingabe!H8686</f>
        <v>224</v>
      </c>
      <c r="X8685" s="17">
        <f t="shared" si="1224"/>
        <v>2.2400000000000002</v>
      </c>
      <c r="Y8685" s="17">
        <f t="shared" si="1225"/>
        <v>220.00000000000003</v>
      </c>
    </row>
    <row r="8686" spans="1:25" x14ac:dyDescent="0.15">
      <c r="A8686" s="82">
        <f t="shared" si="1220"/>
        <v>12</v>
      </c>
      <c r="B8686" s="46">
        <v>43827.791666645608</v>
      </c>
      <c r="C8686" s="47">
        <f>Eingabe!G8687</f>
        <v>3.8</v>
      </c>
      <c r="D8686" s="77">
        <v>8686</v>
      </c>
      <c r="E8686" s="47"/>
      <c r="F8686" s="25">
        <f t="shared" si="1218"/>
        <v>5.67</v>
      </c>
      <c r="G8686" s="25">
        <f>VLOOKUP(F8686,'Spezifische Werte'!$B$2:$C$4002,2,FALSE)</f>
        <v>0.13840049448137109</v>
      </c>
      <c r="H8686" s="25">
        <f t="shared" si="1221"/>
        <v>276.80098896274217</v>
      </c>
      <c r="J8686" s="25">
        <f t="shared" si="1219"/>
        <v>5.7</v>
      </c>
      <c r="K8686" s="25">
        <f>VLOOKUP(J8686,'Spezifische Werte'!$B$2:$C$4002,2,FALSE)</f>
        <v>0.14069825500153915</v>
      </c>
      <c r="L8686" s="25">
        <f t="shared" si="1222"/>
        <v>281.39651000307828</v>
      </c>
      <c r="R8686" s="25">
        <v>8684</v>
      </c>
      <c r="S8686" s="25">
        <v>8683</v>
      </c>
      <c r="T8686" s="25">
        <f t="shared" si="1226"/>
        <v>0</v>
      </c>
      <c r="U8686" s="25">
        <f t="shared" si="1223"/>
        <v>0</v>
      </c>
      <c r="W8686" s="17">
        <f>Eingabe!H8687</f>
        <v>226</v>
      </c>
      <c r="X8686" s="17">
        <f t="shared" si="1224"/>
        <v>2.2599999999999998</v>
      </c>
      <c r="Y8686" s="17">
        <f t="shared" si="1225"/>
        <v>229.99999999999997</v>
      </c>
    </row>
    <row r="8687" spans="1:25" x14ac:dyDescent="0.15">
      <c r="A8687" s="82">
        <f t="shared" si="1220"/>
        <v>12</v>
      </c>
      <c r="B8687" s="46">
        <v>43827.833333312272</v>
      </c>
      <c r="C8687" s="47">
        <f>Eingabe!G8688</f>
        <v>3.3</v>
      </c>
      <c r="D8687" s="77">
        <v>8687</v>
      </c>
      <c r="E8687" s="47"/>
      <c r="F8687" s="25">
        <f t="shared" si="1218"/>
        <v>4.92</v>
      </c>
      <c r="G8687" s="25">
        <f>VLOOKUP(F8687,'Spezifische Werte'!$B$2:$C$4002,2,FALSE)</f>
        <v>8.7079957720259088E-2</v>
      </c>
      <c r="H8687" s="25">
        <f t="shared" si="1221"/>
        <v>174.15991544051818</v>
      </c>
      <c r="J8687" s="25">
        <f t="shared" si="1219"/>
        <v>4.95</v>
      </c>
      <c r="K8687" s="25">
        <f>VLOOKUP(J8687,'Spezifische Werte'!$B$2:$C$4002,2,FALSE)</f>
        <v>8.884038911585862E-2</v>
      </c>
      <c r="L8687" s="25">
        <f t="shared" si="1222"/>
        <v>177.68077823171723</v>
      </c>
      <c r="R8687" s="25">
        <v>8685</v>
      </c>
      <c r="S8687" s="25">
        <v>8684</v>
      </c>
      <c r="T8687" s="25">
        <f t="shared" si="1226"/>
        <v>0</v>
      </c>
      <c r="U8687" s="25">
        <f t="shared" si="1223"/>
        <v>0</v>
      </c>
      <c r="W8687" s="17">
        <f>Eingabe!H8688</f>
        <v>206</v>
      </c>
      <c r="X8687" s="17">
        <f t="shared" si="1224"/>
        <v>2.06</v>
      </c>
      <c r="Y8687" s="17">
        <f t="shared" si="1225"/>
        <v>210</v>
      </c>
    </row>
    <row r="8688" spans="1:25" x14ac:dyDescent="0.15">
      <c r="A8688" s="82">
        <f t="shared" si="1220"/>
        <v>12</v>
      </c>
      <c r="B8688" s="46">
        <v>43827.874999978936</v>
      </c>
      <c r="C8688" s="47">
        <f>Eingabe!G8689</f>
        <v>4</v>
      </c>
      <c r="D8688" s="77">
        <v>8688</v>
      </c>
      <c r="E8688" s="47"/>
      <c r="F8688" s="25">
        <f t="shared" si="1218"/>
        <v>5.97</v>
      </c>
      <c r="G8688" s="25">
        <f>VLOOKUP(F8688,'Spezifische Werte'!$B$2:$C$4002,2,FALSE)</f>
        <v>0.1627434603343155</v>
      </c>
      <c r="H8688" s="25">
        <f t="shared" si="1221"/>
        <v>325.486920668631</v>
      </c>
      <c r="J8688" s="25">
        <f t="shared" si="1219"/>
        <v>6</v>
      </c>
      <c r="K8688" s="25">
        <f>VLOOKUP(J8688,'Spezifische Werte'!$B$2:$C$4002,2,FALSE)</f>
        <v>0.16538134424295356</v>
      </c>
      <c r="L8688" s="25">
        <f t="shared" si="1222"/>
        <v>330.76268848590712</v>
      </c>
      <c r="R8688" s="25">
        <v>8686</v>
      </c>
      <c r="S8688" s="25">
        <v>8685</v>
      </c>
      <c r="T8688" s="25">
        <f t="shared" si="1226"/>
        <v>0</v>
      </c>
      <c r="U8688" s="25">
        <f t="shared" si="1223"/>
        <v>0</v>
      </c>
      <c r="W8688" s="17">
        <f>Eingabe!H8689</f>
        <v>226</v>
      </c>
      <c r="X8688" s="17">
        <f t="shared" si="1224"/>
        <v>2.2599999999999998</v>
      </c>
      <c r="Y8688" s="17">
        <f t="shared" si="1225"/>
        <v>229.99999999999997</v>
      </c>
    </row>
    <row r="8689" spans="1:25" x14ac:dyDescent="0.15">
      <c r="A8689" s="82">
        <f t="shared" si="1220"/>
        <v>12</v>
      </c>
      <c r="B8689" s="46">
        <v>43827.9166666456</v>
      </c>
      <c r="C8689" s="47">
        <f>Eingabe!G8690</f>
        <v>3.9</v>
      </c>
      <c r="D8689" s="77">
        <v>8689</v>
      </c>
      <c r="E8689" s="47"/>
      <c r="F8689" s="25">
        <f t="shared" si="1218"/>
        <v>5.82</v>
      </c>
      <c r="G8689" s="25">
        <f>VLOOKUP(F8689,'Spezifische Werte'!$B$2:$C$4002,2,FALSE)</f>
        <v>0.15015933791444183</v>
      </c>
      <c r="H8689" s="25">
        <f t="shared" si="1221"/>
        <v>300.31867582888367</v>
      </c>
      <c r="J8689" s="25">
        <f t="shared" si="1219"/>
        <v>5.85</v>
      </c>
      <c r="K8689" s="25">
        <f>VLOOKUP(J8689,'Spezifische Werte'!$B$2:$C$4002,2,FALSE)</f>
        <v>0.15260213064447356</v>
      </c>
      <c r="L8689" s="25">
        <f t="shared" si="1222"/>
        <v>305.20426128894712</v>
      </c>
      <c r="R8689" s="25">
        <v>8687</v>
      </c>
      <c r="S8689" s="25">
        <v>8686</v>
      </c>
      <c r="T8689" s="25">
        <f t="shared" si="1226"/>
        <v>0</v>
      </c>
      <c r="U8689" s="25">
        <f t="shared" si="1223"/>
        <v>0</v>
      </c>
      <c r="W8689" s="17">
        <f>Eingabe!H8690</f>
        <v>227</v>
      </c>
      <c r="X8689" s="17">
        <f t="shared" si="1224"/>
        <v>2.27</v>
      </c>
      <c r="Y8689" s="17">
        <f t="shared" si="1225"/>
        <v>229.99999999999997</v>
      </c>
    </row>
    <row r="8690" spans="1:25" x14ac:dyDescent="0.15">
      <c r="A8690" s="82">
        <f t="shared" si="1220"/>
        <v>12</v>
      </c>
      <c r="B8690" s="46">
        <v>43827.958333312265</v>
      </c>
      <c r="C8690" s="47">
        <f>Eingabe!G8691</f>
        <v>4.5999999999999996</v>
      </c>
      <c r="D8690" s="77">
        <v>8690</v>
      </c>
      <c r="E8690" s="47"/>
      <c r="F8690" s="25">
        <f t="shared" si="1218"/>
        <v>6.86</v>
      </c>
      <c r="G8690" s="25">
        <f>VLOOKUP(F8690,'Spezifische Werte'!$B$2:$C$4002,2,FALSE)</f>
        <v>0.25562320201003652</v>
      </c>
      <c r="H8690" s="25">
        <f t="shared" si="1221"/>
        <v>511.24640402007304</v>
      </c>
      <c r="J8690" s="25">
        <f t="shared" si="1219"/>
        <v>6.9</v>
      </c>
      <c r="K8690" s="25">
        <f>VLOOKUP(J8690,'Spezifische Werte'!$B$2:$C$4002,2,FALSE)</f>
        <v>0.26038765048417867</v>
      </c>
      <c r="L8690" s="25">
        <f t="shared" si="1222"/>
        <v>520.77530096835733</v>
      </c>
      <c r="R8690" s="25">
        <v>8688</v>
      </c>
      <c r="S8690" s="25">
        <v>8687</v>
      </c>
      <c r="T8690" s="25">
        <f t="shared" si="1226"/>
        <v>0</v>
      </c>
      <c r="U8690" s="25">
        <f t="shared" si="1223"/>
        <v>0</v>
      </c>
      <c r="W8690" s="17">
        <f>Eingabe!H8691</f>
        <v>237</v>
      </c>
      <c r="X8690" s="17">
        <f t="shared" si="1224"/>
        <v>2.37</v>
      </c>
      <c r="Y8690" s="17">
        <f t="shared" si="1225"/>
        <v>240</v>
      </c>
    </row>
    <row r="8691" spans="1:25" x14ac:dyDescent="0.15">
      <c r="A8691" s="82">
        <f t="shared" si="1220"/>
        <v>12</v>
      </c>
      <c r="B8691" s="46">
        <v>43827.999999978929</v>
      </c>
      <c r="C8691" s="47">
        <f>Eingabe!G8692</f>
        <v>4</v>
      </c>
      <c r="D8691" s="77">
        <v>8691</v>
      </c>
      <c r="E8691" s="47"/>
      <c r="F8691" s="25">
        <f t="shared" si="1218"/>
        <v>5.97</v>
      </c>
      <c r="G8691" s="25">
        <f>VLOOKUP(F8691,'Spezifische Werte'!$B$2:$C$4002,2,FALSE)</f>
        <v>0.1627434603343155</v>
      </c>
      <c r="H8691" s="25">
        <f t="shared" si="1221"/>
        <v>325.486920668631</v>
      </c>
      <c r="J8691" s="25">
        <f t="shared" si="1219"/>
        <v>6</v>
      </c>
      <c r="K8691" s="25">
        <f>VLOOKUP(J8691,'Spezifische Werte'!$B$2:$C$4002,2,FALSE)</f>
        <v>0.16538134424295356</v>
      </c>
      <c r="L8691" s="25">
        <f t="shared" si="1222"/>
        <v>330.76268848590712</v>
      </c>
      <c r="R8691" s="25">
        <v>8689</v>
      </c>
      <c r="S8691" s="25">
        <v>8688</v>
      </c>
      <c r="T8691" s="25">
        <f t="shared" si="1226"/>
        <v>0</v>
      </c>
      <c r="U8691" s="25">
        <f t="shared" si="1223"/>
        <v>0</v>
      </c>
      <c r="W8691" s="17">
        <f>Eingabe!H8692</f>
        <v>240</v>
      </c>
      <c r="X8691" s="17">
        <f t="shared" si="1224"/>
        <v>2.4</v>
      </c>
      <c r="Y8691" s="17">
        <f t="shared" si="1225"/>
        <v>240</v>
      </c>
    </row>
    <row r="8692" spans="1:25" x14ac:dyDescent="0.15">
      <c r="A8692" s="82">
        <f t="shared" si="1220"/>
        <v>12</v>
      </c>
      <c r="B8692" s="46">
        <v>43828.041666645593</v>
      </c>
      <c r="C8692" s="47">
        <f>Eingabe!G8693</f>
        <v>3.6</v>
      </c>
      <c r="D8692" s="77">
        <v>8692</v>
      </c>
      <c r="E8692" s="47"/>
      <c r="F8692" s="25">
        <f t="shared" si="1218"/>
        <v>5.37</v>
      </c>
      <c r="G8692" s="25">
        <f>VLOOKUP(F8692,'Spezifische Werte'!$B$2:$C$4002,2,FALSE)</f>
        <v>0.11640095819454216</v>
      </c>
      <c r="H8692" s="25">
        <f t="shared" si="1221"/>
        <v>232.80191638908431</v>
      </c>
      <c r="J8692" s="25">
        <f t="shared" si="1219"/>
        <v>5.4</v>
      </c>
      <c r="K8692" s="25">
        <f>VLOOKUP(J8692,'Spezifische Werte'!$B$2:$C$4002,2,FALSE)</f>
        <v>0.11853513474534576</v>
      </c>
      <c r="L8692" s="25">
        <f t="shared" si="1222"/>
        <v>237.07026949069152</v>
      </c>
      <c r="R8692" s="25">
        <v>8690</v>
      </c>
      <c r="S8692" s="25">
        <v>8689</v>
      </c>
      <c r="T8692" s="25">
        <f t="shared" si="1226"/>
        <v>0</v>
      </c>
      <c r="U8692" s="25">
        <f t="shared" si="1223"/>
        <v>0</v>
      </c>
      <c r="W8692" s="17">
        <f>Eingabe!H8693</f>
        <v>236</v>
      </c>
      <c r="X8692" s="17">
        <f t="shared" si="1224"/>
        <v>2.36</v>
      </c>
      <c r="Y8692" s="17">
        <f t="shared" si="1225"/>
        <v>240</v>
      </c>
    </row>
    <row r="8693" spans="1:25" x14ac:dyDescent="0.15">
      <c r="A8693" s="82">
        <f t="shared" si="1220"/>
        <v>12</v>
      </c>
      <c r="B8693" s="46">
        <v>43828.083333312257</v>
      </c>
      <c r="C8693" s="47">
        <f>Eingabe!G8694</f>
        <v>4.3</v>
      </c>
      <c r="D8693" s="77">
        <v>8693</v>
      </c>
      <c r="E8693" s="47"/>
      <c r="F8693" s="25">
        <f t="shared" si="1218"/>
        <v>6.41</v>
      </c>
      <c r="G8693" s="25">
        <f>VLOOKUP(F8693,'Spezifische Werte'!$B$2:$C$4002,2,FALSE)</f>
        <v>0.20539547091670399</v>
      </c>
      <c r="H8693" s="25">
        <f t="shared" si="1221"/>
        <v>410.790941833408</v>
      </c>
      <c r="J8693" s="25">
        <f t="shared" si="1219"/>
        <v>6.45</v>
      </c>
      <c r="K8693" s="25">
        <f>VLOOKUP(J8693,'Spezifische Werte'!$B$2:$C$4002,2,FALSE)</f>
        <v>0.20962714743593144</v>
      </c>
      <c r="L8693" s="25">
        <f t="shared" si="1222"/>
        <v>419.2542948718629</v>
      </c>
      <c r="R8693" s="25">
        <v>8691</v>
      </c>
      <c r="S8693" s="25">
        <v>8690</v>
      </c>
      <c r="T8693" s="25">
        <f t="shared" si="1226"/>
        <v>0</v>
      </c>
      <c r="U8693" s="25">
        <f t="shared" si="1223"/>
        <v>0</v>
      </c>
      <c r="W8693" s="17">
        <f>Eingabe!H8694</f>
        <v>240</v>
      </c>
      <c r="X8693" s="17">
        <f t="shared" si="1224"/>
        <v>2.4</v>
      </c>
      <c r="Y8693" s="17">
        <f t="shared" si="1225"/>
        <v>240</v>
      </c>
    </row>
    <row r="8694" spans="1:25" x14ac:dyDescent="0.15">
      <c r="A8694" s="82">
        <f t="shared" si="1220"/>
        <v>12</v>
      </c>
      <c r="B8694" s="46">
        <v>43828.124999978922</v>
      </c>
      <c r="C8694" s="47">
        <f>Eingabe!G8695</f>
        <v>4.5999999999999996</v>
      </c>
      <c r="D8694" s="77">
        <v>8694</v>
      </c>
      <c r="E8694" s="47"/>
      <c r="F8694" s="25">
        <f t="shared" si="1218"/>
        <v>6.86</v>
      </c>
      <c r="G8694" s="25">
        <f>VLOOKUP(F8694,'Spezifische Werte'!$B$2:$C$4002,2,FALSE)</f>
        <v>0.25562320201003652</v>
      </c>
      <c r="H8694" s="25">
        <f t="shared" si="1221"/>
        <v>511.24640402007304</v>
      </c>
      <c r="J8694" s="25">
        <f t="shared" si="1219"/>
        <v>6.9</v>
      </c>
      <c r="K8694" s="25">
        <f>VLOOKUP(J8694,'Spezifische Werte'!$B$2:$C$4002,2,FALSE)</f>
        <v>0.26038765048417867</v>
      </c>
      <c r="L8694" s="25">
        <f t="shared" si="1222"/>
        <v>520.77530096835733</v>
      </c>
      <c r="R8694" s="25">
        <v>8692</v>
      </c>
      <c r="S8694" s="25">
        <v>8691</v>
      </c>
      <c r="T8694" s="25">
        <f t="shared" si="1226"/>
        <v>0</v>
      </c>
      <c r="U8694" s="25">
        <f t="shared" si="1223"/>
        <v>0</v>
      </c>
      <c r="W8694" s="17">
        <f>Eingabe!H8695</f>
        <v>226</v>
      </c>
      <c r="X8694" s="17">
        <f t="shared" si="1224"/>
        <v>2.2599999999999998</v>
      </c>
      <c r="Y8694" s="17">
        <f t="shared" si="1225"/>
        <v>229.99999999999997</v>
      </c>
    </row>
    <row r="8695" spans="1:25" x14ac:dyDescent="0.15">
      <c r="A8695" s="82">
        <f t="shared" si="1220"/>
        <v>12</v>
      </c>
      <c r="B8695" s="46">
        <v>43828.166666645586</v>
      </c>
      <c r="C8695" s="47">
        <f>Eingabe!G8696</f>
        <v>5</v>
      </c>
      <c r="D8695" s="77">
        <v>8695</v>
      </c>
      <c r="E8695" s="47"/>
      <c r="F8695" s="25">
        <f t="shared" si="1218"/>
        <v>7.46</v>
      </c>
      <c r="G8695" s="25">
        <f>VLOOKUP(F8695,'Spezifische Werte'!$B$2:$C$4002,2,FALSE)</f>
        <v>0.33294203068553224</v>
      </c>
      <c r="H8695" s="25">
        <f t="shared" si="1221"/>
        <v>665.88406137106449</v>
      </c>
      <c r="J8695" s="25">
        <f t="shared" si="1219"/>
        <v>7.5</v>
      </c>
      <c r="K8695" s="25">
        <f>VLOOKUP(J8695,'Spezifische Werte'!$B$2:$C$4002,2,FALSE)</f>
        <v>0.33853673002168488</v>
      </c>
      <c r="L8695" s="25">
        <f t="shared" si="1222"/>
        <v>677.07346004336978</v>
      </c>
      <c r="R8695" s="25">
        <v>8693</v>
      </c>
      <c r="S8695" s="25">
        <v>8692</v>
      </c>
      <c r="T8695" s="25">
        <f t="shared" si="1226"/>
        <v>0</v>
      </c>
      <c r="U8695" s="25">
        <f t="shared" si="1223"/>
        <v>0</v>
      </c>
      <c r="W8695" s="17">
        <f>Eingabe!H8696</f>
        <v>237</v>
      </c>
      <c r="X8695" s="17">
        <f t="shared" si="1224"/>
        <v>2.37</v>
      </c>
      <c r="Y8695" s="17">
        <f t="shared" si="1225"/>
        <v>240</v>
      </c>
    </row>
    <row r="8696" spans="1:25" x14ac:dyDescent="0.15">
      <c r="A8696" s="82">
        <f t="shared" si="1220"/>
        <v>12</v>
      </c>
      <c r="B8696" s="46">
        <v>43828.20833331225</v>
      </c>
      <c r="C8696" s="47">
        <f>Eingabe!G8697</f>
        <v>4.8</v>
      </c>
      <c r="D8696" s="77">
        <v>8696</v>
      </c>
      <c r="E8696" s="47"/>
      <c r="F8696" s="25">
        <f t="shared" si="1218"/>
        <v>7.16</v>
      </c>
      <c r="G8696" s="25">
        <f>VLOOKUP(F8696,'Spezifische Werte'!$B$2:$C$4002,2,FALSE)</f>
        <v>0.29271421469315961</v>
      </c>
      <c r="H8696" s="25">
        <f t="shared" si="1221"/>
        <v>585.42842938631918</v>
      </c>
      <c r="J8696" s="25">
        <f t="shared" si="1219"/>
        <v>7.2</v>
      </c>
      <c r="K8696" s="25">
        <f>VLOOKUP(J8696,'Spezifische Werte'!$B$2:$C$4002,2,FALSE)</f>
        <v>0.29789883692567737</v>
      </c>
      <c r="L8696" s="25">
        <f t="shared" si="1222"/>
        <v>595.79767385135472</v>
      </c>
      <c r="R8696" s="25">
        <v>8694</v>
      </c>
      <c r="S8696" s="25">
        <v>8693</v>
      </c>
      <c r="T8696" s="25">
        <f t="shared" si="1226"/>
        <v>0</v>
      </c>
      <c r="U8696" s="25">
        <f t="shared" si="1223"/>
        <v>0</v>
      </c>
      <c r="W8696" s="17">
        <f>Eingabe!H8697</f>
        <v>238</v>
      </c>
      <c r="X8696" s="17">
        <f t="shared" si="1224"/>
        <v>2.38</v>
      </c>
      <c r="Y8696" s="17">
        <f t="shared" si="1225"/>
        <v>240</v>
      </c>
    </row>
    <row r="8697" spans="1:25" x14ac:dyDescent="0.15">
      <c r="A8697" s="82">
        <f t="shared" si="1220"/>
        <v>12</v>
      </c>
      <c r="B8697" s="46">
        <v>43828.249999978914</v>
      </c>
      <c r="C8697" s="47">
        <f>Eingabe!G8698</f>
        <v>5.2</v>
      </c>
      <c r="D8697" s="77">
        <v>8697</v>
      </c>
      <c r="E8697" s="47"/>
      <c r="F8697" s="25">
        <f t="shared" si="1218"/>
        <v>7.76</v>
      </c>
      <c r="G8697" s="25">
        <f>VLOOKUP(F8697,'Spezifische Werte'!$B$2:$C$4002,2,FALSE)</f>
        <v>0.37619660828942059</v>
      </c>
      <c r="H8697" s="25">
        <f t="shared" si="1221"/>
        <v>752.39321657884113</v>
      </c>
      <c r="J8697" s="25">
        <f t="shared" si="1219"/>
        <v>7.8</v>
      </c>
      <c r="K8697" s="25">
        <f>VLOOKUP(J8697,'Spezifische Werte'!$B$2:$C$4002,2,FALSE)</f>
        <v>0.3821877888895947</v>
      </c>
      <c r="L8697" s="25">
        <f t="shared" si="1222"/>
        <v>764.37557777918937</v>
      </c>
      <c r="R8697" s="25">
        <v>8695</v>
      </c>
      <c r="S8697" s="25">
        <v>8694</v>
      </c>
      <c r="T8697" s="25">
        <f t="shared" si="1226"/>
        <v>0</v>
      </c>
      <c r="U8697" s="25">
        <f t="shared" si="1223"/>
        <v>0</v>
      </c>
      <c r="W8697" s="17">
        <f>Eingabe!H8698</f>
        <v>243</v>
      </c>
      <c r="X8697" s="17">
        <f t="shared" si="1224"/>
        <v>2.4300000000000002</v>
      </c>
      <c r="Y8697" s="17">
        <f t="shared" si="1225"/>
        <v>240</v>
      </c>
    </row>
    <row r="8698" spans="1:25" x14ac:dyDescent="0.15">
      <c r="A8698" s="82">
        <f t="shared" si="1220"/>
        <v>12</v>
      </c>
      <c r="B8698" s="46">
        <v>43828.291666645579</v>
      </c>
      <c r="C8698" s="47">
        <f>Eingabe!G8699</f>
        <v>6.1</v>
      </c>
      <c r="D8698" s="77">
        <v>8698</v>
      </c>
      <c r="E8698" s="47"/>
      <c r="F8698" s="25">
        <f t="shared" si="1218"/>
        <v>9.1</v>
      </c>
      <c r="G8698" s="25">
        <f>VLOOKUP(F8698,'Spezifische Werte'!$B$2:$C$4002,2,FALSE)</f>
        <v>0.59886663276505681</v>
      </c>
      <c r="H8698" s="25">
        <f t="shared" si="1221"/>
        <v>1197.7332655301136</v>
      </c>
      <c r="J8698" s="25">
        <f t="shared" si="1219"/>
        <v>9.15</v>
      </c>
      <c r="K8698" s="25">
        <f>VLOOKUP(J8698,'Spezifische Werte'!$B$2:$C$4002,2,FALSE)</f>
        <v>0.60752867779351938</v>
      </c>
      <c r="L8698" s="25">
        <f t="shared" si="1222"/>
        <v>1215.0573555870387</v>
      </c>
      <c r="R8698" s="25">
        <v>8696</v>
      </c>
      <c r="S8698" s="25">
        <v>8695</v>
      </c>
      <c r="T8698" s="25">
        <f t="shared" si="1226"/>
        <v>0</v>
      </c>
      <c r="U8698" s="25">
        <f t="shared" si="1223"/>
        <v>0</v>
      </c>
      <c r="W8698" s="17">
        <f>Eingabe!H8699</f>
        <v>249</v>
      </c>
      <c r="X8698" s="17">
        <f t="shared" si="1224"/>
        <v>2.4900000000000002</v>
      </c>
      <c r="Y8698" s="17">
        <f t="shared" si="1225"/>
        <v>250</v>
      </c>
    </row>
    <row r="8699" spans="1:25" x14ac:dyDescent="0.15">
      <c r="A8699" s="82">
        <f t="shared" si="1220"/>
        <v>12</v>
      </c>
      <c r="B8699" s="46">
        <v>43828.333333312243</v>
      </c>
      <c r="C8699" s="47">
        <f>Eingabe!G8700</f>
        <v>5</v>
      </c>
      <c r="D8699" s="77">
        <v>8699</v>
      </c>
      <c r="E8699" s="47"/>
      <c r="F8699" s="25">
        <f t="shared" si="1218"/>
        <v>7.46</v>
      </c>
      <c r="G8699" s="25">
        <f>VLOOKUP(F8699,'Spezifische Werte'!$B$2:$C$4002,2,FALSE)</f>
        <v>0.33294203068553224</v>
      </c>
      <c r="H8699" s="25">
        <f t="shared" si="1221"/>
        <v>665.88406137106449</v>
      </c>
      <c r="J8699" s="25">
        <f t="shared" si="1219"/>
        <v>7.5</v>
      </c>
      <c r="K8699" s="25">
        <f>VLOOKUP(J8699,'Spezifische Werte'!$B$2:$C$4002,2,FALSE)</f>
        <v>0.33853673002168488</v>
      </c>
      <c r="L8699" s="25">
        <f t="shared" si="1222"/>
        <v>677.07346004336978</v>
      </c>
      <c r="R8699" s="25">
        <v>8697</v>
      </c>
      <c r="S8699" s="25">
        <v>8696</v>
      </c>
      <c r="T8699" s="25">
        <f t="shared" si="1226"/>
        <v>0</v>
      </c>
      <c r="U8699" s="25">
        <f t="shared" si="1223"/>
        <v>0</v>
      </c>
      <c r="W8699" s="17">
        <f>Eingabe!H8700</f>
        <v>255</v>
      </c>
      <c r="X8699" s="17">
        <f t="shared" si="1224"/>
        <v>2.5499999999999998</v>
      </c>
      <c r="Y8699" s="17">
        <f t="shared" si="1225"/>
        <v>260</v>
      </c>
    </row>
    <row r="8700" spans="1:25" x14ac:dyDescent="0.15">
      <c r="A8700" s="82">
        <f t="shared" si="1220"/>
        <v>12</v>
      </c>
      <c r="B8700" s="46">
        <v>43828.374999978907</v>
      </c>
      <c r="C8700" s="47">
        <f>Eingabe!G8701</f>
        <v>5.2</v>
      </c>
      <c r="D8700" s="77">
        <v>8700</v>
      </c>
      <c r="E8700" s="47"/>
      <c r="F8700" s="25">
        <f t="shared" si="1218"/>
        <v>7.76</v>
      </c>
      <c r="G8700" s="25">
        <f>VLOOKUP(F8700,'Spezifische Werte'!$B$2:$C$4002,2,FALSE)</f>
        <v>0.37619660828942059</v>
      </c>
      <c r="H8700" s="25">
        <f t="shared" si="1221"/>
        <v>752.39321657884113</v>
      </c>
      <c r="J8700" s="25">
        <f t="shared" si="1219"/>
        <v>7.8</v>
      </c>
      <c r="K8700" s="25">
        <f>VLOOKUP(J8700,'Spezifische Werte'!$B$2:$C$4002,2,FALSE)</f>
        <v>0.3821877888895947</v>
      </c>
      <c r="L8700" s="25">
        <f t="shared" si="1222"/>
        <v>764.37557777918937</v>
      </c>
      <c r="R8700" s="25">
        <v>8698</v>
      </c>
      <c r="S8700" s="25">
        <v>8697</v>
      </c>
      <c r="T8700" s="25">
        <f t="shared" si="1226"/>
        <v>0</v>
      </c>
      <c r="U8700" s="25">
        <f t="shared" si="1223"/>
        <v>0</v>
      </c>
      <c r="W8700" s="17">
        <f>Eingabe!H8701</f>
        <v>240</v>
      </c>
      <c r="X8700" s="17">
        <f t="shared" si="1224"/>
        <v>2.4</v>
      </c>
      <c r="Y8700" s="17">
        <f t="shared" si="1225"/>
        <v>240</v>
      </c>
    </row>
    <row r="8701" spans="1:25" x14ac:dyDescent="0.15">
      <c r="A8701" s="82">
        <f t="shared" si="1220"/>
        <v>12</v>
      </c>
      <c r="B8701" s="46">
        <v>43828.416666645571</v>
      </c>
      <c r="C8701" s="47">
        <f>Eingabe!G8702</f>
        <v>5.3</v>
      </c>
      <c r="D8701" s="77">
        <v>8701</v>
      </c>
      <c r="E8701" s="47"/>
      <c r="F8701" s="25">
        <f t="shared" si="1218"/>
        <v>7.91</v>
      </c>
      <c r="G8701" s="25">
        <f>VLOOKUP(F8701,'Spezifische Werte'!$B$2:$C$4002,2,FALSE)</f>
        <v>0.39893199083383452</v>
      </c>
      <c r="H8701" s="25">
        <f t="shared" si="1221"/>
        <v>797.86398166766901</v>
      </c>
      <c r="J8701" s="25">
        <f t="shared" si="1219"/>
        <v>7.95</v>
      </c>
      <c r="K8701" s="25">
        <f>VLOOKUP(J8701,'Spezifische Werte'!$B$2:$C$4002,2,FALSE)</f>
        <v>0.40511792205919206</v>
      </c>
      <c r="L8701" s="25">
        <f t="shared" si="1222"/>
        <v>810.23584411838408</v>
      </c>
      <c r="R8701" s="25">
        <v>8699</v>
      </c>
      <c r="S8701" s="25">
        <v>8698</v>
      </c>
      <c r="T8701" s="25">
        <f t="shared" si="1226"/>
        <v>0</v>
      </c>
      <c r="U8701" s="25">
        <f t="shared" si="1223"/>
        <v>0</v>
      </c>
      <c r="W8701" s="17">
        <f>Eingabe!H8702</f>
        <v>241</v>
      </c>
      <c r="X8701" s="17">
        <f t="shared" si="1224"/>
        <v>2.41</v>
      </c>
      <c r="Y8701" s="17">
        <f t="shared" si="1225"/>
        <v>240</v>
      </c>
    </row>
    <row r="8702" spans="1:25" x14ac:dyDescent="0.15">
      <c r="A8702" s="82">
        <f t="shared" si="1220"/>
        <v>12</v>
      </c>
      <c r="B8702" s="46">
        <v>43828.458333312235</v>
      </c>
      <c r="C8702" s="47">
        <f>Eingabe!G8703</f>
        <v>5.2</v>
      </c>
      <c r="D8702" s="77">
        <v>8702</v>
      </c>
      <c r="E8702" s="47"/>
      <c r="F8702" s="25">
        <f t="shared" si="1218"/>
        <v>7.76</v>
      </c>
      <c r="G8702" s="25">
        <f>VLOOKUP(F8702,'Spezifische Werte'!$B$2:$C$4002,2,FALSE)</f>
        <v>0.37619660828942059</v>
      </c>
      <c r="H8702" s="25">
        <f t="shared" si="1221"/>
        <v>752.39321657884113</v>
      </c>
      <c r="J8702" s="25">
        <f t="shared" si="1219"/>
        <v>7.8</v>
      </c>
      <c r="K8702" s="25">
        <f>VLOOKUP(J8702,'Spezifische Werte'!$B$2:$C$4002,2,FALSE)</f>
        <v>0.3821877888895947</v>
      </c>
      <c r="L8702" s="25">
        <f t="shared" si="1222"/>
        <v>764.37557777918937</v>
      </c>
      <c r="R8702" s="25">
        <v>8700</v>
      </c>
      <c r="S8702" s="25">
        <v>8699</v>
      </c>
      <c r="T8702" s="25">
        <f t="shared" si="1226"/>
        <v>0</v>
      </c>
      <c r="U8702" s="25">
        <f t="shared" si="1223"/>
        <v>0</v>
      </c>
      <c r="W8702" s="17">
        <f>Eingabe!H8703</f>
        <v>230</v>
      </c>
      <c r="X8702" s="17">
        <f t="shared" si="1224"/>
        <v>2.2999999999999998</v>
      </c>
      <c r="Y8702" s="17">
        <f t="shared" si="1225"/>
        <v>229.99999999999997</v>
      </c>
    </row>
    <row r="8703" spans="1:25" x14ac:dyDescent="0.15">
      <c r="A8703" s="82">
        <f t="shared" si="1220"/>
        <v>12</v>
      </c>
      <c r="B8703" s="46">
        <v>43828.4999999789</v>
      </c>
      <c r="C8703" s="47">
        <f>Eingabe!G8704</f>
        <v>5.5</v>
      </c>
      <c r="D8703" s="77">
        <v>8703</v>
      </c>
      <c r="E8703" s="47"/>
      <c r="F8703" s="25">
        <f t="shared" si="1218"/>
        <v>8.2100000000000009</v>
      </c>
      <c r="G8703" s="25">
        <f>VLOOKUP(F8703,'Spezifische Werte'!$B$2:$C$4002,2,FALSE)</f>
        <v>0.4465432352525967</v>
      </c>
      <c r="H8703" s="25">
        <f t="shared" si="1221"/>
        <v>893.08647050519346</v>
      </c>
      <c r="J8703" s="25">
        <f t="shared" si="1219"/>
        <v>8.25</v>
      </c>
      <c r="K8703" s="25">
        <f>VLOOKUP(J8703,'Spezifische Werte'!$B$2:$C$4002,2,FALSE)</f>
        <v>0.45308958157539997</v>
      </c>
      <c r="L8703" s="25">
        <f t="shared" si="1222"/>
        <v>906.17916315079992</v>
      </c>
      <c r="R8703" s="25">
        <v>8701</v>
      </c>
      <c r="S8703" s="25">
        <v>8700</v>
      </c>
      <c r="T8703" s="25">
        <f t="shared" si="1226"/>
        <v>0</v>
      </c>
      <c r="U8703" s="25">
        <f t="shared" si="1223"/>
        <v>0</v>
      </c>
      <c r="W8703" s="17">
        <f>Eingabe!H8704</f>
        <v>230</v>
      </c>
      <c r="X8703" s="17">
        <f t="shared" si="1224"/>
        <v>2.2999999999999998</v>
      </c>
      <c r="Y8703" s="17">
        <f t="shared" si="1225"/>
        <v>229.99999999999997</v>
      </c>
    </row>
    <row r="8704" spans="1:25" x14ac:dyDescent="0.15">
      <c r="A8704" s="82">
        <f t="shared" si="1220"/>
        <v>12</v>
      </c>
      <c r="B8704" s="46">
        <v>43828.541666645564</v>
      </c>
      <c r="C8704" s="47">
        <f>Eingabe!G8705</f>
        <v>5.4</v>
      </c>
      <c r="D8704" s="77">
        <v>8704</v>
      </c>
      <c r="E8704" s="47"/>
      <c r="F8704" s="25">
        <f t="shared" si="1218"/>
        <v>8.06</v>
      </c>
      <c r="G8704" s="25">
        <f>VLOOKUP(F8704,'Spezifische Werte'!$B$2:$C$4002,2,FALSE)</f>
        <v>0.42239374838249216</v>
      </c>
      <c r="H8704" s="25">
        <f t="shared" si="1221"/>
        <v>844.78749676498433</v>
      </c>
      <c r="J8704" s="25">
        <f t="shared" si="1219"/>
        <v>8.1</v>
      </c>
      <c r="K8704" s="25">
        <f>VLOOKUP(J8704,'Spezifische Werte'!$B$2:$C$4002,2,FALSE)</f>
        <v>0.428769385012092</v>
      </c>
      <c r="L8704" s="25">
        <f t="shared" si="1222"/>
        <v>857.53877002418403</v>
      </c>
      <c r="R8704" s="25">
        <v>8702</v>
      </c>
      <c r="S8704" s="25">
        <v>8701</v>
      </c>
      <c r="T8704" s="25">
        <f t="shared" si="1226"/>
        <v>0</v>
      </c>
      <c r="U8704" s="25">
        <f t="shared" si="1223"/>
        <v>0</v>
      </c>
      <c r="W8704" s="17">
        <f>Eingabe!H8705</f>
        <v>239</v>
      </c>
      <c r="X8704" s="17">
        <f t="shared" si="1224"/>
        <v>2.39</v>
      </c>
      <c r="Y8704" s="17">
        <f t="shared" si="1225"/>
        <v>240</v>
      </c>
    </row>
    <row r="8705" spans="1:25" x14ac:dyDescent="0.15">
      <c r="A8705" s="82">
        <f t="shared" si="1220"/>
        <v>12</v>
      </c>
      <c r="B8705" s="46">
        <v>43828.583333312228</v>
      </c>
      <c r="C8705" s="47">
        <f>Eingabe!G8706</f>
        <v>6.2</v>
      </c>
      <c r="D8705" s="77">
        <v>8705</v>
      </c>
      <c r="E8705" s="47"/>
      <c r="F8705" s="25">
        <f t="shared" si="1218"/>
        <v>9.25</v>
      </c>
      <c r="G8705" s="25">
        <f>VLOOKUP(F8705,'Spezifische Werte'!$B$2:$C$4002,2,FALSE)</f>
        <v>0.62472364642828149</v>
      </c>
      <c r="H8705" s="25">
        <f t="shared" si="1221"/>
        <v>1249.4472928565631</v>
      </c>
      <c r="J8705" s="25">
        <f t="shared" si="1219"/>
        <v>9.3000000000000007</v>
      </c>
      <c r="K8705" s="25">
        <f>VLOOKUP(J8705,'Spezifische Werte'!$B$2:$C$4002,2,FALSE)</f>
        <v>0.63323553500353946</v>
      </c>
      <c r="L8705" s="25">
        <f t="shared" si="1222"/>
        <v>1266.4710700070789</v>
      </c>
      <c r="R8705" s="25">
        <v>8703</v>
      </c>
      <c r="S8705" s="25">
        <v>8702</v>
      </c>
      <c r="T8705" s="25">
        <f t="shared" si="1226"/>
        <v>0</v>
      </c>
      <c r="U8705" s="25">
        <f t="shared" si="1223"/>
        <v>0</v>
      </c>
      <c r="W8705" s="17">
        <f>Eingabe!H8706</f>
        <v>239</v>
      </c>
      <c r="X8705" s="17">
        <f t="shared" si="1224"/>
        <v>2.39</v>
      </c>
      <c r="Y8705" s="17">
        <f t="shared" si="1225"/>
        <v>240</v>
      </c>
    </row>
    <row r="8706" spans="1:25" x14ac:dyDescent="0.15">
      <c r="A8706" s="82">
        <f t="shared" si="1220"/>
        <v>12</v>
      </c>
      <c r="B8706" s="46">
        <v>43828.624999978892</v>
      </c>
      <c r="C8706" s="47">
        <f>Eingabe!G8707</f>
        <v>3.7</v>
      </c>
      <c r="D8706" s="77">
        <v>8706</v>
      </c>
      <c r="E8706" s="47"/>
      <c r="F8706" s="25">
        <f t="shared" si="1218"/>
        <v>5.52</v>
      </c>
      <c r="G8706" s="25">
        <f>VLOOKUP(F8706,'Spezifische Werte'!$B$2:$C$4002,2,FALSE)</f>
        <v>0.12721663519138685</v>
      </c>
      <c r="H8706" s="25">
        <f t="shared" si="1221"/>
        <v>254.43327038277369</v>
      </c>
      <c r="J8706" s="25">
        <f t="shared" si="1219"/>
        <v>5.55</v>
      </c>
      <c r="K8706" s="25">
        <f>VLOOKUP(J8706,'Spezifische Werte'!$B$2:$C$4002,2,FALSE)</f>
        <v>0.12941942247043492</v>
      </c>
      <c r="L8706" s="25">
        <f t="shared" si="1222"/>
        <v>258.83884494086982</v>
      </c>
      <c r="R8706" s="25">
        <v>8704</v>
      </c>
      <c r="S8706" s="25">
        <v>8703</v>
      </c>
      <c r="T8706" s="25">
        <f t="shared" si="1226"/>
        <v>0</v>
      </c>
      <c r="U8706" s="25">
        <f t="shared" si="1223"/>
        <v>0</v>
      </c>
      <c r="W8706" s="17">
        <f>Eingabe!H8707</f>
        <v>229</v>
      </c>
      <c r="X8706" s="17">
        <f t="shared" si="1224"/>
        <v>2.29</v>
      </c>
      <c r="Y8706" s="17">
        <f t="shared" si="1225"/>
        <v>229.99999999999997</v>
      </c>
    </row>
    <row r="8707" spans="1:25" x14ac:dyDescent="0.15">
      <c r="A8707" s="82">
        <f t="shared" si="1220"/>
        <v>12</v>
      </c>
      <c r="B8707" s="46">
        <v>43828.666666645557</v>
      </c>
      <c r="C8707" s="47">
        <f>Eingabe!G8708</f>
        <v>4.4000000000000004</v>
      </c>
      <c r="D8707" s="77">
        <v>8707</v>
      </c>
      <c r="E8707" s="47"/>
      <c r="F8707" s="25">
        <f t="shared" ref="F8707:F8762" si="1227">ROUND(C8707*($O$4/$O$5)^$O$7,2)</f>
        <v>6.56</v>
      </c>
      <c r="G8707" s="25">
        <f>VLOOKUP(F8707,'Spezifische Werte'!$B$2:$C$4002,2,FALSE)</f>
        <v>0.2214941246302857</v>
      </c>
      <c r="H8707" s="25">
        <f t="shared" si="1221"/>
        <v>442.98824926057142</v>
      </c>
      <c r="J8707" s="25">
        <f t="shared" ref="J8707:J8762" si="1228">ROUND(C8707*(LN($O$4/$O$8)/LN($O$5/$O$8)),2)</f>
        <v>6.6</v>
      </c>
      <c r="K8707" s="25">
        <f>VLOOKUP(J8707,'Spezifische Werte'!$B$2:$C$4002,2,FALSE)</f>
        <v>0.22589088814664299</v>
      </c>
      <c r="L8707" s="25">
        <f t="shared" si="1222"/>
        <v>451.78177629328599</v>
      </c>
      <c r="R8707" s="25">
        <v>8705</v>
      </c>
      <c r="S8707" s="25">
        <v>8704</v>
      </c>
      <c r="T8707" s="25">
        <f t="shared" si="1226"/>
        <v>0</v>
      </c>
      <c r="U8707" s="25">
        <f t="shared" si="1223"/>
        <v>0</v>
      </c>
      <c r="W8707" s="17">
        <f>Eingabe!H8708</f>
        <v>229</v>
      </c>
      <c r="X8707" s="17">
        <f t="shared" si="1224"/>
        <v>2.29</v>
      </c>
      <c r="Y8707" s="17">
        <f t="shared" si="1225"/>
        <v>229.99999999999997</v>
      </c>
    </row>
    <row r="8708" spans="1:25" x14ac:dyDescent="0.15">
      <c r="A8708" s="82">
        <f t="shared" ref="A8708:A8762" si="1229">MONTH(B8708)</f>
        <v>12</v>
      </c>
      <c r="B8708" s="46">
        <v>43828.708333312221</v>
      </c>
      <c r="C8708" s="47">
        <f>Eingabe!G8709</f>
        <v>3.9</v>
      </c>
      <c r="D8708" s="77">
        <v>8708</v>
      </c>
      <c r="E8708" s="47"/>
      <c r="F8708" s="25">
        <f t="shared" si="1227"/>
        <v>5.82</v>
      </c>
      <c r="G8708" s="25">
        <f>VLOOKUP(F8708,'Spezifische Werte'!$B$2:$C$4002,2,FALSE)</f>
        <v>0.15015933791444183</v>
      </c>
      <c r="H8708" s="25">
        <f t="shared" ref="H8708:H8762" si="1230">G8708*$O$9*1000</f>
        <v>300.31867582888367</v>
      </c>
      <c r="J8708" s="25">
        <f t="shared" si="1228"/>
        <v>5.85</v>
      </c>
      <c r="K8708" s="25">
        <f>VLOOKUP(J8708,'Spezifische Werte'!$B$2:$C$4002,2,FALSE)</f>
        <v>0.15260213064447356</v>
      </c>
      <c r="L8708" s="25">
        <f t="shared" ref="L8708:L8762" si="1231">K8708*$O$9*1000</f>
        <v>305.20426128894712</v>
      </c>
      <c r="R8708" s="25">
        <v>8706</v>
      </c>
      <c r="S8708" s="25">
        <v>8705</v>
      </c>
      <c r="T8708" s="25">
        <f t="shared" si="1226"/>
        <v>0</v>
      </c>
      <c r="U8708" s="25">
        <f t="shared" ref="U8708:U8762" si="1232">LARGE($L$3:$L$8762,R8708)/1000</f>
        <v>0</v>
      </c>
      <c r="W8708" s="17">
        <f>Eingabe!H8709</f>
        <v>229</v>
      </c>
      <c r="X8708" s="17">
        <f t="shared" ref="X8708:X8762" si="1233">W8708/100</f>
        <v>2.29</v>
      </c>
      <c r="Y8708" s="17">
        <f t="shared" ref="Y8708:Y8762" si="1234">ROUND(X8708,1)*100</f>
        <v>229.99999999999997</v>
      </c>
    </row>
    <row r="8709" spans="1:25" x14ac:dyDescent="0.15">
      <c r="A8709" s="82">
        <f t="shared" si="1229"/>
        <v>12</v>
      </c>
      <c r="B8709" s="46">
        <v>43828.749999978885</v>
      </c>
      <c r="C8709" s="47">
        <f>Eingabe!G8710</f>
        <v>3.8</v>
      </c>
      <c r="D8709" s="77">
        <v>8709</v>
      </c>
      <c r="E8709" s="47"/>
      <c r="F8709" s="25">
        <f t="shared" si="1227"/>
        <v>5.67</v>
      </c>
      <c r="G8709" s="25">
        <f>VLOOKUP(F8709,'Spezifische Werte'!$B$2:$C$4002,2,FALSE)</f>
        <v>0.13840049448137109</v>
      </c>
      <c r="H8709" s="25">
        <f t="shared" si="1230"/>
        <v>276.80098896274217</v>
      </c>
      <c r="J8709" s="25">
        <f t="shared" si="1228"/>
        <v>5.7</v>
      </c>
      <c r="K8709" s="25">
        <f>VLOOKUP(J8709,'Spezifische Werte'!$B$2:$C$4002,2,FALSE)</f>
        <v>0.14069825500153915</v>
      </c>
      <c r="L8709" s="25">
        <f t="shared" si="1231"/>
        <v>281.39651000307828</v>
      </c>
      <c r="R8709" s="25">
        <v>8707</v>
      </c>
      <c r="S8709" s="25">
        <v>8706</v>
      </c>
      <c r="T8709" s="25">
        <f t="shared" si="1226"/>
        <v>0</v>
      </c>
      <c r="U8709" s="25">
        <f t="shared" si="1232"/>
        <v>0</v>
      </c>
      <c r="W8709" s="17">
        <f>Eingabe!H8710</f>
        <v>229</v>
      </c>
      <c r="X8709" s="17">
        <f t="shared" si="1233"/>
        <v>2.29</v>
      </c>
      <c r="Y8709" s="17">
        <f t="shared" si="1234"/>
        <v>229.99999999999997</v>
      </c>
    </row>
    <row r="8710" spans="1:25" x14ac:dyDescent="0.15">
      <c r="A8710" s="82">
        <f t="shared" si="1229"/>
        <v>12</v>
      </c>
      <c r="B8710" s="46">
        <v>43828.791666645549</v>
      </c>
      <c r="C8710" s="47">
        <f>Eingabe!G8711</f>
        <v>3.6</v>
      </c>
      <c r="D8710" s="77">
        <v>8710</v>
      </c>
      <c r="E8710" s="47"/>
      <c r="F8710" s="25">
        <f t="shared" si="1227"/>
        <v>5.37</v>
      </c>
      <c r="G8710" s="25">
        <f>VLOOKUP(F8710,'Spezifische Werte'!$B$2:$C$4002,2,FALSE)</f>
        <v>0.11640095819454216</v>
      </c>
      <c r="H8710" s="25">
        <f t="shared" si="1230"/>
        <v>232.80191638908431</v>
      </c>
      <c r="J8710" s="25">
        <f t="shared" si="1228"/>
        <v>5.4</v>
      </c>
      <c r="K8710" s="25">
        <f>VLOOKUP(J8710,'Spezifische Werte'!$B$2:$C$4002,2,FALSE)</f>
        <v>0.11853513474534576</v>
      </c>
      <c r="L8710" s="25">
        <f t="shared" si="1231"/>
        <v>237.07026949069152</v>
      </c>
      <c r="R8710" s="25">
        <v>8708</v>
      </c>
      <c r="S8710" s="25">
        <v>8707</v>
      </c>
      <c r="T8710" s="25">
        <f t="shared" ref="T8710:T8762" si="1235">LARGE($H$3:$H$8762,R8710)/1000</f>
        <v>0</v>
      </c>
      <c r="U8710" s="25">
        <f t="shared" si="1232"/>
        <v>0</v>
      </c>
      <c r="W8710" s="17">
        <f>Eingabe!H8711</f>
        <v>218</v>
      </c>
      <c r="X8710" s="17">
        <f t="shared" si="1233"/>
        <v>2.1800000000000002</v>
      </c>
      <c r="Y8710" s="17">
        <f t="shared" si="1234"/>
        <v>220.00000000000003</v>
      </c>
    </row>
    <row r="8711" spans="1:25" x14ac:dyDescent="0.15">
      <c r="A8711" s="82">
        <f t="shared" si="1229"/>
        <v>12</v>
      </c>
      <c r="B8711" s="46">
        <v>43828.833333312214</v>
      </c>
      <c r="C8711" s="47">
        <f>Eingabe!G8712</f>
        <v>3.4</v>
      </c>
      <c r="D8711" s="77">
        <v>8711</v>
      </c>
      <c r="E8711" s="47"/>
      <c r="F8711" s="25">
        <f t="shared" si="1227"/>
        <v>5.07</v>
      </c>
      <c r="G8711" s="25">
        <f>VLOOKUP(F8711,'Spezifische Werte'!$B$2:$C$4002,2,FALSE)</f>
        <v>9.6185977081711158E-2</v>
      </c>
      <c r="H8711" s="25">
        <f t="shared" si="1230"/>
        <v>192.37195416342232</v>
      </c>
      <c r="J8711" s="25">
        <f t="shared" si="1228"/>
        <v>5.0999999999999996</v>
      </c>
      <c r="K8711" s="25">
        <f>VLOOKUP(J8711,'Spezifische Werte'!$B$2:$C$4002,2,FALSE)</f>
        <v>9.8097213536623304E-2</v>
      </c>
      <c r="L8711" s="25">
        <f t="shared" si="1231"/>
        <v>196.1944270732466</v>
      </c>
      <c r="R8711" s="25">
        <v>8709</v>
      </c>
      <c r="S8711" s="25">
        <v>8708</v>
      </c>
      <c r="T8711" s="25">
        <f t="shared" si="1235"/>
        <v>0</v>
      </c>
      <c r="U8711" s="25">
        <f t="shared" si="1232"/>
        <v>0</v>
      </c>
      <c r="W8711" s="17">
        <f>Eingabe!H8712</f>
        <v>221</v>
      </c>
      <c r="X8711" s="17">
        <f t="shared" si="1233"/>
        <v>2.21</v>
      </c>
      <c r="Y8711" s="17">
        <f t="shared" si="1234"/>
        <v>220.00000000000003</v>
      </c>
    </row>
    <row r="8712" spans="1:25" x14ac:dyDescent="0.15">
      <c r="A8712" s="82">
        <f t="shared" si="1229"/>
        <v>12</v>
      </c>
      <c r="B8712" s="46">
        <v>43828.874999978878</v>
      </c>
      <c r="C8712" s="47">
        <f>Eingabe!G8713</f>
        <v>3.4</v>
      </c>
      <c r="D8712" s="77">
        <v>8712</v>
      </c>
      <c r="E8712" s="47"/>
      <c r="F8712" s="25">
        <f t="shared" si="1227"/>
        <v>5.07</v>
      </c>
      <c r="G8712" s="25">
        <f>VLOOKUP(F8712,'Spezifische Werte'!$B$2:$C$4002,2,FALSE)</f>
        <v>9.6185977081711158E-2</v>
      </c>
      <c r="H8712" s="25">
        <f t="shared" si="1230"/>
        <v>192.37195416342232</v>
      </c>
      <c r="J8712" s="25">
        <f t="shared" si="1228"/>
        <v>5.0999999999999996</v>
      </c>
      <c r="K8712" s="25">
        <f>VLOOKUP(J8712,'Spezifische Werte'!$B$2:$C$4002,2,FALSE)</f>
        <v>9.8097213536623304E-2</v>
      </c>
      <c r="L8712" s="25">
        <f t="shared" si="1231"/>
        <v>196.1944270732466</v>
      </c>
      <c r="R8712" s="25">
        <v>8710</v>
      </c>
      <c r="S8712" s="25">
        <v>8709</v>
      </c>
      <c r="T8712" s="25">
        <f t="shared" si="1235"/>
        <v>0</v>
      </c>
      <c r="U8712" s="25">
        <f t="shared" si="1232"/>
        <v>0</v>
      </c>
      <c r="W8712" s="17">
        <f>Eingabe!H8713</f>
        <v>208</v>
      </c>
      <c r="X8712" s="17">
        <f t="shared" si="1233"/>
        <v>2.08</v>
      </c>
      <c r="Y8712" s="17">
        <f t="shared" si="1234"/>
        <v>210</v>
      </c>
    </row>
    <row r="8713" spans="1:25" x14ac:dyDescent="0.15">
      <c r="A8713" s="82">
        <f t="shared" si="1229"/>
        <v>12</v>
      </c>
      <c r="B8713" s="46">
        <v>43828.916666645542</v>
      </c>
      <c r="C8713" s="47">
        <f>Eingabe!G8714</f>
        <v>3.5</v>
      </c>
      <c r="D8713" s="77">
        <v>8713</v>
      </c>
      <c r="E8713" s="47"/>
      <c r="F8713" s="25">
        <f t="shared" si="1227"/>
        <v>5.22</v>
      </c>
      <c r="G8713" s="25">
        <f>VLOOKUP(F8713,'Spezifische Werte'!$B$2:$C$4002,2,FALSE)</f>
        <v>0.10600726326582303</v>
      </c>
      <c r="H8713" s="25">
        <f t="shared" si="1230"/>
        <v>212.01452653164606</v>
      </c>
      <c r="J8713" s="25">
        <f t="shared" si="1228"/>
        <v>5.25</v>
      </c>
      <c r="K8713" s="25">
        <f>VLOOKUP(J8713,'Spezifische Werte'!$B$2:$C$4002,2,FALSE)</f>
        <v>0.10804502827355937</v>
      </c>
      <c r="L8713" s="25">
        <f t="shared" si="1231"/>
        <v>216.09005654711873</v>
      </c>
      <c r="R8713" s="25">
        <v>8711</v>
      </c>
      <c r="S8713" s="25">
        <v>8710</v>
      </c>
      <c r="T8713" s="25">
        <f t="shared" si="1235"/>
        <v>0</v>
      </c>
      <c r="U8713" s="25">
        <f t="shared" si="1232"/>
        <v>0</v>
      </c>
      <c r="W8713" s="17">
        <f>Eingabe!H8714</f>
        <v>200</v>
      </c>
      <c r="X8713" s="17">
        <f t="shared" si="1233"/>
        <v>2</v>
      </c>
      <c r="Y8713" s="17">
        <f t="shared" si="1234"/>
        <v>200</v>
      </c>
    </row>
    <row r="8714" spans="1:25" x14ac:dyDescent="0.15">
      <c r="A8714" s="82">
        <f t="shared" si="1229"/>
        <v>12</v>
      </c>
      <c r="B8714" s="46">
        <v>43828.958333312206</v>
      </c>
      <c r="C8714" s="47">
        <f>Eingabe!G8715</f>
        <v>3.6</v>
      </c>
      <c r="D8714" s="77">
        <v>8714</v>
      </c>
      <c r="E8714" s="47"/>
      <c r="F8714" s="25">
        <f t="shared" si="1227"/>
        <v>5.37</v>
      </c>
      <c r="G8714" s="25">
        <f>VLOOKUP(F8714,'Spezifische Werte'!$B$2:$C$4002,2,FALSE)</f>
        <v>0.11640095819454216</v>
      </c>
      <c r="H8714" s="25">
        <f t="shared" si="1230"/>
        <v>232.80191638908431</v>
      </c>
      <c r="J8714" s="25">
        <f t="shared" si="1228"/>
        <v>5.4</v>
      </c>
      <c r="K8714" s="25">
        <f>VLOOKUP(J8714,'Spezifische Werte'!$B$2:$C$4002,2,FALSE)</f>
        <v>0.11853513474534576</v>
      </c>
      <c r="L8714" s="25">
        <f t="shared" si="1231"/>
        <v>237.07026949069152</v>
      </c>
      <c r="R8714" s="25">
        <v>8712</v>
      </c>
      <c r="S8714" s="25">
        <v>8711</v>
      </c>
      <c r="T8714" s="25">
        <f t="shared" si="1235"/>
        <v>0</v>
      </c>
      <c r="U8714" s="25">
        <f t="shared" si="1232"/>
        <v>0</v>
      </c>
      <c r="W8714" s="17">
        <f>Eingabe!H8715</f>
        <v>217</v>
      </c>
      <c r="X8714" s="17">
        <f t="shared" si="1233"/>
        <v>2.17</v>
      </c>
      <c r="Y8714" s="17">
        <f t="shared" si="1234"/>
        <v>220.00000000000003</v>
      </c>
    </row>
    <row r="8715" spans="1:25" x14ac:dyDescent="0.15">
      <c r="A8715" s="82">
        <f t="shared" si="1229"/>
        <v>12</v>
      </c>
      <c r="B8715" s="46">
        <v>43828.999999978871</v>
      </c>
      <c r="C8715" s="47">
        <f>Eingabe!G8716</f>
        <v>3</v>
      </c>
      <c r="D8715" s="77">
        <v>8715</v>
      </c>
      <c r="E8715" s="47"/>
      <c r="F8715" s="25">
        <f t="shared" si="1227"/>
        <v>4.4800000000000004</v>
      </c>
      <c r="G8715" s="25">
        <f>VLOOKUP(F8715,'Spezifische Werte'!$B$2:$C$4002,2,FALSE)</f>
        <v>6.3876775708421291E-2</v>
      </c>
      <c r="H8715" s="25">
        <f t="shared" si="1230"/>
        <v>127.75355141684258</v>
      </c>
      <c r="J8715" s="25">
        <f t="shared" si="1228"/>
        <v>4.5</v>
      </c>
      <c r="K8715" s="25">
        <f>VLOOKUP(J8715,'Spezifische Werte'!$B$2:$C$4002,2,FALSE)</f>
        <v>6.4854105449014127E-2</v>
      </c>
      <c r="L8715" s="25">
        <f t="shared" si="1231"/>
        <v>129.70821089802826</v>
      </c>
      <c r="R8715" s="25">
        <v>8713</v>
      </c>
      <c r="S8715" s="25">
        <v>8712</v>
      </c>
      <c r="T8715" s="25">
        <f t="shared" si="1235"/>
        <v>0</v>
      </c>
      <c r="U8715" s="25">
        <f t="shared" si="1232"/>
        <v>0</v>
      </c>
      <c r="W8715" s="17">
        <f>Eingabe!H8716</f>
        <v>222</v>
      </c>
      <c r="X8715" s="17">
        <f t="shared" si="1233"/>
        <v>2.2200000000000002</v>
      </c>
      <c r="Y8715" s="17">
        <f t="shared" si="1234"/>
        <v>220.00000000000003</v>
      </c>
    </row>
    <row r="8716" spans="1:25" x14ac:dyDescent="0.15">
      <c r="A8716" s="82">
        <f t="shared" si="1229"/>
        <v>12</v>
      </c>
      <c r="B8716" s="46">
        <v>43829.041666645535</v>
      </c>
      <c r="C8716" s="47">
        <f>Eingabe!G8717</f>
        <v>2.5</v>
      </c>
      <c r="D8716" s="77">
        <v>8716</v>
      </c>
      <c r="E8716" s="47"/>
      <c r="F8716" s="25">
        <f t="shared" si="1227"/>
        <v>3.73</v>
      </c>
      <c r="G8716" s="25">
        <f>VLOOKUP(F8716,'Spezifische Werte'!$B$2:$C$4002,2,FALSE)</f>
        <v>2.895161356886641E-2</v>
      </c>
      <c r="H8716" s="25">
        <f t="shared" si="1230"/>
        <v>57.90322713773282</v>
      </c>
      <c r="J8716" s="25">
        <f t="shared" si="1228"/>
        <v>3.75</v>
      </c>
      <c r="K8716" s="25">
        <f>VLOOKUP(J8716,'Spezifische Werte'!$B$2:$C$4002,2,FALSE)</f>
        <v>2.9822636466446242E-2</v>
      </c>
      <c r="L8716" s="25">
        <f t="shared" si="1231"/>
        <v>59.645272932892482</v>
      </c>
      <c r="R8716" s="25">
        <v>8714</v>
      </c>
      <c r="S8716" s="25">
        <v>8713</v>
      </c>
      <c r="T8716" s="25">
        <f t="shared" si="1235"/>
        <v>0</v>
      </c>
      <c r="U8716" s="25">
        <f t="shared" si="1232"/>
        <v>0</v>
      </c>
      <c r="W8716" s="17">
        <f>Eingabe!H8717</f>
        <v>207</v>
      </c>
      <c r="X8716" s="17">
        <f t="shared" si="1233"/>
        <v>2.0699999999999998</v>
      </c>
      <c r="Y8716" s="17">
        <f t="shared" si="1234"/>
        <v>210</v>
      </c>
    </row>
    <row r="8717" spans="1:25" x14ac:dyDescent="0.15">
      <c r="A8717" s="82">
        <f t="shared" si="1229"/>
        <v>12</v>
      </c>
      <c r="B8717" s="46">
        <v>43829.083333312199</v>
      </c>
      <c r="C8717" s="47">
        <f>Eingabe!G8718</f>
        <v>2.1</v>
      </c>
      <c r="D8717" s="77">
        <v>8717</v>
      </c>
      <c r="E8717" s="47"/>
      <c r="F8717" s="25">
        <f t="shared" si="1227"/>
        <v>3.13</v>
      </c>
      <c r="G8717" s="25">
        <f>VLOOKUP(F8717,'Spezifische Werte'!$B$2:$C$4002,2,FALSE)</f>
        <v>1.0589326186624812E-2</v>
      </c>
      <c r="H8717" s="25">
        <f t="shared" si="1230"/>
        <v>21.178652373249626</v>
      </c>
      <c r="J8717" s="25">
        <f t="shared" si="1228"/>
        <v>3.15</v>
      </c>
      <c r="K8717" s="25">
        <f>VLOOKUP(J8717,'Spezifische Werte'!$B$2:$C$4002,2,FALSE)</f>
        <v>1.1019016897018549E-2</v>
      </c>
      <c r="L8717" s="25">
        <f t="shared" si="1231"/>
        <v>22.038033794037098</v>
      </c>
      <c r="R8717" s="25">
        <v>8715</v>
      </c>
      <c r="S8717" s="25">
        <v>8714</v>
      </c>
      <c r="T8717" s="25">
        <f t="shared" si="1235"/>
        <v>0</v>
      </c>
      <c r="U8717" s="25">
        <f t="shared" si="1232"/>
        <v>0</v>
      </c>
      <c r="W8717" s="17">
        <f>Eingabe!H8718</f>
        <v>218</v>
      </c>
      <c r="X8717" s="17">
        <f t="shared" si="1233"/>
        <v>2.1800000000000002</v>
      </c>
      <c r="Y8717" s="17">
        <f t="shared" si="1234"/>
        <v>220.00000000000003</v>
      </c>
    </row>
    <row r="8718" spans="1:25" x14ac:dyDescent="0.15">
      <c r="A8718" s="82">
        <f t="shared" si="1229"/>
        <v>12</v>
      </c>
      <c r="B8718" s="46">
        <v>43829.124999978863</v>
      </c>
      <c r="C8718" s="47">
        <f>Eingabe!G8719</f>
        <v>1.9</v>
      </c>
      <c r="D8718" s="77">
        <v>8718</v>
      </c>
      <c r="E8718" s="47"/>
      <c r="F8718" s="25">
        <f t="shared" si="1227"/>
        <v>2.83</v>
      </c>
      <c r="G8718" s="25">
        <f>VLOOKUP(F8718,'Spezifische Werte'!$B$2:$C$4002,2,FALSE)</f>
        <v>5.3996541966473566E-3</v>
      </c>
      <c r="H8718" s="25">
        <f t="shared" si="1230"/>
        <v>10.799308393294714</v>
      </c>
      <c r="J8718" s="25">
        <f t="shared" si="1228"/>
        <v>2.85</v>
      </c>
      <c r="K8718" s="25">
        <f>VLOOKUP(J8718,'Spezifische Werte'!$B$2:$C$4002,2,FALSE)</f>
        <v>5.6714421172963415E-3</v>
      </c>
      <c r="L8718" s="25">
        <f t="shared" si="1231"/>
        <v>11.342884234592683</v>
      </c>
      <c r="R8718" s="25">
        <v>8716</v>
      </c>
      <c r="S8718" s="25">
        <v>8715</v>
      </c>
      <c r="T8718" s="25">
        <f t="shared" si="1235"/>
        <v>0</v>
      </c>
      <c r="U8718" s="25">
        <f t="shared" si="1232"/>
        <v>0</v>
      </c>
      <c r="W8718" s="17">
        <f>Eingabe!H8719</f>
        <v>229</v>
      </c>
      <c r="X8718" s="17">
        <f t="shared" si="1233"/>
        <v>2.29</v>
      </c>
      <c r="Y8718" s="17">
        <f t="shared" si="1234"/>
        <v>229.99999999999997</v>
      </c>
    </row>
    <row r="8719" spans="1:25" x14ac:dyDescent="0.15">
      <c r="A8719" s="82">
        <f t="shared" si="1229"/>
        <v>12</v>
      </c>
      <c r="B8719" s="46">
        <v>43829.166666645528</v>
      </c>
      <c r="C8719" s="47">
        <f>Eingabe!G8720</f>
        <v>1</v>
      </c>
      <c r="D8719" s="77">
        <v>8719</v>
      </c>
      <c r="E8719" s="47"/>
      <c r="F8719" s="25">
        <f t="shared" si="1227"/>
        <v>1.49</v>
      </c>
      <c r="G8719" s="25">
        <f>VLOOKUP(F8719,'Spezifische Werte'!$B$2:$C$4002,2,FALSE)</f>
        <v>6.4682605317823889E-5</v>
      </c>
      <c r="H8719" s="25">
        <f t="shared" si="1230"/>
        <v>0.12936521063564776</v>
      </c>
      <c r="J8719" s="25">
        <f t="shared" si="1228"/>
        <v>1.5</v>
      </c>
      <c r="K8719" s="25">
        <f>VLOOKUP(J8719,'Spezifische Werte'!$B$2:$C$4002,2,FALSE)</f>
        <v>6.8738350145803551E-5</v>
      </c>
      <c r="L8719" s="25">
        <f t="shared" si="1231"/>
        <v>0.13747670029160711</v>
      </c>
      <c r="R8719" s="25">
        <v>8717</v>
      </c>
      <c r="S8719" s="25">
        <v>8716</v>
      </c>
      <c r="T8719" s="25">
        <f t="shared" si="1235"/>
        <v>0</v>
      </c>
      <c r="U8719" s="25">
        <f t="shared" si="1232"/>
        <v>0</v>
      </c>
      <c r="W8719" s="17">
        <f>Eingabe!H8720</f>
        <v>226</v>
      </c>
      <c r="X8719" s="17">
        <f t="shared" si="1233"/>
        <v>2.2599999999999998</v>
      </c>
      <c r="Y8719" s="17">
        <f t="shared" si="1234"/>
        <v>229.99999999999997</v>
      </c>
    </row>
    <row r="8720" spans="1:25" x14ac:dyDescent="0.15">
      <c r="A8720" s="82">
        <f t="shared" si="1229"/>
        <v>12</v>
      </c>
      <c r="B8720" s="46">
        <v>43829.208333312192</v>
      </c>
      <c r="C8720" s="47">
        <f>Eingabe!G8721</f>
        <v>0.9</v>
      </c>
      <c r="D8720" s="77">
        <v>8720</v>
      </c>
      <c r="E8720" s="47"/>
      <c r="F8720" s="25">
        <f t="shared" si="1227"/>
        <v>1.34</v>
      </c>
      <c r="G8720" s="25">
        <f>VLOOKUP(F8720,'Spezifische Werte'!$B$2:$C$4002,2,FALSE)</f>
        <v>0</v>
      </c>
      <c r="H8720" s="25">
        <f t="shared" si="1230"/>
        <v>0</v>
      </c>
      <c r="J8720" s="25">
        <f t="shared" si="1228"/>
        <v>1.35</v>
      </c>
      <c r="K8720" s="25">
        <f>VLOOKUP(J8720,'Spezifische Werte'!$B$2:$C$4002,2,FALSE)</f>
        <v>0</v>
      </c>
      <c r="L8720" s="25">
        <f t="shared" si="1231"/>
        <v>0</v>
      </c>
      <c r="R8720" s="25">
        <v>8718</v>
      </c>
      <c r="S8720" s="25">
        <v>8717</v>
      </c>
      <c r="T8720" s="25">
        <f t="shared" si="1235"/>
        <v>0</v>
      </c>
      <c r="U8720" s="25">
        <f t="shared" si="1232"/>
        <v>0</v>
      </c>
      <c r="W8720" s="17">
        <f>Eingabe!H8721</f>
        <v>331</v>
      </c>
      <c r="X8720" s="17">
        <f t="shared" si="1233"/>
        <v>3.31</v>
      </c>
      <c r="Y8720" s="17">
        <f t="shared" si="1234"/>
        <v>330</v>
      </c>
    </row>
    <row r="8721" spans="1:25" x14ac:dyDescent="0.15">
      <c r="A8721" s="82">
        <f t="shared" si="1229"/>
        <v>12</v>
      </c>
      <c r="B8721" s="46">
        <v>43829.249999978856</v>
      </c>
      <c r="C8721" s="47">
        <f>Eingabe!G8722</f>
        <v>1.7</v>
      </c>
      <c r="D8721" s="77">
        <v>8721</v>
      </c>
      <c r="E8721" s="47"/>
      <c r="F8721" s="25">
        <f t="shared" si="1227"/>
        <v>2.54</v>
      </c>
      <c r="G8721" s="25">
        <f>VLOOKUP(F8721,'Spezifische Werte'!$B$2:$C$4002,2,FALSE)</f>
        <v>2.3517714395877558E-3</v>
      </c>
      <c r="H8721" s="25">
        <f t="shared" si="1230"/>
        <v>4.7035428791755116</v>
      </c>
      <c r="J8721" s="25">
        <f t="shared" si="1228"/>
        <v>2.5499999999999998</v>
      </c>
      <c r="K8721" s="25">
        <f>VLOOKUP(J8721,'Spezifische Werte'!$B$2:$C$4002,2,FALSE)</f>
        <v>2.4279301551432594E-3</v>
      </c>
      <c r="L8721" s="25">
        <f t="shared" si="1231"/>
        <v>4.855860310286519</v>
      </c>
      <c r="R8721" s="25">
        <v>8719</v>
      </c>
      <c r="S8721" s="25">
        <v>8718</v>
      </c>
      <c r="T8721" s="25">
        <f t="shared" si="1235"/>
        <v>0</v>
      </c>
      <c r="U8721" s="25">
        <f t="shared" si="1232"/>
        <v>0</v>
      </c>
      <c r="W8721" s="17">
        <f>Eingabe!H8722</f>
        <v>15</v>
      </c>
      <c r="X8721" s="17">
        <f t="shared" si="1233"/>
        <v>0.15</v>
      </c>
      <c r="Y8721" s="17">
        <f t="shared" si="1234"/>
        <v>20</v>
      </c>
    </row>
    <row r="8722" spans="1:25" x14ac:dyDescent="0.15">
      <c r="A8722" s="82">
        <f t="shared" si="1229"/>
        <v>12</v>
      </c>
      <c r="B8722" s="46">
        <v>43829.29166664552</v>
      </c>
      <c r="C8722" s="47">
        <f>Eingabe!G8723</f>
        <v>2.1</v>
      </c>
      <c r="D8722" s="77">
        <v>8722</v>
      </c>
      <c r="E8722" s="47"/>
      <c r="F8722" s="25">
        <f t="shared" si="1227"/>
        <v>3.13</v>
      </c>
      <c r="G8722" s="25">
        <f>VLOOKUP(F8722,'Spezifische Werte'!$B$2:$C$4002,2,FALSE)</f>
        <v>1.0589326186624812E-2</v>
      </c>
      <c r="H8722" s="25">
        <f t="shared" si="1230"/>
        <v>21.178652373249626</v>
      </c>
      <c r="J8722" s="25">
        <f t="shared" si="1228"/>
        <v>3.15</v>
      </c>
      <c r="K8722" s="25">
        <f>VLOOKUP(J8722,'Spezifische Werte'!$B$2:$C$4002,2,FALSE)</f>
        <v>1.1019016897018549E-2</v>
      </c>
      <c r="L8722" s="25">
        <f t="shared" si="1231"/>
        <v>22.038033794037098</v>
      </c>
      <c r="R8722" s="25">
        <v>8720</v>
      </c>
      <c r="S8722" s="25">
        <v>8719</v>
      </c>
      <c r="T8722" s="25">
        <f t="shared" si="1235"/>
        <v>0</v>
      </c>
      <c r="U8722" s="25">
        <f t="shared" si="1232"/>
        <v>0</v>
      </c>
      <c r="W8722" s="17">
        <f>Eingabe!H8723</f>
        <v>33</v>
      </c>
      <c r="X8722" s="17">
        <f t="shared" si="1233"/>
        <v>0.33</v>
      </c>
      <c r="Y8722" s="17">
        <f t="shared" si="1234"/>
        <v>30</v>
      </c>
    </row>
    <row r="8723" spans="1:25" x14ac:dyDescent="0.15">
      <c r="A8723" s="82">
        <f t="shared" si="1229"/>
        <v>12</v>
      </c>
      <c r="B8723" s="46">
        <v>43829.333333312185</v>
      </c>
      <c r="C8723" s="47">
        <f>Eingabe!G8724</f>
        <v>2.4</v>
      </c>
      <c r="D8723" s="77">
        <v>8723</v>
      </c>
      <c r="E8723" s="47"/>
      <c r="F8723" s="25">
        <f t="shared" si="1227"/>
        <v>3.58</v>
      </c>
      <c r="G8723" s="25">
        <f>VLOOKUP(F8723,'Spezifische Werte'!$B$2:$C$4002,2,FALSE)</f>
        <v>2.2829235995572409E-2</v>
      </c>
      <c r="H8723" s="25">
        <f t="shared" si="1230"/>
        <v>45.658471991144815</v>
      </c>
      <c r="J8723" s="25">
        <f t="shared" si="1228"/>
        <v>3.6</v>
      </c>
      <c r="K8723" s="25">
        <f>VLOOKUP(J8723,'Spezifische Werte'!$B$2:$C$4002,2,FALSE)</f>
        <v>2.3596471134930203E-2</v>
      </c>
      <c r="L8723" s="25">
        <f t="shared" si="1231"/>
        <v>47.19294226986041</v>
      </c>
      <c r="R8723" s="25">
        <v>8721</v>
      </c>
      <c r="S8723" s="25">
        <v>8720</v>
      </c>
      <c r="T8723" s="25">
        <f t="shared" si="1235"/>
        <v>0</v>
      </c>
      <c r="U8723" s="25">
        <f t="shared" si="1232"/>
        <v>0</v>
      </c>
      <c r="W8723" s="17">
        <f>Eingabe!H8724</f>
        <v>17</v>
      </c>
      <c r="X8723" s="17">
        <f t="shared" si="1233"/>
        <v>0.17</v>
      </c>
      <c r="Y8723" s="17">
        <f t="shared" si="1234"/>
        <v>20</v>
      </c>
    </row>
    <row r="8724" spans="1:25" x14ac:dyDescent="0.15">
      <c r="A8724" s="82">
        <f t="shared" si="1229"/>
        <v>12</v>
      </c>
      <c r="B8724" s="46">
        <v>43829.374999978849</v>
      </c>
      <c r="C8724" s="47">
        <f>Eingabe!G8725</f>
        <v>2.2999999999999998</v>
      </c>
      <c r="D8724" s="77">
        <v>8724</v>
      </c>
      <c r="E8724" s="47"/>
      <c r="F8724" s="25">
        <f t="shared" si="1227"/>
        <v>3.43</v>
      </c>
      <c r="G8724" s="25">
        <f>VLOOKUP(F8724,'Spezifische Werte'!$B$2:$C$4002,2,FALSE)</f>
        <v>1.7964243573129882E-2</v>
      </c>
      <c r="H8724" s="25">
        <f t="shared" si="1230"/>
        <v>35.928487146259762</v>
      </c>
      <c r="J8724" s="25">
        <f t="shared" si="1228"/>
        <v>3.45</v>
      </c>
      <c r="K8724" s="25">
        <f>VLOOKUP(J8724,'Spezifische Werte'!$B$2:$C$4002,2,FALSE)</f>
        <v>1.8521187553697735E-2</v>
      </c>
      <c r="L8724" s="25">
        <f t="shared" si="1231"/>
        <v>37.042375107395472</v>
      </c>
      <c r="R8724" s="25">
        <v>8722</v>
      </c>
      <c r="S8724" s="25">
        <v>8721</v>
      </c>
      <c r="T8724" s="25">
        <f t="shared" si="1235"/>
        <v>0</v>
      </c>
      <c r="U8724" s="25">
        <f t="shared" si="1232"/>
        <v>0</v>
      </c>
      <c r="W8724" s="17">
        <f>Eingabe!H8725</f>
        <v>40</v>
      </c>
      <c r="X8724" s="17">
        <f t="shared" si="1233"/>
        <v>0.4</v>
      </c>
      <c r="Y8724" s="17">
        <f t="shared" si="1234"/>
        <v>40</v>
      </c>
    </row>
    <row r="8725" spans="1:25" x14ac:dyDescent="0.15">
      <c r="A8725" s="82">
        <f t="shared" si="1229"/>
        <v>12</v>
      </c>
      <c r="B8725" s="46">
        <v>43829.416666645513</v>
      </c>
      <c r="C8725" s="47">
        <f>Eingabe!G8726</f>
        <v>2.8</v>
      </c>
      <c r="D8725" s="77">
        <v>8725</v>
      </c>
      <c r="E8725" s="47"/>
      <c r="F8725" s="25">
        <f t="shared" si="1227"/>
        <v>4.18</v>
      </c>
      <c r="G8725" s="25">
        <f>VLOOKUP(F8725,'Spezifische Werte'!$B$2:$C$4002,2,FALSE)</f>
        <v>4.9643016475870723E-2</v>
      </c>
      <c r="H8725" s="25">
        <f t="shared" si="1230"/>
        <v>99.286032951741447</v>
      </c>
      <c r="J8725" s="25">
        <f t="shared" si="1228"/>
        <v>4.2</v>
      </c>
      <c r="K8725" s="25">
        <f>VLOOKUP(J8725,'Spezifische Werte'!$B$2:$C$4002,2,FALSE)</f>
        <v>5.0575500247497268E-2</v>
      </c>
      <c r="L8725" s="25">
        <f t="shared" si="1231"/>
        <v>101.15100049499453</v>
      </c>
      <c r="R8725" s="25">
        <v>8723</v>
      </c>
      <c r="S8725" s="25">
        <v>8722</v>
      </c>
      <c r="T8725" s="25">
        <f t="shared" si="1235"/>
        <v>0</v>
      </c>
      <c r="U8725" s="25">
        <f t="shared" si="1232"/>
        <v>0</v>
      </c>
      <c r="W8725" s="17">
        <f>Eingabe!H8726</f>
        <v>52</v>
      </c>
      <c r="X8725" s="17">
        <f t="shared" si="1233"/>
        <v>0.52</v>
      </c>
      <c r="Y8725" s="17">
        <f t="shared" si="1234"/>
        <v>50</v>
      </c>
    </row>
    <row r="8726" spans="1:25" x14ac:dyDescent="0.15">
      <c r="A8726" s="82">
        <f t="shared" si="1229"/>
        <v>12</v>
      </c>
      <c r="B8726" s="46">
        <v>43829.458333312177</v>
      </c>
      <c r="C8726" s="47">
        <f>Eingabe!G8727</f>
        <v>1.7</v>
      </c>
      <c r="D8726" s="77">
        <v>8726</v>
      </c>
      <c r="E8726" s="47"/>
      <c r="F8726" s="25">
        <f t="shared" si="1227"/>
        <v>2.54</v>
      </c>
      <c r="G8726" s="25">
        <f>VLOOKUP(F8726,'Spezifische Werte'!$B$2:$C$4002,2,FALSE)</f>
        <v>2.3517714395877558E-3</v>
      </c>
      <c r="H8726" s="25">
        <f t="shared" si="1230"/>
        <v>4.7035428791755116</v>
      </c>
      <c r="J8726" s="25">
        <f t="shared" si="1228"/>
        <v>2.5499999999999998</v>
      </c>
      <c r="K8726" s="25">
        <f>VLOOKUP(J8726,'Spezifische Werte'!$B$2:$C$4002,2,FALSE)</f>
        <v>2.4279301551432594E-3</v>
      </c>
      <c r="L8726" s="25">
        <f t="shared" si="1231"/>
        <v>4.855860310286519</v>
      </c>
      <c r="R8726" s="25">
        <v>8724</v>
      </c>
      <c r="S8726" s="25">
        <v>8723</v>
      </c>
      <c r="T8726" s="25">
        <f t="shared" si="1235"/>
        <v>0</v>
      </c>
      <c r="U8726" s="25">
        <f t="shared" si="1232"/>
        <v>0</v>
      </c>
      <c r="W8726" s="17">
        <f>Eingabe!H8727</f>
        <v>21</v>
      </c>
      <c r="X8726" s="17">
        <f t="shared" si="1233"/>
        <v>0.21</v>
      </c>
      <c r="Y8726" s="17">
        <f t="shared" si="1234"/>
        <v>20</v>
      </c>
    </row>
    <row r="8727" spans="1:25" x14ac:dyDescent="0.15">
      <c r="A8727" s="82">
        <f t="shared" si="1229"/>
        <v>12</v>
      </c>
      <c r="B8727" s="46">
        <v>43829.499999978842</v>
      </c>
      <c r="C8727" s="47">
        <f>Eingabe!G8728</f>
        <v>2.1</v>
      </c>
      <c r="D8727" s="77">
        <v>8727</v>
      </c>
      <c r="E8727" s="47"/>
      <c r="F8727" s="25">
        <f t="shared" si="1227"/>
        <v>3.13</v>
      </c>
      <c r="G8727" s="25">
        <f>VLOOKUP(F8727,'Spezifische Werte'!$B$2:$C$4002,2,FALSE)</f>
        <v>1.0589326186624812E-2</v>
      </c>
      <c r="H8727" s="25">
        <f t="shared" si="1230"/>
        <v>21.178652373249626</v>
      </c>
      <c r="J8727" s="25">
        <f t="shared" si="1228"/>
        <v>3.15</v>
      </c>
      <c r="K8727" s="25">
        <f>VLOOKUP(J8727,'Spezifische Werte'!$B$2:$C$4002,2,FALSE)</f>
        <v>1.1019016897018549E-2</v>
      </c>
      <c r="L8727" s="25">
        <f t="shared" si="1231"/>
        <v>22.038033794037098</v>
      </c>
      <c r="R8727" s="25">
        <v>8725</v>
      </c>
      <c r="S8727" s="25">
        <v>8724</v>
      </c>
      <c r="T8727" s="25">
        <f t="shared" si="1235"/>
        <v>0</v>
      </c>
      <c r="U8727" s="25">
        <f t="shared" si="1232"/>
        <v>0</v>
      </c>
      <c r="W8727" s="17">
        <f>Eingabe!H8728</f>
        <v>41</v>
      </c>
      <c r="X8727" s="17">
        <f t="shared" si="1233"/>
        <v>0.41</v>
      </c>
      <c r="Y8727" s="17">
        <f t="shared" si="1234"/>
        <v>40</v>
      </c>
    </row>
    <row r="8728" spans="1:25" x14ac:dyDescent="0.15">
      <c r="A8728" s="82">
        <f t="shared" si="1229"/>
        <v>12</v>
      </c>
      <c r="B8728" s="46">
        <v>43829.541666645506</v>
      </c>
      <c r="C8728" s="47">
        <f>Eingabe!G8729</f>
        <v>2.6</v>
      </c>
      <c r="D8728" s="77">
        <v>8728</v>
      </c>
      <c r="E8728" s="47"/>
      <c r="F8728" s="25">
        <f t="shared" si="1227"/>
        <v>3.88</v>
      </c>
      <c r="G8728" s="25">
        <f>VLOOKUP(F8728,'Spezifische Werte'!$B$2:$C$4002,2,FALSE)</f>
        <v>3.5689320314118818E-2</v>
      </c>
      <c r="H8728" s="25">
        <f t="shared" si="1230"/>
        <v>71.378640628237633</v>
      </c>
      <c r="J8728" s="25">
        <f t="shared" si="1228"/>
        <v>3.9</v>
      </c>
      <c r="K8728" s="25">
        <f>VLOOKUP(J8728,'Spezifische Werte'!$B$2:$C$4002,2,FALSE)</f>
        <v>3.6613952811549305E-2</v>
      </c>
      <c r="L8728" s="25">
        <f t="shared" si="1231"/>
        <v>73.227905623098607</v>
      </c>
      <c r="R8728" s="25">
        <v>8726</v>
      </c>
      <c r="S8728" s="25">
        <v>8725</v>
      </c>
      <c r="T8728" s="25">
        <f t="shared" si="1235"/>
        <v>0</v>
      </c>
      <c r="U8728" s="25">
        <f t="shared" si="1232"/>
        <v>0</v>
      </c>
      <c r="W8728" s="17">
        <f>Eingabe!H8729</f>
        <v>42</v>
      </c>
      <c r="X8728" s="17">
        <f t="shared" si="1233"/>
        <v>0.42</v>
      </c>
      <c r="Y8728" s="17">
        <f t="shared" si="1234"/>
        <v>40</v>
      </c>
    </row>
    <row r="8729" spans="1:25" x14ac:dyDescent="0.15">
      <c r="A8729" s="82">
        <f t="shared" si="1229"/>
        <v>12</v>
      </c>
      <c r="B8729" s="46">
        <v>43829.58333331217</v>
      </c>
      <c r="C8729" s="47">
        <f>Eingabe!G8730</f>
        <v>2.8</v>
      </c>
      <c r="D8729" s="77">
        <v>8729</v>
      </c>
      <c r="E8729" s="47"/>
      <c r="F8729" s="25">
        <f t="shared" si="1227"/>
        <v>4.18</v>
      </c>
      <c r="G8729" s="25">
        <f>VLOOKUP(F8729,'Spezifische Werte'!$B$2:$C$4002,2,FALSE)</f>
        <v>4.9643016475870723E-2</v>
      </c>
      <c r="H8729" s="25">
        <f t="shared" si="1230"/>
        <v>99.286032951741447</v>
      </c>
      <c r="J8729" s="25">
        <f t="shared" si="1228"/>
        <v>4.2</v>
      </c>
      <c r="K8729" s="25">
        <f>VLOOKUP(J8729,'Spezifische Werte'!$B$2:$C$4002,2,FALSE)</f>
        <v>5.0575500247497268E-2</v>
      </c>
      <c r="L8729" s="25">
        <f t="shared" si="1231"/>
        <v>101.15100049499453</v>
      </c>
      <c r="R8729" s="25">
        <v>8727</v>
      </c>
      <c r="S8729" s="25">
        <v>8726</v>
      </c>
      <c r="T8729" s="25">
        <f t="shared" si="1235"/>
        <v>0</v>
      </c>
      <c r="U8729" s="25">
        <f t="shared" si="1232"/>
        <v>0</v>
      </c>
      <c r="W8729" s="17">
        <f>Eingabe!H8730</f>
        <v>62</v>
      </c>
      <c r="X8729" s="17">
        <f t="shared" si="1233"/>
        <v>0.62</v>
      </c>
      <c r="Y8729" s="17">
        <f t="shared" si="1234"/>
        <v>60</v>
      </c>
    </row>
    <row r="8730" spans="1:25" x14ac:dyDescent="0.15">
      <c r="A8730" s="82">
        <f t="shared" si="1229"/>
        <v>12</v>
      </c>
      <c r="B8730" s="46">
        <v>43829.624999978834</v>
      </c>
      <c r="C8730" s="47">
        <f>Eingabe!G8731</f>
        <v>3.4</v>
      </c>
      <c r="D8730" s="77">
        <v>8730</v>
      </c>
      <c r="E8730" s="47"/>
      <c r="F8730" s="25">
        <f t="shared" si="1227"/>
        <v>5.07</v>
      </c>
      <c r="G8730" s="25">
        <f>VLOOKUP(F8730,'Spezifische Werte'!$B$2:$C$4002,2,FALSE)</f>
        <v>9.6185977081711158E-2</v>
      </c>
      <c r="H8730" s="25">
        <f t="shared" si="1230"/>
        <v>192.37195416342232</v>
      </c>
      <c r="J8730" s="25">
        <f t="shared" si="1228"/>
        <v>5.0999999999999996</v>
      </c>
      <c r="K8730" s="25">
        <f>VLOOKUP(J8730,'Spezifische Werte'!$B$2:$C$4002,2,FALSE)</f>
        <v>9.8097213536623304E-2</v>
      </c>
      <c r="L8730" s="25">
        <f t="shared" si="1231"/>
        <v>196.1944270732466</v>
      </c>
      <c r="R8730" s="25">
        <v>8728</v>
      </c>
      <c r="S8730" s="25">
        <v>8727</v>
      </c>
      <c r="T8730" s="25">
        <f t="shared" si="1235"/>
        <v>0</v>
      </c>
      <c r="U8730" s="25">
        <f t="shared" si="1232"/>
        <v>0</v>
      </c>
      <c r="W8730" s="17">
        <f>Eingabe!H8731</f>
        <v>71</v>
      </c>
      <c r="X8730" s="17">
        <f t="shared" si="1233"/>
        <v>0.71</v>
      </c>
      <c r="Y8730" s="17">
        <f t="shared" si="1234"/>
        <v>70</v>
      </c>
    </row>
    <row r="8731" spans="1:25" x14ac:dyDescent="0.15">
      <c r="A8731" s="82">
        <f t="shared" si="1229"/>
        <v>12</v>
      </c>
      <c r="B8731" s="46">
        <v>43829.666666645498</v>
      </c>
      <c r="C8731" s="47">
        <f>Eingabe!G8732</f>
        <v>2.9</v>
      </c>
      <c r="D8731" s="77">
        <v>8731</v>
      </c>
      <c r="E8731" s="47"/>
      <c r="F8731" s="25">
        <f t="shared" si="1227"/>
        <v>4.33</v>
      </c>
      <c r="G8731" s="25">
        <f>VLOOKUP(F8731,'Spezifische Werte'!$B$2:$C$4002,2,FALSE)</f>
        <v>5.667919590547657E-2</v>
      </c>
      <c r="H8731" s="25">
        <f t="shared" si="1230"/>
        <v>113.35839181095314</v>
      </c>
      <c r="J8731" s="25">
        <f t="shared" si="1228"/>
        <v>4.3499999999999996</v>
      </c>
      <c r="K8731" s="25">
        <f>VLOOKUP(J8731,'Spezifische Werte'!$B$2:$C$4002,2,FALSE)</f>
        <v>5.7627330651301621E-2</v>
      </c>
      <c r="L8731" s="25">
        <f t="shared" si="1231"/>
        <v>115.25466130260324</v>
      </c>
      <c r="R8731" s="25">
        <v>8729</v>
      </c>
      <c r="S8731" s="25">
        <v>8728</v>
      </c>
      <c r="T8731" s="25">
        <f t="shared" si="1235"/>
        <v>0</v>
      </c>
      <c r="U8731" s="25">
        <f t="shared" si="1232"/>
        <v>0</v>
      </c>
      <c r="W8731" s="17">
        <f>Eingabe!H8732</f>
        <v>70</v>
      </c>
      <c r="X8731" s="17">
        <f t="shared" si="1233"/>
        <v>0.7</v>
      </c>
      <c r="Y8731" s="17">
        <f t="shared" si="1234"/>
        <v>70</v>
      </c>
    </row>
    <row r="8732" spans="1:25" x14ac:dyDescent="0.15">
      <c r="A8732" s="82">
        <f t="shared" si="1229"/>
        <v>12</v>
      </c>
      <c r="B8732" s="46">
        <v>43829.708333312163</v>
      </c>
      <c r="C8732" s="47">
        <f>Eingabe!G8733</f>
        <v>3.8</v>
      </c>
      <c r="D8732" s="77">
        <v>8732</v>
      </c>
      <c r="E8732" s="47"/>
      <c r="F8732" s="25">
        <f t="shared" si="1227"/>
        <v>5.67</v>
      </c>
      <c r="G8732" s="25">
        <f>VLOOKUP(F8732,'Spezifische Werte'!$B$2:$C$4002,2,FALSE)</f>
        <v>0.13840049448137109</v>
      </c>
      <c r="H8732" s="25">
        <f t="shared" si="1230"/>
        <v>276.80098896274217</v>
      </c>
      <c r="J8732" s="25">
        <f t="shared" si="1228"/>
        <v>5.7</v>
      </c>
      <c r="K8732" s="25">
        <f>VLOOKUP(J8732,'Spezifische Werte'!$B$2:$C$4002,2,FALSE)</f>
        <v>0.14069825500153915</v>
      </c>
      <c r="L8732" s="25">
        <f t="shared" si="1231"/>
        <v>281.39651000307828</v>
      </c>
      <c r="R8732" s="25">
        <v>8730</v>
      </c>
      <c r="S8732" s="25">
        <v>8729</v>
      </c>
      <c r="T8732" s="25">
        <f t="shared" si="1235"/>
        <v>0</v>
      </c>
      <c r="U8732" s="25">
        <f t="shared" si="1232"/>
        <v>0</v>
      </c>
      <c r="W8732" s="17">
        <f>Eingabe!H8733</f>
        <v>61</v>
      </c>
      <c r="X8732" s="17">
        <f t="shared" si="1233"/>
        <v>0.61</v>
      </c>
      <c r="Y8732" s="17">
        <f t="shared" si="1234"/>
        <v>60</v>
      </c>
    </row>
    <row r="8733" spans="1:25" x14ac:dyDescent="0.15">
      <c r="A8733" s="82">
        <f t="shared" si="1229"/>
        <v>12</v>
      </c>
      <c r="B8733" s="46">
        <v>43829.749999978827</v>
      </c>
      <c r="C8733" s="47">
        <f>Eingabe!G8734</f>
        <v>4.2</v>
      </c>
      <c r="D8733" s="77">
        <v>8733</v>
      </c>
      <c r="E8733" s="47"/>
      <c r="F8733" s="25">
        <f t="shared" si="1227"/>
        <v>6.27</v>
      </c>
      <c r="G8733" s="25">
        <f>VLOOKUP(F8733,'Spezifische Werte'!$B$2:$C$4002,2,FALSE)</f>
        <v>0.19098980973438914</v>
      </c>
      <c r="H8733" s="25">
        <f t="shared" si="1230"/>
        <v>381.97961946877831</v>
      </c>
      <c r="J8733" s="25">
        <f t="shared" si="1228"/>
        <v>6.3</v>
      </c>
      <c r="K8733" s="25">
        <f>VLOOKUP(J8733,'Spezifische Werte'!$B$2:$C$4002,2,FALSE)</f>
        <v>0.19401976060055698</v>
      </c>
      <c r="L8733" s="25">
        <f t="shared" si="1231"/>
        <v>388.03952120111398</v>
      </c>
      <c r="R8733" s="25">
        <v>8731</v>
      </c>
      <c r="S8733" s="25">
        <v>8730</v>
      </c>
      <c r="T8733" s="25">
        <f t="shared" si="1235"/>
        <v>0</v>
      </c>
      <c r="U8733" s="25">
        <f t="shared" si="1232"/>
        <v>0</v>
      </c>
      <c r="W8733" s="17">
        <f>Eingabe!H8734</f>
        <v>70</v>
      </c>
      <c r="X8733" s="17">
        <f t="shared" si="1233"/>
        <v>0.7</v>
      </c>
      <c r="Y8733" s="17">
        <f t="shared" si="1234"/>
        <v>70</v>
      </c>
    </row>
    <row r="8734" spans="1:25" x14ac:dyDescent="0.15">
      <c r="A8734" s="82">
        <f t="shared" si="1229"/>
        <v>12</v>
      </c>
      <c r="B8734" s="46">
        <v>43829.791666645491</v>
      </c>
      <c r="C8734" s="47">
        <f>Eingabe!G8735</f>
        <v>4.3</v>
      </c>
      <c r="D8734" s="77">
        <v>8734</v>
      </c>
      <c r="E8734" s="47"/>
      <c r="F8734" s="25">
        <f t="shared" si="1227"/>
        <v>6.41</v>
      </c>
      <c r="G8734" s="25">
        <f>VLOOKUP(F8734,'Spezifische Werte'!$B$2:$C$4002,2,FALSE)</f>
        <v>0.20539547091670399</v>
      </c>
      <c r="H8734" s="25">
        <f t="shared" si="1230"/>
        <v>410.790941833408</v>
      </c>
      <c r="J8734" s="25">
        <f t="shared" si="1228"/>
        <v>6.45</v>
      </c>
      <c r="K8734" s="25">
        <f>VLOOKUP(J8734,'Spezifische Werte'!$B$2:$C$4002,2,FALSE)</f>
        <v>0.20962714743593144</v>
      </c>
      <c r="L8734" s="25">
        <f t="shared" si="1231"/>
        <v>419.2542948718629</v>
      </c>
      <c r="R8734" s="25">
        <v>8732</v>
      </c>
      <c r="S8734" s="25">
        <v>8731</v>
      </c>
      <c r="T8734" s="25">
        <f t="shared" si="1235"/>
        <v>0</v>
      </c>
      <c r="U8734" s="25">
        <f t="shared" si="1232"/>
        <v>0</v>
      </c>
      <c r="W8734" s="17">
        <f>Eingabe!H8735</f>
        <v>68</v>
      </c>
      <c r="X8734" s="17">
        <f t="shared" si="1233"/>
        <v>0.68</v>
      </c>
      <c r="Y8734" s="17">
        <f t="shared" si="1234"/>
        <v>70</v>
      </c>
    </row>
    <row r="8735" spans="1:25" x14ac:dyDescent="0.15">
      <c r="A8735" s="82">
        <f t="shared" si="1229"/>
        <v>12</v>
      </c>
      <c r="B8735" s="46">
        <v>43829.833333312155</v>
      </c>
      <c r="C8735" s="47">
        <f>Eingabe!G8736</f>
        <v>3.6</v>
      </c>
      <c r="D8735" s="77">
        <v>8735</v>
      </c>
      <c r="E8735" s="47"/>
      <c r="F8735" s="25">
        <f t="shared" si="1227"/>
        <v>5.37</v>
      </c>
      <c r="G8735" s="25">
        <f>VLOOKUP(F8735,'Spezifische Werte'!$B$2:$C$4002,2,FALSE)</f>
        <v>0.11640095819454216</v>
      </c>
      <c r="H8735" s="25">
        <f t="shared" si="1230"/>
        <v>232.80191638908431</v>
      </c>
      <c r="J8735" s="25">
        <f t="shared" si="1228"/>
        <v>5.4</v>
      </c>
      <c r="K8735" s="25">
        <f>VLOOKUP(J8735,'Spezifische Werte'!$B$2:$C$4002,2,FALSE)</f>
        <v>0.11853513474534576</v>
      </c>
      <c r="L8735" s="25">
        <f t="shared" si="1231"/>
        <v>237.07026949069152</v>
      </c>
      <c r="R8735" s="25">
        <v>8733</v>
      </c>
      <c r="S8735" s="25">
        <v>8732</v>
      </c>
      <c r="T8735" s="25">
        <f t="shared" si="1235"/>
        <v>0</v>
      </c>
      <c r="U8735" s="25">
        <f t="shared" si="1232"/>
        <v>0</v>
      </c>
      <c r="W8735" s="17">
        <f>Eingabe!H8736</f>
        <v>69</v>
      </c>
      <c r="X8735" s="17">
        <f t="shared" si="1233"/>
        <v>0.69</v>
      </c>
      <c r="Y8735" s="17">
        <f t="shared" si="1234"/>
        <v>70</v>
      </c>
    </row>
    <row r="8736" spans="1:25" x14ac:dyDescent="0.15">
      <c r="A8736" s="82">
        <f t="shared" si="1229"/>
        <v>12</v>
      </c>
      <c r="B8736" s="46">
        <v>43829.87499997882</v>
      </c>
      <c r="C8736" s="47">
        <f>Eingabe!G8737</f>
        <v>4.3</v>
      </c>
      <c r="D8736" s="77">
        <v>8736</v>
      </c>
      <c r="E8736" s="47"/>
      <c r="F8736" s="25">
        <f t="shared" si="1227"/>
        <v>6.41</v>
      </c>
      <c r="G8736" s="25">
        <f>VLOOKUP(F8736,'Spezifische Werte'!$B$2:$C$4002,2,FALSE)</f>
        <v>0.20539547091670399</v>
      </c>
      <c r="H8736" s="25">
        <f t="shared" si="1230"/>
        <v>410.790941833408</v>
      </c>
      <c r="J8736" s="25">
        <f t="shared" si="1228"/>
        <v>6.45</v>
      </c>
      <c r="K8736" s="25">
        <f>VLOOKUP(J8736,'Spezifische Werte'!$B$2:$C$4002,2,FALSE)</f>
        <v>0.20962714743593144</v>
      </c>
      <c r="L8736" s="25">
        <f t="shared" si="1231"/>
        <v>419.2542948718629</v>
      </c>
      <c r="R8736" s="25">
        <v>8734</v>
      </c>
      <c r="S8736" s="25">
        <v>8733</v>
      </c>
      <c r="T8736" s="25">
        <f t="shared" si="1235"/>
        <v>0</v>
      </c>
      <c r="U8736" s="25">
        <f t="shared" si="1232"/>
        <v>0</v>
      </c>
      <c r="W8736" s="17">
        <f>Eingabe!H8737</f>
        <v>71</v>
      </c>
      <c r="X8736" s="17">
        <f t="shared" si="1233"/>
        <v>0.71</v>
      </c>
      <c r="Y8736" s="17">
        <f t="shared" si="1234"/>
        <v>70</v>
      </c>
    </row>
    <row r="8737" spans="1:25" x14ac:dyDescent="0.15">
      <c r="A8737" s="82">
        <f t="shared" si="1229"/>
        <v>12</v>
      </c>
      <c r="B8737" s="46">
        <v>43829.916666645484</v>
      </c>
      <c r="C8737" s="47">
        <f>Eingabe!G8738</f>
        <v>4.4000000000000004</v>
      </c>
      <c r="D8737" s="77">
        <v>8737</v>
      </c>
      <c r="E8737" s="47"/>
      <c r="F8737" s="25">
        <f t="shared" si="1227"/>
        <v>6.56</v>
      </c>
      <c r="G8737" s="25">
        <f>VLOOKUP(F8737,'Spezifische Werte'!$B$2:$C$4002,2,FALSE)</f>
        <v>0.2214941246302857</v>
      </c>
      <c r="H8737" s="25">
        <f t="shared" si="1230"/>
        <v>442.98824926057142</v>
      </c>
      <c r="J8737" s="25">
        <f t="shared" si="1228"/>
        <v>6.6</v>
      </c>
      <c r="K8737" s="25">
        <f>VLOOKUP(J8737,'Spezifische Werte'!$B$2:$C$4002,2,FALSE)</f>
        <v>0.22589088814664299</v>
      </c>
      <c r="L8737" s="25">
        <f t="shared" si="1231"/>
        <v>451.78177629328599</v>
      </c>
      <c r="R8737" s="25">
        <v>8735</v>
      </c>
      <c r="S8737" s="25">
        <v>8734</v>
      </c>
      <c r="T8737" s="25">
        <f t="shared" si="1235"/>
        <v>0</v>
      </c>
      <c r="U8737" s="25">
        <f t="shared" si="1232"/>
        <v>0</v>
      </c>
      <c r="W8737" s="17">
        <f>Eingabe!H8738</f>
        <v>69</v>
      </c>
      <c r="X8737" s="17">
        <f t="shared" si="1233"/>
        <v>0.69</v>
      </c>
      <c r="Y8737" s="17">
        <f t="shared" si="1234"/>
        <v>70</v>
      </c>
    </row>
    <row r="8738" spans="1:25" x14ac:dyDescent="0.15">
      <c r="A8738" s="82">
        <f t="shared" si="1229"/>
        <v>12</v>
      </c>
      <c r="B8738" s="46">
        <v>43829.958333312148</v>
      </c>
      <c r="C8738" s="47">
        <f>Eingabe!G8739</f>
        <v>4.5999999999999996</v>
      </c>
      <c r="D8738" s="77">
        <v>8738</v>
      </c>
      <c r="E8738" s="47"/>
      <c r="F8738" s="25">
        <f t="shared" si="1227"/>
        <v>6.86</v>
      </c>
      <c r="G8738" s="25">
        <f>VLOOKUP(F8738,'Spezifische Werte'!$B$2:$C$4002,2,FALSE)</f>
        <v>0.25562320201003652</v>
      </c>
      <c r="H8738" s="25">
        <f t="shared" si="1230"/>
        <v>511.24640402007304</v>
      </c>
      <c r="J8738" s="25">
        <f t="shared" si="1228"/>
        <v>6.9</v>
      </c>
      <c r="K8738" s="25">
        <f>VLOOKUP(J8738,'Spezifische Werte'!$B$2:$C$4002,2,FALSE)</f>
        <v>0.26038765048417867</v>
      </c>
      <c r="L8738" s="25">
        <f t="shared" si="1231"/>
        <v>520.77530096835733</v>
      </c>
      <c r="R8738" s="25">
        <v>8736</v>
      </c>
      <c r="S8738" s="25">
        <v>8735</v>
      </c>
      <c r="T8738" s="25">
        <f t="shared" si="1235"/>
        <v>0</v>
      </c>
      <c r="U8738" s="25">
        <f t="shared" si="1232"/>
        <v>0</v>
      </c>
      <c r="W8738" s="17">
        <f>Eingabe!H8739</f>
        <v>59</v>
      </c>
      <c r="X8738" s="17">
        <f t="shared" si="1233"/>
        <v>0.59</v>
      </c>
      <c r="Y8738" s="17">
        <f t="shared" si="1234"/>
        <v>60</v>
      </c>
    </row>
    <row r="8739" spans="1:25" x14ac:dyDescent="0.15">
      <c r="A8739" s="82">
        <f t="shared" si="1229"/>
        <v>12</v>
      </c>
      <c r="B8739" s="46">
        <v>43829.999999978812</v>
      </c>
      <c r="C8739" s="47">
        <f>Eingabe!G8740</f>
        <v>4.5999999999999996</v>
      </c>
      <c r="D8739" s="77">
        <v>8739</v>
      </c>
      <c r="E8739" s="47"/>
      <c r="F8739" s="25">
        <f t="shared" si="1227"/>
        <v>6.86</v>
      </c>
      <c r="G8739" s="25">
        <f>VLOOKUP(F8739,'Spezifische Werte'!$B$2:$C$4002,2,FALSE)</f>
        <v>0.25562320201003652</v>
      </c>
      <c r="H8739" s="25">
        <f t="shared" si="1230"/>
        <v>511.24640402007304</v>
      </c>
      <c r="J8739" s="25">
        <f t="shared" si="1228"/>
        <v>6.9</v>
      </c>
      <c r="K8739" s="25">
        <f>VLOOKUP(J8739,'Spezifische Werte'!$B$2:$C$4002,2,FALSE)</f>
        <v>0.26038765048417867</v>
      </c>
      <c r="L8739" s="25">
        <f t="shared" si="1231"/>
        <v>520.77530096835733</v>
      </c>
      <c r="R8739" s="25">
        <v>8737</v>
      </c>
      <c r="S8739" s="25">
        <v>8736</v>
      </c>
      <c r="T8739" s="25">
        <f t="shared" si="1235"/>
        <v>0</v>
      </c>
      <c r="U8739" s="25">
        <f t="shared" si="1232"/>
        <v>0</v>
      </c>
      <c r="W8739" s="17">
        <f>Eingabe!H8740</f>
        <v>61</v>
      </c>
      <c r="X8739" s="17">
        <f t="shared" si="1233"/>
        <v>0.61</v>
      </c>
      <c r="Y8739" s="17">
        <f t="shared" si="1234"/>
        <v>60</v>
      </c>
    </row>
    <row r="8740" spans="1:25" x14ac:dyDescent="0.15">
      <c r="A8740" s="82">
        <f t="shared" si="1229"/>
        <v>12</v>
      </c>
      <c r="B8740" s="46">
        <v>43830.041666645477</v>
      </c>
      <c r="C8740" s="47">
        <f>Eingabe!G8741</f>
        <v>5.3</v>
      </c>
      <c r="D8740" s="77">
        <v>8740</v>
      </c>
      <c r="E8740" s="47"/>
      <c r="F8740" s="25">
        <f t="shared" si="1227"/>
        <v>7.91</v>
      </c>
      <c r="G8740" s="25">
        <f>VLOOKUP(F8740,'Spezifische Werte'!$B$2:$C$4002,2,FALSE)</f>
        <v>0.39893199083383452</v>
      </c>
      <c r="H8740" s="25">
        <f t="shared" si="1230"/>
        <v>797.86398166766901</v>
      </c>
      <c r="J8740" s="25">
        <f t="shared" si="1228"/>
        <v>7.95</v>
      </c>
      <c r="K8740" s="25">
        <f>VLOOKUP(J8740,'Spezifische Werte'!$B$2:$C$4002,2,FALSE)</f>
        <v>0.40511792205919206</v>
      </c>
      <c r="L8740" s="25">
        <f t="shared" si="1231"/>
        <v>810.23584411838408</v>
      </c>
      <c r="R8740" s="25">
        <v>8738</v>
      </c>
      <c r="S8740" s="25">
        <v>8737</v>
      </c>
      <c r="T8740" s="25">
        <f t="shared" si="1235"/>
        <v>0</v>
      </c>
      <c r="U8740" s="25">
        <f t="shared" si="1232"/>
        <v>0</v>
      </c>
      <c r="W8740" s="17">
        <f>Eingabe!H8741</f>
        <v>83</v>
      </c>
      <c r="X8740" s="17">
        <f t="shared" si="1233"/>
        <v>0.83</v>
      </c>
      <c r="Y8740" s="17">
        <f t="shared" si="1234"/>
        <v>80</v>
      </c>
    </row>
    <row r="8741" spans="1:25" x14ac:dyDescent="0.15">
      <c r="A8741" s="82">
        <f t="shared" si="1229"/>
        <v>12</v>
      </c>
      <c r="B8741" s="46">
        <v>43830.083333312141</v>
      </c>
      <c r="C8741" s="47">
        <f>Eingabe!G8742</f>
        <v>5.0999999999999996</v>
      </c>
      <c r="D8741" s="77">
        <v>8741</v>
      </c>
      <c r="E8741" s="47"/>
      <c r="F8741" s="25">
        <f t="shared" si="1227"/>
        <v>7.61</v>
      </c>
      <c r="G8741" s="25">
        <f>VLOOKUP(F8741,'Spezifische Werte'!$B$2:$C$4002,2,FALSE)</f>
        <v>0.35419704845962618</v>
      </c>
      <c r="H8741" s="25">
        <f t="shared" si="1230"/>
        <v>708.39409691925232</v>
      </c>
      <c r="J8741" s="25">
        <f t="shared" si="1228"/>
        <v>7.65</v>
      </c>
      <c r="K8741" s="25">
        <f>VLOOKUP(J8741,'Spezifische Werte'!$B$2:$C$4002,2,FALSE)</f>
        <v>0.35999115933138248</v>
      </c>
      <c r="L8741" s="25">
        <f t="shared" si="1231"/>
        <v>719.98231866276501</v>
      </c>
      <c r="R8741" s="25">
        <v>8739</v>
      </c>
      <c r="S8741" s="25">
        <v>8738</v>
      </c>
      <c r="T8741" s="25">
        <f t="shared" si="1235"/>
        <v>0</v>
      </c>
      <c r="U8741" s="25">
        <f t="shared" si="1232"/>
        <v>0</v>
      </c>
      <c r="W8741" s="17">
        <f>Eingabe!H8742</f>
        <v>60</v>
      </c>
      <c r="X8741" s="17">
        <f t="shared" si="1233"/>
        <v>0.6</v>
      </c>
      <c r="Y8741" s="17">
        <f t="shared" si="1234"/>
        <v>60</v>
      </c>
    </row>
    <row r="8742" spans="1:25" x14ac:dyDescent="0.15">
      <c r="A8742" s="82">
        <f t="shared" si="1229"/>
        <v>12</v>
      </c>
      <c r="B8742" s="46">
        <v>43830.124999978805</v>
      </c>
      <c r="C8742" s="47">
        <f>Eingabe!G8743</f>
        <v>5.2</v>
      </c>
      <c r="D8742" s="77">
        <v>8742</v>
      </c>
      <c r="E8742" s="47"/>
      <c r="F8742" s="25">
        <f t="shared" si="1227"/>
        <v>7.76</v>
      </c>
      <c r="G8742" s="25">
        <f>VLOOKUP(F8742,'Spezifische Werte'!$B$2:$C$4002,2,FALSE)</f>
        <v>0.37619660828942059</v>
      </c>
      <c r="H8742" s="25">
        <f t="shared" si="1230"/>
        <v>752.39321657884113</v>
      </c>
      <c r="J8742" s="25">
        <f t="shared" si="1228"/>
        <v>7.8</v>
      </c>
      <c r="K8742" s="25">
        <f>VLOOKUP(J8742,'Spezifische Werte'!$B$2:$C$4002,2,FALSE)</f>
        <v>0.3821877888895947</v>
      </c>
      <c r="L8742" s="25">
        <f t="shared" si="1231"/>
        <v>764.37557777918937</v>
      </c>
      <c r="R8742" s="25">
        <v>8740</v>
      </c>
      <c r="S8742" s="25">
        <v>8739</v>
      </c>
      <c r="T8742" s="25">
        <f t="shared" si="1235"/>
        <v>0</v>
      </c>
      <c r="U8742" s="25">
        <f t="shared" si="1232"/>
        <v>0</v>
      </c>
      <c r="W8742" s="17">
        <f>Eingabe!H8743</f>
        <v>70</v>
      </c>
      <c r="X8742" s="17">
        <f t="shared" si="1233"/>
        <v>0.7</v>
      </c>
      <c r="Y8742" s="17">
        <f t="shared" si="1234"/>
        <v>70</v>
      </c>
    </row>
    <row r="8743" spans="1:25" x14ac:dyDescent="0.15">
      <c r="A8743" s="82">
        <f t="shared" si="1229"/>
        <v>12</v>
      </c>
      <c r="B8743" s="46">
        <v>43830.166666645469</v>
      </c>
      <c r="C8743" s="47">
        <f>Eingabe!G8744</f>
        <v>4.5999999999999996</v>
      </c>
      <c r="D8743" s="77">
        <v>8743</v>
      </c>
      <c r="E8743" s="47"/>
      <c r="F8743" s="25">
        <f t="shared" si="1227"/>
        <v>6.86</v>
      </c>
      <c r="G8743" s="25">
        <f>VLOOKUP(F8743,'Spezifische Werte'!$B$2:$C$4002,2,FALSE)</f>
        <v>0.25562320201003652</v>
      </c>
      <c r="H8743" s="25">
        <f t="shared" si="1230"/>
        <v>511.24640402007304</v>
      </c>
      <c r="J8743" s="25">
        <f t="shared" si="1228"/>
        <v>6.9</v>
      </c>
      <c r="K8743" s="25">
        <f>VLOOKUP(J8743,'Spezifische Werte'!$B$2:$C$4002,2,FALSE)</f>
        <v>0.26038765048417867</v>
      </c>
      <c r="L8743" s="25">
        <f t="shared" si="1231"/>
        <v>520.77530096835733</v>
      </c>
      <c r="R8743" s="25">
        <v>8741</v>
      </c>
      <c r="S8743" s="25">
        <v>8740</v>
      </c>
      <c r="T8743" s="25">
        <f t="shared" si="1235"/>
        <v>0</v>
      </c>
      <c r="U8743" s="25">
        <f t="shared" si="1232"/>
        <v>0</v>
      </c>
      <c r="W8743" s="17">
        <f>Eingabe!H8744</f>
        <v>71</v>
      </c>
      <c r="X8743" s="17">
        <f t="shared" si="1233"/>
        <v>0.71</v>
      </c>
      <c r="Y8743" s="17">
        <f t="shared" si="1234"/>
        <v>70</v>
      </c>
    </row>
    <row r="8744" spans="1:25" x14ac:dyDescent="0.15">
      <c r="A8744" s="82">
        <f t="shared" si="1229"/>
        <v>12</v>
      </c>
      <c r="B8744" s="46">
        <v>43830.208333312134</v>
      </c>
      <c r="C8744" s="47">
        <f>Eingabe!G8745</f>
        <v>5.0999999999999996</v>
      </c>
      <c r="D8744" s="77">
        <v>8744</v>
      </c>
      <c r="E8744" s="47"/>
      <c r="F8744" s="25">
        <f t="shared" si="1227"/>
        <v>7.61</v>
      </c>
      <c r="G8744" s="25">
        <f>VLOOKUP(F8744,'Spezifische Werte'!$B$2:$C$4002,2,FALSE)</f>
        <v>0.35419704845962618</v>
      </c>
      <c r="H8744" s="25">
        <f t="shared" si="1230"/>
        <v>708.39409691925232</v>
      </c>
      <c r="J8744" s="25">
        <f t="shared" si="1228"/>
        <v>7.65</v>
      </c>
      <c r="K8744" s="25">
        <f>VLOOKUP(J8744,'Spezifische Werte'!$B$2:$C$4002,2,FALSE)</f>
        <v>0.35999115933138248</v>
      </c>
      <c r="L8744" s="25">
        <f t="shared" si="1231"/>
        <v>719.98231866276501</v>
      </c>
      <c r="R8744" s="25">
        <v>8742</v>
      </c>
      <c r="S8744" s="25">
        <v>8741</v>
      </c>
      <c r="T8744" s="25">
        <f t="shared" si="1235"/>
        <v>0</v>
      </c>
      <c r="U8744" s="25">
        <f t="shared" si="1232"/>
        <v>0</v>
      </c>
      <c r="W8744" s="17">
        <f>Eingabe!H8745</f>
        <v>73</v>
      </c>
      <c r="X8744" s="17">
        <f t="shared" si="1233"/>
        <v>0.73</v>
      </c>
      <c r="Y8744" s="17">
        <f t="shared" si="1234"/>
        <v>70</v>
      </c>
    </row>
    <row r="8745" spans="1:25" x14ac:dyDescent="0.15">
      <c r="A8745" s="82">
        <f t="shared" si="1229"/>
        <v>12</v>
      </c>
      <c r="B8745" s="46">
        <v>43830.249999978798</v>
      </c>
      <c r="C8745" s="47">
        <f>Eingabe!G8746</f>
        <v>5.5</v>
      </c>
      <c r="D8745" s="77">
        <v>8745</v>
      </c>
      <c r="E8745" s="47"/>
      <c r="F8745" s="25">
        <f t="shared" si="1227"/>
        <v>8.2100000000000009</v>
      </c>
      <c r="G8745" s="25">
        <f>VLOOKUP(F8745,'Spezifische Werte'!$B$2:$C$4002,2,FALSE)</f>
        <v>0.4465432352525967</v>
      </c>
      <c r="H8745" s="25">
        <f t="shared" si="1230"/>
        <v>893.08647050519346</v>
      </c>
      <c r="J8745" s="25">
        <f t="shared" si="1228"/>
        <v>8.25</v>
      </c>
      <c r="K8745" s="25">
        <f>VLOOKUP(J8745,'Spezifische Werte'!$B$2:$C$4002,2,FALSE)</f>
        <v>0.45308958157539997</v>
      </c>
      <c r="L8745" s="25">
        <f t="shared" si="1231"/>
        <v>906.17916315079992</v>
      </c>
      <c r="R8745" s="25">
        <v>8743</v>
      </c>
      <c r="S8745" s="25">
        <v>8742</v>
      </c>
      <c r="T8745" s="25">
        <f t="shared" si="1235"/>
        <v>0</v>
      </c>
      <c r="U8745" s="25">
        <f t="shared" si="1232"/>
        <v>0</v>
      </c>
      <c r="W8745" s="17">
        <f>Eingabe!H8746</f>
        <v>73</v>
      </c>
      <c r="X8745" s="17">
        <f t="shared" si="1233"/>
        <v>0.73</v>
      </c>
      <c r="Y8745" s="17">
        <f t="shared" si="1234"/>
        <v>70</v>
      </c>
    </row>
    <row r="8746" spans="1:25" x14ac:dyDescent="0.15">
      <c r="A8746" s="82">
        <f t="shared" si="1229"/>
        <v>12</v>
      </c>
      <c r="B8746" s="46">
        <v>43830.291666645462</v>
      </c>
      <c r="C8746" s="47">
        <f>Eingabe!G8747</f>
        <v>5.3</v>
      </c>
      <c r="D8746" s="77">
        <v>8746</v>
      </c>
      <c r="E8746" s="47"/>
      <c r="F8746" s="25">
        <f t="shared" si="1227"/>
        <v>7.91</v>
      </c>
      <c r="G8746" s="25">
        <f>VLOOKUP(F8746,'Spezifische Werte'!$B$2:$C$4002,2,FALSE)</f>
        <v>0.39893199083383452</v>
      </c>
      <c r="H8746" s="25">
        <f t="shared" si="1230"/>
        <v>797.86398166766901</v>
      </c>
      <c r="J8746" s="25">
        <f t="shared" si="1228"/>
        <v>7.95</v>
      </c>
      <c r="K8746" s="25">
        <f>VLOOKUP(J8746,'Spezifische Werte'!$B$2:$C$4002,2,FALSE)</f>
        <v>0.40511792205919206</v>
      </c>
      <c r="L8746" s="25">
        <f t="shared" si="1231"/>
        <v>810.23584411838408</v>
      </c>
      <c r="R8746" s="25">
        <v>8744</v>
      </c>
      <c r="S8746" s="25">
        <v>8743</v>
      </c>
      <c r="T8746" s="25">
        <f t="shared" si="1235"/>
        <v>0</v>
      </c>
      <c r="U8746" s="25">
        <f t="shared" si="1232"/>
        <v>0</v>
      </c>
      <c r="W8746" s="17">
        <f>Eingabe!H8747</f>
        <v>82</v>
      </c>
      <c r="X8746" s="17">
        <f t="shared" si="1233"/>
        <v>0.82</v>
      </c>
      <c r="Y8746" s="17">
        <f t="shared" si="1234"/>
        <v>80</v>
      </c>
    </row>
    <row r="8747" spans="1:25" x14ac:dyDescent="0.15">
      <c r="A8747" s="82">
        <f t="shared" si="1229"/>
        <v>12</v>
      </c>
      <c r="B8747" s="46">
        <v>43830.333333312126</v>
      </c>
      <c r="C8747" s="47">
        <f>Eingabe!G8748</f>
        <v>4.8</v>
      </c>
      <c r="D8747" s="77">
        <v>8747</v>
      </c>
      <c r="E8747" s="47"/>
      <c r="F8747" s="25">
        <f t="shared" si="1227"/>
        <v>7.16</v>
      </c>
      <c r="G8747" s="25">
        <f>VLOOKUP(F8747,'Spezifische Werte'!$B$2:$C$4002,2,FALSE)</f>
        <v>0.29271421469315961</v>
      </c>
      <c r="H8747" s="25">
        <f t="shared" si="1230"/>
        <v>585.42842938631918</v>
      </c>
      <c r="J8747" s="25">
        <f t="shared" si="1228"/>
        <v>7.2</v>
      </c>
      <c r="K8747" s="25">
        <f>VLOOKUP(J8747,'Spezifische Werte'!$B$2:$C$4002,2,FALSE)</f>
        <v>0.29789883692567737</v>
      </c>
      <c r="L8747" s="25">
        <f t="shared" si="1231"/>
        <v>595.79767385135472</v>
      </c>
      <c r="R8747" s="25">
        <v>8745</v>
      </c>
      <c r="S8747" s="25">
        <v>8744</v>
      </c>
      <c r="T8747" s="25">
        <f t="shared" si="1235"/>
        <v>0</v>
      </c>
      <c r="U8747" s="25">
        <f t="shared" si="1232"/>
        <v>0</v>
      </c>
      <c r="W8747" s="17">
        <f>Eingabe!H8748</f>
        <v>73</v>
      </c>
      <c r="X8747" s="17">
        <f t="shared" si="1233"/>
        <v>0.73</v>
      </c>
      <c r="Y8747" s="17">
        <f t="shared" si="1234"/>
        <v>70</v>
      </c>
    </row>
    <row r="8748" spans="1:25" x14ac:dyDescent="0.15">
      <c r="A8748" s="82">
        <f t="shared" si="1229"/>
        <v>12</v>
      </c>
      <c r="B8748" s="46">
        <v>43830.374999978791</v>
      </c>
      <c r="C8748" s="47">
        <f>Eingabe!G8749</f>
        <v>4.2</v>
      </c>
      <c r="D8748" s="77">
        <v>8748</v>
      </c>
      <c r="E8748" s="47"/>
      <c r="F8748" s="25">
        <f t="shared" si="1227"/>
        <v>6.27</v>
      </c>
      <c r="G8748" s="25">
        <f>VLOOKUP(F8748,'Spezifische Werte'!$B$2:$C$4002,2,FALSE)</f>
        <v>0.19098980973438914</v>
      </c>
      <c r="H8748" s="25">
        <f t="shared" si="1230"/>
        <v>381.97961946877831</v>
      </c>
      <c r="J8748" s="25">
        <f t="shared" si="1228"/>
        <v>6.3</v>
      </c>
      <c r="K8748" s="25">
        <f>VLOOKUP(J8748,'Spezifische Werte'!$B$2:$C$4002,2,FALSE)</f>
        <v>0.19401976060055698</v>
      </c>
      <c r="L8748" s="25">
        <f t="shared" si="1231"/>
        <v>388.03952120111398</v>
      </c>
      <c r="R8748" s="25">
        <v>8746</v>
      </c>
      <c r="S8748" s="25">
        <v>8745</v>
      </c>
      <c r="T8748" s="25">
        <f t="shared" si="1235"/>
        <v>0</v>
      </c>
      <c r="U8748" s="25">
        <f t="shared" si="1232"/>
        <v>0</v>
      </c>
      <c r="W8748" s="17">
        <f>Eingabe!H8749</f>
        <v>72</v>
      </c>
      <c r="X8748" s="17">
        <f t="shared" si="1233"/>
        <v>0.72</v>
      </c>
      <c r="Y8748" s="17">
        <f t="shared" si="1234"/>
        <v>70</v>
      </c>
    </row>
    <row r="8749" spans="1:25" x14ac:dyDescent="0.15">
      <c r="A8749" s="82">
        <f t="shared" si="1229"/>
        <v>12</v>
      </c>
      <c r="B8749" s="46">
        <v>43830.416666645455</v>
      </c>
      <c r="C8749" s="47">
        <f>Eingabe!G8750</f>
        <v>5.7</v>
      </c>
      <c r="D8749" s="77">
        <v>8749</v>
      </c>
      <c r="E8749" s="47"/>
      <c r="F8749" s="25">
        <f t="shared" si="1227"/>
        <v>8.5</v>
      </c>
      <c r="G8749" s="25">
        <f>VLOOKUP(F8749,'Spezifische Werte'!$B$2:$C$4002,2,FALSE)</f>
        <v>0.49489541709216678</v>
      </c>
      <c r="H8749" s="25">
        <f t="shared" si="1230"/>
        <v>989.79083418433356</v>
      </c>
      <c r="J8749" s="25">
        <f t="shared" si="1228"/>
        <v>8.5500000000000007</v>
      </c>
      <c r="K8749" s="25">
        <f>VLOOKUP(J8749,'Spezifische Werte'!$B$2:$C$4002,2,FALSE)</f>
        <v>0.50342054722621021</v>
      </c>
      <c r="L8749" s="25">
        <f t="shared" si="1231"/>
        <v>1006.8410944524204</v>
      </c>
      <c r="R8749" s="25">
        <v>8747</v>
      </c>
      <c r="S8749" s="25">
        <v>8746</v>
      </c>
      <c r="T8749" s="25">
        <f t="shared" si="1235"/>
        <v>0</v>
      </c>
      <c r="U8749" s="25">
        <f t="shared" si="1232"/>
        <v>0</v>
      </c>
      <c r="W8749" s="17">
        <f>Eingabe!H8750</f>
        <v>82</v>
      </c>
      <c r="X8749" s="17">
        <f t="shared" si="1233"/>
        <v>0.82</v>
      </c>
      <c r="Y8749" s="17">
        <f t="shared" si="1234"/>
        <v>80</v>
      </c>
    </row>
    <row r="8750" spans="1:25" x14ac:dyDescent="0.15">
      <c r="A8750" s="82">
        <f t="shared" si="1229"/>
        <v>12</v>
      </c>
      <c r="B8750" s="46">
        <v>43830.458333312119</v>
      </c>
      <c r="C8750" s="47">
        <f>Eingabe!G8751</f>
        <v>4.3</v>
      </c>
      <c r="D8750" s="77">
        <v>8750</v>
      </c>
      <c r="E8750" s="47"/>
      <c r="F8750" s="25">
        <f t="shared" si="1227"/>
        <v>6.41</v>
      </c>
      <c r="G8750" s="25">
        <f>VLOOKUP(F8750,'Spezifische Werte'!$B$2:$C$4002,2,FALSE)</f>
        <v>0.20539547091670399</v>
      </c>
      <c r="H8750" s="25">
        <f t="shared" si="1230"/>
        <v>410.790941833408</v>
      </c>
      <c r="J8750" s="25">
        <f t="shared" si="1228"/>
        <v>6.45</v>
      </c>
      <c r="K8750" s="25">
        <f>VLOOKUP(J8750,'Spezifische Werte'!$B$2:$C$4002,2,FALSE)</f>
        <v>0.20962714743593144</v>
      </c>
      <c r="L8750" s="25">
        <f t="shared" si="1231"/>
        <v>419.2542948718629</v>
      </c>
      <c r="R8750" s="25">
        <v>8748</v>
      </c>
      <c r="S8750" s="25">
        <v>8747</v>
      </c>
      <c r="T8750" s="25">
        <f t="shared" si="1235"/>
        <v>0</v>
      </c>
      <c r="U8750" s="25">
        <f t="shared" si="1232"/>
        <v>0</v>
      </c>
      <c r="W8750" s="17">
        <f>Eingabe!H8751</f>
        <v>82</v>
      </c>
      <c r="X8750" s="17">
        <f t="shared" si="1233"/>
        <v>0.82</v>
      </c>
      <c r="Y8750" s="17">
        <f t="shared" si="1234"/>
        <v>80</v>
      </c>
    </row>
    <row r="8751" spans="1:25" x14ac:dyDescent="0.15">
      <c r="A8751" s="82">
        <f t="shared" si="1229"/>
        <v>12</v>
      </c>
      <c r="B8751" s="46">
        <v>43830.499999978783</v>
      </c>
      <c r="C8751" s="47">
        <f>Eingabe!G8752</f>
        <v>5.2</v>
      </c>
      <c r="D8751" s="77">
        <v>8751</v>
      </c>
      <c r="E8751" s="47"/>
      <c r="F8751" s="25">
        <f t="shared" si="1227"/>
        <v>7.76</v>
      </c>
      <c r="G8751" s="25">
        <f>VLOOKUP(F8751,'Spezifische Werte'!$B$2:$C$4002,2,FALSE)</f>
        <v>0.37619660828942059</v>
      </c>
      <c r="H8751" s="25">
        <f t="shared" si="1230"/>
        <v>752.39321657884113</v>
      </c>
      <c r="J8751" s="25">
        <f t="shared" si="1228"/>
        <v>7.8</v>
      </c>
      <c r="K8751" s="25">
        <f>VLOOKUP(J8751,'Spezifische Werte'!$B$2:$C$4002,2,FALSE)</f>
        <v>0.3821877888895947</v>
      </c>
      <c r="L8751" s="25">
        <f t="shared" si="1231"/>
        <v>764.37557777918937</v>
      </c>
      <c r="R8751" s="25">
        <v>8749</v>
      </c>
      <c r="S8751" s="25">
        <v>8748</v>
      </c>
      <c r="T8751" s="25">
        <f t="shared" si="1235"/>
        <v>0</v>
      </c>
      <c r="U8751" s="25">
        <f t="shared" si="1232"/>
        <v>0</v>
      </c>
      <c r="W8751" s="17">
        <f>Eingabe!H8752</f>
        <v>81</v>
      </c>
      <c r="X8751" s="17">
        <f t="shared" si="1233"/>
        <v>0.81</v>
      </c>
      <c r="Y8751" s="17">
        <f t="shared" si="1234"/>
        <v>80</v>
      </c>
    </row>
    <row r="8752" spans="1:25" x14ac:dyDescent="0.15">
      <c r="A8752" s="82">
        <f t="shared" si="1229"/>
        <v>12</v>
      </c>
      <c r="B8752" s="46">
        <v>43830.541666645448</v>
      </c>
      <c r="C8752" s="47">
        <f>Eingabe!G8753</f>
        <v>4.5999999999999996</v>
      </c>
      <c r="D8752" s="77">
        <v>8752</v>
      </c>
      <c r="E8752" s="47"/>
      <c r="F8752" s="25">
        <f t="shared" si="1227"/>
        <v>6.86</v>
      </c>
      <c r="G8752" s="25">
        <f>VLOOKUP(F8752,'Spezifische Werte'!$B$2:$C$4002,2,FALSE)</f>
        <v>0.25562320201003652</v>
      </c>
      <c r="H8752" s="25">
        <f t="shared" si="1230"/>
        <v>511.24640402007304</v>
      </c>
      <c r="J8752" s="25">
        <f t="shared" si="1228"/>
        <v>6.9</v>
      </c>
      <c r="K8752" s="25">
        <f>VLOOKUP(J8752,'Spezifische Werte'!$B$2:$C$4002,2,FALSE)</f>
        <v>0.26038765048417867</v>
      </c>
      <c r="L8752" s="25">
        <f t="shared" si="1231"/>
        <v>520.77530096835733</v>
      </c>
      <c r="R8752" s="25">
        <v>8750</v>
      </c>
      <c r="S8752" s="25">
        <v>8749</v>
      </c>
      <c r="T8752" s="25">
        <f t="shared" si="1235"/>
        <v>0</v>
      </c>
      <c r="U8752" s="25">
        <f t="shared" si="1232"/>
        <v>0</v>
      </c>
      <c r="W8752" s="17">
        <f>Eingabe!H8753</f>
        <v>81</v>
      </c>
      <c r="X8752" s="17">
        <f t="shared" si="1233"/>
        <v>0.81</v>
      </c>
      <c r="Y8752" s="17">
        <f t="shared" si="1234"/>
        <v>80</v>
      </c>
    </row>
    <row r="8753" spans="1:25" x14ac:dyDescent="0.15">
      <c r="A8753" s="82">
        <f t="shared" si="1229"/>
        <v>12</v>
      </c>
      <c r="B8753" s="46">
        <v>43830.583333312112</v>
      </c>
      <c r="C8753" s="47">
        <f>Eingabe!G8754</f>
        <v>3.7</v>
      </c>
      <c r="D8753" s="77">
        <v>8753</v>
      </c>
      <c r="E8753" s="47"/>
      <c r="F8753" s="25">
        <f t="shared" si="1227"/>
        <v>5.52</v>
      </c>
      <c r="G8753" s="25">
        <f>VLOOKUP(F8753,'Spezifische Werte'!$B$2:$C$4002,2,FALSE)</f>
        <v>0.12721663519138685</v>
      </c>
      <c r="H8753" s="25">
        <f t="shared" si="1230"/>
        <v>254.43327038277369</v>
      </c>
      <c r="J8753" s="25">
        <f t="shared" si="1228"/>
        <v>5.55</v>
      </c>
      <c r="K8753" s="25">
        <f>VLOOKUP(J8753,'Spezifische Werte'!$B$2:$C$4002,2,FALSE)</f>
        <v>0.12941942247043492</v>
      </c>
      <c r="L8753" s="25">
        <f t="shared" si="1231"/>
        <v>258.83884494086982</v>
      </c>
      <c r="R8753" s="25">
        <v>8751</v>
      </c>
      <c r="S8753" s="25">
        <v>8750</v>
      </c>
      <c r="T8753" s="25">
        <f t="shared" si="1235"/>
        <v>0</v>
      </c>
      <c r="U8753" s="25">
        <f t="shared" si="1232"/>
        <v>0</v>
      </c>
      <c r="W8753" s="17">
        <f>Eingabe!H8754</f>
        <v>81</v>
      </c>
      <c r="X8753" s="17">
        <f t="shared" si="1233"/>
        <v>0.81</v>
      </c>
      <c r="Y8753" s="17">
        <f t="shared" si="1234"/>
        <v>80</v>
      </c>
    </row>
    <row r="8754" spans="1:25" x14ac:dyDescent="0.15">
      <c r="A8754" s="82">
        <f t="shared" si="1229"/>
        <v>12</v>
      </c>
      <c r="B8754" s="46">
        <v>43830.624999978776</v>
      </c>
      <c r="C8754" s="47">
        <f>Eingabe!G8755</f>
        <v>3.3</v>
      </c>
      <c r="D8754" s="77">
        <v>8754</v>
      </c>
      <c r="E8754" s="47"/>
      <c r="F8754" s="25">
        <f t="shared" si="1227"/>
        <v>4.92</v>
      </c>
      <c r="G8754" s="25">
        <f>VLOOKUP(F8754,'Spezifische Werte'!$B$2:$C$4002,2,FALSE)</f>
        <v>8.7079957720259088E-2</v>
      </c>
      <c r="H8754" s="25">
        <f t="shared" si="1230"/>
        <v>174.15991544051818</v>
      </c>
      <c r="J8754" s="25">
        <f t="shared" si="1228"/>
        <v>4.95</v>
      </c>
      <c r="K8754" s="25">
        <f>VLOOKUP(J8754,'Spezifische Werte'!$B$2:$C$4002,2,FALSE)</f>
        <v>8.884038911585862E-2</v>
      </c>
      <c r="L8754" s="25">
        <f t="shared" si="1231"/>
        <v>177.68077823171723</v>
      </c>
      <c r="R8754" s="25">
        <v>8752</v>
      </c>
      <c r="S8754" s="25">
        <v>8751</v>
      </c>
      <c r="T8754" s="25">
        <f t="shared" si="1235"/>
        <v>0</v>
      </c>
      <c r="U8754" s="25">
        <f t="shared" si="1232"/>
        <v>0</v>
      </c>
      <c r="W8754" s="17">
        <f>Eingabe!H8755</f>
        <v>82</v>
      </c>
      <c r="X8754" s="17">
        <f t="shared" si="1233"/>
        <v>0.82</v>
      </c>
      <c r="Y8754" s="17">
        <f t="shared" si="1234"/>
        <v>80</v>
      </c>
    </row>
    <row r="8755" spans="1:25" x14ac:dyDescent="0.15">
      <c r="A8755" s="82">
        <f t="shared" si="1229"/>
        <v>12</v>
      </c>
      <c r="B8755" s="46">
        <v>43830.66666664544</v>
      </c>
      <c r="C8755" s="47">
        <f>Eingabe!G8756</f>
        <v>2.8</v>
      </c>
      <c r="D8755" s="77">
        <v>8755</v>
      </c>
      <c r="E8755" s="47"/>
      <c r="F8755" s="25">
        <f t="shared" si="1227"/>
        <v>4.18</v>
      </c>
      <c r="G8755" s="25">
        <f>VLOOKUP(F8755,'Spezifische Werte'!$B$2:$C$4002,2,FALSE)</f>
        <v>4.9643016475870723E-2</v>
      </c>
      <c r="H8755" s="25">
        <f t="shared" si="1230"/>
        <v>99.286032951741447</v>
      </c>
      <c r="J8755" s="25">
        <f t="shared" si="1228"/>
        <v>4.2</v>
      </c>
      <c r="K8755" s="25">
        <f>VLOOKUP(J8755,'Spezifische Werte'!$B$2:$C$4002,2,FALSE)</f>
        <v>5.0575500247497268E-2</v>
      </c>
      <c r="L8755" s="25">
        <f t="shared" si="1231"/>
        <v>101.15100049499453</v>
      </c>
      <c r="R8755" s="25">
        <v>8753</v>
      </c>
      <c r="S8755" s="25">
        <v>8752</v>
      </c>
      <c r="T8755" s="25">
        <f t="shared" si="1235"/>
        <v>0</v>
      </c>
      <c r="U8755" s="25">
        <f t="shared" si="1232"/>
        <v>0</v>
      </c>
      <c r="W8755" s="17">
        <f>Eingabe!H8756</f>
        <v>71</v>
      </c>
      <c r="X8755" s="17">
        <f t="shared" si="1233"/>
        <v>0.71</v>
      </c>
      <c r="Y8755" s="17">
        <f t="shared" si="1234"/>
        <v>70</v>
      </c>
    </row>
    <row r="8756" spans="1:25" x14ac:dyDescent="0.15">
      <c r="A8756" s="82">
        <f t="shared" si="1229"/>
        <v>12</v>
      </c>
      <c r="B8756" s="46">
        <v>43830.708333312105</v>
      </c>
      <c r="C8756" s="47">
        <f>Eingabe!G8757</f>
        <v>3.2</v>
      </c>
      <c r="D8756" s="77">
        <v>8756</v>
      </c>
      <c r="E8756" s="47"/>
      <c r="F8756" s="25">
        <f t="shared" si="1227"/>
        <v>4.7699999999999996</v>
      </c>
      <c r="G8756" s="25">
        <f>VLOOKUP(F8756,'Spezifische Werte'!$B$2:$C$4002,2,FALSE)</f>
        <v>7.8679349945367349E-2</v>
      </c>
      <c r="H8756" s="25">
        <f t="shared" si="1230"/>
        <v>157.3586998907347</v>
      </c>
      <c r="J8756" s="25">
        <f t="shared" si="1228"/>
        <v>4.8</v>
      </c>
      <c r="K8756" s="25">
        <f>VLOOKUP(J8756,'Spezifische Werte'!$B$2:$C$4002,2,FALSE)</f>
        <v>8.0310065544742015E-2</v>
      </c>
      <c r="L8756" s="25">
        <f t="shared" si="1231"/>
        <v>160.62013108948403</v>
      </c>
      <c r="R8756" s="25">
        <v>8754</v>
      </c>
      <c r="S8756" s="25">
        <v>8753</v>
      </c>
      <c r="T8756" s="25">
        <f t="shared" si="1235"/>
        <v>0</v>
      </c>
      <c r="U8756" s="25">
        <f t="shared" si="1232"/>
        <v>0</v>
      </c>
      <c r="W8756" s="17">
        <f>Eingabe!H8757</f>
        <v>81</v>
      </c>
      <c r="X8756" s="17">
        <f t="shared" si="1233"/>
        <v>0.81</v>
      </c>
      <c r="Y8756" s="17">
        <f t="shared" si="1234"/>
        <v>80</v>
      </c>
    </row>
    <row r="8757" spans="1:25" x14ac:dyDescent="0.15">
      <c r="A8757" s="82">
        <f t="shared" si="1229"/>
        <v>12</v>
      </c>
      <c r="B8757" s="46">
        <v>43830.749999978769</v>
      </c>
      <c r="C8757" s="47">
        <f>Eingabe!G8758</f>
        <v>3.2</v>
      </c>
      <c r="D8757" s="77">
        <v>8757</v>
      </c>
      <c r="E8757" s="47"/>
      <c r="F8757" s="25">
        <f t="shared" si="1227"/>
        <v>4.7699999999999996</v>
      </c>
      <c r="G8757" s="25">
        <f>VLOOKUP(F8757,'Spezifische Werte'!$B$2:$C$4002,2,FALSE)</f>
        <v>7.8679349945367349E-2</v>
      </c>
      <c r="H8757" s="25">
        <f t="shared" si="1230"/>
        <v>157.3586998907347</v>
      </c>
      <c r="J8757" s="25">
        <f t="shared" si="1228"/>
        <v>4.8</v>
      </c>
      <c r="K8757" s="25">
        <f>VLOOKUP(J8757,'Spezifische Werte'!$B$2:$C$4002,2,FALSE)</f>
        <v>8.0310065544742015E-2</v>
      </c>
      <c r="L8757" s="25">
        <f t="shared" si="1231"/>
        <v>160.62013108948403</v>
      </c>
      <c r="R8757" s="25">
        <v>8755</v>
      </c>
      <c r="S8757" s="25">
        <v>8754</v>
      </c>
      <c r="T8757" s="25">
        <f t="shared" si="1235"/>
        <v>0</v>
      </c>
      <c r="U8757" s="25">
        <f t="shared" si="1232"/>
        <v>0</v>
      </c>
      <c r="W8757" s="17">
        <f>Eingabe!H8758</f>
        <v>91</v>
      </c>
      <c r="X8757" s="17">
        <f t="shared" si="1233"/>
        <v>0.91</v>
      </c>
      <c r="Y8757" s="17">
        <f t="shared" si="1234"/>
        <v>90</v>
      </c>
    </row>
    <row r="8758" spans="1:25" x14ac:dyDescent="0.15">
      <c r="A8758" s="82">
        <f t="shared" si="1229"/>
        <v>12</v>
      </c>
      <c r="B8758" s="46">
        <v>43830.791666645433</v>
      </c>
      <c r="C8758" s="47">
        <f>Eingabe!G8759</f>
        <v>3.2</v>
      </c>
      <c r="D8758" s="77">
        <v>8758</v>
      </c>
      <c r="E8758" s="47"/>
      <c r="F8758" s="25">
        <f t="shared" si="1227"/>
        <v>4.7699999999999996</v>
      </c>
      <c r="G8758" s="25">
        <f>VLOOKUP(F8758,'Spezifische Werte'!$B$2:$C$4002,2,FALSE)</f>
        <v>7.8679349945367349E-2</v>
      </c>
      <c r="H8758" s="25">
        <f t="shared" si="1230"/>
        <v>157.3586998907347</v>
      </c>
      <c r="J8758" s="25">
        <f t="shared" si="1228"/>
        <v>4.8</v>
      </c>
      <c r="K8758" s="25">
        <f>VLOOKUP(J8758,'Spezifische Werte'!$B$2:$C$4002,2,FALSE)</f>
        <v>8.0310065544742015E-2</v>
      </c>
      <c r="L8758" s="25">
        <f t="shared" si="1231"/>
        <v>160.62013108948403</v>
      </c>
      <c r="R8758" s="25">
        <v>8756</v>
      </c>
      <c r="S8758" s="25">
        <v>8755</v>
      </c>
      <c r="T8758" s="25">
        <f t="shared" si="1235"/>
        <v>0</v>
      </c>
      <c r="U8758" s="25">
        <f t="shared" si="1232"/>
        <v>0</v>
      </c>
      <c r="W8758" s="17">
        <f>Eingabe!H8759</f>
        <v>96</v>
      </c>
      <c r="X8758" s="17">
        <f t="shared" si="1233"/>
        <v>0.96</v>
      </c>
      <c r="Y8758" s="17">
        <f t="shared" si="1234"/>
        <v>100</v>
      </c>
    </row>
    <row r="8759" spans="1:25" x14ac:dyDescent="0.15">
      <c r="A8759" s="82">
        <f t="shared" si="1229"/>
        <v>12</v>
      </c>
      <c r="B8759" s="46">
        <v>43830.833333312097</v>
      </c>
      <c r="C8759" s="47">
        <f>Eingabe!G8760</f>
        <v>3.1</v>
      </c>
      <c r="D8759" s="77">
        <v>8759</v>
      </c>
      <c r="E8759" s="47"/>
      <c r="F8759" s="25">
        <f t="shared" si="1227"/>
        <v>4.62</v>
      </c>
      <c r="G8759" s="25">
        <f>VLOOKUP(F8759,'Spezifische Werte'!$B$2:$C$4002,2,FALSE)</f>
        <v>7.0834307543363312E-2</v>
      </c>
      <c r="H8759" s="25">
        <f t="shared" si="1230"/>
        <v>141.66861508672662</v>
      </c>
      <c r="J8759" s="25">
        <f t="shared" si="1228"/>
        <v>4.6500000000000004</v>
      </c>
      <c r="K8759" s="25">
        <f>VLOOKUP(J8759,'Spezifische Werte'!$B$2:$C$4002,2,FALSE)</f>
        <v>7.2366311882592071E-2</v>
      </c>
      <c r="L8759" s="25">
        <f t="shared" si="1231"/>
        <v>144.73262376518414</v>
      </c>
      <c r="R8759" s="25">
        <v>8757</v>
      </c>
      <c r="S8759" s="25">
        <v>8756</v>
      </c>
      <c r="T8759" s="25">
        <f t="shared" si="1235"/>
        <v>0</v>
      </c>
      <c r="U8759" s="25">
        <f t="shared" si="1232"/>
        <v>0</v>
      </c>
      <c r="W8759" s="17">
        <f>Eingabe!H8760</f>
        <v>101</v>
      </c>
      <c r="X8759" s="17">
        <f t="shared" si="1233"/>
        <v>1.01</v>
      </c>
      <c r="Y8759" s="17">
        <f t="shared" si="1234"/>
        <v>100</v>
      </c>
    </row>
    <row r="8760" spans="1:25" x14ac:dyDescent="0.15">
      <c r="A8760" s="82">
        <f t="shared" si="1229"/>
        <v>12</v>
      </c>
      <c r="B8760" s="46">
        <v>43830.874999978761</v>
      </c>
      <c r="C8760" s="47">
        <f>Eingabe!G8761</f>
        <v>3.2</v>
      </c>
      <c r="D8760" s="77">
        <v>8760</v>
      </c>
      <c r="E8760" s="47"/>
      <c r="F8760" s="25">
        <f t="shared" si="1227"/>
        <v>4.7699999999999996</v>
      </c>
      <c r="G8760" s="25">
        <f>VLOOKUP(F8760,'Spezifische Werte'!$B$2:$C$4002,2,FALSE)</f>
        <v>7.8679349945367349E-2</v>
      </c>
      <c r="H8760" s="25">
        <f t="shared" si="1230"/>
        <v>157.3586998907347</v>
      </c>
      <c r="J8760" s="25">
        <f t="shared" si="1228"/>
        <v>4.8</v>
      </c>
      <c r="K8760" s="25">
        <f>VLOOKUP(J8760,'Spezifische Werte'!$B$2:$C$4002,2,FALSE)</f>
        <v>8.0310065544742015E-2</v>
      </c>
      <c r="L8760" s="25">
        <f t="shared" si="1231"/>
        <v>160.62013108948403</v>
      </c>
      <c r="R8760" s="25">
        <v>8758</v>
      </c>
      <c r="S8760" s="25">
        <v>8757</v>
      </c>
      <c r="T8760" s="25">
        <f t="shared" si="1235"/>
        <v>0</v>
      </c>
      <c r="U8760" s="25">
        <f t="shared" si="1232"/>
        <v>0</v>
      </c>
      <c r="W8760" s="17">
        <f>Eingabe!H8761</f>
        <v>103</v>
      </c>
      <c r="X8760" s="17">
        <f t="shared" si="1233"/>
        <v>1.03</v>
      </c>
      <c r="Y8760" s="17">
        <f t="shared" si="1234"/>
        <v>100</v>
      </c>
    </row>
    <row r="8761" spans="1:25" x14ac:dyDescent="0.15">
      <c r="A8761" s="82">
        <f t="shared" si="1229"/>
        <v>12</v>
      </c>
      <c r="B8761" s="46">
        <v>43830.916666645426</v>
      </c>
      <c r="C8761" s="47">
        <f>Eingabe!G8762</f>
        <v>3.5</v>
      </c>
      <c r="D8761" s="77">
        <v>8761</v>
      </c>
      <c r="E8761" s="47"/>
      <c r="F8761" s="25">
        <f t="shared" si="1227"/>
        <v>5.22</v>
      </c>
      <c r="G8761" s="25">
        <f>VLOOKUP(F8761,'Spezifische Werte'!$B$2:$C$4002,2,FALSE)</f>
        <v>0.10600726326582303</v>
      </c>
      <c r="H8761" s="25">
        <f t="shared" si="1230"/>
        <v>212.01452653164606</v>
      </c>
      <c r="J8761" s="25">
        <f t="shared" si="1228"/>
        <v>5.25</v>
      </c>
      <c r="K8761" s="25">
        <f>VLOOKUP(J8761,'Spezifische Werte'!$B$2:$C$4002,2,FALSE)</f>
        <v>0.10804502827355937</v>
      </c>
      <c r="L8761" s="25">
        <f t="shared" si="1231"/>
        <v>216.09005654711873</v>
      </c>
      <c r="R8761" s="25">
        <v>8759</v>
      </c>
      <c r="S8761" s="25">
        <v>8758</v>
      </c>
      <c r="T8761" s="25">
        <f t="shared" si="1235"/>
        <v>0</v>
      </c>
      <c r="U8761" s="25">
        <f t="shared" si="1232"/>
        <v>0</v>
      </c>
      <c r="W8761" s="17">
        <f>Eingabe!H8762</f>
        <v>131</v>
      </c>
      <c r="X8761" s="17">
        <f t="shared" si="1233"/>
        <v>1.31</v>
      </c>
      <c r="Y8761" s="17">
        <f t="shared" si="1234"/>
        <v>130</v>
      </c>
    </row>
    <row r="8762" spans="1:25" x14ac:dyDescent="0.15">
      <c r="A8762" s="82">
        <f t="shared" si="1229"/>
        <v>12</v>
      </c>
      <c r="B8762" s="46">
        <v>43830.95833331209</v>
      </c>
      <c r="C8762" s="47">
        <f>Eingabe!G8763</f>
        <v>3.9</v>
      </c>
      <c r="D8762" s="77">
        <v>8762</v>
      </c>
      <c r="E8762" s="47"/>
      <c r="F8762" s="25">
        <f t="shared" si="1227"/>
        <v>5.82</v>
      </c>
      <c r="G8762" s="25">
        <f>VLOOKUP(F8762,'Spezifische Werte'!$B$2:$C$4002,2,FALSE)</f>
        <v>0.15015933791444183</v>
      </c>
      <c r="H8762" s="25">
        <f t="shared" si="1230"/>
        <v>300.31867582888367</v>
      </c>
      <c r="J8762" s="25">
        <f t="shared" si="1228"/>
        <v>5.85</v>
      </c>
      <c r="K8762" s="25">
        <f>VLOOKUP(J8762,'Spezifische Werte'!$B$2:$C$4002,2,FALSE)</f>
        <v>0.15260213064447356</v>
      </c>
      <c r="L8762" s="25">
        <f t="shared" si="1231"/>
        <v>305.20426128894712</v>
      </c>
      <c r="R8762" s="25">
        <v>8760</v>
      </c>
      <c r="S8762" s="25">
        <v>8759</v>
      </c>
      <c r="T8762" s="25">
        <f t="shared" si="1235"/>
        <v>0</v>
      </c>
      <c r="U8762" s="25">
        <f t="shared" si="1232"/>
        <v>0</v>
      </c>
      <c r="W8762" s="17">
        <f>Eingabe!H8763</f>
        <v>169</v>
      </c>
      <c r="X8762" s="17">
        <f t="shared" si="1233"/>
        <v>1.69</v>
      </c>
      <c r="Y8762" s="17">
        <f t="shared" si="1234"/>
        <v>170</v>
      </c>
    </row>
  </sheetData>
  <sortState xmlns:xlrd2="http://schemas.microsoft.com/office/spreadsheetml/2017/richdata2" ref="Z3:Z1048576">
    <sortCondition descending="1" ref="Z3:Z1048576"/>
  </sortState>
  <mergeCells count="5">
    <mergeCell ref="B1:B2"/>
    <mergeCell ref="C1:C2"/>
    <mergeCell ref="A1:A2"/>
    <mergeCell ref="E1:E2"/>
    <mergeCell ref="I1:I2"/>
  </mergeCells>
  <phoneticPr fontId="11" type="noConversion"/>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A49EB-CDE6-4630-8C44-1900DFD8C8A2}">
  <dimension ref="A1:H8762"/>
  <sheetViews>
    <sheetView workbookViewId="0">
      <selection activeCell="O35" sqref="O35"/>
    </sheetView>
  </sheetViews>
  <sheetFormatPr baseColWidth="10" defaultColWidth="11.5" defaultRowHeight="14" x14ac:dyDescent="0.15"/>
  <cols>
    <col min="1" max="2" width="9.5" style="17" customWidth="1"/>
    <col min="3" max="3" width="27.33203125" style="17" customWidth="1"/>
    <col min="4" max="4" width="8.83203125" style="17" customWidth="1"/>
    <col min="5" max="5" width="32" style="25" bestFit="1" customWidth="1"/>
    <col min="6" max="6" width="9.33203125" style="17" bestFit="1" customWidth="1"/>
    <col min="7" max="7" width="11.5" style="25"/>
    <col min="8" max="8" width="29" style="25" bestFit="1" customWidth="1"/>
    <col min="9" max="16384" width="11.5" style="17"/>
  </cols>
  <sheetData>
    <row r="1" spans="1:8" x14ac:dyDescent="0.15">
      <c r="A1" s="61"/>
      <c r="B1" s="61" t="s">
        <v>83</v>
      </c>
      <c r="C1" s="61" t="str">
        <f>Eingabe!C3</f>
        <v>Wind Turbine</v>
      </c>
      <c r="D1" s="79"/>
      <c r="E1" s="61" t="s">
        <v>84</v>
      </c>
      <c r="F1" s="61" t="s">
        <v>75</v>
      </c>
      <c r="G1" s="45" t="s">
        <v>85</v>
      </c>
      <c r="H1" s="45" t="s">
        <v>78</v>
      </c>
    </row>
    <row r="2" spans="1:8" x14ac:dyDescent="0.15">
      <c r="A2" s="17">
        <v>2</v>
      </c>
      <c r="B2" s="17">
        <v>0</v>
      </c>
      <c r="C2" s="17">
        <f>HLOOKUP(Eingabe!$C$3,Leistungskurven!$B$1:$B$5002,A2,FALSE)</f>
        <v>0</v>
      </c>
      <c r="E2" s="25">
        <f>HLOOKUP(Eingabe!$C$6,Kalkulationen!$T$1:$U$8762,A3)</f>
        <v>2</v>
      </c>
      <c r="F2" s="91">
        <v>0</v>
      </c>
      <c r="G2" s="25">
        <f>HLOOKUP(Eingabe!$C$6,Kalkulationen!$AE$1:$AF$38,A3)</f>
        <v>12.289726516320766</v>
      </c>
      <c r="H2" s="25">
        <f>HLOOKUP(Eingabe!$C$6,Kalkulationen!$AC$1:$AD$38,'Spezifische Werte'!A3)</f>
        <v>4.3054385964912267</v>
      </c>
    </row>
    <row r="3" spans="1:8" x14ac:dyDescent="0.15">
      <c r="A3" s="17">
        <v>3</v>
      </c>
      <c r="B3" s="17">
        <v>0.01</v>
      </c>
      <c r="C3" s="17">
        <f>HLOOKUP(Eingabe!$C$3,Leistungskurven!$B$1:$B$5002,A3,FALSE)</f>
        <v>0</v>
      </c>
      <c r="E3" s="25">
        <f>HLOOKUP(Eingabe!$C$6,Kalkulationen!$T$1:$U$8762,A4)</f>
        <v>2</v>
      </c>
      <c r="F3" s="91">
        <v>10</v>
      </c>
      <c r="G3" s="25">
        <f>HLOOKUP(Eingabe!$C$6,Kalkulationen!$AE$1:$AF$38,A4)</f>
        <v>22.908335908609779</v>
      </c>
      <c r="H3" s="25">
        <f>HLOOKUP(Eingabe!$C$6,Kalkulationen!$AC$1:$AD$38,'Spezifische Werte'!A4)</f>
        <v>4.4469148936170226</v>
      </c>
    </row>
    <row r="4" spans="1:8" x14ac:dyDescent="0.15">
      <c r="A4" s="17">
        <v>4</v>
      </c>
      <c r="B4" s="17">
        <v>0.02</v>
      </c>
      <c r="C4" s="17">
        <f>HLOOKUP(Eingabe!$C$3,Leistungskurven!$B$1:$B$5002,A4,FALSE)</f>
        <v>0</v>
      </c>
      <c r="E4" s="25">
        <f>HLOOKUP(Eingabe!$C$6,Kalkulationen!$T$1:$U$8762,A5)</f>
        <v>2</v>
      </c>
      <c r="F4" s="91">
        <v>20</v>
      </c>
      <c r="G4" s="25">
        <f>HLOOKUP(Eingabe!$C$6,Kalkulationen!$AE$1:$AF$38,A5)</f>
        <v>22.829997837918807</v>
      </c>
      <c r="H4" s="25">
        <f>HLOOKUP(Eingabe!$C$6,Kalkulationen!$AC$1:$AD$38,'Spezifische Werte'!A5)</f>
        <v>4.4475757575757582</v>
      </c>
    </row>
    <row r="5" spans="1:8" x14ac:dyDescent="0.15">
      <c r="A5" s="17">
        <v>5</v>
      </c>
      <c r="B5" s="17">
        <v>0.03</v>
      </c>
      <c r="C5" s="17">
        <f>HLOOKUP(Eingabe!$C$3,Leistungskurven!$B$1:$B$5002,A5,FALSE)</f>
        <v>0</v>
      </c>
      <c r="E5" s="25">
        <f>HLOOKUP(Eingabe!$C$6,Kalkulationen!$T$1:$U$8762,A6)</f>
        <v>2</v>
      </c>
      <c r="F5" s="91">
        <v>30</v>
      </c>
      <c r="G5" s="25">
        <f>HLOOKUP(Eingabe!$C$6,Kalkulationen!$AE$1:$AF$38,A6)</f>
        <v>29.878312188144559</v>
      </c>
      <c r="H5" s="25">
        <f>HLOOKUP(Eingabe!$C$6,Kalkulationen!$AC$1:$AD$38,'Spezifische Werte'!A6)</f>
        <v>4.6987735849056591</v>
      </c>
    </row>
    <row r="6" spans="1:8" x14ac:dyDescent="0.15">
      <c r="A6" s="17">
        <v>6</v>
      </c>
      <c r="B6" s="17">
        <v>0.04</v>
      </c>
      <c r="C6" s="17">
        <f>HLOOKUP(Eingabe!$C$3,Leistungskurven!$B$1:$B$5002,A6,FALSE)</f>
        <v>0</v>
      </c>
      <c r="E6" s="25">
        <f>HLOOKUP(Eingabe!$C$6,Kalkulationen!$T$1:$U$8762,A7)</f>
        <v>2</v>
      </c>
      <c r="F6" s="91">
        <v>40</v>
      </c>
      <c r="G6" s="25">
        <f>HLOOKUP(Eingabe!$C$6,Kalkulationen!$AE$1:$AF$38,A7)</f>
        <v>19.683960664985818</v>
      </c>
      <c r="H6" s="25">
        <f>HLOOKUP(Eingabe!$C$6,Kalkulationen!$AC$1:$AD$38,'Spezifische Werte'!A7)</f>
        <v>4.2528282828282835</v>
      </c>
    </row>
    <row r="7" spans="1:8" x14ac:dyDescent="0.15">
      <c r="A7" s="17">
        <v>7</v>
      </c>
      <c r="B7" s="17">
        <v>0.05</v>
      </c>
      <c r="C7" s="17">
        <f>HLOOKUP(Eingabe!$C$3,Leistungskurven!$B$1:$B$5002,A7,FALSE)</f>
        <v>0</v>
      </c>
      <c r="E7" s="25">
        <f>HLOOKUP(Eingabe!$C$6,Kalkulationen!$T$1:$U$8762,A8)</f>
        <v>2</v>
      </c>
      <c r="F7" s="91">
        <v>50</v>
      </c>
      <c r="G7" s="25">
        <f>HLOOKUP(Eingabe!$C$6,Kalkulationen!$AE$1:$AF$38,A8)</f>
        <v>35.201730330626944</v>
      </c>
      <c r="H7" s="25">
        <f>HLOOKUP(Eingabe!$C$6,Kalkulationen!$AC$1:$AD$38,'Spezifische Werte'!A8)</f>
        <v>4.9157627118644074</v>
      </c>
    </row>
    <row r="8" spans="1:8" x14ac:dyDescent="0.15">
      <c r="A8" s="17">
        <v>8</v>
      </c>
      <c r="B8" s="17">
        <v>0.06</v>
      </c>
      <c r="C8" s="17">
        <f>HLOOKUP(Eingabe!$C$3,Leistungskurven!$B$1:$B$5002,A8,FALSE)</f>
        <v>0</v>
      </c>
      <c r="E8" s="25">
        <f>HLOOKUP(Eingabe!$C$6,Kalkulationen!$T$1:$U$8762,A9)</f>
        <v>2</v>
      </c>
      <c r="F8" s="91">
        <v>60</v>
      </c>
      <c r="G8" s="25">
        <f>HLOOKUP(Eingabe!$C$6,Kalkulationen!$AE$1:$AF$38,A9)</f>
        <v>21.180148673476854</v>
      </c>
      <c r="H8" s="25">
        <f>HLOOKUP(Eingabe!$C$6,Kalkulationen!$AC$1:$AD$38,'Spezifische Werte'!A9)</f>
        <v>4.1993518518518522</v>
      </c>
    </row>
    <row r="9" spans="1:8" x14ac:dyDescent="0.15">
      <c r="A9" s="17">
        <v>9</v>
      </c>
      <c r="B9" s="17">
        <v>7.0000000000000007E-2</v>
      </c>
      <c r="C9" s="17">
        <f>HLOOKUP(Eingabe!$C$3,Leistungskurven!$B$1:$B$5002,A9,FALSE)</f>
        <v>0</v>
      </c>
      <c r="E9" s="25">
        <f>HLOOKUP(Eingabe!$C$6,Kalkulationen!$T$1:$U$8762,A10)</f>
        <v>2</v>
      </c>
      <c r="F9" s="91">
        <v>70</v>
      </c>
      <c r="G9" s="25">
        <f>HLOOKUP(Eingabe!$C$6,Kalkulationen!$AE$1:$AF$38,A10)</f>
        <v>52.57972727864631</v>
      </c>
      <c r="H9" s="25">
        <f>HLOOKUP(Eingabe!$C$6,Kalkulationen!$AC$1:$AD$38,'Spezifische Werte'!A10)</f>
        <v>5.423877551020408</v>
      </c>
    </row>
    <row r="10" spans="1:8" x14ac:dyDescent="0.15">
      <c r="A10" s="17">
        <v>10</v>
      </c>
      <c r="B10" s="17">
        <v>0.08</v>
      </c>
      <c r="C10" s="17">
        <f>HLOOKUP(Eingabe!$C$3,Leistungskurven!$B$1:$B$5002,A10,FALSE)</f>
        <v>0</v>
      </c>
      <c r="E10" s="25">
        <f>HLOOKUP(Eingabe!$C$6,Kalkulationen!$T$1:$U$8762,A11)</f>
        <v>2</v>
      </c>
      <c r="F10" s="91">
        <v>80</v>
      </c>
      <c r="G10" s="25">
        <f>HLOOKUP(Eingabe!$C$6,Kalkulationen!$AE$1:$AF$38,A11)</f>
        <v>124.31327115701974</v>
      </c>
      <c r="H10" s="25">
        <f>HLOOKUP(Eingabe!$C$6,Kalkulationen!$AC$1:$AD$38,'Spezifische Werte'!A11)</f>
        <v>5.8376014760147612</v>
      </c>
    </row>
    <row r="11" spans="1:8" x14ac:dyDescent="0.15">
      <c r="A11" s="17">
        <v>11</v>
      </c>
      <c r="B11" s="17">
        <v>0.09</v>
      </c>
      <c r="C11" s="17">
        <f>HLOOKUP(Eingabe!$C$3,Leistungskurven!$B$1:$B$5002,A11,FALSE)</f>
        <v>0</v>
      </c>
      <c r="E11" s="25">
        <f>HLOOKUP(Eingabe!$C$6,Kalkulationen!$T$1:$U$8762,A12)</f>
        <v>1.9999709086807687</v>
      </c>
      <c r="F11" s="91">
        <v>90</v>
      </c>
      <c r="G11" s="25">
        <f>HLOOKUP(Eingabe!$C$6,Kalkulationen!$AE$1:$AF$38,A12)</f>
        <v>173.97313200820625</v>
      </c>
      <c r="H11" s="25">
        <f>HLOOKUP(Eingabe!$C$6,Kalkulationen!$AC$1:$AD$38,'Spezifische Werte'!A12)</f>
        <v>5.6377395577395539</v>
      </c>
    </row>
    <row r="12" spans="1:8" x14ac:dyDescent="0.15">
      <c r="A12" s="17">
        <v>12</v>
      </c>
      <c r="B12" s="17">
        <v>0.1</v>
      </c>
      <c r="C12" s="17">
        <f>HLOOKUP(Eingabe!$C$3,Leistungskurven!$B$1:$B$5002,A12,FALSE)</f>
        <v>0</v>
      </c>
      <c r="E12" s="25">
        <f>HLOOKUP(Eingabe!$C$6,Kalkulationen!$T$1:$U$8762,A13)</f>
        <v>1.9998895923284457</v>
      </c>
      <c r="F12" s="91">
        <v>100</v>
      </c>
      <c r="G12" s="25">
        <f>HLOOKUP(Eingabe!$C$6,Kalkulationen!$AE$1:$AF$38,A13)</f>
        <v>193.53104287439609</v>
      </c>
      <c r="H12" s="25">
        <f>HLOOKUP(Eingabe!$C$6,Kalkulationen!$AC$1:$AD$38,'Spezifische Werte'!A13)</f>
        <v>5.4038174273858894</v>
      </c>
    </row>
    <row r="13" spans="1:8" x14ac:dyDescent="0.15">
      <c r="A13" s="17">
        <v>13</v>
      </c>
      <c r="B13" s="17">
        <v>0.11</v>
      </c>
      <c r="C13" s="17">
        <f>HLOOKUP(Eingabe!$C$3,Leistungskurven!$B$1:$B$5002,A13,FALSE)</f>
        <v>0</v>
      </c>
      <c r="E13" s="25">
        <f>HLOOKUP(Eingabe!$C$6,Kalkulationen!$T$1:$U$8762,A14)</f>
        <v>1.9998735504295087</v>
      </c>
      <c r="F13" s="91">
        <v>110</v>
      </c>
      <c r="G13" s="25">
        <f>HLOOKUP(Eingabe!$C$6,Kalkulationen!$AE$1:$AF$38,A14)</f>
        <v>138.87316839426902</v>
      </c>
      <c r="H13" s="25">
        <f>HLOOKUP(Eingabe!$C$6,Kalkulationen!$AC$1:$AD$38,'Spezifische Werte'!A14)</f>
        <v>5.7396232876712343</v>
      </c>
    </row>
    <row r="14" spans="1:8" x14ac:dyDescent="0.15">
      <c r="A14" s="17">
        <v>14</v>
      </c>
      <c r="B14" s="17">
        <v>0.12</v>
      </c>
      <c r="C14" s="17">
        <f>HLOOKUP(Eingabe!$C$3,Leistungskurven!$B$1:$B$5002,A14,FALSE)</f>
        <v>0</v>
      </c>
      <c r="E14" s="25">
        <f>HLOOKUP(Eingabe!$C$6,Kalkulationen!$T$1:$U$8762,A15)</f>
        <v>1.999853256107637</v>
      </c>
      <c r="F14" s="91">
        <v>120</v>
      </c>
      <c r="G14" s="25">
        <f>HLOOKUP(Eingabe!$C$6,Kalkulationen!$AE$1:$AF$38,A15)</f>
        <v>62.757489003567599</v>
      </c>
      <c r="H14" s="25">
        <f>HLOOKUP(Eingabe!$C$6,Kalkulationen!$AC$1:$AD$38,'Spezifische Werte'!A15)</f>
        <v>5.1420329670329679</v>
      </c>
    </row>
    <row r="15" spans="1:8" x14ac:dyDescent="0.15">
      <c r="A15" s="17">
        <v>15</v>
      </c>
      <c r="B15" s="17">
        <v>0.13</v>
      </c>
      <c r="C15" s="17">
        <f>HLOOKUP(Eingabe!$C$3,Leistungskurven!$B$1:$B$5002,A15,FALSE)</f>
        <v>0</v>
      </c>
      <c r="E15" s="25">
        <f>HLOOKUP(Eingabe!$C$6,Kalkulationen!$T$1:$U$8762,A16)</f>
        <v>1.9998433337874539</v>
      </c>
      <c r="F15" s="91">
        <v>130</v>
      </c>
      <c r="G15" s="25">
        <f>HLOOKUP(Eingabe!$C$6,Kalkulationen!$AE$1:$AF$38,A16)</f>
        <v>39.541237014004281</v>
      </c>
      <c r="H15" s="25">
        <f>HLOOKUP(Eingabe!$C$6,Kalkulationen!$AC$1:$AD$38,'Spezifische Werte'!A16)</f>
        <v>4.7557823129251702</v>
      </c>
    </row>
    <row r="16" spans="1:8" x14ac:dyDescent="0.15">
      <c r="A16" s="17">
        <v>16</v>
      </c>
      <c r="B16" s="17">
        <v>0.14000000000000001</v>
      </c>
      <c r="C16" s="17">
        <f>HLOOKUP(Eingabe!$C$3,Leistungskurven!$B$1:$B$5002,A16,FALSE)</f>
        <v>0</v>
      </c>
      <c r="E16" s="25">
        <f>HLOOKUP(Eingabe!$C$6,Kalkulationen!$T$1:$U$8762,A17)</f>
        <v>1.9985420247245704</v>
      </c>
      <c r="F16" s="91">
        <v>140</v>
      </c>
      <c r="G16" s="25">
        <f>HLOOKUP(Eingabe!$C$6,Kalkulationen!$AE$1:$AF$38,A17)</f>
        <v>53.867586143128591</v>
      </c>
      <c r="H16" s="25">
        <f>HLOOKUP(Eingabe!$C$6,Kalkulationen!$AC$1:$AD$38,'Spezifische Werte'!A17)</f>
        <v>5.1736305732484071</v>
      </c>
    </row>
    <row r="17" spans="1:8" x14ac:dyDescent="0.15">
      <c r="A17" s="17">
        <v>17</v>
      </c>
      <c r="B17" s="17">
        <v>0.15</v>
      </c>
      <c r="C17" s="17">
        <f>HLOOKUP(Eingabe!$C$3,Leistungskurven!$B$1:$B$5002,A17,FALSE)</f>
        <v>0</v>
      </c>
      <c r="E17" s="25">
        <f>HLOOKUP(Eingabe!$C$6,Kalkulationen!$T$1:$U$8762,A18)</f>
        <v>1.9985420247245704</v>
      </c>
      <c r="F17" s="91">
        <v>150</v>
      </c>
      <c r="G17" s="25">
        <f>HLOOKUP(Eingabe!$C$6,Kalkulationen!$AE$1:$AF$38,A18)</f>
        <v>42.886954920521532</v>
      </c>
      <c r="H17" s="25">
        <f>HLOOKUP(Eingabe!$C$6,Kalkulationen!$AC$1:$AD$38,'Spezifische Werte'!A18)</f>
        <v>4.7936805555555555</v>
      </c>
    </row>
    <row r="18" spans="1:8" x14ac:dyDescent="0.15">
      <c r="A18" s="17">
        <v>18</v>
      </c>
      <c r="B18" s="17">
        <v>0.16</v>
      </c>
      <c r="C18" s="17">
        <f>HLOOKUP(Eingabe!$C$3,Leistungskurven!$B$1:$B$5002,A18,FALSE)</f>
        <v>0</v>
      </c>
      <c r="E18" s="25">
        <f>HLOOKUP(Eingabe!$C$6,Kalkulationen!$T$1:$U$8762,A19)</f>
        <v>1.9962772571080147</v>
      </c>
      <c r="F18" s="91">
        <v>160</v>
      </c>
      <c r="G18" s="25">
        <f>HLOOKUP(Eingabe!$C$6,Kalkulationen!$AE$1:$AF$38,A19)</f>
        <v>44.416810299095424</v>
      </c>
      <c r="H18" s="25">
        <f>HLOOKUP(Eingabe!$C$6,Kalkulationen!$AC$1:$AD$38,'Spezifische Werte'!A19)</f>
        <v>5.0296240601503763</v>
      </c>
    </row>
    <row r="19" spans="1:8" x14ac:dyDescent="0.15">
      <c r="A19" s="17">
        <v>19</v>
      </c>
      <c r="B19" s="17">
        <v>0.17</v>
      </c>
      <c r="C19" s="17">
        <f>HLOOKUP(Eingabe!$C$3,Leistungskurven!$B$1:$B$5002,A19,FALSE)</f>
        <v>0</v>
      </c>
      <c r="E19" s="25">
        <f>HLOOKUP(Eingabe!$C$6,Kalkulationen!$T$1:$U$8762,A20)</f>
        <v>1.9962772571080147</v>
      </c>
      <c r="F19" s="91">
        <v>170</v>
      </c>
      <c r="G19" s="25">
        <f>HLOOKUP(Eingabe!$C$6,Kalkulationen!$AE$1:$AF$38,A20)</f>
        <v>71.795318106542183</v>
      </c>
      <c r="H19" s="25">
        <f>HLOOKUP(Eingabe!$C$6,Kalkulationen!$AC$1:$AD$38,'Spezifische Werte'!A20)</f>
        <v>5.2693301435406683</v>
      </c>
    </row>
    <row r="20" spans="1:8" x14ac:dyDescent="0.15">
      <c r="A20" s="17">
        <v>20</v>
      </c>
      <c r="B20" s="17">
        <v>0.18</v>
      </c>
      <c r="C20" s="17">
        <f>HLOOKUP(Eingabe!$C$3,Leistungskurven!$B$1:$B$5002,A20,FALSE)</f>
        <v>0</v>
      </c>
      <c r="E20" s="25">
        <f>HLOOKUP(Eingabe!$C$6,Kalkulationen!$T$1:$U$8762,A21)</f>
        <v>1.9949534772649165</v>
      </c>
      <c r="F20" s="91">
        <v>180</v>
      </c>
      <c r="G20" s="25">
        <f>HLOOKUP(Eingabe!$C$6,Kalkulationen!$AE$1:$AF$38,A21)</f>
        <v>68.680747486302536</v>
      </c>
      <c r="H20" s="25">
        <f>HLOOKUP(Eingabe!$C$6,Kalkulationen!$AC$1:$AD$38,'Spezifische Werte'!A21)</f>
        <v>4.9592181069958876</v>
      </c>
    </row>
    <row r="21" spans="1:8" x14ac:dyDescent="0.15">
      <c r="A21" s="17">
        <v>21</v>
      </c>
      <c r="B21" s="17">
        <v>0.19</v>
      </c>
      <c r="C21" s="17">
        <f>HLOOKUP(Eingabe!$C$3,Leistungskurven!$B$1:$B$5002,A21,FALSE)</f>
        <v>0</v>
      </c>
      <c r="E21" s="25">
        <f>HLOOKUP(Eingabe!$C$6,Kalkulationen!$T$1:$U$8762,A22)</f>
        <v>1.9935545899773857</v>
      </c>
      <c r="F21" s="91">
        <v>190</v>
      </c>
      <c r="G21" s="25">
        <f>HLOOKUP(Eingabe!$C$6,Kalkulationen!$AE$1:$AF$38,A22)</f>
        <v>98.381197948936304</v>
      </c>
      <c r="H21" s="25">
        <f>HLOOKUP(Eingabe!$C$6,Kalkulationen!$AC$1:$AD$38,'Spezifische Werte'!A22)</f>
        <v>5.3671532846715326</v>
      </c>
    </row>
    <row r="22" spans="1:8" x14ac:dyDescent="0.15">
      <c r="A22" s="17">
        <v>22</v>
      </c>
      <c r="B22" s="17">
        <v>0.2</v>
      </c>
      <c r="C22" s="17">
        <f>HLOOKUP(Eingabe!$C$3,Leistungskurven!$B$1:$B$5002,A22,FALSE)</f>
        <v>0</v>
      </c>
      <c r="E22" s="25">
        <f>HLOOKUP(Eingabe!$C$6,Kalkulationen!$T$1:$U$8762,A23)</f>
        <v>1.9935545899773857</v>
      </c>
      <c r="F22" s="91">
        <v>200</v>
      </c>
      <c r="G22" s="25">
        <f>HLOOKUP(Eingabe!$C$6,Kalkulationen!$AE$1:$AF$38,A23)</f>
        <v>110.18013364383611</v>
      </c>
      <c r="H22" s="25">
        <f>HLOOKUP(Eingabe!$C$6,Kalkulationen!$AC$1:$AD$38,'Spezifische Werte'!A23)</f>
        <v>5.4264210526315786</v>
      </c>
    </row>
    <row r="23" spans="1:8" x14ac:dyDescent="0.15">
      <c r="A23" s="17">
        <v>23</v>
      </c>
      <c r="B23" s="17">
        <v>0.21</v>
      </c>
      <c r="C23" s="17">
        <f>HLOOKUP(Eingabe!$C$3,Leistungskurven!$B$1:$B$5002,A23,FALSE)</f>
        <v>0</v>
      </c>
      <c r="E23" s="25">
        <f>HLOOKUP(Eingabe!$C$6,Kalkulationen!$T$1:$U$8762,A24)</f>
        <v>1.9921197096022947</v>
      </c>
      <c r="F23" s="91">
        <v>210</v>
      </c>
      <c r="G23" s="25">
        <f>HLOOKUP(Eingabe!$C$6,Kalkulationen!$AE$1:$AF$38,A24)</f>
        <v>102.05160453965459</v>
      </c>
      <c r="H23" s="25">
        <f>HLOOKUP(Eingabe!$C$6,Kalkulationen!$AC$1:$AD$38,'Spezifische Werte'!A24)</f>
        <v>5.381232876712331</v>
      </c>
    </row>
    <row r="24" spans="1:8" x14ac:dyDescent="0.15">
      <c r="A24" s="17">
        <v>24</v>
      </c>
      <c r="B24" s="17">
        <v>0.22</v>
      </c>
      <c r="C24" s="17">
        <f>HLOOKUP(Eingabe!$C$3,Leistungskurven!$B$1:$B$5002,A24,FALSE)</f>
        <v>0</v>
      </c>
      <c r="E24" s="25">
        <f>HLOOKUP(Eingabe!$C$6,Kalkulationen!$T$1:$U$8762,A25)</f>
        <v>1.9921197096022947</v>
      </c>
      <c r="F24" s="91">
        <v>220</v>
      </c>
      <c r="G24" s="25">
        <f>HLOOKUP(Eingabe!$C$6,Kalkulationen!$AE$1:$AF$38,A25)</f>
        <v>138.90669463140102</v>
      </c>
      <c r="H24" s="25">
        <f>HLOOKUP(Eingabe!$C$6,Kalkulationen!$AC$1:$AD$38,'Spezifische Werte'!A25)</f>
        <v>5.4444318181818181</v>
      </c>
    </row>
    <row r="25" spans="1:8" x14ac:dyDescent="0.15">
      <c r="A25" s="17">
        <v>25</v>
      </c>
      <c r="B25" s="17">
        <v>0.23</v>
      </c>
      <c r="C25" s="17">
        <f>HLOOKUP(Eingabe!$C$3,Leistungskurven!$B$1:$B$5002,A25,FALSE)</f>
        <v>0</v>
      </c>
      <c r="E25" s="25">
        <f>HLOOKUP(Eingabe!$C$6,Kalkulationen!$T$1:$U$8762,A26)</f>
        <v>1.9921197096022947</v>
      </c>
      <c r="F25" s="91">
        <v>230</v>
      </c>
      <c r="G25" s="25">
        <f>HLOOKUP(Eingabe!$C$6,Kalkulationen!$AE$1:$AF$38,A26)</f>
        <v>141.34806987496944</v>
      </c>
      <c r="H25" s="25">
        <f>HLOOKUP(Eingabe!$C$6,Kalkulationen!$AC$1:$AD$38,'Spezifische Werte'!A26)</f>
        <v>5.2866075949367035</v>
      </c>
    </row>
    <row r="26" spans="1:8" x14ac:dyDescent="0.15">
      <c r="A26" s="17">
        <v>26</v>
      </c>
      <c r="B26" s="17">
        <v>0.24</v>
      </c>
      <c r="C26" s="17">
        <f>HLOOKUP(Eingabe!$C$3,Leistungskurven!$B$1:$B$5002,A26,FALSE)</f>
        <v>0</v>
      </c>
      <c r="E26" s="25">
        <f>HLOOKUP(Eingabe!$C$6,Kalkulationen!$T$1:$U$8762,A27)</f>
        <v>1.9905198216246893</v>
      </c>
      <c r="F26" s="91">
        <v>240</v>
      </c>
      <c r="G26" s="25">
        <f>HLOOKUP(Eingabe!$C$6,Kalkulationen!$AE$1:$AF$38,A27)</f>
        <v>143.3149156409543</v>
      </c>
      <c r="H26" s="25">
        <f>HLOOKUP(Eingabe!$C$6,Kalkulationen!$AC$1:$AD$38,'Spezifische Werte'!A27)</f>
        <v>5.2571498771498755</v>
      </c>
    </row>
    <row r="27" spans="1:8" x14ac:dyDescent="0.15">
      <c r="A27" s="17">
        <v>27</v>
      </c>
      <c r="B27" s="17">
        <v>0.25</v>
      </c>
      <c r="C27" s="17">
        <f>HLOOKUP(Eingabe!$C$3,Leistungskurven!$B$1:$B$5002,A27,FALSE)</f>
        <v>0</v>
      </c>
      <c r="E27" s="25">
        <f>HLOOKUP(Eingabe!$C$6,Kalkulationen!$T$1:$U$8762,A28)</f>
        <v>1.9905198216246893</v>
      </c>
      <c r="F27" s="91">
        <v>250</v>
      </c>
      <c r="G27" s="25">
        <f>HLOOKUP(Eingabe!$C$6,Kalkulationen!$AE$1:$AF$38,A28)</f>
        <v>205.57300442050109</v>
      </c>
      <c r="H27" s="25">
        <f>HLOOKUP(Eingabe!$C$6,Kalkulationen!$AC$1:$AD$38,'Spezifische Werte'!A28)</f>
        <v>5.4813931297709901</v>
      </c>
    </row>
    <row r="28" spans="1:8" x14ac:dyDescent="0.15">
      <c r="A28" s="17">
        <v>28</v>
      </c>
      <c r="B28" s="17">
        <v>0.26</v>
      </c>
      <c r="C28" s="17">
        <f>HLOOKUP(Eingabe!$C$3,Leistungskurven!$B$1:$B$5002,A28,FALSE)</f>
        <v>0</v>
      </c>
      <c r="E28" s="25">
        <f>HLOOKUP(Eingabe!$C$6,Kalkulationen!$T$1:$U$8762,A29)</f>
        <v>1.9905198216246893</v>
      </c>
      <c r="F28" s="91">
        <v>260</v>
      </c>
      <c r="G28" s="25">
        <f>HLOOKUP(Eingabe!$C$6,Kalkulationen!$AE$1:$AF$38,A29)</f>
        <v>262.56528552959776</v>
      </c>
      <c r="H28" s="25">
        <f>HLOOKUP(Eingabe!$C$6,Kalkulationen!$AC$1:$AD$38,'Spezifische Werte'!A29)</f>
        <v>5.9654496402877735</v>
      </c>
    </row>
    <row r="29" spans="1:8" x14ac:dyDescent="0.15">
      <c r="A29" s="17">
        <v>29</v>
      </c>
      <c r="B29" s="17">
        <v>0.27</v>
      </c>
      <c r="C29" s="17">
        <f>HLOOKUP(Eingabe!$C$3,Leistungskurven!$B$1:$B$5002,A29,FALSE)</f>
        <v>0</v>
      </c>
      <c r="E29" s="25">
        <f>HLOOKUP(Eingabe!$C$6,Kalkulationen!$T$1:$U$8762,A30)</f>
        <v>1.9905198216246893</v>
      </c>
      <c r="F29" s="91">
        <v>270</v>
      </c>
      <c r="G29" s="25">
        <f>HLOOKUP(Eingabe!$C$6,Kalkulationen!$AE$1:$AF$38,A30)</f>
        <v>202.7718148479056</v>
      </c>
      <c r="H29" s="25">
        <f>HLOOKUP(Eingabe!$C$6,Kalkulationen!$AC$1:$AD$38,'Spezifische Werte'!A30)</f>
        <v>5.7210909090909059</v>
      </c>
    </row>
    <row r="30" spans="1:8" x14ac:dyDescent="0.15">
      <c r="A30" s="17">
        <v>30</v>
      </c>
      <c r="B30" s="17">
        <v>0.28000000000000003</v>
      </c>
      <c r="C30" s="17">
        <f>HLOOKUP(Eingabe!$C$3,Leistungskurven!$B$1:$B$5002,A30,FALSE)</f>
        <v>0</v>
      </c>
      <c r="E30" s="25">
        <f>HLOOKUP(Eingabe!$C$6,Kalkulationen!$T$1:$U$8762,A31)</f>
        <v>1.9871750625081732</v>
      </c>
      <c r="F30" s="91">
        <v>280</v>
      </c>
      <c r="G30" s="25">
        <f>HLOOKUP(Eingabe!$C$6,Kalkulationen!$AE$1:$AF$38,A31)</f>
        <v>183.40166211544337</v>
      </c>
      <c r="H30" s="25">
        <f>HLOOKUP(Eingabe!$C$6,Kalkulationen!$AC$1:$AD$38,'Spezifische Werte'!A31)</f>
        <v>5.646772727272718</v>
      </c>
    </row>
    <row r="31" spans="1:8" x14ac:dyDescent="0.15">
      <c r="A31" s="17">
        <v>31</v>
      </c>
      <c r="B31" s="17">
        <v>0.28999999999999998</v>
      </c>
      <c r="C31" s="17">
        <f>HLOOKUP(Eingabe!$C$3,Leistungskurven!$B$1:$B$5002,A31,FALSE)</f>
        <v>0</v>
      </c>
      <c r="E31" s="25">
        <f>HLOOKUP(Eingabe!$C$6,Kalkulationen!$T$1:$U$8762,A32)</f>
        <v>1.9855116621654325</v>
      </c>
      <c r="F31" s="91">
        <v>290</v>
      </c>
      <c r="G31" s="25">
        <f>HLOOKUP(Eingabe!$C$6,Kalkulationen!$AE$1:$AF$38,A32)</f>
        <v>139.84236172668551</v>
      </c>
      <c r="H31" s="25">
        <f>HLOOKUP(Eingabe!$C$6,Kalkulationen!$AC$1:$AD$38,'Spezifische Werte'!A32)</f>
        <v>5.5490555555555572</v>
      </c>
    </row>
    <row r="32" spans="1:8" x14ac:dyDescent="0.15">
      <c r="A32" s="17">
        <v>32</v>
      </c>
      <c r="B32" s="17">
        <v>0.3</v>
      </c>
      <c r="C32" s="17">
        <f>HLOOKUP(Eingabe!$C$3,Leistungskurven!$B$1:$B$5002,A32,FALSE)</f>
        <v>0</v>
      </c>
      <c r="E32" s="25">
        <f>HLOOKUP(Eingabe!$C$6,Kalkulationen!$T$1:$U$8762,A33)</f>
        <v>1.9855116621654325</v>
      </c>
      <c r="F32" s="91">
        <v>300</v>
      </c>
      <c r="G32" s="25">
        <f>HLOOKUP(Eingabe!$C$6,Kalkulationen!$AE$1:$AF$38,A33)</f>
        <v>63.916117267869026</v>
      </c>
      <c r="H32" s="25">
        <f>HLOOKUP(Eingabe!$C$6,Kalkulationen!$AC$1:$AD$38,'Spezifische Werte'!A33)</f>
        <v>4.781233480176212</v>
      </c>
    </row>
    <row r="33" spans="1:8" x14ac:dyDescent="0.15">
      <c r="A33" s="17">
        <v>33</v>
      </c>
      <c r="B33" s="17">
        <v>0.31</v>
      </c>
      <c r="C33" s="17">
        <f>HLOOKUP(Eingabe!$C$3,Leistungskurven!$B$1:$B$5002,A33,FALSE)</f>
        <v>0</v>
      </c>
      <c r="E33" s="25">
        <f>HLOOKUP(Eingabe!$C$6,Kalkulationen!$T$1:$U$8762,A34)</f>
        <v>1.9855116621654325</v>
      </c>
      <c r="F33" s="91">
        <v>310</v>
      </c>
      <c r="G33" s="25">
        <f>HLOOKUP(Eingabe!$C$6,Kalkulationen!$AE$1:$AF$38,A34)</f>
        <v>48.741698317754931</v>
      </c>
      <c r="H33" s="25">
        <f>HLOOKUP(Eingabe!$C$6,Kalkulationen!$AC$1:$AD$38,'Spezifische Werte'!A34)</f>
        <v>4.6692352941176472</v>
      </c>
    </row>
    <row r="34" spans="1:8" x14ac:dyDescent="0.15">
      <c r="A34" s="17">
        <v>34</v>
      </c>
      <c r="B34" s="17">
        <v>0.32</v>
      </c>
      <c r="C34" s="17">
        <f>HLOOKUP(Eingabe!$C$3,Leistungskurven!$B$1:$B$5002,A34,FALSE)</f>
        <v>0</v>
      </c>
      <c r="E34" s="25">
        <f>HLOOKUP(Eingabe!$C$6,Kalkulationen!$T$1:$U$8762,A35)</f>
        <v>1.9855116621654325</v>
      </c>
      <c r="F34" s="91">
        <v>320</v>
      </c>
      <c r="G34" s="25">
        <f>HLOOKUP(Eingabe!$C$6,Kalkulationen!$AE$1:$AF$38,A35)</f>
        <v>38.384442279003999</v>
      </c>
      <c r="H34" s="25">
        <f>HLOOKUP(Eingabe!$C$6,Kalkulationen!$AC$1:$AD$38,'Spezifische Werte'!A35)</f>
        <v>4.778240000000002</v>
      </c>
    </row>
    <row r="35" spans="1:8" x14ac:dyDescent="0.15">
      <c r="A35" s="17">
        <v>35</v>
      </c>
      <c r="B35" s="17">
        <v>0.33</v>
      </c>
      <c r="C35" s="17">
        <f>HLOOKUP(Eingabe!$C$3,Leistungskurven!$B$1:$B$5002,A35,FALSE)</f>
        <v>0</v>
      </c>
      <c r="E35" s="25">
        <f>HLOOKUP(Eingabe!$C$6,Kalkulationen!$T$1:$U$8762,A36)</f>
        <v>1.9855116621654325</v>
      </c>
      <c r="F35" s="91">
        <v>330</v>
      </c>
      <c r="G35" s="25">
        <f>HLOOKUP(Eingabe!$C$6,Kalkulationen!$AE$1:$AF$38,A36)</f>
        <v>38.329865547684612</v>
      </c>
      <c r="H35" s="25">
        <f>HLOOKUP(Eingabe!$C$6,Kalkulationen!$AC$1:$AD$38,'Spezifische Werte'!A36)</f>
        <v>4.7545967741935486</v>
      </c>
    </row>
    <row r="36" spans="1:8" x14ac:dyDescent="0.15">
      <c r="A36" s="17">
        <v>36</v>
      </c>
      <c r="B36" s="17">
        <v>0.34</v>
      </c>
      <c r="C36" s="17">
        <f>HLOOKUP(Eingabe!$C$3,Leistungskurven!$B$1:$B$5002,A36,FALSE)</f>
        <v>0</v>
      </c>
      <c r="E36" s="25">
        <f>HLOOKUP(Eingabe!$C$6,Kalkulationen!$T$1:$U$8762,A37)</f>
        <v>1.9855116621654325</v>
      </c>
      <c r="F36" s="91">
        <v>340</v>
      </c>
      <c r="G36" s="25">
        <f>HLOOKUP(Eingabe!$C$6,Kalkulationen!$AE$1:$AF$38,A37)</f>
        <v>27.359906580507317</v>
      </c>
      <c r="H36" s="25">
        <f>HLOOKUP(Eingabe!$C$6,Kalkulationen!$AC$1:$AD$38,'Spezifische Werte'!A37)</f>
        <v>4.6450909090909089</v>
      </c>
    </row>
    <row r="37" spans="1:8" x14ac:dyDescent="0.15">
      <c r="A37" s="17">
        <v>37</v>
      </c>
      <c r="B37" s="17">
        <v>0.35</v>
      </c>
      <c r="C37" s="17">
        <f>HLOOKUP(Eingabe!$C$3,Leistungskurven!$B$1:$B$5002,A37,FALSE)</f>
        <v>0</v>
      </c>
      <c r="E37" s="25">
        <f>HLOOKUP(Eingabe!$C$6,Kalkulationen!$T$1:$U$8762,A38)</f>
        <v>1.9836480572792219</v>
      </c>
      <c r="F37" s="91">
        <v>350</v>
      </c>
      <c r="G37" s="25">
        <f>HLOOKUP(Eingabe!$C$6,Kalkulationen!$AE$1:$AF$38,A38)</f>
        <v>18.897853209440679</v>
      </c>
      <c r="H37" s="25">
        <f>HLOOKUP(Eingabe!$C$6,Kalkulationen!$AC$1:$AD$38,'Spezifische Werte'!A38)</f>
        <v>4.4552054794520561</v>
      </c>
    </row>
    <row r="38" spans="1:8" x14ac:dyDescent="0.15">
      <c r="A38" s="17">
        <v>38</v>
      </c>
      <c r="B38" s="17">
        <v>0.36</v>
      </c>
      <c r="C38" s="17">
        <f>HLOOKUP(Eingabe!$C$3,Leistungskurven!$B$1:$B$5002,A38,FALSE)</f>
        <v>0</v>
      </c>
      <c r="E38" s="25">
        <f>HLOOKUP(Eingabe!$C$6,Kalkulationen!$T$1:$U$8762,A39)</f>
        <v>1.9836480572792219</v>
      </c>
    </row>
    <row r="39" spans="1:8" x14ac:dyDescent="0.15">
      <c r="A39" s="17">
        <v>39</v>
      </c>
      <c r="B39" s="17">
        <v>0.37</v>
      </c>
      <c r="C39" s="17">
        <f>HLOOKUP(Eingabe!$C$3,Leistungskurven!$B$1:$B$5002,A39,FALSE)</f>
        <v>0</v>
      </c>
      <c r="E39" s="25">
        <f>HLOOKUP(Eingabe!$C$6,Kalkulationen!$T$1:$U$8762,A40)</f>
        <v>1.9836480572792219</v>
      </c>
    </row>
    <row r="40" spans="1:8" x14ac:dyDescent="0.15">
      <c r="A40" s="17">
        <v>40</v>
      </c>
      <c r="B40" s="17">
        <v>0.38</v>
      </c>
      <c r="C40" s="17">
        <f>HLOOKUP(Eingabe!$C$3,Leistungskurven!$B$1:$B$5002,A40,FALSE)</f>
        <v>0</v>
      </c>
      <c r="E40" s="25">
        <f>HLOOKUP(Eingabe!$C$6,Kalkulationen!$T$1:$U$8762,A41)</f>
        <v>1.9794344269237039</v>
      </c>
    </row>
    <row r="41" spans="1:8" x14ac:dyDescent="0.15">
      <c r="A41" s="17">
        <v>41</v>
      </c>
      <c r="B41" s="17">
        <v>0.39</v>
      </c>
      <c r="C41" s="17">
        <f>HLOOKUP(Eingabe!$C$3,Leistungskurven!$B$1:$B$5002,A41,FALSE)</f>
        <v>0</v>
      </c>
      <c r="E41" s="25">
        <f>HLOOKUP(Eingabe!$C$6,Kalkulationen!$T$1:$U$8762,A42)</f>
        <v>1.9767190248674078</v>
      </c>
    </row>
    <row r="42" spans="1:8" x14ac:dyDescent="0.15">
      <c r="A42" s="17">
        <v>42</v>
      </c>
      <c r="B42" s="17">
        <v>0.4</v>
      </c>
      <c r="C42" s="17">
        <f>HLOOKUP(Eingabe!$C$3,Leistungskurven!$B$1:$B$5002,A42,FALSE)</f>
        <v>0</v>
      </c>
      <c r="E42" s="25">
        <f>HLOOKUP(Eingabe!$C$6,Kalkulationen!$T$1:$U$8762,A43)</f>
        <v>1.9767190248674078</v>
      </c>
    </row>
    <row r="43" spans="1:8" x14ac:dyDescent="0.15">
      <c r="A43" s="17">
        <v>43</v>
      </c>
      <c r="B43" s="17">
        <v>0.41</v>
      </c>
      <c r="C43" s="17">
        <f>HLOOKUP(Eingabe!$C$3,Leistungskurven!$B$1:$B$5002,A43,FALSE)</f>
        <v>0</v>
      </c>
      <c r="E43" s="25">
        <f>HLOOKUP(Eingabe!$C$6,Kalkulationen!$T$1:$U$8762,A44)</f>
        <v>1.9767190248674078</v>
      </c>
    </row>
    <row r="44" spans="1:8" x14ac:dyDescent="0.15">
      <c r="A44" s="17">
        <v>44</v>
      </c>
      <c r="B44" s="17">
        <v>0.42</v>
      </c>
      <c r="C44" s="17">
        <f>HLOOKUP(Eingabe!$C$3,Leistungskurven!$B$1:$B$5002,A44,FALSE)</f>
        <v>0</v>
      </c>
      <c r="E44" s="25">
        <f>HLOOKUP(Eingabe!$C$6,Kalkulationen!$T$1:$U$8762,A45)</f>
        <v>1.9767190248674078</v>
      </c>
    </row>
    <row r="45" spans="1:8" x14ac:dyDescent="0.15">
      <c r="A45" s="17">
        <v>45</v>
      </c>
      <c r="B45" s="17">
        <v>0.43</v>
      </c>
      <c r="C45" s="17">
        <f>HLOOKUP(Eingabe!$C$3,Leistungskurven!$B$1:$B$5002,A45,FALSE)</f>
        <v>0</v>
      </c>
      <c r="E45" s="25">
        <f>HLOOKUP(Eingabe!$C$6,Kalkulationen!$T$1:$U$8762,A46)</f>
        <v>1.9737667178576319</v>
      </c>
    </row>
    <row r="46" spans="1:8" x14ac:dyDescent="0.15">
      <c r="A46" s="17">
        <v>46</v>
      </c>
      <c r="B46" s="17">
        <v>0.44</v>
      </c>
      <c r="C46" s="17">
        <f>HLOOKUP(Eingabe!$C$3,Leistungskurven!$B$1:$B$5002,A46,FALSE)</f>
        <v>0</v>
      </c>
      <c r="E46" s="25">
        <f>HLOOKUP(Eingabe!$C$6,Kalkulationen!$T$1:$U$8762,A47)</f>
        <v>1.9737667178576319</v>
      </c>
    </row>
    <row r="47" spans="1:8" x14ac:dyDescent="0.15">
      <c r="A47" s="17">
        <v>47</v>
      </c>
      <c r="B47" s="17">
        <v>0.45</v>
      </c>
      <c r="C47" s="17">
        <f>HLOOKUP(Eingabe!$C$3,Leistungskurven!$B$1:$B$5002,A47,FALSE)</f>
        <v>0</v>
      </c>
      <c r="E47" s="25">
        <f>HLOOKUP(Eingabe!$C$6,Kalkulationen!$T$1:$U$8762,A48)</f>
        <v>1.9737667178576319</v>
      </c>
    </row>
    <row r="48" spans="1:8" x14ac:dyDescent="0.15">
      <c r="A48" s="17">
        <v>48</v>
      </c>
      <c r="B48" s="17">
        <v>0.46</v>
      </c>
      <c r="C48" s="17">
        <f>HLOOKUP(Eingabe!$C$3,Leistungskurven!$B$1:$B$5002,A48,FALSE)</f>
        <v>0</v>
      </c>
      <c r="E48" s="25">
        <f>HLOOKUP(Eingabe!$C$6,Kalkulationen!$T$1:$U$8762,A49)</f>
        <v>1.9737667178576319</v>
      </c>
    </row>
    <row r="49" spans="1:5" x14ac:dyDescent="0.15">
      <c r="A49" s="17">
        <v>49</v>
      </c>
      <c r="B49" s="17">
        <v>0.47</v>
      </c>
      <c r="C49" s="17">
        <f>HLOOKUP(Eingabe!$C$3,Leistungskurven!$B$1:$B$5002,A49,FALSE)</f>
        <v>0</v>
      </c>
      <c r="E49" s="25">
        <f>HLOOKUP(Eingabe!$C$6,Kalkulationen!$T$1:$U$8762,A50)</f>
        <v>1.9705882725272506</v>
      </c>
    </row>
    <row r="50" spans="1:5" x14ac:dyDescent="0.15">
      <c r="A50" s="17">
        <v>50</v>
      </c>
      <c r="B50" s="17">
        <v>0.48</v>
      </c>
      <c r="C50" s="17">
        <f>HLOOKUP(Eingabe!$C$3,Leistungskurven!$B$1:$B$5002,A50,FALSE)</f>
        <v>0</v>
      </c>
      <c r="E50" s="25">
        <f>HLOOKUP(Eingabe!$C$6,Kalkulationen!$T$1:$U$8762,A51)</f>
        <v>1.9705882725272506</v>
      </c>
    </row>
    <row r="51" spans="1:5" x14ac:dyDescent="0.15">
      <c r="A51" s="17">
        <v>51</v>
      </c>
      <c r="B51" s="17">
        <v>0.49</v>
      </c>
      <c r="C51" s="17">
        <f>HLOOKUP(Eingabe!$C$3,Leistungskurven!$B$1:$B$5002,A51,FALSE)</f>
        <v>0</v>
      </c>
      <c r="E51" s="25">
        <f>HLOOKUP(Eingabe!$C$6,Kalkulationen!$T$1:$U$8762,A52)</f>
        <v>1.9705882725272506</v>
      </c>
    </row>
    <row r="52" spans="1:5" x14ac:dyDescent="0.15">
      <c r="A52" s="17">
        <v>52</v>
      </c>
      <c r="B52" s="17">
        <v>0.5</v>
      </c>
      <c r="C52" s="17">
        <f>HLOOKUP(Eingabe!$C$3,Leistungskurven!$B$1:$B$5002,A52,FALSE)</f>
        <v>0</v>
      </c>
      <c r="E52" s="25">
        <f>HLOOKUP(Eingabe!$C$6,Kalkulationen!$T$1:$U$8762,A53)</f>
        <v>1.9705882725272506</v>
      </c>
    </row>
    <row r="53" spans="1:5" x14ac:dyDescent="0.15">
      <c r="A53" s="17">
        <v>53</v>
      </c>
      <c r="B53" s="17">
        <v>0.51</v>
      </c>
      <c r="C53" s="17">
        <f>HLOOKUP(Eingabe!$C$3,Leistungskurven!$B$1:$B$5002,A53,FALSE)</f>
        <v>0</v>
      </c>
      <c r="E53" s="25">
        <f>HLOOKUP(Eingabe!$C$6,Kalkulationen!$T$1:$U$8762,A54)</f>
        <v>1.9705882725272506</v>
      </c>
    </row>
    <row r="54" spans="1:5" x14ac:dyDescent="0.15">
      <c r="A54" s="17">
        <v>54</v>
      </c>
      <c r="B54" s="17">
        <v>0.52</v>
      </c>
      <c r="C54" s="17">
        <f>HLOOKUP(Eingabe!$C$3,Leistungskurven!$B$1:$B$5002,A54,FALSE)</f>
        <v>0</v>
      </c>
      <c r="E54" s="25">
        <f>HLOOKUP(Eingabe!$C$6,Kalkulationen!$T$1:$U$8762,A55)</f>
        <v>1.9672093820666956</v>
      </c>
    </row>
    <row r="55" spans="1:5" x14ac:dyDescent="0.15">
      <c r="A55" s="17">
        <v>55</v>
      </c>
      <c r="B55" s="17">
        <v>0.53</v>
      </c>
      <c r="C55" s="17">
        <f>HLOOKUP(Eingabe!$C$3,Leistungskurven!$B$1:$B$5002,A55,FALSE)</f>
        <v>0</v>
      </c>
      <c r="E55" s="25">
        <f>HLOOKUP(Eingabe!$C$6,Kalkulationen!$T$1:$U$8762,A56)</f>
        <v>1.9672093820666956</v>
      </c>
    </row>
    <row r="56" spans="1:5" x14ac:dyDescent="0.15">
      <c r="A56" s="17">
        <v>56</v>
      </c>
      <c r="B56" s="17">
        <v>0.54</v>
      </c>
      <c r="C56" s="17">
        <f>HLOOKUP(Eingabe!$C$3,Leistungskurven!$B$1:$B$5002,A56,FALSE)</f>
        <v>0</v>
      </c>
      <c r="E56" s="25">
        <f>HLOOKUP(Eingabe!$C$6,Kalkulationen!$T$1:$U$8762,A57)</f>
        <v>1.9672093820666956</v>
      </c>
    </row>
    <row r="57" spans="1:5" x14ac:dyDescent="0.15">
      <c r="A57" s="17">
        <v>57</v>
      </c>
      <c r="B57" s="17">
        <v>0.55000000000000004</v>
      </c>
      <c r="C57" s="17">
        <f>HLOOKUP(Eingabe!$C$3,Leistungskurven!$B$1:$B$5002,A57,FALSE)</f>
        <v>0</v>
      </c>
      <c r="E57" s="25">
        <f>HLOOKUP(Eingabe!$C$6,Kalkulationen!$T$1:$U$8762,A58)</f>
        <v>1.9636557396664003</v>
      </c>
    </row>
    <row r="58" spans="1:5" x14ac:dyDescent="0.15">
      <c r="A58" s="17">
        <v>58</v>
      </c>
      <c r="B58" s="17">
        <v>0.56000000000000005</v>
      </c>
      <c r="C58" s="17">
        <f>HLOOKUP(Eingabe!$C$3,Leistungskurven!$B$1:$B$5002,A58,FALSE)</f>
        <v>0</v>
      </c>
      <c r="E58" s="25">
        <f>HLOOKUP(Eingabe!$C$6,Kalkulationen!$T$1:$U$8762,A59)</f>
        <v>1.9636557396664003</v>
      </c>
    </row>
    <row r="59" spans="1:5" x14ac:dyDescent="0.15">
      <c r="A59" s="17">
        <v>59</v>
      </c>
      <c r="B59" s="17">
        <v>0.56999999999999995</v>
      </c>
      <c r="C59" s="17">
        <f>HLOOKUP(Eingabe!$C$3,Leistungskurven!$B$1:$B$5002,A59,FALSE)</f>
        <v>0</v>
      </c>
      <c r="E59" s="25">
        <f>HLOOKUP(Eingabe!$C$6,Kalkulationen!$T$1:$U$8762,A60)</f>
        <v>1.9636557396664003</v>
      </c>
    </row>
    <row r="60" spans="1:5" x14ac:dyDescent="0.15">
      <c r="A60" s="17">
        <v>60</v>
      </c>
      <c r="B60" s="17">
        <v>0.57999999999999996</v>
      </c>
      <c r="C60" s="17">
        <f>HLOOKUP(Eingabe!$C$3,Leistungskurven!$B$1:$B$5002,A60,FALSE)</f>
        <v>0</v>
      </c>
      <c r="E60" s="25">
        <f>HLOOKUP(Eingabe!$C$6,Kalkulationen!$T$1:$U$8762,A61)</f>
        <v>1.9636557396664003</v>
      </c>
    </row>
    <row r="61" spans="1:5" x14ac:dyDescent="0.15">
      <c r="A61" s="17">
        <v>61</v>
      </c>
      <c r="B61" s="17">
        <v>0.59</v>
      </c>
      <c r="C61" s="17">
        <f>HLOOKUP(Eingabe!$C$3,Leistungskurven!$B$1:$B$5002,A61,FALSE)</f>
        <v>0</v>
      </c>
      <c r="E61" s="25">
        <f>HLOOKUP(Eingabe!$C$6,Kalkulationen!$T$1:$U$8762,A62)</f>
        <v>1.9599650343820452</v>
      </c>
    </row>
    <row r="62" spans="1:5" x14ac:dyDescent="0.15">
      <c r="A62" s="17">
        <v>62</v>
      </c>
      <c r="B62" s="17">
        <v>0.6</v>
      </c>
      <c r="C62" s="17">
        <f>HLOOKUP(Eingabe!$C$3,Leistungskurven!$B$1:$B$5002,A62,FALSE)</f>
        <v>0</v>
      </c>
      <c r="E62" s="25">
        <f>HLOOKUP(Eingabe!$C$6,Kalkulationen!$T$1:$U$8762,A63)</f>
        <v>1.9599650343820452</v>
      </c>
    </row>
    <row r="63" spans="1:5" x14ac:dyDescent="0.15">
      <c r="A63" s="17">
        <v>63</v>
      </c>
      <c r="B63" s="17">
        <v>0.61</v>
      </c>
      <c r="C63" s="17">
        <f>HLOOKUP(Eingabe!$C$3,Leistungskurven!$B$1:$B$5002,A63,FALSE)</f>
        <v>0</v>
      </c>
      <c r="E63" s="25">
        <f>HLOOKUP(Eingabe!$C$6,Kalkulationen!$T$1:$U$8762,A64)</f>
        <v>1.9599650343820452</v>
      </c>
    </row>
    <row r="64" spans="1:5" x14ac:dyDescent="0.15">
      <c r="A64" s="17">
        <v>64</v>
      </c>
      <c r="B64" s="17">
        <v>0.62</v>
      </c>
      <c r="C64" s="17">
        <f>HLOOKUP(Eingabe!$C$3,Leistungskurven!$B$1:$B$5002,A64,FALSE)</f>
        <v>0</v>
      </c>
      <c r="E64" s="25">
        <f>HLOOKUP(Eingabe!$C$6,Kalkulationen!$T$1:$U$8762,A65)</f>
        <v>1.9599650343820452</v>
      </c>
    </row>
    <row r="65" spans="1:5" x14ac:dyDescent="0.15">
      <c r="A65" s="17">
        <v>65</v>
      </c>
      <c r="B65" s="17">
        <v>0.63</v>
      </c>
      <c r="C65" s="17">
        <f>HLOOKUP(Eingabe!$C$3,Leistungskurven!$B$1:$B$5002,A65,FALSE)</f>
        <v>0</v>
      </c>
      <c r="E65" s="25">
        <f>HLOOKUP(Eingabe!$C$6,Kalkulationen!$T$1:$U$8762,A66)</f>
        <v>1.9599650343820452</v>
      </c>
    </row>
    <row r="66" spans="1:5" x14ac:dyDescent="0.15">
      <c r="A66" s="17">
        <v>66</v>
      </c>
      <c r="B66" s="17">
        <v>0.64</v>
      </c>
      <c r="C66" s="17">
        <f>HLOOKUP(Eingabe!$C$3,Leistungskurven!$B$1:$B$5002,A66,FALSE)</f>
        <v>0</v>
      </c>
      <c r="E66" s="25">
        <f>HLOOKUP(Eingabe!$C$6,Kalkulationen!$T$1:$U$8762,A67)</f>
        <v>1.9599650343820452</v>
      </c>
    </row>
    <row r="67" spans="1:5" x14ac:dyDescent="0.15">
      <c r="A67" s="17">
        <v>67</v>
      </c>
      <c r="B67" s="17">
        <v>0.65</v>
      </c>
      <c r="C67" s="17">
        <f>HLOOKUP(Eingabe!$C$3,Leistungskurven!$B$1:$B$5002,A67,FALSE)</f>
        <v>0</v>
      </c>
      <c r="E67" s="25">
        <f>HLOOKUP(Eingabe!$C$6,Kalkulationen!$T$1:$U$8762,A68)</f>
        <v>1.9599650343820452</v>
      </c>
    </row>
    <row r="68" spans="1:5" x14ac:dyDescent="0.15">
      <c r="A68" s="17">
        <v>68</v>
      </c>
      <c r="B68" s="17">
        <v>0.66</v>
      </c>
      <c r="C68" s="17">
        <f>HLOOKUP(Eingabe!$C$3,Leistungskurven!$B$1:$B$5002,A68,FALSE)</f>
        <v>0</v>
      </c>
      <c r="E68" s="25">
        <f>HLOOKUP(Eingabe!$C$6,Kalkulationen!$T$1:$U$8762,A69)</f>
        <v>1.9546503874204686</v>
      </c>
    </row>
    <row r="69" spans="1:5" x14ac:dyDescent="0.15">
      <c r="A69" s="17">
        <v>69</v>
      </c>
      <c r="B69" s="17">
        <v>0.67</v>
      </c>
      <c r="C69" s="17">
        <f>HLOOKUP(Eingabe!$C$3,Leistungskurven!$B$1:$B$5002,A69,FALSE)</f>
        <v>0</v>
      </c>
      <c r="E69" s="25">
        <f>HLOOKUP(Eingabe!$C$6,Kalkulationen!$T$1:$U$8762,A70)</f>
        <v>1.9546503874204686</v>
      </c>
    </row>
    <row r="70" spans="1:5" x14ac:dyDescent="0.15">
      <c r="A70" s="17">
        <v>70</v>
      </c>
      <c r="B70" s="17">
        <v>0.68</v>
      </c>
      <c r="C70" s="17">
        <f>HLOOKUP(Eingabe!$C$3,Leistungskurven!$B$1:$B$5002,A70,FALSE)</f>
        <v>0</v>
      </c>
      <c r="E70" s="25">
        <f>HLOOKUP(Eingabe!$C$6,Kalkulationen!$T$1:$U$8762,A71)</f>
        <v>1.9546503874204686</v>
      </c>
    </row>
    <row r="71" spans="1:5" x14ac:dyDescent="0.15">
      <c r="A71" s="17">
        <v>71</v>
      </c>
      <c r="B71" s="17">
        <v>0.69</v>
      </c>
      <c r="C71" s="17">
        <f>HLOOKUP(Eingabe!$C$3,Leistungskurven!$B$1:$B$5002,A71,FALSE)</f>
        <v>0</v>
      </c>
      <c r="E71" s="25">
        <f>HLOOKUP(Eingabe!$C$6,Kalkulationen!$T$1:$U$8762,A72)</f>
        <v>1.9546503874204686</v>
      </c>
    </row>
    <row r="72" spans="1:5" x14ac:dyDescent="0.15">
      <c r="A72" s="17">
        <v>72</v>
      </c>
      <c r="B72" s="17">
        <v>0.7</v>
      </c>
      <c r="C72" s="17">
        <f>HLOOKUP(Eingabe!$C$3,Leistungskurven!$B$1:$B$5002,A72,FALSE)</f>
        <v>0</v>
      </c>
      <c r="E72" s="25">
        <f>HLOOKUP(Eingabe!$C$6,Kalkulationen!$T$1:$U$8762,A73)</f>
        <v>1.9546503874204686</v>
      </c>
    </row>
    <row r="73" spans="1:5" x14ac:dyDescent="0.15">
      <c r="A73" s="17">
        <v>73</v>
      </c>
      <c r="B73" s="17">
        <v>0.71</v>
      </c>
      <c r="C73" s="17">
        <f>HLOOKUP(Eingabe!$C$3,Leistungskurven!$B$1:$B$5002,A73,FALSE)</f>
        <v>0</v>
      </c>
      <c r="E73" s="25">
        <f>HLOOKUP(Eingabe!$C$6,Kalkulationen!$T$1:$U$8762,A74)</f>
        <v>1.9483746435501033</v>
      </c>
    </row>
    <row r="74" spans="1:5" x14ac:dyDescent="0.15">
      <c r="A74" s="17">
        <v>74</v>
      </c>
      <c r="B74" s="17">
        <v>0.72</v>
      </c>
      <c r="C74" s="17">
        <f>HLOOKUP(Eingabe!$C$3,Leistungskurven!$B$1:$B$5002,A74,FALSE)</f>
        <v>0</v>
      </c>
      <c r="E74" s="25">
        <f>HLOOKUP(Eingabe!$C$6,Kalkulationen!$T$1:$U$8762,A75)</f>
        <v>1.9483746435501033</v>
      </c>
    </row>
    <row r="75" spans="1:5" x14ac:dyDescent="0.15">
      <c r="A75" s="17">
        <v>75</v>
      </c>
      <c r="B75" s="17">
        <v>0.73</v>
      </c>
      <c r="C75" s="17">
        <f>HLOOKUP(Eingabe!$C$3,Leistungskurven!$B$1:$B$5002,A75,FALSE)</f>
        <v>0</v>
      </c>
      <c r="E75" s="25">
        <f>HLOOKUP(Eingabe!$C$6,Kalkulationen!$T$1:$U$8762,A76)</f>
        <v>1.9483746435501033</v>
      </c>
    </row>
    <row r="76" spans="1:5" x14ac:dyDescent="0.15">
      <c r="A76" s="17">
        <v>76</v>
      </c>
      <c r="B76" s="17">
        <v>0.74</v>
      </c>
      <c r="C76" s="17">
        <f>HLOOKUP(Eingabe!$C$3,Leistungskurven!$B$1:$B$5002,A76,FALSE)</f>
        <v>0</v>
      </c>
      <c r="E76" s="25">
        <f>HLOOKUP(Eingabe!$C$6,Kalkulationen!$T$1:$U$8762,A77)</f>
        <v>1.9483746435501033</v>
      </c>
    </row>
    <row r="77" spans="1:5" x14ac:dyDescent="0.15">
      <c r="A77" s="17">
        <v>77</v>
      </c>
      <c r="B77" s="17">
        <v>0.75</v>
      </c>
      <c r="C77" s="17">
        <f>HLOOKUP(Eingabe!$C$3,Leistungskurven!$B$1:$B$5002,A77,FALSE)</f>
        <v>0</v>
      </c>
      <c r="E77" s="25">
        <f>HLOOKUP(Eingabe!$C$6,Kalkulationen!$T$1:$U$8762,A78)</f>
        <v>1.9483746435501033</v>
      </c>
    </row>
    <row r="78" spans="1:5" x14ac:dyDescent="0.15">
      <c r="A78" s="17">
        <v>78</v>
      </c>
      <c r="B78" s="17">
        <v>0.76</v>
      </c>
      <c r="C78" s="17">
        <f>HLOOKUP(Eingabe!$C$3,Leistungskurven!$B$1:$B$5002,A78,FALSE)</f>
        <v>0</v>
      </c>
      <c r="E78" s="25">
        <f>HLOOKUP(Eingabe!$C$6,Kalkulationen!$T$1:$U$8762,A79)</f>
        <v>1.9483746435501033</v>
      </c>
    </row>
    <row r="79" spans="1:5" x14ac:dyDescent="0.15">
      <c r="A79" s="17">
        <v>79</v>
      </c>
      <c r="B79" s="17">
        <v>0.77</v>
      </c>
      <c r="C79" s="17">
        <f>HLOOKUP(Eingabe!$C$3,Leistungskurven!$B$1:$B$5002,A79,FALSE)</f>
        <v>0</v>
      </c>
      <c r="E79" s="25">
        <f>HLOOKUP(Eingabe!$C$6,Kalkulationen!$T$1:$U$8762,A80)</f>
        <v>1.9483746435501033</v>
      </c>
    </row>
    <row r="80" spans="1:5" x14ac:dyDescent="0.15">
      <c r="A80" s="17">
        <v>80</v>
      </c>
      <c r="B80" s="17">
        <v>0.78</v>
      </c>
      <c r="C80" s="17">
        <f>HLOOKUP(Eingabe!$C$3,Leistungskurven!$B$1:$B$5002,A80,FALSE)</f>
        <v>0</v>
      </c>
      <c r="E80" s="25">
        <f>HLOOKUP(Eingabe!$C$6,Kalkulationen!$T$1:$U$8762,A81)</f>
        <v>1.9483746435501033</v>
      </c>
    </row>
    <row r="81" spans="1:5" x14ac:dyDescent="0.15">
      <c r="A81" s="17">
        <v>81</v>
      </c>
      <c r="B81" s="17">
        <v>0.79</v>
      </c>
      <c r="C81" s="17">
        <f>HLOOKUP(Eingabe!$C$3,Leistungskurven!$B$1:$B$5002,A81,FALSE)</f>
        <v>0</v>
      </c>
      <c r="E81" s="25">
        <f>HLOOKUP(Eingabe!$C$6,Kalkulationen!$T$1:$U$8762,A82)</f>
        <v>1.9483746435501033</v>
      </c>
    </row>
    <row r="82" spans="1:5" x14ac:dyDescent="0.15">
      <c r="A82" s="17">
        <v>82</v>
      </c>
      <c r="B82" s="17">
        <v>0.8</v>
      </c>
      <c r="C82" s="17">
        <f>HLOOKUP(Eingabe!$C$3,Leistungskurven!$B$1:$B$5002,A82,FALSE)</f>
        <v>0</v>
      </c>
      <c r="E82" s="25">
        <f>HLOOKUP(Eingabe!$C$6,Kalkulationen!$T$1:$U$8762,A83)</f>
        <v>1.9483746435501033</v>
      </c>
    </row>
    <row r="83" spans="1:5" x14ac:dyDescent="0.15">
      <c r="A83" s="17">
        <v>83</v>
      </c>
      <c r="B83" s="17">
        <v>0.81</v>
      </c>
      <c r="C83" s="17">
        <f>HLOOKUP(Eingabe!$C$3,Leistungskurven!$B$1:$B$5002,A83,FALSE)</f>
        <v>0</v>
      </c>
      <c r="E83" s="25">
        <f>HLOOKUP(Eingabe!$C$6,Kalkulationen!$T$1:$U$8762,A84)</f>
        <v>1.9418643223140428</v>
      </c>
    </row>
    <row r="84" spans="1:5" x14ac:dyDescent="0.15">
      <c r="A84" s="17">
        <v>84</v>
      </c>
      <c r="B84" s="17">
        <v>0.82</v>
      </c>
      <c r="C84" s="17">
        <f>HLOOKUP(Eingabe!$C$3,Leistungskurven!$B$1:$B$5002,A84,FALSE)</f>
        <v>0</v>
      </c>
      <c r="E84" s="25">
        <f>HLOOKUP(Eingabe!$C$6,Kalkulationen!$T$1:$U$8762,A85)</f>
        <v>1.9418643223140428</v>
      </c>
    </row>
    <row r="85" spans="1:5" x14ac:dyDescent="0.15">
      <c r="A85" s="17">
        <v>85</v>
      </c>
      <c r="B85" s="17">
        <v>0.83</v>
      </c>
      <c r="C85" s="17">
        <f>HLOOKUP(Eingabe!$C$3,Leistungskurven!$B$1:$B$5002,A85,FALSE)</f>
        <v>0</v>
      </c>
      <c r="E85" s="25">
        <f>HLOOKUP(Eingabe!$C$6,Kalkulationen!$T$1:$U$8762,A86)</f>
        <v>1.9418643223140428</v>
      </c>
    </row>
    <row r="86" spans="1:5" x14ac:dyDescent="0.15">
      <c r="A86" s="17">
        <v>86</v>
      </c>
      <c r="B86" s="17">
        <v>0.84</v>
      </c>
      <c r="C86" s="17">
        <f>HLOOKUP(Eingabe!$C$3,Leistungskurven!$B$1:$B$5002,A86,FALSE)</f>
        <v>0</v>
      </c>
      <c r="E86" s="25">
        <f>HLOOKUP(Eingabe!$C$6,Kalkulationen!$T$1:$U$8762,A87)</f>
        <v>1.9418643223140428</v>
      </c>
    </row>
    <row r="87" spans="1:5" x14ac:dyDescent="0.15">
      <c r="A87" s="17">
        <v>87</v>
      </c>
      <c r="B87" s="17">
        <v>0.85</v>
      </c>
      <c r="C87" s="17">
        <f>HLOOKUP(Eingabe!$C$3,Leistungskurven!$B$1:$B$5002,A87,FALSE)</f>
        <v>0</v>
      </c>
      <c r="E87" s="25">
        <f>HLOOKUP(Eingabe!$C$6,Kalkulationen!$T$1:$U$8762,A88)</f>
        <v>1.9418643223140428</v>
      </c>
    </row>
    <row r="88" spans="1:5" x14ac:dyDescent="0.15">
      <c r="A88" s="17">
        <v>88</v>
      </c>
      <c r="B88" s="17">
        <v>0.86</v>
      </c>
      <c r="C88" s="17">
        <f>HLOOKUP(Eingabe!$C$3,Leistungskurven!$B$1:$B$5002,A88,FALSE)</f>
        <v>0</v>
      </c>
      <c r="E88" s="25">
        <f>HLOOKUP(Eingabe!$C$6,Kalkulationen!$T$1:$U$8762,A89)</f>
        <v>1.9418643223140428</v>
      </c>
    </row>
    <row r="89" spans="1:5" x14ac:dyDescent="0.15">
      <c r="A89" s="17">
        <v>89</v>
      </c>
      <c r="B89" s="17">
        <v>0.87</v>
      </c>
      <c r="C89" s="17">
        <f>HLOOKUP(Eingabe!$C$3,Leistungskurven!$B$1:$B$5002,A89,FALSE)</f>
        <v>0</v>
      </c>
      <c r="E89" s="25">
        <f>HLOOKUP(Eingabe!$C$6,Kalkulationen!$T$1:$U$8762,A90)</f>
        <v>1.9418643223140428</v>
      </c>
    </row>
    <row r="90" spans="1:5" x14ac:dyDescent="0.15">
      <c r="A90" s="17">
        <v>90</v>
      </c>
      <c r="B90" s="17">
        <v>0.88</v>
      </c>
      <c r="C90" s="17">
        <f>HLOOKUP(Eingabe!$C$3,Leistungskurven!$B$1:$B$5002,A90,FALSE)</f>
        <v>0</v>
      </c>
      <c r="E90" s="25">
        <f>HLOOKUP(Eingabe!$C$6,Kalkulationen!$T$1:$U$8762,A91)</f>
        <v>1.9418643223140428</v>
      </c>
    </row>
    <row r="91" spans="1:5" x14ac:dyDescent="0.15">
      <c r="A91" s="17">
        <v>91</v>
      </c>
      <c r="B91" s="17">
        <v>0.89</v>
      </c>
      <c r="C91" s="17">
        <f>HLOOKUP(Eingabe!$C$3,Leistungskurven!$B$1:$B$5002,A91,FALSE)</f>
        <v>0</v>
      </c>
      <c r="E91" s="25">
        <f>HLOOKUP(Eingabe!$C$6,Kalkulationen!$T$1:$U$8762,A92)</f>
        <v>1.9418643223140428</v>
      </c>
    </row>
    <row r="92" spans="1:5" x14ac:dyDescent="0.15">
      <c r="A92" s="17">
        <v>92</v>
      </c>
      <c r="B92" s="17">
        <v>0.9</v>
      </c>
      <c r="C92" s="17">
        <f>HLOOKUP(Eingabe!$C$3,Leistungskurven!$B$1:$B$5002,A92,FALSE)</f>
        <v>0</v>
      </c>
      <c r="E92" s="25">
        <f>HLOOKUP(Eingabe!$C$6,Kalkulationen!$T$1:$U$8762,A93)</f>
        <v>1.9342569762372586</v>
      </c>
    </row>
    <row r="93" spans="1:5" x14ac:dyDescent="0.15">
      <c r="A93" s="17">
        <v>93</v>
      </c>
      <c r="B93" s="17">
        <v>0.91</v>
      </c>
      <c r="C93" s="17">
        <f>HLOOKUP(Eingabe!$C$3,Leistungskurven!$B$1:$B$5002,A93,FALSE)</f>
        <v>0</v>
      </c>
      <c r="E93" s="25">
        <f>HLOOKUP(Eingabe!$C$6,Kalkulationen!$T$1:$U$8762,A94)</f>
        <v>1.9342569762372586</v>
      </c>
    </row>
    <row r="94" spans="1:5" x14ac:dyDescent="0.15">
      <c r="A94" s="17">
        <v>94</v>
      </c>
      <c r="B94" s="17">
        <v>0.92</v>
      </c>
      <c r="C94" s="17">
        <f>HLOOKUP(Eingabe!$C$3,Leistungskurven!$B$1:$B$5002,A94,FALSE)</f>
        <v>0</v>
      </c>
      <c r="E94" s="25">
        <f>HLOOKUP(Eingabe!$C$6,Kalkulationen!$T$1:$U$8762,A95)</f>
        <v>1.9342569762372586</v>
      </c>
    </row>
    <row r="95" spans="1:5" x14ac:dyDescent="0.15">
      <c r="A95" s="17">
        <v>95</v>
      </c>
      <c r="B95" s="17">
        <v>0.93</v>
      </c>
      <c r="C95" s="17">
        <f>HLOOKUP(Eingabe!$C$3,Leistungskurven!$B$1:$B$5002,A95,FALSE)</f>
        <v>0</v>
      </c>
      <c r="E95" s="25">
        <f>HLOOKUP(Eingabe!$C$6,Kalkulationen!$T$1:$U$8762,A96)</f>
        <v>1.9342569762372586</v>
      </c>
    </row>
    <row r="96" spans="1:5" x14ac:dyDescent="0.15">
      <c r="A96" s="17">
        <v>96</v>
      </c>
      <c r="B96" s="17">
        <v>0.94</v>
      </c>
      <c r="C96" s="17">
        <f>HLOOKUP(Eingabe!$C$3,Leistungskurven!$B$1:$B$5002,A96,FALSE)</f>
        <v>0</v>
      </c>
      <c r="E96" s="25">
        <f>HLOOKUP(Eingabe!$C$6,Kalkulationen!$T$1:$U$8762,A97)</f>
        <v>1.9342569762372586</v>
      </c>
    </row>
    <row r="97" spans="1:5" x14ac:dyDescent="0.15">
      <c r="A97" s="17">
        <v>97</v>
      </c>
      <c r="B97" s="17">
        <v>0.95</v>
      </c>
      <c r="C97" s="17">
        <f>HLOOKUP(Eingabe!$C$3,Leistungskurven!$B$1:$B$5002,A97,FALSE)</f>
        <v>0</v>
      </c>
      <c r="E97" s="25">
        <f>HLOOKUP(Eingabe!$C$6,Kalkulationen!$T$1:$U$8762,A98)</f>
        <v>1.9342569762372586</v>
      </c>
    </row>
    <row r="98" spans="1:5" x14ac:dyDescent="0.15">
      <c r="A98" s="17">
        <v>98</v>
      </c>
      <c r="B98" s="17">
        <v>0.96</v>
      </c>
      <c r="C98" s="17">
        <f>HLOOKUP(Eingabe!$C$3,Leistungskurven!$B$1:$B$5002,A98,FALSE)</f>
        <v>0</v>
      </c>
      <c r="E98" s="25">
        <f>HLOOKUP(Eingabe!$C$6,Kalkulationen!$T$1:$U$8762,A99)</f>
        <v>1.9342569762372586</v>
      </c>
    </row>
    <row r="99" spans="1:5" x14ac:dyDescent="0.15">
      <c r="A99" s="17">
        <v>99</v>
      </c>
      <c r="B99" s="17">
        <v>0.97</v>
      </c>
      <c r="C99" s="17">
        <f>HLOOKUP(Eingabe!$C$3,Leistungskurven!$B$1:$B$5002,A99,FALSE)</f>
        <v>0</v>
      </c>
      <c r="E99" s="25">
        <f>HLOOKUP(Eingabe!$C$6,Kalkulationen!$T$1:$U$8762,A100)</f>
        <v>1.9342569762372586</v>
      </c>
    </row>
    <row r="100" spans="1:5" x14ac:dyDescent="0.15">
      <c r="A100" s="17">
        <v>100</v>
      </c>
      <c r="B100" s="17">
        <v>0.98</v>
      </c>
      <c r="C100" s="17">
        <f>HLOOKUP(Eingabe!$C$3,Leistungskurven!$B$1:$B$5002,A100,FALSE)</f>
        <v>0</v>
      </c>
      <c r="E100" s="25">
        <f>HLOOKUP(Eingabe!$C$6,Kalkulationen!$T$1:$U$8762,A101)</f>
        <v>1.9260490297516684</v>
      </c>
    </row>
    <row r="101" spans="1:5" x14ac:dyDescent="0.15">
      <c r="A101" s="17">
        <v>101</v>
      </c>
      <c r="B101" s="17">
        <v>0.99</v>
      </c>
      <c r="C101" s="17">
        <f>HLOOKUP(Eingabe!$C$3,Leistungskurven!$B$1:$B$5002,A101,FALSE)</f>
        <v>0</v>
      </c>
      <c r="E101" s="25">
        <f>HLOOKUP(Eingabe!$C$6,Kalkulationen!$T$1:$U$8762,A102)</f>
        <v>1.9260490297516684</v>
      </c>
    </row>
    <row r="102" spans="1:5" x14ac:dyDescent="0.15">
      <c r="A102" s="17">
        <v>102</v>
      </c>
      <c r="B102" s="17">
        <v>1</v>
      </c>
      <c r="C102" s="17">
        <f>HLOOKUP(Eingabe!$C$3,Leistungskurven!$B$1:$B$5002,A102,FALSE)</f>
        <v>0</v>
      </c>
      <c r="E102" s="25">
        <f>HLOOKUP(Eingabe!$C$6,Kalkulationen!$T$1:$U$8762,A103)</f>
        <v>1.9260490297516684</v>
      </c>
    </row>
    <row r="103" spans="1:5" x14ac:dyDescent="0.15">
      <c r="A103" s="17">
        <v>103</v>
      </c>
      <c r="B103" s="17">
        <v>1.01</v>
      </c>
      <c r="C103" s="17">
        <f>HLOOKUP(Eingabe!$C$3,Leistungskurven!$B$1:$B$5002,A103,FALSE)</f>
        <v>0</v>
      </c>
      <c r="E103" s="25">
        <f>HLOOKUP(Eingabe!$C$6,Kalkulationen!$T$1:$U$8762,A104)</f>
        <v>1.9172315830030535</v>
      </c>
    </row>
    <row r="104" spans="1:5" x14ac:dyDescent="0.15">
      <c r="A104" s="17">
        <v>104</v>
      </c>
      <c r="B104" s="17">
        <v>1.02</v>
      </c>
      <c r="C104" s="17">
        <f>HLOOKUP(Eingabe!$C$3,Leistungskurven!$B$1:$B$5002,A104,FALSE)</f>
        <v>0</v>
      </c>
      <c r="E104" s="25">
        <f>HLOOKUP(Eingabe!$C$6,Kalkulationen!$T$1:$U$8762,A105)</f>
        <v>1.9172315830030535</v>
      </c>
    </row>
    <row r="105" spans="1:5" x14ac:dyDescent="0.15">
      <c r="A105" s="17">
        <v>105</v>
      </c>
      <c r="B105" s="17">
        <v>1.03</v>
      </c>
      <c r="C105" s="17">
        <f>HLOOKUP(Eingabe!$C$3,Leistungskurven!$B$1:$B$5002,A105,FALSE)</f>
        <v>0</v>
      </c>
      <c r="E105" s="25">
        <f>HLOOKUP(Eingabe!$C$6,Kalkulationen!$T$1:$U$8762,A106)</f>
        <v>1.9172315830030535</v>
      </c>
    </row>
    <row r="106" spans="1:5" x14ac:dyDescent="0.15">
      <c r="A106" s="17">
        <v>106</v>
      </c>
      <c r="B106" s="17">
        <v>1.04</v>
      </c>
      <c r="C106" s="17">
        <f>HLOOKUP(Eingabe!$C$3,Leistungskurven!$B$1:$B$5002,A106,FALSE)</f>
        <v>0</v>
      </c>
      <c r="E106" s="25">
        <f>HLOOKUP(Eingabe!$C$6,Kalkulationen!$T$1:$U$8762,A107)</f>
        <v>1.9172315830030535</v>
      </c>
    </row>
    <row r="107" spans="1:5" x14ac:dyDescent="0.15">
      <c r="A107" s="17">
        <v>107</v>
      </c>
      <c r="B107" s="17">
        <v>1.05</v>
      </c>
      <c r="C107" s="17">
        <f>HLOOKUP(Eingabe!$C$3,Leistungskurven!$B$1:$B$5002,A107,FALSE)</f>
        <v>0</v>
      </c>
      <c r="E107" s="25">
        <f>HLOOKUP(Eingabe!$C$6,Kalkulationen!$T$1:$U$8762,A108)</f>
        <v>1.9172315830030535</v>
      </c>
    </row>
    <row r="108" spans="1:5" x14ac:dyDescent="0.15">
      <c r="A108" s="17">
        <v>108</v>
      </c>
      <c r="B108" s="17">
        <v>1.06</v>
      </c>
      <c r="C108" s="17">
        <f>HLOOKUP(Eingabe!$C$3,Leistungskurven!$B$1:$B$5002,A108,FALSE)</f>
        <v>0</v>
      </c>
      <c r="E108" s="25">
        <f>HLOOKUP(Eingabe!$C$6,Kalkulationen!$T$1:$U$8762,A109)</f>
        <v>1.9172315830030535</v>
      </c>
    </row>
    <row r="109" spans="1:5" x14ac:dyDescent="0.15">
      <c r="A109" s="17">
        <v>109</v>
      </c>
      <c r="B109" s="17">
        <v>1.07</v>
      </c>
      <c r="C109" s="17">
        <f>HLOOKUP(Eingabe!$C$3,Leistungskurven!$B$1:$B$5002,A109,FALSE)</f>
        <v>0</v>
      </c>
      <c r="E109" s="25">
        <f>HLOOKUP(Eingabe!$C$6,Kalkulationen!$T$1:$U$8762,A110)</f>
        <v>1.9172315830030535</v>
      </c>
    </row>
    <row r="110" spans="1:5" x14ac:dyDescent="0.15">
      <c r="A110" s="17">
        <v>110</v>
      </c>
      <c r="B110" s="17">
        <v>1.08</v>
      </c>
      <c r="C110" s="17">
        <f>HLOOKUP(Eingabe!$C$3,Leistungskurven!$B$1:$B$5002,A110,FALSE)</f>
        <v>0</v>
      </c>
      <c r="E110" s="25">
        <f>HLOOKUP(Eingabe!$C$6,Kalkulationen!$T$1:$U$8762,A111)</f>
        <v>1.9172315830030535</v>
      </c>
    </row>
    <row r="111" spans="1:5" x14ac:dyDescent="0.15">
      <c r="A111" s="17">
        <v>111</v>
      </c>
      <c r="B111" s="17">
        <v>1.0900000000000001</v>
      </c>
      <c r="C111" s="17">
        <f>HLOOKUP(Eingabe!$C$3,Leistungskurven!$B$1:$B$5002,A111,FALSE)</f>
        <v>0</v>
      </c>
      <c r="E111" s="25">
        <f>HLOOKUP(Eingabe!$C$6,Kalkulationen!$T$1:$U$8762,A112)</f>
        <v>1.9172315830030535</v>
      </c>
    </row>
    <row r="112" spans="1:5" x14ac:dyDescent="0.15">
      <c r="A112" s="17">
        <v>112</v>
      </c>
      <c r="B112" s="17">
        <v>1.1000000000000001</v>
      </c>
      <c r="C112" s="17">
        <f>HLOOKUP(Eingabe!$C$3,Leistungskurven!$B$1:$B$5002,A112,FALSE)</f>
        <v>0</v>
      </c>
      <c r="E112" s="25">
        <f>HLOOKUP(Eingabe!$C$6,Kalkulationen!$T$1:$U$8762,A113)</f>
        <v>1.9172315830030535</v>
      </c>
    </row>
    <row r="113" spans="1:5" x14ac:dyDescent="0.15">
      <c r="A113" s="17">
        <v>113</v>
      </c>
      <c r="B113" s="17">
        <v>1.1100000000000001</v>
      </c>
      <c r="C113" s="17">
        <f>HLOOKUP(Eingabe!$C$3,Leistungskurven!$B$1:$B$5002,A113,FALSE)</f>
        <v>0</v>
      </c>
      <c r="E113" s="25">
        <f>HLOOKUP(Eingabe!$C$6,Kalkulationen!$T$1:$U$8762,A114)</f>
        <v>1.9172315830030535</v>
      </c>
    </row>
    <row r="114" spans="1:5" x14ac:dyDescent="0.15">
      <c r="A114" s="17">
        <v>114</v>
      </c>
      <c r="B114" s="17">
        <v>1.1200000000000001</v>
      </c>
      <c r="C114" s="17">
        <f>HLOOKUP(Eingabe!$C$3,Leistungskurven!$B$1:$B$5002,A114,FALSE)</f>
        <v>0</v>
      </c>
      <c r="E114" s="25">
        <f>HLOOKUP(Eingabe!$C$6,Kalkulationen!$T$1:$U$8762,A115)</f>
        <v>1.907804797603593</v>
      </c>
    </row>
    <row r="115" spans="1:5" x14ac:dyDescent="0.15">
      <c r="A115" s="17">
        <v>115</v>
      </c>
      <c r="B115" s="17">
        <v>1.1299999999999999</v>
      </c>
      <c r="C115" s="17">
        <f>HLOOKUP(Eingabe!$C$3,Leistungskurven!$B$1:$B$5002,A115,FALSE)</f>
        <v>0</v>
      </c>
      <c r="E115" s="25">
        <f>HLOOKUP(Eingabe!$C$6,Kalkulationen!$T$1:$U$8762,A116)</f>
        <v>1.907804797603593</v>
      </c>
    </row>
    <row r="116" spans="1:5" x14ac:dyDescent="0.15">
      <c r="A116" s="17">
        <v>116</v>
      </c>
      <c r="B116" s="17">
        <v>1.1399999999999999</v>
      </c>
      <c r="C116" s="17">
        <f>HLOOKUP(Eingabe!$C$3,Leistungskurven!$B$1:$B$5002,A116,FALSE)</f>
        <v>0</v>
      </c>
      <c r="E116" s="25">
        <f>HLOOKUP(Eingabe!$C$6,Kalkulationen!$T$1:$U$8762,A117)</f>
        <v>1.907804797603593</v>
      </c>
    </row>
    <row r="117" spans="1:5" x14ac:dyDescent="0.15">
      <c r="A117" s="17">
        <v>117</v>
      </c>
      <c r="B117" s="17">
        <v>1.1499999999999999</v>
      </c>
      <c r="C117" s="17">
        <f>HLOOKUP(Eingabe!$C$3,Leistungskurven!$B$1:$B$5002,A117,FALSE)</f>
        <v>0</v>
      </c>
      <c r="E117" s="25">
        <f>HLOOKUP(Eingabe!$C$6,Kalkulationen!$T$1:$U$8762,A118)</f>
        <v>1.907804797603593</v>
      </c>
    </row>
    <row r="118" spans="1:5" x14ac:dyDescent="0.15">
      <c r="A118" s="17">
        <v>118</v>
      </c>
      <c r="B118" s="17">
        <v>1.1599999999999999</v>
      </c>
      <c r="C118" s="17">
        <f>HLOOKUP(Eingabe!$C$3,Leistungskurven!$B$1:$B$5002,A118,FALSE)</f>
        <v>0</v>
      </c>
      <c r="E118" s="25">
        <f>HLOOKUP(Eingabe!$C$6,Kalkulationen!$T$1:$U$8762,A119)</f>
        <v>1.907804797603593</v>
      </c>
    </row>
    <row r="119" spans="1:5" x14ac:dyDescent="0.15">
      <c r="A119" s="17">
        <v>119</v>
      </c>
      <c r="B119" s="17">
        <v>1.17</v>
      </c>
      <c r="C119" s="17">
        <f>HLOOKUP(Eingabe!$C$3,Leistungskurven!$B$1:$B$5002,A119,FALSE)</f>
        <v>0</v>
      </c>
      <c r="E119" s="25">
        <f>HLOOKUP(Eingabe!$C$6,Kalkulationen!$T$1:$U$8762,A120)</f>
        <v>1.907804797603593</v>
      </c>
    </row>
    <row r="120" spans="1:5" x14ac:dyDescent="0.15">
      <c r="A120" s="17">
        <v>120</v>
      </c>
      <c r="B120" s="17">
        <v>1.18</v>
      </c>
      <c r="C120" s="17">
        <f>HLOOKUP(Eingabe!$C$3,Leistungskurven!$B$1:$B$5002,A120,FALSE)</f>
        <v>0</v>
      </c>
      <c r="E120" s="25">
        <f>HLOOKUP(Eingabe!$C$6,Kalkulationen!$T$1:$U$8762,A121)</f>
        <v>1.907804797603593</v>
      </c>
    </row>
    <row r="121" spans="1:5" x14ac:dyDescent="0.15">
      <c r="A121" s="17">
        <v>121</v>
      </c>
      <c r="B121" s="17">
        <v>1.19</v>
      </c>
      <c r="C121" s="17">
        <f>HLOOKUP(Eingabe!$C$3,Leistungskurven!$B$1:$B$5002,A121,FALSE)</f>
        <v>0</v>
      </c>
      <c r="E121" s="25">
        <f>HLOOKUP(Eingabe!$C$6,Kalkulationen!$T$1:$U$8762,A122)</f>
        <v>1.907804797603593</v>
      </c>
    </row>
    <row r="122" spans="1:5" x14ac:dyDescent="0.15">
      <c r="A122" s="17">
        <v>122</v>
      </c>
      <c r="B122" s="17">
        <v>1.2</v>
      </c>
      <c r="C122" s="17">
        <f>HLOOKUP(Eingabe!$C$3,Leistungskurven!$B$1:$B$5002,A122,FALSE)</f>
        <v>0</v>
      </c>
      <c r="E122" s="25">
        <f>HLOOKUP(Eingabe!$C$6,Kalkulationen!$T$1:$U$8762,A123)</f>
        <v>1.907804797603593</v>
      </c>
    </row>
    <row r="123" spans="1:5" x14ac:dyDescent="0.15">
      <c r="A123" s="17">
        <v>123</v>
      </c>
      <c r="B123" s="17">
        <v>1.21</v>
      </c>
      <c r="C123" s="17">
        <f>HLOOKUP(Eingabe!$C$3,Leistungskurven!$B$1:$B$5002,A123,FALSE)</f>
        <v>0</v>
      </c>
      <c r="E123" s="25">
        <f>HLOOKUP(Eingabe!$C$6,Kalkulationen!$T$1:$U$8762,A124)</f>
        <v>1.907804797603593</v>
      </c>
    </row>
    <row r="124" spans="1:5" x14ac:dyDescent="0.15">
      <c r="A124" s="17">
        <v>124</v>
      </c>
      <c r="B124" s="17">
        <v>1.22</v>
      </c>
      <c r="C124" s="17">
        <f>HLOOKUP(Eingabe!$C$3,Leistungskurven!$B$1:$B$5002,A124,FALSE)</f>
        <v>0</v>
      </c>
      <c r="E124" s="25">
        <f>HLOOKUP(Eingabe!$C$6,Kalkulationen!$T$1:$U$8762,A125)</f>
        <v>1.907804797603593</v>
      </c>
    </row>
    <row r="125" spans="1:5" x14ac:dyDescent="0.15">
      <c r="A125" s="17">
        <v>125</v>
      </c>
      <c r="B125" s="17">
        <v>1.23</v>
      </c>
      <c r="C125" s="17">
        <f>HLOOKUP(Eingabe!$C$3,Leistungskurven!$B$1:$B$5002,A125,FALSE)</f>
        <v>0</v>
      </c>
      <c r="E125" s="25">
        <f>HLOOKUP(Eingabe!$C$6,Kalkulationen!$T$1:$U$8762,A126)</f>
        <v>1.907804797603593</v>
      </c>
    </row>
    <row r="126" spans="1:5" x14ac:dyDescent="0.15">
      <c r="A126" s="17">
        <v>126</v>
      </c>
      <c r="B126" s="17">
        <v>1.24</v>
      </c>
      <c r="C126" s="17">
        <f>HLOOKUP(Eingabe!$C$3,Leistungskurven!$B$1:$B$5002,A126,FALSE)</f>
        <v>0</v>
      </c>
      <c r="E126" s="25">
        <f>HLOOKUP(Eingabe!$C$6,Kalkulationen!$T$1:$U$8762,A127)</f>
        <v>1.8974273492297504</v>
      </c>
    </row>
    <row r="127" spans="1:5" x14ac:dyDescent="0.15">
      <c r="A127" s="17">
        <v>127</v>
      </c>
      <c r="B127" s="17">
        <v>1.25</v>
      </c>
      <c r="C127" s="17">
        <f>HLOOKUP(Eingabe!$C$3,Leistungskurven!$B$1:$B$5002,A127,FALSE)</f>
        <v>0</v>
      </c>
      <c r="E127" s="25">
        <f>HLOOKUP(Eingabe!$C$6,Kalkulationen!$T$1:$U$8762,A128)</f>
        <v>1.8974273492297504</v>
      </c>
    </row>
    <row r="128" spans="1:5" x14ac:dyDescent="0.15">
      <c r="A128" s="17">
        <v>128</v>
      </c>
      <c r="B128" s="17">
        <v>1.26</v>
      </c>
      <c r="C128" s="17">
        <f>HLOOKUP(Eingabe!$C$3,Leistungskurven!$B$1:$B$5002,A128,FALSE)</f>
        <v>0</v>
      </c>
      <c r="E128" s="25">
        <f>HLOOKUP(Eingabe!$C$6,Kalkulationen!$T$1:$U$8762,A129)</f>
        <v>1.8974273492297504</v>
      </c>
    </row>
    <row r="129" spans="1:5" x14ac:dyDescent="0.15">
      <c r="A129" s="17">
        <v>129</v>
      </c>
      <c r="B129" s="17">
        <v>1.27</v>
      </c>
      <c r="C129" s="17">
        <f>HLOOKUP(Eingabe!$C$3,Leistungskurven!$B$1:$B$5002,A129,FALSE)</f>
        <v>0</v>
      </c>
      <c r="E129" s="25">
        <f>HLOOKUP(Eingabe!$C$6,Kalkulationen!$T$1:$U$8762,A130)</f>
        <v>1.8974273492297504</v>
      </c>
    </row>
    <row r="130" spans="1:5" x14ac:dyDescent="0.15">
      <c r="A130" s="17">
        <v>130</v>
      </c>
      <c r="B130" s="17">
        <v>1.28</v>
      </c>
      <c r="C130" s="17">
        <f>HLOOKUP(Eingabe!$C$3,Leistungskurven!$B$1:$B$5002,A130,FALSE)</f>
        <v>0</v>
      </c>
      <c r="E130" s="25">
        <f>HLOOKUP(Eingabe!$C$6,Kalkulationen!$T$1:$U$8762,A131)</f>
        <v>1.8974273492297504</v>
      </c>
    </row>
    <row r="131" spans="1:5" x14ac:dyDescent="0.15">
      <c r="A131" s="17">
        <v>131</v>
      </c>
      <c r="B131" s="17">
        <v>1.29</v>
      </c>
      <c r="C131" s="17">
        <f>HLOOKUP(Eingabe!$C$3,Leistungskurven!$B$1:$B$5002,A131,FALSE)</f>
        <v>0</v>
      </c>
      <c r="E131" s="25">
        <f>HLOOKUP(Eingabe!$C$6,Kalkulationen!$T$1:$U$8762,A132)</f>
        <v>1.8974273492297504</v>
      </c>
    </row>
    <row r="132" spans="1:5" x14ac:dyDescent="0.15">
      <c r="A132" s="17">
        <v>132</v>
      </c>
      <c r="B132" s="17">
        <v>1.3</v>
      </c>
      <c r="C132" s="17">
        <f>HLOOKUP(Eingabe!$C$3,Leistungskurven!$B$1:$B$5002,A132,FALSE)</f>
        <v>0</v>
      </c>
      <c r="E132" s="25">
        <f>HLOOKUP(Eingabe!$C$6,Kalkulationen!$T$1:$U$8762,A133)</f>
        <v>1.8974273492297504</v>
      </c>
    </row>
    <row r="133" spans="1:5" x14ac:dyDescent="0.15">
      <c r="A133" s="17">
        <v>133</v>
      </c>
      <c r="B133" s="17">
        <v>1.31</v>
      </c>
      <c r="C133" s="17">
        <f>HLOOKUP(Eingabe!$C$3,Leistungskurven!$B$1:$B$5002,A133,FALSE)</f>
        <v>0</v>
      </c>
      <c r="E133" s="25">
        <f>HLOOKUP(Eingabe!$C$6,Kalkulationen!$T$1:$U$8762,A134)</f>
        <v>1.8974273492297504</v>
      </c>
    </row>
    <row r="134" spans="1:5" x14ac:dyDescent="0.15">
      <c r="A134" s="17">
        <v>134</v>
      </c>
      <c r="B134" s="17">
        <v>1.32</v>
      </c>
      <c r="C134" s="17">
        <f>HLOOKUP(Eingabe!$C$3,Leistungskurven!$B$1:$B$5002,A134,FALSE)</f>
        <v>0</v>
      </c>
      <c r="E134" s="25">
        <f>HLOOKUP(Eingabe!$C$6,Kalkulationen!$T$1:$U$8762,A135)</f>
        <v>1.8974273492297504</v>
      </c>
    </row>
    <row r="135" spans="1:5" x14ac:dyDescent="0.15">
      <c r="A135" s="17">
        <v>135</v>
      </c>
      <c r="B135" s="17">
        <v>1.33</v>
      </c>
      <c r="C135" s="17">
        <f>HLOOKUP(Eingabe!$C$3,Leistungskurven!$B$1:$B$5002,A135,FALSE)</f>
        <v>0</v>
      </c>
      <c r="E135" s="25">
        <f>HLOOKUP(Eingabe!$C$6,Kalkulationen!$T$1:$U$8762,A136)</f>
        <v>1.8974273492297504</v>
      </c>
    </row>
    <row r="136" spans="1:5" x14ac:dyDescent="0.15">
      <c r="A136" s="17">
        <v>136</v>
      </c>
      <c r="B136" s="17">
        <v>1.34</v>
      </c>
      <c r="C136" s="17">
        <f>HLOOKUP(Eingabe!$C$3,Leistungskurven!$B$1:$B$5002,A136,FALSE)</f>
        <v>0</v>
      </c>
      <c r="E136" s="25">
        <f>HLOOKUP(Eingabe!$C$6,Kalkulationen!$T$1:$U$8762,A137)</f>
        <v>1.8974273492297504</v>
      </c>
    </row>
    <row r="137" spans="1:5" x14ac:dyDescent="0.15">
      <c r="A137" s="17">
        <v>137</v>
      </c>
      <c r="B137" s="17">
        <v>1.35</v>
      </c>
      <c r="C137" s="17">
        <f>HLOOKUP(Eingabe!$C$3,Leistungskurven!$B$1:$B$5002,A137,FALSE)</f>
        <v>0</v>
      </c>
      <c r="E137" s="25">
        <f>HLOOKUP(Eingabe!$C$6,Kalkulationen!$T$1:$U$8762,A138)</f>
        <v>1.8863381993075783</v>
      </c>
    </row>
    <row r="138" spans="1:5" x14ac:dyDescent="0.15">
      <c r="A138" s="17">
        <v>138</v>
      </c>
      <c r="B138" s="17">
        <v>1.36</v>
      </c>
      <c r="C138" s="17">
        <f>HLOOKUP(Eingabe!$C$3,Leistungskurven!$B$1:$B$5002,A138,FALSE)</f>
        <v>0</v>
      </c>
      <c r="E138" s="25">
        <f>HLOOKUP(Eingabe!$C$6,Kalkulationen!$T$1:$U$8762,A139)</f>
        <v>1.8863381993075783</v>
      </c>
    </row>
    <row r="139" spans="1:5" x14ac:dyDescent="0.15">
      <c r="A139" s="17">
        <v>139</v>
      </c>
      <c r="B139" s="17">
        <v>1.37</v>
      </c>
      <c r="C139" s="17">
        <f>HLOOKUP(Eingabe!$C$3,Leistungskurven!$B$1:$B$5002,A139,FALSE)</f>
        <v>0</v>
      </c>
      <c r="E139" s="25">
        <f>HLOOKUP(Eingabe!$C$6,Kalkulationen!$T$1:$U$8762,A140)</f>
        <v>1.8863381993075783</v>
      </c>
    </row>
    <row r="140" spans="1:5" x14ac:dyDescent="0.15">
      <c r="A140" s="17">
        <v>140</v>
      </c>
      <c r="B140" s="17">
        <v>1.38</v>
      </c>
      <c r="C140" s="17">
        <f>HLOOKUP(Eingabe!$C$3,Leistungskurven!$B$1:$B$5002,A140,FALSE)</f>
        <v>0</v>
      </c>
      <c r="E140" s="25">
        <f>HLOOKUP(Eingabe!$C$6,Kalkulationen!$T$1:$U$8762,A141)</f>
        <v>1.8863381993075783</v>
      </c>
    </row>
    <row r="141" spans="1:5" x14ac:dyDescent="0.15">
      <c r="A141" s="17">
        <v>141</v>
      </c>
      <c r="B141" s="17">
        <v>1.39</v>
      </c>
      <c r="C141" s="17">
        <f>HLOOKUP(Eingabe!$C$3,Leistungskurven!$B$1:$B$5002,A141,FALSE)</f>
        <v>0</v>
      </c>
      <c r="E141" s="25">
        <f>HLOOKUP(Eingabe!$C$6,Kalkulationen!$T$1:$U$8762,A142)</f>
        <v>1.8863381993075783</v>
      </c>
    </row>
    <row r="142" spans="1:5" x14ac:dyDescent="0.15">
      <c r="A142" s="17">
        <v>142</v>
      </c>
      <c r="B142" s="17">
        <v>1.4</v>
      </c>
      <c r="C142" s="17">
        <f>HLOOKUP(Eingabe!$C$3,Leistungskurven!$B$1:$B$5002,A142,FALSE)</f>
        <v>0</v>
      </c>
      <c r="E142" s="25">
        <f>HLOOKUP(Eingabe!$C$6,Kalkulationen!$T$1:$U$8762,A143)</f>
        <v>1.8863381993075783</v>
      </c>
    </row>
    <row r="143" spans="1:5" x14ac:dyDescent="0.15">
      <c r="A143" s="17">
        <v>143</v>
      </c>
      <c r="B143" s="17">
        <v>1.41</v>
      </c>
      <c r="C143" s="17">
        <f>HLOOKUP(Eingabe!$C$3,Leistungskurven!$B$1:$B$5002,A143,FALSE)</f>
        <v>0</v>
      </c>
      <c r="E143" s="25">
        <f>HLOOKUP(Eingabe!$C$6,Kalkulationen!$T$1:$U$8762,A144)</f>
        <v>1.8745399154610847</v>
      </c>
    </row>
    <row r="144" spans="1:5" x14ac:dyDescent="0.15">
      <c r="A144" s="17">
        <v>144</v>
      </c>
      <c r="B144" s="17">
        <v>1.42</v>
      </c>
      <c r="C144" s="17">
        <f>HLOOKUP(Eingabe!$C$3,Leistungskurven!$B$1:$B$5002,A144,FALSE)</f>
        <v>1.1898728749068334E-5</v>
      </c>
      <c r="E144" s="25">
        <f>HLOOKUP(Eingabe!$C$6,Kalkulationen!$T$1:$U$8762,A145)</f>
        <v>1.8745399154610847</v>
      </c>
    </row>
    <row r="145" spans="1:5" x14ac:dyDescent="0.15">
      <c r="A145" s="17">
        <v>145</v>
      </c>
      <c r="B145" s="17">
        <v>1.43</v>
      </c>
      <c r="C145" s="17">
        <f>HLOOKUP(Eingabe!$C$3,Leistungskurven!$B$1:$B$5002,A145,FALSE)</f>
        <v>3.501971025513722E-5</v>
      </c>
      <c r="E145" s="25">
        <f>HLOOKUP(Eingabe!$C$6,Kalkulationen!$T$1:$U$8762,A146)</f>
        <v>1.8745399154610847</v>
      </c>
    </row>
    <row r="146" spans="1:5" x14ac:dyDescent="0.15">
      <c r="A146" s="17">
        <v>146</v>
      </c>
      <c r="B146" s="17">
        <v>1.44</v>
      </c>
      <c r="C146" s="17">
        <f>HLOOKUP(Eingabe!$C$3,Leistungskurven!$B$1:$B$5002,A146,FALSE)</f>
        <v>3.7522451341101331E-5</v>
      </c>
      <c r="E146" s="25">
        <f>HLOOKUP(Eingabe!$C$6,Kalkulationen!$T$1:$U$8762,A147)</f>
        <v>1.8745399154610847</v>
      </c>
    </row>
    <row r="147" spans="1:5" x14ac:dyDescent="0.15">
      <c r="A147" s="17">
        <v>147</v>
      </c>
      <c r="B147" s="17">
        <v>1.45</v>
      </c>
      <c r="C147" s="17">
        <f>HLOOKUP(Eingabe!$C$3,Leistungskurven!$B$1:$B$5002,A147,FALSE)</f>
        <v>4.0143137579675779E-5</v>
      </c>
      <c r="E147" s="25">
        <f>HLOOKUP(Eingabe!$C$6,Kalkulationen!$T$1:$U$8762,A148)</f>
        <v>1.8745399154610847</v>
      </c>
    </row>
    <row r="148" spans="1:5" x14ac:dyDescent="0.15">
      <c r="A148" s="17">
        <v>148</v>
      </c>
      <c r="B148" s="17">
        <v>1.46</v>
      </c>
      <c r="C148" s="17">
        <f>HLOOKUP(Eingabe!$C$3,Leistungskurven!$B$1:$B$5002,A148,FALSE)</f>
        <v>4.2884515831884556E-5</v>
      </c>
      <c r="E148" s="25">
        <f>HLOOKUP(Eingabe!$C$6,Kalkulationen!$T$1:$U$8762,A149)</f>
        <v>1.8745399154610847</v>
      </c>
    </row>
    <row r="149" spans="1:5" x14ac:dyDescent="0.15">
      <c r="A149" s="17">
        <v>149</v>
      </c>
      <c r="B149" s="17">
        <v>1.47</v>
      </c>
      <c r="C149" s="17">
        <f>HLOOKUP(Eingabe!$C$3,Leistungskurven!$B$1:$B$5002,A149,FALSE)</f>
        <v>5.7060436120094552E-5</v>
      </c>
      <c r="E149" s="25">
        <f>HLOOKUP(Eingabe!$C$6,Kalkulationen!$T$1:$U$8762,A150)</f>
        <v>1.8745399154610847</v>
      </c>
    </row>
    <row r="150" spans="1:5" x14ac:dyDescent="0.15">
      <c r="A150" s="17">
        <v>150</v>
      </c>
      <c r="B150" s="17">
        <v>1.48</v>
      </c>
      <c r="C150" s="17">
        <f>HLOOKUP(Eingabe!$C$3,Leistungskurven!$B$1:$B$5002,A150,FALSE)</f>
        <v>6.0791109418894228E-5</v>
      </c>
      <c r="E150" s="25">
        <f>HLOOKUP(Eingabe!$C$6,Kalkulationen!$T$1:$U$8762,A151)</f>
        <v>1.8745399154610847</v>
      </c>
    </row>
    <row r="151" spans="1:5" x14ac:dyDescent="0.15">
      <c r="A151" s="17">
        <v>151</v>
      </c>
      <c r="B151" s="17">
        <v>1.49</v>
      </c>
      <c r="C151" s="17">
        <f>HLOOKUP(Eingabe!$C$3,Leistungskurven!$B$1:$B$5002,A151,FALSE)</f>
        <v>6.4682605317823889E-5</v>
      </c>
      <c r="E151" s="25">
        <f>HLOOKUP(Eingabe!$C$6,Kalkulationen!$T$1:$U$8762,A152)</f>
        <v>1.8745399154610847</v>
      </c>
    </row>
    <row r="152" spans="1:5" x14ac:dyDescent="0.15">
      <c r="A152" s="17">
        <v>152</v>
      </c>
      <c r="B152" s="17">
        <v>1.5</v>
      </c>
      <c r="C152" s="17">
        <f>HLOOKUP(Eingabe!$C$3,Leistungskurven!$B$1:$B$5002,A152,FALSE)</f>
        <v>6.8738350145803551E-5</v>
      </c>
      <c r="E152" s="25">
        <f>HLOOKUP(Eingabe!$C$6,Kalkulationen!$T$1:$U$8762,A153)</f>
        <v>1.8745399154610847</v>
      </c>
    </row>
    <row r="153" spans="1:5" x14ac:dyDescent="0.15">
      <c r="A153" s="17">
        <v>153</v>
      </c>
      <c r="B153" s="17">
        <v>1.51</v>
      </c>
      <c r="C153" s="17">
        <f>HLOOKUP(Eingabe!$C$3,Leistungskurven!$B$1:$B$5002,A153,FALSE)</f>
        <v>7.296177023175344E-5</v>
      </c>
      <c r="E153" s="25">
        <f>HLOOKUP(Eingabe!$C$6,Kalkulationen!$T$1:$U$8762,A154)</f>
        <v>1.8745399154610847</v>
      </c>
    </row>
    <row r="154" spans="1:5" x14ac:dyDescent="0.15">
      <c r="A154" s="17">
        <v>154</v>
      </c>
      <c r="B154" s="17">
        <v>1.52</v>
      </c>
      <c r="C154" s="17">
        <f>HLOOKUP(Eingabe!$C$3,Leistungskurven!$B$1:$B$5002,A154,FALSE)</f>
        <v>7.7356291904593334E-5</v>
      </c>
      <c r="E154" s="25">
        <f>HLOOKUP(Eingabe!$C$6,Kalkulationen!$T$1:$U$8762,A155)</f>
        <v>1.862034283239238</v>
      </c>
    </row>
    <row r="155" spans="1:5" x14ac:dyDescent="0.15">
      <c r="A155" s="17">
        <v>155</v>
      </c>
      <c r="B155" s="17">
        <v>1.53</v>
      </c>
      <c r="C155" s="17">
        <f>HLOOKUP(Eingabe!$C$3,Leistungskurven!$B$1:$B$5002,A155,FALSE)</f>
        <v>8.1925341493243445E-5</v>
      </c>
      <c r="E155" s="25">
        <f>HLOOKUP(Eingabe!$C$6,Kalkulationen!$T$1:$U$8762,A156)</f>
        <v>1.862034283239238</v>
      </c>
    </row>
    <row r="156" spans="1:5" x14ac:dyDescent="0.15">
      <c r="A156" s="17">
        <v>156</v>
      </c>
      <c r="B156" s="17">
        <v>1.54</v>
      </c>
      <c r="C156" s="17">
        <f>HLOOKUP(Eingabe!$C$3,Leistungskurven!$B$1:$B$5002,A156,FALSE)</f>
        <v>8.667234532662389E-5</v>
      </c>
      <c r="E156" s="25">
        <f>HLOOKUP(Eingabe!$C$6,Kalkulationen!$T$1:$U$8762,A157)</f>
        <v>1.862034283239238</v>
      </c>
    </row>
    <row r="157" spans="1:5" x14ac:dyDescent="0.15">
      <c r="A157" s="17">
        <v>157</v>
      </c>
      <c r="B157" s="17">
        <v>1.55</v>
      </c>
      <c r="C157" s="17">
        <f>HLOOKUP(Eingabe!$C$3,Leistungskurven!$B$1:$B$5002,A157,FALSE)</f>
        <v>9.1600729733654665E-5</v>
      </c>
      <c r="E157" s="25">
        <f>HLOOKUP(Eingabe!$C$6,Kalkulationen!$T$1:$U$8762,A158)</f>
        <v>1.862034283239238</v>
      </c>
    </row>
    <row r="158" spans="1:5" x14ac:dyDescent="0.15">
      <c r="A158" s="17">
        <v>158</v>
      </c>
      <c r="B158" s="17">
        <v>1.56</v>
      </c>
      <c r="C158" s="17">
        <f>HLOOKUP(Eingabe!$C$3,Leistungskurven!$B$1:$B$5002,A158,FALSE)</f>
        <v>9.6713921043255763E-5</v>
      </c>
      <c r="E158" s="25">
        <f>HLOOKUP(Eingabe!$C$6,Kalkulationen!$T$1:$U$8762,A159)</f>
        <v>1.862034283239238</v>
      </c>
    </row>
    <row r="159" spans="1:5" x14ac:dyDescent="0.15">
      <c r="A159" s="17">
        <v>159</v>
      </c>
      <c r="B159" s="17">
        <v>1.57</v>
      </c>
      <c r="C159" s="17">
        <f>HLOOKUP(Eingabe!$C$3,Leistungskurven!$B$1:$B$5002,A159,FALSE)</f>
        <v>1.0201534558434744E-4</v>
      </c>
      <c r="E159" s="25">
        <f>HLOOKUP(Eingabe!$C$6,Kalkulationen!$T$1:$U$8762,A160)</f>
        <v>1.862034283239238</v>
      </c>
    </row>
    <row r="160" spans="1:5" x14ac:dyDescent="0.15">
      <c r="A160" s="17">
        <v>160</v>
      </c>
      <c r="B160" s="17">
        <v>1.58</v>
      </c>
      <c r="C160" s="17">
        <f>HLOOKUP(Eingabe!$C$3,Leistungskurven!$B$1:$B$5002,A160,FALSE)</f>
        <v>1.0750842968584955E-4</v>
      </c>
      <c r="E160" s="25">
        <f>HLOOKUP(Eingabe!$C$6,Kalkulationen!$T$1:$U$8762,A161)</f>
        <v>1.862034283239238</v>
      </c>
    </row>
    <row r="161" spans="1:5" x14ac:dyDescent="0.15">
      <c r="A161" s="17">
        <v>161</v>
      </c>
      <c r="B161" s="17">
        <v>1.59</v>
      </c>
      <c r="C161" s="17">
        <f>HLOOKUP(Eingabe!$C$3,Leistungskurven!$B$1:$B$5002,A161,FALSE)</f>
        <v>1.1319659967668231E-4</v>
      </c>
      <c r="E161" s="25">
        <f>HLOOKUP(Eingabe!$C$6,Kalkulationen!$T$1:$U$8762,A162)</f>
        <v>1.862034283239238</v>
      </c>
    </row>
    <row r="162" spans="1:5" x14ac:dyDescent="0.15">
      <c r="A162" s="17">
        <v>162</v>
      </c>
      <c r="B162" s="17">
        <v>1.6</v>
      </c>
      <c r="C162" s="17">
        <f>HLOOKUP(Eingabe!$C$3,Leistungskurven!$B$1:$B$5002,A162,FALSE)</f>
        <v>1.1908328188576534E-4</v>
      </c>
      <c r="E162" s="25">
        <f>HLOOKUP(Eingabe!$C$6,Kalkulationen!$T$1:$U$8762,A163)</f>
        <v>1.862034283239238</v>
      </c>
    </row>
    <row r="163" spans="1:5" x14ac:dyDescent="0.15">
      <c r="A163" s="17">
        <v>163</v>
      </c>
      <c r="B163" s="17">
        <v>1.61</v>
      </c>
      <c r="C163" s="17">
        <f>HLOOKUP(Eingabe!$C$3,Leistungskurven!$B$1:$B$5002,A163,FALSE)</f>
        <v>1.2517190264201946E-4</v>
      </c>
      <c r="E163" s="25">
        <f>HLOOKUP(Eingabe!$C$6,Kalkulationen!$T$1:$U$8762,A164)</f>
        <v>1.862034283239238</v>
      </c>
    </row>
    <row r="164" spans="1:5" x14ac:dyDescent="0.15">
      <c r="A164" s="17">
        <v>164</v>
      </c>
      <c r="B164" s="17">
        <v>1.62</v>
      </c>
      <c r="C164" s="17">
        <f>HLOOKUP(Eingabe!$C$3,Leistungskurven!$B$1:$B$5002,A164,FALSE)</f>
        <v>1.314658882743641E-4</v>
      </c>
      <c r="E164" s="25">
        <f>HLOOKUP(Eingabe!$C$6,Kalkulationen!$T$1:$U$8762,A165)</f>
        <v>1.862034283239238</v>
      </c>
    </row>
    <row r="165" spans="1:5" x14ac:dyDescent="0.15">
      <c r="A165" s="17">
        <v>165</v>
      </c>
      <c r="B165" s="17">
        <v>1.63</v>
      </c>
      <c r="C165" s="17">
        <f>HLOOKUP(Eingabe!$C$3,Leistungskurven!$B$1:$B$5002,A165,FALSE)</f>
        <v>1.3796866511171969E-4</v>
      </c>
      <c r="E165" s="25">
        <f>HLOOKUP(Eingabe!$C$6,Kalkulationen!$T$1:$U$8762,A166)</f>
        <v>1.862034283239238</v>
      </c>
    </row>
    <row r="166" spans="1:5" x14ac:dyDescent="0.15">
      <c r="A166" s="17">
        <v>166</v>
      </c>
      <c r="B166" s="17">
        <v>1.64</v>
      </c>
      <c r="C166" s="17">
        <f>HLOOKUP(Eingabe!$C$3,Leistungskurven!$B$1:$B$5002,A166,FALSE)</f>
        <v>1.4468365948300602E-4</v>
      </c>
      <c r="E166" s="25">
        <f>HLOOKUP(Eingabe!$C$6,Kalkulationen!$T$1:$U$8762,A167)</f>
        <v>1.8488173081676611</v>
      </c>
    </row>
    <row r="167" spans="1:5" x14ac:dyDescent="0.15">
      <c r="A167" s="17">
        <v>167</v>
      </c>
      <c r="B167" s="17">
        <v>1.65</v>
      </c>
      <c r="C167" s="17">
        <f>HLOOKUP(Eingabe!$C$3,Leistungskurven!$B$1:$B$5002,A167,FALSE)</f>
        <v>1.5161429771714323E-4</v>
      </c>
      <c r="E167" s="25">
        <f>HLOOKUP(Eingabe!$C$6,Kalkulationen!$T$1:$U$8762,A168)</f>
        <v>1.8488173081676611</v>
      </c>
    </row>
    <row r="168" spans="1:5" x14ac:dyDescent="0.15">
      <c r="A168" s="17">
        <v>168</v>
      </c>
      <c r="B168" s="17">
        <v>1.66</v>
      </c>
      <c r="C168" s="17">
        <f>HLOOKUP(Eingabe!$C$3,Leistungskurven!$B$1:$B$5002,A168,FALSE)</f>
        <v>1.5876400614305122E-4</v>
      </c>
      <c r="E168" s="25">
        <f>HLOOKUP(Eingabe!$C$6,Kalkulationen!$T$1:$U$8762,A169)</f>
        <v>1.8488173081676611</v>
      </c>
    </row>
    <row r="169" spans="1:5" x14ac:dyDescent="0.15">
      <c r="A169" s="17">
        <v>169</v>
      </c>
      <c r="B169" s="17">
        <v>1.67</v>
      </c>
      <c r="C169" s="17">
        <f>HLOOKUP(Eingabe!$C$3,Leistungskurven!$B$1:$B$5002,A169,FALSE)</f>
        <v>1.6613621108965031E-4</v>
      </c>
      <c r="E169" s="25">
        <f>HLOOKUP(Eingabe!$C$6,Kalkulationen!$T$1:$U$8762,A170)</f>
        <v>1.8488173081676611</v>
      </c>
    </row>
    <row r="170" spans="1:5" x14ac:dyDescent="0.15">
      <c r="A170" s="17">
        <v>170</v>
      </c>
      <c r="B170" s="17">
        <v>1.68</v>
      </c>
      <c r="C170" s="17">
        <f>HLOOKUP(Eingabe!$C$3,Leistungskurven!$B$1:$B$5002,A170,FALSE)</f>
        <v>1.7373433888586079E-4</v>
      </c>
      <c r="E170" s="25">
        <f>HLOOKUP(Eingabe!$C$6,Kalkulationen!$T$1:$U$8762,A171)</f>
        <v>1.8488173081676611</v>
      </c>
    </row>
    <row r="171" spans="1:5" x14ac:dyDescent="0.15">
      <c r="A171" s="17">
        <v>171</v>
      </c>
      <c r="B171" s="17">
        <v>1.69</v>
      </c>
      <c r="C171" s="17">
        <f>HLOOKUP(Eingabe!$C$3,Leistungskurven!$B$1:$B$5002,A171,FALSE)</f>
        <v>1.8156181586060223E-4</v>
      </c>
      <c r="E171" s="25">
        <f>HLOOKUP(Eingabe!$C$6,Kalkulationen!$T$1:$U$8762,A172)</f>
        <v>1.8488173081676611</v>
      </c>
    </row>
    <row r="172" spans="1:5" x14ac:dyDescent="0.15">
      <c r="A172" s="17">
        <v>172</v>
      </c>
      <c r="B172" s="17">
        <v>1.7</v>
      </c>
      <c r="C172" s="17">
        <f>HLOOKUP(Eingabe!$C$3,Leistungskurven!$B$1:$B$5002,A172,FALSE)</f>
        <v>1.896220683427948E-4</v>
      </c>
      <c r="E172" s="25">
        <f>HLOOKUP(Eingabe!$C$6,Kalkulationen!$T$1:$U$8762,A173)</f>
        <v>1.8488173081676611</v>
      </c>
    </row>
    <row r="173" spans="1:5" x14ac:dyDescent="0.15">
      <c r="A173" s="17">
        <v>173</v>
      </c>
      <c r="B173" s="17">
        <v>1.71</v>
      </c>
      <c r="C173" s="17">
        <f>HLOOKUP(Eingabe!$C$3,Leistungskurven!$B$1:$B$5002,A173,FALSE)</f>
        <v>1.9791852266135855E-4</v>
      </c>
      <c r="E173" s="25">
        <f>HLOOKUP(Eingabe!$C$6,Kalkulationen!$T$1:$U$8762,A174)</f>
        <v>1.8488173081676611</v>
      </c>
    </row>
    <row r="174" spans="1:5" x14ac:dyDescent="0.15">
      <c r="A174" s="17">
        <v>174</v>
      </c>
      <c r="B174" s="17">
        <v>1.72</v>
      </c>
      <c r="C174" s="17">
        <f>HLOOKUP(Eingabe!$C$3,Leistungskurven!$B$1:$B$5002,A174,FALSE)</f>
        <v>2.0645460514521368E-4</v>
      </c>
      <c r="E174" s="25">
        <f>HLOOKUP(Eingabe!$C$6,Kalkulationen!$T$1:$U$8762,A175)</f>
        <v>1.8488173081676611</v>
      </c>
    </row>
    <row r="175" spans="1:5" x14ac:dyDescent="0.15">
      <c r="A175" s="17">
        <v>175</v>
      </c>
      <c r="B175" s="17">
        <v>1.73</v>
      </c>
      <c r="C175" s="17">
        <f>HLOOKUP(Eingabe!$C$3,Leistungskurven!$B$1:$B$5002,A175,FALSE)</f>
        <v>2.152337421232802E-4</v>
      </c>
      <c r="E175" s="25">
        <f>HLOOKUP(Eingabe!$C$6,Kalkulationen!$T$1:$U$8762,A176)</f>
        <v>1.8488173081676611</v>
      </c>
    </row>
    <row r="176" spans="1:5" x14ac:dyDescent="0.15">
      <c r="A176" s="17">
        <v>176</v>
      </c>
      <c r="B176" s="17">
        <v>1.74</v>
      </c>
      <c r="C176" s="17">
        <f>HLOOKUP(Eingabe!$C$3,Leistungskurven!$B$1:$B$5002,A176,FALSE)</f>
        <v>2.2425935992447822E-4</v>
      </c>
      <c r="E176" s="25">
        <f>HLOOKUP(Eingabe!$C$6,Kalkulationen!$T$1:$U$8762,A177)</f>
        <v>1.8488173081676611</v>
      </c>
    </row>
    <row r="177" spans="1:5" x14ac:dyDescent="0.15">
      <c r="A177" s="17">
        <v>177</v>
      </c>
      <c r="B177" s="17">
        <v>1.75</v>
      </c>
      <c r="C177" s="17">
        <f>HLOOKUP(Eingabe!$C$3,Leistungskurven!$B$1:$B$5002,A177,FALSE)</f>
        <v>2.3353488487772755E-4</v>
      </c>
      <c r="E177" s="25">
        <f>HLOOKUP(Eingabe!$C$6,Kalkulationen!$T$1:$U$8762,A178)</f>
        <v>1.8488173081676611</v>
      </c>
    </row>
    <row r="178" spans="1:5" x14ac:dyDescent="0.15">
      <c r="A178" s="17">
        <v>178</v>
      </c>
      <c r="B178" s="17">
        <v>1.76</v>
      </c>
      <c r="C178" s="17">
        <f>HLOOKUP(Eingabe!$C$3,Leistungskurven!$B$1:$B$5002,A178,FALSE)</f>
        <v>2.4306374331194865E-4</v>
      </c>
      <c r="E178" s="25">
        <f>HLOOKUP(Eingabe!$C$6,Kalkulationen!$T$1:$U$8762,A179)</f>
        <v>1.8348824051484054</v>
      </c>
    </row>
    <row r="179" spans="1:5" x14ac:dyDescent="0.15">
      <c r="A179" s="17">
        <v>179</v>
      </c>
      <c r="B179" s="17">
        <v>1.77</v>
      </c>
      <c r="C179" s="17">
        <f>HLOOKUP(Eingabe!$C$3,Leistungskurven!$B$1:$B$5002,A179,FALSE)</f>
        <v>2.5284936155606122E-4</v>
      </c>
      <c r="E179" s="25">
        <f>HLOOKUP(Eingabe!$C$6,Kalkulationen!$T$1:$U$8762,A180)</f>
        <v>1.8348824051484054</v>
      </c>
    </row>
    <row r="180" spans="1:5" x14ac:dyDescent="0.15">
      <c r="A180" s="17">
        <v>180</v>
      </c>
      <c r="B180" s="17">
        <v>1.78</v>
      </c>
      <c r="C180" s="17">
        <f>HLOOKUP(Eingabe!$C$3,Leistungskurven!$B$1:$B$5002,A180,FALSE)</f>
        <v>2.6289516593898539E-4</v>
      </c>
      <c r="E180" s="25">
        <f>HLOOKUP(Eingabe!$C$6,Kalkulationen!$T$1:$U$8762,A181)</f>
        <v>1.8348824051484054</v>
      </c>
    </row>
    <row r="181" spans="1:5" x14ac:dyDescent="0.15">
      <c r="A181" s="17">
        <v>181</v>
      </c>
      <c r="B181" s="17">
        <v>1.79</v>
      </c>
      <c r="C181" s="17">
        <f>HLOOKUP(Eingabe!$C$3,Leistungskurven!$B$1:$B$5002,A181,FALSE)</f>
        <v>2.732045827896414E-4</v>
      </c>
      <c r="E181" s="25">
        <f>HLOOKUP(Eingabe!$C$6,Kalkulationen!$T$1:$U$8762,A182)</f>
        <v>1.8348824051484054</v>
      </c>
    </row>
    <row r="182" spans="1:5" x14ac:dyDescent="0.15">
      <c r="A182" s="17">
        <v>182</v>
      </c>
      <c r="B182" s="17">
        <v>1.8</v>
      </c>
      <c r="C182" s="17">
        <f>HLOOKUP(Eingabe!$C$3,Leistungskurven!$B$1:$B$5002,A182,FALSE)</f>
        <v>2.8378103843694903E-4</v>
      </c>
      <c r="E182" s="25">
        <f>HLOOKUP(Eingabe!$C$6,Kalkulationen!$T$1:$U$8762,A183)</f>
        <v>1.8348824051484054</v>
      </c>
    </row>
    <row r="183" spans="1:5" x14ac:dyDescent="0.15">
      <c r="A183" s="17">
        <v>183</v>
      </c>
      <c r="B183" s="17">
        <v>1.81</v>
      </c>
      <c r="C183" s="17">
        <f>HLOOKUP(Eingabe!$C$3,Leistungskurven!$B$1:$B$5002,A183,FALSE)</f>
        <v>2.9462795920982853E-4</v>
      </c>
      <c r="E183" s="25">
        <f>HLOOKUP(Eingabe!$C$6,Kalkulationen!$T$1:$U$8762,A184)</f>
        <v>1.8348824051484054</v>
      </c>
    </row>
    <row r="184" spans="1:5" x14ac:dyDescent="0.15">
      <c r="A184" s="17">
        <v>184</v>
      </c>
      <c r="B184" s="17">
        <v>1.82</v>
      </c>
      <c r="C184" s="17">
        <f>HLOOKUP(Eingabe!$C$3,Leistungskurven!$B$1:$B$5002,A184,FALSE)</f>
        <v>3.0574877143719977E-4</v>
      </c>
      <c r="E184" s="25">
        <f>HLOOKUP(Eingabe!$C$6,Kalkulationen!$T$1:$U$8762,A185)</f>
        <v>1.8348824051484054</v>
      </c>
    </row>
    <row r="185" spans="1:5" x14ac:dyDescent="0.15">
      <c r="A185" s="17">
        <v>185</v>
      </c>
      <c r="B185" s="17">
        <v>1.83</v>
      </c>
      <c r="C185" s="17">
        <f>HLOOKUP(Eingabe!$C$3,Leistungskurven!$B$1:$B$5002,A185,FALSE)</f>
        <v>3.1714690144798324E-4</v>
      </c>
      <c r="E185" s="25">
        <f>HLOOKUP(Eingabe!$C$6,Kalkulationen!$T$1:$U$8762,A186)</f>
        <v>1.8348824051484054</v>
      </c>
    </row>
    <row r="186" spans="1:5" x14ac:dyDescent="0.15">
      <c r="A186" s="17">
        <v>186</v>
      </c>
      <c r="B186" s="17">
        <v>1.84</v>
      </c>
      <c r="C186" s="17">
        <f>HLOOKUP(Eingabe!$C$3,Leistungskurven!$B$1:$B$5002,A186,FALSE)</f>
        <v>3.2882577557109854E-4</v>
      </c>
      <c r="E186" s="25">
        <f>HLOOKUP(Eingabe!$C$6,Kalkulationen!$T$1:$U$8762,A187)</f>
        <v>1.8348824051484054</v>
      </c>
    </row>
    <row r="187" spans="1:5" x14ac:dyDescent="0.15">
      <c r="A187" s="17">
        <v>187</v>
      </c>
      <c r="B187" s="17">
        <v>1.85</v>
      </c>
      <c r="C187" s="17">
        <f>HLOOKUP(Eingabe!$C$3,Leistungskurven!$B$1:$B$5002,A187,FALSE)</f>
        <v>3.4078882013546591E-4</v>
      </c>
      <c r="E187" s="25">
        <f>HLOOKUP(Eingabe!$C$6,Kalkulationen!$T$1:$U$8762,A188)</f>
        <v>1.8348824051484054</v>
      </c>
    </row>
    <row r="188" spans="1:5" x14ac:dyDescent="0.15">
      <c r="A188" s="17">
        <v>188</v>
      </c>
      <c r="B188" s="17">
        <v>1.86</v>
      </c>
      <c r="C188" s="17">
        <f>HLOOKUP(Eingabe!$C$3,Leistungskurven!$B$1:$B$5002,A188,FALSE)</f>
        <v>3.5303946147000547E-4</v>
      </c>
      <c r="E188" s="25">
        <f>HLOOKUP(Eingabe!$C$6,Kalkulationen!$T$1:$U$8762,A189)</f>
        <v>1.8348824051484054</v>
      </c>
    </row>
    <row r="189" spans="1:5" x14ac:dyDescent="0.15">
      <c r="A189" s="17">
        <v>189</v>
      </c>
      <c r="B189" s="17">
        <v>1.87</v>
      </c>
      <c r="C189" s="17">
        <f>HLOOKUP(Eingabe!$C$3,Leistungskurven!$B$1:$B$5002,A189,FALSE)</f>
        <v>3.6558112590363693E-4</v>
      </c>
      <c r="E189" s="25">
        <f>HLOOKUP(Eingabe!$C$6,Kalkulationen!$T$1:$U$8762,A190)</f>
        <v>1.8348824051484054</v>
      </c>
    </row>
    <row r="190" spans="1:5" x14ac:dyDescent="0.15">
      <c r="A190" s="17">
        <v>190</v>
      </c>
      <c r="B190" s="17">
        <v>1.88</v>
      </c>
      <c r="C190" s="17">
        <f>HLOOKUP(Eingabe!$C$3,Leistungskurven!$B$1:$B$5002,A190,FALSE)</f>
        <v>3.7841723976528074E-4</v>
      </c>
      <c r="E190" s="25">
        <f>HLOOKUP(Eingabe!$C$6,Kalkulationen!$T$1:$U$8762,A191)</f>
        <v>1.8348824051484054</v>
      </c>
    </row>
    <row r="191" spans="1:5" x14ac:dyDescent="0.15">
      <c r="A191" s="17">
        <v>191</v>
      </c>
      <c r="B191" s="17">
        <v>1.89</v>
      </c>
      <c r="C191" s="17">
        <f>HLOOKUP(Eingabe!$C$3,Leistungskurven!$B$1:$B$5002,A191,FALSE)</f>
        <v>3.9155122938385693E-4</v>
      </c>
      <c r="E191" s="25">
        <f>HLOOKUP(Eingabe!$C$6,Kalkulationen!$T$1:$U$8762,A192)</f>
        <v>1.8348824051484054</v>
      </c>
    </row>
    <row r="192" spans="1:5" x14ac:dyDescent="0.15">
      <c r="A192" s="17">
        <v>192</v>
      </c>
      <c r="B192" s="17">
        <v>1.9</v>
      </c>
      <c r="C192" s="17">
        <f>HLOOKUP(Eingabe!$C$3,Leistungskurven!$B$1:$B$5002,A192,FALSE)</f>
        <v>4.0498652108828529E-4</v>
      </c>
      <c r="E192" s="25">
        <f>HLOOKUP(Eingabe!$C$6,Kalkulationen!$T$1:$U$8762,A193)</f>
        <v>1.8348824051484054</v>
      </c>
    </row>
    <row r="193" spans="1:5" x14ac:dyDescent="0.15">
      <c r="A193" s="17">
        <v>193</v>
      </c>
      <c r="B193" s="17">
        <v>1.91</v>
      </c>
      <c r="C193" s="17">
        <f>HLOOKUP(Eingabe!$C$3,Leistungskurven!$B$1:$B$5002,A193,FALSE)</f>
        <v>4.1872654120748596E-4</v>
      </c>
      <c r="E193" s="25">
        <f>HLOOKUP(Eingabe!$C$6,Kalkulationen!$T$1:$U$8762,A194)</f>
        <v>1.8201919907401169</v>
      </c>
    </row>
    <row r="194" spans="1:5" x14ac:dyDescent="0.15">
      <c r="A194" s="17">
        <v>194</v>
      </c>
      <c r="B194" s="17">
        <v>1.92</v>
      </c>
      <c r="C194" s="17">
        <f>HLOOKUP(Eingabe!$C$3,Leistungskurven!$B$1:$B$5002,A194,FALSE)</f>
        <v>4.3277471607038005E-4</v>
      </c>
      <c r="E194" s="25">
        <f>HLOOKUP(Eingabe!$C$6,Kalkulationen!$T$1:$U$8762,A195)</f>
        <v>1.8201919907401169</v>
      </c>
    </row>
    <row r="195" spans="1:5" x14ac:dyDescent="0.15">
      <c r="A195" s="17">
        <v>195</v>
      </c>
      <c r="B195" s="17">
        <v>1.93</v>
      </c>
      <c r="C195" s="17">
        <f>HLOOKUP(Eingabe!$C$3,Leistungskurven!$B$1:$B$5002,A195,FALSE)</f>
        <v>4.4713447200588595E-4</v>
      </c>
      <c r="E195" s="25">
        <f>HLOOKUP(Eingabe!$C$6,Kalkulationen!$T$1:$U$8762,A196)</f>
        <v>1.8201919907401169</v>
      </c>
    </row>
    <row r="196" spans="1:5" x14ac:dyDescent="0.15">
      <c r="A196" s="17">
        <v>196</v>
      </c>
      <c r="B196" s="17">
        <v>1.94</v>
      </c>
      <c r="C196" s="17">
        <f>HLOOKUP(Eingabe!$C$3,Leistungskurven!$B$1:$B$5002,A196,FALSE)</f>
        <v>4.6180923534292335E-4</v>
      </c>
      <c r="E196" s="25">
        <f>HLOOKUP(Eingabe!$C$6,Kalkulationen!$T$1:$U$8762,A197)</f>
        <v>1.8201919907401169</v>
      </c>
    </row>
    <row r="197" spans="1:5" x14ac:dyDescent="0.15">
      <c r="A197" s="17">
        <v>197</v>
      </c>
      <c r="B197" s="17">
        <v>1.95</v>
      </c>
      <c r="C197" s="17">
        <f>HLOOKUP(Eingabe!$C$3,Leistungskurven!$B$1:$B$5002,A197,FALSE)</f>
        <v>4.7680243241041462E-4</v>
      </c>
      <c r="E197" s="25">
        <f>HLOOKUP(Eingabe!$C$6,Kalkulationen!$T$1:$U$8762,A198)</f>
        <v>1.8201919907401169</v>
      </c>
    </row>
    <row r="198" spans="1:5" x14ac:dyDescent="0.15">
      <c r="A198" s="17">
        <v>198</v>
      </c>
      <c r="B198" s="17">
        <v>1.96</v>
      </c>
      <c r="C198" s="17">
        <f>HLOOKUP(Eingabe!$C$3,Leistungskurven!$B$1:$B$5002,A198,FALSE)</f>
        <v>4.9211748953727934E-4</v>
      </c>
      <c r="E198" s="25">
        <f>HLOOKUP(Eingabe!$C$6,Kalkulationen!$T$1:$U$8762,A199)</f>
        <v>1.8201919907401169</v>
      </c>
    </row>
    <row r="199" spans="1:5" x14ac:dyDescent="0.15">
      <c r="A199" s="17">
        <v>199</v>
      </c>
      <c r="B199" s="17">
        <v>1.97</v>
      </c>
      <c r="C199" s="17">
        <f>HLOOKUP(Eingabe!$C$3,Leistungskurven!$B$1:$B$5002,A199,FALSE)</f>
        <v>5.0775783305243483E-4</v>
      </c>
      <c r="E199" s="25">
        <f>HLOOKUP(Eingabe!$C$6,Kalkulationen!$T$1:$U$8762,A200)</f>
        <v>1.8201919907401169</v>
      </c>
    </row>
    <row r="200" spans="1:5" x14ac:dyDescent="0.15">
      <c r="A200" s="17">
        <v>200</v>
      </c>
      <c r="B200" s="17">
        <v>1.98</v>
      </c>
      <c r="C200" s="17">
        <f>HLOOKUP(Eingabe!$C$3,Leistungskurven!$B$1:$B$5002,A200,FALSE)</f>
        <v>5.2372688928480299E-4</v>
      </c>
      <c r="E200" s="25">
        <f>HLOOKUP(Eingabe!$C$6,Kalkulationen!$T$1:$U$8762,A201)</f>
        <v>1.8201919907401169</v>
      </c>
    </row>
    <row r="201" spans="1:5" x14ac:dyDescent="0.15">
      <c r="A201" s="17">
        <v>201</v>
      </c>
      <c r="B201" s="17">
        <v>1.99</v>
      </c>
      <c r="C201" s="17">
        <f>HLOOKUP(Eingabe!$C$3,Leistungskurven!$B$1:$B$5002,A201,FALSE)</f>
        <v>5.4002808456330667E-4</v>
      </c>
      <c r="E201" s="25">
        <f>HLOOKUP(Eingabe!$C$6,Kalkulationen!$T$1:$U$8762,A202)</f>
        <v>1.8201919907401169</v>
      </c>
    </row>
    <row r="202" spans="1:5" x14ac:dyDescent="0.15">
      <c r="A202" s="17">
        <v>202</v>
      </c>
      <c r="B202" s="17">
        <v>2</v>
      </c>
      <c r="C202" s="17">
        <f>HLOOKUP(Eingabe!$C$3,Leistungskurven!$B$1:$B$5002,A202,FALSE)</f>
        <v>5.5666484521686103E-4</v>
      </c>
      <c r="E202" s="25">
        <f>HLOOKUP(Eingabe!$C$6,Kalkulationen!$T$1:$U$8762,A203)</f>
        <v>1.8201919907401169</v>
      </c>
    </row>
    <row r="203" spans="1:5" x14ac:dyDescent="0.15">
      <c r="A203" s="17">
        <v>203</v>
      </c>
      <c r="B203" s="17">
        <v>2.0099999999999998</v>
      </c>
      <c r="C203" s="17">
        <f>HLOOKUP(Eingabe!$C$3,Leistungskurven!$B$1:$B$5002,A203,FALSE)</f>
        <v>5.7364073320137108E-4</v>
      </c>
      <c r="E203" s="25">
        <f>HLOOKUP(Eingabe!$C$6,Kalkulationen!$T$1:$U$8762,A204)</f>
        <v>1.8201919907401169</v>
      </c>
    </row>
    <row r="204" spans="1:5" x14ac:dyDescent="0.15">
      <c r="A204" s="17">
        <v>204</v>
      </c>
      <c r="B204" s="17">
        <v>2.02</v>
      </c>
      <c r="C204" s="17">
        <f>HLOOKUP(Eingabe!$C$3,Leistungskurven!$B$1:$B$5002,A204,FALSE)</f>
        <v>5.9095985298065004E-4</v>
      </c>
      <c r="E204" s="25">
        <f>HLOOKUP(Eingabe!$C$6,Kalkulationen!$T$1:$U$8762,A205)</f>
        <v>1.8201919907401169</v>
      </c>
    </row>
    <row r="205" spans="1:5" x14ac:dyDescent="0.15">
      <c r="A205" s="17">
        <v>205</v>
      </c>
      <c r="B205" s="17">
        <v>2.0299999999999998</v>
      </c>
      <c r="C205" s="17">
        <f>HLOOKUP(Eingabe!$C$3,Leistungskurven!$B$1:$B$5002,A205,FALSE)</f>
        <v>6.0862644464550447E-4</v>
      </c>
      <c r="E205" s="25">
        <f>HLOOKUP(Eingabe!$C$6,Kalkulationen!$T$1:$U$8762,A206)</f>
        <v>1.8201919907401169</v>
      </c>
    </row>
    <row r="206" spans="1:5" x14ac:dyDescent="0.15">
      <c r="A206" s="17">
        <v>206</v>
      </c>
      <c r="B206" s="17">
        <v>2.04</v>
      </c>
      <c r="C206" s="17">
        <f>HLOOKUP(Eingabe!$C$3,Leistungskurven!$B$1:$B$5002,A206,FALSE)</f>
        <v>6.2664474828673117E-4</v>
      </c>
      <c r="E206" s="25">
        <f>HLOOKUP(Eingabe!$C$6,Kalkulationen!$T$1:$U$8762,A207)</f>
        <v>1.8201919907401169</v>
      </c>
    </row>
    <row r="207" spans="1:5" x14ac:dyDescent="0.15">
      <c r="A207" s="17">
        <v>207</v>
      </c>
      <c r="B207" s="17">
        <v>2.0499999999999998</v>
      </c>
      <c r="C207" s="17">
        <f>HLOOKUP(Eingabe!$C$3,Leistungskurven!$B$1:$B$5002,A207,FALSE)</f>
        <v>6.4501900399512892E-4</v>
      </c>
      <c r="E207" s="25">
        <f>HLOOKUP(Eingabe!$C$6,Kalkulationen!$T$1:$U$8762,A208)</f>
        <v>1.8056686076594219</v>
      </c>
    </row>
    <row r="208" spans="1:5" x14ac:dyDescent="0.15">
      <c r="A208" s="17">
        <v>208</v>
      </c>
      <c r="B208" s="17">
        <v>2.06</v>
      </c>
      <c r="C208" s="17">
        <f>HLOOKUP(Eingabe!$C$3,Leistungskurven!$B$1:$B$5002,A208,FALSE)</f>
        <v>6.6375345186150112E-4</v>
      </c>
      <c r="E208" s="25">
        <f>HLOOKUP(Eingabe!$C$6,Kalkulationen!$T$1:$U$8762,A209)</f>
        <v>1.8056686076594219</v>
      </c>
    </row>
    <row r="209" spans="1:5" x14ac:dyDescent="0.15">
      <c r="A209" s="17">
        <v>209</v>
      </c>
      <c r="B209" s="17">
        <v>2.0699999999999998</v>
      </c>
      <c r="C209" s="17">
        <f>HLOOKUP(Eingabe!$C$3,Leistungskurven!$B$1:$B$5002,A209,FALSE)</f>
        <v>6.9424132852528744E-4</v>
      </c>
      <c r="E209" s="25">
        <f>HLOOKUP(Eingabe!$C$6,Kalkulationen!$T$1:$U$8762,A210)</f>
        <v>1.8056686076594219</v>
      </c>
    </row>
    <row r="210" spans="1:5" x14ac:dyDescent="0.15">
      <c r="A210" s="17">
        <v>210</v>
      </c>
      <c r="B210" s="17">
        <v>2.08</v>
      </c>
      <c r="C210" s="17">
        <f>HLOOKUP(Eingabe!$C$3,Leistungskurven!$B$1:$B$5002,A210,FALSE)</f>
        <v>7.155659827225903E-4</v>
      </c>
      <c r="E210" s="25">
        <f>HLOOKUP(Eingabe!$C$6,Kalkulationen!$T$1:$U$8762,A211)</f>
        <v>1.8056686076594219</v>
      </c>
    </row>
    <row r="211" spans="1:5" x14ac:dyDescent="0.15">
      <c r="A211" s="17">
        <v>211</v>
      </c>
      <c r="B211" s="17">
        <v>2.09</v>
      </c>
      <c r="C211" s="17">
        <f>HLOOKUP(Eingabe!$C$3,Leistungskurven!$B$1:$B$5002,A211,FALSE)</f>
        <v>7.3732435985694874E-4</v>
      </c>
      <c r="E211" s="25">
        <f>HLOOKUP(Eingabe!$C$6,Kalkulationen!$T$1:$U$8762,A212)</f>
        <v>1.8056686076594219</v>
      </c>
    </row>
    <row r="212" spans="1:5" x14ac:dyDescent="0.15">
      <c r="A212" s="17">
        <v>212</v>
      </c>
      <c r="B212" s="17">
        <v>2.1</v>
      </c>
      <c r="C212" s="17">
        <f>HLOOKUP(Eingabe!$C$3,Leistungskurven!$B$1:$B$5002,A212,FALSE)</f>
        <v>7.595217950017582E-4</v>
      </c>
      <c r="E212" s="25">
        <f>HLOOKUP(Eingabe!$C$6,Kalkulationen!$T$1:$U$8762,A213)</f>
        <v>1.8056686076594219</v>
      </c>
    </row>
    <row r="213" spans="1:5" x14ac:dyDescent="0.15">
      <c r="A213" s="17">
        <v>213</v>
      </c>
      <c r="B213" s="17">
        <v>2.11</v>
      </c>
      <c r="C213" s="17">
        <f>HLOOKUP(Eingabe!$C$3,Leistungskurven!$B$1:$B$5002,A213,FALSE)</f>
        <v>7.8216362323040673E-4</v>
      </c>
      <c r="E213" s="25">
        <f>HLOOKUP(Eingabe!$C$6,Kalkulationen!$T$1:$U$8762,A214)</f>
        <v>1.8056686076594219</v>
      </c>
    </row>
    <row r="214" spans="1:5" x14ac:dyDescent="0.15">
      <c r="A214" s="17">
        <v>214</v>
      </c>
      <c r="B214" s="17">
        <v>2.12</v>
      </c>
      <c r="C214" s="17">
        <f>HLOOKUP(Eingabe!$C$3,Leistungskurven!$B$1:$B$5002,A214,FALSE)</f>
        <v>8.0525517961628761E-4</v>
      </c>
      <c r="E214" s="25">
        <f>HLOOKUP(Eingabe!$C$6,Kalkulationen!$T$1:$U$8762,A215)</f>
        <v>1.8056686076594219</v>
      </c>
    </row>
    <row r="215" spans="1:5" x14ac:dyDescent="0.15">
      <c r="A215" s="17">
        <v>215</v>
      </c>
      <c r="B215" s="17">
        <v>2.13</v>
      </c>
      <c r="C215" s="17">
        <f>HLOOKUP(Eingabe!$C$3,Leistungskurven!$B$1:$B$5002,A215,FALSE)</f>
        <v>8.2880179923278986E-4</v>
      </c>
      <c r="E215" s="25">
        <f>HLOOKUP(Eingabe!$C$6,Kalkulationen!$T$1:$U$8762,A216)</f>
        <v>1.8056686076594219</v>
      </c>
    </row>
    <row r="216" spans="1:5" x14ac:dyDescent="0.15">
      <c r="A216" s="17">
        <v>216</v>
      </c>
      <c r="B216" s="17">
        <v>2.14</v>
      </c>
      <c r="C216" s="17">
        <f>HLOOKUP(Eingabe!$C$3,Leistungskurven!$B$1:$B$5002,A216,FALSE)</f>
        <v>8.5280881715331033E-4</v>
      </c>
      <c r="E216" s="25">
        <f>HLOOKUP(Eingabe!$C$6,Kalkulationen!$T$1:$U$8762,A217)</f>
        <v>1.8056686076594219</v>
      </c>
    </row>
    <row r="217" spans="1:5" x14ac:dyDescent="0.15">
      <c r="A217" s="17">
        <v>217</v>
      </c>
      <c r="B217" s="17">
        <v>2.15</v>
      </c>
      <c r="C217" s="17">
        <f>HLOOKUP(Eingabe!$C$3,Leistungskurven!$B$1:$B$5002,A217,FALSE)</f>
        <v>8.7728156845123687E-4</v>
      </c>
      <c r="E217" s="25">
        <f>HLOOKUP(Eingabe!$C$6,Kalkulationen!$T$1:$U$8762,A218)</f>
        <v>1.8056686076594219</v>
      </c>
    </row>
    <row r="218" spans="1:5" x14ac:dyDescent="0.15">
      <c r="A218" s="17">
        <v>218</v>
      </c>
      <c r="B218" s="17">
        <v>2.16</v>
      </c>
      <c r="C218" s="17">
        <f>HLOOKUP(Eingabe!$C$3,Leistungskurven!$B$1:$B$5002,A218,FALSE)</f>
        <v>9.0222538819996262E-4</v>
      </c>
      <c r="E218" s="25">
        <f>HLOOKUP(Eingabe!$C$6,Kalkulationen!$T$1:$U$8762,A219)</f>
        <v>1.8056686076594219</v>
      </c>
    </row>
    <row r="219" spans="1:5" x14ac:dyDescent="0.15">
      <c r="A219" s="17">
        <v>219</v>
      </c>
      <c r="B219" s="17">
        <v>2.17</v>
      </c>
      <c r="C219" s="17">
        <f>HLOOKUP(Eingabe!$C$3,Leistungskurven!$B$1:$B$5002,A219,FALSE)</f>
        <v>9.2764561147287749E-4</v>
      </c>
      <c r="E219" s="25">
        <f>HLOOKUP(Eingabe!$C$6,Kalkulationen!$T$1:$U$8762,A220)</f>
        <v>1.8056686076594219</v>
      </c>
    </row>
    <row r="220" spans="1:5" x14ac:dyDescent="0.15">
      <c r="A220" s="17">
        <v>220</v>
      </c>
      <c r="B220" s="17">
        <v>2.1800000000000002</v>
      </c>
      <c r="C220" s="17">
        <f>HLOOKUP(Eingabe!$C$3,Leistungskurven!$B$1:$B$5002,A220,FALSE)</f>
        <v>9.5354757334337582E-4</v>
      </c>
      <c r="E220" s="25">
        <f>HLOOKUP(Eingabe!$C$6,Kalkulationen!$T$1:$U$8762,A221)</f>
        <v>1.8056686076594219</v>
      </c>
    </row>
    <row r="221" spans="1:5" x14ac:dyDescent="0.15">
      <c r="A221" s="17">
        <v>221</v>
      </c>
      <c r="B221" s="17">
        <v>2.19</v>
      </c>
      <c r="C221" s="17">
        <f>HLOOKUP(Eingabe!$C$3,Leistungskurven!$B$1:$B$5002,A221,FALSE)</f>
        <v>9.7993660888484732E-4</v>
      </c>
      <c r="E221" s="25">
        <f>HLOOKUP(Eingabe!$C$6,Kalkulationen!$T$1:$U$8762,A222)</f>
        <v>1.8056686076594219</v>
      </c>
    </row>
    <row r="222" spans="1:5" x14ac:dyDescent="0.15">
      <c r="A222" s="17">
        <v>222</v>
      </c>
      <c r="B222" s="17">
        <v>2.2000000000000002</v>
      </c>
      <c r="C222" s="17">
        <f>HLOOKUP(Eingabe!$C$3,Leistungskurven!$B$1:$B$5002,A222,FALSE)</f>
        <v>1.0068180531706856E-3</v>
      </c>
      <c r="E222" s="25">
        <f>HLOOKUP(Eingabe!$C$6,Kalkulationen!$T$1:$U$8762,A223)</f>
        <v>1.8056686076594219</v>
      </c>
    </row>
    <row r="223" spans="1:5" x14ac:dyDescent="0.15">
      <c r="A223" s="17">
        <v>223</v>
      </c>
      <c r="B223" s="17">
        <v>2.21</v>
      </c>
      <c r="C223" s="17">
        <f>HLOOKUP(Eingabe!$C$3,Leistungskurven!$B$1:$B$5002,A223,FALSE)</f>
        <v>1.0341972412742796E-3</v>
      </c>
      <c r="E223" s="25">
        <f>HLOOKUP(Eingabe!$C$6,Kalkulationen!$T$1:$U$8762,A224)</f>
        <v>1.8056686076594219</v>
      </c>
    </row>
    <row r="224" spans="1:5" x14ac:dyDescent="0.15">
      <c r="A224" s="17">
        <v>224</v>
      </c>
      <c r="B224" s="17">
        <v>2.2200000000000002</v>
      </c>
      <c r="C224" s="17">
        <f>HLOOKUP(Eingabe!$C$3,Leistungskurven!$B$1:$B$5002,A224,FALSE)</f>
        <v>1.062079508269022E-3</v>
      </c>
      <c r="E224" s="25">
        <f>HLOOKUP(Eingabe!$C$6,Kalkulationen!$T$1:$U$8762,A225)</f>
        <v>1.7890508017627187</v>
      </c>
    </row>
    <row r="225" spans="1:5" x14ac:dyDescent="0.15">
      <c r="A225" s="17">
        <v>225</v>
      </c>
      <c r="B225" s="17">
        <v>2.23</v>
      </c>
      <c r="C225" s="17">
        <f>HLOOKUP(Eingabe!$C$3,Leistungskurven!$B$1:$B$5002,A225,FALSE)</f>
        <v>1.0904701892283071E-3</v>
      </c>
      <c r="E225" s="25">
        <f>HLOOKUP(Eingabe!$C$6,Kalkulationen!$T$1:$U$8762,A226)</f>
        <v>1.7890508017627187</v>
      </c>
    </row>
    <row r="226" spans="1:5" x14ac:dyDescent="0.15">
      <c r="A226" s="17">
        <v>226</v>
      </c>
      <c r="B226" s="17">
        <v>2.2400000000000002</v>
      </c>
      <c r="C226" s="17">
        <f>HLOOKUP(Eingabe!$C$3,Leistungskurven!$B$1:$B$5002,A226,FALSE)</f>
        <v>1.1193746192255218E-3</v>
      </c>
      <c r="E226" s="25">
        <f>HLOOKUP(Eingabe!$C$6,Kalkulationen!$T$1:$U$8762,A227)</f>
        <v>1.7890508017627187</v>
      </c>
    </row>
    <row r="227" spans="1:5" x14ac:dyDescent="0.15">
      <c r="A227" s="17">
        <v>227</v>
      </c>
      <c r="B227" s="17">
        <v>2.25</v>
      </c>
      <c r="C227" s="17">
        <f>HLOOKUP(Eingabe!$C$3,Leistungskurven!$B$1:$B$5002,A227,FALSE)</f>
        <v>1.1487981333340618E-3</v>
      </c>
      <c r="E227" s="25">
        <f>HLOOKUP(Eingabe!$C$6,Kalkulationen!$T$1:$U$8762,A228)</f>
        <v>1.7890508017627187</v>
      </c>
    </row>
    <row r="228" spans="1:5" x14ac:dyDescent="0.15">
      <c r="A228" s="17">
        <v>228</v>
      </c>
      <c r="B228" s="17">
        <v>2.2599999999999998</v>
      </c>
      <c r="C228" s="17">
        <f>HLOOKUP(Eingabe!$C$3,Leistungskurven!$B$1:$B$5002,A228,FALSE)</f>
        <v>1.1787460666273179E-3</v>
      </c>
      <c r="E228" s="25">
        <f>HLOOKUP(Eingabe!$C$6,Kalkulationen!$T$1:$U$8762,A229)</f>
        <v>1.7890508017627187</v>
      </c>
    </row>
    <row r="229" spans="1:5" x14ac:dyDescent="0.15">
      <c r="A229" s="17">
        <v>229</v>
      </c>
      <c r="B229" s="17">
        <v>2.27</v>
      </c>
      <c r="C229" s="17">
        <f>HLOOKUP(Eingabe!$C$3,Leistungskurven!$B$1:$B$5002,A229,FALSE)</f>
        <v>1.2092237541786815E-3</v>
      </c>
      <c r="E229" s="25">
        <f>HLOOKUP(Eingabe!$C$6,Kalkulationen!$T$1:$U$8762,A230)</f>
        <v>1.7890508017627187</v>
      </c>
    </row>
    <row r="230" spans="1:5" x14ac:dyDescent="0.15">
      <c r="A230" s="17">
        <v>230</v>
      </c>
      <c r="B230" s="17">
        <v>2.2799999999999998</v>
      </c>
      <c r="C230" s="17">
        <f>HLOOKUP(Eingabe!$C$3,Leistungskurven!$B$1:$B$5002,A230,FALSE)</f>
        <v>1.2402365310615424E-3</v>
      </c>
      <c r="E230" s="25">
        <f>HLOOKUP(Eingabe!$C$6,Kalkulationen!$T$1:$U$8762,A231)</f>
        <v>1.7890508017627187</v>
      </c>
    </row>
    <row r="231" spans="1:5" x14ac:dyDescent="0.15">
      <c r="A231" s="17">
        <v>231</v>
      </c>
      <c r="B231" s="17">
        <v>2.29</v>
      </c>
      <c r="C231" s="17">
        <f>HLOOKUP(Eingabe!$C$3,Leistungskurven!$B$1:$B$5002,A231,FALSE)</f>
        <v>1.2717897323492949E-3</v>
      </c>
      <c r="E231" s="25">
        <f>HLOOKUP(Eingabe!$C$6,Kalkulationen!$T$1:$U$8762,A232)</f>
        <v>1.7890508017627187</v>
      </c>
    </row>
    <row r="232" spans="1:5" x14ac:dyDescent="0.15">
      <c r="A232" s="17">
        <v>232</v>
      </c>
      <c r="B232" s="17">
        <v>2.2999999999999998</v>
      </c>
      <c r="C232" s="17">
        <f>HLOOKUP(Eingabe!$C$3,Leistungskurven!$B$1:$B$5002,A232,FALSE)</f>
        <v>1.3038886931153308E-3</v>
      </c>
      <c r="E232" s="25">
        <f>HLOOKUP(Eingabe!$C$6,Kalkulationen!$T$1:$U$8762,A233)</f>
        <v>1.7890508017627187</v>
      </c>
    </row>
    <row r="233" spans="1:5" x14ac:dyDescent="0.15">
      <c r="A233" s="17">
        <v>233</v>
      </c>
      <c r="B233" s="17">
        <v>2.31</v>
      </c>
      <c r="C233" s="17">
        <f>HLOOKUP(Eingabe!$C$3,Leistungskurven!$B$1:$B$5002,A233,FALSE)</f>
        <v>1.3365387484330397E-3</v>
      </c>
      <c r="E233" s="25">
        <f>HLOOKUP(Eingabe!$C$6,Kalkulationen!$T$1:$U$8762,A234)</f>
        <v>1.7890508017627187</v>
      </c>
    </row>
    <row r="234" spans="1:5" x14ac:dyDescent="0.15">
      <c r="A234" s="17">
        <v>234</v>
      </c>
      <c r="B234" s="17">
        <v>2.3199999999999998</v>
      </c>
      <c r="C234" s="17">
        <f>HLOOKUP(Eingabe!$C$3,Leistungskurven!$B$1:$B$5002,A234,FALSE)</f>
        <v>1.3697452333758114E-3</v>
      </c>
      <c r="E234" s="25">
        <f>HLOOKUP(Eingabe!$C$6,Kalkulationen!$T$1:$U$8762,A235)</f>
        <v>1.7890508017627187</v>
      </c>
    </row>
    <row r="235" spans="1:5" x14ac:dyDescent="0.15">
      <c r="A235" s="17">
        <v>235</v>
      </c>
      <c r="B235" s="17">
        <v>2.33</v>
      </c>
      <c r="C235" s="17">
        <f>HLOOKUP(Eingabe!$C$3,Leistungskurven!$B$1:$B$5002,A235,FALSE)</f>
        <v>1.4035134830170453E-3</v>
      </c>
      <c r="E235" s="25">
        <f>HLOOKUP(Eingabe!$C$6,Kalkulationen!$T$1:$U$8762,A236)</f>
        <v>1.7890508017627187</v>
      </c>
    </row>
    <row r="236" spans="1:5" x14ac:dyDescent="0.15">
      <c r="A236" s="17">
        <v>236</v>
      </c>
      <c r="B236" s="17">
        <v>2.34</v>
      </c>
      <c r="C236" s="17">
        <f>HLOOKUP(Eingabe!$C$3,Leistungskurven!$B$1:$B$5002,A236,FALSE)</f>
        <v>1.4378488324301253E-3</v>
      </c>
      <c r="E236" s="25">
        <f>HLOOKUP(Eingabe!$C$6,Kalkulationen!$T$1:$U$8762,A237)</f>
        <v>1.7711219410987675</v>
      </c>
    </row>
    <row r="237" spans="1:5" x14ac:dyDescent="0.15">
      <c r="A237" s="17">
        <v>237</v>
      </c>
      <c r="B237" s="17">
        <v>2.35</v>
      </c>
      <c r="C237" s="17">
        <f>HLOOKUP(Eingabe!$C$3,Leistungskurven!$B$1:$B$5002,A237,FALSE)</f>
        <v>1.4727566166884481E-3</v>
      </c>
      <c r="E237" s="25">
        <f>HLOOKUP(Eingabe!$C$6,Kalkulationen!$T$1:$U$8762,A238)</f>
        <v>1.7711219410987675</v>
      </c>
    </row>
    <row r="238" spans="1:5" x14ac:dyDescent="0.15">
      <c r="A238" s="17">
        <v>238</v>
      </c>
      <c r="B238" s="17">
        <v>2.36</v>
      </c>
      <c r="C238" s="17">
        <f>HLOOKUP(Eingabe!$C$3,Leistungskurven!$B$1:$B$5002,A238,FALSE)</f>
        <v>1.508242170865402E-3</v>
      </c>
      <c r="E238" s="25">
        <f>HLOOKUP(Eingabe!$C$6,Kalkulationen!$T$1:$U$8762,A239)</f>
        <v>1.7711219410987675</v>
      </c>
    </row>
    <row r="239" spans="1:5" x14ac:dyDescent="0.15">
      <c r="A239" s="17">
        <v>239</v>
      </c>
      <c r="B239" s="17">
        <v>2.37</v>
      </c>
      <c r="C239" s="17">
        <f>HLOOKUP(Eingabe!$C$3,Leistungskurven!$B$1:$B$5002,A239,FALSE)</f>
        <v>1.5443108300343825E-3</v>
      </c>
      <c r="E239" s="25">
        <f>HLOOKUP(Eingabe!$C$6,Kalkulationen!$T$1:$U$8762,A240)</f>
        <v>1.7711219410987675</v>
      </c>
    </row>
    <row r="240" spans="1:5" x14ac:dyDescent="0.15">
      <c r="A240" s="17">
        <v>240</v>
      </c>
      <c r="B240" s="17">
        <v>2.38</v>
      </c>
      <c r="C240" s="17">
        <f>HLOOKUP(Eingabe!$C$3,Leistungskurven!$B$1:$B$5002,A240,FALSE)</f>
        <v>1.5809679292687752E-3</v>
      </c>
      <c r="E240" s="25">
        <f>HLOOKUP(Eingabe!$C$6,Kalkulationen!$T$1:$U$8762,A241)</f>
        <v>1.7711219410987675</v>
      </c>
    </row>
    <row r="241" spans="1:5" x14ac:dyDescent="0.15">
      <c r="A241" s="17">
        <v>241</v>
      </c>
      <c r="B241" s="17">
        <v>2.39</v>
      </c>
      <c r="C241" s="17">
        <f>HLOOKUP(Eingabe!$C$3,Leistungskurven!$B$1:$B$5002,A241,FALSE)</f>
        <v>1.6182188036419766E-3</v>
      </c>
      <c r="E241" s="25">
        <f>HLOOKUP(Eingabe!$C$6,Kalkulationen!$T$1:$U$8762,A242)</f>
        <v>1.7711219410987675</v>
      </c>
    </row>
    <row r="242" spans="1:5" x14ac:dyDescent="0.15">
      <c r="A242" s="17">
        <v>242</v>
      </c>
      <c r="B242" s="17">
        <v>2.4</v>
      </c>
      <c r="C242" s="17">
        <f>HLOOKUP(Eingabe!$C$3,Leistungskurven!$B$1:$B$5002,A242,FALSE)</f>
        <v>1.6560687882273774E-3</v>
      </c>
      <c r="E242" s="25">
        <f>HLOOKUP(Eingabe!$C$6,Kalkulationen!$T$1:$U$8762,A243)</f>
        <v>1.7711219410987675</v>
      </c>
    </row>
    <row r="243" spans="1:5" x14ac:dyDescent="0.15">
      <c r="A243" s="17">
        <v>243</v>
      </c>
      <c r="B243" s="17">
        <v>2.41</v>
      </c>
      <c r="C243" s="17">
        <f>HLOOKUP(Eingabe!$C$3,Leistungskurven!$B$1:$B$5002,A243,FALSE)</f>
        <v>1.6945232180983713E-3</v>
      </c>
      <c r="E243" s="25">
        <f>HLOOKUP(Eingabe!$C$6,Kalkulationen!$T$1:$U$8762,A244)</f>
        <v>1.7711219410987675</v>
      </c>
    </row>
    <row r="244" spans="1:5" x14ac:dyDescent="0.15">
      <c r="A244" s="17">
        <v>244</v>
      </c>
      <c r="B244" s="17">
        <v>2.42</v>
      </c>
      <c r="C244" s="17">
        <f>HLOOKUP(Eingabe!$C$3,Leistungskurven!$B$1:$B$5002,A244,FALSE)</f>
        <v>1.7335874283283454E-3</v>
      </c>
      <c r="E244" s="25">
        <f>HLOOKUP(Eingabe!$C$6,Kalkulationen!$T$1:$U$8762,A245)</f>
        <v>1.7711219410987675</v>
      </c>
    </row>
    <row r="245" spans="1:5" x14ac:dyDescent="0.15">
      <c r="A245" s="17">
        <v>245</v>
      </c>
      <c r="B245" s="17">
        <v>2.4300000000000002</v>
      </c>
      <c r="C245" s="17">
        <f>HLOOKUP(Eingabe!$C$3,Leistungskurven!$B$1:$B$5002,A245,FALSE)</f>
        <v>1.7732667539906944E-3</v>
      </c>
      <c r="E245" s="25">
        <f>HLOOKUP(Eingabe!$C$6,Kalkulationen!$T$1:$U$8762,A246)</f>
        <v>1.7711219410987675</v>
      </c>
    </row>
    <row r="246" spans="1:5" x14ac:dyDescent="0.15">
      <c r="A246" s="17">
        <v>246</v>
      </c>
      <c r="B246" s="17">
        <v>2.44</v>
      </c>
      <c r="C246" s="17">
        <f>HLOOKUP(Eingabe!$C$3,Leistungskurven!$B$1:$B$5002,A246,FALSE)</f>
        <v>1.8135665301588074E-3</v>
      </c>
      <c r="E246" s="25">
        <f>HLOOKUP(Eingabe!$C$6,Kalkulationen!$T$1:$U$8762,A247)</f>
        <v>1.7711219410987675</v>
      </c>
    </row>
    <row r="247" spans="1:5" x14ac:dyDescent="0.15">
      <c r="A247" s="17">
        <v>247</v>
      </c>
      <c r="B247" s="17">
        <v>2.4500000000000002</v>
      </c>
      <c r="C247" s="17">
        <f>HLOOKUP(Eingabe!$C$3,Leistungskurven!$B$1:$B$5002,A247,FALSE)</f>
        <v>1.8544920919060812E-3</v>
      </c>
      <c r="E247" s="25">
        <f>HLOOKUP(Eingabe!$C$6,Kalkulationen!$T$1:$U$8762,A248)</f>
        <v>1.7711219410987675</v>
      </c>
    </row>
    <row r="248" spans="1:5" x14ac:dyDescent="0.15">
      <c r="A248" s="17">
        <v>248</v>
      </c>
      <c r="B248" s="17">
        <v>2.46</v>
      </c>
      <c r="C248" s="17">
        <f>HLOOKUP(Eingabe!$C$3,Leistungskurven!$B$1:$B$5002,A248,FALSE)</f>
        <v>1.8960487743059024E-3</v>
      </c>
      <c r="E248" s="25">
        <f>HLOOKUP(Eingabe!$C$6,Kalkulationen!$T$1:$U$8762,A249)</f>
        <v>1.7711219410987675</v>
      </c>
    </row>
    <row r="249" spans="1:5" x14ac:dyDescent="0.15">
      <c r="A249" s="17">
        <v>249</v>
      </c>
      <c r="B249" s="17">
        <v>2.4700000000000002</v>
      </c>
      <c r="C249" s="17">
        <f>HLOOKUP(Eingabe!$C$3,Leistungskurven!$B$1:$B$5002,A249,FALSE)</f>
        <v>1.9382419124316656E-3</v>
      </c>
      <c r="E249" s="25">
        <f>HLOOKUP(Eingabe!$C$6,Kalkulationen!$T$1:$U$8762,A250)</f>
        <v>1.7711219410987675</v>
      </c>
    </row>
    <row r="250" spans="1:5" x14ac:dyDescent="0.15">
      <c r="A250" s="17">
        <v>250</v>
      </c>
      <c r="B250" s="17">
        <v>2.48</v>
      </c>
      <c r="C250" s="17">
        <f>HLOOKUP(Eingabe!$C$3,Leistungskurven!$B$1:$B$5002,A250,FALSE)</f>
        <v>1.9810768413567612E-3</v>
      </c>
      <c r="E250" s="25">
        <f>HLOOKUP(Eingabe!$C$6,Kalkulationen!$T$1:$U$8762,A251)</f>
        <v>1.7711219410987675</v>
      </c>
    </row>
    <row r="251" spans="1:5" x14ac:dyDescent="0.15">
      <c r="A251" s="17">
        <v>251</v>
      </c>
      <c r="B251" s="17">
        <v>2.4900000000000002</v>
      </c>
      <c r="C251" s="17">
        <f>HLOOKUP(Eingabe!$C$3,Leistungskurven!$B$1:$B$5002,A251,FALSE)</f>
        <v>2.0245588961545808E-3</v>
      </c>
      <c r="E251" s="25">
        <f>HLOOKUP(Eingabe!$C$6,Kalkulationen!$T$1:$U$8762,A252)</f>
        <v>1.7516336390884506</v>
      </c>
    </row>
    <row r="252" spans="1:5" x14ac:dyDescent="0.15">
      <c r="A252" s="17">
        <v>252</v>
      </c>
      <c r="B252" s="17">
        <v>2.5</v>
      </c>
      <c r="C252" s="17">
        <f>HLOOKUP(Eingabe!$C$3,Leistungskurven!$B$1:$B$5002,A252,FALSE)</f>
        <v>2.0686934118985148E-3</v>
      </c>
      <c r="E252" s="25">
        <f>HLOOKUP(Eingabe!$C$6,Kalkulationen!$T$1:$U$8762,A253)</f>
        <v>1.7516336390884506</v>
      </c>
    </row>
    <row r="253" spans="1:5" x14ac:dyDescent="0.15">
      <c r="A253" s="17">
        <v>253</v>
      </c>
      <c r="B253" s="17">
        <v>2.5099999999999998</v>
      </c>
      <c r="C253" s="17">
        <f>HLOOKUP(Eingabe!$C$3,Leistungskurven!$B$1:$B$5002,A253,FALSE)</f>
        <v>2.130128086977311E-3</v>
      </c>
      <c r="E253" s="25">
        <f>HLOOKUP(Eingabe!$C$6,Kalkulationen!$T$1:$U$8762,A254)</f>
        <v>1.7516336390884506</v>
      </c>
    </row>
    <row r="254" spans="1:5" x14ac:dyDescent="0.15">
      <c r="A254" s="17">
        <v>254</v>
      </c>
      <c r="B254" s="17">
        <v>2.52</v>
      </c>
      <c r="C254" s="17">
        <f>HLOOKUP(Eingabe!$C$3,Leistungskurven!$B$1:$B$5002,A254,FALSE)</f>
        <v>2.2059049695056002E-3</v>
      </c>
      <c r="E254" s="25">
        <f>HLOOKUP(Eingabe!$C$6,Kalkulationen!$T$1:$U$8762,A255)</f>
        <v>1.7516336390884506</v>
      </c>
    </row>
    <row r="255" spans="1:5" x14ac:dyDescent="0.15">
      <c r="A255" s="17">
        <v>255</v>
      </c>
      <c r="B255" s="17">
        <v>2.5299999999999998</v>
      </c>
      <c r="C255" s="17">
        <f>HLOOKUP(Eingabe!$C$3,Leistungskurven!$B$1:$B$5002,A255,FALSE)</f>
        <v>2.2777603628200403E-3</v>
      </c>
      <c r="E255" s="25">
        <f>HLOOKUP(Eingabe!$C$6,Kalkulationen!$T$1:$U$8762,A256)</f>
        <v>1.7516336390884506</v>
      </c>
    </row>
    <row r="256" spans="1:5" x14ac:dyDescent="0.15">
      <c r="A256" s="17">
        <v>256</v>
      </c>
      <c r="B256" s="17">
        <v>2.54</v>
      </c>
      <c r="C256" s="17">
        <f>HLOOKUP(Eingabe!$C$3,Leistungskurven!$B$1:$B$5002,A256,FALSE)</f>
        <v>2.3517714395877558E-3</v>
      </c>
      <c r="E256" s="25">
        <f>HLOOKUP(Eingabe!$C$6,Kalkulationen!$T$1:$U$8762,A257)</f>
        <v>1.7516336390884506</v>
      </c>
    </row>
    <row r="257" spans="1:5" x14ac:dyDescent="0.15">
      <c r="A257" s="17">
        <v>257</v>
      </c>
      <c r="B257" s="17">
        <v>2.5499999999999998</v>
      </c>
      <c r="C257" s="17">
        <f>HLOOKUP(Eingabe!$C$3,Leistungskurven!$B$1:$B$5002,A257,FALSE)</f>
        <v>2.4279301551432594E-3</v>
      </c>
      <c r="E257" s="25">
        <f>HLOOKUP(Eingabe!$C$6,Kalkulationen!$T$1:$U$8762,A258)</f>
        <v>1.7516336390884506</v>
      </c>
    </row>
    <row r="258" spans="1:5" x14ac:dyDescent="0.15">
      <c r="A258" s="17">
        <v>258</v>
      </c>
      <c r="B258" s="17">
        <v>2.56</v>
      </c>
      <c r="C258" s="17">
        <f>HLOOKUP(Eingabe!$C$3,Leistungskurven!$B$1:$B$5002,A258,FALSE)</f>
        <v>2.5062284648210572E-3</v>
      </c>
      <c r="E258" s="25">
        <f>HLOOKUP(Eingabe!$C$6,Kalkulationen!$T$1:$U$8762,A259)</f>
        <v>1.7516336390884506</v>
      </c>
    </row>
    <row r="259" spans="1:5" x14ac:dyDescent="0.15">
      <c r="A259" s="17">
        <v>259</v>
      </c>
      <c r="B259" s="17">
        <v>2.57</v>
      </c>
      <c r="C259" s="17">
        <f>HLOOKUP(Eingabe!$C$3,Leistungskurven!$B$1:$B$5002,A259,FALSE)</f>
        <v>2.5866583239556613E-3</v>
      </c>
      <c r="E259" s="25">
        <f>HLOOKUP(Eingabe!$C$6,Kalkulationen!$T$1:$U$8762,A260)</f>
        <v>1.7516336390884506</v>
      </c>
    </row>
    <row r="260" spans="1:5" x14ac:dyDescent="0.15">
      <c r="A260" s="17">
        <v>260</v>
      </c>
      <c r="B260" s="17">
        <v>2.58</v>
      </c>
      <c r="C260" s="17">
        <f>HLOOKUP(Eingabe!$C$3,Leistungskurven!$B$1:$B$5002,A260,FALSE)</f>
        <v>2.6692116878815845E-3</v>
      </c>
      <c r="E260" s="25">
        <f>HLOOKUP(Eingabe!$C$6,Kalkulationen!$T$1:$U$8762,A261)</f>
        <v>1.7516336390884506</v>
      </c>
    </row>
    <row r="261" spans="1:5" x14ac:dyDescent="0.15">
      <c r="A261" s="17">
        <v>261</v>
      </c>
      <c r="B261" s="17">
        <v>2.59</v>
      </c>
      <c r="C261" s="17">
        <f>HLOOKUP(Eingabe!$C$3,Leistungskurven!$B$1:$B$5002,A261,FALSE)</f>
        <v>2.7538805119333275E-3</v>
      </c>
      <c r="E261" s="25">
        <f>HLOOKUP(Eingabe!$C$6,Kalkulationen!$T$1:$U$8762,A262)</f>
        <v>1.7516336390884506</v>
      </c>
    </row>
    <row r="262" spans="1:5" x14ac:dyDescent="0.15">
      <c r="A262" s="17">
        <v>262</v>
      </c>
      <c r="B262" s="17">
        <v>2.6</v>
      </c>
      <c r="C262" s="17">
        <f>HLOOKUP(Eingabe!$C$3,Leistungskurven!$B$1:$B$5002,A262,FALSE)</f>
        <v>2.8406567514454081E-3</v>
      </c>
      <c r="E262" s="25">
        <f>HLOOKUP(Eingabe!$C$6,Kalkulationen!$T$1:$U$8762,A263)</f>
        <v>1.7516336390884506</v>
      </c>
    </row>
    <row r="263" spans="1:5" x14ac:dyDescent="0.15">
      <c r="A263" s="17">
        <v>263</v>
      </c>
      <c r="B263" s="17">
        <v>2.61</v>
      </c>
      <c r="C263" s="17">
        <f>HLOOKUP(Eingabe!$C$3,Leistungskurven!$B$1:$B$5002,A263,FALSE)</f>
        <v>2.9295323617523311E-3</v>
      </c>
      <c r="E263" s="25">
        <f>HLOOKUP(Eingabe!$C$6,Kalkulationen!$T$1:$U$8762,A264)</f>
        <v>1.7516336390884506</v>
      </c>
    </row>
    <row r="264" spans="1:5" x14ac:dyDescent="0.15">
      <c r="A264" s="17">
        <v>264</v>
      </c>
      <c r="B264" s="17">
        <v>2.62</v>
      </c>
      <c r="C264" s="17">
        <f>HLOOKUP(Eingabe!$C$3,Leistungskurven!$B$1:$B$5002,A264,FALSE)</f>
        <v>3.0204992981886091E-3</v>
      </c>
      <c r="E264" s="25">
        <f>HLOOKUP(Eingabe!$C$6,Kalkulationen!$T$1:$U$8762,A265)</f>
        <v>1.7303804700311274</v>
      </c>
    </row>
    <row r="265" spans="1:5" x14ac:dyDescent="0.15">
      <c r="A265" s="17">
        <v>265</v>
      </c>
      <c r="B265" s="17">
        <v>2.63</v>
      </c>
      <c r="C265" s="17">
        <f>HLOOKUP(Eingabe!$C$3,Leistungskurven!$B$1:$B$5002,A265,FALSE)</f>
        <v>3.1135495160887483E-3</v>
      </c>
      <c r="E265" s="25">
        <f>HLOOKUP(Eingabe!$C$6,Kalkulationen!$T$1:$U$8762,A266)</f>
        <v>1.7303804700311274</v>
      </c>
    </row>
    <row r="266" spans="1:5" x14ac:dyDescent="0.15">
      <c r="A266" s="17">
        <v>266</v>
      </c>
      <c r="B266" s="17">
        <v>2.64</v>
      </c>
      <c r="C266" s="17">
        <f>HLOOKUP(Eingabe!$C$3,Leistungskurven!$B$1:$B$5002,A266,FALSE)</f>
        <v>3.2086749707872608E-3</v>
      </c>
      <c r="E266" s="25">
        <f>HLOOKUP(Eingabe!$C$6,Kalkulationen!$T$1:$U$8762,A267)</f>
        <v>1.7303804700311274</v>
      </c>
    </row>
    <row r="267" spans="1:5" x14ac:dyDescent="0.15">
      <c r="A267" s="17">
        <v>267</v>
      </c>
      <c r="B267" s="17">
        <v>2.65</v>
      </c>
      <c r="C267" s="17">
        <f>HLOOKUP(Eingabe!$C$3,Leistungskurven!$B$1:$B$5002,A267,FALSE)</f>
        <v>3.3058676176186525E-3</v>
      </c>
      <c r="E267" s="25">
        <f>HLOOKUP(Eingabe!$C$6,Kalkulationen!$T$1:$U$8762,A268)</f>
        <v>1.7303804700311274</v>
      </c>
    </row>
    <row r="268" spans="1:5" x14ac:dyDescent="0.15">
      <c r="A268" s="17">
        <v>268</v>
      </c>
      <c r="B268" s="17">
        <v>2.66</v>
      </c>
      <c r="C268" s="17">
        <f>HLOOKUP(Eingabe!$C$3,Leistungskurven!$B$1:$B$5002,A268,FALSE)</f>
        <v>3.4051194119174388E-3</v>
      </c>
      <c r="E268" s="25">
        <f>HLOOKUP(Eingabe!$C$6,Kalkulationen!$T$1:$U$8762,A269)</f>
        <v>1.7303804700311274</v>
      </c>
    </row>
    <row r="269" spans="1:5" x14ac:dyDescent="0.15">
      <c r="A269" s="17">
        <v>269</v>
      </c>
      <c r="B269" s="17">
        <v>2.67</v>
      </c>
      <c r="C269" s="17">
        <f>HLOOKUP(Eingabe!$C$3,Leistungskurven!$B$1:$B$5002,A269,FALSE)</f>
        <v>3.5064223090181239E-3</v>
      </c>
      <c r="E269" s="25">
        <f>HLOOKUP(Eingabe!$C$6,Kalkulationen!$T$1:$U$8762,A270)</f>
        <v>1.7303804700311274</v>
      </c>
    </row>
    <row r="270" spans="1:5" x14ac:dyDescent="0.15">
      <c r="A270" s="17">
        <v>270</v>
      </c>
      <c r="B270" s="17">
        <v>2.68</v>
      </c>
      <c r="C270" s="17">
        <f>HLOOKUP(Eingabe!$C$3,Leistungskurven!$B$1:$B$5002,A270,FALSE)</f>
        <v>3.6097682642552234E-3</v>
      </c>
      <c r="E270" s="25">
        <f>HLOOKUP(Eingabe!$C$6,Kalkulationen!$T$1:$U$8762,A271)</f>
        <v>1.7303804700311274</v>
      </c>
    </row>
    <row r="271" spans="1:5" x14ac:dyDescent="0.15">
      <c r="A271" s="17">
        <v>271</v>
      </c>
      <c r="B271" s="17">
        <v>2.69</v>
      </c>
      <c r="C271" s="17">
        <f>HLOOKUP(Eingabe!$C$3,Leistungskurven!$B$1:$B$5002,A271,FALSE)</f>
        <v>3.715149232963236E-3</v>
      </c>
      <c r="E271" s="25">
        <f>HLOOKUP(Eingabe!$C$6,Kalkulationen!$T$1:$U$8762,A272)</f>
        <v>1.7303804700311274</v>
      </c>
    </row>
    <row r="272" spans="1:5" x14ac:dyDescent="0.15">
      <c r="A272" s="17">
        <v>272</v>
      </c>
      <c r="B272" s="17">
        <v>2.7</v>
      </c>
      <c r="C272" s="17">
        <f>HLOOKUP(Eingabe!$C$3,Leistungskurven!$B$1:$B$5002,A272,FALSE)</f>
        <v>3.8225571704766847E-3</v>
      </c>
      <c r="E272" s="25">
        <f>HLOOKUP(Eingabe!$C$6,Kalkulationen!$T$1:$U$8762,A273)</f>
        <v>1.7303804700311274</v>
      </c>
    </row>
    <row r="273" spans="1:5" x14ac:dyDescent="0.15">
      <c r="A273" s="17">
        <v>273</v>
      </c>
      <c r="B273" s="17">
        <v>2.71</v>
      </c>
      <c r="C273" s="17">
        <f>HLOOKUP(Eingabe!$C$3,Leistungskurven!$B$1:$B$5002,A273,FALSE)</f>
        <v>3.9319840321300654E-3</v>
      </c>
      <c r="E273" s="25">
        <f>HLOOKUP(Eingabe!$C$6,Kalkulationen!$T$1:$U$8762,A274)</f>
        <v>1.7303804700311274</v>
      </c>
    </row>
    <row r="274" spans="1:5" x14ac:dyDescent="0.15">
      <c r="A274" s="17">
        <v>274</v>
      </c>
      <c r="B274" s="17">
        <v>2.72</v>
      </c>
      <c r="C274" s="17">
        <f>HLOOKUP(Eingabe!$C$3,Leistungskurven!$B$1:$B$5002,A274,FALSE)</f>
        <v>4.0434217732579015E-3</v>
      </c>
      <c r="E274" s="25">
        <f>HLOOKUP(Eingabe!$C$6,Kalkulationen!$T$1:$U$8762,A275)</f>
        <v>1.7303804700311274</v>
      </c>
    </row>
    <row r="275" spans="1:5" x14ac:dyDescent="0.15">
      <c r="A275" s="17">
        <v>275</v>
      </c>
      <c r="B275" s="17">
        <v>2.73</v>
      </c>
      <c r="C275" s="17">
        <f>HLOOKUP(Eingabe!$C$3,Leistungskurven!$B$1:$B$5002,A275,FALSE)</f>
        <v>4.1568623491946878E-3</v>
      </c>
      <c r="E275" s="25">
        <f>HLOOKUP(Eingabe!$C$6,Kalkulationen!$T$1:$U$8762,A276)</f>
        <v>1.7303804700311274</v>
      </c>
    </row>
    <row r="276" spans="1:5" x14ac:dyDescent="0.15">
      <c r="A276" s="17">
        <v>276</v>
      </c>
      <c r="B276" s="17">
        <v>2.74</v>
      </c>
      <c r="C276" s="17">
        <f>HLOOKUP(Eingabe!$C$3,Leistungskurven!$B$1:$B$5002,A276,FALSE)</f>
        <v>4.2722977152749482E-3</v>
      </c>
      <c r="E276" s="25">
        <f>HLOOKUP(Eingabe!$C$6,Kalkulationen!$T$1:$U$8762,A277)</f>
        <v>1.7303804700311274</v>
      </c>
    </row>
    <row r="277" spans="1:5" x14ac:dyDescent="0.15">
      <c r="A277" s="17">
        <v>277</v>
      </c>
      <c r="B277" s="17">
        <v>2.75</v>
      </c>
      <c r="C277" s="17">
        <f>HLOOKUP(Eingabe!$C$3,Leistungskurven!$B$1:$B$5002,A277,FALSE)</f>
        <v>4.3897198268331803E-3</v>
      </c>
      <c r="E277" s="25">
        <f>HLOOKUP(Eingabe!$C$6,Kalkulationen!$T$1:$U$8762,A278)</f>
        <v>1.7303804700311274</v>
      </c>
    </row>
    <row r="278" spans="1:5" x14ac:dyDescent="0.15">
      <c r="A278" s="17">
        <v>278</v>
      </c>
      <c r="B278" s="17">
        <v>2.76</v>
      </c>
      <c r="C278" s="17">
        <f>HLOOKUP(Eingabe!$C$3,Leistungskurven!$B$1:$B$5002,A278,FALSE)</f>
        <v>4.5091206392039044E-3</v>
      </c>
      <c r="E278" s="25">
        <f>HLOOKUP(Eingabe!$C$6,Kalkulationen!$T$1:$U$8762,A279)</f>
        <v>1.7303804700311274</v>
      </c>
    </row>
    <row r="279" spans="1:5" x14ac:dyDescent="0.15">
      <c r="A279" s="17">
        <v>279</v>
      </c>
      <c r="B279" s="17">
        <v>2.77</v>
      </c>
      <c r="C279" s="17">
        <f>HLOOKUP(Eingabe!$C$3,Leistungskurven!$B$1:$B$5002,A279,FALSE)</f>
        <v>4.6304921077216154E-3</v>
      </c>
      <c r="E279" s="25">
        <f>HLOOKUP(Eingabe!$C$6,Kalkulationen!$T$1:$U$8762,A280)</f>
        <v>1.7303804700311274</v>
      </c>
    </row>
    <row r="280" spans="1:5" x14ac:dyDescent="0.15">
      <c r="A280" s="17">
        <v>280</v>
      </c>
      <c r="B280" s="17">
        <v>2.78</v>
      </c>
      <c r="C280" s="17">
        <f>HLOOKUP(Eingabe!$C$3,Leistungskurven!$B$1:$B$5002,A280,FALSE)</f>
        <v>4.7538261877208398E-3</v>
      </c>
      <c r="E280" s="25">
        <f>HLOOKUP(Eingabe!$C$6,Kalkulationen!$T$1:$U$8762,A281)</f>
        <v>1.7303804700311274</v>
      </c>
    </row>
    <row r="281" spans="1:5" x14ac:dyDescent="0.15">
      <c r="A281" s="17">
        <v>281</v>
      </c>
      <c r="B281" s="17">
        <v>2.79</v>
      </c>
      <c r="C281" s="17">
        <f>HLOOKUP(Eingabe!$C$3,Leistungskurven!$B$1:$B$5002,A281,FALSE)</f>
        <v>4.8791148345360743E-3</v>
      </c>
      <c r="E281" s="25">
        <f>HLOOKUP(Eingabe!$C$6,Kalkulationen!$T$1:$U$8762,A282)</f>
        <v>1.7303804700311274</v>
      </c>
    </row>
    <row r="282" spans="1:5" x14ac:dyDescent="0.15">
      <c r="A282" s="17">
        <v>282</v>
      </c>
      <c r="B282" s="17">
        <v>2.8</v>
      </c>
      <c r="C282" s="17">
        <f>HLOOKUP(Eingabe!$C$3,Leistungskurven!$B$1:$B$5002,A282,FALSE)</f>
        <v>5.0063500035018374E-3</v>
      </c>
      <c r="E282" s="25">
        <f>HLOOKUP(Eingabe!$C$6,Kalkulationen!$T$1:$U$8762,A283)</f>
        <v>1.7303804700311274</v>
      </c>
    </row>
    <row r="283" spans="1:5" x14ac:dyDescent="0.15">
      <c r="A283" s="17">
        <v>283</v>
      </c>
      <c r="B283" s="17">
        <v>2.81</v>
      </c>
      <c r="C283" s="17">
        <f>HLOOKUP(Eingabe!$C$3,Leistungskurven!$B$1:$B$5002,A283,FALSE)</f>
        <v>5.1355236499526311E-3</v>
      </c>
      <c r="E283" s="25">
        <f>HLOOKUP(Eingabe!$C$6,Kalkulationen!$T$1:$U$8762,A284)</f>
        <v>1.7071454885667314</v>
      </c>
    </row>
    <row r="284" spans="1:5" x14ac:dyDescent="0.15">
      <c r="A284" s="17">
        <v>284</v>
      </c>
      <c r="B284" s="17">
        <v>2.82</v>
      </c>
      <c r="C284" s="17">
        <f>HLOOKUP(Eingabe!$C$3,Leistungskurven!$B$1:$B$5002,A284,FALSE)</f>
        <v>5.2666277292229653E-3</v>
      </c>
      <c r="E284" s="25">
        <f>HLOOKUP(Eingabe!$C$6,Kalkulationen!$T$1:$U$8762,A285)</f>
        <v>1.7071454885667314</v>
      </c>
    </row>
    <row r="285" spans="1:5" x14ac:dyDescent="0.15">
      <c r="A285" s="17">
        <v>285</v>
      </c>
      <c r="B285" s="17">
        <v>2.83</v>
      </c>
      <c r="C285" s="17">
        <f>HLOOKUP(Eingabe!$C$3,Leistungskurven!$B$1:$B$5002,A285,FALSE)</f>
        <v>5.3996541966473566E-3</v>
      </c>
      <c r="E285" s="25">
        <f>HLOOKUP(Eingabe!$C$6,Kalkulationen!$T$1:$U$8762,A286)</f>
        <v>1.7071454885667314</v>
      </c>
    </row>
    <row r="286" spans="1:5" x14ac:dyDescent="0.15">
      <c r="A286" s="17">
        <v>286</v>
      </c>
      <c r="B286" s="17">
        <v>2.84</v>
      </c>
      <c r="C286" s="17">
        <f>HLOOKUP(Eingabe!$C$3,Leistungskurven!$B$1:$B$5002,A286,FALSE)</f>
        <v>5.5345950075603072E-3</v>
      </c>
      <c r="E286" s="25">
        <f>HLOOKUP(Eingabe!$C$6,Kalkulationen!$T$1:$U$8762,A287)</f>
        <v>1.7071454885667314</v>
      </c>
    </row>
    <row r="287" spans="1:5" x14ac:dyDescent="0.15">
      <c r="A287" s="17">
        <v>287</v>
      </c>
      <c r="B287" s="17">
        <v>2.85</v>
      </c>
      <c r="C287" s="17">
        <f>HLOOKUP(Eingabe!$C$3,Leistungskurven!$B$1:$B$5002,A287,FALSE)</f>
        <v>5.6714421172963415E-3</v>
      </c>
      <c r="E287" s="25">
        <f>HLOOKUP(Eingabe!$C$6,Kalkulationen!$T$1:$U$8762,A288)</f>
        <v>1.7071454885667314</v>
      </c>
    </row>
    <row r="288" spans="1:5" x14ac:dyDescent="0.15">
      <c r="A288" s="17">
        <v>288</v>
      </c>
      <c r="B288" s="17">
        <v>2.86</v>
      </c>
      <c r="C288" s="17">
        <f>HLOOKUP(Eingabe!$C$3,Leistungskurven!$B$1:$B$5002,A288,FALSE)</f>
        <v>5.81018748118994E-3</v>
      </c>
      <c r="E288" s="25">
        <f>HLOOKUP(Eingabe!$C$6,Kalkulationen!$T$1:$U$8762,A289)</f>
        <v>1.7071454885667314</v>
      </c>
    </row>
    <row r="289" spans="1:5" x14ac:dyDescent="0.15">
      <c r="A289" s="17">
        <v>289</v>
      </c>
      <c r="B289" s="17">
        <v>2.87</v>
      </c>
      <c r="C289" s="17">
        <f>HLOOKUP(Eingabe!$C$3,Leistungskurven!$B$1:$B$5002,A289,FALSE)</f>
        <v>5.9508230545756375E-3</v>
      </c>
      <c r="E289" s="25">
        <f>HLOOKUP(Eingabe!$C$6,Kalkulationen!$T$1:$U$8762,A290)</f>
        <v>1.7071454885667314</v>
      </c>
    </row>
    <row r="290" spans="1:5" x14ac:dyDescent="0.15">
      <c r="A290" s="17">
        <v>290</v>
      </c>
      <c r="B290" s="17">
        <v>2.88</v>
      </c>
      <c r="C290" s="17">
        <f>HLOOKUP(Eingabe!$C$3,Leistungskurven!$B$1:$B$5002,A290,FALSE)</f>
        <v>6.0933407927879386E-3</v>
      </c>
      <c r="E290" s="25">
        <f>HLOOKUP(Eingabe!$C$6,Kalkulationen!$T$1:$U$8762,A291)</f>
        <v>1.7071454885667314</v>
      </c>
    </row>
    <row r="291" spans="1:5" x14ac:dyDescent="0.15">
      <c r="A291" s="17">
        <v>291</v>
      </c>
      <c r="B291" s="17">
        <v>2.89</v>
      </c>
      <c r="C291" s="17">
        <f>HLOOKUP(Eingabe!$C$3,Leistungskurven!$B$1:$B$5002,A291,FALSE)</f>
        <v>6.2377326511613386E-3</v>
      </c>
      <c r="E291" s="25">
        <f>HLOOKUP(Eingabe!$C$6,Kalkulationen!$T$1:$U$8762,A292)</f>
        <v>1.7071454885667314</v>
      </c>
    </row>
    <row r="292" spans="1:5" x14ac:dyDescent="0.15">
      <c r="A292" s="17">
        <v>292</v>
      </c>
      <c r="B292" s="17">
        <v>2.9</v>
      </c>
      <c r="C292" s="17">
        <f>HLOOKUP(Eingabe!$C$3,Leistungskurven!$B$1:$B$5002,A292,FALSE)</f>
        <v>6.3839905850303601E-3</v>
      </c>
      <c r="E292" s="25">
        <f>HLOOKUP(Eingabe!$C$6,Kalkulationen!$T$1:$U$8762,A293)</f>
        <v>1.7071454885667314</v>
      </c>
    </row>
    <row r="293" spans="1:5" x14ac:dyDescent="0.15">
      <c r="A293" s="17">
        <v>293</v>
      </c>
      <c r="B293" s="17">
        <v>2.91</v>
      </c>
      <c r="C293" s="17">
        <f>HLOOKUP(Eingabe!$C$3,Leistungskurven!$B$1:$B$5002,A293,FALSE)</f>
        <v>6.5321065497295121E-3</v>
      </c>
      <c r="E293" s="25">
        <f>HLOOKUP(Eingabe!$C$6,Kalkulationen!$T$1:$U$8762,A294)</f>
        <v>1.7071454885667314</v>
      </c>
    </row>
    <row r="294" spans="1:5" x14ac:dyDescent="0.15">
      <c r="A294" s="17">
        <v>294</v>
      </c>
      <c r="B294" s="17">
        <v>2.92</v>
      </c>
      <c r="C294" s="17">
        <f>HLOOKUP(Eingabe!$C$3,Leistungskurven!$B$1:$B$5002,A294,FALSE)</f>
        <v>6.6820725005933002E-3</v>
      </c>
      <c r="E294" s="25">
        <f>HLOOKUP(Eingabe!$C$6,Kalkulationen!$T$1:$U$8762,A295)</f>
        <v>1.7071454885667314</v>
      </c>
    </row>
    <row r="295" spans="1:5" x14ac:dyDescent="0.15">
      <c r="A295" s="17">
        <v>295</v>
      </c>
      <c r="B295" s="17">
        <v>2.93</v>
      </c>
      <c r="C295" s="17">
        <f>HLOOKUP(Eingabe!$C$3,Leistungskurven!$B$1:$B$5002,A295,FALSE)</f>
        <v>6.8338803929562514E-3</v>
      </c>
      <c r="E295" s="25">
        <f>HLOOKUP(Eingabe!$C$6,Kalkulationen!$T$1:$U$8762,A296)</f>
        <v>1.7071454885667314</v>
      </c>
    </row>
    <row r="296" spans="1:5" x14ac:dyDescent="0.15">
      <c r="A296" s="17">
        <v>296</v>
      </c>
      <c r="B296" s="17">
        <v>2.94</v>
      </c>
      <c r="C296" s="17">
        <f>HLOOKUP(Eingabe!$C$3,Leistungskurven!$B$1:$B$5002,A296,FALSE)</f>
        <v>7.0041579053785391E-3</v>
      </c>
      <c r="E296" s="25">
        <f>HLOOKUP(Eingabe!$C$6,Kalkulationen!$T$1:$U$8762,A297)</f>
        <v>1.7071454885667314</v>
      </c>
    </row>
    <row r="297" spans="1:5" x14ac:dyDescent="0.15">
      <c r="A297" s="17">
        <v>297</v>
      </c>
      <c r="B297" s="17">
        <v>2.95</v>
      </c>
      <c r="C297" s="17">
        <f>HLOOKUP(Eingabe!$C$3,Leistungskurven!$B$1:$B$5002,A297,FALSE)</f>
        <v>7.1697402444902908E-3</v>
      </c>
      <c r="E297" s="25">
        <f>HLOOKUP(Eingabe!$C$6,Kalkulationen!$T$1:$U$8762,A298)</f>
        <v>1.7071454885667314</v>
      </c>
    </row>
    <row r="298" spans="1:5" x14ac:dyDescent="0.15">
      <c r="A298" s="17">
        <v>298</v>
      </c>
      <c r="B298" s="17">
        <v>2.96</v>
      </c>
      <c r="C298" s="17">
        <f>HLOOKUP(Eingabe!$C$3,Leistungskurven!$B$1:$B$5002,A298,FALSE)</f>
        <v>7.3378843288967226E-3</v>
      </c>
      <c r="E298" s="25">
        <f>HLOOKUP(Eingabe!$C$6,Kalkulationen!$T$1:$U$8762,A299)</f>
        <v>1.7071454885667314</v>
      </c>
    </row>
    <row r="299" spans="1:5" x14ac:dyDescent="0.15">
      <c r="A299" s="17">
        <v>299</v>
      </c>
      <c r="B299" s="17">
        <v>2.97</v>
      </c>
      <c r="C299" s="17">
        <f>HLOOKUP(Eingabe!$C$3,Leistungskurven!$B$1:$B$5002,A299,FALSE)</f>
        <v>7.5086024095474191E-3</v>
      </c>
      <c r="E299" s="25">
        <f>HLOOKUP(Eingabe!$C$6,Kalkulationen!$T$1:$U$8762,A300)</f>
        <v>1.7071454885667314</v>
      </c>
    </row>
    <row r="300" spans="1:5" x14ac:dyDescent="0.15">
      <c r="A300" s="17">
        <v>300</v>
      </c>
      <c r="B300" s="17">
        <v>2.98</v>
      </c>
      <c r="C300" s="17">
        <f>HLOOKUP(Eingabe!$C$3,Leistungskurven!$B$1:$B$5002,A300,FALSE)</f>
        <v>7.6819067373919353E-3</v>
      </c>
      <c r="E300" s="25">
        <f>HLOOKUP(Eingabe!$C$6,Kalkulationen!$T$1:$U$8762,A301)</f>
        <v>1.7071454885667314</v>
      </c>
    </row>
    <row r="301" spans="1:5" x14ac:dyDescent="0.15">
      <c r="A301" s="17">
        <v>301</v>
      </c>
      <c r="B301" s="17">
        <v>2.99</v>
      </c>
      <c r="C301" s="17">
        <f>HLOOKUP(Eingabe!$C$3,Leistungskurven!$B$1:$B$5002,A301,FALSE)</f>
        <v>7.857809563379831E-3</v>
      </c>
      <c r="E301" s="25">
        <f>HLOOKUP(Eingabe!$C$6,Kalkulationen!$T$1:$U$8762,A302)</f>
        <v>1.7071454885667314</v>
      </c>
    </row>
    <row r="302" spans="1:5" x14ac:dyDescent="0.15">
      <c r="A302" s="17">
        <v>302</v>
      </c>
      <c r="B302" s="17">
        <v>3</v>
      </c>
      <c r="C302" s="17">
        <f>HLOOKUP(Eingabe!$C$3,Leistungskurven!$B$1:$B$5002,A302,FALSE)</f>
        <v>8.0363231384606472E-3</v>
      </c>
      <c r="E302" s="25">
        <f>HLOOKUP(Eingabe!$C$6,Kalkulationen!$T$1:$U$8762,A303)</f>
        <v>1.7071454885667314</v>
      </c>
    </row>
    <row r="303" spans="1:5" x14ac:dyDescent="0.15">
      <c r="A303" s="17">
        <v>303</v>
      </c>
      <c r="B303" s="17">
        <v>3.01</v>
      </c>
      <c r="C303" s="17">
        <f>HLOOKUP(Eingabe!$C$3,Leistungskurven!$B$1:$B$5002,A303,FALSE)</f>
        <v>8.2174547860567135E-3</v>
      </c>
      <c r="E303" s="25">
        <f>HLOOKUP(Eingabe!$C$6,Kalkulationen!$T$1:$U$8762,A304)</f>
        <v>1.7071454885667314</v>
      </c>
    </row>
    <row r="304" spans="1:5" x14ac:dyDescent="0.15">
      <c r="A304" s="17">
        <v>304</v>
      </c>
      <c r="B304" s="17">
        <v>3.02</v>
      </c>
      <c r="C304" s="17">
        <f>HLOOKUP(Eingabe!$C$3,Leistungskurven!$B$1:$B$5002,A304,FALSE)</f>
        <v>8.4011921194812548E-3</v>
      </c>
      <c r="E304" s="25">
        <f>HLOOKUP(Eingabe!$C$6,Kalkulationen!$T$1:$U$8762,A305)</f>
        <v>1.7071454885667314</v>
      </c>
    </row>
    <row r="305" spans="1:5" x14ac:dyDescent="0.15">
      <c r="A305" s="17">
        <v>305</v>
      </c>
      <c r="B305" s="17">
        <v>3.03</v>
      </c>
      <c r="C305" s="17">
        <f>HLOOKUP(Eingabe!$C$3,Leistungskurven!$B$1:$B$5002,A305,FALSE)</f>
        <v>8.5875178245202986E-3</v>
      </c>
      <c r="E305" s="25">
        <f>HLOOKUP(Eingabe!$C$6,Kalkulationen!$T$1:$U$8762,A306)</f>
        <v>1.7071454885667314</v>
      </c>
    </row>
    <row r="306" spans="1:5" x14ac:dyDescent="0.15">
      <c r="A306" s="17">
        <v>306</v>
      </c>
      <c r="B306" s="17">
        <v>3.04</v>
      </c>
      <c r="C306" s="17">
        <f>HLOOKUP(Eingabe!$C$3,Leistungskurven!$B$1:$B$5002,A306,FALSE)</f>
        <v>8.7764145869597774E-3</v>
      </c>
      <c r="E306" s="25">
        <f>HLOOKUP(Eingabe!$C$6,Kalkulationen!$T$1:$U$8762,A307)</f>
        <v>1.7071454885667314</v>
      </c>
    </row>
    <row r="307" spans="1:5" x14ac:dyDescent="0.15">
      <c r="A307" s="17">
        <v>307</v>
      </c>
      <c r="B307" s="17">
        <v>3.05</v>
      </c>
      <c r="C307" s="17">
        <f>HLOOKUP(Eingabe!$C$3,Leistungskurven!$B$1:$B$5002,A307,FALSE)</f>
        <v>8.9678650925857275E-3</v>
      </c>
      <c r="E307" s="25">
        <f>HLOOKUP(Eingabe!$C$6,Kalkulationen!$T$1:$U$8762,A308)</f>
        <v>1.7071454885667314</v>
      </c>
    </row>
    <row r="308" spans="1:5" x14ac:dyDescent="0.15">
      <c r="A308" s="17">
        <v>308</v>
      </c>
      <c r="B308" s="17">
        <v>3.06</v>
      </c>
      <c r="C308" s="17">
        <f>HLOOKUP(Eingabe!$C$3,Leistungskurven!$B$1:$B$5002,A308,FALSE)</f>
        <v>9.1618520271841471E-3</v>
      </c>
      <c r="E308" s="25">
        <f>HLOOKUP(Eingabe!$C$6,Kalkulationen!$T$1:$U$8762,A309)</f>
        <v>1.7071454885667314</v>
      </c>
    </row>
    <row r="309" spans="1:5" x14ac:dyDescent="0.15">
      <c r="A309" s="17">
        <v>309</v>
      </c>
      <c r="B309" s="17">
        <v>3.07</v>
      </c>
      <c r="C309" s="17">
        <f>HLOOKUP(Eingabe!$C$3,Leistungskurven!$B$1:$B$5002,A309,FALSE)</f>
        <v>9.358358076540986E-3</v>
      </c>
      <c r="E309" s="25">
        <f>HLOOKUP(Eingabe!$C$6,Kalkulationen!$T$1:$U$8762,A310)</f>
        <v>1.6817250755631574</v>
      </c>
    </row>
    <row r="310" spans="1:5" x14ac:dyDescent="0.15">
      <c r="A310" s="17">
        <v>310</v>
      </c>
      <c r="B310" s="17">
        <v>3.08</v>
      </c>
      <c r="C310" s="17">
        <f>HLOOKUP(Eingabe!$C$3,Leistungskurven!$B$1:$B$5002,A310,FALSE)</f>
        <v>9.5573659264422579E-3</v>
      </c>
      <c r="E310" s="25">
        <f>HLOOKUP(Eingabe!$C$6,Kalkulationen!$T$1:$U$8762,A311)</f>
        <v>1.6817250755631574</v>
      </c>
    </row>
    <row r="311" spans="1:5" x14ac:dyDescent="0.15">
      <c r="A311" s="17">
        <v>311</v>
      </c>
      <c r="B311" s="17">
        <v>3.09</v>
      </c>
      <c r="C311" s="17">
        <f>HLOOKUP(Eingabe!$C$3,Leistungskurven!$B$1:$B$5002,A311,FALSE)</f>
        <v>9.7588582626739473E-3</v>
      </c>
      <c r="E311" s="25">
        <f>HLOOKUP(Eingabe!$C$6,Kalkulationen!$T$1:$U$8762,A312)</f>
        <v>1.6817250755631574</v>
      </c>
    </row>
    <row r="312" spans="1:5" x14ac:dyDescent="0.15">
      <c r="A312" s="17">
        <v>312</v>
      </c>
      <c r="B312" s="17">
        <v>3.1</v>
      </c>
      <c r="C312" s="17">
        <f>HLOOKUP(Eingabe!$C$3,Leistungskurven!$B$1:$B$5002,A312,FALSE)</f>
        <v>9.9628177710220697E-3</v>
      </c>
      <c r="E312" s="25">
        <f>HLOOKUP(Eingabe!$C$6,Kalkulationen!$T$1:$U$8762,A313)</f>
        <v>1.6817250755631574</v>
      </c>
    </row>
    <row r="313" spans="1:5" x14ac:dyDescent="0.15">
      <c r="A313" s="17">
        <v>313</v>
      </c>
      <c r="B313" s="17">
        <v>3.11</v>
      </c>
      <c r="C313" s="17">
        <f>HLOOKUP(Eingabe!$C$3,Leistungskurven!$B$1:$B$5002,A313,FALSE)</f>
        <v>1.0169227137272583E-2</v>
      </c>
      <c r="E313" s="25">
        <f>HLOOKUP(Eingabe!$C$6,Kalkulationen!$T$1:$U$8762,A314)</f>
        <v>1.6817250755631574</v>
      </c>
    </row>
    <row r="314" spans="1:5" x14ac:dyDescent="0.15">
      <c r="A314" s="17">
        <v>314</v>
      </c>
      <c r="B314" s="17">
        <v>3.12</v>
      </c>
      <c r="C314" s="17">
        <f>HLOOKUP(Eingabe!$C$3,Leistungskurven!$B$1:$B$5002,A314,FALSE)</f>
        <v>1.0378069047211516E-2</v>
      </c>
      <c r="E314" s="25">
        <f>HLOOKUP(Eingabe!$C$6,Kalkulationen!$T$1:$U$8762,A315)</f>
        <v>1.6817250755631574</v>
      </c>
    </row>
    <row r="315" spans="1:5" x14ac:dyDescent="0.15">
      <c r="A315" s="17">
        <v>315</v>
      </c>
      <c r="B315" s="17">
        <v>3.13</v>
      </c>
      <c r="C315" s="17">
        <f>HLOOKUP(Eingabe!$C$3,Leistungskurven!$B$1:$B$5002,A315,FALSE)</f>
        <v>1.0589326186624812E-2</v>
      </c>
      <c r="E315" s="25">
        <f>HLOOKUP(Eingabe!$C$6,Kalkulationen!$T$1:$U$8762,A316)</f>
        <v>1.6817250755631574</v>
      </c>
    </row>
    <row r="316" spans="1:5" x14ac:dyDescent="0.15">
      <c r="A316" s="17">
        <v>316</v>
      </c>
      <c r="B316" s="17">
        <v>3.14</v>
      </c>
      <c r="C316" s="17">
        <f>HLOOKUP(Eingabe!$C$3,Leistungskurven!$B$1:$B$5002,A316,FALSE)</f>
        <v>1.0802981241298505E-2</v>
      </c>
      <c r="E316" s="25">
        <f>HLOOKUP(Eingabe!$C$6,Kalkulationen!$T$1:$U$8762,A317)</f>
        <v>1.6817250755631574</v>
      </c>
    </row>
    <row r="317" spans="1:5" x14ac:dyDescent="0.15">
      <c r="A317" s="17">
        <v>317</v>
      </c>
      <c r="B317" s="17">
        <v>3.15</v>
      </c>
      <c r="C317" s="17">
        <f>HLOOKUP(Eingabe!$C$3,Leistungskurven!$B$1:$B$5002,A317,FALSE)</f>
        <v>1.1019016897018549E-2</v>
      </c>
      <c r="E317" s="25">
        <f>HLOOKUP(Eingabe!$C$6,Kalkulationen!$T$1:$U$8762,A318)</f>
        <v>1.6817250755631574</v>
      </c>
    </row>
    <row r="318" spans="1:5" x14ac:dyDescent="0.15">
      <c r="A318" s="17">
        <v>318</v>
      </c>
      <c r="B318" s="17">
        <v>3.16</v>
      </c>
      <c r="C318" s="17">
        <f>HLOOKUP(Eingabe!$C$3,Leistungskurven!$B$1:$B$5002,A318,FALSE)</f>
        <v>1.1237415839570978E-2</v>
      </c>
      <c r="E318" s="25">
        <f>HLOOKUP(Eingabe!$C$6,Kalkulationen!$T$1:$U$8762,A319)</f>
        <v>1.6817250755631574</v>
      </c>
    </row>
    <row r="319" spans="1:5" x14ac:dyDescent="0.15">
      <c r="A319" s="17">
        <v>319</v>
      </c>
      <c r="B319" s="17">
        <v>3.17</v>
      </c>
      <c r="C319" s="17">
        <f>HLOOKUP(Eingabe!$C$3,Leistungskurven!$B$1:$B$5002,A319,FALSE)</f>
        <v>1.1458160754741748E-2</v>
      </c>
      <c r="E319" s="25">
        <f>HLOOKUP(Eingabe!$C$6,Kalkulationen!$T$1:$U$8762,A320)</f>
        <v>1.6817250755631574</v>
      </c>
    </row>
    <row r="320" spans="1:5" x14ac:dyDescent="0.15">
      <c r="A320" s="17">
        <v>320</v>
      </c>
      <c r="B320" s="17">
        <v>3.18</v>
      </c>
      <c r="C320" s="17">
        <f>HLOOKUP(Eingabe!$C$3,Leistungskurven!$B$1:$B$5002,A320,FALSE)</f>
        <v>1.1681234328316853E-2</v>
      </c>
      <c r="E320" s="25">
        <f>HLOOKUP(Eingabe!$C$6,Kalkulationen!$T$1:$U$8762,A321)</f>
        <v>1.6817250755631574</v>
      </c>
    </row>
    <row r="321" spans="1:5" x14ac:dyDescent="0.15">
      <c r="A321" s="17">
        <v>321</v>
      </c>
      <c r="B321" s="17">
        <v>3.19</v>
      </c>
      <c r="C321" s="17">
        <f>HLOOKUP(Eingabe!$C$3,Leistungskurven!$B$1:$B$5002,A321,FALSE)</f>
        <v>1.1906619246082283E-2</v>
      </c>
      <c r="E321" s="25">
        <f>HLOOKUP(Eingabe!$C$6,Kalkulationen!$T$1:$U$8762,A322)</f>
        <v>1.6817250755631574</v>
      </c>
    </row>
    <row r="322" spans="1:5" x14ac:dyDescent="0.15">
      <c r="A322" s="17">
        <v>322</v>
      </c>
      <c r="B322" s="17">
        <v>3.2</v>
      </c>
      <c r="C322" s="17">
        <f>HLOOKUP(Eingabe!$C$3,Leistungskurven!$B$1:$B$5002,A322,FALSE)</f>
        <v>1.2134298193824078E-2</v>
      </c>
      <c r="E322" s="25">
        <f>HLOOKUP(Eingabe!$C$6,Kalkulationen!$T$1:$U$8762,A323)</f>
        <v>1.6817250755631574</v>
      </c>
    </row>
    <row r="323" spans="1:5" x14ac:dyDescent="0.15">
      <c r="A323" s="17">
        <v>323</v>
      </c>
      <c r="B323" s="17">
        <v>3.21</v>
      </c>
      <c r="C323" s="17">
        <f>HLOOKUP(Eingabe!$C$3,Leistungskurven!$B$1:$B$5002,A323,FALSE)</f>
        <v>1.2364253857328131E-2</v>
      </c>
      <c r="E323" s="25">
        <f>HLOOKUP(Eingabe!$C$6,Kalkulationen!$T$1:$U$8762,A324)</f>
        <v>1.6817250755631574</v>
      </c>
    </row>
    <row r="324" spans="1:5" x14ac:dyDescent="0.15">
      <c r="A324" s="17">
        <v>324</v>
      </c>
      <c r="B324" s="17">
        <v>3.22</v>
      </c>
      <c r="C324" s="17">
        <f>HLOOKUP(Eingabe!$C$3,Leistungskurven!$B$1:$B$5002,A324,FALSE)</f>
        <v>1.2596468922380538E-2</v>
      </c>
      <c r="E324" s="25">
        <f>HLOOKUP(Eingabe!$C$6,Kalkulationen!$T$1:$U$8762,A325)</f>
        <v>1.6817250755631574</v>
      </c>
    </row>
    <row r="325" spans="1:5" x14ac:dyDescent="0.15">
      <c r="A325" s="17">
        <v>325</v>
      </c>
      <c r="B325" s="17">
        <v>3.23</v>
      </c>
      <c r="C325" s="17">
        <f>HLOOKUP(Eingabe!$C$3,Leistungskurven!$B$1:$B$5002,A325,FALSE)</f>
        <v>1.2830926074767225E-2</v>
      </c>
      <c r="E325" s="25">
        <f>HLOOKUP(Eingabe!$C$6,Kalkulationen!$T$1:$U$8762,A326)</f>
        <v>1.6817250755631574</v>
      </c>
    </row>
    <row r="326" spans="1:5" x14ac:dyDescent="0.15">
      <c r="A326" s="17">
        <v>326</v>
      </c>
      <c r="B326" s="17">
        <v>3.24</v>
      </c>
      <c r="C326" s="17">
        <f>HLOOKUP(Eingabe!$C$3,Leistungskurven!$B$1:$B$5002,A326,FALSE)</f>
        <v>1.3067608000274221E-2</v>
      </c>
      <c r="E326" s="25">
        <f>HLOOKUP(Eingabe!$C$6,Kalkulationen!$T$1:$U$8762,A327)</f>
        <v>1.6817250755631574</v>
      </c>
    </row>
    <row r="327" spans="1:5" x14ac:dyDescent="0.15">
      <c r="A327" s="17">
        <v>327</v>
      </c>
      <c r="B327" s="17">
        <v>3.25</v>
      </c>
      <c r="C327" s="17">
        <f>HLOOKUP(Eingabe!$C$3,Leistungskurven!$B$1:$B$5002,A327,FALSE)</f>
        <v>1.3306497384687463E-2</v>
      </c>
      <c r="E327" s="25">
        <f>HLOOKUP(Eingabe!$C$6,Kalkulationen!$T$1:$U$8762,A328)</f>
        <v>1.6817250755631574</v>
      </c>
    </row>
    <row r="328" spans="1:5" x14ac:dyDescent="0.15">
      <c r="A328" s="17">
        <v>328</v>
      </c>
      <c r="B328" s="17">
        <v>3.26</v>
      </c>
      <c r="C328" s="17">
        <f>HLOOKUP(Eingabe!$C$3,Leistungskurven!$B$1:$B$5002,A328,FALSE)</f>
        <v>1.3547576913793023E-2</v>
      </c>
      <c r="E328" s="25">
        <f>HLOOKUP(Eingabe!$C$6,Kalkulationen!$T$1:$U$8762,A329)</f>
        <v>1.6817250755631574</v>
      </c>
    </row>
    <row r="329" spans="1:5" x14ac:dyDescent="0.15">
      <c r="A329" s="17">
        <v>329</v>
      </c>
      <c r="B329" s="17">
        <v>3.27</v>
      </c>
      <c r="C329" s="17">
        <f>HLOOKUP(Eingabe!$C$3,Leistungskurven!$B$1:$B$5002,A329,FALSE)</f>
        <v>1.3790829273376803E-2</v>
      </c>
      <c r="E329" s="25">
        <f>HLOOKUP(Eingabe!$C$6,Kalkulationen!$T$1:$U$8762,A330)</f>
        <v>1.6817250755631574</v>
      </c>
    </row>
    <row r="330" spans="1:5" x14ac:dyDescent="0.15">
      <c r="A330" s="17">
        <v>330</v>
      </c>
      <c r="B330" s="17">
        <v>3.28</v>
      </c>
      <c r="C330" s="17">
        <f>HLOOKUP(Eingabe!$C$3,Leistungskurven!$B$1:$B$5002,A330,FALSE)</f>
        <v>1.4036237149224865E-2</v>
      </c>
      <c r="E330" s="25">
        <f>HLOOKUP(Eingabe!$C$6,Kalkulationen!$T$1:$U$8762,A331)</f>
        <v>1.6817250755631574</v>
      </c>
    </row>
    <row r="331" spans="1:5" x14ac:dyDescent="0.15">
      <c r="A331" s="17">
        <v>331</v>
      </c>
      <c r="B331" s="17">
        <v>3.29</v>
      </c>
      <c r="C331" s="17">
        <f>HLOOKUP(Eingabe!$C$3,Leistungskurven!$B$1:$B$5002,A331,FALSE)</f>
        <v>1.4283783227123151E-2</v>
      </c>
      <c r="E331" s="25">
        <f>HLOOKUP(Eingabe!$C$6,Kalkulationen!$T$1:$U$8762,A332)</f>
        <v>1.6817250755631574</v>
      </c>
    </row>
    <row r="332" spans="1:5" x14ac:dyDescent="0.15">
      <c r="A332" s="17">
        <v>332</v>
      </c>
      <c r="B332" s="17">
        <v>3.3</v>
      </c>
      <c r="C332" s="17">
        <f>HLOOKUP(Eingabe!$C$3,Leistungskurven!$B$1:$B$5002,A332,FALSE)</f>
        <v>1.4533450192857693E-2</v>
      </c>
      <c r="E332" s="25">
        <f>HLOOKUP(Eingabe!$C$6,Kalkulationen!$T$1:$U$8762,A333)</f>
        <v>1.6817250755631574</v>
      </c>
    </row>
    <row r="333" spans="1:5" x14ac:dyDescent="0.15">
      <c r="A333" s="17">
        <v>333</v>
      </c>
      <c r="B333" s="17">
        <v>3.31</v>
      </c>
      <c r="C333" s="17">
        <f>HLOOKUP(Eingabe!$C$3,Leistungskurven!$B$1:$B$5002,A333,FALSE)</f>
        <v>1.4785220732214444E-2</v>
      </c>
      <c r="E333" s="25">
        <f>HLOOKUP(Eingabe!$C$6,Kalkulationen!$T$1:$U$8762,A334)</f>
        <v>1.6817250755631574</v>
      </c>
    </row>
    <row r="334" spans="1:5" x14ac:dyDescent="0.15">
      <c r="A334" s="17">
        <v>334</v>
      </c>
      <c r="B334" s="17">
        <v>3.32</v>
      </c>
      <c r="C334" s="17">
        <f>HLOOKUP(Eingabe!$C$3,Leistungskurven!$B$1:$B$5002,A334,FALSE)</f>
        <v>1.5039077530979415E-2</v>
      </c>
      <c r="E334" s="25">
        <f>HLOOKUP(Eingabe!$C$6,Kalkulationen!$T$1:$U$8762,A335)</f>
        <v>1.6540278486507731</v>
      </c>
    </row>
    <row r="335" spans="1:5" x14ac:dyDescent="0.15">
      <c r="A335" s="17">
        <v>335</v>
      </c>
      <c r="B335" s="17">
        <v>3.33</v>
      </c>
      <c r="C335" s="17">
        <f>HLOOKUP(Eingabe!$C$3,Leistungskurven!$B$1:$B$5002,A335,FALSE)</f>
        <v>1.5295003274938586E-2</v>
      </c>
      <c r="E335" s="25">
        <f>HLOOKUP(Eingabe!$C$6,Kalkulationen!$T$1:$U$8762,A336)</f>
        <v>1.6540278486507731</v>
      </c>
    </row>
    <row r="336" spans="1:5" x14ac:dyDescent="0.15">
      <c r="A336" s="17">
        <v>336</v>
      </c>
      <c r="B336" s="17">
        <v>3.34</v>
      </c>
      <c r="C336" s="17">
        <f>HLOOKUP(Eingabe!$C$3,Leistungskurven!$B$1:$B$5002,A336,FALSE)</f>
        <v>1.5552980649877948E-2</v>
      </c>
      <c r="E336" s="25">
        <f>HLOOKUP(Eingabe!$C$6,Kalkulationen!$T$1:$U$8762,A337)</f>
        <v>1.6540278486507731</v>
      </c>
    </row>
    <row r="337" spans="1:5" x14ac:dyDescent="0.15">
      <c r="A337" s="17">
        <v>337</v>
      </c>
      <c r="B337" s="17">
        <v>3.35</v>
      </c>
      <c r="C337" s="17">
        <f>HLOOKUP(Eingabe!$C$3,Leistungskurven!$B$1:$B$5002,A337,FALSE)</f>
        <v>1.5812992341583523E-2</v>
      </c>
      <c r="E337" s="25">
        <f>HLOOKUP(Eingabe!$C$6,Kalkulationen!$T$1:$U$8762,A338)</f>
        <v>1.6540278486507731</v>
      </c>
    </row>
    <row r="338" spans="1:5" x14ac:dyDescent="0.15">
      <c r="A338" s="17">
        <v>338</v>
      </c>
      <c r="B338" s="17">
        <v>3.36</v>
      </c>
      <c r="C338" s="17">
        <f>HLOOKUP(Eingabe!$C$3,Leistungskurven!$B$1:$B$5002,A338,FALSE)</f>
        <v>1.6075021035841297E-2</v>
      </c>
      <c r="E338" s="25">
        <f>HLOOKUP(Eingabe!$C$6,Kalkulationen!$T$1:$U$8762,A339)</f>
        <v>1.6540278486507731</v>
      </c>
    </row>
    <row r="339" spans="1:5" x14ac:dyDescent="0.15">
      <c r="A339" s="17">
        <v>339</v>
      </c>
      <c r="B339" s="17">
        <v>3.37</v>
      </c>
      <c r="C339" s="17">
        <f>HLOOKUP(Eingabe!$C$3,Leistungskurven!$B$1:$B$5002,A339,FALSE)</f>
        <v>1.633904941843721E-2</v>
      </c>
      <c r="E339" s="25">
        <f>HLOOKUP(Eingabe!$C$6,Kalkulationen!$T$1:$U$8762,A340)</f>
        <v>1.6540278486507731</v>
      </c>
    </row>
    <row r="340" spans="1:5" x14ac:dyDescent="0.15">
      <c r="A340" s="17">
        <v>340</v>
      </c>
      <c r="B340" s="17">
        <v>3.38</v>
      </c>
      <c r="C340" s="17">
        <f>HLOOKUP(Eingabe!$C$3,Leistungskurven!$B$1:$B$5002,A340,FALSE)</f>
        <v>1.6605060175157289E-2</v>
      </c>
      <c r="E340" s="25">
        <f>HLOOKUP(Eingabe!$C$6,Kalkulationen!$T$1:$U$8762,A341)</f>
        <v>1.6540278486507731</v>
      </c>
    </row>
    <row r="341" spans="1:5" x14ac:dyDescent="0.15">
      <c r="A341" s="17">
        <v>341</v>
      </c>
      <c r="B341" s="17">
        <v>3.39</v>
      </c>
      <c r="C341" s="17">
        <f>HLOOKUP(Eingabe!$C$3,Leistungskurven!$B$1:$B$5002,A341,FALSE)</f>
        <v>1.6873035991787546E-2</v>
      </c>
      <c r="E341" s="25">
        <f>HLOOKUP(Eingabe!$C$6,Kalkulationen!$T$1:$U$8762,A342)</f>
        <v>1.6540278486507731</v>
      </c>
    </row>
    <row r="342" spans="1:5" x14ac:dyDescent="0.15">
      <c r="A342" s="17">
        <v>342</v>
      </c>
      <c r="B342" s="17">
        <v>3.4</v>
      </c>
      <c r="C342" s="17">
        <f>HLOOKUP(Eingabe!$C$3,Leistungskurven!$B$1:$B$5002,A342,FALSE)</f>
        <v>1.7142959554113921E-2</v>
      </c>
      <c r="E342" s="25">
        <f>HLOOKUP(Eingabe!$C$6,Kalkulationen!$T$1:$U$8762,A343)</f>
        <v>1.6540278486507731</v>
      </c>
    </row>
    <row r="343" spans="1:5" x14ac:dyDescent="0.15">
      <c r="A343" s="17">
        <v>343</v>
      </c>
      <c r="B343" s="17">
        <v>3.41</v>
      </c>
      <c r="C343" s="17">
        <f>HLOOKUP(Eingabe!$C$3,Leistungskurven!$B$1:$B$5002,A343,FALSE)</f>
        <v>1.7414813547922445E-2</v>
      </c>
      <c r="E343" s="25">
        <f>HLOOKUP(Eingabe!$C$6,Kalkulationen!$T$1:$U$8762,A344)</f>
        <v>1.6540278486507731</v>
      </c>
    </row>
    <row r="344" spans="1:5" x14ac:dyDescent="0.15">
      <c r="A344" s="17">
        <v>344</v>
      </c>
      <c r="B344" s="17">
        <v>3.42</v>
      </c>
      <c r="C344" s="17">
        <f>HLOOKUP(Eingabe!$C$3,Leistungskurven!$B$1:$B$5002,A344,FALSE)</f>
        <v>1.768858065899909E-2</v>
      </c>
      <c r="E344" s="25">
        <f>HLOOKUP(Eingabe!$C$6,Kalkulationen!$T$1:$U$8762,A345)</f>
        <v>1.6540278486507731</v>
      </c>
    </row>
    <row r="345" spans="1:5" x14ac:dyDescent="0.15">
      <c r="A345" s="17">
        <v>345</v>
      </c>
      <c r="B345" s="17">
        <v>3.43</v>
      </c>
      <c r="C345" s="17">
        <f>HLOOKUP(Eingabe!$C$3,Leistungskurven!$B$1:$B$5002,A345,FALSE)</f>
        <v>1.7964243573129882E-2</v>
      </c>
      <c r="E345" s="25">
        <f>HLOOKUP(Eingabe!$C$6,Kalkulationen!$T$1:$U$8762,A346)</f>
        <v>1.6540278486507731</v>
      </c>
    </row>
    <row r="346" spans="1:5" x14ac:dyDescent="0.15">
      <c r="A346" s="17">
        <v>346</v>
      </c>
      <c r="B346" s="17">
        <v>3.44</v>
      </c>
      <c r="C346" s="17">
        <f>HLOOKUP(Eingabe!$C$3,Leistungskurven!$B$1:$B$5002,A346,FALSE)</f>
        <v>1.8241784976100767E-2</v>
      </c>
      <c r="E346" s="25">
        <f>HLOOKUP(Eingabe!$C$6,Kalkulationen!$T$1:$U$8762,A347)</f>
        <v>1.6540278486507731</v>
      </c>
    </row>
    <row r="347" spans="1:5" x14ac:dyDescent="0.15">
      <c r="A347" s="17">
        <v>347</v>
      </c>
      <c r="B347" s="17">
        <v>3.45</v>
      </c>
      <c r="C347" s="17">
        <f>HLOOKUP(Eingabe!$C$3,Leistungskurven!$B$1:$B$5002,A347,FALSE)</f>
        <v>1.8521187553697735E-2</v>
      </c>
      <c r="E347" s="25">
        <f>HLOOKUP(Eingabe!$C$6,Kalkulationen!$T$1:$U$8762,A348)</f>
        <v>1.6540278486507731</v>
      </c>
    </row>
    <row r="348" spans="1:5" x14ac:dyDescent="0.15">
      <c r="A348" s="17">
        <v>348</v>
      </c>
      <c r="B348" s="17">
        <v>3.46</v>
      </c>
      <c r="C348" s="17">
        <f>HLOOKUP(Eingabe!$C$3,Leistungskurven!$B$1:$B$5002,A348,FALSE)</f>
        <v>1.88024339917068E-2</v>
      </c>
      <c r="E348" s="25">
        <f>HLOOKUP(Eingabe!$C$6,Kalkulationen!$T$1:$U$8762,A349)</f>
        <v>1.6540278486507731</v>
      </c>
    </row>
    <row r="349" spans="1:5" x14ac:dyDescent="0.15">
      <c r="A349" s="17">
        <v>349</v>
      </c>
      <c r="B349" s="17">
        <v>3.47</v>
      </c>
      <c r="C349" s="17">
        <f>HLOOKUP(Eingabe!$C$3,Leistungskurven!$B$1:$B$5002,A349,FALSE)</f>
        <v>1.9085506975913977E-2</v>
      </c>
      <c r="E349" s="25">
        <f>HLOOKUP(Eingabe!$C$6,Kalkulationen!$T$1:$U$8762,A350)</f>
        <v>1.6540278486507731</v>
      </c>
    </row>
    <row r="350" spans="1:5" x14ac:dyDescent="0.15">
      <c r="A350" s="17">
        <v>350</v>
      </c>
      <c r="B350" s="17">
        <v>3.48</v>
      </c>
      <c r="C350" s="17">
        <f>HLOOKUP(Eingabe!$C$3,Leistungskurven!$B$1:$B$5002,A350,FALSE)</f>
        <v>1.9370389192105198E-2</v>
      </c>
      <c r="E350" s="25">
        <f>HLOOKUP(Eingabe!$C$6,Kalkulationen!$T$1:$U$8762,A351)</f>
        <v>1.6540278486507731</v>
      </c>
    </row>
    <row r="351" spans="1:5" x14ac:dyDescent="0.15">
      <c r="A351" s="17">
        <v>351</v>
      </c>
      <c r="B351" s="17">
        <v>3.49</v>
      </c>
      <c r="C351" s="17">
        <f>HLOOKUP(Eingabe!$C$3,Leistungskurven!$B$1:$B$5002,A351,FALSE)</f>
        <v>1.9657063326066513E-2</v>
      </c>
      <c r="E351" s="25">
        <f>HLOOKUP(Eingabe!$C$6,Kalkulationen!$T$1:$U$8762,A352)</f>
        <v>1.6540278486507731</v>
      </c>
    </row>
    <row r="352" spans="1:5" x14ac:dyDescent="0.15">
      <c r="A352" s="17">
        <v>352</v>
      </c>
      <c r="B352" s="17">
        <v>3.5</v>
      </c>
      <c r="C352" s="17">
        <f>HLOOKUP(Eingabe!$C$3,Leistungskurven!$B$1:$B$5002,A352,FALSE)</f>
        <v>1.9945512063583856E-2</v>
      </c>
      <c r="E352" s="25">
        <f>HLOOKUP(Eingabe!$C$6,Kalkulationen!$T$1:$U$8762,A353)</f>
        <v>1.6540278486507731</v>
      </c>
    </row>
    <row r="353" spans="1:5" x14ac:dyDescent="0.15">
      <c r="A353" s="17">
        <v>353</v>
      </c>
      <c r="B353" s="17">
        <v>3.51</v>
      </c>
      <c r="C353" s="17">
        <f>HLOOKUP(Eingabe!$C$3,Leistungskurven!$B$1:$B$5002,A353,FALSE)</f>
        <v>2.0288600276660872E-2</v>
      </c>
      <c r="E353" s="25">
        <f>HLOOKUP(Eingabe!$C$6,Kalkulationen!$T$1:$U$8762,A354)</f>
        <v>1.6540278486507731</v>
      </c>
    </row>
    <row r="354" spans="1:5" x14ac:dyDescent="0.15">
      <c r="A354" s="17">
        <v>354</v>
      </c>
      <c r="B354" s="17">
        <v>3.52</v>
      </c>
      <c r="C354" s="17">
        <f>HLOOKUP(Eingabe!$C$3,Leistungskurven!$B$1:$B$5002,A354,FALSE)</f>
        <v>2.0636876440466956E-2</v>
      </c>
      <c r="E354" s="25">
        <f>HLOOKUP(Eingabe!$C$6,Kalkulationen!$T$1:$U$8762,A355)</f>
        <v>1.6540278486507731</v>
      </c>
    </row>
    <row r="355" spans="1:5" x14ac:dyDescent="0.15">
      <c r="A355" s="17">
        <v>355</v>
      </c>
      <c r="B355" s="17">
        <v>3.53</v>
      </c>
      <c r="C355" s="17">
        <f>HLOOKUP(Eingabe!$C$3,Leistungskurven!$B$1:$B$5002,A355,FALSE)</f>
        <v>2.0990229047983526E-2</v>
      </c>
      <c r="E355" s="25">
        <f>HLOOKUP(Eingabe!$C$6,Kalkulationen!$T$1:$U$8762,A356)</f>
        <v>1.6540278486507731</v>
      </c>
    </row>
    <row r="356" spans="1:5" x14ac:dyDescent="0.15">
      <c r="A356" s="17">
        <v>356</v>
      </c>
      <c r="B356" s="17">
        <v>3.54</v>
      </c>
      <c r="C356" s="17">
        <f>HLOOKUP(Eingabe!$C$3,Leistungskurven!$B$1:$B$5002,A356,FALSE)</f>
        <v>2.1348546592191969E-2</v>
      </c>
      <c r="E356" s="25">
        <f>HLOOKUP(Eingabe!$C$6,Kalkulationen!$T$1:$U$8762,A357)</f>
        <v>1.6540278486507731</v>
      </c>
    </row>
    <row r="357" spans="1:5" x14ac:dyDescent="0.15">
      <c r="A357" s="17">
        <v>357</v>
      </c>
      <c r="B357" s="17">
        <v>3.55</v>
      </c>
      <c r="C357" s="17">
        <f>HLOOKUP(Eingabe!$C$3,Leistungskurven!$B$1:$B$5002,A357,FALSE)</f>
        <v>2.1711717566073693E-2</v>
      </c>
      <c r="E357" s="25">
        <f>HLOOKUP(Eingabe!$C$6,Kalkulationen!$T$1:$U$8762,A358)</f>
        <v>1.6540278486507731</v>
      </c>
    </row>
    <row r="358" spans="1:5" x14ac:dyDescent="0.15">
      <c r="A358" s="17">
        <v>358</v>
      </c>
      <c r="B358" s="17">
        <v>3.56</v>
      </c>
      <c r="C358" s="17">
        <f>HLOOKUP(Eingabe!$C$3,Leistungskurven!$B$1:$B$5002,A358,FALSE)</f>
        <v>2.207963046261005E-2</v>
      </c>
      <c r="E358" s="25">
        <f>HLOOKUP(Eingabe!$C$6,Kalkulationen!$T$1:$U$8762,A359)</f>
        <v>1.6540278486507731</v>
      </c>
    </row>
    <row r="359" spans="1:5" x14ac:dyDescent="0.15">
      <c r="A359" s="17">
        <v>359</v>
      </c>
      <c r="B359" s="17">
        <v>3.57</v>
      </c>
      <c r="C359" s="17">
        <f>HLOOKUP(Eingabe!$C$3,Leistungskurven!$B$1:$B$5002,A359,FALSE)</f>
        <v>2.2452173774782511E-2</v>
      </c>
      <c r="E359" s="25">
        <f>HLOOKUP(Eingabe!$C$6,Kalkulationen!$T$1:$U$8762,A360)</f>
        <v>1.6540278486507731</v>
      </c>
    </row>
    <row r="360" spans="1:5" x14ac:dyDescent="0.15">
      <c r="A360" s="17">
        <v>360</v>
      </c>
      <c r="B360" s="17">
        <v>3.58</v>
      </c>
      <c r="C360" s="17">
        <f>HLOOKUP(Eingabe!$C$3,Leistungskurven!$B$1:$B$5002,A360,FALSE)</f>
        <v>2.2829235995572409E-2</v>
      </c>
      <c r="E360" s="25">
        <f>HLOOKUP(Eingabe!$C$6,Kalkulationen!$T$1:$U$8762,A361)</f>
        <v>1.6540278486507731</v>
      </c>
    </row>
    <row r="361" spans="1:5" x14ac:dyDescent="0.15">
      <c r="A361" s="17">
        <v>361</v>
      </c>
      <c r="B361" s="17">
        <v>3.59</v>
      </c>
      <c r="C361" s="17">
        <f>HLOOKUP(Eingabe!$C$3,Leistungskurven!$B$1:$B$5002,A361,FALSE)</f>
        <v>2.3210705617961149E-2</v>
      </c>
      <c r="E361" s="25">
        <f>HLOOKUP(Eingabe!$C$6,Kalkulationen!$T$1:$U$8762,A362)</f>
        <v>1.6540278486507731</v>
      </c>
    </row>
    <row r="362" spans="1:5" x14ac:dyDescent="0.15">
      <c r="A362" s="17">
        <v>362</v>
      </c>
      <c r="B362" s="17">
        <v>3.6</v>
      </c>
      <c r="C362" s="17">
        <f>HLOOKUP(Eingabe!$C$3,Leistungskurven!$B$1:$B$5002,A362,FALSE)</f>
        <v>2.3596471134930203E-2</v>
      </c>
      <c r="E362" s="25">
        <f>HLOOKUP(Eingabe!$C$6,Kalkulationen!$T$1:$U$8762,A363)</f>
        <v>1.6540278486507731</v>
      </c>
    </row>
    <row r="363" spans="1:5" x14ac:dyDescent="0.15">
      <c r="A363" s="17">
        <v>363</v>
      </c>
      <c r="B363" s="17">
        <v>3.61</v>
      </c>
      <c r="C363" s="17">
        <f>HLOOKUP(Eingabe!$C$3,Leistungskurven!$B$1:$B$5002,A363,FALSE)</f>
        <v>2.3986421039460849E-2</v>
      </c>
      <c r="E363" s="25">
        <f>HLOOKUP(Eingabe!$C$6,Kalkulationen!$T$1:$U$8762,A364)</f>
        <v>1.6240229134898696</v>
      </c>
    </row>
    <row r="364" spans="1:5" x14ac:dyDescent="0.15">
      <c r="A364" s="17">
        <v>364</v>
      </c>
      <c r="B364" s="17">
        <v>3.62</v>
      </c>
      <c r="C364" s="17">
        <f>HLOOKUP(Eingabe!$C$3,Leistungskurven!$B$1:$B$5002,A364,FALSE)</f>
        <v>2.4380443824534581E-2</v>
      </c>
      <c r="E364" s="25">
        <f>HLOOKUP(Eingabe!$C$6,Kalkulationen!$T$1:$U$8762,A365)</f>
        <v>1.6240229134898696</v>
      </c>
    </row>
    <row r="365" spans="1:5" x14ac:dyDescent="0.15">
      <c r="A365" s="17">
        <v>365</v>
      </c>
      <c r="B365" s="17">
        <v>3.63</v>
      </c>
      <c r="C365" s="17">
        <f>HLOOKUP(Eingabe!$C$3,Leistungskurven!$B$1:$B$5002,A365,FALSE)</f>
        <v>2.477842798313273E-2</v>
      </c>
      <c r="E365" s="25">
        <f>HLOOKUP(Eingabe!$C$6,Kalkulationen!$T$1:$U$8762,A366)</f>
        <v>1.6240229134898696</v>
      </c>
    </row>
    <row r="366" spans="1:5" x14ac:dyDescent="0.15">
      <c r="A366" s="17">
        <v>366</v>
      </c>
      <c r="B366" s="17">
        <v>3.64</v>
      </c>
      <c r="C366" s="17">
        <f>HLOOKUP(Eingabe!$C$3,Leistungskurven!$B$1:$B$5002,A366,FALSE)</f>
        <v>2.5180262008236785E-2</v>
      </c>
      <c r="E366" s="25">
        <f>HLOOKUP(Eingabe!$C$6,Kalkulationen!$T$1:$U$8762,A367)</f>
        <v>1.6240229134898696</v>
      </c>
    </row>
    <row r="367" spans="1:5" x14ac:dyDescent="0.15">
      <c r="A367" s="17">
        <v>367</v>
      </c>
      <c r="B367" s="17">
        <v>3.65</v>
      </c>
      <c r="C367" s="17">
        <f>HLOOKUP(Eingabe!$C$3,Leistungskurven!$B$1:$B$5002,A367,FALSE)</f>
        <v>2.5585834392828036E-2</v>
      </c>
      <c r="E367" s="25">
        <f>HLOOKUP(Eingabe!$C$6,Kalkulationen!$T$1:$U$8762,A368)</f>
        <v>1.6240229134898696</v>
      </c>
    </row>
    <row r="368" spans="1:5" x14ac:dyDescent="0.15">
      <c r="A368" s="17">
        <v>368</v>
      </c>
      <c r="B368" s="17">
        <v>3.66</v>
      </c>
      <c r="C368" s="17">
        <f>HLOOKUP(Eingabe!$C$3,Leistungskurven!$B$1:$B$5002,A368,FALSE)</f>
        <v>2.5995033629887934E-2</v>
      </c>
      <c r="E368" s="25">
        <f>HLOOKUP(Eingabe!$C$6,Kalkulationen!$T$1:$U$8762,A369)</f>
        <v>1.6240229134898696</v>
      </c>
    </row>
    <row r="369" spans="1:5" x14ac:dyDescent="0.15">
      <c r="A369" s="17">
        <v>369</v>
      </c>
      <c r="B369" s="17">
        <v>3.67</v>
      </c>
      <c r="C369" s="17">
        <f>HLOOKUP(Eingabe!$C$3,Leistungskurven!$B$1:$B$5002,A369,FALSE)</f>
        <v>2.6407748212397851E-2</v>
      </c>
      <c r="E369" s="25">
        <f>HLOOKUP(Eingabe!$C$6,Kalkulationen!$T$1:$U$8762,A370)</f>
        <v>1.6240229134898696</v>
      </c>
    </row>
    <row r="370" spans="1:5" x14ac:dyDescent="0.15">
      <c r="A370" s="17">
        <v>370</v>
      </c>
      <c r="B370" s="17">
        <v>3.68</v>
      </c>
      <c r="C370" s="17">
        <f>HLOOKUP(Eingabe!$C$3,Leistungskurven!$B$1:$B$5002,A370,FALSE)</f>
        <v>2.682386663333923E-2</v>
      </c>
      <c r="E370" s="25">
        <f>HLOOKUP(Eingabe!$C$6,Kalkulationen!$T$1:$U$8762,A371)</f>
        <v>1.6240229134898696</v>
      </c>
    </row>
    <row r="371" spans="1:5" x14ac:dyDescent="0.15">
      <c r="A371" s="17">
        <v>371</v>
      </c>
      <c r="B371" s="17">
        <v>3.69</v>
      </c>
      <c r="C371" s="17">
        <f>HLOOKUP(Eingabe!$C$3,Leistungskurven!$B$1:$B$5002,A371,FALSE)</f>
        <v>2.7243277385693411E-2</v>
      </c>
      <c r="E371" s="25">
        <f>HLOOKUP(Eingabe!$C$6,Kalkulationen!$T$1:$U$8762,A372)</f>
        <v>1.6240229134898696</v>
      </c>
    </row>
    <row r="372" spans="1:5" x14ac:dyDescent="0.15">
      <c r="A372" s="17">
        <v>372</v>
      </c>
      <c r="B372" s="17">
        <v>3.7</v>
      </c>
      <c r="C372" s="17">
        <f>HLOOKUP(Eingabe!$C$3,Leistungskurven!$B$1:$B$5002,A372,FALSE)</f>
        <v>2.7665868962441855E-2</v>
      </c>
      <c r="E372" s="25">
        <f>HLOOKUP(Eingabe!$C$6,Kalkulationen!$T$1:$U$8762,A373)</f>
        <v>1.6240229134898696</v>
      </c>
    </row>
    <row r="373" spans="1:5" x14ac:dyDescent="0.15">
      <c r="A373" s="17">
        <v>373</v>
      </c>
      <c r="B373" s="17">
        <v>3.71</v>
      </c>
      <c r="C373" s="17">
        <f>HLOOKUP(Eingabe!$C$3,Leistungskurven!$B$1:$B$5002,A373,FALSE)</f>
        <v>2.8091529856565892E-2</v>
      </c>
      <c r="E373" s="25">
        <f>HLOOKUP(Eingabe!$C$6,Kalkulationen!$T$1:$U$8762,A374)</f>
        <v>1.6240229134898696</v>
      </c>
    </row>
    <row r="374" spans="1:5" x14ac:dyDescent="0.15">
      <c r="A374" s="17">
        <v>374</v>
      </c>
      <c r="B374" s="17">
        <v>3.72</v>
      </c>
      <c r="C374" s="17">
        <f>HLOOKUP(Eingabe!$C$3,Leistungskurven!$B$1:$B$5002,A374,FALSE)</f>
        <v>2.8520148561046978E-2</v>
      </c>
      <c r="E374" s="25">
        <f>HLOOKUP(Eingabe!$C$6,Kalkulationen!$T$1:$U$8762,A375)</f>
        <v>1.6240229134898696</v>
      </c>
    </row>
    <row r="375" spans="1:5" x14ac:dyDescent="0.15">
      <c r="A375" s="17">
        <v>375</v>
      </c>
      <c r="B375" s="17">
        <v>3.73</v>
      </c>
      <c r="C375" s="17">
        <f>HLOOKUP(Eingabe!$C$3,Leistungskurven!$B$1:$B$5002,A375,FALSE)</f>
        <v>2.895161356886641E-2</v>
      </c>
      <c r="E375" s="25">
        <f>HLOOKUP(Eingabe!$C$6,Kalkulationen!$T$1:$U$8762,A376)</f>
        <v>1.6240229134898696</v>
      </c>
    </row>
    <row r="376" spans="1:5" x14ac:dyDescent="0.15">
      <c r="A376" s="17">
        <v>376</v>
      </c>
      <c r="B376" s="17">
        <v>3.74</v>
      </c>
      <c r="C376" s="17">
        <f>HLOOKUP(Eingabe!$C$3,Leistungskurven!$B$1:$B$5002,A376,FALSE)</f>
        <v>2.9385813373005734E-2</v>
      </c>
      <c r="E376" s="25">
        <f>HLOOKUP(Eingabe!$C$6,Kalkulationen!$T$1:$U$8762,A377)</f>
        <v>1.6240229134898696</v>
      </c>
    </row>
    <row r="377" spans="1:5" x14ac:dyDescent="0.15">
      <c r="A377" s="17">
        <v>377</v>
      </c>
      <c r="B377" s="17">
        <v>3.75</v>
      </c>
      <c r="C377" s="17">
        <f>HLOOKUP(Eingabe!$C$3,Leistungskurven!$B$1:$B$5002,A377,FALSE)</f>
        <v>2.9822636466446242E-2</v>
      </c>
      <c r="E377" s="25">
        <f>HLOOKUP(Eingabe!$C$6,Kalkulationen!$T$1:$U$8762,A378)</f>
        <v>1.6240229134898696</v>
      </c>
    </row>
    <row r="378" spans="1:5" x14ac:dyDescent="0.15">
      <c r="A378" s="17">
        <v>378</v>
      </c>
      <c r="B378" s="17">
        <v>3.76</v>
      </c>
      <c r="C378" s="17">
        <f>HLOOKUP(Eingabe!$C$3,Leistungskurven!$B$1:$B$5002,A378,FALSE)</f>
        <v>3.0261971342169364E-2</v>
      </c>
      <c r="E378" s="25">
        <f>HLOOKUP(Eingabe!$C$6,Kalkulationen!$T$1:$U$8762,A379)</f>
        <v>1.6240229134898696</v>
      </c>
    </row>
    <row r="379" spans="1:5" x14ac:dyDescent="0.15">
      <c r="A379" s="17">
        <v>379</v>
      </c>
      <c r="B379" s="17">
        <v>3.77</v>
      </c>
      <c r="C379" s="17">
        <f>HLOOKUP(Eingabe!$C$3,Leistungskurven!$B$1:$B$5002,A379,FALSE)</f>
        <v>3.0703706493156482E-2</v>
      </c>
      <c r="E379" s="25">
        <f>HLOOKUP(Eingabe!$C$6,Kalkulationen!$T$1:$U$8762,A380)</f>
        <v>1.6240229134898696</v>
      </c>
    </row>
    <row r="380" spans="1:5" x14ac:dyDescent="0.15">
      <c r="A380" s="17">
        <v>380</v>
      </c>
      <c r="B380" s="17">
        <v>3.78</v>
      </c>
      <c r="C380" s="17">
        <f>HLOOKUP(Eingabe!$C$3,Leistungskurven!$B$1:$B$5002,A380,FALSE)</f>
        <v>3.1147730412389003E-2</v>
      </c>
      <c r="E380" s="25">
        <f>HLOOKUP(Eingabe!$C$6,Kalkulationen!$T$1:$U$8762,A381)</f>
        <v>1.6240229134898696</v>
      </c>
    </row>
    <row r="381" spans="1:5" x14ac:dyDescent="0.15">
      <c r="A381" s="17">
        <v>381</v>
      </c>
      <c r="B381" s="17">
        <v>3.79</v>
      </c>
      <c r="C381" s="17">
        <f>HLOOKUP(Eingabe!$C$3,Leistungskurven!$B$1:$B$5002,A381,FALSE)</f>
        <v>3.1593931592848325E-2</v>
      </c>
      <c r="E381" s="25">
        <f>HLOOKUP(Eingabe!$C$6,Kalkulationen!$T$1:$U$8762,A382)</f>
        <v>1.6240229134898696</v>
      </c>
    </row>
    <row r="382" spans="1:5" x14ac:dyDescent="0.15">
      <c r="A382" s="17">
        <v>382</v>
      </c>
      <c r="B382" s="17">
        <v>3.8</v>
      </c>
      <c r="C382" s="17">
        <f>HLOOKUP(Eingabe!$C$3,Leistungskurven!$B$1:$B$5002,A382,FALSE)</f>
        <v>3.2042198527515886E-2</v>
      </c>
      <c r="E382" s="25">
        <f>HLOOKUP(Eingabe!$C$6,Kalkulationen!$T$1:$U$8762,A383)</f>
        <v>1.6240229134898696</v>
      </c>
    </row>
    <row r="383" spans="1:5" x14ac:dyDescent="0.15">
      <c r="A383" s="17">
        <v>383</v>
      </c>
      <c r="B383" s="17">
        <v>3.81</v>
      </c>
      <c r="C383" s="17">
        <f>HLOOKUP(Eingabe!$C$3,Leistungskurven!$B$1:$B$5002,A383,FALSE)</f>
        <v>3.2492419709372999E-2</v>
      </c>
      <c r="E383" s="25">
        <f>HLOOKUP(Eingabe!$C$6,Kalkulationen!$T$1:$U$8762,A384)</f>
        <v>1.6240229134898696</v>
      </c>
    </row>
    <row r="384" spans="1:5" x14ac:dyDescent="0.15">
      <c r="A384" s="17">
        <v>384</v>
      </c>
      <c r="B384" s="17">
        <v>3.82</v>
      </c>
      <c r="C384" s="17">
        <f>HLOOKUP(Eingabe!$C$3,Leistungskurven!$B$1:$B$5002,A384,FALSE)</f>
        <v>3.2944483631401116E-2</v>
      </c>
      <c r="E384" s="25">
        <f>HLOOKUP(Eingabe!$C$6,Kalkulationen!$T$1:$U$8762,A385)</f>
        <v>1.6240229134898696</v>
      </c>
    </row>
    <row r="385" spans="1:5" x14ac:dyDescent="0.15">
      <c r="A385" s="17">
        <v>385</v>
      </c>
      <c r="B385" s="17">
        <v>3.83</v>
      </c>
      <c r="C385" s="17">
        <f>HLOOKUP(Eingabe!$C$3,Leistungskurven!$B$1:$B$5002,A385,FALSE)</f>
        <v>3.3398278786581588E-2</v>
      </c>
      <c r="E385" s="25">
        <f>HLOOKUP(Eingabe!$C$6,Kalkulationen!$T$1:$U$8762,A386)</f>
        <v>1.6240229134898696</v>
      </c>
    </row>
    <row r="386" spans="1:5" x14ac:dyDescent="0.15">
      <c r="A386" s="17">
        <v>386</v>
      </c>
      <c r="B386" s="17">
        <v>3.84</v>
      </c>
      <c r="C386" s="17">
        <f>HLOOKUP(Eingabe!$C$3,Leistungskurven!$B$1:$B$5002,A386,FALSE)</f>
        <v>3.3853693667895868E-2</v>
      </c>
      <c r="E386" s="25">
        <f>HLOOKUP(Eingabe!$C$6,Kalkulationen!$T$1:$U$8762,A387)</f>
        <v>1.6240229134898696</v>
      </c>
    </row>
    <row r="387" spans="1:5" x14ac:dyDescent="0.15">
      <c r="A387" s="17">
        <v>387</v>
      </c>
      <c r="B387" s="17">
        <v>3.85</v>
      </c>
      <c r="C387" s="17">
        <f>HLOOKUP(Eingabe!$C$3,Leistungskurven!$B$1:$B$5002,A387,FALSE)</f>
        <v>3.4310616768325336E-2</v>
      </c>
      <c r="E387" s="25">
        <f>HLOOKUP(Eingabe!$C$6,Kalkulationen!$T$1:$U$8762,A388)</f>
        <v>1.6240229134898696</v>
      </c>
    </row>
    <row r="388" spans="1:5" x14ac:dyDescent="0.15">
      <c r="A388" s="17">
        <v>388</v>
      </c>
      <c r="B388" s="17">
        <v>3.86</v>
      </c>
      <c r="C388" s="17">
        <f>HLOOKUP(Eingabe!$C$3,Leistungskurven!$B$1:$B$5002,A388,FALSE)</f>
        <v>3.4768936580851374E-2</v>
      </c>
      <c r="E388" s="25">
        <f>HLOOKUP(Eingabe!$C$6,Kalkulationen!$T$1:$U$8762,A389)</f>
        <v>1.6240229134898696</v>
      </c>
    </row>
    <row r="389" spans="1:5" x14ac:dyDescent="0.15">
      <c r="A389" s="17">
        <v>389</v>
      </c>
      <c r="B389" s="17">
        <v>3.87</v>
      </c>
      <c r="C389" s="17">
        <f>HLOOKUP(Eingabe!$C$3,Leistungskurven!$B$1:$B$5002,A389,FALSE)</f>
        <v>3.5228541598455392E-2</v>
      </c>
      <c r="E389" s="25">
        <f>HLOOKUP(Eingabe!$C$6,Kalkulationen!$T$1:$U$8762,A390)</f>
        <v>1.6240229134898696</v>
      </c>
    </row>
    <row r="390" spans="1:5" x14ac:dyDescent="0.15">
      <c r="A390" s="17">
        <v>390</v>
      </c>
      <c r="B390" s="17">
        <v>3.88</v>
      </c>
      <c r="C390" s="17">
        <f>HLOOKUP(Eingabe!$C$3,Leistungskurven!$B$1:$B$5002,A390,FALSE)</f>
        <v>3.5689320314118818E-2</v>
      </c>
      <c r="E390" s="25">
        <f>HLOOKUP(Eingabe!$C$6,Kalkulationen!$T$1:$U$8762,A391)</f>
        <v>1.6240229134898696</v>
      </c>
    </row>
    <row r="391" spans="1:5" x14ac:dyDescent="0.15">
      <c r="A391" s="17">
        <v>391</v>
      </c>
      <c r="B391" s="17">
        <v>3.89</v>
      </c>
      <c r="C391" s="17">
        <f>HLOOKUP(Eingabe!$C$3,Leistungskurven!$B$1:$B$5002,A391,FALSE)</f>
        <v>3.6151161220822986E-2</v>
      </c>
      <c r="E391" s="25">
        <f>HLOOKUP(Eingabe!$C$6,Kalkulationen!$T$1:$U$8762,A392)</f>
        <v>1.6240229134898696</v>
      </c>
    </row>
    <row r="392" spans="1:5" x14ac:dyDescent="0.15">
      <c r="A392" s="17">
        <v>392</v>
      </c>
      <c r="B392" s="17">
        <v>3.9</v>
      </c>
      <c r="C392" s="17">
        <f>HLOOKUP(Eingabe!$C$3,Leistungskurven!$B$1:$B$5002,A392,FALSE)</f>
        <v>3.6613952811549305E-2</v>
      </c>
      <c r="E392" s="25">
        <f>HLOOKUP(Eingabe!$C$6,Kalkulationen!$T$1:$U$8762,A393)</f>
        <v>1.6240229134898696</v>
      </c>
    </row>
    <row r="393" spans="1:5" x14ac:dyDescent="0.15">
      <c r="A393" s="17">
        <v>393</v>
      </c>
      <c r="B393" s="17">
        <v>3.91</v>
      </c>
      <c r="C393" s="17">
        <f>HLOOKUP(Eingabe!$C$3,Leistungskurven!$B$1:$B$5002,A393,FALSE)</f>
        <v>3.7077583579279233E-2</v>
      </c>
      <c r="E393" s="25">
        <f>HLOOKUP(Eingabe!$C$6,Kalkulationen!$T$1:$U$8762,A394)</f>
        <v>1.591679416727636</v>
      </c>
    </row>
    <row r="394" spans="1:5" x14ac:dyDescent="0.15">
      <c r="A394" s="17">
        <v>394</v>
      </c>
      <c r="B394" s="17">
        <v>3.92</v>
      </c>
      <c r="C394" s="17">
        <f>HLOOKUP(Eingabe!$C$3,Leistungskurven!$B$1:$B$5002,A394,FALSE)</f>
        <v>3.7541942016994095E-2</v>
      </c>
      <c r="E394" s="25">
        <f>HLOOKUP(Eingabe!$C$6,Kalkulationen!$T$1:$U$8762,A395)</f>
        <v>1.591679416727636</v>
      </c>
    </row>
    <row r="395" spans="1:5" x14ac:dyDescent="0.15">
      <c r="A395" s="17">
        <v>395</v>
      </c>
      <c r="B395" s="17">
        <v>3.93</v>
      </c>
      <c r="C395" s="17">
        <f>HLOOKUP(Eingabe!$C$3,Leistungskurven!$B$1:$B$5002,A395,FALSE)</f>
        <v>3.8006916617675315E-2</v>
      </c>
      <c r="E395" s="25">
        <f>HLOOKUP(Eingabe!$C$6,Kalkulationen!$T$1:$U$8762,A396)</f>
        <v>1.591679416727636</v>
      </c>
    </row>
    <row r="396" spans="1:5" x14ac:dyDescent="0.15">
      <c r="A396" s="17">
        <v>396</v>
      </c>
      <c r="B396" s="17">
        <v>3.94</v>
      </c>
      <c r="C396" s="17">
        <f>HLOOKUP(Eingabe!$C$3,Leistungskurven!$B$1:$B$5002,A396,FALSE)</f>
        <v>3.8472395874304274E-2</v>
      </c>
      <c r="E396" s="25">
        <f>HLOOKUP(Eingabe!$C$6,Kalkulationen!$T$1:$U$8762,A397)</f>
        <v>1.591679416727636</v>
      </c>
    </row>
    <row r="397" spans="1:5" x14ac:dyDescent="0.15">
      <c r="A397" s="17">
        <v>397</v>
      </c>
      <c r="B397" s="17">
        <v>3.95</v>
      </c>
      <c r="C397" s="17">
        <f>HLOOKUP(Eingabe!$C$3,Leistungskurven!$B$1:$B$5002,A397,FALSE)</f>
        <v>3.8938268279862409E-2</v>
      </c>
      <c r="E397" s="25">
        <f>HLOOKUP(Eingabe!$C$6,Kalkulationen!$T$1:$U$8762,A398)</f>
        <v>1.591679416727636</v>
      </c>
    </row>
    <row r="398" spans="1:5" x14ac:dyDescent="0.15">
      <c r="A398" s="17">
        <v>398</v>
      </c>
      <c r="B398" s="17">
        <v>3.96</v>
      </c>
      <c r="C398" s="17">
        <f>HLOOKUP(Eingabe!$C$3,Leistungskurven!$B$1:$B$5002,A398,FALSE)</f>
        <v>3.9404422327331073E-2</v>
      </c>
      <c r="E398" s="25">
        <f>HLOOKUP(Eingabe!$C$6,Kalkulationen!$T$1:$U$8762,A399)</f>
        <v>1.591679416727636</v>
      </c>
    </row>
    <row r="399" spans="1:5" x14ac:dyDescent="0.15">
      <c r="A399" s="17">
        <v>399</v>
      </c>
      <c r="B399" s="17">
        <v>3.97</v>
      </c>
      <c r="C399" s="17">
        <f>HLOOKUP(Eingabe!$C$3,Leistungskurven!$B$1:$B$5002,A399,FALSE)</f>
        <v>3.987074650969176E-2</v>
      </c>
      <c r="E399" s="25">
        <f>HLOOKUP(Eingabe!$C$6,Kalkulationen!$T$1:$U$8762,A400)</f>
        <v>1.591679416727636</v>
      </c>
    </row>
    <row r="400" spans="1:5" x14ac:dyDescent="0.15">
      <c r="A400" s="17">
        <v>400</v>
      </c>
      <c r="B400" s="17">
        <v>3.98</v>
      </c>
      <c r="C400" s="17">
        <f>HLOOKUP(Eingabe!$C$3,Leistungskurven!$B$1:$B$5002,A400,FALSE)</f>
        <v>4.0337129319925696E-2</v>
      </c>
      <c r="E400" s="25">
        <f>HLOOKUP(Eingabe!$C$6,Kalkulationen!$T$1:$U$8762,A401)</f>
        <v>1.591679416727636</v>
      </c>
    </row>
    <row r="401" spans="1:5" x14ac:dyDescent="0.15">
      <c r="A401" s="17">
        <v>401</v>
      </c>
      <c r="B401" s="17">
        <v>3.99</v>
      </c>
      <c r="C401" s="17">
        <f>HLOOKUP(Eingabe!$C$3,Leistungskurven!$B$1:$B$5002,A401,FALSE)</f>
        <v>4.0803459251014425E-2</v>
      </c>
      <c r="E401" s="25">
        <f>HLOOKUP(Eingabe!$C$6,Kalkulationen!$T$1:$U$8762,A402)</f>
        <v>1.591679416727636</v>
      </c>
    </row>
    <row r="402" spans="1:5" x14ac:dyDescent="0.15">
      <c r="A402" s="17">
        <v>402</v>
      </c>
      <c r="B402" s="17">
        <v>4</v>
      </c>
      <c r="C402" s="17">
        <f>HLOOKUP(Eingabe!$C$3,Leistungskurven!$B$1:$B$5002,A402,FALSE)</f>
        <v>4.1269624795939264E-2</v>
      </c>
      <c r="E402" s="25">
        <f>HLOOKUP(Eingabe!$C$6,Kalkulationen!$T$1:$U$8762,A403)</f>
        <v>1.591679416727636</v>
      </c>
    </row>
    <row r="403" spans="1:5" x14ac:dyDescent="0.15">
      <c r="A403" s="17">
        <v>403</v>
      </c>
      <c r="B403" s="17">
        <v>4.01</v>
      </c>
      <c r="C403" s="17">
        <f>HLOOKUP(Eingabe!$C$3,Leistungskurven!$B$1:$B$5002,A403,FALSE)</f>
        <v>4.1735538048488667E-2</v>
      </c>
      <c r="E403" s="25">
        <f>HLOOKUP(Eingabe!$C$6,Kalkulationen!$T$1:$U$8762,A404)</f>
        <v>1.591679416727636</v>
      </c>
    </row>
    <row r="404" spans="1:5" x14ac:dyDescent="0.15">
      <c r="A404" s="17">
        <v>404</v>
      </c>
      <c r="B404" s="17">
        <v>4.0199999999999996</v>
      </c>
      <c r="C404" s="17">
        <f>HLOOKUP(Eingabe!$C$3,Leistungskurven!$B$1:$B$5002,A404,FALSE)</f>
        <v>4.2201205505679122E-2</v>
      </c>
      <c r="E404" s="25">
        <f>HLOOKUP(Eingabe!$C$6,Kalkulationen!$T$1:$U$8762,A405)</f>
        <v>1.591679416727636</v>
      </c>
    </row>
    <row r="405" spans="1:5" x14ac:dyDescent="0.15">
      <c r="A405" s="17">
        <v>405</v>
      </c>
      <c r="B405" s="17">
        <v>4.03</v>
      </c>
      <c r="C405" s="17">
        <f>HLOOKUP(Eingabe!$C$3,Leistungskurven!$B$1:$B$5002,A405,FALSE)</f>
        <v>4.2666657265334036E-2</v>
      </c>
      <c r="E405" s="25">
        <f>HLOOKUP(Eingabe!$C$6,Kalkulationen!$T$1:$U$8762,A406)</f>
        <v>1.591679416727636</v>
      </c>
    </row>
    <row r="406" spans="1:5" x14ac:dyDescent="0.15">
      <c r="A406" s="17">
        <v>406</v>
      </c>
      <c r="B406" s="17">
        <v>4.04</v>
      </c>
      <c r="C406" s="17">
        <f>HLOOKUP(Eingabe!$C$3,Leistungskurven!$B$1:$B$5002,A406,FALSE)</f>
        <v>4.3131923425276976E-2</v>
      </c>
      <c r="E406" s="25">
        <f>HLOOKUP(Eingabe!$C$6,Kalkulationen!$T$1:$U$8762,A407)</f>
        <v>1.591679416727636</v>
      </c>
    </row>
    <row r="407" spans="1:5" x14ac:dyDescent="0.15">
      <c r="A407" s="17">
        <v>407</v>
      </c>
      <c r="B407" s="17">
        <v>4.05</v>
      </c>
      <c r="C407" s="17">
        <f>HLOOKUP(Eingabe!$C$3,Leistungskurven!$B$1:$B$5002,A407,FALSE)</f>
        <v>4.3597034083331404E-2</v>
      </c>
      <c r="E407" s="25">
        <f>HLOOKUP(Eingabe!$C$6,Kalkulationen!$T$1:$U$8762,A408)</f>
        <v>1.591679416727636</v>
      </c>
    </row>
    <row r="408" spans="1:5" x14ac:dyDescent="0.15">
      <c r="A408" s="17">
        <v>408</v>
      </c>
      <c r="B408" s="17">
        <v>4.0599999999999996</v>
      </c>
      <c r="C408" s="17">
        <f>HLOOKUP(Eingabe!$C$3,Leistungskurven!$B$1:$B$5002,A408,FALSE)</f>
        <v>4.4062019337320818E-2</v>
      </c>
      <c r="E408" s="25">
        <f>HLOOKUP(Eingabe!$C$6,Kalkulationen!$T$1:$U$8762,A409)</f>
        <v>1.591679416727636</v>
      </c>
    </row>
    <row r="409" spans="1:5" x14ac:dyDescent="0.15">
      <c r="A409" s="17">
        <v>409</v>
      </c>
      <c r="B409" s="17">
        <v>4.07</v>
      </c>
      <c r="C409" s="17">
        <f>HLOOKUP(Eingabe!$C$3,Leistungskurven!$B$1:$B$5002,A409,FALSE)</f>
        <v>4.4526909285068653E-2</v>
      </c>
      <c r="E409" s="25">
        <f>HLOOKUP(Eingabe!$C$6,Kalkulationen!$T$1:$U$8762,A410)</f>
        <v>1.591679416727636</v>
      </c>
    </row>
    <row r="410" spans="1:5" x14ac:dyDescent="0.15">
      <c r="A410" s="17">
        <v>410</v>
      </c>
      <c r="B410" s="17">
        <v>4.08</v>
      </c>
      <c r="C410" s="17">
        <f>HLOOKUP(Eingabe!$C$3,Leistungskurven!$B$1:$B$5002,A410,FALSE)</f>
        <v>4.4991734024398454E-2</v>
      </c>
      <c r="E410" s="25">
        <f>HLOOKUP(Eingabe!$C$6,Kalkulationen!$T$1:$U$8762,A411)</f>
        <v>1.591679416727636</v>
      </c>
    </row>
    <row r="411" spans="1:5" x14ac:dyDescent="0.15">
      <c r="A411" s="17">
        <v>411</v>
      </c>
      <c r="B411" s="17">
        <v>4.09</v>
      </c>
      <c r="C411" s="17">
        <f>HLOOKUP(Eingabe!$C$3,Leistungskurven!$B$1:$B$5002,A411,FALSE)</f>
        <v>4.5456523653133678E-2</v>
      </c>
      <c r="E411" s="25">
        <f>HLOOKUP(Eingabe!$C$6,Kalkulationen!$T$1:$U$8762,A412)</f>
        <v>1.591679416727636</v>
      </c>
    </row>
    <row r="412" spans="1:5" x14ac:dyDescent="0.15">
      <c r="A412" s="17">
        <v>412</v>
      </c>
      <c r="B412" s="17">
        <v>4.0999999999999996</v>
      </c>
      <c r="C412" s="17">
        <f>HLOOKUP(Eingabe!$C$3,Leistungskurven!$B$1:$B$5002,A412,FALSE)</f>
        <v>4.5921308269097807E-2</v>
      </c>
      <c r="E412" s="25">
        <f>HLOOKUP(Eingabe!$C$6,Kalkulationen!$T$1:$U$8762,A413)</f>
        <v>1.591679416727636</v>
      </c>
    </row>
    <row r="413" spans="1:5" x14ac:dyDescent="0.15">
      <c r="A413" s="17">
        <v>413</v>
      </c>
      <c r="B413" s="17">
        <v>4.1100000000000003</v>
      </c>
      <c r="C413" s="17">
        <f>HLOOKUP(Eingabe!$C$3,Leistungskurven!$B$1:$B$5002,A413,FALSE)</f>
        <v>4.6386117970114417E-2</v>
      </c>
      <c r="E413" s="25">
        <f>HLOOKUP(Eingabe!$C$6,Kalkulationen!$T$1:$U$8762,A414)</f>
        <v>1.591679416727636</v>
      </c>
    </row>
    <row r="414" spans="1:5" x14ac:dyDescent="0.15">
      <c r="A414" s="17">
        <v>414</v>
      </c>
      <c r="B414" s="17">
        <v>4.12</v>
      </c>
      <c r="C414" s="17">
        <f>HLOOKUP(Eingabe!$C$3,Leistungskurven!$B$1:$B$5002,A414,FALSE)</f>
        <v>4.6850982854006858E-2</v>
      </c>
      <c r="E414" s="25">
        <f>HLOOKUP(Eingabe!$C$6,Kalkulationen!$T$1:$U$8762,A415)</f>
        <v>1.591679416727636</v>
      </c>
    </row>
    <row r="415" spans="1:5" x14ac:dyDescent="0.15">
      <c r="A415" s="17">
        <v>415</v>
      </c>
      <c r="B415" s="17">
        <v>4.13</v>
      </c>
      <c r="C415" s="17">
        <f>HLOOKUP(Eingabe!$C$3,Leistungskurven!$B$1:$B$5002,A415,FALSE)</f>
        <v>4.7315933018598703E-2</v>
      </c>
      <c r="E415" s="25">
        <f>HLOOKUP(Eingabe!$C$6,Kalkulationen!$T$1:$U$8762,A416)</f>
        <v>1.591679416727636</v>
      </c>
    </row>
    <row r="416" spans="1:5" x14ac:dyDescent="0.15">
      <c r="A416" s="17">
        <v>416</v>
      </c>
      <c r="B416" s="17">
        <v>4.1399999999999997</v>
      </c>
      <c r="C416" s="17">
        <f>HLOOKUP(Eingabe!$C$3,Leistungskurven!$B$1:$B$5002,A416,FALSE)</f>
        <v>4.7780998561713389E-2</v>
      </c>
      <c r="E416" s="25">
        <f>HLOOKUP(Eingabe!$C$6,Kalkulationen!$T$1:$U$8762,A417)</f>
        <v>1.591679416727636</v>
      </c>
    </row>
    <row r="417" spans="1:5" x14ac:dyDescent="0.15">
      <c r="A417" s="17">
        <v>417</v>
      </c>
      <c r="B417" s="17">
        <v>4.1500000000000004</v>
      </c>
      <c r="C417" s="17">
        <f>HLOOKUP(Eingabe!$C$3,Leistungskurven!$B$1:$B$5002,A417,FALSE)</f>
        <v>4.8246209581174468E-2</v>
      </c>
      <c r="E417" s="25">
        <f>HLOOKUP(Eingabe!$C$6,Kalkulationen!$T$1:$U$8762,A418)</f>
        <v>1.591679416727636</v>
      </c>
    </row>
    <row r="418" spans="1:5" x14ac:dyDescent="0.15">
      <c r="A418" s="17">
        <v>418</v>
      </c>
      <c r="B418" s="17">
        <v>4.16</v>
      </c>
      <c r="C418" s="17">
        <f>HLOOKUP(Eingabe!$C$3,Leistungskurven!$B$1:$B$5002,A418,FALSE)</f>
        <v>4.8711596174805388E-2</v>
      </c>
      <c r="E418" s="25">
        <f>HLOOKUP(Eingabe!$C$6,Kalkulationen!$T$1:$U$8762,A419)</f>
        <v>1.591679416727636</v>
      </c>
    </row>
    <row r="419" spans="1:5" x14ac:dyDescent="0.15">
      <c r="A419" s="17">
        <v>419</v>
      </c>
      <c r="B419" s="17">
        <v>4.17</v>
      </c>
      <c r="C419" s="17">
        <f>HLOOKUP(Eingabe!$C$3,Leistungskurven!$B$1:$B$5002,A419,FALSE)</f>
        <v>4.9177188440429669E-2</v>
      </c>
      <c r="E419" s="25">
        <f>HLOOKUP(Eingabe!$C$6,Kalkulationen!$T$1:$U$8762,A420)</f>
        <v>1.591679416727636</v>
      </c>
    </row>
    <row r="420" spans="1:5" x14ac:dyDescent="0.15">
      <c r="A420" s="17">
        <v>420</v>
      </c>
      <c r="B420" s="17">
        <v>4.18</v>
      </c>
      <c r="C420" s="17">
        <f>HLOOKUP(Eingabe!$C$3,Leistungskurven!$B$1:$B$5002,A420,FALSE)</f>
        <v>4.9643016475870723E-2</v>
      </c>
      <c r="E420" s="25">
        <f>HLOOKUP(Eingabe!$C$6,Kalkulationen!$T$1:$U$8762,A421)</f>
        <v>1.591679416727636</v>
      </c>
    </row>
    <row r="421" spans="1:5" x14ac:dyDescent="0.15">
      <c r="A421" s="17">
        <v>421</v>
      </c>
      <c r="B421" s="17">
        <v>4.1900000000000004</v>
      </c>
      <c r="C421" s="17">
        <f>HLOOKUP(Eingabe!$C$3,Leistungskurven!$B$1:$B$5002,A421,FALSE)</f>
        <v>5.0109110378952111E-2</v>
      </c>
      <c r="E421" s="25">
        <f>HLOOKUP(Eingabe!$C$6,Kalkulationen!$T$1:$U$8762,A422)</f>
        <v>1.591679416727636</v>
      </c>
    </row>
    <row r="422" spans="1:5" x14ac:dyDescent="0.15">
      <c r="A422" s="17">
        <v>422</v>
      </c>
      <c r="B422" s="17">
        <v>4.2</v>
      </c>
      <c r="C422" s="17">
        <f>HLOOKUP(Eingabe!$C$3,Leistungskurven!$B$1:$B$5002,A422,FALSE)</f>
        <v>5.0575500247497268E-2</v>
      </c>
      <c r="E422" s="25">
        <f>HLOOKUP(Eingabe!$C$6,Kalkulationen!$T$1:$U$8762,A423)</f>
        <v>1.591679416727636</v>
      </c>
    </row>
    <row r="423" spans="1:5" x14ac:dyDescent="0.15">
      <c r="A423" s="17">
        <v>423</v>
      </c>
      <c r="B423" s="17">
        <v>4.21</v>
      </c>
      <c r="C423" s="17">
        <f>HLOOKUP(Eingabe!$C$3,Leistungskurven!$B$1:$B$5002,A423,FALSE)</f>
        <v>5.1042216179329719E-2</v>
      </c>
      <c r="E423" s="25">
        <f>HLOOKUP(Eingabe!$C$6,Kalkulationen!$T$1:$U$8762,A424)</f>
        <v>1.591679416727636</v>
      </c>
    </row>
    <row r="424" spans="1:5" x14ac:dyDescent="0.15">
      <c r="A424" s="17">
        <v>424</v>
      </c>
      <c r="B424" s="17">
        <v>4.22</v>
      </c>
      <c r="C424" s="17">
        <f>HLOOKUP(Eingabe!$C$3,Leistungskurven!$B$1:$B$5002,A424,FALSE)</f>
        <v>5.1509288272272934E-2</v>
      </c>
      <c r="E424" s="25">
        <f>HLOOKUP(Eingabe!$C$6,Kalkulationen!$T$1:$U$8762,A425)</f>
        <v>1.591679416727636</v>
      </c>
    </row>
    <row r="425" spans="1:5" x14ac:dyDescent="0.15">
      <c r="A425" s="17">
        <v>425</v>
      </c>
      <c r="B425" s="17">
        <v>4.2300000000000004</v>
      </c>
      <c r="C425" s="17">
        <f>HLOOKUP(Eingabe!$C$3,Leistungskurven!$B$1:$B$5002,A425,FALSE)</f>
        <v>5.1976746624150444E-2</v>
      </c>
      <c r="E425" s="25">
        <f>HLOOKUP(Eingabe!$C$6,Kalkulationen!$T$1:$U$8762,A426)</f>
        <v>1.591679416727636</v>
      </c>
    </row>
    <row r="426" spans="1:5" x14ac:dyDescent="0.15">
      <c r="A426" s="17">
        <v>426</v>
      </c>
      <c r="B426" s="17">
        <v>4.24</v>
      </c>
      <c r="C426" s="17">
        <f>HLOOKUP(Eingabe!$C$3,Leistungskurven!$B$1:$B$5002,A426,FALSE)</f>
        <v>5.244462133278565E-2</v>
      </c>
      <c r="E426" s="25">
        <f>HLOOKUP(Eingabe!$C$6,Kalkulationen!$T$1:$U$8762,A427)</f>
        <v>1.591679416727636</v>
      </c>
    </row>
    <row r="427" spans="1:5" x14ac:dyDescent="0.15">
      <c r="A427" s="17">
        <v>427</v>
      </c>
      <c r="B427" s="17">
        <v>4.25</v>
      </c>
      <c r="C427" s="17">
        <f>HLOOKUP(Eingabe!$C$3,Leistungskurven!$B$1:$B$5002,A427,FALSE)</f>
        <v>5.2912942496002098E-2</v>
      </c>
      <c r="E427" s="25">
        <f>HLOOKUP(Eingabe!$C$6,Kalkulationen!$T$1:$U$8762,A428)</f>
        <v>1.591679416727636</v>
      </c>
    </row>
    <row r="428" spans="1:5" x14ac:dyDescent="0.15">
      <c r="A428" s="17">
        <v>428</v>
      </c>
      <c r="B428" s="17">
        <v>4.26</v>
      </c>
      <c r="C428" s="17">
        <f>HLOOKUP(Eingabe!$C$3,Leistungskurven!$B$1:$B$5002,A428,FALSE)</f>
        <v>5.3381740211623278E-2</v>
      </c>
      <c r="E428" s="25">
        <f>HLOOKUP(Eingabe!$C$6,Kalkulationen!$T$1:$U$8762,A429)</f>
        <v>1.591679416727636</v>
      </c>
    </row>
    <row r="429" spans="1:5" x14ac:dyDescent="0.15">
      <c r="A429" s="17">
        <v>429</v>
      </c>
      <c r="B429" s="17">
        <v>4.2699999999999996</v>
      </c>
      <c r="C429" s="17">
        <f>HLOOKUP(Eingabe!$C$3,Leistungskurven!$B$1:$B$5002,A429,FALSE)</f>
        <v>5.3851044577472716E-2</v>
      </c>
      <c r="E429" s="25">
        <f>HLOOKUP(Eingabe!$C$6,Kalkulationen!$T$1:$U$8762,A430)</f>
        <v>1.591679416727636</v>
      </c>
    </row>
    <row r="430" spans="1:5" x14ac:dyDescent="0.15">
      <c r="A430" s="17">
        <v>430</v>
      </c>
      <c r="B430" s="17">
        <v>4.28</v>
      </c>
      <c r="C430" s="17">
        <f>HLOOKUP(Eingabe!$C$3,Leistungskurven!$B$1:$B$5002,A430,FALSE)</f>
        <v>5.4320885691373756E-2</v>
      </c>
      <c r="E430" s="25">
        <f>HLOOKUP(Eingabe!$C$6,Kalkulationen!$T$1:$U$8762,A431)</f>
        <v>1.591679416727636</v>
      </c>
    </row>
    <row r="431" spans="1:5" x14ac:dyDescent="0.15">
      <c r="A431" s="17">
        <v>431</v>
      </c>
      <c r="B431" s="17">
        <v>4.29</v>
      </c>
      <c r="C431" s="17">
        <f>HLOOKUP(Eingabe!$C$3,Leistungskurven!$B$1:$B$5002,A431,FALSE)</f>
        <v>5.479129365115E-2</v>
      </c>
      <c r="E431" s="25">
        <f>HLOOKUP(Eingabe!$C$6,Kalkulationen!$T$1:$U$8762,A432)</f>
        <v>1.5569453065826615</v>
      </c>
    </row>
    <row r="432" spans="1:5" x14ac:dyDescent="0.15">
      <c r="A432" s="17">
        <v>432</v>
      </c>
      <c r="B432" s="17">
        <v>4.3</v>
      </c>
      <c r="C432" s="17">
        <f>HLOOKUP(Eingabe!$C$3,Leistungskurven!$B$1:$B$5002,A432,FALSE)</f>
        <v>5.5262298554624917E-2</v>
      </c>
      <c r="E432" s="25">
        <f>HLOOKUP(Eingabe!$C$6,Kalkulationen!$T$1:$U$8762,A433)</f>
        <v>1.5569453065826615</v>
      </c>
    </row>
    <row r="433" spans="1:5" x14ac:dyDescent="0.15">
      <c r="A433" s="17">
        <v>433</v>
      </c>
      <c r="B433" s="17">
        <v>4.3099999999999996</v>
      </c>
      <c r="C433" s="17">
        <f>HLOOKUP(Eingabe!$C$3,Leistungskurven!$B$1:$B$5002,A433,FALSE)</f>
        <v>5.5733930499622025E-2</v>
      </c>
      <c r="E433" s="25">
        <f>HLOOKUP(Eingabe!$C$6,Kalkulationen!$T$1:$U$8762,A434)</f>
        <v>1.5569453065826615</v>
      </c>
    </row>
    <row r="434" spans="1:5" x14ac:dyDescent="0.15">
      <c r="A434" s="17">
        <v>434</v>
      </c>
      <c r="B434" s="17">
        <v>4.32</v>
      </c>
      <c r="C434" s="17">
        <f>HLOOKUP(Eingabe!$C$3,Leistungskurven!$B$1:$B$5002,A434,FALSE)</f>
        <v>5.6206219583964719E-2</v>
      </c>
      <c r="E434" s="25">
        <f>HLOOKUP(Eingabe!$C$6,Kalkulationen!$T$1:$U$8762,A435)</f>
        <v>1.5569453065826615</v>
      </c>
    </row>
    <row r="435" spans="1:5" x14ac:dyDescent="0.15">
      <c r="A435" s="17">
        <v>435</v>
      </c>
      <c r="B435" s="17">
        <v>4.33</v>
      </c>
      <c r="C435" s="17">
        <f>HLOOKUP(Eingabe!$C$3,Leistungskurven!$B$1:$B$5002,A435,FALSE)</f>
        <v>5.667919590547657E-2</v>
      </c>
      <c r="E435" s="25">
        <f>HLOOKUP(Eingabe!$C$6,Kalkulationen!$T$1:$U$8762,A436)</f>
        <v>1.5569453065826615</v>
      </c>
    </row>
    <row r="436" spans="1:5" x14ac:dyDescent="0.15">
      <c r="A436" s="17">
        <v>436</v>
      </c>
      <c r="B436" s="17">
        <v>4.34</v>
      </c>
      <c r="C436" s="17">
        <f>HLOOKUP(Eingabe!$C$3,Leistungskurven!$B$1:$B$5002,A436,FALSE)</f>
        <v>5.7152889561981023E-2</v>
      </c>
      <c r="E436" s="25">
        <f>HLOOKUP(Eingabe!$C$6,Kalkulationen!$T$1:$U$8762,A437)</f>
        <v>1.5569453065826615</v>
      </c>
    </row>
    <row r="437" spans="1:5" x14ac:dyDescent="0.15">
      <c r="A437" s="17">
        <v>437</v>
      </c>
      <c r="B437" s="17">
        <v>4.3499999999999996</v>
      </c>
      <c r="C437" s="17">
        <f>HLOOKUP(Eingabe!$C$3,Leistungskurven!$B$1:$B$5002,A437,FALSE)</f>
        <v>5.7627330651301621E-2</v>
      </c>
      <c r="E437" s="25">
        <f>HLOOKUP(Eingabe!$C$6,Kalkulationen!$T$1:$U$8762,A438)</f>
        <v>1.5569453065826615</v>
      </c>
    </row>
    <row r="438" spans="1:5" x14ac:dyDescent="0.15">
      <c r="A438" s="17">
        <v>438</v>
      </c>
      <c r="B438" s="17">
        <v>4.3600000000000003</v>
      </c>
      <c r="C438" s="17">
        <f>HLOOKUP(Eingabe!$C$3,Leistungskurven!$B$1:$B$5002,A438,FALSE)</f>
        <v>5.8102549271261794E-2</v>
      </c>
      <c r="E438" s="25">
        <f>HLOOKUP(Eingabe!$C$6,Kalkulationen!$T$1:$U$8762,A439)</f>
        <v>1.5569453065826615</v>
      </c>
    </row>
    <row r="439" spans="1:5" x14ac:dyDescent="0.15">
      <c r="A439" s="17">
        <v>439</v>
      </c>
      <c r="B439" s="17">
        <v>4.37</v>
      </c>
      <c r="C439" s="17">
        <f>HLOOKUP(Eingabe!$C$3,Leistungskurven!$B$1:$B$5002,A439,FALSE)</f>
        <v>5.857857551968499E-2</v>
      </c>
      <c r="E439" s="25">
        <f>HLOOKUP(Eingabe!$C$6,Kalkulationen!$T$1:$U$8762,A440)</f>
        <v>1.5569453065826615</v>
      </c>
    </row>
    <row r="440" spans="1:5" x14ac:dyDescent="0.15">
      <c r="A440" s="17">
        <v>440</v>
      </c>
      <c r="B440" s="17">
        <v>4.38</v>
      </c>
      <c r="C440" s="17">
        <f>HLOOKUP(Eingabe!$C$3,Leistungskurven!$B$1:$B$5002,A440,FALSE)</f>
        <v>5.9055439494394797E-2</v>
      </c>
      <c r="E440" s="25">
        <f>HLOOKUP(Eingabe!$C$6,Kalkulationen!$T$1:$U$8762,A441)</f>
        <v>1.5569453065826615</v>
      </c>
    </row>
    <row r="441" spans="1:5" x14ac:dyDescent="0.15">
      <c r="A441" s="17">
        <v>441</v>
      </c>
      <c r="B441" s="17">
        <v>4.3899999999999997</v>
      </c>
      <c r="C441" s="17">
        <f>HLOOKUP(Eingabe!$C$3,Leistungskurven!$B$1:$B$5002,A441,FALSE)</f>
        <v>5.9533171293214684E-2</v>
      </c>
      <c r="E441" s="25">
        <f>HLOOKUP(Eingabe!$C$6,Kalkulationen!$T$1:$U$8762,A442)</f>
        <v>1.5569453065826615</v>
      </c>
    </row>
    <row r="442" spans="1:5" x14ac:dyDescent="0.15">
      <c r="A442" s="17">
        <v>442</v>
      </c>
      <c r="B442" s="17">
        <v>4.4000000000000004</v>
      </c>
      <c r="C442" s="17">
        <f>HLOOKUP(Eingabe!$C$3,Leistungskurven!$B$1:$B$5002,A442,FALSE)</f>
        <v>6.0011801013968108E-2</v>
      </c>
      <c r="E442" s="25">
        <f>HLOOKUP(Eingabe!$C$6,Kalkulationen!$T$1:$U$8762,A443)</f>
        <v>1.5569453065826615</v>
      </c>
    </row>
    <row r="443" spans="1:5" x14ac:dyDescent="0.15">
      <c r="A443" s="17">
        <v>443</v>
      </c>
      <c r="B443" s="17">
        <v>4.41</v>
      </c>
      <c r="C443" s="17">
        <f>HLOOKUP(Eingabe!$C$3,Leistungskurven!$B$1:$B$5002,A443,FALSE)</f>
        <v>6.0491358754478544E-2</v>
      </c>
      <c r="E443" s="25">
        <f>HLOOKUP(Eingabe!$C$6,Kalkulationen!$T$1:$U$8762,A444)</f>
        <v>1.5569453065826615</v>
      </c>
    </row>
    <row r="444" spans="1:5" x14ac:dyDescent="0.15">
      <c r="A444" s="17">
        <v>444</v>
      </c>
      <c r="B444" s="17">
        <v>4.42</v>
      </c>
      <c r="C444" s="17">
        <f>HLOOKUP(Eingabe!$C$3,Leistungskurven!$B$1:$B$5002,A444,FALSE)</f>
        <v>6.0971874612569463E-2</v>
      </c>
      <c r="E444" s="25">
        <f>HLOOKUP(Eingabe!$C$6,Kalkulationen!$T$1:$U$8762,A445)</f>
        <v>1.5569453065826615</v>
      </c>
    </row>
    <row r="445" spans="1:5" x14ac:dyDescent="0.15">
      <c r="A445" s="17">
        <v>445</v>
      </c>
      <c r="B445" s="17">
        <v>4.43</v>
      </c>
      <c r="C445" s="17">
        <f>HLOOKUP(Eingabe!$C$3,Leistungskurven!$B$1:$B$5002,A445,FALSE)</f>
        <v>6.1453378686064423E-2</v>
      </c>
      <c r="E445" s="25">
        <f>HLOOKUP(Eingabe!$C$6,Kalkulationen!$T$1:$U$8762,A446)</f>
        <v>1.5569453065826615</v>
      </c>
    </row>
    <row r="446" spans="1:5" x14ac:dyDescent="0.15">
      <c r="A446" s="17">
        <v>446</v>
      </c>
      <c r="B446" s="17">
        <v>4.4400000000000004</v>
      </c>
      <c r="C446" s="17">
        <f>HLOOKUP(Eingabe!$C$3,Leistungskurven!$B$1:$B$5002,A446,FALSE)</f>
        <v>6.1935901072786868E-2</v>
      </c>
      <c r="E446" s="25">
        <f>HLOOKUP(Eingabe!$C$6,Kalkulationen!$T$1:$U$8762,A447)</f>
        <v>1.5569453065826615</v>
      </c>
    </row>
    <row r="447" spans="1:5" x14ac:dyDescent="0.15">
      <c r="A447" s="17">
        <v>447</v>
      </c>
      <c r="B447" s="17">
        <v>4.45</v>
      </c>
      <c r="C447" s="17">
        <f>HLOOKUP(Eingabe!$C$3,Leistungskurven!$B$1:$B$5002,A447,FALSE)</f>
        <v>6.2419471870560309E-2</v>
      </c>
      <c r="E447" s="25">
        <f>HLOOKUP(Eingabe!$C$6,Kalkulationen!$T$1:$U$8762,A448)</f>
        <v>1.5569453065826615</v>
      </c>
    </row>
    <row r="448" spans="1:5" x14ac:dyDescent="0.15">
      <c r="A448" s="17">
        <v>448</v>
      </c>
      <c r="B448" s="17">
        <v>4.46</v>
      </c>
      <c r="C448" s="17">
        <f>HLOOKUP(Eingabe!$C$3,Leistungskurven!$B$1:$B$5002,A448,FALSE)</f>
        <v>6.2904121177208172E-2</v>
      </c>
      <c r="E448" s="25">
        <f>HLOOKUP(Eingabe!$C$6,Kalkulationen!$T$1:$U$8762,A449)</f>
        <v>1.5569453065826615</v>
      </c>
    </row>
    <row r="449" spans="1:5" x14ac:dyDescent="0.15">
      <c r="A449" s="17">
        <v>449</v>
      </c>
      <c r="B449" s="17">
        <v>4.47</v>
      </c>
      <c r="C449" s="17">
        <f>HLOOKUP(Eingabe!$C$3,Leistungskurven!$B$1:$B$5002,A449,FALSE)</f>
        <v>6.3389879090554074E-2</v>
      </c>
      <c r="E449" s="25">
        <f>HLOOKUP(Eingabe!$C$6,Kalkulationen!$T$1:$U$8762,A450)</f>
        <v>1.5569453065826615</v>
      </c>
    </row>
    <row r="450" spans="1:5" x14ac:dyDescent="0.15">
      <c r="A450" s="17">
        <v>450</v>
      </c>
      <c r="B450" s="17">
        <v>4.4800000000000004</v>
      </c>
      <c r="C450" s="17">
        <f>HLOOKUP(Eingabe!$C$3,Leistungskurven!$B$1:$B$5002,A450,FALSE)</f>
        <v>6.3876775708421291E-2</v>
      </c>
      <c r="E450" s="25">
        <f>HLOOKUP(Eingabe!$C$6,Kalkulationen!$T$1:$U$8762,A451)</f>
        <v>1.5569453065826615</v>
      </c>
    </row>
    <row r="451" spans="1:5" x14ac:dyDescent="0.15">
      <c r="A451" s="17">
        <v>451</v>
      </c>
      <c r="B451" s="17">
        <v>4.49</v>
      </c>
      <c r="C451" s="17">
        <f>HLOOKUP(Eingabe!$C$3,Leistungskurven!$B$1:$B$5002,A451,FALSE)</f>
        <v>6.4364841128633582E-2</v>
      </c>
      <c r="E451" s="25">
        <f>HLOOKUP(Eingabe!$C$6,Kalkulationen!$T$1:$U$8762,A452)</f>
        <v>1.5569453065826615</v>
      </c>
    </row>
    <row r="452" spans="1:5" x14ac:dyDescent="0.15">
      <c r="A452" s="17">
        <v>452</v>
      </c>
      <c r="B452" s="17">
        <v>4.5</v>
      </c>
      <c r="C452" s="17">
        <f>HLOOKUP(Eingabe!$C$3,Leistungskurven!$B$1:$B$5002,A452,FALSE)</f>
        <v>6.4854105449014127E-2</v>
      </c>
      <c r="E452" s="25">
        <f>HLOOKUP(Eingabe!$C$6,Kalkulationen!$T$1:$U$8762,A453)</f>
        <v>1.5569453065826615</v>
      </c>
    </row>
    <row r="453" spans="1:5" x14ac:dyDescent="0.15">
      <c r="A453" s="17">
        <v>453</v>
      </c>
      <c r="B453" s="17">
        <v>4.51</v>
      </c>
      <c r="C453" s="17">
        <f>HLOOKUP(Eingabe!$C$3,Leistungskurven!$B$1:$B$5002,A453,FALSE)</f>
        <v>6.5344601406523734E-2</v>
      </c>
      <c r="E453" s="25">
        <f>HLOOKUP(Eingabe!$C$6,Kalkulationen!$T$1:$U$8762,A454)</f>
        <v>1.5197409937649899</v>
      </c>
    </row>
    <row r="454" spans="1:5" x14ac:dyDescent="0.15">
      <c r="A454" s="17">
        <v>454</v>
      </c>
      <c r="B454" s="17">
        <v>4.5199999999999996</v>
      </c>
      <c r="C454" s="17">
        <f>HLOOKUP(Eingabe!$C$3,Leistungskurven!$B$1:$B$5002,A454,FALSE)</f>
        <v>6.5836372294671347E-2</v>
      </c>
      <c r="E454" s="25">
        <f>HLOOKUP(Eingabe!$C$6,Kalkulationen!$T$1:$U$8762,A455)</f>
        <v>1.5197409937649899</v>
      </c>
    </row>
    <row r="455" spans="1:5" x14ac:dyDescent="0.15">
      <c r="A455" s="17">
        <v>455</v>
      </c>
      <c r="B455" s="17">
        <v>4.53</v>
      </c>
      <c r="C455" s="17">
        <f>HLOOKUP(Eingabe!$C$3,Leistungskurven!$B$1:$B$5002,A455,FALSE)</f>
        <v>6.6329464046102807E-2</v>
      </c>
      <c r="E455" s="25">
        <f>HLOOKUP(Eingabe!$C$6,Kalkulationen!$T$1:$U$8762,A456)</f>
        <v>1.5197409937649899</v>
      </c>
    </row>
    <row r="456" spans="1:5" x14ac:dyDescent="0.15">
      <c r="A456" s="17">
        <v>456</v>
      </c>
      <c r="B456" s="17">
        <v>4.54</v>
      </c>
      <c r="C456" s="17">
        <f>HLOOKUP(Eingabe!$C$3,Leistungskurven!$B$1:$B$5002,A456,FALSE)</f>
        <v>6.6823922593464452E-2</v>
      </c>
      <c r="E456" s="25">
        <f>HLOOKUP(Eingabe!$C$6,Kalkulationen!$T$1:$U$8762,A457)</f>
        <v>1.5197409937649899</v>
      </c>
    </row>
    <row r="457" spans="1:5" x14ac:dyDescent="0.15">
      <c r="A457" s="17">
        <v>457</v>
      </c>
      <c r="B457" s="17">
        <v>4.55</v>
      </c>
      <c r="C457" s="17">
        <f>HLOOKUP(Eingabe!$C$3,Leistungskurven!$B$1:$B$5002,A457,FALSE)</f>
        <v>6.7319793869402067E-2</v>
      </c>
      <c r="E457" s="25">
        <f>HLOOKUP(Eingabe!$C$6,Kalkulationen!$T$1:$U$8762,A458)</f>
        <v>1.5197409937649899</v>
      </c>
    </row>
    <row r="458" spans="1:5" x14ac:dyDescent="0.15">
      <c r="A458" s="17">
        <v>458</v>
      </c>
      <c r="B458" s="17">
        <v>4.5599999999999996</v>
      </c>
      <c r="C458" s="17">
        <f>HLOOKUP(Eingabe!$C$3,Leistungskurven!$B$1:$B$5002,A458,FALSE)</f>
        <v>6.7817123806561908E-2</v>
      </c>
      <c r="E458" s="25">
        <f>HLOOKUP(Eingabe!$C$6,Kalkulationen!$T$1:$U$8762,A459)</f>
        <v>1.5197409937649899</v>
      </c>
    </row>
    <row r="459" spans="1:5" x14ac:dyDescent="0.15">
      <c r="A459" s="17">
        <v>459</v>
      </c>
      <c r="B459" s="17">
        <v>4.57</v>
      </c>
      <c r="C459" s="17">
        <f>HLOOKUP(Eingabe!$C$3,Leistungskurven!$B$1:$B$5002,A459,FALSE)</f>
        <v>6.8315958337589772E-2</v>
      </c>
      <c r="E459" s="25">
        <f>HLOOKUP(Eingabe!$C$6,Kalkulationen!$T$1:$U$8762,A460)</f>
        <v>1.5197409937649899</v>
      </c>
    </row>
    <row r="460" spans="1:5" x14ac:dyDescent="0.15">
      <c r="A460" s="17">
        <v>460</v>
      </c>
      <c r="B460" s="17">
        <v>4.58</v>
      </c>
      <c r="C460" s="17">
        <f>HLOOKUP(Eingabe!$C$3,Leistungskurven!$B$1:$B$5002,A460,FALSE)</f>
        <v>6.8816343395131957E-2</v>
      </c>
      <c r="E460" s="25">
        <f>HLOOKUP(Eingabe!$C$6,Kalkulationen!$T$1:$U$8762,A461)</f>
        <v>1.5197409937649899</v>
      </c>
    </row>
    <row r="461" spans="1:5" x14ac:dyDescent="0.15">
      <c r="A461" s="17">
        <v>461</v>
      </c>
      <c r="B461" s="17">
        <v>4.59</v>
      </c>
      <c r="C461" s="17">
        <f>HLOOKUP(Eingabe!$C$3,Leistungskurven!$B$1:$B$5002,A461,FALSE)</f>
        <v>6.9318324911834275E-2</v>
      </c>
      <c r="E461" s="25">
        <f>HLOOKUP(Eingabe!$C$6,Kalkulationen!$T$1:$U$8762,A462)</f>
        <v>1.5197409937649899</v>
      </c>
    </row>
    <row r="462" spans="1:5" x14ac:dyDescent="0.15">
      <c r="A462" s="17">
        <v>462</v>
      </c>
      <c r="B462" s="17">
        <v>4.5999999999999996</v>
      </c>
      <c r="C462" s="17">
        <f>HLOOKUP(Eingabe!$C$3,Leistungskurven!$B$1:$B$5002,A462,FALSE)</f>
        <v>6.9821948820342927E-2</v>
      </c>
      <c r="E462" s="25">
        <f>HLOOKUP(Eingabe!$C$6,Kalkulationen!$T$1:$U$8762,A463)</f>
        <v>1.5197409937649899</v>
      </c>
    </row>
    <row r="463" spans="1:5" x14ac:dyDescent="0.15">
      <c r="A463" s="17">
        <v>463</v>
      </c>
      <c r="B463" s="17">
        <v>4.6100000000000003</v>
      </c>
      <c r="C463" s="17">
        <f>HLOOKUP(Eingabe!$C$3,Leistungskurven!$B$1:$B$5002,A463,FALSE)</f>
        <v>7.0327261053303947E-2</v>
      </c>
      <c r="E463" s="25">
        <f>HLOOKUP(Eingabe!$C$6,Kalkulationen!$T$1:$U$8762,A464)</f>
        <v>1.5197409937649899</v>
      </c>
    </row>
    <row r="464" spans="1:5" x14ac:dyDescent="0.15">
      <c r="A464" s="17">
        <v>464</v>
      </c>
      <c r="B464" s="17">
        <v>4.62</v>
      </c>
      <c r="C464" s="17">
        <f>HLOOKUP(Eingabe!$C$3,Leistungskurven!$B$1:$B$5002,A464,FALSE)</f>
        <v>7.0834307543363312E-2</v>
      </c>
      <c r="E464" s="25">
        <f>HLOOKUP(Eingabe!$C$6,Kalkulationen!$T$1:$U$8762,A465)</f>
        <v>1.5197409937649899</v>
      </c>
    </row>
    <row r="465" spans="1:5" x14ac:dyDescent="0.15">
      <c r="A465" s="17">
        <v>465</v>
      </c>
      <c r="B465" s="17">
        <v>4.63</v>
      </c>
      <c r="C465" s="17">
        <f>HLOOKUP(Eingabe!$C$3,Leistungskurven!$B$1:$B$5002,A465,FALSE)</f>
        <v>7.1343134223167043E-2</v>
      </c>
      <c r="E465" s="25">
        <f>HLOOKUP(Eingabe!$C$6,Kalkulationen!$T$1:$U$8762,A466)</f>
        <v>1.5197409937649899</v>
      </c>
    </row>
    <row r="466" spans="1:5" x14ac:dyDescent="0.15">
      <c r="A466" s="17">
        <v>466</v>
      </c>
      <c r="B466" s="17">
        <v>4.6399999999999997</v>
      </c>
      <c r="C466" s="17">
        <f>HLOOKUP(Eingabe!$C$3,Leistungskurven!$B$1:$B$5002,A466,FALSE)</f>
        <v>7.1853787025361215E-2</v>
      </c>
      <c r="E466" s="25">
        <f>HLOOKUP(Eingabe!$C$6,Kalkulationen!$T$1:$U$8762,A467)</f>
        <v>1.5197409937649899</v>
      </c>
    </row>
    <row r="467" spans="1:5" x14ac:dyDescent="0.15">
      <c r="A467" s="17">
        <v>467</v>
      </c>
      <c r="B467" s="17">
        <v>4.6500000000000004</v>
      </c>
      <c r="C467" s="17">
        <f>HLOOKUP(Eingabe!$C$3,Leistungskurven!$B$1:$B$5002,A467,FALSE)</f>
        <v>7.2366311882592071E-2</v>
      </c>
      <c r="E467" s="25">
        <f>HLOOKUP(Eingabe!$C$6,Kalkulationen!$T$1:$U$8762,A468)</f>
        <v>1.5197409937649899</v>
      </c>
    </row>
    <row r="468" spans="1:5" x14ac:dyDescent="0.15">
      <c r="A468" s="17">
        <v>468</v>
      </c>
      <c r="B468" s="17">
        <v>4.66</v>
      </c>
      <c r="C468" s="17">
        <f>HLOOKUP(Eingabe!$C$3,Leistungskurven!$B$1:$B$5002,A468,FALSE)</f>
        <v>7.288075472750527E-2</v>
      </c>
      <c r="E468" s="25">
        <f>HLOOKUP(Eingabe!$C$6,Kalkulationen!$T$1:$U$8762,A469)</f>
        <v>1.5197409937649899</v>
      </c>
    </row>
    <row r="469" spans="1:5" x14ac:dyDescent="0.15">
      <c r="A469" s="17">
        <v>469</v>
      </c>
      <c r="B469" s="17">
        <v>4.67</v>
      </c>
      <c r="C469" s="17">
        <f>HLOOKUP(Eingabe!$C$3,Leistungskurven!$B$1:$B$5002,A469,FALSE)</f>
        <v>7.3397161492747109E-2</v>
      </c>
      <c r="E469" s="25">
        <f>HLOOKUP(Eingabe!$C$6,Kalkulationen!$T$1:$U$8762,A470)</f>
        <v>1.5197409937649899</v>
      </c>
    </row>
    <row r="470" spans="1:5" x14ac:dyDescent="0.15">
      <c r="A470" s="17">
        <v>470</v>
      </c>
      <c r="B470" s="17">
        <v>4.68</v>
      </c>
      <c r="C470" s="17">
        <f>HLOOKUP(Eingabe!$C$3,Leistungskurven!$B$1:$B$5002,A470,FALSE)</f>
        <v>7.3915578110963664E-2</v>
      </c>
      <c r="E470" s="25">
        <f>HLOOKUP(Eingabe!$C$6,Kalkulationen!$T$1:$U$8762,A471)</f>
        <v>1.5197409937649899</v>
      </c>
    </row>
    <row r="471" spans="1:5" x14ac:dyDescent="0.15">
      <c r="A471" s="17">
        <v>471</v>
      </c>
      <c r="B471" s="17">
        <v>4.6900000000000004</v>
      </c>
      <c r="C471" s="17">
        <f>HLOOKUP(Eingabe!$C$3,Leistungskurven!$B$1:$B$5002,A471,FALSE)</f>
        <v>7.4436050514800872E-2</v>
      </c>
      <c r="E471" s="25">
        <f>HLOOKUP(Eingabe!$C$6,Kalkulationen!$T$1:$U$8762,A472)</f>
        <v>1.5197409937649899</v>
      </c>
    </row>
    <row r="472" spans="1:5" x14ac:dyDescent="0.15">
      <c r="A472" s="17">
        <v>472</v>
      </c>
      <c r="B472" s="17">
        <v>4.7</v>
      </c>
      <c r="C472" s="17">
        <f>HLOOKUP(Eingabe!$C$3,Leistungskurven!$B$1:$B$5002,A472,FALSE)</f>
        <v>7.4958624636904683E-2</v>
      </c>
      <c r="E472" s="25">
        <f>HLOOKUP(Eingabe!$C$6,Kalkulationen!$T$1:$U$8762,A473)</f>
        <v>1.5197409937649899</v>
      </c>
    </row>
    <row r="473" spans="1:5" x14ac:dyDescent="0.15">
      <c r="A473" s="17">
        <v>473</v>
      </c>
      <c r="B473" s="17">
        <v>4.71</v>
      </c>
      <c r="C473" s="17">
        <f>HLOOKUP(Eingabe!$C$3,Leistungskurven!$B$1:$B$5002,A473,FALSE)</f>
        <v>7.548334640992127E-2</v>
      </c>
      <c r="E473" s="25">
        <f>HLOOKUP(Eingabe!$C$6,Kalkulationen!$T$1:$U$8762,A474)</f>
        <v>1.5197409937649899</v>
      </c>
    </row>
    <row r="474" spans="1:5" x14ac:dyDescent="0.15">
      <c r="A474" s="17">
        <v>474</v>
      </c>
      <c r="B474" s="17">
        <v>4.72</v>
      </c>
      <c r="C474" s="17">
        <f>HLOOKUP(Eingabe!$C$3,Leistungskurven!$B$1:$B$5002,A474,FALSE)</f>
        <v>7.6010261766496709E-2</v>
      </c>
      <c r="E474" s="25">
        <f>HLOOKUP(Eingabe!$C$6,Kalkulationen!$T$1:$U$8762,A475)</f>
        <v>1.5197409937649899</v>
      </c>
    </row>
    <row r="475" spans="1:5" x14ac:dyDescent="0.15">
      <c r="A475" s="17">
        <v>475</v>
      </c>
      <c r="B475" s="17">
        <v>4.7300000000000004</v>
      </c>
      <c r="C475" s="17">
        <f>HLOOKUP(Eingabe!$C$3,Leistungskurven!$B$1:$B$5002,A475,FALSE)</f>
        <v>7.6539416639276991E-2</v>
      </c>
      <c r="E475" s="25">
        <f>HLOOKUP(Eingabe!$C$6,Kalkulationen!$T$1:$U$8762,A476)</f>
        <v>1.5197409937649899</v>
      </c>
    </row>
    <row r="476" spans="1:5" x14ac:dyDescent="0.15">
      <c r="A476" s="17">
        <v>476</v>
      </c>
      <c r="B476" s="17">
        <v>4.74</v>
      </c>
      <c r="C476" s="17">
        <f>HLOOKUP(Eingabe!$C$3,Leistungskurven!$B$1:$B$5002,A476,FALSE)</f>
        <v>7.7070856960908096E-2</v>
      </c>
      <c r="E476" s="25">
        <f>HLOOKUP(Eingabe!$C$6,Kalkulationen!$T$1:$U$8762,A477)</f>
        <v>1.5197409937649899</v>
      </c>
    </row>
    <row r="477" spans="1:5" x14ac:dyDescent="0.15">
      <c r="A477" s="17">
        <v>477</v>
      </c>
      <c r="B477" s="17">
        <v>4.75</v>
      </c>
      <c r="C477" s="17">
        <f>HLOOKUP(Eingabe!$C$3,Leistungskurven!$B$1:$B$5002,A477,FALSE)</f>
        <v>7.7604628664036238E-2</v>
      </c>
      <c r="E477" s="25">
        <f>HLOOKUP(Eingabe!$C$6,Kalkulationen!$T$1:$U$8762,A478)</f>
        <v>1.5197409937649899</v>
      </c>
    </row>
    <row r="478" spans="1:5" x14ac:dyDescent="0.15">
      <c r="A478" s="17">
        <v>478</v>
      </c>
      <c r="B478" s="17">
        <v>4.76</v>
      </c>
      <c r="C478" s="17">
        <f>HLOOKUP(Eingabe!$C$3,Leistungskurven!$B$1:$B$5002,A478,FALSE)</f>
        <v>7.8140777681307227E-2</v>
      </c>
      <c r="E478" s="25">
        <f>HLOOKUP(Eingabe!$C$6,Kalkulationen!$T$1:$U$8762,A479)</f>
        <v>1.5197409937649899</v>
      </c>
    </row>
    <row r="479" spans="1:5" x14ac:dyDescent="0.15">
      <c r="A479" s="17">
        <v>479</v>
      </c>
      <c r="B479" s="17">
        <v>4.7699999999999996</v>
      </c>
      <c r="C479" s="17">
        <f>HLOOKUP(Eingabe!$C$3,Leistungskurven!$B$1:$B$5002,A479,FALSE)</f>
        <v>7.8679349945367349E-2</v>
      </c>
      <c r="E479" s="25">
        <f>HLOOKUP(Eingabe!$C$6,Kalkulationen!$T$1:$U$8762,A480)</f>
        <v>1.5197409937649899</v>
      </c>
    </row>
    <row r="480" spans="1:5" x14ac:dyDescent="0.15">
      <c r="A480" s="17">
        <v>480</v>
      </c>
      <c r="B480" s="17">
        <v>4.78</v>
      </c>
      <c r="C480" s="17">
        <f>HLOOKUP(Eingabe!$C$3,Leistungskurven!$B$1:$B$5002,A480,FALSE)</f>
        <v>7.9220391388862499E-2</v>
      </c>
      <c r="E480" s="25">
        <f>HLOOKUP(Eingabe!$C$6,Kalkulationen!$T$1:$U$8762,A481)</f>
        <v>1.5197409937649899</v>
      </c>
    </row>
    <row r="481" spans="1:5" x14ac:dyDescent="0.15">
      <c r="A481" s="17">
        <v>481</v>
      </c>
      <c r="B481" s="17">
        <v>4.79</v>
      </c>
      <c r="C481" s="17">
        <f>HLOOKUP(Eingabe!$C$3,Leistungskurven!$B$1:$B$5002,A481,FALSE)</f>
        <v>7.9763947944438751E-2</v>
      </c>
      <c r="E481" s="25">
        <f>HLOOKUP(Eingabe!$C$6,Kalkulationen!$T$1:$U$8762,A482)</f>
        <v>1.5197409937649899</v>
      </c>
    </row>
    <row r="482" spans="1:5" x14ac:dyDescent="0.15">
      <c r="A482" s="17">
        <v>482</v>
      </c>
      <c r="B482" s="17">
        <v>4.8</v>
      </c>
      <c r="C482" s="17">
        <f>HLOOKUP(Eingabe!$C$3,Leistungskurven!$B$1:$B$5002,A482,FALSE)</f>
        <v>8.0310065544742015E-2</v>
      </c>
      <c r="E482" s="25">
        <f>HLOOKUP(Eingabe!$C$6,Kalkulationen!$T$1:$U$8762,A483)</f>
        <v>1.5197409937649899</v>
      </c>
    </row>
    <row r="483" spans="1:5" x14ac:dyDescent="0.15">
      <c r="A483" s="17">
        <v>483</v>
      </c>
      <c r="B483" s="17">
        <v>4.8099999999999996</v>
      </c>
      <c r="C483" s="17">
        <f>HLOOKUP(Eingabe!$C$3,Leistungskurven!$B$1:$B$5002,A483,FALSE)</f>
        <v>8.0858790122418644E-2</v>
      </c>
      <c r="E483" s="25">
        <f>HLOOKUP(Eingabe!$C$6,Kalkulationen!$T$1:$U$8762,A484)</f>
        <v>1.5197409937649899</v>
      </c>
    </row>
    <row r="484" spans="1:5" x14ac:dyDescent="0.15">
      <c r="A484" s="17">
        <v>484</v>
      </c>
      <c r="B484" s="17">
        <v>4.82</v>
      </c>
      <c r="C484" s="17">
        <f>HLOOKUP(Eingabe!$C$3,Leistungskurven!$B$1:$B$5002,A484,FALSE)</f>
        <v>8.1410167610114464E-2</v>
      </c>
      <c r="E484" s="25">
        <f>HLOOKUP(Eingabe!$C$6,Kalkulationen!$T$1:$U$8762,A485)</f>
        <v>1.5197409937649899</v>
      </c>
    </row>
    <row r="485" spans="1:5" x14ac:dyDescent="0.15">
      <c r="A485" s="17">
        <v>485</v>
      </c>
      <c r="B485" s="17">
        <v>4.83</v>
      </c>
      <c r="C485" s="17">
        <f>HLOOKUP(Eingabe!$C$3,Leistungskurven!$B$1:$B$5002,A485,FALSE)</f>
        <v>8.1964243940475467E-2</v>
      </c>
      <c r="E485" s="25">
        <f>HLOOKUP(Eingabe!$C$6,Kalkulationen!$T$1:$U$8762,A486)</f>
        <v>1.5197409937649899</v>
      </c>
    </row>
    <row r="486" spans="1:5" x14ac:dyDescent="0.15">
      <c r="A486" s="17">
        <v>486</v>
      </c>
      <c r="B486" s="17">
        <v>4.84</v>
      </c>
      <c r="C486" s="17">
        <f>HLOOKUP(Eingabe!$C$3,Leistungskurven!$B$1:$B$5002,A486,FALSE)</f>
        <v>8.2521065046147923E-2</v>
      </c>
      <c r="E486" s="25">
        <f>HLOOKUP(Eingabe!$C$6,Kalkulationen!$T$1:$U$8762,A487)</f>
        <v>1.5197409937649899</v>
      </c>
    </row>
    <row r="487" spans="1:5" x14ac:dyDescent="0.15">
      <c r="A487" s="17">
        <v>487</v>
      </c>
      <c r="B487" s="17">
        <v>4.8499999999999996</v>
      </c>
      <c r="C487" s="17">
        <f>HLOOKUP(Eingabe!$C$3,Leistungskurven!$B$1:$B$5002,A487,FALSE)</f>
        <v>8.3080676859777533E-2</v>
      </c>
      <c r="E487" s="25">
        <f>HLOOKUP(Eingabe!$C$6,Kalkulationen!$T$1:$U$8762,A488)</f>
        <v>1.5197409937649899</v>
      </c>
    </row>
    <row r="488" spans="1:5" x14ac:dyDescent="0.15">
      <c r="A488" s="17">
        <v>488</v>
      </c>
      <c r="B488" s="17">
        <v>4.8600000000000003</v>
      </c>
      <c r="C488" s="17">
        <f>HLOOKUP(Eingabe!$C$3,Leistungskurven!$B$1:$B$5002,A488,FALSE)</f>
        <v>8.3643125314010663E-2</v>
      </c>
      <c r="E488" s="25">
        <f>HLOOKUP(Eingabe!$C$6,Kalkulationen!$T$1:$U$8762,A489)</f>
        <v>1.482716461682356</v>
      </c>
    </row>
    <row r="489" spans="1:5" x14ac:dyDescent="0.15">
      <c r="A489" s="17">
        <v>489</v>
      </c>
      <c r="B489" s="17">
        <v>4.87</v>
      </c>
      <c r="C489" s="17">
        <f>HLOOKUP(Eingabe!$C$3,Leistungskurven!$B$1:$B$5002,A489,FALSE)</f>
        <v>8.4208456341493251E-2</v>
      </c>
      <c r="E489" s="25">
        <f>HLOOKUP(Eingabe!$C$6,Kalkulationen!$T$1:$U$8762,A490)</f>
        <v>1.482716461682356</v>
      </c>
    </row>
    <row r="490" spans="1:5" x14ac:dyDescent="0.15">
      <c r="A490" s="17">
        <v>490</v>
      </c>
      <c r="B490" s="17">
        <v>4.88</v>
      </c>
      <c r="C490" s="17">
        <f>HLOOKUP(Eingabe!$C$3,Leistungskurven!$B$1:$B$5002,A490,FALSE)</f>
        <v>8.4776715874871289E-2</v>
      </c>
      <c r="E490" s="25">
        <f>HLOOKUP(Eingabe!$C$6,Kalkulationen!$T$1:$U$8762,A491)</f>
        <v>1.482716461682356</v>
      </c>
    </row>
    <row r="491" spans="1:5" x14ac:dyDescent="0.15">
      <c r="A491" s="17">
        <v>491</v>
      </c>
      <c r="B491" s="17">
        <v>4.8899999999999997</v>
      </c>
      <c r="C491" s="17">
        <f>HLOOKUP(Eingabe!$C$3,Leistungskurven!$B$1:$B$5002,A491,FALSE)</f>
        <v>8.5347949846790741E-2</v>
      </c>
      <c r="E491" s="25">
        <f>HLOOKUP(Eingabe!$C$6,Kalkulationen!$T$1:$U$8762,A492)</f>
        <v>1.482716461682356</v>
      </c>
    </row>
    <row r="492" spans="1:5" x14ac:dyDescent="0.15">
      <c r="A492" s="17">
        <v>492</v>
      </c>
      <c r="B492" s="17">
        <v>4.9000000000000004</v>
      </c>
      <c r="C492" s="17">
        <f>HLOOKUP(Eingabe!$C$3,Leistungskurven!$B$1:$B$5002,A492,FALSE)</f>
        <v>8.592220418989796E-2</v>
      </c>
      <c r="E492" s="25">
        <f>HLOOKUP(Eingabe!$C$6,Kalkulationen!$T$1:$U$8762,A493)</f>
        <v>1.482716461682356</v>
      </c>
    </row>
    <row r="493" spans="1:5" x14ac:dyDescent="0.15">
      <c r="A493" s="17">
        <v>493</v>
      </c>
      <c r="B493" s="17">
        <v>4.91</v>
      </c>
      <c r="C493" s="17">
        <f>HLOOKUP(Eingabe!$C$3,Leistungskurven!$B$1:$B$5002,A493,FALSE)</f>
        <v>8.649952483683862E-2</v>
      </c>
      <c r="E493" s="25">
        <f>HLOOKUP(Eingabe!$C$6,Kalkulationen!$T$1:$U$8762,A494)</f>
        <v>1.482716461682356</v>
      </c>
    </row>
    <row r="494" spans="1:5" x14ac:dyDescent="0.15">
      <c r="A494" s="17">
        <v>494</v>
      </c>
      <c r="B494" s="17">
        <v>4.92</v>
      </c>
      <c r="C494" s="17">
        <f>HLOOKUP(Eingabe!$C$3,Leistungskurven!$B$1:$B$5002,A494,FALSE)</f>
        <v>8.7079957720259088E-2</v>
      </c>
      <c r="E494" s="25">
        <f>HLOOKUP(Eingabe!$C$6,Kalkulationen!$T$1:$U$8762,A495)</f>
        <v>1.482716461682356</v>
      </c>
    </row>
    <row r="495" spans="1:5" x14ac:dyDescent="0.15">
      <c r="A495" s="17">
        <v>495</v>
      </c>
      <c r="B495" s="17">
        <v>4.93</v>
      </c>
      <c r="C495" s="17">
        <f>HLOOKUP(Eingabe!$C$3,Leistungskurven!$B$1:$B$5002,A495,FALSE)</f>
        <v>8.7663548772805175E-2</v>
      </c>
      <c r="E495" s="25">
        <f>HLOOKUP(Eingabe!$C$6,Kalkulationen!$T$1:$U$8762,A496)</f>
        <v>1.482716461682356</v>
      </c>
    </row>
    <row r="496" spans="1:5" x14ac:dyDescent="0.15">
      <c r="A496" s="17">
        <v>496</v>
      </c>
      <c r="B496" s="17">
        <v>4.9400000000000004</v>
      </c>
      <c r="C496" s="17">
        <f>HLOOKUP(Eingabe!$C$3,Leistungskurven!$B$1:$B$5002,A496,FALSE)</f>
        <v>8.8250343927122998E-2</v>
      </c>
      <c r="E496" s="25">
        <f>HLOOKUP(Eingabe!$C$6,Kalkulationen!$T$1:$U$8762,A497)</f>
        <v>1.482716461682356</v>
      </c>
    </row>
    <row r="497" spans="1:5" x14ac:dyDescent="0.15">
      <c r="A497" s="17">
        <v>497</v>
      </c>
      <c r="B497" s="17">
        <v>4.95</v>
      </c>
      <c r="C497" s="17">
        <f>HLOOKUP(Eingabe!$C$3,Leistungskurven!$B$1:$B$5002,A497,FALSE)</f>
        <v>8.884038911585862E-2</v>
      </c>
      <c r="E497" s="25">
        <f>HLOOKUP(Eingabe!$C$6,Kalkulationen!$T$1:$U$8762,A498)</f>
        <v>1.482716461682356</v>
      </c>
    </row>
    <row r="498" spans="1:5" x14ac:dyDescent="0.15">
      <c r="A498" s="17">
        <v>498</v>
      </c>
      <c r="B498" s="17">
        <v>4.96</v>
      </c>
      <c r="C498" s="17">
        <f>HLOOKUP(Eingabe!$C$3,Leistungskurven!$B$1:$B$5002,A498,FALSE)</f>
        <v>8.943373027165806E-2</v>
      </c>
      <c r="E498" s="25">
        <f>HLOOKUP(Eingabe!$C$6,Kalkulationen!$T$1:$U$8762,A499)</f>
        <v>1.482716461682356</v>
      </c>
    </row>
    <row r="499" spans="1:5" x14ac:dyDescent="0.15">
      <c r="A499" s="17">
        <v>499</v>
      </c>
      <c r="B499" s="17">
        <v>4.97</v>
      </c>
      <c r="C499" s="17">
        <f>HLOOKUP(Eingabe!$C$3,Leistungskurven!$B$1:$B$5002,A499,FALSE)</f>
        <v>9.0030413327167325E-2</v>
      </c>
      <c r="E499" s="25">
        <f>HLOOKUP(Eingabe!$C$6,Kalkulationen!$T$1:$U$8762,A500)</f>
        <v>1.482716461682356</v>
      </c>
    </row>
    <row r="500" spans="1:5" x14ac:dyDescent="0.15">
      <c r="A500" s="17">
        <v>500</v>
      </c>
      <c r="B500" s="17">
        <v>4.9800000000000004</v>
      </c>
      <c r="C500" s="17">
        <f>HLOOKUP(Eingabe!$C$3,Leistungskurven!$B$1:$B$5002,A500,FALSE)</f>
        <v>9.0630484215032669E-2</v>
      </c>
      <c r="E500" s="25">
        <f>HLOOKUP(Eingabe!$C$6,Kalkulationen!$T$1:$U$8762,A501)</f>
        <v>1.482716461682356</v>
      </c>
    </row>
    <row r="501" spans="1:5" x14ac:dyDescent="0.15">
      <c r="A501" s="17">
        <v>501</v>
      </c>
      <c r="B501" s="17">
        <v>4.99</v>
      </c>
      <c r="C501" s="17">
        <f>HLOOKUP(Eingabe!$C$3,Leistungskurven!$B$1:$B$5002,A501,FALSE)</f>
        <v>9.1233988867899782E-2</v>
      </c>
      <c r="E501" s="25">
        <f>HLOOKUP(Eingabe!$C$6,Kalkulationen!$T$1:$U$8762,A502)</f>
        <v>1.482716461682356</v>
      </c>
    </row>
    <row r="502" spans="1:5" x14ac:dyDescent="0.15">
      <c r="A502" s="17">
        <v>502</v>
      </c>
      <c r="B502" s="17">
        <v>5</v>
      </c>
      <c r="C502" s="17">
        <f>HLOOKUP(Eingabe!$C$3,Leistungskurven!$B$1:$B$5002,A502,FALSE)</f>
        <v>9.1840973218414973E-2</v>
      </c>
      <c r="E502" s="25">
        <f>HLOOKUP(Eingabe!$C$6,Kalkulationen!$T$1:$U$8762,A503)</f>
        <v>1.482716461682356</v>
      </c>
    </row>
    <row r="503" spans="1:5" x14ac:dyDescent="0.15">
      <c r="A503" s="17">
        <v>503</v>
      </c>
      <c r="B503" s="17">
        <v>5.01</v>
      </c>
      <c r="C503" s="17">
        <f>HLOOKUP(Eingabe!$C$3,Leistungskurven!$B$1:$B$5002,A503,FALSE)</f>
        <v>9.2451468107484544E-2</v>
      </c>
      <c r="E503" s="25">
        <f>HLOOKUP(Eingabe!$C$6,Kalkulationen!$T$1:$U$8762,A504)</f>
        <v>1.482716461682356</v>
      </c>
    </row>
    <row r="504" spans="1:5" x14ac:dyDescent="0.15">
      <c r="A504" s="17">
        <v>504</v>
      </c>
      <c r="B504" s="17">
        <v>5.0199999999999996</v>
      </c>
      <c r="C504" s="17">
        <f>HLOOKUP(Eingabe!$C$3,Leistungskurven!$B$1:$B$5002,A504,FALSE)</f>
        <v>9.3065444009055767E-2</v>
      </c>
      <c r="E504" s="25">
        <f>HLOOKUP(Eingabe!$C$6,Kalkulationen!$T$1:$U$8762,A505)</f>
        <v>1.482716461682356</v>
      </c>
    </row>
    <row r="505" spans="1:5" x14ac:dyDescent="0.15">
      <c r="A505" s="17">
        <v>505</v>
      </c>
      <c r="B505" s="17">
        <v>5.03</v>
      </c>
      <c r="C505" s="17">
        <f>HLOOKUP(Eingabe!$C$3,Leistungskurven!$B$1:$B$5002,A505,FALSE)</f>
        <v>9.3682856305336723E-2</v>
      </c>
      <c r="E505" s="25">
        <f>HLOOKUP(Eingabe!$C$6,Kalkulationen!$T$1:$U$8762,A506)</f>
        <v>1.482716461682356</v>
      </c>
    </row>
    <row r="506" spans="1:5" x14ac:dyDescent="0.15">
      <c r="A506" s="17">
        <v>506</v>
      </c>
      <c r="B506" s="17">
        <v>5.04</v>
      </c>
      <c r="C506" s="17">
        <f>HLOOKUP(Eingabe!$C$3,Leistungskurven!$B$1:$B$5002,A506,FALSE)</f>
        <v>9.4303660378534993E-2</v>
      </c>
      <c r="E506" s="25">
        <f>HLOOKUP(Eingabe!$C$6,Kalkulationen!$T$1:$U$8762,A507)</f>
        <v>1.482716461682356</v>
      </c>
    </row>
    <row r="507" spans="1:5" x14ac:dyDescent="0.15">
      <c r="A507" s="17">
        <v>507</v>
      </c>
      <c r="B507" s="17">
        <v>5.05</v>
      </c>
      <c r="C507" s="17">
        <f>HLOOKUP(Eingabe!$C$3,Leistungskurven!$B$1:$B$5002,A507,FALSE)</f>
        <v>9.4927811610858268E-2</v>
      </c>
      <c r="E507" s="25">
        <f>HLOOKUP(Eingabe!$C$6,Kalkulationen!$T$1:$U$8762,A508)</f>
        <v>1.482716461682356</v>
      </c>
    </row>
    <row r="508" spans="1:5" x14ac:dyDescent="0.15">
      <c r="A508" s="17">
        <v>508</v>
      </c>
      <c r="B508" s="17">
        <v>5.0599999999999996</v>
      </c>
      <c r="C508" s="17">
        <f>HLOOKUP(Eingabe!$C$3,Leistungskurven!$B$1:$B$5002,A508,FALSE)</f>
        <v>9.5555265384514476E-2</v>
      </c>
      <c r="E508" s="25">
        <f>HLOOKUP(Eingabe!$C$6,Kalkulationen!$T$1:$U$8762,A509)</f>
        <v>1.482716461682356</v>
      </c>
    </row>
    <row r="509" spans="1:5" x14ac:dyDescent="0.15">
      <c r="A509" s="17">
        <v>509</v>
      </c>
      <c r="B509" s="17">
        <v>5.07</v>
      </c>
      <c r="C509" s="17">
        <f>HLOOKUP(Eingabe!$C$3,Leistungskurven!$B$1:$B$5002,A509,FALSE)</f>
        <v>9.6185977081711158E-2</v>
      </c>
      <c r="E509" s="25">
        <f>HLOOKUP(Eingabe!$C$6,Kalkulationen!$T$1:$U$8762,A510)</f>
        <v>1.482716461682356</v>
      </c>
    </row>
    <row r="510" spans="1:5" x14ac:dyDescent="0.15">
      <c r="A510" s="17">
        <v>510</v>
      </c>
      <c r="B510" s="17">
        <v>5.08</v>
      </c>
      <c r="C510" s="17">
        <f>HLOOKUP(Eingabe!$C$3,Leistungskurven!$B$1:$B$5002,A510,FALSE)</f>
        <v>9.6819902084656573E-2</v>
      </c>
      <c r="E510" s="25">
        <f>HLOOKUP(Eingabe!$C$6,Kalkulationen!$T$1:$U$8762,A511)</f>
        <v>1.482716461682356</v>
      </c>
    </row>
    <row r="511" spans="1:5" x14ac:dyDescent="0.15">
      <c r="A511" s="17">
        <v>511</v>
      </c>
      <c r="B511" s="17">
        <v>5.09</v>
      </c>
      <c r="C511" s="17">
        <f>HLOOKUP(Eingabe!$C$3,Leistungskurven!$B$1:$B$5002,A511,FALSE)</f>
        <v>9.7456995775557928E-2</v>
      </c>
      <c r="E511" s="25">
        <f>HLOOKUP(Eingabe!$C$6,Kalkulationen!$T$1:$U$8762,A512)</f>
        <v>1.482716461682356</v>
      </c>
    </row>
    <row r="512" spans="1:5" x14ac:dyDescent="0.15">
      <c r="A512" s="17">
        <v>512</v>
      </c>
      <c r="B512" s="17">
        <v>5.0999999999999996</v>
      </c>
      <c r="C512" s="17">
        <f>HLOOKUP(Eingabe!$C$3,Leistungskurven!$B$1:$B$5002,A512,FALSE)</f>
        <v>9.8097213536623304E-2</v>
      </c>
      <c r="E512" s="25">
        <f>HLOOKUP(Eingabe!$C$6,Kalkulationen!$T$1:$U$8762,A513)</f>
        <v>1.482716461682356</v>
      </c>
    </row>
    <row r="513" spans="1:5" x14ac:dyDescent="0.15">
      <c r="A513" s="17">
        <v>513</v>
      </c>
      <c r="B513" s="17">
        <v>5.1100000000000003</v>
      </c>
      <c r="C513" s="17">
        <f>HLOOKUP(Eingabe!$C$3,Leistungskurven!$B$1:$B$5002,A513,FALSE)</f>
        <v>9.8740510750060392E-2</v>
      </c>
      <c r="E513" s="25">
        <f>HLOOKUP(Eingabe!$C$6,Kalkulationen!$T$1:$U$8762,A514)</f>
        <v>1.482716461682356</v>
      </c>
    </row>
    <row r="514" spans="1:5" x14ac:dyDescent="0.15">
      <c r="A514" s="17">
        <v>514</v>
      </c>
      <c r="B514" s="17">
        <v>5.12</v>
      </c>
      <c r="C514" s="17">
        <f>HLOOKUP(Eingabe!$C$3,Leistungskurven!$B$1:$B$5002,A514,FALSE)</f>
        <v>9.938684279807708E-2</v>
      </c>
      <c r="E514" s="25">
        <f>HLOOKUP(Eingabe!$C$6,Kalkulationen!$T$1:$U$8762,A515)</f>
        <v>1.4405486371097505</v>
      </c>
    </row>
    <row r="515" spans="1:5" x14ac:dyDescent="0.15">
      <c r="A515" s="17">
        <v>515</v>
      </c>
      <c r="B515" s="17">
        <v>5.13</v>
      </c>
      <c r="C515" s="17">
        <f>HLOOKUP(Eingabe!$C$3,Leistungskurven!$B$1:$B$5002,A515,FALSE)</f>
        <v>0.10003616506288079</v>
      </c>
      <c r="E515" s="25">
        <f>HLOOKUP(Eingabe!$C$6,Kalkulationen!$T$1:$U$8762,A516)</f>
        <v>1.4405486371097505</v>
      </c>
    </row>
    <row r="516" spans="1:5" x14ac:dyDescent="0.15">
      <c r="A516" s="17">
        <v>516</v>
      </c>
      <c r="B516" s="17">
        <v>5.14</v>
      </c>
      <c r="C516" s="17">
        <f>HLOOKUP(Eingabe!$C$3,Leistungskurven!$B$1:$B$5002,A516,FALSE)</f>
        <v>0.10068843292667962</v>
      </c>
      <c r="E516" s="25">
        <f>HLOOKUP(Eingabe!$C$6,Kalkulationen!$T$1:$U$8762,A517)</f>
        <v>1.4405486371097505</v>
      </c>
    </row>
    <row r="517" spans="1:5" x14ac:dyDescent="0.15">
      <c r="A517" s="17">
        <v>517</v>
      </c>
      <c r="B517" s="17">
        <v>5.15</v>
      </c>
      <c r="C517" s="17">
        <f>HLOOKUP(Eingabe!$C$3,Leistungskurven!$B$1:$B$5002,A517,FALSE)</f>
        <v>0.10134360177168131</v>
      </c>
      <c r="E517" s="25">
        <f>HLOOKUP(Eingabe!$C$6,Kalkulationen!$T$1:$U$8762,A518)</f>
        <v>1.4405486371097505</v>
      </c>
    </row>
    <row r="518" spans="1:5" x14ac:dyDescent="0.15">
      <c r="A518" s="17">
        <v>518</v>
      </c>
      <c r="B518" s="17">
        <v>5.16</v>
      </c>
      <c r="C518" s="17">
        <f>HLOOKUP(Eingabe!$C$3,Leistungskurven!$B$1:$B$5002,A518,FALSE)</f>
        <v>0.10200162698009342</v>
      </c>
      <c r="E518" s="25">
        <f>HLOOKUP(Eingabe!$C$6,Kalkulationen!$T$1:$U$8762,A519)</f>
        <v>1.4405486371097505</v>
      </c>
    </row>
    <row r="519" spans="1:5" x14ac:dyDescent="0.15">
      <c r="A519" s="17">
        <v>519</v>
      </c>
      <c r="B519" s="17">
        <v>5.17</v>
      </c>
      <c r="C519" s="17">
        <f>HLOOKUP(Eingabe!$C$3,Leistungskurven!$B$1:$B$5002,A519,FALSE)</f>
        <v>0.10266246393412394</v>
      </c>
      <c r="E519" s="25">
        <f>HLOOKUP(Eingabe!$C$6,Kalkulationen!$T$1:$U$8762,A520)</f>
        <v>1.4405486371097505</v>
      </c>
    </row>
    <row r="520" spans="1:5" x14ac:dyDescent="0.15">
      <c r="A520" s="17">
        <v>520</v>
      </c>
      <c r="B520" s="17">
        <v>5.18</v>
      </c>
      <c r="C520" s="17">
        <f>HLOOKUP(Eingabe!$C$3,Leistungskurven!$B$1:$B$5002,A520,FALSE)</f>
        <v>0.10332606801598049</v>
      </c>
      <c r="E520" s="25">
        <f>HLOOKUP(Eingabe!$C$6,Kalkulationen!$T$1:$U$8762,A521)</f>
        <v>1.4405486371097505</v>
      </c>
    </row>
    <row r="521" spans="1:5" x14ac:dyDescent="0.15">
      <c r="A521" s="17">
        <v>521</v>
      </c>
      <c r="B521" s="17">
        <v>5.19</v>
      </c>
      <c r="C521" s="17">
        <f>HLOOKUP(Eingabe!$C$3,Leistungskurven!$B$1:$B$5002,A521,FALSE)</f>
        <v>0.10399239460787106</v>
      </c>
      <c r="E521" s="25">
        <f>HLOOKUP(Eingabe!$C$6,Kalkulationen!$T$1:$U$8762,A522)</f>
        <v>1.4405486371097505</v>
      </c>
    </row>
    <row r="522" spans="1:5" x14ac:dyDescent="0.15">
      <c r="A522" s="17">
        <v>522</v>
      </c>
      <c r="B522" s="17">
        <v>5.2</v>
      </c>
      <c r="C522" s="17">
        <f>HLOOKUP(Eingabe!$C$3,Leistungskurven!$B$1:$B$5002,A522,FALSE)</f>
        <v>0.10466139909200306</v>
      </c>
      <c r="E522" s="25">
        <f>HLOOKUP(Eingabe!$C$6,Kalkulationen!$T$1:$U$8762,A523)</f>
        <v>1.4405486371097505</v>
      </c>
    </row>
    <row r="523" spans="1:5" x14ac:dyDescent="0.15">
      <c r="A523" s="17">
        <v>523</v>
      </c>
      <c r="B523" s="17">
        <v>5.21</v>
      </c>
      <c r="C523" s="17">
        <f>HLOOKUP(Eingabe!$C$3,Leistungskurven!$B$1:$B$5002,A523,FALSE)</f>
        <v>0.10533303685058454</v>
      </c>
      <c r="E523" s="25">
        <f>HLOOKUP(Eingabe!$C$6,Kalkulationen!$T$1:$U$8762,A524)</f>
        <v>1.4405486371097505</v>
      </c>
    </row>
    <row r="524" spans="1:5" x14ac:dyDescent="0.15">
      <c r="A524" s="17">
        <v>524</v>
      </c>
      <c r="B524" s="17">
        <v>5.22</v>
      </c>
      <c r="C524" s="17">
        <f>HLOOKUP(Eingabe!$C$3,Leistungskurven!$B$1:$B$5002,A524,FALSE)</f>
        <v>0.10600726326582303</v>
      </c>
      <c r="E524" s="25">
        <f>HLOOKUP(Eingabe!$C$6,Kalkulationen!$T$1:$U$8762,A525)</f>
        <v>1.4405486371097505</v>
      </c>
    </row>
    <row r="525" spans="1:5" x14ac:dyDescent="0.15">
      <c r="A525" s="17">
        <v>525</v>
      </c>
      <c r="B525" s="17">
        <v>5.23</v>
      </c>
      <c r="C525" s="17">
        <f>HLOOKUP(Eingabe!$C$3,Leistungskurven!$B$1:$B$5002,A525,FALSE)</f>
        <v>0.10668403371992656</v>
      </c>
      <c r="E525" s="25">
        <f>HLOOKUP(Eingabe!$C$6,Kalkulationen!$T$1:$U$8762,A526)</f>
        <v>1.4405486371097505</v>
      </c>
    </row>
    <row r="526" spans="1:5" x14ac:dyDescent="0.15">
      <c r="A526" s="17">
        <v>526</v>
      </c>
      <c r="B526" s="17">
        <v>5.24</v>
      </c>
      <c r="C526" s="17">
        <f>HLOOKUP(Eingabe!$C$3,Leistungskurven!$B$1:$B$5002,A526,FALSE)</f>
        <v>0.10736330359510277</v>
      </c>
      <c r="E526" s="25">
        <f>HLOOKUP(Eingabe!$C$6,Kalkulationen!$T$1:$U$8762,A527)</f>
        <v>1.4405486371097505</v>
      </c>
    </row>
    <row r="527" spans="1:5" x14ac:dyDescent="0.15">
      <c r="A527" s="17">
        <v>527</v>
      </c>
      <c r="B527" s="17">
        <v>5.25</v>
      </c>
      <c r="C527" s="17">
        <f>HLOOKUP(Eingabe!$C$3,Leistungskurven!$B$1:$B$5002,A527,FALSE)</f>
        <v>0.10804502827355937</v>
      </c>
      <c r="E527" s="25">
        <f>HLOOKUP(Eingabe!$C$6,Kalkulationen!$T$1:$U$8762,A528)</f>
        <v>1.4405486371097505</v>
      </c>
    </row>
    <row r="528" spans="1:5" x14ac:dyDescent="0.15">
      <c r="A528" s="17">
        <v>528</v>
      </c>
      <c r="B528" s="17">
        <v>5.26</v>
      </c>
      <c r="C528" s="17">
        <f>HLOOKUP(Eingabe!$C$3,Leistungskurven!$B$1:$B$5002,A528,FALSE)</f>
        <v>0.10872916313750434</v>
      </c>
      <c r="E528" s="25">
        <f>HLOOKUP(Eingabe!$C$6,Kalkulationen!$T$1:$U$8762,A529)</f>
        <v>1.4405486371097505</v>
      </c>
    </row>
    <row r="529" spans="1:5" x14ac:dyDescent="0.15">
      <c r="A529" s="17">
        <v>529</v>
      </c>
      <c r="B529" s="17">
        <v>5.27</v>
      </c>
      <c r="C529" s="17">
        <f>HLOOKUP(Eingabe!$C$3,Leistungskurven!$B$1:$B$5002,A529,FALSE)</f>
        <v>0.10941566356914516</v>
      </c>
      <c r="E529" s="25">
        <f>HLOOKUP(Eingabe!$C$6,Kalkulationen!$T$1:$U$8762,A530)</f>
        <v>1.4405486371097505</v>
      </c>
    </row>
    <row r="530" spans="1:5" x14ac:dyDescent="0.15">
      <c r="A530" s="17">
        <v>530</v>
      </c>
      <c r="B530" s="17">
        <v>5.28</v>
      </c>
      <c r="C530" s="17">
        <f>HLOOKUP(Eingabe!$C$3,Leistungskurven!$B$1:$B$5002,A530,FALSE)</f>
        <v>0.11010448495068975</v>
      </c>
      <c r="E530" s="25">
        <f>HLOOKUP(Eingabe!$C$6,Kalkulationen!$T$1:$U$8762,A531)</f>
        <v>1.4405486371097505</v>
      </c>
    </row>
    <row r="531" spans="1:5" x14ac:dyDescent="0.15">
      <c r="A531" s="17">
        <v>531</v>
      </c>
      <c r="B531" s="17">
        <v>5.29</v>
      </c>
      <c r="C531" s="17">
        <f>HLOOKUP(Eingabe!$C$3,Leistungskurven!$B$1:$B$5002,A531,FALSE)</f>
        <v>0.110795582664346</v>
      </c>
      <c r="E531" s="25">
        <f>HLOOKUP(Eingabe!$C$6,Kalkulationen!$T$1:$U$8762,A532)</f>
        <v>1.4405486371097505</v>
      </c>
    </row>
    <row r="532" spans="1:5" x14ac:dyDescent="0.15">
      <c r="A532" s="17">
        <v>532</v>
      </c>
      <c r="B532" s="17">
        <v>5.3</v>
      </c>
      <c r="C532" s="17">
        <f>HLOOKUP(Eingabe!$C$3,Leistungskurven!$B$1:$B$5002,A532,FALSE)</f>
        <v>0.11148891209232129</v>
      </c>
      <c r="E532" s="25">
        <f>HLOOKUP(Eingabe!$C$6,Kalkulationen!$T$1:$U$8762,A533)</f>
        <v>1.4405486371097505</v>
      </c>
    </row>
    <row r="533" spans="1:5" x14ac:dyDescent="0.15">
      <c r="A533" s="17">
        <v>533</v>
      </c>
      <c r="B533" s="17">
        <v>5.31</v>
      </c>
      <c r="C533" s="17">
        <f>HLOOKUP(Eingabe!$C$3,Leistungskurven!$B$1:$B$5002,A533,FALSE)</f>
        <v>0.11218442861682397</v>
      </c>
      <c r="E533" s="25">
        <f>HLOOKUP(Eingabe!$C$6,Kalkulationen!$T$1:$U$8762,A534)</f>
        <v>1.4405486371097505</v>
      </c>
    </row>
    <row r="534" spans="1:5" x14ac:dyDescent="0.15">
      <c r="A534" s="17">
        <v>534</v>
      </c>
      <c r="B534" s="17">
        <v>5.32</v>
      </c>
      <c r="C534" s="17">
        <f>HLOOKUP(Eingabe!$C$3,Leistungskurven!$B$1:$B$5002,A534,FALSE)</f>
        <v>0.11288208762006119</v>
      </c>
      <c r="E534" s="25">
        <f>HLOOKUP(Eingabe!$C$6,Kalkulationen!$T$1:$U$8762,A535)</f>
        <v>1.4405486371097505</v>
      </c>
    </row>
    <row r="535" spans="1:5" x14ac:dyDescent="0.15">
      <c r="A535" s="17">
        <v>535</v>
      </c>
      <c r="B535" s="17">
        <v>5.33</v>
      </c>
      <c r="C535" s="17">
        <f>HLOOKUP(Eingabe!$C$3,Leistungskurven!$B$1:$B$5002,A535,FALSE)</f>
        <v>0.11358184448424119</v>
      </c>
      <c r="E535" s="25">
        <f>HLOOKUP(Eingabe!$C$6,Kalkulationen!$T$1:$U$8762,A536)</f>
        <v>1.4405486371097505</v>
      </c>
    </row>
    <row r="536" spans="1:5" x14ac:dyDescent="0.15">
      <c r="A536" s="17">
        <v>536</v>
      </c>
      <c r="B536" s="17">
        <v>5.34</v>
      </c>
      <c r="C536" s="17">
        <f>HLOOKUP(Eingabe!$C$3,Leistungskurven!$B$1:$B$5002,A536,FALSE)</f>
        <v>0.11428365459157155</v>
      </c>
      <c r="E536" s="25">
        <f>HLOOKUP(Eingabe!$C$6,Kalkulationen!$T$1:$U$8762,A537)</f>
        <v>1.4405486371097505</v>
      </c>
    </row>
    <row r="537" spans="1:5" x14ac:dyDescent="0.15">
      <c r="A537" s="17">
        <v>537</v>
      </c>
      <c r="B537" s="17">
        <v>5.35</v>
      </c>
      <c r="C537" s="17">
        <f>HLOOKUP(Eingabe!$C$3,Leistungskurven!$B$1:$B$5002,A537,FALSE)</f>
        <v>0.11498747332425996</v>
      </c>
      <c r="E537" s="25">
        <f>HLOOKUP(Eingabe!$C$6,Kalkulationen!$T$1:$U$8762,A538)</f>
        <v>1.4405486371097505</v>
      </c>
    </row>
    <row r="538" spans="1:5" x14ac:dyDescent="0.15">
      <c r="A538" s="17">
        <v>538</v>
      </c>
      <c r="B538" s="17">
        <v>5.36</v>
      </c>
      <c r="C538" s="17">
        <f>HLOOKUP(Eingabe!$C$3,Leistungskurven!$B$1:$B$5002,A538,FALSE)</f>
        <v>0.11569325606451425</v>
      </c>
      <c r="E538" s="25">
        <f>HLOOKUP(Eingabe!$C$6,Kalkulationen!$T$1:$U$8762,A539)</f>
        <v>1.4405486371097505</v>
      </c>
    </row>
    <row r="539" spans="1:5" x14ac:dyDescent="0.15">
      <c r="A539" s="17">
        <v>539</v>
      </c>
      <c r="B539" s="17">
        <v>5.37</v>
      </c>
      <c r="C539" s="17">
        <f>HLOOKUP(Eingabe!$C$3,Leistungskurven!$B$1:$B$5002,A539,FALSE)</f>
        <v>0.11640095819454216</v>
      </c>
      <c r="E539" s="25">
        <f>HLOOKUP(Eingabe!$C$6,Kalkulationen!$T$1:$U$8762,A540)</f>
        <v>1.4405486371097505</v>
      </c>
    </row>
    <row r="540" spans="1:5" x14ac:dyDescent="0.15">
      <c r="A540" s="17">
        <v>540</v>
      </c>
      <c r="B540" s="17">
        <v>5.38</v>
      </c>
      <c r="C540" s="17">
        <f>HLOOKUP(Eingabe!$C$3,Leistungskurven!$B$1:$B$5002,A540,FALSE)</f>
        <v>0.11711053509655163</v>
      </c>
      <c r="E540" s="25">
        <f>HLOOKUP(Eingabe!$C$6,Kalkulationen!$T$1:$U$8762,A541)</f>
        <v>1.4405486371097505</v>
      </c>
    </row>
    <row r="541" spans="1:5" x14ac:dyDescent="0.15">
      <c r="A541" s="17">
        <v>541</v>
      </c>
      <c r="B541" s="17">
        <v>5.39</v>
      </c>
      <c r="C541" s="17">
        <f>HLOOKUP(Eingabe!$C$3,Leistungskurven!$B$1:$B$5002,A541,FALSE)</f>
        <v>0.11782194215275012</v>
      </c>
      <c r="E541" s="25">
        <f>HLOOKUP(Eingabe!$C$6,Kalkulationen!$T$1:$U$8762,A542)</f>
        <v>1.4405486371097505</v>
      </c>
    </row>
    <row r="542" spans="1:5" x14ac:dyDescent="0.15">
      <c r="A542" s="17">
        <v>542</v>
      </c>
      <c r="B542" s="17">
        <v>5.4</v>
      </c>
      <c r="C542" s="17">
        <f>HLOOKUP(Eingabe!$C$3,Leistungskurven!$B$1:$B$5002,A542,FALSE)</f>
        <v>0.11853513474534576</v>
      </c>
      <c r="E542" s="25">
        <f>HLOOKUP(Eingabe!$C$6,Kalkulationen!$T$1:$U$8762,A543)</f>
        <v>1.4405486371097505</v>
      </c>
    </row>
    <row r="543" spans="1:5" x14ac:dyDescent="0.15">
      <c r="A543" s="17">
        <v>543</v>
      </c>
      <c r="B543" s="17">
        <v>5.41</v>
      </c>
      <c r="C543" s="17">
        <f>HLOOKUP(Eingabe!$C$3,Leistungskurven!$B$1:$B$5002,A543,FALSE)</f>
        <v>0.11925006825654624</v>
      </c>
      <c r="E543" s="25">
        <f>HLOOKUP(Eingabe!$C$6,Kalkulationen!$T$1:$U$8762,A544)</f>
        <v>1.4405486371097505</v>
      </c>
    </row>
    <row r="544" spans="1:5" x14ac:dyDescent="0.15">
      <c r="A544" s="17">
        <v>544</v>
      </c>
      <c r="B544" s="17">
        <v>5.42</v>
      </c>
      <c r="C544" s="17">
        <f>HLOOKUP(Eingabe!$C$3,Leistungskurven!$B$1:$B$5002,A544,FALSE)</f>
        <v>0.11996669806855891</v>
      </c>
      <c r="E544" s="25">
        <f>HLOOKUP(Eingabe!$C$6,Kalkulationen!$T$1:$U$8762,A545)</f>
        <v>1.4405486371097505</v>
      </c>
    </row>
    <row r="545" spans="1:5" x14ac:dyDescent="0.15">
      <c r="A545" s="17">
        <v>545</v>
      </c>
      <c r="B545" s="17">
        <v>5.43</v>
      </c>
      <c r="C545" s="17">
        <f>HLOOKUP(Eingabe!$C$3,Leistungskurven!$B$1:$B$5002,A545,FALSE)</f>
        <v>0.12068497956359198</v>
      </c>
      <c r="E545" s="25">
        <f>HLOOKUP(Eingabe!$C$6,Kalkulationen!$T$1:$U$8762,A546)</f>
        <v>1.4405486371097505</v>
      </c>
    </row>
    <row r="546" spans="1:5" x14ac:dyDescent="0.15">
      <c r="A546" s="17">
        <v>546</v>
      </c>
      <c r="B546" s="17">
        <v>5.44</v>
      </c>
      <c r="C546" s="17">
        <f>HLOOKUP(Eingabe!$C$3,Leistungskurven!$B$1:$B$5002,A546,FALSE)</f>
        <v>0.12140486812385322</v>
      </c>
      <c r="E546" s="25">
        <f>HLOOKUP(Eingabe!$C$6,Kalkulationen!$T$1:$U$8762,A547)</f>
        <v>1.4405486371097505</v>
      </c>
    </row>
    <row r="547" spans="1:5" x14ac:dyDescent="0.15">
      <c r="A547" s="17">
        <v>547</v>
      </c>
      <c r="B547" s="17">
        <v>5.45</v>
      </c>
      <c r="C547" s="17">
        <f>HLOOKUP(Eingabe!$C$3,Leistungskurven!$B$1:$B$5002,A547,FALSE)</f>
        <v>0.12212631913155016</v>
      </c>
      <c r="E547" s="25">
        <f>HLOOKUP(Eingabe!$C$6,Kalkulationen!$T$1:$U$8762,A548)</f>
        <v>1.4405486371097505</v>
      </c>
    </row>
    <row r="548" spans="1:5" x14ac:dyDescent="0.15">
      <c r="A548" s="17">
        <v>548</v>
      </c>
      <c r="B548" s="17">
        <v>5.46</v>
      </c>
      <c r="C548" s="17">
        <f>HLOOKUP(Eingabe!$C$3,Leistungskurven!$B$1:$B$5002,A548,FALSE)</f>
        <v>0.12284928796889069</v>
      </c>
      <c r="E548" s="25">
        <f>HLOOKUP(Eingabe!$C$6,Kalkulationen!$T$1:$U$8762,A549)</f>
        <v>1.4405486371097505</v>
      </c>
    </row>
    <row r="549" spans="1:5" x14ac:dyDescent="0.15">
      <c r="A549" s="17">
        <v>549</v>
      </c>
      <c r="B549" s="17">
        <v>5.47</v>
      </c>
      <c r="C549" s="17">
        <f>HLOOKUP(Eingabe!$C$3,Leistungskurven!$B$1:$B$5002,A549,FALSE)</f>
        <v>0.12357373001808236</v>
      </c>
      <c r="E549" s="25">
        <f>HLOOKUP(Eingabe!$C$6,Kalkulationen!$T$1:$U$8762,A550)</f>
        <v>1.4405486371097505</v>
      </c>
    </row>
    <row r="550" spans="1:5" x14ac:dyDescent="0.15">
      <c r="A550" s="17">
        <v>550</v>
      </c>
      <c r="B550" s="17">
        <v>5.48</v>
      </c>
      <c r="C550" s="17">
        <f>HLOOKUP(Eingabe!$C$3,Leistungskurven!$B$1:$B$5002,A550,FALSE)</f>
        <v>0.12429960066133322</v>
      </c>
      <c r="E550" s="25">
        <f>HLOOKUP(Eingabe!$C$6,Kalkulationen!$T$1:$U$8762,A551)</f>
        <v>1.4405486371097505</v>
      </c>
    </row>
    <row r="551" spans="1:5" x14ac:dyDescent="0.15">
      <c r="A551" s="17">
        <v>551</v>
      </c>
      <c r="B551" s="17">
        <v>5.49</v>
      </c>
      <c r="C551" s="17">
        <f>HLOOKUP(Eingabe!$C$3,Leistungskurven!$B$1:$B$5002,A551,FALSE)</f>
        <v>0.12502685528085136</v>
      </c>
      <c r="E551" s="25">
        <f>HLOOKUP(Eingabe!$C$6,Kalkulationen!$T$1:$U$8762,A552)</f>
        <v>1.4405486371097505</v>
      </c>
    </row>
    <row r="552" spans="1:5" x14ac:dyDescent="0.15">
      <c r="A552" s="17">
        <v>552</v>
      </c>
      <c r="B552" s="17">
        <v>5.5</v>
      </c>
      <c r="C552" s="17">
        <f>HLOOKUP(Eingabe!$C$3,Leistungskurven!$B$1:$B$5002,A552,FALSE)</f>
        <v>0.12575544925884358</v>
      </c>
      <c r="E552" s="25">
        <f>HLOOKUP(Eingabe!$C$6,Kalkulationen!$T$1:$U$8762,A553)</f>
        <v>1.4405486371097505</v>
      </c>
    </row>
    <row r="553" spans="1:5" x14ac:dyDescent="0.15">
      <c r="A553" s="17">
        <v>553</v>
      </c>
      <c r="B553" s="17">
        <v>5.51</v>
      </c>
      <c r="C553" s="17">
        <f>HLOOKUP(Eingabe!$C$3,Leistungskurven!$B$1:$B$5002,A553,FALSE)</f>
        <v>0.12648535777405631</v>
      </c>
      <c r="E553" s="25">
        <f>HLOOKUP(Eingabe!$C$6,Kalkulationen!$T$1:$U$8762,A554)</f>
        <v>1.4405486371097505</v>
      </c>
    </row>
    <row r="554" spans="1:5" x14ac:dyDescent="0.15">
      <c r="A554" s="17">
        <v>554</v>
      </c>
      <c r="B554" s="17">
        <v>5.52</v>
      </c>
      <c r="C554" s="17">
        <f>HLOOKUP(Eingabe!$C$3,Leistungskurven!$B$1:$B$5002,A554,FALSE)</f>
        <v>0.12721663519138685</v>
      </c>
      <c r="E554" s="25">
        <f>HLOOKUP(Eingabe!$C$6,Kalkulationen!$T$1:$U$8762,A555)</f>
        <v>1.4405486371097505</v>
      </c>
    </row>
    <row r="555" spans="1:5" x14ac:dyDescent="0.15">
      <c r="A555" s="17">
        <v>555</v>
      </c>
      <c r="B555" s="17">
        <v>5.53</v>
      </c>
      <c r="C555" s="17">
        <f>HLOOKUP(Eingabe!$C$3,Leistungskurven!$B$1:$B$5002,A555,FALSE)</f>
        <v>0.12794935567226984</v>
      </c>
      <c r="E555" s="25">
        <f>HLOOKUP(Eingabe!$C$6,Kalkulationen!$T$1:$U$8762,A556)</f>
        <v>1.4405486371097505</v>
      </c>
    </row>
    <row r="556" spans="1:5" x14ac:dyDescent="0.15">
      <c r="A556" s="17">
        <v>556</v>
      </c>
      <c r="B556" s="17">
        <v>5.54</v>
      </c>
      <c r="C556" s="17">
        <f>HLOOKUP(Eingabe!$C$3,Leistungskurven!$B$1:$B$5002,A556,FALSE)</f>
        <v>0.12868359337814081</v>
      </c>
      <c r="E556" s="25">
        <f>HLOOKUP(Eingabe!$C$6,Kalkulationen!$T$1:$U$8762,A557)</f>
        <v>1.4405486371097505</v>
      </c>
    </row>
    <row r="557" spans="1:5" x14ac:dyDescent="0.15">
      <c r="A557" s="17">
        <v>557</v>
      </c>
      <c r="B557" s="17">
        <v>5.55</v>
      </c>
      <c r="C557" s="17">
        <f>HLOOKUP(Eingabe!$C$3,Leistungskurven!$B$1:$B$5002,A557,FALSE)</f>
        <v>0.12941942247043492</v>
      </c>
      <c r="E557" s="25">
        <f>HLOOKUP(Eingabe!$C$6,Kalkulationen!$T$1:$U$8762,A558)</f>
        <v>1.4405486371097505</v>
      </c>
    </row>
    <row r="558" spans="1:5" x14ac:dyDescent="0.15">
      <c r="A558" s="17">
        <v>558</v>
      </c>
      <c r="B558" s="17">
        <v>5.56</v>
      </c>
      <c r="C558" s="17">
        <f>HLOOKUP(Eingabe!$C$3,Leistungskurven!$B$1:$B$5002,A558,FALSE)</f>
        <v>0.13015691711058752</v>
      </c>
      <c r="E558" s="25">
        <f>HLOOKUP(Eingabe!$C$6,Kalkulationen!$T$1:$U$8762,A559)</f>
        <v>1.4405486371097505</v>
      </c>
    </row>
    <row r="559" spans="1:5" x14ac:dyDescent="0.15">
      <c r="A559" s="17">
        <v>559</v>
      </c>
      <c r="B559" s="17">
        <v>5.57</v>
      </c>
      <c r="C559" s="17">
        <f>HLOOKUP(Eingabe!$C$3,Leistungskurven!$B$1:$B$5002,A559,FALSE)</f>
        <v>0.13089615146003339</v>
      </c>
      <c r="E559" s="25">
        <f>HLOOKUP(Eingabe!$C$6,Kalkulationen!$T$1:$U$8762,A560)</f>
        <v>1.3959304200635783</v>
      </c>
    </row>
    <row r="560" spans="1:5" x14ac:dyDescent="0.15">
      <c r="A560" s="17">
        <v>560</v>
      </c>
      <c r="B560" s="17">
        <v>5.58</v>
      </c>
      <c r="C560" s="17">
        <f>HLOOKUP(Eingabe!$C$3,Leistungskurven!$B$1:$B$5002,A560,FALSE)</f>
        <v>0.13163719968020776</v>
      </c>
      <c r="E560" s="25">
        <f>HLOOKUP(Eingabe!$C$6,Kalkulationen!$T$1:$U$8762,A561)</f>
        <v>1.3959304200635783</v>
      </c>
    </row>
    <row r="561" spans="1:5" x14ac:dyDescent="0.15">
      <c r="A561" s="17">
        <v>561</v>
      </c>
      <c r="B561" s="17">
        <v>5.59</v>
      </c>
      <c r="C561" s="17">
        <f>HLOOKUP(Eingabe!$C$3,Leistungskurven!$B$1:$B$5002,A561,FALSE)</f>
        <v>0.13238013593254616</v>
      </c>
      <c r="E561" s="25">
        <f>HLOOKUP(Eingabe!$C$6,Kalkulationen!$T$1:$U$8762,A562)</f>
        <v>1.3959304200635783</v>
      </c>
    </row>
    <row r="562" spans="1:5" x14ac:dyDescent="0.15">
      <c r="A562" s="17">
        <v>562</v>
      </c>
      <c r="B562" s="17">
        <v>5.6</v>
      </c>
      <c r="C562" s="17">
        <f>HLOOKUP(Eingabe!$C$3,Leistungskurven!$B$1:$B$5002,A562,FALSE)</f>
        <v>0.13312503437848355</v>
      </c>
      <c r="E562" s="25">
        <f>HLOOKUP(Eingabe!$C$6,Kalkulationen!$T$1:$U$8762,A563)</f>
        <v>1.3959304200635783</v>
      </c>
    </row>
    <row r="563" spans="1:5" x14ac:dyDescent="0.15">
      <c r="A563" s="17">
        <v>563</v>
      </c>
      <c r="B563" s="17">
        <v>5.61</v>
      </c>
      <c r="C563" s="17">
        <f>HLOOKUP(Eingabe!$C$3,Leistungskurven!$B$1:$B$5002,A563,FALSE)</f>
        <v>0.13387196917945499</v>
      </c>
      <c r="E563" s="25">
        <f>HLOOKUP(Eingabe!$C$6,Kalkulationen!$T$1:$U$8762,A564)</f>
        <v>1.3959304200635783</v>
      </c>
    </row>
    <row r="564" spans="1:5" x14ac:dyDescent="0.15">
      <c r="A564" s="17">
        <v>564</v>
      </c>
      <c r="B564" s="17">
        <v>5.62</v>
      </c>
      <c r="C564" s="17">
        <f>HLOOKUP(Eingabe!$C$3,Leistungskurven!$B$1:$B$5002,A564,FALSE)</f>
        <v>0.13462101449689579</v>
      </c>
      <c r="E564" s="25">
        <f>HLOOKUP(Eingabe!$C$6,Kalkulationen!$T$1:$U$8762,A565)</f>
        <v>1.3959304200635783</v>
      </c>
    </row>
    <row r="565" spans="1:5" x14ac:dyDescent="0.15">
      <c r="A565" s="17">
        <v>565</v>
      </c>
      <c r="B565" s="17">
        <v>5.63</v>
      </c>
      <c r="C565" s="17">
        <f>HLOOKUP(Eingabe!$C$3,Leistungskurven!$B$1:$B$5002,A565,FALSE)</f>
        <v>0.13537224449224103</v>
      </c>
      <c r="E565" s="25">
        <f>HLOOKUP(Eingabe!$C$6,Kalkulationen!$T$1:$U$8762,A566)</f>
        <v>1.3959304200635783</v>
      </c>
    </row>
    <row r="566" spans="1:5" x14ac:dyDescent="0.15">
      <c r="A566" s="17">
        <v>566</v>
      </c>
      <c r="B566" s="17">
        <v>5.64</v>
      </c>
      <c r="C566" s="17">
        <f>HLOOKUP(Eingabe!$C$3,Leistungskurven!$B$1:$B$5002,A566,FALSE)</f>
        <v>0.1361257333269261</v>
      </c>
      <c r="E566" s="25">
        <f>HLOOKUP(Eingabe!$C$6,Kalkulationen!$T$1:$U$8762,A567)</f>
        <v>1.3959304200635783</v>
      </c>
    </row>
    <row r="567" spans="1:5" x14ac:dyDescent="0.15">
      <c r="A567" s="17">
        <v>567</v>
      </c>
      <c r="B567" s="17">
        <v>5.65</v>
      </c>
      <c r="C567" s="17">
        <f>HLOOKUP(Eingabe!$C$3,Leistungskurven!$B$1:$B$5002,A567,FALSE)</f>
        <v>0.13688155516238612</v>
      </c>
      <c r="E567" s="25">
        <f>HLOOKUP(Eingabe!$C$6,Kalkulationen!$T$1:$U$8762,A568)</f>
        <v>1.3959304200635783</v>
      </c>
    </row>
    <row r="568" spans="1:5" x14ac:dyDescent="0.15">
      <c r="A568" s="17">
        <v>568</v>
      </c>
      <c r="B568" s="17">
        <v>5.66</v>
      </c>
      <c r="C568" s="17">
        <f>HLOOKUP(Eingabe!$C$3,Leistungskurven!$B$1:$B$5002,A568,FALSE)</f>
        <v>0.13763978416005582</v>
      </c>
      <c r="E568" s="25">
        <f>HLOOKUP(Eingabe!$C$6,Kalkulationen!$T$1:$U$8762,A569)</f>
        <v>1.3959304200635783</v>
      </c>
    </row>
    <row r="569" spans="1:5" x14ac:dyDescent="0.15">
      <c r="A569" s="17">
        <v>569</v>
      </c>
      <c r="B569" s="17">
        <v>5.67</v>
      </c>
      <c r="C569" s="17">
        <f>HLOOKUP(Eingabe!$C$3,Leistungskurven!$B$1:$B$5002,A569,FALSE)</f>
        <v>0.13840049448137109</v>
      </c>
      <c r="E569" s="25">
        <f>HLOOKUP(Eingabe!$C$6,Kalkulationen!$T$1:$U$8762,A570)</f>
        <v>1.3959304200635783</v>
      </c>
    </row>
    <row r="570" spans="1:5" x14ac:dyDescent="0.15">
      <c r="A570" s="17">
        <v>570</v>
      </c>
      <c r="B570" s="17">
        <v>5.68</v>
      </c>
      <c r="C570" s="17">
        <f>HLOOKUP(Eingabe!$C$3,Leistungskurven!$B$1:$B$5002,A570,FALSE)</f>
        <v>0.13916376028776634</v>
      </c>
      <c r="E570" s="25">
        <f>HLOOKUP(Eingabe!$C$6,Kalkulationen!$T$1:$U$8762,A571)</f>
        <v>1.3959304200635783</v>
      </c>
    </row>
    <row r="571" spans="1:5" x14ac:dyDescent="0.15">
      <c r="A571" s="17">
        <v>571</v>
      </c>
      <c r="B571" s="17">
        <v>5.69</v>
      </c>
      <c r="C571" s="17">
        <f>HLOOKUP(Eingabe!$C$3,Leistungskurven!$B$1:$B$5002,A571,FALSE)</f>
        <v>0.1399296557406777</v>
      </c>
      <c r="E571" s="25">
        <f>HLOOKUP(Eingabe!$C$6,Kalkulationen!$T$1:$U$8762,A572)</f>
        <v>1.3959304200635783</v>
      </c>
    </row>
    <row r="572" spans="1:5" x14ac:dyDescent="0.15">
      <c r="A572" s="17">
        <v>572</v>
      </c>
      <c r="B572" s="17">
        <v>5.7</v>
      </c>
      <c r="C572" s="17">
        <f>HLOOKUP(Eingabe!$C$3,Leistungskurven!$B$1:$B$5002,A572,FALSE)</f>
        <v>0.14069825500153915</v>
      </c>
      <c r="E572" s="25">
        <f>HLOOKUP(Eingabe!$C$6,Kalkulationen!$T$1:$U$8762,A573)</f>
        <v>1.3959304200635783</v>
      </c>
    </row>
    <row r="573" spans="1:5" x14ac:dyDescent="0.15">
      <c r="A573" s="17">
        <v>573</v>
      </c>
      <c r="B573" s="17">
        <v>5.71</v>
      </c>
      <c r="C573" s="17">
        <f>HLOOKUP(Eingabe!$C$3,Leistungskurven!$B$1:$B$5002,A573,FALSE)</f>
        <v>0.14146963223178688</v>
      </c>
      <c r="E573" s="25">
        <f>HLOOKUP(Eingabe!$C$6,Kalkulationen!$T$1:$U$8762,A574)</f>
        <v>1.3959304200635783</v>
      </c>
    </row>
    <row r="574" spans="1:5" x14ac:dyDescent="0.15">
      <c r="A574" s="17">
        <v>574</v>
      </c>
      <c r="B574" s="17">
        <v>5.72</v>
      </c>
      <c r="C574" s="17">
        <f>HLOOKUP(Eingabe!$C$3,Leistungskurven!$B$1:$B$5002,A574,FALSE)</f>
        <v>0.14224386159285574</v>
      </c>
      <c r="E574" s="25">
        <f>HLOOKUP(Eingabe!$C$6,Kalkulationen!$T$1:$U$8762,A575)</f>
        <v>1.3959304200635783</v>
      </c>
    </row>
    <row r="575" spans="1:5" x14ac:dyDescent="0.15">
      <c r="A575" s="17">
        <v>575</v>
      </c>
      <c r="B575" s="17">
        <v>5.73</v>
      </c>
      <c r="C575" s="17">
        <f>HLOOKUP(Eingabe!$C$3,Leistungskurven!$B$1:$B$5002,A575,FALSE)</f>
        <v>0.14302101724618083</v>
      </c>
      <c r="E575" s="25">
        <f>HLOOKUP(Eingabe!$C$6,Kalkulationen!$T$1:$U$8762,A576)</f>
        <v>1.3959304200635783</v>
      </c>
    </row>
    <row r="576" spans="1:5" x14ac:dyDescent="0.15">
      <c r="A576" s="17">
        <v>576</v>
      </c>
      <c r="B576" s="17">
        <v>5.74</v>
      </c>
      <c r="C576" s="17">
        <f>HLOOKUP(Eingabe!$C$3,Leistungskurven!$B$1:$B$5002,A576,FALSE)</f>
        <v>0.14380117335319736</v>
      </c>
      <c r="E576" s="25">
        <f>HLOOKUP(Eingabe!$C$6,Kalkulationen!$T$1:$U$8762,A577)</f>
        <v>1.3959304200635783</v>
      </c>
    </row>
    <row r="577" spans="1:5" x14ac:dyDescent="0.15">
      <c r="A577" s="17">
        <v>577</v>
      </c>
      <c r="B577" s="17">
        <v>5.75</v>
      </c>
      <c r="C577" s="17">
        <f>HLOOKUP(Eingabe!$C$3,Leistungskurven!$B$1:$B$5002,A577,FALSE)</f>
        <v>0.1445844040753404</v>
      </c>
      <c r="E577" s="25">
        <f>HLOOKUP(Eingabe!$C$6,Kalkulationen!$T$1:$U$8762,A578)</f>
        <v>1.3959304200635783</v>
      </c>
    </row>
    <row r="578" spans="1:5" x14ac:dyDescent="0.15">
      <c r="A578" s="17">
        <v>578</v>
      </c>
      <c r="B578" s="17">
        <v>5.76</v>
      </c>
      <c r="C578" s="17">
        <f>HLOOKUP(Eingabe!$C$3,Leistungskurven!$B$1:$B$5002,A578,FALSE)</f>
        <v>0.14537078357404543</v>
      </c>
      <c r="E578" s="25">
        <f>HLOOKUP(Eingabe!$C$6,Kalkulationen!$T$1:$U$8762,A579)</f>
        <v>1.3959304200635783</v>
      </c>
    </row>
    <row r="579" spans="1:5" x14ac:dyDescent="0.15">
      <c r="A579" s="17">
        <v>579</v>
      </c>
      <c r="B579" s="17">
        <v>5.77</v>
      </c>
      <c r="C579" s="17">
        <f>HLOOKUP(Eingabe!$C$3,Leistungskurven!$B$1:$B$5002,A579,FALSE)</f>
        <v>0.14616038601074721</v>
      </c>
      <c r="E579" s="25">
        <f>HLOOKUP(Eingabe!$C$6,Kalkulationen!$T$1:$U$8762,A580)</f>
        <v>1.3959304200635783</v>
      </c>
    </row>
    <row r="580" spans="1:5" x14ac:dyDescent="0.15">
      <c r="A580" s="17">
        <v>580</v>
      </c>
      <c r="B580" s="17">
        <v>5.78</v>
      </c>
      <c r="C580" s="17">
        <f>HLOOKUP(Eingabe!$C$3,Leistungskurven!$B$1:$B$5002,A580,FALSE)</f>
        <v>0.14695328554688122</v>
      </c>
      <c r="E580" s="25">
        <f>HLOOKUP(Eingabe!$C$6,Kalkulationen!$T$1:$U$8762,A581)</f>
        <v>1.3959304200635783</v>
      </c>
    </row>
    <row r="581" spans="1:5" x14ac:dyDescent="0.15">
      <c r="A581" s="17">
        <v>581</v>
      </c>
      <c r="B581" s="17">
        <v>5.79</v>
      </c>
      <c r="C581" s="17">
        <f>HLOOKUP(Eingabe!$C$3,Leistungskurven!$B$1:$B$5002,A581,FALSE)</f>
        <v>0.14774955634388234</v>
      </c>
      <c r="E581" s="25">
        <f>HLOOKUP(Eingabe!$C$6,Kalkulationen!$T$1:$U$8762,A582)</f>
        <v>1.3959304200635783</v>
      </c>
    </row>
    <row r="582" spans="1:5" x14ac:dyDescent="0.15">
      <c r="A582" s="17">
        <v>582</v>
      </c>
      <c r="B582" s="17">
        <v>5.8</v>
      </c>
      <c r="C582" s="17">
        <f>HLOOKUP(Eingabe!$C$3,Leistungskurven!$B$1:$B$5002,A582,FALSE)</f>
        <v>0.14854927256318612</v>
      </c>
      <c r="E582" s="25">
        <f>HLOOKUP(Eingabe!$C$6,Kalkulationen!$T$1:$U$8762,A583)</f>
        <v>1.3959304200635783</v>
      </c>
    </row>
    <row r="583" spans="1:5" x14ac:dyDescent="0.15">
      <c r="A583" s="17">
        <v>583</v>
      </c>
      <c r="B583" s="17">
        <v>5.81</v>
      </c>
      <c r="C583" s="17">
        <f>HLOOKUP(Eingabe!$C$3,Leistungskurven!$B$1:$B$5002,A583,FALSE)</f>
        <v>0.14935250836622771</v>
      </c>
      <c r="E583" s="25">
        <f>HLOOKUP(Eingabe!$C$6,Kalkulationen!$T$1:$U$8762,A584)</f>
        <v>1.3959304200635783</v>
      </c>
    </row>
    <row r="584" spans="1:5" x14ac:dyDescent="0.15">
      <c r="A584" s="17">
        <v>584</v>
      </c>
      <c r="B584" s="17">
        <v>5.82</v>
      </c>
      <c r="C584" s="17">
        <f>HLOOKUP(Eingabe!$C$3,Leistungskurven!$B$1:$B$5002,A584,FALSE)</f>
        <v>0.15015933791444183</v>
      </c>
      <c r="E584" s="25">
        <f>HLOOKUP(Eingabe!$C$6,Kalkulationen!$T$1:$U$8762,A585)</f>
        <v>1.3959304200635783</v>
      </c>
    </row>
    <row r="585" spans="1:5" x14ac:dyDescent="0.15">
      <c r="A585" s="17">
        <v>585</v>
      </c>
      <c r="B585" s="17">
        <v>5.83</v>
      </c>
      <c r="C585" s="17">
        <f>HLOOKUP(Eingabe!$C$3,Leistungskurven!$B$1:$B$5002,A585,FALSE)</f>
        <v>0.1509698353692642</v>
      </c>
      <c r="E585" s="25">
        <f>HLOOKUP(Eingabe!$C$6,Kalkulationen!$T$1:$U$8762,A586)</f>
        <v>1.3959304200635783</v>
      </c>
    </row>
    <row r="586" spans="1:5" x14ac:dyDescent="0.15">
      <c r="A586" s="17">
        <v>586</v>
      </c>
      <c r="B586" s="17">
        <v>5.84</v>
      </c>
      <c r="C586" s="17">
        <f>HLOOKUP(Eingabe!$C$3,Leistungskurven!$B$1:$B$5002,A586,FALSE)</f>
        <v>0.15178407489212958</v>
      </c>
      <c r="E586" s="25">
        <f>HLOOKUP(Eingabe!$C$6,Kalkulationen!$T$1:$U$8762,A587)</f>
        <v>1.3959304200635783</v>
      </c>
    </row>
    <row r="587" spans="1:5" x14ac:dyDescent="0.15">
      <c r="A587" s="17">
        <v>587</v>
      </c>
      <c r="B587" s="17">
        <v>5.85</v>
      </c>
      <c r="C587" s="17">
        <f>HLOOKUP(Eingabe!$C$3,Leistungskurven!$B$1:$B$5002,A587,FALSE)</f>
        <v>0.15260213064447356</v>
      </c>
      <c r="E587" s="25">
        <f>HLOOKUP(Eingabe!$C$6,Kalkulationen!$T$1:$U$8762,A588)</f>
        <v>1.3959304200635783</v>
      </c>
    </row>
    <row r="588" spans="1:5" x14ac:dyDescent="0.15">
      <c r="A588" s="17">
        <v>588</v>
      </c>
      <c r="B588" s="17">
        <v>5.86</v>
      </c>
      <c r="C588" s="17">
        <f>HLOOKUP(Eingabe!$C$3,Leistungskurven!$B$1:$B$5002,A588,FALSE)</f>
        <v>0.15342407678773062</v>
      </c>
      <c r="E588" s="25">
        <f>HLOOKUP(Eingabe!$C$6,Kalkulationen!$T$1:$U$8762,A589)</f>
        <v>1.3959304200635783</v>
      </c>
    </row>
    <row r="589" spans="1:5" x14ac:dyDescent="0.15">
      <c r="A589" s="17">
        <v>589</v>
      </c>
      <c r="B589" s="17">
        <v>5.87</v>
      </c>
      <c r="C589" s="17">
        <f>HLOOKUP(Eingabe!$C$3,Leistungskurven!$B$1:$B$5002,A589,FALSE)</f>
        <v>0.15424998748333676</v>
      </c>
      <c r="E589" s="25">
        <f>HLOOKUP(Eingabe!$C$6,Kalkulationen!$T$1:$U$8762,A590)</f>
        <v>1.3959304200635783</v>
      </c>
    </row>
    <row r="590" spans="1:5" x14ac:dyDescent="0.15">
      <c r="A590" s="17">
        <v>590</v>
      </c>
      <c r="B590" s="17">
        <v>5.88</v>
      </c>
      <c r="C590" s="17">
        <f>HLOOKUP(Eingabe!$C$3,Leistungskurven!$B$1:$B$5002,A590,FALSE)</f>
        <v>0.15507993689272692</v>
      </c>
      <c r="E590" s="25">
        <f>HLOOKUP(Eingabe!$C$6,Kalkulationen!$T$1:$U$8762,A591)</f>
        <v>1.3959304200635783</v>
      </c>
    </row>
    <row r="591" spans="1:5" x14ac:dyDescent="0.15">
      <c r="A591" s="17">
        <v>591</v>
      </c>
      <c r="B591" s="17">
        <v>5.89</v>
      </c>
      <c r="C591" s="17">
        <f>HLOOKUP(Eingabe!$C$3,Leistungskurven!$B$1:$B$5002,A591,FALSE)</f>
        <v>0.15591399917733575</v>
      </c>
      <c r="E591" s="25">
        <f>HLOOKUP(Eingabe!$C$6,Kalkulationen!$T$1:$U$8762,A592)</f>
        <v>1.3959304200635783</v>
      </c>
    </row>
    <row r="592" spans="1:5" x14ac:dyDescent="0.15">
      <c r="A592" s="17">
        <v>592</v>
      </c>
      <c r="B592" s="17">
        <v>5.9</v>
      </c>
      <c r="C592" s="17">
        <f>HLOOKUP(Eingabe!$C$3,Leistungskurven!$B$1:$B$5002,A592,FALSE)</f>
        <v>0.15675224849859926</v>
      </c>
      <c r="E592" s="25">
        <f>HLOOKUP(Eingabe!$C$6,Kalkulationen!$T$1:$U$8762,A593)</f>
        <v>1.3959304200635783</v>
      </c>
    </row>
    <row r="593" spans="1:5" x14ac:dyDescent="0.15">
      <c r="A593" s="17">
        <v>593</v>
      </c>
      <c r="B593" s="17">
        <v>5.91</v>
      </c>
      <c r="C593" s="17">
        <f>HLOOKUP(Eingabe!$C$3,Leistungskurven!$B$1:$B$5002,A593,FALSE)</f>
        <v>0.15759475901795175</v>
      </c>
      <c r="E593" s="25">
        <f>HLOOKUP(Eingabe!$C$6,Kalkulationen!$T$1:$U$8762,A594)</f>
        <v>1.3959304200635783</v>
      </c>
    </row>
    <row r="594" spans="1:5" x14ac:dyDescent="0.15">
      <c r="A594" s="17">
        <v>594</v>
      </c>
      <c r="B594" s="17">
        <v>5.92</v>
      </c>
      <c r="C594" s="17">
        <f>HLOOKUP(Eingabe!$C$3,Leistungskurven!$B$1:$B$5002,A594,FALSE)</f>
        <v>0.15844160489682921</v>
      </c>
      <c r="E594" s="25">
        <f>HLOOKUP(Eingabe!$C$6,Kalkulationen!$T$1:$U$8762,A595)</f>
        <v>1.3959304200635783</v>
      </c>
    </row>
    <row r="595" spans="1:5" x14ac:dyDescent="0.15">
      <c r="A595" s="17">
        <v>595</v>
      </c>
      <c r="B595" s="17">
        <v>5.93</v>
      </c>
      <c r="C595" s="17">
        <f>HLOOKUP(Eingabe!$C$3,Leistungskurven!$B$1:$B$5002,A595,FALSE)</f>
        <v>0.15929286029666628</v>
      </c>
      <c r="E595" s="25">
        <f>HLOOKUP(Eingabe!$C$6,Kalkulationen!$T$1:$U$8762,A596)</f>
        <v>1.3490390514344355</v>
      </c>
    </row>
    <row r="596" spans="1:5" x14ac:dyDescent="0.15">
      <c r="A596" s="17">
        <v>596</v>
      </c>
      <c r="B596" s="17">
        <v>5.94</v>
      </c>
      <c r="C596" s="17">
        <f>HLOOKUP(Eingabe!$C$3,Leistungskurven!$B$1:$B$5002,A596,FALSE)</f>
        <v>0.1601485993788983</v>
      </c>
      <c r="E596" s="25">
        <f>HLOOKUP(Eingabe!$C$6,Kalkulationen!$T$1:$U$8762,A597)</f>
        <v>1.3490390514344355</v>
      </c>
    </row>
    <row r="597" spans="1:5" x14ac:dyDescent="0.15">
      <c r="A597" s="17">
        <v>597</v>
      </c>
      <c r="B597" s="17">
        <v>5.95</v>
      </c>
      <c r="C597" s="17">
        <f>HLOOKUP(Eingabe!$C$3,Leistungskurven!$B$1:$B$5002,A597,FALSE)</f>
        <v>0.16100889630496018</v>
      </c>
      <c r="E597" s="25">
        <f>HLOOKUP(Eingabe!$C$6,Kalkulationen!$T$1:$U$8762,A598)</f>
        <v>1.3490390514344355</v>
      </c>
    </row>
    <row r="598" spans="1:5" x14ac:dyDescent="0.15">
      <c r="A598" s="17">
        <v>598</v>
      </c>
      <c r="B598" s="17">
        <v>5.96</v>
      </c>
      <c r="C598" s="17">
        <f>HLOOKUP(Eingabe!$C$3,Leistungskurven!$B$1:$B$5002,A598,FALSE)</f>
        <v>0.16187382523628752</v>
      </c>
      <c r="E598" s="25">
        <f>HLOOKUP(Eingabe!$C$6,Kalkulationen!$T$1:$U$8762,A599)</f>
        <v>1.3490390514344355</v>
      </c>
    </row>
    <row r="599" spans="1:5" x14ac:dyDescent="0.15">
      <c r="A599" s="17">
        <v>599</v>
      </c>
      <c r="B599" s="17">
        <v>5.97</v>
      </c>
      <c r="C599" s="17">
        <f>HLOOKUP(Eingabe!$C$3,Leistungskurven!$B$1:$B$5002,A599,FALSE)</f>
        <v>0.1627434603343155</v>
      </c>
      <c r="E599" s="25">
        <f>HLOOKUP(Eingabe!$C$6,Kalkulationen!$T$1:$U$8762,A600)</f>
        <v>1.3490390514344355</v>
      </c>
    </row>
    <row r="600" spans="1:5" x14ac:dyDescent="0.15">
      <c r="A600" s="17">
        <v>600</v>
      </c>
      <c r="B600" s="17">
        <v>5.98</v>
      </c>
      <c r="C600" s="17">
        <f>HLOOKUP(Eingabe!$C$3,Leistungskurven!$B$1:$B$5002,A600,FALSE)</f>
        <v>0.16361787576047915</v>
      </c>
      <c r="E600" s="25">
        <f>HLOOKUP(Eingabe!$C$6,Kalkulationen!$T$1:$U$8762,A601)</f>
        <v>1.3490390514344355</v>
      </c>
    </row>
    <row r="601" spans="1:5" x14ac:dyDescent="0.15">
      <c r="A601" s="17">
        <v>601</v>
      </c>
      <c r="B601" s="17">
        <v>5.99</v>
      </c>
      <c r="C601" s="17">
        <f>HLOOKUP(Eingabe!$C$3,Leistungskurven!$B$1:$B$5002,A601,FALSE)</f>
        <v>0.16449714567621326</v>
      </c>
      <c r="E601" s="25">
        <f>HLOOKUP(Eingabe!$C$6,Kalkulationen!$T$1:$U$8762,A602)</f>
        <v>1.3490390514344355</v>
      </c>
    </row>
    <row r="602" spans="1:5" x14ac:dyDescent="0.15">
      <c r="A602" s="17">
        <v>602</v>
      </c>
      <c r="B602" s="17">
        <v>6</v>
      </c>
      <c r="C602" s="17">
        <f>HLOOKUP(Eingabe!$C$3,Leistungskurven!$B$1:$B$5002,A602,FALSE)</f>
        <v>0.16538134424295356</v>
      </c>
      <c r="E602" s="25">
        <f>HLOOKUP(Eingabe!$C$6,Kalkulationen!$T$1:$U$8762,A603)</f>
        <v>1.3490390514344355</v>
      </c>
    </row>
    <row r="603" spans="1:5" x14ac:dyDescent="0.15">
      <c r="A603" s="17">
        <v>603</v>
      </c>
      <c r="B603" s="17">
        <v>6.01</v>
      </c>
      <c r="C603" s="17">
        <f>HLOOKUP(Eingabe!$C$3,Leistungskurven!$B$1:$B$5002,A603,FALSE)</f>
        <v>0.16627052535531708</v>
      </c>
      <c r="E603" s="25">
        <f>HLOOKUP(Eingabe!$C$6,Kalkulationen!$T$1:$U$8762,A604)</f>
        <v>1.3490390514344355</v>
      </c>
    </row>
    <row r="604" spans="1:5" x14ac:dyDescent="0.15">
      <c r="A604" s="17">
        <v>604</v>
      </c>
      <c r="B604" s="17">
        <v>6.02</v>
      </c>
      <c r="C604" s="17">
        <f>HLOOKUP(Eingabe!$C$3,Leistungskurven!$B$1:$B$5002,A604,FALSE)</f>
        <v>0.16716466184065032</v>
      </c>
      <c r="E604" s="25">
        <f>HLOOKUP(Eingabe!$C$6,Kalkulationen!$T$1:$U$8762,A605)</f>
        <v>1.3490390514344355</v>
      </c>
    </row>
    <row r="605" spans="1:5" x14ac:dyDescent="0.15">
      <c r="A605" s="17">
        <v>605</v>
      </c>
      <c r="B605" s="17">
        <v>6.03</v>
      </c>
      <c r="C605" s="17">
        <f>HLOOKUP(Eingabe!$C$3,Leistungskurven!$B$1:$B$5002,A605,FALSE)</f>
        <v>0.16806370625948133</v>
      </c>
      <c r="E605" s="25">
        <f>HLOOKUP(Eingabe!$C$6,Kalkulationen!$T$1:$U$8762,A606)</f>
        <v>1.3490390514344355</v>
      </c>
    </row>
    <row r="606" spans="1:5" x14ac:dyDescent="0.15">
      <c r="A606" s="17">
        <v>606</v>
      </c>
      <c r="B606" s="17">
        <v>6.04</v>
      </c>
      <c r="C606" s="17">
        <f>HLOOKUP(Eingabe!$C$3,Leistungskurven!$B$1:$B$5002,A606,FALSE)</f>
        <v>0.16896761117233844</v>
      </c>
      <c r="E606" s="25">
        <f>HLOOKUP(Eingabe!$C$6,Kalkulationen!$T$1:$U$8762,A607)</f>
        <v>1.3490390514344355</v>
      </c>
    </row>
    <row r="607" spans="1:5" x14ac:dyDescent="0.15">
      <c r="A607" s="17">
        <v>607</v>
      </c>
      <c r="B607" s="17">
        <v>6.05</v>
      </c>
      <c r="C607" s="17">
        <f>HLOOKUP(Eingabe!$C$3,Leistungskurven!$B$1:$B$5002,A607,FALSE)</f>
        <v>0.16987632913974968</v>
      </c>
      <c r="E607" s="25">
        <f>HLOOKUP(Eingabe!$C$6,Kalkulationen!$T$1:$U$8762,A608)</f>
        <v>1.3490390514344355</v>
      </c>
    </row>
    <row r="608" spans="1:5" x14ac:dyDescent="0.15">
      <c r="A608" s="17">
        <v>608</v>
      </c>
      <c r="B608" s="17">
        <v>6.06</v>
      </c>
      <c r="C608" s="17">
        <f>HLOOKUP(Eingabe!$C$3,Leistungskurven!$B$1:$B$5002,A608,FALSE)</f>
        <v>0.17078981272224397</v>
      </c>
      <c r="E608" s="25">
        <f>HLOOKUP(Eingabe!$C$6,Kalkulationen!$T$1:$U$8762,A609)</f>
        <v>1.3490390514344355</v>
      </c>
    </row>
    <row r="609" spans="1:5" x14ac:dyDescent="0.15">
      <c r="A609" s="17">
        <v>609</v>
      </c>
      <c r="B609" s="17">
        <v>6.07</v>
      </c>
      <c r="C609" s="17">
        <f>HLOOKUP(Eingabe!$C$3,Leistungskurven!$B$1:$B$5002,A609,FALSE)</f>
        <v>0.17170801448034922</v>
      </c>
      <c r="E609" s="25">
        <f>HLOOKUP(Eingabe!$C$6,Kalkulationen!$T$1:$U$8762,A610)</f>
        <v>1.3490390514344355</v>
      </c>
    </row>
    <row r="610" spans="1:5" x14ac:dyDescent="0.15">
      <c r="A610" s="17">
        <v>610</v>
      </c>
      <c r="B610" s="17">
        <v>6.08</v>
      </c>
      <c r="C610" s="17">
        <f>HLOOKUP(Eingabe!$C$3,Leistungskurven!$B$1:$B$5002,A610,FALSE)</f>
        <v>0.172630886974594</v>
      </c>
      <c r="E610" s="25">
        <f>HLOOKUP(Eingabe!$C$6,Kalkulationen!$T$1:$U$8762,A611)</f>
        <v>1.3490390514344355</v>
      </c>
    </row>
    <row r="611" spans="1:5" x14ac:dyDescent="0.15">
      <c r="A611" s="17">
        <v>611</v>
      </c>
      <c r="B611" s="17">
        <v>6.09</v>
      </c>
      <c r="C611" s="17">
        <f>HLOOKUP(Eingabe!$C$3,Leistungskurven!$B$1:$B$5002,A611,FALSE)</f>
        <v>0.17355838276550634</v>
      </c>
      <c r="E611" s="25">
        <f>HLOOKUP(Eingabe!$C$6,Kalkulationen!$T$1:$U$8762,A612)</f>
        <v>1.3490390514344355</v>
      </c>
    </row>
    <row r="612" spans="1:5" x14ac:dyDescent="0.15">
      <c r="A612" s="17">
        <v>612</v>
      </c>
      <c r="B612" s="17">
        <v>6.1</v>
      </c>
      <c r="C612" s="17">
        <f>HLOOKUP(Eingabe!$C$3,Leistungskurven!$B$1:$B$5002,A612,FALSE)</f>
        <v>0.17449045441361502</v>
      </c>
      <c r="E612" s="25">
        <f>HLOOKUP(Eingabe!$C$6,Kalkulationen!$T$1:$U$8762,A613)</f>
        <v>1.3490390514344355</v>
      </c>
    </row>
    <row r="613" spans="1:5" x14ac:dyDescent="0.15">
      <c r="A613" s="17">
        <v>613</v>
      </c>
      <c r="B613" s="17">
        <v>6.11</v>
      </c>
      <c r="C613" s="17">
        <f>HLOOKUP(Eingabe!$C$3,Leistungskurven!$B$1:$B$5002,A613,FALSE)</f>
        <v>0.17542705447944767</v>
      </c>
      <c r="E613" s="25">
        <f>HLOOKUP(Eingabe!$C$6,Kalkulationen!$T$1:$U$8762,A614)</f>
        <v>1.3490390514344355</v>
      </c>
    </row>
    <row r="614" spans="1:5" x14ac:dyDescent="0.15">
      <c r="A614" s="17">
        <v>614</v>
      </c>
      <c r="B614" s="17">
        <v>6.12</v>
      </c>
      <c r="C614" s="17">
        <f>HLOOKUP(Eingabe!$C$3,Leistungskurven!$B$1:$B$5002,A614,FALSE)</f>
        <v>0.17636813552353289</v>
      </c>
      <c r="E614" s="25">
        <f>HLOOKUP(Eingabe!$C$6,Kalkulationen!$T$1:$U$8762,A615)</f>
        <v>1.3490390514344355</v>
      </c>
    </row>
    <row r="615" spans="1:5" x14ac:dyDescent="0.15">
      <c r="A615" s="17">
        <v>615</v>
      </c>
      <c r="B615" s="17">
        <v>6.13</v>
      </c>
      <c r="C615" s="17">
        <f>HLOOKUP(Eingabe!$C$3,Leistungskurven!$B$1:$B$5002,A615,FALSE)</f>
        <v>0.17731365010639921</v>
      </c>
      <c r="E615" s="25">
        <f>HLOOKUP(Eingabe!$C$6,Kalkulationen!$T$1:$U$8762,A616)</f>
        <v>1.3490390514344355</v>
      </c>
    </row>
    <row r="616" spans="1:5" x14ac:dyDescent="0.15">
      <c r="A616" s="17">
        <v>616</v>
      </c>
      <c r="B616" s="17">
        <v>6.14</v>
      </c>
      <c r="C616" s="17">
        <f>HLOOKUP(Eingabe!$C$3,Leistungskurven!$B$1:$B$5002,A616,FALSE)</f>
        <v>0.178263550788575</v>
      </c>
      <c r="E616" s="25">
        <f>HLOOKUP(Eingabe!$C$6,Kalkulationen!$T$1:$U$8762,A617)</f>
        <v>1.3490390514344355</v>
      </c>
    </row>
    <row r="617" spans="1:5" x14ac:dyDescent="0.15">
      <c r="A617" s="17">
        <v>617</v>
      </c>
      <c r="B617" s="17">
        <v>6.15</v>
      </c>
      <c r="C617" s="17">
        <f>HLOOKUP(Eingabe!$C$3,Leistungskurven!$B$1:$B$5002,A617,FALSE)</f>
        <v>0.17921779013058811</v>
      </c>
      <c r="E617" s="25">
        <f>HLOOKUP(Eingabe!$C$6,Kalkulationen!$T$1:$U$8762,A618)</f>
        <v>1.3490390514344355</v>
      </c>
    </row>
    <row r="618" spans="1:5" x14ac:dyDescent="0.15">
      <c r="A618" s="17">
        <v>618</v>
      </c>
      <c r="B618" s="17">
        <v>6.16</v>
      </c>
      <c r="C618" s="17">
        <f>HLOOKUP(Eingabe!$C$3,Leistungskurven!$B$1:$B$5002,A618,FALSE)</f>
        <v>0.18017632069296743</v>
      </c>
      <c r="E618" s="25">
        <f>HLOOKUP(Eingabe!$C$6,Kalkulationen!$T$1:$U$8762,A619)</f>
        <v>1.3490390514344355</v>
      </c>
    </row>
    <row r="619" spans="1:5" x14ac:dyDescent="0.15">
      <c r="A619" s="17">
        <v>619</v>
      </c>
      <c r="B619" s="17">
        <v>6.17</v>
      </c>
      <c r="C619" s="17">
        <f>HLOOKUP(Eingabe!$C$3,Leistungskurven!$B$1:$B$5002,A619,FALSE)</f>
        <v>0.18113909503624087</v>
      </c>
      <c r="E619" s="25">
        <f>HLOOKUP(Eingabe!$C$6,Kalkulationen!$T$1:$U$8762,A620)</f>
        <v>1.3490390514344355</v>
      </c>
    </row>
    <row r="620" spans="1:5" x14ac:dyDescent="0.15">
      <c r="A620" s="17">
        <v>620</v>
      </c>
      <c r="B620" s="17">
        <v>6.18</v>
      </c>
      <c r="C620" s="17">
        <f>HLOOKUP(Eingabe!$C$3,Leistungskurven!$B$1:$B$5002,A620,FALSE)</f>
        <v>0.1821060657209369</v>
      </c>
      <c r="E620" s="25">
        <f>HLOOKUP(Eingabe!$C$6,Kalkulationen!$T$1:$U$8762,A621)</f>
        <v>1.3490390514344355</v>
      </c>
    </row>
    <row r="621" spans="1:5" x14ac:dyDescent="0.15">
      <c r="A621" s="17">
        <v>621</v>
      </c>
      <c r="B621" s="17">
        <v>6.19</v>
      </c>
      <c r="C621" s="17">
        <f>HLOOKUP(Eingabe!$C$3,Leistungskurven!$B$1:$B$5002,A621,FALSE)</f>
        <v>0.18307718530758391</v>
      </c>
      <c r="E621" s="25">
        <f>HLOOKUP(Eingabe!$C$6,Kalkulationen!$T$1:$U$8762,A622)</f>
        <v>1.3490390514344355</v>
      </c>
    </row>
    <row r="622" spans="1:5" x14ac:dyDescent="0.15">
      <c r="A622" s="17">
        <v>622</v>
      </c>
      <c r="B622" s="17">
        <v>6.2</v>
      </c>
      <c r="C622" s="17">
        <f>HLOOKUP(Eingabe!$C$3,Leistungskurven!$B$1:$B$5002,A622,FALSE)</f>
        <v>0.18405240635671025</v>
      </c>
      <c r="E622" s="25">
        <f>HLOOKUP(Eingabe!$C$6,Kalkulationen!$T$1:$U$8762,A623)</f>
        <v>1.3490390514344355</v>
      </c>
    </row>
    <row r="623" spans="1:5" x14ac:dyDescent="0.15">
      <c r="A623" s="17">
        <v>623</v>
      </c>
      <c r="B623" s="17">
        <v>6.21</v>
      </c>
      <c r="C623" s="17">
        <f>HLOOKUP(Eingabe!$C$3,Leistungskurven!$B$1:$B$5002,A623,FALSE)</f>
        <v>0.18503168142884363</v>
      </c>
      <c r="E623" s="25">
        <f>HLOOKUP(Eingabe!$C$6,Kalkulationen!$T$1:$U$8762,A624)</f>
        <v>1.3490390514344355</v>
      </c>
    </row>
    <row r="624" spans="1:5" x14ac:dyDescent="0.15">
      <c r="A624" s="17">
        <v>624</v>
      </c>
      <c r="B624" s="17">
        <v>6.22</v>
      </c>
      <c r="C624" s="17">
        <f>HLOOKUP(Eingabe!$C$3,Leistungskurven!$B$1:$B$5002,A624,FALSE)</f>
        <v>0.18601496308451301</v>
      </c>
      <c r="E624" s="25">
        <f>HLOOKUP(Eingabe!$C$6,Kalkulationen!$T$1:$U$8762,A625)</f>
        <v>1.3490390514344355</v>
      </c>
    </row>
    <row r="625" spans="1:5" x14ac:dyDescent="0.15">
      <c r="A625" s="17">
        <v>625</v>
      </c>
      <c r="B625" s="17">
        <v>6.23</v>
      </c>
      <c r="C625" s="17">
        <f>HLOOKUP(Eingabe!$C$3,Leistungskurven!$B$1:$B$5002,A625,FALSE)</f>
        <v>0.18700220388424654</v>
      </c>
      <c r="E625" s="25">
        <f>HLOOKUP(Eingabe!$C$6,Kalkulationen!$T$1:$U$8762,A626)</f>
        <v>1.3490390514344355</v>
      </c>
    </row>
    <row r="626" spans="1:5" x14ac:dyDescent="0.15">
      <c r="A626" s="17">
        <v>626</v>
      </c>
      <c r="B626" s="17">
        <v>6.24</v>
      </c>
      <c r="C626" s="17">
        <f>HLOOKUP(Eingabe!$C$3,Leistungskurven!$B$1:$B$5002,A626,FALSE)</f>
        <v>0.18799335638857279</v>
      </c>
      <c r="E626" s="25">
        <f>HLOOKUP(Eingabe!$C$6,Kalkulationen!$T$1:$U$8762,A627)</f>
        <v>1.3490390514344355</v>
      </c>
    </row>
    <row r="627" spans="1:5" x14ac:dyDescent="0.15">
      <c r="A627" s="17">
        <v>627</v>
      </c>
      <c r="B627" s="17">
        <v>6.25</v>
      </c>
      <c r="C627" s="17">
        <f>HLOOKUP(Eingabe!$C$3,Leistungskurven!$B$1:$B$5002,A627,FALSE)</f>
        <v>0.18898837315801989</v>
      </c>
      <c r="E627" s="25">
        <f>HLOOKUP(Eingabe!$C$6,Kalkulationen!$T$1:$U$8762,A628)</f>
        <v>1.3490390514344355</v>
      </c>
    </row>
    <row r="628" spans="1:5" x14ac:dyDescent="0.15">
      <c r="A628" s="17">
        <v>628</v>
      </c>
      <c r="B628" s="17">
        <v>6.26</v>
      </c>
      <c r="C628" s="17">
        <f>HLOOKUP(Eingabe!$C$3,Leistungskurven!$B$1:$B$5002,A628,FALSE)</f>
        <v>0.18998720675311556</v>
      </c>
      <c r="E628" s="25">
        <f>HLOOKUP(Eingabe!$C$6,Kalkulationen!$T$1:$U$8762,A629)</f>
        <v>1.3490390514344355</v>
      </c>
    </row>
    <row r="629" spans="1:5" x14ac:dyDescent="0.15">
      <c r="A629" s="17">
        <v>629</v>
      </c>
      <c r="B629" s="17">
        <v>6.27</v>
      </c>
      <c r="C629" s="17">
        <f>HLOOKUP(Eingabe!$C$3,Leistungskurven!$B$1:$B$5002,A629,FALSE)</f>
        <v>0.19098980973438914</v>
      </c>
      <c r="E629" s="25">
        <f>HLOOKUP(Eingabe!$C$6,Kalkulationen!$T$1:$U$8762,A630)</f>
        <v>1.3490390514344355</v>
      </c>
    </row>
    <row r="630" spans="1:5" x14ac:dyDescent="0.15">
      <c r="A630" s="17">
        <v>630</v>
      </c>
      <c r="B630" s="17">
        <v>6.28</v>
      </c>
      <c r="C630" s="17">
        <f>HLOOKUP(Eingabe!$C$3,Leistungskurven!$B$1:$B$5002,A630,FALSE)</f>
        <v>0.19199613466236812</v>
      </c>
      <c r="E630" s="25">
        <f>HLOOKUP(Eingabe!$C$6,Kalkulationen!$T$1:$U$8762,A631)</f>
        <v>1.3490390514344355</v>
      </c>
    </row>
    <row r="631" spans="1:5" x14ac:dyDescent="0.15">
      <c r="A631" s="17">
        <v>631</v>
      </c>
      <c r="B631" s="17">
        <v>6.29</v>
      </c>
      <c r="C631" s="17">
        <f>HLOOKUP(Eingabe!$C$3,Leistungskurven!$B$1:$B$5002,A631,FALSE)</f>
        <v>0.19300613409758144</v>
      </c>
      <c r="E631" s="25">
        <f>HLOOKUP(Eingabe!$C$6,Kalkulationen!$T$1:$U$8762,A632)</f>
        <v>1.3490390514344355</v>
      </c>
    </row>
    <row r="632" spans="1:5" x14ac:dyDescent="0.15">
      <c r="A632" s="17">
        <v>632</v>
      </c>
      <c r="B632" s="17">
        <v>6.3</v>
      </c>
      <c r="C632" s="17">
        <f>HLOOKUP(Eingabe!$C$3,Leistungskurven!$B$1:$B$5002,A632,FALSE)</f>
        <v>0.19401976060055698</v>
      </c>
      <c r="E632" s="25">
        <f>HLOOKUP(Eingabe!$C$6,Kalkulationen!$T$1:$U$8762,A633)</f>
        <v>1.3490390514344355</v>
      </c>
    </row>
    <row r="633" spans="1:5" x14ac:dyDescent="0.15">
      <c r="A633" s="17">
        <v>633</v>
      </c>
      <c r="B633" s="17">
        <v>6.31</v>
      </c>
      <c r="C633" s="17">
        <f>HLOOKUP(Eingabe!$C$3,Leistungskurven!$B$1:$B$5002,A633,FALSE)</f>
        <v>0.19503696673182322</v>
      </c>
      <c r="E633" s="25">
        <f>HLOOKUP(Eingabe!$C$6,Kalkulationen!$T$1:$U$8762,A634)</f>
        <v>1.3490390514344355</v>
      </c>
    </row>
    <row r="634" spans="1:5" x14ac:dyDescent="0.15">
      <c r="A634" s="17">
        <v>634</v>
      </c>
      <c r="B634" s="17">
        <v>6.32</v>
      </c>
      <c r="C634" s="17">
        <f>HLOOKUP(Eingabe!$C$3,Leistungskurven!$B$1:$B$5002,A634,FALSE)</f>
        <v>0.19605770505190834</v>
      </c>
      <c r="E634" s="25">
        <f>HLOOKUP(Eingabe!$C$6,Kalkulationen!$T$1:$U$8762,A635)</f>
        <v>1.3490390514344355</v>
      </c>
    </row>
    <row r="635" spans="1:5" x14ac:dyDescent="0.15">
      <c r="A635" s="17">
        <v>635</v>
      </c>
      <c r="B635" s="17">
        <v>6.33</v>
      </c>
      <c r="C635" s="17">
        <f>HLOOKUP(Eingabe!$C$3,Leistungskurven!$B$1:$B$5002,A635,FALSE)</f>
        <v>0.19708192812134123</v>
      </c>
      <c r="E635" s="25">
        <f>HLOOKUP(Eingabe!$C$6,Kalkulationen!$T$1:$U$8762,A636)</f>
        <v>1.3490390514344355</v>
      </c>
    </row>
    <row r="636" spans="1:5" x14ac:dyDescent="0.15">
      <c r="A636" s="17">
        <v>636</v>
      </c>
      <c r="B636" s="17">
        <v>6.34</v>
      </c>
      <c r="C636" s="17">
        <f>HLOOKUP(Eingabe!$C$3,Leistungskurven!$B$1:$B$5002,A636,FALSE)</f>
        <v>0.19810958850064955</v>
      </c>
      <c r="E636" s="25">
        <f>HLOOKUP(Eingabe!$C$6,Kalkulationen!$T$1:$U$8762,A637)</f>
        <v>1.3490390514344355</v>
      </c>
    </row>
    <row r="637" spans="1:5" x14ac:dyDescent="0.15">
      <c r="A637" s="17">
        <v>637</v>
      </c>
      <c r="B637" s="17">
        <v>6.35</v>
      </c>
      <c r="C637" s="17">
        <f>HLOOKUP(Eingabe!$C$3,Leistungskurven!$B$1:$B$5002,A637,FALSE)</f>
        <v>0.19914063875036167</v>
      </c>
      <c r="E637" s="25">
        <f>HLOOKUP(Eingabe!$C$6,Kalkulationen!$T$1:$U$8762,A638)</f>
        <v>1.3490390514344355</v>
      </c>
    </row>
    <row r="638" spans="1:5" x14ac:dyDescent="0.15">
      <c r="A638" s="17">
        <v>638</v>
      </c>
      <c r="B638" s="17">
        <v>6.36</v>
      </c>
      <c r="C638" s="17">
        <f>HLOOKUP(Eingabe!$C$3,Leistungskurven!$B$1:$B$5002,A638,FALSE)</f>
        <v>0.20017503143100612</v>
      </c>
      <c r="E638" s="25">
        <f>HLOOKUP(Eingabe!$C$6,Kalkulationen!$T$1:$U$8762,A639)</f>
        <v>1.3490390514344355</v>
      </c>
    </row>
    <row r="639" spans="1:5" x14ac:dyDescent="0.15">
      <c r="A639" s="17">
        <v>639</v>
      </c>
      <c r="B639" s="17">
        <v>6.37</v>
      </c>
      <c r="C639" s="17">
        <f>HLOOKUP(Eingabe!$C$3,Leistungskurven!$B$1:$B$5002,A639,FALSE)</f>
        <v>0.20121271910311112</v>
      </c>
      <c r="E639" s="25">
        <f>HLOOKUP(Eingabe!$C$6,Kalkulationen!$T$1:$U$8762,A640)</f>
        <v>1.3490390514344355</v>
      </c>
    </row>
    <row r="640" spans="1:5" x14ac:dyDescent="0.15">
      <c r="A640" s="17">
        <v>640</v>
      </c>
      <c r="B640" s="17">
        <v>6.38</v>
      </c>
      <c r="C640" s="17">
        <f>HLOOKUP(Eingabe!$C$3,Leistungskurven!$B$1:$B$5002,A640,FALSE)</f>
        <v>0.20225365432720524</v>
      </c>
      <c r="E640" s="25">
        <f>HLOOKUP(Eingabe!$C$6,Kalkulationen!$T$1:$U$8762,A641)</f>
        <v>1.3490390514344355</v>
      </c>
    </row>
    <row r="641" spans="1:5" x14ac:dyDescent="0.15">
      <c r="A641" s="17">
        <v>641</v>
      </c>
      <c r="B641" s="17">
        <v>6.39</v>
      </c>
      <c r="C641" s="17">
        <f>HLOOKUP(Eingabe!$C$3,Leistungskurven!$B$1:$B$5002,A641,FALSE)</f>
        <v>0.20329778966381645</v>
      </c>
      <c r="E641" s="25">
        <f>HLOOKUP(Eingabe!$C$6,Kalkulationen!$T$1:$U$8762,A642)</f>
        <v>1.300071066184405</v>
      </c>
    </row>
    <row r="642" spans="1:5" x14ac:dyDescent="0.15">
      <c r="A642" s="17">
        <v>642</v>
      </c>
      <c r="B642" s="17">
        <v>6.4</v>
      </c>
      <c r="C642" s="17">
        <f>HLOOKUP(Eingabe!$C$3,Leistungskurven!$B$1:$B$5002,A642,FALSE)</f>
        <v>0.2043450776734731</v>
      </c>
      <c r="E642" s="25">
        <f>HLOOKUP(Eingabe!$C$6,Kalkulationen!$T$1:$U$8762,A643)</f>
        <v>1.300071066184405</v>
      </c>
    </row>
    <row r="643" spans="1:5" x14ac:dyDescent="0.15">
      <c r="A643" s="17">
        <v>643</v>
      </c>
      <c r="B643" s="17">
        <v>6.41</v>
      </c>
      <c r="C643" s="17">
        <f>HLOOKUP(Eingabe!$C$3,Leistungskurven!$B$1:$B$5002,A643,FALSE)</f>
        <v>0.20539547091670399</v>
      </c>
      <c r="E643" s="25">
        <f>HLOOKUP(Eingabe!$C$6,Kalkulationen!$T$1:$U$8762,A644)</f>
        <v>1.300071066184405</v>
      </c>
    </row>
    <row r="644" spans="1:5" x14ac:dyDescent="0.15">
      <c r="A644" s="17">
        <v>644</v>
      </c>
      <c r="B644" s="17">
        <v>6.42</v>
      </c>
      <c r="C644" s="17">
        <f>HLOOKUP(Eingabe!$C$3,Leistungskurven!$B$1:$B$5002,A644,FALSE)</f>
        <v>0.20644892195403666</v>
      </c>
      <c r="E644" s="25">
        <f>HLOOKUP(Eingabe!$C$6,Kalkulationen!$T$1:$U$8762,A645)</f>
        <v>1.300071066184405</v>
      </c>
    </row>
    <row r="645" spans="1:5" x14ac:dyDescent="0.15">
      <c r="A645" s="17">
        <v>645</v>
      </c>
      <c r="B645" s="17">
        <v>6.43</v>
      </c>
      <c r="C645" s="17">
        <f>HLOOKUP(Eingabe!$C$3,Leistungskurven!$B$1:$B$5002,A645,FALSE)</f>
        <v>0.20750538334600011</v>
      </c>
      <c r="E645" s="25">
        <f>HLOOKUP(Eingabe!$C$6,Kalkulationen!$T$1:$U$8762,A646)</f>
        <v>1.300071066184405</v>
      </c>
    </row>
    <row r="646" spans="1:5" x14ac:dyDescent="0.15">
      <c r="A646" s="17">
        <v>646</v>
      </c>
      <c r="B646" s="17">
        <v>6.44</v>
      </c>
      <c r="C646" s="17">
        <f>HLOOKUP(Eingabe!$C$3,Leistungskurven!$B$1:$B$5002,A646,FALSE)</f>
        <v>0.20856480765312221</v>
      </c>
      <c r="E646" s="25">
        <f>HLOOKUP(Eingabe!$C$6,Kalkulationen!$T$1:$U$8762,A647)</f>
        <v>1.300071066184405</v>
      </c>
    </row>
    <row r="647" spans="1:5" x14ac:dyDescent="0.15">
      <c r="A647" s="17">
        <v>647</v>
      </c>
      <c r="B647" s="17">
        <v>6.45</v>
      </c>
      <c r="C647" s="17">
        <f>HLOOKUP(Eingabe!$C$3,Leistungskurven!$B$1:$B$5002,A647,FALSE)</f>
        <v>0.20962714743593144</v>
      </c>
      <c r="E647" s="25">
        <f>HLOOKUP(Eingabe!$C$6,Kalkulationen!$T$1:$U$8762,A648)</f>
        <v>1.300071066184405</v>
      </c>
    </row>
    <row r="648" spans="1:5" x14ac:dyDescent="0.15">
      <c r="A648" s="17">
        <v>648</v>
      </c>
      <c r="B648" s="17">
        <v>6.46</v>
      </c>
      <c r="C648" s="17">
        <f>HLOOKUP(Eingabe!$C$3,Leistungskurven!$B$1:$B$5002,A648,FALSE)</f>
        <v>0.21069235525495622</v>
      </c>
      <c r="E648" s="25">
        <f>HLOOKUP(Eingabe!$C$6,Kalkulationen!$T$1:$U$8762,A649)</f>
        <v>1.300071066184405</v>
      </c>
    </row>
    <row r="649" spans="1:5" x14ac:dyDescent="0.15">
      <c r="A649" s="17">
        <v>649</v>
      </c>
      <c r="B649" s="17">
        <v>6.47</v>
      </c>
      <c r="C649" s="17">
        <f>HLOOKUP(Eingabe!$C$3,Leistungskurven!$B$1:$B$5002,A649,FALSE)</f>
        <v>0.21176038367072467</v>
      </c>
      <c r="E649" s="25">
        <f>HLOOKUP(Eingabe!$C$6,Kalkulationen!$T$1:$U$8762,A650)</f>
        <v>1.300071066184405</v>
      </c>
    </row>
    <row r="650" spans="1:5" x14ac:dyDescent="0.15">
      <c r="A650" s="17">
        <v>650</v>
      </c>
      <c r="B650" s="17">
        <v>6.48</v>
      </c>
      <c r="C650" s="17">
        <f>HLOOKUP(Eingabe!$C$3,Leistungskurven!$B$1:$B$5002,A650,FALSE)</f>
        <v>0.21283118524376546</v>
      </c>
      <c r="E650" s="25">
        <f>HLOOKUP(Eingabe!$C$6,Kalkulationen!$T$1:$U$8762,A651)</f>
        <v>1.300071066184405</v>
      </c>
    </row>
    <row r="651" spans="1:5" x14ac:dyDescent="0.15">
      <c r="A651" s="17">
        <v>651</v>
      </c>
      <c r="B651" s="17">
        <v>6.49</v>
      </c>
      <c r="C651" s="17">
        <f>HLOOKUP(Eingabe!$C$3,Leistungskurven!$B$1:$B$5002,A651,FALSE)</f>
        <v>0.21390471253460666</v>
      </c>
      <c r="E651" s="25">
        <f>HLOOKUP(Eingabe!$C$6,Kalkulationen!$T$1:$U$8762,A652)</f>
        <v>1.300071066184405</v>
      </c>
    </row>
    <row r="652" spans="1:5" x14ac:dyDescent="0.15">
      <c r="A652" s="17">
        <v>652</v>
      </c>
      <c r="B652" s="17">
        <v>6.5</v>
      </c>
      <c r="C652" s="17">
        <f>HLOOKUP(Eingabe!$C$3,Leistungskurven!$B$1:$B$5002,A652,FALSE)</f>
        <v>0.21498091810377642</v>
      </c>
      <c r="E652" s="25">
        <f>HLOOKUP(Eingabe!$C$6,Kalkulationen!$T$1:$U$8762,A653)</f>
        <v>1.300071066184405</v>
      </c>
    </row>
    <row r="653" spans="1:5" x14ac:dyDescent="0.15">
      <c r="A653" s="17">
        <v>653</v>
      </c>
      <c r="B653" s="17">
        <v>6.51</v>
      </c>
      <c r="C653" s="17">
        <f>HLOOKUP(Eingabe!$C$3,Leistungskurven!$B$1:$B$5002,A653,FALSE)</f>
        <v>0.21605976555752998</v>
      </c>
      <c r="E653" s="25">
        <f>HLOOKUP(Eingabe!$C$6,Kalkulationen!$T$1:$U$8762,A654)</f>
        <v>1.300071066184405</v>
      </c>
    </row>
    <row r="654" spans="1:5" x14ac:dyDescent="0.15">
      <c r="A654" s="17">
        <v>654</v>
      </c>
      <c r="B654" s="17">
        <v>6.52</v>
      </c>
      <c r="C654" s="17">
        <f>HLOOKUP(Eingabe!$C$3,Leistungskurven!$B$1:$B$5002,A654,FALSE)</f>
        <v>0.2171412626850302</v>
      </c>
      <c r="E654" s="25">
        <f>HLOOKUP(Eingabe!$C$6,Kalkulationen!$T$1:$U$8762,A655)</f>
        <v>1.300071066184405</v>
      </c>
    </row>
    <row r="655" spans="1:5" x14ac:dyDescent="0.15">
      <c r="A655" s="17">
        <v>655</v>
      </c>
      <c r="B655" s="17">
        <v>6.53</v>
      </c>
      <c r="C655" s="17">
        <f>HLOOKUP(Eingabe!$C$3,Leistungskurven!$B$1:$B$5002,A655,FALSE)</f>
        <v>0.21822542832116645</v>
      </c>
      <c r="E655" s="25">
        <f>HLOOKUP(Eingabe!$C$6,Kalkulationen!$T$1:$U$8762,A656)</f>
        <v>1.300071066184405</v>
      </c>
    </row>
    <row r="656" spans="1:5" x14ac:dyDescent="0.15">
      <c r="A656" s="17">
        <v>656</v>
      </c>
      <c r="B656" s="17">
        <v>6.54</v>
      </c>
      <c r="C656" s="17">
        <f>HLOOKUP(Eingabe!$C$3,Leistungskurven!$B$1:$B$5002,A656,FALSE)</f>
        <v>0.21931228130082825</v>
      </c>
      <c r="E656" s="25">
        <f>HLOOKUP(Eingabe!$C$6,Kalkulationen!$T$1:$U$8762,A657)</f>
        <v>1.300071066184405</v>
      </c>
    </row>
    <row r="657" spans="1:5" x14ac:dyDescent="0.15">
      <c r="A657" s="17">
        <v>657</v>
      </c>
      <c r="B657" s="17">
        <v>6.55</v>
      </c>
      <c r="C657" s="17">
        <f>HLOOKUP(Eingabe!$C$3,Leistungskurven!$B$1:$B$5002,A657,FALSE)</f>
        <v>0.22040184045890479</v>
      </c>
      <c r="E657" s="25">
        <f>HLOOKUP(Eingabe!$C$6,Kalkulationen!$T$1:$U$8762,A658)</f>
        <v>1.300071066184405</v>
      </c>
    </row>
    <row r="658" spans="1:5" x14ac:dyDescent="0.15">
      <c r="A658" s="17">
        <v>658</v>
      </c>
      <c r="B658" s="17">
        <v>6.56</v>
      </c>
      <c r="C658" s="17">
        <f>HLOOKUP(Eingabe!$C$3,Leistungskurven!$B$1:$B$5002,A658,FALSE)</f>
        <v>0.2214941246302857</v>
      </c>
      <c r="E658" s="25">
        <f>HLOOKUP(Eingabe!$C$6,Kalkulationen!$T$1:$U$8762,A659)</f>
        <v>1.300071066184405</v>
      </c>
    </row>
    <row r="659" spans="1:5" x14ac:dyDescent="0.15">
      <c r="A659" s="17">
        <v>659</v>
      </c>
      <c r="B659" s="17">
        <v>6.57</v>
      </c>
      <c r="C659" s="17">
        <f>HLOOKUP(Eingabe!$C$3,Leistungskurven!$B$1:$B$5002,A659,FALSE)</f>
        <v>0.22258915264986032</v>
      </c>
      <c r="E659" s="25">
        <f>HLOOKUP(Eingabe!$C$6,Kalkulationen!$T$1:$U$8762,A660)</f>
        <v>1.300071066184405</v>
      </c>
    </row>
    <row r="660" spans="1:5" x14ac:dyDescent="0.15">
      <c r="A660" s="17">
        <v>660</v>
      </c>
      <c r="B660" s="17">
        <v>6.58</v>
      </c>
      <c r="C660" s="17">
        <f>HLOOKUP(Eingabe!$C$3,Leistungskurven!$B$1:$B$5002,A660,FALSE)</f>
        <v>0.22368694335251865</v>
      </c>
      <c r="E660" s="25">
        <f>HLOOKUP(Eingabe!$C$6,Kalkulationen!$T$1:$U$8762,A661)</f>
        <v>1.300071066184405</v>
      </c>
    </row>
    <row r="661" spans="1:5" x14ac:dyDescent="0.15">
      <c r="A661" s="17">
        <v>661</v>
      </c>
      <c r="B661" s="17">
        <v>6.59</v>
      </c>
      <c r="C661" s="17">
        <f>HLOOKUP(Eingabe!$C$3,Leistungskurven!$B$1:$B$5002,A661,FALSE)</f>
        <v>0.22478751557314969</v>
      </c>
      <c r="E661" s="25">
        <f>HLOOKUP(Eingabe!$C$6,Kalkulationen!$T$1:$U$8762,A662)</f>
        <v>1.300071066184405</v>
      </c>
    </row>
    <row r="662" spans="1:5" x14ac:dyDescent="0.15">
      <c r="A662" s="17">
        <v>662</v>
      </c>
      <c r="B662" s="17">
        <v>6.6</v>
      </c>
      <c r="C662" s="17">
        <f>HLOOKUP(Eingabe!$C$3,Leistungskurven!$B$1:$B$5002,A662,FALSE)</f>
        <v>0.22589088814664299</v>
      </c>
      <c r="E662" s="25">
        <f>HLOOKUP(Eingabe!$C$6,Kalkulationen!$T$1:$U$8762,A663)</f>
        <v>1.300071066184405</v>
      </c>
    </row>
    <row r="663" spans="1:5" x14ac:dyDescent="0.15">
      <c r="A663" s="17">
        <v>663</v>
      </c>
      <c r="B663" s="17">
        <v>6.61</v>
      </c>
      <c r="C663" s="17">
        <f>HLOOKUP(Eingabe!$C$3,Leistungskurven!$B$1:$B$5002,A663,FALSE)</f>
        <v>0.22699707990788789</v>
      </c>
      <c r="E663" s="25">
        <f>HLOOKUP(Eingabe!$C$6,Kalkulationen!$T$1:$U$8762,A664)</f>
        <v>1.300071066184405</v>
      </c>
    </row>
    <row r="664" spans="1:5" x14ac:dyDescent="0.15">
      <c r="A664" s="17">
        <v>664</v>
      </c>
      <c r="B664" s="17">
        <v>6.62</v>
      </c>
      <c r="C664" s="17">
        <f>HLOOKUP(Eingabe!$C$3,Leistungskurven!$B$1:$B$5002,A664,FALSE)</f>
        <v>0.22810610969177411</v>
      </c>
      <c r="E664" s="25">
        <f>HLOOKUP(Eingabe!$C$6,Kalkulationen!$T$1:$U$8762,A665)</f>
        <v>1.300071066184405</v>
      </c>
    </row>
    <row r="665" spans="1:5" x14ac:dyDescent="0.15">
      <c r="A665" s="17">
        <v>665</v>
      </c>
      <c r="B665" s="17">
        <v>6.63</v>
      </c>
      <c r="C665" s="17">
        <f>HLOOKUP(Eingabe!$C$3,Leistungskurven!$B$1:$B$5002,A665,FALSE)</f>
        <v>0.22921799633319098</v>
      </c>
      <c r="E665" s="25">
        <f>HLOOKUP(Eingabe!$C$6,Kalkulationen!$T$1:$U$8762,A666)</f>
        <v>1.300071066184405</v>
      </c>
    </row>
    <row r="666" spans="1:5" x14ac:dyDescent="0.15">
      <c r="A666" s="17">
        <v>666</v>
      </c>
      <c r="B666" s="17">
        <v>6.64</v>
      </c>
      <c r="C666" s="17">
        <f>HLOOKUP(Eingabe!$C$3,Leistungskurven!$B$1:$B$5002,A666,FALSE)</f>
        <v>0.23033275866702846</v>
      </c>
      <c r="E666" s="25">
        <f>HLOOKUP(Eingabe!$C$6,Kalkulationen!$T$1:$U$8762,A667)</f>
        <v>1.300071066184405</v>
      </c>
    </row>
    <row r="667" spans="1:5" x14ac:dyDescent="0.15">
      <c r="A667" s="17">
        <v>667</v>
      </c>
      <c r="B667" s="17">
        <v>6.65</v>
      </c>
      <c r="C667" s="17">
        <f>HLOOKUP(Eingabe!$C$3,Leistungskurven!$B$1:$B$5002,A667,FALSE)</f>
        <v>0.23145041552817489</v>
      </c>
      <c r="E667" s="25">
        <f>HLOOKUP(Eingabe!$C$6,Kalkulationen!$T$1:$U$8762,A668)</f>
        <v>1.300071066184405</v>
      </c>
    </row>
    <row r="668" spans="1:5" x14ac:dyDescent="0.15">
      <c r="A668" s="17">
        <v>668</v>
      </c>
      <c r="B668" s="17">
        <v>6.66</v>
      </c>
      <c r="C668" s="17">
        <f>HLOOKUP(Eingabe!$C$3,Leistungskurven!$B$1:$B$5002,A668,FALSE)</f>
        <v>0.23257098575152113</v>
      </c>
      <c r="E668" s="25">
        <f>HLOOKUP(Eingabe!$C$6,Kalkulationen!$T$1:$U$8762,A669)</f>
        <v>1.300071066184405</v>
      </c>
    </row>
    <row r="669" spans="1:5" x14ac:dyDescent="0.15">
      <c r="A669" s="17">
        <v>669</v>
      </c>
      <c r="B669" s="17">
        <v>6.67</v>
      </c>
      <c r="C669" s="17">
        <f>HLOOKUP(Eingabe!$C$3,Leistungskurven!$B$1:$B$5002,A669,FALSE)</f>
        <v>0.23369448817195534</v>
      </c>
      <c r="E669" s="25">
        <f>HLOOKUP(Eingabe!$C$6,Kalkulationen!$T$1:$U$8762,A670)</f>
        <v>1.300071066184405</v>
      </c>
    </row>
    <row r="670" spans="1:5" x14ac:dyDescent="0.15">
      <c r="A670" s="17">
        <v>670</v>
      </c>
      <c r="B670" s="17">
        <v>6.68</v>
      </c>
      <c r="C670" s="17">
        <f>HLOOKUP(Eingabe!$C$3,Leistungskurven!$B$1:$B$5002,A670,FALSE)</f>
        <v>0.2348209416243679</v>
      </c>
      <c r="E670" s="25">
        <f>HLOOKUP(Eingabe!$C$6,Kalkulationen!$T$1:$U$8762,A671)</f>
        <v>1.300071066184405</v>
      </c>
    </row>
    <row r="671" spans="1:5" x14ac:dyDescent="0.15">
      <c r="A671" s="17">
        <v>671</v>
      </c>
      <c r="B671" s="17">
        <v>6.69</v>
      </c>
      <c r="C671" s="17">
        <f>HLOOKUP(Eingabe!$C$3,Leistungskurven!$B$1:$B$5002,A671,FALSE)</f>
        <v>0.23595036494364782</v>
      </c>
      <c r="E671" s="25">
        <f>HLOOKUP(Eingabe!$C$6,Kalkulationen!$T$1:$U$8762,A672)</f>
        <v>1.300071066184405</v>
      </c>
    </row>
    <row r="672" spans="1:5" x14ac:dyDescent="0.15">
      <c r="A672" s="17">
        <v>672</v>
      </c>
      <c r="B672" s="17">
        <v>6.7</v>
      </c>
      <c r="C672" s="17">
        <f>HLOOKUP(Eingabe!$C$3,Leistungskurven!$B$1:$B$5002,A672,FALSE)</f>
        <v>0.2370827769646851</v>
      </c>
      <c r="E672" s="25">
        <f>HLOOKUP(Eingabe!$C$6,Kalkulationen!$T$1:$U$8762,A673)</f>
        <v>1.300071066184405</v>
      </c>
    </row>
    <row r="673" spans="1:5" x14ac:dyDescent="0.15">
      <c r="A673" s="17">
        <v>673</v>
      </c>
      <c r="B673" s="17">
        <v>6.71</v>
      </c>
      <c r="C673" s="17">
        <f>HLOOKUP(Eingabe!$C$3,Leistungskurven!$B$1:$B$5002,A673,FALSE)</f>
        <v>0.23821819652236836</v>
      </c>
      <c r="E673" s="25">
        <f>HLOOKUP(Eingabe!$C$6,Kalkulationen!$T$1:$U$8762,A674)</f>
        <v>1.300071066184405</v>
      </c>
    </row>
    <row r="674" spans="1:5" x14ac:dyDescent="0.15">
      <c r="A674" s="17">
        <v>674</v>
      </c>
      <c r="B674" s="17">
        <v>6.72</v>
      </c>
      <c r="C674" s="17">
        <f>HLOOKUP(Eingabe!$C$3,Leistungskurven!$B$1:$B$5002,A674,FALSE)</f>
        <v>0.23935664245158753</v>
      </c>
      <c r="E674" s="25">
        <f>HLOOKUP(Eingabe!$C$6,Kalkulationen!$T$1:$U$8762,A675)</f>
        <v>1.300071066184405</v>
      </c>
    </row>
    <row r="675" spans="1:5" x14ac:dyDescent="0.15">
      <c r="A675" s="17">
        <v>675</v>
      </c>
      <c r="B675" s="17">
        <v>6.73</v>
      </c>
      <c r="C675" s="17">
        <f>HLOOKUP(Eingabe!$C$3,Leistungskurven!$B$1:$B$5002,A675,FALSE)</f>
        <v>0.24049813358723279</v>
      </c>
      <c r="E675" s="25">
        <f>HLOOKUP(Eingabe!$C$6,Kalkulationen!$T$1:$U$8762,A676)</f>
        <v>1.300071066184405</v>
      </c>
    </row>
    <row r="676" spans="1:5" x14ac:dyDescent="0.15">
      <c r="A676" s="17">
        <v>676</v>
      </c>
      <c r="B676" s="17">
        <v>6.74</v>
      </c>
      <c r="C676" s="17">
        <f>HLOOKUP(Eingabe!$C$3,Leistungskurven!$B$1:$B$5002,A676,FALSE)</f>
        <v>0.24164268876419243</v>
      </c>
      <c r="E676" s="25">
        <f>HLOOKUP(Eingabe!$C$6,Kalkulationen!$T$1:$U$8762,A677)</f>
        <v>1.300071066184405</v>
      </c>
    </row>
    <row r="677" spans="1:5" x14ac:dyDescent="0.15">
      <c r="A677" s="17">
        <v>677</v>
      </c>
      <c r="B677" s="17">
        <v>6.75</v>
      </c>
      <c r="C677" s="17">
        <f>HLOOKUP(Eingabe!$C$3,Leistungskurven!$B$1:$B$5002,A677,FALSE)</f>
        <v>0.24279032681735657</v>
      </c>
      <c r="E677" s="25">
        <f>HLOOKUP(Eingabe!$C$6,Kalkulationen!$T$1:$U$8762,A678)</f>
        <v>1.300071066184405</v>
      </c>
    </row>
    <row r="678" spans="1:5" x14ac:dyDescent="0.15">
      <c r="A678" s="17">
        <v>678</v>
      </c>
      <c r="B678" s="17">
        <v>6.76</v>
      </c>
      <c r="C678" s="17">
        <f>HLOOKUP(Eingabe!$C$3,Leistungskurven!$B$1:$B$5002,A678,FALSE)</f>
        <v>0.24394106658161427</v>
      </c>
      <c r="E678" s="25">
        <f>HLOOKUP(Eingabe!$C$6,Kalkulationen!$T$1:$U$8762,A679)</f>
        <v>1.300071066184405</v>
      </c>
    </row>
    <row r="679" spans="1:5" x14ac:dyDescent="0.15">
      <c r="A679" s="17">
        <v>679</v>
      </c>
      <c r="B679" s="17">
        <v>6.77</v>
      </c>
      <c r="C679" s="17">
        <f>HLOOKUP(Eingabe!$C$3,Leistungskurven!$B$1:$B$5002,A679,FALSE)</f>
        <v>0.24509492689185533</v>
      </c>
      <c r="E679" s="25">
        <f>HLOOKUP(Eingabe!$C$6,Kalkulationen!$T$1:$U$8762,A680)</f>
        <v>1.300071066184405</v>
      </c>
    </row>
    <row r="680" spans="1:5" x14ac:dyDescent="0.15">
      <c r="A680" s="17">
        <v>680</v>
      </c>
      <c r="B680" s="17">
        <v>6.78</v>
      </c>
      <c r="C680" s="17">
        <f>HLOOKUP(Eingabe!$C$3,Leistungskurven!$B$1:$B$5002,A680,FALSE)</f>
        <v>0.24625192658296921</v>
      </c>
      <c r="E680" s="25">
        <f>HLOOKUP(Eingabe!$C$6,Kalkulationen!$T$1:$U$8762,A681)</f>
        <v>1.249447292856563</v>
      </c>
    </row>
    <row r="681" spans="1:5" x14ac:dyDescent="0.15">
      <c r="A681" s="17">
        <v>681</v>
      </c>
      <c r="B681" s="17">
        <v>6.79</v>
      </c>
      <c r="C681" s="17">
        <f>HLOOKUP(Eingabe!$C$3,Leistungskurven!$B$1:$B$5002,A681,FALSE)</f>
        <v>0.24741208448984542</v>
      </c>
      <c r="E681" s="25">
        <f>HLOOKUP(Eingabe!$C$6,Kalkulationen!$T$1:$U$8762,A682)</f>
        <v>1.249447292856563</v>
      </c>
    </row>
    <row r="682" spans="1:5" x14ac:dyDescent="0.15">
      <c r="A682" s="17">
        <v>682</v>
      </c>
      <c r="B682" s="17">
        <v>6.8</v>
      </c>
      <c r="C682" s="17">
        <f>HLOOKUP(Eingabe!$C$3,Leistungskurven!$B$1:$B$5002,A682,FALSE)</f>
        <v>0.24857541944737324</v>
      </c>
      <c r="E682" s="25">
        <f>HLOOKUP(Eingabe!$C$6,Kalkulationen!$T$1:$U$8762,A683)</f>
        <v>1.249447292856563</v>
      </c>
    </row>
    <row r="683" spans="1:5" x14ac:dyDescent="0.15">
      <c r="A683" s="17">
        <v>683</v>
      </c>
      <c r="B683" s="17">
        <v>6.81</v>
      </c>
      <c r="C683" s="17">
        <f>HLOOKUP(Eingabe!$C$3,Leistungskurven!$B$1:$B$5002,A683,FALSE)</f>
        <v>0.24974195029044244</v>
      </c>
      <c r="E683" s="25">
        <f>HLOOKUP(Eingabe!$C$6,Kalkulationen!$T$1:$U$8762,A684)</f>
        <v>1.249447292856563</v>
      </c>
    </row>
    <row r="684" spans="1:5" x14ac:dyDescent="0.15">
      <c r="A684" s="17">
        <v>684</v>
      </c>
      <c r="B684" s="17">
        <v>6.82</v>
      </c>
      <c r="C684" s="17">
        <f>HLOOKUP(Eingabe!$C$3,Leistungskurven!$B$1:$B$5002,A684,FALSE)</f>
        <v>0.25091169585394174</v>
      </c>
      <c r="E684" s="25">
        <f>HLOOKUP(Eingabe!$C$6,Kalkulationen!$T$1:$U$8762,A685)</f>
        <v>1.249447292856563</v>
      </c>
    </row>
    <row r="685" spans="1:5" x14ac:dyDescent="0.15">
      <c r="A685" s="17">
        <v>685</v>
      </c>
      <c r="B685" s="17">
        <v>6.83</v>
      </c>
      <c r="C685" s="17">
        <f>HLOOKUP(Eingabe!$C$3,Leistungskurven!$B$1:$B$5002,A685,FALSE)</f>
        <v>0.25208467497276149</v>
      </c>
      <c r="E685" s="25">
        <f>HLOOKUP(Eingabe!$C$6,Kalkulationen!$T$1:$U$8762,A686)</f>
        <v>1.249447292856563</v>
      </c>
    </row>
    <row r="686" spans="1:5" x14ac:dyDescent="0.15">
      <c r="A686" s="17">
        <v>686</v>
      </c>
      <c r="B686" s="17">
        <v>6.84</v>
      </c>
      <c r="C686" s="17">
        <f>HLOOKUP(Eingabe!$C$3,Leistungskurven!$B$1:$B$5002,A686,FALSE)</f>
        <v>0.25326090648179078</v>
      </c>
      <c r="E686" s="25">
        <f>HLOOKUP(Eingabe!$C$6,Kalkulationen!$T$1:$U$8762,A687)</f>
        <v>1.249447292856563</v>
      </c>
    </row>
    <row r="687" spans="1:5" x14ac:dyDescent="0.15">
      <c r="A687" s="17">
        <v>687</v>
      </c>
      <c r="B687" s="17">
        <v>6.85</v>
      </c>
      <c r="C687" s="17">
        <f>HLOOKUP(Eingabe!$C$3,Leistungskurven!$B$1:$B$5002,A687,FALSE)</f>
        <v>0.25444040921591909</v>
      </c>
      <c r="E687" s="25">
        <f>HLOOKUP(Eingabe!$C$6,Kalkulationen!$T$1:$U$8762,A688)</f>
        <v>1.249447292856563</v>
      </c>
    </row>
    <row r="688" spans="1:5" x14ac:dyDescent="0.15">
      <c r="A688" s="17">
        <v>688</v>
      </c>
      <c r="B688" s="17">
        <v>6.86</v>
      </c>
      <c r="C688" s="17">
        <f>HLOOKUP(Eingabe!$C$3,Leistungskurven!$B$1:$B$5002,A688,FALSE)</f>
        <v>0.25562320201003652</v>
      </c>
      <c r="E688" s="25">
        <f>HLOOKUP(Eingabe!$C$6,Kalkulationen!$T$1:$U$8762,A689)</f>
        <v>1.249447292856563</v>
      </c>
    </row>
    <row r="689" spans="1:5" x14ac:dyDescent="0.15">
      <c r="A689" s="17">
        <v>689</v>
      </c>
      <c r="B689" s="17">
        <v>6.87</v>
      </c>
      <c r="C689" s="17">
        <f>HLOOKUP(Eingabe!$C$3,Leistungskurven!$B$1:$B$5002,A689,FALSE)</f>
        <v>0.25680930369903138</v>
      </c>
      <c r="E689" s="25">
        <f>HLOOKUP(Eingabe!$C$6,Kalkulationen!$T$1:$U$8762,A690)</f>
        <v>1.249447292856563</v>
      </c>
    </row>
    <row r="690" spans="1:5" x14ac:dyDescent="0.15">
      <c r="A690" s="17">
        <v>690</v>
      </c>
      <c r="B690" s="17">
        <v>6.88</v>
      </c>
      <c r="C690" s="17">
        <f>HLOOKUP(Eingabe!$C$3,Leistungskurven!$B$1:$B$5002,A690,FALSE)</f>
        <v>0.25799873311779353</v>
      </c>
      <c r="E690" s="25">
        <f>HLOOKUP(Eingabe!$C$6,Kalkulationen!$T$1:$U$8762,A691)</f>
        <v>1.249447292856563</v>
      </c>
    </row>
    <row r="691" spans="1:5" x14ac:dyDescent="0.15">
      <c r="A691" s="17">
        <v>691</v>
      </c>
      <c r="B691" s="17">
        <v>6.89</v>
      </c>
      <c r="C691" s="17">
        <f>HLOOKUP(Eingabe!$C$3,Leistungskurven!$B$1:$B$5002,A691,FALSE)</f>
        <v>0.25919150910121314</v>
      </c>
      <c r="E691" s="25">
        <f>HLOOKUP(Eingabe!$C$6,Kalkulationen!$T$1:$U$8762,A692)</f>
        <v>1.249447292856563</v>
      </c>
    </row>
    <row r="692" spans="1:5" x14ac:dyDescent="0.15">
      <c r="A692" s="17">
        <v>692</v>
      </c>
      <c r="B692" s="17">
        <v>6.9</v>
      </c>
      <c r="C692" s="17">
        <f>HLOOKUP(Eingabe!$C$3,Leistungskurven!$B$1:$B$5002,A692,FALSE)</f>
        <v>0.26038765048417867</v>
      </c>
      <c r="E692" s="25">
        <f>HLOOKUP(Eingabe!$C$6,Kalkulationen!$T$1:$U$8762,A693)</f>
        <v>1.249447292856563</v>
      </c>
    </row>
    <row r="693" spans="1:5" x14ac:dyDescent="0.15">
      <c r="A693" s="17">
        <v>693</v>
      </c>
      <c r="B693" s="17">
        <v>6.91</v>
      </c>
      <c r="C693" s="17">
        <f>HLOOKUP(Eingabe!$C$3,Leistungskurven!$B$1:$B$5002,A693,FALSE)</f>
        <v>0.26158717610158044</v>
      </c>
      <c r="E693" s="25">
        <f>HLOOKUP(Eingabe!$C$6,Kalkulationen!$T$1:$U$8762,A694)</f>
        <v>1.249447292856563</v>
      </c>
    </row>
    <row r="694" spans="1:5" x14ac:dyDescent="0.15">
      <c r="A694" s="17">
        <v>694</v>
      </c>
      <c r="B694" s="17">
        <v>6.92</v>
      </c>
      <c r="C694" s="17">
        <f>HLOOKUP(Eingabe!$C$3,Leistungskurven!$B$1:$B$5002,A694,FALSE)</f>
        <v>0.262790104788307</v>
      </c>
      <c r="E694" s="25">
        <f>HLOOKUP(Eingabe!$C$6,Kalkulationen!$T$1:$U$8762,A695)</f>
        <v>1.249447292856563</v>
      </c>
    </row>
    <row r="695" spans="1:5" x14ac:dyDescent="0.15">
      <c r="A695" s="17">
        <v>695</v>
      </c>
      <c r="B695" s="17">
        <v>6.93</v>
      </c>
      <c r="C695" s="17">
        <f>HLOOKUP(Eingabe!$C$3,Leistungskurven!$B$1:$B$5002,A695,FALSE)</f>
        <v>0.26399645537924898</v>
      </c>
      <c r="E695" s="25">
        <f>HLOOKUP(Eingabe!$C$6,Kalkulationen!$T$1:$U$8762,A696)</f>
        <v>1.249447292856563</v>
      </c>
    </row>
    <row r="696" spans="1:5" x14ac:dyDescent="0.15">
      <c r="A696" s="17">
        <v>696</v>
      </c>
      <c r="B696" s="17">
        <v>6.94</v>
      </c>
      <c r="C696" s="17">
        <f>HLOOKUP(Eingabe!$C$3,Leistungskurven!$B$1:$B$5002,A696,FALSE)</f>
        <v>0.26520624670929516</v>
      </c>
      <c r="E696" s="25">
        <f>HLOOKUP(Eingabe!$C$6,Kalkulationen!$T$1:$U$8762,A697)</f>
        <v>1.249447292856563</v>
      </c>
    </row>
    <row r="697" spans="1:5" x14ac:dyDescent="0.15">
      <c r="A697" s="17">
        <v>697</v>
      </c>
      <c r="B697" s="17">
        <v>6.95</v>
      </c>
      <c r="C697" s="17">
        <f>HLOOKUP(Eingabe!$C$3,Leistungskurven!$B$1:$B$5002,A697,FALSE)</f>
        <v>0.266419497613335</v>
      </c>
      <c r="E697" s="25">
        <f>HLOOKUP(Eingabe!$C$6,Kalkulationen!$T$1:$U$8762,A698)</f>
        <v>1.249447292856563</v>
      </c>
    </row>
    <row r="698" spans="1:5" x14ac:dyDescent="0.15">
      <c r="A698" s="17">
        <v>698</v>
      </c>
      <c r="B698" s="17">
        <v>6.96</v>
      </c>
      <c r="C698" s="17">
        <f>HLOOKUP(Eingabe!$C$3,Leistungskurven!$B$1:$B$5002,A698,FALSE)</f>
        <v>0.26763622692625799</v>
      </c>
      <c r="E698" s="25">
        <f>HLOOKUP(Eingabe!$C$6,Kalkulationen!$T$1:$U$8762,A699)</f>
        <v>1.249447292856563</v>
      </c>
    </row>
    <row r="699" spans="1:5" x14ac:dyDescent="0.15">
      <c r="A699" s="17">
        <v>699</v>
      </c>
      <c r="B699" s="17">
        <v>6.97</v>
      </c>
      <c r="C699" s="17">
        <f>HLOOKUP(Eingabe!$C$3,Leistungskurven!$B$1:$B$5002,A699,FALSE)</f>
        <v>0.26885645348295389</v>
      </c>
      <c r="E699" s="25">
        <f>HLOOKUP(Eingabe!$C$6,Kalkulationen!$T$1:$U$8762,A700)</f>
        <v>1.249447292856563</v>
      </c>
    </row>
    <row r="700" spans="1:5" x14ac:dyDescent="0.15">
      <c r="A700" s="17">
        <v>700</v>
      </c>
      <c r="B700" s="17">
        <v>6.98</v>
      </c>
      <c r="C700" s="17">
        <f>HLOOKUP(Eingabe!$C$3,Leistungskurven!$B$1:$B$5002,A700,FALSE)</f>
        <v>0.27008019611831174</v>
      </c>
      <c r="E700" s="25">
        <f>HLOOKUP(Eingabe!$C$6,Kalkulationen!$T$1:$U$8762,A701)</f>
        <v>1.249447292856563</v>
      </c>
    </row>
    <row r="701" spans="1:5" x14ac:dyDescent="0.15">
      <c r="A701" s="17">
        <v>701</v>
      </c>
      <c r="B701" s="17">
        <v>6.99</v>
      </c>
      <c r="C701" s="17">
        <f>HLOOKUP(Eingabe!$C$3,Leistungskurven!$B$1:$B$5002,A701,FALSE)</f>
        <v>0.27130747366722135</v>
      </c>
      <c r="E701" s="25">
        <f>HLOOKUP(Eingabe!$C$6,Kalkulationen!$T$1:$U$8762,A702)</f>
        <v>1.249447292856563</v>
      </c>
    </row>
    <row r="702" spans="1:5" x14ac:dyDescent="0.15">
      <c r="A702" s="17">
        <v>702</v>
      </c>
      <c r="B702" s="17">
        <v>7</v>
      </c>
      <c r="C702" s="17">
        <f>HLOOKUP(Eingabe!$C$3,Leistungskurven!$B$1:$B$5002,A702,FALSE)</f>
        <v>0.27253830496457221</v>
      </c>
      <c r="E702" s="25">
        <f>HLOOKUP(Eingabe!$C$6,Kalkulationen!$T$1:$U$8762,A703)</f>
        <v>1.249447292856563</v>
      </c>
    </row>
    <row r="703" spans="1:5" x14ac:dyDescent="0.15">
      <c r="A703" s="17">
        <v>703</v>
      </c>
      <c r="B703" s="17">
        <v>7.01</v>
      </c>
      <c r="C703" s="17">
        <f>HLOOKUP(Eingabe!$C$3,Leistungskurven!$B$1:$B$5002,A703,FALSE)</f>
        <v>0.27377270492189271</v>
      </c>
      <c r="E703" s="25">
        <f>HLOOKUP(Eingabe!$C$6,Kalkulationen!$T$1:$U$8762,A704)</f>
        <v>1.249447292856563</v>
      </c>
    </row>
    <row r="704" spans="1:5" x14ac:dyDescent="0.15">
      <c r="A704" s="17">
        <v>704</v>
      </c>
      <c r="B704" s="17">
        <v>7.02</v>
      </c>
      <c r="C704" s="17">
        <f>HLOOKUP(Eingabe!$C$3,Leistungskurven!$B$1:$B$5002,A704,FALSE)</f>
        <v>0.27501067275726665</v>
      </c>
      <c r="E704" s="25">
        <f>HLOOKUP(Eingabe!$C$6,Kalkulationen!$T$1:$U$8762,A705)</f>
        <v>1.249447292856563</v>
      </c>
    </row>
    <row r="705" spans="1:5" x14ac:dyDescent="0.15">
      <c r="A705" s="17">
        <v>705</v>
      </c>
      <c r="B705" s="17">
        <v>7.03</v>
      </c>
      <c r="C705" s="17">
        <f>HLOOKUP(Eingabe!$C$3,Leistungskurven!$B$1:$B$5002,A705,FALSE)</f>
        <v>0.27625220376541787</v>
      </c>
      <c r="E705" s="25">
        <f>HLOOKUP(Eingabe!$C$6,Kalkulationen!$T$1:$U$8762,A706)</f>
        <v>1.249447292856563</v>
      </c>
    </row>
    <row r="706" spans="1:5" x14ac:dyDescent="0.15">
      <c r="A706" s="17">
        <v>706</v>
      </c>
      <c r="B706" s="17">
        <v>7.04</v>
      </c>
      <c r="C706" s="17">
        <f>HLOOKUP(Eingabe!$C$3,Leistungskurven!$B$1:$B$5002,A706,FALSE)</f>
        <v>0.27749729324106909</v>
      </c>
      <c r="E706" s="25">
        <f>HLOOKUP(Eingabe!$C$6,Kalkulationen!$T$1:$U$8762,A707)</f>
        <v>1.249447292856563</v>
      </c>
    </row>
    <row r="707" spans="1:5" x14ac:dyDescent="0.15">
      <c r="A707" s="17">
        <v>707</v>
      </c>
      <c r="B707" s="17">
        <v>7.05</v>
      </c>
      <c r="C707" s="17">
        <f>HLOOKUP(Eingabe!$C$3,Leistungskurven!$B$1:$B$5002,A707,FALSE)</f>
        <v>0.27874593647894402</v>
      </c>
      <c r="E707" s="25">
        <f>HLOOKUP(Eingabe!$C$6,Kalkulationen!$T$1:$U$8762,A708)</f>
        <v>1.249447292856563</v>
      </c>
    </row>
    <row r="708" spans="1:5" x14ac:dyDescent="0.15">
      <c r="A708" s="17">
        <v>708</v>
      </c>
      <c r="B708" s="17">
        <v>7.06</v>
      </c>
      <c r="C708" s="17">
        <f>HLOOKUP(Eingabe!$C$3,Leistungskurven!$B$1:$B$5002,A708,FALSE)</f>
        <v>0.27999812877376562</v>
      </c>
      <c r="E708" s="25">
        <f>HLOOKUP(Eingabe!$C$6,Kalkulationen!$T$1:$U$8762,A709)</f>
        <v>1.249447292856563</v>
      </c>
    </row>
    <row r="709" spans="1:5" x14ac:dyDescent="0.15">
      <c r="A709" s="17">
        <v>709</v>
      </c>
      <c r="B709" s="17">
        <v>7.07</v>
      </c>
      <c r="C709" s="17">
        <f>HLOOKUP(Eingabe!$C$3,Leistungskurven!$B$1:$B$5002,A709,FALSE)</f>
        <v>0.28125386542025721</v>
      </c>
      <c r="E709" s="25">
        <f>HLOOKUP(Eingabe!$C$6,Kalkulationen!$T$1:$U$8762,A710)</f>
        <v>1.249447292856563</v>
      </c>
    </row>
    <row r="710" spans="1:5" x14ac:dyDescent="0.15">
      <c r="A710" s="17">
        <v>710</v>
      </c>
      <c r="B710" s="17">
        <v>7.08</v>
      </c>
      <c r="C710" s="17">
        <f>HLOOKUP(Eingabe!$C$3,Leistungskurven!$B$1:$B$5002,A710,FALSE)</f>
        <v>0.28251314171314185</v>
      </c>
      <c r="E710" s="25">
        <f>HLOOKUP(Eingabe!$C$6,Kalkulationen!$T$1:$U$8762,A711)</f>
        <v>1.249447292856563</v>
      </c>
    </row>
    <row r="711" spans="1:5" x14ac:dyDescent="0.15">
      <c r="A711" s="17">
        <v>711</v>
      </c>
      <c r="B711" s="17">
        <v>7.09</v>
      </c>
      <c r="C711" s="17">
        <f>HLOOKUP(Eingabe!$C$3,Leistungskurven!$B$1:$B$5002,A711,FALSE)</f>
        <v>0.28377595294714286</v>
      </c>
      <c r="E711" s="25">
        <f>HLOOKUP(Eingabe!$C$6,Kalkulationen!$T$1:$U$8762,A712)</f>
        <v>1.249447292856563</v>
      </c>
    </row>
    <row r="712" spans="1:5" x14ac:dyDescent="0.15">
      <c r="A712" s="17">
        <v>712</v>
      </c>
      <c r="B712" s="17">
        <v>7.1</v>
      </c>
      <c r="C712" s="17">
        <f>HLOOKUP(Eingabe!$C$3,Leistungskurven!$B$1:$B$5002,A712,FALSE)</f>
        <v>0.28504229441698375</v>
      </c>
      <c r="E712" s="25">
        <f>HLOOKUP(Eingabe!$C$6,Kalkulationen!$T$1:$U$8762,A713)</f>
        <v>1.249447292856563</v>
      </c>
    </row>
    <row r="713" spans="1:5" x14ac:dyDescent="0.15">
      <c r="A713" s="17">
        <v>713</v>
      </c>
      <c r="B713" s="17">
        <v>7.11</v>
      </c>
      <c r="C713" s="17">
        <f>HLOOKUP(Eingabe!$C$3,Leistungskurven!$B$1:$B$5002,A713,FALSE)</f>
        <v>0.28631216141738713</v>
      </c>
      <c r="E713" s="25">
        <f>HLOOKUP(Eingabe!$C$6,Kalkulationen!$T$1:$U$8762,A714)</f>
        <v>1.249447292856563</v>
      </c>
    </row>
    <row r="714" spans="1:5" x14ac:dyDescent="0.15">
      <c r="A714" s="17">
        <v>714</v>
      </c>
      <c r="B714" s="17">
        <v>7.12</v>
      </c>
      <c r="C714" s="17">
        <f>HLOOKUP(Eingabe!$C$3,Leistungskurven!$B$1:$B$5002,A714,FALSE)</f>
        <v>0.28758554924307655</v>
      </c>
      <c r="E714" s="25">
        <f>HLOOKUP(Eingabe!$C$6,Kalkulationen!$T$1:$U$8762,A715)</f>
        <v>1.1977332655301136</v>
      </c>
    </row>
    <row r="715" spans="1:5" x14ac:dyDescent="0.15">
      <c r="A715" s="17">
        <v>715</v>
      </c>
      <c r="B715" s="17">
        <v>7.13</v>
      </c>
      <c r="C715" s="17">
        <f>HLOOKUP(Eingabe!$C$3,Leistungskurven!$B$1:$B$5002,A715,FALSE)</f>
        <v>0.28886245318877551</v>
      </c>
      <c r="E715" s="25">
        <f>HLOOKUP(Eingabe!$C$6,Kalkulationen!$T$1:$U$8762,A716)</f>
        <v>1.1977332655301136</v>
      </c>
    </row>
    <row r="716" spans="1:5" x14ac:dyDescent="0.15">
      <c r="A716" s="17">
        <v>716</v>
      </c>
      <c r="B716" s="17">
        <v>7.14</v>
      </c>
      <c r="C716" s="17">
        <f>HLOOKUP(Eingabe!$C$3,Leistungskurven!$B$1:$B$5002,A716,FALSE)</f>
        <v>0.29014286854920657</v>
      </c>
      <c r="E716" s="25">
        <f>HLOOKUP(Eingabe!$C$6,Kalkulationen!$T$1:$U$8762,A717)</f>
        <v>1.1977332655301136</v>
      </c>
    </row>
    <row r="717" spans="1:5" x14ac:dyDescent="0.15">
      <c r="A717" s="17">
        <v>717</v>
      </c>
      <c r="B717" s="17">
        <v>7.15</v>
      </c>
      <c r="C717" s="17">
        <f>HLOOKUP(Eingabe!$C$3,Leistungskurven!$B$1:$B$5002,A717,FALSE)</f>
        <v>0.29142679061909382</v>
      </c>
      <c r="E717" s="25">
        <f>HLOOKUP(Eingabe!$C$6,Kalkulationen!$T$1:$U$8762,A718)</f>
        <v>1.1977332655301136</v>
      </c>
    </row>
    <row r="718" spans="1:5" x14ac:dyDescent="0.15">
      <c r="A718" s="17">
        <v>718</v>
      </c>
      <c r="B718" s="17">
        <v>7.16</v>
      </c>
      <c r="C718" s="17">
        <f>HLOOKUP(Eingabe!$C$3,Leistungskurven!$B$1:$B$5002,A718,FALSE)</f>
        <v>0.29271421469315961</v>
      </c>
      <c r="E718" s="25">
        <f>HLOOKUP(Eingabe!$C$6,Kalkulationen!$T$1:$U$8762,A719)</f>
        <v>1.1977332655301136</v>
      </c>
    </row>
    <row r="719" spans="1:5" x14ac:dyDescent="0.15">
      <c r="A719" s="17">
        <v>719</v>
      </c>
      <c r="B719" s="17">
        <v>7.17</v>
      </c>
      <c r="C719" s="17">
        <f>HLOOKUP(Eingabe!$C$3,Leistungskurven!$B$1:$B$5002,A719,FALSE)</f>
        <v>0.29400513606612755</v>
      </c>
      <c r="E719" s="25">
        <f>HLOOKUP(Eingabe!$C$6,Kalkulationen!$T$1:$U$8762,A720)</f>
        <v>1.1977332655301136</v>
      </c>
    </row>
    <row r="720" spans="1:5" x14ac:dyDescent="0.15">
      <c r="A720" s="17">
        <v>720</v>
      </c>
      <c r="B720" s="17">
        <v>7.18</v>
      </c>
      <c r="C720" s="17">
        <f>HLOOKUP(Eingabe!$C$3,Leistungskurven!$B$1:$B$5002,A720,FALSE)</f>
        <v>0.2952995500327209</v>
      </c>
      <c r="E720" s="25">
        <f>HLOOKUP(Eingabe!$C$6,Kalkulationen!$T$1:$U$8762,A721)</f>
        <v>1.1977332655301136</v>
      </c>
    </row>
    <row r="721" spans="1:5" x14ac:dyDescent="0.15">
      <c r="A721" s="17">
        <v>721</v>
      </c>
      <c r="B721" s="17">
        <v>7.19</v>
      </c>
      <c r="C721" s="17">
        <f>HLOOKUP(Eingabe!$C$3,Leistungskurven!$B$1:$B$5002,A721,FALSE)</f>
        <v>0.29659745188766329</v>
      </c>
      <c r="E721" s="25">
        <f>HLOOKUP(Eingabe!$C$6,Kalkulationen!$T$1:$U$8762,A722)</f>
        <v>1.1977332655301136</v>
      </c>
    </row>
    <row r="722" spans="1:5" x14ac:dyDescent="0.15">
      <c r="A722" s="17">
        <v>722</v>
      </c>
      <c r="B722" s="17">
        <v>7.2</v>
      </c>
      <c r="C722" s="17">
        <f>HLOOKUP(Eingabe!$C$3,Leistungskurven!$B$1:$B$5002,A722,FALSE)</f>
        <v>0.29789883692567737</v>
      </c>
      <c r="E722" s="25">
        <f>HLOOKUP(Eingabe!$C$6,Kalkulationen!$T$1:$U$8762,A723)</f>
        <v>1.1977332655301136</v>
      </c>
    </row>
    <row r="723" spans="1:5" x14ac:dyDescent="0.15">
      <c r="A723" s="17">
        <v>723</v>
      </c>
      <c r="B723" s="17">
        <v>7.21</v>
      </c>
      <c r="C723" s="17">
        <f>HLOOKUP(Eingabe!$C$3,Leistungskurven!$B$1:$B$5002,A723,FALSE)</f>
        <v>0.29920370044148609</v>
      </c>
      <c r="E723" s="25">
        <f>HLOOKUP(Eingabe!$C$6,Kalkulationen!$T$1:$U$8762,A724)</f>
        <v>1.1977332655301136</v>
      </c>
    </row>
    <row r="724" spans="1:5" x14ac:dyDescent="0.15">
      <c r="A724" s="17">
        <v>724</v>
      </c>
      <c r="B724" s="17">
        <v>7.22</v>
      </c>
      <c r="C724" s="17">
        <f>HLOOKUP(Eingabe!$C$3,Leistungskurven!$B$1:$B$5002,A724,FALSE)</f>
        <v>0.3005120377298135</v>
      </c>
      <c r="E724" s="25">
        <f>HLOOKUP(Eingabe!$C$6,Kalkulationen!$T$1:$U$8762,A725)</f>
        <v>1.1977332655301136</v>
      </c>
    </row>
    <row r="725" spans="1:5" x14ac:dyDescent="0.15">
      <c r="A725" s="17">
        <v>725</v>
      </c>
      <c r="B725" s="17">
        <v>7.23</v>
      </c>
      <c r="C725" s="17">
        <f>HLOOKUP(Eingabe!$C$3,Leistungskurven!$B$1:$B$5002,A725,FALSE)</f>
        <v>0.30182384408538204</v>
      </c>
      <c r="E725" s="25">
        <f>HLOOKUP(Eingabe!$C$6,Kalkulationen!$T$1:$U$8762,A726)</f>
        <v>1.1977332655301136</v>
      </c>
    </row>
    <row r="726" spans="1:5" x14ac:dyDescent="0.15">
      <c r="A726" s="17">
        <v>726</v>
      </c>
      <c r="B726" s="17">
        <v>7.24</v>
      </c>
      <c r="C726" s="17">
        <f>HLOOKUP(Eingabe!$C$3,Leistungskurven!$B$1:$B$5002,A726,FALSE)</f>
        <v>0.30313911480291578</v>
      </c>
      <c r="E726" s="25">
        <f>HLOOKUP(Eingabe!$C$6,Kalkulationen!$T$1:$U$8762,A727)</f>
        <v>1.1977332655301136</v>
      </c>
    </row>
    <row r="727" spans="1:5" x14ac:dyDescent="0.15">
      <c r="A727" s="17">
        <v>727</v>
      </c>
      <c r="B727" s="17">
        <v>7.25</v>
      </c>
      <c r="C727" s="17">
        <f>HLOOKUP(Eingabe!$C$3,Leistungskurven!$B$1:$B$5002,A727,FALSE)</f>
        <v>0.30445784517713714</v>
      </c>
      <c r="E727" s="25">
        <f>HLOOKUP(Eingabe!$C$6,Kalkulationen!$T$1:$U$8762,A728)</f>
        <v>1.1977332655301136</v>
      </c>
    </row>
    <row r="728" spans="1:5" x14ac:dyDescent="0.15">
      <c r="A728" s="17">
        <v>728</v>
      </c>
      <c r="B728" s="17">
        <v>7.26</v>
      </c>
      <c r="C728" s="17">
        <f>HLOOKUP(Eingabe!$C$3,Leistungskurven!$B$1:$B$5002,A728,FALSE)</f>
        <v>0.30578003050276981</v>
      </c>
      <c r="E728" s="25">
        <f>HLOOKUP(Eingabe!$C$6,Kalkulationen!$T$1:$U$8762,A729)</f>
        <v>1.1977332655301136</v>
      </c>
    </row>
    <row r="729" spans="1:5" x14ac:dyDescent="0.15">
      <c r="A729" s="17">
        <v>729</v>
      </c>
      <c r="B729" s="17">
        <v>7.27</v>
      </c>
      <c r="C729" s="17">
        <f>HLOOKUP(Eingabe!$C$3,Leistungskurven!$B$1:$B$5002,A729,FALSE)</f>
        <v>0.30710566607453704</v>
      </c>
      <c r="E729" s="25">
        <f>HLOOKUP(Eingabe!$C$6,Kalkulationen!$T$1:$U$8762,A730)</f>
        <v>1.1977332655301136</v>
      </c>
    </row>
    <row r="730" spans="1:5" x14ac:dyDescent="0.15">
      <c r="A730" s="17">
        <v>730</v>
      </c>
      <c r="B730" s="17">
        <v>7.28</v>
      </c>
      <c r="C730" s="17">
        <f>HLOOKUP(Eingabe!$C$3,Leistungskurven!$B$1:$B$5002,A730,FALSE)</f>
        <v>0.30843474718716141</v>
      </c>
      <c r="E730" s="25">
        <f>HLOOKUP(Eingabe!$C$6,Kalkulationen!$T$1:$U$8762,A731)</f>
        <v>1.1977332655301136</v>
      </c>
    </row>
    <row r="731" spans="1:5" x14ac:dyDescent="0.15">
      <c r="A731" s="17">
        <v>731</v>
      </c>
      <c r="B731" s="17">
        <v>7.29</v>
      </c>
      <c r="C731" s="17">
        <f>HLOOKUP(Eingabe!$C$3,Leistungskurven!$B$1:$B$5002,A731,FALSE)</f>
        <v>0.30976726913536679</v>
      </c>
      <c r="E731" s="25">
        <f>HLOOKUP(Eingabe!$C$6,Kalkulationen!$T$1:$U$8762,A732)</f>
        <v>1.1977332655301136</v>
      </c>
    </row>
    <row r="732" spans="1:5" x14ac:dyDescent="0.15">
      <c r="A732" s="17">
        <v>732</v>
      </c>
      <c r="B732" s="17">
        <v>7.3</v>
      </c>
      <c r="C732" s="17">
        <f>HLOOKUP(Eingabe!$C$3,Leistungskurven!$B$1:$B$5002,A732,FALSE)</f>
        <v>0.31110322721387645</v>
      </c>
      <c r="E732" s="25">
        <f>HLOOKUP(Eingabe!$C$6,Kalkulationen!$T$1:$U$8762,A733)</f>
        <v>1.1977332655301136</v>
      </c>
    </row>
    <row r="733" spans="1:5" x14ac:dyDescent="0.15">
      <c r="A733" s="17">
        <v>733</v>
      </c>
      <c r="B733" s="17">
        <v>7.31</v>
      </c>
      <c r="C733" s="17">
        <f>HLOOKUP(Eingabe!$C$3,Leistungskurven!$B$1:$B$5002,A733,FALSE)</f>
        <v>0.3124426167174133</v>
      </c>
      <c r="E733" s="25">
        <f>HLOOKUP(Eingabe!$C$6,Kalkulationen!$T$1:$U$8762,A734)</f>
        <v>1.1977332655301136</v>
      </c>
    </row>
    <row r="734" spans="1:5" x14ac:dyDescent="0.15">
      <c r="A734" s="17">
        <v>734</v>
      </c>
      <c r="B734" s="17">
        <v>7.32</v>
      </c>
      <c r="C734" s="17">
        <f>HLOOKUP(Eingabe!$C$3,Leistungskurven!$B$1:$B$5002,A734,FALSE)</f>
        <v>0.31378543294070055</v>
      </c>
      <c r="E734" s="25">
        <f>HLOOKUP(Eingabe!$C$6,Kalkulationen!$T$1:$U$8762,A735)</f>
        <v>1.1977332655301136</v>
      </c>
    </row>
    <row r="735" spans="1:5" x14ac:dyDescent="0.15">
      <c r="A735" s="17">
        <v>735</v>
      </c>
      <c r="B735" s="17">
        <v>7.33</v>
      </c>
      <c r="C735" s="17">
        <f>HLOOKUP(Eingabe!$C$3,Leistungskurven!$B$1:$B$5002,A735,FALSE)</f>
        <v>0.3151316711784618</v>
      </c>
      <c r="E735" s="25">
        <f>HLOOKUP(Eingabe!$C$6,Kalkulationen!$T$1:$U$8762,A736)</f>
        <v>1.1977332655301136</v>
      </c>
    </row>
    <row r="736" spans="1:5" x14ac:dyDescent="0.15">
      <c r="A736" s="17">
        <v>736</v>
      </c>
      <c r="B736" s="17">
        <v>7.34</v>
      </c>
      <c r="C736" s="17">
        <f>HLOOKUP(Eingabe!$C$3,Leistungskurven!$B$1:$B$5002,A736,FALSE)</f>
        <v>0.31648132672541962</v>
      </c>
      <c r="E736" s="25">
        <f>HLOOKUP(Eingabe!$C$6,Kalkulationen!$T$1:$U$8762,A737)</f>
        <v>1.1977332655301136</v>
      </c>
    </row>
    <row r="737" spans="1:5" x14ac:dyDescent="0.15">
      <c r="A737" s="17">
        <v>737</v>
      </c>
      <c r="B737" s="17">
        <v>7.35</v>
      </c>
      <c r="C737" s="17">
        <f>HLOOKUP(Eingabe!$C$3,Leistungskurven!$B$1:$B$5002,A737,FALSE)</f>
        <v>0.31783439487629789</v>
      </c>
      <c r="E737" s="25">
        <f>HLOOKUP(Eingabe!$C$6,Kalkulationen!$T$1:$U$8762,A738)</f>
        <v>1.1977332655301136</v>
      </c>
    </row>
    <row r="738" spans="1:5" x14ac:dyDescent="0.15">
      <c r="A738" s="17">
        <v>738</v>
      </c>
      <c r="B738" s="17">
        <v>7.36</v>
      </c>
      <c r="C738" s="17">
        <f>HLOOKUP(Eingabe!$C$3,Leistungskurven!$B$1:$B$5002,A738,FALSE)</f>
        <v>0.31919087092581971</v>
      </c>
      <c r="E738" s="25">
        <f>HLOOKUP(Eingabe!$C$6,Kalkulationen!$T$1:$U$8762,A739)</f>
        <v>1.1977332655301136</v>
      </c>
    </row>
    <row r="739" spans="1:5" x14ac:dyDescent="0.15">
      <c r="A739" s="17">
        <v>739</v>
      </c>
      <c r="B739" s="17">
        <v>7.37</v>
      </c>
      <c r="C739" s="17">
        <f>HLOOKUP(Eingabe!$C$3,Leistungskurven!$B$1:$B$5002,A739,FALSE)</f>
        <v>0.32055075016870782</v>
      </c>
      <c r="E739" s="25">
        <f>HLOOKUP(Eingabe!$C$6,Kalkulationen!$T$1:$U$8762,A740)</f>
        <v>1.1977332655301136</v>
      </c>
    </row>
    <row r="740" spans="1:5" x14ac:dyDescent="0.15">
      <c r="A740" s="17">
        <v>740</v>
      </c>
      <c r="B740" s="17">
        <v>7.38</v>
      </c>
      <c r="C740" s="17">
        <f>HLOOKUP(Eingabe!$C$3,Leistungskurven!$B$1:$B$5002,A740,FALSE)</f>
        <v>0.32191402789968593</v>
      </c>
      <c r="E740" s="25">
        <f>HLOOKUP(Eingabe!$C$6,Kalkulationen!$T$1:$U$8762,A741)</f>
        <v>1.1977332655301136</v>
      </c>
    </row>
    <row r="741" spans="1:5" x14ac:dyDescent="0.15">
      <c r="A741" s="17">
        <v>741</v>
      </c>
      <c r="B741" s="17">
        <v>7.39</v>
      </c>
      <c r="C741" s="17">
        <f>HLOOKUP(Eingabe!$C$3,Leistungskurven!$B$1:$B$5002,A741,FALSE)</f>
        <v>0.32328069941347715</v>
      </c>
      <c r="E741" s="25">
        <f>HLOOKUP(Eingabe!$C$6,Kalkulationen!$T$1:$U$8762,A742)</f>
        <v>1.1977332655301136</v>
      </c>
    </row>
    <row r="742" spans="1:5" x14ac:dyDescent="0.15">
      <c r="A742" s="17">
        <v>742</v>
      </c>
      <c r="B742" s="17">
        <v>7.4</v>
      </c>
      <c r="C742" s="17">
        <f>HLOOKUP(Eingabe!$C$3,Leistungskurven!$B$1:$B$5002,A742,FALSE)</f>
        <v>0.32465076000480481</v>
      </c>
      <c r="E742" s="25">
        <f>HLOOKUP(Eingabe!$C$6,Kalkulationen!$T$1:$U$8762,A743)</f>
        <v>1.1977332655301136</v>
      </c>
    </row>
    <row r="743" spans="1:5" x14ac:dyDescent="0.15">
      <c r="A743" s="17">
        <v>743</v>
      </c>
      <c r="B743" s="17">
        <v>7.41</v>
      </c>
      <c r="C743" s="17">
        <f>HLOOKUP(Eingabe!$C$3,Leistungskurven!$B$1:$B$5002,A743,FALSE)</f>
        <v>0.32602420496839168</v>
      </c>
      <c r="E743" s="25">
        <f>HLOOKUP(Eingabe!$C$6,Kalkulationen!$T$1:$U$8762,A744)</f>
        <v>1.1977332655301136</v>
      </c>
    </row>
    <row r="744" spans="1:5" x14ac:dyDescent="0.15">
      <c r="A744" s="17">
        <v>744</v>
      </c>
      <c r="B744" s="17">
        <v>7.42</v>
      </c>
      <c r="C744" s="17">
        <f>HLOOKUP(Eingabe!$C$3,Leistungskurven!$B$1:$B$5002,A744,FALSE)</f>
        <v>0.32740102959896139</v>
      </c>
      <c r="E744" s="25">
        <f>HLOOKUP(Eingabe!$C$6,Kalkulationen!$T$1:$U$8762,A745)</f>
        <v>1.1977332655301136</v>
      </c>
    </row>
    <row r="745" spans="1:5" x14ac:dyDescent="0.15">
      <c r="A745" s="17">
        <v>745</v>
      </c>
      <c r="B745" s="17">
        <v>7.43</v>
      </c>
      <c r="C745" s="17">
        <f>HLOOKUP(Eingabe!$C$3,Leistungskurven!$B$1:$B$5002,A745,FALSE)</f>
        <v>0.32878122919123703</v>
      </c>
      <c r="E745" s="25">
        <f>HLOOKUP(Eingabe!$C$6,Kalkulationen!$T$1:$U$8762,A746)</f>
        <v>1.1977332655301136</v>
      </c>
    </row>
    <row r="746" spans="1:5" x14ac:dyDescent="0.15">
      <c r="A746" s="17">
        <v>746</v>
      </c>
      <c r="B746" s="17">
        <v>7.44</v>
      </c>
      <c r="C746" s="17">
        <f>HLOOKUP(Eingabe!$C$3,Leistungskurven!$B$1:$B$5002,A746,FALSE)</f>
        <v>0.33016479903994189</v>
      </c>
      <c r="E746" s="25">
        <f>HLOOKUP(Eingabe!$C$6,Kalkulationen!$T$1:$U$8762,A747)</f>
        <v>1.1977332655301136</v>
      </c>
    </row>
    <row r="747" spans="1:5" x14ac:dyDescent="0.15">
      <c r="A747" s="17">
        <v>747</v>
      </c>
      <c r="B747" s="17">
        <v>7.45</v>
      </c>
      <c r="C747" s="17">
        <f>HLOOKUP(Eingabe!$C$3,Leistungskurven!$B$1:$B$5002,A747,FALSE)</f>
        <v>0.33155173443979957</v>
      </c>
      <c r="E747" s="25">
        <f>HLOOKUP(Eingabe!$C$6,Kalkulationen!$T$1:$U$8762,A748)</f>
        <v>1.1977332655301136</v>
      </c>
    </row>
    <row r="748" spans="1:5" x14ac:dyDescent="0.15">
      <c r="A748" s="17">
        <v>748</v>
      </c>
      <c r="B748" s="17">
        <v>7.46</v>
      </c>
      <c r="C748" s="17">
        <f>HLOOKUP(Eingabe!$C$3,Leistungskurven!$B$1:$B$5002,A748,FALSE)</f>
        <v>0.33294203068553224</v>
      </c>
      <c r="E748" s="25">
        <f>HLOOKUP(Eingabe!$C$6,Kalkulationen!$T$1:$U$8762,A749)</f>
        <v>1.1977332655301136</v>
      </c>
    </row>
    <row r="749" spans="1:5" x14ac:dyDescent="0.15">
      <c r="A749" s="17">
        <v>749</v>
      </c>
      <c r="B749" s="17">
        <v>7.47</v>
      </c>
      <c r="C749" s="17">
        <f>HLOOKUP(Eingabe!$C$3,Leistungskurven!$B$1:$B$5002,A749,FALSE)</f>
        <v>0.33433568307186401</v>
      </c>
      <c r="E749" s="25">
        <f>HLOOKUP(Eingabe!$C$6,Kalkulationen!$T$1:$U$8762,A750)</f>
        <v>1.1977332655301136</v>
      </c>
    </row>
    <row r="750" spans="1:5" x14ac:dyDescent="0.15">
      <c r="A750" s="17">
        <v>750</v>
      </c>
      <c r="B750" s="17">
        <v>7.48</v>
      </c>
      <c r="C750" s="17">
        <f>HLOOKUP(Eingabe!$C$3,Leistungskurven!$B$1:$B$5002,A750,FALSE)</f>
        <v>0.33573268689351798</v>
      </c>
      <c r="E750" s="25">
        <f>HLOOKUP(Eingabe!$C$6,Kalkulationen!$T$1:$U$8762,A751)</f>
        <v>1.1977332655301136</v>
      </c>
    </row>
    <row r="751" spans="1:5" x14ac:dyDescent="0.15">
      <c r="A751" s="17">
        <v>751</v>
      </c>
      <c r="B751" s="17">
        <v>7.49</v>
      </c>
      <c r="C751" s="17">
        <f>HLOOKUP(Eingabe!$C$3,Leistungskurven!$B$1:$B$5002,A751,FALSE)</f>
        <v>0.33713303744521717</v>
      </c>
      <c r="E751" s="25">
        <f>HLOOKUP(Eingabe!$C$6,Kalkulationen!$T$1:$U$8762,A752)</f>
        <v>1.1977332655301136</v>
      </c>
    </row>
    <row r="752" spans="1:5" x14ac:dyDescent="0.15">
      <c r="A752" s="17">
        <v>752</v>
      </c>
      <c r="B752" s="17">
        <v>7.5</v>
      </c>
      <c r="C752" s="17">
        <f>HLOOKUP(Eingabe!$C$3,Leistungskurven!$B$1:$B$5002,A752,FALSE)</f>
        <v>0.33853673002168488</v>
      </c>
      <c r="E752" s="25">
        <f>HLOOKUP(Eingabe!$C$6,Kalkulationen!$T$1:$U$8762,A753)</f>
        <v>1.1977332655301136</v>
      </c>
    </row>
    <row r="753" spans="1:5" x14ac:dyDescent="0.15">
      <c r="A753" s="17">
        <v>753</v>
      </c>
      <c r="B753" s="17">
        <v>7.51</v>
      </c>
      <c r="C753" s="17">
        <f>HLOOKUP(Eingabe!$C$3,Leistungskurven!$B$1:$B$5002,A753,FALSE)</f>
        <v>0.33994376027239365</v>
      </c>
      <c r="E753" s="25">
        <f>HLOOKUP(Eingabe!$C$6,Kalkulationen!$T$1:$U$8762,A754)</f>
        <v>1.1977332655301136</v>
      </c>
    </row>
    <row r="754" spans="1:5" x14ac:dyDescent="0.15">
      <c r="A754" s="17">
        <v>754</v>
      </c>
      <c r="B754" s="17">
        <v>7.52</v>
      </c>
      <c r="C754" s="17">
        <f>HLOOKUP(Eingabe!$C$3,Leistungskurven!$B$1:$B$5002,A754,FALSE)</f>
        <v>0.34135412526581299</v>
      </c>
      <c r="E754" s="25">
        <f>HLOOKUP(Eingabe!$C$6,Kalkulationen!$T$1:$U$8762,A755)</f>
        <v>1.1977332655301136</v>
      </c>
    </row>
    <row r="755" spans="1:5" x14ac:dyDescent="0.15">
      <c r="A755" s="17">
        <v>755</v>
      </c>
      <c r="B755" s="17">
        <v>7.53</v>
      </c>
      <c r="C755" s="17">
        <f>HLOOKUP(Eingabe!$C$3,Leistungskurven!$B$1:$B$5002,A755,FALSE)</f>
        <v>0.34276782242516102</v>
      </c>
      <c r="E755" s="25">
        <f>HLOOKUP(Eingabe!$C$6,Kalkulationen!$T$1:$U$8762,A756)</f>
        <v>1.1977332655301136</v>
      </c>
    </row>
    <row r="756" spans="1:5" x14ac:dyDescent="0.15">
      <c r="A756" s="17">
        <v>756</v>
      </c>
      <c r="B756" s="17">
        <v>7.54</v>
      </c>
      <c r="C756" s="17">
        <f>HLOOKUP(Eingabe!$C$3,Leistungskurven!$B$1:$B$5002,A756,FALSE)</f>
        <v>0.34418484917365699</v>
      </c>
      <c r="E756" s="25">
        <f>HLOOKUP(Eingabe!$C$6,Kalkulationen!$T$1:$U$8762,A757)</f>
        <v>1.1977332655301136</v>
      </c>
    </row>
    <row r="757" spans="1:5" x14ac:dyDescent="0.15">
      <c r="A757" s="17">
        <v>757</v>
      </c>
      <c r="B757" s="17">
        <v>7.55</v>
      </c>
      <c r="C757" s="17">
        <f>HLOOKUP(Eingabe!$C$3,Leistungskurven!$B$1:$B$5002,A757,FALSE)</f>
        <v>0.34560520293451891</v>
      </c>
      <c r="E757" s="25">
        <f>HLOOKUP(Eingabe!$C$6,Kalkulationen!$T$1:$U$8762,A758)</f>
        <v>1.1977332655301136</v>
      </c>
    </row>
    <row r="758" spans="1:5" x14ac:dyDescent="0.15">
      <c r="A758" s="17">
        <v>758</v>
      </c>
      <c r="B758" s="17">
        <v>7.56</v>
      </c>
      <c r="C758" s="17">
        <f>HLOOKUP(Eingabe!$C$3,Leistungskurven!$B$1:$B$5002,A758,FALSE)</f>
        <v>0.34702888113096586</v>
      </c>
      <c r="E758" s="25">
        <f>HLOOKUP(Eingabe!$C$6,Kalkulationen!$T$1:$U$8762,A759)</f>
        <v>1.1977332655301136</v>
      </c>
    </row>
    <row r="759" spans="1:5" x14ac:dyDescent="0.15">
      <c r="A759" s="17">
        <v>759</v>
      </c>
      <c r="B759" s="17">
        <v>7.57</v>
      </c>
      <c r="C759" s="17">
        <f>HLOOKUP(Eingabe!$C$3,Leistungskurven!$B$1:$B$5002,A759,FALSE)</f>
        <v>0.34845588118621629</v>
      </c>
      <c r="E759" s="25">
        <f>HLOOKUP(Eingabe!$C$6,Kalkulationen!$T$1:$U$8762,A760)</f>
        <v>1.1977332655301136</v>
      </c>
    </row>
    <row r="760" spans="1:5" x14ac:dyDescent="0.15">
      <c r="A760" s="17">
        <v>760</v>
      </c>
      <c r="B760" s="17">
        <v>7.58</v>
      </c>
      <c r="C760" s="17">
        <f>HLOOKUP(Eingabe!$C$3,Leistungskurven!$B$1:$B$5002,A760,FALSE)</f>
        <v>0.34988620052348895</v>
      </c>
      <c r="E760" s="25">
        <f>HLOOKUP(Eingabe!$C$6,Kalkulationen!$T$1:$U$8762,A761)</f>
        <v>1.1977332655301136</v>
      </c>
    </row>
    <row r="761" spans="1:5" x14ac:dyDescent="0.15">
      <c r="A761" s="17">
        <v>761</v>
      </c>
      <c r="B761" s="17">
        <v>7.59</v>
      </c>
      <c r="C761" s="17">
        <f>HLOOKUP(Eingabe!$C$3,Leistungskurven!$B$1:$B$5002,A761,FALSE)</f>
        <v>0.35131983656600246</v>
      </c>
      <c r="E761" s="25">
        <f>HLOOKUP(Eingabe!$C$6,Kalkulationen!$T$1:$U$8762,A762)</f>
        <v>1.1977332655301136</v>
      </c>
    </row>
    <row r="762" spans="1:5" x14ac:dyDescent="0.15">
      <c r="A762" s="17">
        <v>762</v>
      </c>
      <c r="B762" s="17">
        <v>7.6</v>
      </c>
      <c r="C762" s="17">
        <f>HLOOKUP(Eingabe!$C$3,Leistungskurven!$B$1:$B$5002,A762,FALSE)</f>
        <v>0.35275678673697536</v>
      </c>
      <c r="E762" s="25">
        <f>HLOOKUP(Eingabe!$C$6,Kalkulationen!$T$1:$U$8762,A763)</f>
        <v>1.1977332655301136</v>
      </c>
    </row>
    <row r="763" spans="1:5" x14ac:dyDescent="0.15">
      <c r="A763" s="17">
        <v>763</v>
      </c>
      <c r="B763" s="17">
        <v>7.61</v>
      </c>
      <c r="C763" s="17">
        <f>HLOOKUP(Eingabe!$C$3,Leistungskurven!$B$1:$B$5002,A763,FALSE)</f>
        <v>0.35419704845962618</v>
      </c>
      <c r="E763" s="25">
        <f>HLOOKUP(Eingabe!$C$6,Kalkulationen!$T$1:$U$8762,A764)</f>
        <v>1.1454953873443787</v>
      </c>
    </row>
    <row r="764" spans="1:5" x14ac:dyDescent="0.15">
      <c r="A764" s="17">
        <v>764</v>
      </c>
      <c r="B764" s="17">
        <v>7.62</v>
      </c>
      <c r="C764" s="17">
        <f>HLOOKUP(Eingabe!$C$3,Leistungskurven!$B$1:$B$5002,A764,FALSE)</f>
        <v>0.35564061915717343</v>
      </c>
      <c r="E764" s="25">
        <f>HLOOKUP(Eingabe!$C$6,Kalkulationen!$T$1:$U$8762,A765)</f>
        <v>1.1454953873443787</v>
      </c>
    </row>
    <row r="765" spans="1:5" x14ac:dyDescent="0.15">
      <c r="A765" s="17">
        <v>765</v>
      </c>
      <c r="B765" s="17">
        <v>7.63</v>
      </c>
      <c r="C765" s="17">
        <f>HLOOKUP(Eingabe!$C$3,Leistungskurven!$B$1:$B$5002,A765,FALSE)</f>
        <v>0.35708749625283648</v>
      </c>
      <c r="E765" s="25">
        <f>HLOOKUP(Eingabe!$C$6,Kalkulationen!$T$1:$U$8762,A766)</f>
        <v>1.1454953873443787</v>
      </c>
    </row>
    <row r="766" spans="1:5" x14ac:dyDescent="0.15">
      <c r="A766" s="17">
        <v>766</v>
      </c>
      <c r="B766" s="17">
        <v>7.64</v>
      </c>
      <c r="C766" s="17">
        <f>HLOOKUP(Eingabe!$C$3,Leistungskurven!$B$1:$B$5002,A766,FALSE)</f>
        <v>0.35853767716983331</v>
      </c>
      <c r="E766" s="25">
        <f>HLOOKUP(Eingabe!$C$6,Kalkulationen!$T$1:$U$8762,A767)</f>
        <v>1.1454953873443787</v>
      </c>
    </row>
    <row r="767" spans="1:5" x14ac:dyDescent="0.15">
      <c r="A767" s="17">
        <v>767</v>
      </c>
      <c r="B767" s="17">
        <v>7.65</v>
      </c>
      <c r="C767" s="17">
        <f>HLOOKUP(Eingabe!$C$3,Leistungskurven!$B$1:$B$5002,A767,FALSE)</f>
        <v>0.35999115933138248</v>
      </c>
      <c r="E767" s="25">
        <f>HLOOKUP(Eingabe!$C$6,Kalkulationen!$T$1:$U$8762,A768)</f>
        <v>1.1454953873443787</v>
      </c>
    </row>
    <row r="768" spans="1:5" x14ac:dyDescent="0.15">
      <c r="A768" s="17">
        <v>768</v>
      </c>
      <c r="B768" s="17">
        <v>7.66</v>
      </c>
      <c r="C768" s="17">
        <f>HLOOKUP(Eingabe!$C$3,Leistungskurven!$B$1:$B$5002,A768,FALSE)</f>
        <v>0.36144794016070303</v>
      </c>
      <c r="E768" s="25">
        <f>HLOOKUP(Eingabe!$C$6,Kalkulationen!$T$1:$U$8762,A769)</f>
        <v>1.1454953873443787</v>
      </c>
    </row>
    <row r="769" spans="1:5" x14ac:dyDescent="0.15">
      <c r="A769" s="17">
        <v>769</v>
      </c>
      <c r="B769" s="17">
        <v>7.67</v>
      </c>
      <c r="C769" s="17">
        <f>HLOOKUP(Eingabe!$C$3,Leistungskurven!$B$1:$B$5002,A769,FALSE)</f>
        <v>0.36290801708101306</v>
      </c>
      <c r="E769" s="25">
        <f>HLOOKUP(Eingabe!$C$6,Kalkulationen!$T$1:$U$8762,A770)</f>
        <v>1.1454953873443787</v>
      </c>
    </row>
    <row r="770" spans="1:5" x14ac:dyDescent="0.15">
      <c r="A770" s="17">
        <v>770</v>
      </c>
      <c r="B770" s="17">
        <v>7.68</v>
      </c>
      <c r="C770" s="17">
        <f>HLOOKUP(Eingabe!$C$3,Leistungskurven!$B$1:$B$5002,A770,FALSE)</f>
        <v>0.36437138751553177</v>
      </c>
      <c r="E770" s="25">
        <f>HLOOKUP(Eingabe!$C$6,Kalkulationen!$T$1:$U$8762,A771)</f>
        <v>1.1454953873443787</v>
      </c>
    </row>
    <row r="771" spans="1:5" x14ac:dyDescent="0.15">
      <c r="A771" s="17">
        <v>771</v>
      </c>
      <c r="B771" s="17">
        <v>7.69</v>
      </c>
      <c r="C771" s="17">
        <f>HLOOKUP(Eingabe!$C$3,Leistungskurven!$B$1:$B$5002,A771,FALSE)</f>
        <v>0.36583804888747767</v>
      </c>
      <c r="E771" s="25">
        <f>HLOOKUP(Eingabe!$C$6,Kalkulationen!$T$1:$U$8762,A772)</f>
        <v>1.1454953873443787</v>
      </c>
    </row>
    <row r="772" spans="1:5" x14ac:dyDescent="0.15">
      <c r="A772" s="17">
        <v>772</v>
      </c>
      <c r="B772" s="17">
        <v>7.7</v>
      </c>
      <c r="C772" s="17">
        <f>HLOOKUP(Eingabe!$C$3,Leistungskurven!$B$1:$B$5002,A772,FALSE)</f>
        <v>0.36730799862006924</v>
      </c>
      <c r="E772" s="25">
        <f>HLOOKUP(Eingabe!$C$6,Kalkulationen!$T$1:$U$8762,A773)</f>
        <v>1.1454953873443787</v>
      </c>
    </row>
    <row r="773" spans="1:5" x14ac:dyDescent="0.15">
      <c r="A773" s="17">
        <v>773</v>
      </c>
      <c r="B773" s="17">
        <v>7.71</v>
      </c>
      <c r="C773" s="17">
        <f>HLOOKUP(Eingabe!$C$3,Leistungskurven!$B$1:$B$5002,A773,FALSE)</f>
        <v>0.36878123413652497</v>
      </c>
      <c r="E773" s="25">
        <f>HLOOKUP(Eingabe!$C$6,Kalkulationen!$T$1:$U$8762,A774)</f>
        <v>1.1454953873443787</v>
      </c>
    </row>
    <row r="774" spans="1:5" x14ac:dyDescent="0.15">
      <c r="A774" s="17">
        <v>774</v>
      </c>
      <c r="B774" s="17">
        <v>7.72</v>
      </c>
      <c r="C774" s="17">
        <f>HLOOKUP(Eingabe!$C$3,Leistungskurven!$B$1:$B$5002,A774,FALSE)</f>
        <v>0.37025775286006385</v>
      </c>
      <c r="E774" s="25">
        <f>HLOOKUP(Eingabe!$C$6,Kalkulationen!$T$1:$U$8762,A775)</f>
        <v>1.1454953873443787</v>
      </c>
    </row>
    <row r="775" spans="1:5" x14ac:dyDescent="0.15">
      <c r="A775" s="17">
        <v>775</v>
      </c>
      <c r="B775" s="17">
        <v>7.73</v>
      </c>
      <c r="C775" s="17">
        <f>HLOOKUP(Eingabe!$C$3,Leistungskurven!$B$1:$B$5002,A775,FALSE)</f>
        <v>0.37173755221390403</v>
      </c>
      <c r="E775" s="25">
        <f>HLOOKUP(Eingabe!$C$6,Kalkulationen!$T$1:$U$8762,A776)</f>
        <v>1.1454953873443787</v>
      </c>
    </row>
    <row r="776" spans="1:5" x14ac:dyDescent="0.15">
      <c r="A776" s="17">
        <v>776</v>
      </c>
      <c r="B776" s="17">
        <v>7.74</v>
      </c>
      <c r="C776" s="17">
        <f>HLOOKUP(Eingabe!$C$3,Leistungskurven!$B$1:$B$5002,A776,FALSE)</f>
        <v>0.37322062962126434</v>
      </c>
      <c r="E776" s="25">
        <f>HLOOKUP(Eingabe!$C$6,Kalkulationen!$T$1:$U$8762,A777)</f>
        <v>1.1454953873443787</v>
      </c>
    </row>
    <row r="777" spans="1:5" x14ac:dyDescent="0.15">
      <c r="A777" s="17">
        <v>777</v>
      </c>
      <c r="B777" s="17">
        <v>7.75</v>
      </c>
      <c r="C777" s="17">
        <f>HLOOKUP(Eingabe!$C$3,Leistungskurven!$B$1:$B$5002,A777,FALSE)</f>
        <v>0.37470698250536388</v>
      </c>
      <c r="E777" s="25">
        <f>HLOOKUP(Eingabe!$C$6,Kalkulationen!$T$1:$U$8762,A778)</f>
        <v>1.1454953873443787</v>
      </c>
    </row>
    <row r="778" spans="1:5" x14ac:dyDescent="0.15">
      <c r="A778" s="17">
        <v>778</v>
      </c>
      <c r="B778" s="17">
        <v>7.76</v>
      </c>
      <c r="C778" s="17">
        <f>HLOOKUP(Eingabe!$C$3,Leistungskurven!$B$1:$B$5002,A778,FALSE)</f>
        <v>0.37619660828942059</v>
      </c>
      <c r="E778" s="25">
        <f>HLOOKUP(Eingabe!$C$6,Kalkulationen!$T$1:$U$8762,A779)</f>
        <v>1.1454953873443787</v>
      </c>
    </row>
    <row r="779" spans="1:5" x14ac:dyDescent="0.15">
      <c r="A779" s="17">
        <v>779</v>
      </c>
      <c r="B779" s="17">
        <v>7.77</v>
      </c>
      <c r="C779" s="17">
        <f>HLOOKUP(Eingabe!$C$3,Leistungskurven!$B$1:$B$5002,A779,FALSE)</f>
        <v>0.37768950439665344</v>
      </c>
      <c r="E779" s="25">
        <f>HLOOKUP(Eingabe!$C$6,Kalkulationen!$T$1:$U$8762,A780)</f>
        <v>1.1454953873443787</v>
      </c>
    </row>
    <row r="780" spans="1:5" x14ac:dyDescent="0.15">
      <c r="A780" s="17">
        <v>780</v>
      </c>
      <c r="B780" s="17">
        <v>7.78</v>
      </c>
      <c r="C780" s="17">
        <f>HLOOKUP(Eingabe!$C$3,Leistungskurven!$B$1:$B$5002,A780,FALSE)</f>
        <v>0.37918566825028116</v>
      </c>
      <c r="E780" s="25">
        <f>HLOOKUP(Eingabe!$C$6,Kalkulationen!$T$1:$U$8762,A781)</f>
        <v>1.1454953873443787</v>
      </c>
    </row>
    <row r="781" spans="1:5" x14ac:dyDescent="0.15">
      <c r="A781" s="17">
        <v>781</v>
      </c>
      <c r="B781" s="17">
        <v>7.79</v>
      </c>
      <c r="C781" s="17">
        <f>HLOOKUP(Eingabe!$C$3,Leistungskurven!$B$1:$B$5002,A781,FALSE)</f>
        <v>0.3806850972735219</v>
      </c>
      <c r="E781" s="25">
        <f>HLOOKUP(Eingabe!$C$6,Kalkulationen!$T$1:$U$8762,A782)</f>
        <v>1.1454953873443787</v>
      </c>
    </row>
    <row r="782" spans="1:5" x14ac:dyDescent="0.15">
      <c r="A782" s="17">
        <v>782</v>
      </c>
      <c r="B782" s="17">
        <v>7.8</v>
      </c>
      <c r="C782" s="17">
        <f>HLOOKUP(Eingabe!$C$3,Leistungskurven!$B$1:$B$5002,A782,FALSE)</f>
        <v>0.3821877888895947</v>
      </c>
      <c r="E782" s="25">
        <f>HLOOKUP(Eingabe!$C$6,Kalkulationen!$T$1:$U$8762,A783)</f>
        <v>1.1454953873443787</v>
      </c>
    </row>
    <row r="783" spans="1:5" x14ac:dyDescent="0.15">
      <c r="A783" s="17">
        <v>783</v>
      </c>
      <c r="B783" s="17">
        <v>7.81</v>
      </c>
      <c r="C783" s="17">
        <f>HLOOKUP(Eingabe!$C$3,Leistungskurven!$B$1:$B$5002,A783,FALSE)</f>
        <v>0.38369374052171834</v>
      </c>
      <c r="E783" s="25">
        <f>HLOOKUP(Eingabe!$C$6,Kalkulationen!$T$1:$U$8762,A784)</f>
        <v>1.1454953873443787</v>
      </c>
    </row>
    <row r="784" spans="1:5" x14ac:dyDescent="0.15">
      <c r="A784" s="17">
        <v>784</v>
      </c>
      <c r="B784" s="17">
        <v>7.82</v>
      </c>
      <c r="C784" s="17">
        <f>HLOOKUP(Eingabe!$C$3,Leistungskurven!$B$1:$B$5002,A784,FALSE)</f>
        <v>0.38520294959311113</v>
      </c>
      <c r="E784" s="25">
        <f>HLOOKUP(Eingabe!$C$6,Kalkulationen!$T$1:$U$8762,A785)</f>
        <v>1.1454953873443787</v>
      </c>
    </row>
    <row r="785" spans="1:5" x14ac:dyDescent="0.15">
      <c r="A785" s="17">
        <v>785</v>
      </c>
      <c r="B785" s="17">
        <v>7.83</v>
      </c>
      <c r="C785" s="17">
        <f>HLOOKUP(Eingabe!$C$3,Leistungskurven!$B$1:$B$5002,A785,FALSE)</f>
        <v>0.38671541352699174</v>
      </c>
      <c r="E785" s="25">
        <f>HLOOKUP(Eingabe!$C$6,Kalkulationen!$T$1:$U$8762,A786)</f>
        <v>1.1454953873443787</v>
      </c>
    </row>
    <row r="786" spans="1:5" x14ac:dyDescent="0.15">
      <c r="A786" s="17">
        <v>786</v>
      </c>
      <c r="B786" s="17">
        <v>7.84</v>
      </c>
      <c r="C786" s="17">
        <f>HLOOKUP(Eingabe!$C$3,Leistungskurven!$B$1:$B$5002,A786,FALSE)</f>
        <v>0.38823112974657875</v>
      </c>
      <c r="E786" s="25">
        <f>HLOOKUP(Eingabe!$C$6,Kalkulationen!$T$1:$U$8762,A787)</f>
        <v>1.1454953873443787</v>
      </c>
    </row>
    <row r="787" spans="1:5" x14ac:dyDescent="0.15">
      <c r="A787" s="17">
        <v>787</v>
      </c>
      <c r="B787" s="17">
        <v>7.85</v>
      </c>
      <c r="C787" s="17">
        <f>HLOOKUP(Eingabe!$C$3,Leistungskurven!$B$1:$B$5002,A787,FALSE)</f>
        <v>0.389750095675091</v>
      </c>
      <c r="E787" s="25">
        <f>HLOOKUP(Eingabe!$C$6,Kalkulationen!$T$1:$U$8762,A788)</f>
        <v>1.1454953873443787</v>
      </c>
    </row>
    <row r="788" spans="1:5" x14ac:dyDescent="0.15">
      <c r="A788" s="17">
        <v>788</v>
      </c>
      <c r="B788" s="17">
        <v>7.86</v>
      </c>
      <c r="C788" s="17">
        <f>HLOOKUP(Eingabe!$C$3,Leistungskurven!$B$1:$B$5002,A788,FALSE)</f>
        <v>0.39127230873574692</v>
      </c>
      <c r="E788" s="25">
        <f>HLOOKUP(Eingabe!$C$6,Kalkulationen!$T$1:$U$8762,A789)</f>
        <v>1.1454953873443787</v>
      </c>
    </row>
    <row r="789" spans="1:5" x14ac:dyDescent="0.15">
      <c r="A789" s="17">
        <v>789</v>
      </c>
      <c r="B789" s="17">
        <v>7.87</v>
      </c>
      <c r="C789" s="17">
        <f>HLOOKUP(Eingabe!$C$3,Leistungskurven!$B$1:$B$5002,A789,FALSE)</f>
        <v>0.39279776635176522</v>
      </c>
      <c r="E789" s="25">
        <f>HLOOKUP(Eingabe!$C$6,Kalkulationen!$T$1:$U$8762,A790)</f>
        <v>1.1454953873443787</v>
      </c>
    </row>
    <row r="790" spans="1:5" x14ac:dyDescent="0.15">
      <c r="A790" s="17">
        <v>790</v>
      </c>
      <c r="B790" s="17">
        <v>7.88</v>
      </c>
      <c r="C790" s="17">
        <f>HLOOKUP(Eingabe!$C$3,Leistungskurven!$B$1:$B$5002,A790,FALSE)</f>
        <v>0.39432646594636434</v>
      </c>
      <c r="E790" s="25">
        <f>HLOOKUP(Eingabe!$C$6,Kalkulationen!$T$1:$U$8762,A791)</f>
        <v>1.1454953873443787</v>
      </c>
    </row>
    <row r="791" spans="1:5" x14ac:dyDescent="0.15">
      <c r="A791" s="17">
        <v>791</v>
      </c>
      <c r="B791" s="17">
        <v>7.89</v>
      </c>
      <c r="C791" s="17">
        <f>HLOOKUP(Eingabe!$C$3,Leistungskurven!$B$1:$B$5002,A791,FALSE)</f>
        <v>0.39585840494276314</v>
      </c>
      <c r="E791" s="25">
        <f>HLOOKUP(Eingabe!$C$6,Kalkulationen!$T$1:$U$8762,A792)</f>
        <v>1.1454953873443787</v>
      </c>
    </row>
    <row r="792" spans="1:5" x14ac:dyDescent="0.15">
      <c r="A792" s="17">
        <v>792</v>
      </c>
      <c r="B792" s="17">
        <v>7.9</v>
      </c>
      <c r="C792" s="17">
        <f>HLOOKUP(Eingabe!$C$3,Leistungskurven!$B$1:$B$5002,A792,FALSE)</f>
        <v>0.39739358076418058</v>
      </c>
      <c r="E792" s="25">
        <f>HLOOKUP(Eingabe!$C$6,Kalkulationen!$T$1:$U$8762,A793)</f>
        <v>1.1454953873443787</v>
      </c>
    </row>
    <row r="793" spans="1:5" x14ac:dyDescent="0.15">
      <c r="A793" s="17">
        <v>793</v>
      </c>
      <c r="B793" s="17">
        <v>7.91</v>
      </c>
      <c r="C793" s="17">
        <f>HLOOKUP(Eingabe!$C$3,Leistungskurven!$B$1:$B$5002,A793,FALSE)</f>
        <v>0.39893199083383452</v>
      </c>
      <c r="E793" s="25">
        <f>HLOOKUP(Eingabe!$C$6,Kalkulationen!$T$1:$U$8762,A794)</f>
        <v>1.1454953873443787</v>
      </c>
    </row>
    <row r="794" spans="1:5" x14ac:dyDescent="0.15">
      <c r="A794" s="17">
        <v>794</v>
      </c>
      <c r="B794" s="17">
        <v>7.92</v>
      </c>
      <c r="C794" s="17">
        <f>HLOOKUP(Eingabe!$C$3,Leistungskurven!$B$1:$B$5002,A794,FALSE)</f>
        <v>0.40047363257494412</v>
      </c>
      <c r="E794" s="25">
        <f>HLOOKUP(Eingabe!$C$6,Kalkulationen!$T$1:$U$8762,A795)</f>
        <v>1.1454953873443787</v>
      </c>
    </row>
    <row r="795" spans="1:5" x14ac:dyDescent="0.15">
      <c r="A795" s="17">
        <v>795</v>
      </c>
      <c r="B795" s="17">
        <v>7.93</v>
      </c>
      <c r="C795" s="17">
        <f>HLOOKUP(Eingabe!$C$3,Leistungskurven!$B$1:$B$5002,A795,FALSE)</f>
        <v>0.40201850341072792</v>
      </c>
      <c r="E795" s="25">
        <f>HLOOKUP(Eingabe!$C$6,Kalkulationen!$T$1:$U$8762,A796)</f>
        <v>1.1454953873443787</v>
      </c>
    </row>
    <row r="796" spans="1:5" x14ac:dyDescent="0.15">
      <c r="A796" s="17">
        <v>796</v>
      </c>
      <c r="B796" s="17">
        <v>7.94</v>
      </c>
      <c r="C796" s="17">
        <f>HLOOKUP(Eingabe!$C$3,Leistungskurven!$B$1:$B$5002,A796,FALSE)</f>
        <v>0.4035666007644042</v>
      </c>
      <c r="E796" s="25">
        <f>HLOOKUP(Eingabe!$C$6,Kalkulationen!$T$1:$U$8762,A797)</f>
        <v>1.1454953873443787</v>
      </c>
    </row>
    <row r="797" spans="1:5" x14ac:dyDescent="0.15">
      <c r="A797" s="17">
        <v>797</v>
      </c>
      <c r="B797" s="17">
        <v>7.95</v>
      </c>
      <c r="C797" s="17">
        <f>HLOOKUP(Eingabe!$C$3,Leistungskurven!$B$1:$B$5002,A797,FALSE)</f>
        <v>0.40511792205919206</v>
      </c>
      <c r="E797" s="25">
        <f>HLOOKUP(Eingabe!$C$6,Kalkulationen!$T$1:$U$8762,A798)</f>
        <v>1.1454953873443787</v>
      </c>
    </row>
    <row r="798" spans="1:5" x14ac:dyDescent="0.15">
      <c r="A798" s="17">
        <v>798</v>
      </c>
      <c r="B798" s="17">
        <v>7.96</v>
      </c>
      <c r="C798" s="17">
        <f>HLOOKUP(Eingabe!$C$3,Leistungskurven!$B$1:$B$5002,A798,FALSE)</f>
        <v>0.40667246471830987</v>
      </c>
      <c r="E798" s="25">
        <f>HLOOKUP(Eingabe!$C$6,Kalkulationen!$T$1:$U$8762,A799)</f>
        <v>1.1454953873443787</v>
      </c>
    </row>
    <row r="799" spans="1:5" x14ac:dyDescent="0.15">
      <c r="A799" s="17">
        <v>799</v>
      </c>
      <c r="B799" s="17">
        <v>7.97</v>
      </c>
      <c r="C799" s="17">
        <f>HLOOKUP(Eingabe!$C$3,Leistungskurven!$B$1:$B$5002,A799,FALSE)</f>
        <v>0.4082302261649764</v>
      </c>
      <c r="E799" s="25">
        <f>HLOOKUP(Eingabe!$C$6,Kalkulationen!$T$1:$U$8762,A800)</f>
        <v>1.1454953873443787</v>
      </c>
    </row>
    <row r="800" spans="1:5" x14ac:dyDescent="0.15">
      <c r="A800" s="17">
        <v>800</v>
      </c>
      <c r="B800" s="17">
        <v>7.98</v>
      </c>
      <c r="C800" s="17">
        <f>HLOOKUP(Eingabe!$C$3,Leistungskurven!$B$1:$B$5002,A800,FALSE)</f>
        <v>0.40979120382241024</v>
      </c>
      <c r="E800" s="25">
        <f>HLOOKUP(Eingabe!$C$6,Kalkulationen!$T$1:$U$8762,A801)</f>
        <v>1.1454953873443787</v>
      </c>
    </row>
    <row r="801" spans="1:5" x14ac:dyDescent="0.15">
      <c r="A801" s="17">
        <v>801</v>
      </c>
      <c r="B801" s="17">
        <v>7.99</v>
      </c>
      <c r="C801" s="17">
        <f>HLOOKUP(Eingabe!$C$3,Leistungskurven!$B$1:$B$5002,A801,FALSE)</f>
        <v>0.4113553951138299</v>
      </c>
      <c r="E801" s="25">
        <f>HLOOKUP(Eingabe!$C$6,Kalkulationen!$T$1:$U$8762,A802)</f>
        <v>1.1454953873443787</v>
      </c>
    </row>
    <row r="802" spans="1:5" x14ac:dyDescent="0.15">
      <c r="A802" s="17">
        <v>802</v>
      </c>
      <c r="B802" s="17">
        <v>8</v>
      </c>
      <c r="C802" s="17">
        <f>HLOOKUP(Eingabe!$C$3,Leistungskurven!$B$1:$B$5002,A802,FALSE)</f>
        <v>0.41292279746245397</v>
      </c>
      <c r="E802" s="25">
        <f>HLOOKUP(Eingabe!$C$6,Kalkulationen!$T$1:$U$8762,A803)</f>
        <v>1.1454953873443787</v>
      </c>
    </row>
    <row r="803" spans="1:5" x14ac:dyDescent="0.15">
      <c r="A803" s="17">
        <v>803</v>
      </c>
      <c r="B803" s="17">
        <v>8.01</v>
      </c>
      <c r="C803" s="17">
        <f>HLOOKUP(Eingabe!$C$3,Leistungskurven!$B$1:$B$5002,A803,FALSE)</f>
        <v>0.4144934048143103</v>
      </c>
      <c r="E803" s="25">
        <f>HLOOKUP(Eingabe!$C$6,Kalkulationen!$T$1:$U$8762,A804)</f>
        <v>1.1454953873443787</v>
      </c>
    </row>
    <row r="804" spans="1:5" x14ac:dyDescent="0.15">
      <c r="A804" s="17">
        <v>804</v>
      </c>
      <c r="B804" s="17">
        <v>8.02</v>
      </c>
      <c r="C804" s="17">
        <f>HLOOKUP(Eingabe!$C$3,Leistungskurven!$B$1:$B$5002,A804,FALSE)</f>
        <v>0.41606719720666291</v>
      </c>
      <c r="E804" s="25">
        <f>HLOOKUP(Eingabe!$C$6,Kalkulationen!$T$1:$U$8762,A805)</f>
        <v>1.1454953873443787</v>
      </c>
    </row>
    <row r="805" spans="1:5" x14ac:dyDescent="0.15">
      <c r="A805" s="17">
        <v>805</v>
      </c>
      <c r="B805" s="17">
        <v>8.0299999999999994</v>
      </c>
      <c r="C805" s="17">
        <f>HLOOKUP(Eingabe!$C$3,Leistungskurven!$B$1:$B$5002,A805,FALSE)</f>
        <v>0.41764415119958442</v>
      </c>
      <c r="E805" s="25">
        <f>HLOOKUP(Eingabe!$C$6,Kalkulationen!$T$1:$U$8762,A806)</f>
        <v>1.1454953873443787</v>
      </c>
    </row>
    <row r="806" spans="1:5" x14ac:dyDescent="0.15">
      <c r="A806" s="17">
        <v>806</v>
      </c>
      <c r="B806" s="17">
        <v>8.0399999999999991</v>
      </c>
      <c r="C806" s="17">
        <f>HLOOKUP(Eingabe!$C$3,Leistungskurven!$B$1:$B$5002,A806,FALSE)</f>
        <v>0.41922424335314812</v>
      </c>
      <c r="E806" s="25">
        <f>HLOOKUP(Eingabe!$C$6,Kalkulationen!$T$1:$U$8762,A807)</f>
        <v>1.1454953873443787</v>
      </c>
    </row>
    <row r="807" spans="1:5" x14ac:dyDescent="0.15">
      <c r="A807" s="17">
        <v>807</v>
      </c>
      <c r="B807" s="17">
        <v>8.0500000000000007</v>
      </c>
      <c r="C807" s="17">
        <f>HLOOKUP(Eingabe!$C$3,Leistungskurven!$B$1:$B$5002,A807,FALSE)</f>
        <v>0.42080745022742616</v>
      </c>
      <c r="E807" s="25">
        <f>HLOOKUP(Eingabe!$C$6,Kalkulationen!$T$1:$U$8762,A808)</f>
        <v>1.1454953873443787</v>
      </c>
    </row>
    <row r="808" spans="1:5" x14ac:dyDescent="0.15">
      <c r="A808" s="17">
        <v>808</v>
      </c>
      <c r="B808" s="17">
        <v>8.06</v>
      </c>
      <c r="C808" s="17">
        <f>HLOOKUP(Eingabe!$C$3,Leistungskurven!$B$1:$B$5002,A808,FALSE)</f>
        <v>0.42239374838249216</v>
      </c>
      <c r="E808" s="25">
        <f>HLOOKUP(Eingabe!$C$6,Kalkulationen!$T$1:$U$8762,A809)</f>
        <v>1.1454953873443787</v>
      </c>
    </row>
    <row r="809" spans="1:5" x14ac:dyDescent="0.15">
      <c r="A809" s="17">
        <v>809</v>
      </c>
      <c r="B809" s="17">
        <v>8.07</v>
      </c>
      <c r="C809" s="17">
        <f>HLOOKUP(Eingabe!$C$3,Leistungskurven!$B$1:$B$5002,A809,FALSE)</f>
        <v>0.42398311437841896</v>
      </c>
      <c r="E809" s="25">
        <f>HLOOKUP(Eingabe!$C$6,Kalkulationen!$T$1:$U$8762,A810)</f>
        <v>1.1454953873443787</v>
      </c>
    </row>
    <row r="810" spans="1:5" x14ac:dyDescent="0.15">
      <c r="A810" s="17">
        <v>810</v>
      </c>
      <c r="B810" s="17">
        <v>8.08</v>
      </c>
      <c r="C810" s="17">
        <f>HLOOKUP(Eingabe!$C$3,Leistungskurven!$B$1:$B$5002,A810,FALSE)</f>
        <v>0.42557552477527921</v>
      </c>
      <c r="E810" s="25">
        <f>HLOOKUP(Eingabe!$C$6,Kalkulationen!$T$1:$U$8762,A811)</f>
        <v>1.1454953873443787</v>
      </c>
    </row>
    <row r="811" spans="1:5" x14ac:dyDescent="0.15">
      <c r="A811" s="17">
        <v>811</v>
      </c>
      <c r="B811" s="17">
        <v>8.09</v>
      </c>
      <c r="C811" s="17">
        <f>HLOOKUP(Eingabe!$C$3,Leistungskurven!$B$1:$B$5002,A811,FALSE)</f>
        <v>0.42717095613314576</v>
      </c>
      <c r="E811" s="25">
        <f>HLOOKUP(Eingabe!$C$6,Kalkulationen!$T$1:$U$8762,A812)</f>
        <v>1.1454953873443787</v>
      </c>
    </row>
    <row r="812" spans="1:5" x14ac:dyDescent="0.15">
      <c r="A812" s="17">
        <v>812</v>
      </c>
      <c r="B812" s="17">
        <v>8.1</v>
      </c>
      <c r="C812" s="17">
        <f>HLOOKUP(Eingabe!$C$3,Leistungskurven!$B$1:$B$5002,A812,FALSE)</f>
        <v>0.428769385012092</v>
      </c>
      <c r="E812" s="25">
        <f>HLOOKUP(Eingabe!$C$6,Kalkulationen!$T$1:$U$8762,A813)</f>
        <v>1.1454953873443787</v>
      </c>
    </row>
    <row r="813" spans="1:5" x14ac:dyDescent="0.15">
      <c r="A813" s="17">
        <v>813</v>
      </c>
      <c r="B813" s="17">
        <v>8.11</v>
      </c>
      <c r="C813" s="17">
        <f>HLOOKUP(Eingabe!$C$3,Leistungskurven!$B$1:$B$5002,A813,FALSE)</f>
        <v>0.43037078797219031</v>
      </c>
      <c r="E813" s="25">
        <f>HLOOKUP(Eingabe!$C$6,Kalkulationen!$T$1:$U$8762,A814)</f>
        <v>1.1454953873443787</v>
      </c>
    </row>
    <row r="814" spans="1:5" x14ac:dyDescent="0.15">
      <c r="A814" s="17">
        <v>814</v>
      </c>
      <c r="B814" s="17">
        <v>8.1199999999999992</v>
      </c>
      <c r="C814" s="17">
        <f>HLOOKUP(Eingabe!$C$3,Leistungskurven!$B$1:$B$5002,A814,FALSE)</f>
        <v>0.43197514157351469</v>
      </c>
      <c r="E814" s="25">
        <f>HLOOKUP(Eingabe!$C$6,Kalkulationen!$T$1:$U$8762,A815)</f>
        <v>1.1454953873443787</v>
      </c>
    </row>
    <row r="815" spans="1:5" x14ac:dyDescent="0.15">
      <c r="A815" s="17">
        <v>815</v>
      </c>
      <c r="B815" s="17">
        <v>8.1300000000000008</v>
      </c>
      <c r="C815" s="17">
        <f>HLOOKUP(Eingabe!$C$3,Leistungskurven!$B$1:$B$5002,A815,FALSE)</f>
        <v>0.43358242237613642</v>
      </c>
      <c r="E815" s="25">
        <f>HLOOKUP(Eingabe!$C$6,Kalkulationen!$T$1:$U$8762,A816)</f>
        <v>1.1454953873443787</v>
      </c>
    </row>
    <row r="816" spans="1:5" x14ac:dyDescent="0.15">
      <c r="A816" s="17">
        <v>816</v>
      </c>
      <c r="B816" s="17">
        <v>8.14</v>
      </c>
      <c r="C816" s="17">
        <f>HLOOKUP(Eingabe!$C$3,Leistungskurven!$B$1:$B$5002,A816,FALSE)</f>
        <v>0.43519260694012946</v>
      </c>
      <c r="E816" s="25">
        <f>HLOOKUP(Eingabe!$C$6,Kalkulationen!$T$1:$U$8762,A817)</f>
        <v>1.1454953873443787</v>
      </c>
    </row>
    <row r="817" spans="1:5" x14ac:dyDescent="0.15">
      <c r="A817" s="17">
        <v>817</v>
      </c>
      <c r="B817" s="17">
        <v>8.15</v>
      </c>
      <c r="C817" s="17">
        <f>HLOOKUP(Eingabe!$C$3,Leistungskurven!$B$1:$B$5002,A817,FALSE)</f>
        <v>0.43680567182556679</v>
      </c>
      <c r="E817" s="25">
        <f>HLOOKUP(Eingabe!$C$6,Kalkulationen!$T$1:$U$8762,A818)</f>
        <v>1.1454953873443787</v>
      </c>
    </row>
    <row r="818" spans="1:5" x14ac:dyDescent="0.15">
      <c r="A818" s="17">
        <v>818</v>
      </c>
      <c r="B818" s="17">
        <v>8.16</v>
      </c>
      <c r="C818" s="17">
        <f>HLOOKUP(Eingabe!$C$3,Leistungskurven!$B$1:$B$5002,A818,FALSE)</f>
        <v>0.43842159359252031</v>
      </c>
      <c r="E818" s="25">
        <f>HLOOKUP(Eingabe!$C$6,Kalkulationen!$T$1:$U$8762,A819)</f>
        <v>1.1454953873443787</v>
      </c>
    </row>
    <row r="819" spans="1:5" x14ac:dyDescent="0.15">
      <c r="A819" s="17">
        <v>819</v>
      </c>
      <c r="B819" s="17">
        <v>8.17</v>
      </c>
      <c r="C819" s="17">
        <f>HLOOKUP(Eingabe!$C$3,Leistungskurven!$B$1:$B$5002,A819,FALSE)</f>
        <v>0.44004034880106402</v>
      </c>
      <c r="E819" s="25">
        <f>HLOOKUP(Eingabe!$C$6,Kalkulationen!$T$1:$U$8762,A820)</f>
        <v>1.1454953873443787</v>
      </c>
    </row>
    <row r="820" spans="1:5" x14ac:dyDescent="0.15">
      <c r="A820" s="17">
        <v>820</v>
      </c>
      <c r="B820" s="17">
        <v>8.18</v>
      </c>
      <c r="C820" s="17">
        <f>HLOOKUP(Eingabe!$C$3,Leistungskurven!$B$1:$B$5002,A820,FALSE)</f>
        <v>0.44166191401127075</v>
      </c>
      <c r="E820" s="25">
        <f>HLOOKUP(Eingabe!$C$6,Kalkulationen!$T$1:$U$8762,A821)</f>
        <v>1.0932074995096792</v>
      </c>
    </row>
    <row r="821" spans="1:5" x14ac:dyDescent="0.15">
      <c r="A821" s="17">
        <v>821</v>
      </c>
      <c r="B821" s="17">
        <v>8.19</v>
      </c>
      <c r="C821" s="17">
        <f>HLOOKUP(Eingabe!$C$3,Leistungskurven!$B$1:$B$5002,A821,FALSE)</f>
        <v>0.44328626578321334</v>
      </c>
      <c r="E821" s="25">
        <f>HLOOKUP(Eingabe!$C$6,Kalkulationen!$T$1:$U$8762,A822)</f>
        <v>1.0932074995096792</v>
      </c>
    </row>
    <row r="822" spans="1:5" x14ac:dyDescent="0.15">
      <c r="A822" s="17">
        <v>822</v>
      </c>
      <c r="B822" s="17">
        <v>8.1999999999999993</v>
      </c>
      <c r="C822" s="17">
        <f>HLOOKUP(Eingabe!$C$3,Leistungskurven!$B$1:$B$5002,A822,FALSE)</f>
        <v>0.44491338067696418</v>
      </c>
      <c r="E822" s="25">
        <f>HLOOKUP(Eingabe!$C$6,Kalkulationen!$T$1:$U$8762,A823)</f>
        <v>1.0932074995096792</v>
      </c>
    </row>
    <row r="823" spans="1:5" x14ac:dyDescent="0.15">
      <c r="A823" s="17">
        <v>823</v>
      </c>
      <c r="B823" s="17">
        <v>8.2100000000000009</v>
      </c>
      <c r="C823" s="17">
        <f>HLOOKUP(Eingabe!$C$3,Leistungskurven!$B$1:$B$5002,A823,FALSE)</f>
        <v>0.4465432352525967</v>
      </c>
      <c r="E823" s="25">
        <f>HLOOKUP(Eingabe!$C$6,Kalkulationen!$T$1:$U$8762,A824)</f>
        <v>1.0932074995096792</v>
      </c>
    </row>
    <row r="824" spans="1:5" x14ac:dyDescent="0.15">
      <c r="A824" s="17">
        <v>824</v>
      </c>
      <c r="B824" s="17">
        <v>8.2200000000000006</v>
      </c>
      <c r="C824" s="17">
        <f>HLOOKUP(Eingabe!$C$3,Leistungskurven!$B$1:$B$5002,A824,FALSE)</f>
        <v>0.44817580607018354</v>
      </c>
      <c r="E824" s="25">
        <f>HLOOKUP(Eingabe!$C$6,Kalkulationen!$T$1:$U$8762,A825)</f>
        <v>1.0932074995096792</v>
      </c>
    </row>
    <row r="825" spans="1:5" x14ac:dyDescent="0.15">
      <c r="A825" s="17">
        <v>825</v>
      </c>
      <c r="B825" s="17">
        <v>8.23</v>
      </c>
      <c r="C825" s="17">
        <f>HLOOKUP(Eingabe!$C$3,Leistungskurven!$B$1:$B$5002,A825,FALSE)</f>
        <v>0.44981106968979795</v>
      </c>
      <c r="E825" s="25">
        <f>HLOOKUP(Eingabe!$C$6,Kalkulationen!$T$1:$U$8762,A826)</f>
        <v>1.0932074995096792</v>
      </c>
    </row>
    <row r="826" spans="1:5" x14ac:dyDescent="0.15">
      <c r="A826" s="17">
        <v>826</v>
      </c>
      <c r="B826" s="17">
        <v>8.24</v>
      </c>
      <c r="C826" s="17">
        <f>HLOOKUP(Eingabe!$C$3,Leistungskurven!$B$1:$B$5002,A826,FALSE)</f>
        <v>0.45144900267151233</v>
      </c>
      <c r="E826" s="25">
        <f>HLOOKUP(Eingabe!$C$6,Kalkulationen!$T$1:$U$8762,A827)</f>
        <v>1.0932074995096792</v>
      </c>
    </row>
    <row r="827" spans="1:5" x14ac:dyDescent="0.15">
      <c r="A827" s="17">
        <v>827</v>
      </c>
      <c r="B827" s="17">
        <v>8.25</v>
      </c>
      <c r="C827" s="17">
        <f>HLOOKUP(Eingabe!$C$3,Leistungskurven!$B$1:$B$5002,A827,FALSE)</f>
        <v>0.45308958157539997</v>
      </c>
      <c r="E827" s="25">
        <f>HLOOKUP(Eingabe!$C$6,Kalkulationen!$T$1:$U$8762,A828)</f>
        <v>1.0932074995096792</v>
      </c>
    </row>
    <row r="828" spans="1:5" x14ac:dyDescent="0.15">
      <c r="A828" s="17">
        <v>828</v>
      </c>
      <c r="B828" s="17">
        <v>8.26</v>
      </c>
      <c r="C828" s="17">
        <f>HLOOKUP(Eingabe!$C$3,Leistungskurven!$B$1:$B$5002,A828,FALSE)</f>
        <v>0.45473278296153397</v>
      </c>
      <c r="E828" s="25">
        <f>HLOOKUP(Eingabe!$C$6,Kalkulationen!$T$1:$U$8762,A829)</f>
        <v>1.0932074995096792</v>
      </c>
    </row>
    <row r="829" spans="1:5" x14ac:dyDescent="0.15">
      <c r="A829" s="17">
        <v>829</v>
      </c>
      <c r="B829" s="17">
        <v>8.27</v>
      </c>
      <c r="C829" s="17">
        <f>HLOOKUP(Eingabe!$C$3,Leistungskurven!$B$1:$B$5002,A829,FALSE)</f>
        <v>0.45637858338998666</v>
      </c>
      <c r="E829" s="25">
        <f>HLOOKUP(Eingabe!$C$6,Kalkulationen!$T$1:$U$8762,A830)</f>
        <v>1.0932074995096792</v>
      </c>
    </row>
    <row r="830" spans="1:5" x14ac:dyDescent="0.15">
      <c r="A830" s="17">
        <v>830</v>
      </c>
      <c r="B830" s="17">
        <v>8.2799999999999994</v>
      </c>
      <c r="C830" s="17">
        <f>HLOOKUP(Eingabe!$C$3,Leistungskurven!$B$1:$B$5002,A830,FALSE)</f>
        <v>0.45802695942083166</v>
      </c>
      <c r="E830" s="25">
        <f>HLOOKUP(Eingabe!$C$6,Kalkulationen!$T$1:$U$8762,A831)</f>
        <v>1.0932074995096792</v>
      </c>
    </row>
    <row r="831" spans="1:5" x14ac:dyDescent="0.15">
      <c r="A831" s="17">
        <v>831</v>
      </c>
      <c r="B831" s="17">
        <v>8.2899999999999991</v>
      </c>
      <c r="C831" s="17">
        <f>HLOOKUP(Eingabe!$C$3,Leistungskurven!$B$1:$B$5002,A831,FALSE)</f>
        <v>0.45967788761414152</v>
      </c>
      <c r="E831" s="25">
        <f>HLOOKUP(Eingabe!$C$6,Kalkulationen!$T$1:$U$8762,A832)</f>
        <v>1.0932074995096792</v>
      </c>
    </row>
    <row r="832" spans="1:5" x14ac:dyDescent="0.15">
      <c r="A832" s="17">
        <v>832</v>
      </c>
      <c r="B832" s="17">
        <v>8.3000000000000007</v>
      </c>
      <c r="C832" s="17">
        <f>HLOOKUP(Eingabe!$C$3,Leistungskurven!$B$1:$B$5002,A832,FALSE)</f>
        <v>0.46133134452998892</v>
      </c>
      <c r="E832" s="25">
        <f>HLOOKUP(Eingabe!$C$6,Kalkulationen!$T$1:$U$8762,A833)</f>
        <v>1.0932074995096792</v>
      </c>
    </row>
    <row r="833" spans="1:5" x14ac:dyDescent="0.15">
      <c r="A833" s="17">
        <v>833</v>
      </c>
      <c r="B833" s="17">
        <v>8.31</v>
      </c>
      <c r="C833" s="17">
        <f>HLOOKUP(Eingabe!$C$3,Leistungskurven!$B$1:$B$5002,A833,FALSE)</f>
        <v>0.46298730672844685</v>
      </c>
      <c r="E833" s="25">
        <f>HLOOKUP(Eingabe!$C$6,Kalkulationen!$T$1:$U$8762,A834)</f>
        <v>1.0932074995096792</v>
      </c>
    </row>
    <row r="834" spans="1:5" x14ac:dyDescent="0.15">
      <c r="A834" s="17">
        <v>834</v>
      </c>
      <c r="B834" s="17">
        <v>8.32</v>
      </c>
      <c r="C834" s="17">
        <f>HLOOKUP(Eingabe!$C$3,Leistungskurven!$B$1:$B$5002,A834,FALSE)</f>
        <v>0.46464575076958858</v>
      </c>
      <c r="E834" s="25">
        <f>HLOOKUP(Eingabe!$C$6,Kalkulationen!$T$1:$U$8762,A835)</f>
        <v>1.0932074995096792</v>
      </c>
    </row>
    <row r="835" spans="1:5" x14ac:dyDescent="0.15">
      <c r="A835" s="17">
        <v>835</v>
      </c>
      <c r="B835" s="17">
        <v>8.33</v>
      </c>
      <c r="C835" s="17">
        <f>HLOOKUP(Eingabe!$C$3,Leistungskurven!$B$1:$B$5002,A835,FALSE)</f>
        <v>0.4663066532134868</v>
      </c>
      <c r="E835" s="25">
        <f>HLOOKUP(Eingabe!$C$6,Kalkulationen!$T$1:$U$8762,A836)</f>
        <v>1.0932074995096792</v>
      </c>
    </row>
    <row r="836" spans="1:5" x14ac:dyDescent="0.15">
      <c r="A836" s="17">
        <v>836</v>
      </c>
      <c r="B836" s="17">
        <v>8.34</v>
      </c>
      <c r="C836" s="17">
        <f>HLOOKUP(Eingabe!$C$3,Leistungskurven!$B$1:$B$5002,A836,FALSE)</f>
        <v>0.4679699906202146</v>
      </c>
      <c r="E836" s="25">
        <f>HLOOKUP(Eingabe!$C$6,Kalkulationen!$T$1:$U$8762,A837)</f>
        <v>1.0932074995096792</v>
      </c>
    </row>
    <row r="837" spans="1:5" x14ac:dyDescent="0.15">
      <c r="A837" s="17">
        <v>837</v>
      </c>
      <c r="B837" s="17">
        <v>8.35</v>
      </c>
      <c r="C837" s="17">
        <f>HLOOKUP(Eingabe!$C$3,Leistungskurven!$B$1:$B$5002,A837,FALSE)</f>
        <v>0.46963573954984494</v>
      </c>
      <c r="E837" s="25">
        <f>HLOOKUP(Eingabe!$C$6,Kalkulationen!$T$1:$U$8762,A838)</f>
        <v>1.0932074995096792</v>
      </c>
    </row>
    <row r="838" spans="1:5" x14ac:dyDescent="0.15">
      <c r="A838" s="17">
        <v>838</v>
      </c>
      <c r="B838" s="17">
        <v>8.36</v>
      </c>
      <c r="C838" s="17">
        <f>HLOOKUP(Eingabe!$C$3,Leistungskurven!$B$1:$B$5002,A838,FALSE)</f>
        <v>0.47130387656245021</v>
      </c>
      <c r="E838" s="25">
        <f>HLOOKUP(Eingabe!$C$6,Kalkulationen!$T$1:$U$8762,A839)</f>
        <v>1.0932074995096792</v>
      </c>
    </row>
    <row r="839" spans="1:5" x14ac:dyDescent="0.15">
      <c r="A839" s="17">
        <v>839</v>
      </c>
      <c r="B839" s="17">
        <v>8.3699999999999992</v>
      </c>
      <c r="C839" s="17">
        <f>HLOOKUP(Eingabe!$C$3,Leistungskurven!$B$1:$B$5002,A839,FALSE)</f>
        <v>0.47297437821810423</v>
      </c>
      <c r="E839" s="25">
        <f>HLOOKUP(Eingabe!$C$6,Kalkulationen!$T$1:$U$8762,A840)</f>
        <v>1.0932074995096792</v>
      </c>
    </row>
    <row r="840" spans="1:5" x14ac:dyDescent="0.15">
      <c r="A840" s="17">
        <v>840</v>
      </c>
      <c r="B840" s="17">
        <v>8.3800000000000008</v>
      </c>
      <c r="C840" s="17">
        <f>HLOOKUP(Eingabe!$C$3,Leistungskurven!$B$1:$B$5002,A840,FALSE)</f>
        <v>0.47464722107687901</v>
      </c>
      <c r="E840" s="25">
        <f>HLOOKUP(Eingabe!$C$6,Kalkulationen!$T$1:$U$8762,A841)</f>
        <v>1.0932074995096792</v>
      </c>
    </row>
    <row r="841" spans="1:5" x14ac:dyDescent="0.15">
      <c r="A841" s="17">
        <v>841</v>
      </c>
      <c r="B841" s="17">
        <v>8.39</v>
      </c>
      <c r="C841" s="17">
        <f>HLOOKUP(Eingabe!$C$3,Leistungskurven!$B$1:$B$5002,A841,FALSE)</f>
        <v>0.47632238169884794</v>
      </c>
      <c r="E841" s="25">
        <f>HLOOKUP(Eingabe!$C$6,Kalkulationen!$T$1:$U$8762,A842)</f>
        <v>1.0932074995096792</v>
      </c>
    </row>
    <row r="842" spans="1:5" x14ac:dyDescent="0.15">
      <c r="A842" s="17">
        <v>842</v>
      </c>
      <c r="B842" s="17">
        <v>8.4</v>
      </c>
      <c r="C842" s="17">
        <f>HLOOKUP(Eingabe!$C$3,Leistungskurven!$B$1:$B$5002,A842,FALSE)</f>
        <v>0.47799983664408341</v>
      </c>
      <c r="E842" s="25">
        <f>HLOOKUP(Eingabe!$C$6,Kalkulationen!$T$1:$U$8762,A843)</f>
        <v>1.0932074995096792</v>
      </c>
    </row>
    <row r="843" spans="1:5" x14ac:dyDescent="0.15">
      <c r="A843" s="17">
        <v>843</v>
      </c>
      <c r="B843" s="17">
        <v>8.41</v>
      </c>
      <c r="C843" s="17">
        <f>HLOOKUP(Eingabe!$C$3,Leistungskurven!$B$1:$B$5002,A843,FALSE)</f>
        <v>0.47967956247265925</v>
      </c>
      <c r="E843" s="25">
        <f>HLOOKUP(Eingabe!$C$6,Kalkulationen!$T$1:$U$8762,A844)</f>
        <v>1.0932074995096792</v>
      </c>
    </row>
    <row r="844" spans="1:5" x14ac:dyDescent="0.15">
      <c r="A844" s="17">
        <v>844</v>
      </c>
      <c r="B844" s="17">
        <v>8.42</v>
      </c>
      <c r="C844" s="17">
        <f>HLOOKUP(Eingabe!$C$3,Leistungskurven!$B$1:$B$5002,A844,FALSE)</f>
        <v>0.48136153574464774</v>
      </c>
      <c r="E844" s="25">
        <f>HLOOKUP(Eingabe!$C$6,Kalkulationen!$T$1:$U$8762,A845)</f>
        <v>1.0932074995096792</v>
      </c>
    </row>
    <row r="845" spans="1:5" x14ac:dyDescent="0.15">
      <c r="A845" s="17">
        <v>845</v>
      </c>
      <c r="B845" s="17">
        <v>8.43</v>
      </c>
      <c r="C845" s="17">
        <f>HLOOKUP(Eingabe!$C$3,Leistungskurven!$B$1:$B$5002,A845,FALSE)</f>
        <v>0.48304573302012177</v>
      </c>
      <c r="E845" s="25">
        <f>HLOOKUP(Eingabe!$C$6,Kalkulationen!$T$1:$U$8762,A846)</f>
        <v>1.0932074995096792</v>
      </c>
    </row>
    <row r="846" spans="1:5" x14ac:dyDescent="0.15">
      <c r="A846" s="17">
        <v>846</v>
      </c>
      <c r="B846" s="17">
        <v>8.44</v>
      </c>
      <c r="C846" s="17">
        <f>HLOOKUP(Eingabe!$C$3,Leistungskurven!$B$1:$B$5002,A846,FALSE)</f>
        <v>0.48473213085915479</v>
      </c>
      <c r="E846" s="25">
        <f>HLOOKUP(Eingabe!$C$6,Kalkulationen!$T$1:$U$8762,A847)</f>
        <v>1.0932074995096792</v>
      </c>
    </row>
    <row r="847" spans="1:5" x14ac:dyDescent="0.15">
      <c r="A847" s="17">
        <v>847</v>
      </c>
      <c r="B847" s="17">
        <v>8.4499999999999993</v>
      </c>
      <c r="C847" s="17">
        <f>HLOOKUP(Eingabe!$C$3,Leistungskurven!$B$1:$B$5002,A847,FALSE)</f>
        <v>0.4864207058218189</v>
      </c>
      <c r="E847" s="25">
        <f>HLOOKUP(Eingabe!$C$6,Kalkulationen!$T$1:$U$8762,A848)</f>
        <v>1.0932074995096792</v>
      </c>
    </row>
    <row r="848" spans="1:5" x14ac:dyDescent="0.15">
      <c r="A848" s="17">
        <v>848</v>
      </c>
      <c r="B848" s="17">
        <v>8.4600000000000009</v>
      </c>
      <c r="C848" s="17">
        <f>HLOOKUP(Eingabe!$C$3,Leistungskurven!$B$1:$B$5002,A848,FALSE)</f>
        <v>0.48811143446818828</v>
      </c>
      <c r="E848" s="25">
        <f>HLOOKUP(Eingabe!$C$6,Kalkulationen!$T$1:$U$8762,A849)</f>
        <v>1.0932074995096792</v>
      </c>
    </row>
    <row r="849" spans="1:5" x14ac:dyDescent="0.15">
      <c r="A849" s="17">
        <v>849</v>
      </c>
      <c r="B849" s="17">
        <v>8.4700000000000006</v>
      </c>
      <c r="C849" s="17">
        <f>HLOOKUP(Eingabe!$C$3,Leistungskurven!$B$1:$B$5002,A849,FALSE)</f>
        <v>0.48980429335833453</v>
      </c>
      <c r="E849" s="25">
        <f>HLOOKUP(Eingabe!$C$6,Kalkulationen!$T$1:$U$8762,A850)</f>
        <v>1.0932074995096792</v>
      </c>
    </row>
    <row r="850" spans="1:5" x14ac:dyDescent="0.15">
      <c r="A850" s="17">
        <v>850</v>
      </c>
      <c r="B850" s="17">
        <v>8.48</v>
      </c>
      <c r="C850" s="17">
        <f>HLOOKUP(Eingabe!$C$3,Leistungskurven!$B$1:$B$5002,A850,FALSE)</f>
        <v>0.49149925905233105</v>
      </c>
      <c r="E850" s="25">
        <f>HLOOKUP(Eingabe!$C$6,Kalkulationen!$T$1:$U$8762,A851)</f>
        <v>1.0932074995096792</v>
      </c>
    </row>
    <row r="851" spans="1:5" x14ac:dyDescent="0.15">
      <c r="A851" s="17">
        <v>851</v>
      </c>
      <c r="B851" s="17">
        <v>8.49</v>
      </c>
      <c r="C851" s="17">
        <f>HLOOKUP(Eingabe!$C$3,Leistungskurven!$B$1:$B$5002,A851,FALSE)</f>
        <v>0.49319630811025067</v>
      </c>
      <c r="E851" s="25">
        <f>HLOOKUP(Eingabe!$C$6,Kalkulationen!$T$1:$U$8762,A852)</f>
        <v>1.0932074995096792</v>
      </c>
    </row>
    <row r="852" spans="1:5" x14ac:dyDescent="0.15">
      <c r="A852" s="17">
        <v>852</v>
      </c>
      <c r="B852" s="17">
        <v>8.5</v>
      </c>
      <c r="C852" s="17">
        <f>HLOOKUP(Eingabe!$C$3,Leistungskurven!$B$1:$B$5002,A852,FALSE)</f>
        <v>0.49489541709216678</v>
      </c>
      <c r="E852" s="25">
        <f>HLOOKUP(Eingabe!$C$6,Kalkulationen!$T$1:$U$8762,A853)</f>
        <v>1.0932074995096792</v>
      </c>
    </row>
    <row r="853" spans="1:5" x14ac:dyDescent="0.15">
      <c r="A853" s="17">
        <v>853</v>
      </c>
      <c r="B853" s="17">
        <v>8.51</v>
      </c>
      <c r="C853" s="17">
        <f>HLOOKUP(Eingabe!$C$3,Leistungskurven!$B$1:$B$5002,A853,FALSE)</f>
        <v>0.49659655861224766</v>
      </c>
      <c r="E853" s="25">
        <f>HLOOKUP(Eingabe!$C$6,Kalkulationen!$T$1:$U$8762,A854)</f>
        <v>1.0932074995096792</v>
      </c>
    </row>
    <row r="854" spans="1:5" x14ac:dyDescent="0.15">
      <c r="A854" s="17">
        <v>854</v>
      </c>
      <c r="B854" s="17">
        <v>8.52</v>
      </c>
      <c r="C854" s="17">
        <f>HLOOKUP(Eingabe!$C$3,Leistungskurven!$B$1:$B$5002,A854,FALSE)</f>
        <v>0.49829968950104475</v>
      </c>
      <c r="E854" s="25">
        <f>HLOOKUP(Eingabe!$C$6,Kalkulationen!$T$1:$U$8762,A855)</f>
        <v>1.0932074995096792</v>
      </c>
    </row>
    <row r="855" spans="1:5" x14ac:dyDescent="0.15">
      <c r="A855" s="17">
        <v>855</v>
      </c>
      <c r="B855" s="17">
        <v>8.5299999999999994</v>
      </c>
      <c r="C855" s="17">
        <f>HLOOKUP(Eingabe!$C$3,Leistungskurven!$B$1:$B$5002,A855,FALSE)</f>
        <v>0.50000476264320581</v>
      </c>
      <c r="E855" s="25">
        <f>HLOOKUP(Eingabe!$C$6,Kalkulationen!$T$1:$U$8762,A856)</f>
        <v>1.0932074995096792</v>
      </c>
    </row>
    <row r="856" spans="1:5" x14ac:dyDescent="0.15">
      <c r="A856" s="17">
        <v>856</v>
      </c>
      <c r="B856" s="17">
        <v>8.5399999999999991</v>
      </c>
      <c r="C856" s="17">
        <f>HLOOKUP(Eingabe!$C$3,Leistungskurven!$B$1:$B$5002,A856,FALSE)</f>
        <v>0.50171173092337873</v>
      </c>
      <c r="E856" s="25">
        <f>HLOOKUP(Eingabe!$C$6,Kalkulationen!$T$1:$U$8762,A857)</f>
        <v>1.0932074995096792</v>
      </c>
    </row>
    <row r="857" spans="1:5" x14ac:dyDescent="0.15">
      <c r="A857" s="17">
        <v>857</v>
      </c>
      <c r="B857" s="17">
        <v>8.5500000000000007</v>
      </c>
      <c r="C857" s="17">
        <f>HLOOKUP(Eingabe!$C$3,Leistungskurven!$B$1:$B$5002,A857,FALSE)</f>
        <v>0.50342054722621021</v>
      </c>
      <c r="E857" s="25">
        <f>HLOOKUP(Eingabe!$C$6,Kalkulationen!$T$1:$U$8762,A858)</f>
        <v>1.0932074995096792</v>
      </c>
    </row>
    <row r="858" spans="1:5" x14ac:dyDescent="0.15">
      <c r="A858" s="17">
        <v>858</v>
      </c>
      <c r="B858" s="17">
        <v>8.56</v>
      </c>
      <c r="C858" s="17">
        <f>HLOOKUP(Eingabe!$C$3,Leistungskurven!$B$1:$B$5002,A858,FALSE)</f>
        <v>0.50513116443634776</v>
      </c>
      <c r="E858" s="25">
        <f>HLOOKUP(Eingabe!$C$6,Kalkulationen!$T$1:$U$8762,A859)</f>
        <v>1.0932074995096792</v>
      </c>
    </row>
    <row r="859" spans="1:5" x14ac:dyDescent="0.15">
      <c r="A859" s="17">
        <v>859</v>
      </c>
      <c r="B859" s="17">
        <v>8.57</v>
      </c>
      <c r="C859" s="17">
        <f>HLOOKUP(Eingabe!$C$3,Leistungskurven!$B$1:$B$5002,A859,FALSE)</f>
        <v>0.50684353543843896</v>
      </c>
      <c r="E859" s="25">
        <f>HLOOKUP(Eingabe!$C$6,Kalkulationen!$T$1:$U$8762,A860)</f>
        <v>1.0932074995096792</v>
      </c>
    </row>
    <row r="860" spans="1:5" x14ac:dyDescent="0.15">
      <c r="A860" s="17">
        <v>860</v>
      </c>
      <c r="B860" s="17">
        <v>8.58</v>
      </c>
      <c r="C860" s="17">
        <f>HLOOKUP(Eingabe!$C$3,Leistungskurven!$B$1:$B$5002,A860,FALSE)</f>
        <v>0.50855761311713144</v>
      </c>
      <c r="E860" s="25">
        <f>HLOOKUP(Eingabe!$C$6,Kalkulationen!$T$1:$U$8762,A861)</f>
        <v>1.0932074995096792</v>
      </c>
    </row>
    <row r="861" spans="1:5" x14ac:dyDescent="0.15">
      <c r="A861" s="17">
        <v>861</v>
      </c>
      <c r="B861" s="17">
        <v>8.59</v>
      </c>
      <c r="C861" s="17">
        <f>HLOOKUP(Eingabe!$C$3,Leistungskurven!$B$1:$B$5002,A861,FALSE)</f>
        <v>0.51027335035707233</v>
      </c>
      <c r="E861" s="25">
        <f>HLOOKUP(Eingabe!$C$6,Kalkulationen!$T$1:$U$8762,A862)</f>
        <v>1.0932074995096792</v>
      </c>
    </row>
    <row r="862" spans="1:5" x14ac:dyDescent="0.15">
      <c r="A862" s="17">
        <v>862</v>
      </c>
      <c r="B862" s="17">
        <v>8.6</v>
      </c>
      <c r="C862" s="17">
        <f>HLOOKUP(Eingabe!$C$3,Leistungskurven!$B$1:$B$5002,A862,FALSE)</f>
        <v>0.51199070004290903</v>
      </c>
      <c r="E862" s="25">
        <f>HLOOKUP(Eingabe!$C$6,Kalkulationen!$T$1:$U$8762,A863)</f>
        <v>1.0932074995096792</v>
      </c>
    </row>
    <row r="863" spans="1:5" x14ac:dyDescent="0.15">
      <c r="A863" s="17">
        <v>863</v>
      </c>
      <c r="B863" s="17">
        <v>8.61</v>
      </c>
      <c r="C863" s="17">
        <f>HLOOKUP(Eingabe!$C$3,Leistungskurven!$B$1:$B$5002,A863,FALSE)</f>
        <v>0.51370961505928914</v>
      </c>
      <c r="E863" s="25">
        <f>HLOOKUP(Eingabe!$C$6,Kalkulationen!$T$1:$U$8762,A864)</f>
        <v>1.0932074995096792</v>
      </c>
    </row>
    <row r="864" spans="1:5" x14ac:dyDescent="0.15">
      <c r="A864" s="17">
        <v>864</v>
      </c>
      <c r="B864" s="17">
        <v>8.6199999999999992</v>
      </c>
      <c r="C864" s="17">
        <f>HLOOKUP(Eingabe!$C$3,Leistungskurven!$B$1:$B$5002,A864,FALSE)</f>
        <v>0.51543004829086037</v>
      </c>
      <c r="E864" s="25">
        <f>HLOOKUP(Eingabe!$C$6,Kalkulationen!$T$1:$U$8762,A865)</f>
        <v>1.0932074995096792</v>
      </c>
    </row>
    <row r="865" spans="1:5" x14ac:dyDescent="0.15">
      <c r="A865" s="17">
        <v>865</v>
      </c>
      <c r="B865" s="17">
        <v>8.6300000000000008</v>
      </c>
      <c r="C865" s="17">
        <f>HLOOKUP(Eingabe!$C$3,Leistungskurven!$B$1:$B$5002,A865,FALSE)</f>
        <v>0.51715195262226943</v>
      </c>
      <c r="E865" s="25">
        <f>HLOOKUP(Eingabe!$C$6,Kalkulationen!$T$1:$U$8762,A866)</f>
        <v>1.0411999722463847</v>
      </c>
    </row>
    <row r="866" spans="1:5" x14ac:dyDescent="0.15">
      <c r="A866" s="17">
        <v>866</v>
      </c>
      <c r="B866" s="17">
        <v>8.64</v>
      </c>
      <c r="C866" s="17">
        <f>HLOOKUP(Eingabe!$C$3,Leistungskurven!$B$1:$B$5002,A866,FALSE)</f>
        <v>0.51887528093816437</v>
      </c>
      <c r="E866" s="25">
        <f>HLOOKUP(Eingabe!$C$6,Kalkulationen!$T$1:$U$8762,A867)</f>
        <v>1.0411999722463847</v>
      </c>
    </row>
    <row r="867" spans="1:5" x14ac:dyDescent="0.15">
      <c r="A867" s="17">
        <v>867</v>
      </c>
      <c r="B867" s="17">
        <v>8.65</v>
      </c>
      <c r="C867" s="17">
        <f>HLOOKUP(Eingabe!$C$3,Leistungskurven!$B$1:$B$5002,A867,FALSE)</f>
        <v>0.52059998612319236</v>
      </c>
      <c r="E867" s="25">
        <f>HLOOKUP(Eingabe!$C$6,Kalkulationen!$T$1:$U$8762,A868)</f>
        <v>1.0411999722463847</v>
      </c>
    </row>
    <row r="868" spans="1:5" x14ac:dyDescent="0.15">
      <c r="A868" s="17">
        <v>868</v>
      </c>
      <c r="B868" s="17">
        <v>8.66</v>
      </c>
      <c r="C868" s="17">
        <f>HLOOKUP(Eingabe!$C$3,Leistungskurven!$B$1:$B$5002,A868,FALSE)</f>
        <v>0.52232602106200088</v>
      </c>
      <c r="E868" s="25">
        <f>HLOOKUP(Eingabe!$C$6,Kalkulationen!$T$1:$U$8762,A869)</f>
        <v>1.0411999722463847</v>
      </c>
    </row>
    <row r="869" spans="1:5" x14ac:dyDescent="0.15">
      <c r="A869" s="17">
        <v>869</v>
      </c>
      <c r="B869" s="17">
        <v>8.67</v>
      </c>
      <c r="C869" s="17">
        <f>HLOOKUP(Eingabe!$C$3,Leistungskurven!$B$1:$B$5002,A869,FALSE)</f>
        <v>0.52405333863923742</v>
      </c>
      <c r="E869" s="25">
        <f>HLOOKUP(Eingabe!$C$6,Kalkulationen!$T$1:$U$8762,A870)</f>
        <v>1.0411999722463847</v>
      </c>
    </row>
    <row r="870" spans="1:5" x14ac:dyDescent="0.15">
      <c r="A870" s="17">
        <v>870</v>
      </c>
      <c r="B870" s="17">
        <v>8.68</v>
      </c>
      <c r="C870" s="17">
        <f>HLOOKUP(Eingabe!$C$3,Leistungskurven!$B$1:$B$5002,A870,FALSE)</f>
        <v>0.52578189173954937</v>
      </c>
      <c r="E870" s="25">
        <f>HLOOKUP(Eingabe!$C$6,Kalkulationen!$T$1:$U$8762,A871)</f>
        <v>1.0411999722463847</v>
      </c>
    </row>
    <row r="871" spans="1:5" x14ac:dyDescent="0.15">
      <c r="A871" s="17">
        <v>871</v>
      </c>
      <c r="B871" s="17">
        <v>8.69</v>
      </c>
      <c r="C871" s="17">
        <f>HLOOKUP(Eingabe!$C$3,Leistungskurven!$B$1:$B$5002,A871,FALSE)</f>
        <v>0.52751163324758399</v>
      </c>
      <c r="E871" s="25">
        <f>HLOOKUP(Eingabe!$C$6,Kalkulationen!$T$1:$U$8762,A872)</f>
        <v>1.0411999722463847</v>
      </c>
    </row>
    <row r="872" spans="1:5" x14ac:dyDescent="0.15">
      <c r="A872" s="17">
        <v>872</v>
      </c>
      <c r="B872" s="17">
        <v>8.6999999999999993</v>
      </c>
      <c r="C872" s="17">
        <f>HLOOKUP(Eingabe!$C$3,Leistungskurven!$B$1:$B$5002,A872,FALSE)</f>
        <v>0.52924251604798966</v>
      </c>
      <c r="E872" s="25">
        <f>HLOOKUP(Eingabe!$C$6,Kalkulationen!$T$1:$U$8762,A873)</f>
        <v>1.0411999722463847</v>
      </c>
    </row>
    <row r="873" spans="1:5" x14ac:dyDescent="0.15">
      <c r="A873" s="17">
        <v>873</v>
      </c>
      <c r="B873" s="17">
        <v>8.7100000000000009</v>
      </c>
      <c r="C873" s="17">
        <f>HLOOKUP(Eingabe!$C$3,Leistungskurven!$B$1:$B$5002,A873,FALSE)</f>
        <v>0.53097449302541222</v>
      </c>
      <c r="E873" s="25">
        <f>HLOOKUP(Eingabe!$C$6,Kalkulationen!$T$1:$U$8762,A874)</f>
        <v>1.0411999722463847</v>
      </c>
    </row>
    <row r="874" spans="1:5" x14ac:dyDescent="0.15">
      <c r="A874" s="17">
        <v>874</v>
      </c>
      <c r="B874" s="17">
        <v>8.7200000000000006</v>
      </c>
      <c r="C874" s="17">
        <f>HLOOKUP(Eingabe!$C$3,Leistungskurven!$B$1:$B$5002,A874,FALSE)</f>
        <v>0.53270751706450026</v>
      </c>
      <c r="E874" s="25">
        <f>HLOOKUP(Eingabe!$C$6,Kalkulationen!$T$1:$U$8762,A875)</f>
        <v>1.0411999722463847</v>
      </c>
    </row>
    <row r="875" spans="1:5" x14ac:dyDescent="0.15">
      <c r="A875" s="17">
        <v>875</v>
      </c>
      <c r="B875" s="17">
        <v>8.73</v>
      </c>
      <c r="C875" s="17">
        <f>HLOOKUP(Eingabe!$C$3,Leistungskurven!$B$1:$B$5002,A875,FALSE)</f>
        <v>0.53444154104990038</v>
      </c>
      <c r="E875" s="25">
        <f>HLOOKUP(Eingabe!$C$6,Kalkulationen!$T$1:$U$8762,A876)</f>
        <v>1.0411999722463847</v>
      </c>
    </row>
    <row r="876" spans="1:5" x14ac:dyDescent="0.15">
      <c r="A876" s="17">
        <v>876</v>
      </c>
      <c r="B876" s="17">
        <v>8.74</v>
      </c>
      <c r="C876" s="17">
        <f>HLOOKUP(Eingabe!$C$3,Leistungskurven!$B$1:$B$5002,A876,FALSE)</f>
        <v>0.53617651786626075</v>
      </c>
      <c r="E876" s="25">
        <f>HLOOKUP(Eingabe!$C$6,Kalkulationen!$T$1:$U$8762,A877)</f>
        <v>1.0411999722463847</v>
      </c>
    </row>
    <row r="877" spans="1:5" x14ac:dyDescent="0.15">
      <c r="A877" s="17">
        <v>877</v>
      </c>
      <c r="B877" s="17">
        <v>8.75</v>
      </c>
      <c r="C877" s="17">
        <f>HLOOKUP(Eingabe!$C$3,Leistungskurven!$B$1:$B$5002,A877,FALSE)</f>
        <v>0.53791240039822863</v>
      </c>
      <c r="E877" s="25">
        <f>HLOOKUP(Eingabe!$C$6,Kalkulationen!$T$1:$U$8762,A878)</f>
        <v>1.0411999722463847</v>
      </c>
    </row>
    <row r="878" spans="1:5" x14ac:dyDescent="0.15">
      <c r="A878" s="17">
        <v>878</v>
      </c>
      <c r="B878" s="17">
        <v>8.76</v>
      </c>
      <c r="C878" s="17">
        <f>HLOOKUP(Eingabe!$C$3,Leistungskurven!$B$1:$B$5002,A878,FALSE)</f>
        <v>0.5396491415304514</v>
      </c>
      <c r="E878" s="25">
        <f>HLOOKUP(Eingabe!$C$6,Kalkulationen!$T$1:$U$8762,A879)</f>
        <v>1.0411999722463847</v>
      </c>
    </row>
    <row r="879" spans="1:5" x14ac:dyDescent="0.15">
      <c r="A879" s="17">
        <v>879</v>
      </c>
      <c r="B879" s="17">
        <v>8.77</v>
      </c>
      <c r="C879" s="17">
        <f>HLOOKUP(Eingabe!$C$3,Leistungskurven!$B$1:$B$5002,A879,FALSE)</f>
        <v>0.54138669414757623</v>
      </c>
      <c r="E879" s="25">
        <f>HLOOKUP(Eingabe!$C$6,Kalkulationen!$T$1:$U$8762,A880)</f>
        <v>1.0411999722463847</v>
      </c>
    </row>
    <row r="880" spans="1:5" x14ac:dyDescent="0.15">
      <c r="A880" s="17">
        <v>880</v>
      </c>
      <c r="B880" s="17">
        <v>8.7799999999999994</v>
      </c>
      <c r="C880" s="17">
        <f>HLOOKUP(Eingabe!$C$3,Leistungskurven!$B$1:$B$5002,A880,FALSE)</f>
        <v>0.54312501113425105</v>
      </c>
      <c r="E880" s="25">
        <f>HLOOKUP(Eingabe!$C$6,Kalkulationen!$T$1:$U$8762,A881)</f>
        <v>1.0411999722463847</v>
      </c>
    </row>
    <row r="881" spans="1:5" x14ac:dyDescent="0.15">
      <c r="A881" s="17">
        <v>881</v>
      </c>
      <c r="B881" s="17">
        <v>8.7899999999999991</v>
      </c>
      <c r="C881" s="17">
        <f>HLOOKUP(Eingabe!$C$3,Leistungskurven!$B$1:$B$5002,A881,FALSE)</f>
        <v>0.54486404537512312</v>
      </c>
      <c r="E881" s="25">
        <f>HLOOKUP(Eingabe!$C$6,Kalkulationen!$T$1:$U$8762,A882)</f>
        <v>1.0411999722463847</v>
      </c>
    </row>
    <row r="882" spans="1:5" x14ac:dyDescent="0.15">
      <c r="A882" s="17">
        <v>882</v>
      </c>
      <c r="B882" s="17">
        <v>8.8000000000000007</v>
      </c>
      <c r="C882" s="17">
        <f>HLOOKUP(Eingabe!$C$3,Leistungskurven!$B$1:$B$5002,A882,FALSE)</f>
        <v>0.54660374975483961</v>
      </c>
      <c r="E882" s="25">
        <f>HLOOKUP(Eingabe!$C$6,Kalkulationen!$T$1:$U$8762,A883)</f>
        <v>1.0411999722463847</v>
      </c>
    </row>
    <row r="883" spans="1:5" x14ac:dyDescent="0.15">
      <c r="A883" s="17">
        <v>883</v>
      </c>
      <c r="B883" s="17">
        <v>8.81</v>
      </c>
      <c r="C883" s="17">
        <f>HLOOKUP(Eingabe!$C$3,Leistungskurven!$B$1:$B$5002,A883,FALSE)</f>
        <v>0.54834407715804789</v>
      </c>
      <c r="E883" s="25">
        <f>HLOOKUP(Eingabe!$C$6,Kalkulationen!$T$1:$U$8762,A884)</f>
        <v>1.0411999722463847</v>
      </c>
    </row>
    <row r="884" spans="1:5" x14ac:dyDescent="0.15">
      <c r="A884" s="17">
        <v>884</v>
      </c>
      <c r="B884" s="17">
        <v>8.82</v>
      </c>
      <c r="C884" s="17">
        <f>HLOOKUP(Eingabe!$C$3,Leistungskurven!$B$1:$B$5002,A884,FALSE)</f>
        <v>0.5500849804693958</v>
      </c>
      <c r="E884" s="25">
        <f>HLOOKUP(Eingabe!$C$6,Kalkulationen!$T$1:$U$8762,A885)</f>
        <v>1.0411999722463847</v>
      </c>
    </row>
    <row r="885" spans="1:5" x14ac:dyDescent="0.15">
      <c r="A885" s="17">
        <v>885</v>
      </c>
      <c r="B885" s="17">
        <v>8.83</v>
      </c>
      <c r="C885" s="17">
        <f>HLOOKUP(Eingabe!$C$3,Leistungskurven!$B$1:$B$5002,A885,FALSE)</f>
        <v>0.55182641257353038</v>
      </c>
      <c r="E885" s="25">
        <f>HLOOKUP(Eingabe!$C$6,Kalkulationen!$T$1:$U$8762,A886)</f>
        <v>1.0411999722463847</v>
      </c>
    </row>
    <row r="886" spans="1:5" x14ac:dyDescent="0.15">
      <c r="A886" s="17">
        <v>886</v>
      </c>
      <c r="B886" s="17">
        <v>8.84</v>
      </c>
      <c r="C886" s="17">
        <f>HLOOKUP(Eingabe!$C$3,Leistungskurven!$B$1:$B$5002,A886,FALSE)</f>
        <v>0.55356832635509945</v>
      </c>
      <c r="E886" s="25">
        <f>HLOOKUP(Eingabe!$C$6,Kalkulationen!$T$1:$U$8762,A887)</f>
        <v>1.0411999722463847</v>
      </c>
    </row>
    <row r="887" spans="1:5" x14ac:dyDescent="0.15">
      <c r="A887" s="17">
        <v>887</v>
      </c>
      <c r="B887" s="17">
        <v>8.85</v>
      </c>
      <c r="C887" s="17">
        <f>HLOOKUP(Eingabe!$C$3,Leistungskurven!$B$1:$B$5002,A887,FALSE)</f>
        <v>0.55531067469875062</v>
      </c>
      <c r="E887" s="25">
        <f>HLOOKUP(Eingabe!$C$6,Kalkulationen!$T$1:$U$8762,A888)</f>
        <v>1.0411999722463847</v>
      </c>
    </row>
    <row r="888" spans="1:5" x14ac:dyDescent="0.15">
      <c r="A888" s="17">
        <v>888</v>
      </c>
      <c r="B888" s="17">
        <v>8.86</v>
      </c>
      <c r="C888" s="17">
        <f>HLOOKUP(Eingabe!$C$3,Leistungskurven!$B$1:$B$5002,A888,FALSE)</f>
        <v>0.55705341048913037</v>
      </c>
      <c r="E888" s="25">
        <f>HLOOKUP(Eingabe!$C$6,Kalkulationen!$T$1:$U$8762,A889)</f>
        <v>1.0411999722463847</v>
      </c>
    </row>
    <row r="889" spans="1:5" x14ac:dyDescent="0.15">
      <c r="A889" s="17">
        <v>889</v>
      </c>
      <c r="B889" s="17">
        <v>8.8699999999999992</v>
      </c>
      <c r="C889" s="17">
        <f>HLOOKUP(Eingabe!$C$3,Leistungskurven!$B$1:$B$5002,A889,FALSE)</f>
        <v>0.55879648661088721</v>
      </c>
      <c r="E889" s="25">
        <f>HLOOKUP(Eingabe!$C$6,Kalkulationen!$T$1:$U$8762,A890)</f>
        <v>1.0411999722463847</v>
      </c>
    </row>
    <row r="890" spans="1:5" x14ac:dyDescent="0.15">
      <c r="A890" s="17">
        <v>890</v>
      </c>
      <c r="B890" s="17">
        <v>8.8800000000000008</v>
      </c>
      <c r="C890" s="17">
        <f>HLOOKUP(Eingabe!$C$3,Leistungskurven!$B$1:$B$5002,A890,FALSE)</f>
        <v>0.56053985594866773</v>
      </c>
      <c r="E890" s="25">
        <f>HLOOKUP(Eingabe!$C$6,Kalkulationen!$T$1:$U$8762,A891)</f>
        <v>1.0411999722463847</v>
      </c>
    </row>
    <row r="891" spans="1:5" x14ac:dyDescent="0.15">
      <c r="A891" s="17">
        <v>891</v>
      </c>
      <c r="B891" s="17">
        <v>8.89</v>
      </c>
      <c r="C891" s="17">
        <f>HLOOKUP(Eingabe!$C$3,Leistungskurven!$B$1:$B$5002,A891,FALSE)</f>
        <v>0.56228347138711987</v>
      </c>
      <c r="E891" s="25">
        <f>HLOOKUP(Eingabe!$C$6,Kalkulationen!$T$1:$U$8762,A892)</f>
        <v>1.0411999722463847</v>
      </c>
    </row>
    <row r="892" spans="1:5" x14ac:dyDescent="0.15">
      <c r="A892" s="17">
        <v>892</v>
      </c>
      <c r="B892" s="17">
        <v>8.9</v>
      </c>
      <c r="C892" s="17">
        <f>HLOOKUP(Eingabe!$C$3,Leistungskurven!$B$1:$B$5002,A892,FALSE)</f>
        <v>0.56402728581089068</v>
      </c>
      <c r="E892" s="25">
        <f>HLOOKUP(Eingabe!$C$6,Kalkulationen!$T$1:$U$8762,A893)</f>
        <v>1.0411999722463847</v>
      </c>
    </row>
    <row r="893" spans="1:5" x14ac:dyDescent="0.15">
      <c r="A893" s="17">
        <v>893</v>
      </c>
      <c r="B893" s="17">
        <v>8.91</v>
      </c>
      <c r="C893" s="17">
        <f>HLOOKUP(Eingabe!$C$3,Leistungskurven!$B$1:$B$5002,A893,FALSE)</f>
        <v>0.56577125210462786</v>
      </c>
      <c r="E893" s="25">
        <f>HLOOKUP(Eingabe!$C$6,Kalkulationen!$T$1:$U$8762,A894)</f>
        <v>1.0411999722463847</v>
      </c>
    </row>
    <row r="894" spans="1:5" x14ac:dyDescent="0.15">
      <c r="A894" s="17">
        <v>894</v>
      </c>
      <c r="B894" s="17">
        <v>8.92</v>
      </c>
      <c r="C894" s="17">
        <f>HLOOKUP(Eingabe!$C$3,Leistungskurven!$B$1:$B$5002,A894,FALSE)</f>
        <v>0.56751532315297915</v>
      </c>
      <c r="E894" s="25">
        <f>HLOOKUP(Eingabe!$C$6,Kalkulationen!$T$1:$U$8762,A895)</f>
        <v>1.0411999722463847</v>
      </c>
    </row>
    <row r="895" spans="1:5" x14ac:dyDescent="0.15">
      <c r="A895" s="17">
        <v>895</v>
      </c>
      <c r="B895" s="17">
        <v>8.93</v>
      </c>
      <c r="C895" s="17">
        <f>HLOOKUP(Eingabe!$C$3,Leistungskurven!$B$1:$B$5002,A895,FALSE)</f>
        <v>0.56925945184059146</v>
      </c>
      <c r="E895" s="25">
        <f>HLOOKUP(Eingabe!$C$6,Kalkulationen!$T$1:$U$8762,A896)</f>
        <v>1.0411999722463847</v>
      </c>
    </row>
    <row r="896" spans="1:5" x14ac:dyDescent="0.15">
      <c r="A896" s="17">
        <v>896</v>
      </c>
      <c r="B896" s="17">
        <v>8.94</v>
      </c>
      <c r="C896" s="17">
        <f>HLOOKUP(Eingabe!$C$3,Leistungskurven!$B$1:$B$5002,A896,FALSE)</f>
        <v>0.57100359105211218</v>
      </c>
      <c r="E896" s="25">
        <f>HLOOKUP(Eingabe!$C$6,Kalkulationen!$T$1:$U$8762,A897)</f>
        <v>1.0411999722463847</v>
      </c>
    </row>
    <row r="897" spans="1:5" x14ac:dyDescent="0.15">
      <c r="A897" s="17">
        <v>897</v>
      </c>
      <c r="B897" s="17">
        <v>8.9499999999999993</v>
      </c>
      <c r="C897" s="17">
        <f>HLOOKUP(Eingabe!$C$3,Leistungskurven!$B$1:$B$5002,A897,FALSE)</f>
        <v>0.57274769367218936</v>
      </c>
      <c r="E897" s="25">
        <f>HLOOKUP(Eingabe!$C$6,Kalkulationen!$T$1:$U$8762,A898)</f>
        <v>1.0411999722463847</v>
      </c>
    </row>
    <row r="898" spans="1:5" x14ac:dyDescent="0.15">
      <c r="A898" s="17">
        <v>898</v>
      </c>
      <c r="B898" s="17">
        <v>8.9600000000000009</v>
      </c>
      <c r="C898" s="17">
        <f>HLOOKUP(Eingabe!$C$3,Leistungskurven!$B$1:$B$5002,A898,FALSE)</f>
        <v>0.57449171258546994</v>
      </c>
      <c r="E898" s="25">
        <f>HLOOKUP(Eingabe!$C$6,Kalkulationen!$T$1:$U$8762,A899)</f>
        <v>1.0411999722463847</v>
      </c>
    </row>
    <row r="899" spans="1:5" x14ac:dyDescent="0.15">
      <c r="A899" s="17">
        <v>899</v>
      </c>
      <c r="B899" s="17">
        <v>8.9700000000000006</v>
      </c>
      <c r="C899" s="17">
        <f>HLOOKUP(Eingabe!$C$3,Leistungskurven!$B$1:$B$5002,A899,FALSE)</f>
        <v>0.57623560067660118</v>
      </c>
      <c r="E899" s="25">
        <f>HLOOKUP(Eingabe!$C$6,Kalkulationen!$T$1:$U$8762,A900)</f>
        <v>1.0411999722463847</v>
      </c>
    </row>
    <row r="900" spans="1:5" x14ac:dyDescent="0.15">
      <c r="A900" s="17">
        <v>900</v>
      </c>
      <c r="B900" s="17">
        <v>8.98</v>
      </c>
      <c r="C900" s="17">
        <f>HLOOKUP(Eingabe!$C$3,Leistungskurven!$B$1:$B$5002,A900,FALSE)</f>
        <v>0.57797931083023091</v>
      </c>
      <c r="E900" s="25">
        <f>HLOOKUP(Eingabe!$C$6,Kalkulationen!$T$1:$U$8762,A901)</f>
        <v>1.0411999722463847</v>
      </c>
    </row>
    <row r="901" spans="1:5" x14ac:dyDescent="0.15">
      <c r="A901" s="17">
        <v>901</v>
      </c>
      <c r="B901" s="17">
        <v>8.99</v>
      </c>
      <c r="C901" s="17">
        <f>HLOOKUP(Eingabe!$C$3,Leistungskurven!$B$1:$B$5002,A901,FALSE)</f>
        <v>0.57972279593100617</v>
      </c>
      <c r="E901" s="25">
        <f>HLOOKUP(Eingabe!$C$6,Kalkulationen!$T$1:$U$8762,A902)</f>
        <v>1.0411999722463847</v>
      </c>
    </row>
    <row r="902" spans="1:5" x14ac:dyDescent="0.15">
      <c r="A902" s="17">
        <v>902</v>
      </c>
      <c r="B902" s="17">
        <v>9</v>
      </c>
      <c r="C902" s="17">
        <f>HLOOKUP(Eingabe!$C$3,Leistungskurven!$B$1:$B$5002,A902,FALSE)</f>
        <v>0.58146600886357502</v>
      </c>
      <c r="E902" s="25">
        <f>HLOOKUP(Eingabe!$C$6,Kalkulationen!$T$1:$U$8762,A903)</f>
        <v>1.0411999722463847</v>
      </c>
    </row>
    <row r="903" spans="1:5" x14ac:dyDescent="0.15">
      <c r="A903" s="17">
        <v>903</v>
      </c>
      <c r="B903" s="17">
        <v>9.01</v>
      </c>
      <c r="C903" s="17">
        <f>HLOOKUP(Eingabe!$C$3,Leistungskurven!$B$1:$B$5002,A903,FALSE)</f>
        <v>0.58320889634178907</v>
      </c>
      <c r="E903" s="25">
        <f>HLOOKUP(Eingabe!$C$6,Kalkulationen!$T$1:$U$8762,A904)</f>
        <v>1.0411999722463847</v>
      </c>
    </row>
    <row r="904" spans="1:5" x14ac:dyDescent="0.15">
      <c r="A904" s="17">
        <v>904</v>
      </c>
      <c r="B904" s="17">
        <v>9.02</v>
      </c>
      <c r="C904" s="17">
        <f>HLOOKUP(Eingabe!$C$3,Leistungskurven!$B$1:$B$5002,A904,FALSE)</f>
        <v>0.58495138039631955</v>
      </c>
      <c r="E904" s="25">
        <f>HLOOKUP(Eingabe!$C$6,Kalkulationen!$T$1:$U$8762,A905)</f>
        <v>1.0411999722463847</v>
      </c>
    </row>
    <row r="905" spans="1:5" x14ac:dyDescent="0.15">
      <c r="A905" s="17">
        <v>905</v>
      </c>
      <c r="B905" s="17">
        <v>9.0299999999999994</v>
      </c>
      <c r="C905" s="17">
        <f>HLOOKUP(Eingabe!$C$3,Leistungskurven!$B$1:$B$5002,A905,FALSE)</f>
        <v>0.58669337688704237</v>
      </c>
      <c r="E905" s="25">
        <f>HLOOKUP(Eingabe!$C$6,Kalkulationen!$T$1:$U$8762,A906)</f>
        <v>1.0411999722463847</v>
      </c>
    </row>
    <row r="906" spans="1:5" x14ac:dyDescent="0.15">
      <c r="A906" s="17">
        <v>906</v>
      </c>
      <c r="B906" s="17">
        <v>9.0399999999999991</v>
      </c>
      <c r="C906" s="17">
        <f>HLOOKUP(Eingabe!$C$3,Leistungskurven!$B$1:$B$5002,A906,FALSE)</f>
        <v>0.58843480167383366</v>
      </c>
      <c r="E906" s="25">
        <f>HLOOKUP(Eingabe!$C$6,Kalkulationen!$T$1:$U$8762,A907)</f>
        <v>1.0411999722463847</v>
      </c>
    </row>
    <row r="907" spans="1:5" x14ac:dyDescent="0.15">
      <c r="A907" s="17">
        <v>907</v>
      </c>
      <c r="B907" s="17">
        <v>9.0500000000000007</v>
      </c>
      <c r="C907" s="17">
        <f>HLOOKUP(Eingabe!$C$3,Leistungskurven!$B$1:$B$5002,A907,FALSE)</f>
        <v>0.59017557061656867</v>
      </c>
      <c r="E907" s="25">
        <f>HLOOKUP(Eingabe!$C$6,Kalkulationen!$T$1:$U$8762,A908)</f>
        <v>1.0411999722463847</v>
      </c>
    </row>
    <row r="908" spans="1:5" x14ac:dyDescent="0.15">
      <c r="A908" s="17">
        <v>908</v>
      </c>
      <c r="B908" s="17">
        <v>9.06</v>
      </c>
      <c r="C908" s="17">
        <f>HLOOKUP(Eingabe!$C$3,Leistungskurven!$B$1:$B$5002,A908,FALSE)</f>
        <v>0.59191559957512319</v>
      </c>
      <c r="E908" s="25">
        <f>HLOOKUP(Eingabe!$C$6,Kalkulationen!$T$1:$U$8762,A909)</f>
        <v>1.0411999722463847</v>
      </c>
    </row>
    <row r="909" spans="1:5" x14ac:dyDescent="0.15">
      <c r="A909" s="17">
        <v>909</v>
      </c>
      <c r="B909" s="17">
        <v>9.07</v>
      </c>
      <c r="C909" s="17">
        <f>HLOOKUP(Eingabe!$C$3,Leistungskurven!$B$1:$B$5002,A909,FALSE)</f>
        <v>0.59365480440937368</v>
      </c>
      <c r="E909" s="25">
        <f>HLOOKUP(Eingabe!$C$6,Kalkulationen!$T$1:$U$8762,A910)</f>
        <v>1.0411999722463847</v>
      </c>
    </row>
    <row r="910" spans="1:5" x14ac:dyDescent="0.15">
      <c r="A910" s="17">
        <v>910</v>
      </c>
      <c r="B910" s="17">
        <v>9.08</v>
      </c>
      <c r="C910" s="17">
        <f>HLOOKUP(Eingabe!$C$3,Leistungskurven!$B$1:$B$5002,A910,FALSE)</f>
        <v>0.59539310097919562</v>
      </c>
      <c r="E910" s="25">
        <f>HLOOKUP(Eingabe!$C$6,Kalkulationen!$T$1:$U$8762,A911)</f>
        <v>1.0411999722463847</v>
      </c>
    </row>
    <row r="911" spans="1:5" x14ac:dyDescent="0.15">
      <c r="A911" s="17">
        <v>911</v>
      </c>
      <c r="B911" s="17">
        <v>9.09</v>
      </c>
      <c r="C911" s="17">
        <f>HLOOKUP(Eingabe!$C$3,Leistungskurven!$B$1:$B$5002,A911,FALSE)</f>
        <v>0.59713040514446458</v>
      </c>
      <c r="E911" s="25">
        <f>HLOOKUP(Eingabe!$C$6,Kalkulationen!$T$1:$U$8762,A912)</f>
        <v>1.0411999722463847</v>
      </c>
    </row>
    <row r="912" spans="1:5" x14ac:dyDescent="0.15">
      <c r="A912" s="17">
        <v>912</v>
      </c>
      <c r="B912" s="17">
        <v>9.1</v>
      </c>
      <c r="C912" s="17">
        <f>HLOOKUP(Eingabe!$C$3,Leistungskurven!$B$1:$B$5002,A912,FALSE)</f>
        <v>0.59886663276505681</v>
      </c>
      <c r="E912" s="25">
        <f>HLOOKUP(Eingabe!$C$6,Kalkulationen!$T$1:$U$8762,A913)</f>
        <v>1.0411999722463847</v>
      </c>
    </row>
    <row r="913" spans="1:5" x14ac:dyDescent="0.15">
      <c r="A913" s="17">
        <v>913</v>
      </c>
      <c r="B913" s="17">
        <v>9.11</v>
      </c>
      <c r="C913" s="17">
        <f>HLOOKUP(Eingabe!$C$3,Leistungskurven!$B$1:$B$5002,A913,FALSE)</f>
        <v>0.60060169970084809</v>
      </c>
      <c r="E913" s="25">
        <f>HLOOKUP(Eingabe!$C$6,Kalkulationen!$T$1:$U$8762,A914)</f>
        <v>1.0411999722463847</v>
      </c>
    </row>
    <row r="914" spans="1:5" x14ac:dyDescent="0.15">
      <c r="A914" s="17">
        <v>914</v>
      </c>
      <c r="B914" s="17">
        <v>9.1199999999999992</v>
      </c>
      <c r="C914" s="17">
        <f>HLOOKUP(Eingabe!$C$3,Leistungskurven!$B$1:$B$5002,A914,FALSE)</f>
        <v>0.60233552181171446</v>
      </c>
      <c r="E914" s="25">
        <f>HLOOKUP(Eingabe!$C$6,Kalkulationen!$T$1:$U$8762,A915)</f>
        <v>1.0411999722463847</v>
      </c>
    </row>
    <row r="915" spans="1:5" x14ac:dyDescent="0.15">
      <c r="A915" s="17">
        <v>915</v>
      </c>
      <c r="B915" s="17">
        <v>9.1300000000000008</v>
      </c>
      <c r="C915" s="17">
        <f>HLOOKUP(Eingabe!$C$3,Leistungskurven!$B$1:$B$5002,A915,FALSE)</f>
        <v>0.60406801495753115</v>
      </c>
      <c r="E915" s="25">
        <f>HLOOKUP(Eingabe!$C$6,Kalkulationen!$T$1:$U$8762,A916)</f>
        <v>1.0411999722463847</v>
      </c>
    </row>
    <row r="916" spans="1:5" x14ac:dyDescent="0.15">
      <c r="A916" s="17">
        <v>916</v>
      </c>
      <c r="B916" s="17">
        <v>9.14</v>
      </c>
      <c r="C916" s="17">
        <f>HLOOKUP(Eingabe!$C$3,Leistungskurven!$B$1:$B$5002,A916,FALSE)</f>
        <v>0.60579909499817408</v>
      </c>
      <c r="E916" s="25">
        <f>HLOOKUP(Eingabe!$C$6,Kalkulationen!$T$1:$U$8762,A917)</f>
        <v>1.0411999722463847</v>
      </c>
    </row>
    <row r="917" spans="1:5" x14ac:dyDescent="0.15">
      <c r="A917" s="17">
        <v>917</v>
      </c>
      <c r="B917" s="17">
        <v>9.15</v>
      </c>
      <c r="C917" s="17">
        <f>HLOOKUP(Eingabe!$C$3,Leistungskurven!$B$1:$B$5002,A917,FALSE)</f>
        <v>0.60752867779351938</v>
      </c>
      <c r="E917" s="25">
        <f>HLOOKUP(Eingabe!$C$6,Kalkulationen!$T$1:$U$8762,A918)</f>
        <v>1.0411999722463847</v>
      </c>
    </row>
    <row r="918" spans="1:5" x14ac:dyDescent="0.15">
      <c r="A918" s="17">
        <v>918</v>
      </c>
      <c r="B918" s="17">
        <v>9.16</v>
      </c>
      <c r="C918" s="17">
        <f>HLOOKUP(Eingabe!$C$3,Leistungskurven!$B$1:$B$5002,A918,FALSE)</f>
        <v>0.60925667920344273</v>
      </c>
      <c r="E918" s="25">
        <f>HLOOKUP(Eingabe!$C$6,Kalkulationen!$T$1:$U$8762,A919)</f>
        <v>1.0411999722463847</v>
      </c>
    </row>
    <row r="919" spans="1:5" x14ac:dyDescent="0.15">
      <c r="A919" s="17">
        <v>919</v>
      </c>
      <c r="B919" s="17">
        <v>9.17</v>
      </c>
      <c r="C919" s="17">
        <f>HLOOKUP(Eingabe!$C$3,Leistungskurven!$B$1:$B$5002,A919,FALSE)</f>
        <v>0.61098301508782049</v>
      </c>
      <c r="E919" s="25">
        <f>HLOOKUP(Eingabe!$C$6,Kalkulationen!$T$1:$U$8762,A920)</f>
        <v>1.0411999722463847</v>
      </c>
    </row>
    <row r="920" spans="1:5" x14ac:dyDescent="0.15">
      <c r="A920" s="17">
        <v>920</v>
      </c>
      <c r="B920" s="17">
        <v>9.18</v>
      </c>
      <c r="C920" s="17">
        <f>HLOOKUP(Eingabe!$C$3,Leistungskurven!$B$1:$B$5002,A920,FALSE)</f>
        <v>0.61270760130652746</v>
      </c>
      <c r="E920" s="25">
        <f>HLOOKUP(Eingabe!$C$6,Kalkulationen!$T$1:$U$8762,A921)</f>
        <v>1.0411999722463847</v>
      </c>
    </row>
    <row r="921" spans="1:5" x14ac:dyDescent="0.15">
      <c r="A921" s="17">
        <v>921</v>
      </c>
      <c r="B921" s="17">
        <v>9.19</v>
      </c>
      <c r="C921" s="17">
        <f>HLOOKUP(Eingabe!$C$3,Leistungskurven!$B$1:$B$5002,A921,FALSE)</f>
        <v>0.61443035371944021</v>
      </c>
      <c r="E921" s="25">
        <f>HLOOKUP(Eingabe!$C$6,Kalkulationen!$T$1:$U$8762,A922)</f>
        <v>1.0411999722463847</v>
      </c>
    </row>
    <row r="922" spans="1:5" x14ac:dyDescent="0.15">
      <c r="A922" s="17">
        <v>922</v>
      </c>
      <c r="B922" s="17">
        <v>9.1999999999999993</v>
      </c>
      <c r="C922" s="17">
        <f>HLOOKUP(Eingabe!$C$3,Leistungskurven!$B$1:$B$5002,A922,FALSE)</f>
        <v>0.61615118818643488</v>
      </c>
      <c r="E922" s="25">
        <f>HLOOKUP(Eingabe!$C$6,Kalkulationen!$T$1:$U$8762,A923)</f>
        <v>1.0411999722463847</v>
      </c>
    </row>
    <row r="923" spans="1:5" x14ac:dyDescent="0.15">
      <c r="A923" s="17">
        <v>923</v>
      </c>
      <c r="B923" s="17">
        <v>9.2100000000000009</v>
      </c>
      <c r="C923" s="17">
        <f>HLOOKUP(Eingabe!$C$3,Leistungskurven!$B$1:$B$5002,A923,FALSE)</f>
        <v>0.61787002056738638</v>
      </c>
      <c r="E923" s="25">
        <f>HLOOKUP(Eingabe!$C$6,Kalkulationen!$T$1:$U$8762,A924)</f>
        <v>1.0411999722463847</v>
      </c>
    </row>
    <row r="924" spans="1:5" x14ac:dyDescent="0.15">
      <c r="A924" s="17">
        <v>924</v>
      </c>
      <c r="B924" s="17">
        <v>9.2200000000000006</v>
      </c>
      <c r="C924" s="17">
        <f>HLOOKUP(Eingabe!$C$3,Leistungskurven!$B$1:$B$5002,A924,FALSE)</f>
        <v>0.61958676672217083</v>
      </c>
      <c r="E924" s="25">
        <f>HLOOKUP(Eingabe!$C$6,Kalkulationen!$T$1:$U$8762,A925)</f>
        <v>1.0411999722463847</v>
      </c>
    </row>
    <row r="925" spans="1:5" x14ac:dyDescent="0.15">
      <c r="A925" s="17">
        <v>925</v>
      </c>
      <c r="B925" s="17">
        <v>9.23</v>
      </c>
      <c r="C925" s="17">
        <f>HLOOKUP(Eingabe!$C$3,Leistungskurven!$B$1:$B$5002,A925,FALSE)</f>
        <v>0.62130134251066449</v>
      </c>
      <c r="E925" s="25">
        <f>HLOOKUP(Eingabe!$C$6,Kalkulationen!$T$1:$U$8762,A926)</f>
        <v>1.0411999722463847</v>
      </c>
    </row>
    <row r="926" spans="1:5" x14ac:dyDescent="0.15">
      <c r="A926" s="17">
        <v>926</v>
      </c>
      <c r="B926" s="17">
        <v>9.24</v>
      </c>
      <c r="C926" s="17">
        <f>HLOOKUP(Eingabe!$C$3,Leistungskurven!$B$1:$B$5002,A926,FALSE)</f>
        <v>0.62301366379274281</v>
      </c>
      <c r="E926" s="25">
        <f>HLOOKUP(Eingabe!$C$6,Kalkulationen!$T$1:$U$8762,A927)</f>
        <v>1.0411999722463847</v>
      </c>
    </row>
    <row r="927" spans="1:5" x14ac:dyDescent="0.15">
      <c r="A927" s="17">
        <v>927</v>
      </c>
      <c r="B927" s="17">
        <v>9.25</v>
      </c>
      <c r="C927" s="17">
        <f>HLOOKUP(Eingabe!$C$3,Leistungskurven!$B$1:$B$5002,A927,FALSE)</f>
        <v>0.62472364642828149</v>
      </c>
      <c r="E927" s="25">
        <f>HLOOKUP(Eingabe!$C$6,Kalkulationen!$T$1:$U$8762,A928)</f>
        <v>1.0411999722463847</v>
      </c>
    </row>
    <row r="928" spans="1:5" x14ac:dyDescent="0.15">
      <c r="A928" s="17">
        <v>928</v>
      </c>
      <c r="B928" s="17">
        <v>9.26</v>
      </c>
      <c r="C928" s="17">
        <f>HLOOKUP(Eingabe!$C$3,Leistungskurven!$B$1:$B$5002,A928,FALSE)</f>
        <v>0.62643120627715698</v>
      </c>
      <c r="E928" s="25">
        <f>HLOOKUP(Eingabe!$C$6,Kalkulationen!$T$1:$U$8762,A929)</f>
        <v>1.0411999722463847</v>
      </c>
    </row>
    <row r="929" spans="1:5" x14ac:dyDescent="0.15">
      <c r="A929" s="17">
        <v>929</v>
      </c>
      <c r="B929" s="17">
        <v>9.27</v>
      </c>
      <c r="C929" s="17">
        <f>HLOOKUP(Eingabe!$C$3,Leistungskurven!$B$1:$B$5002,A929,FALSE)</f>
        <v>0.62813625919924487</v>
      </c>
      <c r="E929" s="25">
        <f>HLOOKUP(Eingabe!$C$6,Kalkulationen!$T$1:$U$8762,A930)</f>
        <v>1.0411999722463847</v>
      </c>
    </row>
    <row r="930" spans="1:5" x14ac:dyDescent="0.15">
      <c r="A930" s="17">
        <v>930</v>
      </c>
      <c r="B930" s="17">
        <v>9.2799999999999994</v>
      </c>
      <c r="C930" s="17">
        <f>HLOOKUP(Eingabe!$C$3,Leistungskurven!$B$1:$B$5002,A930,FALSE)</f>
        <v>0.6298387210544204</v>
      </c>
      <c r="E930" s="25">
        <f>HLOOKUP(Eingabe!$C$6,Kalkulationen!$T$1:$U$8762,A931)</f>
        <v>0.98979083418433356</v>
      </c>
    </row>
    <row r="931" spans="1:5" x14ac:dyDescent="0.15">
      <c r="A931" s="17">
        <v>931</v>
      </c>
      <c r="B931" s="17">
        <v>9.2899999999999991</v>
      </c>
      <c r="C931" s="17">
        <f>HLOOKUP(Eingabe!$C$3,Leistungskurven!$B$1:$B$5002,A931,FALSE)</f>
        <v>0.63153850770256026</v>
      </c>
      <c r="E931" s="25">
        <f>HLOOKUP(Eingabe!$C$6,Kalkulationen!$T$1:$U$8762,A932)</f>
        <v>0.98979083418433356</v>
      </c>
    </row>
    <row r="932" spans="1:5" x14ac:dyDescent="0.15">
      <c r="A932" s="17">
        <v>932</v>
      </c>
      <c r="B932" s="17">
        <v>9.3000000000000007</v>
      </c>
      <c r="C932" s="17">
        <f>HLOOKUP(Eingabe!$C$3,Leistungskurven!$B$1:$B$5002,A932,FALSE)</f>
        <v>0.63323553500353946</v>
      </c>
      <c r="E932" s="25">
        <f>HLOOKUP(Eingabe!$C$6,Kalkulationen!$T$1:$U$8762,A933)</f>
        <v>0.98979083418433356</v>
      </c>
    </row>
    <row r="933" spans="1:5" x14ac:dyDescent="0.15">
      <c r="A933" s="17">
        <v>933</v>
      </c>
      <c r="B933" s="17">
        <v>9.31</v>
      </c>
      <c r="C933" s="17">
        <f>HLOOKUP(Eingabe!$C$3,Leistungskurven!$B$1:$B$5002,A933,FALSE)</f>
        <v>0.63492971881723481</v>
      </c>
      <c r="E933" s="25">
        <f>HLOOKUP(Eingabe!$C$6,Kalkulationen!$T$1:$U$8762,A934)</f>
        <v>0.98979083418433356</v>
      </c>
    </row>
    <row r="934" spans="1:5" x14ac:dyDescent="0.15">
      <c r="A934" s="17">
        <v>934</v>
      </c>
      <c r="B934" s="17">
        <v>9.32</v>
      </c>
      <c r="C934" s="17">
        <f>HLOOKUP(Eingabe!$C$3,Leistungskurven!$B$1:$B$5002,A934,FALSE)</f>
        <v>0.63662097500352088</v>
      </c>
      <c r="E934" s="25">
        <f>HLOOKUP(Eingabe!$C$6,Kalkulationen!$T$1:$U$8762,A935)</f>
        <v>0.98979083418433356</v>
      </c>
    </row>
    <row r="935" spans="1:5" x14ac:dyDescent="0.15">
      <c r="A935" s="17">
        <v>935</v>
      </c>
      <c r="B935" s="17">
        <v>9.33</v>
      </c>
      <c r="C935" s="17">
        <f>HLOOKUP(Eingabe!$C$3,Leistungskurven!$B$1:$B$5002,A935,FALSE)</f>
        <v>0.63830921942227448</v>
      </c>
      <c r="E935" s="25">
        <f>HLOOKUP(Eingabe!$C$6,Kalkulationen!$T$1:$U$8762,A936)</f>
        <v>0.98979083418433356</v>
      </c>
    </row>
    <row r="936" spans="1:5" x14ac:dyDescent="0.15">
      <c r="A936" s="17">
        <v>936</v>
      </c>
      <c r="B936" s="17">
        <v>9.34</v>
      </c>
      <c r="C936" s="17">
        <f>HLOOKUP(Eingabe!$C$3,Leistungskurven!$B$1:$B$5002,A936,FALSE)</f>
        <v>0.63999436793337106</v>
      </c>
      <c r="E936" s="25">
        <f>HLOOKUP(Eingabe!$C$6,Kalkulationen!$T$1:$U$8762,A937)</f>
        <v>0.98979083418433356</v>
      </c>
    </row>
    <row r="937" spans="1:5" x14ac:dyDescent="0.15">
      <c r="A937" s="17">
        <v>937</v>
      </c>
      <c r="B937" s="17">
        <v>9.35</v>
      </c>
      <c r="C937" s="17">
        <f>HLOOKUP(Eingabe!$C$3,Leistungskurven!$B$1:$B$5002,A937,FALSE)</f>
        <v>0.64167633639668686</v>
      </c>
      <c r="E937" s="25">
        <f>HLOOKUP(Eingabe!$C$6,Kalkulationen!$T$1:$U$8762,A938)</f>
        <v>0.98979083418433356</v>
      </c>
    </row>
    <row r="938" spans="1:5" x14ac:dyDescent="0.15">
      <c r="A938" s="17">
        <v>938</v>
      </c>
      <c r="B938" s="17">
        <v>9.36</v>
      </c>
      <c r="C938" s="17">
        <f>HLOOKUP(Eingabe!$C$3,Leistungskurven!$B$1:$B$5002,A938,FALSE)</f>
        <v>0.64335504067209692</v>
      </c>
      <c r="E938" s="25">
        <f>HLOOKUP(Eingabe!$C$6,Kalkulationen!$T$1:$U$8762,A939)</f>
        <v>0.98979083418433356</v>
      </c>
    </row>
    <row r="939" spans="1:5" x14ac:dyDescent="0.15">
      <c r="A939" s="17">
        <v>939</v>
      </c>
      <c r="B939" s="17">
        <v>9.3699999999999992</v>
      </c>
      <c r="C939" s="17">
        <f>HLOOKUP(Eingabe!$C$3,Leistungskurven!$B$1:$B$5002,A939,FALSE)</f>
        <v>0.64503039661947825</v>
      </c>
      <c r="E939" s="25">
        <f>HLOOKUP(Eingabe!$C$6,Kalkulationen!$T$1:$U$8762,A940)</f>
        <v>0.98979083418433356</v>
      </c>
    </row>
    <row r="940" spans="1:5" x14ac:dyDescent="0.15">
      <c r="A940" s="17">
        <v>940</v>
      </c>
      <c r="B940" s="17">
        <v>9.3800000000000008</v>
      </c>
      <c r="C940" s="17">
        <f>HLOOKUP(Eingabe!$C$3,Leistungskurven!$B$1:$B$5002,A940,FALSE)</f>
        <v>0.64670232009870554</v>
      </c>
      <c r="E940" s="25">
        <f>HLOOKUP(Eingabe!$C$6,Kalkulationen!$T$1:$U$8762,A941)</f>
        <v>0.98979083418433356</v>
      </c>
    </row>
    <row r="941" spans="1:5" x14ac:dyDescent="0.15">
      <c r="A941" s="17">
        <v>941</v>
      </c>
      <c r="B941" s="17">
        <v>9.39</v>
      </c>
      <c r="C941" s="17">
        <f>HLOOKUP(Eingabe!$C$3,Leistungskurven!$B$1:$B$5002,A941,FALSE)</f>
        <v>0.64837072696965525</v>
      </c>
      <c r="E941" s="25">
        <f>HLOOKUP(Eingabe!$C$6,Kalkulationen!$T$1:$U$8762,A942)</f>
        <v>0.98979083418433356</v>
      </c>
    </row>
    <row r="942" spans="1:5" x14ac:dyDescent="0.15">
      <c r="A942" s="17">
        <v>942</v>
      </c>
      <c r="B942" s="17">
        <v>9.4</v>
      </c>
      <c r="C942" s="17">
        <f>HLOOKUP(Eingabe!$C$3,Leistungskurven!$B$1:$B$5002,A942,FALSE)</f>
        <v>0.65003553309220252</v>
      </c>
      <c r="E942" s="25">
        <f>HLOOKUP(Eingabe!$C$6,Kalkulationen!$T$1:$U$8762,A943)</f>
        <v>0.98979083418433356</v>
      </c>
    </row>
    <row r="943" spans="1:5" x14ac:dyDescent="0.15">
      <c r="A943" s="17">
        <v>943</v>
      </c>
      <c r="B943" s="17">
        <v>9.41</v>
      </c>
      <c r="C943" s="17">
        <f>HLOOKUP(Eingabe!$C$3,Leistungskurven!$B$1:$B$5002,A943,FALSE)</f>
        <v>0.65169665432622415</v>
      </c>
      <c r="E943" s="25">
        <f>HLOOKUP(Eingabe!$C$6,Kalkulationen!$T$1:$U$8762,A944)</f>
        <v>0.98979083418433356</v>
      </c>
    </row>
    <row r="944" spans="1:5" x14ac:dyDescent="0.15">
      <c r="A944" s="17">
        <v>944</v>
      </c>
      <c r="B944" s="17">
        <v>9.42</v>
      </c>
      <c r="C944" s="17">
        <f>HLOOKUP(Eingabe!$C$3,Leistungskurven!$B$1:$B$5002,A944,FALSE)</f>
        <v>0.65335400653159537</v>
      </c>
      <c r="E944" s="25">
        <f>HLOOKUP(Eingabe!$C$6,Kalkulationen!$T$1:$U$8762,A945)</f>
        <v>0.98979083418433356</v>
      </c>
    </row>
    <row r="945" spans="1:5" x14ac:dyDescent="0.15">
      <c r="A945" s="17">
        <v>945</v>
      </c>
      <c r="B945" s="17">
        <v>9.43</v>
      </c>
      <c r="C945" s="17">
        <f>HLOOKUP(Eingabe!$C$3,Leistungskurven!$B$1:$B$5002,A945,FALSE)</f>
        <v>0.65500750556819221</v>
      </c>
      <c r="E945" s="25">
        <f>HLOOKUP(Eingabe!$C$6,Kalkulationen!$T$1:$U$8762,A946)</f>
        <v>0.98979083418433356</v>
      </c>
    </row>
    <row r="946" spans="1:5" x14ac:dyDescent="0.15">
      <c r="A946" s="17">
        <v>946</v>
      </c>
      <c r="B946" s="17">
        <v>9.44</v>
      </c>
      <c r="C946" s="17">
        <f>HLOOKUP(Eingabe!$C$3,Leistungskurven!$B$1:$B$5002,A946,FALSE)</f>
        <v>0.65665706729589035</v>
      </c>
      <c r="E946" s="25">
        <f>HLOOKUP(Eingabe!$C$6,Kalkulationen!$T$1:$U$8762,A947)</f>
        <v>0.98979083418433356</v>
      </c>
    </row>
    <row r="947" spans="1:5" x14ac:dyDescent="0.15">
      <c r="A947" s="17">
        <v>947</v>
      </c>
      <c r="B947" s="17">
        <v>9.4499999999999993</v>
      </c>
      <c r="C947" s="17">
        <f>HLOOKUP(Eingabe!$C$3,Leistungskurven!$B$1:$B$5002,A947,FALSE)</f>
        <v>0.65830260757456582</v>
      </c>
      <c r="E947" s="25">
        <f>HLOOKUP(Eingabe!$C$6,Kalkulationen!$T$1:$U$8762,A948)</f>
        <v>0.98979083418433356</v>
      </c>
    </row>
    <row r="948" spans="1:5" x14ac:dyDescent="0.15">
      <c r="A948" s="17">
        <v>948</v>
      </c>
      <c r="B948" s="17">
        <v>9.4600000000000009</v>
      </c>
      <c r="C948" s="17">
        <f>HLOOKUP(Eingabe!$C$3,Leistungskurven!$B$1:$B$5002,A948,FALSE)</f>
        <v>0.65994404226409431</v>
      </c>
      <c r="E948" s="25">
        <f>HLOOKUP(Eingabe!$C$6,Kalkulationen!$T$1:$U$8762,A949)</f>
        <v>0.98979083418433356</v>
      </c>
    </row>
    <row r="949" spans="1:5" x14ac:dyDescent="0.15">
      <c r="A949" s="17">
        <v>949</v>
      </c>
      <c r="B949" s="17">
        <v>9.4700000000000006</v>
      </c>
      <c r="C949" s="17">
        <f>HLOOKUP(Eingabe!$C$3,Leistungskurven!$B$1:$B$5002,A949,FALSE)</f>
        <v>0.66158128722435183</v>
      </c>
      <c r="E949" s="25">
        <f>HLOOKUP(Eingabe!$C$6,Kalkulationen!$T$1:$U$8762,A950)</f>
        <v>0.98979083418433356</v>
      </c>
    </row>
    <row r="950" spans="1:5" x14ac:dyDescent="0.15">
      <c r="A950" s="17">
        <v>950</v>
      </c>
      <c r="B950" s="17">
        <v>9.48</v>
      </c>
      <c r="C950" s="17">
        <f>HLOOKUP(Eingabe!$C$3,Leistungskurven!$B$1:$B$5002,A950,FALSE)</f>
        <v>0.66321425831521374</v>
      </c>
      <c r="E950" s="25">
        <f>HLOOKUP(Eingabe!$C$6,Kalkulationen!$T$1:$U$8762,A951)</f>
        <v>0.98979083418433356</v>
      </c>
    </row>
    <row r="951" spans="1:5" x14ac:dyDescent="0.15">
      <c r="A951" s="17">
        <v>951</v>
      </c>
      <c r="B951" s="17">
        <v>9.49</v>
      </c>
      <c r="C951" s="17">
        <f>HLOOKUP(Eingabe!$C$3,Leistungskurven!$B$1:$B$5002,A951,FALSE)</f>
        <v>0.6648428713965564</v>
      </c>
      <c r="E951" s="25">
        <f>HLOOKUP(Eingabe!$C$6,Kalkulationen!$T$1:$U$8762,A952)</f>
        <v>0.98979083418433356</v>
      </c>
    </row>
    <row r="952" spans="1:5" x14ac:dyDescent="0.15">
      <c r="A952" s="17">
        <v>952</v>
      </c>
      <c r="B952" s="17">
        <v>9.5</v>
      </c>
      <c r="C952" s="17">
        <f>HLOOKUP(Eingabe!$C$3,Leistungskurven!$B$1:$B$5002,A952,FALSE)</f>
        <v>0.66646704232825549</v>
      </c>
      <c r="E952" s="25">
        <f>HLOOKUP(Eingabe!$C$6,Kalkulationen!$T$1:$U$8762,A953)</f>
        <v>0.98979083418433356</v>
      </c>
    </row>
    <row r="953" spans="1:5" x14ac:dyDescent="0.15">
      <c r="A953" s="17">
        <v>953</v>
      </c>
      <c r="B953" s="17">
        <v>9.51</v>
      </c>
      <c r="C953" s="17">
        <f>HLOOKUP(Eingabe!$C$3,Leistungskurven!$B$1:$B$5002,A953,FALSE)</f>
        <v>0.66808669661722231</v>
      </c>
      <c r="E953" s="25">
        <f>HLOOKUP(Eingabe!$C$6,Kalkulationen!$T$1:$U$8762,A954)</f>
        <v>0.98979083418433356</v>
      </c>
    </row>
    <row r="954" spans="1:5" x14ac:dyDescent="0.15">
      <c r="A954" s="17">
        <v>954</v>
      </c>
      <c r="B954" s="17">
        <v>9.52</v>
      </c>
      <c r="C954" s="17">
        <f>HLOOKUP(Eingabe!$C$3,Leistungskurven!$B$1:$B$5002,A954,FALSE)</f>
        <v>0.66970179835851151</v>
      </c>
      <c r="E954" s="25">
        <f>HLOOKUP(Eingabe!$C$6,Kalkulationen!$T$1:$U$8762,A955)</f>
        <v>0.98979083418433356</v>
      </c>
    </row>
    <row r="955" spans="1:5" x14ac:dyDescent="0.15">
      <c r="A955" s="17">
        <v>955</v>
      </c>
      <c r="B955" s="17">
        <v>9.5299999999999994</v>
      </c>
      <c r="C955" s="17">
        <f>HLOOKUP(Eingabe!$C$3,Leistungskurven!$B$1:$B$5002,A955,FALSE)</f>
        <v>0.67131232129421392</v>
      </c>
      <c r="E955" s="25">
        <f>HLOOKUP(Eingabe!$C$6,Kalkulationen!$T$1:$U$8762,A956)</f>
        <v>0.98979083418433356</v>
      </c>
    </row>
    <row r="956" spans="1:5" x14ac:dyDescent="0.15">
      <c r="A956" s="17">
        <v>956</v>
      </c>
      <c r="B956" s="17">
        <v>9.5399999999999991</v>
      </c>
      <c r="C956" s="17">
        <f>HLOOKUP(Eingabe!$C$3,Leistungskurven!$B$1:$B$5002,A956,FALSE)</f>
        <v>0.67291823916641946</v>
      </c>
      <c r="E956" s="25">
        <f>HLOOKUP(Eingabe!$C$6,Kalkulationen!$T$1:$U$8762,A957)</f>
        <v>0.98979083418433356</v>
      </c>
    </row>
    <row r="957" spans="1:5" x14ac:dyDescent="0.15">
      <c r="A957" s="17">
        <v>957</v>
      </c>
      <c r="B957" s="17">
        <v>9.5500000000000007</v>
      </c>
      <c r="C957" s="17">
        <f>HLOOKUP(Eingabe!$C$3,Leistungskurven!$B$1:$B$5002,A957,FALSE)</f>
        <v>0.67451952571721774</v>
      </c>
      <c r="E957" s="25">
        <f>HLOOKUP(Eingabe!$C$6,Kalkulationen!$T$1:$U$8762,A958)</f>
        <v>0.98979083418433356</v>
      </c>
    </row>
    <row r="958" spans="1:5" x14ac:dyDescent="0.15">
      <c r="A958" s="17">
        <v>958</v>
      </c>
      <c r="B958" s="17">
        <v>9.56</v>
      </c>
      <c r="C958" s="17">
        <f>HLOOKUP(Eingabe!$C$3,Leistungskurven!$B$1:$B$5002,A958,FALSE)</f>
        <v>0.67611615468869979</v>
      </c>
      <c r="E958" s="25">
        <f>HLOOKUP(Eingabe!$C$6,Kalkulationen!$T$1:$U$8762,A959)</f>
        <v>0.98979083418433356</v>
      </c>
    </row>
    <row r="959" spans="1:5" x14ac:dyDescent="0.15">
      <c r="A959" s="17">
        <v>959</v>
      </c>
      <c r="B959" s="17">
        <v>9.57</v>
      </c>
      <c r="C959" s="17">
        <f>HLOOKUP(Eingabe!$C$3,Leistungskurven!$B$1:$B$5002,A959,FALSE)</f>
        <v>0.67770809982295632</v>
      </c>
      <c r="E959" s="25">
        <f>HLOOKUP(Eingabe!$C$6,Kalkulationen!$T$1:$U$8762,A960)</f>
        <v>0.98979083418433356</v>
      </c>
    </row>
    <row r="960" spans="1:5" x14ac:dyDescent="0.15">
      <c r="A960" s="17">
        <v>960</v>
      </c>
      <c r="B960" s="17">
        <v>9.58</v>
      </c>
      <c r="C960" s="17">
        <f>HLOOKUP(Eingabe!$C$3,Leistungskurven!$B$1:$B$5002,A960,FALSE)</f>
        <v>0.67929533486207649</v>
      </c>
      <c r="E960" s="25">
        <f>HLOOKUP(Eingabe!$C$6,Kalkulationen!$T$1:$U$8762,A961)</f>
        <v>0.98979083418433356</v>
      </c>
    </row>
    <row r="961" spans="1:5" x14ac:dyDescent="0.15">
      <c r="A961" s="17">
        <v>961</v>
      </c>
      <c r="B961" s="17">
        <v>9.59</v>
      </c>
      <c r="C961" s="17">
        <f>HLOOKUP(Eingabe!$C$3,Leistungskurven!$B$1:$B$5002,A961,FALSE)</f>
        <v>0.68087783354815112</v>
      </c>
      <c r="E961" s="25">
        <f>HLOOKUP(Eingabe!$C$6,Kalkulationen!$T$1:$U$8762,A962)</f>
        <v>0.98979083418433356</v>
      </c>
    </row>
    <row r="962" spans="1:5" x14ac:dyDescent="0.15">
      <c r="A962" s="17">
        <v>962</v>
      </c>
      <c r="B962" s="17">
        <v>9.6</v>
      </c>
      <c r="C962" s="17">
        <f>HLOOKUP(Eingabe!$C$3,Leistungskurven!$B$1:$B$5002,A962,FALSE)</f>
        <v>0.6824555696232707</v>
      </c>
      <c r="E962" s="25">
        <f>HLOOKUP(Eingabe!$C$6,Kalkulationen!$T$1:$U$8762,A963)</f>
        <v>0.98979083418433356</v>
      </c>
    </row>
    <row r="963" spans="1:5" x14ac:dyDescent="0.15">
      <c r="A963" s="17">
        <v>963</v>
      </c>
      <c r="B963" s="17">
        <v>9.61</v>
      </c>
      <c r="C963" s="17">
        <f>HLOOKUP(Eingabe!$C$3,Leistungskurven!$B$1:$B$5002,A963,FALSE)</f>
        <v>0.68402851682952504</v>
      </c>
      <c r="E963" s="25">
        <f>HLOOKUP(Eingabe!$C$6,Kalkulationen!$T$1:$U$8762,A964)</f>
        <v>0.98979083418433356</v>
      </c>
    </row>
    <row r="964" spans="1:5" x14ac:dyDescent="0.15">
      <c r="A964" s="17">
        <v>964</v>
      </c>
      <c r="B964" s="17">
        <v>9.6199999999999992</v>
      </c>
      <c r="C964" s="17">
        <f>HLOOKUP(Eingabe!$C$3,Leistungskurven!$B$1:$B$5002,A964,FALSE)</f>
        <v>0.68559664890900529</v>
      </c>
      <c r="E964" s="25">
        <f>HLOOKUP(Eingabe!$C$6,Kalkulationen!$T$1:$U$8762,A965)</f>
        <v>0.98979083418433356</v>
      </c>
    </row>
    <row r="965" spans="1:5" x14ac:dyDescent="0.15">
      <c r="A965" s="17">
        <v>965</v>
      </c>
      <c r="B965" s="17">
        <v>9.6300000000000008</v>
      </c>
      <c r="C965" s="17">
        <f>HLOOKUP(Eingabe!$C$3,Leistungskurven!$B$1:$B$5002,A965,FALSE)</f>
        <v>0.68715993960380073</v>
      </c>
      <c r="E965" s="25">
        <f>HLOOKUP(Eingabe!$C$6,Kalkulationen!$T$1:$U$8762,A966)</f>
        <v>0.98979083418433356</v>
      </c>
    </row>
    <row r="966" spans="1:5" x14ac:dyDescent="0.15">
      <c r="A966" s="17">
        <v>966</v>
      </c>
      <c r="B966" s="17">
        <v>9.64</v>
      </c>
      <c r="C966" s="17">
        <f>HLOOKUP(Eingabe!$C$3,Leistungskurven!$B$1:$B$5002,A966,FALSE)</f>
        <v>0.68871836265600184</v>
      </c>
      <c r="E966" s="25">
        <f>HLOOKUP(Eingabe!$C$6,Kalkulationen!$T$1:$U$8762,A967)</f>
        <v>0.98979083418433356</v>
      </c>
    </row>
    <row r="967" spans="1:5" x14ac:dyDescent="0.15">
      <c r="A967" s="17">
        <v>967</v>
      </c>
      <c r="B967" s="17">
        <v>9.65</v>
      </c>
      <c r="C967" s="17">
        <f>HLOOKUP(Eingabe!$C$3,Leistungskurven!$B$1:$B$5002,A967,FALSE)</f>
        <v>0.69027189180769932</v>
      </c>
      <c r="E967" s="25">
        <f>HLOOKUP(Eingabe!$C$6,Kalkulationen!$T$1:$U$8762,A968)</f>
        <v>0.98979083418433356</v>
      </c>
    </row>
    <row r="968" spans="1:5" x14ac:dyDescent="0.15">
      <c r="A968" s="17">
        <v>968</v>
      </c>
      <c r="B968" s="17">
        <v>9.66</v>
      </c>
      <c r="C968" s="17">
        <f>HLOOKUP(Eingabe!$C$3,Leistungskurven!$B$1:$B$5002,A968,FALSE)</f>
        <v>0.69182050080098323</v>
      </c>
      <c r="E968" s="25">
        <f>HLOOKUP(Eingabe!$C$6,Kalkulationen!$T$1:$U$8762,A969)</f>
        <v>0.98979083418433356</v>
      </c>
    </row>
    <row r="969" spans="1:5" x14ac:dyDescent="0.15">
      <c r="A969" s="17">
        <v>969</v>
      </c>
      <c r="B969" s="17">
        <v>9.67</v>
      </c>
      <c r="C969" s="17">
        <f>HLOOKUP(Eingabe!$C$3,Leistungskurven!$B$1:$B$5002,A969,FALSE)</f>
        <v>0.69336416337794404</v>
      </c>
      <c r="E969" s="25">
        <f>HLOOKUP(Eingabe!$C$6,Kalkulationen!$T$1:$U$8762,A970)</f>
        <v>0.98979083418433356</v>
      </c>
    </row>
    <row r="970" spans="1:5" x14ac:dyDescent="0.15">
      <c r="A970" s="17">
        <v>970</v>
      </c>
      <c r="B970" s="17">
        <v>9.68</v>
      </c>
      <c r="C970" s="17">
        <f>HLOOKUP(Eingabe!$C$3,Leistungskurven!$B$1:$B$5002,A970,FALSE)</f>
        <v>0.69490285328067136</v>
      </c>
      <c r="E970" s="25">
        <f>HLOOKUP(Eingabe!$C$6,Kalkulationen!$T$1:$U$8762,A971)</f>
        <v>0.98979083418433356</v>
      </c>
    </row>
    <row r="971" spans="1:5" x14ac:dyDescent="0.15">
      <c r="A971" s="17">
        <v>971</v>
      </c>
      <c r="B971" s="17">
        <v>9.69</v>
      </c>
      <c r="C971" s="17">
        <f>HLOOKUP(Eingabe!$C$3,Leistungskurven!$B$1:$B$5002,A971,FALSE)</f>
        <v>0.69643654425125634</v>
      </c>
      <c r="E971" s="25">
        <f>HLOOKUP(Eingabe!$C$6,Kalkulationen!$T$1:$U$8762,A972)</f>
        <v>0.98979083418433356</v>
      </c>
    </row>
    <row r="972" spans="1:5" x14ac:dyDescent="0.15">
      <c r="A972" s="17">
        <v>972</v>
      </c>
      <c r="B972" s="17">
        <v>9.6999999999999993</v>
      </c>
      <c r="C972" s="17">
        <f>HLOOKUP(Eingabe!$C$3,Leistungskurven!$B$1:$B$5002,A972,FALSE)</f>
        <v>0.69796521003178913</v>
      </c>
      <c r="E972" s="25">
        <f>HLOOKUP(Eingabe!$C$6,Kalkulationen!$T$1:$U$8762,A973)</f>
        <v>0.98979083418433356</v>
      </c>
    </row>
    <row r="973" spans="1:5" x14ac:dyDescent="0.15">
      <c r="A973" s="17">
        <v>973</v>
      </c>
      <c r="B973" s="17">
        <v>9.7100000000000009</v>
      </c>
      <c r="C973" s="17">
        <f>HLOOKUP(Eingabe!$C$3,Leistungskurven!$B$1:$B$5002,A973,FALSE)</f>
        <v>0.69948882436435944</v>
      </c>
      <c r="E973" s="25">
        <f>HLOOKUP(Eingabe!$C$6,Kalkulationen!$T$1:$U$8762,A974)</f>
        <v>0.98979083418433356</v>
      </c>
    </row>
    <row r="974" spans="1:5" x14ac:dyDescent="0.15">
      <c r="A974" s="17">
        <v>974</v>
      </c>
      <c r="B974" s="17">
        <v>9.7200000000000006</v>
      </c>
      <c r="C974" s="17">
        <f>HLOOKUP(Eingabe!$C$3,Leistungskurven!$B$1:$B$5002,A974,FALSE)</f>
        <v>0.70100736099105765</v>
      </c>
      <c r="E974" s="25">
        <f>HLOOKUP(Eingabe!$C$6,Kalkulationen!$T$1:$U$8762,A975)</f>
        <v>0.98979083418433356</v>
      </c>
    </row>
    <row r="975" spans="1:5" x14ac:dyDescent="0.15">
      <c r="A975" s="17">
        <v>975</v>
      </c>
      <c r="B975" s="17">
        <v>9.73</v>
      </c>
      <c r="C975" s="17">
        <f>HLOOKUP(Eingabe!$C$3,Leistungskurven!$B$1:$B$5002,A975,FALSE)</f>
        <v>0.70252079365397457</v>
      </c>
      <c r="E975" s="25">
        <f>HLOOKUP(Eingabe!$C$6,Kalkulationen!$T$1:$U$8762,A976)</f>
        <v>0.98979083418433356</v>
      </c>
    </row>
    <row r="976" spans="1:5" x14ac:dyDescent="0.15">
      <c r="A976" s="17">
        <v>976</v>
      </c>
      <c r="B976" s="17">
        <v>9.74</v>
      </c>
      <c r="C976" s="17">
        <f>HLOOKUP(Eingabe!$C$3,Leistungskurven!$B$1:$B$5002,A976,FALSE)</f>
        <v>0.70402909609520004</v>
      </c>
      <c r="E976" s="25">
        <f>HLOOKUP(Eingabe!$C$6,Kalkulationen!$T$1:$U$8762,A977)</f>
        <v>0.98979083418433356</v>
      </c>
    </row>
    <row r="977" spans="1:5" x14ac:dyDescent="0.15">
      <c r="A977" s="17">
        <v>977</v>
      </c>
      <c r="B977" s="17">
        <v>9.75</v>
      </c>
      <c r="C977" s="17">
        <f>HLOOKUP(Eingabe!$C$3,Leistungskurven!$B$1:$B$5002,A977,FALSE)</f>
        <v>0.70553224205682485</v>
      </c>
      <c r="E977" s="25">
        <f>HLOOKUP(Eingabe!$C$6,Kalkulationen!$T$1:$U$8762,A978)</f>
        <v>0.98979083418433356</v>
      </c>
    </row>
    <row r="978" spans="1:5" x14ac:dyDescent="0.15">
      <c r="A978" s="17">
        <v>978</v>
      </c>
      <c r="B978" s="17">
        <v>9.76</v>
      </c>
      <c r="C978" s="17">
        <f>HLOOKUP(Eingabe!$C$3,Leistungskurven!$B$1:$B$5002,A978,FALSE)</f>
        <v>0.70703020528093841</v>
      </c>
      <c r="E978" s="25">
        <f>HLOOKUP(Eingabe!$C$6,Kalkulationen!$T$1:$U$8762,A979)</f>
        <v>0.98979083418433356</v>
      </c>
    </row>
    <row r="979" spans="1:5" x14ac:dyDescent="0.15">
      <c r="A979" s="17">
        <v>979</v>
      </c>
      <c r="B979" s="17">
        <v>9.77</v>
      </c>
      <c r="C979" s="17">
        <f>HLOOKUP(Eingabe!$C$3,Leistungskurven!$B$1:$B$5002,A979,FALSE)</f>
        <v>0.70852295950963151</v>
      </c>
      <c r="E979" s="25">
        <f>HLOOKUP(Eingabe!$C$6,Kalkulationen!$T$1:$U$8762,A980)</f>
        <v>0.98979083418433356</v>
      </c>
    </row>
    <row r="980" spans="1:5" x14ac:dyDescent="0.15">
      <c r="A980" s="17">
        <v>980</v>
      </c>
      <c r="B980" s="17">
        <v>9.7799999999999994</v>
      </c>
      <c r="C980" s="17">
        <f>HLOOKUP(Eingabe!$C$3,Leistungskurven!$B$1:$B$5002,A980,FALSE)</f>
        <v>0.71001047848499477</v>
      </c>
      <c r="E980" s="25">
        <f>HLOOKUP(Eingabe!$C$6,Kalkulationen!$T$1:$U$8762,A981)</f>
        <v>0.98979083418433356</v>
      </c>
    </row>
    <row r="981" spans="1:5" x14ac:dyDescent="0.15">
      <c r="A981" s="17">
        <v>981</v>
      </c>
      <c r="B981" s="17">
        <v>9.7899999999999991</v>
      </c>
      <c r="C981" s="17">
        <f>HLOOKUP(Eingabe!$C$3,Leistungskurven!$B$1:$B$5002,A981,FALSE)</f>
        <v>0.7114927359491181</v>
      </c>
      <c r="E981" s="25">
        <f>HLOOKUP(Eingabe!$C$6,Kalkulationen!$T$1:$U$8762,A982)</f>
        <v>0.98979083418433356</v>
      </c>
    </row>
    <row r="982" spans="1:5" x14ac:dyDescent="0.15">
      <c r="A982" s="17">
        <v>982</v>
      </c>
      <c r="B982" s="17">
        <v>9.8000000000000007</v>
      </c>
      <c r="C982" s="17">
        <f>HLOOKUP(Eingabe!$C$3,Leistungskurven!$B$1:$B$5002,A982,FALSE)</f>
        <v>0.71296970564409146</v>
      </c>
      <c r="E982" s="25">
        <f>HLOOKUP(Eingabe!$C$6,Kalkulationen!$T$1:$U$8762,A983)</f>
        <v>0.98979083418433356</v>
      </c>
    </row>
    <row r="983" spans="1:5" x14ac:dyDescent="0.15">
      <c r="A983" s="17">
        <v>983</v>
      </c>
      <c r="B983" s="17">
        <v>9.81</v>
      </c>
      <c r="C983" s="17">
        <f>HLOOKUP(Eingabe!$C$3,Leistungskurven!$B$1:$B$5002,A983,FALSE)</f>
        <v>0.71444136131200608</v>
      </c>
      <c r="E983" s="25">
        <f>HLOOKUP(Eingabe!$C$6,Kalkulationen!$T$1:$U$8762,A984)</f>
        <v>0.98979083418433356</v>
      </c>
    </row>
    <row r="984" spans="1:5" x14ac:dyDescent="0.15">
      <c r="A984" s="17">
        <v>984</v>
      </c>
      <c r="B984" s="17">
        <v>9.82</v>
      </c>
      <c r="C984" s="17">
        <f>HLOOKUP(Eingabe!$C$3,Leistungskurven!$B$1:$B$5002,A984,FALSE)</f>
        <v>0.71590767669495092</v>
      </c>
      <c r="E984" s="25">
        <f>HLOOKUP(Eingabe!$C$6,Kalkulationen!$T$1:$U$8762,A985)</f>
        <v>0.98979083418433356</v>
      </c>
    </row>
    <row r="985" spans="1:5" x14ac:dyDescent="0.15">
      <c r="A985" s="17">
        <v>985</v>
      </c>
      <c r="B985" s="17">
        <v>9.83</v>
      </c>
      <c r="C985" s="17">
        <f>HLOOKUP(Eingabe!$C$3,Leistungskurven!$B$1:$B$5002,A985,FALSE)</f>
        <v>0.71736862553501768</v>
      </c>
      <c r="E985" s="25">
        <f>HLOOKUP(Eingabe!$C$6,Kalkulationen!$T$1:$U$8762,A986)</f>
        <v>0.98979083418433356</v>
      </c>
    </row>
    <row r="986" spans="1:5" x14ac:dyDescent="0.15">
      <c r="A986" s="17">
        <v>986</v>
      </c>
      <c r="B986" s="17">
        <v>9.84</v>
      </c>
      <c r="C986" s="17">
        <f>HLOOKUP(Eingabe!$C$3,Leistungskurven!$B$1:$B$5002,A986,FALSE)</f>
        <v>0.71882418157429562</v>
      </c>
      <c r="E986" s="25">
        <f>HLOOKUP(Eingabe!$C$6,Kalkulationen!$T$1:$U$8762,A987)</f>
        <v>0.98979083418433356</v>
      </c>
    </row>
    <row r="987" spans="1:5" x14ac:dyDescent="0.15">
      <c r="A987" s="17">
        <v>987</v>
      </c>
      <c r="B987" s="17">
        <v>9.85</v>
      </c>
      <c r="C987" s="17">
        <f>HLOOKUP(Eingabe!$C$3,Leistungskurven!$B$1:$B$5002,A987,FALSE)</f>
        <v>0.72027431855487523</v>
      </c>
      <c r="E987" s="25">
        <f>HLOOKUP(Eingabe!$C$6,Kalkulationen!$T$1:$U$8762,A988)</f>
        <v>0.98979083418433356</v>
      </c>
    </row>
    <row r="988" spans="1:5" x14ac:dyDescent="0.15">
      <c r="A988" s="17">
        <v>988</v>
      </c>
      <c r="B988" s="17">
        <v>9.86</v>
      </c>
      <c r="C988" s="17">
        <f>HLOOKUP(Eingabe!$C$3,Leistungskurven!$B$1:$B$5002,A988,FALSE)</f>
        <v>0.72171901021884677</v>
      </c>
      <c r="E988" s="25">
        <f>HLOOKUP(Eingabe!$C$6,Kalkulationen!$T$1:$U$8762,A989)</f>
        <v>0.98979083418433356</v>
      </c>
    </row>
    <row r="989" spans="1:5" x14ac:dyDescent="0.15">
      <c r="A989" s="17">
        <v>989</v>
      </c>
      <c r="B989" s="17">
        <v>9.8699999999999992</v>
      </c>
      <c r="C989" s="17">
        <f>HLOOKUP(Eingabe!$C$3,Leistungskurven!$B$1:$B$5002,A989,FALSE)</f>
        <v>0.7231582303083014</v>
      </c>
      <c r="E989" s="25">
        <f>HLOOKUP(Eingabe!$C$6,Kalkulationen!$T$1:$U$8762,A990)</f>
        <v>0.98979083418433356</v>
      </c>
    </row>
    <row r="990" spans="1:5" x14ac:dyDescent="0.15">
      <c r="A990" s="17">
        <v>990</v>
      </c>
      <c r="B990" s="17">
        <v>9.8800000000000008</v>
      </c>
      <c r="C990" s="17">
        <f>HLOOKUP(Eingabe!$C$3,Leistungskurven!$B$1:$B$5002,A990,FALSE)</f>
        <v>0.72459195256532782</v>
      </c>
      <c r="E990" s="25">
        <f>HLOOKUP(Eingabe!$C$6,Kalkulationen!$T$1:$U$8762,A991)</f>
        <v>0.98979083418433356</v>
      </c>
    </row>
    <row r="991" spans="1:5" x14ac:dyDescent="0.15">
      <c r="A991" s="17">
        <v>991</v>
      </c>
      <c r="B991" s="17">
        <v>9.89</v>
      </c>
      <c r="C991" s="17">
        <f>HLOOKUP(Eingabe!$C$3,Leistungskurven!$B$1:$B$5002,A991,FALSE)</f>
        <v>0.72602015073201798</v>
      </c>
      <c r="E991" s="25">
        <f>HLOOKUP(Eingabe!$C$6,Kalkulationen!$T$1:$U$8762,A992)</f>
        <v>0.98979083418433356</v>
      </c>
    </row>
    <row r="992" spans="1:5" x14ac:dyDescent="0.15">
      <c r="A992" s="17">
        <v>992</v>
      </c>
      <c r="B992" s="17">
        <v>9.9</v>
      </c>
      <c r="C992" s="17">
        <f>HLOOKUP(Eingabe!$C$3,Leistungskurven!$B$1:$B$5002,A992,FALSE)</f>
        <v>0.72744279855046079</v>
      </c>
      <c r="E992" s="25">
        <f>HLOOKUP(Eingabe!$C$6,Kalkulationen!$T$1:$U$8762,A993)</f>
        <v>0.98979083418433356</v>
      </c>
    </row>
    <row r="993" spans="1:5" x14ac:dyDescent="0.15">
      <c r="A993" s="17">
        <v>993</v>
      </c>
      <c r="B993" s="17">
        <v>9.91</v>
      </c>
      <c r="C993" s="17">
        <f>HLOOKUP(Eingabe!$C$3,Leistungskurven!$B$1:$B$5002,A993,FALSE)</f>
        <v>0.72885986976274741</v>
      </c>
      <c r="E993" s="25">
        <f>HLOOKUP(Eingabe!$C$6,Kalkulationen!$T$1:$U$8762,A994)</f>
        <v>0.98979083418433356</v>
      </c>
    </row>
    <row r="994" spans="1:5" x14ac:dyDescent="0.15">
      <c r="A994" s="17">
        <v>994</v>
      </c>
      <c r="B994" s="17">
        <v>9.92</v>
      </c>
      <c r="C994" s="17">
        <f>HLOOKUP(Eingabe!$C$3,Leistungskurven!$B$1:$B$5002,A994,FALSE)</f>
        <v>0.73027133811096745</v>
      </c>
      <c r="E994" s="25">
        <f>HLOOKUP(Eingabe!$C$6,Kalkulationen!$T$1:$U$8762,A995)</f>
        <v>0.98979083418433356</v>
      </c>
    </row>
    <row r="995" spans="1:5" x14ac:dyDescent="0.15">
      <c r="A995" s="17">
        <v>995</v>
      </c>
      <c r="B995" s="17">
        <v>9.93</v>
      </c>
      <c r="C995" s="17">
        <f>HLOOKUP(Eingabe!$C$3,Leistungskurven!$B$1:$B$5002,A995,FALSE)</f>
        <v>0.73167717733721149</v>
      </c>
      <c r="E995" s="25">
        <f>HLOOKUP(Eingabe!$C$6,Kalkulationen!$T$1:$U$8762,A996)</f>
        <v>0.98979083418433356</v>
      </c>
    </row>
    <row r="996" spans="1:5" x14ac:dyDescent="0.15">
      <c r="A996" s="17">
        <v>996</v>
      </c>
      <c r="B996" s="17">
        <v>9.94</v>
      </c>
      <c r="C996" s="17">
        <f>HLOOKUP(Eingabe!$C$3,Leistungskurven!$B$1:$B$5002,A996,FALSE)</f>
        <v>0.73307736118357003</v>
      </c>
      <c r="E996" s="25">
        <f>HLOOKUP(Eingabe!$C$6,Kalkulationen!$T$1:$U$8762,A997)</f>
        <v>0.98979083418433356</v>
      </c>
    </row>
    <row r="997" spans="1:5" x14ac:dyDescent="0.15">
      <c r="A997" s="17">
        <v>997</v>
      </c>
      <c r="B997" s="17">
        <v>9.9499999999999993</v>
      </c>
      <c r="C997" s="17">
        <f>HLOOKUP(Eingabe!$C$3,Leistungskurven!$B$1:$B$5002,A997,FALSE)</f>
        <v>0.73447186339213344</v>
      </c>
      <c r="E997" s="25">
        <f>HLOOKUP(Eingabe!$C$6,Kalkulationen!$T$1:$U$8762,A998)</f>
        <v>0.98979083418433356</v>
      </c>
    </row>
    <row r="998" spans="1:5" x14ac:dyDescent="0.15">
      <c r="A998" s="17">
        <v>998</v>
      </c>
      <c r="B998" s="17">
        <v>9.9600000000000009</v>
      </c>
      <c r="C998" s="17">
        <f>HLOOKUP(Eingabe!$C$3,Leistungskurven!$B$1:$B$5002,A998,FALSE)</f>
        <v>0.73586065770499121</v>
      </c>
      <c r="E998" s="25">
        <f>HLOOKUP(Eingabe!$C$6,Kalkulationen!$T$1:$U$8762,A999)</f>
        <v>0.98979083418433356</v>
      </c>
    </row>
    <row r="999" spans="1:5" x14ac:dyDescent="0.15">
      <c r="A999" s="17">
        <v>999</v>
      </c>
      <c r="B999" s="17">
        <v>9.9700000000000006</v>
      </c>
      <c r="C999" s="17">
        <f>HLOOKUP(Eingabe!$C$3,Leistungskurven!$B$1:$B$5002,A999,FALSE)</f>
        <v>0.73724371786423459</v>
      </c>
      <c r="E999" s="25">
        <f>HLOOKUP(Eingabe!$C$6,Kalkulationen!$T$1:$U$8762,A1000)</f>
        <v>0.98979083418433356</v>
      </c>
    </row>
    <row r="1000" spans="1:5" x14ac:dyDescent="0.15">
      <c r="A1000" s="17">
        <v>1000</v>
      </c>
      <c r="B1000" s="17">
        <v>9.98</v>
      </c>
      <c r="C1000" s="17">
        <f>HLOOKUP(Eingabe!$C$3,Leistungskurven!$B$1:$B$5002,A1000,FALSE)</f>
        <v>0.7386210176119532</v>
      </c>
      <c r="E1000" s="25">
        <f>HLOOKUP(Eingabe!$C$6,Kalkulationen!$T$1:$U$8762,A1001)</f>
        <v>0.98979083418433356</v>
      </c>
    </row>
    <row r="1001" spans="1:5" x14ac:dyDescent="0.15">
      <c r="A1001" s="17">
        <v>1001</v>
      </c>
      <c r="B1001" s="17">
        <v>9.99</v>
      </c>
      <c r="C1001" s="17">
        <f>HLOOKUP(Eingabe!$C$3,Leistungskurven!$B$1:$B$5002,A1001,FALSE)</f>
        <v>0.73999253069023763</v>
      </c>
      <c r="E1001" s="25">
        <f>HLOOKUP(Eingabe!$C$6,Kalkulationen!$T$1:$U$8762,A1002)</f>
        <v>0.98979083418433356</v>
      </c>
    </row>
    <row r="1002" spans="1:5" x14ac:dyDescent="0.15">
      <c r="A1002" s="17">
        <v>1002</v>
      </c>
      <c r="B1002" s="17">
        <v>10</v>
      </c>
      <c r="C1002" s="17">
        <f>HLOOKUP(Eingabe!$C$3,Leistungskurven!$B$1:$B$5002,A1002,FALSE)</f>
        <v>0.74135823084117802</v>
      </c>
      <c r="E1002" s="25">
        <f>HLOOKUP(Eingabe!$C$6,Kalkulationen!$T$1:$U$8762,A1003)</f>
        <v>0.98979083418433356</v>
      </c>
    </row>
    <row r="1003" spans="1:5" x14ac:dyDescent="0.15">
      <c r="A1003" s="17">
        <v>1003</v>
      </c>
      <c r="B1003" s="17">
        <v>10.01</v>
      </c>
      <c r="C1003" s="17">
        <f>HLOOKUP(Eingabe!$C$3,Leistungskurven!$B$1:$B$5002,A1003,FALSE)</f>
        <v>0.7427180981937922</v>
      </c>
      <c r="E1003" s="25">
        <f>HLOOKUP(Eingabe!$C$6,Kalkulationen!$T$1:$U$8762,A1004)</f>
        <v>0.98979083418433356</v>
      </c>
    </row>
    <row r="1004" spans="1:5" x14ac:dyDescent="0.15">
      <c r="A1004" s="17">
        <v>1004</v>
      </c>
      <c r="B1004" s="17">
        <v>10.02</v>
      </c>
      <c r="C1004" s="17">
        <f>HLOOKUP(Eingabe!$C$3,Leistungskurven!$B$1:$B$5002,A1004,FALSE)</f>
        <v>0.74407213842480724</v>
      </c>
      <c r="E1004" s="25">
        <f>HLOOKUP(Eingabe!$C$6,Kalkulationen!$T$1:$U$8762,A1005)</f>
        <v>0.98979083418433356</v>
      </c>
    </row>
    <row r="1005" spans="1:5" x14ac:dyDescent="0.15">
      <c r="A1005" s="17">
        <v>1005</v>
      </c>
      <c r="B1005" s="17">
        <v>10.029999999999999</v>
      </c>
      <c r="C1005" s="17">
        <f>HLOOKUP(Eingabe!$C$3,Leistungskurven!$B$1:$B$5002,A1005,FALSE)</f>
        <v>0.74542036359787733</v>
      </c>
      <c r="E1005" s="25">
        <f>HLOOKUP(Eingabe!$C$6,Kalkulationen!$T$1:$U$8762,A1006)</f>
        <v>0.98979083418433356</v>
      </c>
    </row>
    <row r="1006" spans="1:5" x14ac:dyDescent="0.15">
      <c r="A1006" s="17">
        <v>1006</v>
      </c>
      <c r="B1006" s="17">
        <v>10.039999999999999</v>
      </c>
      <c r="C1006" s="17">
        <f>HLOOKUP(Eingabe!$C$3,Leistungskurven!$B$1:$B$5002,A1006,FALSE)</f>
        <v>0.74676278577665756</v>
      </c>
      <c r="E1006" s="25">
        <f>HLOOKUP(Eingabe!$C$6,Kalkulationen!$T$1:$U$8762,A1007)</f>
        <v>0.98979083418433356</v>
      </c>
    </row>
    <row r="1007" spans="1:5" x14ac:dyDescent="0.15">
      <c r="A1007" s="17">
        <v>1007</v>
      </c>
      <c r="B1007" s="17">
        <v>10.050000000000001</v>
      </c>
      <c r="C1007" s="17">
        <f>HLOOKUP(Eingabe!$C$3,Leistungskurven!$B$1:$B$5002,A1007,FALSE)</f>
        <v>0.74809941702480209</v>
      </c>
      <c r="E1007" s="25">
        <f>HLOOKUP(Eingabe!$C$6,Kalkulationen!$T$1:$U$8762,A1008)</f>
        <v>0.93927147909968989</v>
      </c>
    </row>
    <row r="1008" spans="1:5" x14ac:dyDescent="0.15">
      <c r="A1008" s="17">
        <v>1008</v>
      </c>
      <c r="B1008" s="17">
        <v>10.06</v>
      </c>
      <c r="C1008" s="17">
        <f>HLOOKUP(Eingabe!$C$3,Leistungskurven!$B$1:$B$5002,A1008,FALSE)</f>
        <v>0.74943026940596547</v>
      </c>
      <c r="E1008" s="25">
        <f>HLOOKUP(Eingabe!$C$6,Kalkulationen!$T$1:$U$8762,A1009)</f>
        <v>0.93927147909968989</v>
      </c>
    </row>
    <row r="1009" spans="1:5" x14ac:dyDescent="0.15">
      <c r="A1009" s="17">
        <v>1009</v>
      </c>
      <c r="B1009" s="17">
        <v>10.07</v>
      </c>
      <c r="C1009" s="17">
        <f>HLOOKUP(Eingabe!$C$3,Leistungskurven!$B$1:$B$5002,A1009,FALSE)</f>
        <v>0.75075535498380197</v>
      </c>
      <c r="E1009" s="25">
        <f>HLOOKUP(Eingabe!$C$6,Kalkulationen!$T$1:$U$8762,A1010)</f>
        <v>0.93927147909968989</v>
      </c>
    </row>
    <row r="1010" spans="1:5" x14ac:dyDescent="0.15">
      <c r="A1010" s="17">
        <v>1010</v>
      </c>
      <c r="B1010" s="17">
        <v>10.08</v>
      </c>
      <c r="C1010" s="17">
        <f>HLOOKUP(Eingabe!$C$3,Leistungskurven!$B$1:$B$5002,A1010,FALSE)</f>
        <v>0.75207468582196668</v>
      </c>
      <c r="E1010" s="25">
        <f>HLOOKUP(Eingabe!$C$6,Kalkulationen!$T$1:$U$8762,A1011)</f>
        <v>0.93927147909968989</v>
      </c>
    </row>
    <row r="1011" spans="1:5" x14ac:dyDescent="0.15">
      <c r="A1011" s="17">
        <v>1011</v>
      </c>
      <c r="B1011" s="17">
        <v>10.09</v>
      </c>
      <c r="C1011" s="17">
        <f>HLOOKUP(Eingabe!$C$3,Leistungskurven!$B$1:$B$5002,A1011,FALSE)</f>
        <v>0.75338827398411412</v>
      </c>
      <c r="E1011" s="25">
        <f>HLOOKUP(Eingabe!$C$6,Kalkulationen!$T$1:$U$8762,A1012)</f>
        <v>0.93927147909968989</v>
      </c>
    </row>
    <row r="1012" spans="1:5" x14ac:dyDescent="0.15">
      <c r="A1012" s="17">
        <v>1012</v>
      </c>
      <c r="B1012" s="17">
        <v>10.1</v>
      </c>
      <c r="C1012" s="17">
        <f>HLOOKUP(Eingabe!$C$3,Leistungskurven!$B$1:$B$5002,A1012,FALSE)</f>
        <v>0.75469613153389803</v>
      </c>
      <c r="E1012" s="25">
        <f>HLOOKUP(Eingabe!$C$6,Kalkulationen!$T$1:$U$8762,A1013)</f>
        <v>0.93927147909968989</v>
      </c>
    </row>
    <row r="1013" spans="1:5" x14ac:dyDescent="0.15">
      <c r="A1013" s="17">
        <v>1013</v>
      </c>
      <c r="B1013" s="17">
        <v>10.11</v>
      </c>
      <c r="C1013" s="17">
        <f>HLOOKUP(Eingabe!$C$3,Leistungskurven!$B$1:$B$5002,A1013,FALSE)</f>
        <v>0.75599827053497382</v>
      </c>
      <c r="E1013" s="25">
        <f>HLOOKUP(Eingabe!$C$6,Kalkulationen!$T$1:$U$8762,A1014)</f>
        <v>0.93927147909968989</v>
      </c>
    </row>
    <row r="1014" spans="1:5" x14ac:dyDescent="0.15">
      <c r="A1014" s="17">
        <v>1014</v>
      </c>
      <c r="B1014" s="17">
        <v>10.119999999999999</v>
      </c>
      <c r="C1014" s="17">
        <f>HLOOKUP(Eingabe!$C$3,Leistungskurven!$B$1:$B$5002,A1014,FALSE)</f>
        <v>0.75729470305099555</v>
      </c>
      <c r="E1014" s="25">
        <f>HLOOKUP(Eingabe!$C$6,Kalkulationen!$T$1:$U$8762,A1015)</f>
        <v>0.93927147909968989</v>
      </c>
    </row>
    <row r="1015" spans="1:5" x14ac:dyDescent="0.15">
      <c r="A1015" s="17">
        <v>1015</v>
      </c>
      <c r="B1015" s="17">
        <v>10.130000000000001</v>
      </c>
      <c r="C1015" s="17">
        <f>HLOOKUP(Eingabe!$C$3,Leistungskurven!$B$1:$B$5002,A1015,FALSE)</f>
        <v>0.75858544114561766</v>
      </c>
      <c r="E1015" s="25">
        <f>HLOOKUP(Eingabe!$C$6,Kalkulationen!$T$1:$U$8762,A1016)</f>
        <v>0.93927147909968989</v>
      </c>
    </row>
    <row r="1016" spans="1:5" x14ac:dyDescent="0.15">
      <c r="A1016" s="17">
        <v>1016</v>
      </c>
      <c r="B1016" s="17">
        <v>10.14</v>
      </c>
      <c r="C1016" s="17">
        <f>HLOOKUP(Eingabe!$C$3,Leistungskurven!$B$1:$B$5002,A1016,FALSE)</f>
        <v>0.75987049688249497</v>
      </c>
      <c r="E1016" s="25">
        <f>HLOOKUP(Eingabe!$C$6,Kalkulationen!$T$1:$U$8762,A1017)</f>
        <v>0.93927147909968989</v>
      </c>
    </row>
    <row r="1017" spans="1:5" x14ac:dyDescent="0.15">
      <c r="A1017" s="17">
        <v>1017</v>
      </c>
      <c r="B1017" s="17">
        <v>10.15</v>
      </c>
      <c r="C1017" s="17">
        <f>HLOOKUP(Eingabe!$C$3,Leistungskurven!$B$1:$B$5002,A1017,FALSE)</f>
        <v>0.76114988232528169</v>
      </c>
      <c r="E1017" s="25">
        <f>HLOOKUP(Eingabe!$C$6,Kalkulationen!$T$1:$U$8762,A1018)</f>
        <v>0.93927147909968989</v>
      </c>
    </row>
    <row r="1018" spans="1:5" x14ac:dyDescent="0.15">
      <c r="A1018" s="17">
        <v>1018</v>
      </c>
      <c r="B1018" s="17">
        <v>10.16</v>
      </c>
      <c r="C1018" s="17">
        <f>HLOOKUP(Eingabe!$C$3,Leistungskurven!$B$1:$B$5002,A1018,FALSE)</f>
        <v>0.76242360953763255</v>
      </c>
      <c r="E1018" s="25">
        <f>HLOOKUP(Eingabe!$C$6,Kalkulationen!$T$1:$U$8762,A1019)</f>
        <v>0.93927147909968989</v>
      </c>
    </row>
    <row r="1019" spans="1:5" x14ac:dyDescent="0.15">
      <c r="A1019" s="17">
        <v>1019</v>
      </c>
      <c r="B1019" s="17">
        <v>10.17</v>
      </c>
      <c r="C1019" s="17">
        <f>HLOOKUP(Eingabe!$C$3,Leistungskurven!$B$1:$B$5002,A1019,FALSE)</f>
        <v>0.76369169058320197</v>
      </c>
      <c r="E1019" s="25">
        <f>HLOOKUP(Eingabe!$C$6,Kalkulationen!$T$1:$U$8762,A1020)</f>
        <v>0.93927147909968989</v>
      </c>
    </row>
    <row r="1020" spans="1:5" x14ac:dyDescent="0.15">
      <c r="A1020" s="17">
        <v>1020</v>
      </c>
      <c r="B1020" s="17">
        <v>10.18</v>
      </c>
      <c r="C1020" s="17">
        <f>HLOOKUP(Eingabe!$C$3,Leistungskurven!$B$1:$B$5002,A1020,FALSE)</f>
        <v>0.76495413752564445</v>
      </c>
      <c r="E1020" s="25">
        <f>HLOOKUP(Eingabe!$C$6,Kalkulationen!$T$1:$U$8762,A1021)</f>
        <v>0.93927147909968989</v>
      </c>
    </row>
    <row r="1021" spans="1:5" x14ac:dyDescent="0.15">
      <c r="A1021" s="17">
        <v>1021</v>
      </c>
      <c r="B1021" s="17">
        <v>10.19</v>
      </c>
      <c r="C1021" s="17">
        <f>HLOOKUP(Eingabe!$C$3,Leistungskurven!$B$1:$B$5002,A1021,FALSE)</f>
        <v>0.76621096242861453</v>
      </c>
      <c r="E1021" s="25">
        <f>HLOOKUP(Eingabe!$C$6,Kalkulationen!$T$1:$U$8762,A1022)</f>
        <v>0.93927147909968989</v>
      </c>
    </row>
    <row r="1022" spans="1:5" x14ac:dyDescent="0.15">
      <c r="A1022" s="17">
        <v>1022</v>
      </c>
      <c r="B1022" s="17">
        <v>10.199999999999999</v>
      </c>
      <c r="C1022" s="17">
        <f>HLOOKUP(Eingabe!$C$3,Leistungskurven!$B$1:$B$5002,A1022,FALSE)</f>
        <v>0.76746217735576705</v>
      </c>
      <c r="E1022" s="25">
        <f>HLOOKUP(Eingabe!$C$6,Kalkulationen!$T$1:$U$8762,A1023)</f>
        <v>0.93927147909968989</v>
      </c>
    </row>
    <row r="1023" spans="1:5" x14ac:dyDescent="0.15">
      <c r="A1023" s="17">
        <v>1023</v>
      </c>
      <c r="B1023" s="17">
        <v>10.210000000000001</v>
      </c>
      <c r="C1023" s="17">
        <f>HLOOKUP(Eingabe!$C$3,Leistungskurven!$B$1:$B$5002,A1023,FALSE)</f>
        <v>0.76870779437075609</v>
      </c>
      <c r="E1023" s="25">
        <f>HLOOKUP(Eingabe!$C$6,Kalkulationen!$T$1:$U$8762,A1024)</f>
        <v>0.93927147909968989</v>
      </c>
    </row>
    <row r="1024" spans="1:5" x14ac:dyDescent="0.15">
      <c r="A1024" s="17">
        <v>1024</v>
      </c>
      <c r="B1024" s="17">
        <v>10.220000000000001</v>
      </c>
      <c r="C1024" s="17">
        <f>HLOOKUP(Eingabe!$C$3,Leistungskurven!$B$1:$B$5002,A1024,FALSE)</f>
        <v>0.7699478255372364</v>
      </c>
      <c r="E1024" s="25">
        <f>HLOOKUP(Eingabe!$C$6,Kalkulationen!$T$1:$U$8762,A1025)</f>
        <v>0.93927147909968989</v>
      </c>
    </row>
    <row r="1025" spans="1:5" x14ac:dyDescent="0.15">
      <c r="A1025" s="17">
        <v>1025</v>
      </c>
      <c r="B1025" s="17">
        <v>10.23</v>
      </c>
      <c r="C1025" s="17">
        <f>HLOOKUP(Eingabe!$C$3,Leistungskurven!$B$1:$B$5002,A1025,FALSE)</f>
        <v>0.77118228291886215</v>
      </c>
      <c r="E1025" s="25">
        <f>HLOOKUP(Eingabe!$C$6,Kalkulationen!$T$1:$U$8762,A1026)</f>
        <v>0.93927147909968989</v>
      </c>
    </row>
    <row r="1026" spans="1:5" x14ac:dyDescent="0.15">
      <c r="A1026" s="17">
        <v>1026</v>
      </c>
      <c r="B1026" s="17">
        <v>10.24</v>
      </c>
      <c r="C1026" s="17">
        <f>HLOOKUP(Eingabe!$C$3,Leistungskurven!$B$1:$B$5002,A1026,FALSE)</f>
        <v>0.77241117857928854</v>
      </c>
      <c r="E1026" s="25">
        <f>HLOOKUP(Eingabe!$C$6,Kalkulationen!$T$1:$U$8762,A1027)</f>
        <v>0.93927147909968989</v>
      </c>
    </row>
    <row r="1027" spans="1:5" x14ac:dyDescent="0.15">
      <c r="A1027" s="17">
        <v>1027</v>
      </c>
      <c r="B1027" s="17">
        <v>10.25</v>
      </c>
      <c r="C1027" s="17">
        <f>HLOOKUP(Eingabe!$C$3,Leistungskurven!$B$1:$B$5002,A1027,FALSE)</f>
        <v>0.77363452458216941</v>
      </c>
      <c r="E1027" s="25">
        <f>HLOOKUP(Eingabe!$C$6,Kalkulationen!$T$1:$U$8762,A1028)</f>
        <v>0.93927147909968989</v>
      </c>
    </row>
    <row r="1028" spans="1:5" x14ac:dyDescent="0.15">
      <c r="A1028" s="17">
        <v>1028</v>
      </c>
      <c r="B1028" s="17">
        <v>10.26</v>
      </c>
      <c r="C1028" s="17">
        <f>HLOOKUP(Eingabe!$C$3,Leistungskurven!$B$1:$B$5002,A1028,FALSE)</f>
        <v>0.77485233299115941</v>
      </c>
      <c r="E1028" s="25">
        <f>HLOOKUP(Eingabe!$C$6,Kalkulationen!$T$1:$U$8762,A1029)</f>
        <v>0.93927147909968989</v>
      </c>
    </row>
    <row r="1029" spans="1:5" x14ac:dyDescent="0.15">
      <c r="A1029" s="17">
        <v>1029</v>
      </c>
      <c r="B1029" s="17">
        <v>10.27</v>
      </c>
      <c r="C1029" s="17">
        <f>HLOOKUP(Eingabe!$C$3,Leistungskurven!$B$1:$B$5002,A1029,FALSE)</f>
        <v>0.77606461586991338</v>
      </c>
      <c r="E1029" s="25">
        <f>HLOOKUP(Eingabe!$C$6,Kalkulationen!$T$1:$U$8762,A1030)</f>
        <v>0.93927147909968989</v>
      </c>
    </row>
    <row r="1030" spans="1:5" x14ac:dyDescent="0.15">
      <c r="A1030" s="17">
        <v>1030</v>
      </c>
      <c r="B1030" s="17">
        <v>10.28</v>
      </c>
      <c r="C1030" s="17">
        <f>HLOOKUP(Eingabe!$C$3,Leistungskurven!$B$1:$B$5002,A1030,FALSE)</f>
        <v>0.77727138528208561</v>
      </c>
      <c r="E1030" s="25">
        <f>HLOOKUP(Eingabe!$C$6,Kalkulationen!$T$1:$U$8762,A1031)</f>
        <v>0.93927147909968989</v>
      </c>
    </row>
    <row r="1031" spans="1:5" x14ac:dyDescent="0.15">
      <c r="A1031" s="17">
        <v>1031</v>
      </c>
      <c r="B1031" s="17">
        <v>10.29</v>
      </c>
      <c r="C1031" s="17">
        <f>HLOOKUP(Eingabe!$C$3,Leistungskurven!$B$1:$B$5002,A1031,FALSE)</f>
        <v>0.77847265329133075</v>
      </c>
      <c r="E1031" s="25">
        <f>HLOOKUP(Eingabe!$C$6,Kalkulationen!$T$1:$U$8762,A1032)</f>
        <v>0.93927147909968989</v>
      </c>
    </row>
    <row r="1032" spans="1:5" x14ac:dyDescent="0.15">
      <c r="A1032" s="17">
        <v>1032</v>
      </c>
      <c r="B1032" s="17">
        <v>10.3</v>
      </c>
      <c r="C1032" s="17">
        <f>HLOOKUP(Eingabe!$C$3,Leistungskurven!$B$1:$B$5002,A1032,FALSE)</f>
        <v>0.77966843196130287</v>
      </c>
      <c r="E1032" s="25">
        <f>HLOOKUP(Eingabe!$C$6,Kalkulationen!$T$1:$U$8762,A1033)</f>
        <v>0.93927147909968989</v>
      </c>
    </row>
    <row r="1033" spans="1:5" x14ac:dyDescent="0.15">
      <c r="A1033" s="17">
        <v>1033</v>
      </c>
      <c r="B1033" s="17">
        <v>10.31</v>
      </c>
      <c r="C1033" s="17">
        <f>HLOOKUP(Eingabe!$C$3,Leistungskurven!$B$1:$B$5002,A1033,FALSE)</f>
        <v>0.78085873335565736</v>
      </c>
      <c r="E1033" s="25">
        <f>HLOOKUP(Eingabe!$C$6,Kalkulationen!$T$1:$U$8762,A1034)</f>
        <v>0.93927147909968989</v>
      </c>
    </row>
    <row r="1034" spans="1:5" x14ac:dyDescent="0.15">
      <c r="A1034" s="17">
        <v>1034</v>
      </c>
      <c r="B1034" s="17">
        <v>10.32</v>
      </c>
      <c r="C1034" s="17">
        <f>HLOOKUP(Eingabe!$C$3,Leistungskurven!$B$1:$B$5002,A1034,FALSE)</f>
        <v>0.78204356953804788</v>
      </c>
      <c r="E1034" s="25">
        <f>HLOOKUP(Eingabe!$C$6,Kalkulationen!$T$1:$U$8762,A1035)</f>
        <v>0.93927147909968989</v>
      </c>
    </row>
    <row r="1035" spans="1:5" x14ac:dyDescent="0.15">
      <c r="A1035" s="17">
        <v>1035</v>
      </c>
      <c r="B1035" s="17">
        <v>10.33</v>
      </c>
      <c r="C1035" s="17">
        <f>HLOOKUP(Eingabe!$C$3,Leistungskurven!$B$1:$B$5002,A1035,FALSE)</f>
        <v>0.78322295257212948</v>
      </c>
      <c r="E1035" s="25">
        <f>HLOOKUP(Eingabe!$C$6,Kalkulationen!$T$1:$U$8762,A1036)</f>
        <v>0.93927147909968989</v>
      </c>
    </row>
    <row r="1036" spans="1:5" x14ac:dyDescent="0.15">
      <c r="A1036" s="17">
        <v>1036</v>
      </c>
      <c r="B1036" s="17">
        <v>10.34</v>
      </c>
      <c r="C1036" s="17">
        <f>HLOOKUP(Eingabe!$C$3,Leistungskurven!$B$1:$B$5002,A1036,FALSE)</f>
        <v>0.7843968945215567</v>
      </c>
      <c r="E1036" s="25">
        <f>HLOOKUP(Eingabe!$C$6,Kalkulationen!$T$1:$U$8762,A1037)</f>
        <v>0.93927147909968989</v>
      </c>
    </row>
    <row r="1037" spans="1:5" x14ac:dyDescent="0.15">
      <c r="A1037" s="17">
        <v>1037</v>
      </c>
      <c r="B1037" s="17">
        <v>10.35</v>
      </c>
      <c r="C1037" s="17">
        <f>HLOOKUP(Eingabe!$C$3,Leistungskurven!$B$1:$B$5002,A1037,FALSE)</f>
        <v>0.78556540744998338</v>
      </c>
      <c r="E1037" s="25">
        <f>HLOOKUP(Eingabe!$C$6,Kalkulationen!$T$1:$U$8762,A1038)</f>
        <v>0.93927147909968989</v>
      </c>
    </row>
    <row r="1038" spans="1:5" x14ac:dyDescent="0.15">
      <c r="A1038" s="17">
        <v>1038</v>
      </c>
      <c r="B1038" s="17">
        <v>10.36</v>
      </c>
      <c r="C1038" s="17">
        <f>HLOOKUP(Eingabe!$C$3,Leistungskurven!$B$1:$B$5002,A1038,FALSE)</f>
        <v>0.78672850342106482</v>
      </c>
      <c r="E1038" s="25">
        <f>HLOOKUP(Eingabe!$C$6,Kalkulationen!$T$1:$U$8762,A1039)</f>
        <v>0.93927147909968989</v>
      </c>
    </row>
    <row r="1039" spans="1:5" x14ac:dyDescent="0.15">
      <c r="A1039" s="17">
        <v>1039</v>
      </c>
      <c r="B1039" s="17">
        <v>10.37</v>
      </c>
      <c r="C1039" s="17">
        <f>HLOOKUP(Eingabe!$C$3,Leistungskurven!$B$1:$B$5002,A1039,FALSE)</f>
        <v>0.78788619449845521</v>
      </c>
      <c r="E1039" s="25">
        <f>HLOOKUP(Eingabe!$C$6,Kalkulationen!$T$1:$U$8762,A1040)</f>
        <v>0.93927147909968989</v>
      </c>
    </row>
    <row r="1040" spans="1:5" x14ac:dyDescent="0.15">
      <c r="A1040" s="17">
        <v>1040</v>
      </c>
      <c r="B1040" s="17">
        <v>10.38</v>
      </c>
      <c r="C1040" s="17">
        <f>HLOOKUP(Eingabe!$C$3,Leistungskurven!$B$1:$B$5002,A1040,FALSE)</f>
        <v>0.78903849274580884</v>
      </c>
      <c r="E1040" s="25">
        <f>HLOOKUP(Eingabe!$C$6,Kalkulationen!$T$1:$U$8762,A1041)</f>
        <v>0.93927147909968989</v>
      </c>
    </row>
    <row r="1041" spans="1:5" x14ac:dyDescent="0.15">
      <c r="A1041" s="17">
        <v>1041</v>
      </c>
      <c r="B1041" s="17">
        <v>10.39</v>
      </c>
      <c r="C1041" s="17">
        <f>HLOOKUP(Eingabe!$C$3,Leistungskurven!$B$1:$B$5002,A1041,FALSE)</f>
        <v>0.7901854102267809</v>
      </c>
      <c r="E1041" s="25">
        <f>HLOOKUP(Eingabe!$C$6,Kalkulationen!$T$1:$U$8762,A1042)</f>
        <v>0.93927147909968989</v>
      </c>
    </row>
    <row r="1042" spans="1:5" x14ac:dyDescent="0.15">
      <c r="A1042" s="17">
        <v>1042</v>
      </c>
      <c r="B1042" s="17">
        <v>10.4</v>
      </c>
      <c r="C1042" s="17">
        <f>HLOOKUP(Eingabe!$C$3,Leistungskurven!$B$1:$B$5002,A1042,FALSE)</f>
        <v>0.79132695900502514</v>
      </c>
      <c r="E1042" s="25">
        <f>HLOOKUP(Eingabe!$C$6,Kalkulationen!$T$1:$U$8762,A1043)</f>
        <v>0.93927147909968989</v>
      </c>
    </row>
    <row r="1043" spans="1:5" x14ac:dyDescent="0.15">
      <c r="A1043" s="17">
        <v>1043</v>
      </c>
      <c r="B1043" s="17">
        <v>10.41</v>
      </c>
      <c r="C1043" s="17">
        <f>HLOOKUP(Eingabe!$C$3,Leistungskurven!$B$1:$B$5002,A1043,FALSE)</f>
        <v>0.79246315114419652</v>
      </c>
      <c r="E1043" s="25">
        <f>HLOOKUP(Eingabe!$C$6,Kalkulationen!$T$1:$U$8762,A1044)</f>
        <v>0.93927147909968989</v>
      </c>
    </row>
    <row r="1044" spans="1:5" x14ac:dyDescent="0.15">
      <c r="A1044" s="17">
        <v>1044</v>
      </c>
      <c r="B1044" s="17">
        <v>10.42</v>
      </c>
      <c r="C1044" s="17">
        <f>HLOOKUP(Eingabe!$C$3,Leistungskurven!$B$1:$B$5002,A1044,FALSE)</f>
        <v>0.79359399870794944</v>
      </c>
      <c r="E1044" s="25">
        <f>HLOOKUP(Eingabe!$C$6,Kalkulationen!$T$1:$U$8762,A1045)</f>
        <v>0.93927147909968989</v>
      </c>
    </row>
    <row r="1045" spans="1:5" x14ac:dyDescent="0.15">
      <c r="A1045" s="17">
        <v>1045</v>
      </c>
      <c r="B1045" s="17">
        <v>10.43</v>
      </c>
      <c r="C1045" s="17">
        <f>HLOOKUP(Eingabe!$C$3,Leistungskurven!$B$1:$B$5002,A1045,FALSE)</f>
        <v>0.79471951375993855</v>
      </c>
      <c r="E1045" s="25">
        <f>HLOOKUP(Eingabe!$C$6,Kalkulationen!$T$1:$U$8762,A1046)</f>
        <v>0.93927147909968989</v>
      </c>
    </row>
    <row r="1046" spans="1:5" x14ac:dyDescent="0.15">
      <c r="A1046" s="17">
        <v>1046</v>
      </c>
      <c r="B1046" s="17">
        <v>10.44</v>
      </c>
      <c r="C1046" s="17">
        <f>HLOOKUP(Eingabe!$C$3,Leistungskurven!$B$1:$B$5002,A1046,FALSE)</f>
        <v>0.79583970836381801</v>
      </c>
      <c r="E1046" s="25">
        <f>HLOOKUP(Eingabe!$C$6,Kalkulationen!$T$1:$U$8762,A1047)</f>
        <v>0.93927147909968989</v>
      </c>
    </row>
    <row r="1047" spans="1:5" x14ac:dyDescent="0.15">
      <c r="A1047" s="17">
        <v>1047</v>
      </c>
      <c r="B1047" s="17">
        <v>10.45</v>
      </c>
      <c r="C1047" s="17">
        <f>HLOOKUP(Eingabe!$C$3,Leistungskurven!$B$1:$B$5002,A1047,FALSE)</f>
        <v>0.79695459458324303</v>
      </c>
      <c r="E1047" s="25">
        <f>HLOOKUP(Eingabe!$C$6,Kalkulationen!$T$1:$U$8762,A1048)</f>
        <v>0.93927147909968989</v>
      </c>
    </row>
    <row r="1048" spans="1:5" x14ac:dyDescent="0.15">
      <c r="A1048" s="17">
        <v>1048</v>
      </c>
      <c r="B1048" s="17">
        <v>10.46</v>
      </c>
      <c r="C1048" s="17">
        <f>HLOOKUP(Eingabe!$C$3,Leistungskurven!$B$1:$B$5002,A1048,FALSE)</f>
        <v>0.79806418448186756</v>
      </c>
      <c r="E1048" s="25">
        <f>HLOOKUP(Eingabe!$C$6,Kalkulationen!$T$1:$U$8762,A1049)</f>
        <v>0.93927147909968989</v>
      </c>
    </row>
    <row r="1049" spans="1:5" x14ac:dyDescent="0.15">
      <c r="A1049" s="17">
        <v>1049</v>
      </c>
      <c r="B1049" s="17">
        <v>10.47</v>
      </c>
      <c r="C1049" s="17">
        <f>HLOOKUP(Eingabe!$C$3,Leistungskurven!$B$1:$B$5002,A1049,FALSE)</f>
        <v>0.79916849012334601</v>
      </c>
      <c r="E1049" s="25">
        <f>HLOOKUP(Eingabe!$C$6,Kalkulationen!$T$1:$U$8762,A1050)</f>
        <v>0.93927147909968989</v>
      </c>
    </row>
    <row r="1050" spans="1:5" x14ac:dyDescent="0.15">
      <c r="A1050" s="17">
        <v>1050</v>
      </c>
      <c r="B1050" s="17">
        <v>10.48</v>
      </c>
      <c r="C1050" s="17">
        <f>HLOOKUP(Eingabe!$C$3,Leistungskurven!$B$1:$B$5002,A1050,FALSE)</f>
        <v>0.80026752357133313</v>
      </c>
      <c r="E1050" s="25">
        <f>HLOOKUP(Eingabe!$C$6,Kalkulationen!$T$1:$U$8762,A1051)</f>
        <v>0.93927147909968989</v>
      </c>
    </row>
    <row r="1051" spans="1:5" x14ac:dyDescent="0.15">
      <c r="A1051" s="17">
        <v>1051</v>
      </c>
      <c r="B1051" s="17">
        <v>10.49</v>
      </c>
      <c r="C1051" s="17">
        <f>HLOOKUP(Eingabe!$C$3,Leistungskurven!$B$1:$B$5002,A1051,FALSE)</f>
        <v>0.80136129688948343</v>
      </c>
      <c r="E1051" s="25">
        <f>HLOOKUP(Eingabe!$C$6,Kalkulationen!$T$1:$U$8762,A1052)</f>
        <v>0.93927147909968989</v>
      </c>
    </row>
    <row r="1052" spans="1:5" x14ac:dyDescent="0.15">
      <c r="A1052" s="17">
        <v>1052</v>
      </c>
      <c r="B1052" s="17">
        <v>10.5</v>
      </c>
      <c r="C1052" s="17">
        <f>HLOOKUP(Eingabe!$C$3,Leistungskurven!$B$1:$B$5002,A1052,FALSE)</f>
        <v>0.80244982214145155</v>
      </c>
      <c r="E1052" s="25">
        <f>HLOOKUP(Eingabe!$C$6,Kalkulationen!$T$1:$U$8762,A1053)</f>
        <v>0.93927147909968989</v>
      </c>
    </row>
    <row r="1053" spans="1:5" x14ac:dyDescent="0.15">
      <c r="A1053" s="17">
        <v>1053</v>
      </c>
      <c r="B1053" s="17">
        <v>10.51</v>
      </c>
      <c r="C1053" s="17">
        <f>HLOOKUP(Eingabe!$C$3,Leistungskurven!$B$1:$B$5002,A1053,FALSE)</f>
        <v>0.80353311012863016</v>
      </c>
      <c r="E1053" s="25">
        <f>HLOOKUP(Eingabe!$C$6,Kalkulationen!$T$1:$U$8762,A1054)</f>
        <v>0.93927147909968989</v>
      </c>
    </row>
    <row r="1054" spans="1:5" x14ac:dyDescent="0.15">
      <c r="A1054" s="17">
        <v>1054</v>
      </c>
      <c r="B1054" s="17">
        <v>10.52</v>
      </c>
      <c r="C1054" s="17">
        <f>HLOOKUP(Eingabe!$C$3,Leistungskurven!$B$1:$B$5002,A1054,FALSE)</f>
        <v>0.80461116660336296</v>
      </c>
      <c r="E1054" s="25">
        <f>HLOOKUP(Eingabe!$C$6,Kalkulationen!$T$1:$U$8762,A1055)</f>
        <v>0.93927147909968989</v>
      </c>
    </row>
    <row r="1055" spans="1:5" x14ac:dyDescent="0.15">
      <c r="A1055" s="17">
        <v>1055</v>
      </c>
      <c r="B1055" s="17">
        <v>10.53</v>
      </c>
      <c r="C1055" s="17">
        <f>HLOOKUP(Eingabe!$C$3,Leistungskurven!$B$1:$B$5002,A1055,FALSE)</f>
        <v>0.8056839960557326</v>
      </c>
      <c r="E1055" s="25">
        <f>HLOOKUP(Eingabe!$C$6,Kalkulationen!$T$1:$U$8762,A1056)</f>
        <v>0.93927147909968989</v>
      </c>
    </row>
    <row r="1056" spans="1:5" x14ac:dyDescent="0.15">
      <c r="A1056" s="17">
        <v>1056</v>
      </c>
      <c r="B1056" s="17">
        <v>10.54</v>
      </c>
      <c r="C1056" s="17">
        <f>HLOOKUP(Eingabe!$C$3,Leistungskurven!$B$1:$B$5002,A1056,FALSE)</f>
        <v>0.80675160297582171</v>
      </c>
      <c r="E1056" s="25">
        <f>HLOOKUP(Eingabe!$C$6,Kalkulationen!$T$1:$U$8762,A1057)</f>
        <v>0.93927147909968989</v>
      </c>
    </row>
    <row r="1057" spans="1:5" x14ac:dyDescent="0.15">
      <c r="A1057" s="17">
        <v>1057</v>
      </c>
      <c r="B1057" s="17">
        <v>10.55</v>
      </c>
      <c r="C1057" s="17">
        <f>HLOOKUP(Eingabe!$C$3,Leistungskurven!$B$1:$B$5002,A1057,FALSE)</f>
        <v>0.80781399185371205</v>
      </c>
      <c r="E1057" s="25">
        <f>HLOOKUP(Eingabe!$C$6,Kalkulationen!$T$1:$U$8762,A1058)</f>
        <v>0.93927147909968989</v>
      </c>
    </row>
    <row r="1058" spans="1:5" x14ac:dyDescent="0.15">
      <c r="A1058" s="17">
        <v>1058</v>
      </c>
      <c r="B1058" s="17">
        <v>10.56</v>
      </c>
      <c r="C1058" s="17">
        <f>HLOOKUP(Eingabe!$C$3,Leistungskurven!$B$1:$B$5002,A1058,FALSE)</f>
        <v>0.80887116717948615</v>
      </c>
      <c r="E1058" s="25">
        <f>HLOOKUP(Eingabe!$C$6,Kalkulationen!$T$1:$U$8762,A1059)</f>
        <v>0.93927147909968989</v>
      </c>
    </row>
    <row r="1059" spans="1:5" x14ac:dyDescent="0.15">
      <c r="A1059" s="17">
        <v>1059</v>
      </c>
      <c r="B1059" s="17">
        <v>10.57</v>
      </c>
      <c r="C1059" s="17">
        <f>HLOOKUP(Eingabe!$C$3,Leistungskurven!$B$1:$B$5002,A1059,FALSE)</f>
        <v>0.80992313344322642</v>
      </c>
      <c r="E1059" s="25">
        <f>HLOOKUP(Eingabe!$C$6,Kalkulationen!$T$1:$U$8762,A1060)</f>
        <v>0.93927147909968989</v>
      </c>
    </row>
    <row r="1060" spans="1:5" x14ac:dyDescent="0.15">
      <c r="A1060" s="17">
        <v>1060</v>
      </c>
      <c r="B1060" s="17">
        <v>10.58</v>
      </c>
      <c r="C1060" s="17">
        <f>HLOOKUP(Eingabe!$C$3,Leistungskurven!$B$1:$B$5002,A1060,FALSE)</f>
        <v>0.81096989513501505</v>
      </c>
      <c r="E1060" s="25">
        <f>HLOOKUP(Eingabe!$C$6,Kalkulationen!$T$1:$U$8762,A1061)</f>
        <v>0.93927147909968989</v>
      </c>
    </row>
    <row r="1061" spans="1:5" x14ac:dyDescent="0.15">
      <c r="A1061" s="17">
        <v>1061</v>
      </c>
      <c r="B1061" s="17">
        <v>10.59</v>
      </c>
      <c r="C1061" s="17">
        <f>HLOOKUP(Eingabe!$C$3,Leistungskurven!$B$1:$B$5002,A1061,FALSE)</f>
        <v>0.8120114567449348</v>
      </c>
      <c r="E1061" s="25">
        <f>HLOOKUP(Eingabe!$C$6,Kalkulationen!$T$1:$U$8762,A1062)</f>
        <v>0.93927147909968989</v>
      </c>
    </row>
    <row r="1062" spans="1:5" x14ac:dyDescent="0.15">
      <c r="A1062" s="17">
        <v>1062</v>
      </c>
      <c r="B1062" s="17">
        <v>10.6</v>
      </c>
      <c r="C1062" s="17">
        <f>HLOOKUP(Eingabe!$C$3,Leistungskurven!$B$1:$B$5002,A1062,FALSE)</f>
        <v>0.81304782276306697</v>
      </c>
      <c r="E1062" s="25">
        <f>HLOOKUP(Eingabe!$C$6,Kalkulationen!$T$1:$U$8762,A1063)</f>
        <v>0.93927147909968989</v>
      </c>
    </row>
    <row r="1063" spans="1:5" x14ac:dyDescent="0.15">
      <c r="A1063" s="17">
        <v>1063</v>
      </c>
      <c r="B1063" s="17">
        <v>10.61</v>
      </c>
      <c r="C1063" s="17">
        <f>HLOOKUP(Eingabe!$C$3,Leistungskurven!$B$1:$B$5002,A1063,FALSE)</f>
        <v>0.81407899767949488</v>
      </c>
      <c r="E1063" s="25">
        <f>HLOOKUP(Eingabe!$C$6,Kalkulationen!$T$1:$U$8762,A1064)</f>
        <v>0.93927147909968989</v>
      </c>
    </row>
    <row r="1064" spans="1:5" x14ac:dyDescent="0.15">
      <c r="A1064" s="17">
        <v>1064</v>
      </c>
      <c r="B1064" s="17">
        <v>10.62</v>
      </c>
      <c r="C1064" s="17">
        <f>HLOOKUP(Eingabe!$C$3,Leistungskurven!$B$1:$B$5002,A1064,FALSE)</f>
        <v>0.81510498598430059</v>
      </c>
      <c r="E1064" s="25">
        <f>HLOOKUP(Eingabe!$C$6,Kalkulationen!$T$1:$U$8762,A1065)</f>
        <v>0.93927147909968989</v>
      </c>
    </row>
    <row r="1065" spans="1:5" x14ac:dyDescent="0.15">
      <c r="A1065" s="17">
        <v>1065</v>
      </c>
      <c r="B1065" s="17">
        <v>10.63</v>
      </c>
      <c r="C1065" s="17">
        <f>HLOOKUP(Eingabe!$C$3,Leistungskurven!$B$1:$B$5002,A1065,FALSE)</f>
        <v>0.81612579216756631</v>
      </c>
      <c r="E1065" s="25">
        <f>HLOOKUP(Eingabe!$C$6,Kalkulationen!$T$1:$U$8762,A1066)</f>
        <v>0.93927147909968989</v>
      </c>
    </row>
    <row r="1066" spans="1:5" x14ac:dyDescent="0.15">
      <c r="A1066" s="17">
        <v>1066</v>
      </c>
      <c r="B1066" s="17">
        <v>10.64</v>
      </c>
      <c r="C1066" s="17">
        <f>HLOOKUP(Eingabe!$C$3,Leistungskurven!$B$1:$B$5002,A1066,FALSE)</f>
        <v>0.8171414207193739</v>
      </c>
      <c r="E1066" s="25">
        <f>HLOOKUP(Eingabe!$C$6,Kalkulationen!$T$1:$U$8762,A1067)</f>
        <v>0.93927147909968989</v>
      </c>
    </row>
    <row r="1067" spans="1:5" x14ac:dyDescent="0.15">
      <c r="A1067" s="17">
        <v>1067</v>
      </c>
      <c r="B1067" s="17">
        <v>10.65</v>
      </c>
      <c r="C1067" s="17">
        <f>HLOOKUP(Eingabe!$C$3,Leistungskurven!$B$1:$B$5002,A1067,FALSE)</f>
        <v>0.81815187612980644</v>
      </c>
      <c r="E1067" s="25">
        <f>HLOOKUP(Eingabe!$C$6,Kalkulationen!$T$1:$U$8762,A1068)</f>
        <v>0.93927147909968989</v>
      </c>
    </row>
    <row r="1068" spans="1:5" x14ac:dyDescent="0.15">
      <c r="A1068" s="17">
        <v>1068</v>
      </c>
      <c r="B1068" s="17">
        <v>10.66</v>
      </c>
      <c r="C1068" s="17">
        <f>HLOOKUP(Eingabe!$C$3,Leistungskurven!$B$1:$B$5002,A1068,FALSE)</f>
        <v>0.81915716288894558</v>
      </c>
      <c r="E1068" s="25">
        <f>HLOOKUP(Eingabe!$C$6,Kalkulationen!$T$1:$U$8762,A1069)</f>
        <v>0.93927147909968989</v>
      </c>
    </row>
    <row r="1069" spans="1:5" x14ac:dyDescent="0.15">
      <c r="A1069" s="17">
        <v>1069</v>
      </c>
      <c r="B1069" s="17">
        <v>10.67</v>
      </c>
      <c r="C1069" s="17">
        <f>HLOOKUP(Eingabe!$C$3,Leistungskurven!$B$1:$B$5002,A1069,FALSE)</f>
        <v>0.82015728548687439</v>
      </c>
      <c r="E1069" s="25">
        <f>HLOOKUP(Eingabe!$C$6,Kalkulationen!$T$1:$U$8762,A1070)</f>
        <v>0.93927147909968989</v>
      </c>
    </row>
    <row r="1070" spans="1:5" x14ac:dyDescent="0.15">
      <c r="A1070" s="17">
        <v>1070</v>
      </c>
      <c r="B1070" s="17">
        <v>10.68</v>
      </c>
      <c r="C1070" s="17">
        <f>HLOOKUP(Eingabe!$C$3,Leistungskurven!$B$1:$B$5002,A1070,FALSE)</f>
        <v>0.82115224841367407</v>
      </c>
      <c r="E1070" s="25">
        <f>HLOOKUP(Eingabe!$C$6,Kalkulationen!$T$1:$U$8762,A1071)</f>
        <v>0.89308647050519341</v>
      </c>
    </row>
    <row r="1071" spans="1:5" x14ac:dyDescent="0.15">
      <c r="A1071" s="17">
        <v>1071</v>
      </c>
      <c r="B1071" s="17">
        <v>10.69</v>
      </c>
      <c r="C1071" s="17">
        <f>HLOOKUP(Eingabe!$C$3,Leistungskurven!$B$1:$B$5002,A1071,FALSE)</f>
        <v>0.82214205615942781</v>
      </c>
      <c r="E1071" s="25">
        <f>HLOOKUP(Eingabe!$C$6,Kalkulationen!$T$1:$U$8762,A1072)</f>
        <v>0.89308647050519341</v>
      </c>
    </row>
    <row r="1072" spans="1:5" x14ac:dyDescent="0.15">
      <c r="A1072" s="17">
        <v>1072</v>
      </c>
      <c r="B1072" s="17">
        <v>10.7</v>
      </c>
      <c r="C1072" s="17">
        <f>HLOOKUP(Eingabe!$C$3,Leistungskurven!$B$1:$B$5002,A1072,FALSE)</f>
        <v>0.82312671321421838</v>
      </c>
      <c r="E1072" s="25">
        <f>HLOOKUP(Eingabe!$C$6,Kalkulationen!$T$1:$U$8762,A1073)</f>
        <v>0.89308647050519341</v>
      </c>
    </row>
    <row r="1073" spans="1:5" x14ac:dyDescent="0.15">
      <c r="A1073" s="17">
        <v>1073</v>
      </c>
      <c r="B1073" s="17">
        <v>10.71</v>
      </c>
      <c r="C1073" s="17">
        <f>HLOOKUP(Eingabe!$C$3,Leistungskurven!$B$1:$B$5002,A1073,FALSE)</f>
        <v>0.82410622406812672</v>
      </c>
      <c r="E1073" s="25">
        <f>HLOOKUP(Eingabe!$C$6,Kalkulationen!$T$1:$U$8762,A1074)</f>
        <v>0.89308647050519341</v>
      </c>
    </row>
    <row r="1074" spans="1:5" x14ac:dyDescent="0.15">
      <c r="A1074" s="17">
        <v>1074</v>
      </c>
      <c r="B1074" s="17">
        <v>10.72</v>
      </c>
      <c r="C1074" s="17">
        <f>HLOOKUP(Eingabe!$C$3,Leistungskurven!$B$1:$B$5002,A1074,FALSE)</f>
        <v>0.82508059321123628</v>
      </c>
      <c r="E1074" s="25">
        <f>HLOOKUP(Eingabe!$C$6,Kalkulationen!$T$1:$U$8762,A1075)</f>
        <v>0.89308647050519341</v>
      </c>
    </row>
    <row r="1075" spans="1:5" x14ac:dyDescent="0.15">
      <c r="A1075" s="17">
        <v>1075</v>
      </c>
      <c r="B1075" s="17">
        <v>10.73</v>
      </c>
      <c r="C1075" s="17">
        <f>HLOOKUP(Eingabe!$C$3,Leistungskurven!$B$1:$B$5002,A1075,FALSE)</f>
        <v>0.8260498251336289</v>
      </c>
      <c r="E1075" s="25">
        <f>HLOOKUP(Eingabe!$C$6,Kalkulationen!$T$1:$U$8762,A1076)</f>
        <v>0.89308647050519341</v>
      </c>
    </row>
    <row r="1076" spans="1:5" x14ac:dyDescent="0.15">
      <c r="A1076" s="17">
        <v>1076</v>
      </c>
      <c r="B1076" s="17">
        <v>10.74</v>
      </c>
      <c r="C1076" s="17">
        <f>HLOOKUP(Eingabe!$C$3,Leistungskurven!$B$1:$B$5002,A1076,FALSE)</f>
        <v>0.82701392432538656</v>
      </c>
      <c r="E1076" s="25">
        <f>HLOOKUP(Eingabe!$C$6,Kalkulationen!$T$1:$U$8762,A1077)</f>
        <v>0.89308647050519341</v>
      </c>
    </row>
    <row r="1077" spans="1:5" x14ac:dyDescent="0.15">
      <c r="A1077" s="17">
        <v>1077</v>
      </c>
      <c r="B1077" s="17">
        <v>10.75</v>
      </c>
      <c r="C1077" s="17">
        <f>HLOOKUP(Eingabe!$C$3,Leistungskurven!$B$1:$B$5002,A1077,FALSE)</f>
        <v>0.82797289527659235</v>
      </c>
      <c r="E1077" s="25">
        <f>HLOOKUP(Eingabe!$C$6,Kalkulationen!$T$1:$U$8762,A1078)</f>
        <v>0.89308647050519341</v>
      </c>
    </row>
    <row r="1078" spans="1:5" x14ac:dyDescent="0.15">
      <c r="A1078" s="17">
        <v>1078</v>
      </c>
      <c r="B1078" s="17">
        <v>10.76</v>
      </c>
      <c r="C1078" s="17">
        <f>HLOOKUP(Eingabe!$C$3,Leistungskurven!$B$1:$B$5002,A1078,FALSE)</f>
        <v>0.82892674247732789</v>
      </c>
      <c r="E1078" s="25">
        <f>HLOOKUP(Eingabe!$C$6,Kalkulationen!$T$1:$U$8762,A1079)</f>
        <v>0.89308647050519341</v>
      </c>
    </row>
    <row r="1079" spans="1:5" x14ac:dyDescent="0.15">
      <c r="A1079" s="17">
        <v>1079</v>
      </c>
      <c r="B1079" s="17">
        <v>10.77</v>
      </c>
      <c r="C1079" s="17">
        <f>HLOOKUP(Eingabe!$C$3,Leistungskurven!$B$1:$B$5002,A1079,FALSE)</f>
        <v>0.82987547041767606</v>
      </c>
      <c r="E1079" s="25">
        <f>HLOOKUP(Eingabe!$C$6,Kalkulationen!$T$1:$U$8762,A1080)</f>
        <v>0.89308647050519341</v>
      </c>
    </row>
    <row r="1080" spans="1:5" x14ac:dyDescent="0.15">
      <c r="A1080" s="17">
        <v>1080</v>
      </c>
      <c r="B1080" s="17">
        <v>10.78</v>
      </c>
      <c r="C1080" s="17">
        <f>HLOOKUP(Eingabe!$C$3,Leistungskurven!$B$1:$B$5002,A1080,FALSE)</f>
        <v>0.83081908358771894</v>
      </c>
      <c r="E1080" s="25">
        <f>HLOOKUP(Eingabe!$C$6,Kalkulationen!$T$1:$U$8762,A1081)</f>
        <v>0.89308647050519341</v>
      </c>
    </row>
    <row r="1081" spans="1:5" x14ac:dyDescent="0.15">
      <c r="A1081" s="17">
        <v>1081</v>
      </c>
      <c r="B1081" s="17">
        <v>10.79</v>
      </c>
      <c r="C1081" s="17">
        <f>HLOOKUP(Eingabe!$C$3,Leistungskurven!$B$1:$B$5002,A1081,FALSE)</f>
        <v>0.83175758647753861</v>
      </c>
      <c r="E1081" s="25">
        <f>HLOOKUP(Eingabe!$C$6,Kalkulationen!$T$1:$U$8762,A1082)</f>
        <v>0.89308647050519341</v>
      </c>
    </row>
    <row r="1082" spans="1:5" x14ac:dyDescent="0.15">
      <c r="A1082" s="17">
        <v>1082</v>
      </c>
      <c r="B1082" s="17">
        <v>10.8</v>
      </c>
      <c r="C1082" s="17">
        <f>HLOOKUP(Eingabe!$C$3,Leistungskurven!$B$1:$B$5002,A1082,FALSE)</f>
        <v>0.83269098357721782</v>
      </c>
      <c r="E1082" s="25">
        <f>HLOOKUP(Eingabe!$C$6,Kalkulationen!$T$1:$U$8762,A1083)</f>
        <v>0.89308647050519341</v>
      </c>
    </row>
    <row r="1083" spans="1:5" x14ac:dyDescent="0.15">
      <c r="A1083" s="17">
        <v>1083</v>
      </c>
      <c r="B1083" s="17">
        <v>10.81</v>
      </c>
      <c r="C1083" s="17">
        <f>HLOOKUP(Eingabe!$C$3,Leistungskurven!$B$1:$B$5002,A1083,FALSE)</f>
        <v>0.83361927937683822</v>
      </c>
      <c r="E1083" s="25">
        <f>HLOOKUP(Eingabe!$C$6,Kalkulationen!$T$1:$U$8762,A1084)</f>
        <v>0.89308647050519341</v>
      </c>
    </row>
    <row r="1084" spans="1:5" x14ac:dyDescent="0.15">
      <c r="A1084" s="17">
        <v>1084</v>
      </c>
      <c r="B1084" s="17">
        <v>10.82</v>
      </c>
      <c r="C1084" s="17">
        <f>HLOOKUP(Eingabe!$C$3,Leistungskurven!$B$1:$B$5002,A1084,FALSE)</f>
        <v>0.8345424783664831</v>
      </c>
      <c r="E1084" s="25">
        <f>HLOOKUP(Eingabe!$C$6,Kalkulationen!$T$1:$U$8762,A1085)</f>
        <v>0.89308647050519341</v>
      </c>
    </row>
    <row r="1085" spans="1:5" x14ac:dyDescent="0.15">
      <c r="A1085" s="17">
        <v>1085</v>
      </c>
      <c r="B1085" s="17">
        <v>10.83</v>
      </c>
      <c r="C1085" s="17">
        <f>HLOOKUP(Eingabe!$C$3,Leistungskurven!$B$1:$B$5002,A1085,FALSE)</f>
        <v>0.83546058503623355</v>
      </c>
      <c r="E1085" s="25">
        <f>HLOOKUP(Eingabe!$C$6,Kalkulationen!$T$1:$U$8762,A1086)</f>
        <v>0.89308647050519341</v>
      </c>
    </row>
    <row r="1086" spans="1:5" x14ac:dyDescent="0.15">
      <c r="A1086" s="17">
        <v>1086</v>
      </c>
      <c r="B1086" s="17">
        <v>10.84</v>
      </c>
      <c r="C1086" s="17">
        <f>HLOOKUP(Eingabe!$C$3,Leistungskurven!$B$1:$B$5002,A1086,FALSE)</f>
        <v>0.83637360387617266</v>
      </c>
      <c r="E1086" s="25">
        <f>HLOOKUP(Eingabe!$C$6,Kalkulationen!$T$1:$U$8762,A1087)</f>
        <v>0.89308647050519341</v>
      </c>
    </row>
    <row r="1087" spans="1:5" x14ac:dyDescent="0.15">
      <c r="A1087" s="17">
        <v>1087</v>
      </c>
      <c r="B1087" s="17">
        <v>10.85</v>
      </c>
      <c r="C1087" s="17">
        <f>HLOOKUP(Eingabe!$C$3,Leistungskurven!$B$1:$B$5002,A1087,FALSE)</f>
        <v>0.83728153937638305</v>
      </c>
      <c r="E1087" s="25">
        <f>HLOOKUP(Eingabe!$C$6,Kalkulationen!$T$1:$U$8762,A1088)</f>
        <v>0.89308647050519341</v>
      </c>
    </row>
    <row r="1088" spans="1:5" x14ac:dyDescent="0.15">
      <c r="A1088" s="17">
        <v>1088</v>
      </c>
      <c r="B1088" s="17">
        <v>10.86</v>
      </c>
      <c r="C1088" s="17">
        <f>HLOOKUP(Eingabe!$C$3,Leistungskurven!$B$1:$B$5002,A1088,FALSE)</f>
        <v>0.83818439602694639</v>
      </c>
      <c r="E1088" s="25">
        <f>HLOOKUP(Eingabe!$C$6,Kalkulationen!$T$1:$U$8762,A1089)</f>
        <v>0.89308647050519341</v>
      </c>
    </row>
    <row r="1089" spans="1:5" x14ac:dyDescent="0.15">
      <c r="A1089" s="17">
        <v>1089</v>
      </c>
      <c r="B1089" s="17">
        <v>10.87</v>
      </c>
      <c r="C1089" s="17">
        <f>HLOOKUP(Eingabe!$C$3,Leistungskurven!$B$1:$B$5002,A1089,FALSE)</f>
        <v>0.83908217831794518</v>
      </c>
      <c r="E1089" s="25">
        <f>HLOOKUP(Eingabe!$C$6,Kalkulationen!$T$1:$U$8762,A1090)</f>
        <v>0.89308647050519341</v>
      </c>
    </row>
    <row r="1090" spans="1:5" x14ac:dyDescent="0.15">
      <c r="A1090" s="17">
        <v>1090</v>
      </c>
      <c r="B1090" s="17">
        <v>10.88</v>
      </c>
      <c r="C1090" s="17">
        <f>HLOOKUP(Eingabe!$C$3,Leistungskurven!$B$1:$B$5002,A1090,FALSE)</f>
        <v>0.83997489073946197</v>
      </c>
      <c r="E1090" s="25">
        <f>HLOOKUP(Eingabe!$C$6,Kalkulationen!$T$1:$U$8762,A1091)</f>
        <v>0.89308647050519341</v>
      </c>
    </row>
    <row r="1091" spans="1:5" x14ac:dyDescent="0.15">
      <c r="A1091" s="17">
        <v>1091</v>
      </c>
      <c r="B1091" s="17">
        <v>10.89</v>
      </c>
      <c r="C1091" s="17">
        <f>HLOOKUP(Eingabe!$C$3,Leistungskurven!$B$1:$B$5002,A1091,FALSE)</f>
        <v>0.84086253778157871</v>
      </c>
      <c r="E1091" s="25">
        <f>HLOOKUP(Eingabe!$C$6,Kalkulationen!$T$1:$U$8762,A1092)</f>
        <v>0.89308647050519341</v>
      </c>
    </row>
    <row r="1092" spans="1:5" x14ac:dyDescent="0.15">
      <c r="A1092" s="17">
        <v>1092</v>
      </c>
      <c r="B1092" s="17">
        <v>10.9</v>
      </c>
      <c r="C1092" s="17">
        <f>HLOOKUP(Eingabe!$C$3,Leistungskurven!$B$1:$B$5002,A1092,FALSE)</f>
        <v>0.84174512393437784</v>
      </c>
      <c r="E1092" s="25">
        <f>HLOOKUP(Eingabe!$C$6,Kalkulationen!$T$1:$U$8762,A1093)</f>
        <v>0.89308647050519341</v>
      </c>
    </row>
    <row r="1093" spans="1:5" x14ac:dyDescent="0.15">
      <c r="A1093" s="17">
        <v>1093</v>
      </c>
      <c r="B1093" s="17">
        <v>10.91</v>
      </c>
      <c r="C1093" s="17">
        <f>HLOOKUP(Eingabe!$C$3,Leistungskurven!$B$1:$B$5002,A1093,FALSE)</f>
        <v>0.84262265368794176</v>
      </c>
      <c r="E1093" s="25">
        <f>HLOOKUP(Eingabe!$C$6,Kalkulationen!$T$1:$U$8762,A1094)</f>
        <v>0.89308647050519341</v>
      </c>
    </row>
    <row r="1094" spans="1:5" x14ac:dyDescent="0.15">
      <c r="A1094" s="17">
        <v>1094</v>
      </c>
      <c r="B1094" s="17">
        <v>10.92</v>
      </c>
      <c r="C1094" s="17">
        <f>HLOOKUP(Eingabe!$C$3,Leistungskurven!$B$1:$B$5002,A1094,FALSE)</f>
        <v>0.84349513153235289</v>
      </c>
      <c r="E1094" s="25">
        <f>HLOOKUP(Eingabe!$C$6,Kalkulationen!$T$1:$U$8762,A1095)</f>
        <v>0.89308647050519341</v>
      </c>
    </row>
    <row r="1095" spans="1:5" x14ac:dyDescent="0.15">
      <c r="A1095" s="17">
        <v>1095</v>
      </c>
      <c r="B1095" s="17">
        <v>10.93</v>
      </c>
      <c r="C1095" s="17">
        <f>HLOOKUP(Eingabe!$C$3,Leistungskurven!$B$1:$B$5002,A1095,FALSE)</f>
        <v>0.8443625619576931</v>
      </c>
      <c r="E1095" s="25">
        <f>HLOOKUP(Eingabe!$C$6,Kalkulationen!$T$1:$U$8762,A1096)</f>
        <v>0.89308647050519341</v>
      </c>
    </row>
    <row r="1096" spans="1:5" x14ac:dyDescent="0.15">
      <c r="A1096" s="17">
        <v>1096</v>
      </c>
      <c r="B1096" s="17">
        <v>10.94</v>
      </c>
      <c r="C1096" s="17">
        <f>HLOOKUP(Eingabe!$C$3,Leistungskurven!$B$1:$B$5002,A1096,FALSE)</f>
        <v>0.84522494945404503</v>
      </c>
      <c r="E1096" s="25">
        <f>HLOOKUP(Eingabe!$C$6,Kalkulationen!$T$1:$U$8762,A1097)</f>
        <v>0.89308647050519341</v>
      </c>
    </row>
    <row r="1097" spans="1:5" x14ac:dyDescent="0.15">
      <c r="A1097" s="17">
        <v>1097</v>
      </c>
      <c r="B1097" s="17">
        <v>10.95</v>
      </c>
      <c r="C1097" s="17">
        <f>HLOOKUP(Eingabe!$C$3,Leistungskurven!$B$1:$B$5002,A1097,FALSE)</f>
        <v>0.8460822985114913</v>
      </c>
      <c r="E1097" s="25">
        <f>HLOOKUP(Eingabe!$C$6,Kalkulationen!$T$1:$U$8762,A1098)</f>
        <v>0.89308647050519341</v>
      </c>
    </row>
    <row r="1098" spans="1:5" x14ac:dyDescent="0.15">
      <c r="A1098" s="17">
        <v>1098</v>
      </c>
      <c r="B1098" s="17">
        <v>10.96</v>
      </c>
      <c r="C1098" s="17">
        <f>HLOOKUP(Eingabe!$C$3,Leistungskurven!$B$1:$B$5002,A1098,FALSE)</f>
        <v>0.84693461362011335</v>
      </c>
      <c r="E1098" s="25">
        <f>HLOOKUP(Eingabe!$C$6,Kalkulationen!$T$1:$U$8762,A1099)</f>
        <v>0.89308647050519341</v>
      </c>
    </row>
    <row r="1099" spans="1:5" x14ac:dyDescent="0.15">
      <c r="A1099" s="17">
        <v>1099</v>
      </c>
      <c r="B1099" s="17">
        <v>10.97</v>
      </c>
      <c r="C1099" s="17">
        <f>HLOOKUP(Eingabe!$C$3,Leistungskurven!$B$1:$B$5002,A1099,FALSE)</f>
        <v>0.84778189926999425</v>
      </c>
      <c r="E1099" s="25">
        <f>HLOOKUP(Eingabe!$C$6,Kalkulationen!$T$1:$U$8762,A1100)</f>
        <v>0.89308647050519341</v>
      </c>
    </row>
    <row r="1100" spans="1:5" x14ac:dyDescent="0.15">
      <c r="A1100" s="17">
        <v>1100</v>
      </c>
      <c r="B1100" s="17">
        <v>10.98</v>
      </c>
      <c r="C1100" s="17">
        <f>HLOOKUP(Eingabe!$C$3,Leistungskurven!$B$1:$B$5002,A1100,FALSE)</f>
        <v>0.84862415995121609</v>
      </c>
      <c r="E1100" s="25">
        <f>HLOOKUP(Eingabe!$C$6,Kalkulationen!$T$1:$U$8762,A1101)</f>
        <v>0.89308647050519341</v>
      </c>
    </row>
    <row r="1101" spans="1:5" x14ac:dyDescent="0.15">
      <c r="A1101" s="17">
        <v>1101</v>
      </c>
      <c r="B1101" s="17">
        <v>10.99</v>
      </c>
      <c r="C1101" s="17">
        <f>HLOOKUP(Eingabe!$C$3,Leistungskurven!$B$1:$B$5002,A1101,FALSE)</f>
        <v>0.84946140015386096</v>
      </c>
      <c r="E1101" s="25">
        <f>HLOOKUP(Eingabe!$C$6,Kalkulationen!$T$1:$U$8762,A1102)</f>
        <v>0.89308647050519341</v>
      </c>
    </row>
    <row r="1102" spans="1:5" x14ac:dyDescent="0.15">
      <c r="A1102" s="17">
        <v>1102</v>
      </c>
      <c r="B1102" s="17">
        <v>11</v>
      </c>
      <c r="C1102" s="17">
        <f>HLOOKUP(Eingabe!$C$3,Leistungskurven!$B$1:$B$5002,A1102,FALSE)</f>
        <v>0.85029362436801148</v>
      </c>
      <c r="E1102" s="25">
        <f>HLOOKUP(Eingabe!$C$6,Kalkulationen!$T$1:$U$8762,A1103)</f>
        <v>0.89308647050519341</v>
      </c>
    </row>
    <row r="1103" spans="1:5" x14ac:dyDescent="0.15">
      <c r="A1103" s="17">
        <v>1103</v>
      </c>
      <c r="B1103" s="17">
        <v>11.01</v>
      </c>
      <c r="C1103" s="17">
        <f>HLOOKUP(Eingabe!$C$3,Leistungskurven!$B$1:$B$5002,A1103,FALSE)</f>
        <v>0.85112084166409441</v>
      </c>
      <c r="E1103" s="25">
        <f>HLOOKUP(Eingabe!$C$6,Kalkulationen!$T$1:$U$8762,A1104)</f>
        <v>0.89308647050519341</v>
      </c>
    </row>
    <row r="1104" spans="1:5" x14ac:dyDescent="0.15">
      <c r="A1104" s="17">
        <v>1104</v>
      </c>
      <c r="B1104" s="17">
        <v>11.02</v>
      </c>
      <c r="C1104" s="17">
        <f>HLOOKUP(Eingabe!$C$3,Leistungskurven!$B$1:$B$5002,A1104,FALSE)</f>
        <v>0.85194307943391445</v>
      </c>
      <c r="E1104" s="25">
        <f>HLOOKUP(Eingabe!$C$6,Kalkulationen!$T$1:$U$8762,A1105)</f>
        <v>0.89308647050519341</v>
      </c>
    </row>
    <row r="1105" spans="1:5" x14ac:dyDescent="0.15">
      <c r="A1105" s="17">
        <v>1105</v>
      </c>
      <c r="B1105" s="17">
        <v>11.03</v>
      </c>
      <c r="C1105" s="17">
        <f>HLOOKUP(Eingabe!$C$3,Leistungskurven!$B$1:$B$5002,A1105,FALSE)</f>
        <v>0.8527603696496221</v>
      </c>
      <c r="E1105" s="25">
        <f>HLOOKUP(Eingabe!$C$6,Kalkulationen!$T$1:$U$8762,A1106)</f>
        <v>0.89308647050519341</v>
      </c>
    </row>
    <row r="1106" spans="1:5" x14ac:dyDescent="0.15">
      <c r="A1106" s="17">
        <v>1106</v>
      </c>
      <c r="B1106" s="17">
        <v>11.04</v>
      </c>
      <c r="C1106" s="17">
        <f>HLOOKUP(Eingabe!$C$3,Leistungskurven!$B$1:$B$5002,A1106,FALSE)</f>
        <v>0.85357274428336571</v>
      </c>
      <c r="E1106" s="25">
        <f>HLOOKUP(Eingabe!$C$6,Kalkulationen!$T$1:$U$8762,A1107)</f>
        <v>0.89308647050519341</v>
      </c>
    </row>
    <row r="1107" spans="1:5" x14ac:dyDescent="0.15">
      <c r="A1107" s="17">
        <v>1107</v>
      </c>
      <c r="B1107" s="17">
        <v>11.05</v>
      </c>
      <c r="C1107" s="17">
        <f>HLOOKUP(Eingabe!$C$3,Leistungskurven!$B$1:$B$5002,A1107,FALSE)</f>
        <v>0.85438023530729523</v>
      </c>
      <c r="E1107" s="25">
        <f>HLOOKUP(Eingabe!$C$6,Kalkulationen!$T$1:$U$8762,A1108)</f>
        <v>0.89308647050519341</v>
      </c>
    </row>
    <row r="1108" spans="1:5" x14ac:dyDescent="0.15">
      <c r="A1108" s="17">
        <v>1108</v>
      </c>
      <c r="B1108" s="17">
        <v>11.06</v>
      </c>
      <c r="C1108" s="17">
        <f>HLOOKUP(Eingabe!$C$3,Leistungskurven!$B$1:$B$5002,A1108,FALSE)</f>
        <v>0.85518287469356058</v>
      </c>
      <c r="E1108" s="25">
        <f>HLOOKUP(Eingabe!$C$6,Kalkulationen!$T$1:$U$8762,A1109)</f>
        <v>0.89308647050519341</v>
      </c>
    </row>
    <row r="1109" spans="1:5" x14ac:dyDescent="0.15">
      <c r="A1109" s="17">
        <v>1109</v>
      </c>
      <c r="B1109" s="17">
        <v>11.07</v>
      </c>
      <c r="C1109" s="17">
        <f>HLOOKUP(Eingabe!$C$3,Leistungskurven!$B$1:$B$5002,A1109,FALSE)</f>
        <v>0.85598069441431035</v>
      </c>
      <c r="E1109" s="25">
        <f>HLOOKUP(Eingabe!$C$6,Kalkulationen!$T$1:$U$8762,A1110)</f>
        <v>0.89308647050519341</v>
      </c>
    </row>
    <row r="1110" spans="1:5" x14ac:dyDescent="0.15">
      <c r="A1110" s="17">
        <v>1110</v>
      </c>
      <c r="B1110" s="17">
        <v>11.08</v>
      </c>
      <c r="C1110" s="17">
        <f>HLOOKUP(Eingabe!$C$3,Leistungskurven!$B$1:$B$5002,A1110,FALSE)</f>
        <v>0.85677372644169481</v>
      </c>
      <c r="E1110" s="25">
        <f>HLOOKUP(Eingabe!$C$6,Kalkulationen!$T$1:$U$8762,A1111)</f>
        <v>0.89308647050519341</v>
      </c>
    </row>
    <row r="1111" spans="1:5" x14ac:dyDescent="0.15">
      <c r="A1111" s="17">
        <v>1111</v>
      </c>
      <c r="B1111" s="17">
        <v>11.09</v>
      </c>
      <c r="C1111" s="17">
        <f>HLOOKUP(Eingabe!$C$3,Leistungskurven!$B$1:$B$5002,A1111,FALSE)</f>
        <v>0.85756200274786332</v>
      </c>
      <c r="E1111" s="25">
        <f>HLOOKUP(Eingabe!$C$6,Kalkulationen!$T$1:$U$8762,A1112)</f>
        <v>0.89308647050519341</v>
      </c>
    </row>
    <row r="1112" spans="1:5" x14ac:dyDescent="0.15">
      <c r="A1112" s="17">
        <v>1112</v>
      </c>
      <c r="B1112" s="17">
        <v>11.1</v>
      </c>
      <c r="C1112" s="17">
        <f>HLOOKUP(Eingabe!$C$3,Leistungskurven!$B$1:$B$5002,A1112,FALSE)</f>
        <v>0.85834555530496559</v>
      </c>
      <c r="E1112" s="25">
        <f>HLOOKUP(Eingabe!$C$6,Kalkulationen!$T$1:$U$8762,A1113)</f>
        <v>0.89308647050519341</v>
      </c>
    </row>
    <row r="1113" spans="1:5" x14ac:dyDescent="0.15">
      <c r="A1113" s="17">
        <v>1113</v>
      </c>
      <c r="B1113" s="17">
        <v>11.11</v>
      </c>
      <c r="C1113" s="17">
        <f>HLOOKUP(Eingabe!$C$3,Leistungskurven!$B$1:$B$5002,A1113,FALSE)</f>
        <v>0.85912441608515067</v>
      </c>
      <c r="E1113" s="25">
        <f>HLOOKUP(Eingabe!$C$6,Kalkulationen!$T$1:$U$8762,A1114)</f>
        <v>0.89308647050519341</v>
      </c>
    </row>
    <row r="1114" spans="1:5" x14ac:dyDescent="0.15">
      <c r="A1114" s="17">
        <v>1114</v>
      </c>
      <c r="B1114" s="17">
        <v>11.12</v>
      </c>
      <c r="C1114" s="17">
        <f>HLOOKUP(Eingabe!$C$3,Leistungskurven!$B$1:$B$5002,A1114,FALSE)</f>
        <v>0.85989861706056825</v>
      </c>
      <c r="E1114" s="25">
        <f>HLOOKUP(Eingabe!$C$6,Kalkulationen!$T$1:$U$8762,A1115)</f>
        <v>0.89308647050519341</v>
      </c>
    </row>
    <row r="1115" spans="1:5" x14ac:dyDescent="0.15">
      <c r="A1115" s="17">
        <v>1115</v>
      </c>
      <c r="B1115" s="17">
        <v>11.13</v>
      </c>
      <c r="C1115" s="17">
        <f>HLOOKUP(Eingabe!$C$3,Leistungskurven!$B$1:$B$5002,A1115,FALSE)</f>
        <v>0.86066819020336816</v>
      </c>
      <c r="E1115" s="25">
        <f>HLOOKUP(Eingabe!$C$6,Kalkulationen!$T$1:$U$8762,A1116)</f>
        <v>0.89308647050519341</v>
      </c>
    </row>
    <row r="1116" spans="1:5" x14ac:dyDescent="0.15">
      <c r="A1116" s="17">
        <v>1116</v>
      </c>
      <c r="B1116" s="17">
        <v>11.14</v>
      </c>
      <c r="C1116" s="17">
        <f>HLOOKUP(Eingabe!$C$3,Leistungskurven!$B$1:$B$5002,A1116,FALSE)</f>
        <v>0.86143316748569942</v>
      </c>
      <c r="E1116" s="25">
        <f>HLOOKUP(Eingabe!$C$6,Kalkulationen!$T$1:$U$8762,A1117)</f>
        <v>0.89308647050519341</v>
      </c>
    </row>
    <row r="1117" spans="1:5" x14ac:dyDescent="0.15">
      <c r="A1117" s="17">
        <v>1117</v>
      </c>
      <c r="B1117" s="17">
        <v>11.15</v>
      </c>
      <c r="C1117" s="17">
        <f>HLOOKUP(Eingabe!$C$3,Leistungskurven!$B$1:$B$5002,A1117,FALSE)</f>
        <v>0.86219358087971198</v>
      </c>
      <c r="E1117" s="25">
        <f>HLOOKUP(Eingabe!$C$6,Kalkulationen!$T$1:$U$8762,A1118)</f>
        <v>0.89308647050519341</v>
      </c>
    </row>
    <row r="1118" spans="1:5" x14ac:dyDescent="0.15">
      <c r="A1118" s="17">
        <v>1118</v>
      </c>
      <c r="B1118" s="17">
        <v>11.16</v>
      </c>
      <c r="C1118" s="17">
        <f>HLOOKUP(Eingabe!$C$3,Leistungskurven!$B$1:$B$5002,A1118,FALSE)</f>
        <v>0.86294946235755521</v>
      </c>
      <c r="E1118" s="25">
        <f>HLOOKUP(Eingabe!$C$6,Kalkulationen!$T$1:$U$8762,A1119)</f>
        <v>0.89308647050519341</v>
      </c>
    </row>
    <row r="1119" spans="1:5" x14ac:dyDescent="0.15">
      <c r="A1119" s="17">
        <v>1119</v>
      </c>
      <c r="B1119" s="17">
        <v>11.17</v>
      </c>
      <c r="C1119" s="17">
        <f>HLOOKUP(Eingabe!$C$3,Leistungskurven!$B$1:$B$5002,A1119,FALSE)</f>
        <v>0.86370084389137824</v>
      </c>
      <c r="E1119" s="25">
        <f>HLOOKUP(Eingabe!$C$6,Kalkulationen!$T$1:$U$8762,A1120)</f>
        <v>0.89308647050519341</v>
      </c>
    </row>
    <row r="1120" spans="1:5" x14ac:dyDescent="0.15">
      <c r="A1120" s="17">
        <v>1120</v>
      </c>
      <c r="B1120" s="17">
        <v>11.18</v>
      </c>
      <c r="C1120" s="17">
        <f>HLOOKUP(Eingabe!$C$3,Leistungskurven!$B$1:$B$5002,A1120,FALSE)</f>
        <v>0.86444775745333169</v>
      </c>
      <c r="E1120" s="25">
        <f>HLOOKUP(Eingabe!$C$6,Kalkulationen!$T$1:$U$8762,A1121)</f>
        <v>0.89308647050519341</v>
      </c>
    </row>
    <row r="1121" spans="1:5" x14ac:dyDescent="0.15">
      <c r="A1121" s="17">
        <v>1121</v>
      </c>
      <c r="B1121" s="17">
        <v>11.19</v>
      </c>
      <c r="C1121" s="17">
        <f>HLOOKUP(Eingabe!$C$3,Leistungskurven!$B$1:$B$5002,A1121,FALSE)</f>
        <v>0.86519023501556369</v>
      </c>
      <c r="E1121" s="25">
        <f>HLOOKUP(Eingabe!$C$6,Kalkulationen!$T$1:$U$8762,A1122)</f>
        <v>0.89308647050519341</v>
      </c>
    </row>
    <row r="1122" spans="1:5" x14ac:dyDescent="0.15">
      <c r="A1122" s="17">
        <v>1122</v>
      </c>
      <c r="B1122" s="17">
        <v>11.2</v>
      </c>
      <c r="C1122" s="17">
        <f>HLOOKUP(Eingabe!$C$3,Leistungskurven!$B$1:$B$5002,A1122,FALSE)</f>
        <v>0.86592830855022462</v>
      </c>
      <c r="E1122" s="25">
        <f>HLOOKUP(Eingabe!$C$6,Kalkulationen!$T$1:$U$8762,A1123)</f>
        <v>0.89308647050519341</v>
      </c>
    </row>
    <row r="1123" spans="1:5" x14ac:dyDescent="0.15">
      <c r="A1123" s="17">
        <v>1123</v>
      </c>
      <c r="B1123" s="17">
        <v>11.21</v>
      </c>
      <c r="C1123" s="17">
        <f>HLOOKUP(Eingabe!$C$3,Leistungskurven!$B$1:$B$5002,A1123,FALSE)</f>
        <v>0.86666201002946397</v>
      </c>
      <c r="E1123" s="25">
        <f>HLOOKUP(Eingabe!$C$6,Kalkulationen!$T$1:$U$8762,A1124)</f>
        <v>0.89308647050519341</v>
      </c>
    </row>
    <row r="1124" spans="1:5" x14ac:dyDescent="0.15">
      <c r="A1124" s="17">
        <v>1124</v>
      </c>
      <c r="B1124" s="17">
        <v>11.22</v>
      </c>
      <c r="C1124" s="17">
        <f>HLOOKUP(Eingabe!$C$3,Leistungskurven!$B$1:$B$5002,A1124,FALSE)</f>
        <v>0.86739137142543088</v>
      </c>
      <c r="E1124" s="25">
        <f>HLOOKUP(Eingabe!$C$6,Kalkulationen!$T$1:$U$8762,A1125)</f>
        <v>0.89308647050519341</v>
      </c>
    </row>
    <row r="1125" spans="1:5" x14ac:dyDescent="0.15">
      <c r="A1125" s="17">
        <v>1125</v>
      </c>
      <c r="B1125" s="17">
        <v>11.23</v>
      </c>
      <c r="C1125" s="17">
        <f>HLOOKUP(Eingabe!$C$3,Leistungskurven!$B$1:$B$5002,A1125,FALSE)</f>
        <v>0.86811642471027506</v>
      </c>
      <c r="E1125" s="25">
        <f>HLOOKUP(Eingabe!$C$6,Kalkulationen!$T$1:$U$8762,A1126)</f>
        <v>0.89308647050519341</v>
      </c>
    </row>
    <row r="1126" spans="1:5" x14ac:dyDescent="0.15">
      <c r="A1126" s="17">
        <v>1126</v>
      </c>
      <c r="B1126" s="17">
        <v>11.24</v>
      </c>
      <c r="C1126" s="17">
        <f>HLOOKUP(Eingabe!$C$3,Leistungskurven!$B$1:$B$5002,A1126,FALSE)</f>
        <v>0.86883720185614599</v>
      </c>
      <c r="E1126" s="25">
        <f>HLOOKUP(Eingabe!$C$6,Kalkulationen!$T$1:$U$8762,A1127)</f>
        <v>0.89308647050519341</v>
      </c>
    </row>
    <row r="1127" spans="1:5" x14ac:dyDescent="0.15">
      <c r="A1127" s="17">
        <v>1127</v>
      </c>
      <c r="B1127" s="17">
        <v>11.25</v>
      </c>
      <c r="C1127" s="17">
        <f>HLOOKUP(Eingabe!$C$3,Leistungskurven!$B$1:$B$5002,A1127,FALSE)</f>
        <v>0.86955373483519349</v>
      </c>
      <c r="E1127" s="25">
        <f>HLOOKUP(Eingabe!$C$6,Kalkulationen!$T$1:$U$8762,A1128)</f>
        <v>0.89308647050519341</v>
      </c>
    </row>
    <row r="1128" spans="1:5" x14ac:dyDescent="0.15">
      <c r="A1128" s="17">
        <v>1128</v>
      </c>
      <c r="B1128" s="17">
        <v>11.26</v>
      </c>
      <c r="C1128" s="17">
        <f>HLOOKUP(Eingabe!$C$3,Leistungskurven!$B$1:$B$5002,A1128,FALSE)</f>
        <v>0.8702660556195666</v>
      </c>
      <c r="E1128" s="25">
        <f>HLOOKUP(Eingabe!$C$6,Kalkulationen!$T$1:$U$8762,A1129)</f>
        <v>0.89308647050519341</v>
      </c>
    </row>
    <row r="1129" spans="1:5" x14ac:dyDescent="0.15">
      <c r="A1129" s="17">
        <v>1129</v>
      </c>
      <c r="B1129" s="17">
        <v>11.27</v>
      </c>
      <c r="C1129" s="17">
        <f>HLOOKUP(Eingabe!$C$3,Leistungskurven!$B$1:$B$5002,A1129,FALSE)</f>
        <v>0.87097419618141525</v>
      </c>
      <c r="E1129" s="25">
        <f>HLOOKUP(Eingabe!$C$6,Kalkulationen!$T$1:$U$8762,A1130)</f>
        <v>0.89308647050519341</v>
      </c>
    </row>
    <row r="1130" spans="1:5" x14ac:dyDescent="0.15">
      <c r="A1130" s="17">
        <v>1130</v>
      </c>
      <c r="B1130" s="17">
        <v>11.28</v>
      </c>
      <c r="C1130" s="17">
        <f>HLOOKUP(Eingabe!$C$3,Leistungskurven!$B$1:$B$5002,A1130,FALSE)</f>
        <v>0.87167818849288881</v>
      </c>
      <c r="E1130" s="25">
        <f>HLOOKUP(Eingabe!$C$6,Kalkulationen!$T$1:$U$8762,A1131)</f>
        <v>0.89308647050519341</v>
      </c>
    </row>
    <row r="1131" spans="1:5" x14ac:dyDescent="0.15">
      <c r="A1131" s="17">
        <v>1131</v>
      </c>
      <c r="B1131" s="17">
        <v>11.29</v>
      </c>
      <c r="C1131" s="17">
        <f>HLOOKUP(Eingabe!$C$3,Leistungskurven!$B$1:$B$5002,A1131,FALSE)</f>
        <v>0.87237806452613675</v>
      </c>
      <c r="E1131" s="25">
        <f>HLOOKUP(Eingabe!$C$6,Kalkulationen!$T$1:$U$8762,A1132)</f>
        <v>0.89308647050519341</v>
      </c>
    </row>
    <row r="1132" spans="1:5" x14ac:dyDescent="0.15">
      <c r="A1132" s="17">
        <v>1132</v>
      </c>
      <c r="B1132" s="17">
        <v>11.3</v>
      </c>
      <c r="C1132" s="17">
        <f>HLOOKUP(Eingabe!$C$3,Leistungskurven!$B$1:$B$5002,A1132,FALSE)</f>
        <v>0.87307385625330847</v>
      </c>
      <c r="E1132" s="25">
        <f>HLOOKUP(Eingabe!$C$6,Kalkulationen!$T$1:$U$8762,A1133)</f>
        <v>0.89308647050519341</v>
      </c>
    </row>
    <row r="1133" spans="1:5" x14ac:dyDescent="0.15">
      <c r="A1133" s="17">
        <v>1133</v>
      </c>
      <c r="B1133" s="17">
        <v>11.31</v>
      </c>
      <c r="C1133" s="17">
        <f>HLOOKUP(Eingabe!$C$3,Leistungskurven!$B$1:$B$5002,A1133,FALSE)</f>
        <v>0.87376559564655354</v>
      </c>
      <c r="E1133" s="25">
        <f>HLOOKUP(Eingabe!$C$6,Kalkulationen!$T$1:$U$8762,A1134)</f>
        <v>0.89308647050519341</v>
      </c>
    </row>
    <row r="1134" spans="1:5" x14ac:dyDescent="0.15">
      <c r="A1134" s="17">
        <v>1134</v>
      </c>
      <c r="B1134" s="17">
        <v>11.32</v>
      </c>
      <c r="C1134" s="17">
        <f>HLOOKUP(Eingabe!$C$3,Leistungskurven!$B$1:$B$5002,A1134,FALSE)</f>
        <v>0.87445331467802179</v>
      </c>
      <c r="E1134" s="25">
        <f>HLOOKUP(Eingabe!$C$6,Kalkulationen!$T$1:$U$8762,A1135)</f>
        <v>0.89308647050519341</v>
      </c>
    </row>
    <row r="1135" spans="1:5" x14ac:dyDescent="0.15">
      <c r="A1135" s="17">
        <v>1135</v>
      </c>
      <c r="B1135" s="17">
        <v>11.33</v>
      </c>
      <c r="C1135" s="17">
        <f>HLOOKUP(Eingabe!$C$3,Leistungskurven!$B$1:$B$5002,A1135,FALSE)</f>
        <v>0.87513704531986258</v>
      </c>
      <c r="E1135" s="25">
        <f>HLOOKUP(Eingabe!$C$6,Kalkulationen!$T$1:$U$8762,A1136)</f>
        <v>0.89308647050519341</v>
      </c>
    </row>
    <row r="1136" spans="1:5" x14ac:dyDescent="0.15">
      <c r="A1136" s="17">
        <v>1136</v>
      </c>
      <c r="B1136" s="17">
        <v>11.34</v>
      </c>
      <c r="C1136" s="17">
        <f>HLOOKUP(Eingabe!$C$3,Leistungskurven!$B$1:$B$5002,A1136,FALSE)</f>
        <v>0.8758168195442253</v>
      </c>
      <c r="E1136" s="25">
        <f>HLOOKUP(Eingabe!$C$6,Kalkulationen!$T$1:$U$8762,A1137)</f>
        <v>0.89308647050519341</v>
      </c>
    </row>
    <row r="1137" spans="1:5" x14ac:dyDescent="0.15">
      <c r="A1137" s="17">
        <v>1137</v>
      </c>
      <c r="B1137" s="17">
        <v>11.35</v>
      </c>
      <c r="C1137" s="17">
        <f>HLOOKUP(Eingabe!$C$3,Leistungskurven!$B$1:$B$5002,A1137,FALSE)</f>
        <v>0.87649266932325931</v>
      </c>
      <c r="E1137" s="25">
        <f>HLOOKUP(Eingabe!$C$6,Kalkulationen!$T$1:$U$8762,A1138)</f>
        <v>0.89308647050519341</v>
      </c>
    </row>
    <row r="1138" spans="1:5" x14ac:dyDescent="0.15">
      <c r="A1138" s="17">
        <v>1138</v>
      </c>
      <c r="B1138" s="17">
        <v>11.36</v>
      </c>
      <c r="C1138" s="17">
        <f>HLOOKUP(Eingabe!$C$3,Leistungskurven!$B$1:$B$5002,A1138,FALSE)</f>
        <v>0.87716462662911454</v>
      </c>
      <c r="E1138" s="25">
        <f>HLOOKUP(Eingabe!$C$6,Kalkulationen!$T$1:$U$8762,A1139)</f>
        <v>0.89308647050519341</v>
      </c>
    </row>
    <row r="1139" spans="1:5" x14ac:dyDescent="0.15">
      <c r="A1139" s="17">
        <v>1139</v>
      </c>
      <c r="B1139" s="17">
        <v>11.37</v>
      </c>
      <c r="C1139" s="17">
        <f>HLOOKUP(Eingabe!$C$3,Leistungskurven!$B$1:$B$5002,A1139,FALSE)</f>
        <v>0.87784368327095263</v>
      </c>
      <c r="E1139" s="25">
        <f>HLOOKUP(Eingabe!$C$6,Kalkulationen!$T$1:$U$8762,A1140)</f>
        <v>0.89308647050519341</v>
      </c>
    </row>
    <row r="1140" spans="1:5" x14ac:dyDescent="0.15">
      <c r="A1140" s="17">
        <v>1140</v>
      </c>
      <c r="B1140" s="17">
        <v>11.38</v>
      </c>
      <c r="C1140" s="17">
        <f>HLOOKUP(Eingabe!$C$3,Leistungskurven!$B$1:$B$5002,A1140,FALSE)</f>
        <v>0.87850679372700302</v>
      </c>
      <c r="E1140" s="25">
        <f>HLOOKUP(Eingabe!$C$6,Kalkulationen!$T$1:$U$8762,A1141)</f>
        <v>0.89308647050519341</v>
      </c>
    </row>
    <row r="1141" spans="1:5" x14ac:dyDescent="0.15">
      <c r="A1141" s="17">
        <v>1141</v>
      </c>
      <c r="B1141" s="17">
        <v>11.39</v>
      </c>
      <c r="C1141" s="17">
        <f>HLOOKUP(Eingabe!$C$3,Leistungskurven!$B$1:$B$5002,A1141,FALSE)</f>
        <v>0.87916616647999613</v>
      </c>
      <c r="E1141" s="25">
        <f>HLOOKUP(Eingabe!$C$6,Kalkulationen!$T$1:$U$8762,A1142)</f>
        <v>0.89308647050519341</v>
      </c>
    </row>
    <row r="1142" spans="1:5" x14ac:dyDescent="0.15">
      <c r="A1142" s="17">
        <v>1142</v>
      </c>
      <c r="B1142" s="17">
        <v>11.4</v>
      </c>
      <c r="C1142" s="17">
        <f>HLOOKUP(Eingabe!$C$3,Leistungskurven!$B$1:$B$5002,A1142,FALSE)</f>
        <v>0.87982183175814876</v>
      </c>
      <c r="E1142" s="25">
        <f>HLOOKUP(Eingabe!$C$6,Kalkulationen!$T$1:$U$8762,A1143)</f>
        <v>0.89308647050519341</v>
      </c>
    </row>
    <row r="1143" spans="1:5" x14ac:dyDescent="0.15">
      <c r="A1143" s="17">
        <v>1143</v>
      </c>
      <c r="B1143" s="17">
        <v>11.41</v>
      </c>
      <c r="C1143" s="17">
        <f>HLOOKUP(Eingabe!$C$3,Leistungskurven!$B$1:$B$5002,A1143,FALSE)</f>
        <v>0.88047381978967687</v>
      </c>
      <c r="E1143" s="25">
        <f>HLOOKUP(Eingabe!$C$6,Kalkulationen!$T$1:$U$8762,A1144)</f>
        <v>0.89308647050519341</v>
      </c>
    </row>
    <row r="1144" spans="1:5" x14ac:dyDescent="0.15">
      <c r="A1144" s="17">
        <v>1144</v>
      </c>
      <c r="B1144" s="17">
        <v>11.42</v>
      </c>
      <c r="C1144" s="17">
        <f>HLOOKUP(Eingabe!$C$3,Leistungskurven!$B$1:$B$5002,A1144,FALSE)</f>
        <v>0.88112216080279726</v>
      </c>
      <c r="E1144" s="25">
        <f>HLOOKUP(Eingabe!$C$6,Kalkulationen!$T$1:$U$8762,A1145)</f>
        <v>0.89308647050519341</v>
      </c>
    </row>
    <row r="1145" spans="1:5" x14ac:dyDescent="0.15">
      <c r="A1145" s="17">
        <v>1145</v>
      </c>
      <c r="B1145" s="17">
        <v>11.43</v>
      </c>
      <c r="C1145" s="17">
        <f>HLOOKUP(Eingabe!$C$3,Leistungskurven!$B$1:$B$5002,A1145,FALSE)</f>
        <v>0.88176688502572576</v>
      </c>
      <c r="E1145" s="25">
        <f>HLOOKUP(Eingabe!$C$6,Kalkulationen!$T$1:$U$8762,A1146)</f>
        <v>0.89308647050519341</v>
      </c>
    </row>
    <row r="1146" spans="1:5" x14ac:dyDescent="0.15">
      <c r="A1146" s="17">
        <v>1146</v>
      </c>
      <c r="B1146" s="17">
        <v>11.44</v>
      </c>
      <c r="C1146" s="17">
        <f>HLOOKUP(Eingabe!$C$3,Leistungskurven!$B$1:$B$5002,A1146,FALSE)</f>
        <v>0.88240802268667862</v>
      </c>
      <c r="E1146" s="25">
        <f>HLOOKUP(Eingabe!$C$6,Kalkulationen!$T$1:$U$8762,A1147)</f>
        <v>0.89308647050519341</v>
      </c>
    </row>
    <row r="1147" spans="1:5" x14ac:dyDescent="0.15">
      <c r="A1147" s="17">
        <v>1147</v>
      </c>
      <c r="B1147" s="17">
        <v>11.45</v>
      </c>
      <c r="C1147" s="17">
        <f>HLOOKUP(Eingabe!$C$3,Leistungskurven!$B$1:$B$5002,A1147,FALSE)</f>
        <v>0.88304560401387255</v>
      </c>
      <c r="E1147" s="25">
        <f>HLOOKUP(Eingabe!$C$6,Kalkulationen!$T$1:$U$8762,A1148)</f>
        <v>0.89308647050519341</v>
      </c>
    </row>
    <row r="1148" spans="1:5" x14ac:dyDescent="0.15">
      <c r="A1148" s="17">
        <v>1148</v>
      </c>
      <c r="B1148" s="17">
        <v>11.46</v>
      </c>
      <c r="C1148" s="17">
        <f>HLOOKUP(Eingabe!$C$3,Leistungskurven!$B$1:$B$5002,A1148,FALSE)</f>
        <v>0.88367965923552394</v>
      </c>
      <c r="E1148" s="25">
        <f>HLOOKUP(Eingabe!$C$6,Kalkulationen!$T$1:$U$8762,A1149)</f>
        <v>0.89308647050519341</v>
      </c>
    </row>
    <row r="1149" spans="1:5" x14ac:dyDescent="0.15">
      <c r="A1149" s="17">
        <v>1149</v>
      </c>
      <c r="B1149" s="17">
        <v>11.47</v>
      </c>
      <c r="C1149" s="17">
        <f>HLOOKUP(Eingabe!$C$3,Leistungskurven!$B$1:$B$5002,A1149,FALSE)</f>
        <v>0.88431021857984837</v>
      </c>
      <c r="E1149" s="25">
        <f>HLOOKUP(Eingabe!$C$6,Kalkulationen!$T$1:$U$8762,A1150)</f>
        <v>0.89308647050519341</v>
      </c>
    </row>
    <row r="1150" spans="1:5" x14ac:dyDescent="0.15">
      <c r="A1150" s="17">
        <v>1150</v>
      </c>
      <c r="B1150" s="17">
        <v>11.48</v>
      </c>
      <c r="C1150" s="17">
        <f>HLOOKUP(Eingabe!$C$3,Leistungskurven!$B$1:$B$5002,A1150,FALSE)</f>
        <v>0.884937312275063</v>
      </c>
      <c r="E1150" s="25">
        <f>HLOOKUP(Eingabe!$C$6,Kalkulationen!$T$1:$U$8762,A1151)</f>
        <v>0.89308647050519341</v>
      </c>
    </row>
    <row r="1151" spans="1:5" x14ac:dyDescent="0.15">
      <c r="A1151" s="17">
        <v>1151</v>
      </c>
      <c r="B1151" s="17">
        <v>11.49</v>
      </c>
      <c r="C1151" s="17">
        <f>HLOOKUP(Eingabe!$C$3,Leistungskurven!$B$1:$B$5002,A1151,FALSE)</f>
        <v>0.88556097054938376</v>
      </c>
      <c r="E1151" s="25">
        <f>HLOOKUP(Eingabe!$C$6,Kalkulationen!$T$1:$U$8762,A1152)</f>
        <v>0.89308647050519341</v>
      </c>
    </row>
    <row r="1152" spans="1:5" x14ac:dyDescent="0.15">
      <c r="A1152" s="17">
        <v>1152</v>
      </c>
      <c r="B1152" s="17">
        <v>11.5</v>
      </c>
      <c r="C1152" s="17">
        <f>HLOOKUP(Eingabe!$C$3,Leistungskurven!$B$1:$B$5002,A1152,FALSE)</f>
        <v>0.88618122363102669</v>
      </c>
      <c r="E1152" s="25">
        <f>HLOOKUP(Eingabe!$C$6,Kalkulationen!$T$1:$U$8762,A1153)</f>
        <v>0.89308647050519341</v>
      </c>
    </row>
    <row r="1153" spans="1:5" x14ac:dyDescent="0.15">
      <c r="A1153" s="17">
        <v>1153</v>
      </c>
      <c r="B1153" s="17">
        <v>11.51</v>
      </c>
      <c r="C1153" s="17">
        <f>HLOOKUP(Eingabe!$C$3,Leistungskurven!$B$1:$B$5002,A1153,FALSE)</f>
        <v>0.88679810220430788</v>
      </c>
      <c r="E1153" s="25">
        <f>HLOOKUP(Eingabe!$C$6,Kalkulationen!$T$1:$U$8762,A1154)</f>
        <v>0.89308647050519341</v>
      </c>
    </row>
    <row r="1154" spans="1:5" x14ac:dyDescent="0.15">
      <c r="A1154" s="17">
        <v>1154</v>
      </c>
      <c r="B1154" s="17">
        <v>11.52</v>
      </c>
      <c r="C1154" s="17">
        <f>HLOOKUP(Eingabe!$C$3,Leistungskurven!$B$1:$B$5002,A1154,FALSE)</f>
        <v>0.88741163877794238</v>
      </c>
      <c r="E1154" s="25">
        <f>HLOOKUP(Eingabe!$C$6,Kalkulationen!$T$1:$U$8762,A1155)</f>
        <v>0.89308647050519341</v>
      </c>
    </row>
    <row r="1155" spans="1:5" x14ac:dyDescent="0.15">
      <c r="A1155" s="17">
        <v>1155</v>
      </c>
      <c r="B1155" s="17">
        <v>11.53</v>
      </c>
      <c r="C1155" s="17">
        <f>HLOOKUP(Eingabe!$C$3,Leistungskurven!$B$1:$B$5002,A1155,FALSE)</f>
        <v>0.8880218663167434</v>
      </c>
      <c r="E1155" s="25">
        <f>HLOOKUP(Eingabe!$C$6,Kalkulationen!$T$1:$U$8762,A1156)</f>
        <v>0.89308647050519341</v>
      </c>
    </row>
    <row r="1156" spans="1:5" x14ac:dyDescent="0.15">
      <c r="A1156" s="17">
        <v>1156</v>
      </c>
      <c r="B1156" s="17">
        <v>11.54</v>
      </c>
      <c r="C1156" s="17">
        <f>HLOOKUP(Eingabe!$C$3,Leistungskurven!$B$1:$B$5002,A1156,FALSE)</f>
        <v>0.88862881778552483</v>
      </c>
      <c r="E1156" s="25">
        <f>HLOOKUP(Eingabe!$C$6,Kalkulationen!$T$1:$U$8762,A1157)</f>
        <v>0.84478749676498432</v>
      </c>
    </row>
    <row r="1157" spans="1:5" x14ac:dyDescent="0.15">
      <c r="A1157" s="17">
        <v>1157</v>
      </c>
      <c r="B1157" s="17">
        <v>11.55</v>
      </c>
      <c r="C1157" s="17">
        <f>HLOOKUP(Eingabe!$C$3,Leistungskurven!$B$1:$B$5002,A1157,FALSE)</f>
        <v>0.88923252614910175</v>
      </c>
      <c r="E1157" s="25">
        <f>HLOOKUP(Eingabe!$C$6,Kalkulationen!$T$1:$U$8762,A1158)</f>
        <v>0.84478749676498432</v>
      </c>
    </row>
    <row r="1158" spans="1:5" x14ac:dyDescent="0.15">
      <c r="A1158" s="17">
        <v>1158</v>
      </c>
      <c r="B1158" s="17">
        <v>11.56</v>
      </c>
      <c r="C1158" s="17">
        <f>HLOOKUP(Eingabe!$C$3,Leistungskurven!$B$1:$B$5002,A1158,FALSE)</f>
        <v>0.88983302437228673</v>
      </c>
      <c r="E1158" s="25">
        <f>HLOOKUP(Eingabe!$C$6,Kalkulationen!$T$1:$U$8762,A1159)</f>
        <v>0.84478749676498432</v>
      </c>
    </row>
    <row r="1159" spans="1:5" x14ac:dyDescent="0.15">
      <c r="A1159" s="17">
        <v>1159</v>
      </c>
      <c r="B1159" s="17">
        <v>11.57</v>
      </c>
      <c r="C1159" s="17">
        <f>HLOOKUP(Eingabe!$C$3,Leistungskurven!$B$1:$B$5002,A1159,FALSE)</f>
        <v>0.89043034541989463</v>
      </c>
      <c r="E1159" s="25">
        <f>HLOOKUP(Eingabe!$C$6,Kalkulationen!$T$1:$U$8762,A1160)</f>
        <v>0.84478749676498432</v>
      </c>
    </row>
    <row r="1160" spans="1:5" x14ac:dyDescent="0.15">
      <c r="A1160" s="17">
        <v>1160</v>
      </c>
      <c r="B1160" s="17">
        <v>11.58</v>
      </c>
      <c r="C1160" s="17">
        <f>HLOOKUP(Eingabe!$C$3,Leistungskurven!$B$1:$B$5002,A1160,FALSE)</f>
        <v>0.891024522256739</v>
      </c>
      <c r="E1160" s="25">
        <f>HLOOKUP(Eingabe!$C$6,Kalkulationen!$T$1:$U$8762,A1161)</f>
        <v>0.84478749676498432</v>
      </c>
    </row>
    <row r="1161" spans="1:5" x14ac:dyDescent="0.15">
      <c r="A1161" s="17">
        <v>1161</v>
      </c>
      <c r="B1161" s="17">
        <v>11.59</v>
      </c>
      <c r="C1161" s="17">
        <f>HLOOKUP(Eingabe!$C$3,Leistungskurven!$B$1:$B$5002,A1161,FALSE)</f>
        <v>0.89161558784763406</v>
      </c>
      <c r="E1161" s="25">
        <f>HLOOKUP(Eingabe!$C$6,Kalkulationen!$T$1:$U$8762,A1162)</f>
        <v>0.84478749676498432</v>
      </c>
    </row>
    <row r="1162" spans="1:5" x14ac:dyDescent="0.15">
      <c r="A1162" s="17">
        <v>1162</v>
      </c>
      <c r="B1162" s="17">
        <v>11.6</v>
      </c>
      <c r="C1162" s="17">
        <f>HLOOKUP(Eingabe!$C$3,Leistungskurven!$B$1:$B$5002,A1162,FALSE)</f>
        <v>0.89220357515739424</v>
      </c>
      <c r="E1162" s="25">
        <f>HLOOKUP(Eingabe!$C$6,Kalkulationen!$T$1:$U$8762,A1163)</f>
        <v>0.84478749676498432</v>
      </c>
    </row>
    <row r="1163" spans="1:5" x14ac:dyDescent="0.15">
      <c r="A1163" s="17">
        <v>1163</v>
      </c>
      <c r="B1163" s="17">
        <v>11.61</v>
      </c>
      <c r="C1163" s="17">
        <f>HLOOKUP(Eingabe!$C$3,Leistungskurven!$B$1:$B$5002,A1163,FALSE)</f>
        <v>0.89278851715083241</v>
      </c>
      <c r="E1163" s="25">
        <f>HLOOKUP(Eingabe!$C$6,Kalkulationen!$T$1:$U$8762,A1164)</f>
        <v>0.84478749676498432</v>
      </c>
    </row>
    <row r="1164" spans="1:5" x14ac:dyDescent="0.15">
      <c r="A1164" s="17">
        <v>1164</v>
      </c>
      <c r="B1164" s="17">
        <v>11.62</v>
      </c>
      <c r="C1164" s="17">
        <f>HLOOKUP(Eingabe!$C$3,Leistungskurven!$B$1:$B$5002,A1164,FALSE)</f>
        <v>0.89337044679276367</v>
      </c>
      <c r="E1164" s="25">
        <f>HLOOKUP(Eingabe!$C$6,Kalkulationen!$T$1:$U$8762,A1165)</f>
        <v>0.84478749676498432</v>
      </c>
    </row>
    <row r="1165" spans="1:5" x14ac:dyDescent="0.15">
      <c r="A1165" s="17">
        <v>1165</v>
      </c>
      <c r="B1165" s="17">
        <v>11.63</v>
      </c>
      <c r="C1165" s="17">
        <f>HLOOKUP(Eingabe!$C$3,Leistungskurven!$B$1:$B$5002,A1165,FALSE)</f>
        <v>0.8939493970480008</v>
      </c>
      <c r="E1165" s="25">
        <f>HLOOKUP(Eingabe!$C$6,Kalkulationen!$T$1:$U$8762,A1166)</f>
        <v>0.84478749676498432</v>
      </c>
    </row>
    <row r="1166" spans="1:5" x14ac:dyDescent="0.15">
      <c r="A1166" s="17">
        <v>1166</v>
      </c>
      <c r="B1166" s="17">
        <v>11.64</v>
      </c>
      <c r="C1166" s="17">
        <f>HLOOKUP(Eingabe!$C$3,Leistungskurven!$B$1:$B$5002,A1166,FALSE)</f>
        <v>0.89452540088135934</v>
      </c>
      <c r="E1166" s="25">
        <f>HLOOKUP(Eingabe!$C$6,Kalkulationen!$T$1:$U$8762,A1167)</f>
        <v>0.84478749676498432</v>
      </c>
    </row>
    <row r="1167" spans="1:5" x14ac:dyDescent="0.15">
      <c r="A1167" s="17">
        <v>1167</v>
      </c>
      <c r="B1167" s="17">
        <v>11.65</v>
      </c>
      <c r="C1167" s="17">
        <f>HLOOKUP(Eingabe!$C$3,Leistungskurven!$B$1:$B$5002,A1167,FALSE)</f>
        <v>0.89509849125765228</v>
      </c>
      <c r="E1167" s="25">
        <f>HLOOKUP(Eingabe!$C$6,Kalkulationen!$T$1:$U$8762,A1168)</f>
        <v>0.84478749676498432</v>
      </c>
    </row>
    <row r="1168" spans="1:5" x14ac:dyDescent="0.15">
      <c r="A1168" s="17">
        <v>1168</v>
      </c>
      <c r="B1168" s="17">
        <v>11.66</v>
      </c>
      <c r="C1168" s="17">
        <f>HLOOKUP(Eingabe!$C$3,Leistungskurven!$B$1:$B$5002,A1168,FALSE)</f>
        <v>0.89566870114169328</v>
      </c>
      <c r="E1168" s="25">
        <f>HLOOKUP(Eingabe!$C$6,Kalkulationen!$T$1:$U$8762,A1169)</f>
        <v>0.84478749676498432</v>
      </c>
    </row>
    <row r="1169" spans="1:5" x14ac:dyDescent="0.15">
      <c r="A1169" s="17">
        <v>1169</v>
      </c>
      <c r="B1169" s="17">
        <v>11.67</v>
      </c>
      <c r="C1169" s="17">
        <f>HLOOKUP(Eingabe!$C$3,Leistungskurven!$B$1:$B$5002,A1169,FALSE)</f>
        <v>0.89623606349829721</v>
      </c>
      <c r="E1169" s="25">
        <f>HLOOKUP(Eingabe!$C$6,Kalkulationen!$T$1:$U$8762,A1170)</f>
        <v>0.84478749676498432</v>
      </c>
    </row>
    <row r="1170" spans="1:5" x14ac:dyDescent="0.15">
      <c r="A1170" s="17">
        <v>1170</v>
      </c>
      <c r="B1170" s="17">
        <v>11.68</v>
      </c>
      <c r="C1170" s="17">
        <f>HLOOKUP(Eingabe!$C$3,Leistungskurven!$B$1:$B$5002,A1170,FALSE)</f>
        <v>0.89680061129227751</v>
      </c>
      <c r="E1170" s="25">
        <f>HLOOKUP(Eingabe!$C$6,Kalkulationen!$T$1:$U$8762,A1171)</f>
        <v>0.84478749676498432</v>
      </c>
    </row>
    <row r="1171" spans="1:5" x14ac:dyDescent="0.15">
      <c r="A1171" s="17">
        <v>1171</v>
      </c>
      <c r="B1171" s="17">
        <v>11.69</v>
      </c>
      <c r="C1171" s="17">
        <f>HLOOKUP(Eingabe!$C$3,Leistungskurven!$B$1:$B$5002,A1171,FALSE)</f>
        <v>0.89736237748844827</v>
      </c>
      <c r="E1171" s="25">
        <f>HLOOKUP(Eingabe!$C$6,Kalkulationen!$T$1:$U$8762,A1172)</f>
        <v>0.84478749676498432</v>
      </c>
    </row>
    <row r="1172" spans="1:5" x14ac:dyDescent="0.15">
      <c r="A1172" s="17">
        <v>1172</v>
      </c>
      <c r="B1172" s="17">
        <v>11.7</v>
      </c>
      <c r="C1172" s="17">
        <f>HLOOKUP(Eingabe!$C$3,Leistungskurven!$B$1:$B$5002,A1172,FALSE)</f>
        <v>0.89792139505162383</v>
      </c>
      <c r="E1172" s="25">
        <f>HLOOKUP(Eingabe!$C$6,Kalkulationen!$T$1:$U$8762,A1173)</f>
        <v>0.84478749676498432</v>
      </c>
    </row>
    <row r="1173" spans="1:5" x14ac:dyDescent="0.15">
      <c r="A1173" s="17">
        <v>1173</v>
      </c>
      <c r="B1173" s="17">
        <v>11.71</v>
      </c>
      <c r="C1173" s="17">
        <f>HLOOKUP(Eingabe!$C$3,Leistungskurven!$B$1:$B$5002,A1173,FALSE)</f>
        <v>0.8984776969466175</v>
      </c>
      <c r="E1173" s="25">
        <f>HLOOKUP(Eingabe!$C$6,Kalkulationen!$T$1:$U$8762,A1174)</f>
        <v>0.84478749676498432</v>
      </c>
    </row>
    <row r="1174" spans="1:5" x14ac:dyDescent="0.15">
      <c r="A1174" s="17">
        <v>1174</v>
      </c>
      <c r="B1174" s="17">
        <v>11.72</v>
      </c>
      <c r="C1174" s="17">
        <f>HLOOKUP(Eingabe!$C$3,Leistungskurven!$B$1:$B$5002,A1174,FALSE)</f>
        <v>0.89903131613824372</v>
      </c>
      <c r="E1174" s="25">
        <f>HLOOKUP(Eingabe!$C$6,Kalkulationen!$T$1:$U$8762,A1175)</f>
        <v>0.84478749676498432</v>
      </c>
    </row>
    <row r="1175" spans="1:5" x14ac:dyDescent="0.15">
      <c r="A1175" s="17">
        <v>1175</v>
      </c>
      <c r="B1175" s="17">
        <v>11.73</v>
      </c>
      <c r="C1175" s="17">
        <f>HLOOKUP(Eingabe!$C$3,Leistungskurven!$B$1:$B$5002,A1175,FALSE)</f>
        <v>0.89958228559131626</v>
      </c>
      <c r="E1175" s="25">
        <f>HLOOKUP(Eingabe!$C$6,Kalkulationen!$T$1:$U$8762,A1176)</f>
        <v>0.84478749676498432</v>
      </c>
    </row>
    <row r="1176" spans="1:5" x14ac:dyDescent="0.15">
      <c r="A1176" s="17">
        <v>1176</v>
      </c>
      <c r="B1176" s="17">
        <v>11.74</v>
      </c>
      <c r="C1176" s="17">
        <f>HLOOKUP(Eingabe!$C$3,Leistungskurven!$B$1:$B$5002,A1176,FALSE)</f>
        <v>0.90013063827064954</v>
      </c>
      <c r="E1176" s="25">
        <f>HLOOKUP(Eingabe!$C$6,Kalkulationen!$T$1:$U$8762,A1177)</f>
        <v>0.84478749676498432</v>
      </c>
    </row>
    <row r="1177" spans="1:5" x14ac:dyDescent="0.15">
      <c r="A1177" s="17">
        <v>1177</v>
      </c>
      <c r="B1177" s="17">
        <v>11.75</v>
      </c>
      <c r="C1177" s="17">
        <f>HLOOKUP(Eingabe!$C$3,Leistungskurven!$B$1:$B$5002,A1177,FALSE)</f>
        <v>0.90067640714105712</v>
      </c>
      <c r="E1177" s="25">
        <f>HLOOKUP(Eingabe!$C$6,Kalkulationen!$T$1:$U$8762,A1178)</f>
        <v>0.84478749676498432</v>
      </c>
    </row>
    <row r="1178" spans="1:5" x14ac:dyDescent="0.15">
      <c r="A1178" s="17">
        <v>1178</v>
      </c>
      <c r="B1178" s="17">
        <v>11.76</v>
      </c>
      <c r="C1178" s="17">
        <f>HLOOKUP(Eingabe!$C$3,Leistungskurven!$B$1:$B$5002,A1178,FALSE)</f>
        <v>0.90121962516735288</v>
      </c>
      <c r="E1178" s="25">
        <f>HLOOKUP(Eingabe!$C$6,Kalkulationen!$T$1:$U$8762,A1179)</f>
        <v>0.84478749676498432</v>
      </c>
    </row>
    <row r="1179" spans="1:5" x14ac:dyDescent="0.15">
      <c r="A1179" s="17">
        <v>1179</v>
      </c>
      <c r="B1179" s="17">
        <v>11.77</v>
      </c>
      <c r="C1179" s="17">
        <f>HLOOKUP(Eingabe!$C$3,Leistungskurven!$B$1:$B$5002,A1179,FALSE)</f>
        <v>0.90176032531435135</v>
      </c>
      <c r="E1179" s="25">
        <f>HLOOKUP(Eingabe!$C$6,Kalkulationen!$T$1:$U$8762,A1180)</f>
        <v>0.84478749676498432</v>
      </c>
    </row>
    <row r="1180" spans="1:5" x14ac:dyDescent="0.15">
      <c r="A1180" s="17">
        <v>1180</v>
      </c>
      <c r="B1180" s="17">
        <v>11.78</v>
      </c>
      <c r="C1180" s="17">
        <f>HLOOKUP(Eingabe!$C$3,Leistungskurven!$B$1:$B$5002,A1180,FALSE)</f>
        <v>0.90229854054686598</v>
      </c>
      <c r="E1180" s="25">
        <f>HLOOKUP(Eingabe!$C$6,Kalkulationen!$T$1:$U$8762,A1181)</f>
        <v>0.84478749676498432</v>
      </c>
    </row>
    <row r="1181" spans="1:5" x14ac:dyDescent="0.15">
      <c r="A1181" s="17">
        <v>1181</v>
      </c>
      <c r="B1181" s="17">
        <v>11.79</v>
      </c>
      <c r="C1181" s="17">
        <f>HLOOKUP(Eingabe!$C$3,Leistungskurven!$B$1:$B$5002,A1181,FALSE)</f>
        <v>0.90283430382971097</v>
      </c>
      <c r="E1181" s="25">
        <f>HLOOKUP(Eingabe!$C$6,Kalkulationen!$T$1:$U$8762,A1182)</f>
        <v>0.84478749676498432</v>
      </c>
    </row>
    <row r="1182" spans="1:5" x14ac:dyDescent="0.15">
      <c r="A1182" s="17">
        <v>1182</v>
      </c>
      <c r="B1182" s="17">
        <v>11.8</v>
      </c>
      <c r="C1182" s="17">
        <f>HLOOKUP(Eingabe!$C$3,Leistungskurven!$B$1:$B$5002,A1182,FALSE)</f>
        <v>0.90336764812769998</v>
      </c>
      <c r="E1182" s="25">
        <f>HLOOKUP(Eingabe!$C$6,Kalkulationen!$T$1:$U$8762,A1183)</f>
        <v>0.84478749676498432</v>
      </c>
    </row>
    <row r="1183" spans="1:5" x14ac:dyDescent="0.15">
      <c r="A1183" s="17">
        <v>1183</v>
      </c>
      <c r="B1183" s="17">
        <v>11.81</v>
      </c>
      <c r="C1183" s="17">
        <f>HLOOKUP(Eingabe!$C$3,Leistungskurven!$B$1:$B$5002,A1183,FALSE)</f>
        <v>0.9038986064056479</v>
      </c>
      <c r="E1183" s="25">
        <f>HLOOKUP(Eingabe!$C$6,Kalkulationen!$T$1:$U$8762,A1184)</f>
        <v>0.84478749676498432</v>
      </c>
    </row>
    <row r="1184" spans="1:5" x14ac:dyDescent="0.15">
      <c r="A1184" s="17">
        <v>1184</v>
      </c>
      <c r="B1184" s="17">
        <v>11.82</v>
      </c>
      <c r="C1184" s="17">
        <f>HLOOKUP(Eingabe!$C$3,Leistungskurven!$B$1:$B$5002,A1184,FALSE)</f>
        <v>0.90442721162836781</v>
      </c>
      <c r="E1184" s="25">
        <f>HLOOKUP(Eingabe!$C$6,Kalkulationen!$T$1:$U$8762,A1185)</f>
        <v>0.84478749676498432</v>
      </c>
    </row>
    <row r="1185" spans="1:5" x14ac:dyDescent="0.15">
      <c r="A1185" s="17">
        <v>1185</v>
      </c>
      <c r="B1185" s="17">
        <v>11.83</v>
      </c>
      <c r="C1185" s="17">
        <f>HLOOKUP(Eingabe!$C$3,Leistungskurven!$B$1:$B$5002,A1185,FALSE)</f>
        <v>0.90495349676067383</v>
      </c>
      <c r="E1185" s="25">
        <f>HLOOKUP(Eingabe!$C$6,Kalkulationen!$T$1:$U$8762,A1186)</f>
        <v>0.84478749676498432</v>
      </c>
    </row>
    <row r="1186" spans="1:5" x14ac:dyDescent="0.15">
      <c r="A1186" s="17">
        <v>1186</v>
      </c>
      <c r="B1186" s="17">
        <v>11.84</v>
      </c>
      <c r="C1186" s="17">
        <f>HLOOKUP(Eingabe!$C$3,Leistungskurven!$B$1:$B$5002,A1186,FALSE)</f>
        <v>0.90547749476738049</v>
      </c>
      <c r="E1186" s="25">
        <f>HLOOKUP(Eingabe!$C$6,Kalkulationen!$T$1:$U$8762,A1187)</f>
        <v>0.84478749676498432</v>
      </c>
    </row>
    <row r="1187" spans="1:5" x14ac:dyDescent="0.15">
      <c r="A1187" s="17">
        <v>1187</v>
      </c>
      <c r="B1187" s="17">
        <v>11.85</v>
      </c>
      <c r="C1187" s="17">
        <f>HLOOKUP(Eingabe!$C$3,Leistungskurven!$B$1:$B$5002,A1187,FALSE)</f>
        <v>0.90599923861330134</v>
      </c>
      <c r="E1187" s="25">
        <f>HLOOKUP(Eingabe!$C$6,Kalkulationen!$T$1:$U$8762,A1188)</f>
        <v>0.84478749676498432</v>
      </c>
    </row>
    <row r="1188" spans="1:5" x14ac:dyDescent="0.15">
      <c r="A1188" s="17">
        <v>1188</v>
      </c>
      <c r="B1188" s="17">
        <v>11.86</v>
      </c>
      <c r="C1188" s="17">
        <f>HLOOKUP(Eingabe!$C$3,Leistungskurven!$B$1:$B$5002,A1188,FALSE)</f>
        <v>0.90651876126325037</v>
      </c>
      <c r="E1188" s="25">
        <f>HLOOKUP(Eingabe!$C$6,Kalkulationen!$T$1:$U$8762,A1189)</f>
        <v>0.84478749676498432</v>
      </c>
    </row>
    <row r="1189" spans="1:5" x14ac:dyDescent="0.15">
      <c r="A1189" s="17">
        <v>1189</v>
      </c>
      <c r="B1189" s="17">
        <v>11.87</v>
      </c>
      <c r="C1189" s="17">
        <f>HLOOKUP(Eingabe!$C$3,Leistungskurven!$B$1:$B$5002,A1189,FALSE)</f>
        <v>0.90703609568204158</v>
      </c>
      <c r="E1189" s="25">
        <f>HLOOKUP(Eingabe!$C$6,Kalkulationen!$T$1:$U$8762,A1190)</f>
        <v>0.84478749676498432</v>
      </c>
    </row>
    <row r="1190" spans="1:5" x14ac:dyDescent="0.15">
      <c r="A1190" s="17">
        <v>1190</v>
      </c>
      <c r="B1190" s="17">
        <v>11.88</v>
      </c>
      <c r="C1190" s="17">
        <f>HLOOKUP(Eingabe!$C$3,Leistungskurven!$B$1:$B$5002,A1190,FALSE)</f>
        <v>0.90755127483448872</v>
      </c>
      <c r="E1190" s="25">
        <f>HLOOKUP(Eingabe!$C$6,Kalkulationen!$T$1:$U$8762,A1191)</f>
        <v>0.84478749676498432</v>
      </c>
    </row>
    <row r="1191" spans="1:5" x14ac:dyDescent="0.15">
      <c r="A1191" s="17">
        <v>1191</v>
      </c>
      <c r="B1191" s="17">
        <v>11.89</v>
      </c>
      <c r="C1191" s="17">
        <f>HLOOKUP(Eingabe!$C$3,Leistungskurven!$B$1:$B$5002,A1191,FALSE)</f>
        <v>0.90806433168540635</v>
      </c>
      <c r="E1191" s="25">
        <f>HLOOKUP(Eingabe!$C$6,Kalkulationen!$T$1:$U$8762,A1192)</f>
        <v>0.84478749676498432</v>
      </c>
    </row>
    <row r="1192" spans="1:5" x14ac:dyDescent="0.15">
      <c r="A1192" s="17">
        <v>1192</v>
      </c>
      <c r="B1192" s="17">
        <v>11.9</v>
      </c>
      <c r="C1192" s="17">
        <f>HLOOKUP(Eingabe!$C$3,Leistungskurven!$B$1:$B$5002,A1192,FALSE)</f>
        <v>0.90857529919960811</v>
      </c>
      <c r="E1192" s="25">
        <f>HLOOKUP(Eingabe!$C$6,Kalkulationen!$T$1:$U$8762,A1193)</f>
        <v>0.84478749676498432</v>
      </c>
    </row>
    <row r="1193" spans="1:5" x14ac:dyDescent="0.15">
      <c r="A1193" s="17">
        <v>1193</v>
      </c>
      <c r="B1193" s="17">
        <v>11.91</v>
      </c>
      <c r="C1193" s="17">
        <f>HLOOKUP(Eingabe!$C$3,Leistungskurven!$B$1:$B$5002,A1193,FALSE)</f>
        <v>0.90908421034190801</v>
      </c>
      <c r="E1193" s="25">
        <f>HLOOKUP(Eingabe!$C$6,Kalkulationen!$T$1:$U$8762,A1194)</f>
        <v>0.84478749676498432</v>
      </c>
    </row>
    <row r="1194" spans="1:5" x14ac:dyDescent="0.15">
      <c r="A1194" s="17">
        <v>1194</v>
      </c>
      <c r="B1194" s="17">
        <v>11.92</v>
      </c>
      <c r="C1194" s="17">
        <f>HLOOKUP(Eingabe!$C$3,Leistungskurven!$B$1:$B$5002,A1194,FALSE)</f>
        <v>0.90959109807712024</v>
      </c>
      <c r="E1194" s="25">
        <f>HLOOKUP(Eingabe!$C$6,Kalkulationen!$T$1:$U$8762,A1195)</f>
        <v>0.84478749676498432</v>
      </c>
    </row>
    <row r="1195" spans="1:5" x14ac:dyDescent="0.15">
      <c r="A1195" s="17">
        <v>1195</v>
      </c>
      <c r="B1195" s="17">
        <v>11.93</v>
      </c>
      <c r="C1195" s="17">
        <f>HLOOKUP(Eingabe!$C$3,Leistungskurven!$B$1:$B$5002,A1195,FALSE)</f>
        <v>0.91009599537005847</v>
      </c>
      <c r="E1195" s="25">
        <f>HLOOKUP(Eingabe!$C$6,Kalkulationen!$T$1:$U$8762,A1196)</f>
        <v>0.84478749676498432</v>
      </c>
    </row>
    <row r="1196" spans="1:5" x14ac:dyDescent="0.15">
      <c r="A1196" s="17">
        <v>1196</v>
      </c>
      <c r="B1196" s="17">
        <v>11.94</v>
      </c>
      <c r="C1196" s="17">
        <f>HLOOKUP(Eingabe!$C$3,Leistungskurven!$B$1:$B$5002,A1196,FALSE)</f>
        <v>0.91059893518553658</v>
      </c>
      <c r="E1196" s="25">
        <f>HLOOKUP(Eingabe!$C$6,Kalkulationen!$T$1:$U$8762,A1197)</f>
        <v>0.84478749676498432</v>
      </c>
    </row>
    <row r="1197" spans="1:5" x14ac:dyDescent="0.15">
      <c r="A1197" s="17">
        <v>1197</v>
      </c>
      <c r="B1197" s="17">
        <v>11.95</v>
      </c>
      <c r="C1197" s="17">
        <f>HLOOKUP(Eingabe!$C$3,Leistungskurven!$B$1:$B$5002,A1197,FALSE)</f>
        <v>0.91110917417145609</v>
      </c>
      <c r="E1197" s="25">
        <f>HLOOKUP(Eingabe!$C$6,Kalkulationen!$T$1:$U$8762,A1198)</f>
        <v>0.84478749676498432</v>
      </c>
    </row>
    <row r="1198" spans="1:5" x14ac:dyDescent="0.15">
      <c r="A1198" s="17">
        <v>1198</v>
      </c>
      <c r="B1198" s="17">
        <v>11.96</v>
      </c>
      <c r="C1198" s="17">
        <f>HLOOKUP(Eingabe!$C$3,Leistungskurven!$B$1:$B$5002,A1198,FALSE)</f>
        <v>0.91160623330193069</v>
      </c>
      <c r="E1198" s="25">
        <f>HLOOKUP(Eingabe!$C$6,Kalkulationen!$T$1:$U$8762,A1199)</f>
        <v>0.84478749676498432</v>
      </c>
    </row>
    <row r="1199" spans="1:5" x14ac:dyDescent="0.15">
      <c r="A1199" s="17">
        <v>1199</v>
      </c>
      <c r="B1199" s="17">
        <v>11.97</v>
      </c>
      <c r="C1199" s="17">
        <f>HLOOKUP(Eingabe!$C$3,Leistungskurven!$B$1:$B$5002,A1199,FALSE)</f>
        <v>0.91210154415846867</v>
      </c>
      <c r="E1199" s="25">
        <f>HLOOKUP(Eingabe!$C$6,Kalkulationen!$T$1:$U$8762,A1200)</f>
        <v>0.84478749676498432</v>
      </c>
    </row>
    <row r="1200" spans="1:5" x14ac:dyDescent="0.15">
      <c r="A1200" s="17">
        <v>1200</v>
      </c>
      <c r="B1200" s="17">
        <v>11.98</v>
      </c>
      <c r="C1200" s="17">
        <f>HLOOKUP(Eingabe!$C$3,Leistungskurven!$B$1:$B$5002,A1200,FALSE)</f>
        <v>0.91259513934075698</v>
      </c>
      <c r="E1200" s="25">
        <f>HLOOKUP(Eingabe!$C$6,Kalkulationen!$T$1:$U$8762,A1201)</f>
        <v>0.84478749676498432</v>
      </c>
    </row>
    <row r="1201" spans="1:5" x14ac:dyDescent="0.15">
      <c r="A1201" s="17">
        <v>1201</v>
      </c>
      <c r="B1201" s="17">
        <v>11.99</v>
      </c>
      <c r="C1201" s="17">
        <f>HLOOKUP(Eingabe!$C$3,Leistungskurven!$B$1:$B$5002,A1201,FALSE)</f>
        <v>0.91308705144848235</v>
      </c>
      <c r="E1201" s="25">
        <f>HLOOKUP(Eingabe!$C$6,Kalkulationen!$T$1:$U$8762,A1202)</f>
        <v>0.84478749676498432</v>
      </c>
    </row>
    <row r="1202" spans="1:5" x14ac:dyDescent="0.15">
      <c r="A1202" s="17">
        <v>1202</v>
      </c>
      <c r="B1202" s="17">
        <v>12</v>
      </c>
      <c r="C1202" s="17">
        <f>HLOOKUP(Eingabe!$C$3,Leistungskurven!$B$1:$B$5002,A1202,FALSE)</f>
        <v>0.91357731308133205</v>
      </c>
      <c r="E1202" s="25">
        <f>HLOOKUP(Eingabe!$C$6,Kalkulationen!$T$1:$U$8762,A1203)</f>
        <v>0.84478749676498432</v>
      </c>
    </row>
    <row r="1203" spans="1:5" x14ac:dyDescent="0.15">
      <c r="A1203" s="17">
        <v>1203</v>
      </c>
      <c r="B1203" s="17">
        <v>12.01</v>
      </c>
      <c r="C1203" s="17">
        <f>HLOOKUP(Eingabe!$C$3,Leistungskurven!$B$1:$B$5002,A1203,FALSE)</f>
        <v>0.91406595156860837</v>
      </c>
      <c r="E1203" s="25">
        <f>HLOOKUP(Eingabe!$C$6,Kalkulationen!$T$1:$U$8762,A1204)</f>
        <v>0.84478749676498432</v>
      </c>
    </row>
    <row r="1204" spans="1:5" x14ac:dyDescent="0.15">
      <c r="A1204" s="17">
        <v>1204</v>
      </c>
      <c r="B1204" s="17">
        <v>12.02</v>
      </c>
      <c r="C1204" s="17">
        <f>HLOOKUP(Eingabe!$C$3,Leistungskurven!$B$1:$B$5002,A1204,FALSE)</f>
        <v>0.91455297315807549</v>
      </c>
      <c r="E1204" s="25">
        <f>HLOOKUP(Eingabe!$C$6,Kalkulationen!$T$1:$U$8762,A1205)</f>
        <v>0.84478749676498432</v>
      </c>
    </row>
    <row r="1205" spans="1:5" x14ac:dyDescent="0.15">
      <c r="A1205" s="17">
        <v>1205</v>
      </c>
      <c r="B1205" s="17">
        <v>12.03</v>
      </c>
      <c r="C1205" s="17">
        <f>HLOOKUP(Eingabe!$C$3,Leistungskurven!$B$1:$B$5002,A1205,FALSE)</f>
        <v>0.91503837882711481</v>
      </c>
      <c r="E1205" s="25">
        <f>HLOOKUP(Eingabe!$C$6,Kalkulationen!$T$1:$U$8762,A1206)</f>
        <v>0.84478749676498432</v>
      </c>
    </row>
    <row r="1206" spans="1:5" x14ac:dyDescent="0.15">
      <c r="A1206" s="17">
        <v>1206</v>
      </c>
      <c r="B1206" s="17">
        <v>12.04</v>
      </c>
      <c r="C1206" s="17">
        <f>HLOOKUP(Eingabe!$C$3,Leistungskurven!$B$1:$B$5002,A1206,FALSE)</f>
        <v>0.91552216955310606</v>
      </c>
      <c r="E1206" s="25">
        <f>HLOOKUP(Eingabe!$C$6,Kalkulationen!$T$1:$U$8762,A1207)</f>
        <v>0.84478749676498432</v>
      </c>
    </row>
    <row r="1207" spans="1:5" x14ac:dyDescent="0.15">
      <c r="A1207" s="17">
        <v>1207</v>
      </c>
      <c r="B1207" s="17">
        <v>12.05</v>
      </c>
      <c r="C1207" s="17">
        <f>HLOOKUP(Eingabe!$C$3,Leistungskurven!$B$1:$B$5002,A1207,FALSE)</f>
        <v>0.91600434631343064</v>
      </c>
      <c r="E1207" s="25">
        <f>HLOOKUP(Eingabe!$C$6,Kalkulationen!$T$1:$U$8762,A1208)</f>
        <v>0.84478749676498432</v>
      </c>
    </row>
    <row r="1208" spans="1:5" x14ac:dyDescent="0.15">
      <c r="A1208" s="17">
        <v>1208</v>
      </c>
      <c r="B1208" s="17">
        <v>12.06</v>
      </c>
      <c r="C1208" s="17">
        <f>HLOOKUP(Eingabe!$C$3,Leistungskurven!$B$1:$B$5002,A1208,FALSE)</f>
        <v>0.91648491008546762</v>
      </c>
      <c r="E1208" s="25">
        <f>HLOOKUP(Eingabe!$C$6,Kalkulationen!$T$1:$U$8762,A1209)</f>
        <v>0.84478749676498432</v>
      </c>
    </row>
    <row r="1209" spans="1:5" x14ac:dyDescent="0.15">
      <c r="A1209" s="17">
        <v>1209</v>
      </c>
      <c r="B1209" s="17">
        <v>12.07</v>
      </c>
      <c r="C1209" s="17">
        <f>HLOOKUP(Eingabe!$C$3,Leistungskurven!$B$1:$B$5002,A1209,FALSE)</f>
        <v>0.91696386184659828</v>
      </c>
      <c r="E1209" s="25">
        <f>HLOOKUP(Eingabe!$C$6,Kalkulationen!$T$1:$U$8762,A1210)</f>
        <v>0.84478749676498432</v>
      </c>
    </row>
    <row r="1210" spans="1:5" x14ac:dyDescent="0.15">
      <c r="A1210" s="17">
        <v>1210</v>
      </c>
      <c r="B1210" s="17">
        <v>12.08</v>
      </c>
      <c r="C1210" s="17">
        <f>HLOOKUP(Eingabe!$C$3,Leistungskurven!$B$1:$B$5002,A1210,FALSE)</f>
        <v>0.9174412025742027</v>
      </c>
      <c r="E1210" s="25">
        <f>HLOOKUP(Eingabe!$C$6,Kalkulationen!$T$1:$U$8762,A1211)</f>
        <v>0.84478749676498432</v>
      </c>
    </row>
    <row r="1211" spans="1:5" x14ac:dyDescent="0.15">
      <c r="A1211" s="17">
        <v>1211</v>
      </c>
      <c r="B1211" s="17">
        <v>12.09</v>
      </c>
      <c r="C1211" s="17">
        <f>HLOOKUP(Eingabe!$C$3,Leistungskurven!$B$1:$B$5002,A1211,FALSE)</f>
        <v>0.91791693324566159</v>
      </c>
      <c r="E1211" s="25">
        <f>HLOOKUP(Eingabe!$C$6,Kalkulationen!$T$1:$U$8762,A1212)</f>
        <v>0.84478749676498432</v>
      </c>
    </row>
    <row r="1212" spans="1:5" x14ac:dyDescent="0.15">
      <c r="A1212" s="17">
        <v>1212</v>
      </c>
      <c r="B1212" s="17">
        <v>12.1</v>
      </c>
      <c r="C1212" s="17">
        <f>HLOOKUP(Eingabe!$C$3,Leistungskurven!$B$1:$B$5002,A1212,FALSE)</f>
        <v>0.91839105483835559</v>
      </c>
      <c r="E1212" s="25">
        <f>HLOOKUP(Eingabe!$C$6,Kalkulationen!$T$1:$U$8762,A1213)</f>
        <v>0.84478749676498432</v>
      </c>
    </row>
    <row r="1213" spans="1:5" x14ac:dyDescent="0.15">
      <c r="A1213" s="17">
        <v>1213</v>
      </c>
      <c r="B1213" s="17">
        <v>12.11</v>
      </c>
      <c r="C1213" s="17">
        <f>HLOOKUP(Eingabe!$C$3,Leistungskurven!$B$1:$B$5002,A1213,FALSE)</f>
        <v>0.91886356832966443</v>
      </c>
      <c r="E1213" s="25">
        <f>HLOOKUP(Eingabe!$C$6,Kalkulationen!$T$1:$U$8762,A1214)</f>
        <v>0.84478749676498432</v>
      </c>
    </row>
    <row r="1214" spans="1:5" x14ac:dyDescent="0.15">
      <c r="A1214" s="17">
        <v>1214</v>
      </c>
      <c r="B1214" s="17">
        <v>12.12</v>
      </c>
      <c r="C1214" s="17">
        <f>HLOOKUP(Eingabe!$C$3,Leistungskurven!$B$1:$B$5002,A1214,FALSE)</f>
        <v>0.9193344746969685</v>
      </c>
      <c r="E1214" s="25">
        <f>HLOOKUP(Eingabe!$C$6,Kalkulationen!$T$1:$U$8762,A1215)</f>
        <v>0.84478749676498432</v>
      </c>
    </row>
    <row r="1215" spans="1:5" x14ac:dyDescent="0.15">
      <c r="A1215" s="17">
        <v>1215</v>
      </c>
      <c r="B1215" s="17">
        <v>12.13</v>
      </c>
      <c r="C1215" s="17">
        <f>HLOOKUP(Eingabe!$C$3,Leistungskurven!$B$1:$B$5002,A1215,FALSE)</f>
        <v>0.9198037749176492</v>
      </c>
      <c r="E1215" s="25">
        <f>HLOOKUP(Eingabe!$C$6,Kalkulationen!$T$1:$U$8762,A1216)</f>
        <v>0.84478749676498432</v>
      </c>
    </row>
    <row r="1216" spans="1:5" x14ac:dyDescent="0.15">
      <c r="A1216" s="17">
        <v>1216</v>
      </c>
      <c r="B1216" s="17">
        <v>12.14</v>
      </c>
      <c r="C1216" s="17">
        <f>HLOOKUP(Eingabe!$C$3,Leistungskurven!$B$1:$B$5002,A1216,FALSE)</f>
        <v>0.92027146996908626</v>
      </c>
      <c r="E1216" s="25">
        <f>HLOOKUP(Eingabe!$C$6,Kalkulationen!$T$1:$U$8762,A1217)</f>
        <v>0.84478749676498432</v>
      </c>
    </row>
    <row r="1217" spans="1:5" x14ac:dyDescent="0.15">
      <c r="A1217" s="17">
        <v>1217</v>
      </c>
      <c r="B1217" s="17">
        <v>12.15</v>
      </c>
      <c r="C1217" s="17">
        <f>HLOOKUP(Eingabe!$C$3,Leistungskurven!$B$1:$B$5002,A1217,FALSE)</f>
        <v>0.92073756082866021</v>
      </c>
      <c r="E1217" s="25">
        <f>HLOOKUP(Eingabe!$C$6,Kalkulationen!$T$1:$U$8762,A1218)</f>
        <v>0.84478749676498432</v>
      </c>
    </row>
    <row r="1218" spans="1:5" x14ac:dyDescent="0.15">
      <c r="A1218" s="17">
        <v>1218</v>
      </c>
      <c r="B1218" s="17">
        <v>12.16</v>
      </c>
      <c r="C1218" s="17">
        <f>HLOOKUP(Eingabe!$C$3,Leistungskurven!$B$1:$B$5002,A1218,FALSE)</f>
        <v>0.9212020484737512</v>
      </c>
      <c r="E1218" s="25">
        <f>HLOOKUP(Eingabe!$C$6,Kalkulationen!$T$1:$U$8762,A1219)</f>
        <v>0.84478749676498432</v>
      </c>
    </row>
    <row r="1219" spans="1:5" x14ac:dyDescent="0.15">
      <c r="A1219" s="17">
        <v>1219</v>
      </c>
      <c r="B1219" s="17">
        <v>12.17</v>
      </c>
      <c r="C1219" s="17">
        <f>HLOOKUP(Eingabe!$C$3,Leistungskurven!$B$1:$B$5002,A1219,FALSE)</f>
        <v>0.92166493388174031</v>
      </c>
      <c r="E1219" s="25">
        <f>HLOOKUP(Eingabe!$C$6,Kalkulationen!$T$1:$U$8762,A1220)</f>
        <v>0.84478749676498432</v>
      </c>
    </row>
    <row r="1220" spans="1:5" x14ac:dyDescent="0.15">
      <c r="A1220" s="17">
        <v>1220</v>
      </c>
      <c r="B1220" s="17">
        <v>12.18</v>
      </c>
      <c r="C1220" s="17">
        <f>HLOOKUP(Eingabe!$C$3,Leistungskurven!$B$1:$B$5002,A1220,FALSE)</f>
        <v>0.92212621803000738</v>
      </c>
      <c r="E1220" s="25">
        <f>HLOOKUP(Eingabe!$C$6,Kalkulationen!$T$1:$U$8762,A1221)</f>
        <v>0.84478749676498432</v>
      </c>
    </row>
    <row r="1221" spans="1:5" x14ac:dyDescent="0.15">
      <c r="A1221" s="17">
        <v>1221</v>
      </c>
      <c r="B1221" s="17">
        <v>12.19</v>
      </c>
      <c r="C1221" s="17">
        <f>HLOOKUP(Eingabe!$C$3,Leistungskurven!$B$1:$B$5002,A1221,FALSE)</f>
        <v>0.92258590189593315</v>
      </c>
      <c r="E1221" s="25">
        <f>HLOOKUP(Eingabe!$C$6,Kalkulationen!$T$1:$U$8762,A1222)</f>
        <v>0.84478749676498432</v>
      </c>
    </row>
    <row r="1222" spans="1:5" x14ac:dyDescent="0.15">
      <c r="A1222" s="17">
        <v>1222</v>
      </c>
      <c r="B1222" s="17">
        <v>12.2</v>
      </c>
      <c r="C1222" s="17">
        <f>HLOOKUP(Eingabe!$C$3,Leistungskurven!$B$1:$B$5002,A1222,FALSE)</f>
        <v>0.923043986456898</v>
      </c>
      <c r="E1222" s="25">
        <f>HLOOKUP(Eingabe!$C$6,Kalkulationen!$T$1:$U$8762,A1223)</f>
        <v>0.84478749676498432</v>
      </c>
    </row>
    <row r="1223" spans="1:5" x14ac:dyDescent="0.15">
      <c r="A1223" s="17">
        <v>1223</v>
      </c>
      <c r="B1223" s="17">
        <v>12.21</v>
      </c>
      <c r="C1223" s="17">
        <f>HLOOKUP(Eingabe!$C$3,Leistungskurven!$B$1:$B$5002,A1223,FALSE)</f>
        <v>0.92350047269028224</v>
      </c>
      <c r="E1223" s="25">
        <f>HLOOKUP(Eingabe!$C$6,Kalkulationen!$T$1:$U$8762,A1224)</f>
        <v>0.84478749676498432</v>
      </c>
    </row>
    <row r="1224" spans="1:5" x14ac:dyDescent="0.15">
      <c r="A1224" s="17">
        <v>1224</v>
      </c>
      <c r="B1224" s="17">
        <v>12.22</v>
      </c>
      <c r="C1224" s="17">
        <f>HLOOKUP(Eingabe!$C$3,Leistungskurven!$B$1:$B$5002,A1224,FALSE)</f>
        <v>0.92395536157346592</v>
      </c>
      <c r="E1224" s="25">
        <f>HLOOKUP(Eingabe!$C$6,Kalkulationen!$T$1:$U$8762,A1225)</f>
        <v>0.84478749676498432</v>
      </c>
    </row>
    <row r="1225" spans="1:5" x14ac:dyDescent="0.15">
      <c r="A1225" s="17">
        <v>1225</v>
      </c>
      <c r="B1225" s="17">
        <v>12.23</v>
      </c>
      <c r="C1225" s="17">
        <f>HLOOKUP(Eingabe!$C$3,Leistungskurven!$B$1:$B$5002,A1225,FALSE)</f>
        <v>0.92440865408383055</v>
      </c>
      <c r="E1225" s="25">
        <f>HLOOKUP(Eingabe!$C$6,Kalkulationen!$T$1:$U$8762,A1226)</f>
        <v>0.84478749676498432</v>
      </c>
    </row>
    <row r="1226" spans="1:5" x14ac:dyDescent="0.15">
      <c r="A1226" s="17">
        <v>1226</v>
      </c>
      <c r="B1226" s="17">
        <v>12.24</v>
      </c>
      <c r="C1226" s="17">
        <f>HLOOKUP(Eingabe!$C$3,Leistungskurven!$B$1:$B$5002,A1226,FALSE)</f>
        <v>0.92486035119875554</v>
      </c>
      <c r="E1226" s="25">
        <f>HLOOKUP(Eingabe!$C$6,Kalkulationen!$T$1:$U$8762,A1227)</f>
        <v>0.84478749676498432</v>
      </c>
    </row>
    <row r="1227" spans="1:5" x14ac:dyDescent="0.15">
      <c r="A1227" s="17">
        <v>1227</v>
      </c>
      <c r="B1227" s="17">
        <v>12.25</v>
      </c>
      <c r="C1227" s="17">
        <f>HLOOKUP(Eingabe!$C$3,Leistungskurven!$B$1:$B$5002,A1227,FALSE)</f>
        <v>0.92531045389562139</v>
      </c>
      <c r="E1227" s="25">
        <f>HLOOKUP(Eingabe!$C$6,Kalkulationen!$T$1:$U$8762,A1228)</f>
        <v>0.84478749676498432</v>
      </c>
    </row>
    <row r="1228" spans="1:5" x14ac:dyDescent="0.15">
      <c r="A1228" s="17">
        <v>1228</v>
      </c>
      <c r="B1228" s="17">
        <v>12.26</v>
      </c>
      <c r="C1228" s="17">
        <f>HLOOKUP(Eingabe!$C$3,Leistungskurven!$B$1:$B$5002,A1228,FALSE)</f>
        <v>0.92575896315180906</v>
      </c>
      <c r="E1228" s="25">
        <f>HLOOKUP(Eingabe!$C$6,Kalkulationen!$T$1:$U$8762,A1229)</f>
        <v>0.84478749676498432</v>
      </c>
    </row>
    <row r="1229" spans="1:5" x14ac:dyDescent="0.15">
      <c r="A1229" s="17">
        <v>1229</v>
      </c>
      <c r="B1229" s="17">
        <v>12.27</v>
      </c>
      <c r="C1229" s="17">
        <f>HLOOKUP(Eingabe!$C$3,Leistungskurven!$B$1:$B$5002,A1229,FALSE)</f>
        <v>0.92620587994469894</v>
      </c>
      <c r="E1229" s="25">
        <f>HLOOKUP(Eingabe!$C$6,Kalkulationen!$T$1:$U$8762,A1230)</f>
        <v>0.84478749676498432</v>
      </c>
    </row>
    <row r="1230" spans="1:5" x14ac:dyDescent="0.15">
      <c r="A1230" s="17">
        <v>1230</v>
      </c>
      <c r="B1230" s="17">
        <v>12.28</v>
      </c>
      <c r="C1230" s="17">
        <f>HLOOKUP(Eingabe!$C$3,Leistungskurven!$B$1:$B$5002,A1230,FALSE)</f>
        <v>0.92665120525167133</v>
      </c>
      <c r="E1230" s="25">
        <f>HLOOKUP(Eingabe!$C$6,Kalkulationen!$T$1:$U$8762,A1231)</f>
        <v>0.84478749676498432</v>
      </c>
    </row>
    <row r="1231" spans="1:5" x14ac:dyDescent="0.15">
      <c r="A1231" s="17">
        <v>1231</v>
      </c>
      <c r="B1231" s="17">
        <v>12.29</v>
      </c>
      <c r="C1231" s="17">
        <f>HLOOKUP(Eingabe!$C$3,Leistungskurven!$B$1:$B$5002,A1231,FALSE)</f>
        <v>0.92709494005010606</v>
      </c>
      <c r="E1231" s="25">
        <f>HLOOKUP(Eingabe!$C$6,Kalkulationen!$T$1:$U$8762,A1232)</f>
        <v>0.84478749676498432</v>
      </c>
    </row>
    <row r="1232" spans="1:5" x14ac:dyDescent="0.15">
      <c r="A1232" s="17">
        <v>1232</v>
      </c>
      <c r="B1232" s="17">
        <v>12.3</v>
      </c>
      <c r="C1232" s="17">
        <f>HLOOKUP(Eingabe!$C$3,Leistungskurven!$B$1:$B$5002,A1232,FALSE)</f>
        <v>0.92753708531738432</v>
      </c>
      <c r="E1232" s="25">
        <f>HLOOKUP(Eingabe!$C$6,Kalkulationen!$T$1:$U$8762,A1233)</f>
        <v>0.84478749676498432</v>
      </c>
    </row>
    <row r="1233" spans="1:5" x14ac:dyDescent="0.15">
      <c r="A1233" s="17">
        <v>1233</v>
      </c>
      <c r="B1233" s="17">
        <v>12.31</v>
      </c>
      <c r="C1233" s="17">
        <f>HLOOKUP(Eingabe!$C$3,Leistungskurven!$B$1:$B$5002,A1233,FALSE)</f>
        <v>0.9279776420308864</v>
      </c>
      <c r="E1233" s="25">
        <f>HLOOKUP(Eingabe!$C$6,Kalkulationen!$T$1:$U$8762,A1234)</f>
        <v>0.84478749676498432</v>
      </c>
    </row>
    <row r="1234" spans="1:5" x14ac:dyDescent="0.15">
      <c r="A1234" s="17">
        <v>1234</v>
      </c>
      <c r="B1234" s="17">
        <v>12.32</v>
      </c>
      <c r="C1234" s="17">
        <f>HLOOKUP(Eingabe!$C$3,Leistungskurven!$B$1:$B$5002,A1234,FALSE)</f>
        <v>0.92841661116799201</v>
      </c>
      <c r="E1234" s="25">
        <f>HLOOKUP(Eingabe!$C$6,Kalkulationen!$T$1:$U$8762,A1235)</f>
        <v>0.84478749676498432</v>
      </c>
    </row>
    <row r="1235" spans="1:5" x14ac:dyDescent="0.15">
      <c r="A1235" s="17">
        <v>1235</v>
      </c>
      <c r="B1235" s="17">
        <v>12.33</v>
      </c>
      <c r="C1235" s="17">
        <f>HLOOKUP(Eingabe!$C$3,Leistungskurven!$B$1:$B$5002,A1235,FALSE)</f>
        <v>0.92885399370608268</v>
      </c>
      <c r="E1235" s="25">
        <f>HLOOKUP(Eingabe!$C$6,Kalkulationen!$T$1:$U$8762,A1236)</f>
        <v>0.84478749676498432</v>
      </c>
    </row>
    <row r="1236" spans="1:5" x14ac:dyDescent="0.15">
      <c r="A1236" s="17">
        <v>1236</v>
      </c>
      <c r="B1236" s="17">
        <v>12.34</v>
      </c>
      <c r="C1236" s="17">
        <f>HLOOKUP(Eingabe!$C$3,Leistungskurven!$B$1:$B$5002,A1236,FALSE)</f>
        <v>0.92928979062253836</v>
      </c>
      <c r="E1236" s="25">
        <f>HLOOKUP(Eingabe!$C$6,Kalkulationen!$T$1:$U$8762,A1237)</f>
        <v>0.79786398166766903</v>
      </c>
    </row>
    <row r="1237" spans="1:5" x14ac:dyDescent="0.15">
      <c r="A1237" s="17">
        <v>1237</v>
      </c>
      <c r="B1237" s="17">
        <v>12.35</v>
      </c>
      <c r="C1237" s="17">
        <f>HLOOKUP(Eingabe!$C$3,Leistungskurven!$B$1:$B$5002,A1237,FALSE)</f>
        <v>0.92972400289473944</v>
      </c>
      <c r="E1237" s="25">
        <f>HLOOKUP(Eingabe!$C$6,Kalkulationen!$T$1:$U$8762,A1238)</f>
        <v>0.79786398166766903</v>
      </c>
    </row>
    <row r="1238" spans="1:5" x14ac:dyDescent="0.15">
      <c r="A1238" s="17">
        <v>1238</v>
      </c>
      <c r="B1238" s="17">
        <v>12.36</v>
      </c>
      <c r="C1238" s="17">
        <f>HLOOKUP(Eingabe!$C$3,Leistungskurven!$B$1:$B$5002,A1238,FALSE)</f>
        <v>0.93015663150006611</v>
      </c>
      <c r="E1238" s="25">
        <f>HLOOKUP(Eingabe!$C$6,Kalkulationen!$T$1:$U$8762,A1239)</f>
        <v>0.79786398166766903</v>
      </c>
    </row>
    <row r="1239" spans="1:5" x14ac:dyDescent="0.15">
      <c r="A1239" s="17">
        <v>1239</v>
      </c>
      <c r="B1239" s="17">
        <v>12.37</v>
      </c>
      <c r="C1239" s="17">
        <f>HLOOKUP(Eingabe!$C$3,Leistungskurven!$B$1:$B$5002,A1239,FALSE)</f>
        <v>0.93058767741589909</v>
      </c>
      <c r="E1239" s="25">
        <f>HLOOKUP(Eingabe!$C$6,Kalkulationen!$T$1:$U$8762,A1240)</f>
        <v>0.79786398166766903</v>
      </c>
    </row>
    <row r="1240" spans="1:5" x14ac:dyDescent="0.15">
      <c r="A1240" s="17">
        <v>1240</v>
      </c>
      <c r="B1240" s="17">
        <v>12.38</v>
      </c>
      <c r="C1240" s="17">
        <f>HLOOKUP(Eingabe!$C$3,Leistungskurven!$B$1:$B$5002,A1240,FALSE)</f>
        <v>0.93101714161961902</v>
      </c>
      <c r="E1240" s="25">
        <f>HLOOKUP(Eingabe!$C$6,Kalkulationen!$T$1:$U$8762,A1241)</f>
        <v>0.79786398166766903</v>
      </c>
    </row>
    <row r="1241" spans="1:5" x14ac:dyDescent="0.15">
      <c r="A1241" s="17">
        <v>1241</v>
      </c>
      <c r="B1241" s="17">
        <v>12.39</v>
      </c>
      <c r="C1241" s="17">
        <f>HLOOKUP(Eingabe!$C$3,Leistungskurven!$B$1:$B$5002,A1241,FALSE)</f>
        <v>0.9314450250886056</v>
      </c>
      <c r="E1241" s="25">
        <f>HLOOKUP(Eingabe!$C$6,Kalkulationen!$T$1:$U$8762,A1242)</f>
        <v>0.79786398166766903</v>
      </c>
    </row>
    <row r="1242" spans="1:5" x14ac:dyDescent="0.15">
      <c r="A1242" s="17">
        <v>1242</v>
      </c>
      <c r="B1242" s="17">
        <v>12.4</v>
      </c>
      <c r="C1242" s="17">
        <f>HLOOKUP(Eingabe!$C$3,Leistungskurven!$B$1:$B$5002,A1242,FALSE)</f>
        <v>0.93187132880024015</v>
      </c>
      <c r="E1242" s="25">
        <f>HLOOKUP(Eingabe!$C$6,Kalkulationen!$T$1:$U$8762,A1243)</f>
        <v>0.79786398166766903</v>
      </c>
    </row>
    <row r="1243" spans="1:5" x14ac:dyDescent="0.15">
      <c r="A1243" s="17">
        <v>1243</v>
      </c>
      <c r="B1243" s="17">
        <v>12.41</v>
      </c>
      <c r="C1243" s="17">
        <f>HLOOKUP(Eingabe!$C$3,Leistungskurven!$B$1:$B$5002,A1243,FALSE)</f>
        <v>0.93229605373190239</v>
      </c>
      <c r="E1243" s="25">
        <f>HLOOKUP(Eingabe!$C$6,Kalkulationen!$T$1:$U$8762,A1244)</f>
        <v>0.79786398166766903</v>
      </c>
    </row>
    <row r="1244" spans="1:5" x14ac:dyDescent="0.15">
      <c r="A1244" s="17">
        <v>1244</v>
      </c>
      <c r="B1244" s="17">
        <v>12.42</v>
      </c>
      <c r="C1244" s="17">
        <f>HLOOKUP(Eingabe!$C$3,Leistungskurven!$B$1:$B$5002,A1244,FALSE)</f>
        <v>0.93271920086097282</v>
      </c>
      <c r="E1244" s="25">
        <f>HLOOKUP(Eingabe!$C$6,Kalkulationen!$T$1:$U$8762,A1245)</f>
        <v>0.79786398166766903</v>
      </c>
    </row>
    <row r="1245" spans="1:5" x14ac:dyDescent="0.15">
      <c r="A1245" s="17">
        <v>1245</v>
      </c>
      <c r="B1245" s="17">
        <v>12.43</v>
      </c>
      <c r="C1245" s="17">
        <f>HLOOKUP(Eingabe!$C$3,Leistungskurven!$B$1:$B$5002,A1245,FALSE)</f>
        <v>0.93314077116483241</v>
      </c>
      <c r="E1245" s="25">
        <f>HLOOKUP(Eingabe!$C$6,Kalkulationen!$T$1:$U$8762,A1246)</f>
        <v>0.79786398166766903</v>
      </c>
    </row>
    <row r="1246" spans="1:5" x14ac:dyDescent="0.15">
      <c r="A1246" s="17">
        <v>1246</v>
      </c>
      <c r="B1246" s="17">
        <v>12.44</v>
      </c>
      <c r="C1246" s="17">
        <f>HLOOKUP(Eingabe!$C$3,Leistungskurven!$B$1:$B$5002,A1246,FALSE)</f>
        <v>0.93356076562086088</v>
      </c>
      <c r="E1246" s="25">
        <f>HLOOKUP(Eingabe!$C$6,Kalkulationen!$T$1:$U$8762,A1247)</f>
        <v>0.79786398166766903</v>
      </c>
    </row>
    <row r="1247" spans="1:5" x14ac:dyDescent="0.15">
      <c r="A1247" s="17">
        <v>1247</v>
      </c>
      <c r="B1247" s="17">
        <v>12.45</v>
      </c>
      <c r="C1247" s="17">
        <f>HLOOKUP(Eingabe!$C$3,Leistungskurven!$B$1:$B$5002,A1247,FALSE)</f>
        <v>0.93397918520643897</v>
      </c>
      <c r="E1247" s="25">
        <f>HLOOKUP(Eingabe!$C$6,Kalkulationen!$T$1:$U$8762,A1248)</f>
        <v>0.79786398166766903</v>
      </c>
    </row>
    <row r="1248" spans="1:5" x14ac:dyDescent="0.15">
      <c r="A1248" s="17">
        <v>1248</v>
      </c>
      <c r="B1248" s="17">
        <v>12.46</v>
      </c>
      <c r="C1248" s="17">
        <f>HLOOKUP(Eingabe!$C$3,Leistungskurven!$B$1:$B$5002,A1248,FALSE)</f>
        <v>0.93439603089894752</v>
      </c>
      <c r="E1248" s="25">
        <f>HLOOKUP(Eingabe!$C$6,Kalkulationen!$T$1:$U$8762,A1249)</f>
        <v>0.79786398166766903</v>
      </c>
    </row>
    <row r="1249" spans="1:5" x14ac:dyDescent="0.15">
      <c r="A1249" s="17">
        <v>1249</v>
      </c>
      <c r="B1249" s="17">
        <v>12.47</v>
      </c>
      <c r="C1249" s="17">
        <f>HLOOKUP(Eingabe!$C$3,Leistungskurven!$B$1:$B$5002,A1249,FALSE)</f>
        <v>0.93481130367576648</v>
      </c>
      <c r="E1249" s="25">
        <f>HLOOKUP(Eingabe!$C$6,Kalkulationen!$T$1:$U$8762,A1250)</f>
        <v>0.79786398166766903</v>
      </c>
    </row>
    <row r="1250" spans="1:5" x14ac:dyDescent="0.15">
      <c r="A1250" s="17">
        <v>1250</v>
      </c>
      <c r="B1250" s="17">
        <v>12.48</v>
      </c>
      <c r="C1250" s="17">
        <f>HLOOKUP(Eingabe!$C$3,Leistungskurven!$B$1:$B$5002,A1250,FALSE)</f>
        <v>0.93522500451427626</v>
      </c>
      <c r="E1250" s="25">
        <f>HLOOKUP(Eingabe!$C$6,Kalkulationen!$T$1:$U$8762,A1251)</f>
        <v>0.79786398166766903</v>
      </c>
    </row>
    <row r="1251" spans="1:5" x14ac:dyDescent="0.15">
      <c r="A1251" s="17">
        <v>1251</v>
      </c>
      <c r="B1251" s="17">
        <v>12.49</v>
      </c>
      <c r="C1251" s="17">
        <f>HLOOKUP(Eingabe!$C$3,Leistungskurven!$B$1:$B$5002,A1251,FALSE)</f>
        <v>0.93563713439185703</v>
      </c>
      <c r="E1251" s="25">
        <f>HLOOKUP(Eingabe!$C$6,Kalkulationen!$T$1:$U$8762,A1252)</f>
        <v>0.79786398166766903</v>
      </c>
    </row>
    <row r="1252" spans="1:5" x14ac:dyDescent="0.15">
      <c r="A1252" s="17">
        <v>1252</v>
      </c>
      <c r="B1252" s="17">
        <v>12.5</v>
      </c>
      <c r="C1252" s="17">
        <f>HLOOKUP(Eingabe!$C$3,Leistungskurven!$B$1:$B$5002,A1252,FALSE)</f>
        <v>0.93604769428588996</v>
      </c>
      <c r="E1252" s="25">
        <f>HLOOKUP(Eingabe!$C$6,Kalkulationen!$T$1:$U$8762,A1253)</f>
        <v>0.79786398166766903</v>
      </c>
    </row>
    <row r="1253" spans="1:5" x14ac:dyDescent="0.15">
      <c r="A1253" s="17">
        <v>1253</v>
      </c>
      <c r="B1253" s="17">
        <v>12.51</v>
      </c>
      <c r="C1253" s="17">
        <f>HLOOKUP(Eingabe!$C$3,Leistungskurven!$B$1:$B$5002,A1253,FALSE)</f>
        <v>0.93645668494746026</v>
      </c>
      <c r="E1253" s="25">
        <f>HLOOKUP(Eingabe!$C$6,Kalkulationen!$T$1:$U$8762,A1254)</f>
        <v>0.79786398166766903</v>
      </c>
    </row>
    <row r="1254" spans="1:5" x14ac:dyDescent="0.15">
      <c r="A1254" s="17">
        <v>1254</v>
      </c>
      <c r="B1254" s="17">
        <v>12.52</v>
      </c>
      <c r="C1254" s="17">
        <f>HLOOKUP(Eingabe!$C$3,Leistungskurven!$B$1:$B$5002,A1254,FALSE)</f>
        <v>0.93686410622247385</v>
      </c>
      <c r="E1254" s="25">
        <f>HLOOKUP(Eingabe!$C$6,Kalkulationen!$T$1:$U$8762,A1255)</f>
        <v>0.79786398166766903</v>
      </c>
    </row>
    <row r="1255" spans="1:5" x14ac:dyDescent="0.15">
      <c r="A1255" s="17">
        <v>1255</v>
      </c>
      <c r="B1255" s="17">
        <v>12.53</v>
      </c>
      <c r="C1255" s="17">
        <f>HLOOKUP(Eingabe!$C$3,Leistungskurven!$B$1:$B$5002,A1255,FALSE)</f>
        <v>0.93726995773054234</v>
      </c>
      <c r="E1255" s="25">
        <f>HLOOKUP(Eingabe!$C$6,Kalkulationen!$T$1:$U$8762,A1256)</f>
        <v>0.79786398166766903</v>
      </c>
    </row>
    <row r="1256" spans="1:5" x14ac:dyDescent="0.15">
      <c r="A1256" s="17">
        <v>1256</v>
      </c>
      <c r="B1256" s="17">
        <v>12.54</v>
      </c>
      <c r="C1256" s="17">
        <f>HLOOKUP(Eingabe!$C$3,Leistungskurven!$B$1:$B$5002,A1256,FALSE)</f>
        <v>0.93767423909127656</v>
      </c>
      <c r="E1256" s="25">
        <f>HLOOKUP(Eingabe!$C$6,Kalkulationen!$T$1:$U$8762,A1257)</f>
        <v>0.79786398166766903</v>
      </c>
    </row>
    <row r="1257" spans="1:5" x14ac:dyDescent="0.15">
      <c r="A1257" s="17">
        <v>1257</v>
      </c>
      <c r="B1257" s="17">
        <v>12.55</v>
      </c>
      <c r="C1257" s="17">
        <f>HLOOKUP(Eingabe!$C$3,Leistungskurven!$B$1:$B$5002,A1257,FALSE)</f>
        <v>0.93807694992428836</v>
      </c>
      <c r="E1257" s="25">
        <f>HLOOKUP(Eingabe!$C$6,Kalkulationen!$T$1:$U$8762,A1258)</f>
        <v>0.79786398166766903</v>
      </c>
    </row>
    <row r="1258" spans="1:5" x14ac:dyDescent="0.15">
      <c r="A1258" s="17">
        <v>1258</v>
      </c>
      <c r="B1258" s="17">
        <v>12.56</v>
      </c>
      <c r="C1258" s="17">
        <f>HLOOKUP(Eingabe!$C$3,Leistungskurven!$B$1:$B$5002,A1258,FALSE)</f>
        <v>0.93847808984918857</v>
      </c>
      <c r="E1258" s="25">
        <f>HLOOKUP(Eingabe!$C$6,Kalkulationen!$T$1:$U$8762,A1259)</f>
        <v>0.79786398166766903</v>
      </c>
    </row>
    <row r="1259" spans="1:5" x14ac:dyDescent="0.15">
      <c r="A1259" s="17">
        <v>1259</v>
      </c>
      <c r="B1259" s="17">
        <v>12.57</v>
      </c>
      <c r="C1259" s="17">
        <f>HLOOKUP(Eingabe!$C$3,Leistungskurven!$B$1:$B$5002,A1259,FALSE)</f>
        <v>0.93887765848558813</v>
      </c>
      <c r="E1259" s="25">
        <f>HLOOKUP(Eingabe!$C$6,Kalkulationen!$T$1:$U$8762,A1260)</f>
        <v>0.79786398166766903</v>
      </c>
    </row>
    <row r="1260" spans="1:5" x14ac:dyDescent="0.15">
      <c r="A1260" s="17">
        <v>1260</v>
      </c>
      <c r="B1260" s="17">
        <v>12.58</v>
      </c>
      <c r="C1260" s="17">
        <f>HLOOKUP(Eingabe!$C$3,Leistungskurven!$B$1:$B$5002,A1260,FALSE)</f>
        <v>0.9392756554530991</v>
      </c>
      <c r="E1260" s="25">
        <f>HLOOKUP(Eingabe!$C$6,Kalkulationen!$T$1:$U$8762,A1261)</f>
        <v>0.79786398166766903</v>
      </c>
    </row>
    <row r="1261" spans="1:5" x14ac:dyDescent="0.15">
      <c r="A1261" s="17">
        <v>1261</v>
      </c>
      <c r="B1261" s="17">
        <v>12.59</v>
      </c>
      <c r="C1261" s="17">
        <f>HLOOKUP(Eingabe!$C$3,Leistungskurven!$B$1:$B$5002,A1261,FALSE)</f>
        <v>0.93967208037133232</v>
      </c>
      <c r="E1261" s="25">
        <f>HLOOKUP(Eingabe!$C$6,Kalkulationen!$T$1:$U$8762,A1262)</f>
        <v>0.79786398166766903</v>
      </c>
    </row>
    <row r="1262" spans="1:5" x14ac:dyDescent="0.15">
      <c r="A1262" s="17">
        <v>1262</v>
      </c>
      <c r="B1262" s="17">
        <v>12.6</v>
      </c>
      <c r="C1262" s="17">
        <f>HLOOKUP(Eingabe!$C$3,Leistungskurven!$B$1:$B$5002,A1262,FALSE)</f>
        <v>0.9400669328598984</v>
      </c>
      <c r="E1262" s="25">
        <f>HLOOKUP(Eingabe!$C$6,Kalkulationen!$T$1:$U$8762,A1263)</f>
        <v>0.79786398166766903</v>
      </c>
    </row>
    <row r="1263" spans="1:5" x14ac:dyDescent="0.15">
      <c r="A1263" s="17">
        <v>1263</v>
      </c>
      <c r="B1263" s="17">
        <v>12.61</v>
      </c>
      <c r="C1263" s="17">
        <f>HLOOKUP(Eingabe!$C$3,Leistungskurven!$B$1:$B$5002,A1263,FALSE)</f>
        <v>0.94046021253841006</v>
      </c>
      <c r="E1263" s="25">
        <f>HLOOKUP(Eingabe!$C$6,Kalkulationen!$T$1:$U$8762,A1264)</f>
        <v>0.79786398166766903</v>
      </c>
    </row>
    <row r="1264" spans="1:5" x14ac:dyDescent="0.15">
      <c r="A1264" s="17">
        <v>1264</v>
      </c>
      <c r="B1264" s="17">
        <v>12.62</v>
      </c>
      <c r="C1264" s="17">
        <f>HLOOKUP(Eingabe!$C$3,Leistungskurven!$B$1:$B$5002,A1264,FALSE)</f>
        <v>0.94085191902647758</v>
      </c>
      <c r="E1264" s="25">
        <f>HLOOKUP(Eingabe!$C$6,Kalkulationen!$T$1:$U$8762,A1265)</f>
        <v>0.79786398166766903</v>
      </c>
    </row>
    <row r="1265" spans="1:5" x14ac:dyDescent="0.15">
      <c r="A1265" s="17">
        <v>1265</v>
      </c>
      <c r="B1265" s="17">
        <v>12.63</v>
      </c>
      <c r="C1265" s="17">
        <f>HLOOKUP(Eingabe!$C$3,Leistungskurven!$B$1:$B$5002,A1265,FALSE)</f>
        <v>0.94124205194371213</v>
      </c>
      <c r="E1265" s="25">
        <f>HLOOKUP(Eingabe!$C$6,Kalkulationen!$T$1:$U$8762,A1266)</f>
        <v>0.79786398166766903</v>
      </c>
    </row>
    <row r="1266" spans="1:5" x14ac:dyDescent="0.15">
      <c r="A1266" s="17">
        <v>1266</v>
      </c>
      <c r="B1266" s="17">
        <v>12.64</v>
      </c>
      <c r="C1266" s="17">
        <f>HLOOKUP(Eingabe!$C$3,Leistungskurven!$B$1:$B$5002,A1266,FALSE)</f>
        <v>0.94163061090972555</v>
      </c>
      <c r="E1266" s="25">
        <f>HLOOKUP(Eingabe!$C$6,Kalkulationen!$T$1:$U$8762,A1267)</f>
        <v>0.79786398166766903</v>
      </c>
    </row>
    <row r="1267" spans="1:5" x14ac:dyDescent="0.15">
      <c r="A1267" s="17">
        <v>1267</v>
      </c>
      <c r="B1267" s="17">
        <v>12.65</v>
      </c>
      <c r="C1267" s="17">
        <f>HLOOKUP(Eingabe!$C$3,Leistungskurven!$B$1:$B$5002,A1267,FALSE)</f>
        <v>0.94201759554412845</v>
      </c>
      <c r="E1267" s="25">
        <f>HLOOKUP(Eingabe!$C$6,Kalkulationen!$T$1:$U$8762,A1268)</f>
        <v>0.79786398166766903</v>
      </c>
    </row>
    <row r="1268" spans="1:5" x14ac:dyDescent="0.15">
      <c r="A1268" s="17">
        <v>1268</v>
      </c>
      <c r="B1268" s="17">
        <v>12.66</v>
      </c>
      <c r="C1268" s="17">
        <f>HLOOKUP(Eingabe!$C$3,Leistungskurven!$B$1:$B$5002,A1268,FALSE)</f>
        <v>0.94240300546653244</v>
      </c>
      <c r="E1268" s="25">
        <f>HLOOKUP(Eingabe!$C$6,Kalkulationen!$T$1:$U$8762,A1269)</f>
        <v>0.79786398166766903</v>
      </c>
    </row>
    <row r="1269" spans="1:5" x14ac:dyDescent="0.15">
      <c r="A1269" s="17">
        <v>1269</v>
      </c>
      <c r="B1269" s="17">
        <v>12.67</v>
      </c>
      <c r="C1269" s="17">
        <f>HLOOKUP(Eingabe!$C$3,Leistungskurven!$B$1:$B$5002,A1269,FALSE)</f>
        <v>0.94278684029654891</v>
      </c>
      <c r="E1269" s="25">
        <f>HLOOKUP(Eingabe!$C$6,Kalkulationen!$T$1:$U$8762,A1270)</f>
        <v>0.79786398166766903</v>
      </c>
    </row>
    <row r="1270" spans="1:5" x14ac:dyDescent="0.15">
      <c r="A1270" s="17">
        <v>1270</v>
      </c>
      <c r="B1270" s="17">
        <v>12.68</v>
      </c>
      <c r="C1270" s="17">
        <f>HLOOKUP(Eingabe!$C$3,Leistungskurven!$B$1:$B$5002,A1270,FALSE)</f>
        <v>0.94316909965378903</v>
      </c>
      <c r="E1270" s="25">
        <f>HLOOKUP(Eingabe!$C$6,Kalkulationen!$T$1:$U$8762,A1271)</f>
        <v>0.79786398166766903</v>
      </c>
    </row>
    <row r="1271" spans="1:5" x14ac:dyDescent="0.15">
      <c r="A1271" s="17">
        <v>1271</v>
      </c>
      <c r="B1271" s="17">
        <v>12.69</v>
      </c>
      <c r="C1271" s="17">
        <f>HLOOKUP(Eingabe!$C$3,Leistungskurven!$B$1:$B$5002,A1271,FALSE)</f>
        <v>0.94354978315786397</v>
      </c>
      <c r="E1271" s="25">
        <f>HLOOKUP(Eingabe!$C$6,Kalkulationen!$T$1:$U$8762,A1272)</f>
        <v>0.79786398166766903</v>
      </c>
    </row>
    <row r="1272" spans="1:5" x14ac:dyDescent="0.15">
      <c r="A1272" s="17">
        <v>1272</v>
      </c>
      <c r="B1272" s="17">
        <v>12.7</v>
      </c>
      <c r="C1272" s="17">
        <f>HLOOKUP(Eingabe!$C$3,Leistungskurven!$B$1:$B$5002,A1272,FALSE)</f>
        <v>0.9439288904283849</v>
      </c>
      <c r="E1272" s="25">
        <f>HLOOKUP(Eingabe!$C$6,Kalkulationen!$T$1:$U$8762,A1273)</f>
        <v>0.79786398166766903</v>
      </c>
    </row>
    <row r="1273" spans="1:5" x14ac:dyDescent="0.15">
      <c r="A1273" s="17">
        <v>1273</v>
      </c>
      <c r="B1273" s="17">
        <v>12.71</v>
      </c>
      <c r="C1273" s="17">
        <f>HLOOKUP(Eingabe!$C$3,Leistungskurven!$B$1:$B$5002,A1273,FALSE)</f>
        <v>0.94430642108496299</v>
      </c>
      <c r="E1273" s="25">
        <f>HLOOKUP(Eingabe!$C$6,Kalkulationen!$T$1:$U$8762,A1274)</f>
        <v>0.79786398166766903</v>
      </c>
    </row>
    <row r="1274" spans="1:5" x14ac:dyDescent="0.15">
      <c r="A1274" s="17">
        <v>1274</v>
      </c>
      <c r="B1274" s="17">
        <v>12.72</v>
      </c>
      <c r="C1274" s="17">
        <f>HLOOKUP(Eingabe!$C$3,Leistungskurven!$B$1:$B$5002,A1274,FALSE)</f>
        <v>0.94468237474721029</v>
      </c>
      <c r="E1274" s="25">
        <f>HLOOKUP(Eingabe!$C$6,Kalkulationen!$T$1:$U$8762,A1275)</f>
        <v>0.79786398166766903</v>
      </c>
    </row>
    <row r="1275" spans="1:5" x14ac:dyDescent="0.15">
      <c r="A1275" s="17">
        <v>1275</v>
      </c>
      <c r="B1275" s="17">
        <v>12.73</v>
      </c>
      <c r="C1275" s="17">
        <f>HLOOKUP(Eingabe!$C$3,Leistungskurven!$B$1:$B$5002,A1275,FALSE)</f>
        <v>0.94505675103473707</v>
      </c>
      <c r="E1275" s="25">
        <f>HLOOKUP(Eingabe!$C$6,Kalkulationen!$T$1:$U$8762,A1276)</f>
        <v>0.79786398166766903</v>
      </c>
    </row>
    <row r="1276" spans="1:5" x14ac:dyDescent="0.15">
      <c r="A1276" s="17">
        <v>1276</v>
      </c>
      <c r="B1276" s="17">
        <v>12.74</v>
      </c>
      <c r="C1276" s="17">
        <f>HLOOKUP(Eingabe!$C$3,Leistungskurven!$B$1:$B$5002,A1276,FALSE)</f>
        <v>0.94542954956715475</v>
      </c>
      <c r="E1276" s="25">
        <f>HLOOKUP(Eingabe!$C$6,Kalkulationen!$T$1:$U$8762,A1277)</f>
        <v>0.79786398166766903</v>
      </c>
    </row>
    <row r="1277" spans="1:5" x14ac:dyDescent="0.15">
      <c r="A1277" s="17">
        <v>1277</v>
      </c>
      <c r="B1277" s="17">
        <v>12.75</v>
      </c>
      <c r="C1277" s="17">
        <f>HLOOKUP(Eingabe!$C$3,Leistungskurven!$B$1:$B$5002,A1277,FALSE)</f>
        <v>0.94580076996407514</v>
      </c>
      <c r="E1277" s="25">
        <f>HLOOKUP(Eingabe!$C$6,Kalkulationen!$T$1:$U$8762,A1278)</f>
        <v>0.79786398166766903</v>
      </c>
    </row>
    <row r="1278" spans="1:5" x14ac:dyDescent="0.15">
      <c r="A1278" s="17">
        <v>1278</v>
      </c>
      <c r="B1278" s="17">
        <v>12.76</v>
      </c>
      <c r="C1278" s="17">
        <f>HLOOKUP(Eingabe!$C$3,Leistungskurven!$B$1:$B$5002,A1278,FALSE)</f>
        <v>0.94617041184510908</v>
      </c>
      <c r="E1278" s="25">
        <f>HLOOKUP(Eingabe!$C$6,Kalkulationen!$T$1:$U$8762,A1279)</f>
        <v>0.79786398166766903</v>
      </c>
    </row>
    <row r="1279" spans="1:5" x14ac:dyDescent="0.15">
      <c r="A1279" s="17">
        <v>1279</v>
      </c>
      <c r="B1279" s="17">
        <v>12.77</v>
      </c>
      <c r="C1279" s="17">
        <f>HLOOKUP(Eingabe!$C$3,Leistungskurven!$B$1:$B$5002,A1279,FALSE)</f>
        <v>0.94653847482986819</v>
      </c>
      <c r="E1279" s="25">
        <f>HLOOKUP(Eingabe!$C$6,Kalkulationen!$T$1:$U$8762,A1280)</f>
        <v>0.79786398166766903</v>
      </c>
    </row>
    <row r="1280" spans="1:5" x14ac:dyDescent="0.15">
      <c r="A1280" s="17">
        <v>1280</v>
      </c>
      <c r="B1280" s="17">
        <v>12.78</v>
      </c>
      <c r="C1280" s="17">
        <f>HLOOKUP(Eingabe!$C$3,Leistungskurven!$B$1:$B$5002,A1280,FALSE)</f>
        <v>0.94690495853796319</v>
      </c>
      <c r="E1280" s="25">
        <f>HLOOKUP(Eingabe!$C$6,Kalkulationen!$T$1:$U$8762,A1281)</f>
        <v>0.79786398166766903</v>
      </c>
    </row>
    <row r="1281" spans="1:5" x14ac:dyDescent="0.15">
      <c r="A1281" s="17">
        <v>1281</v>
      </c>
      <c r="B1281" s="17">
        <v>12.79</v>
      </c>
      <c r="C1281" s="17">
        <f>HLOOKUP(Eingabe!$C$3,Leistungskurven!$B$1:$B$5002,A1281,FALSE)</f>
        <v>0.94726986258900581</v>
      </c>
      <c r="E1281" s="25">
        <f>HLOOKUP(Eingabe!$C$6,Kalkulationen!$T$1:$U$8762,A1282)</f>
        <v>0.79786398166766903</v>
      </c>
    </row>
    <row r="1282" spans="1:5" x14ac:dyDescent="0.15">
      <c r="A1282" s="17">
        <v>1282</v>
      </c>
      <c r="B1282" s="17">
        <v>12.8</v>
      </c>
      <c r="C1282" s="17">
        <f>HLOOKUP(Eingabe!$C$3,Leistungskurven!$B$1:$B$5002,A1282,FALSE)</f>
        <v>0.94763318660260687</v>
      </c>
      <c r="E1282" s="25">
        <f>HLOOKUP(Eingabe!$C$6,Kalkulationen!$T$1:$U$8762,A1283)</f>
        <v>0.79786398166766903</v>
      </c>
    </row>
    <row r="1283" spans="1:5" x14ac:dyDescent="0.15">
      <c r="A1283" s="17">
        <v>1283</v>
      </c>
      <c r="B1283" s="17">
        <v>12.81</v>
      </c>
      <c r="C1283" s="17">
        <f>HLOOKUP(Eingabe!$C$3,Leistungskurven!$B$1:$B$5002,A1283,FALSE)</f>
        <v>0.94799493019837811</v>
      </c>
      <c r="E1283" s="25">
        <f>HLOOKUP(Eingabe!$C$6,Kalkulationen!$T$1:$U$8762,A1284)</f>
        <v>0.79786398166766903</v>
      </c>
    </row>
    <row r="1284" spans="1:5" x14ac:dyDescent="0.15">
      <c r="A1284" s="17">
        <v>1284</v>
      </c>
      <c r="B1284" s="17">
        <v>12.82</v>
      </c>
      <c r="C1284" s="17">
        <f>HLOOKUP(Eingabe!$C$3,Leistungskurven!$B$1:$B$5002,A1284,FALSE)</f>
        <v>0.94835509299593035</v>
      </c>
      <c r="E1284" s="25">
        <f>HLOOKUP(Eingabe!$C$6,Kalkulationen!$T$1:$U$8762,A1285)</f>
        <v>0.79786398166766903</v>
      </c>
    </row>
    <row r="1285" spans="1:5" x14ac:dyDescent="0.15">
      <c r="A1285" s="17">
        <v>1285</v>
      </c>
      <c r="B1285" s="17">
        <v>12.83</v>
      </c>
      <c r="C1285" s="17">
        <f>HLOOKUP(Eingabe!$C$3,Leistungskurven!$B$1:$B$5002,A1285,FALSE)</f>
        <v>0.94871367461487521</v>
      </c>
      <c r="E1285" s="25">
        <f>HLOOKUP(Eingabe!$C$6,Kalkulationen!$T$1:$U$8762,A1286)</f>
        <v>0.79786398166766903</v>
      </c>
    </row>
    <row r="1286" spans="1:5" x14ac:dyDescent="0.15">
      <c r="A1286" s="17">
        <v>1286</v>
      </c>
      <c r="B1286" s="17">
        <v>12.84</v>
      </c>
      <c r="C1286" s="17">
        <f>HLOOKUP(Eingabe!$C$3,Leistungskurven!$B$1:$B$5002,A1286,FALSE)</f>
        <v>0.94907067467482364</v>
      </c>
      <c r="E1286" s="25">
        <f>HLOOKUP(Eingabe!$C$6,Kalkulationen!$T$1:$U$8762,A1287)</f>
        <v>0.79786398166766903</v>
      </c>
    </row>
    <row r="1287" spans="1:5" x14ac:dyDescent="0.15">
      <c r="A1287" s="17">
        <v>1287</v>
      </c>
      <c r="B1287" s="17">
        <v>12.85</v>
      </c>
      <c r="C1287" s="17">
        <f>HLOOKUP(Eingabe!$C$3,Leistungskurven!$B$1:$B$5002,A1287,FALSE)</f>
        <v>0.94942609279538692</v>
      </c>
      <c r="E1287" s="25">
        <f>HLOOKUP(Eingabe!$C$6,Kalkulationen!$T$1:$U$8762,A1288)</f>
        <v>0.79786398166766903</v>
      </c>
    </row>
    <row r="1288" spans="1:5" x14ac:dyDescent="0.15">
      <c r="A1288" s="17">
        <v>1288</v>
      </c>
      <c r="B1288" s="17">
        <v>12.86</v>
      </c>
      <c r="C1288" s="17">
        <f>HLOOKUP(Eingabe!$C$3,Leistungskurven!$B$1:$B$5002,A1288,FALSE)</f>
        <v>0.94977992859617666</v>
      </c>
      <c r="E1288" s="25">
        <f>HLOOKUP(Eingabe!$C$6,Kalkulationen!$T$1:$U$8762,A1289)</f>
        <v>0.79786398166766903</v>
      </c>
    </row>
    <row r="1289" spans="1:5" x14ac:dyDescent="0.15">
      <c r="A1289" s="17">
        <v>1289</v>
      </c>
      <c r="B1289" s="17">
        <v>12.87</v>
      </c>
      <c r="C1289" s="17">
        <f>HLOOKUP(Eingabe!$C$3,Leistungskurven!$B$1:$B$5002,A1289,FALSE)</f>
        <v>0.9501321816968038</v>
      </c>
      <c r="E1289" s="25">
        <f>HLOOKUP(Eingabe!$C$6,Kalkulationen!$T$1:$U$8762,A1290)</f>
        <v>0.79786398166766903</v>
      </c>
    </row>
    <row r="1290" spans="1:5" x14ac:dyDescent="0.15">
      <c r="A1290" s="17">
        <v>1290</v>
      </c>
      <c r="B1290" s="17">
        <v>12.88</v>
      </c>
      <c r="C1290" s="17">
        <f>HLOOKUP(Eingabe!$C$3,Leistungskurven!$B$1:$B$5002,A1290,FALSE)</f>
        <v>0.95048285171687985</v>
      </c>
      <c r="E1290" s="25">
        <f>HLOOKUP(Eingabe!$C$6,Kalkulationen!$T$1:$U$8762,A1291)</f>
        <v>0.79786398166766903</v>
      </c>
    </row>
    <row r="1291" spans="1:5" x14ac:dyDescent="0.15">
      <c r="A1291" s="17">
        <v>1291</v>
      </c>
      <c r="B1291" s="17">
        <v>12.89</v>
      </c>
      <c r="C1291" s="17">
        <f>HLOOKUP(Eingabe!$C$3,Leistungskurven!$B$1:$B$5002,A1291,FALSE)</f>
        <v>0.95083193827601553</v>
      </c>
      <c r="E1291" s="25">
        <f>HLOOKUP(Eingabe!$C$6,Kalkulationen!$T$1:$U$8762,A1292)</f>
        <v>0.79786398166766903</v>
      </c>
    </row>
    <row r="1292" spans="1:5" x14ac:dyDescent="0.15">
      <c r="A1292" s="17">
        <v>1292</v>
      </c>
      <c r="B1292" s="17">
        <v>12.9</v>
      </c>
      <c r="C1292" s="17">
        <f>HLOOKUP(Eingabe!$C$3,Leistungskurven!$B$1:$B$5002,A1292,FALSE)</f>
        <v>0.95117944099382257</v>
      </c>
      <c r="E1292" s="25">
        <f>HLOOKUP(Eingabe!$C$6,Kalkulationen!$T$1:$U$8762,A1293)</f>
        <v>0.79786398166766903</v>
      </c>
    </row>
    <row r="1293" spans="1:5" x14ac:dyDescent="0.15">
      <c r="A1293" s="17">
        <v>1293</v>
      </c>
      <c r="B1293" s="17">
        <v>12.91</v>
      </c>
      <c r="C1293" s="17">
        <f>HLOOKUP(Eingabe!$C$3,Leistungskurven!$B$1:$B$5002,A1293,FALSE)</f>
        <v>0.95152535948991235</v>
      </c>
      <c r="E1293" s="25">
        <f>HLOOKUP(Eingabe!$C$6,Kalkulationen!$T$1:$U$8762,A1294)</f>
        <v>0.79786398166766903</v>
      </c>
    </row>
    <row r="1294" spans="1:5" x14ac:dyDescent="0.15">
      <c r="A1294" s="17">
        <v>1294</v>
      </c>
      <c r="B1294" s="17">
        <v>12.92</v>
      </c>
      <c r="C1294" s="17">
        <f>HLOOKUP(Eingabe!$C$3,Leistungskurven!$B$1:$B$5002,A1294,FALSE)</f>
        <v>0.95186969338389582</v>
      </c>
      <c r="E1294" s="25">
        <f>HLOOKUP(Eingabe!$C$6,Kalkulationen!$T$1:$U$8762,A1295)</f>
        <v>0.79786398166766903</v>
      </c>
    </row>
    <row r="1295" spans="1:5" x14ac:dyDescent="0.15">
      <c r="A1295" s="17">
        <v>1295</v>
      </c>
      <c r="B1295" s="17">
        <v>12.93</v>
      </c>
      <c r="C1295" s="17">
        <f>HLOOKUP(Eingabe!$C$3,Leistungskurven!$B$1:$B$5002,A1295,FALSE)</f>
        <v>0.95221244229538449</v>
      </c>
      <c r="E1295" s="25">
        <f>HLOOKUP(Eingabe!$C$6,Kalkulationen!$T$1:$U$8762,A1296)</f>
        <v>0.79786398166766903</v>
      </c>
    </row>
    <row r="1296" spans="1:5" x14ac:dyDescent="0.15">
      <c r="A1296" s="17">
        <v>1296</v>
      </c>
      <c r="B1296" s="17">
        <v>12.94</v>
      </c>
      <c r="C1296" s="17">
        <f>HLOOKUP(Eingabe!$C$3,Leistungskurven!$B$1:$B$5002,A1296,FALSE)</f>
        <v>0.95255360584398929</v>
      </c>
      <c r="E1296" s="25">
        <f>HLOOKUP(Eingabe!$C$6,Kalkulationen!$T$1:$U$8762,A1297)</f>
        <v>0.79786398166766903</v>
      </c>
    </row>
    <row r="1297" spans="1:5" x14ac:dyDescent="0.15">
      <c r="A1297" s="17">
        <v>1297</v>
      </c>
      <c r="B1297" s="17">
        <v>12.95</v>
      </c>
      <c r="C1297" s="17">
        <f>HLOOKUP(Eingabe!$C$3,Leistungskurven!$B$1:$B$5002,A1297,FALSE)</f>
        <v>0.95289318364932163</v>
      </c>
      <c r="E1297" s="25">
        <f>HLOOKUP(Eingabe!$C$6,Kalkulationen!$T$1:$U$8762,A1298)</f>
        <v>0.79786398166766903</v>
      </c>
    </row>
    <row r="1298" spans="1:5" x14ac:dyDescent="0.15">
      <c r="A1298" s="17">
        <v>1298</v>
      </c>
      <c r="B1298" s="17">
        <v>12.96</v>
      </c>
      <c r="C1298" s="17">
        <f>HLOOKUP(Eingabe!$C$3,Leistungskurven!$B$1:$B$5002,A1298,FALSE)</f>
        <v>0.95323117533099277</v>
      </c>
      <c r="E1298" s="25">
        <f>HLOOKUP(Eingabe!$C$6,Kalkulationen!$T$1:$U$8762,A1299)</f>
        <v>0.79786398166766903</v>
      </c>
    </row>
    <row r="1299" spans="1:5" x14ac:dyDescent="0.15">
      <c r="A1299" s="17">
        <v>1299</v>
      </c>
      <c r="B1299" s="17">
        <v>12.97</v>
      </c>
      <c r="C1299" s="17">
        <f>HLOOKUP(Eingabe!$C$3,Leistungskurven!$B$1:$B$5002,A1299,FALSE)</f>
        <v>0.95356758050861379</v>
      </c>
      <c r="E1299" s="25">
        <f>HLOOKUP(Eingabe!$C$6,Kalkulationen!$T$1:$U$8762,A1300)</f>
        <v>0.79786398166766903</v>
      </c>
    </row>
    <row r="1300" spans="1:5" x14ac:dyDescent="0.15">
      <c r="A1300" s="17">
        <v>1300</v>
      </c>
      <c r="B1300" s="17">
        <v>12.98</v>
      </c>
      <c r="C1300" s="17">
        <f>HLOOKUP(Eingabe!$C$3,Leistungskurven!$B$1:$B$5002,A1300,FALSE)</f>
        <v>0.9539023988017965</v>
      </c>
      <c r="E1300" s="25">
        <f>HLOOKUP(Eingabe!$C$6,Kalkulationen!$T$1:$U$8762,A1301)</f>
        <v>0.79786398166766903</v>
      </c>
    </row>
    <row r="1301" spans="1:5" x14ac:dyDescent="0.15">
      <c r="A1301" s="17">
        <v>1301</v>
      </c>
      <c r="B1301" s="17">
        <v>12.99</v>
      </c>
      <c r="C1301" s="17">
        <f>HLOOKUP(Eingabe!$C$3,Leistungskurven!$B$1:$B$5002,A1301,FALSE)</f>
        <v>0.95423562983015153</v>
      </c>
      <c r="E1301" s="25">
        <f>HLOOKUP(Eingabe!$C$6,Kalkulationen!$T$1:$U$8762,A1302)</f>
        <v>0.79786398166766903</v>
      </c>
    </row>
    <row r="1302" spans="1:5" x14ac:dyDescent="0.15">
      <c r="A1302" s="17">
        <v>1302</v>
      </c>
      <c r="B1302" s="17">
        <v>13</v>
      </c>
      <c r="C1302" s="17">
        <f>HLOOKUP(Eingabe!$C$3,Leistungskurven!$B$1:$B$5002,A1302,FALSE)</f>
        <v>0.95456727321329049</v>
      </c>
      <c r="E1302" s="25">
        <f>HLOOKUP(Eingabe!$C$6,Kalkulationen!$T$1:$U$8762,A1303)</f>
        <v>0.79786398166766903</v>
      </c>
    </row>
    <row r="1303" spans="1:5" x14ac:dyDescent="0.15">
      <c r="A1303" s="17">
        <v>1303</v>
      </c>
      <c r="B1303" s="17">
        <v>13.01</v>
      </c>
      <c r="C1303" s="17">
        <f>HLOOKUP(Eingabe!$C$3,Leistungskurven!$B$1:$B$5002,A1303,FALSE)</f>
        <v>0.95488593825900681</v>
      </c>
      <c r="E1303" s="25">
        <f>HLOOKUP(Eingabe!$C$6,Kalkulationen!$T$1:$U$8762,A1304)</f>
        <v>0.79786398166766903</v>
      </c>
    </row>
    <row r="1304" spans="1:5" x14ac:dyDescent="0.15">
      <c r="A1304" s="17">
        <v>1304</v>
      </c>
      <c r="B1304" s="17">
        <v>13.02</v>
      </c>
      <c r="C1304" s="17">
        <f>HLOOKUP(Eingabe!$C$3,Leistungskurven!$B$1:$B$5002,A1304,FALSE)</f>
        <v>0.95520341244575768</v>
      </c>
      <c r="E1304" s="25">
        <f>HLOOKUP(Eingabe!$C$6,Kalkulationen!$T$1:$U$8762,A1305)</f>
        <v>0.79786398166766903</v>
      </c>
    </row>
    <row r="1305" spans="1:5" x14ac:dyDescent="0.15">
      <c r="A1305" s="17">
        <v>1305</v>
      </c>
      <c r="B1305" s="17">
        <v>13.03</v>
      </c>
      <c r="C1305" s="17">
        <f>HLOOKUP(Eingabe!$C$3,Leistungskurven!$B$1:$B$5002,A1305,FALSE)</f>
        <v>0.9555196914368056</v>
      </c>
      <c r="E1305" s="25">
        <f>HLOOKUP(Eingabe!$C$6,Kalkulationen!$T$1:$U$8762,A1306)</f>
        <v>0.79786398166766903</v>
      </c>
    </row>
    <row r="1306" spans="1:5" x14ac:dyDescent="0.15">
      <c r="A1306" s="17">
        <v>1306</v>
      </c>
      <c r="B1306" s="17">
        <v>13.04</v>
      </c>
      <c r="C1306" s="17">
        <f>HLOOKUP(Eingabe!$C$3,Leistungskurven!$B$1:$B$5002,A1306,FALSE)</f>
        <v>0.95583477089541424</v>
      </c>
      <c r="E1306" s="25">
        <f>HLOOKUP(Eingabe!$C$6,Kalkulationen!$T$1:$U$8762,A1307)</f>
        <v>0.79786398166766903</v>
      </c>
    </row>
    <row r="1307" spans="1:5" x14ac:dyDescent="0.15">
      <c r="A1307" s="17">
        <v>1307</v>
      </c>
      <c r="B1307" s="17">
        <v>13.05</v>
      </c>
      <c r="C1307" s="17">
        <f>HLOOKUP(Eingabe!$C$3,Leistungskurven!$B$1:$B$5002,A1307,FALSE)</f>
        <v>0.95614864648484632</v>
      </c>
      <c r="E1307" s="25">
        <f>HLOOKUP(Eingabe!$C$6,Kalkulationen!$T$1:$U$8762,A1308)</f>
        <v>0.79786398166766903</v>
      </c>
    </row>
    <row r="1308" spans="1:5" x14ac:dyDescent="0.15">
      <c r="A1308" s="17">
        <v>1308</v>
      </c>
      <c r="B1308" s="17">
        <v>13.06</v>
      </c>
      <c r="C1308" s="17">
        <f>HLOOKUP(Eingabe!$C$3,Leistungskurven!$B$1:$B$5002,A1308,FALSE)</f>
        <v>0.9564613138683653</v>
      </c>
      <c r="E1308" s="25">
        <f>HLOOKUP(Eingabe!$C$6,Kalkulationen!$T$1:$U$8762,A1309)</f>
        <v>0.79786398166766903</v>
      </c>
    </row>
    <row r="1309" spans="1:5" x14ac:dyDescent="0.15">
      <c r="A1309" s="17">
        <v>1309</v>
      </c>
      <c r="B1309" s="17">
        <v>13.07</v>
      </c>
      <c r="C1309" s="17">
        <f>HLOOKUP(Eingabe!$C$3,Leistungskurven!$B$1:$B$5002,A1309,FALSE)</f>
        <v>0.95677276870923378</v>
      </c>
      <c r="E1309" s="25">
        <f>HLOOKUP(Eingabe!$C$6,Kalkulationen!$T$1:$U$8762,A1310)</f>
        <v>0.79786398166766903</v>
      </c>
    </row>
    <row r="1310" spans="1:5" x14ac:dyDescent="0.15">
      <c r="A1310" s="17">
        <v>1310</v>
      </c>
      <c r="B1310" s="17">
        <v>13.08</v>
      </c>
      <c r="C1310" s="17">
        <f>HLOOKUP(Eingabe!$C$3,Leistungskurven!$B$1:$B$5002,A1310,FALSE)</f>
        <v>0.95708300667071577</v>
      </c>
      <c r="E1310" s="25">
        <f>HLOOKUP(Eingabe!$C$6,Kalkulationen!$T$1:$U$8762,A1311)</f>
        <v>0.79786398166766903</v>
      </c>
    </row>
    <row r="1311" spans="1:5" x14ac:dyDescent="0.15">
      <c r="A1311" s="17">
        <v>1311</v>
      </c>
      <c r="B1311" s="17">
        <v>13.09</v>
      </c>
      <c r="C1311" s="17">
        <f>HLOOKUP(Eingabe!$C$3,Leistungskurven!$B$1:$B$5002,A1311,FALSE)</f>
        <v>0.95739202341607355</v>
      </c>
      <c r="E1311" s="25">
        <f>HLOOKUP(Eingabe!$C$6,Kalkulationen!$T$1:$U$8762,A1312)</f>
        <v>0.79786398166766903</v>
      </c>
    </row>
    <row r="1312" spans="1:5" x14ac:dyDescent="0.15">
      <c r="A1312" s="17">
        <v>1312</v>
      </c>
      <c r="B1312" s="17">
        <v>13.1</v>
      </c>
      <c r="C1312" s="17">
        <f>HLOOKUP(Eingabe!$C$3,Leistungskurven!$B$1:$B$5002,A1312,FALSE)</f>
        <v>0.95769981460857023</v>
      </c>
      <c r="E1312" s="25">
        <f>HLOOKUP(Eingabe!$C$6,Kalkulationen!$T$1:$U$8762,A1313)</f>
        <v>0.79786398166766903</v>
      </c>
    </row>
    <row r="1313" spans="1:5" x14ac:dyDescent="0.15">
      <c r="A1313" s="17">
        <v>1313</v>
      </c>
      <c r="B1313" s="17">
        <v>13.11</v>
      </c>
      <c r="C1313" s="17">
        <f>HLOOKUP(Eingabe!$C$3,Leistungskurven!$B$1:$B$5002,A1313,FALSE)</f>
        <v>0.95800637591146931</v>
      </c>
      <c r="E1313" s="25">
        <f>HLOOKUP(Eingabe!$C$6,Kalkulationen!$T$1:$U$8762,A1314)</f>
        <v>0.79786398166766903</v>
      </c>
    </row>
    <row r="1314" spans="1:5" x14ac:dyDescent="0.15">
      <c r="A1314" s="17">
        <v>1314</v>
      </c>
      <c r="B1314" s="17">
        <v>13.12</v>
      </c>
      <c r="C1314" s="17">
        <f>HLOOKUP(Eingabe!$C$3,Leistungskurven!$B$1:$B$5002,A1314,FALSE)</f>
        <v>0.9583117029880337</v>
      </c>
      <c r="E1314" s="25">
        <f>HLOOKUP(Eingabe!$C$6,Kalkulationen!$T$1:$U$8762,A1315)</f>
        <v>0.79786398166766903</v>
      </c>
    </row>
    <row r="1315" spans="1:5" x14ac:dyDescent="0.15">
      <c r="A1315" s="17">
        <v>1315</v>
      </c>
      <c r="B1315" s="17">
        <v>13.13</v>
      </c>
      <c r="C1315" s="17">
        <f>HLOOKUP(Eingabe!$C$3,Leistungskurven!$B$1:$B$5002,A1315,FALSE)</f>
        <v>0.95861579150152687</v>
      </c>
      <c r="E1315" s="25">
        <f>HLOOKUP(Eingabe!$C$6,Kalkulationen!$T$1:$U$8762,A1316)</f>
        <v>0.79786398166766903</v>
      </c>
    </row>
    <row r="1316" spans="1:5" x14ac:dyDescent="0.15">
      <c r="A1316" s="17">
        <v>1316</v>
      </c>
      <c r="B1316" s="17">
        <v>13.14</v>
      </c>
      <c r="C1316" s="17">
        <f>HLOOKUP(Eingabe!$C$3,Leistungskurven!$B$1:$B$5002,A1316,FALSE)</f>
        <v>0.95891863711521097</v>
      </c>
      <c r="E1316" s="25">
        <f>HLOOKUP(Eingabe!$C$6,Kalkulationen!$T$1:$U$8762,A1317)</f>
        <v>0.79786398166766903</v>
      </c>
    </row>
    <row r="1317" spans="1:5" x14ac:dyDescent="0.15">
      <c r="A1317" s="17">
        <v>1317</v>
      </c>
      <c r="B1317" s="17">
        <v>13.15</v>
      </c>
      <c r="C1317" s="17">
        <f>HLOOKUP(Eingabe!$C$3,Leistungskurven!$B$1:$B$5002,A1317,FALSE)</f>
        <v>0.9592202354923498</v>
      </c>
      <c r="E1317" s="25">
        <f>HLOOKUP(Eingabe!$C$6,Kalkulationen!$T$1:$U$8762,A1318)</f>
        <v>0.79786398166766903</v>
      </c>
    </row>
    <row r="1318" spans="1:5" x14ac:dyDescent="0.15">
      <c r="A1318" s="17">
        <v>1318</v>
      </c>
      <c r="B1318" s="17">
        <v>13.16</v>
      </c>
      <c r="C1318" s="17">
        <f>HLOOKUP(Eingabe!$C$3,Leistungskurven!$B$1:$B$5002,A1318,FALSE)</f>
        <v>0.9595205822962064</v>
      </c>
      <c r="E1318" s="25">
        <f>HLOOKUP(Eingabe!$C$6,Kalkulationen!$T$1:$U$8762,A1319)</f>
        <v>0.79786398166766903</v>
      </c>
    </row>
    <row r="1319" spans="1:5" x14ac:dyDescent="0.15">
      <c r="A1319" s="17">
        <v>1319</v>
      </c>
      <c r="B1319" s="17">
        <v>13.17</v>
      </c>
      <c r="C1319" s="17">
        <f>HLOOKUP(Eingabe!$C$3,Leistungskurven!$B$1:$B$5002,A1319,FALSE)</f>
        <v>0.95981967319004413</v>
      </c>
      <c r="E1319" s="25">
        <f>HLOOKUP(Eingabe!$C$6,Kalkulationen!$T$1:$U$8762,A1320)</f>
        <v>0.79786398166766903</v>
      </c>
    </row>
    <row r="1320" spans="1:5" x14ac:dyDescent="0.15">
      <c r="A1320" s="17">
        <v>1320</v>
      </c>
      <c r="B1320" s="17">
        <v>13.18</v>
      </c>
      <c r="C1320" s="17">
        <f>HLOOKUP(Eingabe!$C$3,Leistungskurven!$B$1:$B$5002,A1320,FALSE)</f>
        <v>0.96011750383712569</v>
      </c>
      <c r="E1320" s="25">
        <f>HLOOKUP(Eingabe!$C$6,Kalkulationen!$T$1:$U$8762,A1321)</f>
        <v>0.79786398166766903</v>
      </c>
    </row>
    <row r="1321" spans="1:5" x14ac:dyDescent="0.15">
      <c r="A1321" s="17">
        <v>1321</v>
      </c>
      <c r="B1321" s="17">
        <v>13.19</v>
      </c>
      <c r="C1321" s="17">
        <f>HLOOKUP(Eingabe!$C$3,Leistungskurven!$B$1:$B$5002,A1321,FALSE)</f>
        <v>0.96041406990071387</v>
      </c>
      <c r="E1321" s="25">
        <f>HLOOKUP(Eingabe!$C$6,Kalkulationen!$T$1:$U$8762,A1322)</f>
        <v>0.79786398166766903</v>
      </c>
    </row>
    <row r="1322" spans="1:5" x14ac:dyDescent="0.15">
      <c r="A1322" s="17">
        <v>1322</v>
      </c>
      <c r="B1322" s="17">
        <v>13.2</v>
      </c>
      <c r="C1322" s="17">
        <f>HLOOKUP(Eingabe!$C$3,Leistungskurven!$B$1:$B$5002,A1322,FALSE)</f>
        <v>0.96071926627754123</v>
      </c>
      <c r="E1322" s="25">
        <f>HLOOKUP(Eingabe!$C$6,Kalkulationen!$T$1:$U$8762,A1323)</f>
        <v>0.79786398166766903</v>
      </c>
    </row>
    <row r="1323" spans="1:5" x14ac:dyDescent="0.15">
      <c r="A1323" s="17">
        <v>1323</v>
      </c>
      <c r="B1323" s="17">
        <v>13.21</v>
      </c>
      <c r="C1323" s="17">
        <f>HLOOKUP(Eingabe!$C$3,Leistungskurven!$B$1:$B$5002,A1323,FALSE)</f>
        <v>0.96101171783159622</v>
      </c>
      <c r="E1323" s="25">
        <f>HLOOKUP(Eingabe!$C$6,Kalkulationen!$T$1:$U$8762,A1324)</f>
        <v>0.79786398166766903</v>
      </c>
    </row>
    <row r="1324" spans="1:5" x14ac:dyDescent="0.15">
      <c r="A1324" s="17">
        <v>1324</v>
      </c>
      <c r="B1324" s="17">
        <v>13.22</v>
      </c>
      <c r="C1324" s="17">
        <f>HLOOKUP(Eingabe!$C$3,Leistungskurven!$B$1:$B$5002,A1324,FALSE)</f>
        <v>0.96130295263884824</v>
      </c>
      <c r="E1324" s="25">
        <f>HLOOKUP(Eingabe!$C$6,Kalkulationen!$T$1:$U$8762,A1325)</f>
        <v>0.79786398166766903</v>
      </c>
    </row>
    <row r="1325" spans="1:5" x14ac:dyDescent="0.15">
      <c r="A1325" s="17">
        <v>1325</v>
      </c>
      <c r="B1325" s="17">
        <v>13.23</v>
      </c>
      <c r="C1325" s="17">
        <f>HLOOKUP(Eingabe!$C$3,Leistungskurven!$B$1:$B$5002,A1325,FALSE)</f>
        <v>0.9615929654328037</v>
      </c>
      <c r="E1325" s="25">
        <f>HLOOKUP(Eingabe!$C$6,Kalkulationen!$T$1:$U$8762,A1326)</f>
        <v>0.79786398166766903</v>
      </c>
    </row>
    <row r="1326" spans="1:5" x14ac:dyDescent="0.15">
      <c r="A1326" s="17">
        <v>1326</v>
      </c>
      <c r="B1326" s="17">
        <v>13.24</v>
      </c>
      <c r="C1326" s="17">
        <f>HLOOKUP(Eingabe!$C$3,Leistungskurven!$B$1:$B$5002,A1326,FALSE)</f>
        <v>0.96188175094696804</v>
      </c>
      <c r="E1326" s="25">
        <f>HLOOKUP(Eingabe!$C$6,Kalkulationen!$T$1:$U$8762,A1327)</f>
        <v>0.79786398166766903</v>
      </c>
    </row>
    <row r="1327" spans="1:5" x14ac:dyDescent="0.15">
      <c r="A1327" s="17">
        <v>1327</v>
      </c>
      <c r="B1327" s="17">
        <v>13.25</v>
      </c>
      <c r="C1327" s="17">
        <f>HLOOKUP(Eingabe!$C$3,Leistungskurven!$B$1:$B$5002,A1327,FALSE)</f>
        <v>0.96216930391484745</v>
      </c>
      <c r="E1327" s="25">
        <f>HLOOKUP(Eingabe!$C$6,Kalkulationen!$T$1:$U$8762,A1328)</f>
        <v>0.79786398166766903</v>
      </c>
    </row>
    <row r="1328" spans="1:5" x14ac:dyDescent="0.15">
      <c r="A1328" s="17">
        <v>1328</v>
      </c>
      <c r="B1328" s="17">
        <v>13.26</v>
      </c>
      <c r="C1328" s="17">
        <f>HLOOKUP(Eingabe!$C$3,Leistungskurven!$B$1:$B$5002,A1328,FALSE)</f>
        <v>0.96245561906994759</v>
      </c>
      <c r="E1328" s="25">
        <f>HLOOKUP(Eingabe!$C$6,Kalkulationen!$T$1:$U$8762,A1329)</f>
        <v>0.79786398166766903</v>
      </c>
    </row>
    <row r="1329" spans="1:5" x14ac:dyDescent="0.15">
      <c r="A1329" s="17">
        <v>1329</v>
      </c>
      <c r="B1329" s="17">
        <v>13.27</v>
      </c>
      <c r="C1329" s="17">
        <f>HLOOKUP(Eingabe!$C$3,Leistungskurven!$B$1:$B$5002,A1329,FALSE)</f>
        <v>0.96274069114577465</v>
      </c>
      <c r="E1329" s="25">
        <f>HLOOKUP(Eingabe!$C$6,Kalkulationen!$T$1:$U$8762,A1330)</f>
        <v>0.79786398166766903</v>
      </c>
    </row>
    <row r="1330" spans="1:5" x14ac:dyDescent="0.15">
      <c r="A1330" s="17">
        <v>1330</v>
      </c>
      <c r="B1330" s="17">
        <v>13.28</v>
      </c>
      <c r="C1330" s="17">
        <f>HLOOKUP(Eingabe!$C$3,Leistungskurven!$B$1:$B$5002,A1330,FALSE)</f>
        <v>0.96302451487583418</v>
      </c>
      <c r="E1330" s="25">
        <f>HLOOKUP(Eingabe!$C$6,Kalkulationen!$T$1:$U$8762,A1331)</f>
        <v>0.79786398166766903</v>
      </c>
    </row>
    <row r="1331" spans="1:5" x14ac:dyDescent="0.15">
      <c r="A1331" s="17">
        <v>1331</v>
      </c>
      <c r="B1331" s="17">
        <v>13.29</v>
      </c>
      <c r="C1331" s="17">
        <f>HLOOKUP(Eingabe!$C$3,Leistungskurven!$B$1:$B$5002,A1331,FALSE)</f>
        <v>0.96330708499363227</v>
      </c>
      <c r="E1331" s="25">
        <f>HLOOKUP(Eingabe!$C$6,Kalkulationen!$T$1:$U$8762,A1332)</f>
        <v>0.79786398166766903</v>
      </c>
    </row>
    <row r="1332" spans="1:5" x14ac:dyDescent="0.15">
      <c r="A1332" s="17">
        <v>1332</v>
      </c>
      <c r="B1332" s="17">
        <v>13.3</v>
      </c>
      <c r="C1332" s="17">
        <f>HLOOKUP(Eingabe!$C$3,Leistungskurven!$B$1:$B$5002,A1332,FALSE)</f>
        <v>0.96358839623267434</v>
      </c>
      <c r="E1332" s="25">
        <f>HLOOKUP(Eingabe!$C$6,Kalkulationen!$T$1:$U$8762,A1333)</f>
        <v>0.75239321657884117</v>
      </c>
    </row>
    <row r="1333" spans="1:5" x14ac:dyDescent="0.15">
      <c r="A1333" s="17">
        <v>1333</v>
      </c>
      <c r="B1333" s="17">
        <v>13.31</v>
      </c>
      <c r="C1333" s="17">
        <f>HLOOKUP(Eingabe!$C$3,Leistungskurven!$B$1:$B$5002,A1333,FALSE)</f>
        <v>0.96386844332646704</v>
      </c>
      <c r="E1333" s="25">
        <f>HLOOKUP(Eingabe!$C$6,Kalkulationen!$T$1:$U$8762,A1334)</f>
        <v>0.75239321657884117</v>
      </c>
    </row>
    <row r="1334" spans="1:5" x14ac:dyDescent="0.15">
      <c r="A1334" s="17">
        <v>1334</v>
      </c>
      <c r="B1334" s="17">
        <v>13.32</v>
      </c>
      <c r="C1334" s="17">
        <f>HLOOKUP(Eingabe!$C$3,Leistungskurven!$B$1:$B$5002,A1334,FALSE)</f>
        <v>0.96414722100851535</v>
      </c>
      <c r="E1334" s="25">
        <f>HLOOKUP(Eingabe!$C$6,Kalkulationen!$T$1:$U$8762,A1335)</f>
        <v>0.75239321657884117</v>
      </c>
    </row>
    <row r="1335" spans="1:5" x14ac:dyDescent="0.15">
      <c r="A1335" s="17">
        <v>1335</v>
      </c>
      <c r="B1335" s="17">
        <v>13.33</v>
      </c>
      <c r="C1335" s="17">
        <f>HLOOKUP(Eingabe!$C$3,Leistungskurven!$B$1:$B$5002,A1335,FALSE)</f>
        <v>0.96442472401232615</v>
      </c>
      <c r="E1335" s="25">
        <f>HLOOKUP(Eingabe!$C$6,Kalkulationen!$T$1:$U$8762,A1336)</f>
        <v>0.75239321657884117</v>
      </c>
    </row>
    <row r="1336" spans="1:5" x14ac:dyDescent="0.15">
      <c r="A1336" s="17">
        <v>1336</v>
      </c>
      <c r="B1336" s="17">
        <v>13.34</v>
      </c>
      <c r="C1336" s="17">
        <f>HLOOKUP(Eingabe!$C$3,Leistungskurven!$B$1:$B$5002,A1336,FALSE)</f>
        <v>0.96470094707140419</v>
      </c>
      <c r="E1336" s="25">
        <f>HLOOKUP(Eingabe!$C$6,Kalkulationen!$T$1:$U$8762,A1337)</f>
        <v>0.75239321657884117</v>
      </c>
    </row>
    <row r="1337" spans="1:5" x14ac:dyDescent="0.15">
      <c r="A1337" s="17">
        <v>1337</v>
      </c>
      <c r="B1337" s="17">
        <v>13.35</v>
      </c>
      <c r="C1337" s="17">
        <f>HLOOKUP(Eingabe!$C$3,Leistungskurven!$B$1:$B$5002,A1337,FALSE)</f>
        <v>0.96497588491925634</v>
      </c>
      <c r="E1337" s="25">
        <f>HLOOKUP(Eingabe!$C$6,Kalkulationen!$T$1:$U$8762,A1338)</f>
        <v>0.75239321657884117</v>
      </c>
    </row>
    <row r="1338" spans="1:5" x14ac:dyDescent="0.15">
      <c r="A1338" s="17">
        <v>1338</v>
      </c>
      <c r="B1338" s="17">
        <v>13.36</v>
      </c>
      <c r="C1338" s="17">
        <f>HLOOKUP(Eingabe!$C$3,Leistungskurven!$B$1:$B$5002,A1338,FALSE)</f>
        <v>0.9652495322893877</v>
      </c>
      <c r="E1338" s="25">
        <f>HLOOKUP(Eingabe!$C$6,Kalkulationen!$T$1:$U$8762,A1339)</f>
        <v>0.75239321657884117</v>
      </c>
    </row>
    <row r="1339" spans="1:5" x14ac:dyDescent="0.15">
      <c r="A1339" s="17">
        <v>1339</v>
      </c>
      <c r="B1339" s="17">
        <v>13.37</v>
      </c>
      <c r="C1339" s="17">
        <f>HLOOKUP(Eingabe!$C$3,Leistungskurven!$B$1:$B$5002,A1339,FALSE)</f>
        <v>0.9655218839153048</v>
      </c>
      <c r="E1339" s="25">
        <f>HLOOKUP(Eingabe!$C$6,Kalkulationen!$T$1:$U$8762,A1340)</f>
        <v>0.75239321657884117</v>
      </c>
    </row>
    <row r="1340" spans="1:5" x14ac:dyDescent="0.15">
      <c r="A1340" s="17">
        <v>1340</v>
      </c>
      <c r="B1340" s="17">
        <v>13.38</v>
      </c>
      <c r="C1340" s="17">
        <f>HLOOKUP(Eingabe!$C$3,Leistungskurven!$B$1:$B$5002,A1340,FALSE)</f>
        <v>0.96579293453051285</v>
      </c>
      <c r="E1340" s="25">
        <f>HLOOKUP(Eingabe!$C$6,Kalkulationen!$T$1:$U$8762,A1341)</f>
        <v>0.75239321657884117</v>
      </c>
    </row>
    <row r="1341" spans="1:5" x14ac:dyDescent="0.15">
      <c r="A1341" s="17">
        <v>1341</v>
      </c>
      <c r="B1341" s="17">
        <v>13.39</v>
      </c>
      <c r="C1341" s="17">
        <f>HLOOKUP(Eingabe!$C$3,Leistungskurven!$B$1:$B$5002,A1341,FALSE)</f>
        <v>0.96606267886851827</v>
      </c>
      <c r="E1341" s="25">
        <f>HLOOKUP(Eingabe!$C$6,Kalkulationen!$T$1:$U$8762,A1342)</f>
        <v>0.75239321657884117</v>
      </c>
    </row>
    <row r="1342" spans="1:5" x14ac:dyDescent="0.15">
      <c r="A1342" s="17">
        <v>1342</v>
      </c>
      <c r="B1342" s="17">
        <v>13.4</v>
      </c>
      <c r="C1342" s="17">
        <f>HLOOKUP(Eingabe!$C$3,Leistungskurven!$B$1:$B$5002,A1342,FALSE)</f>
        <v>0.96633111166282704</v>
      </c>
      <c r="E1342" s="25">
        <f>HLOOKUP(Eingabe!$C$6,Kalkulationen!$T$1:$U$8762,A1343)</f>
        <v>0.75239321657884117</v>
      </c>
    </row>
    <row r="1343" spans="1:5" x14ac:dyDescent="0.15">
      <c r="A1343" s="17">
        <v>1343</v>
      </c>
      <c r="B1343" s="17">
        <v>13.41</v>
      </c>
      <c r="C1343" s="17">
        <f>HLOOKUP(Eingabe!$C$3,Leistungskurven!$B$1:$B$5002,A1343,FALSE)</f>
        <v>0.96659822764694425</v>
      </c>
      <c r="E1343" s="25">
        <f>HLOOKUP(Eingabe!$C$6,Kalkulationen!$T$1:$U$8762,A1344)</f>
        <v>0.75239321657884117</v>
      </c>
    </row>
    <row r="1344" spans="1:5" x14ac:dyDescent="0.15">
      <c r="A1344" s="17">
        <v>1344</v>
      </c>
      <c r="B1344" s="17">
        <v>13.42</v>
      </c>
      <c r="C1344" s="17">
        <f>HLOOKUP(Eingabe!$C$3,Leistungskurven!$B$1:$B$5002,A1344,FALSE)</f>
        <v>0.96686402155437656</v>
      </c>
      <c r="E1344" s="25">
        <f>HLOOKUP(Eingabe!$C$6,Kalkulationen!$T$1:$U$8762,A1345)</f>
        <v>0.75239321657884117</v>
      </c>
    </row>
    <row r="1345" spans="1:5" x14ac:dyDescent="0.15">
      <c r="A1345" s="17">
        <v>1345</v>
      </c>
      <c r="B1345" s="17">
        <v>13.43</v>
      </c>
      <c r="C1345" s="17">
        <f>HLOOKUP(Eingabe!$C$3,Leistungskurven!$B$1:$B$5002,A1345,FALSE)</f>
        <v>0.96712848811862928</v>
      </c>
      <c r="E1345" s="25">
        <f>HLOOKUP(Eingabe!$C$6,Kalkulationen!$T$1:$U$8762,A1346)</f>
        <v>0.75239321657884117</v>
      </c>
    </row>
    <row r="1346" spans="1:5" x14ac:dyDescent="0.15">
      <c r="A1346" s="17">
        <v>1346</v>
      </c>
      <c r="B1346" s="17">
        <v>13.44</v>
      </c>
      <c r="C1346" s="17">
        <f>HLOOKUP(Eingabe!$C$3,Leistungskurven!$B$1:$B$5002,A1346,FALSE)</f>
        <v>0.96739162207320872</v>
      </c>
      <c r="E1346" s="25">
        <f>HLOOKUP(Eingabe!$C$6,Kalkulationen!$T$1:$U$8762,A1347)</f>
        <v>0.75239321657884117</v>
      </c>
    </row>
    <row r="1347" spans="1:5" x14ac:dyDescent="0.15">
      <c r="A1347" s="17">
        <v>1347</v>
      </c>
      <c r="B1347" s="17">
        <v>13.45</v>
      </c>
      <c r="C1347" s="17">
        <f>HLOOKUP(Eingabe!$C$3,Leistungskurven!$B$1:$B$5002,A1347,FALSE)</f>
        <v>0.96765341815162076</v>
      </c>
      <c r="E1347" s="25">
        <f>HLOOKUP(Eingabe!$C$6,Kalkulationen!$T$1:$U$8762,A1348)</f>
        <v>0.75239321657884117</v>
      </c>
    </row>
    <row r="1348" spans="1:5" x14ac:dyDescent="0.15">
      <c r="A1348" s="17">
        <v>1348</v>
      </c>
      <c r="B1348" s="17">
        <v>13.46</v>
      </c>
      <c r="C1348" s="17">
        <f>HLOOKUP(Eingabe!$C$3,Leistungskurven!$B$1:$B$5002,A1348,FALSE)</f>
        <v>0.9679138710873707</v>
      </c>
      <c r="E1348" s="25">
        <f>HLOOKUP(Eingabe!$C$6,Kalkulationen!$T$1:$U$8762,A1349)</f>
        <v>0.75239321657884117</v>
      </c>
    </row>
    <row r="1349" spans="1:5" x14ac:dyDescent="0.15">
      <c r="A1349" s="17">
        <v>1349</v>
      </c>
      <c r="B1349" s="17">
        <v>13.47</v>
      </c>
      <c r="C1349" s="17">
        <f>HLOOKUP(Eingabe!$C$3,Leistungskurven!$B$1:$B$5002,A1349,FALSE)</f>
        <v>0.96817297561396465</v>
      </c>
      <c r="E1349" s="25">
        <f>HLOOKUP(Eingabe!$C$6,Kalkulationen!$T$1:$U$8762,A1350)</f>
        <v>0.75239321657884117</v>
      </c>
    </row>
    <row r="1350" spans="1:5" x14ac:dyDescent="0.15">
      <c r="A1350" s="17">
        <v>1350</v>
      </c>
      <c r="B1350" s="17">
        <v>13.48</v>
      </c>
      <c r="C1350" s="17">
        <f>HLOOKUP(Eingabe!$C$3,Leistungskurven!$B$1:$B$5002,A1350,FALSE)</f>
        <v>0.9684307264649088</v>
      </c>
      <c r="E1350" s="25">
        <f>HLOOKUP(Eingabe!$C$6,Kalkulationen!$T$1:$U$8762,A1351)</f>
        <v>0.75239321657884117</v>
      </c>
    </row>
    <row r="1351" spans="1:5" x14ac:dyDescent="0.15">
      <c r="A1351" s="17">
        <v>1351</v>
      </c>
      <c r="B1351" s="17">
        <v>13.49</v>
      </c>
      <c r="C1351" s="17">
        <f>HLOOKUP(Eingabe!$C$3,Leistungskurven!$B$1:$B$5002,A1351,FALSE)</f>
        <v>0.96868711837370902</v>
      </c>
      <c r="E1351" s="25">
        <f>HLOOKUP(Eingabe!$C$6,Kalkulationen!$T$1:$U$8762,A1352)</f>
        <v>0.75239321657884117</v>
      </c>
    </row>
    <row r="1352" spans="1:5" x14ac:dyDescent="0.15">
      <c r="A1352" s="17">
        <v>1352</v>
      </c>
      <c r="B1352" s="17">
        <v>13.5</v>
      </c>
      <c r="C1352" s="17">
        <f>HLOOKUP(Eingabe!$C$3,Leistungskurven!$B$1:$B$5002,A1352,FALSE)</f>
        <v>0.96894214607387097</v>
      </c>
      <c r="E1352" s="25">
        <f>HLOOKUP(Eingabe!$C$6,Kalkulationen!$T$1:$U$8762,A1353)</f>
        <v>0.75239321657884117</v>
      </c>
    </row>
    <row r="1353" spans="1:5" x14ac:dyDescent="0.15">
      <c r="A1353" s="17">
        <v>1353</v>
      </c>
      <c r="B1353" s="17">
        <v>13.51</v>
      </c>
      <c r="C1353" s="17">
        <f>HLOOKUP(Eingabe!$C$3,Leistungskurven!$B$1:$B$5002,A1353,FALSE)</f>
        <v>0.96919580339454903</v>
      </c>
      <c r="E1353" s="25">
        <f>HLOOKUP(Eingabe!$C$6,Kalkulationen!$T$1:$U$8762,A1354)</f>
        <v>0.75239321657884117</v>
      </c>
    </row>
    <row r="1354" spans="1:5" x14ac:dyDescent="0.15">
      <c r="A1354" s="17">
        <v>1354</v>
      </c>
      <c r="B1354" s="17">
        <v>13.52</v>
      </c>
      <c r="C1354" s="17">
        <f>HLOOKUP(Eingabe!$C$3,Leistungskurven!$B$1:$B$5002,A1354,FALSE)</f>
        <v>0.9694480805474931</v>
      </c>
      <c r="E1354" s="25">
        <f>HLOOKUP(Eingabe!$C$6,Kalkulationen!$T$1:$U$8762,A1355)</f>
        <v>0.75239321657884117</v>
      </c>
    </row>
    <row r="1355" spans="1:5" x14ac:dyDescent="0.15">
      <c r="A1355" s="17">
        <v>1355</v>
      </c>
      <c r="B1355" s="17">
        <v>13.53</v>
      </c>
      <c r="C1355" s="17">
        <f>HLOOKUP(Eingabe!$C$3,Leistungskurven!$B$1:$B$5002,A1355,FALSE)</f>
        <v>0.9696989668401006</v>
      </c>
      <c r="E1355" s="25">
        <f>HLOOKUP(Eingabe!$C$6,Kalkulationen!$T$1:$U$8762,A1356)</f>
        <v>0.75239321657884117</v>
      </c>
    </row>
    <row r="1356" spans="1:5" x14ac:dyDescent="0.15">
      <c r="A1356" s="17">
        <v>1356</v>
      </c>
      <c r="B1356" s="17">
        <v>13.54</v>
      </c>
      <c r="C1356" s="17">
        <f>HLOOKUP(Eingabe!$C$3,Leistungskurven!$B$1:$B$5002,A1356,FALSE)</f>
        <v>0.96994845157976983</v>
      </c>
      <c r="E1356" s="25">
        <f>HLOOKUP(Eingabe!$C$6,Kalkulationen!$T$1:$U$8762,A1357)</f>
        <v>0.75239321657884117</v>
      </c>
    </row>
    <row r="1357" spans="1:5" x14ac:dyDescent="0.15">
      <c r="A1357" s="17">
        <v>1357</v>
      </c>
      <c r="B1357" s="17">
        <v>13.55</v>
      </c>
      <c r="C1357" s="17">
        <f>HLOOKUP(Eingabe!$C$3,Leistungskurven!$B$1:$B$5002,A1357,FALSE)</f>
        <v>0.97019652407389811</v>
      </c>
      <c r="E1357" s="25">
        <f>HLOOKUP(Eingabe!$C$6,Kalkulationen!$T$1:$U$8762,A1358)</f>
        <v>0.75239321657884117</v>
      </c>
    </row>
    <row r="1358" spans="1:5" x14ac:dyDescent="0.15">
      <c r="A1358" s="17">
        <v>1358</v>
      </c>
      <c r="B1358" s="17">
        <v>13.56</v>
      </c>
      <c r="C1358" s="17">
        <f>HLOOKUP(Eingabe!$C$3,Leistungskurven!$B$1:$B$5002,A1358,FALSE)</f>
        <v>0.9704431736298843</v>
      </c>
      <c r="E1358" s="25">
        <f>HLOOKUP(Eingabe!$C$6,Kalkulationen!$T$1:$U$8762,A1359)</f>
        <v>0.75239321657884117</v>
      </c>
    </row>
    <row r="1359" spans="1:5" x14ac:dyDescent="0.15">
      <c r="A1359" s="17">
        <v>1359</v>
      </c>
      <c r="B1359" s="17">
        <v>13.57</v>
      </c>
      <c r="C1359" s="17">
        <f>HLOOKUP(Eingabe!$C$3,Leistungskurven!$B$1:$B$5002,A1359,FALSE)</f>
        <v>0.97068838955512626</v>
      </c>
      <c r="E1359" s="25">
        <f>HLOOKUP(Eingabe!$C$6,Kalkulationen!$T$1:$U$8762,A1360)</f>
        <v>0.75239321657884117</v>
      </c>
    </row>
    <row r="1360" spans="1:5" x14ac:dyDescent="0.15">
      <c r="A1360" s="17">
        <v>1360</v>
      </c>
      <c r="B1360" s="17">
        <v>13.58</v>
      </c>
      <c r="C1360" s="17">
        <f>HLOOKUP(Eingabe!$C$3,Leistungskurven!$B$1:$B$5002,A1360,FALSE)</f>
        <v>0.97093216115702141</v>
      </c>
      <c r="E1360" s="25">
        <f>HLOOKUP(Eingabe!$C$6,Kalkulationen!$T$1:$U$8762,A1361)</f>
        <v>0.75239321657884117</v>
      </c>
    </row>
    <row r="1361" spans="1:5" x14ac:dyDescent="0.15">
      <c r="A1361" s="17">
        <v>1361</v>
      </c>
      <c r="B1361" s="17">
        <v>13.59</v>
      </c>
      <c r="C1361" s="17">
        <f>HLOOKUP(Eingabe!$C$3,Leistungskurven!$B$1:$B$5002,A1361,FALSE)</f>
        <v>0.97117447774296828</v>
      </c>
      <c r="E1361" s="25">
        <f>HLOOKUP(Eingabe!$C$6,Kalkulationen!$T$1:$U$8762,A1362)</f>
        <v>0.75239321657884117</v>
      </c>
    </row>
    <row r="1362" spans="1:5" x14ac:dyDescent="0.15">
      <c r="A1362" s="17">
        <v>1362</v>
      </c>
      <c r="B1362" s="17">
        <v>13.6</v>
      </c>
      <c r="C1362" s="17">
        <f>HLOOKUP(Eingabe!$C$3,Leistungskurven!$B$1:$B$5002,A1362,FALSE)</f>
        <v>0.97141532862036462</v>
      </c>
      <c r="E1362" s="25">
        <f>HLOOKUP(Eingabe!$C$6,Kalkulationen!$T$1:$U$8762,A1363)</f>
        <v>0.75239321657884117</v>
      </c>
    </row>
    <row r="1363" spans="1:5" x14ac:dyDescent="0.15">
      <c r="A1363" s="17">
        <v>1363</v>
      </c>
      <c r="B1363" s="17">
        <v>13.61</v>
      </c>
      <c r="C1363" s="17">
        <f>HLOOKUP(Eingabe!$C$3,Leistungskurven!$B$1:$B$5002,A1363,FALSE)</f>
        <v>0.9716547030966084</v>
      </c>
      <c r="E1363" s="25">
        <f>HLOOKUP(Eingabe!$C$6,Kalkulationen!$T$1:$U$8762,A1364)</f>
        <v>0.75239321657884117</v>
      </c>
    </row>
    <row r="1364" spans="1:5" x14ac:dyDescent="0.15">
      <c r="A1364" s="17">
        <v>1364</v>
      </c>
      <c r="B1364" s="17">
        <v>13.62</v>
      </c>
      <c r="C1364" s="17">
        <f>HLOOKUP(Eingabe!$C$3,Leistungskurven!$B$1:$B$5002,A1364,FALSE)</f>
        <v>0.97189259047909793</v>
      </c>
      <c r="E1364" s="25">
        <f>HLOOKUP(Eingabe!$C$6,Kalkulationen!$T$1:$U$8762,A1365)</f>
        <v>0.75239321657884117</v>
      </c>
    </row>
    <row r="1365" spans="1:5" x14ac:dyDescent="0.15">
      <c r="A1365" s="17">
        <v>1365</v>
      </c>
      <c r="B1365" s="17">
        <v>13.63</v>
      </c>
      <c r="C1365" s="17">
        <f>HLOOKUP(Eingabe!$C$3,Leistungskurven!$B$1:$B$5002,A1365,FALSE)</f>
        <v>0.97212898007523108</v>
      </c>
      <c r="E1365" s="25">
        <f>HLOOKUP(Eingabe!$C$6,Kalkulationen!$T$1:$U$8762,A1366)</f>
        <v>0.75239321657884117</v>
      </c>
    </row>
    <row r="1366" spans="1:5" x14ac:dyDescent="0.15">
      <c r="A1366" s="17">
        <v>1366</v>
      </c>
      <c r="B1366" s="17">
        <v>13.64</v>
      </c>
      <c r="C1366" s="17">
        <f>HLOOKUP(Eingabe!$C$3,Leistungskurven!$B$1:$B$5002,A1366,FALSE)</f>
        <v>0.97236386119240537</v>
      </c>
      <c r="E1366" s="25">
        <f>HLOOKUP(Eingabe!$C$6,Kalkulationen!$T$1:$U$8762,A1367)</f>
        <v>0.75239321657884117</v>
      </c>
    </row>
    <row r="1367" spans="1:5" x14ac:dyDescent="0.15">
      <c r="A1367" s="17">
        <v>1367</v>
      </c>
      <c r="B1367" s="17">
        <v>13.65</v>
      </c>
      <c r="C1367" s="17">
        <f>HLOOKUP(Eingabe!$C$3,Leistungskurven!$B$1:$B$5002,A1367,FALSE)</f>
        <v>0.97259722313801888</v>
      </c>
      <c r="E1367" s="25">
        <f>HLOOKUP(Eingabe!$C$6,Kalkulationen!$T$1:$U$8762,A1368)</f>
        <v>0.75239321657884117</v>
      </c>
    </row>
    <row r="1368" spans="1:5" x14ac:dyDescent="0.15">
      <c r="A1368" s="17">
        <v>1368</v>
      </c>
      <c r="B1368" s="17">
        <v>13.66</v>
      </c>
      <c r="C1368" s="17">
        <f>HLOOKUP(Eingabe!$C$3,Leistungskurven!$B$1:$B$5002,A1368,FALSE)</f>
        <v>0.97282905521947027</v>
      </c>
      <c r="E1368" s="25">
        <f>HLOOKUP(Eingabe!$C$6,Kalkulationen!$T$1:$U$8762,A1369)</f>
        <v>0.75239321657884117</v>
      </c>
    </row>
    <row r="1369" spans="1:5" x14ac:dyDescent="0.15">
      <c r="A1369" s="17">
        <v>1369</v>
      </c>
      <c r="B1369" s="17">
        <v>13.67</v>
      </c>
      <c r="C1369" s="17">
        <f>HLOOKUP(Eingabe!$C$3,Leistungskurven!$B$1:$B$5002,A1369,FALSE)</f>
        <v>0.97305934674415717</v>
      </c>
      <c r="E1369" s="25">
        <f>HLOOKUP(Eingabe!$C$6,Kalkulationen!$T$1:$U$8762,A1370)</f>
        <v>0.75239321657884117</v>
      </c>
    </row>
    <row r="1370" spans="1:5" x14ac:dyDescent="0.15">
      <c r="A1370" s="17">
        <v>1370</v>
      </c>
      <c r="B1370" s="17">
        <v>13.68</v>
      </c>
      <c r="C1370" s="17">
        <f>HLOOKUP(Eingabe!$C$3,Leistungskurven!$B$1:$B$5002,A1370,FALSE)</f>
        <v>0.973288087019477</v>
      </c>
      <c r="E1370" s="25">
        <f>HLOOKUP(Eingabe!$C$6,Kalkulationen!$T$1:$U$8762,A1371)</f>
        <v>0.75239321657884117</v>
      </c>
    </row>
    <row r="1371" spans="1:5" x14ac:dyDescent="0.15">
      <c r="A1371" s="17">
        <v>1371</v>
      </c>
      <c r="B1371" s="17">
        <v>13.69</v>
      </c>
      <c r="C1371" s="17">
        <f>HLOOKUP(Eingabe!$C$3,Leistungskurven!$B$1:$B$5002,A1371,FALSE)</f>
        <v>0.97351526535282895</v>
      </c>
      <c r="E1371" s="25">
        <f>HLOOKUP(Eingabe!$C$6,Kalkulationen!$T$1:$U$8762,A1372)</f>
        <v>0.75239321657884117</v>
      </c>
    </row>
    <row r="1372" spans="1:5" x14ac:dyDescent="0.15">
      <c r="A1372" s="17">
        <v>1372</v>
      </c>
      <c r="B1372" s="17">
        <v>13.7</v>
      </c>
      <c r="C1372" s="17">
        <f>HLOOKUP(Eingabe!$C$3,Leistungskurven!$B$1:$B$5002,A1372,FALSE)</f>
        <v>0.97374087105160989</v>
      </c>
      <c r="E1372" s="25">
        <f>HLOOKUP(Eingabe!$C$6,Kalkulationen!$T$1:$U$8762,A1373)</f>
        <v>0.75239321657884117</v>
      </c>
    </row>
    <row r="1373" spans="1:5" x14ac:dyDescent="0.15">
      <c r="A1373" s="17">
        <v>1373</v>
      </c>
      <c r="B1373" s="17">
        <v>13.71</v>
      </c>
      <c r="C1373" s="17">
        <f>HLOOKUP(Eingabe!$C$3,Leistungskurven!$B$1:$B$5002,A1373,FALSE)</f>
        <v>0.97396489342321801</v>
      </c>
      <c r="E1373" s="25">
        <f>HLOOKUP(Eingabe!$C$6,Kalkulationen!$T$1:$U$8762,A1374)</f>
        <v>0.75239321657884117</v>
      </c>
    </row>
    <row r="1374" spans="1:5" x14ac:dyDescent="0.15">
      <c r="A1374" s="17">
        <v>1374</v>
      </c>
      <c r="B1374" s="17">
        <v>13.72</v>
      </c>
      <c r="C1374" s="17">
        <f>HLOOKUP(Eingabe!$C$3,Leistungskurven!$B$1:$B$5002,A1374,FALSE)</f>
        <v>0.97418732177505163</v>
      </c>
      <c r="E1374" s="25">
        <f>HLOOKUP(Eingabe!$C$6,Kalkulationen!$T$1:$U$8762,A1375)</f>
        <v>0.75239321657884117</v>
      </c>
    </row>
    <row r="1375" spans="1:5" x14ac:dyDescent="0.15">
      <c r="A1375" s="17">
        <v>1375</v>
      </c>
      <c r="B1375" s="17">
        <v>13.73</v>
      </c>
      <c r="C1375" s="17">
        <f>HLOOKUP(Eingabe!$C$3,Leistungskurven!$B$1:$B$5002,A1375,FALSE)</f>
        <v>0.97440814541450882</v>
      </c>
      <c r="E1375" s="25">
        <f>HLOOKUP(Eingabe!$C$6,Kalkulationen!$T$1:$U$8762,A1376)</f>
        <v>0.75239321657884117</v>
      </c>
    </row>
    <row r="1376" spans="1:5" x14ac:dyDescent="0.15">
      <c r="A1376" s="17">
        <v>1376</v>
      </c>
      <c r="B1376" s="17">
        <v>13.74</v>
      </c>
      <c r="C1376" s="17">
        <f>HLOOKUP(Eingabe!$C$3,Leistungskurven!$B$1:$B$5002,A1376,FALSE)</f>
        <v>0.97462735364898712</v>
      </c>
      <c r="E1376" s="25">
        <f>HLOOKUP(Eingabe!$C$6,Kalkulationen!$T$1:$U$8762,A1377)</f>
        <v>0.75239321657884117</v>
      </c>
    </row>
    <row r="1377" spans="1:5" x14ac:dyDescent="0.15">
      <c r="A1377" s="17">
        <v>1377</v>
      </c>
      <c r="B1377" s="17">
        <v>13.75</v>
      </c>
      <c r="C1377" s="17">
        <f>HLOOKUP(Eingabe!$C$3,Leistungskurven!$B$1:$B$5002,A1377,FALSE)</f>
        <v>0.97484493578588527</v>
      </c>
      <c r="E1377" s="25">
        <f>HLOOKUP(Eingabe!$C$6,Kalkulationen!$T$1:$U$8762,A1378)</f>
        <v>0.75239321657884117</v>
      </c>
    </row>
    <row r="1378" spans="1:5" x14ac:dyDescent="0.15">
      <c r="A1378" s="17">
        <v>1378</v>
      </c>
      <c r="B1378" s="17">
        <v>13.76</v>
      </c>
      <c r="C1378" s="17">
        <f>HLOOKUP(Eingabe!$C$3,Leistungskurven!$B$1:$B$5002,A1378,FALSE)</f>
        <v>0.97506088113260025</v>
      </c>
      <c r="E1378" s="25">
        <f>HLOOKUP(Eingabe!$C$6,Kalkulationen!$T$1:$U$8762,A1379)</f>
        <v>0.75239321657884117</v>
      </c>
    </row>
    <row r="1379" spans="1:5" x14ac:dyDescent="0.15">
      <c r="A1379" s="17">
        <v>1379</v>
      </c>
      <c r="B1379" s="17">
        <v>13.77</v>
      </c>
      <c r="C1379" s="17">
        <f>HLOOKUP(Eingabe!$C$3,Leistungskurven!$B$1:$B$5002,A1379,FALSE)</f>
        <v>0.97527517899653071</v>
      </c>
      <c r="E1379" s="25">
        <f>HLOOKUP(Eingabe!$C$6,Kalkulationen!$T$1:$U$8762,A1380)</f>
        <v>0.75239321657884117</v>
      </c>
    </row>
    <row r="1380" spans="1:5" x14ac:dyDescent="0.15">
      <c r="A1380" s="17">
        <v>1380</v>
      </c>
      <c r="B1380" s="17">
        <v>13.78</v>
      </c>
      <c r="C1380" s="17">
        <f>HLOOKUP(Eingabe!$C$3,Leistungskurven!$B$1:$B$5002,A1380,FALSE)</f>
        <v>0.97548781868507439</v>
      </c>
      <c r="E1380" s="25">
        <f>HLOOKUP(Eingabe!$C$6,Kalkulationen!$T$1:$U$8762,A1381)</f>
        <v>0.75239321657884117</v>
      </c>
    </row>
    <row r="1381" spans="1:5" x14ac:dyDescent="0.15">
      <c r="A1381" s="17">
        <v>1381</v>
      </c>
      <c r="B1381" s="17">
        <v>13.79</v>
      </c>
      <c r="C1381" s="17">
        <f>HLOOKUP(Eingabe!$C$3,Leistungskurven!$B$1:$B$5002,A1381,FALSE)</f>
        <v>0.97569878950562916</v>
      </c>
      <c r="E1381" s="25">
        <f>HLOOKUP(Eingabe!$C$6,Kalkulationen!$T$1:$U$8762,A1382)</f>
        <v>0.75239321657884117</v>
      </c>
    </row>
    <row r="1382" spans="1:5" x14ac:dyDescent="0.15">
      <c r="A1382" s="17">
        <v>1382</v>
      </c>
      <c r="B1382" s="17">
        <v>13.8</v>
      </c>
      <c r="C1382" s="17">
        <f>HLOOKUP(Eingabe!$C$3,Leistungskurven!$B$1:$B$5002,A1382,FALSE)</f>
        <v>0.97590808076559377</v>
      </c>
      <c r="E1382" s="25">
        <f>HLOOKUP(Eingabe!$C$6,Kalkulationen!$T$1:$U$8762,A1383)</f>
        <v>0.75239321657884117</v>
      </c>
    </row>
    <row r="1383" spans="1:5" x14ac:dyDescent="0.15">
      <c r="A1383" s="17">
        <v>1383</v>
      </c>
      <c r="B1383" s="17">
        <v>13.81</v>
      </c>
      <c r="C1383" s="17">
        <f>HLOOKUP(Eingabe!$C$3,Leistungskurven!$B$1:$B$5002,A1383,FALSE)</f>
        <v>0.9761156817723653</v>
      </c>
      <c r="E1383" s="25">
        <f>HLOOKUP(Eingabe!$C$6,Kalkulationen!$T$1:$U$8762,A1384)</f>
        <v>0.75239321657884117</v>
      </c>
    </row>
    <row r="1384" spans="1:5" x14ac:dyDescent="0.15">
      <c r="A1384" s="17">
        <v>1384</v>
      </c>
      <c r="B1384" s="17">
        <v>13.82</v>
      </c>
      <c r="C1384" s="17">
        <f>HLOOKUP(Eingabe!$C$3,Leistungskurven!$B$1:$B$5002,A1384,FALSE)</f>
        <v>0.97632158183334206</v>
      </c>
      <c r="E1384" s="25">
        <f>HLOOKUP(Eingabe!$C$6,Kalkulationen!$T$1:$U$8762,A1385)</f>
        <v>0.75239321657884117</v>
      </c>
    </row>
    <row r="1385" spans="1:5" x14ac:dyDescent="0.15">
      <c r="A1385" s="17">
        <v>1385</v>
      </c>
      <c r="B1385" s="17">
        <v>13.83</v>
      </c>
      <c r="C1385" s="17">
        <f>HLOOKUP(Eingabe!$C$3,Leistungskurven!$B$1:$B$5002,A1385,FALSE)</f>
        <v>0.97652577025592224</v>
      </c>
      <c r="E1385" s="25">
        <f>HLOOKUP(Eingabe!$C$6,Kalkulationen!$T$1:$U$8762,A1386)</f>
        <v>0.75239321657884117</v>
      </c>
    </row>
    <row r="1386" spans="1:5" x14ac:dyDescent="0.15">
      <c r="A1386" s="17">
        <v>1386</v>
      </c>
      <c r="B1386" s="17">
        <v>13.84</v>
      </c>
      <c r="C1386" s="17">
        <f>HLOOKUP(Eingabe!$C$3,Leistungskurven!$B$1:$B$5002,A1386,FALSE)</f>
        <v>0.97672823634750316</v>
      </c>
      <c r="E1386" s="25">
        <f>HLOOKUP(Eingabe!$C$6,Kalkulationen!$T$1:$U$8762,A1387)</f>
        <v>0.75239321657884117</v>
      </c>
    </row>
    <row r="1387" spans="1:5" x14ac:dyDescent="0.15">
      <c r="A1387" s="17">
        <v>1387</v>
      </c>
      <c r="B1387" s="17">
        <v>13.85</v>
      </c>
      <c r="C1387" s="17">
        <f>HLOOKUP(Eingabe!$C$3,Leistungskurven!$B$1:$B$5002,A1387,FALSE)</f>
        <v>0.97692896941548391</v>
      </c>
      <c r="E1387" s="25">
        <f>HLOOKUP(Eingabe!$C$6,Kalkulationen!$T$1:$U$8762,A1388)</f>
        <v>0.75239321657884117</v>
      </c>
    </row>
    <row r="1388" spans="1:5" x14ac:dyDescent="0.15">
      <c r="A1388" s="17">
        <v>1388</v>
      </c>
      <c r="B1388" s="17">
        <v>13.86</v>
      </c>
      <c r="C1388" s="17">
        <f>HLOOKUP(Eingabe!$C$3,Leistungskurven!$B$1:$B$5002,A1388,FALSE)</f>
        <v>0.97712795876726155</v>
      </c>
      <c r="E1388" s="25">
        <f>HLOOKUP(Eingabe!$C$6,Kalkulationen!$T$1:$U$8762,A1389)</f>
        <v>0.75239321657884117</v>
      </c>
    </row>
    <row r="1389" spans="1:5" x14ac:dyDescent="0.15">
      <c r="A1389" s="17">
        <v>1389</v>
      </c>
      <c r="B1389" s="17">
        <v>13.87</v>
      </c>
      <c r="C1389" s="17">
        <f>HLOOKUP(Eingabe!$C$3,Leistungskurven!$B$1:$B$5002,A1389,FALSE)</f>
        <v>0.9773251937102343</v>
      </c>
      <c r="E1389" s="25">
        <f>HLOOKUP(Eingabe!$C$6,Kalkulationen!$T$1:$U$8762,A1390)</f>
        <v>0.75239321657884117</v>
      </c>
    </row>
    <row r="1390" spans="1:5" x14ac:dyDescent="0.15">
      <c r="A1390" s="17">
        <v>1390</v>
      </c>
      <c r="B1390" s="17">
        <v>13.88</v>
      </c>
      <c r="C1390" s="17">
        <f>HLOOKUP(Eingabe!$C$3,Leistungskurven!$B$1:$B$5002,A1390,FALSE)</f>
        <v>0.97752066355180056</v>
      </c>
      <c r="E1390" s="25">
        <f>HLOOKUP(Eingabe!$C$6,Kalkulationen!$T$1:$U$8762,A1391)</f>
        <v>0.75239321657884117</v>
      </c>
    </row>
    <row r="1391" spans="1:5" x14ac:dyDescent="0.15">
      <c r="A1391" s="17">
        <v>1391</v>
      </c>
      <c r="B1391" s="17">
        <v>13.89</v>
      </c>
      <c r="C1391" s="17">
        <f>HLOOKUP(Eingabe!$C$3,Leistungskurven!$B$1:$B$5002,A1391,FALSE)</f>
        <v>0.97771435759935776</v>
      </c>
      <c r="E1391" s="25">
        <f>HLOOKUP(Eingabe!$C$6,Kalkulationen!$T$1:$U$8762,A1392)</f>
        <v>0.75239321657884117</v>
      </c>
    </row>
    <row r="1392" spans="1:5" x14ac:dyDescent="0.15">
      <c r="A1392" s="17">
        <v>1392</v>
      </c>
      <c r="B1392" s="17">
        <v>13.9</v>
      </c>
      <c r="C1392" s="17">
        <f>HLOOKUP(Eingabe!$C$3,Leistungskurven!$B$1:$B$5002,A1392,FALSE)</f>
        <v>0.97790626516030388</v>
      </c>
      <c r="E1392" s="25">
        <f>HLOOKUP(Eingabe!$C$6,Kalkulationen!$T$1:$U$8762,A1393)</f>
        <v>0.75239321657884117</v>
      </c>
    </row>
    <row r="1393" spans="1:5" x14ac:dyDescent="0.15">
      <c r="A1393" s="17">
        <v>1393</v>
      </c>
      <c r="B1393" s="17">
        <v>13.91</v>
      </c>
      <c r="C1393" s="17">
        <f>HLOOKUP(Eingabe!$C$3,Leistungskurven!$B$1:$B$5002,A1393,FALSE)</f>
        <v>0.97810714568759372</v>
      </c>
      <c r="E1393" s="25">
        <f>HLOOKUP(Eingabe!$C$6,Kalkulationen!$T$1:$U$8762,A1394)</f>
        <v>0.75239321657884117</v>
      </c>
    </row>
    <row r="1394" spans="1:5" x14ac:dyDescent="0.15">
      <c r="A1394" s="17">
        <v>1394</v>
      </c>
      <c r="B1394" s="17">
        <v>13.92</v>
      </c>
      <c r="C1394" s="17">
        <f>HLOOKUP(Eingabe!$C$3,Leistungskurven!$B$1:$B$5002,A1394,FALSE)</f>
        <v>0.97829403514097357</v>
      </c>
      <c r="E1394" s="25">
        <f>HLOOKUP(Eingabe!$C$6,Kalkulationen!$T$1:$U$8762,A1395)</f>
        <v>0.75239321657884117</v>
      </c>
    </row>
    <row r="1395" spans="1:5" x14ac:dyDescent="0.15">
      <c r="A1395" s="17">
        <v>1395</v>
      </c>
      <c r="B1395" s="17">
        <v>13.93</v>
      </c>
      <c r="C1395" s="17">
        <f>HLOOKUP(Eingabe!$C$3,Leistungskurven!$B$1:$B$5002,A1395,FALSE)</f>
        <v>0.97847915583213896</v>
      </c>
      <c r="E1395" s="25">
        <f>HLOOKUP(Eingabe!$C$6,Kalkulationen!$T$1:$U$8762,A1396)</f>
        <v>0.75239321657884117</v>
      </c>
    </row>
    <row r="1396" spans="1:5" x14ac:dyDescent="0.15">
      <c r="A1396" s="17">
        <v>1396</v>
      </c>
      <c r="B1396" s="17">
        <v>13.94</v>
      </c>
      <c r="C1396" s="17">
        <f>HLOOKUP(Eingabe!$C$3,Leistungskurven!$B$1:$B$5002,A1396,FALSE)</f>
        <v>0.97866249890758417</v>
      </c>
      <c r="E1396" s="25">
        <f>HLOOKUP(Eingabe!$C$6,Kalkulationen!$T$1:$U$8762,A1397)</f>
        <v>0.75239321657884117</v>
      </c>
    </row>
    <row r="1397" spans="1:5" x14ac:dyDescent="0.15">
      <c r="A1397" s="17">
        <v>1397</v>
      </c>
      <c r="B1397" s="17">
        <v>13.95</v>
      </c>
      <c r="C1397" s="17">
        <f>HLOOKUP(Eingabe!$C$3,Leistungskurven!$B$1:$B$5002,A1397,FALSE)</f>
        <v>0.97884405551380149</v>
      </c>
      <c r="E1397" s="25">
        <f>HLOOKUP(Eingabe!$C$6,Kalkulationen!$T$1:$U$8762,A1398)</f>
        <v>0.75239321657884117</v>
      </c>
    </row>
    <row r="1398" spans="1:5" x14ac:dyDescent="0.15">
      <c r="A1398" s="17">
        <v>1398</v>
      </c>
      <c r="B1398" s="17">
        <v>13.96</v>
      </c>
      <c r="C1398" s="17">
        <f>HLOOKUP(Eingabe!$C$3,Leistungskurven!$B$1:$B$5002,A1398,FALSE)</f>
        <v>0.97902381679728423</v>
      </c>
      <c r="E1398" s="25">
        <f>HLOOKUP(Eingabe!$C$6,Kalkulationen!$T$1:$U$8762,A1399)</f>
        <v>0.75239321657884117</v>
      </c>
    </row>
    <row r="1399" spans="1:5" x14ac:dyDescent="0.15">
      <c r="A1399" s="17">
        <v>1399</v>
      </c>
      <c r="B1399" s="17">
        <v>13.97</v>
      </c>
      <c r="C1399" s="17">
        <f>HLOOKUP(Eingabe!$C$3,Leistungskurven!$B$1:$B$5002,A1399,FALSE)</f>
        <v>0.97920177390452545</v>
      </c>
      <c r="E1399" s="25">
        <f>HLOOKUP(Eingabe!$C$6,Kalkulationen!$T$1:$U$8762,A1400)</f>
        <v>0.75239321657884117</v>
      </c>
    </row>
    <row r="1400" spans="1:5" x14ac:dyDescent="0.15">
      <c r="A1400" s="17">
        <v>1400</v>
      </c>
      <c r="B1400" s="17">
        <v>13.98</v>
      </c>
      <c r="C1400" s="17">
        <f>HLOOKUP(Eingabe!$C$3,Leistungskurven!$B$1:$B$5002,A1400,FALSE)</f>
        <v>0.97937791798201779</v>
      </c>
      <c r="E1400" s="25">
        <f>HLOOKUP(Eingabe!$C$6,Kalkulationen!$T$1:$U$8762,A1401)</f>
        <v>0.75239321657884117</v>
      </c>
    </row>
    <row r="1401" spans="1:5" x14ac:dyDescent="0.15">
      <c r="A1401" s="17">
        <v>1401</v>
      </c>
      <c r="B1401" s="17">
        <v>13.99</v>
      </c>
      <c r="C1401" s="17">
        <f>HLOOKUP(Eingabe!$C$3,Leistungskurven!$B$1:$B$5002,A1401,FALSE)</f>
        <v>0.97955224017625442</v>
      </c>
      <c r="E1401" s="25">
        <f>HLOOKUP(Eingabe!$C$6,Kalkulationen!$T$1:$U$8762,A1402)</f>
        <v>0.75239321657884117</v>
      </c>
    </row>
    <row r="1402" spans="1:5" x14ac:dyDescent="0.15">
      <c r="A1402" s="17">
        <v>1402</v>
      </c>
      <c r="B1402" s="17">
        <v>14</v>
      </c>
      <c r="C1402" s="17">
        <f>HLOOKUP(Eingabe!$C$3,Leistungskurven!$B$1:$B$5002,A1402,FALSE)</f>
        <v>0.97972473163372897</v>
      </c>
      <c r="E1402" s="25">
        <f>HLOOKUP(Eingabe!$C$6,Kalkulationen!$T$1:$U$8762,A1403)</f>
        <v>0.75239321657884117</v>
      </c>
    </row>
    <row r="1403" spans="1:5" x14ac:dyDescent="0.15">
      <c r="A1403" s="17">
        <v>1403</v>
      </c>
      <c r="B1403" s="17">
        <v>14.01</v>
      </c>
      <c r="C1403" s="17">
        <f>HLOOKUP(Eingabe!$C$3,Leistungskurven!$B$1:$B$5002,A1403,FALSE)</f>
        <v>0.9798538126912264</v>
      </c>
      <c r="E1403" s="25">
        <f>HLOOKUP(Eingabe!$C$6,Kalkulationen!$T$1:$U$8762,A1404)</f>
        <v>0.75239321657884117</v>
      </c>
    </row>
    <row r="1404" spans="1:5" x14ac:dyDescent="0.15">
      <c r="A1404" s="17">
        <v>1404</v>
      </c>
      <c r="B1404" s="17">
        <v>14.02</v>
      </c>
      <c r="C1404" s="17">
        <f>HLOOKUP(Eingabe!$C$3,Leistungskurven!$B$1:$B$5002,A1404,FALSE)</f>
        <v>0.97998251719102258</v>
      </c>
      <c r="E1404" s="25">
        <f>HLOOKUP(Eingabe!$C$6,Kalkulationen!$T$1:$U$8762,A1405)</f>
        <v>0.75239321657884117</v>
      </c>
    </row>
    <row r="1405" spans="1:5" x14ac:dyDescent="0.15">
      <c r="A1405" s="17">
        <v>1405</v>
      </c>
      <c r="B1405" s="17">
        <v>14.03</v>
      </c>
      <c r="C1405" s="17">
        <f>HLOOKUP(Eingabe!$C$3,Leistungskurven!$B$1:$B$5002,A1405,FALSE)</f>
        <v>0.98011084269080961</v>
      </c>
      <c r="E1405" s="25">
        <f>HLOOKUP(Eingabe!$C$6,Kalkulationen!$T$1:$U$8762,A1406)</f>
        <v>0.75239321657884117</v>
      </c>
    </row>
    <row r="1406" spans="1:5" x14ac:dyDescent="0.15">
      <c r="A1406" s="17">
        <v>1406</v>
      </c>
      <c r="B1406" s="17">
        <v>14.04</v>
      </c>
      <c r="C1406" s="17">
        <f>HLOOKUP(Eingabe!$C$3,Leistungskurven!$B$1:$B$5002,A1406,FALSE)</f>
        <v>0.980227210300325</v>
      </c>
      <c r="E1406" s="25">
        <f>HLOOKUP(Eingabe!$C$6,Kalkulationen!$T$1:$U$8762,A1407)</f>
        <v>0.75239321657884117</v>
      </c>
    </row>
    <row r="1407" spans="1:5" x14ac:dyDescent="0.15">
      <c r="A1407" s="17">
        <v>1407</v>
      </c>
      <c r="B1407" s="17">
        <v>14.05</v>
      </c>
      <c r="C1407" s="17">
        <f>HLOOKUP(Eingabe!$C$3,Leistungskurven!$B$1:$B$5002,A1407,FALSE)</f>
        <v>0.98035213508676167</v>
      </c>
      <c r="E1407" s="25">
        <f>HLOOKUP(Eingabe!$C$6,Kalkulationen!$T$1:$U$8762,A1408)</f>
        <v>0.75239321657884117</v>
      </c>
    </row>
    <row r="1408" spans="1:5" x14ac:dyDescent="0.15">
      <c r="A1408" s="17">
        <v>1408</v>
      </c>
      <c r="B1408" s="17">
        <v>14.06</v>
      </c>
      <c r="C1408" s="17">
        <f>HLOOKUP(Eingabe!$C$3,Leistungskurven!$B$1:$B$5002,A1408,FALSE)</f>
        <v>0.98047677430831626</v>
      </c>
      <c r="E1408" s="25">
        <f>HLOOKUP(Eingabe!$C$6,Kalkulationen!$T$1:$U$8762,A1409)</f>
        <v>0.75239321657884117</v>
      </c>
    </row>
    <row r="1409" spans="1:5" x14ac:dyDescent="0.15">
      <c r="A1409" s="17">
        <v>1409</v>
      </c>
      <c r="B1409" s="17">
        <v>14.07</v>
      </c>
      <c r="C1409" s="17">
        <f>HLOOKUP(Eingabe!$C$3,Leistungskurven!$B$1:$B$5002,A1409,FALSE)</f>
        <v>0.98060112415859002</v>
      </c>
      <c r="E1409" s="25">
        <f>HLOOKUP(Eingabe!$C$6,Kalkulationen!$T$1:$U$8762,A1410)</f>
        <v>0.75239321657884117</v>
      </c>
    </row>
    <row r="1410" spans="1:5" x14ac:dyDescent="0.15">
      <c r="A1410" s="17">
        <v>1410</v>
      </c>
      <c r="B1410" s="17">
        <v>14.08</v>
      </c>
      <c r="C1410" s="17">
        <f>HLOOKUP(Eingabe!$C$3,Leistungskurven!$B$1:$B$5002,A1410,FALSE)</f>
        <v>0.98072518083118454</v>
      </c>
      <c r="E1410" s="25">
        <f>HLOOKUP(Eingabe!$C$6,Kalkulationen!$T$1:$U$8762,A1411)</f>
        <v>0.75239321657884117</v>
      </c>
    </row>
    <row r="1411" spans="1:5" x14ac:dyDescent="0.15">
      <c r="A1411" s="17">
        <v>1411</v>
      </c>
      <c r="B1411" s="17">
        <v>14.09</v>
      </c>
      <c r="C1411" s="17">
        <f>HLOOKUP(Eingabe!$C$3,Leistungskurven!$B$1:$B$5002,A1411,FALSE)</f>
        <v>0.98084894051970095</v>
      </c>
      <c r="E1411" s="25">
        <f>HLOOKUP(Eingabe!$C$6,Kalkulationen!$T$1:$U$8762,A1412)</f>
        <v>0.75239321657884117</v>
      </c>
    </row>
    <row r="1412" spans="1:5" x14ac:dyDescent="0.15">
      <c r="A1412" s="17">
        <v>1412</v>
      </c>
      <c r="B1412" s="17">
        <v>14.1</v>
      </c>
      <c r="C1412" s="17">
        <f>HLOOKUP(Eingabe!$C$3,Leistungskurven!$B$1:$B$5002,A1412,FALSE)</f>
        <v>0.98097239941774106</v>
      </c>
      <c r="E1412" s="25">
        <f>HLOOKUP(Eingabe!$C$6,Kalkulationen!$T$1:$U$8762,A1413)</f>
        <v>0.75239321657884117</v>
      </c>
    </row>
    <row r="1413" spans="1:5" x14ac:dyDescent="0.15">
      <c r="A1413" s="17">
        <v>1413</v>
      </c>
      <c r="B1413" s="17">
        <v>14.11</v>
      </c>
      <c r="C1413" s="17">
        <f>HLOOKUP(Eingabe!$C$3,Leistungskurven!$B$1:$B$5002,A1413,FALSE)</f>
        <v>0.98109555371890644</v>
      </c>
      <c r="E1413" s="25">
        <f>HLOOKUP(Eingabe!$C$6,Kalkulationen!$T$1:$U$8762,A1414)</f>
        <v>0.75239321657884117</v>
      </c>
    </row>
    <row r="1414" spans="1:5" x14ac:dyDescent="0.15">
      <c r="A1414" s="17">
        <v>1414</v>
      </c>
      <c r="B1414" s="17">
        <v>14.12</v>
      </c>
      <c r="C1414" s="17">
        <f>HLOOKUP(Eingabe!$C$3,Leistungskurven!$B$1:$B$5002,A1414,FALSE)</f>
        <v>0.98121839961679791</v>
      </c>
      <c r="E1414" s="25">
        <f>HLOOKUP(Eingabe!$C$6,Kalkulationen!$T$1:$U$8762,A1415)</f>
        <v>0.75239321657884117</v>
      </c>
    </row>
    <row r="1415" spans="1:5" x14ac:dyDescent="0.15">
      <c r="A1415" s="17">
        <v>1415</v>
      </c>
      <c r="B1415" s="17">
        <v>14.13</v>
      </c>
      <c r="C1415" s="17">
        <f>HLOOKUP(Eingabe!$C$3,Leistungskurven!$B$1:$B$5002,A1415,FALSE)</f>
        <v>0.98134093330501715</v>
      </c>
      <c r="E1415" s="25">
        <f>HLOOKUP(Eingabe!$C$6,Kalkulationen!$T$1:$U$8762,A1416)</f>
        <v>0.75239321657884117</v>
      </c>
    </row>
    <row r="1416" spans="1:5" x14ac:dyDescent="0.15">
      <c r="A1416" s="17">
        <v>1416</v>
      </c>
      <c r="B1416" s="17">
        <v>14.14</v>
      </c>
      <c r="C1416" s="17">
        <f>HLOOKUP(Eingabe!$C$3,Leistungskurven!$B$1:$B$5002,A1416,FALSE)</f>
        <v>0.9814631509771653</v>
      </c>
      <c r="E1416" s="25">
        <f>HLOOKUP(Eingabe!$C$6,Kalkulationen!$T$1:$U$8762,A1417)</f>
        <v>0.75239321657884117</v>
      </c>
    </row>
    <row r="1417" spans="1:5" x14ac:dyDescent="0.15">
      <c r="A1417" s="17">
        <v>1417</v>
      </c>
      <c r="B1417" s="17">
        <v>14.15</v>
      </c>
      <c r="C1417" s="17">
        <f>HLOOKUP(Eingabe!$C$3,Leistungskurven!$B$1:$B$5002,A1417,FALSE)</f>
        <v>0.98158504882684461</v>
      </c>
      <c r="E1417" s="25">
        <f>HLOOKUP(Eingabe!$C$6,Kalkulationen!$T$1:$U$8762,A1418)</f>
        <v>0.75239321657884117</v>
      </c>
    </row>
    <row r="1418" spans="1:5" x14ac:dyDescent="0.15">
      <c r="A1418" s="17">
        <v>1418</v>
      </c>
      <c r="B1418" s="17">
        <v>14.16</v>
      </c>
      <c r="C1418" s="17">
        <f>HLOOKUP(Eingabe!$C$3,Leistungskurven!$B$1:$B$5002,A1418,FALSE)</f>
        <v>0.98170662304765566</v>
      </c>
      <c r="E1418" s="25">
        <f>HLOOKUP(Eingabe!$C$6,Kalkulationen!$T$1:$U$8762,A1419)</f>
        <v>0.75239321657884117</v>
      </c>
    </row>
    <row r="1419" spans="1:5" x14ac:dyDescent="0.15">
      <c r="A1419" s="17">
        <v>1419</v>
      </c>
      <c r="B1419" s="17">
        <v>14.17</v>
      </c>
      <c r="C1419" s="17">
        <f>HLOOKUP(Eingabe!$C$3,Leistungskurven!$B$1:$B$5002,A1419,FALSE)</f>
        <v>0.98182786983320014</v>
      </c>
      <c r="E1419" s="25">
        <f>HLOOKUP(Eingabe!$C$6,Kalkulationen!$T$1:$U$8762,A1420)</f>
        <v>0.75239321657884117</v>
      </c>
    </row>
    <row r="1420" spans="1:5" x14ac:dyDescent="0.15">
      <c r="A1420" s="17">
        <v>1420</v>
      </c>
      <c r="B1420" s="17">
        <v>14.18</v>
      </c>
      <c r="C1420" s="17">
        <f>HLOOKUP(Eingabe!$C$3,Leistungskurven!$B$1:$B$5002,A1420,FALSE)</f>
        <v>0.98194878537707964</v>
      </c>
      <c r="E1420" s="25">
        <f>HLOOKUP(Eingabe!$C$6,Kalkulationen!$T$1:$U$8762,A1421)</f>
        <v>0.75239321657884117</v>
      </c>
    </row>
    <row r="1421" spans="1:5" x14ac:dyDescent="0.15">
      <c r="A1421" s="17">
        <v>1421</v>
      </c>
      <c r="B1421" s="17">
        <v>14.19</v>
      </c>
      <c r="C1421" s="17">
        <f>HLOOKUP(Eingabe!$C$3,Leistungskurven!$B$1:$B$5002,A1421,FALSE)</f>
        <v>0.98206936587289539</v>
      </c>
      <c r="E1421" s="25">
        <f>HLOOKUP(Eingabe!$C$6,Kalkulationen!$T$1:$U$8762,A1422)</f>
        <v>0.75239321657884117</v>
      </c>
    </row>
    <row r="1422" spans="1:5" x14ac:dyDescent="0.15">
      <c r="A1422" s="17">
        <v>1422</v>
      </c>
      <c r="B1422" s="17">
        <v>14.2</v>
      </c>
      <c r="C1422" s="17">
        <f>HLOOKUP(Eingabe!$C$3,Leistungskurven!$B$1:$B$5002,A1422,FALSE)</f>
        <v>0.98218960751424889</v>
      </c>
      <c r="E1422" s="25">
        <f>HLOOKUP(Eingabe!$C$6,Kalkulationen!$T$1:$U$8762,A1423)</f>
        <v>0.75239321657884117</v>
      </c>
    </row>
    <row r="1423" spans="1:5" x14ac:dyDescent="0.15">
      <c r="A1423" s="17">
        <v>1423</v>
      </c>
      <c r="B1423" s="17">
        <v>14.21</v>
      </c>
      <c r="C1423" s="17">
        <f>HLOOKUP(Eingabe!$C$3,Leistungskurven!$B$1:$B$5002,A1423,FALSE)</f>
        <v>0.98230950649474147</v>
      </c>
      <c r="E1423" s="25">
        <f>HLOOKUP(Eingabe!$C$6,Kalkulationen!$T$1:$U$8762,A1424)</f>
        <v>0.75239321657884117</v>
      </c>
    </row>
    <row r="1424" spans="1:5" x14ac:dyDescent="0.15">
      <c r="A1424" s="17">
        <v>1424</v>
      </c>
      <c r="B1424" s="17">
        <v>14.22</v>
      </c>
      <c r="C1424" s="17">
        <f>HLOOKUP(Eingabe!$C$3,Leistungskurven!$B$1:$B$5002,A1424,FALSE)</f>
        <v>0.98242905900797461</v>
      </c>
      <c r="E1424" s="25">
        <f>HLOOKUP(Eingabe!$C$6,Kalkulationen!$T$1:$U$8762,A1425)</f>
        <v>0.75239321657884117</v>
      </c>
    </row>
    <row r="1425" spans="1:5" x14ac:dyDescent="0.15">
      <c r="A1425" s="17">
        <v>1425</v>
      </c>
      <c r="B1425" s="17">
        <v>14.23</v>
      </c>
      <c r="C1425" s="17">
        <f>HLOOKUP(Eingabe!$C$3,Leistungskurven!$B$1:$B$5002,A1425,FALSE)</f>
        <v>0.9825482612475499</v>
      </c>
      <c r="E1425" s="25">
        <f>HLOOKUP(Eingabe!$C$6,Kalkulationen!$T$1:$U$8762,A1426)</f>
        <v>0.75239321657884117</v>
      </c>
    </row>
    <row r="1426" spans="1:5" x14ac:dyDescent="0.15">
      <c r="A1426" s="17">
        <v>1426</v>
      </c>
      <c r="B1426" s="17">
        <v>14.24</v>
      </c>
      <c r="C1426" s="17">
        <f>HLOOKUP(Eingabe!$C$3,Leistungskurven!$B$1:$B$5002,A1426,FALSE)</f>
        <v>0.98266710940706814</v>
      </c>
      <c r="E1426" s="25">
        <f>HLOOKUP(Eingabe!$C$6,Kalkulationen!$T$1:$U$8762,A1427)</f>
        <v>0.75239321657884117</v>
      </c>
    </row>
    <row r="1427" spans="1:5" x14ac:dyDescent="0.15">
      <c r="A1427" s="17">
        <v>1427</v>
      </c>
      <c r="B1427" s="17">
        <v>14.25</v>
      </c>
      <c r="C1427" s="17">
        <f>HLOOKUP(Eingabe!$C$3,Leistungskurven!$B$1:$B$5002,A1427,FALSE)</f>
        <v>0.98278559968013157</v>
      </c>
      <c r="E1427" s="25">
        <f>HLOOKUP(Eingabe!$C$6,Kalkulationen!$T$1:$U$8762,A1428)</f>
        <v>0.75239321657884117</v>
      </c>
    </row>
    <row r="1428" spans="1:5" x14ac:dyDescent="0.15">
      <c r="A1428" s="17">
        <v>1428</v>
      </c>
      <c r="B1428" s="17">
        <v>14.26</v>
      </c>
      <c r="C1428" s="17">
        <f>HLOOKUP(Eingabe!$C$3,Leistungskurven!$B$1:$B$5002,A1428,FALSE)</f>
        <v>0.982903728260341</v>
      </c>
      <c r="E1428" s="25">
        <f>HLOOKUP(Eingabe!$C$6,Kalkulationen!$T$1:$U$8762,A1429)</f>
        <v>0.70839409691925237</v>
      </c>
    </row>
    <row r="1429" spans="1:5" x14ac:dyDescent="0.15">
      <c r="A1429" s="17">
        <v>1429</v>
      </c>
      <c r="B1429" s="17">
        <v>14.27</v>
      </c>
      <c r="C1429" s="17">
        <f>HLOOKUP(Eingabe!$C$3,Leistungskurven!$B$1:$B$5002,A1429,FALSE)</f>
        <v>0.98302149134129813</v>
      </c>
      <c r="E1429" s="25">
        <f>HLOOKUP(Eingabe!$C$6,Kalkulationen!$T$1:$U$8762,A1430)</f>
        <v>0.70839409691925237</v>
      </c>
    </row>
    <row r="1430" spans="1:5" x14ac:dyDescent="0.15">
      <c r="A1430" s="17">
        <v>1430</v>
      </c>
      <c r="B1430" s="17">
        <v>14.28</v>
      </c>
      <c r="C1430" s="17">
        <f>HLOOKUP(Eingabe!$C$3,Leistungskurven!$B$1:$B$5002,A1430,FALSE)</f>
        <v>0.9831388851166043</v>
      </c>
      <c r="E1430" s="25">
        <f>HLOOKUP(Eingabe!$C$6,Kalkulationen!$T$1:$U$8762,A1431)</f>
        <v>0.70839409691925237</v>
      </c>
    </row>
    <row r="1431" spans="1:5" x14ac:dyDescent="0.15">
      <c r="A1431" s="17">
        <v>1431</v>
      </c>
      <c r="B1431" s="17">
        <v>14.29</v>
      </c>
      <c r="C1431" s="17">
        <f>HLOOKUP(Eingabe!$C$3,Leistungskurven!$B$1:$B$5002,A1431,FALSE)</f>
        <v>0.98325590577986099</v>
      </c>
      <c r="E1431" s="25">
        <f>HLOOKUP(Eingabe!$C$6,Kalkulationen!$T$1:$U$8762,A1432)</f>
        <v>0.70839409691925237</v>
      </c>
    </row>
    <row r="1432" spans="1:5" x14ac:dyDescent="0.15">
      <c r="A1432" s="17">
        <v>1432</v>
      </c>
      <c r="B1432" s="17">
        <v>14.3</v>
      </c>
      <c r="C1432" s="17">
        <f>HLOOKUP(Eingabe!$C$3,Leistungskurven!$B$1:$B$5002,A1432,FALSE)</f>
        <v>0.98337254952466935</v>
      </c>
      <c r="E1432" s="25">
        <f>HLOOKUP(Eingabe!$C$6,Kalkulationen!$T$1:$U$8762,A1433)</f>
        <v>0.70839409691925237</v>
      </c>
    </row>
    <row r="1433" spans="1:5" x14ac:dyDescent="0.15">
      <c r="A1433" s="17">
        <v>1433</v>
      </c>
      <c r="B1433" s="17">
        <v>14.31</v>
      </c>
      <c r="C1433" s="17">
        <f>HLOOKUP(Eingabe!$C$3,Leistungskurven!$B$1:$B$5002,A1433,FALSE)</f>
        <v>0.98348881254463116</v>
      </c>
      <c r="E1433" s="25">
        <f>HLOOKUP(Eingabe!$C$6,Kalkulationen!$T$1:$U$8762,A1434)</f>
        <v>0.70839409691925237</v>
      </c>
    </row>
    <row r="1434" spans="1:5" x14ac:dyDescent="0.15">
      <c r="A1434" s="17">
        <v>1434</v>
      </c>
      <c r="B1434" s="17">
        <v>14.32</v>
      </c>
      <c r="C1434" s="17">
        <f>HLOOKUP(Eingabe!$C$3,Leistungskurven!$B$1:$B$5002,A1434,FALSE)</f>
        <v>0.9836046910333478</v>
      </c>
      <c r="E1434" s="25">
        <f>HLOOKUP(Eingabe!$C$6,Kalkulationen!$T$1:$U$8762,A1435)</f>
        <v>0.70839409691925237</v>
      </c>
    </row>
    <row r="1435" spans="1:5" x14ac:dyDescent="0.15">
      <c r="A1435" s="17">
        <v>1435</v>
      </c>
      <c r="B1435" s="17">
        <v>14.33</v>
      </c>
      <c r="C1435" s="17">
        <f>HLOOKUP(Eingabe!$C$3,Leistungskurven!$B$1:$B$5002,A1435,FALSE)</f>
        <v>0.98372018118442028</v>
      </c>
      <c r="E1435" s="25">
        <f>HLOOKUP(Eingabe!$C$6,Kalkulationen!$T$1:$U$8762,A1436)</f>
        <v>0.70839409691925237</v>
      </c>
    </row>
    <row r="1436" spans="1:5" x14ac:dyDescent="0.15">
      <c r="A1436" s="17">
        <v>1436</v>
      </c>
      <c r="B1436" s="17">
        <v>14.34</v>
      </c>
      <c r="C1436" s="17">
        <f>HLOOKUP(Eingabe!$C$3,Leistungskurven!$B$1:$B$5002,A1436,FALSE)</f>
        <v>0.98383527919145053</v>
      </c>
      <c r="E1436" s="25">
        <f>HLOOKUP(Eingabe!$C$6,Kalkulationen!$T$1:$U$8762,A1437)</f>
        <v>0.70839409691925237</v>
      </c>
    </row>
    <row r="1437" spans="1:5" x14ac:dyDescent="0.15">
      <c r="A1437" s="17">
        <v>1437</v>
      </c>
      <c r="B1437" s="17">
        <v>14.35</v>
      </c>
      <c r="C1437" s="17">
        <f>HLOOKUP(Eingabe!$C$3,Leistungskurven!$B$1:$B$5002,A1437,FALSE)</f>
        <v>0.9839499812480399</v>
      </c>
      <c r="E1437" s="25">
        <f>HLOOKUP(Eingabe!$C$6,Kalkulationen!$T$1:$U$8762,A1438)</f>
        <v>0.70839409691925237</v>
      </c>
    </row>
    <row r="1438" spans="1:5" x14ac:dyDescent="0.15">
      <c r="A1438" s="17">
        <v>1438</v>
      </c>
      <c r="B1438" s="17">
        <v>14.36</v>
      </c>
      <c r="C1438" s="17">
        <f>HLOOKUP(Eingabe!$C$3,Leistungskurven!$B$1:$B$5002,A1438,FALSE)</f>
        <v>0.98406428354778919</v>
      </c>
      <c r="E1438" s="25">
        <f>HLOOKUP(Eingabe!$C$6,Kalkulationen!$T$1:$U$8762,A1439)</f>
        <v>0.70839409691925237</v>
      </c>
    </row>
    <row r="1439" spans="1:5" x14ac:dyDescent="0.15">
      <c r="A1439" s="17">
        <v>1439</v>
      </c>
      <c r="B1439" s="17">
        <v>14.37</v>
      </c>
      <c r="C1439" s="17">
        <f>HLOOKUP(Eingabe!$C$3,Leistungskurven!$B$1:$B$5002,A1439,FALSE)</f>
        <v>0.98417818228430065</v>
      </c>
      <c r="E1439" s="25">
        <f>HLOOKUP(Eingabe!$C$6,Kalkulationen!$T$1:$U$8762,A1440)</f>
        <v>0.70839409691925237</v>
      </c>
    </row>
    <row r="1440" spans="1:5" x14ac:dyDescent="0.15">
      <c r="A1440" s="17">
        <v>1440</v>
      </c>
      <c r="B1440" s="17">
        <v>14.38</v>
      </c>
      <c r="C1440" s="17">
        <f>HLOOKUP(Eingabe!$C$3,Leistungskurven!$B$1:$B$5002,A1440,FALSE)</f>
        <v>0.9842916736511752</v>
      </c>
      <c r="E1440" s="25">
        <f>HLOOKUP(Eingabe!$C$6,Kalkulationen!$T$1:$U$8762,A1441)</f>
        <v>0.70839409691925237</v>
      </c>
    </row>
    <row r="1441" spans="1:5" x14ac:dyDescent="0.15">
      <c r="A1441" s="17">
        <v>1441</v>
      </c>
      <c r="B1441" s="17">
        <v>14.39</v>
      </c>
      <c r="C1441" s="17">
        <f>HLOOKUP(Eingabe!$C$3,Leistungskurven!$B$1:$B$5002,A1441,FALSE)</f>
        <v>0.98440475384201442</v>
      </c>
      <c r="E1441" s="25">
        <f>HLOOKUP(Eingabe!$C$6,Kalkulationen!$T$1:$U$8762,A1442)</f>
        <v>0.70839409691925237</v>
      </c>
    </row>
    <row r="1442" spans="1:5" x14ac:dyDescent="0.15">
      <c r="A1442" s="17">
        <v>1442</v>
      </c>
      <c r="B1442" s="17">
        <v>14.4</v>
      </c>
      <c r="C1442" s="17">
        <f>HLOOKUP(Eingabe!$C$3,Leistungskurven!$B$1:$B$5002,A1442,FALSE)</f>
        <v>0.98451741905041956</v>
      </c>
      <c r="E1442" s="25">
        <f>HLOOKUP(Eingabe!$C$6,Kalkulationen!$T$1:$U$8762,A1443)</f>
        <v>0.70839409691925237</v>
      </c>
    </row>
    <row r="1443" spans="1:5" x14ac:dyDescent="0.15">
      <c r="A1443" s="17">
        <v>1443</v>
      </c>
      <c r="B1443" s="17">
        <v>14.41</v>
      </c>
      <c r="C1443" s="17">
        <f>HLOOKUP(Eingabe!$C$3,Leistungskurven!$B$1:$B$5002,A1443,FALSE)</f>
        <v>0.98462966546999253</v>
      </c>
      <c r="E1443" s="25">
        <f>HLOOKUP(Eingabe!$C$6,Kalkulationen!$T$1:$U$8762,A1444)</f>
        <v>0.70839409691925237</v>
      </c>
    </row>
    <row r="1444" spans="1:5" x14ac:dyDescent="0.15">
      <c r="A1444" s="17">
        <v>1444</v>
      </c>
      <c r="B1444" s="17">
        <v>14.42</v>
      </c>
      <c r="C1444" s="17">
        <f>HLOOKUP(Eingabe!$C$3,Leistungskurven!$B$1:$B$5002,A1444,FALSE)</f>
        <v>0.98474148929433425</v>
      </c>
      <c r="E1444" s="25">
        <f>HLOOKUP(Eingabe!$C$6,Kalkulationen!$T$1:$U$8762,A1445)</f>
        <v>0.70839409691925237</v>
      </c>
    </row>
    <row r="1445" spans="1:5" x14ac:dyDescent="0.15">
      <c r="A1445" s="17">
        <v>1445</v>
      </c>
      <c r="B1445" s="17">
        <v>14.43</v>
      </c>
      <c r="C1445" s="17">
        <f>HLOOKUP(Eingabe!$C$3,Leistungskurven!$B$1:$B$5002,A1445,FALSE)</f>
        <v>0.98485288671704607</v>
      </c>
      <c r="E1445" s="25">
        <f>HLOOKUP(Eingabe!$C$6,Kalkulationen!$T$1:$U$8762,A1446)</f>
        <v>0.70839409691925237</v>
      </c>
    </row>
    <row r="1446" spans="1:5" x14ac:dyDescent="0.15">
      <c r="A1446" s="17">
        <v>1446</v>
      </c>
      <c r="B1446" s="17">
        <v>14.44</v>
      </c>
      <c r="C1446" s="17">
        <f>HLOOKUP(Eingabe!$C$3,Leistungskurven!$B$1:$B$5002,A1446,FALSE)</f>
        <v>0.98496385393172958</v>
      </c>
      <c r="E1446" s="25">
        <f>HLOOKUP(Eingabe!$C$6,Kalkulationen!$T$1:$U$8762,A1447)</f>
        <v>0.70839409691925237</v>
      </c>
    </row>
    <row r="1447" spans="1:5" x14ac:dyDescent="0.15">
      <c r="A1447" s="17">
        <v>1447</v>
      </c>
      <c r="B1447" s="17">
        <v>14.45</v>
      </c>
      <c r="C1447" s="17">
        <f>HLOOKUP(Eingabe!$C$3,Leistungskurven!$B$1:$B$5002,A1447,FALSE)</f>
        <v>0.98507438713198658</v>
      </c>
      <c r="E1447" s="25">
        <f>HLOOKUP(Eingabe!$C$6,Kalkulationen!$T$1:$U$8762,A1448)</f>
        <v>0.70839409691925237</v>
      </c>
    </row>
    <row r="1448" spans="1:5" x14ac:dyDescent="0.15">
      <c r="A1448" s="17">
        <v>1448</v>
      </c>
      <c r="B1448" s="17">
        <v>14.46</v>
      </c>
      <c r="C1448" s="17">
        <f>HLOOKUP(Eingabe!$C$3,Leistungskurven!$B$1:$B$5002,A1448,FALSE)</f>
        <v>0.98518448251141799</v>
      </c>
      <c r="E1448" s="25">
        <f>HLOOKUP(Eingabe!$C$6,Kalkulationen!$T$1:$U$8762,A1449)</f>
        <v>0.70839409691925237</v>
      </c>
    </row>
    <row r="1449" spans="1:5" x14ac:dyDescent="0.15">
      <c r="A1449" s="17">
        <v>1449</v>
      </c>
      <c r="B1449" s="17">
        <v>14.47</v>
      </c>
      <c r="C1449" s="17">
        <f>HLOOKUP(Eingabe!$C$3,Leistungskurven!$B$1:$B$5002,A1449,FALSE)</f>
        <v>0.98529413626362528</v>
      </c>
      <c r="E1449" s="25">
        <f>HLOOKUP(Eingabe!$C$6,Kalkulationen!$T$1:$U$8762,A1450)</f>
        <v>0.70839409691925237</v>
      </c>
    </row>
    <row r="1450" spans="1:5" x14ac:dyDescent="0.15">
      <c r="A1450" s="17">
        <v>1450</v>
      </c>
      <c r="B1450" s="17">
        <v>14.48</v>
      </c>
      <c r="C1450" s="17">
        <f>HLOOKUP(Eingabe!$C$3,Leistungskurven!$B$1:$B$5002,A1450,FALSE)</f>
        <v>0.98540334458221013</v>
      </c>
      <c r="E1450" s="25">
        <f>HLOOKUP(Eingabe!$C$6,Kalkulationen!$T$1:$U$8762,A1451)</f>
        <v>0.70839409691925237</v>
      </c>
    </row>
    <row r="1451" spans="1:5" x14ac:dyDescent="0.15">
      <c r="A1451" s="17">
        <v>1451</v>
      </c>
      <c r="B1451" s="17">
        <v>14.49</v>
      </c>
      <c r="C1451" s="17">
        <f>HLOOKUP(Eingabe!$C$3,Leistungskurven!$B$1:$B$5002,A1451,FALSE)</f>
        <v>0.98551210366077335</v>
      </c>
      <c r="E1451" s="25">
        <f>HLOOKUP(Eingabe!$C$6,Kalkulationen!$T$1:$U$8762,A1452)</f>
        <v>0.70839409691925237</v>
      </c>
    </row>
    <row r="1452" spans="1:5" x14ac:dyDescent="0.15">
      <c r="A1452" s="17">
        <v>1452</v>
      </c>
      <c r="B1452" s="17">
        <v>14.5</v>
      </c>
      <c r="C1452" s="17">
        <f>HLOOKUP(Eingabe!$C$3,Leistungskurven!$B$1:$B$5002,A1452,FALSE)</f>
        <v>0.98562040969291731</v>
      </c>
      <c r="E1452" s="25">
        <f>HLOOKUP(Eingabe!$C$6,Kalkulationen!$T$1:$U$8762,A1453)</f>
        <v>0.70839409691925237</v>
      </c>
    </row>
    <row r="1453" spans="1:5" x14ac:dyDescent="0.15">
      <c r="A1453" s="17">
        <v>1453</v>
      </c>
      <c r="B1453" s="17">
        <v>14.51</v>
      </c>
      <c r="C1453" s="17">
        <f>HLOOKUP(Eingabe!$C$3,Leistungskurven!$B$1:$B$5002,A1453,FALSE)</f>
        <v>0.98572825887224269</v>
      </c>
      <c r="E1453" s="25">
        <f>HLOOKUP(Eingabe!$C$6,Kalkulationen!$T$1:$U$8762,A1454)</f>
        <v>0.70839409691925237</v>
      </c>
    </row>
    <row r="1454" spans="1:5" x14ac:dyDescent="0.15">
      <c r="A1454" s="17">
        <v>1454</v>
      </c>
      <c r="B1454" s="17">
        <v>14.52</v>
      </c>
      <c r="C1454" s="17">
        <f>HLOOKUP(Eingabe!$C$3,Leistungskurven!$B$1:$B$5002,A1454,FALSE)</f>
        <v>0.9858356473923513</v>
      </c>
      <c r="E1454" s="25">
        <f>HLOOKUP(Eingabe!$C$6,Kalkulationen!$T$1:$U$8762,A1455)</f>
        <v>0.70839409691925237</v>
      </c>
    </row>
    <row r="1455" spans="1:5" x14ac:dyDescent="0.15">
      <c r="A1455" s="17">
        <v>1455</v>
      </c>
      <c r="B1455" s="17">
        <v>14.53</v>
      </c>
      <c r="C1455" s="17">
        <f>HLOOKUP(Eingabe!$C$3,Leistungskurven!$B$1:$B$5002,A1455,FALSE)</f>
        <v>0.98594257144684427</v>
      </c>
      <c r="E1455" s="25">
        <f>HLOOKUP(Eingabe!$C$6,Kalkulationen!$T$1:$U$8762,A1456)</f>
        <v>0.70839409691925237</v>
      </c>
    </row>
    <row r="1456" spans="1:5" x14ac:dyDescent="0.15">
      <c r="A1456" s="17">
        <v>1456</v>
      </c>
      <c r="B1456" s="17">
        <v>14.54</v>
      </c>
      <c r="C1456" s="17">
        <f>HLOOKUP(Eingabe!$C$3,Leistungskurven!$B$1:$B$5002,A1456,FALSE)</f>
        <v>0.98604902722932286</v>
      </c>
      <c r="E1456" s="25">
        <f>HLOOKUP(Eingabe!$C$6,Kalkulationen!$T$1:$U$8762,A1457)</f>
        <v>0.70839409691925237</v>
      </c>
    </row>
    <row r="1457" spans="1:5" x14ac:dyDescent="0.15">
      <c r="A1457" s="17">
        <v>1457</v>
      </c>
      <c r="B1457" s="17">
        <v>14.55</v>
      </c>
      <c r="C1457" s="17">
        <f>HLOOKUP(Eingabe!$C$3,Leistungskurven!$B$1:$B$5002,A1457,FALSE)</f>
        <v>0.9861550109333892</v>
      </c>
      <c r="E1457" s="25">
        <f>HLOOKUP(Eingabe!$C$6,Kalkulationen!$T$1:$U$8762,A1458)</f>
        <v>0.70839409691925237</v>
      </c>
    </row>
    <row r="1458" spans="1:5" x14ac:dyDescent="0.15">
      <c r="A1458" s="17">
        <v>1458</v>
      </c>
      <c r="B1458" s="17">
        <v>14.56</v>
      </c>
      <c r="C1458" s="17">
        <f>HLOOKUP(Eingabe!$C$3,Leistungskurven!$B$1:$B$5002,A1458,FALSE)</f>
        <v>0.98626051875264409</v>
      </c>
      <c r="E1458" s="25">
        <f>HLOOKUP(Eingabe!$C$6,Kalkulationen!$T$1:$U$8762,A1459)</f>
        <v>0.70839409691925237</v>
      </c>
    </row>
    <row r="1459" spans="1:5" x14ac:dyDescent="0.15">
      <c r="A1459" s="17">
        <v>1459</v>
      </c>
      <c r="B1459" s="17">
        <v>14.57</v>
      </c>
      <c r="C1459" s="17">
        <f>HLOOKUP(Eingabe!$C$3,Leistungskurven!$B$1:$B$5002,A1459,FALSE)</f>
        <v>0.98636554688068911</v>
      </c>
      <c r="E1459" s="25">
        <f>HLOOKUP(Eingabe!$C$6,Kalkulationen!$T$1:$U$8762,A1460)</f>
        <v>0.70839409691925237</v>
      </c>
    </row>
    <row r="1460" spans="1:5" x14ac:dyDescent="0.15">
      <c r="A1460" s="17">
        <v>1460</v>
      </c>
      <c r="B1460" s="17">
        <v>14.58</v>
      </c>
      <c r="C1460" s="17">
        <f>HLOOKUP(Eingabe!$C$3,Leistungskurven!$B$1:$B$5002,A1460,FALSE)</f>
        <v>0.98647009151112586</v>
      </c>
      <c r="E1460" s="25">
        <f>HLOOKUP(Eingabe!$C$6,Kalkulationen!$T$1:$U$8762,A1461)</f>
        <v>0.70839409691925237</v>
      </c>
    </row>
    <row r="1461" spans="1:5" x14ac:dyDescent="0.15">
      <c r="A1461" s="17">
        <v>1461</v>
      </c>
      <c r="B1461" s="17">
        <v>14.59</v>
      </c>
      <c r="C1461" s="17">
        <f>HLOOKUP(Eingabe!$C$3,Leistungskurven!$B$1:$B$5002,A1461,FALSE)</f>
        <v>0.98657414883755534</v>
      </c>
      <c r="E1461" s="25">
        <f>HLOOKUP(Eingabe!$C$6,Kalkulationen!$T$1:$U$8762,A1462)</f>
        <v>0.70839409691925237</v>
      </c>
    </row>
    <row r="1462" spans="1:5" x14ac:dyDescent="0.15">
      <c r="A1462" s="17">
        <v>1462</v>
      </c>
      <c r="B1462" s="17">
        <v>14.6</v>
      </c>
      <c r="C1462" s="17">
        <f>HLOOKUP(Eingabe!$C$3,Leistungskurven!$B$1:$B$5002,A1462,FALSE)</f>
        <v>0.98667771505357926</v>
      </c>
      <c r="E1462" s="25">
        <f>HLOOKUP(Eingabe!$C$6,Kalkulationen!$T$1:$U$8762,A1463)</f>
        <v>0.70839409691925237</v>
      </c>
    </row>
    <row r="1463" spans="1:5" x14ac:dyDescent="0.15">
      <c r="A1463" s="17">
        <v>1463</v>
      </c>
      <c r="B1463" s="17">
        <v>14.61</v>
      </c>
      <c r="C1463" s="17">
        <f>HLOOKUP(Eingabe!$C$3,Leistungskurven!$B$1:$B$5002,A1463,FALSE)</f>
        <v>0.98678078635279909</v>
      </c>
      <c r="E1463" s="25">
        <f>HLOOKUP(Eingabe!$C$6,Kalkulationen!$T$1:$U$8762,A1464)</f>
        <v>0.70839409691925237</v>
      </c>
    </row>
    <row r="1464" spans="1:5" x14ac:dyDescent="0.15">
      <c r="A1464" s="17">
        <v>1464</v>
      </c>
      <c r="B1464" s="17">
        <v>14.62</v>
      </c>
      <c r="C1464" s="17">
        <f>HLOOKUP(Eingabe!$C$3,Leistungskurven!$B$1:$B$5002,A1464,FALSE)</f>
        <v>0.98688335892881596</v>
      </c>
      <c r="E1464" s="25">
        <f>HLOOKUP(Eingabe!$C$6,Kalkulationen!$T$1:$U$8762,A1465)</f>
        <v>0.70839409691925237</v>
      </c>
    </row>
    <row r="1465" spans="1:5" x14ac:dyDescent="0.15">
      <c r="A1465" s="17">
        <v>1465</v>
      </c>
      <c r="B1465" s="17">
        <v>14.63</v>
      </c>
      <c r="C1465" s="17">
        <f>HLOOKUP(Eingabe!$C$3,Leistungskurven!$B$1:$B$5002,A1465,FALSE)</f>
        <v>0.98698542897523189</v>
      </c>
      <c r="E1465" s="25">
        <f>HLOOKUP(Eingabe!$C$6,Kalkulationen!$T$1:$U$8762,A1466)</f>
        <v>0.70839409691925237</v>
      </c>
    </row>
    <row r="1466" spans="1:5" x14ac:dyDescent="0.15">
      <c r="A1466" s="17">
        <v>1466</v>
      </c>
      <c r="B1466" s="17">
        <v>14.64</v>
      </c>
      <c r="C1466" s="17">
        <f>HLOOKUP(Eingabe!$C$3,Leistungskurven!$B$1:$B$5002,A1466,FALSE)</f>
        <v>0.98708699268564759</v>
      </c>
      <c r="E1466" s="25">
        <f>HLOOKUP(Eingabe!$C$6,Kalkulationen!$T$1:$U$8762,A1467)</f>
        <v>0.70839409691925237</v>
      </c>
    </row>
    <row r="1467" spans="1:5" x14ac:dyDescent="0.15">
      <c r="A1467" s="17">
        <v>1467</v>
      </c>
      <c r="B1467" s="17">
        <v>14.65</v>
      </c>
      <c r="C1467" s="17">
        <f>HLOOKUP(Eingabe!$C$3,Leistungskurven!$B$1:$B$5002,A1467,FALSE)</f>
        <v>0.98718804625366496</v>
      </c>
      <c r="E1467" s="25">
        <f>HLOOKUP(Eingabe!$C$6,Kalkulationen!$T$1:$U$8762,A1468)</f>
        <v>0.70839409691925237</v>
      </c>
    </row>
    <row r="1468" spans="1:5" x14ac:dyDescent="0.15">
      <c r="A1468" s="17">
        <v>1468</v>
      </c>
      <c r="B1468" s="17">
        <v>14.66</v>
      </c>
      <c r="C1468" s="17">
        <f>HLOOKUP(Eingabe!$C$3,Leistungskurven!$B$1:$B$5002,A1468,FALSE)</f>
        <v>0.98728858587288493</v>
      </c>
      <c r="E1468" s="25">
        <f>HLOOKUP(Eingabe!$C$6,Kalkulationen!$T$1:$U$8762,A1469)</f>
        <v>0.70839409691925237</v>
      </c>
    </row>
    <row r="1469" spans="1:5" x14ac:dyDescent="0.15">
      <c r="A1469" s="17">
        <v>1469</v>
      </c>
      <c r="B1469" s="17">
        <v>14.67</v>
      </c>
      <c r="C1469" s="17">
        <f>HLOOKUP(Eingabe!$C$3,Leistungskurven!$B$1:$B$5002,A1469,FALSE)</f>
        <v>0.98738860773690951</v>
      </c>
      <c r="E1469" s="25">
        <f>HLOOKUP(Eingabe!$C$6,Kalkulationen!$T$1:$U$8762,A1470)</f>
        <v>0.70839409691925237</v>
      </c>
    </row>
    <row r="1470" spans="1:5" x14ac:dyDescent="0.15">
      <c r="A1470" s="17">
        <v>1470</v>
      </c>
      <c r="B1470" s="17">
        <v>14.68</v>
      </c>
      <c r="C1470" s="17">
        <f>HLOOKUP(Eingabe!$C$3,Leistungskurven!$B$1:$B$5002,A1470,FALSE)</f>
        <v>0.98748810803933962</v>
      </c>
      <c r="E1470" s="25">
        <f>HLOOKUP(Eingabe!$C$6,Kalkulationen!$T$1:$U$8762,A1471)</f>
        <v>0.70839409691925237</v>
      </c>
    </row>
    <row r="1471" spans="1:5" x14ac:dyDescent="0.15">
      <c r="A1471" s="17">
        <v>1471</v>
      </c>
      <c r="B1471" s="17">
        <v>14.69</v>
      </c>
      <c r="C1471" s="17">
        <f>HLOOKUP(Eingabe!$C$3,Leistungskurven!$B$1:$B$5002,A1471,FALSE)</f>
        <v>0.98758708297377717</v>
      </c>
      <c r="E1471" s="25">
        <f>HLOOKUP(Eingabe!$C$6,Kalkulationen!$T$1:$U$8762,A1472)</f>
        <v>0.70839409691925237</v>
      </c>
    </row>
    <row r="1472" spans="1:5" x14ac:dyDescent="0.15">
      <c r="A1472" s="17">
        <v>1472</v>
      </c>
      <c r="B1472" s="17">
        <v>14.7</v>
      </c>
      <c r="C1472" s="17">
        <f>HLOOKUP(Eingabe!$C$3,Leistungskurven!$B$1:$B$5002,A1472,FALSE)</f>
        <v>0.98768552873382298</v>
      </c>
      <c r="E1472" s="25">
        <f>HLOOKUP(Eingabe!$C$6,Kalkulationen!$T$1:$U$8762,A1473)</f>
        <v>0.70839409691925237</v>
      </c>
    </row>
    <row r="1473" spans="1:5" x14ac:dyDescent="0.15">
      <c r="A1473" s="17">
        <v>1473</v>
      </c>
      <c r="B1473" s="17">
        <v>14.71</v>
      </c>
      <c r="C1473" s="17">
        <f>HLOOKUP(Eingabe!$C$3,Leistungskurven!$B$1:$B$5002,A1473,FALSE)</f>
        <v>0.98778344151307906</v>
      </c>
      <c r="E1473" s="25">
        <f>HLOOKUP(Eingabe!$C$6,Kalkulationen!$T$1:$U$8762,A1474)</f>
        <v>0.70839409691925237</v>
      </c>
    </row>
    <row r="1474" spans="1:5" x14ac:dyDescent="0.15">
      <c r="A1474" s="17">
        <v>1474</v>
      </c>
      <c r="B1474" s="17">
        <v>14.72</v>
      </c>
      <c r="C1474" s="17">
        <f>HLOOKUP(Eingabe!$C$3,Leistungskurven!$B$1:$B$5002,A1474,FALSE)</f>
        <v>0.98788081750514634</v>
      </c>
      <c r="E1474" s="25">
        <f>HLOOKUP(Eingabe!$C$6,Kalkulationen!$T$1:$U$8762,A1475)</f>
        <v>0.70839409691925237</v>
      </c>
    </row>
    <row r="1475" spans="1:5" x14ac:dyDescent="0.15">
      <c r="A1475" s="17">
        <v>1475</v>
      </c>
      <c r="B1475" s="17">
        <v>14.73</v>
      </c>
      <c r="C1475" s="17">
        <f>HLOOKUP(Eingabe!$C$3,Leistungskurven!$B$1:$B$5002,A1475,FALSE)</f>
        <v>0.98797765290362649</v>
      </c>
      <c r="E1475" s="25">
        <f>HLOOKUP(Eingabe!$C$6,Kalkulationen!$T$1:$U$8762,A1476)</f>
        <v>0.70839409691925237</v>
      </c>
    </row>
    <row r="1476" spans="1:5" x14ac:dyDescent="0.15">
      <c r="A1476" s="17">
        <v>1476</v>
      </c>
      <c r="B1476" s="17">
        <v>14.74</v>
      </c>
      <c r="C1476" s="17">
        <f>HLOOKUP(Eingabe!$C$3,Leistungskurven!$B$1:$B$5002,A1476,FALSE)</f>
        <v>0.98807394390212111</v>
      </c>
      <c r="E1476" s="25">
        <f>HLOOKUP(Eingabe!$C$6,Kalkulationen!$T$1:$U$8762,A1477)</f>
        <v>0.70839409691925237</v>
      </c>
    </row>
    <row r="1477" spans="1:5" x14ac:dyDescent="0.15">
      <c r="A1477" s="17">
        <v>1477</v>
      </c>
      <c r="B1477" s="17">
        <v>14.75</v>
      </c>
      <c r="C1477" s="17">
        <f>HLOOKUP(Eingabe!$C$3,Leistungskurven!$B$1:$B$5002,A1477,FALSE)</f>
        <v>0.98816968669423089</v>
      </c>
      <c r="E1477" s="25">
        <f>HLOOKUP(Eingabe!$C$6,Kalkulationen!$T$1:$U$8762,A1478)</f>
        <v>0.70839409691925237</v>
      </c>
    </row>
    <row r="1478" spans="1:5" x14ac:dyDescent="0.15">
      <c r="A1478" s="17">
        <v>1478</v>
      </c>
      <c r="B1478" s="17">
        <v>14.76</v>
      </c>
      <c r="C1478" s="17">
        <f>HLOOKUP(Eingabe!$C$3,Leistungskurven!$B$1:$B$5002,A1478,FALSE)</f>
        <v>0.98826487747355829</v>
      </c>
      <c r="E1478" s="25">
        <f>HLOOKUP(Eingabe!$C$6,Kalkulationen!$T$1:$U$8762,A1479)</f>
        <v>0.70839409691925237</v>
      </c>
    </row>
    <row r="1479" spans="1:5" x14ac:dyDescent="0.15">
      <c r="A1479" s="17">
        <v>1479</v>
      </c>
      <c r="B1479" s="17">
        <v>14.77</v>
      </c>
      <c r="C1479" s="17">
        <f>HLOOKUP(Eingabe!$C$3,Leistungskurven!$B$1:$B$5002,A1479,FALSE)</f>
        <v>0.9883595124337039</v>
      </c>
      <c r="E1479" s="25">
        <f>HLOOKUP(Eingabe!$C$6,Kalkulationen!$T$1:$U$8762,A1480)</f>
        <v>0.70839409691925237</v>
      </c>
    </row>
    <row r="1480" spans="1:5" x14ac:dyDescent="0.15">
      <c r="A1480" s="17">
        <v>1480</v>
      </c>
      <c r="B1480" s="17">
        <v>14.78</v>
      </c>
      <c r="C1480" s="17">
        <f>HLOOKUP(Eingabe!$C$3,Leistungskurven!$B$1:$B$5002,A1480,FALSE)</f>
        <v>0.98845358776826941</v>
      </c>
      <c r="E1480" s="25">
        <f>HLOOKUP(Eingabe!$C$6,Kalkulationen!$T$1:$U$8762,A1481)</f>
        <v>0.70839409691925237</v>
      </c>
    </row>
    <row r="1481" spans="1:5" x14ac:dyDescent="0.15">
      <c r="A1481" s="17">
        <v>1481</v>
      </c>
      <c r="B1481" s="17">
        <v>14.79</v>
      </c>
      <c r="C1481" s="17">
        <f>HLOOKUP(Eingabe!$C$3,Leistungskurven!$B$1:$B$5002,A1481,FALSE)</f>
        <v>0.98854709967085619</v>
      </c>
      <c r="E1481" s="25">
        <f>HLOOKUP(Eingabe!$C$6,Kalkulationen!$T$1:$U$8762,A1482)</f>
        <v>0.70839409691925237</v>
      </c>
    </row>
    <row r="1482" spans="1:5" x14ac:dyDescent="0.15">
      <c r="A1482" s="17">
        <v>1482</v>
      </c>
      <c r="B1482" s="17">
        <v>14.8</v>
      </c>
      <c r="C1482" s="17">
        <f>HLOOKUP(Eingabe!$C$3,Leistungskurven!$B$1:$B$5002,A1482,FALSE)</f>
        <v>0.9886400443350658</v>
      </c>
      <c r="E1482" s="25">
        <f>HLOOKUP(Eingabe!$C$6,Kalkulationen!$T$1:$U$8762,A1483)</f>
        <v>0.70839409691925237</v>
      </c>
    </row>
    <row r="1483" spans="1:5" x14ac:dyDescent="0.15">
      <c r="A1483" s="17">
        <v>1483</v>
      </c>
      <c r="B1483" s="17">
        <v>14.81</v>
      </c>
      <c r="C1483" s="17">
        <f>HLOOKUP(Eingabe!$C$3,Leistungskurven!$B$1:$B$5002,A1483,FALSE)</f>
        <v>0.98873241795449951</v>
      </c>
      <c r="E1483" s="25">
        <f>HLOOKUP(Eingabe!$C$6,Kalkulationen!$T$1:$U$8762,A1484)</f>
        <v>0.70839409691925237</v>
      </c>
    </row>
    <row r="1484" spans="1:5" x14ac:dyDescent="0.15">
      <c r="A1484" s="17">
        <v>1484</v>
      </c>
      <c r="B1484" s="17">
        <v>14.82</v>
      </c>
      <c r="C1484" s="17">
        <f>HLOOKUP(Eingabe!$C$3,Leistungskurven!$B$1:$B$5002,A1484,FALSE)</f>
        <v>0.98882421672275889</v>
      </c>
      <c r="E1484" s="25">
        <f>HLOOKUP(Eingabe!$C$6,Kalkulationen!$T$1:$U$8762,A1485)</f>
        <v>0.70839409691925237</v>
      </c>
    </row>
    <row r="1485" spans="1:5" x14ac:dyDescent="0.15">
      <c r="A1485" s="17">
        <v>1485</v>
      </c>
      <c r="B1485" s="17">
        <v>14.83</v>
      </c>
      <c r="C1485" s="17">
        <f>HLOOKUP(Eingabe!$C$3,Leistungskurven!$B$1:$B$5002,A1485,FALSE)</f>
        <v>0.98891543683344529</v>
      </c>
      <c r="E1485" s="25">
        <f>HLOOKUP(Eingabe!$C$6,Kalkulationen!$T$1:$U$8762,A1486)</f>
        <v>0.70839409691925237</v>
      </c>
    </row>
    <row r="1486" spans="1:5" x14ac:dyDescent="0.15">
      <c r="A1486" s="17">
        <v>1486</v>
      </c>
      <c r="B1486" s="17">
        <v>14.84</v>
      </c>
      <c r="C1486" s="17">
        <f>HLOOKUP(Eingabe!$C$3,Leistungskurven!$B$1:$B$5002,A1486,FALSE)</f>
        <v>0.98900607448016009</v>
      </c>
      <c r="E1486" s="25">
        <f>HLOOKUP(Eingabe!$C$6,Kalkulationen!$T$1:$U$8762,A1487)</f>
        <v>0.70839409691925237</v>
      </c>
    </row>
    <row r="1487" spans="1:5" x14ac:dyDescent="0.15">
      <c r="A1487" s="17">
        <v>1487</v>
      </c>
      <c r="B1487" s="17">
        <v>14.85</v>
      </c>
      <c r="C1487" s="17">
        <f>HLOOKUP(Eingabe!$C$3,Leistungskurven!$B$1:$B$5002,A1487,FALSE)</f>
        <v>0.98909612585650464</v>
      </c>
      <c r="E1487" s="25">
        <f>HLOOKUP(Eingabe!$C$6,Kalkulationen!$T$1:$U$8762,A1488)</f>
        <v>0.70839409691925237</v>
      </c>
    </row>
    <row r="1488" spans="1:5" x14ac:dyDescent="0.15">
      <c r="A1488" s="17">
        <v>1488</v>
      </c>
      <c r="B1488" s="17">
        <v>14.86</v>
      </c>
      <c r="C1488" s="17">
        <f>HLOOKUP(Eingabe!$C$3,Leistungskurven!$B$1:$B$5002,A1488,FALSE)</f>
        <v>0.98918558715608051</v>
      </c>
      <c r="E1488" s="25">
        <f>HLOOKUP(Eingabe!$C$6,Kalkulationen!$T$1:$U$8762,A1489)</f>
        <v>0.70839409691925237</v>
      </c>
    </row>
    <row r="1489" spans="1:5" x14ac:dyDescent="0.15">
      <c r="A1489" s="17">
        <v>1489</v>
      </c>
      <c r="B1489" s="17">
        <v>14.87</v>
      </c>
      <c r="C1489" s="17">
        <f>HLOOKUP(Eingabe!$C$3,Leistungskurven!$B$1:$B$5002,A1489,FALSE)</f>
        <v>0.98927445457248908</v>
      </c>
      <c r="E1489" s="25">
        <f>HLOOKUP(Eingabe!$C$6,Kalkulationen!$T$1:$U$8762,A1490)</f>
        <v>0.70839409691925237</v>
      </c>
    </row>
    <row r="1490" spans="1:5" x14ac:dyDescent="0.15">
      <c r="A1490" s="17">
        <v>1490</v>
      </c>
      <c r="B1490" s="17">
        <v>14.88</v>
      </c>
      <c r="C1490" s="17">
        <f>HLOOKUP(Eingabe!$C$3,Leistungskurven!$B$1:$B$5002,A1490,FALSE)</f>
        <v>0.9893627242993317</v>
      </c>
      <c r="E1490" s="25">
        <f>HLOOKUP(Eingabe!$C$6,Kalkulationen!$T$1:$U$8762,A1491)</f>
        <v>0.70839409691925237</v>
      </c>
    </row>
    <row r="1491" spans="1:5" x14ac:dyDescent="0.15">
      <c r="A1491" s="17">
        <v>1491</v>
      </c>
      <c r="B1491" s="17">
        <v>14.89</v>
      </c>
      <c r="C1491" s="17">
        <f>HLOOKUP(Eingabe!$C$3,Leistungskurven!$B$1:$B$5002,A1491,FALSE)</f>
        <v>0.9894609876306204</v>
      </c>
      <c r="E1491" s="25">
        <f>HLOOKUP(Eingabe!$C$6,Kalkulationen!$T$1:$U$8762,A1492)</f>
        <v>0.70839409691925237</v>
      </c>
    </row>
    <row r="1492" spans="1:5" x14ac:dyDescent="0.15">
      <c r="A1492" s="17">
        <v>1492</v>
      </c>
      <c r="B1492" s="17">
        <v>14.9</v>
      </c>
      <c r="C1492" s="17">
        <f>HLOOKUP(Eingabe!$C$3,Leistungskurven!$B$1:$B$5002,A1492,FALSE)</f>
        <v>0.98954699097816445</v>
      </c>
      <c r="E1492" s="25">
        <f>HLOOKUP(Eingabe!$C$6,Kalkulationen!$T$1:$U$8762,A1493)</f>
        <v>0.70839409691925237</v>
      </c>
    </row>
    <row r="1493" spans="1:5" x14ac:dyDescent="0.15">
      <c r="A1493" s="17">
        <v>1493</v>
      </c>
      <c r="B1493" s="17">
        <v>14.91</v>
      </c>
      <c r="C1493" s="17">
        <f>HLOOKUP(Eingabe!$C$3,Leistungskurven!$B$1:$B$5002,A1493,FALSE)</f>
        <v>0.98963240040267741</v>
      </c>
      <c r="E1493" s="25">
        <f>HLOOKUP(Eingabe!$C$6,Kalkulationen!$T$1:$U$8762,A1494)</f>
        <v>0.70839409691925237</v>
      </c>
    </row>
    <row r="1494" spans="1:5" x14ac:dyDescent="0.15">
      <c r="A1494" s="17">
        <v>1494</v>
      </c>
      <c r="B1494" s="17">
        <v>14.92</v>
      </c>
      <c r="C1494" s="17">
        <f>HLOOKUP(Eingabe!$C$3,Leistungskurven!$B$1:$B$5002,A1494,FALSE)</f>
        <v>0.98971721346185193</v>
      </c>
      <c r="E1494" s="25">
        <f>HLOOKUP(Eingabe!$C$6,Kalkulationen!$T$1:$U$8762,A1495)</f>
        <v>0.70839409691925237</v>
      </c>
    </row>
    <row r="1495" spans="1:5" x14ac:dyDescent="0.15">
      <c r="A1495" s="17">
        <v>1495</v>
      </c>
      <c r="B1495" s="17">
        <v>14.93</v>
      </c>
      <c r="C1495" s="17">
        <f>HLOOKUP(Eingabe!$C$3,Leistungskurven!$B$1:$B$5002,A1495,FALSE)</f>
        <v>0.98980142771338087</v>
      </c>
      <c r="E1495" s="25">
        <f>HLOOKUP(Eingabe!$C$6,Kalkulationen!$T$1:$U$8762,A1496)</f>
        <v>0.70839409691925237</v>
      </c>
    </row>
    <row r="1496" spans="1:5" x14ac:dyDescent="0.15">
      <c r="A1496" s="17">
        <v>1496</v>
      </c>
      <c r="B1496" s="17">
        <v>14.94</v>
      </c>
      <c r="C1496" s="17">
        <f>HLOOKUP(Eingabe!$C$3,Leistungskurven!$B$1:$B$5002,A1496,FALSE)</f>
        <v>0.98988504071495753</v>
      </c>
      <c r="E1496" s="25">
        <f>HLOOKUP(Eingabe!$C$6,Kalkulationen!$T$1:$U$8762,A1497)</f>
        <v>0.70839409691925237</v>
      </c>
    </row>
    <row r="1497" spans="1:5" x14ac:dyDescent="0.15">
      <c r="A1497" s="17">
        <v>1497</v>
      </c>
      <c r="B1497" s="17">
        <v>14.95</v>
      </c>
      <c r="C1497" s="17">
        <f>HLOOKUP(Eingabe!$C$3,Leistungskurven!$B$1:$B$5002,A1497,FALSE)</f>
        <v>0.98996805002427457</v>
      </c>
      <c r="E1497" s="25">
        <f>HLOOKUP(Eingabe!$C$6,Kalkulationen!$T$1:$U$8762,A1498)</f>
        <v>0.70839409691925237</v>
      </c>
    </row>
    <row r="1498" spans="1:5" x14ac:dyDescent="0.15">
      <c r="A1498" s="17">
        <v>1498</v>
      </c>
      <c r="B1498" s="17">
        <v>14.96</v>
      </c>
      <c r="C1498" s="17">
        <f>HLOOKUP(Eingabe!$C$3,Leistungskurven!$B$1:$B$5002,A1498,FALSE)</f>
        <v>0.99005045319902463</v>
      </c>
      <c r="E1498" s="25">
        <f>HLOOKUP(Eingabe!$C$6,Kalkulationen!$T$1:$U$8762,A1499)</f>
        <v>0.70839409691925237</v>
      </c>
    </row>
    <row r="1499" spans="1:5" x14ac:dyDescent="0.15">
      <c r="A1499" s="17">
        <v>1499</v>
      </c>
      <c r="B1499" s="17">
        <v>14.97</v>
      </c>
      <c r="C1499" s="17">
        <f>HLOOKUP(Eingabe!$C$3,Leistungskurven!$B$1:$B$5002,A1499,FALSE)</f>
        <v>0.99013224779690112</v>
      </c>
      <c r="E1499" s="25">
        <f>HLOOKUP(Eingabe!$C$6,Kalkulationen!$T$1:$U$8762,A1500)</f>
        <v>0.70839409691925237</v>
      </c>
    </row>
    <row r="1500" spans="1:5" x14ac:dyDescent="0.15">
      <c r="A1500" s="17">
        <v>1500</v>
      </c>
      <c r="B1500" s="17">
        <v>14.98</v>
      </c>
      <c r="C1500" s="17">
        <f>HLOOKUP(Eingabe!$C$3,Leistungskurven!$B$1:$B$5002,A1500,FALSE)</f>
        <v>0.99021343137559681</v>
      </c>
      <c r="E1500" s="25">
        <f>HLOOKUP(Eingabe!$C$6,Kalkulationen!$T$1:$U$8762,A1501)</f>
        <v>0.70839409691925237</v>
      </c>
    </row>
    <row r="1501" spans="1:5" x14ac:dyDescent="0.15">
      <c r="A1501" s="17">
        <v>1501</v>
      </c>
      <c r="B1501" s="17">
        <v>14.99</v>
      </c>
      <c r="C1501" s="17">
        <f>HLOOKUP(Eingabe!$C$3,Leistungskurven!$B$1:$B$5002,A1501,FALSE)</f>
        <v>0.99029400149280433</v>
      </c>
      <c r="E1501" s="25">
        <f>HLOOKUP(Eingabe!$C$6,Kalkulationen!$T$1:$U$8762,A1502)</f>
        <v>0.70839409691925237</v>
      </c>
    </row>
    <row r="1502" spans="1:5" x14ac:dyDescent="0.15">
      <c r="A1502" s="17">
        <v>1502</v>
      </c>
      <c r="B1502" s="17">
        <v>15</v>
      </c>
      <c r="C1502" s="17">
        <f>HLOOKUP(Eingabe!$C$3,Leistungskurven!$B$1:$B$5002,A1502,FALSE)</f>
        <v>0.99037395570621733</v>
      </c>
      <c r="E1502" s="25">
        <f>HLOOKUP(Eingabe!$C$6,Kalkulationen!$T$1:$U$8762,A1503)</f>
        <v>0.70839409691925237</v>
      </c>
    </row>
    <row r="1503" spans="1:5" x14ac:dyDescent="0.15">
      <c r="A1503" s="17">
        <v>1503</v>
      </c>
      <c r="B1503" s="17">
        <v>15.01</v>
      </c>
      <c r="C1503" s="17">
        <f>HLOOKUP(Eingabe!$C$3,Leistungskurven!$B$1:$B$5002,A1503,FALSE)</f>
        <v>0.9904532929857095</v>
      </c>
      <c r="E1503" s="25">
        <f>HLOOKUP(Eingabe!$C$6,Kalkulationen!$T$1:$U$8762,A1504)</f>
        <v>0.70839409691925237</v>
      </c>
    </row>
    <row r="1504" spans="1:5" x14ac:dyDescent="0.15">
      <c r="A1504" s="17">
        <v>1504</v>
      </c>
      <c r="B1504" s="17">
        <v>15.02</v>
      </c>
      <c r="C1504" s="17">
        <f>HLOOKUP(Eingabe!$C$3,Leistungskurven!$B$1:$B$5002,A1504,FALSE)</f>
        <v>0.99053201794988155</v>
      </c>
      <c r="E1504" s="25">
        <f>HLOOKUP(Eingabe!$C$6,Kalkulationen!$T$1:$U$8762,A1505)</f>
        <v>0.70839409691925237</v>
      </c>
    </row>
    <row r="1505" spans="1:5" x14ac:dyDescent="0.15">
      <c r="A1505" s="17">
        <v>1505</v>
      </c>
      <c r="B1505" s="17">
        <v>15.03</v>
      </c>
      <c r="C1505" s="17">
        <f>HLOOKUP(Eingabe!$C$3,Leistungskurven!$B$1:$B$5002,A1505,FALSE)</f>
        <v>0.99057787478932313</v>
      </c>
      <c r="E1505" s="25">
        <f>HLOOKUP(Eingabe!$C$6,Kalkulationen!$T$1:$U$8762,A1506)</f>
        <v>0.70839409691925237</v>
      </c>
    </row>
    <row r="1506" spans="1:5" x14ac:dyDescent="0.15">
      <c r="A1506" s="17">
        <v>1506</v>
      </c>
      <c r="B1506" s="17">
        <v>15.04</v>
      </c>
      <c r="C1506" s="17">
        <f>HLOOKUP(Eingabe!$C$3,Leistungskurven!$B$1:$B$5002,A1506,FALSE)</f>
        <v>0.9906454013792606</v>
      </c>
      <c r="E1506" s="25">
        <f>HLOOKUP(Eingabe!$C$6,Kalkulationen!$T$1:$U$8762,A1507)</f>
        <v>0.70839409691925237</v>
      </c>
    </row>
    <row r="1507" spans="1:5" x14ac:dyDescent="0.15">
      <c r="A1507" s="17">
        <v>1507</v>
      </c>
      <c r="B1507" s="17">
        <v>15.05</v>
      </c>
      <c r="C1507" s="17">
        <f>HLOOKUP(Eingabe!$C$3,Leistungskurven!$B$1:$B$5002,A1507,FALSE)</f>
        <v>0.99071270650346632</v>
      </c>
      <c r="E1507" s="25">
        <f>HLOOKUP(Eingabe!$C$6,Kalkulationen!$T$1:$U$8762,A1508)</f>
        <v>0.70839409691925237</v>
      </c>
    </row>
    <row r="1508" spans="1:5" x14ac:dyDescent="0.15">
      <c r="A1508" s="17">
        <v>1508</v>
      </c>
      <c r="B1508" s="17">
        <v>15.06</v>
      </c>
      <c r="C1508" s="17">
        <f>HLOOKUP(Eingabe!$C$3,Leistungskurven!$B$1:$B$5002,A1508,FALSE)</f>
        <v>0.99077979121383053</v>
      </c>
      <c r="E1508" s="25">
        <f>HLOOKUP(Eingabe!$C$6,Kalkulationen!$T$1:$U$8762,A1509)</f>
        <v>0.70839409691925237</v>
      </c>
    </row>
    <row r="1509" spans="1:5" x14ac:dyDescent="0.15">
      <c r="A1509" s="17">
        <v>1509</v>
      </c>
      <c r="B1509" s="17">
        <v>15.07</v>
      </c>
      <c r="C1509" s="17">
        <f>HLOOKUP(Eingabe!$C$3,Leistungskurven!$B$1:$B$5002,A1509,FALSE)</f>
        <v>0.99084665656224247</v>
      </c>
      <c r="E1509" s="25">
        <f>HLOOKUP(Eingabe!$C$6,Kalkulationen!$T$1:$U$8762,A1510)</f>
        <v>0.70839409691925237</v>
      </c>
    </row>
    <row r="1510" spans="1:5" x14ac:dyDescent="0.15">
      <c r="A1510" s="17">
        <v>1510</v>
      </c>
      <c r="B1510" s="17">
        <v>15.08</v>
      </c>
      <c r="C1510" s="17">
        <f>HLOOKUP(Eingabe!$C$3,Leistungskurven!$B$1:$B$5002,A1510,FALSE)</f>
        <v>0.99091330360059415</v>
      </c>
      <c r="E1510" s="25">
        <f>HLOOKUP(Eingabe!$C$6,Kalkulationen!$T$1:$U$8762,A1511)</f>
        <v>0.70839409691925237</v>
      </c>
    </row>
    <row r="1511" spans="1:5" x14ac:dyDescent="0.15">
      <c r="A1511" s="17">
        <v>1511</v>
      </c>
      <c r="B1511" s="17">
        <v>15.09</v>
      </c>
      <c r="C1511" s="17">
        <f>HLOOKUP(Eingabe!$C$3,Leistungskurven!$B$1:$B$5002,A1511,FALSE)</f>
        <v>0.99097973338077439</v>
      </c>
      <c r="E1511" s="25">
        <f>HLOOKUP(Eingabe!$C$6,Kalkulationen!$T$1:$U$8762,A1512)</f>
        <v>0.70839409691925237</v>
      </c>
    </row>
    <row r="1512" spans="1:5" x14ac:dyDescent="0.15">
      <c r="A1512" s="17">
        <v>1512</v>
      </c>
      <c r="B1512" s="17">
        <v>15.1</v>
      </c>
      <c r="C1512" s="17">
        <f>HLOOKUP(Eingabe!$C$3,Leistungskurven!$B$1:$B$5002,A1512,FALSE)</f>
        <v>0.99104594695467385</v>
      </c>
      <c r="E1512" s="25">
        <f>HLOOKUP(Eingabe!$C$6,Kalkulationen!$T$1:$U$8762,A1513)</f>
        <v>0.70839409691925237</v>
      </c>
    </row>
    <row r="1513" spans="1:5" x14ac:dyDescent="0.15">
      <c r="A1513" s="17">
        <v>1513</v>
      </c>
      <c r="B1513" s="17">
        <v>15.11</v>
      </c>
      <c r="C1513" s="17">
        <f>HLOOKUP(Eingabe!$C$3,Leistungskurven!$B$1:$B$5002,A1513,FALSE)</f>
        <v>0.99111194537418301</v>
      </c>
      <c r="E1513" s="25">
        <f>HLOOKUP(Eingabe!$C$6,Kalkulationen!$T$1:$U$8762,A1514)</f>
        <v>0.70839409691925237</v>
      </c>
    </row>
    <row r="1514" spans="1:5" x14ac:dyDescent="0.15">
      <c r="A1514" s="17">
        <v>1514</v>
      </c>
      <c r="B1514" s="17">
        <v>15.12</v>
      </c>
      <c r="C1514" s="17">
        <f>HLOOKUP(Eingabe!$C$3,Leistungskurven!$B$1:$B$5002,A1514,FALSE)</f>
        <v>0.99117772969119144</v>
      </c>
      <c r="E1514" s="25">
        <f>HLOOKUP(Eingabe!$C$6,Kalkulationen!$T$1:$U$8762,A1515)</f>
        <v>0.70839409691925237</v>
      </c>
    </row>
    <row r="1515" spans="1:5" x14ac:dyDescent="0.15">
      <c r="A1515" s="17">
        <v>1515</v>
      </c>
      <c r="B1515" s="17">
        <v>15.13</v>
      </c>
      <c r="C1515" s="17">
        <f>HLOOKUP(Eingabe!$C$3,Leistungskurven!$B$1:$B$5002,A1515,FALSE)</f>
        <v>0.99124330095759006</v>
      </c>
      <c r="E1515" s="25">
        <f>HLOOKUP(Eingabe!$C$6,Kalkulationen!$T$1:$U$8762,A1516)</f>
        <v>0.70839409691925237</v>
      </c>
    </row>
    <row r="1516" spans="1:5" x14ac:dyDescent="0.15">
      <c r="A1516" s="17">
        <v>1516</v>
      </c>
      <c r="B1516" s="17">
        <v>15.14</v>
      </c>
      <c r="C1516" s="17">
        <f>HLOOKUP(Eingabe!$C$3,Leistungskurven!$B$1:$B$5002,A1516,FALSE)</f>
        <v>0.99130866022526887</v>
      </c>
      <c r="E1516" s="25">
        <f>HLOOKUP(Eingabe!$C$6,Kalkulationen!$T$1:$U$8762,A1517)</f>
        <v>0.70839409691925237</v>
      </c>
    </row>
    <row r="1517" spans="1:5" x14ac:dyDescent="0.15">
      <c r="A1517" s="17">
        <v>1517</v>
      </c>
      <c r="B1517" s="17">
        <v>15.15</v>
      </c>
      <c r="C1517" s="17">
        <f>HLOOKUP(Eingabe!$C$3,Leistungskurven!$B$1:$B$5002,A1517,FALSE)</f>
        <v>0.9913738085461179</v>
      </c>
      <c r="E1517" s="25">
        <f>HLOOKUP(Eingabe!$C$6,Kalkulationen!$T$1:$U$8762,A1518)</f>
        <v>0.70839409691925237</v>
      </c>
    </row>
    <row r="1518" spans="1:5" x14ac:dyDescent="0.15">
      <c r="A1518" s="17">
        <v>1518</v>
      </c>
      <c r="B1518" s="17">
        <v>15.16</v>
      </c>
      <c r="C1518" s="17">
        <f>HLOOKUP(Eingabe!$C$3,Leistungskurven!$B$1:$B$5002,A1518,FALSE)</f>
        <v>0.99143874697202761</v>
      </c>
      <c r="E1518" s="25">
        <f>HLOOKUP(Eingabe!$C$6,Kalkulationen!$T$1:$U$8762,A1519)</f>
        <v>0.70839409691925237</v>
      </c>
    </row>
    <row r="1519" spans="1:5" x14ac:dyDescent="0.15">
      <c r="A1519" s="17">
        <v>1519</v>
      </c>
      <c r="B1519" s="17">
        <v>15.17</v>
      </c>
      <c r="C1519" s="17">
        <f>HLOOKUP(Eingabe!$C$3,Leistungskurven!$B$1:$B$5002,A1519,FALSE)</f>
        <v>0.99150347655488824</v>
      </c>
      <c r="E1519" s="25">
        <f>HLOOKUP(Eingabe!$C$6,Kalkulationen!$T$1:$U$8762,A1520)</f>
        <v>0.70839409691925237</v>
      </c>
    </row>
    <row r="1520" spans="1:5" x14ac:dyDescent="0.15">
      <c r="A1520" s="17">
        <v>1520</v>
      </c>
      <c r="B1520" s="17">
        <v>15.18</v>
      </c>
      <c r="C1520" s="17">
        <f>HLOOKUP(Eingabe!$C$3,Leistungskurven!$B$1:$B$5002,A1520,FALSE)</f>
        <v>0.99156799834658971</v>
      </c>
      <c r="E1520" s="25">
        <f>HLOOKUP(Eingabe!$C$6,Kalkulationen!$T$1:$U$8762,A1521)</f>
        <v>0.70839409691925237</v>
      </c>
    </row>
    <row r="1521" spans="1:5" x14ac:dyDescent="0.15">
      <c r="A1521" s="17">
        <v>1521</v>
      </c>
      <c r="B1521" s="17">
        <v>15.19</v>
      </c>
      <c r="C1521" s="17">
        <f>HLOOKUP(Eingabe!$C$3,Leistungskurven!$B$1:$B$5002,A1521,FALSE)</f>
        <v>0.9916323133990228</v>
      </c>
      <c r="E1521" s="25">
        <f>HLOOKUP(Eingabe!$C$6,Kalkulationen!$T$1:$U$8762,A1522)</f>
        <v>0.70839409691925237</v>
      </c>
    </row>
    <row r="1522" spans="1:5" x14ac:dyDescent="0.15">
      <c r="A1522" s="17">
        <v>1522</v>
      </c>
      <c r="B1522" s="17">
        <v>15.2</v>
      </c>
      <c r="C1522" s="17">
        <f>HLOOKUP(Eingabe!$C$3,Leistungskurven!$B$1:$B$5002,A1522,FALSE)</f>
        <v>0.99169642276407699</v>
      </c>
      <c r="E1522" s="25">
        <f>HLOOKUP(Eingabe!$C$6,Kalkulationen!$T$1:$U$8762,A1523)</f>
        <v>0.70839409691925237</v>
      </c>
    </row>
    <row r="1523" spans="1:5" x14ac:dyDescent="0.15">
      <c r="A1523" s="17">
        <v>1523</v>
      </c>
      <c r="B1523" s="17">
        <v>15.21</v>
      </c>
      <c r="C1523" s="17">
        <f>HLOOKUP(Eingabe!$C$3,Leistungskurven!$B$1:$B$5002,A1523,FALSE)</f>
        <v>0.99176032749364318</v>
      </c>
      <c r="E1523" s="25">
        <f>HLOOKUP(Eingabe!$C$6,Kalkulationen!$T$1:$U$8762,A1524)</f>
        <v>0.70839409691925237</v>
      </c>
    </row>
    <row r="1524" spans="1:5" x14ac:dyDescent="0.15">
      <c r="A1524" s="17">
        <v>1524</v>
      </c>
      <c r="B1524" s="17">
        <v>15.22</v>
      </c>
      <c r="C1524" s="17">
        <f>HLOOKUP(Eingabe!$C$3,Leistungskurven!$B$1:$B$5002,A1524,FALSE)</f>
        <v>0.99182402863961094</v>
      </c>
      <c r="E1524" s="25">
        <f>HLOOKUP(Eingabe!$C$6,Kalkulationen!$T$1:$U$8762,A1525)</f>
        <v>0.70839409691925237</v>
      </c>
    </row>
    <row r="1525" spans="1:5" x14ac:dyDescent="0.15">
      <c r="A1525" s="17">
        <v>1525</v>
      </c>
      <c r="B1525" s="17">
        <v>15.23</v>
      </c>
      <c r="C1525" s="17">
        <f>HLOOKUP(Eingabe!$C$3,Leistungskurven!$B$1:$B$5002,A1525,FALSE)</f>
        <v>0.99188752725387119</v>
      </c>
      <c r="E1525" s="25">
        <f>HLOOKUP(Eingabe!$C$6,Kalkulationen!$T$1:$U$8762,A1526)</f>
        <v>0.70839409691925237</v>
      </c>
    </row>
    <row r="1526" spans="1:5" x14ac:dyDescent="0.15">
      <c r="A1526" s="17">
        <v>1526</v>
      </c>
      <c r="B1526" s="17">
        <v>15.24</v>
      </c>
      <c r="C1526" s="17">
        <f>HLOOKUP(Eingabe!$C$3,Leistungskurven!$B$1:$B$5002,A1526,FALSE)</f>
        <v>0.99195082438831372</v>
      </c>
      <c r="E1526" s="25">
        <f>HLOOKUP(Eingabe!$C$6,Kalkulationen!$T$1:$U$8762,A1527)</f>
        <v>0.70839409691925237</v>
      </c>
    </row>
    <row r="1527" spans="1:5" x14ac:dyDescent="0.15">
      <c r="A1527" s="17">
        <v>1527</v>
      </c>
      <c r="B1527" s="17">
        <v>15.25</v>
      </c>
      <c r="C1527" s="17">
        <f>HLOOKUP(Eingabe!$C$3,Leistungskurven!$B$1:$B$5002,A1527,FALSE)</f>
        <v>0.99201392109482889</v>
      </c>
      <c r="E1527" s="25">
        <f>HLOOKUP(Eingabe!$C$6,Kalkulationen!$T$1:$U$8762,A1528)</f>
        <v>0.70839409691925237</v>
      </c>
    </row>
    <row r="1528" spans="1:5" x14ac:dyDescent="0.15">
      <c r="A1528" s="17">
        <v>1528</v>
      </c>
      <c r="B1528" s="17">
        <v>15.26</v>
      </c>
      <c r="C1528" s="17">
        <f>HLOOKUP(Eingabe!$C$3,Leistungskurven!$B$1:$B$5002,A1528,FALSE)</f>
        <v>0.99207681842530682</v>
      </c>
      <c r="E1528" s="25">
        <f>HLOOKUP(Eingabe!$C$6,Kalkulationen!$T$1:$U$8762,A1529)</f>
        <v>0.70839409691925237</v>
      </c>
    </row>
    <row r="1529" spans="1:5" x14ac:dyDescent="0.15">
      <c r="A1529" s="17">
        <v>1529</v>
      </c>
      <c r="B1529" s="17">
        <v>15.27</v>
      </c>
      <c r="C1529" s="17">
        <f>HLOOKUP(Eingabe!$C$3,Leistungskurven!$B$1:$B$5002,A1529,FALSE)</f>
        <v>0.99213951743163797</v>
      </c>
      <c r="E1529" s="25">
        <f>HLOOKUP(Eingabe!$C$6,Kalkulationen!$T$1:$U$8762,A1530)</f>
        <v>0.70839409691925237</v>
      </c>
    </row>
    <row r="1530" spans="1:5" x14ac:dyDescent="0.15">
      <c r="A1530" s="17">
        <v>1530</v>
      </c>
      <c r="B1530" s="17">
        <v>15.28</v>
      </c>
      <c r="C1530" s="17">
        <f>HLOOKUP(Eingabe!$C$3,Leistungskurven!$B$1:$B$5002,A1530,FALSE)</f>
        <v>0.99220201916571205</v>
      </c>
      <c r="E1530" s="25">
        <f>HLOOKUP(Eingabe!$C$6,Kalkulationen!$T$1:$U$8762,A1531)</f>
        <v>0.70839409691925237</v>
      </c>
    </row>
    <row r="1531" spans="1:5" x14ac:dyDescent="0.15">
      <c r="A1531" s="17">
        <v>1531</v>
      </c>
      <c r="B1531" s="17">
        <v>15.29</v>
      </c>
      <c r="C1531" s="17">
        <f>HLOOKUP(Eingabe!$C$3,Leistungskurven!$B$1:$B$5002,A1531,FALSE)</f>
        <v>0.99226432467942005</v>
      </c>
      <c r="E1531" s="25">
        <f>HLOOKUP(Eingabe!$C$6,Kalkulationen!$T$1:$U$8762,A1532)</f>
        <v>0.70839409691925237</v>
      </c>
    </row>
    <row r="1532" spans="1:5" x14ac:dyDescent="0.15">
      <c r="A1532" s="17">
        <v>1532</v>
      </c>
      <c r="B1532" s="17">
        <v>15.3</v>
      </c>
      <c r="C1532" s="17">
        <f>HLOOKUP(Eingabe!$C$3,Leistungskurven!$B$1:$B$5002,A1532,FALSE)</f>
        <v>0.99232643502465168</v>
      </c>
      <c r="E1532" s="25">
        <f>HLOOKUP(Eingabe!$C$6,Kalkulationen!$T$1:$U$8762,A1533)</f>
        <v>0.70839409691925237</v>
      </c>
    </row>
    <row r="1533" spans="1:5" x14ac:dyDescent="0.15">
      <c r="A1533" s="17">
        <v>1533</v>
      </c>
      <c r="B1533" s="17">
        <v>15.31</v>
      </c>
      <c r="C1533" s="17">
        <f>HLOOKUP(Eingabe!$C$3,Leistungskurven!$B$1:$B$5002,A1533,FALSE)</f>
        <v>0.99238835125329716</v>
      </c>
      <c r="E1533" s="25">
        <f>HLOOKUP(Eingabe!$C$6,Kalkulationen!$T$1:$U$8762,A1534)</f>
        <v>0.70839409691925237</v>
      </c>
    </row>
    <row r="1534" spans="1:5" x14ac:dyDescent="0.15">
      <c r="A1534" s="17">
        <v>1534</v>
      </c>
      <c r="B1534" s="17">
        <v>15.32</v>
      </c>
      <c r="C1534" s="17">
        <f>HLOOKUP(Eingabe!$C$3,Leistungskurven!$B$1:$B$5002,A1534,FALSE)</f>
        <v>0.99245007441724709</v>
      </c>
      <c r="E1534" s="25">
        <f>HLOOKUP(Eingabe!$C$6,Kalkulationen!$T$1:$U$8762,A1535)</f>
        <v>0.70839409691925237</v>
      </c>
    </row>
    <row r="1535" spans="1:5" x14ac:dyDescent="0.15">
      <c r="A1535" s="17">
        <v>1535</v>
      </c>
      <c r="B1535" s="17">
        <v>15.33</v>
      </c>
      <c r="C1535" s="17">
        <f>HLOOKUP(Eingabe!$C$3,Leistungskurven!$B$1:$B$5002,A1535,FALSE)</f>
        <v>0.99251160556839102</v>
      </c>
      <c r="E1535" s="25">
        <f>HLOOKUP(Eingabe!$C$6,Kalkulationen!$T$1:$U$8762,A1536)</f>
        <v>0.70839409691925237</v>
      </c>
    </row>
    <row r="1536" spans="1:5" x14ac:dyDescent="0.15">
      <c r="A1536" s="17">
        <v>1536</v>
      </c>
      <c r="B1536" s="17">
        <v>15.34</v>
      </c>
      <c r="C1536" s="17">
        <f>HLOOKUP(Eingabe!$C$3,Leistungskurven!$B$1:$B$5002,A1536,FALSE)</f>
        <v>0.99257294575861998</v>
      </c>
      <c r="E1536" s="25">
        <f>HLOOKUP(Eingabe!$C$6,Kalkulationen!$T$1:$U$8762,A1537)</f>
        <v>0.70839409691925237</v>
      </c>
    </row>
    <row r="1537" spans="1:5" x14ac:dyDescent="0.15">
      <c r="A1537" s="17">
        <v>1537</v>
      </c>
      <c r="B1537" s="17">
        <v>15.35</v>
      </c>
      <c r="C1537" s="17">
        <f>HLOOKUP(Eingabe!$C$3,Leistungskurven!$B$1:$B$5002,A1537,FALSE)</f>
        <v>0.99263409603982333</v>
      </c>
      <c r="E1537" s="25">
        <f>HLOOKUP(Eingabe!$C$6,Kalkulationen!$T$1:$U$8762,A1538)</f>
        <v>0.70839409691925237</v>
      </c>
    </row>
    <row r="1538" spans="1:5" x14ac:dyDescent="0.15">
      <c r="A1538" s="17">
        <v>1538</v>
      </c>
      <c r="B1538" s="17">
        <v>15.36</v>
      </c>
      <c r="C1538" s="17">
        <f>HLOOKUP(Eingabe!$C$3,Leistungskurven!$B$1:$B$5002,A1538,FALSE)</f>
        <v>0.99269505746389219</v>
      </c>
      <c r="E1538" s="25">
        <f>HLOOKUP(Eingabe!$C$6,Kalkulationen!$T$1:$U$8762,A1539)</f>
        <v>0.70839409691925237</v>
      </c>
    </row>
    <row r="1539" spans="1:5" x14ac:dyDescent="0.15">
      <c r="A1539" s="17">
        <v>1539</v>
      </c>
      <c r="B1539" s="17">
        <v>15.37</v>
      </c>
      <c r="C1539" s="17">
        <f>HLOOKUP(Eingabe!$C$3,Leistungskurven!$B$1:$B$5002,A1539,FALSE)</f>
        <v>0.99275583108271626</v>
      </c>
      <c r="E1539" s="25">
        <f>HLOOKUP(Eingabe!$C$6,Kalkulationen!$T$1:$U$8762,A1540)</f>
        <v>0.70839409691925237</v>
      </c>
    </row>
    <row r="1540" spans="1:5" x14ac:dyDescent="0.15">
      <c r="A1540" s="17">
        <v>1540</v>
      </c>
      <c r="B1540" s="17">
        <v>15.38</v>
      </c>
      <c r="C1540" s="17">
        <f>HLOOKUP(Eingabe!$C$3,Leistungskurven!$B$1:$B$5002,A1540,FALSE)</f>
        <v>0.99281641794818576</v>
      </c>
      <c r="E1540" s="25">
        <f>HLOOKUP(Eingabe!$C$6,Kalkulationen!$T$1:$U$8762,A1541)</f>
        <v>0.70839409691925237</v>
      </c>
    </row>
    <row r="1541" spans="1:5" x14ac:dyDescent="0.15">
      <c r="A1541" s="17">
        <v>1541</v>
      </c>
      <c r="B1541" s="17">
        <v>15.39</v>
      </c>
      <c r="C1541" s="17">
        <f>HLOOKUP(Eingabe!$C$3,Leistungskurven!$B$1:$B$5002,A1541,FALSE)</f>
        <v>0.99287681911219139</v>
      </c>
      <c r="E1541" s="25">
        <f>HLOOKUP(Eingabe!$C$6,Kalkulationen!$T$1:$U$8762,A1542)</f>
        <v>0.70839409691925237</v>
      </c>
    </row>
    <row r="1542" spans="1:5" x14ac:dyDescent="0.15">
      <c r="A1542" s="17">
        <v>1542</v>
      </c>
      <c r="B1542" s="17">
        <v>15.4</v>
      </c>
      <c r="C1542" s="17">
        <f>HLOOKUP(Eingabe!$C$3,Leistungskurven!$B$1:$B$5002,A1542,FALSE)</f>
        <v>0.99293703562662239</v>
      </c>
      <c r="E1542" s="25">
        <f>HLOOKUP(Eingabe!$C$6,Kalkulationen!$T$1:$U$8762,A1543)</f>
        <v>0.70839409691925237</v>
      </c>
    </row>
    <row r="1543" spans="1:5" x14ac:dyDescent="0.15">
      <c r="A1543" s="17">
        <v>1543</v>
      </c>
      <c r="B1543" s="17">
        <v>15.41</v>
      </c>
      <c r="C1543" s="17">
        <f>HLOOKUP(Eingabe!$C$3,Leistungskurven!$B$1:$B$5002,A1543,FALSE)</f>
        <v>0.99299706854337011</v>
      </c>
      <c r="E1543" s="25">
        <f>HLOOKUP(Eingabe!$C$6,Kalkulationen!$T$1:$U$8762,A1544)</f>
        <v>0.66588406137106448</v>
      </c>
    </row>
    <row r="1544" spans="1:5" x14ac:dyDescent="0.15">
      <c r="A1544" s="17">
        <v>1544</v>
      </c>
      <c r="B1544" s="17">
        <v>15.42</v>
      </c>
      <c r="C1544" s="17">
        <f>HLOOKUP(Eingabe!$C$3,Leistungskurven!$B$1:$B$5002,A1544,FALSE)</f>
        <v>0.99305691891432402</v>
      </c>
      <c r="E1544" s="25">
        <f>HLOOKUP(Eingabe!$C$6,Kalkulationen!$T$1:$U$8762,A1545)</f>
        <v>0.66588406137106448</v>
      </c>
    </row>
    <row r="1545" spans="1:5" x14ac:dyDescent="0.15">
      <c r="A1545" s="17">
        <v>1545</v>
      </c>
      <c r="B1545" s="17">
        <v>15.43</v>
      </c>
      <c r="C1545" s="17">
        <f>HLOOKUP(Eingabe!$C$3,Leistungskurven!$B$1:$B$5002,A1545,FALSE)</f>
        <v>0.99311658779137468</v>
      </c>
      <c r="E1545" s="25">
        <f>HLOOKUP(Eingabe!$C$6,Kalkulationen!$T$1:$U$8762,A1546)</f>
        <v>0.66588406137106448</v>
      </c>
    </row>
    <row r="1546" spans="1:5" x14ac:dyDescent="0.15">
      <c r="A1546" s="17">
        <v>1546</v>
      </c>
      <c r="B1546" s="17">
        <v>15.44</v>
      </c>
      <c r="C1546" s="17">
        <f>HLOOKUP(Eingabe!$C$3,Leistungskurven!$B$1:$B$5002,A1546,FALSE)</f>
        <v>0.99317607622641213</v>
      </c>
      <c r="E1546" s="25">
        <f>HLOOKUP(Eingabe!$C$6,Kalkulationen!$T$1:$U$8762,A1547)</f>
        <v>0.66588406137106448</v>
      </c>
    </row>
    <row r="1547" spans="1:5" x14ac:dyDescent="0.15">
      <c r="A1547" s="17">
        <v>1547</v>
      </c>
      <c r="B1547" s="17">
        <v>15.45</v>
      </c>
      <c r="C1547" s="17">
        <f>HLOOKUP(Eingabe!$C$3,Leistungskurven!$B$1:$B$5002,A1547,FALSE)</f>
        <v>0.99323538527132671</v>
      </c>
      <c r="E1547" s="25">
        <f>HLOOKUP(Eingabe!$C$6,Kalkulationen!$T$1:$U$8762,A1548)</f>
        <v>0.66588406137106448</v>
      </c>
    </row>
    <row r="1548" spans="1:5" x14ac:dyDescent="0.15">
      <c r="A1548" s="17">
        <v>1548</v>
      </c>
      <c r="B1548" s="17">
        <v>15.46</v>
      </c>
      <c r="C1548" s="17">
        <f>HLOOKUP(Eingabe!$C$3,Leistungskurven!$B$1:$B$5002,A1548,FALSE)</f>
        <v>0.99329451597800877</v>
      </c>
      <c r="E1548" s="25">
        <f>HLOOKUP(Eingabe!$C$6,Kalkulationen!$T$1:$U$8762,A1549)</f>
        <v>0.66588406137106448</v>
      </c>
    </row>
    <row r="1549" spans="1:5" x14ac:dyDescent="0.15">
      <c r="A1549" s="17">
        <v>1549</v>
      </c>
      <c r="B1549" s="17">
        <v>15.47</v>
      </c>
      <c r="C1549" s="17">
        <f>HLOOKUP(Eingabe!$C$3,Leistungskurven!$B$1:$B$5002,A1549,FALSE)</f>
        <v>0.99335346939834834</v>
      </c>
      <c r="E1549" s="25">
        <f>HLOOKUP(Eingabe!$C$6,Kalkulationen!$T$1:$U$8762,A1550)</f>
        <v>0.66588406137106448</v>
      </c>
    </row>
    <row r="1550" spans="1:5" x14ac:dyDescent="0.15">
      <c r="A1550" s="17">
        <v>1550</v>
      </c>
      <c r="B1550" s="17">
        <v>15.48</v>
      </c>
      <c r="C1550" s="17">
        <f>HLOOKUP(Eingabe!$C$3,Leistungskurven!$B$1:$B$5002,A1550,FALSE)</f>
        <v>0.99341224658423555</v>
      </c>
      <c r="E1550" s="25">
        <f>HLOOKUP(Eingabe!$C$6,Kalkulationen!$T$1:$U$8762,A1551)</f>
        <v>0.66588406137106448</v>
      </c>
    </row>
    <row r="1551" spans="1:5" x14ac:dyDescent="0.15">
      <c r="A1551" s="17">
        <v>1551</v>
      </c>
      <c r="B1551" s="17">
        <v>15.49</v>
      </c>
      <c r="C1551" s="17">
        <f>HLOOKUP(Eingabe!$C$3,Leistungskurven!$B$1:$B$5002,A1551,FALSE)</f>
        <v>0.99347084858756085</v>
      </c>
      <c r="E1551" s="25">
        <f>HLOOKUP(Eingabe!$C$6,Kalkulationen!$T$1:$U$8762,A1552)</f>
        <v>0.66588406137106448</v>
      </c>
    </row>
    <row r="1552" spans="1:5" x14ac:dyDescent="0.15">
      <c r="A1552" s="17">
        <v>1552</v>
      </c>
      <c r="B1552" s="17">
        <v>15.5</v>
      </c>
      <c r="C1552" s="17">
        <f>HLOOKUP(Eingabe!$C$3,Leistungskurven!$B$1:$B$5002,A1552,FALSE)</f>
        <v>0.99352927646021449</v>
      </c>
      <c r="E1552" s="25">
        <f>HLOOKUP(Eingabe!$C$6,Kalkulationen!$T$1:$U$8762,A1553)</f>
        <v>0.66588406137106448</v>
      </c>
    </row>
    <row r="1553" spans="1:5" x14ac:dyDescent="0.15">
      <c r="A1553" s="17">
        <v>1553</v>
      </c>
      <c r="B1553" s="17">
        <v>15.51</v>
      </c>
      <c r="C1553" s="17">
        <f>HLOOKUP(Eingabe!$C$3,Leistungskurven!$B$1:$B$5002,A1553,FALSE)</f>
        <v>0.99358753125408661</v>
      </c>
      <c r="E1553" s="25">
        <f>HLOOKUP(Eingabe!$C$6,Kalkulationen!$T$1:$U$8762,A1554)</f>
        <v>0.66588406137106448</v>
      </c>
    </row>
    <row r="1554" spans="1:5" x14ac:dyDescent="0.15">
      <c r="A1554" s="17">
        <v>1554</v>
      </c>
      <c r="B1554" s="17">
        <v>15.52</v>
      </c>
      <c r="C1554" s="17">
        <f>HLOOKUP(Eingabe!$C$3,Leistungskurven!$B$1:$B$5002,A1554,FALSE)</f>
        <v>0.9936456140210671</v>
      </c>
      <c r="E1554" s="25">
        <f>HLOOKUP(Eingabe!$C$6,Kalkulationen!$T$1:$U$8762,A1555)</f>
        <v>0.66588406137106448</v>
      </c>
    </row>
    <row r="1555" spans="1:5" x14ac:dyDescent="0.15">
      <c r="A1555" s="17">
        <v>1555</v>
      </c>
      <c r="B1555" s="17">
        <v>15.53</v>
      </c>
      <c r="C1555" s="17">
        <f>HLOOKUP(Eingabe!$C$3,Leistungskurven!$B$1:$B$5002,A1555,FALSE)</f>
        <v>0.99370352581304688</v>
      </c>
      <c r="E1555" s="25">
        <f>HLOOKUP(Eingabe!$C$6,Kalkulationen!$T$1:$U$8762,A1556)</f>
        <v>0.66588406137106448</v>
      </c>
    </row>
    <row r="1556" spans="1:5" x14ac:dyDescent="0.15">
      <c r="A1556" s="17">
        <v>1556</v>
      </c>
      <c r="B1556" s="17">
        <v>15.54</v>
      </c>
      <c r="C1556" s="17">
        <f>HLOOKUP(Eingabe!$C$3,Leistungskurven!$B$1:$B$5002,A1556,FALSE)</f>
        <v>0.99376126768191542</v>
      </c>
      <c r="E1556" s="25">
        <f>HLOOKUP(Eingabe!$C$6,Kalkulationen!$T$1:$U$8762,A1557)</f>
        <v>0.66588406137106448</v>
      </c>
    </row>
    <row r="1557" spans="1:5" x14ac:dyDescent="0.15">
      <c r="A1557" s="17">
        <v>1557</v>
      </c>
      <c r="B1557" s="17">
        <v>15.55</v>
      </c>
      <c r="C1557" s="17">
        <f>HLOOKUP(Eingabe!$C$3,Leistungskurven!$B$1:$B$5002,A1557,FALSE)</f>
        <v>0.9938188406795635</v>
      </c>
      <c r="E1557" s="25">
        <f>HLOOKUP(Eingabe!$C$6,Kalkulationen!$T$1:$U$8762,A1558)</f>
        <v>0.66588406137106448</v>
      </c>
    </row>
    <row r="1558" spans="1:5" x14ac:dyDescent="0.15">
      <c r="A1558" s="17">
        <v>1558</v>
      </c>
      <c r="B1558" s="17">
        <v>15.56</v>
      </c>
      <c r="C1558" s="17">
        <f>HLOOKUP(Eingabe!$C$3,Leistungskurven!$B$1:$B$5002,A1558,FALSE)</f>
        <v>0.99387624585788126</v>
      </c>
      <c r="E1558" s="25">
        <f>HLOOKUP(Eingabe!$C$6,Kalkulationen!$T$1:$U$8762,A1559)</f>
        <v>0.66588406137106448</v>
      </c>
    </row>
    <row r="1559" spans="1:5" x14ac:dyDescent="0.15">
      <c r="A1559" s="17">
        <v>1559</v>
      </c>
      <c r="B1559" s="17">
        <v>15.57</v>
      </c>
      <c r="C1559" s="17">
        <f>HLOOKUP(Eingabe!$C$3,Leistungskurven!$B$1:$B$5002,A1559,FALSE)</f>
        <v>0.9939334842687586</v>
      </c>
      <c r="E1559" s="25">
        <f>HLOOKUP(Eingabe!$C$6,Kalkulationen!$T$1:$U$8762,A1560)</f>
        <v>0.66588406137106448</v>
      </c>
    </row>
    <row r="1560" spans="1:5" x14ac:dyDescent="0.15">
      <c r="A1560" s="17">
        <v>1560</v>
      </c>
      <c r="B1560" s="17">
        <v>15.58</v>
      </c>
      <c r="C1560" s="17">
        <f>HLOOKUP(Eingabe!$C$3,Leistungskurven!$B$1:$B$5002,A1560,FALSE)</f>
        <v>0.99399055696408622</v>
      </c>
      <c r="E1560" s="25">
        <f>HLOOKUP(Eingabe!$C$6,Kalkulationen!$T$1:$U$8762,A1561)</f>
        <v>0.66588406137106448</v>
      </c>
    </row>
    <row r="1561" spans="1:5" x14ac:dyDescent="0.15">
      <c r="A1561" s="17">
        <v>1561</v>
      </c>
      <c r="B1561" s="17">
        <v>15.59</v>
      </c>
      <c r="C1561" s="17">
        <f>HLOOKUP(Eingabe!$C$3,Leistungskurven!$B$1:$B$5002,A1561,FALSE)</f>
        <v>0.9940474649957538</v>
      </c>
      <c r="E1561" s="25">
        <f>HLOOKUP(Eingabe!$C$6,Kalkulationen!$T$1:$U$8762,A1562)</f>
        <v>0.66588406137106448</v>
      </c>
    </row>
    <row r="1562" spans="1:5" x14ac:dyDescent="0.15">
      <c r="A1562" s="17">
        <v>1562</v>
      </c>
      <c r="B1562" s="17">
        <v>15.6</v>
      </c>
      <c r="C1562" s="17">
        <f>HLOOKUP(Eingabe!$C$3,Leistungskurven!$B$1:$B$5002,A1562,FALSE)</f>
        <v>0.99410420941565236</v>
      </c>
      <c r="E1562" s="25">
        <f>HLOOKUP(Eingabe!$C$6,Kalkulationen!$T$1:$U$8762,A1563)</f>
        <v>0.66588406137106448</v>
      </c>
    </row>
    <row r="1563" spans="1:5" x14ac:dyDescent="0.15">
      <c r="A1563" s="17">
        <v>1563</v>
      </c>
      <c r="B1563" s="17">
        <v>15.61</v>
      </c>
      <c r="C1563" s="17">
        <f>HLOOKUP(Eingabe!$C$3,Leistungskurven!$B$1:$B$5002,A1563,FALSE)</f>
        <v>0.99416079127567114</v>
      </c>
      <c r="E1563" s="25">
        <f>HLOOKUP(Eingabe!$C$6,Kalkulationen!$T$1:$U$8762,A1564)</f>
        <v>0.66588406137106448</v>
      </c>
    </row>
    <row r="1564" spans="1:5" x14ac:dyDescent="0.15">
      <c r="A1564" s="17">
        <v>1564</v>
      </c>
      <c r="B1564" s="17">
        <v>15.62</v>
      </c>
      <c r="C1564" s="17">
        <f>HLOOKUP(Eingabe!$C$3,Leistungskurven!$B$1:$B$5002,A1564,FALSE)</f>
        <v>0.99421721162770105</v>
      </c>
      <c r="E1564" s="25">
        <f>HLOOKUP(Eingabe!$C$6,Kalkulationen!$T$1:$U$8762,A1565)</f>
        <v>0.66588406137106448</v>
      </c>
    </row>
    <row r="1565" spans="1:5" x14ac:dyDescent="0.15">
      <c r="A1565" s="17">
        <v>1565</v>
      </c>
      <c r="B1565" s="17">
        <v>15.63</v>
      </c>
      <c r="C1565" s="17">
        <f>HLOOKUP(Eingabe!$C$3,Leistungskurven!$B$1:$B$5002,A1565,FALSE)</f>
        <v>0.9942734715236321</v>
      </c>
      <c r="E1565" s="25">
        <f>HLOOKUP(Eingabe!$C$6,Kalkulationen!$T$1:$U$8762,A1566)</f>
        <v>0.66588406137106448</v>
      </c>
    </row>
    <row r="1566" spans="1:5" x14ac:dyDescent="0.15">
      <c r="A1566" s="17">
        <v>1566</v>
      </c>
      <c r="B1566" s="17">
        <v>15.64</v>
      </c>
      <c r="C1566" s="17">
        <f>HLOOKUP(Eingabe!$C$3,Leistungskurven!$B$1:$B$5002,A1566,FALSE)</f>
        <v>0.99432957201535443</v>
      </c>
      <c r="E1566" s="25">
        <f>HLOOKUP(Eingabe!$C$6,Kalkulationen!$T$1:$U$8762,A1567)</f>
        <v>0.66588406137106448</v>
      </c>
    </row>
    <row r="1567" spans="1:5" x14ac:dyDescent="0.15">
      <c r="A1567" s="17">
        <v>1567</v>
      </c>
      <c r="B1567" s="17">
        <v>15.65</v>
      </c>
      <c r="C1567" s="17">
        <f>HLOOKUP(Eingabe!$C$3,Leistungskurven!$B$1:$B$5002,A1567,FALSE)</f>
        <v>0.99438551415475851</v>
      </c>
      <c r="E1567" s="25">
        <f>HLOOKUP(Eingabe!$C$6,Kalkulationen!$T$1:$U$8762,A1568)</f>
        <v>0.66588406137106448</v>
      </c>
    </row>
    <row r="1568" spans="1:5" x14ac:dyDescent="0.15">
      <c r="A1568" s="17">
        <v>1568</v>
      </c>
      <c r="B1568" s="17">
        <v>15.66</v>
      </c>
      <c r="C1568" s="17">
        <f>HLOOKUP(Eingabe!$C$3,Leistungskurven!$B$1:$B$5002,A1568,FALSE)</f>
        <v>0.99444129899373435</v>
      </c>
      <c r="E1568" s="25">
        <f>HLOOKUP(Eingabe!$C$6,Kalkulationen!$T$1:$U$8762,A1569)</f>
        <v>0.66588406137106448</v>
      </c>
    </row>
    <row r="1569" spans="1:5" x14ac:dyDescent="0.15">
      <c r="A1569" s="17">
        <v>1569</v>
      </c>
      <c r="B1569" s="17">
        <v>15.67</v>
      </c>
      <c r="C1569" s="17">
        <f>HLOOKUP(Eingabe!$C$3,Leistungskurven!$B$1:$B$5002,A1569,FALSE)</f>
        <v>0.99449692758417207</v>
      </c>
      <c r="E1569" s="25">
        <f>HLOOKUP(Eingabe!$C$6,Kalkulationen!$T$1:$U$8762,A1570)</f>
        <v>0.66588406137106448</v>
      </c>
    </row>
    <row r="1570" spans="1:5" x14ac:dyDescent="0.15">
      <c r="A1570" s="17">
        <v>1570</v>
      </c>
      <c r="B1570" s="17">
        <v>15.68</v>
      </c>
      <c r="C1570" s="17">
        <f>HLOOKUP(Eingabe!$C$3,Leistungskurven!$B$1:$B$5002,A1570,FALSE)</f>
        <v>0.99455240097796249</v>
      </c>
      <c r="E1570" s="25">
        <f>HLOOKUP(Eingabe!$C$6,Kalkulationen!$T$1:$U$8762,A1571)</f>
        <v>0.66588406137106448</v>
      </c>
    </row>
    <row r="1571" spans="1:5" x14ac:dyDescent="0.15">
      <c r="A1571" s="17">
        <v>1571</v>
      </c>
      <c r="B1571" s="17">
        <v>15.69</v>
      </c>
      <c r="C1571" s="17">
        <f>HLOOKUP(Eingabe!$C$3,Leistungskurven!$B$1:$B$5002,A1571,FALSE)</f>
        <v>0.99460772022699517</v>
      </c>
      <c r="E1571" s="25">
        <f>HLOOKUP(Eingabe!$C$6,Kalkulationen!$T$1:$U$8762,A1572)</f>
        <v>0.66588406137106448</v>
      </c>
    </row>
    <row r="1572" spans="1:5" x14ac:dyDescent="0.15">
      <c r="A1572" s="17">
        <v>1572</v>
      </c>
      <c r="B1572" s="17">
        <v>15.7</v>
      </c>
      <c r="C1572" s="17">
        <f>HLOOKUP(Eingabe!$C$3,Leistungskurven!$B$1:$B$5002,A1572,FALSE)</f>
        <v>0.99466288638316058</v>
      </c>
      <c r="E1572" s="25">
        <f>HLOOKUP(Eingabe!$C$6,Kalkulationen!$T$1:$U$8762,A1573)</f>
        <v>0.66588406137106448</v>
      </c>
    </row>
    <row r="1573" spans="1:5" x14ac:dyDescent="0.15">
      <c r="A1573" s="17">
        <v>1573</v>
      </c>
      <c r="B1573" s="17">
        <v>15.71</v>
      </c>
      <c r="C1573" s="17">
        <f>HLOOKUP(Eingabe!$C$3,Leistungskurven!$B$1:$B$5002,A1573,FALSE)</f>
        <v>0.99471790049834885</v>
      </c>
      <c r="E1573" s="25">
        <f>HLOOKUP(Eingabe!$C$6,Kalkulationen!$T$1:$U$8762,A1574)</f>
        <v>0.66588406137106448</v>
      </c>
    </row>
    <row r="1574" spans="1:5" x14ac:dyDescent="0.15">
      <c r="A1574" s="17">
        <v>1574</v>
      </c>
      <c r="B1574" s="17">
        <v>15.72</v>
      </c>
      <c r="C1574" s="17">
        <f>HLOOKUP(Eingabe!$C$3,Leistungskurven!$B$1:$B$5002,A1574,FALSE)</f>
        <v>0.99477276362445033</v>
      </c>
      <c r="E1574" s="25">
        <f>HLOOKUP(Eingabe!$C$6,Kalkulationen!$T$1:$U$8762,A1575)</f>
        <v>0.66588406137106448</v>
      </c>
    </row>
    <row r="1575" spans="1:5" x14ac:dyDescent="0.15">
      <c r="A1575" s="17">
        <v>1575</v>
      </c>
      <c r="B1575" s="17">
        <v>15.73</v>
      </c>
      <c r="C1575" s="17">
        <f>HLOOKUP(Eingabe!$C$3,Leistungskurven!$B$1:$B$5002,A1575,FALSE)</f>
        <v>0.99482747681335537</v>
      </c>
      <c r="E1575" s="25">
        <f>HLOOKUP(Eingabe!$C$6,Kalkulationen!$T$1:$U$8762,A1576)</f>
        <v>0.66588406137106448</v>
      </c>
    </row>
    <row r="1576" spans="1:5" x14ac:dyDescent="0.15">
      <c r="A1576" s="17">
        <v>1576</v>
      </c>
      <c r="B1576" s="17">
        <v>15.74</v>
      </c>
      <c r="C1576" s="17">
        <f>HLOOKUP(Eingabe!$C$3,Leistungskurven!$B$1:$B$5002,A1576,FALSE)</f>
        <v>0.99488204111695411</v>
      </c>
      <c r="E1576" s="25">
        <f>HLOOKUP(Eingabe!$C$6,Kalkulationen!$T$1:$U$8762,A1577)</f>
        <v>0.66588406137106448</v>
      </c>
    </row>
    <row r="1577" spans="1:5" x14ac:dyDescent="0.15">
      <c r="A1577" s="17">
        <v>1577</v>
      </c>
      <c r="B1577" s="17">
        <v>15.75</v>
      </c>
      <c r="C1577" s="17">
        <f>HLOOKUP(Eingabe!$C$3,Leistungskurven!$B$1:$B$5002,A1577,FALSE)</f>
        <v>0.99493645758713656</v>
      </c>
      <c r="E1577" s="25">
        <f>HLOOKUP(Eingabe!$C$6,Kalkulationen!$T$1:$U$8762,A1578)</f>
        <v>0.66588406137106448</v>
      </c>
    </row>
    <row r="1578" spans="1:5" x14ac:dyDescent="0.15">
      <c r="A1578" s="17">
        <v>1578</v>
      </c>
      <c r="B1578" s="17">
        <v>15.76</v>
      </c>
      <c r="C1578" s="17">
        <f>HLOOKUP(Eingabe!$C$3,Leistungskurven!$B$1:$B$5002,A1578,FALSE)</f>
        <v>0.99499072727579319</v>
      </c>
      <c r="E1578" s="25">
        <f>HLOOKUP(Eingabe!$C$6,Kalkulationen!$T$1:$U$8762,A1579)</f>
        <v>0.66588406137106448</v>
      </c>
    </row>
    <row r="1579" spans="1:5" x14ac:dyDescent="0.15">
      <c r="A1579" s="17">
        <v>1579</v>
      </c>
      <c r="B1579" s="17">
        <v>15.77</v>
      </c>
      <c r="C1579" s="17">
        <f>HLOOKUP(Eingabe!$C$3,Leistungskurven!$B$1:$B$5002,A1579,FALSE)</f>
        <v>0.99504485123481379</v>
      </c>
      <c r="E1579" s="25">
        <f>HLOOKUP(Eingabe!$C$6,Kalkulationen!$T$1:$U$8762,A1580)</f>
        <v>0.66588406137106448</v>
      </c>
    </row>
    <row r="1580" spans="1:5" x14ac:dyDescent="0.15">
      <c r="A1580" s="17">
        <v>1580</v>
      </c>
      <c r="B1580" s="17">
        <v>15.78</v>
      </c>
      <c r="C1580" s="17">
        <f>HLOOKUP(Eingabe!$C$3,Leistungskurven!$B$1:$B$5002,A1580,FALSE)</f>
        <v>0.99509883051608916</v>
      </c>
      <c r="E1580" s="25">
        <f>HLOOKUP(Eingabe!$C$6,Kalkulationen!$T$1:$U$8762,A1581)</f>
        <v>0.66588406137106448</v>
      </c>
    </row>
    <row r="1581" spans="1:5" x14ac:dyDescent="0.15">
      <c r="A1581" s="17">
        <v>1581</v>
      </c>
      <c r="B1581" s="17">
        <v>15.79</v>
      </c>
      <c r="C1581" s="17">
        <f>HLOOKUP(Eingabe!$C$3,Leistungskurven!$B$1:$B$5002,A1581,FALSE)</f>
        <v>0.99515266617150921</v>
      </c>
      <c r="E1581" s="25">
        <f>HLOOKUP(Eingabe!$C$6,Kalkulationen!$T$1:$U$8762,A1582)</f>
        <v>0.66588406137106448</v>
      </c>
    </row>
    <row r="1582" spans="1:5" x14ac:dyDescent="0.15">
      <c r="A1582" s="17">
        <v>1582</v>
      </c>
      <c r="B1582" s="17">
        <v>15.8</v>
      </c>
      <c r="C1582" s="17">
        <f>HLOOKUP(Eingabe!$C$3,Leistungskurven!$B$1:$B$5002,A1582,FALSE)</f>
        <v>0.9952063592529643</v>
      </c>
      <c r="E1582" s="25">
        <f>HLOOKUP(Eingabe!$C$6,Kalkulationen!$T$1:$U$8762,A1583)</f>
        <v>0.66588406137106448</v>
      </c>
    </row>
    <row r="1583" spans="1:5" x14ac:dyDescent="0.15">
      <c r="A1583" s="17">
        <v>1583</v>
      </c>
      <c r="B1583" s="17">
        <v>15.81</v>
      </c>
      <c r="C1583" s="17">
        <f>HLOOKUP(Eingabe!$C$3,Leistungskurven!$B$1:$B$5002,A1583,FALSE)</f>
        <v>0.99525991081234466</v>
      </c>
      <c r="E1583" s="25">
        <f>HLOOKUP(Eingabe!$C$6,Kalkulationen!$T$1:$U$8762,A1584)</f>
        <v>0.66588406137106448</v>
      </c>
    </row>
    <row r="1584" spans="1:5" x14ac:dyDescent="0.15">
      <c r="A1584" s="17">
        <v>1584</v>
      </c>
      <c r="B1584" s="17">
        <v>15.82</v>
      </c>
      <c r="C1584" s="17">
        <f>HLOOKUP(Eingabe!$C$3,Leistungskurven!$B$1:$B$5002,A1584,FALSE)</f>
        <v>0.99531332190154054</v>
      </c>
      <c r="E1584" s="25">
        <f>HLOOKUP(Eingabe!$C$6,Kalkulationen!$T$1:$U$8762,A1585)</f>
        <v>0.66588406137106448</v>
      </c>
    </row>
    <row r="1585" spans="1:5" x14ac:dyDescent="0.15">
      <c r="A1585" s="17">
        <v>1585</v>
      </c>
      <c r="B1585" s="17">
        <v>15.83</v>
      </c>
      <c r="C1585" s="17">
        <f>HLOOKUP(Eingabe!$C$3,Leistungskurven!$B$1:$B$5002,A1585,FALSE)</f>
        <v>0.99536659357244206</v>
      </c>
      <c r="E1585" s="25">
        <f>HLOOKUP(Eingabe!$C$6,Kalkulationen!$T$1:$U$8762,A1586)</f>
        <v>0.66588406137106448</v>
      </c>
    </row>
    <row r="1586" spans="1:5" x14ac:dyDescent="0.15">
      <c r="A1586" s="17">
        <v>1586</v>
      </c>
      <c r="B1586" s="17">
        <v>15.84</v>
      </c>
      <c r="C1586" s="17">
        <f>HLOOKUP(Eingabe!$C$3,Leistungskurven!$B$1:$B$5002,A1586,FALSE)</f>
        <v>0.99541972687693914</v>
      </c>
      <c r="E1586" s="25">
        <f>HLOOKUP(Eingabe!$C$6,Kalkulationen!$T$1:$U$8762,A1587)</f>
        <v>0.66588406137106448</v>
      </c>
    </row>
    <row r="1587" spans="1:5" x14ac:dyDescent="0.15">
      <c r="A1587" s="17">
        <v>1587</v>
      </c>
      <c r="B1587" s="17">
        <v>15.85</v>
      </c>
      <c r="C1587" s="17">
        <f>HLOOKUP(Eingabe!$C$3,Leistungskurven!$B$1:$B$5002,A1587,FALSE)</f>
        <v>0.99547272286692234</v>
      </c>
      <c r="E1587" s="25">
        <f>HLOOKUP(Eingabe!$C$6,Kalkulationen!$T$1:$U$8762,A1588)</f>
        <v>0.66588406137106448</v>
      </c>
    </row>
    <row r="1588" spans="1:5" x14ac:dyDescent="0.15">
      <c r="A1588" s="17">
        <v>1588</v>
      </c>
      <c r="B1588" s="17">
        <v>15.86</v>
      </c>
      <c r="C1588" s="17">
        <f>HLOOKUP(Eingabe!$C$3,Leistungskurven!$B$1:$B$5002,A1588,FALSE)</f>
        <v>0.99552558259428203</v>
      </c>
      <c r="E1588" s="25">
        <f>HLOOKUP(Eingabe!$C$6,Kalkulationen!$T$1:$U$8762,A1589)</f>
        <v>0.66588406137106448</v>
      </c>
    </row>
    <row r="1589" spans="1:5" x14ac:dyDescent="0.15">
      <c r="A1589" s="17">
        <v>1589</v>
      </c>
      <c r="B1589" s="17">
        <v>15.87</v>
      </c>
      <c r="C1589" s="17">
        <f>HLOOKUP(Eingabe!$C$3,Leistungskurven!$B$1:$B$5002,A1589,FALSE)</f>
        <v>0.99557830711090844</v>
      </c>
      <c r="E1589" s="25">
        <f>HLOOKUP(Eingabe!$C$6,Kalkulationen!$T$1:$U$8762,A1590)</f>
        <v>0.66588406137106448</v>
      </c>
    </row>
    <row r="1590" spans="1:5" x14ac:dyDescent="0.15">
      <c r="A1590" s="17">
        <v>1590</v>
      </c>
      <c r="B1590" s="17">
        <v>15.88</v>
      </c>
      <c r="C1590" s="17">
        <f>HLOOKUP(Eingabe!$C$3,Leistungskurven!$B$1:$B$5002,A1590,FALSE)</f>
        <v>0.99563089746869105</v>
      </c>
      <c r="E1590" s="25">
        <f>HLOOKUP(Eingabe!$C$6,Kalkulationen!$T$1:$U$8762,A1591)</f>
        <v>0.66588406137106448</v>
      </c>
    </row>
    <row r="1591" spans="1:5" x14ac:dyDescent="0.15">
      <c r="A1591" s="17">
        <v>1591</v>
      </c>
      <c r="B1591" s="17">
        <v>15.89</v>
      </c>
      <c r="C1591" s="17">
        <f>HLOOKUP(Eingabe!$C$3,Leistungskurven!$B$1:$B$5002,A1591,FALSE)</f>
        <v>0.99568335471952096</v>
      </c>
      <c r="E1591" s="25">
        <f>HLOOKUP(Eingabe!$C$6,Kalkulationen!$T$1:$U$8762,A1592)</f>
        <v>0.66588406137106448</v>
      </c>
    </row>
    <row r="1592" spans="1:5" x14ac:dyDescent="0.15">
      <c r="A1592" s="17">
        <v>1592</v>
      </c>
      <c r="B1592" s="17">
        <v>15.9</v>
      </c>
      <c r="C1592" s="17">
        <f>HLOOKUP(Eingabe!$C$3,Leistungskurven!$B$1:$B$5002,A1592,FALSE)</f>
        <v>0.99573567991528833</v>
      </c>
      <c r="E1592" s="25">
        <f>HLOOKUP(Eingabe!$C$6,Kalkulationen!$T$1:$U$8762,A1593)</f>
        <v>0.66588406137106448</v>
      </c>
    </row>
    <row r="1593" spans="1:5" x14ac:dyDescent="0.15">
      <c r="A1593" s="17">
        <v>1593</v>
      </c>
      <c r="B1593" s="17">
        <v>15.91</v>
      </c>
      <c r="C1593" s="17">
        <f>HLOOKUP(Eingabe!$C$3,Leistungskurven!$B$1:$B$5002,A1593,FALSE)</f>
        <v>0.99578787410788316</v>
      </c>
      <c r="E1593" s="25">
        <f>HLOOKUP(Eingabe!$C$6,Kalkulationen!$T$1:$U$8762,A1594)</f>
        <v>0.66588406137106448</v>
      </c>
    </row>
    <row r="1594" spans="1:5" x14ac:dyDescent="0.15">
      <c r="A1594" s="17">
        <v>1594</v>
      </c>
      <c r="B1594" s="17">
        <v>15.92</v>
      </c>
      <c r="C1594" s="17">
        <f>HLOOKUP(Eingabe!$C$3,Leistungskurven!$B$1:$B$5002,A1594,FALSE)</f>
        <v>0.99583993834919537</v>
      </c>
      <c r="E1594" s="25">
        <f>HLOOKUP(Eingabe!$C$6,Kalkulationen!$T$1:$U$8762,A1595)</f>
        <v>0.66588406137106448</v>
      </c>
    </row>
    <row r="1595" spans="1:5" x14ac:dyDescent="0.15">
      <c r="A1595" s="17">
        <v>1595</v>
      </c>
      <c r="B1595" s="17">
        <v>15.93</v>
      </c>
      <c r="C1595" s="17">
        <f>HLOOKUP(Eingabe!$C$3,Leistungskurven!$B$1:$B$5002,A1595,FALSE)</f>
        <v>0.99589187369111576</v>
      </c>
      <c r="E1595" s="25">
        <f>HLOOKUP(Eingabe!$C$6,Kalkulationen!$T$1:$U$8762,A1596)</f>
        <v>0.66588406137106448</v>
      </c>
    </row>
    <row r="1596" spans="1:5" x14ac:dyDescent="0.15">
      <c r="A1596" s="17">
        <v>1596</v>
      </c>
      <c r="B1596" s="17">
        <v>15.94</v>
      </c>
      <c r="C1596" s="17">
        <f>HLOOKUP(Eingabe!$C$3,Leistungskurven!$B$1:$B$5002,A1596,FALSE)</f>
        <v>0.9959636198484545</v>
      </c>
      <c r="E1596" s="25">
        <f>HLOOKUP(Eingabe!$C$6,Kalkulationen!$T$1:$U$8762,A1597)</f>
        <v>0.66588406137106448</v>
      </c>
    </row>
    <row r="1597" spans="1:5" x14ac:dyDescent="0.15">
      <c r="A1597" s="17">
        <v>1597</v>
      </c>
      <c r="B1597" s="17">
        <v>15.95</v>
      </c>
      <c r="C1597" s="17">
        <f>HLOOKUP(Eingabe!$C$3,Leistungskurven!$B$1:$B$5002,A1597,FALSE)</f>
        <v>0.99601176003570968</v>
      </c>
      <c r="E1597" s="25">
        <f>HLOOKUP(Eingabe!$C$6,Kalkulationen!$T$1:$U$8762,A1598)</f>
        <v>0.66588406137106448</v>
      </c>
    </row>
    <row r="1598" spans="1:5" x14ac:dyDescent="0.15">
      <c r="A1598" s="17">
        <v>1598</v>
      </c>
      <c r="B1598" s="17">
        <v>15.96</v>
      </c>
      <c r="C1598" s="17">
        <f>HLOOKUP(Eingabe!$C$3,Leistungskurven!$B$1:$B$5002,A1598,FALSE)</f>
        <v>0.99605985480114734</v>
      </c>
      <c r="E1598" s="25">
        <f>HLOOKUP(Eingabe!$C$6,Kalkulationen!$T$1:$U$8762,A1599)</f>
        <v>0.66588406137106448</v>
      </c>
    </row>
    <row r="1599" spans="1:5" x14ac:dyDescent="0.15">
      <c r="A1599" s="17">
        <v>1599</v>
      </c>
      <c r="B1599" s="17">
        <v>15.97</v>
      </c>
      <c r="C1599" s="17">
        <f>HLOOKUP(Eingabe!$C$3,Leistungskurven!$B$1:$B$5002,A1599,FALSE)</f>
        <v>0.99610791017554901</v>
      </c>
      <c r="E1599" s="25">
        <f>HLOOKUP(Eingabe!$C$6,Kalkulationen!$T$1:$U$8762,A1600)</f>
        <v>0.66588406137106448</v>
      </c>
    </row>
    <row r="1600" spans="1:5" x14ac:dyDescent="0.15">
      <c r="A1600" s="17">
        <v>1600</v>
      </c>
      <c r="B1600" s="17">
        <v>15.98</v>
      </c>
      <c r="C1600" s="17">
        <f>HLOOKUP(Eingabe!$C$3,Leistungskurven!$B$1:$B$5002,A1600,FALSE)</f>
        <v>0.99615593218969656</v>
      </c>
      <c r="E1600" s="25">
        <f>HLOOKUP(Eingabe!$C$6,Kalkulationen!$T$1:$U$8762,A1601)</f>
        <v>0.66588406137106448</v>
      </c>
    </row>
    <row r="1601" spans="1:5" x14ac:dyDescent="0.15">
      <c r="A1601" s="17">
        <v>1601</v>
      </c>
      <c r="B1601" s="17">
        <v>15.99</v>
      </c>
      <c r="C1601" s="17">
        <f>HLOOKUP(Eingabe!$C$3,Leistungskurven!$B$1:$B$5002,A1601,FALSE)</f>
        <v>0.99620392687437209</v>
      </c>
      <c r="E1601" s="25">
        <f>HLOOKUP(Eingabe!$C$6,Kalkulationen!$T$1:$U$8762,A1602)</f>
        <v>0.66588406137106448</v>
      </c>
    </row>
    <row r="1602" spans="1:5" x14ac:dyDescent="0.15">
      <c r="A1602" s="17">
        <v>1602</v>
      </c>
      <c r="B1602" s="17">
        <v>16</v>
      </c>
      <c r="C1602" s="17">
        <f>HLOOKUP(Eingabe!$C$3,Leistungskurven!$B$1:$B$5002,A1602,FALSE)</f>
        <v>0.99625190026035737</v>
      </c>
      <c r="E1602" s="25">
        <f>HLOOKUP(Eingabe!$C$6,Kalkulationen!$T$1:$U$8762,A1603)</f>
        <v>0.66588406137106448</v>
      </c>
    </row>
    <row r="1603" spans="1:5" x14ac:dyDescent="0.15">
      <c r="A1603" s="17">
        <v>1603</v>
      </c>
      <c r="B1603" s="17">
        <v>16.010000000000002</v>
      </c>
      <c r="C1603" s="17">
        <f>HLOOKUP(Eingabe!$C$3,Leistungskurven!$B$1:$B$5002,A1603,FALSE)</f>
        <v>0.99629985640126906</v>
      </c>
      <c r="E1603" s="25">
        <f>HLOOKUP(Eingabe!$C$6,Kalkulationen!$T$1:$U$8762,A1604)</f>
        <v>0.66588406137106448</v>
      </c>
    </row>
    <row r="1604" spans="1:5" x14ac:dyDescent="0.15">
      <c r="A1604" s="17">
        <v>1604</v>
      </c>
      <c r="B1604" s="17">
        <v>16.02</v>
      </c>
      <c r="C1604" s="17">
        <f>HLOOKUP(Eingabe!$C$3,Leistungskurven!$B$1:$B$5002,A1604,FALSE)</f>
        <v>0.99634779144205987</v>
      </c>
      <c r="E1604" s="25">
        <f>HLOOKUP(Eingabe!$C$6,Kalkulationen!$T$1:$U$8762,A1605)</f>
        <v>0.66588406137106448</v>
      </c>
    </row>
    <row r="1605" spans="1:5" x14ac:dyDescent="0.15">
      <c r="A1605" s="17">
        <v>1605</v>
      </c>
      <c r="B1605" s="17">
        <v>16.03</v>
      </c>
      <c r="C1605" s="17">
        <f>HLOOKUP(Eingabe!$C$3,Leistungskurven!$B$1:$B$5002,A1605,FALSE)</f>
        <v>0.99639569955051754</v>
      </c>
      <c r="E1605" s="25">
        <f>HLOOKUP(Eingabe!$C$6,Kalkulationen!$T$1:$U$8762,A1606)</f>
        <v>0.66588406137106448</v>
      </c>
    </row>
    <row r="1606" spans="1:5" x14ac:dyDescent="0.15">
      <c r="A1606" s="17">
        <v>1606</v>
      </c>
      <c r="B1606" s="17">
        <v>16.04</v>
      </c>
      <c r="C1606" s="17">
        <f>HLOOKUP(Eingabe!$C$3,Leistungskurven!$B$1:$B$5002,A1606,FALSE)</f>
        <v>0.99644357489442981</v>
      </c>
      <c r="E1606" s="25">
        <f>HLOOKUP(Eingabe!$C$6,Kalkulationen!$T$1:$U$8762,A1607)</f>
        <v>0.66588406137106448</v>
      </c>
    </row>
    <row r="1607" spans="1:5" x14ac:dyDescent="0.15">
      <c r="A1607" s="17">
        <v>1607</v>
      </c>
      <c r="B1607" s="17">
        <v>16.05</v>
      </c>
      <c r="C1607" s="17">
        <f>HLOOKUP(Eingabe!$C$3,Leistungskurven!$B$1:$B$5002,A1607,FALSE)</f>
        <v>0.99649141164158395</v>
      </c>
      <c r="E1607" s="25">
        <f>HLOOKUP(Eingabe!$C$6,Kalkulationen!$T$1:$U$8762,A1608)</f>
        <v>0.66588406137106448</v>
      </c>
    </row>
    <row r="1608" spans="1:5" x14ac:dyDescent="0.15">
      <c r="A1608" s="17">
        <v>1608</v>
      </c>
      <c r="B1608" s="17">
        <v>16.059999999999999</v>
      </c>
      <c r="C1608" s="17">
        <f>HLOOKUP(Eingabe!$C$3,Leistungskurven!$B$1:$B$5002,A1608,FALSE)</f>
        <v>0.99653920395976747</v>
      </c>
      <c r="E1608" s="25">
        <f>HLOOKUP(Eingabe!$C$6,Kalkulationen!$T$1:$U$8762,A1609)</f>
        <v>0.66588406137106448</v>
      </c>
    </row>
    <row r="1609" spans="1:5" x14ac:dyDescent="0.15">
      <c r="A1609" s="17">
        <v>1609</v>
      </c>
      <c r="B1609" s="17">
        <v>16.07</v>
      </c>
      <c r="C1609" s="17">
        <f>HLOOKUP(Eingabe!$C$3,Leistungskurven!$B$1:$B$5002,A1609,FALSE)</f>
        <v>0.99658694601676834</v>
      </c>
      <c r="E1609" s="25">
        <f>HLOOKUP(Eingabe!$C$6,Kalkulationen!$T$1:$U$8762,A1610)</f>
        <v>0.66588406137106448</v>
      </c>
    </row>
    <row r="1610" spans="1:5" x14ac:dyDescent="0.15">
      <c r="A1610" s="17">
        <v>1610</v>
      </c>
      <c r="B1610" s="17">
        <v>16.079999999999998</v>
      </c>
      <c r="C1610" s="17">
        <f>HLOOKUP(Eingabe!$C$3,Leistungskurven!$B$1:$B$5002,A1610,FALSE)</f>
        <v>0.99663463198037361</v>
      </c>
      <c r="E1610" s="25">
        <f>HLOOKUP(Eingabe!$C$6,Kalkulationen!$T$1:$U$8762,A1611)</f>
        <v>0.66588406137106448</v>
      </c>
    </row>
    <row r="1611" spans="1:5" x14ac:dyDescent="0.15">
      <c r="A1611" s="17">
        <v>1611</v>
      </c>
      <c r="B1611" s="17">
        <v>16.09</v>
      </c>
      <c r="C1611" s="17">
        <f>HLOOKUP(Eingabe!$C$3,Leistungskurven!$B$1:$B$5002,A1611,FALSE)</f>
        <v>0.99668225601837124</v>
      </c>
      <c r="E1611" s="25">
        <f>HLOOKUP(Eingabe!$C$6,Kalkulationen!$T$1:$U$8762,A1612)</f>
        <v>0.66588406137106448</v>
      </c>
    </row>
    <row r="1612" spans="1:5" x14ac:dyDescent="0.15">
      <c r="A1612" s="17">
        <v>1612</v>
      </c>
      <c r="B1612" s="17">
        <v>16.100000000000001</v>
      </c>
      <c r="C1612" s="17">
        <f>HLOOKUP(Eingabe!$C$3,Leistungskurven!$B$1:$B$5002,A1612,FALSE)</f>
        <v>0.9967298122985484</v>
      </c>
      <c r="E1612" s="25">
        <f>HLOOKUP(Eingabe!$C$6,Kalkulationen!$T$1:$U$8762,A1613)</f>
        <v>0.66588406137106448</v>
      </c>
    </row>
    <row r="1613" spans="1:5" x14ac:dyDescent="0.15">
      <c r="A1613" s="17">
        <v>1613</v>
      </c>
      <c r="B1613" s="17">
        <v>16.11</v>
      </c>
      <c r="C1613" s="17">
        <f>HLOOKUP(Eingabe!$C$3,Leistungskurven!$B$1:$B$5002,A1613,FALSE)</f>
        <v>0.99677729498869283</v>
      </c>
      <c r="E1613" s="25">
        <f>HLOOKUP(Eingabe!$C$6,Kalkulationen!$T$1:$U$8762,A1614)</f>
        <v>0.66588406137106448</v>
      </c>
    </row>
    <row r="1614" spans="1:5" x14ac:dyDescent="0.15">
      <c r="A1614" s="17">
        <v>1614</v>
      </c>
      <c r="B1614" s="17">
        <v>16.12</v>
      </c>
      <c r="C1614" s="17">
        <f>HLOOKUP(Eingabe!$C$3,Leistungskurven!$B$1:$B$5002,A1614,FALSE)</f>
        <v>0.99682469825659226</v>
      </c>
      <c r="E1614" s="25">
        <f>HLOOKUP(Eingabe!$C$6,Kalkulationen!$T$1:$U$8762,A1615)</f>
        <v>0.66588406137106448</v>
      </c>
    </row>
    <row r="1615" spans="1:5" x14ac:dyDescent="0.15">
      <c r="A1615" s="17">
        <v>1615</v>
      </c>
      <c r="B1615" s="17">
        <v>16.13</v>
      </c>
      <c r="C1615" s="17">
        <f>HLOOKUP(Eingabe!$C$3,Leistungskurven!$B$1:$B$5002,A1615,FALSE)</f>
        <v>0.99687201627003375</v>
      </c>
      <c r="E1615" s="25">
        <f>HLOOKUP(Eingabe!$C$6,Kalkulationen!$T$1:$U$8762,A1616)</f>
        <v>0.66588406137106448</v>
      </c>
    </row>
    <row r="1616" spans="1:5" x14ac:dyDescent="0.15">
      <c r="A1616" s="17">
        <v>1616</v>
      </c>
      <c r="B1616" s="17">
        <v>16.14</v>
      </c>
      <c r="C1616" s="17">
        <f>HLOOKUP(Eingabe!$C$3,Leistungskurven!$B$1:$B$5002,A1616,FALSE)</f>
        <v>0.99691924319680525</v>
      </c>
      <c r="E1616" s="25">
        <f>HLOOKUP(Eingabe!$C$6,Kalkulationen!$T$1:$U$8762,A1617)</f>
        <v>0.66588406137106448</v>
      </c>
    </row>
    <row r="1617" spans="1:5" x14ac:dyDescent="0.15">
      <c r="A1617" s="17">
        <v>1617</v>
      </c>
      <c r="B1617" s="17">
        <v>16.149999999999999</v>
      </c>
      <c r="C1617" s="17">
        <f>HLOOKUP(Eingabe!$C$3,Leistungskurven!$B$1:$B$5002,A1617,FALSE)</f>
        <v>0.99696637320469406</v>
      </c>
      <c r="E1617" s="25">
        <f>HLOOKUP(Eingabe!$C$6,Kalkulationen!$T$1:$U$8762,A1618)</f>
        <v>0.66588406137106448</v>
      </c>
    </row>
    <row r="1618" spans="1:5" x14ac:dyDescent="0.15">
      <c r="A1618" s="17">
        <v>1618</v>
      </c>
      <c r="B1618" s="17">
        <v>16.16</v>
      </c>
      <c r="C1618" s="17">
        <f>HLOOKUP(Eingabe!$C$3,Leistungskurven!$B$1:$B$5002,A1618,FALSE)</f>
        <v>0.99701340046148779</v>
      </c>
      <c r="E1618" s="25">
        <f>HLOOKUP(Eingabe!$C$6,Kalkulationen!$T$1:$U$8762,A1619)</f>
        <v>0.66588406137106448</v>
      </c>
    </row>
    <row r="1619" spans="1:5" x14ac:dyDescent="0.15">
      <c r="A1619" s="17">
        <v>1619</v>
      </c>
      <c r="B1619" s="17">
        <v>16.170000000000002</v>
      </c>
      <c r="C1619" s="17">
        <f>HLOOKUP(Eingabe!$C$3,Leistungskurven!$B$1:$B$5002,A1619,FALSE)</f>
        <v>0.99706031913497428</v>
      </c>
      <c r="E1619" s="25">
        <f>HLOOKUP(Eingabe!$C$6,Kalkulationen!$T$1:$U$8762,A1620)</f>
        <v>0.66588406137106448</v>
      </c>
    </row>
    <row r="1620" spans="1:5" x14ac:dyDescent="0.15">
      <c r="A1620" s="17">
        <v>1620</v>
      </c>
      <c r="B1620" s="17">
        <v>16.18</v>
      </c>
      <c r="C1620" s="17">
        <f>HLOOKUP(Eingabe!$C$3,Leistungskurven!$B$1:$B$5002,A1620,FALSE)</f>
        <v>0.99710712339294061</v>
      </c>
      <c r="E1620" s="25">
        <f>HLOOKUP(Eingabe!$C$6,Kalkulationen!$T$1:$U$8762,A1621)</f>
        <v>0.66588406137106448</v>
      </c>
    </row>
    <row r="1621" spans="1:5" x14ac:dyDescent="0.15">
      <c r="A1621" s="17">
        <v>1621</v>
      </c>
      <c r="B1621" s="17">
        <v>16.190000000000001</v>
      </c>
      <c r="C1621" s="17">
        <f>HLOOKUP(Eingabe!$C$3,Leistungskurven!$B$1:$B$5002,A1621,FALSE)</f>
        <v>0.9971538074031745</v>
      </c>
      <c r="E1621" s="25">
        <f>HLOOKUP(Eingabe!$C$6,Kalkulationen!$T$1:$U$8762,A1622)</f>
        <v>0.66588406137106448</v>
      </c>
    </row>
    <row r="1622" spans="1:5" x14ac:dyDescent="0.15">
      <c r="A1622" s="17">
        <v>1622</v>
      </c>
      <c r="B1622" s="17">
        <v>16.2</v>
      </c>
      <c r="C1622" s="17">
        <f>HLOOKUP(Eingabe!$C$3,Leistungskurven!$B$1:$B$5002,A1622,FALSE)</f>
        <v>0.99720036533346368</v>
      </c>
      <c r="E1622" s="25">
        <f>HLOOKUP(Eingabe!$C$6,Kalkulationen!$T$1:$U$8762,A1623)</f>
        <v>0.66588406137106448</v>
      </c>
    </row>
    <row r="1623" spans="1:5" x14ac:dyDescent="0.15">
      <c r="A1623" s="17">
        <v>1623</v>
      </c>
      <c r="B1623" s="17">
        <v>16.21</v>
      </c>
      <c r="C1623" s="17">
        <f>HLOOKUP(Eingabe!$C$3,Leistungskurven!$B$1:$B$5002,A1623,FALSE)</f>
        <v>0.99724679135159555</v>
      </c>
      <c r="E1623" s="25">
        <f>HLOOKUP(Eingabe!$C$6,Kalkulationen!$T$1:$U$8762,A1624)</f>
        <v>0.66588406137106448</v>
      </c>
    </row>
    <row r="1624" spans="1:5" x14ac:dyDescent="0.15">
      <c r="A1624" s="17">
        <v>1624</v>
      </c>
      <c r="B1624" s="17">
        <v>16.22</v>
      </c>
      <c r="C1624" s="17">
        <f>HLOOKUP(Eingabe!$C$3,Leistungskurven!$B$1:$B$5002,A1624,FALSE)</f>
        <v>0.9972930796253574</v>
      </c>
      <c r="E1624" s="25">
        <f>HLOOKUP(Eingabe!$C$6,Kalkulationen!$T$1:$U$8762,A1625)</f>
        <v>0.66588406137106448</v>
      </c>
    </row>
    <row r="1625" spans="1:5" x14ac:dyDescent="0.15">
      <c r="A1625" s="17">
        <v>1625</v>
      </c>
      <c r="B1625" s="17">
        <v>16.23</v>
      </c>
      <c r="C1625" s="17">
        <f>HLOOKUP(Eingabe!$C$3,Leistungskurven!$B$1:$B$5002,A1625,FALSE)</f>
        <v>0.99733922432253708</v>
      </c>
      <c r="E1625" s="25">
        <f>HLOOKUP(Eingabe!$C$6,Kalkulationen!$T$1:$U$8762,A1626)</f>
        <v>0.66588406137106448</v>
      </c>
    </row>
    <row r="1626" spans="1:5" x14ac:dyDescent="0.15">
      <c r="A1626" s="17">
        <v>1626</v>
      </c>
      <c r="B1626" s="17">
        <v>16.239999999999998</v>
      </c>
      <c r="C1626" s="17">
        <f>HLOOKUP(Eingabe!$C$3,Leistungskurven!$B$1:$B$5002,A1626,FALSE)</f>
        <v>0.99738521961092219</v>
      </c>
      <c r="E1626" s="25">
        <f>HLOOKUP(Eingabe!$C$6,Kalkulationen!$T$1:$U$8762,A1627)</f>
        <v>0.66588406137106448</v>
      </c>
    </row>
    <row r="1627" spans="1:5" x14ac:dyDescent="0.15">
      <c r="A1627" s="17">
        <v>1627</v>
      </c>
      <c r="B1627" s="17">
        <v>16.25</v>
      </c>
      <c r="C1627" s="17">
        <f>HLOOKUP(Eingabe!$C$3,Leistungskurven!$B$1:$B$5002,A1627,FALSE)</f>
        <v>0.99743105965829981</v>
      </c>
      <c r="E1627" s="25">
        <f>HLOOKUP(Eingabe!$C$6,Kalkulationen!$T$1:$U$8762,A1628)</f>
        <v>0.66588406137106448</v>
      </c>
    </row>
    <row r="1628" spans="1:5" x14ac:dyDescent="0.15">
      <c r="A1628" s="17">
        <v>1628</v>
      </c>
      <c r="B1628" s="17">
        <v>16.260000000000002</v>
      </c>
      <c r="C1628" s="17">
        <f>HLOOKUP(Eingabe!$C$3,Leistungskurven!$B$1:$B$5002,A1628,FALSE)</f>
        <v>0.99747673863245823</v>
      </c>
      <c r="E1628" s="25">
        <f>HLOOKUP(Eingabe!$C$6,Kalkulationen!$T$1:$U$8762,A1629)</f>
        <v>0.66588406137106448</v>
      </c>
    </row>
    <row r="1629" spans="1:5" x14ac:dyDescent="0.15">
      <c r="A1629" s="17">
        <v>1629</v>
      </c>
      <c r="B1629" s="17">
        <v>16.27</v>
      </c>
      <c r="C1629" s="17">
        <f>HLOOKUP(Eingabe!$C$3,Leistungskurven!$B$1:$B$5002,A1629,FALSE)</f>
        <v>0.99752225070118428</v>
      </c>
      <c r="E1629" s="25">
        <f>HLOOKUP(Eingabe!$C$6,Kalkulationen!$T$1:$U$8762,A1630)</f>
        <v>0.66588406137106448</v>
      </c>
    </row>
    <row r="1630" spans="1:5" x14ac:dyDescent="0.15">
      <c r="A1630" s="17">
        <v>1630</v>
      </c>
      <c r="B1630" s="17">
        <v>16.28</v>
      </c>
      <c r="C1630" s="17">
        <f>HLOOKUP(Eingabe!$C$3,Leistungskurven!$B$1:$B$5002,A1630,FALSE)</f>
        <v>0.99756759003226614</v>
      </c>
      <c r="E1630" s="25">
        <f>HLOOKUP(Eingabe!$C$6,Kalkulationen!$T$1:$U$8762,A1631)</f>
        <v>0.66588406137106448</v>
      </c>
    </row>
    <row r="1631" spans="1:5" x14ac:dyDescent="0.15">
      <c r="A1631" s="17">
        <v>1631</v>
      </c>
      <c r="B1631" s="17">
        <v>16.29</v>
      </c>
      <c r="C1631" s="17">
        <f>HLOOKUP(Eingabe!$C$3,Leistungskurven!$B$1:$B$5002,A1631,FALSE)</f>
        <v>0.99761275079349054</v>
      </c>
      <c r="E1631" s="25">
        <f>HLOOKUP(Eingabe!$C$6,Kalkulationen!$T$1:$U$8762,A1632)</f>
        <v>0.66588406137106448</v>
      </c>
    </row>
    <row r="1632" spans="1:5" x14ac:dyDescent="0.15">
      <c r="A1632" s="17">
        <v>1632</v>
      </c>
      <c r="B1632" s="17">
        <v>16.3</v>
      </c>
      <c r="C1632" s="17">
        <f>HLOOKUP(Eingabe!$C$3,Leistungskurven!$B$1:$B$5002,A1632,FALSE)</f>
        <v>0.99765772715264589</v>
      </c>
      <c r="E1632" s="25">
        <f>HLOOKUP(Eingabe!$C$6,Kalkulationen!$T$1:$U$8762,A1633)</f>
        <v>0.66588406137106448</v>
      </c>
    </row>
    <row r="1633" spans="1:5" x14ac:dyDescent="0.15">
      <c r="A1633" s="17">
        <v>1633</v>
      </c>
      <c r="B1633" s="17">
        <v>16.309999999999999</v>
      </c>
      <c r="C1633" s="17">
        <f>HLOOKUP(Eingabe!$C$3,Leistungskurven!$B$1:$B$5002,A1633,FALSE)</f>
        <v>0.99770251327751913</v>
      </c>
      <c r="E1633" s="25">
        <f>HLOOKUP(Eingabe!$C$6,Kalkulationen!$T$1:$U$8762,A1634)</f>
        <v>0.66588406137106448</v>
      </c>
    </row>
    <row r="1634" spans="1:5" x14ac:dyDescent="0.15">
      <c r="A1634" s="17">
        <v>1634</v>
      </c>
      <c r="B1634" s="17">
        <v>16.32</v>
      </c>
      <c r="C1634" s="17">
        <f>HLOOKUP(Eingabe!$C$3,Leistungskurven!$B$1:$B$5002,A1634,FALSE)</f>
        <v>0.99774710333589822</v>
      </c>
      <c r="E1634" s="25">
        <f>HLOOKUP(Eingabe!$C$6,Kalkulationen!$T$1:$U$8762,A1635)</f>
        <v>0.66588406137106448</v>
      </c>
    </row>
    <row r="1635" spans="1:5" x14ac:dyDescent="0.15">
      <c r="A1635" s="17">
        <v>1635</v>
      </c>
      <c r="B1635" s="17">
        <v>16.329999999999998</v>
      </c>
      <c r="C1635" s="17">
        <f>HLOOKUP(Eingabe!$C$3,Leistungskurven!$B$1:$B$5002,A1635,FALSE)</f>
        <v>0.99779149149557034</v>
      </c>
      <c r="E1635" s="25">
        <f>HLOOKUP(Eingabe!$C$6,Kalkulationen!$T$1:$U$8762,A1636)</f>
        <v>0.66588406137106448</v>
      </c>
    </row>
    <row r="1636" spans="1:5" x14ac:dyDescent="0.15">
      <c r="A1636" s="17">
        <v>1636</v>
      </c>
      <c r="B1636" s="17">
        <v>16.34</v>
      </c>
      <c r="C1636" s="17">
        <f>HLOOKUP(Eingabe!$C$3,Leistungskurven!$B$1:$B$5002,A1636,FALSE)</f>
        <v>0.99783567192432321</v>
      </c>
      <c r="E1636" s="25">
        <f>HLOOKUP(Eingabe!$C$6,Kalkulationen!$T$1:$U$8762,A1637)</f>
        <v>0.66588406137106448</v>
      </c>
    </row>
    <row r="1637" spans="1:5" x14ac:dyDescent="0.15">
      <c r="A1637" s="17">
        <v>1637</v>
      </c>
      <c r="B1637" s="17">
        <v>16.350000000000001</v>
      </c>
      <c r="C1637" s="17">
        <f>HLOOKUP(Eingabe!$C$3,Leistungskurven!$B$1:$B$5002,A1637,FALSE)</f>
        <v>0.99787963878994423</v>
      </c>
      <c r="E1637" s="25">
        <f>HLOOKUP(Eingabe!$C$6,Kalkulationen!$T$1:$U$8762,A1638)</f>
        <v>0.66588406137106448</v>
      </c>
    </row>
    <row r="1638" spans="1:5" x14ac:dyDescent="0.15">
      <c r="A1638" s="17">
        <v>1638</v>
      </c>
      <c r="B1638" s="17">
        <v>16.36</v>
      </c>
      <c r="C1638" s="17">
        <f>HLOOKUP(Eingabe!$C$3,Leistungskurven!$B$1:$B$5002,A1638,FALSE)</f>
        <v>0.99792338626022137</v>
      </c>
      <c r="E1638" s="25">
        <f>HLOOKUP(Eingabe!$C$6,Kalkulationen!$T$1:$U$8762,A1639)</f>
        <v>0.66588406137106448</v>
      </c>
    </row>
    <row r="1639" spans="1:5" x14ac:dyDescent="0.15">
      <c r="A1639" s="17">
        <v>1639</v>
      </c>
      <c r="B1639" s="17">
        <v>16.37</v>
      </c>
      <c r="C1639" s="17">
        <f>HLOOKUP(Eingabe!$C$3,Leistungskurven!$B$1:$B$5002,A1639,FALSE)</f>
        <v>0.99796690850294156</v>
      </c>
      <c r="E1639" s="25">
        <f>HLOOKUP(Eingabe!$C$6,Kalkulationen!$T$1:$U$8762,A1640)</f>
        <v>0.66588406137106448</v>
      </c>
    </row>
    <row r="1640" spans="1:5" x14ac:dyDescent="0.15">
      <c r="A1640" s="17">
        <v>1640</v>
      </c>
      <c r="B1640" s="17">
        <v>16.38</v>
      </c>
      <c r="C1640" s="17">
        <f>HLOOKUP(Eingabe!$C$3,Leistungskurven!$B$1:$B$5002,A1640,FALSE)</f>
        <v>0.99801019968589266</v>
      </c>
      <c r="E1640" s="25">
        <f>HLOOKUP(Eingabe!$C$6,Kalkulationen!$T$1:$U$8762,A1641)</f>
        <v>0.66588406137106448</v>
      </c>
    </row>
    <row r="1641" spans="1:5" x14ac:dyDescent="0.15">
      <c r="A1641" s="17">
        <v>1641</v>
      </c>
      <c r="B1641" s="17">
        <v>16.39</v>
      </c>
      <c r="C1641" s="17">
        <f>HLOOKUP(Eingabe!$C$3,Leistungskurven!$B$1:$B$5002,A1641,FALSE)</f>
        <v>0.9980532539768624</v>
      </c>
      <c r="E1641" s="25">
        <f>HLOOKUP(Eingabe!$C$6,Kalkulationen!$T$1:$U$8762,A1642)</f>
        <v>0.66588406137106448</v>
      </c>
    </row>
    <row r="1642" spans="1:5" x14ac:dyDescent="0.15">
      <c r="A1642" s="17">
        <v>1642</v>
      </c>
      <c r="B1642" s="17">
        <v>16.399999999999999</v>
      </c>
      <c r="C1642" s="17">
        <f>HLOOKUP(Eingabe!$C$3,Leistungskurven!$B$1:$B$5002,A1642,FALSE)</f>
        <v>0.99809606554363794</v>
      </c>
      <c r="E1642" s="25">
        <f>HLOOKUP(Eingabe!$C$6,Kalkulationen!$T$1:$U$8762,A1643)</f>
        <v>0.66588406137106448</v>
      </c>
    </row>
    <row r="1643" spans="1:5" x14ac:dyDescent="0.15">
      <c r="A1643" s="17">
        <v>1643</v>
      </c>
      <c r="B1643" s="17">
        <v>16.41</v>
      </c>
      <c r="C1643" s="17">
        <f>HLOOKUP(Eingabe!$C$3,Leistungskurven!$B$1:$B$5002,A1643,FALSE)</f>
        <v>0.99813862855400737</v>
      </c>
      <c r="E1643" s="25">
        <f>HLOOKUP(Eingabe!$C$6,Kalkulationen!$T$1:$U$8762,A1644)</f>
        <v>0.66588406137106448</v>
      </c>
    </row>
    <row r="1644" spans="1:5" x14ac:dyDescent="0.15">
      <c r="A1644" s="17">
        <v>1644</v>
      </c>
      <c r="B1644" s="17">
        <v>16.420000000000002</v>
      </c>
      <c r="C1644" s="17">
        <f>HLOOKUP(Eingabe!$C$3,Leistungskurven!$B$1:$B$5002,A1644,FALSE)</f>
        <v>0.99818093717575751</v>
      </c>
      <c r="E1644" s="25">
        <f>HLOOKUP(Eingabe!$C$6,Kalkulationen!$T$1:$U$8762,A1645)</f>
        <v>0.66588406137106448</v>
      </c>
    </row>
    <row r="1645" spans="1:5" x14ac:dyDescent="0.15">
      <c r="A1645" s="17">
        <v>1645</v>
      </c>
      <c r="B1645" s="17">
        <v>16.43</v>
      </c>
      <c r="C1645" s="17">
        <f>HLOOKUP(Eingabe!$C$3,Leistungskurven!$B$1:$B$5002,A1645,FALSE)</f>
        <v>0.99822298557667621</v>
      </c>
      <c r="E1645" s="25">
        <f>HLOOKUP(Eingabe!$C$6,Kalkulationen!$T$1:$U$8762,A1646)</f>
        <v>0.66588406137106448</v>
      </c>
    </row>
    <row r="1646" spans="1:5" x14ac:dyDescent="0.15">
      <c r="A1646" s="17">
        <v>1646</v>
      </c>
      <c r="B1646" s="17">
        <v>16.440000000000001</v>
      </c>
      <c r="C1646" s="17">
        <f>HLOOKUP(Eingabe!$C$3,Leistungskurven!$B$1:$B$5002,A1646,FALSE)</f>
        <v>0.99826476792455132</v>
      </c>
      <c r="E1646" s="25">
        <f>HLOOKUP(Eingabe!$C$6,Kalkulationen!$T$1:$U$8762,A1647)</f>
        <v>0.66588406137106448</v>
      </c>
    </row>
    <row r="1647" spans="1:5" x14ac:dyDescent="0.15">
      <c r="A1647" s="17">
        <v>1647</v>
      </c>
      <c r="B1647" s="17">
        <v>16.45</v>
      </c>
      <c r="C1647" s="17">
        <f>HLOOKUP(Eingabe!$C$3,Leistungskurven!$B$1:$B$5002,A1647,FALSE)</f>
        <v>0.99830627838717001</v>
      </c>
      <c r="E1647" s="25">
        <f>HLOOKUP(Eingabe!$C$6,Kalkulationen!$T$1:$U$8762,A1648)</f>
        <v>0.66588406137106448</v>
      </c>
    </row>
    <row r="1648" spans="1:5" x14ac:dyDescent="0.15">
      <c r="A1648" s="17">
        <v>1648</v>
      </c>
      <c r="B1648" s="17">
        <v>16.46</v>
      </c>
      <c r="C1648" s="17">
        <f>HLOOKUP(Eingabe!$C$3,Leistungskurven!$B$1:$B$5002,A1648,FALSE)</f>
        <v>0.99834751113232001</v>
      </c>
      <c r="E1648" s="25">
        <f>HLOOKUP(Eingabe!$C$6,Kalkulationen!$T$1:$U$8762,A1649)</f>
        <v>0.66588406137106448</v>
      </c>
    </row>
    <row r="1649" spans="1:5" x14ac:dyDescent="0.15">
      <c r="A1649" s="17">
        <v>1649</v>
      </c>
      <c r="B1649" s="17">
        <v>16.47</v>
      </c>
      <c r="C1649" s="17">
        <f>HLOOKUP(Eingabe!$C$3,Leistungskurven!$B$1:$B$5002,A1649,FALSE)</f>
        <v>0.99838846032778883</v>
      </c>
      <c r="E1649" s="25">
        <f>HLOOKUP(Eingabe!$C$6,Kalkulationen!$T$1:$U$8762,A1650)</f>
        <v>0.66588406137106448</v>
      </c>
    </row>
    <row r="1650" spans="1:5" x14ac:dyDescent="0.15">
      <c r="A1650" s="17">
        <v>1650</v>
      </c>
      <c r="B1650" s="17">
        <v>16.48</v>
      </c>
      <c r="C1650" s="17">
        <f>HLOOKUP(Eingabe!$C$3,Leistungskurven!$B$1:$B$5002,A1650,FALSE)</f>
        <v>0.99842912014136376</v>
      </c>
      <c r="E1650" s="25">
        <f>HLOOKUP(Eingabe!$C$6,Kalkulationen!$T$1:$U$8762,A1651)</f>
        <v>0.66588406137106448</v>
      </c>
    </row>
    <row r="1651" spans="1:5" x14ac:dyDescent="0.15">
      <c r="A1651" s="17">
        <v>1651</v>
      </c>
      <c r="B1651" s="17">
        <v>16.489999999999998</v>
      </c>
      <c r="C1651" s="17">
        <f>HLOOKUP(Eingabe!$C$3,Leistungskurven!$B$1:$B$5002,A1651,FALSE)</f>
        <v>0.99846948474083264</v>
      </c>
      <c r="E1651" s="25">
        <f>HLOOKUP(Eingabe!$C$6,Kalkulationen!$T$1:$U$8762,A1652)</f>
        <v>0.62488523343482671</v>
      </c>
    </row>
    <row r="1652" spans="1:5" x14ac:dyDescent="0.15">
      <c r="A1652" s="17">
        <v>1652</v>
      </c>
      <c r="B1652" s="17">
        <v>16.5</v>
      </c>
      <c r="C1652" s="17">
        <f>HLOOKUP(Eingabe!$C$3,Leistungskurven!$B$1:$B$5002,A1652,FALSE)</f>
        <v>0.9985095482939832</v>
      </c>
      <c r="E1652" s="25">
        <f>HLOOKUP(Eingabe!$C$6,Kalkulationen!$T$1:$U$8762,A1653)</f>
        <v>0.62488523343482671</v>
      </c>
    </row>
    <row r="1653" spans="1:5" x14ac:dyDescent="0.15">
      <c r="A1653" s="17">
        <v>1653</v>
      </c>
      <c r="B1653" s="17">
        <v>16.510000000000002</v>
      </c>
      <c r="C1653" s="17">
        <f>HLOOKUP(Eingabe!$C$3,Leistungskurven!$B$1:$B$5002,A1653,FALSE)</f>
        <v>0.9985493049686025</v>
      </c>
      <c r="E1653" s="25">
        <f>HLOOKUP(Eingabe!$C$6,Kalkulationen!$T$1:$U$8762,A1654)</f>
        <v>0.62488523343482671</v>
      </c>
    </row>
    <row r="1654" spans="1:5" x14ac:dyDescent="0.15">
      <c r="A1654" s="17">
        <v>1654</v>
      </c>
      <c r="B1654" s="17">
        <v>16.52</v>
      </c>
      <c r="C1654" s="17">
        <f>HLOOKUP(Eingabe!$C$3,Leistungskurven!$B$1:$B$5002,A1654,FALSE)</f>
        <v>0.99858874893247829</v>
      </c>
      <c r="E1654" s="25">
        <f>HLOOKUP(Eingabe!$C$6,Kalkulationen!$T$1:$U$8762,A1655)</f>
        <v>0.62488523343482671</v>
      </c>
    </row>
    <row r="1655" spans="1:5" x14ac:dyDescent="0.15">
      <c r="A1655" s="17">
        <v>1655</v>
      </c>
      <c r="B1655" s="17">
        <v>16.53</v>
      </c>
      <c r="C1655" s="17">
        <f>HLOOKUP(Eingabe!$C$3,Leistungskurven!$B$1:$B$5002,A1655,FALSE)</f>
        <v>0.99862787435339806</v>
      </c>
      <c r="E1655" s="25">
        <f>HLOOKUP(Eingabe!$C$6,Kalkulationen!$T$1:$U$8762,A1656)</f>
        <v>0.62488523343482671</v>
      </c>
    </row>
    <row r="1656" spans="1:5" x14ac:dyDescent="0.15">
      <c r="A1656" s="17">
        <v>1656</v>
      </c>
      <c r="B1656" s="17">
        <v>16.54</v>
      </c>
      <c r="C1656" s="17">
        <f>HLOOKUP(Eingabe!$C$3,Leistungskurven!$B$1:$B$5002,A1656,FALSE)</f>
        <v>0.99866667539914944</v>
      </c>
      <c r="E1656" s="25">
        <f>HLOOKUP(Eingabe!$C$6,Kalkulationen!$T$1:$U$8762,A1657)</f>
        <v>0.62488523343482671</v>
      </c>
    </row>
    <row r="1657" spans="1:5" x14ac:dyDescent="0.15">
      <c r="A1657" s="17">
        <v>1657</v>
      </c>
      <c r="B1657" s="17">
        <v>16.55</v>
      </c>
      <c r="C1657" s="17">
        <f>HLOOKUP(Eingabe!$C$3,Leistungskurven!$B$1:$B$5002,A1657,FALSE)</f>
        <v>0.99870514623751994</v>
      </c>
      <c r="E1657" s="25">
        <f>HLOOKUP(Eingabe!$C$6,Kalkulationen!$T$1:$U$8762,A1658)</f>
        <v>0.62488523343482671</v>
      </c>
    </row>
    <row r="1658" spans="1:5" x14ac:dyDescent="0.15">
      <c r="A1658" s="17">
        <v>1658</v>
      </c>
      <c r="B1658" s="17">
        <v>16.559999999999999</v>
      </c>
      <c r="C1658" s="17">
        <f>HLOOKUP(Eingabe!$C$3,Leistungskurven!$B$1:$B$5002,A1658,FALSE)</f>
        <v>0.99874328103629706</v>
      </c>
      <c r="E1658" s="25">
        <f>HLOOKUP(Eingabe!$C$6,Kalkulationen!$T$1:$U$8762,A1659)</f>
        <v>0.62488523343482671</v>
      </c>
    </row>
    <row r="1659" spans="1:5" x14ac:dyDescent="0.15">
      <c r="A1659" s="17">
        <v>1659</v>
      </c>
      <c r="B1659" s="17">
        <v>16.57</v>
      </c>
      <c r="C1659" s="17">
        <f>HLOOKUP(Eingabe!$C$3,Leistungskurven!$B$1:$B$5002,A1659,FALSE)</f>
        <v>0.99878107396326898</v>
      </c>
      <c r="E1659" s="25">
        <f>HLOOKUP(Eingabe!$C$6,Kalkulationen!$T$1:$U$8762,A1660)</f>
        <v>0.62488523343482671</v>
      </c>
    </row>
    <row r="1660" spans="1:5" x14ac:dyDescent="0.15">
      <c r="A1660" s="17">
        <v>1660</v>
      </c>
      <c r="B1660" s="17">
        <v>16.579999999999998</v>
      </c>
      <c r="C1660" s="17">
        <f>HLOOKUP(Eingabe!$C$3,Leistungskurven!$B$1:$B$5002,A1660,FALSE)</f>
        <v>0.99881851918622189</v>
      </c>
      <c r="E1660" s="25">
        <f>HLOOKUP(Eingabe!$C$6,Kalkulationen!$T$1:$U$8762,A1661)</f>
        <v>0.62488523343482671</v>
      </c>
    </row>
    <row r="1661" spans="1:5" x14ac:dyDescent="0.15">
      <c r="A1661" s="17">
        <v>1661</v>
      </c>
      <c r="B1661" s="17">
        <v>16.59</v>
      </c>
      <c r="C1661" s="17">
        <f>HLOOKUP(Eingabe!$C$3,Leistungskurven!$B$1:$B$5002,A1661,FALSE)</f>
        <v>0.9988556108729445</v>
      </c>
      <c r="E1661" s="25">
        <f>HLOOKUP(Eingabe!$C$6,Kalkulationen!$T$1:$U$8762,A1662)</f>
        <v>0.62488523343482671</v>
      </c>
    </row>
    <row r="1662" spans="1:5" x14ac:dyDescent="0.15">
      <c r="A1662" s="17">
        <v>1662</v>
      </c>
      <c r="B1662" s="17">
        <v>16.600000000000001</v>
      </c>
      <c r="C1662" s="17">
        <f>HLOOKUP(Eingabe!$C$3,Leistungskurven!$B$1:$B$5002,A1662,FALSE)</f>
        <v>0.99889234319122389</v>
      </c>
      <c r="E1662" s="25">
        <f>HLOOKUP(Eingabe!$C$6,Kalkulationen!$T$1:$U$8762,A1663)</f>
        <v>0.62488523343482671</v>
      </c>
    </row>
    <row r="1663" spans="1:5" x14ac:dyDescent="0.15">
      <c r="A1663" s="17">
        <v>1663</v>
      </c>
      <c r="B1663" s="17">
        <v>16.61</v>
      </c>
      <c r="C1663" s="17">
        <f>HLOOKUP(Eingabe!$C$3,Leistungskurven!$B$1:$B$5002,A1663,FALSE)</f>
        <v>0.99892871030884756</v>
      </c>
      <c r="E1663" s="25">
        <f>HLOOKUP(Eingabe!$C$6,Kalkulationen!$T$1:$U$8762,A1664)</f>
        <v>0.62488523343482671</v>
      </c>
    </row>
    <row r="1664" spans="1:5" x14ac:dyDescent="0.15">
      <c r="A1664" s="17">
        <v>1664</v>
      </c>
      <c r="B1664" s="17">
        <v>16.62</v>
      </c>
      <c r="C1664" s="17">
        <f>HLOOKUP(Eingabe!$C$3,Leistungskurven!$B$1:$B$5002,A1664,FALSE)</f>
        <v>0.99896470639360324</v>
      </c>
      <c r="E1664" s="25">
        <f>HLOOKUP(Eingabe!$C$6,Kalkulationen!$T$1:$U$8762,A1665)</f>
        <v>0.62488523343482671</v>
      </c>
    </row>
    <row r="1665" spans="1:5" x14ac:dyDescent="0.15">
      <c r="A1665" s="17">
        <v>1665</v>
      </c>
      <c r="B1665" s="17">
        <v>16.63</v>
      </c>
      <c r="C1665" s="17">
        <f>HLOOKUP(Eingabe!$C$3,Leistungskurven!$B$1:$B$5002,A1665,FALSE)</f>
        <v>0.99900032561327812</v>
      </c>
      <c r="E1665" s="25">
        <f>HLOOKUP(Eingabe!$C$6,Kalkulationen!$T$1:$U$8762,A1666)</f>
        <v>0.62488523343482671</v>
      </c>
    </row>
    <row r="1666" spans="1:5" x14ac:dyDescent="0.15">
      <c r="A1666" s="17">
        <v>1666</v>
      </c>
      <c r="B1666" s="17">
        <v>16.64</v>
      </c>
      <c r="C1666" s="17">
        <f>HLOOKUP(Eingabe!$C$3,Leistungskurven!$B$1:$B$5002,A1666,FALSE)</f>
        <v>0.99903556213566036</v>
      </c>
      <c r="E1666" s="25">
        <f>HLOOKUP(Eingabe!$C$6,Kalkulationen!$T$1:$U$8762,A1667)</f>
        <v>0.62488523343482671</v>
      </c>
    </row>
    <row r="1667" spans="1:5" x14ac:dyDescent="0.15">
      <c r="A1667" s="17">
        <v>1667</v>
      </c>
      <c r="B1667" s="17">
        <v>16.649999999999999</v>
      </c>
      <c r="C1667" s="17">
        <f>HLOOKUP(Eingabe!$C$3,Leistungskurven!$B$1:$B$5002,A1667,FALSE)</f>
        <v>0.99907041012853703</v>
      </c>
      <c r="E1667" s="25">
        <f>HLOOKUP(Eingabe!$C$6,Kalkulationen!$T$1:$U$8762,A1668)</f>
        <v>0.62488523343482671</v>
      </c>
    </row>
    <row r="1668" spans="1:5" x14ac:dyDescent="0.15">
      <c r="A1668" s="17">
        <v>1668</v>
      </c>
      <c r="B1668" s="17">
        <v>16.66</v>
      </c>
      <c r="C1668" s="17">
        <f>HLOOKUP(Eingabe!$C$3,Leistungskurven!$B$1:$B$5002,A1668,FALSE)</f>
        <v>0.99910486375969598</v>
      </c>
      <c r="E1668" s="25">
        <f>HLOOKUP(Eingabe!$C$6,Kalkulationen!$T$1:$U$8762,A1669)</f>
        <v>0.62488523343482671</v>
      </c>
    </row>
    <row r="1669" spans="1:5" x14ac:dyDescent="0.15">
      <c r="A1669" s="17">
        <v>1669</v>
      </c>
      <c r="B1669" s="17">
        <v>16.670000000000002</v>
      </c>
      <c r="C1669" s="17">
        <f>HLOOKUP(Eingabe!$C$3,Leistungskurven!$B$1:$B$5002,A1669,FALSE)</f>
        <v>0.99913891719692438</v>
      </c>
      <c r="E1669" s="25">
        <f>HLOOKUP(Eingabe!$C$6,Kalkulationen!$T$1:$U$8762,A1670)</f>
        <v>0.62488523343482671</v>
      </c>
    </row>
    <row r="1670" spans="1:5" x14ac:dyDescent="0.15">
      <c r="A1670" s="17">
        <v>1670</v>
      </c>
      <c r="B1670" s="17">
        <v>16.68</v>
      </c>
      <c r="C1670" s="17">
        <f>HLOOKUP(Eingabe!$C$3,Leistungskurven!$B$1:$B$5002,A1670,FALSE)</f>
        <v>0.99917256460800985</v>
      </c>
      <c r="E1670" s="25">
        <f>HLOOKUP(Eingabe!$C$6,Kalkulationen!$T$1:$U$8762,A1671)</f>
        <v>0.62488523343482671</v>
      </c>
    </row>
    <row r="1671" spans="1:5" x14ac:dyDescent="0.15">
      <c r="A1671" s="17">
        <v>1671</v>
      </c>
      <c r="B1671" s="17">
        <v>16.690000000000001</v>
      </c>
      <c r="C1671" s="17">
        <f>HLOOKUP(Eingabe!$C$3,Leistungskurven!$B$1:$B$5002,A1671,FALSE)</f>
        <v>0.99920580016074034</v>
      </c>
      <c r="E1671" s="25">
        <f>HLOOKUP(Eingabe!$C$6,Kalkulationen!$T$1:$U$8762,A1672)</f>
        <v>0.62488523343482671</v>
      </c>
    </row>
    <row r="1672" spans="1:5" x14ac:dyDescent="0.15">
      <c r="A1672" s="17">
        <v>1672</v>
      </c>
      <c r="B1672" s="17">
        <v>16.7</v>
      </c>
      <c r="C1672" s="17">
        <f>HLOOKUP(Eingabe!$C$3,Leistungskurven!$B$1:$B$5002,A1672,FALSE)</f>
        <v>0.99923861802290281</v>
      </c>
      <c r="E1672" s="25">
        <f>HLOOKUP(Eingabe!$C$6,Kalkulationen!$T$1:$U$8762,A1673)</f>
        <v>0.62488523343482671</v>
      </c>
    </row>
    <row r="1673" spans="1:5" x14ac:dyDescent="0.15">
      <c r="A1673" s="17">
        <v>1673</v>
      </c>
      <c r="B1673" s="17">
        <v>16.71</v>
      </c>
      <c r="C1673" s="17">
        <f>HLOOKUP(Eingabe!$C$3,Leistungskurven!$B$1:$B$5002,A1673,FALSE)</f>
        <v>0.99927101236228522</v>
      </c>
      <c r="E1673" s="25">
        <f>HLOOKUP(Eingabe!$C$6,Kalkulationen!$T$1:$U$8762,A1674)</f>
        <v>0.62488523343482671</v>
      </c>
    </row>
    <row r="1674" spans="1:5" x14ac:dyDescent="0.15">
      <c r="A1674" s="17">
        <v>1674</v>
      </c>
      <c r="B1674" s="17">
        <v>16.72</v>
      </c>
      <c r="C1674" s="17">
        <f>HLOOKUP(Eingabe!$C$3,Leistungskurven!$B$1:$B$5002,A1674,FALSE)</f>
        <v>0.99930297734667506</v>
      </c>
      <c r="E1674" s="25">
        <f>HLOOKUP(Eingabe!$C$6,Kalkulationen!$T$1:$U$8762,A1675)</f>
        <v>0.62488523343482671</v>
      </c>
    </row>
    <row r="1675" spans="1:5" x14ac:dyDescent="0.15">
      <c r="A1675" s="17">
        <v>1675</v>
      </c>
      <c r="B1675" s="17">
        <v>16.73</v>
      </c>
      <c r="C1675" s="17">
        <f>HLOOKUP(Eingabe!$C$3,Leistungskurven!$B$1:$B$5002,A1675,FALSE)</f>
        <v>0.99933450714385985</v>
      </c>
      <c r="E1675" s="25">
        <f>HLOOKUP(Eingabe!$C$6,Kalkulationen!$T$1:$U$8762,A1676)</f>
        <v>0.62488523343482671</v>
      </c>
    </row>
    <row r="1676" spans="1:5" x14ac:dyDescent="0.15">
      <c r="A1676" s="17">
        <v>1676</v>
      </c>
      <c r="B1676" s="17">
        <v>16.739999999999998</v>
      </c>
      <c r="C1676" s="17">
        <f>HLOOKUP(Eingabe!$C$3,Leistungskurven!$B$1:$B$5002,A1676,FALSE)</f>
        <v>0.99936559592162688</v>
      </c>
      <c r="E1676" s="25">
        <f>HLOOKUP(Eingabe!$C$6,Kalkulationen!$T$1:$U$8762,A1677)</f>
        <v>0.62488523343482671</v>
      </c>
    </row>
    <row r="1677" spans="1:5" x14ac:dyDescent="0.15">
      <c r="A1677" s="17">
        <v>1677</v>
      </c>
      <c r="B1677" s="17">
        <v>16.75</v>
      </c>
      <c r="C1677" s="17">
        <f>HLOOKUP(Eingabe!$C$3,Leistungskurven!$B$1:$B$5002,A1677,FALSE)</f>
        <v>0.99939623784776388</v>
      </c>
      <c r="E1677" s="25">
        <f>HLOOKUP(Eingabe!$C$6,Kalkulationen!$T$1:$U$8762,A1678)</f>
        <v>0.62488523343482671</v>
      </c>
    </row>
    <row r="1678" spans="1:5" x14ac:dyDescent="0.15">
      <c r="A1678" s="17">
        <v>1678</v>
      </c>
      <c r="B1678" s="17">
        <v>16.760000000000002</v>
      </c>
      <c r="C1678" s="17">
        <f>HLOOKUP(Eingabe!$C$3,Leistungskurven!$B$1:$B$5002,A1678,FALSE)</f>
        <v>0.9994264270900588</v>
      </c>
      <c r="E1678" s="25">
        <f>HLOOKUP(Eingabe!$C$6,Kalkulationen!$T$1:$U$8762,A1679)</f>
        <v>0.62488523343482671</v>
      </c>
    </row>
    <row r="1679" spans="1:5" x14ac:dyDescent="0.15">
      <c r="A1679" s="17">
        <v>1679</v>
      </c>
      <c r="B1679" s="17">
        <v>16.77</v>
      </c>
      <c r="C1679" s="17">
        <f>HLOOKUP(Eingabe!$C$3,Leistungskurven!$B$1:$B$5002,A1679,FALSE)</f>
        <v>0.99945615781629848</v>
      </c>
      <c r="E1679" s="25">
        <f>HLOOKUP(Eingabe!$C$6,Kalkulationen!$T$1:$U$8762,A1680)</f>
        <v>0.62488523343482671</v>
      </c>
    </row>
    <row r="1680" spans="1:5" x14ac:dyDescent="0.15">
      <c r="A1680" s="17">
        <v>1680</v>
      </c>
      <c r="B1680" s="17">
        <v>16.78</v>
      </c>
      <c r="C1680" s="17">
        <f>HLOOKUP(Eingabe!$C$3,Leistungskurven!$B$1:$B$5002,A1680,FALSE)</f>
        <v>0.99948542419427078</v>
      </c>
      <c r="E1680" s="25">
        <f>HLOOKUP(Eingabe!$C$6,Kalkulationen!$T$1:$U$8762,A1681)</f>
        <v>0.62488523343482671</v>
      </c>
    </row>
    <row r="1681" spans="1:5" x14ac:dyDescent="0.15">
      <c r="A1681" s="17">
        <v>1681</v>
      </c>
      <c r="B1681" s="17">
        <v>16.79</v>
      </c>
      <c r="C1681" s="17">
        <f>HLOOKUP(Eingabe!$C$3,Leistungskurven!$B$1:$B$5002,A1681,FALSE)</f>
        <v>0.99951422039176352</v>
      </c>
      <c r="E1681" s="25">
        <f>HLOOKUP(Eingabe!$C$6,Kalkulationen!$T$1:$U$8762,A1682)</f>
        <v>0.62488523343482671</v>
      </c>
    </row>
    <row r="1682" spans="1:5" x14ac:dyDescent="0.15">
      <c r="A1682" s="17">
        <v>1682</v>
      </c>
      <c r="B1682" s="17">
        <v>16.8</v>
      </c>
      <c r="C1682" s="17">
        <f>HLOOKUP(Eingabe!$C$3,Leistungskurven!$B$1:$B$5002,A1682,FALSE)</f>
        <v>0.99954254057656344</v>
      </c>
      <c r="E1682" s="25">
        <f>HLOOKUP(Eingabe!$C$6,Kalkulationen!$T$1:$U$8762,A1683)</f>
        <v>0.62488523343482671</v>
      </c>
    </row>
    <row r="1683" spans="1:5" x14ac:dyDescent="0.15">
      <c r="A1683" s="17">
        <v>1683</v>
      </c>
      <c r="B1683" s="17">
        <v>16.809999999999999</v>
      </c>
      <c r="C1683" s="17">
        <f>HLOOKUP(Eingabe!$C$3,Leistungskurven!$B$1:$B$5002,A1683,FALSE)</f>
        <v>0.99957037891645895</v>
      </c>
      <c r="E1683" s="25">
        <f>HLOOKUP(Eingabe!$C$6,Kalkulationen!$T$1:$U$8762,A1684)</f>
        <v>0.62488523343482671</v>
      </c>
    </row>
    <row r="1684" spans="1:5" x14ac:dyDescent="0.15">
      <c r="A1684" s="17">
        <v>1684</v>
      </c>
      <c r="B1684" s="17">
        <v>16.82</v>
      </c>
      <c r="C1684" s="17">
        <f>HLOOKUP(Eingabe!$C$3,Leistungskurven!$B$1:$B$5002,A1684,FALSE)</f>
        <v>0.99959772957923698</v>
      </c>
      <c r="E1684" s="25">
        <f>HLOOKUP(Eingabe!$C$6,Kalkulationen!$T$1:$U$8762,A1685)</f>
        <v>0.62488523343482671</v>
      </c>
    </row>
    <row r="1685" spans="1:5" x14ac:dyDescent="0.15">
      <c r="A1685" s="17">
        <v>1685</v>
      </c>
      <c r="B1685" s="17">
        <v>16.829999999999998</v>
      </c>
      <c r="C1685" s="17">
        <f>HLOOKUP(Eingabe!$C$3,Leistungskurven!$B$1:$B$5002,A1685,FALSE)</f>
        <v>0.99962458673268573</v>
      </c>
      <c r="E1685" s="25">
        <f>HLOOKUP(Eingabe!$C$6,Kalkulationen!$T$1:$U$8762,A1686)</f>
        <v>0.62488523343482671</v>
      </c>
    </row>
    <row r="1686" spans="1:5" x14ac:dyDescent="0.15">
      <c r="A1686" s="17">
        <v>1686</v>
      </c>
      <c r="B1686" s="17">
        <v>16.84</v>
      </c>
      <c r="C1686" s="17">
        <f>HLOOKUP(Eingabe!$C$3,Leistungskurven!$B$1:$B$5002,A1686,FALSE)</f>
        <v>0.99965094454459213</v>
      </c>
      <c r="E1686" s="25">
        <f>HLOOKUP(Eingabe!$C$6,Kalkulationen!$T$1:$U$8762,A1687)</f>
        <v>0.62488523343482671</v>
      </c>
    </row>
    <row r="1687" spans="1:5" x14ac:dyDescent="0.15">
      <c r="A1687" s="17">
        <v>1687</v>
      </c>
      <c r="B1687" s="17">
        <v>16.850000000000001</v>
      </c>
      <c r="C1687" s="17">
        <f>HLOOKUP(Eingabe!$C$3,Leistungskurven!$B$1:$B$5002,A1687,FALSE)</f>
        <v>0.99967679718274383</v>
      </c>
      <c r="E1687" s="25">
        <f>HLOOKUP(Eingabe!$C$6,Kalkulationen!$T$1:$U$8762,A1688)</f>
        <v>0.62488523343482671</v>
      </c>
    </row>
    <row r="1688" spans="1:5" x14ac:dyDescent="0.15">
      <c r="A1688" s="17">
        <v>1688</v>
      </c>
      <c r="B1688" s="17">
        <v>16.86</v>
      </c>
      <c r="C1688" s="17">
        <f>HLOOKUP(Eingabe!$C$3,Leistungskurven!$B$1:$B$5002,A1688,FALSE)</f>
        <v>0.99970213881492853</v>
      </c>
      <c r="E1688" s="25">
        <f>HLOOKUP(Eingabe!$C$6,Kalkulationen!$T$1:$U$8762,A1689)</f>
        <v>0.62488523343482671</v>
      </c>
    </row>
    <row r="1689" spans="1:5" x14ac:dyDescent="0.15">
      <c r="A1689" s="17">
        <v>1689</v>
      </c>
      <c r="B1689" s="17">
        <v>16.87</v>
      </c>
      <c r="C1689" s="17">
        <f>HLOOKUP(Eingabe!$C$3,Leistungskurven!$B$1:$B$5002,A1689,FALSE)</f>
        <v>0.99972696360893387</v>
      </c>
      <c r="E1689" s="25">
        <f>HLOOKUP(Eingabe!$C$6,Kalkulationen!$T$1:$U$8762,A1690)</f>
        <v>0.62488523343482671</v>
      </c>
    </row>
    <row r="1690" spans="1:5" x14ac:dyDescent="0.15">
      <c r="A1690" s="17">
        <v>1690</v>
      </c>
      <c r="B1690" s="17">
        <v>16.88</v>
      </c>
      <c r="C1690" s="17">
        <f>HLOOKUP(Eingabe!$C$3,Leistungskurven!$B$1:$B$5002,A1690,FALSE)</f>
        <v>0.99975126573254713</v>
      </c>
      <c r="E1690" s="25">
        <f>HLOOKUP(Eingabe!$C$6,Kalkulationen!$T$1:$U$8762,A1691)</f>
        <v>0.62488523343482671</v>
      </c>
    </row>
    <row r="1691" spans="1:5" x14ac:dyDescent="0.15">
      <c r="A1691" s="17">
        <v>1691</v>
      </c>
      <c r="B1691" s="17">
        <v>16.89</v>
      </c>
      <c r="C1691" s="17">
        <f>HLOOKUP(Eingabe!$C$3,Leistungskurven!$B$1:$B$5002,A1691,FALSE)</f>
        <v>0.99977503935355627</v>
      </c>
      <c r="E1691" s="25">
        <f>HLOOKUP(Eingabe!$C$6,Kalkulationen!$T$1:$U$8762,A1692)</f>
        <v>0.62488523343482671</v>
      </c>
    </row>
    <row r="1692" spans="1:5" x14ac:dyDescent="0.15">
      <c r="A1692" s="17">
        <v>1692</v>
      </c>
      <c r="B1692" s="17">
        <v>16.899999999999999</v>
      </c>
      <c r="C1692" s="17">
        <f>HLOOKUP(Eingabe!$C$3,Leistungskurven!$B$1:$B$5002,A1692,FALSE)</f>
        <v>0.99979827863974813</v>
      </c>
      <c r="E1692" s="25">
        <f>HLOOKUP(Eingabe!$C$6,Kalkulationen!$T$1:$U$8762,A1693)</f>
        <v>0.62488523343482671</v>
      </c>
    </row>
    <row r="1693" spans="1:5" x14ac:dyDescent="0.15">
      <c r="A1693" s="17">
        <v>1693</v>
      </c>
      <c r="B1693" s="17">
        <v>16.91</v>
      </c>
      <c r="C1693" s="17">
        <f>HLOOKUP(Eingabe!$C$3,Leistungskurven!$B$1:$B$5002,A1693,FALSE)</f>
        <v>0.99982097775891099</v>
      </c>
      <c r="E1693" s="25">
        <f>HLOOKUP(Eingabe!$C$6,Kalkulationen!$T$1:$U$8762,A1694)</f>
        <v>0.62488523343482671</v>
      </c>
    </row>
    <row r="1694" spans="1:5" x14ac:dyDescent="0.15">
      <c r="A1694" s="17">
        <v>1694</v>
      </c>
      <c r="B1694" s="17">
        <v>16.920000000000002</v>
      </c>
      <c r="C1694" s="17">
        <f>HLOOKUP(Eingabe!$C$3,Leistungskurven!$B$1:$B$5002,A1694,FALSE)</f>
        <v>0.99984313087883181</v>
      </c>
      <c r="E1694" s="25">
        <f>HLOOKUP(Eingabe!$C$6,Kalkulationen!$T$1:$U$8762,A1695)</f>
        <v>0.62488523343482671</v>
      </c>
    </row>
    <row r="1695" spans="1:5" x14ac:dyDescent="0.15">
      <c r="A1695" s="17">
        <v>1695</v>
      </c>
      <c r="B1695" s="17">
        <v>16.93</v>
      </c>
      <c r="C1695" s="17">
        <f>HLOOKUP(Eingabe!$C$3,Leistungskurven!$B$1:$B$5002,A1695,FALSE)</f>
        <v>0.99986473216729843</v>
      </c>
      <c r="E1695" s="25">
        <f>HLOOKUP(Eingabe!$C$6,Kalkulationen!$T$1:$U$8762,A1696)</f>
        <v>0.62488523343482671</v>
      </c>
    </row>
    <row r="1696" spans="1:5" x14ac:dyDescent="0.15">
      <c r="A1696" s="17">
        <v>1696</v>
      </c>
      <c r="B1696" s="17">
        <v>16.940000000000001</v>
      </c>
      <c r="C1696" s="17">
        <f>HLOOKUP(Eingabe!$C$3,Leistungskurven!$B$1:$B$5002,A1696,FALSE)</f>
        <v>0.99988577579209847</v>
      </c>
      <c r="E1696" s="25">
        <f>HLOOKUP(Eingabe!$C$6,Kalkulationen!$T$1:$U$8762,A1697)</f>
        <v>0.62488523343482671</v>
      </c>
    </row>
    <row r="1697" spans="1:5" x14ac:dyDescent="0.15">
      <c r="A1697" s="17">
        <v>1697</v>
      </c>
      <c r="B1697" s="17">
        <v>16.95</v>
      </c>
      <c r="C1697" s="17">
        <f>HLOOKUP(Eingabe!$C$3,Leistungskurven!$B$1:$B$5002,A1697,FALSE)</f>
        <v>0.99990625592101923</v>
      </c>
      <c r="E1697" s="25">
        <f>HLOOKUP(Eingabe!$C$6,Kalkulationen!$T$1:$U$8762,A1698)</f>
        <v>0.62488523343482671</v>
      </c>
    </row>
    <row r="1698" spans="1:5" x14ac:dyDescent="0.15">
      <c r="A1698" s="17">
        <v>1698</v>
      </c>
      <c r="B1698" s="17">
        <v>16.96</v>
      </c>
      <c r="C1698" s="17">
        <f>HLOOKUP(Eingabe!$C$3,Leistungskurven!$B$1:$B$5002,A1698,FALSE)</f>
        <v>0.99992616672184864</v>
      </c>
      <c r="E1698" s="25">
        <f>HLOOKUP(Eingabe!$C$6,Kalkulationen!$T$1:$U$8762,A1699)</f>
        <v>0.62488523343482671</v>
      </c>
    </row>
    <row r="1699" spans="1:5" x14ac:dyDescent="0.15">
      <c r="A1699" s="17">
        <v>1699</v>
      </c>
      <c r="B1699" s="17">
        <v>16.97</v>
      </c>
      <c r="C1699" s="17">
        <f>HLOOKUP(Eingabe!$C$3,Leistungskurven!$B$1:$B$5002,A1699,FALSE)</f>
        <v>0.99994550236237367</v>
      </c>
      <c r="E1699" s="25">
        <f>HLOOKUP(Eingabe!$C$6,Kalkulationen!$T$1:$U$8762,A1700)</f>
        <v>0.62488523343482671</v>
      </c>
    </row>
    <row r="1700" spans="1:5" x14ac:dyDescent="0.15">
      <c r="A1700" s="17">
        <v>1700</v>
      </c>
      <c r="B1700" s="17">
        <v>16.98</v>
      </c>
      <c r="C1700" s="17">
        <f>HLOOKUP(Eingabe!$C$3,Leistungskurven!$B$1:$B$5002,A1700,FALSE)</f>
        <v>0.99996425701038227</v>
      </c>
      <c r="E1700" s="25">
        <f>HLOOKUP(Eingabe!$C$6,Kalkulationen!$T$1:$U$8762,A1701)</f>
        <v>0.62488523343482671</v>
      </c>
    </row>
    <row r="1701" spans="1:5" x14ac:dyDescent="0.15">
      <c r="A1701" s="17">
        <v>1701</v>
      </c>
      <c r="B1701" s="17">
        <v>16.989999999999998</v>
      </c>
      <c r="C1701" s="17">
        <f>HLOOKUP(Eingabe!$C$3,Leistungskurven!$B$1:$B$5002,A1701,FALSE)</f>
        <v>0.99998793254486551</v>
      </c>
      <c r="E1701" s="25">
        <f>HLOOKUP(Eingabe!$C$6,Kalkulationen!$T$1:$U$8762,A1702)</f>
        <v>0.62488523343482671</v>
      </c>
    </row>
    <row r="1702" spans="1:5" x14ac:dyDescent="0.15">
      <c r="A1702" s="17">
        <v>1702</v>
      </c>
      <c r="B1702" s="17">
        <v>17</v>
      </c>
      <c r="C1702" s="17">
        <f>HLOOKUP(Eingabe!$C$3,Leistungskurven!$B$1:$B$5002,A1702,FALSE)</f>
        <v>1</v>
      </c>
      <c r="E1702" s="25">
        <f>HLOOKUP(Eingabe!$C$6,Kalkulationen!$T$1:$U$8762,A1703)</f>
        <v>0.62488523343482671</v>
      </c>
    </row>
    <row r="1703" spans="1:5" x14ac:dyDescent="0.15">
      <c r="A1703" s="17">
        <v>1703</v>
      </c>
      <c r="B1703" s="17">
        <v>17.010000000000002</v>
      </c>
      <c r="C1703" s="17">
        <f>HLOOKUP(Eingabe!$C$3,Leistungskurven!$B$1:$B$5002,A1703,FALSE)</f>
        <v>1</v>
      </c>
      <c r="E1703" s="25">
        <f>HLOOKUP(Eingabe!$C$6,Kalkulationen!$T$1:$U$8762,A1704)</f>
        <v>0.62488523343482671</v>
      </c>
    </row>
    <row r="1704" spans="1:5" x14ac:dyDescent="0.15">
      <c r="A1704" s="17">
        <v>1704</v>
      </c>
      <c r="B1704" s="17">
        <v>17.02</v>
      </c>
      <c r="C1704" s="17">
        <f>HLOOKUP(Eingabe!$C$3,Leistungskurven!$B$1:$B$5002,A1704,FALSE)</f>
        <v>1</v>
      </c>
      <c r="E1704" s="25">
        <f>HLOOKUP(Eingabe!$C$6,Kalkulationen!$T$1:$U$8762,A1705)</f>
        <v>0.62488523343482671</v>
      </c>
    </row>
    <row r="1705" spans="1:5" x14ac:dyDescent="0.15">
      <c r="A1705" s="17">
        <v>1705</v>
      </c>
      <c r="B1705" s="17">
        <v>17.03</v>
      </c>
      <c r="C1705" s="17">
        <f>HLOOKUP(Eingabe!$C$3,Leistungskurven!$B$1:$B$5002,A1705,FALSE)</f>
        <v>1</v>
      </c>
      <c r="E1705" s="25">
        <f>HLOOKUP(Eingabe!$C$6,Kalkulationen!$T$1:$U$8762,A1706)</f>
        <v>0.62488523343482671</v>
      </c>
    </row>
    <row r="1706" spans="1:5" x14ac:dyDescent="0.15">
      <c r="A1706" s="17">
        <v>1706</v>
      </c>
      <c r="B1706" s="17">
        <v>17.04</v>
      </c>
      <c r="C1706" s="17">
        <f>HLOOKUP(Eingabe!$C$3,Leistungskurven!$B$1:$B$5002,A1706,FALSE)</f>
        <v>1</v>
      </c>
      <c r="E1706" s="25">
        <f>HLOOKUP(Eingabe!$C$6,Kalkulationen!$T$1:$U$8762,A1707)</f>
        <v>0.62488523343482671</v>
      </c>
    </row>
    <row r="1707" spans="1:5" x14ac:dyDescent="0.15">
      <c r="A1707" s="17">
        <v>1707</v>
      </c>
      <c r="B1707" s="17">
        <v>17.05</v>
      </c>
      <c r="C1707" s="17">
        <f>HLOOKUP(Eingabe!$C$3,Leistungskurven!$B$1:$B$5002,A1707,FALSE)</f>
        <v>1</v>
      </c>
      <c r="E1707" s="25">
        <f>HLOOKUP(Eingabe!$C$6,Kalkulationen!$T$1:$U$8762,A1708)</f>
        <v>0.62488523343482671</v>
      </c>
    </row>
    <row r="1708" spans="1:5" x14ac:dyDescent="0.15">
      <c r="A1708" s="17">
        <v>1708</v>
      </c>
      <c r="B1708" s="17">
        <v>17.059999999999999</v>
      </c>
      <c r="C1708" s="17">
        <f>HLOOKUP(Eingabe!$C$3,Leistungskurven!$B$1:$B$5002,A1708,FALSE)</f>
        <v>1</v>
      </c>
      <c r="E1708" s="25">
        <f>HLOOKUP(Eingabe!$C$6,Kalkulationen!$T$1:$U$8762,A1709)</f>
        <v>0.62488523343482671</v>
      </c>
    </row>
    <row r="1709" spans="1:5" x14ac:dyDescent="0.15">
      <c r="A1709" s="17">
        <v>1709</v>
      </c>
      <c r="B1709" s="17">
        <v>17.07</v>
      </c>
      <c r="C1709" s="17">
        <f>HLOOKUP(Eingabe!$C$3,Leistungskurven!$B$1:$B$5002,A1709,FALSE)</f>
        <v>1</v>
      </c>
      <c r="E1709" s="25">
        <f>HLOOKUP(Eingabe!$C$6,Kalkulationen!$T$1:$U$8762,A1710)</f>
        <v>0.62488523343482671</v>
      </c>
    </row>
    <row r="1710" spans="1:5" x14ac:dyDescent="0.15">
      <c r="A1710" s="17">
        <v>1710</v>
      </c>
      <c r="B1710" s="17">
        <v>17.079999999999998</v>
      </c>
      <c r="C1710" s="17">
        <f>HLOOKUP(Eingabe!$C$3,Leistungskurven!$B$1:$B$5002,A1710,FALSE)</f>
        <v>1</v>
      </c>
      <c r="E1710" s="25">
        <f>HLOOKUP(Eingabe!$C$6,Kalkulationen!$T$1:$U$8762,A1711)</f>
        <v>0.62488523343482671</v>
      </c>
    </row>
    <row r="1711" spans="1:5" x14ac:dyDescent="0.15">
      <c r="A1711" s="17">
        <v>1711</v>
      </c>
      <c r="B1711" s="17">
        <v>17.09</v>
      </c>
      <c r="C1711" s="17">
        <f>HLOOKUP(Eingabe!$C$3,Leistungskurven!$B$1:$B$5002,A1711,FALSE)</f>
        <v>1</v>
      </c>
      <c r="E1711" s="25">
        <f>HLOOKUP(Eingabe!$C$6,Kalkulationen!$T$1:$U$8762,A1712)</f>
        <v>0.62488523343482671</v>
      </c>
    </row>
    <row r="1712" spans="1:5" x14ac:dyDescent="0.15">
      <c r="A1712" s="17">
        <v>1712</v>
      </c>
      <c r="B1712" s="17">
        <v>17.100000000000001</v>
      </c>
      <c r="C1712" s="17">
        <f>HLOOKUP(Eingabe!$C$3,Leistungskurven!$B$1:$B$5002,A1712,FALSE)</f>
        <v>1</v>
      </c>
      <c r="E1712" s="25">
        <f>HLOOKUP(Eingabe!$C$6,Kalkulationen!$T$1:$U$8762,A1713)</f>
        <v>0.62488523343482671</v>
      </c>
    </row>
    <row r="1713" spans="1:5" x14ac:dyDescent="0.15">
      <c r="A1713" s="17">
        <v>1713</v>
      </c>
      <c r="B1713" s="17">
        <v>17.11</v>
      </c>
      <c r="C1713" s="17">
        <f>HLOOKUP(Eingabe!$C$3,Leistungskurven!$B$1:$B$5002,A1713,FALSE)</f>
        <v>1</v>
      </c>
      <c r="E1713" s="25">
        <f>HLOOKUP(Eingabe!$C$6,Kalkulationen!$T$1:$U$8762,A1714)</f>
        <v>0.62488523343482671</v>
      </c>
    </row>
    <row r="1714" spans="1:5" x14ac:dyDescent="0.15">
      <c r="A1714" s="17">
        <v>1714</v>
      </c>
      <c r="B1714" s="17">
        <v>17.12</v>
      </c>
      <c r="C1714" s="17">
        <f>HLOOKUP(Eingabe!$C$3,Leistungskurven!$B$1:$B$5002,A1714,FALSE)</f>
        <v>1</v>
      </c>
      <c r="E1714" s="25">
        <f>HLOOKUP(Eingabe!$C$6,Kalkulationen!$T$1:$U$8762,A1715)</f>
        <v>0.62488523343482671</v>
      </c>
    </row>
    <row r="1715" spans="1:5" x14ac:dyDescent="0.15">
      <c r="A1715" s="17">
        <v>1715</v>
      </c>
      <c r="B1715" s="17">
        <v>17.13</v>
      </c>
      <c r="C1715" s="17">
        <f>HLOOKUP(Eingabe!$C$3,Leistungskurven!$B$1:$B$5002,A1715,FALSE)</f>
        <v>1</v>
      </c>
      <c r="E1715" s="25">
        <f>HLOOKUP(Eingabe!$C$6,Kalkulationen!$T$1:$U$8762,A1716)</f>
        <v>0.62488523343482671</v>
      </c>
    </row>
    <row r="1716" spans="1:5" x14ac:dyDescent="0.15">
      <c r="A1716" s="17">
        <v>1716</v>
      </c>
      <c r="B1716" s="17">
        <v>17.14</v>
      </c>
      <c r="C1716" s="17">
        <f>HLOOKUP(Eingabe!$C$3,Leistungskurven!$B$1:$B$5002,A1716,FALSE)</f>
        <v>1</v>
      </c>
      <c r="E1716" s="25">
        <f>HLOOKUP(Eingabe!$C$6,Kalkulationen!$T$1:$U$8762,A1717)</f>
        <v>0.62488523343482671</v>
      </c>
    </row>
    <row r="1717" spans="1:5" x14ac:dyDescent="0.15">
      <c r="A1717" s="17">
        <v>1717</v>
      </c>
      <c r="B1717" s="17">
        <v>17.149999999999999</v>
      </c>
      <c r="C1717" s="17">
        <f>HLOOKUP(Eingabe!$C$3,Leistungskurven!$B$1:$B$5002,A1717,FALSE)</f>
        <v>1</v>
      </c>
      <c r="E1717" s="25">
        <f>HLOOKUP(Eingabe!$C$6,Kalkulationen!$T$1:$U$8762,A1718)</f>
        <v>0.62488523343482671</v>
      </c>
    </row>
    <row r="1718" spans="1:5" x14ac:dyDescent="0.15">
      <c r="A1718" s="17">
        <v>1718</v>
      </c>
      <c r="B1718" s="17">
        <v>17.16</v>
      </c>
      <c r="C1718" s="17">
        <f>HLOOKUP(Eingabe!$C$3,Leistungskurven!$B$1:$B$5002,A1718,FALSE)</f>
        <v>1</v>
      </c>
      <c r="E1718" s="25">
        <f>HLOOKUP(Eingabe!$C$6,Kalkulationen!$T$1:$U$8762,A1719)</f>
        <v>0.62488523343482671</v>
      </c>
    </row>
    <row r="1719" spans="1:5" x14ac:dyDescent="0.15">
      <c r="A1719" s="17">
        <v>1719</v>
      </c>
      <c r="B1719" s="17">
        <v>17.170000000000002</v>
      </c>
      <c r="C1719" s="17">
        <f>HLOOKUP(Eingabe!$C$3,Leistungskurven!$B$1:$B$5002,A1719,FALSE)</f>
        <v>1</v>
      </c>
      <c r="E1719" s="25">
        <f>HLOOKUP(Eingabe!$C$6,Kalkulationen!$T$1:$U$8762,A1720)</f>
        <v>0.62488523343482671</v>
      </c>
    </row>
    <row r="1720" spans="1:5" x14ac:dyDescent="0.15">
      <c r="A1720" s="17">
        <v>1720</v>
      </c>
      <c r="B1720" s="17">
        <v>17.18</v>
      </c>
      <c r="C1720" s="17">
        <f>HLOOKUP(Eingabe!$C$3,Leistungskurven!$B$1:$B$5002,A1720,FALSE)</f>
        <v>1</v>
      </c>
      <c r="E1720" s="25">
        <f>HLOOKUP(Eingabe!$C$6,Kalkulationen!$T$1:$U$8762,A1721)</f>
        <v>0.62488523343482671</v>
      </c>
    </row>
    <row r="1721" spans="1:5" x14ac:dyDescent="0.15">
      <c r="A1721" s="17">
        <v>1721</v>
      </c>
      <c r="B1721" s="17">
        <v>17.190000000000001</v>
      </c>
      <c r="C1721" s="17">
        <f>HLOOKUP(Eingabe!$C$3,Leistungskurven!$B$1:$B$5002,A1721,FALSE)</f>
        <v>1</v>
      </c>
      <c r="E1721" s="25">
        <f>HLOOKUP(Eingabe!$C$6,Kalkulationen!$T$1:$U$8762,A1722)</f>
        <v>0.62488523343482671</v>
      </c>
    </row>
    <row r="1722" spans="1:5" x14ac:dyDescent="0.15">
      <c r="A1722" s="17">
        <v>1722</v>
      </c>
      <c r="B1722" s="17">
        <v>17.2</v>
      </c>
      <c r="C1722" s="17">
        <f>HLOOKUP(Eingabe!$C$3,Leistungskurven!$B$1:$B$5002,A1722,FALSE)</f>
        <v>1</v>
      </c>
      <c r="E1722" s="25">
        <f>HLOOKUP(Eingabe!$C$6,Kalkulationen!$T$1:$U$8762,A1723)</f>
        <v>0.62488523343482671</v>
      </c>
    </row>
    <row r="1723" spans="1:5" x14ac:dyDescent="0.15">
      <c r="A1723" s="17">
        <v>1723</v>
      </c>
      <c r="B1723" s="17">
        <v>17.21</v>
      </c>
      <c r="C1723" s="17">
        <f>HLOOKUP(Eingabe!$C$3,Leistungskurven!$B$1:$B$5002,A1723,FALSE)</f>
        <v>1</v>
      </c>
      <c r="E1723" s="25">
        <f>HLOOKUP(Eingabe!$C$6,Kalkulationen!$T$1:$U$8762,A1724)</f>
        <v>0.62488523343482671</v>
      </c>
    </row>
    <row r="1724" spans="1:5" x14ac:dyDescent="0.15">
      <c r="A1724" s="17">
        <v>1724</v>
      </c>
      <c r="B1724" s="17">
        <v>17.22</v>
      </c>
      <c r="C1724" s="17">
        <f>HLOOKUP(Eingabe!$C$3,Leistungskurven!$B$1:$B$5002,A1724,FALSE)</f>
        <v>1</v>
      </c>
      <c r="E1724" s="25">
        <f>HLOOKUP(Eingabe!$C$6,Kalkulationen!$T$1:$U$8762,A1725)</f>
        <v>0.62488523343482671</v>
      </c>
    </row>
    <row r="1725" spans="1:5" x14ac:dyDescent="0.15">
      <c r="A1725" s="17">
        <v>1725</v>
      </c>
      <c r="B1725" s="17">
        <v>17.23</v>
      </c>
      <c r="C1725" s="17">
        <f>HLOOKUP(Eingabe!$C$3,Leistungskurven!$B$1:$B$5002,A1725,FALSE)</f>
        <v>1</v>
      </c>
      <c r="E1725" s="25">
        <f>HLOOKUP(Eingabe!$C$6,Kalkulationen!$T$1:$U$8762,A1726)</f>
        <v>0.62488523343482671</v>
      </c>
    </row>
    <row r="1726" spans="1:5" x14ac:dyDescent="0.15">
      <c r="A1726" s="17">
        <v>1726</v>
      </c>
      <c r="B1726" s="17">
        <v>17.239999999999998</v>
      </c>
      <c r="C1726" s="17">
        <f>HLOOKUP(Eingabe!$C$3,Leistungskurven!$B$1:$B$5002,A1726,FALSE)</f>
        <v>1</v>
      </c>
      <c r="E1726" s="25">
        <f>HLOOKUP(Eingabe!$C$6,Kalkulationen!$T$1:$U$8762,A1727)</f>
        <v>0.62488523343482671</v>
      </c>
    </row>
    <row r="1727" spans="1:5" x14ac:dyDescent="0.15">
      <c r="A1727" s="17">
        <v>1727</v>
      </c>
      <c r="B1727" s="17">
        <v>17.25</v>
      </c>
      <c r="C1727" s="17">
        <f>HLOOKUP(Eingabe!$C$3,Leistungskurven!$B$1:$B$5002,A1727,FALSE)</f>
        <v>1</v>
      </c>
      <c r="E1727" s="25">
        <f>HLOOKUP(Eingabe!$C$6,Kalkulationen!$T$1:$U$8762,A1728)</f>
        <v>0.62488523343482671</v>
      </c>
    </row>
    <row r="1728" spans="1:5" x14ac:dyDescent="0.15">
      <c r="A1728" s="17">
        <v>1728</v>
      </c>
      <c r="B1728" s="17">
        <v>17.260000000000002</v>
      </c>
      <c r="C1728" s="17">
        <f>HLOOKUP(Eingabe!$C$3,Leistungskurven!$B$1:$B$5002,A1728,FALSE)</f>
        <v>1</v>
      </c>
      <c r="E1728" s="25">
        <f>HLOOKUP(Eingabe!$C$6,Kalkulationen!$T$1:$U$8762,A1729)</f>
        <v>0.62488523343482671</v>
      </c>
    </row>
    <row r="1729" spans="1:5" x14ac:dyDescent="0.15">
      <c r="A1729" s="17">
        <v>1729</v>
      </c>
      <c r="B1729" s="17">
        <v>17.27</v>
      </c>
      <c r="C1729" s="17">
        <f>HLOOKUP(Eingabe!$C$3,Leistungskurven!$B$1:$B$5002,A1729,FALSE)</f>
        <v>1</v>
      </c>
      <c r="E1729" s="25">
        <f>HLOOKUP(Eingabe!$C$6,Kalkulationen!$T$1:$U$8762,A1730)</f>
        <v>0.62488523343482671</v>
      </c>
    </row>
    <row r="1730" spans="1:5" x14ac:dyDescent="0.15">
      <c r="A1730" s="17">
        <v>1730</v>
      </c>
      <c r="B1730" s="17">
        <v>17.28</v>
      </c>
      <c r="C1730" s="17">
        <f>HLOOKUP(Eingabe!$C$3,Leistungskurven!$B$1:$B$5002,A1730,FALSE)</f>
        <v>1</v>
      </c>
      <c r="E1730" s="25">
        <f>HLOOKUP(Eingabe!$C$6,Kalkulationen!$T$1:$U$8762,A1731)</f>
        <v>0.62488523343482671</v>
      </c>
    </row>
    <row r="1731" spans="1:5" x14ac:dyDescent="0.15">
      <c r="A1731" s="17">
        <v>1731</v>
      </c>
      <c r="B1731" s="17">
        <v>17.29</v>
      </c>
      <c r="C1731" s="17">
        <f>HLOOKUP(Eingabe!$C$3,Leistungskurven!$B$1:$B$5002,A1731,FALSE)</f>
        <v>1</v>
      </c>
      <c r="E1731" s="25">
        <f>HLOOKUP(Eingabe!$C$6,Kalkulationen!$T$1:$U$8762,A1732)</f>
        <v>0.62488523343482671</v>
      </c>
    </row>
    <row r="1732" spans="1:5" x14ac:dyDescent="0.15">
      <c r="A1732" s="17">
        <v>1732</v>
      </c>
      <c r="B1732" s="17">
        <v>17.3</v>
      </c>
      <c r="C1732" s="17">
        <f>HLOOKUP(Eingabe!$C$3,Leistungskurven!$B$1:$B$5002,A1732,FALSE)</f>
        <v>1</v>
      </c>
      <c r="E1732" s="25">
        <f>HLOOKUP(Eingabe!$C$6,Kalkulationen!$T$1:$U$8762,A1733)</f>
        <v>0.62488523343482671</v>
      </c>
    </row>
    <row r="1733" spans="1:5" x14ac:dyDescent="0.15">
      <c r="A1733" s="17">
        <v>1733</v>
      </c>
      <c r="B1733" s="17">
        <v>17.309999999999999</v>
      </c>
      <c r="C1733" s="17">
        <f>HLOOKUP(Eingabe!$C$3,Leistungskurven!$B$1:$B$5002,A1733,FALSE)</f>
        <v>1</v>
      </c>
      <c r="E1733" s="25">
        <f>HLOOKUP(Eingabe!$C$6,Kalkulationen!$T$1:$U$8762,A1734)</f>
        <v>0.62488523343482671</v>
      </c>
    </row>
    <row r="1734" spans="1:5" x14ac:dyDescent="0.15">
      <c r="A1734" s="17">
        <v>1734</v>
      </c>
      <c r="B1734" s="17">
        <v>17.32</v>
      </c>
      <c r="C1734" s="17">
        <f>HLOOKUP(Eingabe!$C$3,Leistungskurven!$B$1:$B$5002,A1734,FALSE)</f>
        <v>1</v>
      </c>
      <c r="E1734" s="25">
        <f>HLOOKUP(Eingabe!$C$6,Kalkulationen!$T$1:$U$8762,A1735)</f>
        <v>0.62488523343482671</v>
      </c>
    </row>
    <row r="1735" spans="1:5" x14ac:dyDescent="0.15">
      <c r="A1735" s="17">
        <v>1735</v>
      </c>
      <c r="B1735" s="17">
        <v>17.329999999999998</v>
      </c>
      <c r="C1735" s="17">
        <f>HLOOKUP(Eingabe!$C$3,Leistungskurven!$B$1:$B$5002,A1735,FALSE)</f>
        <v>1</v>
      </c>
      <c r="E1735" s="25">
        <f>HLOOKUP(Eingabe!$C$6,Kalkulationen!$T$1:$U$8762,A1736)</f>
        <v>0.62488523343482671</v>
      </c>
    </row>
    <row r="1736" spans="1:5" x14ac:dyDescent="0.15">
      <c r="A1736" s="17">
        <v>1736</v>
      </c>
      <c r="B1736" s="17">
        <v>17.34</v>
      </c>
      <c r="C1736" s="17">
        <f>HLOOKUP(Eingabe!$C$3,Leistungskurven!$B$1:$B$5002,A1736,FALSE)</f>
        <v>1</v>
      </c>
      <c r="E1736" s="25">
        <f>HLOOKUP(Eingabe!$C$6,Kalkulationen!$T$1:$U$8762,A1737)</f>
        <v>0.62488523343482671</v>
      </c>
    </row>
    <row r="1737" spans="1:5" x14ac:dyDescent="0.15">
      <c r="A1737" s="17">
        <v>1737</v>
      </c>
      <c r="B1737" s="17">
        <v>17.350000000000001</v>
      </c>
      <c r="C1737" s="17">
        <f>HLOOKUP(Eingabe!$C$3,Leistungskurven!$B$1:$B$5002,A1737,FALSE)</f>
        <v>1</v>
      </c>
      <c r="E1737" s="25">
        <f>HLOOKUP(Eingabe!$C$6,Kalkulationen!$T$1:$U$8762,A1738)</f>
        <v>0.62488523343482671</v>
      </c>
    </row>
    <row r="1738" spans="1:5" x14ac:dyDescent="0.15">
      <c r="A1738" s="17">
        <v>1738</v>
      </c>
      <c r="B1738" s="17">
        <v>17.36</v>
      </c>
      <c r="C1738" s="17">
        <f>HLOOKUP(Eingabe!$C$3,Leistungskurven!$B$1:$B$5002,A1738,FALSE)</f>
        <v>1</v>
      </c>
      <c r="E1738" s="25">
        <f>HLOOKUP(Eingabe!$C$6,Kalkulationen!$T$1:$U$8762,A1739)</f>
        <v>0.62488523343482671</v>
      </c>
    </row>
    <row r="1739" spans="1:5" x14ac:dyDescent="0.15">
      <c r="A1739" s="17">
        <v>1739</v>
      </c>
      <c r="B1739" s="17">
        <v>17.37</v>
      </c>
      <c r="C1739" s="17">
        <f>HLOOKUP(Eingabe!$C$3,Leistungskurven!$B$1:$B$5002,A1739,FALSE)</f>
        <v>1</v>
      </c>
      <c r="E1739" s="25">
        <f>HLOOKUP(Eingabe!$C$6,Kalkulationen!$T$1:$U$8762,A1740)</f>
        <v>0.62488523343482671</v>
      </c>
    </row>
    <row r="1740" spans="1:5" x14ac:dyDescent="0.15">
      <c r="A1740" s="17">
        <v>1740</v>
      </c>
      <c r="B1740" s="17">
        <v>17.38</v>
      </c>
      <c r="C1740" s="17">
        <f>HLOOKUP(Eingabe!$C$3,Leistungskurven!$B$1:$B$5002,A1740,FALSE)</f>
        <v>1</v>
      </c>
      <c r="E1740" s="25">
        <f>HLOOKUP(Eingabe!$C$6,Kalkulationen!$T$1:$U$8762,A1741)</f>
        <v>0.62488523343482671</v>
      </c>
    </row>
    <row r="1741" spans="1:5" x14ac:dyDescent="0.15">
      <c r="A1741" s="17">
        <v>1741</v>
      </c>
      <c r="B1741" s="17">
        <v>17.39</v>
      </c>
      <c r="C1741" s="17">
        <f>HLOOKUP(Eingabe!$C$3,Leistungskurven!$B$1:$B$5002,A1741,FALSE)</f>
        <v>1</v>
      </c>
      <c r="E1741" s="25">
        <f>HLOOKUP(Eingabe!$C$6,Kalkulationen!$T$1:$U$8762,A1742)</f>
        <v>0.62488523343482671</v>
      </c>
    </row>
    <row r="1742" spans="1:5" x14ac:dyDescent="0.15">
      <c r="A1742" s="17">
        <v>1742</v>
      </c>
      <c r="B1742" s="17">
        <v>17.399999999999999</v>
      </c>
      <c r="C1742" s="17">
        <f>HLOOKUP(Eingabe!$C$3,Leistungskurven!$B$1:$B$5002,A1742,FALSE)</f>
        <v>1</v>
      </c>
      <c r="E1742" s="25">
        <f>HLOOKUP(Eingabe!$C$6,Kalkulationen!$T$1:$U$8762,A1743)</f>
        <v>0.62488523343482671</v>
      </c>
    </row>
    <row r="1743" spans="1:5" x14ac:dyDescent="0.15">
      <c r="A1743" s="17">
        <v>1743</v>
      </c>
      <c r="B1743" s="17">
        <v>17.41</v>
      </c>
      <c r="C1743" s="17">
        <f>HLOOKUP(Eingabe!$C$3,Leistungskurven!$B$1:$B$5002,A1743,FALSE)</f>
        <v>1</v>
      </c>
      <c r="E1743" s="25">
        <f>HLOOKUP(Eingabe!$C$6,Kalkulationen!$T$1:$U$8762,A1744)</f>
        <v>0.62488523343482671</v>
      </c>
    </row>
    <row r="1744" spans="1:5" x14ac:dyDescent="0.15">
      <c r="A1744" s="17">
        <v>1744</v>
      </c>
      <c r="B1744" s="17">
        <v>17.420000000000002</v>
      </c>
      <c r="C1744" s="17">
        <f>HLOOKUP(Eingabe!$C$3,Leistungskurven!$B$1:$B$5002,A1744,FALSE)</f>
        <v>1</v>
      </c>
      <c r="E1744" s="25">
        <f>HLOOKUP(Eingabe!$C$6,Kalkulationen!$T$1:$U$8762,A1745)</f>
        <v>0.62488523343482671</v>
      </c>
    </row>
    <row r="1745" spans="1:5" x14ac:dyDescent="0.15">
      <c r="A1745" s="17">
        <v>1745</v>
      </c>
      <c r="B1745" s="17">
        <v>17.43</v>
      </c>
      <c r="C1745" s="17">
        <f>HLOOKUP(Eingabe!$C$3,Leistungskurven!$B$1:$B$5002,A1745,FALSE)</f>
        <v>1</v>
      </c>
      <c r="E1745" s="25">
        <f>HLOOKUP(Eingabe!$C$6,Kalkulationen!$T$1:$U$8762,A1746)</f>
        <v>0.62488523343482671</v>
      </c>
    </row>
    <row r="1746" spans="1:5" x14ac:dyDescent="0.15">
      <c r="A1746" s="17">
        <v>1746</v>
      </c>
      <c r="B1746" s="17">
        <v>17.440000000000001</v>
      </c>
      <c r="C1746" s="17">
        <f>HLOOKUP(Eingabe!$C$3,Leistungskurven!$B$1:$B$5002,A1746,FALSE)</f>
        <v>1</v>
      </c>
      <c r="E1746" s="25">
        <f>HLOOKUP(Eingabe!$C$6,Kalkulationen!$T$1:$U$8762,A1747)</f>
        <v>0.62488523343482671</v>
      </c>
    </row>
    <row r="1747" spans="1:5" x14ac:dyDescent="0.15">
      <c r="A1747" s="17">
        <v>1747</v>
      </c>
      <c r="B1747" s="17">
        <v>17.45</v>
      </c>
      <c r="C1747" s="17">
        <f>HLOOKUP(Eingabe!$C$3,Leistungskurven!$B$1:$B$5002,A1747,FALSE)</f>
        <v>1</v>
      </c>
      <c r="E1747" s="25">
        <f>HLOOKUP(Eingabe!$C$6,Kalkulationen!$T$1:$U$8762,A1748)</f>
        <v>0.62488523343482671</v>
      </c>
    </row>
    <row r="1748" spans="1:5" x14ac:dyDescent="0.15">
      <c r="A1748" s="17">
        <v>1748</v>
      </c>
      <c r="B1748" s="17">
        <v>17.46</v>
      </c>
      <c r="C1748" s="17">
        <f>HLOOKUP(Eingabe!$C$3,Leistungskurven!$B$1:$B$5002,A1748,FALSE)</f>
        <v>1</v>
      </c>
      <c r="E1748" s="25">
        <f>HLOOKUP(Eingabe!$C$6,Kalkulationen!$T$1:$U$8762,A1749)</f>
        <v>0.62488523343482671</v>
      </c>
    </row>
    <row r="1749" spans="1:5" x14ac:dyDescent="0.15">
      <c r="A1749" s="17">
        <v>1749</v>
      </c>
      <c r="B1749" s="17">
        <v>17.47</v>
      </c>
      <c r="C1749" s="17">
        <f>HLOOKUP(Eingabe!$C$3,Leistungskurven!$B$1:$B$5002,A1749,FALSE)</f>
        <v>1</v>
      </c>
      <c r="E1749" s="25">
        <f>HLOOKUP(Eingabe!$C$6,Kalkulationen!$T$1:$U$8762,A1750)</f>
        <v>0.62488523343482671</v>
      </c>
    </row>
    <row r="1750" spans="1:5" x14ac:dyDescent="0.15">
      <c r="A1750" s="17">
        <v>1750</v>
      </c>
      <c r="B1750" s="17">
        <v>17.48</v>
      </c>
      <c r="C1750" s="17">
        <f>HLOOKUP(Eingabe!$C$3,Leistungskurven!$B$1:$B$5002,A1750,FALSE)</f>
        <v>1</v>
      </c>
      <c r="E1750" s="25">
        <f>HLOOKUP(Eingabe!$C$6,Kalkulationen!$T$1:$U$8762,A1751)</f>
        <v>0.62488523343482671</v>
      </c>
    </row>
    <row r="1751" spans="1:5" x14ac:dyDescent="0.15">
      <c r="A1751" s="17">
        <v>1751</v>
      </c>
      <c r="B1751" s="17">
        <v>17.489999999999998</v>
      </c>
      <c r="C1751" s="17">
        <f>HLOOKUP(Eingabe!$C$3,Leistungskurven!$B$1:$B$5002,A1751,FALSE)</f>
        <v>1</v>
      </c>
      <c r="E1751" s="25">
        <f>HLOOKUP(Eingabe!$C$6,Kalkulationen!$T$1:$U$8762,A1752)</f>
        <v>0.62488523343482671</v>
      </c>
    </row>
    <row r="1752" spans="1:5" x14ac:dyDescent="0.15">
      <c r="A1752" s="17">
        <v>1752</v>
      </c>
      <c r="B1752" s="17">
        <v>17.5</v>
      </c>
      <c r="C1752" s="17">
        <f>HLOOKUP(Eingabe!$C$3,Leistungskurven!$B$1:$B$5002,A1752,FALSE)</f>
        <v>1</v>
      </c>
      <c r="E1752" s="25">
        <f>HLOOKUP(Eingabe!$C$6,Kalkulationen!$T$1:$U$8762,A1753)</f>
        <v>0.62488523343482671</v>
      </c>
    </row>
    <row r="1753" spans="1:5" x14ac:dyDescent="0.15">
      <c r="A1753" s="17">
        <v>1753</v>
      </c>
      <c r="B1753" s="17">
        <v>17.510000000000002</v>
      </c>
      <c r="C1753" s="17">
        <f>HLOOKUP(Eingabe!$C$3,Leistungskurven!$B$1:$B$5002,A1753,FALSE)</f>
        <v>1</v>
      </c>
      <c r="E1753" s="25">
        <f>HLOOKUP(Eingabe!$C$6,Kalkulationen!$T$1:$U$8762,A1754)</f>
        <v>0.62488523343482671</v>
      </c>
    </row>
    <row r="1754" spans="1:5" x14ac:dyDescent="0.15">
      <c r="A1754" s="17">
        <v>1754</v>
      </c>
      <c r="B1754" s="17">
        <v>17.52</v>
      </c>
      <c r="C1754" s="17">
        <f>HLOOKUP(Eingabe!$C$3,Leistungskurven!$B$1:$B$5002,A1754,FALSE)</f>
        <v>1</v>
      </c>
      <c r="E1754" s="25">
        <f>HLOOKUP(Eingabe!$C$6,Kalkulationen!$T$1:$U$8762,A1755)</f>
        <v>0.62488523343482671</v>
      </c>
    </row>
    <row r="1755" spans="1:5" x14ac:dyDescent="0.15">
      <c r="A1755" s="17">
        <v>1755</v>
      </c>
      <c r="B1755" s="17">
        <v>17.53</v>
      </c>
      <c r="C1755" s="17">
        <f>HLOOKUP(Eingabe!$C$3,Leistungskurven!$B$1:$B$5002,A1755,FALSE)</f>
        <v>1</v>
      </c>
      <c r="E1755" s="25">
        <f>HLOOKUP(Eingabe!$C$6,Kalkulationen!$T$1:$U$8762,A1756)</f>
        <v>0.62488523343482671</v>
      </c>
    </row>
    <row r="1756" spans="1:5" x14ac:dyDescent="0.15">
      <c r="A1756" s="17">
        <v>1756</v>
      </c>
      <c r="B1756" s="17">
        <v>17.54</v>
      </c>
      <c r="C1756" s="17">
        <f>HLOOKUP(Eingabe!$C$3,Leistungskurven!$B$1:$B$5002,A1756,FALSE)</f>
        <v>1</v>
      </c>
      <c r="E1756" s="25">
        <f>HLOOKUP(Eingabe!$C$6,Kalkulationen!$T$1:$U$8762,A1757)</f>
        <v>0.62488523343482671</v>
      </c>
    </row>
    <row r="1757" spans="1:5" x14ac:dyDescent="0.15">
      <c r="A1757" s="17">
        <v>1757</v>
      </c>
      <c r="B1757" s="17">
        <v>17.55</v>
      </c>
      <c r="C1757" s="17">
        <f>HLOOKUP(Eingabe!$C$3,Leistungskurven!$B$1:$B$5002,A1757,FALSE)</f>
        <v>1</v>
      </c>
      <c r="E1757" s="25">
        <f>HLOOKUP(Eingabe!$C$6,Kalkulationen!$T$1:$U$8762,A1758)</f>
        <v>0.62488523343482671</v>
      </c>
    </row>
    <row r="1758" spans="1:5" x14ac:dyDescent="0.15">
      <c r="A1758" s="17">
        <v>1758</v>
      </c>
      <c r="B1758" s="17">
        <v>17.559999999999999</v>
      </c>
      <c r="C1758" s="17">
        <f>HLOOKUP(Eingabe!$C$3,Leistungskurven!$B$1:$B$5002,A1758,FALSE)</f>
        <v>1</v>
      </c>
      <c r="E1758" s="25">
        <f>HLOOKUP(Eingabe!$C$6,Kalkulationen!$T$1:$U$8762,A1759)</f>
        <v>0.62488523343482671</v>
      </c>
    </row>
    <row r="1759" spans="1:5" x14ac:dyDescent="0.15">
      <c r="A1759" s="17">
        <v>1759</v>
      </c>
      <c r="B1759" s="17">
        <v>17.57</v>
      </c>
      <c r="C1759" s="17">
        <f>HLOOKUP(Eingabe!$C$3,Leistungskurven!$B$1:$B$5002,A1759,FALSE)</f>
        <v>1</v>
      </c>
      <c r="E1759" s="25">
        <f>HLOOKUP(Eingabe!$C$6,Kalkulationen!$T$1:$U$8762,A1760)</f>
        <v>0.62488523343482671</v>
      </c>
    </row>
    <row r="1760" spans="1:5" x14ac:dyDescent="0.15">
      <c r="A1760" s="17">
        <v>1760</v>
      </c>
      <c r="B1760" s="17">
        <v>17.579999999999998</v>
      </c>
      <c r="C1760" s="17">
        <f>HLOOKUP(Eingabe!$C$3,Leistungskurven!$B$1:$B$5002,A1760,FALSE)</f>
        <v>1</v>
      </c>
      <c r="E1760" s="25">
        <f>HLOOKUP(Eingabe!$C$6,Kalkulationen!$T$1:$U$8762,A1761)</f>
        <v>0.62488523343482671</v>
      </c>
    </row>
    <row r="1761" spans="1:5" x14ac:dyDescent="0.15">
      <c r="A1761" s="17">
        <v>1761</v>
      </c>
      <c r="B1761" s="17">
        <v>17.59</v>
      </c>
      <c r="C1761" s="17">
        <f>HLOOKUP(Eingabe!$C$3,Leistungskurven!$B$1:$B$5002,A1761,FALSE)</f>
        <v>1</v>
      </c>
      <c r="E1761" s="25">
        <f>HLOOKUP(Eingabe!$C$6,Kalkulationen!$T$1:$U$8762,A1762)</f>
        <v>0.62488523343482671</v>
      </c>
    </row>
    <row r="1762" spans="1:5" x14ac:dyDescent="0.15">
      <c r="A1762" s="17">
        <v>1762</v>
      </c>
      <c r="B1762" s="17">
        <v>17.600000000000001</v>
      </c>
      <c r="C1762" s="17">
        <f>HLOOKUP(Eingabe!$C$3,Leistungskurven!$B$1:$B$5002,A1762,FALSE)</f>
        <v>1</v>
      </c>
      <c r="E1762" s="25">
        <f>HLOOKUP(Eingabe!$C$6,Kalkulationen!$T$1:$U$8762,A1763)</f>
        <v>0.62488523343482671</v>
      </c>
    </row>
    <row r="1763" spans="1:5" x14ac:dyDescent="0.15">
      <c r="A1763" s="17">
        <v>1763</v>
      </c>
      <c r="B1763" s="17">
        <v>17.61</v>
      </c>
      <c r="C1763" s="17">
        <f>HLOOKUP(Eingabe!$C$3,Leistungskurven!$B$1:$B$5002,A1763,FALSE)</f>
        <v>1</v>
      </c>
      <c r="E1763" s="25">
        <f>HLOOKUP(Eingabe!$C$6,Kalkulationen!$T$1:$U$8762,A1764)</f>
        <v>0.62488523343482671</v>
      </c>
    </row>
    <row r="1764" spans="1:5" x14ac:dyDescent="0.15">
      <c r="A1764" s="17">
        <v>1764</v>
      </c>
      <c r="B1764" s="17">
        <v>17.62</v>
      </c>
      <c r="C1764" s="17">
        <f>HLOOKUP(Eingabe!$C$3,Leistungskurven!$B$1:$B$5002,A1764,FALSE)</f>
        <v>1</v>
      </c>
      <c r="E1764" s="25">
        <f>HLOOKUP(Eingabe!$C$6,Kalkulationen!$T$1:$U$8762,A1765)</f>
        <v>0.62488523343482671</v>
      </c>
    </row>
    <row r="1765" spans="1:5" x14ac:dyDescent="0.15">
      <c r="A1765" s="17">
        <v>1765</v>
      </c>
      <c r="B1765" s="17">
        <v>17.63</v>
      </c>
      <c r="C1765" s="17">
        <f>HLOOKUP(Eingabe!$C$3,Leistungskurven!$B$1:$B$5002,A1765,FALSE)</f>
        <v>1</v>
      </c>
      <c r="E1765" s="25">
        <f>HLOOKUP(Eingabe!$C$6,Kalkulationen!$T$1:$U$8762,A1766)</f>
        <v>0.62488523343482671</v>
      </c>
    </row>
    <row r="1766" spans="1:5" x14ac:dyDescent="0.15">
      <c r="A1766" s="17">
        <v>1766</v>
      </c>
      <c r="B1766" s="17">
        <v>17.64</v>
      </c>
      <c r="C1766" s="17">
        <f>HLOOKUP(Eingabe!$C$3,Leistungskurven!$B$1:$B$5002,A1766,FALSE)</f>
        <v>1</v>
      </c>
      <c r="E1766" s="25">
        <f>HLOOKUP(Eingabe!$C$6,Kalkulationen!$T$1:$U$8762,A1767)</f>
        <v>0.62488523343482671</v>
      </c>
    </row>
    <row r="1767" spans="1:5" x14ac:dyDescent="0.15">
      <c r="A1767" s="17">
        <v>1767</v>
      </c>
      <c r="B1767" s="17">
        <v>17.649999999999999</v>
      </c>
      <c r="C1767" s="17">
        <f>HLOOKUP(Eingabe!$C$3,Leistungskurven!$B$1:$B$5002,A1767,FALSE)</f>
        <v>1</v>
      </c>
      <c r="E1767" s="25">
        <f>HLOOKUP(Eingabe!$C$6,Kalkulationen!$T$1:$U$8762,A1768)</f>
        <v>0.62488523343482671</v>
      </c>
    </row>
    <row r="1768" spans="1:5" x14ac:dyDescent="0.15">
      <c r="A1768" s="17">
        <v>1768</v>
      </c>
      <c r="B1768" s="17">
        <v>17.66</v>
      </c>
      <c r="C1768" s="17">
        <f>HLOOKUP(Eingabe!$C$3,Leistungskurven!$B$1:$B$5002,A1768,FALSE)</f>
        <v>1</v>
      </c>
      <c r="E1768" s="25">
        <f>HLOOKUP(Eingabe!$C$6,Kalkulationen!$T$1:$U$8762,A1769)</f>
        <v>0.62488523343482671</v>
      </c>
    </row>
    <row r="1769" spans="1:5" x14ac:dyDescent="0.15">
      <c r="A1769" s="17">
        <v>1769</v>
      </c>
      <c r="B1769" s="17">
        <v>17.670000000000002</v>
      </c>
      <c r="C1769" s="17">
        <f>HLOOKUP(Eingabe!$C$3,Leistungskurven!$B$1:$B$5002,A1769,FALSE)</f>
        <v>1</v>
      </c>
      <c r="E1769" s="25">
        <f>HLOOKUP(Eingabe!$C$6,Kalkulationen!$T$1:$U$8762,A1770)</f>
        <v>0.62488523343482671</v>
      </c>
    </row>
    <row r="1770" spans="1:5" x14ac:dyDescent="0.15">
      <c r="A1770" s="17">
        <v>1770</v>
      </c>
      <c r="B1770" s="17">
        <v>17.68</v>
      </c>
      <c r="C1770" s="17">
        <f>HLOOKUP(Eingabe!$C$3,Leistungskurven!$B$1:$B$5002,A1770,FALSE)</f>
        <v>1</v>
      </c>
      <c r="E1770" s="25">
        <f>HLOOKUP(Eingabe!$C$6,Kalkulationen!$T$1:$U$8762,A1771)</f>
        <v>0.62488523343482671</v>
      </c>
    </row>
    <row r="1771" spans="1:5" x14ac:dyDescent="0.15">
      <c r="A1771" s="17">
        <v>1771</v>
      </c>
      <c r="B1771" s="17">
        <v>17.690000000000001</v>
      </c>
      <c r="C1771" s="17">
        <f>HLOOKUP(Eingabe!$C$3,Leistungskurven!$B$1:$B$5002,A1771,FALSE)</f>
        <v>1</v>
      </c>
      <c r="E1771" s="25">
        <f>HLOOKUP(Eingabe!$C$6,Kalkulationen!$T$1:$U$8762,A1772)</f>
        <v>0.62488523343482671</v>
      </c>
    </row>
    <row r="1772" spans="1:5" x14ac:dyDescent="0.15">
      <c r="A1772" s="17">
        <v>1772</v>
      </c>
      <c r="B1772" s="17">
        <v>17.7</v>
      </c>
      <c r="C1772" s="17">
        <f>HLOOKUP(Eingabe!$C$3,Leistungskurven!$B$1:$B$5002,A1772,FALSE)</f>
        <v>1</v>
      </c>
      <c r="E1772" s="25">
        <f>HLOOKUP(Eingabe!$C$6,Kalkulationen!$T$1:$U$8762,A1773)</f>
        <v>0.62488523343482671</v>
      </c>
    </row>
    <row r="1773" spans="1:5" x14ac:dyDescent="0.15">
      <c r="A1773" s="17">
        <v>1773</v>
      </c>
      <c r="B1773" s="17">
        <v>17.71</v>
      </c>
      <c r="C1773" s="17">
        <f>HLOOKUP(Eingabe!$C$3,Leistungskurven!$B$1:$B$5002,A1773,FALSE)</f>
        <v>1</v>
      </c>
      <c r="E1773" s="25">
        <f>HLOOKUP(Eingabe!$C$6,Kalkulationen!$T$1:$U$8762,A1774)</f>
        <v>0.62488523343482671</v>
      </c>
    </row>
    <row r="1774" spans="1:5" x14ac:dyDescent="0.15">
      <c r="A1774" s="17">
        <v>1774</v>
      </c>
      <c r="B1774" s="17">
        <v>17.72</v>
      </c>
      <c r="C1774" s="17">
        <f>HLOOKUP(Eingabe!$C$3,Leistungskurven!$B$1:$B$5002,A1774,FALSE)</f>
        <v>1</v>
      </c>
      <c r="E1774" s="25">
        <f>HLOOKUP(Eingabe!$C$6,Kalkulationen!$T$1:$U$8762,A1775)</f>
        <v>0.62488523343482671</v>
      </c>
    </row>
    <row r="1775" spans="1:5" x14ac:dyDescent="0.15">
      <c r="A1775" s="17">
        <v>1775</v>
      </c>
      <c r="B1775" s="17">
        <v>17.73</v>
      </c>
      <c r="C1775" s="17">
        <f>HLOOKUP(Eingabe!$C$3,Leistungskurven!$B$1:$B$5002,A1775,FALSE)</f>
        <v>1</v>
      </c>
      <c r="E1775" s="25">
        <f>HLOOKUP(Eingabe!$C$6,Kalkulationen!$T$1:$U$8762,A1776)</f>
        <v>0.62488523343482671</v>
      </c>
    </row>
    <row r="1776" spans="1:5" x14ac:dyDescent="0.15">
      <c r="A1776" s="17">
        <v>1776</v>
      </c>
      <c r="B1776" s="17">
        <v>17.739999999999998</v>
      </c>
      <c r="C1776" s="17">
        <f>HLOOKUP(Eingabe!$C$3,Leistungskurven!$B$1:$B$5002,A1776,FALSE)</f>
        <v>1</v>
      </c>
      <c r="E1776" s="25">
        <f>HLOOKUP(Eingabe!$C$6,Kalkulationen!$T$1:$U$8762,A1777)</f>
        <v>0.62488523343482671</v>
      </c>
    </row>
    <row r="1777" spans="1:5" x14ac:dyDescent="0.15">
      <c r="A1777" s="17">
        <v>1777</v>
      </c>
      <c r="B1777" s="17">
        <v>17.75</v>
      </c>
      <c r="C1777" s="17">
        <f>HLOOKUP(Eingabe!$C$3,Leistungskurven!$B$1:$B$5002,A1777,FALSE)</f>
        <v>1</v>
      </c>
      <c r="E1777" s="25">
        <f>HLOOKUP(Eingabe!$C$6,Kalkulationen!$T$1:$U$8762,A1778)</f>
        <v>0.62488523343482671</v>
      </c>
    </row>
    <row r="1778" spans="1:5" x14ac:dyDescent="0.15">
      <c r="A1778" s="17">
        <v>1778</v>
      </c>
      <c r="B1778" s="17">
        <v>17.760000000000002</v>
      </c>
      <c r="C1778" s="17">
        <f>HLOOKUP(Eingabe!$C$3,Leistungskurven!$B$1:$B$5002,A1778,FALSE)</f>
        <v>1</v>
      </c>
      <c r="E1778" s="25">
        <f>HLOOKUP(Eingabe!$C$6,Kalkulationen!$T$1:$U$8762,A1779)</f>
        <v>0.62488523343482671</v>
      </c>
    </row>
    <row r="1779" spans="1:5" x14ac:dyDescent="0.15">
      <c r="A1779" s="17">
        <v>1779</v>
      </c>
      <c r="B1779" s="17">
        <v>17.77</v>
      </c>
      <c r="C1779" s="17">
        <f>HLOOKUP(Eingabe!$C$3,Leistungskurven!$B$1:$B$5002,A1779,FALSE)</f>
        <v>1</v>
      </c>
      <c r="E1779" s="25">
        <f>HLOOKUP(Eingabe!$C$6,Kalkulationen!$T$1:$U$8762,A1780)</f>
        <v>0.62488523343482671</v>
      </c>
    </row>
    <row r="1780" spans="1:5" x14ac:dyDescent="0.15">
      <c r="A1780" s="17">
        <v>1780</v>
      </c>
      <c r="B1780" s="17">
        <v>17.78</v>
      </c>
      <c r="C1780" s="17">
        <f>HLOOKUP(Eingabe!$C$3,Leistungskurven!$B$1:$B$5002,A1780,FALSE)</f>
        <v>1</v>
      </c>
      <c r="E1780" s="25">
        <f>HLOOKUP(Eingabe!$C$6,Kalkulationen!$T$1:$U$8762,A1781)</f>
        <v>0.62488523343482671</v>
      </c>
    </row>
    <row r="1781" spans="1:5" x14ac:dyDescent="0.15">
      <c r="A1781" s="17">
        <v>1781</v>
      </c>
      <c r="B1781" s="17">
        <v>17.79</v>
      </c>
      <c r="C1781" s="17">
        <f>HLOOKUP(Eingabe!$C$3,Leistungskurven!$B$1:$B$5002,A1781,FALSE)</f>
        <v>1</v>
      </c>
      <c r="E1781" s="25">
        <f>HLOOKUP(Eingabe!$C$6,Kalkulationen!$T$1:$U$8762,A1782)</f>
        <v>0.62488523343482671</v>
      </c>
    </row>
    <row r="1782" spans="1:5" x14ac:dyDescent="0.15">
      <c r="A1782" s="17">
        <v>1782</v>
      </c>
      <c r="B1782" s="17">
        <v>17.8</v>
      </c>
      <c r="C1782" s="17">
        <f>HLOOKUP(Eingabe!$C$3,Leistungskurven!$B$1:$B$5002,A1782,FALSE)</f>
        <v>1</v>
      </c>
      <c r="E1782" s="25">
        <f>HLOOKUP(Eingabe!$C$6,Kalkulationen!$T$1:$U$8762,A1783)</f>
        <v>0.62488523343482671</v>
      </c>
    </row>
    <row r="1783" spans="1:5" x14ac:dyDescent="0.15">
      <c r="A1783" s="17">
        <v>1783</v>
      </c>
      <c r="B1783" s="17">
        <v>17.809999999999999</v>
      </c>
      <c r="C1783" s="17">
        <f>HLOOKUP(Eingabe!$C$3,Leistungskurven!$B$1:$B$5002,A1783,FALSE)</f>
        <v>1</v>
      </c>
      <c r="E1783" s="25">
        <f>HLOOKUP(Eingabe!$C$6,Kalkulationen!$T$1:$U$8762,A1784)</f>
        <v>0.62488523343482671</v>
      </c>
    </row>
    <row r="1784" spans="1:5" x14ac:dyDescent="0.15">
      <c r="A1784" s="17">
        <v>1784</v>
      </c>
      <c r="B1784" s="17">
        <v>17.82</v>
      </c>
      <c r="C1784" s="17">
        <f>HLOOKUP(Eingabe!$C$3,Leistungskurven!$B$1:$B$5002,A1784,FALSE)</f>
        <v>1</v>
      </c>
      <c r="E1784" s="25">
        <f>HLOOKUP(Eingabe!$C$6,Kalkulationen!$T$1:$U$8762,A1785)</f>
        <v>0.62488523343482671</v>
      </c>
    </row>
    <row r="1785" spans="1:5" x14ac:dyDescent="0.15">
      <c r="A1785" s="17">
        <v>1785</v>
      </c>
      <c r="B1785" s="17">
        <v>17.829999999999998</v>
      </c>
      <c r="C1785" s="17">
        <f>HLOOKUP(Eingabe!$C$3,Leistungskurven!$B$1:$B$5002,A1785,FALSE)</f>
        <v>1</v>
      </c>
      <c r="E1785" s="25">
        <f>HLOOKUP(Eingabe!$C$6,Kalkulationen!$T$1:$U$8762,A1786)</f>
        <v>0.62488523343482671</v>
      </c>
    </row>
    <row r="1786" spans="1:5" x14ac:dyDescent="0.15">
      <c r="A1786" s="17">
        <v>1786</v>
      </c>
      <c r="B1786" s="17">
        <v>17.84</v>
      </c>
      <c r="C1786" s="17">
        <f>HLOOKUP(Eingabe!$C$3,Leistungskurven!$B$1:$B$5002,A1786,FALSE)</f>
        <v>1</v>
      </c>
      <c r="E1786" s="25">
        <f>HLOOKUP(Eingabe!$C$6,Kalkulationen!$T$1:$U$8762,A1787)</f>
        <v>0.62488523343482671</v>
      </c>
    </row>
    <row r="1787" spans="1:5" x14ac:dyDescent="0.15">
      <c r="A1787" s="17">
        <v>1787</v>
      </c>
      <c r="B1787" s="17">
        <v>17.850000000000001</v>
      </c>
      <c r="C1787" s="17">
        <f>HLOOKUP(Eingabe!$C$3,Leistungskurven!$B$1:$B$5002,A1787,FALSE)</f>
        <v>1</v>
      </c>
      <c r="E1787" s="25">
        <f>HLOOKUP(Eingabe!$C$6,Kalkulationen!$T$1:$U$8762,A1788)</f>
        <v>0.58542842938631923</v>
      </c>
    </row>
    <row r="1788" spans="1:5" x14ac:dyDescent="0.15">
      <c r="A1788" s="17">
        <v>1788</v>
      </c>
      <c r="B1788" s="17">
        <v>17.86</v>
      </c>
      <c r="C1788" s="17">
        <f>HLOOKUP(Eingabe!$C$3,Leistungskurven!$B$1:$B$5002,A1788,FALSE)</f>
        <v>1</v>
      </c>
      <c r="E1788" s="25">
        <f>HLOOKUP(Eingabe!$C$6,Kalkulationen!$T$1:$U$8762,A1789)</f>
        <v>0.58542842938631923</v>
      </c>
    </row>
    <row r="1789" spans="1:5" x14ac:dyDescent="0.15">
      <c r="A1789" s="17">
        <v>1789</v>
      </c>
      <c r="B1789" s="17">
        <v>17.87</v>
      </c>
      <c r="C1789" s="17">
        <f>HLOOKUP(Eingabe!$C$3,Leistungskurven!$B$1:$B$5002,A1789,FALSE)</f>
        <v>1</v>
      </c>
      <c r="E1789" s="25">
        <f>HLOOKUP(Eingabe!$C$6,Kalkulationen!$T$1:$U$8762,A1790)</f>
        <v>0.58542842938631923</v>
      </c>
    </row>
    <row r="1790" spans="1:5" x14ac:dyDescent="0.15">
      <c r="A1790" s="17">
        <v>1790</v>
      </c>
      <c r="B1790" s="17">
        <v>17.88</v>
      </c>
      <c r="C1790" s="17">
        <f>HLOOKUP(Eingabe!$C$3,Leistungskurven!$B$1:$B$5002,A1790,FALSE)</f>
        <v>1</v>
      </c>
      <c r="E1790" s="25">
        <f>HLOOKUP(Eingabe!$C$6,Kalkulationen!$T$1:$U$8762,A1791)</f>
        <v>0.58542842938631923</v>
      </c>
    </row>
    <row r="1791" spans="1:5" x14ac:dyDescent="0.15">
      <c r="A1791" s="17">
        <v>1791</v>
      </c>
      <c r="B1791" s="17">
        <v>17.89</v>
      </c>
      <c r="C1791" s="17">
        <f>HLOOKUP(Eingabe!$C$3,Leistungskurven!$B$1:$B$5002,A1791,FALSE)</f>
        <v>1</v>
      </c>
      <c r="E1791" s="25">
        <f>HLOOKUP(Eingabe!$C$6,Kalkulationen!$T$1:$U$8762,A1792)</f>
        <v>0.58542842938631923</v>
      </c>
    </row>
    <row r="1792" spans="1:5" x14ac:dyDescent="0.15">
      <c r="A1792" s="17">
        <v>1792</v>
      </c>
      <c r="B1792" s="17">
        <v>17.899999999999999</v>
      </c>
      <c r="C1792" s="17">
        <f>HLOOKUP(Eingabe!$C$3,Leistungskurven!$B$1:$B$5002,A1792,FALSE)</f>
        <v>1</v>
      </c>
      <c r="E1792" s="25">
        <f>HLOOKUP(Eingabe!$C$6,Kalkulationen!$T$1:$U$8762,A1793)</f>
        <v>0.58542842938631923</v>
      </c>
    </row>
    <row r="1793" spans="1:5" x14ac:dyDescent="0.15">
      <c r="A1793" s="17">
        <v>1793</v>
      </c>
      <c r="B1793" s="17">
        <v>17.91</v>
      </c>
      <c r="C1793" s="17">
        <f>HLOOKUP(Eingabe!$C$3,Leistungskurven!$B$1:$B$5002,A1793,FALSE)</f>
        <v>1</v>
      </c>
      <c r="E1793" s="25">
        <f>HLOOKUP(Eingabe!$C$6,Kalkulationen!$T$1:$U$8762,A1794)</f>
        <v>0.58542842938631923</v>
      </c>
    </row>
    <row r="1794" spans="1:5" x14ac:dyDescent="0.15">
      <c r="A1794" s="17">
        <v>1794</v>
      </c>
      <c r="B1794" s="17">
        <v>17.920000000000002</v>
      </c>
      <c r="C1794" s="17">
        <f>HLOOKUP(Eingabe!$C$3,Leistungskurven!$B$1:$B$5002,A1794,FALSE)</f>
        <v>1</v>
      </c>
      <c r="E1794" s="25">
        <f>HLOOKUP(Eingabe!$C$6,Kalkulationen!$T$1:$U$8762,A1795)</f>
        <v>0.58542842938631923</v>
      </c>
    </row>
    <row r="1795" spans="1:5" x14ac:dyDescent="0.15">
      <c r="A1795" s="17">
        <v>1795</v>
      </c>
      <c r="B1795" s="17">
        <v>17.93</v>
      </c>
      <c r="C1795" s="17">
        <f>HLOOKUP(Eingabe!$C$3,Leistungskurven!$B$1:$B$5002,A1795,FALSE)</f>
        <v>1</v>
      </c>
      <c r="E1795" s="25">
        <f>HLOOKUP(Eingabe!$C$6,Kalkulationen!$T$1:$U$8762,A1796)</f>
        <v>0.58542842938631923</v>
      </c>
    </row>
    <row r="1796" spans="1:5" x14ac:dyDescent="0.15">
      <c r="A1796" s="17">
        <v>1796</v>
      </c>
      <c r="B1796" s="17">
        <v>17.940000000000001</v>
      </c>
      <c r="C1796" s="17">
        <f>HLOOKUP(Eingabe!$C$3,Leistungskurven!$B$1:$B$5002,A1796,FALSE)</f>
        <v>1</v>
      </c>
      <c r="E1796" s="25">
        <f>HLOOKUP(Eingabe!$C$6,Kalkulationen!$T$1:$U$8762,A1797)</f>
        <v>0.58542842938631923</v>
      </c>
    </row>
    <row r="1797" spans="1:5" x14ac:dyDescent="0.15">
      <c r="A1797" s="17">
        <v>1797</v>
      </c>
      <c r="B1797" s="17">
        <v>17.95</v>
      </c>
      <c r="C1797" s="17">
        <f>HLOOKUP(Eingabe!$C$3,Leistungskurven!$B$1:$B$5002,A1797,FALSE)</f>
        <v>1</v>
      </c>
      <c r="E1797" s="25">
        <f>HLOOKUP(Eingabe!$C$6,Kalkulationen!$T$1:$U$8762,A1798)</f>
        <v>0.58542842938631923</v>
      </c>
    </row>
    <row r="1798" spans="1:5" x14ac:dyDescent="0.15">
      <c r="A1798" s="17">
        <v>1798</v>
      </c>
      <c r="B1798" s="17">
        <v>17.96</v>
      </c>
      <c r="C1798" s="17">
        <f>HLOOKUP(Eingabe!$C$3,Leistungskurven!$B$1:$B$5002,A1798,FALSE)</f>
        <v>1</v>
      </c>
      <c r="E1798" s="25">
        <f>HLOOKUP(Eingabe!$C$6,Kalkulationen!$T$1:$U$8762,A1799)</f>
        <v>0.58542842938631923</v>
      </c>
    </row>
    <row r="1799" spans="1:5" x14ac:dyDescent="0.15">
      <c r="A1799" s="17">
        <v>1799</v>
      </c>
      <c r="B1799" s="17">
        <v>17.97</v>
      </c>
      <c r="C1799" s="17">
        <f>HLOOKUP(Eingabe!$C$3,Leistungskurven!$B$1:$B$5002,A1799,FALSE)</f>
        <v>1</v>
      </c>
      <c r="E1799" s="25">
        <f>HLOOKUP(Eingabe!$C$6,Kalkulationen!$T$1:$U$8762,A1800)</f>
        <v>0.58542842938631923</v>
      </c>
    </row>
    <row r="1800" spans="1:5" x14ac:dyDescent="0.15">
      <c r="A1800" s="17">
        <v>1800</v>
      </c>
      <c r="B1800" s="17">
        <v>17.98</v>
      </c>
      <c r="C1800" s="17">
        <f>HLOOKUP(Eingabe!$C$3,Leistungskurven!$B$1:$B$5002,A1800,FALSE)</f>
        <v>1</v>
      </c>
      <c r="E1800" s="25">
        <f>HLOOKUP(Eingabe!$C$6,Kalkulationen!$T$1:$U$8762,A1801)</f>
        <v>0.58542842938631923</v>
      </c>
    </row>
    <row r="1801" spans="1:5" x14ac:dyDescent="0.15">
      <c r="A1801" s="17">
        <v>1801</v>
      </c>
      <c r="B1801" s="17">
        <v>17.989999999999998</v>
      </c>
      <c r="C1801" s="17">
        <f>HLOOKUP(Eingabe!$C$3,Leistungskurven!$B$1:$B$5002,A1801,FALSE)</f>
        <v>1</v>
      </c>
      <c r="E1801" s="25">
        <f>HLOOKUP(Eingabe!$C$6,Kalkulationen!$T$1:$U$8762,A1802)</f>
        <v>0.58542842938631923</v>
      </c>
    </row>
    <row r="1802" spans="1:5" x14ac:dyDescent="0.15">
      <c r="A1802" s="17">
        <v>1802</v>
      </c>
      <c r="B1802" s="17">
        <v>18</v>
      </c>
      <c r="C1802" s="17">
        <f>HLOOKUP(Eingabe!$C$3,Leistungskurven!$B$1:$B$5002,A1802,FALSE)</f>
        <v>1</v>
      </c>
      <c r="E1802" s="25">
        <f>HLOOKUP(Eingabe!$C$6,Kalkulationen!$T$1:$U$8762,A1803)</f>
        <v>0.58542842938631923</v>
      </c>
    </row>
    <row r="1803" spans="1:5" x14ac:dyDescent="0.15">
      <c r="A1803" s="17">
        <v>1803</v>
      </c>
      <c r="B1803" s="17">
        <v>18.010000000000002</v>
      </c>
      <c r="C1803" s="17">
        <f>HLOOKUP(Eingabe!$C$3,Leistungskurven!$B$1:$B$5002,A1803,FALSE)</f>
        <v>1</v>
      </c>
      <c r="E1803" s="25">
        <f>HLOOKUP(Eingabe!$C$6,Kalkulationen!$T$1:$U$8762,A1804)</f>
        <v>0.58542842938631923</v>
      </c>
    </row>
    <row r="1804" spans="1:5" x14ac:dyDescent="0.15">
      <c r="A1804" s="17">
        <v>1804</v>
      </c>
      <c r="B1804" s="17">
        <v>18.02</v>
      </c>
      <c r="C1804" s="17">
        <f>HLOOKUP(Eingabe!$C$3,Leistungskurven!$B$1:$B$5002,A1804,FALSE)</f>
        <v>1</v>
      </c>
      <c r="E1804" s="25">
        <f>HLOOKUP(Eingabe!$C$6,Kalkulationen!$T$1:$U$8762,A1805)</f>
        <v>0.58542842938631923</v>
      </c>
    </row>
    <row r="1805" spans="1:5" x14ac:dyDescent="0.15">
      <c r="A1805" s="17">
        <v>1805</v>
      </c>
      <c r="B1805" s="17">
        <v>18.03</v>
      </c>
      <c r="C1805" s="17">
        <f>HLOOKUP(Eingabe!$C$3,Leistungskurven!$B$1:$B$5002,A1805,FALSE)</f>
        <v>1</v>
      </c>
      <c r="E1805" s="25">
        <f>HLOOKUP(Eingabe!$C$6,Kalkulationen!$T$1:$U$8762,A1806)</f>
        <v>0.58542842938631923</v>
      </c>
    </row>
    <row r="1806" spans="1:5" x14ac:dyDescent="0.15">
      <c r="A1806" s="17">
        <v>1806</v>
      </c>
      <c r="B1806" s="17">
        <v>18.04</v>
      </c>
      <c r="C1806" s="17">
        <f>HLOOKUP(Eingabe!$C$3,Leistungskurven!$B$1:$B$5002,A1806,FALSE)</f>
        <v>0.99998815163004728</v>
      </c>
      <c r="E1806" s="25">
        <f>HLOOKUP(Eingabe!$C$6,Kalkulationen!$T$1:$U$8762,A1807)</f>
        <v>0.58542842938631923</v>
      </c>
    </row>
    <row r="1807" spans="1:5" x14ac:dyDescent="0.15">
      <c r="A1807" s="17">
        <v>1807</v>
      </c>
      <c r="B1807" s="17">
        <v>18.05</v>
      </c>
      <c r="C1807" s="17">
        <f>HLOOKUP(Eingabe!$C$3,Leistungskurven!$B$1:$B$5002,A1807,FALSE)</f>
        <v>0.99998545434038433</v>
      </c>
      <c r="E1807" s="25">
        <f>HLOOKUP(Eingabe!$C$6,Kalkulationen!$T$1:$U$8762,A1808)</f>
        <v>0.58542842938631923</v>
      </c>
    </row>
    <row r="1808" spans="1:5" x14ac:dyDescent="0.15">
      <c r="A1808" s="17">
        <v>1808</v>
      </c>
      <c r="B1808" s="17">
        <v>18.059999999999999</v>
      </c>
      <c r="C1808" s="17">
        <f>HLOOKUP(Eingabe!$C$3,Leistungskurven!$B$1:$B$5002,A1808,FALSE)</f>
        <v>0.99998286017958593</v>
      </c>
      <c r="E1808" s="25">
        <f>HLOOKUP(Eingabe!$C$6,Kalkulationen!$T$1:$U$8762,A1809)</f>
        <v>0.58542842938631923</v>
      </c>
    </row>
    <row r="1809" spans="1:5" x14ac:dyDescent="0.15">
      <c r="A1809" s="17">
        <v>1809</v>
      </c>
      <c r="B1809" s="17">
        <v>18.07</v>
      </c>
      <c r="C1809" s="17">
        <f>HLOOKUP(Eingabe!$C$3,Leistungskurven!$B$1:$B$5002,A1809,FALSE)</f>
        <v>0.99998036775151966</v>
      </c>
      <c r="E1809" s="25">
        <f>HLOOKUP(Eingabe!$C$6,Kalkulationen!$T$1:$U$8762,A1810)</f>
        <v>0.58542842938631923</v>
      </c>
    </row>
    <row r="1810" spans="1:5" x14ac:dyDescent="0.15">
      <c r="A1810" s="17">
        <v>1810</v>
      </c>
      <c r="B1810" s="17">
        <v>18.079999999999998</v>
      </c>
      <c r="C1810" s="17">
        <f>HLOOKUP(Eingabe!$C$3,Leistungskurven!$B$1:$B$5002,A1810,FALSE)</f>
        <v>0.99997797566005253</v>
      </c>
      <c r="E1810" s="25">
        <f>HLOOKUP(Eingabe!$C$6,Kalkulationen!$T$1:$U$8762,A1811)</f>
        <v>0.58542842938631923</v>
      </c>
    </row>
    <row r="1811" spans="1:5" x14ac:dyDescent="0.15">
      <c r="A1811" s="17">
        <v>1811</v>
      </c>
      <c r="B1811" s="17">
        <v>18.09</v>
      </c>
      <c r="C1811" s="17">
        <f>HLOOKUP(Eingabe!$C$3,Leistungskurven!$B$1:$B$5002,A1811,FALSE)</f>
        <v>0.99997568250905189</v>
      </c>
      <c r="E1811" s="25">
        <f>HLOOKUP(Eingabe!$C$6,Kalkulationen!$T$1:$U$8762,A1812)</f>
        <v>0.58542842938631923</v>
      </c>
    </row>
    <row r="1812" spans="1:5" x14ac:dyDescent="0.15">
      <c r="A1812" s="17">
        <v>1812</v>
      </c>
      <c r="B1812" s="17">
        <v>18.100000000000001</v>
      </c>
      <c r="C1812" s="17">
        <f>HLOOKUP(Eingabe!$C$3,Leistungskurven!$B$1:$B$5002,A1812,FALSE)</f>
        <v>0.9999613860446076</v>
      </c>
      <c r="E1812" s="25">
        <f>HLOOKUP(Eingabe!$C$6,Kalkulationen!$T$1:$U$8762,A1813)</f>
        <v>0.58542842938631923</v>
      </c>
    </row>
    <row r="1813" spans="1:5" x14ac:dyDescent="0.15">
      <c r="A1813" s="17">
        <v>1813</v>
      </c>
      <c r="B1813" s="17">
        <v>18.11</v>
      </c>
      <c r="C1813" s="17">
        <f>HLOOKUP(Eingabe!$C$3,Leistungskurven!$B$1:$B$5002,A1813,FALSE)</f>
        <v>0.99995832837112375</v>
      </c>
      <c r="E1813" s="25">
        <f>HLOOKUP(Eingabe!$C$6,Kalkulationen!$T$1:$U$8762,A1814)</f>
        <v>0.58542842938631923</v>
      </c>
    </row>
    <row r="1814" spans="1:5" x14ac:dyDescent="0.15">
      <c r="A1814" s="17">
        <v>1814</v>
      </c>
      <c r="B1814" s="17">
        <v>18.12</v>
      </c>
      <c r="C1814" s="17">
        <f>HLOOKUP(Eingabe!$C$3,Leistungskurven!$B$1:$B$5002,A1814,FALSE)</f>
        <v>0.99995540869555277</v>
      </c>
      <c r="E1814" s="25">
        <f>HLOOKUP(Eingabe!$C$6,Kalkulationen!$T$1:$U$8762,A1815)</f>
        <v>0.58542842938631923</v>
      </c>
    </row>
    <row r="1815" spans="1:5" x14ac:dyDescent="0.15">
      <c r="A1815" s="17">
        <v>1815</v>
      </c>
      <c r="B1815" s="17">
        <v>18.13</v>
      </c>
      <c r="C1815" s="17">
        <f>HLOOKUP(Eingabe!$C$3,Leistungskurven!$B$1:$B$5002,A1815,FALSE)</f>
        <v>0.99995262498455206</v>
      </c>
      <c r="E1815" s="25">
        <f>HLOOKUP(Eingabe!$C$6,Kalkulationen!$T$1:$U$8762,A1816)</f>
        <v>0.58542842938631923</v>
      </c>
    </row>
    <row r="1816" spans="1:5" x14ac:dyDescent="0.15">
      <c r="A1816" s="17">
        <v>1816</v>
      </c>
      <c r="B1816" s="17">
        <v>18.14</v>
      </c>
      <c r="C1816" s="17">
        <f>HLOOKUP(Eingabe!$C$3,Leistungskurven!$B$1:$B$5002,A1816,FALSE)</f>
        <v>0.99994997520477957</v>
      </c>
      <c r="E1816" s="25">
        <f>HLOOKUP(Eingabe!$C$6,Kalkulationen!$T$1:$U$8762,A1817)</f>
        <v>0.58542842938631923</v>
      </c>
    </row>
    <row r="1817" spans="1:5" x14ac:dyDescent="0.15">
      <c r="A1817" s="17">
        <v>1817</v>
      </c>
      <c r="B1817" s="17">
        <v>18.149999999999999</v>
      </c>
      <c r="C1817" s="17">
        <f>HLOOKUP(Eingabe!$C$3,Leistungskurven!$B$1:$B$5002,A1817,FALSE)</f>
        <v>0.99994745732289259</v>
      </c>
      <c r="E1817" s="25">
        <f>HLOOKUP(Eingabe!$C$6,Kalkulationen!$T$1:$U$8762,A1818)</f>
        <v>0.58542842938631923</v>
      </c>
    </row>
    <row r="1818" spans="1:5" x14ac:dyDescent="0.15">
      <c r="A1818" s="17">
        <v>1818</v>
      </c>
      <c r="B1818" s="17">
        <v>18.16</v>
      </c>
      <c r="C1818" s="17">
        <f>HLOOKUP(Eingabe!$C$3,Leistungskurven!$B$1:$B$5002,A1818,FALSE)</f>
        <v>0.99994506930554872</v>
      </c>
      <c r="E1818" s="25">
        <f>HLOOKUP(Eingabe!$C$6,Kalkulationen!$T$1:$U$8762,A1819)</f>
        <v>0.58542842938631923</v>
      </c>
    </row>
    <row r="1819" spans="1:5" x14ac:dyDescent="0.15">
      <c r="A1819" s="17">
        <v>1819</v>
      </c>
      <c r="B1819" s="17">
        <v>18.170000000000002</v>
      </c>
      <c r="C1819" s="17">
        <f>HLOOKUP(Eingabe!$C$3,Leistungskurven!$B$1:$B$5002,A1819,FALSE)</f>
        <v>0.99994280911940536</v>
      </c>
      <c r="E1819" s="25">
        <f>HLOOKUP(Eingabe!$C$6,Kalkulationen!$T$1:$U$8762,A1820)</f>
        <v>0.58542842938631923</v>
      </c>
    </row>
    <row r="1820" spans="1:5" x14ac:dyDescent="0.15">
      <c r="A1820" s="17">
        <v>1820</v>
      </c>
      <c r="B1820" s="17">
        <v>18.18</v>
      </c>
      <c r="C1820" s="17">
        <f>HLOOKUP(Eingabe!$C$3,Leistungskurven!$B$1:$B$5002,A1820,FALSE)</f>
        <v>0.99994067473112003</v>
      </c>
      <c r="E1820" s="25">
        <f>HLOOKUP(Eingabe!$C$6,Kalkulationen!$T$1:$U$8762,A1821)</f>
        <v>0.58542842938631923</v>
      </c>
    </row>
    <row r="1821" spans="1:5" x14ac:dyDescent="0.15">
      <c r="A1821" s="17">
        <v>1821</v>
      </c>
      <c r="B1821" s="17">
        <v>18.190000000000001</v>
      </c>
      <c r="C1821" s="17">
        <f>HLOOKUP(Eingabe!$C$3,Leistungskurven!$B$1:$B$5002,A1821,FALSE)</f>
        <v>0.99993866410735066</v>
      </c>
      <c r="E1821" s="25">
        <f>HLOOKUP(Eingabe!$C$6,Kalkulationen!$T$1:$U$8762,A1822)</f>
        <v>0.58542842938631923</v>
      </c>
    </row>
    <row r="1822" spans="1:5" x14ac:dyDescent="0.15">
      <c r="A1822" s="17">
        <v>1822</v>
      </c>
      <c r="B1822" s="17">
        <v>18.2</v>
      </c>
      <c r="C1822" s="17">
        <f>HLOOKUP(Eingabe!$C$3,Leistungskurven!$B$1:$B$5002,A1822,FALSE)</f>
        <v>0.99993677521475433</v>
      </c>
      <c r="E1822" s="25">
        <f>HLOOKUP(Eingabe!$C$6,Kalkulationen!$T$1:$U$8762,A1823)</f>
        <v>0.58542842938631923</v>
      </c>
    </row>
    <row r="1823" spans="1:5" x14ac:dyDescent="0.15">
      <c r="A1823" s="17">
        <v>1823</v>
      </c>
      <c r="B1823" s="17">
        <v>18.21</v>
      </c>
      <c r="C1823" s="17">
        <f>HLOOKUP(Eingabe!$C$3,Leistungskurven!$B$1:$B$5002,A1823,FALSE)</f>
        <v>0.99993500601998919</v>
      </c>
      <c r="E1823" s="25">
        <f>HLOOKUP(Eingabe!$C$6,Kalkulationen!$T$1:$U$8762,A1824)</f>
        <v>0.58542842938631923</v>
      </c>
    </row>
    <row r="1824" spans="1:5" x14ac:dyDescent="0.15">
      <c r="A1824" s="17">
        <v>1824</v>
      </c>
      <c r="B1824" s="17">
        <v>18.22</v>
      </c>
      <c r="C1824" s="17">
        <f>HLOOKUP(Eingabe!$C$3,Leistungskurven!$B$1:$B$5002,A1824,FALSE)</f>
        <v>0.9999333544897121</v>
      </c>
      <c r="E1824" s="25">
        <f>HLOOKUP(Eingabe!$C$6,Kalkulationen!$T$1:$U$8762,A1825)</f>
        <v>0.58542842938631923</v>
      </c>
    </row>
    <row r="1825" spans="1:5" x14ac:dyDescent="0.15">
      <c r="A1825" s="17">
        <v>1825</v>
      </c>
      <c r="B1825" s="17">
        <v>18.23</v>
      </c>
      <c r="C1825" s="17">
        <f>HLOOKUP(Eingabe!$C$3,Leistungskurven!$B$1:$B$5002,A1825,FALSE)</f>
        <v>0.99993181859058089</v>
      </c>
      <c r="E1825" s="25">
        <f>HLOOKUP(Eingabe!$C$6,Kalkulationen!$T$1:$U$8762,A1826)</f>
        <v>0.58542842938631923</v>
      </c>
    </row>
    <row r="1826" spans="1:5" x14ac:dyDescent="0.15">
      <c r="A1826" s="17">
        <v>1826</v>
      </c>
      <c r="B1826" s="17">
        <v>18.239999999999998</v>
      </c>
      <c r="C1826" s="17">
        <f>HLOOKUP(Eingabe!$C$3,Leistungskurven!$B$1:$B$5002,A1826,FALSE)</f>
        <v>0.99993039628925295</v>
      </c>
      <c r="E1826" s="25">
        <f>HLOOKUP(Eingabe!$C$6,Kalkulationen!$T$1:$U$8762,A1827)</f>
        <v>0.58542842938631923</v>
      </c>
    </row>
    <row r="1827" spans="1:5" x14ac:dyDescent="0.15">
      <c r="A1827" s="17">
        <v>1827</v>
      </c>
      <c r="B1827" s="17">
        <v>18.25</v>
      </c>
      <c r="C1827" s="17">
        <f>HLOOKUP(Eingabe!$C$3,Leistungskurven!$B$1:$B$5002,A1827,FALSE)</f>
        <v>0.99992908555238613</v>
      </c>
      <c r="E1827" s="25">
        <f>HLOOKUP(Eingabe!$C$6,Kalkulationen!$T$1:$U$8762,A1828)</f>
        <v>0.58542842938631923</v>
      </c>
    </row>
    <row r="1828" spans="1:5" x14ac:dyDescent="0.15">
      <c r="A1828" s="17">
        <v>1828</v>
      </c>
      <c r="B1828" s="17">
        <v>18.260000000000002</v>
      </c>
      <c r="C1828" s="17">
        <f>HLOOKUP(Eingabe!$C$3,Leistungskurven!$B$1:$B$5002,A1828,FALSE)</f>
        <v>0.9999278843466376</v>
      </c>
      <c r="E1828" s="25">
        <f>HLOOKUP(Eingabe!$C$6,Kalkulationen!$T$1:$U$8762,A1829)</f>
        <v>0.58542842938631923</v>
      </c>
    </row>
    <row r="1829" spans="1:5" x14ac:dyDescent="0.15">
      <c r="A1829" s="17">
        <v>1829</v>
      </c>
      <c r="B1829" s="17">
        <v>18.27</v>
      </c>
      <c r="C1829" s="17">
        <f>HLOOKUP(Eingabe!$C$3,Leistungskurven!$B$1:$B$5002,A1829,FALSE)</f>
        <v>0.99992679063866519</v>
      </c>
      <c r="E1829" s="25">
        <f>HLOOKUP(Eingabe!$C$6,Kalkulationen!$T$1:$U$8762,A1830)</f>
        <v>0.58542842938631923</v>
      </c>
    </row>
    <row r="1830" spans="1:5" x14ac:dyDescent="0.15">
      <c r="A1830" s="17">
        <v>1830</v>
      </c>
      <c r="B1830" s="17">
        <v>18.28</v>
      </c>
      <c r="C1830" s="17">
        <f>HLOOKUP(Eingabe!$C$3,Leistungskurven!$B$1:$B$5002,A1830,FALSE)</f>
        <v>0.99992580239512641</v>
      </c>
      <c r="E1830" s="25">
        <f>HLOOKUP(Eingabe!$C$6,Kalkulationen!$T$1:$U$8762,A1831)</f>
        <v>0.58542842938631923</v>
      </c>
    </row>
    <row r="1831" spans="1:5" x14ac:dyDescent="0.15">
      <c r="A1831" s="17">
        <v>1831</v>
      </c>
      <c r="B1831" s="17">
        <v>18.29</v>
      </c>
      <c r="C1831" s="17">
        <f>HLOOKUP(Eingabe!$C$3,Leistungskurven!$B$1:$B$5002,A1831,FALSE)</f>
        <v>0.99992491758267854</v>
      </c>
      <c r="E1831" s="25">
        <f>HLOOKUP(Eingabe!$C$6,Kalkulationen!$T$1:$U$8762,A1832)</f>
        <v>0.58542842938631923</v>
      </c>
    </row>
    <row r="1832" spans="1:5" x14ac:dyDescent="0.15">
      <c r="A1832" s="17">
        <v>1832</v>
      </c>
      <c r="B1832" s="17">
        <v>18.3</v>
      </c>
      <c r="C1832" s="17">
        <f>HLOOKUP(Eingabe!$C$3,Leistungskurven!$B$1:$B$5002,A1832,FALSE)</f>
        <v>0.99992413416797943</v>
      </c>
      <c r="E1832" s="25">
        <f>HLOOKUP(Eingabe!$C$6,Kalkulationen!$T$1:$U$8762,A1833)</f>
        <v>0.58542842938631923</v>
      </c>
    </row>
    <row r="1833" spans="1:5" x14ac:dyDescent="0.15">
      <c r="A1833" s="17">
        <v>1833</v>
      </c>
      <c r="B1833" s="17">
        <v>18.309999999999999</v>
      </c>
      <c r="C1833" s="17">
        <f>HLOOKUP(Eingabe!$C$3,Leistungskurven!$B$1:$B$5002,A1833,FALSE)</f>
        <v>0.99992345011768635</v>
      </c>
      <c r="E1833" s="25">
        <f>HLOOKUP(Eingabe!$C$6,Kalkulationen!$T$1:$U$8762,A1834)</f>
        <v>0.58542842938631923</v>
      </c>
    </row>
    <row r="1834" spans="1:5" x14ac:dyDescent="0.15">
      <c r="A1834" s="17">
        <v>1834</v>
      </c>
      <c r="B1834" s="17">
        <v>18.32</v>
      </c>
      <c r="C1834" s="17">
        <f>HLOOKUP(Eingabe!$C$3,Leistungskurven!$B$1:$B$5002,A1834,FALSE)</f>
        <v>0.99992286339845704</v>
      </c>
      <c r="E1834" s="25">
        <f>HLOOKUP(Eingabe!$C$6,Kalkulationen!$T$1:$U$8762,A1835)</f>
        <v>0.58542842938631923</v>
      </c>
    </row>
    <row r="1835" spans="1:5" x14ac:dyDescent="0.15">
      <c r="A1835" s="17">
        <v>1835</v>
      </c>
      <c r="B1835" s="17">
        <v>18.329999999999998</v>
      </c>
      <c r="C1835" s="17">
        <f>HLOOKUP(Eingabe!$C$3,Leistungskurven!$B$1:$B$5002,A1835,FALSE)</f>
        <v>0.99992237197694911</v>
      </c>
      <c r="E1835" s="25">
        <f>HLOOKUP(Eingabe!$C$6,Kalkulationen!$T$1:$U$8762,A1836)</f>
        <v>0.58542842938631923</v>
      </c>
    </row>
    <row r="1836" spans="1:5" x14ac:dyDescent="0.15">
      <c r="A1836" s="17">
        <v>1836</v>
      </c>
      <c r="B1836" s="17">
        <v>18.34</v>
      </c>
      <c r="C1836" s="17">
        <f>HLOOKUP(Eingabe!$C$3,Leistungskurven!$B$1:$B$5002,A1836,FALSE)</f>
        <v>0.99992197381981995</v>
      </c>
      <c r="E1836" s="25">
        <f>HLOOKUP(Eingabe!$C$6,Kalkulationen!$T$1:$U$8762,A1837)</f>
        <v>0.58542842938631923</v>
      </c>
    </row>
    <row r="1837" spans="1:5" x14ac:dyDescent="0.15">
      <c r="A1837" s="17">
        <v>1837</v>
      </c>
      <c r="B1837" s="17">
        <v>18.350000000000001</v>
      </c>
      <c r="C1837" s="17">
        <f>HLOOKUP(Eingabe!$C$3,Leistungskurven!$B$1:$B$5002,A1837,FALSE)</f>
        <v>0.99992166689372697</v>
      </c>
      <c r="E1837" s="25">
        <f>HLOOKUP(Eingabe!$C$6,Kalkulationen!$T$1:$U$8762,A1838)</f>
        <v>0.58542842938631923</v>
      </c>
    </row>
    <row r="1838" spans="1:5" x14ac:dyDescent="0.15">
      <c r="A1838" s="17">
        <v>1838</v>
      </c>
      <c r="B1838" s="17">
        <v>18.36</v>
      </c>
      <c r="C1838" s="17">
        <f>HLOOKUP(Eingabe!$C$3,Leistungskurven!$B$1:$B$5002,A1838,FALSE)</f>
        <v>0.99992144916532788</v>
      </c>
      <c r="E1838" s="25">
        <f>HLOOKUP(Eingabe!$C$6,Kalkulationen!$T$1:$U$8762,A1839)</f>
        <v>0.58542842938631923</v>
      </c>
    </row>
    <row r="1839" spans="1:5" x14ac:dyDescent="0.15">
      <c r="A1839" s="17">
        <v>1839</v>
      </c>
      <c r="B1839" s="17">
        <v>18.37</v>
      </c>
      <c r="C1839" s="17">
        <f>HLOOKUP(Eingabe!$C$3,Leistungskurven!$B$1:$B$5002,A1839,FALSE)</f>
        <v>0.9999213186012802</v>
      </c>
      <c r="E1839" s="25">
        <f>HLOOKUP(Eingabe!$C$6,Kalkulationen!$T$1:$U$8762,A1840)</f>
        <v>0.58542842938631923</v>
      </c>
    </row>
    <row r="1840" spans="1:5" x14ac:dyDescent="0.15">
      <c r="A1840" s="17">
        <v>1840</v>
      </c>
      <c r="B1840" s="17">
        <v>18.38</v>
      </c>
      <c r="C1840" s="17">
        <f>HLOOKUP(Eingabe!$C$3,Leistungskurven!$B$1:$B$5002,A1840,FALSE)</f>
        <v>0.99992127316824153</v>
      </c>
      <c r="E1840" s="25">
        <f>HLOOKUP(Eingabe!$C$6,Kalkulationen!$T$1:$U$8762,A1841)</f>
        <v>0.58542842938631923</v>
      </c>
    </row>
    <row r="1841" spans="1:5" x14ac:dyDescent="0.15">
      <c r="A1841" s="17">
        <v>1841</v>
      </c>
      <c r="B1841" s="17">
        <v>18.39</v>
      </c>
      <c r="C1841" s="17">
        <f>HLOOKUP(Eingabe!$C$3,Leistungskurven!$B$1:$B$5002,A1841,FALSE)</f>
        <v>0.9999213108328695</v>
      </c>
      <c r="E1841" s="25">
        <f>HLOOKUP(Eingabe!$C$6,Kalkulationen!$T$1:$U$8762,A1842)</f>
        <v>0.58542842938631923</v>
      </c>
    </row>
    <row r="1842" spans="1:5" x14ac:dyDescent="0.15">
      <c r="A1842" s="17">
        <v>1842</v>
      </c>
      <c r="B1842" s="17">
        <v>18.399999999999999</v>
      </c>
      <c r="C1842" s="17">
        <f>HLOOKUP(Eingabe!$C$3,Leistungskurven!$B$1:$B$5002,A1842,FALSE)</f>
        <v>0.99992142956182106</v>
      </c>
      <c r="E1842" s="25">
        <f>HLOOKUP(Eingabe!$C$6,Kalkulationen!$T$1:$U$8762,A1843)</f>
        <v>0.58542842938631923</v>
      </c>
    </row>
    <row r="1843" spans="1:5" x14ac:dyDescent="0.15">
      <c r="A1843" s="17">
        <v>1843</v>
      </c>
      <c r="B1843" s="17">
        <v>18.41</v>
      </c>
      <c r="C1843" s="17">
        <f>HLOOKUP(Eingabe!$C$3,Leistungskurven!$B$1:$B$5002,A1843,FALSE)</f>
        <v>0.9999216273217546</v>
      </c>
      <c r="E1843" s="25">
        <f>HLOOKUP(Eingabe!$C$6,Kalkulationen!$T$1:$U$8762,A1844)</f>
        <v>0.58542842938631923</v>
      </c>
    </row>
    <row r="1844" spans="1:5" x14ac:dyDescent="0.15">
      <c r="A1844" s="17">
        <v>1844</v>
      </c>
      <c r="B1844" s="17">
        <v>18.420000000000002</v>
      </c>
      <c r="C1844" s="17">
        <f>HLOOKUP(Eingabe!$C$3,Leistungskurven!$B$1:$B$5002,A1844,FALSE)</f>
        <v>0.99992190207932685</v>
      </c>
      <c r="E1844" s="25">
        <f>HLOOKUP(Eingabe!$C$6,Kalkulationen!$T$1:$U$8762,A1845)</f>
        <v>0.58542842938631923</v>
      </c>
    </row>
    <row r="1845" spans="1:5" x14ac:dyDescent="0.15">
      <c r="A1845" s="17">
        <v>1845</v>
      </c>
      <c r="B1845" s="17">
        <v>18.43</v>
      </c>
      <c r="C1845" s="17">
        <f>HLOOKUP(Eingabe!$C$3,Leistungskurven!$B$1:$B$5002,A1845,FALSE)</f>
        <v>0.99992225180119598</v>
      </c>
      <c r="E1845" s="25">
        <f>HLOOKUP(Eingabe!$C$6,Kalkulationen!$T$1:$U$8762,A1846)</f>
        <v>0.58542842938631923</v>
      </c>
    </row>
    <row r="1846" spans="1:5" x14ac:dyDescent="0.15">
      <c r="A1846" s="17">
        <v>1846</v>
      </c>
      <c r="B1846" s="17">
        <v>18.440000000000001</v>
      </c>
      <c r="C1846" s="17">
        <f>HLOOKUP(Eingabe!$C$3,Leistungskurven!$B$1:$B$5002,A1846,FALSE)</f>
        <v>0.99992267445401928</v>
      </c>
      <c r="E1846" s="25">
        <f>HLOOKUP(Eingabe!$C$6,Kalkulationen!$T$1:$U$8762,A1847)</f>
        <v>0.58542842938631923</v>
      </c>
    </row>
    <row r="1847" spans="1:5" x14ac:dyDescent="0.15">
      <c r="A1847" s="17">
        <v>1847</v>
      </c>
      <c r="B1847" s="17">
        <v>18.45</v>
      </c>
      <c r="C1847" s="17">
        <f>HLOOKUP(Eingabe!$C$3,Leistungskurven!$B$1:$B$5002,A1847,FALSE)</f>
        <v>0.99992316800445424</v>
      </c>
      <c r="E1847" s="25">
        <f>HLOOKUP(Eingabe!$C$6,Kalkulationen!$T$1:$U$8762,A1848)</f>
        <v>0.58542842938631923</v>
      </c>
    </row>
    <row r="1848" spans="1:5" x14ac:dyDescent="0.15">
      <c r="A1848" s="17">
        <v>1848</v>
      </c>
      <c r="B1848" s="17">
        <v>18.46</v>
      </c>
      <c r="C1848" s="17">
        <f>HLOOKUP(Eingabe!$C$3,Leistungskurven!$B$1:$B$5002,A1848,FALSE)</f>
        <v>0.99992373041915839</v>
      </c>
      <c r="E1848" s="25">
        <f>HLOOKUP(Eingabe!$C$6,Kalkulationen!$T$1:$U$8762,A1849)</f>
        <v>0.58542842938631923</v>
      </c>
    </row>
    <row r="1849" spans="1:5" x14ac:dyDescent="0.15">
      <c r="A1849" s="17">
        <v>1849</v>
      </c>
      <c r="B1849" s="17">
        <v>18.47</v>
      </c>
      <c r="C1849" s="17">
        <f>HLOOKUP(Eingabe!$C$3,Leistungskurven!$B$1:$B$5002,A1849,FALSE)</f>
        <v>0.99992435966478943</v>
      </c>
      <c r="E1849" s="25">
        <f>HLOOKUP(Eingabe!$C$6,Kalkulationen!$T$1:$U$8762,A1850)</f>
        <v>0.58542842938631923</v>
      </c>
    </row>
    <row r="1850" spans="1:5" x14ac:dyDescent="0.15">
      <c r="A1850" s="17">
        <v>1850</v>
      </c>
      <c r="B1850" s="17">
        <v>18.48</v>
      </c>
      <c r="C1850" s="17">
        <f>HLOOKUP(Eingabe!$C$3,Leistungskurven!$B$1:$B$5002,A1850,FALSE)</f>
        <v>0.99992505370800466</v>
      </c>
      <c r="E1850" s="25">
        <f>HLOOKUP(Eingabe!$C$6,Kalkulationen!$T$1:$U$8762,A1851)</f>
        <v>0.58542842938631923</v>
      </c>
    </row>
    <row r="1851" spans="1:5" x14ac:dyDescent="0.15">
      <c r="A1851" s="17">
        <v>1851</v>
      </c>
      <c r="B1851" s="17">
        <v>18.489999999999998</v>
      </c>
      <c r="C1851" s="17">
        <f>HLOOKUP(Eingabe!$C$3,Leistungskurven!$B$1:$B$5002,A1851,FALSE)</f>
        <v>0.99992581051546181</v>
      </c>
      <c r="E1851" s="25">
        <f>HLOOKUP(Eingabe!$C$6,Kalkulationen!$T$1:$U$8762,A1852)</f>
        <v>0.58542842938631923</v>
      </c>
    </row>
    <row r="1852" spans="1:5" x14ac:dyDescent="0.15">
      <c r="A1852" s="17">
        <v>1852</v>
      </c>
      <c r="B1852" s="17">
        <v>18.5</v>
      </c>
      <c r="C1852" s="17">
        <f>HLOOKUP(Eingabe!$C$3,Leistungskurven!$B$1:$B$5002,A1852,FALSE)</f>
        <v>0.99992662805381849</v>
      </c>
      <c r="E1852" s="25">
        <f>HLOOKUP(Eingabe!$C$6,Kalkulationen!$T$1:$U$8762,A1853)</f>
        <v>0.58542842938631923</v>
      </c>
    </row>
    <row r="1853" spans="1:5" x14ac:dyDescent="0.15">
      <c r="A1853" s="17">
        <v>1853</v>
      </c>
      <c r="B1853" s="17">
        <v>18.510000000000002</v>
      </c>
      <c r="C1853" s="17">
        <f>HLOOKUP(Eingabe!$C$3,Leistungskurven!$B$1:$B$5002,A1853,FALSE)</f>
        <v>0.99992750428973209</v>
      </c>
      <c r="E1853" s="25">
        <f>HLOOKUP(Eingabe!$C$6,Kalkulationen!$T$1:$U$8762,A1854)</f>
        <v>0.58542842938631923</v>
      </c>
    </row>
    <row r="1854" spans="1:5" x14ac:dyDescent="0.15">
      <c r="A1854" s="17">
        <v>1854</v>
      </c>
      <c r="B1854" s="17">
        <v>18.52</v>
      </c>
      <c r="C1854" s="17">
        <f>HLOOKUP(Eingabe!$C$3,Leistungskurven!$B$1:$B$5002,A1854,FALSE)</f>
        <v>0.99992843718986024</v>
      </c>
      <c r="E1854" s="25">
        <f>HLOOKUP(Eingabe!$C$6,Kalkulationen!$T$1:$U$8762,A1855)</f>
        <v>0.58542842938631923</v>
      </c>
    </row>
    <row r="1855" spans="1:5" x14ac:dyDescent="0.15">
      <c r="A1855" s="17">
        <v>1855</v>
      </c>
      <c r="B1855" s="17">
        <v>18.53</v>
      </c>
      <c r="C1855" s="17">
        <f>HLOOKUP(Eingabe!$C$3,Leistungskurven!$B$1:$B$5002,A1855,FALSE)</f>
        <v>0.99992942472086022</v>
      </c>
      <c r="E1855" s="25">
        <f>HLOOKUP(Eingabe!$C$6,Kalkulationen!$T$1:$U$8762,A1856)</f>
        <v>0.58542842938631923</v>
      </c>
    </row>
    <row r="1856" spans="1:5" x14ac:dyDescent="0.15">
      <c r="A1856" s="17">
        <v>1856</v>
      </c>
      <c r="B1856" s="17">
        <v>18.54</v>
      </c>
      <c r="C1856" s="17">
        <f>HLOOKUP(Eingabe!$C$3,Leistungskurven!$B$1:$B$5002,A1856,FALSE)</f>
        <v>0.99993046484938986</v>
      </c>
      <c r="E1856" s="25">
        <f>HLOOKUP(Eingabe!$C$6,Kalkulationen!$T$1:$U$8762,A1857)</f>
        <v>0.58542842938631923</v>
      </c>
    </row>
    <row r="1857" spans="1:5" x14ac:dyDescent="0.15">
      <c r="A1857" s="17">
        <v>1857</v>
      </c>
      <c r="B1857" s="17">
        <v>18.55</v>
      </c>
      <c r="C1857" s="17">
        <f>HLOOKUP(Eingabe!$C$3,Leistungskurven!$B$1:$B$5002,A1857,FALSE)</f>
        <v>0.99993155554210644</v>
      </c>
      <c r="E1857" s="25">
        <f>HLOOKUP(Eingabe!$C$6,Kalkulationen!$T$1:$U$8762,A1858)</f>
        <v>0.58542842938631923</v>
      </c>
    </row>
    <row r="1858" spans="1:5" x14ac:dyDescent="0.15">
      <c r="A1858" s="17">
        <v>1858</v>
      </c>
      <c r="B1858" s="17">
        <v>18.559999999999999</v>
      </c>
      <c r="C1858" s="17">
        <f>HLOOKUP(Eingabe!$C$3,Leistungskurven!$B$1:$B$5002,A1858,FALSE)</f>
        <v>0.99993269476566782</v>
      </c>
      <c r="E1858" s="25">
        <f>HLOOKUP(Eingabe!$C$6,Kalkulationen!$T$1:$U$8762,A1859)</f>
        <v>0.58542842938631923</v>
      </c>
    </row>
    <row r="1859" spans="1:5" x14ac:dyDescent="0.15">
      <c r="A1859" s="17">
        <v>1859</v>
      </c>
      <c r="B1859" s="17">
        <v>18.57</v>
      </c>
      <c r="C1859" s="17">
        <f>HLOOKUP(Eingabe!$C$3,Leistungskurven!$B$1:$B$5002,A1859,FALSE)</f>
        <v>0.99993388048673149</v>
      </c>
      <c r="E1859" s="25">
        <f>HLOOKUP(Eingabe!$C$6,Kalkulationen!$T$1:$U$8762,A1860)</f>
        <v>0.58542842938631923</v>
      </c>
    </row>
    <row r="1860" spans="1:5" x14ac:dyDescent="0.15">
      <c r="A1860" s="17">
        <v>1860</v>
      </c>
      <c r="B1860" s="17">
        <v>18.579999999999998</v>
      </c>
      <c r="C1860" s="17">
        <f>HLOOKUP(Eingabe!$C$3,Leistungskurven!$B$1:$B$5002,A1860,FALSE)</f>
        <v>0.99993511067195462</v>
      </c>
      <c r="E1860" s="25">
        <f>HLOOKUP(Eingabe!$C$6,Kalkulationen!$T$1:$U$8762,A1861)</f>
        <v>0.58542842938631923</v>
      </c>
    </row>
    <row r="1861" spans="1:5" x14ac:dyDescent="0.15">
      <c r="A1861" s="17">
        <v>1861</v>
      </c>
      <c r="B1861" s="17">
        <v>18.59</v>
      </c>
      <c r="C1861" s="17">
        <f>HLOOKUP(Eingabe!$C$3,Leistungskurven!$B$1:$B$5002,A1861,FALSE)</f>
        <v>0.99993638328799506</v>
      </c>
      <c r="E1861" s="25">
        <f>HLOOKUP(Eingabe!$C$6,Kalkulationen!$T$1:$U$8762,A1862)</f>
        <v>0.58542842938631923</v>
      </c>
    </row>
    <row r="1862" spans="1:5" x14ac:dyDescent="0.15">
      <c r="A1862" s="17">
        <v>1862</v>
      </c>
      <c r="B1862" s="17">
        <v>18.600000000000001</v>
      </c>
      <c r="C1862" s="17">
        <f>HLOOKUP(Eingabe!$C$3,Leistungskurven!$B$1:$B$5002,A1862,FALSE)</f>
        <v>0.99993769630151041</v>
      </c>
      <c r="E1862" s="25">
        <f>HLOOKUP(Eingabe!$C$6,Kalkulationen!$T$1:$U$8762,A1863)</f>
        <v>0.58542842938631923</v>
      </c>
    </row>
    <row r="1863" spans="1:5" x14ac:dyDescent="0.15">
      <c r="A1863" s="17">
        <v>1863</v>
      </c>
      <c r="B1863" s="17">
        <v>18.61</v>
      </c>
      <c r="C1863" s="17">
        <f>HLOOKUP(Eingabe!$C$3,Leistungskurven!$B$1:$B$5002,A1863,FALSE)</f>
        <v>0.99993904767915809</v>
      </c>
      <c r="E1863" s="25">
        <f>HLOOKUP(Eingabe!$C$6,Kalkulationen!$T$1:$U$8762,A1864)</f>
        <v>0.58542842938631923</v>
      </c>
    </row>
    <row r="1864" spans="1:5" x14ac:dyDescent="0.15">
      <c r="A1864" s="17">
        <v>1864</v>
      </c>
      <c r="B1864" s="17">
        <v>18.62</v>
      </c>
      <c r="C1864" s="17">
        <f>HLOOKUP(Eingabe!$C$3,Leistungskurven!$B$1:$B$5002,A1864,FALSE)</f>
        <v>0.99994043538759569</v>
      </c>
      <c r="E1864" s="25">
        <f>HLOOKUP(Eingabe!$C$6,Kalkulationen!$T$1:$U$8762,A1865)</f>
        <v>0.58542842938631923</v>
      </c>
    </row>
    <row r="1865" spans="1:5" x14ac:dyDescent="0.15">
      <c r="A1865" s="17">
        <v>1865</v>
      </c>
      <c r="B1865" s="17">
        <v>18.63</v>
      </c>
      <c r="C1865" s="17">
        <f>HLOOKUP(Eingabe!$C$3,Leistungskurven!$B$1:$B$5002,A1865,FALSE)</f>
        <v>0.99994185739348063</v>
      </c>
      <c r="E1865" s="25">
        <f>HLOOKUP(Eingabe!$C$6,Kalkulationen!$T$1:$U$8762,A1866)</f>
        <v>0.58542842938631923</v>
      </c>
    </row>
    <row r="1866" spans="1:5" x14ac:dyDescent="0.15">
      <c r="A1866" s="17">
        <v>1866</v>
      </c>
      <c r="B1866" s="17">
        <v>18.64</v>
      </c>
      <c r="C1866" s="17">
        <f>HLOOKUP(Eingabe!$C$3,Leistungskurven!$B$1:$B$5002,A1866,FALSE)</f>
        <v>0.99994331166347039</v>
      </c>
      <c r="E1866" s="25">
        <f>HLOOKUP(Eingabe!$C$6,Kalkulationen!$T$1:$U$8762,A1867)</f>
        <v>0.58542842938631923</v>
      </c>
    </row>
    <row r="1867" spans="1:5" x14ac:dyDescent="0.15">
      <c r="A1867" s="17">
        <v>1867</v>
      </c>
      <c r="B1867" s="17">
        <v>18.649999999999999</v>
      </c>
      <c r="C1867" s="17">
        <f>HLOOKUP(Eingabe!$C$3,Leistungskurven!$B$1:$B$5002,A1867,FALSE)</f>
        <v>0.99994479616422283</v>
      </c>
      <c r="E1867" s="25">
        <f>HLOOKUP(Eingabe!$C$6,Kalkulationen!$T$1:$U$8762,A1868)</f>
        <v>0.58542842938631923</v>
      </c>
    </row>
    <row r="1868" spans="1:5" x14ac:dyDescent="0.15">
      <c r="A1868" s="17">
        <v>1868</v>
      </c>
      <c r="B1868" s="17">
        <v>18.66</v>
      </c>
      <c r="C1868" s="17">
        <f>HLOOKUP(Eingabe!$C$3,Leistungskurven!$B$1:$B$5002,A1868,FALSE)</f>
        <v>0.99994630886239522</v>
      </c>
      <c r="E1868" s="25">
        <f>HLOOKUP(Eingabe!$C$6,Kalkulationen!$T$1:$U$8762,A1869)</f>
        <v>0.58542842938631923</v>
      </c>
    </row>
    <row r="1869" spans="1:5" x14ac:dyDescent="0.15">
      <c r="A1869" s="17">
        <v>1869</v>
      </c>
      <c r="B1869" s="17">
        <v>18.670000000000002</v>
      </c>
      <c r="C1869" s="17">
        <f>HLOOKUP(Eingabe!$C$3,Leistungskurven!$B$1:$B$5002,A1869,FALSE)</f>
        <v>0.99994784772464529</v>
      </c>
      <c r="E1869" s="25">
        <f>HLOOKUP(Eingabe!$C$6,Kalkulationen!$T$1:$U$8762,A1870)</f>
        <v>0.58542842938631923</v>
      </c>
    </row>
    <row r="1870" spans="1:5" x14ac:dyDescent="0.15">
      <c r="A1870" s="17">
        <v>1870</v>
      </c>
      <c r="B1870" s="17">
        <v>18.68</v>
      </c>
      <c r="C1870" s="17">
        <f>HLOOKUP(Eingabe!$C$3,Leistungskurven!$B$1:$B$5002,A1870,FALSE)</f>
        <v>0.9999494107176301</v>
      </c>
      <c r="E1870" s="25">
        <f>HLOOKUP(Eingabe!$C$6,Kalkulationen!$T$1:$U$8762,A1871)</f>
        <v>0.58542842938631923</v>
      </c>
    </row>
    <row r="1871" spans="1:5" x14ac:dyDescent="0.15">
      <c r="A1871" s="17">
        <v>1871</v>
      </c>
      <c r="B1871" s="17">
        <v>18.690000000000001</v>
      </c>
      <c r="C1871" s="17">
        <f>HLOOKUP(Eingabe!$C$3,Leistungskurven!$B$1:$B$5002,A1871,FALSE)</f>
        <v>0.99995099580800806</v>
      </c>
      <c r="E1871" s="25">
        <f>HLOOKUP(Eingabe!$C$6,Kalkulationen!$T$1:$U$8762,A1872)</f>
        <v>0.58542842938631923</v>
      </c>
    </row>
    <row r="1872" spans="1:5" x14ac:dyDescent="0.15">
      <c r="A1872" s="17">
        <v>1872</v>
      </c>
      <c r="B1872" s="17">
        <v>18.7</v>
      </c>
      <c r="C1872" s="17">
        <f>HLOOKUP(Eingabe!$C$3,Leistungskurven!$B$1:$B$5002,A1872,FALSE)</f>
        <v>0.99995260096243554</v>
      </c>
      <c r="E1872" s="25">
        <f>HLOOKUP(Eingabe!$C$6,Kalkulationen!$T$1:$U$8762,A1873)</f>
        <v>0.58542842938631923</v>
      </c>
    </row>
    <row r="1873" spans="1:5" x14ac:dyDescent="0.15">
      <c r="A1873" s="17">
        <v>1873</v>
      </c>
      <c r="B1873" s="17">
        <v>18.71</v>
      </c>
      <c r="C1873" s="17">
        <f>HLOOKUP(Eingabe!$C$3,Leistungskurven!$B$1:$B$5002,A1873,FALSE)</f>
        <v>0.99995422414757129</v>
      </c>
      <c r="E1873" s="25">
        <f>HLOOKUP(Eingabe!$C$6,Kalkulationen!$T$1:$U$8762,A1874)</f>
        <v>0.58542842938631923</v>
      </c>
    </row>
    <row r="1874" spans="1:5" x14ac:dyDescent="0.15">
      <c r="A1874" s="17">
        <v>1874</v>
      </c>
      <c r="B1874" s="17">
        <v>18.72</v>
      </c>
      <c r="C1874" s="17">
        <f>HLOOKUP(Eingabe!$C$3,Leistungskurven!$B$1:$B$5002,A1874,FALSE)</f>
        <v>0.99995586333007225</v>
      </c>
      <c r="E1874" s="25">
        <f>HLOOKUP(Eingabe!$C$6,Kalkulationen!$T$1:$U$8762,A1875)</f>
        <v>0.58542842938631923</v>
      </c>
    </row>
    <row r="1875" spans="1:5" x14ac:dyDescent="0.15">
      <c r="A1875" s="17">
        <v>1875</v>
      </c>
      <c r="B1875" s="17">
        <v>18.73</v>
      </c>
      <c r="C1875" s="17">
        <f>HLOOKUP(Eingabe!$C$3,Leistungskurven!$B$1:$B$5002,A1875,FALSE)</f>
        <v>0.99995751647659581</v>
      </c>
      <c r="E1875" s="25">
        <f>HLOOKUP(Eingabe!$C$6,Kalkulationen!$T$1:$U$8762,A1876)</f>
        <v>0.58542842938631923</v>
      </c>
    </row>
    <row r="1876" spans="1:5" x14ac:dyDescent="0.15">
      <c r="A1876" s="17">
        <v>1876</v>
      </c>
      <c r="B1876" s="17">
        <v>18.739999999999998</v>
      </c>
      <c r="C1876" s="17">
        <f>HLOOKUP(Eingabe!$C$3,Leistungskurven!$B$1:$B$5002,A1876,FALSE)</f>
        <v>0.99995918155379981</v>
      </c>
      <c r="E1876" s="25">
        <f>HLOOKUP(Eingabe!$C$6,Kalkulationen!$T$1:$U$8762,A1877)</f>
        <v>0.58542842938631923</v>
      </c>
    </row>
    <row r="1877" spans="1:5" x14ac:dyDescent="0.15">
      <c r="A1877" s="17">
        <v>1877</v>
      </c>
      <c r="B1877" s="17">
        <v>18.75</v>
      </c>
      <c r="C1877" s="17">
        <f>HLOOKUP(Eingabe!$C$3,Leistungskurven!$B$1:$B$5002,A1877,FALSE)</f>
        <v>0.99996085652834177</v>
      </c>
      <c r="E1877" s="25">
        <f>HLOOKUP(Eingabe!$C$6,Kalkulationen!$T$1:$U$8762,A1878)</f>
        <v>0.58542842938631923</v>
      </c>
    </row>
    <row r="1878" spans="1:5" x14ac:dyDescent="0.15">
      <c r="A1878" s="17">
        <v>1878</v>
      </c>
      <c r="B1878" s="17">
        <v>18.760000000000002</v>
      </c>
      <c r="C1878" s="17">
        <f>HLOOKUP(Eingabe!$C$3,Leistungskurven!$B$1:$B$5002,A1878,FALSE)</f>
        <v>0.99996253936687907</v>
      </c>
      <c r="E1878" s="25">
        <f>HLOOKUP(Eingabe!$C$6,Kalkulationen!$T$1:$U$8762,A1879)</f>
        <v>0.58542842938631923</v>
      </c>
    </row>
    <row r="1879" spans="1:5" x14ac:dyDescent="0.15">
      <c r="A1879" s="17">
        <v>1879</v>
      </c>
      <c r="B1879" s="17">
        <v>18.77</v>
      </c>
      <c r="C1879" s="17">
        <f>HLOOKUP(Eingabe!$C$3,Leistungskurven!$B$1:$B$5002,A1879,FALSE)</f>
        <v>0.9999642280360691</v>
      </c>
      <c r="E1879" s="25">
        <f>HLOOKUP(Eingabe!$C$6,Kalkulationen!$T$1:$U$8762,A1880)</f>
        <v>0.58542842938631923</v>
      </c>
    </row>
    <row r="1880" spans="1:5" x14ac:dyDescent="0.15">
      <c r="A1880" s="17">
        <v>1880</v>
      </c>
      <c r="B1880" s="17">
        <v>18.78</v>
      </c>
      <c r="C1880" s="17">
        <f>HLOOKUP(Eingabe!$C$3,Leistungskurven!$B$1:$B$5002,A1880,FALSE)</f>
        <v>0.9999766003499807</v>
      </c>
      <c r="E1880" s="25">
        <f>HLOOKUP(Eingabe!$C$6,Kalkulationen!$T$1:$U$8762,A1881)</f>
        <v>0.58542842938631923</v>
      </c>
    </row>
    <row r="1881" spans="1:5" x14ac:dyDescent="0.15">
      <c r="A1881" s="17">
        <v>1881</v>
      </c>
      <c r="B1881" s="17">
        <v>18.79</v>
      </c>
      <c r="C1881" s="17">
        <f>HLOOKUP(Eingabe!$C$3,Leistungskurven!$B$1:$B$5002,A1881,FALSE)</f>
        <v>0.99997776364178415</v>
      </c>
      <c r="E1881" s="25">
        <f>HLOOKUP(Eingabe!$C$6,Kalkulationen!$T$1:$U$8762,A1882)</f>
        <v>0.58542842938631923</v>
      </c>
    </row>
    <row r="1882" spans="1:5" x14ac:dyDescent="0.15">
      <c r="A1882" s="17">
        <v>1882</v>
      </c>
      <c r="B1882" s="17">
        <v>18.8</v>
      </c>
      <c r="C1882" s="17">
        <f>HLOOKUP(Eingabe!$C$3,Leistungskurven!$B$1:$B$5002,A1882,FALSE)</f>
        <v>0.99997892674862976</v>
      </c>
      <c r="E1882" s="25">
        <f>HLOOKUP(Eingabe!$C$6,Kalkulationen!$T$1:$U$8762,A1883)</f>
        <v>0.58542842938631923</v>
      </c>
    </row>
    <row r="1883" spans="1:5" x14ac:dyDescent="0.15">
      <c r="A1883" s="17">
        <v>1883</v>
      </c>
      <c r="B1883" s="17">
        <v>18.809999999999999</v>
      </c>
      <c r="C1883" s="17">
        <f>HLOOKUP(Eingabe!$C$3,Leistungskurven!$B$1:$B$5002,A1883,FALSE)</f>
        <v>0.99998008827438489</v>
      </c>
      <c r="E1883" s="25">
        <f>HLOOKUP(Eingabe!$C$6,Kalkulationen!$T$1:$U$8762,A1884)</f>
        <v>0.58542842938631923</v>
      </c>
    </row>
    <row r="1884" spans="1:5" x14ac:dyDescent="0.15">
      <c r="A1884" s="17">
        <v>1884</v>
      </c>
      <c r="B1884" s="17">
        <v>18.82</v>
      </c>
      <c r="C1884" s="17">
        <f>HLOOKUP(Eingabe!$C$3,Leistungskurven!$B$1:$B$5002,A1884,FALSE)</f>
        <v>0.99998124682291667</v>
      </c>
      <c r="E1884" s="25">
        <f>HLOOKUP(Eingabe!$C$6,Kalkulationen!$T$1:$U$8762,A1885)</f>
        <v>0.58542842938631923</v>
      </c>
    </row>
    <row r="1885" spans="1:5" x14ac:dyDescent="0.15">
      <c r="A1885" s="17">
        <v>1885</v>
      </c>
      <c r="B1885" s="17">
        <v>18.829999999999998</v>
      </c>
      <c r="C1885" s="17">
        <f>HLOOKUP(Eingabe!$C$3,Leistungskurven!$B$1:$B$5002,A1885,FALSE)</f>
        <v>0.99998240099809244</v>
      </c>
      <c r="E1885" s="25">
        <f>HLOOKUP(Eingabe!$C$6,Kalkulationen!$T$1:$U$8762,A1886)</f>
        <v>0.58542842938631923</v>
      </c>
    </row>
    <row r="1886" spans="1:5" x14ac:dyDescent="0.15">
      <c r="A1886" s="17">
        <v>1886</v>
      </c>
      <c r="B1886" s="17">
        <v>18.84</v>
      </c>
      <c r="C1886" s="17">
        <f>HLOOKUP(Eingabe!$C$3,Leistungskurven!$B$1:$B$5002,A1886,FALSE)</f>
        <v>0.99998354940377965</v>
      </c>
      <c r="E1886" s="25">
        <f>HLOOKUP(Eingabe!$C$6,Kalkulationen!$T$1:$U$8762,A1887)</f>
        <v>0.58542842938631923</v>
      </c>
    </row>
    <row r="1887" spans="1:5" x14ac:dyDescent="0.15">
      <c r="A1887" s="17">
        <v>1887</v>
      </c>
      <c r="B1887" s="17">
        <v>18.850000000000001</v>
      </c>
      <c r="C1887" s="17">
        <f>HLOOKUP(Eingabe!$C$3,Leistungskurven!$B$1:$B$5002,A1887,FALSE)</f>
        <v>0.99998469064384543</v>
      </c>
      <c r="E1887" s="25">
        <f>HLOOKUP(Eingabe!$C$6,Kalkulationen!$T$1:$U$8762,A1888)</f>
        <v>0.58542842938631923</v>
      </c>
    </row>
    <row r="1888" spans="1:5" x14ac:dyDescent="0.15">
      <c r="A1888" s="17">
        <v>1888</v>
      </c>
      <c r="B1888" s="17">
        <v>18.86</v>
      </c>
      <c r="C1888" s="17">
        <f>HLOOKUP(Eingabe!$C$3,Leistungskurven!$B$1:$B$5002,A1888,FALSE)</f>
        <v>0.99998582332215713</v>
      </c>
      <c r="E1888" s="25">
        <f>HLOOKUP(Eingabe!$C$6,Kalkulationen!$T$1:$U$8762,A1889)</f>
        <v>0.58542842938631923</v>
      </c>
    </row>
    <row r="1889" spans="1:5" x14ac:dyDescent="0.15">
      <c r="A1889" s="17">
        <v>1889</v>
      </c>
      <c r="B1889" s="17">
        <v>18.87</v>
      </c>
      <c r="C1889" s="17">
        <f>HLOOKUP(Eingabe!$C$3,Leistungskurven!$B$1:$B$5002,A1889,FALSE)</f>
        <v>0.99998694604258154</v>
      </c>
      <c r="E1889" s="25">
        <f>HLOOKUP(Eingabe!$C$6,Kalkulationen!$T$1:$U$8762,A1890)</f>
        <v>0.58542842938631923</v>
      </c>
    </row>
    <row r="1890" spans="1:5" x14ac:dyDescent="0.15">
      <c r="A1890" s="17">
        <v>1890</v>
      </c>
      <c r="B1890" s="17">
        <v>18.88</v>
      </c>
      <c r="C1890" s="17">
        <f>HLOOKUP(Eingabe!$C$3,Leistungskurven!$B$1:$B$5002,A1890,FALSE)</f>
        <v>0.99998805740898666</v>
      </c>
      <c r="E1890" s="25">
        <f>HLOOKUP(Eingabe!$C$6,Kalkulationen!$T$1:$U$8762,A1891)</f>
        <v>0.58542842938631923</v>
      </c>
    </row>
    <row r="1891" spans="1:5" x14ac:dyDescent="0.15">
      <c r="A1891" s="17">
        <v>1891</v>
      </c>
      <c r="B1891" s="17">
        <v>18.89</v>
      </c>
      <c r="C1891" s="17">
        <f>HLOOKUP(Eingabe!$C$3,Leistungskurven!$B$1:$B$5002,A1891,FALSE)</f>
        <v>1</v>
      </c>
      <c r="E1891" s="25">
        <f>HLOOKUP(Eingabe!$C$6,Kalkulationen!$T$1:$U$8762,A1892)</f>
        <v>0.58542842938631923</v>
      </c>
    </row>
    <row r="1892" spans="1:5" x14ac:dyDescent="0.15">
      <c r="A1892" s="17">
        <v>1892</v>
      </c>
      <c r="B1892" s="17">
        <v>18.899999999999999</v>
      </c>
      <c r="C1892" s="17">
        <f>HLOOKUP(Eingabe!$C$3,Leistungskurven!$B$1:$B$5002,A1892,FALSE)</f>
        <v>1</v>
      </c>
      <c r="E1892" s="25">
        <f>HLOOKUP(Eingabe!$C$6,Kalkulationen!$T$1:$U$8762,A1893)</f>
        <v>0.58542842938631923</v>
      </c>
    </row>
    <row r="1893" spans="1:5" x14ac:dyDescent="0.15">
      <c r="A1893" s="17">
        <v>1893</v>
      </c>
      <c r="B1893" s="17">
        <v>18.91</v>
      </c>
      <c r="C1893" s="17">
        <f>HLOOKUP(Eingabe!$C$3,Leistungskurven!$B$1:$B$5002,A1893,FALSE)</f>
        <v>1</v>
      </c>
      <c r="E1893" s="25">
        <f>HLOOKUP(Eingabe!$C$6,Kalkulationen!$T$1:$U$8762,A1894)</f>
        <v>0.58542842938631923</v>
      </c>
    </row>
    <row r="1894" spans="1:5" x14ac:dyDescent="0.15">
      <c r="A1894" s="17">
        <v>1894</v>
      </c>
      <c r="B1894" s="17">
        <v>18.920000000000002</v>
      </c>
      <c r="C1894" s="17">
        <f>HLOOKUP(Eingabe!$C$3,Leistungskurven!$B$1:$B$5002,A1894,FALSE)</f>
        <v>1</v>
      </c>
      <c r="E1894" s="25">
        <f>HLOOKUP(Eingabe!$C$6,Kalkulationen!$T$1:$U$8762,A1895)</f>
        <v>0.58542842938631923</v>
      </c>
    </row>
    <row r="1895" spans="1:5" x14ac:dyDescent="0.15">
      <c r="A1895" s="17">
        <v>1895</v>
      </c>
      <c r="B1895" s="17">
        <v>18.93</v>
      </c>
      <c r="C1895" s="17">
        <f>HLOOKUP(Eingabe!$C$3,Leistungskurven!$B$1:$B$5002,A1895,FALSE)</f>
        <v>1</v>
      </c>
      <c r="E1895" s="25">
        <f>HLOOKUP(Eingabe!$C$6,Kalkulationen!$T$1:$U$8762,A1896)</f>
        <v>0.58542842938631923</v>
      </c>
    </row>
    <row r="1896" spans="1:5" x14ac:dyDescent="0.15">
      <c r="A1896" s="17">
        <v>1896</v>
      </c>
      <c r="B1896" s="17">
        <v>18.940000000000001</v>
      </c>
      <c r="C1896" s="17">
        <f>HLOOKUP(Eingabe!$C$3,Leistungskurven!$B$1:$B$5002,A1896,FALSE)</f>
        <v>1</v>
      </c>
      <c r="E1896" s="25">
        <f>HLOOKUP(Eingabe!$C$6,Kalkulationen!$T$1:$U$8762,A1897)</f>
        <v>0.58542842938631923</v>
      </c>
    </row>
    <row r="1897" spans="1:5" x14ac:dyDescent="0.15">
      <c r="A1897" s="17">
        <v>1897</v>
      </c>
      <c r="B1897" s="17">
        <v>18.95</v>
      </c>
      <c r="C1897" s="17">
        <f>HLOOKUP(Eingabe!$C$3,Leistungskurven!$B$1:$B$5002,A1897,FALSE)</f>
        <v>1</v>
      </c>
      <c r="E1897" s="25">
        <f>HLOOKUP(Eingabe!$C$6,Kalkulationen!$T$1:$U$8762,A1898)</f>
        <v>0.58542842938631923</v>
      </c>
    </row>
    <row r="1898" spans="1:5" x14ac:dyDescent="0.15">
      <c r="A1898" s="17">
        <v>1898</v>
      </c>
      <c r="B1898" s="17">
        <v>18.96</v>
      </c>
      <c r="C1898" s="17">
        <f>HLOOKUP(Eingabe!$C$3,Leistungskurven!$B$1:$B$5002,A1898,FALSE)</f>
        <v>1</v>
      </c>
      <c r="E1898" s="25">
        <f>HLOOKUP(Eingabe!$C$6,Kalkulationen!$T$1:$U$8762,A1899)</f>
        <v>0.58542842938631923</v>
      </c>
    </row>
    <row r="1899" spans="1:5" x14ac:dyDescent="0.15">
      <c r="A1899" s="17">
        <v>1899</v>
      </c>
      <c r="B1899" s="17">
        <v>18.97</v>
      </c>
      <c r="C1899" s="17">
        <f>HLOOKUP(Eingabe!$C$3,Leistungskurven!$B$1:$B$5002,A1899,FALSE)</f>
        <v>1</v>
      </c>
      <c r="E1899" s="25">
        <f>HLOOKUP(Eingabe!$C$6,Kalkulationen!$T$1:$U$8762,A1900)</f>
        <v>0.58542842938631923</v>
      </c>
    </row>
    <row r="1900" spans="1:5" x14ac:dyDescent="0.15">
      <c r="A1900" s="17">
        <v>1900</v>
      </c>
      <c r="B1900" s="17">
        <v>18.98</v>
      </c>
      <c r="C1900" s="17">
        <f>HLOOKUP(Eingabe!$C$3,Leistungskurven!$B$1:$B$5002,A1900,FALSE)</f>
        <v>1</v>
      </c>
      <c r="E1900" s="25">
        <f>HLOOKUP(Eingabe!$C$6,Kalkulationen!$T$1:$U$8762,A1901)</f>
        <v>0.58542842938631923</v>
      </c>
    </row>
    <row r="1901" spans="1:5" x14ac:dyDescent="0.15">
      <c r="A1901" s="17">
        <v>1901</v>
      </c>
      <c r="B1901" s="17">
        <v>18.989999999999998</v>
      </c>
      <c r="C1901" s="17">
        <f>HLOOKUP(Eingabe!$C$3,Leistungskurven!$B$1:$B$5002,A1901,FALSE)</f>
        <v>1</v>
      </c>
      <c r="E1901" s="25">
        <f>HLOOKUP(Eingabe!$C$6,Kalkulationen!$T$1:$U$8762,A1902)</f>
        <v>0.58542842938631923</v>
      </c>
    </row>
    <row r="1902" spans="1:5" x14ac:dyDescent="0.15">
      <c r="A1902" s="17">
        <v>1902</v>
      </c>
      <c r="B1902" s="17">
        <v>19</v>
      </c>
      <c r="C1902" s="17">
        <f>HLOOKUP(Eingabe!$C$3,Leistungskurven!$B$1:$B$5002,A1902,FALSE)</f>
        <v>1</v>
      </c>
      <c r="E1902" s="25">
        <f>HLOOKUP(Eingabe!$C$6,Kalkulationen!$T$1:$U$8762,A1903)</f>
        <v>0.58542842938631923</v>
      </c>
    </row>
    <row r="1903" spans="1:5" x14ac:dyDescent="0.15">
      <c r="A1903" s="17">
        <v>1903</v>
      </c>
      <c r="B1903" s="17">
        <v>19.010000000000002</v>
      </c>
      <c r="C1903" s="17">
        <f>HLOOKUP(Eingabe!$C$3,Leistungskurven!$B$1:$B$5002,A1903,FALSE)</f>
        <v>1</v>
      </c>
      <c r="E1903" s="25">
        <f>HLOOKUP(Eingabe!$C$6,Kalkulationen!$T$1:$U$8762,A1904)</f>
        <v>0.58542842938631923</v>
      </c>
    </row>
    <row r="1904" spans="1:5" x14ac:dyDescent="0.15">
      <c r="A1904" s="17">
        <v>1904</v>
      </c>
      <c r="B1904" s="17">
        <v>19.02</v>
      </c>
      <c r="C1904" s="17">
        <f>HLOOKUP(Eingabe!$C$3,Leistungskurven!$B$1:$B$5002,A1904,FALSE)</f>
        <v>1</v>
      </c>
      <c r="E1904" s="25">
        <f>HLOOKUP(Eingabe!$C$6,Kalkulationen!$T$1:$U$8762,A1905)</f>
        <v>0.58542842938631923</v>
      </c>
    </row>
    <row r="1905" spans="1:5" x14ac:dyDescent="0.15">
      <c r="A1905" s="17">
        <v>1905</v>
      </c>
      <c r="B1905" s="17">
        <v>19.03</v>
      </c>
      <c r="C1905" s="17">
        <f>HLOOKUP(Eingabe!$C$3,Leistungskurven!$B$1:$B$5002,A1905,FALSE)</f>
        <v>1</v>
      </c>
      <c r="E1905" s="25">
        <f>HLOOKUP(Eingabe!$C$6,Kalkulationen!$T$1:$U$8762,A1906)</f>
        <v>0.58542842938631923</v>
      </c>
    </row>
    <row r="1906" spans="1:5" x14ac:dyDescent="0.15">
      <c r="A1906" s="17">
        <v>1906</v>
      </c>
      <c r="B1906" s="17">
        <v>19.04</v>
      </c>
      <c r="C1906" s="17">
        <f>HLOOKUP(Eingabe!$C$3,Leistungskurven!$B$1:$B$5002,A1906,FALSE)</f>
        <v>1</v>
      </c>
      <c r="E1906" s="25">
        <f>HLOOKUP(Eingabe!$C$6,Kalkulationen!$T$1:$U$8762,A1907)</f>
        <v>0.58542842938631923</v>
      </c>
    </row>
    <row r="1907" spans="1:5" x14ac:dyDescent="0.15">
      <c r="A1907" s="17">
        <v>1907</v>
      </c>
      <c r="B1907" s="17">
        <v>19.05</v>
      </c>
      <c r="C1907" s="17">
        <f>HLOOKUP(Eingabe!$C$3,Leistungskurven!$B$1:$B$5002,A1907,FALSE)</f>
        <v>1</v>
      </c>
      <c r="E1907" s="25">
        <f>HLOOKUP(Eingabe!$C$6,Kalkulationen!$T$1:$U$8762,A1908)</f>
        <v>0.58542842938631923</v>
      </c>
    </row>
    <row r="1908" spans="1:5" x14ac:dyDescent="0.15">
      <c r="A1908" s="17">
        <v>1908</v>
      </c>
      <c r="B1908" s="17">
        <v>19.059999999999999</v>
      </c>
      <c r="C1908" s="17">
        <f>HLOOKUP(Eingabe!$C$3,Leistungskurven!$B$1:$B$5002,A1908,FALSE)</f>
        <v>1</v>
      </c>
      <c r="E1908" s="25">
        <f>HLOOKUP(Eingabe!$C$6,Kalkulationen!$T$1:$U$8762,A1909)</f>
        <v>0.54754540984378541</v>
      </c>
    </row>
    <row r="1909" spans="1:5" x14ac:dyDescent="0.15">
      <c r="A1909" s="17">
        <v>1909</v>
      </c>
      <c r="B1909" s="17">
        <v>19.07</v>
      </c>
      <c r="C1909" s="17">
        <f>HLOOKUP(Eingabe!$C$3,Leistungskurven!$B$1:$B$5002,A1909,FALSE)</f>
        <v>1</v>
      </c>
      <c r="E1909" s="25">
        <f>HLOOKUP(Eingabe!$C$6,Kalkulationen!$T$1:$U$8762,A1910)</f>
        <v>0.54754540984378541</v>
      </c>
    </row>
    <row r="1910" spans="1:5" x14ac:dyDescent="0.15">
      <c r="A1910" s="17">
        <v>1910</v>
      </c>
      <c r="B1910" s="17">
        <v>19.079999999999998</v>
      </c>
      <c r="C1910" s="17">
        <f>HLOOKUP(Eingabe!$C$3,Leistungskurven!$B$1:$B$5002,A1910,FALSE)</f>
        <v>1</v>
      </c>
      <c r="E1910" s="25">
        <f>HLOOKUP(Eingabe!$C$6,Kalkulationen!$T$1:$U$8762,A1911)</f>
        <v>0.54754540984378541</v>
      </c>
    </row>
    <row r="1911" spans="1:5" x14ac:dyDescent="0.15">
      <c r="A1911" s="17">
        <v>1911</v>
      </c>
      <c r="B1911" s="17">
        <v>19.09</v>
      </c>
      <c r="C1911" s="17">
        <f>HLOOKUP(Eingabe!$C$3,Leistungskurven!$B$1:$B$5002,A1911,FALSE)</f>
        <v>1</v>
      </c>
      <c r="E1911" s="25">
        <f>HLOOKUP(Eingabe!$C$6,Kalkulationen!$T$1:$U$8762,A1912)</f>
        <v>0.54754540984378541</v>
      </c>
    </row>
    <row r="1912" spans="1:5" x14ac:dyDescent="0.15">
      <c r="A1912" s="17">
        <v>1912</v>
      </c>
      <c r="B1912" s="17">
        <v>19.100000000000001</v>
      </c>
      <c r="C1912" s="17">
        <f>HLOOKUP(Eingabe!$C$3,Leistungskurven!$B$1:$B$5002,A1912,FALSE)</f>
        <v>1</v>
      </c>
      <c r="E1912" s="25">
        <f>HLOOKUP(Eingabe!$C$6,Kalkulationen!$T$1:$U$8762,A1913)</f>
        <v>0.54754540984378541</v>
      </c>
    </row>
    <row r="1913" spans="1:5" x14ac:dyDescent="0.15">
      <c r="A1913" s="17">
        <v>1913</v>
      </c>
      <c r="B1913" s="17">
        <v>19.11</v>
      </c>
      <c r="C1913" s="17">
        <f>HLOOKUP(Eingabe!$C$3,Leistungskurven!$B$1:$B$5002,A1913,FALSE)</f>
        <v>1</v>
      </c>
      <c r="E1913" s="25">
        <f>HLOOKUP(Eingabe!$C$6,Kalkulationen!$T$1:$U$8762,A1914)</f>
        <v>0.54754540984378541</v>
      </c>
    </row>
    <row r="1914" spans="1:5" x14ac:dyDescent="0.15">
      <c r="A1914" s="17">
        <v>1914</v>
      </c>
      <c r="B1914" s="17">
        <v>19.12</v>
      </c>
      <c r="C1914" s="17">
        <f>HLOOKUP(Eingabe!$C$3,Leistungskurven!$B$1:$B$5002,A1914,FALSE)</f>
        <v>1</v>
      </c>
      <c r="E1914" s="25">
        <f>HLOOKUP(Eingabe!$C$6,Kalkulationen!$T$1:$U$8762,A1915)</f>
        <v>0.54754540984378541</v>
      </c>
    </row>
    <row r="1915" spans="1:5" x14ac:dyDescent="0.15">
      <c r="A1915" s="17">
        <v>1915</v>
      </c>
      <c r="B1915" s="17">
        <v>19.13</v>
      </c>
      <c r="C1915" s="17">
        <f>HLOOKUP(Eingabe!$C$3,Leistungskurven!$B$1:$B$5002,A1915,FALSE)</f>
        <v>1</v>
      </c>
      <c r="E1915" s="25">
        <f>HLOOKUP(Eingabe!$C$6,Kalkulationen!$T$1:$U$8762,A1916)</f>
        <v>0.54754540984378541</v>
      </c>
    </row>
    <row r="1916" spans="1:5" x14ac:dyDescent="0.15">
      <c r="A1916" s="17">
        <v>1916</v>
      </c>
      <c r="B1916" s="17">
        <v>19.14</v>
      </c>
      <c r="C1916" s="17">
        <f>HLOOKUP(Eingabe!$C$3,Leistungskurven!$B$1:$B$5002,A1916,FALSE)</f>
        <v>1</v>
      </c>
      <c r="E1916" s="25">
        <f>HLOOKUP(Eingabe!$C$6,Kalkulationen!$T$1:$U$8762,A1917)</f>
        <v>0.54754540984378541</v>
      </c>
    </row>
    <row r="1917" spans="1:5" x14ac:dyDescent="0.15">
      <c r="A1917" s="17">
        <v>1917</v>
      </c>
      <c r="B1917" s="17">
        <v>19.149999999999999</v>
      </c>
      <c r="C1917" s="17">
        <f>HLOOKUP(Eingabe!$C$3,Leistungskurven!$B$1:$B$5002,A1917,FALSE)</f>
        <v>1</v>
      </c>
      <c r="E1917" s="25">
        <f>HLOOKUP(Eingabe!$C$6,Kalkulationen!$T$1:$U$8762,A1918)</f>
        <v>0.54754540984378541</v>
      </c>
    </row>
    <row r="1918" spans="1:5" x14ac:dyDescent="0.15">
      <c r="A1918" s="17">
        <v>1918</v>
      </c>
      <c r="B1918" s="17">
        <v>19.16</v>
      </c>
      <c r="C1918" s="17">
        <f>HLOOKUP(Eingabe!$C$3,Leistungskurven!$B$1:$B$5002,A1918,FALSE)</f>
        <v>1</v>
      </c>
      <c r="E1918" s="25">
        <f>HLOOKUP(Eingabe!$C$6,Kalkulationen!$T$1:$U$8762,A1919)</f>
        <v>0.54754540984378541</v>
      </c>
    </row>
    <row r="1919" spans="1:5" x14ac:dyDescent="0.15">
      <c r="A1919" s="17">
        <v>1919</v>
      </c>
      <c r="B1919" s="17">
        <v>19.170000000000002</v>
      </c>
      <c r="C1919" s="17">
        <f>HLOOKUP(Eingabe!$C$3,Leistungskurven!$B$1:$B$5002,A1919,FALSE)</f>
        <v>1</v>
      </c>
      <c r="E1919" s="25">
        <f>HLOOKUP(Eingabe!$C$6,Kalkulationen!$T$1:$U$8762,A1920)</f>
        <v>0.54754540984378541</v>
      </c>
    </row>
    <row r="1920" spans="1:5" x14ac:dyDescent="0.15">
      <c r="A1920" s="17">
        <v>1920</v>
      </c>
      <c r="B1920" s="17">
        <v>19.18</v>
      </c>
      <c r="C1920" s="17">
        <f>HLOOKUP(Eingabe!$C$3,Leistungskurven!$B$1:$B$5002,A1920,FALSE)</f>
        <v>1</v>
      </c>
      <c r="E1920" s="25">
        <f>HLOOKUP(Eingabe!$C$6,Kalkulationen!$T$1:$U$8762,A1921)</f>
        <v>0.54754540984378541</v>
      </c>
    </row>
    <row r="1921" spans="1:5" x14ac:dyDescent="0.15">
      <c r="A1921" s="17">
        <v>1921</v>
      </c>
      <c r="B1921" s="17">
        <v>19.190000000000001</v>
      </c>
      <c r="C1921" s="17">
        <f>HLOOKUP(Eingabe!$C$3,Leistungskurven!$B$1:$B$5002,A1921,FALSE)</f>
        <v>1</v>
      </c>
      <c r="E1921" s="25">
        <f>HLOOKUP(Eingabe!$C$6,Kalkulationen!$T$1:$U$8762,A1922)</f>
        <v>0.54754540984378541</v>
      </c>
    </row>
    <row r="1922" spans="1:5" x14ac:dyDescent="0.15">
      <c r="A1922" s="17">
        <v>1922</v>
      </c>
      <c r="B1922" s="17">
        <v>19.2</v>
      </c>
      <c r="C1922" s="17">
        <f>HLOOKUP(Eingabe!$C$3,Leistungskurven!$B$1:$B$5002,A1922,FALSE)</f>
        <v>1</v>
      </c>
      <c r="E1922" s="25">
        <f>HLOOKUP(Eingabe!$C$6,Kalkulationen!$T$1:$U$8762,A1923)</f>
        <v>0.54754540984378541</v>
      </c>
    </row>
    <row r="1923" spans="1:5" x14ac:dyDescent="0.15">
      <c r="A1923" s="17">
        <v>1923</v>
      </c>
      <c r="B1923" s="17">
        <v>19.21</v>
      </c>
      <c r="C1923" s="17">
        <f>HLOOKUP(Eingabe!$C$3,Leistungskurven!$B$1:$B$5002,A1923,FALSE)</f>
        <v>1</v>
      </c>
      <c r="E1923" s="25">
        <f>HLOOKUP(Eingabe!$C$6,Kalkulationen!$T$1:$U$8762,A1924)</f>
        <v>0.54754540984378541</v>
      </c>
    </row>
    <row r="1924" spans="1:5" x14ac:dyDescent="0.15">
      <c r="A1924" s="17">
        <v>1924</v>
      </c>
      <c r="B1924" s="17">
        <v>19.22</v>
      </c>
      <c r="C1924" s="17">
        <f>HLOOKUP(Eingabe!$C$3,Leistungskurven!$B$1:$B$5002,A1924,FALSE)</f>
        <v>1</v>
      </c>
      <c r="E1924" s="25">
        <f>HLOOKUP(Eingabe!$C$6,Kalkulationen!$T$1:$U$8762,A1925)</f>
        <v>0.54754540984378541</v>
      </c>
    </row>
    <row r="1925" spans="1:5" x14ac:dyDescent="0.15">
      <c r="A1925" s="17">
        <v>1925</v>
      </c>
      <c r="B1925" s="17">
        <v>19.23</v>
      </c>
      <c r="C1925" s="17">
        <f>HLOOKUP(Eingabe!$C$3,Leistungskurven!$B$1:$B$5002,A1925,FALSE)</f>
        <v>1</v>
      </c>
      <c r="E1925" s="25">
        <f>HLOOKUP(Eingabe!$C$6,Kalkulationen!$T$1:$U$8762,A1926)</f>
        <v>0.54754540984378541</v>
      </c>
    </row>
    <row r="1926" spans="1:5" x14ac:dyDescent="0.15">
      <c r="A1926" s="17">
        <v>1926</v>
      </c>
      <c r="B1926" s="17">
        <v>19.239999999999998</v>
      </c>
      <c r="C1926" s="17">
        <f>HLOOKUP(Eingabe!$C$3,Leistungskurven!$B$1:$B$5002,A1926,FALSE)</f>
        <v>1</v>
      </c>
      <c r="E1926" s="25">
        <f>HLOOKUP(Eingabe!$C$6,Kalkulationen!$T$1:$U$8762,A1927)</f>
        <v>0.54754540984378541</v>
      </c>
    </row>
    <row r="1927" spans="1:5" x14ac:dyDescent="0.15">
      <c r="A1927" s="17">
        <v>1927</v>
      </c>
      <c r="B1927" s="17">
        <v>19.25</v>
      </c>
      <c r="C1927" s="17">
        <f>HLOOKUP(Eingabe!$C$3,Leistungskurven!$B$1:$B$5002,A1927,FALSE)</f>
        <v>1</v>
      </c>
      <c r="E1927" s="25">
        <f>HLOOKUP(Eingabe!$C$6,Kalkulationen!$T$1:$U$8762,A1928)</f>
        <v>0.54754540984378541</v>
      </c>
    </row>
    <row r="1928" spans="1:5" x14ac:dyDescent="0.15">
      <c r="A1928" s="17">
        <v>1928</v>
      </c>
      <c r="B1928" s="17">
        <v>19.260000000000002</v>
      </c>
      <c r="C1928" s="17">
        <f>HLOOKUP(Eingabe!$C$3,Leistungskurven!$B$1:$B$5002,A1928,FALSE)</f>
        <v>1</v>
      </c>
      <c r="E1928" s="25">
        <f>HLOOKUP(Eingabe!$C$6,Kalkulationen!$T$1:$U$8762,A1929)</f>
        <v>0.54754540984378541</v>
      </c>
    </row>
    <row r="1929" spans="1:5" x14ac:dyDescent="0.15">
      <c r="A1929" s="17">
        <v>1929</v>
      </c>
      <c r="B1929" s="17">
        <v>19.27</v>
      </c>
      <c r="C1929" s="17">
        <f>HLOOKUP(Eingabe!$C$3,Leistungskurven!$B$1:$B$5002,A1929,FALSE)</f>
        <v>1</v>
      </c>
      <c r="E1929" s="25">
        <f>HLOOKUP(Eingabe!$C$6,Kalkulationen!$T$1:$U$8762,A1930)</f>
        <v>0.54754540984378541</v>
      </c>
    </row>
    <row r="1930" spans="1:5" x14ac:dyDescent="0.15">
      <c r="A1930" s="17">
        <v>1930</v>
      </c>
      <c r="B1930" s="17">
        <v>19.28</v>
      </c>
      <c r="C1930" s="17">
        <f>HLOOKUP(Eingabe!$C$3,Leistungskurven!$B$1:$B$5002,A1930,FALSE)</f>
        <v>1</v>
      </c>
      <c r="E1930" s="25">
        <f>HLOOKUP(Eingabe!$C$6,Kalkulationen!$T$1:$U$8762,A1931)</f>
        <v>0.54754540984378541</v>
      </c>
    </row>
    <row r="1931" spans="1:5" x14ac:dyDescent="0.15">
      <c r="A1931" s="17">
        <v>1931</v>
      </c>
      <c r="B1931" s="17">
        <v>19.29</v>
      </c>
      <c r="C1931" s="17">
        <f>HLOOKUP(Eingabe!$C$3,Leistungskurven!$B$1:$B$5002,A1931,FALSE)</f>
        <v>1</v>
      </c>
      <c r="E1931" s="25">
        <f>HLOOKUP(Eingabe!$C$6,Kalkulationen!$T$1:$U$8762,A1932)</f>
        <v>0.54754540984378541</v>
      </c>
    </row>
    <row r="1932" spans="1:5" x14ac:dyDescent="0.15">
      <c r="A1932" s="17">
        <v>1932</v>
      </c>
      <c r="B1932" s="17">
        <v>19.3</v>
      </c>
      <c r="C1932" s="17">
        <f>HLOOKUP(Eingabe!$C$3,Leistungskurven!$B$1:$B$5002,A1932,FALSE)</f>
        <v>1</v>
      </c>
      <c r="E1932" s="25">
        <f>HLOOKUP(Eingabe!$C$6,Kalkulationen!$T$1:$U$8762,A1933)</f>
        <v>0.54754540984378541</v>
      </c>
    </row>
    <row r="1933" spans="1:5" x14ac:dyDescent="0.15">
      <c r="A1933" s="17">
        <v>1933</v>
      </c>
      <c r="B1933" s="17">
        <v>19.309999999999999</v>
      </c>
      <c r="C1933" s="17">
        <f>HLOOKUP(Eingabe!$C$3,Leistungskurven!$B$1:$B$5002,A1933,FALSE)</f>
        <v>1</v>
      </c>
      <c r="E1933" s="25">
        <f>HLOOKUP(Eingabe!$C$6,Kalkulationen!$T$1:$U$8762,A1934)</f>
        <v>0.54754540984378541</v>
      </c>
    </row>
    <row r="1934" spans="1:5" x14ac:dyDescent="0.15">
      <c r="A1934" s="17">
        <v>1934</v>
      </c>
      <c r="B1934" s="17">
        <v>19.32</v>
      </c>
      <c r="C1934" s="17">
        <f>HLOOKUP(Eingabe!$C$3,Leistungskurven!$B$1:$B$5002,A1934,FALSE)</f>
        <v>1</v>
      </c>
      <c r="E1934" s="25">
        <f>HLOOKUP(Eingabe!$C$6,Kalkulationen!$T$1:$U$8762,A1935)</f>
        <v>0.54754540984378541</v>
      </c>
    </row>
    <row r="1935" spans="1:5" x14ac:dyDescent="0.15">
      <c r="A1935" s="17">
        <v>1935</v>
      </c>
      <c r="B1935" s="17">
        <v>19.329999999999998</v>
      </c>
      <c r="C1935" s="17">
        <f>HLOOKUP(Eingabe!$C$3,Leistungskurven!$B$1:$B$5002,A1935,FALSE)</f>
        <v>1</v>
      </c>
      <c r="E1935" s="25">
        <f>HLOOKUP(Eingabe!$C$6,Kalkulationen!$T$1:$U$8762,A1936)</f>
        <v>0.54754540984378541</v>
      </c>
    </row>
    <row r="1936" spans="1:5" x14ac:dyDescent="0.15">
      <c r="A1936" s="17">
        <v>1936</v>
      </c>
      <c r="B1936" s="17">
        <v>19.34</v>
      </c>
      <c r="C1936" s="17">
        <f>HLOOKUP(Eingabe!$C$3,Leistungskurven!$B$1:$B$5002,A1936,FALSE)</f>
        <v>1</v>
      </c>
      <c r="E1936" s="25">
        <f>HLOOKUP(Eingabe!$C$6,Kalkulationen!$T$1:$U$8762,A1937)</f>
        <v>0.54754540984378541</v>
      </c>
    </row>
    <row r="1937" spans="1:5" x14ac:dyDescent="0.15">
      <c r="A1937" s="17">
        <v>1937</v>
      </c>
      <c r="B1937" s="17">
        <v>19.350000000000001</v>
      </c>
      <c r="C1937" s="17">
        <f>HLOOKUP(Eingabe!$C$3,Leistungskurven!$B$1:$B$5002,A1937,FALSE)</f>
        <v>1</v>
      </c>
      <c r="E1937" s="25">
        <f>HLOOKUP(Eingabe!$C$6,Kalkulationen!$T$1:$U$8762,A1938)</f>
        <v>0.54754540984378541</v>
      </c>
    </row>
    <row r="1938" spans="1:5" x14ac:dyDescent="0.15">
      <c r="A1938" s="17">
        <v>1938</v>
      </c>
      <c r="B1938" s="17">
        <v>19.36</v>
      </c>
      <c r="C1938" s="17">
        <f>HLOOKUP(Eingabe!$C$3,Leistungskurven!$B$1:$B$5002,A1938,FALSE)</f>
        <v>1</v>
      </c>
      <c r="E1938" s="25">
        <f>HLOOKUP(Eingabe!$C$6,Kalkulationen!$T$1:$U$8762,A1939)</f>
        <v>0.54754540984378541</v>
      </c>
    </row>
    <row r="1939" spans="1:5" x14ac:dyDescent="0.15">
      <c r="A1939" s="17">
        <v>1939</v>
      </c>
      <c r="B1939" s="17">
        <v>19.37</v>
      </c>
      <c r="C1939" s="17">
        <f>HLOOKUP(Eingabe!$C$3,Leistungskurven!$B$1:$B$5002,A1939,FALSE)</f>
        <v>1</v>
      </c>
      <c r="E1939" s="25">
        <f>HLOOKUP(Eingabe!$C$6,Kalkulationen!$T$1:$U$8762,A1940)</f>
        <v>0.54754540984378541</v>
      </c>
    </row>
    <row r="1940" spans="1:5" x14ac:dyDescent="0.15">
      <c r="A1940" s="17">
        <v>1940</v>
      </c>
      <c r="B1940" s="17">
        <v>19.38</v>
      </c>
      <c r="C1940" s="17">
        <f>HLOOKUP(Eingabe!$C$3,Leistungskurven!$B$1:$B$5002,A1940,FALSE)</f>
        <v>1</v>
      </c>
      <c r="E1940" s="25">
        <f>HLOOKUP(Eingabe!$C$6,Kalkulationen!$T$1:$U$8762,A1941)</f>
        <v>0.54754540984378541</v>
      </c>
    </row>
    <row r="1941" spans="1:5" x14ac:dyDescent="0.15">
      <c r="A1941" s="17">
        <v>1941</v>
      </c>
      <c r="B1941" s="17">
        <v>19.39</v>
      </c>
      <c r="C1941" s="17">
        <f>HLOOKUP(Eingabe!$C$3,Leistungskurven!$B$1:$B$5002,A1941,FALSE)</f>
        <v>1</v>
      </c>
      <c r="E1941" s="25">
        <f>HLOOKUP(Eingabe!$C$6,Kalkulationen!$T$1:$U$8762,A1942)</f>
        <v>0.54754540984378541</v>
      </c>
    </row>
    <row r="1942" spans="1:5" x14ac:dyDescent="0.15">
      <c r="A1942" s="17">
        <v>1942</v>
      </c>
      <c r="B1942" s="17">
        <v>19.399999999999999</v>
      </c>
      <c r="C1942" s="17">
        <f>HLOOKUP(Eingabe!$C$3,Leistungskurven!$B$1:$B$5002,A1942,FALSE)</f>
        <v>1</v>
      </c>
      <c r="E1942" s="25">
        <f>HLOOKUP(Eingabe!$C$6,Kalkulationen!$T$1:$U$8762,A1943)</f>
        <v>0.54754540984378541</v>
      </c>
    </row>
    <row r="1943" spans="1:5" x14ac:dyDescent="0.15">
      <c r="A1943" s="17">
        <v>1943</v>
      </c>
      <c r="B1943" s="17">
        <v>19.41</v>
      </c>
      <c r="C1943" s="17">
        <f>HLOOKUP(Eingabe!$C$3,Leistungskurven!$B$1:$B$5002,A1943,FALSE)</f>
        <v>1</v>
      </c>
      <c r="E1943" s="25">
        <f>HLOOKUP(Eingabe!$C$6,Kalkulationen!$T$1:$U$8762,A1944)</f>
        <v>0.54754540984378541</v>
      </c>
    </row>
    <row r="1944" spans="1:5" x14ac:dyDescent="0.15">
      <c r="A1944" s="17">
        <v>1944</v>
      </c>
      <c r="B1944" s="17">
        <v>19.420000000000002</v>
      </c>
      <c r="C1944" s="17">
        <f>HLOOKUP(Eingabe!$C$3,Leistungskurven!$B$1:$B$5002,A1944,FALSE)</f>
        <v>1</v>
      </c>
      <c r="E1944" s="25">
        <f>HLOOKUP(Eingabe!$C$6,Kalkulationen!$T$1:$U$8762,A1945)</f>
        <v>0.54754540984378541</v>
      </c>
    </row>
    <row r="1945" spans="1:5" x14ac:dyDescent="0.15">
      <c r="A1945" s="17">
        <v>1945</v>
      </c>
      <c r="B1945" s="17">
        <v>19.43</v>
      </c>
      <c r="C1945" s="17">
        <f>HLOOKUP(Eingabe!$C$3,Leistungskurven!$B$1:$B$5002,A1945,FALSE)</f>
        <v>1</v>
      </c>
      <c r="E1945" s="25">
        <f>HLOOKUP(Eingabe!$C$6,Kalkulationen!$T$1:$U$8762,A1946)</f>
        <v>0.54754540984378541</v>
      </c>
    </row>
    <row r="1946" spans="1:5" x14ac:dyDescent="0.15">
      <c r="A1946" s="17">
        <v>1946</v>
      </c>
      <c r="B1946" s="17">
        <v>19.440000000000001</v>
      </c>
      <c r="C1946" s="17">
        <f>HLOOKUP(Eingabe!$C$3,Leistungskurven!$B$1:$B$5002,A1946,FALSE)</f>
        <v>1</v>
      </c>
      <c r="E1946" s="25">
        <f>HLOOKUP(Eingabe!$C$6,Kalkulationen!$T$1:$U$8762,A1947)</f>
        <v>0.54754540984378541</v>
      </c>
    </row>
    <row r="1947" spans="1:5" x14ac:dyDescent="0.15">
      <c r="A1947" s="17">
        <v>1947</v>
      </c>
      <c r="B1947" s="17">
        <v>19.45</v>
      </c>
      <c r="C1947" s="17">
        <f>HLOOKUP(Eingabe!$C$3,Leistungskurven!$B$1:$B$5002,A1947,FALSE)</f>
        <v>1</v>
      </c>
      <c r="E1947" s="25">
        <f>HLOOKUP(Eingabe!$C$6,Kalkulationen!$T$1:$U$8762,A1948)</f>
        <v>0.54754540984378541</v>
      </c>
    </row>
    <row r="1948" spans="1:5" x14ac:dyDescent="0.15">
      <c r="A1948" s="17">
        <v>1948</v>
      </c>
      <c r="B1948" s="17">
        <v>19.46</v>
      </c>
      <c r="C1948" s="17">
        <f>HLOOKUP(Eingabe!$C$3,Leistungskurven!$B$1:$B$5002,A1948,FALSE)</f>
        <v>1</v>
      </c>
      <c r="E1948" s="25">
        <f>HLOOKUP(Eingabe!$C$6,Kalkulationen!$T$1:$U$8762,A1949)</f>
        <v>0.54754540984378541</v>
      </c>
    </row>
    <row r="1949" spans="1:5" x14ac:dyDescent="0.15">
      <c r="A1949" s="17">
        <v>1949</v>
      </c>
      <c r="B1949" s="17">
        <v>19.47</v>
      </c>
      <c r="C1949" s="17">
        <f>HLOOKUP(Eingabe!$C$3,Leistungskurven!$B$1:$B$5002,A1949,FALSE)</f>
        <v>1</v>
      </c>
      <c r="E1949" s="25">
        <f>HLOOKUP(Eingabe!$C$6,Kalkulationen!$T$1:$U$8762,A1950)</f>
        <v>0.54754540984378541</v>
      </c>
    </row>
    <row r="1950" spans="1:5" x14ac:dyDescent="0.15">
      <c r="A1950" s="17">
        <v>1950</v>
      </c>
      <c r="B1950" s="17">
        <v>19.48</v>
      </c>
      <c r="C1950" s="17">
        <f>HLOOKUP(Eingabe!$C$3,Leistungskurven!$B$1:$B$5002,A1950,FALSE)</f>
        <v>1</v>
      </c>
      <c r="E1950" s="25">
        <f>HLOOKUP(Eingabe!$C$6,Kalkulationen!$T$1:$U$8762,A1951)</f>
        <v>0.54754540984378541</v>
      </c>
    </row>
    <row r="1951" spans="1:5" x14ac:dyDescent="0.15">
      <c r="A1951" s="17">
        <v>1951</v>
      </c>
      <c r="B1951" s="17">
        <v>19.489999999999998</v>
      </c>
      <c r="C1951" s="17">
        <f>HLOOKUP(Eingabe!$C$3,Leistungskurven!$B$1:$B$5002,A1951,FALSE)</f>
        <v>1</v>
      </c>
      <c r="E1951" s="25">
        <f>HLOOKUP(Eingabe!$C$6,Kalkulationen!$T$1:$U$8762,A1952)</f>
        <v>0.54754540984378541</v>
      </c>
    </row>
    <row r="1952" spans="1:5" x14ac:dyDescent="0.15">
      <c r="A1952" s="17">
        <v>1952</v>
      </c>
      <c r="B1952" s="17">
        <v>19.5</v>
      </c>
      <c r="C1952" s="17">
        <f>HLOOKUP(Eingabe!$C$3,Leistungskurven!$B$1:$B$5002,A1952,FALSE)</f>
        <v>1</v>
      </c>
      <c r="E1952" s="25">
        <f>HLOOKUP(Eingabe!$C$6,Kalkulationen!$T$1:$U$8762,A1953)</f>
        <v>0.54754540984378541</v>
      </c>
    </row>
    <row r="1953" spans="1:5" x14ac:dyDescent="0.15">
      <c r="A1953" s="17">
        <v>1953</v>
      </c>
      <c r="B1953" s="17">
        <v>19.510000000000002</v>
      </c>
      <c r="C1953" s="17">
        <f>HLOOKUP(Eingabe!$C$3,Leistungskurven!$B$1:$B$5002,A1953,FALSE)</f>
        <v>1</v>
      </c>
      <c r="E1953" s="25">
        <f>HLOOKUP(Eingabe!$C$6,Kalkulationen!$T$1:$U$8762,A1954)</f>
        <v>0.54754540984378541</v>
      </c>
    </row>
    <row r="1954" spans="1:5" x14ac:dyDescent="0.15">
      <c r="A1954" s="17">
        <v>1954</v>
      </c>
      <c r="B1954" s="17">
        <v>19.52</v>
      </c>
      <c r="C1954" s="17">
        <f>HLOOKUP(Eingabe!$C$3,Leistungskurven!$B$1:$B$5002,A1954,FALSE)</f>
        <v>1</v>
      </c>
      <c r="E1954" s="25">
        <f>HLOOKUP(Eingabe!$C$6,Kalkulationen!$T$1:$U$8762,A1955)</f>
        <v>0.54754540984378541</v>
      </c>
    </row>
    <row r="1955" spans="1:5" x14ac:dyDescent="0.15">
      <c r="A1955" s="17">
        <v>1955</v>
      </c>
      <c r="B1955" s="17">
        <v>19.53</v>
      </c>
      <c r="C1955" s="17">
        <f>HLOOKUP(Eingabe!$C$3,Leistungskurven!$B$1:$B$5002,A1955,FALSE)</f>
        <v>1</v>
      </c>
      <c r="E1955" s="25">
        <f>HLOOKUP(Eingabe!$C$6,Kalkulationen!$T$1:$U$8762,A1956)</f>
        <v>0.54754540984378541</v>
      </c>
    </row>
    <row r="1956" spans="1:5" x14ac:dyDescent="0.15">
      <c r="A1956" s="17">
        <v>1956</v>
      </c>
      <c r="B1956" s="17">
        <v>19.54</v>
      </c>
      <c r="C1956" s="17">
        <f>HLOOKUP(Eingabe!$C$3,Leistungskurven!$B$1:$B$5002,A1956,FALSE)</f>
        <v>1</v>
      </c>
      <c r="E1956" s="25">
        <f>HLOOKUP(Eingabe!$C$6,Kalkulationen!$T$1:$U$8762,A1957)</f>
        <v>0.54754540984378541</v>
      </c>
    </row>
    <row r="1957" spans="1:5" x14ac:dyDescent="0.15">
      <c r="A1957" s="17">
        <v>1957</v>
      </c>
      <c r="B1957" s="17">
        <v>19.55</v>
      </c>
      <c r="C1957" s="17">
        <f>HLOOKUP(Eingabe!$C$3,Leistungskurven!$B$1:$B$5002,A1957,FALSE)</f>
        <v>1</v>
      </c>
      <c r="E1957" s="25">
        <f>HLOOKUP(Eingabe!$C$6,Kalkulationen!$T$1:$U$8762,A1958)</f>
        <v>0.54754540984378541</v>
      </c>
    </row>
    <row r="1958" spans="1:5" x14ac:dyDescent="0.15">
      <c r="A1958" s="17">
        <v>1958</v>
      </c>
      <c r="B1958" s="17">
        <v>19.559999999999999</v>
      </c>
      <c r="C1958" s="17">
        <f>HLOOKUP(Eingabe!$C$3,Leistungskurven!$B$1:$B$5002,A1958,FALSE)</f>
        <v>1</v>
      </c>
      <c r="E1958" s="25">
        <f>HLOOKUP(Eingabe!$C$6,Kalkulationen!$T$1:$U$8762,A1959)</f>
        <v>0.54754540984378541</v>
      </c>
    </row>
    <row r="1959" spans="1:5" x14ac:dyDescent="0.15">
      <c r="A1959" s="17">
        <v>1959</v>
      </c>
      <c r="B1959" s="17">
        <v>19.57</v>
      </c>
      <c r="C1959" s="17">
        <f>HLOOKUP(Eingabe!$C$3,Leistungskurven!$B$1:$B$5002,A1959,FALSE)</f>
        <v>1</v>
      </c>
      <c r="E1959" s="25">
        <f>HLOOKUP(Eingabe!$C$6,Kalkulationen!$T$1:$U$8762,A1960)</f>
        <v>0.54754540984378541</v>
      </c>
    </row>
    <row r="1960" spans="1:5" x14ac:dyDescent="0.15">
      <c r="A1960" s="17">
        <v>1960</v>
      </c>
      <c r="B1960" s="17">
        <v>19.579999999999998</v>
      </c>
      <c r="C1960" s="17">
        <f>HLOOKUP(Eingabe!$C$3,Leistungskurven!$B$1:$B$5002,A1960,FALSE)</f>
        <v>1</v>
      </c>
      <c r="E1960" s="25">
        <f>HLOOKUP(Eingabe!$C$6,Kalkulationen!$T$1:$U$8762,A1961)</f>
        <v>0.54754540984378541</v>
      </c>
    </row>
    <row r="1961" spans="1:5" x14ac:dyDescent="0.15">
      <c r="A1961" s="17">
        <v>1961</v>
      </c>
      <c r="B1961" s="17">
        <v>19.59</v>
      </c>
      <c r="C1961" s="17">
        <f>HLOOKUP(Eingabe!$C$3,Leistungskurven!$B$1:$B$5002,A1961,FALSE)</f>
        <v>1</v>
      </c>
      <c r="E1961" s="25">
        <f>HLOOKUP(Eingabe!$C$6,Kalkulationen!$T$1:$U$8762,A1962)</f>
        <v>0.54754540984378541</v>
      </c>
    </row>
    <row r="1962" spans="1:5" x14ac:dyDescent="0.15">
      <c r="A1962" s="17">
        <v>1962</v>
      </c>
      <c r="B1962" s="17">
        <v>19.600000000000001</v>
      </c>
      <c r="C1962" s="17">
        <f>HLOOKUP(Eingabe!$C$3,Leistungskurven!$B$1:$B$5002,A1962,FALSE)</f>
        <v>1</v>
      </c>
      <c r="E1962" s="25">
        <f>HLOOKUP(Eingabe!$C$6,Kalkulationen!$T$1:$U$8762,A1963)</f>
        <v>0.54754540984378541</v>
      </c>
    </row>
    <row r="1963" spans="1:5" x14ac:dyDescent="0.15">
      <c r="A1963" s="17">
        <v>1963</v>
      </c>
      <c r="B1963" s="17">
        <v>19.61</v>
      </c>
      <c r="C1963" s="17">
        <f>HLOOKUP(Eingabe!$C$3,Leistungskurven!$B$1:$B$5002,A1963,FALSE)</f>
        <v>1</v>
      </c>
      <c r="E1963" s="25">
        <f>HLOOKUP(Eingabe!$C$6,Kalkulationen!$T$1:$U$8762,A1964)</f>
        <v>0.54754540984378541</v>
      </c>
    </row>
    <row r="1964" spans="1:5" x14ac:dyDescent="0.15">
      <c r="A1964" s="17">
        <v>1964</v>
      </c>
      <c r="B1964" s="17">
        <v>19.62</v>
      </c>
      <c r="C1964" s="17">
        <f>HLOOKUP(Eingabe!$C$3,Leistungskurven!$B$1:$B$5002,A1964,FALSE)</f>
        <v>1</v>
      </c>
      <c r="E1964" s="25">
        <f>HLOOKUP(Eingabe!$C$6,Kalkulationen!$T$1:$U$8762,A1965)</f>
        <v>0.54754540984378541</v>
      </c>
    </row>
    <row r="1965" spans="1:5" x14ac:dyDescent="0.15">
      <c r="A1965" s="17">
        <v>1965</v>
      </c>
      <c r="B1965" s="17">
        <v>19.63</v>
      </c>
      <c r="C1965" s="17">
        <f>HLOOKUP(Eingabe!$C$3,Leistungskurven!$B$1:$B$5002,A1965,FALSE)</f>
        <v>1</v>
      </c>
      <c r="E1965" s="25">
        <f>HLOOKUP(Eingabe!$C$6,Kalkulationen!$T$1:$U$8762,A1966)</f>
        <v>0.54754540984378541</v>
      </c>
    </row>
    <row r="1966" spans="1:5" x14ac:dyDescent="0.15">
      <c r="A1966" s="17">
        <v>1966</v>
      </c>
      <c r="B1966" s="17">
        <v>19.64</v>
      </c>
      <c r="C1966" s="17">
        <f>HLOOKUP(Eingabe!$C$3,Leistungskurven!$B$1:$B$5002,A1966,FALSE)</f>
        <v>1</v>
      </c>
      <c r="E1966" s="25">
        <f>HLOOKUP(Eingabe!$C$6,Kalkulationen!$T$1:$U$8762,A1967)</f>
        <v>0.54754540984378541</v>
      </c>
    </row>
    <row r="1967" spans="1:5" x14ac:dyDescent="0.15">
      <c r="A1967" s="17">
        <v>1967</v>
      </c>
      <c r="B1967" s="17">
        <v>19.649999999999999</v>
      </c>
      <c r="C1967" s="17">
        <f>HLOOKUP(Eingabe!$C$3,Leistungskurven!$B$1:$B$5002,A1967,FALSE)</f>
        <v>1</v>
      </c>
      <c r="E1967" s="25">
        <f>HLOOKUP(Eingabe!$C$6,Kalkulationen!$T$1:$U$8762,A1968)</f>
        <v>0.54754540984378541</v>
      </c>
    </row>
    <row r="1968" spans="1:5" x14ac:dyDescent="0.15">
      <c r="A1968" s="17">
        <v>1968</v>
      </c>
      <c r="B1968" s="17">
        <v>19.66</v>
      </c>
      <c r="C1968" s="17">
        <f>HLOOKUP(Eingabe!$C$3,Leistungskurven!$B$1:$B$5002,A1968,FALSE)</f>
        <v>1</v>
      </c>
      <c r="E1968" s="25">
        <f>HLOOKUP(Eingabe!$C$6,Kalkulationen!$T$1:$U$8762,A1969)</f>
        <v>0.54754540984378541</v>
      </c>
    </row>
    <row r="1969" spans="1:5" x14ac:dyDescent="0.15">
      <c r="A1969" s="17">
        <v>1969</v>
      </c>
      <c r="B1969" s="17">
        <v>19.670000000000002</v>
      </c>
      <c r="C1969" s="17">
        <f>HLOOKUP(Eingabe!$C$3,Leistungskurven!$B$1:$B$5002,A1969,FALSE)</f>
        <v>1</v>
      </c>
      <c r="E1969" s="25">
        <f>HLOOKUP(Eingabe!$C$6,Kalkulationen!$T$1:$U$8762,A1970)</f>
        <v>0.54754540984378541</v>
      </c>
    </row>
    <row r="1970" spans="1:5" x14ac:dyDescent="0.15">
      <c r="A1970" s="17">
        <v>1970</v>
      </c>
      <c r="B1970" s="17">
        <v>19.68</v>
      </c>
      <c r="C1970" s="17">
        <f>HLOOKUP(Eingabe!$C$3,Leistungskurven!$B$1:$B$5002,A1970,FALSE)</f>
        <v>1</v>
      </c>
      <c r="E1970" s="25">
        <f>HLOOKUP(Eingabe!$C$6,Kalkulationen!$T$1:$U$8762,A1971)</f>
        <v>0.54754540984378541</v>
      </c>
    </row>
    <row r="1971" spans="1:5" x14ac:dyDescent="0.15">
      <c r="A1971" s="17">
        <v>1971</v>
      </c>
      <c r="B1971" s="17">
        <v>19.690000000000001</v>
      </c>
      <c r="C1971" s="17">
        <f>HLOOKUP(Eingabe!$C$3,Leistungskurven!$B$1:$B$5002,A1971,FALSE)</f>
        <v>1</v>
      </c>
      <c r="E1971" s="25">
        <f>HLOOKUP(Eingabe!$C$6,Kalkulationen!$T$1:$U$8762,A1972)</f>
        <v>0.54754540984378541</v>
      </c>
    </row>
    <row r="1972" spans="1:5" x14ac:dyDescent="0.15">
      <c r="A1972" s="17">
        <v>1972</v>
      </c>
      <c r="B1972" s="17">
        <v>19.7</v>
      </c>
      <c r="C1972" s="17">
        <f>HLOOKUP(Eingabe!$C$3,Leistungskurven!$B$1:$B$5002,A1972,FALSE)</f>
        <v>1</v>
      </c>
      <c r="E1972" s="25">
        <f>HLOOKUP(Eingabe!$C$6,Kalkulationen!$T$1:$U$8762,A1973)</f>
        <v>0.54754540984378541</v>
      </c>
    </row>
    <row r="1973" spans="1:5" x14ac:dyDescent="0.15">
      <c r="A1973" s="17">
        <v>1973</v>
      </c>
      <c r="B1973" s="17">
        <v>19.71</v>
      </c>
      <c r="C1973" s="17">
        <f>HLOOKUP(Eingabe!$C$3,Leistungskurven!$B$1:$B$5002,A1973,FALSE)</f>
        <v>1</v>
      </c>
      <c r="E1973" s="25">
        <f>HLOOKUP(Eingabe!$C$6,Kalkulationen!$T$1:$U$8762,A1974)</f>
        <v>0.54754540984378541</v>
      </c>
    </row>
    <row r="1974" spans="1:5" x14ac:dyDescent="0.15">
      <c r="A1974" s="17">
        <v>1974</v>
      </c>
      <c r="B1974" s="17">
        <v>19.72</v>
      </c>
      <c r="C1974" s="17">
        <f>HLOOKUP(Eingabe!$C$3,Leistungskurven!$B$1:$B$5002,A1974,FALSE)</f>
        <v>1</v>
      </c>
      <c r="E1974" s="25">
        <f>HLOOKUP(Eingabe!$C$6,Kalkulationen!$T$1:$U$8762,A1975)</f>
        <v>0.54754540984378541</v>
      </c>
    </row>
    <row r="1975" spans="1:5" x14ac:dyDescent="0.15">
      <c r="A1975" s="17">
        <v>1975</v>
      </c>
      <c r="B1975" s="17">
        <v>19.73</v>
      </c>
      <c r="C1975" s="17">
        <f>HLOOKUP(Eingabe!$C$3,Leistungskurven!$B$1:$B$5002,A1975,FALSE)</f>
        <v>1</v>
      </c>
      <c r="E1975" s="25">
        <f>HLOOKUP(Eingabe!$C$6,Kalkulationen!$T$1:$U$8762,A1976)</f>
        <v>0.54754540984378541</v>
      </c>
    </row>
    <row r="1976" spans="1:5" x14ac:dyDescent="0.15">
      <c r="A1976" s="17">
        <v>1976</v>
      </c>
      <c r="B1976" s="17">
        <v>19.739999999999998</v>
      </c>
      <c r="C1976" s="17">
        <f>HLOOKUP(Eingabe!$C$3,Leistungskurven!$B$1:$B$5002,A1976,FALSE)</f>
        <v>1</v>
      </c>
      <c r="E1976" s="25">
        <f>HLOOKUP(Eingabe!$C$6,Kalkulationen!$T$1:$U$8762,A1977)</f>
        <v>0.54754540984378541</v>
      </c>
    </row>
    <row r="1977" spans="1:5" x14ac:dyDescent="0.15">
      <c r="A1977" s="17">
        <v>1977</v>
      </c>
      <c r="B1977" s="17">
        <v>19.75</v>
      </c>
      <c r="C1977" s="17">
        <f>HLOOKUP(Eingabe!$C$3,Leistungskurven!$B$1:$B$5002,A1977,FALSE)</f>
        <v>1</v>
      </c>
      <c r="E1977" s="25">
        <f>HLOOKUP(Eingabe!$C$6,Kalkulationen!$T$1:$U$8762,A1978)</f>
        <v>0.54754540984378541</v>
      </c>
    </row>
    <row r="1978" spans="1:5" x14ac:dyDescent="0.15">
      <c r="A1978" s="17">
        <v>1978</v>
      </c>
      <c r="B1978" s="17">
        <v>19.760000000000002</v>
      </c>
      <c r="C1978" s="17">
        <f>HLOOKUP(Eingabe!$C$3,Leistungskurven!$B$1:$B$5002,A1978,FALSE)</f>
        <v>1</v>
      </c>
      <c r="E1978" s="25">
        <f>HLOOKUP(Eingabe!$C$6,Kalkulationen!$T$1:$U$8762,A1979)</f>
        <v>0.54754540984378541</v>
      </c>
    </row>
    <row r="1979" spans="1:5" x14ac:dyDescent="0.15">
      <c r="A1979" s="17">
        <v>1979</v>
      </c>
      <c r="B1979" s="17">
        <v>19.77</v>
      </c>
      <c r="C1979" s="17">
        <f>HLOOKUP(Eingabe!$C$3,Leistungskurven!$B$1:$B$5002,A1979,FALSE)</f>
        <v>1</v>
      </c>
      <c r="E1979" s="25">
        <f>HLOOKUP(Eingabe!$C$6,Kalkulationen!$T$1:$U$8762,A1980)</f>
        <v>0.54754540984378541</v>
      </c>
    </row>
    <row r="1980" spans="1:5" x14ac:dyDescent="0.15">
      <c r="A1980" s="17">
        <v>1980</v>
      </c>
      <c r="B1980" s="17">
        <v>19.78</v>
      </c>
      <c r="C1980" s="17">
        <f>HLOOKUP(Eingabe!$C$3,Leistungskurven!$B$1:$B$5002,A1980,FALSE)</f>
        <v>1</v>
      </c>
      <c r="E1980" s="25">
        <f>HLOOKUP(Eingabe!$C$6,Kalkulationen!$T$1:$U$8762,A1981)</f>
        <v>0.54754540984378541</v>
      </c>
    </row>
    <row r="1981" spans="1:5" x14ac:dyDescent="0.15">
      <c r="A1981" s="17">
        <v>1981</v>
      </c>
      <c r="B1981" s="17">
        <v>19.79</v>
      </c>
      <c r="C1981" s="17">
        <f>HLOOKUP(Eingabe!$C$3,Leistungskurven!$B$1:$B$5002,A1981,FALSE)</f>
        <v>1</v>
      </c>
      <c r="E1981" s="25">
        <f>HLOOKUP(Eingabe!$C$6,Kalkulationen!$T$1:$U$8762,A1982)</f>
        <v>0.54754540984378541</v>
      </c>
    </row>
    <row r="1982" spans="1:5" x14ac:dyDescent="0.15">
      <c r="A1982" s="17">
        <v>1982</v>
      </c>
      <c r="B1982" s="17">
        <v>19.8</v>
      </c>
      <c r="C1982" s="17">
        <f>HLOOKUP(Eingabe!$C$3,Leistungskurven!$B$1:$B$5002,A1982,FALSE)</f>
        <v>1</v>
      </c>
      <c r="E1982" s="25">
        <f>HLOOKUP(Eingabe!$C$6,Kalkulationen!$T$1:$U$8762,A1983)</f>
        <v>0.54754540984378541</v>
      </c>
    </row>
    <row r="1983" spans="1:5" x14ac:dyDescent="0.15">
      <c r="A1983" s="17">
        <v>1983</v>
      </c>
      <c r="B1983" s="17">
        <v>19.809999999999999</v>
      </c>
      <c r="C1983" s="17">
        <f>HLOOKUP(Eingabe!$C$3,Leistungskurven!$B$1:$B$5002,A1983,FALSE)</f>
        <v>1</v>
      </c>
      <c r="E1983" s="25">
        <f>HLOOKUP(Eingabe!$C$6,Kalkulationen!$T$1:$U$8762,A1984)</f>
        <v>0.54754540984378541</v>
      </c>
    </row>
    <row r="1984" spans="1:5" x14ac:dyDescent="0.15">
      <c r="A1984" s="17">
        <v>1984</v>
      </c>
      <c r="B1984" s="17">
        <v>19.82</v>
      </c>
      <c r="C1984" s="17">
        <f>HLOOKUP(Eingabe!$C$3,Leistungskurven!$B$1:$B$5002,A1984,FALSE)</f>
        <v>1</v>
      </c>
      <c r="E1984" s="25">
        <f>HLOOKUP(Eingabe!$C$6,Kalkulationen!$T$1:$U$8762,A1985)</f>
        <v>0.54754540984378541</v>
      </c>
    </row>
    <row r="1985" spans="1:5" x14ac:dyDescent="0.15">
      <c r="A1985" s="17">
        <v>1985</v>
      </c>
      <c r="B1985" s="17">
        <v>19.829999999999998</v>
      </c>
      <c r="C1985" s="17">
        <f>HLOOKUP(Eingabe!$C$3,Leistungskurven!$B$1:$B$5002,A1985,FALSE)</f>
        <v>1</v>
      </c>
      <c r="E1985" s="25">
        <f>HLOOKUP(Eingabe!$C$6,Kalkulationen!$T$1:$U$8762,A1986)</f>
        <v>0.54754540984378541</v>
      </c>
    </row>
    <row r="1986" spans="1:5" x14ac:dyDescent="0.15">
      <c r="A1986" s="17">
        <v>1986</v>
      </c>
      <c r="B1986" s="17">
        <v>19.84</v>
      </c>
      <c r="C1986" s="17">
        <f>HLOOKUP(Eingabe!$C$3,Leistungskurven!$B$1:$B$5002,A1986,FALSE)</f>
        <v>1</v>
      </c>
      <c r="E1986" s="25">
        <f>HLOOKUP(Eingabe!$C$6,Kalkulationen!$T$1:$U$8762,A1987)</f>
        <v>0.54754540984378541</v>
      </c>
    </row>
    <row r="1987" spans="1:5" x14ac:dyDescent="0.15">
      <c r="A1987" s="17">
        <v>1987</v>
      </c>
      <c r="B1987" s="17">
        <v>19.850000000000001</v>
      </c>
      <c r="C1987" s="17">
        <f>HLOOKUP(Eingabe!$C$3,Leistungskurven!$B$1:$B$5002,A1987,FALSE)</f>
        <v>1</v>
      </c>
      <c r="E1987" s="25">
        <f>HLOOKUP(Eingabe!$C$6,Kalkulationen!$T$1:$U$8762,A1988)</f>
        <v>0.54754540984378541</v>
      </c>
    </row>
    <row r="1988" spans="1:5" x14ac:dyDescent="0.15">
      <c r="A1988" s="17">
        <v>1988</v>
      </c>
      <c r="B1988" s="17">
        <v>19.86</v>
      </c>
      <c r="C1988" s="17">
        <f>HLOOKUP(Eingabe!$C$3,Leistungskurven!$B$1:$B$5002,A1988,FALSE)</f>
        <v>1</v>
      </c>
      <c r="E1988" s="25">
        <f>HLOOKUP(Eingabe!$C$6,Kalkulationen!$T$1:$U$8762,A1989)</f>
        <v>0.54754540984378541</v>
      </c>
    </row>
    <row r="1989" spans="1:5" x14ac:dyDescent="0.15">
      <c r="A1989" s="17">
        <v>1989</v>
      </c>
      <c r="B1989" s="17">
        <v>19.87</v>
      </c>
      <c r="C1989" s="17">
        <f>HLOOKUP(Eingabe!$C$3,Leistungskurven!$B$1:$B$5002,A1989,FALSE)</f>
        <v>1</v>
      </c>
      <c r="E1989" s="25">
        <f>HLOOKUP(Eingabe!$C$6,Kalkulationen!$T$1:$U$8762,A1990)</f>
        <v>0.54754540984378541</v>
      </c>
    </row>
    <row r="1990" spans="1:5" x14ac:dyDescent="0.15">
      <c r="A1990" s="17">
        <v>1990</v>
      </c>
      <c r="B1990" s="17">
        <v>19.88</v>
      </c>
      <c r="C1990" s="17">
        <f>HLOOKUP(Eingabe!$C$3,Leistungskurven!$B$1:$B$5002,A1990,FALSE)</f>
        <v>1</v>
      </c>
      <c r="E1990" s="25">
        <f>HLOOKUP(Eingabe!$C$6,Kalkulationen!$T$1:$U$8762,A1991)</f>
        <v>0.54754540984378541</v>
      </c>
    </row>
    <row r="1991" spans="1:5" x14ac:dyDescent="0.15">
      <c r="A1991" s="17">
        <v>1991</v>
      </c>
      <c r="B1991" s="17">
        <v>19.89</v>
      </c>
      <c r="C1991" s="17">
        <f>HLOOKUP(Eingabe!$C$3,Leistungskurven!$B$1:$B$5002,A1991,FALSE)</f>
        <v>1</v>
      </c>
      <c r="E1991" s="25">
        <f>HLOOKUP(Eingabe!$C$6,Kalkulationen!$T$1:$U$8762,A1992)</f>
        <v>0.54754540984378541</v>
      </c>
    </row>
    <row r="1992" spans="1:5" x14ac:dyDescent="0.15">
      <c r="A1992" s="17">
        <v>1992</v>
      </c>
      <c r="B1992" s="17">
        <v>19.899999999999999</v>
      </c>
      <c r="C1992" s="17">
        <f>HLOOKUP(Eingabe!$C$3,Leistungskurven!$B$1:$B$5002,A1992,FALSE)</f>
        <v>1</v>
      </c>
      <c r="E1992" s="25">
        <f>HLOOKUP(Eingabe!$C$6,Kalkulationen!$T$1:$U$8762,A1993)</f>
        <v>0.54754540984378541</v>
      </c>
    </row>
    <row r="1993" spans="1:5" x14ac:dyDescent="0.15">
      <c r="A1993" s="17">
        <v>1993</v>
      </c>
      <c r="B1993" s="17">
        <v>19.91</v>
      </c>
      <c r="C1993" s="17">
        <f>HLOOKUP(Eingabe!$C$3,Leistungskurven!$B$1:$B$5002,A1993,FALSE)</f>
        <v>1</v>
      </c>
      <c r="E1993" s="25">
        <f>HLOOKUP(Eingabe!$C$6,Kalkulationen!$T$1:$U$8762,A1994)</f>
        <v>0.54754540984378541</v>
      </c>
    </row>
    <row r="1994" spans="1:5" x14ac:dyDescent="0.15">
      <c r="A1994" s="17">
        <v>1994</v>
      </c>
      <c r="B1994" s="17">
        <v>19.920000000000002</v>
      </c>
      <c r="C1994" s="17">
        <f>HLOOKUP(Eingabe!$C$3,Leistungskurven!$B$1:$B$5002,A1994,FALSE)</f>
        <v>1</v>
      </c>
      <c r="E1994" s="25">
        <f>HLOOKUP(Eingabe!$C$6,Kalkulationen!$T$1:$U$8762,A1995)</f>
        <v>0.54754540984378541</v>
      </c>
    </row>
    <row r="1995" spans="1:5" x14ac:dyDescent="0.15">
      <c r="A1995" s="17">
        <v>1995</v>
      </c>
      <c r="B1995" s="17">
        <v>19.93</v>
      </c>
      <c r="C1995" s="17">
        <f>HLOOKUP(Eingabe!$C$3,Leistungskurven!$B$1:$B$5002,A1995,FALSE)</f>
        <v>1</v>
      </c>
      <c r="E1995" s="25">
        <f>HLOOKUP(Eingabe!$C$6,Kalkulationen!$T$1:$U$8762,A1996)</f>
        <v>0.54754540984378541</v>
      </c>
    </row>
    <row r="1996" spans="1:5" x14ac:dyDescent="0.15">
      <c r="A1996" s="17">
        <v>1996</v>
      </c>
      <c r="B1996" s="17">
        <v>19.940000000000001</v>
      </c>
      <c r="C1996" s="17">
        <f>HLOOKUP(Eingabe!$C$3,Leistungskurven!$B$1:$B$5002,A1996,FALSE)</f>
        <v>1</v>
      </c>
      <c r="E1996" s="25">
        <f>HLOOKUP(Eingabe!$C$6,Kalkulationen!$T$1:$U$8762,A1997)</f>
        <v>0.54754540984378541</v>
      </c>
    </row>
    <row r="1997" spans="1:5" x14ac:dyDescent="0.15">
      <c r="A1997" s="17">
        <v>1997</v>
      </c>
      <c r="B1997" s="17">
        <v>19.95</v>
      </c>
      <c r="C1997" s="17">
        <f>HLOOKUP(Eingabe!$C$3,Leistungskurven!$B$1:$B$5002,A1997,FALSE)</f>
        <v>1</v>
      </c>
      <c r="E1997" s="25">
        <f>HLOOKUP(Eingabe!$C$6,Kalkulationen!$T$1:$U$8762,A1998)</f>
        <v>0.54754540984378541</v>
      </c>
    </row>
    <row r="1998" spans="1:5" x14ac:dyDescent="0.15">
      <c r="A1998" s="17">
        <v>1998</v>
      </c>
      <c r="B1998" s="17">
        <v>19.96</v>
      </c>
      <c r="C1998" s="17">
        <f>HLOOKUP(Eingabe!$C$3,Leistungskurven!$B$1:$B$5002,A1998,FALSE)</f>
        <v>1</v>
      </c>
      <c r="E1998" s="25">
        <f>HLOOKUP(Eingabe!$C$6,Kalkulationen!$T$1:$U$8762,A1999)</f>
        <v>0.54754540984378541</v>
      </c>
    </row>
    <row r="1999" spans="1:5" x14ac:dyDescent="0.15">
      <c r="A1999" s="17">
        <v>1999</v>
      </c>
      <c r="B1999" s="17">
        <v>19.97</v>
      </c>
      <c r="C1999" s="17">
        <f>HLOOKUP(Eingabe!$C$3,Leistungskurven!$B$1:$B$5002,A1999,FALSE)</f>
        <v>1</v>
      </c>
      <c r="E1999" s="25">
        <f>HLOOKUP(Eingabe!$C$6,Kalkulationen!$T$1:$U$8762,A2000)</f>
        <v>0.54754540984378541</v>
      </c>
    </row>
    <row r="2000" spans="1:5" x14ac:dyDescent="0.15">
      <c r="A2000" s="17">
        <v>2000</v>
      </c>
      <c r="B2000" s="17">
        <v>19.98</v>
      </c>
      <c r="C2000" s="17">
        <f>HLOOKUP(Eingabe!$C$3,Leistungskurven!$B$1:$B$5002,A2000,FALSE)</f>
        <v>1</v>
      </c>
      <c r="E2000" s="25">
        <f>HLOOKUP(Eingabe!$C$6,Kalkulationen!$T$1:$U$8762,A2001)</f>
        <v>0.54754540984378541</v>
      </c>
    </row>
    <row r="2001" spans="1:5" x14ac:dyDescent="0.15">
      <c r="A2001" s="17">
        <v>2001</v>
      </c>
      <c r="B2001" s="17">
        <v>19.989999999999998</v>
      </c>
      <c r="C2001" s="17">
        <f>HLOOKUP(Eingabe!$C$3,Leistungskurven!$B$1:$B$5002,A2001,FALSE)</f>
        <v>1</v>
      </c>
      <c r="E2001" s="25">
        <f>HLOOKUP(Eingabe!$C$6,Kalkulationen!$T$1:$U$8762,A2002)</f>
        <v>0.54754540984378541</v>
      </c>
    </row>
    <row r="2002" spans="1:5" x14ac:dyDescent="0.15">
      <c r="A2002" s="17">
        <v>2002</v>
      </c>
      <c r="B2002" s="17">
        <v>20</v>
      </c>
      <c r="C2002" s="17">
        <f>HLOOKUP(Eingabe!$C$3,Leistungskurven!$B$1:$B$5002,A2002,FALSE)</f>
        <v>1</v>
      </c>
      <c r="E2002" s="25">
        <f>HLOOKUP(Eingabe!$C$6,Kalkulationen!$T$1:$U$8762,A2003)</f>
        <v>0.54754540984378541</v>
      </c>
    </row>
    <row r="2003" spans="1:5" x14ac:dyDescent="0.15">
      <c r="A2003" s="17">
        <v>2003</v>
      </c>
      <c r="B2003" s="17">
        <v>20.010000000000002</v>
      </c>
      <c r="C2003" s="17">
        <f>HLOOKUP(Eingabe!$C$3,Leistungskurven!$B$1:$B$5002,A2003,FALSE)</f>
        <v>1</v>
      </c>
      <c r="E2003" s="25">
        <f>HLOOKUP(Eingabe!$C$6,Kalkulationen!$T$1:$U$8762,A2004)</f>
        <v>0.54754540984378541</v>
      </c>
    </row>
    <row r="2004" spans="1:5" x14ac:dyDescent="0.15">
      <c r="A2004" s="17">
        <v>2004</v>
      </c>
      <c r="B2004" s="17">
        <v>20.02</v>
      </c>
      <c r="C2004" s="17">
        <f>HLOOKUP(Eingabe!$C$3,Leistungskurven!$B$1:$B$5002,A2004,FALSE)</f>
        <v>0.88888888888888884</v>
      </c>
      <c r="E2004" s="25">
        <f>HLOOKUP(Eingabe!$C$6,Kalkulationen!$T$1:$U$8762,A2005)</f>
        <v>0.54754540984378541</v>
      </c>
    </row>
    <row r="2005" spans="1:5" x14ac:dyDescent="0.15">
      <c r="A2005" s="17">
        <v>2005</v>
      </c>
      <c r="B2005" s="17">
        <v>20.03</v>
      </c>
      <c r="C2005" s="17">
        <f>HLOOKUP(Eingabe!$C$3,Leistungskurven!$B$1:$B$5002,A2005,FALSE)</f>
        <v>0.88888888888888884</v>
      </c>
      <c r="E2005" s="25">
        <f>HLOOKUP(Eingabe!$C$6,Kalkulationen!$T$1:$U$8762,A2006)</f>
        <v>0.54754540984378541</v>
      </c>
    </row>
    <row r="2006" spans="1:5" x14ac:dyDescent="0.15">
      <c r="A2006" s="17">
        <v>2006</v>
      </c>
      <c r="B2006" s="17">
        <v>20.04</v>
      </c>
      <c r="C2006" s="17">
        <f>HLOOKUP(Eingabe!$C$3,Leistungskurven!$B$1:$B$5002,A2006,FALSE)</f>
        <v>0.88888888888888884</v>
      </c>
      <c r="E2006" s="25">
        <f>HLOOKUP(Eingabe!$C$6,Kalkulationen!$T$1:$U$8762,A2007)</f>
        <v>0.54754540984378541</v>
      </c>
    </row>
    <row r="2007" spans="1:5" x14ac:dyDescent="0.15">
      <c r="A2007" s="17">
        <v>2007</v>
      </c>
      <c r="B2007" s="17">
        <v>20.05</v>
      </c>
      <c r="C2007" s="17">
        <f>HLOOKUP(Eingabe!$C$3,Leistungskurven!$B$1:$B$5002,A2007,FALSE)</f>
        <v>0.88888888888888884</v>
      </c>
      <c r="E2007" s="25">
        <f>HLOOKUP(Eingabe!$C$6,Kalkulationen!$T$1:$U$8762,A2008)</f>
        <v>0.54754540984378541</v>
      </c>
    </row>
    <row r="2008" spans="1:5" x14ac:dyDescent="0.15">
      <c r="A2008" s="17">
        <v>2008</v>
      </c>
      <c r="B2008" s="17">
        <v>20.059999999999999</v>
      </c>
      <c r="C2008" s="17">
        <f>HLOOKUP(Eingabe!$C$3,Leistungskurven!$B$1:$B$5002,A2008,FALSE)</f>
        <v>0.88888888888888884</v>
      </c>
      <c r="E2008" s="25">
        <f>HLOOKUP(Eingabe!$C$6,Kalkulationen!$T$1:$U$8762,A2009)</f>
        <v>0.54754540984378541</v>
      </c>
    </row>
    <row r="2009" spans="1:5" x14ac:dyDescent="0.15">
      <c r="A2009" s="17">
        <v>2009</v>
      </c>
      <c r="B2009" s="17">
        <v>20.07</v>
      </c>
      <c r="C2009" s="17">
        <f>HLOOKUP(Eingabe!$C$3,Leistungskurven!$B$1:$B$5002,A2009,FALSE)</f>
        <v>0.88888888888888884</v>
      </c>
      <c r="E2009" s="25">
        <f>HLOOKUP(Eingabe!$C$6,Kalkulationen!$T$1:$U$8762,A2010)</f>
        <v>0.54754540984378541</v>
      </c>
    </row>
    <row r="2010" spans="1:5" x14ac:dyDescent="0.15">
      <c r="A2010" s="17">
        <v>2010</v>
      </c>
      <c r="B2010" s="17">
        <v>20.079999999999998</v>
      </c>
      <c r="C2010" s="17">
        <f>HLOOKUP(Eingabe!$C$3,Leistungskurven!$B$1:$B$5002,A2010,FALSE)</f>
        <v>0.88888888888888884</v>
      </c>
      <c r="E2010" s="25">
        <f>HLOOKUP(Eingabe!$C$6,Kalkulationen!$T$1:$U$8762,A2011)</f>
        <v>0.54754540984378541</v>
      </c>
    </row>
    <row r="2011" spans="1:5" x14ac:dyDescent="0.15">
      <c r="A2011" s="17">
        <v>2011</v>
      </c>
      <c r="B2011" s="17">
        <v>20.09</v>
      </c>
      <c r="C2011" s="17">
        <f>HLOOKUP(Eingabe!$C$3,Leistungskurven!$B$1:$B$5002,A2011,FALSE)</f>
        <v>0.88888888888888884</v>
      </c>
      <c r="E2011" s="25">
        <f>HLOOKUP(Eingabe!$C$6,Kalkulationen!$T$1:$U$8762,A2012)</f>
        <v>0.54754540984378541</v>
      </c>
    </row>
    <row r="2012" spans="1:5" x14ac:dyDescent="0.15">
      <c r="A2012" s="17">
        <v>2012</v>
      </c>
      <c r="B2012" s="17">
        <v>20.100000000000001</v>
      </c>
      <c r="C2012" s="17">
        <f>HLOOKUP(Eingabe!$C$3,Leistungskurven!$B$1:$B$5002,A2012,FALSE)</f>
        <v>0.88888888888888884</v>
      </c>
      <c r="E2012" s="25">
        <f>HLOOKUP(Eingabe!$C$6,Kalkulationen!$T$1:$U$8762,A2013)</f>
        <v>0.54754540984378541</v>
      </c>
    </row>
    <row r="2013" spans="1:5" x14ac:dyDescent="0.15">
      <c r="A2013" s="17">
        <v>2013</v>
      </c>
      <c r="B2013" s="17">
        <v>20.11</v>
      </c>
      <c r="C2013" s="17">
        <f>HLOOKUP(Eingabe!$C$3,Leistungskurven!$B$1:$B$5002,A2013,FALSE)</f>
        <v>0.88888888888888884</v>
      </c>
      <c r="E2013" s="25">
        <f>HLOOKUP(Eingabe!$C$6,Kalkulationen!$T$1:$U$8762,A2014)</f>
        <v>0.54754540984378541</v>
      </c>
    </row>
    <row r="2014" spans="1:5" x14ac:dyDescent="0.15">
      <c r="A2014" s="17">
        <v>2014</v>
      </c>
      <c r="B2014" s="17">
        <v>20.12</v>
      </c>
      <c r="C2014" s="17">
        <f>HLOOKUP(Eingabe!$C$3,Leistungskurven!$B$1:$B$5002,A2014,FALSE)</f>
        <v>0.88888888888888884</v>
      </c>
      <c r="E2014" s="25">
        <f>HLOOKUP(Eingabe!$C$6,Kalkulationen!$T$1:$U$8762,A2015)</f>
        <v>0.54754540984378541</v>
      </c>
    </row>
    <row r="2015" spans="1:5" x14ac:dyDescent="0.15">
      <c r="A2015" s="17">
        <v>2015</v>
      </c>
      <c r="B2015" s="17">
        <v>20.13</v>
      </c>
      <c r="C2015" s="17">
        <f>HLOOKUP(Eingabe!$C$3,Leistungskurven!$B$1:$B$5002,A2015,FALSE)</f>
        <v>0.88888888888888884</v>
      </c>
      <c r="E2015" s="25">
        <f>HLOOKUP(Eingabe!$C$6,Kalkulationen!$T$1:$U$8762,A2016)</f>
        <v>0.54754540984378541</v>
      </c>
    </row>
    <row r="2016" spans="1:5" x14ac:dyDescent="0.15">
      <c r="A2016" s="17">
        <v>2016</v>
      </c>
      <c r="B2016" s="17">
        <v>20.14</v>
      </c>
      <c r="C2016" s="17">
        <f>HLOOKUP(Eingabe!$C$3,Leistungskurven!$B$1:$B$5002,A2016,FALSE)</f>
        <v>0.88888888888888884</v>
      </c>
      <c r="E2016" s="25">
        <f>HLOOKUP(Eingabe!$C$6,Kalkulationen!$T$1:$U$8762,A2017)</f>
        <v>0.54754540984378541</v>
      </c>
    </row>
    <row r="2017" spans="1:5" x14ac:dyDescent="0.15">
      <c r="A2017" s="17">
        <v>2017</v>
      </c>
      <c r="B2017" s="17">
        <v>20.149999999999999</v>
      </c>
      <c r="C2017" s="17">
        <f>HLOOKUP(Eingabe!$C$3,Leistungskurven!$B$1:$B$5002,A2017,FALSE)</f>
        <v>0.88888888888888884</v>
      </c>
      <c r="E2017" s="25">
        <f>HLOOKUP(Eingabe!$C$6,Kalkulationen!$T$1:$U$8762,A2018)</f>
        <v>0.54754540984378541</v>
      </c>
    </row>
    <row r="2018" spans="1:5" x14ac:dyDescent="0.15">
      <c r="A2018" s="17">
        <v>2018</v>
      </c>
      <c r="B2018" s="17">
        <v>20.16</v>
      </c>
      <c r="C2018" s="17">
        <f>HLOOKUP(Eingabe!$C$3,Leistungskurven!$B$1:$B$5002,A2018,FALSE)</f>
        <v>0.88888888888888884</v>
      </c>
      <c r="E2018" s="25">
        <f>HLOOKUP(Eingabe!$C$6,Kalkulationen!$T$1:$U$8762,A2019)</f>
        <v>0.54754540984378541</v>
      </c>
    </row>
    <row r="2019" spans="1:5" x14ac:dyDescent="0.15">
      <c r="A2019" s="17">
        <v>2019</v>
      </c>
      <c r="B2019" s="17">
        <v>20.170000000000002</v>
      </c>
      <c r="C2019" s="17">
        <f>HLOOKUP(Eingabe!$C$3,Leistungskurven!$B$1:$B$5002,A2019,FALSE)</f>
        <v>0.88888888888888884</v>
      </c>
      <c r="E2019" s="25">
        <f>HLOOKUP(Eingabe!$C$6,Kalkulationen!$T$1:$U$8762,A2020)</f>
        <v>0.54754540984378541</v>
      </c>
    </row>
    <row r="2020" spans="1:5" x14ac:dyDescent="0.15">
      <c r="A2020" s="17">
        <v>2020</v>
      </c>
      <c r="B2020" s="17">
        <v>20.18</v>
      </c>
      <c r="C2020" s="17">
        <f>HLOOKUP(Eingabe!$C$3,Leistungskurven!$B$1:$B$5002,A2020,FALSE)</f>
        <v>0.88888888888888884</v>
      </c>
      <c r="E2020" s="25">
        <f>HLOOKUP(Eingabe!$C$6,Kalkulationen!$T$1:$U$8762,A2021)</f>
        <v>0.54754540984378541</v>
      </c>
    </row>
    <row r="2021" spans="1:5" x14ac:dyDescent="0.15">
      <c r="A2021" s="17">
        <v>2021</v>
      </c>
      <c r="B2021" s="17">
        <v>20.190000000000001</v>
      </c>
      <c r="C2021" s="17">
        <f>HLOOKUP(Eingabe!$C$3,Leistungskurven!$B$1:$B$5002,A2021,FALSE)</f>
        <v>0.88888888888888884</v>
      </c>
      <c r="E2021" s="25">
        <f>HLOOKUP(Eingabe!$C$6,Kalkulationen!$T$1:$U$8762,A2022)</f>
        <v>0.54754540984378541</v>
      </c>
    </row>
    <row r="2022" spans="1:5" x14ac:dyDescent="0.15">
      <c r="A2022" s="17">
        <v>2022</v>
      </c>
      <c r="B2022" s="17">
        <v>20.2</v>
      </c>
      <c r="C2022" s="17">
        <f>HLOOKUP(Eingabe!$C$3,Leistungskurven!$B$1:$B$5002,A2022,FALSE)</f>
        <v>0.88888888888888884</v>
      </c>
      <c r="E2022" s="25">
        <f>HLOOKUP(Eingabe!$C$6,Kalkulationen!$T$1:$U$8762,A2023)</f>
        <v>0.54754540984378541</v>
      </c>
    </row>
    <row r="2023" spans="1:5" x14ac:dyDescent="0.15">
      <c r="A2023" s="17">
        <v>2023</v>
      </c>
      <c r="B2023" s="17">
        <v>20.21</v>
      </c>
      <c r="C2023" s="17">
        <f>HLOOKUP(Eingabe!$C$3,Leistungskurven!$B$1:$B$5002,A2023,FALSE)</f>
        <v>0.88888888888888884</v>
      </c>
      <c r="E2023" s="25">
        <f>HLOOKUP(Eingabe!$C$6,Kalkulationen!$T$1:$U$8762,A2024)</f>
        <v>0.54754540984378541</v>
      </c>
    </row>
    <row r="2024" spans="1:5" x14ac:dyDescent="0.15">
      <c r="A2024" s="17">
        <v>2024</v>
      </c>
      <c r="B2024" s="17">
        <v>20.22</v>
      </c>
      <c r="C2024" s="17">
        <f>HLOOKUP(Eingabe!$C$3,Leistungskurven!$B$1:$B$5002,A2024,FALSE)</f>
        <v>0.88888888888888884</v>
      </c>
      <c r="E2024" s="25">
        <f>HLOOKUP(Eingabe!$C$6,Kalkulationen!$T$1:$U$8762,A2025)</f>
        <v>0.54754540984378541</v>
      </c>
    </row>
    <row r="2025" spans="1:5" x14ac:dyDescent="0.15">
      <c r="A2025" s="17">
        <v>2025</v>
      </c>
      <c r="B2025" s="17">
        <v>20.23</v>
      </c>
      <c r="C2025" s="17">
        <f>HLOOKUP(Eingabe!$C$3,Leistungskurven!$B$1:$B$5002,A2025,FALSE)</f>
        <v>0.88888888888888884</v>
      </c>
      <c r="E2025" s="25">
        <f>HLOOKUP(Eingabe!$C$6,Kalkulationen!$T$1:$U$8762,A2026)</f>
        <v>0.54754540984378541</v>
      </c>
    </row>
    <row r="2026" spans="1:5" x14ac:dyDescent="0.15">
      <c r="A2026" s="17">
        <v>2026</v>
      </c>
      <c r="B2026" s="17">
        <v>20.239999999999998</v>
      </c>
      <c r="C2026" s="17">
        <f>HLOOKUP(Eingabe!$C$3,Leistungskurven!$B$1:$B$5002,A2026,FALSE)</f>
        <v>0.88888888888888884</v>
      </c>
      <c r="E2026" s="25">
        <f>HLOOKUP(Eingabe!$C$6,Kalkulationen!$T$1:$U$8762,A2027)</f>
        <v>0.54754540984378541</v>
      </c>
    </row>
    <row r="2027" spans="1:5" x14ac:dyDescent="0.15">
      <c r="A2027" s="17">
        <v>2027</v>
      </c>
      <c r="B2027" s="17">
        <v>20.25</v>
      </c>
      <c r="C2027" s="17">
        <f>HLOOKUP(Eingabe!$C$3,Leistungskurven!$B$1:$B$5002,A2027,FALSE)</f>
        <v>0.88888888888888884</v>
      </c>
      <c r="E2027" s="25">
        <f>HLOOKUP(Eingabe!$C$6,Kalkulationen!$T$1:$U$8762,A2028)</f>
        <v>0.54754540984378541</v>
      </c>
    </row>
    <row r="2028" spans="1:5" x14ac:dyDescent="0.15">
      <c r="A2028" s="17">
        <v>2028</v>
      </c>
      <c r="B2028" s="17">
        <v>20.260000000000002</v>
      </c>
      <c r="C2028" s="17">
        <f>HLOOKUP(Eingabe!$C$3,Leistungskurven!$B$1:$B$5002,A2028,FALSE)</f>
        <v>0.88888888888888884</v>
      </c>
      <c r="E2028" s="25">
        <f>HLOOKUP(Eingabe!$C$6,Kalkulationen!$T$1:$U$8762,A2029)</f>
        <v>0.54754540984378541</v>
      </c>
    </row>
    <row r="2029" spans="1:5" x14ac:dyDescent="0.15">
      <c r="A2029" s="17">
        <v>2029</v>
      </c>
      <c r="B2029" s="17">
        <v>20.27</v>
      </c>
      <c r="C2029" s="17">
        <f>HLOOKUP(Eingabe!$C$3,Leistungskurven!$B$1:$B$5002,A2029,FALSE)</f>
        <v>0.88888888888888884</v>
      </c>
      <c r="E2029" s="25">
        <f>HLOOKUP(Eingabe!$C$6,Kalkulationen!$T$1:$U$8762,A2030)</f>
        <v>0.54754540984378541</v>
      </c>
    </row>
    <row r="2030" spans="1:5" x14ac:dyDescent="0.15">
      <c r="A2030" s="17">
        <v>2030</v>
      </c>
      <c r="B2030" s="17">
        <v>20.28</v>
      </c>
      <c r="C2030" s="17">
        <f>HLOOKUP(Eingabe!$C$3,Leistungskurven!$B$1:$B$5002,A2030,FALSE)</f>
        <v>0.88888888888888884</v>
      </c>
      <c r="E2030" s="25">
        <f>HLOOKUP(Eingabe!$C$6,Kalkulationen!$T$1:$U$8762,A2031)</f>
        <v>0.51124640402007304</v>
      </c>
    </row>
    <row r="2031" spans="1:5" x14ac:dyDescent="0.15">
      <c r="A2031" s="17">
        <v>2031</v>
      </c>
      <c r="B2031" s="17">
        <v>20.29</v>
      </c>
      <c r="C2031" s="17">
        <f>HLOOKUP(Eingabe!$C$3,Leistungskurven!$B$1:$B$5002,A2031,FALSE)</f>
        <v>0.88888888888888884</v>
      </c>
      <c r="E2031" s="25">
        <f>HLOOKUP(Eingabe!$C$6,Kalkulationen!$T$1:$U$8762,A2032)</f>
        <v>0.51124640402007304</v>
      </c>
    </row>
    <row r="2032" spans="1:5" x14ac:dyDescent="0.15">
      <c r="A2032" s="17">
        <v>2032</v>
      </c>
      <c r="B2032" s="17">
        <v>20.3</v>
      </c>
      <c r="C2032" s="17">
        <f>HLOOKUP(Eingabe!$C$3,Leistungskurven!$B$1:$B$5002,A2032,FALSE)</f>
        <v>0.88888888888888884</v>
      </c>
      <c r="E2032" s="25">
        <f>HLOOKUP(Eingabe!$C$6,Kalkulationen!$T$1:$U$8762,A2033)</f>
        <v>0.51124640402007304</v>
      </c>
    </row>
    <row r="2033" spans="1:5" x14ac:dyDescent="0.15">
      <c r="A2033" s="17">
        <v>2033</v>
      </c>
      <c r="B2033" s="17">
        <v>20.309999999999999</v>
      </c>
      <c r="C2033" s="17">
        <f>HLOOKUP(Eingabe!$C$3,Leistungskurven!$B$1:$B$5002,A2033,FALSE)</f>
        <v>0.88888888888888884</v>
      </c>
      <c r="E2033" s="25">
        <f>HLOOKUP(Eingabe!$C$6,Kalkulationen!$T$1:$U$8762,A2034)</f>
        <v>0.51124640402007304</v>
      </c>
    </row>
    <row r="2034" spans="1:5" x14ac:dyDescent="0.15">
      <c r="A2034" s="17">
        <v>2034</v>
      </c>
      <c r="B2034" s="17">
        <v>20.32</v>
      </c>
      <c r="C2034" s="17">
        <f>HLOOKUP(Eingabe!$C$3,Leistungskurven!$B$1:$B$5002,A2034,FALSE)</f>
        <v>0.88888888888888884</v>
      </c>
      <c r="E2034" s="25">
        <f>HLOOKUP(Eingabe!$C$6,Kalkulationen!$T$1:$U$8762,A2035)</f>
        <v>0.51124640402007304</v>
      </c>
    </row>
    <row r="2035" spans="1:5" x14ac:dyDescent="0.15">
      <c r="A2035" s="17">
        <v>2035</v>
      </c>
      <c r="B2035" s="17">
        <v>20.329999999999998</v>
      </c>
      <c r="C2035" s="17">
        <f>HLOOKUP(Eingabe!$C$3,Leistungskurven!$B$1:$B$5002,A2035,FALSE)</f>
        <v>0.88888888888888884</v>
      </c>
      <c r="E2035" s="25">
        <f>HLOOKUP(Eingabe!$C$6,Kalkulationen!$T$1:$U$8762,A2036)</f>
        <v>0.51124640402007304</v>
      </c>
    </row>
    <row r="2036" spans="1:5" x14ac:dyDescent="0.15">
      <c r="A2036" s="17">
        <v>2036</v>
      </c>
      <c r="B2036" s="17">
        <v>20.34</v>
      </c>
      <c r="C2036" s="17">
        <f>HLOOKUP(Eingabe!$C$3,Leistungskurven!$B$1:$B$5002,A2036,FALSE)</f>
        <v>0.88888888888888884</v>
      </c>
      <c r="E2036" s="25">
        <f>HLOOKUP(Eingabe!$C$6,Kalkulationen!$T$1:$U$8762,A2037)</f>
        <v>0.51124640402007304</v>
      </c>
    </row>
    <row r="2037" spans="1:5" x14ac:dyDescent="0.15">
      <c r="A2037" s="17">
        <v>2037</v>
      </c>
      <c r="B2037" s="17">
        <v>20.350000000000001</v>
      </c>
      <c r="C2037" s="17">
        <f>HLOOKUP(Eingabe!$C$3,Leistungskurven!$B$1:$B$5002,A2037,FALSE)</f>
        <v>0.88888888888888884</v>
      </c>
      <c r="E2037" s="25">
        <f>HLOOKUP(Eingabe!$C$6,Kalkulationen!$T$1:$U$8762,A2038)</f>
        <v>0.51124640402007304</v>
      </c>
    </row>
    <row r="2038" spans="1:5" x14ac:dyDescent="0.15">
      <c r="A2038" s="17">
        <v>2038</v>
      </c>
      <c r="B2038" s="17">
        <v>20.36</v>
      </c>
      <c r="C2038" s="17">
        <f>HLOOKUP(Eingabe!$C$3,Leistungskurven!$B$1:$B$5002,A2038,FALSE)</f>
        <v>0.88888888888888884</v>
      </c>
      <c r="E2038" s="25">
        <f>HLOOKUP(Eingabe!$C$6,Kalkulationen!$T$1:$U$8762,A2039)</f>
        <v>0.51124640402007304</v>
      </c>
    </row>
    <row r="2039" spans="1:5" x14ac:dyDescent="0.15">
      <c r="A2039" s="17">
        <v>2039</v>
      </c>
      <c r="B2039" s="17">
        <v>20.37</v>
      </c>
      <c r="C2039" s="17">
        <f>HLOOKUP(Eingabe!$C$3,Leistungskurven!$B$1:$B$5002,A2039,FALSE)</f>
        <v>0.88888888888888884</v>
      </c>
      <c r="E2039" s="25">
        <f>HLOOKUP(Eingabe!$C$6,Kalkulationen!$T$1:$U$8762,A2040)</f>
        <v>0.51124640402007304</v>
      </c>
    </row>
    <row r="2040" spans="1:5" x14ac:dyDescent="0.15">
      <c r="A2040" s="17">
        <v>2040</v>
      </c>
      <c r="B2040" s="17">
        <v>20.38</v>
      </c>
      <c r="C2040" s="17">
        <f>HLOOKUP(Eingabe!$C$3,Leistungskurven!$B$1:$B$5002,A2040,FALSE)</f>
        <v>0.88888888888888884</v>
      </c>
      <c r="E2040" s="25">
        <f>HLOOKUP(Eingabe!$C$6,Kalkulationen!$T$1:$U$8762,A2041)</f>
        <v>0.51124640402007304</v>
      </c>
    </row>
    <row r="2041" spans="1:5" x14ac:dyDescent="0.15">
      <c r="A2041" s="17">
        <v>2041</v>
      </c>
      <c r="B2041" s="17">
        <v>20.39</v>
      </c>
      <c r="C2041" s="17">
        <f>HLOOKUP(Eingabe!$C$3,Leistungskurven!$B$1:$B$5002,A2041,FALSE)</f>
        <v>0.88888888888888884</v>
      </c>
      <c r="E2041" s="25">
        <f>HLOOKUP(Eingabe!$C$6,Kalkulationen!$T$1:$U$8762,A2042)</f>
        <v>0.51124640402007304</v>
      </c>
    </row>
    <row r="2042" spans="1:5" x14ac:dyDescent="0.15">
      <c r="A2042" s="17">
        <v>2042</v>
      </c>
      <c r="B2042" s="17">
        <v>20.399999999999999</v>
      </c>
      <c r="C2042" s="17">
        <f>HLOOKUP(Eingabe!$C$3,Leistungskurven!$B$1:$B$5002,A2042,FALSE)</f>
        <v>0.88888888888888884</v>
      </c>
      <c r="E2042" s="25">
        <f>HLOOKUP(Eingabe!$C$6,Kalkulationen!$T$1:$U$8762,A2043)</f>
        <v>0.51124640402007304</v>
      </c>
    </row>
    <row r="2043" spans="1:5" x14ac:dyDescent="0.15">
      <c r="A2043" s="17">
        <v>2043</v>
      </c>
      <c r="B2043" s="17">
        <v>20.41</v>
      </c>
      <c r="C2043" s="17">
        <f>HLOOKUP(Eingabe!$C$3,Leistungskurven!$B$1:$B$5002,A2043,FALSE)</f>
        <v>0.88888888888888884</v>
      </c>
      <c r="E2043" s="25">
        <f>HLOOKUP(Eingabe!$C$6,Kalkulationen!$T$1:$U$8762,A2044)</f>
        <v>0.51124640402007304</v>
      </c>
    </row>
    <row r="2044" spans="1:5" x14ac:dyDescent="0.15">
      <c r="A2044" s="17">
        <v>2044</v>
      </c>
      <c r="B2044" s="17">
        <v>20.420000000000002</v>
      </c>
      <c r="C2044" s="17">
        <f>HLOOKUP(Eingabe!$C$3,Leistungskurven!$B$1:$B$5002,A2044,FALSE)</f>
        <v>0.88888888888888884</v>
      </c>
      <c r="E2044" s="25">
        <f>HLOOKUP(Eingabe!$C$6,Kalkulationen!$T$1:$U$8762,A2045)</f>
        <v>0.51124640402007304</v>
      </c>
    </row>
    <row r="2045" spans="1:5" x14ac:dyDescent="0.15">
      <c r="A2045" s="17">
        <v>2045</v>
      </c>
      <c r="B2045" s="17">
        <v>20.43</v>
      </c>
      <c r="C2045" s="17">
        <f>HLOOKUP(Eingabe!$C$3,Leistungskurven!$B$1:$B$5002,A2045,FALSE)</f>
        <v>0.88888888888888884</v>
      </c>
      <c r="E2045" s="25">
        <f>HLOOKUP(Eingabe!$C$6,Kalkulationen!$T$1:$U$8762,A2046)</f>
        <v>0.51124640402007304</v>
      </c>
    </row>
    <row r="2046" spans="1:5" x14ac:dyDescent="0.15">
      <c r="A2046" s="17">
        <v>2046</v>
      </c>
      <c r="B2046" s="17">
        <v>20.440000000000001</v>
      </c>
      <c r="C2046" s="17">
        <f>HLOOKUP(Eingabe!$C$3,Leistungskurven!$B$1:$B$5002,A2046,FALSE)</f>
        <v>0.88888888888888884</v>
      </c>
      <c r="E2046" s="25">
        <f>HLOOKUP(Eingabe!$C$6,Kalkulationen!$T$1:$U$8762,A2047)</f>
        <v>0.51124640402007304</v>
      </c>
    </row>
    <row r="2047" spans="1:5" x14ac:dyDescent="0.15">
      <c r="A2047" s="17">
        <v>2047</v>
      </c>
      <c r="B2047" s="17">
        <v>20.45</v>
      </c>
      <c r="C2047" s="17">
        <f>HLOOKUP(Eingabe!$C$3,Leistungskurven!$B$1:$B$5002,A2047,FALSE)</f>
        <v>0.88888888888888884</v>
      </c>
      <c r="E2047" s="25">
        <f>HLOOKUP(Eingabe!$C$6,Kalkulationen!$T$1:$U$8762,A2048)</f>
        <v>0.51124640402007304</v>
      </c>
    </row>
    <row r="2048" spans="1:5" x14ac:dyDescent="0.15">
      <c r="A2048" s="17">
        <v>2048</v>
      </c>
      <c r="B2048" s="17">
        <v>20.46</v>
      </c>
      <c r="C2048" s="17">
        <f>HLOOKUP(Eingabe!$C$3,Leistungskurven!$B$1:$B$5002,A2048,FALSE)</f>
        <v>0.88888888888888884</v>
      </c>
      <c r="E2048" s="25">
        <f>HLOOKUP(Eingabe!$C$6,Kalkulationen!$T$1:$U$8762,A2049)</f>
        <v>0.51124640402007304</v>
      </c>
    </row>
    <row r="2049" spans="1:5" x14ac:dyDescent="0.15">
      <c r="A2049" s="17">
        <v>2049</v>
      </c>
      <c r="B2049" s="17">
        <v>20.47</v>
      </c>
      <c r="C2049" s="17">
        <f>HLOOKUP(Eingabe!$C$3,Leistungskurven!$B$1:$B$5002,A2049,FALSE)</f>
        <v>0.88888888888888884</v>
      </c>
      <c r="E2049" s="25">
        <f>HLOOKUP(Eingabe!$C$6,Kalkulationen!$T$1:$U$8762,A2050)</f>
        <v>0.51124640402007304</v>
      </c>
    </row>
    <row r="2050" spans="1:5" x14ac:dyDescent="0.15">
      <c r="A2050" s="17">
        <v>2050</v>
      </c>
      <c r="B2050" s="17">
        <v>20.48</v>
      </c>
      <c r="C2050" s="17">
        <f>HLOOKUP(Eingabe!$C$3,Leistungskurven!$B$1:$B$5002,A2050,FALSE)</f>
        <v>0.88888888888888884</v>
      </c>
      <c r="E2050" s="25">
        <f>HLOOKUP(Eingabe!$C$6,Kalkulationen!$T$1:$U$8762,A2051)</f>
        <v>0.51124640402007304</v>
      </c>
    </row>
    <row r="2051" spans="1:5" x14ac:dyDescent="0.15">
      <c r="A2051" s="17">
        <v>2051</v>
      </c>
      <c r="B2051" s="17">
        <v>20.49</v>
      </c>
      <c r="C2051" s="17">
        <f>HLOOKUP(Eingabe!$C$3,Leistungskurven!$B$1:$B$5002,A2051,FALSE)</f>
        <v>0.88888888888888884</v>
      </c>
      <c r="E2051" s="25">
        <f>HLOOKUP(Eingabe!$C$6,Kalkulationen!$T$1:$U$8762,A2052)</f>
        <v>0.51124640402007304</v>
      </c>
    </row>
    <row r="2052" spans="1:5" x14ac:dyDescent="0.15">
      <c r="A2052" s="17">
        <v>2052</v>
      </c>
      <c r="B2052" s="17">
        <v>20.5</v>
      </c>
      <c r="C2052" s="17">
        <f>HLOOKUP(Eingabe!$C$3,Leistungskurven!$B$1:$B$5002,A2052,FALSE)</f>
        <v>0.88888888888888884</v>
      </c>
      <c r="E2052" s="25">
        <f>HLOOKUP(Eingabe!$C$6,Kalkulationen!$T$1:$U$8762,A2053)</f>
        <v>0.51124640402007304</v>
      </c>
    </row>
    <row r="2053" spans="1:5" x14ac:dyDescent="0.15">
      <c r="A2053" s="17">
        <v>2053</v>
      </c>
      <c r="B2053" s="17">
        <v>20.51</v>
      </c>
      <c r="C2053" s="17">
        <f>HLOOKUP(Eingabe!$C$3,Leistungskurven!$B$1:$B$5002,A2053,FALSE)</f>
        <v>0.88888888888888884</v>
      </c>
      <c r="E2053" s="25">
        <f>HLOOKUP(Eingabe!$C$6,Kalkulationen!$T$1:$U$8762,A2054)</f>
        <v>0.51124640402007304</v>
      </c>
    </row>
    <row r="2054" spans="1:5" x14ac:dyDescent="0.15">
      <c r="A2054" s="17">
        <v>2054</v>
      </c>
      <c r="B2054" s="17">
        <v>20.52</v>
      </c>
      <c r="C2054" s="17">
        <f>HLOOKUP(Eingabe!$C$3,Leistungskurven!$B$1:$B$5002,A2054,FALSE)</f>
        <v>0.88888888888888884</v>
      </c>
      <c r="E2054" s="25">
        <f>HLOOKUP(Eingabe!$C$6,Kalkulationen!$T$1:$U$8762,A2055)</f>
        <v>0.51124640402007304</v>
      </c>
    </row>
    <row r="2055" spans="1:5" x14ac:dyDescent="0.15">
      <c r="A2055" s="17">
        <v>2055</v>
      </c>
      <c r="B2055" s="17">
        <v>20.53</v>
      </c>
      <c r="C2055" s="17">
        <f>HLOOKUP(Eingabe!$C$3,Leistungskurven!$B$1:$B$5002,A2055,FALSE)</f>
        <v>0.88888888888888884</v>
      </c>
      <c r="E2055" s="25">
        <f>HLOOKUP(Eingabe!$C$6,Kalkulationen!$T$1:$U$8762,A2056)</f>
        <v>0.51124640402007304</v>
      </c>
    </row>
    <row r="2056" spans="1:5" x14ac:dyDescent="0.15">
      <c r="A2056" s="17">
        <v>2056</v>
      </c>
      <c r="B2056" s="17">
        <v>20.54</v>
      </c>
      <c r="C2056" s="17">
        <f>HLOOKUP(Eingabe!$C$3,Leistungskurven!$B$1:$B$5002,A2056,FALSE)</f>
        <v>0.88888888888888884</v>
      </c>
      <c r="E2056" s="25">
        <f>HLOOKUP(Eingabe!$C$6,Kalkulationen!$T$1:$U$8762,A2057)</f>
        <v>0.51124640402007304</v>
      </c>
    </row>
    <row r="2057" spans="1:5" x14ac:dyDescent="0.15">
      <c r="A2057" s="17">
        <v>2057</v>
      </c>
      <c r="B2057" s="17">
        <v>20.55</v>
      </c>
      <c r="C2057" s="17">
        <f>HLOOKUP(Eingabe!$C$3,Leistungskurven!$B$1:$B$5002,A2057,FALSE)</f>
        <v>0.88888888888888884</v>
      </c>
      <c r="E2057" s="25">
        <f>HLOOKUP(Eingabe!$C$6,Kalkulationen!$T$1:$U$8762,A2058)</f>
        <v>0.51124640402007304</v>
      </c>
    </row>
    <row r="2058" spans="1:5" x14ac:dyDescent="0.15">
      <c r="A2058" s="17">
        <v>2058</v>
      </c>
      <c r="B2058" s="17">
        <v>20.56</v>
      </c>
      <c r="C2058" s="17">
        <f>HLOOKUP(Eingabe!$C$3,Leistungskurven!$B$1:$B$5002,A2058,FALSE)</f>
        <v>0.88888888888888884</v>
      </c>
      <c r="E2058" s="25">
        <f>HLOOKUP(Eingabe!$C$6,Kalkulationen!$T$1:$U$8762,A2059)</f>
        <v>0.51124640402007304</v>
      </c>
    </row>
    <row r="2059" spans="1:5" x14ac:dyDescent="0.15">
      <c r="A2059" s="17">
        <v>2059</v>
      </c>
      <c r="B2059" s="17">
        <v>20.57</v>
      </c>
      <c r="C2059" s="17">
        <f>HLOOKUP(Eingabe!$C$3,Leistungskurven!$B$1:$B$5002,A2059,FALSE)</f>
        <v>0.88888888888888884</v>
      </c>
      <c r="E2059" s="25">
        <f>HLOOKUP(Eingabe!$C$6,Kalkulationen!$T$1:$U$8762,A2060)</f>
        <v>0.51124640402007304</v>
      </c>
    </row>
    <row r="2060" spans="1:5" x14ac:dyDescent="0.15">
      <c r="A2060" s="17">
        <v>2060</v>
      </c>
      <c r="B2060" s="17">
        <v>20.58</v>
      </c>
      <c r="C2060" s="17">
        <f>HLOOKUP(Eingabe!$C$3,Leistungskurven!$B$1:$B$5002,A2060,FALSE)</f>
        <v>0.88888888888888884</v>
      </c>
      <c r="E2060" s="25">
        <f>HLOOKUP(Eingabe!$C$6,Kalkulationen!$T$1:$U$8762,A2061)</f>
        <v>0.51124640402007304</v>
      </c>
    </row>
    <row r="2061" spans="1:5" x14ac:dyDescent="0.15">
      <c r="A2061" s="17">
        <v>2061</v>
      </c>
      <c r="B2061" s="17">
        <v>20.59</v>
      </c>
      <c r="C2061" s="17">
        <f>HLOOKUP(Eingabe!$C$3,Leistungskurven!$B$1:$B$5002,A2061,FALSE)</f>
        <v>0.88888888888888884</v>
      </c>
      <c r="E2061" s="25">
        <f>HLOOKUP(Eingabe!$C$6,Kalkulationen!$T$1:$U$8762,A2062)</f>
        <v>0.51124640402007304</v>
      </c>
    </row>
    <row r="2062" spans="1:5" x14ac:dyDescent="0.15">
      <c r="A2062" s="17">
        <v>2062</v>
      </c>
      <c r="B2062" s="17">
        <v>20.6</v>
      </c>
      <c r="C2062" s="17">
        <f>HLOOKUP(Eingabe!$C$3,Leistungskurven!$B$1:$B$5002,A2062,FALSE)</f>
        <v>0.88888888888888884</v>
      </c>
      <c r="E2062" s="25">
        <f>HLOOKUP(Eingabe!$C$6,Kalkulationen!$T$1:$U$8762,A2063)</f>
        <v>0.51124640402007304</v>
      </c>
    </row>
    <row r="2063" spans="1:5" x14ac:dyDescent="0.15">
      <c r="A2063" s="17">
        <v>2063</v>
      </c>
      <c r="B2063" s="17">
        <v>20.61</v>
      </c>
      <c r="C2063" s="17">
        <f>HLOOKUP(Eingabe!$C$3,Leistungskurven!$B$1:$B$5002,A2063,FALSE)</f>
        <v>0.88888888888888884</v>
      </c>
      <c r="E2063" s="25">
        <f>HLOOKUP(Eingabe!$C$6,Kalkulationen!$T$1:$U$8762,A2064)</f>
        <v>0.51124640402007304</v>
      </c>
    </row>
    <row r="2064" spans="1:5" x14ac:dyDescent="0.15">
      <c r="A2064" s="17">
        <v>2064</v>
      </c>
      <c r="B2064" s="17">
        <v>20.62</v>
      </c>
      <c r="C2064" s="17">
        <f>HLOOKUP(Eingabe!$C$3,Leistungskurven!$B$1:$B$5002,A2064,FALSE)</f>
        <v>0.88888888888888884</v>
      </c>
      <c r="E2064" s="25">
        <f>HLOOKUP(Eingabe!$C$6,Kalkulationen!$T$1:$U$8762,A2065)</f>
        <v>0.51124640402007304</v>
      </c>
    </row>
    <row r="2065" spans="1:5" x14ac:dyDescent="0.15">
      <c r="A2065" s="17">
        <v>2065</v>
      </c>
      <c r="B2065" s="17">
        <v>20.63</v>
      </c>
      <c r="C2065" s="17">
        <f>HLOOKUP(Eingabe!$C$3,Leistungskurven!$B$1:$B$5002,A2065,FALSE)</f>
        <v>0.88888888888888884</v>
      </c>
      <c r="E2065" s="25">
        <f>HLOOKUP(Eingabe!$C$6,Kalkulationen!$T$1:$U$8762,A2066)</f>
        <v>0.51124640402007304</v>
      </c>
    </row>
    <row r="2066" spans="1:5" x14ac:dyDescent="0.15">
      <c r="A2066" s="17">
        <v>2066</v>
      </c>
      <c r="B2066" s="17">
        <v>20.64</v>
      </c>
      <c r="C2066" s="17">
        <f>HLOOKUP(Eingabe!$C$3,Leistungskurven!$B$1:$B$5002,A2066,FALSE)</f>
        <v>0.88888888888888884</v>
      </c>
      <c r="E2066" s="25">
        <f>HLOOKUP(Eingabe!$C$6,Kalkulationen!$T$1:$U$8762,A2067)</f>
        <v>0.51124640402007304</v>
      </c>
    </row>
    <row r="2067" spans="1:5" x14ac:dyDescent="0.15">
      <c r="A2067" s="17">
        <v>2067</v>
      </c>
      <c r="B2067" s="17">
        <v>20.65</v>
      </c>
      <c r="C2067" s="17">
        <f>HLOOKUP(Eingabe!$C$3,Leistungskurven!$B$1:$B$5002,A2067,FALSE)</f>
        <v>0.88888888888888884</v>
      </c>
      <c r="E2067" s="25">
        <f>HLOOKUP(Eingabe!$C$6,Kalkulationen!$T$1:$U$8762,A2068)</f>
        <v>0.51124640402007304</v>
      </c>
    </row>
    <row r="2068" spans="1:5" x14ac:dyDescent="0.15">
      <c r="A2068" s="17">
        <v>2068</v>
      </c>
      <c r="B2068" s="17">
        <v>20.66</v>
      </c>
      <c r="C2068" s="17">
        <f>HLOOKUP(Eingabe!$C$3,Leistungskurven!$B$1:$B$5002,A2068,FALSE)</f>
        <v>0.88888888888888884</v>
      </c>
      <c r="E2068" s="25">
        <f>HLOOKUP(Eingabe!$C$6,Kalkulationen!$T$1:$U$8762,A2069)</f>
        <v>0.51124640402007304</v>
      </c>
    </row>
    <row r="2069" spans="1:5" x14ac:dyDescent="0.15">
      <c r="A2069" s="17">
        <v>2069</v>
      </c>
      <c r="B2069" s="17">
        <v>20.67</v>
      </c>
      <c r="C2069" s="17">
        <f>HLOOKUP(Eingabe!$C$3,Leistungskurven!$B$1:$B$5002,A2069,FALSE)</f>
        <v>0.88888888888888884</v>
      </c>
      <c r="E2069" s="25">
        <f>HLOOKUP(Eingabe!$C$6,Kalkulationen!$T$1:$U$8762,A2070)</f>
        <v>0.51124640402007304</v>
      </c>
    </row>
    <row r="2070" spans="1:5" x14ac:dyDescent="0.15">
      <c r="A2070" s="17">
        <v>2070</v>
      </c>
      <c r="B2070" s="17">
        <v>20.68</v>
      </c>
      <c r="C2070" s="17">
        <f>HLOOKUP(Eingabe!$C$3,Leistungskurven!$B$1:$B$5002,A2070,FALSE)</f>
        <v>0.88888888888888884</v>
      </c>
      <c r="E2070" s="25">
        <f>HLOOKUP(Eingabe!$C$6,Kalkulationen!$T$1:$U$8762,A2071)</f>
        <v>0.51124640402007304</v>
      </c>
    </row>
    <row r="2071" spans="1:5" x14ac:dyDescent="0.15">
      <c r="A2071" s="17">
        <v>2071</v>
      </c>
      <c r="B2071" s="17">
        <v>20.69</v>
      </c>
      <c r="C2071" s="17">
        <f>HLOOKUP(Eingabe!$C$3,Leistungskurven!$B$1:$B$5002,A2071,FALSE)</f>
        <v>0.88888888888888884</v>
      </c>
      <c r="E2071" s="25">
        <f>HLOOKUP(Eingabe!$C$6,Kalkulationen!$T$1:$U$8762,A2072)</f>
        <v>0.51124640402007304</v>
      </c>
    </row>
    <row r="2072" spans="1:5" x14ac:dyDescent="0.15">
      <c r="A2072" s="17">
        <v>2072</v>
      </c>
      <c r="B2072" s="17">
        <v>20.7</v>
      </c>
      <c r="C2072" s="17">
        <f>HLOOKUP(Eingabe!$C$3,Leistungskurven!$B$1:$B$5002,A2072,FALSE)</f>
        <v>0.88888888888888884</v>
      </c>
      <c r="E2072" s="25">
        <f>HLOOKUP(Eingabe!$C$6,Kalkulationen!$T$1:$U$8762,A2073)</f>
        <v>0.51124640402007304</v>
      </c>
    </row>
    <row r="2073" spans="1:5" x14ac:dyDescent="0.15">
      <c r="A2073" s="17">
        <v>2073</v>
      </c>
      <c r="B2073" s="17">
        <v>20.71</v>
      </c>
      <c r="C2073" s="17">
        <f>HLOOKUP(Eingabe!$C$3,Leistungskurven!$B$1:$B$5002,A2073,FALSE)</f>
        <v>0.88888888888888884</v>
      </c>
      <c r="E2073" s="25">
        <f>HLOOKUP(Eingabe!$C$6,Kalkulationen!$T$1:$U$8762,A2074)</f>
        <v>0.51124640402007304</v>
      </c>
    </row>
    <row r="2074" spans="1:5" x14ac:dyDescent="0.15">
      <c r="A2074" s="17">
        <v>2074</v>
      </c>
      <c r="B2074" s="17">
        <v>20.72</v>
      </c>
      <c r="C2074" s="17">
        <f>HLOOKUP(Eingabe!$C$3,Leistungskurven!$B$1:$B$5002,A2074,FALSE)</f>
        <v>0.88888888888888884</v>
      </c>
      <c r="E2074" s="25">
        <f>HLOOKUP(Eingabe!$C$6,Kalkulationen!$T$1:$U$8762,A2075)</f>
        <v>0.51124640402007304</v>
      </c>
    </row>
    <row r="2075" spans="1:5" x14ac:dyDescent="0.15">
      <c r="A2075" s="17">
        <v>2075</v>
      </c>
      <c r="B2075" s="17">
        <v>20.73</v>
      </c>
      <c r="C2075" s="17">
        <f>HLOOKUP(Eingabe!$C$3,Leistungskurven!$B$1:$B$5002,A2075,FALSE)</f>
        <v>0.88888888888888884</v>
      </c>
      <c r="E2075" s="25">
        <f>HLOOKUP(Eingabe!$C$6,Kalkulationen!$T$1:$U$8762,A2076)</f>
        <v>0.51124640402007304</v>
      </c>
    </row>
    <row r="2076" spans="1:5" x14ac:dyDescent="0.15">
      <c r="A2076" s="17">
        <v>2076</v>
      </c>
      <c r="B2076" s="17">
        <v>20.74</v>
      </c>
      <c r="C2076" s="17">
        <f>HLOOKUP(Eingabe!$C$3,Leistungskurven!$B$1:$B$5002,A2076,FALSE)</f>
        <v>0.88888888888888884</v>
      </c>
      <c r="E2076" s="25">
        <f>HLOOKUP(Eingabe!$C$6,Kalkulationen!$T$1:$U$8762,A2077)</f>
        <v>0.51124640402007304</v>
      </c>
    </row>
    <row r="2077" spans="1:5" x14ac:dyDescent="0.15">
      <c r="A2077" s="17">
        <v>2077</v>
      </c>
      <c r="B2077" s="17">
        <v>20.75</v>
      </c>
      <c r="C2077" s="17">
        <f>HLOOKUP(Eingabe!$C$3,Leistungskurven!$B$1:$B$5002,A2077,FALSE)</f>
        <v>0.88888888888888884</v>
      </c>
      <c r="E2077" s="25">
        <f>HLOOKUP(Eingabe!$C$6,Kalkulationen!$T$1:$U$8762,A2078)</f>
        <v>0.51124640402007304</v>
      </c>
    </row>
    <row r="2078" spans="1:5" x14ac:dyDescent="0.15">
      <c r="A2078" s="17">
        <v>2078</v>
      </c>
      <c r="B2078" s="17">
        <v>20.76</v>
      </c>
      <c r="C2078" s="17">
        <f>HLOOKUP(Eingabe!$C$3,Leistungskurven!$B$1:$B$5002,A2078,FALSE)</f>
        <v>0.88888888888888884</v>
      </c>
      <c r="E2078" s="25">
        <f>HLOOKUP(Eingabe!$C$6,Kalkulationen!$T$1:$U$8762,A2079)</f>
        <v>0.51124640402007304</v>
      </c>
    </row>
    <row r="2079" spans="1:5" x14ac:dyDescent="0.15">
      <c r="A2079" s="17">
        <v>2079</v>
      </c>
      <c r="B2079" s="17">
        <v>20.77</v>
      </c>
      <c r="C2079" s="17">
        <f>HLOOKUP(Eingabe!$C$3,Leistungskurven!$B$1:$B$5002,A2079,FALSE)</f>
        <v>0.88888888888888884</v>
      </c>
      <c r="E2079" s="25">
        <f>HLOOKUP(Eingabe!$C$6,Kalkulationen!$T$1:$U$8762,A2080)</f>
        <v>0.51124640402007304</v>
      </c>
    </row>
    <row r="2080" spans="1:5" x14ac:dyDescent="0.15">
      <c r="A2080" s="17">
        <v>2080</v>
      </c>
      <c r="B2080" s="17">
        <v>20.78</v>
      </c>
      <c r="C2080" s="17">
        <f>HLOOKUP(Eingabe!$C$3,Leistungskurven!$B$1:$B$5002,A2080,FALSE)</f>
        <v>0.88888888888888884</v>
      </c>
      <c r="E2080" s="25">
        <f>HLOOKUP(Eingabe!$C$6,Kalkulationen!$T$1:$U$8762,A2081)</f>
        <v>0.51124640402007304</v>
      </c>
    </row>
    <row r="2081" spans="1:5" x14ac:dyDescent="0.15">
      <c r="A2081" s="17">
        <v>2081</v>
      </c>
      <c r="B2081" s="17">
        <v>20.79</v>
      </c>
      <c r="C2081" s="17">
        <f>HLOOKUP(Eingabe!$C$3,Leistungskurven!$B$1:$B$5002,A2081,FALSE)</f>
        <v>0.88888888888888884</v>
      </c>
      <c r="E2081" s="25">
        <f>HLOOKUP(Eingabe!$C$6,Kalkulationen!$T$1:$U$8762,A2082)</f>
        <v>0.51124640402007304</v>
      </c>
    </row>
    <row r="2082" spans="1:5" x14ac:dyDescent="0.15">
      <c r="A2082" s="17">
        <v>2082</v>
      </c>
      <c r="B2082" s="17">
        <v>20.8</v>
      </c>
      <c r="C2082" s="17">
        <f>HLOOKUP(Eingabe!$C$3,Leistungskurven!$B$1:$B$5002,A2082,FALSE)</f>
        <v>0.88888888888888884</v>
      </c>
      <c r="E2082" s="25">
        <f>HLOOKUP(Eingabe!$C$6,Kalkulationen!$T$1:$U$8762,A2083)</f>
        <v>0.51124640402007304</v>
      </c>
    </row>
    <row r="2083" spans="1:5" x14ac:dyDescent="0.15">
      <c r="A2083" s="17">
        <v>2083</v>
      </c>
      <c r="B2083" s="17">
        <v>20.81</v>
      </c>
      <c r="C2083" s="17">
        <f>HLOOKUP(Eingabe!$C$3,Leistungskurven!$B$1:$B$5002,A2083,FALSE)</f>
        <v>0.88888888888888884</v>
      </c>
      <c r="E2083" s="25">
        <f>HLOOKUP(Eingabe!$C$6,Kalkulationen!$T$1:$U$8762,A2084)</f>
        <v>0.51124640402007304</v>
      </c>
    </row>
    <row r="2084" spans="1:5" x14ac:dyDescent="0.15">
      <c r="A2084" s="17">
        <v>2084</v>
      </c>
      <c r="B2084" s="17">
        <v>20.82</v>
      </c>
      <c r="C2084" s="17">
        <f>HLOOKUP(Eingabe!$C$3,Leistungskurven!$B$1:$B$5002,A2084,FALSE)</f>
        <v>0.88888888888888884</v>
      </c>
      <c r="E2084" s="25">
        <f>HLOOKUP(Eingabe!$C$6,Kalkulationen!$T$1:$U$8762,A2085)</f>
        <v>0.51124640402007304</v>
      </c>
    </row>
    <row r="2085" spans="1:5" x14ac:dyDescent="0.15">
      <c r="A2085" s="17">
        <v>2085</v>
      </c>
      <c r="B2085" s="17">
        <v>20.83</v>
      </c>
      <c r="C2085" s="17">
        <f>HLOOKUP(Eingabe!$C$3,Leistungskurven!$B$1:$B$5002,A2085,FALSE)</f>
        <v>0.88888888888888884</v>
      </c>
      <c r="E2085" s="25">
        <f>HLOOKUP(Eingabe!$C$6,Kalkulationen!$T$1:$U$8762,A2086)</f>
        <v>0.51124640402007304</v>
      </c>
    </row>
    <row r="2086" spans="1:5" x14ac:dyDescent="0.15">
      <c r="A2086" s="17">
        <v>2086</v>
      </c>
      <c r="B2086" s="17">
        <v>20.84</v>
      </c>
      <c r="C2086" s="17">
        <f>HLOOKUP(Eingabe!$C$3,Leistungskurven!$B$1:$B$5002,A2086,FALSE)</f>
        <v>0.88888888888888884</v>
      </c>
      <c r="E2086" s="25">
        <f>HLOOKUP(Eingabe!$C$6,Kalkulationen!$T$1:$U$8762,A2087)</f>
        <v>0.51124640402007304</v>
      </c>
    </row>
    <row r="2087" spans="1:5" x14ac:dyDescent="0.15">
      <c r="A2087" s="17">
        <v>2087</v>
      </c>
      <c r="B2087" s="17">
        <v>20.85</v>
      </c>
      <c r="C2087" s="17">
        <f>HLOOKUP(Eingabe!$C$3,Leistungskurven!$B$1:$B$5002,A2087,FALSE)</f>
        <v>0.88888888888888884</v>
      </c>
      <c r="E2087" s="25">
        <f>HLOOKUP(Eingabe!$C$6,Kalkulationen!$T$1:$U$8762,A2088)</f>
        <v>0.51124640402007304</v>
      </c>
    </row>
    <row r="2088" spans="1:5" x14ac:dyDescent="0.15">
      <c r="A2088" s="17">
        <v>2088</v>
      </c>
      <c r="B2088" s="17">
        <v>20.86</v>
      </c>
      <c r="C2088" s="17">
        <f>HLOOKUP(Eingabe!$C$3,Leistungskurven!$B$1:$B$5002,A2088,FALSE)</f>
        <v>0.88888888888888884</v>
      </c>
      <c r="E2088" s="25">
        <f>HLOOKUP(Eingabe!$C$6,Kalkulationen!$T$1:$U$8762,A2089)</f>
        <v>0.51124640402007304</v>
      </c>
    </row>
    <row r="2089" spans="1:5" x14ac:dyDescent="0.15">
      <c r="A2089" s="17">
        <v>2089</v>
      </c>
      <c r="B2089" s="17">
        <v>20.87</v>
      </c>
      <c r="C2089" s="17">
        <f>HLOOKUP(Eingabe!$C$3,Leistungskurven!$B$1:$B$5002,A2089,FALSE)</f>
        <v>0.88888888888888884</v>
      </c>
      <c r="E2089" s="25">
        <f>HLOOKUP(Eingabe!$C$6,Kalkulationen!$T$1:$U$8762,A2090)</f>
        <v>0.51124640402007304</v>
      </c>
    </row>
    <row r="2090" spans="1:5" x14ac:dyDescent="0.15">
      <c r="A2090" s="17">
        <v>2090</v>
      </c>
      <c r="B2090" s="17">
        <v>20.88</v>
      </c>
      <c r="C2090" s="17">
        <f>HLOOKUP(Eingabe!$C$3,Leistungskurven!$B$1:$B$5002,A2090,FALSE)</f>
        <v>0.88888888888888884</v>
      </c>
      <c r="E2090" s="25">
        <f>HLOOKUP(Eingabe!$C$6,Kalkulationen!$T$1:$U$8762,A2091)</f>
        <v>0.51124640402007304</v>
      </c>
    </row>
    <row r="2091" spans="1:5" x14ac:dyDescent="0.15">
      <c r="A2091" s="17">
        <v>2091</v>
      </c>
      <c r="B2091" s="17">
        <v>20.89</v>
      </c>
      <c r="C2091" s="17">
        <f>HLOOKUP(Eingabe!$C$3,Leistungskurven!$B$1:$B$5002,A2091,FALSE)</f>
        <v>0.88888888888888884</v>
      </c>
      <c r="E2091" s="25">
        <f>HLOOKUP(Eingabe!$C$6,Kalkulationen!$T$1:$U$8762,A2092)</f>
        <v>0.51124640402007304</v>
      </c>
    </row>
    <row r="2092" spans="1:5" x14ac:dyDescent="0.15">
      <c r="A2092" s="17">
        <v>2092</v>
      </c>
      <c r="B2092" s="17">
        <v>20.9</v>
      </c>
      <c r="C2092" s="17">
        <f>HLOOKUP(Eingabe!$C$3,Leistungskurven!$B$1:$B$5002,A2092,FALSE)</f>
        <v>0.88888888888888884</v>
      </c>
      <c r="E2092" s="25">
        <f>HLOOKUP(Eingabe!$C$6,Kalkulationen!$T$1:$U$8762,A2093)</f>
        <v>0.51124640402007304</v>
      </c>
    </row>
    <row r="2093" spans="1:5" x14ac:dyDescent="0.15">
      <c r="A2093" s="17">
        <v>2093</v>
      </c>
      <c r="B2093" s="17">
        <v>20.91</v>
      </c>
      <c r="C2093" s="17">
        <f>HLOOKUP(Eingabe!$C$3,Leistungskurven!$B$1:$B$5002,A2093,FALSE)</f>
        <v>0.88888888888888884</v>
      </c>
      <c r="E2093" s="25">
        <f>HLOOKUP(Eingabe!$C$6,Kalkulationen!$T$1:$U$8762,A2094)</f>
        <v>0.51124640402007304</v>
      </c>
    </row>
    <row r="2094" spans="1:5" x14ac:dyDescent="0.15">
      <c r="A2094" s="17">
        <v>2094</v>
      </c>
      <c r="B2094" s="17">
        <v>20.92</v>
      </c>
      <c r="C2094" s="17">
        <f>HLOOKUP(Eingabe!$C$3,Leistungskurven!$B$1:$B$5002,A2094,FALSE)</f>
        <v>0.88888888888888884</v>
      </c>
      <c r="E2094" s="25">
        <f>HLOOKUP(Eingabe!$C$6,Kalkulationen!$T$1:$U$8762,A2095)</f>
        <v>0.51124640402007304</v>
      </c>
    </row>
    <row r="2095" spans="1:5" x14ac:dyDescent="0.15">
      <c r="A2095" s="17">
        <v>2095</v>
      </c>
      <c r="B2095" s="17">
        <v>20.93</v>
      </c>
      <c r="C2095" s="17">
        <f>HLOOKUP(Eingabe!$C$3,Leistungskurven!$B$1:$B$5002,A2095,FALSE)</f>
        <v>0.88888888888888884</v>
      </c>
      <c r="E2095" s="25">
        <f>HLOOKUP(Eingabe!$C$6,Kalkulationen!$T$1:$U$8762,A2096)</f>
        <v>0.51124640402007304</v>
      </c>
    </row>
    <row r="2096" spans="1:5" x14ac:dyDescent="0.15">
      <c r="A2096" s="17">
        <v>2096</v>
      </c>
      <c r="B2096" s="17">
        <v>20.94</v>
      </c>
      <c r="C2096" s="17">
        <f>HLOOKUP(Eingabe!$C$3,Leistungskurven!$B$1:$B$5002,A2096,FALSE)</f>
        <v>0.88888888888888884</v>
      </c>
      <c r="E2096" s="25">
        <f>HLOOKUP(Eingabe!$C$6,Kalkulationen!$T$1:$U$8762,A2097)</f>
        <v>0.51124640402007304</v>
      </c>
    </row>
    <row r="2097" spans="1:5" x14ac:dyDescent="0.15">
      <c r="A2097" s="17">
        <v>2097</v>
      </c>
      <c r="B2097" s="17">
        <v>20.95</v>
      </c>
      <c r="C2097" s="17">
        <f>HLOOKUP(Eingabe!$C$3,Leistungskurven!$B$1:$B$5002,A2097,FALSE)</f>
        <v>0.88888888888888884</v>
      </c>
      <c r="E2097" s="25">
        <f>HLOOKUP(Eingabe!$C$6,Kalkulationen!$T$1:$U$8762,A2098)</f>
        <v>0.51124640402007304</v>
      </c>
    </row>
    <row r="2098" spans="1:5" x14ac:dyDescent="0.15">
      <c r="A2098" s="17">
        <v>2098</v>
      </c>
      <c r="B2098" s="17">
        <v>20.96</v>
      </c>
      <c r="C2098" s="17">
        <f>HLOOKUP(Eingabe!$C$3,Leistungskurven!$B$1:$B$5002,A2098,FALSE)</f>
        <v>0.88888888888888884</v>
      </c>
      <c r="E2098" s="25">
        <f>HLOOKUP(Eingabe!$C$6,Kalkulationen!$T$1:$U$8762,A2099)</f>
        <v>0.51124640402007304</v>
      </c>
    </row>
    <row r="2099" spans="1:5" x14ac:dyDescent="0.15">
      <c r="A2099" s="17">
        <v>2099</v>
      </c>
      <c r="B2099" s="17">
        <v>20.97</v>
      </c>
      <c r="C2099" s="17">
        <f>HLOOKUP(Eingabe!$C$3,Leistungskurven!$B$1:$B$5002,A2099,FALSE)</f>
        <v>0.88888888888888884</v>
      </c>
      <c r="E2099" s="25">
        <f>HLOOKUP(Eingabe!$C$6,Kalkulationen!$T$1:$U$8762,A2100)</f>
        <v>0.51124640402007304</v>
      </c>
    </row>
    <row r="2100" spans="1:5" x14ac:dyDescent="0.15">
      <c r="A2100" s="17">
        <v>2100</v>
      </c>
      <c r="B2100" s="17">
        <v>20.98</v>
      </c>
      <c r="C2100" s="17">
        <f>HLOOKUP(Eingabe!$C$3,Leistungskurven!$B$1:$B$5002,A2100,FALSE)</f>
        <v>0.88888888888888884</v>
      </c>
      <c r="E2100" s="25">
        <f>HLOOKUP(Eingabe!$C$6,Kalkulationen!$T$1:$U$8762,A2101)</f>
        <v>0.51124640402007304</v>
      </c>
    </row>
    <row r="2101" spans="1:5" x14ac:dyDescent="0.15">
      <c r="A2101" s="17">
        <v>2101</v>
      </c>
      <c r="B2101" s="17">
        <v>20.99</v>
      </c>
      <c r="C2101" s="17">
        <f>HLOOKUP(Eingabe!$C$3,Leistungskurven!$B$1:$B$5002,A2101,FALSE)</f>
        <v>0.88888888888888884</v>
      </c>
      <c r="E2101" s="25">
        <f>HLOOKUP(Eingabe!$C$6,Kalkulationen!$T$1:$U$8762,A2102)</f>
        <v>0.51124640402007304</v>
      </c>
    </row>
    <row r="2102" spans="1:5" x14ac:dyDescent="0.15">
      <c r="A2102" s="17">
        <v>2102</v>
      </c>
      <c r="B2102" s="17">
        <v>21</v>
      </c>
      <c r="C2102" s="17">
        <f>HLOOKUP(Eingabe!$C$3,Leistungskurven!$B$1:$B$5002,A2102,FALSE)</f>
        <v>0.88888888888888884</v>
      </c>
      <c r="E2102" s="25">
        <f>HLOOKUP(Eingabe!$C$6,Kalkulationen!$T$1:$U$8762,A2103)</f>
        <v>0.51124640402007304</v>
      </c>
    </row>
    <row r="2103" spans="1:5" x14ac:dyDescent="0.15">
      <c r="A2103" s="17">
        <v>2103</v>
      </c>
      <c r="B2103" s="17">
        <v>21.01</v>
      </c>
      <c r="C2103" s="17">
        <f>HLOOKUP(Eingabe!$C$3,Leistungskurven!$B$1:$B$5002,A2103,FALSE)</f>
        <v>0.88888888888888884</v>
      </c>
      <c r="E2103" s="25">
        <f>HLOOKUP(Eingabe!$C$6,Kalkulationen!$T$1:$U$8762,A2104)</f>
        <v>0.51124640402007304</v>
      </c>
    </row>
    <row r="2104" spans="1:5" x14ac:dyDescent="0.15">
      <c r="A2104" s="17">
        <v>2104</v>
      </c>
      <c r="B2104" s="17">
        <v>21.02</v>
      </c>
      <c r="C2104" s="17">
        <f>HLOOKUP(Eingabe!$C$3,Leistungskurven!$B$1:$B$5002,A2104,FALSE)</f>
        <v>0.88888888888888884</v>
      </c>
      <c r="E2104" s="25">
        <f>HLOOKUP(Eingabe!$C$6,Kalkulationen!$T$1:$U$8762,A2105)</f>
        <v>0.51124640402007304</v>
      </c>
    </row>
    <row r="2105" spans="1:5" x14ac:dyDescent="0.15">
      <c r="A2105" s="17">
        <v>2105</v>
      </c>
      <c r="B2105" s="17">
        <v>21.03</v>
      </c>
      <c r="C2105" s="17">
        <f>HLOOKUP(Eingabe!$C$3,Leistungskurven!$B$1:$B$5002,A2105,FALSE)</f>
        <v>0.88888888888888884</v>
      </c>
      <c r="E2105" s="25">
        <f>HLOOKUP(Eingabe!$C$6,Kalkulationen!$T$1:$U$8762,A2106)</f>
        <v>0.51124640402007304</v>
      </c>
    </row>
    <row r="2106" spans="1:5" x14ac:dyDescent="0.15">
      <c r="A2106" s="17">
        <v>2106</v>
      </c>
      <c r="B2106" s="17">
        <v>21.04</v>
      </c>
      <c r="C2106" s="17">
        <f>HLOOKUP(Eingabe!$C$3,Leistungskurven!$B$1:$B$5002,A2106,FALSE)</f>
        <v>0.88888888888888884</v>
      </c>
      <c r="E2106" s="25">
        <f>HLOOKUP(Eingabe!$C$6,Kalkulationen!$T$1:$U$8762,A2107)</f>
        <v>0.51124640402007304</v>
      </c>
    </row>
    <row r="2107" spans="1:5" x14ac:dyDescent="0.15">
      <c r="A2107" s="17">
        <v>2107</v>
      </c>
      <c r="B2107" s="17">
        <v>21.05</v>
      </c>
      <c r="C2107" s="17">
        <f>HLOOKUP(Eingabe!$C$3,Leistungskurven!$B$1:$B$5002,A2107,FALSE)</f>
        <v>0.88888888888888884</v>
      </c>
      <c r="E2107" s="25">
        <f>HLOOKUP(Eingabe!$C$6,Kalkulationen!$T$1:$U$8762,A2108)</f>
        <v>0.51124640402007304</v>
      </c>
    </row>
    <row r="2108" spans="1:5" x14ac:dyDescent="0.15">
      <c r="A2108" s="17">
        <v>2108</v>
      </c>
      <c r="B2108" s="17">
        <v>21.06</v>
      </c>
      <c r="C2108" s="17">
        <f>HLOOKUP(Eingabe!$C$3,Leistungskurven!$B$1:$B$5002,A2108,FALSE)</f>
        <v>0.88888888888888884</v>
      </c>
      <c r="E2108" s="25">
        <f>HLOOKUP(Eingabe!$C$6,Kalkulationen!$T$1:$U$8762,A2109)</f>
        <v>0.51124640402007304</v>
      </c>
    </row>
    <row r="2109" spans="1:5" x14ac:dyDescent="0.15">
      <c r="A2109" s="17">
        <v>2109</v>
      </c>
      <c r="B2109" s="17">
        <v>21.07</v>
      </c>
      <c r="C2109" s="17">
        <f>HLOOKUP(Eingabe!$C$3,Leistungskurven!$B$1:$B$5002,A2109,FALSE)</f>
        <v>0.88888888888888884</v>
      </c>
      <c r="E2109" s="25">
        <f>HLOOKUP(Eingabe!$C$6,Kalkulationen!$T$1:$U$8762,A2110)</f>
        <v>0.51124640402007304</v>
      </c>
    </row>
    <row r="2110" spans="1:5" x14ac:dyDescent="0.15">
      <c r="A2110" s="17">
        <v>2110</v>
      </c>
      <c r="B2110" s="17">
        <v>21.08</v>
      </c>
      <c r="C2110" s="17">
        <f>HLOOKUP(Eingabe!$C$3,Leistungskurven!$B$1:$B$5002,A2110,FALSE)</f>
        <v>0.88888888888888884</v>
      </c>
      <c r="E2110" s="25">
        <f>HLOOKUP(Eingabe!$C$6,Kalkulationen!$T$1:$U$8762,A2111)</f>
        <v>0.51124640402007304</v>
      </c>
    </row>
    <row r="2111" spans="1:5" x14ac:dyDescent="0.15">
      <c r="A2111" s="17">
        <v>2111</v>
      </c>
      <c r="B2111" s="17">
        <v>21.09</v>
      </c>
      <c r="C2111" s="17">
        <f>HLOOKUP(Eingabe!$C$3,Leistungskurven!$B$1:$B$5002,A2111,FALSE)</f>
        <v>0.88888888888888884</v>
      </c>
      <c r="E2111" s="25">
        <f>HLOOKUP(Eingabe!$C$6,Kalkulationen!$T$1:$U$8762,A2112)</f>
        <v>0.51124640402007304</v>
      </c>
    </row>
    <row r="2112" spans="1:5" x14ac:dyDescent="0.15">
      <c r="A2112" s="17">
        <v>2112</v>
      </c>
      <c r="B2112" s="17">
        <v>21.1</v>
      </c>
      <c r="C2112" s="17">
        <f>HLOOKUP(Eingabe!$C$3,Leistungskurven!$B$1:$B$5002,A2112,FALSE)</f>
        <v>0.88888888888888884</v>
      </c>
      <c r="E2112" s="25">
        <f>HLOOKUP(Eingabe!$C$6,Kalkulationen!$T$1:$U$8762,A2113)</f>
        <v>0.51124640402007304</v>
      </c>
    </row>
    <row r="2113" spans="1:5" x14ac:dyDescent="0.15">
      <c r="A2113" s="17">
        <v>2113</v>
      </c>
      <c r="B2113" s="17">
        <v>21.11</v>
      </c>
      <c r="C2113" s="17">
        <f>HLOOKUP(Eingabe!$C$3,Leistungskurven!$B$1:$B$5002,A2113,FALSE)</f>
        <v>0.88888888888888884</v>
      </c>
      <c r="E2113" s="25">
        <f>HLOOKUP(Eingabe!$C$6,Kalkulationen!$T$1:$U$8762,A2114)</f>
        <v>0.51124640402007304</v>
      </c>
    </row>
    <row r="2114" spans="1:5" x14ac:dyDescent="0.15">
      <c r="A2114" s="17">
        <v>2114</v>
      </c>
      <c r="B2114" s="17">
        <v>21.12</v>
      </c>
      <c r="C2114" s="17">
        <f>HLOOKUP(Eingabe!$C$3,Leistungskurven!$B$1:$B$5002,A2114,FALSE)</f>
        <v>0.88888888888888884</v>
      </c>
      <c r="E2114" s="25">
        <f>HLOOKUP(Eingabe!$C$6,Kalkulationen!$T$1:$U$8762,A2115)</f>
        <v>0.51124640402007304</v>
      </c>
    </row>
    <row r="2115" spans="1:5" x14ac:dyDescent="0.15">
      <c r="A2115" s="17">
        <v>2115</v>
      </c>
      <c r="B2115" s="17">
        <v>21.13</v>
      </c>
      <c r="C2115" s="17">
        <f>HLOOKUP(Eingabe!$C$3,Leistungskurven!$B$1:$B$5002,A2115,FALSE)</f>
        <v>0.88888888888888884</v>
      </c>
      <c r="E2115" s="25">
        <f>HLOOKUP(Eingabe!$C$6,Kalkulationen!$T$1:$U$8762,A2116)</f>
        <v>0.51124640402007304</v>
      </c>
    </row>
    <row r="2116" spans="1:5" x14ac:dyDescent="0.15">
      <c r="A2116" s="17">
        <v>2116</v>
      </c>
      <c r="B2116" s="17">
        <v>21.14</v>
      </c>
      <c r="C2116" s="17">
        <f>HLOOKUP(Eingabe!$C$3,Leistungskurven!$B$1:$B$5002,A2116,FALSE)</f>
        <v>0.88888888888888884</v>
      </c>
      <c r="E2116" s="25">
        <f>HLOOKUP(Eingabe!$C$6,Kalkulationen!$T$1:$U$8762,A2117)</f>
        <v>0.51124640402007304</v>
      </c>
    </row>
    <row r="2117" spans="1:5" x14ac:dyDescent="0.15">
      <c r="A2117" s="17">
        <v>2117</v>
      </c>
      <c r="B2117" s="17">
        <v>21.15</v>
      </c>
      <c r="C2117" s="17">
        <f>HLOOKUP(Eingabe!$C$3,Leistungskurven!$B$1:$B$5002,A2117,FALSE)</f>
        <v>0.88888888888888884</v>
      </c>
      <c r="E2117" s="25">
        <f>HLOOKUP(Eingabe!$C$6,Kalkulationen!$T$1:$U$8762,A2118)</f>
        <v>0.51124640402007304</v>
      </c>
    </row>
    <row r="2118" spans="1:5" x14ac:dyDescent="0.15">
      <c r="A2118" s="17">
        <v>2118</v>
      </c>
      <c r="B2118" s="17">
        <v>21.16</v>
      </c>
      <c r="C2118" s="17">
        <f>HLOOKUP(Eingabe!$C$3,Leistungskurven!$B$1:$B$5002,A2118,FALSE)</f>
        <v>0.88888888888888884</v>
      </c>
      <c r="E2118" s="25">
        <f>HLOOKUP(Eingabe!$C$6,Kalkulationen!$T$1:$U$8762,A2119)</f>
        <v>0.51124640402007304</v>
      </c>
    </row>
    <row r="2119" spans="1:5" x14ac:dyDescent="0.15">
      <c r="A2119" s="17">
        <v>2119</v>
      </c>
      <c r="B2119" s="17">
        <v>21.17</v>
      </c>
      <c r="C2119" s="17">
        <f>HLOOKUP(Eingabe!$C$3,Leistungskurven!$B$1:$B$5002,A2119,FALSE)</f>
        <v>0.88888888888888884</v>
      </c>
      <c r="E2119" s="25">
        <f>HLOOKUP(Eingabe!$C$6,Kalkulationen!$T$1:$U$8762,A2120)</f>
        <v>0.51124640402007304</v>
      </c>
    </row>
    <row r="2120" spans="1:5" x14ac:dyDescent="0.15">
      <c r="A2120" s="17">
        <v>2120</v>
      </c>
      <c r="B2120" s="17">
        <v>21.18</v>
      </c>
      <c r="C2120" s="17">
        <f>HLOOKUP(Eingabe!$C$3,Leistungskurven!$B$1:$B$5002,A2120,FALSE)</f>
        <v>0.88888888888888884</v>
      </c>
      <c r="E2120" s="25">
        <f>HLOOKUP(Eingabe!$C$6,Kalkulationen!$T$1:$U$8762,A2121)</f>
        <v>0.51124640402007304</v>
      </c>
    </row>
    <row r="2121" spans="1:5" x14ac:dyDescent="0.15">
      <c r="A2121" s="17">
        <v>2121</v>
      </c>
      <c r="B2121" s="17">
        <v>21.19</v>
      </c>
      <c r="C2121" s="17">
        <f>HLOOKUP(Eingabe!$C$3,Leistungskurven!$B$1:$B$5002,A2121,FALSE)</f>
        <v>0.88888888888888884</v>
      </c>
      <c r="E2121" s="25">
        <f>HLOOKUP(Eingabe!$C$6,Kalkulationen!$T$1:$U$8762,A2122)</f>
        <v>0.51124640402007304</v>
      </c>
    </row>
    <row r="2122" spans="1:5" x14ac:dyDescent="0.15">
      <c r="A2122" s="17">
        <v>2122</v>
      </c>
      <c r="B2122" s="17">
        <v>21.2</v>
      </c>
      <c r="C2122" s="17">
        <f>HLOOKUP(Eingabe!$C$3,Leistungskurven!$B$1:$B$5002,A2122,FALSE)</f>
        <v>0.88888888888888884</v>
      </c>
      <c r="E2122" s="25">
        <f>HLOOKUP(Eingabe!$C$6,Kalkulationen!$T$1:$U$8762,A2123)</f>
        <v>0.51124640402007304</v>
      </c>
    </row>
    <row r="2123" spans="1:5" x14ac:dyDescent="0.15">
      <c r="A2123" s="17">
        <v>2123</v>
      </c>
      <c r="B2123" s="17">
        <v>21.21</v>
      </c>
      <c r="C2123" s="17">
        <f>HLOOKUP(Eingabe!$C$3,Leistungskurven!$B$1:$B$5002,A2123,FALSE)</f>
        <v>0.88888888888888884</v>
      </c>
      <c r="E2123" s="25">
        <f>HLOOKUP(Eingabe!$C$6,Kalkulationen!$T$1:$U$8762,A2124)</f>
        <v>0.51124640402007304</v>
      </c>
    </row>
    <row r="2124" spans="1:5" x14ac:dyDescent="0.15">
      <c r="A2124" s="17">
        <v>2124</v>
      </c>
      <c r="B2124" s="17">
        <v>21.22</v>
      </c>
      <c r="C2124" s="17">
        <f>HLOOKUP(Eingabe!$C$3,Leistungskurven!$B$1:$B$5002,A2124,FALSE)</f>
        <v>0.88888888888888884</v>
      </c>
      <c r="E2124" s="25">
        <f>HLOOKUP(Eingabe!$C$6,Kalkulationen!$T$1:$U$8762,A2125)</f>
        <v>0.51124640402007304</v>
      </c>
    </row>
    <row r="2125" spans="1:5" x14ac:dyDescent="0.15">
      <c r="A2125" s="17">
        <v>2125</v>
      </c>
      <c r="B2125" s="17">
        <v>21.23</v>
      </c>
      <c r="C2125" s="17">
        <f>HLOOKUP(Eingabe!$C$3,Leistungskurven!$B$1:$B$5002,A2125,FALSE)</f>
        <v>0.88888888888888884</v>
      </c>
      <c r="E2125" s="25">
        <f>HLOOKUP(Eingabe!$C$6,Kalkulationen!$T$1:$U$8762,A2126)</f>
        <v>0.51124640402007304</v>
      </c>
    </row>
    <row r="2126" spans="1:5" x14ac:dyDescent="0.15">
      <c r="A2126" s="17">
        <v>2126</v>
      </c>
      <c r="B2126" s="17">
        <v>21.24</v>
      </c>
      <c r="C2126" s="17">
        <f>HLOOKUP(Eingabe!$C$3,Leistungskurven!$B$1:$B$5002,A2126,FALSE)</f>
        <v>0.88888888888888884</v>
      </c>
      <c r="E2126" s="25">
        <f>HLOOKUP(Eingabe!$C$6,Kalkulationen!$T$1:$U$8762,A2127)</f>
        <v>0.51124640402007304</v>
      </c>
    </row>
    <row r="2127" spans="1:5" x14ac:dyDescent="0.15">
      <c r="A2127" s="17">
        <v>2127</v>
      </c>
      <c r="B2127" s="17">
        <v>21.25</v>
      </c>
      <c r="C2127" s="17">
        <f>HLOOKUP(Eingabe!$C$3,Leistungskurven!$B$1:$B$5002,A2127,FALSE)</f>
        <v>0.88888888888888884</v>
      </c>
      <c r="E2127" s="25">
        <f>HLOOKUP(Eingabe!$C$6,Kalkulationen!$T$1:$U$8762,A2128)</f>
        <v>0.51124640402007304</v>
      </c>
    </row>
    <row r="2128" spans="1:5" x14ac:dyDescent="0.15">
      <c r="A2128" s="17">
        <v>2128</v>
      </c>
      <c r="B2128" s="17">
        <v>21.26</v>
      </c>
      <c r="C2128" s="17">
        <f>HLOOKUP(Eingabe!$C$3,Leistungskurven!$B$1:$B$5002,A2128,FALSE)</f>
        <v>0.88888888888888884</v>
      </c>
      <c r="E2128" s="25">
        <f>HLOOKUP(Eingabe!$C$6,Kalkulationen!$T$1:$U$8762,A2129)</f>
        <v>0.51124640402007304</v>
      </c>
    </row>
    <row r="2129" spans="1:5" x14ac:dyDescent="0.15">
      <c r="A2129" s="17">
        <v>2129</v>
      </c>
      <c r="B2129" s="17">
        <v>21.27</v>
      </c>
      <c r="C2129" s="17">
        <f>HLOOKUP(Eingabe!$C$3,Leistungskurven!$B$1:$B$5002,A2129,FALSE)</f>
        <v>0.88888888888888884</v>
      </c>
      <c r="E2129" s="25">
        <f>HLOOKUP(Eingabe!$C$6,Kalkulationen!$T$1:$U$8762,A2130)</f>
        <v>0.51124640402007304</v>
      </c>
    </row>
    <row r="2130" spans="1:5" x14ac:dyDescent="0.15">
      <c r="A2130" s="17">
        <v>2130</v>
      </c>
      <c r="B2130" s="17">
        <v>21.28</v>
      </c>
      <c r="C2130" s="17">
        <f>HLOOKUP(Eingabe!$C$3,Leistungskurven!$B$1:$B$5002,A2130,FALSE)</f>
        <v>0.88888888888888884</v>
      </c>
      <c r="E2130" s="25">
        <f>HLOOKUP(Eingabe!$C$6,Kalkulationen!$T$1:$U$8762,A2131)</f>
        <v>0.51124640402007304</v>
      </c>
    </row>
    <row r="2131" spans="1:5" x14ac:dyDescent="0.15">
      <c r="A2131" s="17">
        <v>2131</v>
      </c>
      <c r="B2131" s="17">
        <v>21.29</v>
      </c>
      <c r="C2131" s="17">
        <f>HLOOKUP(Eingabe!$C$3,Leistungskurven!$B$1:$B$5002,A2131,FALSE)</f>
        <v>0.88888888888888884</v>
      </c>
      <c r="E2131" s="25">
        <f>HLOOKUP(Eingabe!$C$6,Kalkulationen!$T$1:$U$8762,A2132)</f>
        <v>0.51124640402007304</v>
      </c>
    </row>
    <row r="2132" spans="1:5" x14ac:dyDescent="0.15">
      <c r="A2132" s="17">
        <v>2132</v>
      </c>
      <c r="B2132" s="17">
        <v>21.3</v>
      </c>
      <c r="C2132" s="17">
        <f>HLOOKUP(Eingabe!$C$3,Leistungskurven!$B$1:$B$5002,A2132,FALSE)</f>
        <v>0.88888888888888884</v>
      </c>
      <c r="E2132" s="25">
        <f>HLOOKUP(Eingabe!$C$6,Kalkulationen!$T$1:$U$8762,A2133)</f>
        <v>0.51124640402007304</v>
      </c>
    </row>
    <row r="2133" spans="1:5" x14ac:dyDescent="0.15">
      <c r="A2133" s="17">
        <v>2133</v>
      </c>
      <c r="B2133" s="17">
        <v>21.31</v>
      </c>
      <c r="C2133" s="17">
        <f>HLOOKUP(Eingabe!$C$3,Leistungskurven!$B$1:$B$5002,A2133,FALSE)</f>
        <v>0.88888888888888884</v>
      </c>
      <c r="E2133" s="25">
        <f>HLOOKUP(Eingabe!$C$6,Kalkulationen!$T$1:$U$8762,A2134)</f>
        <v>0.51124640402007304</v>
      </c>
    </row>
    <row r="2134" spans="1:5" x14ac:dyDescent="0.15">
      <c r="A2134" s="17">
        <v>2134</v>
      </c>
      <c r="B2134" s="17">
        <v>21.32</v>
      </c>
      <c r="C2134" s="17">
        <f>HLOOKUP(Eingabe!$C$3,Leistungskurven!$B$1:$B$5002,A2134,FALSE)</f>
        <v>0.88888888888888884</v>
      </c>
      <c r="E2134" s="25">
        <f>HLOOKUP(Eingabe!$C$6,Kalkulationen!$T$1:$U$8762,A2135)</f>
        <v>0.51124640402007304</v>
      </c>
    </row>
    <row r="2135" spans="1:5" x14ac:dyDescent="0.15">
      <c r="A2135" s="17">
        <v>2135</v>
      </c>
      <c r="B2135" s="17">
        <v>21.33</v>
      </c>
      <c r="C2135" s="17">
        <f>HLOOKUP(Eingabe!$C$3,Leistungskurven!$B$1:$B$5002,A2135,FALSE)</f>
        <v>0.88888888888888884</v>
      </c>
      <c r="E2135" s="25">
        <f>HLOOKUP(Eingabe!$C$6,Kalkulationen!$T$1:$U$8762,A2136)</f>
        <v>0.51124640402007304</v>
      </c>
    </row>
    <row r="2136" spans="1:5" x14ac:dyDescent="0.15">
      <c r="A2136" s="17">
        <v>2136</v>
      </c>
      <c r="B2136" s="17">
        <v>21.34</v>
      </c>
      <c r="C2136" s="17">
        <f>HLOOKUP(Eingabe!$C$3,Leistungskurven!$B$1:$B$5002,A2136,FALSE)</f>
        <v>0.88888888888888884</v>
      </c>
      <c r="E2136" s="25">
        <f>HLOOKUP(Eingabe!$C$6,Kalkulationen!$T$1:$U$8762,A2137)</f>
        <v>0.51124640402007304</v>
      </c>
    </row>
    <row r="2137" spans="1:5" x14ac:dyDescent="0.15">
      <c r="A2137" s="17">
        <v>2137</v>
      </c>
      <c r="B2137" s="17">
        <v>21.35</v>
      </c>
      <c r="C2137" s="17">
        <f>HLOOKUP(Eingabe!$C$3,Leistungskurven!$B$1:$B$5002,A2137,FALSE)</f>
        <v>0.88888888888888884</v>
      </c>
      <c r="E2137" s="25">
        <f>HLOOKUP(Eingabe!$C$6,Kalkulationen!$T$1:$U$8762,A2138)</f>
        <v>0.51124640402007304</v>
      </c>
    </row>
    <row r="2138" spans="1:5" x14ac:dyDescent="0.15">
      <c r="A2138" s="17">
        <v>2138</v>
      </c>
      <c r="B2138" s="17">
        <v>21.36</v>
      </c>
      <c r="C2138" s="17">
        <f>HLOOKUP(Eingabe!$C$3,Leistungskurven!$B$1:$B$5002,A2138,FALSE)</f>
        <v>0.88888888888888884</v>
      </c>
      <c r="E2138" s="25">
        <f>HLOOKUP(Eingabe!$C$6,Kalkulationen!$T$1:$U$8762,A2139)</f>
        <v>0.51124640402007304</v>
      </c>
    </row>
    <row r="2139" spans="1:5" x14ac:dyDescent="0.15">
      <c r="A2139" s="17">
        <v>2139</v>
      </c>
      <c r="B2139" s="17">
        <v>21.37</v>
      </c>
      <c r="C2139" s="17">
        <f>HLOOKUP(Eingabe!$C$3,Leistungskurven!$B$1:$B$5002,A2139,FALSE)</f>
        <v>0.88888888888888884</v>
      </c>
      <c r="E2139" s="25">
        <f>HLOOKUP(Eingabe!$C$6,Kalkulationen!$T$1:$U$8762,A2140)</f>
        <v>0.51124640402007304</v>
      </c>
    </row>
    <row r="2140" spans="1:5" x14ac:dyDescent="0.15">
      <c r="A2140" s="17">
        <v>2140</v>
      </c>
      <c r="B2140" s="17">
        <v>21.38</v>
      </c>
      <c r="C2140" s="17">
        <f>HLOOKUP(Eingabe!$C$3,Leistungskurven!$B$1:$B$5002,A2140,FALSE)</f>
        <v>0.88888888888888884</v>
      </c>
      <c r="E2140" s="25">
        <f>HLOOKUP(Eingabe!$C$6,Kalkulationen!$T$1:$U$8762,A2141)</f>
        <v>0.51124640402007304</v>
      </c>
    </row>
    <row r="2141" spans="1:5" x14ac:dyDescent="0.15">
      <c r="A2141" s="17">
        <v>2141</v>
      </c>
      <c r="B2141" s="17">
        <v>21.39</v>
      </c>
      <c r="C2141" s="17">
        <f>HLOOKUP(Eingabe!$C$3,Leistungskurven!$B$1:$B$5002,A2141,FALSE)</f>
        <v>0.88888888888888884</v>
      </c>
      <c r="E2141" s="25">
        <f>HLOOKUP(Eingabe!$C$6,Kalkulationen!$T$1:$U$8762,A2142)</f>
        <v>0.51124640402007304</v>
      </c>
    </row>
    <row r="2142" spans="1:5" x14ac:dyDescent="0.15">
      <c r="A2142" s="17">
        <v>2142</v>
      </c>
      <c r="B2142" s="17">
        <v>21.4</v>
      </c>
      <c r="C2142" s="17">
        <f>HLOOKUP(Eingabe!$C$3,Leistungskurven!$B$1:$B$5002,A2142,FALSE)</f>
        <v>0.88888888888888884</v>
      </c>
      <c r="E2142" s="25">
        <f>HLOOKUP(Eingabe!$C$6,Kalkulationen!$T$1:$U$8762,A2143)</f>
        <v>0.51124640402007304</v>
      </c>
    </row>
    <row r="2143" spans="1:5" x14ac:dyDescent="0.15">
      <c r="A2143" s="17">
        <v>2143</v>
      </c>
      <c r="B2143" s="17">
        <v>21.41</v>
      </c>
      <c r="C2143" s="17">
        <f>HLOOKUP(Eingabe!$C$3,Leistungskurven!$B$1:$B$5002,A2143,FALSE)</f>
        <v>0.88888888888888884</v>
      </c>
      <c r="E2143" s="25">
        <f>HLOOKUP(Eingabe!$C$6,Kalkulationen!$T$1:$U$8762,A2144)</f>
        <v>0.51124640402007304</v>
      </c>
    </row>
    <row r="2144" spans="1:5" x14ac:dyDescent="0.15">
      <c r="A2144" s="17">
        <v>2144</v>
      </c>
      <c r="B2144" s="17">
        <v>21.42</v>
      </c>
      <c r="C2144" s="17">
        <f>HLOOKUP(Eingabe!$C$3,Leistungskurven!$B$1:$B$5002,A2144,FALSE)</f>
        <v>0.88888888888888884</v>
      </c>
      <c r="E2144" s="25">
        <f>HLOOKUP(Eingabe!$C$6,Kalkulationen!$T$1:$U$8762,A2145)</f>
        <v>0.51124640402007304</v>
      </c>
    </row>
    <row r="2145" spans="1:5" x14ac:dyDescent="0.15">
      <c r="A2145" s="17">
        <v>2145</v>
      </c>
      <c r="B2145" s="17">
        <v>21.43</v>
      </c>
      <c r="C2145" s="17">
        <f>HLOOKUP(Eingabe!$C$3,Leistungskurven!$B$1:$B$5002,A2145,FALSE)</f>
        <v>0.88888888888888884</v>
      </c>
      <c r="E2145" s="25">
        <f>HLOOKUP(Eingabe!$C$6,Kalkulationen!$T$1:$U$8762,A2146)</f>
        <v>0.51124640402007304</v>
      </c>
    </row>
    <row r="2146" spans="1:5" x14ac:dyDescent="0.15">
      <c r="A2146" s="17">
        <v>2146</v>
      </c>
      <c r="B2146" s="17">
        <v>21.44</v>
      </c>
      <c r="C2146" s="17">
        <f>HLOOKUP(Eingabe!$C$3,Leistungskurven!$B$1:$B$5002,A2146,FALSE)</f>
        <v>0.88888888888888884</v>
      </c>
      <c r="E2146" s="25">
        <f>HLOOKUP(Eingabe!$C$6,Kalkulationen!$T$1:$U$8762,A2147)</f>
        <v>0.51124640402007304</v>
      </c>
    </row>
    <row r="2147" spans="1:5" x14ac:dyDescent="0.15">
      <c r="A2147" s="17">
        <v>2147</v>
      </c>
      <c r="B2147" s="17">
        <v>21.45</v>
      </c>
      <c r="C2147" s="17">
        <f>HLOOKUP(Eingabe!$C$3,Leistungskurven!$B$1:$B$5002,A2147,FALSE)</f>
        <v>0.88888888888888884</v>
      </c>
      <c r="E2147" s="25">
        <f>HLOOKUP(Eingabe!$C$6,Kalkulationen!$T$1:$U$8762,A2148)</f>
        <v>0.51124640402007304</v>
      </c>
    </row>
    <row r="2148" spans="1:5" x14ac:dyDescent="0.15">
      <c r="A2148" s="17">
        <v>2148</v>
      </c>
      <c r="B2148" s="17">
        <v>21.46</v>
      </c>
      <c r="C2148" s="17">
        <f>HLOOKUP(Eingabe!$C$3,Leistungskurven!$B$1:$B$5002,A2148,FALSE)</f>
        <v>0.88888888888888884</v>
      </c>
      <c r="E2148" s="25">
        <f>HLOOKUP(Eingabe!$C$6,Kalkulationen!$T$1:$U$8762,A2149)</f>
        <v>0.51124640402007304</v>
      </c>
    </row>
    <row r="2149" spans="1:5" x14ac:dyDescent="0.15">
      <c r="A2149" s="17">
        <v>2149</v>
      </c>
      <c r="B2149" s="17">
        <v>21.47</v>
      </c>
      <c r="C2149" s="17">
        <f>HLOOKUP(Eingabe!$C$3,Leistungskurven!$B$1:$B$5002,A2149,FALSE)</f>
        <v>0.88888888888888884</v>
      </c>
      <c r="E2149" s="25">
        <f>HLOOKUP(Eingabe!$C$6,Kalkulationen!$T$1:$U$8762,A2150)</f>
        <v>0.51124640402007304</v>
      </c>
    </row>
    <row r="2150" spans="1:5" x14ac:dyDescent="0.15">
      <c r="A2150" s="17">
        <v>2150</v>
      </c>
      <c r="B2150" s="17">
        <v>21.48</v>
      </c>
      <c r="C2150" s="17">
        <f>HLOOKUP(Eingabe!$C$3,Leistungskurven!$B$1:$B$5002,A2150,FALSE)</f>
        <v>0.88888888888888884</v>
      </c>
      <c r="E2150" s="25">
        <f>HLOOKUP(Eingabe!$C$6,Kalkulationen!$T$1:$U$8762,A2151)</f>
        <v>0.51124640402007304</v>
      </c>
    </row>
    <row r="2151" spans="1:5" x14ac:dyDescent="0.15">
      <c r="A2151" s="17">
        <v>2151</v>
      </c>
      <c r="B2151" s="17">
        <v>21.49</v>
      </c>
      <c r="C2151" s="17">
        <f>HLOOKUP(Eingabe!$C$3,Leistungskurven!$B$1:$B$5002,A2151,FALSE)</f>
        <v>0.88888888888888884</v>
      </c>
      <c r="E2151" s="25">
        <f>HLOOKUP(Eingabe!$C$6,Kalkulationen!$T$1:$U$8762,A2152)</f>
        <v>0.51124640402007304</v>
      </c>
    </row>
    <row r="2152" spans="1:5" x14ac:dyDescent="0.15">
      <c r="A2152" s="17">
        <v>2152</v>
      </c>
      <c r="B2152" s="17">
        <v>21.5</v>
      </c>
      <c r="C2152" s="17">
        <f>HLOOKUP(Eingabe!$C$3,Leistungskurven!$B$1:$B$5002,A2152,FALSE)</f>
        <v>0.88888888888888884</v>
      </c>
      <c r="E2152" s="25">
        <f>HLOOKUP(Eingabe!$C$6,Kalkulationen!$T$1:$U$8762,A2153)</f>
        <v>0.51124640402007304</v>
      </c>
    </row>
    <row r="2153" spans="1:5" x14ac:dyDescent="0.15">
      <c r="A2153" s="17">
        <v>2153</v>
      </c>
      <c r="B2153" s="17">
        <v>21.51</v>
      </c>
      <c r="C2153" s="17">
        <f>HLOOKUP(Eingabe!$C$3,Leistungskurven!$B$1:$B$5002,A2153,FALSE)</f>
        <v>0.88888888888888884</v>
      </c>
      <c r="E2153" s="25">
        <f>HLOOKUP(Eingabe!$C$6,Kalkulationen!$T$1:$U$8762,A2154)</f>
        <v>0.51124640402007304</v>
      </c>
    </row>
    <row r="2154" spans="1:5" x14ac:dyDescent="0.15">
      <c r="A2154" s="17">
        <v>2154</v>
      </c>
      <c r="B2154" s="17">
        <v>21.52</v>
      </c>
      <c r="C2154" s="17">
        <f>HLOOKUP(Eingabe!$C$3,Leistungskurven!$B$1:$B$5002,A2154,FALSE)</f>
        <v>0.88888888888888884</v>
      </c>
      <c r="E2154" s="25">
        <f>HLOOKUP(Eingabe!$C$6,Kalkulationen!$T$1:$U$8762,A2155)</f>
        <v>0.51124640402007304</v>
      </c>
    </row>
    <row r="2155" spans="1:5" x14ac:dyDescent="0.15">
      <c r="A2155" s="17">
        <v>2155</v>
      </c>
      <c r="B2155" s="17">
        <v>21.53</v>
      </c>
      <c r="C2155" s="17">
        <f>HLOOKUP(Eingabe!$C$3,Leistungskurven!$B$1:$B$5002,A2155,FALSE)</f>
        <v>0.88888888888888884</v>
      </c>
      <c r="E2155" s="25">
        <f>HLOOKUP(Eingabe!$C$6,Kalkulationen!$T$1:$U$8762,A2156)</f>
        <v>0.51124640402007304</v>
      </c>
    </row>
    <row r="2156" spans="1:5" x14ac:dyDescent="0.15">
      <c r="A2156" s="17">
        <v>2156</v>
      </c>
      <c r="B2156" s="17">
        <v>21.54</v>
      </c>
      <c r="C2156" s="17">
        <f>HLOOKUP(Eingabe!$C$3,Leistungskurven!$B$1:$B$5002,A2156,FALSE)</f>
        <v>0.88888888888888884</v>
      </c>
      <c r="E2156" s="25">
        <f>HLOOKUP(Eingabe!$C$6,Kalkulationen!$T$1:$U$8762,A2157)</f>
        <v>0.51124640402007304</v>
      </c>
    </row>
    <row r="2157" spans="1:5" x14ac:dyDescent="0.15">
      <c r="A2157" s="17">
        <v>2157</v>
      </c>
      <c r="B2157" s="17">
        <v>21.55</v>
      </c>
      <c r="C2157" s="17">
        <f>HLOOKUP(Eingabe!$C$3,Leistungskurven!$B$1:$B$5002,A2157,FALSE)</f>
        <v>0.88888888888888884</v>
      </c>
      <c r="E2157" s="25">
        <f>HLOOKUP(Eingabe!$C$6,Kalkulationen!$T$1:$U$8762,A2158)</f>
        <v>0.51124640402007304</v>
      </c>
    </row>
    <row r="2158" spans="1:5" x14ac:dyDescent="0.15">
      <c r="A2158" s="17">
        <v>2158</v>
      </c>
      <c r="B2158" s="17">
        <v>21.56</v>
      </c>
      <c r="C2158" s="17">
        <f>HLOOKUP(Eingabe!$C$3,Leistungskurven!$B$1:$B$5002,A2158,FALSE)</f>
        <v>0.88888888888888884</v>
      </c>
      <c r="E2158" s="25">
        <f>HLOOKUP(Eingabe!$C$6,Kalkulationen!$T$1:$U$8762,A2159)</f>
        <v>0.51124640402007304</v>
      </c>
    </row>
    <row r="2159" spans="1:5" x14ac:dyDescent="0.15">
      <c r="A2159" s="17">
        <v>2159</v>
      </c>
      <c r="B2159" s="17">
        <v>21.57</v>
      </c>
      <c r="C2159" s="17">
        <f>HLOOKUP(Eingabe!$C$3,Leistungskurven!$B$1:$B$5002,A2159,FALSE)</f>
        <v>0.88888888888888884</v>
      </c>
      <c r="E2159" s="25">
        <f>HLOOKUP(Eingabe!$C$6,Kalkulationen!$T$1:$U$8762,A2160)</f>
        <v>0.51124640402007304</v>
      </c>
    </row>
    <row r="2160" spans="1:5" x14ac:dyDescent="0.15">
      <c r="A2160" s="17">
        <v>2160</v>
      </c>
      <c r="B2160" s="17">
        <v>21.58</v>
      </c>
      <c r="C2160" s="17">
        <f>HLOOKUP(Eingabe!$C$3,Leistungskurven!$B$1:$B$5002,A2160,FALSE)</f>
        <v>0.88888888888888884</v>
      </c>
      <c r="E2160" s="25">
        <f>HLOOKUP(Eingabe!$C$6,Kalkulationen!$T$1:$U$8762,A2161)</f>
        <v>0.51124640402007304</v>
      </c>
    </row>
    <row r="2161" spans="1:5" x14ac:dyDescent="0.15">
      <c r="A2161" s="17">
        <v>2161</v>
      </c>
      <c r="B2161" s="17">
        <v>21.59</v>
      </c>
      <c r="C2161" s="17">
        <f>HLOOKUP(Eingabe!$C$3,Leistungskurven!$B$1:$B$5002,A2161,FALSE)</f>
        <v>0.88888888888888884</v>
      </c>
      <c r="E2161" s="25">
        <f>HLOOKUP(Eingabe!$C$6,Kalkulationen!$T$1:$U$8762,A2162)</f>
        <v>0.51124640402007304</v>
      </c>
    </row>
    <row r="2162" spans="1:5" x14ac:dyDescent="0.15">
      <c r="A2162" s="17">
        <v>2162</v>
      </c>
      <c r="B2162" s="17">
        <v>21.6</v>
      </c>
      <c r="C2162" s="17">
        <f>HLOOKUP(Eingabe!$C$3,Leistungskurven!$B$1:$B$5002,A2162,FALSE)</f>
        <v>0.88888888888888884</v>
      </c>
      <c r="E2162" s="25">
        <f>HLOOKUP(Eingabe!$C$6,Kalkulationen!$T$1:$U$8762,A2163)</f>
        <v>0.51124640402007304</v>
      </c>
    </row>
    <row r="2163" spans="1:5" x14ac:dyDescent="0.15">
      <c r="A2163" s="17">
        <v>2163</v>
      </c>
      <c r="B2163" s="17">
        <v>21.61</v>
      </c>
      <c r="C2163" s="17">
        <f>HLOOKUP(Eingabe!$C$3,Leistungskurven!$B$1:$B$5002,A2163,FALSE)</f>
        <v>0.88888888888888884</v>
      </c>
      <c r="E2163" s="25">
        <f>HLOOKUP(Eingabe!$C$6,Kalkulationen!$T$1:$U$8762,A2164)</f>
        <v>0.51124640402007304</v>
      </c>
    </row>
    <row r="2164" spans="1:5" x14ac:dyDescent="0.15">
      <c r="A2164" s="17">
        <v>2164</v>
      </c>
      <c r="B2164" s="17">
        <v>21.62</v>
      </c>
      <c r="C2164" s="17">
        <f>HLOOKUP(Eingabe!$C$3,Leistungskurven!$B$1:$B$5002,A2164,FALSE)</f>
        <v>0.88888888888888884</v>
      </c>
      <c r="E2164" s="25">
        <f>HLOOKUP(Eingabe!$C$6,Kalkulationen!$T$1:$U$8762,A2165)</f>
        <v>0.51124640402007304</v>
      </c>
    </row>
    <row r="2165" spans="1:5" x14ac:dyDescent="0.15">
      <c r="A2165" s="17">
        <v>2165</v>
      </c>
      <c r="B2165" s="17">
        <v>21.63</v>
      </c>
      <c r="C2165" s="17">
        <f>HLOOKUP(Eingabe!$C$3,Leistungskurven!$B$1:$B$5002,A2165,FALSE)</f>
        <v>0.88888888888888884</v>
      </c>
      <c r="E2165" s="25">
        <f>HLOOKUP(Eingabe!$C$6,Kalkulationen!$T$1:$U$8762,A2166)</f>
        <v>0.51124640402007304</v>
      </c>
    </row>
    <row r="2166" spans="1:5" x14ac:dyDescent="0.15">
      <c r="A2166" s="17">
        <v>2166</v>
      </c>
      <c r="B2166" s="17">
        <v>21.64</v>
      </c>
      <c r="C2166" s="17">
        <f>HLOOKUP(Eingabe!$C$3,Leistungskurven!$B$1:$B$5002,A2166,FALSE)</f>
        <v>0.88888888888888884</v>
      </c>
      <c r="E2166" s="25">
        <f>HLOOKUP(Eingabe!$C$6,Kalkulationen!$T$1:$U$8762,A2167)</f>
        <v>0.51124640402007304</v>
      </c>
    </row>
    <row r="2167" spans="1:5" x14ac:dyDescent="0.15">
      <c r="A2167" s="17">
        <v>2167</v>
      </c>
      <c r="B2167" s="17">
        <v>21.65</v>
      </c>
      <c r="C2167" s="17">
        <f>HLOOKUP(Eingabe!$C$3,Leistungskurven!$B$1:$B$5002,A2167,FALSE)</f>
        <v>0.88888888888888884</v>
      </c>
      <c r="E2167" s="25">
        <f>HLOOKUP(Eingabe!$C$6,Kalkulationen!$T$1:$U$8762,A2168)</f>
        <v>0.51124640402007304</v>
      </c>
    </row>
    <row r="2168" spans="1:5" x14ac:dyDescent="0.15">
      <c r="A2168" s="17">
        <v>2168</v>
      </c>
      <c r="B2168" s="17">
        <v>21.66</v>
      </c>
      <c r="C2168" s="17">
        <f>HLOOKUP(Eingabe!$C$3,Leistungskurven!$B$1:$B$5002,A2168,FALSE)</f>
        <v>0.88888888888888884</v>
      </c>
      <c r="E2168" s="25">
        <f>HLOOKUP(Eingabe!$C$6,Kalkulationen!$T$1:$U$8762,A2169)</f>
        <v>0.51124640402007304</v>
      </c>
    </row>
    <row r="2169" spans="1:5" x14ac:dyDescent="0.15">
      <c r="A2169" s="17">
        <v>2169</v>
      </c>
      <c r="B2169" s="17">
        <v>21.67</v>
      </c>
      <c r="C2169" s="17">
        <f>HLOOKUP(Eingabe!$C$3,Leistungskurven!$B$1:$B$5002,A2169,FALSE)</f>
        <v>0.88888888888888884</v>
      </c>
      <c r="E2169" s="25">
        <f>HLOOKUP(Eingabe!$C$6,Kalkulationen!$T$1:$U$8762,A2170)</f>
        <v>0.47643639304473673</v>
      </c>
    </row>
    <row r="2170" spans="1:5" x14ac:dyDescent="0.15">
      <c r="A2170" s="17">
        <v>2170</v>
      </c>
      <c r="B2170" s="17">
        <v>21.68</v>
      </c>
      <c r="C2170" s="17">
        <f>HLOOKUP(Eingabe!$C$3,Leistungskurven!$B$1:$B$5002,A2170,FALSE)</f>
        <v>0.88888888888888884</v>
      </c>
      <c r="E2170" s="25">
        <f>HLOOKUP(Eingabe!$C$6,Kalkulationen!$T$1:$U$8762,A2171)</f>
        <v>0.47643639304473673</v>
      </c>
    </row>
    <row r="2171" spans="1:5" x14ac:dyDescent="0.15">
      <c r="A2171" s="17">
        <v>2171</v>
      </c>
      <c r="B2171" s="17">
        <v>21.69</v>
      </c>
      <c r="C2171" s="17">
        <f>HLOOKUP(Eingabe!$C$3,Leistungskurven!$B$1:$B$5002,A2171,FALSE)</f>
        <v>0.88888888888888884</v>
      </c>
      <c r="E2171" s="25">
        <f>HLOOKUP(Eingabe!$C$6,Kalkulationen!$T$1:$U$8762,A2172)</f>
        <v>0.47643639304473673</v>
      </c>
    </row>
    <row r="2172" spans="1:5" x14ac:dyDescent="0.15">
      <c r="A2172" s="17">
        <v>2172</v>
      </c>
      <c r="B2172" s="17">
        <v>21.7</v>
      </c>
      <c r="C2172" s="17">
        <f>HLOOKUP(Eingabe!$C$3,Leistungskurven!$B$1:$B$5002,A2172,FALSE)</f>
        <v>0.88888888888888884</v>
      </c>
      <c r="E2172" s="25">
        <f>HLOOKUP(Eingabe!$C$6,Kalkulationen!$T$1:$U$8762,A2173)</f>
        <v>0.47643639304473673</v>
      </c>
    </row>
    <row r="2173" spans="1:5" x14ac:dyDescent="0.15">
      <c r="A2173" s="17">
        <v>2173</v>
      </c>
      <c r="B2173" s="17">
        <v>21.71</v>
      </c>
      <c r="C2173" s="17">
        <f>HLOOKUP(Eingabe!$C$3,Leistungskurven!$B$1:$B$5002,A2173,FALSE)</f>
        <v>0.88888888888888884</v>
      </c>
      <c r="E2173" s="25">
        <f>HLOOKUP(Eingabe!$C$6,Kalkulationen!$T$1:$U$8762,A2174)</f>
        <v>0.47643639304473673</v>
      </c>
    </row>
    <row r="2174" spans="1:5" x14ac:dyDescent="0.15">
      <c r="A2174" s="17">
        <v>2174</v>
      </c>
      <c r="B2174" s="17">
        <v>21.72</v>
      </c>
      <c r="C2174" s="17">
        <f>HLOOKUP(Eingabe!$C$3,Leistungskurven!$B$1:$B$5002,A2174,FALSE)</f>
        <v>0.88888888888888884</v>
      </c>
      <c r="E2174" s="25">
        <f>HLOOKUP(Eingabe!$C$6,Kalkulationen!$T$1:$U$8762,A2175)</f>
        <v>0.47643639304473673</v>
      </c>
    </row>
    <row r="2175" spans="1:5" x14ac:dyDescent="0.15">
      <c r="A2175" s="17">
        <v>2175</v>
      </c>
      <c r="B2175" s="17">
        <v>21.73</v>
      </c>
      <c r="C2175" s="17">
        <f>HLOOKUP(Eingabe!$C$3,Leistungskurven!$B$1:$B$5002,A2175,FALSE)</f>
        <v>0.88888888888888884</v>
      </c>
      <c r="E2175" s="25">
        <f>HLOOKUP(Eingabe!$C$6,Kalkulationen!$T$1:$U$8762,A2176)</f>
        <v>0.47643639304473673</v>
      </c>
    </row>
    <row r="2176" spans="1:5" x14ac:dyDescent="0.15">
      <c r="A2176" s="17">
        <v>2176</v>
      </c>
      <c r="B2176" s="17">
        <v>21.74</v>
      </c>
      <c r="C2176" s="17">
        <f>HLOOKUP(Eingabe!$C$3,Leistungskurven!$B$1:$B$5002,A2176,FALSE)</f>
        <v>0.88888888888888884</v>
      </c>
      <c r="E2176" s="25">
        <f>HLOOKUP(Eingabe!$C$6,Kalkulationen!$T$1:$U$8762,A2177)</f>
        <v>0.47643639304473673</v>
      </c>
    </row>
    <row r="2177" spans="1:5" x14ac:dyDescent="0.15">
      <c r="A2177" s="17">
        <v>2177</v>
      </c>
      <c r="B2177" s="17">
        <v>21.75</v>
      </c>
      <c r="C2177" s="17">
        <f>HLOOKUP(Eingabe!$C$3,Leistungskurven!$B$1:$B$5002,A2177,FALSE)</f>
        <v>0.88888888888888884</v>
      </c>
      <c r="E2177" s="25">
        <f>HLOOKUP(Eingabe!$C$6,Kalkulationen!$T$1:$U$8762,A2178)</f>
        <v>0.47643639304473673</v>
      </c>
    </row>
    <row r="2178" spans="1:5" x14ac:dyDescent="0.15">
      <c r="A2178" s="17">
        <v>2178</v>
      </c>
      <c r="B2178" s="17">
        <v>21.76</v>
      </c>
      <c r="C2178" s="17">
        <f>HLOOKUP(Eingabe!$C$3,Leistungskurven!$B$1:$B$5002,A2178,FALSE)</f>
        <v>0.88888888888888884</v>
      </c>
      <c r="E2178" s="25">
        <f>HLOOKUP(Eingabe!$C$6,Kalkulationen!$T$1:$U$8762,A2179)</f>
        <v>0.47643639304473673</v>
      </c>
    </row>
    <row r="2179" spans="1:5" x14ac:dyDescent="0.15">
      <c r="A2179" s="17">
        <v>2179</v>
      </c>
      <c r="B2179" s="17">
        <v>21.77</v>
      </c>
      <c r="C2179" s="17">
        <f>HLOOKUP(Eingabe!$C$3,Leistungskurven!$B$1:$B$5002,A2179,FALSE)</f>
        <v>0.88888888888888884</v>
      </c>
      <c r="E2179" s="25">
        <f>HLOOKUP(Eingabe!$C$6,Kalkulationen!$T$1:$U$8762,A2180)</f>
        <v>0.47643639304473673</v>
      </c>
    </row>
    <row r="2180" spans="1:5" x14ac:dyDescent="0.15">
      <c r="A2180" s="17">
        <v>2180</v>
      </c>
      <c r="B2180" s="17">
        <v>21.78</v>
      </c>
      <c r="C2180" s="17">
        <f>HLOOKUP(Eingabe!$C$3,Leistungskurven!$B$1:$B$5002,A2180,FALSE)</f>
        <v>0.88888888888888884</v>
      </c>
      <c r="E2180" s="25">
        <f>HLOOKUP(Eingabe!$C$6,Kalkulationen!$T$1:$U$8762,A2181)</f>
        <v>0.47643639304473673</v>
      </c>
    </row>
    <row r="2181" spans="1:5" x14ac:dyDescent="0.15">
      <c r="A2181" s="17">
        <v>2181</v>
      </c>
      <c r="B2181" s="17">
        <v>21.79</v>
      </c>
      <c r="C2181" s="17">
        <f>HLOOKUP(Eingabe!$C$3,Leistungskurven!$B$1:$B$5002,A2181,FALSE)</f>
        <v>0.88888888888888884</v>
      </c>
      <c r="E2181" s="25">
        <f>HLOOKUP(Eingabe!$C$6,Kalkulationen!$T$1:$U$8762,A2182)</f>
        <v>0.47643639304473673</v>
      </c>
    </row>
    <row r="2182" spans="1:5" x14ac:dyDescent="0.15">
      <c r="A2182" s="17">
        <v>2182</v>
      </c>
      <c r="B2182" s="17">
        <v>21.8</v>
      </c>
      <c r="C2182" s="17">
        <f>HLOOKUP(Eingabe!$C$3,Leistungskurven!$B$1:$B$5002,A2182,FALSE)</f>
        <v>0.88888888888888884</v>
      </c>
      <c r="E2182" s="25">
        <f>HLOOKUP(Eingabe!$C$6,Kalkulationen!$T$1:$U$8762,A2183)</f>
        <v>0.47643639304473673</v>
      </c>
    </row>
    <row r="2183" spans="1:5" x14ac:dyDescent="0.15">
      <c r="A2183" s="17">
        <v>2183</v>
      </c>
      <c r="B2183" s="17">
        <v>21.81</v>
      </c>
      <c r="C2183" s="17">
        <f>HLOOKUP(Eingabe!$C$3,Leistungskurven!$B$1:$B$5002,A2183,FALSE)</f>
        <v>0.88888888888888884</v>
      </c>
      <c r="E2183" s="25">
        <f>HLOOKUP(Eingabe!$C$6,Kalkulationen!$T$1:$U$8762,A2184)</f>
        <v>0.47643639304473673</v>
      </c>
    </row>
    <row r="2184" spans="1:5" x14ac:dyDescent="0.15">
      <c r="A2184" s="17">
        <v>2184</v>
      </c>
      <c r="B2184" s="17">
        <v>21.82</v>
      </c>
      <c r="C2184" s="17">
        <f>HLOOKUP(Eingabe!$C$3,Leistungskurven!$B$1:$B$5002,A2184,FALSE)</f>
        <v>0.88888888888888884</v>
      </c>
      <c r="E2184" s="25">
        <f>HLOOKUP(Eingabe!$C$6,Kalkulationen!$T$1:$U$8762,A2185)</f>
        <v>0.47643639304473673</v>
      </c>
    </row>
    <row r="2185" spans="1:5" x14ac:dyDescent="0.15">
      <c r="A2185" s="17">
        <v>2185</v>
      </c>
      <c r="B2185" s="17">
        <v>21.83</v>
      </c>
      <c r="C2185" s="17">
        <f>HLOOKUP(Eingabe!$C$3,Leistungskurven!$B$1:$B$5002,A2185,FALSE)</f>
        <v>0.88888888888888884</v>
      </c>
      <c r="E2185" s="25">
        <f>HLOOKUP(Eingabe!$C$6,Kalkulationen!$T$1:$U$8762,A2186)</f>
        <v>0.47643639304473673</v>
      </c>
    </row>
    <row r="2186" spans="1:5" x14ac:dyDescent="0.15">
      <c r="A2186" s="17">
        <v>2186</v>
      </c>
      <c r="B2186" s="17">
        <v>21.84</v>
      </c>
      <c r="C2186" s="17">
        <f>HLOOKUP(Eingabe!$C$3,Leistungskurven!$B$1:$B$5002,A2186,FALSE)</f>
        <v>0.88888888888888884</v>
      </c>
      <c r="E2186" s="25">
        <f>HLOOKUP(Eingabe!$C$6,Kalkulationen!$T$1:$U$8762,A2187)</f>
        <v>0.47643639304473673</v>
      </c>
    </row>
    <row r="2187" spans="1:5" x14ac:dyDescent="0.15">
      <c r="A2187" s="17">
        <v>2187</v>
      </c>
      <c r="B2187" s="17">
        <v>21.85</v>
      </c>
      <c r="C2187" s="17">
        <f>HLOOKUP(Eingabe!$C$3,Leistungskurven!$B$1:$B$5002,A2187,FALSE)</f>
        <v>0.88888888888888884</v>
      </c>
      <c r="E2187" s="25">
        <f>HLOOKUP(Eingabe!$C$6,Kalkulationen!$T$1:$U$8762,A2188)</f>
        <v>0.47643639304473673</v>
      </c>
    </row>
    <row r="2188" spans="1:5" x14ac:dyDescent="0.15">
      <c r="A2188" s="17">
        <v>2188</v>
      </c>
      <c r="B2188" s="17">
        <v>21.86</v>
      </c>
      <c r="C2188" s="17">
        <f>HLOOKUP(Eingabe!$C$3,Leistungskurven!$B$1:$B$5002,A2188,FALSE)</f>
        <v>0.88888888888888884</v>
      </c>
      <c r="E2188" s="25">
        <f>HLOOKUP(Eingabe!$C$6,Kalkulationen!$T$1:$U$8762,A2189)</f>
        <v>0.47643639304473673</v>
      </c>
    </row>
    <row r="2189" spans="1:5" x14ac:dyDescent="0.15">
      <c r="A2189" s="17">
        <v>2189</v>
      </c>
      <c r="B2189" s="17">
        <v>21.87</v>
      </c>
      <c r="C2189" s="17">
        <f>HLOOKUP(Eingabe!$C$3,Leistungskurven!$B$1:$B$5002,A2189,FALSE)</f>
        <v>0.88888888888888884</v>
      </c>
      <c r="E2189" s="25">
        <f>HLOOKUP(Eingabe!$C$6,Kalkulationen!$T$1:$U$8762,A2190)</f>
        <v>0.47643639304473673</v>
      </c>
    </row>
    <row r="2190" spans="1:5" x14ac:dyDescent="0.15">
      <c r="A2190" s="17">
        <v>2190</v>
      </c>
      <c r="B2190" s="17">
        <v>21.88</v>
      </c>
      <c r="C2190" s="17">
        <f>HLOOKUP(Eingabe!$C$3,Leistungskurven!$B$1:$B$5002,A2190,FALSE)</f>
        <v>0.88888888888888884</v>
      </c>
      <c r="E2190" s="25">
        <f>HLOOKUP(Eingabe!$C$6,Kalkulationen!$T$1:$U$8762,A2191)</f>
        <v>0.47643639304473673</v>
      </c>
    </row>
    <row r="2191" spans="1:5" x14ac:dyDescent="0.15">
      <c r="A2191" s="17">
        <v>2191</v>
      </c>
      <c r="B2191" s="17">
        <v>21.89</v>
      </c>
      <c r="C2191" s="17">
        <f>HLOOKUP(Eingabe!$C$3,Leistungskurven!$B$1:$B$5002,A2191,FALSE)</f>
        <v>0.88888888888888884</v>
      </c>
      <c r="E2191" s="25">
        <f>HLOOKUP(Eingabe!$C$6,Kalkulationen!$T$1:$U$8762,A2192)</f>
        <v>0.47643639304473673</v>
      </c>
    </row>
    <row r="2192" spans="1:5" x14ac:dyDescent="0.15">
      <c r="A2192" s="17">
        <v>2192</v>
      </c>
      <c r="B2192" s="17">
        <v>21.9</v>
      </c>
      <c r="C2192" s="17">
        <f>HLOOKUP(Eingabe!$C$3,Leistungskurven!$B$1:$B$5002,A2192,FALSE)</f>
        <v>0.88888888888888884</v>
      </c>
      <c r="E2192" s="25">
        <f>HLOOKUP(Eingabe!$C$6,Kalkulationen!$T$1:$U$8762,A2193)</f>
        <v>0.47643639304473673</v>
      </c>
    </row>
    <row r="2193" spans="1:5" x14ac:dyDescent="0.15">
      <c r="A2193" s="17">
        <v>2193</v>
      </c>
      <c r="B2193" s="17">
        <v>21.91</v>
      </c>
      <c r="C2193" s="17">
        <f>HLOOKUP(Eingabe!$C$3,Leistungskurven!$B$1:$B$5002,A2193,FALSE)</f>
        <v>0.88888888888888884</v>
      </c>
      <c r="E2193" s="25">
        <f>HLOOKUP(Eingabe!$C$6,Kalkulationen!$T$1:$U$8762,A2194)</f>
        <v>0.47643639304473673</v>
      </c>
    </row>
    <row r="2194" spans="1:5" x14ac:dyDescent="0.15">
      <c r="A2194" s="17">
        <v>2194</v>
      </c>
      <c r="B2194" s="17">
        <v>21.92</v>
      </c>
      <c r="C2194" s="17">
        <f>HLOOKUP(Eingabe!$C$3,Leistungskurven!$B$1:$B$5002,A2194,FALSE)</f>
        <v>0.88888888888888884</v>
      </c>
      <c r="E2194" s="25">
        <f>HLOOKUP(Eingabe!$C$6,Kalkulationen!$T$1:$U$8762,A2195)</f>
        <v>0.47643639304473673</v>
      </c>
    </row>
    <row r="2195" spans="1:5" x14ac:dyDescent="0.15">
      <c r="A2195" s="17">
        <v>2195</v>
      </c>
      <c r="B2195" s="17">
        <v>21.93</v>
      </c>
      <c r="C2195" s="17">
        <f>HLOOKUP(Eingabe!$C$3,Leistungskurven!$B$1:$B$5002,A2195,FALSE)</f>
        <v>0.88888888888888884</v>
      </c>
      <c r="E2195" s="25">
        <f>HLOOKUP(Eingabe!$C$6,Kalkulationen!$T$1:$U$8762,A2196)</f>
        <v>0.47643639304473673</v>
      </c>
    </row>
    <row r="2196" spans="1:5" x14ac:dyDescent="0.15">
      <c r="A2196" s="17">
        <v>2196</v>
      </c>
      <c r="B2196" s="17">
        <v>21.94</v>
      </c>
      <c r="C2196" s="17">
        <f>HLOOKUP(Eingabe!$C$3,Leistungskurven!$B$1:$B$5002,A2196,FALSE)</f>
        <v>0.88888888888888884</v>
      </c>
      <c r="E2196" s="25">
        <f>HLOOKUP(Eingabe!$C$6,Kalkulationen!$T$1:$U$8762,A2197)</f>
        <v>0.47643639304473673</v>
      </c>
    </row>
    <row r="2197" spans="1:5" x14ac:dyDescent="0.15">
      <c r="A2197" s="17">
        <v>2197</v>
      </c>
      <c r="B2197" s="17">
        <v>21.95</v>
      </c>
      <c r="C2197" s="17">
        <f>HLOOKUP(Eingabe!$C$3,Leistungskurven!$B$1:$B$5002,A2197,FALSE)</f>
        <v>0.88888888888888884</v>
      </c>
      <c r="E2197" s="25">
        <f>HLOOKUP(Eingabe!$C$6,Kalkulationen!$T$1:$U$8762,A2198)</f>
        <v>0.47643639304473673</v>
      </c>
    </row>
    <row r="2198" spans="1:5" x14ac:dyDescent="0.15">
      <c r="A2198" s="17">
        <v>2198</v>
      </c>
      <c r="B2198" s="17">
        <v>21.96</v>
      </c>
      <c r="C2198" s="17">
        <f>HLOOKUP(Eingabe!$C$3,Leistungskurven!$B$1:$B$5002,A2198,FALSE)</f>
        <v>0.88888888888888884</v>
      </c>
      <c r="E2198" s="25">
        <f>HLOOKUP(Eingabe!$C$6,Kalkulationen!$T$1:$U$8762,A2199)</f>
        <v>0.47643639304473673</v>
      </c>
    </row>
    <row r="2199" spans="1:5" x14ac:dyDescent="0.15">
      <c r="A2199" s="17">
        <v>2199</v>
      </c>
      <c r="B2199" s="17">
        <v>21.97</v>
      </c>
      <c r="C2199" s="17">
        <f>HLOOKUP(Eingabe!$C$3,Leistungskurven!$B$1:$B$5002,A2199,FALSE)</f>
        <v>0.88888888888888884</v>
      </c>
      <c r="E2199" s="25">
        <f>HLOOKUP(Eingabe!$C$6,Kalkulationen!$T$1:$U$8762,A2200)</f>
        <v>0.47643639304473673</v>
      </c>
    </row>
    <row r="2200" spans="1:5" x14ac:dyDescent="0.15">
      <c r="A2200" s="17">
        <v>2200</v>
      </c>
      <c r="B2200" s="17">
        <v>21.98</v>
      </c>
      <c r="C2200" s="17">
        <f>HLOOKUP(Eingabe!$C$3,Leistungskurven!$B$1:$B$5002,A2200,FALSE)</f>
        <v>0.88888888888888884</v>
      </c>
      <c r="E2200" s="25">
        <f>HLOOKUP(Eingabe!$C$6,Kalkulationen!$T$1:$U$8762,A2201)</f>
        <v>0.47643639304473673</v>
      </c>
    </row>
    <row r="2201" spans="1:5" x14ac:dyDescent="0.15">
      <c r="A2201" s="17">
        <v>2201</v>
      </c>
      <c r="B2201" s="17">
        <v>21.99</v>
      </c>
      <c r="C2201" s="17">
        <f>HLOOKUP(Eingabe!$C$3,Leistungskurven!$B$1:$B$5002,A2201,FALSE)</f>
        <v>0.88888888888888884</v>
      </c>
      <c r="E2201" s="25">
        <f>HLOOKUP(Eingabe!$C$6,Kalkulationen!$T$1:$U$8762,A2202)</f>
        <v>0.47643639304473673</v>
      </c>
    </row>
    <row r="2202" spans="1:5" x14ac:dyDescent="0.15">
      <c r="A2202" s="17">
        <v>2202</v>
      </c>
      <c r="B2202" s="17">
        <v>22</v>
      </c>
      <c r="C2202" s="17">
        <f>HLOOKUP(Eingabe!$C$3,Leistungskurven!$B$1:$B$5002,A2202,FALSE)</f>
        <v>0.88888888888888884</v>
      </c>
      <c r="E2202" s="25">
        <f>HLOOKUP(Eingabe!$C$6,Kalkulationen!$T$1:$U$8762,A2203)</f>
        <v>0.47643639304473673</v>
      </c>
    </row>
    <row r="2203" spans="1:5" x14ac:dyDescent="0.15">
      <c r="A2203" s="17">
        <v>2203</v>
      </c>
      <c r="B2203" s="17">
        <v>22.01</v>
      </c>
      <c r="C2203" s="17">
        <f>HLOOKUP(Eingabe!$C$3,Leistungskurven!$B$1:$B$5002,A2203,FALSE)</f>
        <v>0.88888888888888884</v>
      </c>
      <c r="E2203" s="25">
        <f>HLOOKUP(Eingabe!$C$6,Kalkulationen!$T$1:$U$8762,A2204)</f>
        <v>0.47643639304473673</v>
      </c>
    </row>
    <row r="2204" spans="1:5" x14ac:dyDescent="0.15">
      <c r="A2204" s="17">
        <v>2204</v>
      </c>
      <c r="B2204" s="17">
        <v>22.02</v>
      </c>
      <c r="C2204" s="17">
        <f>HLOOKUP(Eingabe!$C$3,Leistungskurven!$B$1:$B$5002,A2204,FALSE)</f>
        <v>0.77777777777777779</v>
      </c>
      <c r="E2204" s="25">
        <f>HLOOKUP(Eingabe!$C$6,Kalkulationen!$T$1:$U$8762,A2205)</f>
        <v>0.47643639304473673</v>
      </c>
    </row>
    <row r="2205" spans="1:5" x14ac:dyDescent="0.15">
      <c r="A2205" s="17">
        <v>2205</v>
      </c>
      <c r="B2205" s="17">
        <v>22.03</v>
      </c>
      <c r="C2205" s="17">
        <f>HLOOKUP(Eingabe!$C$3,Leistungskurven!$B$1:$B$5002,A2205,FALSE)</f>
        <v>0.77777777777777779</v>
      </c>
      <c r="E2205" s="25">
        <f>HLOOKUP(Eingabe!$C$6,Kalkulationen!$T$1:$U$8762,A2206)</f>
        <v>0.47643639304473673</v>
      </c>
    </row>
    <row r="2206" spans="1:5" x14ac:dyDescent="0.15">
      <c r="A2206" s="17">
        <v>2206</v>
      </c>
      <c r="B2206" s="17">
        <v>22.04</v>
      </c>
      <c r="C2206" s="17">
        <f>HLOOKUP(Eingabe!$C$3,Leistungskurven!$B$1:$B$5002,A2206,FALSE)</f>
        <v>0.77777777777777779</v>
      </c>
      <c r="E2206" s="25">
        <f>HLOOKUP(Eingabe!$C$6,Kalkulationen!$T$1:$U$8762,A2207)</f>
        <v>0.47643639304473673</v>
      </c>
    </row>
    <row r="2207" spans="1:5" x14ac:dyDescent="0.15">
      <c r="A2207" s="17">
        <v>2207</v>
      </c>
      <c r="B2207" s="17">
        <v>22.05</v>
      </c>
      <c r="C2207" s="17">
        <f>HLOOKUP(Eingabe!$C$3,Leistungskurven!$B$1:$B$5002,A2207,FALSE)</f>
        <v>0.77777777777777779</v>
      </c>
      <c r="E2207" s="25">
        <f>HLOOKUP(Eingabe!$C$6,Kalkulationen!$T$1:$U$8762,A2208)</f>
        <v>0.47643639304473673</v>
      </c>
    </row>
    <row r="2208" spans="1:5" x14ac:dyDescent="0.15">
      <c r="A2208" s="17">
        <v>2208</v>
      </c>
      <c r="B2208" s="17">
        <v>22.06</v>
      </c>
      <c r="C2208" s="17">
        <f>HLOOKUP(Eingabe!$C$3,Leistungskurven!$B$1:$B$5002,A2208,FALSE)</f>
        <v>0.77777777777777779</v>
      </c>
      <c r="E2208" s="25">
        <f>HLOOKUP(Eingabe!$C$6,Kalkulationen!$T$1:$U$8762,A2209)</f>
        <v>0.47643639304473673</v>
      </c>
    </row>
    <row r="2209" spans="1:5" x14ac:dyDescent="0.15">
      <c r="A2209" s="17">
        <v>2209</v>
      </c>
      <c r="B2209" s="17">
        <v>22.07</v>
      </c>
      <c r="C2209" s="17">
        <f>HLOOKUP(Eingabe!$C$3,Leistungskurven!$B$1:$B$5002,A2209,FALSE)</f>
        <v>0.77777777777777779</v>
      </c>
      <c r="E2209" s="25">
        <f>HLOOKUP(Eingabe!$C$6,Kalkulationen!$T$1:$U$8762,A2210)</f>
        <v>0.47643639304473673</v>
      </c>
    </row>
    <row r="2210" spans="1:5" x14ac:dyDescent="0.15">
      <c r="A2210" s="17">
        <v>2210</v>
      </c>
      <c r="B2210" s="17">
        <v>22.08</v>
      </c>
      <c r="C2210" s="17">
        <f>HLOOKUP(Eingabe!$C$3,Leistungskurven!$B$1:$B$5002,A2210,FALSE)</f>
        <v>0.77777777777777779</v>
      </c>
      <c r="E2210" s="25">
        <f>HLOOKUP(Eingabe!$C$6,Kalkulationen!$T$1:$U$8762,A2211)</f>
        <v>0.47643639304473673</v>
      </c>
    </row>
    <row r="2211" spans="1:5" x14ac:dyDescent="0.15">
      <c r="A2211" s="17">
        <v>2211</v>
      </c>
      <c r="B2211" s="17">
        <v>22.09</v>
      </c>
      <c r="C2211" s="17">
        <f>HLOOKUP(Eingabe!$C$3,Leistungskurven!$B$1:$B$5002,A2211,FALSE)</f>
        <v>0.77777777777777779</v>
      </c>
      <c r="E2211" s="25">
        <f>HLOOKUP(Eingabe!$C$6,Kalkulationen!$T$1:$U$8762,A2212)</f>
        <v>0.47643639304473673</v>
      </c>
    </row>
    <row r="2212" spans="1:5" x14ac:dyDescent="0.15">
      <c r="A2212" s="17">
        <v>2212</v>
      </c>
      <c r="B2212" s="17">
        <v>22.1</v>
      </c>
      <c r="C2212" s="17">
        <f>HLOOKUP(Eingabe!$C$3,Leistungskurven!$B$1:$B$5002,A2212,FALSE)</f>
        <v>0.77777777777777779</v>
      </c>
      <c r="E2212" s="25">
        <f>HLOOKUP(Eingabe!$C$6,Kalkulationen!$T$1:$U$8762,A2213)</f>
        <v>0.47643639304473673</v>
      </c>
    </row>
    <row r="2213" spans="1:5" x14ac:dyDescent="0.15">
      <c r="A2213" s="17">
        <v>2213</v>
      </c>
      <c r="B2213" s="17">
        <v>22.11</v>
      </c>
      <c r="C2213" s="17">
        <f>HLOOKUP(Eingabe!$C$3,Leistungskurven!$B$1:$B$5002,A2213,FALSE)</f>
        <v>0.77777777777777779</v>
      </c>
      <c r="E2213" s="25">
        <f>HLOOKUP(Eingabe!$C$6,Kalkulationen!$T$1:$U$8762,A2214)</f>
        <v>0.47643639304473673</v>
      </c>
    </row>
    <row r="2214" spans="1:5" x14ac:dyDescent="0.15">
      <c r="A2214" s="17">
        <v>2214</v>
      </c>
      <c r="B2214" s="17">
        <v>22.12</v>
      </c>
      <c r="C2214" s="17">
        <f>HLOOKUP(Eingabe!$C$3,Leistungskurven!$B$1:$B$5002,A2214,FALSE)</f>
        <v>0.77777777777777779</v>
      </c>
      <c r="E2214" s="25">
        <f>HLOOKUP(Eingabe!$C$6,Kalkulationen!$T$1:$U$8762,A2215)</f>
        <v>0.47643639304473673</v>
      </c>
    </row>
    <row r="2215" spans="1:5" x14ac:dyDescent="0.15">
      <c r="A2215" s="17">
        <v>2215</v>
      </c>
      <c r="B2215" s="17">
        <v>22.13</v>
      </c>
      <c r="C2215" s="17">
        <f>HLOOKUP(Eingabe!$C$3,Leistungskurven!$B$1:$B$5002,A2215,FALSE)</f>
        <v>0.77777777777777779</v>
      </c>
      <c r="E2215" s="25">
        <f>HLOOKUP(Eingabe!$C$6,Kalkulationen!$T$1:$U$8762,A2216)</f>
        <v>0.47643639304473673</v>
      </c>
    </row>
    <row r="2216" spans="1:5" x14ac:dyDescent="0.15">
      <c r="A2216" s="17">
        <v>2216</v>
      </c>
      <c r="B2216" s="17">
        <v>22.14</v>
      </c>
      <c r="C2216" s="17">
        <f>HLOOKUP(Eingabe!$C$3,Leistungskurven!$B$1:$B$5002,A2216,FALSE)</f>
        <v>0.77777777777777779</v>
      </c>
      <c r="E2216" s="25">
        <f>HLOOKUP(Eingabe!$C$6,Kalkulationen!$T$1:$U$8762,A2217)</f>
        <v>0.47643639304473673</v>
      </c>
    </row>
    <row r="2217" spans="1:5" x14ac:dyDescent="0.15">
      <c r="A2217" s="17">
        <v>2217</v>
      </c>
      <c r="B2217" s="17">
        <v>22.15</v>
      </c>
      <c r="C2217" s="17">
        <f>HLOOKUP(Eingabe!$C$3,Leistungskurven!$B$1:$B$5002,A2217,FALSE)</f>
        <v>0.77777777777777779</v>
      </c>
      <c r="E2217" s="25">
        <f>HLOOKUP(Eingabe!$C$6,Kalkulationen!$T$1:$U$8762,A2218)</f>
        <v>0.47643639304473673</v>
      </c>
    </row>
    <row r="2218" spans="1:5" x14ac:dyDescent="0.15">
      <c r="A2218" s="17">
        <v>2218</v>
      </c>
      <c r="B2218" s="17">
        <v>22.16</v>
      </c>
      <c r="C2218" s="17">
        <f>HLOOKUP(Eingabe!$C$3,Leistungskurven!$B$1:$B$5002,A2218,FALSE)</f>
        <v>0.77777777777777779</v>
      </c>
      <c r="E2218" s="25">
        <f>HLOOKUP(Eingabe!$C$6,Kalkulationen!$T$1:$U$8762,A2219)</f>
        <v>0.47643639304473673</v>
      </c>
    </row>
    <row r="2219" spans="1:5" x14ac:dyDescent="0.15">
      <c r="A2219" s="17">
        <v>2219</v>
      </c>
      <c r="B2219" s="17">
        <v>22.17</v>
      </c>
      <c r="C2219" s="17">
        <f>HLOOKUP(Eingabe!$C$3,Leistungskurven!$B$1:$B$5002,A2219,FALSE)</f>
        <v>0.77777777777777779</v>
      </c>
      <c r="E2219" s="25">
        <f>HLOOKUP(Eingabe!$C$6,Kalkulationen!$T$1:$U$8762,A2220)</f>
        <v>0.47643639304473673</v>
      </c>
    </row>
    <row r="2220" spans="1:5" x14ac:dyDescent="0.15">
      <c r="A2220" s="17">
        <v>2220</v>
      </c>
      <c r="B2220" s="17">
        <v>22.18</v>
      </c>
      <c r="C2220" s="17">
        <f>HLOOKUP(Eingabe!$C$3,Leistungskurven!$B$1:$B$5002,A2220,FALSE)</f>
        <v>0.77777777777777779</v>
      </c>
      <c r="E2220" s="25">
        <f>HLOOKUP(Eingabe!$C$6,Kalkulationen!$T$1:$U$8762,A2221)</f>
        <v>0.47643639304473673</v>
      </c>
    </row>
    <row r="2221" spans="1:5" x14ac:dyDescent="0.15">
      <c r="A2221" s="17">
        <v>2221</v>
      </c>
      <c r="B2221" s="17">
        <v>22.19</v>
      </c>
      <c r="C2221" s="17">
        <f>HLOOKUP(Eingabe!$C$3,Leistungskurven!$B$1:$B$5002,A2221,FALSE)</f>
        <v>0.77777777777777779</v>
      </c>
      <c r="E2221" s="25">
        <f>HLOOKUP(Eingabe!$C$6,Kalkulationen!$T$1:$U$8762,A2222)</f>
        <v>0.47643639304473673</v>
      </c>
    </row>
    <row r="2222" spans="1:5" x14ac:dyDescent="0.15">
      <c r="A2222" s="17">
        <v>2222</v>
      </c>
      <c r="B2222" s="17">
        <v>22.2</v>
      </c>
      <c r="C2222" s="17">
        <f>HLOOKUP(Eingabe!$C$3,Leistungskurven!$B$1:$B$5002,A2222,FALSE)</f>
        <v>0.77777777777777779</v>
      </c>
      <c r="E2222" s="25">
        <f>HLOOKUP(Eingabe!$C$6,Kalkulationen!$T$1:$U$8762,A2223)</f>
        <v>0.47643639304473673</v>
      </c>
    </row>
    <row r="2223" spans="1:5" x14ac:dyDescent="0.15">
      <c r="A2223" s="17">
        <v>2223</v>
      </c>
      <c r="B2223" s="17">
        <v>22.21</v>
      </c>
      <c r="C2223" s="17">
        <f>HLOOKUP(Eingabe!$C$3,Leistungskurven!$B$1:$B$5002,A2223,FALSE)</f>
        <v>0.77777777777777779</v>
      </c>
      <c r="E2223" s="25">
        <f>HLOOKUP(Eingabe!$C$6,Kalkulationen!$T$1:$U$8762,A2224)</f>
        <v>0.47643639304473673</v>
      </c>
    </row>
    <row r="2224" spans="1:5" x14ac:dyDescent="0.15">
      <c r="A2224" s="17">
        <v>2224</v>
      </c>
      <c r="B2224" s="17">
        <v>22.22</v>
      </c>
      <c r="C2224" s="17">
        <f>HLOOKUP(Eingabe!$C$3,Leistungskurven!$B$1:$B$5002,A2224,FALSE)</f>
        <v>0.77777777777777779</v>
      </c>
      <c r="E2224" s="25">
        <f>HLOOKUP(Eingabe!$C$6,Kalkulationen!$T$1:$U$8762,A2225)</f>
        <v>0.47643639304473673</v>
      </c>
    </row>
    <row r="2225" spans="1:5" x14ac:dyDescent="0.15">
      <c r="A2225" s="17">
        <v>2225</v>
      </c>
      <c r="B2225" s="17">
        <v>22.23</v>
      </c>
      <c r="C2225" s="17">
        <f>HLOOKUP(Eingabe!$C$3,Leistungskurven!$B$1:$B$5002,A2225,FALSE)</f>
        <v>0.77777777777777779</v>
      </c>
      <c r="E2225" s="25">
        <f>HLOOKUP(Eingabe!$C$6,Kalkulationen!$T$1:$U$8762,A2226)</f>
        <v>0.47643639304473673</v>
      </c>
    </row>
    <row r="2226" spans="1:5" x14ac:dyDescent="0.15">
      <c r="A2226" s="17">
        <v>2226</v>
      </c>
      <c r="B2226" s="17">
        <v>22.24</v>
      </c>
      <c r="C2226" s="17">
        <f>HLOOKUP(Eingabe!$C$3,Leistungskurven!$B$1:$B$5002,A2226,FALSE)</f>
        <v>0.77777777777777779</v>
      </c>
      <c r="E2226" s="25">
        <f>HLOOKUP(Eingabe!$C$6,Kalkulationen!$T$1:$U$8762,A2227)</f>
        <v>0.47643639304473673</v>
      </c>
    </row>
    <row r="2227" spans="1:5" x14ac:dyDescent="0.15">
      <c r="A2227" s="17">
        <v>2227</v>
      </c>
      <c r="B2227" s="17">
        <v>22.25</v>
      </c>
      <c r="C2227" s="17">
        <f>HLOOKUP(Eingabe!$C$3,Leistungskurven!$B$1:$B$5002,A2227,FALSE)</f>
        <v>0.77777777777777779</v>
      </c>
      <c r="E2227" s="25">
        <f>HLOOKUP(Eingabe!$C$6,Kalkulationen!$T$1:$U$8762,A2228)</f>
        <v>0.47643639304473673</v>
      </c>
    </row>
    <row r="2228" spans="1:5" x14ac:dyDescent="0.15">
      <c r="A2228" s="17">
        <v>2228</v>
      </c>
      <c r="B2228" s="17">
        <v>22.26</v>
      </c>
      <c r="C2228" s="17">
        <f>HLOOKUP(Eingabe!$C$3,Leistungskurven!$B$1:$B$5002,A2228,FALSE)</f>
        <v>0.77777777777777779</v>
      </c>
      <c r="E2228" s="25">
        <f>HLOOKUP(Eingabe!$C$6,Kalkulationen!$T$1:$U$8762,A2229)</f>
        <v>0.47643639304473673</v>
      </c>
    </row>
    <row r="2229" spans="1:5" x14ac:dyDescent="0.15">
      <c r="A2229" s="17">
        <v>2229</v>
      </c>
      <c r="B2229" s="17">
        <v>22.27</v>
      </c>
      <c r="C2229" s="17">
        <f>HLOOKUP(Eingabe!$C$3,Leistungskurven!$B$1:$B$5002,A2229,FALSE)</f>
        <v>0.77777777777777779</v>
      </c>
      <c r="E2229" s="25">
        <f>HLOOKUP(Eingabe!$C$6,Kalkulationen!$T$1:$U$8762,A2230)</f>
        <v>0.47643639304473673</v>
      </c>
    </row>
    <row r="2230" spans="1:5" x14ac:dyDescent="0.15">
      <c r="A2230" s="17">
        <v>2230</v>
      </c>
      <c r="B2230" s="17">
        <v>22.28</v>
      </c>
      <c r="C2230" s="17">
        <f>HLOOKUP(Eingabe!$C$3,Leistungskurven!$B$1:$B$5002,A2230,FALSE)</f>
        <v>0.77777777777777779</v>
      </c>
      <c r="E2230" s="25">
        <f>HLOOKUP(Eingabe!$C$6,Kalkulationen!$T$1:$U$8762,A2231)</f>
        <v>0.47643639304473673</v>
      </c>
    </row>
    <row r="2231" spans="1:5" x14ac:dyDescent="0.15">
      <c r="A2231" s="17">
        <v>2231</v>
      </c>
      <c r="B2231" s="17">
        <v>22.29</v>
      </c>
      <c r="C2231" s="17">
        <f>HLOOKUP(Eingabe!$C$3,Leistungskurven!$B$1:$B$5002,A2231,FALSE)</f>
        <v>0.77777777777777779</v>
      </c>
      <c r="E2231" s="25">
        <f>HLOOKUP(Eingabe!$C$6,Kalkulationen!$T$1:$U$8762,A2232)</f>
        <v>0.47643639304473673</v>
      </c>
    </row>
    <row r="2232" spans="1:5" x14ac:dyDescent="0.15">
      <c r="A2232" s="17">
        <v>2232</v>
      </c>
      <c r="B2232" s="17">
        <v>22.3</v>
      </c>
      <c r="C2232" s="17">
        <f>HLOOKUP(Eingabe!$C$3,Leistungskurven!$B$1:$B$5002,A2232,FALSE)</f>
        <v>0.77777777777777779</v>
      </c>
      <c r="E2232" s="25">
        <f>HLOOKUP(Eingabe!$C$6,Kalkulationen!$T$1:$U$8762,A2233)</f>
        <v>0.47643639304473673</v>
      </c>
    </row>
    <row r="2233" spans="1:5" x14ac:dyDescent="0.15">
      <c r="A2233" s="17">
        <v>2233</v>
      </c>
      <c r="B2233" s="17">
        <v>22.31</v>
      </c>
      <c r="C2233" s="17">
        <f>HLOOKUP(Eingabe!$C$3,Leistungskurven!$B$1:$B$5002,A2233,FALSE)</f>
        <v>0.77777777777777779</v>
      </c>
      <c r="E2233" s="25">
        <f>HLOOKUP(Eingabe!$C$6,Kalkulationen!$T$1:$U$8762,A2234)</f>
        <v>0.47643639304473673</v>
      </c>
    </row>
    <row r="2234" spans="1:5" x14ac:dyDescent="0.15">
      <c r="A2234" s="17">
        <v>2234</v>
      </c>
      <c r="B2234" s="17">
        <v>22.32</v>
      </c>
      <c r="C2234" s="17">
        <f>HLOOKUP(Eingabe!$C$3,Leistungskurven!$B$1:$B$5002,A2234,FALSE)</f>
        <v>0.77777777777777779</v>
      </c>
      <c r="E2234" s="25">
        <f>HLOOKUP(Eingabe!$C$6,Kalkulationen!$T$1:$U$8762,A2235)</f>
        <v>0.47643639304473673</v>
      </c>
    </row>
    <row r="2235" spans="1:5" x14ac:dyDescent="0.15">
      <c r="A2235" s="17">
        <v>2235</v>
      </c>
      <c r="B2235" s="17">
        <v>22.33</v>
      </c>
      <c r="C2235" s="17">
        <f>HLOOKUP(Eingabe!$C$3,Leistungskurven!$B$1:$B$5002,A2235,FALSE)</f>
        <v>0.77777777777777779</v>
      </c>
      <c r="E2235" s="25">
        <f>HLOOKUP(Eingabe!$C$6,Kalkulationen!$T$1:$U$8762,A2236)</f>
        <v>0.47643639304473673</v>
      </c>
    </row>
    <row r="2236" spans="1:5" x14ac:dyDescent="0.15">
      <c r="A2236" s="17">
        <v>2236</v>
      </c>
      <c r="B2236" s="17">
        <v>22.34</v>
      </c>
      <c r="C2236" s="17">
        <f>HLOOKUP(Eingabe!$C$3,Leistungskurven!$B$1:$B$5002,A2236,FALSE)</f>
        <v>0.77777777777777779</v>
      </c>
      <c r="E2236" s="25">
        <f>HLOOKUP(Eingabe!$C$6,Kalkulationen!$T$1:$U$8762,A2237)</f>
        <v>0.47643639304473673</v>
      </c>
    </row>
    <row r="2237" spans="1:5" x14ac:dyDescent="0.15">
      <c r="A2237" s="17">
        <v>2237</v>
      </c>
      <c r="B2237" s="17">
        <v>22.35</v>
      </c>
      <c r="C2237" s="17">
        <f>HLOOKUP(Eingabe!$C$3,Leistungskurven!$B$1:$B$5002,A2237,FALSE)</f>
        <v>0.77777777777777779</v>
      </c>
      <c r="E2237" s="25">
        <f>HLOOKUP(Eingabe!$C$6,Kalkulationen!$T$1:$U$8762,A2238)</f>
        <v>0.47643639304473673</v>
      </c>
    </row>
    <row r="2238" spans="1:5" x14ac:dyDescent="0.15">
      <c r="A2238" s="17">
        <v>2238</v>
      </c>
      <c r="B2238" s="17">
        <v>22.36</v>
      </c>
      <c r="C2238" s="17">
        <f>HLOOKUP(Eingabe!$C$3,Leistungskurven!$B$1:$B$5002,A2238,FALSE)</f>
        <v>0.77777777777777779</v>
      </c>
      <c r="E2238" s="25">
        <f>HLOOKUP(Eingabe!$C$6,Kalkulationen!$T$1:$U$8762,A2239)</f>
        <v>0.47643639304473673</v>
      </c>
    </row>
    <row r="2239" spans="1:5" x14ac:dyDescent="0.15">
      <c r="A2239" s="17">
        <v>2239</v>
      </c>
      <c r="B2239" s="17">
        <v>22.37</v>
      </c>
      <c r="C2239" s="17">
        <f>HLOOKUP(Eingabe!$C$3,Leistungskurven!$B$1:$B$5002,A2239,FALSE)</f>
        <v>0.77777777777777779</v>
      </c>
      <c r="E2239" s="25">
        <f>HLOOKUP(Eingabe!$C$6,Kalkulationen!$T$1:$U$8762,A2240)</f>
        <v>0.47643639304473673</v>
      </c>
    </row>
    <row r="2240" spans="1:5" x14ac:dyDescent="0.15">
      <c r="A2240" s="17">
        <v>2240</v>
      </c>
      <c r="B2240" s="17">
        <v>22.38</v>
      </c>
      <c r="C2240" s="17">
        <f>HLOOKUP(Eingabe!$C$3,Leistungskurven!$B$1:$B$5002,A2240,FALSE)</f>
        <v>0.77777777777777779</v>
      </c>
      <c r="E2240" s="25">
        <f>HLOOKUP(Eingabe!$C$6,Kalkulationen!$T$1:$U$8762,A2241)</f>
        <v>0.47643639304473673</v>
      </c>
    </row>
    <row r="2241" spans="1:5" x14ac:dyDescent="0.15">
      <c r="A2241" s="17">
        <v>2241</v>
      </c>
      <c r="B2241" s="17">
        <v>22.39</v>
      </c>
      <c r="C2241" s="17">
        <f>HLOOKUP(Eingabe!$C$3,Leistungskurven!$B$1:$B$5002,A2241,FALSE)</f>
        <v>0.77777777777777779</v>
      </c>
      <c r="E2241" s="25">
        <f>HLOOKUP(Eingabe!$C$6,Kalkulationen!$T$1:$U$8762,A2242)</f>
        <v>0.47643639304473673</v>
      </c>
    </row>
    <row r="2242" spans="1:5" x14ac:dyDescent="0.15">
      <c r="A2242" s="17">
        <v>2242</v>
      </c>
      <c r="B2242" s="17">
        <v>22.4</v>
      </c>
      <c r="C2242" s="17">
        <f>HLOOKUP(Eingabe!$C$3,Leistungskurven!$B$1:$B$5002,A2242,FALSE)</f>
        <v>0.77777777777777779</v>
      </c>
      <c r="E2242" s="25">
        <f>HLOOKUP(Eingabe!$C$6,Kalkulationen!$T$1:$U$8762,A2243)</f>
        <v>0.47643639304473673</v>
      </c>
    </row>
    <row r="2243" spans="1:5" x14ac:dyDescent="0.15">
      <c r="A2243" s="17">
        <v>2243</v>
      </c>
      <c r="B2243" s="17">
        <v>22.41</v>
      </c>
      <c r="C2243" s="17">
        <f>HLOOKUP(Eingabe!$C$3,Leistungskurven!$B$1:$B$5002,A2243,FALSE)</f>
        <v>0.77777777777777779</v>
      </c>
      <c r="E2243" s="25">
        <f>HLOOKUP(Eingabe!$C$6,Kalkulationen!$T$1:$U$8762,A2244)</f>
        <v>0.47643639304473673</v>
      </c>
    </row>
    <row r="2244" spans="1:5" x14ac:dyDescent="0.15">
      <c r="A2244" s="17">
        <v>2244</v>
      </c>
      <c r="B2244" s="17">
        <v>22.42</v>
      </c>
      <c r="C2244" s="17">
        <f>HLOOKUP(Eingabe!$C$3,Leistungskurven!$B$1:$B$5002,A2244,FALSE)</f>
        <v>0.77777777777777779</v>
      </c>
      <c r="E2244" s="25">
        <f>HLOOKUP(Eingabe!$C$6,Kalkulationen!$T$1:$U$8762,A2245)</f>
        <v>0.47643639304473673</v>
      </c>
    </row>
    <row r="2245" spans="1:5" x14ac:dyDescent="0.15">
      <c r="A2245" s="17">
        <v>2245</v>
      </c>
      <c r="B2245" s="17">
        <v>22.43</v>
      </c>
      <c r="C2245" s="17">
        <f>HLOOKUP(Eingabe!$C$3,Leistungskurven!$B$1:$B$5002,A2245,FALSE)</f>
        <v>0.77777777777777779</v>
      </c>
      <c r="E2245" s="25">
        <f>HLOOKUP(Eingabe!$C$6,Kalkulationen!$T$1:$U$8762,A2246)</f>
        <v>0.47643639304473673</v>
      </c>
    </row>
    <row r="2246" spans="1:5" x14ac:dyDescent="0.15">
      <c r="A2246" s="17">
        <v>2246</v>
      </c>
      <c r="B2246" s="17">
        <v>22.44</v>
      </c>
      <c r="C2246" s="17">
        <f>HLOOKUP(Eingabe!$C$3,Leistungskurven!$B$1:$B$5002,A2246,FALSE)</f>
        <v>0.77777777777777779</v>
      </c>
      <c r="E2246" s="25">
        <f>HLOOKUP(Eingabe!$C$6,Kalkulationen!$T$1:$U$8762,A2247)</f>
        <v>0.47643639304473673</v>
      </c>
    </row>
    <row r="2247" spans="1:5" x14ac:dyDescent="0.15">
      <c r="A2247" s="17">
        <v>2247</v>
      </c>
      <c r="B2247" s="17">
        <v>22.45</v>
      </c>
      <c r="C2247" s="17">
        <f>HLOOKUP(Eingabe!$C$3,Leistungskurven!$B$1:$B$5002,A2247,FALSE)</f>
        <v>0.77777777777777779</v>
      </c>
      <c r="E2247" s="25">
        <f>HLOOKUP(Eingabe!$C$6,Kalkulationen!$T$1:$U$8762,A2248)</f>
        <v>0.47643639304473673</v>
      </c>
    </row>
    <row r="2248" spans="1:5" x14ac:dyDescent="0.15">
      <c r="A2248" s="17">
        <v>2248</v>
      </c>
      <c r="B2248" s="17">
        <v>22.46</v>
      </c>
      <c r="C2248" s="17">
        <f>HLOOKUP(Eingabe!$C$3,Leistungskurven!$B$1:$B$5002,A2248,FALSE)</f>
        <v>0.77777777777777779</v>
      </c>
      <c r="E2248" s="25">
        <f>HLOOKUP(Eingabe!$C$6,Kalkulationen!$T$1:$U$8762,A2249)</f>
        <v>0.47643639304473673</v>
      </c>
    </row>
    <row r="2249" spans="1:5" x14ac:dyDescent="0.15">
      <c r="A2249" s="17">
        <v>2249</v>
      </c>
      <c r="B2249" s="17">
        <v>22.47</v>
      </c>
      <c r="C2249" s="17">
        <f>HLOOKUP(Eingabe!$C$3,Leistungskurven!$B$1:$B$5002,A2249,FALSE)</f>
        <v>0.77777777777777779</v>
      </c>
      <c r="E2249" s="25">
        <f>HLOOKUP(Eingabe!$C$6,Kalkulationen!$T$1:$U$8762,A2250)</f>
        <v>0.47643639304473673</v>
      </c>
    </row>
    <row r="2250" spans="1:5" x14ac:dyDescent="0.15">
      <c r="A2250" s="17">
        <v>2250</v>
      </c>
      <c r="B2250" s="17">
        <v>22.48</v>
      </c>
      <c r="C2250" s="17">
        <f>HLOOKUP(Eingabe!$C$3,Leistungskurven!$B$1:$B$5002,A2250,FALSE)</f>
        <v>0.77777777777777779</v>
      </c>
      <c r="E2250" s="25">
        <f>HLOOKUP(Eingabe!$C$6,Kalkulationen!$T$1:$U$8762,A2251)</f>
        <v>0.47643639304473673</v>
      </c>
    </row>
    <row r="2251" spans="1:5" x14ac:dyDescent="0.15">
      <c r="A2251" s="17">
        <v>2251</v>
      </c>
      <c r="B2251" s="17">
        <v>22.49</v>
      </c>
      <c r="C2251" s="17">
        <f>HLOOKUP(Eingabe!$C$3,Leistungskurven!$B$1:$B$5002,A2251,FALSE)</f>
        <v>0.77777777777777779</v>
      </c>
      <c r="E2251" s="25">
        <f>HLOOKUP(Eingabe!$C$6,Kalkulationen!$T$1:$U$8762,A2252)</f>
        <v>0.47643639304473673</v>
      </c>
    </row>
    <row r="2252" spans="1:5" x14ac:dyDescent="0.15">
      <c r="A2252" s="17">
        <v>2252</v>
      </c>
      <c r="B2252" s="17">
        <v>22.5</v>
      </c>
      <c r="C2252" s="17">
        <f>HLOOKUP(Eingabe!$C$3,Leistungskurven!$B$1:$B$5002,A2252,FALSE)</f>
        <v>0.77777777777777779</v>
      </c>
      <c r="E2252" s="25">
        <f>HLOOKUP(Eingabe!$C$6,Kalkulationen!$T$1:$U$8762,A2253)</f>
        <v>0.47643639304473673</v>
      </c>
    </row>
    <row r="2253" spans="1:5" x14ac:dyDescent="0.15">
      <c r="A2253" s="17">
        <v>2253</v>
      </c>
      <c r="B2253" s="17">
        <v>22.51</v>
      </c>
      <c r="C2253" s="17">
        <f>HLOOKUP(Eingabe!$C$3,Leistungskurven!$B$1:$B$5002,A2253,FALSE)</f>
        <v>0.77777777777777779</v>
      </c>
      <c r="E2253" s="25">
        <f>HLOOKUP(Eingabe!$C$6,Kalkulationen!$T$1:$U$8762,A2254)</f>
        <v>0.47643639304473673</v>
      </c>
    </row>
    <row r="2254" spans="1:5" x14ac:dyDescent="0.15">
      <c r="A2254" s="17">
        <v>2254</v>
      </c>
      <c r="B2254" s="17">
        <v>22.52</v>
      </c>
      <c r="C2254" s="17">
        <f>HLOOKUP(Eingabe!$C$3,Leistungskurven!$B$1:$B$5002,A2254,FALSE)</f>
        <v>0.77777777777777779</v>
      </c>
      <c r="E2254" s="25">
        <f>HLOOKUP(Eingabe!$C$6,Kalkulationen!$T$1:$U$8762,A2255)</f>
        <v>0.47643639304473673</v>
      </c>
    </row>
    <row r="2255" spans="1:5" x14ac:dyDescent="0.15">
      <c r="A2255" s="17">
        <v>2255</v>
      </c>
      <c r="B2255" s="17">
        <v>22.53</v>
      </c>
      <c r="C2255" s="17">
        <f>HLOOKUP(Eingabe!$C$3,Leistungskurven!$B$1:$B$5002,A2255,FALSE)</f>
        <v>0.77777777777777779</v>
      </c>
      <c r="E2255" s="25">
        <f>HLOOKUP(Eingabe!$C$6,Kalkulationen!$T$1:$U$8762,A2256)</f>
        <v>0.47643639304473673</v>
      </c>
    </row>
    <row r="2256" spans="1:5" x14ac:dyDescent="0.15">
      <c r="A2256" s="17">
        <v>2256</v>
      </c>
      <c r="B2256" s="17">
        <v>22.54</v>
      </c>
      <c r="C2256" s="17">
        <f>HLOOKUP(Eingabe!$C$3,Leistungskurven!$B$1:$B$5002,A2256,FALSE)</f>
        <v>0.77777777777777779</v>
      </c>
      <c r="E2256" s="25">
        <f>HLOOKUP(Eingabe!$C$6,Kalkulationen!$T$1:$U$8762,A2257)</f>
        <v>0.47643639304473673</v>
      </c>
    </row>
    <row r="2257" spans="1:5" x14ac:dyDescent="0.15">
      <c r="A2257" s="17">
        <v>2257</v>
      </c>
      <c r="B2257" s="17">
        <v>22.55</v>
      </c>
      <c r="C2257" s="17">
        <f>HLOOKUP(Eingabe!$C$3,Leistungskurven!$B$1:$B$5002,A2257,FALSE)</f>
        <v>0.77777777777777779</v>
      </c>
      <c r="E2257" s="25">
        <f>HLOOKUP(Eingabe!$C$6,Kalkulationen!$T$1:$U$8762,A2258)</f>
        <v>0.47643639304473673</v>
      </c>
    </row>
    <row r="2258" spans="1:5" x14ac:dyDescent="0.15">
      <c r="A2258" s="17">
        <v>2258</v>
      </c>
      <c r="B2258" s="17">
        <v>22.56</v>
      </c>
      <c r="C2258" s="17">
        <f>HLOOKUP(Eingabe!$C$3,Leistungskurven!$B$1:$B$5002,A2258,FALSE)</f>
        <v>0.77777777777777779</v>
      </c>
      <c r="E2258" s="25">
        <f>HLOOKUP(Eingabe!$C$6,Kalkulationen!$T$1:$U$8762,A2259)</f>
        <v>0.47643639304473673</v>
      </c>
    </row>
    <row r="2259" spans="1:5" x14ac:dyDescent="0.15">
      <c r="A2259" s="17">
        <v>2259</v>
      </c>
      <c r="B2259" s="17">
        <v>22.57</v>
      </c>
      <c r="C2259" s="17">
        <f>HLOOKUP(Eingabe!$C$3,Leistungskurven!$B$1:$B$5002,A2259,FALSE)</f>
        <v>0.77777777777777779</v>
      </c>
      <c r="E2259" s="25">
        <f>HLOOKUP(Eingabe!$C$6,Kalkulationen!$T$1:$U$8762,A2260)</f>
        <v>0.47643639304473673</v>
      </c>
    </row>
    <row r="2260" spans="1:5" x14ac:dyDescent="0.15">
      <c r="A2260" s="17">
        <v>2260</v>
      </c>
      <c r="B2260" s="17">
        <v>22.58</v>
      </c>
      <c r="C2260" s="17">
        <f>HLOOKUP(Eingabe!$C$3,Leistungskurven!$B$1:$B$5002,A2260,FALSE)</f>
        <v>0.77777777777777779</v>
      </c>
      <c r="E2260" s="25">
        <f>HLOOKUP(Eingabe!$C$6,Kalkulationen!$T$1:$U$8762,A2261)</f>
        <v>0.47643639304473673</v>
      </c>
    </row>
    <row r="2261" spans="1:5" x14ac:dyDescent="0.15">
      <c r="A2261" s="17">
        <v>2261</v>
      </c>
      <c r="B2261" s="17">
        <v>22.59</v>
      </c>
      <c r="C2261" s="17">
        <f>HLOOKUP(Eingabe!$C$3,Leistungskurven!$B$1:$B$5002,A2261,FALSE)</f>
        <v>0.77777777777777779</v>
      </c>
      <c r="E2261" s="25">
        <f>HLOOKUP(Eingabe!$C$6,Kalkulationen!$T$1:$U$8762,A2262)</f>
        <v>0.47643639304473673</v>
      </c>
    </row>
    <row r="2262" spans="1:5" x14ac:dyDescent="0.15">
      <c r="A2262" s="17">
        <v>2262</v>
      </c>
      <c r="B2262" s="17">
        <v>22.6</v>
      </c>
      <c r="C2262" s="17">
        <f>HLOOKUP(Eingabe!$C$3,Leistungskurven!$B$1:$B$5002,A2262,FALSE)</f>
        <v>0.77777777777777779</v>
      </c>
      <c r="E2262" s="25">
        <f>HLOOKUP(Eingabe!$C$6,Kalkulationen!$T$1:$U$8762,A2263)</f>
        <v>0.47643639304473673</v>
      </c>
    </row>
    <row r="2263" spans="1:5" x14ac:dyDescent="0.15">
      <c r="A2263" s="17">
        <v>2263</v>
      </c>
      <c r="B2263" s="17">
        <v>22.61</v>
      </c>
      <c r="C2263" s="17">
        <f>HLOOKUP(Eingabe!$C$3,Leistungskurven!$B$1:$B$5002,A2263,FALSE)</f>
        <v>0.77777777777777779</v>
      </c>
      <c r="E2263" s="25">
        <f>HLOOKUP(Eingabe!$C$6,Kalkulationen!$T$1:$U$8762,A2264)</f>
        <v>0.47643639304473673</v>
      </c>
    </row>
    <row r="2264" spans="1:5" x14ac:dyDescent="0.15">
      <c r="A2264" s="17">
        <v>2264</v>
      </c>
      <c r="B2264" s="17">
        <v>22.62</v>
      </c>
      <c r="C2264" s="17">
        <f>HLOOKUP(Eingabe!$C$3,Leistungskurven!$B$1:$B$5002,A2264,FALSE)</f>
        <v>0.77777777777777779</v>
      </c>
      <c r="E2264" s="25">
        <f>HLOOKUP(Eingabe!$C$6,Kalkulationen!$T$1:$U$8762,A2265)</f>
        <v>0.47643639304473673</v>
      </c>
    </row>
    <row r="2265" spans="1:5" x14ac:dyDescent="0.15">
      <c r="A2265" s="17">
        <v>2265</v>
      </c>
      <c r="B2265" s="17">
        <v>22.63</v>
      </c>
      <c r="C2265" s="17">
        <f>HLOOKUP(Eingabe!$C$3,Leistungskurven!$B$1:$B$5002,A2265,FALSE)</f>
        <v>0.77777777777777779</v>
      </c>
      <c r="E2265" s="25">
        <f>HLOOKUP(Eingabe!$C$6,Kalkulationen!$T$1:$U$8762,A2266)</f>
        <v>0.47643639304473673</v>
      </c>
    </row>
    <row r="2266" spans="1:5" x14ac:dyDescent="0.15">
      <c r="A2266" s="17">
        <v>2266</v>
      </c>
      <c r="B2266" s="17">
        <v>22.64</v>
      </c>
      <c r="C2266" s="17">
        <f>HLOOKUP(Eingabe!$C$3,Leistungskurven!$B$1:$B$5002,A2266,FALSE)</f>
        <v>0.77777777777777779</v>
      </c>
      <c r="E2266" s="25">
        <f>HLOOKUP(Eingabe!$C$6,Kalkulationen!$T$1:$U$8762,A2267)</f>
        <v>0.47643639304473673</v>
      </c>
    </row>
    <row r="2267" spans="1:5" x14ac:dyDescent="0.15">
      <c r="A2267" s="17">
        <v>2267</v>
      </c>
      <c r="B2267" s="17">
        <v>22.65</v>
      </c>
      <c r="C2267" s="17">
        <f>HLOOKUP(Eingabe!$C$3,Leistungskurven!$B$1:$B$5002,A2267,FALSE)</f>
        <v>0.77777777777777779</v>
      </c>
      <c r="E2267" s="25">
        <f>HLOOKUP(Eingabe!$C$6,Kalkulationen!$T$1:$U$8762,A2268)</f>
        <v>0.47643639304473673</v>
      </c>
    </row>
    <row r="2268" spans="1:5" x14ac:dyDescent="0.15">
      <c r="A2268" s="17">
        <v>2268</v>
      </c>
      <c r="B2268" s="17">
        <v>22.66</v>
      </c>
      <c r="C2268" s="17">
        <f>HLOOKUP(Eingabe!$C$3,Leistungskurven!$B$1:$B$5002,A2268,FALSE)</f>
        <v>0.77777777777777779</v>
      </c>
      <c r="E2268" s="25">
        <f>HLOOKUP(Eingabe!$C$6,Kalkulationen!$T$1:$U$8762,A2269)</f>
        <v>0.47643639304473673</v>
      </c>
    </row>
    <row r="2269" spans="1:5" x14ac:dyDescent="0.15">
      <c r="A2269" s="17">
        <v>2269</v>
      </c>
      <c r="B2269" s="17">
        <v>22.67</v>
      </c>
      <c r="C2269" s="17">
        <f>HLOOKUP(Eingabe!$C$3,Leistungskurven!$B$1:$B$5002,A2269,FALSE)</f>
        <v>0.77777777777777779</v>
      </c>
      <c r="E2269" s="25">
        <f>HLOOKUP(Eingabe!$C$6,Kalkulationen!$T$1:$U$8762,A2270)</f>
        <v>0.47643639304473673</v>
      </c>
    </row>
    <row r="2270" spans="1:5" x14ac:dyDescent="0.15">
      <c r="A2270" s="17">
        <v>2270</v>
      </c>
      <c r="B2270" s="17">
        <v>22.68</v>
      </c>
      <c r="C2270" s="17">
        <f>HLOOKUP(Eingabe!$C$3,Leistungskurven!$B$1:$B$5002,A2270,FALSE)</f>
        <v>0.77777777777777779</v>
      </c>
      <c r="E2270" s="25">
        <f>HLOOKUP(Eingabe!$C$6,Kalkulationen!$T$1:$U$8762,A2271)</f>
        <v>0.47643639304473673</v>
      </c>
    </row>
    <row r="2271" spans="1:5" x14ac:dyDescent="0.15">
      <c r="A2271" s="17">
        <v>2271</v>
      </c>
      <c r="B2271" s="17">
        <v>22.69</v>
      </c>
      <c r="C2271" s="17">
        <f>HLOOKUP(Eingabe!$C$3,Leistungskurven!$B$1:$B$5002,A2271,FALSE)</f>
        <v>0.77777777777777779</v>
      </c>
      <c r="E2271" s="25">
        <f>HLOOKUP(Eingabe!$C$6,Kalkulationen!$T$1:$U$8762,A2272)</f>
        <v>0.47643639304473673</v>
      </c>
    </row>
    <row r="2272" spans="1:5" x14ac:dyDescent="0.15">
      <c r="A2272" s="17">
        <v>2272</v>
      </c>
      <c r="B2272" s="17">
        <v>22.7</v>
      </c>
      <c r="C2272" s="17">
        <f>HLOOKUP(Eingabe!$C$3,Leistungskurven!$B$1:$B$5002,A2272,FALSE)</f>
        <v>0.77777777777777779</v>
      </c>
      <c r="E2272" s="25">
        <f>HLOOKUP(Eingabe!$C$6,Kalkulationen!$T$1:$U$8762,A2273)</f>
        <v>0.47643639304473673</v>
      </c>
    </row>
    <row r="2273" spans="1:5" x14ac:dyDescent="0.15">
      <c r="A2273" s="17">
        <v>2273</v>
      </c>
      <c r="B2273" s="17">
        <v>22.71</v>
      </c>
      <c r="C2273" s="17">
        <f>HLOOKUP(Eingabe!$C$3,Leistungskurven!$B$1:$B$5002,A2273,FALSE)</f>
        <v>0.77777777777777779</v>
      </c>
      <c r="E2273" s="25">
        <f>HLOOKUP(Eingabe!$C$6,Kalkulationen!$T$1:$U$8762,A2274)</f>
        <v>0.47643639304473673</v>
      </c>
    </row>
    <row r="2274" spans="1:5" x14ac:dyDescent="0.15">
      <c r="A2274" s="17">
        <v>2274</v>
      </c>
      <c r="B2274" s="17">
        <v>22.72</v>
      </c>
      <c r="C2274" s="17">
        <f>HLOOKUP(Eingabe!$C$3,Leistungskurven!$B$1:$B$5002,A2274,FALSE)</f>
        <v>0.77777777777777779</v>
      </c>
      <c r="E2274" s="25">
        <f>HLOOKUP(Eingabe!$C$6,Kalkulationen!$T$1:$U$8762,A2275)</f>
        <v>0.47643639304473673</v>
      </c>
    </row>
    <row r="2275" spans="1:5" x14ac:dyDescent="0.15">
      <c r="A2275" s="17">
        <v>2275</v>
      </c>
      <c r="B2275" s="17">
        <v>22.73</v>
      </c>
      <c r="C2275" s="17">
        <f>HLOOKUP(Eingabe!$C$3,Leistungskurven!$B$1:$B$5002,A2275,FALSE)</f>
        <v>0.77777777777777779</v>
      </c>
      <c r="E2275" s="25">
        <f>HLOOKUP(Eingabe!$C$6,Kalkulationen!$T$1:$U$8762,A2276)</f>
        <v>0.47643639304473673</v>
      </c>
    </row>
    <row r="2276" spans="1:5" x14ac:dyDescent="0.15">
      <c r="A2276" s="17">
        <v>2276</v>
      </c>
      <c r="B2276" s="17">
        <v>22.74</v>
      </c>
      <c r="C2276" s="17">
        <f>HLOOKUP(Eingabe!$C$3,Leistungskurven!$B$1:$B$5002,A2276,FALSE)</f>
        <v>0.77777777777777779</v>
      </c>
      <c r="E2276" s="25">
        <f>HLOOKUP(Eingabe!$C$6,Kalkulationen!$T$1:$U$8762,A2277)</f>
        <v>0.47643639304473673</v>
      </c>
    </row>
    <row r="2277" spans="1:5" x14ac:dyDescent="0.15">
      <c r="A2277" s="17">
        <v>2277</v>
      </c>
      <c r="B2277" s="17">
        <v>22.75</v>
      </c>
      <c r="C2277" s="17">
        <f>HLOOKUP(Eingabe!$C$3,Leistungskurven!$B$1:$B$5002,A2277,FALSE)</f>
        <v>0.77777777777777779</v>
      </c>
      <c r="E2277" s="25">
        <f>HLOOKUP(Eingabe!$C$6,Kalkulationen!$T$1:$U$8762,A2278)</f>
        <v>0.47643639304473673</v>
      </c>
    </row>
    <row r="2278" spans="1:5" x14ac:dyDescent="0.15">
      <c r="A2278" s="17">
        <v>2278</v>
      </c>
      <c r="B2278" s="17">
        <v>22.76</v>
      </c>
      <c r="C2278" s="17">
        <f>HLOOKUP(Eingabe!$C$3,Leistungskurven!$B$1:$B$5002,A2278,FALSE)</f>
        <v>0.77777777777777779</v>
      </c>
      <c r="E2278" s="25">
        <f>HLOOKUP(Eingabe!$C$6,Kalkulationen!$T$1:$U$8762,A2279)</f>
        <v>0.47643639304473673</v>
      </c>
    </row>
    <row r="2279" spans="1:5" x14ac:dyDescent="0.15">
      <c r="A2279" s="17">
        <v>2279</v>
      </c>
      <c r="B2279" s="17">
        <v>22.77</v>
      </c>
      <c r="C2279" s="17">
        <f>HLOOKUP(Eingabe!$C$3,Leistungskurven!$B$1:$B$5002,A2279,FALSE)</f>
        <v>0.77777777777777779</v>
      </c>
      <c r="E2279" s="25">
        <f>HLOOKUP(Eingabe!$C$6,Kalkulationen!$T$1:$U$8762,A2280)</f>
        <v>0.47643639304473673</v>
      </c>
    </row>
    <row r="2280" spans="1:5" x14ac:dyDescent="0.15">
      <c r="A2280" s="17">
        <v>2280</v>
      </c>
      <c r="B2280" s="17">
        <v>22.78</v>
      </c>
      <c r="C2280" s="17">
        <f>HLOOKUP(Eingabe!$C$3,Leistungskurven!$B$1:$B$5002,A2280,FALSE)</f>
        <v>0.77777777777777779</v>
      </c>
      <c r="E2280" s="25">
        <f>HLOOKUP(Eingabe!$C$6,Kalkulationen!$T$1:$U$8762,A2281)</f>
        <v>0.47643639304473673</v>
      </c>
    </row>
    <row r="2281" spans="1:5" x14ac:dyDescent="0.15">
      <c r="A2281" s="17">
        <v>2281</v>
      </c>
      <c r="B2281" s="17">
        <v>22.79</v>
      </c>
      <c r="C2281" s="17">
        <f>HLOOKUP(Eingabe!$C$3,Leistungskurven!$B$1:$B$5002,A2281,FALSE)</f>
        <v>0.77777777777777779</v>
      </c>
      <c r="E2281" s="25">
        <f>HLOOKUP(Eingabe!$C$6,Kalkulationen!$T$1:$U$8762,A2282)</f>
        <v>0.47643639304473673</v>
      </c>
    </row>
    <row r="2282" spans="1:5" x14ac:dyDescent="0.15">
      <c r="A2282" s="17">
        <v>2282</v>
      </c>
      <c r="B2282" s="17">
        <v>22.8</v>
      </c>
      <c r="C2282" s="17">
        <f>HLOOKUP(Eingabe!$C$3,Leistungskurven!$B$1:$B$5002,A2282,FALSE)</f>
        <v>0.77777777777777779</v>
      </c>
      <c r="E2282" s="25">
        <f>HLOOKUP(Eingabe!$C$6,Kalkulationen!$T$1:$U$8762,A2283)</f>
        <v>0.47643639304473673</v>
      </c>
    </row>
    <row r="2283" spans="1:5" x14ac:dyDescent="0.15">
      <c r="A2283" s="17">
        <v>2283</v>
      </c>
      <c r="B2283" s="17">
        <v>22.81</v>
      </c>
      <c r="C2283" s="17">
        <f>HLOOKUP(Eingabe!$C$3,Leistungskurven!$B$1:$B$5002,A2283,FALSE)</f>
        <v>0.77777777777777779</v>
      </c>
      <c r="E2283" s="25">
        <f>HLOOKUP(Eingabe!$C$6,Kalkulationen!$T$1:$U$8762,A2284)</f>
        <v>0.47643639304473673</v>
      </c>
    </row>
    <row r="2284" spans="1:5" x14ac:dyDescent="0.15">
      <c r="A2284" s="17">
        <v>2284</v>
      </c>
      <c r="B2284" s="17">
        <v>22.82</v>
      </c>
      <c r="C2284" s="17">
        <f>HLOOKUP(Eingabe!$C$3,Leistungskurven!$B$1:$B$5002,A2284,FALSE)</f>
        <v>0.77777777777777779</v>
      </c>
      <c r="E2284" s="25">
        <f>HLOOKUP(Eingabe!$C$6,Kalkulationen!$T$1:$U$8762,A2285)</f>
        <v>0.47643639304473673</v>
      </c>
    </row>
    <row r="2285" spans="1:5" x14ac:dyDescent="0.15">
      <c r="A2285" s="17">
        <v>2285</v>
      </c>
      <c r="B2285" s="17">
        <v>22.83</v>
      </c>
      <c r="C2285" s="17">
        <f>HLOOKUP(Eingabe!$C$3,Leistungskurven!$B$1:$B$5002,A2285,FALSE)</f>
        <v>0.77777777777777779</v>
      </c>
      <c r="E2285" s="25">
        <f>HLOOKUP(Eingabe!$C$6,Kalkulationen!$T$1:$U$8762,A2286)</f>
        <v>0.47643639304473673</v>
      </c>
    </row>
    <row r="2286" spans="1:5" x14ac:dyDescent="0.15">
      <c r="A2286" s="17">
        <v>2286</v>
      </c>
      <c r="B2286" s="17">
        <v>22.84</v>
      </c>
      <c r="C2286" s="17">
        <f>HLOOKUP(Eingabe!$C$3,Leistungskurven!$B$1:$B$5002,A2286,FALSE)</f>
        <v>0.77777777777777779</v>
      </c>
      <c r="E2286" s="25">
        <f>HLOOKUP(Eingabe!$C$6,Kalkulationen!$T$1:$U$8762,A2287)</f>
        <v>0.47643639304473673</v>
      </c>
    </row>
    <row r="2287" spans="1:5" x14ac:dyDescent="0.15">
      <c r="A2287" s="17">
        <v>2287</v>
      </c>
      <c r="B2287" s="17">
        <v>22.85</v>
      </c>
      <c r="C2287" s="17">
        <f>HLOOKUP(Eingabe!$C$3,Leistungskurven!$B$1:$B$5002,A2287,FALSE)</f>
        <v>0.77777777777777779</v>
      </c>
      <c r="E2287" s="25">
        <f>HLOOKUP(Eingabe!$C$6,Kalkulationen!$T$1:$U$8762,A2288)</f>
        <v>0.47643639304473673</v>
      </c>
    </row>
    <row r="2288" spans="1:5" x14ac:dyDescent="0.15">
      <c r="A2288" s="17">
        <v>2288</v>
      </c>
      <c r="B2288" s="17">
        <v>22.86</v>
      </c>
      <c r="C2288" s="17">
        <f>HLOOKUP(Eingabe!$C$3,Leistungskurven!$B$1:$B$5002,A2288,FALSE)</f>
        <v>0.77777777777777779</v>
      </c>
      <c r="E2288" s="25">
        <f>HLOOKUP(Eingabe!$C$6,Kalkulationen!$T$1:$U$8762,A2289)</f>
        <v>0.47643639304473673</v>
      </c>
    </row>
    <row r="2289" spans="1:5" x14ac:dyDescent="0.15">
      <c r="A2289" s="17">
        <v>2289</v>
      </c>
      <c r="B2289" s="17">
        <v>22.87</v>
      </c>
      <c r="C2289" s="17">
        <f>HLOOKUP(Eingabe!$C$3,Leistungskurven!$B$1:$B$5002,A2289,FALSE)</f>
        <v>0.77777777777777779</v>
      </c>
      <c r="E2289" s="25">
        <f>HLOOKUP(Eingabe!$C$6,Kalkulationen!$T$1:$U$8762,A2290)</f>
        <v>0.47643639304473673</v>
      </c>
    </row>
    <row r="2290" spans="1:5" x14ac:dyDescent="0.15">
      <c r="A2290" s="17">
        <v>2290</v>
      </c>
      <c r="B2290" s="17">
        <v>22.88</v>
      </c>
      <c r="C2290" s="17">
        <f>HLOOKUP(Eingabe!$C$3,Leistungskurven!$B$1:$B$5002,A2290,FALSE)</f>
        <v>0.77777777777777779</v>
      </c>
      <c r="E2290" s="25">
        <f>HLOOKUP(Eingabe!$C$6,Kalkulationen!$T$1:$U$8762,A2291)</f>
        <v>0.47643639304473673</v>
      </c>
    </row>
    <row r="2291" spans="1:5" x14ac:dyDescent="0.15">
      <c r="A2291" s="17">
        <v>2291</v>
      </c>
      <c r="B2291" s="17">
        <v>22.89</v>
      </c>
      <c r="C2291" s="17">
        <f>HLOOKUP(Eingabe!$C$3,Leistungskurven!$B$1:$B$5002,A2291,FALSE)</f>
        <v>0.77777777777777779</v>
      </c>
      <c r="E2291" s="25">
        <f>HLOOKUP(Eingabe!$C$6,Kalkulationen!$T$1:$U$8762,A2292)</f>
        <v>0.47643639304473673</v>
      </c>
    </row>
    <row r="2292" spans="1:5" x14ac:dyDescent="0.15">
      <c r="A2292" s="17">
        <v>2292</v>
      </c>
      <c r="B2292" s="17">
        <v>22.9</v>
      </c>
      <c r="C2292" s="17">
        <f>HLOOKUP(Eingabe!$C$3,Leistungskurven!$B$1:$B$5002,A2292,FALSE)</f>
        <v>0.77777777777777779</v>
      </c>
      <c r="E2292" s="25">
        <f>HLOOKUP(Eingabe!$C$6,Kalkulationen!$T$1:$U$8762,A2293)</f>
        <v>0.47643639304473673</v>
      </c>
    </row>
    <row r="2293" spans="1:5" x14ac:dyDescent="0.15">
      <c r="A2293" s="17">
        <v>2293</v>
      </c>
      <c r="B2293" s="17">
        <v>22.91</v>
      </c>
      <c r="C2293" s="17">
        <f>HLOOKUP(Eingabe!$C$3,Leistungskurven!$B$1:$B$5002,A2293,FALSE)</f>
        <v>0.77777777777777779</v>
      </c>
      <c r="E2293" s="25">
        <f>HLOOKUP(Eingabe!$C$6,Kalkulationen!$T$1:$U$8762,A2294)</f>
        <v>0.47643639304473673</v>
      </c>
    </row>
    <row r="2294" spans="1:5" x14ac:dyDescent="0.15">
      <c r="A2294" s="17">
        <v>2294</v>
      </c>
      <c r="B2294" s="17">
        <v>22.92</v>
      </c>
      <c r="C2294" s="17">
        <f>HLOOKUP(Eingabe!$C$3,Leistungskurven!$B$1:$B$5002,A2294,FALSE)</f>
        <v>0.77777777777777779</v>
      </c>
      <c r="E2294" s="25">
        <f>HLOOKUP(Eingabe!$C$6,Kalkulationen!$T$1:$U$8762,A2295)</f>
        <v>0.47643639304473673</v>
      </c>
    </row>
    <row r="2295" spans="1:5" x14ac:dyDescent="0.15">
      <c r="A2295" s="17">
        <v>2295</v>
      </c>
      <c r="B2295" s="17">
        <v>22.93</v>
      </c>
      <c r="C2295" s="17">
        <f>HLOOKUP(Eingabe!$C$3,Leistungskurven!$B$1:$B$5002,A2295,FALSE)</f>
        <v>0.77777777777777779</v>
      </c>
      <c r="E2295" s="25">
        <f>HLOOKUP(Eingabe!$C$6,Kalkulationen!$T$1:$U$8762,A2296)</f>
        <v>0.47643639304473673</v>
      </c>
    </row>
    <row r="2296" spans="1:5" x14ac:dyDescent="0.15">
      <c r="A2296" s="17">
        <v>2296</v>
      </c>
      <c r="B2296" s="17">
        <v>22.94</v>
      </c>
      <c r="C2296" s="17">
        <f>HLOOKUP(Eingabe!$C$3,Leistungskurven!$B$1:$B$5002,A2296,FALSE)</f>
        <v>0.77777777777777779</v>
      </c>
      <c r="E2296" s="25">
        <f>HLOOKUP(Eingabe!$C$6,Kalkulationen!$T$1:$U$8762,A2297)</f>
        <v>0.4429882492605714</v>
      </c>
    </row>
    <row r="2297" spans="1:5" x14ac:dyDescent="0.15">
      <c r="A2297" s="17">
        <v>2297</v>
      </c>
      <c r="B2297" s="17">
        <v>22.95</v>
      </c>
      <c r="C2297" s="17">
        <f>HLOOKUP(Eingabe!$C$3,Leistungskurven!$B$1:$B$5002,A2297,FALSE)</f>
        <v>0.77777777777777779</v>
      </c>
      <c r="E2297" s="25">
        <f>HLOOKUP(Eingabe!$C$6,Kalkulationen!$T$1:$U$8762,A2298)</f>
        <v>0.4429882492605714</v>
      </c>
    </row>
    <row r="2298" spans="1:5" x14ac:dyDescent="0.15">
      <c r="A2298" s="17">
        <v>2298</v>
      </c>
      <c r="B2298" s="17">
        <v>22.96</v>
      </c>
      <c r="C2298" s="17">
        <f>HLOOKUP(Eingabe!$C$3,Leistungskurven!$B$1:$B$5002,A2298,FALSE)</f>
        <v>0.77777777777777779</v>
      </c>
      <c r="E2298" s="25">
        <f>HLOOKUP(Eingabe!$C$6,Kalkulationen!$T$1:$U$8762,A2299)</f>
        <v>0.4429882492605714</v>
      </c>
    </row>
    <row r="2299" spans="1:5" x14ac:dyDescent="0.15">
      <c r="A2299" s="17">
        <v>2299</v>
      </c>
      <c r="B2299" s="17">
        <v>22.97</v>
      </c>
      <c r="C2299" s="17">
        <f>HLOOKUP(Eingabe!$C$3,Leistungskurven!$B$1:$B$5002,A2299,FALSE)</f>
        <v>0.77777777777777779</v>
      </c>
      <c r="E2299" s="25">
        <f>HLOOKUP(Eingabe!$C$6,Kalkulationen!$T$1:$U$8762,A2300)</f>
        <v>0.4429882492605714</v>
      </c>
    </row>
    <row r="2300" spans="1:5" x14ac:dyDescent="0.15">
      <c r="A2300" s="17">
        <v>2300</v>
      </c>
      <c r="B2300" s="17">
        <v>22.98</v>
      </c>
      <c r="C2300" s="17">
        <f>HLOOKUP(Eingabe!$C$3,Leistungskurven!$B$1:$B$5002,A2300,FALSE)</f>
        <v>0.77777777777777779</v>
      </c>
      <c r="E2300" s="25">
        <f>HLOOKUP(Eingabe!$C$6,Kalkulationen!$T$1:$U$8762,A2301)</f>
        <v>0.4429882492605714</v>
      </c>
    </row>
    <row r="2301" spans="1:5" x14ac:dyDescent="0.15">
      <c r="A2301" s="17">
        <v>2301</v>
      </c>
      <c r="B2301" s="17">
        <v>22.99</v>
      </c>
      <c r="C2301" s="17">
        <f>HLOOKUP(Eingabe!$C$3,Leistungskurven!$B$1:$B$5002,A2301,FALSE)</f>
        <v>0.77777777777777779</v>
      </c>
      <c r="E2301" s="25">
        <f>HLOOKUP(Eingabe!$C$6,Kalkulationen!$T$1:$U$8762,A2302)</f>
        <v>0.4429882492605714</v>
      </c>
    </row>
    <row r="2302" spans="1:5" x14ac:dyDescent="0.15">
      <c r="A2302" s="17">
        <v>2302</v>
      </c>
      <c r="B2302" s="17">
        <v>23</v>
      </c>
      <c r="C2302" s="17">
        <f>HLOOKUP(Eingabe!$C$3,Leistungskurven!$B$1:$B$5002,A2302,FALSE)</f>
        <v>0.77777777777777779</v>
      </c>
      <c r="E2302" s="25">
        <f>HLOOKUP(Eingabe!$C$6,Kalkulationen!$T$1:$U$8762,A2303)</f>
        <v>0.4429882492605714</v>
      </c>
    </row>
    <row r="2303" spans="1:5" x14ac:dyDescent="0.15">
      <c r="A2303" s="17">
        <v>2303</v>
      </c>
      <c r="B2303" s="17">
        <v>23.01</v>
      </c>
      <c r="C2303" s="17">
        <f>HLOOKUP(Eingabe!$C$3,Leistungskurven!$B$1:$B$5002,A2303,FALSE)</f>
        <v>0.77777777777777779</v>
      </c>
      <c r="E2303" s="25">
        <f>HLOOKUP(Eingabe!$C$6,Kalkulationen!$T$1:$U$8762,A2304)</f>
        <v>0.4429882492605714</v>
      </c>
    </row>
    <row r="2304" spans="1:5" x14ac:dyDescent="0.15">
      <c r="A2304" s="17">
        <v>2304</v>
      </c>
      <c r="B2304" s="17">
        <v>23.02</v>
      </c>
      <c r="C2304" s="17">
        <f>HLOOKUP(Eingabe!$C$3,Leistungskurven!$B$1:$B$5002,A2304,FALSE)</f>
        <v>0.77777777777777779</v>
      </c>
      <c r="E2304" s="25">
        <f>HLOOKUP(Eingabe!$C$6,Kalkulationen!$T$1:$U$8762,A2305)</f>
        <v>0.4429882492605714</v>
      </c>
    </row>
    <row r="2305" spans="1:5" x14ac:dyDescent="0.15">
      <c r="A2305" s="17">
        <v>2305</v>
      </c>
      <c r="B2305" s="17">
        <v>23.03</v>
      </c>
      <c r="C2305" s="17">
        <f>HLOOKUP(Eingabe!$C$3,Leistungskurven!$B$1:$B$5002,A2305,FALSE)</f>
        <v>0.77777777777777779</v>
      </c>
      <c r="E2305" s="25">
        <f>HLOOKUP(Eingabe!$C$6,Kalkulationen!$T$1:$U$8762,A2306)</f>
        <v>0.4429882492605714</v>
      </c>
    </row>
    <row r="2306" spans="1:5" x14ac:dyDescent="0.15">
      <c r="A2306" s="17">
        <v>2306</v>
      </c>
      <c r="B2306" s="17">
        <v>23.04</v>
      </c>
      <c r="C2306" s="17">
        <f>HLOOKUP(Eingabe!$C$3,Leistungskurven!$B$1:$B$5002,A2306,FALSE)</f>
        <v>0.77777777777777779</v>
      </c>
      <c r="E2306" s="25">
        <f>HLOOKUP(Eingabe!$C$6,Kalkulationen!$T$1:$U$8762,A2307)</f>
        <v>0.4429882492605714</v>
      </c>
    </row>
    <row r="2307" spans="1:5" x14ac:dyDescent="0.15">
      <c r="A2307" s="17">
        <v>2307</v>
      </c>
      <c r="B2307" s="17">
        <v>23.05</v>
      </c>
      <c r="C2307" s="17">
        <f>HLOOKUP(Eingabe!$C$3,Leistungskurven!$B$1:$B$5002,A2307,FALSE)</f>
        <v>0.77777777777777779</v>
      </c>
      <c r="E2307" s="25">
        <f>HLOOKUP(Eingabe!$C$6,Kalkulationen!$T$1:$U$8762,A2308)</f>
        <v>0.4429882492605714</v>
      </c>
    </row>
    <row r="2308" spans="1:5" x14ac:dyDescent="0.15">
      <c r="A2308" s="17">
        <v>2308</v>
      </c>
      <c r="B2308" s="17">
        <v>23.06</v>
      </c>
      <c r="C2308" s="17">
        <f>HLOOKUP(Eingabe!$C$3,Leistungskurven!$B$1:$B$5002,A2308,FALSE)</f>
        <v>0.77777777777777779</v>
      </c>
      <c r="E2308" s="25">
        <f>HLOOKUP(Eingabe!$C$6,Kalkulationen!$T$1:$U$8762,A2309)</f>
        <v>0.4429882492605714</v>
      </c>
    </row>
    <row r="2309" spans="1:5" x14ac:dyDescent="0.15">
      <c r="A2309" s="17">
        <v>2309</v>
      </c>
      <c r="B2309" s="17">
        <v>23.07</v>
      </c>
      <c r="C2309" s="17">
        <f>HLOOKUP(Eingabe!$C$3,Leistungskurven!$B$1:$B$5002,A2309,FALSE)</f>
        <v>0.77777777777777779</v>
      </c>
      <c r="E2309" s="25">
        <f>HLOOKUP(Eingabe!$C$6,Kalkulationen!$T$1:$U$8762,A2310)</f>
        <v>0.4429882492605714</v>
      </c>
    </row>
    <row r="2310" spans="1:5" x14ac:dyDescent="0.15">
      <c r="A2310" s="17">
        <v>2310</v>
      </c>
      <c r="B2310" s="17">
        <v>23.08</v>
      </c>
      <c r="C2310" s="17">
        <f>HLOOKUP(Eingabe!$C$3,Leistungskurven!$B$1:$B$5002,A2310,FALSE)</f>
        <v>0.77777777777777779</v>
      </c>
      <c r="E2310" s="25">
        <f>HLOOKUP(Eingabe!$C$6,Kalkulationen!$T$1:$U$8762,A2311)</f>
        <v>0.4429882492605714</v>
      </c>
    </row>
    <row r="2311" spans="1:5" x14ac:dyDescent="0.15">
      <c r="A2311" s="17">
        <v>2311</v>
      </c>
      <c r="B2311" s="17">
        <v>23.09</v>
      </c>
      <c r="C2311" s="17">
        <f>HLOOKUP(Eingabe!$C$3,Leistungskurven!$B$1:$B$5002,A2311,FALSE)</f>
        <v>0.77777777777777779</v>
      </c>
      <c r="E2311" s="25">
        <f>HLOOKUP(Eingabe!$C$6,Kalkulationen!$T$1:$U$8762,A2312)</f>
        <v>0.4429882492605714</v>
      </c>
    </row>
    <row r="2312" spans="1:5" x14ac:dyDescent="0.15">
      <c r="A2312" s="17">
        <v>2312</v>
      </c>
      <c r="B2312" s="17">
        <v>23.1</v>
      </c>
      <c r="C2312" s="17">
        <f>HLOOKUP(Eingabe!$C$3,Leistungskurven!$B$1:$B$5002,A2312,FALSE)</f>
        <v>0.77777777777777779</v>
      </c>
      <c r="E2312" s="25">
        <f>HLOOKUP(Eingabe!$C$6,Kalkulationen!$T$1:$U$8762,A2313)</f>
        <v>0.4429882492605714</v>
      </c>
    </row>
    <row r="2313" spans="1:5" x14ac:dyDescent="0.15">
      <c r="A2313" s="17">
        <v>2313</v>
      </c>
      <c r="B2313" s="17">
        <v>23.11</v>
      </c>
      <c r="C2313" s="17">
        <f>HLOOKUP(Eingabe!$C$3,Leistungskurven!$B$1:$B$5002,A2313,FALSE)</f>
        <v>0.77777777777777779</v>
      </c>
      <c r="E2313" s="25">
        <f>HLOOKUP(Eingabe!$C$6,Kalkulationen!$T$1:$U$8762,A2314)</f>
        <v>0.4429882492605714</v>
      </c>
    </row>
    <row r="2314" spans="1:5" x14ac:dyDescent="0.15">
      <c r="A2314" s="17">
        <v>2314</v>
      </c>
      <c r="B2314" s="17">
        <v>23.12</v>
      </c>
      <c r="C2314" s="17">
        <f>HLOOKUP(Eingabe!$C$3,Leistungskurven!$B$1:$B$5002,A2314,FALSE)</f>
        <v>0.77777777777777779</v>
      </c>
      <c r="E2314" s="25">
        <f>HLOOKUP(Eingabe!$C$6,Kalkulationen!$T$1:$U$8762,A2315)</f>
        <v>0.4429882492605714</v>
      </c>
    </row>
    <row r="2315" spans="1:5" x14ac:dyDescent="0.15">
      <c r="A2315" s="17">
        <v>2315</v>
      </c>
      <c r="B2315" s="17">
        <v>23.13</v>
      </c>
      <c r="C2315" s="17">
        <f>HLOOKUP(Eingabe!$C$3,Leistungskurven!$B$1:$B$5002,A2315,FALSE)</f>
        <v>0.77777777777777779</v>
      </c>
      <c r="E2315" s="25">
        <f>HLOOKUP(Eingabe!$C$6,Kalkulationen!$T$1:$U$8762,A2316)</f>
        <v>0.4429882492605714</v>
      </c>
    </row>
    <row r="2316" spans="1:5" x14ac:dyDescent="0.15">
      <c r="A2316" s="17">
        <v>2316</v>
      </c>
      <c r="B2316" s="17">
        <v>23.14</v>
      </c>
      <c r="C2316" s="17">
        <f>HLOOKUP(Eingabe!$C$3,Leistungskurven!$B$1:$B$5002,A2316,FALSE)</f>
        <v>0.77777777777777779</v>
      </c>
      <c r="E2316" s="25">
        <f>HLOOKUP(Eingabe!$C$6,Kalkulationen!$T$1:$U$8762,A2317)</f>
        <v>0.4429882492605714</v>
      </c>
    </row>
    <row r="2317" spans="1:5" x14ac:dyDescent="0.15">
      <c r="A2317" s="17">
        <v>2317</v>
      </c>
      <c r="B2317" s="17">
        <v>23.15</v>
      </c>
      <c r="C2317" s="17">
        <f>HLOOKUP(Eingabe!$C$3,Leistungskurven!$B$1:$B$5002,A2317,FALSE)</f>
        <v>0.77777777777777779</v>
      </c>
      <c r="E2317" s="25">
        <f>HLOOKUP(Eingabe!$C$6,Kalkulationen!$T$1:$U$8762,A2318)</f>
        <v>0.4429882492605714</v>
      </c>
    </row>
    <row r="2318" spans="1:5" x14ac:dyDescent="0.15">
      <c r="A2318" s="17">
        <v>2318</v>
      </c>
      <c r="B2318" s="17">
        <v>23.16</v>
      </c>
      <c r="C2318" s="17">
        <f>HLOOKUP(Eingabe!$C$3,Leistungskurven!$B$1:$B$5002,A2318,FALSE)</f>
        <v>0.77777777777777779</v>
      </c>
      <c r="E2318" s="25">
        <f>HLOOKUP(Eingabe!$C$6,Kalkulationen!$T$1:$U$8762,A2319)</f>
        <v>0.4429882492605714</v>
      </c>
    </row>
    <row r="2319" spans="1:5" x14ac:dyDescent="0.15">
      <c r="A2319" s="17">
        <v>2319</v>
      </c>
      <c r="B2319" s="17">
        <v>23.17</v>
      </c>
      <c r="C2319" s="17">
        <f>HLOOKUP(Eingabe!$C$3,Leistungskurven!$B$1:$B$5002,A2319,FALSE)</f>
        <v>0.77777777777777779</v>
      </c>
      <c r="E2319" s="25">
        <f>HLOOKUP(Eingabe!$C$6,Kalkulationen!$T$1:$U$8762,A2320)</f>
        <v>0.4429882492605714</v>
      </c>
    </row>
    <row r="2320" spans="1:5" x14ac:dyDescent="0.15">
      <c r="A2320" s="17">
        <v>2320</v>
      </c>
      <c r="B2320" s="17">
        <v>23.18</v>
      </c>
      <c r="C2320" s="17">
        <f>HLOOKUP(Eingabe!$C$3,Leistungskurven!$B$1:$B$5002,A2320,FALSE)</f>
        <v>0.77777777777777779</v>
      </c>
      <c r="E2320" s="25">
        <f>HLOOKUP(Eingabe!$C$6,Kalkulationen!$T$1:$U$8762,A2321)</f>
        <v>0.4429882492605714</v>
      </c>
    </row>
    <row r="2321" spans="1:5" x14ac:dyDescent="0.15">
      <c r="A2321" s="17">
        <v>2321</v>
      </c>
      <c r="B2321" s="17">
        <v>23.19</v>
      </c>
      <c r="C2321" s="17">
        <f>HLOOKUP(Eingabe!$C$3,Leistungskurven!$B$1:$B$5002,A2321,FALSE)</f>
        <v>0.77777777777777779</v>
      </c>
      <c r="E2321" s="25">
        <f>HLOOKUP(Eingabe!$C$6,Kalkulationen!$T$1:$U$8762,A2322)</f>
        <v>0.4429882492605714</v>
      </c>
    </row>
    <row r="2322" spans="1:5" x14ac:dyDescent="0.15">
      <c r="A2322" s="17">
        <v>2322</v>
      </c>
      <c r="B2322" s="17">
        <v>23.2</v>
      </c>
      <c r="C2322" s="17">
        <f>HLOOKUP(Eingabe!$C$3,Leistungskurven!$B$1:$B$5002,A2322,FALSE)</f>
        <v>0.77777777777777779</v>
      </c>
      <c r="E2322" s="25">
        <f>HLOOKUP(Eingabe!$C$6,Kalkulationen!$T$1:$U$8762,A2323)</f>
        <v>0.4429882492605714</v>
      </c>
    </row>
    <row r="2323" spans="1:5" x14ac:dyDescent="0.15">
      <c r="A2323" s="17">
        <v>2323</v>
      </c>
      <c r="B2323" s="17">
        <v>23.21</v>
      </c>
      <c r="C2323" s="17">
        <f>HLOOKUP(Eingabe!$C$3,Leistungskurven!$B$1:$B$5002,A2323,FALSE)</f>
        <v>0.77777777777777779</v>
      </c>
      <c r="E2323" s="25">
        <f>HLOOKUP(Eingabe!$C$6,Kalkulationen!$T$1:$U$8762,A2324)</f>
        <v>0.4429882492605714</v>
      </c>
    </row>
    <row r="2324" spans="1:5" x14ac:dyDescent="0.15">
      <c r="A2324" s="17">
        <v>2324</v>
      </c>
      <c r="B2324" s="17">
        <v>23.22</v>
      </c>
      <c r="C2324" s="17">
        <f>HLOOKUP(Eingabe!$C$3,Leistungskurven!$B$1:$B$5002,A2324,FALSE)</f>
        <v>0.77777777777777779</v>
      </c>
      <c r="E2324" s="25">
        <f>HLOOKUP(Eingabe!$C$6,Kalkulationen!$T$1:$U$8762,A2325)</f>
        <v>0.4429882492605714</v>
      </c>
    </row>
    <row r="2325" spans="1:5" x14ac:dyDescent="0.15">
      <c r="A2325" s="17">
        <v>2325</v>
      </c>
      <c r="B2325" s="17">
        <v>23.23</v>
      </c>
      <c r="C2325" s="17">
        <f>HLOOKUP(Eingabe!$C$3,Leistungskurven!$B$1:$B$5002,A2325,FALSE)</f>
        <v>0.77777777777777779</v>
      </c>
      <c r="E2325" s="25">
        <f>HLOOKUP(Eingabe!$C$6,Kalkulationen!$T$1:$U$8762,A2326)</f>
        <v>0.4429882492605714</v>
      </c>
    </row>
    <row r="2326" spans="1:5" x14ac:dyDescent="0.15">
      <c r="A2326" s="17">
        <v>2326</v>
      </c>
      <c r="B2326" s="17">
        <v>23.24</v>
      </c>
      <c r="C2326" s="17">
        <f>HLOOKUP(Eingabe!$C$3,Leistungskurven!$B$1:$B$5002,A2326,FALSE)</f>
        <v>0.77777777777777779</v>
      </c>
      <c r="E2326" s="25">
        <f>HLOOKUP(Eingabe!$C$6,Kalkulationen!$T$1:$U$8762,A2327)</f>
        <v>0.4429882492605714</v>
      </c>
    </row>
    <row r="2327" spans="1:5" x14ac:dyDescent="0.15">
      <c r="A2327" s="17">
        <v>2327</v>
      </c>
      <c r="B2327" s="17">
        <v>23.25</v>
      </c>
      <c r="C2327" s="17">
        <f>HLOOKUP(Eingabe!$C$3,Leistungskurven!$B$1:$B$5002,A2327,FALSE)</f>
        <v>0.77777777777777779</v>
      </c>
      <c r="E2327" s="25">
        <f>HLOOKUP(Eingabe!$C$6,Kalkulationen!$T$1:$U$8762,A2328)</f>
        <v>0.4429882492605714</v>
      </c>
    </row>
    <row r="2328" spans="1:5" x14ac:dyDescent="0.15">
      <c r="A2328" s="17">
        <v>2328</v>
      </c>
      <c r="B2328" s="17">
        <v>23.26</v>
      </c>
      <c r="C2328" s="17">
        <f>HLOOKUP(Eingabe!$C$3,Leistungskurven!$B$1:$B$5002,A2328,FALSE)</f>
        <v>0.77777777777777779</v>
      </c>
      <c r="E2328" s="25">
        <f>HLOOKUP(Eingabe!$C$6,Kalkulationen!$T$1:$U$8762,A2329)</f>
        <v>0.4429882492605714</v>
      </c>
    </row>
    <row r="2329" spans="1:5" x14ac:dyDescent="0.15">
      <c r="A2329" s="17">
        <v>2329</v>
      </c>
      <c r="B2329" s="17">
        <v>23.27</v>
      </c>
      <c r="C2329" s="17">
        <f>HLOOKUP(Eingabe!$C$3,Leistungskurven!$B$1:$B$5002,A2329,FALSE)</f>
        <v>0.77777777777777779</v>
      </c>
      <c r="E2329" s="25">
        <f>HLOOKUP(Eingabe!$C$6,Kalkulationen!$T$1:$U$8762,A2330)</f>
        <v>0.4429882492605714</v>
      </c>
    </row>
    <row r="2330" spans="1:5" x14ac:dyDescent="0.15">
      <c r="A2330" s="17">
        <v>2330</v>
      </c>
      <c r="B2330" s="17">
        <v>23.28</v>
      </c>
      <c r="C2330" s="17">
        <f>HLOOKUP(Eingabe!$C$3,Leistungskurven!$B$1:$B$5002,A2330,FALSE)</f>
        <v>0.77777777777777779</v>
      </c>
      <c r="E2330" s="25">
        <f>HLOOKUP(Eingabe!$C$6,Kalkulationen!$T$1:$U$8762,A2331)</f>
        <v>0.4429882492605714</v>
      </c>
    </row>
    <row r="2331" spans="1:5" x14ac:dyDescent="0.15">
      <c r="A2331" s="17">
        <v>2331</v>
      </c>
      <c r="B2331" s="17">
        <v>23.29</v>
      </c>
      <c r="C2331" s="17">
        <f>HLOOKUP(Eingabe!$C$3,Leistungskurven!$B$1:$B$5002,A2331,FALSE)</f>
        <v>0.77777777777777779</v>
      </c>
      <c r="E2331" s="25">
        <f>HLOOKUP(Eingabe!$C$6,Kalkulationen!$T$1:$U$8762,A2332)</f>
        <v>0.4429882492605714</v>
      </c>
    </row>
    <row r="2332" spans="1:5" x14ac:dyDescent="0.15">
      <c r="A2332" s="17">
        <v>2332</v>
      </c>
      <c r="B2332" s="17">
        <v>23.3</v>
      </c>
      <c r="C2332" s="17">
        <f>HLOOKUP(Eingabe!$C$3,Leistungskurven!$B$1:$B$5002,A2332,FALSE)</f>
        <v>0.77777777777777779</v>
      </c>
      <c r="E2332" s="25">
        <f>HLOOKUP(Eingabe!$C$6,Kalkulationen!$T$1:$U$8762,A2333)</f>
        <v>0.4429882492605714</v>
      </c>
    </row>
    <row r="2333" spans="1:5" x14ac:dyDescent="0.15">
      <c r="A2333" s="17">
        <v>2333</v>
      </c>
      <c r="B2333" s="17">
        <v>23.31</v>
      </c>
      <c r="C2333" s="17">
        <f>HLOOKUP(Eingabe!$C$3,Leistungskurven!$B$1:$B$5002,A2333,FALSE)</f>
        <v>0.77777777777777779</v>
      </c>
      <c r="E2333" s="25">
        <f>HLOOKUP(Eingabe!$C$6,Kalkulationen!$T$1:$U$8762,A2334)</f>
        <v>0.4429882492605714</v>
      </c>
    </row>
    <row r="2334" spans="1:5" x14ac:dyDescent="0.15">
      <c r="A2334" s="17">
        <v>2334</v>
      </c>
      <c r="B2334" s="17">
        <v>23.32</v>
      </c>
      <c r="C2334" s="17">
        <f>HLOOKUP(Eingabe!$C$3,Leistungskurven!$B$1:$B$5002,A2334,FALSE)</f>
        <v>0.77777777777777779</v>
      </c>
      <c r="E2334" s="25">
        <f>HLOOKUP(Eingabe!$C$6,Kalkulationen!$T$1:$U$8762,A2335)</f>
        <v>0.4429882492605714</v>
      </c>
    </row>
    <row r="2335" spans="1:5" x14ac:dyDescent="0.15">
      <c r="A2335" s="17">
        <v>2335</v>
      </c>
      <c r="B2335" s="17">
        <v>23.33</v>
      </c>
      <c r="C2335" s="17">
        <f>HLOOKUP(Eingabe!$C$3,Leistungskurven!$B$1:$B$5002,A2335,FALSE)</f>
        <v>0.77777777777777779</v>
      </c>
      <c r="E2335" s="25">
        <f>HLOOKUP(Eingabe!$C$6,Kalkulationen!$T$1:$U$8762,A2336)</f>
        <v>0.4429882492605714</v>
      </c>
    </row>
    <row r="2336" spans="1:5" x14ac:dyDescent="0.15">
      <c r="A2336" s="17">
        <v>2336</v>
      </c>
      <c r="B2336" s="17">
        <v>23.34</v>
      </c>
      <c r="C2336" s="17">
        <f>HLOOKUP(Eingabe!$C$3,Leistungskurven!$B$1:$B$5002,A2336,FALSE)</f>
        <v>0.77777777777777779</v>
      </c>
      <c r="E2336" s="25">
        <f>HLOOKUP(Eingabe!$C$6,Kalkulationen!$T$1:$U$8762,A2337)</f>
        <v>0.4429882492605714</v>
      </c>
    </row>
    <row r="2337" spans="1:5" x14ac:dyDescent="0.15">
      <c r="A2337" s="17">
        <v>2337</v>
      </c>
      <c r="B2337" s="17">
        <v>23.35</v>
      </c>
      <c r="C2337" s="17">
        <f>HLOOKUP(Eingabe!$C$3,Leistungskurven!$B$1:$B$5002,A2337,FALSE)</f>
        <v>0.77777777777777779</v>
      </c>
      <c r="E2337" s="25">
        <f>HLOOKUP(Eingabe!$C$6,Kalkulationen!$T$1:$U$8762,A2338)</f>
        <v>0.4429882492605714</v>
      </c>
    </row>
    <row r="2338" spans="1:5" x14ac:dyDescent="0.15">
      <c r="A2338" s="17">
        <v>2338</v>
      </c>
      <c r="B2338" s="17">
        <v>23.36</v>
      </c>
      <c r="C2338" s="17">
        <f>HLOOKUP(Eingabe!$C$3,Leistungskurven!$B$1:$B$5002,A2338,FALSE)</f>
        <v>0.77777777777777779</v>
      </c>
      <c r="E2338" s="25">
        <f>HLOOKUP(Eingabe!$C$6,Kalkulationen!$T$1:$U$8762,A2339)</f>
        <v>0.4429882492605714</v>
      </c>
    </row>
    <row r="2339" spans="1:5" x14ac:dyDescent="0.15">
      <c r="A2339" s="17">
        <v>2339</v>
      </c>
      <c r="B2339" s="17">
        <v>23.37</v>
      </c>
      <c r="C2339" s="17">
        <f>HLOOKUP(Eingabe!$C$3,Leistungskurven!$B$1:$B$5002,A2339,FALSE)</f>
        <v>0.77777777777777779</v>
      </c>
      <c r="E2339" s="25">
        <f>HLOOKUP(Eingabe!$C$6,Kalkulationen!$T$1:$U$8762,A2340)</f>
        <v>0.4429882492605714</v>
      </c>
    </row>
    <row r="2340" spans="1:5" x14ac:dyDescent="0.15">
      <c r="A2340" s="17">
        <v>2340</v>
      </c>
      <c r="B2340" s="17">
        <v>23.38</v>
      </c>
      <c r="C2340" s="17">
        <f>HLOOKUP(Eingabe!$C$3,Leistungskurven!$B$1:$B$5002,A2340,FALSE)</f>
        <v>0.77777777777777779</v>
      </c>
      <c r="E2340" s="25">
        <f>HLOOKUP(Eingabe!$C$6,Kalkulationen!$T$1:$U$8762,A2341)</f>
        <v>0.4429882492605714</v>
      </c>
    </row>
    <row r="2341" spans="1:5" x14ac:dyDescent="0.15">
      <c r="A2341" s="17">
        <v>2341</v>
      </c>
      <c r="B2341" s="17">
        <v>23.39</v>
      </c>
      <c r="C2341" s="17">
        <f>HLOOKUP(Eingabe!$C$3,Leistungskurven!$B$1:$B$5002,A2341,FALSE)</f>
        <v>0.77777777777777779</v>
      </c>
      <c r="E2341" s="25">
        <f>HLOOKUP(Eingabe!$C$6,Kalkulationen!$T$1:$U$8762,A2342)</f>
        <v>0.4429882492605714</v>
      </c>
    </row>
    <row r="2342" spans="1:5" x14ac:dyDescent="0.15">
      <c r="A2342" s="17">
        <v>2342</v>
      </c>
      <c r="B2342" s="17">
        <v>23.4</v>
      </c>
      <c r="C2342" s="17">
        <f>HLOOKUP(Eingabe!$C$3,Leistungskurven!$B$1:$B$5002,A2342,FALSE)</f>
        <v>0.77777777777777779</v>
      </c>
      <c r="E2342" s="25">
        <f>HLOOKUP(Eingabe!$C$6,Kalkulationen!$T$1:$U$8762,A2343)</f>
        <v>0.4429882492605714</v>
      </c>
    </row>
    <row r="2343" spans="1:5" x14ac:dyDescent="0.15">
      <c r="A2343" s="17">
        <v>2343</v>
      </c>
      <c r="B2343" s="17">
        <v>23.41</v>
      </c>
      <c r="C2343" s="17">
        <f>HLOOKUP(Eingabe!$C$3,Leistungskurven!$B$1:$B$5002,A2343,FALSE)</f>
        <v>0.77777777777777779</v>
      </c>
      <c r="E2343" s="25">
        <f>HLOOKUP(Eingabe!$C$6,Kalkulationen!$T$1:$U$8762,A2344)</f>
        <v>0.4429882492605714</v>
      </c>
    </row>
    <row r="2344" spans="1:5" x14ac:dyDescent="0.15">
      <c r="A2344" s="17">
        <v>2344</v>
      </c>
      <c r="B2344" s="17">
        <v>23.42</v>
      </c>
      <c r="C2344" s="17">
        <f>HLOOKUP(Eingabe!$C$3,Leistungskurven!$B$1:$B$5002,A2344,FALSE)</f>
        <v>0.77777777777777779</v>
      </c>
      <c r="E2344" s="25">
        <f>HLOOKUP(Eingabe!$C$6,Kalkulationen!$T$1:$U$8762,A2345)</f>
        <v>0.4429882492605714</v>
      </c>
    </row>
    <row r="2345" spans="1:5" x14ac:dyDescent="0.15">
      <c r="A2345" s="17">
        <v>2345</v>
      </c>
      <c r="B2345" s="17">
        <v>23.43</v>
      </c>
      <c r="C2345" s="17">
        <f>HLOOKUP(Eingabe!$C$3,Leistungskurven!$B$1:$B$5002,A2345,FALSE)</f>
        <v>0.77777777777777779</v>
      </c>
      <c r="E2345" s="25">
        <f>HLOOKUP(Eingabe!$C$6,Kalkulationen!$T$1:$U$8762,A2346)</f>
        <v>0.4429882492605714</v>
      </c>
    </row>
    <row r="2346" spans="1:5" x14ac:dyDescent="0.15">
      <c r="A2346" s="17">
        <v>2346</v>
      </c>
      <c r="B2346" s="17">
        <v>23.44</v>
      </c>
      <c r="C2346" s="17">
        <f>HLOOKUP(Eingabe!$C$3,Leistungskurven!$B$1:$B$5002,A2346,FALSE)</f>
        <v>0.77777777777777779</v>
      </c>
      <c r="E2346" s="25">
        <f>HLOOKUP(Eingabe!$C$6,Kalkulationen!$T$1:$U$8762,A2347)</f>
        <v>0.4429882492605714</v>
      </c>
    </row>
    <row r="2347" spans="1:5" x14ac:dyDescent="0.15">
      <c r="A2347" s="17">
        <v>2347</v>
      </c>
      <c r="B2347" s="17">
        <v>23.45</v>
      </c>
      <c r="C2347" s="17">
        <f>HLOOKUP(Eingabe!$C$3,Leistungskurven!$B$1:$B$5002,A2347,FALSE)</f>
        <v>0.77777777777777779</v>
      </c>
      <c r="E2347" s="25">
        <f>HLOOKUP(Eingabe!$C$6,Kalkulationen!$T$1:$U$8762,A2348)</f>
        <v>0.4429882492605714</v>
      </c>
    </row>
    <row r="2348" spans="1:5" x14ac:dyDescent="0.15">
      <c r="A2348" s="17">
        <v>2348</v>
      </c>
      <c r="B2348" s="17">
        <v>23.46</v>
      </c>
      <c r="C2348" s="17">
        <f>HLOOKUP(Eingabe!$C$3,Leistungskurven!$B$1:$B$5002,A2348,FALSE)</f>
        <v>0.77777777777777779</v>
      </c>
      <c r="E2348" s="25">
        <f>HLOOKUP(Eingabe!$C$6,Kalkulationen!$T$1:$U$8762,A2349)</f>
        <v>0.4429882492605714</v>
      </c>
    </row>
    <row r="2349" spans="1:5" x14ac:dyDescent="0.15">
      <c r="A2349" s="17">
        <v>2349</v>
      </c>
      <c r="B2349" s="17">
        <v>23.47</v>
      </c>
      <c r="C2349" s="17">
        <f>HLOOKUP(Eingabe!$C$3,Leistungskurven!$B$1:$B$5002,A2349,FALSE)</f>
        <v>0.77777777777777779</v>
      </c>
      <c r="E2349" s="25">
        <f>HLOOKUP(Eingabe!$C$6,Kalkulationen!$T$1:$U$8762,A2350)</f>
        <v>0.4429882492605714</v>
      </c>
    </row>
    <row r="2350" spans="1:5" x14ac:dyDescent="0.15">
      <c r="A2350" s="17">
        <v>2350</v>
      </c>
      <c r="B2350" s="17">
        <v>23.48</v>
      </c>
      <c r="C2350" s="17">
        <f>HLOOKUP(Eingabe!$C$3,Leistungskurven!$B$1:$B$5002,A2350,FALSE)</f>
        <v>0.77777777777777779</v>
      </c>
      <c r="E2350" s="25">
        <f>HLOOKUP(Eingabe!$C$6,Kalkulationen!$T$1:$U$8762,A2351)</f>
        <v>0.4429882492605714</v>
      </c>
    </row>
    <row r="2351" spans="1:5" x14ac:dyDescent="0.15">
      <c r="A2351" s="17">
        <v>2351</v>
      </c>
      <c r="B2351" s="17">
        <v>23.49</v>
      </c>
      <c r="C2351" s="17">
        <f>HLOOKUP(Eingabe!$C$3,Leistungskurven!$B$1:$B$5002,A2351,FALSE)</f>
        <v>0.77777777777777779</v>
      </c>
      <c r="E2351" s="25">
        <f>HLOOKUP(Eingabe!$C$6,Kalkulationen!$T$1:$U$8762,A2352)</f>
        <v>0.4429882492605714</v>
      </c>
    </row>
    <row r="2352" spans="1:5" x14ac:dyDescent="0.15">
      <c r="A2352" s="17">
        <v>2352</v>
      </c>
      <c r="B2352" s="17">
        <v>23.5</v>
      </c>
      <c r="C2352" s="17">
        <f>HLOOKUP(Eingabe!$C$3,Leistungskurven!$B$1:$B$5002,A2352,FALSE)</f>
        <v>0.77777777777777779</v>
      </c>
      <c r="E2352" s="25">
        <f>HLOOKUP(Eingabe!$C$6,Kalkulationen!$T$1:$U$8762,A2353)</f>
        <v>0.4429882492605714</v>
      </c>
    </row>
    <row r="2353" spans="1:5" x14ac:dyDescent="0.15">
      <c r="A2353" s="17">
        <v>2353</v>
      </c>
      <c r="B2353" s="17">
        <v>23.51</v>
      </c>
      <c r="C2353" s="17">
        <f>HLOOKUP(Eingabe!$C$3,Leistungskurven!$B$1:$B$5002,A2353,FALSE)</f>
        <v>0.77777777777777779</v>
      </c>
      <c r="E2353" s="25">
        <f>HLOOKUP(Eingabe!$C$6,Kalkulationen!$T$1:$U$8762,A2354)</f>
        <v>0.4429882492605714</v>
      </c>
    </row>
    <row r="2354" spans="1:5" x14ac:dyDescent="0.15">
      <c r="A2354" s="17">
        <v>2354</v>
      </c>
      <c r="B2354" s="17">
        <v>23.52</v>
      </c>
      <c r="C2354" s="17">
        <f>HLOOKUP(Eingabe!$C$3,Leistungskurven!$B$1:$B$5002,A2354,FALSE)</f>
        <v>0.77777777777777779</v>
      </c>
      <c r="E2354" s="25">
        <f>HLOOKUP(Eingabe!$C$6,Kalkulationen!$T$1:$U$8762,A2355)</f>
        <v>0.4429882492605714</v>
      </c>
    </row>
    <row r="2355" spans="1:5" x14ac:dyDescent="0.15">
      <c r="A2355" s="17">
        <v>2355</v>
      </c>
      <c r="B2355" s="17">
        <v>23.53</v>
      </c>
      <c r="C2355" s="17">
        <f>HLOOKUP(Eingabe!$C$3,Leistungskurven!$B$1:$B$5002,A2355,FALSE)</f>
        <v>0.77777777777777779</v>
      </c>
      <c r="E2355" s="25">
        <f>HLOOKUP(Eingabe!$C$6,Kalkulationen!$T$1:$U$8762,A2356)</f>
        <v>0.4429882492605714</v>
      </c>
    </row>
    <row r="2356" spans="1:5" x14ac:dyDescent="0.15">
      <c r="A2356" s="17">
        <v>2356</v>
      </c>
      <c r="B2356" s="17">
        <v>23.54</v>
      </c>
      <c r="C2356" s="17">
        <f>HLOOKUP(Eingabe!$C$3,Leistungskurven!$B$1:$B$5002,A2356,FALSE)</f>
        <v>0.77777777777777779</v>
      </c>
      <c r="E2356" s="25">
        <f>HLOOKUP(Eingabe!$C$6,Kalkulationen!$T$1:$U$8762,A2357)</f>
        <v>0.4429882492605714</v>
      </c>
    </row>
    <row r="2357" spans="1:5" x14ac:dyDescent="0.15">
      <c r="A2357" s="17">
        <v>2357</v>
      </c>
      <c r="B2357" s="17">
        <v>23.55</v>
      </c>
      <c r="C2357" s="17">
        <f>HLOOKUP(Eingabe!$C$3,Leistungskurven!$B$1:$B$5002,A2357,FALSE)</f>
        <v>0.77777777777777779</v>
      </c>
      <c r="E2357" s="25">
        <f>HLOOKUP(Eingabe!$C$6,Kalkulationen!$T$1:$U$8762,A2358)</f>
        <v>0.4429882492605714</v>
      </c>
    </row>
    <row r="2358" spans="1:5" x14ac:dyDescent="0.15">
      <c r="A2358" s="17">
        <v>2358</v>
      </c>
      <c r="B2358" s="17">
        <v>23.56</v>
      </c>
      <c r="C2358" s="17">
        <f>HLOOKUP(Eingabe!$C$3,Leistungskurven!$B$1:$B$5002,A2358,FALSE)</f>
        <v>0.77777777777777779</v>
      </c>
      <c r="E2358" s="25">
        <f>HLOOKUP(Eingabe!$C$6,Kalkulationen!$T$1:$U$8762,A2359)</f>
        <v>0.4429882492605714</v>
      </c>
    </row>
    <row r="2359" spans="1:5" x14ac:dyDescent="0.15">
      <c r="A2359" s="17">
        <v>2359</v>
      </c>
      <c r="B2359" s="17">
        <v>23.57</v>
      </c>
      <c r="C2359" s="17">
        <f>HLOOKUP(Eingabe!$C$3,Leistungskurven!$B$1:$B$5002,A2359,FALSE)</f>
        <v>0.77777777777777779</v>
      </c>
      <c r="E2359" s="25">
        <f>HLOOKUP(Eingabe!$C$6,Kalkulationen!$T$1:$U$8762,A2360)</f>
        <v>0.4429882492605714</v>
      </c>
    </row>
    <row r="2360" spans="1:5" x14ac:dyDescent="0.15">
      <c r="A2360" s="17">
        <v>2360</v>
      </c>
      <c r="B2360" s="17">
        <v>23.58</v>
      </c>
      <c r="C2360" s="17">
        <f>HLOOKUP(Eingabe!$C$3,Leistungskurven!$B$1:$B$5002,A2360,FALSE)</f>
        <v>0.77777777777777779</v>
      </c>
      <c r="E2360" s="25">
        <f>HLOOKUP(Eingabe!$C$6,Kalkulationen!$T$1:$U$8762,A2361)</f>
        <v>0.4429882492605714</v>
      </c>
    </row>
    <row r="2361" spans="1:5" x14ac:dyDescent="0.15">
      <c r="A2361" s="17">
        <v>2361</v>
      </c>
      <c r="B2361" s="17">
        <v>23.59</v>
      </c>
      <c r="C2361" s="17">
        <f>HLOOKUP(Eingabe!$C$3,Leistungskurven!$B$1:$B$5002,A2361,FALSE)</f>
        <v>0.77777777777777779</v>
      </c>
      <c r="E2361" s="25">
        <f>HLOOKUP(Eingabe!$C$6,Kalkulationen!$T$1:$U$8762,A2362)</f>
        <v>0.4429882492605714</v>
      </c>
    </row>
    <row r="2362" spans="1:5" x14ac:dyDescent="0.15">
      <c r="A2362" s="17">
        <v>2362</v>
      </c>
      <c r="B2362" s="17">
        <v>23.6</v>
      </c>
      <c r="C2362" s="17">
        <f>HLOOKUP(Eingabe!$C$3,Leistungskurven!$B$1:$B$5002,A2362,FALSE)</f>
        <v>0.77777777777777779</v>
      </c>
      <c r="E2362" s="25">
        <f>HLOOKUP(Eingabe!$C$6,Kalkulationen!$T$1:$U$8762,A2363)</f>
        <v>0.4429882492605714</v>
      </c>
    </row>
    <row r="2363" spans="1:5" x14ac:dyDescent="0.15">
      <c r="A2363" s="17">
        <v>2363</v>
      </c>
      <c r="B2363" s="17">
        <v>23.61</v>
      </c>
      <c r="C2363" s="17">
        <f>HLOOKUP(Eingabe!$C$3,Leistungskurven!$B$1:$B$5002,A2363,FALSE)</f>
        <v>0.77777777777777779</v>
      </c>
      <c r="E2363" s="25">
        <f>HLOOKUP(Eingabe!$C$6,Kalkulationen!$T$1:$U$8762,A2364)</f>
        <v>0.4429882492605714</v>
      </c>
    </row>
    <row r="2364" spans="1:5" x14ac:dyDescent="0.15">
      <c r="A2364" s="17">
        <v>2364</v>
      </c>
      <c r="B2364" s="17">
        <v>23.62</v>
      </c>
      <c r="C2364" s="17">
        <f>HLOOKUP(Eingabe!$C$3,Leistungskurven!$B$1:$B$5002,A2364,FALSE)</f>
        <v>0.77777777777777779</v>
      </c>
      <c r="E2364" s="25">
        <f>HLOOKUP(Eingabe!$C$6,Kalkulationen!$T$1:$U$8762,A2365)</f>
        <v>0.4429882492605714</v>
      </c>
    </row>
    <row r="2365" spans="1:5" x14ac:dyDescent="0.15">
      <c r="A2365" s="17">
        <v>2365</v>
      </c>
      <c r="B2365" s="17">
        <v>23.63</v>
      </c>
      <c r="C2365" s="17">
        <f>HLOOKUP(Eingabe!$C$3,Leistungskurven!$B$1:$B$5002,A2365,FALSE)</f>
        <v>0.77777777777777779</v>
      </c>
      <c r="E2365" s="25">
        <f>HLOOKUP(Eingabe!$C$6,Kalkulationen!$T$1:$U$8762,A2366)</f>
        <v>0.4429882492605714</v>
      </c>
    </row>
    <row r="2366" spans="1:5" x14ac:dyDescent="0.15">
      <c r="A2366" s="17">
        <v>2366</v>
      </c>
      <c r="B2366" s="17">
        <v>23.64</v>
      </c>
      <c r="C2366" s="17">
        <f>HLOOKUP(Eingabe!$C$3,Leistungskurven!$B$1:$B$5002,A2366,FALSE)</f>
        <v>0.77777777777777779</v>
      </c>
      <c r="E2366" s="25">
        <f>HLOOKUP(Eingabe!$C$6,Kalkulationen!$T$1:$U$8762,A2367)</f>
        <v>0.4429882492605714</v>
      </c>
    </row>
    <row r="2367" spans="1:5" x14ac:dyDescent="0.15">
      <c r="A2367" s="17">
        <v>2367</v>
      </c>
      <c r="B2367" s="17">
        <v>23.65</v>
      </c>
      <c r="C2367" s="17">
        <f>HLOOKUP(Eingabe!$C$3,Leistungskurven!$B$1:$B$5002,A2367,FALSE)</f>
        <v>0.77777777777777779</v>
      </c>
      <c r="E2367" s="25">
        <f>HLOOKUP(Eingabe!$C$6,Kalkulationen!$T$1:$U$8762,A2368)</f>
        <v>0.4429882492605714</v>
      </c>
    </row>
    <row r="2368" spans="1:5" x14ac:dyDescent="0.15">
      <c r="A2368" s="17">
        <v>2368</v>
      </c>
      <c r="B2368" s="17">
        <v>23.66</v>
      </c>
      <c r="C2368" s="17">
        <f>HLOOKUP(Eingabe!$C$3,Leistungskurven!$B$1:$B$5002,A2368,FALSE)</f>
        <v>0.77777777777777779</v>
      </c>
      <c r="E2368" s="25">
        <f>HLOOKUP(Eingabe!$C$6,Kalkulationen!$T$1:$U$8762,A2369)</f>
        <v>0.4429882492605714</v>
      </c>
    </row>
    <row r="2369" spans="1:5" x14ac:dyDescent="0.15">
      <c r="A2369" s="17">
        <v>2369</v>
      </c>
      <c r="B2369" s="17">
        <v>23.67</v>
      </c>
      <c r="C2369" s="17">
        <f>HLOOKUP(Eingabe!$C$3,Leistungskurven!$B$1:$B$5002,A2369,FALSE)</f>
        <v>0.77777777777777779</v>
      </c>
      <c r="E2369" s="25">
        <f>HLOOKUP(Eingabe!$C$6,Kalkulationen!$T$1:$U$8762,A2370)</f>
        <v>0.4429882492605714</v>
      </c>
    </row>
    <row r="2370" spans="1:5" x14ac:dyDescent="0.15">
      <c r="A2370" s="17">
        <v>2370</v>
      </c>
      <c r="B2370" s="17">
        <v>23.68</v>
      </c>
      <c r="C2370" s="17">
        <f>HLOOKUP(Eingabe!$C$3,Leistungskurven!$B$1:$B$5002,A2370,FALSE)</f>
        <v>0.77777777777777779</v>
      </c>
      <c r="E2370" s="25">
        <f>HLOOKUP(Eingabe!$C$6,Kalkulationen!$T$1:$U$8762,A2371)</f>
        <v>0.4429882492605714</v>
      </c>
    </row>
    <row r="2371" spans="1:5" x14ac:dyDescent="0.15">
      <c r="A2371" s="17">
        <v>2371</v>
      </c>
      <c r="B2371" s="17">
        <v>23.69</v>
      </c>
      <c r="C2371" s="17">
        <f>HLOOKUP(Eingabe!$C$3,Leistungskurven!$B$1:$B$5002,A2371,FALSE)</f>
        <v>0.77777777777777779</v>
      </c>
      <c r="E2371" s="25">
        <f>HLOOKUP(Eingabe!$C$6,Kalkulationen!$T$1:$U$8762,A2372)</f>
        <v>0.4429882492605714</v>
      </c>
    </row>
    <row r="2372" spans="1:5" x14ac:dyDescent="0.15">
      <c r="A2372" s="17">
        <v>2372</v>
      </c>
      <c r="B2372" s="17">
        <v>23.7</v>
      </c>
      <c r="C2372" s="17">
        <f>HLOOKUP(Eingabe!$C$3,Leistungskurven!$B$1:$B$5002,A2372,FALSE)</f>
        <v>0.77777777777777779</v>
      </c>
      <c r="E2372" s="25">
        <f>HLOOKUP(Eingabe!$C$6,Kalkulationen!$T$1:$U$8762,A2373)</f>
        <v>0.4429882492605714</v>
      </c>
    </row>
    <row r="2373" spans="1:5" x14ac:dyDescent="0.15">
      <c r="A2373" s="17">
        <v>2373</v>
      </c>
      <c r="B2373" s="17">
        <v>23.71</v>
      </c>
      <c r="C2373" s="17">
        <f>HLOOKUP(Eingabe!$C$3,Leistungskurven!$B$1:$B$5002,A2373,FALSE)</f>
        <v>0.77777777777777779</v>
      </c>
      <c r="E2373" s="25">
        <f>HLOOKUP(Eingabe!$C$6,Kalkulationen!$T$1:$U$8762,A2374)</f>
        <v>0.4429882492605714</v>
      </c>
    </row>
    <row r="2374" spans="1:5" x14ac:dyDescent="0.15">
      <c r="A2374" s="17">
        <v>2374</v>
      </c>
      <c r="B2374" s="17">
        <v>23.72</v>
      </c>
      <c r="C2374" s="17">
        <f>HLOOKUP(Eingabe!$C$3,Leistungskurven!$B$1:$B$5002,A2374,FALSE)</f>
        <v>0.77777777777777779</v>
      </c>
      <c r="E2374" s="25">
        <f>HLOOKUP(Eingabe!$C$6,Kalkulationen!$T$1:$U$8762,A2375)</f>
        <v>0.4429882492605714</v>
      </c>
    </row>
    <row r="2375" spans="1:5" x14ac:dyDescent="0.15">
      <c r="A2375" s="17">
        <v>2375</v>
      </c>
      <c r="B2375" s="17">
        <v>23.73</v>
      </c>
      <c r="C2375" s="17">
        <f>HLOOKUP(Eingabe!$C$3,Leistungskurven!$B$1:$B$5002,A2375,FALSE)</f>
        <v>0.77777777777777779</v>
      </c>
      <c r="E2375" s="25">
        <f>HLOOKUP(Eingabe!$C$6,Kalkulationen!$T$1:$U$8762,A2376)</f>
        <v>0.4429882492605714</v>
      </c>
    </row>
    <row r="2376" spans="1:5" x14ac:dyDescent="0.15">
      <c r="A2376" s="17">
        <v>2376</v>
      </c>
      <c r="B2376" s="17">
        <v>23.74</v>
      </c>
      <c r="C2376" s="17">
        <f>HLOOKUP(Eingabe!$C$3,Leistungskurven!$B$1:$B$5002,A2376,FALSE)</f>
        <v>0.77777777777777779</v>
      </c>
      <c r="E2376" s="25">
        <f>HLOOKUP(Eingabe!$C$6,Kalkulationen!$T$1:$U$8762,A2377)</f>
        <v>0.4429882492605714</v>
      </c>
    </row>
    <row r="2377" spans="1:5" x14ac:dyDescent="0.15">
      <c r="A2377" s="17">
        <v>2377</v>
      </c>
      <c r="B2377" s="17">
        <v>23.75</v>
      </c>
      <c r="C2377" s="17">
        <f>HLOOKUP(Eingabe!$C$3,Leistungskurven!$B$1:$B$5002,A2377,FALSE)</f>
        <v>0.77777777777777779</v>
      </c>
      <c r="E2377" s="25">
        <f>HLOOKUP(Eingabe!$C$6,Kalkulationen!$T$1:$U$8762,A2378)</f>
        <v>0.4429882492605714</v>
      </c>
    </row>
    <row r="2378" spans="1:5" x14ac:dyDescent="0.15">
      <c r="A2378" s="17">
        <v>2378</v>
      </c>
      <c r="B2378" s="17">
        <v>23.76</v>
      </c>
      <c r="C2378" s="17">
        <f>HLOOKUP(Eingabe!$C$3,Leistungskurven!$B$1:$B$5002,A2378,FALSE)</f>
        <v>0.77777777777777779</v>
      </c>
      <c r="E2378" s="25">
        <f>HLOOKUP(Eingabe!$C$6,Kalkulationen!$T$1:$U$8762,A2379)</f>
        <v>0.4429882492605714</v>
      </c>
    </row>
    <row r="2379" spans="1:5" x14ac:dyDescent="0.15">
      <c r="A2379" s="17">
        <v>2379</v>
      </c>
      <c r="B2379" s="17">
        <v>23.77</v>
      </c>
      <c r="C2379" s="17">
        <f>HLOOKUP(Eingabe!$C$3,Leistungskurven!$B$1:$B$5002,A2379,FALSE)</f>
        <v>0.77777777777777779</v>
      </c>
      <c r="E2379" s="25">
        <f>HLOOKUP(Eingabe!$C$6,Kalkulationen!$T$1:$U$8762,A2380)</f>
        <v>0.4429882492605714</v>
      </c>
    </row>
    <row r="2380" spans="1:5" x14ac:dyDescent="0.15">
      <c r="A2380" s="17">
        <v>2380</v>
      </c>
      <c r="B2380" s="17">
        <v>23.78</v>
      </c>
      <c r="C2380" s="17">
        <f>HLOOKUP(Eingabe!$C$3,Leistungskurven!$B$1:$B$5002,A2380,FALSE)</f>
        <v>0.77777777777777779</v>
      </c>
      <c r="E2380" s="25">
        <f>HLOOKUP(Eingabe!$C$6,Kalkulationen!$T$1:$U$8762,A2381)</f>
        <v>0.4429882492605714</v>
      </c>
    </row>
    <row r="2381" spans="1:5" x14ac:dyDescent="0.15">
      <c r="A2381" s="17">
        <v>2381</v>
      </c>
      <c r="B2381" s="17">
        <v>23.79</v>
      </c>
      <c r="C2381" s="17">
        <f>HLOOKUP(Eingabe!$C$3,Leistungskurven!$B$1:$B$5002,A2381,FALSE)</f>
        <v>0.77777777777777779</v>
      </c>
      <c r="E2381" s="25">
        <f>HLOOKUP(Eingabe!$C$6,Kalkulationen!$T$1:$U$8762,A2382)</f>
        <v>0.4429882492605714</v>
      </c>
    </row>
    <row r="2382" spans="1:5" x14ac:dyDescent="0.15">
      <c r="A2382" s="17">
        <v>2382</v>
      </c>
      <c r="B2382" s="17">
        <v>23.8</v>
      </c>
      <c r="C2382" s="17">
        <f>HLOOKUP(Eingabe!$C$3,Leistungskurven!$B$1:$B$5002,A2382,FALSE)</f>
        <v>0.77777777777777779</v>
      </c>
      <c r="E2382" s="25">
        <f>HLOOKUP(Eingabe!$C$6,Kalkulationen!$T$1:$U$8762,A2383)</f>
        <v>0.4429882492605714</v>
      </c>
    </row>
    <row r="2383" spans="1:5" x14ac:dyDescent="0.15">
      <c r="A2383" s="17">
        <v>2383</v>
      </c>
      <c r="B2383" s="17">
        <v>23.81</v>
      </c>
      <c r="C2383" s="17">
        <f>HLOOKUP(Eingabe!$C$3,Leistungskurven!$B$1:$B$5002,A2383,FALSE)</f>
        <v>0.77777777777777779</v>
      </c>
      <c r="E2383" s="25">
        <f>HLOOKUP(Eingabe!$C$6,Kalkulationen!$T$1:$U$8762,A2384)</f>
        <v>0.4429882492605714</v>
      </c>
    </row>
    <row r="2384" spans="1:5" x14ac:dyDescent="0.15">
      <c r="A2384" s="17">
        <v>2384</v>
      </c>
      <c r="B2384" s="17">
        <v>23.82</v>
      </c>
      <c r="C2384" s="17">
        <f>HLOOKUP(Eingabe!$C$3,Leistungskurven!$B$1:$B$5002,A2384,FALSE)</f>
        <v>0.77777777777777779</v>
      </c>
      <c r="E2384" s="25">
        <f>HLOOKUP(Eingabe!$C$6,Kalkulationen!$T$1:$U$8762,A2385)</f>
        <v>0.4429882492605714</v>
      </c>
    </row>
    <row r="2385" spans="1:5" x14ac:dyDescent="0.15">
      <c r="A2385" s="17">
        <v>2385</v>
      </c>
      <c r="B2385" s="17">
        <v>23.83</v>
      </c>
      <c r="C2385" s="17">
        <f>HLOOKUP(Eingabe!$C$3,Leistungskurven!$B$1:$B$5002,A2385,FALSE)</f>
        <v>0.77777777777777779</v>
      </c>
      <c r="E2385" s="25">
        <f>HLOOKUP(Eingabe!$C$6,Kalkulationen!$T$1:$U$8762,A2386)</f>
        <v>0.4429882492605714</v>
      </c>
    </row>
    <row r="2386" spans="1:5" x14ac:dyDescent="0.15">
      <c r="A2386" s="17">
        <v>2386</v>
      </c>
      <c r="B2386" s="17">
        <v>23.84</v>
      </c>
      <c r="C2386" s="17">
        <f>HLOOKUP(Eingabe!$C$3,Leistungskurven!$B$1:$B$5002,A2386,FALSE)</f>
        <v>0.77777777777777779</v>
      </c>
      <c r="E2386" s="25">
        <f>HLOOKUP(Eingabe!$C$6,Kalkulationen!$T$1:$U$8762,A2387)</f>
        <v>0.4429882492605714</v>
      </c>
    </row>
    <row r="2387" spans="1:5" x14ac:dyDescent="0.15">
      <c r="A2387" s="17">
        <v>2387</v>
      </c>
      <c r="B2387" s="17">
        <v>23.85</v>
      </c>
      <c r="C2387" s="17">
        <f>HLOOKUP(Eingabe!$C$3,Leistungskurven!$B$1:$B$5002,A2387,FALSE)</f>
        <v>0.77777777777777779</v>
      </c>
      <c r="E2387" s="25">
        <f>HLOOKUP(Eingabe!$C$6,Kalkulationen!$T$1:$U$8762,A2388)</f>
        <v>0.4429882492605714</v>
      </c>
    </row>
    <row r="2388" spans="1:5" x14ac:dyDescent="0.15">
      <c r="A2388" s="17">
        <v>2388</v>
      </c>
      <c r="B2388" s="17">
        <v>23.86</v>
      </c>
      <c r="C2388" s="17">
        <f>HLOOKUP(Eingabe!$C$3,Leistungskurven!$B$1:$B$5002,A2388,FALSE)</f>
        <v>0.77777777777777779</v>
      </c>
      <c r="E2388" s="25">
        <f>HLOOKUP(Eingabe!$C$6,Kalkulationen!$T$1:$U$8762,A2389)</f>
        <v>0.4429882492605714</v>
      </c>
    </row>
    <row r="2389" spans="1:5" x14ac:dyDescent="0.15">
      <c r="A2389" s="17">
        <v>2389</v>
      </c>
      <c r="B2389" s="17">
        <v>23.87</v>
      </c>
      <c r="C2389" s="17">
        <f>HLOOKUP(Eingabe!$C$3,Leistungskurven!$B$1:$B$5002,A2389,FALSE)</f>
        <v>0.77777777777777779</v>
      </c>
      <c r="E2389" s="25">
        <f>HLOOKUP(Eingabe!$C$6,Kalkulationen!$T$1:$U$8762,A2390)</f>
        <v>0.4429882492605714</v>
      </c>
    </row>
    <row r="2390" spans="1:5" x14ac:dyDescent="0.15">
      <c r="A2390" s="17">
        <v>2390</v>
      </c>
      <c r="B2390" s="17">
        <v>23.88</v>
      </c>
      <c r="C2390" s="17">
        <f>HLOOKUP(Eingabe!$C$3,Leistungskurven!$B$1:$B$5002,A2390,FALSE)</f>
        <v>0.77777777777777779</v>
      </c>
      <c r="E2390" s="25">
        <f>HLOOKUP(Eingabe!$C$6,Kalkulationen!$T$1:$U$8762,A2391)</f>
        <v>0.4429882492605714</v>
      </c>
    </row>
    <row r="2391" spans="1:5" x14ac:dyDescent="0.15">
      <c r="A2391" s="17">
        <v>2391</v>
      </c>
      <c r="B2391" s="17">
        <v>23.89</v>
      </c>
      <c r="C2391" s="17">
        <f>HLOOKUP(Eingabe!$C$3,Leistungskurven!$B$1:$B$5002,A2391,FALSE)</f>
        <v>0.77777777777777779</v>
      </c>
      <c r="E2391" s="25">
        <f>HLOOKUP(Eingabe!$C$6,Kalkulationen!$T$1:$U$8762,A2392)</f>
        <v>0.4429882492605714</v>
      </c>
    </row>
    <row r="2392" spans="1:5" x14ac:dyDescent="0.15">
      <c r="A2392" s="17">
        <v>2392</v>
      </c>
      <c r="B2392" s="17">
        <v>23.9</v>
      </c>
      <c r="C2392" s="17">
        <f>HLOOKUP(Eingabe!$C$3,Leistungskurven!$B$1:$B$5002,A2392,FALSE)</f>
        <v>0.77777777777777779</v>
      </c>
      <c r="E2392" s="25">
        <f>HLOOKUP(Eingabe!$C$6,Kalkulationen!$T$1:$U$8762,A2393)</f>
        <v>0.4429882492605714</v>
      </c>
    </row>
    <row r="2393" spans="1:5" x14ac:dyDescent="0.15">
      <c r="A2393" s="17">
        <v>2393</v>
      </c>
      <c r="B2393" s="17">
        <v>23.91</v>
      </c>
      <c r="C2393" s="17">
        <f>HLOOKUP(Eingabe!$C$3,Leistungskurven!$B$1:$B$5002,A2393,FALSE)</f>
        <v>0.77777777777777779</v>
      </c>
      <c r="E2393" s="25">
        <f>HLOOKUP(Eingabe!$C$6,Kalkulationen!$T$1:$U$8762,A2394)</f>
        <v>0.4429882492605714</v>
      </c>
    </row>
    <row r="2394" spans="1:5" x14ac:dyDescent="0.15">
      <c r="A2394" s="17">
        <v>2394</v>
      </c>
      <c r="B2394" s="17">
        <v>23.92</v>
      </c>
      <c r="C2394" s="17">
        <f>HLOOKUP(Eingabe!$C$3,Leistungskurven!$B$1:$B$5002,A2394,FALSE)</f>
        <v>0.77777777777777779</v>
      </c>
      <c r="E2394" s="25">
        <f>HLOOKUP(Eingabe!$C$6,Kalkulationen!$T$1:$U$8762,A2395)</f>
        <v>0.4429882492605714</v>
      </c>
    </row>
    <row r="2395" spans="1:5" x14ac:dyDescent="0.15">
      <c r="A2395" s="17">
        <v>2395</v>
      </c>
      <c r="B2395" s="17">
        <v>23.93</v>
      </c>
      <c r="C2395" s="17">
        <f>HLOOKUP(Eingabe!$C$3,Leistungskurven!$B$1:$B$5002,A2395,FALSE)</f>
        <v>0.77777777777777779</v>
      </c>
      <c r="E2395" s="25">
        <f>HLOOKUP(Eingabe!$C$6,Kalkulationen!$T$1:$U$8762,A2396)</f>
        <v>0.4429882492605714</v>
      </c>
    </row>
    <row r="2396" spans="1:5" x14ac:dyDescent="0.15">
      <c r="A2396" s="17">
        <v>2396</v>
      </c>
      <c r="B2396" s="17">
        <v>23.94</v>
      </c>
      <c r="C2396" s="17">
        <f>HLOOKUP(Eingabe!$C$3,Leistungskurven!$B$1:$B$5002,A2396,FALSE)</f>
        <v>0.77777777777777779</v>
      </c>
      <c r="E2396" s="25">
        <f>HLOOKUP(Eingabe!$C$6,Kalkulationen!$T$1:$U$8762,A2397)</f>
        <v>0.4429882492605714</v>
      </c>
    </row>
    <row r="2397" spans="1:5" x14ac:dyDescent="0.15">
      <c r="A2397" s="17">
        <v>2397</v>
      </c>
      <c r="B2397" s="17">
        <v>23.95</v>
      </c>
      <c r="C2397" s="17">
        <f>HLOOKUP(Eingabe!$C$3,Leistungskurven!$B$1:$B$5002,A2397,FALSE)</f>
        <v>0.77777777777777779</v>
      </c>
      <c r="E2397" s="25">
        <f>HLOOKUP(Eingabe!$C$6,Kalkulationen!$T$1:$U$8762,A2398)</f>
        <v>0.4429882492605714</v>
      </c>
    </row>
    <row r="2398" spans="1:5" x14ac:dyDescent="0.15">
      <c r="A2398" s="17">
        <v>2398</v>
      </c>
      <c r="B2398" s="17">
        <v>23.96</v>
      </c>
      <c r="C2398" s="17">
        <f>HLOOKUP(Eingabe!$C$3,Leistungskurven!$B$1:$B$5002,A2398,FALSE)</f>
        <v>0.77777777777777779</v>
      </c>
      <c r="E2398" s="25">
        <f>HLOOKUP(Eingabe!$C$6,Kalkulationen!$T$1:$U$8762,A2399)</f>
        <v>0.4429882492605714</v>
      </c>
    </row>
    <row r="2399" spans="1:5" x14ac:dyDescent="0.15">
      <c r="A2399" s="17">
        <v>2399</v>
      </c>
      <c r="B2399" s="17">
        <v>23.97</v>
      </c>
      <c r="C2399" s="17">
        <f>HLOOKUP(Eingabe!$C$3,Leistungskurven!$B$1:$B$5002,A2399,FALSE)</f>
        <v>0.77777777777777779</v>
      </c>
      <c r="E2399" s="25">
        <f>HLOOKUP(Eingabe!$C$6,Kalkulationen!$T$1:$U$8762,A2400)</f>
        <v>0.4429882492605714</v>
      </c>
    </row>
    <row r="2400" spans="1:5" x14ac:dyDescent="0.15">
      <c r="A2400" s="17">
        <v>2400</v>
      </c>
      <c r="B2400" s="17">
        <v>23.98</v>
      </c>
      <c r="C2400" s="17">
        <f>HLOOKUP(Eingabe!$C$3,Leistungskurven!$B$1:$B$5002,A2400,FALSE)</f>
        <v>0.77777777777777779</v>
      </c>
      <c r="E2400" s="25">
        <f>HLOOKUP(Eingabe!$C$6,Kalkulationen!$T$1:$U$8762,A2401)</f>
        <v>0.4429882492605714</v>
      </c>
    </row>
    <row r="2401" spans="1:5" x14ac:dyDescent="0.15">
      <c r="A2401" s="17">
        <v>2401</v>
      </c>
      <c r="B2401" s="17">
        <v>23.99</v>
      </c>
      <c r="C2401" s="17">
        <f>HLOOKUP(Eingabe!$C$3,Leistungskurven!$B$1:$B$5002,A2401,FALSE)</f>
        <v>0.77777777777777779</v>
      </c>
      <c r="E2401" s="25">
        <f>HLOOKUP(Eingabe!$C$6,Kalkulationen!$T$1:$U$8762,A2402)</f>
        <v>0.4429882492605714</v>
      </c>
    </row>
    <row r="2402" spans="1:5" x14ac:dyDescent="0.15">
      <c r="A2402" s="17">
        <v>2402</v>
      </c>
      <c r="B2402" s="17">
        <v>24</v>
      </c>
      <c r="C2402" s="17">
        <f>HLOOKUP(Eingabe!$C$3,Leistungskurven!$B$1:$B$5002,A2402,FALSE)</f>
        <v>0.77777777777777779</v>
      </c>
      <c r="E2402" s="25">
        <f>HLOOKUP(Eingabe!$C$6,Kalkulationen!$T$1:$U$8762,A2403)</f>
        <v>0.4429882492605714</v>
      </c>
    </row>
    <row r="2403" spans="1:5" x14ac:dyDescent="0.15">
      <c r="A2403" s="17">
        <v>2403</v>
      </c>
      <c r="B2403" s="17">
        <v>24.01</v>
      </c>
      <c r="C2403" s="17">
        <f>HLOOKUP(Eingabe!$C$3,Leistungskurven!$B$1:$B$5002,A2403,FALSE)</f>
        <v>0.77777777777777779</v>
      </c>
      <c r="E2403" s="25">
        <f>HLOOKUP(Eingabe!$C$6,Kalkulationen!$T$1:$U$8762,A2404)</f>
        <v>0.4429882492605714</v>
      </c>
    </row>
    <row r="2404" spans="1:5" x14ac:dyDescent="0.15">
      <c r="A2404" s="17">
        <v>2404</v>
      </c>
      <c r="B2404" s="17">
        <v>24.02</v>
      </c>
      <c r="C2404" s="17">
        <f>HLOOKUP(Eingabe!$C$3,Leistungskurven!$B$1:$B$5002,A2404,FALSE)</f>
        <v>0.77777777777777779</v>
      </c>
      <c r="E2404" s="25">
        <f>HLOOKUP(Eingabe!$C$6,Kalkulationen!$T$1:$U$8762,A2405)</f>
        <v>0.4429882492605714</v>
      </c>
    </row>
    <row r="2405" spans="1:5" x14ac:dyDescent="0.15">
      <c r="A2405" s="17">
        <v>2405</v>
      </c>
      <c r="B2405" s="17">
        <v>24.03</v>
      </c>
      <c r="C2405" s="17">
        <f>HLOOKUP(Eingabe!$C$3,Leistungskurven!$B$1:$B$5002,A2405,FALSE)</f>
        <v>0.77777777777777779</v>
      </c>
      <c r="E2405" s="25">
        <f>HLOOKUP(Eingabe!$C$6,Kalkulationen!$T$1:$U$8762,A2406)</f>
        <v>0.4429882492605714</v>
      </c>
    </row>
    <row r="2406" spans="1:5" x14ac:dyDescent="0.15">
      <c r="A2406" s="17">
        <v>2406</v>
      </c>
      <c r="B2406" s="17">
        <v>24.04</v>
      </c>
      <c r="C2406" s="17">
        <f>HLOOKUP(Eingabe!$C$3,Leistungskurven!$B$1:$B$5002,A2406,FALSE)</f>
        <v>0.77777777777777779</v>
      </c>
      <c r="E2406" s="25">
        <f>HLOOKUP(Eingabe!$C$6,Kalkulationen!$T$1:$U$8762,A2407)</f>
        <v>0.4429882492605714</v>
      </c>
    </row>
    <row r="2407" spans="1:5" x14ac:dyDescent="0.15">
      <c r="A2407" s="17">
        <v>2407</v>
      </c>
      <c r="B2407" s="17">
        <v>24.05</v>
      </c>
      <c r="C2407" s="17">
        <f>HLOOKUP(Eingabe!$C$3,Leistungskurven!$B$1:$B$5002,A2407,FALSE)</f>
        <v>0.77777777777777779</v>
      </c>
      <c r="E2407" s="25">
        <f>HLOOKUP(Eingabe!$C$6,Kalkulationen!$T$1:$U$8762,A2408)</f>
        <v>0.4429882492605714</v>
      </c>
    </row>
    <row r="2408" spans="1:5" x14ac:dyDescent="0.15">
      <c r="A2408" s="17">
        <v>2408</v>
      </c>
      <c r="B2408" s="17">
        <v>24.06</v>
      </c>
      <c r="C2408" s="17">
        <f>HLOOKUP(Eingabe!$C$3,Leistungskurven!$B$1:$B$5002,A2408,FALSE)</f>
        <v>0.77777777777777779</v>
      </c>
      <c r="E2408" s="25">
        <f>HLOOKUP(Eingabe!$C$6,Kalkulationen!$T$1:$U$8762,A2409)</f>
        <v>0.4429882492605714</v>
      </c>
    </row>
    <row r="2409" spans="1:5" x14ac:dyDescent="0.15">
      <c r="A2409" s="17">
        <v>2409</v>
      </c>
      <c r="B2409" s="17">
        <v>24.07</v>
      </c>
      <c r="C2409" s="17">
        <f>HLOOKUP(Eingabe!$C$3,Leistungskurven!$B$1:$B$5002,A2409,FALSE)</f>
        <v>0.77777777777777779</v>
      </c>
      <c r="E2409" s="25">
        <f>HLOOKUP(Eingabe!$C$6,Kalkulationen!$T$1:$U$8762,A2410)</f>
        <v>0.4429882492605714</v>
      </c>
    </row>
    <row r="2410" spans="1:5" x14ac:dyDescent="0.15">
      <c r="A2410" s="17">
        <v>2410</v>
      </c>
      <c r="B2410" s="17">
        <v>24.08</v>
      </c>
      <c r="C2410" s="17">
        <f>HLOOKUP(Eingabe!$C$3,Leistungskurven!$B$1:$B$5002,A2410,FALSE)</f>
        <v>0.77777777777777779</v>
      </c>
      <c r="E2410" s="25">
        <f>HLOOKUP(Eingabe!$C$6,Kalkulationen!$T$1:$U$8762,A2411)</f>
        <v>0.4429882492605714</v>
      </c>
    </row>
    <row r="2411" spans="1:5" x14ac:dyDescent="0.15">
      <c r="A2411" s="17">
        <v>2411</v>
      </c>
      <c r="B2411" s="17">
        <v>24.09</v>
      </c>
      <c r="C2411" s="17">
        <f>HLOOKUP(Eingabe!$C$3,Leistungskurven!$B$1:$B$5002,A2411,FALSE)</f>
        <v>0.77777777777777779</v>
      </c>
      <c r="E2411" s="25">
        <f>HLOOKUP(Eingabe!$C$6,Kalkulationen!$T$1:$U$8762,A2412)</f>
        <v>0.4429882492605714</v>
      </c>
    </row>
    <row r="2412" spans="1:5" x14ac:dyDescent="0.15">
      <c r="A2412" s="17">
        <v>2412</v>
      </c>
      <c r="B2412" s="17">
        <v>24.1</v>
      </c>
      <c r="C2412" s="17">
        <f>HLOOKUP(Eingabe!$C$3,Leistungskurven!$B$1:$B$5002,A2412,FALSE)</f>
        <v>0.77777777777777779</v>
      </c>
      <c r="E2412" s="25">
        <f>HLOOKUP(Eingabe!$C$6,Kalkulationen!$T$1:$U$8762,A2413)</f>
        <v>0.4429882492605714</v>
      </c>
    </row>
    <row r="2413" spans="1:5" x14ac:dyDescent="0.15">
      <c r="A2413" s="17">
        <v>2413</v>
      </c>
      <c r="B2413" s="17">
        <v>24.11</v>
      </c>
      <c r="C2413" s="17">
        <f>HLOOKUP(Eingabe!$C$3,Leistungskurven!$B$1:$B$5002,A2413,FALSE)</f>
        <v>0.77777777777777779</v>
      </c>
      <c r="E2413" s="25">
        <f>HLOOKUP(Eingabe!$C$6,Kalkulationen!$T$1:$U$8762,A2414)</f>
        <v>0.4429882492605714</v>
      </c>
    </row>
    <row r="2414" spans="1:5" x14ac:dyDescent="0.15">
      <c r="A2414" s="17">
        <v>2414</v>
      </c>
      <c r="B2414" s="17">
        <v>24.12</v>
      </c>
      <c r="C2414" s="17">
        <f>HLOOKUP(Eingabe!$C$3,Leistungskurven!$B$1:$B$5002,A2414,FALSE)</f>
        <v>0.77777777777777779</v>
      </c>
      <c r="E2414" s="25">
        <f>HLOOKUP(Eingabe!$C$6,Kalkulationen!$T$1:$U$8762,A2415)</f>
        <v>0.4429882492605714</v>
      </c>
    </row>
    <row r="2415" spans="1:5" x14ac:dyDescent="0.15">
      <c r="A2415" s="17">
        <v>2415</v>
      </c>
      <c r="B2415" s="17">
        <v>24.13</v>
      </c>
      <c r="C2415" s="17">
        <f>HLOOKUP(Eingabe!$C$3,Leistungskurven!$B$1:$B$5002,A2415,FALSE)</f>
        <v>0.77777777777777779</v>
      </c>
      <c r="E2415" s="25">
        <f>HLOOKUP(Eingabe!$C$6,Kalkulationen!$T$1:$U$8762,A2416)</f>
        <v>0.4429882492605714</v>
      </c>
    </row>
    <row r="2416" spans="1:5" x14ac:dyDescent="0.15">
      <c r="A2416" s="17">
        <v>2416</v>
      </c>
      <c r="B2416" s="17">
        <v>24.14</v>
      </c>
      <c r="C2416" s="17">
        <f>HLOOKUP(Eingabe!$C$3,Leistungskurven!$B$1:$B$5002,A2416,FALSE)</f>
        <v>0.77777777777777779</v>
      </c>
      <c r="E2416" s="25">
        <f>HLOOKUP(Eingabe!$C$6,Kalkulationen!$T$1:$U$8762,A2417)</f>
        <v>0.4429882492605714</v>
      </c>
    </row>
    <row r="2417" spans="1:5" x14ac:dyDescent="0.15">
      <c r="A2417" s="17">
        <v>2417</v>
      </c>
      <c r="B2417" s="17">
        <v>24.15</v>
      </c>
      <c r="C2417" s="17">
        <f>HLOOKUP(Eingabe!$C$3,Leistungskurven!$B$1:$B$5002,A2417,FALSE)</f>
        <v>0.77777777777777779</v>
      </c>
      <c r="E2417" s="25">
        <f>HLOOKUP(Eingabe!$C$6,Kalkulationen!$T$1:$U$8762,A2418)</f>
        <v>0.4429882492605714</v>
      </c>
    </row>
    <row r="2418" spans="1:5" x14ac:dyDescent="0.15">
      <c r="A2418" s="17">
        <v>2418</v>
      </c>
      <c r="B2418" s="17">
        <v>24.16</v>
      </c>
      <c r="C2418" s="17">
        <f>HLOOKUP(Eingabe!$C$3,Leistungskurven!$B$1:$B$5002,A2418,FALSE)</f>
        <v>0.77777777777777779</v>
      </c>
      <c r="E2418" s="25">
        <f>HLOOKUP(Eingabe!$C$6,Kalkulationen!$T$1:$U$8762,A2419)</f>
        <v>0.4429882492605714</v>
      </c>
    </row>
    <row r="2419" spans="1:5" x14ac:dyDescent="0.15">
      <c r="A2419" s="17">
        <v>2419</v>
      </c>
      <c r="B2419" s="17">
        <v>24.17</v>
      </c>
      <c r="C2419" s="17">
        <f>HLOOKUP(Eingabe!$C$3,Leistungskurven!$B$1:$B$5002,A2419,FALSE)</f>
        <v>0.77777777777777779</v>
      </c>
      <c r="E2419" s="25">
        <f>HLOOKUP(Eingabe!$C$6,Kalkulationen!$T$1:$U$8762,A2420)</f>
        <v>0.4429882492605714</v>
      </c>
    </row>
    <row r="2420" spans="1:5" x14ac:dyDescent="0.15">
      <c r="A2420" s="17">
        <v>2420</v>
      </c>
      <c r="B2420" s="17">
        <v>24.18</v>
      </c>
      <c r="C2420" s="17">
        <f>HLOOKUP(Eingabe!$C$3,Leistungskurven!$B$1:$B$5002,A2420,FALSE)</f>
        <v>0.77777777777777779</v>
      </c>
      <c r="E2420" s="25">
        <f>HLOOKUP(Eingabe!$C$6,Kalkulationen!$T$1:$U$8762,A2421)</f>
        <v>0.4429882492605714</v>
      </c>
    </row>
    <row r="2421" spans="1:5" x14ac:dyDescent="0.15">
      <c r="A2421" s="17">
        <v>2421</v>
      </c>
      <c r="B2421" s="17">
        <v>24.19</v>
      </c>
      <c r="C2421" s="17">
        <f>HLOOKUP(Eingabe!$C$3,Leistungskurven!$B$1:$B$5002,A2421,FALSE)</f>
        <v>0.77777777777777779</v>
      </c>
      <c r="E2421" s="25">
        <f>HLOOKUP(Eingabe!$C$6,Kalkulationen!$T$1:$U$8762,A2422)</f>
        <v>0.4429882492605714</v>
      </c>
    </row>
    <row r="2422" spans="1:5" x14ac:dyDescent="0.15">
      <c r="A2422" s="17">
        <v>2422</v>
      </c>
      <c r="B2422" s="17">
        <v>24.2</v>
      </c>
      <c r="C2422" s="17">
        <f>HLOOKUP(Eingabe!$C$3,Leistungskurven!$B$1:$B$5002,A2422,FALSE)</f>
        <v>0.77777777777777779</v>
      </c>
      <c r="E2422" s="25">
        <f>HLOOKUP(Eingabe!$C$6,Kalkulationen!$T$1:$U$8762,A2423)</f>
        <v>0.4429882492605714</v>
      </c>
    </row>
    <row r="2423" spans="1:5" x14ac:dyDescent="0.15">
      <c r="A2423" s="17">
        <v>2423</v>
      </c>
      <c r="B2423" s="17">
        <v>24.21</v>
      </c>
      <c r="C2423" s="17">
        <f>HLOOKUP(Eingabe!$C$3,Leistungskurven!$B$1:$B$5002,A2423,FALSE)</f>
        <v>0.77777777777777779</v>
      </c>
      <c r="E2423" s="25">
        <f>HLOOKUP(Eingabe!$C$6,Kalkulationen!$T$1:$U$8762,A2424)</f>
        <v>0.4429882492605714</v>
      </c>
    </row>
    <row r="2424" spans="1:5" x14ac:dyDescent="0.15">
      <c r="A2424" s="17">
        <v>2424</v>
      </c>
      <c r="B2424" s="17">
        <v>24.22</v>
      </c>
      <c r="C2424" s="17">
        <f>HLOOKUP(Eingabe!$C$3,Leistungskurven!$B$1:$B$5002,A2424,FALSE)</f>
        <v>0.77777777777777779</v>
      </c>
      <c r="E2424" s="25">
        <f>HLOOKUP(Eingabe!$C$6,Kalkulationen!$T$1:$U$8762,A2425)</f>
        <v>0.4429882492605714</v>
      </c>
    </row>
    <row r="2425" spans="1:5" x14ac:dyDescent="0.15">
      <c r="A2425" s="17">
        <v>2425</v>
      </c>
      <c r="B2425" s="17">
        <v>24.23</v>
      </c>
      <c r="C2425" s="17">
        <f>HLOOKUP(Eingabe!$C$3,Leistungskurven!$B$1:$B$5002,A2425,FALSE)</f>
        <v>0.77777777777777779</v>
      </c>
      <c r="E2425" s="25">
        <f>HLOOKUP(Eingabe!$C$6,Kalkulationen!$T$1:$U$8762,A2426)</f>
        <v>0.4429882492605714</v>
      </c>
    </row>
    <row r="2426" spans="1:5" x14ac:dyDescent="0.15">
      <c r="A2426" s="17">
        <v>2426</v>
      </c>
      <c r="B2426" s="17">
        <v>24.24</v>
      </c>
      <c r="C2426" s="17">
        <f>HLOOKUP(Eingabe!$C$3,Leistungskurven!$B$1:$B$5002,A2426,FALSE)</f>
        <v>0.77777777777777779</v>
      </c>
      <c r="E2426" s="25">
        <f>HLOOKUP(Eingabe!$C$6,Kalkulationen!$T$1:$U$8762,A2427)</f>
        <v>0.4429882492605714</v>
      </c>
    </row>
    <row r="2427" spans="1:5" x14ac:dyDescent="0.15">
      <c r="A2427" s="17">
        <v>2427</v>
      </c>
      <c r="B2427" s="17">
        <v>24.25</v>
      </c>
      <c r="C2427" s="17">
        <f>HLOOKUP(Eingabe!$C$3,Leistungskurven!$B$1:$B$5002,A2427,FALSE)</f>
        <v>0.77777777777777779</v>
      </c>
      <c r="E2427" s="25">
        <f>HLOOKUP(Eingabe!$C$6,Kalkulationen!$T$1:$U$8762,A2428)</f>
        <v>0.4429882492605714</v>
      </c>
    </row>
    <row r="2428" spans="1:5" x14ac:dyDescent="0.15">
      <c r="A2428" s="17">
        <v>2428</v>
      </c>
      <c r="B2428" s="17">
        <v>24.26</v>
      </c>
      <c r="C2428" s="17">
        <f>HLOOKUP(Eingabe!$C$3,Leistungskurven!$B$1:$B$5002,A2428,FALSE)</f>
        <v>0.77777777777777779</v>
      </c>
      <c r="E2428" s="25">
        <f>HLOOKUP(Eingabe!$C$6,Kalkulationen!$T$1:$U$8762,A2429)</f>
        <v>0.4429882492605714</v>
      </c>
    </row>
    <row r="2429" spans="1:5" x14ac:dyDescent="0.15">
      <c r="A2429" s="17">
        <v>2429</v>
      </c>
      <c r="B2429" s="17">
        <v>24.27</v>
      </c>
      <c r="C2429" s="17">
        <f>HLOOKUP(Eingabe!$C$3,Leistungskurven!$B$1:$B$5002,A2429,FALSE)</f>
        <v>0.77777777777777779</v>
      </c>
      <c r="E2429" s="25">
        <f>HLOOKUP(Eingabe!$C$6,Kalkulationen!$T$1:$U$8762,A2430)</f>
        <v>0.4429882492605714</v>
      </c>
    </row>
    <row r="2430" spans="1:5" x14ac:dyDescent="0.15">
      <c r="A2430" s="17">
        <v>2430</v>
      </c>
      <c r="B2430" s="17">
        <v>24.28</v>
      </c>
      <c r="C2430" s="17">
        <f>HLOOKUP(Eingabe!$C$3,Leistungskurven!$B$1:$B$5002,A2430,FALSE)</f>
        <v>0.77777777777777779</v>
      </c>
      <c r="E2430" s="25">
        <f>HLOOKUP(Eingabe!$C$6,Kalkulationen!$T$1:$U$8762,A2431)</f>
        <v>0.4429882492605714</v>
      </c>
    </row>
    <row r="2431" spans="1:5" x14ac:dyDescent="0.15">
      <c r="A2431" s="17">
        <v>2431</v>
      </c>
      <c r="B2431" s="17">
        <v>24.29</v>
      </c>
      <c r="C2431" s="17">
        <f>HLOOKUP(Eingabe!$C$3,Leistungskurven!$B$1:$B$5002,A2431,FALSE)</f>
        <v>0.77777777777777779</v>
      </c>
      <c r="E2431" s="25">
        <f>HLOOKUP(Eingabe!$C$6,Kalkulationen!$T$1:$U$8762,A2432)</f>
        <v>0.4429882492605714</v>
      </c>
    </row>
    <row r="2432" spans="1:5" x14ac:dyDescent="0.15">
      <c r="A2432" s="17">
        <v>2432</v>
      </c>
      <c r="B2432" s="17">
        <v>24.3</v>
      </c>
      <c r="C2432" s="17">
        <f>HLOOKUP(Eingabe!$C$3,Leistungskurven!$B$1:$B$5002,A2432,FALSE)</f>
        <v>0.77777777777777779</v>
      </c>
      <c r="E2432" s="25">
        <f>HLOOKUP(Eingabe!$C$6,Kalkulationen!$T$1:$U$8762,A2433)</f>
        <v>0.4429882492605714</v>
      </c>
    </row>
    <row r="2433" spans="1:5" x14ac:dyDescent="0.15">
      <c r="A2433" s="17">
        <v>2433</v>
      </c>
      <c r="B2433" s="17">
        <v>24.31</v>
      </c>
      <c r="C2433" s="17">
        <f>HLOOKUP(Eingabe!$C$3,Leistungskurven!$B$1:$B$5002,A2433,FALSE)</f>
        <v>0.77777777777777779</v>
      </c>
      <c r="E2433" s="25">
        <f>HLOOKUP(Eingabe!$C$6,Kalkulationen!$T$1:$U$8762,A2434)</f>
        <v>0.4429882492605714</v>
      </c>
    </row>
    <row r="2434" spans="1:5" x14ac:dyDescent="0.15">
      <c r="A2434" s="17">
        <v>2434</v>
      </c>
      <c r="B2434" s="17">
        <v>24.32</v>
      </c>
      <c r="C2434" s="17">
        <f>HLOOKUP(Eingabe!$C$3,Leistungskurven!$B$1:$B$5002,A2434,FALSE)</f>
        <v>0.77777777777777779</v>
      </c>
      <c r="E2434" s="25">
        <f>HLOOKUP(Eingabe!$C$6,Kalkulationen!$T$1:$U$8762,A2435)</f>
        <v>0.4429882492605714</v>
      </c>
    </row>
    <row r="2435" spans="1:5" x14ac:dyDescent="0.15">
      <c r="A2435" s="17">
        <v>2435</v>
      </c>
      <c r="B2435" s="17">
        <v>24.33</v>
      </c>
      <c r="C2435" s="17">
        <f>HLOOKUP(Eingabe!$C$3,Leistungskurven!$B$1:$B$5002,A2435,FALSE)</f>
        <v>0.77777777777777779</v>
      </c>
      <c r="E2435" s="25">
        <f>HLOOKUP(Eingabe!$C$6,Kalkulationen!$T$1:$U$8762,A2436)</f>
        <v>0.4429882492605714</v>
      </c>
    </row>
    <row r="2436" spans="1:5" x14ac:dyDescent="0.15">
      <c r="A2436" s="17">
        <v>2436</v>
      </c>
      <c r="B2436" s="17">
        <v>24.34</v>
      </c>
      <c r="C2436" s="17">
        <f>HLOOKUP(Eingabe!$C$3,Leistungskurven!$B$1:$B$5002,A2436,FALSE)</f>
        <v>0.77777777777777779</v>
      </c>
      <c r="E2436" s="25">
        <f>HLOOKUP(Eingabe!$C$6,Kalkulationen!$T$1:$U$8762,A2437)</f>
        <v>0.4429882492605714</v>
      </c>
    </row>
    <row r="2437" spans="1:5" x14ac:dyDescent="0.15">
      <c r="A2437" s="17">
        <v>2437</v>
      </c>
      <c r="B2437" s="17">
        <v>24.35</v>
      </c>
      <c r="C2437" s="17">
        <f>HLOOKUP(Eingabe!$C$3,Leistungskurven!$B$1:$B$5002,A2437,FALSE)</f>
        <v>0.77777777777777779</v>
      </c>
      <c r="E2437" s="25">
        <f>HLOOKUP(Eingabe!$C$6,Kalkulationen!$T$1:$U$8762,A2438)</f>
        <v>0.4429882492605714</v>
      </c>
    </row>
    <row r="2438" spans="1:5" x14ac:dyDescent="0.15">
      <c r="A2438" s="17">
        <v>2438</v>
      </c>
      <c r="B2438" s="17">
        <v>24.36</v>
      </c>
      <c r="C2438" s="17">
        <f>HLOOKUP(Eingabe!$C$3,Leistungskurven!$B$1:$B$5002,A2438,FALSE)</f>
        <v>0.77777777777777779</v>
      </c>
      <c r="E2438" s="25">
        <f>HLOOKUP(Eingabe!$C$6,Kalkulationen!$T$1:$U$8762,A2439)</f>
        <v>0.4429882492605714</v>
      </c>
    </row>
    <row r="2439" spans="1:5" x14ac:dyDescent="0.15">
      <c r="A2439" s="17">
        <v>2439</v>
      </c>
      <c r="B2439" s="17">
        <v>24.37</v>
      </c>
      <c r="C2439" s="17">
        <f>HLOOKUP(Eingabe!$C$3,Leistungskurven!$B$1:$B$5002,A2439,FALSE)</f>
        <v>0.77777777777777779</v>
      </c>
      <c r="E2439" s="25">
        <f>HLOOKUP(Eingabe!$C$6,Kalkulationen!$T$1:$U$8762,A2440)</f>
        <v>0.4429882492605714</v>
      </c>
    </row>
    <row r="2440" spans="1:5" x14ac:dyDescent="0.15">
      <c r="A2440" s="17">
        <v>2440</v>
      </c>
      <c r="B2440" s="17">
        <v>24.38</v>
      </c>
      <c r="C2440" s="17">
        <f>HLOOKUP(Eingabe!$C$3,Leistungskurven!$B$1:$B$5002,A2440,FALSE)</f>
        <v>0.77777777777777779</v>
      </c>
      <c r="E2440" s="25">
        <f>HLOOKUP(Eingabe!$C$6,Kalkulationen!$T$1:$U$8762,A2441)</f>
        <v>0.4429882492605714</v>
      </c>
    </row>
    <row r="2441" spans="1:5" x14ac:dyDescent="0.15">
      <c r="A2441" s="17">
        <v>2441</v>
      </c>
      <c r="B2441" s="17">
        <v>24.39</v>
      </c>
      <c r="C2441" s="17">
        <f>HLOOKUP(Eingabe!$C$3,Leistungskurven!$B$1:$B$5002,A2441,FALSE)</f>
        <v>0.77777777777777779</v>
      </c>
      <c r="E2441" s="25">
        <f>HLOOKUP(Eingabe!$C$6,Kalkulationen!$T$1:$U$8762,A2442)</f>
        <v>0.4429882492605714</v>
      </c>
    </row>
    <row r="2442" spans="1:5" x14ac:dyDescent="0.15">
      <c r="A2442" s="17">
        <v>2442</v>
      </c>
      <c r="B2442" s="17">
        <v>24.4</v>
      </c>
      <c r="C2442" s="17">
        <f>HLOOKUP(Eingabe!$C$3,Leistungskurven!$B$1:$B$5002,A2442,FALSE)</f>
        <v>0.77777777777777779</v>
      </c>
      <c r="E2442" s="25">
        <f>HLOOKUP(Eingabe!$C$6,Kalkulationen!$T$1:$U$8762,A2443)</f>
        <v>0.4429882492605714</v>
      </c>
    </row>
    <row r="2443" spans="1:5" x14ac:dyDescent="0.15">
      <c r="A2443" s="17">
        <v>2443</v>
      </c>
      <c r="B2443" s="17">
        <v>24.41</v>
      </c>
      <c r="C2443" s="17">
        <f>HLOOKUP(Eingabe!$C$3,Leistungskurven!$B$1:$B$5002,A2443,FALSE)</f>
        <v>0.77777777777777779</v>
      </c>
      <c r="E2443" s="25">
        <f>HLOOKUP(Eingabe!$C$6,Kalkulationen!$T$1:$U$8762,A2444)</f>
        <v>0.4429882492605714</v>
      </c>
    </row>
    <row r="2444" spans="1:5" x14ac:dyDescent="0.15">
      <c r="A2444" s="17">
        <v>2444</v>
      </c>
      <c r="B2444" s="17">
        <v>24.42</v>
      </c>
      <c r="C2444" s="17">
        <f>HLOOKUP(Eingabe!$C$3,Leistungskurven!$B$1:$B$5002,A2444,FALSE)</f>
        <v>0.77777777777777779</v>
      </c>
      <c r="E2444" s="25">
        <f>HLOOKUP(Eingabe!$C$6,Kalkulationen!$T$1:$U$8762,A2445)</f>
        <v>0.41079094183340797</v>
      </c>
    </row>
    <row r="2445" spans="1:5" x14ac:dyDescent="0.15">
      <c r="A2445" s="17">
        <v>2445</v>
      </c>
      <c r="B2445" s="17">
        <v>24.43</v>
      </c>
      <c r="C2445" s="17">
        <f>HLOOKUP(Eingabe!$C$3,Leistungskurven!$B$1:$B$5002,A2445,FALSE)</f>
        <v>0.77777777777777779</v>
      </c>
      <c r="E2445" s="25">
        <f>HLOOKUP(Eingabe!$C$6,Kalkulationen!$T$1:$U$8762,A2446)</f>
        <v>0.41079094183340797</v>
      </c>
    </row>
    <row r="2446" spans="1:5" x14ac:dyDescent="0.15">
      <c r="A2446" s="17">
        <v>2446</v>
      </c>
      <c r="B2446" s="17">
        <v>24.44</v>
      </c>
      <c r="C2446" s="17">
        <f>HLOOKUP(Eingabe!$C$3,Leistungskurven!$B$1:$B$5002,A2446,FALSE)</f>
        <v>0.77777777777777779</v>
      </c>
      <c r="E2446" s="25">
        <f>HLOOKUP(Eingabe!$C$6,Kalkulationen!$T$1:$U$8762,A2447)</f>
        <v>0.41079094183340797</v>
      </c>
    </row>
    <row r="2447" spans="1:5" x14ac:dyDescent="0.15">
      <c r="A2447" s="17">
        <v>2447</v>
      </c>
      <c r="B2447" s="17">
        <v>24.45</v>
      </c>
      <c r="C2447" s="17">
        <f>HLOOKUP(Eingabe!$C$3,Leistungskurven!$B$1:$B$5002,A2447,FALSE)</f>
        <v>0.77777777777777779</v>
      </c>
      <c r="E2447" s="25">
        <f>HLOOKUP(Eingabe!$C$6,Kalkulationen!$T$1:$U$8762,A2448)</f>
        <v>0.41079094183340797</v>
      </c>
    </row>
    <row r="2448" spans="1:5" x14ac:dyDescent="0.15">
      <c r="A2448" s="17">
        <v>2448</v>
      </c>
      <c r="B2448" s="17">
        <v>24.46</v>
      </c>
      <c r="C2448" s="17">
        <f>HLOOKUP(Eingabe!$C$3,Leistungskurven!$B$1:$B$5002,A2448,FALSE)</f>
        <v>0.77777777777777779</v>
      </c>
      <c r="E2448" s="25">
        <f>HLOOKUP(Eingabe!$C$6,Kalkulationen!$T$1:$U$8762,A2449)</f>
        <v>0.41079094183340797</v>
      </c>
    </row>
    <row r="2449" spans="1:5" x14ac:dyDescent="0.15">
      <c r="A2449" s="17">
        <v>2449</v>
      </c>
      <c r="B2449" s="17">
        <v>24.47</v>
      </c>
      <c r="C2449" s="17">
        <f>HLOOKUP(Eingabe!$C$3,Leistungskurven!$B$1:$B$5002,A2449,FALSE)</f>
        <v>0.77777777777777779</v>
      </c>
      <c r="E2449" s="25">
        <f>HLOOKUP(Eingabe!$C$6,Kalkulationen!$T$1:$U$8762,A2450)</f>
        <v>0.41079094183340797</v>
      </c>
    </row>
    <row r="2450" spans="1:5" x14ac:dyDescent="0.15">
      <c r="A2450" s="17">
        <v>2450</v>
      </c>
      <c r="B2450" s="17">
        <v>24.48</v>
      </c>
      <c r="C2450" s="17">
        <f>HLOOKUP(Eingabe!$C$3,Leistungskurven!$B$1:$B$5002,A2450,FALSE)</f>
        <v>0.77777777777777779</v>
      </c>
      <c r="E2450" s="25">
        <f>HLOOKUP(Eingabe!$C$6,Kalkulationen!$T$1:$U$8762,A2451)</f>
        <v>0.41079094183340797</v>
      </c>
    </row>
    <row r="2451" spans="1:5" x14ac:dyDescent="0.15">
      <c r="A2451" s="17">
        <v>2451</v>
      </c>
      <c r="B2451" s="17">
        <v>24.49</v>
      </c>
      <c r="C2451" s="17">
        <f>HLOOKUP(Eingabe!$C$3,Leistungskurven!$B$1:$B$5002,A2451,FALSE)</f>
        <v>0.77777777777777779</v>
      </c>
      <c r="E2451" s="25">
        <f>HLOOKUP(Eingabe!$C$6,Kalkulationen!$T$1:$U$8762,A2452)</f>
        <v>0.41079094183340797</v>
      </c>
    </row>
    <row r="2452" spans="1:5" x14ac:dyDescent="0.15">
      <c r="A2452" s="17">
        <v>2452</v>
      </c>
      <c r="B2452" s="17">
        <v>24.5</v>
      </c>
      <c r="C2452" s="17">
        <f>HLOOKUP(Eingabe!$C$3,Leistungskurven!$B$1:$B$5002,A2452,FALSE)</f>
        <v>0.77777777777777779</v>
      </c>
      <c r="E2452" s="25">
        <f>HLOOKUP(Eingabe!$C$6,Kalkulationen!$T$1:$U$8762,A2453)</f>
        <v>0.41079094183340797</v>
      </c>
    </row>
    <row r="2453" spans="1:5" x14ac:dyDescent="0.15">
      <c r="A2453" s="17">
        <v>2453</v>
      </c>
      <c r="B2453" s="17">
        <v>24.51</v>
      </c>
      <c r="C2453" s="17">
        <f>HLOOKUP(Eingabe!$C$3,Leistungskurven!$B$1:$B$5002,A2453,FALSE)</f>
        <v>0.77777777777777779</v>
      </c>
      <c r="E2453" s="25">
        <f>HLOOKUP(Eingabe!$C$6,Kalkulationen!$T$1:$U$8762,A2454)</f>
        <v>0.41079094183340797</v>
      </c>
    </row>
    <row r="2454" spans="1:5" x14ac:dyDescent="0.15">
      <c r="A2454" s="17">
        <v>2454</v>
      </c>
      <c r="B2454" s="17">
        <v>24.52</v>
      </c>
      <c r="C2454" s="17">
        <f>HLOOKUP(Eingabe!$C$3,Leistungskurven!$B$1:$B$5002,A2454,FALSE)</f>
        <v>0.77777777777777779</v>
      </c>
      <c r="E2454" s="25">
        <f>HLOOKUP(Eingabe!$C$6,Kalkulationen!$T$1:$U$8762,A2455)</f>
        <v>0.41079094183340797</v>
      </c>
    </row>
    <row r="2455" spans="1:5" x14ac:dyDescent="0.15">
      <c r="A2455" s="17">
        <v>2455</v>
      </c>
      <c r="B2455" s="17">
        <v>24.53</v>
      </c>
      <c r="C2455" s="17">
        <f>HLOOKUP(Eingabe!$C$3,Leistungskurven!$B$1:$B$5002,A2455,FALSE)</f>
        <v>0.77777777777777779</v>
      </c>
      <c r="E2455" s="25">
        <f>HLOOKUP(Eingabe!$C$6,Kalkulationen!$T$1:$U$8762,A2456)</f>
        <v>0.41079094183340797</v>
      </c>
    </row>
    <row r="2456" spans="1:5" x14ac:dyDescent="0.15">
      <c r="A2456" s="17">
        <v>2456</v>
      </c>
      <c r="B2456" s="17">
        <v>24.54</v>
      </c>
      <c r="C2456" s="17">
        <f>HLOOKUP(Eingabe!$C$3,Leistungskurven!$B$1:$B$5002,A2456,FALSE)</f>
        <v>0.77777777777777779</v>
      </c>
      <c r="E2456" s="25">
        <f>HLOOKUP(Eingabe!$C$6,Kalkulationen!$T$1:$U$8762,A2457)</f>
        <v>0.41079094183340797</v>
      </c>
    </row>
    <row r="2457" spans="1:5" x14ac:dyDescent="0.15">
      <c r="A2457" s="17">
        <v>2457</v>
      </c>
      <c r="B2457" s="17">
        <v>24.55</v>
      </c>
      <c r="C2457" s="17">
        <f>HLOOKUP(Eingabe!$C$3,Leistungskurven!$B$1:$B$5002,A2457,FALSE)</f>
        <v>0.77777777777777779</v>
      </c>
      <c r="E2457" s="25">
        <f>HLOOKUP(Eingabe!$C$6,Kalkulationen!$T$1:$U$8762,A2458)</f>
        <v>0.41079094183340797</v>
      </c>
    </row>
    <row r="2458" spans="1:5" x14ac:dyDescent="0.15">
      <c r="A2458" s="17">
        <v>2458</v>
      </c>
      <c r="B2458" s="17">
        <v>24.56</v>
      </c>
      <c r="C2458" s="17">
        <f>HLOOKUP(Eingabe!$C$3,Leistungskurven!$B$1:$B$5002,A2458,FALSE)</f>
        <v>0.77777777777777779</v>
      </c>
      <c r="E2458" s="25">
        <f>HLOOKUP(Eingabe!$C$6,Kalkulationen!$T$1:$U$8762,A2459)</f>
        <v>0.41079094183340797</v>
      </c>
    </row>
    <row r="2459" spans="1:5" x14ac:dyDescent="0.15">
      <c r="A2459" s="17">
        <v>2459</v>
      </c>
      <c r="B2459" s="17">
        <v>24.57</v>
      </c>
      <c r="C2459" s="17">
        <f>HLOOKUP(Eingabe!$C$3,Leistungskurven!$B$1:$B$5002,A2459,FALSE)</f>
        <v>0.77777777777777779</v>
      </c>
      <c r="E2459" s="25">
        <f>HLOOKUP(Eingabe!$C$6,Kalkulationen!$T$1:$U$8762,A2460)</f>
        <v>0.41079094183340797</v>
      </c>
    </row>
    <row r="2460" spans="1:5" x14ac:dyDescent="0.15">
      <c r="A2460" s="17">
        <v>2460</v>
      </c>
      <c r="B2460" s="17">
        <v>24.58</v>
      </c>
      <c r="C2460" s="17">
        <f>HLOOKUP(Eingabe!$C$3,Leistungskurven!$B$1:$B$5002,A2460,FALSE)</f>
        <v>0.77777777777777779</v>
      </c>
      <c r="E2460" s="25">
        <f>HLOOKUP(Eingabe!$C$6,Kalkulationen!$T$1:$U$8762,A2461)</f>
        <v>0.41079094183340797</v>
      </c>
    </row>
    <row r="2461" spans="1:5" x14ac:dyDescent="0.15">
      <c r="A2461" s="17">
        <v>2461</v>
      </c>
      <c r="B2461" s="17">
        <v>24.59</v>
      </c>
      <c r="C2461" s="17">
        <f>HLOOKUP(Eingabe!$C$3,Leistungskurven!$B$1:$B$5002,A2461,FALSE)</f>
        <v>0.77777777777777779</v>
      </c>
      <c r="E2461" s="25">
        <f>HLOOKUP(Eingabe!$C$6,Kalkulationen!$T$1:$U$8762,A2462)</f>
        <v>0.41079094183340797</v>
      </c>
    </row>
    <row r="2462" spans="1:5" x14ac:dyDescent="0.15">
      <c r="A2462" s="17">
        <v>2462</v>
      </c>
      <c r="B2462" s="17">
        <v>24.6</v>
      </c>
      <c r="C2462" s="17">
        <f>HLOOKUP(Eingabe!$C$3,Leistungskurven!$B$1:$B$5002,A2462,FALSE)</f>
        <v>0.77777777777777779</v>
      </c>
      <c r="E2462" s="25">
        <f>HLOOKUP(Eingabe!$C$6,Kalkulationen!$T$1:$U$8762,A2463)</f>
        <v>0.41079094183340797</v>
      </c>
    </row>
    <row r="2463" spans="1:5" x14ac:dyDescent="0.15">
      <c r="A2463" s="17">
        <v>2463</v>
      </c>
      <c r="B2463" s="17">
        <v>24.61</v>
      </c>
      <c r="C2463" s="17">
        <f>HLOOKUP(Eingabe!$C$3,Leistungskurven!$B$1:$B$5002,A2463,FALSE)</f>
        <v>0.77777777777777779</v>
      </c>
      <c r="E2463" s="25">
        <f>HLOOKUP(Eingabe!$C$6,Kalkulationen!$T$1:$U$8762,A2464)</f>
        <v>0.41079094183340797</v>
      </c>
    </row>
    <row r="2464" spans="1:5" x14ac:dyDescent="0.15">
      <c r="A2464" s="17">
        <v>2464</v>
      </c>
      <c r="B2464" s="17">
        <v>24.62</v>
      </c>
      <c r="C2464" s="17">
        <f>HLOOKUP(Eingabe!$C$3,Leistungskurven!$B$1:$B$5002,A2464,FALSE)</f>
        <v>0.77777777777777779</v>
      </c>
      <c r="E2464" s="25">
        <f>HLOOKUP(Eingabe!$C$6,Kalkulationen!$T$1:$U$8762,A2465)</f>
        <v>0.41079094183340797</v>
      </c>
    </row>
    <row r="2465" spans="1:5" x14ac:dyDescent="0.15">
      <c r="A2465" s="17">
        <v>2465</v>
      </c>
      <c r="B2465" s="17">
        <v>24.63</v>
      </c>
      <c r="C2465" s="17">
        <f>HLOOKUP(Eingabe!$C$3,Leistungskurven!$B$1:$B$5002,A2465,FALSE)</f>
        <v>0.77777777777777779</v>
      </c>
      <c r="E2465" s="25">
        <f>HLOOKUP(Eingabe!$C$6,Kalkulationen!$T$1:$U$8762,A2466)</f>
        <v>0.41079094183340797</v>
      </c>
    </row>
    <row r="2466" spans="1:5" x14ac:dyDescent="0.15">
      <c r="A2466" s="17">
        <v>2466</v>
      </c>
      <c r="B2466" s="17">
        <v>24.64</v>
      </c>
      <c r="C2466" s="17">
        <f>HLOOKUP(Eingabe!$C$3,Leistungskurven!$B$1:$B$5002,A2466,FALSE)</f>
        <v>0.77777777777777779</v>
      </c>
      <c r="E2466" s="25">
        <f>HLOOKUP(Eingabe!$C$6,Kalkulationen!$T$1:$U$8762,A2467)</f>
        <v>0.41079094183340797</v>
      </c>
    </row>
    <row r="2467" spans="1:5" x14ac:dyDescent="0.15">
      <c r="A2467" s="17">
        <v>2467</v>
      </c>
      <c r="B2467" s="17">
        <v>24.65</v>
      </c>
      <c r="C2467" s="17">
        <f>HLOOKUP(Eingabe!$C$3,Leistungskurven!$B$1:$B$5002,A2467,FALSE)</f>
        <v>0.77777777777777779</v>
      </c>
      <c r="E2467" s="25">
        <f>HLOOKUP(Eingabe!$C$6,Kalkulationen!$T$1:$U$8762,A2468)</f>
        <v>0.41079094183340797</v>
      </c>
    </row>
    <row r="2468" spans="1:5" x14ac:dyDescent="0.15">
      <c r="A2468" s="17">
        <v>2468</v>
      </c>
      <c r="B2468" s="17">
        <v>24.66</v>
      </c>
      <c r="C2468" s="17">
        <f>HLOOKUP(Eingabe!$C$3,Leistungskurven!$B$1:$B$5002,A2468,FALSE)</f>
        <v>0.77777777777777779</v>
      </c>
      <c r="E2468" s="25">
        <f>HLOOKUP(Eingabe!$C$6,Kalkulationen!$T$1:$U$8762,A2469)</f>
        <v>0.41079094183340797</v>
      </c>
    </row>
    <row r="2469" spans="1:5" x14ac:dyDescent="0.15">
      <c r="A2469" s="17">
        <v>2469</v>
      </c>
      <c r="B2469" s="17">
        <v>24.67</v>
      </c>
      <c r="C2469" s="17">
        <f>HLOOKUP(Eingabe!$C$3,Leistungskurven!$B$1:$B$5002,A2469,FALSE)</f>
        <v>0.77777777777777779</v>
      </c>
      <c r="E2469" s="25">
        <f>HLOOKUP(Eingabe!$C$6,Kalkulationen!$T$1:$U$8762,A2470)</f>
        <v>0.41079094183340797</v>
      </c>
    </row>
    <row r="2470" spans="1:5" x14ac:dyDescent="0.15">
      <c r="A2470" s="17">
        <v>2470</v>
      </c>
      <c r="B2470" s="17">
        <v>24.68</v>
      </c>
      <c r="C2470" s="17">
        <f>HLOOKUP(Eingabe!$C$3,Leistungskurven!$B$1:$B$5002,A2470,FALSE)</f>
        <v>0.77777777777777779</v>
      </c>
      <c r="E2470" s="25">
        <f>HLOOKUP(Eingabe!$C$6,Kalkulationen!$T$1:$U$8762,A2471)</f>
        <v>0.41079094183340797</v>
      </c>
    </row>
    <row r="2471" spans="1:5" x14ac:dyDescent="0.15">
      <c r="A2471" s="17">
        <v>2471</v>
      </c>
      <c r="B2471" s="17">
        <v>24.69</v>
      </c>
      <c r="C2471" s="17">
        <f>HLOOKUP(Eingabe!$C$3,Leistungskurven!$B$1:$B$5002,A2471,FALSE)</f>
        <v>0.77777777777777779</v>
      </c>
      <c r="E2471" s="25">
        <f>HLOOKUP(Eingabe!$C$6,Kalkulationen!$T$1:$U$8762,A2472)</f>
        <v>0.41079094183340797</v>
      </c>
    </row>
    <row r="2472" spans="1:5" x14ac:dyDescent="0.15">
      <c r="A2472" s="17">
        <v>2472</v>
      </c>
      <c r="B2472" s="17">
        <v>24.7</v>
      </c>
      <c r="C2472" s="17">
        <f>HLOOKUP(Eingabe!$C$3,Leistungskurven!$B$1:$B$5002,A2472,FALSE)</f>
        <v>0.77777777777777779</v>
      </c>
      <c r="E2472" s="25">
        <f>HLOOKUP(Eingabe!$C$6,Kalkulationen!$T$1:$U$8762,A2473)</f>
        <v>0.41079094183340797</v>
      </c>
    </row>
    <row r="2473" spans="1:5" x14ac:dyDescent="0.15">
      <c r="A2473" s="17">
        <v>2473</v>
      </c>
      <c r="B2473" s="17">
        <v>24.71</v>
      </c>
      <c r="C2473" s="17">
        <f>HLOOKUP(Eingabe!$C$3,Leistungskurven!$B$1:$B$5002,A2473,FALSE)</f>
        <v>0.77777777777777779</v>
      </c>
      <c r="E2473" s="25">
        <f>HLOOKUP(Eingabe!$C$6,Kalkulationen!$T$1:$U$8762,A2474)</f>
        <v>0.41079094183340797</v>
      </c>
    </row>
    <row r="2474" spans="1:5" x14ac:dyDescent="0.15">
      <c r="A2474" s="17">
        <v>2474</v>
      </c>
      <c r="B2474" s="17">
        <v>24.72</v>
      </c>
      <c r="C2474" s="17">
        <f>HLOOKUP(Eingabe!$C$3,Leistungskurven!$B$1:$B$5002,A2474,FALSE)</f>
        <v>0.77777777777777779</v>
      </c>
      <c r="E2474" s="25">
        <f>HLOOKUP(Eingabe!$C$6,Kalkulationen!$T$1:$U$8762,A2475)</f>
        <v>0.41079094183340797</v>
      </c>
    </row>
    <row r="2475" spans="1:5" x14ac:dyDescent="0.15">
      <c r="A2475" s="17">
        <v>2475</v>
      </c>
      <c r="B2475" s="17">
        <v>24.73</v>
      </c>
      <c r="C2475" s="17">
        <f>HLOOKUP(Eingabe!$C$3,Leistungskurven!$B$1:$B$5002,A2475,FALSE)</f>
        <v>0.77777777777777779</v>
      </c>
      <c r="E2475" s="25">
        <f>HLOOKUP(Eingabe!$C$6,Kalkulationen!$T$1:$U$8762,A2476)</f>
        <v>0.41079094183340797</v>
      </c>
    </row>
    <row r="2476" spans="1:5" x14ac:dyDescent="0.15">
      <c r="A2476" s="17">
        <v>2476</v>
      </c>
      <c r="B2476" s="17">
        <v>24.74</v>
      </c>
      <c r="C2476" s="17">
        <f>HLOOKUP(Eingabe!$C$3,Leistungskurven!$B$1:$B$5002,A2476,FALSE)</f>
        <v>0.77777777777777779</v>
      </c>
      <c r="E2476" s="25">
        <f>HLOOKUP(Eingabe!$C$6,Kalkulationen!$T$1:$U$8762,A2477)</f>
        <v>0.41079094183340797</v>
      </c>
    </row>
    <row r="2477" spans="1:5" x14ac:dyDescent="0.15">
      <c r="A2477" s="17">
        <v>2477</v>
      </c>
      <c r="B2477" s="17">
        <v>24.75</v>
      </c>
      <c r="C2477" s="17">
        <f>HLOOKUP(Eingabe!$C$3,Leistungskurven!$B$1:$B$5002,A2477,FALSE)</f>
        <v>0.77777777777777779</v>
      </c>
      <c r="E2477" s="25">
        <f>HLOOKUP(Eingabe!$C$6,Kalkulationen!$T$1:$U$8762,A2478)</f>
        <v>0.41079094183340797</v>
      </c>
    </row>
    <row r="2478" spans="1:5" x14ac:dyDescent="0.15">
      <c r="A2478" s="17">
        <v>2478</v>
      </c>
      <c r="B2478" s="17">
        <v>24.76</v>
      </c>
      <c r="C2478" s="17">
        <f>HLOOKUP(Eingabe!$C$3,Leistungskurven!$B$1:$B$5002,A2478,FALSE)</f>
        <v>0.77777777777777779</v>
      </c>
      <c r="E2478" s="25">
        <f>HLOOKUP(Eingabe!$C$6,Kalkulationen!$T$1:$U$8762,A2479)</f>
        <v>0.41079094183340797</v>
      </c>
    </row>
    <row r="2479" spans="1:5" x14ac:dyDescent="0.15">
      <c r="A2479" s="17">
        <v>2479</v>
      </c>
      <c r="B2479" s="17">
        <v>24.77</v>
      </c>
      <c r="C2479" s="17">
        <f>HLOOKUP(Eingabe!$C$3,Leistungskurven!$B$1:$B$5002,A2479,FALSE)</f>
        <v>0.77777777777777779</v>
      </c>
      <c r="E2479" s="25">
        <f>HLOOKUP(Eingabe!$C$6,Kalkulationen!$T$1:$U$8762,A2480)</f>
        <v>0.41079094183340797</v>
      </c>
    </row>
    <row r="2480" spans="1:5" x14ac:dyDescent="0.15">
      <c r="A2480" s="17">
        <v>2480</v>
      </c>
      <c r="B2480" s="17">
        <v>24.78</v>
      </c>
      <c r="C2480" s="17">
        <f>HLOOKUP(Eingabe!$C$3,Leistungskurven!$B$1:$B$5002,A2480,FALSE)</f>
        <v>0.77777777777777779</v>
      </c>
      <c r="E2480" s="25">
        <f>HLOOKUP(Eingabe!$C$6,Kalkulationen!$T$1:$U$8762,A2481)</f>
        <v>0.41079094183340797</v>
      </c>
    </row>
    <row r="2481" spans="1:5" x14ac:dyDescent="0.15">
      <c r="A2481" s="17">
        <v>2481</v>
      </c>
      <c r="B2481" s="17">
        <v>24.79</v>
      </c>
      <c r="C2481" s="17">
        <f>HLOOKUP(Eingabe!$C$3,Leistungskurven!$B$1:$B$5002,A2481,FALSE)</f>
        <v>0.77777777777777779</v>
      </c>
      <c r="E2481" s="25">
        <f>HLOOKUP(Eingabe!$C$6,Kalkulationen!$T$1:$U$8762,A2482)</f>
        <v>0.41079094183340797</v>
      </c>
    </row>
    <row r="2482" spans="1:5" x14ac:dyDescent="0.15">
      <c r="A2482" s="17">
        <v>2482</v>
      </c>
      <c r="B2482" s="17">
        <v>24.8</v>
      </c>
      <c r="C2482" s="17">
        <f>HLOOKUP(Eingabe!$C$3,Leistungskurven!$B$1:$B$5002,A2482,FALSE)</f>
        <v>0.77777777777777779</v>
      </c>
      <c r="E2482" s="25">
        <f>HLOOKUP(Eingabe!$C$6,Kalkulationen!$T$1:$U$8762,A2483)</f>
        <v>0.41079094183340797</v>
      </c>
    </row>
    <row r="2483" spans="1:5" x14ac:dyDescent="0.15">
      <c r="A2483" s="17">
        <v>2483</v>
      </c>
      <c r="B2483" s="17">
        <v>24.81</v>
      </c>
      <c r="C2483" s="17">
        <f>HLOOKUP(Eingabe!$C$3,Leistungskurven!$B$1:$B$5002,A2483,FALSE)</f>
        <v>0.77777777777777779</v>
      </c>
      <c r="E2483" s="25">
        <f>HLOOKUP(Eingabe!$C$6,Kalkulationen!$T$1:$U$8762,A2484)</f>
        <v>0.41079094183340797</v>
      </c>
    </row>
    <row r="2484" spans="1:5" x14ac:dyDescent="0.15">
      <c r="A2484" s="17">
        <v>2484</v>
      </c>
      <c r="B2484" s="17">
        <v>24.82</v>
      </c>
      <c r="C2484" s="17">
        <f>HLOOKUP(Eingabe!$C$3,Leistungskurven!$B$1:$B$5002,A2484,FALSE)</f>
        <v>0.77777777777777779</v>
      </c>
      <c r="E2484" s="25">
        <f>HLOOKUP(Eingabe!$C$6,Kalkulationen!$T$1:$U$8762,A2485)</f>
        <v>0.41079094183340797</v>
      </c>
    </row>
    <row r="2485" spans="1:5" x14ac:dyDescent="0.15">
      <c r="A2485" s="17">
        <v>2485</v>
      </c>
      <c r="B2485" s="17">
        <v>24.83</v>
      </c>
      <c r="C2485" s="17">
        <f>HLOOKUP(Eingabe!$C$3,Leistungskurven!$B$1:$B$5002,A2485,FALSE)</f>
        <v>0.77777777777777779</v>
      </c>
      <c r="E2485" s="25">
        <f>HLOOKUP(Eingabe!$C$6,Kalkulationen!$T$1:$U$8762,A2486)</f>
        <v>0.41079094183340797</v>
      </c>
    </row>
    <row r="2486" spans="1:5" x14ac:dyDescent="0.15">
      <c r="A2486" s="17">
        <v>2486</v>
      </c>
      <c r="B2486" s="17">
        <v>24.84</v>
      </c>
      <c r="C2486" s="17">
        <f>HLOOKUP(Eingabe!$C$3,Leistungskurven!$B$1:$B$5002,A2486,FALSE)</f>
        <v>0.77777777777777779</v>
      </c>
      <c r="E2486" s="25">
        <f>HLOOKUP(Eingabe!$C$6,Kalkulationen!$T$1:$U$8762,A2487)</f>
        <v>0.41079094183340797</v>
      </c>
    </row>
    <row r="2487" spans="1:5" x14ac:dyDescent="0.15">
      <c r="A2487" s="17">
        <v>2487</v>
      </c>
      <c r="B2487" s="17">
        <v>24.85</v>
      </c>
      <c r="C2487" s="17">
        <f>HLOOKUP(Eingabe!$C$3,Leistungskurven!$B$1:$B$5002,A2487,FALSE)</f>
        <v>0.77777777777777779</v>
      </c>
      <c r="E2487" s="25">
        <f>HLOOKUP(Eingabe!$C$6,Kalkulationen!$T$1:$U$8762,A2488)</f>
        <v>0.41079094183340797</v>
      </c>
    </row>
    <row r="2488" spans="1:5" x14ac:dyDescent="0.15">
      <c r="A2488" s="17">
        <v>2488</v>
      </c>
      <c r="B2488" s="17">
        <v>24.86</v>
      </c>
      <c r="C2488" s="17">
        <f>HLOOKUP(Eingabe!$C$3,Leistungskurven!$B$1:$B$5002,A2488,FALSE)</f>
        <v>0.77777777777777779</v>
      </c>
      <c r="E2488" s="25">
        <f>HLOOKUP(Eingabe!$C$6,Kalkulationen!$T$1:$U$8762,A2489)</f>
        <v>0.41079094183340797</v>
      </c>
    </row>
    <row r="2489" spans="1:5" x14ac:dyDescent="0.15">
      <c r="A2489" s="17">
        <v>2489</v>
      </c>
      <c r="B2489" s="17">
        <v>24.87</v>
      </c>
      <c r="C2489" s="17">
        <f>HLOOKUP(Eingabe!$C$3,Leistungskurven!$B$1:$B$5002,A2489,FALSE)</f>
        <v>0.77777777777777779</v>
      </c>
      <c r="E2489" s="25">
        <f>HLOOKUP(Eingabe!$C$6,Kalkulationen!$T$1:$U$8762,A2490)</f>
        <v>0.41079094183340797</v>
      </c>
    </row>
    <row r="2490" spans="1:5" x14ac:dyDescent="0.15">
      <c r="A2490" s="17">
        <v>2490</v>
      </c>
      <c r="B2490" s="17">
        <v>24.88</v>
      </c>
      <c r="C2490" s="17">
        <f>HLOOKUP(Eingabe!$C$3,Leistungskurven!$B$1:$B$5002,A2490,FALSE)</f>
        <v>0.77777777777777779</v>
      </c>
      <c r="E2490" s="25">
        <f>HLOOKUP(Eingabe!$C$6,Kalkulationen!$T$1:$U$8762,A2491)</f>
        <v>0.41079094183340797</v>
      </c>
    </row>
    <row r="2491" spans="1:5" x14ac:dyDescent="0.15">
      <c r="A2491" s="17">
        <v>2491</v>
      </c>
      <c r="B2491" s="17">
        <v>24.89</v>
      </c>
      <c r="C2491" s="17">
        <f>HLOOKUP(Eingabe!$C$3,Leistungskurven!$B$1:$B$5002,A2491,FALSE)</f>
        <v>0.77777777777777779</v>
      </c>
      <c r="E2491" s="25">
        <f>HLOOKUP(Eingabe!$C$6,Kalkulationen!$T$1:$U$8762,A2492)</f>
        <v>0.41079094183340797</v>
      </c>
    </row>
    <row r="2492" spans="1:5" x14ac:dyDescent="0.15">
      <c r="A2492" s="17">
        <v>2492</v>
      </c>
      <c r="B2492" s="17">
        <v>24.9</v>
      </c>
      <c r="C2492" s="17">
        <f>HLOOKUP(Eingabe!$C$3,Leistungskurven!$B$1:$B$5002,A2492,FALSE)</f>
        <v>0.77777777777777779</v>
      </c>
      <c r="E2492" s="25">
        <f>HLOOKUP(Eingabe!$C$6,Kalkulationen!$T$1:$U$8762,A2493)</f>
        <v>0.41079094183340797</v>
      </c>
    </row>
    <row r="2493" spans="1:5" x14ac:dyDescent="0.15">
      <c r="A2493" s="17">
        <v>2493</v>
      </c>
      <c r="B2493" s="17">
        <v>24.91</v>
      </c>
      <c r="C2493" s="17">
        <f>HLOOKUP(Eingabe!$C$3,Leistungskurven!$B$1:$B$5002,A2493,FALSE)</f>
        <v>0.77777777777777779</v>
      </c>
      <c r="E2493" s="25">
        <f>HLOOKUP(Eingabe!$C$6,Kalkulationen!$T$1:$U$8762,A2494)</f>
        <v>0.41079094183340797</v>
      </c>
    </row>
    <row r="2494" spans="1:5" x14ac:dyDescent="0.15">
      <c r="A2494" s="17">
        <v>2494</v>
      </c>
      <c r="B2494" s="17">
        <v>24.92</v>
      </c>
      <c r="C2494" s="17">
        <f>HLOOKUP(Eingabe!$C$3,Leistungskurven!$B$1:$B$5002,A2494,FALSE)</f>
        <v>0.77777777777777779</v>
      </c>
      <c r="E2494" s="25">
        <f>HLOOKUP(Eingabe!$C$6,Kalkulationen!$T$1:$U$8762,A2495)</f>
        <v>0.41079094183340797</v>
      </c>
    </row>
    <row r="2495" spans="1:5" x14ac:dyDescent="0.15">
      <c r="A2495" s="17">
        <v>2495</v>
      </c>
      <c r="B2495" s="17">
        <v>24.93</v>
      </c>
      <c r="C2495" s="17">
        <f>HLOOKUP(Eingabe!$C$3,Leistungskurven!$B$1:$B$5002,A2495,FALSE)</f>
        <v>0.77777777777777779</v>
      </c>
      <c r="E2495" s="25">
        <f>HLOOKUP(Eingabe!$C$6,Kalkulationen!$T$1:$U$8762,A2496)</f>
        <v>0.41079094183340797</v>
      </c>
    </row>
    <row r="2496" spans="1:5" x14ac:dyDescent="0.15">
      <c r="A2496" s="17">
        <v>2496</v>
      </c>
      <c r="B2496" s="17">
        <v>24.94</v>
      </c>
      <c r="C2496" s="17">
        <f>HLOOKUP(Eingabe!$C$3,Leistungskurven!$B$1:$B$5002,A2496,FALSE)</f>
        <v>0.77777777777777779</v>
      </c>
      <c r="E2496" s="25">
        <f>HLOOKUP(Eingabe!$C$6,Kalkulationen!$T$1:$U$8762,A2497)</f>
        <v>0.41079094183340797</v>
      </c>
    </row>
    <row r="2497" spans="1:5" x14ac:dyDescent="0.15">
      <c r="A2497" s="17">
        <v>2497</v>
      </c>
      <c r="B2497" s="17">
        <v>24.95</v>
      </c>
      <c r="C2497" s="17">
        <f>HLOOKUP(Eingabe!$C$3,Leistungskurven!$B$1:$B$5002,A2497,FALSE)</f>
        <v>0.77777777777777779</v>
      </c>
      <c r="E2497" s="25">
        <f>HLOOKUP(Eingabe!$C$6,Kalkulationen!$T$1:$U$8762,A2498)</f>
        <v>0.41079094183340797</v>
      </c>
    </row>
    <row r="2498" spans="1:5" x14ac:dyDescent="0.15">
      <c r="A2498" s="17">
        <v>2498</v>
      </c>
      <c r="B2498" s="17">
        <v>24.96</v>
      </c>
      <c r="C2498" s="17">
        <f>HLOOKUP(Eingabe!$C$3,Leistungskurven!$B$1:$B$5002,A2498,FALSE)</f>
        <v>0.77777777777777779</v>
      </c>
      <c r="E2498" s="25">
        <f>HLOOKUP(Eingabe!$C$6,Kalkulationen!$T$1:$U$8762,A2499)</f>
        <v>0.41079094183340797</v>
      </c>
    </row>
    <row r="2499" spans="1:5" x14ac:dyDescent="0.15">
      <c r="A2499" s="17">
        <v>2499</v>
      </c>
      <c r="B2499" s="17">
        <v>24.97</v>
      </c>
      <c r="C2499" s="17">
        <f>HLOOKUP(Eingabe!$C$3,Leistungskurven!$B$1:$B$5002,A2499,FALSE)</f>
        <v>0.77777777777777779</v>
      </c>
      <c r="E2499" s="25">
        <f>HLOOKUP(Eingabe!$C$6,Kalkulationen!$T$1:$U$8762,A2500)</f>
        <v>0.41079094183340797</v>
      </c>
    </row>
    <row r="2500" spans="1:5" x14ac:dyDescent="0.15">
      <c r="A2500" s="17">
        <v>2500</v>
      </c>
      <c r="B2500" s="17">
        <v>24.98</v>
      </c>
      <c r="C2500" s="17">
        <f>HLOOKUP(Eingabe!$C$3,Leistungskurven!$B$1:$B$5002,A2500,FALSE)</f>
        <v>0.77777777777777779</v>
      </c>
      <c r="E2500" s="25">
        <f>HLOOKUP(Eingabe!$C$6,Kalkulationen!$T$1:$U$8762,A2501)</f>
        <v>0.41079094183340797</v>
      </c>
    </row>
    <row r="2501" spans="1:5" x14ac:dyDescent="0.15">
      <c r="A2501" s="17">
        <v>2501</v>
      </c>
      <c r="B2501" s="17">
        <v>24.99</v>
      </c>
      <c r="C2501" s="17">
        <f>HLOOKUP(Eingabe!$C$3,Leistungskurven!$B$1:$B$5002,A2501,FALSE)</f>
        <v>0.77777777777777779</v>
      </c>
      <c r="E2501" s="25">
        <f>HLOOKUP(Eingabe!$C$6,Kalkulationen!$T$1:$U$8762,A2502)</f>
        <v>0.41079094183340797</v>
      </c>
    </row>
    <row r="2502" spans="1:5" x14ac:dyDescent="0.15">
      <c r="A2502" s="17">
        <v>2502</v>
      </c>
      <c r="B2502" s="17">
        <v>25</v>
      </c>
      <c r="C2502" s="17">
        <f>HLOOKUP(Eingabe!$C$3,Leistungskurven!$B$1:$B$5002,A2502,FALSE)</f>
        <v>0.77777777777777779</v>
      </c>
      <c r="E2502" s="25">
        <f>HLOOKUP(Eingabe!$C$6,Kalkulationen!$T$1:$U$8762,A2503)</f>
        <v>0.41079094183340797</v>
      </c>
    </row>
    <row r="2503" spans="1:5" x14ac:dyDescent="0.15">
      <c r="A2503" s="17">
        <v>2503</v>
      </c>
      <c r="B2503" s="17">
        <v>25.01</v>
      </c>
      <c r="C2503" s="17">
        <f>HLOOKUP(Eingabe!$C$3,Leistungskurven!$B$1:$B$5002,A2503,FALSE)</f>
        <v>0.77777777777777779</v>
      </c>
      <c r="E2503" s="25">
        <f>HLOOKUP(Eingabe!$C$6,Kalkulationen!$T$1:$U$8762,A2504)</f>
        <v>0.41079094183340797</v>
      </c>
    </row>
    <row r="2504" spans="1:5" x14ac:dyDescent="0.15">
      <c r="A2504" s="17">
        <v>2504</v>
      </c>
      <c r="B2504" s="17">
        <v>25.02</v>
      </c>
      <c r="C2504" s="17">
        <f>HLOOKUP(Eingabe!$C$3,Leistungskurven!$B$1:$B$5002,A2504,FALSE)</f>
        <v>0</v>
      </c>
      <c r="E2504" s="25">
        <f>HLOOKUP(Eingabe!$C$6,Kalkulationen!$T$1:$U$8762,A2505)</f>
        <v>0.41079094183340797</v>
      </c>
    </row>
    <row r="2505" spans="1:5" x14ac:dyDescent="0.15">
      <c r="A2505" s="17">
        <v>2505</v>
      </c>
      <c r="B2505" s="17">
        <v>25.03</v>
      </c>
      <c r="C2505" s="17">
        <f>HLOOKUP(Eingabe!$C$3,Leistungskurven!$B$1:$B$5002,A2505,FALSE)</f>
        <v>0</v>
      </c>
      <c r="E2505" s="25">
        <f>HLOOKUP(Eingabe!$C$6,Kalkulationen!$T$1:$U$8762,A2506)</f>
        <v>0.41079094183340797</v>
      </c>
    </row>
    <row r="2506" spans="1:5" x14ac:dyDescent="0.15">
      <c r="A2506" s="17">
        <v>2506</v>
      </c>
      <c r="B2506" s="17">
        <v>25.04</v>
      </c>
      <c r="C2506" s="17">
        <f>HLOOKUP(Eingabe!$C$3,Leistungskurven!$B$1:$B$5002,A2506,FALSE)</f>
        <v>0</v>
      </c>
      <c r="E2506" s="25">
        <f>HLOOKUP(Eingabe!$C$6,Kalkulationen!$T$1:$U$8762,A2507)</f>
        <v>0.41079094183340797</v>
      </c>
    </row>
    <row r="2507" spans="1:5" x14ac:dyDescent="0.15">
      <c r="A2507" s="17">
        <v>2507</v>
      </c>
      <c r="B2507" s="17">
        <v>25.05</v>
      </c>
      <c r="C2507" s="17">
        <f>HLOOKUP(Eingabe!$C$3,Leistungskurven!$B$1:$B$5002,A2507,FALSE)</f>
        <v>0</v>
      </c>
      <c r="E2507" s="25">
        <f>HLOOKUP(Eingabe!$C$6,Kalkulationen!$T$1:$U$8762,A2508)</f>
        <v>0.41079094183340797</v>
      </c>
    </row>
    <row r="2508" spans="1:5" x14ac:dyDescent="0.15">
      <c r="A2508" s="17">
        <v>2508</v>
      </c>
      <c r="B2508" s="17">
        <v>25.06</v>
      </c>
      <c r="C2508" s="17">
        <f>HLOOKUP(Eingabe!$C$3,Leistungskurven!$B$1:$B$5002,A2508,FALSE)</f>
        <v>0</v>
      </c>
      <c r="E2508" s="25">
        <f>HLOOKUP(Eingabe!$C$6,Kalkulationen!$T$1:$U$8762,A2509)</f>
        <v>0.41079094183340797</v>
      </c>
    </row>
    <row r="2509" spans="1:5" x14ac:dyDescent="0.15">
      <c r="A2509" s="17">
        <v>2509</v>
      </c>
      <c r="B2509" s="17">
        <v>25.07</v>
      </c>
      <c r="C2509" s="17">
        <f>HLOOKUP(Eingabe!$C$3,Leistungskurven!$B$1:$B$5002,A2509,FALSE)</f>
        <v>0</v>
      </c>
      <c r="E2509" s="25">
        <f>HLOOKUP(Eingabe!$C$6,Kalkulationen!$T$1:$U$8762,A2510)</f>
        <v>0.41079094183340797</v>
      </c>
    </row>
    <row r="2510" spans="1:5" x14ac:dyDescent="0.15">
      <c r="A2510" s="17">
        <v>2510</v>
      </c>
      <c r="B2510" s="17">
        <v>25.08</v>
      </c>
      <c r="C2510" s="17">
        <f>HLOOKUP(Eingabe!$C$3,Leistungskurven!$B$1:$B$5002,A2510,FALSE)</f>
        <v>0</v>
      </c>
      <c r="E2510" s="25">
        <f>HLOOKUP(Eingabe!$C$6,Kalkulationen!$T$1:$U$8762,A2511)</f>
        <v>0.41079094183340797</v>
      </c>
    </row>
    <row r="2511" spans="1:5" x14ac:dyDescent="0.15">
      <c r="A2511" s="17">
        <v>2511</v>
      </c>
      <c r="B2511" s="17">
        <v>25.09</v>
      </c>
      <c r="C2511" s="17">
        <f>HLOOKUP(Eingabe!$C$3,Leistungskurven!$B$1:$B$5002,A2511,FALSE)</f>
        <v>0</v>
      </c>
      <c r="E2511" s="25">
        <f>HLOOKUP(Eingabe!$C$6,Kalkulationen!$T$1:$U$8762,A2512)</f>
        <v>0.41079094183340797</v>
      </c>
    </row>
    <row r="2512" spans="1:5" x14ac:dyDescent="0.15">
      <c r="A2512" s="17">
        <v>2512</v>
      </c>
      <c r="B2512" s="17">
        <v>25.1</v>
      </c>
      <c r="C2512" s="17">
        <f>HLOOKUP(Eingabe!$C$3,Leistungskurven!$B$1:$B$5002,A2512,FALSE)</f>
        <v>0</v>
      </c>
      <c r="E2512" s="25">
        <f>HLOOKUP(Eingabe!$C$6,Kalkulationen!$T$1:$U$8762,A2513)</f>
        <v>0.41079094183340797</v>
      </c>
    </row>
    <row r="2513" spans="1:5" x14ac:dyDescent="0.15">
      <c r="A2513" s="17">
        <v>2513</v>
      </c>
      <c r="B2513" s="17">
        <v>25.11</v>
      </c>
      <c r="C2513" s="17">
        <f>HLOOKUP(Eingabe!$C$3,Leistungskurven!$B$1:$B$5002,A2513,FALSE)</f>
        <v>0</v>
      </c>
      <c r="E2513" s="25">
        <f>HLOOKUP(Eingabe!$C$6,Kalkulationen!$T$1:$U$8762,A2514)</f>
        <v>0.41079094183340797</v>
      </c>
    </row>
    <row r="2514" spans="1:5" x14ac:dyDescent="0.15">
      <c r="A2514" s="17">
        <v>2514</v>
      </c>
      <c r="B2514" s="17">
        <v>25.12</v>
      </c>
      <c r="C2514" s="17">
        <f>HLOOKUP(Eingabe!$C$3,Leistungskurven!$B$1:$B$5002,A2514,FALSE)</f>
        <v>0</v>
      </c>
      <c r="E2514" s="25">
        <f>HLOOKUP(Eingabe!$C$6,Kalkulationen!$T$1:$U$8762,A2515)</f>
        <v>0.41079094183340797</v>
      </c>
    </row>
    <row r="2515" spans="1:5" x14ac:dyDescent="0.15">
      <c r="A2515" s="17">
        <v>2515</v>
      </c>
      <c r="B2515" s="17">
        <v>25.13</v>
      </c>
      <c r="C2515" s="17">
        <f>HLOOKUP(Eingabe!$C$3,Leistungskurven!$B$1:$B$5002,A2515,FALSE)</f>
        <v>0</v>
      </c>
      <c r="E2515" s="25">
        <f>HLOOKUP(Eingabe!$C$6,Kalkulationen!$T$1:$U$8762,A2516)</f>
        <v>0.41079094183340797</v>
      </c>
    </row>
    <row r="2516" spans="1:5" x14ac:dyDescent="0.15">
      <c r="A2516" s="17">
        <v>2516</v>
      </c>
      <c r="B2516" s="17">
        <v>25.14</v>
      </c>
      <c r="C2516" s="17">
        <f>HLOOKUP(Eingabe!$C$3,Leistungskurven!$B$1:$B$5002,A2516,FALSE)</f>
        <v>0</v>
      </c>
      <c r="E2516" s="25">
        <f>HLOOKUP(Eingabe!$C$6,Kalkulationen!$T$1:$U$8762,A2517)</f>
        <v>0.41079094183340797</v>
      </c>
    </row>
    <row r="2517" spans="1:5" x14ac:dyDescent="0.15">
      <c r="A2517" s="17">
        <v>2517</v>
      </c>
      <c r="B2517" s="17">
        <v>25.15</v>
      </c>
      <c r="C2517" s="17">
        <f>HLOOKUP(Eingabe!$C$3,Leistungskurven!$B$1:$B$5002,A2517,FALSE)</f>
        <v>0</v>
      </c>
      <c r="E2517" s="25">
        <f>HLOOKUP(Eingabe!$C$6,Kalkulationen!$T$1:$U$8762,A2518)</f>
        <v>0.41079094183340797</v>
      </c>
    </row>
    <row r="2518" spans="1:5" x14ac:dyDescent="0.15">
      <c r="A2518" s="17">
        <v>2518</v>
      </c>
      <c r="B2518" s="17">
        <v>25.16</v>
      </c>
      <c r="C2518" s="17">
        <f>HLOOKUP(Eingabe!$C$3,Leistungskurven!$B$1:$B$5002,A2518,FALSE)</f>
        <v>0</v>
      </c>
      <c r="E2518" s="25">
        <f>HLOOKUP(Eingabe!$C$6,Kalkulationen!$T$1:$U$8762,A2519)</f>
        <v>0.41079094183340797</v>
      </c>
    </row>
    <row r="2519" spans="1:5" x14ac:dyDescent="0.15">
      <c r="A2519" s="17">
        <v>2519</v>
      </c>
      <c r="B2519" s="17">
        <v>25.17</v>
      </c>
      <c r="C2519" s="17">
        <f>HLOOKUP(Eingabe!$C$3,Leistungskurven!$B$1:$B$5002,A2519,FALSE)</f>
        <v>0</v>
      </c>
      <c r="E2519" s="25">
        <f>HLOOKUP(Eingabe!$C$6,Kalkulationen!$T$1:$U$8762,A2520)</f>
        <v>0.41079094183340797</v>
      </c>
    </row>
    <row r="2520" spans="1:5" x14ac:dyDescent="0.15">
      <c r="A2520" s="17">
        <v>2520</v>
      </c>
      <c r="B2520" s="17">
        <v>25.18</v>
      </c>
      <c r="C2520" s="17">
        <f>HLOOKUP(Eingabe!$C$3,Leistungskurven!$B$1:$B$5002,A2520,FALSE)</f>
        <v>0</v>
      </c>
      <c r="E2520" s="25">
        <f>HLOOKUP(Eingabe!$C$6,Kalkulationen!$T$1:$U$8762,A2521)</f>
        <v>0.41079094183340797</v>
      </c>
    </row>
    <row r="2521" spans="1:5" x14ac:dyDescent="0.15">
      <c r="A2521" s="17">
        <v>2521</v>
      </c>
      <c r="B2521" s="17">
        <v>25.19</v>
      </c>
      <c r="C2521" s="17">
        <f>HLOOKUP(Eingabe!$C$3,Leistungskurven!$B$1:$B$5002,A2521,FALSE)</f>
        <v>0</v>
      </c>
      <c r="E2521" s="25">
        <f>HLOOKUP(Eingabe!$C$6,Kalkulationen!$T$1:$U$8762,A2522)</f>
        <v>0.41079094183340797</v>
      </c>
    </row>
    <row r="2522" spans="1:5" x14ac:dyDescent="0.15">
      <c r="A2522" s="17">
        <v>2522</v>
      </c>
      <c r="B2522" s="17">
        <v>25.2</v>
      </c>
      <c r="C2522" s="17">
        <f>HLOOKUP(Eingabe!$C$3,Leistungskurven!$B$1:$B$5002,A2522,FALSE)</f>
        <v>0</v>
      </c>
      <c r="E2522" s="25">
        <f>HLOOKUP(Eingabe!$C$6,Kalkulationen!$T$1:$U$8762,A2523)</f>
        <v>0.41079094183340797</v>
      </c>
    </row>
    <row r="2523" spans="1:5" x14ac:dyDescent="0.15">
      <c r="A2523" s="17">
        <v>2523</v>
      </c>
      <c r="B2523" s="17">
        <v>25.21</v>
      </c>
      <c r="C2523" s="17">
        <f>HLOOKUP(Eingabe!$C$3,Leistungskurven!$B$1:$B$5002,A2523,FALSE)</f>
        <v>0</v>
      </c>
      <c r="E2523" s="25">
        <f>HLOOKUP(Eingabe!$C$6,Kalkulationen!$T$1:$U$8762,A2524)</f>
        <v>0.41079094183340797</v>
      </c>
    </row>
    <row r="2524" spans="1:5" x14ac:dyDescent="0.15">
      <c r="A2524" s="17">
        <v>2524</v>
      </c>
      <c r="B2524" s="17">
        <v>25.22</v>
      </c>
      <c r="C2524" s="17">
        <f>HLOOKUP(Eingabe!$C$3,Leistungskurven!$B$1:$B$5002,A2524,FALSE)</f>
        <v>0</v>
      </c>
      <c r="E2524" s="25">
        <f>HLOOKUP(Eingabe!$C$6,Kalkulationen!$T$1:$U$8762,A2525)</f>
        <v>0.41079094183340797</v>
      </c>
    </row>
    <row r="2525" spans="1:5" x14ac:dyDescent="0.15">
      <c r="A2525" s="17">
        <v>2525</v>
      </c>
      <c r="B2525" s="17">
        <v>25.23</v>
      </c>
      <c r="C2525" s="17">
        <f>HLOOKUP(Eingabe!$C$3,Leistungskurven!$B$1:$B$5002,A2525,FALSE)</f>
        <v>0</v>
      </c>
      <c r="E2525" s="25">
        <f>HLOOKUP(Eingabe!$C$6,Kalkulationen!$T$1:$U$8762,A2526)</f>
        <v>0.41079094183340797</v>
      </c>
    </row>
    <row r="2526" spans="1:5" x14ac:dyDescent="0.15">
      <c r="A2526" s="17">
        <v>2526</v>
      </c>
      <c r="B2526" s="17">
        <v>25.24</v>
      </c>
      <c r="C2526" s="17">
        <f>HLOOKUP(Eingabe!$C$3,Leistungskurven!$B$1:$B$5002,A2526,FALSE)</f>
        <v>0</v>
      </c>
      <c r="E2526" s="25">
        <f>HLOOKUP(Eingabe!$C$6,Kalkulationen!$T$1:$U$8762,A2527)</f>
        <v>0.41079094183340797</v>
      </c>
    </row>
    <row r="2527" spans="1:5" x14ac:dyDescent="0.15">
      <c r="A2527" s="17">
        <v>2527</v>
      </c>
      <c r="B2527" s="17">
        <v>25.25</v>
      </c>
      <c r="C2527" s="17">
        <f>HLOOKUP(Eingabe!$C$3,Leistungskurven!$B$1:$B$5002,A2527,FALSE)</f>
        <v>0</v>
      </c>
      <c r="E2527" s="25">
        <f>HLOOKUP(Eingabe!$C$6,Kalkulationen!$T$1:$U$8762,A2528)</f>
        <v>0.41079094183340797</v>
      </c>
    </row>
    <row r="2528" spans="1:5" x14ac:dyDescent="0.15">
      <c r="A2528" s="17">
        <v>2528</v>
      </c>
      <c r="B2528" s="17">
        <v>25.26</v>
      </c>
      <c r="C2528" s="17">
        <f>HLOOKUP(Eingabe!$C$3,Leistungskurven!$B$1:$B$5002,A2528,FALSE)</f>
        <v>0</v>
      </c>
      <c r="E2528" s="25">
        <f>HLOOKUP(Eingabe!$C$6,Kalkulationen!$T$1:$U$8762,A2529)</f>
        <v>0.41079094183340797</v>
      </c>
    </row>
    <row r="2529" spans="1:5" x14ac:dyDescent="0.15">
      <c r="A2529" s="17">
        <v>2529</v>
      </c>
      <c r="B2529" s="17">
        <v>25.27</v>
      </c>
      <c r="C2529" s="17">
        <f>HLOOKUP(Eingabe!$C$3,Leistungskurven!$B$1:$B$5002,A2529,FALSE)</f>
        <v>0</v>
      </c>
      <c r="E2529" s="25">
        <f>HLOOKUP(Eingabe!$C$6,Kalkulationen!$T$1:$U$8762,A2530)</f>
        <v>0.41079094183340797</v>
      </c>
    </row>
    <row r="2530" spans="1:5" x14ac:dyDescent="0.15">
      <c r="A2530" s="17">
        <v>2530</v>
      </c>
      <c r="B2530" s="17">
        <v>25.28</v>
      </c>
      <c r="C2530" s="17">
        <f>HLOOKUP(Eingabe!$C$3,Leistungskurven!$B$1:$B$5002,A2530,FALSE)</f>
        <v>0</v>
      </c>
      <c r="E2530" s="25">
        <f>HLOOKUP(Eingabe!$C$6,Kalkulationen!$T$1:$U$8762,A2531)</f>
        <v>0.41079094183340797</v>
      </c>
    </row>
    <row r="2531" spans="1:5" x14ac:dyDescent="0.15">
      <c r="A2531" s="17">
        <v>2531</v>
      </c>
      <c r="B2531" s="17">
        <v>25.29</v>
      </c>
      <c r="C2531" s="17">
        <f>HLOOKUP(Eingabe!$C$3,Leistungskurven!$B$1:$B$5002,A2531,FALSE)</f>
        <v>0</v>
      </c>
      <c r="E2531" s="25">
        <f>HLOOKUP(Eingabe!$C$6,Kalkulationen!$T$1:$U$8762,A2532)</f>
        <v>0.41079094183340797</v>
      </c>
    </row>
    <row r="2532" spans="1:5" x14ac:dyDescent="0.15">
      <c r="A2532" s="17">
        <v>2532</v>
      </c>
      <c r="B2532" s="17">
        <v>25.3</v>
      </c>
      <c r="C2532" s="17">
        <f>HLOOKUP(Eingabe!$C$3,Leistungskurven!$B$1:$B$5002,A2532,FALSE)</f>
        <v>0</v>
      </c>
      <c r="E2532" s="25">
        <f>HLOOKUP(Eingabe!$C$6,Kalkulationen!$T$1:$U$8762,A2533)</f>
        <v>0.41079094183340797</v>
      </c>
    </row>
    <row r="2533" spans="1:5" x14ac:dyDescent="0.15">
      <c r="A2533" s="17">
        <v>2533</v>
      </c>
      <c r="B2533" s="17">
        <v>25.31</v>
      </c>
      <c r="C2533" s="17">
        <f>HLOOKUP(Eingabe!$C$3,Leistungskurven!$B$1:$B$5002,A2533,FALSE)</f>
        <v>0</v>
      </c>
      <c r="E2533" s="25">
        <f>HLOOKUP(Eingabe!$C$6,Kalkulationen!$T$1:$U$8762,A2534)</f>
        <v>0.41079094183340797</v>
      </c>
    </row>
    <row r="2534" spans="1:5" x14ac:dyDescent="0.15">
      <c r="A2534" s="17">
        <v>2534</v>
      </c>
      <c r="B2534" s="17">
        <v>25.32</v>
      </c>
      <c r="C2534" s="17">
        <f>HLOOKUP(Eingabe!$C$3,Leistungskurven!$B$1:$B$5002,A2534,FALSE)</f>
        <v>0</v>
      </c>
      <c r="E2534" s="25">
        <f>HLOOKUP(Eingabe!$C$6,Kalkulationen!$T$1:$U$8762,A2535)</f>
        <v>0.41079094183340797</v>
      </c>
    </row>
    <row r="2535" spans="1:5" x14ac:dyDescent="0.15">
      <c r="A2535" s="17">
        <v>2535</v>
      </c>
      <c r="B2535" s="17">
        <v>25.33</v>
      </c>
      <c r="C2535" s="17">
        <f>HLOOKUP(Eingabe!$C$3,Leistungskurven!$B$1:$B$5002,A2535,FALSE)</f>
        <v>0</v>
      </c>
      <c r="E2535" s="25">
        <f>HLOOKUP(Eingabe!$C$6,Kalkulationen!$T$1:$U$8762,A2536)</f>
        <v>0.41079094183340797</v>
      </c>
    </row>
    <row r="2536" spans="1:5" x14ac:dyDescent="0.15">
      <c r="A2536" s="17">
        <v>2536</v>
      </c>
      <c r="B2536" s="17">
        <v>25.34</v>
      </c>
      <c r="C2536" s="17">
        <f>HLOOKUP(Eingabe!$C$3,Leistungskurven!$B$1:$B$5002,A2536,FALSE)</f>
        <v>0</v>
      </c>
      <c r="E2536" s="25">
        <f>HLOOKUP(Eingabe!$C$6,Kalkulationen!$T$1:$U$8762,A2537)</f>
        <v>0.41079094183340797</v>
      </c>
    </row>
    <row r="2537" spans="1:5" x14ac:dyDescent="0.15">
      <c r="A2537" s="17">
        <v>2537</v>
      </c>
      <c r="B2537" s="17">
        <v>25.35</v>
      </c>
      <c r="C2537" s="17">
        <f>HLOOKUP(Eingabe!$C$3,Leistungskurven!$B$1:$B$5002,A2537,FALSE)</f>
        <v>0</v>
      </c>
      <c r="E2537" s="25">
        <f>HLOOKUP(Eingabe!$C$6,Kalkulationen!$T$1:$U$8762,A2538)</f>
        <v>0.41079094183340797</v>
      </c>
    </row>
    <row r="2538" spans="1:5" x14ac:dyDescent="0.15">
      <c r="A2538" s="17">
        <v>2538</v>
      </c>
      <c r="B2538" s="17">
        <v>25.36</v>
      </c>
      <c r="C2538" s="17">
        <f>HLOOKUP(Eingabe!$C$3,Leistungskurven!$B$1:$B$5002,A2538,FALSE)</f>
        <v>0</v>
      </c>
      <c r="E2538" s="25">
        <f>HLOOKUP(Eingabe!$C$6,Kalkulationen!$T$1:$U$8762,A2539)</f>
        <v>0.41079094183340797</v>
      </c>
    </row>
    <row r="2539" spans="1:5" x14ac:dyDescent="0.15">
      <c r="A2539" s="17">
        <v>2539</v>
      </c>
      <c r="B2539" s="17">
        <v>25.37</v>
      </c>
      <c r="C2539" s="17">
        <f>HLOOKUP(Eingabe!$C$3,Leistungskurven!$B$1:$B$5002,A2539,FALSE)</f>
        <v>0</v>
      </c>
      <c r="E2539" s="25">
        <f>HLOOKUP(Eingabe!$C$6,Kalkulationen!$T$1:$U$8762,A2540)</f>
        <v>0.41079094183340797</v>
      </c>
    </row>
    <row r="2540" spans="1:5" x14ac:dyDescent="0.15">
      <c r="A2540" s="17">
        <v>2540</v>
      </c>
      <c r="B2540" s="17">
        <v>25.38</v>
      </c>
      <c r="C2540" s="17">
        <f>HLOOKUP(Eingabe!$C$3,Leistungskurven!$B$1:$B$5002,A2540,FALSE)</f>
        <v>0</v>
      </c>
      <c r="E2540" s="25">
        <f>HLOOKUP(Eingabe!$C$6,Kalkulationen!$T$1:$U$8762,A2541)</f>
        <v>0.41079094183340797</v>
      </c>
    </row>
    <row r="2541" spans="1:5" x14ac:dyDescent="0.15">
      <c r="A2541" s="17">
        <v>2541</v>
      </c>
      <c r="B2541" s="17">
        <v>25.39</v>
      </c>
      <c r="C2541" s="17">
        <f>HLOOKUP(Eingabe!$C$3,Leistungskurven!$B$1:$B$5002,A2541,FALSE)</f>
        <v>0</v>
      </c>
      <c r="E2541" s="25">
        <f>HLOOKUP(Eingabe!$C$6,Kalkulationen!$T$1:$U$8762,A2542)</f>
        <v>0.41079094183340797</v>
      </c>
    </row>
    <row r="2542" spans="1:5" x14ac:dyDescent="0.15">
      <c r="A2542" s="17">
        <v>2542</v>
      </c>
      <c r="B2542" s="17">
        <v>25.4</v>
      </c>
      <c r="C2542" s="17">
        <f>HLOOKUP(Eingabe!$C$3,Leistungskurven!$B$1:$B$5002,A2542,FALSE)</f>
        <v>0</v>
      </c>
      <c r="E2542" s="25">
        <f>HLOOKUP(Eingabe!$C$6,Kalkulationen!$T$1:$U$8762,A2543)</f>
        <v>0.41079094183340797</v>
      </c>
    </row>
    <row r="2543" spans="1:5" x14ac:dyDescent="0.15">
      <c r="A2543" s="17">
        <v>2543</v>
      </c>
      <c r="B2543" s="17">
        <v>25.41</v>
      </c>
      <c r="C2543" s="17">
        <f>HLOOKUP(Eingabe!$C$3,Leistungskurven!$B$1:$B$5002,A2543,FALSE)</f>
        <v>0</v>
      </c>
      <c r="E2543" s="25">
        <f>HLOOKUP(Eingabe!$C$6,Kalkulationen!$T$1:$U$8762,A2544)</f>
        <v>0.41079094183340797</v>
      </c>
    </row>
    <row r="2544" spans="1:5" x14ac:dyDescent="0.15">
      <c r="A2544" s="17">
        <v>2544</v>
      </c>
      <c r="B2544" s="17">
        <v>25.42</v>
      </c>
      <c r="C2544" s="17">
        <f>HLOOKUP(Eingabe!$C$3,Leistungskurven!$B$1:$B$5002,A2544,FALSE)</f>
        <v>0</v>
      </c>
      <c r="E2544" s="25">
        <f>HLOOKUP(Eingabe!$C$6,Kalkulationen!$T$1:$U$8762,A2545)</f>
        <v>0.41079094183340797</v>
      </c>
    </row>
    <row r="2545" spans="1:5" x14ac:dyDescent="0.15">
      <c r="A2545" s="17">
        <v>2545</v>
      </c>
      <c r="B2545" s="17">
        <v>25.43</v>
      </c>
      <c r="C2545" s="17">
        <f>HLOOKUP(Eingabe!$C$3,Leistungskurven!$B$1:$B$5002,A2545,FALSE)</f>
        <v>0</v>
      </c>
      <c r="E2545" s="25">
        <f>HLOOKUP(Eingabe!$C$6,Kalkulationen!$T$1:$U$8762,A2546)</f>
        <v>0.41079094183340797</v>
      </c>
    </row>
    <row r="2546" spans="1:5" x14ac:dyDescent="0.15">
      <c r="A2546" s="17">
        <v>2546</v>
      </c>
      <c r="B2546" s="17">
        <v>25.44</v>
      </c>
      <c r="C2546" s="17">
        <f>HLOOKUP(Eingabe!$C$3,Leistungskurven!$B$1:$B$5002,A2546,FALSE)</f>
        <v>0</v>
      </c>
      <c r="E2546" s="25">
        <f>HLOOKUP(Eingabe!$C$6,Kalkulationen!$T$1:$U$8762,A2547)</f>
        <v>0.41079094183340797</v>
      </c>
    </row>
    <row r="2547" spans="1:5" x14ac:dyDescent="0.15">
      <c r="A2547" s="17">
        <v>2547</v>
      </c>
      <c r="B2547" s="17">
        <v>25.45</v>
      </c>
      <c r="C2547" s="17">
        <f>HLOOKUP(Eingabe!$C$3,Leistungskurven!$B$1:$B$5002,A2547,FALSE)</f>
        <v>0</v>
      </c>
      <c r="E2547" s="25">
        <f>HLOOKUP(Eingabe!$C$6,Kalkulationen!$T$1:$U$8762,A2548)</f>
        <v>0.41079094183340797</v>
      </c>
    </row>
    <row r="2548" spans="1:5" x14ac:dyDescent="0.15">
      <c r="A2548" s="17">
        <v>2548</v>
      </c>
      <c r="B2548" s="17">
        <v>25.46</v>
      </c>
      <c r="C2548" s="17">
        <f>HLOOKUP(Eingabe!$C$3,Leistungskurven!$B$1:$B$5002,A2548,FALSE)</f>
        <v>0</v>
      </c>
      <c r="E2548" s="25">
        <f>HLOOKUP(Eingabe!$C$6,Kalkulationen!$T$1:$U$8762,A2549)</f>
        <v>0.41079094183340797</v>
      </c>
    </row>
    <row r="2549" spans="1:5" x14ac:dyDescent="0.15">
      <c r="A2549" s="17">
        <v>2549</v>
      </c>
      <c r="B2549" s="17">
        <v>25.47</v>
      </c>
      <c r="C2549" s="17">
        <f>HLOOKUP(Eingabe!$C$3,Leistungskurven!$B$1:$B$5002,A2549,FALSE)</f>
        <v>0</v>
      </c>
      <c r="E2549" s="25">
        <f>HLOOKUP(Eingabe!$C$6,Kalkulationen!$T$1:$U$8762,A2550)</f>
        <v>0.41079094183340797</v>
      </c>
    </row>
    <row r="2550" spans="1:5" x14ac:dyDescent="0.15">
      <c r="A2550" s="17">
        <v>2550</v>
      </c>
      <c r="B2550" s="17">
        <v>25.48</v>
      </c>
      <c r="C2550" s="17">
        <f>HLOOKUP(Eingabe!$C$3,Leistungskurven!$B$1:$B$5002,A2550,FALSE)</f>
        <v>0</v>
      </c>
      <c r="E2550" s="25">
        <f>HLOOKUP(Eingabe!$C$6,Kalkulationen!$T$1:$U$8762,A2551)</f>
        <v>0.41079094183340797</v>
      </c>
    </row>
    <row r="2551" spans="1:5" x14ac:dyDescent="0.15">
      <c r="A2551" s="17">
        <v>2551</v>
      </c>
      <c r="B2551" s="17">
        <v>25.49</v>
      </c>
      <c r="C2551" s="17">
        <f>HLOOKUP(Eingabe!$C$3,Leistungskurven!$B$1:$B$5002,A2551,FALSE)</f>
        <v>0</v>
      </c>
      <c r="E2551" s="25">
        <f>HLOOKUP(Eingabe!$C$6,Kalkulationen!$T$1:$U$8762,A2552)</f>
        <v>0.41079094183340797</v>
      </c>
    </row>
    <row r="2552" spans="1:5" x14ac:dyDescent="0.15">
      <c r="A2552" s="17">
        <v>2552</v>
      </c>
      <c r="B2552" s="17">
        <v>25.5</v>
      </c>
      <c r="C2552" s="17">
        <f>HLOOKUP(Eingabe!$C$3,Leistungskurven!$B$1:$B$5002,A2552,FALSE)</f>
        <v>0</v>
      </c>
      <c r="E2552" s="25">
        <f>HLOOKUP(Eingabe!$C$6,Kalkulationen!$T$1:$U$8762,A2553)</f>
        <v>0.41079094183340797</v>
      </c>
    </row>
    <row r="2553" spans="1:5" x14ac:dyDescent="0.15">
      <c r="A2553" s="17">
        <v>2553</v>
      </c>
      <c r="B2553" s="17">
        <v>25.51</v>
      </c>
      <c r="C2553" s="17">
        <f>HLOOKUP(Eingabe!$C$3,Leistungskurven!$B$1:$B$5002,A2553,FALSE)</f>
        <v>0</v>
      </c>
      <c r="E2553" s="25">
        <f>HLOOKUP(Eingabe!$C$6,Kalkulationen!$T$1:$U$8762,A2554)</f>
        <v>0.41079094183340797</v>
      </c>
    </row>
    <row r="2554" spans="1:5" x14ac:dyDescent="0.15">
      <c r="A2554" s="17">
        <v>2554</v>
      </c>
      <c r="B2554" s="17">
        <v>25.52</v>
      </c>
      <c r="C2554" s="17">
        <f>HLOOKUP(Eingabe!$C$3,Leistungskurven!$B$1:$B$5002,A2554,FALSE)</f>
        <v>0</v>
      </c>
      <c r="E2554" s="25">
        <f>HLOOKUP(Eingabe!$C$6,Kalkulationen!$T$1:$U$8762,A2555)</f>
        <v>0.41079094183340797</v>
      </c>
    </row>
    <row r="2555" spans="1:5" x14ac:dyDescent="0.15">
      <c r="A2555" s="17">
        <v>2555</v>
      </c>
      <c r="B2555" s="17">
        <v>25.53</v>
      </c>
      <c r="C2555" s="17">
        <f>HLOOKUP(Eingabe!$C$3,Leistungskurven!$B$1:$B$5002,A2555,FALSE)</f>
        <v>0</v>
      </c>
      <c r="E2555" s="25">
        <f>HLOOKUP(Eingabe!$C$6,Kalkulationen!$T$1:$U$8762,A2556)</f>
        <v>0.41079094183340797</v>
      </c>
    </row>
    <row r="2556" spans="1:5" x14ac:dyDescent="0.15">
      <c r="A2556" s="17">
        <v>2556</v>
      </c>
      <c r="B2556" s="17">
        <v>25.54</v>
      </c>
      <c r="C2556" s="17">
        <f>HLOOKUP(Eingabe!$C$3,Leistungskurven!$B$1:$B$5002,A2556,FALSE)</f>
        <v>0</v>
      </c>
      <c r="E2556" s="25">
        <f>HLOOKUP(Eingabe!$C$6,Kalkulationen!$T$1:$U$8762,A2557)</f>
        <v>0.41079094183340797</v>
      </c>
    </row>
    <row r="2557" spans="1:5" x14ac:dyDescent="0.15">
      <c r="A2557" s="17">
        <v>2557</v>
      </c>
      <c r="B2557" s="17">
        <v>25.55</v>
      </c>
      <c r="C2557" s="17">
        <f>HLOOKUP(Eingabe!$C$3,Leistungskurven!$B$1:$B$5002,A2557,FALSE)</f>
        <v>0</v>
      </c>
      <c r="E2557" s="25">
        <f>HLOOKUP(Eingabe!$C$6,Kalkulationen!$T$1:$U$8762,A2558)</f>
        <v>0.41079094183340797</v>
      </c>
    </row>
    <row r="2558" spans="1:5" x14ac:dyDescent="0.15">
      <c r="A2558" s="17">
        <v>2558</v>
      </c>
      <c r="B2558" s="17">
        <v>25.56</v>
      </c>
      <c r="C2558" s="17">
        <f>HLOOKUP(Eingabe!$C$3,Leistungskurven!$B$1:$B$5002,A2558,FALSE)</f>
        <v>0</v>
      </c>
      <c r="E2558" s="25">
        <f>HLOOKUP(Eingabe!$C$6,Kalkulationen!$T$1:$U$8762,A2559)</f>
        <v>0.41079094183340797</v>
      </c>
    </row>
    <row r="2559" spans="1:5" x14ac:dyDescent="0.15">
      <c r="A2559" s="17">
        <v>2559</v>
      </c>
      <c r="B2559" s="17">
        <v>25.57</v>
      </c>
      <c r="C2559" s="17">
        <f>HLOOKUP(Eingabe!$C$3,Leistungskurven!$B$1:$B$5002,A2559,FALSE)</f>
        <v>0</v>
      </c>
      <c r="E2559" s="25">
        <f>HLOOKUP(Eingabe!$C$6,Kalkulationen!$T$1:$U$8762,A2560)</f>
        <v>0.41079094183340797</v>
      </c>
    </row>
    <row r="2560" spans="1:5" x14ac:dyDescent="0.15">
      <c r="A2560" s="17">
        <v>2560</v>
      </c>
      <c r="B2560" s="17">
        <v>25.58</v>
      </c>
      <c r="C2560" s="17">
        <f>HLOOKUP(Eingabe!$C$3,Leistungskurven!$B$1:$B$5002,A2560,FALSE)</f>
        <v>0</v>
      </c>
      <c r="E2560" s="25">
        <f>HLOOKUP(Eingabe!$C$6,Kalkulationen!$T$1:$U$8762,A2561)</f>
        <v>0.41079094183340797</v>
      </c>
    </row>
    <row r="2561" spans="1:5" x14ac:dyDescent="0.15">
      <c r="A2561" s="17">
        <v>2561</v>
      </c>
      <c r="B2561" s="17">
        <v>25.59</v>
      </c>
      <c r="C2561" s="17">
        <f>HLOOKUP(Eingabe!$C$3,Leistungskurven!$B$1:$B$5002,A2561,FALSE)</f>
        <v>0</v>
      </c>
      <c r="E2561" s="25">
        <f>HLOOKUP(Eingabe!$C$6,Kalkulationen!$T$1:$U$8762,A2562)</f>
        <v>0.41079094183340797</v>
      </c>
    </row>
    <row r="2562" spans="1:5" x14ac:dyDescent="0.15">
      <c r="A2562" s="17">
        <v>2562</v>
      </c>
      <c r="B2562" s="17">
        <v>25.6</v>
      </c>
      <c r="C2562" s="17">
        <f>HLOOKUP(Eingabe!$C$3,Leistungskurven!$B$1:$B$5002,A2562,FALSE)</f>
        <v>0</v>
      </c>
      <c r="E2562" s="25">
        <f>HLOOKUP(Eingabe!$C$6,Kalkulationen!$T$1:$U$8762,A2563)</f>
        <v>0.41079094183340797</v>
      </c>
    </row>
    <row r="2563" spans="1:5" x14ac:dyDescent="0.15">
      <c r="A2563" s="17">
        <v>2563</v>
      </c>
      <c r="B2563" s="17">
        <v>25.61</v>
      </c>
      <c r="C2563" s="17">
        <f>HLOOKUP(Eingabe!$C$3,Leistungskurven!$B$1:$B$5002,A2563,FALSE)</f>
        <v>0</v>
      </c>
      <c r="E2563" s="25">
        <f>HLOOKUP(Eingabe!$C$6,Kalkulationen!$T$1:$U$8762,A2564)</f>
        <v>0.41079094183340797</v>
      </c>
    </row>
    <row r="2564" spans="1:5" x14ac:dyDescent="0.15">
      <c r="A2564" s="17">
        <v>2564</v>
      </c>
      <c r="B2564" s="17">
        <v>25.62</v>
      </c>
      <c r="C2564" s="17">
        <f>HLOOKUP(Eingabe!$C$3,Leistungskurven!$B$1:$B$5002,A2564,FALSE)</f>
        <v>0</v>
      </c>
      <c r="E2564" s="25">
        <f>HLOOKUP(Eingabe!$C$6,Kalkulationen!$T$1:$U$8762,A2565)</f>
        <v>0.41079094183340797</v>
      </c>
    </row>
    <row r="2565" spans="1:5" x14ac:dyDescent="0.15">
      <c r="A2565" s="17">
        <v>2565</v>
      </c>
      <c r="B2565" s="17">
        <v>25.63</v>
      </c>
      <c r="C2565" s="17">
        <f>HLOOKUP(Eingabe!$C$3,Leistungskurven!$B$1:$B$5002,A2565,FALSE)</f>
        <v>0</v>
      </c>
      <c r="E2565" s="25">
        <f>HLOOKUP(Eingabe!$C$6,Kalkulationen!$T$1:$U$8762,A2566)</f>
        <v>0.41079094183340797</v>
      </c>
    </row>
    <row r="2566" spans="1:5" x14ac:dyDescent="0.15">
      <c r="A2566" s="17">
        <v>2566</v>
      </c>
      <c r="B2566" s="17">
        <v>25.64</v>
      </c>
      <c r="C2566" s="17">
        <f>HLOOKUP(Eingabe!$C$3,Leistungskurven!$B$1:$B$5002,A2566,FALSE)</f>
        <v>0</v>
      </c>
      <c r="E2566" s="25">
        <f>HLOOKUP(Eingabe!$C$6,Kalkulationen!$T$1:$U$8762,A2567)</f>
        <v>0.41079094183340797</v>
      </c>
    </row>
    <row r="2567" spans="1:5" x14ac:dyDescent="0.15">
      <c r="A2567" s="17">
        <v>2567</v>
      </c>
      <c r="B2567" s="17">
        <v>25.65</v>
      </c>
      <c r="C2567" s="17">
        <f>HLOOKUP(Eingabe!$C$3,Leistungskurven!$B$1:$B$5002,A2567,FALSE)</f>
        <v>0</v>
      </c>
      <c r="E2567" s="25">
        <f>HLOOKUP(Eingabe!$C$6,Kalkulationen!$T$1:$U$8762,A2568)</f>
        <v>0.41079094183340797</v>
      </c>
    </row>
    <row r="2568" spans="1:5" x14ac:dyDescent="0.15">
      <c r="A2568" s="17">
        <v>2568</v>
      </c>
      <c r="B2568" s="17">
        <v>25.66</v>
      </c>
      <c r="C2568" s="17">
        <f>HLOOKUP(Eingabe!$C$3,Leistungskurven!$B$1:$B$5002,A2568,FALSE)</f>
        <v>0</v>
      </c>
      <c r="E2568" s="25">
        <f>HLOOKUP(Eingabe!$C$6,Kalkulationen!$T$1:$U$8762,A2569)</f>
        <v>0.41079094183340797</v>
      </c>
    </row>
    <row r="2569" spans="1:5" x14ac:dyDescent="0.15">
      <c r="A2569" s="17">
        <v>2569</v>
      </c>
      <c r="B2569" s="17">
        <v>25.67</v>
      </c>
      <c r="C2569" s="17">
        <f>HLOOKUP(Eingabe!$C$3,Leistungskurven!$B$1:$B$5002,A2569,FALSE)</f>
        <v>0</v>
      </c>
      <c r="E2569" s="25">
        <f>HLOOKUP(Eingabe!$C$6,Kalkulationen!$T$1:$U$8762,A2570)</f>
        <v>0.41079094183340797</v>
      </c>
    </row>
    <row r="2570" spans="1:5" x14ac:dyDescent="0.15">
      <c r="A2570" s="17">
        <v>2570</v>
      </c>
      <c r="B2570" s="17">
        <v>25.68</v>
      </c>
      <c r="C2570" s="17">
        <f>HLOOKUP(Eingabe!$C$3,Leistungskurven!$B$1:$B$5002,A2570,FALSE)</f>
        <v>0</v>
      </c>
      <c r="E2570" s="25">
        <f>HLOOKUP(Eingabe!$C$6,Kalkulationen!$T$1:$U$8762,A2571)</f>
        <v>0.41079094183340797</v>
      </c>
    </row>
    <row r="2571" spans="1:5" x14ac:dyDescent="0.15">
      <c r="A2571" s="17">
        <v>2571</v>
      </c>
      <c r="B2571" s="17">
        <v>25.69</v>
      </c>
      <c r="C2571" s="17">
        <f>HLOOKUP(Eingabe!$C$3,Leistungskurven!$B$1:$B$5002,A2571,FALSE)</f>
        <v>0</v>
      </c>
      <c r="E2571" s="25">
        <f>HLOOKUP(Eingabe!$C$6,Kalkulationen!$T$1:$U$8762,A2572)</f>
        <v>0.41079094183340797</v>
      </c>
    </row>
    <row r="2572" spans="1:5" x14ac:dyDescent="0.15">
      <c r="A2572" s="17">
        <v>2572</v>
      </c>
      <c r="B2572" s="17">
        <v>25.7</v>
      </c>
      <c r="C2572" s="17">
        <f>HLOOKUP(Eingabe!$C$3,Leistungskurven!$B$1:$B$5002,A2572,FALSE)</f>
        <v>0</v>
      </c>
      <c r="E2572" s="25">
        <f>HLOOKUP(Eingabe!$C$6,Kalkulationen!$T$1:$U$8762,A2573)</f>
        <v>0.41079094183340797</v>
      </c>
    </row>
    <row r="2573" spans="1:5" x14ac:dyDescent="0.15">
      <c r="A2573" s="17">
        <v>2573</v>
      </c>
      <c r="B2573" s="17">
        <v>25.71</v>
      </c>
      <c r="C2573" s="17">
        <f>HLOOKUP(Eingabe!$C$3,Leistungskurven!$B$1:$B$5002,A2573,FALSE)</f>
        <v>0</v>
      </c>
      <c r="E2573" s="25">
        <f>HLOOKUP(Eingabe!$C$6,Kalkulationen!$T$1:$U$8762,A2574)</f>
        <v>0.41079094183340797</v>
      </c>
    </row>
    <row r="2574" spans="1:5" x14ac:dyDescent="0.15">
      <c r="A2574" s="17">
        <v>2574</v>
      </c>
      <c r="B2574" s="17">
        <v>25.72</v>
      </c>
      <c r="C2574" s="17">
        <f>HLOOKUP(Eingabe!$C$3,Leistungskurven!$B$1:$B$5002,A2574,FALSE)</f>
        <v>0</v>
      </c>
      <c r="E2574" s="25">
        <f>HLOOKUP(Eingabe!$C$6,Kalkulationen!$T$1:$U$8762,A2575)</f>
        <v>0.41079094183340797</v>
      </c>
    </row>
    <row r="2575" spans="1:5" x14ac:dyDescent="0.15">
      <c r="A2575" s="17">
        <v>2575</v>
      </c>
      <c r="B2575" s="17">
        <v>25.73</v>
      </c>
      <c r="C2575" s="17">
        <f>HLOOKUP(Eingabe!$C$3,Leistungskurven!$B$1:$B$5002,A2575,FALSE)</f>
        <v>0</v>
      </c>
      <c r="E2575" s="25">
        <f>HLOOKUP(Eingabe!$C$6,Kalkulationen!$T$1:$U$8762,A2576)</f>
        <v>0.41079094183340797</v>
      </c>
    </row>
    <row r="2576" spans="1:5" x14ac:dyDescent="0.15">
      <c r="A2576" s="17">
        <v>2576</v>
      </c>
      <c r="B2576" s="17">
        <v>25.74</v>
      </c>
      <c r="C2576" s="17">
        <f>HLOOKUP(Eingabe!$C$3,Leistungskurven!$B$1:$B$5002,A2576,FALSE)</f>
        <v>0</v>
      </c>
      <c r="E2576" s="25">
        <f>HLOOKUP(Eingabe!$C$6,Kalkulationen!$T$1:$U$8762,A2577)</f>
        <v>0.41079094183340797</v>
      </c>
    </row>
    <row r="2577" spans="1:5" x14ac:dyDescent="0.15">
      <c r="A2577" s="17">
        <v>2577</v>
      </c>
      <c r="B2577" s="17">
        <v>25.75</v>
      </c>
      <c r="C2577" s="17">
        <f>HLOOKUP(Eingabe!$C$3,Leistungskurven!$B$1:$B$5002,A2577,FALSE)</f>
        <v>0</v>
      </c>
      <c r="E2577" s="25">
        <f>HLOOKUP(Eingabe!$C$6,Kalkulationen!$T$1:$U$8762,A2578)</f>
        <v>0.41079094183340797</v>
      </c>
    </row>
    <row r="2578" spans="1:5" x14ac:dyDescent="0.15">
      <c r="A2578" s="17">
        <v>2578</v>
      </c>
      <c r="B2578" s="17">
        <v>25.76</v>
      </c>
      <c r="C2578" s="17">
        <f>HLOOKUP(Eingabe!$C$3,Leistungskurven!$B$1:$B$5002,A2578,FALSE)</f>
        <v>0</v>
      </c>
      <c r="E2578" s="25">
        <f>HLOOKUP(Eingabe!$C$6,Kalkulationen!$T$1:$U$8762,A2579)</f>
        <v>0.41079094183340797</v>
      </c>
    </row>
    <row r="2579" spans="1:5" x14ac:dyDescent="0.15">
      <c r="A2579" s="17">
        <v>2579</v>
      </c>
      <c r="B2579" s="17">
        <v>25.77</v>
      </c>
      <c r="C2579" s="17">
        <f>HLOOKUP(Eingabe!$C$3,Leistungskurven!$B$1:$B$5002,A2579,FALSE)</f>
        <v>0</v>
      </c>
      <c r="E2579" s="25">
        <f>HLOOKUP(Eingabe!$C$6,Kalkulationen!$T$1:$U$8762,A2580)</f>
        <v>0.41079094183340797</v>
      </c>
    </row>
    <row r="2580" spans="1:5" x14ac:dyDescent="0.15">
      <c r="A2580" s="17">
        <v>2580</v>
      </c>
      <c r="B2580" s="17">
        <v>25.78</v>
      </c>
      <c r="C2580" s="17">
        <f>HLOOKUP(Eingabe!$C$3,Leistungskurven!$B$1:$B$5002,A2580,FALSE)</f>
        <v>0</v>
      </c>
      <c r="E2580" s="25">
        <f>HLOOKUP(Eingabe!$C$6,Kalkulationen!$T$1:$U$8762,A2581)</f>
        <v>0.41079094183340797</v>
      </c>
    </row>
    <row r="2581" spans="1:5" x14ac:dyDescent="0.15">
      <c r="A2581" s="17">
        <v>2581</v>
      </c>
      <c r="B2581" s="17">
        <v>25.79</v>
      </c>
      <c r="C2581" s="17">
        <f>HLOOKUP(Eingabe!$C$3,Leistungskurven!$B$1:$B$5002,A2581,FALSE)</f>
        <v>0</v>
      </c>
      <c r="E2581" s="25">
        <f>HLOOKUP(Eingabe!$C$6,Kalkulationen!$T$1:$U$8762,A2582)</f>
        <v>0.41079094183340797</v>
      </c>
    </row>
    <row r="2582" spans="1:5" x14ac:dyDescent="0.15">
      <c r="A2582" s="17">
        <v>2582</v>
      </c>
      <c r="B2582" s="17">
        <v>25.8</v>
      </c>
      <c r="C2582" s="17">
        <f>HLOOKUP(Eingabe!$C$3,Leistungskurven!$B$1:$B$5002,A2582,FALSE)</f>
        <v>0</v>
      </c>
      <c r="E2582" s="25">
        <f>HLOOKUP(Eingabe!$C$6,Kalkulationen!$T$1:$U$8762,A2583)</f>
        <v>0.41079094183340797</v>
      </c>
    </row>
    <row r="2583" spans="1:5" x14ac:dyDescent="0.15">
      <c r="A2583" s="17">
        <v>2583</v>
      </c>
      <c r="B2583" s="17">
        <v>25.81</v>
      </c>
      <c r="C2583" s="17">
        <f>HLOOKUP(Eingabe!$C$3,Leistungskurven!$B$1:$B$5002,A2583,FALSE)</f>
        <v>0</v>
      </c>
      <c r="E2583" s="25">
        <f>HLOOKUP(Eingabe!$C$6,Kalkulationen!$T$1:$U$8762,A2584)</f>
        <v>0.41079094183340797</v>
      </c>
    </row>
    <row r="2584" spans="1:5" x14ac:dyDescent="0.15">
      <c r="A2584" s="17">
        <v>2584</v>
      </c>
      <c r="B2584" s="17">
        <v>25.82</v>
      </c>
      <c r="C2584" s="17">
        <f>HLOOKUP(Eingabe!$C$3,Leistungskurven!$B$1:$B$5002,A2584,FALSE)</f>
        <v>0</v>
      </c>
      <c r="E2584" s="25">
        <f>HLOOKUP(Eingabe!$C$6,Kalkulationen!$T$1:$U$8762,A2585)</f>
        <v>0.41079094183340797</v>
      </c>
    </row>
    <row r="2585" spans="1:5" x14ac:dyDescent="0.15">
      <c r="A2585" s="17">
        <v>2585</v>
      </c>
      <c r="B2585" s="17">
        <v>25.83</v>
      </c>
      <c r="C2585" s="17">
        <f>HLOOKUP(Eingabe!$C$3,Leistungskurven!$B$1:$B$5002,A2585,FALSE)</f>
        <v>0</v>
      </c>
      <c r="E2585" s="25">
        <f>HLOOKUP(Eingabe!$C$6,Kalkulationen!$T$1:$U$8762,A2586)</f>
        <v>0.41079094183340797</v>
      </c>
    </row>
    <row r="2586" spans="1:5" x14ac:dyDescent="0.15">
      <c r="A2586" s="17">
        <v>2586</v>
      </c>
      <c r="B2586" s="17">
        <v>25.84</v>
      </c>
      <c r="C2586" s="17">
        <f>HLOOKUP(Eingabe!$C$3,Leistungskurven!$B$1:$B$5002,A2586,FALSE)</f>
        <v>0</v>
      </c>
      <c r="E2586" s="25">
        <f>HLOOKUP(Eingabe!$C$6,Kalkulationen!$T$1:$U$8762,A2587)</f>
        <v>0.41079094183340797</v>
      </c>
    </row>
    <row r="2587" spans="1:5" x14ac:dyDescent="0.15">
      <c r="A2587" s="17">
        <v>2587</v>
      </c>
      <c r="B2587" s="17">
        <v>25.85</v>
      </c>
      <c r="C2587" s="17">
        <f>HLOOKUP(Eingabe!$C$3,Leistungskurven!$B$1:$B$5002,A2587,FALSE)</f>
        <v>0</v>
      </c>
      <c r="E2587" s="25">
        <f>HLOOKUP(Eingabe!$C$6,Kalkulationen!$T$1:$U$8762,A2588)</f>
        <v>0.41079094183340797</v>
      </c>
    </row>
    <row r="2588" spans="1:5" x14ac:dyDescent="0.15">
      <c r="A2588" s="17">
        <v>2588</v>
      </c>
      <c r="B2588" s="17">
        <v>25.86</v>
      </c>
      <c r="C2588" s="17">
        <f>HLOOKUP(Eingabe!$C$3,Leistungskurven!$B$1:$B$5002,A2588,FALSE)</f>
        <v>0</v>
      </c>
      <c r="E2588" s="25">
        <f>HLOOKUP(Eingabe!$C$6,Kalkulationen!$T$1:$U$8762,A2589)</f>
        <v>0.41079094183340797</v>
      </c>
    </row>
    <row r="2589" spans="1:5" x14ac:dyDescent="0.15">
      <c r="A2589" s="17">
        <v>2589</v>
      </c>
      <c r="B2589" s="17">
        <v>25.87</v>
      </c>
      <c r="C2589" s="17">
        <f>HLOOKUP(Eingabe!$C$3,Leistungskurven!$B$1:$B$5002,A2589,FALSE)</f>
        <v>0</v>
      </c>
      <c r="E2589" s="25">
        <f>HLOOKUP(Eingabe!$C$6,Kalkulationen!$T$1:$U$8762,A2590)</f>
        <v>0.41079094183340797</v>
      </c>
    </row>
    <row r="2590" spans="1:5" x14ac:dyDescent="0.15">
      <c r="A2590" s="17">
        <v>2590</v>
      </c>
      <c r="B2590" s="17">
        <v>25.88</v>
      </c>
      <c r="C2590" s="17">
        <f>HLOOKUP(Eingabe!$C$3,Leistungskurven!$B$1:$B$5002,A2590,FALSE)</f>
        <v>0</v>
      </c>
      <c r="E2590" s="25">
        <f>HLOOKUP(Eingabe!$C$6,Kalkulationen!$T$1:$U$8762,A2591)</f>
        <v>0.41079094183340797</v>
      </c>
    </row>
    <row r="2591" spans="1:5" x14ac:dyDescent="0.15">
      <c r="A2591" s="17">
        <v>2591</v>
      </c>
      <c r="B2591" s="17">
        <v>25.89</v>
      </c>
      <c r="C2591" s="17">
        <f>HLOOKUP(Eingabe!$C$3,Leistungskurven!$B$1:$B$5002,A2591,FALSE)</f>
        <v>0</v>
      </c>
      <c r="E2591" s="25">
        <f>HLOOKUP(Eingabe!$C$6,Kalkulationen!$T$1:$U$8762,A2592)</f>
        <v>0.41079094183340797</v>
      </c>
    </row>
    <row r="2592" spans="1:5" x14ac:dyDescent="0.15">
      <c r="A2592" s="17">
        <v>2592</v>
      </c>
      <c r="B2592" s="17">
        <v>25.9</v>
      </c>
      <c r="C2592" s="17">
        <f>HLOOKUP(Eingabe!$C$3,Leistungskurven!$B$1:$B$5002,A2592,FALSE)</f>
        <v>0</v>
      </c>
      <c r="E2592" s="25">
        <f>HLOOKUP(Eingabe!$C$6,Kalkulationen!$T$1:$U$8762,A2593)</f>
        <v>0.41079094183340797</v>
      </c>
    </row>
    <row r="2593" spans="1:5" x14ac:dyDescent="0.15">
      <c r="A2593" s="17">
        <v>2593</v>
      </c>
      <c r="B2593" s="17">
        <v>25.91</v>
      </c>
      <c r="C2593" s="17">
        <f>HLOOKUP(Eingabe!$C$3,Leistungskurven!$B$1:$B$5002,A2593,FALSE)</f>
        <v>0</v>
      </c>
      <c r="E2593" s="25">
        <f>HLOOKUP(Eingabe!$C$6,Kalkulationen!$T$1:$U$8762,A2594)</f>
        <v>0.41079094183340797</v>
      </c>
    </row>
    <row r="2594" spans="1:5" x14ac:dyDescent="0.15">
      <c r="A2594" s="17">
        <v>2594</v>
      </c>
      <c r="B2594" s="17">
        <v>25.92</v>
      </c>
      <c r="C2594" s="17">
        <f>HLOOKUP(Eingabe!$C$3,Leistungskurven!$B$1:$B$5002,A2594,FALSE)</f>
        <v>0</v>
      </c>
      <c r="E2594" s="25">
        <f>HLOOKUP(Eingabe!$C$6,Kalkulationen!$T$1:$U$8762,A2595)</f>
        <v>0.41079094183340797</v>
      </c>
    </row>
    <row r="2595" spans="1:5" x14ac:dyDescent="0.15">
      <c r="A2595" s="17">
        <v>2595</v>
      </c>
      <c r="B2595" s="17">
        <v>25.93</v>
      </c>
      <c r="C2595" s="17">
        <f>HLOOKUP(Eingabe!$C$3,Leistungskurven!$B$1:$B$5002,A2595,FALSE)</f>
        <v>0</v>
      </c>
      <c r="E2595" s="25">
        <f>HLOOKUP(Eingabe!$C$6,Kalkulationen!$T$1:$U$8762,A2596)</f>
        <v>0.38197961946877829</v>
      </c>
    </row>
    <row r="2596" spans="1:5" x14ac:dyDescent="0.15">
      <c r="A2596" s="17">
        <v>2596</v>
      </c>
      <c r="B2596" s="17">
        <v>25.94</v>
      </c>
      <c r="C2596" s="17">
        <f>HLOOKUP(Eingabe!$C$3,Leistungskurven!$B$1:$B$5002,A2596,FALSE)</f>
        <v>0</v>
      </c>
      <c r="E2596" s="25">
        <f>HLOOKUP(Eingabe!$C$6,Kalkulationen!$T$1:$U$8762,A2597)</f>
        <v>0.38197961946877829</v>
      </c>
    </row>
    <row r="2597" spans="1:5" x14ac:dyDescent="0.15">
      <c r="A2597" s="17">
        <v>2597</v>
      </c>
      <c r="B2597" s="17">
        <v>25.95</v>
      </c>
      <c r="C2597" s="17">
        <f>HLOOKUP(Eingabe!$C$3,Leistungskurven!$B$1:$B$5002,A2597,FALSE)</f>
        <v>0</v>
      </c>
      <c r="E2597" s="25">
        <f>HLOOKUP(Eingabe!$C$6,Kalkulationen!$T$1:$U$8762,A2598)</f>
        <v>0.38197961946877829</v>
      </c>
    </row>
    <row r="2598" spans="1:5" x14ac:dyDescent="0.15">
      <c r="A2598" s="17">
        <v>2598</v>
      </c>
      <c r="B2598" s="17">
        <v>25.96</v>
      </c>
      <c r="C2598" s="17">
        <f>HLOOKUP(Eingabe!$C$3,Leistungskurven!$B$1:$B$5002,A2598,FALSE)</f>
        <v>0</v>
      </c>
      <c r="E2598" s="25">
        <f>HLOOKUP(Eingabe!$C$6,Kalkulationen!$T$1:$U$8762,A2599)</f>
        <v>0.38197961946877829</v>
      </c>
    </row>
    <row r="2599" spans="1:5" x14ac:dyDescent="0.15">
      <c r="A2599" s="17">
        <v>2599</v>
      </c>
      <c r="B2599" s="17">
        <v>25.97</v>
      </c>
      <c r="C2599" s="17">
        <f>HLOOKUP(Eingabe!$C$3,Leistungskurven!$B$1:$B$5002,A2599,FALSE)</f>
        <v>0</v>
      </c>
      <c r="E2599" s="25">
        <f>HLOOKUP(Eingabe!$C$6,Kalkulationen!$T$1:$U$8762,A2600)</f>
        <v>0.38197961946877829</v>
      </c>
    </row>
    <row r="2600" spans="1:5" x14ac:dyDescent="0.15">
      <c r="A2600" s="17">
        <v>2600</v>
      </c>
      <c r="B2600" s="17">
        <v>25.98</v>
      </c>
      <c r="C2600" s="17">
        <f>HLOOKUP(Eingabe!$C$3,Leistungskurven!$B$1:$B$5002,A2600,FALSE)</f>
        <v>0</v>
      </c>
      <c r="E2600" s="25">
        <f>HLOOKUP(Eingabe!$C$6,Kalkulationen!$T$1:$U$8762,A2601)</f>
        <v>0.38197961946877829</v>
      </c>
    </row>
    <row r="2601" spans="1:5" x14ac:dyDescent="0.15">
      <c r="A2601" s="17">
        <v>2601</v>
      </c>
      <c r="B2601" s="17">
        <v>25.99</v>
      </c>
      <c r="C2601" s="17">
        <f>HLOOKUP(Eingabe!$C$3,Leistungskurven!$B$1:$B$5002,A2601,FALSE)</f>
        <v>0</v>
      </c>
      <c r="E2601" s="25">
        <f>HLOOKUP(Eingabe!$C$6,Kalkulationen!$T$1:$U$8762,A2602)</f>
        <v>0.38197961946877829</v>
      </c>
    </row>
    <row r="2602" spans="1:5" x14ac:dyDescent="0.15">
      <c r="A2602" s="17">
        <v>2602</v>
      </c>
      <c r="B2602" s="17">
        <v>26</v>
      </c>
      <c r="C2602" s="17">
        <f>HLOOKUP(Eingabe!$C$3,Leistungskurven!$B$1:$B$5002,A2602,FALSE)</f>
        <v>0</v>
      </c>
      <c r="E2602" s="25">
        <f>HLOOKUP(Eingabe!$C$6,Kalkulationen!$T$1:$U$8762,A2603)</f>
        <v>0.38197961946877829</v>
      </c>
    </row>
    <row r="2603" spans="1:5" x14ac:dyDescent="0.15">
      <c r="A2603" s="17">
        <v>2603</v>
      </c>
      <c r="B2603" s="17">
        <v>26.01</v>
      </c>
      <c r="C2603" s="17">
        <f>HLOOKUP(Eingabe!$C$3,Leistungskurven!$B$1:$B$5002,A2603,FALSE)</f>
        <v>0</v>
      </c>
      <c r="E2603" s="25">
        <f>HLOOKUP(Eingabe!$C$6,Kalkulationen!$T$1:$U$8762,A2604)</f>
        <v>0.38197961946877829</v>
      </c>
    </row>
    <row r="2604" spans="1:5" x14ac:dyDescent="0.15">
      <c r="A2604" s="17">
        <v>2604</v>
      </c>
      <c r="B2604" s="17">
        <v>26.02</v>
      </c>
      <c r="C2604" s="17">
        <f>HLOOKUP(Eingabe!$C$3,Leistungskurven!$B$1:$B$5002,A2604,FALSE)</f>
        <v>0</v>
      </c>
      <c r="E2604" s="25">
        <f>HLOOKUP(Eingabe!$C$6,Kalkulationen!$T$1:$U$8762,A2605)</f>
        <v>0.38197961946877829</v>
      </c>
    </row>
    <row r="2605" spans="1:5" x14ac:dyDescent="0.15">
      <c r="A2605" s="17">
        <v>2605</v>
      </c>
      <c r="B2605" s="17">
        <v>26.03</v>
      </c>
      <c r="C2605" s="17">
        <f>HLOOKUP(Eingabe!$C$3,Leistungskurven!$B$1:$B$5002,A2605,FALSE)</f>
        <v>0</v>
      </c>
      <c r="E2605" s="25">
        <f>HLOOKUP(Eingabe!$C$6,Kalkulationen!$T$1:$U$8762,A2606)</f>
        <v>0.38197961946877829</v>
      </c>
    </row>
    <row r="2606" spans="1:5" x14ac:dyDescent="0.15">
      <c r="A2606" s="17">
        <v>2606</v>
      </c>
      <c r="B2606" s="17">
        <v>26.04</v>
      </c>
      <c r="C2606" s="17">
        <f>HLOOKUP(Eingabe!$C$3,Leistungskurven!$B$1:$B$5002,A2606,FALSE)</f>
        <v>0</v>
      </c>
      <c r="E2606" s="25">
        <f>HLOOKUP(Eingabe!$C$6,Kalkulationen!$T$1:$U$8762,A2607)</f>
        <v>0.38197961946877829</v>
      </c>
    </row>
    <row r="2607" spans="1:5" x14ac:dyDescent="0.15">
      <c r="A2607" s="17">
        <v>2607</v>
      </c>
      <c r="B2607" s="17">
        <v>26.05</v>
      </c>
      <c r="C2607" s="17">
        <f>HLOOKUP(Eingabe!$C$3,Leistungskurven!$B$1:$B$5002,A2607,FALSE)</f>
        <v>0</v>
      </c>
      <c r="E2607" s="25">
        <f>HLOOKUP(Eingabe!$C$6,Kalkulationen!$T$1:$U$8762,A2608)</f>
        <v>0.38197961946877829</v>
      </c>
    </row>
    <row r="2608" spans="1:5" x14ac:dyDescent="0.15">
      <c r="A2608" s="17">
        <v>2608</v>
      </c>
      <c r="B2608" s="17">
        <v>26.06</v>
      </c>
      <c r="C2608" s="17">
        <f>HLOOKUP(Eingabe!$C$3,Leistungskurven!$B$1:$B$5002,A2608,FALSE)</f>
        <v>0</v>
      </c>
      <c r="E2608" s="25">
        <f>HLOOKUP(Eingabe!$C$6,Kalkulationen!$T$1:$U$8762,A2609)</f>
        <v>0.38197961946877829</v>
      </c>
    </row>
    <row r="2609" spans="1:5" x14ac:dyDescent="0.15">
      <c r="A2609" s="17">
        <v>2609</v>
      </c>
      <c r="B2609" s="17">
        <v>26.07</v>
      </c>
      <c r="C2609" s="17">
        <f>HLOOKUP(Eingabe!$C$3,Leistungskurven!$B$1:$B$5002,A2609,FALSE)</f>
        <v>0</v>
      </c>
      <c r="E2609" s="25">
        <f>HLOOKUP(Eingabe!$C$6,Kalkulationen!$T$1:$U$8762,A2610)</f>
        <v>0.38197961946877829</v>
      </c>
    </row>
    <row r="2610" spans="1:5" x14ac:dyDescent="0.15">
      <c r="A2610" s="17">
        <v>2610</v>
      </c>
      <c r="B2610" s="17">
        <v>26.08</v>
      </c>
      <c r="C2610" s="17">
        <f>HLOOKUP(Eingabe!$C$3,Leistungskurven!$B$1:$B$5002,A2610,FALSE)</f>
        <v>0</v>
      </c>
      <c r="E2610" s="25">
        <f>HLOOKUP(Eingabe!$C$6,Kalkulationen!$T$1:$U$8762,A2611)</f>
        <v>0.38197961946877829</v>
      </c>
    </row>
    <row r="2611" spans="1:5" x14ac:dyDescent="0.15">
      <c r="A2611" s="17">
        <v>2611</v>
      </c>
      <c r="B2611" s="17">
        <v>26.09</v>
      </c>
      <c r="C2611" s="17">
        <f>HLOOKUP(Eingabe!$C$3,Leistungskurven!$B$1:$B$5002,A2611,FALSE)</f>
        <v>0</v>
      </c>
      <c r="E2611" s="25">
        <f>HLOOKUP(Eingabe!$C$6,Kalkulationen!$T$1:$U$8762,A2612)</f>
        <v>0.38197961946877829</v>
      </c>
    </row>
    <row r="2612" spans="1:5" x14ac:dyDescent="0.15">
      <c r="A2612" s="17">
        <v>2612</v>
      </c>
      <c r="B2612" s="17">
        <v>26.1</v>
      </c>
      <c r="C2612" s="17">
        <f>HLOOKUP(Eingabe!$C$3,Leistungskurven!$B$1:$B$5002,A2612,FALSE)</f>
        <v>0</v>
      </c>
      <c r="E2612" s="25">
        <f>HLOOKUP(Eingabe!$C$6,Kalkulationen!$T$1:$U$8762,A2613)</f>
        <v>0.38197961946877829</v>
      </c>
    </row>
    <row r="2613" spans="1:5" x14ac:dyDescent="0.15">
      <c r="A2613" s="17">
        <v>2613</v>
      </c>
      <c r="B2613" s="17">
        <v>26.11</v>
      </c>
      <c r="C2613" s="17">
        <f>HLOOKUP(Eingabe!$C$3,Leistungskurven!$B$1:$B$5002,A2613,FALSE)</f>
        <v>0</v>
      </c>
      <c r="E2613" s="25">
        <f>HLOOKUP(Eingabe!$C$6,Kalkulationen!$T$1:$U$8762,A2614)</f>
        <v>0.38197961946877829</v>
      </c>
    </row>
    <row r="2614" spans="1:5" x14ac:dyDescent="0.15">
      <c r="A2614" s="17">
        <v>2614</v>
      </c>
      <c r="B2614" s="17">
        <v>26.12</v>
      </c>
      <c r="C2614" s="17">
        <f>HLOOKUP(Eingabe!$C$3,Leistungskurven!$B$1:$B$5002,A2614,FALSE)</f>
        <v>0</v>
      </c>
      <c r="E2614" s="25">
        <f>HLOOKUP(Eingabe!$C$6,Kalkulationen!$T$1:$U$8762,A2615)</f>
        <v>0.38197961946877829</v>
      </c>
    </row>
    <row r="2615" spans="1:5" x14ac:dyDescent="0.15">
      <c r="A2615" s="17">
        <v>2615</v>
      </c>
      <c r="B2615" s="17">
        <v>26.13</v>
      </c>
      <c r="C2615" s="17">
        <f>HLOOKUP(Eingabe!$C$3,Leistungskurven!$B$1:$B$5002,A2615,FALSE)</f>
        <v>0</v>
      </c>
      <c r="E2615" s="25">
        <f>HLOOKUP(Eingabe!$C$6,Kalkulationen!$T$1:$U$8762,A2616)</f>
        <v>0.38197961946877829</v>
      </c>
    </row>
    <row r="2616" spans="1:5" x14ac:dyDescent="0.15">
      <c r="A2616" s="17">
        <v>2616</v>
      </c>
      <c r="B2616" s="17">
        <v>26.14</v>
      </c>
      <c r="C2616" s="17">
        <f>HLOOKUP(Eingabe!$C$3,Leistungskurven!$B$1:$B$5002,A2616,FALSE)</f>
        <v>0</v>
      </c>
      <c r="E2616" s="25">
        <f>HLOOKUP(Eingabe!$C$6,Kalkulationen!$T$1:$U$8762,A2617)</f>
        <v>0.38197961946877829</v>
      </c>
    </row>
    <row r="2617" spans="1:5" x14ac:dyDescent="0.15">
      <c r="A2617" s="17">
        <v>2617</v>
      </c>
      <c r="B2617" s="17">
        <v>26.15</v>
      </c>
      <c r="C2617" s="17">
        <f>HLOOKUP(Eingabe!$C$3,Leistungskurven!$B$1:$B$5002,A2617,FALSE)</f>
        <v>0</v>
      </c>
      <c r="E2617" s="25">
        <f>HLOOKUP(Eingabe!$C$6,Kalkulationen!$T$1:$U$8762,A2618)</f>
        <v>0.38197961946877829</v>
      </c>
    </row>
    <row r="2618" spans="1:5" x14ac:dyDescent="0.15">
      <c r="A2618" s="17">
        <v>2618</v>
      </c>
      <c r="B2618" s="17">
        <v>26.16</v>
      </c>
      <c r="C2618" s="17">
        <f>HLOOKUP(Eingabe!$C$3,Leistungskurven!$B$1:$B$5002,A2618,FALSE)</f>
        <v>0</v>
      </c>
      <c r="E2618" s="25">
        <f>HLOOKUP(Eingabe!$C$6,Kalkulationen!$T$1:$U$8762,A2619)</f>
        <v>0.38197961946877829</v>
      </c>
    </row>
    <row r="2619" spans="1:5" x14ac:dyDescent="0.15">
      <c r="A2619" s="17">
        <v>2619</v>
      </c>
      <c r="B2619" s="17">
        <v>26.17</v>
      </c>
      <c r="C2619" s="17">
        <f>HLOOKUP(Eingabe!$C$3,Leistungskurven!$B$1:$B$5002,A2619,FALSE)</f>
        <v>0</v>
      </c>
      <c r="E2619" s="25">
        <f>HLOOKUP(Eingabe!$C$6,Kalkulationen!$T$1:$U$8762,A2620)</f>
        <v>0.38197961946877829</v>
      </c>
    </row>
    <row r="2620" spans="1:5" x14ac:dyDescent="0.15">
      <c r="A2620" s="17">
        <v>2620</v>
      </c>
      <c r="B2620" s="17">
        <v>26.18</v>
      </c>
      <c r="C2620" s="17">
        <f>HLOOKUP(Eingabe!$C$3,Leistungskurven!$B$1:$B$5002,A2620,FALSE)</f>
        <v>0</v>
      </c>
      <c r="E2620" s="25">
        <f>HLOOKUP(Eingabe!$C$6,Kalkulationen!$T$1:$U$8762,A2621)</f>
        <v>0.38197961946877829</v>
      </c>
    </row>
    <row r="2621" spans="1:5" x14ac:dyDescent="0.15">
      <c r="A2621" s="17">
        <v>2621</v>
      </c>
      <c r="B2621" s="17">
        <v>26.19</v>
      </c>
      <c r="C2621" s="17">
        <f>HLOOKUP(Eingabe!$C$3,Leistungskurven!$B$1:$B$5002,A2621,FALSE)</f>
        <v>0</v>
      </c>
      <c r="E2621" s="25">
        <f>HLOOKUP(Eingabe!$C$6,Kalkulationen!$T$1:$U$8762,A2622)</f>
        <v>0.38197961946877829</v>
      </c>
    </row>
    <row r="2622" spans="1:5" x14ac:dyDescent="0.15">
      <c r="A2622" s="17">
        <v>2622</v>
      </c>
      <c r="B2622" s="17">
        <v>26.2</v>
      </c>
      <c r="C2622" s="17">
        <f>HLOOKUP(Eingabe!$C$3,Leistungskurven!$B$1:$B$5002,A2622,FALSE)</f>
        <v>0</v>
      </c>
      <c r="E2622" s="25">
        <f>HLOOKUP(Eingabe!$C$6,Kalkulationen!$T$1:$U$8762,A2623)</f>
        <v>0.38197961946877829</v>
      </c>
    </row>
    <row r="2623" spans="1:5" x14ac:dyDescent="0.15">
      <c r="A2623" s="17">
        <v>2623</v>
      </c>
      <c r="B2623" s="17">
        <v>26.21</v>
      </c>
      <c r="C2623" s="17">
        <f>HLOOKUP(Eingabe!$C$3,Leistungskurven!$B$1:$B$5002,A2623,FALSE)</f>
        <v>0</v>
      </c>
      <c r="E2623" s="25">
        <f>HLOOKUP(Eingabe!$C$6,Kalkulationen!$T$1:$U$8762,A2624)</f>
        <v>0.38197961946877829</v>
      </c>
    </row>
    <row r="2624" spans="1:5" x14ac:dyDescent="0.15">
      <c r="A2624" s="17">
        <v>2624</v>
      </c>
      <c r="B2624" s="17">
        <v>26.22</v>
      </c>
      <c r="C2624" s="17">
        <f>HLOOKUP(Eingabe!$C$3,Leistungskurven!$B$1:$B$5002,A2624,FALSE)</f>
        <v>0</v>
      </c>
      <c r="E2624" s="25">
        <f>HLOOKUP(Eingabe!$C$6,Kalkulationen!$T$1:$U$8762,A2625)</f>
        <v>0.38197961946877829</v>
      </c>
    </row>
    <row r="2625" spans="1:5" x14ac:dyDescent="0.15">
      <c r="A2625" s="17">
        <v>2625</v>
      </c>
      <c r="B2625" s="17">
        <v>26.23</v>
      </c>
      <c r="C2625" s="17">
        <f>HLOOKUP(Eingabe!$C$3,Leistungskurven!$B$1:$B$5002,A2625,FALSE)</f>
        <v>0</v>
      </c>
      <c r="E2625" s="25">
        <f>HLOOKUP(Eingabe!$C$6,Kalkulationen!$T$1:$U$8762,A2626)</f>
        <v>0.38197961946877829</v>
      </c>
    </row>
    <row r="2626" spans="1:5" x14ac:dyDescent="0.15">
      <c r="A2626" s="17">
        <v>2626</v>
      </c>
      <c r="B2626" s="17">
        <v>26.24</v>
      </c>
      <c r="C2626" s="17">
        <f>HLOOKUP(Eingabe!$C$3,Leistungskurven!$B$1:$B$5002,A2626,FALSE)</f>
        <v>0</v>
      </c>
      <c r="E2626" s="25">
        <f>HLOOKUP(Eingabe!$C$6,Kalkulationen!$T$1:$U$8762,A2627)</f>
        <v>0.38197961946877829</v>
      </c>
    </row>
    <row r="2627" spans="1:5" x14ac:dyDescent="0.15">
      <c r="A2627" s="17">
        <v>2627</v>
      </c>
      <c r="B2627" s="17">
        <v>26.25</v>
      </c>
      <c r="C2627" s="17">
        <f>HLOOKUP(Eingabe!$C$3,Leistungskurven!$B$1:$B$5002,A2627,FALSE)</f>
        <v>0</v>
      </c>
      <c r="E2627" s="25">
        <f>HLOOKUP(Eingabe!$C$6,Kalkulationen!$T$1:$U$8762,A2628)</f>
        <v>0.38197961946877829</v>
      </c>
    </row>
    <row r="2628" spans="1:5" x14ac:dyDescent="0.15">
      <c r="A2628" s="17">
        <v>2628</v>
      </c>
      <c r="B2628" s="17">
        <v>26.26</v>
      </c>
      <c r="C2628" s="17">
        <f>HLOOKUP(Eingabe!$C$3,Leistungskurven!$B$1:$B$5002,A2628,FALSE)</f>
        <v>0</v>
      </c>
      <c r="E2628" s="25">
        <f>HLOOKUP(Eingabe!$C$6,Kalkulationen!$T$1:$U$8762,A2629)</f>
        <v>0.38197961946877829</v>
      </c>
    </row>
    <row r="2629" spans="1:5" x14ac:dyDescent="0.15">
      <c r="A2629" s="17">
        <v>2629</v>
      </c>
      <c r="B2629" s="17">
        <v>26.27</v>
      </c>
      <c r="C2629" s="17">
        <f>HLOOKUP(Eingabe!$C$3,Leistungskurven!$B$1:$B$5002,A2629,FALSE)</f>
        <v>0</v>
      </c>
      <c r="E2629" s="25">
        <f>HLOOKUP(Eingabe!$C$6,Kalkulationen!$T$1:$U$8762,A2630)</f>
        <v>0.38197961946877829</v>
      </c>
    </row>
    <row r="2630" spans="1:5" x14ac:dyDescent="0.15">
      <c r="A2630" s="17">
        <v>2630</v>
      </c>
      <c r="B2630" s="17">
        <v>26.28</v>
      </c>
      <c r="C2630" s="17">
        <f>HLOOKUP(Eingabe!$C$3,Leistungskurven!$B$1:$B$5002,A2630,FALSE)</f>
        <v>0</v>
      </c>
      <c r="E2630" s="25">
        <f>HLOOKUP(Eingabe!$C$6,Kalkulationen!$T$1:$U$8762,A2631)</f>
        <v>0.38197961946877829</v>
      </c>
    </row>
    <row r="2631" spans="1:5" x14ac:dyDescent="0.15">
      <c r="A2631" s="17">
        <v>2631</v>
      </c>
      <c r="B2631" s="17">
        <v>26.29</v>
      </c>
      <c r="C2631" s="17">
        <f>HLOOKUP(Eingabe!$C$3,Leistungskurven!$B$1:$B$5002,A2631,FALSE)</f>
        <v>0</v>
      </c>
      <c r="E2631" s="25">
        <f>HLOOKUP(Eingabe!$C$6,Kalkulationen!$T$1:$U$8762,A2632)</f>
        <v>0.38197961946877829</v>
      </c>
    </row>
    <row r="2632" spans="1:5" x14ac:dyDescent="0.15">
      <c r="A2632" s="17">
        <v>2632</v>
      </c>
      <c r="B2632" s="17">
        <v>26.3</v>
      </c>
      <c r="C2632" s="17">
        <f>HLOOKUP(Eingabe!$C$3,Leistungskurven!$B$1:$B$5002,A2632,FALSE)</f>
        <v>0</v>
      </c>
      <c r="E2632" s="25">
        <f>HLOOKUP(Eingabe!$C$6,Kalkulationen!$T$1:$U$8762,A2633)</f>
        <v>0.38197961946877829</v>
      </c>
    </row>
    <row r="2633" spans="1:5" x14ac:dyDescent="0.15">
      <c r="A2633" s="17">
        <v>2633</v>
      </c>
      <c r="B2633" s="17">
        <v>26.31</v>
      </c>
      <c r="C2633" s="17">
        <f>HLOOKUP(Eingabe!$C$3,Leistungskurven!$B$1:$B$5002,A2633,FALSE)</f>
        <v>0</v>
      </c>
      <c r="E2633" s="25">
        <f>HLOOKUP(Eingabe!$C$6,Kalkulationen!$T$1:$U$8762,A2634)</f>
        <v>0.38197961946877829</v>
      </c>
    </row>
    <row r="2634" spans="1:5" x14ac:dyDescent="0.15">
      <c r="A2634" s="17">
        <v>2634</v>
      </c>
      <c r="B2634" s="17">
        <v>26.32</v>
      </c>
      <c r="C2634" s="17">
        <f>HLOOKUP(Eingabe!$C$3,Leistungskurven!$B$1:$B$5002,A2634,FALSE)</f>
        <v>0</v>
      </c>
      <c r="E2634" s="25">
        <f>HLOOKUP(Eingabe!$C$6,Kalkulationen!$T$1:$U$8762,A2635)</f>
        <v>0.38197961946877829</v>
      </c>
    </row>
    <row r="2635" spans="1:5" x14ac:dyDescent="0.15">
      <c r="A2635" s="17">
        <v>2635</v>
      </c>
      <c r="B2635" s="17">
        <v>26.33</v>
      </c>
      <c r="C2635" s="17">
        <f>HLOOKUP(Eingabe!$C$3,Leistungskurven!$B$1:$B$5002,A2635,FALSE)</f>
        <v>0</v>
      </c>
      <c r="E2635" s="25">
        <f>HLOOKUP(Eingabe!$C$6,Kalkulationen!$T$1:$U$8762,A2636)</f>
        <v>0.38197961946877829</v>
      </c>
    </row>
    <row r="2636" spans="1:5" x14ac:dyDescent="0.15">
      <c r="A2636" s="17">
        <v>2636</v>
      </c>
      <c r="B2636" s="17">
        <v>26.34</v>
      </c>
      <c r="C2636" s="17">
        <f>HLOOKUP(Eingabe!$C$3,Leistungskurven!$B$1:$B$5002,A2636,FALSE)</f>
        <v>0</v>
      </c>
      <c r="E2636" s="25">
        <f>HLOOKUP(Eingabe!$C$6,Kalkulationen!$T$1:$U$8762,A2637)</f>
        <v>0.38197961946877829</v>
      </c>
    </row>
    <row r="2637" spans="1:5" x14ac:dyDescent="0.15">
      <c r="A2637" s="17">
        <v>2637</v>
      </c>
      <c r="B2637" s="17">
        <v>26.35</v>
      </c>
      <c r="C2637" s="17">
        <f>HLOOKUP(Eingabe!$C$3,Leistungskurven!$B$1:$B$5002,A2637,FALSE)</f>
        <v>0</v>
      </c>
      <c r="E2637" s="25">
        <f>HLOOKUP(Eingabe!$C$6,Kalkulationen!$T$1:$U$8762,A2638)</f>
        <v>0.38197961946877829</v>
      </c>
    </row>
    <row r="2638" spans="1:5" x14ac:dyDescent="0.15">
      <c r="A2638" s="17">
        <v>2638</v>
      </c>
      <c r="B2638" s="17">
        <v>26.36</v>
      </c>
      <c r="C2638" s="17">
        <f>HLOOKUP(Eingabe!$C$3,Leistungskurven!$B$1:$B$5002,A2638,FALSE)</f>
        <v>0</v>
      </c>
      <c r="E2638" s="25">
        <f>HLOOKUP(Eingabe!$C$6,Kalkulationen!$T$1:$U$8762,A2639)</f>
        <v>0.38197961946877829</v>
      </c>
    </row>
    <row r="2639" spans="1:5" x14ac:dyDescent="0.15">
      <c r="A2639" s="17">
        <v>2639</v>
      </c>
      <c r="B2639" s="17">
        <v>26.37</v>
      </c>
      <c r="C2639" s="17">
        <f>HLOOKUP(Eingabe!$C$3,Leistungskurven!$B$1:$B$5002,A2639,FALSE)</f>
        <v>0</v>
      </c>
      <c r="E2639" s="25">
        <f>HLOOKUP(Eingabe!$C$6,Kalkulationen!$T$1:$U$8762,A2640)</f>
        <v>0.38197961946877829</v>
      </c>
    </row>
    <row r="2640" spans="1:5" x14ac:dyDescent="0.15">
      <c r="A2640" s="17">
        <v>2640</v>
      </c>
      <c r="B2640" s="17">
        <v>26.38</v>
      </c>
      <c r="C2640" s="17">
        <f>HLOOKUP(Eingabe!$C$3,Leistungskurven!$B$1:$B$5002,A2640,FALSE)</f>
        <v>0</v>
      </c>
      <c r="E2640" s="25">
        <f>HLOOKUP(Eingabe!$C$6,Kalkulationen!$T$1:$U$8762,A2641)</f>
        <v>0.38197961946877829</v>
      </c>
    </row>
    <row r="2641" spans="1:5" x14ac:dyDescent="0.15">
      <c r="A2641" s="17">
        <v>2641</v>
      </c>
      <c r="B2641" s="17">
        <v>26.39</v>
      </c>
      <c r="C2641" s="17">
        <f>HLOOKUP(Eingabe!$C$3,Leistungskurven!$B$1:$B$5002,A2641,FALSE)</f>
        <v>0</v>
      </c>
      <c r="E2641" s="25">
        <f>HLOOKUP(Eingabe!$C$6,Kalkulationen!$T$1:$U$8762,A2642)</f>
        <v>0.38197961946877829</v>
      </c>
    </row>
    <row r="2642" spans="1:5" x14ac:dyDescent="0.15">
      <c r="A2642" s="17">
        <v>2642</v>
      </c>
      <c r="B2642" s="17">
        <v>26.4</v>
      </c>
      <c r="C2642" s="17">
        <f>HLOOKUP(Eingabe!$C$3,Leistungskurven!$B$1:$B$5002,A2642,FALSE)</f>
        <v>0</v>
      </c>
      <c r="E2642" s="25">
        <f>HLOOKUP(Eingabe!$C$6,Kalkulationen!$T$1:$U$8762,A2643)</f>
        <v>0.38197961946877829</v>
      </c>
    </row>
    <row r="2643" spans="1:5" x14ac:dyDescent="0.15">
      <c r="A2643" s="17">
        <v>2643</v>
      </c>
      <c r="B2643" s="17">
        <v>26.41</v>
      </c>
      <c r="C2643" s="17">
        <f>HLOOKUP(Eingabe!$C$3,Leistungskurven!$B$1:$B$5002,A2643,FALSE)</f>
        <v>0</v>
      </c>
      <c r="E2643" s="25">
        <f>HLOOKUP(Eingabe!$C$6,Kalkulationen!$T$1:$U$8762,A2644)</f>
        <v>0.38197961946877829</v>
      </c>
    </row>
    <row r="2644" spans="1:5" x14ac:dyDescent="0.15">
      <c r="A2644" s="17">
        <v>2644</v>
      </c>
      <c r="B2644" s="17">
        <v>26.42</v>
      </c>
      <c r="C2644" s="17">
        <f>HLOOKUP(Eingabe!$C$3,Leistungskurven!$B$1:$B$5002,A2644,FALSE)</f>
        <v>0</v>
      </c>
      <c r="E2644" s="25">
        <f>HLOOKUP(Eingabe!$C$6,Kalkulationen!$T$1:$U$8762,A2645)</f>
        <v>0.38197961946877829</v>
      </c>
    </row>
    <row r="2645" spans="1:5" x14ac:dyDescent="0.15">
      <c r="A2645" s="17">
        <v>2645</v>
      </c>
      <c r="B2645" s="17">
        <v>26.43</v>
      </c>
      <c r="C2645" s="17">
        <f>HLOOKUP(Eingabe!$C$3,Leistungskurven!$B$1:$B$5002,A2645,FALSE)</f>
        <v>0</v>
      </c>
      <c r="E2645" s="25">
        <f>HLOOKUP(Eingabe!$C$6,Kalkulationen!$T$1:$U$8762,A2646)</f>
        <v>0.38197961946877829</v>
      </c>
    </row>
    <row r="2646" spans="1:5" x14ac:dyDescent="0.15">
      <c r="A2646" s="17">
        <v>2646</v>
      </c>
      <c r="B2646" s="17">
        <v>26.44</v>
      </c>
      <c r="C2646" s="17">
        <f>HLOOKUP(Eingabe!$C$3,Leistungskurven!$B$1:$B$5002,A2646,FALSE)</f>
        <v>0</v>
      </c>
      <c r="E2646" s="25">
        <f>HLOOKUP(Eingabe!$C$6,Kalkulationen!$T$1:$U$8762,A2647)</f>
        <v>0.38197961946877829</v>
      </c>
    </row>
    <row r="2647" spans="1:5" x14ac:dyDescent="0.15">
      <c r="A2647" s="17">
        <v>2647</v>
      </c>
      <c r="B2647" s="17">
        <v>26.45</v>
      </c>
      <c r="C2647" s="17">
        <f>HLOOKUP(Eingabe!$C$3,Leistungskurven!$B$1:$B$5002,A2647,FALSE)</f>
        <v>0</v>
      </c>
      <c r="E2647" s="25">
        <f>HLOOKUP(Eingabe!$C$6,Kalkulationen!$T$1:$U$8762,A2648)</f>
        <v>0.38197961946877829</v>
      </c>
    </row>
    <row r="2648" spans="1:5" x14ac:dyDescent="0.15">
      <c r="A2648" s="17">
        <v>2648</v>
      </c>
      <c r="B2648" s="17">
        <v>26.46</v>
      </c>
      <c r="C2648" s="17">
        <f>HLOOKUP(Eingabe!$C$3,Leistungskurven!$B$1:$B$5002,A2648,FALSE)</f>
        <v>0</v>
      </c>
      <c r="E2648" s="25">
        <f>HLOOKUP(Eingabe!$C$6,Kalkulationen!$T$1:$U$8762,A2649)</f>
        <v>0.38197961946877829</v>
      </c>
    </row>
    <row r="2649" spans="1:5" x14ac:dyDescent="0.15">
      <c r="A2649" s="17">
        <v>2649</v>
      </c>
      <c r="B2649" s="17">
        <v>26.47</v>
      </c>
      <c r="C2649" s="17">
        <f>HLOOKUP(Eingabe!$C$3,Leistungskurven!$B$1:$B$5002,A2649,FALSE)</f>
        <v>0</v>
      </c>
      <c r="E2649" s="25">
        <f>HLOOKUP(Eingabe!$C$6,Kalkulationen!$T$1:$U$8762,A2650)</f>
        <v>0.38197961946877829</v>
      </c>
    </row>
    <row r="2650" spans="1:5" x14ac:dyDescent="0.15">
      <c r="A2650" s="17">
        <v>2650</v>
      </c>
      <c r="B2650" s="17">
        <v>26.48</v>
      </c>
      <c r="C2650" s="17">
        <f>HLOOKUP(Eingabe!$C$3,Leistungskurven!$B$1:$B$5002,A2650,FALSE)</f>
        <v>0</v>
      </c>
      <c r="E2650" s="25">
        <f>HLOOKUP(Eingabe!$C$6,Kalkulationen!$T$1:$U$8762,A2651)</f>
        <v>0.38197961946877829</v>
      </c>
    </row>
    <row r="2651" spans="1:5" x14ac:dyDescent="0.15">
      <c r="A2651" s="17">
        <v>2651</v>
      </c>
      <c r="B2651" s="17">
        <v>26.49</v>
      </c>
      <c r="C2651" s="17">
        <f>HLOOKUP(Eingabe!$C$3,Leistungskurven!$B$1:$B$5002,A2651,FALSE)</f>
        <v>0</v>
      </c>
      <c r="E2651" s="25">
        <f>HLOOKUP(Eingabe!$C$6,Kalkulationen!$T$1:$U$8762,A2652)</f>
        <v>0.38197961946877829</v>
      </c>
    </row>
    <row r="2652" spans="1:5" x14ac:dyDescent="0.15">
      <c r="A2652" s="17">
        <v>2652</v>
      </c>
      <c r="B2652" s="17">
        <v>26.5</v>
      </c>
      <c r="C2652" s="17">
        <f>HLOOKUP(Eingabe!$C$3,Leistungskurven!$B$1:$B$5002,A2652,FALSE)</f>
        <v>0</v>
      </c>
      <c r="E2652" s="25">
        <f>HLOOKUP(Eingabe!$C$6,Kalkulationen!$T$1:$U$8762,A2653)</f>
        <v>0.38197961946877829</v>
      </c>
    </row>
    <row r="2653" spans="1:5" x14ac:dyDescent="0.15">
      <c r="A2653" s="17">
        <v>2653</v>
      </c>
      <c r="B2653" s="17">
        <v>26.51</v>
      </c>
      <c r="C2653" s="17">
        <f>HLOOKUP(Eingabe!$C$3,Leistungskurven!$B$1:$B$5002,A2653,FALSE)</f>
        <v>0</v>
      </c>
      <c r="E2653" s="25">
        <f>HLOOKUP(Eingabe!$C$6,Kalkulationen!$T$1:$U$8762,A2654)</f>
        <v>0.38197961946877829</v>
      </c>
    </row>
    <row r="2654" spans="1:5" x14ac:dyDescent="0.15">
      <c r="A2654" s="17">
        <v>2654</v>
      </c>
      <c r="B2654" s="17">
        <v>26.52</v>
      </c>
      <c r="C2654" s="17">
        <f>HLOOKUP(Eingabe!$C$3,Leistungskurven!$B$1:$B$5002,A2654,FALSE)</f>
        <v>0</v>
      </c>
      <c r="E2654" s="25">
        <f>HLOOKUP(Eingabe!$C$6,Kalkulationen!$T$1:$U$8762,A2655)</f>
        <v>0.38197961946877829</v>
      </c>
    </row>
    <row r="2655" spans="1:5" x14ac:dyDescent="0.15">
      <c r="A2655" s="17">
        <v>2655</v>
      </c>
      <c r="B2655" s="17">
        <v>26.53</v>
      </c>
      <c r="C2655" s="17">
        <f>HLOOKUP(Eingabe!$C$3,Leistungskurven!$B$1:$B$5002,A2655,FALSE)</f>
        <v>0</v>
      </c>
      <c r="E2655" s="25">
        <f>HLOOKUP(Eingabe!$C$6,Kalkulationen!$T$1:$U$8762,A2656)</f>
        <v>0.38197961946877829</v>
      </c>
    </row>
    <row r="2656" spans="1:5" x14ac:dyDescent="0.15">
      <c r="A2656" s="17">
        <v>2656</v>
      </c>
      <c r="B2656" s="17">
        <v>26.54</v>
      </c>
      <c r="C2656" s="17">
        <f>HLOOKUP(Eingabe!$C$3,Leistungskurven!$B$1:$B$5002,A2656,FALSE)</f>
        <v>0</v>
      </c>
      <c r="E2656" s="25">
        <f>HLOOKUP(Eingabe!$C$6,Kalkulationen!$T$1:$U$8762,A2657)</f>
        <v>0.38197961946877829</v>
      </c>
    </row>
    <row r="2657" spans="1:5" x14ac:dyDescent="0.15">
      <c r="A2657" s="17">
        <v>2657</v>
      </c>
      <c r="B2657" s="17">
        <v>26.55</v>
      </c>
      <c r="C2657" s="17">
        <f>HLOOKUP(Eingabe!$C$3,Leistungskurven!$B$1:$B$5002,A2657,FALSE)</f>
        <v>0</v>
      </c>
      <c r="E2657" s="25">
        <f>HLOOKUP(Eingabe!$C$6,Kalkulationen!$T$1:$U$8762,A2658)</f>
        <v>0.38197961946877829</v>
      </c>
    </row>
    <row r="2658" spans="1:5" x14ac:dyDescent="0.15">
      <c r="A2658" s="17">
        <v>2658</v>
      </c>
      <c r="B2658" s="17">
        <v>26.56</v>
      </c>
      <c r="C2658" s="17">
        <f>HLOOKUP(Eingabe!$C$3,Leistungskurven!$B$1:$B$5002,A2658,FALSE)</f>
        <v>0</v>
      </c>
      <c r="E2658" s="25">
        <f>HLOOKUP(Eingabe!$C$6,Kalkulationen!$T$1:$U$8762,A2659)</f>
        <v>0.38197961946877829</v>
      </c>
    </row>
    <row r="2659" spans="1:5" x14ac:dyDescent="0.15">
      <c r="A2659" s="17">
        <v>2659</v>
      </c>
      <c r="B2659" s="17">
        <v>26.57</v>
      </c>
      <c r="C2659" s="17">
        <f>HLOOKUP(Eingabe!$C$3,Leistungskurven!$B$1:$B$5002,A2659,FALSE)</f>
        <v>0</v>
      </c>
      <c r="E2659" s="25">
        <f>HLOOKUP(Eingabe!$C$6,Kalkulationen!$T$1:$U$8762,A2660)</f>
        <v>0.38197961946877829</v>
      </c>
    </row>
    <row r="2660" spans="1:5" x14ac:dyDescent="0.15">
      <c r="A2660" s="17">
        <v>2660</v>
      </c>
      <c r="B2660" s="17">
        <v>26.58</v>
      </c>
      <c r="C2660" s="17">
        <f>HLOOKUP(Eingabe!$C$3,Leistungskurven!$B$1:$B$5002,A2660,FALSE)</f>
        <v>0</v>
      </c>
      <c r="E2660" s="25">
        <f>HLOOKUP(Eingabe!$C$6,Kalkulationen!$T$1:$U$8762,A2661)</f>
        <v>0.38197961946877829</v>
      </c>
    </row>
    <row r="2661" spans="1:5" x14ac:dyDescent="0.15">
      <c r="A2661" s="17">
        <v>2661</v>
      </c>
      <c r="B2661" s="17">
        <v>26.59</v>
      </c>
      <c r="C2661" s="17">
        <f>HLOOKUP(Eingabe!$C$3,Leistungskurven!$B$1:$B$5002,A2661,FALSE)</f>
        <v>0</v>
      </c>
      <c r="E2661" s="25">
        <f>HLOOKUP(Eingabe!$C$6,Kalkulationen!$T$1:$U$8762,A2662)</f>
        <v>0.38197961946877829</v>
      </c>
    </row>
    <row r="2662" spans="1:5" x14ac:dyDescent="0.15">
      <c r="A2662" s="17">
        <v>2662</v>
      </c>
      <c r="B2662" s="17">
        <v>26.6</v>
      </c>
      <c r="C2662" s="17">
        <f>HLOOKUP(Eingabe!$C$3,Leistungskurven!$B$1:$B$5002,A2662,FALSE)</f>
        <v>0</v>
      </c>
      <c r="E2662" s="25">
        <f>HLOOKUP(Eingabe!$C$6,Kalkulationen!$T$1:$U$8762,A2663)</f>
        <v>0.38197961946877829</v>
      </c>
    </row>
    <row r="2663" spans="1:5" x14ac:dyDescent="0.15">
      <c r="A2663" s="17">
        <v>2663</v>
      </c>
      <c r="B2663" s="17">
        <v>26.61</v>
      </c>
      <c r="C2663" s="17">
        <f>HLOOKUP(Eingabe!$C$3,Leistungskurven!$B$1:$B$5002,A2663,FALSE)</f>
        <v>0</v>
      </c>
      <c r="E2663" s="25">
        <f>HLOOKUP(Eingabe!$C$6,Kalkulationen!$T$1:$U$8762,A2664)</f>
        <v>0.38197961946877829</v>
      </c>
    </row>
    <row r="2664" spans="1:5" x14ac:dyDescent="0.15">
      <c r="A2664" s="17">
        <v>2664</v>
      </c>
      <c r="B2664" s="17">
        <v>26.62</v>
      </c>
      <c r="C2664" s="17">
        <f>HLOOKUP(Eingabe!$C$3,Leistungskurven!$B$1:$B$5002,A2664,FALSE)</f>
        <v>0</v>
      </c>
      <c r="E2664" s="25">
        <f>HLOOKUP(Eingabe!$C$6,Kalkulationen!$T$1:$U$8762,A2665)</f>
        <v>0.38197961946877829</v>
      </c>
    </row>
    <row r="2665" spans="1:5" x14ac:dyDescent="0.15">
      <c r="A2665" s="17">
        <v>2665</v>
      </c>
      <c r="B2665" s="17">
        <v>26.63</v>
      </c>
      <c r="C2665" s="17">
        <f>HLOOKUP(Eingabe!$C$3,Leistungskurven!$B$1:$B$5002,A2665,FALSE)</f>
        <v>0</v>
      </c>
      <c r="E2665" s="25">
        <f>HLOOKUP(Eingabe!$C$6,Kalkulationen!$T$1:$U$8762,A2666)</f>
        <v>0.38197961946877829</v>
      </c>
    </row>
    <row r="2666" spans="1:5" x14ac:dyDescent="0.15">
      <c r="A2666" s="17">
        <v>2666</v>
      </c>
      <c r="B2666" s="17">
        <v>26.64</v>
      </c>
      <c r="C2666" s="17">
        <f>HLOOKUP(Eingabe!$C$3,Leistungskurven!$B$1:$B$5002,A2666,FALSE)</f>
        <v>0</v>
      </c>
      <c r="E2666" s="25">
        <f>HLOOKUP(Eingabe!$C$6,Kalkulationen!$T$1:$U$8762,A2667)</f>
        <v>0.38197961946877829</v>
      </c>
    </row>
    <row r="2667" spans="1:5" x14ac:dyDescent="0.15">
      <c r="A2667" s="17">
        <v>2667</v>
      </c>
      <c r="B2667" s="17">
        <v>26.65</v>
      </c>
      <c r="C2667" s="17">
        <f>HLOOKUP(Eingabe!$C$3,Leistungskurven!$B$1:$B$5002,A2667,FALSE)</f>
        <v>0</v>
      </c>
      <c r="E2667" s="25">
        <f>HLOOKUP(Eingabe!$C$6,Kalkulationen!$T$1:$U$8762,A2668)</f>
        <v>0.38197961946877829</v>
      </c>
    </row>
    <row r="2668" spans="1:5" x14ac:dyDescent="0.15">
      <c r="A2668" s="17">
        <v>2668</v>
      </c>
      <c r="B2668" s="17">
        <v>26.66</v>
      </c>
      <c r="C2668" s="17">
        <f>HLOOKUP(Eingabe!$C$3,Leistungskurven!$B$1:$B$5002,A2668,FALSE)</f>
        <v>0</v>
      </c>
      <c r="E2668" s="25">
        <f>HLOOKUP(Eingabe!$C$6,Kalkulationen!$T$1:$U$8762,A2669)</f>
        <v>0.38197961946877829</v>
      </c>
    </row>
    <row r="2669" spans="1:5" x14ac:dyDescent="0.15">
      <c r="A2669" s="17">
        <v>2669</v>
      </c>
      <c r="B2669" s="17">
        <v>26.67</v>
      </c>
      <c r="C2669" s="17">
        <f>HLOOKUP(Eingabe!$C$3,Leistungskurven!$B$1:$B$5002,A2669,FALSE)</f>
        <v>0</v>
      </c>
      <c r="E2669" s="25">
        <f>HLOOKUP(Eingabe!$C$6,Kalkulationen!$T$1:$U$8762,A2670)</f>
        <v>0.38197961946877829</v>
      </c>
    </row>
    <row r="2670" spans="1:5" x14ac:dyDescent="0.15">
      <c r="A2670" s="17">
        <v>2670</v>
      </c>
      <c r="B2670" s="17">
        <v>26.68</v>
      </c>
      <c r="C2670" s="17">
        <f>HLOOKUP(Eingabe!$C$3,Leistungskurven!$B$1:$B$5002,A2670,FALSE)</f>
        <v>0</v>
      </c>
      <c r="E2670" s="25">
        <f>HLOOKUP(Eingabe!$C$6,Kalkulationen!$T$1:$U$8762,A2671)</f>
        <v>0.38197961946877829</v>
      </c>
    </row>
    <row r="2671" spans="1:5" x14ac:dyDescent="0.15">
      <c r="A2671" s="17">
        <v>2671</v>
      </c>
      <c r="B2671" s="17">
        <v>26.69</v>
      </c>
      <c r="C2671" s="17">
        <f>HLOOKUP(Eingabe!$C$3,Leistungskurven!$B$1:$B$5002,A2671,FALSE)</f>
        <v>0</v>
      </c>
      <c r="E2671" s="25">
        <f>HLOOKUP(Eingabe!$C$6,Kalkulationen!$T$1:$U$8762,A2672)</f>
        <v>0.38197961946877829</v>
      </c>
    </row>
    <row r="2672" spans="1:5" x14ac:dyDescent="0.15">
      <c r="A2672" s="17">
        <v>2672</v>
      </c>
      <c r="B2672" s="17">
        <v>26.7</v>
      </c>
      <c r="C2672" s="17">
        <f>HLOOKUP(Eingabe!$C$3,Leistungskurven!$B$1:$B$5002,A2672,FALSE)</f>
        <v>0</v>
      </c>
      <c r="E2672" s="25">
        <f>HLOOKUP(Eingabe!$C$6,Kalkulationen!$T$1:$U$8762,A2673)</f>
        <v>0.38197961946877829</v>
      </c>
    </row>
    <row r="2673" spans="1:5" x14ac:dyDescent="0.15">
      <c r="A2673" s="17">
        <v>2673</v>
      </c>
      <c r="B2673" s="17">
        <v>26.71</v>
      </c>
      <c r="C2673" s="17">
        <f>HLOOKUP(Eingabe!$C$3,Leistungskurven!$B$1:$B$5002,A2673,FALSE)</f>
        <v>0</v>
      </c>
      <c r="E2673" s="25">
        <f>HLOOKUP(Eingabe!$C$6,Kalkulationen!$T$1:$U$8762,A2674)</f>
        <v>0.38197961946877829</v>
      </c>
    </row>
    <row r="2674" spans="1:5" x14ac:dyDescent="0.15">
      <c r="A2674" s="17">
        <v>2674</v>
      </c>
      <c r="B2674" s="17">
        <v>26.72</v>
      </c>
      <c r="C2674" s="17">
        <f>HLOOKUP(Eingabe!$C$3,Leistungskurven!$B$1:$B$5002,A2674,FALSE)</f>
        <v>0</v>
      </c>
      <c r="E2674" s="25">
        <f>HLOOKUP(Eingabe!$C$6,Kalkulationen!$T$1:$U$8762,A2675)</f>
        <v>0.38197961946877829</v>
      </c>
    </row>
    <row r="2675" spans="1:5" x14ac:dyDescent="0.15">
      <c r="A2675" s="17">
        <v>2675</v>
      </c>
      <c r="B2675" s="17">
        <v>26.73</v>
      </c>
      <c r="C2675" s="17">
        <f>HLOOKUP(Eingabe!$C$3,Leistungskurven!$B$1:$B$5002,A2675,FALSE)</f>
        <v>0</v>
      </c>
      <c r="E2675" s="25">
        <f>HLOOKUP(Eingabe!$C$6,Kalkulationen!$T$1:$U$8762,A2676)</f>
        <v>0.38197961946877829</v>
      </c>
    </row>
    <row r="2676" spans="1:5" x14ac:dyDescent="0.15">
      <c r="A2676" s="17">
        <v>2676</v>
      </c>
      <c r="B2676" s="17">
        <v>26.74</v>
      </c>
      <c r="C2676" s="17">
        <f>HLOOKUP(Eingabe!$C$3,Leistungskurven!$B$1:$B$5002,A2676,FALSE)</f>
        <v>0</v>
      </c>
      <c r="E2676" s="25">
        <f>HLOOKUP(Eingabe!$C$6,Kalkulationen!$T$1:$U$8762,A2677)</f>
        <v>0.38197961946877829</v>
      </c>
    </row>
    <row r="2677" spans="1:5" x14ac:dyDescent="0.15">
      <c r="A2677" s="17">
        <v>2677</v>
      </c>
      <c r="B2677" s="17">
        <v>26.75</v>
      </c>
      <c r="C2677" s="17">
        <f>HLOOKUP(Eingabe!$C$3,Leistungskurven!$B$1:$B$5002,A2677,FALSE)</f>
        <v>0</v>
      </c>
      <c r="E2677" s="25">
        <f>HLOOKUP(Eingabe!$C$6,Kalkulationen!$T$1:$U$8762,A2678)</f>
        <v>0.38197961946877829</v>
      </c>
    </row>
    <row r="2678" spans="1:5" x14ac:dyDescent="0.15">
      <c r="A2678" s="17">
        <v>2678</v>
      </c>
      <c r="B2678" s="17">
        <v>26.76</v>
      </c>
      <c r="C2678" s="17">
        <f>HLOOKUP(Eingabe!$C$3,Leistungskurven!$B$1:$B$5002,A2678,FALSE)</f>
        <v>0</v>
      </c>
      <c r="E2678" s="25">
        <f>HLOOKUP(Eingabe!$C$6,Kalkulationen!$T$1:$U$8762,A2679)</f>
        <v>0.38197961946877829</v>
      </c>
    </row>
    <row r="2679" spans="1:5" x14ac:dyDescent="0.15">
      <c r="A2679" s="17">
        <v>2679</v>
      </c>
      <c r="B2679" s="17">
        <v>26.77</v>
      </c>
      <c r="C2679" s="17">
        <f>HLOOKUP(Eingabe!$C$3,Leistungskurven!$B$1:$B$5002,A2679,FALSE)</f>
        <v>0</v>
      </c>
      <c r="E2679" s="25">
        <f>HLOOKUP(Eingabe!$C$6,Kalkulationen!$T$1:$U$8762,A2680)</f>
        <v>0.38197961946877829</v>
      </c>
    </row>
    <row r="2680" spans="1:5" x14ac:dyDescent="0.15">
      <c r="A2680" s="17">
        <v>2680</v>
      </c>
      <c r="B2680" s="17">
        <v>26.78</v>
      </c>
      <c r="C2680" s="17">
        <f>HLOOKUP(Eingabe!$C$3,Leistungskurven!$B$1:$B$5002,A2680,FALSE)</f>
        <v>0</v>
      </c>
      <c r="E2680" s="25">
        <f>HLOOKUP(Eingabe!$C$6,Kalkulationen!$T$1:$U$8762,A2681)</f>
        <v>0.38197961946877829</v>
      </c>
    </row>
    <row r="2681" spans="1:5" x14ac:dyDescent="0.15">
      <c r="A2681" s="17">
        <v>2681</v>
      </c>
      <c r="B2681" s="17">
        <v>26.79</v>
      </c>
      <c r="C2681" s="17">
        <f>HLOOKUP(Eingabe!$C$3,Leistungskurven!$B$1:$B$5002,A2681,FALSE)</f>
        <v>0</v>
      </c>
      <c r="E2681" s="25">
        <f>HLOOKUP(Eingabe!$C$6,Kalkulationen!$T$1:$U$8762,A2682)</f>
        <v>0.38197961946877829</v>
      </c>
    </row>
    <row r="2682" spans="1:5" x14ac:dyDescent="0.15">
      <c r="A2682" s="17">
        <v>2682</v>
      </c>
      <c r="B2682" s="17">
        <v>26.8</v>
      </c>
      <c r="C2682" s="17">
        <f>HLOOKUP(Eingabe!$C$3,Leistungskurven!$B$1:$B$5002,A2682,FALSE)</f>
        <v>0</v>
      </c>
      <c r="E2682" s="25">
        <f>HLOOKUP(Eingabe!$C$6,Kalkulationen!$T$1:$U$8762,A2683)</f>
        <v>0.38197961946877829</v>
      </c>
    </row>
    <row r="2683" spans="1:5" x14ac:dyDescent="0.15">
      <c r="A2683" s="17">
        <v>2683</v>
      </c>
      <c r="B2683" s="17">
        <v>26.81</v>
      </c>
      <c r="C2683" s="17">
        <f>HLOOKUP(Eingabe!$C$3,Leistungskurven!$B$1:$B$5002,A2683,FALSE)</f>
        <v>0</v>
      </c>
      <c r="E2683" s="25">
        <f>HLOOKUP(Eingabe!$C$6,Kalkulationen!$T$1:$U$8762,A2684)</f>
        <v>0.38197961946877829</v>
      </c>
    </row>
    <row r="2684" spans="1:5" x14ac:dyDescent="0.15">
      <c r="A2684" s="17">
        <v>2684</v>
      </c>
      <c r="B2684" s="17">
        <v>26.82</v>
      </c>
      <c r="C2684" s="17">
        <f>HLOOKUP(Eingabe!$C$3,Leistungskurven!$B$1:$B$5002,A2684,FALSE)</f>
        <v>0</v>
      </c>
      <c r="E2684" s="25">
        <f>HLOOKUP(Eingabe!$C$6,Kalkulationen!$T$1:$U$8762,A2685)</f>
        <v>0.38197961946877829</v>
      </c>
    </row>
    <row r="2685" spans="1:5" x14ac:dyDescent="0.15">
      <c r="A2685" s="17">
        <v>2685</v>
      </c>
      <c r="B2685" s="17">
        <v>26.83</v>
      </c>
      <c r="C2685" s="17">
        <f>HLOOKUP(Eingabe!$C$3,Leistungskurven!$B$1:$B$5002,A2685,FALSE)</f>
        <v>0</v>
      </c>
      <c r="E2685" s="25">
        <f>HLOOKUP(Eingabe!$C$6,Kalkulationen!$T$1:$U$8762,A2686)</f>
        <v>0.38197961946877829</v>
      </c>
    </row>
    <row r="2686" spans="1:5" x14ac:dyDescent="0.15">
      <c r="A2686" s="17">
        <v>2686</v>
      </c>
      <c r="B2686" s="17">
        <v>26.84</v>
      </c>
      <c r="C2686" s="17">
        <f>HLOOKUP(Eingabe!$C$3,Leistungskurven!$B$1:$B$5002,A2686,FALSE)</f>
        <v>0</v>
      </c>
      <c r="E2686" s="25">
        <f>HLOOKUP(Eingabe!$C$6,Kalkulationen!$T$1:$U$8762,A2687)</f>
        <v>0.38197961946877829</v>
      </c>
    </row>
    <row r="2687" spans="1:5" x14ac:dyDescent="0.15">
      <c r="A2687" s="17">
        <v>2687</v>
      </c>
      <c r="B2687" s="17">
        <v>26.85</v>
      </c>
      <c r="C2687" s="17">
        <f>HLOOKUP(Eingabe!$C$3,Leistungskurven!$B$1:$B$5002,A2687,FALSE)</f>
        <v>0</v>
      </c>
      <c r="E2687" s="25">
        <f>HLOOKUP(Eingabe!$C$6,Kalkulationen!$T$1:$U$8762,A2688)</f>
        <v>0.38197961946877829</v>
      </c>
    </row>
    <row r="2688" spans="1:5" x14ac:dyDescent="0.15">
      <c r="A2688" s="17">
        <v>2688</v>
      </c>
      <c r="B2688" s="17">
        <v>26.86</v>
      </c>
      <c r="C2688" s="17">
        <f>HLOOKUP(Eingabe!$C$3,Leistungskurven!$B$1:$B$5002,A2688,FALSE)</f>
        <v>0</v>
      </c>
      <c r="E2688" s="25">
        <f>HLOOKUP(Eingabe!$C$6,Kalkulationen!$T$1:$U$8762,A2689)</f>
        <v>0.38197961946877829</v>
      </c>
    </row>
    <row r="2689" spans="1:5" x14ac:dyDescent="0.15">
      <c r="A2689" s="17">
        <v>2689</v>
      </c>
      <c r="B2689" s="17">
        <v>26.87</v>
      </c>
      <c r="C2689" s="17">
        <f>HLOOKUP(Eingabe!$C$3,Leistungskurven!$B$1:$B$5002,A2689,FALSE)</f>
        <v>0</v>
      </c>
      <c r="E2689" s="25">
        <f>HLOOKUP(Eingabe!$C$6,Kalkulationen!$T$1:$U$8762,A2690)</f>
        <v>0.38197961946877829</v>
      </c>
    </row>
    <row r="2690" spans="1:5" x14ac:dyDescent="0.15">
      <c r="A2690" s="17">
        <v>2690</v>
      </c>
      <c r="B2690" s="17">
        <v>26.88</v>
      </c>
      <c r="C2690" s="17">
        <f>HLOOKUP(Eingabe!$C$3,Leistungskurven!$B$1:$B$5002,A2690,FALSE)</f>
        <v>0</v>
      </c>
      <c r="E2690" s="25">
        <f>HLOOKUP(Eingabe!$C$6,Kalkulationen!$T$1:$U$8762,A2691)</f>
        <v>0.38197961946877829</v>
      </c>
    </row>
    <row r="2691" spans="1:5" x14ac:dyDescent="0.15">
      <c r="A2691" s="17">
        <v>2691</v>
      </c>
      <c r="B2691" s="17">
        <v>26.89</v>
      </c>
      <c r="C2691" s="17">
        <f>HLOOKUP(Eingabe!$C$3,Leistungskurven!$B$1:$B$5002,A2691,FALSE)</f>
        <v>0</v>
      </c>
      <c r="E2691" s="25">
        <f>HLOOKUP(Eingabe!$C$6,Kalkulationen!$T$1:$U$8762,A2692)</f>
        <v>0.38197961946877829</v>
      </c>
    </row>
    <row r="2692" spans="1:5" x14ac:dyDescent="0.15">
      <c r="A2692" s="17">
        <v>2692</v>
      </c>
      <c r="B2692" s="17">
        <v>26.9</v>
      </c>
      <c r="C2692" s="17">
        <f>HLOOKUP(Eingabe!$C$3,Leistungskurven!$B$1:$B$5002,A2692,FALSE)</f>
        <v>0</v>
      </c>
      <c r="E2692" s="25">
        <f>HLOOKUP(Eingabe!$C$6,Kalkulationen!$T$1:$U$8762,A2693)</f>
        <v>0.38197961946877829</v>
      </c>
    </row>
    <row r="2693" spans="1:5" x14ac:dyDescent="0.15">
      <c r="A2693" s="17">
        <v>2693</v>
      </c>
      <c r="B2693" s="17">
        <v>26.91</v>
      </c>
      <c r="C2693" s="17">
        <f>HLOOKUP(Eingabe!$C$3,Leistungskurven!$B$1:$B$5002,A2693,FALSE)</f>
        <v>0</v>
      </c>
      <c r="E2693" s="25">
        <f>HLOOKUP(Eingabe!$C$6,Kalkulationen!$T$1:$U$8762,A2694)</f>
        <v>0.38197961946877829</v>
      </c>
    </row>
    <row r="2694" spans="1:5" x14ac:dyDescent="0.15">
      <c r="A2694" s="17">
        <v>2694</v>
      </c>
      <c r="B2694" s="17">
        <v>26.92</v>
      </c>
      <c r="C2694" s="17">
        <f>HLOOKUP(Eingabe!$C$3,Leistungskurven!$B$1:$B$5002,A2694,FALSE)</f>
        <v>0</v>
      </c>
      <c r="E2694" s="25">
        <f>HLOOKUP(Eingabe!$C$6,Kalkulationen!$T$1:$U$8762,A2695)</f>
        <v>0.38197961946877829</v>
      </c>
    </row>
    <row r="2695" spans="1:5" x14ac:dyDescent="0.15">
      <c r="A2695" s="17">
        <v>2695</v>
      </c>
      <c r="B2695" s="17">
        <v>26.93</v>
      </c>
      <c r="C2695" s="17">
        <f>HLOOKUP(Eingabe!$C$3,Leistungskurven!$B$1:$B$5002,A2695,FALSE)</f>
        <v>0</v>
      </c>
      <c r="E2695" s="25">
        <f>HLOOKUP(Eingabe!$C$6,Kalkulationen!$T$1:$U$8762,A2696)</f>
        <v>0.38197961946877829</v>
      </c>
    </row>
    <row r="2696" spans="1:5" x14ac:dyDescent="0.15">
      <c r="A2696" s="17">
        <v>2696</v>
      </c>
      <c r="B2696" s="17">
        <v>26.94</v>
      </c>
      <c r="C2696" s="17">
        <f>HLOOKUP(Eingabe!$C$3,Leistungskurven!$B$1:$B$5002,A2696,FALSE)</f>
        <v>0</v>
      </c>
      <c r="E2696" s="25">
        <f>HLOOKUP(Eingabe!$C$6,Kalkulationen!$T$1:$U$8762,A2697)</f>
        <v>0.38197961946877829</v>
      </c>
    </row>
    <row r="2697" spans="1:5" x14ac:dyDescent="0.15">
      <c r="A2697" s="17">
        <v>2697</v>
      </c>
      <c r="B2697" s="17">
        <v>26.95</v>
      </c>
      <c r="C2697" s="17">
        <f>HLOOKUP(Eingabe!$C$3,Leistungskurven!$B$1:$B$5002,A2697,FALSE)</f>
        <v>0</v>
      </c>
      <c r="E2697" s="25">
        <f>HLOOKUP(Eingabe!$C$6,Kalkulationen!$T$1:$U$8762,A2698)</f>
        <v>0.38197961946877829</v>
      </c>
    </row>
    <row r="2698" spans="1:5" x14ac:dyDescent="0.15">
      <c r="A2698" s="17">
        <v>2698</v>
      </c>
      <c r="B2698" s="17">
        <v>26.96</v>
      </c>
      <c r="C2698" s="17">
        <f>HLOOKUP(Eingabe!$C$3,Leistungskurven!$B$1:$B$5002,A2698,FALSE)</f>
        <v>0</v>
      </c>
      <c r="E2698" s="25">
        <f>HLOOKUP(Eingabe!$C$6,Kalkulationen!$T$1:$U$8762,A2699)</f>
        <v>0.38197961946877829</v>
      </c>
    </row>
    <row r="2699" spans="1:5" x14ac:dyDescent="0.15">
      <c r="A2699" s="17">
        <v>2699</v>
      </c>
      <c r="B2699" s="17">
        <v>26.97</v>
      </c>
      <c r="C2699" s="17">
        <f>HLOOKUP(Eingabe!$C$3,Leistungskurven!$B$1:$B$5002,A2699,FALSE)</f>
        <v>0</v>
      </c>
      <c r="E2699" s="25">
        <f>HLOOKUP(Eingabe!$C$6,Kalkulationen!$T$1:$U$8762,A2700)</f>
        <v>0.38197961946877829</v>
      </c>
    </row>
    <row r="2700" spans="1:5" x14ac:dyDescent="0.15">
      <c r="A2700" s="17">
        <v>2700</v>
      </c>
      <c r="B2700" s="17">
        <v>26.98</v>
      </c>
      <c r="C2700" s="17">
        <f>HLOOKUP(Eingabe!$C$3,Leistungskurven!$B$1:$B$5002,A2700,FALSE)</f>
        <v>0</v>
      </c>
      <c r="E2700" s="25">
        <f>HLOOKUP(Eingabe!$C$6,Kalkulationen!$T$1:$U$8762,A2701)</f>
        <v>0.38197961946877829</v>
      </c>
    </row>
    <row r="2701" spans="1:5" x14ac:dyDescent="0.15">
      <c r="A2701" s="17">
        <v>2701</v>
      </c>
      <c r="B2701" s="17">
        <v>26.99</v>
      </c>
      <c r="C2701" s="17">
        <f>HLOOKUP(Eingabe!$C$3,Leistungskurven!$B$1:$B$5002,A2701,FALSE)</f>
        <v>0</v>
      </c>
      <c r="E2701" s="25">
        <f>HLOOKUP(Eingabe!$C$6,Kalkulationen!$T$1:$U$8762,A2702)</f>
        <v>0.38197961946877829</v>
      </c>
    </row>
    <row r="2702" spans="1:5" x14ac:dyDescent="0.15">
      <c r="A2702" s="17">
        <v>2702</v>
      </c>
      <c r="B2702" s="17">
        <v>27</v>
      </c>
      <c r="C2702" s="17">
        <f>HLOOKUP(Eingabe!$C$3,Leistungskurven!$B$1:$B$5002,A2702,FALSE)</f>
        <v>0</v>
      </c>
      <c r="E2702" s="25">
        <f>HLOOKUP(Eingabe!$C$6,Kalkulationen!$T$1:$U$8762,A2703)</f>
        <v>0.38197961946877829</v>
      </c>
    </row>
    <row r="2703" spans="1:5" x14ac:dyDescent="0.15">
      <c r="A2703" s="17">
        <v>2703</v>
      </c>
      <c r="B2703" s="17">
        <v>27.01</v>
      </c>
      <c r="C2703" s="17">
        <f>HLOOKUP(Eingabe!$C$3,Leistungskurven!$B$1:$B$5002,A2703,FALSE)</f>
        <v>0</v>
      </c>
      <c r="E2703" s="25">
        <f>HLOOKUP(Eingabe!$C$6,Kalkulationen!$T$1:$U$8762,A2704)</f>
        <v>0.38197961946877829</v>
      </c>
    </row>
    <row r="2704" spans="1:5" x14ac:dyDescent="0.15">
      <c r="A2704" s="17">
        <v>2704</v>
      </c>
      <c r="B2704" s="17">
        <v>27.02</v>
      </c>
      <c r="C2704" s="17">
        <f>HLOOKUP(Eingabe!$C$3,Leistungskurven!$B$1:$B$5002,A2704,FALSE)</f>
        <v>0</v>
      </c>
      <c r="E2704" s="25">
        <f>HLOOKUP(Eingabe!$C$6,Kalkulationen!$T$1:$U$8762,A2705)</f>
        <v>0.38197961946877829</v>
      </c>
    </row>
    <row r="2705" spans="1:5" x14ac:dyDescent="0.15">
      <c r="A2705" s="17">
        <v>2705</v>
      </c>
      <c r="B2705" s="17">
        <v>27.03</v>
      </c>
      <c r="C2705" s="17">
        <f>HLOOKUP(Eingabe!$C$3,Leistungskurven!$B$1:$B$5002,A2705,FALSE)</f>
        <v>0</v>
      </c>
      <c r="E2705" s="25">
        <f>HLOOKUP(Eingabe!$C$6,Kalkulationen!$T$1:$U$8762,A2706)</f>
        <v>0.38197961946877829</v>
      </c>
    </row>
    <row r="2706" spans="1:5" x14ac:dyDescent="0.15">
      <c r="A2706" s="17">
        <v>2706</v>
      </c>
      <c r="B2706" s="17">
        <v>27.04</v>
      </c>
      <c r="C2706" s="17">
        <f>HLOOKUP(Eingabe!$C$3,Leistungskurven!$B$1:$B$5002,A2706,FALSE)</f>
        <v>0</v>
      </c>
      <c r="E2706" s="25">
        <f>HLOOKUP(Eingabe!$C$6,Kalkulationen!$T$1:$U$8762,A2707)</f>
        <v>0.38197961946877829</v>
      </c>
    </row>
    <row r="2707" spans="1:5" x14ac:dyDescent="0.15">
      <c r="A2707" s="17">
        <v>2707</v>
      </c>
      <c r="B2707" s="17">
        <v>27.05</v>
      </c>
      <c r="C2707" s="17">
        <f>HLOOKUP(Eingabe!$C$3,Leistungskurven!$B$1:$B$5002,A2707,FALSE)</f>
        <v>0</v>
      </c>
      <c r="E2707" s="25">
        <f>HLOOKUP(Eingabe!$C$6,Kalkulationen!$T$1:$U$8762,A2708)</f>
        <v>0.38197961946877829</v>
      </c>
    </row>
    <row r="2708" spans="1:5" x14ac:dyDescent="0.15">
      <c r="A2708" s="17">
        <v>2708</v>
      </c>
      <c r="B2708" s="17">
        <v>27.06</v>
      </c>
      <c r="C2708" s="17">
        <f>HLOOKUP(Eingabe!$C$3,Leistungskurven!$B$1:$B$5002,A2708,FALSE)</f>
        <v>0</v>
      </c>
      <c r="E2708" s="25">
        <f>HLOOKUP(Eingabe!$C$6,Kalkulationen!$T$1:$U$8762,A2709)</f>
        <v>0.38197961946877829</v>
      </c>
    </row>
    <row r="2709" spans="1:5" x14ac:dyDescent="0.15">
      <c r="A2709" s="17">
        <v>2709</v>
      </c>
      <c r="B2709" s="17">
        <v>27.07</v>
      </c>
      <c r="C2709" s="17">
        <f>HLOOKUP(Eingabe!$C$3,Leistungskurven!$B$1:$B$5002,A2709,FALSE)</f>
        <v>0</v>
      </c>
      <c r="E2709" s="25">
        <f>HLOOKUP(Eingabe!$C$6,Kalkulationen!$T$1:$U$8762,A2710)</f>
        <v>0.38197961946877829</v>
      </c>
    </row>
    <row r="2710" spans="1:5" x14ac:dyDescent="0.15">
      <c r="A2710" s="17">
        <v>2710</v>
      </c>
      <c r="B2710" s="17">
        <v>27.08</v>
      </c>
      <c r="C2710" s="17">
        <f>HLOOKUP(Eingabe!$C$3,Leistungskurven!$B$1:$B$5002,A2710,FALSE)</f>
        <v>0</v>
      </c>
      <c r="E2710" s="25">
        <f>HLOOKUP(Eingabe!$C$6,Kalkulationen!$T$1:$U$8762,A2711)</f>
        <v>0.38197961946877829</v>
      </c>
    </row>
    <row r="2711" spans="1:5" x14ac:dyDescent="0.15">
      <c r="A2711" s="17">
        <v>2711</v>
      </c>
      <c r="B2711" s="17">
        <v>27.09</v>
      </c>
      <c r="C2711" s="17">
        <f>HLOOKUP(Eingabe!$C$3,Leistungskurven!$B$1:$B$5002,A2711,FALSE)</f>
        <v>0</v>
      </c>
      <c r="E2711" s="25">
        <f>HLOOKUP(Eingabe!$C$6,Kalkulationen!$T$1:$U$8762,A2712)</f>
        <v>0.38197961946877829</v>
      </c>
    </row>
    <row r="2712" spans="1:5" x14ac:dyDescent="0.15">
      <c r="A2712" s="17">
        <v>2712</v>
      </c>
      <c r="B2712" s="17">
        <v>27.1</v>
      </c>
      <c r="C2712" s="17">
        <f>HLOOKUP(Eingabe!$C$3,Leistungskurven!$B$1:$B$5002,A2712,FALSE)</f>
        <v>0</v>
      </c>
      <c r="E2712" s="25">
        <f>HLOOKUP(Eingabe!$C$6,Kalkulationen!$T$1:$U$8762,A2713)</f>
        <v>0.38197961946877829</v>
      </c>
    </row>
    <row r="2713" spans="1:5" x14ac:dyDescent="0.15">
      <c r="A2713" s="17">
        <v>2713</v>
      </c>
      <c r="B2713" s="17">
        <v>27.11</v>
      </c>
      <c r="C2713" s="17">
        <f>HLOOKUP(Eingabe!$C$3,Leistungskurven!$B$1:$B$5002,A2713,FALSE)</f>
        <v>0</v>
      </c>
      <c r="E2713" s="25">
        <f>HLOOKUP(Eingabe!$C$6,Kalkulationen!$T$1:$U$8762,A2714)</f>
        <v>0.38197961946877829</v>
      </c>
    </row>
    <row r="2714" spans="1:5" x14ac:dyDescent="0.15">
      <c r="A2714" s="17">
        <v>2714</v>
      </c>
      <c r="B2714" s="17">
        <v>27.12</v>
      </c>
      <c r="C2714" s="17">
        <f>HLOOKUP(Eingabe!$C$3,Leistungskurven!$B$1:$B$5002,A2714,FALSE)</f>
        <v>0</v>
      </c>
      <c r="E2714" s="25">
        <f>HLOOKUP(Eingabe!$C$6,Kalkulationen!$T$1:$U$8762,A2715)</f>
        <v>0.38197961946877829</v>
      </c>
    </row>
    <row r="2715" spans="1:5" x14ac:dyDescent="0.15">
      <c r="A2715" s="17">
        <v>2715</v>
      </c>
      <c r="B2715" s="17">
        <v>27.13</v>
      </c>
      <c r="C2715" s="17">
        <f>HLOOKUP(Eingabe!$C$3,Leistungskurven!$B$1:$B$5002,A2715,FALSE)</f>
        <v>0</v>
      </c>
      <c r="E2715" s="25">
        <f>HLOOKUP(Eingabe!$C$6,Kalkulationen!$T$1:$U$8762,A2716)</f>
        <v>0.38197961946877829</v>
      </c>
    </row>
    <row r="2716" spans="1:5" x14ac:dyDescent="0.15">
      <c r="A2716" s="17">
        <v>2716</v>
      </c>
      <c r="B2716" s="17">
        <v>27.14</v>
      </c>
      <c r="C2716" s="17">
        <f>HLOOKUP(Eingabe!$C$3,Leistungskurven!$B$1:$B$5002,A2716,FALSE)</f>
        <v>0</v>
      </c>
      <c r="E2716" s="25">
        <f>HLOOKUP(Eingabe!$C$6,Kalkulationen!$T$1:$U$8762,A2717)</f>
        <v>0.38197961946877829</v>
      </c>
    </row>
    <row r="2717" spans="1:5" x14ac:dyDescent="0.15">
      <c r="A2717" s="17">
        <v>2717</v>
      </c>
      <c r="B2717" s="17">
        <v>27.15</v>
      </c>
      <c r="C2717" s="17">
        <f>HLOOKUP(Eingabe!$C$3,Leistungskurven!$B$1:$B$5002,A2717,FALSE)</f>
        <v>0</v>
      </c>
      <c r="E2717" s="25">
        <f>HLOOKUP(Eingabe!$C$6,Kalkulationen!$T$1:$U$8762,A2718)</f>
        <v>0.38197961946877829</v>
      </c>
    </row>
    <row r="2718" spans="1:5" x14ac:dyDescent="0.15">
      <c r="A2718" s="17">
        <v>2718</v>
      </c>
      <c r="B2718" s="17">
        <v>27.16</v>
      </c>
      <c r="C2718" s="17">
        <f>HLOOKUP(Eingabe!$C$3,Leistungskurven!$B$1:$B$5002,A2718,FALSE)</f>
        <v>0</v>
      </c>
      <c r="E2718" s="25">
        <f>HLOOKUP(Eingabe!$C$6,Kalkulationen!$T$1:$U$8762,A2719)</f>
        <v>0.38197961946877829</v>
      </c>
    </row>
    <row r="2719" spans="1:5" x14ac:dyDescent="0.15">
      <c r="A2719" s="17">
        <v>2719</v>
      </c>
      <c r="B2719" s="17">
        <v>27.17</v>
      </c>
      <c r="C2719" s="17">
        <f>HLOOKUP(Eingabe!$C$3,Leistungskurven!$B$1:$B$5002,A2719,FALSE)</f>
        <v>0</v>
      </c>
      <c r="E2719" s="25">
        <f>HLOOKUP(Eingabe!$C$6,Kalkulationen!$T$1:$U$8762,A2720)</f>
        <v>0.38197961946877829</v>
      </c>
    </row>
    <row r="2720" spans="1:5" x14ac:dyDescent="0.15">
      <c r="A2720" s="17">
        <v>2720</v>
      </c>
      <c r="B2720" s="17">
        <v>27.18</v>
      </c>
      <c r="C2720" s="17">
        <f>HLOOKUP(Eingabe!$C$3,Leistungskurven!$B$1:$B$5002,A2720,FALSE)</f>
        <v>0</v>
      </c>
      <c r="E2720" s="25">
        <f>HLOOKUP(Eingabe!$C$6,Kalkulationen!$T$1:$U$8762,A2721)</f>
        <v>0.38197961946877829</v>
      </c>
    </row>
    <row r="2721" spans="1:5" x14ac:dyDescent="0.15">
      <c r="A2721" s="17">
        <v>2721</v>
      </c>
      <c r="B2721" s="17">
        <v>27.19</v>
      </c>
      <c r="C2721" s="17">
        <f>HLOOKUP(Eingabe!$C$3,Leistungskurven!$B$1:$B$5002,A2721,FALSE)</f>
        <v>0</v>
      </c>
      <c r="E2721" s="25">
        <f>HLOOKUP(Eingabe!$C$6,Kalkulationen!$T$1:$U$8762,A2722)</f>
        <v>0.38197961946877829</v>
      </c>
    </row>
    <row r="2722" spans="1:5" x14ac:dyDescent="0.15">
      <c r="A2722" s="17">
        <v>2722</v>
      </c>
      <c r="B2722" s="17">
        <v>27.2</v>
      </c>
      <c r="C2722" s="17">
        <f>HLOOKUP(Eingabe!$C$3,Leistungskurven!$B$1:$B$5002,A2722,FALSE)</f>
        <v>0</v>
      </c>
      <c r="E2722" s="25">
        <f>HLOOKUP(Eingabe!$C$6,Kalkulationen!$T$1:$U$8762,A2723)</f>
        <v>0.38197961946877829</v>
      </c>
    </row>
    <row r="2723" spans="1:5" x14ac:dyDescent="0.15">
      <c r="A2723" s="17">
        <v>2723</v>
      </c>
      <c r="B2723" s="17">
        <v>27.21</v>
      </c>
      <c r="C2723" s="17">
        <f>HLOOKUP(Eingabe!$C$3,Leistungskurven!$B$1:$B$5002,A2723,FALSE)</f>
        <v>0</v>
      </c>
      <c r="E2723" s="25">
        <f>HLOOKUP(Eingabe!$C$6,Kalkulationen!$T$1:$U$8762,A2724)</f>
        <v>0.38197961946877829</v>
      </c>
    </row>
    <row r="2724" spans="1:5" x14ac:dyDescent="0.15">
      <c r="A2724" s="17">
        <v>2724</v>
      </c>
      <c r="B2724" s="17">
        <v>27.22</v>
      </c>
      <c r="C2724" s="17">
        <f>HLOOKUP(Eingabe!$C$3,Leistungskurven!$B$1:$B$5002,A2724,FALSE)</f>
        <v>0</v>
      </c>
      <c r="E2724" s="25">
        <f>HLOOKUP(Eingabe!$C$6,Kalkulationen!$T$1:$U$8762,A2725)</f>
        <v>0.38197961946877829</v>
      </c>
    </row>
    <row r="2725" spans="1:5" x14ac:dyDescent="0.15">
      <c r="A2725" s="17">
        <v>2725</v>
      </c>
      <c r="B2725" s="17">
        <v>27.23</v>
      </c>
      <c r="C2725" s="17">
        <f>HLOOKUP(Eingabe!$C$3,Leistungskurven!$B$1:$B$5002,A2725,FALSE)</f>
        <v>0</v>
      </c>
      <c r="E2725" s="25">
        <f>HLOOKUP(Eingabe!$C$6,Kalkulationen!$T$1:$U$8762,A2726)</f>
        <v>0.38197961946877829</v>
      </c>
    </row>
    <row r="2726" spans="1:5" x14ac:dyDescent="0.15">
      <c r="A2726" s="17">
        <v>2726</v>
      </c>
      <c r="B2726" s="17">
        <v>27.24</v>
      </c>
      <c r="C2726" s="17">
        <f>HLOOKUP(Eingabe!$C$3,Leistungskurven!$B$1:$B$5002,A2726,FALSE)</f>
        <v>0</v>
      </c>
      <c r="E2726" s="25">
        <f>HLOOKUP(Eingabe!$C$6,Kalkulationen!$T$1:$U$8762,A2727)</f>
        <v>0.38197961946877829</v>
      </c>
    </row>
    <row r="2727" spans="1:5" x14ac:dyDescent="0.15">
      <c r="A2727" s="17">
        <v>2727</v>
      </c>
      <c r="B2727" s="17">
        <v>27.25</v>
      </c>
      <c r="C2727" s="17">
        <f>HLOOKUP(Eingabe!$C$3,Leistungskurven!$B$1:$B$5002,A2727,FALSE)</f>
        <v>0</v>
      </c>
      <c r="E2727" s="25">
        <f>HLOOKUP(Eingabe!$C$6,Kalkulationen!$T$1:$U$8762,A2728)</f>
        <v>0.38197961946877829</v>
      </c>
    </row>
    <row r="2728" spans="1:5" x14ac:dyDescent="0.15">
      <c r="A2728" s="17">
        <v>2728</v>
      </c>
      <c r="B2728" s="17">
        <v>27.26</v>
      </c>
      <c r="C2728" s="17">
        <f>HLOOKUP(Eingabe!$C$3,Leistungskurven!$B$1:$B$5002,A2728,FALSE)</f>
        <v>0</v>
      </c>
      <c r="E2728" s="25">
        <f>HLOOKUP(Eingabe!$C$6,Kalkulationen!$T$1:$U$8762,A2729)</f>
        <v>0.38197961946877829</v>
      </c>
    </row>
    <row r="2729" spans="1:5" x14ac:dyDescent="0.15">
      <c r="A2729" s="17">
        <v>2729</v>
      </c>
      <c r="B2729" s="17">
        <v>27.27</v>
      </c>
      <c r="C2729" s="17">
        <f>HLOOKUP(Eingabe!$C$3,Leistungskurven!$B$1:$B$5002,A2729,FALSE)</f>
        <v>0</v>
      </c>
      <c r="E2729" s="25">
        <f>HLOOKUP(Eingabe!$C$6,Kalkulationen!$T$1:$U$8762,A2730)</f>
        <v>0.38197961946877829</v>
      </c>
    </row>
    <row r="2730" spans="1:5" x14ac:dyDescent="0.15">
      <c r="A2730" s="17">
        <v>2730</v>
      </c>
      <c r="B2730" s="17">
        <v>27.28</v>
      </c>
      <c r="C2730" s="17">
        <f>HLOOKUP(Eingabe!$C$3,Leistungskurven!$B$1:$B$5002,A2730,FALSE)</f>
        <v>0</v>
      </c>
      <c r="E2730" s="25">
        <f>HLOOKUP(Eingabe!$C$6,Kalkulationen!$T$1:$U$8762,A2731)</f>
        <v>0.38197961946877829</v>
      </c>
    </row>
    <row r="2731" spans="1:5" x14ac:dyDescent="0.15">
      <c r="A2731" s="17">
        <v>2731</v>
      </c>
      <c r="B2731" s="17">
        <v>27.29</v>
      </c>
      <c r="C2731" s="17">
        <f>HLOOKUP(Eingabe!$C$3,Leistungskurven!$B$1:$B$5002,A2731,FALSE)</f>
        <v>0</v>
      </c>
      <c r="E2731" s="25">
        <f>HLOOKUP(Eingabe!$C$6,Kalkulationen!$T$1:$U$8762,A2732)</f>
        <v>0.38197961946877829</v>
      </c>
    </row>
    <row r="2732" spans="1:5" x14ac:dyDescent="0.15">
      <c r="A2732" s="17">
        <v>2732</v>
      </c>
      <c r="B2732" s="17">
        <v>27.3</v>
      </c>
      <c r="C2732" s="17">
        <f>HLOOKUP(Eingabe!$C$3,Leistungskurven!$B$1:$B$5002,A2732,FALSE)</f>
        <v>0</v>
      </c>
      <c r="E2732" s="25">
        <f>HLOOKUP(Eingabe!$C$6,Kalkulationen!$T$1:$U$8762,A2733)</f>
        <v>0.38197961946877829</v>
      </c>
    </row>
    <row r="2733" spans="1:5" x14ac:dyDescent="0.15">
      <c r="A2733" s="17">
        <v>2733</v>
      </c>
      <c r="B2733" s="17">
        <v>27.31</v>
      </c>
      <c r="C2733" s="17">
        <f>HLOOKUP(Eingabe!$C$3,Leistungskurven!$B$1:$B$5002,A2733,FALSE)</f>
        <v>0</v>
      </c>
      <c r="E2733" s="25">
        <f>HLOOKUP(Eingabe!$C$6,Kalkulationen!$T$1:$U$8762,A2734)</f>
        <v>0.38197961946877829</v>
      </c>
    </row>
    <row r="2734" spans="1:5" x14ac:dyDescent="0.15">
      <c r="A2734" s="17">
        <v>2734</v>
      </c>
      <c r="B2734" s="17">
        <v>27.32</v>
      </c>
      <c r="C2734" s="17">
        <f>HLOOKUP(Eingabe!$C$3,Leistungskurven!$B$1:$B$5002,A2734,FALSE)</f>
        <v>0</v>
      </c>
      <c r="E2734" s="25">
        <f>HLOOKUP(Eingabe!$C$6,Kalkulationen!$T$1:$U$8762,A2735)</f>
        <v>0.38197961946877829</v>
      </c>
    </row>
    <row r="2735" spans="1:5" x14ac:dyDescent="0.15">
      <c r="A2735" s="17">
        <v>2735</v>
      </c>
      <c r="B2735" s="17">
        <v>27.33</v>
      </c>
      <c r="C2735" s="17">
        <f>HLOOKUP(Eingabe!$C$3,Leistungskurven!$B$1:$B$5002,A2735,FALSE)</f>
        <v>0</v>
      </c>
      <c r="E2735" s="25">
        <f>HLOOKUP(Eingabe!$C$6,Kalkulationen!$T$1:$U$8762,A2736)</f>
        <v>0.38197961946877829</v>
      </c>
    </row>
    <row r="2736" spans="1:5" x14ac:dyDescent="0.15">
      <c r="A2736" s="17">
        <v>2736</v>
      </c>
      <c r="B2736" s="17">
        <v>27.34</v>
      </c>
      <c r="C2736" s="17">
        <f>HLOOKUP(Eingabe!$C$3,Leistungskurven!$B$1:$B$5002,A2736,FALSE)</f>
        <v>0</v>
      </c>
      <c r="E2736" s="25">
        <f>HLOOKUP(Eingabe!$C$6,Kalkulationen!$T$1:$U$8762,A2737)</f>
        <v>0.38197961946877829</v>
      </c>
    </row>
    <row r="2737" spans="1:5" x14ac:dyDescent="0.15">
      <c r="A2737" s="17">
        <v>2737</v>
      </c>
      <c r="B2737" s="17">
        <v>27.35</v>
      </c>
      <c r="C2737" s="17">
        <f>HLOOKUP(Eingabe!$C$3,Leistungskurven!$B$1:$B$5002,A2737,FALSE)</f>
        <v>0</v>
      </c>
      <c r="E2737" s="25">
        <f>HLOOKUP(Eingabe!$C$6,Kalkulationen!$T$1:$U$8762,A2738)</f>
        <v>0.38197961946877829</v>
      </c>
    </row>
    <row r="2738" spans="1:5" x14ac:dyDescent="0.15">
      <c r="A2738" s="17">
        <v>2738</v>
      </c>
      <c r="B2738" s="17">
        <v>27.36</v>
      </c>
      <c r="C2738" s="17">
        <f>HLOOKUP(Eingabe!$C$3,Leistungskurven!$B$1:$B$5002,A2738,FALSE)</f>
        <v>0</v>
      </c>
      <c r="E2738" s="25">
        <f>HLOOKUP(Eingabe!$C$6,Kalkulationen!$T$1:$U$8762,A2739)</f>
        <v>0.38197961946877829</v>
      </c>
    </row>
    <row r="2739" spans="1:5" x14ac:dyDescent="0.15">
      <c r="A2739" s="17">
        <v>2739</v>
      </c>
      <c r="B2739" s="17">
        <v>27.37</v>
      </c>
      <c r="C2739" s="17">
        <f>HLOOKUP(Eingabe!$C$3,Leistungskurven!$B$1:$B$5002,A2739,FALSE)</f>
        <v>0</v>
      </c>
      <c r="E2739" s="25">
        <f>HLOOKUP(Eingabe!$C$6,Kalkulationen!$T$1:$U$8762,A2740)</f>
        <v>0.38197961946877829</v>
      </c>
    </row>
    <row r="2740" spans="1:5" x14ac:dyDescent="0.15">
      <c r="A2740" s="17">
        <v>2740</v>
      </c>
      <c r="B2740" s="17">
        <v>27.38</v>
      </c>
      <c r="C2740" s="17">
        <f>HLOOKUP(Eingabe!$C$3,Leistungskurven!$B$1:$B$5002,A2740,FALSE)</f>
        <v>0</v>
      </c>
      <c r="E2740" s="25">
        <f>HLOOKUP(Eingabe!$C$6,Kalkulationen!$T$1:$U$8762,A2741)</f>
        <v>0.38197961946877829</v>
      </c>
    </row>
    <row r="2741" spans="1:5" x14ac:dyDescent="0.15">
      <c r="A2741" s="17">
        <v>2741</v>
      </c>
      <c r="B2741" s="17">
        <v>27.39</v>
      </c>
      <c r="C2741" s="17">
        <f>HLOOKUP(Eingabe!$C$3,Leistungskurven!$B$1:$B$5002,A2741,FALSE)</f>
        <v>0</v>
      </c>
      <c r="E2741" s="25">
        <f>HLOOKUP(Eingabe!$C$6,Kalkulationen!$T$1:$U$8762,A2742)</f>
        <v>0.38197961946877829</v>
      </c>
    </row>
    <row r="2742" spans="1:5" x14ac:dyDescent="0.15">
      <c r="A2742" s="17">
        <v>2742</v>
      </c>
      <c r="B2742" s="17">
        <v>27.4</v>
      </c>
      <c r="C2742" s="17">
        <f>HLOOKUP(Eingabe!$C$3,Leistungskurven!$B$1:$B$5002,A2742,FALSE)</f>
        <v>0</v>
      </c>
      <c r="E2742" s="25">
        <f>HLOOKUP(Eingabe!$C$6,Kalkulationen!$T$1:$U$8762,A2743)</f>
        <v>0.38197961946877829</v>
      </c>
    </row>
    <row r="2743" spans="1:5" x14ac:dyDescent="0.15">
      <c r="A2743" s="17">
        <v>2743</v>
      </c>
      <c r="B2743" s="17">
        <v>27.41</v>
      </c>
      <c r="C2743" s="17">
        <f>HLOOKUP(Eingabe!$C$3,Leistungskurven!$B$1:$B$5002,A2743,FALSE)</f>
        <v>0</v>
      </c>
      <c r="E2743" s="25">
        <f>HLOOKUP(Eingabe!$C$6,Kalkulationen!$T$1:$U$8762,A2744)</f>
        <v>0.38197961946877829</v>
      </c>
    </row>
    <row r="2744" spans="1:5" x14ac:dyDescent="0.15">
      <c r="A2744" s="17">
        <v>2744</v>
      </c>
      <c r="B2744" s="17">
        <v>27.42</v>
      </c>
      <c r="C2744" s="17">
        <f>HLOOKUP(Eingabe!$C$3,Leistungskurven!$B$1:$B$5002,A2744,FALSE)</f>
        <v>0</v>
      </c>
      <c r="E2744" s="25">
        <f>HLOOKUP(Eingabe!$C$6,Kalkulationen!$T$1:$U$8762,A2745)</f>
        <v>0.38197961946877829</v>
      </c>
    </row>
    <row r="2745" spans="1:5" x14ac:dyDescent="0.15">
      <c r="A2745" s="17">
        <v>2745</v>
      </c>
      <c r="B2745" s="17">
        <v>27.43</v>
      </c>
      <c r="C2745" s="17">
        <f>HLOOKUP(Eingabe!$C$3,Leistungskurven!$B$1:$B$5002,A2745,FALSE)</f>
        <v>0</v>
      </c>
      <c r="E2745" s="25">
        <f>HLOOKUP(Eingabe!$C$6,Kalkulationen!$T$1:$U$8762,A2746)</f>
        <v>0.38197961946877829</v>
      </c>
    </row>
    <row r="2746" spans="1:5" x14ac:dyDescent="0.15">
      <c r="A2746" s="17">
        <v>2746</v>
      </c>
      <c r="B2746" s="17">
        <v>27.44</v>
      </c>
      <c r="C2746" s="17">
        <f>HLOOKUP(Eingabe!$C$3,Leistungskurven!$B$1:$B$5002,A2746,FALSE)</f>
        <v>0</v>
      </c>
      <c r="E2746" s="25">
        <f>HLOOKUP(Eingabe!$C$6,Kalkulationen!$T$1:$U$8762,A2747)</f>
        <v>0.38197961946877829</v>
      </c>
    </row>
    <row r="2747" spans="1:5" x14ac:dyDescent="0.15">
      <c r="A2747" s="17">
        <v>2747</v>
      </c>
      <c r="B2747" s="17">
        <v>27.45</v>
      </c>
      <c r="C2747" s="17">
        <f>HLOOKUP(Eingabe!$C$3,Leistungskurven!$B$1:$B$5002,A2747,FALSE)</f>
        <v>0</v>
      </c>
      <c r="E2747" s="25">
        <f>HLOOKUP(Eingabe!$C$6,Kalkulationen!$T$1:$U$8762,A2748)</f>
        <v>0.38197961946877829</v>
      </c>
    </row>
    <row r="2748" spans="1:5" x14ac:dyDescent="0.15">
      <c r="A2748" s="17">
        <v>2748</v>
      </c>
      <c r="B2748" s="17">
        <v>27.46</v>
      </c>
      <c r="C2748" s="17">
        <f>HLOOKUP(Eingabe!$C$3,Leistungskurven!$B$1:$B$5002,A2748,FALSE)</f>
        <v>0</v>
      </c>
      <c r="E2748" s="25">
        <f>HLOOKUP(Eingabe!$C$6,Kalkulationen!$T$1:$U$8762,A2749)</f>
        <v>0.35273627104706579</v>
      </c>
    </row>
    <row r="2749" spans="1:5" x14ac:dyDescent="0.15">
      <c r="A2749" s="17">
        <v>2749</v>
      </c>
      <c r="B2749" s="17">
        <v>27.47</v>
      </c>
      <c r="C2749" s="17">
        <f>HLOOKUP(Eingabe!$C$3,Leistungskurven!$B$1:$B$5002,A2749,FALSE)</f>
        <v>0</v>
      </c>
      <c r="E2749" s="25">
        <f>HLOOKUP(Eingabe!$C$6,Kalkulationen!$T$1:$U$8762,A2750)</f>
        <v>0.35273627104706579</v>
      </c>
    </row>
    <row r="2750" spans="1:5" x14ac:dyDescent="0.15">
      <c r="A2750" s="17">
        <v>2750</v>
      </c>
      <c r="B2750" s="17">
        <v>27.48</v>
      </c>
      <c r="C2750" s="17">
        <f>HLOOKUP(Eingabe!$C$3,Leistungskurven!$B$1:$B$5002,A2750,FALSE)</f>
        <v>0</v>
      </c>
      <c r="E2750" s="25">
        <f>HLOOKUP(Eingabe!$C$6,Kalkulationen!$T$1:$U$8762,A2751)</f>
        <v>0.35273627104706579</v>
      </c>
    </row>
    <row r="2751" spans="1:5" x14ac:dyDescent="0.15">
      <c r="A2751" s="17">
        <v>2751</v>
      </c>
      <c r="B2751" s="17">
        <v>27.49</v>
      </c>
      <c r="C2751" s="17">
        <f>HLOOKUP(Eingabe!$C$3,Leistungskurven!$B$1:$B$5002,A2751,FALSE)</f>
        <v>0</v>
      </c>
      <c r="E2751" s="25">
        <f>HLOOKUP(Eingabe!$C$6,Kalkulationen!$T$1:$U$8762,A2752)</f>
        <v>0.35273627104706579</v>
      </c>
    </row>
    <row r="2752" spans="1:5" x14ac:dyDescent="0.15">
      <c r="A2752" s="17">
        <v>2752</v>
      </c>
      <c r="B2752" s="17">
        <v>27.5</v>
      </c>
      <c r="C2752" s="17">
        <f>HLOOKUP(Eingabe!$C$3,Leistungskurven!$B$1:$B$5002,A2752,FALSE)</f>
        <v>0</v>
      </c>
      <c r="E2752" s="25">
        <f>HLOOKUP(Eingabe!$C$6,Kalkulationen!$T$1:$U$8762,A2753)</f>
        <v>0.35273627104706579</v>
      </c>
    </row>
    <row r="2753" spans="1:5" x14ac:dyDescent="0.15">
      <c r="A2753" s="17">
        <v>2753</v>
      </c>
      <c r="B2753" s="17">
        <v>27.51</v>
      </c>
      <c r="C2753" s="17">
        <f>HLOOKUP(Eingabe!$C$3,Leistungskurven!$B$1:$B$5002,A2753,FALSE)</f>
        <v>0</v>
      </c>
      <c r="E2753" s="25">
        <f>HLOOKUP(Eingabe!$C$6,Kalkulationen!$T$1:$U$8762,A2754)</f>
        <v>0.35273627104706579</v>
      </c>
    </row>
    <row r="2754" spans="1:5" x14ac:dyDescent="0.15">
      <c r="A2754" s="17">
        <v>2754</v>
      </c>
      <c r="B2754" s="17">
        <v>27.52</v>
      </c>
      <c r="C2754" s="17">
        <f>HLOOKUP(Eingabe!$C$3,Leistungskurven!$B$1:$B$5002,A2754,FALSE)</f>
        <v>0</v>
      </c>
      <c r="E2754" s="25">
        <f>HLOOKUP(Eingabe!$C$6,Kalkulationen!$T$1:$U$8762,A2755)</f>
        <v>0.35273627104706579</v>
      </c>
    </row>
    <row r="2755" spans="1:5" x14ac:dyDescent="0.15">
      <c r="A2755" s="17">
        <v>2755</v>
      </c>
      <c r="B2755" s="17">
        <v>27.53</v>
      </c>
      <c r="C2755" s="17">
        <f>HLOOKUP(Eingabe!$C$3,Leistungskurven!$B$1:$B$5002,A2755,FALSE)</f>
        <v>0</v>
      </c>
      <c r="E2755" s="25">
        <f>HLOOKUP(Eingabe!$C$6,Kalkulationen!$T$1:$U$8762,A2756)</f>
        <v>0.35273627104706579</v>
      </c>
    </row>
    <row r="2756" spans="1:5" x14ac:dyDescent="0.15">
      <c r="A2756" s="17">
        <v>2756</v>
      </c>
      <c r="B2756" s="17">
        <v>27.54</v>
      </c>
      <c r="C2756" s="17">
        <f>HLOOKUP(Eingabe!$C$3,Leistungskurven!$B$1:$B$5002,A2756,FALSE)</f>
        <v>0</v>
      </c>
      <c r="E2756" s="25">
        <f>HLOOKUP(Eingabe!$C$6,Kalkulationen!$T$1:$U$8762,A2757)</f>
        <v>0.35273627104706579</v>
      </c>
    </row>
    <row r="2757" spans="1:5" x14ac:dyDescent="0.15">
      <c r="A2757" s="17">
        <v>2757</v>
      </c>
      <c r="B2757" s="17">
        <v>27.55</v>
      </c>
      <c r="C2757" s="17">
        <f>HLOOKUP(Eingabe!$C$3,Leistungskurven!$B$1:$B$5002,A2757,FALSE)</f>
        <v>0</v>
      </c>
      <c r="E2757" s="25">
        <f>HLOOKUP(Eingabe!$C$6,Kalkulationen!$T$1:$U$8762,A2758)</f>
        <v>0.35273627104706579</v>
      </c>
    </row>
    <row r="2758" spans="1:5" x14ac:dyDescent="0.15">
      <c r="A2758" s="17">
        <v>2758</v>
      </c>
      <c r="B2758" s="17">
        <v>27.56</v>
      </c>
      <c r="C2758" s="17">
        <f>HLOOKUP(Eingabe!$C$3,Leistungskurven!$B$1:$B$5002,A2758,FALSE)</f>
        <v>0</v>
      </c>
      <c r="E2758" s="25">
        <f>HLOOKUP(Eingabe!$C$6,Kalkulationen!$T$1:$U$8762,A2759)</f>
        <v>0.35273627104706579</v>
      </c>
    </row>
    <row r="2759" spans="1:5" x14ac:dyDescent="0.15">
      <c r="A2759" s="17">
        <v>2759</v>
      </c>
      <c r="B2759" s="17">
        <v>27.57</v>
      </c>
      <c r="C2759" s="17">
        <f>HLOOKUP(Eingabe!$C$3,Leistungskurven!$B$1:$B$5002,A2759,FALSE)</f>
        <v>0</v>
      </c>
      <c r="E2759" s="25">
        <f>HLOOKUP(Eingabe!$C$6,Kalkulationen!$T$1:$U$8762,A2760)</f>
        <v>0.35273627104706579</v>
      </c>
    </row>
    <row r="2760" spans="1:5" x14ac:dyDescent="0.15">
      <c r="A2760" s="17">
        <v>2760</v>
      </c>
      <c r="B2760" s="17">
        <v>27.58</v>
      </c>
      <c r="C2760" s="17">
        <f>HLOOKUP(Eingabe!$C$3,Leistungskurven!$B$1:$B$5002,A2760,FALSE)</f>
        <v>0</v>
      </c>
      <c r="E2760" s="25">
        <f>HLOOKUP(Eingabe!$C$6,Kalkulationen!$T$1:$U$8762,A2761)</f>
        <v>0.35273627104706579</v>
      </c>
    </row>
    <row r="2761" spans="1:5" x14ac:dyDescent="0.15">
      <c r="A2761" s="17">
        <v>2761</v>
      </c>
      <c r="B2761" s="17">
        <v>27.59</v>
      </c>
      <c r="C2761" s="17">
        <f>HLOOKUP(Eingabe!$C$3,Leistungskurven!$B$1:$B$5002,A2761,FALSE)</f>
        <v>0</v>
      </c>
      <c r="E2761" s="25">
        <f>HLOOKUP(Eingabe!$C$6,Kalkulationen!$T$1:$U$8762,A2762)</f>
        <v>0.35273627104706579</v>
      </c>
    </row>
    <row r="2762" spans="1:5" x14ac:dyDescent="0.15">
      <c r="A2762" s="17">
        <v>2762</v>
      </c>
      <c r="B2762" s="17">
        <v>27.6</v>
      </c>
      <c r="C2762" s="17">
        <f>HLOOKUP(Eingabe!$C$3,Leistungskurven!$B$1:$B$5002,A2762,FALSE)</f>
        <v>0</v>
      </c>
      <c r="E2762" s="25">
        <f>HLOOKUP(Eingabe!$C$6,Kalkulationen!$T$1:$U$8762,A2763)</f>
        <v>0.35273627104706579</v>
      </c>
    </row>
    <row r="2763" spans="1:5" x14ac:dyDescent="0.15">
      <c r="A2763" s="17">
        <v>2763</v>
      </c>
      <c r="B2763" s="17">
        <v>27.61</v>
      </c>
      <c r="C2763" s="17">
        <f>HLOOKUP(Eingabe!$C$3,Leistungskurven!$B$1:$B$5002,A2763,FALSE)</f>
        <v>0</v>
      </c>
      <c r="E2763" s="25">
        <f>HLOOKUP(Eingabe!$C$6,Kalkulationen!$T$1:$U$8762,A2764)</f>
        <v>0.35273627104706579</v>
      </c>
    </row>
    <row r="2764" spans="1:5" x14ac:dyDescent="0.15">
      <c r="A2764" s="17">
        <v>2764</v>
      </c>
      <c r="B2764" s="17">
        <v>27.62</v>
      </c>
      <c r="C2764" s="17">
        <f>HLOOKUP(Eingabe!$C$3,Leistungskurven!$B$1:$B$5002,A2764,FALSE)</f>
        <v>0</v>
      </c>
      <c r="E2764" s="25">
        <f>HLOOKUP(Eingabe!$C$6,Kalkulationen!$T$1:$U$8762,A2765)</f>
        <v>0.35273627104706579</v>
      </c>
    </row>
    <row r="2765" spans="1:5" x14ac:dyDescent="0.15">
      <c r="A2765" s="17">
        <v>2765</v>
      </c>
      <c r="B2765" s="17">
        <v>27.63</v>
      </c>
      <c r="C2765" s="17">
        <f>HLOOKUP(Eingabe!$C$3,Leistungskurven!$B$1:$B$5002,A2765,FALSE)</f>
        <v>0</v>
      </c>
      <c r="E2765" s="25">
        <f>HLOOKUP(Eingabe!$C$6,Kalkulationen!$T$1:$U$8762,A2766)</f>
        <v>0.35273627104706579</v>
      </c>
    </row>
    <row r="2766" spans="1:5" x14ac:dyDescent="0.15">
      <c r="A2766" s="17">
        <v>2766</v>
      </c>
      <c r="B2766" s="17">
        <v>27.64</v>
      </c>
      <c r="C2766" s="17">
        <f>HLOOKUP(Eingabe!$C$3,Leistungskurven!$B$1:$B$5002,A2766,FALSE)</f>
        <v>0</v>
      </c>
      <c r="E2766" s="25">
        <f>HLOOKUP(Eingabe!$C$6,Kalkulationen!$T$1:$U$8762,A2767)</f>
        <v>0.35273627104706579</v>
      </c>
    </row>
    <row r="2767" spans="1:5" x14ac:dyDescent="0.15">
      <c r="A2767" s="17">
        <v>2767</v>
      </c>
      <c r="B2767" s="17">
        <v>27.65</v>
      </c>
      <c r="C2767" s="17">
        <f>HLOOKUP(Eingabe!$C$3,Leistungskurven!$B$1:$B$5002,A2767,FALSE)</f>
        <v>0</v>
      </c>
      <c r="E2767" s="25">
        <f>HLOOKUP(Eingabe!$C$6,Kalkulationen!$T$1:$U$8762,A2768)</f>
        <v>0.35273627104706579</v>
      </c>
    </row>
    <row r="2768" spans="1:5" x14ac:dyDescent="0.15">
      <c r="A2768" s="17">
        <v>2768</v>
      </c>
      <c r="B2768" s="17">
        <v>27.66</v>
      </c>
      <c r="C2768" s="17">
        <f>HLOOKUP(Eingabe!$C$3,Leistungskurven!$B$1:$B$5002,A2768,FALSE)</f>
        <v>0</v>
      </c>
      <c r="E2768" s="25">
        <f>HLOOKUP(Eingabe!$C$6,Kalkulationen!$T$1:$U$8762,A2769)</f>
        <v>0.35273627104706579</v>
      </c>
    </row>
    <row r="2769" spans="1:5" x14ac:dyDescent="0.15">
      <c r="A2769" s="17">
        <v>2769</v>
      </c>
      <c r="B2769" s="17">
        <v>27.67</v>
      </c>
      <c r="C2769" s="17">
        <f>HLOOKUP(Eingabe!$C$3,Leistungskurven!$B$1:$B$5002,A2769,FALSE)</f>
        <v>0</v>
      </c>
      <c r="E2769" s="25">
        <f>HLOOKUP(Eingabe!$C$6,Kalkulationen!$T$1:$U$8762,A2770)</f>
        <v>0.35273627104706579</v>
      </c>
    </row>
    <row r="2770" spans="1:5" x14ac:dyDescent="0.15">
      <c r="A2770" s="17">
        <v>2770</v>
      </c>
      <c r="B2770" s="17">
        <v>27.68</v>
      </c>
      <c r="C2770" s="17">
        <f>HLOOKUP(Eingabe!$C$3,Leistungskurven!$B$1:$B$5002,A2770,FALSE)</f>
        <v>0</v>
      </c>
      <c r="E2770" s="25">
        <f>HLOOKUP(Eingabe!$C$6,Kalkulationen!$T$1:$U$8762,A2771)</f>
        <v>0.35273627104706579</v>
      </c>
    </row>
    <row r="2771" spans="1:5" x14ac:dyDescent="0.15">
      <c r="A2771" s="17">
        <v>2771</v>
      </c>
      <c r="B2771" s="17">
        <v>27.69</v>
      </c>
      <c r="C2771" s="17">
        <f>HLOOKUP(Eingabe!$C$3,Leistungskurven!$B$1:$B$5002,A2771,FALSE)</f>
        <v>0</v>
      </c>
      <c r="E2771" s="25">
        <f>HLOOKUP(Eingabe!$C$6,Kalkulationen!$T$1:$U$8762,A2772)</f>
        <v>0.35273627104706579</v>
      </c>
    </row>
    <row r="2772" spans="1:5" x14ac:dyDescent="0.15">
      <c r="A2772" s="17">
        <v>2772</v>
      </c>
      <c r="B2772" s="17">
        <v>27.7</v>
      </c>
      <c r="C2772" s="17">
        <f>HLOOKUP(Eingabe!$C$3,Leistungskurven!$B$1:$B$5002,A2772,FALSE)</f>
        <v>0</v>
      </c>
      <c r="E2772" s="25">
        <f>HLOOKUP(Eingabe!$C$6,Kalkulationen!$T$1:$U$8762,A2773)</f>
        <v>0.35273627104706579</v>
      </c>
    </row>
    <row r="2773" spans="1:5" x14ac:dyDescent="0.15">
      <c r="A2773" s="17">
        <v>2773</v>
      </c>
      <c r="B2773" s="17">
        <v>27.71</v>
      </c>
      <c r="C2773" s="17">
        <f>HLOOKUP(Eingabe!$C$3,Leistungskurven!$B$1:$B$5002,A2773,FALSE)</f>
        <v>0</v>
      </c>
      <c r="E2773" s="25">
        <f>HLOOKUP(Eingabe!$C$6,Kalkulationen!$T$1:$U$8762,A2774)</f>
        <v>0.35273627104706579</v>
      </c>
    </row>
    <row r="2774" spans="1:5" x14ac:dyDescent="0.15">
      <c r="A2774" s="17">
        <v>2774</v>
      </c>
      <c r="B2774" s="17">
        <v>27.72</v>
      </c>
      <c r="C2774" s="17">
        <f>HLOOKUP(Eingabe!$C$3,Leistungskurven!$B$1:$B$5002,A2774,FALSE)</f>
        <v>0</v>
      </c>
      <c r="E2774" s="25">
        <f>HLOOKUP(Eingabe!$C$6,Kalkulationen!$T$1:$U$8762,A2775)</f>
        <v>0.35273627104706579</v>
      </c>
    </row>
    <row r="2775" spans="1:5" x14ac:dyDescent="0.15">
      <c r="A2775" s="17">
        <v>2775</v>
      </c>
      <c r="B2775" s="17">
        <v>27.73</v>
      </c>
      <c r="C2775" s="17">
        <f>HLOOKUP(Eingabe!$C$3,Leistungskurven!$B$1:$B$5002,A2775,FALSE)</f>
        <v>0</v>
      </c>
      <c r="E2775" s="25">
        <f>HLOOKUP(Eingabe!$C$6,Kalkulationen!$T$1:$U$8762,A2776)</f>
        <v>0.35273627104706579</v>
      </c>
    </row>
    <row r="2776" spans="1:5" x14ac:dyDescent="0.15">
      <c r="A2776" s="17">
        <v>2776</v>
      </c>
      <c r="B2776" s="17">
        <v>27.74</v>
      </c>
      <c r="C2776" s="17">
        <f>HLOOKUP(Eingabe!$C$3,Leistungskurven!$B$1:$B$5002,A2776,FALSE)</f>
        <v>0</v>
      </c>
      <c r="E2776" s="25">
        <f>HLOOKUP(Eingabe!$C$6,Kalkulationen!$T$1:$U$8762,A2777)</f>
        <v>0.35273627104706579</v>
      </c>
    </row>
    <row r="2777" spans="1:5" x14ac:dyDescent="0.15">
      <c r="A2777" s="17">
        <v>2777</v>
      </c>
      <c r="B2777" s="17">
        <v>27.75</v>
      </c>
      <c r="C2777" s="17">
        <f>HLOOKUP(Eingabe!$C$3,Leistungskurven!$B$1:$B$5002,A2777,FALSE)</f>
        <v>0</v>
      </c>
      <c r="E2777" s="25">
        <f>HLOOKUP(Eingabe!$C$6,Kalkulationen!$T$1:$U$8762,A2778)</f>
        <v>0.35273627104706579</v>
      </c>
    </row>
    <row r="2778" spans="1:5" x14ac:dyDescent="0.15">
      <c r="A2778" s="17">
        <v>2778</v>
      </c>
      <c r="B2778" s="17">
        <v>27.76</v>
      </c>
      <c r="C2778" s="17">
        <f>HLOOKUP(Eingabe!$C$3,Leistungskurven!$B$1:$B$5002,A2778,FALSE)</f>
        <v>0</v>
      </c>
      <c r="E2778" s="25">
        <f>HLOOKUP(Eingabe!$C$6,Kalkulationen!$T$1:$U$8762,A2779)</f>
        <v>0.35273627104706579</v>
      </c>
    </row>
    <row r="2779" spans="1:5" x14ac:dyDescent="0.15">
      <c r="A2779" s="17">
        <v>2779</v>
      </c>
      <c r="B2779" s="17">
        <v>27.77</v>
      </c>
      <c r="C2779" s="17">
        <f>HLOOKUP(Eingabe!$C$3,Leistungskurven!$B$1:$B$5002,A2779,FALSE)</f>
        <v>0</v>
      </c>
      <c r="E2779" s="25">
        <f>HLOOKUP(Eingabe!$C$6,Kalkulationen!$T$1:$U$8762,A2780)</f>
        <v>0.35273627104706579</v>
      </c>
    </row>
    <row r="2780" spans="1:5" x14ac:dyDescent="0.15">
      <c r="A2780" s="17">
        <v>2780</v>
      </c>
      <c r="B2780" s="17">
        <v>27.78</v>
      </c>
      <c r="C2780" s="17">
        <f>HLOOKUP(Eingabe!$C$3,Leistungskurven!$B$1:$B$5002,A2780,FALSE)</f>
        <v>0</v>
      </c>
      <c r="E2780" s="25">
        <f>HLOOKUP(Eingabe!$C$6,Kalkulationen!$T$1:$U$8762,A2781)</f>
        <v>0.35273627104706579</v>
      </c>
    </row>
    <row r="2781" spans="1:5" x14ac:dyDescent="0.15">
      <c r="A2781" s="17">
        <v>2781</v>
      </c>
      <c r="B2781" s="17">
        <v>27.79</v>
      </c>
      <c r="C2781" s="17">
        <f>HLOOKUP(Eingabe!$C$3,Leistungskurven!$B$1:$B$5002,A2781,FALSE)</f>
        <v>0</v>
      </c>
      <c r="E2781" s="25">
        <f>HLOOKUP(Eingabe!$C$6,Kalkulationen!$T$1:$U$8762,A2782)</f>
        <v>0.35273627104706579</v>
      </c>
    </row>
    <row r="2782" spans="1:5" x14ac:dyDescent="0.15">
      <c r="A2782" s="17">
        <v>2782</v>
      </c>
      <c r="B2782" s="17">
        <v>27.8</v>
      </c>
      <c r="C2782" s="17">
        <f>HLOOKUP(Eingabe!$C$3,Leistungskurven!$B$1:$B$5002,A2782,FALSE)</f>
        <v>0</v>
      </c>
      <c r="E2782" s="25">
        <f>HLOOKUP(Eingabe!$C$6,Kalkulationen!$T$1:$U$8762,A2783)</f>
        <v>0.35273627104706579</v>
      </c>
    </row>
    <row r="2783" spans="1:5" x14ac:dyDescent="0.15">
      <c r="A2783" s="17">
        <v>2783</v>
      </c>
      <c r="B2783" s="17">
        <v>27.81</v>
      </c>
      <c r="C2783" s="17">
        <f>HLOOKUP(Eingabe!$C$3,Leistungskurven!$B$1:$B$5002,A2783,FALSE)</f>
        <v>0</v>
      </c>
      <c r="E2783" s="25">
        <f>HLOOKUP(Eingabe!$C$6,Kalkulationen!$T$1:$U$8762,A2784)</f>
        <v>0.35273627104706579</v>
      </c>
    </row>
    <row r="2784" spans="1:5" x14ac:dyDescent="0.15">
      <c r="A2784" s="17">
        <v>2784</v>
      </c>
      <c r="B2784" s="17">
        <v>27.82</v>
      </c>
      <c r="C2784" s="17">
        <f>HLOOKUP(Eingabe!$C$3,Leistungskurven!$B$1:$B$5002,A2784,FALSE)</f>
        <v>0</v>
      </c>
      <c r="E2784" s="25">
        <f>HLOOKUP(Eingabe!$C$6,Kalkulationen!$T$1:$U$8762,A2785)</f>
        <v>0.35273627104706579</v>
      </c>
    </row>
    <row r="2785" spans="1:5" x14ac:dyDescent="0.15">
      <c r="A2785" s="17">
        <v>2785</v>
      </c>
      <c r="B2785" s="17">
        <v>27.83</v>
      </c>
      <c r="C2785" s="17">
        <f>HLOOKUP(Eingabe!$C$3,Leistungskurven!$B$1:$B$5002,A2785,FALSE)</f>
        <v>0</v>
      </c>
      <c r="E2785" s="25">
        <f>HLOOKUP(Eingabe!$C$6,Kalkulationen!$T$1:$U$8762,A2786)</f>
        <v>0.35273627104706579</v>
      </c>
    </row>
    <row r="2786" spans="1:5" x14ac:dyDescent="0.15">
      <c r="A2786" s="17">
        <v>2786</v>
      </c>
      <c r="B2786" s="17">
        <v>27.84</v>
      </c>
      <c r="C2786" s="17">
        <f>HLOOKUP(Eingabe!$C$3,Leistungskurven!$B$1:$B$5002,A2786,FALSE)</f>
        <v>0</v>
      </c>
      <c r="E2786" s="25">
        <f>HLOOKUP(Eingabe!$C$6,Kalkulationen!$T$1:$U$8762,A2787)</f>
        <v>0.35273627104706579</v>
      </c>
    </row>
    <row r="2787" spans="1:5" x14ac:dyDescent="0.15">
      <c r="A2787" s="17">
        <v>2787</v>
      </c>
      <c r="B2787" s="17">
        <v>27.85</v>
      </c>
      <c r="C2787" s="17">
        <f>HLOOKUP(Eingabe!$C$3,Leistungskurven!$B$1:$B$5002,A2787,FALSE)</f>
        <v>0</v>
      </c>
      <c r="E2787" s="25">
        <f>HLOOKUP(Eingabe!$C$6,Kalkulationen!$T$1:$U$8762,A2788)</f>
        <v>0.35273627104706579</v>
      </c>
    </row>
    <row r="2788" spans="1:5" x14ac:dyDescent="0.15">
      <c r="A2788" s="17">
        <v>2788</v>
      </c>
      <c r="B2788" s="17">
        <v>27.86</v>
      </c>
      <c r="C2788" s="17">
        <f>HLOOKUP(Eingabe!$C$3,Leistungskurven!$B$1:$B$5002,A2788,FALSE)</f>
        <v>0</v>
      </c>
      <c r="E2788" s="25">
        <f>HLOOKUP(Eingabe!$C$6,Kalkulationen!$T$1:$U$8762,A2789)</f>
        <v>0.35273627104706579</v>
      </c>
    </row>
    <row r="2789" spans="1:5" x14ac:dyDescent="0.15">
      <c r="A2789" s="17">
        <v>2789</v>
      </c>
      <c r="B2789" s="17">
        <v>27.87</v>
      </c>
      <c r="C2789" s="17">
        <f>HLOOKUP(Eingabe!$C$3,Leistungskurven!$B$1:$B$5002,A2789,FALSE)</f>
        <v>0</v>
      </c>
      <c r="E2789" s="25">
        <f>HLOOKUP(Eingabe!$C$6,Kalkulationen!$T$1:$U$8762,A2790)</f>
        <v>0.35273627104706579</v>
      </c>
    </row>
    <row r="2790" spans="1:5" x14ac:dyDescent="0.15">
      <c r="A2790" s="17">
        <v>2790</v>
      </c>
      <c r="B2790" s="17">
        <v>27.88</v>
      </c>
      <c r="C2790" s="17">
        <f>HLOOKUP(Eingabe!$C$3,Leistungskurven!$B$1:$B$5002,A2790,FALSE)</f>
        <v>0</v>
      </c>
      <c r="E2790" s="25">
        <f>HLOOKUP(Eingabe!$C$6,Kalkulationen!$T$1:$U$8762,A2791)</f>
        <v>0.35273627104706579</v>
      </c>
    </row>
    <row r="2791" spans="1:5" x14ac:dyDescent="0.15">
      <c r="A2791" s="17">
        <v>2791</v>
      </c>
      <c r="B2791" s="17">
        <v>27.89</v>
      </c>
      <c r="C2791" s="17">
        <f>HLOOKUP(Eingabe!$C$3,Leistungskurven!$B$1:$B$5002,A2791,FALSE)</f>
        <v>0</v>
      </c>
      <c r="E2791" s="25">
        <f>HLOOKUP(Eingabe!$C$6,Kalkulationen!$T$1:$U$8762,A2792)</f>
        <v>0.35273627104706579</v>
      </c>
    </row>
    <row r="2792" spans="1:5" x14ac:dyDescent="0.15">
      <c r="A2792" s="17">
        <v>2792</v>
      </c>
      <c r="B2792" s="17">
        <v>27.9</v>
      </c>
      <c r="C2792" s="17">
        <f>HLOOKUP(Eingabe!$C$3,Leistungskurven!$B$1:$B$5002,A2792,FALSE)</f>
        <v>0</v>
      </c>
      <c r="E2792" s="25">
        <f>HLOOKUP(Eingabe!$C$6,Kalkulationen!$T$1:$U$8762,A2793)</f>
        <v>0.35273627104706579</v>
      </c>
    </row>
    <row r="2793" spans="1:5" x14ac:dyDescent="0.15">
      <c r="A2793" s="17">
        <v>2793</v>
      </c>
      <c r="B2793" s="17">
        <v>27.91</v>
      </c>
      <c r="C2793" s="17">
        <f>HLOOKUP(Eingabe!$C$3,Leistungskurven!$B$1:$B$5002,A2793,FALSE)</f>
        <v>0</v>
      </c>
      <c r="E2793" s="25">
        <f>HLOOKUP(Eingabe!$C$6,Kalkulationen!$T$1:$U$8762,A2794)</f>
        <v>0.35273627104706579</v>
      </c>
    </row>
    <row r="2794" spans="1:5" x14ac:dyDescent="0.15">
      <c r="A2794" s="17">
        <v>2794</v>
      </c>
      <c r="B2794" s="17">
        <v>27.92</v>
      </c>
      <c r="C2794" s="17">
        <f>HLOOKUP(Eingabe!$C$3,Leistungskurven!$B$1:$B$5002,A2794,FALSE)</f>
        <v>0</v>
      </c>
      <c r="E2794" s="25">
        <f>HLOOKUP(Eingabe!$C$6,Kalkulationen!$T$1:$U$8762,A2795)</f>
        <v>0.35273627104706579</v>
      </c>
    </row>
    <row r="2795" spans="1:5" x14ac:dyDescent="0.15">
      <c r="A2795" s="17">
        <v>2795</v>
      </c>
      <c r="B2795" s="17">
        <v>27.93</v>
      </c>
      <c r="C2795" s="17">
        <f>HLOOKUP(Eingabe!$C$3,Leistungskurven!$B$1:$B$5002,A2795,FALSE)</f>
        <v>0</v>
      </c>
      <c r="E2795" s="25">
        <f>HLOOKUP(Eingabe!$C$6,Kalkulationen!$T$1:$U$8762,A2796)</f>
        <v>0.35273627104706579</v>
      </c>
    </row>
    <row r="2796" spans="1:5" x14ac:dyDescent="0.15">
      <c r="A2796" s="17">
        <v>2796</v>
      </c>
      <c r="B2796" s="17">
        <v>27.94</v>
      </c>
      <c r="C2796" s="17">
        <f>HLOOKUP(Eingabe!$C$3,Leistungskurven!$B$1:$B$5002,A2796,FALSE)</f>
        <v>0</v>
      </c>
      <c r="E2796" s="25">
        <f>HLOOKUP(Eingabe!$C$6,Kalkulationen!$T$1:$U$8762,A2797)</f>
        <v>0.35273627104706579</v>
      </c>
    </row>
    <row r="2797" spans="1:5" x14ac:dyDescent="0.15">
      <c r="A2797" s="17">
        <v>2797</v>
      </c>
      <c r="B2797" s="17">
        <v>27.95</v>
      </c>
      <c r="C2797" s="17">
        <f>HLOOKUP(Eingabe!$C$3,Leistungskurven!$B$1:$B$5002,A2797,FALSE)</f>
        <v>0</v>
      </c>
      <c r="E2797" s="25">
        <f>HLOOKUP(Eingabe!$C$6,Kalkulationen!$T$1:$U$8762,A2798)</f>
        <v>0.35273627104706579</v>
      </c>
    </row>
    <row r="2798" spans="1:5" x14ac:dyDescent="0.15">
      <c r="A2798" s="17">
        <v>2798</v>
      </c>
      <c r="B2798" s="17">
        <v>27.96</v>
      </c>
      <c r="C2798" s="17">
        <f>HLOOKUP(Eingabe!$C$3,Leistungskurven!$B$1:$B$5002,A2798,FALSE)</f>
        <v>0</v>
      </c>
      <c r="E2798" s="25">
        <f>HLOOKUP(Eingabe!$C$6,Kalkulationen!$T$1:$U$8762,A2799)</f>
        <v>0.35273627104706579</v>
      </c>
    </row>
    <row r="2799" spans="1:5" x14ac:dyDescent="0.15">
      <c r="A2799" s="17">
        <v>2799</v>
      </c>
      <c r="B2799" s="17">
        <v>27.97</v>
      </c>
      <c r="C2799" s="17">
        <f>HLOOKUP(Eingabe!$C$3,Leistungskurven!$B$1:$B$5002,A2799,FALSE)</f>
        <v>0</v>
      </c>
      <c r="E2799" s="25">
        <f>HLOOKUP(Eingabe!$C$6,Kalkulationen!$T$1:$U$8762,A2800)</f>
        <v>0.35273627104706579</v>
      </c>
    </row>
    <row r="2800" spans="1:5" x14ac:dyDescent="0.15">
      <c r="A2800" s="17">
        <v>2800</v>
      </c>
      <c r="B2800" s="17">
        <v>27.98</v>
      </c>
      <c r="C2800" s="17">
        <f>HLOOKUP(Eingabe!$C$3,Leistungskurven!$B$1:$B$5002,A2800,FALSE)</f>
        <v>0</v>
      </c>
      <c r="E2800" s="25">
        <f>HLOOKUP(Eingabe!$C$6,Kalkulationen!$T$1:$U$8762,A2801)</f>
        <v>0.35273627104706579</v>
      </c>
    </row>
    <row r="2801" spans="1:5" x14ac:dyDescent="0.15">
      <c r="A2801" s="17">
        <v>2801</v>
      </c>
      <c r="B2801" s="17">
        <v>27.99</v>
      </c>
      <c r="C2801" s="17">
        <f>HLOOKUP(Eingabe!$C$3,Leistungskurven!$B$1:$B$5002,A2801,FALSE)</f>
        <v>0</v>
      </c>
      <c r="E2801" s="25">
        <f>HLOOKUP(Eingabe!$C$6,Kalkulationen!$T$1:$U$8762,A2802)</f>
        <v>0.35273627104706579</v>
      </c>
    </row>
    <row r="2802" spans="1:5" x14ac:dyDescent="0.15">
      <c r="A2802" s="17">
        <v>2802</v>
      </c>
      <c r="B2802" s="17">
        <v>28</v>
      </c>
      <c r="C2802" s="17">
        <f>HLOOKUP(Eingabe!$C$3,Leistungskurven!$B$1:$B$5002,A2802,FALSE)</f>
        <v>0</v>
      </c>
      <c r="E2802" s="25">
        <f>HLOOKUP(Eingabe!$C$6,Kalkulationen!$T$1:$U$8762,A2803)</f>
        <v>0.35273627104706579</v>
      </c>
    </row>
    <row r="2803" spans="1:5" x14ac:dyDescent="0.15">
      <c r="A2803" s="17">
        <v>2803</v>
      </c>
      <c r="B2803" s="17">
        <v>28.01</v>
      </c>
      <c r="C2803" s="17">
        <f>HLOOKUP(Eingabe!$C$3,Leistungskurven!$B$1:$B$5002,A2803,FALSE)</f>
        <v>0</v>
      </c>
      <c r="E2803" s="25">
        <f>HLOOKUP(Eingabe!$C$6,Kalkulationen!$T$1:$U$8762,A2804)</f>
        <v>0.35273627104706579</v>
      </c>
    </row>
    <row r="2804" spans="1:5" x14ac:dyDescent="0.15">
      <c r="A2804" s="17">
        <v>2804</v>
      </c>
      <c r="B2804" s="17">
        <v>28.02</v>
      </c>
      <c r="C2804" s="17">
        <f>HLOOKUP(Eingabe!$C$3,Leistungskurven!$B$1:$B$5002,A2804,FALSE)</f>
        <v>0</v>
      </c>
      <c r="E2804" s="25">
        <f>HLOOKUP(Eingabe!$C$6,Kalkulationen!$T$1:$U$8762,A2805)</f>
        <v>0.35273627104706579</v>
      </c>
    </row>
    <row r="2805" spans="1:5" x14ac:dyDescent="0.15">
      <c r="A2805" s="17">
        <v>2805</v>
      </c>
      <c r="B2805" s="17">
        <v>28.03</v>
      </c>
      <c r="C2805" s="17">
        <f>HLOOKUP(Eingabe!$C$3,Leistungskurven!$B$1:$B$5002,A2805,FALSE)</f>
        <v>0</v>
      </c>
      <c r="E2805" s="25">
        <f>HLOOKUP(Eingabe!$C$6,Kalkulationen!$T$1:$U$8762,A2806)</f>
        <v>0.35273627104706579</v>
      </c>
    </row>
    <row r="2806" spans="1:5" x14ac:dyDescent="0.15">
      <c r="A2806" s="17">
        <v>2806</v>
      </c>
      <c r="B2806" s="17">
        <v>28.04</v>
      </c>
      <c r="C2806" s="17">
        <f>HLOOKUP(Eingabe!$C$3,Leistungskurven!$B$1:$B$5002,A2806,FALSE)</f>
        <v>0</v>
      </c>
      <c r="E2806" s="25">
        <f>HLOOKUP(Eingabe!$C$6,Kalkulationen!$T$1:$U$8762,A2807)</f>
        <v>0.35273627104706579</v>
      </c>
    </row>
    <row r="2807" spans="1:5" x14ac:dyDescent="0.15">
      <c r="A2807" s="17">
        <v>2807</v>
      </c>
      <c r="B2807" s="17">
        <v>28.05</v>
      </c>
      <c r="C2807" s="17">
        <f>HLOOKUP(Eingabe!$C$3,Leistungskurven!$B$1:$B$5002,A2807,FALSE)</f>
        <v>0</v>
      </c>
      <c r="E2807" s="25">
        <f>HLOOKUP(Eingabe!$C$6,Kalkulationen!$T$1:$U$8762,A2808)</f>
        <v>0.35273627104706579</v>
      </c>
    </row>
    <row r="2808" spans="1:5" x14ac:dyDescent="0.15">
      <c r="A2808" s="17">
        <v>2808</v>
      </c>
      <c r="B2808" s="17">
        <v>28.06</v>
      </c>
      <c r="C2808" s="17">
        <f>HLOOKUP(Eingabe!$C$3,Leistungskurven!$B$1:$B$5002,A2808,FALSE)</f>
        <v>0</v>
      </c>
      <c r="E2808" s="25">
        <f>HLOOKUP(Eingabe!$C$6,Kalkulationen!$T$1:$U$8762,A2809)</f>
        <v>0.35273627104706579</v>
      </c>
    </row>
    <row r="2809" spans="1:5" x14ac:dyDescent="0.15">
      <c r="A2809" s="17">
        <v>2809</v>
      </c>
      <c r="B2809" s="17">
        <v>28.07</v>
      </c>
      <c r="C2809" s="17">
        <f>HLOOKUP(Eingabe!$C$3,Leistungskurven!$B$1:$B$5002,A2809,FALSE)</f>
        <v>0</v>
      </c>
      <c r="E2809" s="25">
        <f>HLOOKUP(Eingabe!$C$6,Kalkulationen!$T$1:$U$8762,A2810)</f>
        <v>0.35273627104706579</v>
      </c>
    </row>
    <row r="2810" spans="1:5" x14ac:dyDescent="0.15">
      <c r="A2810" s="17">
        <v>2810</v>
      </c>
      <c r="B2810" s="17">
        <v>28.08</v>
      </c>
      <c r="C2810" s="17">
        <f>HLOOKUP(Eingabe!$C$3,Leistungskurven!$B$1:$B$5002,A2810,FALSE)</f>
        <v>0</v>
      </c>
      <c r="E2810" s="25">
        <f>HLOOKUP(Eingabe!$C$6,Kalkulationen!$T$1:$U$8762,A2811)</f>
        <v>0.35273627104706579</v>
      </c>
    </row>
    <row r="2811" spans="1:5" x14ac:dyDescent="0.15">
      <c r="A2811" s="17">
        <v>2811</v>
      </c>
      <c r="B2811" s="17">
        <v>28.09</v>
      </c>
      <c r="C2811" s="17">
        <f>HLOOKUP(Eingabe!$C$3,Leistungskurven!$B$1:$B$5002,A2811,FALSE)</f>
        <v>0</v>
      </c>
      <c r="E2811" s="25">
        <f>HLOOKUP(Eingabe!$C$6,Kalkulationen!$T$1:$U$8762,A2812)</f>
        <v>0.35273627104706579</v>
      </c>
    </row>
    <row r="2812" spans="1:5" x14ac:dyDescent="0.15">
      <c r="A2812" s="17">
        <v>2812</v>
      </c>
      <c r="B2812" s="17">
        <v>28.1</v>
      </c>
      <c r="C2812" s="17">
        <f>HLOOKUP(Eingabe!$C$3,Leistungskurven!$B$1:$B$5002,A2812,FALSE)</f>
        <v>0</v>
      </c>
      <c r="E2812" s="25">
        <f>HLOOKUP(Eingabe!$C$6,Kalkulationen!$T$1:$U$8762,A2813)</f>
        <v>0.35273627104706579</v>
      </c>
    </row>
    <row r="2813" spans="1:5" x14ac:dyDescent="0.15">
      <c r="A2813" s="17">
        <v>2813</v>
      </c>
      <c r="B2813" s="17">
        <v>28.11</v>
      </c>
      <c r="C2813" s="17">
        <f>HLOOKUP(Eingabe!$C$3,Leistungskurven!$B$1:$B$5002,A2813,FALSE)</f>
        <v>0</v>
      </c>
      <c r="E2813" s="25">
        <f>HLOOKUP(Eingabe!$C$6,Kalkulationen!$T$1:$U$8762,A2814)</f>
        <v>0.35273627104706579</v>
      </c>
    </row>
    <row r="2814" spans="1:5" x14ac:dyDescent="0.15">
      <c r="A2814" s="17">
        <v>2814</v>
      </c>
      <c r="B2814" s="17">
        <v>28.12</v>
      </c>
      <c r="C2814" s="17">
        <f>HLOOKUP(Eingabe!$C$3,Leistungskurven!$B$1:$B$5002,A2814,FALSE)</f>
        <v>0</v>
      </c>
      <c r="E2814" s="25">
        <f>HLOOKUP(Eingabe!$C$6,Kalkulationen!$T$1:$U$8762,A2815)</f>
        <v>0.35273627104706579</v>
      </c>
    </row>
    <row r="2815" spans="1:5" x14ac:dyDescent="0.15">
      <c r="A2815" s="17">
        <v>2815</v>
      </c>
      <c r="B2815" s="17">
        <v>28.13</v>
      </c>
      <c r="C2815" s="17">
        <f>HLOOKUP(Eingabe!$C$3,Leistungskurven!$B$1:$B$5002,A2815,FALSE)</f>
        <v>0</v>
      </c>
      <c r="E2815" s="25">
        <f>HLOOKUP(Eingabe!$C$6,Kalkulationen!$T$1:$U$8762,A2816)</f>
        <v>0.35273627104706579</v>
      </c>
    </row>
    <row r="2816" spans="1:5" x14ac:dyDescent="0.15">
      <c r="A2816" s="17">
        <v>2816</v>
      </c>
      <c r="B2816" s="17">
        <v>28.14</v>
      </c>
      <c r="C2816" s="17">
        <f>HLOOKUP(Eingabe!$C$3,Leistungskurven!$B$1:$B$5002,A2816,FALSE)</f>
        <v>0</v>
      </c>
      <c r="E2816" s="25">
        <f>HLOOKUP(Eingabe!$C$6,Kalkulationen!$T$1:$U$8762,A2817)</f>
        <v>0.35273627104706579</v>
      </c>
    </row>
    <row r="2817" spans="1:5" x14ac:dyDescent="0.15">
      <c r="A2817" s="17">
        <v>2817</v>
      </c>
      <c r="B2817" s="17">
        <v>28.15</v>
      </c>
      <c r="C2817" s="17">
        <f>HLOOKUP(Eingabe!$C$3,Leistungskurven!$B$1:$B$5002,A2817,FALSE)</f>
        <v>0</v>
      </c>
      <c r="E2817" s="25">
        <f>HLOOKUP(Eingabe!$C$6,Kalkulationen!$T$1:$U$8762,A2818)</f>
        <v>0.35273627104706579</v>
      </c>
    </row>
    <row r="2818" spans="1:5" x14ac:dyDescent="0.15">
      <c r="A2818" s="17">
        <v>2818</v>
      </c>
      <c r="B2818" s="17">
        <v>28.16</v>
      </c>
      <c r="C2818" s="17">
        <f>HLOOKUP(Eingabe!$C$3,Leistungskurven!$B$1:$B$5002,A2818,FALSE)</f>
        <v>0</v>
      </c>
      <c r="E2818" s="25">
        <f>HLOOKUP(Eingabe!$C$6,Kalkulationen!$T$1:$U$8762,A2819)</f>
        <v>0.35273627104706579</v>
      </c>
    </row>
    <row r="2819" spans="1:5" x14ac:dyDescent="0.15">
      <c r="A2819" s="17">
        <v>2819</v>
      </c>
      <c r="B2819" s="17">
        <v>28.17</v>
      </c>
      <c r="C2819" s="17">
        <f>HLOOKUP(Eingabe!$C$3,Leistungskurven!$B$1:$B$5002,A2819,FALSE)</f>
        <v>0</v>
      </c>
      <c r="E2819" s="25">
        <f>HLOOKUP(Eingabe!$C$6,Kalkulationen!$T$1:$U$8762,A2820)</f>
        <v>0.35273627104706579</v>
      </c>
    </row>
    <row r="2820" spans="1:5" x14ac:dyDescent="0.15">
      <c r="A2820" s="17">
        <v>2820</v>
      </c>
      <c r="B2820" s="17">
        <v>28.18</v>
      </c>
      <c r="C2820" s="17">
        <f>HLOOKUP(Eingabe!$C$3,Leistungskurven!$B$1:$B$5002,A2820,FALSE)</f>
        <v>0</v>
      </c>
      <c r="E2820" s="25">
        <f>HLOOKUP(Eingabe!$C$6,Kalkulationen!$T$1:$U$8762,A2821)</f>
        <v>0.35273627104706579</v>
      </c>
    </row>
    <row r="2821" spans="1:5" x14ac:dyDescent="0.15">
      <c r="A2821" s="17">
        <v>2821</v>
      </c>
      <c r="B2821" s="17">
        <v>28.19</v>
      </c>
      <c r="C2821" s="17">
        <f>HLOOKUP(Eingabe!$C$3,Leistungskurven!$B$1:$B$5002,A2821,FALSE)</f>
        <v>0</v>
      </c>
      <c r="E2821" s="25">
        <f>HLOOKUP(Eingabe!$C$6,Kalkulationen!$T$1:$U$8762,A2822)</f>
        <v>0.35273627104706579</v>
      </c>
    </row>
    <row r="2822" spans="1:5" x14ac:dyDescent="0.15">
      <c r="A2822" s="17">
        <v>2822</v>
      </c>
      <c r="B2822" s="17">
        <v>28.2</v>
      </c>
      <c r="C2822" s="17">
        <f>HLOOKUP(Eingabe!$C$3,Leistungskurven!$B$1:$B$5002,A2822,FALSE)</f>
        <v>0</v>
      </c>
      <c r="E2822" s="25">
        <f>HLOOKUP(Eingabe!$C$6,Kalkulationen!$T$1:$U$8762,A2823)</f>
        <v>0.35273627104706579</v>
      </c>
    </row>
    <row r="2823" spans="1:5" x14ac:dyDescent="0.15">
      <c r="A2823" s="17">
        <v>2823</v>
      </c>
      <c r="B2823" s="17">
        <v>28.21</v>
      </c>
      <c r="C2823" s="17">
        <f>HLOOKUP(Eingabe!$C$3,Leistungskurven!$B$1:$B$5002,A2823,FALSE)</f>
        <v>0</v>
      </c>
      <c r="E2823" s="25">
        <f>HLOOKUP(Eingabe!$C$6,Kalkulationen!$T$1:$U$8762,A2824)</f>
        <v>0.35273627104706579</v>
      </c>
    </row>
    <row r="2824" spans="1:5" x14ac:dyDescent="0.15">
      <c r="A2824" s="17">
        <v>2824</v>
      </c>
      <c r="B2824" s="17">
        <v>28.22</v>
      </c>
      <c r="C2824" s="17">
        <f>HLOOKUP(Eingabe!$C$3,Leistungskurven!$B$1:$B$5002,A2824,FALSE)</f>
        <v>0</v>
      </c>
      <c r="E2824" s="25">
        <f>HLOOKUP(Eingabe!$C$6,Kalkulationen!$T$1:$U$8762,A2825)</f>
        <v>0.35273627104706579</v>
      </c>
    </row>
    <row r="2825" spans="1:5" x14ac:dyDescent="0.15">
      <c r="A2825" s="17">
        <v>2825</v>
      </c>
      <c r="B2825" s="17">
        <v>28.23</v>
      </c>
      <c r="C2825" s="17">
        <f>HLOOKUP(Eingabe!$C$3,Leistungskurven!$B$1:$B$5002,A2825,FALSE)</f>
        <v>0</v>
      </c>
      <c r="E2825" s="25">
        <f>HLOOKUP(Eingabe!$C$6,Kalkulationen!$T$1:$U$8762,A2826)</f>
        <v>0.35273627104706579</v>
      </c>
    </row>
    <row r="2826" spans="1:5" x14ac:dyDescent="0.15">
      <c r="A2826" s="17">
        <v>2826</v>
      </c>
      <c r="B2826" s="17">
        <v>28.24</v>
      </c>
      <c r="C2826" s="17">
        <f>HLOOKUP(Eingabe!$C$3,Leistungskurven!$B$1:$B$5002,A2826,FALSE)</f>
        <v>0</v>
      </c>
      <c r="E2826" s="25">
        <f>HLOOKUP(Eingabe!$C$6,Kalkulationen!$T$1:$U$8762,A2827)</f>
        <v>0.35273627104706579</v>
      </c>
    </row>
    <row r="2827" spans="1:5" x14ac:dyDescent="0.15">
      <c r="A2827" s="17">
        <v>2827</v>
      </c>
      <c r="B2827" s="17">
        <v>28.25</v>
      </c>
      <c r="C2827" s="17">
        <f>HLOOKUP(Eingabe!$C$3,Leistungskurven!$B$1:$B$5002,A2827,FALSE)</f>
        <v>0</v>
      </c>
      <c r="E2827" s="25">
        <f>HLOOKUP(Eingabe!$C$6,Kalkulationen!$T$1:$U$8762,A2828)</f>
        <v>0.35273627104706579</v>
      </c>
    </row>
    <row r="2828" spans="1:5" x14ac:dyDescent="0.15">
      <c r="A2828" s="17">
        <v>2828</v>
      </c>
      <c r="B2828" s="17">
        <v>28.26</v>
      </c>
      <c r="C2828" s="17">
        <f>HLOOKUP(Eingabe!$C$3,Leistungskurven!$B$1:$B$5002,A2828,FALSE)</f>
        <v>0</v>
      </c>
      <c r="E2828" s="25">
        <f>HLOOKUP(Eingabe!$C$6,Kalkulationen!$T$1:$U$8762,A2829)</f>
        <v>0.35273627104706579</v>
      </c>
    </row>
    <row r="2829" spans="1:5" x14ac:dyDescent="0.15">
      <c r="A2829" s="17">
        <v>2829</v>
      </c>
      <c r="B2829" s="17">
        <v>28.27</v>
      </c>
      <c r="C2829" s="17">
        <f>HLOOKUP(Eingabe!$C$3,Leistungskurven!$B$1:$B$5002,A2829,FALSE)</f>
        <v>0</v>
      </c>
      <c r="E2829" s="25">
        <f>HLOOKUP(Eingabe!$C$6,Kalkulationen!$T$1:$U$8762,A2830)</f>
        <v>0.35273627104706579</v>
      </c>
    </row>
    <row r="2830" spans="1:5" x14ac:dyDescent="0.15">
      <c r="A2830" s="17">
        <v>2830</v>
      </c>
      <c r="B2830" s="17">
        <v>28.28</v>
      </c>
      <c r="C2830" s="17">
        <f>HLOOKUP(Eingabe!$C$3,Leistungskurven!$B$1:$B$5002,A2830,FALSE)</f>
        <v>0</v>
      </c>
      <c r="E2830" s="25">
        <f>HLOOKUP(Eingabe!$C$6,Kalkulationen!$T$1:$U$8762,A2831)</f>
        <v>0.35273627104706579</v>
      </c>
    </row>
    <row r="2831" spans="1:5" x14ac:dyDescent="0.15">
      <c r="A2831" s="17">
        <v>2831</v>
      </c>
      <c r="B2831" s="17">
        <v>28.29</v>
      </c>
      <c r="C2831" s="17">
        <f>HLOOKUP(Eingabe!$C$3,Leistungskurven!$B$1:$B$5002,A2831,FALSE)</f>
        <v>0</v>
      </c>
      <c r="E2831" s="25">
        <f>HLOOKUP(Eingabe!$C$6,Kalkulationen!$T$1:$U$8762,A2832)</f>
        <v>0.35273627104706579</v>
      </c>
    </row>
    <row r="2832" spans="1:5" x14ac:dyDescent="0.15">
      <c r="A2832" s="17">
        <v>2832</v>
      </c>
      <c r="B2832" s="17">
        <v>28.3</v>
      </c>
      <c r="C2832" s="17">
        <f>HLOOKUP(Eingabe!$C$3,Leistungskurven!$B$1:$B$5002,A2832,FALSE)</f>
        <v>0</v>
      </c>
      <c r="E2832" s="25">
        <f>HLOOKUP(Eingabe!$C$6,Kalkulationen!$T$1:$U$8762,A2833)</f>
        <v>0.35273627104706579</v>
      </c>
    </row>
    <row r="2833" spans="1:5" x14ac:dyDescent="0.15">
      <c r="A2833" s="17">
        <v>2833</v>
      </c>
      <c r="B2833" s="17">
        <v>28.31</v>
      </c>
      <c r="C2833" s="17">
        <f>HLOOKUP(Eingabe!$C$3,Leistungskurven!$B$1:$B$5002,A2833,FALSE)</f>
        <v>0</v>
      </c>
      <c r="E2833" s="25">
        <f>HLOOKUP(Eingabe!$C$6,Kalkulationen!$T$1:$U$8762,A2834)</f>
        <v>0.35273627104706579</v>
      </c>
    </row>
    <row r="2834" spans="1:5" x14ac:dyDescent="0.15">
      <c r="A2834" s="17">
        <v>2834</v>
      </c>
      <c r="B2834" s="17">
        <v>28.32</v>
      </c>
      <c r="C2834" s="17">
        <f>HLOOKUP(Eingabe!$C$3,Leistungskurven!$B$1:$B$5002,A2834,FALSE)</f>
        <v>0</v>
      </c>
      <c r="E2834" s="25">
        <f>HLOOKUP(Eingabe!$C$6,Kalkulationen!$T$1:$U$8762,A2835)</f>
        <v>0.35273627104706579</v>
      </c>
    </row>
    <row r="2835" spans="1:5" x14ac:dyDescent="0.15">
      <c r="A2835" s="17">
        <v>2835</v>
      </c>
      <c r="B2835" s="17">
        <v>28.33</v>
      </c>
      <c r="C2835" s="17">
        <f>HLOOKUP(Eingabe!$C$3,Leistungskurven!$B$1:$B$5002,A2835,FALSE)</f>
        <v>0</v>
      </c>
      <c r="E2835" s="25">
        <f>HLOOKUP(Eingabe!$C$6,Kalkulationen!$T$1:$U$8762,A2836)</f>
        <v>0.35273627104706579</v>
      </c>
    </row>
    <row r="2836" spans="1:5" x14ac:dyDescent="0.15">
      <c r="A2836" s="17">
        <v>2836</v>
      </c>
      <c r="B2836" s="17">
        <v>28.34</v>
      </c>
      <c r="C2836" s="17">
        <f>HLOOKUP(Eingabe!$C$3,Leistungskurven!$B$1:$B$5002,A2836,FALSE)</f>
        <v>0</v>
      </c>
      <c r="E2836" s="25">
        <f>HLOOKUP(Eingabe!$C$6,Kalkulationen!$T$1:$U$8762,A2837)</f>
        <v>0.35273627104706579</v>
      </c>
    </row>
    <row r="2837" spans="1:5" x14ac:dyDescent="0.15">
      <c r="A2837" s="17">
        <v>2837</v>
      </c>
      <c r="B2837" s="17">
        <v>28.35</v>
      </c>
      <c r="C2837" s="17">
        <f>HLOOKUP(Eingabe!$C$3,Leistungskurven!$B$1:$B$5002,A2837,FALSE)</f>
        <v>0</v>
      </c>
      <c r="E2837" s="25">
        <f>HLOOKUP(Eingabe!$C$6,Kalkulationen!$T$1:$U$8762,A2838)</f>
        <v>0.35273627104706579</v>
      </c>
    </row>
    <row r="2838" spans="1:5" x14ac:dyDescent="0.15">
      <c r="A2838" s="17">
        <v>2838</v>
      </c>
      <c r="B2838" s="17">
        <v>28.36</v>
      </c>
      <c r="C2838" s="17">
        <f>HLOOKUP(Eingabe!$C$3,Leistungskurven!$B$1:$B$5002,A2838,FALSE)</f>
        <v>0</v>
      </c>
      <c r="E2838" s="25">
        <f>HLOOKUP(Eingabe!$C$6,Kalkulationen!$T$1:$U$8762,A2839)</f>
        <v>0.35273627104706579</v>
      </c>
    </row>
    <row r="2839" spans="1:5" x14ac:dyDescent="0.15">
      <c r="A2839" s="17">
        <v>2839</v>
      </c>
      <c r="B2839" s="17">
        <v>28.37</v>
      </c>
      <c r="C2839" s="17">
        <f>HLOOKUP(Eingabe!$C$3,Leistungskurven!$B$1:$B$5002,A2839,FALSE)</f>
        <v>0</v>
      </c>
      <c r="E2839" s="25">
        <f>HLOOKUP(Eingabe!$C$6,Kalkulationen!$T$1:$U$8762,A2840)</f>
        <v>0.35273627104706579</v>
      </c>
    </row>
    <row r="2840" spans="1:5" x14ac:dyDescent="0.15">
      <c r="A2840" s="17">
        <v>2840</v>
      </c>
      <c r="B2840" s="17">
        <v>28.38</v>
      </c>
      <c r="C2840" s="17">
        <f>HLOOKUP(Eingabe!$C$3,Leistungskurven!$B$1:$B$5002,A2840,FALSE)</f>
        <v>0</v>
      </c>
      <c r="E2840" s="25">
        <f>HLOOKUP(Eingabe!$C$6,Kalkulationen!$T$1:$U$8762,A2841)</f>
        <v>0.35273627104706579</v>
      </c>
    </row>
    <row r="2841" spans="1:5" x14ac:dyDescent="0.15">
      <c r="A2841" s="17">
        <v>2841</v>
      </c>
      <c r="B2841" s="17">
        <v>28.39</v>
      </c>
      <c r="C2841" s="17">
        <f>HLOOKUP(Eingabe!$C$3,Leistungskurven!$B$1:$B$5002,A2841,FALSE)</f>
        <v>0</v>
      </c>
      <c r="E2841" s="25">
        <f>HLOOKUP(Eingabe!$C$6,Kalkulationen!$T$1:$U$8762,A2842)</f>
        <v>0.35273627104706579</v>
      </c>
    </row>
    <row r="2842" spans="1:5" x14ac:dyDescent="0.15">
      <c r="A2842" s="17">
        <v>2842</v>
      </c>
      <c r="B2842" s="17">
        <v>28.4</v>
      </c>
      <c r="C2842" s="17">
        <f>HLOOKUP(Eingabe!$C$3,Leistungskurven!$B$1:$B$5002,A2842,FALSE)</f>
        <v>0</v>
      </c>
      <c r="E2842" s="25">
        <f>HLOOKUP(Eingabe!$C$6,Kalkulationen!$T$1:$U$8762,A2843)</f>
        <v>0.35273627104706579</v>
      </c>
    </row>
    <row r="2843" spans="1:5" x14ac:dyDescent="0.15">
      <c r="A2843" s="17">
        <v>2843</v>
      </c>
      <c r="B2843" s="17">
        <v>28.41</v>
      </c>
      <c r="C2843" s="17">
        <f>HLOOKUP(Eingabe!$C$3,Leistungskurven!$B$1:$B$5002,A2843,FALSE)</f>
        <v>0</v>
      </c>
      <c r="E2843" s="25">
        <f>HLOOKUP(Eingabe!$C$6,Kalkulationen!$T$1:$U$8762,A2844)</f>
        <v>0.35273627104706579</v>
      </c>
    </row>
    <row r="2844" spans="1:5" x14ac:dyDescent="0.15">
      <c r="A2844" s="17">
        <v>2844</v>
      </c>
      <c r="B2844" s="17">
        <v>28.42</v>
      </c>
      <c r="C2844" s="17">
        <f>HLOOKUP(Eingabe!$C$3,Leistungskurven!$B$1:$B$5002,A2844,FALSE)</f>
        <v>0</v>
      </c>
      <c r="E2844" s="25">
        <f>HLOOKUP(Eingabe!$C$6,Kalkulationen!$T$1:$U$8762,A2845)</f>
        <v>0.35273627104706579</v>
      </c>
    </row>
    <row r="2845" spans="1:5" x14ac:dyDescent="0.15">
      <c r="A2845" s="17">
        <v>2845</v>
      </c>
      <c r="B2845" s="17">
        <v>28.43</v>
      </c>
      <c r="C2845" s="17">
        <f>HLOOKUP(Eingabe!$C$3,Leistungskurven!$B$1:$B$5002,A2845,FALSE)</f>
        <v>0</v>
      </c>
      <c r="E2845" s="25">
        <f>HLOOKUP(Eingabe!$C$6,Kalkulationen!$T$1:$U$8762,A2846)</f>
        <v>0.35273627104706579</v>
      </c>
    </row>
    <row r="2846" spans="1:5" x14ac:dyDescent="0.15">
      <c r="A2846" s="17">
        <v>2846</v>
      </c>
      <c r="B2846" s="17">
        <v>28.44</v>
      </c>
      <c r="C2846" s="17">
        <f>HLOOKUP(Eingabe!$C$3,Leistungskurven!$B$1:$B$5002,A2846,FALSE)</f>
        <v>0</v>
      </c>
      <c r="E2846" s="25">
        <f>HLOOKUP(Eingabe!$C$6,Kalkulationen!$T$1:$U$8762,A2847)</f>
        <v>0.35273627104706579</v>
      </c>
    </row>
    <row r="2847" spans="1:5" x14ac:dyDescent="0.15">
      <c r="A2847" s="17">
        <v>2847</v>
      </c>
      <c r="B2847" s="17">
        <v>28.45</v>
      </c>
      <c r="C2847" s="17">
        <f>HLOOKUP(Eingabe!$C$3,Leistungskurven!$B$1:$B$5002,A2847,FALSE)</f>
        <v>0</v>
      </c>
      <c r="E2847" s="25">
        <f>HLOOKUP(Eingabe!$C$6,Kalkulationen!$T$1:$U$8762,A2848)</f>
        <v>0.35273627104706579</v>
      </c>
    </row>
    <row r="2848" spans="1:5" x14ac:dyDescent="0.15">
      <c r="A2848" s="17">
        <v>2848</v>
      </c>
      <c r="B2848" s="17">
        <v>28.46</v>
      </c>
      <c r="C2848" s="17">
        <f>HLOOKUP(Eingabe!$C$3,Leistungskurven!$B$1:$B$5002,A2848,FALSE)</f>
        <v>0</v>
      </c>
      <c r="E2848" s="25">
        <f>HLOOKUP(Eingabe!$C$6,Kalkulationen!$T$1:$U$8762,A2849)</f>
        <v>0.35273627104706579</v>
      </c>
    </row>
    <row r="2849" spans="1:5" x14ac:dyDescent="0.15">
      <c r="A2849" s="17">
        <v>2849</v>
      </c>
      <c r="B2849" s="17">
        <v>28.47</v>
      </c>
      <c r="C2849" s="17">
        <f>HLOOKUP(Eingabe!$C$3,Leistungskurven!$B$1:$B$5002,A2849,FALSE)</f>
        <v>0</v>
      </c>
      <c r="E2849" s="25">
        <f>HLOOKUP(Eingabe!$C$6,Kalkulationen!$T$1:$U$8762,A2850)</f>
        <v>0.35273627104706579</v>
      </c>
    </row>
    <row r="2850" spans="1:5" x14ac:dyDescent="0.15">
      <c r="A2850" s="17">
        <v>2850</v>
      </c>
      <c r="B2850" s="17">
        <v>28.48</v>
      </c>
      <c r="C2850" s="17">
        <f>HLOOKUP(Eingabe!$C$3,Leistungskurven!$B$1:$B$5002,A2850,FALSE)</f>
        <v>0</v>
      </c>
      <c r="E2850" s="25">
        <f>HLOOKUP(Eingabe!$C$6,Kalkulationen!$T$1:$U$8762,A2851)</f>
        <v>0.35273627104706579</v>
      </c>
    </row>
    <row r="2851" spans="1:5" x14ac:dyDescent="0.15">
      <c r="A2851" s="17">
        <v>2851</v>
      </c>
      <c r="B2851" s="17">
        <v>28.49</v>
      </c>
      <c r="C2851" s="17">
        <f>HLOOKUP(Eingabe!$C$3,Leistungskurven!$B$1:$B$5002,A2851,FALSE)</f>
        <v>0</v>
      </c>
      <c r="E2851" s="25">
        <f>HLOOKUP(Eingabe!$C$6,Kalkulationen!$T$1:$U$8762,A2852)</f>
        <v>0.35273627104706579</v>
      </c>
    </row>
    <row r="2852" spans="1:5" x14ac:dyDescent="0.15">
      <c r="A2852" s="17">
        <v>2852</v>
      </c>
      <c r="B2852" s="17">
        <v>28.5</v>
      </c>
      <c r="C2852" s="17">
        <f>HLOOKUP(Eingabe!$C$3,Leistungskurven!$B$1:$B$5002,A2852,FALSE)</f>
        <v>0</v>
      </c>
      <c r="E2852" s="25">
        <f>HLOOKUP(Eingabe!$C$6,Kalkulationen!$T$1:$U$8762,A2853)</f>
        <v>0.35273627104706579</v>
      </c>
    </row>
    <row r="2853" spans="1:5" x14ac:dyDescent="0.15">
      <c r="A2853" s="17">
        <v>2853</v>
      </c>
      <c r="B2853" s="17">
        <v>28.51</v>
      </c>
      <c r="C2853" s="17">
        <f>HLOOKUP(Eingabe!$C$3,Leistungskurven!$B$1:$B$5002,A2853,FALSE)</f>
        <v>0</v>
      </c>
      <c r="E2853" s="25">
        <f>HLOOKUP(Eingabe!$C$6,Kalkulationen!$T$1:$U$8762,A2854)</f>
        <v>0.35273627104706579</v>
      </c>
    </row>
    <row r="2854" spans="1:5" x14ac:dyDescent="0.15">
      <c r="A2854" s="17">
        <v>2854</v>
      </c>
      <c r="B2854" s="17">
        <v>28.52</v>
      </c>
      <c r="C2854" s="17">
        <f>HLOOKUP(Eingabe!$C$3,Leistungskurven!$B$1:$B$5002,A2854,FALSE)</f>
        <v>0</v>
      </c>
      <c r="E2854" s="25">
        <f>HLOOKUP(Eingabe!$C$6,Kalkulationen!$T$1:$U$8762,A2855)</f>
        <v>0.35273627104706579</v>
      </c>
    </row>
    <row r="2855" spans="1:5" x14ac:dyDescent="0.15">
      <c r="A2855" s="17">
        <v>2855</v>
      </c>
      <c r="B2855" s="17">
        <v>28.53</v>
      </c>
      <c r="C2855" s="17">
        <f>HLOOKUP(Eingabe!$C$3,Leistungskurven!$B$1:$B$5002,A2855,FALSE)</f>
        <v>0</v>
      </c>
      <c r="E2855" s="25">
        <f>HLOOKUP(Eingabe!$C$6,Kalkulationen!$T$1:$U$8762,A2856)</f>
        <v>0.35273627104706579</v>
      </c>
    </row>
    <row r="2856" spans="1:5" x14ac:dyDescent="0.15">
      <c r="A2856" s="17">
        <v>2856</v>
      </c>
      <c r="B2856" s="17">
        <v>28.54</v>
      </c>
      <c r="C2856" s="17">
        <f>HLOOKUP(Eingabe!$C$3,Leistungskurven!$B$1:$B$5002,A2856,FALSE)</f>
        <v>0</v>
      </c>
      <c r="E2856" s="25">
        <f>HLOOKUP(Eingabe!$C$6,Kalkulationen!$T$1:$U$8762,A2857)</f>
        <v>0.35273627104706579</v>
      </c>
    </row>
    <row r="2857" spans="1:5" x14ac:dyDescent="0.15">
      <c r="A2857" s="17">
        <v>2857</v>
      </c>
      <c r="B2857" s="17">
        <v>28.55</v>
      </c>
      <c r="C2857" s="17">
        <f>HLOOKUP(Eingabe!$C$3,Leistungskurven!$B$1:$B$5002,A2857,FALSE)</f>
        <v>0</v>
      </c>
      <c r="E2857" s="25">
        <f>HLOOKUP(Eingabe!$C$6,Kalkulationen!$T$1:$U$8762,A2858)</f>
        <v>0.35273627104706579</v>
      </c>
    </row>
    <row r="2858" spans="1:5" x14ac:dyDescent="0.15">
      <c r="A2858" s="17">
        <v>2858</v>
      </c>
      <c r="B2858" s="17">
        <v>28.56</v>
      </c>
      <c r="C2858" s="17">
        <f>HLOOKUP(Eingabe!$C$3,Leistungskurven!$B$1:$B$5002,A2858,FALSE)</f>
        <v>0</v>
      </c>
      <c r="E2858" s="25">
        <f>HLOOKUP(Eingabe!$C$6,Kalkulationen!$T$1:$U$8762,A2859)</f>
        <v>0.35273627104706579</v>
      </c>
    </row>
    <row r="2859" spans="1:5" x14ac:dyDescent="0.15">
      <c r="A2859" s="17">
        <v>2859</v>
      </c>
      <c r="B2859" s="17">
        <v>28.57</v>
      </c>
      <c r="C2859" s="17">
        <f>HLOOKUP(Eingabe!$C$3,Leistungskurven!$B$1:$B$5002,A2859,FALSE)</f>
        <v>0</v>
      </c>
      <c r="E2859" s="25">
        <f>HLOOKUP(Eingabe!$C$6,Kalkulationen!$T$1:$U$8762,A2860)</f>
        <v>0.35273627104706579</v>
      </c>
    </row>
    <row r="2860" spans="1:5" x14ac:dyDescent="0.15">
      <c r="A2860" s="17">
        <v>2860</v>
      </c>
      <c r="B2860" s="17">
        <v>28.58</v>
      </c>
      <c r="C2860" s="17">
        <f>HLOOKUP(Eingabe!$C$3,Leistungskurven!$B$1:$B$5002,A2860,FALSE)</f>
        <v>0</v>
      </c>
      <c r="E2860" s="25">
        <f>HLOOKUP(Eingabe!$C$6,Kalkulationen!$T$1:$U$8762,A2861)</f>
        <v>0.35273627104706579</v>
      </c>
    </row>
    <row r="2861" spans="1:5" x14ac:dyDescent="0.15">
      <c r="A2861" s="17">
        <v>2861</v>
      </c>
      <c r="B2861" s="17">
        <v>28.59</v>
      </c>
      <c r="C2861" s="17">
        <f>HLOOKUP(Eingabe!$C$3,Leistungskurven!$B$1:$B$5002,A2861,FALSE)</f>
        <v>0</v>
      </c>
      <c r="E2861" s="25">
        <f>HLOOKUP(Eingabe!$C$6,Kalkulationen!$T$1:$U$8762,A2862)</f>
        <v>0.35273627104706579</v>
      </c>
    </row>
    <row r="2862" spans="1:5" x14ac:dyDescent="0.15">
      <c r="A2862" s="17">
        <v>2862</v>
      </c>
      <c r="B2862" s="17">
        <v>28.6</v>
      </c>
      <c r="C2862" s="17">
        <f>HLOOKUP(Eingabe!$C$3,Leistungskurven!$B$1:$B$5002,A2862,FALSE)</f>
        <v>0</v>
      </c>
      <c r="E2862" s="25">
        <f>HLOOKUP(Eingabe!$C$6,Kalkulationen!$T$1:$U$8762,A2863)</f>
        <v>0.35273627104706579</v>
      </c>
    </row>
    <row r="2863" spans="1:5" x14ac:dyDescent="0.15">
      <c r="A2863" s="17">
        <v>2863</v>
      </c>
      <c r="B2863" s="17">
        <v>28.61</v>
      </c>
      <c r="C2863" s="17">
        <f>HLOOKUP(Eingabe!$C$3,Leistungskurven!$B$1:$B$5002,A2863,FALSE)</f>
        <v>0</v>
      </c>
      <c r="E2863" s="25">
        <f>HLOOKUP(Eingabe!$C$6,Kalkulationen!$T$1:$U$8762,A2864)</f>
        <v>0.35273627104706579</v>
      </c>
    </row>
    <row r="2864" spans="1:5" x14ac:dyDescent="0.15">
      <c r="A2864" s="17">
        <v>2864</v>
      </c>
      <c r="B2864" s="17">
        <v>28.62</v>
      </c>
      <c r="C2864" s="17">
        <f>HLOOKUP(Eingabe!$C$3,Leistungskurven!$B$1:$B$5002,A2864,FALSE)</f>
        <v>0</v>
      </c>
      <c r="E2864" s="25">
        <f>HLOOKUP(Eingabe!$C$6,Kalkulationen!$T$1:$U$8762,A2865)</f>
        <v>0.35273627104706579</v>
      </c>
    </row>
    <row r="2865" spans="1:5" x14ac:dyDescent="0.15">
      <c r="A2865" s="17">
        <v>2865</v>
      </c>
      <c r="B2865" s="17">
        <v>28.63</v>
      </c>
      <c r="C2865" s="17">
        <f>HLOOKUP(Eingabe!$C$3,Leistungskurven!$B$1:$B$5002,A2865,FALSE)</f>
        <v>0</v>
      </c>
      <c r="E2865" s="25">
        <f>HLOOKUP(Eingabe!$C$6,Kalkulationen!$T$1:$U$8762,A2866)</f>
        <v>0.35273627104706579</v>
      </c>
    </row>
    <row r="2866" spans="1:5" x14ac:dyDescent="0.15">
      <c r="A2866" s="17">
        <v>2866</v>
      </c>
      <c r="B2866" s="17">
        <v>28.64</v>
      </c>
      <c r="C2866" s="17">
        <f>HLOOKUP(Eingabe!$C$3,Leistungskurven!$B$1:$B$5002,A2866,FALSE)</f>
        <v>0</v>
      </c>
      <c r="E2866" s="25">
        <f>HLOOKUP(Eingabe!$C$6,Kalkulationen!$T$1:$U$8762,A2867)</f>
        <v>0.35273627104706579</v>
      </c>
    </row>
    <row r="2867" spans="1:5" x14ac:dyDescent="0.15">
      <c r="A2867" s="17">
        <v>2867</v>
      </c>
      <c r="B2867" s="17">
        <v>28.65</v>
      </c>
      <c r="C2867" s="17">
        <f>HLOOKUP(Eingabe!$C$3,Leistungskurven!$B$1:$B$5002,A2867,FALSE)</f>
        <v>0</v>
      </c>
      <c r="E2867" s="25">
        <f>HLOOKUP(Eingabe!$C$6,Kalkulationen!$T$1:$U$8762,A2868)</f>
        <v>0.35273627104706579</v>
      </c>
    </row>
    <row r="2868" spans="1:5" x14ac:dyDescent="0.15">
      <c r="A2868" s="17">
        <v>2868</v>
      </c>
      <c r="B2868" s="17">
        <v>28.66</v>
      </c>
      <c r="C2868" s="17">
        <f>HLOOKUP(Eingabe!$C$3,Leistungskurven!$B$1:$B$5002,A2868,FALSE)</f>
        <v>0</v>
      </c>
      <c r="E2868" s="25">
        <f>HLOOKUP(Eingabe!$C$6,Kalkulationen!$T$1:$U$8762,A2869)</f>
        <v>0.35273627104706579</v>
      </c>
    </row>
    <row r="2869" spans="1:5" x14ac:dyDescent="0.15">
      <c r="A2869" s="17">
        <v>2869</v>
      </c>
      <c r="B2869" s="17">
        <v>28.67</v>
      </c>
      <c r="C2869" s="17">
        <f>HLOOKUP(Eingabe!$C$3,Leistungskurven!$B$1:$B$5002,A2869,FALSE)</f>
        <v>0</v>
      </c>
      <c r="E2869" s="25">
        <f>HLOOKUP(Eingabe!$C$6,Kalkulationen!$T$1:$U$8762,A2870)</f>
        <v>0.35273627104706579</v>
      </c>
    </row>
    <row r="2870" spans="1:5" x14ac:dyDescent="0.15">
      <c r="A2870" s="17">
        <v>2870</v>
      </c>
      <c r="B2870" s="17">
        <v>28.68</v>
      </c>
      <c r="C2870" s="17">
        <f>HLOOKUP(Eingabe!$C$3,Leistungskurven!$B$1:$B$5002,A2870,FALSE)</f>
        <v>0</v>
      </c>
      <c r="E2870" s="25">
        <f>HLOOKUP(Eingabe!$C$6,Kalkulationen!$T$1:$U$8762,A2871)</f>
        <v>0.35273627104706579</v>
      </c>
    </row>
    <row r="2871" spans="1:5" x14ac:dyDescent="0.15">
      <c r="A2871" s="17">
        <v>2871</v>
      </c>
      <c r="B2871" s="17">
        <v>28.69</v>
      </c>
      <c r="C2871" s="17">
        <f>HLOOKUP(Eingabe!$C$3,Leistungskurven!$B$1:$B$5002,A2871,FALSE)</f>
        <v>0</v>
      </c>
      <c r="E2871" s="25">
        <f>HLOOKUP(Eingabe!$C$6,Kalkulationen!$T$1:$U$8762,A2872)</f>
        <v>0.35273627104706579</v>
      </c>
    </row>
    <row r="2872" spans="1:5" x14ac:dyDescent="0.15">
      <c r="A2872" s="17">
        <v>2872</v>
      </c>
      <c r="B2872" s="17">
        <v>28.7</v>
      </c>
      <c r="C2872" s="17">
        <f>HLOOKUP(Eingabe!$C$3,Leistungskurven!$B$1:$B$5002,A2872,FALSE)</f>
        <v>0</v>
      </c>
      <c r="E2872" s="25">
        <f>HLOOKUP(Eingabe!$C$6,Kalkulationen!$T$1:$U$8762,A2873)</f>
        <v>0.35273627104706579</v>
      </c>
    </row>
    <row r="2873" spans="1:5" x14ac:dyDescent="0.15">
      <c r="A2873" s="17">
        <v>2873</v>
      </c>
      <c r="B2873" s="17">
        <v>28.71</v>
      </c>
      <c r="C2873" s="17">
        <f>HLOOKUP(Eingabe!$C$3,Leistungskurven!$B$1:$B$5002,A2873,FALSE)</f>
        <v>0</v>
      </c>
      <c r="E2873" s="25">
        <f>HLOOKUP(Eingabe!$C$6,Kalkulationen!$T$1:$U$8762,A2874)</f>
        <v>0.35273627104706579</v>
      </c>
    </row>
    <row r="2874" spans="1:5" x14ac:dyDescent="0.15">
      <c r="A2874" s="17">
        <v>2874</v>
      </c>
      <c r="B2874" s="17">
        <v>28.72</v>
      </c>
      <c r="C2874" s="17">
        <f>HLOOKUP(Eingabe!$C$3,Leistungskurven!$B$1:$B$5002,A2874,FALSE)</f>
        <v>0</v>
      </c>
      <c r="E2874" s="25">
        <f>HLOOKUP(Eingabe!$C$6,Kalkulationen!$T$1:$U$8762,A2875)</f>
        <v>0.35273627104706579</v>
      </c>
    </row>
    <row r="2875" spans="1:5" x14ac:dyDescent="0.15">
      <c r="A2875" s="17">
        <v>2875</v>
      </c>
      <c r="B2875" s="17">
        <v>28.73</v>
      </c>
      <c r="C2875" s="17">
        <f>HLOOKUP(Eingabe!$C$3,Leistungskurven!$B$1:$B$5002,A2875,FALSE)</f>
        <v>0</v>
      </c>
      <c r="E2875" s="25">
        <f>HLOOKUP(Eingabe!$C$6,Kalkulationen!$T$1:$U$8762,A2876)</f>
        <v>0.35273627104706579</v>
      </c>
    </row>
    <row r="2876" spans="1:5" x14ac:dyDescent="0.15">
      <c r="A2876" s="17">
        <v>2876</v>
      </c>
      <c r="B2876" s="17">
        <v>28.74</v>
      </c>
      <c r="C2876" s="17">
        <f>HLOOKUP(Eingabe!$C$3,Leistungskurven!$B$1:$B$5002,A2876,FALSE)</f>
        <v>0</v>
      </c>
      <c r="E2876" s="25">
        <f>HLOOKUP(Eingabe!$C$6,Kalkulationen!$T$1:$U$8762,A2877)</f>
        <v>0.35273627104706579</v>
      </c>
    </row>
    <row r="2877" spans="1:5" x14ac:dyDescent="0.15">
      <c r="A2877" s="17">
        <v>2877</v>
      </c>
      <c r="B2877" s="17">
        <v>28.75</v>
      </c>
      <c r="C2877" s="17">
        <f>HLOOKUP(Eingabe!$C$3,Leistungskurven!$B$1:$B$5002,A2877,FALSE)</f>
        <v>0</v>
      </c>
      <c r="E2877" s="25">
        <f>HLOOKUP(Eingabe!$C$6,Kalkulationen!$T$1:$U$8762,A2878)</f>
        <v>0.35273627104706579</v>
      </c>
    </row>
    <row r="2878" spans="1:5" x14ac:dyDescent="0.15">
      <c r="A2878" s="17">
        <v>2878</v>
      </c>
      <c r="B2878" s="17">
        <v>28.76</v>
      </c>
      <c r="C2878" s="17">
        <f>HLOOKUP(Eingabe!$C$3,Leistungskurven!$B$1:$B$5002,A2878,FALSE)</f>
        <v>0</v>
      </c>
      <c r="E2878" s="25">
        <f>HLOOKUP(Eingabe!$C$6,Kalkulationen!$T$1:$U$8762,A2879)</f>
        <v>0.35273627104706579</v>
      </c>
    </row>
    <row r="2879" spans="1:5" x14ac:dyDescent="0.15">
      <c r="A2879" s="17">
        <v>2879</v>
      </c>
      <c r="B2879" s="17">
        <v>28.77</v>
      </c>
      <c r="C2879" s="17">
        <f>HLOOKUP(Eingabe!$C$3,Leistungskurven!$B$1:$B$5002,A2879,FALSE)</f>
        <v>0</v>
      </c>
      <c r="E2879" s="25">
        <f>HLOOKUP(Eingabe!$C$6,Kalkulationen!$T$1:$U$8762,A2880)</f>
        <v>0.35273627104706579</v>
      </c>
    </row>
    <row r="2880" spans="1:5" x14ac:dyDescent="0.15">
      <c r="A2880" s="17">
        <v>2880</v>
      </c>
      <c r="B2880" s="17">
        <v>28.78</v>
      </c>
      <c r="C2880" s="17">
        <f>HLOOKUP(Eingabe!$C$3,Leistungskurven!$B$1:$B$5002,A2880,FALSE)</f>
        <v>0</v>
      </c>
      <c r="E2880" s="25">
        <f>HLOOKUP(Eingabe!$C$6,Kalkulationen!$T$1:$U$8762,A2881)</f>
        <v>0.35273627104706579</v>
      </c>
    </row>
    <row r="2881" spans="1:5" x14ac:dyDescent="0.15">
      <c r="A2881" s="17">
        <v>2881</v>
      </c>
      <c r="B2881" s="17">
        <v>28.79</v>
      </c>
      <c r="C2881" s="17">
        <f>HLOOKUP(Eingabe!$C$3,Leistungskurven!$B$1:$B$5002,A2881,FALSE)</f>
        <v>0</v>
      </c>
      <c r="E2881" s="25">
        <f>HLOOKUP(Eingabe!$C$6,Kalkulationen!$T$1:$U$8762,A2882)</f>
        <v>0.35273627104706579</v>
      </c>
    </row>
    <row r="2882" spans="1:5" x14ac:dyDescent="0.15">
      <c r="A2882" s="17">
        <v>2882</v>
      </c>
      <c r="B2882" s="17">
        <v>28.8</v>
      </c>
      <c r="C2882" s="17">
        <f>HLOOKUP(Eingabe!$C$3,Leistungskurven!$B$1:$B$5002,A2882,FALSE)</f>
        <v>0</v>
      </c>
      <c r="E2882" s="25">
        <f>HLOOKUP(Eingabe!$C$6,Kalkulationen!$T$1:$U$8762,A2883)</f>
        <v>0.35273627104706579</v>
      </c>
    </row>
    <row r="2883" spans="1:5" x14ac:dyDescent="0.15">
      <c r="A2883" s="17">
        <v>2883</v>
      </c>
      <c r="B2883" s="17">
        <v>28.81</v>
      </c>
      <c r="C2883" s="17">
        <f>HLOOKUP(Eingabe!$C$3,Leistungskurven!$B$1:$B$5002,A2883,FALSE)</f>
        <v>0</v>
      </c>
      <c r="E2883" s="25">
        <f>HLOOKUP(Eingabe!$C$6,Kalkulationen!$T$1:$U$8762,A2884)</f>
        <v>0.35273627104706579</v>
      </c>
    </row>
    <row r="2884" spans="1:5" x14ac:dyDescent="0.15">
      <c r="A2884" s="17">
        <v>2884</v>
      </c>
      <c r="B2884" s="17">
        <v>28.82</v>
      </c>
      <c r="C2884" s="17">
        <f>HLOOKUP(Eingabe!$C$3,Leistungskurven!$B$1:$B$5002,A2884,FALSE)</f>
        <v>0</v>
      </c>
      <c r="E2884" s="25">
        <f>HLOOKUP(Eingabe!$C$6,Kalkulationen!$T$1:$U$8762,A2885)</f>
        <v>0.35273627104706579</v>
      </c>
    </row>
    <row r="2885" spans="1:5" x14ac:dyDescent="0.15">
      <c r="A2885" s="17">
        <v>2885</v>
      </c>
      <c r="B2885" s="17">
        <v>28.83</v>
      </c>
      <c r="C2885" s="17">
        <f>HLOOKUP(Eingabe!$C$3,Leistungskurven!$B$1:$B$5002,A2885,FALSE)</f>
        <v>0</v>
      </c>
      <c r="E2885" s="25">
        <f>HLOOKUP(Eingabe!$C$6,Kalkulationen!$T$1:$U$8762,A2886)</f>
        <v>0.35273627104706579</v>
      </c>
    </row>
    <row r="2886" spans="1:5" x14ac:dyDescent="0.15">
      <c r="A2886" s="17">
        <v>2886</v>
      </c>
      <c r="B2886" s="17">
        <v>28.84</v>
      </c>
      <c r="C2886" s="17">
        <f>HLOOKUP(Eingabe!$C$3,Leistungskurven!$B$1:$B$5002,A2886,FALSE)</f>
        <v>0</v>
      </c>
      <c r="E2886" s="25">
        <f>HLOOKUP(Eingabe!$C$6,Kalkulationen!$T$1:$U$8762,A2887)</f>
        <v>0.35273627104706579</v>
      </c>
    </row>
    <row r="2887" spans="1:5" x14ac:dyDescent="0.15">
      <c r="A2887" s="17">
        <v>2887</v>
      </c>
      <c r="B2887" s="17">
        <v>28.85</v>
      </c>
      <c r="C2887" s="17">
        <f>HLOOKUP(Eingabe!$C$3,Leistungskurven!$B$1:$B$5002,A2887,FALSE)</f>
        <v>0</v>
      </c>
      <c r="E2887" s="25">
        <f>HLOOKUP(Eingabe!$C$6,Kalkulationen!$T$1:$U$8762,A2888)</f>
        <v>0.35273627104706579</v>
      </c>
    </row>
    <row r="2888" spans="1:5" x14ac:dyDescent="0.15">
      <c r="A2888" s="17">
        <v>2888</v>
      </c>
      <c r="B2888" s="17">
        <v>28.86</v>
      </c>
      <c r="C2888" s="17">
        <f>HLOOKUP(Eingabe!$C$3,Leistungskurven!$B$1:$B$5002,A2888,FALSE)</f>
        <v>0</v>
      </c>
      <c r="E2888" s="25">
        <f>HLOOKUP(Eingabe!$C$6,Kalkulationen!$T$1:$U$8762,A2889)</f>
        <v>0.35273627104706579</v>
      </c>
    </row>
    <row r="2889" spans="1:5" x14ac:dyDescent="0.15">
      <c r="A2889" s="17">
        <v>2889</v>
      </c>
      <c r="B2889" s="17">
        <v>28.87</v>
      </c>
      <c r="C2889" s="17">
        <f>HLOOKUP(Eingabe!$C$3,Leistungskurven!$B$1:$B$5002,A2889,FALSE)</f>
        <v>0</v>
      </c>
      <c r="E2889" s="25">
        <f>HLOOKUP(Eingabe!$C$6,Kalkulationen!$T$1:$U$8762,A2890)</f>
        <v>0.35273627104706579</v>
      </c>
    </row>
    <row r="2890" spans="1:5" x14ac:dyDescent="0.15">
      <c r="A2890" s="17">
        <v>2890</v>
      </c>
      <c r="B2890" s="17">
        <v>28.88</v>
      </c>
      <c r="C2890" s="17">
        <f>HLOOKUP(Eingabe!$C$3,Leistungskurven!$B$1:$B$5002,A2890,FALSE)</f>
        <v>0</v>
      </c>
      <c r="E2890" s="25">
        <f>HLOOKUP(Eingabe!$C$6,Kalkulationen!$T$1:$U$8762,A2891)</f>
        <v>0.35273627104706579</v>
      </c>
    </row>
    <row r="2891" spans="1:5" x14ac:dyDescent="0.15">
      <c r="A2891" s="17">
        <v>2891</v>
      </c>
      <c r="B2891" s="17">
        <v>28.89</v>
      </c>
      <c r="C2891" s="17">
        <f>HLOOKUP(Eingabe!$C$3,Leistungskurven!$B$1:$B$5002,A2891,FALSE)</f>
        <v>0</v>
      </c>
      <c r="E2891" s="25">
        <f>HLOOKUP(Eingabe!$C$6,Kalkulationen!$T$1:$U$8762,A2892)</f>
        <v>0.35273627104706579</v>
      </c>
    </row>
    <row r="2892" spans="1:5" x14ac:dyDescent="0.15">
      <c r="A2892" s="17">
        <v>2892</v>
      </c>
      <c r="B2892" s="17">
        <v>28.9</v>
      </c>
      <c r="C2892" s="17">
        <f>HLOOKUP(Eingabe!$C$3,Leistungskurven!$B$1:$B$5002,A2892,FALSE)</f>
        <v>0</v>
      </c>
      <c r="E2892" s="25">
        <f>HLOOKUP(Eingabe!$C$6,Kalkulationen!$T$1:$U$8762,A2893)</f>
        <v>0.35273627104706579</v>
      </c>
    </row>
    <row r="2893" spans="1:5" x14ac:dyDescent="0.15">
      <c r="A2893" s="17">
        <v>2893</v>
      </c>
      <c r="B2893" s="17">
        <v>28.91</v>
      </c>
      <c r="C2893" s="17">
        <f>HLOOKUP(Eingabe!$C$3,Leistungskurven!$B$1:$B$5002,A2893,FALSE)</f>
        <v>0</v>
      </c>
      <c r="E2893" s="25">
        <f>HLOOKUP(Eingabe!$C$6,Kalkulationen!$T$1:$U$8762,A2894)</f>
        <v>0.35273627104706579</v>
      </c>
    </row>
    <row r="2894" spans="1:5" x14ac:dyDescent="0.15">
      <c r="A2894" s="17">
        <v>2894</v>
      </c>
      <c r="B2894" s="17">
        <v>28.92</v>
      </c>
      <c r="C2894" s="17">
        <f>HLOOKUP(Eingabe!$C$3,Leistungskurven!$B$1:$B$5002,A2894,FALSE)</f>
        <v>0</v>
      </c>
      <c r="E2894" s="25">
        <f>HLOOKUP(Eingabe!$C$6,Kalkulationen!$T$1:$U$8762,A2895)</f>
        <v>0.35273627104706579</v>
      </c>
    </row>
    <row r="2895" spans="1:5" x14ac:dyDescent="0.15">
      <c r="A2895" s="17">
        <v>2895</v>
      </c>
      <c r="B2895" s="17">
        <v>28.93</v>
      </c>
      <c r="C2895" s="17">
        <f>HLOOKUP(Eingabe!$C$3,Leistungskurven!$B$1:$B$5002,A2895,FALSE)</f>
        <v>0</v>
      </c>
      <c r="E2895" s="25">
        <f>HLOOKUP(Eingabe!$C$6,Kalkulationen!$T$1:$U$8762,A2896)</f>
        <v>0.35273627104706579</v>
      </c>
    </row>
    <row r="2896" spans="1:5" x14ac:dyDescent="0.15">
      <c r="A2896" s="17">
        <v>2896</v>
      </c>
      <c r="B2896" s="17">
        <v>28.94</v>
      </c>
      <c r="C2896" s="17">
        <f>HLOOKUP(Eingabe!$C$3,Leistungskurven!$B$1:$B$5002,A2896,FALSE)</f>
        <v>0</v>
      </c>
      <c r="E2896" s="25">
        <f>HLOOKUP(Eingabe!$C$6,Kalkulationen!$T$1:$U$8762,A2897)</f>
        <v>0.35273627104706579</v>
      </c>
    </row>
    <row r="2897" spans="1:5" x14ac:dyDescent="0.15">
      <c r="A2897" s="17">
        <v>2897</v>
      </c>
      <c r="B2897" s="17">
        <v>28.95</v>
      </c>
      <c r="C2897" s="17">
        <f>HLOOKUP(Eingabe!$C$3,Leistungskurven!$B$1:$B$5002,A2897,FALSE)</f>
        <v>0</v>
      </c>
      <c r="E2897" s="25">
        <f>HLOOKUP(Eingabe!$C$6,Kalkulationen!$T$1:$U$8762,A2898)</f>
        <v>0.35273627104706579</v>
      </c>
    </row>
    <row r="2898" spans="1:5" x14ac:dyDescent="0.15">
      <c r="A2898" s="17">
        <v>2898</v>
      </c>
      <c r="B2898" s="17">
        <v>28.96</v>
      </c>
      <c r="C2898" s="17">
        <f>HLOOKUP(Eingabe!$C$3,Leistungskurven!$B$1:$B$5002,A2898,FALSE)</f>
        <v>0</v>
      </c>
      <c r="E2898" s="25">
        <f>HLOOKUP(Eingabe!$C$6,Kalkulationen!$T$1:$U$8762,A2899)</f>
        <v>0.35273627104706579</v>
      </c>
    </row>
    <row r="2899" spans="1:5" x14ac:dyDescent="0.15">
      <c r="A2899" s="17">
        <v>2899</v>
      </c>
      <c r="B2899" s="17">
        <v>28.97</v>
      </c>
      <c r="C2899" s="17">
        <f>HLOOKUP(Eingabe!$C$3,Leistungskurven!$B$1:$B$5002,A2899,FALSE)</f>
        <v>0</v>
      </c>
      <c r="E2899" s="25">
        <f>HLOOKUP(Eingabe!$C$6,Kalkulationen!$T$1:$U$8762,A2900)</f>
        <v>0.35273627104706579</v>
      </c>
    </row>
    <row r="2900" spans="1:5" x14ac:dyDescent="0.15">
      <c r="A2900" s="17">
        <v>2900</v>
      </c>
      <c r="B2900" s="17">
        <v>28.98</v>
      </c>
      <c r="C2900" s="17">
        <f>HLOOKUP(Eingabe!$C$3,Leistungskurven!$B$1:$B$5002,A2900,FALSE)</f>
        <v>0</v>
      </c>
      <c r="E2900" s="25">
        <f>HLOOKUP(Eingabe!$C$6,Kalkulationen!$T$1:$U$8762,A2901)</f>
        <v>0.35273627104706579</v>
      </c>
    </row>
    <row r="2901" spans="1:5" x14ac:dyDescent="0.15">
      <c r="A2901" s="17">
        <v>2901</v>
      </c>
      <c r="B2901" s="17">
        <v>28.99</v>
      </c>
      <c r="C2901" s="17">
        <f>HLOOKUP(Eingabe!$C$3,Leistungskurven!$B$1:$B$5002,A2901,FALSE)</f>
        <v>0</v>
      </c>
      <c r="E2901" s="25">
        <f>HLOOKUP(Eingabe!$C$6,Kalkulationen!$T$1:$U$8762,A2902)</f>
        <v>0.35273627104706579</v>
      </c>
    </row>
    <row r="2902" spans="1:5" x14ac:dyDescent="0.15">
      <c r="A2902" s="17">
        <v>2902</v>
      </c>
      <c r="B2902" s="17">
        <v>29</v>
      </c>
      <c r="C2902" s="17">
        <f>HLOOKUP(Eingabe!$C$3,Leistungskurven!$B$1:$B$5002,A2902,FALSE)</f>
        <v>0</v>
      </c>
      <c r="E2902" s="25">
        <f>HLOOKUP(Eingabe!$C$6,Kalkulationen!$T$1:$U$8762,A2903)</f>
        <v>0.35273627104706579</v>
      </c>
    </row>
    <row r="2903" spans="1:5" x14ac:dyDescent="0.15">
      <c r="A2903" s="17">
        <v>2903</v>
      </c>
      <c r="B2903" s="17">
        <v>29.01</v>
      </c>
      <c r="C2903" s="17">
        <f>HLOOKUP(Eingabe!$C$3,Leistungskurven!$B$1:$B$5002,A2903,FALSE)</f>
        <v>0</v>
      </c>
      <c r="E2903" s="25">
        <f>HLOOKUP(Eingabe!$C$6,Kalkulationen!$T$1:$U$8762,A2904)</f>
        <v>0.35273627104706579</v>
      </c>
    </row>
    <row r="2904" spans="1:5" x14ac:dyDescent="0.15">
      <c r="A2904" s="17">
        <v>2904</v>
      </c>
      <c r="B2904" s="17">
        <v>29.02</v>
      </c>
      <c r="C2904" s="17">
        <f>HLOOKUP(Eingabe!$C$3,Leistungskurven!$B$1:$B$5002,A2904,FALSE)</f>
        <v>0</v>
      </c>
      <c r="E2904" s="25">
        <f>HLOOKUP(Eingabe!$C$6,Kalkulationen!$T$1:$U$8762,A2905)</f>
        <v>0.35273627104706579</v>
      </c>
    </row>
    <row r="2905" spans="1:5" x14ac:dyDescent="0.15">
      <c r="A2905" s="17">
        <v>2905</v>
      </c>
      <c r="B2905" s="17">
        <v>29.03</v>
      </c>
      <c r="C2905" s="17">
        <f>HLOOKUP(Eingabe!$C$3,Leistungskurven!$B$1:$B$5002,A2905,FALSE)</f>
        <v>0</v>
      </c>
      <c r="E2905" s="25">
        <f>HLOOKUP(Eingabe!$C$6,Kalkulationen!$T$1:$U$8762,A2906)</f>
        <v>0.35273627104706579</v>
      </c>
    </row>
    <row r="2906" spans="1:5" x14ac:dyDescent="0.15">
      <c r="A2906" s="17">
        <v>2906</v>
      </c>
      <c r="B2906" s="17">
        <v>29.04</v>
      </c>
      <c r="C2906" s="17">
        <f>HLOOKUP(Eingabe!$C$3,Leistungskurven!$B$1:$B$5002,A2906,FALSE)</f>
        <v>0</v>
      </c>
      <c r="E2906" s="25">
        <f>HLOOKUP(Eingabe!$C$6,Kalkulationen!$T$1:$U$8762,A2907)</f>
        <v>0.35273627104706579</v>
      </c>
    </row>
    <row r="2907" spans="1:5" x14ac:dyDescent="0.15">
      <c r="A2907" s="17">
        <v>2907</v>
      </c>
      <c r="B2907" s="17">
        <v>29.05</v>
      </c>
      <c r="C2907" s="17">
        <f>HLOOKUP(Eingabe!$C$3,Leistungskurven!$B$1:$B$5002,A2907,FALSE)</f>
        <v>0</v>
      </c>
      <c r="E2907" s="25">
        <f>HLOOKUP(Eingabe!$C$6,Kalkulationen!$T$1:$U$8762,A2908)</f>
        <v>0.35273627104706579</v>
      </c>
    </row>
    <row r="2908" spans="1:5" x14ac:dyDescent="0.15">
      <c r="A2908" s="17">
        <v>2908</v>
      </c>
      <c r="B2908" s="17">
        <v>29.06</v>
      </c>
      <c r="C2908" s="17">
        <f>HLOOKUP(Eingabe!$C$3,Leistungskurven!$B$1:$B$5002,A2908,FALSE)</f>
        <v>0</v>
      </c>
      <c r="E2908" s="25">
        <f>HLOOKUP(Eingabe!$C$6,Kalkulationen!$T$1:$U$8762,A2909)</f>
        <v>0.35273627104706579</v>
      </c>
    </row>
    <row r="2909" spans="1:5" x14ac:dyDescent="0.15">
      <c r="A2909" s="17">
        <v>2909</v>
      </c>
      <c r="B2909" s="17">
        <v>29.07</v>
      </c>
      <c r="C2909" s="17">
        <f>HLOOKUP(Eingabe!$C$3,Leistungskurven!$B$1:$B$5002,A2909,FALSE)</f>
        <v>0</v>
      </c>
      <c r="E2909" s="25">
        <f>HLOOKUP(Eingabe!$C$6,Kalkulationen!$T$1:$U$8762,A2910)</f>
        <v>0.35273627104706579</v>
      </c>
    </row>
    <row r="2910" spans="1:5" x14ac:dyDescent="0.15">
      <c r="A2910" s="17">
        <v>2910</v>
      </c>
      <c r="B2910" s="17">
        <v>29.08</v>
      </c>
      <c r="C2910" s="17">
        <f>HLOOKUP(Eingabe!$C$3,Leistungskurven!$B$1:$B$5002,A2910,FALSE)</f>
        <v>0</v>
      </c>
      <c r="E2910" s="25">
        <f>HLOOKUP(Eingabe!$C$6,Kalkulationen!$T$1:$U$8762,A2911)</f>
        <v>0.325486920668631</v>
      </c>
    </row>
    <row r="2911" spans="1:5" x14ac:dyDescent="0.15">
      <c r="A2911" s="17">
        <v>2911</v>
      </c>
      <c r="B2911" s="17">
        <v>29.09</v>
      </c>
      <c r="C2911" s="17">
        <f>HLOOKUP(Eingabe!$C$3,Leistungskurven!$B$1:$B$5002,A2911,FALSE)</f>
        <v>0</v>
      </c>
      <c r="E2911" s="25">
        <f>HLOOKUP(Eingabe!$C$6,Kalkulationen!$T$1:$U$8762,A2912)</f>
        <v>0.325486920668631</v>
      </c>
    </row>
    <row r="2912" spans="1:5" x14ac:dyDescent="0.15">
      <c r="A2912" s="17">
        <v>2912</v>
      </c>
      <c r="B2912" s="17">
        <v>29.1</v>
      </c>
      <c r="C2912" s="17">
        <f>HLOOKUP(Eingabe!$C$3,Leistungskurven!$B$1:$B$5002,A2912,FALSE)</f>
        <v>0</v>
      </c>
      <c r="E2912" s="25">
        <f>HLOOKUP(Eingabe!$C$6,Kalkulationen!$T$1:$U$8762,A2913)</f>
        <v>0.325486920668631</v>
      </c>
    </row>
    <row r="2913" spans="1:5" x14ac:dyDescent="0.15">
      <c r="A2913" s="17">
        <v>2913</v>
      </c>
      <c r="B2913" s="17">
        <v>29.11</v>
      </c>
      <c r="C2913" s="17">
        <f>HLOOKUP(Eingabe!$C$3,Leistungskurven!$B$1:$B$5002,A2913,FALSE)</f>
        <v>0</v>
      </c>
      <c r="E2913" s="25">
        <f>HLOOKUP(Eingabe!$C$6,Kalkulationen!$T$1:$U$8762,A2914)</f>
        <v>0.325486920668631</v>
      </c>
    </row>
    <row r="2914" spans="1:5" x14ac:dyDescent="0.15">
      <c r="A2914" s="17">
        <v>2914</v>
      </c>
      <c r="B2914" s="17">
        <v>29.12</v>
      </c>
      <c r="C2914" s="17">
        <f>HLOOKUP(Eingabe!$C$3,Leistungskurven!$B$1:$B$5002,A2914,FALSE)</f>
        <v>0</v>
      </c>
      <c r="E2914" s="25">
        <f>HLOOKUP(Eingabe!$C$6,Kalkulationen!$T$1:$U$8762,A2915)</f>
        <v>0.325486920668631</v>
      </c>
    </row>
    <row r="2915" spans="1:5" x14ac:dyDescent="0.15">
      <c r="A2915" s="17">
        <v>2915</v>
      </c>
      <c r="B2915" s="17">
        <v>29.13</v>
      </c>
      <c r="C2915" s="17">
        <f>HLOOKUP(Eingabe!$C$3,Leistungskurven!$B$1:$B$5002,A2915,FALSE)</f>
        <v>0</v>
      </c>
      <c r="E2915" s="25">
        <f>HLOOKUP(Eingabe!$C$6,Kalkulationen!$T$1:$U$8762,A2916)</f>
        <v>0.325486920668631</v>
      </c>
    </row>
    <row r="2916" spans="1:5" x14ac:dyDescent="0.15">
      <c r="A2916" s="17">
        <v>2916</v>
      </c>
      <c r="B2916" s="17">
        <v>29.14</v>
      </c>
      <c r="C2916" s="17">
        <f>HLOOKUP(Eingabe!$C$3,Leistungskurven!$B$1:$B$5002,A2916,FALSE)</f>
        <v>0</v>
      </c>
      <c r="E2916" s="25">
        <f>HLOOKUP(Eingabe!$C$6,Kalkulationen!$T$1:$U$8762,A2917)</f>
        <v>0.325486920668631</v>
      </c>
    </row>
    <row r="2917" spans="1:5" x14ac:dyDescent="0.15">
      <c r="A2917" s="17">
        <v>2917</v>
      </c>
      <c r="B2917" s="17">
        <v>29.15</v>
      </c>
      <c r="C2917" s="17">
        <f>HLOOKUP(Eingabe!$C$3,Leistungskurven!$B$1:$B$5002,A2917,FALSE)</f>
        <v>0</v>
      </c>
      <c r="E2917" s="25">
        <f>HLOOKUP(Eingabe!$C$6,Kalkulationen!$T$1:$U$8762,A2918)</f>
        <v>0.325486920668631</v>
      </c>
    </row>
    <row r="2918" spans="1:5" x14ac:dyDescent="0.15">
      <c r="A2918" s="17">
        <v>2918</v>
      </c>
      <c r="B2918" s="17">
        <v>29.16</v>
      </c>
      <c r="C2918" s="17">
        <f>HLOOKUP(Eingabe!$C$3,Leistungskurven!$B$1:$B$5002,A2918,FALSE)</f>
        <v>0</v>
      </c>
      <c r="E2918" s="25">
        <f>HLOOKUP(Eingabe!$C$6,Kalkulationen!$T$1:$U$8762,A2919)</f>
        <v>0.325486920668631</v>
      </c>
    </row>
    <row r="2919" spans="1:5" x14ac:dyDescent="0.15">
      <c r="A2919" s="17">
        <v>2919</v>
      </c>
      <c r="B2919" s="17">
        <v>29.17</v>
      </c>
      <c r="C2919" s="17">
        <f>HLOOKUP(Eingabe!$C$3,Leistungskurven!$B$1:$B$5002,A2919,FALSE)</f>
        <v>0</v>
      </c>
      <c r="E2919" s="25">
        <f>HLOOKUP(Eingabe!$C$6,Kalkulationen!$T$1:$U$8762,A2920)</f>
        <v>0.325486920668631</v>
      </c>
    </row>
    <row r="2920" spans="1:5" x14ac:dyDescent="0.15">
      <c r="A2920" s="17">
        <v>2920</v>
      </c>
      <c r="B2920" s="17">
        <v>29.18</v>
      </c>
      <c r="C2920" s="17">
        <f>HLOOKUP(Eingabe!$C$3,Leistungskurven!$B$1:$B$5002,A2920,FALSE)</f>
        <v>0</v>
      </c>
      <c r="E2920" s="25">
        <f>HLOOKUP(Eingabe!$C$6,Kalkulationen!$T$1:$U$8762,A2921)</f>
        <v>0.325486920668631</v>
      </c>
    </row>
    <row r="2921" spans="1:5" x14ac:dyDescent="0.15">
      <c r="A2921" s="17">
        <v>2921</v>
      </c>
      <c r="B2921" s="17">
        <v>29.19</v>
      </c>
      <c r="C2921" s="17">
        <f>HLOOKUP(Eingabe!$C$3,Leistungskurven!$B$1:$B$5002,A2921,FALSE)</f>
        <v>0</v>
      </c>
      <c r="E2921" s="25">
        <f>HLOOKUP(Eingabe!$C$6,Kalkulationen!$T$1:$U$8762,A2922)</f>
        <v>0.325486920668631</v>
      </c>
    </row>
    <row r="2922" spans="1:5" x14ac:dyDescent="0.15">
      <c r="A2922" s="17">
        <v>2922</v>
      </c>
      <c r="B2922" s="17">
        <v>29.2</v>
      </c>
      <c r="C2922" s="17">
        <f>HLOOKUP(Eingabe!$C$3,Leistungskurven!$B$1:$B$5002,A2922,FALSE)</f>
        <v>0</v>
      </c>
      <c r="E2922" s="25">
        <f>HLOOKUP(Eingabe!$C$6,Kalkulationen!$T$1:$U$8762,A2923)</f>
        <v>0.325486920668631</v>
      </c>
    </row>
    <row r="2923" spans="1:5" x14ac:dyDescent="0.15">
      <c r="A2923" s="17">
        <v>2923</v>
      </c>
      <c r="B2923" s="17">
        <v>29.21</v>
      </c>
      <c r="C2923" s="17">
        <f>HLOOKUP(Eingabe!$C$3,Leistungskurven!$B$1:$B$5002,A2923,FALSE)</f>
        <v>0</v>
      </c>
      <c r="E2923" s="25">
        <f>HLOOKUP(Eingabe!$C$6,Kalkulationen!$T$1:$U$8762,A2924)</f>
        <v>0.325486920668631</v>
      </c>
    </row>
    <row r="2924" spans="1:5" x14ac:dyDescent="0.15">
      <c r="A2924" s="17">
        <v>2924</v>
      </c>
      <c r="B2924" s="17">
        <v>29.22</v>
      </c>
      <c r="C2924" s="17">
        <f>HLOOKUP(Eingabe!$C$3,Leistungskurven!$B$1:$B$5002,A2924,FALSE)</f>
        <v>0</v>
      </c>
      <c r="E2924" s="25">
        <f>HLOOKUP(Eingabe!$C$6,Kalkulationen!$T$1:$U$8762,A2925)</f>
        <v>0.325486920668631</v>
      </c>
    </row>
    <row r="2925" spans="1:5" x14ac:dyDescent="0.15">
      <c r="A2925" s="17">
        <v>2925</v>
      </c>
      <c r="B2925" s="17">
        <v>29.23</v>
      </c>
      <c r="C2925" s="17">
        <f>HLOOKUP(Eingabe!$C$3,Leistungskurven!$B$1:$B$5002,A2925,FALSE)</f>
        <v>0</v>
      </c>
      <c r="E2925" s="25">
        <f>HLOOKUP(Eingabe!$C$6,Kalkulationen!$T$1:$U$8762,A2926)</f>
        <v>0.325486920668631</v>
      </c>
    </row>
    <row r="2926" spans="1:5" x14ac:dyDescent="0.15">
      <c r="A2926" s="17">
        <v>2926</v>
      </c>
      <c r="B2926" s="17">
        <v>29.24</v>
      </c>
      <c r="C2926" s="17">
        <f>HLOOKUP(Eingabe!$C$3,Leistungskurven!$B$1:$B$5002,A2926,FALSE)</f>
        <v>0</v>
      </c>
      <c r="E2926" s="25">
        <f>HLOOKUP(Eingabe!$C$6,Kalkulationen!$T$1:$U$8762,A2927)</f>
        <v>0.325486920668631</v>
      </c>
    </row>
    <row r="2927" spans="1:5" x14ac:dyDescent="0.15">
      <c r="A2927" s="17">
        <v>2927</v>
      </c>
      <c r="B2927" s="17">
        <v>29.25</v>
      </c>
      <c r="C2927" s="17">
        <f>HLOOKUP(Eingabe!$C$3,Leistungskurven!$B$1:$B$5002,A2927,FALSE)</f>
        <v>0</v>
      </c>
      <c r="E2927" s="25">
        <f>HLOOKUP(Eingabe!$C$6,Kalkulationen!$T$1:$U$8762,A2928)</f>
        <v>0.325486920668631</v>
      </c>
    </row>
    <row r="2928" spans="1:5" x14ac:dyDescent="0.15">
      <c r="A2928" s="17">
        <v>2928</v>
      </c>
      <c r="B2928" s="17">
        <v>29.26</v>
      </c>
      <c r="C2928" s="17">
        <f>HLOOKUP(Eingabe!$C$3,Leistungskurven!$B$1:$B$5002,A2928,FALSE)</f>
        <v>0</v>
      </c>
      <c r="E2928" s="25">
        <f>HLOOKUP(Eingabe!$C$6,Kalkulationen!$T$1:$U$8762,A2929)</f>
        <v>0.325486920668631</v>
      </c>
    </row>
    <row r="2929" spans="1:5" x14ac:dyDescent="0.15">
      <c r="A2929" s="17">
        <v>2929</v>
      </c>
      <c r="B2929" s="17">
        <v>29.27</v>
      </c>
      <c r="C2929" s="17">
        <f>HLOOKUP(Eingabe!$C$3,Leistungskurven!$B$1:$B$5002,A2929,FALSE)</f>
        <v>0</v>
      </c>
      <c r="E2929" s="25">
        <f>HLOOKUP(Eingabe!$C$6,Kalkulationen!$T$1:$U$8762,A2930)</f>
        <v>0.325486920668631</v>
      </c>
    </row>
    <row r="2930" spans="1:5" x14ac:dyDescent="0.15">
      <c r="A2930" s="17">
        <v>2930</v>
      </c>
      <c r="B2930" s="17">
        <v>29.28</v>
      </c>
      <c r="C2930" s="17">
        <f>HLOOKUP(Eingabe!$C$3,Leistungskurven!$B$1:$B$5002,A2930,FALSE)</f>
        <v>0</v>
      </c>
      <c r="E2930" s="25">
        <f>HLOOKUP(Eingabe!$C$6,Kalkulationen!$T$1:$U$8762,A2931)</f>
        <v>0.325486920668631</v>
      </c>
    </row>
    <row r="2931" spans="1:5" x14ac:dyDescent="0.15">
      <c r="A2931" s="17">
        <v>2931</v>
      </c>
      <c r="B2931" s="17">
        <v>29.29</v>
      </c>
      <c r="C2931" s="17">
        <f>HLOOKUP(Eingabe!$C$3,Leistungskurven!$B$1:$B$5002,A2931,FALSE)</f>
        <v>0</v>
      </c>
      <c r="E2931" s="25">
        <f>HLOOKUP(Eingabe!$C$6,Kalkulationen!$T$1:$U$8762,A2932)</f>
        <v>0.325486920668631</v>
      </c>
    </row>
    <row r="2932" spans="1:5" x14ac:dyDescent="0.15">
      <c r="A2932" s="17">
        <v>2932</v>
      </c>
      <c r="B2932" s="17">
        <v>29.3</v>
      </c>
      <c r="C2932" s="17">
        <f>HLOOKUP(Eingabe!$C$3,Leistungskurven!$B$1:$B$5002,A2932,FALSE)</f>
        <v>0</v>
      </c>
      <c r="E2932" s="25">
        <f>HLOOKUP(Eingabe!$C$6,Kalkulationen!$T$1:$U$8762,A2933)</f>
        <v>0.325486920668631</v>
      </c>
    </row>
    <row r="2933" spans="1:5" x14ac:dyDescent="0.15">
      <c r="A2933" s="17">
        <v>2933</v>
      </c>
      <c r="B2933" s="17">
        <v>29.31</v>
      </c>
      <c r="C2933" s="17">
        <f>HLOOKUP(Eingabe!$C$3,Leistungskurven!$B$1:$B$5002,A2933,FALSE)</f>
        <v>0</v>
      </c>
      <c r="E2933" s="25">
        <f>HLOOKUP(Eingabe!$C$6,Kalkulationen!$T$1:$U$8762,A2934)</f>
        <v>0.325486920668631</v>
      </c>
    </row>
    <row r="2934" spans="1:5" x14ac:dyDescent="0.15">
      <c r="A2934" s="17">
        <v>2934</v>
      </c>
      <c r="B2934" s="17">
        <v>29.32</v>
      </c>
      <c r="C2934" s="17">
        <f>HLOOKUP(Eingabe!$C$3,Leistungskurven!$B$1:$B$5002,A2934,FALSE)</f>
        <v>0</v>
      </c>
      <c r="E2934" s="25">
        <f>HLOOKUP(Eingabe!$C$6,Kalkulationen!$T$1:$U$8762,A2935)</f>
        <v>0.325486920668631</v>
      </c>
    </row>
    <row r="2935" spans="1:5" x14ac:dyDescent="0.15">
      <c r="A2935" s="17">
        <v>2935</v>
      </c>
      <c r="B2935" s="17">
        <v>29.33</v>
      </c>
      <c r="C2935" s="17">
        <f>HLOOKUP(Eingabe!$C$3,Leistungskurven!$B$1:$B$5002,A2935,FALSE)</f>
        <v>0</v>
      </c>
      <c r="E2935" s="25">
        <f>HLOOKUP(Eingabe!$C$6,Kalkulationen!$T$1:$U$8762,A2936)</f>
        <v>0.325486920668631</v>
      </c>
    </row>
    <row r="2936" spans="1:5" x14ac:dyDescent="0.15">
      <c r="A2936" s="17">
        <v>2936</v>
      </c>
      <c r="B2936" s="17">
        <v>29.34</v>
      </c>
      <c r="C2936" s="17">
        <f>HLOOKUP(Eingabe!$C$3,Leistungskurven!$B$1:$B$5002,A2936,FALSE)</f>
        <v>0</v>
      </c>
      <c r="E2936" s="25">
        <f>HLOOKUP(Eingabe!$C$6,Kalkulationen!$T$1:$U$8762,A2937)</f>
        <v>0.325486920668631</v>
      </c>
    </row>
    <row r="2937" spans="1:5" x14ac:dyDescent="0.15">
      <c r="A2937" s="17">
        <v>2937</v>
      </c>
      <c r="B2937" s="17">
        <v>29.35</v>
      </c>
      <c r="C2937" s="17">
        <f>HLOOKUP(Eingabe!$C$3,Leistungskurven!$B$1:$B$5002,A2937,FALSE)</f>
        <v>0</v>
      </c>
      <c r="E2937" s="25">
        <f>HLOOKUP(Eingabe!$C$6,Kalkulationen!$T$1:$U$8762,A2938)</f>
        <v>0.325486920668631</v>
      </c>
    </row>
    <row r="2938" spans="1:5" x14ac:dyDescent="0.15">
      <c r="A2938" s="17">
        <v>2938</v>
      </c>
      <c r="B2938" s="17">
        <v>29.36</v>
      </c>
      <c r="C2938" s="17">
        <f>HLOOKUP(Eingabe!$C$3,Leistungskurven!$B$1:$B$5002,A2938,FALSE)</f>
        <v>0</v>
      </c>
      <c r="E2938" s="25">
        <f>HLOOKUP(Eingabe!$C$6,Kalkulationen!$T$1:$U$8762,A2939)</f>
        <v>0.325486920668631</v>
      </c>
    </row>
    <row r="2939" spans="1:5" x14ac:dyDescent="0.15">
      <c r="A2939" s="17">
        <v>2939</v>
      </c>
      <c r="B2939" s="17">
        <v>29.37</v>
      </c>
      <c r="C2939" s="17">
        <f>HLOOKUP(Eingabe!$C$3,Leistungskurven!$B$1:$B$5002,A2939,FALSE)</f>
        <v>0</v>
      </c>
      <c r="E2939" s="25">
        <f>HLOOKUP(Eingabe!$C$6,Kalkulationen!$T$1:$U$8762,A2940)</f>
        <v>0.325486920668631</v>
      </c>
    </row>
    <row r="2940" spans="1:5" x14ac:dyDescent="0.15">
      <c r="A2940" s="17">
        <v>2940</v>
      </c>
      <c r="B2940" s="17">
        <v>29.38</v>
      </c>
      <c r="C2940" s="17">
        <f>HLOOKUP(Eingabe!$C$3,Leistungskurven!$B$1:$B$5002,A2940,FALSE)</f>
        <v>0</v>
      </c>
      <c r="E2940" s="25">
        <f>HLOOKUP(Eingabe!$C$6,Kalkulationen!$T$1:$U$8762,A2941)</f>
        <v>0.325486920668631</v>
      </c>
    </row>
    <row r="2941" spans="1:5" x14ac:dyDescent="0.15">
      <c r="A2941" s="17">
        <v>2941</v>
      </c>
      <c r="B2941" s="17">
        <v>29.39</v>
      </c>
      <c r="C2941" s="17">
        <f>HLOOKUP(Eingabe!$C$3,Leistungskurven!$B$1:$B$5002,A2941,FALSE)</f>
        <v>0</v>
      </c>
      <c r="E2941" s="25">
        <f>HLOOKUP(Eingabe!$C$6,Kalkulationen!$T$1:$U$8762,A2942)</f>
        <v>0.325486920668631</v>
      </c>
    </row>
    <row r="2942" spans="1:5" x14ac:dyDescent="0.15">
      <c r="A2942" s="17">
        <v>2942</v>
      </c>
      <c r="B2942" s="17">
        <v>29.4</v>
      </c>
      <c r="C2942" s="17">
        <f>HLOOKUP(Eingabe!$C$3,Leistungskurven!$B$1:$B$5002,A2942,FALSE)</f>
        <v>0</v>
      </c>
      <c r="E2942" s="25">
        <f>HLOOKUP(Eingabe!$C$6,Kalkulationen!$T$1:$U$8762,A2943)</f>
        <v>0.325486920668631</v>
      </c>
    </row>
    <row r="2943" spans="1:5" x14ac:dyDescent="0.15">
      <c r="A2943" s="17">
        <v>2943</v>
      </c>
      <c r="B2943" s="17">
        <v>29.41</v>
      </c>
      <c r="C2943" s="17">
        <f>HLOOKUP(Eingabe!$C$3,Leistungskurven!$B$1:$B$5002,A2943,FALSE)</f>
        <v>0</v>
      </c>
      <c r="E2943" s="25">
        <f>HLOOKUP(Eingabe!$C$6,Kalkulationen!$T$1:$U$8762,A2944)</f>
        <v>0.325486920668631</v>
      </c>
    </row>
    <row r="2944" spans="1:5" x14ac:dyDescent="0.15">
      <c r="A2944" s="17">
        <v>2944</v>
      </c>
      <c r="B2944" s="17">
        <v>29.42</v>
      </c>
      <c r="C2944" s="17">
        <f>HLOOKUP(Eingabe!$C$3,Leistungskurven!$B$1:$B$5002,A2944,FALSE)</f>
        <v>0</v>
      </c>
      <c r="E2944" s="25">
        <f>HLOOKUP(Eingabe!$C$6,Kalkulationen!$T$1:$U$8762,A2945)</f>
        <v>0.325486920668631</v>
      </c>
    </row>
    <row r="2945" spans="1:5" x14ac:dyDescent="0.15">
      <c r="A2945" s="17">
        <v>2945</v>
      </c>
      <c r="B2945" s="17">
        <v>29.43</v>
      </c>
      <c r="C2945" s="17">
        <f>HLOOKUP(Eingabe!$C$3,Leistungskurven!$B$1:$B$5002,A2945,FALSE)</f>
        <v>0</v>
      </c>
      <c r="E2945" s="25">
        <f>HLOOKUP(Eingabe!$C$6,Kalkulationen!$T$1:$U$8762,A2946)</f>
        <v>0.325486920668631</v>
      </c>
    </row>
    <row r="2946" spans="1:5" x14ac:dyDescent="0.15">
      <c r="A2946" s="17">
        <v>2946</v>
      </c>
      <c r="B2946" s="17">
        <v>29.44</v>
      </c>
      <c r="C2946" s="17">
        <f>HLOOKUP(Eingabe!$C$3,Leistungskurven!$B$1:$B$5002,A2946,FALSE)</f>
        <v>0</v>
      </c>
      <c r="E2946" s="25">
        <f>HLOOKUP(Eingabe!$C$6,Kalkulationen!$T$1:$U$8762,A2947)</f>
        <v>0.325486920668631</v>
      </c>
    </row>
    <row r="2947" spans="1:5" x14ac:dyDescent="0.15">
      <c r="A2947" s="17">
        <v>2947</v>
      </c>
      <c r="B2947" s="17">
        <v>29.45</v>
      </c>
      <c r="C2947" s="17">
        <f>HLOOKUP(Eingabe!$C$3,Leistungskurven!$B$1:$B$5002,A2947,FALSE)</f>
        <v>0</v>
      </c>
      <c r="E2947" s="25">
        <f>HLOOKUP(Eingabe!$C$6,Kalkulationen!$T$1:$U$8762,A2948)</f>
        <v>0.325486920668631</v>
      </c>
    </row>
    <row r="2948" spans="1:5" x14ac:dyDescent="0.15">
      <c r="A2948" s="17">
        <v>2948</v>
      </c>
      <c r="B2948" s="17">
        <v>29.46</v>
      </c>
      <c r="C2948" s="17">
        <f>HLOOKUP(Eingabe!$C$3,Leistungskurven!$B$1:$B$5002,A2948,FALSE)</f>
        <v>0</v>
      </c>
      <c r="E2948" s="25">
        <f>HLOOKUP(Eingabe!$C$6,Kalkulationen!$T$1:$U$8762,A2949)</f>
        <v>0.325486920668631</v>
      </c>
    </row>
    <row r="2949" spans="1:5" x14ac:dyDescent="0.15">
      <c r="A2949" s="17">
        <v>2949</v>
      </c>
      <c r="B2949" s="17">
        <v>29.47</v>
      </c>
      <c r="C2949" s="17">
        <f>HLOOKUP(Eingabe!$C$3,Leistungskurven!$B$1:$B$5002,A2949,FALSE)</f>
        <v>0</v>
      </c>
      <c r="E2949" s="25">
        <f>HLOOKUP(Eingabe!$C$6,Kalkulationen!$T$1:$U$8762,A2950)</f>
        <v>0.325486920668631</v>
      </c>
    </row>
    <row r="2950" spans="1:5" x14ac:dyDescent="0.15">
      <c r="A2950" s="17">
        <v>2950</v>
      </c>
      <c r="B2950" s="17">
        <v>29.48</v>
      </c>
      <c r="C2950" s="17">
        <f>HLOOKUP(Eingabe!$C$3,Leistungskurven!$B$1:$B$5002,A2950,FALSE)</f>
        <v>0</v>
      </c>
      <c r="E2950" s="25">
        <f>HLOOKUP(Eingabe!$C$6,Kalkulationen!$T$1:$U$8762,A2951)</f>
        <v>0.325486920668631</v>
      </c>
    </row>
    <row r="2951" spans="1:5" x14ac:dyDescent="0.15">
      <c r="A2951" s="17">
        <v>2951</v>
      </c>
      <c r="B2951" s="17">
        <v>29.49</v>
      </c>
      <c r="C2951" s="17">
        <f>HLOOKUP(Eingabe!$C$3,Leistungskurven!$B$1:$B$5002,A2951,FALSE)</f>
        <v>0</v>
      </c>
      <c r="E2951" s="25">
        <f>HLOOKUP(Eingabe!$C$6,Kalkulationen!$T$1:$U$8762,A2952)</f>
        <v>0.325486920668631</v>
      </c>
    </row>
    <row r="2952" spans="1:5" x14ac:dyDescent="0.15">
      <c r="A2952" s="17">
        <v>2952</v>
      </c>
      <c r="B2952" s="17">
        <v>29.5</v>
      </c>
      <c r="C2952" s="17">
        <f>HLOOKUP(Eingabe!$C$3,Leistungskurven!$B$1:$B$5002,A2952,FALSE)</f>
        <v>0</v>
      </c>
      <c r="E2952" s="25">
        <f>HLOOKUP(Eingabe!$C$6,Kalkulationen!$T$1:$U$8762,A2953)</f>
        <v>0.325486920668631</v>
      </c>
    </row>
    <row r="2953" spans="1:5" x14ac:dyDescent="0.15">
      <c r="A2953" s="17">
        <v>2953</v>
      </c>
      <c r="B2953" s="17">
        <v>29.51</v>
      </c>
      <c r="C2953" s="17">
        <f>HLOOKUP(Eingabe!$C$3,Leistungskurven!$B$1:$B$5002,A2953,FALSE)</f>
        <v>0</v>
      </c>
      <c r="E2953" s="25">
        <f>HLOOKUP(Eingabe!$C$6,Kalkulationen!$T$1:$U$8762,A2954)</f>
        <v>0.325486920668631</v>
      </c>
    </row>
    <row r="2954" spans="1:5" x14ac:dyDescent="0.15">
      <c r="A2954" s="17">
        <v>2954</v>
      </c>
      <c r="B2954" s="17">
        <v>29.52</v>
      </c>
      <c r="C2954" s="17">
        <f>HLOOKUP(Eingabe!$C$3,Leistungskurven!$B$1:$B$5002,A2954,FALSE)</f>
        <v>0</v>
      </c>
      <c r="E2954" s="25">
        <f>HLOOKUP(Eingabe!$C$6,Kalkulationen!$T$1:$U$8762,A2955)</f>
        <v>0.325486920668631</v>
      </c>
    </row>
    <row r="2955" spans="1:5" x14ac:dyDescent="0.15">
      <c r="A2955" s="17">
        <v>2955</v>
      </c>
      <c r="B2955" s="17">
        <v>29.53</v>
      </c>
      <c r="C2955" s="17">
        <f>HLOOKUP(Eingabe!$C$3,Leistungskurven!$B$1:$B$5002,A2955,FALSE)</f>
        <v>0</v>
      </c>
      <c r="E2955" s="25">
        <f>HLOOKUP(Eingabe!$C$6,Kalkulationen!$T$1:$U$8762,A2956)</f>
        <v>0.325486920668631</v>
      </c>
    </row>
    <row r="2956" spans="1:5" x14ac:dyDescent="0.15">
      <c r="A2956" s="17">
        <v>2956</v>
      </c>
      <c r="B2956" s="17">
        <v>29.54</v>
      </c>
      <c r="C2956" s="17">
        <f>HLOOKUP(Eingabe!$C$3,Leistungskurven!$B$1:$B$5002,A2956,FALSE)</f>
        <v>0</v>
      </c>
      <c r="E2956" s="25">
        <f>HLOOKUP(Eingabe!$C$6,Kalkulationen!$T$1:$U$8762,A2957)</f>
        <v>0.325486920668631</v>
      </c>
    </row>
    <row r="2957" spans="1:5" x14ac:dyDescent="0.15">
      <c r="A2957" s="17">
        <v>2957</v>
      </c>
      <c r="B2957" s="17">
        <v>29.55</v>
      </c>
      <c r="C2957" s="17">
        <f>HLOOKUP(Eingabe!$C$3,Leistungskurven!$B$1:$B$5002,A2957,FALSE)</f>
        <v>0</v>
      </c>
      <c r="E2957" s="25">
        <f>HLOOKUP(Eingabe!$C$6,Kalkulationen!$T$1:$U$8762,A2958)</f>
        <v>0.325486920668631</v>
      </c>
    </row>
    <row r="2958" spans="1:5" x14ac:dyDescent="0.15">
      <c r="A2958" s="17">
        <v>2958</v>
      </c>
      <c r="B2958" s="17">
        <v>29.56</v>
      </c>
      <c r="C2958" s="17">
        <f>HLOOKUP(Eingabe!$C$3,Leistungskurven!$B$1:$B$5002,A2958,FALSE)</f>
        <v>0</v>
      </c>
      <c r="E2958" s="25">
        <f>HLOOKUP(Eingabe!$C$6,Kalkulationen!$T$1:$U$8762,A2959)</f>
        <v>0.325486920668631</v>
      </c>
    </row>
    <row r="2959" spans="1:5" x14ac:dyDescent="0.15">
      <c r="A2959" s="17">
        <v>2959</v>
      </c>
      <c r="B2959" s="17">
        <v>29.57</v>
      </c>
      <c r="C2959" s="17">
        <f>HLOOKUP(Eingabe!$C$3,Leistungskurven!$B$1:$B$5002,A2959,FALSE)</f>
        <v>0</v>
      </c>
      <c r="E2959" s="25">
        <f>HLOOKUP(Eingabe!$C$6,Kalkulationen!$T$1:$U$8762,A2960)</f>
        <v>0.325486920668631</v>
      </c>
    </row>
    <row r="2960" spans="1:5" x14ac:dyDescent="0.15">
      <c r="A2960" s="17">
        <v>2960</v>
      </c>
      <c r="B2960" s="17">
        <v>29.58</v>
      </c>
      <c r="C2960" s="17">
        <f>HLOOKUP(Eingabe!$C$3,Leistungskurven!$B$1:$B$5002,A2960,FALSE)</f>
        <v>0</v>
      </c>
      <c r="E2960" s="25">
        <f>HLOOKUP(Eingabe!$C$6,Kalkulationen!$T$1:$U$8762,A2961)</f>
        <v>0.325486920668631</v>
      </c>
    </row>
    <row r="2961" spans="1:5" x14ac:dyDescent="0.15">
      <c r="A2961" s="17">
        <v>2961</v>
      </c>
      <c r="B2961" s="17">
        <v>29.59</v>
      </c>
      <c r="C2961" s="17">
        <f>HLOOKUP(Eingabe!$C$3,Leistungskurven!$B$1:$B$5002,A2961,FALSE)</f>
        <v>0</v>
      </c>
      <c r="E2961" s="25">
        <f>HLOOKUP(Eingabe!$C$6,Kalkulationen!$T$1:$U$8762,A2962)</f>
        <v>0.325486920668631</v>
      </c>
    </row>
    <row r="2962" spans="1:5" x14ac:dyDescent="0.15">
      <c r="A2962" s="17">
        <v>2962</v>
      </c>
      <c r="B2962" s="17">
        <v>29.6</v>
      </c>
      <c r="C2962" s="17">
        <f>HLOOKUP(Eingabe!$C$3,Leistungskurven!$B$1:$B$5002,A2962,FALSE)</f>
        <v>0</v>
      </c>
      <c r="E2962" s="25">
        <f>HLOOKUP(Eingabe!$C$6,Kalkulationen!$T$1:$U$8762,A2963)</f>
        <v>0.325486920668631</v>
      </c>
    </row>
    <row r="2963" spans="1:5" x14ac:dyDescent="0.15">
      <c r="A2963" s="17">
        <v>2963</v>
      </c>
      <c r="B2963" s="17">
        <v>29.61</v>
      </c>
      <c r="C2963" s="17">
        <f>HLOOKUP(Eingabe!$C$3,Leistungskurven!$B$1:$B$5002,A2963,FALSE)</f>
        <v>0</v>
      </c>
      <c r="E2963" s="25">
        <f>HLOOKUP(Eingabe!$C$6,Kalkulationen!$T$1:$U$8762,A2964)</f>
        <v>0.325486920668631</v>
      </c>
    </row>
    <row r="2964" spans="1:5" x14ac:dyDescent="0.15">
      <c r="A2964" s="17">
        <v>2964</v>
      </c>
      <c r="B2964" s="17">
        <v>29.62</v>
      </c>
      <c r="C2964" s="17">
        <f>HLOOKUP(Eingabe!$C$3,Leistungskurven!$B$1:$B$5002,A2964,FALSE)</f>
        <v>0</v>
      </c>
      <c r="E2964" s="25">
        <f>HLOOKUP(Eingabe!$C$6,Kalkulationen!$T$1:$U$8762,A2965)</f>
        <v>0.325486920668631</v>
      </c>
    </row>
    <row r="2965" spans="1:5" x14ac:dyDescent="0.15">
      <c r="A2965" s="17">
        <v>2965</v>
      </c>
      <c r="B2965" s="17">
        <v>29.63</v>
      </c>
      <c r="C2965" s="17">
        <f>HLOOKUP(Eingabe!$C$3,Leistungskurven!$B$1:$B$5002,A2965,FALSE)</f>
        <v>0</v>
      </c>
      <c r="E2965" s="25">
        <f>HLOOKUP(Eingabe!$C$6,Kalkulationen!$T$1:$U$8762,A2966)</f>
        <v>0.325486920668631</v>
      </c>
    </row>
    <row r="2966" spans="1:5" x14ac:dyDescent="0.15">
      <c r="A2966" s="17">
        <v>2966</v>
      </c>
      <c r="B2966" s="17">
        <v>29.64</v>
      </c>
      <c r="C2966" s="17">
        <f>HLOOKUP(Eingabe!$C$3,Leistungskurven!$B$1:$B$5002,A2966,FALSE)</f>
        <v>0</v>
      </c>
      <c r="E2966" s="25">
        <f>HLOOKUP(Eingabe!$C$6,Kalkulationen!$T$1:$U$8762,A2967)</f>
        <v>0.325486920668631</v>
      </c>
    </row>
    <row r="2967" spans="1:5" x14ac:dyDescent="0.15">
      <c r="A2967" s="17">
        <v>2967</v>
      </c>
      <c r="B2967" s="17">
        <v>29.65</v>
      </c>
      <c r="C2967" s="17">
        <f>HLOOKUP(Eingabe!$C$3,Leistungskurven!$B$1:$B$5002,A2967,FALSE)</f>
        <v>0</v>
      </c>
      <c r="E2967" s="25">
        <f>HLOOKUP(Eingabe!$C$6,Kalkulationen!$T$1:$U$8762,A2968)</f>
        <v>0.325486920668631</v>
      </c>
    </row>
    <row r="2968" spans="1:5" x14ac:dyDescent="0.15">
      <c r="A2968" s="17">
        <v>2968</v>
      </c>
      <c r="B2968" s="17">
        <v>29.66</v>
      </c>
      <c r="C2968" s="17">
        <f>HLOOKUP(Eingabe!$C$3,Leistungskurven!$B$1:$B$5002,A2968,FALSE)</f>
        <v>0</v>
      </c>
      <c r="E2968" s="25">
        <f>HLOOKUP(Eingabe!$C$6,Kalkulationen!$T$1:$U$8762,A2969)</f>
        <v>0.325486920668631</v>
      </c>
    </row>
    <row r="2969" spans="1:5" x14ac:dyDescent="0.15">
      <c r="A2969" s="17">
        <v>2969</v>
      </c>
      <c r="B2969" s="17">
        <v>29.67</v>
      </c>
      <c r="C2969" s="17">
        <f>HLOOKUP(Eingabe!$C$3,Leistungskurven!$B$1:$B$5002,A2969,FALSE)</f>
        <v>0</v>
      </c>
      <c r="E2969" s="25">
        <f>HLOOKUP(Eingabe!$C$6,Kalkulationen!$T$1:$U$8762,A2970)</f>
        <v>0.325486920668631</v>
      </c>
    </row>
    <row r="2970" spans="1:5" x14ac:dyDescent="0.15">
      <c r="A2970" s="17">
        <v>2970</v>
      </c>
      <c r="B2970" s="17">
        <v>29.68</v>
      </c>
      <c r="C2970" s="17">
        <f>HLOOKUP(Eingabe!$C$3,Leistungskurven!$B$1:$B$5002,A2970,FALSE)</f>
        <v>0</v>
      </c>
      <c r="E2970" s="25">
        <f>HLOOKUP(Eingabe!$C$6,Kalkulationen!$T$1:$U$8762,A2971)</f>
        <v>0.325486920668631</v>
      </c>
    </row>
    <row r="2971" spans="1:5" x14ac:dyDescent="0.15">
      <c r="A2971" s="17">
        <v>2971</v>
      </c>
      <c r="B2971" s="17">
        <v>29.69</v>
      </c>
      <c r="C2971" s="17">
        <f>HLOOKUP(Eingabe!$C$3,Leistungskurven!$B$1:$B$5002,A2971,FALSE)</f>
        <v>0</v>
      </c>
      <c r="E2971" s="25">
        <f>HLOOKUP(Eingabe!$C$6,Kalkulationen!$T$1:$U$8762,A2972)</f>
        <v>0.325486920668631</v>
      </c>
    </row>
    <row r="2972" spans="1:5" x14ac:dyDescent="0.15">
      <c r="A2972" s="17">
        <v>2972</v>
      </c>
      <c r="B2972" s="17">
        <v>29.7</v>
      </c>
      <c r="C2972" s="17">
        <f>HLOOKUP(Eingabe!$C$3,Leistungskurven!$B$1:$B$5002,A2972,FALSE)</f>
        <v>0</v>
      </c>
      <c r="E2972" s="25">
        <f>HLOOKUP(Eingabe!$C$6,Kalkulationen!$T$1:$U$8762,A2973)</f>
        <v>0.325486920668631</v>
      </c>
    </row>
    <row r="2973" spans="1:5" x14ac:dyDescent="0.15">
      <c r="A2973" s="17">
        <v>2973</v>
      </c>
      <c r="B2973" s="17">
        <v>29.71</v>
      </c>
      <c r="C2973" s="17">
        <f>HLOOKUP(Eingabe!$C$3,Leistungskurven!$B$1:$B$5002,A2973,FALSE)</f>
        <v>0</v>
      </c>
      <c r="E2973" s="25">
        <f>HLOOKUP(Eingabe!$C$6,Kalkulationen!$T$1:$U$8762,A2974)</f>
        <v>0.325486920668631</v>
      </c>
    </row>
    <row r="2974" spans="1:5" x14ac:dyDescent="0.15">
      <c r="A2974" s="17">
        <v>2974</v>
      </c>
      <c r="B2974" s="17">
        <v>29.72</v>
      </c>
      <c r="C2974" s="17">
        <f>HLOOKUP(Eingabe!$C$3,Leistungskurven!$B$1:$B$5002,A2974,FALSE)</f>
        <v>0</v>
      </c>
      <c r="E2974" s="25">
        <f>HLOOKUP(Eingabe!$C$6,Kalkulationen!$T$1:$U$8762,A2975)</f>
        <v>0.325486920668631</v>
      </c>
    </row>
    <row r="2975" spans="1:5" x14ac:dyDescent="0.15">
      <c r="A2975" s="17">
        <v>2975</v>
      </c>
      <c r="B2975" s="17">
        <v>29.73</v>
      </c>
      <c r="C2975" s="17">
        <f>HLOOKUP(Eingabe!$C$3,Leistungskurven!$B$1:$B$5002,A2975,FALSE)</f>
        <v>0</v>
      </c>
      <c r="E2975" s="25">
        <f>HLOOKUP(Eingabe!$C$6,Kalkulationen!$T$1:$U$8762,A2976)</f>
        <v>0.325486920668631</v>
      </c>
    </row>
    <row r="2976" spans="1:5" x14ac:dyDescent="0.15">
      <c r="A2976" s="17">
        <v>2976</v>
      </c>
      <c r="B2976" s="17">
        <v>29.74</v>
      </c>
      <c r="C2976" s="17">
        <f>HLOOKUP(Eingabe!$C$3,Leistungskurven!$B$1:$B$5002,A2976,FALSE)</f>
        <v>0</v>
      </c>
      <c r="E2976" s="25">
        <f>HLOOKUP(Eingabe!$C$6,Kalkulationen!$T$1:$U$8762,A2977)</f>
        <v>0.325486920668631</v>
      </c>
    </row>
    <row r="2977" spans="1:5" x14ac:dyDescent="0.15">
      <c r="A2977" s="17">
        <v>2977</v>
      </c>
      <c r="B2977" s="17">
        <v>29.75</v>
      </c>
      <c r="C2977" s="17">
        <f>HLOOKUP(Eingabe!$C$3,Leistungskurven!$B$1:$B$5002,A2977,FALSE)</f>
        <v>0</v>
      </c>
      <c r="E2977" s="25">
        <f>HLOOKUP(Eingabe!$C$6,Kalkulationen!$T$1:$U$8762,A2978)</f>
        <v>0.325486920668631</v>
      </c>
    </row>
    <row r="2978" spans="1:5" x14ac:dyDescent="0.15">
      <c r="A2978" s="17">
        <v>2978</v>
      </c>
      <c r="B2978" s="17">
        <v>29.76</v>
      </c>
      <c r="C2978" s="17">
        <f>HLOOKUP(Eingabe!$C$3,Leistungskurven!$B$1:$B$5002,A2978,FALSE)</f>
        <v>0</v>
      </c>
      <c r="E2978" s="25">
        <f>HLOOKUP(Eingabe!$C$6,Kalkulationen!$T$1:$U$8762,A2979)</f>
        <v>0.325486920668631</v>
      </c>
    </row>
    <row r="2979" spans="1:5" x14ac:dyDescent="0.15">
      <c r="A2979" s="17">
        <v>2979</v>
      </c>
      <c r="B2979" s="17">
        <v>29.77</v>
      </c>
      <c r="C2979" s="17">
        <f>HLOOKUP(Eingabe!$C$3,Leistungskurven!$B$1:$B$5002,A2979,FALSE)</f>
        <v>0</v>
      </c>
      <c r="E2979" s="25">
        <f>HLOOKUP(Eingabe!$C$6,Kalkulationen!$T$1:$U$8762,A2980)</f>
        <v>0.325486920668631</v>
      </c>
    </row>
    <row r="2980" spans="1:5" x14ac:dyDescent="0.15">
      <c r="A2980" s="17">
        <v>2980</v>
      </c>
      <c r="B2980" s="17">
        <v>29.78</v>
      </c>
      <c r="C2980" s="17">
        <f>HLOOKUP(Eingabe!$C$3,Leistungskurven!$B$1:$B$5002,A2980,FALSE)</f>
        <v>0</v>
      </c>
      <c r="E2980" s="25">
        <f>HLOOKUP(Eingabe!$C$6,Kalkulationen!$T$1:$U$8762,A2981)</f>
        <v>0.325486920668631</v>
      </c>
    </row>
    <row r="2981" spans="1:5" x14ac:dyDescent="0.15">
      <c r="A2981" s="17">
        <v>2981</v>
      </c>
      <c r="B2981" s="17">
        <v>29.79</v>
      </c>
      <c r="C2981" s="17">
        <f>HLOOKUP(Eingabe!$C$3,Leistungskurven!$B$1:$B$5002,A2981,FALSE)</f>
        <v>0</v>
      </c>
      <c r="E2981" s="25">
        <f>HLOOKUP(Eingabe!$C$6,Kalkulationen!$T$1:$U$8762,A2982)</f>
        <v>0.325486920668631</v>
      </c>
    </row>
    <row r="2982" spans="1:5" x14ac:dyDescent="0.15">
      <c r="A2982" s="17">
        <v>2982</v>
      </c>
      <c r="B2982" s="17">
        <v>29.8</v>
      </c>
      <c r="C2982" s="17">
        <f>HLOOKUP(Eingabe!$C$3,Leistungskurven!$B$1:$B$5002,A2982,FALSE)</f>
        <v>0</v>
      </c>
      <c r="E2982" s="25">
        <f>HLOOKUP(Eingabe!$C$6,Kalkulationen!$T$1:$U$8762,A2983)</f>
        <v>0.325486920668631</v>
      </c>
    </row>
    <row r="2983" spans="1:5" x14ac:dyDescent="0.15">
      <c r="A2983" s="17">
        <v>2983</v>
      </c>
      <c r="B2983" s="17">
        <v>29.81</v>
      </c>
      <c r="C2983" s="17">
        <f>HLOOKUP(Eingabe!$C$3,Leistungskurven!$B$1:$B$5002,A2983,FALSE)</f>
        <v>0</v>
      </c>
      <c r="E2983" s="25">
        <f>HLOOKUP(Eingabe!$C$6,Kalkulationen!$T$1:$U$8762,A2984)</f>
        <v>0.325486920668631</v>
      </c>
    </row>
    <row r="2984" spans="1:5" x14ac:dyDescent="0.15">
      <c r="A2984" s="17">
        <v>2984</v>
      </c>
      <c r="B2984" s="17">
        <v>29.82</v>
      </c>
      <c r="C2984" s="17">
        <f>HLOOKUP(Eingabe!$C$3,Leistungskurven!$B$1:$B$5002,A2984,FALSE)</f>
        <v>0</v>
      </c>
      <c r="E2984" s="25">
        <f>HLOOKUP(Eingabe!$C$6,Kalkulationen!$T$1:$U$8762,A2985)</f>
        <v>0.325486920668631</v>
      </c>
    </row>
    <row r="2985" spans="1:5" x14ac:dyDescent="0.15">
      <c r="A2985" s="17">
        <v>2985</v>
      </c>
      <c r="B2985" s="17">
        <v>29.83</v>
      </c>
      <c r="C2985" s="17">
        <f>HLOOKUP(Eingabe!$C$3,Leistungskurven!$B$1:$B$5002,A2985,FALSE)</f>
        <v>0</v>
      </c>
      <c r="E2985" s="25">
        <f>HLOOKUP(Eingabe!$C$6,Kalkulationen!$T$1:$U$8762,A2986)</f>
        <v>0.325486920668631</v>
      </c>
    </row>
    <row r="2986" spans="1:5" x14ac:dyDescent="0.15">
      <c r="A2986" s="17">
        <v>2986</v>
      </c>
      <c r="B2986" s="17">
        <v>29.84</v>
      </c>
      <c r="C2986" s="17">
        <f>HLOOKUP(Eingabe!$C$3,Leistungskurven!$B$1:$B$5002,A2986,FALSE)</f>
        <v>0</v>
      </c>
      <c r="E2986" s="25">
        <f>HLOOKUP(Eingabe!$C$6,Kalkulationen!$T$1:$U$8762,A2987)</f>
        <v>0.325486920668631</v>
      </c>
    </row>
    <row r="2987" spans="1:5" x14ac:dyDescent="0.15">
      <c r="A2987" s="17">
        <v>2987</v>
      </c>
      <c r="B2987" s="17">
        <v>29.85</v>
      </c>
      <c r="C2987" s="17">
        <f>HLOOKUP(Eingabe!$C$3,Leistungskurven!$B$1:$B$5002,A2987,FALSE)</f>
        <v>0</v>
      </c>
      <c r="E2987" s="25">
        <f>HLOOKUP(Eingabe!$C$6,Kalkulationen!$T$1:$U$8762,A2988)</f>
        <v>0.325486920668631</v>
      </c>
    </row>
    <row r="2988" spans="1:5" x14ac:dyDescent="0.15">
      <c r="A2988" s="17">
        <v>2988</v>
      </c>
      <c r="B2988" s="17">
        <v>29.86</v>
      </c>
      <c r="C2988" s="17">
        <f>HLOOKUP(Eingabe!$C$3,Leistungskurven!$B$1:$B$5002,A2988,FALSE)</f>
        <v>0</v>
      </c>
      <c r="E2988" s="25">
        <f>HLOOKUP(Eingabe!$C$6,Kalkulationen!$T$1:$U$8762,A2989)</f>
        <v>0.325486920668631</v>
      </c>
    </row>
    <row r="2989" spans="1:5" x14ac:dyDescent="0.15">
      <c r="A2989" s="17">
        <v>2989</v>
      </c>
      <c r="B2989" s="17">
        <v>29.87</v>
      </c>
      <c r="C2989" s="17">
        <f>HLOOKUP(Eingabe!$C$3,Leistungskurven!$B$1:$B$5002,A2989,FALSE)</f>
        <v>0</v>
      </c>
      <c r="E2989" s="25">
        <f>HLOOKUP(Eingabe!$C$6,Kalkulationen!$T$1:$U$8762,A2990)</f>
        <v>0.325486920668631</v>
      </c>
    </row>
    <row r="2990" spans="1:5" x14ac:dyDescent="0.15">
      <c r="A2990" s="17">
        <v>2990</v>
      </c>
      <c r="B2990" s="17">
        <v>29.88</v>
      </c>
      <c r="C2990" s="17">
        <f>HLOOKUP(Eingabe!$C$3,Leistungskurven!$B$1:$B$5002,A2990,FALSE)</f>
        <v>0</v>
      </c>
      <c r="E2990" s="25">
        <f>HLOOKUP(Eingabe!$C$6,Kalkulationen!$T$1:$U$8762,A2991)</f>
        <v>0.325486920668631</v>
      </c>
    </row>
    <row r="2991" spans="1:5" x14ac:dyDescent="0.15">
      <c r="A2991" s="17">
        <v>2991</v>
      </c>
      <c r="B2991" s="17">
        <v>29.89</v>
      </c>
      <c r="C2991" s="17">
        <f>HLOOKUP(Eingabe!$C$3,Leistungskurven!$B$1:$B$5002,A2991,FALSE)</f>
        <v>0</v>
      </c>
      <c r="E2991" s="25">
        <f>HLOOKUP(Eingabe!$C$6,Kalkulationen!$T$1:$U$8762,A2992)</f>
        <v>0.325486920668631</v>
      </c>
    </row>
    <row r="2992" spans="1:5" x14ac:dyDescent="0.15">
      <c r="A2992" s="17">
        <v>2992</v>
      </c>
      <c r="B2992" s="17">
        <v>29.9</v>
      </c>
      <c r="C2992" s="17">
        <f>HLOOKUP(Eingabe!$C$3,Leistungskurven!$B$1:$B$5002,A2992,FALSE)</f>
        <v>0</v>
      </c>
      <c r="E2992" s="25">
        <f>HLOOKUP(Eingabe!$C$6,Kalkulationen!$T$1:$U$8762,A2993)</f>
        <v>0.325486920668631</v>
      </c>
    </row>
    <row r="2993" spans="1:5" x14ac:dyDescent="0.15">
      <c r="A2993" s="17">
        <v>2993</v>
      </c>
      <c r="B2993" s="17">
        <v>29.91</v>
      </c>
      <c r="C2993" s="17">
        <f>HLOOKUP(Eingabe!$C$3,Leistungskurven!$B$1:$B$5002,A2993,FALSE)</f>
        <v>0</v>
      </c>
      <c r="E2993" s="25">
        <f>HLOOKUP(Eingabe!$C$6,Kalkulationen!$T$1:$U$8762,A2994)</f>
        <v>0.325486920668631</v>
      </c>
    </row>
    <row r="2994" spans="1:5" x14ac:dyDescent="0.15">
      <c r="A2994" s="17">
        <v>2994</v>
      </c>
      <c r="B2994" s="17">
        <v>29.92</v>
      </c>
      <c r="C2994" s="17">
        <f>HLOOKUP(Eingabe!$C$3,Leistungskurven!$B$1:$B$5002,A2994,FALSE)</f>
        <v>0</v>
      </c>
      <c r="E2994" s="25">
        <f>HLOOKUP(Eingabe!$C$6,Kalkulationen!$T$1:$U$8762,A2995)</f>
        <v>0.325486920668631</v>
      </c>
    </row>
    <row r="2995" spans="1:5" x14ac:dyDescent="0.15">
      <c r="A2995" s="17">
        <v>2995</v>
      </c>
      <c r="B2995" s="17">
        <v>29.93</v>
      </c>
      <c r="C2995" s="17">
        <f>HLOOKUP(Eingabe!$C$3,Leistungskurven!$B$1:$B$5002,A2995,FALSE)</f>
        <v>0</v>
      </c>
      <c r="E2995" s="25">
        <f>HLOOKUP(Eingabe!$C$6,Kalkulationen!$T$1:$U$8762,A2996)</f>
        <v>0.325486920668631</v>
      </c>
    </row>
    <row r="2996" spans="1:5" x14ac:dyDescent="0.15">
      <c r="A2996" s="17">
        <v>2996</v>
      </c>
      <c r="B2996" s="17">
        <v>29.94</v>
      </c>
      <c r="C2996" s="17">
        <f>HLOOKUP(Eingabe!$C$3,Leistungskurven!$B$1:$B$5002,A2996,FALSE)</f>
        <v>0</v>
      </c>
      <c r="E2996" s="25">
        <f>HLOOKUP(Eingabe!$C$6,Kalkulationen!$T$1:$U$8762,A2997)</f>
        <v>0.325486920668631</v>
      </c>
    </row>
    <row r="2997" spans="1:5" x14ac:dyDescent="0.15">
      <c r="A2997" s="17">
        <v>2997</v>
      </c>
      <c r="B2997" s="17">
        <v>29.95</v>
      </c>
      <c r="C2997" s="17">
        <f>HLOOKUP(Eingabe!$C$3,Leistungskurven!$B$1:$B$5002,A2997,FALSE)</f>
        <v>0</v>
      </c>
      <c r="E2997" s="25">
        <f>HLOOKUP(Eingabe!$C$6,Kalkulationen!$T$1:$U$8762,A2998)</f>
        <v>0.325486920668631</v>
      </c>
    </row>
    <row r="2998" spans="1:5" x14ac:dyDescent="0.15">
      <c r="A2998" s="17">
        <v>2998</v>
      </c>
      <c r="B2998" s="17">
        <v>29.96</v>
      </c>
      <c r="C2998" s="17">
        <f>HLOOKUP(Eingabe!$C$3,Leistungskurven!$B$1:$B$5002,A2998,FALSE)</f>
        <v>0</v>
      </c>
      <c r="E2998" s="25">
        <f>HLOOKUP(Eingabe!$C$6,Kalkulationen!$T$1:$U$8762,A2999)</f>
        <v>0.325486920668631</v>
      </c>
    </row>
    <row r="2999" spans="1:5" x14ac:dyDescent="0.15">
      <c r="A2999" s="17">
        <v>2999</v>
      </c>
      <c r="B2999" s="17">
        <v>29.97</v>
      </c>
      <c r="C2999" s="17">
        <f>HLOOKUP(Eingabe!$C$3,Leistungskurven!$B$1:$B$5002,A2999,FALSE)</f>
        <v>0</v>
      </c>
      <c r="E2999" s="25">
        <f>HLOOKUP(Eingabe!$C$6,Kalkulationen!$T$1:$U$8762,A3000)</f>
        <v>0.325486920668631</v>
      </c>
    </row>
    <row r="3000" spans="1:5" x14ac:dyDescent="0.15">
      <c r="A3000" s="17">
        <v>3000</v>
      </c>
      <c r="B3000" s="17">
        <v>29.98</v>
      </c>
      <c r="C3000" s="17">
        <f>HLOOKUP(Eingabe!$C$3,Leistungskurven!$B$1:$B$5002,A3000,FALSE)</f>
        <v>0</v>
      </c>
      <c r="E3000" s="25">
        <f>HLOOKUP(Eingabe!$C$6,Kalkulationen!$T$1:$U$8762,A3001)</f>
        <v>0.325486920668631</v>
      </c>
    </row>
    <row r="3001" spans="1:5" x14ac:dyDescent="0.15">
      <c r="A3001" s="17">
        <v>3001</v>
      </c>
      <c r="B3001" s="17">
        <v>29.99</v>
      </c>
      <c r="C3001" s="17">
        <f>HLOOKUP(Eingabe!$C$3,Leistungskurven!$B$1:$B$5002,A3001,FALSE)</f>
        <v>0</v>
      </c>
      <c r="E3001" s="25">
        <f>HLOOKUP(Eingabe!$C$6,Kalkulationen!$T$1:$U$8762,A3002)</f>
        <v>0.325486920668631</v>
      </c>
    </row>
    <row r="3002" spans="1:5" x14ac:dyDescent="0.15">
      <c r="A3002" s="17">
        <v>3002</v>
      </c>
      <c r="B3002" s="17">
        <v>30</v>
      </c>
      <c r="C3002" s="17">
        <f>HLOOKUP(Eingabe!$C$3,Leistungskurven!$B$1:$B$5002,A3002,FALSE)</f>
        <v>0</v>
      </c>
      <c r="E3002" s="25">
        <f>HLOOKUP(Eingabe!$C$6,Kalkulationen!$T$1:$U$8762,A3003)</f>
        <v>0.325486920668631</v>
      </c>
    </row>
    <row r="3003" spans="1:5" x14ac:dyDescent="0.15">
      <c r="A3003" s="17">
        <v>3003</v>
      </c>
      <c r="B3003" s="17">
        <v>30.01</v>
      </c>
      <c r="C3003" s="17">
        <f>HLOOKUP(Eingabe!$C$3,Leistungskurven!$B$1:$B$5002,A3003,FALSE)</f>
        <v>0</v>
      </c>
      <c r="E3003" s="25">
        <f>HLOOKUP(Eingabe!$C$6,Kalkulationen!$T$1:$U$8762,A3004)</f>
        <v>0.325486920668631</v>
      </c>
    </row>
    <row r="3004" spans="1:5" x14ac:dyDescent="0.15">
      <c r="A3004" s="17">
        <v>3004</v>
      </c>
      <c r="B3004" s="17">
        <v>30.02</v>
      </c>
      <c r="C3004" s="17">
        <f>HLOOKUP(Eingabe!$C$3,Leistungskurven!$B$1:$B$5002,A3004,FALSE)</f>
        <v>0</v>
      </c>
      <c r="E3004" s="25">
        <f>HLOOKUP(Eingabe!$C$6,Kalkulationen!$T$1:$U$8762,A3005)</f>
        <v>0.325486920668631</v>
      </c>
    </row>
    <row r="3005" spans="1:5" x14ac:dyDescent="0.15">
      <c r="A3005" s="17">
        <v>3005</v>
      </c>
      <c r="B3005" s="17">
        <v>30.03</v>
      </c>
      <c r="C3005" s="17">
        <f>HLOOKUP(Eingabe!$C$3,Leistungskurven!$B$1:$B$5002,A3005,FALSE)</f>
        <v>0</v>
      </c>
      <c r="E3005" s="25">
        <f>HLOOKUP(Eingabe!$C$6,Kalkulationen!$T$1:$U$8762,A3006)</f>
        <v>0.325486920668631</v>
      </c>
    </row>
    <row r="3006" spans="1:5" x14ac:dyDescent="0.15">
      <c r="A3006" s="17">
        <v>3006</v>
      </c>
      <c r="B3006" s="17">
        <v>30.04</v>
      </c>
      <c r="C3006" s="17">
        <f>HLOOKUP(Eingabe!$C$3,Leistungskurven!$B$1:$B$5002,A3006,FALSE)</f>
        <v>0</v>
      </c>
      <c r="E3006" s="25">
        <f>HLOOKUP(Eingabe!$C$6,Kalkulationen!$T$1:$U$8762,A3007)</f>
        <v>0.325486920668631</v>
      </c>
    </row>
    <row r="3007" spans="1:5" x14ac:dyDescent="0.15">
      <c r="A3007" s="17">
        <v>3007</v>
      </c>
      <c r="B3007" s="17">
        <v>30.05</v>
      </c>
      <c r="C3007" s="17">
        <f>HLOOKUP(Eingabe!$C$3,Leistungskurven!$B$1:$B$5002,A3007,FALSE)</f>
        <v>0</v>
      </c>
      <c r="E3007" s="25">
        <f>HLOOKUP(Eingabe!$C$6,Kalkulationen!$T$1:$U$8762,A3008)</f>
        <v>0.325486920668631</v>
      </c>
    </row>
    <row r="3008" spans="1:5" x14ac:dyDescent="0.15">
      <c r="A3008" s="17">
        <v>3008</v>
      </c>
      <c r="B3008" s="17">
        <v>30.06</v>
      </c>
      <c r="C3008" s="17">
        <f>HLOOKUP(Eingabe!$C$3,Leistungskurven!$B$1:$B$5002,A3008,FALSE)</f>
        <v>0</v>
      </c>
      <c r="E3008" s="25">
        <f>HLOOKUP(Eingabe!$C$6,Kalkulationen!$T$1:$U$8762,A3009)</f>
        <v>0.325486920668631</v>
      </c>
    </row>
    <row r="3009" spans="1:5" x14ac:dyDescent="0.15">
      <c r="A3009" s="17">
        <v>3009</v>
      </c>
      <c r="B3009" s="17">
        <v>30.07</v>
      </c>
      <c r="C3009" s="17">
        <f>HLOOKUP(Eingabe!$C$3,Leistungskurven!$B$1:$B$5002,A3009,FALSE)</f>
        <v>0</v>
      </c>
      <c r="E3009" s="25">
        <f>HLOOKUP(Eingabe!$C$6,Kalkulationen!$T$1:$U$8762,A3010)</f>
        <v>0.325486920668631</v>
      </c>
    </row>
    <row r="3010" spans="1:5" x14ac:dyDescent="0.15">
      <c r="A3010" s="17">
        <v>3010</v>
      </c>
      <c r="B3010" s="17">
        <v>30.08</v>
      </c>
      <c r="C3010" s="17">
        <f>HLOOKUP(Eingabe!$C$3,Leistungskurven!$B$1:$B$5002,A3010,FALSE)</f>
        <v>0</v>
      </c>
      <c r="E3010" s="25">
        <f>HLOOKUP(Eingabe!$C$6,Kalkulationen!$T$1:$U$8762,A3011)</f>
        <v>0.325486920668631</v>
      </c>
    </row>
    <row r="3011" spans="1:5" x14ac:dyDescent="0.15">
      <c r="A3011" s="17">
        <v>3011</v>
      </c>
      <c r="B3011" s="17">
        <v>30.09</v>
      </c>
      <c r="C3011" s="17">
        <f>HLOOKUP(Eingabe!$C$3,Leistungskurven!$B$1:$B$5002,A3011,FALSE)</f>
        <v>0</v>
      </c>
      <c r="E3011" s="25">
        <f>HLOOKUP(Eingabe!$C$6,Kalkulationen!$T$1:$U$8762,A3012)</f>
        <v>0.325486920668631</v>
      </c>
    </row>
    <row r="3012" spans="1:5" x14ac:dyDescent="0.15">
      <c r="A3012" s="17">
        <v>3012</v>
      </c>
      <c r="B3012" s="17">
        <v>30.1</v>
      </c>
      <c r="C3012" s="17">
        <f>HLOOKUP(Eingabe!$C$3,Leistungskurven!$B$1:$B$5002,A3012,FALSE)</f>
        <v>0</v>
      </c>
      <c r="E3012" s="25">
        <f>HLOOKUP(Eingabe!$C$6,Kalkulationen!$T$1:$U$8762,A3013)</f>
        <v>0.325486920668631</v>
      </c>
    </row>
    <row r="3013" spans="1:5" x14ac:dyDescent="0.15">
      <c r="A3013" s="17">
        <v>3013</v>
      </c>
      <c r="B3013" s="17">
        <v>30.11</v>
      </c>
      <c r="C3013" s="17">
        <f>HLOOKUP(Eingabe!$C$3,Leistungskurven!$B$1:$B$5002,A3013,FALSE)</f>
        <v>0</v>
      </c>
      <c r="E3013" s="25">
        <f>HLOOKUP(Eingabe!$C$6,Kalkulationen!$T$1:$U$8762,A3014)</f>
        <v>0.325486920668631</v>
      </c>
    </row>
    <row r="3014" spans="1:5" x14ac:dyDescent="0.15">
      <c r="A3014" s="17">
        <v>3014</v>
      </c>
      <c r="B3014" s="17">
        <v>30.12</v>
      </c>
      <c r="C3014" s="17">
        <f>HLOOKUP(Eingabe!$C$3,Leistungskurven!$B$1:$B$5002,A3014,FALSE)</f>
        <v>0</v>
      </c>
      <c r="E3014" s="25">
        <f>HLOOKUP(Eingabe!$C$6,Kalkulationen!$T$1:$U$8762,A3015)</f>
        <v>0.325486920668631</v>
      </c>
    </row>
    <row r="3015" spans="1:5" x14ac:dyDescent="0.15">
      <c r="A3015" s="17">
        <v>3015</v>
      </c>
      <c r="B3015" s="17">
        <v>30.13</v>
      </c>
      <c r="C3015" s="17">
        <f>HLOOKUP(Eingabe!$C$3,Leistungskurven!$B$1:$B$5002,A3015,FALSE)</f>
        <v>0</v>
      </c>
      <c r="E3015" s="25">
        <f>HLOOKUP(Eingabe!$C$6,Kalkulationen!$T$1:$U$8762,A3016)</f>
        <v>0.325486920668631</v>
      </c>
    </row>
    <row r="3016" spans="1:5" x14ac:dyDescent="0.15">
      <c r="A3016" s="17">
        <v>3016</v>
      </c>
      <c r="B3016" s="17">
        <v>30.14</v>
      </c>
      <c r="C3016" s="17">
        <f>HLOOKUP(Eingabe!$C$3,Leistungskurven!$B$1:$B$5002,A3016,FALSE)</f>
        <v>0</v>
      </c>
      <c r="E3016" s="25">
        <f>HLOOKUP(Eingabe!$C$6,Kalkulationen!$T$1:$U$8762,A3017)</f>
        <v>0.325486920668631</v>
      </c>
    </row>
    <row r="3017" spans="1:5" x14ac:dyDescent="0.15">
      <c r="A3017" s="17">
        <v>3017</v>
      </c>
      <c r="B3017" s="17">
        <v>30.15</v>
      </c>
      <c r="C3017" s="17">
        <f>HLOOKUP(Eingabe!$C$3,Leistungskurven!$B$1:$B$5002,A3017,FALSE)</f>
        <v>0</v>
      </c>
      <c r="E3017" s="25">
        <f>HLOOKUP(Eingabe!$C$6,Kalkulationen!$T$1:$U$8762,A3018)</f>
        <v>0.325486920668631</v>
      </c>
    </row>
    <row r="3018" spans="1:5" x14ac:dyDescent="0.15">
      <c r="A3018" s="17">
        <v>3018</v>
      </c>
      <c r="B3018" s="17">
        <v>30.16</v>
      </c>
      <c r="C3018" s="17">
        <f>HLOOKUP(Eingabe!$C$3,Leistungskurven!$B$1:$B$5002,A3018,FALSE)</f>
        <v>0</v>
      </c>
      <c r="E3018" s="25">
        <f>HLOOKUP(Eingabe!$C$6,Kalkulationen!$T$1:$U$8762,A3019)</f>
        <v>0.325486920668631</v>
      </c>
    </row>
    <row r="3019" spans="1:5" x14ac:dyDescent="0.15">
      <c r="A3019" s="17">
        <v>3019</v>
      </c>
      <c r="B3019" s="17">
        <v>30.17</v>
      </c>
      <c r="C3019" s="17">
        <f>HLOOKUP(Eingabe!$C$3,Leistungskurven!$B$1:$B$5002,A3019,FALSE)</f>
        <v>0</v>
      </c>
      <c r="E3019" s="25">
        <f>HLOOKUP(Eingabe!$C$6,Kalkulationen!$T$1:$U$8762,A3020)</f>
        <v>0.325486920668631</v>
      </c>
    </row>
    <row r="3020" spans="1:5" x14ac:dyDescent="0.15">
      <c r="A3020" s="17">
        <v>3020</v>
      </c>
      <c r="B3020" s="17">
        <v>30.18</v>
      </c>
      <c r="C3020" s="17">
        <f>HLOOKUP(Eingabe!$C$3,Leistungskurven!$B$1:$B$5002,A3020,FALSE)</f>
        <v>0</v>
      </c>
      <c r="E3020" s="25">
        <f>HLOOKUP(Eingabe!$C$6,Kalkulationen!$T$1:$U$8762,A3021)</f>
        <v>0.325486920668631</v>
      </c>
    </row>
    <row r="3021" spans="1:5" x14ac:dyDescent="0.15">
      <c r="A3021" s="17">
        <v>3021</v>
      </c>
      <c r="B3021" s="17">
        <v>30.19</v>
      </c>
      <c r="C3021" s="17">
        <f>HLOOKUP(Eingabe!$C$3,Leistungskurven!$B$1:$B$5002,A3021,FALSE)</f>
        <v>0</v>
      </c>
      <c r="E3021" s="25">
        <f>HLOOKUP(Eingabe!$C$6,Kalkulationen!$T$1:$U$8762,A3022)</f>
        <v>0.325486920668631</v>
      </c>
    </row>
    <row r="3022" spans="1:5" x14ac:dyDescent="0.15">
      <c r="A3022" s="17">
        <v>3022</v>
      </c>
      <c r="B3022" s="17">
        <v>30.2</v>
      </c>
      <c r="C3022" s="17">
        <f>HLOOKUP(Eingabe!$C$3,Leistungskurven!$B$1:$B$5002,A3022,FALSE)</f>
        <v>0</v>
      </c>
      <c r="E3022" s="25">
        <f>HLOOKUP(Eingabe!$C$6,Kalkulationen!$T$1:$U$8762,A3023)</f>
        <v>0.325486920668631</v>
      </c>
    </row>
    <row r="3023" spans="1:5" x14ac:dyDescent="0.15">
      <c r="A3023" s="17">
        <v>3023</v>
      </c>
      <c r="B3023" s="17">
        <v>30.21</v>
      </c>
      <c r="C3023" s="17">
        <f>HLOOKUP(Eingabe!$C$3,Leistungskurven!$B$1:$B$5002,A3023,FALSE)</f>
        <v>0</v>
      </c>
      <c r="E3023" s="25">
        <f>HLOOKUP(Eingabe!$C$6,Kalkulationen!$T$1:$U$8762,A3024)</f>
        <v>0.325486920668631</v>
      </c>
    </row>
    <row r="3024" spans="1:5" x14ac:dyDescent="0.15">
      <c r="A3024" s="17">
        <v>3024</v>
      </c>
      <c r="B3024" s="17">
        <v>30.22</v>
      </c>
      <c r="C3024" s="17">
        <f>HLOOKUP(Eingabe!$C$3,Leistungskurven!$B$1:$B$5002,A3024,FALSE)</f>
        <v>0</v>
      </c>
      <c r="E3024" s="25">
        <f>HLOOKUP(Eingabe!$C$6,Kalkulationen!$T$1:$U$8762,A3025)</f>
        <v>0.325486920668631</v>
      </c>
    </row>
    <row r="3025" spans="1:5" x14ac:dyDescent="0.15">
      <c r="A3025" s="17">
        <v>3025</v>
      </c>
      <c r="B3025" s="17">
        <v>30.23</v>
      </c>
      <c r="C3025" s="17">
        <f>HLOOKUP(Eingabe!$C$3,Leistungskurven!$B$1:$B$5002,A3025,FALSE)</f>
        <v>0</v>
      </c>
      <c r="E3025" s="25">
        <f>HLOOKUP(Eingabe!$C$6,Kalkulationen!$T$1:$U$8762,A3026)</f>
        <v>0.325486920668631</v>
      </c>
    </row>
    <row r="3026" spans="1:5" x14ac:dyDescent="0.15">
      <c r="A3026" s="17">
        <v>3026</v>
      </c>
      <c r="B3026" s="17">
        <v>30.24</v>
      </c>
      <c r="C3026" s="17">
        <f>HLOOKUP(Eingabe!$C$3,Leistungskurven!$B$1:$B$5002,A3026,FALSE)</f>
        <v>0</v>
      </c>
      <c r="E3026" s="25">
        <f>HLOOKUP(Eingabe!$C$6,Kalkulationen!$T$1:$U$8762,A3027)</f>
        <v>0.325486920668631</v>
      </c>
    </row>
    <row r="3027" spans="1:5" x14ac:dyDescent="0.15">
      <c r="A3027" s="17">
        <v>3027</v>
      </c>
      <c r="B3027" s="17">
        <v>30.25</v>
      </c>
      <c r="C3027" s="17">
        <f>HLOOKUP(Eingabe!$C$3,Leistungskurven!$B$1:$B$5002,A3027,FALSE)</f>
        <v>0</v>
      </c>
      <c r="E3027" s="25">
        <f>HLOOKUP(Eingabe!$C$6,Kalkulationen!$T$1:$U$8762,A3028)</f>
        <v>0.325486920668631</v>
      </c>
    </row>
    <row r="3028" spans="1:5" x14ac:dyDescent="0.15">
      <c r="A3028" s="17">
        <v>3028</v>
      </c>
      <c r="B3028" s="17">
        <v>30.26</v>
      </c>
      <c r="C3028" s="17">
        <f>HLOOKUP(Eingabe!$C$3,Leistungskurven!$B$1:$B$5002,A3028,FALSE)</f>
        <v>0</v>
      </c>
      <c r="E3028" s="25">
        <f>HLOOKUP(Eingabe!$C$6,Kalkulationen!$T$1:$U$8762,A3029)</f>
        <v>0.325486920668631</v>
      </c>
    </row>
    <row r="3029" spans="1:5" x14ac:dyDescent="0.15">
      <c r="A3029" s="17">
        <v>3029</v>
      </c>
      <c r="B3029" s="17">
        <v>30.27</v>
      </c>
      <c r="C3029" s="17">
        <f>HLOOKUP(Eingabe!$C$3,Leistungskurven!$B$1:$B$5002,A3029,FALSE)</f>
        <v>0</v>
      </c>
      <c r="E3029" s="25">
        <f>HLOOKUP(Eingabe!$C$6,Kalkulationen!$T$1:$U$8762,A3030)</f>
        <v>0.325486920668631</v>
      </c>
    </row>
    <row r="3030" spans="1:5" x14ac:dyDescent="0.15">
      <c r="A3030" s="17">
        <v>3030</v>
      </c>
      <c r="B3030" s="17">
        <v>30.28</v>
      </c>
      <c r="C3030" s="17">
        <f>HLOOKUP(Eingabe!$C$3,Leistungskurven!$B$1:$B$5002,A3030,FALSE)</f>
        <v>0</v>
      </c>
      <c r="E3030" s="25">
        <f>HLOOKUP(Eingabe!$C$6,Kalkulationen!$T$1:$U$8762,A3031)</f>
        <v>0.325486920668631</v>
      </c>
    </row>
    <row r="3031" spans="1:5" x14ac:dyDescent="0.15">
      <c r="A3031" s="17">
        <v>3031</v>
      </c>
      <c r="B3031" s="17">
        <v>30.29</v>
      </c>
      <c r="C3031" s="17">
        <f>HLOOKUP(Eingabe!$C$3,Leistungskurven!$B$1:$B$5002,A3031,FALSE)</f>
        <v>0</v>
      </c>
      <c r="E3031" s="25">
        <f>HLOOKUP(Eingabe!$C$6,Kalkulationen!$T$1:$U$8762,A3032)</f>
        <v>0.325486920668631</v>
      </c>
    </row>
    <row r="3032" spans="1:5" x14ac:dyDescent="0.15">
      <c r="A3032" s="17">
        <v>3032</v>
      </c>
      <c r="B3032" s="17">
        <v>30.3</v>
      </c>
      <c r="C3032" s="17">
        <f>HLOOKUP(Eingabe!$C$3,Leistungskurven!$B$1:$B$5002,A3032,FALSE)</f>
        <v>0</v>
      </c>
      <c r="E3032" s="25">
        <f>HLOOKUP(Eingabe!$C$6,Kalkulationen!$T$1:$U$8762,A3033)</f>
        <v>0.325486920668631</v>
      </c>
    </row>
    <row r="3033" spans="1:5" x14ac:dyDescent="0.15">
      <c r="A3033" s="17">
        <v>3033</v>
      </c>
      <c r="B3033" s="17">
        <v>30.31</v>
      </c>
      <c r="C3033" s="17">
        <f>HLOOKUP(Eingabe!$C$3,Leistungskurven!$B$1:$B$5002,A3033,FALSE)</f>
        <v>0</v>
      </c>
      <c r="E3033" s="25">
        <f>HLOOKUP(Eingabe!$C$6,Kalkulationen!$T$1:$U$8762,A3034)</f>
        <v>0.325486920668631</v>
      </c>
    </row>
    <row r="3034" spans="1:5" x14ac:dyDescent="0.15">
      <c r="A3034" s="17">
        <v>3034</v>
      </c>
      <c r="B3034" s="17">
        <v>30.32</v>
      </c>
      <c r="C3034" s="17">
        <f>HLOOKUP(Eingabe!$C$3,Leistungskurven!$B$1:$B$5002,A3034,FALSE)</f>
        <v>0</v>
      </c>
      <c r="E3034" s="25">
        <f>HLOOKUP(Eingabe!$C$6,Kalkulationen!$T$1:$U$8762,A3035)</f>
        <v>0.325486920668631</v>
      </c>
    </row>
    <row r="3035" spans="1:5" x14ac:dyDescent="0.15">
      <c r="A3035" s="17">
        <v>3035</v>
      </c>
      <c r="B3035" s="17">
        <v>30.33</v>
      </c>
      <c r="C3035" s="17">
        <f>HLOOKUP(Eingabe!$C$3,Leistungskurven!$B$1:$B$5002,A3035,FALSE)</f>
        <v>0</v>
      </c>
      <c r="E3035" s="25">
        <f>HLOOKUP(Eingabe!$C$6,Kalkulationen!$T$1:$U$8762,A3036)</f>
        <v>0.325486920668631</v>
      </c>
    </row>
    <row r="3036" spans="1:5" x14ac:dyDescent="0.15">
      <c r="A3036" s="17">
        <v>3036</v>
      </c>
      <c r="B3036" s="17">
        <v>30.34</v>
      </c>
      <c r="C3036" s="17">
        <f>HLOOKUP(Eingabe!$C$3,Leistungskurven!$B$1:$B$5002,A3036,FALSE)</f>
        <v>0</v>
      </c>
      <c r="E3036" s="25">
        <f>HLOOKUP(Eingabe!$C$6,Kalkulationen!$T$1:$U$8762,A3037)</f>
        <v>0.325486920668631</v>
      </c>
    </row>
    <row r="3037" spans="1:5" x14ac:dyDescent="0.15">
      <c r="A3037" s="17">
        <v>3037</v>
      </c>
      <c r="B3037" s="17">
        <v>30.35</v>
      </c>
      <c r="C3037" s="17">
        <f>HLOOKUP(Eingabe!$C$3,Leistungskurven!$B$1:$B$5002,A3037,FALSE)</f>
        <v>0</v>
      </c>
      <c r="E3037" s="25">
        <f>HLOOKUP(Eingabe!$C$6,Kalkulationen!$T$1:$U$8762,A3038)</f>
        <v>0.325486920668631</v>
      </c>
    </row>
    <row r="3038" spans="1:5" x14ac:dyDescent="0.15">
      <c r="A3038" s="17">
        <v>3038</v>
      </c>
      <c r="B3038" s="17">
        <v>30.36</v>
      </c>
      <c r="C3038" s="17">
        <f>HLOOKUP(Eingabe!$C$3,Leistungskurven!$B$1:$B$5002,A3038,FALSE)</f>
        <v>0</v>
      </c>
      <c r="E3038" s="25">
        <f>HLOOKUP(Eingabe!$C$6,Kalkulationen!$T$1:$U$8762,A3039)</f>
        <v>0.325486920668631</v>
      </c>
    </row>
    <row r="3039" spans="1:5" x14ac:dyDescent="0.15">
      <c r="A3039" s="17">
        <v>3039</v>
      </c>
      <c r="B3039" s="17">
        <v>30.37</v>
      </c>
      <c r="C3039" s="17">
        <f>HLOOKUP(Eingabe!$C$3,Leistungskurven!$B$1:$B$5002,A3039,FALSE)</f>
        <v>0</v>
      </c>
      <c r="E3039" s="25">
        <f>HLOOKUP(Eingabe!$C$6,Kalkulationen!$T$1:$U$8762,A3040)</f>
        <v>0.325486920668631</v>
      </c>
    </row>
    <row r="3040" spans="1:5" x14ac:dyDescent="0.15">
      <c r="A3040" s="17">
        <v>3040</v>
      </c>
      <c r="B3040" s="17">
        <v>30.38</v>
      </c>
      <c r="C3040" s="17">
        <f>HLOOKUP(Eingabe!$C$3,Leistungskurven!$B$1:$B$5002,A3040,FALSE)</f>
        <v>0</v>
      </c>
      <c r="E3040" s="25">
        <f>HLOOKUP(Eingabe!$C$6,Kalkulationen!$T$1:$U$8762,A3041)</f>
        <v>0.325486920668631</v>
      </c>
    </row>
    <row r="3041" spans="1:5" x14ac:dyDescent="0.15">
      <c r="A3041" s="17">
        <v>3041</v>
      </c>
      <c r="B3041" s="17">
        <v>30.39</v>
      </c>
      <c r="C3041" s="17">
        <f>HLOOKUP(Eingabe!$C$3,Leistungskurven!$B$1:$B$5002,A3041,FALSE)</f>
        <v>0</v>
      </c>
      <c r="E3041" s="25">
        <f>HLOOKUP(Eingabe!$C$6,Kalkulationen!$T$1:$U$8762,A3042)</f>
        <v>0.325486920668631</v>
      </c>
    </row>
    <row r="3042" spans="1:5" x14ac:dyDescent="0.15">
      <c r="A3042" s="17">
        <v>3042</v>
      </c>
      <c r="B3042" s="17">
        <v>30.4</v>
      </c>
      <c r="C3042" s="17">
        <f>HLOOKUP(Eingabe!$C$3,Leistungskurven!$B$1:$B$5002,A3042,FALSE)</f>
        <v>0</v>
      </c>
      <c r="E3042" s="25">
        <f>HLOOKUP(Eingabe!$C$6,Kalkulationen!$T$1:$U$8762,A3043)</f>
        <v>0.325486920668631</v>
      </c>
    </row>
    <row r="3043" spans="1:5" x14ac:dyDescent="0.15">
      <c r="A3043" s="17">
        <v>3043</v>
      </c>
      <c r="B3043" s="17">
        <v>30.41</v>
      </c>
      <c r="C3043" s="17">
        <f>HLOOKUP(Eingabe!$C$3,Leistungskurven!$B$1:$B$5002,A3043,FALSE)</f>
        <v>0</v>
      </c>
      <c r="E3043" s="25">
        <f>HLOOKUP(Eingabe!$C$6,Kalkulationen!$T$1:$U$8762,A3044)</f>
        <v>0.325486920668631</v>
      </c>
    </row>
    <row r="3044" spans="1:5" x14ac:dyDescent="0.15">
      <c r="A3044" s="17">
        <v>3044</v>
      </c>
      <c r="B3044" s="17">
        <v>30.42</v>
      </c>
      <c r="C3044" s="17">
        <f>HLOOKUP(Eingabe!$C$3,Leistungskurven!$B$1:$B$5002,A3044,FALSE)</f>
        <v>0</v>
      </c>
      <c r="E3044" s="25">
        <f>HLOOKUP(Eingabe!$C$6,Kalkulationen!$T$1:$U$8762,A3045)</f>
        <v>0.325486920668631</v>
      </c>
    </row>
    <row r="3045" spans="1:5" x14ac:dyDescent="0.15">
      <c r="A3045" s="17">
        <v>3045</v>
      </c>
      <c r="B3045" s="17">
        <v>30.43</v>
      </c>
      <c r="C3045" s="17">
        <f>HLOOKUP(Eingabe!$C$3,Leistungskurven!$B$1:$B$5002,A3045,FALSE)</f>
        <v>0</v>
      </c>
      <c r="E3045" s="25">
        <f>HLOOKUP(Eingabe!$C$6,Kalkulationen!$T$1:$U$8762,A3046)</f>
        <v>0.325486920668631</v>
      </c>
    </row>
    <row r="3046" spans="1:5" x14ac:dyDescent="0.15">
      <c r="A3046" s="17">
        <v>3046</v>
      </c>
      <c r="B3046" s="17">
        <v>30.44</v>
      </c>
      <c r="C3046" s="17">
        <f>HLOOKUP(Eingabe!$C$3,Leistungskurven!$B$1:$B$5002,A3046,FALSE)</f>
        <v>0</v>
      </c>
      <c r="E3046" s="25">
        <f>HLOOKUP(Eingabe!$C$6,Kalkulationen!$T$1:$U$8762,A3047)</f>
        <v>0.325486920668631</v>
      </c>
    </row>
    <row r="3047" spans="1:5" x14ac:dyDescent="0.15">
      <c r="A3047" s="17">
        <v>3047</v>
      </c>
      <c r="B3047" s="17">
        <v>30.45</v>
      </c>
      <c r="C3047" s="17">
        <f>HLOOKUP(Eingabe!$C$3,Leistungskurven!$B$1:$B$5002,A3047,FALSE)</f>
        <v>0</v>
      </c>
      <c r="E3047" s="25">
        <f>HLOOKUP(Eingabe!$C$6,Kalkulationen!$T$1:$U$8762,A3048)</f>
        <v>0.325486920668631</v>
      </c>
    </row>
    <row r="3048" spans="1:5" x14ac:dyDescent="0.15">
      <c r="A3048" s="17">
        <v>3048</v>
      </c>
      <c r="B3048" s="17">
        <v>30.46</v>
      </c>
      <c r="C3048" s="17">
        <f>HLOOKUP(Eingabe!$C$3,Leistungskurven!$B$1:$B$5002,A3048,FALSE)</f>
        <v>0</v>
      </c>
      <c r="E3048" s="25">
        <f>HLOOKUP(Eingabe!$C$6,Kalkulationen!$T$1:$U$8762,A3049)</f>
        <v>0.325486920668631</v>
      </c>
    </row>
    <row r="3049" spans="1:5" x14ac:dyDescent="0.15">
      <c r="A3049" s="17">
        <v>3049</v>
      </c>
      <c r="B3049" s="17">
        <v>30.47</v>
      </c>
      <c r="C3049" s="17">
        <f>HLOOKUP(Eingabe!$C$3,Leistungskurven!$B$1:$B$5002,A3049,FALSE)</f>
        <v>0</v>
      </c>
      <c r="E3049" s="25">
        <f>HLOOKUP(Eingabe!$C$6,Kalkulationen!$T$1:$U$8762,A3050)</f>
        <v>0.325486920668631</v>
      </c>
    </row>
    <row r="3050" spans="1:5" x14ac:dyDescent="0.15">
      <c r="A3050" s="17">
        <v>3050</v>
      </c>
      <c r="B3050" s="17">
        <v>30.48</v>
      </c>
      <c r="C3050" s="17">
        <f>HLOOKUP(Eingabe!$C$3,Leistungskurven!$B$1:$B$5002,A3050,FALSE)</f>
        <v>0</v>
      </c>
      <c r="E3050" s="25">
        <f>HLOOKUP(Eingabe!$C$6,Kalkulationen!$T$1:$U$8762,A3051)</f>
        <v>0.325486920668631</v>
      </c>
    </row>
    <row r="3051" spans="1:5" x14ac:dyDescent="0.15">
      <c r="A3051" s="17">
        <v>3051</v>
      </c>
      <c r="B3051" s="17">
        <v>30.49</v>
      </c>
      <c r="C3051" s="17">
        <f>HLOOKUP(Eingabe!$C$3,Leistungskurven!$B$1:$B$5002,A3051,FALSE)</f>
        <v>0</v>
      </c>
      <c r="E3051" s="25">
        <f>HLOOKUP(Eingabe!$C$6,Kalkulationen!$T$1:$U$8762,A3052)</f>
        <v>0.325486920668631</v>
      </c>
    </row>
    <row r="3052" spans="1:5" x14ac:dyDescent="0.15">
      <c r="A3052" s="17">
        <v>3052</v>
      </c>
      <c r="B3052" s="17">
        <v>30.5</v>
      </c>
      <c r="C3052" s="17">
        <f>HLOOKUP(Eingabe!$C$3,Leistungskurven!$B$1:$B$5002,A3052,FALSE)</f>
        <v>0</v>
      </c>
      <c r="E3052" s="25">
        <f>HLOOKUP(Eingabe!$C$6,Kalkulationen!$T$1:$U$8762,A3053)</f>
        <v>0.325486920668631</v>
      </c>
    </row>
    <row r="3053" spans="1:5" x14ac:dyDescent="0.15">
      <c r="A3053" s="17">
        <v>3053</v>
      </c>
      <c r="B3053" s="17">
        <v>30.51</v>
      </c>
      <c r="C3053" s="17">
        <f>HLOOKUP(Eingabe!$C$3,Leistungskurven!$B$1:$B$5002,A3053,FALSE)</f>
        <v>0</v>
      </c>
      <c r="E3053" s="25">
        <f>HLOOKUP(Eingabe!$C$6,Kalkulationen!$T$1:$U$8762,A3054)</f>
        <v>0.325486920668631</v>
      </c>
    </row>
    <row r="3054" spans="1:5" x14ac:dyDescent="0.15">
      <c r="A3054" s="17">
        <v>3054</v>
      </c>
      <c r="B3054" s="17">
        <v>30.52</v>
      </c>
      <c r="C3054" s="17">
        <f>HLOOKUP(Eingabe!$C$3,Leistungskurven!$B$1:$B$5002,A3054,FALSE)</f>
        <v>0</v>
      </c>
      <c r="E3054" s="25">
        <f>HLOOKUP(Eingabe!$C$6,Kalkulationen!$T$1:$U$8762,A3055)</f>
        <v>0.325486920668631</v>
      </c>
    </row>
    <row r="3055" spans="1:5" x14ac:dyDescent="0.15">
      <c r="A3055" s="17">
        <v>3055</v>
      </c>
      <c r="B3055" s="17">
        <v>30.53</v>
      </c>
      <c r="C3055" s="17">
        <f>HLOOKUP(Eingabe!$C$3,Leistungskurven!$B$1:$B$5002,A3055,FALSE)</f>
        <v>0</v>
      </c>
      <c r="E3055" s="25">
        <f>HLOOKUP(Eingabe!$C$6,Kalkulationen!$T$1:$U$8762,A3056)</f>
        <v>0.325486920668631</v>
      </c>
    </row>
    <row r="3056" spans="1:5" x14ac:dyDescent="0.15">
      <c r="A3056" s="17">
        <v>3056</v>
      </c>
      <c r="B3056" s="17">
        <v>30.54</v>
      </c>
      <c r="C3056" s="17">
        <f>HLOOKUP(Eingabe!$C$3,Leistungskurven!$B$1:$B$5002,A3056,FALSE)</f>
        <v>0</v>
      </c>
      <c r="E3056" s="25">
        <f>HLOOKUP(Eingabe!$C$6,Kalkulationen!$T$1:$U$8762,A3057)</f>
        <v>0.325486920668631</v>
      </c>
    </row>
    <row r="3057" spans="1:5" x14ac:dyDescent="0.15">
      <c r="A3057" s="17">
        <v>3057</v>
      </c>
      <c r="B3057" s="17">
        <v>30.55</v>
      </c>
      <c r="C3057" s="17">
        <f>HLOOKUP(Eingabe!$C$3,Leistungskurven!$B$1:$B$5002,A3057,FALSE)</f>
        <v>0</v>
      </c>
      <c r="E3057" s="25">
        <f>HLOOKUP(Eingabe!$C$6,Kalkulationen!$T$1:$U$8762,A3058)</f>
        <v>0.325486920668631</v>
      </c>
    </row>
    <row r="3058" spans="1:5" x14ac:dyDescent="0.15">
      <c r="A3058" s="17">
        <v>3058</v>
      </c>
      <c r="B3058" s="17">
        <v>30.56</v>
      </c>
      <c r="C3058" s="17">
        <f>HLOOKUP(Eingabe!$C$3,Leistungskurven!$B$1:$B$5002,A3058,FALSE)</f>
        <v>0</v>
      </c>
      <c r="E3058" s="25">
        <f>HLOOKUP(Eingabe!$C$6,Kalkulationen!$T$1:$U$8762,A3059)</f>
        <v>0.325486920668631</v>
      </c>
    </row>
    <row r="3059" spans="1:5" x14ac:dyDescent="0.15">
      <c r="A3059" s="17">
        <v>3059</v>
      </c>
      <c r="B3059" s="17">
        <v>30.57</v>
      </c>
      <c r="C3059" s="17">
        <f>HLOOKUP(Eingabe!$C$3,Leistungskurven!$B$1:$B$5002,A3059,FALSE)</f>
        <v>0</v>
      </c>
      <c r="E3059" s="25">
        <f>HLOOKUP(Eingabe!$C$6,Kalkulationen!$T$1:$U$8762,A3060)</f>
        <v>0.325486920668631</v>
      </c>
    </row>
    <row r="3060" spans="1:5" x14ac:dyDescent="0.15">
      <c r="A3060" s="17">
        <v>3060</v>
      </c>
      <c r="B3060" s="17">
        <v>30.58</v>
      </c>
      <c r="C3060" s="17">
        <f>HLOOKUP(Eingabe!$C$3,Leistungskurven!$B$1:$B$5002,A3060,FALSE)</f>
        <v>0</v>
      </c>
      <c r="E3060" s="25">
        <f>HLOOKUP(Eingabe!$C$6,Kalkulationen!$T$1:$U$8762,A3061)</f>
        <v>0.325486920668631</v>
      </c>
    </row>
    <row r="3061" spans="1:5" x14ac:dyDescent="0.15">
      <c r="A3061" s="17">
        <v>3061</v>
      </c>
      <c r="B3061" s="17">
        <v>30.59</v>
      </c>
      <c r="C3061" s="17">
        <f>HLOOKUP(Eingabe!$C$3,Leistungskurven!$B$1:$B$5002,A3061,FALSE)</f>
        <v>0</v>
      </c>
      <c r="E3061" s="25">
        <f>HLOOKUP(Eingabe!$C$6,Kalkulationen!$T$1:$U$8762,A3062)</f>
        <v>0.325486920668631</v>
      </c>
    </row>
    <row r="3062" spans="1:5" x14ac:dyDescent="0.15">
      <c r="A3062" s="17">
        <v>3062</v>
      </c>
      <c r="B3062" s="17">
        <v>30.6</v>
      </c>
      <c r="C3062" s="17">
        <f>HLOOKUP(Eingabe!$C$3,Leistungskurven!$B$1:$B$5002,A3062,FALSE)</f>
        <v>0</v>
      </c>
      <c r="E3062" s="25">
        <f>HLOOKUP(Eingabe!$C$6,Kalkulationen!$T$1:$U$8762,A3063)</f>
        <v>0.325486920668631</v>
      </c>
    </row>
    <row r="3063" spans="1:5" x14ac:dyDescent="0.15">
      <c r="A3063" s="17">
        <v>3063</v>
      </c>
      <c r="B3063" s="17">
        <v>30.61</v>
      </c>
      <c r="C3063" s="17">
        <f>HLOOKUP(Eingabe!$C$3,Leistungskurven!$B$1:$B$5002,A3063,FALSE)</f>
        <v>0</v>
      </c>
      <c r="E3063" s="25">
        <f>HLOOKUP(Eingabe!$C$6,Kalkulationen!$T$1:$U$8762,A3064)</f>
        <v>0.325486920668631</v>
      </c>
    </row>
    <row r="3064" spans="1:5" x14ac:dyDescent="0.15">
      <c r="A3064" s="17">
        <v>3064</v>
      </c>
      <c r="B3064" s="17">
        <v>30.62</v>
      </c>
      <c r="C3064" s="17">
        <f>HLOOKUP(Eingabe!$C$3,Leistungskurven!$B$1:$B$5002,A3064,FALSE)</f>
        <v>0</v>
      </c>
      <c r="E3064" s="25">
        <f>HLOOKUP(Eingabe!$C$6,Kalkulationen!$T$1:$U$8762,A3065)</f>
        <v>0.325486920668631</v>
      </c>
    </row>
    <row r="3065" spans="1:5" x14ac:dyDescent="0.15">
      <c r="A3065" s="17">
        <v>3065</v>
      </c>
      <c r="B3065" s="17">
        <v>30.63</v>
      </c>
      <c r="C3065" s="17">
        <f>HLOOKUP(Eingabe!$C$3,Leistungskurven!$B$1:$B$5002,A3065,FALSE)</f>
        <v>0</v>
      </c>
      <c r="E3065" s="25">
        <f>HLOOKUP(Eingabe!$C$6,Kalkulationen!$T$1:$U$8762,A3066)</f>
        <v>0.325486920668631</v>
      </c>
    </row>
    <row r="3066" spans="1:5" x14ac:dyDescent="0.15">
      <c r="A3066" s="17">
        <v>3066</v>
      </c>
      <c r="B3066" s="17">
        <v>30.64</v>
      </c>
      <c r="C3066" s="17">
        <f>HLOOKUP(Eingabe!$C$3,Leistungskurven!$B$1:$B$5002,A3066,FALSE)</f>
        <v>0</v>
      </c>
      <c r="E3066" s="25">
        <f>HLOOKUP(Eingabe!$C$6,Kalkulationen!$T$1:$U$8762,A3067)</f>
        <v>0.325486920668631</v>
      </c>
    </row>
    <row r="3067" spans="1:5" x14ac:dyDescent="0.15">
      <c r="A3067" s="17">
        <v>3067</v>
      </c>
      <c r="B3067" s="17">
        <v>30.65</v>
      </c>
      <c r="C3067" s="17">
        <f>HLOOKUP(Eingabe!$C$3,Leistungskurven!$B$1:$B$5002,A3067,FALSE)</f>
        <v>0</v>
      </c>
      <c r="E3067" s="25">
        <f>HLOOKUP(Eingabe!$C$6,Kalkulationen!$T$1:$U$8762,A3068)</f>
        <v>0.325486920668631</v>
      </c>
    </row>
    <row r="3068" spans="1:5" x14ac:dyDescent="0.15">
      <c r="A3068" s="17">
        <v>3068</v>
      </c>
      <c r="B3068" s="17">
        <v>30.66</v>
      </c>
      <c r="C3068" s="17">
        <f>HLOOKUP(Eingabe!$C$3,Leistungskurven!$B$1:$B$5002,A3068,FALSE)</f>
        <v>0</v>
      </c>
      <c r="E3068" s="25">
        <f>HLOOKUP(Eingabe!$C$6,Kalkulationen!$T$1:$U$8762,A3069)</f>
        <v>0.325486920668631</v>
      </c>
    </row>
    <row r="3069" spans="1:5" x14ac:dyDescent="0.15">
      <c r="A3069" s="17">
        <v>3069</v>
      </c>
      <c r="B3069" s="17">
        <v>30.67</v>
      </c>
      <c r="C3069" s="17">
        <f>HLOOKUP(Eingabe!$C$3,Leistungskurven!$B$1:$B$5002,A3069,FALSE)</f>
        <v>0</v>
      </c>
      <c r="E3069" s="25">
        <f>HLOOKUP(Eingabe!$C$6,Kalkulationen!$T$1:$U$8762,A3070)</f>
        <v>0.325486920668631</v>
      </c>
    </row>
    <row r="3070" spans="1:5" x14ac:dyDescent="0.15">
      <c r="A3070" s="17">
        <v>3070</v>
      </c>
      <c r="B3070" s="17">
        <v>30.68</v>
      </c>
      <c r="C3070" s="17">
        <f>HLOOKUP(Eingabe!$C$3,Leistungskurven!$B$1:$B$5002,A3070,FALSE)</f>
        <v>0</v>
      </c>
      <c r="E3070" s="25">
        <f>HLOOKUP(Eingabe!$C$6,Kalkulationen!$T$1:$U$8762,A3071)</f>
        <v>0.325486920668631</v>
      </c>
    </row>
    <row r="3071" spans="1:5" x14ac:dyDescent="0.15">
      <c r="A3071" s="17">
        <v>3071</v>
      </c>
      <c r="B3071" s="17">
        <v>30.69</v>
      </c>
      <c r="C3071" s="17">
        <f>HLOOKUP(Eingabe!$C$3,Leistungskurven!$B$1:$B$5002,A3071,FALSE)</f>
        <v>0</v>
      </c>
      <c r="E3071" s="25">
        <f>HLOOKUP(Eingabe!$C$6,Kalkulationen!$T$1:$U$8762,A3072)</f>
        <v>0.325486920668631</v>
      </c>
    </row>
    <row r="3072" spans="1:5" x14ac:dyDescent="0.15">
      <c r="A3072" s="17">
        <v>3072</v>
      </c>
      <c r="B3072" s="17">
        <v>30.7</v>
      </c>
      <c r="C3072" s="17">
        <f>HLOOKUP(Eingabe!$C$3,Leistungskurven!$B$1:$B$5002,A3072,FALSE)</f>
        <v>0</v>
      </c>
      <c r="E3072" s="25">
        <f>HLOOKUP(Eingabe!$C$6,Kalkulationen!$T$1:$U$8762,A3073)</f>
        <v>0.325486920668631</v>
      </c>
    </row>
    <row r="3073" spans="1:5" x14ac:dyDescent="0.15">
      <c r="A3073" s="17">
        <v>3073</v>
      </c>
      <c r="B3073" s="17">
        <v>30.71</v>
      </c>
      <c r="C3073" s="17">
        <f>HLOOKUP(Eingabe!$C$3,Leistungskurven!$B$1:$B$5002,A3073,FALSE)</f>
        <v>0</v>
      </c>
      <c r="E3073" s="25">
        <f>HLOOKUP(Eingabe!$C$6,Kalkulationen!$T$1:$U$8762,A3074)</f>
        <v>0.325486920668631</v>
      </c>
    </row>
    <row r="3074" spans="1:5" x14ac:dyDescent="0.15">
      <c r="A3074" s="17">
        <v>3074</v>
      </c>
      <c r="B3074" s="17">
        <v>30.72</v>
      </c>
      <c r="C3074" s="17">
        <f>HLOOKUP(Eingabe!$C$3,Leistungskurven!$B$1:$B$5002,A3074,FALSE)</f>
        <v>0</v>
      </c>
      <c r="E3074" s="25">
        <f>HLOOKUP(Eingabe!$C$6,Kalkulationen!$T$1:$U$8762,A3075)</f>
        <v>0.325486920668631</v>
      </c>
    </row>
    <row r="3075" spans="1:5" x14ac:dyDescent="0.15">
      <c r="A3075" s="17">
        <v>3075</v>
      </c>
      <c r="B3075" s="17">
        <v>30.73</v>
      </c>
      <c r="C3075" s="17">
        <f>HLOOKUP(Eingabe!$C$3,Leistungskurven!$B$1:$B$5002,A3075,FALSE)</f>
        <v>0</v>
      </c>
      <c r="E3075" s="25">
        <f>HLOOKUP(Eingabe!$C$6,Kalkulationen!$T$1:$U$8762,A3076)</f>
        <v>0.325486920668631</v>
      </c>
    </row>
    <row r="3076" spans="1:5" x14ac:dyDescent="0.15">
      <c r="A3076" s="17">
        <v>3076</v>
      </c>
      <c r="B3076" s="17">
        <v>30.74</v>
      </c>
      <c r="C3076" s="17">
        <f>HLOOKUP(Eingabe!$C$3,Leistungskurven!$B$1:$B$5002,A3076,FALSE)</f>
        <v>0</v>
      </c>
      <c r="E3076" s="25">
        <f>HLOOKUP(Eingabe!$C$6,Kalkulationen!$T$1:$U$8762,A3077)</f>
        <v>0.325486920668631</v>
      </c>
    </row>
    <row r="3077" spans="1:5" x14ac:dyDescent="0.15">
      <c r="A3077" s="17">
        <v>3077</v>
      </c>
      <c r="B3077" s="17">
        <v>30.75</v>
      </c>
      <c r="C3077" s="17">
        <f>HLOOKUP(Eingabe!$C$3,Leistungskurven!$B$1:$B$5002,A3077,FALSE)</f>
        <v>0</v>
      </c>
      <c r="E3077" s="25">
        <f>HLOOKUP(Eingabe!$C$6,Kalkulationen!$T$1:$U$8762,A3078)</f>
        <v>0.325486920668631</v>
      </c>
    </row>
    <row r="3078" spans="1:5" x14ac:dyDescent="0.15">
      <c r="A3078" s="17">
        <v>3078</v>
      </c>
      <c r="B3078" s="17">
        <v>30.76</v>
      </c>
      <c r="C3078" s="17">
        <f>HLOOKUP(Eingabe!$C$3,Leistungskurven!$B$1:$B$5002,A3078,FALSE)</f>
        <v>0</v>
      </c>
      <c r="E3078" s="25">
        <f>HLOOKUP(Eingabe!$C$6,Kalkulationen!$T$1:$U$8762,A3079)</f>
        <v>0.325486920668631</v>
      </c>
    </row>
    <row r="3079" spans="1:5" x14ac:dyDescent="0.15">
      <c r="A3079" s="17">
        <v>3079</v>
      </c>
      <c r="B3079" s="17">
        <v>30.77</v>
      </c>
      <c r="C3079" s="17">
        <f>HLOOKUP(Eingabe!$C$3,Leistungskurven!$B$1:$B$5002,A3079,FALSE)</f>
        <v>0</v>
      </c>
      <c r="E3079" s="25">
        <f>HLOOKUP(Eingabe!$C$6,Kalkulationen!$T$1:$U$8762,A3080)</f>
        <v>0.325486920668631</v>
      </c>
    </row>
    <row r="3080" spans="1:5" x14ac:dyDescent="0.15">
      <c r="A3080" s="17">
        <v>3080</v>
      </c>
      <c r="B3080" s="17">
        <v>30.78</v>
      </c>
      <c r="C3080" s="17">
        <f>HLOOKUP(Eingabe!$C$3,Leistungskurven!$B$1:$B$5002,A3080,FALSE)</f>
        <v>0</v>
      </c>
      <c r="E3080" s="25">
        <f>HLOOKUP(Eingabe!$C$6,Kalkulationen!$T$1:$U$8762,A3081)</f>
        <v>0.325486920668631</v>
      </c>
    </row>
    <row r="3081" spans="1:5" x14ac:dyDescent="0.15">
      <c r="A3081" s="17">
        <v>3081</v>
      </c>
      <c r="B3081" s="17">
        <v>30.79</v>
      </c>
      <c r="C3081" s="17">
        <f>HLOOKUP(Eingabe!$C$3,Leistungskurven!$B$1:$B$5002,A3081,FALSE)</f>
        <v>0</v>
      </c>
      <c r="E3081" s="25">
        <f>HLOOKUP(Eingabe!$C$6,Kalkulationen!$T$1:$U$8762,A3082)</f>
        <v>0.325486920668631</v>
      </c>
    </row>
    <row r="3082" spans="1:5" x14ac:dyDescent="0.15">
      <c r="A3082" s="17">
        <v>3082</v>
      </c>
      <c r="B3082" s="17">
        <v>30.8</v>
      </c>
      <c r="C3082" s="17">
        <f>HLOOKUP(Eingabe!$C$3,Leistungskurven!$B$1:$B$5002,A3082,FALSE)</f>
        <v>0</v>
      </c>
      <c r="E3082" s="25">
        <f>HLOOKUP(Eingabe!$C$6,Kalkulationen!$T$1:$U$8762,A3083)</f>
        <v>0.325486920668631</v>
      </c>
    </row>
    <row r="3083" spans="1:5" x14ac:dyDescent="0.15">
      <c r="A3083" s="17">
        <v>3083</v>
      </c>
      <c r="B3083" s="17">
        <v>30.81</v>
      </c>
      <c r="C3083" s="17">
        <f>HLOOKUP(Eingabe!$C$3,Leistungskurven!$B$1:$B$5002,A3083,FALSE)</f>
        <v>0</v>
      </c>
      <c r="E3083" s="25">
        <f>HLOOKUP(Eingabe!$C$6,Kalkulationen!$T$1:$U$8762,A3084)</f>
        <v>0.325486920668631</v>
      </c>
    </row>
    <row r="3084" spans="1:5" x14ac:dyDescent="0.15">
      <c r="A3084" s="17">
        <v>3084</v>
      </c>
      <c r="B3084" s="17">
        <v>30.82</v>
      </c>
      <c r="C3084" s="17">
        <f>HLOOKUP(Eingabe!$C$3,Leistungskurven!$B$1:$B$5002,A3084,FALSE)</f>
        <v>0</v>
      </c>
      <c r="E3084" s="25">
        <f>HLOOKUP(Eingabe!$C$6,Kalkulationen!$T$1:$U$8762,A3085)</f>
        <v>0.325486920668631</v>
      </c>
    </row>
    <row r="3085" spans="1:5" x14ac:dyDescent="0.15">
      <c r="A3085" s="17">
        <v>3085</v>
      </c>
      <c r="B3085" s="17">
        <v>30.83</v>
      </c>
      <c r="C3085" s="17">
        <f>HLOOKUP(Eingabe!$C$3,Leistungskurven!$B$1:$B$5002,A3085,FALSE)</f>
        <v>0</v>
      </c>
      <c r="E3085" s="25">
        <f>HLOOKUP(Eingabe!$C$6,Kalkulationen!$T$1:$U$8762,A3086)</f>
        <v>0.325486920668631</v>
      </c>
    </row>
    <row r="3086" spans="1:5" x14ac:dyDescent="0.15">
      <c r="A3086" s="17">
        <v>3086</v>
      </c>
      <c r="B3086" s="17">
        <v>30.84</v>
      </c>
      <c r="C3086" s="17">
        <f>HLOOKUP(Eingabe!$C$3,Leistungskurven!$B$1:$B$5002,A3086,FALSE)</f>
        <v>0</v>
      </c>
      <c r="E3086" s="25">
        <f>HLOOKUP(Eingabe!$C$6,Kalkulationen!$T$1:$U$8762,A3087)</f>
        <v>0.325486920668631</v>
      </c>
    </row>
    <row r="3087" spans="1:5" x14ac:dyDescent="0.15">
      <c r="A3087" s="17">
        <v>3087</v>
      </c>
      <c r="B3087" s="17">
        <v>30.85</v>
      </c>
      <c r="C3087" s="17">
        <f>HLOOKUP(Eingabe!$C$3,Leistungskurven!$B$1:$B$5002,A3087,FALSE)</f>
        <v>0</v>
      </c>
      <c r="E3087" s="25">
        <f>HLOOKUP(Eingabe!$C$6,Kalkulationen!$T$1:$U$8762,A3088)</f>
        <v>0.325486920668631</v>
      </c>
    </row>
    <row r="3088" spans="1:5" x14ac:dyDescent="0.15">
      <c r="A3088" s="17">
        <v>3088</v>
      </c>
      <c r="B3088" s="17">
        <v>30.86</v>
      </c>
      <c r="C3088" s="17">
        <f>HLOOKUP(Eingabe!$C$3,Leistungskurven!$B$1:$B$5002,A3088,FALSE)</f>
        <v>0</v>
      </c>
      <c r="E3088" s="25">
        <f>HLOOKUP(Eingabe!$C$6,Kalkulationen!$T$1:$U$8762,A3089)</f>
        <v>0.325486920668631</v>
      </c>
    </row>
    <row r="3089" spans="1:5" x14ac:dyDescent="0.15">
      <c r="A3089" s="17">
        <v>3089</v>
      </c>
      <c r="B3089" s="17">
        <v>30.87</v>
      </c>
      <c r="C3089" s="17">
        <f>HLOOKUP(Eingabe!$C$3,Leistungskurven!$B$1:$B$5002,A3089,FALSE)</f>
        <v>0</v>
      </c>
      <c r="E3089" s="25">
        <f>HLOOKUP(Eingabe!$C$6,Kalkulationen!$T$1:$U$8762,A3090)</f>
        <v>0.325486920668631</v>
      </c>
    </row>
    <row r="3090" spans="1:5" x14ac:dyDescent="0.15">
      <c r="A3090" s="17">
        <v>3090</v>
      </c>
      <c r="B3090" s="17">
        <v>30.88</v>
      </c>
      <c r="C3090" s="17">
        <f>HLOOKUP(Eingabe!$C$3,Leistungskurven!$B$1:$B$5002,A3090,FALSE)</f>
        <v>0</v>
      </c>
      <c r="E3090" s="25">
        <f>HLOOKUP(Eingabe!$C$6,Kalkulationen!$T$1:$U$8762,A3091)</f>
        <v>0.325486920668631</v>
      </c>
    </row>
    <row r="3091" spans="1:5" x14ac:dyDescent="0.15">
      <c r="A3091" s="17">
        <v>3091</v>
      </c>
      <c r="B3091" s="17">
        <v>30.89</v>
      </c>
      <c r="C3091" s="17">
        <f>HLOOKUP(Eingabe!$C$3,Leistungskurven!$B$1:$B$5002,A3091,FALSE)</f>
        <v>0</v>
      </c>
      <c r="E3091" s="25">
        <f>HLOOKUP(Eingabe!$C$6,Kalkulationen!$T$1:$U$8762,A3092)</f>
        <v>0.325486920668631</v>
      </c>
    </row>
    <row r="3092" spans="1:5" x14ac:dyDescent="0.15">
      <c r="A3092" s="17">
        <v>3092</v>
      </c>
      <c r="B3092" s="17">
        <v>30.9</v>
      </c>
      <c r="C3092" s="17">
        <f>HLOOKUP(Eingabe!$C$3,Leistungskurven!$B$1:$B$5002,A3092,FALSE)</f>
        <v>0</v>
      </c>
      <c r="E3092" s="25">
        <f>HLOOKUP(Eingabe!$C$6,Kalkulationen!$T$1:$U$8762,A3093)</f>
        <v>0.325486920668631</v>
      </c>
    </row>
    <row r="3093" spans="1:5" x14ac:dyDescent="0.15">
      <c r="A3093" s="17">
        <v>3093</v>
      </c>
      <c r="B3093" s="17">
        <v>30.91</v>
      </c>
      <c r="C3093" s="17">
        <f>HLOOKUP(Eingabe!$C$3,Leistungskurven!$B$1:$B$5002,A3093,FALSE)</f>
        <v>0</v>
      </c>
      <c r="E3093" s="25">
        <f>HLOOKUP(Eingabe!$C$6,Kalkulationen!$T$1:$U$8762,A3094)</f>
        <v>0.325486920668631</v>
      </c>
    </row>
    <row r="3094" spans="1:5" x14ac:dyDescent="0.15">
      <c r="A3094" s="17">
        <v>3094</v>
      </c>
      <c r="B3094" s="17">
        <v>30.92</v>
      </c>
      <c r="C3094" s="17">
        <f>HLOOKUP(Eingabe!$C$3,Leistungskurven!$B$1:$B$5002,A3094,FALSE)</f>
        <v>0</v>
      </c>
      <c r="E3094" s="25">
        <f>HLOOKUP(Eingabe!$C$6,Kalkulationen!$T$1:$U$8762,A3095)</f>
        <v>0.325486920668631</v>
      </c>
    </row>
    <row r="3095" spans="1:5" x14ac:dyDescent="0.15">
      <c r="A3095" s="17">
        <v>3095</v>
      </c>
      <c r="B3095" s="17">
        <v>30.93</v>
      </c>
      <c r="C3095" s="17">
        <f>HLOOKUP(Eingabe!$C$3,Leistungskurven!$B$1:$B$5002,A3095,FALSE)</f>
        <v>0</v>
      </c>
      <c r="E3095" s="25">
        <f>HLOOKUP(Eingabe!$C$6,Kalkulationen!$T$1:$U$8762,A3096)</f>
        <v>0.325486920668631</v>
      </c>
    </row>
    <row r="3096" spans="1:5" x14ac:dyDescent="0.15">
      <c r="A3096" s="17">
        <v>3096</v>
      </c>
      <c r="B3096" s="17">
        <v>30.94</v>
      </c>
      <c r="C3096" s="17">
        <f>HLOOKUP(Eingabe!$C$3,Leistungskurven!$B$1:$B$5002,A3096,FALSE)</f>
        <v>0</v>
      </c>
      <c r="E3096" s="25">
        <f>HLOOKUP(Eingabe!$C$6,Kalkulationen!$T$1:$U$8762,A3097)</f>
        <v>0.325486920668631</v>
      </c>
    </row>
    <row r="3097" spans="1:5" x14ac:dyDescent="0.15">
      <c r="A3097" s="17">
        <v>3097</v>
      </c>
      <c r="B3097" s="17">
        <v>30.95</v>
      </c>
      <c r="C3097" s="17">
        <f>HLOOKUP(Eingabe!$C$3,Leistungskurven!$B$1:$B$5002,A3097,FALSE)</f>
        <v>0</v>
      </c>
      <c r="E3097" s="25">
        <f>HLOOKUP(Eingabe!$C$6,Kalkulationen!$T$1:$U$8762,A3098)</f>
        <v>0.325486920668631</v>
      </c>
    </row>
    <row r="3098" spans="1:5" x14ac:dyDescent="0.15">
      <c r="A3098" s="17">
        <v>3098</v>
      </c>
      <c r="B3098" s="17">
        <v>30.96</v>
      </c>
      <c r="C3098" s="17">
        <f>HLOOKUP(Eingabe!$C$3,Leistungskurven!$B$1:$B$5002,A3098,FALSE)</f>
        <v>0</v>
      </c>
      <c r="E3098" s="25">
        <f>HLOOKUP(Eingabe!$C$6,Kalkulationen!$T$1:$U$8762,A3099)</f>
        <v>0.325486920668631</v>
      </c>
    </row>
    <row r="3099" spans="1:5" x14ac:dyDescent="0.15">
      <c r="A3099" s="17">
        <v>3099</v>
      </c>
      <c r="B3099" s="17">
        <v>30.97</v>
      </c>
      <c r="C3099" s="17">
        <f>HLOOKUP(Eingabe!$C$3,Leistungskurven!$B$1:$B$5002,A3099,FALSE)</f>
        <v>0</v>
      </c>
      <c r="E3099" s="25">
        <f>HLOOKUP(Eingabe!$C$6,Kalkulationen!$T$1:$U$8762,A3100)</f>
        <v>0.325486920668631</v>
      </c>
    </row>
    <row r="3100" spans="1:5" x14ac:dyDescent="0.15">
      <c r="A3100" s="17">
        <v>3100</v>
      </c>
      <c r="B3100" s="17">
        <v>30.98</v>
      </c>
      <c r="C3100" s="17">
        <f>HLOOKUP(Eingabe!$C$3,Leistungskurven!$B$1:$B$5002,A3100,FALSE)</f>
        <v>0</v>
      </c>
      <c r="E3100" s="25">
        <f>HLOOKUP(Eingabe!$C$6,Kalkulationen!$T$1:$U$8762,A3101)</f>
        <v>0.325486920668631</v>
      </c>
    </row>
    <row r="3101" spans="1:5" x14ac:dyDescent="0.15">
      <c r="A3101" s="17">
        <v>3101</v>
      </c>
      <c r="B3101" s="17">
        <v>30.99</v>
      </c>
      <c r="C3101" s="17">
        <f>HLOOKUP(Eingabe!$C$3,Leistungskurven!$B$1:$B$5002,A3101,FALSE)</f>
        <v>0</v>
      </c>
      <c r="E3101" s="25">
        <f>HLOOKUP(Eingabe!$C$6,Kalkulationen!$T$1:$U$8762,A3102)</f>
        <v>0.325486920668631</v>
      </c>
    </row>
    <row r="3102" spans="1:5" x14ac:dyDescent="0.15">
      <c r="A3102" s="17">
        <v>3102</v>
      </c>
      <c r="B3102" s="17">
        <v>31</v>
      </c>
      <c r="C3102" s="17">
        <f>HLOOKUP(Eingabe!$C$3,Leistungskurven!$B$1:$B$5002,A3102,FALSE)</f>
        <v>0</v>
      </c>
      <c r="E3102" s="25">
        <f>HLOOKUP(Eingabe!$C$6,Kalkulationen!$T$1:$U$8762,A3103)</f>
        <v>0.325486920668631</v>
      </c>
    </row>
    <row r="3103" spans="1:5" x14ac:dyDescent="0.15">
      <c r="A3103" s="17">
        <v>3103</v>
      </c>
      <c r="B3103" s="17">
        <v>31.01</v>
      </c>
      <c r="C3103" s="17">
        <f>HLOOKUP(Eingabe!$C$3,Leistungskurven!$B$1:$B$5002,A3103,FALSE)</f>
        <v>0</v>
      </c>
      <c r="E3103" s="25">
        <f>HLOOKUP(Eingabe!$C$6,Kalkulationen!$T$1:$U$8762,A3104)</f>
        <v>0.325486920668631</v>
      </c>
    </row>
    <row r="3104" spans="1:5" x14ac:dyDescent="0.15">
      <c r="A3104" s="17">
        <v>3104</v>
      </c>
      <c r="B3104" s="17">
        <v>31.02</v>
      </c>
      <c r="C3104" s="17">
        <f>HLOOKUP(Eingabe!$C$3,Leistungskurven!$B$1:$B$5002,A3104,FALSE)</f>
        <v>0</v>
      </c>
      <c r="E3104" s="25">
        <f>HLOOKUP(Eingabe!$C$6,Kalkulationen!$T$1:$U$8762,A3105)</f>
        <v>0.30031867582888366</v>
      </c>
    </row>
    <row r="3105" spans="1:5" x14ac:dyDescent="0.15">
      <c r="A3105" s="17">
        <v>3105</v>
      </c>
      <c r="B3105" s="17">
        <v>31.03</v>
      </c>
      <c r="C3105" s="17">
        <f>HLOOKUP(Eingabe!$C$3,Leistungskurven!$B$1:$B$5002,A3105,FALSE)</f>
        <v>0</v>
      </c>
      <c r="E3105" s="25">
        <f>HLOOKUP(Eingabe!$C$6,Kalkulationen!$T$1:$U$8762,A3106)</f>
        <v>0.30031867582888366</v>
      </c>
    </row>
    <row r="3106" spans="1:5" x14ac:dyDescent="0.15">
      <c r="A3106" s="17">
        <v>3106</v>
      </c>
      <c r="B3106" s="17">
        <v>31.04</v>
      </c>
      <c r="C3106" s="17">
        <f>HLOOKUP(Eingabe!$C$3,Leistungskurven!$B$1:$B$5002,A3106,FALSE)</f>
        <v>0</v>
      </c>
      <c r="E3106" s="25">
        <f>HLOOKUP(Eingabe!$C$6,Kalkulationen!$T$1:$U$8762,A3107)</f>
        <v>0.30031867582888366</v>
      </c>
    </row>
    <row r="3107" spans="1:5" x14ac:dyDescent="0.15">
      <c r="A3107" s="17">
        <v>3107</v>
      </c>
      <c r="B3107" s="17">
        <v>31.05</v>
      </c>
      <c r="C3107" s="17">
        <f>HLOOKUP(Eingabe!$C$3,Leistungskurven!$B$1:$B$5002,A3107,FALSE)</f>
        <v>0</v>
      </c>
      <c r="E3107" s="25">
        <f>HLOOKUP(Eingabe!$C$6,Kalkulationen!$T$1:$U$8762,A3108)</f>
        <v>0.30031867582888366</v>
      </c>
    </row>
    <row r="3108" spans="1:5" x14ac:dyDescent="0.15">
      <c r="A3108" s="17">
        <v>3108</v>
      </c>
      <c r="B3108" s="17">
        <v>31.06</v>
      </c>
      <c r="C3108" s="17">
        <f>HLOOKUP(Eingabe!$C$3,Leistungskurven!$B$1:$B$5002,A3108,FALSE)</f>
        <v>0</v>
      </c>
      <c r="E3108" s="25">
        <f>HLOOKUP(Eingabe!$C$6,Kalkulationen!$T$1:$U$8762,A3109)</f>
        <v>0.30031867582888366</v>
      </c>
    </row>
    <row r="3109" spans="1:5" x14ac:dyDescent="0.15">
      <c r="A3109" s="17">
        <v>3109</v>
      </c>
      <c r="B3109" s="17">
        <v>31.07</v>
      </c>
      <c r="C3109" s="17">
        <f>HLOOKUP(Eingabe!$C$3,Leistungskurven!$B$1:$B$5002,A3109,FALSE)</f>
        <v>0</v>
      </c>
      <c r="E3109" s="25">
        <f>HLOOKUP(Eingabe!$C$6,Kalkulationen!$T$1:$U$8762,A3110)</f>
        <v>0.30031867582888366</v>
      </c>
    </row>
    <row r="3110" spans="1:5" x14ac:dyDescent="0.15">
      <c r="A3110" s="17">
        <v>3110</v>
      </c>
      <c r="B3110" s="17">
        <v>31.08</v>
      </c>
      <c r="C3110" s="17">
        <f>HLOOKUP(Eingabe!$C$3,Leistungskurven!$B$1:$B$5002,A3110,FALSE)</f>
        <v>0</v>
      </c>
      <c r="E3110" s="25">
        <f>HLOOKUP(Eingabe!$C$6,Kalkulationen!$T$1:$U$8762,A3111)</f>
        <v>0.30031867582888366</v>
      </c>
    </row>
    <row r="3111" spans="1:5" x14ac:dyDescent="0.15">
      <c r="A3111" s="17">
        <v>3111</v>
      </c>
      <c r="B3111" s="17">
        <v>31.09</v>
      </c>
      <c r="C3111" s="17">
        <f>HLOOKUP(Eingabe!$C$3,Leistungskurven!$B$1:$B$5002,A3111,FALSE)</f>
        <v>0</v>
      </c>
      <c r="E3111" s="25">
        <f>HLOOKUP(Eingabe!$C$6,Kalkulationen!$T$1:$U$8762,A3112)</f>
        <v>0.30031867582888366</v>
      </c>
    </row>
    <row r="3112" spans="1:5" x14ac:dyDescent="0.15">
      <c r="A3112" s="17">
        <v>3112</v>
      </c>
      <c r="B3112" s="17">
        <v>31.1</v>
      </c>
      <c r="C3112" s="17">
        <f>HLOOKUP(Eingabe!$C$3,Leistungskurven!$B$1:$B$5002,A3112,FALSE)</f>
        <v>0</v>
      </c>
      <c r="E3112" s="25">
        <f>HLOOKUP(Eingabe!$C$6,Kalkulationen!$T$1:$U$8762,A3113)</f>
        <v>0.30031867582888366</v>
      </c>
    </row>
    <row r="3113" spans="1:5" x14ac:dyDescent="0.15">
      <c r="A3113" s="17">
        <v>3113</v>
      </c>
      <c r="B3113" s="17">
        <v>31.11</v>
      </c>
      <c r="C3113" s="17">
        <f>HLOOKUP(Eingabe!$C$3,Leistungskurven!$B$1:$B$5002,A3113,FALSE)</f>
        <v>0</v>
      </c>
      <c r="E3113" s="25">
        <f>HLOOKUP(Eingabe!$C$6,Kalkulationen!$T$1:$U$8762,A3114)</f>
        <v>0.30031867582888366</v>
      </c>
    </row>
    <row r="3114" spans="1:5" x14ac:dyDescent="0.15">
      <c r="A3114" s="17">
        <v>3114</v>
      </c>
      <c r="B3114" s="17">
        <v>31.12</v>
      </c>
      <c r="C3114" s="17">
        <f>HLOOKUP(Eingabe!$C$3,Leistungskurven!$B$1:$B$5002,A3114,FALSE)</f>
        <v>0</v>
      </c>
      <c r="E3114" s="25">
        <f>HLOOKUP(Eingabe!$C$6,Kalkulationen!$T$1:$U$8762,A3115)</f>
        <v>0.30031867582888366</v>
      </c>
    </row>
    <row r="3115" spans="1:5" x14ac:dyDescent="0.15">
      <c r="A3115" s="17">
        <v>3115</v>
      </c>
      <c r="B3115" s="17">
        <v>31.13</v>
      </c>
      <c r="C3115" s="17">
        <f>HLOOKUP(Eingabe!$C$3,Leistungskurven!$B$1:$B$5002,A3115,FALSE)</f>
        <v>0</v>
      </c>
      <c r="E3115" s="25">
        <f>HLOOKUP(Eingabe!$C$6,Kalkulationen!$T$1:$U$8762,A3116)</f>
        <v>0.30031867582888366</v>
      </c>
    </row>
    <row r="3116" spans="1:5" x14ac:dyDescent="0.15">
      <c r="A3116" s="17">
        <v>3116</v>
      </c>
      <c r="B3116" s="17">
        <v>31.14</v>
      </c>
      <c r="C3116" s="17">
        <f>HLOOKUP(Eingabe!$C$3,Leistungskurven!$B$1:$B$5002,A3116,FALSE)</f>
        <v>0</v>
      </c>
      <c r="E3116" s="25">
        <f>HLOOKUP(Eingabe!$C$6,Kalkulationen!$T$1:$U$8762,A3117)</f>
        <v>0.30031867582888366</v>
      </c>
    </row>
    <row r="3117" spans="1:5" x14ac:dyDescent="0.15">
      <c r="A3117" s="17">
        <v>3117</v>
      </c>
      <c r="B3117" s="17">
        <v>31.15</v>
      </c>
      <c r="C3117" s="17">
        <f>HLOOKUP(Eingabe!$C$3,Leistungskurven!$B$1:$B$5002,A3117,FALSE)</f>
        <v>0</v>
      </c>
      <c r="E3117" s="25">
        <f>HLOOKUP(Eingabe!$C$6,Kalkulationen!$T$1:$U$8762,A3118)</f>
        <v>0.30031867582888366</v>
      </c>
    </row>
    <row r="3118" spans="1:5" x14ac:dyDescent="0.15">
      <c r="A3118" s="17">
        <v>3118</v>
      </c>
      <c r="B3118" s="17">
        <v>31.16</v>
      </c>
      <c r="C3118" s="17">
        <f>HLOOKUP(Eingabe!$C$3,Leistungskurven!$B$1:$B$5002,A3118,FALSE)</f>
        <v>0</v>
      </c>
      <c r="E3118" s="25">
        <f>HLOOKUP(Eingabe!$C$6,Kalkulationen!$T$1:$U$8762,A3119)</f>
        <v>0.30031867582888366</v>
      </c>
    </row>
    <row r="3119" spans="1:5" x14ac:dyDescent="0.15">
      <c r="A3119" s="17">
        <v>3119</v>
      </c>
      <c r="B3119" s="17">
        <v>31.17</v>
      </c>
      <c r="C3119" s="17">
        <f>HLOOKUP(Eingabe!$C$3,Leistungskurven!$B$1:$B$5002,A3119,FALSE)</f>
        <v>0</v>
      </c>
      <c r="E3119" s="25">
        <f>HLOOKUP(Eingabe!$C$6,Kalkulationen!$T$1:$U$8762,A3120)</f>
        <v>0.30031867582888366</v>
      </c>
    </row>
    <row r="3120" spans="1:5" x14ac:dyDescent="0.15">
      <c r="A3120" s="17">
        <v>3120</v>
      </c>
      <c r="B3120" s="17">
        <v>31.18</v>
      </c>
      <c r="C3120" s="17">
        <f>HLOOKUP(Eingabe!$C$3,Leistungskurven!$B$1:$B$5002,A3120,FALSE)</f>
        <v>0</v>
      </c>
      <c r="E3120" s="25">
        <f>HLOOKUP(Eingabe!$C$6,Kalkulationen!$T$1:$U$8762,A3121)</f>
        <v>0.30031867582888366</v>
      </c>
    </row>
    <row r="3121" spans="1:5" x14ac:dyDescent="0.15">
      <c r="A3121" s="17">
        <v>3121</v>
      </c>
      <c r="B3121" s="17">
        <v>31.19</v>
      </c>
      <c r="C3121" s="17">
        <f>HLOOKUP(Eingabe!$C$3,Leistungskurven!$B$1:$B$5002,A3121,FALSE)</f>
        <v>0</v>
      </c>
      <c r="E3121" s="25">
        <f>HLOOKUP(Eingabe!$C$6,Kalkulationen!$T$1:$U$8762,A3122)</f>
        <v>0.30031867582888366</v>
      </c>
    </row>
    <row r="3122" spans="1:5" x14ac:dyDescent="0.15">
      <c r="A3122" s="17">
        <v>3122</v>
      </c>
      <c r="B3122" s="17">
        <v>31.2</v>
      </c>
      <c r="C3122" s="17">
        <f>HLOOKUP(Eingabe!$C$3,Leistungskurven!$B$1:$B$5002,A3122,FALSE)</f>
        <v>0</v>
      </c>
      <c r="E3122" s="25">
        <f>HLOOKUP(Eingabe!$C$6,Kalkulationen!$T$1:$U$8762,A3123)</f>
        <v>0.30031867582888366</v>
      </c>
    </row>
    <row r="3123" spans="1:5" x14ac:dyDescent="0.15">
      <c r="A3123" s="17">
        <v>3123</v>
      </c>
      <c r="B3123" s="17">
        <v>31.21</v>
      </c>
      <c r="C3123" s="17">
        <f>HLOOKUP(Eingabe!$C$3,Leistungskurven!$B$1:$B$5002,A3123,FALSE)</f>
        <v>0</v>
      </c>
      <c r="E3123" s="25">
        <f>HLOOKUP(Eingabe!$C$6,Kalkulationen!$T$1:$U$8762,A3124)</f>
        <v>0.30031867582888366</v>
      </c>
    </row>
    <row r="3124" spans="1:5" x14ac:dyDescent="0.15">
      <c r="A3124" s="17">
        <v>3124</v>
      </c>
      <c r="B3124" s="17">
        <v>31.22</v>
      </c>
      <c r="C3124" s="17">
        <f>HLOOKUP(Eingabe!$C$3,Leistungskurven!$B$1:$B$5002,A3124,FALSE)</f>
        <v>0</v>
      </c>
      <c r="E3124" s="25">
        <f>HLOOKUP(Eingabe!$C$6,Kalkulationen!$T$1:$U$8762,A3125)</f>
        <v>0.30031867582888366</v>
      </c>
    </row>
    <row r="3125" spans="1:5" x14ac:dyDescent="0.15">
      <c r="A3125" s="17">
        <v>3125</v>
      </c>
      <c r="B3125" s="17">
        <v>31.23</v>
      </c>
      <c r="C3125" s="17">
        <f>HLOOKUP(Eingabe!$C$3,Leistungskurven!$B$1:$B$5002,A3125,FALSE)</f>
        <v>0</v>
      </c>
      <c r="E3125" s="25">
        <f>HLOOKUP(Eingabe!$C$6,Kalkulationen!$T$1:$U$8762,A3126)</f>
        <v>0.30031867582888366</v>
      </c>
    </row>
    <row r="3126" spans="1:5" x14ac:dyDescent="0.15">
      <c r="A3126" s="17">
        <v>3126</v>
      </c>
      <c r="B3126" s="17">
        <v>31.24</v>
      </c>
      <c r="C3126" s="17">
        <f>HLOOKUP(Eingabe!$C$3,Leistungskurven!$B$1:$B$5002,A3126,FALSE)</f>
        <v>0</v>
      </c>
      <c r="E3126" s="25">
        <f>HLOOKUP(Eingabe!$C$6,Kalkulationen!$T$1:$U$8762,A3127)</f>
        <v>0.30031867582888366</v>
      </c>
    </row>
    <row r="3127" spans="1:5" x14ac:dyDescent="0.15">
      <c r="A3127" s="17">
        <v>3127</v>
      </c>
      <c r="B3127" s="17">
        <v>31.25</v>
      </c>
      <c r="C3127" s="17">
        <f>HLOOKUP(Eingabe!$C$3,Leistungskurven!$B$1:$B$5002,A3127,FALSE)</f>
        <v>0</v>
      </c>
      <c r="E3127" s="25">
        <f>HLOOKUP(Eingabe!$C$6,Kalkulationen!$T$1:$U$8762,A3128)</f>
        <v>0.30031867582888366</v>
      </c>
    </row>
    <row r="3128" spans="1:5" x14ac:dyDescent="0.15">
      <c r="A3128" s="17">
        <v>3128</v>
      </c>
      <c r="B3128" s="17">
        <v>31.26</v>
      </c>
      <c r="C3128" s="17">
        <f>HLOOKUP(Eingabe!$C$3,Leistungskurven!$B$1:$B$5002,A3128,FALSE)</f>
        <v>0</v>
      </c>
      <c r="E3128" s="25">
        <f>HLOOKUP(Eingabe!$C$6,Kalkulationen!$T$1:$U$8762,A3129)</f>
        <v>0.30031867582888366</v>
      </c>
    </row>
    <row r="3129" spans="1:5" x14ac:dyDescent="0.15">
      <c r="A3129" s="17">
        <v>3129</v>
      </c>
      <c r="B3129" s="17">
        <v>31.27</v>
      </c>
      <c r="C3129" s="17">
        <f>HLOOKUP(Eingabe!$C$3,Leistungskurven!$B$1:$B$5002,A3129,FALSE)</f>
        <v>0</v>
      </c>
      <c r="E3129" s="25">
        <f>HLOOKUP(Eingabe!$C$6,Kalkulationen!$T$1:$U$8762,A3130)</f>
        <v>0.30031867582888366</v>
      </c>
    </row>
    <row r="3130" spans="1:5" x14ac:dyDescent="0.15">
      <c r="A3130" s="17">
        <v>3130</v>
      </c>
      <c r="B3130" s="17">
        <v>31.28</v>
      </c>
      <c r="C3130" s="17">
        <f>HLOOKUP(Eingabe!$C$3,Leistungskurven!$B$1:$B$5002,A3130,FALSE)</f>
        <v>0</v>
      </c>
      <c r="E3130" s="25">
        <f>HLOOKUP(Eingabe!$C$6,Kalkulationen!$T$1:$U$8762,A3131)</f>
        <v>0.30031867582888366</v>
      </c>
    </row>
    <row r="3131" spans="1:5" x14ac:dyDescent="0.15">
      <c r="A3131" s="17">
        <v>3131</v>
      </c>
      <c r="B3131" s="17">
        <v>31.29</v>
      </c>
      <c r="C3131" s="17">
        <f>HLOOKUP(Eingabe!$C$3,Leistungskurven!$B$1:$B$5002,A3131,FALSE)</f>
        <v>0</v>
      </c>
      <c r="E3131" s="25">
        <f>HLOOKUP(Eingabe!$C$6,Kalkulationen!$T$1:$U$8762,A3132)</f>
        <v>0.30031867582888366</v>
      </c>
    </row>
    <row r="3132" spans="1:5" x14ac:dyDescent="0.15">
      <c r="A3132" s="17">
        <v>3132</v>
      </c>
      <c r="B3132" s="17">
        <v>31.3</v>
      </c>
      <c r="C3132" s="17">
        <f>HLOOKUP(Eingabe!$C$3,Leistungskurven!$B$1:$B$5002,A3132,FALSE)</f>
        <v>0</v>
      </c>
      <c r="E3132" s="25">
        <f>HLOOKUP(Eingabe!$C$6,Kalkulationen!$T$1:$U$8762,A3133)</f>
        <v>0.30031867582888366</v>
      </c>
    </row>
    <row r="3133" spans="1:5" x14ac:dyDescent="0.15">
      <c r="A3133" s="17">
        <v>3133</v>
      </c>
      <c r="B3133" s="17">
        <v>31.31</v>
      </c>
      <c r="C3133" s="17">
        <f>HLOOKUP(Eingabe!$C$3,Leistungskurven!$B$1:$B$5002,A3133,FALSE)</f>
        <v>0</v>
      </c>
      <c r="E3133" s="25">
        <f>HLOOKUP(Eingabe!$C$6,Kalkulationen!$T$1:$U$8762,A3134)</f>
        <v>0.30031867582888366</v>
      </c>
    </row>
    <row r="3134" spans="1:5" x14ac:dyDescent="0.15">
      <c r="A3134" s="17">
        <v>3134</v>
      </c>
      <c r="B3134" s="17">
        <v>31.32</v>
      </c>
      <c r="C3134" s="17">
        <f>HLOOKUP(Eingabe!$C$3,Leistungskurven!$B$1:$B$5002,A3134,FALSE)</f>
        <v>0</v>
      </c>
      <c r="E3134" s="25">
        <f>HLOOKUP(Eingabe!$C$6,Kalkulationen!$T$1:$U$8762,A3135)</f>
        <v>0.30031867582888366</v>
      </c>
    </row>
    <row r="3135" spans="1:5" x14ac:dyDescent="0.15">
      <c r="A3135" s="17">
        <v>3135</v>
      </c>
      <c r="B3135" s="17">
        <v>31.33</v>
      </c>
      <c r="C3135" s="17">
        <f>HLOOKUP(Eingabe!$C$3,Leistungskurven!$B$1:$B$5002,A3135,FALSE)</f>
        <v>0</v>
      </c>
      <c r="E3135" s="25">
        <f>HLOOKUP(Eingabe!$C$6,Kalkulationen!$T$1:$U$8762,A3136)</f>
        <v>0.30031867582888366</v>
      </c>
    </row>
    <row r="3136" spans="1:5" x14ac:dyDescent="0.15">
      <c r="A3136" s="17">
        <v>3136</v>
      </c>
      <c r="B3136" s="17">
        <v>31.34</v>
      </c>
      <c r="C3136" s="17">
        <f>HLOOKUP(Eingabe!$C$3,Leistungskurven!$B$1:$B$5002,A3136,FALSE)</f>
        <v>0</v>
      </c>
      <c r="E3136" s="25">
        <f>HLOOKUP(Eingabe!$C$6,Kalkulationen!$T$1:$U$8762,A3137)</f>
        <v>0.30031867582888366</v>
      </c>
    </row>
    <row r="3137" spans="1:5" x14ac:dyDescent="0.15">
      <c r="A3137" s="17">
        <v>3137</v>
      </c>
      <c r="B3137" s="17">
        <v>31.35</v>
      </c>
      <c r="C3137" s="17">
        <f>HLOOKUP(Eingabe!$C$3,Leistungskurven!$B$1:$B$5002,A3137,FALSE)</f>
        <v>0</v>
      </c>
      <c r="E3137" s="25">
        <f>HLOOKUP(Eingabe!$C$6,Kalkulationen!$T$1:$U$8762,A3138)</f>
        <v>0.30031867582888366</v>
      </c>
    </row>
    <row r="3138" spans="1:5" x14ac:dyDescent="0.15">
      <c r="A3138" s="17">
        <v>3138</v>
      </c>
      <c r="B3138" s="17">
        <v>31.36</v>
      </c>
      <c r="C3138" s="17">
        <f>HLOOKUP(Eingabe!$C$3,Leistungskurven!$B$1:$B$5002,A3138,FALSE)</f>
        <v>0</v>
      </c>
      <c r="E3138" s="25">
        <f>HLOOKUP(Eingabe!$C$6,Kalkulationen!$T$1:$U$8762,A3139)</f>
        <v>0.30031867582888366</v>
      </c>
    </row>
    <row r="3139" spans="1:5" x14ac:dyDescent="0.15">
      <c r="A3139" s="17">
        <v>3139</v>
      </c>
      <c r="B3139" s="17">
        <v>31.37</v>
      </c>
      <c r="C3139" s="17">
        <f>HLOOKUP(Eingabe!$C$3,Leistungskurven!$B$1:$B$5002,A3139,FALSE)</f>
        <v>0</v>
      </c>
      <c r="E3139" s="25">
        <f>HLOOKUP(Eingabe!$C$6,Kalkulationen!$T$1:$U$8762,A3140)</f>
        <v>0.30031867582888366</v>
      </c>
    </row>
    <row r="3140" spans="1:5" x14ac:dyDescent="0.15">
      <c r="A3140" s="17">
        <v>3140</v>
      </c>
      <c r="B3140" s="17">
        <v>31.38</v>
      </c>
      <c r="C3140" s="17">
        <f>HLOOKUP(Eingabe!$C$3,Leistungskurven!$B$1:$B$5002,A3140,FALSE)</f>
        <v>0</v>
      </c>
      <c r="E3140" s="25">
        <f>HLOOKUP(Eingabe!$C$6,Kalkulationen!$T$1:$U$8762,A3141)</f>
        <v>0.30031867582888366</v>
      </c>
    </row>
    <row r="3141" spans="1:5" x14ac:dyDescent="0.15">
      <c r="A3141" s="17">
        <v>3141</v>
      </c>
      <c r="B3141" s="17">
        <v>31.39</v>
      </c>
      <c r="C3141" s="17">
        <f>HLOOKUP(Eingabe!$C$3,Leistungskurven!$B$1:$B$5002,A3141,FALSE)</f>
        <v>0</v>
      </c>
      <c r="E3141" s="25">
        <f>HLOOKUP(Eingabe!$C$6,Kalkulationen!$T$1:$U$8762,A3142)</f>
        <v>0.30031867582888366</v>
      </c>
    </row>
    <row r="3142" spans="1:5" x14ac:dyDescent="0.15">
      <c r="A3142" s="17">
        <v>3142</v>
      </c>
      <c r="B3142" s="17">
        <v>31.4</v>
      </c>
      <c r="C3142" s="17">
        <f>HLOOKUP(Eingabe!$C$3,Leistungskurven!$B$1:$B$5002,A3142,FALSE)</f>
        <v>0</v>
      </c>
      <c r="E3142" s="25">
        <f>HLOOKUP(Eingabe!$C$6,Kalkulationen!$T$1:$U$8762,A3143)</f>
        <v>0.30031867582888366</v>
      </c>
    </row>
    <row r="3143" spans="1:5" x14ac:dyDescent="0.15">
      <c r="A3143" s="17">
        <v>3143</v>
      </c>
      <c r="B3143" s="17">
        <v>31.41</v>
      </c>
      <c r="C3143" s="17">
        <f>HLOOKUP(Eingabe!$C$3,Leistungskurven!$B$1:$B$5002,A3143,FALSE)</f>
        <v>0</v>
      </c>
      <c r="E3143" s="25">
        <f>HLOOKUP(Eingabe!$C$6,Kalkulationen!$T$1:$U$8762,A3144)</f>
        <v>0.30031867582888366</v>
      </c>
    </row>
    <row r="3144" spans="1:5" x14ac:dyDescent="0.15">
      <c r="A3144" s="17">
        <v>3144</v>
      </c>
      <c r="B3144" s="17">
        <v>31.42</v>
      </c>
      <c r="C3144" s="17">
        <f>HLOOKUP(Eingabe!$C$3,Leistungskurven!$B$1:$B$5002,A3144,FALSE)</f>
        <v>0</v>
      </c>
      <c r="E3144" s="25">
        <f>HLOOKUP(Eingabe!$C$6,Kalkulationen!$T$1:$U$8762,A3145)</f>
        <v>0.30031867582888366</v>
      </c>
    </row>
    <row r="3145" spans="1:5" x14ac:dyDescent="0.15">
      <c r="A3145" s="17">
        <v>3145</v>
      </c>
      <c r="B3145" s="17">
        <v>31.43</v>
      </c>
      <c r="C3145" s="17">
        <f>HLOOKUP(Eingabe!$C$3,Leistungskurven!$B$1:$B$5002,A3145,FALSE)</f>
        <v>0</v>
      </c>
      <c r="E3145" s="25">
        <f>HLOOKUP(Eingabe!$C$6,Kalkulationen!$T$1:$U$8762,A3146)</f>
        <v>0.30031867582888366</v>
      </c>
    </row>
    <row r="3146" spans="1:5" x14ac:dyDescent="0.15">
      <c r="A3146" s="17">
        <v>3146</v>
      </c>
      <c r="B3146" s="17">
        <v>31.44</v>
      </c>
      <c r="C3146" s="17">
        <f>HLOOKUP(Eingabe!$C$3,Leistungskurven!$B$1:$B$5002,A3146,FALSE)</f>
        <v>0</v>
      </c>
      <c r="E3146" s="25">
        <f>HLOOKUP(Eingabe!$C$6,Kalkulationen!$T$1:$U$8762,A3147)</f>
        <v>0.30031867582888366</v>
      </c>
    </row>
    <row r="3147" spans="1:5" x14ac:dyDescent="0.15">
      <c r="A3147" s="17">
        <v>3147</v>
      </c>
      <c r="B3147" s="17">
        <v>31.45</v>
      </c>
      <c r="C3147" s="17">
        <f>HLOOKUP(Eingabe!$C$3,Leistungskurven!$B$1:$B$5002,A3147,FALSE)</f>
        <v>0</v>
      </c>
      <c r="E3147" s="25">
        <f>HLOOKUP(Eingabe!$C$6,Kalkulationen!$T$1:$U$8762,A3148)</f>
        <v>0.30031867582888366</v>
      </c>
    </row>
    <row r="3148" spans="1:5" x14ac:dyDescent="0.15">
      <c r="A3148" s="17">
        <v>3148</v>
      </c>
      <c r="B3148" s="17">
        <v>31.46</v>
      </c>
      <c r="C3148" s="17">
        <f>HLOOKUP(Eingabe!$C$3,Leistungskurven!$B$1:$B$5002,A3148,FALSE)</f>
        <v>0</v>
      </c>
      <c r="E3148" s="25">
        <f>HLOOKUP(Eingabe!$C$6,Kalkulationen!$T$1:$U$8762,A3149)</f>
        <v>0.30031867582888366</v>
      </c>
    </row>
    <row r="3149" spans="1:5" x14ac:dyDescent="0.15">
      <c r="A3149" s="17">
        <v>3149</v>
      </c>
      <c r="B3149" s="17">
        <v>31.47</v>
      </c>
      <c r="C3149" s="17">
        <f>HLOOKUP(Eingabe!$C$3,Leistungskurven!$B$1:$B$5002,A3149,FALSE)</f>
        <v>0</v>
      </c>
      <c r="E3149" s="25">
        <f>HLOOKUP(Eingabe!$C$6,Kalkulationen!$T$1:$U$8762,A3150)</f>
        <v>0.30031867582888366</v>
      </c>
    </row>
    <row r="3150" spans="1:5" x14ac:dyDescent="0.15">
      <c r="A3150" s="17">
        <v>3150</v>
      </c>
      <c r="B3150" s="17">
        <v>31.48</v>
      </c>
      <c r="C3150" s="17">
        <f>HLOOKUP(Eingabe!$C$3,Leistungskurven!$B$1:$B$5002,A3150,FALSE)</f>
        <v>0</v>
      </c>
      <c r="E3150" s="25">
        <f>HLOOKUP(Eingabe!$C$6,Kalkulationen!$T$1:$U$8762,A3151)</f>
        <v>0.30031867582888366</v>
      </c>
    </row>
    <row r="3151" spans="1:5" x14ac:dyDescent="0.15">
      <c r="A3151" s="17">
        <v>3151</v>
      </c>
      <c r="B3151" s="17">
        <v>31.49</v>
      </c>
      <c r="C3151" s="17">
        <f>HLOOKUP(Eingabe!$C$3,Leistungskurven!$B$1:$B$5002,A3151,FALSE)</f>
        <v>0</v>
      </c>
      <c r="E3151" s="25">
        <f>HLOOKUP(Eingabe!$C$6,Kalkulationen!$T$1:$U$8762,A3152)</f>
        <v>0.30031867582888366</v>
      </c>
    </row>
    <row r="3152" spans="1:5" x14ac:dyDescent="0.15">
      <c r="A3152" s="17">
        <v>3152</v>
      </c>
      <c r="B3152" s="17">
        <v>31.5</v>
      </c>
      <c r="C3152" s="17">
        <f>HLOOKUP(Eingabe!$C$3,Leistungskurven!$B$1:$B$5002,A3152,FALSE)</f>
        <v>0</v>
      </c>
      <c r="E3152" s="25">
        <f>HLOOKUP(Eingabe!$C$6,Kalkulationen!$T$1:$U$8762,A3153)</f>
        <v>0.30031867582888366</v>
      </c>
    </row>
    <row r="3153" spans="1:5" x14ac:dyDescent="0.15">
      <c r="A3153" s="17">
        <v>3153</v>
      </c>
      <c r="B3153" s="17">
        <v>31.51</v>
      </c>
      <c r="C3153" s="17">
        <f>HLOOKUP(Eingabe!$C$3,Leistungskurven!$B$1:$B$5002,A3153,FALSE)</f>
        <v>0</v>
      </c>
      <c r="E3153" s="25">
        <f>HLOOKUP(Eingabe!$C$6,Kalkulationen!$T$1:$U$8762,A3154)</f>
        <v>0.30031867582888366</v>
      </c>
    </row>
    <row r="3154" spans="1:5" x14ac:dyDescent="0.15">
      <c r="A3154" s="17">
        <v>3154</v>
      </c>
      <c r="B3154" s="17">
        <v>31.52</v>
      </c>
      <c r="C3154" s="17">
        <f>HLOOKUP(Eingabe!$C$3,Leistungskurven!$B$1:$B$5002,A3154,FALSE)</f>
        <v>0</v>
      </c>
      <c r="E3154" s="25">
        <f>HLOOKUP(Eingabe!$C$6,Kalkulationen!$T$1:$U$8762,A3155)</f>
        <v>0.30031867582888366</v>
      </c>
    </row>
    <row r="3155" spans="1:5" x14ac:dyDescent="0.15">
      <c r="A3155" s="17">
        <v>3155</v>
      </c>
      <c r="B3155" s="17">
        <v>31.53</v>
      </c>
      <c r="C3155" s="17">
        <f>HLOOKUP(Eingabe!$C$3,Leistungskurven!$B$1:$B$5002,A3155,FALSE)</f>
        <v>0</v>
      </c>
      <c r="E3155" s="25">
        <f>HLOOKUP(Eingabe!$C$6,Kalkulationen!$T$1:$U$8762,A3156)</f>
        <v>0.30031867582888366</v>
      </c>
    </row>
    <row r="3156" spans="1:5" x14ac:dyDescent="0.15">
      <c r="A3156" s="17">
        <v>3156</v>
      </c>
      <c r="B3156" s="17">
        <v>31.54</v>
      </c>
      <c r="C3156" s="17">
        <f>HLOOKUP(Eingabe!$C$3,Leistungskurven!$B$1:$B$5002,A3156,FALSE)</f>
        <v>0</v>
      </c>
      <c r="E3156" s="25">
        <f>HLOOKUP(Eingabe!$C$6,Kalkulationen!$T$1:$U$8762,A3157)</f>
        <v>0.30031867582888366</v>
      </c>
    </row>
    <row r="3157" spans="1:5" x14ac:dyDescent="0.15">
      <c r="A3157" s="17">
        <v>3157</v>
      </c>
      <c r="B3157" s="17">
        <v>31.55</v>
      </c>
      <c r="C3157" s="17">
        <f>HLOOKUP(Eingabe!$C$3,Leistungskurven!$B$1:$B$5002,A3157,FALSE)</f>
        <v>0</v>
      </c>
      <c r="E3157" s="25">
        <f>HLOOKUP(Eingabe!$C$6,Kalkulationen!$T$1:$U$8762,A3158)</f>
        <v>0.30031867582888366</v>
      </c>
    </row>
    <row r="3158" spans="1:5" x14ac:dyDescent="0.15">
      <c r="A3158" s="17">
        <v>3158</v>
      </c>
      <c r="B3158" s="17">
        <v>31.56</v>
      </c>
      <c r="C3158" s="17">
        <f>HLOOKUP(Eingabe!$C$3,Leistungskurven!$B$1:$B$5002,A3158,FALSE)</f>
        <v>0</v>
      </c>
      <c r="E3158" s="25">
        <f>HLOOKUP(Eingabe!$C$6,Kalkulationen!$T$1:$U$8762,A3159)</f>
        <v>0.30031867582888366</v>
      </c>
    </row>
    <row r="3159" spans="1:5" x14ac:dyDescent="0.15">
      <c r="A3159" s="17">
        <v>3159</v>
      </c>
      <c r="B3159" s="17">
        <v>31.57</v>
      </c>
      <c r="C3159" s="17">
        <f>HLOOKUP(Eingabe!$C$3,Leistungskurven!$B$1:$B$5002,A3159,FALSE)</f>
        <v>0</v>
      </c>
      <c r="E3159" s="25">
        <f>HLOOKUP(Eingabe!$C$6,Kalkulationen!$T$1:$U$8762,A3160)</f>
        <v>0.30031867582888366</v>
      </c>
    </row>
    <row r="3160" spans="1:5" x14ac:dyDescent="0.15">
      <c r="A3160" s="17">
        <v>3160</v>
      </c>
      <c r="B3160" s="17">
        <v>31.58</v>
      </c>
      <c r="C3160" s="17">
        <f>HLOOKUP(Eingabe!$C$3,Leistungskurven!$B$1:$B$5002,A3160,FALSE)</f>
        <v>0</v>
      </c>
      <c r="E3160" s="25">
        <f>HLOOKUP(Eingabe!$C$6,Kalkulationen!$T$1:$U$8762,A3161)</f>
        <v>0.30031867582888366</v>
      </c>
    </row>
    <row r="3161" spans="1:5" x14ac:dyDescent="0.15">
      <c r="A3161" s="17">
        <v>3161</v>
      </c>
      <c r="B3161" s="17">
        <v>31.59</v>
      </c>
      <c r="C3161" s="17">
        <f>HLOOKUP(Eingabe!$C$3,Leistungskurven!$B$1:$B$5002,A3161,FALSE)</f>
        <v>0</v>
      </c>
      <c r="E3161" s="25">
        <f>HLOOKUP(Eingabe!$C$6,Kalkulationen!$T$1:$U$8762,A3162)</f>
        <v>0.30031867582888366</v>
      </c>
    </row>
    <row r="3162" spans="1:5" x14ac:dyDescent="0.15">
      <c r="A3162" s="17">
        <v>3162</v>
      </c>
      <c r="B3162" s="17">
        <v>31.6</v>
      </c>
      <c r="C3162" s="17">
        <f>HLOOKUP(Eingabe!$C$3,Leistungskurven!$B$1:$B$5002,A3162,FALSE)</f>
        <v>0</v>
      </c>
      <c r="E3162" s="25">
        <f>HLOOKUP(Eingabe!$C$6,Kalkulationen!$T$1:$U$8762,A3163)</f>
        <v>0.30031867582888366</v>
      </c>
    </row>
    <row r="3163" spans="1:5" x14ac:dyDescent="0.15">
      <c r="A3163" s="17">
        <v>3163</v>
      </c>
      <c r="B3163" s="17">
        <v>31.61</v>
      </c>
      <c r="C3163" s="17">
        <f>HLOOKUP(Eingabe!$C$3,Leistungskurven!$B$1:$B$5002,A3163,FALSE)</f>
        <v>0</v>
      </c>
      <c r="E3163" s="25">
        <f>HLOOKUP(Eingabe!$C$6,Kalkulationen!$T$1:$U$8762,A3164)</f>
        <v>0.30031867582888366</v>
      </c>
    </row>
    <row r="3164" spans="1:5" x14ac:dyDescent="0.15">
      <c r="A3164" s="17">
        <v>3164</v>
      </c>
      <c r="B3164" s="17">
        <v>31.62</v>
      </c>
      <c r="C3164" s="17">
        <f>HLOOKUP(Eingabe!$C$3,Leistungskurven!$B$1:$B$5002,A3164,FALSE)</f>
        <v>0</v>
      </c>
      <c r="E3164" s="25">
        <f>HLOOKUP(Eingabe!$C$6,Kalkulationen!$T$1:$U$8762,A3165)</f>
        <v>0.30031867582888366</v>
      </c>
    </row>
    <row r="3165" spans="1:5" x14ac:dyDescent="0.15">
      <c r="A3165" s="17">
        <v>3165</v>
      </c>
      <c r="B3165" s="17">
        <v>31.63</v>
      </c>
      <c r="C3165" s="17">
        <f>HLOOKUP(Eingabe!$C$3,Leistungskurven!$B$1:$B$5002,A3165,FALSE)</f>
        <v>0</v>
      </c>
      <c r="E3165" s="25">
        <f>HLOOKUP(Eingabe!$C$6,Kalkulationen!$T$1:$U$8762,A3166)</f>
        <v>0.30031867582888366</v>
      </c>
    </row>
    <row r="3166" spans="1:5" x14ac:dyDescent="0.15">
      <c r="A3166" s="17">
        <v>3166</v>
      </c>
      <c r="B3166" s="17">
        <v>31.64</v>
      </c>
      <c r="C3166" s="17">
        <f>HLOOKUP(Eingabe!$C$3,Leistungskurven!$B$1:$B$5002,A3166,FALSE)</f>
        <v>0</v>
      </c>
      <c r="E3166" s="25">
        <f>HLOOKUP(Eingabe!$C$6,Kalkulationen!$T$1:$U$8762,A3167)</f>
        <v>0.30031867582888366</v>
      </c>
    </row>
    <row r="3167" spans="1:5" x14ac:dyDescent="0.15">
      <c r="A3167" s="17">
        <v>3167</v>
      </c>
      <c r="B3167" s="17">
        <v>31.65</v>
      </c>
      <c r="C3167" s="17">
        <f>HLOOKUP(Eingabe!$C$3,Leistungskurven!$B$1:$B$5002,A3167,FALSE)</f>
        <v>0</v>
      </c>
      <c r="E3167" s="25">
        <f>HLOOKUP(Eingabe!$C$6,Kalkulationen!$T$1:$U$8762,A3168)</f>
        <v>0.30031867582888366</v>
      </c>
    </row>
    <row r="3168" spans="1:5" x14ac:dyDescent="0.15">
      <c r="A3168" s="17">
        <v>3168</v>
      </c>
      <c r="B3168" s="17">
        <v>31.66</v>
      </c>
      <c r="C3168" s="17">
        <f>HLOOKUP(Eingabe!$C$3,Leistungskurven!$B$1:$B$5002,A3168,FALSE)</f>
        <v>0</v>
      </c>
      <c r="E3168" s="25">
        <f>HLOOKUP(Eingabe!$C$6,Kalkulationen!$T$1:$U$8762,A3169)</f>
        <v>0.30031867582888366</v>
      </c>
    </row>
    <row r="3169" spans="1:5" x14ac:dyDescent="0.15">
      <c r="A3169" s="17">
        <v>3169</v>
      </c>
      <c r="B3169" s="17">
        <v>31.67</v>
      </c>
      <c r="C3169" s="17">
        <f>HLOOKUP(Eingabe!$C$3,Leistungskurven!$B$1:$B$5002,A3169,FALSE)</f>
        <v>0</v>
      </c>
      <c r="E3169" s="25">
        <f>HLOOKUP(Eingabe!$C$6,Kalkulationen!$T$1:$U$8762,A3170)</f>
        <v>0.30031867582888366</v>
      </c>
    </row>
    <row r="3170" spans="1:5" x14ac:dyDescent="0.15">
      <c r="A3170" s="17">
        <v>3170</v>
      </c>
      <c r="B3170" s="17">
        <v>31.68</v>
      </c>
      <c r="C3170" s="17">
        <f>HLOOKUP(Eingabe!$C$3,Leistungskurven!$B$1:$B$5002,A3170,FALSE)</f>
        <v>0</v>
      </c>
      <c r="E3170" s="25">
        <f>HLOOKUP(Eingabe!$C$6,Kalkulationen!$T$1:$U$8762,A3171)</f>
        <v>0.30031867582888366</v>
      </c>
    </row>
    <row r="3171" spans="1:5" x14ac:dyDescent="0.15">
      <c r="A3171" s="17">
        <v>3171</v>
      </c>
      <c r="B3171" s="17">
        <v>31.69</v>
      </c>
      <c r="C3171" s="17">
        <f>HLOOKUP(Eingabe!$C$3,Leistungskurven!$B$1:$B$5002,A3171,FALSE)</f>
        <v>0</v>
      </c>
      <c r="E3171" s="25">
        <f>HLOOKUP(Eingabe!$C$6,Kalkulationen!$T$1:$U$8762,A3172)</f>
        <v>0.30031867582888366</v>
      </c>
    </row>
    <row r="3172" spans="1:5" x14ac:dyDescent="0.15">
      <c r="A3172" s="17">
        <v>3172</v>
      </c>
      <c r="B3172" s="17">
        <v>31.7</v>
      </c>
      <c r="C3172" s="17">
        <f>HLOOKUP(Eingabe!$C$3,Leistungskurven!$B$1:$B$5002,A3172,FALSE)</f>
        <v>0</v>
      </c>
      <c r="E3172" s="25">
        <f>HLOOKUP(Eingabe!$C$6,Kalkulationen!$T$1:$U$8762,A3173)</f>
        <v>0.30031867582888366</v>
      </c>
    </row>
    <row r="3173" spans="1:5" x14ac:dyDescent="0.15">
      <c r="A3173" s="17">
        <v>3173</v>
      </c>
      <c r="B3173" s="17">
        <v>31.71</v>
      </c>
      <c r="C3173" s="17">
        <f>HLOOKUP(Eingabe!$C$3,Leistungskurven!$B$1:$B$5002,A3173,FALSE)</f>
        <v>0</v>
      </c>
      <c r="E3173" s="25">
        <f>HLOOKUP(Eingabe!$C$6,Kalkulationen!$T$1:$U$8762,A3174)</f>
        <v>0.30031867582888366</v>
      </c>
    </row>
    <row r="3174" spans="1:5" x14ac:dyDescent="0.15">
      <c r="A3174" s="17">
        <v>3174</v>
      </c>
      <c r="B3174" s="17">
        <v>31.72</v>
      </c>
      <c r="C3174" s="17">
        <f>HLOOKUP(Eingabe!$C$3,Leistungskurven!$B$1:$B$5002,A3174,FALSE)</f>
        <v>0</v>
      </c>
      <c r="E3174" s="25">
        <f>HLOOKUP(Eingabe!$C$6,Kalkulationen!$T$1:$U$8762,A3175)</f>
        <v>0.30031867582888366</v>
      </c>
    </row>
    <row r="3175" spans="1:5" x14ac:dyDescent="0.15">
      <c r="A3175" s="17">
        <v>3175</v>
      </c>
      <c r="B3175" s="17">
        <v>31.73</v>
      </c>
      <c r="C3175" s="17">
        <f>HLOOKUP(Eingabe!$C$3,Leistungskurven!$B$1:$B$5002,A3175,FALSE)</f>
        <v>0</v>
      </c>
      <c r="E3175" s="25">
        <f>HLOOKUP(Eingabe!$C$6,Kalkulationen!$T$1:$U$8762,A3176)</f>
        <v>0.30031867582888366</v>
      </c>
    </row>
    <row r="3176" spans="1:5" x14ac:dyDescent="0.15">
      <c r="A3176" s="17">
        <v>3176</v>
      </c>
      <c r="B3176" s="17">
        <v>31.74</v>
      </c>
      <c r="C3176" s="17">
        <f>HLOOKUP(Eingabe!$C$3,Leistungskurven!$B$1:$B$5002,A3176,FALSE)</f>
        <v>0</v>
      </c>
      <c r="E3176" s="25">
        <f>HLOOKUP(Eingabe!$C$6,Kalkulationen!$T$1:$U$8762,A3177)</f>
        <v>0.30031867582888366</v>
      </c>
    </row>
    <row r="3177" spans="1:5" x14ac:dyDescent="0.15">
      <c r="A3177" s="17">
        <v>3177</v>
      </c>
      <c r="B3177" s="17">
        <v>31.75</v>
      </c>
      <c r="C3177" s="17">
        <f>HLOOKUP(Eingabe!$C$3,Leistungskurven!$B$1:$B$5002,A3177,FALSE)</f>
        <v>0</v>
      </c>
      <c r="E3177" s="25">
        <f>HLOOKUP(Eingabe!$C$6,Kalkulationen!$T$1:$U$8762,A3178)</f>
        <v>0.30031867582888366</v>
      </c>
    </row>
    <row r="3178" spans="1:5" x14ac:dyDescent="0.15">
      <c r="A3178" s="17">
        <v>3178</v>
      </c>
      <c r="B3178" s="17">
        <v>31.76</v>
      </c>
      <c r="C3178" s="17">
        <f>HLOOKUP(Eingabe!$C$3,Leistungskurven!$B$1:$B$5002,A3178,FALSE)</f>
        <v>0</v>
      </c>
      <c r="E3178" s="25">
        <f>HLOOKUP(Eingabe!$C$6,Kalkulationen!$T$1:$U$8762,A3179)</f>
        <v>0.30031867582888366</v>
      </c>
    </row>
    <row r="3179" spans="1:5" x14ac:dyDescent="0.15">
      <c r="A3179" s="17">
        <v>3179</v>
      </c>
      <c r="B3179" s="17">
        <v>31.77</v>
      </c>
      <c r="C3179" s="17">
        <f>HLOOKUP(Eingabe!$C$3,Leistungskurven!$B$1:$B$5002,A3179,FALSE)</f>
        <v>0</v>
      </c>
      <c r="E3179" s="25">
        <f>HLOOKUP(Eingabe!$C$6,Kalkulationen!$T$1:$U$8762,A3180)</f>
        <v>0.30031867582888366</v>
      </c>
    </row>
    <row r="3180" spans="1:5" x14ac:dyDescent="0.15">
      <c r="A3180" s="17">
        <v>3180</v>
      </c>
      <c r="B3180" s="17">
        <v>31.78</v>
      </c>
      <c r="C3180" s="17">
        <f>HLOOKUP(Eingabe!$C$3,Leistungskurven!$B$1:$B$5002,A3180,FALSE)</f>
        <v>0</v>
      </c>
      <c r="E3180" s="25">
        <f>HLOOKUP(Eingabe!$C$6,Kalkulationen!$T$1:$U$8762,A3181)</f>
        <v>0.30031867582888366</v>
      </c>
    </row>
    <row r="3181" spans="1:5" x14ac:dyDescent="0.15">
      <c r="A3181" s="17">
        <v>3181</v>
      </c>
      <c r="B3181" s="17">
        <v>31.79</v>
      </c>
      <c r="C3181" s="17">
        <f>HLOOKUP(Eingabe!$C$3,Leistungskurven!$B$1:$B$5002,A3181,FALSE)</f>
        <v>0</v>
      </c>
      <c r="E3181" s="25">
        <f>HLOOKUP(Eingabe!$C$6,Kalkulationen!$T$1:$U$8762,A3182)</f>
        <v>0.30031867582888366</v>
      </c>
    </row>
    <row r="3182" spans="1:5" x14ac:dyDescent="0.15">
      <c r="A3182" s="17">
        <v>3182</v>
      </c>
      <c r="B3182" s="17">
        <v>31.8</v>
      </c>
      <c r="C3182" s="17">
        <f>HLOOKUP(Eingabe!$C$3,Leistungskurven!$B$1:$B$5002,A3182,FALSE)</f>
        <v>0</v>
      </c>
      <c r="E3182" s="25">
        <f>HLOOKUP(Eingabe!$C$6,Kalkulationen!$T$1:$U$8762,A3183)</f>
        <v>0.30031867582888366</v>
      </c>
    </row>
    <row r="3183" spans="1:5" x14ac:dyDescent="0.15">
      <c r="A3183" s="17">
        <v>3183</v>
      </c>
      <c r="B3183" s="17">
        <v>31.81</v>
      </c>
      <c r="C3183" s="17">
        <f>HLOOKUP(Eingabe!$C$3,Leistungskurven!$B$1:$B$5002,A3183,FALSE)</f>
        <v>0</v>
      </c>
      <c r="E3183" s="25">
        <f>HLOOKUP(Eingabe!$C$6,Kalkulationen!$T$1:$U$8762,A3184)</f>
        <v>0.30031867582888366</v>
      </c>
    </row>
    <row r="3184" spans="1:5" x14ac:dyDescent="0.15">
      <c r="A3184" s="17">
        <v>3184</v>
      </c>
      <c r="B3184" s="17">
        <v>31.82</v>
      </c>
      <c r="C3184" s="17">
        <f>HLOOKUP(Eingabe!$C$3,Leistungskurven!$B$1:$B$5002,A3184,FALSE)</f>
        <v>0</v>
      </c>
      <c r="E3184" s="25">
        <f>HLOOKUP(Eingabe!$C$6,Kalkulationen!$T$1:$U$8762,A3185)</f>
        <v>0.30031867582888366</v>
      </c>
    </row>
    <row r="3185" spans="1:5" x14ac:dyDescent="0.15">
      <c r="A3185" s="17">
        <v>3185</v>
      </c>
      <c r="B3185" s="17">
        <v>31.83</v>
      </c>
      <c r="C3185" s="17">
        <f>HLOOKUP(Eingabe!$C$3,Leistungskurven!$B$1:$B$5002,A3185,FALSE)</f>
        <v>0</v>
      </c>
      <c r="E3185" s="25">
        <f>HLOOKUP(Eingabe!$C$6,Kalkulationen!$T$1:$U$8762,A3186)</f>
        <v>0.30031867582888366</v>
      </c>
    </row>
    <row r="3186" spans="1:5" x14ac:dyDescent="0.15">
      <c r="A3186" s="17">
        <v>3186</v>
      </c>
      <c r="B3186" s="17">
        <v>31.84</v>
      </c>
      <c r="C3186" s="17">
        <f>HLOOKUP(Eingabe!$C$3,Leistungskurven!$B$1:$B$5002,A3186,FALSE)</f>
        <v>0</v>
      </c>
      <c r="E3186" s="25">
        <f>HLOOKUP(Eingabe!$C$6,Kalkulationen!$T$1:$U$8762,A3187)</f>
        <v>0.30031867582888366</v>
      </c>
    </row>
    <row r="3187" spans="1:5" x14ac:dyDescent="0.15">
      <c r="A3187" s="17">
        <v>3187</v>
      </c>
      <c r="B3187" s="17">
        <v>31.85</v>
      </c>
      <c r="C3187" s="17">
        <f>HLOOKUP(Eingabe!$C$3,Leistungskurven!$B$1:$B$5002,A3187,FALSE)</f>
        <v>0</v>
      </c>
      <c r="E3187" s="25">
        <f>HLOOKUP(Eingabe!$C$6,Kalkulationen!$T$1:$U$8762,A3188)</f>
        <v>0.30031867582888366</v>
      </c>
    </row>
    <row r="3188" spans="1:5" x14ac:dyDescent="0.15">
      <c r="A3188" s="17">
        <v>3188</v>
      </c>
      <c r="B3188" s="17">
        <v>31.86</v>
      </c>
      <c r="C3188" s="17">
        <f>HLOOKUP(Eingabe!$C$3,Leistungskurven!$B$1:$B$5002,A3188,FALSE)</f>
        <v>0</v>
      </c>
      <c r="E3188" s="25">
        <f>HLOOKUP(Eingabe!$C$6,Kalkulationen!$T$1:$U$8762,A3189)</f>
        <v>0.30031867582888366</v>
      </c>
    </row>
    <row r="3189" spans="1:5" x14ac:dyDescent="0.15">
      <c r="A3189" s="17">
        <v>3189</v>
      </c>
      <c r="B3189" s="17">
        <v>31.87</v>
      </c>
      <c r="C3189" s="17">
        <f>HLOOKUP(Eingabe!$C$3,Leistungskurven!$B$1:$B$5002,A3189,FALSE)</f>
        <v>0</v>
      </c>
      <c r="E3189" s="25">
        <f>HLOOKUP(Eingabe!$C$6,Kalkulationen!$T$1:$U$8762,A3190)</f>
        <v>0.30031867582888366</v>
      </c>
    </row>
    <row r="3190" spans="1:5" x14ac:dyDescent="0.15">
      <c r="A3190" s="17">
        <v>3190</v>
      </c>
      <c r="B3190" s="17">
        <v>31.88</v>
      </c>
      <c r="C3190" s="17">
        <f>HLOOKUP(Eingabe!$C$3,Leistungskurven!$B$1:$B$5002,A3190,FALSE)</f>
        <v>0</v>
      </c>
      <c r="E3190" s="25">
        <f>HLOOKUP(Eingabe!$C$6,Kalkulationen!$T$1:$U$8762,A3191)</f>
        <v>0.30031867582888366</v>
      </c>
    </row>
    <row r="3191" spans="1:5" x14ac:dyDescent="0.15">
      <c r="A3191" s="17">
        <v>3191</v>
      </c>
      <c r="B3191" s="17">
        <v>31.89</v>
      </c>
      <c r="C3191" s="17">
        <f>HLOOKUP(Eingabe!$C$3,Leistungskurven!$B$1:$B$5002,A3191,FALSE)</f>
        <v>0</v>
      </c>
      <c r="E3191" s="25">
        <f>HLOOKUP(Eingabe!$C$6,Kalkulationen!$T$1:$U$8762,A3192)</f>
        <v>0.30031867582888366</v>
      </c>
    </row>
    <row r="3192" spans="1:5" x14ac:dyDescent="0.15">
      <c r="A3192" s="17">
        <v>3192</v>
      </c>
      <c r="B3192" s="17">
        <v>31.9</v>
      </c>
      <c r="C3192" s="17">
        <f>HLOOKUP(Eingabe!$C$3,Leistungskurven!$B$1:$B$5002,A3192,FALSE)</f>
        <v>0</v>
      </c>
      <c r="E3192" s="25">
        <f>HLOOKUP(Eingabe!$C$6,Kalkulationen!$T$1:$U$8762,A3193)</f>
        <v>0.30031867582888366</v>
      </c>
    </row>
    <row r="3193" spans="1:5" x14ac:dyDescent="0.15">
      <c r="A3193" s="17">
        <v>3193</v>
      </c>
      <c r="B3193" s="17">
        <v>31.91</v>
      </c>
      <c r="C3193" s="17">
        <f>HLOOKUP(Eingabe!$C$3,Leistungskurven!$B$1:$B$5002,A3193,FALSE)</f>
        <v>0</v>
      </c>
      <c r="E3193" s="25">
        <f>HLOOKUP(Eingabe!$C$6,Kalkulationen!$T$1:$U$8762,A3194)</f>
        <v>0.30031867582888366</v>
      </c>
    </row>
    <row r="3194" spans="1:5" x14ac:dyDescent="0.15">
      <c r="A3194" s="17">
        <v>3194</v>
      </c>
      <c r="B3194" s="17">
        <v>31.92</v>
      </c>
      <c r="C3194" s="17">
        <f>HLOOKUP(Eingabe!$C$3,Leistungskurven!$B$1:$B$5002,A3194,FALSE)</f>
        <v>0</v>
      </c>
      <c r="E3194" s="25">
        <f>HLOOKUP(Eingabe!$C$6,Kalkulationen!$T$1:$U$8762,A3195)</f>
        <v>0.30031867582888366</v>
      </c>
    </row>
    <row r="3195" spans="1:5" x14ac:dyDescent="0.15">
      <c r="A3195" s="17">
        <v>3195</v>
      </c>
      <c r="B3195" s="17">
        <v>31.93</v>
      </c>
      <c r="C3195" s="17">
        <f>HLOOKUP(Eingabe!$C$3,Leistungskurven!$B$1:$B$5002,A3195,FALSE)</f>
        <v>0</v>
      </c>
      <c r="E3195" s="25">
        <f>HLOOKUP(Eingabe!$C$6,Kalkulationen!$T$1:$U$8762,A3196)</f>
        <v>0.30031867582888366</v>
      </c>
    </row>
    <row r="3196" spans="1:5" x14ac:dyDescent="0.15">
      <c r="A3196" s="17">
        <v>3196</v>
      </c>
      <c r="B3196" s="17">
        <v>31.94</v>
      </c>
      <c r="C3196" s="17">
        <f>HLOOKUP(Eingabe!$C$3,Leistungskurven!$B$1:$B$5002,A3196,FALSE)</f>
        <v>0</v>
      </c>
      <c r="E3196" s="25">
        <f>HLOOKUP(Eingabe!$C$6,Kalkulationen!$T$1:$U$8762,A3197)</f>
        <v>0.30031867582888366</v>
      </c>
    </row>
    <row r="3197" spans="1:5" x14ac:dyDescent="0.15">
      <c r="A3197" s="17">
        <v>3197</v>
      </c>
      <c r="B3197" s="17">
        <v>31.95</v>
      </c>
      <c r="C3197" s="17">
        <f>HLOOKUP(Eingabe!$C$3,Leistungskurven!$B$1:$B$5002,A3197,FALSE)</f>
        <v>0</v>
      </c>
      <c r="E3197" s="25">
        <f>HLOOKUP(Eingabe!$C$6,Kalkulationen!$T$1:$U$8762,A3198)</f>
        <v>0.30031867582888366</v>
      </c>
    </row>
    <row r="3198" spans="1:5" x14ac:dyDescent="0.15">
      <c r="A3198" s="17">
        <v>3198</v>
      </c>
      <c r="B3198" s="17">
        <v>31.96</v>
      </c>
      <c r="C3198" s="17">
        <f>HLOOKUP(Eingabe!$C$3,Leistungskurven!$B$1:$B$5002,A3198,FALSE)</f>
        <v>0</v>
      </c>
      <c r="E3198" s="25">
        <f>HLOOKUP(Eingabe!$C$6,Kalkulationen!$T$1:$U$8762,A3199)</f>
        <v>0.30031867582888366</v>
      </c>
    </row>
    <row r="3199" spans="1:5" x14ac:dyDescent="0.15">
      <c r="A3199" s="17">
        <v>3199</v>
      </c>
      <c r="B3199" s="17">
        <v>31.97</v>
      </c>
      <c r="C3199" s="17">
        <f>HLOOKUP(Eingabe!$C$3,Leistungskurven!$B$1:$B$5002,A3199,FALSE)</f>
        <v>0</v>
      </c>
      <c r="E3199" s="25">
        <f>HLOOKUP(Eingabe!$C$6,Kalkulationen!$T$1:$U$8762,A3200)</f>
        <v>0.30031867582888366</v>
      </c>
    </row>
    <row r="3200" spans="1:5" x14ac:dyDescent="0.15">
      <c r="A3200" s="17">
        <v>3200</v>
      </c>
      <c r="B3200" s="17">
        <v>31.98</v>
      </c>
      <c r="C3200" s="17">
        <f>HLOOKUP(Eingabe!$C$3,Leistungskurven!$B$1:$B$5002,A3200,FALSE)</f>
        <v>0</v>
      </c>
      <c r="E3200" s="25">
        <f>HLOOKUP(Eingabe!$C$6,Kalkulationen!$T$1:$U$8762,A3201)</f>
        <v>0.30031867582888366</v>
      </c>
    </row>
    <row r="3201" spans="1:5" x14ac:dyDescent="0.15">
      <c r="A3201" s="17">
        <v>3201</v>
      </c>
      <c r="B3201" s="17">
        <v>31.99</v>
      </c>
      <c r="C3201" s="17">
        <f>HLOOKUP(Eingabe!$C$3,Leistungskurven!$B$1:$B$5002,A3201,FALSE)</f>
        <v>0</v>
      </c>
      <c r="E3201" s="25">
        <f>HLOOKUP(Eingabe!$C$6,Kalkulationen!$T$1:$U$8762,A3202)</f>
        <v>0.30031867582888366</v>
      </c>
    </row>
    <row r="3202" spans="1:5" x14ac:dyDescent="0.15">
      <c r="A3202" s="17">
        <v>3202</v>
      </c>
      <c r="B3202" s="17">
        <v>32</v>
      </c>
      <c r="C3202" s="17">
        <f>HLOOKUP(Eingabe!$C$3,Leistungskurven!$B$1:$B$5002,A3202,FALSE)</f>
        <v>0</v>
      </c>
      <c r="E3202" s="25">
        <f>HLOOKUP(Eingabe!$C$6,Kalkulationen!$T$1:$U$8762,A3203)</f>
        <v>0.30031867582888366</v>
      </c>
    </row>
    <row r="3203" spans="1:5" x14ac:dyDescent="0.15">
      <c r="A3203" s="17">
        <v>3203</v>
      </c>
      <c r="B3203" s="17">
        <v>32.01</v>
      </c>
      <c r="C3203" s="17">
        <f>HLOOKUP(Eingabe!$C$3,Leistungskurven!$B$1:$B$5002,A3203,FALSE)</f>
        <v>0</v>
      </c>
      <c r="E3203" s="25">
        <f>HLOOKUP(Eingabe!$C$6,Kalkulationen!$T$1:$U$8762,A3204)</f>
        <v>0.30031867582888366</v>
      </c>
    </row>
    <row r="3204" spans="1:5" x14ac:dyDescent="0.15">
      <c r="A3204" s="17">
        <v>3204</v>
      </c>
      <c r="B3204" s="17">
        <v>32.020000000000003</v>
      </c>
      <c r="C3204" s="17">
        <f>HLOOKUP(Eingabe!$C$3,Leistungskurven!$B$1:$B$5002,A3204,FALSE)</f>
        <v>0</v>
      </c>
      <c r="E3204" s="25">
        <f>HLOOKUP(Eingabe!$C$6,Kalkulationen!$T$1:$U$8762,A3205)</f>
        <v>0.30031867582888366</v>
      </c>
    </row>
    <row r="3205" spans="1:5" x14ac:dyDescent="0.15">
      <c r="A3205" s="17">
        <v>3205</v>
      </c>
      <c r="B3205" s="17">
        <v>32.03</v>
      </c>
      <c r="C3205" s="17">
        <f>HLOOKUP(Eingabe!$C$3,Leistungskurven!$B$1:$B$5002,A3205,FALSE)</f>
        <v>0</v>
      </c>
      <c r="E3205" s="25">
        <f>HLOOKUP(Eingabe!$C$6,Kalkulationen!$T$1:$U$8762,A3206)</f>
        <v>0.30031867582888366</v>
      </c>
    </row>
    <row r="3206" spans="1:5" x14ac:dyDescent="0.15">
      <c r="A3206" s="17">
        <v>3206</v>
      </c>
      <c r="B3206" s="17">
        <v>32.04</v>
      </c>
      <c r="C3206" s="17">
        <f>HLOOKUP(Eingabe!$C$3,Leistungskurven!$B$1:$B$5002,A3206,FALSE)</f>
        <v>0</v>
      </c>
      <c r="E3206" s="25">
        <f>HLOOKUP(Eingabe!$C$6,Kalkulationen!$T$1:$U$8762,A3207)</f>
        <v>0.30031867582888366</v>
      </c>
    </row>
    <row r="3207" spans="1:5" x14ac:dyDescent="0.15">
      <c r="A3207" s="17">
        <v>3207</v>
      </c>
      <c r="B3207" s="17">
        <v>32.049999999999997</v>
      </c>
      <c r="C3207" s="17">
        <f>HLOOKUP(Eingabe!$C$3,Leistungskurven!$B$1:$B$5002,A3207,FALSE)</f>
        <v>0</v>
      </c>
      <c r="E3207" s="25">
        <f>HLOOKUP(Eingabe!$C$6,Kalkulationen!$T$1:$U$8762,A3208)</f>
        <v>0.30031867582888366</v>
      </c>
    </row>
    <row r="3208" spans="1:5" x14ac:dyDescent="0.15">
      <c r="A3208" s="17">
        <v>3208</v>
      </c>
      <c r="B3208" s="17">
        <v>32.06</v>
      </c>
      <c r="C3208" s="17">
        <f>HLOOKUP(Eingabe!$C$3,Leistungskurven!$B$1:$B$5002,A3208,FALSE)</f>
        <v>0</v>
      </c>
      <c r="E3208" s="25">
        <f>HLOOKUP(Eingabe!$C$6,Kalkulationen!$T$1:$U$8762,A3209)</f>
        <v>0.30031867582888366</v>
      </c>
    </row>
    <row r="3209" spans="1:5" x14ac:dyDescent="0.15">
      <c r="A3209" s="17">
        <v>3209</v>
      </c>
      <c r="B3209" s="17">
        <v>32.07</v>
      </c>
      <c r="C3209" s="17">
        <f>HLOOKUP(Eingabe!$C$3,Leistungskurven!$B$1:$B$5002,A3209,FALSE)</f>
        <v>0</v>
      </c>
      <c r="E3209" s="25">
        <f>HLOOKUP(Eingabe!$C$6,Kalkulationen!$T$1:$U$8762,A3210)</f>
        <v>0.30031867582888366</v>
      </c>
    </row>
    <row r="3210" spans="1:5" x14ac:dyDescent="0.15">
      <c r="A3210" s="17">
        <v>3210</v>
      </c>
      <c r="B3210" s="17">
        <v>32.08</v>
      </c>
      <c r="C3210" s="17">
        <f>HLOOKUP(Eingabe!$C$3,Leistungskurven!$B$1:$B$5002,A3210,FALSE)</f>
        <v>0</v>
      </c>
      <c r="E3210" s="25">
        <f>HLOOKUP(Eingabe!$C$6,Kalkulationen!$T$1:$U$8762,A3211)</f>
        <v>0.30031867582888366</v>
      </c>
    </row>
    <row r="3211" spans="1:5" x14ac:dyDescent="0.15">
      <c r="A3211" s="17">
        <v>3211</v>
      </c>
      <c r="B3211" s="17">
        <v>32.090000000000003</v>
      </c>
      <c r="C3211" s="17">
        <f>HLOOKUP(Eingabe!$C$3,Leistungskurven!$B$1:$B$5002,A3211,FALSE)</f>
        <v>0</v>
      </c>
      <c r="E3211" s="25">
        <f>HLOOKUP(Eingabe!$C$6,Kalkulationen!$T$1:$U$8762,A3212)</f>
        <v>0.30031867582888366</v>
      </c>
    </row>
    <row r="3212" spans="1:5" x14ac:dyDescent="0.15">
      <c r="A3212" s="17">
        <v>3212</v>
      </c>
      <c r="B3212" s="17">
        <v>32.1</v>
      </c>
      <c r="C3212" s="17">
        <f>HLOOKUP(Eingabe!$C$3,Leistungskurven!$B$1:$B$5002,A3212,FALSE)</f>
        <v>0</v>
      </c>
      <c r="E3212" s="25">
        <f>HLOOKUP(Eingabe!$C$6,Kalkulationen!$T$1:$U$8762,A3213)</f>
        <v>0.30031867582888366</v>
      </c>
    </row>
    <row r="3213" spans="1:5" x14ac:dyDescent="0.15">
      <c r="A3213" s="17">
        <v>3213</v>
      </c>
      <c r="B3213" s="17">
        <v>32.11</v>
      </c>
      <c r="C3213" s="17">
        <f>HLOOKUP(Eingabe!$C$3,Leistungskurven!$B$1:$B$5002,A3213,FALSE)</f>
        <v>0</v>
      </c>
      <c r="E3213" s="25">
        <f>HLOOKUP(Eingabe!$C$6,Kalkulationen!$T$1:$U$8762,A3214)</f>
        <v>0.30031867582888366</v>
      </c>
    </row>
    <row r="3214" spans="1:5" x14ac:dyDescent="0.15">
      <c r="A3214" s="17">
        <v>3214</v>
      </c>
      <c r="B3214" s="17">
        <v>32.119999999999997</v>
      </c>
      <c r="C3214" s="17">
        <f>HLOOKUP(Eingabe!$C$3,Leistungskurven!$B$1:$B$5002,A3214,FALSE)</f>
        <v>0</v>
      </c>
      <c r="E3214" s="25">
        <f>HLOOKUP(Eingabe!$C$6,Kalkulationen!$T$1:$U$8762,A3215)</f>
        <v>0.30031867582888366</v>
      </c>
    </row>
    <row r="3215" spans="1:5" x14ac:dyDescent="0.15">
      <c r="A3215" s="17">
        <v>3215</v>
      </c>
      <c r="B3215" s="17">
        <v>32.130000000000003</v>
      </c>
      <c r="C3215" s="17">
        <f>HLOOKUP(Eingabe!$C$3,Leistungskurven!$B$1:$B$5002,A3215,FALSE)</f>
        <v>0</v>
      </c>
      <c r="E3215" s="25">
        <f>HLOOKUP(Eingabe!$C$6,Kalkulationen!$T$1:$U$8762,A3216)</f>
        <v>0.30031867582888366</v>
      </c>
    </row>
    <row r="3216" spans="1:5" x14ac:dyDescent="0.15">
      <c r="A3216" s="17">
        <v>3216</v>
      </c>
      <c r="B3216" s="17">
        <v>32.14</v>
      </c>
      <c r="C3216" s="17">
        <f>HLOOKUP(Eingabe!$C$3,Leistungskurven!$B$1:$B$5002,A3216,FALSE)</f>
        <v>0</v>
      </c>
      <c r="E3216" s="25">
        <f>HLOOKUP(Eingabe!$C$6,Kalkulationen!$T$1:$U$8762,A3217)</f>
        <v>0.30031867582888366</v>
      </c>
    </row>
    <row r="3217" spans="1:5" x14ac:dyDescent="0.15">
      <c r="A3217" s="17">
        <v>3217</v>
      </c>
      <c r="B3217" s="17">
        <v>32.15</v>
      </c>
      <c r="C3217" s="17">
        <f>HLOOKUP(Eingabe!$C$3,Leistungskurven!$B$1:$B$5002,A3217,FALSE)</f>
        <v>0</v>
      </c>
      <c r="E3217" s="25">
        <f>HLOOKUP(Eingabe!$C$6,Kalkulationen!$T$1:$U$8762,A3218)</f>
        <v>0.30031867582888366</v>
      </c>
    </row>
    <row r="3218" spans="1:5" x14ac:dyDescent="0.15">
      <c r="A3218" s="17">
        <v>3218</v>
      </c>
      <c r="B3218" s="17">
        <v>32.159999999999997</v>
      </c>
      <c r="C3218" s="17">
        <f>HLOOKUP(Eingabe!$C$3,Leistungskurven!$B$1:$B$5002,A3218,FALSE)</f>
        <v>0</v>
      </c>
      <c r="E3218" s="25">
        <f>HLOOKUP(Eingabe!$C$6,Kalkulationen!$T$1:$U$8762,A3219)</f>
        <v>0.30031867582888366</v>
      </c>
    </row>
    <row r="3219" spans="1:5" x14ac:dyDescent="0.15">
      <c r="A3219" s="17">
        <v>3219</v>
      </c>
      <c r="B3219" s="17">
        <v>32.17</v>
      </c>
      <c r="C3219" s="17">
        <f>HLOOKUP(Eingabe!$C$3,Leistungskurven!$B$1:$B$5002,A3219,FALSE)</f>
        <v>0</v>
      </c>
      <c r="E3219" s="25">
        <f>HLOOKUP(Eingabe!$C$6,Kalkulationen!$T$1:$U$8762,A3220)</f>
        <v>0.30031867582888366</v>
      </c>
    </row>
    <row r="3220" spans="1:5" x14ac:dyDescent="0.15">
      <c r="A3220" s="17">
        <v>3220</v>
      </c>
      <c r="B3220" s="17">
        <v>32.18</v>
      </c>
      <c r="C3220" s="17">
        <f>HLOOKUP(Eingabe!$C$3,Leistungskurven!$B$1:$B$5002,A3220,FALSE)</f>
        <v>0</v>
      </c>
      <c r="E3220" s="25">
        <f>HLOOKUP(Eingabe!$C$6,Kalkulationen!$T$1:$U$8762,A3221)</f>
        <v>0.30031867582888366</v>
      </c>
    </row>
    <row r="3221" spans="1:5" x14ac:dyDescent="0.15">
      <c r="A3221" s="17">
        <v>3221</v>
      </c>
      <c r="B3221" s="17">
        <v>32.19</v>
      </c>
      <c r="C3221" s="17">
        <f>HLOOKUP(Eingabe!$C$3,Leistungskurven!$B$1:$B$5002,A3221,FALSE)</f>
        <v>0</v>
      </c>
      <c r="E3221" s="25">
        <f>HLOOKUP(Eingabe!$C$6,Kalkulationen!$T$1:$U$8762,A3222)</f>
        <v>0.30031867582888366</v>
      </c>
    </row>
    <row r="3222" spans="1:5" x14ac:dyDescent="0.15">
      <c r="A3222" s="17">
        <v>3222</v>
      </c>
      <c r="B3222" s="17">
        <v>32.200000000000003</v>
      </c>
      <c r="C3222" s="17">
        <f>HLOOKUP(Eingabe!$C$3,Leistungskurven!$B$1:$B$5002,A3222,FALSE)</f>
        <v>0</v>
      </c>
      <c r="E3222" s="25">
        <f>HLOOKUP(Eingabe!$C$6,Kalkulationen!$T$1:$U$8762,A3223)</f>
        <v>0.30031867582888366</v>
      </c>
    </row>
    <row r="3223" spans="1:5" x14ac:dyDescent="0.15">
      <c r="A3223" s="17">
        <v>3223</v>
      </c>
      <c r="B3223" s="17">
        <v>32.21</v>
      </c>
      <c r="C3223" s="17">
        <f>HLOOKUP(Eingabe!$C$3,Leistungskurven!$B$1:$B$5002,A3223,FALSE)</f>
        <v>0</v>
      </c>
      <c r="E3223" s="25">
        <f>HLOOKUP(Eingabe!$C$6,Kalkulationen!$T$1:$U$8762,A3224)</f>
        <v>0.30031867582888366</v>
      </c>
    </row>
    <row r="3224" spans="1:5" x14ac:dyDescent="0.15">
      <c r="A3224" s="17">
        <v>3224</v>
      </c>
      <c r="B3224" s="17">
        <v>32.22</v>
      </c>
      <c r="C3224" s="17">
        <f>HLOOKUP(Eingabe!$C$3,Leistungskurven!$B$1:$B$5002,A3224,FALSE)</f>
        <v>0</v>
      </c>
      <c r="E3224" s="25">
        <f>HLOOKUP(Eingabe!$C$6,Kalkulationen!$T$1:$U$8762,A3225)</f>
        <v>0.30031867582888366</v>
      </c>
    </row>
    <row r="3225" spans="1:5" x14ac:dyDescent="0.15">
      <c r="A3225" s="17">
        <v>3225</v>
      </c>
      <c r="B3225" s="17">
        <v>32.229999999999997</v>
      </c>
      <c r="C3225" s="17">
        <f>HLOOKUP(Eingabe!$C$3,Leistungskurven!$B$1:$B$5002,A3225,FALSE)</f>
        <v>0</v>
      </c>
      <c r="E3225" s="25">
        <f>HLOOKUP(Eingabe!$C$6,Kalkulationen!$T$1:$U$8762,A3226)</f>
        <v>0.30031867582888366</v>
      </c>
    </row>
    <row r="3226" spans="1:5" x14ac:dyDescent="0.15">
      <c r="A3226" s="17">
        <v>3226</v>
      </c>
      <c r="B3226" s="17">
        <v>32.24</v>
      </c>
      <c r="C3226" s="17">
        <f>HLOOKUP(Eingabe!$C$3,Leistungskurven!$B$1:$B$5002,A3226,FALSE)</f>
        <v>0</v>
      </c>
      <c r="E3226" s="25">
        <f>HLOOKUP(Eingabe!$C$6,Kalkulationen!$T$1:$U$8762,A3227)</f>
        <v>0.30031867582888366</v>
      </c>
    </row>
    <row r="3227" spans="1:5" x14ac:dyDescent="0.15">
      <c r="A3227" s="17">
        <v>3227</v>
      </c>
      <c r="B3227" s="17">
        <v>32.25</v>
      </c>
      <c r="C3227" s="17">
        <f>HLOOKUP(Eingabe!$C$3,Leistungskurven!$B$1:$B$5002,A3227,FALSE)</f>
        <v>0</v>
      </c>
      <c r="E3227" s="25">
        <f>HLOOKUP(Eingabe!$C$6,Kalkulationen!$T$1:$U$8762,A3228)</f>
        <v>0.30031867582888366</v>
      </c>
    </row>
    <row r="3228" spans="1:5" x14ac:dyDescent="0.15">
      <c r="A3228" s="17">
        <v>3228</v>
      </c>
      <c r="B3228" s="17">
        <v>32.26</v>
      </c>
      <c r="C3228" s="17">
        <f>HLOOKUP(Eingabe!$C$3,Leistungskurven!$B$1:$B$5002,A3228,FALSE)</f>
        <v>0</v>
      </c>
      <c r="E3228" s="25">
        <f>HLOOKUP(Eingabe!$C$6,Kalkulationen!$T$1:$U$8762,A3229)</f>
        <v>0.30031867582888366</v>
      </c>
    </row>
    <row r="3229" spans="1:5" x14ac:dyDescent="0.15">
      <c r="A3229" s="17">
        <v>3229</v>
      </c>
      <c r="B3229" s="17">
        <v>32.270000000000003</v>
      </c>
      <c r="C3229" s="17">
        <f>HLOOKUP(Eingabe!$C$3,Leistungskurven!$B$1:$B$5002,A3229,FALSE)</f>
        <v>0</v>
      </c>
      <c r="E3229" s="25">
        <f>HLOOKUP(Eingabe!$C$6,Kalkulationen!$T$1:$U$8762,A3230)</f>
        <v>0.30031867582888366</v>
      </c>
    </row>
    <row r="3230" spans="1:5" x14ac:dyDescent="0.15">
      <c r="A3230" s="17">
        <v>3230</v>
      </c>
      <c r="B3230" s="17">
        <v>32.28</v>
      </c>
      <c r="C3230" s="17">
        <f>HLOOKUP(Eingabe!$C$3,Leistungskurven!$B$1:$B$5002,A3230,FALSE)</f>
        <v>0</v>
      </c>
      <c r="E3230" s="25">
        <f>HLOOKUP(Eingabe!$C$6,Kalkulationen!$T$1:$U$8762,A3231)</f>
        <v>0.30031867582888366</v>
      </c>
    </row>
    <row r="3231" spans="1:5" x14ac:dyDescent="0.15">
      <c r="A3231" s="17">
        <v>3231</v>
      </c>
      <c r="B3231" s="17">
        <v>32.29</v>
      </c>
      <c r="C3231" s="17">
        <f>HLOOKUP(Eingabe!$C$3,Leistungskurven!$B$1:$B$5002,A3231,FALSE)</f>
        <v>0</v>
      </c>
      <c r="E3231" s="25">
        <f>HLOOKUP(Eingabe!$C$6,Kalkulationen!$T$1:$U$8762,A3232)</f>
        <v>0.30031867582888366</v>
      </c>
    </row>
    <row r="3232" spans="1:5" x14ac:dyDescent="0.15">
      <c r="A3232" s="17">
        <v>3232</v>
      </c>
      <c r="B3232" s="17">
        <v>32.299999999999997</v>
      </c>
      <c r="C3232" s="17">
        <f>HLOOKUP(Eingabe!$C$3,Leistungskurven!$B$1:$B$5002,A3232,FALSE)</f>
        <v>0</v>
      </c>
      <c r="E3232" s="25">
        <f>HLOOKUP(Eingabe!$C$6,Kalkulationen!$T$1:$U$8762,A3233)</f>
        <v>0.30031867582888366</v>
      </c>
    </row>
    <row r="3233" spans="1:5" x14ac:dyDescent="0.15">
      <c r="A3233" s="17">
        <v>3233</v>
      </c>
      <c r="B3233" s="17">
        <v>32.31</v>
      </c>
      <c r="C3233" s="17">
        <f>HLOOKUP(Eingabe!$C$3,Leistungskurven!$B$1:$B$5002,A3233,FALSE)</f>
        <v>0</v>
      </c>
      <c r="E3233" s="25">
        <f>HLOOKUP(Eingabe!$C$6,Kalkulationen!$T$1:$U$8762,A3234)</f>
        <v>0.30031867582888366</v>
      </c>
    </row>
    <row r="3234" spans="1:5" x14ac:dyDescent="0.15">
      <c r="A3234" s="17">
        <v>3234</v>
      </c>
      <c r="B3234" s="17">
        <v>32.32</v>
      </c>
      <c r="C3234" s="17">
        <f>HLOOKUP(Eingabe!$C$3,Leistungskurven!$B$1:$B$5002,A3234,FALSE)</f>
        <v>0</v>
      </c>
      <c r="E3234" s="25">
        <f>HLOOKUP(Eingabe!$C$6,Kalkulationen!$T$1:$U$8762,A3235)</f>
        <v>0.30031867582888366</v>
      </c>
    </row>
    <row r="3235" spans="1:5" x14ac:dyDescent="0.15">
      <c r="A3235" s="17">
        <v>3235</v>
      </c>
      <c r="B3235" s="17">
        <v>32.33</v>
      </c>
      <c r="C3235" s="17">
        <f>HLOOKUP(Eingabe!$C$3,Leistungskurven!$B$1:$B$5002,A3235,FALSE)</f>
        <v>0</v>
      </c>
      <c r="E3235" s="25">
        <f>HLOOKUP(Eingabe!$C$6,Kalkulationen!$T$1:$U$8762,A3236)</f>
        <v>0.30031867582888366</v>
      </c>
    </row>
    <row r="3236" spans="1:5" x14ac:dyDescent="0.15">
      <c r="A3236" s="17">
        <v>3236</v>
      </c>
      <c r="B3236" s="17">
        <v>32.340000000000003</v>
      </c>
      <c r="C3236" s="17">
        <f>HLOOKUP(Eingabe!$C$3,Leistungskurven!$B$1:$B$5002,A3236,FALSE)</f>
        <v>0</v>
      </c>
      <c r="E3236" s="25">
        <f>HLOOKUP(Eingabe!$C$6,Kalkulationen!$T$1:$U$8762,A3237)</f>
        <v>0.30031867582888366</v>
      </c>
    </row>
    <row r="3237" spans="1:5" x14ac:dyDescent="0.15">
      <c r="A3237" s="17">
        <v>3237</v>
      </c>
      <c r="B3237" s="17">
        <v>32.35</v>
      </c>
      <c r="C3237" s="17">
        <f>HLOOKUP(Eingabe!$C$3,Leistungskurven!$B$1:$B$5002,A3237,FALSE)</f>
        <v>0</v>
      </c>
      <c r="E3237" s="25">
        <f>HLOOKUP(Eingabe!$C$6,Kalkulationen!$T$1:$U$8762,A3238)</f>
        <v>0.30031867582888366</v>
      </c>
    </row>
    <row r="3238" spans="1:5" x14ac:dyDescent="0.15">
      <c r="A3238" s="17">
        <v>3238</v>
      </c>
      <c r="B3238" s="17">
        <v>32.36</v>
      </c>
      <c r="C3238" s="17">
        <f>HLOOKUP(Eingabe!$C$3,Leistungskurven!$B$1:$B$5002,A3238,FALSE)</f>
        <v>0</v>
      </c>
      <c r="E3238" s="25">
        <f>HLOOKUP(Eingabe!$C$6,Kalkulationen!$T$1:$U$8762,A3239)</f>
        <v>0.30031867582888366</v>
      </c>
    </row>
    <row r="3239" spans="1:5" x14ac:dyDescent="0.15">
      <c r="A3239" s="17">
        <v>3239</v>
      </c>
      <c r="B3239" s="17">
        <v>32.369999999999997</v>
      </c>
      <c r="C3239" s="17">
        <f>HLOOKUP(Eingabe!$C$3,Leistungskurven!$B$1:$B$5002,A3239,FALSE)</f>
        <v>0</v>
      </c>
      <c r="E3239" s="25">
        <f>HLOOKUP(Eingabe!$C$6,Kalkulationen!$T$1:$U$8762,A3240)</f>
        <v>0.30031867582888366</v>
      </c>
    </row>
    <row r="3240" spans="1:5" x14ac:dyDescent="0.15">
      <c r="A3240" s="17">
        <v>3240</v>
      </c>
      <c r="B3240" s="17">
        <v>32.380000000000003</v>
      </c>
      <c r="C3240" s="17">
        <f>HLOOKUP(Eingabe!$C$3,Leistungskurven!$B$1:$B$5002,A3240,FALSE)</f>
        <v>0</v>
      </c>
      <c r="E3240" s="25">
        <f>HLOOKUP(Eingabe!$C$6,Kalkulationen!$T$1:$U$8762,A3241)</f>
        <v>0.30031867582888366</v>
      </c>
    </row>
    <row r="3241" spans="1:5" x14ac:dyDescent="0.15">
      <c r="A3241" s="17">
        <v>3241</v>
      </c>
      <c r="B3241" s="17">
        <v>32.39</v>
      </c>
      <c r="C3241" s="17">
        <f>HLOOKUP(Eingabe!$C$3,Leistungskurven!$B$1:$B$5002,A3241,FALSE)</f>
        <v>0</v>
      </c>
      <c r="E3241" s="25">
        <f>HLOOKUP(Eingabe!$C$6,Kalkulationen!$T$1:$U$8762,A3242)</f>
        <v>0.30031867582888366</v>
      </c>
    </row>
    <row r="3242" spans="1:5" x14ac:dyDescent="0.15">
      <c r="A3242" s="17">
        <v>3242</v>
      </c>
      <c r="B3242" s="17">
        <v>32.4</v>
      </c>
      <c r="C3242" s="17">
        <f>HLOOKUP(Eingabe!$C$3,Leistungskurven!$B$1:$B$5002,A3242,FALSE)</f>
        <v>0</v>
      </c>
      <c r="E3242" s="25">
        <f>HLOOKUP(Eingabe!$C$6,Kalkulationen!$T$1:$U$8762,A3243)</f>
        <v>0.30031867582888366</v>
      </c>
    </row>
    <row r="3243" spans="1:5" x14ac:dyDescent="0.15">
      <c r="A3243" s="17">
        <v>3243</v>
      </c>
      <c r="B3243" s="17">
        <v>32.409999999999997</v>
      </c>
      <c r="C3243" s="17">
        <f>HLOOKUP(Eingabe!$C$3,Leistungskurven!$B$1:$B$5002,A3243,FALSE)</f>
        <v>0</v>
      </c>
      <c r="E3243" s="25">
        <f>HLOOKUP(Eingabe!$C$6,Kalkulationen!$T$1:$U$8762,A3244)</f>
        <v>0.30031867582888366</v>
      </c>
    </row>
    <row r="3244" spans="1:5" x14ac:dyDescent="0.15">
      <c r="A3244" s="17">
        <v>3244</v>
      </c>
      <c r="B3244" s="17">
        <v>32.42</v>
      </c>
      <c r="C3244" s="17">
        <f>HLOOKUP(Eingabe!$C$3,Leistungskurven!$B$1:$B$5002,A3244,FALSE)</f>
        <v>0</v>
      </c>
      <c r="E3244" s="25">
        <f>HLOOKUP(Eingabe!$C$6,Kalkulationen!$T$1:$U$8762,A3245)</f>
        <v>0.30031867582888366</v>
      </c>
    </row>
    <row r="3245" spans="1:5" x14ac:dyDescent="0.15">
      <c r="A3245" s="17">
        <v>3245</v>
      </c>
      <c r="B3245" s="17">
        <v>32.43</v>
      </c>
      <c r="C3245" s="17">
        <f>HLOOKUP(Eingabe!$C$3,Leistungskurven!$B$1:$B$5002,A3245,FALSE)</f>
        <v>0</v>
      </c>
      <c r="E3245" s="25">
        <f>HLOOKUP(Eingabe!$C$6,Kalkulationen!$T$1:$U$8762,A3246)</f>
        <v>0.30031867582888366</v>
      </c>
    </row>
    <row r="3246" spans="1:5" x14ac:dyDescent="0.15">
      <c r="A3246" s="17">
        <v>3246</v>
      </c>
      <c r="B3246" s="17">
        <v>32.44</v>
      </c>
      <c r="C3246" s="17">
        <f>HLOOKUP(Eingabe!$C$3,Leistungskurven!$B$1:$B$5002,A3246,FALSE)</f>
        <v>0</v>
      </c>
      <c r="E3246" s="25">
        <f>HLOOKUP(Eingabe!$C$6,Kalkulationen!$T$1:$U$8762,A3247)</f>
        <v>0.30031867582888366</v>
      </c>
    </row>
    <row r="3247" spans="1:5" x14ac:dyDescent="0.15">
      <c r="A3247" s="17">
        <v>3247</v>
      </c>
      <c r="B3247" s="17">
        <v>32.450000000000003</v>
      </c>
      <c r="C3247" s="17">
        <f>HLOOKUP(Eingabe!$C$3,Leistungskurven!$B$1:$B$5002,A3247,FALSE)</f>
        <v>0</v>
      </c>
      <c r="E3247" s="25">
        <f>HLOOKUP(Eingabe!$C$6,Kalkulationen!$T$1:$U$8762,A3248)</f>
        <v>0.30031867582888366</v>
      </c>
    </row>
    <row r="3248" spans="1:5" x14ac:dyDescent="0.15">
      <c r="A3248" s="17">
        <v>3248</v>
      </c>
      <c r="B3248" s="17">
        <v>32.46</v>
      </c>
      <c r="C3248" s="17">
        <f>HLOOKUP(Eingabe!$C$3,Leistungskurven!$B$1:$B$5002,A3248,FALSE)</f>
        <v>0</v>
      </c>
      <c r="E3248" s="25">
        <f>HLOOKUP(Eingabe!$C$6,Kalkulationen!$T$1:$U$8762,A3249)</f>
        <v>0.30031867582888366</v>
      </c>
    </row>
    <row r="3249" spans="1:5" x14ac:dyDescent="0.15">
      <c r="A3249" s="17">
        <v>3249</v>
      </c>
      <c r="B3249" s="17">
        <v>32.47</v>
      </c>
      <c r="C3249" s="17">
        <f>HLOOKUP(Eingabe!$C$3,Leistungskurven!$B$1:$B$5002,A3249,FALSE)</f>
        <v>0</v>
      </c>
      <c r="E3249" s="25">
        <f>HLOOKUP(Eingabe!$C$6,Kalkulationen!$T$1:$U$8762,A3250)</f>
        <v>0.30031867582888366</v>
      </c>
    </row>
    <row r="3250" spans="1:5" x14ac:dyDescent="0.15">
      <c r="A3250" s="17">
        <v>3250</v>
      </c>
      <c r="B3250" s="17">
        <v>32.479999999999997</v>
      </c>
      <c r="C3250" s="17">
        <f>HLOOKUP(Eingabe!$C$3,Leistungskurven!$B$1:$B$5002,A3250,FALSE)</f>
        <v>0</v>
      </c>
      <c r="E3250" s="25">
        <f>HLOOKUP(Eingabe!$C$6,Kalkulationen!$T$1:$U$8762,A3251)</f>
        <v>0.30031867582888366</v>
      </c>
    </row>
    <row r="3251" spans="1:5" x14ac:dyDescent="0.15">
      <c r="A3251" s="17">
        <v>3251</v>
      </c>
      <c r="B3251" s="17">
        <v>32.49</v>
      </c>
      <c r="C3251" s="17">
        <f>HLOOKUP(Eingabe!$C$3,Leistungskurven!$B$1:$B$5002,A3251,FALSE)</f>
        <v>0</v>
      </c>
      <c r="E3251" s="25">
        <f>HLOOKUP(Eingabe!$C$6,Kalkulationen!$T$1:$U$8762,A3252)</f>
        <v>0.30031867582888366</v>
      </c>
    </row>
    <row r="3252" spans="1:5" x14ac:dyDescent="0.15">
      <c r="A3252" s="17">
        <v>3252</v>
      </c>
      <c r="B3252" s="17">
        <v>32.5</v>
      </c>
      <c r="C3252" s="17">
        <f>HLOOKUP(Eingabe!$C$3,Leistungskurven!$B$1:$B$5002,A3252,FALSE)</f>
        <v>0</v>
      </c>
      <c r="E3252" s="25">
        <f>HLOOKUP(Eingabe!$C$6,Kalkulationen!$T$1:$U$8762,A3253)</f>
        <v>0.30031867582888366</v>
      </c>
    </row>
    <row r="3253" spans="1:5" x14ac:dyDescent="0.15">
      <c r="A3253" s="17">
        <v>3253</v>
      </c>
      <c r="B3253" s="17">
        <v>32.51</v>
      </c>
      <c r="C3253" s="17">
        <f>HLOOKUP(Eingabe!$C$3,Leistungskurven!$B$1:$B$5002,A3253,FALSE)</f>
        <v>0</v>
      </c>
      <c r="E3253" s="25">
        <f>HLOOKUP(Eingabe!$C$6,Kalkulationen!$T$1:$U$8762,A3254)</f>
        <v>0.30031867582888366</v>
      </c>
    </row>
    <row r="3254" spans="1:5" x14ac:dyDescent="0.15">
      <c r="A3254" s="17">
        <v>3254</v>
      </c>
      <c r="B3254" s="17">
        <v>32.520000000000003</v>
      </c>
      <c r="C3254" s="17">
        <f>HLOOKUP(Eingabe!$C$3,Leistungskurven!$B$1:$B$5002,A3254,FALSE)</f>
        <v>0</v>
      </c>
      <c r="E3254" s="25">
        <f>HLOOKUP(Eingabe!$C$6,Kalkulationen!$T$1:$U$8762,A3255)</f>
        <v>0.30031867582888366</v>
      </c>
    </row>
    <row r="3255" spans="1:5" x14ac:dyDescent="0.15">
      <c r="A3255" s="17">
        <v>3255</v>
      </c>
      <c r="B3255" s="17">
        <v>32.53</v>
      </c>
      <c r="C3255" s="17">
        <f>HLOOKUP(Eingabe!$C$3,Leistungskurven!$B$1:$B$5002,A3255,FALSE)</f>
        <v>0</v>
      </c>
      <c r="E3255" s="25">
        <f>HLOOKUP(Eingabe!$C$6,Kalkulationen!$T$1:$U$8762,A3256)</f>
        <v>0.30031867582888366</v>
      </c>
    </row>
    <row r="3256" spans="1:5" x14ac:dyDescent="0.15">
      <c r="A3256" s="17">
        <v>3256</v>
      </c>
      <c r="B3256" s="17">
        <v>32.54</v>
      </c>
      <c r="C3256" s="17">
        <f>HLOOKUP(Eingabe!$C$3,Leistungskurven!$B$1:$B$5002,A3256,FALSE)</f>
        <v>0</v>
      </c>
      <c r="E3256" s="25">
        <f>HLOOKUP(Eingabe!$C$6,Kalkulationen!$T$1:$U$8762,A3257)</f>
        <v>0.30031867582888366</v>
      </c>
    </row>
    <row r="3257" spans="1:5" x14ac:dyDescent="0.15">
      <c r="A3257" s="17">
        <v>3257</v>
      </c>
      <c r="B3257" s="17">
        <v>32.549999999999997</v>
      </c>
      <c r="C3257" s="17">
        <f>HLOOKUP(Eingabe!$C$3,Leistungskurven!$B$1:$B$5002,A3257,FALSE)</f>
        <v>0</v>
      </c>
      <c r="E3257" s="25">
        <f>HLOOKUP(Eingabe!$C$6,Kalkulationen!$T$1:$U$8762,A3258)</f>
        <v>0.30031867582888366</v>
      </c>
    </row>
    <row r="3258" spans="1:5" x14ac:dyDescent="0.15">
      <c r="A3258" s="17">
        <v>3258</v>
      </c>
      <c r="B3258" s="17">
        <v>32.56</v>
      </c>
      <c r="C3258" s="17">
        <f>HLOOKUP(Eingabe!$C$3,Leistungskurven!$B$1:$B$5002,A3258,FALSE)</f>
        <v>0</v>
      </c>
      <c r="E3258" s="25">
        <f>HLOOKUP(Eingabe!$C$6,Kalkulationen!$T$1:$U$8762,A3259)</f>
        <v>0.30031867582888366</v>
      </c>
    </row>
    <row r="3259" spans="1:5" x14ac:dyDescent="0.15">
      <c r="A3259" s="17">
        <v>3259</v>
      </c>
      <c r="B3259" s="17">
        <v>32.57</v>
      </c>
      <c r="C3259" s="17">
        <f>HLOOKUP(Eingabe!$C$3,Leistungskurven!$B$1:$B$5002,A3259,FALSE)</f>
        <v>0</v>
      </c>
      <c r="E3259" s="25">
        <f>HLOOKUP(Eingabe!$C$6,Kalkulationen!$T$1:$U$8762,A3260)</f>
        <v>0.30031867582888366</v>
      </c>
    </row>
    <row r="3260" spans="1:5" x14ac:dyDescent="0.15">
      <c r="A3260" s="17">
        <v>3260</v>
      </c>
      <c r="B3260" s="17">
        <v>32.58</v>
      </c>
      <c r="C3260" s="17">
        <f>HLOOKUP(Eingabe!$C$3,Leistungskurven!$B$1:$B$5002,A3260,FALSE)</f>
        <v>0</v>
      </c>
      <c r="E3260" s="25">
        <f>HLOOKUP(Eingabe!$C$6,Kalkulationen!$T$1:$U$8762,A3261)</f>
        <v>0.30031867582888366</v>
      </c>
    </row>
    <row r="3261" spans="1:5" x14ac:dyDescent="0.15">
      <c r="A3261" s="17">
        <v>3261</v>
      </c>
      <c r="B3261" s="17">
        <v>32.590000000000003</v>
      </c>
      <c r="C3261" s="17">
        <f>HLOOKUP(Eingabe!$C$3,Leistungskurven!$B$1:$B$5002,A3261,FALSE)</f>
        <v>0</v>
      </c>
      <c r="E3261" s="25">
        <f>HLOOKUP(Eingabe!$C$6,Kalkulationen!$T$1:$U$8762,A3262)</f>
        <v>0.30031867582888366</v>
      </c>
    </row>
    <row r="3262" spans="1:5" x14ac:dyDescent="0.15">
      <c r="A3262" s="17">
        <v>3262</v>
      </c>
      <c r="B3262" s="17">
        <v>32.6</v>
      </c>
      <c r="C3262" s="17">
        <f>HLOOKUP(Eingabe!$C$3,Leistungskurven!$B$1:$B$5002,A3262,FALSE)</f>
        <v>0</v>
      </c>
      <c r="E3262" s="25">
        <f>HLOOKUP(Eingabe!$C$6,Kalkulationen!$T$1:$U$8762,A3263)</f>
        <v>0.30031867582888366</v>
      </c>
    </row>
    <row r="3263" spans="1:5" x14ac:dyDescent="0.15">
      <c r="A3263" s="17">
        <v>3263</v>
      </c>
      <c r="B3263" s="17">
        <v>32.61</v>
      </c>
      <c r="C3263" s="17">
        <f>HLOOKUP(Eingabe!$C$3,Leistungskurven!$B$1:$B$5002,A3263,FALSE)</f>
        <v>0</v>
      </c>
      <c r="E3263" s="25">
        <f>HLOOKUP(Eingabe!$C$6,Kalkulationen!$T$1:$U$8762,A3264)</f>
        <v>0.30031867582888366</v>
      </c>
    </row>
    <row r="3264" spans="1:5" x14ac:dyDescent="0.15">
      <c r="A3264" s="17">
        <v>3264</v>
      </c>
      <c r="B3264" s="17">
        <v>32.619999999999997</v>
      </c>
      <c r="C3264" s="17">
        <f>HLOOKUP(Eingabe!$C$3,Leistungskurven!$B$1:$B$5002,A3264,FALSE)</f>
        <v>0</v>
      </c>
      <c r="E3264" s="25">
        <f>HLOOKUP(Eingabe!$C$6,Kalkulationen!$T$1:$U$8762,A3265)</f>
        <v>0.30031867582888366</v>
      </c>
    </row>
    <row r="3265" spans="1:5" x14ac:dyDescent="0.15">
      <c r="A3265" s="17">
        <v>3265</v>
      </c>
      <c r="B3265" s="17">
        <v>32.630000000000003</v>
      </c>
      <c r="C3265" s="17">
        <f>HLOOKUP(Eingabe!$C$3,Leistungskurven!$B$1:$B$5002,A3265,FALSE)</f>
        <v>0</v>
      </c>
      <c r="E3265" s="25">
        <f>HLOOKUP(Eingabe!$C$6,Kalkulationen!$T$1:$U$8762,A3266)</f>
        <v>0.30031867582888366</v>
      </c>
    </row>
    <row r="3266" spans="1:5" x14ac:dyDescent="0.15">
      <c r="A3266" s="17">
        <v>3266</v>
      </c>
      <c r="B3266" s="17">
        <v>32.64</v>
      </c>
      <c r="C3266" s="17">
        <f>HLOOKUP(Eingabe!$C$3,Leistungskurven!$B$1:$B$5002,A3266,FALSE)</f>
        <v>0</v>
      </c>
      <c r="E3266" s="25">
        <f>HLOOKUP(Eingabe!$C$6,Kalkulationen!$T$1:$U$8762,A3267)</f>
        <v>0.30031867582888366</v>
      </c>
    </row>
    <row r="3267" spans="1:5" x14ac:dyDescent="0.15">
      <c r="A3267" s="17">
        <v>3267</v>
      </c>
      <c r="B3267" s="17">
        <v>32.65</v>
      </c>
      <c r="C3267" s="17">
        <f>HLOOKUP(Eingabe!$C$3,Leistungskurven!$B$1:$B$5002,A3267,FALSE)</f>
        <v>0</v>
      </c>
      <c r="E3267" s="25">
        <f>HLOOKUP(Eingabe!$C$6,Kalkulationen!$T$1:$U$8762,A3268)</f>
        <v>0.30031867582888366</v>
      </c>
    </row>
    <row r="3268" spans="1:5" x14ac:dyDescent="0.15">
      <c r="A3268" s="17">
        <v>3268</v>
      </c>
      <c r="B3268" s="17">
        <v>32.659999999999997</v>
      </c>
      <c r="C3268" s="17">
        <f>HLOOKUP(Eingabe!$C$3,Leistungskurven!$B$1:$B$5002,A3268,FALSE)</f>
        <v>0</v>
      </c>
      <c r="E3268" s="25">
        <f>HLOOKUP(Eingabe!$C$6,Kalkulationen!$T$1:$U$8762,A3269)</f>
        <v>0.30031867582888366</v>
      </c>
    </row>
    <row r="3269" spans="1:5" x14ac:dyDescent="0.15">
      <c r="A3269" s="17">
        <v>3269</v>
      </c>
      <c r="B3269" s="17">
        <v>32.67</v>
      </c>
      <c r="C3269" s="17">
        <f>HLOOKUP(Eingabe!$C$3,Leistungskurven!$B$1:$B$5002,A3269,FALSE)</f>
        <v>0</v>
      </c>
      <c r="E3269" s="25">
        <f>HLOOKUP(Eingabe!$C$6,Kalkulationen!$T$1:$U$8762,A3270)</f>
        <v>0.30031867582888366</v>
      </c>
    </row>
    <row r="3270" spans="1:5" x14ac:dyDescent="0.15">
      <c r="A3270" s="17">
        <v>3270</v>
      </c>
      <c r="B3270" s="17">
        <v>32.68</v>
      </c>
      <c r="C3270" s="17">
        <f>HLOOKUP(Eingabe!$C$3,Leistungskurven!$B$1:$B$5002,A3270,FALSE)</f>
        <v>0</v>
      </c>
      <c r="E3270" s="25">
        <f>HLOOKUP(Eingabe!$C$6,Kalkulationen!$T$1:$U$8762,A3271)</f>
        <v>0.30031867582888366</v>
      </c>
    </row>
    <row r="3271" spans="1:5" x14ac:dyDescent="0.15">
      <c r="A3271" s="17">
        <v>3271</v>
      </c>
      <c r="B3271" s="17">
        <v>32.69</v>
      </c>
      <c r="C3271" s="17">
        <f>HLOOKUP(Eingabe!$C$3,Leistungskurven!$B$1:$B$5002,A3271,FALSE)</f>
        <v>0</v>
      </c>
      <c r="E3271" s="25">
        <f>HLOOKUP(Eingabe!$C$6,Kalkulationen!$T$1:$U$8762,A3272)</f>
        <v>0.30031867582888366</v>
      </c>
    </row>
    <row r="3272" spans="1:5" x14ac:dyDescent="0.15">
      <c r="A3272" s="17">
        <v>3272</v>
      </c>
      <c r="B3272" s="17">
        <v>32.700000000000003</v>
      </c>
      <c r="C3272" s="17">
        <f>HLOOKUP(Eingabe!$C$3,Leistungskurven!$B$1:$B$5002,A3272,FALSE)</f>
        <v>0</v>
      </c>
      <c r="E3272" s="25">
        <f>HLOOKUP(Eingabe!$C$6,Kalkulationen!$T$1:$U$8762,A3273)</f>
        <v>0.30031867582888366</v>
      </c>
    </row>
    <row r="3273" spans="1:5" x14ac:dyDescent="0.15">
      <c r="A3273" s="17">
        <v>3273</v>
      </c>
      <c r="B3273" s="17">
        <v>32.71</v>
      </c>
      <c r="C3273" s="17">
        <f>HLOOKUP(Eingabe!$C$3,Leistungskurven!$B$1:$B$5002,A3273,FALSE)</f>
        <v>0</v>
      </c>
      <c r="E3273" s="25">
        <f>HLOOKUP(Eingabe!$C$6,Kalkulationen!$T$1:$U$8762,A3274)</f>
        <v>0.30031867582888366</v>
      </c>
    </row>
    <row r="3274" spans="1:5" x14ac:dyDescent="0.15">
      <c r="A3274" s="17">
        <v>3274</v>
      </c>
      <c r="B3274" s="17">
        <v>32.72</v>
      </c>
      <c r="C3274" s="17">
        <f>HLOOKUP(Eingabe!$C$3,Leistungskurven!$B$1:$B$5002,A3274,FALSE)</f>
        <v>0</v>
      </c>
      <c r="E3274" s="25">
        <f>HLOOKUP(Eingabe!$C$6,Kalkulationen!$T$1:$U$8762,A3275)</f>
        <v>0.30031867582888366</v>
      </c>
    </row>
    <row r="3275" spans="1:5" x14ac:dyDescent="0.15">
      <c r="A3275" s="17">
        <v>3275</v>
      </c>
      <c r="B3275" s="17">
        <v>32.729999999999997</v>
      </c>
      <c r="C3275" s="17">
        <f>HLOOKUP(Eingabe!$C$3,Leistungskurven!$B$1:$B$5002,A3275,FALSE)</f>
        <v>0</v>
      </c>
      <c r="E3275" s="25">
        <f>HLOOKUP(Eingabe!$C$6,Kalkulationen!$T$1:$U$8762,A3276)</f>
        <v>0.30031867582888366</v>
      </c>
    </row>
    <row r="3276" spans="1:5" x14ac:dyDescent="0.15">
      <c r="A3276" s="17">
        <v>3276</v>
      </c>
      <c r="B3276" s="17">
        <v>32.74</v>
      </c>
      <c r="C3276" s="17">
        <f>HLOOKUP(Eingabe!$C$3,Leistungskurven!$B$1:$B$5002,A3276,FALSE)</f>
        <v>0</v>
      </c>
      <c r="E3276" s="25">
        <f>HLOOKUP(Eingabe!$C$6,Kalkulationen!$T$1:$U$8762,A3277)</f>
        <v>0.30031867582888366</v>
      </c>
    </row>
    <row r="3277" spans="1:5" x14ac:dyDescent="0.15">
      <c r="A3277" s="17">
        <v>3277</v>
      </c>
      <c r="B3277" s="17">
        <v>32.75</v>
      </c>
      <c r="C3277" s="17">
        <f>HLOOKUP(Eingabe!$C$3,Leistungskurven!$B$1:$B$5002,A3277,FALSE)</f>
        <v>0</v>
      </c>
      <c r="E3277" s="25">
        <f>HLOOKUP(Eingabe!$C$6,Kalkulationen!$T$1:$U$8762,A3278)</f>
        <v>0.30031867582888366</v>
      </c>
    </row>
    <row r="3278" spans="1:5" x14ac:dyDescent="0.15">
      <c r="A3278" s="17">
        <v>3278</v>
      </c>
      <c r="B3278" s="17">
        <v>32.76</v>
      </c>
      <c r="C3278" s="17">
        <f>HLOOKUP(Eingabe!$C$3,Leistungskurven!$B$1:$B$5002,A3278,FALSE)</f>
        <v>0</v>
      </c>
      <c r="E3278" s="25">
        <f>HLOOKUP(Eingabe!$C$6,Kalkulationen!$T$1:$U$8762,A3279)</f>
        <v>0.30031867582888366</v>
      </c>
    </row>
    <row r="3279" spans="1:5" x14ac:dyDescent="0.15">
      <c r="A3279" s="17">
        <v>3279</v>
      </c>
      <c r="B3279" s="17">
        <v>32.770000000000003</v>
      </c>
      <c r="C3279" s="17">
        <f>HLOOKUP(Eingabe!$C$3,Leistungskurven!$B$1:$B$5002,A3279,FALSE)</f>
        <v>0</v>
      </c>
      <c r="E3279" s="25">
        <f>HLOOKUP(Eingabe!$C$6,Kalkulationen!$T$1:$U$8762,A3280)</f>
        <v>0.30031867582888366</v>
      </c>
    </row>
    <row r="3280" spans="1:5" x14ac:dyDescent="0.15">
      <c r="A3280" s="17">
        <v>3280</v>
      </c>
      <c r="B3280" s="17">
        <v>32.78</v>
      </c>
      <c r="C3280" s="17">
        <f>HLOOKUP(Eingabe!$C$3,Leistungskurven!$B$1:$B$5002,A3280,FALSE)</f>
        <v>0</v>
      </c>
      <c r="E3280" s="25">
        <f>HLOOKUP(Eingabe!$C$6,Kalkulationen!$T$1:$U$8762,A3281)</f>
        <v>0.30031867582888366</v>
      </c>
    </row>
    <row r="3281" spans="1:5" x14ac:dyDescent="0.15">
      <c r="A3281" s="17">
        <v>3281</v>
      </c>
      <c r="B3281" s="17">
        <v>32.79</v>
      </c>
      <c r="C3281" s="17">
        <f>HLOOKUP(Eingabe!$C$3,Leistungskurven!$B$1:$B$5002,A3281,FALSE)</f>
        <v>0</v>
      </c>
      <c r="E3281" s="25">
        <f>HLOOKUP(Eingabe!$C$6,Kalkulationen!$T$1:$U$8762,A3282)</f>
        <v>0.30031867582888366</v>
      </c>
    </row>
    <row r="3282" spans="1:5" x14ac:dyDescent="0.15">
      <c r="A3282" s="17">
        <v>3282</v>
      </c>
      <c r="B3282" s="17">
        <v>32.799999999999997</v>
      </c>
      <c r="C3282" s="17">
        <f>HLOOKUP(Eingabe!$C$3,Leistungskurven!$B$1:$B$5002,A3282,FALSE)</f>
        <v>0</v>
      </c>
      <c r="E3282" s="25">
        <f>HLOOKUP(Eingabe!$C$6,Kalkulationen!$T$1:$U$8762,A3283)</f>
        <v>0.30031867582888366</v>
      </c>
    </row>
    <row r="3283" spans="1:5" x14ac:dyDescent="0.15">
      <c r="A3283" s="17">
        <v>3283</v>
      </c>
      <c r="B3283" s="17">
        <v>32.81</v>
      </c>
      <c r="C3283" s="17">
        <f>HLOOKUP(Eingabe!$C$3,Leistungskurven!$B$1:$B$5002,A3283,FALSE)</f>
        <v>0</v>
      </c>
      <c r="E3283" s="25">
        <f>HLOOKUP(Eingabe!$C$6,Kalkulationen!$T$1:$U$8762,A3284)</f>
        <v>0.27680098896274219</v>
      </c>
    </row>
    <row r="3284" spans="1:5" x14ac:dyDescent="0.15">
      <c r="A3284" s="17">
        <v>3284</v>
      </c>
      <c r="B3284" s="17">
        <v>32.82</v>
      </c>
      <c r="C3284" s="17">
        <f>HLOOKUP(Eingabe!$C$3,Leistungskurven!$B$1:$B$5002,A3284,FALSE)</f>
        <v>0</v>
      </c>
      <c r="E3284" s="25">
        <f>HLOOKUP(Eingabe!$C$6,Kalkulationen!$T$1:$U$8762,A3285)</f>
        <v>0.27680098896274219</v>
      </c>
    </row>
    <row r="3285" spans="1:5" x14ac:dyDescent="0.15">
      <c r="A3285" s="17">
        <v>3285</v>
      </c>
      <c r="B3285" s="17">
        <v>32.83</v>
      </c>
      <c r="C3285" s="17">
        <f>HLOOKUP(Eingabe!$C$3,Leistungskurven!$B$1:$B$5002,A3285,FALSE)</f>
        <v>0</v>
      </c>
      <c r="E3285" s="25">
        <f>HLOOKUP(Eingabe!$C$6,Kalkulationen!$T$1:$U$8762,A3286)</f>
        <v>0.27680098896274219</v>
      </c>
    </row>
    <row r="3286" spans="1:5" x14ac:dyDescent="0.15">
      <c r="A3286" s="17">
        <v>3286</v>
      </c>
      <c r="B3286" s="17">
        <v>32.840000000000003</v>
      </c>
      <c r="C3286" s="17">
        <f>HLOOKUP(Eingabe!$C$3,Leistungskurven!$B$1:$B$5002,A3286,FALSE)</f>
        <v>0</v>
      </c>
      <c r="E3286" s="25">
        <f>HLOOKUP(Eingabe!$C$6,Kalkulationen!$T$1:$U$8762,A3287)</f>
        <v>0.27680098896274219</v>
      </c>
    </row>
    <row r="3287" spans="1:5" x14ac:dyDescent="0.15">
      <c r="A3287" s="17">
        <v>3287</v>
      </c>
      <c r="B3287" s="17">
        <v>32.85</v>
      </c>
      <c r="C3287" s="17">
        <f>HLOOKUP(Eingabe!$C$3,Leistungskurven!$B$1:$B$5002,A3287,FALSE)</f>
        <v>0</v>
      </c>
      <c r="E3287" s="25">
        <f>HLOOKUP(Eingabe!$C$6,Kalkulationen!$T$1:$U$8762,A3288)</f>
        <v>0.27680098896274219</v>
      </c>
    </row>
    <row r="3288" spans="1:5" x14ac:dyDescent="0.15">
      <c r="A3288" s="17">
        <v>3288</v>
      </c>
      <c r="B3288" s="17">
        <v>32.86</v>
      </c>
      <c r="C3288" s="17">
        <f>HLOOKUP(Eingabe!$C$3,Leistungskurven!$B$1:$B$5002,A3288,FALSE)</f>
        <v>0</v>
      </c>
      <c r="E3288" s="25">
        <f>HLOOKUP(Eingabe!$C$6,Kalkulationen!$T$1:$U$8762,A3289)</f>
        <v>0.27680098896274219</v>
      </c>
    </row>
    <row r="3289" spans="1:5" x14ac:dyDescent="0.15">
      <c r="A3289" s="17">
        <v>3289</v>
      </c>
      <c r="B3289" s="17">
        <v>32.869999999999997</v>
      </c>
      <c r="C3289" s="17">
        <f>HLOOKUP(Eingabe!$C$3,Leistungskurven!$B$1:$B$5002,A3289,FALSE)</f>
        <v>0</v>
      </c>
      <c r="E3289" s="25">
        <f>HLOOKUP(Eingabe!$C$6,Kalkulationen!$T$1:$U$8762,A3290)</f>
        <v>0.27680098896274219</v>
      </c>
    </row>
    <row r="3290" spans="1:5" x14ac:dyDescent="0.15">
      <c r="A3290" s="17">
        <v>3290</v>
      </c>
      <c r="B3290" s="17">
        <v>32.880000000000003</v>
      </c>
      <c r="C3290" s="17">
        <f>HLOOKUP(Eingabe!$C$3,Leistungskurven!$B$1:$B$5002,A3290,FALSE)</f>
        <v>0</v>
      </c>
      <c r="E3290" s="25">
        <f>HLOOKUP(Eingabe!$C$6,Kalkulationen!$T$1:$U$8762,A3291)</f>
        <v>0.27680098896274219</v>
      </c>
    </row>
    <row r="3291" spans="1:5" x14ac:dyDescent="0.15">
      <c r="A3291" s="17">
        <v>3291</v>
      </c>
      <c r="B3291" s="17">
        <v>32.89</v>
      </c>
      <c r="C3291" s="17">
        <f>HLOOKUP(Eingabe!$C$3,Leistungskurven!$B$1:$B$5002,A3291,FALSE)</f>
        <v>0</v>
      </c>
      <c r="E3291" s="25">
        <f>HLOOKUP(Eingabe!$C$6,Kalkulationen!$T$1:$U$8762,A3292)</f>
        <v>0.27680098896274219</v>
      </c>
    </row>
    <row r="3292" spans="1:5" x14ac:dyDescent="0.15">
      <c r="A3292" s="17">
        <v>3292</v>
      </c>
      <c r="B3292" s="17">
        <v>32.9</v>
      </c>
      <c r="C3292" s="17">
        <f>HLOOKUP(Eingabe!$C$3,Leistungskurven!$B$1:$B$5002,A3292,FALSE)</f>
        <v>0</v>
      </c>
      <c r="E3292" s="25">
        <f>HLOOKUP(Eingabe!$C$6,Kalkulationen!$T$1:$U$8762,A3293)</f>
        <v>0.27680098896274219</v>
      </c>
    </row>
    <row r="3293" spans="1:5" x14ac:dyDescent="0.15">
      <c r="A3293" s="17">
        <v>3293</v>
      </c>
      <c r="B3293" s="17">
        <v>32.909999999999997</v>
      </c>
      <c r="C3293" s="17">
        <f>HLOOKUP(Eingabe!$C$3,Leistungskurven!$B$1:$B$5002,A3293,FALSE)</f>
        <v>0</v>
      </c>
      <c r="E3293" s="25">
        <f>HLOOKUP(Eingabe!$C$6,Kalkulationen!$T$1:$U$8762,A3294)</f>
        <v>0.27680098896274219</v>
      </c>
    </row>
    <row r="3294" spans="1:5" x14ac:dyDescent="0.15">
      <c r="A3294" s="17">
        <v>3294</v>
      </c>
      <c r="B3294" s="17">
        <v>32.92</v>
      </c>
      <c r="C3294" s="17">
        <f>HLOOKUP(Eingabe!$C$3,Leistungskurven!$B$1:$B$5002,A3294,FALSE)</f>
        <v>0</v>
      </c>
      <c r="E3294" s="25">
        <f>HLOOKUP(Eingabe!$C$6,Kalkulationen!$T$1:$U$8762,A3295)</f>
        <v>0.27680098896274219</v>
      </c>
    </row>
    <row r="3295" spans="1:5" x14ac:dyDescent="0.15">
      <c r="A3295" s="17">
        <v>3295</v>
      </c>
      <c r="B3295" s="17">
        <v>32.93</v>
      </c>
      <c r="C3295" s="17">
        <f>HLOOKUP(Eingabe!$C$3,Leistungskurven!$B$1:$B$5002,A3295,FALSE)</f>
        <v>0</v>
      </c>
      <c r="E3295" s="25">
        <f>HLOOKUP(Eingabe!$C$6,Kalkulationen!$T$1:$U$8762,A3296)</f>
        <v>0.27680098896274219</v>
      </c>
    </row>
    <row r="3296" spans="1:5" x14ac:dyDescent="0.15">
      <c r="A3296" s="17">
        <v>3296</v>
      </c>
      <c r="B3296" s="17">
        <v>32.94</v>
      </c>
      <c r="C3296" s="17">
        <f>HLOOKUP(Eingabe!$C$3,Leistungskurven!$B$1:$B$5002,A3296,FALSE)</f>
        <v>0</v>
      </c>
      <c r="E3296" s="25">
        <f>HLOOKUP(Eingabe!$C$6,Kalkulationen!$T$1:$U$8762,A3297)</f>
        <v>0.27680098896274219</v>
      </c>
    </row>
    <row r="3297" spans="1:5" x14ac:dyDescent="0.15">
      <c r="A3297" s="17">
        <v>3297</v>
      </c>
      <c r="B3297" s="17">
        <v>32.950000000000003</v>
      </c>
      <c r="C3297" s="17">
        <f>HLOOKUP(Eingabe!$C$3,Leistungskurven!$B$1:$B$5002,A3297,FALSE)</f>
        <v>0</v>
      </c>
      <c r="E3297" s="25">
        <f>HLOOKUP(Eingabe!$C$6,Kalkulationen!$T$1:$U$8762,A3298)</f>
        <v>0.27680098896274219</v>
      </c>
    </row>
    <row r="3298" spans="1:5" x14ac:dyDescent="0.15">
      <c r="A3298" s="17">
        <v>3298</v>
      </c>
      <c r="B3298" s="17">
        <v>32.96</v>
      </c>
      <c r="C3298" s="17">
        <f>HLOOKUP(Eingabe!$C$3,Leistungskurven!$B$1:$B$5002,A3298,FALSE)</f>
        <v>0</v>
      </c>
      <c r="E3298" s="25">
        <f>HLOOKUP(Eingabe!$C$6,Kalkulationen!$T$1:$U$8762,A3299)</f>
        <v>0.27680098896274219</v>
      </c>
    </row>
    <row r="3299" spans="1:5" x14ac:dyDescent="0.15">
      <c r="A3299" s="17">
        <v>3299</v>
      </c>
      <c r="B3299" s="17">
        <v>32.97</v>
      </c>
      <c r="C3299" s="17">
        <f>HLOOKUP(Eingabe!$C$3,Leistungskurven!$B$1:$B$5002,A3299,FALSE)</f>
        <v>0</v>
      </c>
      <c r="E3299" s="25">
        <f>HLOOKUP(Eingabe!$C$6,Kalkulationen!$T$1:$U$8762,A3300)</f>
        <v>0.27680098896274219</v>
      </c>
    </row>
    <row r="3300" spans="1:5" x14ac:dyDescent="0.15">
      <c r="A3300" s="17">
        <v>3300</v>
      </c>
      <c r="B3300" s="17">
        <v>32.979999999999997</v>
      </c>
      <c r="C3300" s="17">
        <f>HLOOKUP(Eingabe!$C$3,Leistungskurven!$B$1:$B$5002,A3300,FALSE)</f>
        <v>0</v>
      </c>
      <c r="E3300" s="25">
        <f>HLOOKUP(Eingabe!$C$6,Kalkulationen!$T$1:$U$8762,A3301)</f>
        <v>0.27680098896274219</v>
      </c>
    </row>
    <row r="3301" spans="1:5" x14ac:dyDescent="0.15">
      <c r="A3301" s="17">
        <v>3301</v>
      </c>
      <c r="B3301" s="17">
        <v>32.99</v>
      </c>
      <c r="C3301" s="17">
        <f>HLOOKUP(Eingabe!$C$3,Leistungskurven!$B$1:$B$5002,A3301,FALSE)</f>
        <v>0</v>
      </c>
      <c r="E3301" s="25">
        <f>HLOOKUP(Eingabe!$C$6,Kalkulationen!$T$1:$U$8762,A3302)</f>
        <v>0.27680098896274219</v>
      </c>
    </row>
    <row r="3302" spans="1:5" x14ac:dyDescent="0.15">
      <c r="A3302" s="17">
        <v>3302</v>
      </c>
      <c r="B3302" s="17">
        <v>33</v>
      </c>
      <c r="C3302" s="17">
        <f>HLOOKUP(Eingabe!$C$3,Leistungskurven!$B$1:$B$5002,A3302,FALSE)</f>
        <v>0</v>
      </c>
      <c r="E3302" s="25">
        <f>HLOOKUP(Eingabe!$C$6,Kalkulationen!$T$1:$U$8762,A3303)</f>
        <v>0.27680098896274219</v>
      </c>
    </row>
    <row r="3303" spans="1:5" x14ac:dyDescent="0.15">
      <c r="A3303" s="17">
        <v>3303</v>
      </c>
      <c r="B3303" s="17">
        <v>33.01</v>
      </c>
      <c r="C3303" s="17">
        <f>HLOOKUP(Eingabe!$C$3,Leistungskurven!$B$1:$B$5002,A3303,FALSE)</f>
        <v>0</v>
      </c>
      <c r="E3303" s="25">
        <f>HLOOKUP(Eingabe!$C$6,Kalkulationen!$T$1:$U$8762,A3304)</f>
        <v>0.27680098896274219</v>
      </c>
    </row>
    <row r="3304" spans="1:5" x14ac:dyDescent="0.15">
      <c r="A3304" s="17">
        <v>3304</v>
      </c>
      <c r="B3304" s="17">
        <v>33.020000000000003</v>
      </c>
      <c r="C3304" s="17">
        <f>HLOOKUP(Eingabe!$C$3,Leistungskurven!$B$1:$B$5002,A3304,FALSE)</f>
        <v>0</v>
      </c>
      <c r="E3304" s="25">
        <f>HLOOKUP(Eingabe!$C$6,Kalkulationen!$T$1:$U$8762,A3305)</f>
        <v>0.27680098896274219</v>
      </c>
    </row>
    <row r="3305" spans="1:5" x14ac:dyDescent="0.15">
      <c r="A3305" s="17">
        <v>3305</v>
      </c>
      <c r="B3305" s="17">
        <v>33.03</v>
      </c>
      <c r="C3305" s="17">
        <f>HLOOKUP(Eingabe!$C$3,Leistungskurven!$B$1:$B$5002,A3305,FALSE)</f>
        <v>0</v>
      </c>
      <c r="E3305" s="25">
        <f>HLOOKUP(Eingabe!$C$6,Kalkulationen!$T$1:$U$8762,A3306)</f>
        <v>0.27680098896274219</v>
      </c>
    </row>
    <row r="3306" spans="1:5" x14ac:dyDescent="0.15">
      <c r="A3306" s="17">
        <v>3306</v>
      </c>
      <c r="B3306" s="17">
        <v>33.04</v>
      </c>
      <c r="C3306" s="17">
        <f>HLOOKUP(Eingabe!$C$3,Leistungskurven!$B$1:$B$5002,A3306,FALSE)</f>
        <v>0</v>
      </c>
      <c r="E3306" s="25">
        <f>HLOOKUP(Eingabe!$C$6,Kalkulationen!$T$1:$U$8762,A3307)</f>
        <v>0.27680098896274219</v>
      </c>
    </row>
    <row r="3307" spans="1:5" x14ac:dyDescent="0.15">
      <c r="A3307" s="17">
        <v>3307</v>
      </c>
      <c r="B3307" s="17">
        <v>33.049999999999997</v>
      </c>
      <c r="C3307" s="17">
        <f>HLOOKUP(Eingabe!$C$3,Leistungskurven!$B$1:$B$5002,A3307,FALSE)</f>
        <v>0</v>
      </c>
      <c r="E3307" s="25">
        <f>HLOOKUP(Eingabe!$C$6,Kalkulationen!$T$1:$U$8762,A3308)</f>
        <v>0.27680098896274219</v>
      </c>
    </row>
    <row r="3308" spans="1:5" x14ac:dyDescent="0.15">
      <c r="A3308" s="17">
        <v>3308</v>
      </c>
      <c r="B3308" s="17">
        <v>33.06</v>
      </c>
      <c r="C3308" s="17">
        <f>HLOOKUP(Eingabe!$C$3,Leistungskurven!$B$1:$B$5002,A3308,FALSE)</f>
        <v>0</v>
      </c>
      <c r="E3308" s="25">
        <f>HLOOKUP(Eingabe!$C$6,Kalkulationen!$T$1:$U$8762,A3309)</f>
        <v>0.27680098896274219</v>
      </c>
    </row>
    <row r="3309" spans="1:5" x14ac:dyDescent="0.15">
      <c r="A3309" s="17">
        <v>3309</v>
      </c>
      <c r="B3309" s="17">
        <v>33.07</v>
      </c>
      <c r="C3309" s="17">
        <f>HLOOKUP(Eingabe!$C$3,Leistungskurven!$B$1:$B$5002,A3309,FALSE)</f>
        <v>0</v>
      </c>
      <c r="E3309" s="25">
        <f>HLOOKUP(Eingabe!$C$6,Kalkulationen!$T$1:$U$8762,A3310)</f>
        <v>0.27680098896274219</v>
      </c>
    </row>
    <row r="3310" spans="1:5" x14ac:dyDescent="0.15">
      <c r="A3310" s="17">
        <v>3310</v>
      </c>
      <c r="B3310" s="17">
        <v>33.08</v>
      </c>
      <c r="C3310" s="17">
        <f>HLOOKUP(Eingabe!$C$3,Leistungskurven!$B$1:$B$5002,A3310,FALSE)</f>
        <v>0</v>
      </c>
      <c r="E3310" s="25">
        <f>HLOOKUP(Eingabe!$C$6,Kalkulationen!$T$1:$U$8762,A3311)</f>
        <v>0.27680098896274219</v>
      </c>
    </row>
    <row r="3311" spans="1:5" x14ac:dyDescent="0.15">
      <c r="A3311" s="17">
        <v>3311</v>
      </c>
      <c r="B3311" s="17">
        <v>33.090000000000003</v>
      </c>
      <c r="C3311" s="17">
        <f>HLOOKUP(Eingabe!$C$3,Leistungskurven!$B$1:$B$5002,A3311,FALSE)</f>
        <v>0</v>
      </c>
      <c r="E3311" s="25">
        <f>HLOOKUP(Eingabe!$C$6,Kalkulationen!$T$1:$U$8762,A3312)</f>
        <v>0.27680098896274219</v>
      </c>
    </row>
    <row r="3312" spans="1:5" x14ac:dyDescent="0.15">
      <c r="A3312" s="17">
        <v>3312</v>
      </c>
      <c r="B3312" s="17">
        <v>33.1</v>
      </c>
      <c r="C3312" s="17">
        <f>HLOOKUP(Eingabe!$C$3,Leistungskurven!$B$1:$B$5002,A3312,FALSE)</f>
        <v>0</v>
      </c>
      <c r="E3312" s="25">
        <f>HLOOKUP(Eingabe!$C$6,Kalkulationen!$T$1:$U$8762,A3313)</f>
        <v>0.27680098896274219</v>
      </c>
    </row>
    <row r="3313" spans="1:5" x14ac:dyDescent="0.15">
      <c r="A3313" s="17">
        <v>3313</v>
      </c>
      <c r="B3313" s="17">
        <v>33.11</v>
      </c>
      <c r="C3313" s="17">
        <f>HLOOKUP(Eingabe!$C$3,Leistungskurven!$B$1:$B$5002,A3313,FALSE)</f>
        <v>0</v>
      </c>
      <c r="E3313" s="25">
        <f>HLOOKUP(Eingabe!$C$6,Kalkulationen!$T$1:$U$8762,A3314)</f>
        <v>0.27680098896274219</v>
      </c>
    </row>
    <row r="3314" spans="1:5" x14ac:dyDescent="0.15">
      <c r="A3314" s="17">
        <v>3314</v>
      </c>
      <c r="B3314" s="17">
        <v>33.119999999999997</v>
      </c>
      <c r="C3314" s="17">
        <f>HLOOKUP(Eingabe!$C$3,Leistungskurven!$B$1:$B$5002,A3314,FALSE)</f>
        <v>0</v>
      </c>
      <c r="E3314" s="25">
        <f>HLOOKUP(Eingabe!$C$6,Kalkulationen!$T$1:$U$8762,A3315)</f>
        <v>0.27680098896274219</v>
      </c>
    </row>
    <row r="3315" spans="1:5" x14ac:dyDescent="0.15">
      <c r="A3315" s="17">
        <v>3315</v>
      </c>
      <c r="B3315" s="17">
        <v>33.130000000000003</v>
      </c>
      <c r="C3315" s="17">
        <f>HLOOKUP(Eingabe!$C$3,Leistungskurven!$B$1:$B$5002,A3315,FALSE)</f>
        <v>0</v>
      </c>
      <c r="E3315" s="25">
        <f>HLOOKUP(Eingabe!$C$6,Kalkulationen!$T$1:$U$8762,A3316)</f>
        <v>0.27680098896274219</v>
      </c>
    </row>
    <row r="3316" spans="1:5" x14ac:dyDescent="0.15">
      <c r="A3316" s="17">
        <v>3316</v>
      </c>
      <c r="B3316" s="17">
        <v>33.14</v>
      </c>
      <c r="C3316" s="17">
        <f>HLOOKUP(Eingabe!$C$3,Leistungskurven!$B$1:$B$5002,A3316,FALSE)</f>
        <v>0</v>
      </c>
      <c r="E3316" s="25">
        <f>HLOOKUP(Eingabe!$C$6,Kalkulationen!$T$1:$U$8762,A3317)</f>
        <v>0.27680098896274219</v>
      </c>
    </row>
    <row r="3317" spans="1:5" x14ac:dyDescent="0.15">
      <c r="A3317" s="17">
        <v>3317</v>
      </c>
      <c r="B3317" s="17">
        <v>33.15</v>
      </c>
      <c r="C3317" s="17">
        <f>HLOOKUP(Eingabe!$C$3,Leistungskurven!$B$1:$B$5002,A3317,FALSE)</f>
        <v>0</v>
      </c>
      <c r="E3317" s="25">
        <f>HLOOKUP(Eingabe!$C$6,Kalkulationen!$T$1:$U$8762,A3318)</f>
        <v>0.27680098896274219</v>
      </c>
    </row>
    <row r="3318" spans="1:5" x14ac:dyDescent="0.15">
      <c r="A3318" s="17">
        <v>3318</v>
      </c>
      <c r="B3318" s="17">
        <v>33.159999999999997</v>
      </c>
      <c r="C3318" s="17">
        <f>HLOOKUP(Eingabe!$C$3,Leistungskurven!$B$1:$B$5002,A3318,FALSE)</f>
        <v>0</v>
      </c>
      <c r="E3318" s="25">
        <f>HLOOKUP(Eingabe!$C$6,Kalkulationen!$T$1:$U$8762,A3319)</f>
        <v>0.27680098896274219</v>
      </c>
    </row>
    <row r="3319" spans="1:5" x14ac:dyDescent="0.15">
      <c r="A3319" s="17">
        <v>3319</v>
      </c>
      <c r="B3319" s="17">
        <v>33.17</v>
      </c>
      <c r="C3319" s="17">
        <f>HLOOKUP(Eingabe!$C$3,Leistungskurven!$B$1:$B$5002,A3319,FALSE)</f>
        <v>0</v>
      </c>
      <c r="E3319" s="25">
        <f>HLOOKUP(Eingabe!$C$6,Kalkulationen!$T$1:$U$8762,A3320)</f>
        <v>0.27680098896274219</v>
      </c>
    </row>
    <row r="3320" spans="1:5" x14ac:dyDescent="0.15">
      <c r="A3320" s="17">
        <v>3320</v>
      </c>
      <c r="B3320" s="17">
        <v>33.18</v>
      </c>
      <c r="C3320" s="17">
        <f>HLOOKUP(Eingabe!$C$3,Leistungskurven!$B$1:$B$5002,A3320,FALSE)</f>
        <v>0</v>
      </c>
      <c r="E3320" s="25">
        <f>HLOOKUP(Eingabe!$C$6,Kalkulationen!$T$1:$U$8762,A3321)</f>
        <v>0.27680098896274219</v>
      </c>
    </row>
    <row r="3321" spans="1:5" x14ac:dyDescent="0.15">
      <c r="A3321" s="17">
        <v>3321</v>
      </c>
      <c r="B3321" s="17">
        <v>33.19</v>
      </c>
      <c r="C3321" s="17">
        <f>HLOOKUP(Eingabe!$C$3,Leistungskurven!$B$1:$B$5002,A3321,FALSE)</f>
        <v>0</v>
      </c>
      <c r="E3321" s="25">
        <f>HLOOKUP(Eingabe!$C$6,Kalkulationen!$T$1:$U$8762,A3322)</f>
        <v>0.27680098896274219</v>
      </c>
    </row>
    <row r="3322" spans="1:5" x14ac:dyDescent="0.15">
      <c r="A3322" s="17">
        <v>3322</v>
      </c>
      <c r="B3322" s="17">
        <v>33.200000000000003</v>
      </c>
      <c r="C3322" s="17">
        <f>HLOOKUP(Eingabe!$C$3,Leistungskurven!$B$1:$B$5002,A3322,FALSE)</f>
        <v>0</v>
      </c>
      <c r="E3322" s="25">
        <f>HLOOKUP(Eingabe!$C$6,Kalkulationen!$T$1:$U$8762,A3323)</f>
        <v>0.27680098896274219</v>
      </c>
    </row>
    <row r="3323" spans="1:5" x14ac:dyDescent="0.15">
      <c r="A3323" s="17">
        <v>3323</v>
      </c>
      <c r="B3323" s="17">
        <v>33.21</v>
      </c>
      <c r="C3323" s="17">
        <f>HLOOKUP(Eingabe!$C$3,Leistungskurven!$B$1:$B$5002,A3323,FALSE)</f>
        <v>0</v>
      </c>
      <c r="E3323" s="25">
        <f>HLOOKUP(Eingabe!$C$6,Kalkulationen!$T$1:$U$8762,A3324)</f>
        <v>0.27680098896274219</v>
      </c>
    </row>
    <row r="3324" spans="1:5" x14ac:dyDescent="0.15">
      <c r="A3324" s="17">
        <v>3324</v>
      </c>
      <c r="B3324" s="17">
        <v>33.22</v>
      </c>
      <c r="C3324" s="17">
        <f>HLOOKUP(Eingabe!$C$3,Leistungskurven!$B$1:$B$5002,A3324,FALSE)</f>
        <v>0</v>
      </c>
      <c r="E3324" s="25">
        <f>HLOOKUP(Eingabe!$C$6,Kalkulationen!$T$1:$U$8762,A3325)</f>
        <v>0.27680098896274219</v>
      </c>
    </row>
    <row r="3325" spans="1:5" x14ac:dyDescent="0.15">
      <c r="A3325" s="17">
        <v>3325</v>
      </c>
      <c r="B3325" s="17">
        <v>33.229999999999997</v>
      </c>
      <c r="C3325" s="17">
        <f>HLOOKUP(Eingabe!$C$3,Leistungskurven!$B$1:$B$5002,A3325,FALSE)</f>
        <v>0</v>
      </c>
      <c r="E3325" s="25">
        <f>HLOOKUP(Eingabe!$C$6,Kalkulationen!$T$1:$U$8762,A3326)</f>
        <v>0.27680098896274219</v>
      </c>
    </row>
    <row r="3326" spans="1:5" x14ac:dyDescent="0.15">
      <c r="A3326" s="17">
        <v>3326</v>
      </c>
      <c r="B3326" s="17">
        <v>33.24</v>
      </c>
      <c r="C3326" s="17">
        <f>HLOOKUP(Eingabe!$C$3,Leistungskurven!$B$1:$B$5002,A3326,FALSE)</f>
        <v>0</v>
      </c>
      <c r="E3326" s="25">
        <f>HLOOKUP(Eingabe!$C$6,Kalkulationen!$T$1:$U$8762,A3327)</f>
        <v>0.27680098896274219</v>
      </c>
    </row>
    <row r="3327" spans="1:5" x14ac:dyDescent="0.15">
      <c r="A3327" s="17">
        <v>3327</v>
      </c>
      <c r="B3327" s="17">
        <v>33.25</v>
      </c>
      <c r="C3327" s="17">
        <f>HLOOKUP(Eingabe!$C$3,Leistungskurven!$B$1:$B$5002,A3327,FALSE)</f>
        <v>0</v>
      </c>
      <c r="E3327" s="25">
        <f>HLOOKUP(Eingabe!$C$6,Kalkulationen!$T$1:$U$8762,A3328)</f>
        <v>0.27680098896274219</v>
      </c>
    </row>
    <row r="3328" spans="1:5" x14ac:dyDescent="0.15">
      <c r="A3328" s="17">
        <v>3328</v>
      </c>
      <c r="B3328" s="17">
        <v>33.26</v>
      </c>
      <c r="C3328" s="17">
        <f>HLOOKUP(Eingabe!$C$3,Leistungskurven!$B$1:$B$5002,A3328,FALSE)</f>
        <v>0</v>
      </c>
      <c r="E3328" s="25">
        <f>HLOOKUP(Eingabe!$C$6,Kalkulationen!$T$1:$U$8762,A3329)</f>
        <v>0.27680098896274219</v>
      </c>
    </row>
    <row r="3329" spans="1:5" x14ac:dyDescent="0.15">
      <c r="A3329" s="17">
        <v>3329</v>
      </c>
      <c r="B3329" s="17">
        <v>33.270000000000003</v>
      </c>
      <c r="C3329" s="17">
        <f>HLOOKUP(Eingabe!$C$3,Leistungskurven!$B$1:$B$5002,A3329,FALSE)</f>
        <v>0</v>
      </c>
      <c r="E3329" s="25">
        <f>HLOOKUP(Eingabe!$C$6,Kalkulationen!$T$1:$U$8762,A3330)</f>
        <v>0.27680098896274219</v>
      </c>
    </row>
    <row r="3330" spans="1:5" x14ac:dyDescent="0.15">
      <c r="A3330" s="17">
        <v>3330</v>
      </c>
      <c r="B3330" s="17">
        <v>33.28</v>
      </c>
      <c r="C3330" s="17">
        <f>HLOOKUP(Eingabe!$C$3,Leistungskurven!$B$1:$B$5002,A3330,FALSE)</f>
        <v>0</v>
      </c>
      <c r="E3330" s="25">
        <f>HLOOKUP(Eingabe!$C$6,Kalkulationen!$T$1:$U$8762,A3331)</f>
        <v>0.27680098896274219</v>
      </c>
    </row>
    <row r="3331" spans="1:5" x14ac:dyDescent="0.15">
      <c r="A3331" s="17">
        <v>3331</v>
      </c>
      <c r="B3331" s="17">
        <v>33.29</v>
      </c>
      <c r="C3331" s="17">
        <f>HLOOKUP(Eingabe!$C$3,Leistungskurven!$B$1:$B$5002,A3331,FALSE)</f>
        <v>0</v>
      </c>
      <c r="E3331" s="25">
        <f>HLOOKUP(Eingabe!$C$6,Kalkulationen!$T$1:$U$8762,A3332)</f>
        <v>0.27680098896274219</v>
      </c>
    </row>
    <row r="3332" spans="1:5" x14ac:dyDescent="0.15">
      <c r="A3332" s="17">
        <v>3332</v>
      </c>
      <c r="B3332" s="17">
        <v>33.299999999999997</v>
      </c>
      <c r="C3332" s="17">
        <f>HLOOKUP(Eingabe!$C$3,Leistungskurven!$B$1:$B$5002,A3332,FALSE)</f>
        <v>0</v>
      </c>
      <c r="E3332" s="25">
        <f>HLOOKUP(Eingabe!$C$6,Kalkulationen!$T$1:$U$8762,A3333)</f>
        <v>0.27680098896274219</v>
      </c>
    </row>
    <row r="3333" spans="1:5" x14ac:dyDescent="0.15">
      <c r="A3333" s="17">
        <v>3333</v>
      </c>
      <c r="B3333" s="17">
        <v>33.31</v>
      </c>
      <c r="C3333" s="17">
        <f>HLOOKUP(Eingabe!$C$3,Leistungskurven!$B$1:$B$5002,A3333,FALSE)</f>
        <v>0</v>
      </c>
      <c r="E3333" s="25">
        <f>HLOOKUP(Eingabe!$C$6,Kalkulationen!$T$1:$U$8762,A3334)</f>
        <v>0.27680098896274219</v>
      </c>
    </row>
    <row r="3334" spans="1:5" x14ac:dyDescent="0.15">
      <c r="A3334" s="17">
        <v>3334</v>
      </c>
      <c r="B3334" s="17">
        <v>33.32</v>
      </c>
      <c r="C3334" s="17">
        <f>HLOOKUP(Eingabe!$C$3,Leistungskurven!$B$1:$B$5002,A3334,FALSE)</f>
        <v>0</v>
      </c>
      <c r="E3334" s="25">
        <f>HLOOKUP(Eingabe!$C$6,Kalkulationen!$T$1:$U$8762,A3335)</f>
        <v>0.27680098896274219</v>
      </c>
    </row>
    <row r="3335" spans="1:5" x14ac:dyDescent="0.15">
      <c r="A3335" s="17">
        <v>3335</v>
      </c>
      <c r="B3335" s="17">
        <v>33.33</v>
      </c>
      <c r="C3335" s="17">
        <f>HLOOKUP(Eingabe!$C$3,Leistungskurven!$B$1:$B$5002,A3335,FALSE)</f>
        <v>0</v>
      </c>
      <c r="E3335" s="25">
        <f>HLOOKUP(Eingabe!$C$6,Kalkulationen!$T$1:$U$8762,A3336)</f>
        <v>0.27680098896274219</v>
      </c>
    </row>
    <row r="3336" spans="1:5" x14ac:dyDescent="0.15">
      <c r="A3336" s="17">
        <v>3336</v>
      </c>
      <c r="B3336" s="17">
        <v>33.340000000000003</v>
      </c>
      <c r="C3336" s="17">
        <f>HLOOKUP(Eingabe!$C$3,Leistungskurven!$B$1:$B$5002,A3336,FALSE)</f>
        <v>0</v>
      </c>
      <c r="E3336" s="25">
        <f>HLOOKUP(Eingabe!$C$6,Kalkulationen!$T$1:$U$8762,A3337)</f>
        <v>0.27680098896274219</v>
      </c>
    </row>
    <row r="3337" spans="1:5" x14ac:dyDescent="0.15">
      <c r="A3337" s="17">
        <v>3337</v>
      </c>
      <c r="B3337" s="17">
        <v>33.35</v>
      </c>
      <c r="C3337" s="17">
        <f>HLOOKUP(Eingabe!$C$3,Leistungskurven!$B$1:$B$5002,A3337,FALSE)</f>
        <v>0</v>
      </c>
      <c r="E3337" s="25">
        <f>HLOOKUP(Eingabe!$C$6,Kalkulationen!$T$1:$U$8762,A3338)</f>
        <v>0.27680098896274219</v>
      </c>
    </row>
    <row r="3338" spans="1:5" x14ac:dyDescent="0.15">
      <c r="A3338" s="17">
        <v>3338</v>
      </c>
      <c r="B3338" s="17">
        <v>33.36</v>
      </c>
      <c r="C3338" s="17">
        <f>HLOOKUP(Eingabe!$C$3,Leistungskurven!$B$1:$B$5002,A3338,FALSE)</f>
        <v>0</v>
      </c>
      <c r="E3338" s="25">
        <f>HLOOKUP(Eingabe!$C$6,Kalkulationen!$T$1:$U$8762,A3339)</f>
        <v>0.27680098896274219</v>
      </c>
    </row>
    <row r="3339" spans="1:5" x14ac:dyDescent="0.15">
      <c r="A3339" s="17">
        <v>3339</v>
      </c>
      <c r="B3339" s="17">
        <v>33.369999999999997</v>
      </c>
      <c r="C3339" s="17">
        <f>HLOOKUP(Eingabe!$C$3,Leistungskurven!$B$1:$B$5002,A3339,FALSE)</f>
        <v>0</v>
      </c>
      <c r="E3339" s="25">
        <f>HLOOKUP(Eingabe!$C$6,Kalkulationen!$T$1:$U$8762,A3340)</f>
        <v>0.27680098896274219</v>
      </c>
    </row>
    <row r="3340" spans="1:5" x14ac:dyDescent="0.15">
      <c r="A3340" s="17">
        <v>3340</v>
      </c>
      <c r="B3340" s="17">
        <v>33.380000000000003</v>
      </c>
      <c r="C3340" s="17">
        <f>HLOOKUP(Eingabe!$C$3,Leistungskurven!$B$1:$B$5002,A3340,FALSE)</f>
        <v>0</v>
      </c>
      <c r="E3340" s="25">
        <f>HLOOKUP(Eingabe!$C$6,Kalkulationen!$T$1:$U$8762,A3341)</f>
        <v>0.27680098896274219</v>
      </c>
    </row>
    <row r="3341" spans="1:5" x14ac:dyDescent="0.15">
      <c r="A3341" s="17">
        <v>3341</v>
      </c>
      <c r="B3341" s="17">
        <v>33.39</v>
      </c>
      <c r="C3341" s="17">
        <f>HLOOKUP(Eingabe!$C$3,Leistungskurven!$B$1:$B$5002,A3341,FALSE)</f>
        <v>0</v>
      </c>
      <c r="E3341" s="25">
        <f>HLOOKUP(Eingabe!$C$6,Kalkulationen!$T$1:$U$8762,A3342)</f>
        <v>0.27680098896274219</v>
      </c>
    </row>
    <row r="3342" spans="1:5" x14ac:dyDescent="0.15">
      <c r="A3342" s="17">
        <v>3342</v>
      </c>
      <c r="B3342" s="17">
        <v>33.4</v>
      </c>
      <c r="C3342" s="17">
        <f>HLOOKUP(Eingabe!$C$3,Leistungskurven!$B$1:$B$5002,A3342,FALSE)</f>
        <v>0</v>
      </c>
      <c r="E3342" s="25">
        <f>HLOOKUP(Eingabe!$C$6,Kalkulationen!$T$1:$U$8762,A3343)</f>
        <v>0.27680098896274219</v>
      </c>
    </row>
    <row r="3343" spans="1:5" x14ac:dyDescent="0.15">
      <c r="A3343" s="17">
        <v>3343</v>
      </c>
      <c r="B3343" s="17">
        <v>33.409999999999997</v>
      </c>
      <c r="C3343" s="17">
        <f>HLOOKUP(Eingabe!$C$3,Leistungskurven!$B$1:$B$5002,A3343,FALSE)</f>
        <v>0</v>
      </c>
      <c r="E3343" s="25">
        <f>HLOOKUP(Eingabe!$C$6,Kalkulationen!$T$1:$U$8762,A3344)</f>
        <v>0.27680098896274219</v>
      </c>
    </row>
    <row r="3344" spans="1:5" x14ac:dyDescent="0.15">
      <c r="A3344" s="17">
        <v>3344</v>
      </c>
      <c r="B3344" s="17">
        <v>33.42</v>
      </c>
      <c r="C3344" s="17">
        <f>HLOOKUP(Eingabe!$C$3,Leistungskurven!$B$1:$B$5002,A3344,FALSE)</f>
        <v>0</v>
      </c>
      <c r="E3344" s="25">
        <f>HLOOKUP(Eingabe!$C$6,Kalkulationen!$T$1:$U$8762,A3345)</f>
        <v>0.27680098896274219</v>
      </c>
    </row>
    <row r="3345" spans="1:5" x14ac:dyDescent="0.15">
      <c r="A3345" s="17">
        <v>3345</v>
      </c>
      <c r="B3345" s="17">
        <v>33.43</v>
      </c>
      <c r="C3345" s="17">
        <f>HLOOKUP(Eingabe!$C$3,Leistungskurven!$B$1:$B$5002,A3345,FALSE)</f>
        <v>0</v>
      </c>
      <c r="E3345" s="25">
        <f>HLOOKUP(Eingabe!$C$6,Kalkulationen!$T$1:$U$8762,A3346)</f>
        <v>0.27680098896274219</v>
      </c>
    </row>
    <row r="3346" spans="1:5" x14ac:dyDescent="0.15">
      <c r="A3346" s="17">
        <v>3346</v>
      </c>
      <c r="B3346" s="17">
        <v>33.44</v>
      </c>
      <c r="C3346" s="17">
        <f>HLOOKUP(Eingabe!$C$3,Leistungskurven!$B$1:$B$5002,A3346,FALSE)</f>
        <v>0</v>
      </c>
      <c r="E3346" s="25">
        <f>HLOOKUP(Eingabe!$C$6,Kalkulationen!$T$1:$U$8762,A3347)</f>
        <v>0.27680098896274219</v>
      </c>
    </row>
    <row r="3347" spans="1:5" x14ac:dyDescent="0.15">
      <c r="A3347" s="17">
        <v>3347</v>
      </c>
      <c r="B3347" s="17">
        <v>33.450000000000003</v>
      </c>
      <c r="C3347" s="17">
        <f>HLOOKUP(Eingabe!$C$3,Leistungskurven!$B$1:$B$5002,A3347,FALSE)</f>
        <v>0</v>
      </c>
      <c r="E3347" s="25">
        <f>HLOOKUP(Eingabe!$C$6,Kalkulationen!$T$1:$U$8762,A3348)</f>
        <v>0.27680098896274219</v>
      </c>
    </row>
    <row r="3348" spans="1:5" x14ac:dyDescent="0.15">
      <c r="A3348" s="17">
        <v>3348</v>
      </c>
      <c r="B3348" s="17">
        <v>33.46</v>
      </c>
      <c r="C3348" s="17">
        <f>HLOOKUP(Eingabe!$C$3,Leistungskurven!$B$1:$B$5002,A3348,FALSE)</f>
        <v>0</v>
      </c>
      <c r="E3348" s="25">
        <f>HLOOKUP(Eingabe!$C$6,Kalkulationen!$T$1:$U$8762,A3349)</f>
        <v>0.27680098896274219</v>
      </c>
    </row>
    <row r="3349" spans="1:5" x14ac:dyDescent="0.15">
      <c r="A3349" s="17">
        <v>3349</v>
      </c>
      <c r="B3349" s="17">
        <v>33.47</v>
      </c>
      <c r="C3349" s="17">
        <f>HLOOKUP(Eingabe!$C$3,Leistungskurven!$B$1:$B$5002,A3349,FALSE)</f>
        <v>0</v>
      </c>
      <c r="E3349" s="25">
        <f>HLOOKUP(Eingabe!$C$6,Kalkulationen!$T$1:$U$8762,A3350)</f>
        <v>0.27680098896274219</v>
      </c>
    </row>
    <row r="3350" spans="1:5" x14ac:dyDescent="0.15">
      <c r="A3350" s="17">
        <v>3350</v>
      </c>
      <c r="B3350" s="17">
        <v>33.479999999999997</v>
      </c>
      <c r="C3350" s="17">
        <f>HLOOKUP(Eingabe!$C$3,Leistungskurven!$B$1:$B$5002,A3350,FALSE)</f>
        <v>0</v>
      </c>
      <c r="E3350" s="25">
        <f>HLOOKUP(Eingabe!$C$6,Kalkulationen!$T$1:$U$8762,A3351)</f>
        <v>0.27680098896274219</v>
      </c>
    </row>
    <row r="3351" spans="1:5" x14ac:dyDescent="0.15">
      <c r="A3351" s="17">
        <v>3351</v>
      </c>
      <c r="B3351" s="17">
        <v>33.49</v>
      </c>
      <c r="C3351" s="17">
        <f>HLOOKUP(Eingabe!$C$3,Leistungskurven!$B$1:$B$5002,A3351,FALSE)</f>
        <v>0</v>
      </c>
      <c r="E3351" s="25">
        <f>HLOOKUP(Eingabe!$C$6,Kalkulationen!$T$1:$U$8762,A3352)</f>
        <v>0.27680098896274219</v>
      </c>
    </row>
    <row r="3352" spans="1:5" x14ac:dyDescent="0.15">
      <c r="A3352" s="17">
        <v>3352</v>
      </c>
      <c r="B3352" s="17">
        <v>33.5</v>
      </c>
      <c r="C3352" s="17">
        <f>HLOOKUP(Eingabe!$C$3,Leistungskurven!$B$1:$B$5002,A3352,FALSE)</f>
        <v>0</v>
      </c>
      <c r="E3352" s="25">
        <f>HLOOKUP(Eingabe!$C$6,Kalkulationen!$T$1:$U$8762,A3353)</f>
        <v>0.27680098896274219</v>
      </c>
    </row>
    <row r="3353" spans="1:5" x14ac:dyDescent="0.15">
      <c r="A3353" s="17">
        <v>3353</v>
      </c>
      <c r="B3353" s="17">
        <v>33.51</v>
      </c>
      <c r="C3353" s="17">
        <f>HLOOKUP(Eingabe!$C$3,Leistungskurven!$B$1:$B$5002,A3353,FALSE)</f>
        <v>0</v>
      </c>
      <c r="E3353" s="25">
        <f>HLOOKUP(Eingabe!$C$6,Kalkulationen!$T$1:$U$8762,A3354)</f>
        <v>0.27680098896274219</v>
      </c>
    </row>
    <row r="3354" spans="1:5" x14ac:dyDescent="0.15">
      <c r="A3354" s="17">
        <v>3354</v>
      </c>
      <c r="B3354" s="17">
        <v>33.520000000000003</v>
      </c>
      <c r="C3354" s="17">
        <f>HLOOKUP(Eingabe!$C$3,Leistungskurven!$B$1:$B$5002,A3354,FALSE)</f>
        <v>0</v>
      </c>
      <c r="E3354" s="25">
        <f>HLOOKUP(Eingabe!$C$6,Kalkulationen!$T$1:$U$8762,A3355)</f>
        <v>0.27680098896274219</v>
      </c>
    </row>
    <row r="3355" spans="1:5" x14ac:dyDescent="0.15">
      <c r="A3355" s="17">
        <v>3355</v>
      </c>
      <c r="B3355" s="17">
        <v>33.53</v>
      </c>
      <c r="C3355" s="17">
        <f>HLOOKUP(Eingabe!$C$3,Leistungskurven!$B$1:$B$5002,A3355,FALSE)</f>
        <v>0</v>
      </c>
      <c r="E3355" s="25">
        <f>HLOOKUP(Eingabe!$C$6,Kalkulationen!$T$1:$U$8762,A3356)</f>
        <v>0.27680098896274219</v>
      </c>
    </row>
    <row r="3356" spans="1:5" x14ac:dyDescent="0.15">
      <c r="A3356" s="17">
        <v>3356</v>
      </c>
      <c r="B3356" s="17">
        <v>33.54</v>
      </c>
      <c r="C3356" s="17">
        <f>HLOOKUP(Eingabe!$C$3,Leistungskurven!$B$1:$B$5002,A3356,FALSE)</f>
        <v>0</v>
      </c>
      <c r="E3356" s="25">
        <f>HLOOKUP(Eingabe!$C$6,Kalkulationen!$T$1:$U$8762,A3357)</f>
        <v>0.27680098896274219</v>
      </c>
    </row>
    <row r="3357" spans="1:5" x14ac:dyDescent="0.15">
      <c r="A3357" s="17">
        <v>3357</v>
      </c>
      <c r="B3357" s="17">
        <v>33.549999999999997</v>
      </c>
      <c r="C3357" s="17">
        <f>HLOOKUP(Eingabe!$C$3,Leistungskurven!$B$1:$B$5002,A3357,FALSE)</f>
        <v>0</v>
      </c>
      <c r="E3357" s="25">
        <f>HLOOKUP(Eingabe!$C$6,Kalkulationen!$T$1:$U$8762,A3358)</f>
        <v>0.27680098896274219</v>
      </c>
    </row>
    <row r="3358" spans="1:5" x14ac:dyDescent="0.15">
      <c r="A3358" s="17">
        <v>3358</v>
      </c>
      <c r="B3358" s="17">
        <v>33.56</v>
      </c>
      <c r="C3358" s="17">
        <f>HLOOKUP(Eingabe!$C$3,Leistungskurven!$B$1:$B$5002,A3358,FALSE)</f>
        <v>0</v>
      </c>
      <c r="E3358" s="25">
        <f>HLOOKUP(Eingabe!$C$6,Kalkulationen!$T$1:$U$8762,A3359)</f>
        <v>0.27680098896274219</v>
      </c>
    </row>
    <row r="3359" spans="1:5" x14ac:dyDescent="0.15">
      <c r="A3359" s="17">
        <v>3359</v>
      </c>
      <c r="B3359" s="17">
        <v>33.57</v>
      </c>
      <c r="C3359" s="17">
        <f>HLOOKUP(Eingabe!$C$3,Leistungskurven!$B$1:$B$5002,A3359,FALSE)</f>
        <v>0</v>
      </c>
      <c r="E3359" s="25">
        <f>HLOOKUP(Eingabe!$C$6,Kalkulationen!$T$1:$U$8762,A3360)</f>
        <v>0.27680098896274219</v>
      </c>
    </row>
    <row r="3360" spans="1:5" x14ac:dyDescent="0.15">
      <c r="A3360" s="17">
        <v>3360</v>
      </c>
      <c r="B3360" s="17">
        <v>33.58</v>
      </c>
      <c r="C3360" s="17">
        <f>HLOOKUP(Eingabe!$C$3,Leistungskurven!$B$1:$B$5002,A3360,FALSE)</f>
        <v>0</v>
      </c>
      <c r="E3360" s="25">
        <f>HLOOKUP(Eingabe!$C$6,Kalkulationen!$T$1:$U$8762,A3361)</f>
        <v>0.27680098896274219</v>
      </c>
    </row>
    <row r="3361" spans="1:5" x14ac:dyDescent="0.15">
      <c r="A3361" s="17">
        <v>3361</v>
      </c>
      <c r="B3361" s="17">
        <v>33.590000000000003</v>
      </c>
      <c r="C3361" s="17">
        <f>HLOOKUP(Eingabe!$C$3,Leistungskurven!$B$1:$B$5002,A3361,FALSE)</f>
        <v>0</v>
      </c>
      <c r="E3361" s="25">
        <f>HLOOKUP(Eingabe!$C$6,Kalkulationen!$T$1:$U$8762,A3362)</f>
        <v>0.27680098896274219</v>
      </c>
    </row>
    <row r="3362" spans="1:5" x14ac:dyDescent="0.15">
      <c r="A3362" s="17">
        <v>3362</v>
      </c>
      <c r="B3362" s="17">
        <v>33.6</v>
      </c>
      <c r="C3362" s="17">
        <f>HLOOKUP(Eingabe!$C$3,Leistungskurven!$B$1:$B$5002,A3362,FALSE)</f>
        <v>0</v>
      </c>
      <c r="E3362" s="25">
        <f>HLOOKUP(Eingabe!$C$6,Kalkulationen!$T$1:$U$8762,A3363)</f>
        <v>0.27680098896274219</v>
      </c>
    </row>
    <row r="3363" spans="1:5" x14ac:dyDescent="0.15">
      <c r="A3363" s="17">
        <v>3363</v>
      </c>
      <c r="B3363" s="17">
        <v>33.61</v>
      </c>
      <c r="C3363" s="17">
        <f>HLOOKUP(Eingabe!$C$3,Leistungskurven!$B$1:$B$5002,A3363,FALSE)</f>
        <v>0</v>
      </c>
      <c r="E3363" s="25">
        <f>HLOOKUP(Eingabe!$C$6,Kalkulationen!$T$1:$U$8762,A3364)</f>
        <v>0.27680098896274219</v>
      </c>
    </row>
    <row r="3364" spans="1:5" x14ac:dyDescent="0.15">
      <c r="A3364" s="17">
        <v>3364</v>
      </c>
      <c r="B3364" s="17">
        <v>33.619999999999997</v>
      </c>
      <c r="C3364" s="17">
        <f>HLOOKUP(Eingabe!$C$3,Leistungskurven!$B$1:$B$5002,A3364,FALSE)</f>
        <v>0</v>
      </c>
      <c r="E3364" s="25">
        <f>HLOOKUP(Eingabe!$C$6,Kalkulationen!$T$1:$U$8762,A3365)</f>
        <v>0.27680098896274219</v>
      </c>
    </row>
    <row r="3365" spans="1:5" x14ac:dyDescent="0.15">
      <c r="A3365" s="17">
        <v>3365</v>
      </c>
      <c r="B3365" s="17">
        <v>33.630000000000003</v>
      </c>
      <c r="C3365" s="17">
        <f>HLOOKUP(Eingabe!$C$3,Leistungskurven!$B$1:$B$5002,A3365,FALSE)</f>
        <v>0</v>
      </c>
      <c r="E3365" s="25">
        <f>HLOOKUP(Eingabe!$C$6,Kalkulationen!$T$1:$U$8762,A3366)</f>
        <v>0.27680098896274219</v>
      </c>
    </row>
    <row r="3366" spans="1:5" x14ac:dyDescent="0.15">
      <c r="A3366" s="17">
        <v>3366</v>
      </c>
      <c r="B3366" s="17">
        <v>33.64</v>
      </c>
      <c r="C3366" s="17">
        <f>HLOOKUP(Eingabe!$C$3,Leistungskurven!$B$1:$B$5002,A3366,FALSE)</f>
        <v>0</v>
      </c>
      <c r="E3366" s="25">
        <f>HLOOKUP(Eingabe!$C$6,Kalkulationen!$T$1:$U$8762,A3367)</f>
        <v>0.27680098896274219</v>
      </c>
    </row>
    <row r="3367" spans="1:5" x14ac:dyDescent="0.15">
      <c r="A3367" s="17">
        <v>3367</v>
      </c>
      <c r="B3367" s="17">
        <v>33.65</v>
      </c>
      <c r="C3367" s="17">
        <f>HLOOKUP(Eingabe!$C$3,Leistungskurven!$B$1:$B$5002,A3367,FALSE)</f>
        <v>0</v>
      </c>
      <c r="E3367" s="25">
        <f>HLOOKUP(Eingabe!$C$6,Kalkulationen!$T$1:$U$8762,A3368)</f>
        <v>0.27680098896274219</v>
      </c>
    </row>
    <row r="3368" spans="1:5" x14ac:dyDescent="0.15">
      <c r="A3368" s="17">
        <v>3368</v>
      </c>
      <c r="B3368" s="17">
        <v>33.659999999999997</v>
      </c>
      <c r="C3368" s="17">
        <f>HLOOKUP(Eingabe!$C$3,Leistungskurven!$B$1:$B$5002,A3368,FALSE)</f>
        <v>0</v>
      </c>
      <c r="E3368" s="25">
        <f>HLOOKUP(Eingabe!$C$6,Kalkulationen!$T$1:$U$8762,A3369)</f>
        <v>0.27680098896274219</v>
      </c>
    </row>
    <row r="3369" spans="1:5" x14ac:dyDescent="0.15">
      <c r="A3369" s="17">
        <v>3369</v>
      </c>
      <c r="B3369" s="17">
        <v>33.67</v>
      </c>
      <c r="C3369" s="17">
        <f>HLOOKUP(Eingabe!$C$3,Leistungskurven!$B$1:$B$5002,A3369,FALSE)</f>
        <v>0</v>
      </c>
      <c r="E3369" s="25">
        <f>HLOOKUP(Eingabe!$C$6,Kalkulationen!$T$1:$U$8762,A3370)</f>
        <v>0.27680098896274219</v>
      </c>
    </row>
    <row r="3370" spans="1:5" x14ac:dyDescent="0.15">
      <c r="A3370" s="17">
        <v>3370</v>
      </c>
      <c r="B3370" s="17">
        <v>33.68</v>
      </c>
      <c r="C3370" s="17">
        <f>HLOOKUP(Eingabe!$C$3,Leistungskurven!$B$1:$B$5002,A3370,FALSE)</f>
        <v>0</v>
      </c>
      <c r="E3370" s="25">
        <f>HLOOKUP(Eingabe!$C$6,Kalkulationen!$T$1:$U$8762,A3371)</f>
        <v>0.27680098896274219</v>
      </c>
    </row>
    <row r="3371" spans="1:5" x14ac:dyDescent="0.15">
      <c r="A3371" s="17">
        <v>3371</v>
      </c>
      <c r="B3371" s="17">
        <v>33.69</v>
      </c>
      <c r="C3371" s="17">
        <f>HLOOKUP(Eingabe!$C$3,Leistungskurven!$B$1:$B$5002,A3371,FALSE)</f>
        <v>0</v>
      </c>
      <c r="E3371" s="25">
        <f>HLOOKUP(Eingabe!$C$6,Kalkulationen!$T$1:$U$8762,A3372)</f>
        <v>0.27680098896274219</v>
      </c>
    </row>
    <row r="3372" spans="1:5" x14ac:dyDescent="0.15">
      <c r="A3372" s="17">
        <v>3372</v>
      </c>
      <c r="B3372" s="17">
        <v>33.700000000000003</v>
      </c>
      <c r="C3372" s="17">
        <f>HLOOKUP(Eingabe!$C$3,Leistungskurven!$B$1:$B$5002,A3372,FALSE)</f>
        <v>0</v>
      </c>
      <c r="E3372" s="25">
        <f>HLOOKUP(Eingabe!$C$6,Kalkulationen!$T$1:$U$8762,A3373)</f>
        <v>0.27680098896274219</v>
      </c>
    </row>
    <row r="3373" spans="1:5" x14ac:dyDescent="0.15">
      <c r="A3373" s="17">
        <v>3373</v>
      </c>
      <c r="B3373" s="17">
        <v>33.71</v>
      </c>
      <c r="C3373" s="17">
        <f>HLOOKUP(Eingabe!$C$3,Leistungskurven!$B$1:$B$5002,A3373,FALSE)</f>
        <v>0</v>
      </c>
      <c r="E3373" s="25">
        <f>HLOOKUP(Eingabe!$C$6,Kalkulationen!$T$1:$U$8762,A3374)</f>
        <v>0.27680098896274219</v>
      </c>
    </row>
    <row r="3374" spans="1:5" x14ac:dyDescent="0.15">
      <c r="A3374" s="17">
        <v>3374</v>
      </c>
      <c r="B3374" s="17">
        <v>33.72</v>
      </c>
      <c r="C3374" s="17">
        <f>HLOOKUP(Eingabe!$C$3,Leistungskurven!$B$1:$B$5002,A3374,FALSE)</f>
        <v>0</v>
      </c>
      <c r="E3374" s="25">
        <f>HLOOKUP(Eingabe!$C$6,Kalkulationen!$T$1:$U$8762,A3375)</f>
        <v>0.27680098896274219</v>
      </c>
    </row>
    <row r="3375" spans="1:5" x14ac:dyDescent="0.15">
      <c r="A3375" s="17">
        <v>3375</v>
      </c>
      <c r="B3375" s="17">
        <v>33.729999999999997</v>
      </c>
      <c r="C3375" s="17">
        <f>HLOOKUP(Eingabe!$C$3,Leistungskurven!$B$1:$B$5002,A3375,FALSE)</f>
        <v>0</v>
      </c>
      <c r="E3375" s="25">
        <f>HLOOKUP(Eingabe!$C$6,Kalkulationen!$T$1:$U$8762,A3376)</f>
        <v>0.27680098896274219</v>
      </c>
    </row>
    <row r="3376" spans="1:5" x14ac:dyDescent="0.15">
      <c r="A3376" s="17">
        <v>3376</v>
      </c>
      <c r="B3376" s="17">
        <v>33.74</v>
      </c>
      <c r="C3376" s="17">
        <f>HLOOKUP(Eingabe!$C$3,Leistungskurven!$B$1:$B$5002,A3376,FALSE)</f>
        <v>0</v>
      </c>
      <c r="E3376" s="25">
        <f>HLOOKUP(Eingabe!$C$6,Kalkulationen!$T$1:$U$8762,A3377)</f>
        <v>0.27680098896274219</v>
      </c>
    </row>
    <row r="3377" spans="1:5" x14ac:dyDescent="0.15">
      <c r="A3377" s="17">
        <v>3377</v>
      </c>
      <c r="B3377" s="17">
        <v>33.75</v>
      </c>
      <c r="C3377" s="17">
        <f>HLOOKUP(Eingabe!$C$3,Leistungskurven!$B$1:$B$5002,A3377,FALSE)</f>
        <v>0</v>
      </c>
      <c r="E3377" s="25">
        <f>HLOOKUP(Eingabe!$C$6,Kalkulationen!$T$1:$U$8762,A3378)</f>
        <v>0.27680098896274219</v>
      </c>
    </row>
    <row r="3378" spans="1:5" x14ac:dyDescent="0.15">
      <c r="A3378" s="17">
        <v>3378</v>
      </c>
      <c r="B3378" s="17">
        <v>33.76</v>
      </c>
      <c r="C3378" s="17">
        <f>HLOOKUP(Eingabe!$C$3,Leistungskurven!$B$1:$B$5002,A3378,FALSE)</f>
        <v>0</v>
      </c>
      <c r="E3378" s="25">
        <f>HLOOKUP(Eingabe!$C$6,Kalkulationen!$T$1:$U$8762,A3379)</f>
        <v>0.27680098896274219</v>
      </c>
    </row>
    <row r="3379" spans="1:5" x14ac:dyDescent="0.15">
      <c r="A3379" s="17">
        <v>3379</v>
      </c>
      <c r="B3379" s="17">
        <v>33.770000000000003</v>
      </c>
      <c r="C3379" s="17">
        <f>HLOOKUP(Eingabe!$C$3,Leistungskurven!$B$1:$B$5002,A3379,FALSE)</f>
        <v>0</v>
      </c>
      <c r="E3379" s="25">
        <f>HLOOKUP(Eingabe!$C$6,Kalkulationen!$T$1:$U$8762,A3380)</f>
        <v>0.27680098896274219</v>
      </c>
    </row>
    <row r="3380" spans="1:5" x14ac:dyDescent="0.15">
      <c r="A3380" s="17">
        <v>3380</v>
      </c>
      <c r="B3380" s="17">
        <v>33.78</v>
      </c>
      <c r="C3380" s="17">
        <f>HLOOKUP(Eingabe!$C$3,Leistungskurven!$B$1:$B$5002,A3380,FALSE)</f>
        <v>0</v>
      </c>
      <c r="E3380" s="25">
        <f>HLOOKUP(Eingabe!$C$6,Kalkulationen!$T$1:$U$8762,A3381)</f>
        <v>0.27680098896274219</v>
      </c>
    </row>
    <row r="3381" spans="1:5" x14ac:dyDescent="0.15">
      <c r="A3381" s="17">
        <v>3381</v>
      </c>
      <c r="B3381" s="17">
        <v>33.79</v>
      </c>
      <c r="C3381" s="17">
        <f>HLOOKUP(Eingabe!$C$3,Leistungskurven!$B$1:$B$5002,A3381,FALSE)</f>
        <v>0</v>
      </c>
      <c r="E3381" s="25">
        <f>HLOOKUP(Eingabe!$C$6,Kalkulationen!$T$1:$U$8762,A3382)</f>
        <v>0.27680098896274219</v>
      </c>
    </row>
    <row r="3382" spans="1:5" x14ac:dyDescent="0.15">
      <c r="A3382" s="17">
        <v>3382</v>
      </c>
      <c r="B3382" s="17">
        <v>33.799999999999997</v>
      </c>
      <c r="C3382" s="17">
        <f>HLOOKUP(Eingabe!$C$3,Leistungskurven!$B$1:$B$5002,A3382,FALSE)</f>
        <v>0</v>
      </c>
      <c r="E3382" s="25">
        <f>HLOOKUP(Eingabe!$C$6,Kalkulationen!$T$1:$U$8762,A3383)</f>
        <v>0.27680098896274219</v>
      </c>
    </row>
    <row r="3383" spans="1:5" x14ac:dyDescent="0.15">
      <c r="A3383" s="17">
        <v>3383</v>
      </c>
      <c r="B3383" s="17">
        <v>33.81</v>
      </c>
      <c r="C3383" s="17">
        <f>HLOOKUP(Eingabe!$C$3,Leistungskurven!$B$1:$B$5002,A3383,FALSE)</f>
        <v>0</v>
      </c>
      <c r="E3383" s="25">
        <f>HLOOKUP(Eingabe!$C$6,Kalkulationen!$T$1:$U$8762,A3384)</f>
        <v>0.27680098896274219</v>
      </c>
    </row>
    <row r="3384" spans="1:5" x14ac:dyDescent="0.15">
      <c r="A3384" s="17">
        <v>3384</v>
      </c>
      <c r="B3384" s="17">
        <v>33.82</v>
      </c>
      <c r="C3384" s="17">
        <f>HLOOKUP(Eingabe!$C$3,Leistungskurven!$B$1:$B$5002,A3384,FALSE)</f>
        <v>0</v>
      </c>
      <c r="E3384" s="25">
        <f>HLOOKUP(Eingabe!$C$6,Kalkulationen!$T$1:$U$8762,A3385)</f>
        <v>0.27680098896274219</v>
      </c>
    </row>
    <row r="3385" spans="1:5" x14ac:dyDescent="0.15">
      <c r="A3385" s="17">
        <v>3385</v>
      </c>
      <c r="B3385" s="17">
        <v>33.83</v>
      </c>
      <c r="C3385" s="17">
        <f>HLOOKUP(Eingabe!$C$3,Leistungskurven!$B$1:$B$5002,A3385,FALSE)</f>
        <v>0</v>
      </c>
      <c r="E3385" s="25">
        <f>HLOOKUP(Eingabe!$C$6,Kalkulationen!$T$1:$U$8762,A3386)</f>
        <v>0.27680098896274219</v>
      </c>
    </row>
    <row r="3386" spans="1:5" x14ac:dyDescent="0.15">
      <c r="A3386" s="17">
        <v>3386</v>
      </c>
      <c r="B3386" s="17">
        <v>33.840000000000003</v>
      </c>
      <c r="C3386" s="17">
        <f>HLOOKUP(Eingabe!$C$3,Leistungskurven!$B$1:$B$5002,A3386,FALSE)</f>
        <v>0</v>
      </c>
      <c r="E3386" s="25">
        <f>HLOOKUP(Eingabe!$C$6,Kalkulationen!$T$1:$U$8762,A3387)</f>
        <v>0.27680098896274219</v>
      </c>
    </row>
    <row r="3387" spans="1:5" x14ac:dyDescent="0.15">
      <c r="A3387" s="17">
        <v>3387</v>
      </c>
      <c r="B3387" s="17">
        <v>33.85</v>
      </c>
      <c r="C3387" s="17">
        <f>HLOOKUP(Eingabe!$C$3,Leistungskurven!$B$1:$B$5002,A3387,FALSE)</f>
        <v>0</v>
      </c>
      <c r="E3387" s="25">
        <f>HLOOKUP(Eingabe!$C$6,Kalkulationen!$T$1:$U$8762,A3388)</f>
        <v>0.27680098896274219</v>
      </c>
    </row>
    <row r="3388" spans="1:5" x14ac:dyDescent="0.15">
      <c r="A3388" s="17">
        <v>3388</v>
      </c>
      <c r="B3388" s="17">
        <v>33.86</v>
      </c>
      <c r="C3388" s="17">
        <f>HLOOKUP(Eingabe!$C$3,Leistungskurven!$B$1:$B$5002,A3388,FALSE)</f>
        <v>0</v>
      </c>
      <c r="E3388" s="25">
        <f>HLOOKUP(Eingabe!$C$6,Kalkulationen!$T$1:$U$8762,A3389)</f>
        <v>0.27680098896274219</v>
      </c>
    </row>
    <row r="3389" spans="1:5" x14ac:dyDescent="0.15">
      <c r="A3389" s="17">
        <v>3389</v>
      </c>
      <c r="B3389" s="17">
        <v>33.869999999999997</v>
      </c>
      <c r="C3389" s="17">
        <f>HLOOKUP(Eingabe!$C$3,Leistungskurven!$B$1:$B$5002,A3389,FALSE)</f>
        <v>0</v>
      </c>
      <c r="E3389" s="25">
        <f>HLOOKUP(Eingabe!$C$6,Kalkulationen!$T$1:$U$8762,A3390)</f>
        <v>0.27680098896274219</v>
      </c>
    </row>
    <row r="3390" spans="1:5" x14ac:dyDescent="0.15">
      <c r="A3390" s="17">
        <v>3390</v>
      </c>
      <c r="B3390" s="17">
        <v>33.880000000000003</v>
      </c>
      <c r="C3390" s="17">
        <f>HLOOKUP(Eingabe!$C$3,Leistungskurven!$B$1:$B$5002,A3390,FALSE)</f>
        <v>0</v>
      </c>
      <c r="E3390" s="25">
        <f>HLOOKUP(Eingabe!$C$6,Kalkulationen!$T$1:$U$8762,A3391)</f>
        <v>0.27680098896274219</v>
      </c>
    </row>
    <row r="3391" spans="1:5" x14ac:dyDescent="0.15">
      <c r="A3391" s="17">
        <v>3391</v>
      </c>
      <c r="B3391" s="17">
        <v>33.89</v>
      </c>
      <c r="C3391" s="17">
        <f>HLOOKUP(Eingabe!$C$3,Leistungskurven!$B$1:$B$5002,A3391,FALSE)</f>
        <v>0</v>
      </c>
      <c r="E3391" s="25">
        <f>HLOOKUP(Eingabe!$C$6,Kalkulationen!$T$1:$U$8762,A3392)</f>
        <v>0.27680098896274219</v>
      </c>
    </row>
    <row r="3392" spans="1:5" x14ac:dyDescent="0.15">
      <c r="A3392" s="17">
        <v>3392</v>
      </c>
      <c r="B3392" s="17">
        <v>33.9</v>
      </c>
      <c r="C3392" s="17">
        <f>HLOOKUP(Eingabe!$C$3,Leistungskurven!$B$1:$B$5002,A3392,FALSE)</f>
        <v>0</v>
      </c>
      <c r="E3392" s="25">
        <f>HLOOKUP(Eingabe!$C$6,Kalkulationen!$T$1:$U$8762,A3393)</f>
        <v>0.27680098896274219</v>
      </c>
    </row>
    <row r="3393" spans="1:5" x14ac:dyDescent="0.15">
      <c r="A3393" s="17">
        <v>3393</v>
      </c>
      <c r="B3393" s="17">
        <v>33.909999999999997</v>
      </c>
      <c r="C3393" s="17">
        <f>HLOOKUP(Eingabe!$C$3,Leistungskurven!$B$1:$B$5002,A3393,FALSE)</f>
        <v>0</v>
      </c>
      <c r="E3393" s="25">
        <f>HLOOKUP(Eingabe!$C$6,Kalkulationen!$T$1:$U$8762,A3394)</f>
        <v>0.27680098896274219</v>
      </c>
    </row>
    <row r="3394" spans="1:5" x14ac:dyDescent="0.15">
      <c r="A3394" s="17">
        <v>3394</v>
      </c>
      <c r="B3394" s="17">
        <v>33.92</v>
      </c>
      <c r="C3394" s="17">
        <f>HLOOKUP(Eingabe!$C$3,Leistungskurven!$B$1:$B$5002,A3394,FALSE)</f>
        <v>0</v>
      </c>
      <c r="E3394" s="25">
        <f>HLOOKUP(Eingabe!$C$6,Kalkulationen!$T$1:$U$8762,A3395)</f>
        <v>0.27680098896274219</v>
      </c>
    </row>
    <row r="3395" spans="1:5" x14ac:dyDescent="0.15">
      <c r="A3395" s="17">
        <v>3395</v>
      </c>
      <c r="B3395" s="17">
        <v>33.93</v>
      </c>
      <c r="C3395" s="17">
        <f>HLOOKUP(Eingabe!$C$3,Leistungskurven!$B$1:$B$5002,A3395,FALSE)</f>
        <v>0</v>
      </c>
      <c r="E3395" s="25">
        <f>HLOOKUP(Eingabe!$C$6,Kalkulationen!$T$1:$U$8762,A3396)</f>
        <v>0.27680098896274219</v>
      </c>
    </row>
    <row r="3396" spans="1:5" x14ac:dyDescent="0.15">
      <c r="A3396" s="17">
        <v>3396</v>
      </c>
      <c r="B3396" s="17">
        <v>33.94</v>
      </c>
      <c r="C3396" s="17">
        <f>HLOOKUP(Eingabe!$C$3,Leistungskurven!$B$1:$B$5002,A3396,FALSE)</f>
        <v>0</v>
      </c>
      <c r="E3396" s="25">
        <f>HLOOKUP(Eingabe!$C$6,Kalkulationen!$T$1:$U$8762,A3397)</f>
        <v>0.27680098896274219</v>
      </c>
    </row>
    <row r="3397" spans="1:5" x14ac:dyDescent="0.15">
      <c r="A3397" s="17">
        <v>3397</v>
      </c>
      <c r="B3397" s="17">
        <v>33.950000000000003</v>
      </c>
      <c r="C3397" s="17">
        <f>HLOOKUP(Eingabe!$C$3,Leistungskurven!$B$1:$B$5002,A3397,FALSE)</f>
        <v>0</v>
      </c>
      <c r="E3397" s="25">
        <f>HLOOKUP(Eingabe!$C$6,Kalkulationen!$T$1:$U$8762,A3398)</f>
        <v>0.27680098896274219</v>
      </c>
    </row>
    <row r="3398" spans="1:5" x14ac:dyDescent="0.15">
      <c r="A3398" s="17">
        <v>3398</v>
      </c>
      <c r="B3398" s="17">
        <v>33.96</v>
      </c>
      <c r="C3398" s="17">
        <f>HLOOKUP(Eingabe!$C$3,Leistungskurven!$B$1:$B$5002,A3398,FALSE)</f>
        <v>0</v>
      </c>
      <c r="E3398" s="25">
        <f>HLOOKUP(Eingabe!$C$6,Kalkulationen!$T$1:$U$8762,A3399)</f>
        <v>0.27680098896274219</v>
      </c>
    </row>
    <row r="3399" spans="1:5" x14ac:dyDescent="0.15">
      <c r="A3399" s="17">
        <v>3399</v>
      </c>
      <c r="B3399" s="17">
        <v>33.97</v>
      </c>
      <c r="C3399" s="17">
        <f>HLOOKUP(Eingabe!$C$3,Leistungskurven!$B$1:$B$5002,A3399,FALSE)</f>
        <v>0</v>
      </c>
      <c r="E3399" s="25">
        <f>HLOOKUP(Eingabe!$C$6,Kalkulationen!$T$1:$U$8762,A3400)</f>
        <v>0.27680098896274219</v>
      </c>
    </row>
    <row r="3400" spans="1:5" x14ac:dyDescent="0.15">
      <c r="A3400" s="17">
        <v>3400</v>
      </c>
      <c r="B3400" s="17">
        <v>33.979999999999997</v>
      </c>
      <c r="C3400" s="17">
        <f>HLOOKUP(Eingabe!$C$3,Leistungskurven!$B$1:$B$5002,A3400,FALSE)</f>
        <v>0</v>
      </c>
      <c r="E3400" s="25">
        <f>HLOOKUP(Eingabe!$C$6,Kalkulationen!$T$1:$U$8762,A3401)</f>
        <v>0.27680098896274219</v>
      </c>
    </row>
    <row r="3401" spans="1:5" x14ac:dyDescent="0.15">
      <c r="A3401" s="17">
        <v>3401</v>
      </c>
      <c r="B3401" s="17">
        <v>33.99</v>
      </c>
      <c r="C3401" s="17">
        <f>HLOOKUP(Eingabe!$C$3,Leistungskurven!$B$1:$B$5002,A3401,FALSE)</f>
        <v>0</v>
      </c>
      <c r="E3401" s="25">
        <f>HLOOKUP(Eingabe!$C$6,Kalkulationen!$T$1:$U$8762,A3402)</f>
        <v>0.27680098896274219</v>
      </c>
    </row>
    <row r="3402" spans="1:5" x14ac:dyDescent="0.15">
      <c r="A3402" s="17">
        <v>3402</v>
      </c>
      <c r="B3402" s="17">
        <v>34</v>
      </c>
      <c r="C3402" s="17">
        <f>HLOOKUP(Eingabe!$C$3,Leistungskurven!$B$1:$B$5002,A3402,FALSE)</f>
        <v>0</v>
      </c>
      <c r="E3402" s="25">
        <f>HLOOKUP(Eingabe!$C$6,Kalkulationen!$T$1:$U$8762,A3403)</f>
        <v>0.27680098896274219</v>
      </c>
    </row>
    <row r="3403" spans="1:5" x14ac:dyDescent="0.15">
      <c r="A3403" s="17">
        <v>3403</v>
      </c>
      <c r="B3403" s="17">
        <v>34.01</v>
      </c>
      <c r="C3403" s="17">
        <f>HLOOKUP(Eingabe!$C$3,Leistungskurven!$B$1:$B$5002,A3403,FALSE)</f>
        <v>0</v>
      </c>
      <c r="E3403" s="25">
        <f>HLOOKUP(Eingabe!$C$6,Kalkulationen!$T$1:$U$8762,A3404)</f>
        <v>0.27680098896274219</v>
      </c>
    </row>
    <row r="3404" spans="1:5" x14ac:dyDescent="0.15">
      <c r="A3404" s="17">
        <v>3404</v>
      </c>
      <c r="B3404" s="17">
        <v>34.020000000000003</v>
      </c>
      <c r="C3404" s="17">
        <f>HLOOKUP(Eingabe!$C$3,Leistungskurven!$B$1:$B$5002,A3404,FALSE)</f>
        <v>0</v>
      </c>
      <c r="E3404" s="25">
        <f>HLOOKUP(Eingabe!$C$6,Kalkulationen!$T$1:$U$8762,A3405)</f>
        <v>0.27680098896274219</v>
      </c>
    </row>
    <row r="3405" spans="1:5" x14ac:dyDescent="0.15">
      <c r="A3405" s="17">
        <v>3405</v>
      </c>
      <c r="B3405" s="17">
        <v>34.03</v>
      </c>
      <c r="C3405" s="17">
        <f>HLOOKUP(Eingabe!$C$3,Leistungskurven!$B$1:$B$5002,A3405,FALSE)</f>
        <v>0</v>
      </c>
      <c r="E3405" s="25">
        <f>HLOOKUP(Eingabe!$C$6,Kalkulationen!$T$1:$U$8762,A3406)</f>
        <v>0.27680098896274219</v>
      </c>
    </row>
    <row r="3406" spans="1:5" x14ac:dyDescent="0.15">
      <c r="A3406" s="17">
        <v>3406</v>
      </c>
      <c r="B3406" s="17">
        <v>34.04</v>
      </c>
      <c r="C3406" s="17">
        <f>HLOOKUP(Eingabe!$C$3,Leistungskurven!$B$1:$B$5002,A3406,FALSE)</f>
        <v>0</v>
      </c>
      <c r="E3406" s="25">
        <f>HLOOKUP(Eingabe!$C$6,Kalkulationen!$T$1:$U$8762,A3407)</f>
        <v>0.27680098896274219</v>
      </c>
    </row>
    <row r="3407" spans="1:5" x14ac:dyDescent="0.15">
      <c r="A3407" s="17">
        <v>3407</v>
      </c>
      <c r="B3407" s="17">
        <v>34.049999999999997</v>
      </c>
      <c r="C3407" s="17">
        <f>HLOOKUP(Eingabe!$C$3,Leistungskurven!$B$1:$B$5002,A3407,FALSE)</f>
        <v>0</v>
      </c>
      <c r="E3407" s="25">
        <f>HLOOKUP(Eingabe!$C$6,Kalkulationen!$T$1:$U$8762,A3408)</f>
        <v>0.27680098896274219</v>
      </c>
    </row>
    <row r="3408" spans="1:5" x14ac:dyDescent="0.15">
      <c r="A3408" s="17">
        <v>3408</v>
      </c>
      <c r="B3408" s="17">
        <v>34.06</v>
      </c>
      <c r="C3408" s="17">
        <f>HLOOKUP(Eingabe!$C$3,Leistungskurven!$B$1:$B$5002,A3408,FALSE)</f>
        <v>0</v>
      </c>
      <c r="E3408" s="25">
        <f>HLOOKUP(Eingabe!$C$6,Kalkulationen!$T$1:$U$8762,A3409)</f>
        <v>0.27680098896274219</v>
      </c>
    </row>
    <row r="3409" spans="1:5" x14ac:dyDescent="0.15">
      <c r="A3409" s="17">
        <v>3409</v>
      </c>
      <c r="B3409" s="17">
        <v>34.07</v>
      </c>
      <c r="C3409" s="17">
        <f>HLOOKUP(Eingabe!$C$3,Leistungskurven!$B$1:$B$5002,A3409,FALSE)</f>
        <v>0</v>
      </c>
      <c r="E3409" s="25">
        <f>HLOOKUP(Eingabe!$C$6,Kalkulationen!$T$1:$U$8762,A3410)</f>
        <v>0.27680098896274219</v>
      </c>
    </row>
    <row r="3410" spans="1:5" x14ac:dyDescent="0.15">
      <c r="A3410" s="17">
        <v>3410</v>
      </c>
      <c r="B3410" s="17">
        <v>34.08</v>
      </c>
      <c r="C3410" s="17">
        <f>HLOOKUP(Eingabe!$C$3,Leistungskurven!$B$1:$B$5002,A3410,FALSE)</f>
        <v>0</v>
      </c>
      <c r="E3410" s="25">
        <f>HLOOKUP(Eingabe!$C$6,Kalkulationen!$T$1:$U$8762,A3411)</f>
        <v>0.27680098896274219</v>
      </c>
    </row>
    <row r="3411" spans="1:5" x14ac:dyDescent="0.15">
      <c r="A3411" s="17">
        <v>3411</v>
      </c>
      <c r="B3411" s="17">
        <v>34.090000000000003</v>
      </c>
      <c r="C3411" s="17">
        <f>HLOOKUP(Eingabe!$C$3,Leistungskurven!$B$1:$B$5002,A3411,FALSE)</f>
        <v>0</v>
      </c>
      <c r="E3411" s="25">
        <f>HLOOKUP(Eingabe!$C$6,Kalkulationen!$T$1:$U$8762,A3412)</f>
        <v>0.27680098896274219</v>
      </c>
    </row>
    <row r="3412" spans="1:5" x14ac:dyDescent="0.15">
      <c r="A3412" s="17">
        <v>3412</v>
      </c>
      <c r="B3412" s="17">
        <v>34.1</v>
      </c>
      <c r="C3412" s="17">
        <f>HLOOKUP(Eingabe!$C$3,Leistungskurven!$B$1:$B$5002,A3412,FALSE)</f>
        <v>0</v>
      </c>
      <c r="E3412" s="25">
        <f>HLOOKUP(Eingabe!$C$6,Kalkulationen!$T$1:$U$8762,A3413)</f>
        <v>0.27680098896274219</v>
      </c>
    </row>
    <row r="3413" spans="1:5" x14ac:dyDescent="0.15">
      <c r="A3413" s="17">
        <v>3413</v>
      </c>
      <c r="B3413" s="17">
        <v>34.11</v>
      </c>
      <c r="C3413" s="17">
        <f>HLOOKUP(Eingabe!$C$3,Leistungskurven!$B$1:$B$5002,A3413,FALSE)</f>
        <v>0</v>
      </c>
      <c r="E3413" s="25">
        <f>HLOOKUP(Eingabe!$C$6,Kalkulationen!$T$1:$U$8762,A3414)</f>
        <v>0.27680098896274219</v>
      </c>
    </row>
    <row r="3414" spans="1:5" x14ac:dyDescent="0.15">
      <c r="A3414" s="17">
        <v>3414</v>
      </c>
      <c r="B3414" s="17">
        <v>34.119999999999997</v>
      </c>
      <c r="C3414" s="17">
        <f>HLOOKUP(Eingabe!$C$3,Leistungskurven!$B$1:$B$5002,A3414,FALSE)</f>
        <v>0</v>
      </c>
      <c r="E3414" s="25">
        <f>HLOOKUP(Eingabe!$C$6,Kalkulationen!$T$1:$U$8762,A3415)</f>
        <v>0.27680098896274219</v>
      </c>
    </row>
    <row r="3415" spans="1:5" x14ac:dyDescent="0.15">
      <c r="A3415" s="17">
        <v>3415</v>
      </c>
      <c r="B3415" s="17">
        <v>34.130000000000003</v>
      </c>
      <c r="C3415" s="17">
        <f>HLOOKUP(Eingabe!$C$3,Leistungskurven!$B$1:$B$5002,A3415,FALSE)</f>
        <v>0</v>
      </c>
      <c r="E3415" s="25">
        <f>HLOOKUP(Eingabe!$C$6,Kalkulationen!$T$1:$U$8762,A3416)</f>
        <v>0.27680098896274219</v>
      </c>
    </row>
    <row r="3416" spans="1:5" x14ac:dyDescent="0.15">
      <c r="A3416" s="17">
        <v>3416</v>
      </c>
      <c r="B3416" s="17">
        <v>34.14</v>
      </c>
      <c r="C3416" s="17">
        <f>HLOOKUP(Eingabe!$C$3,Leistungskurven!$B$1:$B$5002,A3416,FALSE)</f>
        <v>0</v>
      </c>
      <c r="E3416" s="25">
        <f>HLOOKUP(Eingabe!$C$6,Kalkulationen!$T$1:$U$8762,A3417)</f>
        <v>0.27680098896274219</v>
      </c>
    </row>
    <row r="3417" spans="1:5" x14ac:dyDescent="0.15">
      <c r="A3417" s="17">
        <v>3417</v>
      </c>
      <c r="B3417" s="17">
        <v>34.15</v>
      </c>
      <c r="C3417" s="17">
        <f>HLOOKUP(Eingabe!$C$3,Leistungskurven!$B$1:$B$5002,A3417,FALSE)</f>
        <v>0</v>
      </c>
      <c r="E3417" s="25">
        <f>HLOOKUP(Eingabe!$C$6,Kalkulationen!$T$1:$U$8762,A3418)</f>
        <v>0.27680098896274219</v>
      </c>
    </row>
    <row r="3418" spans="1:5" x14ac:dyDescent="0.15">
      <c r="A3418" s="17">
        <v>3418</v>
      </c>
      <c r="B3418" s="17">
        <v>34.159999999999997</v>
      </c>
      <c r="C3418" s="17">
        <f>HLOOKUP(Eingabe!$C$3,Leistungskurven!$B$1:$B$5002,A3418,FALSE)</f>
        <v>0</v>
      </c>
      <c r="E3418" s="25">
        <f>HLOOKUP(Eingabe!$C$6,Kalkulationen!$T$1:$U$8762,A3419)</f>
        <v>0.27680098896274219</v>
      </c>
    </row>
    <row r="3419" spans="1:5" x14ac:dyDescent="0.15">
      <c r="A3419" s="17">
        <v>3419</v>
      </c>
      <c r="B3419" s="17">
        <v>34.17</v>
      </c>
      <c r="C3419" s="17">
        <f>HLOOKUP(Eingabe!$C$3,Leistungskurven!$B$1:$B$5002,A3419,FALSE)</f>
        <v>0</v>
      </c>
      <c r="E3419" s="25">
        <f>HLOOKUP(Eingabe!$C$6,Kalkulationen!$T$1:$U$8762,A3420)</f>
        <v>0.27680098896274219</v>
      </c>
    </row>
    <row r="3420" spans="1:5" x14ac:dyDescent="0.15">
      <c r="A3420" s="17">
        <v>3420</v>
      </c>
      <c r="B3420" s="17">
        <v>34.18</v>
      </c>
      <c r="C3420" s="17">
        <f>HLOOKUP(Eingabe!$C$3,Leistungskurven!$B$1:$B$5002,A3420,FALSE)</f>
        <v>0</v>
      </c>
      <c r="E3420" s="25">
        <f>HLOOKUP(Eingabe!$C$6,Kalkulationen!$T$1:$U$8762,A3421)</f>
        <v>0.27680098896274219</v>
      </c>
    </row>
    <row r="3421" spans="1:5" x14ac:dyDescent="0.15">
      <c r="A3421" s="17">
        <v>3421</v>
      </c>
      <c r="B3421" s="17">
        <v>34.19</v>
      </c>
      <c r="C3421" s="17">
        <f>HLOOKUP(Eingabe!$C$3,Leistungskurven!$B$1:$B$5002,A3421,FALSE)</f>
        <v>0</v>
      </c>
      <c r="E3421" s="25">
        <f>HLOOKUP(Eingabe!$C$6,Kalkulationen!$T$1:$U$8762,A3422)</f>
        <v>0.27680098896274219</v>
      </c>
    </row>
    <row r="3422" spans="1:5" x14ac:dyDescent="0.15">
      <c r="A3422" s="17">
        <v>3422</v>
      </c>
      <c r="B3422" s="17">
        <v>34.200000000000003</v>
      </c>
      <c r="C3422" s="17">
        <f>HLOOKUP(Eingabe!$C$3,Leistungskurven!$B$1:$B$5002,A3422,FALSE)</f>
        <v>0</v>
      </c>
      <c r="E3422" s="25">
        <f>HLOOKUP(Eingabe!$C$6,Kalkulationen!$T$1:$U$8762,A3423)</f>
        <v>0.27680098896274219</v>
      </c>
    </row>
    <row r="3423" spans="1:5" x14ac:dyDescent="0.15">
      <c r="A3423" s="17">
        <v>3423</v>
      </c>
      <c r="B3423" s="17">
        <v>34.21</v>
      </c>
      <c r="C3423" s="17">
        <f>HLOOKUP(Eingabe!$C$3,Leistungskurven!$B$1:$B$5002,A3423,FALSE)</f>
        <v>0</v>
      </c>
      <c r="E3423" s="25">
        <f>HLOOKUP(Eingabe!$C$6,Kalkulationen!$T$1:$U$8762,A3424)</f>
        <v>0.27680098896274219</v>
      </c>
    </row>
    <row r="3424" spans="1:5" x14ac:dyDescent="0.15">
      <c r="A3424" s="17">
        <v>3424</v>
      </c>
      <c r="B3424" s="17">
        <v>34.22</v>
      </c>
      <c r="C3424" s="17">
        <f>HLOOKUP(Eingabe!$C$3,Leistungskurven!$B$1:$B$5002,A3424,FALSE)</f>
        <v>0</v>
      </c>
      <c r="E3424" s="25">
        <f>HLOOKUP(Eingabe!$C$6,Kalkulationen!$T$1:$U$8762,A3425)</f>
        <v>0.27680098896274219</v>
      </c>
    </row>
    <row r="3425" spans="1:5" x14ac:dyDescent="0.15">
      <c r="A3425" s="17">
        <v>3425</v>
      </c>
      <c r="B3425" s="17">
        <v>34.229999999999997</v>
      </c>
      <c r="C3425" s="17">
        <f>HLOOKUP(Eingabe!$C$3,Leistungskurven!$B$1:$B$5002,A3425,FALSE)</f>
        <v>0</v>
      </c>
      <c r="E3425" s="25">
        <f>HLOOKUP(Eingabe!$C$6,Kalkulationen!$T$1:$U$8762,A3426)</f>
        <v>0.27680098896274219</v>
      </c>
    </row>
    <row r="3426" spans="1:5" x14ac:dyDescent="0.15">
      <c r="A3426" s="17">
        <v>3426</v>
      </c>
      <c r="B3426" s="17">
        <v>34.24</v>
      </c>
      <c r="C3426" s="17">
        <f>HLOOKUP(Eingabe!$C$3,Leistungskurven!$B$1:$B$5002,A3426,FALSE)</f>
        <v>0</v>
      </c>
      <c r="E3426" s="25">
        <f>HLOOKUP(Eingabe!$C$6,Kalkulationen!$T$1:$U$8762,A3427)</f>
        <v>0.27680098896274219</v>
      </c>
    </row>
    <row r="3427" spans="1:5" x14ac:dyDescent="0.15">
      <c r="A3427" s="17">
        <v>3427</v>
      </c>
      <c r="B3427" s="17">
        <v>34.25</v>
      </c>
      <c r="C3427" s="17">
        <f>HLOOKUP(Eingabe!$C$3,Leistungskurven!$B$1:$B$5002,A3427,FALSE)</f>
        <v>0</v>
      </c>
      <c r="E3427" s="25">
        <f>HLOOKUP(Eingabe!$C$6,Kalkulationen!$T$1:$U$8762,A3428)</f>
        <v>0.27680098896274219</v>
      </c>
    </row>
    <row r="3428" spans="1:5" x14ac:dyDescent="0.15">
      <c r="A3428" s="17">
        <v>3428</v>
      </c>
      <c r="B3428" s="17">
        <v>34.26</v>
      </c>
      <c r="C3428" s="17">
        <f>HLOOKUP(Eingabe!$C$3,Leistungskurven!$B$1:$B$5002,A3428,FALSE)</f>
        <v>0</v>
      </c>
      <c r="E3428" s="25">
        <f>HLOOKUP(Eingabe!$C$6,Kalkulationen!$T$1:$U$8762,A3429)</f>
        <v>0.27680098896274219</v>
      </c>
    </row>
    <row r="3429" spans="1:5" x14ac:dyDescent="0.15">
      <c r="A3429" s="17">
        <v>3429</v>
      </c>
      <c r="B3429" s="17">
        <v>34.270000000000003</v>
      </c>
      <c r="C3429" s="17">
        <f>HLOOKUP(Eingabe!$C$3,Leistungskurven!$B$1:$B$5002,A3429,FALSE)</f>
        <v>0</v>
      </c>
      <c r="E3429" s="25">
        <f>HLOOKUP(Eingabe!$C$6,Kalkulationen!$T$1:$U$8762,A3430)</f>
        <v>0.27680098896274219</v>
      </c>
    </row>
    <row r="3430" spans="1:5" x14ac:dyDescent="0.15">
      <c r="A3430" s="17">
        <v>3430</v>
      </c>
      <c r="B3430" s="17">
        <v>34.28</v>
      </c>
      <c r="C3430" s="17">
        <f>HLOOKUP(Eingabe!$C$3,Leistungskurven!$B$1:$B$5002,A3430,FALSE)</f>
        <v>0</v>
      </c>
      <c r="E3430" s="25">
        <f>HLOOKUP(Eingabe!$C$6,Kalkulationen!$T$1:$U$8762,A3431)</f>
        <v>0.27680098896274219</v>
      </c>
    </row>
    <row r="3431" spans="1:5" x14ac:dyDescent="0.15">
      <c r="A3431" s="17">
        <v>3431</v>
      </c>
      <c r="B3431" s="17">
        <v>34.29</v>
      </c>
      <c r="C3431" s="17">
        <f>HLOOKUP(Eingabe!$C$3,Leistungskurven!$B$1:$B$5002,A3431,FALSE)</f>
        <v>0</v>
      </c>
      <c r="E3431" s="25">
        <f>HLOOKUP(Eingabe!$C$6,Kalkulationen!$T$1:$U$8762,A3432)</f>
        <v>0.27680098896274219</v>
      </c>
    </row>
    <row r="3432" spans="1:5" x14ac:dyDescent="0.15">
      <c r="A3432" s="17">
        <v>3432</v>
      </c>
      <c r="B3432" s="17">
        <v>34.299999999999997</v>
      </c>
      <c r="C3432" s="17">
        <f>HLOOKUP(Eingabe!$C$3,Leistungskurven!$B$1:$B$5002,A3432,FALSE)</f>
        <v>0</v>
      </c>
      <c r="E3432" s="25">
        <f>HLOOKUP(Eingabe!$C$6,Kalkulationen!$T$1:$U$8762,A3433)</f>
        <v>0.27680098896274219</v>
      </c>
    </row>
    <row r="3433" spans="1:5" x14ac:dyDescent="0.15">
      <c r="A3433" s="17">
        <v>3433</v>
      </c>
      <c r="B3433" s="17">
        <v>34.31</v>
      </c>
      <c r="C3433" s="17">
        <f>HLOOKUP(Eingabe!$C$3,Leistungskurven!$B$1:$B$5002,A3433,FALSE)</f>
        <v>0</v>
      </c>
      <c r="E3433" s="25">
        <f>HLOOKUP(Eingabe!$C$6,Kalkulationen!$T$1:$U$8762,A3434)</f>
        <v>0.27680098896274219</v>
      </c>
    </row>
    <row r="3434" spans="1:5" x14ac:dyDescent="0.15">
      <c r="A3434" s="17">
        <v>3434</v>
      </c>
      <c r="B3434" s="17">
        <v>34.32</v>
      </c>
      <c r="C3434" s="17">
        <f>HLOOKUP(Eingabe!$C$3,Leistungskurven!$B$1:$B$5002,A3434,FALSE)</f>
        <v>0</v>
      </c>
      <c r="E3434" s="25">
        <f>HLOOKUP(Eingabe!$C$6,Kalkulationen!$T$1:$U$8762,A3435)</f>
        <v>0.27680098896274219</v>
      </c>
    </row>
    <row r="3435" spans="1:5" x14ac:dyDescent="0.15">
      <c r="A3435" s="17">
        <v>3435</v>
      </c>
      <c r="B3435" s="17">
        <v>34.33</v>
      </c>
      <c r="C3435" s="17">
        <f>HLOOKUP(Eingabe!$C$3,Leistungskurven!$B$1:$B$5002,A3435,FALSE)</f>
        <v>0</v>
      </c>
      <c r="E3435" s="25">
        <f>HLOOKUP(Eingabe!$C$6,Kalkulationen!$T$1:$U$8762,A3436)</f>
        <v>0.27680098896274219</v>
      </c>
    </row>
    <row r="3436" spans="1:5" x14ac:dyDescent="0.15">
      <c r="A3436" s="17">
        <v>3436</v>
      </c>
      <c r="B3436" s="17">
        <v>34.340000000000003</v>
      </c>
      <c r="C3436" s="17">
        <f>HLOOKUP(Eingabe!$C$3,Leistungskurven!$B$1:$B$5002,A3436,FALSE)</f>
        <v>0</v>
      </c>
      <c r="E3436" s="25">
        <f>HLOOKUP(Eingabe!$C$6,Kalkulationen!$T$1:$U$8762,A3437)</f>
        <v>0.27680098896274219</v>
      </c>
    </row>
    <row r="3437" spans="1:5" x14ac:dyDescent="0.15">
      <c r="A3437" s="17">
        <v>3437</v>
      </c>
      <c r="B3437" s="17">
        <v>34.35</v>
      </c>
      <c r="C3437" s="17">
        <f>HLOOKUP(Eingabe!$C$3,Leistungskurven!$B$1:$B$5002,A3437,FALSE)</f>
        <v>0</v>
      </c>
      <c r="E3437" s="25">
        <f>HLOOKUP(Eingabe!$C$6,Kalkulationen!$T$1:$U$8762,A3438)</f>
        <v>0.27680098896274219</v>
      </c>
    </row>
    <row r="3438" spans="1:5" x14ac:dyDescent="0.15">
      <c r="A3438" s="17">
        <v>3438</v>
      </c>
      <c r="B3438" s="17">
        <v>34.36</v>
      </c>
      <c r="C3438" s="17">
        <f>HLOOKUP(Eingabe!$C$3,Leistungskurven!$B$1:$B$5002,A3438,FALSE)</f>
        <v>0</v>
      </c>
      <c r="E3438" s="25">
        <f>HLOOKUP(Eingabe!$C$6,Kalkulationen!$T$1:$U$8762,A3439)</f>
        <v>0.27680098896274219</v>
      </c>
    </row>
    <row r="3439" spans="1:5" x14ac:dyDescent="0.15">
      <c r="A3439" s="17">
        <v>3439</v>
      </c>
      <c r="B3439" s="17">
        <v>34.369999999999997</v>
      </c>
      <c r="C3439" s="17">
        <f>HLOOKUP(Eingabe!$C$3,Leistungskurven!$B$1:$B$5002,A3439,FALSE)</f>
        <v>0</v>
      </c>
      <c r="E3439" s="25">
        <f>HLOOKUP(Eingabe!$C$6,Kalkulationen!$T$1:$U$8762,A3440)</f>
        <v>0.27680098896274219</v>
      </c>
    </row>
    <row r="3440" spans="1:5" x14ac:dyDescent="0.15">
      <c r="A3440" s="17">
        <v>3440</v>
      </c>
      <c r="B3440" s="17">
        <v>34.380000000000003</v>
      </c>
      <c r="C3440" s="17">
        <f>HLOOKUP(Eingabe!$C$3,Leistungskurven!$B$1:$B$5002,A3440,FALSE)</f>
        <v>0</v>
      </c>
      <c r="E3440" s="25">
        <f>HLOOKUP(Eingabe!$C$6,Kalkulationen!$T$1:$U$8762,A3441)</f>
        <v>0.27680098896274219</v>
      </c>
    </row>
    <row r="3441" spans="1:5" x14ac:dyDescent="0.15">
      <c r="A3441" s="17">
        <v>3441</v>
      </c>
      <c r="B3441" s="17">
        <v>34.39</v>
      </c>
      <c r="C3441" s="17">
        <f>HLOOKUP(Eingabe!$C$3,Leistungskurven!$B$1:$B$5002,A3441,FALSE)</f>
        <v>0</v>
      </c>
      <c r="E3441" s="25">
        <f>HLOOKUP(Eingabe!$C$6,Kalkulationen!$T$1:$U$8762,A3442)</f>
        <v>0.27680098896274219</v>
      </c>
    </row>
    <row r="3442" spans="1:5" x14ac:dyDescent="0.15">
      <c r="A3442" s="17">
        <v>3442</v>
      </c>
      <c r="B3442" s="17">
        <v>34.4</v>
      </c>
      <c r="C3442" s="17">
        <f>HLOOKUP(Eingabe!$C$3,Leistungskurven!$B$1:$B$5002,A3442,FALSE)</f>
        <v>0</v>
      </c>
      <c r="E3442" s="25">
        <f>HLOOKUP(Eingabe!$C$6,Kalkulationen!$T$1:$U$8762,A3443)</f>
        <v>0.27680098896274219</v>
      </c>
    </row>
    <row r="3443" spans="1:5" x14ac:dyDescent="0.15">
      <c r="A3443" s="17">
        <v>3443</v>
      </c>
      <c r="B3443" s="17">
        <v>34.409999999999997</v>
      </c>
      <c r="C3443" s="17">
        <f>HLOOKUP(Eingabe!$C$3,Leistungskurven!$B$1:$B$5002,A3443,FALSE)</f>
        <v>0</v>
      </c>
      <c r="E3443" s="25">
        <f>HLOOKUP(Eingabe!$C$6,Kalkulationen!$T$1:$U$8762,A3444)</f>
        <v>0.27680098896274219</v>
      </c>
    </row>
    <row r="3444" spans="1:5" x14ac:dyDescent="0.15">
      <c r="A3444" s="17">
        <v>3444</v>
      </c>
      <c r="B3444" s="17">
        <v>34.42</v>
      </c>
      <c r="C3444" s="17">
        <f>HLOOKUP(Eingabe!$C$3,Leistungskurven!$B$1:$B$5002,A3444,FALSE)</f>
        <v>0</v>
      </c>
      <c r="E3444" s="25">
        <f>HLOOKUP(Eingabe!$C$6,Kalkulationen!$T$1:$U$8762,A3445)</f>
        <v>0.27680098896274219</v>
      </c>
    </row>
    <row r="3445" spans="1:5" x14ac:dyDescent="0.15">
      <c r="A3445" s="17">
        <v>3445</v>
      </c>
      <c r="B3445" s="17">
        <v>34.43</v>
      </c>
      <c r="C3445" s="17">
        <f>HLOOKUP(Eingabe!$C$3,Leistungskurven!$B$1:$B$5002,A3445,FALSE)</f>
        <v>0</v>
      </c>
      <c r="E3445" s="25">
        <f>HLOOKUP(Eingabe!$C$6,Kalkulationen!$T$1:$U$8762,A3446)</f>
        <v>0.27680098896274219</v>
      </c>
    </row>
    <row r="3446" spans="1:5" x14ac:dyDescent="0.15">
      <c r="A3446" s="17">
        <v>3446</v>
      </c>
      <c r="B3446" s="17">
        <v>34.44</v>
      </c>
      <c r="C3446" s="17">
        <f>HLOOKUP(Eingabe!$C$3,Leistungskurven!$B$1:$B$5002,A3446,FALSE)</f>
        <v>0</v>
      </c>
      <c r="E3446" s="25">
        <f>HLOOKUP(Eingabe!$C$6,Kalkulationen!$T$1:$U$8762,A3447)</f>
        <v>0.27680098896274219</v>
      </c>
    </row>
    <row r="3447" spans="1:5" x14ac:dyDescent="0.15">
      <c r="A3447" s="17">
        <v>3447</v>
      </c>
      <c r="B3447" s="17">
        <v>34.450000000000003</v>
      </c>
      <c r="C3447" s="17">
        <f>HLOOKUP(Eingabe!$C$3,Leistungskurven!$B$1:$B$5002,A3447,FALSE)</f>
        <v>0</v>
      </c>
      <c r="E3447" s="25">
        <f>HLOOKUP(Eingabe!$C$6,Kalkulationen!$T$1:$U$8762,A3448)</f>
        <v>0.27680098896274219</v>
      </c>
    </row>
    <row r="3448" spans="1:5" x14ac:dyDescent="0.15">
      <c r="A3448" s="17">
        <v>3448</v>
      </c>
      <c r="B3448" s="17">
        <v>34.46</v>
      </c>
      <c r="C3448" s="17">
        <f>HLOOKUP(Eingabe!$C$3,Leistungskurven!$B$1:$B$5002,A3448,FALSE)</f>
        <v>0</v>
      </c>
      <c r="E3448" s="25">
        <f>HLOOKUP(Eingabe!$C$6,Kalkulationen!$T$1:$U$8762,A3449)</f>
        <v>0.27680098896274219</v>
      </c>
    </row>
    <row r="3449" spans="1:5" x14ac:dyDescent="0.15">
      <c r="A3449" s="17">
        <v>3449</v>
      </c>
      <c r="B3449" s="17">
        <v>34.47</v>
      </c>
      <c r="C3449" s="17">
        <f>HLOOKUP(Eingabe!$C$3,Leistungskurven!$B$1:$B$5002,A3449,FALSE)</f>
        <v>0</v>
      </c>
      <c r="E3449" s="25">
        <f>HLOOKUP(Eingabe!$C$6,Kalkulationen!$T$1:$U$8762,A3450)</f>
        <v>0.27680098896274219</v>
      </c>
    </row>
    <row r="3450" spans="1:5" x14ac:dyDescent="0.15">
      <c r="A3450" s="17">
        <v>3450</v>
      </c>
      <c r="B3450" s="17">
        <v>34.479999999999997</v>
      </c>
      <c r="C3450" s="17">
        <f>HLOOKUP(Eingabe!$C$3,Leistungskurven!$B$1:$B$5002,A3450,FALSE)</f>
        <v>0</v>
      </c>
      <c r="E3450" s="25">
        <f>HLOOKUP(Eingabe!$C$6,Kalkulationen!$T$1:$U$8762,A3451)</f>
        <v>0.27680098896274219</v>
      </c>
    </row>
    <row r="3451" spans="1:5" x14ac:dyDescent="0.15">
      <c r="A3451" s="17">
        <v>3451</v>
      </c>
      <c r="B3451" s="17">
        <v>34.49</v>
      </c>
      <c r="C3451" s="17">
        <f>HLOOKUP(Eingabe!$C$3,Leistungskurven!$B$1:$B$5002,A3451,FALSE)</f>
        <v>0</v>
      </c>
      <c r="E3451" s="25">
        <f>HLOOKUP(Eingabe!$C$6,Kalkulationen!$T$1:$U$8762,A3452)</f>
        <v>0.27680098896274219</v>
      </c>
    </row>
    <row r="3452" spans="1:5" x14ac:dyDescent="0.15">
      <c r="A3452" s="17">
        <v>3452</v>
      </c>
      <c r="B3452" s="17">
        <v>34.5</v>
      </c>
      <c r="C3452" s="17">
        <f>HLOOKUP(Eingabe!$C$3,Leistungskurven!$B$1:$B$5002,A3452,FALSE)</f>
        <v>0</v>
      </c>
      <c r="E3452" s="25">
        <f>HLOOKUP(Eingabe!$C$6,Kalkulationen!$T$1:$U$8762,A3453)</f>
        <v>0.27680098896274219</v>
      </c>
    </row>
    <row r="3453" spans="1:5" x14ac:dyDescent="0.15">
      <c r="A3453" s="17">
        <v>3453</v>
      </c>
      <c r="B3453" s="17">
        <v>34.51</v>
      </c>
      <c r="C3453" s="17">
        <f>HLOOKUP(Eingabe!$C$3,Leistungskurven!$B$1:$B$5002,A3453,FALSE)</f>
        <v>0</v>
      </c>
      <c r="E3453" s="25">
        <f>HLOOKUP(Eingabe!$C$6,Kalkulationen!$T$1:$U$8762,A3454)</f>
        <v>0.27680098896274219</v>
      </c>
    </row>
    <row r="3454" spans="1:5" x14ac:dyDescent="0.15">
      <c r="A3454" s="17">
        <v>3454</v>
      </c>
      <c r="B3454" s="17">
        <v>34.520000000000003</v>
      </c>
      <c r="C3454" s="17">
        <f>HLOOKUP(Eingabe!$C$3,Leistungskurven!$B$1:$B$5002,A3454,FALSE)</f>
        <v>0</v>
      </c>
      <c r="E3454" s="25">
        <f>HLOOKUP(Eingabe!$C$6,Kalkulationen!$T$1:$U$8762,A3455)</f>
        <v>0.27680098896274219</v>
      </c>
    </row>
    <row r="3455" spans="1:5" x14ac:dyDescent="0.15">
      <c r="A3455" s="17">
        <v>3455</v>
      </c>
      <c r="B3455" s="17">
        <v>34.53</v>
      </c>
      <c r="C3455" s="17">
        <f>HLOOKUP(Eingabe!$C$3,Leistungskurven!$B$1:$B$5002,A3455,FALSE)</f>
        <v>0</v>
      </c>
      <c r="E3455" s="25">
        <f>HLOOKUP(Eingabe!$C$6,Kalkulationen!$T$1:$U$8762,A3456)</f>
        <v>0.27680098896274219</v>
      </c>
    </row>
    <row r="3456" spans="1:5" x14ac:dyDescent="0.15">
      <c r="A3456" s="17">
        <v>3456</v>
      </c>
      <c r="B3456" s="17">
        <v>34.54</v>
      </c>
      <c r="C3456" s="17">
        <f>HLOOKUP(Eingabe!$C$3,Leistungskurven!$B$1:$B$5002,A3456,FALSE)</f>
        <v>0</v>
      </c>
      <c r="E3456" s="25">
        <f>HLOOKUP(Eingabe!$C$6,Kalkulationen!$T$1:$U$8762,A3457)</f>
        <v>0.27680098896274219</v>
      </c>
    </row>
    <row r="3457" spans="1:5" x14ac:dyDescent="0.15">
      <c r="A3457" s="17">
        <v>3457</v>
      </c>
      <c r="B3457" s="17">
        <v>34.549999999999997</v>
      </c>
      <c r="C3457" s="17">
        <f>HLOOKUP(Eingabe!$C$3,Leistungskurven!$B$1:$B$5002,A3457,FALSE)</f>
        <v>0</v>
      </c>
      <c r="E3457" s="25">
        <f>HLOOKUP(Eingabe!$C$6,Kalkulationen!$T$1:$U$8762,A3458)</f>
        <v>0.27680098896274219</v>
      </c>
    </row>
    <row r="3458" spans="1:5" x14ac:dyDescent="0.15">
      <c r="A3458" s="17">
        <v>3458</v>
      </c>
      <c r="B3458" s="17">
        <v>34.56</v>
      </c>
      <c r="C3458" s="17">
        <f>HLOOKUP(Eingabe!$C$3,Leistungskurven!$B$1:$B$5002,A3458,FALSE)</f>
        <v>0</v>
      </c>
      <c r="E3458" s="25">
        <f>HLOOKUP(Eingabe!$C$6,Kalkulationen!$T$1:$U$8762,A3459)</f>
        <v>0.27680098896274219</v>
      </c>
    </row>
    <row r="3459" spans="1:5" x14ac:dyDescent="0.15">
      <c r="A3459" s="17">
        <v>3459</v>
      </c>
      <c r="B3459" s="17">
        <v>34.57</v>
      </c>
      <c r="C3459" s="17">
        <f>HLOOKUP(Eingabe!$C$3,Leistungskurven!$B$1:$B$5002,A3459,FALSE)</f>
        <v>0</v>
      </c>
      <c r="E3459" s="25">
        <f>HLOOKUP(Eingabe!$C$6,Kalkulationen!$T$1:$U$8762,A3460)</f>
        <v>0.27680098896274219</v>
      </c>
    </row>
    <row r="3460" spans="1:5" x14ac:dyDescent="0.15">
      <c r="A3460" s="17">
        <v>3460</v>
      </c>
      <c r="B3460" s="17">
        <v>34.58</v>
      </c>
      <c r="C3460" s="17">
        <f>HLOOKUP(Eingabe!$C$3,Leistungskurven!$B$1:$B$5002,A3460,FALSE)</f>
        <v>0</v>
      </c>
      <c r="E3460" s="25">
        <f>HLOOKUP(Eingabe!$C$6,Kalkulationen!$T$1:$U$8762,A3461)</f>
        <v>0.27680098896274219</v>
      </c>
    </row>
    <row r="3461" spans="1:5" x14ac:dyDescent="0.15">
      <c r="A3461" s="17">
        <v>3461</v>
      </c>
      <c r="B3461" s="17">
        <v>34.590000000000003</v>
      </c>
      <c r="C3461" s="17">
        <f>HLOOKUP(Eingabe!$C$3,Leistungskurven!$B$1:$B$5002,A3461,FALSE)</f>
        <v>0</v>
      </c>
      <c r="E3461" s="25">
        <f>HLOOKUP(Eingabe!$C$6,Kalkulationen!$T$1:$U$8762,A3462)</f>
        <v>0.27680098896274219</v>
      </c>
    </row>
    <row r="3462" spans="1:5" x14ac:dyDescent="0.15">
      <c r="A3462" s="17">
        <v>3462</v>
      </c>
      <c r="B3462" s="17">
        <v>34.6</v>
      </c>
      <c r="C3462" s="17">
        <f>HLOOKUP(Eingabe!$C$3,Leistungskurven!$B$1:$B$5002,A3462,FALSE)</f>
        <v>0</v>
      </c>
      <c r="E3462" s="25">
        <f>HLOOKUP(Eingabe!$C$6,Kalkulationen!$T$1:$U$8762,A3463)</f>
        <v>0.27680098896274219</v>
      </c>
    </row>
    <row r="3463" spans="1:5" x14ac:dyDescent="0.15">
      <c r="A3463" s="17">
        <v>3463</v>
      </c>
      <c r="B3463" s="17">
        <v>34.61</v>
      </c>
      <c r="C3463" s="17">
        <f>HLOOKUP(Eingabe!$C$3,Leistungskurven!$B$1:$B$5002,A3463,FALSE)</f>
        <v>0</v>
      </c>
      <c r="E3463" s="25">
        <f>HLOOKUP(Eingabe!$C$6,Kalkulationen!$T$1:$U$8762,A3464)</f>
        <v>0.27680098896274219</v>
      </c>
    </row>
    <row r="3464" spans="1:5" x14ac:dyDescent="0.15">
      <c r="A3464" s="17">
        <v>3464</v>
      </c>
      <c r="B3464" s="17">
        <v>34.619999999999997</v>
      </c>
      <c r="C3464" s="17">
        <f>HLOOKUP(Eingabe!$C$3,Leistungskurven!$B$1:$B$5002,A3464,FALSE)</f>
        <v>0</v>
      </c>
      <c r="E3464" s="25">
        <f>HLOOKUP(Eingabe!$C$6,Kalkulationen!$T$1:$U$8762,A3465)</f>
        <v>0.27680098896274219</v>
      </c>
    </row>
    <row r="3465" spans="1:5" x14ac:dyDescent="0.15">
      <c r="A3465" s="17">
        <v>3465</v>
      </c>
      <c r="B3465" s="17">
        <v>34.630000000000003</v>
      </c>
      <c r="C3465" s="17">
        <f>HLOOKUP(Eingabe!$C$3,Leistungskurven!$B$1:$B$5002,A3465,FALSE)</f>
        <v>0</v>
      </c>
      <c r="E3465" s="25">
        <f>HLOOKUP(Eingabe!$C$6,Kalkulationen!$T$1:$U$8762,A3466)</f>
        <v>0.27680098896274219</v>
      </c>
    </row>
    <row r="3466" spans="1:5" x14ac:dyDescent="0.15">
      <c r="A3466" s="17">
        <v>3466</v>
      </c>
      <c r="B3466" s="17">
        <v>34.64</v>
      </c>
      <c r="C3466" s="17">
        <f>HLOOKUP(Eingabe!$C$3,Leistungskurven!$B$1:$B$5002,A3466,FALSE)</f>
        <v>0</v>
      </c>
      <c r="E3466" s="25">
        <f>HLOOKUP(Eingabe!$C$6,Kalkulationen!$T$1:$U$8762,A3467)</f>
        <v>0.27680098896274219</v>
      </c>
    </row>
    <row r="3467" spans="1:5" x14ac:dyDescent="0.15">
      <c r="A3467" s="17">
        <v>3467</v>
      </c>
      <c r="B3467" s="17">
        <v>34.65</v>
      </c>
      <c r="C3467" s="17">
        <f>HLOOKUP(Eingabe!$C$3,Leistungskurven!$B$1:$B$5002,A3467,FALSE)</f>
        <v>0</v>
      </c>
      <c r="E3467" s="25">
        <f>HLOOKUP(Eingabe!$C$6,Kalkulationen!$T$1:$U$8762,A3468)</f>
        <v>0.27680098896274219</v>
      </c>
    </row>
    <row r="3468" spans="1:5" x14ac:dyDescent="0.15">
      <c r="A3468" s="17">
        <v>3468</v>
      </c>
      <c r="B3468" s="17">
        <v>34.659999999999997</v>
      </c>
      <c r="C3468" s="17">
        <f>HLOOKUP(Eingabe!$C$3,Leistungskurven!$B$1:$B$5002,A3468,FALSE)</f>
        <v>0</v>
      </c>
      <c r="E3468" s="25">
        <f>HLOOKUP(Eingabe!$C$6,Kalkulationen!$T$1:$U$8762,A3469)</f>
        <v>0.27680098896274219</v>
      </c>
    </row>
    <row r="3469" spans="1:5" x14ac:dyDescent="0.15">
      <c r="A3469" s="17">
        <v>3469</v>
      </c>
      <c r="B3469" s="17">
        <v>34.67</v>
      </c>
      <c r="C3469" s="17">
        <f>HLOOKUP(Eingabe!$C$3,Leistungskurven!$B$1:$B$5002,A3469,FALSE)</f>
        <v>0</v>
      </c>
      <c r="E3469" s="25">
        <f>HLOOKUP(Eingabe!$C$6,Kalkulationen!$T$1:$U$8762,A3470)</f>
        <v>0.27680098896274219</v>
      </c>
    </row>
    <row r="3470" spans="1:5" x14ac:dyDescent="0.15">
      <c r="A3470" s="17">
        <v>3470</v>
      </c>
      <c r="B3470" s="17">
        <v>34.68</v>
      </c>
      <c r="C3470" s="17">
        <f>HLOOKUP(Eingabe!$C$3,Leistungskurven!$B$1:$B$5002,A3470,FALSE)</f>
        <v>0</v>
      </c>
      <c r="E3470" s="25">
        <f>HLOOKUP(Eingabe!$C$6,Kalkulationen!$T$1:$U$8762,A3471)</f>
        <v>0.27680098896274219</v>
      </c>
    </row>
    <row r="3471" spans="1:5" x14ac:dyDescent="0.15">
      <c r="A3471" s="17">
        <v>3471</v>
      </c>
      <c r="B3471" s="17">
        <v>34.69</v>
      </c>
      <c r="C3471" s="17">
        <f>HLOOKUP(Eingabe!$C$3,Leistungskurven!$B$1:$B$5002,A3471,FALSE)</f>
        <v>0</v>
      </c>
      <c r="E3471" s="25">
        <f>HLOOKUP(Eingabe!$C$6,Kalkulationen!$T$1:$U$8762,A3472)</f>
        <v>0.27680098896274219</v>
      </c>
    </row>
    <row r="3472" spans="1:5" x14ac:dyDescent="0.15">
      <c r="A3472" s="17">
        <v>3472</v>
      </c>
      <c r="B3472" s="17">
        <v>34.700000000000003</v>
      </c>
      <c r="C3472" s="17">
        <f>HLOOKUP(Eingabe!$C$3,Leistungskurven!$B$1:$B$5002,A3472,FALSE)</f>
        <v>0</v>
      </c>
      <c r="E3472" s="25">
        <f>HLOOKUP(Eingabe!$C$6,Kalkulationen!$T$1:$U$8762,A3473)</f>
        <v>0.27680098896274219</v>
      </c>
    </row>
    <row r="3473" spans="1:5" x14ac:dyDescent="0.15">
      <c r="A3473" s="17">
        <v>3473</v>
      </c>
      <c r="B3473" s="17">
        <v>34.71</v>
      </c>
      <c r="C3473" s="17">
        <f>HLOOKUP(Eingabe!$C$3,Leistungskurven!$B$1:$B$5002,A3473,FALSE)</f>
        <v>0</v>
      </c>
      <c r="E3473" s="25">
        <f>HLOOKUP(Eingabe!$C$6,Kalkulationen!$T$1:$U$8762,A3474)</f>
        <v>0.27680098896274219</v>
      </c>
    </row>
    <row r="3474" spans="1:5" x14ac:dyDescent="0.15">
      <c r="A3474" s="17">
        <v>3474</v>
      </c>
      <c r="B3474" s="17">
        <v>34.72</v>
      </c>
      <c r="C3474" s="17">
        <f>HLOOKUP(Eingabe!$C$3,Leistungskurven!$B$1:$B$5002,A3474,FALSE)</f>
        <v>0</v>
      </c>
      <c r="E3474" s="25">
        <f>HLOOKUP(Eingabe!$C$6,Kalkulationen!$T$1:$U$8762,A3475)</f>
        <v>0.27680098896274219</v>
      </c>
    </row>
    <row r="3475" spans="1:5" x14ac:dyDescent="0.15">
      <c r="A3475" s="17">
        <v>3475</v>
      </c>
      <c r="B3475" s="17">
        <v>34.729999999999997</v>
      </c>
      <c r="C3475" s="17">
        <f>HLOOKUP(Eingabe!$C$3,Leistungskurven!$B$1:$B$5002,A3475,FALSE)</f>
        <v>0</v>
      </c>
      <c r="E3475" s="25">
        <f>HLOOKUP(Eingabe!$C$6,Kalkulationen!$T$1:$U$8762,A3476)</f>
        <v>0.27680098896274219</v>
      </c>
    </row>
    <row r="3476" spans="1:5" x14ac:dyDescent="0.15">
      <c r="A3476" s="17">
        <v>3476</v>
      </c>
      <c r="B3476" s="17">
        <v>34.74</v>
      </c>
      <c r="C3476" s="17">
        <f>HLOOKUP(Eingabe!$C$3,Leistungskurven!$B$1:$B$5002,A3476,FALSE)</f>
        <v>0</v>
      </c>
      <c r="E3476" s="25">
        <f>HLOOKUP(Eingabe!$C$6,Kalkulationen!$T$1:$U$8762,A3477)</f>
        <v>0.27680098896274219</v>
      </c>
    </row>
    <row r="3477" spans="1:5" x14ac:dyDescent="0.15">
      <c r="A3477" s="17">
        <v>3477</v>
      </c>
      <c r="B3477" s="17">
        <v>34.75</v>
      </c>
      <c r="C3477" s="17">
        <f>HLOOKUP(Eingabe!$C$3,Leistungskurven!$B$1:$B$5002,A3477,FALSE)</f>
        <v>0</v>
      </c>
      <c r="E3477" s="25">
        <f>HLOOKUP(Eingabe!$C$6,Kalkulationen!$T$1:$U$8762,A3478)</f>
        <v>0.27680098896274219</v>
      </c>
    </row>
    <row r="3478" spans="1:5" x14ac:dyDescent="0.15">
      <c r="A3478" s="17">
        <v>3478</v>
      </c>
      <c r="B3478" s="17">
        <v>34.76</v>
      </c>
      <c r="C3478" s="17">
        <f>HLOOKUP(Eingabe!$C$3,Leistungskurven!$B$1:$B$5002,A3478,FALSE)</f>
        <v>0</v>
      </c>
      <c r="E3478" s="25">
        <f>HLOOKUP(Eingabe!$C$6,Kalkulationen!$T$1:$U$8762,A3479)</f>
        <v>0.27680098896274219</v>
      </c>
    </row>
    <row r="3479" spans="1:5" x14ac:dyDescent="0.15">
      <c r="A3479" s="17">
        <v>3479</v>
      </c>
      <c r="B3479" s="17">
        <v>34.770000000000003</v>
      </c>
      <c r="C3479" s="17">
        <f>HLOOKUP(Eingabe!$C$3,Leistungskurven!$B$1:$B$5002,A3479,FALSE)</f>
        <v>0</v>
      </c>
      <c r="E3479" s="25">
        <f>HLOOKUP(Eingabe!$C$6,Kalkulationen!$T$1:$U$8762,A3480)</f>
        <v>0.27680098896274219</v>
      </c>
    </row>
    <row r="3480" spans="1:5" x14ac:dyDescent="0.15">
      <c r="A3480" s="17">
        <v>3480</v>
      </c>
      <c r="B3480" s="17">
        <v>34.78</v>
      </c>
      <c r="C3480" s="17">
        <f>HLOOKUP(Eingabe!$C$3,Leistungskurven!$B$1:$B$5002,A3480,FALSE)</f>
        <v>0</v>
      </c>
      <c r="E3480" s="25">
        <f>HLOOKUP(Eingabe!$C$6,Kalkulationen!$T$1:$U$8762,A3481)</f>
        <v>0.27680098896274219</v>
      </c>
    </row>
    <row r="3481" spans="1:5" x14ac:dyDescent="0.15">
      <c r="A3481" s="17">
        <v>3481</v>
      </c>
      <c r="B3481" s="17">
        <v>34.79</v>
      </c>
      <c r="C3481" s="17">
        <f>HLOOKUP(Eingabe!$C$3,Leistungskurven!$B$1:$B$5002,A3481,FALSE)</f>
        <v>0</v>
      </c>
      <c r="E3481" s="25">
        <f>HLOOKUP(Eingabe!$C$6,Kalkulationen!$T$1:$U$8762,A3482)</f>
        <v>0.27680098896274219</v>
      </c>
    </row>
    <row r="3482" spans="1:5" x14ac:dyDescent="0.15">
      <c r="A3482" s="17">
        <v>3482</v>
      </c>
      <c r="B3482" s="17">
        <v>34.799999999999997</v>
      </c>
      <c r="C3482" s="17">
        <f>HLOOKUP(Eingabe!$C$3,Leistungskurven!$B$1:$B$5002,A3482,FALSE)</f>
        <v>0</v>
      </c>
      <c r="E3482" s="25">
        <f>HLOOKUP(Eingabe!$C$6,Kalkulationen!$T$1:$U$8762,A3483)</f>
        <v>0.27680098896274219</v>
      </c>
    </row>
    <row r="3483" spans="1:5" x14ac:dyDescent="0.15">
      <c r="A3483" s="17">
        <v>3483</v>
      </c>
      <c r="B3483" s="17">
        <v>34.81</v>
      </c>
      <c r="C3483" s="17">
        <f>HLOOKUP(Eingabe!$C$3,Leistungskurven!$B$1:$B$5002,A3483,FALSE)</f>
        <v>0</v>
      </c>
      <c r="E3483" s="25">
        <f>HLOOKUP(Eingabe!$C$6,Kalkulationen!$T$1:$U$8762,A3484)</f>
        <v>0.27680098896274219</v>
      </c>
    </row>
    <row r="3484" spans="1:5" x14ac:dyDescent="0.15">
      <c r="A3484" s="17">
        <v>3484</v>
      </c>
      <c r="B3484" s="17">
        <v>34.82</v>
      </c>
      <c r="C3484" s="17">
        <f>HLOOKUP(Eingabe!$C$3,Leistungskurven!$B$1:$B$5002,A3484,FALSE)</f>
        <v>0</v>
      </c>
      <c r="E3484" s="25">
        <f>HLOOKUP(Eingabe!$C$6,Kalkulationen!$T$1:$U$8762,A3485)</f>
        <v>0.27680098896274219</v>
      </c>
    </row>
    <row r="3485" spans="1:5" x14ac:dyDescent="0.15">
      <c r="A3485" s="17">
        <v>3485</v>
      </c>
      <c r="B3485" s="17">
        <v>34.83</v>
      </c>
      <c r="C3485" s="17">
        <f>HLOOKUP(Eingabe!$C$3,Leistungskurven!$B$1:$B$5002,A3485,FALSE)</f>
        <v>0</v>
      </c>
      <c r="E3485" s="25">
        <f>HLOOKUP(Eingabe!$C$6,Kalkulationen!$T$1:$U$8762,A3486)</f>
        <v>0.27680098896274219</v>
      </c>
    </row>
    <row r="3486" spans="1:5" x14ac:dyDescent="0.15">
      <c r="A3486" s="17">
        <v>3486</v>
      </c>
      <c r="B3486" s="17">
        <v>34.840000000000003</v>
      </c>
      <c r="C3486" s="17">
        <f>HLOOKUP(Eingabe!$C$3,Leistungskurven!$B$1:$B$5002,A3486,FALSE)</f>
        <v>0</v>
      </c>
      <c r="E3486" s="25">
        <f>HLOOKUP(Eingabe!$C$6,Kalkulationen!$T$1:$U$8762,A3487)</f>
        <v>0.27680098896274219</v>
      </c>
    </row>
    <row r="3487" spans="1:5" x14ac:dyDescent="0.15">
      <c r="A3487" s="17">
        <v>3487</v>
      </c>
      <c r="B3487" s="17">
        <v>34.85</v>
      </c>
      <c r="C3487" s="17">
        <f>HLOOKUP(Eingabe!$C$3,Leistungskurven!$B$1:$B$5002,A3487,FALSE)</f>
        <v>0</v>
      </c>
      <c r="E3487" s="25">
        <f>HLOOKUP(Eingabe!$C$6,Kalkulationen!$T$1:$U$8762,A3488)</f>
        <v>0.27680098896274219</v>
      </c>
    </row>
    <row r="3488" spans="1:5" x14ac:dyDescent="0.15">
      <c r="A3488" s="17">
        <v>3488</v>
      </c>
      <c r="B3488" s="17">
        <v>34.86</v>
      </c>
      <c r="C3488" s="17">
        <f>HLOOKUP(Eingabe!$C$3,Leistungskurven!$B$1:$B$5002,A3488,FALSE)</f>
        <v>0</v>
      </c>
      <c r="E3488" s="25">
        <f>HLOOKUP(Eingabe!$C$6,Kalkulationen!$T$1:$U$8762,A3489)</f>
        <v>0.27680098896274219</v>
      </c>
    </row>
    <row r="3489" spans="1:5" x14ac:dyDescent="0.15">
      <c r="A3489" s="17">
        <v>3489</v>
      </c>
      <c r="B3489" s="17">
        <v>34.869999999999997</v>
      </c>
      <c r="C3489" s="17">
        <f>HLOOKUP(Eingabe!$C$3,Leistungskurven!$B$1:$B$5002,A3489,FALSE)</f>
        <v>0</v>
      </c>
      <c r="E3489" s="25">
        <f>HLOOKUP(Eingabe!$C$6,Kalkulationen!$T$1:$U$8762,A3490)</f>
        <v>0.27680098896274219</v>
      </c>
    </row>
    <row r="3490" spans="1:5" x14ac:dyDescent="0.15">
      <c r="A3490" s="17">
        <v>3490</v>
      </c>
      <c r="B3490" s="17">
        <v>34.880000000000003</v>
      </c>
      <c r="C3490" s="17">
        <f>HLOOKUP(Eingabe!$C$3,Leistungskurven!$B$1:$B$5002,A3490,FALSE)</f>
        <v>0</v>
      </c>
      <c r="E3490" s="25">
        <f>HLOOKUP(Eingabe!$C$6,Kalkulationen!$T$1:$U$8762,A3491)</f>
        <v>0.27680098896274219</v>
      </c>
    </row>
    <row r="3491" spans="1:5" x14ac:dyDescent="0.15">
      <c r="A3491" s="17">
        <v>3491</v>
      </c>
      <c r="B3491" s="17">
        <v>34.89</v>
      </c>
      <c r="C3491" s="17">
        <f>HLOOKUP(Eingabe!$C$3,Leistungskurven!$B$1:$B$5002,A3491,FALSE)</f>
        <v>0</v>
      </c>
      <c r="E3491" s="25">
        <f>HLOOKUP(Eingabe!$C$6,Kalkulationen!$T$1:$U$8762,A3492)</f>
        <v>0.27680098896274219</v>
      </c>
    </row>
    <row r="3492" spans="1:5" x14ac:dyDescent="0.15">
      <c r="A3492" s="17">
        <v>3492</v>
      </c>
      <c r="B3492" s="17">
        <v>34.9</v>
      </c>
      <c r="C3492" s="17">
        <f>HLOOKUP(Eingabe!$C$3,Leistungskurven!$B$1:$B$5002,A3492,FALSE)</f>
        <v>0</v>
      </c>
      <c r="E3492" s="25">
        <f>HLOOKUP(Eingabe!$C$6,Kalkulationen!$T$1:$U$8762,A3493)</f>
        <v>0.27680098896274219</v>
      </c>
    </row>
    <row r="3493" spans="1:5" x14ac:dyDescent="0.15">
      <c r="A3493" s="17">
        <v>3493</v>
      </c>
      <c r="B3493" s="17">
        <v>34.909999999999997</v>
      </c>
      <c r="C3493" s="17">
        <f>HLOOKUP(Eingabe!$C$3,Leistungskurven!$B$1:$B$5002,A3493,FALSE)</f>
        <v>0</v>
      </c>
      <c r="E3493" s="25">
        <f>HLOOKUP(Eingabe!$C$6,Kalkulationen!$T$1:$U$8762,A3494)</f>
        <v>0.27680098896274219</v>
      </c>
    </row>
    <row r="3494" spans="1:5" x14ac:dyDescent="0.15">
      <c r="A3494" s="17">
        <v>3494</v>
      </c>
      <c r="B3494" s="17">
        <v>34.92</v>
      </c>
      <c r="C3494" s="17">
        <f>HLOOKUP(Eingabe!$C$3,Leistungskurven!$B$1:$B$5002,A3494,FALSE)</f>
        <v>0</v>
      </c>
      <c r="E3494" s="25">
        <f>HLOOKUP(Eingabe!$C$6,Kalkulationen!$T$1:$U$8762,A3495)</f>
        <v>0.27680098896274219</v>
      </c>
    </row>
    <row r="3495" spans="1:5" x14ac:dyDescent="0.15">
      <c r="A3495" s="17">
        <v>3495</v>
      </c>
      <c r="B3495" s="17">
        <v>34.93</v>
      </c>
      <c r="C3495" s="17">
        <f>HLOOKUP(Eingabe!$C$3,Leistungskurven!$B$1:$B$5002,A3495,FALSE)</f>
        <v>0</v>
      </c>
      <c r="E3495" s="25">
        <f>HLOOKUP(Eingabe!$C$6,Kalkulationen!$T$1:$U$8762,A3496)</f>
        <v>0.27680098896274219</v>
      </c>
    </row>
    <row r="3496" spans="1:5" x14ac:dyDescent="0.15">
      <c r="A3496" s="17">
        <v>3496</v>
      </c>
      <c r="B3496" s="17">
        <v>34.94</v>
      </c>
      <c r="C3496" s="17">
        <f>HLOOKUP(Eingabe!$C$3,Leistungskurven!$B$1:$B$5002,A3496,FALSE)</f>
        <v>0</v>
      </c>
      <c r="E3496" s="25">
        <f>HLOOKUP(Eingabe!$C$6,Kalkulationen!$T$1:$U$8762,A3497)</f>
        <v>0.27680098896274219</v>
      </c>
    </row>
    <row r="3497" spans="1:5" x14ac:dyDescent="0.15">
      <c r="A3497" s="17">
        <v>3497</v>
      </c>
      <c r="B3497" s="17">
        <v>34.950000000000003</v>
      </c>
      <c r="C3497" s="17">
        <f>HLOOKUP(Eingabe!$C$3,Leistungskurven!$B$1:$B$5002,A3497,FALSE)</f>
        <v>0</v>
      </c>
      <c r="E3497" s="25">
        <f>HLOOKUP(Eingabe!$C$6,Kalkulationen!$T$1:$U$8762,A3498)</f>
        <v>0.27680098896274219</v>
      </c>
    </row>
    <row r="3498" spans="1:5" x14ac:dyDescent="0.15">
      <c r="A3498" s="17">
        <v>3498</v>
      </c>
      <c r="B3498" s="17">
        <v>34.96</v>
      </c>
      <c r="C3498" s="17">
        <f>HLOOKUP(Eingabe!$C$3,Leistungskurven!$B$1:$B$5002,A3498,FALSE)</f>
        <v>0</v>
      </c>
      <c r="E3498" s="25">
        <f>HLOOKUP(Eingabe!$C$6,Kalkulationen!$T$1:$U$8762,A3499)</f>
        <v>0.27680098896274219</v>
      </c>
    </row>
    <row r="3499" spans="1:5" x14ac:dyDescent="0.15">
      <c r="A3499" s="17">
        <v>3499</v>
      </c>
      <c r="B3499" s="17">
        <v>34.97</v>
      </c>
      <c r="C3499" s="17">
        <f>HLOOKUP(Eingabe!$C$3,Leistungskurven!$B$1:$B$5002,A3499,FALSE)</f>
        <v>0</v>
      </c>
      <c r="E3499" s="25">
        <f>HLOOKUP(Eingabe!$C$6,Kalkulationen!$T$1:$U$8762,A3500)</f>
        <v>0.27680098896274219</v>
      </c>
    </row>
    <row r="3500" spans="1:5" x14ac:dyDescent="0.15">
      <c r="A3500" s="17">
        <v>3500</v>
      </c>
      <c r="B3500" s="17">
        <v>34.979999999999997</v>
      </c>
      <c r="C3500" s="17">
        <f>HLOOKUP(Eingabe!$C$3,Leistungskurven!$B$1:$B$5002,A3500,FALSE)</f>
        <v>0</v>
      </c>
      <c r="E3500" s="25">
        <f>HLOOKUP(Eingabe!$C$6,Kalkulationen!$T$1:$U$8762,A3501)</f>
        <v>0.27680098896274219</v>
      </c>
    </row>
    <row r="3501" spans="1:5" x14ac:dyDescent="0.15">
      <c r="A3501" s="17">
        <v>3501</v>
      </c>
      <c r="B3501" s="17">
        <v>34.99</v>
      </c>
      <c r="C3501" s="17">
        <f>HLOOKUP(Eingabe!$C$3,Leistungskurven!$B$1:$B$5002,A3501,FALSE)</f>
        <v>0</v>
      </c>
      <c r="E3501" s="25">
        <f>HLOOKUP(Eingabe!$C$6,Kalkulationen!$T$1:$U$8762,A3502)</f>
        <v>0.27680098896274219</v>
      </c>
    </row>
    <row r="3502" spans="1:5" x14ac:dyDescent="0.15">
      <c r="A3502" s="17">
        <v>3502</v>
      </c>
      <c r="B3502" s="17">
        <v>35</v>
      </c>
      <c r="C3502" s="17">
        <f>HLOOKUP(Eingabe!$C$3,Leistungskurven!$B$1:$B$5002,A3502,FALSE)</f>
        <v>0</v>
      </c>
      <c r="E3502" s="25">
        <f>HLOOKUP(Eingabe!$C$6,Kalkulationen!$T$1:$U$8762,A3503)</f>
        <v>0.27680098896274219</v>
      </c>
    </row>
    <row r="3503" spans="1:5" x14ac:dyDescent="0.15">
      <c r="A3503" s="17">
        <v>3503</v>
      </c>
      <c r="B3503" s="17">
        <v>35.01</v>
      </c>
      <c r="C3503" s="17">
        <f>HLOOKUP(Eingabe!$C$3,Leistungskurven!$B$1:$B$5002,A3503,FALSE)</f>
        <v>0</v>
      </c>
      <c r="E3503" s="25">
        <f>HLOOKUP(Eingabe!$C$6,Kalkulationen!$T$1:$U$8762,A3504)</f>
        <v>0.27680098896274219</v>
      </c>
    </row>
    <row r="3504" spans="1:5" x14ac:dyDescent="0.15">
      <c r="A3504" s="17">
        <v>3504</v>
      </c>
      <c r="B3504" s="17">
        <v>35.020000000000003</v>
      </c>
      <c r="C3504" s="17">
        <f>HLOOKUP(Eingabe!$C$3,Leistungskurven!$B$1:$B$5002,A3504,FALSE)</f>
        <v>0</v>
      </c>
      <c r="E3504" s="25">
        <f>HLOOKUP(Eingabe!$C$6,Kalkulationen!$T$1:$U$8762,A3505)</f>
        <v>0.27680098896274219</v>
      </c>
    </row>
    <row r="3505" spans="1:5" x14ac:dyDescent="0.15">
      <c r="A3505" s="17">
        <v>3505</v>
      </c>
      <c r="B3505" s="17">
        <v>35.03</v>
      </c>
      <c r="C3505" s="17">
        <f>HLOOKUP(Eingabe!$C$3,Leistungskurven!$B$1:$B$5002,A3505,FALSE)</f>
        <v>0</v>
      </c>
      <c r="E3505" s="25">
        <f>HLOOKUP(Eingabe!$C$6,Kalkulationen!$T$1:$U$8762,A3506)</f>
        <v>0.27680098896274219</v>
      </c>
    </row>
    <row r="3506" spans="1:5" x14ac:dyDescent="0.15">
      <c r="A3506" s="17">
        <v>3506</v>
      </c>
      <c r="B3506" s="17">
        <v>35.04</v>
      </c>
      <c r="C3506" s="17">
        <f>HLOOKUP(Eingabe!$C$3,Leistungskurven!$B$1:$B$5002,A3506,FALSE)</f>
        <v>0</v>
      </c>
      <c r="E3506" s="25">
        <f>HLOOKUP(Eingabe!$C$6,Kalkulationen!$T$1:$U$8762,A3507)</f>
        <v>0.27680098896274219</v>
      </c>
    </row>
    <row r="3507" spans="1:5" x14ac:dyDescent="0.15">
      <c r="A3507" s="17">
        <v>3507</v>
      </c>
      <c r="B3507" s="17">
        <v>35.049999999999997</v>
      </c>
      <c r="C3507" s="17">
        <f>HLOOKUP(Eingabe!$C$3,Leistungskurven!$B$1:$B$5002,A3507,FALSE)</f>
        <v>0</v>
      </c>
      <c r="E3507" s="25">
        <f>HLOOKUP(Eingabe!$C$6,Kalkulationen!$T$1:$U$8762,A3508)</f>
        <v>0.27680098896274219</v>
      </c>
    </row>
    <row r="3508" spans="1:5" x14ac:dyDescent="0.15">
      <c r="A3508" s="17">
        <v>3508</v>
      </c>
      <c r="B3508" s="17">
        <v>35.06</v>
      </c>
      <c r="C3508" s="17">
        <f>HLOOKUP(Eingabe!$C$3,Leistungskurven!$B$1:$B$5002,A3508,FALSE)</f>
        <v>0</v>
      </c>
      <c r="E3508" s="25">
        <f>HLOOKUP(Eingabe!$C$6,Kalkulationen!$T$1:$U$8762,A3509)</f>
        <v>0.25443327038277369</v>
      </c>
    </row>
    <row r="3509" spans="1:5" x14ac:dyDescent="0.15">
      <c r="A3509" s="17">
        <v>3509</v>
      </c>
      <c r="B3509" s="17">
        <v>35.07</v>
      </c>
      <c r="C3509" s="17">
        <f>HLOOKUP(Eingabe!$C$3,Leistungskurven!$B$1:$B$5002,A3509,FALSE)</f>
        <v>0</v>
      </c>
      <c r="E3509" s="25">
        <f>HLOOKUP(Eingabe!$C$6,Kalkulationen!$T$1:$U$8762,A3510)</f>
        <v>0.25443327038277369</v>
      </c>
    </row>
    <row r="3510" spans="1:5" x14ac:dyDescent="0.15">
      <c r="A3510" s="17">
        <v>3510</v>
      </c>
      <c r="B3510" s="17">
        <v>35.08</v>
      </c>
      <c r="C3510" s="17">
        <f>HLOOKUP(Eingabe!$C$3,Leistungskurven!$B$1:$B$5002,A3510,FALSE)</f>
        <v>0</v>
      </c>
      <c r="E3510" s="25">
        <f>HLOOKUP(Eingabe!$C$6,Kalkulationen!$T$1:$U$8762,A3511)</f>
        <v>0.25443327038277369</v>
      </c>
    </row>
    <row r="3511" spans="1:5" x14ac:dyDescent="0.15">
      <c r="A3511" s="17">
        <v>3511</v>
      </c>
      <c r="B3511" s="17">
        <v>35.090000000000003</v>
      </c>
      <c r="C3511" s="17">
        <f>HLOOKUP(Eingabe!$C$3,Leistungskurven!$B$1:$B$5002,A3511,FALSE)</f>
        <v>0</v>
      </c>
      <c r="E3511" s="25">
        <f>HLOOKUP(Eingabe!$C$6,Kalkulationen!$T$1:$U$8762,A3512)</f>
        <v>0.25443327038277369</v>
      </c>
    </row>
    <row r="3512" spans="1:5" x14ac:dyDescent="0.15">
      <c r="A3512" s="17">
        <v>3512</v>
      </c>
      <c r="B3512" s="17">
        <v>35.1</v>
      </c>
      <c r="C3512" s="17">
        <f>HLOOKUP(Eingabe!$C$3,Leistungskurven!$B$1:$B$5002,A3512,FALSE)</f>
        <v>0</v>
      </c>
      <c r="E3512" s="25">
        <f>HLOOKUP(Eingabe!$C$6,Kalkulationen!$T$1:$U$8762,A3513)</f>
        <v>0.25443327038277369</v>
      </c>
    </row>
    <row r="3513" spans="1:5" x14ac:dyDescent="0.15">
      <c r="A3513" s="17">
        <v>3513</v>
      </c>
      <c r="B3513" s="17">
        <v>35.11</v>
      </c>
      <c r="C3513" s="17">
        <f>HLOOKUP(Eingabe!$C$3,Leistungskurven!$B$1:$B$5002,A3513,FALSE)</f>
        <v>0</v>
      </c>
      <c r="E3513" s="25">
        <f>HLOOKUP(Eingabe!$C$6,Kalkulationen!$T$1:$U$8762,A3514)</f>
        <v>0.25443327038277369</v>
      </c>
    </row>
    <row r="3514" spans="1:5" x14ac:dyDescent="0.15">
      <c r="A3514" s="17">
        <v>3514</v>
      </c>
      <c r="B3514" s="17">
        <v>35.119999999999997</v>
      </c>
      <c r="C3514" s="17">
        <f>HLOOKUP(Eingabe!$C$3,Leistungskurven!$B$1:$B$5002,A3514,FALSE)</f>
        <v>0</v>
      </c>
      <c r="E3514" s="25">
        <f>HLOOKUP(Eingabe!$C$6,Kalkulationen!$T$1:$U$8762,A3515)</f>
        <v>0.25443327038277369</v>
      </c>
    </row>
    <row r="3515" spans="1:5" x14ac:dyDescent="0.15">
      <c r="A3515" s="17">
        <v>3515</v>
      </c>
      <c r="B3515" s="17">
        <v>35.130000000000003</v>
      </c>
      <c r="C3515" s="17">
        <f>HLOOKUP(Eingabe!$C$3,Leistungskurven!$B$1:$B$5002,A3515,FALSE)</f>
        <v>0</v>
      </c>
      <c r="E3515" s="25">
        <f>HLOOKUP(Eingabe!$C$6,Kalkulationen!$T$1:$U$8762,A3516)</f>
        <v>0.25443327038277369</v>
      </c>
    </row>
    <row r="3516" spans="1:5" x14ac:dyDescent="0.15">
      <c r="A3516" s="17">
        <v>3516</v>
      </c>
      <c r="B3516" s="17">
        <v>35.14</v>
      </c>
      <c r="C3516" s="17">
        <f>HLOOKUP(Eingabe!$C$3,Leistungskurven!$B$1:$B$5002,A3516,FALSE)</f>
        <v>0</v>
      </c>
      <c r="E3516" s="25">
        <f>HLOOKUP(Eingabe!$C$6,Kalkulationen!$T$1:$U$8762,A3517)</f>
        <v>0.25443327038277369</v>
      </c>
    </row>
    <row r="3517" spans="1:5" x14ac:dyDescent="0.15">
      <c r="A3517" s="17">
        <v>3517</v>
      </c>
      <c r="B3517" s="17">
        <v>35.15</v>
      </c>
      <c r="C3517" s="17">
        <f>HLOOKUP(Eingabe!$C$3,Leistungskurven!$B$1:$B$5002,A3517,FALSE)</f>
        <v>0</v>
      </c>
      <c r="E3517" s="25">
        <f>HLOOKUP(Eingabe!$C$6,Kalkulationen!$T$1:$U$8762,A3518)</f>
        <v>0.25443327038277369</v>
      </c>
    </row>
    <row r="3518" spans="1:5" x14ac:dyDescent="0.15">
      <c r="A3518" s="17">
        <v>3518</v>
      </c>
      <c r="B3518" s="17">
        <v>35.159999999999997</v>
      </c>
      <c r="C3518" s="17">
        <f>HLOOKUP(Eingabe!$C$3,Leistungskurven!$B$1:$B$5002,A3518,FALSE)</f>
        <v>0</v>
      </c>
      <c r="E3518" s="25">
        <f>HLOOKUP(Eingabe!$C$6,Kalkulationen!$T$1:$U$8762,A3519)</f>
        <v>0.25443327038277369</v>
      </c>
    </row>
    <row r="3519" spans="1:5" x14ac:dyDescent="0.15">
      <c r="A3519" s="17">
        <v>3519</v>
      </c>
      <c r="B3519" s="17">
        <v>35.17</v>
      </c>
      <c r="C3519" s="17">
        <f>HLOOKUP(Eingabe!$C$3,Leistungskurven!$B$1:$B$5002,A3519,FALSE)</f>
        <v>0</v>
      </c>
      <c r="E3519" s="25">
        <f>HLOOKUP(Eingabe!$C$6,Kalkulationen!$T$1:$U$8762,A3520)</f>
        <v>0.25443327038277369</v>
      </c>
    </row>
    <row r="3520" spans="1:5" x14ac:dyDescent="0.15">
      <c r="A3520" s="17">
        <v>3520</v>
      </c>
      <c r="B3520" s="17">
        <v>35.18</v>
      </c>
      <c r="C3520" s="17">
        <f>HLOOKUP(Eingabe!$C$3,Leistungskurven!$B$1:$B$5002,A3520,FALSE)</f>
        <v>0</v>
      </c>
      <c r="E3520" s="25">
        <f>HLOOKUP(Eingabe!$C$6,Kalkulationen!$T$1:$U$8762,A3521)</f>
        <v>0.25443327038277369</v>
      </c>
    </row>
    <row r="3521" spans="1:5" x14ac:dyDescent="0.15">
      <c r="A3521" s="17">
        <v>3521</v>
      </c>
      <c r="B3521" s="17">
        <v>35.19</v>
      </c>
      <c r="C3521" s="17">
        <f>HLOOKUP(Eingabe!$C$3,Leistungskurven!$B$1:$B$5002,A3521,FALSE)</f>
        <v>0</v>
      </c>
      <c r="E3521" s="25">
        <f>HLOOKUP(Eingabe!$C$6,Kalkulationen!$T$1:$U$8762,A3522)</f>
        <v>0.25443327038277369</v>
      </c>
    </row>
    <row r="3522" spans="1:5" x14ac:dyDescent="0.15">
      <c r="A3522" s="17">
        <v>3522</v>
      </c>
      <c r="B3522" s="17">
        <v>35.200000000000003</v>
      </c>
      <c r="C3522" s="17">
        <f>HLOOKUP(Eingabe!$C$3,Leistungskurven!$B$1:$B$5002,A3522,FALSE)</f>
        <v>0</v>
      </c>
      <c r="E3522" s="25">
        <f>HLOOKUP(Eingabe!$C$6,Kalkulationen!$T$1:$U$8762,A3523)</f>
        <v>0.25443327038277369</v>
      </c>
    </row>
    <row r="3523" spans="1:5" x14ac:dyDescent="0.15">
      <c r="A3523" s="17">
        <v>3523</v>
      </c>
      <c r="B3523" s="17">
        <v>35.21</v>
      </c>
      <c r="C3523" s="17">
        <f>HLOOKUP(Eingabe!$C$3,Leistungskurven!$B$1:$B$5002,A3523,FALSE)</f>
        <v>0</v>
      </c>
      <c r="E3523" s="25">
        <f>HLOOKUP(Eingabe!$C$6,Kalkulationen!$T$1:$U$8762,A3524)</f>
        <v>0.25443327038277369</v>
      </c>
    </row>
    <row r="3524" spans="1:5" x14ac:dyDescent="0.15">
      <c r="A3524" s="17">
        <v>3524</v>
      </c>
      <c r="B3524" s="17">
        <v>35.22</v>
      </c>
      <c r="C3524" s="17">
        <f>HLOOKUP(Eingabe!$C$3,Leistungskurven!$B$1:$B$5002,A3524,FALSE)</f>
        <v>0</v>
      </c>
      <c r="E3524" s="25">
        <f>HLOOKUP(Eingabe!$C$6,Kalkulationen!$T$1:$U$8762,A3525)</f>
        <v>0.25443327038277369</v>
      </c>
    </row>
    <row r="3525" spans="1:5" x14ac:dyDescent="0.15">
      <c r="A3525" s="17">
        <v>3525</v>
      </c>
      <c r="B3525" s="17">
        <v>35.229999999999997</v>
      </c>
      <c r="C3525" s="17">
        <f>HLOOKUP(Eingabe!$C$3,Leistungskurven!$B$1:$B$5002,A3525,FALSE)</f>
        <v>0</v>
      </c>
      <c r="E3525" s="25">
        <f>HLOOKUP(Eingabe!$C$6,Kalkulationen!$T$1:$U$8762,A3526)</f>
        <v>0.25443327038277369</v>
      </c>
    </row>
    <row r="3526" spans="1:5" x14ac:dyDescent="0.15">
      <c r="A3526" s="17">
        <v>3526</v>
      </c>
      <c r="B3526" s="17">
        <v>35.24</v>
      </c>
      <c r="C3526" s="17">
        <f>HLOOKUP(Eingabe!$C$3,Leistungskurven!$B$1:$B$5002,A3526,FALSE)</f>
        <v>0</v>
      </c>
      <c r="E3526" s="25">
        <f>HLOOKUP(Eingabe!$C$6,Kalkulationen!$T$1:$U$8762,A3527)</f>
        <v>0.25443327038277369</v>
      </c>
    </row>
    <row r="3527" spans="1:5" x14ac:dyDescent="0.15">
      <c r="A3527" s="17">
        <v>3527</v>
      </c>
      <c r="B3527" s="17">
        <v>35.25</v>
      </c>
      <c r="C3527" s="17">
        <f>HLOOKUP(Eingabe!$C$3,Leistungskurven!$B$1:$B$5002,A3527,FALSE)</f>
        <v>0</v>
      </c>
      <c r="E3527" s="25">
        <f>HLOOKUP(Eingabe!$C$6,Kalkulationen!$T$1:$U$8762,A3528)</f>
        <v>0.25443327038277369</v>
      </c>
    </row>
    <row r="3528" spans="1:5" x14ac:dyDescent="0.15">
      <c r="A3528" s="17">
        <v>3528</v>
      </c>
      <c r="B3528" s="17">
        <v>35.26</v>
      </c>
      <c r="C3528" s="17">
        <f>HLOOKUP(Eingabe!$C$3,Leistungskurven!$B$1:$B$5002,A3528,FALSE)</f>
        <v>0</v>
      </c>
      <c r="E3528" s="25">
        <f>HLOOKUP(Eingabe!$C$6,Kalkulationen!$T$1:$U$8762,A3529)</f>
        <v>0.25443327038277369</v>
      </c>
    </row>
    <row r="3529" spans="1:5" x14ac:dyDescent="0.15">
      <c r="A3529" s="17">
        <v>3529</v>
      </c>
      <c r="B3529" s="17">
        <v>35.270000000000003</v>
      </c>
      <c r="C3529" s="17">
        <f>HLOOKUP(Eingabe!$C$3,Leistungskurven!$B$1:$B$5002,A3529,FALSE)</f>
        <v>0</v>
      </c>
      <c r="E3529" s="25">
        <f>HLOOKUP(Eingabe!$C$6,Kalkulationen!$T$1:$U$8762,A3530)</f>
        <v>0.25443327038277369</v>
      </c>
    </row>
    <row r="3530" spans="1:5" x14ac:dyDescent="0.15">
      <c r="A3530" s="17">
        <v>3530</v>
      </c>
      <c r="B3530" s="17">
        <v>35.28</v>
      </c>
      <c r="C3530" s="17">
        <f>HLOOKUP(Eingabe!$C$3,Leistungskurven!$B$1:$B$5002,A3530,FALSE)</f>
        <v>0</v>
      </c>
      <c r="E3530" s="25">
        <f>HLOOKUP(Eingabe!$C$6,Kalkulationen!$T$1:$U$8762,A3531)</f>
        <v>0.25443327038277369</v>
      </c>
    </row>
    <row r="3531" spans="1:5" x14ac:dyDescent="0.15">
      <c r="A3531" s="17">
        <v>3531</v>
      </c>
      <c r="B3531" s="17">
        <v>35.29</v>
      </c>
      <c r="C3531" s="17">
        <f>HLOOKUP(Eingabe!$C$3,Leistungskurven!$B$1:$B$5002,A3531,FALSE)</f>
        <v>0</v>
      </c>
      <c r="E3531" s="25">
        <f>HLOOKUP(Eingabe!$C$6,Kalkulationen!$T$1:$U$8762,A3532)</f>
        <v>0.25443327038277369</v>
      </c>
    </row>
    <row r="3532" spans="1:5" x14ac:dyDescent="0.15">
      <c r="A3532" s="17">
        <v>3532</v>
      </c>
      <c r="B3532" s="17">
        <v>35.299999999999997</v>
      </c>
      <c r="C3532" s="17">
        <f>HLOOKUP(Eingabe!$C$3,Leistungskurven!$B$1:$B$5002,A3532,FALSE)</f>
        <v>0</v>
      </c>
      <c r="E3532" s="25">
        <f>HLOOKUP(Eingabe!$C$6,Kalkulationen!$T$1:$U$8762,A3533)</f>
        <v>0.25443327038277369</v>
      </c>
    </row>
    <row r="3533" spans="1:5" x14ac:dyDescent="0.15">
      <c r="A3533" s="17">
        <v>3533</v>
      </c>
      <c r="B3533" s="17">
        <v>35.31</v>
      </c>
      <c r="C3533" s="17">
        <f>HLOOKUP(Eingabe!$C$3,Leistungskurven!$B$1:$B$5002,A3533,FALSE)</f>
        <v>0</v>
      </c>
      <c r="E3533" s="25">
        <f>HLOOKUP(Eingabe!$C$6,Kalkulationen!$T$1:$U$8762,A3534)</f>
        <v>0.25443327038277369</v>
      </c>
    </row>
    <row r="3534" spans="1:5" x14ac:dyDescent="0.15">
      <c r="A3534" s="17">
        <v>3534</v>
      </c>
      <c r="B3534" s="17">
        <v>35.32</v>
      </c>
      <c r="C3534" s="17">
        <f>HLOOKUP(Eingabe!$C$3,Leistungskurven!$B$1:$B$5002,A3534,FALSE)</f>
        <v>0</v>
      </c>
      <c r="E3534" s="25">
        <f>HLOOKUP(Eingabe!$C$6,Kalkulationen!$T$1:$U$8762,A3535)</f>
        <v>0.25443327038277369</v>
      </c>
    </row>
    <row r="3535" spans="1:5" x14ac:dyDescent="0.15">
      <c r="A3535" s="17">
        <v>3535</v>
      </c>
      <c r="B3535" s="17">
        <v>35.33</v>
      </c>
      <c r="C3535" s="17">
        <f>HLOOKUP(Eingabe!$C$3,Leistungskurven!$B$1:$B$5002,A3535,FALSE)</f>
        <v>0</v>
      </c>
      <c r="E3535" s="25">
        <f>HLOOKUP(Eingabe!$C$6,Kalkulationen!$T$1:$U$8762,A3536)</f>
        <v>0.25443327038277369</v>
      </c>
    </row>
    <row r="3536" spans="1:5" x14ac:dyDescent="0.15">
      <c r="A3536" s="17">
        <v>3536</v>
      </c>
      <c r="B3536" s="17">
        <v>35.340000000000003</v>
      </c>
      <c r="C3536" s="17">
        <f>HLOOKUP(Eingabe!$C$3,Leistungskurven!$B$1:$B$5002,A3536,FALSE)</f>
        <v>0</v>
      </c>
      <c r="E3536" s="25">
        <f>HLOOKUP(Eingabe!$C$6,Kalkulationen!$T$1:$U$8762,A3537)</f>
        <v>0.25443327038277369</v>
      </c>
    </row>
    <row r="3537" spans="1:5" x14ac:dyDescent="0.15">
      <c r="A3537" s="17">
        <v>3537</v>
      </c>
      <c r="B3537" s="17">
        <v>35.35</v>
      </c>
      <c r="C3537" s="17">
        <f>HLOOKUP(Eingabe!$C$3,Leistungskurven!$B$1:$B$5002,A3537,FALSE)</f>
        <v>0</v>
      </c>
      <c r="E3537" s="25">
        <f>HLOOKUP(Eingabe!$C$6,Kalkulationen!$T$1:$U$8762,A3538)</f>
        <v>0.25443327038277369</v>
      </c>
    </row>
    <row r="3538" spans="1:5" x14ac:dyDescent="0.15">
      <c r="A3538" s="17">
        <v>3538</v>
      </c>
      <c r="B3538" s="17">
        <v>35.36</v>
      </c>
      <c r="C3538" s="17">
        <f>HLOOKUP(Eingabe!$C$3,Leistungskurven!$B$1:$B$5002,A3538,FALSE)</f>
        <v>0</v>
      </c>
      <c r="E3538" s="25">
        <f>HLOOKUP(Eingabe!$C$6,Kalkulationen!$T$1:$U$8762,A3539)</f>
        <v>0.25443327038277369</v>
      </c>
    </row>
    <row r="3539" spans="1:5" x14ac:dyDescent="0.15">
      <c r="A3539" s="17">
        <v>3539</v>
      </c>
      <c r="B3539" s="17">
        <v>35.369999999999997</v>
      </c>
      <c r="C3539" s="17">
        <f>HLOOKUP(Eingabe!$C$3,Leistungskurven!$B$1:$B$5002,A3539,FALSE)</f>
        <v>0</v>
      </c>
      <c r="E3539" s="25">
        <f>HLOOKUP(Eingabe!$C$6,Kalkulationen!$T$1:$U$8762,A3540)</f>
        <v>0.25443327038277369</v>
      </c>
    </row>
    <row r="3540" spans="1:5" x14ac:dyDescent="0.15">
      <c r="A3540" s="17">
        <v>3540</v>
      </c>
      <c r="B3540" s="17">
        <v>35.380000000000003</v>
      </c>
      <c r="C3540" s="17">
        <f>HLOOKUP(Eingabe!$C$3,Leistungskurven!$B$1:$B$5002,A3540,FALSE)</f>
        <v>0</v>
      </c>
      <c r="E3540" s="25">
        <f>HLOOKUP(Eingabe!$C$6,Kalkulationen!$T$1:$U$8762,A3541)</f>
        <v>0.25443327038277369</v>
      </c>
    </row>
    <row r="3541" spans="1:5" x14ac:dyDescent="0.15">
      <c r="A3541" s="17">
        <v>3541</v>
      </c>
      <c r="B3541" s="17">
        <v>35.39</v>
      </c>
      <c r="C3541" s="17">
        <f>HLOOKUP(Eingabe!$C$3,Leistungskurven!$B$1:$B$5002,A3541,FALSE)</f>
        <v>0</v>
      </c>
      <c r="E3541" s="25">
        <f>HLOOKUP(Eingabe!$C$6,Kalkulationen!$T$1:$U$8762,A3542)</f>
        <v>0.25443327038277369</v>
      </c>
    </row>
    <row r="3542" spans="1:5" x14ac:dyDescent="0.15">
      <c r="A3542" s="17">
        <v>3542</v>
      </c>
      <c r="B3542" s="17">
        <v>35.4</v>
      </c>
      <c r="C3542" s="17">
        <f>HLOOKUP(Eingabe!$C$3,Leistungskurven!$B$1:$B$5002,A3542,FALSE)</f>
        <v>0</v>
      </c>
      <c r="E3542" s="25">
        <f>HLOOKUP(Eingabe!$C$6,Kalkulationen!$T$1:$U$8762,A3543)</f>
        <v>0.25443327038277369</v>
      </c>
    </row>
    <row r="3543" spans="1:5" x14ac:dyDescent="0.15">
      <c r="A3543" s="17">
        <v>3543</v>
      </c>
      <c r="B3543" s="17">
        <v>35.409999999999997</v>
      </c>
      <c r="C3543" s="17">
        <f>HLOOKUP(Eingabe!$C$3,Leistungskurven!$B$1:$B$5002,A3543,FALSE)</f>
        <v>0</v>
      </c>
      <c r="E3543" s="25">
        <f>HLOOKUP(Eingabe!$C$6,Kalkulationen!$T$1:$U$8762,A3544)</f>
        <v>0.25443327038277369</v>
      </c>
    </row>
    <row r="3544" spans="1:5" x14ac:dyDescent="0.15">
      <c r="A3544" s="17">
        <v>3544</v>
      </c>
      <c r="B3544" s="17">
        <v>35.42</v>
      </c>
      <c r="C3544" s="17">
        <f>HLOOKUP(Eingabe!$C$3,Leistungskurven!$B$1:$B$5002,A3544,FALSE)</f>
        <v>0</v>
      </c>
      <c r="E3544" s="25">
        <f>HLOOKUP(Eingabe!$C$6,Kalkulationen!$T$1:$U$8762,A3545)</f>
        <v>0.25443327038277369</v>
      </c>
    </row>
    <row r="3545" spans="1:5" x14ac:dyDescent="0.15">
      <c r="A3545" s="17">
        <v>3545</v>
      </c>
      <c r="B3545" s="17">
        <v>35.43</v>
      </c>
      <c r="C3545" s="17">
        <f>HLOOKUP(Eingabe!$C$3,Leistungskurven!$B$1:$B$5002,A3545,FALSE)</f>
        <v>0</v>
      </c>
      <c r="E3545" s="25">
        <f>HLOOKUP(Eingabe!$C$6,Kalkulationen!$T$1:$U$8762,A3546)</f>
        <v>0.25443327038277369</v>
      </c>
    </row>
    <row r="3546" spans="1:5" x14ac:dyDescent="0.15">
      <c r="A3546" s="17">
        <v>3546</v>
      </c>
      <c r="B3546" s="17">
        <v>35.44</v>
      </c>
      <c r="C3546" s="17">
        <f>HLOOKUP(Eingabe!$C$3,Leistungskurven!$B$1:$B$5002,A3546,FALSE)</f>
        <v>0</v>
      </c>
      <c r="E3546" s="25">
        <f>HLOOKUP(Eingabe!$C$6,Kalkulationen!$T$1:$U$8762,A3547)</f>
        <v>0.25443327038277369</v>
      </c>
    </row>
    <row r="3547" spans="1:5" x14ac:dyDescent="0.15">
      <c r="A3547" s="17">
        <v>3547</v>
      </c>
      <c r="B3547" s="17">
        <v>35.450000000000003</v>
      </c>
      <c r="C3547" s="17">
        <f>HLOOKUP(Eingabe!$C$3,Leistungskurven!$B$1:$B$5002,A3547,FALSE)</f>
        <v>0</v>
      </c>
      <c r="E3547" s="25">
        <f>HLOOKUP(Eingabe!$C$6,Kalkulationen!$T$1:$U$8762,A3548)</f>
        <v>0.25443327038277369</v>
      </c>
    </row>
    <row r="3548" spans="1:5" x14ac:dyDescent="0.15">
      <c r="A3548" s="17">
        <v>3548</v>
      </c>
      <c r="B3548" s="17">
        <v>35.46</v>
      </c>
      <c r="C3548" s="17">
        <f>HLOOKUP(Eingabe!$C$3,Leistungskurven!$B$1:$B$5002,A3548,FALSE)</f>
        <v>0</v>
      </c>
      <c r="E3548" s="25">
        <f>HLOOKUP(Eingabe!$C$6,Kalkulationen!$T$1:$U$8762,A3549)</f>
        <v>0.25443327038277369</v>
      </c>
    </row>
    <row r="3549" spans="1:5" x14ac:dyDescent="0.15">
      <c r="A3549" s="17">
        <v>3549</v>
      </c>
      <c r="B3549" s="17">
        <v>35.47</v>
      </c>
      <c r="C3549" s="17">
        <f>HLOOKUP(Eingabe!$C$3,Leistungskurven!$B$1:$B$5002,A3549,FALSE)</f>
        <v>0</v>
      </c>
      <c r="E3549" s="25">
        <f>HLOOKUP(Eingabe!$C$6,Kalkulationen!$T$1:$U$8762,A3550)</f>
        <v>0.25443327038277369</v>
      </c>
    </row>
    <row r="3550" spans="1:5" x14ac:dyDescent="0.15">
      <c r="A3550" s="17">
        <v>3550</v>
      </c>
      <c r="B3550" s="17">
        <v>35.479999999999997</v>
      </c>
      <c r="C3550" s="17">
        <f>HLOOKUP(Eingabe!$C$3,Leistungskurven!$B$1:$B$5002,A3550,FALSE)</f>
        <v>0</v>
      </c>
      <c r="E3550" s="25">
        <f>HLOOKUP(Eingabe!$C$6,Kalkulationen!$T$1:$U$8762,A3551)</f>
        <v>0.25443327038277369</v>
      </c>
    </row>
    <row r="3551" spans="1:5" x14ac:dyDescent="0.15">
      <c r="A3551" s="17">
        <v>3551</v>
      </c>
      <c r="B3551" s="17">
        <v>35.49</v>
      </c>
      <c r="C3551" s="17">
        <f>HLOOKUP(Eingabe!$C$3,Leistungskurven!$B$1:$B$5002,A3551,FALSE)</f>
        <v>0</v>
      </c>
      <c r="E3551" s="25">
        <f>HLOOKUP(Eingabe!$C$6,Kalkulationen!$T$1:$U$8762,A3552)</f>
        <v>0.25443327038277369</v>
      </c>
    </row>
    <row r="3552" spans="1:5" x14ac:dyDescent="0.15">
      <c r="A3552" s="17">
        <v>3552</v>
      </c>
      <c r="B3552" s="17">
        <v>35.5</v>
      </c>
      <c r="C3552" s="17">
        <f>HLOOKUP(Eingabe!$C$3,Leistungskurven!$B$1:$B$5002,A3552,FALSE)</f>
        <v>0</v>
      </c>
      <c r="E3552" s="25">
        <f>HLOOKUP(Eingabe!$C$6,Kalkulationen!$T$1:$U$8762,A3553)</f>
        <v>0.25443327038277369</v>
      </c>
    </row>
    <row r="3553" spans="1:5" x14ac:dyDescent="0.15">
      <c r="A3553" s="17">
        <v>3553</v>
      </c>
      <c r="B3553" s="17">
        <v>35.51</v>
      </c>
      <c r="C3553" s="17">
        <f>HLOOKUP(Eingabe!$C$3,Leistungskurven!$B$1:$B$5002,A3553,FALSE)</f>
        <v>0</v>
      </c>
      <c r="E3553" s="25">
        <f>HLOOKUP(Eingabe!$C$6,Kalkulationen!$T$1:$U$8762,A3554)</f>
        <v>0.25443327038277369</v>
      </c>
    </row>
    <row r="3554" spans="1:5" x14ac:dyDescent="0.15">
      <c r="A3554" s="17">
        <v>3554</v>
      </c>
      <c r="B3554" s="17">
        <v>35.520000000000003</v>
      </c>
      <c r="C3554" s="17">
        <f>HLOOKUP(Eingabe!$C$3,Leistungskurven!$B$1:$B$5002,A3554,FALSE)</f>
        <v>0</v>
      </c>
      <c r="E3554" s="25">
        <f>HLOOKUP(Eingabe!$C$6,Kalkulationen!$T$1:$U$8762,A3555)</f>
        <v>0.25443327038277369</v>
      </c>
    </row>
    <row r="3555" spans="1:5" x14ac:dyDescent="0.15">
      <c r="A3555" s="17">
        <v>3555</v>
      </c>
      <c r="B3555" s="17">
        <v>35.53</v>
      </c>
      <c r="C3555" s="17">
        <f>HLOOKUP(Eingabe!$C$3,Leistungskurven!$B$1:$B$5002,A3555,FALSE)</f>
        <v>0</v>
      </c>
      <c r="E3555" s="25">
        <f>HLOOKUP(Eingabe!$C$6,Kalkulationen!$T$1:$U$8762,A3556)</f>
        <v>0.25443327038277369</v>
      </c>
    </row>
    <row r="3556" spans="1:5" x14ac:dyDescent="0.15">
      <c r="A3556" s="17">
        <v>3556</v>
      </c>
      <c r="B3556" s="17">
        <v>35.54</v>
      </c>
      <c r="C3556" s="17">
        <f>HLOOKUP(Eingabe!$C$3,Leistungskurven!$B$1:$B$5002,A3556,FALSE)</f>
        <v>0</v>
      </c>
      <c r="E3556" s="25">
        <f>HLOOKUP(Eingabe!$C$6,Kalkulationen!$T$1:$U$8762,A3557)</f>
        <v>0.25443327038277369</v>
      </c>
    </row>
    <row r="3557" spans="1:5" x14ac:dyDescent="0.15">
      <c r="A3557" s="17">
        <v>3557</v>
      </c>
      <c r="B3557" s="17">
        <v>35.549999999999997</v>
      </c>
      <c r="C3557" s="17">
        <f>HLOOKUP(Eingabe!$C$3,Leistungskurven!$B$1:$B$5002,A3557,FALSE)</f>
        <v>0</v>
      </c>
      <c r="E3557" s="25">
        <f>HLOOKUP(Eingabe!$C$6,Kalkulationen!$T$1:$U$8762,A3558)</f>
        <v>0.25443327038277369</v>
      </c>
    </row>
    <row r="3558" spans="1:5" x14ac:dyDescent="0.15">
      <c r="A3558" s="17">
        <v>3558</v>
      </c>
      <c r="B3558" s="17">
        <v>35.56</v>
      </c>
      <c r="C3558" s="17">
        <f>HLOOKUP(Eingabe!$C$3,Leistungskurven!$B$1:$B$5002,A3558,FALSE)</f>
        <v>0</v>
      </c>
      <c r="E3558" s="25">
        <f>HLOOKUP(Eingabe!$C$6,Kalkulationen!$T$1:$U$8762,A3559)</f>
        <v>0.25443327038277369</v>
      </c>
    </row>
    <row r="3559" spans="1:5" x14ac:dyDescent="0.15">
      <c r="A3559" s="17">
        <v>3559</v>
      </c>
      <c r="B3559" s="17">
        <v>35.57</v>
      </c>
      <c r="C3559" s="17">
        <f>HLOOKUP(Eingabe!$C$3,Leistungskurven!$B$1:$B$5002,A3559,FALSE)</f>
        <v>0</v>
      </c>
      <c r="E3559" s="25">
        <f>HLOOKUP(Eingabe!$C$6,Kalkulationen!$T$1:$U$8762,A3560)</f>
        <v>0.25443327038277369</v>
      </c>
    </row>
    <row r="3560" spans="1:5" x14ac:dyDescent="0.15">
      <c r="A3560" s="17">
        <v>3560</v>
      </c>
      <c r="B3560" s="17">
        <v>35.58</v>
      </c>
      <c r="C3560" s="17">
        <f>HLOOKUP(Eingabe!$C$3,Leistungskurven!$B$1:$B$5002,A3560,FALSE)</f>
        <v>0</v>
      </c>
      <c r="E3560" s="25">
        <f>HLOOKUP(Eingabe!$C$6,Kalkulationen!$T$1:$U$8762,A3561)</f>
        <v>0.25443327038277369</v>
      </c>
    </row>
    <row r="3561" spans="1:5" x14ac:dyDescent="0.15">
      <c r="A3561" s="17">
        <v>3561</v>
      </c>
      <c r="B3561" s="17">
        <v>35.590000000000003</v>
      </c>
      <c r="C3561" s="17">
        <f>HLOOKUP(Eingabe!$C$3,Leistungskurven!$B$1:$B$5002,A3561,FALSE)</f>
        <v>0</v>
      </c>
      <c r="E3561" s="25">
        <f>HLOOKUP(Eingabe!$C$6,Kalkulationen!$T$1:$U$8762,A3562)</f>
        <v>0.25443327038277369</v>
      </c>
    </row>
    <row r="3562" spans="1:5" x14ac:dyDescent="0.15">
      <c r="A3562" s="17">
        <v>3562</v>
      </c>
      <c r="B3562" s="17">
        <v>35.6</v>
      </c>
      <c r="C3562" s="17">
        <f>HLOOKUP(Eingabe!$C$3,Leistungskurven!$B$1:$B$5002,A3562,FALSE)</f>
        <v>0</v>
      </c>
      <c r="E3562" s="25">
        <f>HLOOKUP(Eingabe!$C$6,Kalkulationen!$T$1:$U$8762,A3563)</f>
        <v>0.25443327038277369</v>
      </c>
    </row>
    <row r="3563" spans="1:5" x14ac:dyDescent="0.15">
      <c r="A3563" s="17">
        <v>3563</v>
      </c>
      <c r="B3563" s="17">
        <v>35.61</v>
      </c>
      <c r="C3563" s="17">
        <f>HLOOKUP(Eingabe!$C$3,Leistungskurven!$B$1:$B$5002,A3563,FALSE)</f>
        <v>0</v>
      </c>
      <c r="E3563" s="25">
        <f>HLOOKUP(Eingabe!$C$6,Kalkulationen!$T$1:$U$8762,A3564)</f>
        <v>0.25443327038277369</v>
      </c>
    </row>
    <row r="3564" spans="1:5" x14ac:dyDescent="0.15">
      <c r="A3564" s="17">
        <v>3564</v>
      </c>
      <c r="B3564" s="17">
        <v>35.619999999999997</v>
      </c>
      <c r="C3564" s="17">
        <f>HLOOKUP(Eingabe!$C$3,Leistungskurven!$B$1:$B$5002,A3564,FALSE)</f>
        <v>0</v>
      </c>
      <c r="E3564" s="25">
        <f>HLOOKUP(Eingabe!$C$6,Kalkulationen!$T$1:$U$8762,A3565)</f>
        <v>0.25443327038277369</v>
      </c>
    </row>
    <row r="3565" spans="1:5" x14ac:dyDescent="0.15">
      <c r="A3565" s="17">
        <v>3565</v>
      </c>
      <c r="B3565" s="17">
        <v>35.630000000000003</v>
      </c>
      <c r="C3565" s="17">
        <f>HLOOKUP(Eingabe!$C$3,Leistungskurven!$B$1:$B$5002,A3565,FALSE)</f>
        <v>0</v>
      </c>
      <c r="E3565" s="25">
        <f>HLOOKUP(Eingabe!$C$6,Kalkulationen!$T$1:$U$8762,A3566)</f>
        <v>0.25443327038277369</v>
      </c>
    </row>
    <row r="3566" spans="1:5" x14ac:dyDescent="0.15">
      <c r="A3566" s="17">
        <v>3566</v>
      </c>
      <c r="B3566" s="17">
        <v>35.64</v>
      </c>
      <c r="C3566" s="17">
        <f>HLOOKUP(Eingabe!$C$3,Leistungskurven!$B$1:$B$5002,A3566,FALSE)</f>
        <v>0</v>
      </c>
      <c r="E3566" s="25">
        <f>HLOOKUP(Eingabe!$C$6,Kalkulationen!$T$1:$U$8762,A3567)</f>
        <v>0.25443327038277369</v>
      </c>
    </row>
    <row r="3567" spans="1:5" x14ac:dyDescent="0.15">
      <c r="A3567" s="17">
        <v>3567</v>
      </c>
      <c r="B3567" s="17">
        <v>35.65</v>
      </c>
      <c r="C3567" s="17">
        <f>HLOOKUP(Eingabe!$C$3,Leistungskurven!$B$1:$B$5002,A3567,FALSE)</f>
        <v>0</v>
      </c>
      <c r="E3567" s="25">
        <f>HLOOKUP(Eingabe!$C$6,Kalkulationen!$T$1:$U$8762,A3568)</f>
        <v>0.25443327038277369</v>
      </c>
    </row>
    <row r="3568" spans="1:5" x14ac:dyDescent="0.15">
      <c r="A3568" s="17">
        <v>3568</v>
      </c>
      <c r="B3568" s="17">
        <v>35.659999999999997</v>
      </c>
      <c r="C3568" s="17">
        <f>HLOOKUP(Eingabe!$C$3,Leistungskurven!$B$1:$B$5002,A3568,FALSE)</f>
        <v>0</v>
      </c>
      <c r="E3568" s="25">
        <f>HLOOKUP(Eingabe!$C$6,Kalkulationen!$T$1:$U$8762,A3569)</f>
        <v>0.25443327038277369</v>
      </c>
    </row>
    <row r="3569" spans="1:5" x14ac:dyDescent="0.15">
      <c r="A3569" s="17">
        <v>3569</v>
      </c>
      <c r="B3569" s="17">
        <v>35.67</v>
      </c>
      <c r="C3569" s="17">
        <f>HLOOKUP(Eingabe!$C$3,Leistungskurven!$B$1:$B$5002,A3569,FALSE)</f>
        <v>0</v>
      </c>
      <c r="E3569" s="25">
        <f>HLOOKUP(Eingabe!$C$6,Kalkulationen!$T$1:$U$8762,A3570)</f>
        <v>0.25443327038277369</v>
      </c>
    </row>
    <row r="3570" spans="1:5" x14ac:dyDescent="0.15">
      <c r="A3570" s="17">
        <v>3570</v>
      </c>
      <c r="B3570" s="17">
        <v>35.68</v>
      </c>
      <c r="C3570" s="17">
        <f>HLOOKUP(Eingabe!$C$3,Leistungskurven!$B$1:$B$5002,A3570,FALSE)</f>
        <v>0</v>
      </c>
      <c r="E3570" s="25">
        <f>HLOOKUP(Eingabe!$C$6,Kalkulationen!$T$1:$U$8762,A3571)</f>
        <v>0.25443327038277369</v>
      </c>
    </row>
    <row r="3571" spans="1:5" x14ac:dyDescent="0.15">
      <c r="A3571" s="17">
        <v>3571</v>
      </c>
      <c r="B3571" s="17">
        <v>35.69</v>
      </c>
      <c r="C3571" s="17">
        <f>HLOOKUP(Eingabe!$C$3,Leistungskurven!$B$1:$B$5002,A3571,FALSE)</f>
        <v>0</v>
      </c>
      <c r="E3571" s="25">
        <f>HLOOKUP(Eingabe!$C$6,Kalkulationen!$T$1:$U$8762,A3572)</f>
        <v>0.25443327038277369</v>
      </c>
    </row>
    <row r="3572" spans="1:5" x14ac:dyDescent="0.15">
      <c r="A3572" s="17">
        <v>3572</v>
      </c>
      <c r="B3572" s="17">
        <v>35.700000000000003</v>
      </c>
      <c r="C3572" s="17">
        <f>HLOOKUP(Eingabe!$C$3,Leistungskurven!$B$1:$B$5002,A3572,FALSE)</f>
        <v>0</v>
      </c>
      <c r="E3572" s="25">
        <f>HLOOKUP(Eingabe!$C$6,Kalkulationen!$T$1:$U$8762,A3573)</f>
        <v>0.25443327038277369</v>
      </c>
    </row>
    <row r="3573" spans="1:5" x14ac:dyDescent="0.15">
      <c r="A3573" s="17">
        <v>3573</v>
      </c>
      <c r="B3573" s="17">
        <v>35.71</v>
      </c>
      <c r="C3573" s="17">
        <f>HLOOKUP(Eingabe!$C$3,Leistungskurven!$B$1:$B$5002,A3573,FALSE)</f>
        <v>0</v>
      </c>
      <c r="E3573" s="25">
        <f>HLOOKUP(Eingabe!$C$6,Kalkulationen!$T$1:$U$8762,A3574)</f>
        <v>0.25443327038277369</v>
      </c>
    </row>
    <row r="3574" spans="1:5" x14ac:dyDescent="0.15">
      <c r="A3574" s="17">
        <v>3574</v>
      </c>
      <c r="B3574" s="17">
        <v>35.72</v>
      </c>
      <c r="C3574" s="17">
        <f>HLOOKUP(Eingabe!$C$3,Leistungskurven!$B$1:$B$5002,A3574,FALSE)</f>
        <v>0</v>
      </c>
      <c r="E3574" s="25">
        <f>HLOOKUP(Eingabe!$C$6,Kalkulationen!$T$1:$U$8762,A3575)</f>
        <v>0.25443327038277369</v>
      </c>
    </row>
    <row r="3575" spans="1:5" x14ac:dyDescent="0.15">
      <c r="A3575" s="17">
        <v>3575</v>
      </c>
      <c r="B3575" s="17">
        <v>35.729999999999997</v>
      </c>
      <c r="C3575" s="17">
        <f>HLOOKUP(Eingabe!$C$3,Leistungskurven!$B$1:$B$5002,A3575,FALSE)</f>
        <v>0</v>
      </c>
      <c r="E3575" s="25">
        <f>HLOOKUP(Eingabe!$C$6,Kalkulationen!$T$1:$U$8762,A3576)</f>
        <v>0.25443327038277369</v>
      </c>
    </row>
    <row r="3576" spans="1:5" x14ac:dyDescent="0.15">
      <c r="A3576" s="17">
        <v>3576</v>
      </c>
      <c r="B3576" s="17">
        <v>35.74</v>
      </c>
      <c r="C3576" s="17">
        <f>HLOOKUP(Eingabe!$C$3,Leistungskurven!$B$1:$B$5002,A3576,FALSE)</f>
        <v>0</v>
      </c>
      <c r="E3576" s="25">
        <f>HLOOKUP(Eingabe!$C$6,Kalkulationen!$T$1:$U$8762,A3577)</f>
        <v>0.25443327038277369</v>
      </c>
    </row>
    <row r="3577" spans="1:5" x14ac:dyDescent="0.15">
      <c r="A3577" s="17">
        <v>3577</v>
      </c>
      <c r="B3577" s="17">
        <v>35.75</v>
      </c>
      <c r="C3577" s="17">
        <f>HLOOKUP(Eingabe!$C$3,Leistungskurven!$B$1:$B$5002,A3577,FALSE)</f>
        <v>0</v>
      </c>
      <c r="E3577" s="25">
        <f>HLOOKUP(Eingabe!$C$6,Kalkulationen!$T$1:$U$8762,A3578)</f>
        <v>0.25443327038277369</v>
      </c>
    </row>
    <row r="3578" spans="1:5" x14ac:dyDescent="0.15">
      <c r="A3578" s="17">
        <v>3578</v>
      </c>
      <c r="B3578" s="17">
        <v>35.76</v>
      </c>
      <c r="C3578" s="17">
        <f>HLOOKUP(Eingabe!$C$3,Leistungskurven!$B$1:$B$5002,A3578,FALSE)</f>
        <v>0</v>
      </c>
      <c r="E3578" s="25">
        <f>HLOOKUP(Eingabe!$C$6,Kalkulationen!$T$1:$U$8762,A3579)</f>
        <v>0.25443327038277369</v>
      </c>
    </row>
    <row r="3579" spans="1:5" x14ac:dyDescent="0.15">
      <c r="A3579" s="17">
        <v>3579</v>
      </c>
      <c r="B3579" s="17">
        <v>35.770000000000003</v>
      </c>
      <c r="C3579" s="17">
        <f>HLOOKUP(Eingabe!$C$3,Leistungskurven!$B$1:$B$5002,A3579,FALSE)</f>
        <v>0</v>
      </c>
      <c r="E3579" s="25">
        <f>HLOOKUP(Eingabe!$C$6,Kalkulationen!$T$1:$U$8762,A3580)</f>
        <v>0.25443327038277369</v>
      </c>
    </row>
    <row r="3580" spans="1:5" x14ac:dyDescent="0.15">
      <c r="A3580" s="17">
        <v>3580</v>
      </c>
      <c r="B3580" s="17">
        <v>35.78</v>
      </c>
      <c r="C3580" s="17">
        <f>HLOOKUP(Eingabe!$C$3,Leistungskurven!$B$1:$B$5002,A3580,FALSE)</f>
        <v>0</v>
      </c>
      <c r="E3580" s="25">
        <f>HLOOKUP(Eingabe!$C$6,Kalkulationen!$T$1:$U$8762,A3581)</f>
        <v>0.25443327038277369</v>
      </c>
    </row>
    <row r="3581" spans="1:5" x14ac:dyDescent="0.15">
      <c r="A3581" s="17">
        <v>3581</v>
      </c>
      <c r="B3581" s="17">
        <v>35.79</v>
      </c>
      <c r="C3581" s="17">
        <f>HLOOKUP(Eingabe!$C$3,Leistungskurven!$B$1:$B$5002,A3581,FALSE)</f>
        <v>0</v>
      </c>
      <c r="E3581" s="25">
        <f>HLOOKUP(Eingabe!$C$6,Kalkulationen!$T$1:$U$8762,A3582)</f>
        <v>0.25443327038277369</v>
      </c>
    </row>
    <row r="3582" spans="1:5" x14ac:dyDescent="0.15">
      <c r="A3582" s="17">
        <v>3582</v>
      </c>
      <c r="B3582" s="17">
        <v>35.799999999999997</v>
      </c>
      <c r="C3582" s="17">
        <f>HLOOKUP(Eingabe!$C$3,Leistungskurven!$B$1:$B$5002,A3582,FALSE)</f>
        <v>0</v>
      </c>
      <c r="E3582" s="25">
        <f>HLOOKUP(Eingabe!$C$6,Kalkulationen!$T$1:$U$8762,A3583)</f>
        <v>0.25443327038277369</v>
      </c>
    </row>
    <row r="3583" spans="1:5" x14ac:dyDescent="0.15">
      <c r="A3583" s="17">
        <v>3583</v>
      </c>
      <c r="B3583" s="17">
        <v>35.81</v>
      </c>
      <c r="C3583" s="17">
        <f>HLOOKUP(Eingabe!$C$3,Leistungskurven!$B$1:$B$5002,A3583,FALSE)</f>
        <v>0</v>
      </c>
      <c r="E3583" s="25">
        <f>HLOOKUP(Eingabe!$C$6,Kalkulationen!$T$1:$U$8762,A3584)</f>
        <v>0.25443327038277369</v>
      </c>
    </row>
    <row r="3584" spans="1:5" x14ac:dyDescent="0.15">
      <c r="A3584" s="17">
        <v>3584</v>
      </c>
      <c r="B3584" s="17">
        <v>35.82</v>
      </c>
      <c r="C3584" s="17">
        <f>HLOOKUP(Eingabe!$C$3,Leistungskurven!$B$1:$B$5002,A3584,FALSE)</f>
        <v>0</v>
      </c>
      <c r="E3584" s="25">
        <f>HLOOKUP(Eingabe!$C$6,Kalkulationen!$T$1:$U$8762,A3585)</f>
        <v>0.25443327038277369</v>
      </c>
    </row>
    <row r="3585" spans="1:5" x14ac:dyDescent="0.15">
      <c r="A3585" s="17">
        <v>3585</v>
      </c>
      <c r="B3585" s="17">
        <v>35.83</v>
      </c>
      <c r="C3585" s="17">
        <f>HLOOKUP(Eingabe!$C$3,Leistungskurven!$B$1:$B$5002,A3585,FALSE)</f>
        <v>0</v>
      </c>
      <c r="E3585" s="25">
        <f>HLOOKUP(Eingabe!$C$6,Kalkulationen!$T$1:$U$8762,A3586)</f>
        <v>0.25443327038277369</v>
      </c>
    </row>
    <row r="3586" spans="1:5" x14ac:dyDescent="0.15">
      <c r="A3586" s="17">
        <v>3586</v>
      </c>
      <c r="B3586" s="17">
        <v>35.840000000000003</v>
      </c>
      <c r="C3586" s="17">
        <f>HLOOKUP(Eingabe!$C$3,Leistungskurven!$B$1:$B$5002,A3586,FALSE)</f>
        <v>0</v>
      </c>
      <c r="E3586" s="25">
        <f>HLOOKUP(Eingabe!$C$6,Kalkulationen!$T$1:$U$8762,A3587)</f>
        <v>0.25443327038277369</v>
      </c>
    </row>
    <row r="3587" spans="1:5" x14ac:dyDescent="0.15">
      <c r="A3587" s="17">
        <v>3587</v>
      </c>
      <c r="B3587" s="17">
        <v>35.85</v>
      </c>
      <c r="C3587" s="17">
        <f>HLOOKUP(Eingabe!$C$3,Leistungskurven!$B$1:$B$5002,A3587,FALSE)</f>
        <v>0</v>
      </c>
      <c r="E3587" s="25">
        <f>HLOOKUP(Eingabe!$C$6,Kalkulationen!$T$1:$U$8762,A3588)</f>
        <v>0.25443327038277369</v>
      </c>
    </row>
    <row r="3588" spans="1:5" x14ac:dyDescent="0.15">
      <c r="A3588" s="17">
        <v>3588</v>
      </c>
      <c r="B3588" s="17">
        <v>35.86</v>
      </c>
      <c r="C3588" s="17">
        <f>HLOOKUP(Eingabe!$C$3,Leistungskurven!$B$1:$B$5002,A3588,FALSE)</f>
        <v>0</v>
      </c>
      <c r="E3588" s="25">
        <f>HLOOKUP(Eingabe!$C$6,Kalkulationen!$T$1:$U$8762,A3589)</f>
        <v>0.25443327038277369</v>
      </c>
    </row>
    <row r="3589" spans="1:5" x14ac:dyDescent="0.15">
      <c r="A3589" s="17">
        <v>3589</v>
      </c>
      <c r="B3589" s="17">
        <v>35.869999999999997</v>
      </c>
      <c r="C3589" s="17">
        <f>HLOOKUP(Eingabe!$C$3,Leistungskurven!$B$1:$B$5002,A3589,FALSE)</f>
        <v>0</v>
      </c>
      <c r="E3589" s="25">
        <f>HLOOKUP(Eingabe!$C$6,Kalkulationen!$T$1:$U$8762,A3590)</f>
        <v>0.25443327038277369</v>
      </c>
    </row>
    <row r="3590" spans="1:5" x14ac:dyDescent="0.15">
      <c r="A3590" s="17">
        <v>3590</v>
      </c>
      <c r="B3590" s="17">
        <v>35.880000000000003</v>
      </c>
      <c r="C3590" s="17">
        <f>HLOOKUP(Eingabe!$C$3,Leistungskurven!$B$1:$B$5002,A3590,FALSE)</f>
        <v>0</v>
      </c>
      <c r="E3590" s="25">
        <f>HLOOKUP(Eingabe!$C$6,Kalkulationen!$T$1:$U$8762,A3591)</f>
        <v>0.25443327038277369</v>
      </c>
    </row>
    <row r="3591" spans="1:5" x14ac:dyDescent="0.15">
      <c r="A3591" s="17">
        <v>3591</v>
      </c>
      <c r="B3591" s="17">
        <v>35.89</v>
      </c>
      <c r="C3591" s="17">
        <f>HLOOKUP(Eingabe!$C$3,Leistungskurven!$B$1:$B$5002,A3591,FALSE)</f>
        <v>0</v>
      </c>
      <c r="E3591" s="25">
        <f>HLOOKUP(Eingabe!$C$6,Kalkulationen!$T$1:$U$8762,A3592)</f>
        <v>0.25443327038277369</v>
      </c>
    </row>
    <row r="3592" spans="1:5" x14ac:dyDescent="0.15">
      <c r="A3592" s="17">
        <v>3592</v>
      </c>
      <c r="B3592" s="17">
        <v>35.9</v>
      </c>
      <c r="C3592" s="17">
        <f>HLOOKUP(Eingabe!$C$3,Leistungskurven!$B$1:$B$5002,A3592,FALSE)</f>
        <v>0</v>
      </c>
      <c r="E3592" s="25">
        <f>HLOOKUP(Eingabe!$C$6,Kalkulationen!$T$1:$U$8762,A3593)</f>
        <v>0.25443327038277369</v>
      </c>
    </row>
    <row r="3593" spans="1:5" x14ac:dyDescent="0.15">
      <c r="A3593" s="17">
        <v>3593</v>
      </c>
      <c r="B3593" s="17">
        <v>35.909999999999997</v>
      </c>
      <c r="C3593" s="17">
        <f>HLOOKUP(Eingabe!$C$3,Leistungskurven!$B$1:$B$5002,A3593,FALSE)</f>
        <v>0</v>
      </c>
      <c r="E3593" s="25">
        <f>HLOOKUP(Eingabe!$C$6,Kalkulationen!$T$1:$U$8762,A3594)</f>
        <v>0.25443327038277369</v>
      </c>
    </row>
    <row r="3594" spans="1:5" x14ac:dyDescent="0.15">
      <c r="A3594" s="17">
        <v>3594</v>
      </c>
      <c r="B3594" s="17">
        <v>35.92</v>
      </c>
      <c r="C3594" s="17">
        <f>HLOOKUP(Eingabe!$C$3,Leistungskurven!$B$1:$B$5002,A3594,FALSE)</f>
        <v>0</v>
      </c>
      <c r="E3594" s="25">
        <f>HLOOKUP(Eingabe!$C$6,Kalkulationen!$T$1:$U$8762,A3595)</f>
        <v>0.25443327038277369</v>
      </c>
    </row>
    <row r="3595" spans="1:5" x14ac:dyDescent="0.15">
      <c r="A3595" s="17">
        <v>3595</v>
      </c>
      <c r="B3595" s="17">
        <v>35.93</v>
      </c>
      <c r="C3595" s="17">
        <f>HLOOKUP(Eingabe!$C$3,Leistungskurven!$B$1:$B$5002,A3595,FALSE)</f>
        <v>0</v>
      </c>
      <c r="E3595" s="25">
        <f>HLOOKUP(Eingabe!$C$6,Kalkulationen!$T$1:$U$8762,A3596)</f>
        <v>0.25443327038277369</v>
      </c>
    </row>
    <row r="3596" spans="1:5" x14ac:dyDescent="0.15">
      <c r="A3596" s="17">
        <v>3596</v>
      </c>
      <c r="B3596" s="17">
        <v>35.94</v>
      </c>
      <c r="C3596" s="17">
        <f>HLOOKUP(Eingabe!$C$3,Leistungskurven!$B$1:$B$5002,A3596,FALSE)</f>
        <v>0</v>
      </c>
      <c r="E3596" s="25">
        <f>HLOOKUP(Eingabe!$C$6,Kalkulationen!$T$1:$U$8762,A3597)</f>
        <v>0.25443327038277369</v>
      </c>
    </row>
    <row r="3597" spans="1:5" x14ac:dyDescent="0.15">
      <c r="A3597" s="17">
        <v>3597</v>
      </c>
      <c r="B3597" s="17">
        <v>35.950000000000003</v>
      </c>
      <c r="C3597" s="17">
        <f>HLOOKUP(Eingabe!$C$3,Leistungskurven!$B$1:$B$5002,A3597,FALSE)</f>
        <v>0</v>
      </c>
      <c r="E3597" s="25">
        <f>HLOOKUP(Eingabe!$C$6,Kalkulationen!$T$1:$U$8762,A3598)</f>
        <v>0.25443327038277369</v>
      </c>
    </row>
    <row r="3598" spans="1:5" x14ac:dyDescent="0.15">
      <c r="A3598" s="17">
        <v>3598</v>
      </c>
      <c r="B3598" s="17">
        <v>35.96</v>
      </c>
      <c r="C3598" s="17">
        <f>HLOOKUP(Eingabe!$C$3,Leistungskurven!$B$1:$B$5002,A3598,FALSE)</f>
        <v>0</v>
      </c>
      <c r="E3598" s="25">
        <f>HLOOKUP(Eingabe!$C$6,Kalkulationen!$T$1:$U$8762,A3599)</f>
        <v>0.25443327038277369</v>
      </c>
    </row>
    <row r="3599" spans="1:5" x14ac:dyDescent="0.15">
      <c r="A3599" s="17">
        <v>3599</v>
      </c>
      <c r="B3599" s="17">
        <v>35.97</v>
      </c>
      <c r="C3599" s="17">
        <f>HLOOKUP(Eingabe!$C$3,Leistungskurven!$B$1:$B$5002,A3599,FALSE)</f>
        <v>0</v>
      </c>
      <c r="E3599" s="25">
        <f>HLOOKUP(Eingabe!$C$6,Kalkulationen!$T$1:$U$8762,A3600)</f>
        <v>0.25443327038277369</v>
      </c>
    </row>
    <row r="3600" spans="1:5" x14ac:dyDescent="0.15">
      <c r="A3600" s="17">
        <v>3600</v>
      </c>
      <c r="B3600" s="17">
        <v>35.979999999999997</v>
      </c>
      <c r="C3600" s="17">
        <f>HLOOKUP(Eingabe!$C$3,Leistungskurven!$B$1:$B$5002,A3600,FALSE)</f>
        <v>0</v>
      </c>
      <c r="E3600" s="25">
        <f>HLOOKUP(Eingabe!$C$6,Kalkulationen!$T$1:$U$8762,A3601)</f>
        <v>0.25443327038277369</v>
      </c>
    </row>
    <row r="3601" spans="1:5" x14ac:dyDescent="0.15">
      <c r="A3601" s="17">
        <v>3601</v>
      </c>
      <c r="B3601" s="17">
        <v>35.99</v>
      </c>
      <c r="C3601" s="17">
        <f>HLOOKUP(Eingabe!$C$3,Leistungskurven!$B$1:$B$5002,A3601,FALSE)</f>
        <v>0</v>
      </c>
      <c r="E3601" s="25">
        <f>HLOOKUP(Eingabe!$C$6,Kalkulationen!$T$1:$U$8762,A3602)</f>
        <v>0.25443327038277369</v>
      </c>
    </row>
    <row r="3602" spans="1:5" x14ac:dyDescent="0.15">
      <c r="A3602" s="17">
        <v>3602</v>
      </c>
      <c r="B3602" s="17">
        <v>36</v>
      </c>
      <c r="C3602" s="17">
        <f>HLOOKUP(Eingabe!$C$3,Leistungskurven!$B$1:$B$5002,A3602,FALSE)</f>
        <v>0</v>
      </c>
      <c r="E3602" s="25">
        <f>HLOOKUP(Eingabe!$C$6,Kalkulationen!$T$1:$U$8762,A3603)</f>
        <v>0.25443327038277369</v>
      </c>
    </row>
    <row r="3603" spans="1:5" x14ac:dyDescent="0.15">
      <c r="A3603" s="17">
        <v>3603</v>
      </c>
      <c r="B3603" s="17">
        <v>36.01</v>
      </c>
      <c r="C3603" s="17">
        <f>HLOOKUP(Eingabe!$C$3,Leistungskurven!$B$1:$B$5002,A3603,FALSE)</f>
        <v>0</v>
      </c>
      <c r="E3603" s="25">
        <f>HLOOKUP(Eingabe!$C$6,Kalkulationen!$T$1:$U$8762,A3604)</f>
        <v>0.25443327038277369</v>
      </c>
    </row>
    <row r="3604" spans="1:5" x14ac:dyDescent="0.15">
      <c r="A3604" s="17">
        <v>3604</v>
      </c>
      <c r="B3604" s="17">
        <v>36.020000000000003</v>
      </c>
      <c r="C3604" s="17">
        <f>HLOOKUP(Eingabe!$C$3,Leistungskurven!$B$1:$B$5002,A3604,FALSE)</f>
        <v>0</v>
      </c>
      <c r="E3604" s="25">
        <f>HLOOKUP(Eingabe!$C$6,Kalkulationen!$T$1:$U$8762,A3605)</f>
        <v>0.25443327038277369</v>
      </c>
    </row>
    <row r="3605" spans="1:5" x14ac:dyDescent="0.15">
      <c r="A3605" s="17">
        <v>3605</v>
      </c>
      <c r="B3605" s="17">
        <v>36.03</v>
      </c>
      <c r="C3605" s="17">
        <f>HLOOKUP(Eingabe!$C$3,Leistungskurven!$B$1:$B$5002,A3605,FALSE)</f>
        <v>0</v>
      </c>
      <c r="E3605" s="25">
        <f>HLOOKUP(Eingabe!$C$6,Kalkulationen!$T$1:$U$8762,A3606)</f>
        <v>0.25443327038277369</v>
      </c>
    </row>
    <row r="3606" spans="1:5" x14ac:dyDescent="0.15">
      <c r="A3606" s="17">
        <v>3606</v>
      </c>
      <c r="B3606" s="17">
        <v>36.04</v>
      </c>
      <c r="C3606" s="17">
        <f>HLOOKUP(Eingabe!$C$3,Leistungskurven!$B$1:$B$5002,A3606,FALSE)</f>
        <v>0</v>
      </c>
      <c r="E3606" s="25">
        <f>HLOOKUP(Eingabe!$C$6,Kalkulationen!$T$1:$U$8762,A3607)</f>
        <v>0.25443327038277369</v>
      </c>
    </row>
    <row r="3607" spans="1:5" x14ac:dyDescent="0.15">
      <c r="A3607" s="17">
        <v>3607</v>
      </c>
      <c r="B3607" s="17">
        <v>36.049999999999997</v>
      </c>
      <c r="C3607" s="17">
        <f>HLOOKUP(Eingabe!$C$3,Leistungskurven!$B$1:$B$5002,A3607,FALSE)</f>
        <v>0</v>
      </c>
      <c r="E3607" s="25">
        <f>HLOOKUP(Eingabe!$C$6,Kalkulationen!$T$1:$U$8762,A3608)</f>
        <v>0.25443327038277369</v>
      </c>
    </row>
    <row r="3608" spans="1:5" x14ac:dyDescent="0.15">
      <c r="A3608" s="17">
        <v>3608</v>
      </c>
      <c r="B3608" s="17">
        <v>36.06</v>
      </c>
      <c r="C3608" s="17">
        <f>HLOOKUP(Eingabe!$C$3,Leistungskurven!$B$1:$B$5002,A3608,FALSE)</f>
        <v>0</v>
      </c>
      <c r="E3608" s="25">
        <f>HLOOKUP(Eingabe!$C$6,Kalkulationen!$T$1:$U$8762,A3609)</f>
        <v>0.25443327038277369</v>
      </c>
    </row>
    <row r="3609" spans="1:5" x14ac:dyDescent="0.15">
      <c r="A3609" s="17">
        <v>3609</v>
      </c>
      <c r="B3609" s="17">
        <v>36.07</v>
      </c>
      <c r="C3609" s="17">
        <f>HLOOKUP(Eingabe!$C$3,Leistungskurven!$B$1:$B$5002,A3609,FALSE)</f>
        <v>0</v>
      </c>
      <c r="E3609" s="25">
        <f>HLOOKUP(Eingabe!$C$6,Kalkulationen!$T$1:$U$8762,A3610)</f>
        <v>0.25443327038277369</v>
      </c>
    </row>
    <row r="3610" spans="1:5" x14ac:dyDescent="0.15">
      <c r="A3610" s="17">
        <v>3610</v>
      </c>
      <c r="B3610" s="17">
        <v>36.08</v>
      </c>
      <c r="C3610" s="17">
        <f>HLOOKUP(Eingabe!$C$3,Leistungskurven!$B$1:$B$5002,A3610,FALSE)</f>
        <v>0</v>
      </c>
      <c r="E3610" s="25">
        <f>HLOOKUP(Eingabe!$C$6,Kalkulationen!$T$1:$U$8762,A3611)</f>
        <v>0.25443327038277369</v>
      </c>
    </row>
    <row r="3611" spans="1:5" x14ac:dyDescent="0.15">
      <c r="A3611" s="17">
        <v>3611</v>
      </c>
      <c r="B3611" s="17">
        <v>36.090000000000003</v>
      </c>
      <c r="C3611" s="17">
        <f>HLOOKUP(Eingabe!$C$3,Leistungskurven!$B$1:$B$5002,A3611,FALSE)</f>
        <v>0</v>
      </c>
      <c r="E3611" s="25">
        <f>HLOOKUP(Eingabe!$C$6,Kalkulationen!$T$1:$U$8762,A3612)</f>
        <v>0.25443327038277369</v>
      </c>
    </row>
    <row r="3612" spans="1:5" x14ac:dyDescent="0.15">
      <c r="A3612" s="17">
        <v>3612</v>
      </c>
      <c r="B3612" s="17">
        <v>36.1</v>
      </c>
      <c r="C3612" s="17">
        <f>HLOOKUP(Eingabe!$C$3,Leistungskurven!$B$1:$B$5002,A3612,FALSE)</f>
        <v>0</v>
      </c>
      <c r="E3612" s="25">
        <f>HLOOKUP(Eingabe!$C$6,Kalkulationen!$T$1:$U$8762,A3613)</f>
        <v>0.25443327038277369</v>
      </c>
    </row>
    <row r="3613" spans="1:5" x14ac:dyDescent="0.15">
      <c r="A3613" s="17">
        <v>3613</v>
      </c>
      <c r="B3613" s="17">
        <v>36.11</v>
      </c>
      <c r="C3613" s="17">
        <f>HLOOKUP(Eingabe!$C$3,Leistungskurven!$B$1:$B$5002,A3613,FALSE)</f>
        <v>0</v>
      </c>
      <c r="E3613" s="25">
        <f>HLOOKUP(Eingabe!$C$6,Kalkulationen!$T$1:$U$8762,A3614)</f>
        <v>0.25443327038277369</v>
      </c>
    </row>
    <row r="3614" spans="1:5" x14ac:dyDescent="0.15">
      <c r="A3614" s="17">
        <v>3614</v>
      </c>
      <c r="B3614" s="17">
        <v>36.119999999999997</v>
      </c>
      <c r="C3614" s="17">
        <f>HLOOKUP(Eingabe!$C$3,Leistungskurven!$B$1:$B$5002,A3614,FALSE)</f>
        <v>0</v>
      </c>
      <c r="E3614" s="25">
        <f>HLOOKUP(Eingabe!$C$6,Kalkulationen!$T$1:$U$8762,A3615)</f>
        <v>0.25443327038277369</v>
      </c>
    </row>
    <row r="3615" spans="1:5" x14ac:dyDescent="0.15">
      <c r="A3615" s="17">
        <v>3615</v>
      </c>
      <c r="B3615" s="17">
        <v>36.130000000000003</v>
      </c>
      <c r="C3615" s="17">
        <f>HLOOKUP(Eingabe!$C$3,Leistungskurven!$B$1:$B$5002,A3615,FALSE)</f>
        <v>0</v>
      </c>
      <c r="E3615" s="25">
        <f>HLOOKUP(Eingabe!$C$6,Kalkulationen!$T$1:$U$8762,A3616)</f>
        <v>0.25443327038277369</v>
      </c>
    </row>
    <row r="3616" spans="1:5" x14ac:dyDescent="0.15">
      <c r="A3616" s="17">
        <v>3616</v>
      </c>
      <c r="B3616" s="17">
        <v>36.14</v>
      </c>
      <c r="C3616" s="17">
        <f>HLOOKUP(Eingabe!$C$3,Leistungskurven!$B$1:$B$5002,A3616,FALSE)</f>
        <v>0</v>
      </c>
      <c r="E3616" s="25">
        <f>HLOOKUP(Eingabe!$C$6,Kalkulationen!$T$1:$U$8762,A3617)</f>
        <v>0.25443327038277369</v>
      </c>
    </row>
    <row r="3617" spans="1:5" x14ac:dyDescent="0.15">
      <c r="A3617" s="17">
        <v>3617</v>
      </c>
      <c r="B3617" s="17">
        <v>36.15</v>
      </c>
      <c r="C3617" s="17">
        <f>HLOOKUP(Eingabe!$C$3,Leistungskurven!$B$1:$B$5002,A3617,FALSE)</f>
        <v>0</v>
      </c>
      <c r="E3617" s="25">
        <f>HLOOKUP(Eingabe!$C$6,Kalkulationen!$T$1:$U$8762,A3618)</f>
        <v>0.25443327038277369</v>
      </c>
    </row>
    <row r="3618" spans="1:5" x14ac:dyDescent="0.15">
      <c r="A3618" s="17">
        <v>3618</v>
      </c>
      <c r="B3618" s="17">
        <v>36.159999999999997</v>
      </c>
      <c r="C3618" s="17">
        <f>HLOOKUP(Eingabe!$C$3,Leistungskurven!$B$1:$B$5002,A3618,FALSE)</f>
        <v>0</v>
      </c>
      <c r="E3618" s="25">
        <f>HLOOKUP(Eingabe!$C$6,Kalkulationen!$T$1:$U$8762,A3619)</f>
        <v>0.25443327038277369</v>
      </c>
    </row>
    <row r="3619" spans="1:5" x14ac:dyDescent="0.15">
      <c r="A3619" s="17">
        <v>3619</v>
      </c>
      <c r="B3619" s="17">
        <v>36.17</v>
      </c>
      <c r="C3619" s="17">
        <f>HLOOKUP(Eingabe!$C$3,Leistungskurven!$B$1:$B$5002,A3619,FALSE)</f>
        <v>0</v>
      </c>
      <c r="E3619" s="25">
        <f>HLOOKUP(Eingabe!$C$6,Kalkulationen!$T$1:$U$8762,A3620)</f>
        <v>0.25443327038277369</v>
      </c>
    </row>
    <row r="3620" spans="1:5" x14ac:dyDescent="0.15">
      <c r="A3620" s="17">
        <v>3620</v>
      </c>
      <c r="B3620" s="17">
        <v>36.18</v>
      </c>
      <c r="C3620" s="17">
        <f>HLOOKUP(Eingabe!$C$3,Leistungskurven!$B$1:$B$5002,A3620,FALSE)</f>
        <v>0</v>
      </c>
      <c r="E3620" s="25">
        <f>HLOOKUP(Eingabe!$C$6,Kalkulationen!$T$1:$U$8762,A3621)</f>
        <v>0.25443327038277369</v>
      </c>
    </row>
    <row r="3621" spans="1:5" x14ac:dyDescent="0.15">
      <c r="A3621" s="17">
        <v>3621</v>
      </c>
      <c r="B3621" s="17">
        <v>36.19</v>
      </c>
      <c r="C3621" s="17">
        <f>HLOOKUP(Eingabe!$C$3,Leistungskurven!$B$1:$B$5002,A3621,FALSE)</f>
        <v>0</v>
      </c>
      <c r="E3621" s="25">
        <f>HLOOKUP(Eingabe!$C$6,Kalkulationen!$T$1:$U$8762,A3622)</f>
        <v>0.25443327038277369</v>
      </c>
    </row>
    <row r="3622" spans="1:5" x14ac:dyDescent="0.15">
      <c r="A3622" s="17">
        <v>3622</v>
      </c>
      <c r="B3622" s="17">
        <v>36.200000000000003</v>
      </c>
      <c r="C3622" s="17">
        <f>HLOOKUP(Eingabe!$C$3,Leistungskurven!$B$1:$B$5002,A3622,FALSE)</f>
        <v>0</v>
      </c>
      <c r="E3622" s="25">
        <f>HLOOKUP(Eingabe!$C$6,Kalkulationen!$T$1:$U$8762,A3623)</f>
        <v>0.25443327038277369</v>
      </c>
    </row>
    <row r="3623" spans="1:5" x14ac:dyDescent="0.15">
      <c r="A3623" s="17">
        <v>3623</v>
      </c>
      <c r="B3623" s="17">
        <v>36.21</v>
      </c>
      <c r="C3623" s="17">
        <f>HLOOKUP(Eingabe!$C$3,Leistungskurven!$B$1:$B$5002,A3623,FALSE)</f>
        <v>0</v>
      </c>
      <c r="E3623" s="25">
        <f>HLOOKUP(Eingabe!$C$6,Kalkulationen!$T$1:$U$8762,A3624)</f>
        <v>0.25443327038277369</v>
      </c>
    </row>
    <row r="3624" spans="1:5" x14ac:dyDescent="0.15">
      <c r="A3624" s="17">
        <v>3624</v>
      </c>
      <c r="B3624" s="17">
        <v>36.22</v>
      </c>
      <c r="C3624" s="17">
        <f>HLOOKUP(Eingabe!$C$3,Leistungskurven!$B$1:$B$5002,A3624,FALSE)</f>
        <v>0</v>
      </c>
      <c r="E3624" s="25">
        <f>HLOOKUP(Eingabe!$C$6,Kalkulationen!$T$1:$U$8762,A3625)</f>
        <v>0.25443327038277369</v>
      </c>
    </row>
    <row r="3625" spans="1:5" x14ac:dyDescent="0.15">
      <c r="A3625" s="17">
        <v>3625</v>
      </c>
      <c r="B3625" s="17">
        <v>36.229999999999997</v>
      </c>
      <c r="C3625" s="17">
        <f>HLOOKUP(Eingabe!$C$3,Leistungskurven!$B$1:$B$5002,A3625,FALSE)</f>
        <v>0</v>
      </c>
      <c r="E3625" s="25">
        <f>HLOOKUP(Eingabe!$C$6,Kalkulationen!$T$1:$U$8762,A3626)</f>
        <v>0.25443327038277369</v>
      </c>
    </row>
    <row r="3626" spans="1:5" x14ac:dyDescent="0.15">
      <c r="A3626" s="17">
        <v>3626</v>
      </c>
      <c r="B3626" s="17">
        <v>36.24</v>
      </c>
      <c r="C3626" s="17">
        <f>HLOOKUP(Eingabe!$C$3,Leistungskurven!$B$1:$B$5002,A3626,FALSE)</f>
        <v>0</v>
      </c>
      <c r="E3626" s="25">
        <f>HLOOKUP(Eingabe!$C$6,Kalkulationen!$T$1:$U$8762,A3627)</f>
        <v>0.25443327038277369</v>
      </c>
    </row>
    <row r="3627" spans="1:5" x14ac:dyDescent="0.15">
      <c r="A3627" s="17">
        <v>3627</v>
      </c>
      <c r="B3627" s="17">
        <v>36.25</v>
      </c>
      <c r="C3627" s="17">
        <f>HLOOKUP(Eingabe!$C$3,Leistungskurven!$B$1:$B$5002,A3627,FALSE)</f>
        <v>0</v>
      </c>
      <c r="E3627" s="25">
        <f>HLOOKUP(Eingabe!$C$6,Kalkulationen!$T$1:$U$8762,A3628)</f>
        <v>0.25443327038277369</v>
      </c>
    </row>
    <row r="3628" spans="1:5" x14ac:dyDescent="0.15">
      <c r="A3628" s="17">
        <v>3628</v>
      </c>
      <c r="B3628" s="17">
        <v>36.26</v>
      </c>
      <c r="C3628" s="17">
        <f>HLOOKUP(Eingabe!$C$3,Leistungskurven!$B$1:$B$5002,A3628,FALSE)</f>
        <v>0</v>
      </c>
      <c r="E3628" s="25">
        <f>HLOOKUP(Eingabe!$C$6,Kalkulationen!$T$1:$U$8762,A3629)</f>
        <v>0.25443327038277369</v>
      </c>
    </row>
    <row r="3629" spans="1:5" x14ac:dyDescent="0.15">
      <c r="A3629" s="17">
        <v>3629</v>
      </c>
      <c r="B3629" s="17">
        <v>36.270000000000003</v>
      </c>
      <c r="C3629" s="17">
        <f>HLOOKUP(Eingabe!$C$3,Leistungskurven!$B$1:$B$5002,A3629,FALSE)</f>
        <v>0</v>
      </c>
      <c r="E3629" s="25">
        <f>HLOOKUP(Eingabe!$C$6,Kalkulationen!$T$1:$U$8762,A3630)</f>
        <v>0.25443327038277369</v>
      </c>
    </row>
    <row r="3630" spans="1:5" x14ac:dyDescent="0.15">
      <c r="A3630" s="17">
        <v>3630</v>
      </c>
      <c r="B3630" s="17">
        <v>36.28</v>
      </c>
      <c r="C3630" s="17">
        <f>HLOOKUP(Eingabe!$C$3,Leistungskurven!$B$1:$B$5002,A3630,FALSE)</f>
        <v>0</v>
      </c>
      <c r="E3630" s="25">
        <f>HLOOKUP(Eingabe!$C$6,Kalkulationen!$T$1:$U$8762,A3631)</f>
        <v>0.25443327038277369</v>
      </c>
    </row>
    <row r="3631" spans="1:5" x14ac:dyDescent="0.15">
      <c r="A3631" s="17">
        <v>3631</v>
      </c>
      <c r="B3631" s="17">
        <v>36.29</v>
      </c>
      <c r="C3631" s="17">
        <f>HLOOKUP(Eingabe!$C$3,Leistungskurven!$B$1:$B$5002,A3631,FALSE)</f>
        <v>0</v>
      </c>
      <c r="E3631" s="25">
        <f>HLOOKUP(Eingabe!$C$6,Kalkulationen!$T$1:$U$8762,A3632)</f>
        <v>0.25443327038277369</v>
      </c>
    </row>
    <row r="3632" spans="1:5" x14ac:dyDescent="0.15">
      <c r="A3632" s="17">
        <v>3632</v>
      </c>
      <c r="B3632" s="17">
        <v>36.299999999999997</v>
      </c>
      <c r="C3632" s="17">
        <f>HLOOKUP(Eingabe!$C$3,Leistungskurven!$B$1:$B$5002,A3632,FALSE)</f>
        <v>0</v>
      </c>
      <c r="E3632" s="25">
        <f>HLOOKUP(Eingabe!$C$6,Kalkulationen!$T$1:$U$8762,A3633)</f>
        <v>0.25443327038277369</v>
      </c>
    </row>
    <row r="3633" spans="1:5" x14ac:dyDescent="0.15">
      <c r="A3633" s="17">
        <v>3633</v>
      </c>
      <c r="B3633" s="17">
        <v>36.31</v>
      </c>
      <c r="C3633" s="17">
        <f>HLOOKUP(Eingabe!$C$3,Leistungskurven!$B$1:$B$5002,A3633,FALSE)</f>
        <v>0</v>
      </c>
      <c r="E3633" s="25">
        <f>HLOOKUP(Eingabe!$C$6,Kalkulationen!$T$1:$U$8762,A3634)</f>
        <v>0.25443327038277369</v>
      </c>
    </row>
    <row r="3634" spans="1:5" x14ac:dyDescent="0.15">
      <c r="A3634" s="17">
        <v>3634</v>
      </c>
      <c r="B3634" s="17">
        <v>36.32</v>
      </c>
      <c r="C3634" s="17">
        <f>HLOOKUP(Eingabe!$C$3,Leistungskurven!$B$1:$B$5002,A3634,FALSE)</f>
        <v>0</v>
      </c>
      <c r="E3634" s="25">
        <f>HLOOKUP(Eingabe!$C$6,Kalkulationen!$T$1:$U$8762,A3635)</f>
        <v>0.25443327038277369</v>
      </c>
    </row>
    <row r="3635" spans="1:5" x14ac:dyDescent="0.15">
      <c r="A3635" s="17">
        <v>3635</v>
      </c>
      <c r="B3635" s="17">
        <v>36.33</v>
      </c>
      <c r="C3635" s="17">
        <f>HLOOKUP(Eingabe!$C$3,Leistungskurven!$B$1:$B$5002,A3635,FALSE)</f>
        <v>0</v>
      </c>
      <c r="E3635" s="25">
        <f>HLOOKUP(Eingabe!$C$6,Kalkulationen!$T$1:$U$8762,A3636)</f>
        <v>0.25443327038277369</v>
      </c>
    </row>
    <row r="3636" spans="1:5" x14ac:dyDescent="0.15">
      <c r="A3636" s="17">
        <v>3636</v>
      </c>
      <c r="B3636" s="17">
        <v>36.340000000000003</v>
      </c>
      <c r="C3636" s="17">
        <f>HLOOKUP(Eingabe!$C$3,Leistungskurven!$B$1:$B$5002,A3636,FALSE)</f>
        <v>0</v>
      </c>
      <c r="E3636" s="25">
        <f>HLOOKUP(Eingabe!$C$6,Kalkulationen!$T$1:$U$8762,A3637)</f>
        <v>0.25443327038277369</v>
      </c>
    </row>
    <row r="3637" spans="1:5" x14ac:dyDescent="0.15">
      <c r="A3637" s="17">
        <v>3637</v>
      </c>
      <c r="B3637" s="17">
        <v>36.35</v>
      </c>
      <c r="C3637" s="17">
        <f>HLOOKUP(Eingabe!$C$3,Leistungskurven!$B$1:$B$5002,A3637,FALSE)</f>
        <v>0</v>
      </c>
      <c r="E3637" s="25">
        <f>HLOOKUP(Eingabe!$C$6,Kalkulationen!$T$1:$U$8762,A3638)</f>
        <v>0.25443327038277369</v>
      </c>
    </row>
    <row r="3638" spans="1:5" x14ac:dyDescent="0.15">
      <c r="A3638" s="17">
        <v>3638</v>
      </c>
      <c r="B3638" s="17">
        <v>36.36</v>
      </c>
      <c r="C3638" s="17">
        <f>HLOOKUP(Eingabe!$C$3,Leistungskurven!$B$1:$B$5002,A3638,FALSE)</f>
        <v>0</v>
      </c>
      <c r="E3638" s="25">
        <f>HLOOKUP(Eingabe!$C$6,Kalkulationen!$T$1:$U$8762,A3639)</f>
        <v>0.25443327038277369</v>
      </c>
    </row>
    <row r="3639" spans="1:5" x14ac:dyDescent="0.15">
      <c r="A3639" s="17">
        <v>3639</v>
      </c>
      <c r="B3639" s="17">
        <v>36.369999999999997</v>
      </c>
      <c r="C3639" s="17">
        <f>HLOOKUP(Eingabe!$C$3,Leistungskurven!$B$1:$B$5002,A3639,FALSE)</f>
        <v>0</v>
      </c>
      <c r="E3639" s="25">
        <f>HLOOKUP(Eingabe!$C$6,Kalkulationen!$T$1:$U$8762,A3640)</f>
        <v>0.25443327038277369</v>
      </c>
    </row>
    <row r="3640" spans="1:5" x14ac:dyDescent="0.15">
      <c r="A3640" s="17">
        <v>3640</v>
      </c>
      <c r="B3640" s="17">
        <v>36.380000000000003</v>
      </c>
      <c r="C3640" s="17">
        <f>HLOOKUP(Eingabe!$C$3,Leistungskurven!$B$1:$B$5002,A3640,FALSE)</f>
        <v>0</v>
      </c>
      <c r="E3640" s="25">
        <f>HLOOKUP(Eingabe!$C$6,Kalkulationen!$T$1:$U$8762,A3641)</f>
        <v>0.25443327038277369</v>
      </c>
    </row>
    <row r="3641" spans="1:5" x14ac:dyDescent="0.15">
      <c r="A3641" s="17">
        <v>3641</v>
      </c>
      <c r="B3641" s="17">
        <v>36.39</v>
      </c>
      <c r="C3641" s="17">
        <f>HLOOKUP(Eingabe!$C$3,Leistungskurven!$B$1:$B$5002,A3641,FALSE)</f>
        <v>0</v>
      </c>
      <c r="E3641" s="25">
        <f>HLOOKUP(Eingabe!$C$6,Kalkulationen!$T$1:$U$8762,A3642)</f>
        <v>0.25443327038277369</v>
      </c>
    </row>
    <row r="3642" spans="1:5" x14ac:dyDescent="0.15">
      <c r="A3642" s="17">
        <v>3642</v>
      </c>
      <c r="B3642" s="17">
        <v>36.4</v>
      </c>
      <c r="C3642" s="17">
        <f>HLOOKUP(Eingabe!$C$3,Leistungskurven!$B$1:$B$5002,A3642,FALSE)</f>
        <v>0</v>
      </c>
      <c r="E3642" s="25">
        <f>HLOOKUP(Eingabe!$C$6,Kalkulationen!$T$1:$U$8762,A3643)</f>
        <v>0.25443327038277369</v>
      </c>
    </row>
    <row r="3643" spans="1:5" x14ac:dyDescent="0.15">
      <c r="A3643" s="17">
        <v>3643</v>
      </c>
      <c r="B3643" s="17">
        <v>36.409999999999997</v>
      </c>
      <c r="C3643" s="17">
        <f>HLOOKUP(Eingabe!$C$3,Leistungskurven!$B$1:$B$5002,A3643,FALSE)</f>
        <v>0</v>
      </c>
      <c r="E3643" s="25">
        <f>HLOOKUP(Eingabe!$C$6,Kalkulationen!$T$1:$U$8762,A3644)</f>
        <v>0.25443327038277369</v>
      </c>
    </row>
    <row r="3644" spans="1:5" x14ac:dyDescent="0.15">
      <c r="A3644" s="17">
        <v>3644</v>
      </c>
      <c r="B3644" s="17">
        <v>36.42</v>
      </c>
      <c r="C3644" s="17">
        <f>HLOOKUP(Eingabe!$C$3,Leistungskurven!$B$1:$B$5002,A3644,FALSE)</f>
        <v>0</v>
      </c>
      <c r="E3644" s="25">
        <f>HLOOKUP(Eingabe!$C$6,Kalkulationen!$T$1:$U$8762,A3645)</f>
        <v>0.25443327038277369</v>
      </c>
    </row>
    <row r="3645" spans="1:5" x14ac:dyDescent="0.15">
      <c r="A3645" s="17">
        <v>3645</v>
      </c>
      <c r="B3645" s="17">
        <v>36.43</v>
      </c>
      <c r="C3645" s="17">
        <f>HLOOKUP(Eingabe!$C$3,Leistungskurven!$B$1:$B$5002,A3645,FALSE)</f>
        <v>0</v>
      </c>
      <c r="E3645" s="25">
        <f>HLOOKUP(Eingabe!$C$6,Kalkulationen!$T$1:$U$8762,A3646)</f>
        <v>0.25443327038277369</v>
      </c>
    </row>
    <row r="3646" spans="1:5" x14ac:dyDescent="0.15">
      <c r="A3646" s="17">
        <v>3646</v>
      </c>
      <c r="B3646" s="17">
        <v>36.44</v>
      </c>
      <c r="C3646" s="17">
        <f>HLOOKUP(Eingabe!$C$3,Leistungskurven!$B$1:$B$5002,A3646,FALSE)</f>
        <v>0</v>
      </c>
      <c r="E3646" s="25">
        <f>HLOOKUP(Eingabe!$C$6,Kalkulationen!$T$1:$U$8762,A3647)</f>
        <v>0.25443327038277369</v>
      </c>
    </row>
    <row r="3647" spans="1:5" x14ac:dyDescent="0.15">
      <c r="A3647" s="17">
        <v>3647</v>
      </c>
      <c r="B3647" s="17">
        <v>36.450000000000003</v>
      </c>
      <c r="C3647" s="17">
        <f>HLOOKUP(Eingabe!$C$3,Leistungskurven!$B$1:$B$5002,A3647,FALSE)</f>
        <v>0</v>
      </c>
      <c r="E3647" s="25">
        <f>HLOOKUP(Eingabe!$C$6,Kalkulationen!$T$1:$U$8762,A3648)</f>
        <v>0.25443327038277369</v>
      </c>
    </row>
    <row r="3648" spans="1:5" x14ac:dyDescent="0.15">
      <c r="A3648" s="17">
        <v>3648</v>
      </c>
      <c r="B3648" s="17">
        <v>36.46</v>
      </c>
      <c r="C3648" s="17">
        <f>HLOOKUP(Eingabe!$C$3,Leistungskurven!$B$1:$B$5002,A3648,FALSE)</f>
        <v>0</v>
      </c>
      <c r="E3648" s="25">
        <f>HLOOKUP(Eingabe!$C$6,Kalkulationen!$T$1:$U$8762,A3649)</f>
        <v>0.25443327038277369</v>
      </c>
    </row>
    <row r="3649" spans="1:5" x14ac:dyDescent="0.15">
      <c r="A3649" s="17">
        <v>3649</v>
      </c>
      <c r="B3649" s="17">
        <v>36.47</v>
      </c>
      <c r="C3649" s="17">
        <f>HLOOKUP(Eingabe!$C$3,Leistungskurven!$B$1:$B$5002,A3649,FALSE)</f>
        <v>0</v>
      </c>
      <c r="E3649" s="25">
        <f>HLOOKUP(Eingabe!$C$6,Kalkulationen!$T$1:$U$8762,A3650)</f>
        <v>0.25443327038277369</v>
      </c>
    </row>
    <row r="3650" spans="1:5" x14ac:dyDescent="0.15">
      <c r="A3650" s="17">
        <v>3650</v>
      </c>
      <c r="B3650" s="17">
        <v>36.479999999999997</v>
      </c>
      <c r="C3650" s="17">
        <f>HLOOKUP(Eingabe!$C$3,Leistungskurven!$B$1:$B$5002,A3650,FALSE)</f>
        <v>0</v>
      </c>
      <c r="E3650" s="25">
        <f>HLOOKUP(Eingabe!$C$6,Kalkulationen!$T$1:$U$8762,A3651)</f>
        <v>0.25443327038277369</v>
      </c>
    </row>
    <row r="3651" spans="1:5" x14ac:dyDescent="0.15">
      <c r="A3651" s="17">
        <v>3651</v>
      </c>
      <c r="B3651" s="17">
        <v>36.49</v>
      </c>
      <c r="C3651" s="17">
        <f>HLOOKUP(Eingabe!$C$3,Leistungskurven!$B$1:$B$5002,A3651,FALSE)</f>
        <v>0</v>
      </c>
      <c r="E3651" s="25">
        <f>HLOOKUP(Eingabe!$C$6,Kalkulationen!$T$1:$U$8762,A3652)</f>
        <v>0.25443327038277369</v>
      </c>
    </row>
    <row r="3652" spans="1:5" x14ac:dyDescent="0.15">
      <c r="A3652" s="17">
        <v>3652</v>
      </c>
      <c r="B3652" s="17">
        <v>36.5</v>
      </c>
      <c r="C3652" s="17">
        <f>HLOOKUP(Eingabe!$C$3,Leistungskurven!$B$1:$B$5002,A3652,FALSE)</f>
        <v>0</v>
      </c>
      <c r="E3652" s="25">
        <f>HLOOKUP(Eingabe!$C$6,Kalkulationen!$T$1:$U$8762,A3653)</f>
        <v>0.25443327038277369</v>
      </c>
    </row>
    <row r="3653" spans="1:5" x14ac:dyDescent="0.15">
      <c r="A3653" s="17">
        <v>3653</v>
      </c>
      <c r="B3653" s="17">
        <v>36.51</v>
      </c>
      <c r="C3653" s="17">
        <f>HLOOKUP(Eingabe!$C$3,Leistungskurven!$B$1:$B$5002,A3653,FALSE)</f>
        <v>0</v>
      </c>
      <c r="E3653" s="25">
        <f>HLOOKUP(Eingabe!$C$6,Kalkulationen!$T$1:$U$8762,A3654)</f>
        <v>0.25443327038277369</v>
      </c>
    </row>
    <row r="3654" spans="1:5" x14ac:dyDescent="0.15">
      <c r="A3654" s="17">
        <v>3654</v>
      </c>
      <c r="B3654" s="17">
        <v>36.520000000000003</v>
      </c>
      <c r="C3654" s="17">
        <f>HLOOKUP(Eingabe!$C$3,Leistungskurven!$B$1:$B$5002,A3654,FALSE)</f>
        <v>0</v>
      </c>
      <c r="E3654" s="25">
        <f>HLOOKUP(Eingabe!$C$6,Kalkulationen!$T$1:$U$8762,A3655)</f>
        <v>0.25443327038277369</v>
      </c>
    </row>
    <row r="3655" spans="1:5" x14ac:dyDescent="0.15">
      <c r="A3655" s="17">
        <v>3655</v>
      </c>
      <c r="B3655" s="17">
        <v>36.53</v>
      </c>
      <c r="C3655" s="17">
        <f>HLOOKUP(Eingabe!$C$3,Leistungskurven!$B$1:$B$5002,A3655,FALSE)</f>
        <v>0</v>
      </c>
      <c r="E3655" s="25">
        <f>HLOOKUP(Eingabe!$C$6,Kalkulationen!$T$1:$U$8762,A3656)</f>
        <v>0.25443327038277369</v>
      </c>
    </row>
    <row r="3656" spans="1:5" x14ac:dyDescent="0.15">
      <c r="A3656" s="17">
        <v>3656</v>
      </c>
      <c r="B3656" s="17">
        <v>36.54</v>
      </c>
      <c r="C3656" s="17">
        <f>HLOOKUP(Eingabe!$C$3,Leistungskurven!$B$1:$B$5002,A3656,FALSE)</f>
        <v>0</v>
      </c>
      <c r="E3656" s="25">
        <f>HLOOKUP(Eingabe!$C$6,Kalkulationen!$T$1:$U$8762,A3657)</f>
        <v>0.25443327038277369</v>
      </c>
    </row>
    <row r="3657" spans="1:5" x14ac:dyDescent="0.15">
      <c r="A3657" s="17">
        <v>3657</v>
      </c>
      <c r="B3657" s="17">
        <v>36.549999999999997</v>
      </c>
      <c r="C3657" s="17">
        <f>HLOOKUP(Eingabe!$C$3,Leistungskurven!$B$1:$B$5002,A3657,FALSE)</f>
        <v>0</v>
      </c>
      <c r="E3657" s="25">
        <f>HLOOKUP(Eingabe!$C$6,Kalkulationen!$T$1:$U$8762,A3658)</f>
        <v>0.25443327038277369</v>
      </c>
    </row>
    <row r="3658" spans="1:5" x14ac:dyDescent="0.15">
      <c r="A3658" s="17">
        <v>3658</v>
      </c>
      <c r="B3658" s="17">
        <v>36.56</v>
      </c>
      <c r="C3658" s="17">
        <f>HLOOKUP(Eingabe!$C$3,Leistungskurven!$B$1:$B$5002,A3658,FALSE)</f>
        <v>0</v>
      </c>
      <c r="E3658" s="25">
        <f>HLOOKUP(Eingabe!$C$6,Kalkulationen!$T$1:$U$8762,A3659)</f>
        <v>0.25443327038277369</v>
      </c>
    </row>
    <row r="3659" spans="1:5" x14ac:dyDescent="0.15">
      <c r="A3659" s="17">
        <v>3659</v>
      </c>
      <c r="B3659" s="17">
        <v>36.57</v>
      </c>
      <c r="C3659" s="17">
        <f>HLOOKUP(Eingabe!$C$3,Leistungskurven!$B$1:$B$5002,A3659,FALSE)</f>
        <v>0</v>
      </c>
      <c r="E3659" s="25">
        <f>HLOOKUP(Eingabe!$C$6,Kalkulationen!$T$1:$U$8762,A3660)</f>
        <v>0.25443327038277369</v>
      </c>
    </row>
    <row r="3660" spans="1:5" x14ac:dyDescent="0.15">
      <c r="A3660" s="17">
        <v>3660</v>
      </c>
      <c r="B3660" s="17">
        <v>36.58</v>
      </c>
      <c r="C3660" s="17">
        <f>HLOOKUP(Eingabe!$C$3,Leistungskurven!$B$1:$B$5002,A3660,FALSE)</f>
        <v>0</v>
      </c>
      <c r="E3660" s="25">
        <f>HLOOKUP(Eingabe!$C$6,Kalkulationen!$T$1:$U$8762,A3661)</f>
        <v>0.25443327038277369</v>
      </c>
    </row>
    <row r="3661" spans="1:5" x14ac:dyDescent="0.15">
      <c r="A3661" s="17">
        <v>3661</v>
      </c>
      <c r="B3661" s="17">
        <v>36.590000000000003</v>
      </c>
      <c r="C3661" s="17">
        <f>HLOOKUP(Eingabe!$C$3,Leistungskurven!$B$1:$B$5002,A3661,FALSE)</f>
        <v>0</v>
      </c>
      <c r="E3661" s="25">
        <f>HLOOKUP(Eingabe!$C$6,Kalkulationen!$T$1:$U$8762,A3662)</f>
        <v>0.25443327038277369</v>
      </c>
    </row>
    <row r="3662" spans="1:5" x14ac:dyDescent="0.15">
      <c r="A3662" s="17">
        <v>3662</v>
      </c>
      <c r="B3662" s="17">
        <v>36.6</v>
      </c>
      <c r="C3662" s="17">
        <f>HLOOKUP(Eingabe!$C$3,Leistungskurven!$B$1:$B$5002,A3662,FALSE)</f>
        <v>0</v>
      </c>
      <c r="E3662" s="25">
        <f>HLOOKUP(Eingabe!$C$6,Kalkulationen!$T$1:$U$8762,A3663)</f>
        <v>0.25443327038277369</v>
      </c>
    </row>
    <row r="3663" spans="1:5" x14ac:dyDescent="0.15">
      <c r="A3663" s="17">
        <v>3663</v>
      </c>
      <c r="B3663" s="17">
        <v>36.61</v>
      </c>
      <c r="C3663" s="17">
        <f>HLOOKUP(Eingabe!$C$3,Leistungskurven!$B$1:$B$5002,A3663,FALSE)</f>
        <v>0</v>
      </c>
      <c r="E3663" s="25">
        <f>HLOOKUP(Eingabe!$C$6,Kalkulationen!$T$1:$U$8762,A3664)</f>
        <v>0.25443327038277369</v>
      </c>
    </row>
    <row r="3664" spans="1:5" x14ac:dyDescent="0.15">
      <c r="A3664" s="17">
        <v>3664</v>
      </c>
      <c r="B3664" s="17">
        <v>36.619999999999997</v>
      </c>
      <c r="C3664" s="17">
        <f>HLOOKUP(Eingabe!$C$3,Leistungskurven!$B$1:$B$5002,A3664,FALSE)</f>
        <v>0</v>
      </c>
      <c r="E3664" s="25">
        <f>HLOOKUP(Eingabe!$C$6,Kalkulationen!$T$1:$U$8762,A3665)</f>
        <v>0.25443327038277369</v>
      </c>
    </row>
    <row r="3665" spans="1:5" x14ac:dyDescent="0.15">
      <c r="A3665" s="17">
        <v>3665</v>
      </c>
      <c r="B3665" s="17">
        <v>36.630000000000003</v>
      </c>
      <c r="C3665" s="17">
        <f>HLOOKUP(Eingabe!$C$3,Leistungskurven!$B$1:$B$5002,A3665,FALSE)</f>
        <v>0</v>
      </c>
      <c r="E3665" s="25">
        <f>HLOOKUP(Eingabe!$C$6,Kalkulationen!$T$1:$U$8762,A3666)</f>
        <v>0.25443327038277369</v>
      </c>
    </row>
    <row r="3666" spans="1:5" x14ac:dyDescent="0.15">
      <c r="A3666" s="17">
        <v>3666</v>
      </c>
      <c r="B3666" s="17">
        <v>36.64</v>
      </c>
      <c r="C3666" s="17">
        <f>HLOOKUP(Eingabe!$C$3,Leistungskurven!$B$1:$B$5002,A3666,FALSE)</f>
        <v>0</v>
      </c>
      <c r="E3666" s="25">
        <f>HLOOKUP(Eingabe!$C$6,Kalkulationen!$T$1:$U$8762,A3667)</f>
        <v>0.25443327038277369</v>
      </c>
    </row>
    <row r="3667" spans="1:5" x14ac:dyDescent="0.15">
      <c r="A3667" s="17">
        <v>3667</v>
      </c>
      <c r="B3667" s="17">
        <v>36.65</v>
      </c>
      <c r="C3667" s="17">
        <f>HLOOKUP(Eingabe!$C$3,Leistungskurven!$B$1:$B$5002,A3667,FALSE)</f>
        <v>0</v>
      </c>
      <c r="E3667" s="25">
        <f>HLOOKUP(Eingabe!$C$6,Kalkulationen!$T$1:$U$8762,A3668)</f>
        <v>0.25443327038277369</v>
      </c>
    </row>
    <row r="3668" spans="1:5" x14ac:dyDescent="0.15">
      <c r="A3668" s="17">
        <v>3668</v>
      </c>
      <c r="B3668" s="17">
        <v>36.659999999999997</v>
      </c>
      <c r="C3668" s="17">
        <f>HLOOKUP(Eingabe!$C$3,Leistungskurven!$B$1:$B$5002,A3668,FALSE)</f>
        <v>0</v>
      </c>
      <c r="E3668" s="25">
        <f>HLOOKUP(Eingabe!$C$6,Kalkulationen!$T$1:$U$8762,A3669)</f>
        <v>0.25443327038277369</v>
      </c>
    </row>
    <row r="3669" spans="1:5" x14ac:dyDescent="0.15">
      <c r="A3669" s="17">
        <v>3669</v>
      </c>
      <c r="B3669" s="17">
        <v>36.67</v>
      </c>
      <c r="C3669" s="17">
        <f>HLOOKUP(Eingabe!$C$3,Leistungskurven!$B$1:$B$5002,A3669,FALSE)</f>
        <v>0</v>
      </c>
      <c r="E3669" s="25">
        <f>HLOOKUP(Eingabe!$C$6,Kalkulationen!$T$1:$U$8762,A3670)</f>
        <v>0.25443327038277369</v>
      </c>
    </row>
    <row r="3670" spans="1:5" x14ac:dyDescent="0.15">
      <c r="A3670" s="17">
        <v>3670</v>
      </c>
      <c r="B3670" s="17">
        <v>36.68</v>
      </c>
      <c r="C3670" s="17">
        <f>HLOOKUP(Eingabe!$C$3,Leistungskurven!$B$1:$B$5002,A3670,FALSE)</f>
        <v>0</v>
      </c>
      <c r="E3670" s="25">
        <f>HLOOKUP(Eingabe!$C$6,Kalkulationen!$T$1:$U$8762,A3671)</f>
        <v>0.25443327038277369</v>
      </c>
    </row>
    <row r="3671" spans="1:5" x14ac:dyDescent="0.15">
      <c r="A3671" s="17">
        <v>3671</v>
      </c>
      <c r="B3671" s="17">
        <v>36.69</v>
      </c>
      <c r="C3671" s="17">
        <f>HLOOKUP(Eingabe!$C$3,Leistungskurven!$B$1:$B$5002,A3671,FALSE)</f>
        <v>0</v>
      </c>
      <c r="E3671" s="25">
        <f>HLOOKUP(Eingabe!$C$6,Kalkulationen!$T$1:$U$8762,A3672)</f>
        <v>0.25443327038277369</v>
      </c>
    </row>
    <row r="3672" spans="1:5" x14ac:dyDescent="0.15">
      <c r="A3672" s="17">
        <v>3672</v>
      </c>
      <c r="B3672" s="17">
        <v>36.700000000000003</v>
      </c>
      <c r="C3672" s="17">
        <f>HLOOKUP(Eingabe!$C$3,Leistungskurven!$B$1:$B$5002,A3672,FALSE)</f>
        <v>0</v>
      </c>
      <c r="E3672" s="25">
        <f>HLOOKUP(Eingabe!$C$6,Kalkulationen!$T$1:$U$8762,A3673)</f>
        <v>0.25443327038277369</v>
      </c>
    </row>
    <row r="3673" spans="1:5" x14ac:dyDescent="0.15">
      <c r="A3673" s="17">
        <v>3673</v>
      </c>
      <c r="B3673" s="17">
        <v>36.71</v>
      </c>
      <c r="C3673" s="17">
        <f>HLOOKUP(Eingabe!$C$3,Leistungskurven!$B$1:$B$5002,A3673,FALSE)</f>
        <v>0</v>
      </c>
      <c r="E3673" s="25">
        <f>HLOOKUP(Eingabe!$C$6,Kalkulationen!$T$1:$U$8762,A3674)</f>
        <v>0.25443327038277369</v>
      </c>
    </row>
    <row r="3674" spans="1:5" x14ac:dyDescent="0.15">
      <c r="A3674" s="17">
        <v>3674</v>
      </c>
      <c r="B3674" s="17">
        <v>36.72</v>
      </c>
      <c r="C3674" s="17">
        <f>HLOOKUP(Eingabe!$C$3,Leistungskurven!$B$1:$B$5002,A3674,FALSE)</f>
        <v>0</v>
      </c>
      <c r="E3674" s="25">
        <f>HLOOKUP(Eingabe!$C$6,Kalkulationen!$T$1:$U$8762,A3675)</f>
        <v>0.25443327038277369</v>
      </c>
    </row>
    <row r="3675" spans="1:5" x14ac:dyDescent="0.15">
      <c r="A3675" s="17">
        <v>3675</v>
      </c>
      <c r="B3675" s="17">
        <v>36.729999999999997</v>
      </c>
      <c r="C3675" s="17">
        <f>HLOOKUP(Eingabe!$C$3,Leistungskurven!$B$1:$B$5002,A3675,FALSE)</f>
        <v>0</v>
      </c>
      <c r="E3675" s="25">
        <f>HLOOKUP(Eingabe!$C$6,Kalkulationen!$T$1:$U$8762,A3676)</f>
        <v>0.25443327038277369</v>
      </c>
    </row>
    <row r="3676" spans="1:5" x14ac:dyDescent="0.15">
      <c r="A3676" s="17">
        <v>3676</v>
      </c>
      <c r="B3676" s="17">
        <v>36.74</v>
      </c>
      <c r="C3676" s="17">
        <f>HLOOKUP(Eingabe!$C$3,Leistungskurven!$B$1:$B$5002,A3676,FALSE)</f>
        <v>0</v>
      </c>
      <c r="E3676" s="25">
        <f>HLOOKUP(Eingabe!$C$6,Kalkulationen!$T$1:$U$8762,A3677)</f>
        <v>0.25443327038277369</v>
      </c>
    </row>
    <row r="3677" spans="1:5" x14ac:dyDescent="0.15">
      <c r="A3677" s="17">
        <v>3677</v>
      </c>
      <c r="B3677" s="17">
        <v>36.75</v>
      </c>
      <c r="C3677" s="17">
        <f>HLOOKUP(Eingabe!$C$3,Leistungskurven!$B$1:$B$5002,A3677,FALSE)</f>
        <v>0</v>
      </c>
      <c r="E3677" s="25">
        <f>HLOOKUP(Eingabe!$C$6,Kalkulationen!$T$1:$U$8762,A3678)</f>
        <v>0.25443327038277369</v>
      </c>
    </row>
    <row r="3678" spans="1:5" x14ac:dyDescent="0.15">
      <c r="A3678" s="17">
        <v>3678</v>
      </c>
      <c r="B3678" s="17">
        <v>36.76</v>
      </c>
      <c r="C3678" s="17">
        <f>HLOOKUP(Eingabe!$C$3,Leistungskurven!$B$1:$B$5002,A3678,FALSE)</f>
        <v>0</v>
      </c>
      <c r="E3678" s="25">
        <f>HLOOKUP(Eingabe!$C$6,Kalkulationen!$T$1:$U$8762,A3679)</f>
        <v>0.25443327038277369</v>
      </c>
    </row>
    <row r="3679" spans="1:5" x14ac:dyDescent="0.15">
      <c r="A3679" s="17">
        <v>3679</v>
      </c>
      <c r="B3679" s="17">
        <v>36.770000000000003</v>
      </c>
      <c r="C3679" s="17">
        <f>HLOOKUP(Eingabe!$C$3,Leistungskurven!$B$1:$B$5002,A3679,FALSE)</f>
        <v>0</v>
      </c>
      <c r="E3679" s="25">
        <f>HLOOKUP(Eingabe!$C$6,Kalkulationen!$T$1:$U$8762,A3680)</f>
        <v>0.25443327038277369</v>
      </c>
    </row>
    <row r="3680" spans="1:5" x14ac:dyDescent="0.15">
      <c r="A3680" s="17">
        <v>3680</v>
      </c>
      <c r="B3680" s="17">
        <v>36.78</v>
      </c>
      <c r="C3680" s="17">
        <f>HLOOKUP(Eingabe!$C$3,Leistungskurven!$B$1:$B$5002,A3680,FALSE)</f>
        <v>0</v>
      </c>
      <c r="E3680" s="25">
        <f>HLOOKUP(Eingabe!$C$6,Kalkulationen!$T$1:$U$8762,A3681)</f>
        <v>0.25443327038277369</v>
      </c>
    </row>
    <row r="3681" spans="1:5" x14ac:dyDescent="0.15">
      <c r="A3681" s="17">
        <v>3681</v>
      </c>
      <c r="B3681" s="17">
        <v>36.79</v>
      </c>
      <c r="C3681" s="17">
        <f>HLOOKUP(Eingabe!$C$3,Leistungskurven!$B$1:$B$5002,A3681,FALSE)</f>
        <v>0</v>
      </c>
      <c r="E3681" s="25">
        <f>HLOOKUP(Eingabe!$C$6,Kalkulationen!$T$1:$U$8762,A3682)</f>
        <v>0.23280191638908432</v>
      </c>
    </row>
    <row r="3682" spans="1:5" x14ac:dyDescent="0.15">
      <c r="A3682" s="17">
        <v>3682</v>
      </c>
      <c r="B3682" s="17">
        <v>36.799999999999997</v>
      </c>
      <c r="C3682" s="17">
        <f>HLOOKUP(Eingabe!$C$3,Leistungskurven!$B$1:$B$5002,A3682,FALSE)</f>
        <v>0</v>
      </c>
      <c r="E3682" s="25">
        <f>HLOOKUP(Eingabe!$C$6,Kalkulationen!$T$1:$U$8762,A3683)</f>
        <v>0.23280191638908432</v>
      </c>
    </row>
    <row r="3683" spans="1:5" x14ac:dyDescent="0.15">
      <c r="A3683" s="17">
        <v>3683</v>
      </c>
      <c r="B3683" s="17">
        <v>36.81</v>
      </c>
      <c r="C3683" s="17">
        <f>HLOOKUP(Eingabe!$C$3,Leistungskurven!$B$1:$B$5002,A3683,FALSE)</f>
        <v>0</v>
      </c>
      <c r="E3683" s="25">
        <f>HLOOKUP(Eingabe!$C$6,Kalkulationen!$T$1:$U$8762,A3684)</f>
        <v>0.23280191638908432</v>
      </c>
    </row>
    <row r="3684" spans="1:5" x14ac:dyDescent="0.15">
      <c r="A3684" s="17">
        <v>3684</v>
      </c>
      <c r="B3684" s="17">
        <v>36.82</v>
      </c>
      <c r="C3684" s="17">
        <f>HLOOKUP(Eingabe!$C$3,Leistungskurven!$B$1:$B$5002,A3684,FALSE)</f>
        <v>0</v>
      </c>
      <c r="E3684" s="25">
        <f>HLOOKUP(Eingabe!$C$6,Kalkulationen!$T$1:$U$8762,A3685)</f>
        <v>0.23280191638908432</v>
      </c>
    </row>
    <row r="3685" spans="1:5" x14ac:dyDescent="0.15">
      <c r="A3685" s="17">
        <v>3685</v>
      </c>
      <c r="B3685" s="17">
        <v>36.83</v>
      </c>
      <c r="C3685" s="17">
        <f>HLOOKUP(Eingabe!$C$3,Leistungskurven!$B$1:$B$5002,A3685,FALSE)</f>
        <v>0</v>
      </c>
      <c r="E3685" s="25">
        <f>HLOOKUP(Eingabe!$C$6,Kalkulationen!$T$1:$U$8762,A3686)</f>
        <v>0.23280191638908432</v>
      </c>
    </row>
    <row r="3686" spans="1:5" x14ac:dyDescent="0.15">
      <c r="A3686" s="17">
        <v>3686</v>
      </c>
      <c r="B3686" s="17">
        <v>36.840000000000003</v>
      </c>
      <c r="C3686" s="17">
        <f>HLOOKUP(Eingabe!$C$3,Leistungskurven!$B$1:$B$5002,A3686,FALSE)</f>
        <v>0</v>
      </c>
      <c r="E3686" s="25">
        <f>HLOOKUP(Eingabe!$C$6,Kalkulationen!$T$1:$U$8762,A3687)</f>
        <v>0.23280191638908432</v>
      </c>
    </row>
    <row r="3687" spans="1:5" x14ac:dyDescent="0.15">
      <c r="A3687" s="17">
        <v>3687</v>
      </c>
      <c r="B3687" s="17">
        <v>36.85</v>
      </c>
      <c r="C3687" s="17">
        <f>HLOOKUP(Eingabe!$C$3,Leistungskurven!$B$1:$B$5002,A3687,FALSE)</f>
        <v>0</v>
      </c>
      <c r="E3687" s="25">
        <f>HLOOKUP(Eingabe!$C$6,Kalkulationen!$T$1:$U$8762,A3688)</f>
        <v>0.23280191638908432</v>
      </c>
    </row>
    <row r="3688" spans="1:5" x14ac:dyDescent="0.15">
      <c r="A3688" s="17">
        <v>3688</v>
      </c>
      <c r="B3688" s="17">
        <v>36.86</v>
      </c>
      <c r="C3688" s="17">
        <f>HLOOKUP(Eingabe!$C$3,Leistungskurven!$B$1:$B$5002,A3688,FALSE)</f>
        <v>0</v>
      </c>
      <c r="E3688" s="25">
        <f>HLOOKUP(Eingabe!$C$6,Kalkulationen!$T$1:$U$8762,A3689)</f>
        <v>0.23280191638908432</v>
      </c>
    </row>
    <row r="3689" spans="1:5" x14ac:dyDescent="0.15">
      <c r="A3689" s="17">
        <v>3689</v>
      </c>
      <c r="B3689" s="17">
        <v>36.869999999999997</v>
      </c>
      <c r="C3689" s="17">
        <f>HLOOKUP(Eingabe!$C$3,Leistungskurven!$B$1:$B$5002,A3689,FALSE)</f>
        <v>0</v>
      </c>
      <c r="E3689" s="25">
        <f>HLOOKUP(Eingabe!$C$6,Kalkulationen!$T$1:$U$8762,A3690)</f>
        <v>0.23280191638908432</v>
      </c>
    </row>
    <row r="3690" spans="1:5" x14ac:dyDescent="0.15">
      <c r="A3690" s="17">
        <v>3690</v>
      </c>
      <c r="B3690" s="17">
        <v>36.880000000000003</v>
      </c>
      <c r="C3690" s="17">
        <f>HLOOKUP(Eingabe!$C$3,Leistungskurven!$B$1:$B$5002,A3690,FALSE)</f>
        <v>0</v>
      </c>
      <c r="E3690" s="25">
        <f>HLOOKUP(Eingabe!$C$6,Kalkulationen!$T$1:$U$8762,A3691)</f>
        <v>0.23280191638908432</v>
      </c>
    </row>
    <row r="3691" spans="1:5" x14ac:dyDescent="0.15">
      <c r="A3691" s="17">
        <v>3691</v>
      </c>
      <c r="B3691" s="17">
        <v>36.89</v>
      </c>
      <c r="C3691" s="17">
        <f>HLOOKUP(Eingabe!$C$3,Leistungskurven!$B$1:$B$5002,A3691,FALSE)</f>
        <v>0</v>
      </c>
      <c r="E3691" s="25">
        <f>HLOOKUP(Eingabe!$C$6,Kalkulationen!$T$1:$U$8762,A3692)</f>
        <v>0.23280191638908432</v>
      </c>
    </row>
    <row r="3692" spans="1:5" x14ac:dyDescent="0.15">
      <c r="A3692" s="17">
        <v>3692</v>
      </c>
      <c r="B3692" s="17">
        <v>36.9</v>
      </c>
      <c r="C3692" s="17">
        <f>HLOOKUP(Eingabe!$C$3,Leistungskurven!$B$1:$B$5002,A3692,FALSE)</f>
        <v>0</v>
      </c>
      <c r="E3692" s="25">
        <f>HLOOKUP(Eingabe!$C$6,Kalkulationen!$T$1:$U$8762,A3693)</f>
        <v>0.23280191638908432</v>
      </c>
    </row>
    <row r="3693" spans="1:5" x14ac:dyDescent="0.15">
      <c r="A3693" s="17">
        <v>3693</v>
      </c>
      <c r="B3693" s="17">
        <v>36.909999999999997</v>
      </c>
      <c r="C3693" s="17">
        <f>HLOOKUP(Eingabe!$C$3,Leistungskurven!$B$1:$B$5002,A3693,FALSE)</f>
        <v>0</v>
      </c>
      <c r="E3693" s="25">
        <f>HLOOKUP(Eingabe!$C$6,Kalkulationen!$T$1:$U$8762,A3694)</f>
        <v>0.23280191638908432</v>
      </c>
    </row>
    <row r="3694" spans="1:5" x14ac:dyDescent="0.15">
      <c r="A3694" s="17">
        <v>3694</v>
      </c>
      <c r="B3694" s="17">
        <v>36.92</v>
      </c>
      <c r="C3694" s="17">
        <f>HLOOKUP(Eingabe!$C$3,Leistungskurven!$B$1:$B$5002,A3694,FALSE)</f>
        <v>0</v>
      </c>
      <c r="E3694" s="25">
        <f>HLOOKUP(Eingabe!$C$6,Kalkulationen!$T$1:$U$8762,A3695)</f>
        <v>0.23280191638908432</v>
      </c>
    </row>
    <row r="3695" spans="1:5" x14ac:dyDescent="0.15">
      <c r="A3695" s="17">
        <v>3695</v>
      </c>
      <c r="B3695" s="17">
        <v>36.93</v>
      </c>
      <c r="C3695" s="17">
        <f>HLOOKUP(Eingabe!$C$3,Leistungskurven!$B$1:$B$5002,A3695,FALSE)</f>
        <v>0</v>
      </c>
      <c r="E3695" s="25">
        <f>HLOOKUP(Eingabe!$C$6,Kalkulationen!$T$1:$U$8762,A3696)</f>
        <v>0.23280191638908432</v>
      </c>
    </row>
    <row r="3696" spans="1:5" x14ac:dyDescent="0.15">
      <c r="A3696" s="17">
        <v>3696</v>
      </c>
      <c r="B3696" s="17">
        <v>36.94</v>
      </c>
      <c r="C3696" s="17">
        <f>HLOOKUP(Eingabe!$C$3,Leistungskurven!$B$1:$B$5002,A3696,FALSE)</f>
        <v>0</v>
      </c>
      <c r="E3696" s="25">
        <f>HLOOKUP(Eingabe!$C$6,Kalkulationen!$T$1:$U$8762,A3697)</f>
        <v>0.23280191638908432</v>
      </c>
    </row>
    <row r="3697" spans="1:5" x14ac:dyDescent="0.15">
      <c r="A3697" s="17">
        <v>3697</v>
      </c>
      <c r="B3697" s="17">
        <v>36.950000000000003</v>
      </c>
      <c r="C3697" s="17">
        <f>HLOOKUP(Eingabe!$C$3,Leistungskurven!$B$1:$B$5002,A3697,FALSE)</f>
        <v>0</v>
      </c>
      <c r="E3697" s="25">
        <f>HLOOKUP(Eingabe!$C$6,Kalkulationen!$T$1:$U$8762,A3698)</f>
        <v>0.23280191638908432</v>
      </c>
    </row>
    <row r="3698" spans="1:5" x14ac:dyDescent="0.15">
      <c r="A3698" s="17">
        <v>3698</v>
      </c>
      <c r="B3698" s="17">
        <v>36.96</v>
      </c>
      <c r="C3698" s="17">
        <f>HLOOKUP(Eingabe!$C$3,Leistungskurven!$B$1:$B$5002,A3698,FALSE)</f>
        <v>0</v>
      </c>
      <c r="E3698" s="25">
        <f>HLOOKUP(Eingabe!$C$6,Kalkulationen!$T$1:$U$8762,A3699)</f>
        <v>0.23280191638908432</v>
      </c>
    </row>
    <row r="3699" spans="1:5" x14ac:dyDescent="0.15">
      <c r="A3699" s="17">
        <v>3699</v>
      </c>
      <c r="B3699" s="17">
        <v>36.97</v>
      </c>
      <c r="C3699" s="17">
        <f>HLOOKUP(Eingabe!$C$3,Leistungskurven!$B$1:$B$5002,A3699,FALSE)</f>
        <v>0</v>
      </c>
      <c r="E3699" s="25">
        <f>HLOOKUP(Eingabe!$C$6,Kalkulationen!$T$1:$U$8762,A3700)</f>
        <v>0.23280191638908432</v>
      </c>
    </row>
    <row r="3700" spans="1:5" x14ac:dyDescent="0.15">
      <c r="A3700" s="17">
        <v>3700</v>
      </c>
      <c r="B3700" s="17">
        <v>36.979999999999997</v>
      </c>
      <c r="C3700" s="17">
        <f>HLOOKUP(Eingabe!$C$3,Leistungskurven!$B$1:$B$5002,A3700,FALSE)</f>
        <v>0</v>
      </c>
      <c r="E3700" s="25">
        <f>HLOOKUP(Eingabe!$C$6,Kalkulationen!$T$1:$U$8762,A3701)</f>
        <v>0.23280191638908432</v>
      </c>
    </row>
    <row r="3701" spans="1:5" x14ac:dyDescent="0.15">
      <c r="A3701" s="17">
        <v>3701</v>
      </c>
      <c r="B3701" s="17">
        <v>36.99</v>
      </c>
      <c r="C3701" s="17">
        <f>HLOOKUP(Eingabe!$C$3,Leistungskurven!$B$1:$B$5002,A3701,FALSE)</f>
        <v>0</v>
      </c>
      <c r="E3701" s="25">
        <f>HLOOKUP(Eingabe!$C$6,Kalkulationen!$T$1:$U$8762,A3702)</f>
        <v>0.23280191638908432</v>
      </c>
    </row>
    <row r="3702" spans="1:5" x14ac:dyDescent="0.15">
      <c r="A3702" s="17">
        <v>3702</v>
      </c>
      <c r="B3702" s="17">
        <v>37</v>
      </c>
      <c r="C3702" s="17">
        <f>HLOOKUP(Eingabe!$C$3,Leistungskurven!$B$1:$B$5002,A3702,FALSE)</f>
        <v>0</v>
      </c>
      <c r="E3702" s="25">
        <f>HLOOKUP(Eingabe!$C$6,Kalkulationen!$T$1:$U$8762,A3703)</f>
        <v>0.23280191638908432</v>
      </c>
    </row>
    <row r="3703" spans="1:5" x14ac:dyDescent="0.15">
      <c r="A3703" s="17">
        <v>3703</v>
      </c>
      <c r="B3703" s="17">
        <v>37.01</v>
      </c>
      <c r="C3703" s="17">
        <f>HLOOKUP(Eingabe!$C$3,Leistungskurven!$B$1:$B$5002,A3703,FALSE)</f>
        <v>0</v>
      </c>
      <c r="E3703" s="25">
        <f>HLOOKUP(Eingabe!$C$6,Kalkulationen!$T$1:$U$8762,A3704)</f>
        <v>0.23280191638908432</v>
      </c>
    </row>
    <row r="3704" spans="1:5" x14ac:dyDescent="0.15">
      <c r="A3704" s="17">
        <v>3704</v>
      </c>
      <c r="B3704" s="17">
        <v>37.020000000000003</v>
      </c>
      <c r="C3704" s="17">
        <f>HLOOKUP(Eingabe!$C$3,Leistungskurven!$B$1:$B$5002,A3704,FALSE)</f>
        <v>0</v>
      </c>
      <c r="E3704" s="25">
        <f>HLOOKUP(Eingabe!$C$6,Kalkulationen!$T$1:$U$8762,A3705)</f>
        <v>0.23280191638908432</v>
      </c>
    </row>
    <row r="3705" spans="1:5" x14ac:dyDescent="0.15">
      <c r="A3705" s="17">
        <v>3705</v>
      </c>
      <c r="B3705" s="17">
        <v>37.03</v>
      </c>
      <c r="C3705" s="17">
        <f>HLOOKUP(Eingabe!$C$3,Leistungskurven!$B$1:$B$5002,A3705,FALSE)</f>
        <v>0</v>
      </c>
      <c r="E3705" s="25">
        <f>HLOOKUP(Eingabe!$C$6,Kalkulationen!$T$1:$U$8762,A3706)</f>
        <v>0.23280191638908432</v>
      </c>
    </row>
    <row r="3706" spans="1:5" x14ac:dyDescent="0.15">
      <c r="A3706" s="17">
        <v>3706</v>
      </c>
      <c r="B3706" s="17">
        <v>37.04</v>
      </c>
      <c r="C3706" s="17">
        <f>HLOOKUP(Eingabe!$C$3,Leistungskurven!$B$1:$B$5002,A3706,FALSE)</f>
        <v>0</v>
      </c>
      <c r="E3706" s="25">
        <f>HLOOKUP(Eingabe!$C$6,Kalkulationen!$T$1:$U$8762,A3707)</f>
        <v>0.23280191638908432</v>
      </c>
    </row>
    <row r="3707" spans="1:5" x14ac:dyDescent="0.15">
      <c r="A3707" s="17">
        <v>3707</v>
      </c>
      <c r="B3707" s="17">
        <v>37.049999999999997</v>
      </c>
      <c r="C3707" s="17">
        <f>HLOOKUP(Eingabe!$C$3,Leistungskurven!$B$1:$B$5002,A3707,FALSE)</f>
        <v>0</v>
      </c>
      <c r="E3707" s="25">
        <f>HLOOKUP(Eingabe!$C$6,Kalkulationen!$T$1:$U$8762,A3708)</f>
        <v>0.23280191638908432</v>
      </c>
    </row>
    <row r="3708" spans="1:5" x14ac:dyDescent="0.15">
      <c r="A3708" s="17">
        <v>3708</v>
      </c>
      <c r="B3708" s="17">
        <v>37.06</v>
      </c>
      <c r="C3708" s="17">
        <f>HLOOKUP(Eingabe!$C$3,Leistungskurven!$B$1:$B$5002,A3708,FALSE)</f>
        <v>0</v>
      </c>
      <c r="E3708" s="25">
        <f>HLOOKUP(Eingabe!$C$6,Kalkulationen!$T$1:$U$8762,A3709)</f>
        <v>0.23280191638908432</v>
      </c>
    </row>
    <row r="3709" spans="1:5" x14ac:dyDescent="0.15">
      <c r="A3709" s="17">
        <v>3709</v>
      </c>
      <c r="B3709" s="17">
        <v>37.07</v>
      </c>
      <c r="C3709" s="17">
        <f>HLOOKUP(Eingabe!$C$3,Leistungskurven!$B$1:$B$5002,A3709,FALSE)</f>
        <v>0</v>
      </c>
      <c r="E3709" s="25">
        <f>HLOOKUP(Eingabe!$C$6,Kalkulationen!$T$1:$U$8762,A3710)</f>
        <v>0.23280191638908432</v>
      </c>
    </row>
    <row r="3710" spans="1:5" x14ac:dyDescent="0.15">
      <c r="A3710" s="17">
        <v>3710</v>
      </c>
      <c r="B3710" s="17">
        <v>37.08</v>
      </c>
      <c r="C3710" s="17">
        <f>HLOOKUP(Eingabe!$C$3,Leistungskurven!$B$1:$B$5002,A3710,FALSE)</f>
        <v>0</v>
      </c>
      <c r="E3710" s="25">
        <f>HLOOKUP(Eingabe!$C$6,Kalkulationen!$T$1:$U$8762,A3711)</f>
        <v>0.23280191638908432</v>
      </c>
    </row>
    <row r="3711" spans="1:5" x14ac:dyDescent="0.15">
      <c r="A3711" s="17">
        <v>3711</v>
      </c>
      <c r="B3711" s="17">
        <v>37.090000000000003</v>
      </c>
      <c r="C3711" s="17">
        <f>HLOOKUP(Eingabe!$C$3,Leistungskurven!$B$1:$B$5002,A3711,FALSE)</f>
        <v>0</v>
      </c>
      <c r="E3711" s="25">
        <f>HLOOKUP(Eingabe!$C$6,Kalkulationen!$T$1:$U$8762,A3712)</f>
        <v>0.23280191638908432</v>
      </c>
    </row>
    <row r="3712" spans="1:5" x14ac:dyDescent="0.15">
      <c r="A3712" s="17">
        <v>3712</v>
      </c>
      <c r="B3712" s="17">
        <v>37.1</v>
      </c>
      <c r="C3712" s="17">
        <f>HLOOKUP(Eingabe!$C$3,Leistungskurven!$B$1:$B$5002,A3712,FALSE)</f>
        <v>0</v>
      </c>
      <c r="E3712" s="25">
        <f>HLOOKUP(Eingabe!$C$6,Kalkulationen!$T$1:$U$8762,A3713)</f>
        <v>0.23280191638908432</v>
      </c>
    </row>
    <row r="3713" spans="1:5" x14ac:dyDescent="0.15">
      <c r="A3713" s="17">
        <v>3713</v>
      </c>
      <c r="B3713" s="17">
        <v>37.11</v>
      </c>
      <c r="C3713" s="17">
        <f>HLOOKUP(Eingabe!$C$3,Leistungskurven!$B$1:$B$5002,A3713,FALSE)</f>
        <v>0</v>
      </c>
      <c r="E3713" s="25">
        <f>HLOOKUP(Eingabe!$C$6,Kalkulationen!$T$1:$U$8762,A3714)</f>
        <v>0.23280191638908432</v>
      </c>
    </row>
    <row r="3714" spans="1:5" x14ac:dyDescent="0.15">
      <c r="A3714" s="17">
        <v>3714</v>
      </c>
      <c r="B3714" s="17">
        <v>37.119999999999997</v>
      </c>
      <c r="C3714" s="17">
        <f>HLOOKUP(Eingabe!$C$3,Leistungskurven!$B$1:$B$5002,A3714,FALSE)</f>
        <v>0</v>
      </c>
      <c r="E3714" s="25">
        <f>HLOOKUP(Eingabe!$C$6,Kalkulationen!$T$1:$U$8762,A3715)</f>
        <v>0.23280191638908432</v>
      </c>
    </row>
    <row r="3715" spans="1:5" x14ac:dyDescent="0.15">
      <c r="A3715" s="17">
        <v>3715</v>
      </c>
      <c r="B3715" s="17">
        <v>37.130000000000003</v>
      </c>
      <c r="C3715" s="17">
        <f>HLOOKUP(Eingabe!$C$3,Leistungskurven!$B$1:$B$5002,A3715,FALSE)</f>
        <v>0</v>
      </c>
      <c r="E3715" s="25">
        <f>HLOOKUP(Eingabe!$C$6,Kalkulationen!$T$1:$U$8762,A3716)</f>
        <v>0.23280191638908432</v>
      </c>
    </row>
    <row r="3716" spans="1:5" x14ac:dyDescent="0.15">
      <c r="A3716" s="17">
        <v>3716</v>
      </c>
      <c r="B3716" s="17">
        <v>37.14</v>
      </c>
      <c r="C3716" s="17">
        <f>HLOOKUP(Eingabe!$C$3,Leistungskurven!$B$1:$B$5002,A3716,FALSE)</f>
        <v>0</v>
      </c>
      <c r="E3716" s="25">
        <f>HLOOKUP(Eingabe!$C$6,Kalkulationen!$T$1:$U$8762,A3717)</f>
        <v>0.23280191638908432</v>
      </c>
    </row>
    <row r="3717" spans="1:5" x14ac:dyDescent="0.15">
      <c r="A3717" s="17">
        <v>3717</v>
      </c>
      <c r="B3717" s="17">
        <v>37.15</v>
      </c>
      <c r="C3717" s="17">
        <f>HLOOKUP(Eingabe!$C$3,Leistungskurven!$B$1:$B$5002,A3717,FALSE)</f>
        <v>0</v>
      </c>
      <c r="E3717" s="25">
        <f>HLOOKUP(Eingabe!$C$6,Kalkulationen!$T$1:$U$8762,A3718)</f>
        <v>0.23280191638908432</v>
      </c>
    </row>
    <row r="3718" spans="1:5" x14ac:dyDescent="0.15">
      <c r="A3718" s="17">
        <v>3718</v>
      </c>
      <c r="B3718" s="17">
        <v>37.159999999999997</v>
      </c>
      <c r="C3718" s="17">
        <f>HLOOKUP(Eingabe!$C$3,Leistungskurven!$B$1:$B$5002,A3718,FALSE)</f>
        <v>0</v>
      </c>
      <c r="E3718" s="25">
        <f>HLOOKUP(Eingabe!$C$6,Kalkulationen!$T$1:$U$8762,A3719)</f>
        <v>0.23280191638908432</v>
      </c>
    </row>
    <row r="3719" spans="1:5" x14ac:dyDescent="0.15">
      <c r="A3719" s="17">
        <v>3719</v>
      </c>
      <c r="B3719" s="17">
        <v>37.17</v>
      </c>
      <c r="C3719" s="17">
        <f>HLOOKUP(Eingabe!$C$3,Leistungskurven!$B$1:$B$5002,A3719,FALSE)</f>
        <v>0</v>
      </c>
      <c r="E3719" s="25">
        <f>HLOOKUP(Eingabe!$C$6,Kalkulationen!$T$1:$U$8762,A3720)</f>
        <v>0.23280191638908432</v>
      </c>
    </row>
    <row r="3720" spans="1:5" x14ac:dyDescent="0.15">
      <c r="A3720" s="17">
        <v>3720</v>
      </c>
      <c r="B3720" s="17">
        <v>37.18</v>
      </c>
      <c r="C3720" s="17">
        <f>HLOOKUP(Eingabe!$C$3,Leistungskurven!$B$1:$B$5002,A3720,FALSE)</f>
        <v>0</v>
      </c>
      <c r="E3720" s="25">
        <f>HLOOKUP(Eingabe!$C$6,Kalkulationen!$T$1:$U$8762,A3721)</f>
        <v>0.23280191638908432</v>
      </c>
    </row>
    <row r="3721" spans="1:5" x14ac:dyDescent="0.15">
      <c r="A3721" s="17">
        <v>3721</v>
      </c>
      <c r="B3721" s="17">
        <v>37.19</v>
      </c>
      <c r="C3721" s="17">
        <f>HLOOKUP(Eingabe!$C$3,Leistungskurven!$B$1:$B$5002,A3721,FALSE)</f>
        <v>0</v>
      </c>
      <c r="E3721" s="25">
        <f>HLOOKUP(Eingabe!$C$6,Kalkulationen!$T$1:$U$8762,A3722)</f>
        <v>0.23280191638908432</v>
      </c>
    </row>
    <row r="3722" spans="1:5" x14ac:dyDescent="0.15">
      <c r="A3722" s="17">
        <v>3722</v>
      </c>
      <c r="B3722" s="17">
        <v>37.200000000000003</v>
      </c>
      <c r="C3722" s="17">
        <f>HLOOKUP(Eingabe!$C$3,Leistungskurven!$B$1:$B$5002,A3722,FALSE)</f>
        <v>0</v>
      </c>
      <c r="E3722" s="25">
        <f>HLOOKUP(Eingabe!$C$6,Kalkulationen!$T$1:$U$8762,A3723)</f>
        <v>0.23280191638908432</v>
      </c>
    </row>
    <row r="3723" spans="1:5" x14ac:dyDescent="0.15">
      <c r="A3723" s="17">
        <v>3723</v>
      </c>
      <c r="B3723" s="17">
        <v>37.21</v>
      </c>
      <c r="C3723" s="17">
        <f>HLOOKUP(Eingabe!$C$3,Leistungskurven!$B$1:$B$5002,A3723,FALSE)</f>
        <v>0</v>
      </c>
      <c r="E3723" s="25">
        <f>HLOOKUP(Eingabe!$C$6,Kalkulationen!$T$1:$U$8762,A3724)</f>
        <v>0.23280191638908432</v>
      </c>
    </row>
    <row r="3724" spans="1:5" x14ac:dyDescent="0.15">
      <c r="A3724" s="17">
        <v>3724</v>
      </c>
      <c r="B3724" s="17">
        <v>37.22</v>
      </c>
      <c r="C3724" s="17">
        <f>HLOOKUP(Eingabe!$C$3,Leistungskurven!$B$1:$B$5002,A3724,FALSE)</f>
        <v>0</v>
      </c>
      <c r="E3724" s="25">
        <f>HLOOKUP(Eingabe!$C$6,Kalkulationen!$T$1:$U$8762,A3725)</f>
        <v>0.23280191638908432</v>
      </c>
    </row>
    <row r="3725" spans="1:5" x14ac:dyDescent="0.15">
      <c r="A3725" s="17">
        <v>3725</v>
      </c>
      <c r="B3725" s="17">
        <v>37.229999999999997</v>
      </c>
      <c r="C3725" s="17">
        <f>HLOOKUP(Eingabe!$C$3,Leistungskurven!$B$1:$B$5002,A3725,FALSE)</f>
        <v>0</v>
      </c>
      <c r="E3725" s="25">
        <f>HLOOKUP(Eingabe!$C$6,Kalkulationen!$T$1:$U$8762,A3726)</f>
        <v>0.23280191638908432</v>
      </c>
    </row>
    <row r="3726" spans="1:5" x14ac:dyDescent="0.15">
      <c r="A3726" s="17">
        <v>3726</v>
      </c>
      <c r="B3726" s="17">
        <v>37.24</v>
      </c>
      <c r="C3726" s="17">
        <f>HLOOKUP(Eingabe!$C$3,Leistungskurven!$B$1:$B$5002,A3726,FALSE)</f>
        <v>0</v>
      </c>
      <c r="E3726" s="25">
        <f>HLOOKUP(Eingabe!$C$6,Kalkulationen!$T$1:$U$8762,A3727)</f>
        <v>0.23280191638908432</v>
      </c>
    </row>
    <row r="3727" spans="1:5" x14ac:dyDescent="0.15">
      <c r="A3727" s="17">
        <v>3727</v>
      </c>
      <c r="B3727" s="17">
        <v>37.25</v>
      </c>
      <c r="C3727" s="17">
        <f>HLOOKUP(Eingabe!$C$3,Leistungskurven!$B$1:$B$5002,A3727,FALSE)</f>
        <v>0</v>
      </c>
      <c r="E3727" s="25">
        <f>HLOOKUP(Eingabe!$C$6,Kalkulationen!$T$1:$U$8762,A3728)</f>
        <v>0.23280191638908432</v>
      </c>
    </row>
    <row r="3728" spans="1:5" x14ac:dyDescent="0.15">
      <c r="A3728" s="17">
        <v>3728</v>
      </c>
      <c r="B3728" s="17">
        <v>37.26</v>
      </c>
      <c r="C3728" s="17">
        <f>HLOOKUP(Eingabe!$C$3,Leistungskurven!$B$1:$B$5002,A3728,FALSE)</f>
        <v>0</v>
      </c>
      <c r="E3728" s="25">
        <f>HLOOKUP(Eingabe!$C$6,Kalkulationen!$T$1:$U$8762,A3729)</f>
        <v>0.23280191638908432</v>
      </c>
    </row>
    <row r="3729" spans="1:5" x14ac:dyDescent="0.15">
      <c r="A3729" s="17">
        <v>3729</v>
      </c>
      <c r="B3729" s="17">
        <v>37.270000000000003</v>
      </c>
      <c r="C3729" s="17">
        <f>HLOOKUP(Eingabe!$C$3,Leistungskurven!$B$1:$B$5002,A3729,FALSE)</f>
        <v>0</v>
      </c>
      <c r="E3729" s="25">
        <f>HLOOKUP(Eingabe!$C$6,Kalkulationen!$T$1:$U$8762,A3730)</f>
        <v>0.23280191638908432</v>
      </c>
    </row>
    <row r="3730" spans="1:5" x14ac:dyDescent="0.15">
      <c r="A3730" s="17">
        <v>3730</v>
      </c>
      <c r="B3730" s="17">
        <v>37.28</v>
      </c>
      <c r="C3730" s="17">
        <f>HLOOKUP(Eingabe!$C$3,Leistungskurven!$B$1:$B$5002,A3730,FALSE)</f>
        <v>0</v>
      </c>
      <c r="E3730" s="25">
        <f>HLOOKUP(Eingabe!$C$6,Kalkulationen!$T$1:$U$8762,A3731)</f>
        <v>0.23280191638908432</v>
      </c>
    </row>
    <row r="3731" spans="1:5" x14ac:dyDescent="0.15">
      <c r="A3731" s="17">
        <v>3731</v>
      </c>
      <c r="B3731" s="17">
        <v>37.29</v>
      </c>
      <c r="C3731" s="17">
        <f>HLOOKUP(Eingabe!$C$3,Leistungskurven!$B$1:$B$5002,A3731,FALSE)</f>
        <v>0</v>
      </c>
      <c r="E3731" s="25">
        <f>HLOOKUP(Eingabe!$C$6,Kalkulationen!$T$1:$U$8762,A3732)</f>
        <v>0.23280191638908432</v>
      </c>
    </row>
    <row r="3732" spans="1:5" x14ac:dyDescent="0.15">
      <c r="A3732" s="17">
        <v>3732</v>
      </c>
      <c r="B3732" s="17">
        <v>37.299999999999997</v>
      </c>
      <c r="C3732" s="17">
        <f>HLOOKUP(Eingabe!$C$3,Leistungskurven!$B$1:$B$5002,A3732,FALSE)</f>
        <v>0</v>
      </c>
      <c r="E3732" s="25">
        <f>HLOOKUP(Eingabe!$C$6,Kalkulationen!$T$1:$U$8762,A3733)</f>
        <v>0.23280191638908432</v>
      </c>
    </row>
    <row r="3733" spans="1:5" x14ac:dyDescent="0.15">
      <c r="A3733" s="17">
        <v>3733</v>
      </c>
      <c r="B3733" s="17">
        <v>37.31</v>
      </c>
      <c r="C3733" s="17">
        <f>HLOOKUP(Eingabe!$C$3,Leistungskurven!$B$1:$B$5002,A3733,FALSE)</f>
        <v>0</v>
      </c>
      <c r="E3733" s="25">
        <f>HLOOKUP(Eingabe!$C$6,Kalkulationen!$T$1:$U$8762,A3734)</f>
        <v>0.23280191638908432</v>
      </c>
    </row>
    <row r="3734" spans="1:5" x14ac:dyDescent="0.15">
      <c r="A3734" s="17">
        <v>3734</v>
      </c>
      <c r="B3734" s="17">
        <v>37.32</v>
      </c>
      <c r="C3734" s="17">
        <f>HLOOKUP(Eingabe!$C$3,Leistungskurven!$B$1:$B$5002,A3734,FALSE)</f>
        <v>0</v>
      </c>
      <c r="E3734" s="25">
        <f>HLOOKUP(Eingabe!$C$6,Kalkulationen!$T$1:$U$8762,A3735)</f>
        <v>0.23280191638908432</v>
      </c>
    </row>
    <row r="3735" spans="1:5" x14ac:dyDescent="0.15">
      <c r="A3735" s="17">
        <v>3735</v>
      </c>
      <c r="B3735" s="17">
        <v>37.33</v>
      </c>
      <c r="C3735" s="17">
        <f>HLOOKUP(Eingabe!$C$3,Leistungskurven!$B$1:$B$5002,A3735,FALSE)</f>
        <v>0</v>
      </c>
      <c r="E3735" s="25">
        <f>HLOOKUP(Eingabe!$C$6,Kalkulationen!$T$1:$U$8762,A3736)</f>
        <v>0.23280191638908432</v>
      </c>
    </row>
    <row r="3736" spans="1:5" x14ac:dyDescent="0.15">
      <c r="A3736" s="17">
        <v>3736</v>
      </c>
      <c r="B3736" s="17">
        <v>37.340000000000003</v>
      </c>
      <c r="C3736" s="17">
        <f>HLOOKUP(Eingabe!$C$3,Leistungskurven!$B$1:$B$5002,A3736,FALSE)</f>
        <v>0</v>
      </c>
      <c r="E3736" s="25">
        <f>HLOOKUP(Eingabe!$C$6,Kalkulationen!$T$1:$U$8762,A3737)</f>
        <v>0.23280191638908432</v>
      </c>
    </row>
    <row r="3737" spans="1:5" x14ac:dyDescent="0.15">
      <c r="A3737" s="17">
        <v>3737</v>
      </c>
      <c r="B3737" s="17">
        <v>37.35</v>
      </c>
      <c r="C3737" s="17">
        <f>HLOOKUP(Eingabe!$C$3,Leistungskurven!$B$1:$B$5002,A3737,FALSE)</f>
        <v>0</v>
      </c>
      <c r="E3737" s="25">
        <f>HLOOKUP(Eingabe!$C$6,Kalkulationen!$T$1:$U$8762,A3738)</f>
        <v>0.23280191638908432</v>
      </c>
    </row>
    <row r="3738" spans="1:5" x14ac:dyDescent="0.15">
      <c r="A3738" s="17">
        <v>3738</v>
      </c>
      <c r="B3738" s="17">
        <v>37.36</v>
      </c>
      <c r="C3738" s="17">
        <f>HLOOKUP(Eingabe!$C$3,Leistungskurven!$B$1:$B$5002,A3738,FALSE)</f>
        <v>0</v>
      </c>
      <c r="E3738" s="25">
        <f>HLOOKUP(Eingabe!$C$6,Kalkulationen!$T$1:$U$8762,A3739)</f>
        <v>0.23280191638908432</v>
      </c>
    </row>
    <row r="3739" spans="1:5" x14ac:dyDescent="0.15">
      <c r="A3739" s="17">
        <v>3739</v>
      </c>
      <c r="B3739" s="17">
        <v>37.369999999999997</v>
      </c>
      <c r="C3739" s="17">
        <f>HLOOKUP(Eingabe!$C$3,Leistungskurven!$B$1:$B$5002,A3739,FALSE)</f>
        <v>0</v>
      </c>
      <c r="E3739" s="25">
        <f>HLOOKUP(Eingabe!$C$6,Kalkulationen!$T$1:$U$8762,A3740)</f>
        <v>0.23280191638908432</v>
      </c>
    </row>
    <row r="3740" spans="1:5" x14ac:dyDescent="0.15">
      <c r="A3740" s="17">
        <v>3740</v>
      </c>
      <c r="B3740" s="17">
        <v>37.380000000000003</v>
      </c>
      <c r="C3740" s="17">
        <f>HLOOKUP(Eingabe!$C$3,Leistungskurven!$B$1:$B$5002,A3740,FALSE)</f>
        <v>0</v>
      </c>
      <c r="E3740" s="25">
        <f>HLOOKUP(Eingabe!$C$6,Kalkulationen!$T$1:$U$8762,A3741)</f>
        <v>0.23280191638908432</v>
      </c>
    </row>
    <row r="3741" spans="1:5" x14ac:dyDescent="0.15">
      <c r="A3741" s="17">
        <v>3741</v>
      </c>
      <c r="B3741" s="17">
        <v>37.39</v>
      </c>
      <c r="C3741" s="17">
        <f>HLOOKUP(Eingabe!$C$3,Leistungskurven!$B$1:$B$5002,A3741,FALSE)</f>
        <v>0</v>
      </c>
      <c r="E3741" s="25">
        <f>HLOOKUP(Eingabe!$C$6,Kalkulationen!$T$1:$U$8762,A3742)</f>
        <v>0.23280191638908432</v>
      </c>
    </row>
    <row r="3742" spans="1:5" x14ac:dyDescent="0.15">
      <c r="A3742" s="17">
        <v>3742</v>
      </c>
      <c r="B3742" s="17">
        <v>37.4</v>
      </c>
      <c r="C3742" s="17">
        <f>HLOOKUP(Eingabe!$C$3,Leistungskurven!$B$1:$B$5002,A3742,FALSE)</f>
        <v>0</v>
      </c>
      <c r="E3742" s="25">
        <f>HLOOKUP(Eingabe!$C$6,Kalkulationen!$T$1:$U$8762,A3743)</f>
        <v>0.23280191638908432</v>
      </c>
    </row>
    <row r="3743" spans="1:5" x14ac:dyDescent="0.15">
      <c r="A3743" s="17">
        <v>3743</v>
      </c>
      <c r="B3743" s="17">
        <v>37.409999999999997</v>
      </c>
      <c r="C3743" s="17">
        <f>HLOOKUP(Eingabe!$C$3,Leistungskurven!$B$1:$B$5002,A3743,FALSE)</f>
        <v>0</v>
      </c>
      <c r="E3743" s="25">
        <f>HLOOKUP(Eingabe!$C$6,Kalkulationen!$T$1:$U$8762,A3744)</f>
        <v>0.23280191638908432</v>
      </c>
    </row>
    <row r="3744" spans="1:5" x14ac:dyDescent="0.15">
      <c r="A3744" s="17">
        <v>3744</v>
      </c>
      <c r="B3744" s="17">
        <v>37.42</v>
      </c>
      <c r="C3744" s="17">
        <f>HLOOKUP(Eingabe!$C$3,Leistungskurven!$B$1:$B$5002,A3744,FALSE)</f>
        <v>0</v>
      </c>
      <c r="E3744" s="25">
        <f>HLOOKUP(Eingabe!$C$6,Kalkulationen!$T$1:$U$8762,A3745)</f>
        <v>0.23280191638908432</v>
      </c>
    </row>
    <row r="3745" spans="1:5" x14ac:dyDescent="0.15">
      <c r="A3745" s="17">
        <v>3745</v>
      </c>
      <c r="B3745" s="17">
        <v>37.43</v>
      </c>
      <c r="C3745" s="17">
        <f>HLOOKUP(Eingabe!$C$3,Leistungskurven!$B$1:$B$5002,A3745,FALSE)</f>
        <v>0</v>
      </c>
      <c r="E3745" s="25">
        <f>HLOOKUP(Eingabe!$C$6,Kalkulationen!$T$1:$U$8762,A3746)</f>
        <v>0.23280191638908432</v>
      </c>
    </row>
    <row r="3746" spans="1:5" x14ac:dyDescent="0.15">
      <c r="A3746" s="17">
        <v>3746</v>
      </c>
      <c r="B3746" s="17">
        <v>37.44</v>
      </c>
      <c r="C3746" s="17">
        <f>HLOOKUP(Eingabe!$C$3,Leistungskurven!$B$1:$B$5002,A3746,FALSE)</f>
        <v>0</v>
      </c>
      <c r="E3746" s="25">
        <f>HLOOKUP(Eingabe!$C$6,Kalkulationen!$T$1:$U$8762,A3747)</f>
        <v>0.23280191638908432</v>
      </c>
    </row>
    <row r="3747" spans="1:5" x14ac:dyDescent="0.15">
      <c r="A3747" s="17">
        <v>3747</v>
      </c>
      <c r="B3747" s="17">
        <v>37.450000000000003</v>
      </c>
      <c r="C3747" s="17">
        <f>HLOOKUP(Eingabe!$C$3,Leistungskurven!$B$1:$B$5002,A3747,FALSE)</f>
        <v>0</v>
      </c>
      <c r="E3747" s="25">
        <f>HLOOKUP(Eingabe!$C$6,Kalkulationen!$T$1:$U$8762,A3748)</f>
        <v>0.23280191638908432</v>
      </c>
    </row>
    <row r="3748" spans="1:5" x14ac:dyDescent="0.15">
      <c r="A3748" s="17">
        <v>3748</v>
      </c>
      <c r="B3748" s="17">
        <v>37.46</v>
      </c>
      <c r="C3748" s="17">
        <f>HLOOKUP(Eingabe!$C$3,Leistungskurven!$B$1:$B$5002,A3748,FALSE)</f>
        <v>0</v>
      </c>
      <c r="E3748" s="25">
        <f>HLOOKUP(Eingabe!$C$6,Kalkulationen!$T$1:$U$8762,A3749)</f>
        <v>0.23280191638908432</v>
      </c>
    </row>
    <row r="3749" spans="1:5" x14ac:dyDescent="0.15">
      <c r="A3749" s="17">
        <v>3749</v>
      </c>
      <c r="B3749" s="17">
        <v>37.47</v>
      </c>
      <c r="C3749" s="17">
        <f>HLOOKUP(Eingabe!$C$3,Leistungskurven!$B$1:$B$5002,A3749,FALSE)</f>
        <v>0</v>
      </c>
      <c r="E3749" s="25">
        <f>HLOOKUP(Eingabe!$C$6,Kalkulationen!$T$1:$U$8762,A3750)</f>
        <v>0.23280191638908432</v>
      </c>
    </row>
    <row r="3750" spans="1:5" x14ac:dyDescent="0.15">
      <c r="A3750" s="17">
        <v>3750</v>
      </c>
      <c r="B3750" s="17">
        <v>37.479999999999997</v>
      </c>
      <c r="C3750" s="17">
        <f>HLOOKUP(Eingabe!$C$3,Leistungskurven!$B$1:$B$5002,A3750,FALSE)</f>
        <v>0</v>
      </c>
      <c r="E3750" s="25">
        <f>HLOOKUP(Eingabe!$C$6,Kalkulationen!$T$1:$U$8762,A3751)</f>
        <v>0.23280191638908432</v>
      </c>
    </row>
    <row r="3751" spans="1:5" x14ac:dyDescent="0.15">
      <c r="A3751" s="17">
        <v>3751</v>
      </c>
      <c r="B3751" s="17">
        <v>37.49</v>
      </c>
      <c r="C3751" s="17">
        <f>HLOOKUP(Eingabe!$C$3,Leistungskurven!$B$1:$B$5002,A3751,FALSE)</f>
        <v>0</v>
      </c>
      <c r="E3751" s="25">
        <f>HLOOKUP(Eingabe!$C$6,Kalkulationen!$T$1:$U$8762,A3752)</f>
        <v>0.23280191638908432</v>
      </c>
    </row>
    <row r="3752" spans="1:5" x14ac:dyDescent="0.15">
      <c r="A3752" s="17">
        <v>3752</v>
      </c>
      <c r="B3752" s="17">
        <v>37.5</v>
      </c>
      <c r="C3752" s="17">
        <f>HLOOKUP(Eingabe!$C$3,Leistungskurven!$B$1:$B$5002,A3752,FALSE)</f>
        <v>0</v>
      </c>
      <c r="E3752" s="25">
        <f>HLOOKUP(Eingabe!$C$6,Kalkulationen!$T$1:$U$8762,A3753)</f>
        <v>0.23280191638908432</v>
      </c>
    </row>
    <row r="3753" spans="1:5" x14ac:dyDescent="0.15">
      <c r="A3753" s="17">
        <v>3753</v>
      </c>
      <c r="B3753" s="17">
        <v>37.51</v>
      </c>
      <c r="C3753" s="17">
        <f>HLOOKUP(Eingabe!$C$3,Leistungskurven!$B$1:$B$5002,A3753,FALSE)</f>
        <v>0</v>
      </c>
      <c r="E3753" s="25">
        <f>HLOOKUP(Eingabe!$C$6,Kalkulationen!$T$1:$U$8762,A3754)</f>
        <v>0.23280191638908432</v>
      </c>
    </row>
    <row r="3754" spans="1:5" x14ac:dyDescent="0.15">
      <c r="A3754" s="17">
        <v>3754</v>
      </c>
      <c r="B3754" s="17">
        <v>37.520000000000003</v>
      </c>
      <c r="C3754" s="17">
        <f>HLOOKUP(Eingabe!$C$3,Leistungskurven!$B$1:$B$5002,A3754,FALSE)</f>
        <v>0</v>
      </c>
      <c r="E3754" s="25">
        <f>HLOOKUP(Eingabe!$C$6,Kalkulationen!$T$1:$U$8762,A3755)</f>
        <v>0.23280191638908432</v>
      </c>
    </row>
    <row r="3755" spans="1:5" x14ac:dyDescent="0.15">
      <c r="A3755" s="17">
        <v>3755</v>
      </c>
      <c r="B3755" s="17">
        <v>37.53</v>
      </c>
      <c r="C3755" s="17">
        <f>HLOOKUP(Eingabe!$C$3,Leistungskurven!$B$1:$B$5002,A3755,FALSE)</f>
        <v>0</v>
      </c>
      <c r="E3755" s="25">
        <f>HLOOKUP(Eingabe!$C$6,Kalkulationen!$T$1:$U$8762,A3756)</f>
        <v>0.23280191638908432</v>
      </c>
    </row>
    <row r="3756" spans="1:5" x14ac:dyDescent="0.15">
      <c r="A3756" s="17">
        <v>3756</v>
      </c>
      <c r="B3756" s="17">
        <v>37.54</v>
      </c>
      <c r="C3756" s="17">
        <f>HLOOKUP(Eingabe!$C$3,Leistungskurven!$B$1:$B$5002,A3756,FALSE)</f>
        <v>0</v>
      </c>
      <c r="E3756" s="25">
        <f>HLOOKUP(Eingabe!$C$6,Kalkulationen!$T$1:$U$8762,A3757)</f>
        <v>0.23280191638908432</v>
      </c>
    </row>
    <row r="3757" spans="1:5" x14ac:dyDescent="0.15">
      <c r="A3757" s="17">
        <v>3757</v>
      </c>
      <c r="B3757" s="17">
        <v>37.549999999999997</v>
      </c>
      <c r="C3757" s="17">
        <f>HLOOKUP(Eingabe!$C$3,Leistungskurven!$B$1:$B$5002,A3757,FALSE)</f>
        <v>0</v>
      </c>
      <c r="E3757" s="25">
        <f>HLOOKUP(Eingabe!$C$6,Kalkulationen!$T$1:$U$8762,A3758)</f>
        <v>0.23280191638908432</v>
      </c>
    </row>
    <row r="3758" spans="1:5" x14ac:dyDescent="0.15">
      <c r="A3758" s="17">
        <v>3758</v>
      </c>
      <c r="B3758" s="17">
        <v>37.56</v>
      </c>
      <c r="C3758" s="17">
        <f>HLOOKUP(Eingabe!$C$3,Leistungskurven!$B$1:$B$5002,A3758,FALSE)</f>
        <v>0</v>
      </c>
      <c r="E3758" s="25">
        <f>HLOOKUP(Eingabe!$C$6,Kalkulationen!$T$1:$U$8762,A3759)</f>
        <v>0.23280191638908432</v>
      </c>
    </row>
    <row r="3759" spans="1:5" x14ac:dyDescent="0.15">
      <c r="A3759" s="17">
        <v>3759</v>
      </c>
      <c r="B3759" s="17">
        <v>37.57</v>
      </c>
      <c r="C3759" s="17">
        <f>HLOOKUP(Eingabe!$C$3,Leistungskurven!$B$1:$B$5002,A3759,FALSE)</f>
        <v>0</v>
      </c>
      <c r="E3759" s="25">
        <f>HLOOKUP(Eingabe!$C$6,Kalkulationen!$T$1:$U$8762,A3760)</f>
        <v>0.23280191638908432</v>
      </c>
    </row>
    <row r="3760" spans="1:5" x14ac:dyDescent="0.15">
      <c r="A3760" s="17">
        <v>3760</v>
      </c>
      <c r="B3760" s="17">
        <v>37.58</v>
      </c>
      <c r="C3760" s="17">
        <f>HLOOKUP(Eingabe!$C$3,Leistungskurven!$B$1:$B$5002,A3760,FALSE)</f>
        <v>0</v>
      </c>
      <c r="E3760" s="25">
        <f>HLOOKUP(Eingabe!$C$6,Kalkulationen!$T$1:$U$8762,A3761)</f>
        <v>0.23280191638908432</v>
      </c>
    </row>
    <row r="3761" spans="1:5" x14ac:dyDescent="0.15">
      <c r="A3761" s="17">
        <v>3761</v>
      </c>
      <c r="B3761" s="17">
        <v>37.590000000000003</v>
      </c>
      <c r="C3761" s="17">
        <f>HLOOKUP(Eingabe!$C$3,Leistungskurven!$B$1:$B$5002,A3761,FALSE)</f>
        <v>0</v>
      </c>
      <c r="E3761" s="25">
        <f>HLOOKUP(Eingabe!$C$6,Kalkulationen!$T$1:$U$8762,A3762)</f>
        <v>0.23280191638908432</v>
      </c>
    </row>
    <row r="3762" spans="1:5" x14ac:dyDescent="0.15">
      <c r="A3762" s="17">
        <v>3762</v>
      </c>
      <c r="B3762" s="17">
        <v>37.6</v>
      </c>
      <c r="C3762" s="17">
        <f>HLOOKUP(Eingabe!$C$3,Leistungskurven!$B$1:$B$5002,A3762,FALSE)</f>
        <v>0</v>
      </c>
      <c r="E3762" s="25">
        <f>HLOOKUP(Eingabe!$C$6,Kalkulationen!$T$1:$U$8762,A3763)</f>
        <v>0.23280191638908432</v>
      </c>
    </row>
    <row r="3763" spans="1:5" x14ac:dyDescent="0.15">
      <c r="A3763" s="17">
        <v>3763</v>
      </c>
      <c r="B3763" s="17">
        <v>37.61</v>
      </c>
      <c r="C3763" s="17">
        <f>HLOOKUP(Eingabe!$C$3,Leistungskurven!$B$1:$B$5002,A3763,FALSE)</f>
        <v>0</v>
      </c>
      <c r="E3763" s="25">
        <f>HLOOKUP(Eingabe!$C$6,Kalkulationen!$T$1:$U$8762,A3764)</f>
        <v>0.23280191638908432</v>
      </c>
    </row>
    <row r="3764" spans="1:5" x14ac:dyDescent="0.15">
      <c r="A3764" s="17">
        <v>3764</v>
      </c>
      <c r="B3764" s="17">
        <v>37.619999999999997</v>
      </c>
      <c r="C3764" s="17">
        <f>HLOOKUP(Eingabe!$C$3,Leistungskurven!$B$1:$B$5002,A3764,FALSE)</f>
        <v>0</v>
      </c>
      <c r="E3764" s="25">
        <f>HLOOKUP(Eingabe!$C$6,Kalkulationen!$T$1:$U$8762,A3765)</f>
        <v>0.23280191638908432</v>
      </c>
    </row>
    <row r="3765" spans="1:5" x14ac:dyDescent="0.15">
      <c r="A3765" s="17">
        <v>3765</v>
      </c>
      <c r="B3765" s="17">
        <v>37.630000000000003</v>
      </c>
      <c r="C3765" s="17">
        <f>HLOOKUP(Eingabe!$C$3,Leistungskurven!$B$1:$B$5002,A3765,FALSE)</f>
        <v>0</v>
      </c>
      <c r="E3765" s="25">
        <f>HLOOKUP(Eingabe!$C$6,Kalkulationen!$T$1:$U$8762,A3766)</f>
        <v>0.23280191638908432</v>
      </c>
    </row>
    <row r="3766" spans="1:5" x14ac:dyDescent="0.15">
      <c r="A3766" s="17">
        <v>3766</v>
      </c>
      <c r="B3766" s="17">
        <v>37.64</v>
      </c>
      <c r="C3766" s="17">
        <f>HLOOKUP(Eingabe!$C$3,Leistungskurven!$B$1:$B$5002,A3766,FALSE)</f>
        <v>0</v>
      </c>
      <c r="E3766" s="25">
        <f>HLOOKUP(Eingabe!$C$6,Kalkulationen!$T$1:$U$8762,A3767)</f>
        <v>0.23280191638908432</v>
      </c>
    </row>
    <row r="3767" spans="1:5" x14ac:dyDescent="0.15">
      <c r="A3767" s="17">
        <v>3767</v>
      </c>
      <c r="B3767" s="17">
        <v>37.65</v>
      </c>
      <c r="C3767" s="17">
        <f>HLOOKUP(Eingabe!$C$3,Leistungskurven!$B$1:$B$5002,A3767,FALSE)</f>
        <v>0</v>
      </c>
      <c r="E3767" s="25">
        <f>HLOOKUP(Eingabe!$C$6,Kalkulationen!$T$1:$U$8762,A3768)</f>
        <v>0.23280191638908432</v>
      </c>
    </row>
    <row r="3768" spans="1:5" x14ac:dyDescent="0.15">
      <c r="A3768" s="17">
        <v>3768</v>
      </c>
      <c r="B3768" s="17">
        <v>37.659999999999997</v>
      </c>
      <c r="C3768" s="17">
        <f>HLOOKUP(Eingabe!$C$3,Leistungskurven!$B$1:$B$5002,A3768,FALSE)</f>
        <v>0</v>
      </c>
      <c r="E3768" s="25">
        <f>HLOOKUP(Eingabe!$C$6,Kalkulationen!$T$1:$U$8762,A3769)</f>
        <v>0.23280191638908432</v>
      </c>
    </row>
    <row r="3769" spans="1:5" x14ac:dyDescent="0.15">
      <c r="A3769" s="17">
        <v>3769</v>
      </c>
      <c r="B3769" s="17">
        <v>37.67</v>
      </c>
      <c r="C3769" s="17">
        <f>HLOOKUP(Eingabe!$C$3,Leistungskurven!$B$1:$B$5002,A3769,FALSE)</f>
        <v>0</v>
      </c>
      <c r="E3769" s="25">
        <f>HLOOKUP(Eingabe!$C$6,Kalkulationen!$T$1:$U$8762,A3770)</f>
        <v>0.23280191638908432</v>
      </c>
    </row>
    <row r="3770" spans="1:5" x14ac:dyDescent="0.15">
      <c r="A3770" s="17">
        <v>3770</v>
      </c>
      <c r="B3770" s="17">
        <v>37.68</v>
      </c>
      <c r="C3770" s="17">
        <f>HLOOKUP(Eingabe!$C$3,Leistungskurven!$B$1:$B$5002,A3770,FALSE)</f>
        <v>0</v>
      </c>
      <c r="E3770" s="25">
        <f>HLOOKUP(Eingabe!$C$6,Kalkulationen!$T$1:$U$8762,A3771)</f>
        <v>0.23280191638908432</v>
      </c>
    </row>
    <row r="3771" spans="1:5" x14ac:dyDescent="0.15">
      <c r="A3771" s="17">
        <v>3771</v>
      </c>
      <c r="B3771" s="17">
        <v>37.69</v>
      </c>
      <c r="C3771" s="17">
        <f>HLOOKUP(Eingabe!$C$3,Leistungskurven!$B$1:$B$5002,A3771,FALSE)</f>
        <v>0</v>
      </c>
      <c r="E3771" s="25">
        <f>HLOOKUP(Eingabe!$C$6,Kalkulationen!$T$1:$U$8762,A3772)</f>
        <v>0.23280191638908432</v>
      </c>
    </row>
    <row r="3772" spans="1:5" x14ac:dyDescent="0.15">
      <c r="A3772" s="17">
        <v>3772</v>
      </c>
      <c r="B3772" s="17">
        <v>37.700000000000003</v>
      </c>
      <c r="C3772" s="17">
        <f>HLOOKUP(Eingabe!$C$3,Leistungskurven!$B$1:$B$5002,A3772,FALSE)</f>
        <v>0</v>
      </c>
      <c r="E3772" s="25">
        <f>HLOOKUP(Eingabe!$C$6,Kalkulationen!$T$1:$U$8762,A3773)</f>
        <v>0.23280191638908432</v>
      </c>
    </row>
    <row r="3773" spans="1:5" x14ac:dyDescent="0.15">
      <c r="A3773" s="17">
        <v>3773</v>
      </c>
      <c r="B3773" s="17">
        <v>37.71</v>
      </c>
      <c r="C3773" s="17">
        <f>HLOOKUP(Eingabe!$C$3,Leistungskurven!$B$1:$B$5002,A3773,FALSE)</f>
        <v>0</v>
      </c>
      <c r="E3773" s="25">
        <f>HLOOKUP(Eingabe!$C$6,Kalkulationen!$T$1:$U$8762,A3774)</f>
        <v>0.23280191638908432</v>
      </c>
    </row>
    <row r="3774" spans="1:5" x14ac:dyDescent="0.15">
      <c r="A3774" s="17">
        <v>3774</v>
      </c>
      <c r="B3774" s="17">
        <v>37.72</v>
      </c>
      <c r="C3774" s="17">
        <f>HLOOKUP(Eingabe!$C$3,Leistungskurven!$B$1:$B$5002,A3774,FALSE)</f>
        <v>0</v>
      </c>
      <c r="E3774" s="25">
        <f>HLOOKUP(Eingabe!$C$6,Kalkulationen!$T$1:$U$8762,A3775)</f>
        <v>0.23280191638908432</v>
      </c>
    </row>
    <row r="3775" spans="1:5" x14ac:dyDescent="0.15">
      <c r="A3775" s="17">
        <v>3775</v>
      </c>
      <c r="B3775" s="17">
        <v>37.729999999999997</v>
      </c>
      <c r="C3775" s="17">
        <f>HLOOKUP(Eingabe!$C$3,Leistungskurven!$B$1:$B$5002,A3775,FALSE)</f>
        <v>0</v>
      </c>
      <c r="E3775" s="25">
        <f>HLOOKUP(Eingabe!$C$6,Kalkulationen!$T$1:$U$8762,A3776)</f>
        <v>0.23280191638908432</v>
      </c>
    </row>
    <row r="3776" spans="1:5" x14ac:dyDescent="0.15">
      <c r="A3776" s="17">
        <v>3776</v>
      </c>
      <c r="B3776" s="17">
        <v>37.74</v>
      </c>
      <c r="C3776" s="17">
        <f>HLOOKUP(Eingabe!$C$3,Leistungskurven!$B$1:$B$5002,A3776,FALSE)</f>
        <v>0</v>
      </c>
      <c r="E3776" s="25">
        <f>HLOOKUP(Eingabe!$C$6,Kalkulationen!$T$1:$U$8762,A3777)</f>
        <v>0.23280191638908432</v>
      </c>
    </row>
    <row r="3777" spans="1:5" x14ac:dyDescent="0.15">
      <c r="A3777" s="17">
        <v>3777</v>
      </c>
      <c r="B3777" s="17">
        <v>37.75</v>
      </c>
      <c r="C3777" s="17">
        <f>HLOOKUP(Eingabe!$C$3,Leistungskurven!$B$1:$B$5002,A3777,FALSE)</f>
        <v>0</v>
      </c>
      <c r="E3777" s="25">
        <f>HLOOKUP(Eingabe!$C$6,Kalkulationen!$T$1:$U$8762,A3778)</f>
        <v>0.23280191638908432</v>
      </c>
    </row>
    <row r="3778" spans="1:5" x14ac:dyDescent="0.15">
      <c r="A3778" s="17">
        <v>3778</v>
      </c>
      <c r="B3778" s="17">
        <v>37.76</v>
      </c>
      <c r="C3778" s="17">
        <f>HLOOKUP(Eingabe!$C$3,Leistungskurven!$B$1:$B$5002,A3778,FALSE)</f>
        <v>0</v>
      </c>
      <c r="E3778" s="25">
        <f>HLOOKUP(Eingabe!$C$6,Kalkulationen!$T$1:$U$8762,A3779)</f>
        <v>0.23280191638908432</v>
      </c>
    </row>
    <row r="3779" spans="1:5" x14ac:dyDescent="0.15">
      <c r="A3779" s="17">
        <v>3779</v>
      </c>
      <c r="B3779" s="17">
        <v>37.770000000000003</v>
      </c>
      <c r="C3779" s="17">
        <f>HLOOKUP(Eingabe!$C$3,Leistungskurven!$B$1:$B$5002,A3779,FALSE)</f>
        <v>0</v>
      </c>
      <c r="E3779" s="25">
        <f>HLOOKUP(Eingabe!$C$6,Kalkulationen!$T$1:$U$8762,A3780)</f>
        <v>0.23280191638908432</v>
      </c>
    </row>
    <row r="3780" spans="1:5" x14ac:dyDescent="0.15">
      <c r="A3780" s="17">
        <v>3780</v>
      </c>
      <c r="B3780" s="17">
        <v>37.78</v>
      </c>
      <c r="C3780" s="17">
        <f>HLOOKUP(Eingabe!$C$3,Leistungskurven!$B$1:$B$5002,A3780,FALSE)</f>
        <v>0</v>
      </c>
      <c r="E3780" s="25">
        <f>HLOOKUP(Eingabe!$C$6,Kalkulationen!$T$1:$U$8762,A3781)</f>
        <v>0.23280191638908432</v>
      </c>
    </row>
    <row r="3781" spans="1:5" x14ac:dyDescent="0.15">
      <c r="A3781" s="17">
        <v>3781</v>
      </c>
      <c r="B3781" s="17">
        <v>37.79</v>
      </c>
      <c r="C3781" s="17">
        <f>HLOOKUP(Eingabe!$C$3,Leistungskurven!$B$1:$B$5002,A3781,FALSE)</f>
        <v>0</v>
      </c>
      <c r="E3781" s="25">
        <f>HLOOKUP(Eingabe!$C$6,Kalkulationen!$T$1:$U$8762,A3782)</f>
        <v>0.23280191638908432</v>
      </c>
    </row>
    <row r="3782" spans="1:5" x14ac:dyDescent="0.15">
      <c r="A3782" s="17">
        <v>3782</v>
      </c>
      <c r="B3782" s="17">
        <v>37.799999999999997</v>
      </c>
      <c r="C3782" s="17">
        <f>HLOOKUP(Eingabe!$C$3,Leistungskurven!$B$1:$B$5002,A3782,FALSE)</f>
        <v>0</v>
      </c>
      <c r="E3782" s="25">
        <f>HLOOKUP(Eingabe!$C$6,Kalkulationen!$T$1:$U$8762,A3783)</f>
        <v>0.23280191638908432</v>
      </c>
    </row>
    <row r="3783" spans="1:5" x14ac:dyDescent="0.15">
      <c r="A3783" s="17">
        <v>3783</v>
      </c>
      <c r="B3783" s="17">
        <v>37.81</v>
      </c>
      <c r="C3783" s="17">
        <f>HLOOKUP(Eingabe!$C$3,Leistungskurven!$B$1:$B$5002,A3783,FALSE)</f>
        <v>0</v>
      </c>
      <c r="E3783" s="25">
        <f>HLOOKUP(Eingabe!$C$6,Kalkulationen!$T$1:$U$8762,A3784)</f>
        <v>0.23280191638908432</v>
      </c>
    </row>
    <row r="3784" spans="1:5" x14ac:dyDescent="0.15">
      <c r="A3784" s="17">
        <v>3784</v>
      </c>
      <c r="B3784" s="17">
        <v>37.82</v>
      </c>
      <c r="C3784" s="17">
        <f>HLOOKUP(Eingabe!$C$3,Leistungskurven!$B$1:$B$5002,A3784,FALSE)</f>
        <v>0</v>
      </c>
      <c r="E3784" s="25">
        <f>HLOOKUP(Eingabe!$C$6,Kalkulationen!$T$1:$U$8762,A3785)</f>
        <v>0.23280191638908432</v>
      </c>
    </row>
    <row r="3785" spans="1:5" x14ac:dyDescent="0.15">
      <c r="A3785" s="17">
        <v>3785</v>
      </c>
      <c r="B3785" s="17">
        <v>37.83</v>
      </c>
      <c r="C3785" s="17">
        <f>HLOOKUP(Eingabe!$C$3,Leistungskurven!$B$1:$B$5002,A3785,FALSE)</f>
        <v>0</v>
      </c>
      <c r="E3785" s="25">
        <f>HLOOKUP(Eingabe!$C$6,Kalkulationen!$T$1:$U$8762,A3786)</f>
        <v>0.23280191638908432</v>
      </c>
    </row>
    <row r="3786" spans="1:5" x14ac:dyDescent="0.15">
      <c r="A3786" s="17">
        <v>3786</v>
      </c>
      <c r="B3786" s="17">
        <v>37.840000000000003</v>
      </c>
      <c r="C3786" s="17">
        <f>HLOOKUP(Eingabe!$C$3,Leistungskurven!$B$1:$B$5002,A3786,FALSE)</f>
        <v>0</v>
      </c>
      <c r="E3786" s="25">
        <f>HLOOKUP(Eingabe!$C$6,Kalkulationen!$T$1:$U$8762,A3787)</f>
        <v>0.23280191638908432</v>
      </c>
    </row>
    <row r="3787" spans="1:5" x14ac:dyDescent="0.15">
      <c r="A3787" s="17">
        <v>3787</v>
      </c>
      <c r="B3787" s="17">
        <v>37.85</v>
      </c>
      <c r="C3787" s="17">
        <f>HLOOKUP(Eingabe!$C$3,Leistungskurven!$B$1:$B$5002,A3787,FALSE)</f>
        <v>0</v>
      </c>
      <c r="E3787" s="25">
        <f>HLOOKUP(Eingabe!$C$6,Kalkulationen!$T$1:$U$8762,A3788)</f>
        <v>0.23280191638908432</v>
      </c>
    </row>
    <row r="3788" spans="1:5" x14ac:dyDescent="0.15">
      <c r="A3788" s="17">
        <v>3788</v>
      </c>
      <c r="B3788" s="17">
        <v>37.86</v>
      </c>
      <c r="C3788" s="17">
        <f>HLOOKUP(Eingabe!$C$3,Leistungskurven!$B$1:$B$5002,A3788,FALSE)</f>
        <v>0</v>
      </c>
      <c r="E3788" s="25">
        <f>HLOOKUP(Eingabe!$C$6,Kalkulationen!$T$1:$U$8762,A3789)</f>
        <v>0.23280191638908432</v>
      </c>
    </row>
    <row r="3789" spans="1:5" x14ac:dyDescent="0.15">
      <c r="A3789" s="17">
        <v>3789</v>
      </c>
      <c r="B3789" s="17">
        <v>37.869999999999997</v>
      </c>
      <c r="C3789" s="17">
        <f>HLOOKUP(Eingabe!$C$3,Leistungskurven!$B$1:$B$5002,A3789,FALSE)</f>
        <v>0</v>
      </c>
      <c r="E3789" s="25">
        <f>HLOOKUP(Eingabe!$C$6,Kalkulationen!$T$1:$U$8762,A3790)</f>
        <v>0.23280191638908432</v>
      </c>
    </row>
    <row r="3790" spans="1:5" x14ac:dyDescent="0.15">
      <c r="A3790" s="17">
        <v>3790</v>
      </c>
      <c r="B3790" s="17">
        <v>37.880000000000003</v>
      </c>
      <c r="C3790" s="17">
        <f>HLOOKUP(Eingabe!$C$3,Leistungskurven!$B$1:$B$5002,A3790,FALSE)</f>
        <v>0</v>
      </c>
      <c r="E3790" s="25">
        <f>HLOOKUP(Eingabe!$C$6,Kalkulationen!$T$1:$U$8762,A3791)</f>
        <v>0.23280191638908432</v>
      </c>
    </row>
    <row r="3791" spans="1:5" x14ac:dyDescent="0.15">
      <c r="A3791" s="17">
        <v>3791</v>
      </c>
      <c r="B3791" s="17">
        <v>37.89</v>
      </c>
      <c r="C3791" s="17">
        <f>HLOOKUP(Eingabe!$C$3,Leistungskurven!$B$1:$B$5002,A3791,FALSE)</f>
        <v>0</v>
      </c>
      <c r="E3791" s="25">
        <f>HLOOKUP(Eingabe!$C$6,Kalkulationen!$T$1:$U$8762,A3792)</f>
        <v>0.23280191638908432</v>
      </c>
    </row>
    <row r="3792" spans="1:5" x14ac:dyDescent="0.15">
      <c r="A3792" s="17">
        <v>3792</v>
      </c>
      <c r="B3792" s="17">
        <v>37.9</v>
      </c>
      <c r="C3792" s="17">
        <f>HLOOKUP(Eingabe!$C$3,Leistungskurven!$B$1:$B$5002,A3792,FALSE)</f>
        <v>0</v>
      </c>
      <c r="E3792" s="25">
        <f>HLOOKUP(Eingabe!$C$6,Kalkulationen!$T$1:$U$8762,A3793)</f>
        <v>0.23280191638908432</v>
      </c>
    </row>
    <row r="3793" spans="1:5" x14ac:dyDescent="0.15">
      <c r="A3793" s="17">
        <v>3793</v>
      </c>
      <c r="B3793" s="17">
        <v>37.909999999999997</v>
      </c>
      <c r="C3793" s="17">
        <f>HLOOKUP(Eingabe!$C$3,Leistungskurven!$B$1:$B$5002,A3793,FALSE)</f>
        <v>0</v>
      </c>
      <c r="E3793" s="25">
        <f>HLOOKUP(Eingabe!$C$6,Kalkulationen!$T$1:$U$8762,A3794)</f>
        <v>0.23280191638908432</v>
      </c>
    </row>
    <row r="3794" spans="1:5" x14ac:dyDescent="0.15">
      <c r="A3794" s="17">
        <v>3794</v>
      </c>
      <c r="B3794" s="17">
        <v>37.92</v>
      </c>
      <c r="C3794" s="17">
        <f>HLOOKUP(Eingabe!$C$3,Leistungskurven!$B$1:$B$5002,A3794,FALSE)</f>
        <v>0</v>
      </c>
      <c r="E3794" s="25">
        <f>HLOOKUP(Eingabe!$C$6,Kalkulationen!$T$1:$U$8762,A3795)</f>
        <v>0.23280191638908432</v>
      </c>
    </row>
    <row r="3795" spans="1:5" x14ac:dyDescent="0.15">
      <c r="A3795" s="17">
        <v>3795</v>
      </c>
      <c r="B3795" s="17">
        <v>37.93</v>
      </c>
      <c r="C3795" s="17">
        <f>HLOOKUP(Eingabe!$C$3,Leistungskurven!$B$1:$B$5002,A3795,FALSE)</f>
        <v>0</v>
      </c>
      <c r="E3795" s="25">
        <f>HLOOKUP(Eingabe!$C$6,Kalkulationen!$T$1:$U$8762,A3796)</f>
        <v>0.23280191638908432</v>
      </c>
    </row>
    <row r="3796" spans="1:5" x14ac:dyDescent="0.15">
      <c r="A3796" s="17">
        <v>3796</v>
      </c>
      <c r="B3796" s="17">
        <v>37.94</v>
      </c>
      <c r="C3796" s="17">
        <f>HLOOKUP(Eingabe!$C$3,Leistungskurven!$B$1:$B$5002,A3796,FALSE)</f>
        <v>0</v>
      </c>
      <c r="E3796" s="25">
        <f>HLOOKUP(Eingabe!$C$6,Kalkulationen!$T$1:$U$8762,A3797)</f>
        <v>0.23280191638908432</v>
      </c>
    </row>
    <row r="3797" spans="1:5" x14ac:dyDescent="0.15">
      <c r="A3797" s="17">
        <v>3797</v>
      </c>
      <c r="B3797" s="17">
        <v>37.950000000000003</v>
      </c>
      <c r="C3797" s="17">
        <f>HLOOKUP(Eingabe!$C$3,Leistungskurven!$B$1:$B$5002,A3797,FALSE)</f>
        <v>0</v>
      </c>
      <c r="E3797" s="25">
        <f>HLOOKUP(Eingabe!$C$6,Kalkulationen!$T$1:$U$8762,A3798)</f>
        <v>0.23280191638908432</v>
      </c>
    </row>
    <row r="3798" spans="1:5" x14ac:dyDescent="0.15">
      <c r="A3798" s="17">
        <v>3798</v>
      </c>
      <c r="B3798" s="17">
        <v>37.96</v>
      </c>
      <c r="C3798" s="17">
        <f>HLOOKUP(Eingabe!$C$3,Leistungskurven!$B$1:$B$5002,A3798,FALSE)</f>
        <v>0</v>
      </c>
      <c r="E3798" s="25">
        <f>HLOOKUP(Eingabe!$C$6,Kalkulationen!$T$1:$U$8762,A3799)</f>
        <v>0.23280191638908432</v>
      </c>
    </row>
    <row r="3799" spans="1:5" x14ac:dyDescent="0.15">
      <c r="A3799" s="17">
        <v>3799</v>
      </c>
      <c r="B3799" s="17">
        <v>37.97</v>
      </c>
      <c r="C3799" s="17">
        <f>HLOOKUP(Eingabe!$C$3,Leistungskurven!$B$1:$B$5002,A3799,FALSE)</f>
        <v>0</v>
      </c>
      <c r="E3799" s="25">
        <f>HLOOKUP(Eingabe!$C$6,Kalkulationen!$T$1:$U$8762,A3800)</f>
        <v>0.23280191638908432</v>
      </c>
    </row>
    <row r="3800" spans="1:5" x14ac:dyDescent="0.15">
      <c r="A3800" s="17">
        <v>3800</v>
      </c>
      <c r="B3800" s="17">
        <v>37.979999999999997</v>
      </c>
      <c r="C3800" s="17">
        <f>HLOOKUP(Eingabe!$C$3,Leistungskurven!$B$1:$B$5002,A3800,FALSE)</f>
        <v>0</v>
      </c>
      <c r="E3800" s="25">
        <f>HLOOKUP(Eingabe!$C$6,Kalkulationen!$T$1:$U$8762,A3801)</f>
        <v>0.23280191638908432</v>
      </c>
    </row>
    <row r="3801" spans="1:5" x14ac:dyDescent="0.15">
      <c r="A3801" s="17">
        <v>3801</v>
      </c>
      <c r="B3801" s="17">
        <v>37.99</v>
      </c>
      <c r="C3801" s="17">
        <f>HLOOKUP(Eingabe!$C$3,Leistungskurven!$B$1:$B$5002,A3801,FALSE)</f>
        <v>0</v>
      </c>
      <c r="E3801" s="25">
        <f>HLOOKUP(Eingabe!$C$6,Kalkulationen!$T$1:$U$8762,A3802)</f>
        <v>0.23280191638908432</v>
      </c>
    </row>
    <row r="3802" spans="1:5" x14ac:dyDescent="0.15">
      <c r="A3802" s="17">
        <v>3802</v>
      </c>
      <c r="B3802" s="17">
        <v>38</v>
      </c>
      <c r="C3802" s="17">
        <f>HLOOKUP(Eingabe!$C$3,Leistungskurven!$B$1:$B$5002,A3802,FALSE)</f>
        <v>0</v>
      </c>
      <c r="E3802" s="25">
        <f>HLOOKUP(Eingabe!$C$6,Kalkulationen!$T$1:$U$8762,A3803)</f>
        <v>0.23280191638908432</v>
      </c>
    </row>
    <row r="3803" spans="1:5" x14ac:dyDescent="0.15">
      <c r="A3803" s="17">
        <v>3803</v>
      </c>
      <c r="B3803" s="17">
        <v>38.01</v>
      </c>
      <c r="C3803" s="17">
        <f>HLOOKUP(Eingabe!$C$3,Leistungskurven!$B$1:$B$5002,A3803,FALSE)</f>
        <v>0</v>
      </c>
      <c r="E3803" s="25">
        <f>HLOOKUP(Eingabe!$C$6,Kalkulationen!$T$1:$U$8762,A3804)</f>
        <v>0.23280191638908432</v>
      </c>
    </row>
    <row r="3804" spans="1:5" x14ac:dyDescent="0.15">
      <c r="A3804" s="17">
        <v>3804</v>
      </c>
      <c r="B3804" s="17">
        <v>38.020000000000003</v>
      </c>
      <c r="C3804" s="17">
        <f>HLOOKUP(Eingabe!$C$3,Leistungskurven!$B$1:$B$5002,A3804,FALSE)</f>
        <v>0</v>
      </c>
      <c r="E3804" s="25">
        <f>HLOOKUP(Eingabe!$C$6,Kalkulationen!$T$1:$U$8762,A3805)</f>
        <v>0.23280191638908432</v>
      </c>
    </row>
    <row r="3805" spans="1:5" x14ac:dyDescent="0.15">
      <c r="A3805" s="17">
        <v>3805</v>
      </c>
      <c r="B3805" s="17">
        <v>38.03</v>
      </c>
      <c r="C3805" s="17">
        <f>HLOOKUP(Eingabe!$C$3,Leistungskurven!$B$1:$B$5002,A3805,FALSE)</f>
        <v>0</v>
      </c>
      <c r="E3805" s="25">
        <f>HLOOKUP(Eingabe!$C$6,Kalkulationen!$T$1:$U$8762,A3806)</f>
        <v>0.23280191638908432</v>
      </c>
    </row>
    <row r="3806" spans="1:5" x14ac:dyDescent="0.15">
      <c r="A3806" s="17">
        <v>3806</v>
      </c>
      <c r="B3806" s="17">
        <v>38.04</v>
      </c>
      <c r="C3806" s="17">
        <f>HLOOKUP(Eingabe!$C$3,Leistungskurven!$B$1:$B$5002,A3806,FALSE)</f>
        <v>0</v>
      </c>
      <c r="E3806" s="25">
        <f>HLOOKUP(Eingabe!$C$6,Kalkulationen!$T$1:$U$8762,A3807)</f>
        <v>0.23280191638908432</v>
      </c>
    </row>
    <row r="3807" spans="1:5" x14ac:dyDescent="0.15">
      <c r="A3807" s="17">
        <v>3807</v>
      </c>
      <c r="B3807" s="17">
        <v>38.049999999999997</v>
      </c>
      <c r="C3807" s="17">
        <f>HLOOKUP(Eingabe!$C$3,Leistungskurven!$B$1:$B$5002,A3807,FALSE)</f>
        <v>0</v>
      </c>
      <c r="E3807" s="25">
        <f>HLOOKUP(Eingabe!$C$6,Kalkulationen!$T$1:$U$8762,A3808)</f>
        <v>0.23280191638908432</v>
      </c>
    </row>
    <row r="3808" spans="1:5" x14ac:dyDescent="0.15">
      <c r="A3808" s="17">
        <v>3808</v>
      </c>
      <c r="B3808" s="17">
        <v>38.06</v>
      </c>
      <c r="C3808" s="17">
        <f>HLOOKUP(Eingabe!$C$3,Leistungskurven!$B$1:$B$5002,A3808,FALSE)</f>
        <v>0</v>
      </c>
      <c r="E3808" s="25">
        <f>HLOOKUP(Eingabe!$C$6,Kalkulationen!$T$1:$U$8762,A3809)</f>
        <v>0.23280191638908432</v>
      </c>
    </row>
    <row r="3809" spans="1:5" x14ac:dyDescent="0.15">
      <c r="A3809" s="17">
        <v>3809</v>
      </c>
      <c r="B3809" s="17">
        <v>38.07</v>
      </c>
      <c r="C3809" s="17">
        <f>HLOOKUP(Eingabe!$C$3,Leistungskurven!$B$1:$B$5002,A3809,FALSE)</f>
        <v>0</v>
      </c>
      <c r="E3809" s="25">
        <f>HLOOKUP(Eingabe!$C$6,Kalkulationen!$T$1:$U$8762,A3810)</f>
        <v>0.23280191638908432</v>
      </c>
    </row>
    <row r="3810" spans="1:5" x14ac:dyDescent="0.15">
      <c r="A3810" s="17">
        <v>3810</v>
      </c>
      <c r="B3810" s="17">
        <v>38.08</v>
      </c>
      <c r="C3810" s="17">
        <f>HLOOKUP(Eingabe!$C$3,Leistungskurven!$B$1:$B$5002,A3810,FALSE)</f>
        <v>0</v>
      </c>
      <c r="E3810" s="25">
        <f>HLOOKUP(Eingabe!$C$6,Kalkulationen!$T$1:$U$8762,A3811)</f>
        <v>0.23280191638908432</v>
      </c>
    </row>
    <row r="3811" spans="1:5" x14ac:dyDescent="0.15">
      <c r="A3811" s="17">
        <v>3811</v>
      </c>
      <c r="B3811" s="17">
        <v>38.090000000000003</v>
      </c>
      <c r="C3811" s="17">
        <f>HLOOKUP(Eingabe!$C$3,Leistungskurven!$B$1:$B$5002,A3811,FALSE)</f>
        <v>0</v>
      </c>
      <c r="E3811" s="25">
        <f>HLOOKUP(Eingabe!$C$6,Kalkulationen!$T$1:$U$8762,A3812)</f>
        <v>0.23280191638908432</v>
      </c>
    </row>
    <row r="3812" spans="1:5" x14ac:dyDescent="0.15">
      <c r="A3812" s="17">
        <v>3812</v>
      </c>
      <c r="B3812" s="17">
        <v>38.1</v>
      </c>
      <c r="C3812" s="17">
        <f>HLOOKUP(Eingabe!$C$3,Leistungskurven!$B$1:$B$5002,A3812,FALSE)</f>
        <v>0</v>
      </c>
      <c r="E3812" s="25">
        <f>HLOOKUP(Eingabe!$C$6,Kalkulationen!$T$1:$U$8762,A3813)</f>
        <v>0.23280191638908432</v>
      </c>
    </row>
    <row r="3813" spans="1:5" x14ac:dyDescent="0.15">
      <c r="A3813" s="17">
        <v>3813</v>
      </c>
      <c r="B3813" s="17">
        <v>38.11</v>
      </c>
      <c r="C3813" s="17">
        <f>HLOOKUP(Eingabe!$C$3,Leistungskurven!$B$1:$B$5002,A3813,FALSE)</f>
        <v>0</v>
      </c>
      <c r="E3813" s="25">
        <f>HLOOKUP(Eingabe!$C$6,Kalkulationen!$T$1:$U$8762,A3814)</f>
        <v>0.23280191638908432</v>
      </c>
    </row>
    <row r="3814" spans="1:5" x14ac:dyDescent="0.15">
      <c r="A3814" s="17">
        <v>3814</v>
      </c>
      <c r="B3814" s="17">
        <v>38.119999999999997</v>
      </c>
      <c r="C3814" s="17">
        <f>HLOOKUP(Eingabe!$C$3,Leistungskurven!$B$1:$B$5002,A3814,FALSE)</f>
        <v>0</v>
      </c>
      <c r="E3814" s="25">
        <f>HLOOKUP(Eingabe!$C$6,Kalkulationen!$T$1:$U$8762,A3815)</f>
        <v>0.23280191638908432</v>
      </c>
    </row>
    <row r="3815" spans="1:5" x14ac:dyDescent="0.15">
      <c r="A3815" s="17">
        <v>3815</v>
      </c>
      <c r="B3815" s="17">
        <v>38.130000000000003</v>
      </c>
      <c r="C3815" s="17">
        <f>HLOOKUP(Eingabe!$C$3,Leistungskurven!$B$1:$B$5002,A3815,FALSE)</f>
        <v>0</v>
      </c>
      <c r="E3815" s="25">
        <f>HLOOKUP(Eingabe!$C$6,Kalkulationen!$T$1:$U$8762,A3816)</f>
        <v>0.23280191638908432</v>
      </c>
    </row>
    <row r="3816" spans="1:5" x14ac:dyDescent="0.15">
      <c r="A3816" s="17">
        <v>3816</v>
      </c>
      <c r="B3816" s="17">
        <v>38.14</v>
      </c>
      <c r="C3816" s="17">
        <f>HLOOKUP(Eingabe!$C$3,Leistungskurven!$B$1:$B$5002,A3816,FALSE)</f>
        <v>0</v>
      </c>
      <c r="E3816" s="25">
        <f>HLOOKUP(Eingabe!$C$6,Kalkulationen!$T$1:$U$8762,A3817)</f>
        <v>0.23280191638908432</v>
      </c>
    </row>
    <row r="3817" spans="1:5" x14ac:dyDescent="0.15">
      <c r="A3817" s="17">
        <v>3817</v>
      </c>
      <c r="B3817" s="17">
        <v>38.15</v>
      </c>
      <c r="C3817" s="17">
        <f>HLOOKUP(Eingabe!$C$3,Leistungskurven!$B$1:$B$5002,A3817,FALSE)</f>
        <v>0</v>
      </c>
      <c r="E3817" s="25">
        <f>HLOOKUP(Eingabe!$C$6,Kalkulationen!$T$1:$U$8762,A3818)</f>
        <v>0.23280191638908432</v>
      </c>
    </row>
    <row r="3818" spans="1:5" x14ac:dyDescent="0.15">
      <c r="A3818" s="17">
        <v>3818</v>
      </c>
      <c r="B3818" s="17">
        <v>38.159999999999997</v>
      </c>
      <c r="C3818" s="17">
        <f>HLOOKUP(Eingabe!$C$3,Leistungskurven!$B$1:$B$5002,A3818,FALSE)</f>
        <v>0</v>
      </c>
      <c r="E3818" s="25">
        <f>HLOOKUP(Eingabe!$C$6,Kalkulationen!$T$1:$U$8762,A3819)</f>
        <v>0.23280191638908432</v>
      </c>
    </row>
    <row r="3819" spans="1:5" x14ac:dyDescent="0.15">
      <c r="A3819" s="17">
        <v>3819</v>
      </c>
      <c r="B3819" s="17">
        <v>38.17</v>
      </c>
      <c r="C3819" s="17">
        <f>HLOOKUP(Eingabe!$C$3,Leistungskurven!$B$1:$B$5002,A3819,FALSE)</f>
        <v>0</v>
      </c>
      <c r="E3819" s="25">
        <f>HLOOKUP(Eingabe!$C$6,Kalkulationen!$T$1:$U$8762,A3820)</f>
        <v>0.23280191638908432</v>
      </c>
    </row>
    <row r="3820" spans="1:5" x14ac:dyDescent="0.15">
      <c r="A3820" s="17">
        <v>3820</v>
      </c>
      <c r="B3820" s="17">
        <v>38.18</v>
      </c>
      <c r="C3820" s="17">
        <f>HLOOKUP(Eingabe!$C$3,Leistungskurven!$B$1:$B$5002,A3820,FALSE)</f>
        <v>0</v>
      </c>
      <c r="E3820" s="25">
        <f>HLOOKUP(Eingabe!$C$6,Kalkulationen!$T$1:$U$8762,A3821)</f>
        <v>0.23280191638908432</v>
      </c>
    </row>
    <row r="3821" spans="1:5" x14ac:dyDescent="0.15">
      <c r="A3821" s="17">
        <v>3821</v>
      </c>
      <c r="B3821" s="17">
        <v>38.19</v>
      </c>
      <c r="C3821" s="17">
        <f>HLOOKUP(Eingabe!$C$3,Leistungskurven!$B$1:$B$5002,A3821,FALSE)</f>
        <v>0</v>
      </c>
      <c r="E3821" s="25">
        <f>HLOOKUP(Eingabe!$C$6,Kalkulationen!$T$1:$U$8762,A3822)</f>
        <v>0.23280191638908432</v>
      </c>
    </row>
    <row r="3822" spans="1:5" x14ac:dyDescent="0.15">
      <c r="A3822" s="17">
        <v>3822</v>
      </c>
      <c r="B3822" s="17">
        <v>38.200000000000003</v>
      </c>
      <c r="C3822" s="17">
        <f>HLOOKUP(Eingabe!$C$3,Leistungskurven!$B$1:$B$5002,A3822,FALSE)</f>
        <v>0</v>
      </c>
      <c r="E3822" s="25">
        <f>HLOOKUP(Eingabe!$C$6,Kalkulationen!$T$1:$U$8762,A3823)</f>
        <v>0.23280191638908432</v>
      </c>
    </row>
    <row r="3823" spans="1:5" x14ac:dyDescent="0.15">
      <c r="A3823" s="17">
        <v>3823</v>
      </c>
      <c r="B3823" s="17">
        <v>38.21</v>
      </c>
      <c r="C3823" s="17">
        <f>HLOOKUP(Eingabe!$C$3,Leistungskurven!$B$1:$B$5002,A3823,FALSE)</f>
        <v>0</v>
      </c>
      <c r="E3823" s="25">
        <f>HLOOKUP(Eingabe!$C$6,Kalkulationen!$T$1:$U$8762,A3824)</f>
        <v>0.23280191638908432</v>
      </c>
    </row>
    <row r="3824" spans="1:5" x14ac:dyDescent="0.15">
      <c r="A3824" s="17">
        <v>3824</v>
      </c>
      <c r="B3824" s="17">
        <v>38.22</v>
      </c>
      <c r="C3824" s="17">
        <f>HLOOKUP(Eingabe!$C$3,Leistungskurven!$B$1:$B$5002,A3824,FALSE)</f>
        <v>0</v>
      </c>
      <c r="E3824" s="25">
        <f>HLOOKUP(Eingabe!$C$6,Kalkulationen!$T$1:$U$8762,A3825)</f>
        <v>0.23280191638908432</v>
      </c>
    </row>
    <row r="3825" spans="1:5" x14ac:dyDescent="0.15">
      <c r="A3825" s="17">
        <v>3825</v>
      </c>
      <c r="B3825" s="17">
        <v>38.229999999999997</v>
      </c>
      <c r="C3825" s="17">
        <f>HLOOKUP(Eingabe!$C$3,Leistungskurven!$B$1:$B$5002,A3825,FALSE)</f>
        <v>0</v>
      </c>
      <c r="E3825" s="25">
        <f>HLOOKUP(Eingabe!$C$6,Kalkulationen!$T$1:$U$8762,A3826)</f>
        <v>0.23280191638908432</v>
      </c>
    </row>
    <row r="3826" spans="1:5" x14ac:dyDescent="0.15">
      <c r="A3826" s="17">
        <v>3826</v>
      </c>
      <c r="B3826" s="17">
        <v>38.24</v>
      </c>
      <c r="C3826" s="17">
        <f>HLOOKUP(Eingabe!$C$3,Leistungskurven!$B$1:$B$5002,A3826,FALSE)</f>
        <v>0</v>
      </c>
      <c r="E3826" s="25">
        <f>HLOOKUP(Eingabe!$C$6,Kalkulationen!$T$1:$U$8762,A3827)</f>
        <v>0.23280191638908432</v>
      </c>
    </row>
    <row r="3827" spans="1:5" x14ac:dyDescent="0.15">
      <c r="A3827" s="17">
        <v>3827</v>
      </c>
      <c r="B3827" s="17">
        <v>38.25</v>
      </c>
      <c r="C3827" s="17">
        <f>HLOOKUP(Eingabe!$C$3,Leistungskurven!$B$1:$B$5002,A3827,FALSE)</f>
        <v>0</v>
      </c>
      <c r="E3827" s="25">
        <f>HLOOKUP(Eingabe!$C$6,Kalkulationen!$T$1:$U$8762,A3828)</f>
        <v>0.23280191638908432</v>
      </c>
    </row>
    <row r="3828" spans="1:5" x14ac:dyDescent="0.15">
      <c r="A3828" s="17">
        <v>3828</v>
      </c>
      <c r="B3828" s="17">
        <v>38.26</v>
      </c>
      <c r="C3828" s="17">
        <f>HLOOKUP(Eingabe!$C$3,Leistungskurven!$B$1:$B$5002,A3828,FALSE)</f>
        <v>0</v>
      </c>
      <c r="E3828" s="25">
        <f>HLOOKUP(Eingabe!$C$6,Kalkulationen!$T$1:$U$8762,A3829)</f>
        <v>0.23280191638908432</v>
      </c>
    </row>
    <row r="3829" spans="1:5" x14ac:dyDescent="0.15">
      <c r="A3829" s="17">
        <v>3829</v>
      </c>
      <c r="B3829" s="17">
        <v>38.270000000000003</v>
      </c>
      <c r="C3829" s="17">
        <f>HLOOKUP(Eingabe!$C$3,Leistungskurven!$B$1:$B$5002,A3829,FALSE)</f>
        <v>0</v>
      </c>
      <c r="E3829" s="25">
        <f>HLOOKUP(Eingabe!$C$6,Kalkulationen!$T$1:$U$8762,A3830)</f>
        <v>0.23280191638908432</v>
      </c>
    </row>
    <row r="3830" spans="1:5" x14ac:dyDescent="0.15">
      <c r="A3830" s="17">
        <v>3830</v>
      </c>
      <c r="B3830" s="17">
        <v>38.28</v>
      </c>
      <c r="C3830" s="17">
        <f>HLOOKUP(Eingabe!$C$3,Leistungskurven!$B$1:$B$5002,A3830,FALSE)</f>
        <v>0</v>
      </c>
      <c r="E3830" s="25">
        <f>HLOOKUP(Eingabe!$C$6,Kalkulationen!$T$1:$U$8762,A3831)</f>
        <v>0.23280191638908432</v>
      </c>
    </row>
    <row r="3831" spans="1:5" x14ac:dyDescent="0.15">
      <c r="A3831" s="17">
        <v>3831</v>
      </c>
      <c r="B3831" s="17">
        <v>38.29</v>
      </c>
      <c r="C3831" s="17">
        <f>HLOOKUP(Eingabe!$C$3,Leistungskurven!$B$1:$B$5002,A3831,FALSE)</f>
        <v>0</v>
      </c>
      <c r="E3831" s="25">
        <f>HLOOKUP(Eingabe!$C$6,Kalkulationen!$T$1:$U$8762,A3832)</f>
        <v>0.23280191638908432</v>
      </c>
    </row>
    <row r="3832" spans="1:5" x14ac:dyDescent="0.15">
      <c r="A3832" s="17">
        <v>3832</v>
      </c>
      <c r="B3832" s="17">
        <v>38.299999999999997</v>
      </c>
      <c r="C3832" s="17">
        <f>HLOOKUP(Eingabe!$C$3,Leistungskurven!$B$1:$B$5002,A3832,FALSE)</f>
        <v>0</v>
      </c>
      <c r="E3832" s="25">
        <f>HLOOKUP(Eingabe!$C$6,Kalkulationen!$T$1:$U$8762,A3833)</f>
        <v>0.23280191638908432</v>
      </c>
    </row>
    <row r="3833" spans="1:5" x14ac:dyDescent="0.15">
      <c r="A3833" s="17">
        <v>3833</v>
      </c>
      <c r="B3833" s="17">
        <v>38.31</v>
      </c>
      <c r="C3833" s="17">
        <f>HLOOKUP(Eingabe!$C$3,Leistungskurven!$B$1:$B$5002,A3833,FALSE)</f>
        <v>0</v>
      </c>
      <c r="E3833" s="25">
        <f>HLOOKUP(Eingabe!$C$6,Kalkulationen!$T$1:$U$8762,A3834)</f>
        <v>0.23280191638908432</v>
      </c>
    </row>
    <row r="3834" spans="1:5" x14ac:dyDescent="0.15">
      <c r="A3834" s="17">
        <v>3834</v>
      </c>
      <c r="B3834" s="17">
        <v>38.32</v>
      </c>
      <c r="C3834" s="17">
        <f>HLOOKUP(Eingabe!$C$3,Leistungskurven!$B$1:$B$5002,A3834,FALSE)</f>
        <v>0</v>
      </c>
      <c r="E3834" s="25">
        <f>HLOOKUP(Eingabe!$C$6,Kalkulationen!$T$1:$U$8762,A3835)</f>
        <v>0.23280191638908432</v>
      </c>
    </row>
    <row r="3835" spans="1:5" x14ac:dyDescent="0.15">
      <c r="A3835" s="17">
        <v>3835</v>
      </c>
      <c r="B3835" s="17">
        <v>38.33</v>
      </c>
      <c r="C3835" s="17">
        <f>HLOOKUP(Eingabe!$C$3,Leistungskurven!$B$1:$B$5002,A3835,FALSE)</f>
        <v>0</v>
      </c>
      <c r="E3835" s="25">
        <f>HLOOKUP(Eingabe!$C$6,Kalkulationen!$T$1:$U$8762,A3836)</f>
        <v>0.23280191638908432</v>
      </c>
    </row>
    <row r="3836" spans="1:5" x14ac:dyDescent="0.15">
      <c r="A3836" s="17">
        <v>3836</v>
      </c>
      <c r="B3836" s="17">
        <v>38.340000000000003</v>
      </c>
      <c r="C3836" s="17">
        <f>HLOOKUP(Eingabe!$C$3,Leistungskurven!$B$1:$B$5002,A3836,FALSE)</f>
        <v>0</v>
      </c>
      <c r="E3836" s="25">
        <f>HLOOKUP(Eingabe!$C$6,Kalkulationen!$T$1:$U$8762,A3837)</f>
        <v>0.23280191638908432</v>
      </c>
    </row>
    <row r="3837" spans="1:5" x14ac:dyDescent="0.15">
      <c r="A3837" s="17">
        <v>3837</v>
      </c>
      <c r="B3837" s="17">
        <v>38.35</v>
      </c>
      <c r="C3837" s="17">
        <f>HLOOKUP(Eingabe!$C$3,Leistungskurven!$B$1:$B$5002,A3837,FALSE)</f>
        <v>0</v>
      </c>
      <c r="E3837" s="25">
        <f>HLOOKUP(Eingabe!$C$6,Kalkulationen!$T$1:$U$8762,A3838)</f>
        <v>0.23280191638908432</v>
      </c>
    </row>
    <row r="3838" spans="1:5" x14ac:dyDescent="0.15">
      <c r="A3838" s="17">
        <v>3838</v>
      </c>
      <c r="B3838" s="17">
        <v>38.36</v>
      </c>
      <c r="C3838" s="17">
        <f>HLOOKUP(Eingabe!$C$3,Leistungskurven!$B$1:$B$5002,A3838,FALSE)</f>
        <v>0</v>
      </c>
      <c r="E3838" s="25">
        <f>HLOOKUP(Eingabe!$C$6,Kalkulationen!$T$1:$U$8762,A3839)</f>
        <v>0.23280191638908432</v>
      </c>
    </row>
    <row r="3839" spans="1:5" x14ac:dyDescent="0.15">
      <c r="A3839" s="17">
        <v>3839</v>
      </c>
      <c r="B3839" s="17">
        <v>38.369999999999997</v>
      </c>
      <c r="C3839" s="17">
        <f>HLOOKUP(Eingabe!$C$3,Leistungskurven!$B$1:$B$5002,A3839,FALSE)</f>
        <v>0</v>
      </c>
      <c r="E3839" s="25">
        <f>HLOOKUP(Eingabe!$C$6,Kalkulationen!$T$1:$U$8762,A3840)</f>
        <v>0.23280191638908432</v>
      </c>
    </row>
    <row r="3840" spans="1:5" x14ac:dyDescent="0.15">
      <c r="A3840" s="17">
        <v>3840</v>
      </c>
      <c r="B3840" s="17">
        <v>38.380000000000003</v>
      </c>
      <c r="C3840" s="17">
        <f>HLOOKUP(Eingabe!$C$3,Leistungskurven!$B$1:$B$5002,A3840,FALSE)</f>
        <v>0</v>
      </c>
      <c r="E3840" s="25">
        <f>HLOOKUP(Eingabe!$C$6,Kalkulationen!$T$1:$U$8762,A3841)</f>
        <v>0.23280191638908432</v>
      </c>
    </row>
    <row r="3841" spans="1:5" x14ac:dyDescent="0.15">
      <c r="A3841" s="17">
        <v>3841</v>
      </c>
      <c r="B3841" s="17">
        <v>38.39</v>
      </c>
      <c r="C3841" s="17">
        <f>HLOOKUP(Eingabe!$C$3,Leistungskurven!$B$1:$B$5002,A3841,FALSE)</f>
        <v>0</v>
      </c>
      <c r="E3841" s="25">
        <f>HLOOKUP(Eingabe!$C$6,Kalkulationen!$T$1:$U$8762,A3842)</f>
        <v>0.23280191638908432</v>
      </c>
    </row>
    <row r="3842" spans="1:5" x14ac:dyDescent="0.15">
      <c r="A3842" s="17">
        <v>3842</v>
      </c>
      <c r="B3842" s="17">
        <v>38.4</v>
      </c>
      <c r="C3842" s="17">
        <f>HLOOKUP(Eingabe!$C$3,Leistungskurven!$B$1:$B$5002,A3842,FALSE)</f>
        <v>0</v>
      </c>
      <c r="E3842" s="25">
        <f>HLOOKUP(Eingabe!$C$6,Kalkulationen!$T$1:$U$8762,A3843)</f>
        <v>0.23280191638908432</v>
      </c>
    </row>
    <row r="3843" spans="1:5" x14ac:dyDescent="0.15">
      <c r="A3843" s="17">
        <v>3843</v>
      </c>
      <c r="B3843" s="17">
        <v>38.409999999999997</v>
      </c>
      <c r="C3843" s="17">
        <f>HLOOKUP(Eingabe!$C$3,Leistungskurven!$B$1:$B$5002,A3843,FALSE)</f>
        <v>0</v>
      </c>
      <c r="E3843" s="25">
        <f>HLOOKUP(Eingabe!$C$6,Kalkulationen!$T$1:$U$8762,A3844)</f>
        <v>0.23280191638908432</v>
      </c>
    </row>
    <row r="3844" spans="1:5" x14ac:dyDescent="0.15">
      <c r="A3844" s="17">
        <v>3844</v>
      </c>
      <c r="B3844" s="17">
        <v>38.42</v>
      </c>
      <c r="C3844" s="17">
        <f>HLOOKUP(Eingabe!$C$3,Leistungskurven!$B$1:$B$5002,A3844,FALSE)</f>
        <v>0</v>
      </c>
      <c r="E3844" s="25">
        <f>HLOOKUP(Eingabe!$C$6,Kalkulationen!$T$1:$U$8762,A3845)</f>
        <v>0.23280191638908432</v>
      </c>
    </row>
    <row r="3845" spans="1:5" x14ac:dyDescent="0.15">
      <c r="A3845" s="17">
        <v>3845</v>
      </c>
      <c r="B3845" s="17">
        <v>38.43</v>
      </c>
      <c r="C3845" s="17">
        <f>HLOOKUP(Eingabe!$C$3,Leistungskurven!$B$1:$B$5002,A3845,FALSE)</f>
        <v>0</v>
      </c>
      <c r="E3845" s="25">
        <f>HLOOKUP(Eingabe!$C$6,Kalkulationen!$T$1:$U$8762,A3846)</f>
        <v>0.23280191638908432</v>
      </c>
    </row>
    <row r="3846" spans="1:5" x14ac:dyDescent="0.15">
      <c r="A3846" s="17">
        <v>3846</v>
      </c>
      <c r="B3846" s="17">
        <v>38.44</v>
      </c>
      <c r="C3846" s="17">
        <f>HLOOKUP(Eingabe!$C$3,Leistungskurven!$B$1:$B$5002,A3846,FALSE)</f>
        <v>0</v>
      </c>
      <c r="E3846" s="25">
        <f>HLOOKUP(Eingabe!$C$6,Kalkulationen!$T$1:$U$8762,A3847)</f>
        <v>0.23280191638908432</v>
      </c>
    </row>
    <row r="3847" spans="1:5" x14ac:dyDescent="0.15">
      <c r="A3847" s="17">
        <v>3847</v>
      </c>
      <c r="B3847" s="17">
        <v>38.450000000000003</v>
      </c>
      <c r="C3847" s="17">
        <f>HLOOKUP(Eingabe!$C$3,Leistungskurven!$B$1:$B$5002,A3847,FALSE)</f>
        <v>0</v>
      </c>
      <c r="E3847" s="25">
        <f>HLOOKUP(Eingabe!$C$6,Kalkulationen!$T$1:$U$8762,A3848)</f>
        <v>0.23280191638908432</v>
      </c>
    </row>
    <row r="3848" spans="1:5" x14ac:dyDescent="0.15">
      <c r="A3848" s="17">
        <v>3848</v>
      </c>
      <c r="B3848" s="17">
        <v>38.46</v>
      </c>
      <c r="C3848" s="17">
        <f>HLOOKUP(Eingabe!$C$3,Leistungskurven!$B$1:$B$5002,A3848,FALSE)</f>
        <v>0</v>
      </c>
      <c r="E3848" s="25">
        <f>HLOOKUP(Eingabe!$C$6,Kalkulationen!$T$1:$U$8762,A3849)</f>
        <v>0.23280191638908432</v>
      </c>
    </row>
    <row r="3849" spans="1:5" x14ac:dyDescent="0.15">
      <c r="A3849" s="17">
        <v>3849</v>
      </c>
      <c r="B3849" s="17">
        <v>38.47</v>
      </c>
      <c r="C3849" s="17">
        <f>HLOOKUP(Eingabe!$C$3,Leistungskurven!$B$1:$B$5002,A3849,FALSE)</f>
        <v>0</v>
      </c>
      <c r="E3849" s="25">
        <f>HLOOKUP(Eingabe!$C$6,Kalkulationen!$T$1:$U$8762,A3850)</f>
        <v>0.23280191638908432</v>
      </c>
    </row>
    <row r="3850" spans="1:5" x14ac:dyDescent="0.15">
      <c r="A3850" s="17">
        <v>3850</v>
      </c>
      <c r="B3850" s="17">
        <v>38.479999999999997</v>
      </c>
      <c r="C3850" s="17">
        <f>HLOOKUP(Eingabe!$C$3,Leistungskurven!$B$1:$B$5002,A3850,FALSE)</f>
        <v>0</v>
      </c>
      <c r="E3850" s="25">
        <f>HLOOKUP(Eingabe!$C$6,Kalkulationen!$T$1:$U$8762,A3851)</f>
        <v>0.23280191638908432</v>
      </c>
    </row>
    <row r="3851" spans="1:5" x14ac:dyDescent="0.15">
      <c r="A3851" s="17">
        <v>3851</v>
      </c>
      <c r="B3851" s="17">
        <v>38.49</v>
      </c>
      <c r="C3851" s="17">
        <f>HLOOKUP(Eingabe!$C$3,Leistungskurven!$B$1:$B$5002,A3851,FALSE)</f>
        <v>0</v>
      </c>
      <c r="E3851" s="25">
        <f>HLOOKUP(Eingabe!$C$6,Kalkulationen!$T$1:$U$8762,A3852)</f>
        <v>0.23280191638908432</v>
      </c>
    </row>
    <row r="3852" spans="1:5" x14ac:dyDescent="0.15">
      <c r="A3852" s="17">
        <v>3852</v>
      </c>
      <c r="B3852" s="17">
        <v>38.5</v>
      </c>
      <c r="C3852" s="17">
        <f>HLOOKUP(Eingabe!$C$3,Leistungskurven!$B$1:$B$5002,A3852,FALSE)</f>
        <v>0</v>
      </c>
      <c r="E3852" s="25">
        <f>HLOOKUP(Eingabe!$C$6,Kalkulationen!$T$1:$U$8762,A3853)</f>
        <v>0.23280191638908432</v>
      </c>
    </row>
    <row r="3853" spans="1:5" x14ac:dyDescent="0.15">
      <c r="A3853" s="17">
        <v>3853</v>
      </c>
      <c r="B3853" s="17">
        <v>38.51</v>
      </c>
      <c r="C3853" s="17">
        <f>HLOOKUP(Eingabe!$C$3,Leistungskurven!$B$1:$B$5002,A3853,FALSE)</f>
        <v>0</v>
      </c>
      <c r="E3853" s="25">
        <f>HLOOKUP(Eingabe!$C$6,Kalkulationen!$T$1:$U$8762,A3854)</f>
        <v>0.23280191638908432</v>
      </c>
    </row>
    <row r="3854" spans="1:5" x14ac:dyDescent="0.15">
      <c r="A3854" s="17">
        <v>3854</v>
      </c>
      <c r="B3854" s="17">
        <v>38.520000000000003</v>
      </c>
      <c r="C3854" s="17">
        <f>HLOOKUP(Eingabe!$C$3,Leistungskurven!$B$1:$B$5002,A3854,FALSE)</f>
        <v>0</v>
      </c>
      <c r="E3854" s="25">
        <f>HLOOKUP(Eingabe!$C$6,Kalkulationen!$T$1:$U$8762,A3855)</f>
        <v>0.23280191638908432</v>
      </c>
    </row>
    <row r="3855" spans="1:5" x14ac:dyDescent="0.15">
      <c r="A3855" s="17">
        <v>3855</v>
      </c>
      <c r="B3855" s="17">
        <v>38.53</v>
      </c>
      <c r="C3855" s="17">
        <f>HLOOKUP(Eingabe!$C$3,Leistungskurven!$B$1:$B$5002,A3855,FALSE)</f>
        <v>0</v>
      </c>
      <c r="E3855" s="25">
        <f>HLOOKUP(Eingabe!$C$6,Kalkulationen!$T$1:$U$8762,A3856)</f>
        <v>0.23280191638908432</v>
      </c>
    </row>
    <row r="3856" spans="1:5" x14ac:dyDescent="0.15">
      <c r="A3856" s="17">
        <v>3856</v>
      </c>
      <c r="B3856" s="17">
        <v>38.54</v>
      </c>
      <c r="C3856" s="17">
        <f>HLOOKUP(Eingabe!$C$3,Leistungskurven!$B$1:$B$5002,A3856,FALSE)</f>
        <v>0</v>
      </c>
      <c r="E3856" s="25">
        <f>HLOOKUP(Eingabe!$C$6,Kalkulationen!$T$1:$U$8762,A3857)</f>
        <v>0.23280191638908432</v>
      </c>
    </row>
    <row r="3857" spans="1:5" x14ac:dyDescent="0.15">
      <c r="A3857" s="17">
        <v>3857</v>
      </c>
      <c r="B3857" s="17">
        <v>38.549999999999997</v>
      </c>
      <c r="C3857" s="17">
        <f>HLOOKUP(Eingabe!$C$3,Leistungskurven!$B$1:$B$5002,A3857,FALSE)</f>
        <v>0</v>
      </c>
      <c r="E3857" s="25">
        <f>HLOOKUP(Eingabe!$C$6,Kalkulationen!$T$1:$U$8762,A3858)</f>
        <v>0.23280191638908432</v>
      </c>
    </row>
    <row r="3858" spans="1:5" x14ac:dyDescent="0.15">
      <c r="A3858" s="17">
        <v>3858</v>
      </c>
      <c r="B3858" s="17">
        <v>38.56</v>
      </c>
      <c r="C3858" s="17">
        <f>HLOOKUP(Eingabe!$C$3,Leistungskurven!$B$1:$B$5002,A3858,FALSE)</f>
        <v>0</v>
      </c>
      <c r="E3858" s="25">
        <f>HLOOKUP(Eingabe!$C$6,Kalkulationen!$T$1:$U$8762,A3859)</f>
        <v>0.23280191638908432</v>
      </c>
    </row>
    <row r="3859" spans="1:5" x14ac:dyDescent="0.15">
      <c r="A3859" s="17">
        <v>3859</v>
      </c>
      <c r="B3859" s="17">
        <v>38.57</v>
      </c>
      <c r="C3859" s="17">
        <f>HLOOKUP(Eingabe!$C$3,Leistungskurven!$B$1:$B$5002,A3859,FALSE)</f>
        <v>0</v>
      </c>
      <c r="E3859" s="25">
        <f>HLOOKUP(Eingabe!$C$6,Kalkulationen!$T$1:$U$8762,A3860)</f>
        <v>0.23280191638908432</v>
      </c>
    </row>
    <row r="3860" spans="1:5" x14ac:dyDescent="0.15">
      <c r="A3860" s="17">
        <v>3860</v>
      </c>
      <c r="B3860" s="17">
        <v>38.58</v>
      </c>
      <c r="C3860" s="17">
        <f>HLOOKUP(Eingabe!$C$3,Leistungskurven!$B$1:$B$5002,A3860,FALSE)</f>
        <v>0</v>
      </c>
      <c r="E3860" s="25">
        <f>HLOOKUP(Eingabe!$C$6,Kalkulationen!$T$1:$U$8762,A3861)</f>
        <v>0.23280191638908432</v>
      </c>
    </row>
    <row r="3861" spans="1:5" x14ac:dyDescent="0.15">
      <c r="A3861" s="17">
        <v>3861</v>
      </c>
      <c r="B3861" s="17">
        <v>38.590000000000003</v>
      </c>
      <c r="C3861" s="17">
        <f>HLOOKUP(Eingabe!$C$3,Leistungskurven!$B$1:$B$5002,A3861,FALSE)</f>
        <v>0</v>
      </c>
      <c r="E3861" s="25">
        <f>HLOOKUP(Eingabe!$C$6,Kalkulationen!$T$1:$U$8762,A3862)</f>
        <v>0.23280191638908432</v>
      </c>
    </row>
    <row r="3862" spans="1:5" x14ac:dyDescent="0.15">
      <c r="A3862" s="17">
        <v>3862</v>
      </c>
      <c r="B3862" s="17">
        <v>38.6</v>
      </c>
      <c r="C3862" s="17">
        <f>HLOOKUP(Eingabe!$C$3,Leistungskurven!$B$1:$B$5002,A3862,FALSE)</f>
        <v>0</v>
      </c>
      <c r="E3862" s="25">
        <f>HLOOKUP(Eingabe!$C$6,Kalkulationen!$T$1:$U$8762,A3863)</f>
        <v>0.23280191638908432</v>
      </c>
    </row>
    <row r="3863" spans="1:5" x14ac:dyDescent="0.15">
      <c r="A3863" s="17">
        <v>3863</v>
      </c>
      <c r="B3863" s="17">
        <v>38.61</v>
      </c>
      <c r="C3863" s="17">
        <f>HLOOKUP(Eingabe!$C$3,Leistungskurven!$B$1:$B$5002,A3863,FALSE)</f>
        <v>0</v>
      </c>
      <c r="E3863" s="25">
        <f>HLOOKUP(Eingabe!$C$6,Kalkulationen!$T$1:$U$8762,A3864)</f>
        <v>0.23280191638908432</v>
      </c>
    </row>
    <row r="3864" spans="1:5" x14ac:dyDescent="0.15">
      <c r="A3864" s="17">
        <v>3864</v>
      </c>
      <c r="B3864" s="17">
        <v>38.619999999999997</v>
      </c>
      <c r="C3864" s="17">
        <f>HLOOKUP(Eingabe!$C$3,Leistungskurven!$B$1:$B$5002,A3864,FALSE)</f>
        <v>0</v>
      </c>
      <c r="E3864" s="25">
        <f>HLOOKUP(Eingabe!$C$6,Kalkulationen!$T$1:$U$8762,A3865)</f>
        <v>0.23280191638908432</v>
      </c>
    </row>
    <row r="3865" spans="1:5" x14ac:dyDescent="0.15">
      <c r="A3865" s="17">
        <v>3865</v>
      </c>
      <c r="B3865" s="17">
        <v>38.630000000000003</v>
      </c>
      <c r="C3865" s="17">
        <f>HLOOKUP(Eingabe!$C$3,Leistungskurven!$B$1:$B$5002,A3865,FALSE)</f>
        <v>0</v>
      </c>
      <c r="E3865" s="25">
        <f>HLOOKUP(Eingabe!$C$6,Kalkulationen!$T$1:$U$8762,A3866)</f>
        <v>0.23280191638908432</v>
      </c>
    </row>
    <row r="3866" spans="1:5" x14ac:dyDescent="0.15">
      <c r="A3866" s="17">
        <v>3866</v>
      </c>
      <c r="B3866" s="17">
        <v>38.64</v>
      </c>
      <c r="C3866" s="17">
        <f>HLOOKUP(Eingabe!$C$3,Leistungskurven!$B$1:$B$5002,A3866,FALSE)</f>
        <v>0</v>
      </c>
      <c r="E3866" s="25">
        <f>HLOOKUP(Eingabe!$C$6,Kalkulationen!$T$1:$U$8762,A3867)</f>
        <v>0.23280191638908432</v>
      </c>
    </row>
    <row r="3867" spans="1:5" x14ac:dyDescent="0.15">
      <c r="A3867" s="17">
        <v>3867</v>
      </c>
      <c r="B3867" s="17">
        <v>38.65</v>
      </c>
      <c r="C3867" s="17">
        <f>HLOOKUP(Eingabe!$C$3,Leistungskurven!$B$1:$B$5002,A3867,FALSE)</f>
        <v>0</v>
      </c>
      <c r="E3867" s="25">
        <f>HLOOKUP(Eingabe!$C$6,Kalkulationen!$T$1:$U$8762,A3868)</f>
        <v>0.23280191638908432</v>
      </c>
    </row>
    <row r="3868" spans="1:5" x14ac:dyDescent="0.15">
      <c r="A3868" s="17">
        <v>3868</v>
      </c>
      <c r="B3868" s="17">
        <v>38.659999999999997</v>
      </c>
      <c r="C3868" s="17">
        <f>HLOOKUP(Eingabe!$C$3,Leistungskurven!$B$1:$B$5002,A3868,FALSE)</f>
        <v>0</v>
      </c>
      <c r="E3868" s="25">
        <f>HLOOKUP(Eingabe!$C$6,Kalkulationen!$T$1:$U$8762,A3869)</f>
        <v>0.23280191638908432</v>
      </c>
    </row>
    <row r="3869" spans="1:5" x14ac:dyDescent="0.15">
      <c r="A3869" s="17">
        <v>3869</v>
      </c>
      <c r="B3869" s="17">
        <v>38.67</v>
      </c>
      <c r="C3869" s="17">
        <f>HLOOKUP(Eingabe!$C$3,Leistungskurven!$B$1:$B$5002,A3869,FALSE)</f>
        <v>0</v>
      </c>
      <c r="E3869" s="25">
        <f>HLOOKUP(Eingabe!$C$6,Kalkulationen!$T$1:$U$8762,A3870)</f>
        <v>0.23280191638908432</v>
      </c>
    </row>
    <row r="3870" spans="1:5" x14ac:dyDescent="0.15">
      <c r="A3870" s="17">
        <v>3870</v>
      </c>
      <c r="B3870" s="17">
        <v>38.68</v>
      </c>
      <c r="C3870" s="17">
        <f>HLOOKUP(Eingabe!$C$3,Leistungskurven!$B$1:$B$5002,A3870,FALSE)</f>
        <v>0</v>
      </c>
      <c r="E3870" s="25">
        <f>HLOOKUP(Eingabe!$C$6,Kalkulationen!$T$1:$U$8762,A3871)</f>
        <v>0.23280191638908432</v>
      </c>
    </row>
    <row r="3871" spans="1:5" x14ac:dyDescent="0.15">
      <c r="A3871" s="17">
        <v>3871</v>
      </c>
      <c r="B3871" s="17">
        <v>38.69</v>
      </c>
      <c r="C3871" s="17">
        <f>HLOOKUP(Eingabe!$C$3,Leistungskurven!$B$1:$B$5002,A3871,FALSE)</f>
        <v>0</v>
      </c>
      <c r="E3871" s="25">
        <f>HLOOKUP(Eingabe!$C$6,Kalkulationen!$T$1:$U$8762,A3872)</f>
        <v>0.23280191638908432</v>
      </c>
    </row>
    <row r="3872" spans="1:5" x14ac:dyDescent="0.15">
      <c r="A3872" s="17">
        <v>3872</v>
      </c>
      <c r="B3872" s="17">
        <v>38.700000000000003</v>
      </c>
      <c r="C3872" s="17">
        <f>HLOOKUP(Eingabe!$C$3,Leistungskurven!$B$1:$B$5002,A3872,FALSE)</f>
        <v>0</v>
      </c>
      <c r="E3872" s="25">
        <f>HLOOKUP(Eingabe!$C$6,Kalkulationen!$T$1:$U$8762,A3873)</f>
        <v>0.23280191638908432</v>
      </c>
    </row>
    <row r="3873" spans="1:5" x14ac:dyDescent="0.15">
      <c r="A3873" s="17">
        <v>3873</v>
      </c>
      <c r="B3873" s="17">
        <v>38.71</v>
      </c>
      <c r="C3873" s="17">
        <f>HLOOKUP(Eingabe!$C$3,Leistungskurven!$B$1:$B$5002,A3873,FALSE)</f>
        <v>0</v>
      </c>
      <c r="E3873" s="25">
        <f>HLOOKUP(Eingabe!$C$6,Kalkulationen!$T$1:$U$8762,A3874)</f>
        <v>0.23280191638908432</v>
      </c>
    </row>
    <row r="3874" spans="1:5" x14ac:dyDescent="0.15">
      <c r="A3874" s="17">
        <v>3874</v>
      </c>
      <c r="B3874" s="17">
        <v>38.72</v>
      </c>
      <c r="C3874" s="17">
        <f>HLOOKUP(Eingabe!$C$3,Leistungskurven!$B$1:$B$5002,A3874,FALSE)</f>
        <v>0</v>
      </c>
      <c r="E3874" s="25">
        <f>HLOOKUP(Eingabe!$C$6,Kalkulationen!$T$1:$U$8762,A3875)</f>
        <v>0.23280191638908432</v>
      </c>
    </row>
    <row r="3875" spans="1:5" x14ac:dyDescent="0.15">
      <c r="A3875" s="17">
        <v>3875</v>
      </c>
      <c r="B3875" s="17">
        <v>38.729999999999997</v>
      </c>
      <c r="C3875" s="17">
        <f>HLOOKUP(Eingabe!$C$3,Leistungskurven!$B$1:$B$5002,A3875,FALSE)</f>
        <v>0</v>
      </c>
      <c r="E3875" s="25">
        <f>HLOOKUP(Eingabe!$C$6,Kalkulationen!$T$1:$U$8762,A3876)</f>
        <v>0.23280191638908432</v>
      </c>
    </row>
    <row r="3876" spans="1:5" x14ac:dyDescent="0.15">
      <c r="A3876" s="17">
        <v>3876</v>
      </c>
      <c r="B3876" s="17">
        <v>38.74</v>
      </c>
      <c r="C3876" s="17">
        <f>HLOOKUP(Eingabe!$C$3,Leistungskurven!$B$1:$B$5002,A3876,FALSE)</f>
        <v>0</v>
      </c>
      <c r="E3876" s="25">
        <f>HLOOKUP(Eingabe!$C$6,Kalkulationen!$T$1:$U$8762,A3877)</f>
        <v>0.23280191638908432</v>
      </c>
    </row>
    <row r="3877" spans="1:5" x14ac:dyDescent="0.15">
      <c r="A3877" s="17">
        <v>3877</v>
      </c>
      <c r="B3877" s="17">
        <v>38.75</v>
      </c>
      <c r="C3877" s="17">
        <f>HLOOKUP(Eingabe!$C$3,Leistungskurven!$B$1:$B$5002,A3877,FALSE)</f>
        <v>0</v>
      </c>
      <c r="E3877" s="25">
        <f>HLOOKUP(Eingabe!$C$6,Kalkulationen!$T$1:$U$8762,A3878)</f>
        <v>0.23280191638908432</v>
      </c>
    </row>
    <row r="3878" spans="1:5" x14ac:dyDescent="0.15">
      <c r="A3878" s="17">
        <v>3878</v>
      </c>
      <c r="B3878" s="17">
        <v>38.76</v>
      </c>
      <c r="C3878" s="17">
        <f>HLOOKUP(Eingabe!$C$3,Leistungskurven!$B$1:$B$5002,A3878,FALSE)</f>
        <v>0</v>
      </c>
      <c r="E3878" s="25">
        <f>HLOOKUP(Eingabe!$C$6,Kalkulationen!$T$1:$U$8762,A3879)</f>
        <v>0.23280191638908432</v>
      </c>
    </row>
    <row r="3879" spans="1:5" x14ac:dyDescent="0.15">
      <c r="A3879" s="17">
        <v>3879</v>
      </c>
      <c r="B3879" s="17">
        <v>38.770000000000003</v>
      </c>
      <c r="C3879" s="17">
        <f>HLOOKUP(Eingabe!$C$3,Leistungskurven!$B$1:$B$5002,A3879,FALSE)</f>
        <v>0</v>
      </c>
      <c r="E3879" s="25">
        <f>HLOOKUP(Eingabe!$C$6,Kalkulationen!$T$1:$U$8762,A3880)</f>
        <v>0.23280191638908432</v>
      </c>
    </row>
    <row r="3880" spans="1:5" x14ac:dyDescent="0.15">
      <c r="A3880" s="17">
        <v>3880</v>
      </c>
      <c r="B3880" s="17">
        <v>38.78</v>
      </c>
      <c r="C3880" s="17">
        <f>HLOOKUP(Eingabe!$C$3,Leistungskurven!$B$1:$B$5002,A3880,FALSE)</f>
        <v>0</v>
      </c>
      <c r="E3880" s="25">
        <f>HLOOKUP(Eingabe!$C$6,Kalkulationen!$T$1:$U$8762,A3881)</f>
        <v>0.23280191638908432</v>
      </c>
    </row>
    <row r="3881" spans="1:5" x14ac:dyDescent="0.15">
      <c r="A3881" s="17">
        <v>3881</v>
      </c>
      <c r="B3881" s="17">
        <v>38.79</v>
      </c>
      <c r="C3881" s="17">
        <f>HLOOKUP(Eingabe!$C$3,Leistungskurven!$B$1:$B$5002,A3881,FALSE)</f>
        <v>0</v>
      </c>
      <c r="E3881" s="25">
        <f>HLOOKUP(Eingabe!$C$6,Kalkulationen!$T$1:$U$8762,A3882)</f>
        <v>0.23280191638908432</v>
      </c>
    </row>
    <row r="3882" spans="1:5" x14ac:dyDescent="0.15">
      <c r="A3882" s="17">
        <v>3882</v>
      </c>
      <c r="B3882" s="17">
        <v>38.799999999999997</v>
      </c>
      <c r="C3882" s="17">
        <f>HLOOKUP(Eingabe!$C$3,Leistungskurven!$B$1:$B$5002,A3882,FALSE)</f>
        <v>0</v>
      </c>
      <c r="E3882" s="25">
        <f>HLOOKUP(Eingabe!$C$6,Kalkulationen!$T$1:$U$8762,A3883)</f>
        <v>0.23280191638908432</v>
      </c>
    </row>
    <row r="3883" spans="1:5" x14ac:dyDescent="0.15">
      <c r="A3883" s="17">
        <v>3883</v>
      </c>
      <c r="B3883" s="17">
        <v>38.81</v>
      </c>
      <c r="C3883" s="17">
        <f>HLOOKUP(Eingabe!$C$3,Leistungskurven!$B$1:$B$5002,A3883,FALSE)</f>
        <v>0</v>
      </c>
      <c r="E3883" s="25">
        <f>HLOOKUP(Eingabe!$C$6,Kalkulationen!$T$1:$U$8762,A3884)</f>
        <v>0.23280191638908432</v>
      </c>
    </row>
    <row r="3884" spans="1:5" x14ac:dyDescent="0.15">
      <c r="A3884" s="17">
        <v>3884</v>
      </c>
      <c r="B3884" s="17">
        <v>38.82</v>
      </c>
      <c r="C3884" s="17">
        <f>HLOOKUP(Eingabe!$C$3,Leistungskurven!$B$1:$B$5002,A3884,FALSE)</f>
        <v>0</v>
      </c>
      <c r="E3884" s="25">
        <f>HLOOKUP(Eingabe!$C$6,Kalkulationen!$T$1:$U$8762,A3885)</f>
        <v>0.23280191638908432</v>
      </c>
    </row>
    <row r="3885" spans="1:5" x14ac:dyDescent="0.15">
      <c r="A3885" s="17">
        <v>3885</v>
      </c>
      <c r="B3885" s="17">
        <v>38.83</v>
      </c>
      <c r="C3885" s="17">
        <f>HLOOKUP(Eingabe!$C$3,Leistungskurven!$B$1:$B$5002,A3885,FALSE)</f>
        <v>0</v>
      </c>
      <c r="E3885" s="25">
        <f>HLOOKUP(Eingabe!$C$6,Kalkulationen!$T$1:$U$8762,A3886)</f>
        <v>0.23280191638908432</v>
      </c>
    </row>
    <row r="3886" spans="1:5" x14ac:dyDescent="0.15">
      <c r="A3886" s="17">
        <v>3886</v>
      </c>
      <c r="B3886" s="17">
        <v>38.840000000000003</v>
      </c>
      <c r="C3886" s="17">
        <f>HLOOKUP(Eingabe!$C$3,Leistungskurven!$B$1:$B$5002,A3886,FALSE)</f>
        <v>0</v>
      </c>
      <c r="E3886" s="25">
        <f>HLOOKUP(Eingabe!$C$6,Kalkulationen!$T$1:$U$8762,A3887)</f>
        <v>0.23280191638908432</v>
      </c>
    </row>
    <row r="3887" spans="1:5" x14ac:dyDescent="0.15">
      <c r="A3887" s="17">
        <v>3887</v>
      </c>
      <c r="B3887" s="17">
        <v>38.85</v>
      </c>
      <c r="C3887" s="17">
        <f>HLOOKUP(Eingabe!$C$3,Leistungskurven!$B$1:$B$5002,A3887,FALSE)</f>
        <v>0</v>
      </c>
      <c r="E3887" s="25">
        <f>HLOOKUP(Eingabe!$C$6,Kalkulationen!$T$1:$U$8762,A3888)</f>
        <v>0.23280191638908432</v>
      </c>
    </row>
    <row r="3888" spans="1:5" x14ac:dyDescent="0.15">
      <c r="A3888" s="17">
        <v>3888</v>
      </c>
      <c r="B3888" s="17">
        <v>38.86</v>
      </c>
      <c r="C3888" s="17">
        <f>HLOOKUP(Eingabe!$C$3,Leistungskurven!$B$1:$B$5002,A3888,FALSE)</f>
        <v>0</v>
      </c>
      <c r="E3888" s="25">
        <f>HLOOKUP(Eingabe!$C$6,Kalkulationen!$T$1:$U$8762,A3889)</f>
        <v>0.23280191638908432</v>
      </c>
    </row>
    <row r="3889" spans="1:5" x14ac:dyDescent="0.15">
      <c r="A3889" s="17">
        <v>3889</v>
      </c>
      <c r="B3889" s="17">
        <v>38.869999999999997</v>
      </c>
      <c r="C3889" s="17">
        <f>HLOOKUP(Eingabe!$C$3,Leistungskurven!$B$1:$B$5002,A3889,FALSE)</f>
        <v>0</v>
      </c>
      <c r="E3889" s="25">
        <f>HLOOKUP(Eingabe!$C$6,Kalkulationen!$T$1:$U$8762,A3890)</f>
        <v>0.23280191638908432</v>
      </c>
    </row>
    <row r="3890" spans="1:5" x14ac:dyDescent="0.15">
      <c r="A3890" s="17">
        <v>3890</v>
      </c>
      <c r="B3890" s="17">
        <v>38.880000000000003</v>
      </c>
      <c r="C3890" s="17">
        <f>HLOOKUP(Eingabe!$C$3,Leistungskurven!$B$1:$B$5002,A3890,FALSE)</f>
        <v>0</v>
      </c>
      <c r="E3890" s="25">
        <f>HLOOKUP(Eingabe!$C$6,Kalkulationen!$T$1:$U$8762,A3891)</f>
        <v>0.23280191638908432</v>
      </c>
    </row>
    <row r="3891" spans="1:5" x14ac:dyDescent="0.15">
      <c r="A3891" s="17">
        <v>3891</v>
      </c>
      <c r="B3891" s="17">
        <v>38.89</v>
      </c>
      <c r="C3891" s="17">
        <f>HLOOKUP(Eingabe!$C$3,Leistungskurven!$B$1:$B$5002,A3891,FALSE)</f>
        <v>0</v>
      </c>
      <c r="E3891" s="25">
        <f>HLOOKUP(Eingabe!$C$6,Kalkulationen!$T$1:$U$8762,A3892)</f>
        <v>0.23280191638908432</v>
      </c>
    </row>
    <row r="3892" spans="1:5" x14ac:dyDescent="0.15">
      <c r="A3892" s="17">
        <v>3892</v>
      </c>
      <c r="B3892" s="17">
        <v>38.9</v>
      </c>
      <c r="C3892" s="17">
        <f>HLOOKUP(Eingabe!$C$3,Leistungskurven!$B$1:$B$5002,A3892,FALSE)</f>
        <v>0</v>
      </c>
      <c r="E3892" s="25">
        <f>HLOOKUP(Eingabe!$C$6,Kalkulationen!$T$1:$U$8762,A3893)</f>
        <v>0.23280191638908432</v>
      </c>
    </row>
    <row r="3893" spans="1:5" x14ac:dyDescent="0.15">
      <c r="A3893" s="17">
        <v>3893</v>
      </c>
      <c r="B3893" s="17">
        <v>38.909999999999997</v>
      </c>
      <c r="C3893" s="17">
        <f>HLOOKUP(Eingabe!$C$3,Leistungskurven!$B$1:$B$5002,A3893,FALSE)</f>
        <v>0</v>
      </c>
      <c r="E3893" s="25">
        <f>HLOOKUP(Eingabe!$C$6,Kalkulationen!$T$1:$U$8762,A3894)</f>
        <v>0.23280191638908432</v>
      </c>
    </row>
    <row r="3894" spans="1:5" x14ac:dyDescent="0.15">
      <c r="A3894" s="17">
        <v>3894</v>
      </c>
      <c r="B3894" s="17">
        <v>38.92</v>
      </c>
      <c r="C3894" s="17">
        <f>HLOOKUP(Eingabe!$C$3,Leistungskurven!$B$1:$B$5002,A3894,FALSE)</f>
        <v>0</v>
      </c>
      <c r="E3894" s="25">
        <f>HLOOKUP(Eingabe!$C$6,Kalkulationen!$T$1:$U$8762,A3895)</f>
        <v>0.23280191638908432</v>
      </c>
    </row>
    <row r="3895" spans="1:5" x14ac:dyDescent="0.15">
      <c r="A3895" s="17">
        <v>3895</v>
      </c>
      <c r="B3895" s="17">
        <v>38.93</v>
      </c>
      <c r="C3895" s="17">
        <f>HLOOKUP(Eingabe!$C$3,Leistungskurven!$B$1:$B$5002,A3895,FALSE)</f>
        <v>0</v>
      </c>
      <c r="E3895" s="25">
        <f>HLOOKUP(Eingabe!$C$6,Kalkulationen!$T$1:$U$8762,A3896)</f>
        <v>0.23280191638908432</v>
      </c>
    </row>
    <row r="3896" spans="1:5" x14ac:dyDescent="0.15">
      <c r="A3896" s="17">
        <v>3896</v>
      </c>
      <c r="B3896" s="17">
        <v>38.94</v>
      </c>
      <c r="C3896" s="17">
        <f>HLOOKUP(Eingabe!$C$3,Leistungskurven!$B$1:$B$5002,A3896,FALSE)</f>
        <v>0</v>
      </c>
      <c r="E3896" s="25">
        <f>HLOOKUP(Eingabe!$C$6,Kalkulationen!$T$1:$U$8762,A3897)</f>
        <v>0.23280191638908432</v>
      </c>
    </row>
    <row r="3897" spans="1:5" x14ac:dyDescent="0.15">
      <c r="A3897" s="17">
        <v>3897</v>
      </c>
      <c r="B3897" s="17">
        <v>38.950000000000003</v>
      </c>
      <c r="C3897" s="17">
        <f>HLOOKUP(Eingabe!$C$3,Leistungskurven!$B$1:$B$5002,A3897,FALSE)</f>
        <v>0</v>
      </c>
      <c r="E3897" s="25">
        <f>HLOOKUP(Eingabe!$C$6,Kalkulationen!$T$1:$U$8762,A3898)</f>
        <v>0.23280191638908432</v>
      </c>
    </row>
    <row r="3898" spans="1:5" x14ac:dyDescent="0.15">
      <c r="A3898" s="17">
        <v>3898</v>
      </c>
      <c r="B3898" s="17">
        <v>38.96</v>
      </c>
      <c r="C3898" s="17">
        <f>HLOOKUP(Eingabe!$C$3,Leistungskurven!$B$1:$B$5002,A3898,FALSE)</f>
        <v>0</v>
      </c>
      <c r="E3898" s="25">
        <f>HLOOKUP(Eingabe!$C$6,Kalkulationen!$T$1:$U$8762,A3899)</f>
        <v>0.23280191638908432</v>
      </c>
    </row>
    <row r="3899" spans="1:5" x14ac:dyDescent="0.15">
      <c r="A3899" s="17">
        <v>3899</v>
      </c>
      <c r="B3899" s="17">
        <v>38.97</v>
      </c>
      <c r="C3899" s="17">
        <f>HLOOKUP(Eingabe!$C$3,Leistungskurven!$B$1:$B$5002,A3899,FALSE)</f>
        <v>0</v>
      </c>
      <c r="E3899" s="25">
        <f>HLOOKUP(Eingabe!$C$6,Kalkulationen!$T$1:$U$8762,A3900)</f>
        <v>0.23280191638908432</v>
      </c>
    </row>
    <row r="3900" spans="1:5" x14ac:dyDescent="0.15">
      <c r="A3900" s="17">
        <v>3900</v>
      </c>
      <c r="B3900" s="17">
        <v>38.979999999999997</v>
      </c>
      <c r="C3900" s="17">
        <f>HLOOKUP(Eingabe!$C$3,Leistungskurven!$B$1:$B$5002,A3900,FALSE)</f>
        <v>0</v>
      </c>
      <c r="E3900" s="25">
        <f>HLOOKUP(Eingabe!$C$6,Kalkulationen!$T$1:$U$8762,A3901)</f>
        <v>0.23280191638908432</v>
      </c>
    </row>
    <row r="3901" spans="1:5" x14ac:dyDescent="0.15">
      <c r="A3901" s="17">
        <v>3901</v>
      </c>
      <c r="B3901" s="17">
        <v>38.99</v>
      </c>
      <c r="C3901" s="17">
        <f>HLOOKUP(Eingabe!$C$3,Leistungskurven!$B$1:$B$5002,A3901,FALSE)</f>
        <v>0</v>
      </c>
      <c r="E3901" s="25">
        <f>HLOOKUP(Eingabe!$C$6,Kalkulationen!$T$1:$U$8762,A3902)</f>
        <v>0.23280191638908432</v>
      </c>
    </row>
    <row r="3902" spans="1:5" x14ac:dyDescent="0.15">
      <c r="A3902" s="17">
        <v>3902</v>
      </c>
      <c r="B3902" s="17">
        <v>39</v>
      </c>
      <c r="C3902" s="17">
        <f>HLOOKUP(Eingabe!$C$3,Leistungskurven!$B$1:$B$5002,A3902,FALSE)</f>
        <v>0</v>
      </c>
      <c r="E3902" s="25">
        <f>HLOOKUP(Eingabe!$C$6,Kalkulationen!$T$1:$U$8762,A3903)</f>
        <v>0.21201452653164604</v>
      </c>
    </row>
    <row r="3903" spans="1:5" x14ac:dyDescent="0.15">
      <c r="A3903" s="17">
        <v>3903</v>
      </c>
      <c r="B3903" s="17">
        <v>39.01</v>
      </c>
      <c r="C3903" s="17">
        <f>HLOOKUP(Eingabe!$C$3,Leistungskurven!$B$1:$B$5002,A3903,FALSE)</f>
        <v>0</v>
      </c>
      <c r="E3903" s="25">
        <f>HLOOKUP(Eingabe!$C$6,Kalkulationen!$T$1:$U$8762,A3904)</f>
        <v>0.21201452653164604</v>
      </c>
    </row>
    <row r="3904" spans="1:5" x14ac:dyDescent="0.15">
      <c r="A3904" s="17">
        <v>3904</v>
      </c>
      <c r="B3904" s="17">
        <v>39.020000000000003</v>
      </c>
      <c r="C3904" s="17">
        <f>HLOOKUP(Eingabe!$C$3,Leistungskurven!$B$1:$B$5002,A3904,FALSE)</f>
        <v>0</v>
      </c>
      <c r="E3904" s="25">
        <f>HLOOKUP(Eingabe!$C$6,Kalkulationen!$T$1:$U$8762,A3905)</f>
        <v>0.21201452653164604</v>
      </c>
    </row>
    <row r="3905" spans="1:5" x14ac:dyDescent="0.15">
      <c r="A3905" s="17">
        <v>3905</v>
      </c>
      <c r="B3905" s="17">
        <v>39.03</v>
      </c>
      <c r="C3905" s="17">
        <f>HLOOKUP(Eingabe!$C$3,Leistungskurven!$B$1:$B$5002,A3905,FALSE)</f>
        <v>0</v>
      </c>
      <c r="E3905" s="25">
        <f>HLOOKUP(Eingabe!$C$6,Kalkulationen!$T$1:$U$8762,A3906)</f>
        <v>0.21201452653164604</v>
      </c>
    </row>
    <row r="3906" spans="1:5" x14ac:dyDescent="0.15">
      <c r="A3906" s="17">
        <v>3906</v>
      </c>
      <c r="B3906" s="17">
        <v>39.04</v>
      </c>
      <c r="C3906" s="17">
        <f>HLOOKUP(Eingabe!$C$3,Leistungskurven!$B$1:$B$5002,A3906,FALSE)</f>
        <v>0</v>
      </c>
      <c r="E3906" s="25">
        <f>HLOOKUP(Eingabe!$C$6,Kalkulationen!$T$1:$U$8762,A3907)</f>
        <v>0.21201452653164604</v>
      </c>
    </row>
    <row r="3907" spans="1:5" x14ac:dyDescent="0.15">
      <c r="A3907" s="17">
        <v>3907</v>
      </c>
      <c r="B3907" s="17">
        <v>39.049999999999997</v>
      </c>
      <c r="C3907" s="17">
        <f>HLOOKUP(Eingabe!$C$3,Leistungskurven!$B$1:$B$5002,A3907,FALSE)</f>
        <v>0</v>
      </c>
      <c r="E3907" s="25">
        <f>HLOOKUP(Eingabe!$C$6,Kalkulationen!$T$1:$U$8762,A3908)</f>
        <v>0.21201452653164604</v>
      </c>
    </row>
    <row r="3908" spans="1:5" x14ac:dyDescent="0.15">
      <c r="A3908" s="17">
        <v>3908</v>
      </c>
      <c r="B3908" s="17">
        <v>39.06</v>
      </c>
      <c r="C3908" s="17">
        <f>HLOOKUP(Eingabe!$C$3,Leistungskurven!$B$1:$B$5002,A3908,FALSE)</f>
        <v>0</v>
      </c>
      <c r="E3908" s="25">
        <f>HLOOKUP(Eingabe!$C$6,Kalkulationen!$T$1:$U$8762,A3909)</f>
        <v>0.21201452653164604</v>
      </c>
    </row>
    <row r="3909" spans="1:5" x14ac:dyDescent="0.15">
      <c r="A3909" s="17">
        <v>3909</v>
      </c>
      <c r="B3909" s="17">
        <v>39.07</v>
      </c>
      <c r="C3909" s="17">
        <f>HLOOKUP(Eingabe!$C$3,Leistungskurven!$B$1:$B$5002,A3909,FALSE)</f>
        <v>0</v>
      </c>
      <c r="E3909" s="25">
        <f>HLOOKUP(Eingabe!$C$6,Kalkulationen!$T$1:$U$8762,A3910)</f>
        <v>0.21201452653164604</v>
      </c>
    </row>
    <row r="3910" spans="1:5" x14ac:dyDescent="0.15">
      <c r="A3910" s="17">
        <v>3910</v>
      </c>
      <c r="B3910" s="17">
        <v>39.08</v>
      </c>
      <c r="C3910" s="17">
        <f>HLOOKUP(Eingabe!$C$3,Leistungskurven!$B$1:$B$5002,A3910,FALSE)</f>
        <v>0</v>
      </c>
      <c r="E3910" s="25">
        <f>HLOOKUP(Eingabe!$C$6,Kalkulationen!$T$1:$U$8762,A3911)</f>
        <v>0.21201452653164604</v>
      </c>
    </row>
    <row r="3911" spans="1:5" x14ac:dyDescent="0.15">
      <c r="A3911" s="17">
        <v>3911</v>
      </c>
      <c r="B3911" s="17">
        <v>39.090000000000003</v>
      </c>
      <c r="C3911" s="17">
        <f>HLOOKUP(Eingabe!$C$3,Leistungskurven!$B$1:$B$5002,A3911,FALSE)</f>
        <v>0</v>
      </c>
      <c r="E3911" s="25">
        <f>HLOOKUP(Eingabe!$C$6,Kalkulationen!$T$1:$U$8762,A3912)</f>
        <v>0.21201452653164604</v>
      </c>
    </row>
    <row r="3912" spans="1:5" x14ac:dyDescent="0.15">
      <c r="A3912" s="17">
        <v>3912</v>
      </c>
      <c r="B3912" s="17">
        <v>39.1</v>
      </c>
      <c r="C3912" s="17">
        <f>HLOOKUP(Eingabe!$C$3,Leistungskurven!$B$1:$B$5002,A3912,FALSE)</f>
        <v>0</v>
      </c>
      <c r="E3912" s="25">
        <f>HLOOKUP(Eingabe!$C$6,Kalkulationen!$T$1:$U$8762,A3913)</f>
        <v>0.21201452653164604</v>
      </c>
    </row>
    <row r="3913" spans="1:5" x14ac:dyDescent="0.15">
      <c r="A3913" s="17">
        <v>3913</v>
      </c>
      <c r="B3913" s="17">
        <v>39.11</v>
      </c>
      <c r="C3913" s="17">
        <f>HLOOKUP(Eingabe!$C$3,Leistungskurven!$B$1:$B$5002,A3913,FALSE)</f>
        <v>0</v>
      </c>
      <c r="E3913" s="25">
        <f>HLOOKUP(Eingabe!$C$6,Kalkulationen!$T$1:$U$8762,A3914)</f>
        <v>0.21201452653164604</v>
      </c>
    </row>
    <row r="3914" spans="1:5" x14ac:dyDescent="0.15">
      <c r="A3914" s="17">
        <v>3914</v>
      </c>
      <c r="B3914" s="17">
        <v>39.119999999999997</v>
      </c>
      <c r="C3914" s="17">
        <f>HLOOKUP(Eingabe!$C$3,Leistungskurven!$B$1:$B$5002,A3914,FALSE)</f>
        <v>0</v>
      </c>
      <c r="E3914" s="25">
        <f>HLOOKUP(Eingabe!$C$6,Kalkulationen!$T$1:$U$8762,A3915)</f>
        <v>0.21201452653164604</v>
      </c>
    </row>
    <row r="3915" spans="1:5" x14ac:dyDescent="0.15">
      <c r="A3915" s="17">
        <v>3915</v>
      </c>
      <c r="B3915" s="17">
        <v>39.130000000000003</v>
      </c>
      <c r="C3915" s="17">
        <f>HLOOKUP(Eingabe!$C$3,Leistungskurven!$B$1:$B$5002,A3915,FALSE)</f>
        <v>0</v>
      </c>
      <c r="E3915" s="25">
        <f>HLOOKUP(Eingabe!$C$6,Kalkulationen!$T$1:$U$8762,A3916)</f>
        <v>0.21201452653164604</v>
      </c>
    </row>
    <row r="3916" spans="1:5" x14ac:dyDescent="0.15">
      <c r="A3916" s="17">
        <v>3916</v>
      </c>
      <c r="B3916" s="17">
        <v>39.14</v>
      </c>
      <c r="C3916" s="17">
        <f>HLOOKUP(Eingabe!$C$3,Leistungskurven!$B$1:$B$5002,A3916,FALSE)</f>
        <v>0</v>
      </c>
      <c r="E3916" s="25">
        <f>HLOOKUP(Eingabe!$C$6,Kalkulationen!$T$1:$U$8762,A3917)</f>
        <v>0.21201452653164604</v>
      </c>
    </row>
    <row r="3917" spans="1:5" x14ac:dyDescent="0.15">
      <c r="A3917" s="17">
        <v>3917</v>
      </c>
      <c r="B3917" s="17">
        <v>39.15</v>
      </c>
      <c r="C3917" s="17">
        <f>HLOOKUP(Eingabe!$C$3,Leistungskurven!$B$1:$B$5002,A3917,FALSE)</f>
        <v>0</v>
      </c>
      <c r="E3917" s="25">
        <f>HLOOKUP(Eingabe!$C$6,Kalkulationen!$T$1:$U$8762,A3918)</f>
        <v>0.21201452653164604</v>
      </c>
    </row>
    <row r="3918" spans="1:5" x14ac:dyDescent="0.15">
      <c r="A3918" s="17">
        <v>3918</v>
      </c>
      <c r="B3918" s="17">
        <v>39.159999999999997</v>
      </c>
      <c r="C3918" s="17">
        <f>HLOOKUP(Eingabe!$C$3,Leistungskurven!$B$1:$B$5002,A3918,FALSE)</f>
        <v>0</v>
      </c>
      <c r="E3918" s="25">
        <f>HLOOKUP(Eingabe!$C$6,Kalkulationen!$T$1:$U$8762,A3919)</f>
        <v>0.21201452653164604</v>
      </c>
    </row>
    <row r="3919" spans="1:5" x14ac:dyDescent="0.15">
      <c r="A3919" s="17">
        <v>3919</v>
      </c>
      <c r="B3919" s="17">
        <v>39.17</v>
      </c>
      <c r="C3919" s="17">
        <f>HLOOKUP(Eingabe!$C$3,Leistungskurven!$B$1:$B$5002,A3919,FALSE)</f>
        <v>0</v>
      </c>
      <c r="E3919" s="25">
        <f>HLOOKUP(Eingabe!$C$6,Kalkulationen!$T$1:$U$8762,A3920)</f>
        <v>0.21201452653164604</v>
      </c>
    </row>
    <row r="3920" spans="1:5" x14ac:dyDescent="0.15">
      <c r="A3920" s="17">
        <v>3920</v>
      </c>
      <c r="B3920" s="17">
        <v>39.18</v>
      </c>
      <c r="C3920" s="17">
        <f>HLOOKUP(Eingabe!$C$3,Leistungskurven!$B$1:$B$5002,A3920,FALSE)</f>
        <v>0</v>
      </c>
      <c r="E3920" s="25">
        <f>HLOOKUP(Eingabe!$C$6,Kalkulationen!$T$1:$U$8762,A3921)</f>
        <v>0.21201452653164604</v>
      </c>
    </row>
    <row r="3921" spans="1:5" x14ac:dyDescent="0.15">
      <c r="A3921" s="17">
        <v>3921</v>
      </c>
      <c r="B3921" s="17">
        <v>39.19</v>
      </c>
      <c r="C3921" s="17">
        <f>HLOOKUP(Eingabe!$C$3,Leistungskurven!$B$1:$B$5002,A3921,FALSE)</f>
        <v>0</v>
      </c>
      <c r="E3921" s="25">
        <f>HLOOKUP(Eingabe!$C$6,Kalkulationen!$T$1:$U$8762,A3922)</f>
        <v>0.21201452653164604</v>
      </c>
    </row>
    <row r="3922" spans="1:5" x14ac:dyDescent="0.15">
      <c r="A3922" s="17">
        <v>3922</v>
      </c>
      <c r="B3922" s="17">
        <v>39.200000000000003</v>
      </c>
      <c r="C3922" s="17">
        <f>HLOOKUP(Eingabe!$C$3,Leistungskurven!$B$1:$B$5002,A3922,FALSE)</f>
        <v>0</v>
      </c>
      <c r="E3922" s="25">
        <f>HLOOKUP(Eingabe!$C$6,Kalkulationen!$T$1:$U$8762,A3923)</f>
        <v>0.21201452653164604</v>
      </c>
    </row>
    <row r="3923" spans="1:5" x14ac:dyDescent="0.15">
      <c r="A3923" s="17">
        <v>3923</v>
      </c>
      <c r="B3923" s="17">
        <v>39.21</v>
      </c>
      <c r="C3923" s="17">
        <f>HLOOKUP(Eingabe!$C$3,Leistungskurven!$B$1:$B$5002,A3923,FALSE)</f>
        <v>0</v>
      </c>
      <c r="E3923" s="25">
        <f>HLOOKUP(Eingabe!$C$6,Kalkulationen!$T$1:$U$8762,A3924)</f>
        <v>0.21201452653164604</v>
      </c>
    </row>
    <row r="3924" spans="1:5" x14ac:dyDescent="0.15">
      <c r="A3924" s="17">
        <v>3924</v>
      </c>
      <c r="B3924" s="17">
        <v>39.22</v>
      </c>
      <c r="C3924" s="17">
        <f>HLOOKUP(Eingabe!$C$3,Leistungskurven!$B$1:$B$5002,A3924,FALSE)</f>
        <v>0</v>
      </c>
      <c r="E3924" s="25">
        <f>HLOOKUP(Eingabe!$C$6,Kalkulationen!$T$1:$U$8762,A3925)</f>
        <v>0.21201452653164604</v>
      </c>
    </row>
    <row r="3925" spans="1:5" x14ac:dyDescent="0.15">
      <c r="A3925" s="17">
        <v>3925</v>
      </c>
      <c r="B3925" s="17">
        <v>39.229999999999997</v>
      </c>
      <c r="C3925" s="17">
        <f>HLOOKUP(Eingabe!$C$3,Leistungskurven!$B$1:$B$5002,A3925,FALSE)</f>
        <v>0</v>
      </c>
      <c r="E3925" s="25">
        <f>HLOOKUP(Eingabe!$C$6,Kalkulationen!$T$1:$U$8762,A3926)</f>
        <v>0.21201452653164604</v>
      </c>
    </row>
    <row r="3926" spans="1:5" x14ac:dyDescent="0.15">
      <c r="A3926" s="17">
        <v>3926</v>
      </c>
      <c r="B3926" s="17">
        <v>39.24</v>
      </c>
      <c r="C3926" s="17">
        <f>HLOOKUP(Eingabe!$C$3,Leistungskurven!$B$1:$B$5002,A3926,FALSE)</f>
        <v>0</v>
      </c>
      <c r="E3926" s="25">
        <f>HLOOKUP(Eingabe!$C$6,Kalkulationen!$T$1:$U$8762,A3927)</f>
        <v>0.21201452653164604</v>
      </c>
    </row>
    <row r="3927" spans="1:5" x14ac:dyDescent="0.15">
      <c r="A3927" s="17">
        <v>3927</v>
      </c>
      <c r="B3927" s="17">
        <v>39.25</v>
      </c>
      <c r="C3927" s="17">
        <f>HLOOKUP(Eingabe!$C$3,Leistungskurven!$B$1:$B$5002,A3927,FALSE)</f>
        <v>0</v>
      </c>
      <c r="E3927" s="25">
        <f>HLOOKUP(Eingabe!$C$6,Kalkulationen!$T$1:$U$8762,A3928)</f>
        <v>0.21201452653164604</v>
      </c>
    </row>
    <row r="3928" spans="1:5" x14ac:dyDescent="0.15">
      <c r="A3928" s="17">
        <v>3928</v>
      </c>
      <c r="B3928" s="17">
        <v>39.26</v>
      </c>
      <c r="C3928" s="17">
        <f>HLOOKUP(Eingabe!$C$3,Leistungskurven!$B$1:$B$5002,A3928,FALSE)</f>
        <v>0</v>
      </c>
      <c r="E3928" s="25">
        <f>HLOOKUP(Eingabe!$C$6,Kalkulationen!$T$1:$U$8762,A3929)</f>
        <v>0.21201452653164604</v>
      </c>
    </row>
    <row r="3929" spans="1:5" x14ac:dyDescent="0.15">
      <c r="A3929" s="17">
        <v>3929</v>
      </c>
      <c r="B3929" s="17">
        <v>39.270000000000003</v>
      </c>
      <c r="C3929" s="17">
        <f>HLOOKUP(Eingabe!$C$3,Leistungskurven!$B$1:$B$5002,A3929,FALSE)</f>
        <v>0</v>
      </c>
      <c r="E3929" s="25">
        <f>HLOOKUP(Eingabe!$C$6,Kalkulationen!$T$1:$U$8762,A3930)</f>
        <v>0.21201452653164604</v>
      </c>
    </row>
    <row r="3930" spans="1:5" x14ac:dyDescent="0.15">
      <c r="A3930" s="17">
        <v>3930</v>
      </c>
      <c r="B3930" s="17">
        <v>39.28</v>
      </c>
      <c r="C3930" s="17">
        <f>HLOOKUP(Eingabe!$C$3,Leistungskurven!$B$1:$B$5002,A3930,FALSE)</f>
        <v>0</v>
      </c>
      <c r="E3930" s="25">
        <f>HLOOKUP(Eingabe!$C$6,Kalkulationen!$T$1:$U$8762,A3931)</f>
        <v>0.21201452653164604</v>
      </c>
    </row>
    <row r="3931" spans="1:5" x14ac:dyDescent="0.15">
      <c r="A3931" s="17">
        <v>3931</v>
      </c>
      <c r="B3931" s="17">
        <v>39.29</v>
      </c>
      <c r="C3931" s="17">
        <f>HLOOKUP(Eingabe!$C$3,Leistungskurven!$B$1:$B$5002,A3931,FALSE)</f>
        <v>0</v>
      </c>
      <c r="E3931" s="25">
        <f>HLOOKUP(Eingabe!$C$6,Kalkulationen!$T$1:$U$8762,A3932)</f>
        <v>0.21201452653164604</v>
      </c>
    </row>
    <row r="3932" spans="1:5" x14ac:dyDescent="0.15">
      <c r="A3932" s="17">
        <v>3932</v>
      </c>
      <c r="B3932" s="17">
        <v>39.299999999999997</v>
      </c>
      <c r="C3932" s="17">
        <f>HLOOKUP(Eingabe!$C$3,Leistungskurven!$B$1:$B$5002,A3932,FALSE)</f>
        <v>0</v>
      </c>
      <c r="E3932" s="25">
        <f>HLOOKUP(Eingabe!$C$6,Kalkulationen!$T$1:$U$8762,A3933)</f>
        <v>0.21201452653164604</v>
      </c>
    </row>
    <row r="3933" spans="1:5" x14ac:dyDescent="0.15">
      <c r="A3933" s="17">
        <v>3933</v>
      </c>
      <c r="B3933" s="17">
        <v>39.31</v>
      </c>
      <c r="C3933" s="17">
        <f>HLOOKUP(Eingabe!$C$3,Leistungskurven!$B$1:$B$5002,A3933,FALSE)</f>
        <v>0</v>
      </c>
      <c r="E3933" s="25">
        <f>HLOOKUP(Eingabe!$C$6,Kalkulationen!$T$1:$U$8762,A3934)</f>
        <v>0.21201452653164604</v>
      </c>
    </row>
    <row r="3934" spans="1:5" x14ac:dyDescent="0.15">
      <c r="A3934" s="17">
        <v>3934</v>
      </c>
      <c r="B3934" s="17">
        <v>39.32</v>
      </c>
      <c r="C3934" s="17">
        <f>HLOOKUP(Eingabe!$C$3,Leistungskurven!$B$1:$B$5002,A3934,FALSE)</f>
        <v>0</v>
      </c>
      <c r="E3934" s="25">
        <f>HLOOKUP(Eingabe!$C$6,Kalkulationen!$T$1:$U$8762,A3935)</f>
        <v>0.21201452653164604</v>
      </c>
    </row>
    <row r="3935" spans="1:5" x14ac:dyDescent="0.15">
      <c r="A3935" s="17">
        <v>3935</v>
      </c>
      <c r="B3935" s="17">
        <v>39.33</v>
      </c>
      <c r="C3935" s="17">
        <f>HLOOKUP(Eingabe!$C$3,Leistungskurven!$B$1:$B$5002,A3935,FALSE)</f>
        <v>0</v>
      </c>
      <c r="E3935" s="25">
        <f>HLOOKUP(Eingabe!$C$6,Kalkulationen!$T$1:$U$8762,A3936)</f>
        <v>0.21201452653164604</v>
      </c>
    </row>
    <row r="3936" spans="1:5" x14ac:dyDescent="0.15">
      <c r="A3936" s="17">
        <v>3936</v>
      </c>
      <c r="B3936" s="17">
        <v>39.340000000000003</v>
      </c>
      <c r="C3936" s="17">
        <f>HLOOKUP(Eingabe!$C$3,Leistungskurven!$B$1:$B$5002,A3936,FALSE)</f>
        <v>0</v>
      </c>
      <c r="E3936" s="25">
        <f>HLOOKUP(Eingabe!$C$6,Kalkulationen!$T$1:$U$8762,A3937)</f>
        <v>0.21201452653164604</v>
      </c>
    </row>
    <row r="3937" spans="1:5" x14ac:dyDescent="0.15">
      <c r="A3937" s="17">
        <v>3937</v>
      </c>
      <c r="B3937" s="17">
        <v>39.35</v>
      </c>
      <c r="C3937" s="17">
        <f>HLOOKUP(Eingabe!$C$3,Leistungskurven!$B$1:$B$5002,A3937,FALSE)</f>
        <v>0</v>
      </c>
      <c r="E3937" s="25">
        <f>HLOOKUP(Eingabe!$C$6,Kalkulationen!$T$1:$U$8762,A3938)</f>
        <v>0.21201452653164604</v>
      </c>
    </row>
    <row r="3938" spans="1:5" x14ac:dyDescent="0.15">
      <c r="A3938" s="17">
        <v>3938</v>
      </c>
      <c r="B3938" s="17">
        <v>39.36</v>
      </c>
      <c r="C3938" s="17">
        <f>HLOOKUP(Eingabe!$C$3,Leistungskurven!$B$1:$B$5002,A3938,FALSE)</f>
        <v>0</v>
      </c>
      <c r="E3938" s="25">
        <f>HLOOKUP(Eingabe!$C$6,Kalkulationen!$T$1:$U$8762,A3939)</f>
        <v>0.21201452653164604</v>
      </c>
    </row>
    <row r="3939" spans="1:5" x14ac:dyDescent="0.15">
      <c r="A3939" s="17">
        <v>3939</v>
      </c>
      <c r="B3939" s="17">
        <v>39.369999999999997</v>
      </c>
      <c r="C3939" s="17">
        <f>HLOOKUP(Eingabe!$C$3,Leistungskurven!$B$1:$B$5002,A3939,FALSE)</f>
        <v>0</v>
      </c>
      <c r="E3939" s="25">
        <f>HLOOKUP(Eingabe!$C$6,Kalkulationen!$T$1:$U$8762,A3940)</f>
        <v>0.21201452653164604</v>
      </c>
    </row>
    <row r="3940" spans="1:5" x14ac:dyDescent="0.15">
      <c r="A3940" s="17">
        <v>3940</v>
      </c>
      <c r="B3940" s="17">
        <v>39.380000000000003</v>
      </c>
      <c r="C3940" s="17">
        <f>HLOOKUP(Eingabe!$C$3,Leistungskurven!$B$1:$B$5002,A3940,FALSE)</f>
        <v>0</v>
      </c>
      <c r="E3940" s="25">
        <f>HLOOKUP(Eingabe!$C$6,Kalkulationen!$T$1:$U$8762,A3941)</f>
        <v>0.21201452653164604</v>
      </c>
    </row>
    <row r="3941" spans="1:5" x14ac:dyDescent="0.15">
      <c r="A3941" s="17">
        <v>3941</v>
      </c>
      <c r="B3941" s="17">
        <v>39.39</v>
      </c>
      <c r="C3941" s="17">
        <f>HLOOKUP(Eingabe!$C$3,Leistungskurven!$B$1:$B$5002,A3941,FALSE)</f>
        <v>0</v>
      </c>
      <c r="E3941" s="25">
        <f>HLOOKUP(Eingabe!$C$6,Kalkulationen!$T$1:$U$8762,A3942)</f>
        <v>0.21201452653164604</v>
      </c>
    </row>
    <row r="3942" spans="1:5" x14ac:dyDescent="0.15">
      <c r="A3942" s="17">
        <v>3942</v>
      </c>
      <c r="B3942" s="17">
        <v>39.4</v>
      </c>
      <c r="C3942" s="17">
        <f>HLOOKUP(Eingabe!$C$3,Leistungskurven!$B$1:$B$5002,A3942,FALSE)</f>
        <v>0</v>
      </c>
      <c r="E3942" s="25">
        <f>HLOOKUP(Eingabe!$C$6,Kalkulationen!$T$1:$U$8762,A3943)</f>
        <v>0.21201452653164604</v>
      </c>
    </row>
    <row r="3943" spans="1:5" x14ac:dyDescent="0.15">
      <c r="A3943" s="17">
        <v>3943</v>
      </c>
      <c r="B3943" s="17">
        <v>39.409999999999997</v>
      </c>
      <c r="C3943" s="17">
        <f>HLOOKUP(Eingabe!$C$3,Leistungskurven!$B$1:$B$5002,A3943,FALSE)</f>
        <v>0</v>
      </c>
      <c r="E3943" s="25">
        <f>HLOOKUP(Eingabe!$C$6,Kalkulationen!$T$1:$U$8762,A3944)</f>
        <v>0.21201452653164604</v>
      </c>
    </row>
    <row r="3944" spans="1:5" x14ac:dyDescent="0.15">
      <c r="A3944" s="17">
        <v>3944</v>
      </c>
      <c r="B3944" s="17">
        <v>39.42</v>
      </c>
      <c r="C3944" s="17">
        <f>HLOOKUP(Eingabe!$C$3,Leistungskurven!$B$1:$B$5002,A3944,FALSE)</f>
        <v>0</v>
      </c>
      <c r="E3944" s="25">
        <f>HLOOKUP(Eingabe!$C$6,Kalkulationen!$T$1:$U$8762,A3945)</f>
        <v>0.21201452653164604</v>
      </c>
    </row>
    <row r="3945" spans="1:5" x14ac:dyDescent="0.15">
      <c r="A3945" s="17">
        <v>3945</v>
      </c>
      <c r="B3945" s="17">
        <v>39.43</v>
      </c>
      <c r="C3945" s="17">
        <f>HLOOKUP(Eingabe!$C$3,Leistungskurven!$B$1:$B$5002,A3945,FALSE)</f>
        <v>0</v>
      </c>
      <c r="E3945" s="25">
        <f>HLOOKUP(Eingabe!$C$6,Kalkulationen!$T$1:$U$8762,A3946)</f>
        <v>0.21201452653164604</v>
      </c>
    </row>
    <row r="3946" spans="1:5" x14ac:dyDescent="0.15">
      <c r="A3946" s="17">
        <v>3946</v>
      </c>
      <c r="B3946" s="17">
        <v>39.44</v>
      </c>
      <c r="C3946" s="17">
        <f>HLOOKUP(Eingabe!$C$3,Leistungskurven!$B$1:$B$5002,A3946,FALSE)</f>
        <v>0</v>
      </c>
      <c r="E3946" s="25">
        <f>HLOOKUP(Eingabe!$C$6,Kalkulationen!$T$1:$U$8762,A3947)</f>
        <v>0.21201452653164604</v>
      </c>
    </row>
    <row r="3947" spans="1:5" x14ac:dyDescent="0.15">
      <c r="A3947" s="17">
        <v>3947</v>
      </c>
      <c r="B3947" s="17">
        <v>39.450000000000003</v>
      </c>
      <c r="C3947" s="17">
        <f>HLOOKUP(Eingabe!$C$3,Leistungskurven!$B$1:$B$5002,A3947,FALSE)</f>
        <v>0</v>
      </c>
      <c r="E3947" s="25">
        <f>HLOOKUP(Eingabe!$C$6,Kalkulationen!$T$1:$U$8762,A3948)</f>
        <v>0.21201452653164604</v>
      </c>
    </row>
    <row r="3948" spans="1:5" x14ac:dyDescent="0.15">
      <c r="A3948" s="17">
        <v>3948</v>
      </c>
      <c r="B3948" s="17">
        <v>39.46</v>
      </c>
      <c r="C3948" s="17">
        <f>HLOOKUP(Eingabe!$C$3,Leistungskurven!$B$1:$B$5002,A3948,FALSE)</f>
        <v>0</v>
      </c>
      <c r="E3948" s="25">
        <f>HLOOKUP(Eingabe!$C$6,Kalkulationen!$T$1:$U$8762,A3949)</f>
        <v>0.21201452653164604</v>
      </c>
    </row>
    <row r="3949" spans="1:5" x14ac:dyDescent="0.15">
      <c r="A3949" s="17">
        <v>3949</v>
      </c>
      <c r="B3949" s="17">
        <v>39.47</v>
      </c>
      <c r="C3949" s="17">
        <f>HLOOKUP(Eingabe!$C$3,Leistungskurven!$B$1:$B$5002,A3949,FALSE)</f>
        <v>0</v>
      </c>
      <c r="E3949" s="25">
        <f>HLOOKUP(Eingabe!$C$6,Kalkulationen!$T$1:$U$8762,A3950)</f>
        <v>0.21201452653164604</v>
      </c>
    </row>
    <row r="3950" spans="1:5" x14ac:dyDescent="0.15">
      <c r="A3950" s="17">
        <v>3950</v>
      </c>
      <c r="B3950" s="17">
        <v>39.479999999999997</v>
      </c>
      <c r="C3950" s="17">
        <f>HLOOKUP(Eingabe!$C$3,Leistungskurven!$B$1:$B$5002,A3950,FALSE)</f>
        <v>0</v>
      </c>
      <c r="E3950" s="25">
        <f>HLOOKUP(Eingabe!$C$6,Kalkulationen!$T$1:$U$8762,A3951)</f>
        <v>0.21201452653164604</v>
      </c>
    </row>
    <row r="3951" spans="1:5" x14ac:dyDescent="0.15">
      <c r="A3951" s="17">
        <v>3951</v>
      </c>
      <c r="B3951" s="17">
        <v>39.49</v>
      </c>
      <c r="C3951" s="17">
        <f>HLOOKUP(Eingabe!$C$3,Leistungskurven!$B$1:$B$5002,A3951,FALSE)</f>
        <v>0</v>
      </c>
      <c r="E3951" s="25">
        <f>HLOOKUP(Eingabe!$C$6,Kalkulationen!$T$1:$U$8762,A3952)</f>
        <v>0.21201452653164604</v>
      </c>
    </row>
    <row r="3952" spans="1:5" x14ac:dyDescent="0.15">
      <c r="A3952" s="17">
        <v>3952</v>
      </c>
      <c r="B3952" s="17">
        <v>39.5</v>
      </c>
      <c r="C3952" s="17">
        <f>HLOOKUP(Eingabe!$C$3,Leistungskurven!$B$1:$B$5002,A3952,FALSE)</f>
        <v>0</v>
      </c>
      <c r="E3952" s="25">
        <f>HLOOKUP(Eingabe!$C$6,Kalkulationen!$T$1:$U$8762,A3953)</f>
        <v>0.21201452653164604</v>
      </c>
    </row>
    <row r="3953" spans="1:5" x14ac:dyDescent="0.15">
      <c r="A3953" s="17">
        <v>3953</v>
      </c>
      <c r="B3953" s="17">
        <v>39.51</v>
      </c>
      <c r="C3953" s="17">
        <f>HLOOKUP(Eingabe!$C$3,Leistungskurven!$B$1:$B$5002,A3953,FALSE)</f>
        <v>0</v>
      </c>
      <c r="E3953" s="25">
        <f>HLOOKUP(Eingabe!$C$6,Kalkulationen!$T$1:$U$8762,A3954)</f>
        <v>0.21201452653164604</v>
      </c>
    </row>
    <row r="3954" spans="1:5" x14ac:dyDescent="0.15">
      <c r="A3954" s="17">
        <v>3954</v>
      </c>
      <c r="B3954" s="17">
        <v>39.520000000000003</v>
      </c>
      <c r="C3954" s="17">
        <f>HLOOKUP(Eingabe!$C$3,Leistungskurven!$B$1:$B$5002,A3954,FALSE)</f>
        <v>0</v>
      </c>
      <c r="E3954" s="25">
        <f>HLOOKUP(Eingabe!$C$6,Kalkulationen!$T$1:$U$8762,A3955)</f>
        <v>0.21201452653164604</v>
      </c>
    </row>
    <row r="3955" spans="1:5" x14ac:dyDescent="0.15">
      <c r="A3955" s="17">
        <v>3955</v>
      </c>
      <c r="B3955" s="17">
        <v>39.53</v>
      </c>
      <c r="C3955" s="17">
        <f>HLOOKUP(Eingabe!$C$3,Leistungskurven!$B$1:$B$5002,A3955,FALSE)</f>
        <v>0</v>
      </c>
      <c r="E3955" s="25">
        <f>HLOOKUP(Eingabe!$C$6,Kalkulationen!$T$1:$U$8762,A3956)</f>
        <v>0.21201452653164604</v>
      </c>
    </row>
    <row r="3956" spans="1:5" x14ac:dyDescent="0.15">
      <c r="A3956" s="17">
        <v>3956</v>
      </c>
      <c r="B3956" s="17">
        <v>39.54</v>
      </c>
      <c r="C3956" s="17">
        <f>HLOOKUP(Eingabe!$C$3,Leistungskurven!$B$1:$B$5002,A3956,FALSE)</f>
        <v>0</v>
      </c>
      <c r="E3956" s="25">
        <f>HLOOKUP(Eingabe!$C$6,Kalkulationen!$T$1:$U$8762,A3957)</f>
        <v>0.21201452653164604</v>
      </c>
    </row>
    <row r="3957" spans="1:5" x14ac:dyDescent="0.15">
      <c r="A3957" s="17">
        <v>3957</v>
      </c>
      <c r="B3957" s="17">
        <v>39.549999999999997</v>
      </c>
      <c r="C3957" s="17">
        <f>HLOOKUP(Eingabe!$C$3,Leistungskurven!$B$1:$B$5002,A3957,FALSE)</f>
        <v>0</v>
      </c>
      <c r="E3957" s="25">
        <f>HLOOKUP(Eingabe!$C$6,Kalkulationen!$T$1:$U$8762,A3958)</f>
        <v>0.21201452653164604</v>
      </c>
    </row>
    <row r="3958" spans="1:5" x14ac:dyDescent="0.15">
      <c r="A3958" s="17">
        <v>3958</v>
      </c>
      <c r="B3958" s="17">
        <v>39.56</v>
      </c>
      <c r="C3958" s="17">
        <f>HLOOKUP(Eingabe!$C$3,Leistungskurven!$B$1:$B$5002,A3958,FALSE)</f>
        <v>0</v>
      </c>
      <c r="E3958" s="25">
        <f>HLOOKUP(Eingabe!$C$6,Kalkulationen!$T$1:$U$8762,A3959)</f>
        <v>0.21201452653164604</v>
      </c>
    </row>
    <row r="3959" spans="1:5" x14ac:dyDescent="0.15">
      <c r="A3959" s="17">
        <v>3959</v>
      </c>
      <c r="B3959" s="17">
        <v>39.57</v>
      </c>
      <c r="C3959" s="17">
        <f>HLOOKUP(Eingabe!$C$3,Leistungskurven!$B$1:$B$5002,A3959,FALSE)</f>
        <v>0</v>
      </c>
      <c r="E3959" s="25">
        <f>HLOOKUP(Eingabe!$C$6,Kalkulationen!$T$1:$U$8762,A3960)</f>
        <v>0.21201452653164604</v>
      </c>
    </row>
    <row r="3960" spans="1:5" x14ac:dyDescent="0.15">
      <c r="A3960" s="17">
        <v>3960</v>
      </c>
      <c r="B3960" s="17">
        <v>39.58</v>
      </c>
      <c r="C3960" s="17">
        <f>HLOOKUP(Eingabe!$C$3,Leistungskurven!$B$1:$B$5002,A3960,FALSE)</f>
        <v>0</v>
      </c>
      <c r="E3960" s="25">
        <f>HLOOKUP(Eingabe!$C$6,Kalkulationen!$T$1:$U$8762,A3961)</f>
        <v>0.21201452653164604</v>
      </c>
    </row>
    <row r="3961" spans="1:5" x14ac:dyDescent="0.15">
      <c r="A3961" s="17">
        <v>3961</v>
      </c>
      <c r="B3961" s="17">
        <v>39.590000000000003</v>
      </c>
      <c r="C3961" s="17">
        <f>HLOOKUP(Eingabe!$C$3,Leistungskurven!$B$1:$B$5002,A3961,FALSE)</f>
        <v>0</v>
      </c>
      <c r="E3961" s="25">
        <f>HLOOKUP(Eingabe!$C$6,Kalkulationen!$T$1:$U$8762,A3962)</f>
        <v>0.21201452653164604</v>
      </c>
    </row>
    <row r="3962" spans="1:5" x14ac:dyDescent="0.15">
      <c r="A3962" s="17">
        <v>3962</v>
      </c>
      <c r="B3962" s="17">
        <v>39.6</v>
      </c>
      <c r="C3962" s="17">
        <f>HLOOKUP(Eingabe!$C$3,Leistungskurven!$B$1:$B$5002,A3962,FALSE)</f>
        <v>0</v>
      </c>
      <c r="E3962" s="25">
        <f>HLOOKUP(Eingabe!$C$6,Kalkulationen!$T$1:$U$8762,A3963)</f>
        <v>0.21201452653164604</v>
      </c>
    </row>
    <row r="3963" spans="1:5" x14ac:dyDescent="0.15">
      <c r="A3963" s="17">
        <v>3963</v>
      </c>
      <c r="B3963" s="17">
        <v>39.61</v>
      </c>
      <c r="C3963" s="17">
        <f>HLOOKUP(Eingabe!$C$3,Leistungskurven!$B$1:$B$5002,A3963,FALSE)</f>
        <v>0</v>
      </c>
      <c r="E3963" s="25">
        <f>HLOOKUP(Eingabe!$C$6,Kalkulationen!$T$1:$U$8762,A3964)</f>
        <v>0.21201452653164604</v>
      </c>
    </row>
    <row r="3964" spans="1:5" x14ac:dyDescent="0.15">
      <c r="A3964" s="17">
        <v>3964</v>
      </c>
      <c r="B3964" s="17">
        <v>39.619999999999997</v>
      </c>
      <c r="C3964" s="17">
        <f>HLOOKUP(Eingabe!$C$3,Leistungskurven!$B$1:$B$5002,A3964,FALSE)</f>
        <v>0</v>
      </c>
      <c r="E3964" s="25">
        <f>HLOOKUP(Eingabe!$C$6,Kalkulationen!$T$1:$U$8762,A3965)</f>
        <v>0.21201452653164604</v>
      </c>
    </row>
    <row r="3965" spans="1:5" x14ac:dyDescent="0.15">
      <c r="A3965" s="17">
        <v>3965</v>
      </c>
      <c r="B3965" s="17">
        <v>39.630000000000003</v>
      </c>
      <c r="C3965" s="17">
        <f>HLOOKUP(Eingabe!$C$3,Leistungskurven!$B$1:$B$5002,A3965,FALSE)</f>
        <v>0</v>
      </c>
      <c r="E3965" s="25">
        <f>HLOOKUP(Eingabe!$C$6,Kalkulationen!$T$1:$U$8762,A3966)</f>
        <v>0.21201452653164604</v>
      </c>
    </row>
    <row r="3966" spans="1:5" x14ac:dyDescent="0.15">
      <c r="A3966" s="17">
        <v>3966</v>
      </c>
      <c r="B3966" s="17">
        <v>39.64</v>
      </c>
      <c r="C3966" s="17">
        <f>HLOOKUP(Eingabe!$C$3,Leistungskurven!$B$1:$B$5002,A3966,FALSE)</f>
        <v>0</v>
      </c>
      <c r="E3966" s="25">
        <f>HLOOKUP(Eingabe!$C$6,Kalkulationen!$T$1:$U$8762,A3967)</f>
        <v>0.21201452653164604</v>
      </c>
    </row>
    <row r="3967" spans="1:5" x14ac:dyDescent="0.15">
      <c r="A3967" s="17">
        <v>3967</v>
      </c>
      <c r="B3967" s="17">
        <v>39.65</v>
      </c>
      <c r="C3967" s="17">
        <f>HLOOKUP(Eingabe!$C$3,Leistungskurven!$B$1:$B$5002,A3967,FALSE)</f>
        <v>0</v>
      </c>
      <c r="E3967" s="25">
        <f>HLOOKUP(Eingabe!$C$6,Kalkulationen!$T$1:$U$8762,A3968)</f>
        <v>0.21201452653164604</v>
      </c>
    </row>
    <row r="3968" spans="1:5" x14ac:dyDescent="0.15">
      <c r="A3968" s="17">
        <v>3968</v>
      </c>
      <c r="B3968" s="17">
        <v>39.659999999999997</v>
      </c>
      <c r="C3968" s="17">
        <f>HLOOKUP(Eingabe!$C$3,Leistungskurven!$B$1:$B$5002,A3968,FALSE)</f>
        <v>0</v>
      </c>
      <c r="E3968" s="25">
        <f>HLOOKUP(Eingabe!$C$6,Kalkulationen!$T$1:$U$8762,A3969)</f>
        <v>0.21201452653164604</v>
      </c>
    </row>
    <row r="3969" spans="1:5" x14ac:dyDescent="0.15">
      <c r="A3969" s="17">
        <v>3969</v>
      </c>
      <c r="B3969" s="17">
        <v>39.67</v>
      </c>
      <c r="C3969" s="17">
        <f>HLOOKUP(Eingabe!$C$3,Leistungskurven!$B$1:$B$5002,A3969,FALSE)</f>
        <v>0</v>
      </c>
      <c r="E3969" s="25">
        <f>HLOOKUP(Eingabe!$C$6,Kalkulationen!$T$1:$U$8762,A3970)</f>
        <v>0.21201452653164604</v>
      </c>
    </row>
    <row r="3970" spans="1:5" x14ac:dyDescent="0.15">
      <c r="A3970" s="17">
        <v>3970</v>
      </c>
      <c r="B3970" s="17">
        <v>39.68</v>
      </c>
      <c r="C3970" s="17">
        <f>HLOOKUP(Eingabe!$C$3,Leistungskurven!$B$1:$B$5002,A3970,FALSE)</f>
        <v>0</v>
      </c>
      <c r="E3970" s="25">
        <f>HLOOKUP(Eingabe!$C$6,Kalkulationen!$T$1:$U$8762,A3971)</f>
        <v>0.21201452653164604</v>
      </c>
    </row>
    <row r="3971" spans="1:5" x14ac:dyDescent="0.15">
      <c r="A3971" s="17">
        <v>3971</v>
      </c>
      <c r="B3971" s="17">
        <v>39.69</v>
      </c>
      <c r="C3971" s="17">
        <f>HLOOKUP(Eingabe!$C$3,Leistungskurven!$B$1:$B$5002,A3971,FALSE)</f>
        <v>0</v>
      </c>
      <c r="E3971" s="25">
        <f>HLOOKUP(Eingabe!$C$6,Kalkulationen!$T$1:$U$8762,A3972)</f>
        <v>0.21201452653164604</v>
      </c>
    </row>
    <row r="3972" spans="1:5" x14ac:dyDescent="0.15">
      <c r="A3972" s="17">
        <v>3972</v>
      </c>
      <c r="B3972" s="17">
        <v>39.700000000000003</v>
      </c>
      <c r="C3972" s="17">
        <f>HLOOKUP(Eingabe!$C$3,Leistungskurven!$B$1:$B$5002,A3972,FALSE)</f>
        <v>0</v>
      </c>
      <c r="E3972" s="25">
        <f>HLOOKUP(Eingabe!$C$6,Kalkulationen!$T$1:$U$8762,A3973)</f>
        <v>0.21201452653164604</v>
      </c>
    </row>
    <row r="3973" spans="1:5" x14ac:dyDescent="0.15">
      <c r="A3973" s="17">
        <v>3973</v>
      </c>
      <c r="B3973" s="17">
        <v>39.71</v>
      </c>
      <c r="C3973" s="17">
        <f>HLOOKUP(Eingabe!$C$3,Leistungskurven!$B$1:$B$5002,A3973,FALSE)</f>
        <v>0</v>
      </c>
      <c r="E3973" s="25">
        <f>HLOOKUP(Eingabe!$C$6,Kalkulationen!$T$1:$U$8762,A3974)</f>
        <v>0.21201452653164604</v>
      </c>
    </row>
    <row r="3974" spans="1:5" x14ac:dyDescent="0.15">
      <c r="A3974" s="17">
        <v>3974</v>
      </c>
      <c r="B3974" s="17">
        <v>39.72</v>
      </c>
      <c r="C3974" s="17">
        <f>HLOOKUP(Eingabe!$C$3,Leistungskurven!$B$1:$B$5002,A3974,FALSE)</f>
        <v>0</v>
      </c>
      <c r="E3974" s="25">
        <f>HLOOKUP(Eingabe!$C$6,Kalkulationen!$T$1:$U$8762,A3975)</f>
        <v>0.21201452653164604</v>
      </c>
    </row>
    <row r="3975" spans="1:5" x14ac:dyDescent="0.15">
      <c r="A3975" s="17">
        <v>3975</v>
      </c>
      <c r="B3975" s="17">
        <v>39.729999999999997</v>
      </c>
      <c r="C3975" s="17">
        <f>HLOOKUP(Eingabe!$C$3,Leistungskurven!$B$1:$B$5002,A3975,FALSE)</f>
        <v>0</v>
      </c>
      <c r="E3975" s="25">
        <f>HLOOKUP(Eingabe!$C$6,Kalkulationen!$T$1:$U$8762,A3976)</f>
        <v>0.21201452653164604</v>
      </c>
    </row>
    <row r="3976" spans="1:5" x14ac:dyDescent="0.15">
      <c r="A3976" s="17">
        <v>3976</v>
      </c>
      <c r="B3976" s="17">
        <v>39.74</v>
      </c>
      <c r="C3976" s="17">
        <f>HLOOKUP(Eingabe!$C$3,Leistungskurven!$B$1:$B$5002,A3976,FALSE)</f>
        <v>0</v>
      </c>
      <c r="E3976" s="25">
        <f>HLOOKUP(Eingabe!$C$6,Kalkulationen!$T$1:$U$8762,A3977)</f>
        <v>0.21201452653164604</v>
      </c>
    </row>
    <row r="3977" spans="1:5" x14ac:dyDescent="0.15">
      <c r="A3977" s="17">
        <v>3977</v>
      </c>
      <c r="B3977" s="17">
        <v>39.75</v>
      </c>
      <c r="C3977" s="17">
        <f>HLOOKUP(Eingabe!$C$3,Leistungskurven!$B$1:$B$5002,A3977,FALSE)</f>
        <v>0</v>
      </c>
      <c r="E3977" s="25">
        <f>HLOOKUP(Eingabe!$C$6,Kalkulationen!$T$1:$U$8762,A3978)</f>
        <v>0.21201452653164604</v>
      </c>
    </row>
    <row r="3978" spans="1:5" x14ac:dyDescent="0.15">
      <c r="A3978" s="17">
        <v>3978</v>
      </c>
      <c r="B3978" s="17">
        <v>39.76</v>
      </c>
      <c r="C3978" s="17">
        <f>HLOOKUP(Eingabe!$C$3,Leistungskurven!$B$1:$B$5002,A3978,FALSE)</f>
        <v>0</v>
      </c>
      <c r="E3978" s="25">
        <f>HLOOKUP(Eingabe!$C$6,Kalkulationen!$T$1:$U$8762,A3979)</f>
        <v>0.21201452653164604</v>
      </c>
    </row>
    <row r="3979" spans="1:5" x14ac:dyDescent="0.15">
      <c r="A3979" s="17">
        <v>3979</v>
      </c>
      <c r="B3979" s="17">
        <v>39.770000000000003</v>
      </c>
      <c r="C3979" s="17">
        <f>HLOOKUP(Eingabe!$C$3,Leistungskurven!$B$1:$B$5002,A3979,FALSE)</f>
        <v>0</v>
      </c>
      <c r="E3979" s="25">
        <f>HLOOKUP(Eingabe!$C$6,Kalkulationen!$T$1:$U$8762,A3980)</f>
        <v>0.21201452653164604</v>
      </c>
    </row>
    <row r="3980" spans="1:5" x14ac:dyDescent="0.15">
      <c r="A3980" s="17">
        <v>3980</v>
      </c>
      <c r="B3980" s="17">
        <v>39.78</v>
      </c>
      <c r="C3980" s="17">
        <f>HLOOKUP(Eingabe!$C$3,Leistungskurven!$B$1:$B$5002,A3980,FALSE)</f>
        <v>0</v>
      </c>
      <c r="E3980" s="25">
        <f>HLOOKUP(Eingabe!$C$6,Kalkulationen!$T$1:$U$8762,A3981)</f>
        <v>0.21201452653164604</v>
      </c>
    </row>
    <row r="3981" spans="1:5" x14ac:dyDescent="0.15">
      <c r="A3981" s="17">
        <v>3981</v>
      </c>
      <c r="B3981" s="17">
        <v>39.79</v>
      </c>
      <c r="C3981" s="17">
        <f>HLOOKUP(Eingabe!$C$3,Leistungskurven!$B$1:$B$5002,A3981,FALSE)</f>
        <v>0</v>
      </c>
      <c r="E3981" s="25">
        <f>HLOOKUP(Eingabe!$C$6,Kalkulationen!$T$1:$U$8762,A3982)</f>
        <v>0.21201452653164604</v>
      </c>
    </row>
    <row r="3982" spans="1:5" x14ac:dyDescent="0.15">
      <c r="A3982" s="17">
        <v>3982</v>
      </c>
      <c r="B3982" s="17">
        <v>39.799999999999997</v>
      </c>
      <c r="C3982" s="17">
        <f>HLOOKUP(Eingabe!$C$3,Leistungskurven!$B$1:$B$5002,A3982,FALSE)</f>
        <v>0</v>
      </c>
      <c r="E3982" s="25">
        <f>HLOOKUP(Eingabe!$C$6,Kalkulationen!$T$1:$U$8762,A3983)</f>
        <v>0.21201452653164604</v>
      </c>
    </row>
    <row r="3983" spans="1:5" x14ac:dyDescent="0.15">
      <c r="A3983" s="17">
        <v>3983</v>
      </c>
      <c r="B3983" s="17">
        <v>39.81</v>
      </c>
      <c r="C3983" s="17">
        <f>HLOOKUP(Eingabe!$C$3,Leistungskurven!$B$1:$B$5002,A3983,FALSE)</f>
        <v>0</v>
      </c>
      <c r="E3983" s="25">
        <f>HLOOKUP(Eingabe!$C$6,Kalkulationen!$T$1:$U$8762,A3984)</f>
        <v>0.21201452653164604</v>
      </c>
    </row>
    <row r="3984" spans="1:5" x14ac:dyDescent="0.15">
      <c r="A3984" s="17">
        <v>3984</v>
      </c>
      <c r="B3984" s="17">
        <v>39.82</v>
      </c>
      <c r="C3984" s="17">
        <f>HLOOKUP(Eingabe!$C$3,Leistungskurven!$B$1:$B$5002,A3984,FALSE)</f>
        <v>0</v>
      </c>
      <c r="E3984" s="25">
        <f>HLOOKUP(Eingabe!$C$6,Kalkulationen!$T$1:$U$8762,A3985)</f>
        <v>0.21201452653164604</v>
      </c>
    </row>
    <row r="3985" spans="1:5" x14ac:dyDescent="0.15">
      <c r="A3985" s="17">
        <v>3985</v>
      </c>
      <c r="B3985" s="17">
        <v>39.83</v>
      </c>
      <c r="C3985" s="17">
        <f>HLOOKUP(Eingabe!$C$3,Leistungskurven!$B$1:$B$5002,A3985,FALSE)</f>
        <v>0</v>
      </c>
      <c r="E3985" s="25">
        <f>HLOOKUP(Eingabe!$C$6,Kalkulationen!$T$1:$U$8762,A3986)</f>
        <v>0.21201452653164604</v>
      </c>
    </row>
    <row r="3986" spans="1:5" x14ac:dyDescent="0.15">
      <c r="A3986" s="17">
        <v>3986</v>
      </c>
      <c r="B3986" s="17">
        <v>39.840000000000003</v>
      </c>
      <c r="C3986" s="17">
        <f>HLOOKUP(Eingabe!$C$3,Leistungskurven!$B$1:$B$5002,A3986,FALSE)</f>
        <v>0</v>
      </c>
      <c r="E3986" s="25">
        <f>HLOOKUP(Eingabe!$C$6,Kalkulationen!$T$1:$U$8762,A3987)</f>
        <v>0.21201452653164604</v>
      </c>
    </row>
    <row r="3987" spans="1:5" x14ac:dyDescent="0.15">
      <c r="A3987" s="17">
        <v>3987</v>
      </c>
      <c r="B3987" s="17">
        <v>39.85</v>
      </c>
      <c r="C3987" s="17">
        <f>HLOOKUP(Eingabe!$C$3,Leistungskurven!$B$1:$B$5002,A3987,FALSE)</f>
        <v>0</v>
      </c>
      <c r="E3987" s="25">
        <f>HLOOKUP(Eingabe!$C$6,Kalkulationen!$T$1:$U$8762,A3988)</f>
        <v>0.21201452653164604</v>
      </c>
    </row>
    <row r="3988" spans="1:5" x14ac:dyDescent="0.15">
      <c r="A3988" s="17">
        <v>3988</v>
      </c>
      <c r="B3988" s="17">
        <v>39.86</v>
      </c>
      <c r="C3988" s="17">
        <f>HLOOKUP(Eingabe!$C$3,Leistungskurven!$B$1:$B$5002,A3988,FALSE)</f>
        <v>0</v>
      </c>
      <c r="E3988" s="25">
        <f>HLOOKUP(Eingabe!$C$6,Kalkulationen!$T$1:$U$8762,A3989)</f>
        <v>0.21201452653164604</v>
      </c>
    </row>
    <row r="3989" spans="1:5" x14ac:dyDescent="0.15">
      <c r="A3989" s="17">
        <v>3989</v>
      </c>
      <c r="B3989" s="17">
        <v>39.869999999999997</v>
      </c>
      <c r="C3989" s="17">
        <f>HLOOKUP(Eingabe!$C$3,Leistungskurven!$B$1:$B$5002,A3989,FALSE)</f>
        <v>0</v>
      </c>
      <c r="E3989" s="25">
        <f>HLOOKUP(Eingabe!$C$6,Kalkulationen!$T$1:$U$8762,A3990)</f>
        <v>0.21201452653164604</v>
      </c>
    </row>
    <row r="3990" spans="1:5" x14ac:dyDescent="0.15">
      <c r="A3990" s="17">
        <v>3990</v>
      </c>
      <c r="B3990" s="17">
        <v>39.880000000000003</v>
      </c>
      <c r="C3990" s="17">
        <f>HLOOKUP(Eingabe!$C$3,Leistungskurven!$B$1:$B$5002,A3990,FALSE)</f>
        <v>0</v>
      </c>
      <c r="E3990" s="25">
        <f>HLOOKUP(Eingabe!$C$6,Kalkulationen!$T$1:$U$8762,A3991)</f>
        <v>0.21201452653164604</v>
      </c>
    </row>
    <row r="3991" spans="1:5" x14ac:dyDescent="0.15">
      <c r="A3991" s="17">
        <v>3991</v>
      </c>
      <c r="B3991" s="17">
        <v>39.89</v>
      </c>
      <c r="C3991" s="17">
        <f>HLOOKUP(Eingabe!$C$3,Leistungskurven!$B$1:$B$5002,A3991,FALSE)</f>
        <v>0</v>
      </c>
      <c r="E3991" s="25">
        <f>HLOOKUP(Eingabe!$C$6,Kalkulationen!$T$1:$U$8762,A3992)</f>
        <v>0.21201452653164604</v>
      </c>
    </row>
    <row r="3992" spans="1:5" x14ac:dyDescent="0.15">
      <c r="A3992" s="17">
        <v>3992</v>
      </c>
      <c r="B3992" s="17">
        <v>39.9</v>
      </c>
      <c r="C3992" s="17">
        <f>HLOOKUP(Eingabe!$C$3,Leistungskurven!$B$1:$B$5002,A3992,FALSE)</f>
        <v>0</v>
      </c>
      <c r="E3992" s="25">
        <f>HLOOKUP(Eingabe!$C$6,Kalkulationen!$T$1:$U$8762,A3993)</f>
        <v>0.21201452653164604</v>
      </c>
    </row>
    <row r="3993" spans="1:5" x14ac:dyDescent="0.15">
      <c r="A3993" s="17">
        <v>3993</v>
      </c>
      <c r="B3993" s="17">
        <v>39.909999999999997</v>
      </c>
      <c r="C3993" s="17">
        <f>HLOOKUP(Eingabe!$C$3,Leistungskurven!$B$1:$B$5002,A3993,FALSE)</f>
        <v>0</v>
      </c>
      <c r="E3993" s="25">
        <f>HLOOKUP(Eingabe!$C$6,Kalkulationen!$T$1:$U$8762,A3994)</f>
        <v>0.21201452653164604</v>
      </c>
    </row>
    <row r="3994" spans="1:5" x14ac:dyDescent="0.15">
      <c r="A3994" s="17">
        <v>3994</v>
      </c>
      <c r="B3994" s="17">
        <v>39.92</v>
      </c>
      <c r="C3994" s="17">
        <f>HLOOKUP(Eingabe!$C$3,Leistungskurven!$B$1:$B$5002,A3994,FALSE)</f>
        <v>0</v>
      </c>
      <c r="E3994" s="25">
        <f>HLOOKUP(Eingabe!$C$6,Kalkulationen!$T$1:$U$8762,A3995)</f>
        <v>0.21201452653164604</v>
      </c>
    </row>
    <row r="3995" spans="1:5" x14ac:dyDescent="0.15">
      <c r="A3995" s="17">
        <v>3995</v>
      </c>
      <c r="B3995" s="17">
        <v>39.93</v>
      </c>
      <c r="C3995" s="17">
        <f>HLOOKUP(Eingabe!$C$3,Leistungskurven!$B$1:$B$5002,A3995,FALSE)</f>
        <v>0</v>
      </c>
      <c r="E3995" s="25">
        <f>HLOOKUP(Eingabe!$C$6,Kalkulationen!$T$1:$U$8762,A3996)</f>
        <v>0.21201452653164604</v>
      </c>
    </row>
    <row r="3996" spans="1:5" x14ac:dyDescent="0.15">
      <c r="A3996" s="17">
        <v>3996</v>
      </c>
      <c r="B3996" s="17">
        <v>39.94</v>
      </c>
      <c r="C3996" s="17">
        <f>HLOOKUP(Eingabe!$C$3,Leistungskurven!$B$1:$B$5002,A3996,FALSE)</f>
        <v>0</v>
      </c>
      <c r="E3996" s="25">
        <f>HLOOKUP(Eingabe!$C$6,Kalkulationen!$T$1:$U$8762,A3997)</f>
        <v>0.21201452653164604</v>
      </c>
    </row>
    <row r="3997" spans="1:5" x14ac:dyDescent="0.15">
      <c r="A3997" s="17">
        <v>3997</v>
      </c>
      <c r="B3997" s="17">
        <v>39.950000000000003</v>
      </c>
      <c r="C3997" s="17">
        <f>HLOOKUP(Eingabe!$C$3,Leistungskurven!$B$1:$B$5002,A3997,FALSE)</f>
        <v>0</v>
      </c>
      <c r="E3997" s="25">
        <f>HLOOKUP(Eingabe!$C$6,Kalkulationen!$T$1:$U$8762,A3998)</f>
        <v>0.21201452653164604</v>
      </c>
    </row>
    <row r="3998" spans="1:5" x14ac:dyDescent="0.15">
      <c r="A3998" s="17">
        <v>3998</v>
      </c>
      <c r="B3998" s="17">
        <v>39.96</v>
      </c>
      <c r="C3998" s="17">
        <f>HLOOKUP(Eingabe!$C$3,Leistungskurven!$B$1:$B$5002,A3998,FALSE)</f>
        <v>0</v>
      </c>
      <c r="E3998" s="25">
        <f>HLOOKUP(Eingabe!$C$6,Kalkulationen!$T$1:$U$8762,A3999)</f>
        <v>0.21201452653164604</v>
      </c>
    </row>
    <row r="3999" spans="1:5" x14ac:dyDescent="0.15">
      <c r="A3999" s="17">
        <v>3999</v>
      </c>
      <c r="B3999" s="17">
        <v>39.97</v>
      </c>
      <c r="C3999" s="17">
        <f>HLOOKUP(Eingabe!$C$3,Leistungskurven!$B$1:$B$5002,A3999,FALSE)</f>
        <v>0</v>
      </c>
      <c r="E3999" s="25">
        <f>HLOOKUP(Eingabe!$C$6,Kalkulationen!$T$1:$U$8762,A4000)</f>
        <v>0.21201452653164604</v>
      </c>
    </row>
    <row r="4000" spans="1:5" x14ac:dyDescent="0.15">
      <c r="A4000" s="17">
        <v>4000</v>
      </c>
      <c r="B4000" s="17">
        <v>39.979999999999997</v>
      </c>
      <c r="C4000" s="17">
        <f>HLOOKUP(Eingabe!$C$3,Leistungskurven!$B$1:$B$5002,A4000,FALSE)</f>
        <v>0</v>
      </c>
      <c r="E4000" s="25">
        <f>HLOOKUP(Eingabe!$C$6,Kalkulationen!$T$1:$U$8762,A4001)</f>
        <v>0.21201452653164604</v>
      </c>
    </row>
    <row r="4001" spans="1:5" x14ac:dyDescent="0.15">
      <c r="A4001" s="17">
        <v>4001</v>
      </c>
      <c r="B4001" s="17">
        <v>39.99</v>
      </c>
      <c r="C4001" s="17">
        <f>HLOOKUP(Eingabe!$C$3,Leistungskurven!$B$1:$B$5002,A4001,FALSE)</f>
        <v>0</v>
      </c>
      <c r="E4001" s="25">
        <f>HLOOKUP(Eingabe!$C$6,Kalkulationen!$T$1:$U$8762,A4002)</f>
        <v>0.21201452653164604</v>
      </c>
    </row>
    <row r="4002" spans="1:5" x14ac:dyDescent="0.15">
      <c r="A4002" s="17">
        <v>4002</v>
      </c>
      <c r="B4002" s="25">
        <v>40</v>
      </c>
      <c r="C4002" s="17">
        <f>HLOOKUP(Eingabe!$C$3,Leistungskurven!$B$1:$B$5002,A4002,FALSE)</f>
        <v>0</v>
      </c>
      <c r="E4002" s="25">
        <f>HLOOKUP(Eingabe!$C$6,Kalkulationen!$T$1:$U$8762,A4003)</f>
        <v>0.21201452653164604</v>
      </c>
    </row>
    <row r="4003" spans="1:5" x14ac:dyDescent="0.15">
      <c r="A4003" s="17">
        <v>4003</v>
      </c>
      <c r="B4003" s="17">
        <v>40.01</v>
      </c>
      <c r="C4003" s="17">
        <f>HLOOKUP(Eingabe!$C$3,Leistungskurven!$B$1:$B$5002,A4003,FALSE)</f>
        <v>0</v>
      </c>
      <c r="E4003" s="25">
        <f>HLOOKUP(Eingabe!$C$6,Kalkulationen!$T$1:$U$8762,A4004)</f>
        <v>0.21201452653164604</v>
      </c>
    </row>
    <row r="4004" spans="1:5" x14ac:dyDescent="0.15">
      <c r="A4004" s="17">
        <v>4004</v>
      </c>
      <c r="B4004" s="17">
        <v>40.020000000000003</v>
      </c>
      <c r="C4004" s="17">
        <f>HLOOKUP(Eingabe!$C$3,Leistungskurven!$B$1:$B$5002,A4004,FALSE)</f>
        <v>0</v>
      </c>
      <c r="E4004" s="25">
        <f>HLOOKUP(Eingabe!$C$6,Kalkulationen!$T$1:$U$8762,A4005)</f>
        <v>0.21201452653164604</v>
      </c>
    </row>
    <row r="4005" spans="1:5" x14ac:dyDescent="0.15">
      <c r="A4005" s="17">
        <v>4005</v>
      </c>
      <c r="B4005" s="17">
        <v>40.03</v>
      </c>
      <c r="C4005" s="17">
        <f>HLOOKUP(Eingabe!$C$3,Leistungskurven!$B$1:$B$5002,A4005,FALSE)</f>
        <v>0</v>
      </c>
      <c r="E4005" s="25">
        <f>HLOOKUP(Eingabe!$C$6,Kalkulationen!$T$1:$U$8762,A4006)</f>
        <v>0.21201452653164604</v>
      </c>
    </row>
    <row r="4006" spans="1:5" x14ac:dyDescent="0.15">
      <c r="A4006" s="17">
        <v>4006</v>
      </c>
      <c r="B4006" s="17">
        <v>40.04</v>
      </c>
      <c r="C4006" s="17">
        <f>HLOOKUP(Eingabe!$C$3,Leistungskurven!$B$1:$B$5002,A4006,FALSE)</f>
        <v>0</v>
      </c>
      <c r="E4006" s="25">
        <f>HLOOKUP(Eingabe!$C$6,Kalkulationen!$T$1:$U$8762,A4007)</f>
        <v>0.21201452653164604</v>
      </c>
    </row>
    <row r="4007" spans="1:5" x14ac:dyDescent="0.15">
      <c r="A4007" s="17">
        <v>4007</v>
      </c>
      <c r="B4007" s="17">
        <v>40.049999999999997</v>
      </c>
      <c r="C4007" s="17">
        <f>HLOOKUP(Eingabe!$C$3,Leistungskurven!$B$1:$B$5002,A4007,FALSE)</f>
        <v>0</v>
      </c>
      <c r="E4007" s="25">
        <f>HLOOKUP(Eingabe!$C$6,Kalkulationen!$T$1:$U$8762,A4008)</f>
        <v>0.21201452653164604</v>
      </c>
    </row>
    <row r="4008" spans="1:5" x14ac:dyDescent="0.15">
      <c r="A4008" s="17">
        <v>4008</v>
      </c>
      <c r="B4008" s="83">
        <v>40.06</v>
      </c>
      <c r="C4008" s="17">
        <f>HLOOKUP(Eingabe!$C$3,Leistungskurven!$B$1:$B$5002,A4008,FALSE)</f>
        <v>0</v>
      </c>
      <c r="E4008" s="25">
        <f>HLOOKUP(Eingabe!$C$6,Kalkulationen!$T$1:$U$8762,A4009)</f>
        <v>0.21201452653164604</v>
      </c>
    </row>
    <row r="4009" spans="1:5" x14ac:dyDescent="0.15">
      <c r="A4009" s="17">
        <v>4009</v>
      </c>
      <c r="B4009" s="17">
        <v>40.07</v>
      </c>
      <c r="C4009" s="17">
        <f>HLOOKUP(Eingabe!$C$3,Leistungskurven!$B$1:$B$5002,A4009,FALSE)</f>
        <v>0</v>
      </c>
      <c r="E4009" s="25">
        <f>HLOOKUP(Eingabe!$C$6,Kalkulationen!$T$1:$U$8762,A4010)</f>
        <v>0.21201452653164604</v>
      </c>
    </row>
    <row r="4010" spans="1:5" x14ac:dyDescent="0.15">
      <c r="A4010" s="17">
        <v>4010</v>
      </c>
      <c r="B4010" s="83">
        <v>40.08</v>
      </c>
      <c r="C4010" s="17">
        <f>HLOOKUP(Eingabe!$C$3,Leistungskurven!$B$1:$B$5002,A4010,FALSE)</f>
        <v>0</v>
      </c>
      <c r="E4010" s="25">
        <f>HLOOKUP(Eingabe!$C$6,Kalkulationen!$T$1:$U$8762,A4011)</f>
        <v>0.21201452653164604</v>
      </c>
    </row>
    <row r="4011" spans="1:5" x14ac:dyDescent="0.15">
      <c r="A4011" s="17">
        <v>4011</v>
      </c>
      <c r="B4011" s="17">
        <v>40.090000000000003</v>
      </c>
      <c r="C4011" s="17">
        <f>HLOOKUP(Eingabe!$C$3,Leistungskurven!$B$1:$B$5002,A4011,FALSE)</f>
        <v>0</v>
      </c>
      <c r="E4011" s="25">
        <f>HLOOKUP(Eingabe!$C$6,Kalkulationen!$T$1:$U$8762,A4012)</f>
        <v>0.21201452653164604</v>
      </c>
    </row>
    <row r="4012" spans="1:5" x14ac:dyDescent="0.15">
      <c r="A4012" s="17">
        <v>4012</v>
      </c>
      <c r="B4012" s="83">
        <v>40.1</v>
      </c>
      <c r="C4012" s="17">
        <f>HLOOKUP(Eingabe!$C$3,Leistungskurven!$B$1:$B$5002,A4012,FALSE)</f>
        <v>0</v>
      </c>
      <c r="E4012" s="25">
        <f>HLOOKUP(Eingabe!$C$6,Kalkulationen!$T$1:$U$8762,A4013)</f>
        <v>0.21201452653164604</v>
      </c>
    </row>
    <row r="4013" spans="1:5" x14ac:dyDescent="0.15">
      <c r="A4013" s="17">
        <v>4013</v>
      </c>
      <c r="B4013" s="17">
        <v>40.11</v>
      </c>
      <c r="C4013" s="17">
        <f>HLOOKUP(Eingabe!$C$3,Leistungskurven!$B$1:$B$5002,A4013,FALSE)</f>
        <v>0</v>
      </c>
      <c r="E4013" s="25">
        <f>HLOOKUP(Eingabe!$C$6,Kalkulationen!$T$1:$U$8762,A4014)</f>
        <v>0.21201452653164604</v>
      </c>
    </row>
    <row r="4014" spans="1:5" x14ac:dyDescent="0.15">
      <c r="A4014" s="17">
        <v>4014</v>
      </c>
      <c r="B4014" s="83">
        <v>40.119999999999997</v>
      </c>
      <c r="C4014" s="17">
        <f>HLOOKUP(Eingabe!$C$3,Leistungskurven!$B$1:$B$5002,A4014,FALSE)</f>
        <v>0</v>
      </c>
      <c r="E4014" s="25">
        <f>HLOOKUP(Eingabe!$C$6,Kalkulationen!$T$1:$U$8762,A4015)</f>
        <v>0.21201452653164604</v>
      </c>
    </row>
    <row r="4015" spans="1:5" x14ac:dyDescent="0.15">
      <c r="A4015" s="17">
        <v>4015</v>
      </c>
      <c r="B4015" s="17">
        <v>40.130000000000003</v>
      </c>
      <c r="C4015" s="17">
        <f>HLOOKUP(Eingabe!$C$3,Leistungskurven!$B$1:$B$5002,A4015,FALSE)</f>
        <v>0</v>
      </c>
      <c r="E4015" s="25">
        <f>HLOOKUP(Eingabe!$C$6,Kalkulationen!$T$1:$U$8762,A4016)</f>
        <v>0.21201452653164604</v>
      </c>
    </row>
    <row r="4016" spans="1:5" x14ac:dyDescent="0.15">
      <c r="A4016" s="17">
        <v>4016</v>
      </c>
      <c r="B4016" s="83">
        <v>40.14</v>
      </c>
      <c r="C4016" s="17">
        <f>HLOOKUP(Eingabe!$C$3,Leistungskurven!$B$1:$B$5002,A4016,FALSE)</f>
        <v>0</v>
      </c>
      <c r="E4016" s="25">
        <f>HLOOKUP(Eingabe!$C$6,Kalkulationen!$T$1:$U$8762,A4017)</f>
        <v>0.21201452653164604</v>
      </c>
    </row>
    <row r="4017" spans="1:5" x14ac:dyDescent="0.15">
      <c r="A4017" s="17">
        <v>4017</v>
      </c>
      <c r="B4017" s="17">
        <v>40.15</v>
      </c>
      <c r="C4017" s="17">
        <f>HLOOKUP(Eingabe!$C$3,Leistungskurven!$B$1:$B$5002,A4017,FALSE)</f>
        <v>0</v>
      </c>
      <c r="E4017" s="25">
        <f>HLOOKUP(Eingabe!$C$6,Kalkulationen!$T$1:$U$8762,A4018)</f>
        <v>0.21201452653164604</v>
      </c>
    </row>
    <row r="4018" spans="1:5" x14ac:dyDescent="0.15">
      <c r="A4018" s="17">
        <v>4018</v>
      </c>
      <c r="B4018" s="83">
        <v>40.160000000000103</v>
      </c>
      <c r="C4018" s="17">
        <f>HLOOKUP(Eingabe!$C$3,Leistungskurven!$B$1:$B$5002,A4018,FALSE)</f>
        <v>0</v>
      </c>
      <c r="E4018" s="25">
        <f>HLOOKUP(Eingabe!$C$6,Kalkulationen!$T$1:$U$8762,A4019)</f>
        <v>0.21201452653164604</v>
      </c>
    </row>
    <row r="4019" spans="1:5" x14ac:dyDescent="0.15">
      <c r="A4019" s="17">
        <v>4019</v>
      </c>
      <c r="B4019" s="17">
        <v>40.170000000000101</v>
      </c>
      <c r="C4019" s="17">
        <f>HLOOKUP(Eingabe!$C$3,Leistungskurven!$B$1:$B$5002,A4019,FALSE)</f>
        <v>0</v>
      </c>
      <c r="E4019" s="25">
        <f>HLOOKUP(Eingabe!$C$6,Kalkulationen!$T$1:$U$8762,A4020)</f>
        <v>0.21201452653164604</v>
      </c>
    </row>
    <row r="4020" spans="1:5" x14ac:dyDescent="0.15">
      <c r="A4020" s="17">
        <v>4020</v>
      </c>
      <c r="B4020" s="83">
        <v>40.180000000000099</v>
      </c>
      <c r="C4020" s="17">
        <f>HLOOKUP(Eingabe!$C$3,Leistungskurven!$B$1:$B$5002,A4020,FALSE)</f>
        <v>0</v>
      </c>
      <c r="E4020" s="25">
        <f>HLOOKUP(Eingabe!$C$6,Kalkulationen!$T$1:$U$8762,A4021)</f>
        <v>0.21201452653164604</v>
      </c>
    </row>
    <row r="4021" spans="1:5" x14ac:dyDescent="0.15">
      <c r="A4021" s="17">
        <v>4021</v>
      </c>
      <c r="B4021" s="17">
        <v>40.190000000000097</v>
      </c>
      <c r="C4021" s="17">
        <f>HLOOKUP(Eingabe!$C$3,Leistungskurven!$B$1:$B$5002,A4021,FALSE)</f>
        <v>0</v>
      </c>
      <c r="E4021" s="25">
        <f>HLOOKUP(Eingabe!$C$6,Kalkulationen!$T$1:$U$8762,A4022)</f>
        <v>0.21201452653164604</v>
      </c>
    </row>
    <row r="4022" spans="1:5" x14ac:dyDescent="0.15">
      <c r="A4022" s="17">
        <v>4022</v>
      </c>
      <c r="B4022" s="83">
        <v>40.200000000000102</v>
      </c>
      <c r="C4022" s="17">
        <f>HLOOKUP(Eingabe!$C$3,Leistungskurven!$B$1:$B$5002,A4022,FALSE)</f>
        <v>0</v>
      </c>
      <c r="E4022" s="25">
        <f>HLOOKUP(Eingabe!$C$6,Kalkulationen!$T$1:$U$8762,A4023)</f>
        <v>0.21201452653164604</v>
      </c>
    </row>
    <row r="4023" spans="1:5" x14ac:dyDescent="0.15">
      <c r="A4023" s="17">
        <v>4023</v>
      </c>
      <c r="B4023" s="17">
        <v>40.2100000000001</v>
      </c>
      <c r="C4023" s="17">
        <f>HLOOKUP(Eingabe!$C$3,Leistungskurven!$B$1:$B$5002,A4023,FALSE)</f>
        <v>0</v>
      </c>
      <c r="E4023" s="25">
        <f>HLOOKUP(Eingabe!$C$6,Kalkulationen!$T$1:$U$8762,A4024)</f>
        <v>0.21201452653164604</v>
      </c>
    </row>
    <row r="4024" spans="1:5" x14ac:dyDescent="0.15">
      <c r="A4024" s="17">
        <v>4024</v>
      </c>
      <c r="B4024" s="83">
        <v>40.220000000000098</v>
      </c>
      <c r="C4024" s="17">
        <f>HLOOKUP(Eingabe!$C$3,Leistungskurven!$B$1:$B$5002,A4024,FALSE)</f>
        <v>0</v>
      </c>
      <c r="E4024" s="25">
        <f>HLOOKUP(Eingabe!$C$6,Kalkulationen!$T$1:$U$8762,A4025)</f>
        <v>0.21201452653164604</v>
      </c>
    </row>
    <row r="4025" spans="1:5" x14ac:dyDescent="0.15">
      <c r="A4025" s="17">
        <v>4025</v>
      </c>
      <c r="B4025" s="17">
        <v>40.230000000000103</v>
      </c>
      <c r="C4025" s="17">
        <f>HLOOKUP(Eingabe!$C$3,Leistungskurven!$B$1:$B$5002,A4025,FALSE)</f>
        <v>0</v>
      </c>
      <c r="E4025" s="25">
        <f>HLOOKUP(Eingabe!$C$6,Kalkulationen!$T$1:$U$8762,A4026)</f>
        <v>0.21201452653164604</v>
      </c>
    </row>
    <row r="4026" spans="1:5" x14ac:dyDescent="0.15">
      <c r="A4026" s="17">
        <v>4026</v>
      </c>
      <c r="B4026" s="83">
        <v>40.240000000000101</v>
      </c>
      <c r="C4026" s="17">
        <f>HLOOKUP(Eingabe!$C$3,Leistungskurven!$B$1:$B$5002,A4026,FALSE)</f>
        <v>0</v>
      </c>
      <c r="E4026" s="25">
        <f>HLOOKUP(Eingabe!$C$6,Kalkulationen!$T$1:$U$8762,A4027)</f>
        <v>0.21201452653164604</v>
      </c>
    </row>
    <row r="4027" spans="1:5" x14ac:dyDescent="0.15">
      <c r="A4027" s="17">
        <v>4027</v>
      </c>
      <c r="B4027" s="17">
        <v>40.250000000000099</v>
      </c>
      <c r="C4027" s="17">
        <f>HLOOKUP(Eingabe!$C$3,Leistungskurven!$B$1:$B$5002,A4027,FALSE)</f>
        <v>0</v>
      </c>
      <c r="E4027" s="25">
        <f>HLOOKUP(Eingabe!$C$6,Kalkulationen!$T$1:$U$8762,A4028)</f>
        <v>0.21201452653164604</v>
      </c>
    </row>
    <row r="4028" spans="1:5" x14ac:dyDescent="0.15">
      <c r="A4028" s="17">
        <v>4028</v>
      </c>
      <c r="B4028" s="83">
        <v>40.260000000000097</v>
      </c>
      <c r="C4028" s="17">
        <f>HLOOKUP(Eingabe!$C$3,Leistungskurven!$B$1:$B$5002,A4028,FALSE)</f>
        <v>0</v>
      </c>
      <c r="E4028" s="25">
        <f>HLOOKUP(Eingabe!$C$6,Kalkulationen!$T$1:$U$8762,A4029)</f>
        <v>0.21201452653164604</v>
      </c>
    </row>
    <row r="4029" spans="1:5" x14ac:dyDescent="0.15">
      <c r="A4029" s="17">
        <v>4029</v>
      </c>
      <c r="B4029" s="17">
        <v>40.270000000000103</v>
      </c>
      <c r="C4029" s="17">
        <f>HLOOKUP(Eingabe!$C$3,Leistungskurven!$B$1:$B$5002,A4029,FALSE)</f>
        <v>0</v>
      </c>
      <c r="E4029" s="25">
        <f>HLOOKUP(Eingabe!$C$6,Kalkulationen!$T$1:$U$8762,A4030)</f>
        <v>0.21201452653164604</v>
      </c>
    </row>
    <row r="4030" spans="1:5" x14ac:dyDescent="0.15">
      <c r="A4030" s="17">
        <v>4030</v>
      </c>
      <c r="B4030" s="83">
        <v>40.280000000000101</v>
      </c>
      <c r="C4030" s="17">
        <f>HLOOKUP(Eingabe!$C$3,Leistungskurven!$B$1:$B$5002,A4030,FALSE)</f>
        <v>0</v>
      </c>
      <c r="E4030" s="25">
        <f>HLOOKUP(Eingabe!$C$6,Kalkulationen!$T$1:$U$8762,A4031)</f>
        <v>0.21201452653164604</v>
      </c>
    </row>
    <row r="4031" spans="1:5" x14ac:dyDescent="0.15">
      <c r="A4031" s="17">
        <v>4031</v>
      </c>
      <c r="B4031" s="17">
        <v>40.290000000000099</v>
      </c>
      <c r="C4031" s="17">
        <f>HLOOKUP(Eingabe!$C$3,Leistungskurven!$B$1:$B$5002,A4031,FALSE)</f>
        <v>0</v>
      </c>
      <c r="E4031" s="25">
        <f>HLOOKUP(Eingabe!$C$6,Kalkulationen!$T$1:$U$8762,A4032)</f>
        <v>0.21201452653164604</v>
      </c>
    </row>
    <row r="4032" spans="1:5" x14ac:dyDescent="0.15">
      <c r="A4032" s="17">
        <v>4032</v>
      </c>
      <c r="B4032" s="83">
        <v>40.300000000000097</v>
      </c>
      <c r="C4032" s="17">
        <f>HLOOKUP(Eingabe!$C$3,Leistungskurven!$B$1:$B$5002,A4032,FALSE)</f>
        <v>0</v>
      </c>
      <c r="E4032" s="25">
        <f>HLOOKUP(Eingabe!$C$6,Kalkulationen!$T$1:$U$8762,A4033)</f>
        <v>0.21201452653164604</v>
      </c>
    </row>
    <row r="4033" spans="1:5" x14ac:dyDescent="0.15">
      <c r="A4033" s="17">
        <v>4033</v>
      </c>
      <c r="B4033" s="17">
        <v>40.310000000000102</v>
      </c>
      <c r="C4033" s="17">
        <f>HLOOKUP(Eingabe!$C$3,Leistungskurven!$B$1:$B$5002,A4033,FALSE)</f>
        <v>0</v>
      </c>
      <c r="E4033" s="25">
        <f>HLOOKUP(Eingabe!$C$6,Kalkulationen!$T$1:$U$8762,A4034)</f>
        <v>0.21201452653164604</v>
      </c>
    </row>
    <row r="4034" spans="1:5" x14ac:dyDescent="0.15">
      <c r="A4034" s="17">
        <v>4034</v>
      </c>
      <c r="B4034" s="83">
        <v>40.3200000000001</v>
      </c>
      <c r="C4034" s="17">
        <f>HLOOKUP(Eingabe!$C$3,Leistungskurven!$B$1:$B$5002,A4034,FALSE)</f>
        <v>0</v>
      </c>
      <c r="E4034" s="25">
        <f>HLOOKUP(Eingabe!$C$6,Kalkulationen!$T$1:$U$8762,A4035)</f>
        <v>0.21201452653164604</v>
      </c>
    </row>
    <row r="4035" spans="1:5" x14ac:dyDescent="0.15">
      <c r="A4035" s="17">
        <v>4035</v>
      </c>
      <c r="B4035" s="17">
        <v>40.330000000000098</v>
      </c>
      <c r="C4035" s="17">
        <f>HLOOKUP(Eingabe!$C$3,Leistungskurven!$B$1:$B$5002,A4035,FALSE)</f>
        <v>0</v>
      </c>
      <c r="E4035" s="25">
        <f>HLOOKUP(Eingabe!$C$6,Kalkulationen!$T$1:$U$8762,A4036)</f>
        <v>0.21201452653164604</v>
      </c>
    </row>
    <row r="4036" spans="1:5" x14ac:dyDescent="0.15">
      <c r="A4036" s="17">
        <v>4036</v>
      </c>
      <c r="B4036" s="83">
        <v>40.340000000000103</v>
      </c>
      <c r="C4036" s="17">
        <f>HLOOKUP(Eingabe!$C$3,Leistungskurven!$B$1:$B$5002,A4036,FALSE)</f>
        <v>0</v>
      </c>
      <c r="E4036" s="25">
        <f>HLOOKUP(Eingabe!$C$6,Kalkulationen!$T$1:$U$8762,A4037)</f>
        <v>0.21201452653164604</v>
      </c>
    </row>
    <row r="4037" spans="1:5" x14ac:dyDescent="0.15">
      <c r="A4037" s="17">
        <v>4037</v>
      </c>
      <c r="B4037" s="17">
        <v>40.3500000000002</v>
      </c>
      <c r="C4037" s="17">
        <f>HLOOKUP(Eingabe!$C$3,Leistungskurven!$B$1:$B$5002,A4037,FALSE)</f>
        <v>0</v>
      </c>
      <c r="E4037" s="25">
        <f>HLOOKUP(Eingabe!$C$6,Kalkulationen!$T$1:$U$8762,A4038)</f>
        <v>0.21201452653164604</v>
      </c>
    </row>
    <row r="4038" spans="1:5" x14ac:dyDescent="0.15">
      <c r="A4038" s="17">
        <v>4038</v>
      </c>
      <c r="B4038" s="83">
        <v>40.360000000000198</v>
      </c>
      <c r="C4038" s="17">
        <f>HLOOKUP(Eingabe!$C$3,Leistungskurven!$B$1:$B$5002,A4038,FALSE)</f>
        <v>0</v>
      </c>
      <c r="E4038" s="25">
        <f>HLOOKUP(Eingabe!$C$6,Kalkulationen!$T$1:$U$8762,A4039)</f>
        <v>0.21201452653164604</v>
      </c>
    </row>
    <row r="4039" spans="1:5" x14ac:dyDescent="0.15">
      <c r="A4039" s="17">
        <v>4039</v>
      </c>
      <c r="B4039" s="17">
        <v>40.370000000000203</v>
      </c>
      <c r="C4039" s="17">
        <f>HLOOKUP(Eingabe!$C$3,Leistungskurven!$B$1:$B$5002,A4039,FALSE)</f>
        <v>0</v>
      </c>
      <c r="E4039" s="25">
        <f>HLOOKUP(Eingabe!$C$6,Kalkulationen!$T$1:$U$8762,A4040)</f>
        <v>0.21201452653164604</v>
      </c>
    </row>
    <row r="4040" spans="1:5" x14ac:dyDescent="0.15">
      <c r="A4040" s="17">
        <v>4040</v>
      </c>
      <c r="B4040" s="83">
        <v>40.380000000000202</v>
      </c>
      <c r="C4040" s="17">
        <f>HLOOKUP(Eingabe!$C$3,Leistungskurven!$B$1:$B$5002,A4040,FALSE)</f>
        <v>0</v>
      </c>
      <c r="E4040" s="25">
        <f>HLOOKUP(Eingabe!$C$6,Kalkulationen!$T$1:$U$8762,A4041)</f>
        <v>0.21201452653164604</v>
      </c>
    </row>
    <row r="4041" spans="1:5" x14ac:dyDescent="0.15">
      <c r="A4041" s="17">
        <v>4041</v>
      </c>
      <c r="B4041" s="17">
        <v>40.3900000000002</v>
      </c>
      <c r="C4041" s="17">
        <f>HLOOKUP(Eingabe!$C$3,Leistungskurven!$B$1:$B$5002,A4041,FALSE)</f>
        <v>0</v>
      </c>
      <c r="E4041" s="25">
        <f>HLOOKUP(Eingabe!$C$6,Kalkulationen!$T$1:$U$8762,A4042)</f>
        <v>0.21201452653164604</v>
      </c>
    </row>
    <row r="4042" spans="1:5" x14ac:dyDescent="0.15">
      <c r="A4042" s="17">
        <v>4042</v>
      </c>
      <c r="B4042" s="83">
        <v>40.400000000000198</v>
      </c>
      <c r="C4042" s="17">
        <f>HLOOKUP(Eingabe!$C$3,Leistungskurven!$B$1:$B$5002,A4042,FALSE)</f>
        <v>0</v>
      </c>
      <c r="E4042" s="25">
        <f>HLOOKUP(Eingabe!$C$6,Kalkulationen!$T$1:$U$8762,A4043)</f>
        <v>0.21201452653164604</v>
      </c>
    </row>
    <row r="4043" spans="1:5" x14ac:dyDescent="0.15">
      <c r="A4043" s="17">
        <v>4043</v>
      </c>
      <c r="B4043" s="17">
        <v>40.410000000000203</v>
      </c>
      <c r="C4043" s="17">
        <f>HLOOKUP(Eingabe!$C$3,Leistungskurven!$B$1:$B$5002,A4043,FALSE)</f>
        <v>0</v>
      </c>
      <c r="E4043" s="25">
        <f>HLOOKUP(Eingabe!$C$6,Kalkulationen!$T$1:$U$8762,A4044)</f>
        <v>0.21201452653164604</v>
      </c>
    </row>
    <row r="4044" spans="1:5" x14ac:dyDescent="0.15">
      <c r="A4044" s="17">
        <v>4044</v>
      </c>
      <c r="B4044" s="83">
        <v>40.420000000000201</v>
      </c>
      <c r="C4044" s="17">
        <f>HLOOKUP(Eingabe!$C$3,Leistungskurven!$B$1:$B$5002,A4044,FALSE)</f>
        <v>0</v>
      </c>
      <c r="E4044" s="25">
        <f>HLOOKUP(Eingabe!$C$6,Kalkulationen!$T$1:$U$8762,A4045)</f>
        <v>0.21201452653164604</v>
      </c>
    </row>
    <row r="4045" spans="1:5" x14ac:dyDescent="0.15">
      <c r="A4045" s="17">
        <v>4045</v>
      </c>
      <c r="B4045" s="17">
        <v>40.430000000000199</v>
      </c>
      <c r="C4045" s="17">
        <f>HLOOKUP(Eingabe!$C$3,Leistungskurven!$B$1:$B$5002,A4045,FALSE)</f>
        <v>0</v>
      </c>
      <c r="E4045" s="25">
        <f>HLOOKUP(Eingabe!$C$6,Kalkulationen!$T$1:$U$8762,A4046)</f>
        <v>0.21201452653164604</v>
      </c>
    </row>
    <row r="4046" spans="1:5" x14ac:dyDescent="0.15">
      <c r="A4046" s="17">
        <v>4046</v>
      </c>
      <c r="B4046" s="83">
        <v>40.440000000000197</v>
      </c>
      <c r="C4046" s="17">
        <f>HLOOKUP(Eingabe!$C$3,Leistungskurven!$B$1:$B$5002,A4046,FALSE)</f>
        <v>0</v>
      </c>
      <c r="E4046" s="25">
        <f>HLOOKUP(Eingabe!$C$6,Kalkulationen!$T$1:$U$8762,A4047)</f>
        <v>0.21201452653164604</v>
      </c>
    </row>
    <row r="4047" spans="1:5" x14ac:dyDescent="0.15">
      <c r="A4047" s="17">
        <v>4047</v>
      </c>
      <c r="B4047" s="17">
        <v>40.450000000000202</v>
      </c>
      <c r="C4047" s="17">
        <f>HLOOKUP(Eingabe!$C$3,Leistungskurven!$B$1:$B$5002,A4047,FALSE)</f>
        <v>0</v>
      </c>
      <c r="E4047" s="25">
        <f>HLOOKUP(Eingabe!$C$6,Kalkulationen!$T$1:$U$8762,A4048)</f>
        <v>0.21201452653164604</v>
      </c>
    </row>
    <row r="4048" spans="1:5" x14ac:dyDescent="0.15">
      <c r="A4048" s="17">
        <v>4048</v>
      </c>
      <c r="B4048" s="83">
        <v>40.4600000000002</v>
      </c>
      <c r="C4048" s="17">
        <f>HLOOKUP(Eingabe!$C$3,Leistungskurven!$B$1:$B$5002,A4048,FALSE)</f>
        <v>0</v>
      </c>
      <c r="E4048" s="25">
        <f>HLOOKUP(Eingabe!$C$6,Kalkulationen!$T$1:$U$8762,A4049)</f>
        <v>0.21201452653164604</v>
      </c>
    </row>
    <row r="4049" spans="1:5" x14ac:dyDescent="0.15">
      <c r="A4049" s="17">
        <v>4049</v>
      </c>
      <c r="B4049" s="17">
        <v>40.470000000000198</v>
      </c>
      <c r="C4049" s="17">
        <f>HLOOKUP(Eingabe!$C$3,Leistungskurven!$B$1:$B$5002,A4049,FALSE)</f>
        <v>0</v>
      </c>
      <c r="E4049" s="25">
        <f>HLOOKUP(Eingabe!$C$6,Kalkulationen!$T$1:$U$8762,A4050)</f>
        <v>0.21201452653164604</v>
      </c>
    </row>
    <row r="4050" spans="1:5" x14ac:dyDescent="0.15">
      <c r="A4050" s="17">
        <v>4050</v>
      </c>
      <c r="B4050" s="83">
        <v>40.480000000000203</v>
      </c>
      <c r="C4050" s="17">
        <f>HLOOKUP(Eingabe!$C$3,Leistungskurven!$B$1:$B$5002,A4050,FALSE)</f>
        <v>0</v>
      </c>
      <c r="E4050" s="25">
        <f>HLOOKUP(Eingabe!$C$6,Kalkulationen!$T$1:$U$8762,A4051)</f>
        <v>0.21201452653164604</v>
      </c>
    </row>
    <row r="4051" spans="1:5" x14ac:dyDescent="0.15">
      <c r="A4051" s="17">
        <v>4051</v>
      </c>
      <c r="B4051" s="17">
        <v>40.490000000000201</v>
      </c>
      <c r="C4051" s="17">
        <f>HLOOKUP(Eingabe!$C$3,Leistungskurven!$B$1:$B$5002,A4051,FALSE)</f>
        <v>0</v>
      </c>
      <c r="E4051" s="25">
        <f>HLOOKUP(Eingabe!$C$6,Kalkulationen!$T$1:$U$8762,A4052)</f>
        <v>0.21201452653164604</v>
      </c>
    </row>
    <row r="4052" spans="1:5" x14ac:dyDescent="0.15">
      <c r="A4052" s="17">
        <v>4052</v>
      </c>
      <c r="B4052" s="83">
        <v>40.500000000000199</v>
      </c>
      <c r="C4052" s="17">
        <f>HLOOKUP(Eingabe!$C$3,Leistungskurven!$B$1:$B$5002,A4052,FALSE)</f>
        <v>0</v>
      </c>
      <c r="E4052" s="25">
        <f>HLOOKUP(Eingabe!$C$6,Kalkulationen!$T$1:$U$8762,A4053)</f>
        <v>0.21201452653164604</v>
      </c>
    </row>
    <row r="4053" spans="1:5" x14ac:dyDescent="0.15">
      <c r="A4053" s="17">
        <v>4053</v>
      </c>
      <c r="B4053" s="17">
        <v>40.510000000000197</v>
      </c>
      <c r="C4053" s="17">
        <f>HLOOKUP(Eingabe!$C$3,Leistungskurven!$B$1:$B$5002,A4053,FALSE)</f>
        <v>0</v>
      </c>
      <c r="E4053" s="25">
        <f>HLOOKUP(Eingabe!$C$6,Kalkulationen!$T$1:$U$8762,A4054)</f>
        <v>0.21201452653164604</v>
      </c>
    </row>
    <row r="4054" spans="1:5" x14ac:dyDescent="0.15">
      <c r="A4054" s="17">
        <v>4054</v>
      </c>
      <c r="B4054" s="83">
        <v>40.520000000000202</v>
      </c>
      <c r="C4054" s="17">
        <f>HLOOKUP(Eingabe!$C$3,Leistungskurven!$B$1:$B$5002,A4054,FALSE)</f>
        <v>0</v>
      </c>
      <c r="E4054" s="25">
        <f>HLOOKUP(Eingabe!$C$6,Kalkulationen!$T$1:$U$8762,A4055)</f>
        <v>0.21201452653164604</v>
      </c>
    </row>
    <row r="4055" spans="1:5" x14ac:dyDescent="0.15">
      <c r="A4055" s="17">
        <v>4055</v>
      </c>
      <c r="B4055" s="17">
        <v>40.5300000000002</v>
      </c>
      <c r="C4055" s="17">
        <f>HLOOKUP(Eingabe!$C$3,Leistungskurven!$B$1:$B$5002,A4055,FALSE)</f>
        <v>0</v>
      </c>
      <c r="E4055" s="25">
        <f>HLOOKUP(Eingabe!$C$6,Kalkulationen!$T$1:$U$8762,A4056)</f>
        <v>0.21201452653164604</v>
      </c>
    </row>
    <row r="4056" spans="1:5" x14ac:dyDescent="0.15">
      <c r="A4056" s="17">
        <v>4056</v>
      </c>
      <c r="B4056" s="83">
        <v>40.540000000000198</v>
      </c>
      <c r="C4056" s="17">
        <f>HLOOKUP(Eingabe!$C$3,Leistungskurven!$B$1:$B$5002,A4056,FALSE)</f>
        <v>0</v>
      </c>
      <c r="E4056" s="25">
        <f>HLOOKUP(Eingabe!$C$6,Kalkulationen!$T$1:$U$8762,A4057)</f>
        <v>0.21201452653164604</v>
      </c>
    </row>
    <row r="4057" spans="1:5" x14ac:dyDescent="0.15">
      <c r="A4057" s="17">
        <v>4057</v>
      </c>
      <c r="B4057" s="17">
        <v>40.550000000000303</v>
      </c>
      <c r="C4057" s="17">
        <f>HLOOKUP(Eingabe!$C$3,Leistungskurven!$B$1:$B$5002,A4057,FALSE)</f>
        <v>0</v>
      </c>
      <c r="E4057" s="25">
        <f>HLOOKUP(Eingabe!$C$6,Kalkulationen!$T$1:$U$8762,A4058)</f>
        <v>0.21201452653164604</v>
      </c>
    </row>
    <row r="4058" spans="1:5" x14ac:dyDescent="0.15">
      <c r="A4058" s="17">
        <v>4058</v>
      </c>
      <c r="B4058" s="83">
        <v>40.560000000000301</v>
      </c>
      <c r="C4058" s="17">
        <f>HLOOKUP(Eingabe!$C$3,Leistungskurven!$B$1:$B$5002,A4058,FALSE)</f>
        <v>0</v>
      </c>
      <c r="E4058" s="25">
        <f>HLOOKUP(Eingabe!$C$6,Kalkulationen!$T$1:$U$8762,A4059)</f>
        <v>0.21201452653164604</v>
      </c>
    </row>
    <row r="4059" spans="1:5" x14ac:dyDescent="0.15">
      <c r="A4059" s="17">
        <v>4059</v>
      </c>
      <c r="B4059" s="17">
        <v>40.570000000000299</v>
      </c>
      <c r="C4059" s="17">
        <f>HLOOKUP(Eingabe!$C$3,Leistungskurven!$B$1:$B$5002,A4059,FALSE)</f>
        <v>0</v>
      </c>
      <c r="E4059" s="25">
        <f>HLOOKUP(Eingabe!$C$6,Kalkulationen!$T$1:$U$8762,A4060)</f>
        <v>0.21201452653164604</v>
      </c>
    </row>
    <row r="4060" spans="1:5" x14ac:dyDescent="0.15">
      <c r="A4060" s="17">
        <v>4060</v>
      </c>
      <c r="B4060" s="83">
        <v>40.580000000000297</v>
      </c>
      <c r="C4060" s="17">
        <f>HLOOKUP(Eingabe!$C$3,Leistungskurven!$B$1:$B$5002,A4060,FALSE)</f>
        <v>0</v>
      </c>
      <c r="E4060" s="25">
        <f>HLOOKUP(Eingabe!$C$6,Kalkulationen!$T$1:$U$8762,A4061)</f>
        <v>0.21201452653164604</v>
      </c>
    </row>
    <row r="4061" spans="1:5" x14ac:dyDescent="0.15">
      <c r="A4061" s="17">
        <v>4061</v>
      </c>
      <c r="B4061" s="17">
        <v>40.590000000000302</v>
      </c>
      <c r="C4061" s="17">
        <f>HLOOKUP(Eingabe!$C$3,Leistungskurven!$B$1:$B$5002,A4061,FALSE)</f>
        <v>0</v>
      </c>
      <c r="E4061" s="25">
        <f>HLOOKUP(Eingabe!$C$6,Kalkulationen!$T$1:$U$8762,A4062)</f>
        <v>0.21201452653164604</v>
      </c>
    </row>
    <row r="4062" spans="1:5" x14ac:dyDescent="0.15">
      <c r="A4062" s="17">
        <v>4062</v>
      </c>
      <c r="B4062" s="83">
        <v>40.6000000000003</v>
      </c>
      <c r="C4062" s="17">
        <f>HLOOKUP(Eingabe!$C$3,Leistungskurven!$B$1:$B$5002,A4062,FALSE)</f>
        <v>0</v>
      </c>
      <c r="E4062" s="25">
        <f>HLOOKUP(Eingabe!$C$6,Kalkulationen!$T$1:$U$8762,A4063)</f>
        <v>0.21201452653164604</v>
      </c>
    </row>
    <row r="4063" spans="1:5" x14ac:dyDescent="0.15">
      <c r="A4063" s="17">
        <v>4063</v>
      </c>
      <c r="B4063" s="17">
        <v>40.610000000000298</v>
      </c>
      <c r="C4063" s="17">
        <f>HLOOKUP(Eingabe!$C$3,Leistungskurven!$B$1:$B$5002,A4063,FALSE)</f>
        <v>0</v>
      </c>
      <c r="E4063" s="25">
        <f>HLOOKUP(Eingabe!$C$6,Kalkulationen!$T$1:$U$8762,A4064)</f>
        <v>0.21201452653164604</v>
      </c>
    </row>
    <row r="4064" spans="1:5" x14ac:dyDescent="0.15">
      <c r="A4064" s="17">
        <v>4064</v>
      </c>
      <c r="B4064" s="83">
        <v>40.620000000000303</v>
      </c>
      <c r="C4064" s="17">
        <f>HLOOKUP(Eingabe!$C$3,Leistungskurven!$B$1:$B$5002,A4064,FALSE)</f>
        <v>0</v>
      </c>
      <c r="E4064" s="25">
        <f>HLOOKUP(Eingabe!$C$6,Kalkulationen!$T$1:$U$8762,A4065)</f>
        <v>0.21201452653164604</v>
      </c>
    </row>
    <row r="4065" spans="1:5" x14ac:dyDescent="0.15">
      <c r="A4065" s="17">
        <v>4065</v>
      </c>
      <c r="B4065" s="17">
        <v>40.630000000000301</v>
      </c>
      <c r="C4065" s="17">
        <f>HLOOKUP(Eingabe!$C$3,Leistungskurven!$B$1:$B$5002,A4065,FALSE)</f>
        <v>0</v>
      </c>
      <c r="E4065" s="25">
        <f>HLOOKUP(Eingabe!$C$6,Kalkulationen!$T$1:$U$8762,A4066)</f>
        <v>0.21201452653164604</v>
      </c>
    </row>
    <row r="4066" spans="1:5" x14ac:dyDescent="0.15">
      <c r="A4066" s="17">
        <v>4066</v>
      </c>
      <c r="B4066" s="83">
        <v>40.640000000000299</v>
      </c>
      <c r="C4066" s="17">
        <f>HLOOKUP(Eingabe!$C$3,Leistungskurven!$B$1:$B$5002,A4066,FALSE)</f>
        <v>0</v>
      </c>
      <c r="E4066" s="25">
        <f>HLOOKUP(Eingabe!$C$6,Kalkulationen!$T$1:$U$8762,A4067)</f>
        <v>0.21201452653164604</v>
      </c>
    </row>
    <row r="4067" spans="1:5" x14ac:dyDescent="0.15">
      <c r="A4067" s="17">
        <v>4067</v>
      </c>
      <c r="B4067" s="17">
        <v>40.650000000000297</v>
      </c>
      <c r="C4067" s="17">
        <f>HLOOKUP(Eingabe!$C$3,Leistungskurven!$B$1:$B$5002,A4067,FALSE)</f>
        <v>0</v>
      </c>
      <c r="E4067" s="25">
        <f>HLOOKUP(Eingabe!$C$6,Kalkulationen!$T$1:$U$8762,A4068)</f>
        <v>0.21201452653164604</v>
      </c>
    </row>
    <row r="4068" spans="1:5" x14ac:dyDescent="0.15">
      <c r="A4068" s="17">
        <v>4068</v>
      </c>
      <c r="B4068" s="83">
        <v>40.660000000000302</v>
      </c>
      <c r="C4068" s="17">
        <f>HLOOKUP(Eingabe!$C$3,Leistungskurven!$B$1:$B$5002,A4068,FALSE)</f>
        <v>0</v>
      </c>
      <c r="E4068" s="25">
        <f>HLOOKUP(Eingabe!$C$6,Kalkulationen!$T$1:$U$8762,A4069)</f>
        <v>0.21201452653164604</v>
      </c>
    </row>
    <row r="4069" spans="1:5" x14ac:dyDescent="0.15">
      <c r="A4069" s="17">
        <v>4069</v>
      </c>
      <c r="B4069" s="17">
        <v>40.6700000000003</v>
      </c>
      <c r="C4069" s="17">
        <f>HLOOKUP(Eingabe!$C$3,Leistungskurven!$B$1:$B$5002,A4069,FALSE)</f>
        <v>0</v>
      </c>
      <c r="E4069" s="25">
        <f>HLOOKUP(Eingabe!$C$6,Kalkulationen!$T$1:$U$8762,A4070)</f>
        <v>0.21201452653164604</v>
      </c>
    </row>
    <row r="4070" spans="1:5" x14ac:dyDescent="0.15">
      <c r="A4070" s="17">
        <v>4070</v>
      </c>
      <c r="B4070" s="83">
        <v>40.680000000000298</v>
      </c>
      <c r="C4070" s="17">
        <f>HLOOKUP(Eingabe!$C$3,Leistungskurven!$B$1:$B$5002,A4070,FALSE)</f>
        <v>0</v>
      </c>
      <c r="E4070" s="25">
        <f>HLOOKUP(Eingabe!$C$6,Kalkulationen!$T$1:$U$8762,A4071)</f>
        <v>0.21201452653164604</v>
      </c>
    </row>
    <row r="4071" spans="1:5" x14ac:dyDescent="0.15">
      <c r="A4071" s="17">
        <v>4071</v>
      </c>
      <c r="B4071" s="17">
        <v>40.690000000000303</v>
      </c>
      <c r="C4071" s="17">
        <f>HLOOKUP(Eingabe!$C$3,Leistungskurven!$B$1:$B$5002,A4071,FALSE)</f>
        <v>0</v>
      </c>
      <c r="E4071" s="25">
        <f>HLOOKUP(Eingabe!$C$6,Kalkulationen!$T$1:$U$8762,A4072)</f>
        <v>0.21201452653164604</v>
      </c>
    </row>
    <row r="4072" spans="1:5" x14ac:dyDescent="0.15">
      <c r="A4072" s="17">
        <v>4072</v>
      </c>
      <c r="B4072" s="83">
        <v>40.700000000000301</v>
      </c>
      <c r="C4072" s="17">
        <f>HLOOKUP(Eingabe!$C$3,Leistungskurven!$B$1:$B$5002,A4072,FALSE)</f>
        <v>0</v>
      </c>
      <c r="E4072" s="25">
        <f>HLOOKUP(Eingabe!$C$6,Kalkulationen!$T$1:$U$8762,A4073)</f>
        <v>0.21201452653164604</v>
      </c>
    </row>
    <row r="4073" spans="1:5" x14ac:dyDescent="0.15">
      <c r="A4073" s="17">
        <v>4073</v>
      </c>
      <c r="B4073" s="17">
        <v>40.710000000000299</v>
      </c>
      <c r="C4073" s="17">
        <f>HLOOKUP(Eingabe!$C$3,Leistungskurven!$B$1:$B$5002,A4073,FALSE)</f>
        <v>0</v>
      </c>
      <c r="E4073" s="25">
        <f>HLOOKUP(Eingabe!$C$6,Kalkulationen!$T$1:$U$8762,A4074)</f>
        <v>0.21201452653164604</v>
      </c>
    </row>
    <row r="4074" spans="1:5" x14ac:dyDescent="0.15">
      <c r="A4074" s="17">
        <v>4074</v>
      </c>
      <c r="B4074" s="83">
        <v>40.720000000000297</v>
      </c>
      <c r="C4074" s="17">
        <f>HLOOKUP(Eingabe!$C$3,Leistungskurven!$B$1:$B$5002,A4074,FALSE)</f>
        <v>0</v>
      </c>
      <c r="E4074" s="25">
        <f>HLOOKUP(Eingabe!$C$6,Kalkulationen!$T$1:$U$8762,A4075)</f>
        <v>0.21201452653164604</v>
      </c>
    </row>
    <row r="4075" spans="1:5" x14ac:dyDescent="0.15">
      <c r="A4075" s="17">
        <v>4075</v>
      </c>
      <c r="B4075" s="17">
        <v>40.730000000000302</v>
      </c>
      <c r="C4075" s="17">
        <f>HLOOKUP(Eingabe!$C$3,Leistungskurven!$B$1:$B$5002,A4075,FALSE)</f>
        <v>0</v>
      </c>
      <c r="E4075" s="25">
        <f>HLOOKUP(Eingabe!$C$6,Kalkulationen!$T$1:$U$8762,A4076)</f>
        <v>0.21201452653164604</v>
      </c>
    </row>
    <row r="4076" spans="1:5" x14ac:dyDescent="0.15">
      <c r="A4076" s="17">
        <v>4076</v>
      </c>
      <c r="B4076" s="83">
        <v>40.7400000000004</v>
      </c>
      <c r="C4076" s="17">
        <f>HLOOKUP(Eingabe!$C$3,Leistungskurven!$B$1:$B$5002,A4076,FALSE)</f>
        <v>0</v>
      </c>
      <c r="E4076" s="25">
        <f>HLOOKUP(Eingabe!$C$6,Kalkulationen!$T$1:$U$8762,A4077)</f>
        <v>0.21201452653164604</v>
      </c>
    </row>
    <row r="4077" spans="1:5" x14ac:dyDescent="0.15">
      <c r="A4077" s="17">
        <v>4077</v>
      </c>
      <c r="B4077" s="17">
        <v>40.750000000000398</v>
      </c>
      <c r="C4077" s="17">
        <f>HLOOKUP(Eingabe!$C$3,Leistungskurven!$B$1:$B$5002,A4077,FALSE)</f>
        <v>0</v>
      </c>
      <c r="E4077" s="25">
        <f>HLOOKUP(Eingabe!$C$6,Kalkulationen!$T$1:$U$8762,A4078)</f>
        <v>0.21201452653164604</v>
      </c>
    </row>
    <row r="4078" spans="1:5" x14ac:dyDescent="0.15">
      <c r="A4078" s="17">
        <v>4078</v>
      </c>
      <c r="B4078" s="83">
        <v>40.760000000000403</v>
      </c>
      <c r="C4078" s="17">
        <f>HLOOKUP(Eingabe!$C$3,Leistungskurven!$B$1:$B$5002,A4078,FALSE)</f>
        <v>0</v>
      </c>
      <c r="E4078" s="25">
        <f>HLOOKUP(Eingabe!$C$6,Kalkulationen!$T$1:$U$8762,A4079)</f>
        <v>0.21201452653164604</v>
      </c>
    </row>
    <row r="4079" spans="1:5" x14ac:dyDescent="0.15">
      <c r="A4079" s="17">
        <v>4079</v>
      </c>
      <c r="B4079" s="17">
        <v>40.770000000000401</v>
      </c>
      <c r="C4079" s="17">
        <f>HLOOKUP(Eingabe!$C$3,Leistungskurven!$B$1:$B$5002,A4079,FALSE)</f>
        <v>0</v>
      </c>
      <c r="E4079" s="25">
        <f>HLOOKUP(Eingabe!$C$6,Kalkulationen!$T$1:$U$8762,A4080)</f>
        <v>0.21201452653164604</v>
      </c>
    </row>
    <row r="4080" spans="1:5" x14ac:dyDescent="0.15">
      <c r="A4080" s="17">
        <v>4080</v>
      </c>
      <c r="B4080" s="83">
        <v>40.780000000000399</v>
      </c>
      <c r="C4080" s="17">
        <f>HLOOKUP(Eingabe!$C$3,Leistungskurven!$B$1:$B$5002,A4080,FALSE)</f>
        <v>0</v>
      </c>
      <c r="E4080" s="25">
        <f>HLOOKUP(Eingabe!$C$6,Kalkulationen!$T$1:$U$8762,A4081)</f>
        <v>0.21201452653164604</v>
      </c>
    </row>
    <row r="4081" spans="1:5" x14ac:dyDescent="0.15">
      <c r="A4081" s="17">
        <v>4081</v>
      </c>
      <c r="B4081" s="17">
        <v>40.790000000000397</v>
      </c>
      <c r="C4081" s="17">
        <f>HLOOKUP(Eingabe!$C$3,Leistungskurven!$B$1:$B$5002,A4081,FALSE)</f>
        <v>0</v>
      </c>
      <c r="E4081" s="25">
        <f>HLOOKUP(Eingabe!$C$6,Kalkulationen!$T$1:$U$8762,A4082)</f>
        <v>0.21201452653164604</v>
      </c>
    </row>
    <row r="4082" spans="1:5" x14ac:dyDescent="0.15">
      <c r="A4082" s="17">
        <v>4082</v>
      </c>
      <c r="B4082" s="83">
        <v>40.800000000000402</v>
      </c>
      <c r="C4082" s="17">
        <f>HLOOKUP(Eingabe!$C$3,Leistungskurven!$B$1:$B$5002,A4082,FALSE)</f>
        <v>0</v>
      </c>
      <c r="E4082" s="25">
        <f>HLOOKUP(Eingabe!$C$6,Kalkulationen!$T$1:$U$8762,A4083)</f>
        <v>0.21201452653164604</v>
      </c>
    </row>
    <row r="4083" spans="1:5" x14ac:dyDescent="0.15">
      <c r="A4083" s="17">
        <v>4083</v>
      </c>
      <c r="B4083" s="17">
        <v>40.8100000000004</v>
      </c>
      <c r="C4083" s="17">
        <f>HLOOKUP(Eingabe!$C$3,Leistungskurven!$B$1:$B$5002,A4083,FALSE)</f>
        <v>0</v>
      </c>
      <c r="E4083" s="25">
        <f>HLOOKUP(Eingabe!$C$6,Kalkulationen!$T$1:$U$8762,A4084)</f>
        <v>0.21201452653164604</v>
      </c>
    </row>
    <row r="4084" spans="1:5" x14ac:dyDescent="0.15">
      <c r="A4084" s="17">
        <v>4084</v>
      </c>
      <c r="B4084" s="83">
        <v>40.820000000000398</v>
      </c>
      <c r="C4084" s="17">
        <f>HLOOKUP(Eingabe!$C$3,Leistungskurven!$B$1:$B$5002,A4084,FALSE)</f>
        <v>0</v>
      </c>
      <c r="E4084" s="25">
        <f>HLOOKUP(Eingabe!$C$6,Kalkulationen!$T$1:$U$8762,A4085)</f>
        <v>0.21201452653164604</v>
      </c>
    </row>
    <row r="4085" spans="1:5" x14ac:dyDescent="0.15">
      <c r="A4085" s="17">
        <v>4085</v>
      </c>
      <c r="B4085" s="17">
        <v>40.830000000000403</v>
      </c>
      <c r="C4085" s="17">
        <f>HLOOKUP(Eingabe!$C$3,Leistungskurven!$B$1:$B$5002,A4085,FALSE)</f>
        <v>0</v>
      </c>
      <c r="E4085" s="25">
        <f>HLOOKUP(Eingabe!$C$6,Kalkulationen!$T$1:$U$8762,A4086)</f>
        <v>0.21201452653164604</v>
      </c>
    </row>
    <row r="4086" spans="1:5" x14ac:dyDescent="0.15">
      <c r="A4086" s="17">
        <v>4086</v>
      </c>
      <c r="B4086" s="83">
        <v>40.840000000000401</v>
      </c>
      <c r="C4086" s="17">
        <f>HLOOKUP(Eingabe!$C$3,Leistungskurven!$B$1:$B$5002,A4086,FALSE)</f>
        <v>0</v>
      </c>
      <c r="E4086" s="25">
        <f>HLOOKUP(Eingabe!$C$6,Kalkulationen!$T$1:$U$8762,A4087)</f>
        <v>0.21201452653164604</v>
      </c>
    </row>
    <row r="4087" spans="1:5" x14ac:dyDescent="0.15">
      <c r="A4087" s="17">
        <v>4087</v>
      </c>
      <c r="B4087" s="17">
        <v>40.850000000000399</v>
      </c>
      <c r="C4087" s="17">
        <f>HLOOKUP(Eingabe!$C$3,Leistungskurven!$B$1:$B$5002,A4087,FALSE)</f>
        <v>0</v>
      </c>
      <c r="E4087" s="25">
        <f>HLOOKUP(Eingabe!$C$6,Kalkulationen!$T$1:$U$8762,A4088)</f>
        <v>0.21201452653164604</v>
      </c>
    </row>
    <row r="4088" spans="1:5" x14ac:dyDescent="0.15">
      <c r="A4088" s="17">
        <v>4088</v>
      </c>
      <c r="B4088" s="83">
        <v>40.860000000000397</v>
      </c>
      <c r="C4088" s="17">
        <f>HLOOKUP(Eingabe!$C$3,Leistungskurven!$B$1:$B$5002,A4088,FALSE)</f>
        <v>0</v>
      </c>
      <c r="E4088" s="25">
        <f>HLOOKUP(Eingabe!$C$6,Kalkulationen!$T$1:$U$8762,A4089)</f>
        <v>0.21201452653164604</v>
      </c>
    </row>
    <row r="4089" spans="1:5" x14ac:dyDescent="0.15">
      <c r="A4089" s="17">
        <v>4089</v>
      </c>
      <c r="B4089" s="17">
        <v>40.870000000000402</v>
      </c>
      <c r="C4089" s="17">
        <f>HLOOKUP(Eingabe!$C$3,Leistungskurven!$B$1:$B$5002,A4089,FALSE)</f>
        <v>0</v>
      </c>
      <c r="E4089" s="25">
        <f>HLOOKUP(Eingabe!$C$6,Kalkulationen!$T$1:$U$8762,A4090)</f>
        <v>0.21201452653164604</v>
      </c>
    </row>
    <row r="4090" spans="1:5" x14ac:dyDescent="0.15">
      <c r="A4090" s="17">
        <v>4090</v>
      </c>
      <c r="B4090" s="83">
        <v>40.8800000000004</v>
      </c>
      <c r="C4090" s="17">
        <f>HLOOKUP(Eingabe!$C$3,Leistungskurven!$B$1:$B$5002,A4090,FALSE)</f>
        <v>0</v>
      </c>
      <c r="E4090" s="25">
        <f>HLOOKUP(Eingabe!$C$6,Kalkulationen!$T$1:$U$8762,A4091)</f>
        <v>0.21201452653164604</v>
      </c>
    </row>
    <row r="4091" spans="1:5" x14ac:dyDescent="0.15">
      <c r="A4091" s="17">
        <v>4091</v>
      </c>
      <c r="B4091" s="17">
        <v>40.890000000000398</v>
      </c>
      <c r="C4091" s="17">
        <f>HLOOKUP(Eingabe!$C$3,Leistungskurven!$B$1:$B$5002,A4091,FALSE)</f>
        <v>0</v>
      </c>
      <c r="E4091" s="25">
        <f>HLOOKUP(Eingabe!$C$6,Kalkulationen!$T$1:$U$8762,A4092)</f>
        <v>0.21201452653164604</v>
      </c>
    </row>
    <row r="4092" spans="1:5" x14ac:dyDescent="0.15">
      <c r="A4092" s="17">
        <v>4092</v>
      </c>
      <c r="B4092" s="83">
        <v>40.900000000000396</v>
      </c>
      <c r="C4092" s="17">
        <f>HLOOKUP(Eingabe!$C$3,Leistungskurven!$B$1:$B$5002,A4092,FALSE)</f>
        <v>0</v>
      </c>
      <c r="E4092" s="25">
        <f>HLOOKUP(Eingabe!$C$6,Kalkulationen!$T$1:$U$8762,A4093)</f>
        <v>0.21201452653164604</v>
      </c>
    </row>
    <row r="4093" spans="1:5" x14ac:dyDescent="0.15">
      <c r="A4093" s="17">
        <v>4093</v>
      </c>
      <c r="B4093" s="17">
        <v>40.910000000000402</v>
      </c>
      <c r="C4093" s="17">
        <f>HLOOKUP(Eingabe!$C$3,Leistungskurven!$B$1:$B$5002,A4093,FALSE)</f>
        <v>0</v>
      </c>
      <c r="E4093" s="25">
        <f>HLOOKUP(Eingabe!$C$6,Kalkulationen!$T$1:$U$8762,A4094)</f>
        <v>0.21201452653164604</v>
      </c>
    </row>
    <row r="4094" spans="1:5" x14ac:dyDescent="0.15">
      <c r="A4094" s="17">
        <v>4094</v>
      </c>
      <c r="B4094" s="83">
        <v>40.9200000000004</v>
      </c>
      <c r="C4094" s="17">
        <f>HLOOKUP(Eingabe!$C$3,Leistungskurven!$B$1:$B$5002,A4094,FALSE)</f>
        <v>0</v>
      </c>
      <c r="E4094" s="25">
        <f>HLOOKUP(Eingabe!$C$6,Kalkulationen!$T$1:$U$8762,A4095)</f>
        <v>0.21201452653164604</v>
      </c>
    </row>
    <row r="4095" spans="1:5" x14ac:dyDescent="0.15">
      <c r="A4095" s="17">
        <v>4095</v>
      </c>
      <c r="B4095" s="17">
        <v>40.930000000000398</v>
      </c>
      <c r="C4095" s="17">
        <f>HLOOKUP(Eingabe!$C$3,Leistungskurven!$B$1:$B$5002,A4095,FALSE)</f>
        <v>0</v>
      </c>
      <c r="E4095" s="25">
        <f>HLOOKUP(Eingabe!$C$6,Kalkulationen!$T$1:$U$8762,A4096)</f>
        <v>0.21201452653164604</v>
      </c>
    </row>
    <row r="4096" spans="1:5" x14ac:dyDescent="0.15">
      <c r="A4096" s="17">
        <v>4096</v>
      </c>
      <c r="B4096" s="83">
        <v>40.940000000000502</v>
      </c>
      <c r="C4096" s="17">
        <f>HLOOKUP(Eingabe!$C$3,Leistungskurven!$B$1:$B$5002,A4096,FALSE)</f>
        <v>0</v>
      </c>
      <c r="E4096" s="25">
        <f>HLOOKUP(Eingabe!$C$6,Kalkulationen!$T$1:$U$8762,A4097)</f>
        <v>0.21201452653164604</v>
      </c>
    </row>
    <row r="4097" spans="1:5" x14ac:dyDescent="0.15">
      <c r="A4097" s="17">
        <v>4097</v>
      </c>
      <c r="B4097" s="17">
        <v>40.9500000000005</v>
      </c>
      <c r="C4097" s="17">
        <f>HLOOKUP(Eingabe!$C$3,Leistungskurven!$B$1:$B$5002,A4097,FALSE)</f>
        <v>0</v>
      </c>
      <c r="E4097" s="25">
        <f>HLOOKUP(Eingabe!$C$6,Kalkulationen!$T$1:$U$8762,A4098)</f>
        <v>0.21201452653164604</v>
      </c>
    </row>
    <row r="4098" spans="1:5" x14ac:dyDescent="0.15">
      <c r="A4098" s="17">
        <v>4098</v>
      </c>
      <c r="B4098" s="83">
        <v>40.960000000000498</v>
      </c>
      <c r="C4098" s="17">
        <f>HLOOKUP(Eingabe!$C$3,Leistungskurven!$B$1:$B$5002,A4098,FALSE)</f>
        <v>0</v>
      </c>
      <c r="E4098" s="25">
        <f>HLOOKUP(Eingabe!$C$6,Kalkulationen!$T$1:$U$8762,A4099)</f>
        <v>0.21201452653164604</v>
      </c>
    </row>
    <row r="4099" spans="1:5" x14ac:dyDescent="0.15">
      <c r="A4099" s="17">
        <v>4099</v>
      </c>
      <c r="B4099" s="17">
        <v>40.970000000000503</v>
      </c>
      <c r="C4099" s="17">
        <f>HLOOKUP(Eingabe!$C$3,Leistungskurven!$B$1:$B$5002,A4099,FALSE)</f>
        <v>0</v>
      </c>
      <c r="E4099" s="25">
        <f>HLOOKUP(Eingabe!$C$6,Kalkulationen!$T$1:$U$8762,A4100)</f>
        <v>0.21201452653164604</v>
      </c>
    </row>
    <row r="4100" spans="1:5" x14ac:dyDescent="0.15">
      <c r="A4100" s="17">
        <v>4100</v>
      </c>
      <c r="B4100" s="83">
        <v>40.980000000000501</v>
      </c>
      <c r="C4100" s="17">
        <f>HLOOKUP(Eingabe!$C$3,Leistungskurven!$B$1:$B$5002,A4100,FALSE)</f>
        <v>0</v>
      </c>
      <c r="E4100" s="25">
        <f>HLOOKUP(Eingabe!$C$6,Kalkulationen!$T$1:$U$8762,A4101)</f>
        <v>0.21201452653164604</v>
      </c>
    </row>
    <row r="4101" spans="1:5" x14ac:dyDescent="0.15">
      <c r="A4101" s="17">
        <v>4101</v>
      </c>
      <c r="B4101" s="17">
        <v>40.990000000000499</v>
      </c>
      <c r="C4101" s="17">
        <f>HLOOKUP(Eingabe!$C$3,Leistungskurven!$B$1:$B$5002,A4101,FALSE)</f>
        <v>0</v>
      </c>
      <c r="E4101" s="25">
        <f>HLOOKUP(Eingabe!$C$6,Kalkulationen!$T$1:$U$8762,A4102)</f>
        <v>0.21201452653164604</v>
      </c>
    </row>
    <row r="4102" spans="1:5" x14ac:dyDescent="0.15">
      <c r="A4102" s="17">
        <v>4102</v>
      </c>
      <c r="B4102" s="83">
        <v>41.000000000000497</v>
      </c>
      <c r="C4102" s="17">
        <f>HLOOKUP(Eingabe!$C$3,Leistungskurven!$B$1:$B$5002,A4102,FALSE)</f>
        <v>0</v>
      </c>
      <c r="E4102" s="25">
        <f>HLOOKUP(Eingabe!$C$6,Kalkulationen!$T$1:$U$8762,A4103)</f>
        <v>0.21201452653164604</v>
      </c>
    </row>
    <row r="4103" spans="1:5" x14ac:dyDescent="0.15">
      <c r="A4103" s="17">
        <v>4103</v>
      </c>
      <c r="B4103" s="17">
        <v>41.010000000000502</v>
      </c>
      <c r="C4103" s="17">
        <f>HLOOKUP(Eingabe!$C$3,Leistungskurven!$B$1:$B$5002,A4103,FALSE)</f>
        <v>0</v>
      </c>
      <c r="E4103" s="25">
        <f>HLOOKUP(Eingabe!$C$6,Kalkulationen!$T$1:$U$8762,A4104)</f>
        <v>0.21201452653164604</v>
      </c>
    </row>
    <row r="4104" spans="1:5" x14ac:dyDescent="0.15">
      <c r="A4104" s="17">
        <v>4104</v>
      </c>
      <c r="B4104" s="83">
        <v>41.020000000000501</v>
      </c>
      <c r="C4104" s="17">
        <f>HLOOKUP(Eingabe!$C$3,Leistungskurven!$B$1:$B$5002,A4104,FALSE)</f>
        <v>0</v>
      </c>
      <c r="E4104" s="25">
        <f>HLOOKUP(Eingabe!$C$6,Kalkulationen!$T$1:$U$8762,A4105)</f>
        <v>0.21201452653164604</v>
      </c>
    </row>
    <row r="4105" spans="1:5" x14ac:dyDescent="0.15">
      <c r="A4105" s="17">
        <v>4105</v>
      </c>
      <c r="B4105" s="17">
        <v>41.030000000000499</v>
      </c>
      <c r="C4105" s="17">
        <f>HLOOKUP(Eingabe!$C$3,Leistungskurven!$B$1:$B$5002,A4105,FALSE)</f>
        <v>0</v>
      </c>
      <c r="E4105" s="25">
        <f>HLOOKUP(Eingabe!$C$6,Kalkulationen!$T$1:$U$8762,A4106)</f>
        <v>0.21201452653164604</v>
      </c>
    </row>
    <row r="4106" spans="1:5" x14ac:dyDescent="0.15">
      <c r="A4106" s="17">
        <v>4106</v>
      </c>
      <c r="B4106" s="83">
        <v>41.040000000000497</v>
      </c>
      <c r="C4106" s="17">
        <f>HLOOKUP(Eingabe!$C$3,Leistungskurven!$B$1:$B$5002,A4106,FALSE)</f>
        <v>0</v>
      </c>
      <c r="E4106" s="25">
        <f>HLOOKUP(Eingabe!$C$6,Kalkulationen!$T$1:$U$8762,A4107)</f>
        <v>0.21201452653164604</v>
      </c>
    </row>
    <row r="4107" spans="1:5" x14ac:dyDescent="0.15">
      <c r="A4107" s="17">
        <v>4107</v>
      </c>
      <c r="B4107" s="17">
        <v>41.050000000000502</v>
      </c>
      <c r="C4107" s="17">
        <f>HLOOKUP(Eingabe!$C$3,Leistungskurven!$B$1:$B$5002,A4107,FALSE)</f>
        <v>0</v>
      </c>
      <c r="E4107" s="25">
        <f>HLOOKUP(Eingabe!$C$6,Kalkulationen!$T$1:$U$8762,A4108)</f>
        <v>0.21201452653164604</v>
      </c>
    </row>
    <row r="4108" spans="1:5" x14ac:dyDescent="0.15">
      <c r="A4108" s="17">
        <v>4108</v>
      </c>
      <c r="B4108" s="83">
        <v>41.0600000000005</v>
      </c>
      <c r="C4108" s="17">
        <f>HLOOKUP(Eingabe!$C$3,Leistungskurven!$B$1:$B$5002,A4108,FALSE)</f>
        <v>0</v>
      </c>
      <c r="E4108" s="25">
        <f>HLOOKUP(Eingabe!$C$6,Kalkulationen!$T$1:$U$8762,A4109)</f>
        <v>0.21201452653164604</v>
      </c>
    </row>
    <row r="4109" spans="1:5" x14ac:dyDescent="0.15">
      <c r="A4109" s="17">
        <v>4109</v>
      </c>
      <c r="B4109" s="17">
        <v>41.070000000000498</v>
      </c>
      <c r="C4109" s="17">
        <f>HLOOKUP(Eingabe!$C$3,Leistungskurven!$B$1:$B$5002,A4109,FALSE)</f>
        <v>0</v>
      </c>
      <c r="E4109" s="25">
        <f>HLOOKUP(Eingabe!$C$6,Kalkulationen!$T$1:$U$8762,A4110)</f>
        <v>0.21201452653164604</v>
      </c>
    </row>
    <row r="4110" spans="1:5" x14ac:dyDescent="0.15">
      <c r="A4110" s="17">
        <v>4110</v>
      </c>
      <c r="B4110" s="83">
        <v>41.080000000000503</v>
      </c>
      <c r="C4110" s="17">
        <f>HLOOKUP(Eingabe!$C$3,Leistungskurven!$B$1:$B$5002,A4110,FALSE)</f>
        <v>0</v>
      </c>
      <c r="E4110" s="25">
        <f>HLOOKUP(Eingabe!$C$6,Kalkulationen!$T$1:$U$8762,A4111)</f>
        <v>0.21201452653164604</v>
      </c>
    </row>
    <row r="4111" spans="1:5" x14ac:dyDescent="0.15">
      <c r="A4111" s="17">
        <v>4111</v>
      </c>
      <c r="B4111" s="17">
        <v>41.090000000000501</v>
      </c>
      <c r="C4111" s="17">
        <f>HLOOKUP(Eingabe!$C$3,Leistungskurven!$B$1:$B$5002,A4111,FALSE)</f>
        <v>0</v>
      </c>
      <c r="E4111" s="25">
        <f>HLOOKUP(Eingabe!$C$6,Kalkulationen!$T$1:$U$8762,A4112)</f>
        <v>0.21201452653164604</v>
      </c>
    </row>
    <row r="4112" spans="1:5" x14ac:dyDescent="0.15">
      <c r="A4112" s="17">
        <v>4112</v>
      </c>
      <c r="B4112" s="83">
        <v>41.100000000000499</v>
      </c>
      <c r="C4112" s="17">
        <f>HLOOKUP(Eingabe!$C$3,Leistungskurven!$B$1:$B$5002,A4112,FALSE)</f>
        <v>0</v>
      </c>
      <c r="E4112" s="25">
        <f>HLOOKUP(Eingabe!$C$6,Kalkulationen!$T$1:$U$8762,A4113)</f>
        <v>0.21201452653164604</v>
      </c>
    </row>
    <row r="4113" spans="1:5" x14ac:dyDescent="0.15">
      <c r="A4113" s="17">
        <v>4113</v>
      </c>
      <c r="B4113" s="17">
        <v>41.110000000000497</v>
      </c>
      <c r="C4113" s="17">
        <f>HLOOKUP(Eingabe!$C$3,Leistungskurven!$B$1:$B$5002,A4113,FALSE)</f>
        <v>0</v>
      </c>
      <c r="E4113" s="25">
        <f>HLOOKUP(Eingabe!$C$6,Kalkulationen!$T$1:$U$8762,A4114)</f>
        <v>0.21201452653164604</v>
      </c>
    </row>
    <row r="4114" spans="1:5" x14ac:dyDescent="0.15">
      <c r="A4114" s="17">
        <v>4114</v>
      </c>
      <c r="B4114" s="83">
        <v>41.120000000000502</v>
      </c>
      <c r="C4114" s="17">
        <f>HLOOKUP(Eingabe!$C$3,Leistungskurven!$B$1:$B$5002,A4114,FALSE)</f>
        <v>0</v>
      </c>
      <c r="E4114" s="25">
        <f>HLOOKUP(Eingabe!$C$6,Kalkulationen!$T$1:$U$8762,A4115)</f>
        <v>0.21201452653164604</v>
      </c>
    </row>
    <row r="4115" spans="1:5" x14ac:dyDescent="0.15">
      <c r="A4115" s="17">
        <v>4115</v>
      </c>
      <c r="B4115" s="17">
        <v>41.1300000000005</v>
      </c>
      <c r="C4115" s="17">
        <f>HLOOKUP(Eingabe!$C$3,Leistungskurven!$B$1:$B$5002,A4115,FALSE)</f>
        <v>0</v>
      </c>
      <c r="E4115" s="25">
        <f>HLOOKUP(Eingabe!$C$6,Kalkulationen!$T$1:$U$8762,A4116)</f>
        <v>0.21201452653164604</v>
      </c>
    </row>
    <row r="4116" spans="1:5" x14ac:dyDescent="0.15">
      <c r="A4116" s="17">
        <v>4116</v>
      </c>
      <c r="B4116" s="83">
        <v>41.140000000000498</v>
      </c>
      <c r="C4116" s="17">
        <f>HLOOKUP(Eingabe!$C$3,Leistungskurven!$B$1:$B$5002,A4116,FALSE)</f>
        <v>0</v>
      </c>
      <c r="E4116" s="25">
        <f>HLOOKUP(Eingabe!$C$6,Kalkulationen!$T$1:$U$8762,A4117)</f>
        <v>0.21201452653164604</v>
      </c>
    </row>
    <row r="4117" spans="1:5" x14ac:dyDescent="0.15">
      <c r="A4117" s="17">
        <v>4117</v>
      </c>
      <c r="B4117" s="17">
        <v>41.150000000000503</v>
      </c>
      <c r="C4117" s="17">
        <f>HLOOKUP(Eingabe!$C$3,Leistungskurven!$B$1:$B$5002,A4117,FALSE)</f>
        <v>0</v>
      </c>
      <c r="E4117" s="25">
        <f>HLOOKUP(Eingabe!$C$6,Kalkulationen!$T$1:$U$8762,A4118)</f>
        <v>0.21201452653164604</v>
      </c>
    </row>
    <row r="4118" spans="1:5" x14ac:dyDescent="0.15">
      <c r="A4118" s="17">
        <v>4118</v>
      </c>
      <c r="B4118" s="83">
        <v>41.160000000000501</v>
      </c>
      <c r="C4118" s="17">
        <f>HLOOKUP(Eingabe!$C$3,Leistungskurven!$B$1:$B$5002,A4118,FALSE)</f>
        <v>0</v>
      </c>
      <c r="E4118" s="25">
        <f>HLOOKUP(Eingabe!$C$6,Kalkulationen!$T$1:$U$8762,A4119)</f>
        <v>0.21201452653164604</v>
      </c>
    </row>
    <row r="4119" spans="1:5" x14ac:dyDescent="0.15">
      <c r="A4119" s="17">
        <v>4119</v>
      </c>
      <c r="B4119" s="17">
        <v>41.170000000000499</v>
      </c>
      <c r="C4119" s="17">
        <f>HLOOKUP(Eingabe!$C$3,Leistungskurven!$B$1:$B$5002,A4119,FALSE)</f>
        <v>0</v>
      </c>
      <c r="E4119" s="25">
        <f>HLOOKUP(Eingabe!$C$6,Kalkulationen!$T$1:$U$8762,A4120)</f>
        <v>0.21201452653164604</v>
      </c>
    </row>
    <row r="4120" spans="1:5" x14ac:dyDescent="0.15">
      <c r="A4120" s="17">
        <v>4120</v>
      </c>
      <c r="B4120" s="83">
        <v>41.180000000000497</v>
      </c>
      <c r="C4120" s="17">
        <f>HLOOKUP(Eingabe!$C$3,Leistungskurven!$B$1:$B$5002,A4120,FALSE)</f>
        <v>0</v>
      </c>
      <c r="E4120" s="25">
        <f>HLOOKUP(Eingabe!$C$6,Kalkulationen!$T$1:$U$8762,A4121)</f>
        <v>0.19237195416342232</v>
      </c>
    </row>
    <row r="4121" spans="1:5" x14ac:dyDescent="0.15">
      <c r="A4121" s="17">
        <v>4121</v>
      </c>
      <c r="B4121" s="17">
        <v>41.190000000000502</v>
      </c>
      <c r="C4121" s="17">
        <f>HLOOKUP(Eingabe!$C$3,Leistungskurven!$B$1:$B$5002,A4121,FALSE)</f>
        <v>0</v>
      </c>
      <c r="E4121" s="25">
        <f>HLOOKUP(Eingabe!$C$6,Kalkulationen!$T$1:$U$8762,A4122)</f>
        <v>0.19237195416342232</v>
      </c>
    </row>
    <row r="4122" spans="1:5" x14ac:dyDescent="0.15">
      <c r="A4122" s="17">
        <v>4122</v>
      </c>
      <c r="B4122" s="83">
        <v>41.2000000000005</v>
      </c>
      <c r="C4122" s="17">
        <f>HLOOKUP(Eingabe!$C$3,Leistungskurven!$B$1:$B$5002,A4122,FALSE)</f>
        <v>0</v>
      </c>
      <c r="E4122" s="25">
        <f>HLOOKUP(Eingabe!$C$6,Kalkulationen!$T$1:$U$8762,A4123)</f>
        <v>0.19237195416342232</v>
      </c>
    </row>
    <row r="4123" spans="1:5" x14ac:dyDescent="0.15">
      <c r="A4123" s="17">
        <v>4123</v>
      </c>
      <c r="B4123" s="17">
        <v>41.210000000000399</v>
      </c>
      <c r="C4123" s="17">
        <f>HLOOKUP(Eingabe!$C$3,Leistungskurven!$B$1:$B$5002,A4123,FALSE)</f>
        <v>0</v>
      </c>
      <c r="E4123" s="25">
        <f>HLOOKUP(Eingabe!$C$6,Kalkulationen!$T$1:$U$8762,A4124)</f>
        <v>0.19237195416342232</v>
      </c>
    </row>
    <row r="4124" spans="1:5" x14ac:dyDescent="0.15">
      <c r="A4124" s="17">
        <v>4124</v>
      </c>
      <c r="B4124" s="83">
        <v>41.220000000000397</v>
      </c>
      <c r="C4124" s="17">
        <f>HLOOKUP(Eingabe!$C$3,Leistungskurven!$B$1:$B$5002,A4124,FALSE)</f>
        <v>0</v>
      </c>
      <c r="E4124" s="25">
        <f>HLOOKUP(Eingabe!$C$6,Kalkulationen!$T$1:$U$8762,A4125)</f>
        <v>0.19237195416342232</v>
      </c>
    </row>
    <row r="4125" spans="1:5" x14ac:dyDescent="0.15">
      <c r="A4125" s="17">
        <v>4125</v>
      </c>
      <c r="B4125" s="17">
        <v>41.230000000000402</v>
      </c>
      <c r="C4125" s="17">
        <f>HLOOKUP(Eingabe!$C$3,Leistungskurven!$B$1:$B$5002,A4125,FALSE)</f>
        <v>0</v>
      </c>
      <c r="E4125" s="25">
        <f>HLOOKUP(Eingabe!$C$6,Kalkulationen!$T$1:$U$8762,A4126)</f>
        <v>0.19237195416342232</v>
      </c>
    </row>
    <row r="4126" spans="1:5" x14ac:dyDescent="0.15">
      <c r="A4126" s="17">
        <v>4126</v>
      </c>
      <c r="B4126" s="83">
        <v>41.2400000000004</v>
      </c>
      <c r="C4126" s="17">
        <f>HLOOKUP(Eingabe!$C$3,Leistungskurven!$B$1:$B$5002,A4126,FALSE)</f>
        <v>0</v>
      </c>
      <c r="E4126" s="25">
        <f>HLOOKUP(Eingabe!$C$6,Kalkulationen!$T$1:$U$8762,A4127)</f>
        <v>0.19237195416342232</v>
      </c>
    </row>
    <row r="4127" spans="1:5" x14ac:dyDescent="0.15">
      <c r="A4127" s="17">
        <v>4127</v>
      </c>
      <c r="B4127" s="17">
        <v>41.250000000000398</v>
      </c>
      <c r="C4127" s="17">
        <f>HLOOKUP(Eingabe!$C$3,Leistungskurven!$B$1:$B$5002,A4127,FALSE)</f>
        <v>0</v>
      </c>
      <c r="E4127" s="25">
        <f>HLOOKUP(Eingabe!$C$6,Kalkulationen!$T$1:$U$8762,A4128)</f>
        <v>0.19237195416342232</v>
      </c>
    </row>
    <row r="4128" spans="1:5" x14ac:dyDescent="0.15">
      <c r="A4128" s="17">
        <v>4128</v>
      </c>
      <c r="B4128" s="83">
        <v>41.260000000000403</v>
      </c>
      <c r="C4128" s="17">
        <f>HLOOKUP(Eingabe!$C$3,Leistungskurven!$B$1:$B$5002,A4128,FALSE)</f>
        <v>0</v>
      </c>
      <c r="E4128" s="25">
        <f>HLOOKUP(Eingabe!$C$6,Kalkulationen!$T$1:$U$8762,A4129)</f>
        <v>0.19237195416342232</v>
      </c>
    </row>
    <row r="4129" spans="1:5" x14ac:dyDescent="0.15">
      <c r="A4129" s="17">
        <v>4129</v>
      </c>
      <c r="B4129" s="17">
        <v>41.270000000000401</v>
      </c>
      <c r="C4129" s="17">
        <f>HLOOKUP(Eingabe!$C$3,Leistungskurven!$B$1:$B$5002,A4129,FALSE)</f>
        <v>0</v>
      </c>
      <c r="E4129" s="25">
        <f>HLOOKUP(Eingabe!$C$6,Kalkulationen!$T$1:$U$8762,A4130)</f>
        <v>0.19237195416342232</v>
      </c>
    </row>
    <row r="4130" spans="1:5" x14ac:dyDescent="0.15">
      <c r="A4130" s="17">
        <v>4130</v>
      </c>
      <c r="B4130" s="83">
        <v>41.280000000000399</v>
      </c>
      <c r="C4130" s="17">
        <f>HLOOKUP(Eingabe!$C$3,Leistungskurven!$B$1:$B$5002,A4130,FALSE)</f>
        <v>0</v>
      </c>
      <c r="E4130" s="25">
        <f>HLOOKUP(Eingabe!$C$6,Kalkulationen!$T$1:$U$8762,A4131)</f>
        <v>0.19237195416342232</v>
      </c>
    </row>
    <row r="4131" spans="1:5" x14ac:dyDescent="0.15">
      <c r="A4131" s="17">
        <v>4131</v>
      </c>
      <c r="B4131" s="17">
        <v>41.290000000000397</v>
      </c>
      <c r="C4131" s="17">
        <f>HLOOKUP(Eingabe!$C$3,Leistungskurven!$B$1:$B$5002,A4131,FALSE)</f>
        <v>0</v>
      </c>
      <c r="E4131" s="25">
        <f>HLOOKUP(Eingabe!$C$6,Kalkulationen!$T$1:$U$8762,A4132)</f>
        <v>0.19237195416342232</v>
      </c>
    </row>
    <row r="4132" spans="1:5" x14ac:dyDescent="0.15">
      <c r="A4132" s="17">
        <v>4132</v>
      </c>
      <c r="B4132" s="83">
        <v>41.300000000000402</v>
      </c>
      <c r="C4132" s="17">
        <f>HLOOKUP(Eingabe!$C$3,Leistungskurven!$B$1:$B$5002,A4132,FALSE)</f>
        <v>0</v>
      </c>
      <c r="E4132" s="25">
        <f>HLOOKUP(Eingabe!$C$6,Kalkulationen!$T$1:$U$8762,A4133)</f>
        <v>0.19237195416342232</v>
      </c>
    </row>
    <row r="4133" spans="1:5" x14ac:dyDescent="0.15">
      <c r="A4133" s="17">
        <v>4133</v>
      </c>
      <c r="B4133" s="17">
        <v>41.3100000000004</v>
      </c>
      <c r="C4133" s="17">
        <f>HLOOKUP(Eingabe!$C$3,Leistungskurven!$B$1:$B$5002,A4133,FALSE)</f>
        <v>0</v>
      </c>
      <c r="E4133" s="25">
        <f>HLOOKUP(Eingabe!$C$6,Kalkulationen!$T$1:$U$8762,A4134)</f>
        <v>0.19237195416342232</v>
      </c>
    </row>
    <row r="4134" spans="1:5" x14ac:dyDescent="0.15">
      <c r="A4134" s="17">
        <v>4134</v>
      </c>
      <c r="B4134" s="83">
        <v>41.320000000000398</v>
      </c>
      <c r="C4134" s="17">
        <f>HLOOKUP(Eingabe!$C$3,Leistungskurven!$B$1:$B$5002,A4134,FALSE)</f>
        <v>0</v>
      </c>
      <c r="E4134" s="25">
        <f>HLOOKUP(Eingabe!$C$6,Kalkulationen!$T$1:$U$8762,A4135)</f>
        <v>0.19237195416342232</v>
      </c>
    </row>
    <row r="4135" spans="1:5" x14ac:dyDescent="0.15">
      <c r="A4135" s="17">
        <v>4135</v>
      </c>
      <c r="B4135" s="17">
        <v>41.330000000000403</v>
      </c>
      <c r="C4135" s="17">
        <f>HLOOKUP(Eingabe!$C$3,Leistungskurven!$B$1:$B$5002,A4135,FALSE)</f>
        <v>0</v>
      </c>
      <c r="E4135" s="25">
        <f>HLOOKUP(Eingabe!$C$6,Kalkulationen!$T$1:$U$8762,A4136)</f>
        <v>0.19237195416342232</v>
      </c>
    </row>
    <row r="4136" spans="1:5" x14ac:dyDescent="0.15">
      <c r="A4136" s="17">
        <v>4136</v>
      </c>
      <c r="B4136" s="83">
        <v>41.340000000000401</v>
      </c>
      <c r="C4136" s="17">
        <f>HLOOKUP(Eingabe!$C$3,Leistungskurven!$B$1:$B$5002,A4136,FALSE)</f>
        <v>0</v>
      </c>
      <c r="E4136" s="25">
        <f>HLOOKUP(Eingabe!$C$6,Kalkulationen!$T$1:$U$8762,A4137)</f>
        <v>0.19237195416342232</v>
      </c>
    </row>
    <row r="4137" spans="1:5" x14ac:dyDescent="0.15">
      <c r="A4137" s="17">
        <v>4137</v>
      </c>
      <c r="B4137" s="17">
        <v>41.350000000000399</v>
      </c>
      <c r="C4137" s="17">
        <f>HLOOKUP(Eingabe!$C$3,Leistungskurven!$B$1:$B$5002,A4137,FALSE)</f>
        <v>0</v>
      </c>
      <c r="E4137" s="25">
        <f>HLOOKUP(Eingabe!$C$6,Kalkulationen!$T$1:$U$8762,A4138)</f>
        <v>0.19237195416342232</v>
      </c>
    </row>
    <row r="4138" spans="1:5" x14ac:dyDescent="0.15">
      <c r="A4138" s="17">
        <v>4138</v>
      </c>
      <c r="B4138" s="83">
        <v>41.360000000000397</v>
      </c>
      <c r="C4138" s="17">
        <f>HLOOKUP(Eingabe!$C$3,Leistungskurven!$B$1:$B$5002,A4138,FALSE)</f>
        <v>0</v>
      </c>
      <c r="E4138" s="25">
        <f>HLOOKUP(Eingabe!$C$6,Kalkulationen!$T$1:$U$8762,A4139)</f>
        <v>0.19237195416342232</v>
      </c>
    </row>
    <row r="4139" spans="1:5" x14ac:dyDescent="0.15">
      <c r="A4139" s="17">
        <v>4139</v>
      </c>
      <c r="B4139" s="17">
        <v>41.370000000000402</v>
      </c>
      <c r="C4139" s="17">
        <f>HLOOKUP(Eingabe!$C$3,Leistungskurven!$B$1:$B$5002,A4139,FALSE)</f>
        <v>0</v>
      </c>
      <c r="E4139" s="25">
        <f>HLOOKUP(Eingabe!$C$6,Kalkulationen!$T$1:$U$8762,A4140)</f>
        <v>0.19237195416342232</v>
      </c>
    </row>
    <row r="4140" spans="1:5" x14ac:dyDescent="0.15">
      <c r="A4140" s="17">
        <v>4140</v>
      </c>
      <c r="B4140" s="83">
        <v>41.3800000000004</v>
      </c>
      <c r="C4140" s="17">
        <f>HLOOKUP(Eingabe!$C$3,Leistungskurven!$B$1:$B$5002,A4140,FALSE)</f>
        <v>0</v>
      </c>
      <c r="E4140" s="25">
        <f>HLOOKUP(Eingabe!$C$6,Kalkulationen!$T$1:$U$8762,A4141)</f>
        <v>0.19237195416342232</v>
      </c>
    </row>
    <row r="4141" spans="1:5" x14ac:dyDescent="0.15">
      <c r="A4141" s="17">
        <v>4141</v>
      </c>
      <c r="B4141" s="17">
        <v>41.390000000000398</v>
      </c>
      <c r="C4141" s="17">
        <f>HLOOKUP(Eingabe!$C$3,Leistungskurven!$B$1:$B$5002,A4141,FALSE)</f>
        <v>0</v>
      </c>
      <c r="E4141" s="25">
        <f>HLOOKUP(Eingabe!$C$6,Kalkulationen!$T$1:$U$8762,A4142)</f>
        <v>0.19237195416342232</v>
      </c>
    </row>
    <row r="4142" spans="1:5" x14ac:dyDescent="0.15">
      <c r="A4142" s="17">
        <v>4142</v>
      </c>
      <c r="B4142" s="83">
        <v>41.400000000000396</v>
      </c>
      <c r="C4142" s="17">
        <f>HLOOKUP(Eingabe!$C$3,Leistungskurven!$B$1:$B$5002,A4142,FALSE)</f>
        <v>0</v>
      </c>
      <c r="E4142" s="25">
        <f>HLOOKUP(Eingabe!$C$6,Kalkulationen!$T$1:$U$8762,A4143)</f>
        <v>0.19237195416342232</v>
      </c>
    </row>
    <row r="4143" spans="1:5" x14ac:dyDescent="0.15">
      <c r="A4143" s="17">
        <v>4143</v>
      </c>
      <c r="B4143" s="17">
        <v>41.410000000000402</v>
      </c>
      <c r="C4143" s="17">
        <f>HLOOKUP(Eingabe!$C$3,Leistungskurven!$B$1:$B$5002,A4143,FALSE)</f>
        <v>0</v>
      </c>
      <c r="E4143" s="25">
        <f>HLOOKUP(Eingabe!$C$6,Kalkulationen!$T$1:$U$8762,A4144)</f>
        <v>0.19237195416342232</v>
      </c>
    </row>
    <row r="4144" spans="1:5" x14ac:dyDescent="0.15">
      <c r="A4144" s="17">
        <v>4144</v>
      </c>
      <c r="B4144" s="83">
        <v>41.4200000000004</v>
      </c>
      <c r="C4144" s="17">
        <f>HLOOKUP(Eingabe!$C$3,Leistungskurven!$B$1:$B$5002,A4144,FALSE)</f>
        <v>0</v>
      </c>
      <c r="E4144" s="25">
        <f>HLOOKUP(Eingabe!$C$6,Kalkulationen!$T$1:$U$8762,A4145)</f>
        <v>0.19237195416342232</v>
      </c>
    </row>
    <row r="4145" spans="1:5" x14ac:dyDescent="0.15">
      <c r="A4145" s="17">
        <v>4145</v>
      </c>
      <c r="B4145" s="17">
        <v>41.430000000000398</v>
      </c>
      <c r="C4145" s="17">
        <f>HLOOKUP(Eingabe!$C$3,Leistungskurven!$B$1:$B$5002,A4145,FALSE)</f>
        <v>0</v>
      </c>
      <c r="E4145" s="25">
        <f>HLOOKUP(Eingabe!$C$6,Kalkulationen!$T$1:$U$8762,A4146)</f>
        <v>0.19237195416342232</v>
      </c>
    </row>
    <row r="4146" spans="1:5" x14ac:dyDescent="0.15">
      <c r="A4146" s="17">
        <v>4146</v>
      </c>
      <c r="B4146" s="83">
        <v>41.440000000000403</v>
      </c>
      <c r="C4146" s="17">
        <f>HLOOKUP(Eingabe!$C$3,Leistungskurven!$B$1:$B$5002,A4146,FALSE)</f>
        <v>0</v>
      </c>
      <c r="E4146" s="25">
        <f>HLOOKUP(Eingabe!$C$6,Kalkulationen!$T$1:$U$8762,A4147)</f>
        <v>0.19237195416342232</v>
      </c>
    </row>
    <row r="4147" spans="1:5" x14ac:dyDescent="0.15">
      <c r="A4147" s="17">
        <v>4147</v>
      </c>
      <c r="B4147" s="17">
        <v>41.450000000000401</v>
      </c>
      <c r="C4147" s="17">
        <f>HLOOKUP(Eingabe!$C$3,Leistungskurven!$B$1:$B$5002,A4147,FALSE)</f>
        <v>0</v>
      </c>
      <c r="E4147" s="25">
        <f>HLOOKUP(Eingabe!$C$6,Kalkulationen!$T$1:$U$8762,A4148)</f>
        <v>0.19237195416342232</v>
      </c>
    </row>
    <row r="4148" spans="1:5" x14ac:dyDescent="0.15">
      <c r="A4148" s="17">
        <v>4148</v>
      </c>
      <c r="B4148" s="83">
        <v>41.460000000000399</v>
      </c>
      <c r="C4148" s="17">
        <f>HLOOKUP(Eingabe!$C$3,Leistungskurven!$B$1:$B$5002,A4148,FALSE)</f>
        <v>0</v>
      </c>
      <c r="E4148" s="25">
        <f>HLOOKUP(Eingabe!$C$6,Kalkulationen!$T$1:$U$8762,A4149)</f>
        <v>0.19237195416342232</v>
      </c>
    </row>
    <row r="4149" spans="1:5" x14ac:dyDescent="0.15">
      <c r="A4149" s="17">
        <v>4149</v>
      </c>
      <c r="B4149" s="17">
        <v>41.470000000000397</v>
      </c>
      <c r="C4149" s="17">
        <f>HLOOKUP(Eingabe!$C$3,Leistungskurven!$B$1:$B$5002,A4149,FALSE)</f>
        <v>0</v>
      </c>
      <c r="E4149" s="25">
        <f>HLOOKUP(Eingabe!$C$6,Kalkulationen!$T$1:$U$8762,A4150)</f>
        <v>0.19237195416342232</v>
      </c>
    </row>
    <row r="4150" spans="1:5" x14ac:dyDescent="0.15">
      <c r="A4150" s="17">
        <v>4150</v>
      </c>
      <c r="B4150" s="83">
        <v>41.480000000000402</v>
      </c>
      <c r="C4150" s="17">
        <f>HLOOKUP(Eingabe!$C$3,Leistungskurven!$B$1:$B$5002,A4150,FALSE)</f>
        <v>0</v>
      </c>
      <c r="E4150" s="25">
        <f>HLOOKUP(Eingabe!$C$6,Kalkulationen!$T$1:$U$8762,A4151)</f>
        <v>0.19237195416342232</v>
      </c>
    </row>
    <row r="4151" spans="1:5" x14ac:dyDescent="0.15">
      <c r="A4151" s="17">
        <v>4151</v>
      </c>
      <c r="B4151" s="17">
        <v>41.4900000000004</v>
      </c>
      <c r="C4151" s="17">
        <f>HLOOKUP(Eingabe!$C$3,Leistungskurven!$B$1:$B$5002,A4151,FALSE)</f>
        <v>0</v>
      </c>
      <c r="E4151" s="25">
        <f>HLOOKUP(Eingabe!$C$6,Kalkulationen!$T$1:$U$8762,A4152)</f>
        <v>0.19237195416342232</v>
      </c>
    </row>
    <row r="4152" spans="1:5" x14ac:dyDescent="0.15">
      <c r="A4152" s="17">
        <v>4152</v>
      </c>
      <c r="B4152" s="83">
        <v>41.500000000000398</v>
      </c>
      <c r="C4152" s="17">
        <f>HLOOKUP(Eingabe!$C$3,Leistungskurven!$B$1:$B$5002,A4152,FALSE)</f>
        <v>0</v>
      </c>
      <c r="E4152" s="25">
        <f>HLOOKUP(Eingabe!$C$6,Kalkulationen!$T$1:$U$8762,A4153)</f>
        <v>0.19237195416342232</v>
      </c>
    </row>
    <row r="4153" spans="1:5" x14ac:dyDescent="0.15">
      <c r="A4153" s="17">
        <v>4153</v>
      </c>
      <c r="B4153" s="17">
        <v>41.510000000000403</v>
      </c>
      <c r="C4153" s="17">
        <f>HLOOKUP(Eingabe!$C$3,Leistungskurven!$B$1:$B$5002,A4153,FALSE)</f>
        <v>0</v>
      </c>
      <c r="E4153" s="25">
        <f>HLOOKUP(Eingabe!$C$6,Kalkulationen!$T$1:$U$8762,A4154)</f>
        <v>0.19237195416342232</v>
      </c>
    </row>
    <row r="4154" spans="1:5" x14ac:dyDescent="0.15">
      <c r="A4154" s="17">
        <v>4154</v>
      </c>
      <c r="B4154" s="83">
        <v>41.520000000000401</v>
      </c>
      <c r="C4154" s="17">
        <f>HLOOKUP(Eingabe!$C$3,Leistungskurven!$B$1:$B$5002,A4154,FALSE)</f>
        <v>0</v>
      </c>
      <c r="E4154" s="25">
        <f>HLOOKUP(Eingabe!$C$6,Kalkulationen!$T$1:$U$8762,A4155)</f>
        <v>0.19237195416342232</v>
      </c>
    </row>
    <row r="4155" spans="1:5" x14ac:dyDescent="0.15">
      <c r="A4155" s="17">
        <v>4155</v>
      </c>
      <c r="B4155" s="17">
        <v>41.530000000000399</v>
      </c>
      <c r="C4155" s="17">
        <f>HLOOKUP(Eingabe!$C$3,Leistungskurven!$B$1:$B$5002,A4155,FALSE)</f>
        <v>0</v>
      </c>
      <c r="E4155" s="25">
        <f>HLOOKUP(Eingabe!$C$6,Kalkulationen!$T$1:$U$8762,A4156)</f>
        <v>0.19237195416342232</v>
      </c>
    </row>
    <row r="4156" spans="1:5" x14ac:dyDescent="0.15">
      <c r="A4156" s="17">
        <v>4156</v>
      </c>
      <c r="B4156" s="83">
        <v>41.540000000000397</v>
      </c>
      <c r="C4156" s="17">
        <f>HLOOKUP(Eingabe!$C$3,Leistungskurven!$B$1:$B$5002,A4156,FALSE)</f>
        <v>0</v>
      </c>
      <c r="E4156" s="25">
        <f>HLOOKUP(Eingabe!$C$6,Kalkulationen!$T$1:$U$8762,A4157)</f>
        <v>0.19237195416342232</v>
      </c>
    </row>
    <row r="4157" spans="1:5" x14ac:dyDescent="0.15">
      <c r="A4157" s="17">
        <v>4157</v>
      </c>
      <c r="B4157" s="17">
        <v>41.550000000000402</v>
      </c>
      <c r="C4157" s="17">
        <f>HLOOKUP(Eingabe!$C$3,Leistungskurven!$B$1:$B$5002,A4157,FALSE)</f>
        <v>0</v>
      </c>
      <c r="E4157" s="25">
        <f>HLOOKUP(Eingabe!$C$6,Kalkulationen!$T$1:$U$8762,A4158)</f>
        <v>0.19237195416342232</v>
      </c>
    </row>
    <row r="4158" spans="1:5" x14ac:dyDescent="0.15">
      <c r="A4158" s="17">
        <v>4158</v>
      </c>
      <c r="B4158" s="83">
        <v>41.5600000000004</v>
      </c>
      <c r="C4158" s="17">
        <f>HLOOKUP(Eingabe!$C$3,Leistungskurven!$B$1:$B$5002,A4158,FALSE)</f>
        <v>0</v>
      </c>
      <c r="E4158" s="25">
        <f>HLOOKUP(Eingabe!$C$6,Kalkulationen!$T$1:$U$8762,A4159)</f>
        <v>0.19237195416342232</v>
      </c>
    </row>
    <row r="4159" spans="1:5" x14ac:dyDescent="0.15">
      <c r="A4159" s="17">
        <v>4159</v>
      </c>
      <c r="B4159" s="17">
        <v>41.570000000000398</v>
      </c>
      <c r="C4159" s="17">
        <f>HLOOKUP(Eingabe!$C$3,Leistungskurven!$B$1:$B$5002,A4159,FALSE)</f>
        <v>0</v>
      </c>
      <c r="E4159" s="25">
        <f>HLOOKUP(Eingabe!$C$6,Kalkulationen!$T$1:$U$8762,A4160)</f>
        <v>0.19237195416342232</v>
      </c>
    </row>
    <row r="4160" spans="1:5" x14ac:dyDescent="0.15">
      <c r="A4160" s="17">
        <v>4160</v>
      </c>
      <c r="B4160" s="83">
        <v>41.580000000000403</v>
      </c>
      <c r="C4160" s="17">
        <f>HLOOKUP(Eingabe!$C$3,Leistungskurven!$B$1:$B$5002,A4160,FALSE)</f>
        <v>0</v>
      </c>
      <c r="E4160" s="25">
        <f>HLOOKUP(Eingabe!$C$6,Kalkulationen!$T$1:$U$8762,A4161)</f>
        <v>0.19237195416342232</v>
      </c>
    </row>
    <row r="4161" spans="1:5" x14ac:dyDescent="0.15">
      <c r="A4161" s="17">
        <v>4161</v>
      </c>
      <c r="B4161" s="17">
        <v>41.590000000000401</v>
      </c>
      <c r="C4161" s="17">
        <f>HLOOKUP(Eingabe!$C$3,Leistungskurven!$B$1:$B$5002,A4161,FALSE)</f>
        <v>0</v>
      </c>
      <c r="E4161" s="25">
        <f>HLOOKUP(Eingabe!$C$6,Kalkulationen!$T$1:$U$8762,A4162)</f>
        <v>0.19237195416342232</v>
      </c>
    </row>
    <row r="4162" spans="1:5" x14ac:dyDescent="0.15">
      <c r="A4162" s="17">
        <v>4162</v>
      </c>
      <c r="B4162" s="83">
        <v>41.600000000000399</v>
      </c>
      <c r="C4162" s="17">
        <f>HLOOKUP(Eingabe!$C$3,Leistungskurven!$B$1:$B$5002,A4162,FALSE)</f>
        <v>0</v>
      </c>
      <c r="E4162" s="25">
        <f>HLOOKUP(Eingabe!$C$6,Kalkulationen!$T$1:$U$8762,A4163)</f>
        <v>0.19237195416342232</v>
      </c>
    </row>
    <row r="4163" spans="1:5" x14ac:dyDescent="0.15">
      <c r="A4163" s="17">
        <v>4163</v>
      </c>
      <c r="B4163" s="17">
        <v>41.610000000000397</v>
      </c>
      <c r="C4163" s="17">
        <f>HLOOKUP(Eingabe!$C$3,Leistungskurven!$B$1:$B$5002,A4163,FALSE)</f>
        <v>0</v>
      </c>
      <c r="E4163" s="25">
        <f>HLOOKUP(Eingabe!$C$6,Kalkulationen!$T$1:$U$8762,A4164)</f>
        <v>0.19237195416342232</v>
      </c>
    </row>
    <row r="4164" spans="1:5" x14ac:dyDescent="0.15">
      <c r="A4164" s="17">
        <v>4164</v>
      </c>
      <c r="B4164" s="83">
        <v>41.620000000000402</v>
      </c>
      <c r="C4164" s="17">
        <f>HLOOKUP(Eingabe!$C$3,Leistungskurven!$B$1:$B$5002,A4164,FALSE)</f>
        <v>0</v>
      </c>
      <c r="E4164" s="25">
        <f>HLOOKUP(Eingabe!$C$6,Kalkulationen!$T$1:$U$8762,A4165)</f>
        <v>0.19237195416342232</v>
      </c>
    </row>
    <row r="4165" spans="1:5" x14ac:dyDescent="0.15">
      <c r="A4165" s="17">
        <v>4165</v>
      </c>
      <c r="B4165" s="17">
        <v>41.6300000000004</v>
      </c>
      <c r="C4165" s="17">
        <f>HLOOKUP(Eingabe!$C$3,Leistungskurven!$B$1:$B$5002,A4165,FALSE)</f>
        <v>0</v>
      </c>
      <c r="E4165" s="25">
        <f>HLOOKUP(Eingabe!$C$6,Kalkulationen!$T$1:$U$8762,A4166)</f>
        <v>0.19237195416342232</v>
      </c>
    </row>
    <row r="4166" spans="1:5" x14ac:dyDescent="0.15">
      <c r="A4166" s="17">
        <v>4166</v>
      </c>
      <c r="B4166" s="83">
        <v>41.640000000000398</v>
      </c>
      <c r="C4166" s="17">
        <f>HLOOKUP(Eingabe!$C$3,Leistungskurven!$B$1:$B$5002,A4166,FALSE)</f>
        <v>0</v>
      </c>
      <c r="E4166" s="25">
        <f>HLOOKUP(Eingabe!$C$6,Kalkulationen!$T$1:$U$8762,A4167)</f>
        <v>0.19237195416342232</v>
      </c>
    </row>
    <row r="4167" spans="1:5" x14ac:dyDescent="0.15">
      <c r="A4167" s="17">
        <v>4167</v>
      </c>
      <c r="B4167" s="17">
        <v>41.650000000000396</v>
      </c>
      <c r="C4167" s="17">
        <f>HLOOKUP(Eingabe!$C$3,Leistungskurven!$B$1:$B$5002,A4167,FALSE)</f>
        <v>0</v>
      </c>
      <c r="E4167" s="25">
        <f>HLOOKUP(Eingabe!$C$6,Kalkulationen!$T$1:$U$8762,A4168)</f>
        <v>0.19237195416342232</v>
      </c>
    </row>
    <row r="4168" spans="1:5" x14ac:dyDescent="0.15">
      <c r="A4168" s="17">
        <v>4168</v>
      </c>
      <c r="B4168" s="83">
        <v>41.660000000000402</v>
      </c>
      <c r="C4168" s="17">
        <f>HLOOKUP(Eingabe!$C$3,Leistungskurven!$B$1:$B$5002,A4168,FALSE)</f>
        <v>0</v>
      </c>
      <c r="E4168" s="25">
        <f>HLOOKUP(Eingabe!$C$6,Kalkulationen!$T$1:$U$8762,A4169)</f>
        <v>0.19237195416342232</v>
      </c>
    </row>
    <row r="4169" spans="1:5" x14ac:dyDescent="0.15">
      <c r="A4169" s="17">
        <v>4169</v>
      </c>
      <c r="B4169" s="17">
        <v>41.6700000000004</v>
      </c>
      <c r="C4169" s="17">
        <f>HLOOKUP(Eingabe!$C$3,Leistungskurven!$B$1:$B$5002,A4169,FALSE)</f>
        <v>0</v>
      </c>
      <c r="E4169" s="25">
        <f>HLOOKUP(Eingabe!$C$6,Kalkulationen!$T$1:$U$8762,A4170)</f>
        <v>0.19237195416342232</v>
      </c>
    </row>
    <row r="4170" spans="1:5" x14ac:dyDescent="0.15">
      <c r="A4170" s="17">
        <v>4170</v>
      </c>
      <c r="B4170" s="83">
        <v>41.680000000000398</v>
      </c>
      <c r="C4170" s="17">
        <f>HLOOKUP(Eingabe!$C$3,Leistungskurven!$B$1:$B$5002,A4170,FALSE)</f>
        <v>0</v>
      </c>
      <c r="E4170" s="25">
        <f>HLOOKUP(Eingabe!$C$6,Kalkulationen!$T$1:$U$8762,A4171)</f>
        <v>0.19237195416342232</v>
      </c>
    </row>
    <row r="4171" spans="1:5" x14ac:dyDescent="0.15">
      <c r="A4171" s="17">
        <v>4171</v>
      </c>
      <c r="B4171" s="17">
        <v>41.690000000000403</v>
      </c>
      <c r="C4171" s="17">
        <f>HLOOKUP(Eingabe!$C$3,Leistungskurven!$B$1:$B$5002,A4171,FALSE)</f>
        <v>0</v>
      </c>
      <c r="E4171" s="25">
        <f>HLOOKUP(Eingabe!$C$6,Kalkulationen!$T$1:$U$8762,A4172)</f>
        <v>0.19237195416342232</v>
      </c>
    </row>
    <row r="4172" spans="1:5" x14ac:dyDescent="0.15">
      <c r="A4172" s="17">
        <v>4172</v>
      </c>
      <c r="B4172" s="83">
        <v>41.700000000000401</v>
      </c>
      <c r="C4172" s="17">
        <f>HLOOKUP(Eingabe!$C$3,Leistungskurven!$B$1:$B$5002,A4172,FALSE)</f>
        <v>0</v>
      </c>
      <c r="E4172" s="25">
        <f>HLOOKUP(Eingabe!$C$6,Kalkulationen!$T$1:$U$8762,A4173)</f>
        <v>0.19237195416342232</v>
      </c>
    </row>
    <row r="4173" spans="1:5" x14ac:dyDescent="0.15">
      <c r="A4173" s="17">
        <v>4173</v>
      </c>
      <c r="B4173" s="17">
        <v>41.710000000000299</v>
      </c>
      <c r="C4173" s="17">
        <f>HLOOKUP(Eingabe!$C$3,Leistungskurven!$B$1:$B$5002,A4173,FALSE)</f>
        <v>0</v>
      </c>
      <c r="E4173" s="25">
        <f>HLOOKUP(Eingabe!$C$6,Kalkulationen!$T$1:$U$8762,A4174)</f>
        <v>0.19237195416342232</v>
      </c>
    </row>
    <row r="4174" spans="1:5" x14ac:dyDescent="0.15">
      <c r="A4174" s="17">
        <v>4174</v>
      </c>
      <c r="B4174" s="83">
        <v>41.720000000000297</v>
      </c>
      <c r="C4174" s="17">
        <f>HLOOKUP(Eingabe!$C$3,Leistungskurven!$B$1:$B$5002,A4174,FALSE)</f>
        <v>0</v>
      </c>
      <c r="E4174" s="25">
        <f>HLOOKUP(Eingabe!$C$6,Kalkulationen!$T$1:$U$8762,A4175)</f>
        <v>0.19237195416342232</v>
      </c>
    </row>
    <row r="4175" spans="1:5" x14ac:dyDescent="0.15">
      <c r="A4175" s="17">
        <v>4175</v>
      </c>
      <c r="B4175" s="17">
        <v>41.730000000000302</v>
      </c>
      <c r="C4175" s="17">
        <f>HLOOKUP(Eingabe!$C$3,Leistungskurven!$B$1:$B$5002,A4175,FALSE)</f>
        <v>0</v>
      </c>
      <c r="E4175" s="25">
        <f>HLOOKUP(Eingabe!$C$6,Kalkulationen!$T$1:$U$8762,A4176)</f>
        <v>0.19237195416342232</v>
      </c>
    </row>
    <row r="4176" spans="1:5" x14ac:dyDescent="0.15">
      <c r="A4176" s="17">
        <v>4176</v>
      </c>
      <c r="B4176" s="83">
        <v>41.7400000000003</v>
      </c>
      <c r="C4176" s="17">
        <f>HLOOKUP(Eingabe!$C$3,Leistungskurven!$B$1:$B$5002,A4176,FALSE)</f>
        <v>0</v>
      </c>
      <c r="E4176" s="25">
        <f>HLOOKUP(Eingabe!$C$6,Kalkulationen!$T$1:$U$8762,A4177)</f>
        <v>0.19237195416342232</v>
      </c>
    </row>
    <row r="4177" spans="1:5" x14ac:dyDescent="0.15">
      <c r="A4177" s="17">
        <v>4177</v>
      </c>
      <c r="B4177" s="17">
        <v>41.750000000000298</v>
      </c>
      <c r="C4177" s="17">
        <f>HLOOKUP(Eingabe!$C$3,Leistungskurven!$B$1:$B$5002,A4177,FALSE)</f>
        <v>0</v>
      </c>
      <c r="E4177" s="25">
        <f>HLOOKUP(Eingabe!$C$6,Kalkulationen!$T$1:$U$8762,A4178)</f>
        <v>0.19237195416342232</v>
      </c>
    </row>
    <row r="4178" spans="1:5" x14ac:dyDescent="0.15">
      <c r="A4178" s="17">
        <v>4178</v>
      </c>
      <c r="B4178" s="83">
        <v>41.760000000000304</v>
      </c>
      <c r="C4178" s="17">
        <f>HLOOKUP(Eingabe!$C$3,Leistungskurven!$B$1:$B$5002,A4178,FALSE)</f>
        <v>0</v>
      </c>
      <c r="E4178" s="25">
        <f>HLOOKUP(Eingabe!$C$6,Kalkulationen!$T$1:$U$8762,A4179)</f>
        <v>0.19237195416342232</v>
      </c>
    </row>
    <row r="4179" spans="1:5" x14ac:dyDescent="0.15">
      <c r="A4179" s="17">
        <v>4179</v>
      </c>
      <c r="B4179" s="17">
        <v>41.770000000000302</v>
      </c>
      <c r="C4179" s="17">
        <f>HLOOKUP(Eingabe!$C$3,Leistungskurven!$B$1:$B$5002,A4179,FALSE)</f>
        <v>0</v>
      </c>
      <c r="E4179" s="25">
        <f>HLOOKUP(Eingabe!$C$6,Kalkulationen!$T$1:$U$8762,A4180)</f>
        <v>0.19237195416342232</v>
      </c>
    </row>
    <row r="4180" spans="1:5" x14ac:dyDescent="0.15">
      <c r="A4180" s="17">
        <v>4180</v>
      </c>
      <c r="B4180" s="83">
        <v>41.7800000000003</v>
      </c>
      <c r="C4180" s="17">
        <f>HLOOKUP(Eingabe!$C$3,Leistungskurven!$B$1:$B$5002,A4180,FALSE)</f>
        <v>0</v>
      </c>
      <c r="E4180" s="25">
        <f>HLOOKUP(Eingabe!$C$6,Kalkulationen!$T$1:$U$8762,A4181)</f>
        <v>0.19237195416342232</v>
      </c>
    </row>
    <row r="4181" spans="1:5" x14ac:dyDescent="0.15">
      <c r="A4181" s="17">
        <v>4181</v>
      </c>
      <c r="B4181" s="17">
        <v>41.790000000000298</v>
      </c>
      <c r="C4181" s="17">
        <f>HLOOKUP(Eingabe!$C$3,Leistungskurven!$B$1:$B$5002,A4181,FALSE)</f>
        <v>0</v>
      </c>
      <c r="E4181" s="25">
        <f>HLOOKUP(Eingabe!$C$6,Kalkulationen!$T$1:$U$8762,A4182)</f>
        <v>0.19237195416342232</v>
      </c>
    </row>
    <row r="4182" spans="1:5" x14ac:dyDescent="0.15">
      <c r="A4182" s="17">
        <v>4182</v>
      </c>
      <c r="B4182" s="83">
        <v>41.800000000000303</v>
      </c>
      <c r="C4182" s="17">
        <f>HLOOKUP(Eingabe!$C$3,Leistungskurven!$B$1:$B$5002,A4182,FALSE)</f>
        <v>0</v>
      </c>
      <c r="E4182" s="25">
        <f>HLOOKUP(Eingabe!$C$6,Kalkulationen!$T$1:$U$8762,A4183)</f>
        <v>0.19237195416342232</v>
      </c>
    </row>
    <row r="4183" spans="1:5" x14ac:dyDescent="0.15">
      <c r="A4183" s="17">
        <v>4183</v>
      </c>
      <c r="B4183" s="17">
        <v>41.810000000000301</v>
      </c>
      <c r="C4183" s="17">
        <f>HLOOKUP(Eingabe!$C$3,Leistungskurven!$B$1:$B$5002,A4183,FALSE)</f>
        <v>0</v>
      </c>
      <c r="E4183" s="25">
        <f>HLOOKUP(Eingabe!$C$6,Kalkulationen!$T$1:$U$8762,A4184)</f>
        <v>0.19237195416342232</v>
      </c>
    </row>
    <row r="4184" spans="1:5" x14ac:dyDescent="0.15">
      <c r="A4184" s="17">
        <v>4184</v>
      </c>
      <c r="B4184" s="83">
        <v>41.820000000000299</v>
      </c>
      <c r="C4184" s="17">
        <f>HLOOKUP(Eingabe!$C$3,Leistungskurven!$B$1:$B$5002,A4184,FALSE)</f>
        <v>0</v>
      </c>
      <c r="E4184" s="25">
        <f>HLOOKUP(Eingabe!$C$6,Kalkulationen!$T$1:$U$8762,A4185)</f>
        <v>0.19237195416342232</v>
      </c>
    </row>
    <row r="4185" spans="1:5" x14ac:dyDescent="0.15">
      <c r="A4185" s="17">
        <v>4185</v>
      </c>
      <c r="B4185" s="17">
        <v>41.830000000000297</v>
      </c>
      <c r="C4185" s="17">
        <f>HLOOKUP(Eingabe!$C$3,Leistungskurven!$B$1:$B$5002,A4185,FALSE)</f>
        <v>0</v>
      </c>
      <c r="E4185" s="25">
        <f>HLOOKUP(Eingabe!$C$6,Kalkulationen!$T$1:$U$8762,A4186)</f>
        <v>0.19237195416342232</v>
      </c>
    </row>
    <row r="4186" spans="1:5" x14ac:dyDescent="0.15">
      <c r="A4186" s="17">
        <v>4186</v>
      </c>
      <c r="B4186" s="83">
        <v>41.840000000000302</v>
      </c>
      <c r="C4186" s="17">
        <f>HLOOKUP(Eingabe!$C$3,Leistungskurven!$B$1:$B$5002,A4186,FALSE)</f>
        <v>0</v>
      </c>
      <c r="E4186" s="25">
        <f>HLOOKUP(Eingabe!$C$6,Kalkulationen!$T$1:$U$8762,A4187)</f>
        <v>0.19237195416342232</v>
      </c>
    </row>
    <row r="4187" spans="1:5" x14ac:dyDescent="0.15">
      <c r="A4187" s="17">
        <v>4187</v>
      </c>
      <c r="B4187" s="17">
        <v>41.8500000000003</v>
      </c>
      <c r="C4187" s="17">
        <f>HLOOKUP(Eingabe!$C$3,Leistungskurven!$B$1:$B$5002,A4187,FALSE)</f>
        <v>0</v>
      </c>
      <c r="E4187" s="25">
        <f>HLOOKUP(Eingabe!$C$6,Kalkulationen!$T$1:$U$8762,A4188)</f>
        <v>0.19237195416342232</v>
      </c>
    </row>
    <row r="4188" spans="1:5" x14ac:dyDescent="0.15">
      <c r="A4188" s="17">
        <v>4188</v>
      </c>
      <c r="B4188" s="83">
        <v>41.860000000000298</v>
      </c>
      <c r="C4188" s="17">
        <f>HLOOKUP(Eingabe!$C$3,Leistungskurven!$B$1:$B$5002,A4188,FALSE)</f>
        <v>0</v>
      </c>
      <c r="E4188" s="25">
        <f>HLOOKUP(Eingabe!$C$6,Kalkulationen!$T$1:$U$8762,A4189)</f>
        <v>0.19237195416342232</v>
      </c>
    </row>
    <row r="4189" spans="1:5" x14ac:dyDescent="0.15">
      <c r="A4189" s="17">
        <v>4189</v>
      </c>
      <c r="B4189" s="17">
        <v>41.870000000000303</v>
      </c>
      <c r="C4189" s="17">
        <f>HLOOKUP(Eingabe!$C$3,Leistungskurven!$B$1:$B$5002,A4189,FALSE)</f>
        <v>0</v>
      </c>
      <c r="E4189" s="25">
        <f>HLOOKUP(Eingabe!$C$6,Kalkulationen!$T$1:$U$8762,A4190)</f>
        <v>0.19237195416342232</v>
      </c>
    </row>
    <row r="4190" spans="1:5" x14ac:dyDescent="0.15">
      <c r="A4190" s="17">
        <v>4190</v>
      </c>
      <c r="B4190" s="83">
        <v>41.880000000000301</v>
      </c>
      <c r="C4190" s="17">
        <f>HLOOKUP(Eingabe!$C$3,Leistungskurven!$B$1:$B$5002,A4190,FALSE)</f>
        <v>0</v>
      </c>
      <c r="E4190" s="25">
        <f>HLOOKUP(Eingabe!$C$6,Kalkulationen!$T$1:$U$8762,A4191)</f>
        <v>0.19237195416342232</v>
      </c>
    </row>
    <row r="4191" spans="1:5" x14ac:dyDescent="0.15">
      <c r="A4191" s="17">
        <v>4191</v>
      </c>
      <c r="B4191" s="17">
        <v>41.890000000000299</v>
      </c>
      <c r="C4191" s="17">
        <f>HLOOKUP(Eingabe!$C$3,Leistungskurven!$B$1:$B$5002,A4191,FALSE)</f>
        <v>0</v>
      </c>
      <c r="E4191" s="25">
        <f>HLOOKUP(Eingabe!$C$6,Kalkulationen!$T$1:$U$8762,A4192)</f>
        <v>0.19237195416342232</v>
      </c>
    </row>
    <row r="4192" spans="1:5" x14ac:dyDescent="0.15">
      <c r="A4192" s="17">
        <v>4192</v>
      </c>
      <c r="B4192" s="83">
        <v>41.900000000000297</v>
      </c>
      <c r="C4192" s="17">
        <f>HLOOKUP(Eingabe!$C$3,Leistungskurven!$B$1:$B$5002,A4192,FALSE)</f>
        <v>0</v>
      </c>
      <c r="E4192" s="25">
        <f>HLOOKUP(Eingabe!$C$6,Kalkulationen!$T$1:$U$8762,A4193)</f>
        <v>0.19237195416342232</v>
      </c>
    </row>
    <row r="4193" spans="1:5" x14ac:dyDescent="0.15">
      <c r="A4193" s="17">
        <v>4193</v>
      </c>
      <c r="B4193" s="17">
        <v>41.910000000000302</v>
      </c>
      <c r="C4193" s="17">
        <f>HLOOKUP(Eingabe!$C$3,Leistungskurven!$B$1:$B$5002,A4193,FALSE)</f>
        <v>0</v>
      </c>
      <c r="E4193" s="25">
        <f>HLOOKUP(Eingabe!$C$6,Kalkulationen!$T$1:$U$8762,A4194)</f>
        <v>0.19237195416342232</v>
      </c>
    </row>
    <row r="4194" spans="1:5" x14ac:dyDescent="0.15">
      <c r="A4194" s="17">
        <v>4194</v>
      </c>
      <c r="B4194" s="83">
        <v>41.9200000000003</v>
      </c>
      <c r="C4194" s="17">
        <f>HLOOKUP(Eingabe!$C$3,Leistungskurven!$B$1:$B$5002,A4194,FALSE)</f>
        <v>0</v>
      </c>
      <c r="E4194" s="25">
        <f>HLOOKUP(Eingabe!$C$6,Kalkulationen!$T$1:$U$8762,A4195)</f>
        <v>0.19237195416342232</v>
      </c>
    </row>
    <row r="4195" spans="1:5" x14ac:dyDescent="0.15">
      <c r="A4195" s="17">
        <v>4195</v>
      </c>
      <c r="B4195" s="17">
        <v>41.930000000000298</v>
      </c>
      <c r="C4195" s="17">
        <f>HLOOKUP(Eingabe!$C$3,Leistungskurven!$B$1:$B$5002,A4195,FALSE)</f>
        <v>0</v>
      </c>
      <c r="E4195" s="25">
        <f>HLOOKUP(Eingabe!$C$6,Kalkulationen!$T$1:$U$8762,A4196)</f>
        <v>0.19237195416342232</v>
      </c>
    </row>
    <row r="4196" spans="1:5" x14ac:dyDescent="0.15">
      <c r="A4196" s="17">
        <v>4196</v>
      </c>
      <c r="B4196" s="83">
        <v>41.940000000000303</v>
      </c>
      <c r="C4196" s="17">
        <f>HLOOKUP(Eingabe!$C$3,Leistungskurven!$B$1:$B$5002,A4196,FALSE)</f>
        <v>0</v>
      </c>
      <c r="E4196" s="25">
        <f>HLOOKUP(Eingabe!$C$6,Kalkulationen!$T$1:$U$8762,A4197)</f>
        <v>0.19237195416342232</v>
      </c>
    </row>
    <row r="4197" spans="1:5" x14ac:dyDescent="0.15">
      <c r="A4197" s="17">
        <v>4197</v>
      </c>
      <c r="B4197" s="17">
        <v>41.950000000000301</v>
      </c>
      <c r="C4197" s="17">
        <f>HLOOKUP(Eingabe!$C$3,Leistungskurven!$B$1:$B$5002,A4197,FALSE)</f>
        <v>0</v>
      </c>
      <c r="E4197" s="25">
        <f>HLOOKUP(Eingabe!$C$6,Kalkulationen!$T$1:$U$8762,A4198)</f>
        <v>0.19237195416342232</v>
      </c>
    </row>
    <row r="4198" spans="1:5" x14ac:dyDescent="0.15">
      <c r="A4198" s="17">
        <v>4198</v>
      </c>
      <c r="B4198" s="83">
        <v>41.960000000000299</v>
      </c>
      <c r="C4198" s="17">
        <f>HLOOKUP(Eingabe!$C$3,Leistungskurven!$B$1:$B$5002,A4198,FALSE)</f>
        <v>0</v>
      </c>
      <c r="E4198" s="25">
        <f>HLOOKUP(Eingabe!$C$6,Kalkulationen!$T$1:$U$8762,A4199)</f>
        <v>0.19237195416342232</v>
      </c>
    </row>
    <row r="4199" spans="1:5" x14ac:dyDescent="0.15">
      <c r="A4199" s="17">
        <v>4199</v>
      </c>
      <c r="B4199" s="17">
        <v>41.970000000000297</v>
      </c>
      <c r="C4199" s="17">
        <f>HLOOKUP(Eingabe!$C$3,Leistungskurven!$B$1:$B$5002,A4199,FALSE)</f>
        <v>0</v>
      </c>
      <c r="E4199" s="25">
        <f>HLOOKUP(Eingabe!$C$6,Kalkulationen!$T$1:$U$8762,A4200)</f>
        <v>0.19237195416342232</v>
      </c>
    </row>
    <row r="4200" spans="1:5" x14ac:dyDescent="0.15">
      <c r="A4200" s="17">
        <v>4200</v>
      </c>
      <c r="B4200" s="83">
        <v>41.980000000000302</v>
      </c>
      <c r="C4200" s="17">
        <f>HLOOKUP(Eingabe!$C$3,Leistungskurven!$B$1:$B$5002,A4200,FALSE)</f>
        <v>0</v>
      </c>
      <c r="E4200" s="25">
        <f>HLOOKUP(Eingabe!$C$6,Kalkulationen!$T$1:$U$8762,A4201)</f>
        <v>0.19237195416342232</v>
      </c>
    </row>
    <row r="4201" spans="1:5" x14ac:dyDescent="0.15">
      <c r="A4201" s="17">
        <v>4201</v>
      </c>
      <c r="B4201" s="17">
        <v>41.9900000000003</v>
      </c>
      <c r="C4201" s="17">
        <f>HLOOKUP(Eingabe!$C$3,Leistungskurven!$B$1:$B$5002,A4201,FALSE)</f>
        <v>0</v>
      </c>
      <c r="E4201" s="25">
        <f>HLOOKUP(Eingabe!$C$6,Kalkulationen!$T$1:$U$8762,A4202)</f>
        <v>0.19237195416342232</v>
      </c>
    </row>
    <row r="4202" spans="1:5" x14ac:dyDescent="0.15">
      <c r="A4202" s="17">
        <v>4202</v>
      </c>
      <c r="B4202" s="83">
        <v>42.000000000000298</v>
      </c>
      <c r="C4202" s="17">
        <f>HLOOKUP(Eingabe!$C$3,Leistungskurven!$B$1:$B$5002,A4202,FALSE)</f>
        <v>0</v>
      </c>
      <c r="E4202" s="25">
        <f>HLOOKUP(Eingabe!$C$6,Kalkulationen!$T$1:$U$8762,A4203)</f>
        <v>0.19237195416342232</v>
      </c>
    </row>
    <row r="4203" spans="1:5" x14ac:dyDescent="0.15">
      <c r="A4203" s="17">
        <v>4203</v>
      </c>
      <c r="B4203" s="17">
        <v>42.010000000000304</v>
      </c>
      <c r="C4203" s="17">
        <f>HLOOKUP(Eingabe!$C$3,Leistungskurven!$B$1:$B$5002,A4203,FALSE)</f>
        <v>0</v>
      </c>
      <c r="E4203" s="25">
        <f>HLOOKUP(Eingabe!$C$6,Kalkulationen!$T$1:$U$8762,A4204)</f>
        <v>0.19237195416342232</v>
      </c>
    </row>
    <row r="4204" spans="1:5" x14ac:dyDescent="0.15">
      <c r="A4204" s="17">
        <v>4204</v>
      </c>
      <c r="B4204" s="83">
        <v>42.020000000000302</v>
      </c>
      <c r="C4204" s="17">
        <f>HLOOKUP(Eingabe!$C$3,Leistungskurven!$B$1:$B$5002,A4204,FALSE)</f>
        <v>0</v>
      </c>
      <c r="E4204" s="25">
        <f>HLOOKUP(Eingabe!$C$6,Kalkulationen!$T$1:$U$8762,A4205)</f>
        <v>0.19237195416342232</v>
      </c>
    </row>
    <row r="4205" spans="1:5" x14ac:dyDescent="0.15">
      <c r="A4205" s="17">
        <v>4205</v>
      </c>
      <c r="B4205" s="17">
        <v>42.0300000000003</v>
      </c>
      <c r="C4205" s="17">
        <f>HLOOKUP(Eingabe!$C$3,Leistungskurven!$B$1:$B$5002,A4205,FALSE)</f>
        <v>0</v>
      </c>
      <c r="E4205" s="25">
        <f>HLOOKUP(Eingabe!$C$6,Kalkulationen!$T$1:$U$8762,A4206)</f>
        <v>0.19237195416342232</v>
      </c>
    </row>
    <row r="4206" spans="1:5" x14ac:dyDescent="0.15">
      <c r="A4206" s="17">
        <v>4206</v>
      </c>
      <c r="B4206" s="83">
        <v>42.040000000000298</v>
      </c>
      <c r="C4206" s="17">
        <f>HLOOKUP(Eingabe!$C$3,Leistungskurven!$B$1:$B$5002,A4206,FALSE)</f>
        <v>0</v>
      </c>
      <c r="E4206" s="25">
        <f>HLOOKUP(Eingabe!$C$6,Kalkulationen!$T$1:$U$8762,A4207)</f>
        <v>0.19237195416342232</v>
      </c>
    </row>
    <row r="4207" spans="1:5" x14ac:dyDescent="0.15">
      <c r="A4207" s="17">
        <v>4207</v>
      </c>
      <c r="B4207" s="17">
        <v>42.050000000000303</v>
      </c>
      <c r="C4207" s="17">
        <f>HLOOKUP(Eingabe!$C$3,Leistungskurven!$B$1:$B$5002,A4207,FALSE)</f>
        <v>0</v>
      </c>
      <c r="E4207" s="25">
        <f>HLOOKUP(Eingabe!$C$6,Kalkulationen!$T$1:$U$8762,A4208)</f>
        <v>0.19237195416342232</v>
      </c>
    </row>
    <row r="4208" spans="1:5" x14ac:dyDescent="0.15">
      <c r="A4208" s="17">
        <v>4208</v>
      </c>
      <c r="B4208" s="83">
        <v>42.060000000000301</v>
      </c>
      <c r="C4208" s="17">
        <f>HLOOKUP(Eingabe!$C$3,Leistungskurven!$B$1:$B$5002,A4208,FALSE)</f>
        <v>0</v>
      </c>
      <c r="E4208" s="25">
        <f>HLOOKUP(Eingabe!$C$6,Kalkulationen!$T$1:$U$8762,A4209)</f>
        <v>0.19237195416342232</v>
      </c>
    </row>
    <row r="4209" spans="1:5" x14ac:dyDescent="0.15">
      <c r="A4209" s="17">
        <v>4209</v>
      </c>
      <c r="B4209" s="17">
        <v>42.070000000000299</v>
      </c>
      <c r="C4209" s="17">
        <f>HLOOKUP(Eingabe!$C$3,Leistungskurven!$B$1:$B$5002,A4209,FALSE)</f>
        <v>0</v>
      </c>
      <c r="E4209" s="25">
        <f>HLOOKUP(Eingabe!$C$6,Kalkulationen!$T$1:$U$8762,A4210)</f>
        <v>0.19237195416342232</v>
      </c>
    </row>
    <row r="4210" spans="1:5" x14ac:dyDescent="0.15">
      <c r="A4210" s="17">
        <v>4210</v>
      </c>
      <c r="B4210" s="83">
        <v>42.080000000000297</v>
      </c>
      <c r="C4210" s="17">
        <f>HLOOKUP(Eingabe!$C$3,Leistungskurven!$B$1:$B$5002,A4210,FALSE)</f>
        <v>0</v>
      </c>
      <c r="E4210" s="25">
        <f>HLOOKUP(Eingabe!$C$6,Kalkulationen!$T$1:$U$8762,A4211)</f>
        <v>0.19237195416342232</v>
      </c>
    </row>
    <row r="4211" spans="1:5" x14ac:dyDescent="0.15">
      <c r="A4211" s="17">
        <v>4211</v>
      </c>
      <c r="B4211" s="17">
        <v>42.090000000000302</v>
      </c>
      <c r="C4211" s="17">
        <f>HLOOKUP(Eingabe!$C$3,Leistungskurven!$B$1:$B$5002,A4211,FALSE)</f>
        <v>0</v>
      </c>
      <c r="E4211" s="25">
        <f>HLOOKUP(Eingabe!$C$6,Kalkulationen!$T$1:$U$8762,A4212)</f>
        <v>0.19237195416342232</v>
      </c>
    </row>
    <row r="4212" spans="1:5" x14ac:dyDescent="0.15">
      <c r="A4212" s="17">
        <v>4212</v>
      </c>
      <c r="B4212" s="83">
        <v>42.1000000000003</v>
      </c>
      <c r="C4212" s="17">
        <f>HLOOKUP(Eingabe!$C$3,Leistungskurven!$B$1:$B$5002,A4212,FALSE)</f>
        <v>0</v>
      </c>
      <c r="E4212" s="25">
        <f>HLOOKUP(Eingabe!$C$6,Kalkulationen!$T$1:$U$8762,A4213)</f>
        <v>0.19237195416342232</v>
      </c>
    </row>
    <row r="4213" spans="1:5" x14ac:dyDescent="0.15">
      <c r="A4213" s="17">
        <v>4213</v>
      </c>
      <c r="B4213" s="17">
        <v>42.110000000000298</v>
      </c>
      <c r="C4213" s="17">
        <f>HLOOKUP(Eingabe!$C$3,Leistungskurven!$B$1:$B$5002,A4213,FALSE)</f>
        <v>0</v>
      </c>
      <c r="E4213" s="25">
        <f>HLOOKUP(Eingabe!$C$6,Kalkulationen!$T$1:$U$8762,A4214)</f>
        <v>0.19237195416342232</v>
      </c>
    </row>
    <row r="4214" spans="1:5" x14ac:dyDescent="0.15">
      <c r="A4214" s="17">
        <v>4214</v>
      </c>
      <c r="B4214" s="83">
        <v>42.120000000000303</v>
      </c>
      <c r="C4214" s="17">
        <f>HLOOKUP(Eingabe!$C$3,Leistungskurven!$B$1:$B$5002,A4214,FALSE)</f>
        <v>0</v>
      </c>
      <c r="E4214" s="25">
        <f>HLOOKUP(Eingabe!$C$6,Kalkulationen!$T$1:$U$8762,A4215)</f>
        <v>0.19237195416342232</v>
      </c>
    </row>
    <row r="4215" spans="1:5" x14ac:dyDescent="0.15">
      <c r="A4215" s="17">
        <v>4215</v>
      </c>
      <c r="B4215" s="17">
        <v>42.130000000000301</v>
      </c>
      <c r="C4215" s="17">
        <f>HLOOKUP(Eingabe!$C$3,Leistungskurven!$B$1:$B$5002,A4215,FALSE)</f>
        <v>0</v>
      </c>
      <c r="E4215" s="25">
        <f>HLOOKUP(Eingabe!$C$6,Kalkulationen!$T$1:$U$8762,A4216)</f>
        <v>0.19237195416342232</v>
      </c>
    </row>
    <row r="4216" spans="1:5" x14ac:dyDescent="0.15">
      <c r="A4216" s="17">
        <v>4216</v>
      </c>
      <c r="B4216" s="83">
        <v>42.140000000000299</v>
      </c>
      <c r="C4216" s="17">
        <f>HLOOKUP(Eingabe!$C$3,Leistungskurven!$B$1:$B$5002,A4216,FALSE)</f>
        <v>0</v>
      </c>
      <c r="E4216" s="25">
        <f>HLOOKUP(Eingabe!$C$6,Kalkulationen!$T$1:$U$8762,A4217)</f>
        <v>0.19237195416342232</v>
      </c>
    </row>
    <row r="4217" spans="1:5" x14ac:dyDescent="0.15">
      <c r="A4217" s="17">
        <v>4217</v>
      </c>
      <c r="B4217" s="17">
        <v>42.150000000000297</v>
      </c>
      <c r="C4217" s="17">
        <f>HLOOKUP(Eingabe!$C$3,Leistungskurven!$B$1:$B$5002,A4217,FALSE)</f>
        <v>0</v>
      </c>
      <c r="E4217" s="25">
        <f>HLOOKUP(Eingabe!$C$6,Kalkulationen!$T$1:$U$8762,A4218)</f>
        <v>0.19237195416342232</v>
      </c>
    </row>
    <row r="4218" spans="1:5" x14ac:dyDescent="0.15">
      <c r="A4218" s="17">
        <v>4218</v>
      </c>
      <c r="B4218" s="83">
        <v>42.160000000000302</v>
      </c>
      <c r="C4218" s="17">
        <f>HLOOKUP(Eingabe!$C$3,Leistungskurven!$B$1:$B$5002,A4218,FALSE)</f>
        <v>0</v>
      </c>
      <c r="E4218" s="25">
        <f>HLOOKUP(Eingabe!$C$6,Kalkulationen!$T$1:$U$8762,A4219)</f>
        <v>0.19237195416342232</v>
      </c>
    </row>
    <row r="4219" spans="1:5" x14ac:dyDescent="0.15">
      <c r="A4219" s="17">
        <v>4219</v>
      </c>
      <c r="B4219" s="17">
        <v>42.1700000000003</v>
      </c>
      <c r="C4219" s="17">
        <f>HLOOKUP(Eingabe!$C$3,Leistungskurven!$B$1:$B$5002,A4219,FALSE)</f>
        <v>0</v>
      </c>
      <c r="E4219" s="25">
        <f>HLOOKUP(Eingabe!$C$6,Kalkulationen!$T$1:$U$8762,A4220)</f>
        <v>0.19237195416342232</v>
      </c>
    </row>
    <row r="4220" spans="1:5" x14ac:dyDescent="0.15">
      <c r="A4220" s="17">
        <v>4220</v>
      </c>
      <c r="B4220" s="83">
        <v>42.180000000000298</v>
      </c>
      <c r="C4220" s="17">
        <f>HLOOKUP(Eingabe!$C$3,Leistungskurven!$B$1:$B$5002,A4220,FALSE)</f>
        <v>0</v>
      </c>
      <c r="E4220" s="25">
        <f>HLOOKUP(Eingabe!$C$6,Kalkulationen!$T$1:$U$8762,A4221)</f>
        <v>0.19237195416342232</v>
      </c>
    </row>
    <row r="4221" spans="1:5" x14ac:dyDescent="0.15">
      <c r="A4221" s="17">
        <v>4221</v>
      </c>
      <c r="B4221" s="17">
        <v>42.190000000000303</v>
      </c>
      <c r="C4221" s="17">
        <f>HLOOKUP(Eingabe!$C$3,Leistungskurven!$B$1:$B$5002,A4221,FALSE)</f>
        <v>0</v>
      </c>
      <c r="E4221" s="25">
        <f>HLOOKUP(Eingabe!$C$6,Kalkulationen!$T$1:$U$8762,A4222)</f>
        <v>0.19237195416342232</v>
      </c>
    </row>
    <row r="4222" spans="1:5" x14ac:dyDescent="0.15">
      <c r="A4222" s="17">
        <v>4222</v>
      </c>
      <c r="B4222" s="83">
        <v>42.200000000000301</v>
      </c>
      <c r="C4222" s="17">
        <f>HLOOKUP(Eingabe!$C$3,Leistungskurven!$B$1:$B$5002,A4222,FALSE)</f>
        <v>0</v>
      </c>
      <c r="E4222" s="25">
        <f>HLOOKUP(Eingabe!$C$6,Kalkulationen!$T$1:$U$8762,A4223)</f>
        <v>0.19237195416342232</v>
      </c>
    </row>
    <row r="4223" spans="1:5" x14ac:dyDescent="0.15">
      <c r="A4223" s="17">
        <v>4223</v>
      </c>
      <c r="B4223" s="17">
        <v>42.2100000000002</v>
      </c>
      <c r="C4223" s="17">
        <f>HLOOKUP(Eingabe!$C$3,Leistungskurven!$B$1:$B$5002,A4223,FALSE)</f>
        <v>0</v>
      </c>
      <c r="E4223" s="25">
        <f>HLOOKUP(Eingabe!$C$6,Kalkulationen!$T$1:$U$8762,A4224)</f>
        <v>0.19237195416342232</v>
      </c>
    </row>
    <row r="4224" spans="1:5" x14ac:dyDescent="0.15">
      <c r="A4224" s="17">
        <v>4224</v>
      </c>
      <c r="B4224" s="83">
        <v>42.220000000000297</v>
      </c>
      <c r="C4224" s="17">
        <f>HLOOKUP(Eingabe!$C$3,Leistungskurven!$B$1:$B$5002,A4224,FALSE)</f>
        <v>0</v>
      </c>
      <c r="E4224" s="25">
        <f>HLOOKUP(Eingabe!$C$6,Kalkulationen!$T$1:$U$8762,A4225)</f>
        <v>0.19237195416342232</v>
      </c>
    </row>
    <row r="4225" spans="1:5" x14ac:dyDescent="0.15">
      <c r="A4225" s="17">
        <v>4225</v>
      </c>
      <c r="B4225" s="17">
        <v>42.230000000000203</v>
      </c>
      <c r="C4225" s="17">
        <f>HLOOKUP(Eingabe!$C$3,Leistungskurven!$B$1:$B$5002,A4225,FALSE)</f>
        <v>0</v>
      </c>
      <c r="E4225" s="25">
        <f>HLOOKUP(Eingabe!$C$6,Kalkulationen!$T$1:$U$8762,A4226)</f>
        <v>0.19237195416342232</v>
      </c>
    </row>
    <row r="4226" spans="1:5" x14ac:dyDescent="0.15">
      <c r="A4226" s="17">
        <v>4226</v>
      </c>
      <c r="B4226" s="83">
        <v>42.240000000000201</v>
      </c>
      <c r="C4226" s="17">
        <f>HLOOKUP(Eingabe!$C$3,Leistungskurven!$B$1:$B$5002,A4226,FALSE)</f>
        <v>0</v>
      </c>
      <c r="E4226" s="25">
        <f>HLOOKUP(Eingabe!$C$6,Kalkulationen!$T$1:$U$8762,A4227)</f>
        <v>0.19237195416342232</v>
      </c>
    </row>
    <row r="4227" spans="1:5" x14ac:dyDescent="0.15">
      <c r="A4227" s="17">
        <v>4227</v>
      </c>
      <c r="B4227" s="17">
        <v>42.250000000000199</v>
      </c>
      <c r="C4227" s="17">
        <f>HLOOKUP(Eingabe!$C$3,Leistungskurven!$B$1:$B$5002,A4227,FALSE)</f>
        <v>0</v>
      </c>
      <c r="E4227" s="25">
        <f>HLOOKUP(Eingabe!$C$6,Kalkulationen!$T$1:$U$8762,A4228)</f>
        <v>0.19237195416342232</v>
      </c>
    </row>
    <row r="4228" spans="1:5" x14ac:dyDescent="0.15">
      <c r="A4228" s="17">
        <v>4228</v>
      </c>
      <c r="B4228" s="83">
        <v>42.260000000000197</v>
      </c>
      <c r="C4228" s="17">
        <f>HLOOKUP(Eingabe!$C$3,Leistungskurven!$B$1:$B$5002,A4228,FALSE)</f>
        <v>0</v>
      </c>
      <c r="E4228" s="25">
        <f>HLOOKUP(Eingabe!$C$6,Kalkulationen!$T$1:$U$8762,A4229)</f>
        <v>0.19237195416342232</v>
      </c>
    </row>
    <row r="4229" spans="1:5" x14ac:dyDescent="0.15">
      <c r="A4229" s="17">
        <v>4229</v>
      </c>
      <c r="B4229" s="17">
        <v>42.270000000000202</v>
      </c>
      <c r="C4229" s="17">
        <f>HLOOKUP(Eingabe!$C$3,Leistungskurven!$B$1:$B$5002,A4229,FALSE)</f>
        <v>0</v>
      </c>
      <c r="E4229" s="25">
        <f>HLOOKUP(Eingabe!$C$6,Kalkulationen!$T$1:$U$8762,A4230)</f>
        <v>0.19237195416342232</v>
      </c>
    </row>
    <row r="4230" spans="1:5" x14ac:dyDescent="0.15">
      <c r="A4230" s="17">
        <v>4230</v>
      </c>
      <c r="B4230" s="83">
        <v>42.2800000000002</v>
      </c>
      <c r="C4230" s="17">
        <f>HLOOKUP(Eingabe!$C$3,Leistungskurven!$B$1:$B$5002,A4230,FALSE)</f>
        <v>0</v>
      </c>
      <c r="E4230" s="25">
        <f>HLOOKUP(Eingabe!$C$6,Kalkulationen!$T$1:$U$8762,A4231)</f>
        <v>0.19237195416342232</v>
      </c>
    </row>
    <row r="4231" spans="1:5" x14ac:dyDescent="0.15">
      <c r="A4231" s="17">
        <v>4231</v>
      </c>
      <c r="B4231" s="17">
        <v>42.290000000000198</v>
      </c>
      <c r="C4231" s="17">
        <f>HLOOKUP(Eingabe!$C$3,Leistungskurven!$B$1:$B$5002,A4231,FALSE)</f>
        <v>0</v>
      </c>
      <c r="E4231" s="25">
        <f>HLOOKUP(Eingabe!$C$6,Kalkulationen!$T$1:$U$8762,A4232)</f>
        <v>0.19237195416342232</v>
      </c>
    </row>
    <row r="4232" spans="1:5" x14ac:dyDescent="0.15">
      <c r="A4232" s="17">
        <v>4232</v>
      </c>
      <c r="B4232" s="83">
        <v>42.300000000000203</v>
      </c>
      <c r="C4232" s="17">
        <f>HLOOKUP(Eingabe!$C$3,Leistungskurven!$B$1:$B$5002,A4232,FALSE)</f>
        <v>0</v>
      </c>
      <c r="E4232" s="25">
        <f>HLOOKUP(Eingabe!$C$6,Kalkulationen!$T$1:$U$8762,A4233)</f>
        <v>0.19237195416342232</v>
      </c>
    </row>
    <row r="4233" spans="1:5" x14ac:dyDescent="0.15">
      <c r="A4233" s="17">
        <v>4233</v>
      </c>
      <c r="B4233" s="17">
        <v>42.310000000000201</v>
      </c>
      <c r="C4233" s="17">
        <f>HLOOKUP(Eingabe!$C$3,Leistungskurven!$B$1:$B$5002,A4233,FALSE)</f>
        <v>0</v>
      </c>
      <c r="E4233" s="25">
        <f>HLOOKUP(Eingabe!$C$6,Kalkulationen!$T$1:$U$8762,A4234)</f>
        <v>0.19237195416342232</v>
      </c>
    </row>
    <row r="4234" spans="1:5" x14ac:dyDescent="0.15">
      <c r="A4234" s="17">
        <v>4234</v>
      </c>
      <c r="B4234" s="83">
        <v>42.320000000000199</v>
      </c>
      <c r="C4234" s="17">
        <f>HLOOKUP(Eingabe!$C$3,Leistungskurven!$B$1:$B$5002,A4234,FALSE)</f>
        <v>0</v>
      </c>
      <c r="E4234" s="25">
        <f>HLOOKUP(Eingabe!$C$6,Kalkulationen!$T$1:$U$8762,A4235)</f>
        <v>0.19237195416342232</v>
      </c>
    </row>
    <row r="4235" spans="1:5" x14ac:dyDescent="0.15">
      <c r="A4235" s="17">
        <v>4235</v>
      </c>
      <c r="B4235" s="17">
        <v>42.330000000000197</v>
      </c>
      <c r="C4235" s="17">
        <f>HLOOKUP(Eingabe!$C$3,Leistungskurven!$B$1:$B$5002,A4235,FALSE)</f>
        <v>0</v>
      </c>
      <c r="E4235" s="25">
        <f>HLOOKUP(Eingabe!$C$6,Kalkulationen!$T$1:$U$8762,A4236)</f>
        <v>0.19237195416342232</v>
      </c>
    </row>
    <row r="4236" spans="1:5" x14ac:dyDescent="0.15">
      <c r="A4236" s="17">
        <v>4236</v>
      </c>
      <c r="B4236" s="83">
        <v>42.340000000000202</v>
      </c>
      <c r="C4236" s="17">
        <f>HLOOKUP(Eingabe!$C$3,Leistungskurven!$B$1:$B$5002,A4236,FALSE)</f>
        <v>0</v>
      </c>
      <c r="E4236" s="25">
        <f>HLOOKUP(Eingabe!$C$6,Kalkulationen!$T$1:$U$8762,A4237)</f>
        <v>0.19237195416342232</v>
      </c>
    </row>
    <row r="4237" spans="1:5" x14ac:dyDescent="0.15">
      <c r="A4237" s="17">
        <v>4237</v>
      </c>
      <c r="B4237" s="17">
        <v>42.3500000000002</v>
      </c>
      <c r="C4237" s="17">
        <f>HLOOKUP(Eingabe!$C$3,Leistungskurven!$B$1:$B$5002,A4237,FALSE)</f>
        <v>0</v>
      </c>
      <c r="E4237" s="25">
        <f>HLOOKUP(Eingabe!$C$6,Kalkulationen!$T$1:$U$8762,A4238)</f>
        <v>0.19237195416342232</v>
      </c>
    </row>
    <row r="4238" spans="1:5" x14ac:dyDescent="0.15">
      <c r="A4238" s="17">
        <v>4238</v>
      </c>
      <c r="B4238" s="83">
        <v>42.360000000000198</v>
      </c>
      <c r="C4238" s="17">
        <f>HLOOKUP(Eingabe!$C$3,Leistungskurven!$B$1:$B$5002,A4238,FALSE)</f>
        <v>0</v>
      </c>
      <c r="E4238" s="25">
        <f>HLOOKUP(Eingabe!$C$6,Kalkulationen!$T$1:$U$8762,A4239)</f>
        <v>0.19237195416342232</v>
      </c>
    </row>
    <row r="4239" spans="1:5" x14ac:dyDescent="0.15">
      <c r="A4239" s="17">
        <v>4239</v>
      </c>
      <c r="B4239" s="17">
        <v>42.370000000000203</v>
      </c>
      <c r="C4239" s="17">
        <f>HLOOKUP(Eingabe!$C$3,Leistungskurven!$B$1:$B$5002,A4239,FALSE)</f>
        <v>0</v>
      </c>
      <c r="E4239" s="25">
        <f>HLOOKUP(Eingabe!$C$6,Kalkulationen!$T$1:$U$8762,A4240)</f>
        <v>0.19237195416342232</v>
      </c>
    </row>
    <row r="4240" spans="1:5" x14ac:dyDescent="0.15">
      <c r="A4240" s="17">
        <v>4240</v>
      </c>
      <c r="B4240" s="83">
        <v>42.380000000000202</v>
      </c>
      <c r="C4240" s="17">
        <f>HLOOKUP(Eingabe!$C$3,Leistungskurven!$B$1:$B$5002,A4240,FALSE)</f>
        <v>0</v>
      </c>
      <c r="E4240" s="25">
        <f>HLOOKUP(Eingabe!$C$6,Kalkulationen!$T$1:$U$8762,A4241)</f>
        <v>0.19237195416342232</v>
      </c>
    </row>
    <row r="4241" spans="1:5" x14ac:dyDescent="0.15">
      <c r="A4241" s="17">
        <v>4241</v>
      </c>
      <c r="B4241" s="17">
        <v>42.3900000000002</v>
      </c>
      <c r="C4241" s="17">
        <f>HLOOKUP(Eingabe!$C$3,Leistungskurven!$B$1:$B$5002,A4241,FALSE)</f>
        <v>0</v>
      </c>
      <c r="E4241" s="25">
        <f>HLOOKUP(Eingabe!$C$6,Kalkulationen!$T$1:$U$8762,A4242)</f>
        <v>0.19237195416342232</v>
      </c>
    </row>
    <row r="4242" spans="1:5" x14ac:dyDescent="0.15">
      <c r="A4242" s="17">
        <v>4242</v>
      </c>
      <c r="B4242" s="83">
        <v>42.400000000000198</v>
      </c>
      <c r="C4242" s="17">
        <f>HLOOKUP(Eingabe!$C$3,Leistungskurven!$B$1:$B$5002,A4242,FALSE)</f>
        <v>0</v>
      </c>
      <c r="E4242" s="25">
        <f>HLOOKUP(Eingabe!$C$6,Kalkulationen!$T$1:$U$8762,A4243)</f>
        <v>0.19237195416342232</v>
      </c>
    </row>
    <row r="4243" spans="1:5" x14ac:dyDescent="0.15">
      <c r="A4243" s="17">
        <v>4243</v>
      </c>
      <c r="B4243" s="17">
        <v>42.410000000000203</v>
      </c>
      <c r="C4243" s="17">
        <f>HLOOKUP(Eingabe!$C$3,Leistungskurven!$B$1:$B$5002,A4243,FALSE)</f>
        <v>0</v>
      </c>
      <c r="E4243" s="25">
        <f>HLOOKUP(Eingabe!$C$6,Kalkulationen!$T$1:$U$8762,A4244)</f>
        <v>0.19237195416342232</v>
      </c>
    </row>
    <row r="4244" spans="1:5" x14ac:dyDescent="0.15">
      <c r="A4244" s="17">
        <v>4244</v>
      </c>
      <c r="B4244" s="83">
        <v>42.420000000000201</v>
      </c>
      <c r="C4244" s="17">
        <f>HLOOKUP(Eingabe!$C$3,Leistungskurven!$B$1:$B$5002,A4244,FALSE)</f>
        <v>0</v>
      </c>
      <c r="E4244" s="25">
        <f>HLOOKUP(Eingabe!$C$6,Kalkulationen!$T$1:$U$8762,A4245)</f>
        <v>0.19237195416342232</v>
      </c>
    </row>
    <row r="4245" spans="1:5" x14ac:dyDescent="0.15">
      <c r="A4245" s="17">
        <v>4245</v>
      </c>
      <c r="B4245" s="17">
        <v>42.430000000000199</v>
      </c>
      <c r="C4245" s="17">
        <f>HLOOKUP(Eingabe!$C$3,Leistungskurven!$B$1:$B$5002,A4245,FALSE)</f>
        <v>0</v>
      </c>
      <c r="E4245" s="25">
        <f>HLOOKUP(Eingabe!$C$6,Kalkulationen!$T$1:$U$8762,A4246)</f>
        <v>0.19237195416342232</v>
      </c>
    </row>
    <row r="4246" spans="1:5" x14ac:dyDescent="0.15">
      <c r="A4246" s="17">
        <v>4246</v>
      </c>
      <c r="B4246" s="83">
        <v>42.440000000000197</v>
      </c>
      <c r="C4246" s="17">
        <f>HLOOKUP(Eingabe!$C$3,Leistungskurven!$B$1:$B$5002,A4246,FALSE)</f>
        <v>0</v>
      </c>
      <c r="E4246" s="25">
        <f>HLOOKUP(Eingabe!$C$6,Kalkulationen!$T$1:$U$8762,A4247)</f>
        <v>0.19237195416342232</v>
      </c>
    </row>
    <row r="4247" spans="1:5" x14ac:dyDescent="0.15">
      <c r="A4247" s="17">
        <v>4247</v>
      </c>
      <c r="B4247" s="17">
        <v>42.450000000000202</v>
      </c>
      <c r="C4247" s="17">
        <f>HLOOKUP(Eingabe!$C$3,Leistungskurven!$B$1:$B$5002,A4247,FALSE)</f>
        <v>0</v>
      </c>
      <c r="E4247" s="25">
        <f>HLOOKUP(Eingabe!$C$6,Kalkulationen!$T$1:$U$8762,A4248)</f>
        <v>0.19237195416342232</v>
      </c>
    </row>
    <row r="4248" spans="1:5" x14ac:dyDescent="0.15">
      <c r="A4248" s="17">
        <v>4248</v>
      </c>
      <c r="B4248" s="83">
        <v>42.4600000000002</v>
      </c>
      <c r="C4248" s="17">
        <f>HLOOKUP(Eingabe!$C$3,Leistungskurven!$B$1:$B$5002,A4248,FALSE)</f>
        <v>0</v>
      </c>
      <c r="E4248" s="25">
        <f>HLOOKUP(Eingabe!$C$6,Kalkulationen!$T$1:$U$8762,A4249)</f>
        <v>0.19237195416342232</v>
      </c>
    </row>
    <row r="4249" spans="1:5" x14ac:dyDescent="0.15">
      <c r="A4249" s="17">
        <v>4249</v>
      </c>
      <c r="B4249" s="17">
        <v>42.470000000000198</v>
      </c>
      <c r="C4249" s="17">
        <f>HLOOKUP(Eingabe!$C$3,Leistungskurven!$B$1:$B$5002,A4249,FALSE)</f>
        <v>0</v>
      </c>
      <c r="E4249" s="25">
        <f>HLOOKUP(Eingabe!$C$6,Kalkulationen!$T$1:$U$8762,A4250)</f>
        <v>0.19237195416342232</v>
      </c>
    </row>
    <row r="4250" spans="1:5" x14ac:dyDescent="0.15">
      <c r="A4250" s="17">
        <v>4250</v>
      </c>
      <c r="B4250" s="83">
        <v>42.480000000000203</v>
      </c>
      <c r="C4250" s="17">
        <f>HLOOKUP(Eingabe!$C$3,Leistungskurven!$B$1:$B$5002,A4250,FALSE)</f>
        <v>0</v>
      </c>
      <c r="E4250" s="25">
        <f>HLOOKUP(Eingabe!$C$6,Kalkulationen!$T$1:$U$8762,A4251)</f>
        <v>0.19237195416342232</v>
      </c>
    </row>
    <row r="4251" spans="1:5" x14ac:dyDescent="0.15">
      <c r="A4251" s="17">
        <v>4251</v>
      </c>
      <c r="B4251" s="17">
        <v>42.490000000000201</v>
      </c>
      <c r="C4251" s="17">
        <f>HLOOKUP(Eingabe!$C$3,Leistungskurven!$B$1:$B$5002,A4251,FALSE)</f>
        <v>0</v>
      </c>
      <c r="E4251" s="25">
        <f>HLOOKUP(Eingabe!$C$6,Kalkulationen!$T$1:$U$8762,A4252)</f>
        <v>0.19237195416342232</v>
      </c>
    </row>
    <row r="4252" spans="1:5" x14ac:dyDescent="0.15">
      <c r="A4252" s="17">
        <v>4252</v>
      </c>
      <c r="B4252" s="83">
        <v>42.500000000000199</v>
      </c>
      <c r="C4252" s="17">
        <f>HLOOKUP(Eingabe!$C$3,Leistungskurven!$B$1:$B$5002,A4252,FALSE)</f>
        <v>0</v>
      </c>
      <c r="E4252" s="25">
        <f>HLOOKUP(Eingabe!$C$6,Kalkulationen!$T$1:$U$8762,A4253)</f>
        <v>0.19237195416342232</v>
      </c>
    </row>
    <row r="4253" spans="1:5" x14ac:dyDescent="0.15">
      <c r="A4253" s="17">
        <v>4253</v>
      </c>
      <c r="B4253" s="17">
        <v>42.510000000000197</v>
      </c>
      <c r="C4253" s="17">
        <f>HLOOKUP(Eingabe!$C$3,Leistungskurven!$B$1:$B$5002,A4253,FALSE)</f>
        <v>0</v>
      </c>
      <c r="E4253" s="25">
        <f>HLOOKUP(Eingabe!$C$6,Kalkulationen!$T$1:$U$8762,A4254)</f>
        <v>0.19237195416342232</v>
      </c>
    </row>
    <row r="4254" spans="1:5" x14ac:dyDescent="0.15">
      <c r="A4254" s="17">
        <v>4254</v>
      </c>
      <c r="B4254" s="83">
        <v>42.520000000000202</v>
      </c>
      <c r="C4254" s="17">
        <f>HLOOKUP(Eingabe!$C$3,Leistungskurven!$B$1:$B$5002,A4254,FALSE)</f>
        <v>0</v>
      </c>
      <c r="E4254" s="25">
        <f>HLOOKUP(Eingabe!$C$6,Kalkulationen!$T$1:$U$8762,A4255)</f>
        <v>0.19237195416342232</v>
      </c>
    </row>
    <row r="4255" spans="1:5" x14ac:dyDescent="0.15">
      <c r="A4255" s="17">
        <v>4255</v>
      </c>
      <c r="B4255" s="17">
        <v>42.5300000000002</v>
      </c>
      <c r="C4255" s="17">
        <f>HLOOKUP(Eingabe!$C$3,Leistungskurven!$B$1:$B$5002,A4255,FALSE)</f>
        <v>0</v>
      </c>
      <c r="E4255" s="25">
        <f>HLOOKUP(Eingabe!$C$6,Kalkulationen!$T$1:$U$8762,A4256)</f>
        <v>0.19237195416342232</v>
      </c>
    </row>
    <row r="4256" spans="1:5" x14ac:dyDescent="0.15">
      <c r="A4256" s="17">
        <v>4256</v>
      </c>
      <c r="B4256" s="83">
        <v>42.540000000000198</v>
      </c>
      <c r="C4256" s="17">
        <f>HLOOKUP(Eingabe!$C$3,Leistungskurven!$B$1:$B$5002,A4256,FALSE)</f>
        <v>0</v>
      </c>
      <c r="E4256" s="25">
        <f>HLOOKUP(Eingabe!$C$6,Kalkulationen!$T$1:$U$8762,A4257)</f>
        <v>0.19237195416342232</v>
      </c>
    </row>
    <row r="4257" spans="1:5" x14ac:dyDescent="0.15">
      <c r="A4257" s="17">
        <v>4257</v>
      </c>
      <c r="B4257" s="17">
        <v>42.550000000000203</v>
      </c>
      <c r="C4257" s="17">
        <f>HLOOKUP(Eingabe!$C$3,Leistungskurven!$B$1:$B$5002,A4257,FALSE)</f>
        <v>0</v>
      </c>
      <c r="E4257" s="25">
        <f>HLOOKUP(Eingabe!$C$6,Kalkulationen!$T$1:$U$8762,A4258)</f>
        <v>0.19237195416342232</v>
      </c>
    </row>
    <row r="4258" spans="1:5" x14ac:dyDescent="0.15">
      <c r="A4258" s="17">
        <v>4258</v>
      </c>
      <c r="B4258" s="83">
        <v>42.560000000000201</v>
      </c>
      <c r="C4258" s="17">
        <f>HLOOKUP(Eingabe!$C$3,Leistungskurven!$B$1:$B$5002,A4258,FALSE)</f>
        <v>0</v>
      </c>
      <c r="E4258" s="25">
        <f>HLOOKUP(Eingabe!$C$6,Kalkulationen!$T$1:$U$8762,A4259)</f>
        <v>0.19237195416342232</v>
      </c>
    </row>
    <row r="4259" spans="1:5" x14ac:dyDescent="0.15">
      <c r="A4259" s="17">
        <v>4259</v>
      </c>
      <c r="B4259" s="17">
        <v>42.570000000000199</v>
      </c>
      <c r="C4259" s="17">
        <f>HLOOKUP(Eingabe!$C$3,Leistungskurven!$B$1:$B$5002,A4259,FALSE)</f>
        <v>0</v>
      </c>
      <c r="E4259" s="25">
        <f>HLOOKUP(Eingabe!$C$6,Kalkulationen!$T$1:$U$8762,A4260)</f>
        <v>0.19237195416342232</v>
      </c>
    </row>
    <row r="4260" spans="1:5" x14ac:dyDescent="0.15">
      <c r="A4260" s="17">
        <v>4260</v>
      </c>
      <c r="B4260" s="83">
        <v>42.580000000000197</v>
      </c>
      <c r="C4260" s="17">
        <f>HLOOKUP(Eingabe!$C$3,Leistungskurven!$B$1:$B$5002,A4260,FALSE)</f>
        <v>0</v>
      </c>
      <c r="E4260" s="25">
        <f>HLOOKUP(Eingabe!$C$6,Kalkulationen!$T$1:$U$8762,A4261)</f>
        <v>0.19237195416342232</v>
      </c>
    </row>
    <row r="4261" spans="1:5" x14ac:dyDescent="0.15">
      <c r="A4261" s="17">
        <v>4261</v>
      </c>
      <c r="B4261" s="17">
        <v>42.590000000000202</v>
      </c>
      <c r="C4261" s="17">
        <f>HLOOKUP(Eingabe!$C$3,Leistungskurven!$B$1:$B$5002,A4261,FALSE)</f>
        <v>0</v>
      </c>
      <c r="E4261" s="25">
        <f>HLOOKUP(Eingabe!$C$6,Kalkulationen!$T$1:$U$8762,A4262)</f>
        <v>0.19237195416342232</v>
      </c>
    </row>
    <row r="4262" spans="1:5" x14ac:dyDescent="0.15">
      <c r="A4262" s="17">
        <v>4262</v>
      </c>
      <c r="B4262" s="83">
        <v>42.6000000000002</v>
      </c>
      <c r="C4262" s="17">
        <f>HLOOKUP(Eingabe!$C$3,Leistungskurven!$B$1:$B$5002,A4262,FALSE)</f>
        <v>0</v>
      </c>
      <c r="E4262" s="25">
        <f>HLOOKUP(Eingabe!$C$6,Kalkulationen!$T$1:$U$8762,A4263)</f>
        <v>0.19237195416342232</v>
      </c>
    </row>
    <row r="4263" spans="1:5" x14ac:dyDescent="0.15">
      <c r="A4263" s="17">
        <v>4263</v>
      </c>
      <c r="B4263" s="17">
        <v>42.610000000000198</v>
      </c>
      <c r="C4263" s="17">
        <f>HLOOKUP(Eingabe!$C$3,Leistungskurven!$B$1:$B$5002,A4263,FALSE)</f>
        <v>0</v>
      </c>
      <c r="E4263" s="25">
        <f>HLOOKUP(Eingabe!$C$6,Kalkulationen!$T$1:$U$8762,A4264)</f>
        <v>0.19237195416342232</v>
      </c>
    </row>
    <row r="4264" spans="1:5" x14ac:dyDescent="0.15">
      <c r="A4264" s="17">
        <v>4264</v>
      </c>
      <c r="B4264" s="83">
        <v>42.620000000000203</v>
      </c>
      <c r="C4264" s="17">
        <f>HLOOKUP(Eingabe!$C$3,Leistungskurven!$B$1:$B$5002,A4264,FALSE)</f>
        <v>0</v>
      </c>
      <c r="E4264" s="25">
        <f>HLOOKUP(Eingabe!$C$6,Kalkulationen!$T$1:$U$8762,A4265)</f>
        <v>0.19237195416342232</v>
      </c>
    </row>
    <row r="4265" spans="1:5" x14ac:dyDescent="0.15">
      <c r="A4265" s="17">
        <v>4265</v>
      </c>
      <c r="B4265" s="17">
        <v>42.630000000000202</v>
      </c>
      <c r="C4265" s="17">
        <f>HLOOKUP(Eingabe!$C$3,Leistungskurven!$B$1:$B$5002,A4265,FALSE)</f>
        <v>0</v>
      </c>
      <c r="E4265" s="25">
        <f>HLOOKUP(Eingabe!$C$6,Kalkulationen!$T$1:$U$8762,A4266)</f>
        <v>0.19237195416342232</v>
      </c>
    </row>
    <row r="4266" spans="1:5" x14ac:dyDescent="0.15">
      <c r="A4266" s="17">
        <v>4266</v>
      </c>
      <c r="B4266" s="83">
        <v>42.6400000000002</v>
      </c>
      <c r="C4266" s="17">
        <f>HLOOKUP(Eingabe!$C$3,Leistungskurven!$B$1:$B$5002,A4266,FALSE)</f>
        <v>0</v>
      </c>
      <c r="E4266" s="25">
        <f>HLOOKUP(Eingabe!$C$6,Kalkulationen!$T$1:$U$8762,A4267)</f>
        <v>0.19237195416342232</v>
      </c>
    </row>
    <row r="4267" spans="1:5" x14ac:dyDescent="0.15">
      <c r="A4267" s="17">
        <v>4267</v>
      </c>
      <c r="B4267" s="17">
        <v>42.650000000000198</v>
      </c>
      <c r="C4267" s="17">
        <f>HLOOKUP(Eingabe!$C$3,Leistungskurven!$B$1:$B$5002,A4267,FALSE)</f>
        <v>0</v>
      </c>
      <c r="E4267" s="25">
        <f>HLOOKUP(Eingabe!$C$6,Kalkulationen!$T$1:$U$8762,A4268)</f>
        <v>0.19237195416342232</v>
      </c>
    </row>
    <row r="4268" spans="1:5" x14ac:dyDescent="0.15">
      <c r="A4268" s="17">
        <v>4268</v>
      </c>
      <c r="B4268" s="83">
        <v>42.660000000000203</v>
      </c>
      <c r="C4268" s="17">
        <f>HLOOKUP(Eingabe!$C$3,Leistungskurven!$B$1:$B$5002,A4268,FALSE)</f>
        <v>0</v>
      </c>
      <c r="E4268" s="25">
        <f>HLOOKUP(Eingabe!$C$6,Kalkulationen!$T$1:$U$8762,A4269)</f>
        <v>0.19237195416342232</v>
      </c>
    </row>
    <row r="4269" spans="1:5" x14ac:dyDescent="0.15">
      <c r="A4269" s="17">
        <v>4269</v>
      </c>
      <c r="B4269" s="17">
        <v>42.670000000000201</v>
      </c>
      <c r="C4269" s="17">
        <f>HLOOKUP(Eingabe!$C$3,Leistungskurven!$B$1:$B$5002,A4269,FALSE)</f>
        <v>0</v>
      </c>
      <c r="E4269" s="25">
        <f>HLOOKUP(Eingabe!$C$6,Kalkulationen!$T$1:$U$8762,A4270)</f>
        <v>0.19237195416342232</v>
      </c>
    </row>
    <row r="4270" spans="1:5" x14ac:dyDescent="0.15">
      <c r="A4270" s="17">
        <v>4270</v>
      </c>
      <c r="B4270" s="83">
        <v>42.680000000000099</v>
      </c>
      <c r="C4270" s="17">
        <f>HLOOKUP(Eingabe!$C$3,Leistungskurven!$B$1:$B$5002,A4270,FALSE)</f>
        <v>0</v>
      </c>
      <c r="E4270" s="25">
        <f>HLOOKUP(Eingabe!$C$6,Kalkulationen!$T$1:$U$8762,A4271)</f>
        <v>0.19237195416342232</v>
      </c>
    </row>
    <row r="4271" spans="1:5" x14ac:dyDescent="0.15">
      <c r="A4271" s="17">
        <v>4271</v>
      </c>
      <c r="B4271" s="17">
        <v>42.690000000000197</v>
      </c>
      <c r="C4271" s="17">
        <f>HLOOKUP(Eingabe!$C$3,Leistungskurven!$B$1:$B$5002,A4271,FALSE)</f>
        <v>0</v>
      </c>
      <c r="E4271" s="25">
        <f>HLOOKUP(Eingabe!$C$6,Kalkulationen!$T$1:$U$8762,A4272)</f>
        <v>0.19237195416342232</v>
      </c>
    </row>
    <row r="4272" spans="1:5" x14ac:dyDescent="0.15">
      <c r="A4272" s="17">
        <v>4272</v>
      </c>
      <c r="B4272" s="83">
        <v>42.700000000000202</v>
      </c>
      <c r="C4272" s="17">
        <f>HLOOKUP(Eingabe!$C$3,Leistungskurven!$B$1:$B$5002,A4272,FALSE)</f>
        <v>0</v>
      </c>
      <c r="E4272" s="25">
        <f>HLOOKUP(Eingabe!$C$6,Kalkulationen!$T$1:$U$8762,A4273)</f>
        <v>0.19237195416342232</v>
      </c>
    </row>
    <row r="4273" spans="1:5" x14ac:dyDescent="0.15">
      <c r="A4273" s="17">
        <v>4273</v>
      </c>
      <c r="B4273" s="17">
        <v>42.7100000000002</v>
      </c>
      <c r="C4273" s="17">
        <f>HLOOKUP(Eingabe!$C$3,Leistungskurven!$B$1:$B$5002,A4273,FALSE)</f>
        <v>0</v>
      </c>
      <c r="E4273" s="25">
        <f>HLOOKUP(Eingabe!$C$6,Kalkulationen!$T$1:$U$8762,A4274)</f>
        <v>0.19237195416342232</v>
      </c>
    </row>
    <row r="4274" spans="1:5" x14ac:dyDescent="0.15">
      <c r="A4274" s="17">
        <v>4274</v>
      </c>
      <c r="B4274" s="83">
        <v>42.720000000000198</v>
      </c>
      <c r="C4274" s="17">
        <f>HLOOKUP(Eingabe!$C$3,Leistungskurven!$B$1:$B$5002,A4274,FALSE)</f>
        <v>0</v>
      </c>
      <c r="E4274" s="25">
        <f>HLOOKUP(Eingabe!$C$6,Kalkulationen!$T$1:$U$8762,A4275)</f>
        <v>0.19237195416342232</v>
      </c>
    </row>
    <row r="4275" spans="1:5" x14ac:dyDescent="0.15">
      <c r="A4275" s="17">
        <v>4275</v>
      </c>
      <c r="B4275" s="17">
        <v>42.730000000000103</v>
      </c>
      <c r="C4275" s="17">
        <f>HLOOKUP(Eingabe!$C$3,Leistungskurven!$B$1:$B$5002,A4275,FALSE)</f>
        <v>0</v>
      </c>
      <c r="E4275" s="25">
        <f>HLOOKUP(Eingabe!$C$6,Kalkulationen!$T$1:$U$8762,A4276)</f>
        <v>0.19237195416342232</v>
      </c>
    </row>
    <row r="4276" spans="1:5" x14ac:dyDescent="0.15">
      <c r="A4276" s="17">
        <v>4276</v>
      </c>
      <c r="B4276" s="83">
        <v>42.740000000000101</v>
      </c>
      <c r="C4276" s="17">
        <f>HLOOKUP(Eingabe!$C$3,Leistungskurven!$B$1:$B$5002,A4276,FALSE)</f>
        <v>0</v>
      </c>
      <c r="E4276" s="25">
        <f>HLOOKUP(Eingabe!$C$6,Kalkulationen!$T$1:$U$8762,A4277)</f>
        <v>0.19237195416342232</v>
      </c>
    </row>
    <row r="4277" spans="1:5" x14ac:dyDescent="0.15">
      <c r="A4277" s="17">
        <v>4277</v>
      </c>
      <c r="B4277" s="17">
        <v>42.750000000000099</v>
      </c>
      <c r="C4277" s="17">
        <f>HLOOKUP(Eingabe!$C$3,Leistungskurven!$B$1:$B$5002,A4277,FALSE)</f>
        <v>0</v>
      </c>
      <c r="E4277" s="25">
        <f>HLOOKUP(Eingabe!$C$6,Kalkulationen!$T$1:$U$8762,A4278)</f>
        <v>0.19237195416342232</v>
      </c>
    </row>
    <row r="4278" spans="1:5" x14ac:dyDescent="0.15">
      <c r="A4278" s="17">
        <v>4278</v>
      </c>
      <c r="B4278" s="83">
        <v>42.760000000000097</v>
      </c>
      <c r="C4278" s="17">
        <f>HLOOKUP(Eingabe!$C$3,Leistungskurven!$B$1:$B$5002,A4278,FALSE)</f>
        <v>0</v>
      </c>
      <c r="E4278" s="25">
        <f>HLOOKUP(Eingabe!$C$6,Kalkulationen!$T$1:$U$8762,A4279)</f>
        <v>0.19237195416342232</v>
      </c>
    </row>
    <row r="4279" spans="1:5" x14ac:dyDescent="0.15">
      <c r="A4279" s="17">
        <v>4279</v>
      </c>
      <c r="B4279" s="17">
        <v>42.770000000000103</v>
      </c>
      <c r="C4279" s="17">
        <f>HLOOKUP(Eingabe!$C$3,Leistungskurven!$B$1:$B$5002,A4279,FALSE)</f>
        <v>0</v>
      </c>
      <c r="E4279" s="25">
        <f>HLOOKUP(Eingabe!$C$6,Kalkulationen!$T$1:$U$8762,A4280)</f>
        <v>0.19237195416342232</v>
      </c>
    </row>
    <row r="4280" spans="1:5" x14ac:dyDescent="0.15">
      <c r="A4280" s="17">
        <v>4280</v>
      </c>
      <c r="B4280" s="83">
        <v>42.780000000000101</v>
      </c>
      <c r="C4280" s="17">
        <f>HLOOKUP(Eingabe!$C$3,Leistungskurven!$B$1:$B$5002,A4280,FALSE)</f>
        <v>0</v>
      </c>
      <c r="E4280" s="25">
        <f>HLOOKUP(Eingabe!$C$6,Kalkulationen!$T$1:$U$8762,A4281)</f>
        <v>0.19237195416342232</v>
      </c>
    </row>
    <row r="4281" spans="1:5" x14ac:dyDescent="0.15">
      <c r="A4281" s="17">
        <v>4281</v>
      </c>
      <c r="B4281" s="17">
        <v>42.790000000000099</v>
      </c>
      <c r="C4281" s="17">
        <f>HLOOKUP(Eingabe!$C$3,Leistungskurven!$B$1:$B$5002,A4281,FALSE)</f>
        <v>0</v>
      </c>
      <c r="E4281" s="25">
        <f>HLOOKUP(Eingabe!$C$6,Kalkulationen!$T$1:$U$8762,A4282)</f>
        <v>0.19237195416342232</v>
      </c>
    </row>
    <row r="4282" spans="1:5" x14ac:dyDescent="0.15">
      <c r="A4282" s="17">
        <v>4282</v>
      </c>
      <c r="B4282" s="83">
        <v>42.800000000000097</v>
      </c>
      <c r="C4282" s="17">
        <f>HLOOKUP(Eingabe!$C$3,Leistungskurven!$B$1:$B$5002,A4282,FALSE)</f>
        <v>0</v>
      </c>
      <c r="E4282" s="25">
        <f>HLOOKUP(Eingabe!$C$6,Kalkulationen!$T$1:$U$8762,A4283)</f>
        <v>0.19237195416342232</v>
      </c>
    </row>
    <row r="4283" spans="1:5" x14ac:dyDescent="0.15">
      <c r="A4283" s="17">
        <v>4283</v>
      </c>
      <c r="B4283" s="17">
        <v>42.810000000000102</v>
      </c>
      <c r="C4283" s="17">
        <f>HLOOKUP(Eingabe!$C$3,Leistungskurven!$B$1:$B$5002,A4283,FALSE)</f>
        <v>0</v>
      </c>
      <c r="E4283" s="25">
        <f>HLOOKUP(Eingabe!$C$6,Kalkulationen!$T$1:$U$8762,A4284)</f>
        <v>0.19237195416342232</v>
      </c>
    </row>
    <row r="4284" spans="1:5" x14ac:dyDescent="0.15">
      <c r="A4284" s="17">
        <v>4284</v>
      </c>
      <c r="B4284" s="83">
        <v>42.8200000000001</v>
      </c>
      <c r="C4284" s="17">
        <f>HLOOKUP(Eingabe!$C$3,Leistungskurven!$B$1:$B$5002,A4284,FALSE)</f>
        <v>0</v>
      </c>
      <c r="E4284" s="25">
        <f>HLOOKUP(Eingabe!$C$6,Kalkulationen!$T$1:$U$8762,A4285)</f>
        <v>0.19237195416342232</v>
      </c>
    </row>
    <row r="4285" spans="1:5" x14ac:dyDescent="0.15">
      <c r="A4285" s="17">
        <v>4285</v>
      </c>
      <c r="B4285" s="17">
        <v>42.830000000000098</v>
      </c>
      <c r="C4285" s="17">
        <f>HLOOKUP(Eingabe!$C$3,Leistungskurven!$B$1:$B$5002,A4285,FALSE)</f>
        <v>0</v>
      </c>
      <c r="E4285" s="25">
        <f>HLOOKUP(Eingabe!$C$6,Kalkulationen!$T$1:$U$8762,A4286)</f>
        <v>0.19237195416342232</v>
      </c>
    </row>
    <row r="4286" spans="1:5" x14ac:dyDescent="0.15">
      <c r="A4286" s="17">
        <v>4286</v>
      </c>
      <c r="B4286" s="83">
        <v>42.840000000000103</v>
      </c>
      <c r="C4286" s="17">
        <f>HLOOKUP(Eingabe!$C$3,Leistungskurven!$B$1:$B$5002,A4286,FALSE)</f>
        <v>0</v>
      </c>
      <c r="E4286" s="25">
        <f>HLOOKUP(Eingabe!$C$6,Kalkulationen!$T$1:$U$8762,A4287)</f>
        <v>0.19237195416342232</v>
      </c>
    </row>
    <row r="4287" spans="1:5" x14ac:dyDescent="0.15">
      <c r="A4287" s="17">
        <v>4287</v>
      </c>
      <c r="B4287" s="17">
        <v>42.850000000000101</v>
      </c>
      <c r="C4287" s="17">
        <f>HLOOKUP(Eingabe!$C$3,Leistungskurven!$B$1:$B$5002,A4287,FALSE)</f>
        <v>0</v>
      </c>
      <c r="E4287" s="25">
        <f>HLOOKUP(Eingabe!$C$6,Kalkulationen!$T$1:$U$8762,A4288)</f>
        <v>0.19237195416342232</v>
      </c>
    </row>
    <row r="4288" spans="1:5" x14ac:dyDescent="0.15">
      <c r="A4288" s="17">
        <v>4288</v>
      </c>
      <c r="B4288" s="83">
        <v>42.860000000000099</v>
      </c>
      <c r="C4288" s="17">
        <f>HLOOKUP(Eingabe!$C$3,Leistungskurven!$B$1:$B$5002,A4288,FALSE)</f>
        <v>0</v>
      </c>
      <c r="E4288" s="25">
        <f>HLOOKUP(Eingabe!$C$6,Kalkulationen!$T$1:$U$8762,A4289)</f>
        <v>0.19237195416342232</v>
      </c>
    </row>
    <row r="4289" spans="1:5" x14ac:dyDescent="0.15">
      <c r="A4289" s="17">
        <v>4289</v>
      </c>
      <c r="B4289" s="17">
        <v>42.870000000000097</v>
      </c>
      <c r="C4289" s="17">
        <f>HLOOKUP(Eingabe!$C$3,Leistungskurven!$B$1:$B$5002,A4289,FALSE)</f>
        <v>0</v>
      </c>
      <c r="E4289" s="25">
        <f>HLOOKUP(Eingabe!$C$6,Kalkulationen!$T$1:$U$8762,A4290)</f>
        <v>0.19237195416342232</v>
      </c>
    </row>
    <row r="4290" spans="1:5" x14ac:dyDescent="0.15">
      <c r="A4290" s="17">
        <v>4290</v>
      </c>
      <c r="B4290" s="83">
        <v>42.880000000000102</v>
      </c>
      <c r="C4290" s="17">
        <f>HLOOKUP(Eingabe!$C$3,Leistungskurven!$B$1:$B$5002,A4290,FALSE)</f>
        <v>0</v>
      </c>
      <c r="E4290" s="25">
        <f>HLOOKUP(Eingabe!$C$6,Kalkulationen!$T$1:$U$8762,A4291)</f>
        <v>0.19237195416342232</v>
      </c>
    </row>
    <row r="4291" spans="1:5" x14ac:dyDescent="0.15">
      <c r="A4291" s="17">
        <v>4291</v>
      </c>
      <c r="B4291" s="17">
        <v>42.8900000000001</v>
      </c>
      <c r="C4291" s="17">
        <f>HLOOKUP(Eingabe!$C$3,Leistungskurven!$B$1:$B$5002,A4291,FALSE)</f>
        <v>0</v>
      </c>
      <c r="E4291" s="25">
        <f>HLOOKUP(Eingabe!$C$6,Kalkulationen!$T$1:$U$8762,A4292)</f>
        <v>0.19237195416342232</v>
      </c>
    </row>
    <row r="4292" spans="1:5" x14ac:dyDescent="0.15">
      <c r="A4292" s="17">
        <v>4292</v>
      </c>
      <c r="B4292" s="83">
        <v>42.900000000000098</v>
      </c>
      <c r="C4292" s="17">
        <f>HLOOKUP(Eingabe!$C$3,Leistungskurven!$B$1:$B$5002,A4292,FALSE)</f>
        <v>0</v>
      </c>
      <c r="E4292" s="25">
        <f>HLOOKUP(Eingabe!$C$6,Kalkulationen!$T$1:$U$8762,A4293)</f>
        <v>0.19237195416342232</v>
      </c>
    </row>
    <row r="4293" spans="1:5" x14ac:dyDescent="0.15">
      <c r="A4293" s="17">
        <v>4293</v>
      </c>
      <c r="B4293" s="17">
        <v>42.910000000000103</v>
      </c>
      <c r="C4293" s="17">
        <f>HLOOKUP(Eingabe!$C$3,Leistungskurven!$B$1:$B$5002,A4293,FALSE)</f>
        <v>0</v>
      </c>
      <c r="E4293" s="25">
        <f>HLOOKUP(Eingabe!$C$6,Kalkulationen!$T$1:$U$8762,A4294)</f>
        <v>0.19237195416342232</v>
      </c>
    </row>
    <row r="4294" spans="1:5" x14ac:dyDescent="0.15">
      <c r="A4294" s="17">
        <v>4294</v>
      </c>
      <c r="B4294" s="83">
        <v>42.920000000000101</v>
      </c>
      <c r="C4294" s="17">
        <f>HLOOKUP(Eingabe!$C$3,Leistungskurven!$B$1:$B$5002,A4294,FALSE)</f>
        <v>0</v>
      </c>
      <c r="E4294" s="25">
        <f>HLOOKUP(Eingabe!$C$6,Kalkulationen!$T$1:$U$8762,A4295)</f>
        <v>0.19237195416342232</v>
      </c>
    </row>
    <row r="4295" spans="1:5" x14ac:dyDescent="0.15">
      <c r="A4295" s="17">
        <v>4295</v>
      </c>
      <c r="B4295" s="17">
        <v>42.930000000000099</v>
      </c>
      <c r="C4295" s="17">
        <f>HLOOKUP(Eingabe!$C$3,Leistungskurven!$B$1:$B$5002,A4295,FALSE)</f>
        <v>0</v>
      </c>
      <c r="E4295" s="25">
        <f>HLOOKUP(Eingabe!$C$6,Kalkulationen!$T$1:$U$8762,A4296)</f>
        <v>0.19237195416342232</v>
      </c>
    </row>
    <row r="4296" spans="1:5" x14ac:dyDescent="0.15">
      <c r="A4296" s="17">
        <v>4296</v>
      </c>
      <c r="B4296" s="83">
        <v>42.940000000000097</v>
      </c>
      <c r="C4296" s="17">
        <f>HLOOKUP(Eingabe!$C$3,Leistungskurven!$B$1:$B$5002,A4296,FALSE)</f>
        <v>0</v>
      </c>
      <c r="E4296" s="25">
        <f>HLOOKUP(Eingabe!$C$6,Kalkulationen!$T$1:$U$8762,A4297)</f>
        <v>0.19237195416342232</v>
      </c>
    </row>
    <row r="4297" spans="1:5" x14ac:dyDescent="0.15">
      <c r="A4297" s="17">
        <v>4297</v>
      </c>
      <c r="B4297" s="17">
        <v>42.950000000000102</v>
      </c>
      <c r="C4297" s="17">
        <f>HLOOKUP(Eingabe!$C$3,Leistungskurven!$B$1:$B$5002,A4297,FALSE)</f>
        <v>0</v>
      </c>
      <c r="E4297" s="25">
        <f>HLOOKUP(Eingabe!$C$6,Kalkulationen!$T$1:$U$8762,A4298)</f>
        <v>0.19237195416342232</v>
      </c>
    </row>
    <row r="4298" spans="1:5" x14ac:dyDescent="0.15">
      <c r="A4298" s="17">
        <v>4298</v>
      </c>
      <c r="B4298" s="83">
        <v>42.9600000000001</v>
      </c>
      <c r="C4298" s="17">
        <f>HLOOKUP(Eingabe!$C$3,Leistungskurven!$B$1:$B$5002,A4298,FALSE)</f>
        <v>0</v>
      </c>
      <c r="E4298" s="25">
        <f>HLOOKUP(Eingabe!$C$6,Kalkulationen!$T$1:$U$8762,A4299)</f>
        <v>0.19237195416342232</v>
      </c>
    </row>
    <row r="4299" spans="1:5" x14ac:dyDescent="0.15">
      <c r="A4299" s="17">
        <v>4299</v>
      </c>
      <c r="B4299" s="17">
        <v>42.970000000000098</v>
      </c>
      <c r="C4299" s="17">
        <f>HLOOKUP(Eingabe!$C$3,Leistungskurven!$B$1:$B$5002,A4299,FALSE)</f>
        <v>0</v>
      </c>
      <c r="E4299" s="25">
        <f>HLOOKUP(Eingabe!$C$6,Kalkulationen!$T$1:$U$8762,A4300)</f>
        <v>0.19237195416342232</v>
      </c>
    </row>
    <row r="4300" spans="1:5" x14ac:dyDescent="0.15">
      <c r="A4300" s="17">
        <v>4300</v>
      </c>
      <c r="B4300" s="83">
        <v>42.980000000000103</v>
      </c>
      <c r="C4300" s="17">
        <f>HLOOKUP(Eingabe!$C$3,Leistungskurven!$B$1:$B$5002,A4300,FALSE)</f>
        <v>0</v>
      </c>
      <c r="E4300" s="25">
        <f>HLOOKUP(Eingabe!$C$6,Kalkulationen!$T$1:$U$8762,A4301)</f>
        <v>0.19237195416342232</v>
      </c>
    </row>
    <row r="4301" spans="1:5" x14ac:dyDescent="0.15">
      <c r="A4301" s="17">
        <v>4301</v>
      </c>
      <c r="B4301" s="17">
        <v>42.990000000000101</v>
      </c>
      <c r="C4301" s="17">
        <f>HLOOKUP(Eingabe!$C$3,Leistungskurven!$B$1:$B$5002,A4301,FALSE)</f>
        <v>0</v>
      </c>
      <c r="E4301" s="25">
        <f>HLOOKUP(Eingabe!$C$6,Kalkulationen!$T$1:$U$8762,A4302)</f>
        <v>0.19237195416342232</v>
      </c>
    </row>
    <row r="4302" spans="1:5" x14ac:dyDescent="0.15">
      <c r="A4302" s="17">
        <v>4302</v>
      </c>
      <c r="B4302" s="83">
        <v>43.000000000000099</v>
      </c>
      <c r="C4302" s="17">
        <f>HLOOKUP(Eingabe!$C$3,Leistungskurven!$B$1:$B$5002,A4302,FALSE)</f>
        <v>0</v>
      </c>
      <c r="E4302" s="25">
        <f>HLOOKUP(Eingabe!$C$6,Kalkulationen!$T$1:$U$8762,A4303)</f>
        <v>0.19237195416342232</v>
      </c>
    </row>
    <row r="4303" spans="1:5" x14ac:dyDescent="0.15">
      <c r="A4303" s="17">
        <v>4303</v>
      </c>
      <c r="B4303" s="17">
        <v>43.010000000000097</v>
      </c>
      <c r="C4303" s="17">
        <f>HLOOKUP(Eingabe!$C$3,Leistungskurven!$B$1:$B$5002,A4303,FALSE)</f>
        <v>0</v>
      </c>
      <c r="E4303" s="25">
        <f>HLOOKUP(Eingabe!$C$6,Kalkulationen!$T$1:$U$8762,A4304)</f>
        <v>0.19237195416342232</v>
      </c>
    </row>
    <row r="4304" spans="1:5" x14ac:dyDescent="0.15">
      <c r="A4304" s="17">
        <v>4304</v>
      </c>
      <c r="B4304" s="83">
        <v>43.020000000000103</v>
      </c>
      <c r="C4304" s="17">
        <f>HLOOKUP(Eingabe!$C$3,Leistungskurven!$B$1:$B$5002,A4304,FALSE)</f>
        <v>0</v>
      </c>
      <c r="E4304" s="25">
        <f>HLOOKUP(Eingabe!$C$6,Kalkulationen!$T$1:$U$8762,A4305)</f>
        <v>0.19237195416342232</v>
      </c>
    </row>
    <row r="4305" spans="1:5" x14ac:dyDescent="0.15">
      <c r="A4305" s="17">
        <v>4305</v>
      </c>
      <c r="B4305" s="17">
        <v>43.030000000000101</v>
      </c>
      <c r="C4305" s="17">
        <f>HLOOKUP(Eingabe!$C$3,Leistungskurven!$B$1:$B$5002,A4305,FALSE)</f>
        <v>0</v>
      </c>
      <c r="E4305" s="25">
        <f>HLOOKUP(Eingabe!$C$6,Kalkulationen!$T$1:$U$8762,A4306)</f>
        <v>0.19237195416342232</v>
      </c>
    </row>
    <row r="4306" spans="1:5" x14ac:dyDescent="0.15">
      <c r="A4306" s="17">
        <v>4306</v>
      </c>
      <c r="B4306" s="83">
        <v>43.040000000000099</v>
      </c>
      <c r="C4306" s="17">
        <f>HLOOKUP(Eingabe!$C$3,Leistungskurven!$B$1:$B$5002,A4306,FALSE)</f>
        <v>0</v>
      </c>
      <c r="E4306" s="25">
        <f>HLOOKUP(Eingabe!$C$6,Kalkulationen!$T$1:$U$8762,A4307)</f>
        <v>0.19237195416342232</v>
      </c>
    </row>
    <row r="4307" spans="1:5" x14ac:dyDescent="0.15">
      <c r="A4307" s="17">
        <v>4307</v>
      </c>
      <c r="B4307" s="17">
        <v>43.050000000000097</v>
      </c>
      <c r="C4307" s="17">
        <f>HLOOKUP(Eingabe!$C$3,Leistungskurven!$B$1:$B$5002,A4307,FALSE)</f>
        <v>0</v>
      </c>
      <c r="E4307" s="25">
        <f>HLOOKUP(Eingabe!$C$6,Kalkulationen!$T$1:$U$8762,A4308)</f>
        <v>0.19237195416342232</v>
      </c>
    </row>
    <row r="4308" spans="1:5" x14ac:dyDescent="0.15">
      <c r="A4308" s="17">
        <v>4308</v>
      </c>
      <c r="B4308" s="83">
        <v>43.060000000000102</v>
      </c>
      <c r="C4308" s="17">
        <f>HLOOKUP(Eingabe!$C$3,Leistungskurven!$B$1:$B$5002,A4308,FALSE)</f>
        <v>0</v>
      </c>
      <c r="E4308" s="25">
        <f>HLOOKUP(Eingabe!$C$6,Kalkulationen!$T$1:$U$8762,A4309)</f>
        <v>0.19237195416342232</v>
      </c>
    </row>
    <row r="4309" spans="1:5" x14ac:dyDescent="0.15">
      <c r="A4309" s="17">
        <v>4309</v>
      </c>
      <c r="B4309" s="17">
        <v>43.0700000000001</v>
      </c>
      <c r="C4309" s="17">
        <f>HLOOKUP(Eingabe!$C$3,Leistungskurven!$B$1:$B$5002,A4309,FALSE)</f>
        <v>0</v>
      </c>
      <c r="E4309" s="25">
        <f>HLOOKUP(Eingabe!$C$6,Kalkulationen!$T$1:$U$8762,A4310)</f>
        <v>0.19237195416342232</v>
      </c>
    </row>
    <row r="4310" spans="1:5" x14ac:dyDescent="0.15">
      <c r="A4310" s="17">
        <v>4310</v>
      </c>
      <c r="B4310" s="83">
        <v>43.080000000000098</v>
      </c>
      <c r="C4310" s="17">
        <f>HLOOKUP(Eingabe!$C$3,Leistungskurven!$B$1:$B$5002,A4310,FALSE)</f>
        <v>0</v>
      </c>
      <c r="E4310" s="25">
        <f>HLOOKUP(Eingabe!$C$6,Kalkulationen!$T$1:$U$8762,A4311)</f>
        <v>0.19237195416342232</v>
      </c>
    </row>
    <row r="4311" spans="1:5" x14ac:dyDescent="0.15">
      <c r="A4311" s="17">
        <v>4311</v>
      </c>
      <c r="B4311" s="17">
        <v>43.090000000000103</v>
      </c>
      <c r="C4311" s="17">
        <f>HLOOKUP(Eingabe!$C$3,Leistungskurven!$B$1:$B$5002,A4311,FALSE)</f>
        <v>0</v>
      </c>
      <c r="E4311" s="25">
        <f>HLOOKUP(Eingabe!$C$6,Kalkulationen!$T$1:$U$8762,A4312)</f>
        <v>0.19237195416342232</v>
      </c>
    </row>
    <row r="4312" spans="1:5" x14ac:dyDescent="0.15">
      <c r="A4312" s="17">
        <v>4312</v>
      </c>
      <c r="B4312" s="83">
        <v>43.100000000000101</v>
      </c>
      <c r="C4312" s="17">
        <f>HLOOKUP(Eingabe!$C$3,Leistungskurven!$B$1:$B$5002,A4312,FALSE)</f>
        <v>0</v>
      </c>
      <c r="E4312" s="25">
        <f>HLOOKUP(Eingabe!$C$6,Kalkulationen!$T$1:$U$8762,A4313)</f>
        <v>0.19237195416342232</v>
      </c>
    </row>
    <row r="4313" spans="1:5" x14ac:dyDescent="0.15">
      <c r="A4313" s="17">
        <v>4313</v>
      </c>
      <c r="B4313" s="17">
        <v>43.110000000000099</v>
      </c>
      <c r="C4313" s="17">
        <f>HLOOKUP(Eingabe!$C$3,Leistungskurven!$B$1:$B$5002,A4313,FALSE)</f>
        <v>0</v>
      </c>
      <c r="E4313" s="25">
        <f>HLOOKUP(Eingabe!$C$6,Kalkulationen!$T$1:$U$8762,A4314)</f>
        <v>0.19237195416342232</v>
      </c>
    </row>
    <row r="4314" spans="1:5" x14ac:dyDescent="0.15">
      <c r="A4314" s="17">
        <v>4314</v>
      </c>
      <c r="B4314" s="83">
        <v>43.120000000000097</v>
      </c>
      <c r="C4314" s="17">
        <f>HLOOKUP(Eingabe!$C$3,Leistungskurven!$B$1:$B$5002,A4314,FALSE)</f>
        <v>0</v>
      </c>
      <c r="E4314" s="25">
        <f>HLOOKUP(Eingabe!$C$6,Kalkulationen!$T$1:$U$8762,A4315)</f>
        <v>0.19237195416342232</v>
      </c>
    </row>
    <row r="4315" spans="1:5" x14ac:dyDescent="0.15">
      <c r="A4315" s="17">
        <v>4315</v>
      </c>
      <c r="B4315" s="17">
        <v>43.130000000000102</v>
      </c>
      <c r="C4315" s="17">
        <f>HLOOKUP(Eingabe!$C$3,Leistungskurven!$B$1:$B$5002,A4315,FALSE)</f>
        <v>0</v>
      </c>
      <c r="E4315" s="25">
        <f>HLOOKUP(Eingabe!$C$6,Kalkulationen!$T$1:$U$8762,A4316)</f>
        <v>0.19237195416342232</v>
      </c>
    </row>
    <row r="4316" spans="1:5" x14ac:dyDescent="0.15">
      <c r="A4316" s="17">
        <v>4316</v>
      </c>
      <c r="B4316" s="83">
        <v>43.1400000000001</v>
      </c>
      <c r="C4316" s="17">
        <f>HLOOKUP(Eingabe!$C$3,Leistungskurven!$B$1:$B$5002,A4316,FALSE)</f>
        <v>0</v>
      </c>
      <c r="E4316" s="25">
        <f>HLOOKUP(Eingabe!$C$6,Kalkulationen!$T$1:$U$8762,A4317)</f>
        <v>0.19237195416342232</v>
      </c>
    </row>
    <row r="4317" spans="1:5" x14ac:dyDescent="0.15">
      <c r="A4317" s="17">
        <v>4317</v>
      </c>
      <c r="B4317" s="17">
        <v>43.150000000000098</v>
      </c>
      <c r="C4317" s="17">
        <f>HLOOKUP(Eingabe!$C$3,Leistungskurven!$B$1:$B$5002,A4317,FALSE)</f>
        <v>0</v>
      </c>
      <c r="E4317" s="25">
        <f>HLOOKUP(Eingabe!$C$6,Kalkulationen!$T$1:$U$8762,A4318)</f>
        <v>0.19237195416342232</v>
      </c>
    </row>
    <row r="4318" spans="1:5" x14ac:dyDescent="0.15">
      <c r="A4318" s="17">
        <v>4318</v>
      </c>
      <c r="B4318" s="83">
        <v>43.160000000000103</v>
      </c>
      <c r="C4318" s="17">
        <f>HLOOKUP(Eingabe!$C$3,Leistungskurven!$B$1:$B$5002,A4318,FALSE)</f>
        <v>0</v>
      </c>
      <c r="E4318" s="25">
        <f>HLOOKUP(Eingabe!$C$6,Kalkulationen!$T$1:$U$8762,A4319)</f>
        <v>0.19237195416342232</v>
      </c>
    </row>
    <row r="4319" spans="1:5" x14ac:dyDescent="0.15">
      <c r="A4319" s="17">
        <v>4319</v>
      </c>
      <c r="B4319" s="17">
        <v>43.170000000000101</v>
      </c>
      <c r="C4319" s="17">
        <f>HLOOKUP(Eingabe!$C$3,Leistungskurven!$B$1:$B$5002,A4319,FALSE)</f>
        <v>0</v>
      </c>
      <c r="E4319" s="25">
        <f>HLOOKUP(Eingabe!$C$6,Kalkulationen!$T$1:$U$8762,A4320)</f>
        <v>0.19237195416342232</v>
      </c>
    </row>
    <row r="4320" spans="1:5" x14ac:dyDescent="0.15">
      <c r="A4320" s="17">
        <v>4320</v>
      </c>
      <c r="B4320" s="83">
        <v>43.18</v>
      </c>
      <c r="C4320" s="17">
        <f>HLOOKUP(Eingabe!$C$3,Leistungskurven!$B$1:$B$5002,A4320,FALSE)</f>
        <v>0</v>
      </c>
      <c r="E4320" s="25">
        <f>HLOOKUP(Eingabe!$C$6,Kalkulationen!$T$1:$U$8762,A4321)</f>
        <v>0.19237195416342232</v>
      </c>
    </row>
    <row r="4321" spans="1:5" x14ac:dyDescent="0.15">
      <c r="A4321" s="17">
        <v>4321</v>
      </c>
      <c r="B4321" s="17">
        <v>43.190000000000097</v>
      </c>
      <c r="C4321" s="17">
        <f>HLOOKUP(Eingabe!$C$3,Leistungskurven!$B$1:$B$5002,A4321,FALSE)</f>
        <v>0</v>
      </c>
      <c r="E4321" s="25">
        <f>HLOOKUP(Eingabe!$C$6,Kalkulationen!$T$1:$U$8762,A4322)</f>
        <v>0.19237195416342232</v>
      </c>
    </row>
    <row r="4322" spans="1:5" x14ac:dyDescent="0.15">
      <c r="A4322" s="17">
        <v>4322</v>
      </c>
      <c r="B4322" s="83">
        <v>43.200000000000102</v>
      </c>
      <c r="C4322" s="17">
        <f>HLOOKUP(Eingabe!$C$3,Leistungskurven!$B$1:$B$5002,A4322,FALSE)</f>
        <v>0</v>
      </c>
      <c r="E4322" s="25">
        <f>HLOOKUP(Eingabe!$C$6,Kalkulationen!$T$1:$U$8762,A4323)</f>
        <v>0.19237195416342232</v>
      </c>
    </row>
    <row r="4323" spans="1:5" x14ac:dyDescent="0.15">
      <c r="A4323" s="17">
        <v>4323</v>
      </c>
      <c r="B4323" s="17">
        <v>43.2100000000001</v>
      </c>
      <c r="C4323" s="17">
        <f>HLOOKUP(Eingabe!$C$3,Leistungskurven!$B$1:$B$5002,A4323,FALSE)</f>
        <v>0</v>
      </c>
      <c r="E4323" s="25">
        <f>HLOOKUP(Eingabe!$C$6,Kalkulationen!$T$1:$U$8762,A4324)</f>
        <v>0.19237195416342232</v>
      </c>
    </row>
    <row r="4324" spans="1:5" x14ac:dyDescent="0.15">
      <c r="A4324" s="17">
        <v>4324</v>
      </c>
      <c r="B4324" s="83">
        <v>43.220000000000098</v>
      </c>
      <c r="C4324" s="17">
        <f>HLOOKUP(Eingabe!$C$3,Leistungskurven!$B$1:$B$5002,A4324,FALSE)</f>
        <v>0</v>
      </c>
      <c r="E4324" s="25">
        <f>HLOOKUP(Eingabe!$C$6,Kalkulationen!$T$1:$U$8762,A4325)</f>
        <v>0.19237195416342232</v>
      </c>
    </row>
    <row r="4325" spans="1:5" x14ac:dyDescent="0.15">
      <c r="A4325" s="17">
        <v>4325</v>
      </c>
      <c r="B4325" s="17">
        <v>43.23</v>
      </c>
      <c r="C4325" s="17">
        <f>HLOOKUP(Eingabe!$C$3,Leistungskurven!$B$1:$B$5002,A4325,FALSE)</f>
        <v>0</v>
      </c>
      <c r="E4325" s="25">
        <f>HLOOKUP(Eingabe!$C$6,Kalkulationen!$T$1:$U$8762,A4326)</f>
        <v>0.19237195416342232</v>
      </c>
    </row>
    <row r="4326" spans="1:5" x14ac:dyDescent="0.15">
      <c r="A4326" s="17">
        <v>4326</v>
      </c>
      <c r="B4326" s="83">
        <v>43.24</v>
      </c>
      <c r="C4326" s="17">
        <f>HLOOKUP(Eingabe!$C$3,Leistungskurven!$B$1:$B$5002,A4326,FALSE)</f>
        <v>0</v>
      </c>
      <c r="E4326" s="25">
        <f>HLOOKUP(Eingabe!$C$6,Kalkulationen!$T$1:$U$8762,A4327)</f>
        <v>0.19237195416342232</v>
      </c>
    </row>
    <row r="4327" spans="1:5" x14ac:dyDescent="0.15">
      <c r="A4327" s="17">
        <v>4327</v>
      </c>
      <c r="B4327" s="17">
        <v>43.25</v>
      </c>
      <c r="C4327" s="17">
        <f>HLOOKUP(Eingabe!$C$3,Leistungskurven!$B$1:$B$5002,A4327,FALSE)</f>
        <v>0</v>
      </c>
      <c r="E4327" s="25">
        <f>HLOOKUP(Eingabe!$C$6,Kalkulationen!$T$1:$U$8762,A4328)</f>
        <v>0.19237195416342232</v>
      </c>
    </row>
    <row r="4328" spans="1:5" x14ac:dyDescent="0.15">
      <c r="A4328" s="17">
        <v>4328</v>
      </c>
      <c r="B4328" s="83">
        <v>43.26</v>
      </c>
      <c r="C4328" s="17">
        <f>HLOOKUP(Eingabe!$C$3,Leistungskurven!$B$1:$B$5002,A4328,FALSE)</f>
        <v>0</v>
      </c>
      <c r="E4328" s="25">
        <f>HLOOKUP(Eingabe!$C$6,Kalkulationen!$T$1:$U$8762,A4329)</f>
        <v>0.19237195416342232</v>
      </c>
    </row>
    <row r="4329" spans="1:5" x14ac:dyDescent="0.15">
      <c r="A4329" s="17">
        <v>4329</v>
      </c>
      <c r="B4329" s="17">
        <v>43.27</v>
      </c>
      <c r="C4329" s="17">
        <f>HLOOKUP(Eingabe!$C$3,Leistungskurven!$B$1:$B$5002,A4329,FALSE)</f>
        <v>0</v>
      </c>
      <c r="E4329" s="25">
        <f>HLOOKUP(Eingabe!$C$6,Kalkulationen!$T$1:$U$8762,A4330)</f>
        <v>0.19237195416342232</v>
      </c>
    </row>
    <row r="4330" spans="1:5" x14ac:dyDescent="0.15">
      <c r="A4330" s="17">
        <v>4330</v>
      </c>
      <c r="B4330" s="83">
        <v>43.28</v>
      </c>
      <c r="C4330" s="17">
        <f>HLOOKUP(Eingabe!$C$3,Leistungskurven!$B$1:$B$5002,A4330,FALSE)</f>
        <v>0</v>
      </c>
      <c r="E4330" s="25">
        <f>HLOOKUP(Eingabe!$C$6,Kalkulationen!$T$1:$U$8762,A4331)</f>
        <v>0.19237195416342232</v>
      </c>
    </row>
    <row r="4331" spans="1:5" x14ac:dyDescent="0.15">
      <c r="A4331" s="17">
        <v>4331</v>
      </c>
      <c r="B4331" s="17">
        <v>43.29</v>
      </c>
      <c r="C4331" s="17">
        <f>HLOOKUP(Eingabe!$C$3,Leistungskurven!$B$1:$B$5002,A4331,FALSE)</f>
        <v>0</v>
      </c>
      <c r="E4331" s="25">
        <f>HLOOKUP(Eingabe!$C$6,Kalkulationen!$T$1:$U$8762,A4332)</f>
        <v>0.19237195416342232</v>
      </c>
    </row>
    <row r="4332" spans="1:5" x14ac:dyDescent="0.15">
      <c r="A4332" s="17">
        <v>4332</v>
      </c>
      <c r="B4332" s="83">
        <v>43.3</v>
      </c>
      <c r="C4332" s="17">
        <f>HLOOKUP(Eingabe!$C$3,Leistungskurven!$B$1:$B$5002,A4332,FALSE)</f>
        <v>0</v>
      </c>
      <c r="E4332" s="25">
        <f>HLOOKUP(Eingabe!$C$6,Kalkulationen!$T$1:$U$8762,A4333)</f>
        <v>0.19237195416342232</v>
      </c>
    </row>
    <row r="4333" spans="1:5" x14ac:dyDescent="0.15">
      <c r="A4333" s="17">
        <v>4333</v>
      </c>
      <c r="B4333" s="17">
        <v>43.31</v>
      </c>
      <c r="C4333" s="17">
        <f>HLOOKUP(Eingabe!$C$3,Leistungskurven!$B$1:$B$5002,A4333,FALSE)</f>
        <v>0</v>
      </c>
      <c r="E4333" s="25">
        <f>HLOOKUP(Eingabe!$C$6,Kalkulationen!$T$1:$U$8762,A4334)</f>
        <v>0.19237195416342232</v>
      </c>
    </row>
    <row r="4334" spans="1:5" x14ac:dyDescent="0.15">
      <c r="A4334" s="17">
        <v>4334</v>
      </c>
      <c r="B4334" s="83">
        <v>43.32</v>
      </c>
      <c r="C4334" s="17">
        <f>HLOOKUP(Eingabe!$C$3,Leistungskurven!$B$1:$B$5002,A4334,FALSE)</f>
        <v>0</v>
      </c>
      <c r="E4334" s="25">
        <f>HLOOKUP(Eingabe!$C$6,Kalkulationen!$T$1:$U$8762,A4335)</f>
        <v>0.19237195416342232</v>
      </c>
    </row>
    <row r="4335" spans="1:5" x14ac:dyDescent="0.15">
      <c r="A4335" s="17">
        <v>4335</v>
      </c>
      <c r="B4335" s="17">
        <v>43.33</v>
      </c>
      <c r="C4335" s="17">
        <f>HLOOKUP(Eingabe!$C$3,Leistungskurven!$B$1:$B$5002,A4335,FALSE)</f>
        <v>0</v>
      </c>
      <c r="E4335" s="25">
        <f>HLOOKUP(Eingabe!$C$6,Kalkulationen!$T$1:$U$8762,A4336)</f>
        <v>0.19237195416342232</v>
      </c>
    </row>
    <row r="4336" spans="1:5" x14ac:dyDescent="0.15">
      <c r="A4336" s="17">
        <v>4336</v>
      </c>
      <c r="B4336" s="83">
        <v>43.34</v>
      </c>
      <c r="C4336" s="17">
        <f>HLOOKUP(Eingabe!$C$3,Leistungskurven!$B$1:$B$5002,A4336,FALSE)</f>
        <v>0</v>
      </c>
      <c r="E4336" s="25">
        <f>HLOOKUP(Eingabe!$C$6,Kalkulationen!$T$1:$U$8762,A4337)</f>
        <v>0.19237195416342232</v>
      </c>
    </row>
    <row r="4337" spans="1:5" x14ac:dyDescent="0.15">
      <c r="A4337" s="17">
        <v>4337</v>
      </c>
      <c r="B4337" s="17">
        <v>43.35</v>
      </c>
      <c r="C4337" s="17">
        <f>HLOOKUP(Eingabe!$C$3,Leistungskurven!$B$1:$B$5002,A4337,FALSE)</f>
        <v>0</v>
      </c>
      <c r="E4337" s="25">
        <f>HLOOKUP(Eingabe!$C$6,Kalkulationen!$T$1:$U$8762,A4338)</f>
        <v>0.19237195416342232</v>
      </c>
    </row>
    <row r="4338" spans="1:5" x14ac:dyDescent="0.15">
      <c r="A4338" s="17">
        <v>4338</v>
      </c>
      <c r="B4338" s="83">
        <v>43.36</v>
      </c>
      <c r="C4338" s="17">
        <f>HLOOKUP(Eingabe!$C$3,Leistungskurven!$B$1:$B$5002,A4338,FALSE)</f>
        <v>0</v>
      </c>
      <c r="E4338" s="25">
        <f>HLOOKUP(Eingabe!$C$6,Kalkulationen!$T$1:$U$8762,A4339)</f>
        <v>0.19237195416342232</v>
      </c>
    </row>
    <row r="4339" spans="1:5" x14ac:dyDescent="0.15">
      <c r="A4339" s="17">
        <v>4339</v>
      </c>
      <c r="B4339" s="17">
        <v>43.37</v>
      </c>
      <c r="C4339" s="17">
        <f>HLOOKUP(Eingabe!$C$3,Leistungskurven!$B$1:$B$5002,A4339,FALSE)</f>
        <v>0</v>
      </c>
      <c r="E4339" s="25">
        <f>HLOOKUP(Eingabe!$C$6,Kalkulationen!$T$1:$U$8762,A4340)</f>
        <v>0.19237195416342232</v>
      </c>
    </row>
    <row r="4340" spans="1:5" x14ac:dyDescent="0.15">
      <c r="A4340" s="17">
        <v>4340</v>
      </c>
      <c r="B4340" s="83">
        <v>43.38</v>
      </c>
      <c r="C4340" s="17">
        <f>HLOOKUP(Eingabe!$C$3,Leistungskurven!$B$1:$B$5002,A4340,FALSE)</f>
        <v>0</v>
      </c>
      <c r="E4340" s="25">
        <f>HLOOKUP(Eingabe!$C$6,Kalkulationen!$T$1:$U$8762,A4341)</f>
        <v>0.19237195416342232</v>
      </c>
    </row>
    <row r="4341" spans="1:5" x14ac:dyDescent="0.15">
      <c r="A4341" s="17">
        <v>4341</v>
      </c>
      <c r="B4341" s="17">
        <v>43.39</v>
      </c>
      <c r="C4341" s="17">
        <f>HLOOKUP(Eingabe!$C$3,Leistungskurven!$B$1:$B$5002,A4341,FALSE)</f>
        <v>0</v>
      </c>
      <c r="E4341" s="25">
        <f>HLOOKUP(Eingabe!$C$6,Kalkulationen!$T$1:$U$8762,A4342)</f>
        <v>0.19237195416342232</v>
      </c>
    </row>
    <row r="4342" spans="1:5" x14ac:dyDescent="0.15">
      <c r="A4342" s="17">
        <v>4342</v>
      </c>
      <c r="B4342" s="83">
        <v>43.4</v>
      </c>
      <c r="C4342" s="17">
        <f>HLOOKUP(Eingabe!$C$3,Leistungskurven!$B$1:$B$5002,A4342,FALSE)</f>
        <v>0</v>
      </c>
      <c r="E4342" s="25">
        <f>HLOOKUP(Eingabe!$C$6,Kalkulationen!$T$1:$U$8762,A4343)</f>
        <v>0.19237195416342232</v>
      </c>
    </row>
    <row r="4343" spans="1:5" x14ac:dyDescent="0.15">
      <c r="A4343" s="17">
        <v>4343</v>
      </c>
      <c r="B4343" s="17">
        <v>43.41</v>
      </c>
      <c r="C4343" s="17">
        <f>HLOOKUP(Eingabe!$C$3,Leistungskurven!$B$1:$B$5002,A4343,FALSE)</f>
        <v>0</v>
      </c>
      <c r="E4343" s="25">
        <f>HLOOKUP(Eingabe!$C$6,Kalkulationen!$T$1:$U$8762,A4344)</f>
        <v>0.19237195416342232</v>
      </c>
    </row>
    <row r="4344" spans="1:5" x14ac:dyDescent="0.15">
      <c r="A4344" s="17">
        <v>4344</v>
      </c>
      <c r="B4344" s="83">
        <v>43.42</v>
      </c>
      <c r="C4344" s="17">
        <f>HLOOKUP(Eingabe!$C$3,Leistungskurven!$B$1:$B$5002,A4344,FALSE)</f>
        <v>0</v>
      </c>
      <c r="E4344" s="25">
        <f>HLOOKUP(Eingabe!$C$6,Kalkulationen!$T$1:$U$8762,A4345)</f>
        <v>0.19237195416342232</v>
      </c>
    </row>
    <row r="4345" spans="1:5" x14ac:dyDescent="0.15">
      <c r="A4345" s="17">
        <v>4345</v>
      </c>
      <c r="B4345" s="17">
        <v>43.43</v>
      </c>
      <c r="C4345" s="17">
        <f>HLOOKUP(Eingabe!$C$3,Leistungskurven!$B$1:$B$5002,A4345,FALSE)</f>
        <v>0</v>
      </c>
      <c r="E4345" s="25">
        <f>HLOOKUP(Eingabe!$C$6,Kalkulationen!$T$1:$U$8762,A4346)</f>
        <v>0.19237195416342232</v>
      </c>
    </row>
    <row r="4346" spans="1:5" x14ac:dyDescent="0.15">
      <c r="A4346" s="17">
        <v>4346</v>
      </c>
      <c r="B4346" s="83">
        <v>43.44</v>
      </c>
      <c r="C4346" s="17">
        <f>HLOOKUP(Eingabe!$C$3,Leistungskurven!$B$1:$B$5002,A4346,FALSE)</f>
        <v>0</v>
      </c>
      <c r="E4346" s="25">
        <f>HLOOKUP(Eingabe!$C$6,Kalkulationen!$T$1:$U$8762,A4347)</f>
        <v>0.17415991544051818</v>
      </c>
    </row>
    <row r="4347" spans="1:5" x14ac:dyDescent="0.15">
      <c r="A4347" s="17">
        <v>4347</v>
      </c>
      <c r="B4347" s="17">
        <v>43.45</v>
      </c>
      <c r="C4347" s="17">
        <f>HLOOKUP(Eingabe!$C$3,Leistungskurven!$B$1:$B$5002,A4347,FALSE)</f>
        <v>0</v>
      </c>
      <c r="E4347" s="25">
        <f>HLOOKUP(Eingabe!$C$6,Kalkulationen!$T$1:$U$8762,A4348)</f>
        <v>0.17415991544051818</v>
      </c>
    </row>
    <row r="4348" spans="1:5" x14ac:dyDescent="0.15">
      <c r="A4348" s="17">
        <v>4348</v>
      </c>
      <c r="B4348" s="83">
        <v>43.46</v>
      </c>
      <c r="C4348" s="17">
        <f>HLOOKUP(Eingabe!$C$3,Leistungskurven!$B$1:$B$5002,A4348,FALSE)</f>
        <v>0</v>
      </c>
      <c r="E4348" s="25">
        <f>HLOOKUP(Eingabe!$C$6,Kalkulationen!$T$1:$U$8762,A4349)</f>
        <v>0.17415991544051818</v>
      </c>
    </row>
    <row r="4349" spans="1:5" x14ac:dyDescent="0.15">
      <c r="A4349" s="17">
        <v>4349</v>
      </c>
      <c r="B4349" s="17">
        <v>43.47</v>
      </c>
      <c r="C4349" s="17">
        <f>HLOOKUP(Eingabe!$C$3,Leistungskurven!$B$1:$B$5002,A4349,FALSE)</f>
        <v>0</v>
      </c>
      <c r="E4349" s="25">
        <f>HLOOKUP(Eingabe!$C$6,Kalkulationen!$T$1:$U$8762,A4350)</f>
        <v>0.17415991544051818</v>
      </c>
    </row>
    <row r="4350" spans="1:5" x14ac:dyDescent="0.15">
      <c r="A4350" s="17">
        <v>4350</v>
      </c>
      <c r="B4350" s="83">
        <v>43.48</v>
      </c>
      <c r="C4350" s="17">
        <f>HLOOKUP(Eingabe!$C$3,Leistungskurven!$B$1:$B$5002,A4350,FALSE)</f>
        <v>0</v>
      </c>
      <c r="E4350" s="25">
        <f>HLOOKUP(Eingabe!$C$6,Kalkulationen!$T$1:$U$8762,A4351)</f>
        <v>0.17415991544051818</v>
      </c>
    </row>
    <row r="4351" spans="1:5" x14ac:dyDescent="0.15">
      <c r="A4351" s="17">
        <v>4351</v>
      </c>
      <c r="B4351" s="17">
        <v>43.49</v>
      </c>
      <c r="C4351" s="17">
        <f>HLOOKUP(Eingabe!$C$3,Leistungskurven!$B$1:$B$5002,A4351,FALSE)</f>
        <v>0</v>
      </c>
      <c r="E4351" s="25">
        <f>HLOOKUP(Eingabe!$C$6,Kalkulationen!$T$1:$U$8762,A4352)</f>
        <v>0.17415991544051818</v>
      </c>
    </row>
    <row r="4352" spans="1:5" x14ac:dyDescent="0.15">
      <c r="A4352" s="17">
        <v>4352</v>
      </c>
      <c r="B4352" s="83">
        <v>43.5</v>
      </c>
      <c r="C4352" s="17">
        <f>HLOOKUP(Eingabe!$C$3,Leistungskurven!$B$1:$B$5002,A4352,FALSE)</f>
        <v>0</v>
      </c>
      <c r="E4352" s="25">
        <f>HLOOKUP(Eingabe!$C$6,Kalkulationen!$T$1:$U$8762,A4353)</f>
        <v>0.17415991544051818</v>
      </c>
    </row>
    <row r="4353" spans="1:5" x14ac:dyDescent="0.15">
      <c r="A4353" s="17">
        <v>4353</v>
      </c>
      <c r="B4353" s="17">
        <v>43.51</v>
      </c>
      <c r="C4353" s="17">
        <f>HLOOKUP(Eingabe!$C$3,Leistungskurven!$B$1:$B$5002,A4353,FALSE)</f>
        <v>0</v>
      </c>
      <c r="E4353" s="25">
        <f>HLOOKUP(Eingabe!$C$6,Kalkulationen!$T$1:$U$8762,A4354)</f>
        <v>0.17415991544051818</v>
      </c>
    </row>
    <row r="4354" spans="1:5" x14ac:dyDescent="0.15">
      <c r="A4354" s="17">
        <v>4354</v>
      </c>
      <c r="B4354" s="83">
        <v>43.52</v>
      </c>
      <c r="C4354" s="17">
        <f>HLOOKUP(Eingabe!$C$3,Leistungskurven!$B$1:$B$5002,A4354,FALSE)</f>
        <v>0</v>
      </c>
      <c r="E4354" s="25">
        <f>HLOOKUP(Eingabe!$C$6,Kalkulationen!$T$1:$U$8762,A4355)</f>
        <v>0.17415991544051818</v>
      </c>
    </row>
    <row r="4355" spans="1:5" x14ac:dyDescent="0.15">
      <c r="A4355" s="17">
        <v>4355</v>
      </c>
      <c r="B4355" s="17">
        <v>43.53</v>
      </c>
      <c r="C4355" s="17">
        <f>HLOOKUP(Eingabe!$C$3,Leistungskurven!$B$1:$B$5002,A4355,FALSE)</f>
        <v>0</v>
      </c>
      <c r="E4355" s="25">
        <f>HLOOKUP(Eingabe!$C$6,Kalkulationen!$T$1:$U$8762,A4356)</f>
        <v>0.17415991544051818</v>
      </c>
    </row>
    <row r="4356" spans="1:5" x14ac:dyDescent="0.15">
      <c r="A4356" s="17">
        <v>4356</v>
      </c>
      <c r="B4356" s="83">
        <v>43.54</v>
      </c>
      <c r="C4356" s="17">
        <f>HLOOKUP(Eingabe!$C$3,Leistungskurven!$B$1:$B$5002,A4356,FALSE)</f>
        <v>0</v>
      </c>
      <c r="E4356" s="25">
        <f>HLOOKUP(Eingabe!$C$6,Kalkulationen!$T$1:$U$8762,A4357)</f>
        <v>0.17415991544051818</v>
      </c>
    </row>
    <row r="4357" spans="1:5" x14ac:dyDescent="0.15">
      <c r="A4357" s="17">
        <v>4357</v>
      </c>
      <c r="B4357" s="17">
        <v>43.55</v>
      </c>
      <c r="C4357" s="17">
        <f>HLOOKUP(Eingabe!$C$3,Leistungskurven!$B$1:$B$5002,A4357,FALSE)</f>
        <v>0</v>
      </c>
      <c r="E4357" s="25">
        <f>HLOOKUP(Eingabe!$C$6,Kalkulationen!$T$1:$U$8762,A4358)</f>
        <v>0.17415991544051818</v>
      </c>
    </row>
    <row r="4358" spans="1:5" x14ac:dyDescent="0.15">
      <c r="A4358" s="17">
        <v>4358</v>
      </c>
      <c r="B4358" s="83">
        <v>43.56</v>
      </c>
      <c r="C4358" s="17">
        <f>HLOOKUP(Eingabe!$C$3,Leistungskurven!$B$1:$B$5002,A4358,FALSE)</f>
        <v>0</v>
      </c>
      <c r="E4358" s="25">
        <f>HLOOKUP(Eingabe!$C$6,Kalkulationen!$T$1:$U$8762,A4359)</f>
        <v>0.17415991544051818</v>
      </c>
    </row>
    <row r="4359" spans="1:5" x14ac:dyDescent="0.15">
      <c r="A4359" s="17">
        <v>4359</v>
      </c>
      <c r="B4359" s="17">
        <v>43.57</v>
      </c>
      <c r="C4359" s="17">
        <f>HLOOKUP(Eingabe!$C$3,Leistungskurven!$B$1:$B$5002,A4359,FALSE)</f>
        <v>0</v>
      </c>
      <c r="E4359" s="25">
        <f>HLOOKUP(Eingabe!$C$6,Kalkulationen!$T$1:$U$8762,A4360)</f>
        <v>0.17415991544051818</v>
      </c>
    </row>
    <row r="4360" spans="1:5" x14ac:dyDescent="0.15">
      <c r="A4360" s="17">
        <v>4360</v>
      </c>
      <c r="B4360" s="83">
        <v>43.58</v>
      </c>
      <c r="C4360" s="17">
        <f>HLOOKUP(Eingabe!$C$3,Leistungskurven!$B$1:$B$5002,A4360,FALSE)</f>
        <v>0</v>
      </c>
      <c r="E4360" s="25">
        <f>HLOOKUP(Eingabe!$C$6,Kalkulationen!$T$1:$U$8762,A4361)</f>
        <v>0.17415991544051818</v>
      </c>
    </row>
    <row r="4361" spans="1:5" x14ac:dyDescent="0.15">
      <c r="A4361" s="17">
        <v>4361</v>
      </c>
      <c r="B4361" s="17">
        <v>43.59</v>
      </c>
      <c r="C4361" s="17">
        <f>HLOOKUP(Eingabe!$C$3,Leistungskurven!$B$1:$B$5002,A4361,FALSE)</f>
        <v>0</v>
      </c>
      <c r="E4361" s="25">
        <f>HLOOKUP(Eingabe!$C$6,Kalkulationen!$T$1:$U$8762,A4362)</f>
        <v>0.17415991544051818</v>
      </c>
    </row>
    <row r="4362" spans="1:5" x14ac:dyDescent="0.15">
      <c r="A4362" s="17">
        <v>4362</v>
      </c>
      <c r="B4362" s="83">
        <v>43.6</v>
      </c>
      <c r="C4362" s="17">
        <f>HLOOKUP(Eingabe!$C$3,Leistungskurven!$B$1:$B$5002,A4362,FALSE)</f>
        <v>0</v>
      </c>
      <c r="E4362" s="25">
        <f>HLOOKUP(Eingabe!$C$6,Kalkulationen!$T$1:$U$8762,A4363)</f>
        <v>0.17415991544051818</v>
      </c>
    </row>
    <row r="4363" spans="1:5" x14ac:dyDescent="0.15">
      <c r="A4363" s="17">
        <v>4363</v>
      </c>
      <c r="B4363" s="17">
        <v>43.61</v>
      </c>
      <c r="C4363" s="17">
        <f>HLOOKUP(Eingabe!$C$3,Leistungskurven!$B$1:$B$5002,A4363,FALSE)</f>
        <v>0</v>
      </c>
      <c r="E4363" s="25">
        <f>HLOOKUP(Eingabe!$C$6,Kalkulationen!$T$1:$U$8762,A4364)</f>
        <v>0.17415991544051818</v>
      </c>
    </row>
    <row r="4364" spans="1:5" x14ac:dyDescent="0.15">
      <c r="A4364" s="17">
        <v>4364</v>
      </c>
      <c r="B4364" s="83">
        <v>43.62</v>
      </c>
      <c r="C4364" s="17">
        <f>HLOOKUP(Eingabe!$C$3,Leistungskurven!$B$1:$B$5002,A4364,FALSE)</f>
        <v>0</v>
      </c>
      <c r="E4364" s="25">
        <f>HLOOKUP(Eingabe!$C$6,Kalkulationen!$T$1:$U$8762,A4365)</f>
        <v>0.17415991544051818</v>
      </c>
    </row>
    <row r="4365" spans="1:5" x14ac:dyDescent="0.15">
      <c r="A4365" s="17">
        <v>4365</v>
      </c>
      <c r="B4365" s="17">
        <v>43.63</v>
      </c>
      <c r="C4365" s="17">
        <f>HLOOKUP(Eingabe!$C$3,Leistungskurven!$B$1:$B$5002,A4365,FALSE)</f>
        <v>0</v>
      </c>
      <c r="E4365" s="25">
        <f>HLOOKUP(Eingabe!$C$6,Kalkulationen!$T$1:$U$8762,A4366)</f>
        <v>0.17415991544051818</v>
      </c>
    </row>
    <row r="4366" spans="1:5" x14ac:dyDescent="0.15">
      <c r="A4366" s="17">
        <v>4366</v>
      </c>
      <c r="B4366" s="83">
        <v>43.64</v>
      </c>
      <c r="C4366" s="17">
        <f>HLOOKUP(Eingabe!$C$3,Leistungskurven!$B$1:$B$5002,A4366,FALSE)</f>
        <v>0</v>
      </c>
      <c r="E4366" s="25">
        <f>HLOOKUP(Eingabe!$C$6,Kalkulationen!$T$1:$U$8762,A4367)</f>
        <v>0.17415991544051818</v>
      </c>
    </row>
    <row r="4367" spans="1:5" x14ac:dyDescent="0.15">
      <c r="A4367" s="17">
        <v>4367</v>
      </c>
      <c r="B4367" s="17">
        <v>43.65</v>
      </c>
      <c r="C4367" s="17">
        <f>HLOOKUP(Eingabe!$C$3,Leistungskurven!$B$1:$B$5002,A4367,FALSE)</f>
        <v>0</v>
      </c>
      <c r="E4367" s="25">
        <f>HLOOKUP(Eingabe!$C$6,Kalkulationen!$T$1:$U$8762,A4368)</f>
        <v>0.17415991544051818</v>
      </c>
    </row>
    <row r="4368" spans="1:5" x14ac:dyDescent="0.15">
      <c r="A4368" s="17">
        <v>4368</v>
      </c>
      <c r="B4368" s="83">
        <v>43.66</v>
      </c>
      <c r="C4368" s="17">
        <f>HLOOKUP(Eingabe!$C$3,Leistungskurven!$B$1:$B$5002,A4368,FALSE)</f>
        <v>0</v>
      </c>
      <c r="E4368" s="25">
        <f>HLOOKUP(Eingabe!$C$6,Kalkulationen!$T$1:$U$8762,A4369)</f>
        <v>0.17415991544051818</v>
      </c>
    </row>
    <row r="4369" spans="1:5" x14ac:dyDescent="0.15">
      <c r="A4369" s="17">
        <v>4369</v>
      </c>
      <c r="B4369" s="17">
        <v>43.67</v>
      </c>
      <c r="C4369" s="17">
        <f>HLOOKUP(Eingabe!$C$3,Leistungskurven!$B$1:$B$5002,A4369,FALSE)</f>
        <v>0</v>
      </c>
      <c r="E4369" s="25">
        <f>HLOOKUP(Eingabe!$C$6,Kalkulationen!$T$1:$U$8762,A4370)</f>
        <v>0.17415991544051818</v>
      </c>
    </row>
    <row r="4370" spans="1:5" x14ac:dyDescent="0.15">
      <c r="A4370" s="17">
        <v>4370</v>
      </c>
      <c r="B4370" s="83">
        <v>43.6799999999999</v>
      </c>
      <c r="C4370" s="17">
        <f>HLOOKUP(Eingabe!$C$3,Leistungskurven!$B$1:$B$5002,A4370,FALSE)</f>
        <v>0</v>
      </c>
      <c r="E4370" s="25">
        <f>HLOOKUP(Eingabe!$C$6,Kalkulationen!$T$1:$U$8762,A4371)</f>
        <v>0.17415991544051818</v>
      </c>
    </row>
    <row r="4371" spans="1:5" x14ac:dyDescent="0.15">
      <c r="A4371" s="17">
        <v>4371</v>
      </c>
      <c r="B4371" s="17">
        <v>43.69</v>
      </c>
      <c r="C4371" s="17">
        <f>HLOOKUP(Eingabe!$C$3,Leistungskurven!$B$1:$B$5002,A4371,FALSE)</f>
        <v>0</v>
      </c>
      <c r="E4371" s="25">
        <f>HLOOKUP(Eingabe!$C$6,Kalkulationen!$T$1:$U$8762,A4372)</f>
        <v>0.17415991544051818</v>
      </c>
    </row>
    <row r="4372" spans="1:5" x14ac:dyDescent="0.15">
      <c r="A4372" s="17">
        <v>4372</v>
      </c>
      <c r="B4372" s="83">
        <v>43.7</v>
      </c>
      <c r="C4372" s="17">
        <f>HLOOKUP(Eingabe!$C$3,Leistungskurven!$B$1:$B$5002,A4372,FALSE)</f>
        <v>0</v>
      </c>
      <c r="E4372" s="25">
        <f>HLOOKUP(Eingabe!$C$6,Kalkulationen!$T$1:$U$8762,A4373)</f>
        <v>0.17415991544051818</v>
      </c>
    </row>
    <row r="4373" spans="1:5" x14ac:dyDescent="0.15">
      <c r="A4373" s="17">
        <v>4373</v>
      </c>
      <c r="B4373" s="17">
        <v>43.71</v>
      </c>
      <c r="C4373" s="17">
        <f>HLOOKUP(Eingabe!$C$3,Leistungskurven!$B$1:$B$5002,A4373,FALSE)</f>
        <v>0</v>
      </c>
      <c r="E4373" s="25">
        <f>HLOOKUP(Eingabe!$C$6,Kalkulationen!$T$1:$U$8762,A4374)</f>
        <v>0.17415991544051818</v>
      </c>
    </row>
    <row r="4374" spans="1:5" x14ac:dyDescent="0.15">
      <c r="A4374" s="17">
        <v>4374</v>
      </c>
      <c r="B4374" s="83">
        <v>43.719999999999899</v>
      </c>
      <c r="C4374" s="17">
        <f>HLOOKUP(Eingabe!$C$3,Leistungskurven!$B$1:$B$5002,A4374,FALSE)</f>
        <v>0</v>
      </c>
      <c r="E4374" s="25">
        <f>HLOOKUP(Eingabe!$C$6,Kalkulationen!$T$1:$U$8762,A4375)</f>
        <v>0.17415991544051818</v>
      </c>
    </row>
    <row r="4375" spans="1:5" x14ac:dyDescent="0.15">
      <c r="A4375" s="17">
        <v>4375</v>
      </c>
      <c r="B4375" s="17">
        <v>43.729999999999897</v>
      </c>
      <c r="C4375" s="17">
        <f>HLOOKUP(Eingabe!$C$3,Leistungskurven!$B$1:$B$5002,A4375,FALSE)</f>
        <v>0</v>
      </c>
      <c r="E4375" s="25">
        <f>HLOOKUP(Eingabe!$C$6,Kalkulationen!$T$1:$U$8762,A4376)</f>
        <v>0.17415991544051818</v>
      </c>
    </row>
    <row r="4376" spans="1:5" x14ac:dyDescent="0.15">
      <c r="A4376" s="17">
        <v>4376</v>
      </c>
      <c r="B4376" s="83">
        <v>43.739999999999903</v>
      </c>
      <c r="C4376" s="17">
        <f>HLOOKUP(Eingabe!$C$3,Leistungskurven!$B$1:$B$5002,A4376,FALSE)</f>
        <v>0</v>
      </c>
      <c r="E4376" s="25">
        <f>HLOOKUP(Eingabe!$C$6,Kalkulationen!$T$1:$U$8762,A4377)</f>
        <v>0.17415991544051818</v>
      </c>
    </row>
    <row r="4377" spans="1:5" x14ac:dyDescent="0.15">
      <c r="A4377" s="17">
        <v>4377</v>
      </c>
      <c r="B4377" s="17">
        <v>43.749999999999901</v>
      </c>
      <c r="C4377" s="17">
        <f>HLOOKUP(Eingabe!$C$3,Leistungskurven!$B$1:$B$5002,A4377,FALSE)</f>
        <v>0</v>
      </c>
      <c r="E4377" s="25">
        <f>HLOOKUP(Eingabe!$C$6,Kalkulationen!$T$1:$U$8762,A4378)</f>
        <v>0.17415991544051818</v>
      </c>
    </row>
    <row r="4378" spans="1:5" x14ac:dyDescent="0.15">
      <c r="A4378" s="17">
        <v>4378</v>
      </c>
      <c r="B4378" s="83">
        <v>43.759999999999899</v>
      </c>
      <c r="C4378" s="17">
        <f>HLOOKUP(Eingabe!$C$3,Leistungskurven!$B$1:$B$5002,A4378,FALSE)</f>
        <v>0</v>
      </c>
      <c r="E4378" s="25">
        <f>HLOOKUP(Eingabe!$C$6,Kalkulationen!$T$1:$U$8762,A4379)</f>
        <v>0.17415991544051818</v>
      </c>
    </row>
    <row r="4379" spans="1:5" x14ac:dyDescent="0.15">
      <c r="A4379" s="17">
        <v>4379</v>
      </c>
      <c r="B4379" s="17">
        <v>43.769999999999897</v>
      </c>
      <c r="C4379" s="17">
        <f>HLOOKUP(Eingabe!$C$3,Leistungskurven!$B$1:$B$5002,A4379,FALSE)</f>
        <v>0</v>
      </c>
      <c r="E4379" s="25">
        <f>HLOOKUP(Eingabe!$C$6,Kalkulationen!$T$1:$U$8762,A4380)</f>
        <v>0.17415991544051818</v>
      </c>
    </row>
    <row r="4380" spans="1:5" x14ac:dyDescent="0.15">
      <c r="A4380" s="17">
        <v>4380</v>
      </c>
      <c r="B4380" s="83">
        <v>43.779999999999902</v>
      </c>
      <c r="C4380" s="17">
        <f>HLOOKUP(Eingabe!$C$3,Leistungskurven!$B$1:$B$5002,A4380,FALSE)</f>
        <v>0</v>
      </c>
      <c r="E4380" s="25">
        <f>HLOOKUP(Eingabe!$C$6,Kalkulationen!$T$1:$U$8762,A4381)</f>
        <v>0.17415991544051818</v>
      </c>
    </row>
    <row r="4381" spans="1:5" x14ac:dyDescent="0.15">
      <c r="A4381" s="17">
        <v>4381</v>
      </c>
      <c r="B4381" s="17">
        <v>43.7899999999999</v>
      </c>
      <c r="C4381" s="17">
        <f>HLOOKUP(Eingabe!$C$3,Leistungskurven!$B$1:$B$5002,A4381,FALSE)</f>
        <v>0</v>
      </c>
      <c r="E4381" s="25">
        <f>HLOOKUP(Eingabe!$C$6,Kalkulationen!$T$1:$U$8762,A4382)</f>
        <v>0.17415991544051818</v>
      </c>
    </row>
    <row r="4382" spans="1:5" x14ac:dyDescent="0.15">
      <c r="A4382" s="17">
        <v>4382</v>
      </c>
      <c r="B4382" s="83">
        <v>43.799999999999898</v>
      </c>
      <c r="C4382" s="17">
        <f>HLOOKUP(Eingabe!$C$3,Leistungskurven!$B$1:$B$5002,A4382,FALSE)</f>
        <v>0</v>
      </c>
      <c r="E4382" s="25">
        <f>HLOOKUP(Eingabe!$C$6,Kalkulationen!$T$1:$U$8762,A4383)</f>
        <v>0.17415991544051818</v>
      </c>
    </row>
    <row r="4383" spans="1:5" x14ac:dyDescent="0.15">
      <c r="A4383" s="17">
        <v>4383</v>
      </c>
      <c r="B4383" s="17">
        <v>43.809999999999903</v>
      </c>
      <c r="C4383" s="17">
        <f>HLOOKUP(Eingabe!$C$3,Leistungskurven!$B$1:$B$5002,A4383,FALSE)</f>
        <v>0</v>
      </c>
      <c r="E4383" s="25">
        <f>HLOOKUP(Eingabe!$C$6,Kalkulationen!$T$1:$U$8762,A4384)</f>
        <v>0.17415991544051818</v>
      </c>
    </row>
    <row r="4384" spans="1:5" x14ac:dyDescent="0.15">
      <c r="A4384" s="17">
        <v>4384</v>
      </c>
      <c r="B4384" s="83">
        <v>43.819999999999901</v>
      </c>
      <c r="C4384" s="17">
        <f>HLOOKUP(Eingabe!$C$3,Leistungskurven!$B$1:$B$5002,A4384,FALSE)</f>
        <v>0</v>
      </c>
      <c r="E4384" s="25">
        <f>HLOOKUP(Eingabe!$C$6,Kalkulationen!$T$1:$U$8762,A4385)</f>
        <v>0.17415991544051818</v>
      </c>
    </row>
    <row r="4385" spans="1:5" x14ac:dyDescent="0.15">
      <c r="A4385" s="17">
        <v>4385</v>
      </c>
      <c r="B4385" s="17">
        <v>43.829999999999899</v>
      </c>
      <c r="C4385" s="17">
        <f>HLOOKUP(Eingabe!$C$3,Leistungskurven!$B$1:$B$5002,A4385,FALSE)</f>
        <v>0</v>
      </c>
      <c r="E4385" s="25">
        <f>HLOOKUP(Eingabe!$C$6,Kalkulationen!$T$1:$U$8762,A4386)</f>
        <v>0.17415991544051818</v>
      </c>
    </row>
    <row r="4386" spans="1:5" x14ac:dyDescent="0.15">
      <c r="A4386" s="17">
        <v>4386</v>
      </c>
      <c r="B4386" s="83">
        <v>43.839999999999897</v>
      </c>
      <c r="C4386" s="17">
        <f>HLOOKUP(Eingabe!$C$3,Leistungskurven!$B$1:$B$5002,A4386,FALSE)</f>
        <v>0</v>
      </c>
      <c r="E4386" s="25">
        <f>HLOOKUP(Eingabe!$C$6,Kalkulationen!$T$1:$U$8762,A4387)</f>
        <v>0.17415991544051818</v>
      </c>
    </row>
    <row r="4387" spans="1:5" x14ac:dyDescent="0.15">
      <c r="A4387" s="17">
        <v>4387</v>
      </c>
      <c r="B4387" s="17">
        <v>43.849999999999902</v>
      </c>
      <c r="C4387" s="17">
        <f>HLOOKUP(Eingabe!$C$3,Leistungskurven!$B$1:$B$5002,A4387,FALSE)</f>
        <v>0</v>
      </c>
      <c r="E4387" s="25">
        <f>HLOOKUP(Eingabe!$C$6,Kalkulationen!$T$1:$U$8762,A4388)</f>
        <v>0.17415991544051818</v>
      </c>
    </row>
    <row r="4388" spans="1:5" x14ac:dyDescent="0.15">
      <c r="A4388" s="17">
        <v>4388</v>
      </c>
      <c r="B4388" s="83">
        <v>43.8599999999999</v>
      </c>
      <c r="C4388" s="17">
        <f>HLOOKUP(Eingabe!$C$3,Leistungskurven!$B$1:$B$5002,A4388,FALSE)</f>
        <v>0</v>
      </c>
      <c r="E4388" s="25">
        <f>HLOOKUP(Eingabe!$C$6,Kalkulationen!$T$1:$U$8762,A4389)</f>
        <v>0.17415991544051818</v>
      </c>
    </row>
    <row r="4389" spans="1:5" x14ac:dyDescent="0.15">
      <c r="A4389" s="17">
        <v>4389</v>
      </c>
      <c r="B4389" s="17">
        <v>43.869999999999898</v>
      </c>
      <c r="C4389" s="17">
        <f>HLOOKUP(Eingabe!$C$3,Leistungskurven!$B$1:$B$5002,A4389,FALSE)</f>
        <v>0</v>
      </c>
      <c r="E4389" s="25">
        <f>HLOOKUP(Eingabe!$C$6,Kalkulationen!$T$1:$U$8762,A4390)</f>
        <v>0.17415991544051818</v>
      </c>
    </row>
    <row r="4390" spans="1:5" x14ac:dyDescent="0.15">
      <c r="A4390" s="17">
        <v>4390</v>
      </c>
      <c r="B4390" s="83">
        <v>43.879999999999903</v>
      </c>
      <c r="C4390" s="17">
        <f>HLOOKUP(Eingabe!$C$3,Leistungskurven!$B$1:$B$5002,A4390,FALSE)</f>
        <v>0</v>
      </c>
      <c r="E4390" s="25">
        <f>HLOOKUP(Eingabe!$C$6,Kalkulationen!$T$1:$U$8762,A4391)</f>
        <v>0.17415991544051818</v>
      </c>
    </row>
    <row r="4391" spans="1:5" x14ac:dyDescent="0.15">
      <c r="A4391" s="17">
        <v>4391</v>
      </c>
      <c r="B4391" s="17">
        <v>43.889999999999901</v>
      </c>
      <c r="C4391" s="17">
        <f>HLOOKUP(Eingabe!$C$3,Leistungskurven!$B$1:$B$5002,A4391,FALSE)</f>
        <v>0</v>
      </c>
      <c r="E4391" s="25">
        <f>HLOOKUP(Eingabe!$C$6,Kalkulationen!$T$1:$U$8762,A4392)</f>
        <v>0.17415991544051818</v>
      </c>
    </row>
    <row r="4392" spans="1:5" x14ac:dyDescent="0.15">
      <c r="A4392" s="17">
        <v>4392</v>
      </c>
      <c r="B4392" s="83">
        <v>43.899999999999899</v>
      </c>
      <c r="C4392" s="17">
        <f>HLOOKUP(Eingabe!$C$3,Leistungskurven!$B$1:$B$5002,A4392,FALSE)</f>
        <v>0</v>
      </c>
      <c r="E4392" s="25">
        <f>HLOOKUP(Eingabe!$C$6,Kalkulationen!$T$1:$U$8762,A4393)</f>
        <v>0.17415991544051818</v>
      </c>
    </row>
    <row r="4393" spans="1:5" x14ac:dyDescent="0.15">
      <c r="A4393" s="17">
        <v>4393</v>
      </c>
      <c r="B4393" s="17">
        <v>43.909999999999897</v>
      </c>
      <c r="C4393" s="17">
        <f>HLOOKUP(Eingabe!$C$3,Leistungskurven!$B$1:$B$5002,A4393,FALSE)</f>
        <v>0</v>
      </c>
      <c r="E4393" s="25">
        <f>HLOOKUP(Eingabe!$C$6,Kalkulationen!$T$1:$U$8762,A4394)</f>
        <v>0.17415991544051818</v>
      </c>
    </row>
    <row r="4394" spans="1:5" x14ac:dyDescent="0.15">
      <c r="A4394" s="17">
        <v>4394</v>
      </c>
      <c r="B4394" s="83">
        <v>43.919999999999902</v>
      </c>
      <c r="C4394" s="17">
        <f>HLOOKUP(Eingabe!$C$3,Leistungskurven!$B$1:$B$5002,A4394,FALSE)</f>
        <v>0</v>
      </c>
      <c r="E4394" s="25">
        <f>HLOOKUP(Eingabe!$C$6,Kalkulationen!$T$1:$U$8762,A4395)</f>
        <v>0.17415991544051818</v>
      </c>
    </row>
    <row r="4395" spans="1:5" x14ac:dyDescent="0.15">
      <c r="A4395" s="17">
        <v>4395</v>
      </c>
      <c r="B4395" s="17">
        <v>43.9299999999999</v>
      </c>
      <c r="C4395" s="17">
        <f>HLOOKUP(Eingabe!$C$3,Leistungskurven!$B$1:$B$5002,A4395,FALSE)</f>
        <v>0</v>
      </c>
      <c r="E4395" s="25">
        <f>HLOOKUP(Eingabe!$C$6,Kalkulationen!$T$1:$U$8762,A4396)</f>
        <v>0.17415991544051818</v>
      </c>
    </row>
    <row r="4396" spans="1:5" x14ac:dyDescent="0.15">
      <c r="A4396" s="17">
        <v>4396</v>
      </c>
      <c r="B4396" s="83">
        <v>43.939999999999898</v>
      </c>
      <c r="C4396" s="17">
        <f>HLOOKUP(Eingabe!$C$3,Leistungskurven!$B$1:$B$5002,A4396,FALSE)</f>
        <v>0</v>
      </c>
      <c r="E4396" s="25">
        <f>HLOOKUP(Eingabe!$C$6,Kalkulationen!$T$1:$U$8762,A4397)</f>
        <v>0.17415991544051818</v>
      </c>
    </row>
    <row r="4397" spans="1:5" x14ac:dyDescent="0.15">
      <c r="A4397" s="17">
        <v>4397</v>
      </c>
      <c r="B4397" s="17">
        <v>43.949999999999903</v>
      </c>
      <c r="C4397" s="17">
        <f>HLOOKUP(Eingabe!$C$3,Leistungskurven!$B$1:$B$5002,A4397,FALSE)</f>
        <v>0</v>
      </c>
      <c r="E4397" s="25">
        <f>HLOOKUP(Eingabe!$C$6,Kalkulationen!$T$1:$U$8762,A4398)</f>
        <v>0.17415991544051818</v>
      </c>
    </row>
    <row r="4398" spans="1:5" x14ac:dyDescent="0.15">
      <c r="A4398" s="17">
        <v>4398</v>
      </c>
      <c r="B4398" s="83">
        <v>43.959999999999901</v>
      </c>
      <c r="C4398" s="17">
        <f>HLOOKUP(Eingabe!$C$3,Leistungskurven!$B$1:$B$5002,A4398,FALSE)</f>
        <v>0</v>
      </c>
      <c r="E4398" s="25">
        <f>HLOOKUP(Eingabe!$C$6,Kalkulationen!$T$1:$U$8762,A4399)</f>
        <v>0.17415991544051818</v>
      </c>
    </row>
    <row r="4399" spans="1:5" x14ac:dyDescent="0.15">
      <c r="A4399" s="17">
        <v>4399</v>
      </c>
      <c r="B4399" s="17">
        <v>43.969999999999899</v>
      </c>
      <c r="C4399" s="17">
        <f>HLOOKUP(Eingabe!$C$3,Leistungskurven!$B$1:$B$5002,A4399,FALSE)</f>
        <v>0</v>
      </c>
      <c r="E4399" s="25">
        <f>HLOOKUP(Eingabe!$C$6,Kalkulationen!$T$1:$U$8762,A4400)</f>
        <v>0.17415991544051818</v>
      </c>
    </row>
    <row r="4400" spans="1:5" x14ac:dyDescent="0.15">
      <c r="A4400" s="17">
        <v>4400</v>
      </c>
      <c r="B4400" s="83">
        <v>43.979999999999897</v>
      </c>
      <c r="C4400" s="17">
        <f>HLOOKUP(Eingabe!$C$3,Leistungskurven!$B$1:$B$5002,A4400,FALSE)</f>
        <v>0</v>
      </c>
      <c r="E4400" s="25">
        <f>HLOOKUP(Eingabe!$C$6,Kalkulationen!$T$1:$U$8762,A4401)</f>
        <v>0.17415991544051818</v>
      </c>
    </row>
    <row r="4401" spans="1:5" x14ac:dyDescent="0.15">
      <c r="A4401" s="17">
        <v>4401</v>
      </c>
      <c r="B4401" s="17">
        <v>43.989999999999903</v>
      </c>
      <c r="C4401" s="17">
        <f>HLOOKUP(Eingabe!$C$3,Leistungskurven!$B$1:$B$5002,A4401,FALSE)</f>
        <v>0</v>
      </c>
      <c r="E4401" s="25">
        <f>HLOOKUP(Eingabe!$C$6,Kalkulationen!$T$1:$U$8762,A4402)</f>
        <v>0.17415991544051818</v>
      </c>
    </row>
    <row r="4402" spans="1:5" x14ac:dyDescent="0.15">
      <c r="A4402" s="17">
        <v>4402</v>
      </c>
      <c r="B4402" s="83">
        <v>43.999999999999901</v>
      </c>
      <c r="C4402" s="17">
        <f>HLOOKUP(Eingabe!$C$3,Leistungskurven!$B$1:$B$5002,A4402,FALSE)</f>
        <v>0</v>
      </c>
      <c r="E4402" s="25">
        <f>HLOOKUP(Eingabe!$C$6,Kalkulationen!$T$1:$U$8762,A4403)</f>
        <v>0.17415991544051818</v>
      </c>
    </row>
    <row r="4403" spans="1:5" x14ac:dyDescent="0.15">
      <c r="A4403" s="17">
        <v>4403</v>
      </c>
      <c r="B4403" s="17">
        <v>44.009999999999899</v>
      </c>
      <c r="C4403" s="17">
        <f>HLOOKUP(Eingabe!$C$3,Leistungskurven!$B$1:$B$5002,A4403,FALSE)</f>
        <v>0</v>
      </c>
      <c r="E4403" s="25">
        <f>HLOOKUP(Eingabe!$C$6,Kalkulationen!$T$1:$U$8762,A4404)</f>
        <v>0.17415991544051818</v>
      </c>
    </row>
    <row r="4404" spans="1:5" x14ac:dyDescent="0.15">
      <c r="A4404" s="17">
        <v>4404</v>
      </c>
      <c r="B4404" s="83">
        <v>44.019999999999897</v>
      </c>
      <c r="C4404" s="17">
        <f>HLOOKUP(Eingabe!$C$3,Leistungskurven!$B$1:$B$5002,A4404,FALSE)</f>
        <v>0</v>
      </c>
      <c r="E4404" s="25">
        <f>HLOOKUP(Eingabe!$C$6,Kalkulationen!$T$1:$U$8762,A4405)</f>
        <v>0.17415991544051818</v>
      </c>
    </row>
    <row r="4405" spans="1:5" x14ac:dyDescent="0.15">
      <c r="A4405" s="17">
        <v>4405</v>
      </c>
      <c r="B4405" s="17">
        <v>44.029999999999902</v>
      </c>
      <c r="C4405" s="17">
        <f>HLOOKUP(Eingabe!$C$3,Leistungskurven!$B$1:$B$5002,A4405,FALSE)</f>
        <v>0</v>
      </c>
      <c r="E4405" s="25">
        <f>HLOOKUP(Eingabe!$C$6,Kalkulationen!$T$1:$U$8762,A4406)</f>
        <v>0.17415991544051818</v>
      </c>
    </row>
    <row r="4406" spans="1:5" x14ac:dyDescent="0.15">
      <c r="A4406" s="17">
        <v>4406</v>
      </c>
      <c r="B4406" s="83">
        <v>44.0399999999999</v>
      </c>
      <c r="C4406" s="17">
        <f>HLOOKUP(Eingabe!$C$3,Leistungskurven!$B$1:$B$5002,A4406,FALSE)</f>
        <v>0</v>
      </c>
      <c r="E4406" s="25">
        <f>HLOOKUP(Eingabe!$C$6,Kalkulationen!$T$1:$U$8762,A4407)</f>
        <v>0.17415991544051818</v>
      </c>
    </row>
    <row r="4407" spans="1:5" x14ac:dyDescent="0.15">
      <c r="A4407" s="17">
        <v>4407</v>
      </c>
      <c r="B4407" s="17">
        <v>44.049999999999898</v>
      </c>
      <c r="C4407" s="17">
        <f>HLOOKUP(Eingabe!$C$3,Leistungskurven!$B$1:$B$5002,A4407,FALSE)</f>
        <v>0</v>
      </c>
      <c r="E4407" s="25">
        <f>HLOOKUP(Eingabe!$C$6,Kalkulationen!$T$1:$U$8762,A4408)</f>
        <v>0.17415991544051818</v>
      </c>
    </row>
    <row r="4408" spans="1:5" x14ac:dyDescent="0.15">
      <c r="A4408" s="17">
        <v>4408</v>
      </c>
      <c r="B4408" s="83">
        <v>44.059999999999903</v>
      </c>
      <c r="C4408" s="17">
        <f>HLOOKUP(Eingabe!$C$3,Leistungskurven!$B$1:$B$5002,A4408,FALSE)</f>
        <v>0</v>
      </c>
      <c r="E4408" s="25">
        <f>HLOOKUP(Eingabe!$C$6,Kalkulationen!$T$1:$U$8762,A4409)</f>
        <v>0.17415991544051818</v>
      </c>
    </row>
    <row r="4409" spans="1:5" x14ac:dyDescent="0.15">
      <c r="A4409" s="17">
        <v>4409</v>
      </c>
      <c r="B4409" s="17">
        <v>44.069999999999901</v>
      </c>
      <c r="C4409" s="17">
        <f>HLOOKUP(Eingabe!$C$3,Leistungskurven!$B$1:$B$5002,A4409,FALSE)</f>
        <v>0</v>
      </c>
      <c r="E4409" s="25">
        <f>HLOOKUP(Eingabe!$C$6,Kalkulationen!$T$1:$U$8762,A4410)</f>
        <v>0.17415991544051818</v>
      </c>
    </row>
    <row r="4410" spans="1:5" x14ac:dyDescent="0.15">
      <c r="A4410" s="17">
        <v>4410</v>
      </c>
      <c r="B4410" s="83">
        <v>44.079999999999899</v>
      </c>
      <c r="C4410" s="17">
        <f>HLOOKUP(Eingabe!$C$3,Leistungskurven!$B$1:$B$5002,A4410,FALSE)</f>
        <v>0</v>
      </c>
      <c r="E4410" s="25">
        <f>HLOOKUP(Eingabe!$C$6,Kalkulationen!$T$1:$U$8762,A4411)</f>
        <v>0.17415991544051818</v>
      </c>
    </row>
    <row r="4411" spans="1:5" x14ac:dyDescent="0.15">
      <c r="A4411" s="17">
        <v>4411</v>
      </c>
      <c r="B4411" s="17">
        <v>44.089999999999897</v>
      </c>
      <c r="C4411" s="17">
        <f>HLOOKUP(Eingabe!$C$3,Leistungskurven!$B$1:$B$5002,A4411,FALSE)</f>
        <v>0</v>
      </c>
      <c r="E4411" s="25">
        <f>HLOOKUP(Eingabe!$C$6,Kalkulationen!$T$1:$U$8762,A4412)</f>
        <v>0.17415991544051818</v>
      </c>
    </row>
    <row r="4412" spans="1:5" x14ac:dyDescent="0.15">
      <c r="A4412" s="17">
        <v>4412</v>
      </c>
      <c r="B4412" s="83">
        <v>44.099999999999902</v>
      </c>
      <c r="C4412" s="17">
        <f>HLOOKUP(Eingabe!$C$3,Leistungskurven!$B$1:$B$5002,A4412,FALSE)</f>
        <v>0</v>
      </c>
      <c r="E4412" s="25">
        <f>HLOOKUP(Eingabe!$C$6,Kalkulationen!$T$1:$U$8762,A4413)</f>
        <v>0.17415991544051818</v>
      </c>
    </row>
    <row r="4413" spans="1:5" x14ac:dyDescent="0.15">
      <c r="A4413" s="17">
        <v>4413</v>
      </c>
      <c r="B4413" s="17">
        <v>44.1099999999999</v>
      </c>
      <c r="C4413" s="17">
        <f>HLOOKUP(Eingabe!$C$3,Leistungskurven!$B$1:$B$5002,A4413,FALSE)</f>
        <v>0</v>
      </c>
      <c r="E4413" s="25">
        <f>HLOOKUP(Eingabe!$C$6,Kalkulationen!$T$1:$U$8762,A4414)</f>
        <v>0.17415991544051818</v>
      </c>
    </row>
    <row r="4414" spans="1:5" x14ac:dyDescent="0.15">
      <c r="A4414" s="17">
        <v>4414</v>
      </c>
      <c r="B4414" s="83">
        <v>44.119999999999898</v>
      </c>
      <c r="C4414" s="17">
        <f>HLOOKUP(Eingabe!$C$3,Leistungskurven!$B$1:$B$5002,A4414,FALSE)</f>
        <v>0</v>
      </c>
      <c r="E4414" s="25">
        <f>HLOOKUP(Eingabe!$C$6,Kalkulationen!$T$1:$U$8762,A4415)</f>
        <v>0.17415991544051818</v>
      </c>
    </row>
    <row r="4415" spans="1:5" x14ac:dyDescent="0.15">
      <c r="A4415" s="17">
        <v>4415</v>
      </c>
      <c r="B4415" s="17">
        <v>44.129999999999903</v>
      </c>
      <c r="C4415" s="17">
        <f>HLOOKUP(Eingabe!$C$3,Leistungskurven!$B$1:$B$5002,A4415,FALSE)</f>
        <v>0</v>
      </c>
      <c r="E4415" s="25">
        <f>HLOOKUP(Eingabe!$C$6,Kalkulationen!$T$1:$U$8762,A4416)</f>
        <v>0.17415991544051818</v>
      </c>
    </row>
    <row r="4416" spans="1:5" x14ac:dyDescent="0.15">
      <c r="A4416" s="17">
        <v>4416</v>
      </c>
      <c r="B4416" s="83">
        <v>44.139999999999901</v>
      </c>
      <c r="C4416" s="17">
        <f>HLOOKUP(Eingabe!$C$3,Leistungskurven!$B$1:$B$5002,A4416,FALSE)</f>
        <v>0</v>
      </c>
      <c r="E4416" s="25">
        <f>HLOOKUP(Eingabe!$C$6,Kalkulationen!$T$1:$U$8762,A4417)</f>
        <v>0.17415991544051818</v>
      </c>
    </row>
    <row r="4417" spans="1:5" x14ac:dyDescent="0.15">
      <c r="A4417" s="17">
        <v>4417</v>
      </c>
      <c r="B4417" s="17">
        <v>44.149999999999899</v>
      </c>
      <c r="C4417" s="17">
        <f>HLOOKUP(Eingabe!$C$3,Leistungskurven!$B$1:$B$5002,A4417,FALSE)</f>
        <v>0</v>
      </c>
      <c r="E4417" s="25">
        <f>HLOOKUP(Eingabe!$C$6,Kalkulationen!$T$1:$U$8762,A4418)</f>
        <v>0.17415991544051818</v>
      </c>
    </row>
    <row r="4418" spans="1:5" x14ac:dyDescent="0.15">
      <c r="A4418" s="17">
        <v>4418</v>
      </c>
      <c r="B4418" s="83">
        <v>44.159999999999897</v>
      </c>
      <c r="C4418" s="17">
        <f>HLOOKUP(Eingabe!$C$3,Leistungskurven!$B$1:$B$5002,A4418,FALSE)</f>
        <v>0</v>
      </c>
      <c r="E4418" s="25">
        <f>HLOOKUP(Eingabe!$C$6,Kalkulationen!$T$1:$U$8762,A4419)</f>
        <v>0.17415991544051818</v>
      </c>
    </row>
    <row r="4419" spans="1:5" x14ac:dyDescent="0.15">
      <c r="A4419" s="17">
        <v>4419</v>
      </c>
      <c r="B4419" s="17">
        <v>44.169999999999902</v>
      </c>
      <c r="C4419" s="17">
        <f>HLOOKUP(Eingabe!$C$3,Leistungskurven!$B$1:$B$5002,A4419,FALSE)</f>
        <v>0</v>
      </c>
      <c r="E4419" s="25">
        <f>HLOOKUP(Eingabe!$C$6,Kalkulationen!$T$1:$U$8762,A4420)</f>
        <v>0.17415991544051818</v>
      </c>
    </row>
    <row r="4420" spans="1:5" x14ac:dyDescent="0.15">
      <c r="A4420" s="17">
        <v>4420</v>
      </c>
      <c r="B4420" s="83">
        <v>44.1799999999999</v>
      </c>
      <c r="C4420" s="17">
        <f>HLOOKUP(Eingabe!$C$3,Leistungskurven!$B$1:$B$5002,A4420,FALSE)</f>
        <v>0</v>
      </c>
      <c r="E4420" s="25">
        <f>HLOOKUP(Eingabe!$C$6,Kalkulationen!$T$1:$U$8762,A4421)</f>
        <v>0.17415991544051818</v>
      </c>
    </row>
    <row r="4421" spans="1:5" x14ac:dyDescent="0.15">
      <c r="A4421" s="17">
        <v>4421</v>
      </c>
      <c r="B4421" s="17">
        <v>44.189999999999898</v>
      </c>
      <c r="C4421" s="17">
        <f>HLOOKUP(Eingabe!$C$3,Leistungskurven!$B$1:$B$5002,A4421,FALSE)</f>
        <v>0</v>
      </c>
      <c r="E4421" s="25">
        <f>HLOOKUP(Eingabe!$C$6,Kalkulationen!$T$1:$U$8762,A4422)</f>
        <v>0.17415991544051818</v>
      </c>
    </row>
    <row r="4422" spans="1:5" x14ac:dyDescent="0.15">
      <c r="A4422" s="17">
        <v>4422</v>
      </c>
      <c r="B4422" s="83">
        <v>44.199999999999903</v>
      </c>
      <c r="C4422" s="17">
        <f>HLOOKUP(Eingabe!$C$3,Leistungskurven!$B$1:$B$5002,A4422,FALSE)</f>
        <v>0</v>
      </c>
      <c r="E4422" s="25">
        <f>HLOOKUP(Eingabe!$C$6,Kalkulationen!$T$1:$U$8762,A4423)</f>
        <v>0.17415991544051818</v>
      </c>
    </row>
    <row r="4423" spans="1:5" x14ac:dyDescent="0.15">
      <c r="A4423" s="17">
        <v>4423</v>
      </c>
      <c r="B4423" s="17">
        <v>44.209999999999901</v>
      </c>
      <c r="C4423" s="17">
        <f>HLOOKUP(Eingabe!$C$3,Leistungskurven!$B$1:$B$5002,A4423,FALSE)</f>
        <v>0</v>
      </c>
      <c r="E4423" s="25">
        <f>HLOOKUP(Eingabe!$C$6,Kalkulationen!$T$1:$U$8762,A4424)</f>
        <v>0.17415991544051818</v>
      </c>
    </row>
    <row r="4424" spans="1:5" x14ac:dyDescent="0.15">
      <c r="A4424" s="17">
        <v>4424</v>
      </c>
      <c r="B4424" s="83">
        <v>44.2199999999998</v>
      </c>
      <c r="C4424" s="17">
        <f>HLOOKUP(Eingabe!$C$3,Leistungskurven!$B$1:$B$5002,A4424,FALSE)</f>
        <v>0</v>
      </c>
      <c r="E4424" s="25">
        <f>HLOOKUP(Eingabe!$C$6,Kalkulationen!$T$1:$U$8762,A4425)</f>
        <v>0.17415991544051818</v>
      </c>
    </row>
    <row r="4425" spans="1:5" x14ac:dyDescent="0.15">
      <c r="A4425" s="17">
        <v>4425</v>
      </c>
      <c r="B4425" s="17">
        <v>44.229999999999897</v>
      </c>
      <c r="C4425" s="17">
        <f>HLOOKUP(Eingabe!$C$3,Leistungskurven!$B$1:$B$5002,A4425,FALSE)</f>
        <v>0</v>
      </c>
      <c r="E4425" s="25">
        <f>HLOOKUP(Eingabe!$C$6,Kalkulationen!$T$1:$U$8762,A4426)</f>
        <v>0.17415991544051818</v>
      </c>
    </row>
    <row r="4426" spans="1:5" x14ac:dyDescent="0.15">
      <c r="A4426" s="17">
        <v>4426</v>
      </c>
      <c r="B4426" s="83">
        <v>44.239999999999803</v>
      </c>
      <c r="C4426" s="17">
        <f>HLOOKUP(Eingabe!$C$3,Leistungskurven!$B$1:$B$5002,A4426,FALSE)</f>
        <v>0</v>
      </c>
      <c r="E4426" s="25">
        <f>HLOOKUP(Eingabe!$C$6,Kalkulationen!$T$1:$U$8762,A4427)</f>
        <v>0.17415991544051818</v>
      </c>
    </row>
    <row r="4427" spans="1:5" x14ac:dyDescent="0.15">
      <c r="A4427" s="17">
        <v>4427</v>
      </c>
      <c r="B4427" s="17">
        <v>44.249999999999801</v>
      </c>
      <c r="C4427" s="17">
        <f>HLOOKUP(Eingabe!$C$3,Leistungskurven!$B$1:$B$5002,A4427,FALSE)</f>
        <v>0</v>
      </c>
      <c r="E4427" s="25">
        <f>HLOOKUP(Eingabe!$C$6,Kalkulationen!$T$1:$U$8762,A4428)</f>
        <v>0.17415991544051818</v>
      </c>
    </row>
    <row r="4428" spans="1:5" x14ac:dyDescent="0.15">
      <c r="A4428" s="17">
        <v>4428</v>
      </c>
      <c r="B4428" s="83">
        <v>44.259999999999799</v>
      </c>
      <c r="C4428" s="17">
        <f>HLOOKUP(Eingabe!$C$3,Leistungskurven!$B$1:$B$5002,A4428,FALSE)</f>
        <v>0</v>
      </c>
      <c r="E4428" s="25">
        <f>HLOOKUP(Eingabe!$C$6,Kalkulationen!$T$1:$U$8762,A4429)</f>
        <v>0.17415991544051818</v>
      </c>
    </row>
    <row r="4429" spans="1:5" x14ac:dyDescent="0.15">
      <c r="A4429" s="17">
        <v>4429</v>
      </c>
      <c r="B4429" s="17">
        <v>44.269999999999797</v>
      </c>
      <c r="C4429" s="17">
        <f>HLOOKUP(Eingabe!$C$3,Leistungskurven!$B$1:$B$5002,A4429,FALSE)</f>
        <v>0</v>
      </c>
      <c r="E4429" s="25">
        <f>HLOOKUP(Eingabe!$C$6,Kalkulationen!$T$1:$U$8762,A4430)</f>
        <v>0.17415991544051818</v>
      </c>
    </row>
    <row r="4430" spans="1:5" x14ac:dyDescent="0.15">
      <c r="A4430" s="17">
        <v>4430</v>
      </c>
      <c r="B4430" s="83">
        <v>44.279999999999802</v>
      </c>
      <c r="C4430" s="17">
        <f>HLOOKUP(Eingabe!$C$3,Leistungskurven!$B$1:$B$5002,A4430,FALSE)</f>
        <v>0</v>
      </c>
      <c r="E4430" s="25">
        <f>HLOOKUP(Eingabe!$C$6,Kalkulationen!$T$1:$U$8762,A4431)</f>
        <v>0.17415991544051818</v>
      </c>
    </row>
    <row r="4431" spans="1:5" x14ac:dyDescent="0.15">
      <c r="A4431" s="17">
        <v>4431</v>
      </c>
      <c r="B4431" s="17">
        <v>44.2899999999998</v>
      </c>
      <c r="C4431" s="17">
        <f>HLOOKUP(Eingabe!$C$3,Leistungskurven!$B$1:$B$5002,A4431,FALSE)</f>
        <v>0</v>
      </c>
      <c r="E4431" s="25">
        <f>HLOOKUP(Eingabe!$C$6,Kalkulationen!$T$1:$U$8762,A4432)</f>
        <v>0.17415991544051818</v>
      </c>
    </row>
    <row r="4432" spans="1:5" x14ac:dyDescent="0.15">
      <c r="A4432" s="17">
        <v>4432</v>
      </c>
      <c r="B4432" s="83">
        <v>44.299999999999798</v>
      </c>
      <c r="C4432" s="17">
        <f>HLOOKUP(Eingabe!$C$3,Leistungskurven!$B$1:$B$5002,A4432,FALSE)</f>
        <v>0</v>
      </c>
      <c r="E4432" s="25">
        <f>HLOOKUP(Eingabe!$C$6,Kalkulationen!$T$1:$U$8762,A4433)</f>
        <v>0.17415991544051818</v>
      </c>
    </row>
    <row r="4433" spans="1:5" x14ac:dyDescent="0.15">
      <c r="A4433" s="17">
        <v>4433</v>
      </c>
      <c r="B4433" s="17">
        <v>44.309999999999803</v>
      </c>
      <c r="C4433" s="17">
        <f>HLOOKUP(Eingabe!$C$3,Leistungskurven!$B$1:$B$5002,A4433,FALSE)</f>
        <v>0</v>
      </c>
      <c r="E4433" s="25">
        <f>HLOOKUP(Eingabe!$C$6,Kalkulationen!$T$1:$U$8762,A4434)</f>
        <v>0.17415991544051818</v>
      </c>
    </row>
    <row r="4434" spans="1:5" x14ac:dyDescent="0.15">
      <c r="A4434" s="17">
        <v>4434</v>
      </c>
      <c r="B4434" s="83">
        <v>44.319999999999801</v>
      </c>
      <c r="C4434" s="17">
        <f>HLOOKUP(Eingabe!$C$3,Leistungskurven!$B$1:$B$5002,A4434,FALSE)</f>
        <v>0</v>
      </c>
      <c r="E4434" s="25">
        <f>HLOOKUP(Eingabe!$C$6,Kalkulationen!$T$1:$U$8762,A4435)</f>
        <v>0.17415991544051818</v>
      </c>
    </row>
    <row r="4435" spans="1:5" x14ac:dyDescent="0.15">
      <c r="A4435" s="17">
        <v>4435</v>
      </c>
      <c r="B4435" s="17">
        <v>44.329999999999799</v>
      </c>
      <c r="C4435" s="17">
        <f>HLOOKUP(Eingabe!$C$3,Leistungskurven!$B$1:$B$5002,A4435,FALSE)</f>
        <v>0</v>
      </c>
      <c r="E4435" s="25">
        <f>HLOOKUP(Eingabe!$C$6,Kalkulationen!$T$1:$U$8762,A4436)</f>
        <v>0.17415991544051818</v>
      </c>
    </row>
    <row r="4436" spans="1:5" x14ac:dyDescent="0.15">
      <c r="A4436" s="17">
        <v>4436</v>
      </c>
      <c r="B4436" s="83">
        <v>44.339999999999797</v>
      </c>
      <c r="C4436" s="17">
        <f>HLOOKUP(Eingabe!$C$3,Leistungskurven!$B$1:$B$5002,A4436,FALSE)</f>
        <v>0</v>
      </c>
      <c r="E4436" s="25">
        <f>HLOOKUP(Eingabe!$C$6,Kalkulationen!$T$1:$U$8762,A4437)</f>
        <v>0.17415991544051818</v>
      </c>
    </row>
    <row r="4437" spans="1:5" x14ac:dyDescent="0.15">
      <c r="A4437" s="17">
        <v>4437</v>
      </c>
      <c r="B4437" s="17">
        <v>44.349999999999802</v>
      </c>
      <c r="C4437" s="17">
        <f>HLOOKUP(Eingabe!$C$3,Leistungskurven!$B$1:$B$5002,A4437,FALSE)</f>
        <v>0</v>
      </c>
      <c r="E4437" s="25">
        <f>HLOOKUP(Eingabe!$C$6,Kalkulationen!$T$1:$U$8762,A4438)</f>
        <v>0.17415991544051818</v>
      </c>
    </row>
    <row r="4438" spans="1:5" x14ac:dyDescent="0.15">
      <c r="A4438" s="17">
        <v>4438</v>
      </c>
      <c r="B4438" s="83">
        <v>44.3599999999998</v>
      </c>
      <c r="C4438" s="17">
        <f>HLOOKUP(Eingabe!$C$3,Leistungskurven!$B$1:$B$5002,A4438,FALSE)</f>
        <v>0</v>
      </c>
      <c r="E4438" s="25">
        <f>HLOOKUP(Eingabe!$C$6,Kalkulationen!$T$1:$U$8762,A4439)</f>
        <v>0.17415991544051818</v>
      </c>
    </row>
    <row r="4439" spans="1:5" x14ac:dyDescent="0.15">
      <c r="A4439" s="17">
        <v>4439</v>
      </c>
      <c r="B4439" s="17">
        <v>44.369999999999798</v>
      </c>
      <c r="C4439" s="17">
        <f>HLOOKUP(Eingabe!$C$3,Leistungskurven!$B$1:$B$5002,A4439,FALSE)</f>
        <v>0</v>
      </c>
      <c r="E4439" s="25">
        <f>HLOOKUP(Eingabe!$C$6,Kalkulationen!$T$1:$U$8762,A4440)</f>
        <v>0.17415991544051818</v>
      </c>
    </row>
    <row r="4440" spans="1:5" x14ac:dyDescent="0.15">
      <c r="A4440" s="17">
        <v>4440</v>
      </c>
      <c r="B4440" s="83">
        <v>44.379999999999797</v>
      </c>
      <c r="C4440" s="17">
        <f>HLOOKUP(Eingabe!$C$3,Leistungskurven!$B$1:$B$5002,A4440,FALSE)</f>
        <v>0</v>
      </c>
      <c r="E4440" s="25">
        <f>HLOOKUP(Eingabe!$C$6,Kalkulationen!$T$1:$U$8762,A4441)</f>
        <v>0.17415991544051818</v>
      </c>
    </row>
    <row r="4441" spans="1:5" x14ac:dyDescent="0.15">
      <c r="A4441" s="17">
        <v>4441</v>
      </c>
      <c r="B4441" s="17">
        <v>44.389999999999802</v>
      </c>
      <c r="C4441" s="17">
        <f>HLOOKUP(Eingabe!$C$3,Leistungskurven!$B$1:$B$5002,A4441,FALSE)</f>
        <v>0</v>
      </c>
      <c r="E4441" s="25">
        <f>HLOOKUP(Eingabe!$C$6,Kalkulationen!$T$1:$U$8762,A4442)</f>
        <v>0.17415991544051818</v>
      </c>
    </row>
    <row r="4442" spans="1:5" x14ac:dyDescent="0.15">
      <c r="A4442" s="17">
        <v>4442</v>
      </c>
      <c r="B4442" s="83">
        <v>44.3999999999998</v>
      </c>
      <c r="C4442" s="17">
        <f>HLOOKUP(Eingabe!$C$3,Leistungskurven!$B$1:$B$5002,A4442,FALSE)</f>
        <v>0</v>
      </c>
      <c r="E4442" s="25">
        <f>HLOOKUP(Eingabe!$C$6,Kalkulationen!$T$1:$U$8762,A4443)</f>
        <v>0.17415991544051818</v>
      </c>
    </row>
    <row r="4443" spans="1:5" x14ac:dyDescent="0.15">
      <c r="A4443" s="17">
        <v>4443</v>
      </c>
      <c r="B4443" s="17">
        <v>44.409999999999798</v>
      </c>
      <c r="C4443" s="17">
        <f>HLOOKUP(Eingabe!$C$3,Leistungskurven!$B$1:$B$5002,A4443,FALSE)</f>
        <v>0</v>
      </c>
      <c r="E4443" s="25">
        <f>HLOOKUP(Eingabe!$C$6,Kalkulationen!$T$1:$U$8762,A4444)</f>
        <v>0.17415991544051818</v>
      </c>
    </row>
    <row r="4444" spans="1:5" x14ac:dyDescent="0.15">
      <c r="A4444" s="17">
        <v>4444</v>
      </c>
      <c r="B4444" s="83">
        <v>44.419999999999803</v>
      </c>
      <c r="C4444" s="17">
        <f>HLOOKUP(Eingabe!$C$3,Leistungskurven!$B$1:$B$5002,A4444,FALSE)</f>
        <v>0</v>
      </c>
      <c r="E4444" s="25">
        <f>HLOOKUP(Eingabe!$C$6,Kalkulationen!$T$1:$U$8762,A4445)</f>
        <v>0.17415991544051818</v>
      </c>
    </row>
    <row r="4445" spans="1:5" x14ac:dyDescent="0.15">
      <c r="A4445" s="17">
        <v>4445</v>
      </c>
      <c r="B4445" s="17">
        <v>44.429999999999801</v>
      </c>
      <c r="C4445" s="17">
        <f>HLOOKUP(Eingabe!$C$3,Leistungskurven!$B$1:$B$5002,A4445,FALSE)</f>
        <v>0</v>
      </c>
      <c r="E4445" s="25">
        <f>HLOOKUP(Eingabe!$C$6,Kalkulationen!$T$1:$U$8762,A4446)</f>
        <v>0.17415991544051818</v>
      </c>
    </row>
    <row r="4446" spans="1:5" x14ac:dyDescent="0.15">
      <c r="A4446" s="17">
        <v>4446</v>
      </c>
      <c r="B4446" s="83">
        <v>44.439999999999799</v>
      </c>
      <c r="C4446" s="17">
        <f>HLOOKUP(Eingabe!$C$3,Leistungskurven!$B$1:$B$5002,A4446,FALSE)</f>
        <v>0</v>
      </c>
      <c r="E4446" s="25">
        <f>HLOOKUP(Eingabe!$C$6,Kalkulationen!$T$1:$U$8762,A4447)</f>
        <v>0.17415991544051818</v>
      </c>
    </row>
    <row r="4447" spans="1:5" x14ac:dyDescent="0.15">
      <c r="A4447" s="17">
        <v>4447</v>
      </c>
      <c r="B4447" s="17">
        <v>44.449999999999797</v>
      </c>
      <c r="C4447" s="17">
        <f>HLOOKUP(Eingabe!$C$3,Leistungskurven!$B$1:$B$5002,A4447,FALSE)</f>
        <v>0</v>
      </c>
      <c r="E4447" s="25">
        <f>HLOOKUP(Eingabe!$C$6,Kalkulationen!$T$1:$U$8762,A4448)</f>
        <v>0.17415991544051818</v>
      </c>
    </row>
    <row r="4448" spans="1:5" x14ac:dyDescent="0.15">
      <c r="A4448" s="17">
        <v>4448</v>
      </c>
      <c r="B4448" s="83">
        <v>44.459999999999802</v>
      </c>
      <c r="C4448" s="17">
        <f>HLOOKUP(Eingabe!$C$3,Leistungskurven!$B$1:$B$5002,A4448,FALSE)</f>
        <v>0</v>
      </c>
      <c r="E4448" s="25">
        <f>HLOOKUP(Eingabe!$C$6,Kalkulationen!$T$1:$U$8762,A4449)</f>
        <v>0.17415991544051818</v>
      </c>
    </row>
    <row r="4449" spans="1:5" x14ac:dyDescent="0.15">
      <c r="A4449" s="17">
        <v>4449</v>
      </c>
      <c r="B4449" s="17">
        <v>44.4699999999998</v>
      </c>
      <c r="C4449" s="17">
        <f>HLOOKUP(Eingabe!$C$3,Leistungskurven!$B$1:$B$5002,A4449,FALSE)</f>
        <v>0</v>
      </c>
      <c r="E4449" s="25">
        <f>HLOOKUP(Eingabe!$C$6,Kalkulationen!$T$1:$U$8762,A4450)</f>
        <v>0.17415991544051818</v>
      </c>
    </row>
    <row r="4450" spans="1:5" x14ac:dyDescent="0.15">
      <c r="A4450" s="17">
        <v>4450</v>
      </c>
      <c r="B4450" s="83">
        <v>44.479999999999798</v>
      </c>
      <c r="C4450" s="17">
        <f>HLOOKUP(Eingabe!$C$3,Leistungskurven!$B$1:$B$5002,A4450,FALSE)</f>
        <v>0</v>
      </c>
      <c r="E4450" s="25">
        <f>HLOOKUP(Eingabe!$C$6,Kalkulationen!$T$1:$U$8762,A4451)</f>
        <v>0.17415991544051818</v>
      </c>
    </row>
    <row r="4451" spans="1:5" x14ac:dyDescent="0.15">
      <c r="A4451" s="17">
        <v>4451</v>
      </c>
      <c r="B4451" s="17">
        <v>44.489999999999803</v>
      </c>
      <c r="C4451" s="17">
        <f>HLOOKUP(Eingabe!$C$3,Leistungskurven!$B$1:$B$5002,A4451,FALSE)</f>
        <v>0</v>
      </c>
      <c r="E4451" s="25">
        <f>HLOOKUP(Eingabe!$C$6,Kalkulationen!$T$1:$U$8762,A4452)</f>
        <v>0.17415991544051818</v>
      </c>
    </row>
    <row r="4452" spans="1:5" x14ac:dyDescent="0.15">
      <c r="A4452" s="17">
        <v>4452</v>
      </c>
      <c r="B4452" s="83">
        <v>44.499999999999801</v>
      </c>
      <c r="C4452" s="17">
        <f>HLOOKUP(Eingabe!$C$3,Leistungskurven!$B$1:$B$5002,A4452,FALSE)</f>
        <v>0</v>
      </c>
      <c r="E4452" s="25">
        <f>HLOOKUP(Eingabe!$C$6,Kalkulationen!$T$1:$U$8762,A4453)</f>
        <v>0.17415991544051818</v>
      </c>
    </row>
    <row r="4453" spans="1:5" x14ac:dyDescent="0.15">
      <c r="A4453" s="17">
        <v>4453</v>
      </c>
      <c r="B4453" s="17">
        <v>44.509999999999799</v>
      </c>
      <c r="C4453" s="17">
        <f>HLOOKUP(Eingabe!$C$3,Leistungskurven!$B$1:$B$5002,A4453,FALSE)</f>
        <v>0</v>
      </c>
      <c r="E4453" s="25">
        <f>HLOOKUP(Eingabe!$C$6,Kalkulationen!$T$1:$U$8762,A4454)</f>
        <v>0.17415991544051818</v>
      </c>
    </row>
    <row r="4454" spans="1:5" x14ac:dyDescent="0.15">
      <c r="A4454" s="17">
        <v>4454</v>
      </c>
      <c r="B4454" s="83">
        <v>44.519999999999797</v>
      </c>
      <c r="C4454" s="17">
        <f>HLOOKUP(Eingabe!$C$3,Leistungskurven!$B$1:$B$5002,A4454,FALSE)</f>
        <v>0</v>
      </c>
      <c r="E4454" s="25">
        <f>HLOOKUP(Eingabe!$C$6,Kalkulationen!$T$1:$U$8762,A4455)</f>
        <v>0.17415991544051818</v>
      </c>
    </row>
    <row r="4455" spans="1:5" x14ac:dyDescent="0.15">
      <c r="A4455" s="17">
        <v>4455</v>
      </c>
      <c r="B4455" s="17">
        <v>44.529999999999802</v>
      </c>
      <c r="C4455" s="17">
        <f>HLOOKUP(Eingabe!$C$3,Leistungskurven!$B$1:$B$5002,A4455,FALSE)</f>
        <v>0</v>
      </c>
      <c r="E4455" s="25">
        <f>HLOOKUP(Eingabe!$C$6,Kalkulationen!$T$1:$U$8762,A4456)</f>
        <v>0.17415991544051818</v>
      </c>
    </row>
    <row r="4456" spans="1:5" x14ac:dyDescent="0.15">
      <c r="A4456" s="17">
        <v>4456</v>
      </c>
      <c r="B4456" s="83">
        <v>44.5399999999998</v>
      </c>
      <c r="C4456" s="17">
        <f>HLOOKUP(Eingabe!$C$3,Leistungskurven!$B$1:$B$5002,A4456,FALSE)</f>
        <v>0</v>
      </c>
      <c r="E4456" s="25">
        <f>HLOOKUP(Eingabe!$C$6,Kalkulationen!$T$1:$U$8762,A4457)</f>
        <v>0.17415991544051818</v>
      </c>
    </row>
    <row r="4457" spans="1:5" x14ac:dyDescent="0.15">
      <c r="A4457" s="17">
        <v>4457</v>
      </c>
      <c r="B4457" s="17">
        <v>44.549999999999798</v>
      </c>
      <c r="C4457" s="17">
        <f>HLOOKUP(Eingabe!$C$3,Leistungskurven!$B$1:$B$5002,A4457,FALSE)</f>
        <v>0</v>
      </c>
      <c r="E4457" s="25">
        <f>HLOOKUP(Eingabe!$C$6,Kalkulationen!$T$1:$U$8762,A4458)</f>
        <v>0.17415991544051818</v>
      </c>
    </row>
    <row r="4458" spans="1:5" x14ac:dyDescent="0.15">
      <c r="A4458" s="17">
        <v>4458</v>
      </c>
      <c r="B4458" s="83">
        <v>44.559999999999803</v>
      </c>
      <c r="C4458" s="17">
        <f>HLOOKUP(Eingabe!$C$3,Leistungskurven!$B$1:$B$5002,A4458,FALSE)</f>
        <v>0</v>
      </c>
      <c r="E4458" s="25">
        <f>HLOOKUP(Eingabe!$C$6,Kalkulationen!$T$1:$U$8762,A4459)</f>
        <v>0.17415991544051818</v>
      </c>
    </row>
    <row r="4459" spans="1:5" x14ac:dyDescent="0.15">
      <c r="A4459" s="17">
        <v>4459</v>
      </c>
      <c r="B4459" s="17">
        <v>44.569999999999801</v>
      </c>
      <c r="C4459" s="17">
        <f>HLOOKUP(Eingabe!$C$3,Leistungskurven!$B$1:$B$5002,A4459,FALSE)</f>
        <v>0</v>
      </c>
      <c r="E4459" s="25">
        <f>HLOOKUP(Eingabe!$C$6,Kalkulationen!$T$1:$U$8762,A4460)</f>
        <v>0.17415991544051818</v>
      </c>
    </row>
    <row r="4460" spans="1:5" x14ac:dyDescent="0.15">
      <c r="A4460" s="17">
        <v>4460</v>
      </c>
      <c r="B4460" s="83">
        <v>44.579999999999799</v>
      </c>
      <c r="C4460" s="17">
        <f>HLOOKUP(Eingabe!$C$3,Leistungskurven!$B$1:$B$5002,A4460,FALSE)</f>
        <v>0</v>
      </c>
      <c r="E4460" s="25">
        <f>HLOOKUP(Eingabe!$C$6,Kalkulationen!$T$1:$U$8762,A4461)</f>
        <v>0.17415991544051818</v>
      </c>
    </row>
    <row r="4461" spans="1:5" x14ac:dyDescent="0.15">
      <c r="A4461" s="17">
        <v>4461</v>
      </c>
      <c r="B4461" s="17">
        <v>44.589999999999797</v>
      </c>
      <c r="C4461" s="17">
        <f>HLOOKUP(Eingabe!$C$3,Leistungskurven!$B$1:$B$5002,A4461,FALSE)</f>
        <v>0</v>
      </c>
      <c r="E4461" s="25">
        <f>HLOOKUP(Eingabe!$C$6,Kalkulationen!$T$1:$U$8762,A4462)</f>
        <v>0.17415991544051818</v>
      </c>
    </row>
    <row r="4462" spans="1:5" x14ac:dyDescent="0.15">
      <c r="A4462" s="17">
        <v>4462</v>
      </c>
      <c r="B4462" s="83">
        <v>44.599999999999802</v>
      </c>
      <c r="C4462" s="17">
        <f>HLOOKUP(Eingabe!$C$3,Leistungskurven!$B$1:$B$5002,A4462,FALSE)</f>
        <v>0</v>
      </c>
      <c r="E4462" s="25">
        <f>HLOOKUP(Eingabe!$C$6,Kalkulationen!$T$1:$U$8762,A4463)</f>
        <v>0.17415991544051818</v>
      </c>
    </row>
    <row r="4463" spans="1:5" x14ac:dyDescent="0.15">
      <c r="A4463" s="17">
        <v>4463</v>
      </c>
      <c r="B4463" s="17">
        <v>44.6099999999998</v>
      </c>
      <c r="C4463" s="17">
        <f>HLOOKUP(Eingabe!$C$3,Leistungskurven!$B$1:$B$5002,A4463,FALSE)</f>
        <v>0</v>
      </c>
      <c r="E4463" s="25">
        <f>HLOOKUP(Eingabe!$C$6,Kalkulationen!$T$1:$U$8762,A4464)</f>
        <v>0.17415991544051818</v>
      </c>
    </row>
    <row r="4464" spans="1:5" x14ac:dyDescent="0.15">
      <c r="A4464" s="17">
        <v>4464</v>
      </c>
      <c r="B4464" s="83">
        <v>44.619999999999798</v>
      </c>
      <c r="C4464" s="17">
        <f>HLOOKUP(Eingabe!$C$3,Leistungskurven!$B$1:$B$5002,A4464,FALSE)</f>
        <v>0</v>
      </c>
      <c r="E4464" s="25">
        <f>HLOOKUP(Eingabe!$C$6,Kalkulationen!$T$1:$U$8762,A4465)</f>
        <v>0.17415991544051818</v>
      </c>
    </row>
    <row r="4465" spans="1:5" x14ac:dyDescent="0.15">
      <c r="A4465" s="17">
        <v>4465</v>
      </c>
      <c r="B4465" s="17">
        <v>44.629999999999797</v>
      </c>
      <c r="C4465" s="17">
        <f>HLOOKUP(Eingabe!$C$3,Leistungskurven!$B$1:$B$5002,A4465,FALSE)</f>
        <v>0</v>
      </c>
      <c r="E4465" s="25">
        <f>HLOOKUP(Eingabe!$C$6,Kalkulationen!$T$1:$U$8762,A4466)</f>
        <v>0.17415991544051818</v>
      </c>
    </row>
    <row r="4466" spans="1:5" x14ac:dyDescent="0.15">
      <c r="A4466" s="17">
        <v>4466</v>
      </c>
      <c r="B4466" s="83">
        <v>44.639999999999802</v>
      </c>
      <c r="C4466" s="17">
        <f>HLOOKUP(Eingabe!$C$3,Leistungskurven!$B$1:$B$5002,A4466,FALSE)</f>
        <v>0</v>
      </c>
      <c r="E4466" s="25">
        <f>HLOOKUP(Eingabe!$C$6,Kalkulationen!$T$1:$U$8762,A4467)</f>
        <v>0.17415991544051818</v>
      </c>
    </row>
    <row r="4467" spans="1:5" x14ac:dyDescent="0.15">
      <c r="A4467" s="17">
        <v>4467</v>
      </c>
      <c r="B4467" s="17">
        <v>44.6499999999998</v>
      </c>
      <c r="C4467" s="17">
        <f>HLOOKUP(Eingabe!$C$3,Leistungskurven!$B$1:$B$5002,A4467,FALSE)</f>
        <v>0</v>
      </c>
      <c r="E4467" s="25">
        <f>HLOOKUP(Eingabe!$C$6,Kalkulationen!$T$1:$U$8762,A4468)</f>
        <v>0.17415991544051818</v>
      </c>
    </row>
    <row r="4468" spans="1:5" x14ac:dyDescent="0.15">
      <c r="A4468" s="17">
        <v>4468</v>
      </c>
      <c r="B4468" s="83">
        <v>44.659999999999798</v>
      </c>
      <c r="C4468" s="17">
        <f>HLOOKUP(Eingabe!$C$3,Leistungskurven!$B$1:$B$5002,A4468,FALSE)</f>
        <v>0</v>
      </c>
      <c r="E4468" s="25">
        <f>HLOOKUP(Eingabe!$C$6,Kalkulationen!$T$1:$U$8762,A4469)</f>
        <v>0.17415991544051818</v>
      </c>
    </row>
    <row r="4469" spans="1:5" x14ac:dyDescent="0.15">
      <c r="A4469" s="17">
        <v>4469</v>
      </c>
      <c r="B4469" s="17">
        <v>44.669999999999803</v>
      </c>
      <c r="C4469" s="17">
        <f>HLOOKUP(Eingabe!$C$3,Leistungskurven!$B$1:$B$5002,A4469,FALSE)</f>
        <v>0</v>
      </c>
      <c r="E4469" s="25">
        <f>HLOOKUP(Eingabe!$C$6,Kalkulationen!$T$1:$U$8762,A4470)</f>
        <v>0.17415991544051818</v>
      </c>
    </row>
    <row r="4470" spans="1:5" x14ac:dyDescent="0.15">
      <c r="A4470" s="17">
        <v>4470</v>
      </c>
      <c r="B4470" s="83">
        <v>44.679999999999801</v>
      </c>
      <c r="C4470" s="17">
        <f>HLOOKUP(Eingabe!$C$3,Leistungskurven!$B$1:$B$5002,A4470,FALSE)</f>
        <v>0</v>
      </c>
      <c r="E4470" s="25">
        <f>HLOOKUP(Eingabe!$C$6,Kalkulationen!$T$1:$U$8762,A4471)</f>
        <v>0.17415991544051818</v>
      </c>
    </row>
    <row r="4471" spans="1:5" x14ac:dyDescent="0.15">
      <c r="A4471" s="17">
        <v>4471</v>
      </c>
      <c r="B4471" s="17">
        <v>44.689999999999699</v>
      </c>
      <c r="C4471" s="17">
        <f>HLOOKUP(Eingabe!$C$3,Leistungskurven!$B$1:$B$5002,A4471,FALSE)</f>
        <v>0</v>
      </c>
      <c r="E4471" s="25">
        <f>HLOOKUP(Eingabe!$C$6,Kalkulationen!$T$1:$U$8762,A4472)</f>
        <v>0.17415991544051818</v>
      </c>
    </row>
    <row r="4472" spans="1:5" x14ac:dyDescent="0.15">
      <c r="A4472" s="17">
        <v>4472</v>
      </c>
      <c r="B4472" s="83">
        <v>44.699999999999797</v>
      </c>
      <c r="C4472" s="17">
        <f>HLOOKUP(Eingabe!$C$3,Leistungskurven!$B$1:$B$5002,A4472,FALSE)</f>
        <v>0</v>
      </c>
      <c r="E4472" s="25">
        <f>HLOOKUP(Eingabe!$C$6,Kalkulationen!$T$1:$U$8762,A4473)</f>
        <v>0.17415991544051818</v>
      </c>
    </row>
    <row r="4473" spans="1:5" x14ac:dyDescent="0.15">
      <c r="A4473" s="17">
        <v>4473</v>
      </c>
      <c r="B4473" s="17">
        <v>44.709999999999802</v>
      </c>
      <c r="C4473" s="17">
        <f>HLOOKUP(Eingabe!$C$3,Leistungskurven!$B$1:$B$5002,A4473,FALSE)</f>
        <v>0</v>
      </c>
      <c r="E4473" s="25">
        <f>HLOOKUP(Eingabe!$C$6,Kalkulationen!$T$1:$U$8762,A4474)</f>
        <v>0.17415991544051818</v>
      </c>
    </row>
    <row r="4474" spans="1:5" x14ac:dyDescent="0.15">
      <c r="A4474" s="17">
        <v>4474</v>
      </c>
      <c r="B4474" s="83">
        <v>44.7199999999998</v>
      </c>
      <c r="C4474" s="17">
        <f>HLOOKUP(Eingabe!$C$3,Leistungskurven!$B$1:$B$5002,A4474,FALSE)</f>
        <v>0</v>
      </c>
      <c r="E4474" s="25">
        <f>HLOOKUP(Eingabe!$C$6,Kalkulationen!$T$1:$U$8762,A4475)</f>
        <v>0.17415991544051818</v>
      </c>
    </row>
    <row r="4475" spans="1:5" x14ac:dyDescent="0.15">
      <c r="A4475" s="17">
        <v>4475</v>
      </c>
      <c r="B4475" s="17">
        <v>44.729999999999798</v>
      </c>
      <c r="C4475" s="17">
        <f>HLOOKUP(Eingabe!$C$3,Leistungskurven!$B$1:$B$5002,A4475,FALSE)</f>
        <v>0</v>
      </c>
      <c r="E4475" s="25">
        <f>HLOOKUP(Eingabe!$C$6,Kalkulationen!$T$1:$U$8762,A4476)</f>
        <v>0.17415991544051818</v>
      </c>
    </row>
    <row r="4476" spans="1:5" x14ac:dyDescent="0.15">
      <c r="A4476" s="17">
        <v>4476</v>
      </c>
      <c r="B4476" s="83">
        <v>44.739999999999696</v>
      </c>
      <c r="C4476" s="17">
        <f>HLOOKUP(Eingabe!$C$3,Leistungskurven!$B$1:$B$5002,A4476,FALSE)</f>
        <v>0</v>
      </c>
      <c r="E4476" s="25">
        <f>HLOOKUP(Eingabe!$C$6,Kalkulationen!$T$1:$U$8762,A4477)</f>
        <v>0.17415991544051818</v>
      </c>
    </row>
    <row r="4477" spans="1:5" x14ac:dyDescent="0.15">
      <c r="A4477" s="17">
        <v>4477</v>
      </c>
      <c r="B4477" s="17">
        <v>44.749999999999702</v>
      </c>
      <c r="C4477" s="17">
        <f>HLOOKUP(Eingabe!$C$3,Leistungskurven!$B$1:$B$5002,A4477,FALSE)</f>
        <v>0</v>
      </c>
      <c r="E4477" s="25">
        <f>HLOOKUP(Eingabe!$C$6,Kalkulationen!$T$1:$U$8762,A4478)</f>
        <v>0.17415991544051818</v>
      </c>
    </row>
    <row r="4478" spans="1:5" x14ac:dyDescent="0.15">
      <c r="A4478" s="17">
        <v>4478</v>
      </c>
      <c r="B4478" s="83">
        <v>44.7599999999997</v>
      </c>
      <c r="C4478" s="17">
        <f>HLOOKUP(Eingabe!$C$3,Leistungskurven!$B$1:$B$5002,A4478,FALSE)</f>
        <v>0</v>
      </c>
      <c r="E4478" s="25">
        <f>HLOOKUP(Eingabe!$C$6,Kalkulationen!$T$1:$U$8762,A4479)</f>
        <v>0.17415991544051818</v>
      </c>
    </row>
    <row r="4479" spans="1:5" x14ac:dyDescent="0.15">
      <c r="A4479" s="17">
        <v>4479</v>
      </c>
      <c r="B4479" s="17">
        <v>44.769999999999698</v>
      </c>
      <c r="C4479" s="17">
        <f>HLOOKUP(Eingabe!$C$3,Leistungskurven!$B$1:$B$5002,A4479,FALSE)</f>
        <v>0</v>
      </c>
      <c r="E4479" s="25">
        <f>HLOOKUP(Eingabe!$C$6,Kalkulationen!$T$1:$U$8762,A4480)</f>
        <v>0.17415991544051818</v>
      </c>
    </row>
    <row r="4480" spans="1:5" x14ac:dyDescent="0.15">
      <c r="A4480" s="17">
        <v>4480</v>
      </c>
      <c r="B4480" s="83">
        <v>44.779999999999703</v>
      </c>
      <c r="C4480" s="17">
        <f>HLOOKUP(Eingabe!$C$3,Leistungskurven!$B$1:$B$5002,A4480,FALSE)</f>
        <v>0</v>
      </c>
      <c r="E4480" s="25">
        <f>HLOOKUP(Eingabe!$C$6,Kalkulationen!$T$1:$U$8762,A4481)</f>
        <v>0.17415991544051818</v>
      </c>
    </row>
    <row r="4481" spans="1:5" x14ac:dyDescent="0.15">
      <c r="A4481" s="17">
        <v>4481</v>
      </c>
      <c r="B4481" s="17">
        <v>44.789999999999701</v>
      </c>
      <c r="C4481" s="17">
        <f>HLOOKUP(Eingabe!$C$3,Leistungskurven!$B$1:$B$5002,A4481,FALSE)</f>
        <v>0</v>
      </c>
      <c r="E4481" s="25">
        <f>HLOOKUP(Eingabe!$C$6,Kalkulationen!$T$1:$U$8762,A4482)</f>
        <v>0.17415991544051818</v>
      </c>
    </row>
    <row r="4482" spans="1:5" x14ac:dyDescent="0.15">
      <c r="A4482" s="17">
        <v>4482</v>
      </c>
      <c r="B4482" s="83">
        <v>44.799999999999699</v>
      </c>
      <c r="C4482" s="17">
        <f>HLOOKUP(Eingabe!$C$3,Leistungskurven!$B$1:$B$5002,A4482,FALSE)</f>
        <v>0</v>
      </c>
      <c r="E4482" s="25">
        <f>HLOOKUP(Eingabe!$C$6,Kalkulationen!$T$1:$U$8762,A4483)</f>
        <v>0.17415991544051818</v>
      </c>
    </row>
    <row r="4483" spans="1:5" x14ac:dyDescent="0.15">
      <c r="A4483" s="17">
        <v>4483</v>
      </c>
      <c r="B4483" s="17">
        <v>44.809999999999697</v>
      </c>
      <c r="C4483" s="17">
        <f>HLOOKUP(Eingabe!$C$3,Leistungskurven!$B$1:$B$5002,A4483,FALSE)</f>
        <v>0</v>
      </c>
      <c r="E4483" s="25">
        <f>HLOOKUP(Eingabe!$C$6,Kalkulationen!$T$1:$U$8762,A4484)</f>
        <v>0.17415991544051818</v>
      </c>
    </row>
    <row r="4484" spans="1:5" x14ac:dyDescent="0.15">
      <c r="A4484" s="17">
        <v>4484</v>
      </c>
      <c r="B4484" s="83">
        <v>44.819999999999702</v>
      </c>
      <c r="C4484" s="17">
        <f>HLOOKUP(Eingabe!$C$3,Leistungskurven!$B$1:$B$5002,A4484,FALSE)</f>
        <v>0</v>
      </c>
      <c r="E4484" s="25">
        <f>HLOOKUP(Eingabe!$C$6,Kalkulationen!$T$1:$U$8762,A4485)</f>
        <v>0.17415991544051818</v>
      </c>
    </row>
    <row r="4485" spans="1:5" x14ac:dyDescent="0.15">
      <c r="A4485" s="17">
        <v>4485</v>
      </c>
      <c r="B4485" s="17">
        <v>44.8299999999997</v>
      </c>
      <c r="C4485" s="17">
        <f>HLOOKUP(Eingabe!$C$3,Leistungskurven!$B$1:$B$5002,A4485,FALSE)</f>
        <v>0</v>
      </c>
      <c r="E4485" s="25">
        <f>HLOOKUP(Eingabe!$C$6,Kalkulationen!$T$1:$U$8762,A4486)</f>
        <v>0.17415991544051818</v>
      </c>
    </row>
    <row r="4486" spans="1:5" x14ac:dyDescent="0.15">
      <c r="A4486" s="17">
        <v>4486</v>
      </c>
      <c r="B4486" s="83">
        <v>44.839999999999698</v>
      </c>
      <c r="C4486" s="17">
        <f>HLOOKUP(Eingabe!$C$3,Leistungskurven!$B$1:$B$5002,A4486,FALSE)</f>
        <v>0</v>
      </c>
      <c r="E4486" s="25">
        <f>HLOOKUP(Eingabe!$C$6,Kalkulationen!$T$1:$U$8762,A4487)</f>
        <v>0.17415991544051818</v>
      </c>
    </row>
    <row r="4487" spans="1:5" x14ac:dyDescent="0.15">
      <c r="A4487" s="17">
        <v>4487</v>
      </c>
      <c r="B4487" s="17">
        <v>44.849999999999703</v>
      </c>
      <c r="C4487" s="17">
        <f>HLOOKUP(Eingabe!$C$3,Leistungskurven!$B$1:$B$5002,A4487,FALSE)</f>
        <v>0</v>
      </c>
      <c r="E4487" s="25">
        <f>HLOOKUP(Eingabe!$C$6,Kalkulationen!$T$1:$U$8762,A4488)</f>
        <v>0.17415991544051818</v>
      </c>
    </row>
    <row r="4488" spans="1:5" x14ac:dyDescent="0.15">
      <c r="A4488" s="17">
        <v>4488</v>
      </c>
      <c r="B4488" s="83">
        <v>44.859999999999701</v>
      </c>
      <c r="C4488" s="17">
        <f>HLOOKUP(Eingabe!$C$3,Leistungskurven!$B$1:$B$5002,A4488,FALSE)</f>
        <v>0</v>
      </c>
      <c r="E4488" s="25">
        <f>HLOOKUP(Eingabe!$C$6,Kalkulationen!$T$1:$U$8762,A4489)</f>
        <v>0.17415991544051818</v>
      </c>
    </row>
    <row r="4489" spans="1:5" x14ac:dyDescent="0.15">
      <c r="A4489" s="17">
        <v>4489</v>
      </c>
      <c r="B4489" s="17">
        <v>44.869999999999699</v>
      </c>
      <c r="C4489" s="17">
        <f>HLOOKUP(Eingabe!$C$3,Leistungskurven!$B$1:$B$5002,A4489,FALSE)</f>
        <v>0</v>
      </c>
      <c r="E4489" s="25">
        <f>HLOOKUP(Eingabe!$C$6,Kalkulationen!$T$1:$U$8762,A4490)</f>
        <v>0.17415991544051818</v>
      </c>
    </row>
    <row r="4490" spans="1:5" x14ac:dyDescent="0.15">
      <c r="A4490" s="17">
        <v>4490</v>
      </c>
      <c r="B4490" s="83">
        <v>44.879999999999697</v>
      </c>
      <c r="C4490" s="17">
        <f>HLOOKUP(Eingabe!$C$3,Leistungskurven!$B$1:$B$5002,A4490,FALSE)</f>
        <v>0</v>
      </c>
      <c r="E4490" s="25">
        <f>HLOOKUP(Eingabe!$C$6,Kalkulationen!$T$1:$U$8762,A4491)</f>
        <v>0.17415991544051818</v>
      </c>
    </row>
    <row r="4491" spans="1:5" x14ac:dyDescent="0.15">
      <c r="A4491" s="17">
        <v>4491</v>
      </c>
      <c r="B4491" s="17">
        <v>44.889999999999702</v>
      </c>
      <c r="C4491" s="17">
        <f>HLOOKUP(Eingabe!$C$3,Leistungskurven!$B$1:$B$5002,A4491,FALSE)</f>
        <v>0</v>
      </c>
      <c r="E4491" s="25">
        <f>HLOOKUP(Eingabe!$C$6,Kalkulationen!$T$1:$U$8762,A4492)</f>
        <v>0.17415991544051818</v>
      </c>
    </row>
    <row r="4492" spans="1:5" x14ac:dyDescent="0.15">
      <c r="A4492" s="17">
        <v>4492</v>
      </c>
      <c r="B4492" s="83">
        <v>44.8999999999997</v>
      </c>
      <c r="C4492" s="17">
        <f>HLOOKUP(Eingabe!$C$3,Leistungskurven!$B$1:$B$5002,A4492,FALSE)</f>
        <v>0</v>
      </c>
      <c r="E4492" s="25">
        <f>HLOOKUP(Eingabe!$C$6,Kalkulationen!$T$1:$U$8762,A4493)</f>
        <v>0.17415991544051818</v>
      </c>
    </row>
    <row r="4493" spans="1:5" x14ac:dyDescent="0.15">
      <c r="A4493" s="17">
        <v>4493</v>
      </c>
      <c r="B4493" s="17">
        <v>44.909999999999698</v>
      </c>
      <c r="C4493" s="17">
        <f>HLOOKUP(Eingabe!$C$3,Leistungskurven!$B$1:$B$5002,A4493,FALSE)</f>
        <v>0</v>
      </c>
      <c r="E4493" s="25">
        <f>HLOOKUP(Eingabe!$C$6,Kalkulationen!$T$1:$U$8762,A4494)</f>
        <v>0.17415991544051818</v>
      </c>
    </row>
    <row r="4494" spans="1:5" x14ac:dyDescent="0.15">
      <c r="A4494" s="17">
        <v>4494</v>
      </c>
      <c r="B4494" s="83">
        <v>44.919999999999703</v>
      </c>
      <c r="C4494" s="17">
        <f>HLOOKUP(Eingabe!$C$3,Leistungskurven!$B$1:$B$5002,A4494,FALSE)</f>
        <v>0</v>
      </c>
      <c r="E4494" s="25">
        <f>HLOOKUP(Eingabe!$C$6,Kalkulationen!$T$1:$U$8762,A4495)</f>
        <v>0.17415991544051818</v>
      </c>
    </row>
    <row r="4495" spans="1:5" x14ac:dyDescent="0.15">
      <c r="A4495" s="17">
        <v>4495</v>
      </c>
      <c r="B4495" s="17">
        <v>44.929999999999701</v>
      </c>
      <c r="C4495" s="17">
        <f>HLOOKUP(Eingabe!$C$3,Leistungskurven!$B$1:$B$5002,A4495,FALSE)</f>
        <v>0</v>
      </c>
      <c r="E4495" s="25">
        <f>HLOOKUP(Eingabe!$C$6,Kalkulationen!$T$1:$U$8762,A4496)</f>
        <v>0.17415991544051818</v>
      </c>
    </row>
    <row r="4496" spans="1:5" x14ac:dyDescent="0.15">
      <c r="A4496" s="17">
        <v>4496</v>
      </c>
      <c r="B4496" s="83">
        <v>44.939999999999699</v>
      </c>
      <c r="C4496" s="17">
        <f>HLOOKUP(Eingabe!$C$3,Leistungskurven!$B$1:$B$5002,A4496,FALSE)</f>
        <v>0</v>
      </c>
      <c r="E4496" s="25">
        <f>HLOOKUP(Eingabe!$C$6,Kalkulationen!$T$1:$U$8762,A4497)</f>
        <v>0.17415991544051818</v>
      </c>
    </row>
    <row r="4497" spans="1:5" x14ac:dyDescent="0.15">
      <c r="A4497" s="17">
        <v>4497</v>
      </c>
      <c r="B4497" s="17">
        <v>44.949999999999697</v>
      </c>
      <c r="C4497" s="17">
        <f>HLOOKUP(Eingabe!$C$3,Leistungskurven!$B$1:$B$5002,A4497,FALSE)</f>
        <v>0</v>
      </c>
      <c r="E4497" s="25">
        <f>HLOOKUP(Eingabe!$C$6,Kalkulationen!$T$1:$U$8762,A4498)</f>
        <v>0.17415991544051818</v>
      </c>
    </row>
    <row r="4498" spans="1:5" x14ac:dyDescent="0.15">
      <c r="A4498" s="17">
        <v>4498</v>
      </c>
      <c r="B4498" s="83">
        <v>44.959999999999702</v>
      </c>
      <c r="C4498" s="17">
        <f>HLOOKUP(Eingabe!$C$3,Leistungskurven!$B$1:$B$5002,A4498,FALSE)</f>
        <v>0</v>
      </c>
      <c r="E4498" s="25">
        <f>HLOOKUP(Eingabe!$C$6,Kalkulationen!$T$1:$U$8762,A4499)</f>
        <v>0.17415991544051818</v>
      </c>
    </row>
    <row r="4499" spans="1:5" x14ac:dyDescent="0.15">
      <c r="A4499" s="17">
        <v>4499</v>
      </c>
      <c r="B4499" s="17">
        <v>44.9699999999997</v>
      </c>
      <c r="C4499" s="17">
        <f>HLOOKUP(Eingabe!$C$3,Leistungskurven!$B$1:$B$5002,A4499,FALSE)</f>
        <v>0</v>
      </c>
      <c r="E4499" s="25">
        <f>HLOOKUP(Eingabe!$C$6,Kalkulationen!$T$1:$U$8762,A4500)</f>
        <v>0.17415991544051818</v>
      </c>
    </row>
    <row r="4500" spans="1:5" x14ac:dyDescent="0.15">
      <c r="A4500" s="17">
        <v>4500</v>
      </c>
      <c r="B4500" s="83">
        <v>44.979999999999698</v>
      </c>
      <c r="C4500" s="17">
        <f>HLOOKUP(Eingabe!$C$3,Leistungskurven!$B$1:$B$5002,A4500,FALSE)</f>
        <v>0</v>
      </c>
      <c r="E4500" s="25">
        <f>HLOOKUP(Eingabe!$C$6,Kalkulationen!$T$1:$U$8762,A4501)</f>
        <v>0.17415991544051818</v>
      </c>
    </row>
    <row r="4501" spans="1:5" x14ac:dyDescent="0.15">
      <c r="A4501" s="17">
        <v>4501</v>
      </c>
      <c r="B4501" s="17">
        <v>44.989999999999696</v>
      </c>
      <c r="C4501" s="17">
        <f>HLOOKUP(Eingabe!$C$3,Leistungskurven!$B$1:$B$5002,A4501,FALSE)</f>
        <v>0</v>
      </c>
      <c r="E4501" s="25">
        <f>HLOOKUP(Eingabe!$C$6,Kalkulationen!$T$1:$U$8762,A4502)</f>
        <v>0.17415991544051818</v>
      </c>
    </row>
    <row r="4502" spans="1:5" x14ac:dyDescent="0.15">
      <c r="A4502" s="17">
        <v>4502</v>
      </c>
      <c r="B4502" s="83">
        <v>44.999999999999702</v>
      </c>
      <c r="C4502" s="17">
        <f>HLOOKUP(Eingabe!$C$3,Leistungskurven!$B$1:$B$5002,A4502,FALSE)</f>
        <v>0</v>
      </c>
      <c r="E4502" s="25">
        <f>HLOOKUP(Eingabe!$C$6,Kalkulationen!$T$1:$U$8762,A4503)</f>
        <v>0.17415991544051818</v>
      </c>
    </row>
    <row r="4503" spans="1:5" x14ac:dyDescent="0.15">
      <c r="A4503" s="17">
        <v>4503</v>
      </c>
      <c r="B4503" s="83">
        <v>45.0099999999997</v>
      </c>
      <c r="C4503" s="17">
        <f>HLOOKUP(Eingabe!$C$3,Leistungskurven!$B$1:$B$5002,A4503,FALSE)</f>
        <v>0</v>
      </c>
      <c r="E4503" s="25">
        <f>HLOOKUP(Eingabe!$C$6,Kalkulationen!$T$1:$U$8762,A4504)</f>
        <v>0.17415991544051818</v>
      </c>
    </row>
    <row r="4504" spans="1:5" x14ac:dyDescent="0.15">
      <c r="A4504" s="17">
        <v>4504</v>
      </c>
      <c r="B4504" s="17">
        <v>45.019999999999698</v>
      </c>
      <c r="C4504" s="17">
        <f>HLOOKUP(Eingabe!$C$3,Leistungskurven!$B$1:$B$5002,A4504,FALSE)</f>
        <v>0</v>
      </c>
      <c r="E4504" s="25">
        <f>HLOOKUP(Eingabe!$C$6,Kalkulationen!$T$1:$U$8762,A4505)</f>
        <v>0.17415991544051818</v>
      </c>
    </row>
    <row r="4505" spans="1:5" x14ac:dyDescent="0.15">
      <c r="A4505" s="17">
        <v>4505</v>
      </c>
      <c r="B4505" s="83">
        <v>45.029999999999703</v>
      </c>
      <c r="C4505" s="17">
        <f>HLOOKUP(Eingabe!$C$3,Leistungskurven!$B$1:$B$5002,A4505,FALSE)</f>
        <v>0</v>
      </c>
      <c r="E4505" s="25">
        <f>HLOOKUP(Eingabe!$C$6,Kalkulationen!$T$1:$U$8762,A4506)</f>
        <v>0.17415991544051818</v>
      </c>
    </row>
    <row r="4506" spans="1:5" x14ac:dyDescent="0.15">
      <c r="A4506" s="17">
        <v>4506</v>
      </c>
      <c r="B4506" s="83">
        <v>45.039999999999701</v>
      </c>
      <c r="C4506" s="17">
        <f>HLOOKUP(Eingabe!$C$3,Leistungskurven!$B$1:$B$5002,A4506,FALSE)</f>
        <v>0</v>
      </c>
      <c r="E4506" s="25">
        <f>HLOOKUP(Eingabe!$C$6,Kalkulationen!$T$1:$U$8762,A4507)</f>
        <v>0.17415991544051818</v>
      </c>
    </row>
    <row r="4507" spans="1:5" x14ac:dyDescent="0.15">
      <c r="A4507" s="17">
        <v>4507</v>
      </c>
      <c r="B4507" s="17">
        <v>45.049999999999699</v>
      </c>
      <c r="C4507" s="17">
        <f>HLOOKUP(Eingabe!$C$3,Leistungskurven!$B$1:$B$5002,A4507,FALSE)</f>
        <v>0</v>
      </c>
      <c r="E4507" s="25">
        <f>HLOOKUP(Eingabe!$C$6,Kalkulationen!$T$1:$U$8762,A4508)</f>
        <v>0.17415991544051818</v>
      </c>
    </row>
    <row r="4508" spans="1:5" x14ac:dyDescent="0.15">
      <c r="A4508" s="17">
        <v>4508</v>
      </c>
      <c r="B4508" s="83">
        <v>45.059999999999697</v>
      </c>
      <c r="C4508" s="17">
        <f>HLOOKUP(Eingabe!$C$3,Leistungskurven!$B$1:$B$5002,A4508,FALSE)</f>
        <v>0</v>
      </c>
      <c r="E4508" s="25">
        <f>HLOOKUP(Eingabe!$C$6,Kalkulationen!$T$1:$U$8762,A4509)</f>
        <v>0.17415991544051818</v>
      </c>
    </row>
    <row r="4509" spans="1:5" x14ac:dyDescent="0.15">
      <c r="A4509" s="17">
        <v>4509</v>
      </c>
      <c r="B4509" s="83">
        <v>45.069999999999702</v>
      </c>
      <c r="C4509" s="17">
        <f>HLOOKUP(Eingabe!$C$3,Leistungskurven!$B$1:$B$5002,A4509,FALSE)</f>
        <v>0</v>
      </c>
      <c r="E4509" s="25">
        <f>HLOOKUP(Eingabe!$C$6,Kalkulationen!$T$1:$U$8762,A4510)</f>
        <v>0.17415991544051818</v>
      </c>
    </row>
    <row r="4510" spans="1:5" x14ac:dyDescent="0.15">
      <c r="A4510" s="17">
        <v>4510</v>
      </c>
      <c r="B4510" s="17">
        <v>45.0799999999997</v>
      </c>
      <c r="C4510" s="17">
        <f>HLOOKUP(Eingabe!$C$3,Leistungskurven!$B$1:$B$5002,A4510,FALSE)</f>
        <v>0</v>
      </c>
      <c r="E4510" s="25">
        <f>HLOOKUP(Eingabe!$C$6,Kalkulationen!$T$1:$U$8762,A4511)</f>
        <v>0.17415991544051818</v>
      </c>
    </row>
    <row r="4511" spans="1:5" x14ac:dyDescent="0.15">
      <c r="A4511" s="17">
        <v>4511</v>
      </c>
      <c r="B4511" s="83">
        <v>45.089999999999698</v>
      </c>
      <c r="C4511" s="17">
        <f>HLOOKUP(Eingabe!$C$3,Leistungskurven!$B$1:$B$5002,A4511,FALSE)</f>
        <v>0</v>
      </c>
      <c r="E4511" s="25">
        <f>HLOOKUP(Eingabe!$C$6,Kalkulationen!$T$1:$U$8762,A4512)</f>
        <v>0.17415991544051818</v>
      </c>
    </row>
    <row r="4512" spans="1:5" x14ac:dyDescent="0.15">
      <c r="A4512" s="17">
        <v>4512</v>
      </c>
      <c r="B4512" s="83">
        <v>45.099999999999703</v>
      </c>
      <c r="C4512" s="17">
        <f>HLOOKUP(Eingabe!$C$3,Leistungskurven!$B$1:$B$5002,A4512,FALSE)</f>
        <v>0</v>
      </c>
      <c r="E4512" s="25">
        <f>HLOOKUP(Eingabe!$C$6,Kalkulationen!$T$1:$U$8762,A4513)</f>
        <v>0.17415991544051818</v>
      </c>
    </row>
    <row r="4513" spans="1:5" x14ac:dyDescent="0.15">
      <c r="A4513" s="17">
        <v>4513</v>
      </c>
      <c r="B4513" s="17">
        <v>45.109999999999701</v>
      </c>
      <c r="C4513" s="17">
        <f>HLOOKUP(Eingabe!$C$3,Leistungskurven!$B$1:$B$5002,A4513,FALSE)</f>
        <v>0</v>
      </c>
      <c r="E4513" s="25">
        <f>HLOOKUP(Eingabe!$C$6,Kalkulationen!$T$1:$U$8762,A4514)</f>
        <v>0.17415991544051818</v>
      </c>
    </row>
    <row r="4514" spans="1:5" x14ac:dyDescent="0.15">
      <c r="A4514" s="17">
        <v>4514</v>
      </c>
      <c r="B4514" s="83">
        <v>45.119999999999699</v>
      </c>
      <c r="C4514" s="17">
        <f>HLOOKUP(Eingabe!$C$3,Leistungskurven!$B$1:$B$5002,A4514,FALSE)</f>
        <v>0</v>
      </c>
      <c r="E4514" s="25">
        <f>HLOOKUP(Eingabe!$C$6,Kalkulationen!$T$1:$U$8762,A4515)</f>
        <v>0.17415991544051818</v>
      </c>
    </row>
    <row r="4515" spans="1:5" x14ac:dyDescent="0.15">
      <c r="A4515" s="17">
        <v>4515</v>
      </c>
      <c r="B4515" s="83">
        <v>45.129999999999697</v>
      </c>
      <c r="C4515" s="17">
        <f>HLOOKUP(Eingabe!$C$3,Leistungskurven!$B$1:$B$5002,A4515,FALSE)</f>
        <v>0</v>
      </c>
      <c r="E4515" s="25">
        <f>HLOOKUP(Eingabe!$C$6,Kalkulationen!$T$1:$U$8762,A4516)</f>
        <v>0.17415991544051818</v>
      </c>
    </row>
    <row r="4516" spans="1:5" x14ac:dyDescent="0.15">
      <c r="A4516" s="17">
        <v>4516</v>
      </c>
      <c r="B4516" s="17">
        <v>45.139999999999702</v>
      </c>
      <c r="C4516" s="17">
        <f>HLOOKUP(Eingabe!$C$3,Leistungskurven!$B$1:$B$5002,A4516,FALSE)</f>
        <v>0</v>
      </c>
      <c r="E4516" s="25">
        <f>HLOOKUP(Eingabe!$C$6,Kalkulationen!$T$1:$U$8762,A4517)</f>
        <v>0.17415991544051818</v>
      </c>
    </row>
    <row r="4517" spans="1:5" x14ac:dyDescent="0.15">
      <c r="A4517" s="17">
        <v>4517</v>
      </c>
      <c r="B4517" s="83">
        <v>45.1499999999997</v>
      </c>
      <c r="C4517" s="17">
        <f>HLOOKUP(Eingabe!$C$3,Leistungskurven!$B$1:$B$5002,A4517,FALSE)</f>
        <v>0</v>
      </c>
      <c r="E4517" s="25">
        <f>HLOOKUP(Eingabe!$C$6,Kalkulationen!$T$1:$U$8762,A4518)</f>
        <v>0.17415991544051818</v>
      </c>
    </row>
    <row r="4518" spans="1:5" x14ac:dyDescent="0.15">
      <c r="A4518" s="17">
        <v>4518</v>
      </c>
      <c r="B4518" s="83">
        <v>45.159999999999698</v>
      </c>
      <c r="C4518" s="17">
        <f>HLOOKUP(Eingabe!$C$3,Leistungskurven!$B$1:$B$5002,A4518,FALSE)</f>
        <v>0</v>
      </c>
      <c r="E4518" s="25">
        <f>HLOOKUP(Eingabe!$C$6,Kalkulationen!$T$1:$U$8762,A4519)</f>
        <v>0.17415991544051818</v>
      </c>
    </row>
    <row r="4519" spans="1:5" x14ac:dyDescent="0.15">
      <c r="A4519" s="17">
        <v>4519</v>
      </c>
      <c r="B4519" s="17">
        <v>45.169999999999703</v>
      </c>
      <c r="C4519" s="17">
        <f>HLOOKUP(Eingabe!$C$3,Leistungskurven!$B$1:$B$5002,A4519,FALSE)</f>
        <v>0</v>
      </c>
      <c r="E4519" s="25">
        <f>HLOOKUP(Eingabe!$C$6,Kalkulationen!$T$1:$U$8762,A4520)</f>
        <v>0.17415991544051818</v>
      </c>
    </row>
    <row r="4520" spans="1:5" x14ac:dyDescent="0.15">
      <c r="A4520" s="17">
        <v>4520</v>
      </c>
      <c r="B4520" s="83">
        <v>45.179999999999701</v>
      </c>
      <c r="C4520" s="17">
        <f>HLOOKUP(Eingabe!$C$3,Leistungskurven!$B$1:$B$5002,A4520,FALSE)</f>
        <v>0</v>
      </c>
      <c r="E4520" s="25">
        <f>HLOOKUP(Eingabe!$C$6,Kalkulationen!$T$1:$U$8762,A4521)</f>
        <v>0.17415991544051818</v>
      </c>
    </row>
    <row r="4521" spans="1:5" x14ac:dyDescent="0.15">
      <c r="A4521" s="17">
        <v>4521</v>
      </c>
      <c r="B4521" s="83">
        <v>45.189999999999699</v>
      </c>
      <c r="C4521" s="17">
        <f>HLOOKUP(Eingabe!$C$3,Leistungskurven!$B$1:$B$5002,A4521,FALSE)</f>
        <v>0</v>
      </c>
      <c r="E4521" s="25">
        <f>HLOOKUP(Eingabe!$C$6,Kalkulationen!$T$1:$U$8762,A4522)</f>
        <v>0.17415991544051818</v>
      </c>
    </row>
    <row r="4522" spans="1:5" x14ac:dyDescent="0.15">
      <c r="A4522" s="17">
        <v>4522</v>
      </c>
      <c r="B4522" s="17">
        <v>45.199999999999697</v>
      </c>
      <c r="C4522" s="17">
        <f>HLOOKUP(Eingabe!$C$3,Leistungskurven!$B$1:$B$5002,A4522,FALSE)</f>
        <v>0</v>
      </c>
      <c r="E4522" s="25">
        <f>HLOOKUP(Eingabe!$C$6,Kalkulationen!$T$1:$U$8762,A4523)</f>
        <v>0.17415991544051818</v>
      </c>
    </row>
    <row r="4523" spans="1:5" x14ac:dyDescent="0.15">
      <c r="A4523" s="17">
        <v>4523</v>
      </c>
      <c r="B4523" s="83">
        <v>45.209999999999702</v>
      </c>
      <c r="C4523" s="17">
        <f>HLOOKUP(Eingabe!$C$3,Leistungskurven!$B$1:$B$5002,A4523,FALSE)</f>
        <v>0</v>
      </c>
      <c r="E4523" s="25">
        <f>HLOOKUP(Eingabe!$C$6,Kalkulationen!$T$1:$U$8762,A4524)</f>
        <v>0.17415991544051818</v>
      </c>
    </row>
    <row r="4524" spans="1:5" x14ac:dyDescent="0.15">
      <c r="A4524" s="17">
        <v>4524</v>
      </c>
      <c r="B4524" s="83">
        <v>45.2199999999997</v>
      </c>
      <c r="C4524" s="17">
        <f>HLOOKUP(Eingabe!$C$3,Leistungskurven!$B$1:$B$5002,A4524,FALSE)</f>
        <v>0</v>
      </c>
      <c r="E4524" s="25">
        <f>HLOOKUP(Eingabe!$C$6,Kalkulationen!$T$1:$U$8762,A4525)</f>
        <v>0.17415991544051818</v>
      </c>
    </row>
    <row r="4525" spans="1:5" x14ac:dyDescent="0.15">
      <c r="A4525" s="17">
        <v>4525</v>
      </c>
      <c r="B4525" s="17">
        <v>45.229999999999599</v>
      </c>
      <c r="C4525" s="17">
        <f>HLOOKUP(Eingabe!$C$3,Leistungskurven!$B$1:$B$5002,A4525,FALSE)</f>
        <v>0</v>
      </c>
      <c r="E4525" s="25">
        <f>HLOOKUP(Eingabe!$C$6,Kalkulationen!$T$1:$U$8762,A4526)</f>
        <v>0.17415991544051818</v>
      </c>
    </row>
    <row r="4526" spans="1:5" x14ac:dyDescent="0.15">
      <c r="A4526" s="17">
        <v>4526</v>
      </c>
      <c r="B4526" s="83">
        <v>45.239999999999597</v>
      </c>
      <c r="C4526" s="17">
        <f>HLOOKUP(Eingabe!$C$3,Leistungskurven!$B$1:$B$5002,A4526,FALSE)</f>
        <v>0</v>
      </c>
      <c r="E4526" s="25">
        <f>HLOOKUP(Eingabe!$C$6,Kalkulationen!$T$1:$U$8762,A4527)</f>
        <v>0.17415991544051818</v>
      </c>
    </row>
    <row r="4527" spans="1:5" x14ac:dyDescent="0.15">
      <c r="A4527" s="17">
        <v>4527</v>
      </c>
      <c r="B4527" s="83">
        <v>45.249999999999602</v>
      </c>
      <c r="C4527" s="17">
        <f>HLOOKUP(Eingabe!$C$3,Leistungskurven!$B$1:$B$5002,A4527,FALSE)</f>
        <v>0</v>
      </c>
      <c r="E4527" s="25">
        <f>HLOOKUP(Eingabe!$C$6,Kalkulationen!$T$1:$U$8762,A4528)</f>
        <v>0.17415991544051818</v>
      </c>
    </row>
    <row r="4528" spans="1:5" x14ac:dyDescent="0.15">
      <c r="A4528" s="17">
        <v>4528</v>
      </c>
      <c r="B4528" s="17">
        <v>45.2599999999996</v>
      </c>
      <c r="C4528" s="17">
        <f>HLOOKUP(Eingabe!$C$3,Leistungskurven!$B$1:$B$5002,A4528,FALSE)</f>
        <v>0</v>
      </c>
      <c r="E4528" s="25">
        <f>HLOOKUP(Eingabe!$C$6,Kalkulationen!$T$1:$U$8762,A4529)</f>
        <v>0.17415991544051818</v>
      </c>
    </row>
    <row r="4529" spans="1:5" x14ac:dyDescent="0.15">
      <c r="A4529" s="17">
        <v>4529</v>
      </c>
      <c r="B4529" s="83">
        <v>45.269999999999598</v>
      </c>
      <c r="C4529" s="17">
        <f>HLOOKUP(Eingabe!$C$3,Leistungskurven!$B$1:$B$5002,A4529,FALSE)</f>
        <v>0</v>
      </c>
      <c r="E4529" s="25">
        <f>HLOOKUP(Eingabe!$C$6,Kalkulationen!$T$1:$U$8762,A4530)</f>
        <v>0.17415991544051818</v>
      </c>
    </row>
    <row r="4530" spans="1:5" x14ac:dyDescent="0.15">
      <c r="A4530" s="17">
        <v>4530</v>
      </c>
      <c r="B4530" s="83">
        <v>45.279999999999603</v>
      </c>
      <c r="C4530" s="17">
        <f>HLOOKUP(Eingabe!$C$3,Leistungskurven!$B$1:$B$5002,A4530,FALSE)</f>
        <v>0</v>
      </c>
      <c r="E4530" s="25">
        <f>HLOOKUP(Eingabe!$C$6,Kalkulationen!$T$1:$U$8762,A4531)</f>
        <v>0.17415991544051818</v>
      </c>
    </row>
    <row r="4531" spans="1:5" x14ac:dyDescent="0.15">
      <c r="A4531" s="17">
        <v>4531</v>
      </c>
      <c r="B4531" s="17">
        <v>45.289999999999601</v>
      </c>
      <c r="C4531" s="17">
        <f>HLOOKUP(Eingabe!$C$3,Leistungskurven!$B$1:$B$5002,A4531,FALSE)</f>
        <v>0</v>
      </c>
      <c r="E4531" s="25">
        <f>HLOOKUP(Eingabe!$C$6,Kalkulationen!$T$1:$U$8762,A4532)</f>
        <v>0.17415991544051818</v>
      </c>
    </row>
    <row r="4532" spans="1:5" x14ac:dyDescent="0.15">
      <c r="A4532" s="17">
        <v>4532</v>
      </c>
      <c r="B4532" s="83">
        <v>45.299999999999599</v>
      </c>
      <c r="C4532" s="17">
        <f>HLOOKUP(Eingabe!$C$3,Leistungskurven!$B$1:$B$5002,A4532,FALSE)</f>
        <v>0</v>
      </c>
      <c r="E4532" s="25">
        <f>HLOOKUP(Eingabe!$C$6,Kalkulationen!$T$1:$U$8762,A4533)</f>
        <v>0.17415991544051818</v>
      </c>
    </row>
    <row r="4533" spans="1:5" x14ac:dyDescent="0.15">
      <c r="A4533" s="17">
        <v>4533</v>
      </c>
      <c r="B4533" s="83">
        <v>45.309999999999597</v>
      </c>
      <c r="C4533" s="17">
        <f>HLOOKUP(Eingabe!$C$3,Leistungskurven!$B$1:$B$5002,A4533,FALSE)</f>
        <v>0</v>
      </c>
      <c r="E4533" s="25">
        <f>HLOOKUP(Eingabe!$C$6,Kalkulationen!$T$1:$U$8762,A4534)</f>
        <v>0.17415991544051818</v>
      </c>
    </row>
    <row r="4534" spans="1:5" x14ac:dyDescent="0.15">
      <c r="A4534" s="17">
        <v>4534</v>
      </c>
      <c r="B4534" s="17">
        <v>45.319999999999602</v>
      </c>
      <c r="C4534" s="17">
        <f>HLOOKUP(Eingabe!$C$3,Leistungskurven!$B$1:$B$5002,A4534,FALSE)</f>
        <v>0</v>
      </c>
      <c r="E4534" s="25">
        <f>HLOOKUP(Eingabe!$C$6,Kalkulationen!$T$1:$U$8762,A4535)</f>
        <v>0.17415991544051818</v>
      </c>
    </row>
    <row r="4535" spans="1:5" x14ac:dyDescent="0.15">
      <c r="A4535" s="17">
        <v>4535</v>
      </c>
      <c r="B4535" s="83">
        <v>45.3299999999996</v>
      </c>
      <c r="C4535" s="17">
        <f>HLOOKUP(Eingabe!$C$3,Leistungskurven!$B$1:$B$5002,A4535,FALSE)</f>
        <v>0</v>
      </c>
      <c r="E4535" s="25">
        <f>HLOOKUP(Eingabe!$C$6,Kalkulationen!$T$1:$U$8762,A4536)</f>
        <v>0.17415991544051818</v>
      </c>
    </row>
    <row r="4536" spans="1:5" x14ac:dyDescent="0.15">
      <c r="A4536" s="17">
        <v>4536</v>
      </c>
      <c r="B4536" s="83">
        <v>45.339999999999598</v>
      </c>
      <c r="C4536" s="17">
        <f>HLOOKUP(Eingabe!$C$3,Leistungskurven!$B$1:$B$5002,A4536,FALSE)</f>
        <v>0</v>
      </c>
      <c r="E4536" s="25">
        <f>HLOOKUP(Eingabe!$C$6,Kalkulationen!$T$1:$U$8762,A4537)</f>
        <v>0.17415991544051818</v>
      </c>
    </row>
    <row r="4537" spans="1:5" x14ac:dyDescent="0.15">
      <c r="A4537" s="17">
        <v>4537</v>
      </c>
      <c r="B4537" s="17">
        <v>45.349999999999604</v>
      </c>
      <c r="C4537" s="17">
        <f>HLOOKUP(Eingabe!$C$3,Leistungskurven!$B$1:$B$5002,A4537,FALSE)</f>
        <v>0</v>
      </c>
      <c r="E4537" s="25">
        <f>HLOOKUP(Eingabe!$C$6,Kalkulationen!$T$1:$U$8762,A4538)</f>
        <v>0.17415991544051818</v>
      </c>
    </row>
    <row r="4538" spans="1:5" x14ac:dyDescent="0.15">
      <c r="A4538" s="17">
        <v>4538</v>
      </c>
      <c r="B4538" s="83">
        <v>45.359999999999602</v>
      </c>
      <c r="C4538" s="17">
        <f>HLOOKUP(Eingabe!$C$3,Leistungskurven!$B$1:$B$5002,A4538,FALSE)</f>
        <v>0</v>
      </c>
      <c r="E4538" s="25">
        <f>HLOOKUP(Eingabe!$C$6,Kalkulationen!$T$1:$U$8762,A4539)</f>
        <v>0.17415991544051818</v>
      </c>
    </row>
    <row r="4539" spans="1:5" x14ac:dyDescent="0.15">
      <c r="A4539" s="17">
        <v>4539</v>
      </c>
      <c r="B4539" s="83">
        <v>45.3699999999996</v>
      </c>
      <c r="C4539" s="17">
        <f>HLOOKUP(Eingabe!$C$3,Leistungskurven!$B$1:$B$5002,A4539,FALSE)</f>
        <v>0</v>
      </c>
      <c r="E4539" s="25">
        <f>HLOOKUP(Eingabe!$C$6,Kalkulationen!$T$1:$U$8762,A4540)</f>
        <v>0.17415991544051818</v>
      </c>
    </row>
    <row r="4540" spans="1:5" x14ac:dyDescent="0.15">
      <c r="A4540" s="17">
        <v>4540</v>
      </c>
      <c r="B4540" s="17">
        <v>45.379999999999598</v>
      </c>
      <c r="C4540" s="17">
        <f>HLOOKUP(Eingabe!$C$3,Leistungskurven!$B$1:$B$5002,A4540,FALSE)</f>
        <v>0</v>
      </c>
      <c r="E4540" s="25">
        <f>HLOOKUP(Eingabe!$C$6,Kalkulationen!$T$1:$U$8762,A4541)</f>
        <v>0.17415991544051818</v>
      </c>
    </row>
    <row r="4541" spans="1:5" x14ac:dyDescent="0.15">
      <c r="A4541" s="17">
        <v>4541</v>
      </c>
      <c r="B4541" s="83">
        <v>45.389999999999603</v>
      </c>
      <c r="C4541" s="17">
        <f>HLOOKUP(Eingabe!$C$3,Leistungskurven!$B$1:$B$5002,A4541,FALSE)</f>
        <v>0</v>
      </c>
      <c r="E4541" s="25">
        <f>HLOOKUP(Eingabe!$C$6,Kalkulationen!$T$1:$U$8762,A4542)</f>
        <v>0.17415991544051818</v>
      </c>
    </row>
    <row r="4542" spans="1:5" x14ac:dyDescent="0.15">
      <c r="A4542" s="17">
        <v>4542</v>
      </c>
      <c r="B4542" s="83">
        <v>45.399999999999601</v>
      </c>
      <c r="C4542" s="17">
        <f>HLOOKUP(Eingabe!$C$3,Leistungskurven!$B$1:$B$5002,A4542,FALSE)</f>
        <v>0</v>
      </c>
      <c r="E4542" s="25">
        <f>HLOOKUP(Eingabe!$C$6,Kalkulationen!$T$1:$U$8762,A4543)</f>
        <v>0.17415991544051818</v>
      </c>
    </row>
    <row r="4543" spans="1:5" x14ac:dyDescent="0.15">
      <c r="A4543" s="17">
        <v>4543</v>
      </c>
      <c r="B4543" s="17">
        <v>45.409999999999599</v>
      </c>
      <c r="C4543" s="17">
        <f>HLOOKUP(Eingabe!$C$3,Leistungskurven!$B$1:$B$5002,A4543,FALSE)</f>
        <v>0</v>
      </c>
      <c r="E4543" s="25">
        <f>HLOOKUP(Eingabe!$C$6,Kalkulationen!$T$1:$U$8762,A4544)</f>
        <v>0.17415991544051818</v>
      </c>
    </row>
    <row r="4544" spans="1:5" x14ac:dyDescent="0.15">
      <c r="A4544" s="17">
        <v>4544</v>
      </c>
      <c r="B4544" s="83">
        <v>45.419999999999597</v>
      </c>
      <c r="C4544" s="17">
        <f>HLOOKUP(Eingabe!$C$3,Leistungskurven!$B$1:$B$5002,A4544,FALSE)</f>
        <v>0</v>
      </c>
      <c r="E4544" s="25">
        <f>HLOOKUP(Eingabe!$C$6,Kalkulationen!$T$1:$U$8762,A4545)</f>
        <v>0.17415991544051818</v>
      </c>
    </row>
    <row r="4545" spans="1:5" x14ac:dyDescent="0.15">
      <c r="A4545" s="17">
        <v>4545</v>
      </c>
      <c r="B4545" s="83">
        <v>45.429999999999602</v>
      </c>
      <c r="C4545" s="17">
        <f>HLOOKUP(Eingabe!$C$3,Leistungskurven!$B$1:$B$5002,A4545,FALSE)</f>
        <v>0</v>
      </c>
      <c r="E4545" s="25">
        <f>HLOOKUP(Eingabe!$C$6,Kalkulationen!$T$1:$U$8762,A4546)</f>
        <v>0.17415991544051818</v>
      </c>
    </row>
    <row r="4546" spans="1:5" x14ac:dyDescent="0.15">
      <c r="A4546" s="17">
        <v>4546</v>
      </c>
      <c r="B4546" s="17">
        <v>45.4399999999996</v>
      </c>
      <c r="C4546" s="17">
        <f>HLOOKUP(Eingabe!$C$3,Leistungskurven!$B$1:$B$5002,A4546,FALSE)</f>
        <v>0</v>
      </c>
      <c r="E4546" s="25">
        <f>HLOOKUP(Eingabe!$C$6,Kalkulationen!$T$1:$U$8762,A4547)</f>
        <v>0.17415991544051818</v>
      </c>
    </row>
    <row r="4547" spans="1:5" x14ac:dyDescent="0.15">
      <c r="A4547" s="17">
        <v>4547</v>
      </c>
      <c r="B4547" s="83">
        <v>45.449999999999598</v>
      </c>
      <c r="C4547" s="17">
        <f>HLOOKUP(Eingabe!$C$3,Leistungskurven!$B$1:$B$5002,A4547,FALSE)</f>
        <v>0</v>
      </c>
      <c r="E4547" s="25">
        <f>HLOOKUP(Eingabe!$C$6,Kalkulationen!$T$1:$U$8762,A4548)</f>
        <v>0.17415991544051818</v>
      </c>
    </row>
    <row r="4548" spans="1:5" x14ac:dyDescent="0.15">
      <c r="A4548" s="17">
        <v>4548</v>
      </c>
      <c r="B4548" s="83">
        <v>45.459999999999603</v>
      </c>
      <c r="C4548" s="17">
        <f>HLOOKUP(Eingabe!$C$3,Leistungskurven!$B$1:$B$5002,A4548,FALSE)</f>
        <v>0</v>
      </c>
      <c r="E4548" s="25">
        <f>HLOOKUP(Eingabe!$C$6,Kalkulationen!$T$1:$U$8762,A4549)</f>
        <v>0.17415991544051818</v>
      </c>
    </row>
    <row r="4549" spans="1:5" x14ac:dyDescent="0.15">
      <c r="A4549" s="17">
        <v>4549</v>
      </c>
      <c r="B4549" s="17">
        <v>45.469999999999601</v>
      </c>
      <c r="C4549" s="17">
        <f>HLOOKUP(Eingabe!$C$3,Leistungskurven!$B$1:$B$5002,A4549,FALSE)</f>
        <v>0</v>
      </c>
      <c r="E4549" s="25">
        <f>HLOOKUP(Eingabe!$C$6,Kalkulationen!$T$1:$U$8762,A4550)</f>
        <v>0.17415991544051818</v>
      </c>
    </row>
    <row r="4550" spans="1:5" x14ac:dyDescent="0.15">
      <c r="A4550" s="17">
        <v>4550</v>
      </c>
      <c r="B4550" s="83">
        <v>45.479999999999599</v>
      </c>
      <c r="C4550" s="17">
        <f>HLOOKUP(Eingabe!$C$3,Leistungskurven!$B$1:$B$5002,A4550,FALSE)</f>
        <v>0</v>
      </c>
      <c r="E4550" s="25">
        <f>HLOOKUP(Eingabe!$C$6,Kalkulationen!$T$1:$U$8762,A4551)</f>
        <v>0.17415991544051818</v>
      </c>
    </row>
    <row r="4551" spans="1:5" x14ac:dyDescent="0.15">
      <c r="A4551" s="17">
        <v>4551</v>
      </c>
      <c r="B4551" s="83">
        <v>45.489999999999597</v>
      </c>
      <c r="C4551" s="17">
        <f>HLOOKUP(Eingabe!$C$3,Leistungskurven!$B$1:$B$5002,A4551,FALSE)</f>
        <v>0</v>
      </c>
      <c r="E4551" s="25">
        <f>HLOOKUP(Eingabe!$C$6,Kalkulationen!$T$1:$U$8762,A4552)</f>
        <v>0.17415991544051818</v>
      </c>
    </row>
    <row r="4552" spans="1:5" x14ac:dyDescent="0.15">
      <c r="A4552" s="17">
        <v>4552</v>
      </c>
      <c r="B4552" s="17">
        <v>45.499999999999602</v>
      </c>
      <c r="C4552" s="17">
        <f>HLOOKUP(Eingabe!$C$3,Leistungskurven!$B$1:$B$5002,A4552,FALSE)</f>
        <v>0</v>
      </c>
      <c r="E4552" s="25">
        <f>HLOOKUP(Eingabe!$C$6,Kalkulationen!$T$1:$U$8762,A4553)</f>
        <v>0.17415991544051818</v>
      </c>
    </row>
    <row r="4553" spans="1:5" x14ac:dyDescent="0.15">
      <c r="A4553" s="17">
        <v>4553</v>
      </c>
      <c r="B4553" s="83">
        <v>45.5099999999996</v>
      </c>
      <c r="C4553" s="17">
        <f>HLOOKUP(Eingabe!$C$3,Leistungskurven!$B$1:$B$5002,A4553,FALSE)</f>
        <v>0</v>
      </c>
      <c r="E4553" s="25">
        <f>HLOOKUP(Eingabe!$C$6,Kalkulationen!$T$1:$U$8762,A4554)</f>
        <v>0.17415991544051818</v>
      </c>
    </row>
    <row r="4554" spans="1:5" x14ac:dyDescent="0.15">
      <c r="A4554" s="17">
        <v>4554</v>
      </c>
      <c r="B4554" s="83">
        <v>45.519999999999598</v>
      </c>
      <c r="C4554" s="17">
        <f>HLOOKUP(Eingabe!$C$3,Leistungskurven!$B$1:$B$5002,A4554,FALSE)</f>
        <v>0</v>
      </c>
      <c r="E4554" s="25">
        <f>HLOOKUP(Eingabe!$C$6,Kalkulationen!$T$1:$U$8762,A4555)</f>
        <v>0.17415991544051818</v>
      </c>
    </row>
    <row r="4555" spans="1:5" x14ac:dyDescent="0.15">
      <c r="A4555" s="17">
        <v>4555</v>
      </c>
      <c r="B4555" s="17">
        <v>45.529999999999603</v>
      </c>
      <c r="C4555" s="17">
        <f>HLOOKUP(Eingabe!$C$3,Leistungskurven!$B$1:$B$5002,A4555,FALSE)</f>
        <v>0</v>
      </c>
      <c r="E4555" s="25">
        <f>HLOOKUP(Eingabe!$C$6,Kalkulationen!$T$1:$U$8762,A4556)</f>
        <v>0.17415991544051818</v>
      </c>
    </row>
    <row r="4556" spans="1:5" x14ac:dyDescent="0.15">
      <c r="A4556" s="17">
        <v>4556</v>
      </c>
      <c r="B4556" s="83">
        <v>45.539999999999601</v>
      </c>
      <c r="C4556" s="17">
        <f>HLOOKUP(Eingabe!$C$3,Leistungskurven!$B$1:$B$5002,A4556,FALSE)</f>
        <v>0</v>
      </c>
      <c r="E4556" s="25">
        <f>HLOOKUP(Eingabe!$C$6,Kalkulationen!$T$1:$U$8762,A4557)</f>
        <v>0.17415991544051818</v>
      </c>
    </row>
    <row r="4557" spans="1:5" x14ac:dyDescent="0.15">
      <c r="A4557" s="17">
        <v>4557</v>
      </c>
      <c r="B4557" s="83">
        <v>45.549999999999599</v>
      </c>
      <c r="C4557" s="17">
        <f>HLOOKUP(Eingabe!$C$3,Leistungskurven!$B$1:$B$5002,A4557,FALSE)</f>
        <v>0</v>
      </c>
      <c r="E4557" s="25">
        <f>HLOOKUP(Eingabe!$C$6,Kalkulationen!$T$1:$U$8762,A4558)</f>
        <v>0.17415991544051818</v>
      </c>
    </row>
    <row r="4558" spans="1:5" x14ac:dyDescent="0.15">
      <c r="A4558" s="17">
        <v>4558</v>
      </c>
      <c r="B4558" s="17">
        <v>45.559999999999597</v>
      </c>
      <c r="C4558" s="17">
        <f>HLOOKUP(Eingabe!$C$3,Leistungskurven!$B$1:$B$5002,A4558,FALSE)</f>
        <v>0</v>
      </c>
      <c r="E4558" s="25">
        <f>HLOOKUP(Eingabe!$C$6,Kalkulationen!$T$1:$U$8762,A4559)</f>
        <v>0.17415991544051818</v>
      </c>
    </row>
    <row r="4559" spans="1:5" x14ac:dyDescent="0.15">
      <c r="A4559" s="17">
        <v>4559</v>
      </c>
      <c r="B4559" s="83">
        <v>45.569999999999602</v>
      </c>
      <c r="C4559" s="17">
        <f>HLOOKUP(Eingabe!$C$3,Leistungskurven!$B$1:$B$5002,A4559,FALSE)</f>
        <v>0</v>
      </c>
      <c r="E4559" s="25">
        <f>HLOOKUP(Eingabe!$C$6,Kalkulationen!$T$1:$U$8762,A4560)</f>
        <v>0.17415991544051818</v>
      </c>
    </row>
    <row r="4560" spans="1:5" x14ac:dyDescent="0.15">
      <c r="A4560" s="17">
        <v>4560</v>
      </c>
      <c r="B4560" s="83">
        <v>45.5799999999996</v>
      </c>
      <c r="C4560" s="17">
        <f>HLOOKUP(Eingabe!$C$3,Leistungskurven!$B$1:$B$5002,A4560,FALSE)</f>
        <v>0</v>
      </c>
      <c r="E4560" s="25">
        <f>HLOOKUP(Eingabe!$C$6,Kalkulationen!$T$1:$U$8762,A4561)</f>
        <v>0.17415991544051818</v>
      </c>
    </row>
    <row r="4561" spans="1:5" x14ac:dyDescent="0.15">
      <c r="A4561" s="17">
        <v>4561</v>
      </c>
      <c r="B4561" s="17">
        <v>45.589999999999598</v>
      </c>
      <c r="C4561" s="17">
        <f>HLOOKUP(Eingabe!$C$3,Leistungskurven!$B$1:$B$5002,A4561,FALSE)</f>
        <v>0</v>
      </c>
      <c r="E4561" s="25">
        <f>HLOOKUP(Eingabe!$C$6,Kalkulationen!$T$1:$U$8762,A4562)</f>
        <v>0.17415991544051818</v>
      </c>
    </row>
    <row r="4562" spans="1:5" x14ac:dyDescent="0.15">
      <c r="A4562" s="17">
        <v>4562</v>
      </c>
      <c r="B4562" s="83">
        <v>45.599999999999604</v>
      </c>
      <c r="C4562" s="17">
        <f>HLOOKUP(Eingabe!$C$3,Leistungskurven!$B$1:$B$5002,A4562,FALSE)</f>
        <v>0</v>
      </c>
      <c r="E4562" s="25">
        <f>HLOOKUP(Eingabe!$C$6,Kalkulationen!$T$1:$U$8762,A4563)</f>
        <v>0.17415991544051818</v>
      </c>
    </row>
    <row r="4563" spans="1:5" x14ac:dyDescent="0.15">
      <c r="A4563" s="17">
        <v>4563</v>
      </c>
      <c r="B4563" s="83">
        <v>45.609999999999602</v>
      </c>
      <c r="C4563" s="17">
        <f>HLOOKUP(Eingabe!$C$3,Leistungskurven!$B$1:$B$5002,A4563,FALSE)</f>
        <v>0</v>
      </c>
      <c r="E4563" s="25">
        <f>HLOOKUP(Eingabe!$C$6,Kalkulationen!$T$1:$U$8762,A4564)</f>
        <v>0.17415991544051818</v>
      </c>
    </row>
    <row r="4564" spans="1:5" x14ac:dyDescent="0.15">
      <c r="A4564" s="17">
        <v>4564</v>
      </c>
      <c r="B4564" s="17">
        <v>45.6199999999996</v>
      </c>
      <c r="C4564" s="17">
        <f>HLOOKUP(Eingabe!$C$3,Leistungskurven!$B$1:$B$5002,A4564,FALSE)</f>
        <v>0</v>
      </c>
      <c r="E4564" s="25">
        <f>HLOOKUP(Eingabe!$C$6,Kalkulationen!$T$1:$U$8762,A4565)</f>
        <v>0.17415991544051818</v>
      </c>
    </row>
    <row r="4565" spans="1:5" x14ac:dyDescent="0.15">
      <c r="A4565" s="17">
        <v>4565</v>
      </c>
      <c r="B4565" s="83">
        <v>45.629999999999598</v>
      </c>
      <c r="C4565" s="17">
        <f>HLOOKUP(Eingabe!$C$3,Leistungskurven!$B$1:$B$5002,A4565,FALSE)</f>
        <v>0</v>
      </c>
      <c r="E4565" s="25">
        <f>HLOOKUP(Eingabe!$C$6,Kalkulationen!$T$1:$U$8762,A4566)</f>
        <v>0.17415991544051818</v>
      </c>
    </row>
    <row r="4566" spans="1:5" x14ac:dyDescent="0.15">
      <c r="A4566" s="17">
        <v>4566</v>
      </c>
      <c r="B4566" s="83">
        <v>45.639999999999603</v>
      </c>
      <c r="C4566" s="17">
        <f>HLOOKUP(Eingabe!$C$3,Leistungskurven!$B$1:$B$5002,A4566,FALSE)</f>
        <v>0</v>
      </c>
      <c r="E4566" s="25">
        <f>HLOOKUP(Eingabe!$C$6,Kalkulationen!$T$1:$U$8762,A4567)</f>
        <v>0.17415991544051818</v>
      </c>
    </row>
    <row r="4567" spans="1:5" x14ac:dyDescent="0.15">
      <c r="A4567" s="17">
        <v>4567</v>
      </c>
      <c r="B4567" s="17">
        <v>45.649999999999601</v>
      </c>
      <c r="C4567" s="17">
        <f>HLOOKUP(Eingabe!$C$3,Leistungskurven!$B$1:$B$5002,A4567,FALSE)</f>
        <v>0</v>
      </c>
      <c r="E4567" s="25">
        <f>HLOOKUP(Eingabe!$C$6,Kalkulationen!$T$1:$U$8762,A4568)</f>
        <v>0.17415991544051818</v>
      </c>
    </row>
    <row r="4568" spans="1:5" x14ac:dyDescent="0.15">
      <c r="A4568" s="17">
        <v>4568</v>
      </c>
      <c r="B4568" s="83">
        <v>45.659999999999599</v>
      </c>
      <c r="C4568" s="17">
        <f>HLOOKUP(Eingabe!$C$3,Leistungskurven!$B$1:$B$5002,A4568,FALSE)</f>
        <v>0</v>
      </c>
      <c r="E4568" s="25">
        <f>HLOOKUP(Eingabe!$C$6,Kalkulationen!$T$1:$U$8762,A4569)</f>
        <v>0.17415991544051818</v>
      </c>
    </row>
    <row r="4569" spans="1:5" x14ac:dyDescent="0.15">
      <c r="A4569" s="17">
        <v>4569</v>
      </c>
      <c r="B4569" s="83">
        <v>45.669999999999597</v>
      </c>
      <c r="C4569" s="17">
        <f>HLOOKUP(Eingabe!$C$3,Leistungskurven!$B$1:$B$5002,A4569,FALSE)</f>
        <v>0</v>
      </c>
      <c r="E4569" s="25">
        <f>HLOOKUP(Eingabe!$C$6,Kalkulationen!$T$1:$U$8762,A4570)</f>
        <v>0.17415991544051818</v>
      </c>
    </row>
    <row r="4570" spans="1:5" x14ac:dyDescent="0.15">
      <c r="A4570" s="17">
        <v>4570</v>
      </c>
      <c r="B4570" s="17">
        <v>45.679999999999602</v>
      </c>
      <c r="C4570" s="17">
        <f>HLOOKUP(Eingabe!$C$3,Leistungskurven!$B$1:$B$5002,A4570,FALSE)</f>
        <v>0</v>
      </c>
      <c r="E4570" s="25">
        <f>HLOOKUP(Eingabe!$C$6,Kalkulationen!$T$1:$U$8762,A4571)</f>
        <v>0.17415991544051818</v>
      </c>
    </row>
    <row r="4571" spans="1:5" x14ac:dyDescent="0.15">
      <c r="A4571" s="17">
        <v>4571</v>
      </c>
      <c r="B4571" s="83">
        <v>45.6899999999996</v>
      </c>
      <c r="C4571" s="17">
        <f>HLOOKUP(Eingabe!$C$3,Leistungskurven!$B$1:$B$5002,A4571,FALSE)</f>
        <v>0</v>
      </c>
      <c r="E4571" s="25">
        <f>HLOOKUP(Eingabe!$C$6,Kalkulationen!$T$1:$U$8762,A4572)</f>
        <v>0.1573586998907347</v>
      </c>
    </row>
    <row r="4572" spans="1:5" x14ac:dyDescent="0.15">
      <c r="A4572" s="17">
        <v>4572</v>
      </c>
      <c r="B4572" s="83">
        <v>45.699999999999598</v>
      </c>
      <c r="C4572" s="17">
        <f>HLOOKUP(Eingabe!$C$3,Leistungskurven!$B$1:$B$5002,A4572,FALSE)</f>
        <v>0</v>
      </c>
      <c r="E4572" s="25">
        <f>HLOOKUP(Eingabe!$C$6,Kalkulationen!$T$1:$U$8762,A4573)</f>
        <v>0.1573586998907347</v>
      </c>
    </row>
    <row r="4573" spans="1:5" x14ac:dyDescent="0.15">
      <c r="A4573" s="17">
        <v>4573</v>
      </c>
      <c r="B4573" s="17">
        <v>45.709999999999603</v>
      </c>
      <c r="C4573" s="17">
        <f>HLOOKUP(Eingabe!$C$3,Leistungskurven!$B$1:$B$5002,A4573,FALSE)</f>
        <v>0</v>
      </c>
      <c r="E4573" s="25">
        <f>HLOOKUP(Eingabe!$C$6,Kalkulationen!$T$1:$U$8762,A4574)</f>
        <v>0.1573586998907347</v>
      </c>
    </row>
    <row r="4574" spans="1:5" x14ac:dyDescent="0.15">
      <c r="A4574" s="17">
        <v>4574</v>
      </c>
      <c r="B4574" s="83">
        <v>45.719999999999601</v>
      </c>
      <c r="C4574" s="17">
        <f>HLOOKUP(Eingabe!$C$3,Leistungskurven!$B$1:$B$5002,A4574,FALSE)</f>
        <v>0</v>
      </c>
      <c r="E4574" s="25">
        <f>HLOOKUP(Eingabe!$C$6,Kalkulationen!$T$1:$U$8762,A4575)</f>
        <v>0.1573586998907347</v>
      </c>
    </row>
    <row r="4575" spans="1:5" x14ac:dyDescent="0.15">
      <c r="A4575" s="17">
        <v>4575</v>
      </c>
      <c r="B4575" s="83">
        <v>45.729999999999499</v>
      </c>
      <c r="C4575" s="17">
        <f>HLOOKUP(Eingabe!$C$3,Leistungskurven!$B$1:$B$5002,A4575,FALSE)</f>
        <v>0</v>
      </c>
      <c r="E4575" s="25">
        <f>HLOOKUP(Eingabe!$C$6,Kalkulationen!$T$1:$U$8762,A4576)</f>
        <v>0.1573586998907347</v>
      </c>
    </row>
    <row r="4576" spans="1:5" x14ac:dyDescent="0.15">
      <c r="A4576" s="17">
        <v>4576</v>
      </c>
      <c r="B4576" s="17">
        <v>45.739999999999498</v>
      </c>
      <c r="C4576" s="17">
        <f>HLOOKUP(Eingabe!$C$3,Leistungskurven!$B$1:$B$5002,A4576,FALSE)</f>
        <v>0</v>
      </c>
      <c r="E4576" s="25">
        <f>HLOOKUP(Eingabe!$C$6,Kalkulationen!$T$1:$U$8762,A4577)</f>
        <v>0.1573586998907347</v>
      </c>
    </row>
    <row r="4577" spans="1:5" x14ac:dyDescent="0.15">
      <c r="A4577" s="17">
        <v>4577</v>
      </c>
      <c r="B4577" s="83">
        <v>45.749999999999503</v>
      </c>
      <c r="C4577" s="17">
        <f>HLOOKUP(Eingabe!$C$3,Leistungskurven!$B$1:$B$5002,A4577,FALSE)</f>
        <v>0</v>
      </c>
      <c r="E4577" s="25">
        <f>HLOOKUP(Eingabe!$C$6,Kalkulationen!$T$1:$U$8762,A4578)</f>
        <v>0.1573586998907347</v>
      </c>
    </row>
    <row r="4578" spans="1:5" x14ac:dyDescent="0.15">
      <c r="A4578" s="17">
        <v>4578</v>
      </c>
      <c r="B4578" s="83">
        <v>45.759999999999501</v>
      </c>
      <c r="C4578" s="17">
        <f>HLOOKUP(Eingabe!$C$3,Leistungskurven!$B$1:$B$5002,A4578,FALSE)</f>
        <v>0</v>
      </c>
      <c r="E4578" s="25">
        <f>HLOOKUP(Eingabe!$C$6,Kalkulationen!$T$1:$U$8762,A4579)</f>
        <v>0.1573586998907347</v>
      </c>
    </row>
    <row r="4579" spans="1:5" x14ac:dyDescent="0.15">
      <c r="A4579" s="17">
        <v>4579</v>
      </c>
      <c r="B4579" s="17">
        <v>45.769999999999499</v>
      </c>
      <c r="C4579" s="17">
        <f>HLOOKUP(Eingabe!$C$3,Leistungskurven!$B$1:$B$5002,A4579,FALSE)</f>
        <v>0</v>
      </c>
      <c r="E4579" s="25">
        <f>HLOOKUP(Eingabe!$C$6,Kalkulationen!$T$1:$U$8762,A4580)</f>
        <v>0.1573586998907347</v>
      </c>
    </row>
    <row r="4580" spans="1:5" x14ac:dyDescent="0.15">
      <c r="A4580" s="17">
        <v>4580</v>
      </c>
      <c r="B4580" s="83">
        <v>45.779999999999497</v>
      </c>
      <c r="C4580" s="17">
        <f>HLOOKUP(Eingabe!$C$3,Leistungskurven!$B$1:$B$5002,A4580,FALSE)</f>
        <v>0</v>
      </c>
      <c r="E4580" s="25">
        <f>HLOOKUP(Eingabe!$C$6,Kalkulationen!$T$1:$U$8762,A4581)</f>
        <v>0.1573586998907347</v>
      </c>
    </row>
    <row r="4581" spans="1:5" x14ac:dyDescent="0.15">
      <c r="A4581" s="17">
        <v>4581</v>
      </c>
      <c r="B4581" s="83">
        <v>45.789999999999502</v>
      </c>
      <c r="C4581" s="17">
        <f>HLOOKUP(Eingabe!$C$3,Leistungskurven!$B$1:$B$5002,A4581,FALSE)</f>
        <v>0</v>
      </c>
      <c r="E4581" s="25">
        <f>HLOOKUP(Eingabe!$C$6,Kalkulationen!$T$1:$U$8762,A4582)</f>
        <v>0.1573586998907347</v>
      </c>
    </row>
    <row r="4582" spans="1:5" x14ac:dyDescent="0.15">
      <c r="A4582" s="17">
        <v>4582</v>
      </c>
      <c r="B4582" s="17">
        <v>45.7999999999995</v>
      </c>
      <c r="C4582" s="17">
        <f>HLOOKUP(Eingabe!$C$3,Leistungskurven!$B$1:$B$5002,A4582,FALSE)</f>
        <v>0</v>
      </c>
      <c r="E4582" s="25">
        <f>HLOOKUP(Eingabe!$C$6,Kalkulationen!$T$1:$U$8762,A4583)</f>
        <v>0.1573586998907347</v>
      </c>
    </row>
    <row r="4583" spans="1:5" x14ac:dyDescent="0.15">
      <c r="A4583" s="17">
        <v>4583</v>
      </c>
      <c r="B4583" s="83">
        <v>45.809999999999498</v>
      </c>
      <c r="C4583" s="17">
        <f>HLOOKUP(Eingabe!$C$3,Leistungskurven!$B$1:$B$5002,A4583,FALSE)</f>
        <v>0</v>
      </c>
      <c r="E4583" s="25">
        <f>HLOOKUP(Eingabe!$C$6,Kalkulationen!$T$1:$U$8762,A4584)</f>
        <v>0.1573586998907347</v>
      </c>
    </row>
    <row r="4584" spans="1:5" x14ac:dyDescent="0.15">
      <c r="A4584" s="17">
        <v>4584</v>
      </c>
      <c r="B4584" s="83">
        <v>45.819999999999503</v>
      </c>
      <c r="C4584" s="17">
        <f>HLOOKUP(Eingabe!$C$3,Leistungskurven!$B$1:$B$5002,A4584,FALSE)</f>
        <v>0</v>
      </c>
      <c r="E4584" s="25">
        <f>HLOOKUP(Eingabe!$C$6,Kalkulationen!$T$1:$U$8762,A4585)</f>
        <v>0.1573586998907347</v>
      </c>
    </row>
    <row r="4585" spans="1:5" x14ac:dyDescent="0.15">
      <c r="A4585" s="17">
        <v>4585</v>
      </c>
      <c r="B4585" s="17">
        <v>45.829999999999501</v>
      </c>
      <c r="C4585" s="17">
        <f>HLOOKUP(Eingabe!$C$3,Leistungskurven!$B$1:$B$5002,A4585,FALSE)</f>
        <v>0</v>
      </c>
      <c r="E4585" s="25">
        <f>HLOOKUP(Eingabe!$C$6,Kalkulationen!$T$1:$U$8762,A4586)</f>
        <v>0.1573586998907347</v>
      </c>
    </row>
    <row r="4586" spans="1:5" x14ac:dyDescent="0.15">
      <c r="A4586" s="17">
        <v>4586</v>
      </c>
      <c r="B4586" s="83">
        <v>45.839999999999499</v>
      </c>
      <c r="C4586" s="17">
        <f>HLOOKUP(Eingabe!$C$3,Leistungskurven!$B$1:$B$5002,A4586,FALSE)</f>
        <v>0</v>
      </c>
      <c r="E4586" s="25">
        <f>HLOOKUP(Eingabe!$C$6,Kalkulationen!$T$1:$U$8762,A4587)</f>
        <v>0.1573586998907347</v>
      </c>
    </row>
    <row r="4587" spans="1:5" x14ac:dyDescent="0.15">
      <c r="A4587" s="17">
        <v>4587</v>
      </c>
      <c r="B4587" s="83">
        <v>45.849999999999497</v>
      </c>
      <c r="C4587" s="17">
        <f>HLOOKUP(Eingabe!$C$3,Leistungskurven!$B$1:$B$5002,A4587,FALSE)</f>
        <v>0</v>
      </c>
      <c r="E4587" s="25">
        <f>HLOOKUP(Eingabe!$C$6,Kalkulationen!$T$1:$U$8762,A4588)</f>
        <v>0.1573586998907347</v>
      </c>
    </row>
    <row r="4588" spans="1:5" x14ac:dyDescent="0.15">
      <c r="A4588" s="17">
        <v>4588</v>
      </c>
      <c r="B4588" s="17">
        <v>45.859999999999502</v>
      </c>
      <c r="C4588" s="17">
        <f>HLOOKUP(Eingabe!$C$3,Leistungskurven!$B$1:$B$5002,A4588,FALSE)</f>
        <v>0</v>
      </c>
      <c r="E4588" s="25">
        <f>HLOOKUP(Eingabe!$C$6,Kalkulationen!$T$1:$U$8762,A4589)</f>
        <v>0.1573586998907347</v>
      </c>
    </row>
    <row r="4589" spans="1:5" x14ac:dyDescent="0.15">
      <c r="A4589" s="17">
        <v>4589</v>
      </c>
      <c r="B4589" s="83">
        <v>45.8699999999995</v>
      </c>
      <c r="C4589" s="17">
        <f>HLOOKUP(Eingabe!$C$3,Leistungskurven!$B$1:$B$5002,A4589,FALSE)</f>
        <v>0</v>
      </c>
      <c r="E4589" s="25">
        <f>HLOOKUP(Eingabe!$C$6,Kalkulationen!$T$1:$U$8762,A4590)</f>
        <v>0.1573586998907347</v>
      </c>
    </row>
    <row r="4590" spans="1:5" x14ac:dyDescent="0.15">
      <c r="A4590" s="17">
        <v>4590</v>
      </c>
      <c r="B4590" s="83">
        <v>45.879999999999498</v>
      </c>
      <c r="C4590" s="17">
        <f>HLOOKUP(Eingabe!$C$3,Leistungskurven!$B$1:$B$5002,A4590,FALSE)</f>
        <v>0</v>
      </c>
      <c r="E4590" s="25">
        <f>HLOOKUP(Eingabe!$C$6,Kalkulationen!$T$1:$U$8762,A4591)</f>
        <v>0.1573586998907347</v>
      </c>
    </row>
    <row r="4591" spans="1:5" x14ac:dyDescent="0.15">
      <c r="A4591" s="17">
        <v>4591</v>
      </c>
      <c r="B4591" s="17">
        <v>45.889999999999503</v>
      </c>
      <c r="C4591" s="17">
        <f>HLOOKUP(Eingabe!$C$3,Leistungskurven!$B$1:$B$5002,A4591,FALSE)</f>
        <v>0</v>
      </c>
      <c r="E4591" s="25">
        <f>HLOOKUP(Eingabe!$C$6,Kalkulationen!$T$1:$U$8762,A4592)</f>
        <v>0.1573586998907347</v>
      </c>
    </row>
    <row r="4592" spans="1:5" x14ac:dyDescent="0.15">
      <c r="A4592" s="17">
        <v>4592</v>
      </c>
      <c r="B4592" s="83">
        <v>45.899999999999501</v>
      </c>
      <c r="C4592" s="17">
        <f>HLOOKUP(Eingabe!$C$3,Leistungskurven!$B$1:$B$5002,A4592,FALSE)</f>
        <v>0</v>
      </c>
      <c r="E4592" s="25">
        <f>HLOOKUP(Eingabe!$C$6,Kalkulationen!$T$1:$U$8762,A4593)</f>
        <v>0.1573586998907347</v>
      </c>
    </row>
    <row r="4593" spans="1:5" x14ac:dyDescent="0.15">
      <c r="A4593" s="17">
        <v>4593</v>
      </c>
      <c r="B4593" s="83">
        <v>45.909999999999499</v>
      </c>
      <c r="C4593" s="17">
        <f>HLOOKUP(Eingabe!$C$3,Leistungskurven!$B$1:$B$5002,A4593,FALSE)</f>
        <v>0</v>
      </c>
      <c r="E4593" s="25">
        <f>HLOOKUP(Eingabe!$C$6,Kalkulationen!$T$1:$U$8762,A4594)</f>
        <v>0.1573586998907347</v>
      </c>
    </row>
    <row r="4594" spans="1:5" x14ac:dyDescent="0.15">
      <c r="A4594" s="17">
        <v>4594</v>
      </c>
      <c r="B4594" s="17">
        <v>45.919999999999497</v>
      </c>
      <c r="C4594" s="17">
        <f>HLOOKUP(Eingabe!$C$3,Leistungskurven!$B$1:$B$5002,A4594,FALSE)</f>
        <v>0</v>
      </c>
      <c r="E4594" s="25">
        <f>HLOOKUP(Eingabe!$C$6,Kalkulationen!$T$1:$U$8762,A4595)</f>
        <v>0.1573586998907347</v>
      </c>
    </row>
    <row r="4595" spans="1:5" x14ac:dyDescent="0.15">
      <c r="A4595" s="17">
        <v>4595</v>
      </c>
      <c r="B4595" s="83">
        <v>45.929999999999502</v>
      </c>
      <c r="C4595" s="17">
        <f>HLOOKUP(Eingabe!$C$3,Leistungskurven!$B$1:$B$5002,A4595,FALSE)</f>
        <v>0</v>
      </c>
      <c r="E4595" s="25">
        <f>HLOOKUP(Eingabe!$C$6,Kalkulationen!$T$1:$U$8762,A4596)</f>
        <v>0.1573586998907347</v>
      </c>
    </row>
    <row r="4596" spans="1:5" x14ac:dyDescent="0.15">
      <c r="A4596" s="17">
        <v>4596</v>
      </c>
      <c r="B4596" s="83">
        <v>45.9399999999995</v>
      </c>
      <c r="C4596" s="17">
        <f>HLOOKUP(Eingabe!$C$3,Leistungskurven!$B$1:$B$5002,A4596,FALSE)</f>
        <v>0</v>
      </c>
      <c r="E4596" s="25">
        <f>HLOOKUP(Eingabe!$C$6,Kalkulationen!$T$1:$U$8762,A4597)</f>
        <v>0.1573586998907347</v>
      </c>
    </row>
    <row r="4597" spans="1:5" x14ac:dyDescent="0.15">
      <c r="A4597" s="17">
        <v>4597</v>
      </c>
      <c r="B4597" s="17">
        <v>45.949999999999498</v>
      </c>
      <c r="C4597" s="17">
        <f>HLOOKUP(Eingabe!$C$3,Leistungskurven!$B$1:$B$5002,A4597,FALSE)</f>
        <v>0</v>
      </c>
      <c r="E4597" s="25">
        <f>HLOOKUP(Eingabe!$C$6,Kalkulationen!$T$1:$U$8762,A4598)</f>
        <v>0.1573586998907347</v>
      </c>
    </row>
    <row r="4598" spans="1:5" x14ac:dyDescent="0.15">
      <c r="A4598" s="17">
        <v>4598</v>
      </c>
      <c r="B4598" s="83">
        <v>45.959999999999503</v>
      </c>
      <c r="C4598" s="17">
        <f>HLOOKUP(Eingabe!$C$3,Leistungskurven!$B$1:$B$5002,A4598,FALSE)</f>
        <v>0</v>
      </c>
      <c r="E4598" s="25">
        <f>HLOOKUP(Eingabe!$C$6,Kalkulationen!$T$1:$U$8762,A4599)</f>
        <v>0.1573586998907347</v>
      </c>
    </row>
    <row r="4599" spans="1:5" x14ac:dyDescent="0.15">
      <c r="A4599" s="17">
        <v>4599</v>
      </c>
      <c r="B4599" s="83">
        <v>45.969999999999501</v>
      </c>
      <c r="C4599" s="17">
        <f>HLOOKUP(Eingabe!$C$3,Leistungskurven!$B$1:$B$5002,A4599,FALSE)</f>
        <v>0</v>
      </c>
      <c r="E4599" s="25">
        <f>HLOOKUP(Eingabe!$C$6,Kalkulationen!$T$1:$U$8762,A4600)</f>
        <v>0.1573586998907347</v>
      </c>
    </row>
    <row r="4600" spans="1:5" x14ac:dyDescent="0.15">
      <c r="A4600" s="17">
        <v>4600</v>
      </c>
      <c r="B4600" s="17">
        <v>45.979999999999499</v>
      </c>
      <c r="C4600" s="17">
        <f>HLOOKUP(Eingabe!$C$3,Leistungskurven!$B$1:$B$5002,A4600,FALSE)</f>
        <v>0</v>
      </c>
      <c r="E4600" s="25">
        <f>HLOOKUP(Eingabe!$C$6,Kalkulationen!$T$1:$U$8762,A4601)</f>
        <v>0.1573586998907347</v>
      </c>
    </row>
    <row r="4601" spans="1:5" x14ac:dyDescent="0.15">
      <c r="A4601" s="17">
        <v>4601</v>
      </c>
      <c r="B4601" s="83">
        <v>45.989999999999498</v>
      </c>
      <c r="C4601" s="17">
        <f>HLOOKUP(Eingabe!$C$3,Leistungskurven!$B$1:$B$5002,A4601,FALSE)</f>
        <v>0</v>
      </c>
      <c r="E4601" s="25">
        <f>HLOOKUP(Eingabe!$C$6,Kalkulationen!$T$1:$U$8762,A4602)</f>
        <v>0.1573586998907347</v>
      </c>
    </row>
    <row r="4602" spans="1:5" x14ac:dyDescent="0.15">
      <c r="A4602" s="17">
        <v>4602</v>
      </c>
      <c r="B4602" s="83">
        <v>45.999999999999503</v>
      </c>
      <c r="C4602" s="17">
        <f>HLOOKUP(Eingabe!$C$3,Leistungskurven!$B$1:$B$5002,A4602,FALSE)</f>
        <v>0</v>
      </c>
      <c r="E4602" s="25">
        <f>HLOOKUP(Eingabe!$C$6,Kalkulationen!$T$1:$U$8762,A4603)</f>
        <v>0.1573586998907347</v>
      </c>
    </row>
    <row r="4603" spans="1:5" x14ac:dyDescent="0.15">
      <c r="A4603" s="17">
        <v>4603</v>
      </c>
      <c r="B4603" s="17">
        <v>46.009999999999501</v>
      </c>
      <c r="C4603" s="17">
        <f>HLOOKUP(Eingabe!$C$3,Leistungskurven!$B$1:$B$5002,A4603,FALSE)</f>
        <v>0</v>
      </c>
      <c r="E4603" s="25">
        <f>HLOOKUP(Eingabe!$C$6,Kalkulationen!$T$1:$U$8762,A4604)</f>
        <v>0.1573586998907347</v>
      </c>
    </row>
    <row r="4604" spans="1:5" x14ac:dyDescent="0.15">
      <c r="A4604" s="17">
        <v>4604</v>
      </c>
      <c r="B4604" s="83">
        <v>46.019999999999499</v>
      </c>
      <c r="C4604" s="17">
        <f>HLOOKUP(Eingabe!$C$3,Leistungskurven!$B$1:$B$5002,A4604,FALSE)</f>
        <v>0</v>
      </c>
      <c r="E4604" s="25">
        <f>HLOOKUP(Eingabe!$C$6,Kalkulationen!$T$1:$U$8762,A4605)</f>
        <v>0.1573586998907347</v>
      </c>
    </row>
    <row r="4605" spans="1:5" x14ac:dyDescent="0.15">
      <c r="A4605" s="17">
        <v>4605</v>
      </c>
      <c r="B4605" s="83">
        <v>46.029999999999497</v>
      </c>
      <c r="C4605" s="17">
        <f>HLOOKUP(Eingabe!$C$3,Leistungskurven!$B$1:$B$5002,A4605,FALSE)</f>
        <v>0</v>
      </c>
      <c r="E4605" s="25">
        <f>HLOOKUP(Eingabe!$C$6,Kalkulationen!$T$1:$U$8762,A4606)</f>
        <v>0.1573586998907347</v>
      </c>
    </row>
    <row r="4606" spans="1:5" x14ac:dyDescent="0.15">
      <c r="A4606" s="17">
        <v>4606</v>
      </c>
      <c r="B4606" s="17">
        <v>46.039999999999502</v>
      </c>
      <c r="C4606" s="17">
        <f>HLOOKUP(Eingabe!$C$3,Leistungskurven!$B$1:$B$5002,A4606,FALSE)</f>
        <v>0</v>
      </c>
      <c r="E4606" s="25">
        <f>HLOOKUP(Eingabe!$C$6,Kalkulationen!$T$1:$U$8762,A4607)</f>
        <v>0.1573586998907347</v>
      </c>
    </row>
    <row r="4607" spans="1:5" x14ac:dyDescent="0.15">
      <c r="A4607" s="17">
        <v>4607</v>
      </c>
      <c r="B4607" s="83">
        <v>46.0499999999995</v>
      </c>
      <c r="C4607" s="17">
        <f>HLOOKUP(Eingabe!$C$3,Leistungskurven!$B$1:$B$5002,A4607,FALSE)</f>
        <v>0</v>
      </c>
      <c r="E4607" s="25">
        <f>HLOOKUP(Eingabe!$C$6,Kalkulationen!$T$1:$U$8762,A4608)</f>
        <v>0.1573586998907347</v>
      </c>
    </row>
    <row r="4608" spans="1:5" x14ac:dyDescent="0.15">
      <c r="A4608" s="17">
        <v>4608</v>
      </c>
      <c r="B4608" s="83">
        <v>46.059999999999498</v>
      </c>
      <c r="C4608" s="17">
        <f>HLOOKUP(Eingabe!$C$3,Leistungskurven!$B$1:$B$5002,A4608,FALSE)</f>
        <v>0</v>
      </c>
      <c r="E4608" s="25">
        <f>HLOOKUP(Eingabe!$C$6,Kalkulationen!$T$1:$U$8762,A4609)</f>
        <v>0.1573586998907347</v>
      </c>
    </row>
    <row r="4609" spans="1:5" x14ac:dyDescent="0.15">
      <c r="A4609" s="17">
        <v>4609</v>
      </c>
      <c r="B4609" s="17">
        <v>46.069999999999503</v>
      </c>
      <c r="C4609" s="17">
        <f>HLOOKUP(Eingabe!$C$3,Leistungskurven!$B$1:$B$5002,A4609,FALSE)</f>
        <v>0</v>
      </c>
      <c r="E4609" s="25">
        <f>HLOOKUP(Eingabe!$C$6,Kalkulationen!$T$1:$U$8762,A4610)</f>
        <v>0.1573586998907347</v>
      </c>
    </row>
    <row r="4610" spans="1:5" x14ac:dyDescent="0.15">
      <c r="A4610" s="17">
        <v>4610</v>
      </c>
      <c r="B4610" s="83">
        <v>46.079999999999501</v>
      </c>
      <c r="C4610" s="17">
        <f>HLOOKUP(Eingabe!$C$3,Leistungskurven!$B$1:$B$5002,A4610,FALSE)</f>
        <v>0</v>
      </c>
      <c r="E4610" s="25">
        <f>HLOOKUP(Eingabe!$C$6,Kalkulationen!$T$1:$U$8762,A4611)</f>
        <v>0.1573586998907347</v>
      </c>
    </row>
    <row r="4611" spans="1:5" x14ac:dyDescent="0.15">
      <c r="A4611" s="17">
        <v>4611</v>
      </c>
      <c r="B4611" s="83">
        <v>46.089999999999499</v>
      </c>
      <c r="C4611" s="17">
        <f>HLOOKUP(Eingabe!$C$3,Leistungskurven!$B$1:$B$5002,A4611,FALSE)</f>
        <v>0</v>
      </c>
      <c r="E4611" s="25">
        <f>HLOOKUP(Eingabe!$C$6,Kalkulationen!$T$1:$U$8762,A4612)</f>
        <v>0.1573586998907347</v>
      </c>
    </row>
    <row r="4612" spans="1:5" x14ac:dyDescent="0.15">
      <c r="A4612" s="17">
        <v>4612</v>
      </c>
      <c r="B4612" s="17">
        <v>46.099999999999497</v>
      </c>
      <c r="C4612" s="17">
        <f>HLOOKUP(Eingabe!$C$3,Leistungskurven!$B$1:$B$5002,A4612,FALSE)</f>
        <v>0</v>
      </c>
      <c r="E4612" s="25">
        <f>HLOOKUP(Eingabe!$C$6,Kalkulationen!$T$1:$U$8762,A4613)</f>
        <v>0.1573586998907347</v>
      </c>
    </row>
    <row r="4613" spans="1:5" x14ac:dyDescent="0.15">
      <c r="A4613" s="17">
        <v>4613</v>
      </c>
      <c r="B4613" s="83">
        <v>46.109999999999502</v>
      </c>
      <c r="C4613" s="17">
        <f>HLOOKUP(Eingabe!$C$3,Leistungskurven!$B$1:$B$5002,A4613,FALSE)</f>
        <v>0</v>
      </c>
      <c r="E4613" s="25">
        <f>HLOOKUP(Eingabe!$C$6,Kalkulationen!$T$1:$U$8762,A4614)</f>
        <v>0.1573586998907347</v>
      </c>
    </row>
    <row r="4614" spans="1:5" x14ac:dyDescent="0.15">
      <c r="A4614" s="17">
        <v>4614</v>
      </c>
      <c r="B4614" s="83">
        <v>46.1199999999995</v>
      </c>
      <c r="C4614" s="17">
        <f>HLOOKUP(Eingabe!$C$3,Leistungskurven!$B$1:$B$5002,A4614,FALSE)</f>
        <v>0</v>
      </c>
      <c r="E4614" s="25">
        <f>HLOOKUP(Eingabe!$C$6,Kalkulationen!$T$1:$U$8762,A4615)</f>
        <v>0.1573586998907347</v>
      </c>
    </row>
    <row r="4615" spans="1:5" x14ac:dyDescent="0.15">
      <c r="A4615" s="17">
        <v>4615</v>
      </c>
      <c r="B4615" s="17">
        <v>46.129999999999498</v>
      </c>
      <c r="C4615" s="17">
        <f>HLOOKUP(Eingabe!$C$3,Leistungskurven!$B$1:$B$5002,A4615,FALSE)</f>
        <v>0</v>
      </c>
      <c r="E4615" s="25">
        <f>HLOOKUP(Eingabe!$C$6,Kalkulationen!$T$1:$U$8762,A4616)</f>
        <v>0.1573586998907347</v>
      </c>
    </row>
    <row r="4616" spans="1:5" x14ac:dyDescent="0.15">
      <c r="A4616" s="17">
        <v>4616</v>
      </c>
      <c r="B4616" s="83">
        <v>46.139999999999503</v>
      </c>
      <c r="C4616" s="17">
        <f>HLOOKUP(Eingabe!$C$3,Leistungskurven!$B$1:$B$5002,A4616,FALSE)</f>
        <v>0</v>
      </c>
      <c r="E4616" s="25">
        <f>HLOOKUP(Eingabe!$C$6,Kalkulationen!$T$1:$U$8762,A4617)</f>
        <v>0.1573586998907347</v>
      </c>
    </row>
    <row r="4617" spans="1:5" x14ac:dyDescent="0.15">
      <c r="A4617" s="17">
        <v>4617</v>
      </c>
      <c r="B4617" s="83">
        <v>46.149999999999501</v>
      </c>
      <c r="C4617" s="17">
        <f>HLOOKUP(Eingabe!$C$3,Leistungskurven!$B$1:$B$5002,A4617,FALSE)</f>
        <v>0</v>
      </c>
      <c r="E4617" s="25">
        <f>HLOOKUP(Eingabe!$C$6,Kalkulationen!$T$1:$U$8762,A4618)</f>
        <v>0.1573586998907347</v>
      </c>
    </row>
    <row r="4618" spans="1:5" x14ac:dyDescent="0.15">
      <c r="A4618" s="17">
        <v>4618</v>
      </c>
      <c r="B4618" s="17">
        <v>46.159999999999499</v>
      </c>
      <c r="C4618" s="17">
        <f>HLOOKUP(Eingabe!$C$3,Leistungskurven!$B$1:$B$5002,A4618,FALSE)</f>
        <v>0</v>
      </c>
      <c r="E4618" s="25">
        <f>HLOOKUP(Eingabe!$C$6,Kalkulationen!$T$1:$U$8762,A4619)</f>
        <v>0.1573586998907347</v>
      </c>
    </row>
    <row r="4619" spans="1:5" x14ac:dyDescent="0.15">
      <c r="A4619" s="17">
        <v>4619</v>
      </c>
      <c r="B4619" s="83">
        <v>46.169999999999497</v>
      </c>
      <c r="C4619" s="17">
        <f>HLOOKUP(Eingabe!$C$3,Leistungskurven!$B$1:$B$5002,A4619,FALSE)</f>
        <v>0</v>
      </c>
      <c r="E4619" s="25">
        <f>HLOOKUP(Eingabe!$C$6,Kalkulationen!$T$1:$U$8762,A4620)</f>
        <v>0.1573586998907347</v>
      </c>
    </row>
    <row r="4620" spans="1:5" x14ac:dyDescent="0.15">
      <c r="A4620" s="17">
        <v>4620</v>
      </c>
      <c r="B4620" s="83">
        <v>46.179999999999502</v>
      </c>
      <c r="C4620" s="17">
        <f>HLOOKUP(Eingabe!$C$3,Leistungskurven!$B$1:$B$5002,A4620,FALSE)</f>
        <v>0</v>
      </c>
      <c r="E4620" s="25">
        <f>HLOOKUP(Eingabe!$C$6,Kalkulationen!$T$1:$U$8762,A4621)</f>
        <v>0.1573586998907347</v>
      </c>
    </row>
    <row r="4621" spans="1:5" x14ac:dyDescent="0.15">
      <c r="A4621" s="17">
        <v>4621</v>
      </c>
      <c r="B4621" s="17">
        <v>46.1899999999995</v>
      </c>
      <c r="C4621" s="17">
        <f>HLOOKUP(Eingabe!$C$3,Leistungskurven!$B$1:$B$5002,A4621,FALSE)</f>
        <v>0</v>
      </c>
      <c r="E4621" s="25">
        <f>HLOOKUP(Eingabe!$C$6,Kalkulationen!$T$1:$U$8762,A4622)</f>
        <v>0.1573586998907347</v>
      </c>
    </row>
    <row r="4622" spans="1:5" x14ac:dyDescent="0.15">
      <c r="A4622" s="17">
        <v>4622</v>
      </c>
      <c r="B4622" s="83">
        <v>46.199999999999498</v>
      </c>
      <c r="C4622" s="17">
        <f>HLOOKUP(Eingabe!$C$3,Leistungskurven!$B$1:$B$5002,A4622,FALSE)</f>
        <v>0</v>
      </c>
      <c r="E4622" s="25">
        <f>HLOOKUP(Eingabe!$C$6,Kalkulationen!$T$1:$U$8762,A4623)</f>
        <v>0.1573586998907347</v>
      </c>
    </row>
    <row r="4623" spans="1:5" x14ac:dyDescent="0.15">
      <c r="A4623" s="17">
        <v>4623</v>
      </c>
      <c r="B4623" s="83">
        <v>46.209999999999503</v>
      </c>
      <c r="C4623" s="17">
        <f>HLOOKUP(Eingabe!$C$3,Leistungskurven!$B$1:$B$5002,A4623,FALSE)</f>
        <v>0</v>
      </c>
      <c r="E4623" s="25">
        <f>HLOOKUP(Eingabe!$C$6,Kalkulationen!$T$1:$U$8762,A4624)</f>
        <v>0.1573586998907347</v>
      </c>
    </row>
    <row r="4624" spans="1:5" x14ac:dyDescent="0.15">
      <c r="A4624" s="17">
        <v>4624</v>
      </c>
      <c r="B4624" s="17">
        <v>46.219999999999501</v>
      </c>
      <c r="C4624" s="17">
        <f>HLOOKUP(Eingabe!$C$3,Leistungskurven!$B$1:$B$5002,A4624,FALSE)</f>
        <v>0</v>
      </c>
      <c r="E4624" s="25">
        <f>HLOOKUP(Eingabe!$C$6,Kalkulationen!$T$1:$U$8762,A4625)</f>
        <v>0.1573586998907347</v>
      </c>
    </row>
    <row r="4625" spans="1:5" x14ac:dyDescent="0.15">
      <c r="A4625" s="17">
        <v>4625</v>
      </c>
      <c r="B4625" s="83">
        <v>46.2299999999994</v>
      </c>
      <c r="C4625" s="17">
        <f>HLOOKUP(Eingabe!$C$3,Leistungskurven!$B$1:$B$5002,A4625,FALSE)</f>
        <v>0</v>
      </c>
      <c r="E4625" s="25">
        <f>HLOOKUP(Eingabe!$C$6,Kalkulationen!$T$1:$U$8762,A4626)</f>
        <v>0.1573586998907347</v>
      </c>
    </row>
    <row r="4626" spans="1:5" x14ac:dyDescent="0.15">
      <c r="A4626" s="17">
        <v>4626</v>
      </c>
      <c r="B4626" s="83">
        <v>46.239999999999398</v>
      </c>
      <c r="C4626" s="17">
        <f>HLOOKUP(Eingabe!$C$3,Leistungskurven!$B$1:$B$5002,A4626,FALSE)</f>
        <v>0</v>
      </c>
      <c r="E4626" s="25">
        <f>HLOOKUP(Eingabe!$C$6,Kalkulationen!$T$1:$U$8762,A4627)</f>
        <v>0.1573586998907347</v>
      </c>
    </row>
    <row r="4627" spans="1:5" x14ac:dyDescent="0.15">
      <c r="A4627" s="17">
        <v>4627</v>
      </c>
      <c r="B4627" s="17">
        <v>46.249999999999403</v>
      </c>
      <c r="C4627" s="17">
        <f>HLOOKUP(Eingabe!$C$3,Leistungskurven!$B$1:$B$5002,A4627,FALSE)</f>
        <v>0</v>
      </c>
      <c r="E4627" s="25">
        <f>HLOOKUP(Eingabe!$C$6,Kalkulationen!$T$1:$U$8762,A4628)</f>
        <v>0.1573586998907347</v>
      </c>
    </row>
    <row r="4628" spans="1:5" x14ac:dyDescent="0.15">
      <c r="A4628" s="17">
        <v>4628</v>
      </c>
      <c r="B4628" s="83">
        <v>46.259999999999501</v>
      </c>
      <c r="C4628" s="17">
        <f>HLOOKUP(Eingabe!$C$3,Leistungskurven!$B$1:$B$5002,A4628,FALSE)</f>
        <v>0</v>
      </c>
      <c r="E4628" s="25">
        <f>HLOOKUP(Eingabe!$C$6,Kalkulationen!$T$1:$U$8762,A4629)</f>
        <v>0.1573586998907347</v>
      </c>
    </row>
    <row r="4629" spans="1:5" x14ac:dyDescent="0.15">
      <c r="A4629" s="17">
        <v>4629</v>
      </c>
      <c r="B4629" s="83">
        <v>46.269999999999399</v>
      </c>
      <c r="C4629" s="17">
        <f>HLOOKUP(Eingabe!$C$3,Leistungskurven!$B$1:$B$5002,A4629,FALSE)</f>
        <v>0</v>
      </c>
      <c r="E4629" s="25">
        <f>HLOOKUP(Eingabe!$C$6,Kalkulationen!$T$1:$U$8762,A4630)</f>
        <v>0.1573586998907347</v>
      </c>
    </row>
    <row r="4630" spans="1:5" x14ac:dyDescent="0.15">
      <c r="A4630" s="17">
        <v>4630</v>
      </c>
      <c r="B4630" s="17">
        <v>46.279999999999397</v>
      </c>
      <c r="C4630" s="17">
        <f>HLOOKUP(Eingabe!$C$3,Leistungskurven!$B$1:$B$5002,A4630,FALSE)</f>
        <v>0</v>
      </c>
      <c r="E4630" s="25">
        <f>HLOOKUP(Eingabe!$C$6,Kalkulationen!$T$1:$U$8762,A4631)</f>
        <v>0.1573586998907347</v>
      </c>
    </row>
    <row r="4631" spans="1:5" x14ac:dyDescent="0.15">
      <c r="A4631" s="17">
        <v>4631</v>
      </c>
      <c r="B4631" s="83">
        <v>46.289999999999402</v>
      </c>
      <c r="C4631" s="17">
        <f>HLOOKUP(Eingabe!$C$3,Leistungskurven!$B$1:$B$5002,A4631,FALSE)</f>
        <v>0</v>
      </c>
      <c r="E4631" s="25">
        <f>HLOOKUP(Eingabe!$C$6,Kalkulationen!$T$1:$U$8762,A4632)</f>
        <v>0.1573586998907347</v>
      </c>
    </row>
    <row r="4632" spans="1:5" x14ac:dyDescent="0.15">
      <c r="A4632" s="17">
        <v>4632</v>
      </c>
      <c r="B4632" s="83">
        <v>46.2999999999994</v>
      </c>
      <c r="C4632" s="17">
        <f>HLOOKUP(Eingabe!$C$3,Leistungskurven!$B$1:$B$5002,A4632,FALSE)</f>
        <v>0</v>
      </c>
      <c r="E4632" s="25">
        <f>HLOOKUP(Eingabe!$C$6,Kalkulationen!$T$1:$U$8762,A4633)</f>
        <v>0.1573586998907347</v>
      </c>
    </row>
    <row r="4633" spans="1:5" x14ac:dyDescent="0.15">
      <c r="A4633" s="17">
        <v>4633</v>
      </c>
      <c r="B4633" s="17">
        <v>46.309999999999398</v>
      </c>
      <c r="C4633" s="17">
        <f>HLOOKUP(Eingabe!$C$3,Leistungskurven!$B$1:$B$5002,A4633,FALSE)</f>
        <v>0</v>
      </c>
      <c r="E4633" s="25">
        <f>HLOOKUP(Eingabe!$C$6,Kalkulationen!$T$1:$U$8762,A4634)</f>
        <v>0.1573586998907347</v>
      </c>
    </row>
    <row r="4634" spans="1:5" x14ac:dyDescent="0.15">
      <c r="A4634" s="17">
        <v>4634</v>
      </c>
      <c r="B4634" s="83">
        <v>46.319999999999403</v>
      </c>
      <c r="C4634" s="17">
        <f>HLOOKUP(Eingabe!$C$3,Leistungskurven!$B$1:$B$5002,A4634,FALSE)</f>
        <v>0</v>
      </c>
      <c r="E4634" s="25">
        <f>HLOOKUP(Eingabe!$C$6,Kalkulationen!$T$1:$U$8762,A4635)</f>
        <v>0.1573586998907347</v>
      </c>
    </row>
    <row r="4635" spans="1:5" x14ac:dyDescent="0.15">
      <c r="A4635" s="17">
        <v>4635</v>
      </c>
      <c r="B4635" s="83">
        <v>46.329999999999401</v>
      </c>
      <c r="C4635" s="17">
        <f>HLOOKUP(Eingabe!$C$3,Leistungskurven!$B$1:$B$5002,A4635,FALSE)</f>
        <v>0</v>
      </c>
      <c r="E4635" s="25">
        <f>HLOOKUP(Eingabe!$C$6,Kalkulationen!$T$1:$U$8762,A4636)</f>
        <v>0.1573586998907347</v>
      </c>
    </row>
    <row r="4636" spans="1:5" x14ac:dyDescent="0.15">
      <c r="A4636" s="17">
        <v>4636</v>
      </c>
      <c r="B4636" s="17">
        <v>46.339999999999399</v>
      </c>
      <c r="C4636" s="17">
        <f>HLOOKUP(Eingabe!$C$3,Leistungskurven!$B$1:$B$5002,A4636,FALSE)</f>
        <v>0</v>
      </c>
      <c r="E4636" s="25">
        <f>HLOOKUP(Eingabe!$C$6,Kalkulationen!$T$1:$U$8762,A4637)</f>
        <v>0.1573586998907347</v>
      </c>
    </row>
    <row r="4637" spans="1:5" x14ac:dyDescent="0.15">
      <c r="A4637" s="17">
        <v>4637</v>
      </c>
      <c r="B4637" s="83">
        <v>46.349999999999397</v>
      </c>
      <c r="C4637" s="17">
        <f>HLOOKUP(Eingabe!$C$3,Leistungskurven!$B$1:$B$5002,A4637,FALSE)</f>
        <v>0</v>
      </c>
      <c r="E4637" s="25">
        <f>HLOOKUP(Eingabe!$C$6,Kalkulationen!$T$1:$U$8762,A4638)</f>
        <v>0.1573586998907347</v>
      </c>
    </row>
    <row r="4638" spans="1:5" x14ac:dyDescent="0.15">
      <c r="A4638" s="17">
        <v>4638</v>
      </c>
      <c r="B4638" s="83">
        <v>46.359999999999403</v>
      </c>
      <c r="C4638" s="17">
        <f>HLOOKUP(Eingabe!$C$3,Leistungskurven!$B$1:$B$5002,A4638,FALSE)</f>
        <v>0</v>
      </c>
      <c r="E4638" s="25">
        <f>HLOOKUP(Eingabe!$C$6,Kalkulationen!$T$1:$U$8762,A4639)</f>
        <v>0.1573586998907347</v>
      </c>
    </row>
    <row r="4639" spans="1:5" x14ac:dyDescent="0.15">
      <c r="A4639" s="17">
        <v>4639</v>
      </c>
      <c r="B4639" s="17">
        <v>46.369999999999401</v>
      </c>
      <c r="C4639" s="17">
        <f>HLOOKUP(Eingabe!$C$3,Leistungskurven!$B$1:$B$5002,A4639,FALSE)</f>
        <v>0</v>
      </c>
      <c r="E4639" s="25">
        <f>HLOOKUP(Eingabe!$C$6,Kalkulationen!$T$1:$U$8762,A4640)</f>
        <v>0.1573586998907347</v>
      </c>
    </row>
    <row r="4640" spans="1:5" x14ac:dyDescent="0.15">
      <c r="A4640" s="17">
        <v>4640</v>
      </c>
      <c r="B4640" s="83">
        <v>46.379999999999399</v>
      </c>
      <c r="C4640" s="17">
        <f>HLOOKUP(Eingabe!$C$3,Leistungskurven!$B$1:$B$5002,A4640,FALSE)</f>
        <v>0</v>
      </c>
      <c r="E4640" s="25">
        <f>HLOOKUP(Eingabe!$C$6,Kalkulationen!$T$1:$U$8762,A4641)</f>
        <v>0.1573586998907347</v>
      </c>
    </row>
    <row r="4641" spans="1:5" x14ac:dyDescent="0.15">
      <c r="A4641" s="17">
        <v>4641</v>
      </c>
      <c r="B4641" s="83">
        <v>46.389999999999397</v>
      </c>
      <c r="C4641" s="17">
        <f>HLOOKUP(Eingabe!$C$3,Leistungskurven!$B$1:$B$5002,A4641,FALSE)</f>
        <v>0</v>
      </c>
      <c r="E4641" s="25">
        <f>HLOOKUP(Eingabe!$C$6,Kalkulationen!$T$1:$U$8762,A4642)</f>
        <v>0.1573586998907347</v>
      </c>
    </row>
    <row r="4642" spans="1:5" x14ac:dyDescent="0.15">
      <c r="A4642" s="17">
        <v>4642</v>
      </c>
      <c r="B4642" s="17">
        <v>46.399999999999402</v>
      </c>
      <c r="C4642" s="17">
        <f>HLOOKUP(Eingabe!$C$3,Leistungskurven!$B$1:$B$5002,A4642,FALSE)</f>
        <v>0</v>
      </c>
      <c r="E4642" s="25">
        <f>HLOOKUP(Eingabe!$C$6,Kalkulationen!$T$1:$U$8762,A4643)</f>
        <v>0.1573586998907347</v>
      </c>
    </row>
    <row r="4643" spans="1:5" x14ac:dyDescent="0.15">
      <c r="A4643" s="17">
        <v>4643</v>
      </c>
      <c r="B4643" s="83">
        <v>46.4099999999994</v>
      </c>
      <c r="C4643" s="17">
        <f>HLOOKUP(Eingabe!$C$3,Leistungskurven!$B$1:$B$5002,A4643,FALSE)</f>
        <v>0</v>
      </c>
      <c r="E4643" s="25">
        <f>HLOOKUP(Eingabe!$C$6,Kalkulationen!$T$1:$U$8762,A4644)</f>
        <v>0.1573586998907347</v>
      </c>
    </row>
    <row r="4644" spans="1:5" x14ac:dyDescent="0.15">
      <c r="A4644" s="17">
        <v>4644</v>
      </c>
      <c r="B4644" s="83">
        <v>46.419999999999398</v>
      </c>
      <c r="C4644" s="17">
        <f>HLOOKUP(Eingabe!$C$3,Leistungskurven!$B$1:$B$5002,A4644,FALSE)</f>
        <v>0</v>
      </c>
      <c r="E4644" s="25">
        <f>HLOOKUP(Eingabe!$C$6,Kalkulationen!$T$1:$U$8762,A4645)</f>
        <v>0.1573586998907347</v>
      </c>
    </row>
    <row r="4645" spans="1:5" x14ac:dyDescent="0.15">
      <c r="A4645" s="17">
        <v>4645</v>
      </c>
      <c r="B4645" s="17">
        <v>46.429999999999403</v>
      </c>
      <c r="C4645" s="17">
        <f>HLOOKUP(Eingabe!$C$3,Leistungskurven!$B$1:$B$5002,A4645,FALSE)</f>
        <v>0</v>
      </c>
      <c r="E4645" s="25">
        <f>HLOOKUP(Eingabe!$C$6,Kalkulationen!$T$1:$U$8762,A4646)</f>
        <v>0.1573586998907347</v>
      </c>
    </row>
    <row r="4646" spans="1:5" x14ac:dyDescent="0.15">
      <c r="A4646" s="17">
        <v>4646</v>
      </c>
      <c r="B4646" s="83">
        <v>46.439999999999401</v>
      </c>
      <c r="C4646" s="17">
        <f>HLOOKUP(Eingabe!$C$3,Leistungskurven!$B$1:$B$5002,A4646,FALSE)</f>
        <v>0</v>
      </c>
      <c r="E4646" s="25">
        <f>HLOOKUP(Eingabe!$C$6,Kalkulationen!$T$1:$U$8762,A4647)</f>
        <v>0.1573586998907347</v>
      </c>
    </row>
    <row r="4647" spans="1:5" x14ac:dyDescent="0.15">
      <c r="A4647" s="17">
        <v>4647</v>
      </c>
      <c r="B4647" s="83">
        <v>46.449999999999399</v>
      </c>
      <c r="C4647" s="17">
        <f>HLOOKUP(Eingabe!$C$3,Leistungskurven!$B$1:$B$5002,A4647,FALSE)</f>
        <v>0</v>
      </c>
      <c r="E4647" s="25">
        <f>HLOOKUP(Eingabe!$C$6,Kalkulationen!$T$1:$U$8762,A4648)</f>
        <v>0.1573586998907347</v>
      </c>
    </row>
    <row r="4648" spans="1:5" x14ac:dyDescent="0.15">
      <c r="A4648" s="17">
        <v>4648</v>
      </c>
      <c r="B4648" s="17">
        <v>46.459999999999397</v>
      </c>
      <c r="C4648" s="17">
        <f>HLOOKUP(Eingabe!$C$3,Leistungskurven!$B$1:$B$5002,A4648,FALSE)</f>
        <v>0</v>
      </c>
      <c r="E4648" s="25">
        <f>HLOOKUP(Eingabe!$C$6,Kalkulationen!$T$1:$U$8762,A4649)</f>
        <v>0.1573586998907347</v>
      </c>
    </row>
    <row r="4649" spans="1:5" x14ac:dyDescent="0.15">
      <c r="A4649" s="17">
        <v>4649</v>
      </c>
      <c r="B4649" s="83">
        <v>46.469999999999402</v>
      </c>
      <c r="C4649" s="17">
        <f>HLOOKUP(Eingabe!$C$3,Leistungskurven!$B$1:$B$5002,A4649,FALSE)</f>
        <v>0</v>
      </c>
      <c r="E4649" s="25">
        <f>HLOOKUP(Eingabe!$C$6,Kalkulationen!$T$1:$U$8762,A4650)</f>
        <v>0.1573586998907347</v>
      </c>
    </row>
    <row r="4650" spans="1:5" x14ac:dyDescent="0.15">
      <c r="A4650" s="17">
        <v>4650</v>
      </c>
      <c r="B4650" s="83">
        <v>46.4799999999994</v>
      </c>
      <c r="C4650" s="17">
        <f>HLOOKUP(Eingabe!$C$3,Leistungskurven!$B$1:$B$5002,A4650,FALSE)</f>
        <v>0</v>
      </c>
      <c r="E4650" s="25">
        <f>HLOOKUP(Eingabe!$C$6,Kalkulationen!$T$1:$U$8762,A4651)</f>
        <v>0.1573586998907347</v>
      </c>
    </row>
    <row r="4651" spans="1:5" x14ac:dyDescent="0.15">
      <c r="A4651" s="17">
        <v>4651</v>
      </c>
      <c r="B4651" s="17">
        <v>46.489999999999398</v>
      </c>
      <c r="C4651" s="17">
        <f>HLOOKUP(Eingabe!$C$3,Leistungskurven!$B$1:$B$5002,A4651,FALSE)</f>
        <v>0</v>
      </c>
      <c r="E4651" s="25">
        <f>HLOOKUP(Eingabe!$C$6,Kalkulationen!$T$1:$U$8762,A4652)</f>
        <v>0.1573586998907347</v>
      </c>
    </row>
    <row r="4652" spans="1:5" x14ac:dyDescent="0.15">
      <c r="A4652" s="17">
        <v>4652</v>
      </c>
      <c r="B4652" s="83">
        <v>46.499999999999403</v>
      </c>
      <c r="C4652" s="17">
        <f>HLOOKUP(Eingabe!$C$3,Leistungskurven!$B$1:$B$5002,A4652,FALSE)</f>
        <v>0</v>
      </c>
      <c r="E4652" s="25">
        <f>HLOOKUP(Eingabe!$C$6,Kalkulationen!$T$1:$U$8762,A4653)</f>
        <v>0.1573586998907347</v>
      </c>
    </row>
    <row r="4653" spans="1:5" x14ac:dyDescent="0.15">
      <c r="A4653" s="17">
        <v>4653</v>
      </c>
      <c r="B4653" s="83">
        <v>46.509999999999401</v>
      </c>
      <c r="C4653" s="17">
        <f>HLOOKUP(Eingabe!$C$3,Leistungskurven!$B$1:$B$5002,A4653,FALSE)</f>
        <v>0</v>
      </c>
      <c r="E4653" s="25">
        <f>HLOOKUP(Eingabe!$C$6,Kalkulationen!$T$1:$U$8762,A4654)</f>
        <v>0.1573586998907347</v>
      </c>
    </row>
    <row r="4654" spans="1:5" x14ac:dyDescent="0.15">
      <c r="A4654" s="17">
        <v>4654</v>
      </c>
      <c r="B4654" s="17">
        <v>46.519999999999399</v>
      </c>
      <c r="C4654" s="17">
        <f>HLOOKUP(Eingabe!$C$3,Leistungskurven!$B$1:$B$5002,A4654,FALSE)</f>
        <v>0</v>
      </c>
      <c r="E4654" s="25">
        <f>HLOOKUP(Eingabe!$C$6,Kalkulationen!$T$1:$U$8762,A4655)</f>
        <v>0.1573586998907347</v>
      </c>
    </row>
    <row r="4655" spans="1:5" x14ac:dyDescent="0.15">
      <c r="A4655" s="17">
        <v>4655</v>
      </c>
      <c r="B4655" s="83">
        <v>46.529999999999397</v>
      </c>
      <c r="C4655" s="17">
        <f>HLOOKUP(Eingabe!$C$3,Leistungskurven!$B$1:$B$5002,A4655,FALSE)</f>
        <v>0</v>
      </c>
      <c r="E4655" s="25">
        <f>HLOOKUP(Eingabe!$C$6,Kalkulationen!$T$1:$U$8762,A4656)</f>
        <v>0.1573586998907347</v>
      </c>
    </row>
    <row r="4656" spans="1:5" x14ac:dyDescent="0.15">
      <c r="A4656" s="17">
        <v>4656</v>
      </c>
      <c r="B4656" s="83">
        <v>46.539999999999402</v>
      </c>
      <c r="C4656" s="17">
        <f>HLOOKUP(Eingabe!$C$3,Leistungskurven!$B$1:$B$5002,A4656,FALSE)</f>
        <v>0</v>
      </c>
      <c r="E4656" s="25">
        <f>HLOOKUP(Eingabe!$C$6,Kalkulationen!$T$1:$U$8762,A4657)</f>
        <v>0.1573586998907347</v>
      </c>
    </row>
    <row r="4657" spans="1:5" x14ac:dyDescent="0.15">
      <c r="A4657" s="17">
        <v>4657</v>
      </c>
      <c r="B4657" s="17">
        <v>46.5499999999994</v>
      </c>
      <c r="C4657" s="17">
        <f>HLOOKUP(Eingabe!$C$3,Leistungskurven!$B$1:$B$5002,A4657,FALSE)</f>
        <v>0</v>
      </c>
      <c r="E4657" s="25">
        <f>HLOOKUP(Eingabe!$C$6,Kalkulationen!$T$1:$U$8762,A4658)</f>
        <v>0.1573586998907347</v>
      </c>
    </row>
    <row r="4658" spans="1:5" x14ac:dyDescent="0.15">
      <c r="A4658" s="17">
        <v>4658</v>
      </c>
      <c r="B4658" s="83">
        <v>46.559999999999398</v>
      </c>
      <c r="C4658" s="17">
        <f>HLOOKUP(Eingabe!$C$3,Leistungskurven!$B$1:$B$5002,A4658,FALSE)</f>
        <v>0</v>
      </c>
      <c r="E4658" s="25">
        <f>HLOOKUP(Eingabe!$C$6,Kalkulationen!$T$1:$U$8762,A4659)</f>
        <v>0.1573586998907347</v>
      </c>
    </row>
    <row r="4659" spans="1:5" x14ac:dyDescent="0.15">
      <c r="A4659" s="17">
        <v>4659</v>
      </c>
      <c r="B4659" s="83">
        <v>46.569999999999403</v>
      </c>
      <c r="C4659" s="17">
        <f>HLOOKUP(Eingabe!$C$3,Leistungskurven!$B$1:$B$5002,A4659,FALSE)</f>
        <v>0</v>
      </c>
      <c r="E4659" s="25">
        <f>HLOOKUP(Eingabe!$C$6,Kalkulationen!$T$1:$U$8762,A4660)</f>
        <v>0.1573586998907347</v>
      </c>
    </row>
    <row r="4660" spans="1:5" x14ac:dyDescent="0.15">
      <c r="A4660" s="17">
        <v>4660</v>
      </c>
      <c r="B4660" s="17">
        <v>46.579999999999401</v>
      </c>
      <c r="C4660" s="17">
        <f>HLOOKUP(Eingabe!$C$3,Leistungskurven!$B$1:$B$5002,A4660,FALSE)</f>
        <v>0</v>
      </c>
      <c r="E4660" s="25">
        <f>HLOOKUP(Eingabe!$C$6,Kalkulationen!$T$1:$U$8762,A4661)</f>
        <v>0.1573586998907347</v>
      </c>
    </row>
    <row r="4661" spans="1:5" x14ac:dyDescent="0.15">
      <c r="A4661" s="17">
        <v>4661</v>
      </c>
      <c r="B4661" s="83">
        <v>46.589999999999399</v>
      </c>
      <c r="C4661" s="17">
        <f>HLOOKUP(Eingabe!$C$3,Leistungskurven!$B$1:$B$5002,A4661,FALSE)</f>
        <v>0</v>
      </c>
      <c r="E4661" s="25">
        <f>HLOOKUP(Eingabe!$C$6,Kalkulationen!$T$1:$U$8762,A4662)</f>
        <v>0.1573586998907347</v>
      </c>
    </row>
    <row r="4662" spans="1:5" x14ac:dyDescent="0.15">
      <c r="A4662" s="17">
        <v>4662</v>
      </c>
      <c r="B4662" s="83">
        <v>46.599999999999397</v>
      </c>
      <c r="C4662" s="17">
        <f>HLOOKUP(Eingabe!$C$3,Leistungskurven!$B$1:$B$5002,A4662,FALSE)</f>
        <v>0</v>
      </c>
      <c r="E4662" s="25">
        <f>HLOOKUP(Eingabe!$C$6,Kalkulationen!$T$1:$U$8762,A4663)</f>
        <v>0.1573586998907347</v>
      </c>
    </row>
    <row r="4663" spans="1:5" x14ac:dyDescent="0.15">
      <c r="A4663" s="17">
        <v>4663</v>
      </c>
      <c r="B4663" s="17">
        <v>46.609999999999403</v>
      </c>
      <c r="C4663" s="17">
        <f>HLOOKUP(Eingabe!$C$3,Leistungskurven!$B$1:$B$5002,A4663,FALSE)</f>
        <v>0</v>
      </c>
      <c r="E4663" s="25">
        <f>HLOOKUP(Eingabe!$C$6,Kalkulationen!$T$1:$U$8762,A4664)</f>
        <v>0.1573586998907347</v>
      </c>
    </row>
    <row r="4664" spans="1:5" x14ac:dyDescent="0.15">
      <c r="A4664" s="17">
        <v>4664</v>
      </c>
      <c r="B4664" s="83">
        <v>46.619999999999401</v>
      </c>
      <c r="C4664" s="17">
        <f>HLOOKUP(Eingabe!$C$3,Leistungskurven!$B$1:$B$5002,A4664,FALSE)</f>
        <v>0</v>
      </c>
      <c r="E4664" s="25">
        <f>HLOOKUP(Eingabe!$C$6,Kalkulationen!$T$1:$U$8762,A4665)</f>
        <v>0.1573586998907347</v>
      </c>
    </row>
    <row r="4665" spans="1:5" x14ac:dyDescent="0.15">
      <c r="A4665" s="17">
        <v>4665</v>
      </c>
      <c r="B4665" s="83">
        <v>46.629999999999399</v>
      </c>
      <c r="C4665" s="17">
        <f>HLOOKUP(Eingabe!$C$3,Leistungskurven!$B$1:$B$5002,A4665,FALSE)</f>
        <v>0</v>
      </c>
      <c r="E4665" s="25">
        <f>HLOOKUP(Eingabe!$C$6,Kalkulationen!$T$1:$U$8762,A4666)</f>
        <v>0.1573586998907347</v>
      </c>
    </row>
    <row r="4666" spans="1:5" x14ac:dyDescent="0.15">
      <c r="A4666" s="17">
        <v>4666</v>
      </c>
      <c r="B4666" s="17">
        <v>46.639999999999397</v>
      </c>
      <c r="C4666" s="17">
        <f>HLOOKUP(Eingabe!$C$3,Leistungskurven!$B$1:$B$5002,A4666,FALSE)</f>
        <v>0</v>
      </c>
      <c r="E4666" s="25">
        <f>HLOOKUP(Eingabe!$C$6,Kalkulationen!$T$1:$U$8762,A4667)</f>
        <v>0.1573586998907347</v>
      </c>
    </row>
    <row r="4667" spans="1:5" x14ac:dyDescent="0.15">
      <c r="A4667" s="17">
        <v>4667</v>
      </c>
      <c r="B4667" s="83">
        <v>46.649999999999402</v>
      </c>
      <c r="C4667" s="17">
        <f>HLOOKUP(Eingabe!$C$3,Leistungskurven!$B$1:$B$5002,A4667,FALSE)</f>
        <v>0</v>
      </c>
      <c r="E4667" s="25">
        <f>HLOOKUP(Eingabe!$C$6,Kalkulationen!$T$1:$U$8762,A4668)</f>
        <v>0.1573586998907347</v>
      </c>
    </row>
    <row r="4668" spans="1:5" x14ac:dyDescent="0.15">
      <c r="A4668" s="17">
        <v>4668</v>
      </c>
      <c r="B4668" s="83">
        <v>46.6599999999994</v>
      </c>
      <c r="C4668" s="17">
        <f>HLOOKUP(Eingabe!$C$3,Leistungskurven!$B$1:$B$5002,A4668,FALSE)</f>
        <v>0</v>
      </c>
      <c r="E4668" s="25">
        <f>HLOOKUP(Eingabe!$C$6,Kalkulationen!$T$1:$U$8762,A4669)</f>
        <v>0.1573586998907347</v>
      </c>
    </row>
    <row r="4669" spans="1:5" x14ac:dyDescent="0.15">
      <c r="A4669" s="17">
        <v>4669</v>
      </c>
      <c r="B4669" s="17">
        <v>46.669999999999398</v>
      </c>
      <c r="C4669" s="17">
        <f>HLOOKUP(Eingabe!$C$3,Leistungskurven!$B$1:$B$5002,A4669,FALSE)</f>
        <v>0</v>
      </c>
      <c r="E4669" s="25">
        <f>HLOOKUP(Eingabe!$C$6,Kalkulationen!$T$1:$U$8762,A4670)</f>
        <v>0.1573586998907347</v>
      </c>
    </row>
    <row r="4670" spans="1:5" x14ac:dyDescent="0.15">
      <c r="A4670" s="17">
        <v>4670</v>
      </c>
      <c r="B4670" s="83">
        <v>46.679999999999403</v>
      </c>
      <c r="C4670" s="17">
        <f>HLOOKUP(Eingabe!$C$3,Leistungskurven!$B$1:$B$5002,A4670,FALSE)</f>
        <v>0</v>
      </c>
      <c r="E4670" s="25">
        <f>HLOOKUP(Eingabe!$C$6,Kalkulationen!$T$1:$U$8762,A4671)</f>
        <v>0.1573586998907347</v>
      </c>
    </row>
    <row r="4671" spans="1:5" x14ac:dyDescent="0.15">
      <c r="A4671" s="17">
        <v>4671</v>
      </c>
      <c r="B4671" s="83">
        <v>46.689999999999401</v>
      </c>
      <c r="C4671" s="17">
        <f>HLOOKUP(Eingabe!$C$3,Leistungskurven!$B$1:$B$5002,A4671,FALSE)</f>
        <v>0</v>
      </c>
      <c r="E4671" s="25">
        <f>HLOOKUP(Eingabe!$C$6,Kalkulationen!$T$1:$U$8762,A4672)</f>
        <v>0.1573586998907347</v>
      </c>
    </row>
    <row r="4672" spans="1:5" x14ac:dyDescent="0.15">
      <c r="A4672" s="17">
        <v>4672</v>
      </c>
      <c r="B4672" s="17">
        <v>46.699999999999399</v>
      </c>
      <c r="C4672" s="17">
        <f>HLOOKUP(Eingabe!$C$3,Leistungskurven!$B$1:$B$5002,A4672,FALSE)</f>
        <v>0</v>
      </c>
      <c r="E4672" s="25">
        <f>HLOOKUP(Eingabe!$C$6,Kalkulationen!$T$1:$U$8762,A4673)</f>
        <v>0.1573586998907347</v>
      </c>
    </row>
    <row r="4673" spans="1:5" x14ac:dyDescent="0.15">
      <c r="A4673" s="17">
        <v>4673</v>
      </c>
      <c r="B4673" s="83">
        <v>46.709999999999397</v>
      </c>
      <c r="C4673" s="17">
        <f>HLOOKUP(Eingabe!$C$3,Leistungskurven!$B$1:$B$5002,A4673,FALSE)</f>
        <v>0</v>
      </c>
      <c r="E4673" s="25">
        <f>HLOOKUP(Eingabe!$C$6,Kalkulationen!$T$1:$U$8762,A4674)</f>
        <v>0.1573586998907347</v>
      </c>
    </row>
    <row r="4674" spans="1:5" x14ac:dyDescent="0.15">
      <c r="A4674" s="17">
        <v>4674</v>
      </c>
      <c r="B4674" s="83">
        <v>46.719999999999303</v>
      </c>
      <c r="C4674" s="17">
        <f>HLOOKUP(Eingabe!$C$3,Leistungskurven!$B$1:$B$5002,A4674,FALSE)</f>
        <v>0</v>
      </c>
      <c r="E4674" s="25">
        <f>HLOOKUP(Eingabe!$C$6,Kalkulationen!$T$1:$U$8762,A4675)</f>
        <v>0.1573586998907347</v>
      </c>
    </row>
    <row r="4675" spans="1:5" x14ac:dyDescent="0.15">
      <c r="A4675" s="17">
        <v>4675</v>
      </c>
      <c r="B4675" s="17">
        <v>46.7299999999994</v>
      </c>
      <c r="C4675" s="17">
        <f>HLOOKUP(Eingabe!$C$3,Leistungskurven!$B$1:$B$5002,A4675,FALSE)</f>
        <v>0</v>
      </c>
      <c r="E4675" s="25">
        <f>HLOOKUP(Eingabe!$C$6,Kalkulationen!$T$1:$U$8762,A4676)</f>
        <v>0.1573586998907347</v>
      </c>
    </row>
    <row r="4676" spans="1:5" x14ac:dyDescent="0.15">
      <c r="A4676" s="17">
        <v>4676</v>
      </c>
      <c r="B4676" s="83">
        <v>46.739999999999299</v>
      </c>
      <c r="C4676" s="17">
        <f>HLOOKUP(Eingabe!$C$3,Leistungskurven!$B$1:$B$5002,A4676,FALSE)</f>
        <v>0</v>
      </c>
      <c r="E4676" s="25">
        <f>HLOOKUP(Eingabe!$C$6,Kalkulationen!$T$1:$U$8762,A4677)</f>
        <v>0.1573586998907347</v>
      </c>
    </row>
    <row r="4677" spans="1:5" x14ac:dyDescent="0.15">
      <c r="A4677" s="17">
        <v>4677</v>
      </c>
      <c r="B4677" s="83">
        <v>46.749999999999297</v>
      </c>
      <c r="C4677" s="17">
        <f>HLOOKUP(Eingabe!$C$3,Leistungskurven!$B$1:$B$5002,A4677,FALSE)</f>
        <v>0</v>
      </c>
      <c r="E4677" s="25">
        <f>HLOOKUP(Eingabe!$C$6,Kalkulationen!$T$1:$U$8762,A4678)</f>
        <v>0.1573586998907347</v>
      </c>
    </row>
    <row r="4678" spans="1:5" x14ac:dyDescent="0.15">
      <c r="A4678" s="17">
        <v>4678</v>
      </c>
      <c r="B4678" s="17">
        <v>46.759999999999401</v>
      </c>
      <c r="C4678" s="17">
        <f>HLOOKUP(Eingabe!$C$3,Leistungskurven!$B$1:$B$5002,A4678,FALSE)</f>
        <v>0</v>
      </c>
      <c r="E4678" s="25">
        <f>HLOOKUP(Eingabe!$C$6,Kalkulationen!$T$1:$U$8762,A4679)</f>
        <v>0.1573586998907347</v>
      </c>
    </row>
    <row r="4679" spans="1:5" x14ac:dyDescent="0.15">
      <c r="A4679" s="17">
        <v>4679</v>
      </c>
      <c r="B4679" s="83">
        <v>46.7699999999993</v>
      </c>
      <c r="C4679" s="17">
        <f>HLOOKUP(Eingabe!$C$3,Leistungskurven!$B$1:$B$5002,A4679,FALSE)</f>
        <v>0</v>
      </c>
      <c r="E4679" s="25">
        <f>HLOOKUP(Eingabe!$C$6,Kalkulationen!$T$1:$U$8762,A4680)</f>
        <v>0.1573586998907347</v>
      </c>
    </row>
    <row r="4680" spans="1:5" x14ac:dyDescent="0.15">
      <c r="A4680" s="17">
        <v>4680</v>
      </c>
      <c r="B4680" s="83">
        <v>46.779999999999298</v>
      </c>
      <c r="C4680" s="17">
        <f>HLOOKUP(Eingabe!$C$3,Leistungskurven!$B$1:$B$5002,A4680,FALSE)</f>
        <v>0</v>
      </c>
      <c r="E4680" s="25">
        <f>HLOOKUP(Eingabe!$C$6,Kalkulationen!$T$1:$U$8762,A4681)</f>
        <v>0.1573586998907347</v>
      </c>
    </row>
    <row r="4681" spans="1:5" x14ac:dyDescent="0.15">
      <c r="A4681" s="17">
        <v>4681</v>
      </c>
      <c r="B4681" s="17">
        <v>46.789999999999303</v>
      </c>
      <c r="C4681" s="17">
        <f>HLOOKUP(Eingabe!$C$3,Leistungskurven!$B$1:$B$5002,A4681,FALSE)</f>
        <v>0</v>
      </c>
      <c r="E4681" s="25">
        <f>HLOOKUP(Eingabe!$C$6,Kalkulationen!$T$1:$U$8762,A4682)</f>
        <v>0.1573586998907347</v>
      </c>
    </row>
    <row r="4682" spans="1:5" x14ac:dyDescent="0.15">
      <c r="A4682" s="17">
        <v>4682</v>
      </c>
      <c r="B4682" s="83">
        <v>46.799999999999301</v>
      </c>
      <c r="C4682" s="17">
        <f>HLOOKUP(Eingabe!$C$3,Leistungskurven!$B$1:$B$5002,A4682,FALSE)</f>
        <v>0</v>
      </c>
      <c r="E4682" s="25">
        <f>HLOOKUP(Eingabe!$C$6,Kalkulationen!$T$1:$U$8762,A4683)</f>
        <v>0.1573586998907347</v>
      </c>
    </row>
    <row r="4683" spans="1:5" x14ac:dyDescent="0.15">
      <c r="A4683" s="17">
        <v>4683</v>
      </c>
      <c r="B4683" s="83">
        <v>46.809999999999299</v>
      </c>
      <c r="C4683" s="17">
        <f>HLOOKUP(Eingabe!$C$3,Leistungskurven!$B$1:$B$5002,A4683,FALSE)</f>
        <v>0</v>
      </c>
      <c r="E4683" s="25">
        <f>HLOOKUP(Eingabe!$C$6,Kalkulationen!$T$1:$U$8762,A4684)</f>
        <v>0.1573586998907347</v>
      </c>
    </row>
    <row r="4684" spans="1:5" x14ac:dyDescent="0.15">
      <c r="A4684" s="17">
        <v>4684</v>
      </c>
      <c r="B4684" s="17">
        <v>46.819999999999297</v>
      </c>
      <c r="C4684" s="17">
        <f>HLOOKUP(Eingabe!$C$3,Leistungskurven!$B$1:$B$5002,A4684,FALSE)</f>
        <v>0</v>
      </c>
      <c r="E4684" s="25">
        <f>HLOOKUP(Eingabe!$C$6,Kalkulationen!$T$1:$U$8762,A4685)</f>
        <v>0.1573586998907347</v>
      </c>
    </row>
    <row r="4685" spans="1:5" x14ac:dyDescent="0.15">
      <c r="A4685" s="17">
        <v>4685</v>
      </c>
      <c r="B4685" s="83">
        <v>46.829999999999302</v>
      </c>
      <c r="C4685" s="17">
        <f>HLOOKUP(Eingabe!$C$3,Leistungskurven!$B$1:$B$5002,A4685,FALSE)</f>
        <v>0</v>
      </c>
      <c r="E4685" s="25">
        <f>HLOOKUP(Eingabe!$C$6,Kalkulationen!$T$1:$U$8762,A4686)</f>
        <v>0.1573586998907347</v>
      </c>
    </row>
    <row r="4686" spans="1:5" x14ac:dyDescent="0.15">
      <c r="A4686" s="17">
        <v>4686</v>
      </c>
      <c r="B4686" s="83">
        <v>46.8399999999993</v>
      </c>
      <c r="C4686" s="17">
        <f>HLOOKUP(Eingabe!$C$3,Leistungskurven!$B$1:$B$5002,A4686,FALSE)</f>
        <v>0</v>
      </c>
      <c r="E4686" s="25">
        <f>HLOOKUP(Eingabe!$C$6,Kalkulationen!$T$1:$U$8762,A4687)</f>
        <v>0.1573586998907347</v>
      </c>
    </row>
    <row r="4687" spans="1:5" x14ac:dyDescent="0.15">
      <c r="A4687" s="17">
        <v>4687</v>
      </c>
      <c r="B4687" s="17">
        <v>46.849999999999298</v>
      </c>
      <c r="C4687" s="17">
        <f>HLOOKUP(Eingabe!$C$3,Leistungskurven!$B$1:$B$5002,A4687,FALSE)</f>
        <v>0</v>
      </c>
      <c r="E4687" s="25">
        <f>HLOOKUP(Eingabe!$C$6,Kalkulationen!$T$1:$U$8762,A4688)</f>
        <v>0.1573586998907347</v>
      </c>
    </row>
    <row r="4688" spans="1:5" x14ac:dyDescent="0.15">
      <c r="A4688" s="17">
        <v>4688</v>
      </c>
      <c r="B4688" s="83">
        <v>46.859999999999303</v>
      </c>
      <c r="C4688" s="17">
        <f>HLOOKUP(Eingabe!$C$3,Leistungskurven!$B$1:$B$5002,A4688,FALSE)</f>
        <v>0</v>
      </c>
      <c r="E4688" s="25">
        <f>HLOOKUP(Eingabe!$C$6,Kalkulationen!$T$1:$U$8762,A4689)</f>
        <v>0.1573586998907347</v>
      </c>
    </row>
    <row r="4689" spans="1:5" x14ac:dyDescent="0.15">
      <c r="A4689" s="17">
        <v>4689</v>
      </c>
      <c r="B4689" s="83">
        <v>46.869999999999301</v>
      </c>
      <c r="C4689" s="17">
        <f>HLOOKUP(Eingabe!$C$3,Leistungskurven!$B$1:$B$5002,A4689,FALSE)</f>
        <v>0</v>
      </c>
      <c r="E4689" s="25">
        <f>HLOOKUP(Eingabe!$C$6,Kalkulationen!$T$1:$U$8762,A4690)</f>
        <v>0.1573586998907347</v>
      </c>
    </row>
    <row r="4690" spans="1:5" x14ac:dyDescent="0.15">
      <c r="A4690" s="17">
        <v>4690</v>
      </c>
      <c r="B4690" s="17">
        <v>46.879999999999299</v>
      </c>
      <c r="C4690" s="17">
        <f>HLOOKUP(Eingabe!$C$3,Leistungskurven!$B$1:$B$5002,A4690,FALSE)</f>
        <v>0</v>
      </c>
      <c r="E4690" s="25">
        <f>HLOOKUP(Eingabe!$C$6,Kalkulationen!$T$1:$U$8762,A4691)</f>
        <v>0.1573586998907347</v>
      </c>
    </row>
    <row r="4691" spans="1:5" x14ac:dyDescent="0.15">
      <c r="A4691" s="17">
        <v>4691</v>
      </c>
      <c r="B4691" s="83">
        <v>46.889999999999297</v>
      </c>
      <c r="C4691" s="17">
        <f>HLOOKUP(Eingabe!$C$3,Leistungskurven!$B$1:$B$5002,A4691,FALSE)</f>
        <v>0</v>
      </c>
      <c r="E4691" s="25">
        <f>HLOOKUP(Eingabe!$C$6,Kalkulationen!$T$1:$U$8762,A4692)</f>
        <v>0.1573586998907347</v>
      </c>
    </row>
    <row r="4692" spans="1:5" x14ac:dyDescent="0.15">
      <c r="A4692" s="17">
        <v>4692</v>
      </c>
      <c r="B4692" s="83">
        <v>46.899999999999302</v>
      </c>
      <c r="C4692" s="17">
        <f>HLOOKUP(Eingabe!$C$3,Leistungskurven!$B$1:$B$5002,A4692,FALSE)</f>
        <v>0</v>
      </c>
      <c r="E4692" s="25">
        <f>HLOOKUP(Eingabe!$C$6,Kalkulationen!$T$1:$U$8762,A4693)</f>
        <v>0.1573586998907347</v>
      </c>
    </row>
    <row r="4693" spans="1:5" x14ac:dyDescent="0.15">
      <c r="A4693" s="17">
        <v>4693</v>
      </c>
      <c r="B4693" s="17">
        <v>46.9099999999993</v>
      </c>
      <c r="C4693" s="17">
        <f>HLOOKUP(Eingabe!$C$3,Leistungskurven!$B$1:$B$5002,A4693,FALSE)</f>
        <v>0</v>
      </c>
      <c r="E4693" s="25">
        <f>HLOOKUP(Eingabe!$C$6,Kalkulationen!$T$1:$U$8762,A4694)</f>
        <v>0.1573586998907347</v>
      </c>
    </row>
    <row r="4694" spans="1:5" x14ac:dyDescent="0.15">
      <c r="A4694" s="17">
        <v>4694</v>
      </c>
      <c r="B4694" s="83">
        <v>46.919999999999298</v>
      </c>
      <c r="C4694" s="17">
        <f>HLOOKUP(Eingabe!$C$3,Leistungskurven!$B$1:$B$5002,A4694,FALSE)</f>
        <v>0</v>
      </c>
      <c r="E4694" s="25">
        <f>HLOOKUP(Eingabe!$C$6,Kalkulationen!$T$1:$U$8762,A4695)</f>
        <v>0.1573586998907347</v>
      </c>
    </row>
    <row r="4695" spans="1:5" x14ac:dyDescent="0.15">
      <c r="A4695" s="17">
        <v>4695</v>
      </c>
      <c r="B4695" s="83">
        <v>46.929999999999303</v>
      </c>
      <c r="C4695" s="17">
        <f>HLOOKUP(Eingabe!$C$3,Leistungskurven!$B$1:$B$5002,A4695,FALSE)</f>
        <v>0</v>
      </c>
      <c r="E4695" s="25">
        <f>HLOOKUP(Eingabe!$C$6,Kalkulationen!$T$1:$U$8762,A4696)</f>
        <v>0.1573586998907347</v>
      </c>
    </row>
    <row r="4696" spans="1:5" x14ac:dyDescent="0.15">
      <c r="A4696" s="17">
        <v>4696</v>
      </c>
      <c r="B4696" s="17">
        <v>46.939999999999301</v>
      </c>
      <c r="C4696" s="17">
        <f>HLOOKUP(Eingabe!$C$3,Leistungskurven!$B$1:$B$5002,A4696,FALSE)</f>
        <v>0</v>
      </c>
      <c r="E4696" s="25">
        <f>HLOOKUP(Eingabe!$C$6,Kalkulationen!$T$1:$U$8762,A4697)</f>
        <v>0.1573586998907347</v>
      </c>
    </row>
    <row r="4697" spans="1:5" x14ac:dyDescent="0.15">
      <c r="A4697" s="17">
        <v>4697</v>
      </c>
      <c r="B4697" s="83">
        <v>46.949999999999299</v>
      </c>
      <c r="C4697" s="17">
        <f>HLOOKUP(Eingabe!$C$3,Leistungskurven!$B$1:$B$5002,A4697,FALSE)</f>
        <v>0</v>
      </c>
      <c r="E4697" s="25">
        <f>HLOOKUP(Eingabe!$C$6,Kalkulationen!$T$1:$U$8762,A4698)</f>
        <v>0.1573586998907347</v>
      </c>
    </row>
    <row r="4698" spans="1:5" x14ac:dyDescent="0.15">
      <c r="A4698" s="17">
        <v>4698</v>
      </c>
      <c r="B4698" s="83">
        <v>46.959999999999297</v>
      </c>
      <c r="C4698" s="17">
        <f>HLOOKUP(Eingabe!$C$3,Leistungskurven!$B$1:$B$5002,A4698,FALSE)</f>
        <v>0</v>
      </c>
      <c r="E4698" s="25">
        <f>HLOOKUP(Eingabe!$C$6,Kalkulationen!$T$1:$U$8762,A4699)</f>
        <v>0.1573586998907347</v>
      </c>
    </row>
    <row r="4699" spans="1:5" x14ac:dyDescent="0.15">
      <c r="A4699" s="17">
        <v>4699</v>
      </c>
      <c r="B4699" s="17">
        <v>46.969999999999303</v>
      </c>
      <c r="C4699" s="17">
        <f>HLOOKUP(Eingabe!$C$3,Leistungskurven!$B$1:$B$5002,A4699,FALSE)</f>
        <v>0</v>
      </c>
      <c r="E4699" s="25">
        <f>HLOOKUP(Eingabe!$C$6,Kalkulationen!$T$1:$U$8762,A4700)</f>
        <v>0.1573586998907347</v>
      </c>
    </row>
    <row r="4700" spans="1:5" x14ac:dyDescent="0.15">
      <c r="A4700" s="17">
        <v>4700</v>
      </c>
      <c r="B4700" s="83">
        <v>46.979999999999301</v>
      </c>
      <c r="C4700" s="17">
        <f>HLOOKUP(Eingabe!$C$3,Leistungskurven!$B$1:$B$5002,A4700,FALSE)</f>
        <v>0</v>
      </c>
      <c r="E4700" s="25">
        <f>HLOOKUP(Eingabe!$C$6,Kalkulationen!$T$1:$U$8762,A4701)</f>
        <v>0.1573586998907347</v>
      </c>
    </row>
    <row r="4701" spans="1:5" x14ac:dyDescent="0.15">
      <c r="A4701" s="17">
        <v>4701</v>
      </c>
      <c r="B4701" s="83">
        <v>46.989999999999299</v>
      </c>
      <c r="C4701" s="17">
        <f>HLOOKUP(Eingabe!$C$3,Leistungskurven!$B$1:$B$5002,A4701,FALSE)</f>
        <v>0</v>
      </c>
      <c r="E4701" s="25">
        <f>HLOOKUP(Eingabe!$C$6,Kalkulationen!$T$1:$U$8762,A4702)</f>
        <v>0.1573586998907347</v>
      </c>
    </row>
    <row r="4702" spans="1:5" x14ac:dyDescent="0.15">
      <c r="A4702" s="17">
        <v>4702</v>
      </c>
      <c r="B4702" s="17">
        <v>46.999999999999297</v>
      </c>
      <c r="C4702" s="17">
        <f>HLOOKUP(Eingabe!$C$3,Leistungskurven!$B$1:$B$5002,A4702,FALSE)</f>
        <v>0</v>
      </c>
      <c r="E4702" s="25">
        <f>HLOOKUP(Eingabe!$C$6,Kalkulationen!$T$1:$U$8762,A4703)</f>
        <v>0.1573586998907347</v>
      </c>
    </row>
    <row r="4703" spans="1:5" x14ac:dyDescent="0.15">
      <c r="A4703" s="17">
        <v>4703</v>
      </c>
      <c r="B4703" s="83">
        <v>47.009999999999302</v>
      </c>
      <c r="C4703" s="17">
        <f>HLOOKUP(Eingabe!$C$3,Leistungskurven!$B$1:$B$5002,A4703,FALSE)</f>
        <v>0</v>
      </c>
      <c r="E4703" s="25">
        <f>HLOOKUP(Eingabe!$C$6,Kalkulationen!$T$1:$U$8762,A4704)</f>
        <v>0.1573586998907347</v>
      </c>
    </row>
    <row r="4704" spans="1:5" x14ac:dyDescent="0.15">
      <c r="A4704" s="17">
        <v>4704</v>
      </c>
      <c r="B4704" s="83">
        <v>47.0199999999993</v>
      </c>
      <c r="C4704" s="17">
        <f>HLOOKUP(Eingabe!$C$3,Leistungskurven!$B$1:$B$5002,A4704,FALSE)</f>
        <v>0</v>
      </c>
      <c r="E4704" s="25">
        <f>HLOOKUP(Eingabe!$C$6,Kalkulationen!$T$1:$U$8762,A4705)</f>
        <v>0.1573586998907347</v>
      </c>
    </row>
    <row r="4705" spans="1:5" x14ac:dyDescent="0.15">
      <c r="A4705" s="17">
        <v>4705</v>
      </c>
      <c r="B4705" s="17">
        <v>47.029999999999298</v>
      </c>
      <c r="C4705" s="17">
        <f>HLOOKUP(Eingabe!$C$3,Leistungskurven!$B$1:$B$5002,A4705,FALSE)</f>
        <v>0</v>
      </c>
      <c r="E4705" s="25">
        <f>HLOOKUP(Eingabe!$C$6,Kalkulationen!$T$1:$U$8762,A4706)</f>
        <v>0.1573586998907347</v>
      </c>
    </row>
    <row r="4706" spans="1:5" x14ac:dyDescent="0.15">
      <c r="A4706" s="17">
        <v>4706</v>
      </c>
      <c r="B4706" s="83">
        <v>47.039999999999303</v>
      </c>
      <c r="C4706" s="17">
        <f>HLOOKUP(Eingabe!$C$3,Leistungskurven!$B$1:$B$5002,A4706,FALSE)</f>
        <v>0</v>
      </c>
      <c r="E4706" s="25">
        <f>HLOOKUP(Eingabe!$C$6,Kalkulationen!$T$1:$U$8762,A4707)</f>
        <v>0.1573586998907347</v>
      </c>
    </row>
    <row r="4707" spans="1:5" x14ac:dyDescent="0.15">
      <c r="A4707" s="17">
        <v>4707</v>
      </c>
      <c r="B4707" s="83">
        <v>47.049999999999301</v>
      </c>
      <c r="C4707" s="17">
        <f>HLOOKUP(Eingabe!$C$3,Leistungskurven!$B$1:$B$5002,A4707,FALSE)</f>
        <v>0</v>
      </c>
      <c r="E4707" s="25">
        <f>HLOOKUP(Eingabe!$C$6,Kalkulationen!$T$1:$U$8762,A4708)</f>
        <v>0.1573586998907347</v>
      </c>
    </row>
    <row r="4708" spans="1:5" x14ac:dyDescent="0.15">
      <c r="A4708" s="17">
        <v>4708</v>
      </c>
      <c r="B4708" s="17">
        <v>47.059999999999299</v>
      </c>
      <c r="C4708" s="17">
        <f>HLOOKUP(Eingabe!$C$3,Leistungskurven!$B$1:$B$5002,A4708,FALSE)</f>
        <v>0</v>
      </c>
      <c r="E4708" s="25">
        <f>HLOOKUP(Eingabe!$C$6,Kalkulationen!$T$1:$U$8762,A4709)</f>
        <v>0.1573586998907347</v>
      </c>
    </row>
    <row r="4709" spans="1:5" x14ac:dyDescent="0.15">
      <c r="A4709" s="17">
        <v>4709</v>
      </c>
      <c r="B4709" s="83">
        <v>47.069999999999297</v>
      </c>
      <c r="C4709" s="17">
        <f>HLOOKUP(Eingabe!$C$3,Leistungskurven!$B$1:$B$5002,A4709,FALSE)</f>
        <v>0</v>
      </c>
      <c r="E4709" s="25">
        <f>HLOOKUP(Eingabe!$C$6,Kalkulationen!$T$1:$U$8762,A4710)</f>
        <v>0.1573586998907347</v>
      </c>
    </row>
    <row r="4710" spans="1:5" x14ac:dyDescent="0.15">
      <c r="A4710" s="17">
        <v>4710</v>
      </c>
      <c r="B4710" s="83">
        <v>47.079999999999302</v>
      </c>
      <c r="C4710" s="17">
        <f>HLOOKUP(Eingabe!$C$3,Leistungskurven!$B$1:$B$5002,A4710,FALSE)</f>
        <v>0</v>
      </c>
      <c r="E4710" s="25">
        <f>HLOOKUP(Eingabe!$C$6,Kalkulationen!$T$1:$U$8762,A4711)</f>
        <v>0.1573586998907347</v>
      </c>
    </row>
    <row r="4711" spans="1:5" x14ac:dyDescent="0.15">
      <c r="A4711" s="17">
        <v>4711</v>
      </c>
      <c r="B4711" s="17">
        <v>47.0899999999993</v>
      </c>
      <c r="C4711" s="17">
        <f>HLOOKUP(Eingabe!$C$3,Leistungskurven!$B$1:$B$5002,A4711,FALSE)</f>
        <v>0</v>
      </c>
      <c r="E4711" s="25">
        <f>HLOOKUP(Eingabe!$C$6,Kalkulationen!$T$1:$U$8762,A4712)</f>
        <v>0.1573586998907347</v>
      </c>
    </row>
    <row r="4712" spans="1:5" x14ac:dyDescent="0.15">
      <c r="A4712" s="17">
        <v>4712</v>
      </c>
      <c r="B4712" s="83">
        <v>47.099999999999298</v>
      </c>
      <c r="C4712" s="17">
        <f>HLOOKUP(Eingabe!$C$3,Leistungskurven!$B$1:$B$5002,A4712,FALSE)</f>
        <v>0</v>
      </c>
      <c r="E4712" s="25">
        <f>HLOOKUP(Eingabe!$C$6,Kalkulationen!$T$1:$U$8762,A4713)</f>
        <v>0.1573586998907347</v>
      </c>
    </row>
    <row r="4713" spans="1:5" x14ac:dyDescent="0.15">
      <c r="A4713" s="17">
        <v>4713</v>
      </c>
      <c r="B4713" s="83">
        <v>47.109999999999303</v>
      </c>
      <c r="C4713" s="17">
        <f>HLOOKUP(Eingabe!$C$3,Leistungskurven!$B$1:$B$5002,A4713,FALSE)</f>
        <v>0</v>
      </c>
      <c r="E4713" s="25">
        <f>HLOOKUP(Eingabe!$C$6,Kalkulationen!$T$1:$U$8762,A4714)</f>
        <v>0.1573586998907347</v>
      </c>
    </row>
    <row r="4714" spans="1:5" x14ac:dyDescent="0.15">
      <c r="A4714" s="17">
        <v>4714</v>
      </c>
      <c r="B4714" s="17">
        <v>47.119999999999301</v>
      </c>
      <c r="C4714" s="17">
        <f>HLOOKUP(Eingabe!$C$3,Leistungskurven!$B$1:$B$5002,A4714,FALSE)</f>
        <v>0</v>
      </c>
      <c r="E4714" s="25">
        <f>HLOOKUP(Eingabe!$C$6,Kalkulationen!$T$1:$U$8762,A4715)</f>
        <v>0.1573586998907347</v>
      </c>
    </row>
    <row r="4715" spans="1:5" x14ac:dyDescent="0.15">
      <c r="A4715" s="17">
        <v>4715</v>
      </c>
      <c r="B4715" s="83">
        <v>47.129999999999299</v>
      </c>
      <c r="C4715" s="17">
        <f>HLOOKUP(Eingabe!$C$3,Leistungskurven!$B$1:$B$5002,A4715,FALSE)</f>
        <v>0</v>
      </c>
      <c r="E4715" s="25">
        <f>HLOOKUP(Eingabe!$C$6,Kalkulationen!$T$1:$U$8762,A4716)</f>
        <v>0.1573586998907347</v>
      </c>
    </row>
    <row r="4716" spans="1:5" x14ac:dyDescent="0.15">
      <c r="A4716" s="17">
        <v>4716</v>
      </c>
      <c r="B4716" s="83">
        <v>47.139999999999297</v>
      </c>
      <c r="C4716" s="17">
        <f>HLOOKUP(Eingabe!$C$3,Leistungskurven!$B$1:$B$5002,A4716,FALSE)</f>
        <v>0</v>
      </c>
      <c r="E4716" s="25">
        <f>HLOOKUP(Eingabe!$C$6,Kalkulationen!$T$1:$U$8762,A4717)</f>
        <v>0.1573586998907347</v>
      </c>
    </row>
    <row r="4717" spans="1:5" x14ac:dyDescent="0.15">
      <c r="A4717" s="17">
        <v>4717</v>
      </c>
      <c r="B4717" s="17">
        <v>47.149999999999302</v>
      </c>
      <c r="C4717" s="17">
        <f>HLOOKUP(Eingabe!$C$3,Leistungskurven!$B$1:$B$5002,A4717,FALSE)</f>
        <v>0</v>
      </c>
      <c r="E4717" s="25">
        <f>HLOOKUP(Eingabe!$C$6,Kalkulationen!$T$1:$U$8762,A4718)</f>
        <v>0.1573586998907347</v>
      </c>
    </row>
    <row r="4718" spans="1:5" x14ac:dyDescent="0.15">
      <c r="A4718" s="17">
        <v>4718</v>
      </c>
      <c r="B4718" s="83">
        <v>47.1599999999993</v>
      </c>
      <c r="C4718" s="17">
        <f>HLOOKUP(Eingabe!$C$3,Leistungskurven!$B$1:$B$5002,A4718,FALSE)</f>
        <v>0</v>
      </c>
      <c r="E4718" s="25">
        <f>HLOOKUP(Eingabe!$C$6,Kalkulationen!$T$1:$U$8762,A4719)</f>
        <v>0.1573586998907347</v>
      </c>
    </row>
    <row r="4719" spans="1:5" x14ac:dyDescent="0.15">
      <c r="A4719" s="17">
        <v>4719</v>
      </c>
      <c r="B4719" s="83">
        <v>47.169999999999298</v>
      </c>
      <c r="C4719" s="17">
        <f>HLOOKUP(Eingabe!$C$3,Leistungskurven!$B$1:$B$5002,A4719,FALSE)</f>
        <v>0</v>
      </c>
      <c r="E4719" s="25">
        <f>HLOOKUP(Eingabe!$C$6,Kalkulationen!$T$1:$U$8762,A4720)</f>
        <v>0.1573586998907347</v>
      </c>
    </row>
    <row r="4720" spans="1:5" x14ac:dyDescent="0.15">
      <c r="A4720" s="17">
        <v>4720</v>
      </c>
      <c r="B4720" s="17">
        <v>47.179999999999303</v>
      </c>
      <c r="C4720" s="17">
        <f>HLOOKUP(Eingabe!$C$3,Leistungskurven!$B$1:$B$5002,A4720,FALSE)</f>
        <v>0</v>
      </c>
      <c r="E4720" s="25">
        <f>HLOOKUP(Eingabe!$C$6,Kalkulationen!$T$1:$U$8762,A4721)</f>
        <v>0.1573586998907347</v>
      </c>
    </row>
    <row r="4721" spans="1:5" x14ac:dyDescent="0.15">
      <c r="A4721" s="17">
        <v>4721</v>
      </c>
      <c r="B4721" s="83">
        <v>47.189999999999301</v>
      </c>
      <c r="C4721" s="17">
        <f>HLOOKUP(Eingabe!$C$3,Leistungskurven!$B$1:$B$5002,A4721,FALSE)</f>
        <v>0</v>
      </c>
      <c r="E4721" s="25">
        <f>HLOOKUP(Eingabe!$C$6,Kalkulationen!$T$1:$U$8762,A4722)</f>
        <v>0.1573586998907347</v>
      </c>
    </row>
    <row r="4722" spans="1:5" x14ac:dyDescent="0.15">
      <c r="A4722" s="17">
        <v>4722</v>
      </c>
      <c r="B4722" s="83">
        <v>47.199999999999299</v>
      </c>
      <c r="C4722" s="17">
        <f>HLOOKUP(Eingabe!$C$3,Leistungskurven!$B$1:$B$5002,A4722,FALSE)</f>
        <v>0</v>
      </c>
      <c r="E4722" s="25">
        <f>HLOOKUP(Eingabe!$C$6,Kalkulationen!$T$1:$U$8762,A4723)</f>
        <v>0.1573586998907347</v>
      </c>
    </row>
    <row r="4723" spans="1:5" x14ac:dyDescent="0.15">
      <c r="A4723" s="17">
        <v>4723</v>
      </c>
      <c r="B4723" s="17">
        <v>47.209999999999297</v>
      </c>
      <c r="C4723" s="17">
        <f>HLOOKUP(Eingabe!$C$3,Leistungskurven!$B$1:$B$5002,A4723,FALSE)</f>
        <v>0</v>
      </c>
      <c r="E4723" s="25">
        <f>HLOOKUP(Eingabe!$C$6,Kalkulationen!$T$1:$U$8762,A4724)</f>
        <v>0.1573586998907347</v>
      </c>
    </row>
    <row r="4724" spans="1:5" x14ac:dyDescent="0.15">
      <c r="A4724" s="17">
        <v>4724</v>
      </c>
      <c r="B4724" s="83">
        <v>47.219999999999203</v>
      </c>
      <c r="C4724" s="17">
        <f>HLOOKUP(Eingabe!$C$3,Leistungskurven!$B$1:$B$5002,A4724,FALSE)</f>
        <v>0</v>
      </c>
      <c r="E4724" s="25">
        <f>HLOOKUP(Eingabe!$C$6,Kalkulationen!$T$1:$U$8762,A4725)</f>
        <v>0.1573586998907347</v>
      </c>
    </row>
    <row r="4725" spans="1:5" x14ac:dyDescent="0.15">
      <c r="A4725" s="17">
        <v>4725</v>
      </c>
      <c r="B4725" s="83">
        <v>47.229999999999301</v>
      </c>
      <c r="C4725" s="17">
        <f>HLOOKUP(Eingabe!$C$3,Leistungskurven!$B$1:$B$5002,A4725,FALSE)</f>
        <v>0</v>
      </c>
      <c r="E4725" s="25">
        <f>HLOOKUP(Eingabe!$C$6,Kalkulationen!$T$1:$U$8762,A4726)</f>
        <v>0.1573586998907347</v>
      </c>
    </row>
    <row r="4726" spans="1:5" x14ac:dyDescent="0.15">
      <c r="A4726" s="17">
        <v>4726</v>
      </c>
      <c r="B4726" s="17">
        <v>47.239999999999199</v>
      </c>
      <c r="C4726" s="17">
        <f>HLOOKUP(Eingabe!$C$3,Leistungskurven!$B$1:$B$5002,A4726,FALSE)</f>
        <v>0</v>
      </c>
      <c r="E4726" s="25">
        <f>HLOOKUP(Eingabe!$C$6,Kalkulationen!$T$1:$U$8762,A4727)</f>
        <v>0.1573586998907347</v>
      </c>
    </row>
    <row r="4727" spans="1:5" x14ac:dyDescent="0.15">
      <c r="A4727" s="17">
        <v>4727</v>
      </c>
      <c r="B4727" s="83">
        <v>47.249999999999197</v>
      </c>
      <c r="C4727" s="17">
        <f>HLOOKUP(Eingabe!$C$3,Leistungskurven!$B$1:$B$5002,A4727,FALSE)</f>
        <v>0</v>
      </c>
      <c r="E4727" s="25">
        <f>HLOOKUP(Eingabe!$C$6,Kalkulationen!$T$1:$U$8762,A4728)</f>
        <v>0.1573586998907347</v>
      </c>
    </row>
    <row r="4728" spans="1:5" x14ac:dyDescent="0.15">
      <c r="A4728" s="17">
        <v>4728</v>
      </c>
      <c r="B4728" s="83">
        <v>47.259999999999302</v>
      </c>
      <c r="C4728" s="17">
        <f>HLOOKUP(Eingabe!$C$3,Leistungskurven!$B$1:$B$5002,A4728,FALSE)</f>
        <v>0</v>
      </c>
      <c r="E4728" s="25">
        <f>HLOOKUP(Eingabe!$C$6,Kalkulationen!$T$1:$U$8762,A4729)</f>
        <v>0.1573586998907347</v>
      </c>
    </row>
    <row r="4729" spans="1:5" x14ac:dyDescent="0.15">
      <c r="A4729" s="17">
        <v>4729</v>
      </c>
      <c r="B4729" s="17">
        <v>47.2699999999992</v>
      </c>
      <c r="C4729" s="17">
        <f>HLOOKUP(Eingabe!$C$3,Leistungskurven!$B$1:$B$5002,A4729,FALSE)</f>
        <v>0</v>
      </c>
      <c r="E4729" s="25">
        <f>HLOOKUP(Eingabe!$C$6,Kalkulationen!$T$1:$U$8762,A4730)</f>
        <v>0.1573586998907347</v>
      </c>
    </row>
    <row r="4730" spans="1:5" x14ac:dyDescent="0.15">
      <c r="A4730" s="17">
        <v>4730</v>
      </c>
      <c r="B4730" s="83">
        <v>47.279999999999198</v>
      </c>
      <c r="C4730" s="17">
        <f>HLOOKUP(Eingabe!$C$3,Leistungskurven!$B$1:$B$5002,A4730,FALSE)</f>
        <v>0</v>
      </c>
      <c r="E4730" s="25">
        <f>HLOOKUP(Eingabe!$C$6,Kalkulationen!$T$1:$U$8762,A4731)</f>
        <v>0.1573586998907347</v>
      </c>
    </row>
    <row r="4731" spans="1:5" x14ac:dyDescent="0.15">
      <c r="A4731" s="17">
        <v>4731</v>
      </c>
      <c r="B4731" s="83">
        <v>47.289999999999203</v>
      </c>
      <c r="C4731" s="17">
        <f>HLOOKUP(Eingabe!$C$3,Leistungskurven!$B$1:$B$5002,A4731,FALSE)</f>
        <v>0</v>
      </c>
      <c r="E4731" s="25">
        <f>HLOOKUP(Eingabe!$C$6,Kalkulationen!$T$1:$U$8762,A4732)</f>
        <v>0.1573586998907347</v>
      </c>
    </row>
    <row r="4732" spans="1:5" x14ac:dyDescent="0.15">
      <c r="A4732" s="17">
        <v>4732</v>
      </c>
      <c r="B4732" s="17">
        <v>47.299999999999201</v>
      </c>
      <c r="C4732" s="17">
        <f>HLOOKUP(Eingabe!$C$3,Leistungskurven!$B$1:$B$5002,A4732,FALSE)</f>
        <v>0</v>
      </c>
      <c r="E4732" s="25">
        <f>HLOOKUP(Eingabe!$C$6,Kalkulationen!$T$1:$U$8762,A4733)</f>
        <v>0.1573586998907347</v>
      </c>
    </row>
    <row r="4733" spans="1:5" x14ac:dyDescent="0.15">
      <c r="A4733" s="17">
        <v>4733</v>
      </c>
      <c r="B4733" s="83">
        <v>47.309999999999199</v>
      </c>
      <c r="C4733" s="17">
        <f>HLOOKUP(Eingabe!$C$3,Leistungskurven!$B$1:$B$5002,A4733,FALSE)</f>
        <v>0</v>
      </c>
      <c r="E4733" s="25">
        <f>HLOOKUP(Eingabe!$C$6,Kalkulationen!$T$1:$U$8762,A4734)</f>
        <v>0.1573586998907347</v>
      </c>
    </row>
    <row r="4734" spans="1:5" x14ac:dyDescent="0.15">
      <c r="A4734" s="17">
        <v>4734</v>
      </c>
      <c r="B4734" s="83">
        <v>47.319999999999197</v>
      </c>
      <c r="C4734" s="17">
        <f>HLOOKUP(Eingabe!$C$3,Leistungskurven!$B$1:$B$5002,A4734,FALSE)</f>
        <v>0</v>
      </c>
      <c r="E4734" s="25">
        <f>HLOOKUP(Eingabe!$C$6,Kalkulationen!$T$1:$U$8762,A4735)</f>
        <v>0.1573586998907347</v>
      </c>
    </row>
    <row r="4735" spans="1:5" x14ac:dyDescent="0.15">
      <c r="A4735" s="17">
        <v>4735</v>
      </c>
      <c r="B4735" s="17">
        <v>47.329999999999202</v>
      </c>
      <c r="C4735" s="17">
        <f>HLOOKUP(Eingabe!$C$3,Leistungskurven!$B$1:$B$5002,A4735,FALSE)</f>
        <v>0</v>
      </c>
      <c r="E4735" s="25">
        <f>HLOOKUP(Eingabe!$C$6,Kalkulationen!$T$1:$U$8762,A4736)</f>
        <v>0.1573586998907347</v>
      </c>
    </row>
    <row r="4736" spans="1:5" x14ac:dyDescent="0.15">
      <c r="A4736" s="17">
        <v>4736</v>
      </c>
      <c r="B4736" s="83">
        <v>47.3399999999992</v>
      </c>
      <c r="C4736" s="17">
        <f>HLOOKUP(Eingabe!$C$3,Leistungskurven!$B$1:$B$5002,A4736,FALSE)</f>
        <v>0</v>
      </c>
      <c r="E4736" s="25">
        <f>HLOOKUP(Eingabe!$C$6,Kalkulationen!$T$1:$U$8762,A4737)</f>
        <v>0.1573586998907347</v>
      </c>
    </row>
    <row r="4737" spans="1:5" x14ac:dyDescent="0.15">
      <c r="A4737" s="17">
        <v>4737</v>
      </c>
      <c r="B4737" s="83">
        <v>47.349999999999199</v>
      </c>
      <c r="C4737" s="17">
        <f>HLOOKUP(Eingabe!$C$3,Leistungskurven!$B$1:$B$5002,A4737,FALSE)</f>
        <v>0</v>
      </c>
      <c r="E4737" s="25">
        <f>HLOOKUP(Eingabe!$C$6,Kalkulationen!$T$1:$U$8762,A4738)</f>
        <v>0.1573586998907347</v>
      </c>
    </row>
    <row r="4738" spans="1:5" x14ac:dyDescent="0.15">
      <c r="A4738" s="17">
        <v>4738</v>
      </c>
      <c r="B4738" s="17">
        <v>47.359999999999197</v>
      </c>
      <c r="C4738" s="17">
        <f>HLOOKUP(Eingabe!$C$3,Leistungskurven!$B$1:$B$5002,A4738,FALSE)</f>
        <v>0</v>
      </c>
      <c r="E4738" s="25">
        <f>HLOOKUP(Eingabe!$C$6,Kalkulationen!$T$1:$U$8762,A4739)</f>
        <v>0.1573586998907347</v>
      </c>
    </row>
    <row r="4739" spans="1:5" x14ac:dyDescent="0.15">
      <c r="A4739" s="17">
        <v>4739</v>
      </c>
      <c r="B4739" s="83">
        <v>47.369999999999202</v>
      </c>
      <c r="C4739" s="17">
        <f>HLOOKUP(Eingabe!$C$3,Leistungskurven!$B$1:$B$5002,A4739,FALSE)</f>
        <v>0</v>
      </c>
      <c r="E4739" s="25">
        <f>HLOOKUP(Eingabe!$C$6,Kalkulationen!$T$1:$U$8762,A4740)</f>
        <v>0.1573586998907347</v>
      </c>
    </row>
    <row r="4740" spans="1:5" x14ac:dyDescent="0.15">
      <c r="A4740" s="17">
        <v>4740</v>
      </c>
      <c r="B4740" s="83">
        <v>47.3799999999992</v>
      </c>
      <c r="C4740" s="17">
        <f>HLOOKUP(Eingabe!$C$3,Leistungskurven!$B$1:$B$5002,A4740,FALSE)</f>
        <v>0</v>
      </c>
      <c r="E4740" s="25">
        <f>HLOOKUP(Eingabe!$C$6,Kalkulationen!$T$1:$U$8762,A4741)</f>
        <v>0.1573586998907347</v>
      </c>
    </row>
    <row r="4741" spans="1:5" x14ac:dyDescent="0.15">
      <c r="A4741" s="17">
        <v>4741</v>
      </c>
      <c r="B4741" s="17">
        <v>47.389999999999198</v>
      </c>
      <c r="C4741" s="17">
        <f>HLOOKUP(Eingabe!$C$3,Leistungskurven!$B$1:$B$5002,A4741,FALSE)</f>
        <v>0</v>
      </c>
      <c r="E4741" s="25">
        <f>HLOOKUP(Eingabe!$C$6,Kalkulationen!$T$1:$U$8762,A4742)</f>
        <v>0.1573586998907347</v>
      </c>
    </row>
    <row r="4742" spans="1:5" x14ac:dyDescent="0.15">
      <c r="A4742" s="17">
        <v>4742</v>
      </c>
      <c r="B4742" s="83">
        <v>47.399999999999203</v>
      </c>
      <c r="C4742" s="17">
        <f>HLOOKUP(Eingabe!$C$3,Leistungskurven!$B$1:$B$5002,A4742,FALSE)</f>
        <v>0</v>
      </c>
      <c r="E4742" s="25">
        <f>HLOOKUP(Eingabe!$C$6,Kalkulationen!$T$1:$U$8762,A4743)</f>
        <v>0.1573586998907347</v>
      </c>
    </row>
    <row r="4743" spans="1:5" x14ac:dyDescent="0.15">
      <c r="A4743" s="17">
        <v>4743</v>
      </c>
      <c r="B4743" s="83">
        <v>47.409999999999201</v>
      </c>
      <c r="C4743" s="17">
        <f>HLOOKUP(Eingabe!$C$3,Leistungskurven!$B$1:$B$5002,A4743,FALSE)</f>
        <v>0</v>
      </c>
      <c r="E4743" s="25">
        <f>HLOOKUP(Eingabe!$C$6,Kalkulationen!$T$1:$U$8762,A4744)</f>
        <v>0.1573586998907347</v>
      </c>
    </row>
    <row r="4744" spans="1:5" x14ac:dyDescent="0.15">
      <c r="A4744" s="17">
        <v>4744</v>
      </c>
      <c r="B4744" s="17">
        <v>47.419999999999199</v>
      </c>
      <c r="C4744" s="17">
        <f>HLOOKUP(Eingabe!$C$3,Leistungskurven!$B$1:$B$5002,A4744,FALSE)</f>
        <v>0</v>
      </c>
      <c r="E4744" s="25">
        <f>HLOOKUP(Eingabe!$C$6,Kalkulationen!$T$1:$U$8762,A4745)</f>
        <v>0.1573586998907347</v>
      </c>
    </row>
    <row r="4745" spans="1:5" x14ac:dyDescent="0.15">
      <c r="A4745" s="17">
        <v>4745</v>
      </c>
      <c r="B4745" s="83">
        <v>47.429999999999197</v>
      </c>
      <c r="C4745" s="17">
        <f>HLOOKUP(Eingabe!$C$3,Leistungskurven!$B$1:$B$5002,A4745,FALSE)</f>
        <v>0</v>
      </c>
      <c r="E4745" s="25">
        <f>HLOOKUP(Eingabe!$C$6,Kalkulationen!$T$1:$U$8762,A4746)</f>
        <v>0.1573586998907347</v>
      </c>
    </row>
    <row r="4746" spans="1:5" x14ac:dyDescent="0.15">
      <c r="A4746" s="17">
        <v>4746</v>
      </c>
      <c r="B4746" s="83">
        <v>47.439999999999202</v>
      </c>
      <c r="C4746" s="17">
        <f>HLOOKUP(Eingabe!$C$3,Leistungskurven!$B$1:$B$5002,A4746,FALSE)</f>
        <v>0</v>
      </c>
      <c r="E4746" s="25">
        <f>HLOOKUP(Eingabe!$C$6,Kalkulationen!$T$1:$U$8762,A4747)</f>
        <v>0.1573586998907347</v>
      </c>
    </row>
    <row r="4747" spans="1:5" x14ac:dyDescent="0.15">
      <c r="A4747" s="17">
        <v>4747</v>
      </c>
      <c r="B4747" s="17">
        <v>47.4499999999992</v>
      </c>
      <c r="C4747" s="17">
        <f>HLOOKUP(Eingabe!$C$3,Leistungskurven!$B$1:$B$5002,A4747,FALSE)</f>
        <v>0</v>
      </c>
      <c r="E4747" s="25">
        <f>HLOOKUP(Eingabe!$C$6,Kalkulationen!$T$1:$U$8762,A4748)</f>
        <v>0.1573586998907347</v>
      </c>
    </row>
    <row r="4748" spans="1:5" x14ac:dyDescent="0.15">
      <c r="A4748" s="17">
        <v>4748</v>
      </c>
      <c r="B4748" s="83">
        <v>47.459999999999198</v>
      </c>
      <c r="C4748" s="17">
        <f>HLOOKUP(Eingabe!$C$3,Leistungskurven!$B$1:$B$5002,A4748,FALSE)</f>
        <v>0</v>
      </c>
      <c r="E4748" s="25">
        <f>HLOOKUP(Eingabe!$C$6,Kalkulationen!$T$1:$U$8762,A4749)</f>
        <v>0.1573586998907347</v>
      </c>
    </row>
    <row r="4749" spans="1:5" x14ac:dyDescent="0.15">
      <c r="A4749" s="17">
        <v>4749</v>
      </c>
      <c r="B4749" s="83">
        <v>47.469999999999203</v>
      </c>
      <c r="C4749" s="17">
        <f>HLOOKUP(Eingabe!$C$3,Leistungskurven!$B$1:$B$5002,A4749,FALSE)</f>
        <v>0</v>
      </c>
      <c r="E4749" s="25">
        <f>HLOOKUP(Eingabe!$C$6,Kalkulationen!$T$1:$U$8762,A4750)</f>
        <v>0.1573586998907347</v>
      </c>
    </row>
    <row r="4750" spans="1:5" x14ac:dyDescent="0.15">
      <c r="A4750" s="17">
        <v>4750</v>
      </c>
      <c r="B4750" s="17">
        <v>47.479999999999201</v>
      </c>
      <c r="C4750" s="17">
        <f>HLOOKUP(Eingabe!$C$3,Leistungskurven!$B$1:$B$5002,A4750,FALSE)</f>
        <v>0</v>
      </c>
      <c r="E4750" s="25">
        <f>HLOOKUP(Eingabe!$C$6,Kalkulationen!$T$1:$U$8762,A4751)</f>
        <v>0.1573586998907347</v>
      </c>
    </row>
    <row r="4751" spans="1:5" x14ac:dyDescent="0.15">
      <c r="A4751" s="17">
        <v>4751</v>
      </c>
      <c r="B4751" s="83">
        <v>47.489999999999199</v>
      </c>
      <c r="C4751" s="17">
        <f>HLOOKUP(Eingabe!$C$3,Leistungskurven!$B$1:$B$5002,A4751,FALSE)</f>
        <v>0</v>
      </c>
      <c r="E4751" s="25">
        <f>HLOOKUP(Eingabe!$C$6,Kalkulationen!$T$1:$U$8762,A4752)</f>
        <v>0.1573586998907347</v>
      </c>
    </row>
    <row r="4752" spans="1:5" x14ac:dyDescent="0.15">
      <c r="A4752" s="17">
        <v>4752</v>
      </c>
      <c r="B4752" s="83">
        <v>47.499999999999197</v>
      </c>
      <c r="C4752" s="17">
        <f>HLOOKUP(Eingabe!$C$3,Leistungskurven!$B$1:$B$5002,A4752,FALSE)</f>
        <v>0</v>
      </c>
      <c r="E4752" s="25">
        <f>HLOOKUP(Eingabe!$C$6,Kalkulationen!$T$1:$U$8762,A4753)</f>
        <v>0.1573586998907347</v>
      </c>
    </row>
    <row r="4753" spans="1:5" x14ac:dyDescent="0.15">
      <c r="A4753" s="17">
        <v>4753</v>
      </c>
      <c r="B4753" s="17">
        <v>47.509999999999202</v>
      </c>
      <c r="C4753" s="17">
        <f>HLOOKUP(Eingabe!$C$3,Leistungskurven!$B$1:$B$5002,A4753,FALSE)</f>
        <v>0</v>
      </c>
      <c r="E4753" s="25">
        <f>HLOOKUP(Eingabe!$C$6,Kalkulationen!$T$1:$U$8762,A4754)</f>
        <v>0.1573586998907347</v>
      </c>
    </row>
    <row r="4754" spans="1:5" x14ac:dyDescent="0.15">
      <c r="A4754" s="17">
        <v>4754</v>
      </c>
      <c r="B4754" s="83">
        <v>47.5199999999992</v>
      </c>
      <c r="C4754" s="17">
        <f>HLOOKUP(Eingabe!$C$3,Leistungskurven!$B$1:$B$5002,A4754,FALSE)</f>
        <v>0</v>
      </c>
      <c r="E4754" s="25">
        <f>HLOOKUP(Eingabe!$C$6,Kalkulationen!$T$1:$U$8762,A4755)</f>
        <v>0.1573586998907347</v>
      </c>
    </row>
    <row r="4755" spans="1:5" x14ac:dyDescent="0.15">
      <c r="A4755" s="17">
        <v>4755</v>
      </c>
      <c r="B4755" s="83">
        <v>47.529999999999198</v>
      </c>
      <c r="C4755" s="17">
        <f>HLOOKUP(Eingabe!$C$3,Leistungskurven!$B$1:$B$5002,A4755,FALSE)</f>
        <v>0</v>
      </c>
      <c r="E4755" s="25">
        <f>HLOOKUP(Eingabe!$C$6,Kalkulationen!$T$1:$U$8762,A4756)</f>
        <v>0.1573586998907347</v>
      </c>
    </row>
    <row r="4756" spans="1:5" x14ac:dyDescent="0.15">
      <c r="A4756" s="17">
        <v>4756</v>
      </c>
      <c r="B4756" s="17">
        <v>47.539999999999203</v>
      </c>
      <c r="C4756" s="17">
        <f>HLOOKUP(Eingabe!$C$3,Leistungskurven!$B$1:$B$5002,A4756,FALSE)</f>
        <v>0</v>
      </c>
      <c r="E4756" s="25">
        <f>HLOOKUP(Eingabe!$C$6,Kalkulationen!$T$1:$U$8762,A4757)</f>
        <v>0.1573586998907347</v>
      </c>
    </row>
    <row r="4757" spans="1:5" x14ac:dyDescent="0.15">
      <c r="A4757" s="17">
        <v>4757</v>
      </c>
      <c r="B4757" s="83">
        <v>47.549999999999201</v>
      </c>
      <c r="C4757" s="17">
        <f>HLOOKUP(Eingabe!$C$3,Leistungskurven!$B$1:$B$5002,A4757,FALSE)</f>
        <v>0</v>
      </c>
      <c r="E4757" s="25">
        <f>HLOOKUP(Eingabe!$C$6,Kalkulationen!$T$1:$U$8762,A4758)</f>
        <v>0.1573586998907347</v>
      </c>
    </row>
    <row r="4758" spans="1:5" x14ac:dyDescent="0.15">
      <c r="A4758" s="17">
        <v>4758</v>
      </c>
      <c r="B4758" s="83">
        <v>47.559999999999199</v>
      </c>
      <c r="C4758" s="17">
        <f>HLOOKUP(Eingabe!$C$3,Leistungskurven!$B$1:$B$5002,A4758,FALSE)</f>
        <v>0</v>
      </c>
      <c r="E4758" s="25">
        <f>HLOOKUP(Eingabe!$C$6,Kalkulationen!$T$1:$U$8762,A4759)</f>
        <v>0.1573586998907347</v>
      </c>
    </row>
    <row r="4759" spans="1:5" x14ac:dyDescent="0.15">
      <c r="A4759" s="17">
        <v>4759</v>
      </c>
      <c r="B4759" s="17">
        <v>47.569999999999197</v>
      </c>
      <c r="C4759" s="17">
        <f>HLOOKUP(Eingabe!$C$3,Leistungskurven!$B$1:$B$5002,A4759,FALSE)</f>
        <v>0</v>
      </c>
      <c r="E4759" s="25">
        <f>HLOOKUP(Eingabe!$C$6,Kalkulationen!$T$1:$U$8762,A4760)</f>
        <v>0.1573586998907347</v>
      </c>
    </row>
    <row r="4760" spans="1:5" x14ac:dyDescent="0.15">
      <c r="A4760" s="17">
        <v>4760</v>
      </c>
      <c r="B4760" s="83">
        <v>47.579999999999202</v>
      </c>
      <c r="C4760" s="17">
        <f>HLOOKUP(Eingabe!$C$3,Leistungskurven!$B$1:$B$5002,A4760,FALSE)</f>
        <v>0</v>
      </c>
      <c r="E4760" s="25">
        <f>HLOOKUP(Eingabe!$C$6,Kalkulationen!$T$1:$U$8762,A4761)</f>
        <v>0.1573586998907347</v>
      </c>
    </row>
    <row r="4761" spans="1:5" x14ac:dyDescent="0.15">
      <c r="A4761" s="17">
        <v>4761</v>
      </c>
      <c r="B4761" s="83">
        <v>47.5899999999992</v>
      </c>
      <c r="C4761" s="17">
        <f>HLOOKUP(Eingabe!$C$3,Leistungskurven!$B$1:$B$5002,A4761,FALSE)</f>
        <v>0</v>
      </c>
      <c r="E4761" s="25">
        <f>HLOOKUP(Eingabe!$C$6,Kalkulationen!$T$1:$U$8762,A4762)</f>
        <v>0.1573586998907347</v>
      </c>
    </row>
    <row r="4762" spans="1:5" x14ac:dyDescent="0.15">
      <c r="A4762" s="17">
        <v>4762</v>
      </c>
      <c r="B4762" s="17">
        <v>47.599999999999199</v>
      </c>
      <c r="C4762" s="17">
        <f>HLOOKUP(Eingabe!$C$3,Leistungskurven!$B$1:$B$5002,A4762,FALSE)</f>
        <v>0</v>
      </c>
      <c r="E4762" s="25">
        <f>HLOOKUP(Eingabe!$C$6,Kalkulationen!$T$1:$U$8762,A4763)</f>
        <v>0.1573586998907347</v>
      </c>
    </row>
    <row r="4763" spans="1:5" x14ac:dyDescent="0.15">
      <c r="A4763" s="17">
        <v>4763</v>
      </c>
      <c r="B4763" s="83">
        <v>47.609999999999197</v>
      </c>
      <c r="C4763" s="17">
        <f>HLOOKUP(Eingabe!$C$3,Leistungskurven!$B$1:$B$5002,A4763,FALSE)</f>
        <v>0</v>
      </c>
      <c r="E4763" s="25">
        <f>HLOOKUP(Eingabe!$C$6,Kalkulationen!$T$1:$U$8762,A4764)</f>
        <v>0.1573586998907347</v>
      </c>
    </row>
    <row r="4764" spans="1:5" x14ac:dyDescent="0.15">
      <c r="A4764" s="17">
        <v>4764</v>
      </c>
      <c r="B4764" s="83">
        <v>47.619999999999202</v>
      </c>
      <c r="C4764" s="17">
        <f>HLOOKUP(Eingabe!$C$3,Leistungskurven!$B$1:$B$5002,A4764,FALSE)</f>
        <v>0</v>
      </c>
      <c r="E4764" s="25">
        <f>HLOOKUP(Eingabe!$C$6,Kalkulationen!$T$1:$U$8762,A4765)</f>
        <v>0.1573586998907347</v>
      </c>
    </row>
    <row r="4765" spans="1:5" x14ac:dyDescent="0.15">
      <c r="A4765" s="17">
        <v>4765</v>
      </c>
      <c r="B4765" s="17">
        <v>47.6299999999992</v>
      </c>
      <c r="C4765" s="17">
        <f>HLOOKUP(Eingabe!$C$3,Leistungskurven!$B$1:$B$5002,A4765,FALSE)</f>
        <v>0</v>
      </c>
      <c r="E4765" s="25">
        <f>HLOOKUP(Eingabe!$C$6,Kalkulationen!$T$1:$U$8762,A4766)</f>
        <v>0.1573586998907347</v>
      </c>
    </row>
    <row r="4766" spans="1:5" x14ac:dyDescent="0.15">
      <c r="A4766" s="17">
        <v>4766</v>
      </c>
      <c r="B4766" s="83">
        <v>47.639999999999198</v>
      </c>
      <c r="C4766" s="17">
        <f>HLOOKUP(Eingabe!$C$3,Leistungskurven!$B$1:$B$5002,A4766,FALSE)</f>
        <v>0</v>
      </c>
      <c r="E4766" s="25">
        <f>HLOOKUP(Eingabe!$C$6,Kalkulationen!$T$1:$U$8762,A4767)</f>
        <v>0.1573586998907347</v>
      </c>
    </row>
    <row r="4767" spans="1:5" x14ac:dyDescent="0.15">
      <c r="A4767" s="17">
        <v>4767</v>
      </c>
      <c r="B4767" s="83">
        <v>47.649999999999203</v>
      </c>
      <c r="C4767" s="17">
        <f>HLOOKUP(Eingabe!$C$3,Leistungskurven!$B$1:$B$5002,A4767,FALSE)</f>
        <v>0</v>
      </c>
      <c r="E4767" s="25">
        <f>HLOOKUP(Eingabe!$C$6,Kalkulationen!$T$1:$U$8762,A4768)</f>
        <v>0.1573586998907347</v>
      </c>
    </row>
    <row r="4768" spans="1:5" x14ac:dyDescent="0.15">
      <c r="A4768" s="17">
        <v>4768</v>
      </c>
      <c r="B4768" s="17">
        <v>47.659999999999201</v>
      </c>
      <c r="C4768" s="17">
        <f>HLOOKUP(Eingabe!$C$3,Leistungskurven!$B$1:$B$5002,A4768,FALSE)</f>
        <v>0</v>
      </c>
      <c r="E4768" s="25">
        <f>HLOOKUP(Eingabe!$C$6,Kalkulationen!$T$1:$U$8762,A4769)</f>
        <v>0.1573586998907347</v>
      </c>
    </row>
    <row r="4769" spans="1:5" x14ac:dyDescent="0.15">
      <c r="A4769" s="17">
        <v>4769</v>
      </c>
      <c r="B4769" s="83">
        <v>47.669999999999199</v>
      </c>
      <c r="C4769" s="17">
        <f>HLOOKUP(Eingabe!$C$3,Leistungskurven!$B$1:$B$5002,A4769,FALSE)</f>
        <v>0</v>
      </c>
      <c r="E4769" s="25">
        <f>HLOOKUP(Eingabe!$C$6,Kalkulationen!$T$1:$U$8762,A4770)</f>
        <v>0.1573586998907347</v>
      </c>
    </row>
    <row r="4770" spans="1:5" x14ac:dyDescent="0.15">
      <c r="A4770" s="17">
        <v>4770</v>
      </c>
      <c r="B4770" s="83">
        <v>47.679999999999197</v>
      </c>
      <c r="C4770" s="17">
        <f>HLOOKUP(Eingabe!$C$3,Leistungskurven!$B$1:$B$5002,A4770,FALSE)</f>
        <v>0</v>
      </c>
      <c r="E4770" s="25">
        <f>HLOOKUP(Eingabe!$C$6,Kalkulationen!$T$1:$U$8762,A4771)</f>
        <v>0.1573586998907347</v>
      </c>
    </row>
    <row r="4771" spans="1:5" x14ac:dyDescent="0.15">
      <c r="A4771" s="17">
        <v>4771</v>
      </c>
      <c r="B4771" s="17">
        <v>47.689999999999202</v>
      </c>
      <c r="C4771" s="17">
        <f>HLOOKUP(Eingabe!$C$3,Leistungskurven!$B$1:$B$5002,A4771,FALSE)</f>
        <v>0</v>
      </c>
      <c r="E4771" s="25">
        <f>HLOOKUP(Eingabe!$C$6,Kalkulationen!$T$1:$U$8762,A4772)</f>
        <v>0.1573586998907347</v>
      </c>
    </row>
    <row r="4772" spans="1:5" x14ac:dyDescent="0.15">
      <c r="A4772" s="17">
        <v>4772</v>
      </c>
      <c r="B4772" s="83">
        <v>47.6999999999992</v>
      </c>
      <c r="C4772" s="17">
        <f>HLOOKUP(Eingabe!$C$3,Leistungskurven!$B$1:$B$5002,A4772,FALSE)</f>
        <v>0</v>
      </c>
      <c r="E4772" s="25">
        <f>HLOOKUP(Eingabe!$C$6,Kalkulationen!$T$1:$U$8762,A4773)</f>
        <v>0.1573586998907347</v>
      </c>
    </row>
    <row r="4773" spans="1:5" x14ac:dyDescent="0.15">
      <c r="A4773" s="17">
        <v>4773</v>
      </c>
      <c r="B4773" s="83">
        <v>47.709999999999198</v>
      </c>
      <c r="C4773" s="17">
        <f>HLOOKUP(Eingabe!$C$3,Leistungskurven!$B$1:$B$5002,A4773,FALSE)</f>
        <v>0</v>
      </c>
      <c r="E4773" s="25">
        <f>HLOOKUP(Eingabe!$C$6,Kalkulationen!$T$1:$U$8762,A4774)</f>
        <v>0.1573586998907347</v>
      </c>
    </row>
    <row r="4774" spans="1:5" x14ac:dyDescent="0.15">
      <c r="A4774" s="17">
        <v>4774</v>
      </c>
      <c r="B4774" s="17">
        <v>47.719999999999096</v>
      </c>
      <c r="C4774" s="17">
        <f>HLOOKUP(Eingabe!$C$3,Leistungskurven!$B$1:$B$5002,A4774,FALSE)</f>
        <v>0</v>
      </c>
      <c r="E4774" s="25">
        <f>HLOOKUP(Eingabe!$C$6,Kalkulationen!$T$1:$U$8762,A4775)</f>
        <v>0.1573586998907347</v>
      </c>
    </row>
    <row r="4775" spans="1:5" x14ac:dyDescent="0.15">
      <c r="A4775" s="17">
        <v>4775</v>
      </c>
      <c r="B4775" s="83">
        <v>47.729999999999201</v>
      </c>
      <c r="C4775" s="17">
        <f>HLOOKUP(Eingabe!$C$3,Leistungskurven!$B$1:$B$5002,A4775,FALSE)</f>
        <v>0</v>
      </c>
      <c r="E4775" s="25">
        <f>HLOOKUP(Eingabe!$C$6,Kalkulationen!$T$1:$U$8762,A4776)</f>
        <v>0.1573586998907347</v>
      </c>
    </row>
    <row r="4776" spans="1:5" x14ac:dyDescent="0.15">
      <c r="A4776" s="17">
        <v>4776</v>
      </c>
      <c r="B4776" s="83">
        <v>47.7399999999991</v>
      </c>
      <c r="C4776" s="17">
        <f>HLOOKUP(Eingabe!$C$3,Leistungskurven!$B$1:$B$5002,A4776,FALSE)</f>
        <v>0</v>
      </c>
      <c r="E4776" s="25">
        <f>HLOOKUP(Eingabe!$C$6,Kalkulationen!$T$1:$U$8762,A4777)</f>
        <v>0.1573586998907347</v>
      </c>
    </row>
    <row r="4777" spans="1:5" x14ac:dyDescent="0.15">
      <c r="A4777" s="17">
        <v>4777</v>
      </c>
      <c r="B4777" s="17">
        <v>47.749999999999098</v>
      </c>
      <c r="C4777" s="17">
        <f>HLOOKUP(Eingabe!$C$3,Leistungskurven!$B$1:$B$5002,A4777,FALSE)</f>
        <v>0</v>
      </c>
      <c r="E4777" s="25">
        <f>HLOOKUP(Eingabe!$C$6,Kalkulationen!$T$1:$U$8762,A4778)</f>
        <v>0.1573586998907347</v>
      </c>
    </row>
    <row r="4778" spans="1:5" x14ac:dyDescent="0.15">
      <c r="A4778" s="17">
        <v>4778</v>
      </c>
      <c r="B4778" s="83">
        <v>47.759999999999103</v>
      </c>
      <c r="C4778" s="17">
        <f>HLOOKUP(Eingabe!$C$3,Leistungskurven!$B$1:$B$5002,A4778,FALSE)</f>
        <v>0</v>
      </c>
      <c r="E4778" s="25">
        <f>HLOOKUP(Eingabe!$C$6,Kalkulationen!$T$1:$U$8762,A4779)</f>
        <v>0.1573586998907347</v>
      </c>
    </row>
    <row r="4779" spans="1:5" x14ac:dyDescent="0.15">
      <c r="A4779" s="17">
        <v>4779</v>
      </c>
      <c r="B4779" s="83">
        <v>47.769999999999101</v>
      </c>
      <c r="C4779" s="17">
        <f>HLOOKUP(Eingabe!$C$3,Leistungskurven!$B$1:$B$5002,A4779,FALSE)</f>
        <v>0</v>
      </c>
      <c r="E4779" s="25">
        <f>HLOOKUP(Eingabe!$C$6,Kalkulationen!$T$1:$U$8762,A4780)</f>
        <v>0.1573586998907347</v>
      </c>
    </row>
    <row r="4780" spans="1:5" x14ac:dyDescent="0.15">
      <c r="A4780" s="17">
        <v>4780</v>
      </c>
      <c r="B4780" s="17">
        <v>47.779999999999099</v>
      </c>
      <c r="C4780" s="17">
        <f>HLOOKUP(Eingabe!$C$3,Leistungskurven!$B$1:$B$5002,A4780,FALSE)</f>
        <v>0</v>
      </c>
      <c r="E4780" s="25">
        <f>HLOOKUP(Eingabe!$C$6,Kalkulationen!$T$1:$U$8762,A4781)</f>
        <v>0.1573586998907347</v>
      </c>
    </row>
    <row r="4781" spans="1:5" x14ac:dyDescent="0.15">
      <c r="A4781" s="17">
        <v>4781</v>
      </c>
      <c r="B4781" s="83">
        <v>47.789999999999097</v>
      </c>
      <c r="C4781" s="17">
        <f>HLOOKUP(Eingabe!$C$3,Leistungskurven!$B$1:$B$5002,A4781,FALSE)</f>
        <v>0</v>
      </c>
      <c r="E4781" s="25">
        <f>HLOOKUP(Eingabe!$C$6,Kalkulationen!$T$1:$U$8762,A4782)</f>
        <v>0.1573586998907347</v>
      </c>
    </row>
    <row r="4782" spans="1:5" x14ac:dyDescent="0.15">
      <c r="A4782" s="17">
        <v>4782</v>
      </c>
      <c r="B4782" s="83">
        <v>47.799999999999102</v>
      </c>
      <c r="C4782" s="17">
        <f>HLOOKUP(Eingabe!$C$3,Leistungskurven!$B$1:$B$5002,A4782,FALSE)</f>
        <v>0</v>
      </c>
      <c r="E4782" s="25">
        <f>HLOOKUP(Eingabe!$C$6,Kalkulationen!$T$1:$U$8762,A4783)</f>
        <v>0.1573586998907347</v>
      </c>
    </row>
    <row r="4783" spans="1:5" x14ac:dyDescent="0.15">
      <c r="A4783" s="17">
        <v>4783</v>
      </c>
      <c r="B4783" s="17">
        <v>47.8099999999991</v>
      </c>
      <c r="C4783" s="17">
        <f>HLOOKUP(Eingabe!$C$3,Leistungskurven!$B$1:$B$5002,A4783,FALSE)</f>
        <v>0</v>
      </c>
      <c r="E4783" s="25">
        <f>HLOOKUP(Eingabe!$C$6,Kalkulationen!$T$1:$U$8762,A4784)</f>
        <v>0.1573586998907347</v>
      </c>
    </row>
    <row r="4784" spans="1:5" x14ac:dyDescent="0.15">
      <c r="A4784" s="17">
        <v>4784</v>
      </c>
      <c r="B4784" s="83">
        <v>47.819999999999098</v>
      </c>
      <c r="C4784" s="17">
        <f>HLOOKUP(Eingabe!$C$3,Leistungskurven!$B$1:$B$5002,A4784,FALSE)</f>
        <v>0</v>
      </c>
      <c r="E4784" s="25">
        <f>HLOOKUP(Eingabe!$C$6,Kalkulationen!$T$1:$U$8762,A4785)</f>
        <v>0.14166861508672662</v>
      </c>
    </row>
    <row r="4785" spans="1:5" x14ac:dyDescent="0.15">
      <c r="A4785" s="17">
        <v>4785</v>
      </c>
      <c r="B4785" s="83">
        <v>47.829999999999103</v>
      </c>
      <c r="C4785" s="17">
        <f>HLOOKUP(Eingabe!$C$3,Leistungskurven!$B$1:$B$5002,A4785,FALSE)</f>
        <v>0</v>
      </c>
      <c r="E4785" s="25">
        <f>HLOOKUP(Eingabe!$C$6,Kalkulationen!$T$1:$U$8762,A4786)</f>
        <v>0.14166861508672662</v>
      </c>
    </row>
    <row r="4786" spans="1:5" x14ac:dyDescent="0.15">
      <c r="A4786" s="17">
        <v>4786</v>
      </c>
      <c r="B4786" s="17">
        <v>47.839999999999101</v>
      </c>
      <c r="C4786" s="17">
        <f>HLOOKUP(Eingabe!$C$3,Leistungskurven!$B$1:$B$5002,A4786,FALSE)</f>
        <v>0</v>
      </c>
      <c r="E4786" s="25">
        <f>HLOOKUP(Eingabe!$C$6,Kalkulationen!$T$1:$U$8762,A4787)</f>
        <v>0.14166861508672662</v>
      </c>
    </row>
    <row r="4787" spans="1:5" x14ac:dyDescent="0.15">
      <c r="A4787" s="17">
        <v>4787</v>
      </c>
      <c r="B4787" s="83">
        <v>47.849999999999099</v>
      </c>
      <c r="C4787" s="17">
        <f>HLOOKUP(Eingabe!$C$3,Leistungskurven!$B$1:$B$5002,A4787,FALSE)</f>
        <v>0</v>
      </c>
      <c r="E4787" s="25">
        <f>HLOOKUP(Eingabe!$C$6,Kalkulationen!$T$1:$U$8762,A4788)</f>
        <v>0.14166861508672662</v>
      </c>
    </row>
    <row r="4788" spans="1:5" x14ac:dyDescent="0.15">
      <c r="A4788" s="17">
        <v>4788</v>
      </c>
      <c r="B4788" s="83">
        <v>47.859999999999097</v>
      </c>
      <c r="C4788" s="17">
        <f>HLOOKUP(Eingabe!$C$3,Leistungskurven!$B$1:$B$5002,A4788,FALSE)</f>
        <v>0</v>
      </c>
      <c r="E4788" s="25">
        <f>HLOOKUP(Eingabe!$C$6,Kalkulationen!$T$1:$U$8762,A4789)</f>
        <v>0.14166861508672662</v>
      </c>
    </row>
    <row r="4789" spans="1:5" x14ac:dyDescent="0.15">
      <c r="A4789" s="17">
        <v>4789</v>
      </c>
      <c r="B4789" s="17">
        <v>47.869999999999102</v>
      </c>
      <c r="C4789" s="17">
        <f>HLOOKUP(Eingabe!$C$3,Leistungskurven!$B$1:$B$5002,A4789,FALSE)</f>
        <v>0</v>
      </c>
      <c r="E4789" s="25">
        <f>HLOOKUP(Eingabe!$C$6,Kalkulationen!$T$1:$U$8762,A4790)</f>
        <v>0.14166861508672662</v>
      </c>
    </row>
    <row r="4790" spans="1:5" x14ac:dyDescent="0.15">
      <c r="A4790" s="17">
        <v>4790</v>
      </c>
      <c r="B4790" s="83">
        <v>47.8799999999991</v>
      </c>
      <c r="C4790" s="17">
        <f>HLOOKUP(Eingabe!$C$3,Leistungskurven!$B$1:$B$5002,A4790,FALSE)</f>
        <v>0</v>
      </c>
      <c r="E4790" s="25">
        <f>HLOOKUP(Eingabe!$C$6,Kalkulationen!$T$1:$U$8762,A4791)</f>
        <v>0.14166861508672662</v>
      </c>
    </row>
    <row r="4791" spans="1:5" x14ac:dyDescent="0.15">
      <c r="A4791" s="17">
        <v>4791</v>
      </c>
      <c r="B4791" s="83">
        <v>47.889999999999098</v>
      </c>
      <c r="C4791" s="17">
        <f>HLOOKUP(Eingabe!$C$3,Leistungskurven!$B$1:$B$5002,A4791,FALSE)</f>
        <v>0</v>
      </c>
      <c r="E4791" s="25">
        <f>HLOOKUP(Eingabe!$C$6,Kalkulationen!$T$1:$U$8762,A4792)</f>
        <v>0.14166861508672662</v>
      </c>
    </row>
    <row r="4792" spans="1:5" x14ac:dyDescent="0.15">
      <c r="A4792" s="17">
        <v>4792</v>
      </c>
      <c r="B4792" s="17">
        <v>47.899999999999103</v>
      </c>
      <c r="C4792" s="17">
        <f>HLOOKUP(Eingabe!$C$3,Leistungskurven!$B$1:$B$5002,A4792,FALSE)</f>
        <v>0</v>
      </c>
      <c r="E4792" s="25">
        <f>HLOOKUP(Eingabe!$C$6,Kalkulationen!$T$1:$U$8762,A4793)</f>
        <v>0.14166861508672662</v>
      </c>
    </row>
    <row r="4793" spans="1:5" x14ac:dyDescent="0.15">
      <c r="A4793" s="17">
        <v>4793</v>
      </c>
      <c r="B4793" s="83">
        <v>47.909999999999101</v>
      </c>
      <c r="C4793" s="17">
        <f>HLOOKUP(Eingabe!$C$3,Leistungskurven!$B$1:$B$5002,A4793,FALSE)</f>
        <v>0</v>
      </c>
      <c r="E4793" s="25">
        <f>HLOOKUP(Eingabe!$C$6,Kalkulationen!$T$1:$U$8762,A4794)</f>
        <v>0.14166861508672662</v>
      </c>
    </row>
    <row r="4794" spans="1:5" x14ac:dyDescent="0.15">
      <c r="A4794" s="17">
        <v>4794</v>
      </c>
      <c r="B4794" s="83">
        <v>47.919999999999099</v>
      </c>
      <c r="C4794" s="17">
        <f>HLOOKUP(Eingabe!$C$3,Leistungskurven!$B$1:$B$5002,A4794,FALSE)</f>
        <v>0</v>
      </c>
      <c r="E4794" s="25">
        <f>HLOOKUP(Eingabe!$C$6,Kalkulationen!$T$1:$U$8762,A4795)</f>
        <v>0.14166861508672662</v>
      </c>
    </row>
    <row r="4795" spans="1:5" x14ac:dyDescent="0.15">
      <c r="A4795" s="17">
        <v>4795</v>
      </c>
      <c r="B4795" s="17">
        <v>47.929999999999097</v>
      </c>
      <c r="C4795" s="17">
        <f>HLOOKUP(Eingabe!$C$3,Leistungskurven!$B$1:$B$5002,A4795,FALSE)</f>
        <v>0</v>
      </c>
      <c r="E4795" s="25">
        <f>HLOOKUP(Eingabe!$C$6,Kalkulationen!$T$1:$U$8762,A4796)</f>
        <v>0.14166861508672662</v>
      </c>
    </row>
    <row r="4796" spans="1:5" x14ac:dyDescent="0.15">
      <c r="A4796" s="17">
        <v>4796</v>
      </c>
      <c r="B4796" s="83">
        <v>47.939999999999102</v>
      </c>
      <c r="C4796" s="17">
        <f>HLOOKUP(Eingabe!$C$3,Leistungskurven!$B$1:$B$5002,A4796,FALSE)</f>
        <v>0</v>
      </c>
      <c r="E4796" s="25">
        <f>HLOOKUP(Eingabe!$C$6,Kalkulationen!$T$1:$U$8762,A4797)</f>
        <v>0.14166861508672662</v>
      </c>
    </row>
    <row r="4797" spans="1:5" x14ac:dyDescent="0.15">
      <c r="A4797" s="17">
        <v>4797</v>
      </c>
      <c r="B4797" s="83">
        <v>47.9499999999991</v>
      </c>
      <c r="C4797" s="17">
        <f>HLOOKUP(Eingabe!$C$3,Leistungskurven!$B$1:$B$5002,A4797,FALSE)</f>
        <v>0</v>
      </c>
      <c r="E4797" s="25">
        <f>HLOOKUP(Eingabe!$C$6,Kalkulationen!$T$1:$U$8762,A4798)</f>
        <v>0.14166861508672662</v>
      </c>
    </row>
    <row r="4798" spans="1:5" x14ac:dyDescent="0.15">
      <c r="A4798" s="17">
        <v>4798</v>
      </c>
      <c r="B4798" s="17">
        <v>47.959999999999098</v>
      </c>
      <c r="C4798" s="17">
        <f>HLOOKUP(Eingabe!$C$3,Leistungskurven!$B$1:$B$5002,A4798,FALSE)</f>
        <v>0</v>
      </c>
      <c r="E4798" s="25">
        <f>HLOOKUP(Eingabe!$C$6,Kalkulationen!$T$1:$U$8762,A4799)</f>
        <v>0.14166861508672662</v>
      </c>
    </row>
    <row r="4799" spans="1:5" x14ac:dyDescent="0.15">
      <c r="A4799" s="17">
        <v>4799</v>
      </c>
      <c r="B4799" s="83">
        <v>47.969999999999096</v>
      </c>
      <c r="C4799" s="17">
        <f>HLOOKUP(Eingabe!$C$3,Leistungskurven!$B$1:$B$5002,A4799,FALSE)</f>
        <v>0</v>
      </c>
      <c r="E4799" s="25">
        <f>HLOOKUP(Eingabe!$C$6,Kalkulationen!$T$1:$U$8762,A4800)</f>
        <v>0.14166861508672662</v>
      </c>
    </row>
    <row r="4800" spans="1:5" x14ac:dyDescent="0.15">
      <c r="A4800" s="17">
        <v>4800</v>
      </c>
      <c r="B4800" s="83">
        <v>47.979999999999102</v>
      </c>
      <c r="C4800" s="17">
        <f>HLOOKUP(Eingabe!$C$3,Leistungskurven!$B$1:$B$5002,A4800,FALSE)</f>
        <v>0</v>
      </c>
      <c r="E4800" s="25">
        <f>HLOOKUP(Eingabe!$C$6,Kalkulationen!$T$1:$U$8762,A4801)</f>
        <v>0.14166861508672662</v>
      </c>
    </row>
    <row r="4801" spans="1:5" x14ac:dyDescent="0.15">
      <c r="A4801" s="17">
        <v>4801</v>
      </c>
      <c r="B4801" s="17">
        <v>47.9899999999991</v>
      </c>
      <c r="C4801" s="17">
        <f>HLOOKUP(Eingabe!$C$3,Leistungskurven!$B$1:$B$5002,A4801,FALSE)</f>
        <v>0</v>
      </c>
      <c r="E4801" s="25">
        <f>HLOOKUP(Eingabe!$C$6,Kalkulationen!$T$1:$U$8762,A4802)</f>
        <v>0.14166861508672662</v>
      </c>
    </row>
    <row r="4802" spans="1:5" x14ac:dyDescent="0.15">
      <c r="A4802" s="17">
        <v>4802</v>
      </c>
      <c r="B4802" s="83">
        <v>47.999999999999098</v>
      </c>
      <c r="C4802" s="17">
        <f>HLOOKUP(Eingabe!$C$3,Leistungskurven!$B$1:$B$5002,A4802,FALSE)</f>
        <v>0</v>
      </c>
      <c r="E4802" s="25">
        <f>HLOOKUP(Eingabe!$C$6,Kalkulationen!$T$1:$U$8762,A4803)</f>
        <v>0.14166861508672662</v>
      </c>
    </row>
    <row r="4803" spans="1:5" x14ac:dyDescent="0.15">
      <c r="A4803" s="17">
        <v>4803</v>
      </c>
      <c r="B4803" s="83">
        <v>48.009999999999103</v>
      </c>
      <c r="C4803" s="17">
        <f>HLOOKUP(Eingabe!$C$3,Leistungskurven!$B$1:$B$5002,A4803,FALSE)</f>
        <v>0</v>
      </c>
      <c r="E4803" s="25">
        <f>HLOOKUP(Eingabe!$C$6,Kalkulationen!$T$1:$U$8762,A4804)</f>
        <v>0.14166861508672662</v>
      </c>
    </row>
    <row r="4804" spans="1:5" x14ac:dyDescent="0.15">
      <c r="A4804" s="17">
        <v>4804</v>
      </c>
      <c r="B4804" s="17">
        <v>48.019999999999101</v>
      </c>
      <c r="C4804" s="17">
        <f>HLOOKUP(Eingabe!$C$3,Leistungskurven!$B$1:$B$5002,A4804,FALSE)</f>
        <v>0</v>
      </c>
      <c r="E4804" s="25">
        <f>HLOOKUP(Eingabe!$C$6,Kalkulationen!$T$1:$U$8762,A4805)</f>
        <v>0.14166861508672662</v>
      </c>
    </row>
    <row r="4805" spans="1:5" x14ac:dyDescent="0.15">
      <c r="A4805" s="17">
        <v>4805</v>
      </c>
      <c r="B4805" s="83">
        <v>48.029999999999099</v>
      </c>
      <c r="C4805" s="17">
        <f>HLOOKUP(Eingabe!$C$3,Leistungskurven!$B$1:$B$5002,A4805,FALSE)</f>
        <v>0</v>
      </c>
      <c r="E4805" s="25">
        <f>HLOOKUP(Eingabe!$C$6,Kalkulationen!$T$1:$U$8762,A4806)</f>
        <v>0.14166861508672662</v>
      </c>
    </row>
    <row r="4806" spans="1:5" x14ac:dyDescent="0.15">
      <c r="A4806" s="17">
        <v>4806</v>
      </c>
      <c r="B4806" s="83">
        <v>48.039999999999097</v>
      </c>
      <c r="C4806" s="17">
        <f>HLOOKUP(Eingabe!$C$3,Leistungskurven!$B$1:$B$5002,A4806,FALSE)</f>
        <v>0</v>
      </c>
      <c r="E4806" s="25">
        <f>HLOOKUP(Eingabe!$C$6,Kalkulationen!$T$1:$U$8762,A4807)</f>
        <v>0.14166861508672662</v>
      </c>
    </row>
    <row r="4807" spans="1:5" x14ac:dyDescent="0.15">
      <c r="A4807" s="17">
        <v>4807</v>
      </c>
      <c r="B4807" s="17">
        <v>48.049999999999102</v>
      </c>
      <c r="C4807" s="17">
        <f>HLOOKUP(Eingabe!$C$3,Leistungskurven!$B$1:$B$5002,A4807,FALSE)</f>
        <v>0</v>
      </c>
      <c r="E4807" s="25">
        <f>HLOOKUP(Eingabe!$C$6,Kalkulationen!$T$1:$U$8762,A4808)</f>
        <v>0.14166861508672662</v>
      </c>
    </row>
    <row r="4808" spans="1:5" x14ac:dyDescent="0.15">
      <c r="A4808" s="17">
        <v>4808</v>
      </c>
      <c r="B4808" s="83">
        <v>48.0599999999991</v>
      </c>
      <c r="C4808" s="17">
        <f>HLOOKUP(Eingabe!$C$3,Leistungskurven!$B$1:$B$5002,A4808,FALSE)</f>
        <v>0</v>
      </c>
      <c r="E4808" s="25">
        <f>HLOOKUP(Eingabe!$C$6,Kalkulationen!$T$1:$U$8762,A4809)</f>
        <v>0.14166861508672662</v>
      </c>
    </row>
    <row r="4809" spans="1:5" x14ac:dyDescent="0.15">
      <c r="A4809" s="17">
        <v>4809</v>
      </c>
      <c r="B4809" s="83">
        <v>48.069999999999098</v>
      </c>
      <c r="C4809" s="17">
        <f>HLOOKUP(Eingabe!$C$3,Leistungskurven!$B$1:$B$5002,A4809,FALSE)</f>
        <v>0</v>
      </c>
      <c r="E4809" s="25">
        <f>HLOOKUP(Eingabe!$C$6,Kalkulationen!$T$1:$U$8762,A4810)</f>
        <v>0.14166861508672662</v>
      </c>
    </row>
    <row r="4810" spans="1:5" x14ac:dyDescent="0.15">
      <c r="A4810" s="17">
        <v>4810</v>
      </c>
      <c r="B4810" s="17">
        <v>48.079999999999103</v>
      </c>
      <c r="C4810" s="17">
        <f>HLOOKUP(Eingabe!$C$3,Leistungskurven!$B$1:$B$5002,A4810,FALSE)</f>
        <v>0</v>
      </c>
      <c r="E4810" s="25">
        <f>HLOOKUP(Eingabe!$C$6,Kalkulationen!$T$1:$U$8762,A4811)</f>
        <v>0.14166861508672662</v>
      </c>
    </row>
    <row r="4811" spans="1:5" x14ac:dyDescent="0.15">
      <c r="A4811" s="17">
        <v>4811</v>
      </c>
      <c r="B4811" s="83">
        <v>48.089999999999101</v>
      </c>
      <c r="C4811" s="17">
        <f>HLOOKUP(Eingabe!$C$3,Leistungskurven!$B$1:$B$5002,A4811,FALSE)</f>
        <v>0</v>
      </c>
      <c r="E4811" s="25">
        <f>HLOOKUP(Eingabe!$C$6,Kalkulationen!$T$1:$U$8762,A4812)</f>
        <v>0.14166861508672662</v>
      </c>
    </row>
    <row r="4812" spans="1:5" x14ac:dyDescent="0.15">
      <c r="A4812" s="17">
        <v>4812</v>
      </c>
      <c r="B4812" s="83">
        <v>48.099999999999099</v>
      </c>
      <c r="C4812" s="17">
        <f>HLOOKUP(Eingabe!$C$3,Leistungskurven!$B$1:$B$5002,A4812,FALSE)</f>
        <v>0</v>
      </c>
      <c r="E4812" s="25">
        <f>HLOOKUP(Eingabe!$C$6,Kalkulationen!$T$1:$U$8762,A4813)</f>
        <v>0.14166861508672662</v>
      </c>
    </row>
    <row r="4813" spans="1:5" x14ac:dyDescent="0.15">
      <c r="A4813" s="17">
        <v>4813</v>
      </c>
      <c r="B4813" s="17">
        <v>48.109999999999097</v>
      </c>
      <c r="C4813" s="17">
        <f>HLOOKUP(Eingabe!$C$3,Leistungskurven!$B$1:$B$5002,A4813,FALSE)</f>
        <v>0</v>
      </c>
      <c r="E4813" s="25">
        <f>HLOOKUP(Eingabe!$C$6,Kalkulationen!$T$1:$U$8762,A4814)</f>
        <v>0.14166861508672662</v>
      </c>
    </row>
    <row r="4814" spans="1:5" x14ac:dyDescent="0.15">
      <c r="A4814" s="17">
        <v>4814</v>
      </c>
      <c r="B4814" s="83">
        <v>48.119999999999102</v>
      </c>
      <c r="C4814" s="17">
        <f>HLOOKUP(Eingabe!$C$3,Leistungskurven!$B$1:$B$5002,A4814,FALSE)</f>
        <v>0</v>
      </c>
      <c r="E4814" s="25">
        <f>HLOOKUP(Eingabe!$C$6,Kalkulationen!$T$1:$U$8762,A4815)</f>
        <v>0.14166861508672662</v>
      </c>
    </row>
    <row r="4815" spans="1:5" x14ac:dyDescent="0.15">
      <c r="A4815" s="17">
        <v>4815</v>
      </c>
      <c r="B4815" s="83">
        <v>48.1299999999991</v>
      </c>
      <c r="C4815" s="17">
        <f>HLOOKUP(Eingabe!$C$3,Leistungskurven!$B$1:$B$5002,A4815,FALSE)</f>
        <v>0</v>
      </c>
      <c r="E4815" s="25">
        <f>HLOOKUP(Eingabe!$C$6,Kalkulationen!$T$1:$U$8762,A4816)</f>
        <v>0.14166861508672662</v>
      </c>
    </row>
    <row r="4816" spans="1:5" x14ac:dyDescent="0.15">
      <c r="A4816" s="17">
        <v>4816</v>
      </c>
      <c r="B4816" s="17">
        <v>48.139999999999098</v>
      </c>
      <c r="C4816" s="17">
        <f>HLOOKUP(Eingabe!$C$3,Leistungskurven!$B$1:$B$5002,A4816,FALSE)</f>
        <v>0</v>
      </c>
      <c r="E4816" s="25">
        <f>HLOOKUP(Eingabe!$C$6,Kalkulationen!$T$1:$U$8762,A4817)</f>
        <v>0.14166861508672662</v>
      </c>
    </row>
    <row r="4817" spans="1:5" x14ac:dyDescent="0.15">
      <c r="A4817" s="17">
        <v>4817</v>
      </c>
      <c r="B4817" s="83">
        <v>48.149999999999103</v>
      </c>
      <c r="C4817" s="17">
        <f>HLOOKUP(Eingabe!$C$3,Leistungskurven!$B$1:$B$5002,A4817,FALSE)</f>
        <v>0</v>
      </c>
      <c r="E4817" s="25">
        <f>HLOOKUP(Eingabe!$C$6,Kalkulationen!$T$1:$U$8762,A4818)</f>
        <v>0.14166861508672662</v>
      </c>
    </row>
    <row r="4818" spans="1:5" x14ac:dyDescent="0.15">
      <c r="A4818" s="17">
        <v>4818</v>
      </c>
      <c r="B4818" s="83">
        <v>48.159999999999101</v>
      </c>
      <c r="C4818" s="17">
        <f>HLOOKUP(Eingabe!$C$3,Leistungskurven!$B$1:$B$5002,A4818,FALSE)</f>
        <v>0</v>
      </c>
      <c r="E4818" s="25">
        <f>HLOOKUP(Eingabe!$C$6,Kalkulationen!$T$1:$U$8762,A4819)</f>
        <v>0.14166861508672662</v>
      </c>
    </row>
    <row r="4819" spans="1:5" x14ac:dyDescent="0.15">
      <c r="A4819" s="17">
        <v>4819</v>
      </c>
      <c r="B4819" s="17">
        <v>48.169999999999099</v>
      </c>
      <c r="C4819" s="17">
        <f>HLOOKUP(Eingabe!$C$3,Leistungskurven!$B$1:$B$5002,A4819,FALSE)</f>
        <v>0</v>
      </c>
      <c r="E4819" s="25">
        <f>HLOOKUP(Eingabe!$C$6,Kalkulationen!$T$1:$U$8762,A4820)</f>
        <v>0.14166861508672662</v>
      </c>
    </row>
    <row r="4820" spans="1:5" x14ac:dyDescent="0.15">
      <c r="A4820" s="17">
        <v>4820</v>
      </c>
      <c r="B4820" s="83">
        <v>48.179999999999097</v>
      </c>
      <c r="C4820" s="17">
        <f>HLOOKUP(Eingabe!$C$3,Leistungskurven!$B$1:$B$5002,A4820,FALSE)</f>
        <v>0</v>
      </c>
      <c r="E4820" s="25">
        <f>HLOOKUP(Eingabe!$C$6,Kalkulationen!$T$1:$U$8762,A4821)</f>
        <v>0.14166861508672662</v>
      </c>
    </row>
    <row r="4821" spans="1:5" x14ac:dyDescent="0.15">
      <c r="A4821" s="17">
        <v>4821</v>
      </c>
      <c r="B4821" s="83">
        <v>48.189999999999102</v>
      </c>
      <c r="C4821" s="17">
        <f>HLOOKUP(Eingabe!$C$3,Leistungskurven!$B$1:$B$5002,A4821,FALSE)</f>
        <v>0</v>
      </c>
      <c r="E4821" s="25">
        <f>HLOOKUP(Eingabe!$C$6,Kalkulationen!$T$1:$U$8762,A4822)</f>
        <v>0.14166861508672662</v>
      </c>
    </row>
    <row r="4822" spans="1:5" x14ac:dyDescent="0.15">
      <c r="A4822" s="17">
        <v>4822</v>
      </c>
      <c r="B4822" s="17">
        <v>48.1999999999991</v>
      </c>
      <c r="C4822" s="17">
        <f>HLOOKUP(Eingabe!$C$3,Leistungskurven!$B$1:$B$5002,A4822,FALSE)</f>
        <v>0</v>
      </c>
      <c r="E4822" s="25">
        <f>HLOOKUP(Eingabe!$C$6,Kalkulationen!$T$1:$U$8762,A4823)</f>
        <v>0.14166861508672662</v>
      </c>
    </row>
    <row r="4823" spans="1:5" x14ac:dyDescent="0.15">
      <c r="A4823" s="17">
        <v>4823</v>
      </c>
      <c r="B4823" s="83">
        <v>48.209999999999098</v>
      </c>
      <c r="C4823" s="17">
        <f>HLOOKUP(Eingabe!$C$3,Leistungskurven!$B$1:$B$5002,A4823,FALSE)</f>
        <v>0</v>
      </c>
      <c r="E4823" s="25">
        <f>HLOOKUP(Eingabe!$C$6,Kalkulationen!$T$1:$U$8762,A4824)</f>
        <v>0.14166861508672662</v>
      </c>
    </row>
    <row r="4824" spans="1:5" x14ac:dyDescent="0.15">
      <c r="A4824" s="17">
        <v>4824</v>
      </c>
      <c r="B4824" s="83">
        <v>48.219999999999096</v>
      </c>
      <c r="C4824" s="17">
        <f>HLOOKUP(Eingabe!$C$3,Leistungskurven!$B$1:$B$5002,A4824,FALSE)</f>
        <v>0</v>
      </c>
      <c r="E4824" s="25">
        <f>HLOOKUP(Eingabe!$C$6,Kalkulationen!$T$1:$U$8762,A4825)</f>
        <v>0.14166861508672662</v>
      </c>
    </row>
    <row r="4825" spans="1:5" x14ac:dyDescent="0.15">
      <c r="A4825" s="17">
        <v>4825</v>
      </c>
      <c r="B4825" s="17">
        <v>48.229999999999102</v>
      </c>
      <c r="C4825" s="17">
        <f>HLOOKUP(Eingabe!$C$3,Leistungskurven!$B$1:$B$5002,A4825,FALSE)</f>
        <v>0</v>
      </c>
      <c r="E4825" s="25">
        <f>HLOOKUP(Eingabe!$C$6,Kalkulationen!$T$1:$U$8762,A4826)</f>
        <v>0.14166861508672662</v>
      </c>
    </row>
    <row r="4826" spans="1:5" x14ac:dyDescent="0.15">
      <c r="A4826" s="17">
        <v>4826</v>
      </c>
      <c r="B4826" s="83">
        <v>48.239999999999</v>
      </c>
      <c r="C4826" s="17">
        <f>HLOOKUP(Eingabe!$C$3,Leistungskurven!$B$1:$B$5002,A4826,FALSE)</f>
        <v>0</v>
      </c>
      <c r="E4826" s="25">
        <f>HLOOKUP(Eingabe!$C$6,Kalkulationen!$T$1:$U$8762,A4827)</f>
        <v>0.14166861508672662</v>
      </c>
    </row>
    <row r="4827" spans="1:5" x14ac:dyDescent="0.15">
      <c r="A4827" s="17">
        <v>4827</v>
      </c>
      <c r="B4827" s="83">
        <v>48.249999999998998</v>
      </c>
      <c r="C4827" s="17">
        <f>HLOOKUP(Eingabe!$C$3,Leistungskurven!$B$1:$B$5002,A4827,FALSE)</f>
        <v>0</v>
      </c>
      <c r="E4827" s="25">
        <f>HLOOKUP(Eingabe!$C$6,Kalkulationen!$T$1:$U$8762,A4828)</f>
        <v>0.14166861508672662</v>
      </c>
    </row>
    <row r="4828" spans="1:5" x14ac:dyDescent="0.15">
      <c r="A4828" s="17">
        <v>4828</v>
      </c>
      <c r="B4828" s="17">
        <v>48.259999999999003</v>
      </c>
      <c r="C4828" s="17">
        <f>HLOOKUP(Eingabe!$C$3,Leistungskurven!$B$1:$B$5002,A4828,FALSE)</f>
        <v>0</v>
      </c>
      <c r="E4828" s="25">
        <f>HLOOKUP(Eingabe!$C$6,Kalkulationen!$T$1:$U$8762,A4829)</f>
        <v>0.14166861508672662</v>
      </c>
    </row>
    <row r="4829" spans="1:5" x14ac:dyDescent="0.15">
      <c r="A4829" s="17">
        <v>4829</v>
      </c>
      <c r="B4829" s="83">
        <v>48.269999999999101</v>
      </c>
      <c r="C4829" s="17">
        <f>HLOOKUP(Eingabe!$C$3,Leistungskurven!$B$1:$B$5002,A4829,FALSE)</f>
        <v>0</v>
      </c>
      <c r="E4829" s="25">
        <f>HLOOKUP(Eingabe!$C$6,Kalkulationen!$T$1:$U$8762,A4830)</f>
        <v>0.14166861508672662</v>
      </c>
    </row>
    <row r="4830" spans="1:5" x14ac:dyDescent="0.15">
      <c r="A4830" s="17">
        <v>4830</v>
      </c>
      <c r="B4830" s="83">
        <v>48.279999999998999</v>
      </c>
      <c r="C4830" s="17">
        <f>HLOOKUP(Eingabe!$C$3,Leistungskurven!$B$1:$B$5002,A4830,FALSE)</f>
        <v>0</v>
      </c>
      <c r="E4830" s="25">
        <f>HLOOKUP(Eingabe!$C$6,Kalkulationen!$T$1:$U$8762,A4831)</f>
        <v>0.14166861508672662</v>
      </c>
    </row>
    <row r="4831" spans="1:5" x14ac:dyDescent="0.15">
      <c r="A4831" s="17">
        <v>4831</v>
      </c>
      <c r="B4831" s="17">
        <v>48.289999999998997</v>
      </c>
      <c r="C4831" s="17">
        <f>HLOOKUP(Eingabe!$C$3,Leistungskurven!$B$1:$B$5002,A4831,FALSE)</f>
        <v>0</v>
      </c>
      <c r="E4831" s="25">
        <f>HLOOKUP(Eingabe!$C$6,Kalkulationen!$T$1:$U$8762,A4832)</f>
        <v>0.14166861508672662</v>
      </c>
    </row>
    <row r="4832" spans="1:5" x14ac:dyDescent="0.15">
      <c r="A4832" s="17">
        <v>4832</v>
      </c>
      <c r="B4832" s="83">
        <v>48.299999999999002</v>
      </c>
      <c r="C4832" s="17">
        <f>HLOOKUP(Eingabe!$C$3,Leistungskurven!$B$1:$B$5002,A4832,FALSE)</f>
        <v>0</v>
      </c>
      <c r="E4832" s="25">
        <f>HLOOKUP(Eingabe!$C$6,Kalkulationen!$T$1:$U$8762,A4833)</f>
        <v>0.14166861508672662</v>
      </c>
    </row>
    <row r="4833" spans="1:5" x14ac:dyDescent="0.15">
      <c r="A4833" s="17">
        <v>4833</v>
      </c>
      <c r="B4833" s="83">
        <v>48.309999999999</v>
      </c>
      <c r="C4833" s="17">
        <f>HLOOKUP(Eingabe!$C$3,Leistungskurven!$B$1:$B$5002,A4833,FALSE)</f>
        <v>0</v>
      </c>
      <c r="E4833" s="25">
        <f>HLOOKUP(Eingabe!$C$6,Kalkulationen!$T$1:$U$8762,A4834)</f>
        <v>0.14166861508672662</v>
      </c>
    </row>
    <row r="4834" spans="1:5" x14ac:dyDescent="0.15">
      <c r="A4834" s="17">
        <v>4834</v>
      </c>
      <c r="B4834" s="17">
        <v>48.319999999998998</v>
      </c>
      <c r="C4834" s="17">
        <f>HLOOKUP(Eingabe!$C$3,Leistungskurven!$B$1:$B$5002,A4834,FALSE)</f>
        <v>0</v>
      </c>
      <c r="E4834" s="25">
        <f>HLOOKUP(Eingabe!$C$6,Kalkulationen!$T$1:$U$8762,A4835)</f>
        <v>0.14166861508672662</v>
      </c>
    </row>
    <row r="4835" spans="1:5" x14ac:dyDescent="0.15">
      <c r="A4835" s="17">
        <v>4835</v>
      </c>
      <c r="B4835" s="83">
        <v>48.329999999999004</v>
      </c>
      <c r="C4835" s="17">
        <f>HLOOKUP(Eingabe!$C$3,Leistungskurven!$B$1:$B$5002,A4835,FALSE)</f>
        <v>0</v>
      </c>
      <c r="E4835" s="25">
        <f>HLOOKUP(Eingabe!$C$6,Kalkulationen!$T$1:$U$8762,A4836)</f>
        <v>0.14166861508672662</v>
      </c>
    </row>
    <row r="4836" spans="1:5" x14ac:dyDescent="0.15">
      <c r="A4836" s="17">
        <v>4836</v>
      </c>
      <c r="B4836" s="83">
        <v>48.339999999999002</v>
      </c>
      <c r="C4836" s="17">
        <f>HLOOKUP(Eingabe!$C$3,Leistungskurven!$B$1:$B$5002,A4836,FALSE)</f>
        <v>0</v>
      </c>
      <c r="E4836" s="25">
        <f>HLOOKUP(Eingabe!$C$6,Kalkulationen!$T$1:$U$8762,A4837)</f>
        <v>0.14166861508672662</v>
      </c>
    </row>
    <row r="4837" spans="1:5" x14ac:dyDescent="0.15">
      <c r="A4837" s="17">
        <v>4837</v>
      </c>
      <c r="B4837" s="17">
        <v>48.349999999999</v>
      </c>
      <c r="C4837" s="17">
        <f>HLOOKUP(Eingabe!$C$3,Leistungskurven!$B$1:$B$5002,A4837,FALSE)</f>
        <v>0</v>
      </c>
      <c r="E4837" s="25">
        <f>HLOOKUP(Eingabe!$C$6,Kalkulationen!$T$1:$U$8762,A4838)</f>
        <v>0.14166861508672662</v>
      </c>
    </row>
    <row r="4838" spans="1:5" x14ac:dyDescent="0.15">
      <c r="A4838" s="17">
        <v>4838</v>
      </c>
      <c r="B4838" s="83">
        <v>48.359999999998998</v>
      </c>
      <c r="C4838" s="17">
        <f>HLOOKUP(Eingabe!$C$3,Leistungskurven!$B$1:$B$5002,A4838,FALSE)</f>
        <v>0</v>
      </c>
      <c r="E4838" s="25">
        <f>HLOOKUP(Eingabe!$C$6,Kalkulationen!$T$1:$U$8762,A4839)</f>
        <v>0.14166861508672662</v>
      </c>
    </row>
    <row r="4839" spans="1:5" x14ac:dyDescent="0.15">
      <c r="A4839" s="17">
        <v>4839</v>
      </c>
      <c r="B4839" s="83">
        <v>48.369999999999003</v>
      </c>
      <c r="C4839" s="17">
        <f>HLOOKUP(Eingabe!$C$3,Leistungskurven!$B$1:$B$5002,A4839,FALSE)</f>
        <v>0</v>
      </c>
      <c r="E4839" s="25">
        <f>HLOOKUP(Eingabe!$C$6,Kalkulationen!$T$1:$U$8762,A4840)</f>
        <v>0.14166861508672662</v>
      </c>
    </row>
    <row r="4840" spans="1:5" x14ac:dyDescent="0.15">
      <c r="A4840" s="17">
        <v>4840</v>
      </c>
      <c r="B4840" s="17">
        <v>48.379999999999001</v>
      </c>
      <c r="C4840" s="17">
        <f>HLOOKUP(Eingabe!$C$3,Leistungskurven!$B$1:$B$5002,A4840,FALSE)</f>
        <v>0</v>
      </c>
      <c r="E4840" s="25">
        <f>HLOOKUP(Eingabe!$C$6,Kalkulationen!$T$1:$U$8762,A4841)</f>
        <v>0.14166861508672662</v>
      </c>
    </row>
    <row r="4841" spans="1:5" x14ac:dyDescent="0.15">
      <c r="A4841" s="17">
        <v>4841</v>
      </c>
      <c r="B4841" s="83">
        <v>48.389999999998999</v>
      </c>
      <c r="C4841" s="17">
        <f>HLOOKUP(Eingabe!$C$3,Leistungskurven!$B$1:$B$5002,A4841,FALSE)</f>
        <v>0</v>
      </c>
      <c r="E4841" s="25">
        <f>HLOOKUP(Eingabe!$C$6,Kalkulationen!$T$1:$U$8762,A4842)</f>
        <v>0.14166861508672662</v>
      </c>
    </row>
    <row r="4842" spans="1:5" x14ac:dyDescent="0.15">
      <c r="A4842" s="17">
        <v>4842</v>
      </c>
      <c r="B4842" s="83">
        <v>48.399999999998997</v>
      </c>
      <c r="C4842" s="17">
        <f>HLOOKUP(Eingabe!$C$3,Leistungskurven!$B$1:$B$5002,A4842,FALSE)</f>
        <v>0</v>
      </c>
      <c r="E4842" s="25">
        <f>HLOOKUP(Eingabe!$C$6,Kalkulationen!$T$1:$U$8762,A4843)</f>
        <v>0.14166861508672662</v>
      </c>
    </row>
    <row r="4843" spans="1:5" x14ac:dyDescent="0.15">
      <c r="A4843" s="17">
        <v>4843</v>
      </c>
      <c r="B4843" s="17">
        <v>48.409999999999002</v>
      </c>
      <c r="C4843" s="17">
        <f>HLOOKUP(Eingabe!$C$3,Leistungskurven!$B$1:$B$5002,A4843,FALSE)</f>
        <v>0</v>
      </c>
      <c r="E4843" s="25">
        <f>HLOOKUP(Eingabe!$C$6,Kalkulationen!$T$1:$U$8762,A4844)</f>
        <v>0.14166861508672662</v>
      </c>
    </row>
    <row r="4844" spans="1:5" x14ac:dyDescent="0.15">
      <c r="A4844" s="17">
        <v>4844</v>
      </c>
      <c r="B4844" s="83">
        <v>48.419999999999</v>
      </c>
      <c r="C4844" s="17">
        <f>HLOOKUP(Eingabe!$C$3,Leistungskurven!$B$1:$B$5002,A4844,FALSE)</f>
        <v>0</v>
      </c>
      <c r="E4844" s="25">
        <f>HLOOKUP(Eingabe!$C$6,Kalkulationen!$T$1:$U$8762,A4845)</f>
        <v>0.14166861508672662</v>
      </c>
    </row>
    <row r="4845" spans="1:5" x14ac:dyDescent="0.15">
      <c r="A4845" s="17">
        <v>4845</v>
      </c>
      <c r="B4845" s="83">
        <v>48.429999999998998</v>
      </c>
      <c r="C4845" s="17">
        <f>HLOOKUP(Eingabe!$C$3,Leistungskurven!$B$1:$B$5002,A4845,FALSE)</f>
        <v>0</v>
      </c>
      <c r="E4845" s="25">
        <f>HLOOKUP(Eingabe!$C$6,Kalkulationen!$T$1:$U$8762,A4846)</f>
        <v>0.14166861508672662</v>
      </c>
    </row>
    <row r="4846" spans="1:5" x14ac:dyDescent="0.15">
      <c r="A4846" s="17">
        <v>4846</v>
      </c>
      <c r="B4846" s="17">
        <v>48.439999999999003</v>
      </c>
      <c r="C4846" s="17">
        <f>HLOOKUP(Eingabe!$C$3,Leistungskurven!$B$1:$B$5002,A4846,FALSE)</f>
        <v>0</v>
      </c>
      <c r="E4846" s="25">
        <f>HLOOKUP(Eingabe!$C$6,Kalkulationen!$T$1:$U$8762,A4847)</f>
        <v>0.14166861508672662</v>
      </c>
    </row>
    <row r="4847" spans="1:5" x14ac:dyDescent="0.15">
      <c r="A4847" s="17">
        <v>4847</v>
      </c>
      <c r="B4847" s="83">
        <v>48.449999999999001</v>
      </c>
      <c r="C4847" s="17">
        <f>HLOOKUP(Eingabe!$C$3,Leistungskurven!$B$1:$B$5002,A4847,FALSE)</f>
        <v>0</v>
      </c>
      <c r="E4847" s="25">
        <f>HLOOKUP(Eingabe!$C$6,Kalkulationen!$T$1:$U$8762,A4848)</f>
        <v>0.14166861508672662</v>
      </c>
    </row>
    <row r="4848" spans="1:5" x14ac:dyDescent="0.15">
      <c r="A4848" s="17">
        <v>4848</v>
      </c>
      <c r="B4848" s="83">
        <v>48.459999999998999</v>
      </c>
      <c r="C4848" s="17">
        <f>HLOOKUP(Eingabe!$C$3,Leistungskurven!$B$1:$B$5002,A4848,FALSE)</f>
        <v>0</v>
      </c>
      <c r="E4848" s="25">
        <f>HLOOKUP(Eingabe!$C$6,Kalkulationen!$T$1:$U$8762,A4849)</f>
        <v>0.14166861508672662</v>
      </c>
    </row>
    <row r="4849" spans="1:5" x14ac:dyDescent="0.15">
      <c r="A4849" s="17">
        <v>4849</v>
      </c>
      <c r="B4849" s="17">
        <v>48.469999999998997</v>
      </c>
      <c r="C4849" s="17">
        <f>HLOOKUP(Eingabe!$C$3,Leistungskurven!$B$1:$B$5002,A4849,FALSE)</f>
        <v>0</v>
      </c>
      <c r="E4849" s="25">
        <f>HLOOKUP(Eingabe!$C$6,Kalkulationen!$T$1:$U$8762,A4850)</f>
        <v>0.14166861508672662</v>
      </c>
    </row>
    <row r="4850" spans="1:5" x14ac:dyDescent="0.15">
      <c r="A4850" s="17">
        <v>4850</v>
      </c>
      <c r="B4850" s="83">
        <v>48.479999999999002</v>
      </c>
      <c r="C4850" s="17">
        <f>HLOOKUP(Eingabe!$C$3,Leistungskurven!$B$1:$B$5002,A4850,FALSE)</f>
        <v>0</v>
      </c>
      <c r="E4850" s="25">
        <f>HLOOKUP(Eingabe!$C$6,Kalkulationen!$T$1:$U$8762,A4851)</f>
        <v>0.14166861508672662</v>
      </c>
    </row>
    <row r="4851" spans="1:5" x14ac:dyDescent="0.15">
      <c r="A4851" s="17">
        <v>4851</v>
      </c>
      <c r="B4851" s="83">
        <v>48.489999999999</v>
      </c>
      <c r="C4851" s="17">
        <f>HLOOKUP(Eingabe!$C$3,Leistungskurven!$B$1:$B$5002,A4851,FALSE)</f>
        <v>0</v>
      </c>
      <c r="E4851" s="25">
        <f>HLOOKUP(Eingabe!$C$6,Kalkulationen!$T$1:$U$8762,A4852)</f>
        <v>0.14166861508672662</v>
      </c>
    </row>
    <row r="4852" spans="1:5" x14ac:dyDescent="0.15">
      <c r="A4852" s="17">
        <v>4852</v>
      </c>
      <c r="B4852" s="17">
        <v>48.499999999998998</v>
      </c>
      <c r="C4852" s="17">
        <f>HLOOKUP(Eingabe!$C$3,Leistungskurven!$B$1:$B$5002,A4852,FALSE)</f>
        <v>0</v>
      </c>
      <c r="E4852" s="25">
        <f>HLOOKUP(Eingabe!$C$6,Kalkulationen!$T$1:$U$8762,A4853)</f>
        <v>0.14166861508672662</v>
      </c>
    </row>
    <row r="4853" spans="1:5" x14ac:dyDescent="0.15">
      <c r="A4853" s="17">
        <v>4853</v>
      </c>
      <c r="B4853" s="83">
        <v>48.509999999999003</v>
      </c>
      <c r="C4853" s="17">
        <f>HLOOKUP(Eingabe!$C$3,Leistungskurven!$B$1:$B$5002,A4853,FALSE)</f>
        <v>0</v>
      </c>
      <c r="E4853" s="25">
        <f>HLOOKUP(Eingabe!$C$6,Kalkulationen!$T$1:$U$8762,A4854)</f>
        <v>0.14166861508672662</v>
      </c>
    </row>
    <row r="4854" spans="1:5" x14ac:dyDescent="0.15">
      <c r="A4854" s="17">
        <v>4854</v>
      </c>
      <c r="B4854" s="83">
        <v>48.519999999999001</v>
      </c>
      <c r="C4854" s="17">
        <f>HLOOKUP(Eingabe!$C$3,Leistungskurven!$B$1:$B$5002,A4854,FALSE)</f>
        <v>0</v>
      </c>
      <c r="E4854" s="25">
        <f>HLOOKUP(Eingabe!$C$6,Kalkulationen!$T$1:$U$8762,A4855)</f>
        <v>0.14166861508672662</v>
      </c>
    </row>
    <row r="4855" spans="1:5" x14ac:dyDescent="0.15">
      <c r="A4855" s="17">
        <v>4855</v>
      </c>
      <c r="B4855" s="17">
        <v>48.529999999998999</v>
      </c>
      <c r="C4855" s="17">
        <f>HLOOKUP(Eingabe!$C$3,Leistungskurven!$B$1:$B$5002,A4855,FALSE)</f>
        <v>0</v>
      </c>
      <c r="E4855" s="25">
        <f>HLOOKUP(Eingabe!$C$6,Kalkulationen!$T$1:$U$8762,A4856)</f>
        <v>0.14166861508672662</v>
      </c>
    </row>
    <row r="4856" spans="1:5" x14ac:dyDescent="0.15">
      <c r="A4856" s="17">
        <v>4856</v>
      </c>
      <c r="B4856" s="83">
        <v>48.539999999998997</v>
      </c>
      <c r="C4856" s="17">
        <f>HLOOKUP(Eingabe!$C$3,Leistungskurven!$B$1:$B$5002,A4856,FALSE)</f>
        <v>0</v>
      </c>
      <c r="E4856" s="25">
        <f>HLOOKUP(Eingabe!$C$6,Kalkulationen!$T$1:$U$8762,A4857)</f>
        <v>0.14166861508672662</v>
      </c>
    </row>
    <row r="4857" spans="1:5" x14ac:dyDescent="0.15">
      <c r="A4857" s="17">
        <v>4857</v>
      </c>
      <c r="B4857" s="83">
        <v>48.549999999999002</v>
      </c>
      <c r="C4857" s="17">
        <f>HLOOKUP(Eingabe!$C$3,Leistungskurven!$B$1:$B$5002,A4857,FALSE)</f>
        <v>0</v>
      </c>
      <c r="E4857" s="25">
        <f>HLOOKUP(Eingabe!$C$6,Kalkulationen!$T$1:$U$8762,A4858)</f>
        <v>0.14166861508672662</v>
      </c>
    </row>
    <row r="4858" spans="1:5" x14ac:dyDescent="0.15">
      <c r="A4858" s="17">
        <v>4858</v>
      </c>
      <c r="B4858" s="17">
        <v>48.559999999999</v>
      </c>
      <c r="C4858" s="17">
        <f>HLOOKUP(Eingabe!$C$3,Leistungskurven!$B$1:$B$5002,A4858,FALSE)</f>
        <v>0</v>
      </c>
      <c r="E4858" s="25">
        <f>HLOOKUP(Eingabe!$C$6,Kalkulationen!$T$1:$U$8762,A4859)</f>
        <v>0.14166861508672662</v>
      </c>
    </row>
    <row r="4859" spans="1:5" x14ac:dyDescent="0.15">
      <c r="A4859" s="17">
        <v>4859</v>
      </c>
      <c r="B4859" s="83">
        <v>48.569999999998998</v>
      </c>
      <c r="C4859" s="17">
        <f>HLOOKUP(Eingabe!$C$3,Leistungskurven!$B$1:$B$5002,A4859,FALSE)</f>
        <v>0</v>
      </c>
      <c r="E4859" s="25">
        <f>HLOOKUP(Eingabe!$C$6,Kalkulationen!$T$1:$U$8762,A4860)</f>
        <v>0.14166861508672662</v>
      </c>
    </row>
    <row r="4860" spans="1:5" x14ac:dyDescent="0.15">
      <c r="A4860" s="17">
        <v>4860</v>
      </c>
      <c r="B4860" s="83">
        <v>48.579999999999004</v>
      </c>
      <c r="C4860" s="17">
        <f>HLOOKUP(Eingabe!$C$3,Leistungskurven!$B$1:$B$5002,A4860,FALSE)</f>
        <v>0</v>
      </c>
      <c r="E4860" s="25">
        <f>HLOOKUP(Eingabe!$C$6,Kalkulationen!$T$1:$U$8762,A4861)</f>
        <v>0.14166861508672662</v>
      </c>
    </row>
    <row r="4861" spans="1:5" x14ac:dyDescent="0.15">
      <c r="A4861" s="17">
        <v>4861</v>
      </c>
      <c r="B4861" s="17">
        <v>48.589999999999002</v>
      </c>
      <c r="C4861" s="17">
        <f>HLOOKUP(Eingabe!$C$3,Leistungskurven!$B$1:$B$5002,A4861,FALSE)</f>
        <v>0</v>
      </c>
      <c r="E4861" s="25">
        <f>HLOOKUP(Eingabe!$C$6,Kalkulationen!$T$1:$U$8762,A4862)</f>
        <v>0.14166861508672662</v>
      </c>
    </row>
    <row r="4862" spans="1:5" x14ac:dyDescent="0.15">
      <c r="A4862" s="17">
        <v>4862</v>
      </c>
      <c r="B4862" s="83">
        <v>48.599999999999</v>
      </c>
      <c r="C4862" s="17">
        <f>HLOOKUP(Eingabe!$C$3,Leistungskurven!$B$1:$B$5002,A4862,FALSE)</f>
        <v>0</v>
      </c>
      <c r="E4862" s="25">
        <f>HLOOKUP(Eingabe!$C$6,Kalkulationen!$T$1:$U$8762,A4863)</f>
        <v>0.14166861508672662</v>
      </c>
    </row>
    <row r="4863" spans="1:5" x14ac:dyDescent="0.15">
      <c r="A4863" s="17">
        <v>4863</v>
      </c>
      <c r="B4863" s="83">
        <v>48.609999999998998</v>
      </c>
      <c r="C4863" s="17">
        <f>HLOOKUP(Eingabe!$C$3,Leistungskurven!$B$1:$B$5002,A4863,FALSE)</f>
        <v>0</v>
      </c>
      <c r="E4863" s="25">
        <f>HLOOKUP(Eingabe!$C$6,Kalkulationen!$T$1:$U$8762,A4864)</f>
        <v>0.14166861508672662</v>
      </c>
    </row>
    <row r="4864" spans="1:5" x14ac:dyDescent="0.15">
      <c r="A4864" s="17">
        <v>4864</v>
      </c>
      <c r="B4864" s="17">
        <v>48.619999999999003</v>
      </c>
      <c r="C4864" s="17">
        <f>HLOOKUP(Eingabe!$C$3,Leistungskurven!$B$1:$B$5002,A4864,FALSE)</f>
        <v>0</v>
      </c>
      <c r="E4864" s="25">
        <f>HLOOKUP(Eingabe!$C$6,Kalkulationen!$T$1:$U$8762,A4865)</f>
        <v>0.14166861508672662</v>
      </c>
    </row>
    <row r="4865" spans="1:5" x14ac:dyDescent="0.15">
      <c r="A4865" s="17">
        <v>4865</v>
      </c>
      <c r="B4865" s="83">
        <v>48.629999999999001</v>
      </c>
      <c r="C4865" s="17">
        <f>HLOOKUP(Eingabe!$C$3,Leistungskurven!$B$1:$B$5002,A4865,FALSE)</f>
        <v>0</v>
      </c>
      <c r="E4865" s="25">
        <f>HLOOKUP(Eingabe!$C$6,Kalkulationen!$T$1:$U$8762,A4866)</f>
        <v>0.14166861508672662</v>
      </c>
    </row>
    <row r="4866" spans="1:5" x14ac:dyDescent="0.15">
      <c r="A4866" s="17">
        <v>4866</v>
      </c>
      <c r="B4866" s="83">
        <v>48.639999999998999</v>
      </c>
      <c r="C4866" s="17">
        <f>HLOOKUP(Eingabe!$C$3,Leistungskurven!$B$1:$B$5002,A4866,FALSE)</f>
        <v>0</v>
      </c>
      <c r="E4866" s="25">
        <f>HLOOKUP(Eingabe!$C$6,Kalkulationen!$T$1:$U$8762,A4867)</f>
        <v>0.14166861508672662</v>
      </c>
    </row>
    <row r="4867" spans="1:5" x14ac:dyDescent="0.15">
      <c r="A4867" s="17">
        <v>4867</v>
      </c>
      <c r="B4867" s="17">
        <v>48.649999999998997</v>
      </c>
      <c r="C4867" s="17">
        <f>HLOOKUP(Eingabe!$C$3,Leistungskurven!$B$1:$B$5002,A4867,FALSE)</f>
        <v>0</v>
      </c>
      <c r="E4867" s="25">
        <f>HLOOKUP(Eingabe!$C$6,Kalkulationen!$T$1:$U$8762,A4868)</f>
        <v>0.14166861508672662</v>
      </c>
    </row>
    <row r="4868" spans="1:5" x14ac:dyDescent="0.15">
      <c r="A4868" s="17">
        <v>4868</v>
      </c>
      <c r="B4868" s="83">
        <v>48.659999999999002</v>
      </c>
      <c r="C4868" s="17">
        <f>HLOOKUP(Eingabe!$C$3,Leistungskurven!$B$1:$B$5002,A4868,FALSE)</f>
        <v>0</v>
      </c>
      <c r="E4868" s="25">
        <f>HLOOKUP(Eingabe!$C$6,Kalkulationen!$T$1:$U$8762,A4869)</f>
        <v>0.14166861508672662</v>
      </c>
    </row>
    <row r="4869" spans="1:5" x14ac:dyDescent="0.15">
      <c r="A4869" s="17">
        <v>4869</v>
      </c>
      <c r="B4869" s="83">
        <v>48.669999999999</v>
      </c>
      <c r="C4869" s="17">
        <f>HLOOKUP(Eingabe!$C$3,Leistungskurven!$B$1:$B$5002,A4869,FALSE)</f>
        <v>0</v>
      </c>
      <c r="E4869" s="25">
        <f>HLOOKUP(Eingabe!$C$6,Kalkulationen!$T$1:$U$8762,A4870)</f>
        <v>0.14166861508672662</v>
      </c>
    </row>
    <row r="4870" spans="1:5" x14ac:dyDescent="0.15">
      <c r="A4870" s="17">
        <v>4870</v>
      </c>
      <c r="B4870" s="17">
        <v>48.679999999998998</v>
      </c>
      <c r="C4870" s="17">
        <f>HLOOKUP(Eingabe!$C$3,Leistungskurven!$B$1:$B$5002,A4870,FALSE)</f>
        <v>0</v>
      </c>
      <c r="E4870" s="25">
        <f>HLOOKUP(Eingabe!$C$6,Kalkulationen!$T$1:$U$8762,A4871)</f>
        <v>0.14166861508672662</v>
      </c>
    </row>
    <row r="4871" spans="1:5" x14ac:dyDescent="0.15">
      <c r="A4871" s="17">
        <v>4871</v>
      </c>
      <c r="B4871" s="83">
        <v>48.689999999999003</v>
      </c>
      <c r="C4871" s="17">
        <f>HLOOKUP(Eingabe!$C$3,Leistungskurven!$B$1:$B$5002,A4871,FALSE)</f>
        <v>0</v>
      </c>
      <c r="E4871" s="25">
        <f>HLOOKUP(Eingabe!$C$6,Kalkulationen!$T$1:$U$8762,A4872)</f>
        <v>0.14166861508672662</v>
      </c>
    </row>
    <row r="4872" spans="1:5" x14ac:dyDescent="0.15">
      <c r="A4872" s="17">
        <v>4872</v>
      </c>
      <c r="B4872" s="83">
        <v>48.699999999999001</v>
      </c>
      <c r="C4872" s="17">
        <f>HLOOKUP(Eingabe!$C$3,Leistungskurven!$B$1:$B$5002,A4872,FALSE)</f>
        <v>0</v>
      </c>
      <c r="E4872" s="25">
        <f>HLOOKUP(Eingabe!$C$6,Kalkulationen!$T$1:$U$8762,A4873)</f>
        <v>0.14166861508672662</v>
      </c>
    </row>
    <row r="4873" spans="1:5" x14ac:dyDescent="0.15">
      <c r="A4873" s="17">
        <v>4873</v>
      </c>
      <c r="B4873" s="17">
        <v>48.709999999998999</v>
      </c>
      <c r="C4873" s="17">
        <f>HLOOKUP(Eingabe!$C$3,Leistungskurven!$B$1:$B$5002,A4873,FALSE)</f>
        <v>0</v>
      </c>
      <c r="E4873" s="25">
        <f>HLOOKUP(Eingabe!$C$6,Kalkulationen!$T$1:$U$8762,A4874)</f>
        <v>0.14166861508672662</v>
      </c>
    </row>
    <row r="4874" spans="1:5" x14ac:dyDescent="0.15">
      <c r="A4874" s="17">
        <v>4874</v>
      </c>
      <c r="B4874" s="83">
        <v>48.719999999998997</v>
      </c>
      <c r="C4874" s="17">
        <f>HLOOKUP(Eingabe!$C$3,Leistungskurven!$B$1:$B$5002,A4874,FALSE)</f>
        <v>0</v>
      </c>
      <c r="E4874" s="25">
        <f>HLOOKUP(Eingabe!$C$6,Kalkulationen!$T$1:$U$8762,A4875)</f>
        <v>0.14166861508672662</v>
      </c>
    </row>
    <row r="4875" spans="1:5" x14ac:dyDescent="0.15">
      <c r="A4875" s="17">
        <v>4875</v>
      </c>
      <c r="B4875" s="83">
        <v>48.729999999998903</v>
      </c>
      <c r="C4875" s="17">
        <f>HLOOKUP(Eingabe!$C$3,Leistungskurven!$B$1:$B$5002,A4875,FALSE)</f>
        <v>0</v>
      </c>
      <c r="E4875" s="25">
        <f>HLOOKUP(Eingabe!$C$6,Kalkulationen!$T$1:$U$8762,A4876)</f>
        <v>0.14166861508672662</v>
      </c>
    </row>
    <row r="4876" spans="1:5" x14ac:dyDescent="0.15">
      <c r="A4876" s="17">
        <v>4876</v>
      </c>
      <c r="B4876" s="17">
        <v>48.739999999999</v>
      </c>
      <c r="C4876" s="17">
        <f>HLOOKUP(Eingabe!$C$3,Leistungskurven!$B$1:$B$5002,A4876,FALSE)</f>
        <v>0</v>
      </c>
      <c r="E4876" s="25">
        <f>HLOOKUP(Eingabe!$C$6,Kalkulationen!$T$1:$U$8762,A4877)</f>
        <v>0.14166861508672662</v>
      </c>
    </row>
    <row r="4877" spans="1:5" x14ac:dyDescent="0.15">
      <c r="A4877" s="17">
        <v>4877</v>
      </c>
      <c r="B4877" s="83">
        <v>48.749999999998899</v>
      </c>
      <c r="C4877" s="17">
        <f>HLOOKUP(Eingabe!$C$3,Leistungskurven!$B$1:$B$5002,A4877,FALSE)</f>
        <v>0</v>
      </c>
      <c r="E4877" s="25">
        <f>HLOOKUP(Eingabe!$C$6,Kalkulationen!$T$1:$U$8762,A4878)</f>
        <v>0.14166861508672662</v>
      </c>
    </row>
    <row r="4878" spans="1:5" x14ac:dyDescent="0.15">
      <c r="A4878" s="17">
        <v>4878</v>
      </c>
      <c r="B4878" s="83">
        <v>48.759999999998897</v>
      </c>
      <c r="C4878" s="17">
        <f>HLOOKUP(Eingabe!$C$3,Leistungskurven!$B$1:$B$5002,A4878,FALSE)</f>
        <v>0</v>
      </c>
      <c r="E4878" s="25">
        <f>HLOOKUP(Eingabe!$C$6,Kalkulationen!$T$1:$U$8762,A4879)</f>
        <v>0.14166861508672662</v>
      </c>
    </row>
    <row r="4879" spans="1:5" x14ac:dyDescent="0.15">
      <c r="A4879" s="17">
        <v>4879</v>
      </c>
      <c r="B4879" s="17">
        <v>48.769999999999001</v>
      </c>
      <c r="C4879" s="17">
        <f>HLOOKUP(Eingabe!$C$3,Leistungskurven!$B$1:$B$5002,A4879,FALSE)</f>
        <v>0</v>
      </c>
      <c r="E4879" s="25">
        <f>HLOOKUP(Eingabe!$C$6,Kalkulationen!$T$1:$U$8762,A4880)</f>
        <v>0.14166861508672662</v>
      </c>
    </row>
    <row r="4880" spans="1:5" x14ac:dyDescent="0.15">
      <c r="A4880" s="17">
        <v>4880</v>
      </c>
      <c r="B4880" s="83">
        <v>48.7799999999989</v>
      </c>
      <c r="C4880" s="17">
        <f>HLOOKUP(Eingabe!$C$3,Leistungskurven!$B$1:$B$5002,A4880,FALSE)</f>
        <v>0</v>
      </c>
      <c r="E4880" s="25">
        <f>HLOOKUP(Eingabe!$C$6,Kalkulationen!$T$1:$U$8762,A4881)</f>
        <v>0.14166861508672662</v>
      </c>
    </row>
    <row r="4881" spans="1:5" x14ac:dyDescent="0.15">
      <c r="A4881" s="17">
        <v>4881</v>
      </c>
      <c r="B4881" s="83">
        <v>48.789999999998898</v>
      </c>
      <c r="C4881" s="17">
        <f>HLOOKUP(Eingabe!$C$3,Leistungskurven!$B$1:$B$5002,A4881,FALSE)</f>
        <v>0</v>
      </c>
      <c r="E4881" s="25">
        <f>HLOOKUP(Eingabe!$C$6,Kalkulationen!$T$1:$U$8762,A4882)</f>
        <v>0.14166861508672662</v>
      </c>
    </row>
    <row r="4882" spans="1:5" x14ac:dyDescent="0.15">
      <c r="A4882" s="17">
        <v>4882</v>
      </c>
      <c r="B4882" s="17">
        <v>48.799999999998903</v>
      </c>
      <c r="C4882" s="17">
        <f>HLOOKUP(Eingabe!$C$3,Leistungskurven!$B$1:$B$5002,A4882,FALSE)</f>
        <v>0</v>
      </c>
      <c r="E4882" s="25">
        <f>HLOOKUP(Eingabe!$C$6,Kalkulationen!$T$1:$U$8762,A4883)</f>
        <v>0.14166861508672662</v>
      </c>
    </row>
    <row r="4883" spans="1:5" x14ac:dyDescent="0.15">
      <c r="A4883" s="17">
        <v>4883</v>
      </c>
      <c r="B4883" s="83">
        <v>48.809999999998901</v>
      </c>
      <c r="C4883" s="17">
        <f>HLOOKUP(Eingabe!$C$3,Leistungskurven!$B$1:$B$5002,A4883,FALSE)</f>
        <v>0</v>
      </c>
      <c r="E4883" s="25">
        <f>HLOOKUP(Eingabe!$C$6,Kalkulationen!$T$1:$U$8762,A4884)</f>
        <v>0.14166861508672662</v>
      </c>
    </row>
    <row r="4884" spans="1:5" x14ac:dyDescent="0.15">
      <c r="A4884" s="17">
        <v>4884</v>
      </c>
      <c r="B4884" s="83">
        <v>48.819999999998899</v>
      </c>
      <c r="C4884" s="17">
        <f>HLOOKUP(Eingabe!$C$3,Leistungskurven!$B$1:$B$5002,A4884,FALSE)</f>
        <v>0</v>
      </c>
      <c r="E4884" s="25">
        <f>HLOOKUP(Eingabe!$C$6,Kalkulationen!$T$1:$U$8762,A4885)</f>
        <v>0.14166861508672662</v>
      </c>
    </row>
    <row r="4885" spans="1:5" x14ac:dyDescent="0.15">
      <c r="A4885" s="17">
        <v>4885</v>
      </c>
      <c r="B4885" s="17">
        <v>48.829999999998897</v>
      </c>
      <c r="C4885" s="17">
        <f>HLOOKUP(Eingabe!$C$3,Leistungskurven!$B$1:$B$5002,A4885,FALSE)</f>
        <v>0</v>
      </c>
      <c r="E4885" s="25">
        <f>HLOOKUP(Eingabe!$C$6,Kalkulationen!$T$1:$U$8762,A4886)</f>
        <v>0.14166861508672662</v>
      </c>
    </row>
    <row r="4886" spans="1:5" x14ac:dyDescent="0.15">
      <c r="A4886" s="17">
        <v>4886</v>
      </c>
      <c r="B4886" s="83">
        <v>48.839999999998902</v>
      </c>
      <c r="C4886" s="17">
        <f>HLOOKUP(Eingabe!$C$3,Leistungskurven!$B$1:$B$5002,A4886,FALSE)</f>
        <v>0</v>
      </c>
      <c r="E4886" s="25">
        <f>HLOOKUP(Eingabe!$C$6,Kalkulationen!$T$1:$U$8762,A4887)</f>
        <v>0.14166861508672662</v>
      </c>
    </row>
    <row r="4887" spans="1:5" x14ac:dyDescent="0.15">
      <c r="A4887" s="17">
        <v>4887</v>
      </c>
      <c r="B4887" s="83">
        <v>48.8499999999989</v>
      </c>
      <c r="C4887" s="17">
        <f>HLOOKUP(Eingabe!$C$3,Leistungskurven!$B$1:$B$5002,A4887,FALSE)</f>
        <v>0</v>
      </c>
      <c r="E4887" s="25">
        <f>HLOOKUP(Eingabe!$C$6,Kalkulationen!$T$1:$U$8762,A4888)</f>
        <v>0.14166861508672662</v>
      </c>
    </row>
    <row r="4888" spans="1:5" x14ac:dyDescent="0.15">
      <c r="A4888" s="17">
        <v>4888</v>
      </c>
      <c r="B4888" s="17">
        <v>48.859999999998898</v>
      </c>
      <c r="C4888" s="17">
        <f>HLOOKUP(Eingabe!$C$3,Leistungskurven!$B$1:$B$5002,A4888,FALSE)</f>
        <v>0</v>
      </c>
      <c r="E4888" s="25">
        <f>HLOOKUP(Eingabe!$C$6,Kalkulationen!$T$1:$U$8762,A4889)</f>
        <v>0.14166861508672662</v>
      </c>
    </row>
    <row r="4889" spans="1:5" x14ac:dyDescent="0.15">
      <c r="A4889" s="17">
        <v>4889</v>
      </c>
      <c r="B4889" s="83">
        <v>48.869999999998903</v>
      </c>
      <c r="C4889" s="17">
        <f>HLOOKUP(Eingabe!$C$3,Leistungskurven!$B$1:$B$5002,A4889,FALSE)</f>
        <v>0</v>
      </c>
      <c r="E4889" s="25">
        <f>HLOOKUP(Eingabe!$C$6,Kalkulationen!$T$1:$U$8762,A4890)</f>
        <v>0.14166861508672662</v>
      </c>
    </row>
    <row r="4890" spans="1:5" x14ac:dyDescent="0.15">
      <c r="A4890" s="17">
        <v>4890</v>
      </c>
      <c r="B4890" s="83">
        <v>48.879999999998901</v>
      </c>
      <c r="C4890" s="17">
        <f>HLOOKUP(Eingabe!$C$3,Leistungskurven!$B$1:$B$5002,A4890,FALSE)</f>
        <v>0</v>
      </c>
      <c r="E4890" s="25">
        <f>HLOOKUP(Eingabe!$C$6,Kalkulationen!$T$1:$U$8762,A4891)</f>
        <v>0.14166861508672662</v>
      </c>
    </row>
    <row r="4891" spans="1:5" x14ac:dyDescent="0.15">
      <c r="A4891" s="17">
        <v>4891</v>
      </c>
      <c r="B4891" s="17">
        <v>48.889999999998899</v>
      </c>
      <c r="C4891" s="17">
        <f>HLOOKUP(Eingabe!$C$3,Leistungskurven!$B$1:$B$5002,A4891,FALSE)</f>
        <v>0</v>
      </c>
      <c r="E4891" s="25">
        <f>HLOOKUP(Eingabe!$C$6,Kalkulationen!$T$1:$U$8762,A4892)</f>
        <v>0.14166861508672662</v>
      </c>
    </row>
    <row r="4892" spans="1:5" x14ac:dyDescent="0.15">
      <c r="A4892" s="17">
        <v>4892</v>
      </c>
      <c r="B4892" s="83">
        <v>48.899999999998897</v>
      </c>
      <c r="C4892" s="17">
        <f>HLOOKUP(Eingabe!$C$3,Leistungskurven!$B$1:$B$5002,A4892,FALSE)</f>
        <v>0</v>
      </c>
      <c r="E4892" s="25">
        <f>HLOOKUP(Eingabe!$C$6,Kalkulationen!$T$1:$U$8762,A4893)</f>
        <v>0.14166861508672662</v>
      </c>
    </row>
    <row r="4893" spans="1:5" x14ac:dyDescent="0.15">
      <c r="A4893" s="17">
        <v>4893</v>
      </c>
      <c r="B4893" s="83">
        <v>48.909999999998902</v>
      </c>
      <c r="C4893" s="17">
        <f>HLOOKUP(Eingabe!$C$3,Leistungskurven!$B$1:$B$5002,A4893,FALSE)</f>
        <v>0</v>
      </c>
      <c r="E4893" s="25">
        <f>HLOOKUP(Eingabe!$C$6,Kalkulationen!$T$1:$U$8762,A4894)</f>
        <v>0.14166861508672662</v>
      </c>
    </row>
    <row r="4894" spans="1:5" x14ac:dyDescent="0.15">
      <c r="A4894" s="17">
        <v>4894</v>
      </c>
      <c r="B4894" s="17">
        <v>48.9199999999989</v>
      </c>
      <c r="C4894" s="17">
        <f>HLOOKUP(Eingabe!$C$3,Leistungskurven!$B$1:$B$5002,A4894,FALSE)</f>
        <v>0</v>
      </c>
      <c r="E4894" s="25">
        <f>HLOOKUP(Eingabe!$C$6,Kalkulationen!$T$1:$U$8762,A4895)</f>
        <v>0.14166861508672662</v>
      </c>
    </row>
    <row r="4895" spans="1:5" x14ac:dyDescent="0.15">
      <c r="A4895" s="17">
        <v>4895</v>
      </c>
      <c r="B4895" s="83">
        <v>48.929999999998898</v>
      </c>
      <c r="C4895" s="17">
        <f>HLOOKUP(Eingabe!$C$3,Leistungskurven!$B$1:$B$5002,A4895,FALSE)</f>
        <v>0</v>
      </c>
      <c r="E4895" s="25">
        <f>HLOOKUP(Eingabe!$C$6,Kalkulationen!$T$1:$U$8762,A4896)</f>
        <v>0.14166861508672662</v>
      </c>
    </row>
    <row r="4896" spans="1:5" x14ac:dyDescent="0.15">
      <c r="A4896" s="17">
        <v>4896</v>
      </c>
      <c r="B4896" s="83">
        <v>48.939999999998903</v>
      </c>
      <c r="C4896" s="17">
        <f>HLOOKUP(Eingabe!$C$3,Leistungskurven!$B$1:$B$5002,A4896,FALSE)</f>
        <v>0</v>
      </c>
      <c r="E4896" s="25">
        <f>HLOOKUP(Eingabe!$C$6,Kalkulationen!$T$1:$U$8762,A4897)</f>
        <v>0.14166861508672662</v>
      </c>
    </row>
    <row r="4897" spans="1:5" x14ac:dyDescent="0.15">
      <c r="A4897" s="17">
        <v>4897</v>
      </c>
      <c r="B4897" s="17">
        <v>48.949999999998902</v>
      </c>
      <c r="C4897" s="17">
        <f>HLOOKUP(Eingabe!$C$3,Leistungskurven!$B$1:$B$5002,A4897,FALSE)</f>
        <v>0</v>
      </c>
      <c r="E4897" s="25">
        <f>HLOOKUP(Eingabe!$C$6,Kalkulationen!$T$1:$U$8762,A4898)</f>
        <v>0.14166861508672662</v>
      </c>
    </row>
    <row r="4898" spans="1:5" x14ac:dyDescent="0.15">
      <c r="A4898" s="17">
        <v>4898</v>
      </c>
      <c r="B4898" s="83">
        <v>48.9599999999989</v>
      </c>
      <c r="C4898" s="17">
        <f>HLOOKUP(Eingabe!$C$3,Leistungskurven!$B$1:$B$5002,A4898,FALSE)</f>
        <v>0</v>
      </c>
      <c r="E4898" s="25">
        <f>HLOOKUP(Eingabe!$C$6,Kalkulationen!$T$1:$U$8762,A4899)</f>
        <v>0.14166861508672662</v>
      </c>
    </row>
    <row r="4899" spans="1:5" x14ac:dyDescent="0.15">
      <c r="A4899" s="17">
        <v>4899</v>
      </c>
      <c r="B4899" s="83">
        <v>48.969999999998898</v>
      </c>
      <c r="C4899" s="17">
        <f>HLOOKUP(Eingabe!$C$3,Leistungskurven!$B$1:$B$5002,A4899,FALSE)</f>
        <v>0</v>
      </c>
      <c r="E4899" s="25">
        <f>HLOOKUP(Eingabe!$C$6,Kalkulationen!$T$1:$U$8762,A4900)</f>
        <v>0.14166861508672662</v>
      </c>
    </row>
    <row r="4900" spans="1:5" x14ac:dyDescent="0.15">
      <c r="A4900" s="17">
        <v>4900</v>
      </c>
      <c r="B4900" s="17">
        <v>48.979999999998903</v>
      </c>
      <c r="C4900" s="17">
        <f>HLOOKUP(Eingabe!$C$3,Leistungskurven!$B$1:$B$5002,A4900,FALSE)</f>
        <v>0</v>
      </c>
      <c r="E4900" s="25">
        <f>HLOOKUP(Eingabe!$C$6,Kalkulationen!$T$1:$U$8762,A4901)</f>
        <v>0.14166861508672662</v>
      </c>
    </row>
    <row r="4901" spans="1:5" x14ac:dyDescent="0.15">
      <c r="A4901" s="17">
        <v>4901</v>
      </c>
      <c r="B4901" s="83">
        <v>48.989999999998901</v>
      </c>
      <c r="C4901" s="17">
        <f>HLOOKUP(Eingabe!$C$3,Leistungskurven!$B$1:$B$5002,A4901,FALSE)</f>
        <v>0</v>
      </c>
      <c r="E4901" s="25">
        <f>HLOOKUP(Eingabe!$C$6,Kalkulationen!$T$1:$U$8762,A4902)</f>
        <v>0.14166861508672662</v>
      </c>
    </row>
    <row r="4902" spans="1:5" x14ac:dyDescent="0.15">
      <c r="A4902" s="17">
        <v>4902</v>
      </c>
      <c r="B4902" s="83">
        <v>48.999999999998899</v>
      </c>
      <c r="C4902" s="17">
        <f>HLOOKUP(Eingabe!$C$3,Leistungskurven!$B$1:$B$5002,A4902,FALSE)</f>
        <v>0</v>
      </c>
      <c r="E4902" s="25">
        <f>HLOOKUP(Eingabe!$C$6,Kalkulationen!$T$1:$U$8762,A4903)</f>
        <v>0.14166861508672662</v>
      </c>
    </row>
    <row r="4903" spans="1:5" x14ac:dyDescent="0.15">
      <c r="A4903" s="17">
        <v>4903</v>
      </c>
      <c r="B4903" s="17">
        <v>49.009999999998897</v>
      </c>
      <c r="C4903" s="17">
        <f>HLOOKUP(Eingabe!$C$3,Leistungskurven!$B$1:$B$5002,A4903,FALSE)</f>
        <v>0</v>
      </c>
      <c r="E4903" s="25">
        <f>HLOOKUP(Eingabe!$C$6,Kalkulationen!$T$1:$U$8762,A4904)</f>
        <v>0.14166861508672662</v>
      </c>
    </row>
    <row r="4904" spans="1:5" x14ac:dyDescent="0.15">
      <c r="A4904" s="17">
        <v>4904</v>
      </c>
      <c r="B4904" s="83">
        <v>49.019999999998902</v>
      </c>
      <c r="C4904" s="17">
        <f>HLOOKUP(Eingabe!$C$3,Leistungskurven!$B$1:$B$5002,A4904,FALSE)</f>
        <v>0</v>
      </c>
      <c r="E4904" s="25">
        <f>HLOOKUP(Eingabe!$C$6,Kalkulationen!$T$1:$U$8762,A4905)</f>
        <v>0.14166861508672662</v>
      </c>
    </row>
    <row r="4905" spans="1:5" x14ac:dyDescent="0.15">
      <c r="A4905" s="17">
        <v>4905</v>
      </c>
      <c r="B4905" s="83">
        <v>49.0299999999989</v>
      </c>
      <c r="C4905" s="17">
        <f>HLOOKUP(Eingabe!$C$3,Leistungskurven!$B$1:$B$5002,A4905,FALSE)</f>
        <v>0</v>
      </c>
      <c r="E4905" s="25">
        <f>HLOOKUP(Eingabe!$C$6,Kalkulationen!$T$1:$U$8762,A4906)</f>
        <v>0.14166861508672662</v>
      </c>
    </row>
    <row r="4906" spans="1:5" x14ac:dyDescent="0.15">
      <c r="A4906" s="17">
        <v>4906</v>
      </c>
      <c r="B4906" s="17">
        <v>49.039999999998898</v>
      </c>
      <c r="C4906" s="17">
        <f>HLOOKUP(Eingabe!$C$3,Leistungskurven!$B$1:$B$5002,A4906,FALSE)</f>
        <v>0</v>
      </c>
      <c r="E4906" s="25">
        <f>HLOOKUP(Eingabe!$C$6,Kalkulationen!$T$1:$U$8762,A4907)</f>
        <v>0.14166861508672662</v>
      </c>
    </row>
    <row r="4907" spans="1:5" x14ac:dyDescent="0.15">
      <c r="A4907" s="17">
        <v>4907</v>
      </c>
      <c r="B4907" s="83">
        <v>49.049999999998903</v>
      </c>
      <c r="C4907" s="17">
        <f>HLOOKUP(Eingabe!$C$3,Leistungskurven!$B$1:$B$5002,A4907,FALSE)</f>
        <v>0</v>
      </c>
      <c r="E4907" s="25">
        <f>HLOOKUP(Eingabe!$C$6,Kalkulationen!$T$1:$U$8762,A4908)</f>
        <v>0.14166861508672662</v>
      </c>
    </row>
    <row r="4908" spans="1:5" x14ac:dyDescent="0.15">
      <c r="A4908" s="17">
        <v>4908</v>
      </c>
      <c r="B4908" s="83">
        <v>49.059999999998901</v>
      </c>
      <c r="C4908" s="17">
        <f>HLOOKUP(Eingabe!$C$3,Leistungskurven!$B$1:$B$5002,A4908,FALSE)</f>
        <v>0</v>
      </c>
      <c r="E4908" s="25">
        <f>HLOOKUP(Eingabe!$C$6,Kalkulationen!$T$1:$U$8762,A4909)</f>
        <v>0.14166861508672662</v>
      </c>
    </row>
    <row r="4909" spans="1:5" x14ac:dyDescent="0.15">
      <c r="A4909" s="17">
        <v>4909</v>
      </c>
      <c r="B4909" s="17">
        <v>49.069999999998899</v>
      </c>
      <c r="C4909" s="17">
        <f>HLOOKUP(Eingabe!$C$3,Leistungskurven!$B$1:$B$5002,A4909,FALSE)</f>
        <v>0</v>
      </c>
      <c r="E4909" s="25">
        <f>HLOOKUP(Eingabe!$C$6,Kalkulationen!$T$1:$U$8762,A4910)</f>
        <v>0.14166861508672662</v>
      </c>
    </row>
    <row r="4910" spans="1:5" x14ac:dyDescent="0.15">
      <c r="A4910" s="17">
        <v>4910</v>
      </c>
      <c r="B4910" s="83">
        <v>49.079999999998897</v>
      </c>
      <c r="C4910" s="17">
        <f>HLOOKUP(Eingabe!$C$3,Leistungskurven!$B$1:$B$5002,A4910,FALSE)</f>
        <v>0</v>
      </c>
      <c r="E4910" s="25">
        <f>HLOOKUP(Eingabe!$C$6,Kalkulationen!$T$1:$U$8762,A4911)</f>
        <v>0.14166861508672662</v>
      </c>
    </row>
    <row r="4911" spans="1:5" x14ac:dyDescent="0.15">
      <c r="A4911" s="17">
        <v>4911</v>
      </c>
      <c r="B4911" s="83">
        <v>49.089999999998902</v>
      </c>
      <c r="C4911" s="17">
        <f>HLOOKUP(Eingabe!$C$3,Leistungskurven!$B$1:$B$5002,A4911,FALSE)</f>
        <v>0</v>
      </c>
      <c r="E4911" s="25">
        <f>HLOOKUP(Eingabe!$C$6,Kalkulationen!$T$1:$U$8762,A4912)</f>
        <v>0.14166861508672662</v>
      </c>
    </row>
    <row r="4912" spans="1:5" x14ac:dyDescent="0.15">
      <c r="A4912" s="17">
        <v>4912</v>
      </c>
      <c r="B4912" s="17">
        <v>49.0999999999989</v>
      </c>
      <c r="C4912" s="17">
        <f>HLOOKUP(Eingabe!$C$3,Leistungskurven!$B$1:$B$5002,A4912,FALSE)</f>
        <v>0</v>
      </c>
      <c r="E4912" s="25">
        <f>HLOOKUP(Eingabe!$C$6,Kalkulationen!$T$1:$U$8762,A4913)</f>
        <v>0.14166861508672662</v>
      </c>
    </row>
    <row r="4913" spans="1:5" x14ac:dyDescent="0.15">
      <c r="A4913" s="17">
        <v>4913</v>
      </c>
      <c r="B4913" s="83">
        <v>49.109999999998898</v>
      </c>
      <c r="C4913" s="17">
        <f>HLOOKUP(Eingabe!$C$3,Leistungskurven!$B$1:$B$5002,A4913,FALSE)</f>
        <v>0</v>
      </c>
      <c r="E4913" s="25">
        <f>HLOOKUP(Eingabe!$C$6,Kalkulationen!$T$1:$U$8762,A4914)</f>
        <v>0.14166861508672662</v>
      </c>
    </row>
    <row r="4914" spans="1:5" x14ac:dyDescent="0.15">
      <c r="A4914" s="17">
        <v>4914</v>
      </c>
      <c r="B4914" s="83">
        <v>49.119999999998903</v>
      </c>
      <c r="C4914" s="17">
        <f>HLOOKUP(Eingabe!$C$3,Leistungskurven!$B$1:$B$5002,A4914,FALSE)</f>
        <v>0</v>
      </c>
      <c r="E4914" s="25">
        <f>HLOOKUP(Eingabe!$C$6,Kalkulationen!$T$1:$U$8762,A4915)</f>
        <v>0.14166861508672662</v>
      </c>
    </row>
    <row r="4915" spans="1:5" x14ac:dyDescent="0.15">
      <c r="A4915" s="17">
        <v>4915</v>
      </c>
      <c r="B4915" s="17">
        <v>49.129999999998901</v>
      </c>
      <c r="C4915" s="17">
        <f>HLOOKUP(Eingabe!$C$3,Leistungskurven!$B$1:$B$5002,A4915,FALSE)</f>
        <v>0</v>
      </c>
      <c r="E4915" s="25">
        <f>HLOOKUP(Eingabe!$C$6,Kalkulationen!$T$1:$U$8762,A4916)</f>
        <v>0.14166861508672662</v>
      </c>
    </row>
    <row r="4916" spans="1:5" x14ac:dyDescent="0.15">
      <c r="A4916" s="17">
        <v>4916</v>
      </c>
      <c r="B4916" s="83">
        <v>49.139999999998899</v>
      </c>
      <c r="C4916" s="17">
        <f>HLOOKUP(Eingabe!$C$3,Leistungskurven!$B$1:$B$5002,A4916,FALSE)</f>
        <v>0</v>
      </c>
      <c r="E4916" s="25">
        <f>HLOOKUP(Eingabe!$C$6,Kalkulationen!$T$1:$U$8762,A4917)</f>
        <v>0.14166861508672662</v>
      </c>
    </row>
    <row r="4917" spans="1:5" x14ac:dyDescent="0.15">
      <c r="A4917" s="17">
        <v>4917</v>
      </c>
      <c r="B4917" s="83">
        <v>49.149999999998897</v>
      </c>
      <c r="C4917" s="17">
        <f>HLOOKUP(Eingabe!$C$3,Leistungskurven!$B$1:$B$5002,A4917,FALSE)</f>
        <v>0</v>
      </c>
      <c r="E4917" s="25">
        <f>HLOOKUP(Eingabe!$C$6,Kalkulationen!$T$1:$U$8762,A4918)</f>
        <v>0.14166861508672662</v>
      </c>
    </row>
    <row r="4918" spans="1:5" x14ac:dyDescent="0.15">
      <c r="A4918" s="17">
        <v>4918</v>
      </c>
      <c r="B4918" s="17">
        <v>49.159999999998902</v>
      </c>
      <c r="C4918" s="17">
        <f>HLOOKUP(Eingabe!$C$3,Leistungskurven!$B$1:$B$5002,A4918,FALSE)</f>
        <v>0</v>
      </c>
      <c r="E4918" s="25">
        <f>HLOOKUP(Eingabe!$C$6,Kalkulationen!$T$1:$U$8762,A4919)</f>
        <v>0.14166861508672662</v>
      </c>
    </row>
    <row r="4919" spans="1:5" x14ac:dyDescent="0.15">
      <c r="A4919" s="17">
        <v>4919</v>
      </c>
      <c r="B4919" s="83">
        <v>49.1699999999989</v>
      </c>
      <c r="C4919" s="17">
        <f>HLOOKUP(Eingabe!$C$3,Leistungskurven!$B$1:$B$5002,A4919,FALSE)</f>
        <v>0</v>
      </c>
      <c r="E4919" s="25">
        <f>HLOOKUP(Eingabe!$C$6,Kalkulationen!$T$1:$U$8762,A4920)</f>
        <v>0.14166861508672662</v>
      </c>
    </row>
    <row r="4920" spans="1:5" x14ac:dyDescent="0.15">
      <c r="A4920" s="17">
        <v>4920</v>
      </c>
      <c r="B4920" s="83">
        <v>49.179999999998898</v>
      </c>
      <c r="C4920" s="17">
        <f>HLOOKUP(Eingabe!$C$3,Leistungskurven!$B$1:$B$5002,A4920,FALSE)</f>
        <v>0</v>
      </c>
      <c r="E4920" s="25">
        <f>HLOOKUP(Eingabe!$C$6,Kalkulationen!$T$1:$U$8762,A4921)</f>
        <v>0.14166861508672662</v>
      </c>
    </row>
    <row r="4921" spans="1:5" x14ac:dyDescent="0.15">
      <c r="A4921" s="17">
        <v>4921</v>
      </c>
      <c r="B4921" s="17">
        <v>49.189999999998903</v>
      </c>
      <c r="C4921" s="17">
        <f>HLOOKUP(Eingabe!$C$3,Leistungskurven!$B$1:$B$5002,A4921,FALSE)</f>
        <v>0</v>
      </c>
      <c r="E4921" s="25">
        <f>HLOOKUP(Eingabe!$C$6,Kalkulationen!$T$1:$U$8762,A4922)</f>
        <v>0.14166861508672662</v>
      </c>
    </row>
    <row r="4922" spans="1:5" x14ac:dyDescent="0.15">
      <c r="A4922" s="17">
        <v>4922</v>
      </c>
      <c r="B4922" s="83">
        <v>49.199999999998902</v>
      </c>
      <c r="C4922" s="17">
        <f>HLOOKUP(Eingabe!$C$3,Leistungskurven!$B$1:$B$5002,A4922,FALSE)</f>
        <v>0</v>
      </c>
      <c r="E4922" s="25">
        <f>HLOOKUP(Eingabe!$C$6,Kalkulationen!$T$1:$U$8762,A4923)</f>
        <v>0.14166861508672662</v>
      </c>
    </row>
    <row r="4923" spans="1:5" x14ac:dyDescent="0.15">
      <c r="A4923" s="17">
        <v>4923</v>
      </c>
      <c r="B4923" s="83">
        <v>49.2099999999989</v>
      </c>
      <c r="C4923" s="17">
        <f>HLOOKUP(Eingabe!$C$3,Leistungskurven!$B$1:$B$5002,A4923,FALSE)</f>
        <v>0</v>
      </c>
      <c r="E4923" s="25">
        <f>HLOOKUP(Eingabe!$C$6,Kalkulationen!$T$1:$U$8762,A4924)</f>
        <v>0.14166861508672662</v>
      </c>
    </row>
    <row r="4924" spans="1:5" x14ac:dyDescent="0.15">
      <c r="A4924" s="17">
        <v>4924</v>
      </c>
      <c r="B4924" s="17">
        <v>49.219999999998898</v>
      </c>
      <c r="C4924" s="17">
        <f>HLOOKUP(Eingabe!$C$3,Leistungskurven!$B$1:$B$5002,A4924,FALSE)</f>
        <v>0</v>
      </c>
      <c r="E4924" s="25">
        <f>HLOOKUP(Eingabe!$C$6,Kalkulationen!$T$1:$U$8762,A4925)</f>
        <v>0.14166861508672662</v>
      </c>
    </row>
    <row r="4925" spans="1:5" x14ac:dyDescent="0.15">
      <c r="A4925" s="17">
        <v>4925</v>
      </c>
      <c r="B4925" s="83">
        <v>49.229999999998803</v>
      </c>
      <c r="C4925" s="17">
        <f>HLOOKUP(Eingabe!$C$3,Leistungskurven!$B$1:$B$5002,A4925,FALSE)</f>
        <v>0</v>
      </c>
      <c r="E4925" s="25">
        <f>HLOOKUP(Eingabe!$C$6,Kalkulationen!$T$1:$U$8762,A4926)</f>
        <v>0.14166861508672662</v>
      </c>
    </row>
    <row r="4926" spans="1:5" x14ac:dyDescent="0.15">
      <c r="A4926" s="17">
        <v>4926</v>
      </c>
      <c r="B4926" s="83">
        <v>49.239999999998901</v>
      </c>
      <c r="C4926" s="17">
        <f>HLOOKUP(Eingabe!$C$3,Leistungskurven!$B$1:$B$5002,A4926,FALSE)</f>
        <v>0</v>
      </c>
      <c r="E4926" s="25">
        <f>HLOOKUP(Eingabe!$C$6,Kalkulationen!$T$1:$U$8762,A4927)</f>
        <v>0.14166861508672662</v>
      </c>
    </row>
    <row r="4927" spans="1:5" x14ac:dyDescent="0.15">
      <c r="A4927" s="17">
        <v>4927</v>
      </c>
      <c r="B4927" s="17">
        <v>49.249999999998799</v>
      </c>
      <c r="C4927" s="17">
        <f>HLOOKUP(Eingabe!$C$3,Leistungskurven!$B$1:$B$5002,A4927,FALSE)</f>
        <v>0</v>
      </c>
      <c r="E4927" s="25">
        <f>HLOOKUP(Eingabe!$C$6,Kalkulationen!$T$1:$U$8762,A4928)</f>
        <v>0.14166861508672662</v>
      </c>
    </row>
    <row r="4928" spans="1:5" x14ac:dyDescent="0.15">
      <c r="A4928" s="17">
        <v>4928</v>
      </c>
      <c r="B4928" s="83">
        <v>49.259999999998797</v>
      </c>
      <c r="C4928" s="17">
        <f>HLOOKUP(Eingabe!$C$3,Leistungskurven!$B$1:$B$5002,A4928,FALSE)</f>
        <v>0</v>
      </c>
      <c r="E4928" s="25">
        <f>HLOOKUP(Eingabe!$C$6,Kalkulationen!$T$1:$U$8762,A4929)</f>
        <v>0.14166861508672662</v>
      </c>
    </row>
    <row r="4929" spans="1:5" x14ac:dyDescent="0.15">
      <c r="A4929" s="17">
        <v>4929</v>
      </c>
      <c r="B4929" s="83">
        <v>49.269999999998802</v>
      </c>
      <c r="C4929" s="17">
        <f>HLOOKUP(Eingabe!$C$3,Leistungskurven!$B$1:$B$5002,A4929,FALSE)</f>
        <v>0</v>
      </c>
      <c r="E4929" s="25">
        <f>HLOOKUP(Eingabe!$C$6,Kalkulationen!$T$1:$U$8762,A4930)</f>
        <v>0.14166861508672662</v>
      </c>
    </row>
    <row r="4930" spans="1:5" x14ac:dyDescent="0.15">
      <c r="A4930" s="17">
        <v>4930</v>
      </c>
      <c r="B4930" s="17">
        <v>49.2799999999988</v>
      </c>
      <c r="C4930" s="17">
        <f>HLOOKUP(Eingabe!$C$3,Leistungskurven!$B$1:$B$5002,A4930,FALSE)</f>
        <v>0</v>
      </c>
      <c r="E4930" s="25">
        <f>HLOOKUP(Eingabe!$C$6,Kalkulationen!$T$1:$U$8762,A4931)</f>
        <v>0.14166861508672662</v>
      </c>
    </row>
    <row r="4931" spans="1:5" x14ac:dyDescent="0.15">
      <c r="A4931" s="17">
        <v>4931</v>
      </c>
      <c r="B4931" s="83">
        <v>49.289999999998798</v>
      </c>
      <c r="C4931" s="17">
        <f>HLOOKUP(Eingabe!$C$3,Leistungskurven!$B$1:$B$5002,A4931,FALSE)</f>
        <v>0</v>
      </c>
      <c r="E4931" s="25">
        <f>HLOOKUP(Eingabe!$C$6,Kalkulationen!$T$1:$U$8762,A4932)</f>
        <v>0.14166861508672662</v>
      </c>
    </row>
    <row r="4932" spans="1:5" x14ac:dyDescent="0.15">
      <c r="A4932" s="17">
        <v>4932</v>
      </c>
      <c r="B4932" s="83">
        <v>49.299999999998803</v>
      </c>
      <c r="C4932" s="17">
        <f>HLOOKUP(Eingabe!$C$3,Leistungskurven!$B$1:$B$5002,A4932,FALSE)</f>
        <v>0</v>
      </c>
      <c r="E4932" s="25">
        <f>HLOOKUP(Eingabe!$C$6,Kalkulationen!$T$1:$U$8762,A4933)</f>
        <v>0.14166861508672662</v>
      </c>
    </row>
    <row r="4933" spans="1:5" x14ac:dyDescent="0.15">
      <c r="A4933" s="17">
        <v>4933</v>
      </c>
      <c r="B4933" s="17">
        <v>49.309999999998801</v>
      </c>
      <c r="C4933" s="17">
        <f>HLOOKUP(Eingabe!$C$3,Leistungskurven!$B$1:$B$5002,A4933,FALSE)</f>
        <v>0</v>
      </c>
      <c r="E4933" s="25">
        <f>HLOOKUP(Eingabe!$C$6,Kalkulationen!$T$1:$U$8762,A4934)</f>
        <v>0.14166861508672662</v>
      </c>
    </row>
    <row r="4934" spans="1:5" x14ac:dyDescent="0.15">
      <c r="A4934" s="17">
        <v>4934</v>
      </c>
      <c r="B4934" s="83">
        <v>49.319999999998799</v>
      </c>
      <c r="C4934" s="17">
        <f>HLOOKUP(Eingabe!$C$3,Leistungskurven!$B$1:$B$5002,A4934,FALSE)</f>
        <v>0</v>
      </c>
      <c r="E4934" s="25">
        <f>HLOOKUP(Eingabe!$C$6,Kalkulationen!$T$1:$U$8762,A4935)</f>
        <v>0.14166861508672662</v>
      </c>
    </row>
    <row r="4935" spans="1:5" x14ac:dyDescent="0.15">
      <c r="A4935" s="17">
        <v>4935</v>
      </c>
      <c r="B4935" s="83">
        <v>49.329999999998797</v>
      </c>
      <c r="C4935" s="17">
        <f>HLOOKUP(Eingabe!$C$3,Leistungskurven!$B$1:$B$5002,A4935,FALSE)</f>
        <v>0</v>
      </c>
      <c r="E4935" s="25">
        <f>HLOOKUP(Eingabe!$C$6,Kalkulationen!$T$1:$U$8762,A4936)</f>
        <v>0.14166861508672662</v>
      </c>
    </row>
    <row r="4936" spans="1:5" x14ac:dyDescent="0.15">
      <c r="A4936" s="17">
        <v>4936</v>
      </c>
      <c r="B4936" s="17">
        <v>49.339999999998803</v>
      </c>
      <c r="C4936" s="17">
        <f>HLOOKUP(Eingabe!$C$3,Leistungskurven!$B$1:$B$5002,A4936,FALSE)</f>
        <v>0</v>
      </c>
      <c r="E4936" s="25">
        <f>HLOOKUP(Eingabe!$C$6,Kalkulationen!$T$1:$U$8762,A4937)</f>
        <v>0.14166861508672662</v>
      </c>
    </row>
    <row r="4937" spans="1:5" x14ac:dyDescent="0.15">
      <c r="A4937" s="17">
        <v>4937</v>
      </c>
      <c r="B4937" s="83">
        <v>49.349999999998801</v>
      </c>
      <c r="C4937" s="17">
        <f>HLOOKUP(Eingabe!$C$3,Leistungskurven!$B$1:$B$5002,A4937,FALSE)</f>
        <v>0</v>
      </c>
      <c r="E4937" s="25">
        <f>HLOOKUP(Eingabe!$C$6,Kalkulationen!$T$1:$U$8762,A4938)</f>
        <v>0.14166861508672662</v>
      </c>
    </row>
    <row r="4938" spans="1:5" x14ac:dyDescent="0.15">
      <c r="A4938" s="17">
        <v>4938</v>
      </c>
      <c r="B4938" s="83">
        <v>49.359999999998799</v>
      </c>
      <c r="C4938" s="17">
        <f>HLOOKUP(Eingabe!$C$3,Leistungskurven!$B$1:$B$5002,A4938,FALSE)</f>
        <v>0</v>
      </c>
      <c r="E4938" s="25">
        <f>HLOOKUP(Eingabe!$C$6,Kalkulationen!$T$1:$U$8762,A4939)</f>
        <v>0.14166861508672662</v>
      </c>
    </row>
    <row r="4939" spans="1:5" x14ac:dyDescent="0.15">
      <c r="A4939" s="17">
        <v>4939</v>
      </c>
      <c r="B4939" s="17">
        <v>49.369999999998797</v>
      </c>
      <c r="C4939" s="17">
        <f>HLOOKUP(Eingabe!$C$3,Leistungskurven!$B$1:$B$5002,A4939,FALSE)</f>
        <v>0</v>
      </c>
      <c r="E4939" s="25">
        <f>HLOOKUP(Eingabe!$C$6,Kalkulationen!$T$1:$U$8762,A4940)</f>
        <v>0.14166861508672662</v>
      </c>
    </row>
    <row r="4940" spans="1:5" x14ac:dyDescent="0.15">
      <c r="A4940" s="17">
        <v>4940</v>
      </c>
      <c r="B4940" s="83">
        <v>49.379999999998802</v>
      </c>
      <c r="C4940" s="17">
        <f>HLOOKUP(Eingabe!$C$3,Leistungskurven!$B$1:$B$5002,A4940,FALSE)</f>
        <v>0</v>
      </c>
      <c r="E4940" s="25">
        <f>HLOOKUP(Eingabe!$C$6,Kalkulationen!$T$1:$U$8762,A4941)</f>
        <v>0.14166861508672662</v>
      </c>
    </row>
    <row r="4941" spans="1:5" x14ac:dyDescent="0.15">
      <c r="A4941" s="17">
        <v>4941</v>
      </c>
      <c r="B4941" s="83">
        <v>49.3899999999988</v>
      </c>
      <c r="C4941" s="17">
        <f>HLOOKUP(Eingabe!$C$3,Leistungskurven!$B$1:$B$5002,A4941,FALSE)</f>
        <v>0</v>
      </c>
      <c r="E4941" s="25">
        <f>HLOOKUP(Eingabe!$C$6,Kalkulationen!$T$1:$U$8762,A4942)</f>
        <v>0.14166861508672662</v>
      </c>
    </row>
    <row r="4942" spans="1:5" x14ac:dyDescent="0.15">
      <c r="A4942" s="17">
        <v>4942</v>
      </c>
      <c r="B4942" s="17">
        <v>49.399999999998798</v>
      </c>
      <c r="C4942" s="17">
        <f>HLOOKUP(Eingabe!$C$3,Leistungskurven!$B$1:$B$5002,A4942,FALSE)</f>
        <v>0</v>
      </c>
      <c r="E4942" s="25">
        <f>HLOOKUP(Eingabe!$C$6,Kalkulationen!$T$1:$U$8762,A4943)</f>
        <v>0.14166861508672662</v>
      </c>
    </row>
    <row r="4943" spans="1:5" x14ac:dyDescent="0.15">
      <c r="A4943" s="17">
        <v>4943</v>
      </c>
      <c r="B4943" s="83">
        <v>49.409999999998803</v>
      </c>
      <c r="C4943" s="17">
        <f>HLOOKUP(Eingabe!$C$3,Leistungskurven!$B$1:$B$5002,A4943,FALSE)</f>
        <v>0</v>
      </c>
      <c r="E4943" s="25">
        <f>HLOOKUP(Eingabe!$C$6,Kalkulationen!$T$1:$U$8762,A4944)</f>
        <v>0.14166861508672662</v>
      </c>
    </row>
    <row r="4944" spans="1:5" x14ac:dyDescent="0.15">
      <c r="A4944" s="17">
        <v>4944</v>
      </c>
      <c r="B4944" s="83">
        <v>49.419999999998801</v>
      </c>
      <c r="C4944" s="17">
        <f>HLOOKUP(Eingabe!$C$3,Leistungskurven!$B$1:$B$5002,A4944,FALSE)</f>
        <v>0</v>
      </c>
      <c r="E4944" s="25">
        <f>HLOOKUP(Eingabe!$C$6,Kalkulationen!$T$1:$U$8762,A4945)</f>
        <v>0.14166861508672662</v>
      </c>
    </row>
    <row r="4945" spans="1:5" x14ac:dyDescent="0.15">
      <c r="A4945" s="17">
        <v>4945</v>
      </c>
      <c r="B4945" s="17">
        <v>49.429999999998799</v>
      </c>
      <c r="C4945" s="17">
        <f>HLOOKUP(Eingabe!$C$3,Leistungskurven!$B$1:$B$5002,A4945,FALSE)</f>
        <v>0</v>
      </c>
      <c r="E4945" s="25">
        <f>HLOOKUP(Eingabe!$C$6,Kalkulationen!$T$1:$U$8762,A4946)</f>
        <v>0.14166861508672662</v>
      </c>
    </row>
    <row r="4946" spans="1:5" x14ac:dyDescent="0.15">
      <c r="A4946" s="17">
        <v>4946</v>
      </c>
      <c r="B4946" s="83">
        <v>49.439999999998797</v>
      </c>
      <c r="C4946" s="17">
        <f>HLOOKUP(Eingabe!$C$3,Leistungskurven!$B$1:$B$5002,A4946,FALSE)</f>
        <v>0</v>
      </c>
      <c r="E4946" s="25">
        <f>HLOOKUP(Eingabe!$C$6,Kalkulationen!$T$1:$U$8762,A4947)</f>
        <v>0.14166861508672662</v>
      </c>
    </row>
    <row r="4947" spans="1:5" x14ac:dyDescent="0.15">
      <c r="A4947" s="17">
        <v>4947</v>
      </c>
      <c r="B4947" s="83">
        <v>49.449999999998802</v>
      </c>
      <c r="C4947" s="17">
        <f>HLOOKUP(Eingabe!$C$3,Leistungskurven!$B$1:$B$5002,A4947,FALSE)</f>
        <v>0</v>
      </c>
      <c r="E4947" s="25">
        <f>HLOOKUP(Eingabe!$C$6,Kalkulationen!$T$1:$U$8762,A4948)</f>
        <v>0.14166861508672662</v>
      </c>
    </row>
    <row r="4948" spans="1:5" x14ac:dyDescent="0.15">
      <c r="A4948" s="17">
        <v>4948</v>
      </c>
      <c r="B4948" s="17">
        <v>49.4599999999988</v>
      </c>
      <c r="C4948" s="17">
        <f>HLOOKUP(Eingabe!$C$3,Leistungskurven!$B$1:$B$5002,A4948,FALSE)</f>
        <v>0</v>
      </c>
      <c r="E4948" s="25">
        <f>HLOOKUP(Eingabe!$C$6,Kalkulationen!$T$1:$U$8762,A4949)</f>
        <v>0.14166861508672662</v>
      </c>
    </row>
    <row r="4949" spans="1:5" x14ac:dyDescent="0.15">
      <c r="A4949" s="17">
        <v>4949</v>
      </c>
      <c r="B4949" s="83">
        <v>49.469999999998798</v>
      </c>
      <c r="C4949" s="17">
        <f>HLOOKUP(Eingabe!$C$3,Leistungskurven!$B$1:$B$5002,A4949,FALSE)</f>
        <v>0</v>
      </c>
      <c r="E4949" s="25">
        <f>HLOOKUP(Eingabe!$C$6,Kalkulationen!$T$1:$U$8762,A4950)</f>
        <v>0.14166861508672662</v>
      </c>
    </row>
    <row r="4950" spans="1:5" x14ac:dyDescent="0.15">
      <c r="A4950" s="17">
        <v>4950</v>
      </c>
      <c r="B4950" s="83">
        <v>49.479999999998803</v>
      </c>
      <c r="C4950" s="17">
        <f>HLOOKUP(Eingabe!$C$3,Leistungskurven!$B$1:$B$5002,A4950,FALSE)</f>
        <v>0</v>
      </c>
      <c r="E4950" s="25">
        <f>HLOOKUP(Eingabe!$C$6,Kalkulationen!$T$1:$U$8762,A4951)</f>
        <v>0.14166861508672662</v>
      </c>
    </row>
    <row r="4951" spans="1:5" x14ac:dyDescent="0.15">
      <c r="A4951" s="17">
        <v>4951</v>
      </c>
      <c r="B4951" s="17">
        <v>49.489999999998801</v>
      </c>
      <c r="C4951" s="17">
        <f>HLOOKUP(Eingabe!$C$3,Leistungskurven!$B$1:$B$5002,A4951,FALSE)</f>
        <v>0</v>
      </c>
      <c r="E4951" s="25">
        <f>HLOOKUP(Eingabe!$C$6,Kalkulationen!$T$1:$U$8762,A4952)</f>
        <v>0.14166861508672662</v>
      </c>
    </row>
    <row r="4952" spans="1:5" x14ac:dyDescent="0.15">
      <c r="A4952" s="17">
        <v>4952</v>
      </c>
      <c r="B4952" s="83">
        <v>49.499999999998799</v>
      </c>
      <c r="C4952" s="17">
        <f>HLOOKUP(Eingabe!$C$3,Leistungskurven!$B$1:$B$5002,A4952,FALSE)</f>
        <v>0</v>
      </c>
      <c r="E4952" s="25">
        <f>HLOOKUP(Eingabe!$C$6,Kalkulationen!$T$1:$U$8762,A4953)</f>
        <v>0.14166861508672662</v>
      </c>
    </row>
    <row r="4953" spans="1:5" x14ac:dyDescent="0.15">
      <c r="A4953" s="17">
        <v>4953</v>
      </c>
      <c r="B4953" s="83">
        <v>49.509999999998797</v>
      </c>
      <c r="C4953" s="17">
        <f>HLOOKUP(Eingabe!$C$3,Leistungskurven!$B$1:$B$5002,A4953,FALSE)</f>
        <v>0</v>
      </c>
      <c r="E4953" s="25">
        <f>HLOOKUP(Eingabe!$C$6,Kalkulationen!$T$1:$U$8762,A4954)</f>
        <v>0.14166861508672662</v>
      </c>
    </row>
    <row r="4954" spans="1:5" x14ac:dyDescent="0.15">
      <c r="A4954" s="17">
        <v>4954</v>
      </c>
      <c r="B4954" s="17">
        <v>49.519999999998802</v>
      </c>
      <c r="C4954" s="17">
        <f>HLOOKUP(Eingabe!$C$3,Leistungskurven!$B$1:$B$5002,A4954,FALSE)</f>
        <v>0</v>
      </c>
      <c r="E4954" s="25">
        <f>HLOOKUP(Eingabe!$C$6,Kalkulationen!$T$1:$U$8762,A4955)</f>
        <v>0.14166861508672662</v>
      </c>
    </row>
    <row r="4955" spans="1:5" x14ac:dyDescent="0.15">
      <c r="A4955" s="17">
        <v>4955</v>
      </c>
      <c r="B4955" s="83">
        <v>49.5299999999988</v>
      </c>
      <c r="C4955" s="17">
        <f>HLOOKUP(Eingabe!$C$3,Leistungskurven!$B$1:$B$5002,A4955,FALSE)</f>
        <v>0</v>
      </c>
      <c r="E4955" s="25">
        <f>HLOOKUP(Eingabe!$C$6,Kalkulationen!$T$1:$U$8762,A4956)</f>
        <v>0.14166861508672662</v>
      </c>
    </row>
    <row r="4956" spans="1:5" x14ac:dyDescent="0.15">
      <c r="A4956" s="17">
        <v>4956</v>
      </c>
      <c r="B4956" s="83">
        <v>49.539999999998798</v>
      </c>
      <c r="C4956" s="17">
        <f>HLOOKUP(Eingabe!$C$3,Leistungskurven!$B$1:$B$5002,A4956,FALSE)</f>
        <v>0</v>
      </c>
      <c r="E4956" s="25">
        <f>HLOOKUP(Eingabe!$C$6,Kalkulationen!$T$1:$U$8762,A4957)</f>
        <v>0.14166861508672662</v>
      </c>
    </row>
    <row r="4957" spans="1:5" x14ac:dyDescent="0.15">
      <c r="A4957" s="17">
        <v>4957</v>
      </c>
      <c r="B4957" s="17">
        <v>49.549999999998803</v>
      </c>
      <c r="C4957" s="17">
        <f>HLOOKUP(Eingabe!$C$3,Leistungskurven!$B$1:$B$5002,A4957,FALSE)</f>
        <v>0</v>
      </c>
      <c r="E4957" s="25">
        <f>HLOOKUP(Eingabe!$C$6,Kalkulationen!$T$1:$U$8762,A4958)</f>
        <v>0.14166861508672662</v>
      </c>
    </row>
    <row r="4958" spans="1:5" x14ac:dyDescent="0.15">
      <c r="A4958" s="17">
        <v>4958</v>
      </c>
      <c r="B4958" s="83">
        <v>49.559999999998801</v>
      </c>
      <c r="C4958" s="17">
        <f>HLOOKUP(Eingabe!$C$3,Leistungskurven!$B$1:$B$5002,A4958,FALSE)</f>
        <v>0</v>
      </c>
      <c r="E4958" s="25">
        <f>HLOOKUP(Eingabe!$C$6,Kalkulationen!$T$1:$U$8762,A4959)</f>
        <v>0.14166861508672662</v>
      </c>
    </row>
    <row r="4959" spans="1:5" x14ac:dyDescent="0.15">
      <c r="A4959" s="17">
        <v>4959</v>
      </c>
      <c r="B4959" s="83">
        <v>49.569999999998799</v>
      </c>
      <c r="C4959" s="17">
        <f>HLOOKUP(Eingabe!$C$3,Leistungskurven!$B$1:$B$5002,A4959,FALSE)</f>
        <v>0</v>
      </c>
      <c r="E4959" s="25">
        <f>HLOOKUP(Eingabe!$C$6,Kalkulationen!$T$1:$U$8762,A4960)</f>
        <v>0.14166861508672662</v>
      </c>
    </row>
    <row r="4960" spans="1:5" x14ac:dyDescent="0.15">
      <c r="A4960" s="17">
        <v>4960</v>
      </c>
      <c r="B4960" s="17">
        <v>49.579999999998797</v>
      </c>
      <c r="C4960" s="17">
        <f>HLOOKUP(Eingabe!$C$3,Leistungskurven!$B$1:$B$5002,A4960,FALSE)</f>
        <v>0</v>
      </c>
      <c r="E4960" s="25">
        <f>HLOOKUP(Eingabe!$C$6,Kalkulationen!$T$1:$U$8762,A4961)</f>
        <v>0.14166861508672662</v>
      </c>
    </row>
    <row r="4961" spans="1:5" x14ac:dyDescent="0.15">
      <c r="A4961" s="17">
        <v>4961</v>
      </c>
      <c r="B4961" s="83">
        <v>49.589999999998803</v>
      </c>
      <c r="C4961" s="17">
        <f>HLOOKUP(Eingabe!$C$3,Leistungskurven!$B$1:$B$5002,A4961,FALSE)</f>
        <v>0</v>
      </c>
      <c r="E4961" s="25">
        <f>HLOOKUP(Eingabe!$C$6,Kalkulationen!$T$1:$U$8762,A4962)</f>
        <v>0.14166861508672662</v>
      </c>
    </row>
    <row r="4962" spans="1:5" x14ac:dyDescent="0.15">
      <c r="A4962" s="17">
        <v>4962</v>
      </c>
      <c r="B4962" s="83">
        <v>49.599999999998801</v>
      </c>
      <c r="C4962" s="17">
        <f>HLOOKUP(Eingabe!$C$3,Leistungskurven!$B$1:$B$5002,A4962,FALSE)</f>
        <v>0</v>
      </c>
      <c r="E4962" s="25">
        <f>HLOOKUP(Eingabe!$C$6,Kalkulationen!$T$1:$U$8762,A4963)</f>
        <v>0.14166861508672662</v>
      </c>
    </row>
    <row r="4963" spans="1:5" x14ac:dyDescent="0.15">
      <c r="A4963" s="17">
        <v>4963</v>
      </c>
      <c r="B4963" s="17">
        <v>49.609999999998799</v>
      </c>
      <c r="C4963" s="17">
        <f>HLOOKUP(Eingabe!$C$3,Leistungskurven!$B$1:$B$5002,A4963,FALSE)</f>
        <v>0</v>
      </c>
      <c r="E4963" s="25">
        <f>HLOOKUP(Eingabe!$C$6,Kalkulationen!$T$1:$U$8762,A4964)</f>
        <v>0.14166861508672662</v>
      </c>
    </row>
    <row r="4964" spans="1:5" x14ac:dyDescent="0.15">
      <c r="A4964" s="17">
        <v>4964</v>
      </c>
      <c r="B4964" s="83">
        <v>49.619999999998797</v>
      </c>
      <c r="C4964" s="17">
        <f>HLOOKUP(Eingabe!$C$3,Leistungskurven!$B$1:$B$5002,A4964,FALSE)</f>
        <v>0</v>
      </c>
      <c r="E4964" s="25">
        <f>HLOOKUP(Eingabe!$C$6,Kalkulationen!$T$1:$U$8762,A4965)</f>
        <v>0.14166861508672662</v>
      </c>
    </row>
    <row r="4965" spans="1:5" x14ac:dyDescent="0.15">
      <c r="A4965" s="17">
        <v>4965</v>
      </c>
      <c r="B4965" s="83">
        <v>49.629999999998802</v>
      </c>
      <c r="C4965" s="17">
        <f>HLOOKUP(Eingabe!$C$3,Leistungskurven!$B$1:$B$5002,A4965,FALSE)</f>
        <v>0</v>
      </c>
      <c r="E4965" s="25">
        <f>HLOOKUP(Eingabe!$C$6,Kalkulationen!$T$1:$U$8762,A4966)</f>
        <v>0.14166861508672662</v>
      </c>
    </row>
    <row r="4966" spans="1:5" x14ac:dyDescent="0.15">
      <c r="A4966" s="17">
        <v>4966</v>
      </c>
      <c r="B4966" s="17">
        <v>49.6399999999988</v>
      </c>
      <c r="C4966" s="17">
        <f>HLOOKUP(Eingabe!$C$3,Leistungskurven!$B$1:$B$5002,A4966,FALSE)</f>
        <v>0</v>
      </c>
      <c r="E4966" s="25">
        <f>HLOOKUP(Eingabe!$C$6,Kalkulationen!$T$1:$U$8762,A4967)</f>
        <v>0.14166861508672662</v>
      </c>
    </row>
    <row r="4967" spans="1:5" x14ac:dyDescent="0.15">
      <c r="A4967" s="17">
        <v>4967</v>
      </c>
      <c r="B4967" s="83">
        <v>49.649999999998798</v>
      </c>
      <c r="C4967" s="17">
        <f>HLOOKUP(Eingabe!$C$3,Leistungskurven!$B$1:$B$5002,A4967,FALSE)</f>
        <v>0</v>
      </c>
      <c r="E4967" s="25">
        <f>HLOOKUP(Eingabe!$C$6,Kalkulationen!$T$1:$U$8762,A4968)</f>
        <v>0.14166861508672662</v>
      </c>
    </row>
    <row r="4968" spans="1:5" x14ac:dyDescent="0.15">
      <c r="A4968" s="17">
        <v>4968</v>
      </c>
      <c r="B4968" s="83">
        <v>49.659999999998803</v>
      </c>
      <c r="C4968" s="17">
        <f>HLOOKUP(Eingabe!$C$3,Leistungskurven!$B$1:$B$5002,A4968,FALSE)</f>
        <v>0</v>
      </c>
      <c r="E4968" s="25">
        <f>HLOOKUP(Eingabe!$C$6,Kalkulationen!$T$1:$U$8762,A4969)</f>
        <v>0.14166861508672662</v>
      </c>
    </row>
    <row r="4969" spans="1:5" x14ac:dyDescent="0.15">
      <c r="A4969" s="17">
        <v>4969</v>
      </c>
      <c r="B4969" s="17">
        <v>49.669999999998801</v>
      </c>
      <c r="C4969" s="17">
        <f>HLOOKUP(Eingabe!$C$3,Leistungskurven!$B$1:$B$5002,A4969,FALSE)</f>
        <v>0</v>
      </c>
      <c r="E4969" s="25">
        <f>HLOOKUP(Eingabe!$C$6,Kalkulationen!$T$1:$U$8762,A4970)</f>
        <v>0.14166861508672662</v>
      </c>
    </row>
    <row r="4970" spans="1:5" x14ac:dyDescent="0.15">
      <c r="A4970" s="17">
        <v>4970</v>
      </c>
      <c r="B4970" s="83">
        <v>49.679999999998799</v>
      </c>
      <c r="C4970" s="17">
        <f>HLOOKUP(Eingabe!$C$3,Leistungskurven!$B$1:$B$5002,A4970,FALSE)</f>
        <v>0</v>
      </c>
      <c r="E4970" s="25">
        <f>HLOOKUP(Eingabe!$C$6,Kalkulationen!$T$1:$U$8762,A4971)</f>
        <v>0.14166861508672662</v>
      </c>
    </row>
    <row r="4971" spans="1:5" x14ac:dyDescent="0.15">
      <c r="A4971" s="17">
        <v>4971</v>
      </c>
      <c r="B4971" s="83">
        <v>49.689999999998797</v>
      </c>
      <c r="C4971" s="17">
        <f>HLOOKUP(Eingabe!$C$3,Leistungskurven!$B$1:$B$5002,A4971,FALSE)</f>
        <v>0</v>
      </c>
      <c r="E4971" s="25">
        <f>HLOOKUP(Eingabe!$C$6,Kalkulationen!$T$1:$U$8762,A4972)</f>
        <v>0.14166861508672662</v>
      </c>
    </row>
    <row r="4972" spans="1:5" x14ac:dyDescent="0.15">
      <c r="A4972" s="17">
        <v>4972</v>
      </c>
      <c r="B4972" s="17">
        <v>49.699999999998802</v>
      </c>
      <c r="C4972" s="17">
        <f>HLOOKUP(Eingabe!$C$3,Leistungskurven!$B$1:$B$5002,A4972,FALSE)</f>
        <v>0</v>
      </c>
      <c r="E4972" s="25">
        <f>HLOOKUP(Eingabe!$C$6,Kalkulationen!$T$1:$U$8762,A4973)</f>
        <v>0.14166861508672662</v>
      </c>
    </row>
    <row r="4973" spans="1:5" x14ac:dyDescent="0.15">
      <c r="A4973" s="17">
        <v>4973</v>
      </c>
      <c r="B4973" s="83">
        <v>49.7099999999988</v>
      </c>
      <c r="C4973" s="17">
        <f>HLOOKUP(Eingabe!$C$3,Leistungskurven!$B$1:$B$5002,A4973,FALSE)</f>
        <v>0</v>
      </c>
      <c r="E4973" s="25">
        <f>HLOOKUP(Eingabe!$C$6,Kalkulationen!$T$1:$U$8762,A4974)</f>
        <v>0.14166861508672662</v>
      </c>
    </row>
    <row r="4974" spans="1:5" x14ac:dyDescent="0.15">
      <c r="A4974" s="17">
        <v>4974</v>
      </c>
      <c r="B4974" s="83">
        <v>49.719999999998798</v>
      </c>
      <c r="C4974" s="17">
        <f>HLOOKUP(Eingabe!$C$3,Leistungskurven!$B$1:$B$5002,A4974,FALSE)</f>
        <v>0</v>
      </c>
      <c r="E4974" s="25">
        <f>HLOOKUP(Eingabe!$C$6,Kalkulationen!$T$1:$U$8762,A4975)</f>
        <v>0.14166861508672662</v>
      </c>
    </row>
    <row r="4975" spans="1:5" x14ac:dyDescent="0.15">
      <c r="A4975" s="17">
        <v>4975</v>
      </c>
      <c r="B4975" s="17">
        <v>49.729999999998697</v>
      </c>
      <c r="C4975" s="17">
        <f>HLOOKUP(Eingabe!$C$3,Leistungskurven!$B$1:$B$5002,A4975,FALSE)</f>
        <v>0</v>
      </c>
      <c r="E4975" s="25">
        <f>HLOOKUP(Eingabe!$C$6,Kalkulationen!$T$1:$U$8762,A4976)</f>
        <v>0.14166861508672662</v>
      </c>
    </row>
    <row r="4976" spans="1:5" x14ac:dyDescent="0.15">
      <c r="A4976" s="17">
        <v>4976</v>
      </c>
      <c r="B4976" s="83">
        <v>49.739999999998801</v>
      </c>
      <c r="C4976" s="17">
        <f>HLOOKUP(Eingabe!$C$3,Leistungskurven!$B$1:$B$5002,A4976,FALSE)</f>
        <v>0</v>
      </c>
      <c r="E4976" s="25">
        <f>HLOOKUP(Eingabe!$C$6,Kalkulationen!$T$1:$U$8762,A4977)</f>
        <v>0.14166861508672662</v>
      </c>
    </row>
    <row r="4977" spans="1:5" x14ac:dyDescent="0.15">
      <c r="A4977" s="17">
        <v>4977</v>
      </c>
      <c r="B4977" s="83">
        <v>49.7499999999987</v>
      </c>
      <c r="C4977" s="17">
        <f>HLOOKUP(Eingabe!$C$3,Leistungskurven!$B$1:$B$5002,A4977,FALSE)</f>
        <v>0</v>
      </c>
      <c r="E4977" s="25">
        <f>HLOOKUP(Eingabe!$C$6,Kalkulationen!$T$1:$U$8762,A4978)</f>
        <v>0.14166861508672662</v>
      </c>
    </row>
    <row r="4978" spans="1:5" x14ac:dyDescent="0.15">
      <c r="A4978" s="17">
        <v>4978</v>
      </c>
      <c r="B4978" s="17">
        <v>49.759999999998698</v>
      </c>
      <c r="C4978" s="17">
        <f>HLOOKUP(Eingabe!$C$3,Leistungskurven!$B$1:$B$5002,A4978,FALSE)</f>
        <v>0</v>
      </c>
      <c r="E4978" s="25">
        <f>HLOOKUP(Eingabe!$C$6,Kalkulationen!$T$1:$U$8762,A4979)</f>
        <v>0.14166861508672662</v>
      </c>
    </row>
    <row r="4979" spans="1:5" x14ac:dyDescent="0.15">
      <c r="A4979" s="17">
        <v>4979</v>
      </c>
      <c r="B4979" s="83">
        <v>49.769999999998703</v>
      </c>
      <c r="C4979" s="17">
        <f>HLOOKUP(Eingabe!$C$3,Leistungskurven!$B$1:$B$5002,A4979,FALSE)</f>
        <v>0</v>
      </c>
      <c r="E4979" s="25">
        <f>HLOOKUP(Eingabe!$C$6,Kalkulationen!$T$1:$U$8762,A4980)</f>
        <v>0.14166861508672662</v>
      </c>
    </row>
    <row r="4980" spans="1:5" x14ac:dyDescent="0.15">
      <c r="A4980" s="17">
        <v>4980</v>
      </c>
      <c r="B4980" s="83">
        <v>49.7799999999988</v>
      </c>
      <c r="C4980" s="17">
        <f>HLOOKUP(Eingabe!$C$3,Leistungskurven!$B$1:$B$5002,A4980,FALSE)</f>
        <v>0</v>
      </c>
      <c r="E4980" s="25">
        <f>HLOOKUP(Eingabe!$C$6,Kalkulationen!$T$1:$U$8762,A4981)</f>
        <v>0.14166861508672662</v>
      </c>
    </row>
    <row r="4981" spans="1:5" x14ac:dyDescent="0.15">
      <c r="A4981" s="17">
        <v>4981</v>
      </c>
      <c r="B4981" s="17">
        <v>49.789999999998699</v>
      </c>
      <c r="C4981" s="17">
        <f>HLOOKUP(Eingabe!$C$3,Leistungskurven!$B$1:$B$5002,A4981,FALSE)</f>
        <v>0</v>
      </c>
      <c r="E4981" s="25">
        <f>HLOOKUP(Eingabe!$C$6,Kalkulationen!$T$1:$U$8762,A4982)</f>
        <v>0.14166861508672662</v>
      </c>
    </row>
    <row r="4982" spans="1:5" x14ac:dyDescent="0.15">
      <c r="A4982" s="17">
        <v>4982</v>
      </c>
      <c r="B4982" s="83">
        <v>49.799999999998697</v>
      </c>
      <c r="C4982" s="17">
        <f>HLOOKUP(Eingabe!$C$3,Leistungskurven!$B$1:$B$5002,A4982,FALSE)</f>
        <v>0</v>
      </c>
      <c r="E4982" s="25">
        <f>HLOOKUP(Eingabe!$C$6,Kalkulationen!$T$1:$U$8762,A4983)</f>
        <v>0.14166861508672662</v>
      </c>
    </row>
    <row r="4983" spans="1:5" x14ac:dyDescent="0.15">
      <c r="A4983" s="17">
        <v>4983</v>
      </c>
      <c r="B4983" s="83">
        <v>49.809999999998702</v>
      </c>
      <c r="C4983" s="17">
        <f>HLOOKUP(Eingabe!$C$3,Leistungskurven!$B$1:$B$5002,A4983,FALSE)</f>
        <v>0</v>
      </c>
      <c r="E4983" s="25">
        <f>HLOOKUP(Eingabe!$C$6,Kalkulationen!$T$1:$U$8762,A4984)</f>
        <v>0.14166861508672662</v>
      </c>
    </row>
    <row r="4984" spans="1:5" x14ac:dyDescent="0.15">
      <c r="A4984" s="17">
        <v>4984</v>
      </c>
      <c r="B4984" s="17">
        <v>49.8199999999987</v>
      </c>
      <c r="C4984" s="17">
        <f>HLOOKUP(Eingabe!$C$3,Leistungskurven!$B$1:$B$5002,A4984,FALSE)</f>
        <v>0</v>
      </c>
      <c r="E4984" s="25">
        <f>HLOOKUP(Eingabe!$C$6,Kalkulationen!$T$1:$U$8762,A4985)</f>
        <v>0.14166861508672662</v>
      </c>
    </row>
    <row r="4985" spans="1:5" x14ac:dyDescent="0.15">
      <c r="A4985" s="17">
        <v>4985</v>
      </c>
      <c r="B4985" s="83">
        <v>49.829999999998698</v>
      </c>
      <c r="C4985" s="17">
        <f>HLOOKUP(Eingabe!$C$3,Leistungskurven!$B$1:$B$5002,A4985,FALSE)</f>
        <v>0</v>
      </c>
      <c r="E4985" s="25">
        <f>HLOOKUP(Eingabe!$C$6,Kalkulationen!$T$1:$U$8762,A4986)</f>
        <v>0.14166861508672662</v>
      </c>
    </row>
    <row r="4986" spans="1:5" x14ac:dyDescent="0.15">
      <c r="A4986" s="17">
        <v>4986</v>
      </c>
      <c r="B4986" s="83">
        <v>49.839999999998703</v>
      </c>
      <c r="C4986" s="17">
        <f>HLOOKUP(Eingabe!$C$3,Leistungskurven!$B$1:$B$5002,A4986,FALSE)</f>
        <v>0</v>
      </c>
      <c r="E4986" s="25">
        <f>HLOOKUP(Eingabe!$C$6,Kalkulationen!$T$1:$U$8762,A4987)</f>
        <v>0.14166861508672662</v>
      </c>
    </row>
    <row r="4987" spans="1:5" x14ac:dyDescent="0.15">
      <c r="A4987" s="17">
        <v>4987</v>
      </c>
      <c r="B4987" s="17">
        <v>49.849999999998701</v>
      </c>
      <c r="C4987" s="17">
        <f>HLOOKUP(Eingabe!$C$3,Leistungskurven!$B$1:$B$5002,A4987,FALSE)</f>
        <v>0</v>
      </c>
      <c r="E4987" s="25">
        <f>HLOOKUP(Eingabe!$C$6,Kalkulationen!$T$1:$U$8762,A4988)</f>
        <v>0.14166861508672662</v>
      </c>
    </row>
    <row r="4988" spans="1:5" x14ac:dyDescent="0.15">
      <c r="A4988" s="17">
        <v>4988</v>
      </c>
      <c r="B4988" s="83">
        <v>49.859999999998699</v>
      </c>
      <c r="C4988" s="17">
        <f>HLOOKUP(Eingabe!$C$3,Leistungskurven!$B$1:$B$5002,A4988,FALSE)</f>
        <v>0</v>
      </c>
      <c r="E4988" s="25">
        <f>HLOOKUP(Eingabe!$C$6,Kalkulationen!$T$1:$U$8762,A4989)</f>
        <v>0.14166861508672662</v>
      </c>
    </row>
    <row r="4989" spans="1:5" x14ac:dyDescent="0.15">
      <c r="A4989" s="17">
        <v>4989</v>
      </c>
      <c r="B4989" s="83">
        <v>49.869999999998697</v>
      </c>
      <c r="C4989" s="17">
        <f>HLOOKUP(Eingabe!$C$3,Leistungskurven!$B$1:$B$5002,A4989,FALSE)</f>
        <v>0</v>
      </c>
      <c r="E4989" s="25">
        <f>HLOOKUP(Eingabe!$C$6,Kalkulationen!$T$1:$U$8762,A4990)</f>
        <v>0.14166861508672662</v>
      </c>
    </row>
    <row r="4990" spans="1:5" x14ac:dyDescent="0.15">
      <c r="A4990" s="17">
        <v>4990</v>
      </c>
      <c r="B4990" s="17">
        <v>49.879999999998702</v>
      </c>
      <c r="C4990" s="17">
        <f>HLOOKUP(Eingabe!$C$3,Leistungskurven!$B$1:$B$5002,A4990,FALSE)</f>
        <v>0</v>
      </c>
      <c r="E4990" s="25">
        <f>HLOOKUP(Eingabe!$C$6,Kalkulationen!$T$1:$U$8762,A4991)</f>
        <v>0.14166861508672662</v>
      </c>
    </row>
    <row r="4991" spans="1:5" x14ac:dyDescent="0.15">
      <c r="A4991" s="17">
        <v>4991</v>
      </c>
      <c r="B4991" s="83">
        <v>49.8899999999987</v>
      </c>
      <c r="C4991" s="17">
        <f>HLOOKUP(Eingabe!$C$3,Leistungskurven!$B$1:$B$5002,A4991,FALSE)</f>
        <v>0</v>
      </c>
      <c r="E4991" s="25">
        <f>HLOOKUP(Eingabe!$C$6,Kalkulationen!$T$1:$U$8762,A4992)</f>
        <v>0.14166861508672662</v>
      </c>
    </row>
    <row r="4992" spans="1:5" x14ac:dyDescent="0.15">
      <c r="A4992" s="17">
        <v>4992</v>
      </c>
      <c r="B4992" s="83">
        <v>49.899999999998698</v>
      </c>
      <c r="C4992" s="17">
        <f>HLOOKUP(Eingabe!$C$3,Leistungskurven!$B$1:$B$5002,A4992,FALSE)</f>
        <v>0</v>
      </c>
      <c r="E4992" s="25">
        <f>HLOOKUP(Eingabe!$C$6,Kalkulationen!$T$1:$U$8762,A4993)</f>
        <v>0.14166861508672662</v>
      </c>
    </row>
    <row r="4993" spans="1:5" x14ac:dyDescent="0.15">
      <c r="A4993" s="17">
        <v>4993</v>
      </c>
      <c r="B4993" s="17">
        <v>49.909999999998703</v>
      </c>
      <c r="C4993" s="17">
        <f>HLOOKUP(Eingabe!$C$3,Leistungskurven!$B$1:$B$5002,A4993,FALSE)</f>
        <v>0</v>
      </c>
      <c r="E4993" s="25">
        <f>HLOOKUP(Eingabe!$C$6,Kalkulationen!$T$1:$U$8762,A4994)</f>
        <v>0.14166861508672662</v>
      </c>
    </row>
    <row r="4994" spans="1:5" x14ac:dyDescent="0.15">
      <c r="A4994" s="17">
        <v>4994</v>
      </c>
      <c r="B4994" s="83">
        <v>49.919999999998701</v>
      </c>
      <c r="C4994" s="17">
        <f>HLOOKUP(Eingabe!$C$3,Leistungskurven!$B$1:$B$5002,A4994,FALSE)</f>
        <v>0</v>
      </c>
      <c r="E4994" s="25">
        <f>HLOOKUP(Eingabe!$C$6,Kalkulationen!$T$1:$U$8762,A4995)</f>
        <v>0.14166861508672662</v>
      </c>
    </row>
    <row r="4995" spans="1:5" x14ac:dyDescent="0.15">
      <c r="A4995" s="17">
        <v>4995</v>
      </c>
      <c r="B4995" s="83">
        <v>49.929999999998699</v>
      </c>
      <c r="C4995" s="17">
        <f>HLOOKUP(Eingabe!$C$3,Leistungskurven!$B$1:$B$5002,A4995,FALSE)</f>
        <v>0</v>
      </c>
      <c r="E4995" s="25">
        <f>HLOOKUP(Eingabe!$C$6,Kalkulationen!$T$1:$U$8762,A4996)</f>
        <v>0.14166861508672662</v>
      </c>
    </row>
    <row r="4996" spans="1:5" x14ac:dyDescent="0.15">
      <c r="A4996" s="17">
        <v>4996</v>
      </c>
      <c r="B4996" s="17">
        <v>49.939999999998697</v>
      </c>
      <c r="C4996" s="17">
        <f>HLOOKUP(Eingabe!$C$3,Leistungskurven!$B$1:$B$5002,A4996,FALSE)</f>
        <v>0</v>
      </c>
      <c r="E4996" s="25">
        <f>HLOOKUP(Eingabe!$C$6,Kalkulationen!$T$1:$U$8762,A4997)</f>
        <v>0.14166861508672662</v>
      </c>
    </row>
    <row r="4997" spans="1:5" x14ac:dyDescent="0.15">
      <c r="A4997" s="17">
        <v>4997</v>
      </c>
      <c r="B4997" s="83">
        <v>49.949999999998703</v>
      </c>
      <c r="C4997" s="17">
        <f>HLOOKUP(Eingabe!$C$3,Leistungskurven!$B$1:$B$5002,A4997,FALSE)</f>
        <v>0</v>
      </c>
      <c r="E4997" s="25">
        <f>HLOOKUP(Eingabe!$C$6,Kalkulationen!$T$1:$U$8762,A4998)</f>
        <v>0.14166861508672662</v>
      </c>
    </row>
    <row r="4998" spans="1:5" x14ac:dyDescent="0.15">
      <c r="A4998" s="17">
        <v>4998</v>
      </c>
      <c r="B4998" s="83">
        <v>49.959999999998701</v>
      </c>
      <c r="C4998" s="17">
        <f>HLOOKUP(Eingabe!$C$3,Leistungskurven!$B$1:$B$5002,A4998,FALSE)</f>
        <v>0</v>
      </c>
      <c r="E4998" s="25">
        <f>HLOOKUP(Eingabe!$C$6,Kalkulationen!$T$1:$U$8762,A4999)</f>
        <v>0.14166861508672662</v>
      </c>
    </row>
    <row r="4999" spans="1:5" x14ac:dyDescent="0.15">
      <c r="A4999" s="17">
        <v>4999</v>
      </c>
      <c r="B4999" s="17">
        <v>49.969999999998699</v>
      </c>
      <c r="C4999" s="17">
        <f>HLOOKUP(Eingabe!$C$3,Leistungskurven!$B$1:$B$5002,A4999,FALSE)</f>
        <v>0</v>
      </c>
      <c r="E4999" s="25">
        <f>HLOOKUP(Eingabe!$C$6,Kalkulationen!$T$1:$U$8762,A5000)</f>
        <v>0.14166861508672662</v>
      </c>
    </row>
    <row r="5000" spans="1:5" x14ac:dyDescent="0.15">
      <c r="A5000" s="17">
        <v>5000</v>
      </c>
      <c r="B5000" s="83">
        <v>49.979999999998697</v>
      </c>
      <c r="C5000" s="17">
        <f>HLOOKUP(Eingabe!$C$3,Leistungskurven!$B$1:$B$5002,A5000,FALSE)</f>
        <v>0</v>
      </c>
      <c r="E5000" s="25">
        <f>HLOOKUP(Eingabe!$C$6,Kalkulationen!$T$1:$U$8762,A5001)</f>
        <v>0.14166861508672662</v>
      </c>
    </row>
    <row r="5001" spans="1:5" x14ac:dyDescent="0.15">
      <c r="A5001" s="17">
        <v>5001</v>
      </c>
      <c r="B5001" s="83">
        <v>49.989999999998702</v>
      </c>
      <c r="C5001" s="17">
        <f>HLOOKUP(Eingabe!$C$3,Leistungskurven!$B$1:$B$5002,A5001,FALSE)</f>
        <v>0</v>
      </c>
      <c r="E5001" s="25">
        <f>HLOOKUP(Eingabe!$C$6,Kalkulationen!$T$1:$U$8762,A5002)</f>
        <v>0.14166861508672662</v>
      </c>
    </row>
    <row r="5002" spans="1:5" x14ac:dyDescent="0.15">
      <c r="A5002" s="17">
        <v>5002</v>
      </c>
      <c r="B5002" s="83">
        <v>49.9999999999987</v>
      </c>
      <c r="C5002" s="17">
        <f>HLOOKUP(Eingabe!$C$3,Leistungskurven!$B$1:$B$5002,A5002,FALSE)</f>
        <v>0</v>
      </c>
      <c r="E5002" s="25">
        <f>HLOOKUP(Eingabe!$C$6,Kalkulationen!$T$1:$U$8762,A5003)</f>
        <v>0.14166861508672662</v>
      </c>
    </row>
    <row r="5003" spans="1:5" x14ac:dyDescent="0.15">
      <c r="A5003" s="17">
        <v>5003</v>
      </c>
      <c r="E5003" s="25">
        <f>HLOOKUP(Eingabe!$C$6,Kalkulationen!$T$1:$U$8762,A5004)</f>
        <v>0.14166861508672662</v>
      </c>
    </row>
    <row r="5004" spans="1:5" x14ac:dyDescent="0.15">
      <c r="A5004" s="17">
        <v>5004</v>
      </c>
      <c r="E5004" s="25">
        <f>HLOOKUP(Eingabe!$C$6,Kalkulationen!$T$1:$U$8762,A5005)</f>
        <v>0.14166861508672662</v>
      </c>
    </row>
    <row r="5005" spans="1:5" x14ac:dyDescent="0.15">
      <c r="A5005" s="17">
        <v>5005</v>
      </c>
      <c r="E5005" s="25">
        <f>HLOOKUP(Eingabe!$C$6,Kalkulationen!$T$1:$U$8762,A5006)</f>
        <v>0.14166861508672662</v>
      </c>
    </row>
    <row r="5006" spans="1:5" x14ac:dyDescent="0.15">
      <c r="A5006" s="17">
        <v>5006</v>
      </c>
      <c r="E5006" s="25">
        <f>HLOOKUP(Eingabe!$C$6,Kalkulationen!$T$1:$U$8762,A5007)</f>
        <v>0.14166861508672662</v>
      </c>
    </row>
    <row r="5007" spans="1:5" x14ac:dyDescent="0.15">
      <c r="A5007" s="17">
        <v>5007</v>
      </c>
      <c r="E5007" s="25">
        <f>HLOOKUP(Eingabe!$C$6,Kalkulationen!$T$1:$U$8762,A5008)</f>
        <v>0.14166861508672662</v>
      </c>
    </row>
    <row r="5008" spans="1:5" x14ac:dyDescent="0.15">
      <c r="A5008" s="17">
        <v>5008</v>
      </c>
      <c r="E5008" s="25">
        <f>HLOOKUP(Eingabe!$C$6,Kalkulationen!$T$1:$U$8762,A5009)</f>
        <v>0.14166861508672662</v>
      </c>
    </row>
    <row r="5009" spans="1:5" x14ac:dyDescent="0.15">
      <c r="A5009" s="17">
        <v>5009</v>
      </c>
      <c r="E5009" s="25">
        <f>HLOOKUP(Eingabe!$C$6,Kalkulationen!$T$1:$U$8762,A5010)</f>
        <v>0.14166861508672662</v>
      </c>
    </row>
    <row r="5010" spans="1:5" x14ac:dyDescent="0.15">
      <c r="A5010" s="17">
        <v>5010</v>
      </c>
      <c r="E5010" s="25">
        <f>HLOOKUP(Eingabe!$C$6,Kalkulationen!$T$1:$U$8762,A5011)</f>
        <v>0.14166861508672662</v>
      </c>
    </row>
    <row r="5011" spans="1:5" x14ac:dyDescent="0.15">
      <c r="A5011" s="17">
        <v>5011</v>
      </c>
      <c r="E5011" s="25">
        <f>HLOOKUP(Eingabe!$C$6,Kalkulationen!$T$1:$U$8762,A5012)</f>
        <v>0.14166861508672662</v>
      </c>
    </row>
    <row r="5012" spans="1:5" x14ac:dyDescent="0.15">
      <c r="A5012" s="17">
        <v>5012</v>
      </c>
      <c r="E5012" s="25">
        <f>HLOOKUP(Eingabe!$C$6,Kalkulationen!$T$1:$U$8762,A5013)</f>
        <v>0.14166861508672662</v>
      </c>
    </row>
    <row r="5013" spans="1:5" x14ac:dyDescent="0.15">
      <c r="A5013" s="17">
        <v>5013</v>
      </c>
      <c r="E5013" s="25">
        <f>HLOOKUP(Eingabe!$C$6,Kalkulationen!$T$1:$U$8762,A5014)</f>
        <v>0.14166861508672662</v>
      </c>
    </row>
    <row r="5014" spans="1:5" x14ac:dyDescent="0.15">
      <c r="A5014" s="17">
        <v>5014</v>
      </c>
      <c r="E5014" s="25">
        <f>HLOOKUP(Eingabe!$C$6,Kalkulationen!$T$1:$U$8762,A5015)</f>
        <v>0.14166861508672662</v>
      </c>
    </row>
    <row r="5015" spans="1:5" x14ac:dyDescent="0.15">
      <c r="A5015" s="17">
        <v>5015</v>
      </c>
      <c r="E5015" s="25">
        <f>HLOOKUP(Eingabe!$C$6,Kalkulationen!$T$1:$U$8762,A5016)</f>
        <v>0.14166861508672662</v>
      </c>
    </row>
    <row r="5016" spans="1:5" x14ac:dyDescent="0.15">
      <c r="A5016" s="17">
        <v>5016</v>
      </c>
      <c r="E5016" s="25">
        <f>HLOOKUP(Eingabe!$C$6,Kalkulationen!$T$1:$U$8762,A5017)</f>
        <v>0.14166861508672662</v>
      </c>
    </row>
    <row r="5017" spans="1:5" x14ac:dyDescent="0.15">
      <c r="A5017" s="17">
        <v>5017</v>
      </c>
      <c r="E5017" s="25">
        <f>HLOOKUP(Eingabe!$C$6,Kalkulationen!$T$1:$U$8762,A5018)</f>
        <v>0.14166861508672662</v>
      </c>
    </row>
    <row r="5018" spans="1:5" x14ac:dyDescent="0.15">
      <c r="A5018" s="17">
        <v>5018</v>
      </c>
      <c r="E5018" s="25">
        <f>HLOOKUP(Eingabe!$C$6,Kalkulationen!$T$1:$U$8762,A5019)</f>
        <v>0.14166861508672662</v>
      </c>
    </row>
    <row r="5019" spans="1:5" x14ac:dyDescent="0.15">
      <c r="A5019" s="17">
        <v>5019</v>
      </c>
      <c r="E5019" s="25">
        <f>HLOOKUP(Eingabe!$C$6,Kalkulationen!$T$1:$U$8762,A5020)</f>
        <v>0.14166861508672662</v>
      </c>
    </row>
    <row r="5020" spans="1:5" x14ac:dyDescent="0.15">
      <c r="A5020" s="17">
        <v>5020</v>
      </c>
      <c r="E5020" s="25">
        <f>HLOOKUP(Eingabe!$C$6,Kalkulationen!$T$1:$U$8762,A5021)</f>
        <v>0.14166861508672662</v>
      </c>
    </row>
    <row r="5021" spans="1:5" x14ac:dyDescent="0.15">
      <c r="A5021" s="17">
        <v>5021</v>
      </c>
      <c r="E5021" s="25">
        <f>HLOOKUP(Eingabe!$C$6,Kalkulationen!$T$1:$U$8762,A5022)</f>
        <v>0.14166861508672662</v>
      </c>
    </row>
    <row r="5022" spans="1:5" x14ac:dyDescent="0.15">
      <c r="A5022" s="17">
        <v>5022</v>
      </c>
      <c r="E5022" s="25">
        <f>HLOOKUP(Eingabe!$C$6,Kalkulationen!$T$1:$U$8762,A5023)</f>
        <v>0.14166861508672662</v>
      </c>
    </row>
    <row r="5023" spans="1:5" x14ac:dyDescent="0.15">
      <c r="A5023" s="17">
        <v>5023</v>
      </c>
      <c r="E5023" s="25">
        <f>HLOOKUP(Eingabe!$C$6,Kalkulationen!$T$1:$U$8762,A5024)</f>
        <v>0.14166861508672662</v>
      </c>
    </row>
    <row r="5024" spans="1:5" x14ac:dyDescent="0.15">
      <c r="A5024" s="17">
        <v>5024</v>
      </c>
      <c r="E5024" s="25">
        <f>HLOOKUP(Eingabe!$C$6,Kalkulationen!$T$1:$U$8762,A5025)</f>
        <v>0.14166861508672662</v>
      </c>
    </row>
    <row r="5025" spans="1:5" x14ac:dyDescent="0.15">
      <c r="A5025" s="17">
        <v>5025</v>
      </c>
      <c r="E5025" s="25">
        <f>HLOOKUP(Eingabe!$C$6,Kalkulationen!$T$1:$U$8762,A5026)</f>
        <v>0.12775355141684258</v>
      </c>
    </row>
    <row r="5026" spans="1:5" x14ac:dyDescent="0.15">
      <c r="A5026" s="17">
        <v>5026</v>
      </c>
      <c r="E5026" s="25">
        <f>HLOOKUP(Eingabe!$C$6,Kalkulationen!$T$1:$U$8762,A5027)</f>
        <v>0.12775355141684258</v>
      </c>
    </row>
    <row r="5027" spans="1:5" x14ac:dyDescent="0.15">
      <c r="A5027" s="17">
        <v>5027</v>
      </c>
      <c r="E5027" s="25">
        <f>HLOOKUP(Eingabe!$C$6,Kalkulationen!$T$1:$U$8762,A5028)</f>
        <v>0.12775355141684258</v>
      </c>
    </row>
    <row r="5028" spans="1:5" x14ac:dyDescent="0.15">
      <c r="A5028" s="17">
        <v>5028</v>
      </c>
      <c r="E5028" s="25">
        <f>HLOOKUP(Eingabe!$C$6,Kalkulationen!$T$1:$U$8762,A5029)</f>
        <v>0.12775355141684258</v>
      </c>
    </row>
    <row r="5029" spans="1:5" x14ac:dyDescent="0.15">
      <c r="A5029" s="17">
        <v>5029</v>
      </c>
      <c r="E5029" s="25">
        <f>HLOOKUP(Eingabe!$C$6,Kalkulationen!$T$1:$U$8762,A5030)</f>
        <v>0.12775355141684258</v>
      </c>
    </row>
    <row r="5030" spans="1:5" x14ac:dyDescent="0.15">
      <c r="A5030" s="17">
        <v>5030</v>
      </c>
      <c r="E5030" s="25">
        <f>HLOOKUP(Eingabe!$C$6,Kalkulationen!$T$1:$U$8762,A5031)</f>
        <v>0.12775355141684258</v>
      </c>
    </row>
    <row r="5031" spans="1:5" x14ac:dyDescent="0.15">
      <c r="A5031" s="17">
        <v>5031</v>
      </c>
      <c r="E5031" s="25">
        <f>HLOOKUP(Eingabe!$C$6,Kalkulationen!$T$1:$U$8762,A5032)</f>
        <v>0.12775355141684258</v>
      </c>
    </row>
    <row r="5032" spans="1:5" x14ac:dyDescent="0.15">
      <c r="A5032" s="17">
        <v>5032</v>
      </c>
      <c r="E5032" s="25">
        <f>HLOOKUP(Eingabe!$C$6,Kalkulationen!$T$1:$U$8762,A5033)</f>
        <v>0.12775355141684258</v>
      </c>
    </row>
    <row r="5033" spans="1:5" x14ac:dyDescent="0.15">
      <c r="A5033" s="17">
        <v>5033</v>
      </c>
      <c r="E5033" s="25">
        <f>HLOOKUP(Eingabe!$C$6,Kalkulationen!$T$1:$U$8762,A5034)</f>
        <v>0.12775355141684258</v>
      </c>
    </row>
    <row r="5034" spans="1:5" x14ac:dyDescent="0.15">
      <c r="A5034" s="17">
        <v>5034</v>
      </c>
      <c r="E5034" s="25">
        <f>HLOOKUP(Eingabe!$C$6,Kalkulationen!$T$1:$U$8762,A5035)</f>
        <v>0.12775355141684258</v>
      </c>
    </row>
    <row r="5035" spans="1:5" x14ac:dyDescent="0.15">
      <c r="A5035" s="17">
        <v>5035</v>
      </c>
      <c r="E5035" s="25">
        <f>HLOOKUP(Eingabe!$C$6,Kalkulationen!$T$1:$U$8762,A5036)</f>
        <v>0.12775355141684258</v>
      </c>
    </row>
    <row r="5036" spans="1:5" x14ac:dyDescent="0.15">
      <c r="A5036" s="17">
        <v>5036</v>
      </c>
      <c r="E5036" s="25">
        <f>HLOOKUP(Eingabe!$C$6,Kalkulationen!$T$1:$U$8762,A5037)</f>
        <v>0.12775355141684258</v>
      </c>
    </row>
    <row r="5037" spans="1:5" x14ac:dyDescent="0.15">
      <c r="A5037" s="17">
        <v>5037</v>
      </c>
      <c r="E5037" s="25">
        <f>HLOOKUP(Eingabe!$C$6,Kalkulationen!$T$1:$U$8762,A5038)</f>
        <v>0.12775355141684258</v>
      </c>
    </row>
    <row r="5038" spans="1:5" x14ac:dyDescent="0.15">
      <c r="A5038" s="17">
        <v>5038</v>
      </c>
      <c r="E5038" s="25">
        <f>HLOOKUP(Eingabe!$C$6,Kalkulationen!$T$1:$U$8762,A5039)</f>
        <v>0.12775355141684258</v>
      </c>
    </row>
    <row r="5039" spans="1:5" x14ac:dyDescent="0.15">
      <c r="A5039" s="17">
        <v>5039</v>
      </c>
      <c r="E5039" s="25">
        <f>HLOOKUP(Eingabe!$C$6,Kalkulationen!$T$1:$U$8762,A5040)</f>
        <v>0.12775355141684258</v>
      </c>
    </row>
    <row r="5040" spans="1:5" x14ac:dyDescent="0.15">
      <c r="A5040" s="17">
        <v>5040</v>
      </c>
      <c r="E5040" s="25">
        <f>HLOOKUP(Eingabe!$C$6,Kalkulationen!$T$1:$U$8762,A5041)</f>
        <v>0.12775355141684258</v>
      </c>
    </row>
    <row r="5041" spans="1:5" x14ac:dyDescent="0.15">
      <c r="A5041" s="17">
        <v>5041</v>
      </c>
      <c r="E5041" s="25">
        <f>HLOOKUP(Eingabe!$C$6,Kalkulationen!$T$1:$U$8762,A5042)</f>
        <v>0.12775355141684258</v>
      </c>
    </row>
    <row r="5042" spans="1:5" x14ac:dyDescent="0.15">
      <c r="A5042" s="17">
        <v>5042</v>
      </c>
      <c r="E5042" s="25">
        <f>HLOOKUP(Eingabe!$C$6,Kalkulationen!$T$1:$U$8762,A5043)</f>
        <v>0.12775355141684258</v>
      </c>
    </row>
    <row r="5043" spans="1:5" x14ac:dyDescent="0.15">
      <c r="A5043" s="17">
        <v>5043</v>
      </c>
      <c r="E5043" s="25">
        <f>HLOOKUP(Eingabe!$C$6,Kalkulationen!$T$1:$U$8762,A5044)</f>
        <v>0.12775355141684258</v>
      </c>
    </row>
    <row r="5044" spans="1:5" x14ac:dyDescent="0.15">
      <c r="A5044" s="17">
        <v>5044</v>
      </c>
      <c r="E5044" s="25">
        <f>HLOOKUP(Eingabe!$C$6,Kalkulationen!$T$1:$U$8762,A5045)</f>
        <v>0.12775355141684258</v>
      </c>
    </row>
    <row r="5045" spans="1:5" x14ac:dyDescent="0.15">
      <c r="A5045" s="17">
        <v>5045</v>
      </c>
      <c r="E5045" s="25">
        <f>HLOOKUP(Eingabe!$C$6,Kalkulationen!$T$1:$U$8762,A5046)</f>
        <v>0.12775355141684258</v>
      </c>
    </row>
    <row r="5046" spans="1:5" x14ac:dyDescent="0.15">
      <c r="A5046" s="17">
        <v>5046</v>
      </c>
      <c r="E5046" s="25">
        <f>HLOOKUP(Eingabe!$C$6,Kalkulationen!$T$1:$U$8762,A5047)</f>
        <v>0.12775355141684258</v>
      </c>
    </row>
    <row r="5047" spans="1:5" x14ac:dyDescent="0.15">
      <c r="A5047" s="17">
        <v>5047</v>
      </c>
      <c r="E5047" s="25">
        <f>HLOOKUP(Eingabe!$C$6,Kalkulationen!$T$1:$U$8762,A5048)</f>
        <v>0.12775355141684258</v>
      </c>
    </row>
    <row r="5048" spans="1:5" x14ac:dyDescent="0.15">
      <c r="A5048" s="17">
        <v>5048</v>
      </c>
      <c r="E5048" s="25">
        <f>HLOOKUP(Eingabe!$C$6,Kalkulationen!$T$1:$U$8762,A5049)</f>
        <v>0.12775355141684258</v>
      </c>
    </row>
    <row r="5049" spans="1:5" x14ac:dyDescent="0.15">
      <c r="A5049" s="17">
        <v>5049</v>
      </c>
      <c r="E5049" s="25">
        <f>HLOOKUP(Eingabe!$C$6,Kalkulationen!$T$1:$U$8762,A5050)</f>
        <v>0.12775355141684258</v>
      </c>
    </row>
    <row r="5050" spans="1:5" x14ac:dyDescent="0.15">
      <c r="A5050" s="17">
        <v>5050</v>
      </c>
      <c r="E5050" s="25">
        <f>HLOOKUP(Eingabe!$C$6,Kalkulationen!$T$1:$U$8762,A5051)</f>
        <v>0.12775355141684258</v>
      </c>
    </row>
    <row r="5051" spans="1:5" x14ac:dyDescent="0.15">
      <c r="A5051" s="17">
        <v>5051</v>
      </c>
      <c r="E5051" s="25">
        <f>HLOOKUP(Eingabe!$C$6,Kalkulationen!$T$1:$U$8762,A5052)</f>
        <v>0.12775355141684258</v>
      </c>
    </row>
    <row r="5052" spans="1:5" x14ac:dyDescent="0.15">
      <c r="A5052" s="17">
        <v>5052</v>
      </c>
      <c r="E5052" s="25">
        <f>HLOOKUP(Eingabe!$C$6,Kalkulationen!$T$1:$U$8762,A5053)</f>
        <v>0.12775355141684258</v>
      </c>
    </row>
    <row r="5053" spans="1:5" x14ac:dyDescent="0.15">
      <c r="A5053" s="17">
        <v>5053</v>
      </c>
      <c r="E5053" s="25">
        <f>HLOOKUP(Eingabe!$C$6,Kalkulationen!$T$1:$U$8762,A5054)</f>
        <v>0.12775355141684258</v>
      </c>
    </row>
    <row r="5054" spans="1:5" x14ac:dyDescent="0.15">
      <c r="A5054" s="17">
        <v>5054</v>
      </c>
      <c r="E5054" s="25">
        <f>HLOOKUP(Eingabe!$C$6,Kalkulationen!$T$1:$U$8762,A5055)</f>
        <v>0.12775355141684258</v>
      </c>
    </row>
    <row r="5055" spans="1:5" x14ac:dyDescent="0.15">
      <c r="A5055" s="17">
        <v>5055</v>
      </c>
      <c r="E5055" s="25">
        <f>HLOOKUP(Eingabe!$C$6,Kalkulationen!$T$1:$U$8762,A5056)</f>
        <v>0.12775355141684258</v>
      </c>
    </row>
    <row r="5056" spans="1:5" x14ac:dyDescent="0.15">
      <c r="A5056" s="17">
        <v>5056</v>
      </c>
      <c r="E5056" s="25">
        <f>HLOOKUP(Eingabe!$C$6,Kalkulationen!$T$1:$U$8762,A5057)</f>
        <v>0.12775355141684258</v>
      </c>
    </row>
    <row r="5057" spans="1:5" x14ac:dyDescent="0.15">
      <c r="A5057" s="17">
        <v>5057</v>
      </c>
      <c r="E5057" s="25">
        <f>HLOOKUP(Eingabe!$C$6,Kalkulationen!$T$1:$U$8762,A5058)</f>
        <v>0.12775355141684258</v>
      </c>
    </row>
    <row r="5058" spans="1:5" x14ac:dyDescent="0.15">
      <c r="A5058" s="17">
        <v>5058</v>
      </c>
      <c r="E5058" s="25">
        <f>HLOOKUP(Eingabe!$C$6,Kalkulationen!$T$1:$U$8762,A5059)</f>
        <v>0.12775355141684258</v>
      </c>
    </row>
    <row r="5059" spans="1:5" x14ac:dyDescent="0.15">
      <c r="A5059" s="17">
        <v>5059</v>
      </c>
      <c r="E5059" s="25">
        <f>HLOOKUP(Eingabe!$C$6,Kalkulationen!$T$1:$U$8762,A5060)</f>
        <v>0.12775355141684258</v>
      </c>
    </row>
    <row r="5060" spans="1:5" x14ac:dyDescent="0.15">
      <c r="A5060" s="17">
        <v>5060</v>
      </c>
      <c r="E5060" s="25">
        <f>HLOOKUP(Eingabe!$C$6,Kalkulationen!$T$1:$U$8762,A5061)</f>
        <v>0.12775355141684258</v>
      </c>
    </row>
    <row r="5061" spans="1:5" x14ac:dyDescent="0.15">
      <c r="A5061" s="17">
        <v>5061</v>
      </c>
      <c r="E5061" s="25">
        <f>HLOOKUP(Eingabe!$C$6,Kalkulationen!$T$1:$U$8762,A5062)</f>
        <v>0.12775355141684258</v>
      </c>
    </row>
    <row r="5062" spans="1:5" x14ac:dyDescent="0.15">
      <c r="A5062" s="17">
        <v>5062</v>
      </c>
      <c r="E5062" s="25">
        <f>HLOOKUP(Eingabe!$C$6,Kalkulationen!$T$1:$U$8762,A5063)</f>
        <v>0.12775355141684258</v>
      </c>
    </row>
    <row r="5063" spans="1:5" x14ac:dyDescent="0.15">
      <c r="A5063" s="17">
        <v>5063</v>
      </c>
      <c r="E5063" s="25">
        <f>HLOOKUP(Eingabe!$C$6,Kalkulationen!$T$1:$U$8762,A5064)</f>
        <v>0.12775355141684258</v>
      </c>
    </row>
    <row r="5064" spans="1:5" x14ac:dyDescent="0.15">
      <c r="A5064" s="17">
        <v>5064</v>
      </c>
      <c r="E5064" s="25">
        <f>HLOOKUP(Eingabe!$C$6,Kalkulationen!$T$1:$U$8762,A5065)</f>
        <v>0.12775355141684258</v>
      </c>
    </row>
    <row r="5065" spans="1:5" x14ac:dyDescent="0.15">
      <c r="A5065" s="17">
        <v>5065</v>
      </c>
      <c r="E5065" s="25">
        <f>HLOOKUP(Eingabe!$C$6,Kalkulationen!$T$1:$U$8762,A5066)</f>
        <v>0.12775355141684258</v>
      </c>
    </row>
    <row r="5066" spans="1:5" x14ac:dyDescent="0.15">
      <c r="A5066" s="17">
        <v>5066</v>
      </c>
      <c r="E5066" s="25">
        <f>HLOOKUP(Eingabe!$C$6,Kalkulationen!$T$1:$U$8762,A5067)</f>
        <v>0.12775355141684258</v>
      </c>
    </row>
    <row r="5067" spans="1:5" x14ac:dyDescent="0.15">
      <c r="A5067" s="17">
        <v>5067</v>
      </c>
      <c r="E5067" s="25">
        <f>HLOOKUP(Eingabe!$C$6,Kalkulationen!$T$1:$U$8762,A5068)</f>
        <v>0.12775355141684258</v>
      </c>
    </row>
    <row r="5068" spans="1:5" x14ac:dyDescent="0.15">
      <c r="A5068" s="17">
        <v>5068</v>
      </c>
      <c r="E5068" s="25">
        <f>HLOOKUP(Eingabe!$C$6,Kalkulationen!$T$1:$U$8762,A5069)</f>
        <v>0.12775355141684258</v>
      </c>
    </row>
    <row r="5069" spans="1:5" x14ac:dyDescent="0.15">
      <c r="A5069" s="17">
        <v>5069</v>
      </c>
      <c r="E5069" s="25">
        <f>HLOOKUP(Eingabe!$C$6,Kalkulationen!$T$1:$U$8762,A5070)</f>
        <v>0.12775355141684258</v>
      </c>
    </row>
    <row r="5070" spans="1:5" x14ac:dyDescent="0.15">
      <c r="A5070" s="17">
        <v>5070</v>
      </c>
      <c r="E5070" s="25">
        <f>HLOOKUP(Eingabe!$C$6,Kalkulationen!$T$1:$U$8762,A5071)</f>
        <v>0.12775355141684258</v>
      </c>
    </row>
    <row r="5071" spans="1:5" x14ac:dyDescent="0.15">
      <c r="A5071" s="17">
        <v>5071</v>
      </c>
      <c r="E5071" s="25">
        <f>HLOOKUP(Eingabe!$C$6,Kalkulationen!$T$1:$U$8762,A5072)</f>
        <v>0.12775355141684258</v>
      </c>
    </row>
    <row r="5072" spans="1:5" x14ac:dyDescent="0.15">
      <c r="A5072" s="17">
        <v>5072</v>
      </c>
      <c r="E5072" s="25">
        <f>HLOOKUP(Eingabe!$C$6,Kalkulationen!$T$1:$U$8762,A5073)</f>
        <v>0.12775355141684258</v>
      </c>
    </row>
    <row r="5073" spans="1:5" x14ac:dyDescent="0.15">
      <c r="A5073" s="17">
        <v>5073</v>
      </c>
      <c r="E5073" s="25">
        <f>HLOOKUP(Eingabe!$C$6,Kalkulationen!$T$1:$U$8762,A5074)</f>
        <v>0.12775355141684258</v>
      </c>
    </row>
    <row r="5074" spans="1:5" x14ac:dyDescent="0.15">
      <c r="A5074" s="17">
        <v>5074</v>
      </c>
      <c r="E5074" s="25">
        <f>HLOOKUP(Eingabe!$C$6,Kalkulationen!$T$1:$U$8762,A5075)</f>
        <v>0.12775355141684258</v>
      </c>
    </row>
    <row r="5075" spans="1:5" x14ac:dyDescent="0.15">
      <c r="A5075" s="17">
        <v>5075</v>
      </c>
      <c r="E5075" s="25">
        <f>HLOOKUP(Eingabe!$C$6,Kalkulationen!$T$1:$U$8762,A5076)</f>
        <v>0.12775355141684258</v>
      </c>
    </row>
    <row r="5076" spans="1:5" x14ac:dyDescent="0.15">
      <c r="A5076" s="17">
        <v>5076</v>
      </c>
      <c r="E5076" s="25">
        <f>HLOOKUP(Eingabe!$C$6,Kalkulationen!$T$1:$U$8762,A5077)</f>
        <v>0.12775355141684258</v>
      </c>
    </row>
    <row r="5077" spans="1:5" x14ac:dyDescent="0.15">
      <c r="A5077" s="17">
        <v>5077</v>
      </c>
      <c r="E5077" s="25">
        <f>HLOOKUP(Eingabe!$C$6,Kalkulationen!$T$1:$U$8762,A5078)</f>
        <v>0.12775355141684258</v>
      </c>
    </row>
    <row r="5078" spans="1:5" x14ac:dyDescent="0.15">
      <c r="A5078" s="17">
        <v>5078</v>
      </c>
      <c r="E5078" s="25">
        <f>HLOOKUP(Eingabe!$C$6,Kalkulationen!$T$1:$U$8762,A5079)</f>
        <v>0.12775355141684258</v>
      </c>
    </row>
    <row r="5079" spans="1:5" x14ac:dyDescent="0.15">
      <c r="A5079" s="17">
        <v>5079</v>
      </c>
      <c r="E5079" s="25">
        <f>HLOOKUP(Eingabe!$C$6,Kalkulationen!$T$1:$U$8762,A5080)</f>
        <v>0.12775355141684258</v>
      </c>
    </row>
    <row r="5080" spans="1:5" x14ac:dyDescent="0.15">
      <c r="A5080" s="17">
        <v>5080</v>
      </c>
      <c r="E5080" s="25">
        <f>HLOOKUP(Eingabe!$C$6,Kalkulationen!$T$1:$U$8762,A5081)</f>
        <v>0.12775355141684258</v>
      </c>
    </row>
    <row r="5081" spans="1:5" x14ac:dyDescent="0.15">
      <c r="A5081" s="17">
        <v>5081</v>
      </c>
      <c r="E5081" s="25">
        <f>HLOOKUP(Eingabe!$C$6,Kalkulationen!$T$1:$U$8762,A5082)</f>
        <v>0.12775355141684258</v>
      </c>
    </row>
    <row r="5082" spans="1:5" x14ac:dyDescent="0.15">
      <c r="A5082" s="17">
        <v>5082</v>
      </c>
      <c r="E5082" s="25">
        <f>HLOOKUP(Eingabe!$C$6,Kalkulationen!$T$1:$U$8762,A5083)</f>
        <v>0.12775355141684258</v>
      </c>
    </row>
    <row r="5083" spans="1:5" x14ac:dyDescent="0.15">
      <c r="A5083" s="17">
        <v>5083</v>
      </c>
      <c r="E5083" s="25">
        <f>HLOOKUP(Eingabe!$C$6,Kalkulationen!$T$1:$U$8762,A5084)</f>
        <v>0.12775355141684258</v>
      </c>
    </row>
    <row r="5084" spans="1:5" x14ac:dyDescent="0.15">
      <c r="A5084" s="17">
        <v>5084</v>
      </c>
      <c r="E5084" s="25">
        <f>HLOOKUP(Eingabe!$C$6,Kalkulationen!$T$1:$U$8762,A5085)</f>
        <v>0.12775355141684258</v>
      </c>
    </row>
    <row r="5085" spans="1:5" x14ac:dyDescent="0.15">
      <c r="A5085" s="17">
        <v>5085</v>
      </c>
      <c r="E5085" s="25">
        <f>HLOOKUP(Eingabe!$C$6,Kalkulationen!$T$1:$U$8762,A5086)</f>
        <v>0.12775355141684258</v>
      </c>
    </row>
    <row r="5086" spans="1:5" x14ac:dyDescent="0.15">
      <c r="A5086" s="17">
        <v>5086</v>
      </c>
      <c r="E5086" s="25">
        <f>HLOOKUP(Eingabe!$C$6,Kalkulationen!$T$1:$U$8762,A5087)</f>
        <v>0.12775355141684258</v>
      </c>
    </row>
    <row r="5087" spans="1:5" x14ac:dyDescent="0.15">
      <c r="A5087" s="17">
        <v>5087</v>
      </c>
      <c r="E5087" s="25">
        <f>HLOOKUP(Eingabe!$C$6,Kalkulationen!$T$1:$U$8762,A5088)</f>
        <v>0.12775355141684258</v>
      </c>
    </row>
    <row r="5088" spans="1:5" x14ac:dyDescent="0.15">
      <c r="A5088" s="17">
        <v>5088</v>
      </c>
      <c r="E5088" s="25">
        <f>HLOOKUP(Eingabe!$C$6,Kalkulationen!$T$1:$U$8762,A5089)</f>
        <v>0.12775355141684258</v>
      </c>
    </row>
    <row r="5089" spans="1:5" x14ac:dyDescent="0.15">
      <c r="A5089" s="17">
        <v>5089</v>
      </c>
      <c r="E5089" s="25">
        <f>HLOOKUP(Eingabe!$C$6,Kalkulationen!$T$1:$U$8762,A5090)</f>
        <v>0.12775355141684258</v>
      </c>
    </row>
    <row r="5090" spans="1:5" x14ac:dyDescent="0.15">
      <c r="A5090" s="17">
        <v>5090</v>
      </c>
      <c r="E5090" s="25">
        <f>HLOOKUP(Eingabe!$C$6,Kalkulationen!$T$1:$U$8762,A5091)</f>
        <v>0.12775355141684258</v>
      </c>
    </row>
    <row r="5091" spans="1:5" x14ac:dyDescent="0.15">
      <c r="A5091" s="17">
        <v>5091</v>
      </c>
      <c r="E5091" s="25">
        <f>HLOOKUP(Eingabe!$C$6,Kalkulationen!$T$1:$U$8762,A5092)</f>
        <v>0.12775355141684258</v>
      </c>
    </row>
    <row r="5092" spans="1:5" x14ac:dyDescent="0.15">
      <c r="A5092" s="17">
        <v>5092</v>
      </c>
      <c r="E5092" s="25">
        <f>HLOOKUP(Eingabe!$C$6,Kalkulationen!$T$1:$U$8762,A5093)</f>
        <v>0.12775355141684258</v>
      </c>
    </row>
    <row r="5093" spans="1:5" x14ac:dyDescent="0.15">
      <c r="A5093" s="17">
        <v>5093</v>
      </c>
      <c r="E5093" s="25">
        <f>HLOOKUP(Eingabe!$C$6,Kalkulationen!$T$1:$U$8762,A5094)</f>
        <v>0.12775355141684258</v>
      </c>
    </row>
    <row r="5094" spans="1:5" x14ac:dyDescent="0.15">
      <c r="A5094" s="17">
        <v>5094</v>
      </c>
      <c r="E5094" s="25">
        <f>HLOOKUP(Eingabe!$C$6,Kalkulationen!$T$1:$U$8762,A5095)</f>
        <v>0.12775355141684258</v>
      </c>
    </row>
    <row r="5095" spans="1:5" x14ac:dyDescent="0.15">
      <c r="A5095" s="17">
        <v>5095</v>
      </c>
      <c r="E5095" s="25">
        <f>HLOOKUP(Eingabe!$C$6,Kalkulationen!$T$1:$U$8762,A5096)</f>
        <v>0.12775355141684258</v>
      </c>
    </row>
    <row r="5096" spans="1:5" x14ac:dyDescent="0.15">
      <c r="A5096" s="17">
        <v>5096</v>
      </c>
      <c r="E5096" s="25">
        <f>HLOOKUP(Eingabe!$C$6,Kalkulationen!$T$1:$U$8762,A5097)</f>
        <v>0.12775355141684258</v>
      </c>
    </row>
    <row r="5097" spans="1:5" x14ac:dyDescent="0.15">
      <c r="A5097" s="17">
        <v>5097</v>
      </c>
      <c r="E5097" s="25">
        <f>HLOOKUP(Eingabe!$C$6,Kalkulationen!$T$1:$U$8762,A5098)</f>
        <v>0.12775355141684258</v>
      </c>
    </row>
    <row r="5098" spans="1:5" x14ac:dyDescent="0.15">
      <c r="A5098" s="17">
        <v>5098</v>
      </c>
      <c r="E5098" s="25">
        <f>HLOOKUP(Eingabe!$C$6,Kalkulationen!$T$1:$U$8762,A5099)</f>
        <v>0.12775355141684258</v>
      </c>
    </row>
    <row r="5099" spans="1:5" x14ac:dyDescent="0.15">
      <c r="A5099" s="17">
        <v>5099</v>
      </c>
      <c r="E5099" s="25">
        <f>HLOOKUP(Eingabe!$C$6,Kalkulationen!$T$1:$U$8762,A5100)</f>
        <v>0.12775355141684258</v>
      </c>
    </row>
    <row r="5100" spans="1:5" x14ac:dyDescent="0.15">
      <c r="A5100" s="17">
        <v>5100</v>
      </c>
      <c r="E5100" s="25">
        <f>HLOOKUP(Eingabe!$C$6,Kalkulationen!$T$1:$U$8762,A5101)</f>
        <v>0.12775355141684258</v>
      </c>
    </row>
    <row r="5101" spans="1:5" x14ac:dyDescent="0.15">
      <c r="A5101" s="17">
        <v>5101</v>
      </c>
      <c r="E5101" s="25">
        <f>HLOOKUP(Eingabe!$C$6,Kalkulationen!$T$1:$U$8762,A5102)</f>
        <v>0.12775355141684258</v>
      </c>
    </row>
    <row r="5102" spans="1:5" x14ac:dyDescent="0.15">
      <c r="A5102" s="17">
        <v>5102</v>
      </c>
      <c r="E5102" s="25">
        <f>HLOOKUP(Eingabe!$C$6,Kalkulationen!$T$1:$U$8762,A5103)</f>
        <v>0.12775355141684258</v>
      </c>
    </row>
    <row r="5103" spans="1:5" x14ac:dyDescent="0.15">
      <c r="A5103" s="17">
        <v>5103</v>
      </c>
      <c r="E5103" s="25">
        <f>HLOOKUP(Eingabe!$C$6,Kalkulationen!$T$1:$U$8762,A5104)</f>
        <v>0.12775355141684258</v>
      </c>
    </row>
    <row r="5104" spans="1:5" x14ac:dyDescent="0.15">
      <c r="A5104" s="17">
        <v>5104</v>
      </c>
      <c r="E5104" s="25">
        <f>HLOOKUP(Eingabe!$C$6,Kalkulationen!$T$1:$U$8762,A5105)</f>
        <v>0.12775355141684258</v>
      </c>
    </row>
    <row r="5105" spans="1:5" x14ac:dyDescent="0.15">
      <c r="A5105" s="17">
        <v>5105</v>
      </c>
      <c r="E5105" s="25">
        <f>HLOOKUP(Eingabe!$C$6,Kalkulationen!$T$1:$U$8762,A5106)</f>
        <v>0.12775355141684258</v>
      </c>
    </row>
    <row r="5106" spans="1:5" x14ac:dyDescent="0.15">
      <c r="A5106" s="17">
        <v>5106</v>
      </c>
      <c r="E5106" s="25">
        <f>HLOOKUP(Eingabe!$C$6,Kalkulationen!$T$1:$U$8762,A5107)</f>
        <v>0.12775355141684258</v>
      </c>
    </row>
    <row r="5107" spans="1:5" x14ac:dyDescent="0.15">
      <c r="A5107" s="17">
        <v>5107</v>
      </c>
      <c r="E5107" s="25">
        <f>HLOOKUP(Eingabe!$C$6,Kalkulationen!$T$1:$U$8762,A5108)</f>
        <v>0.12775355141684258</v>
      </c>
    </row>
    <row r="5108" spans="1:5" x14ac:dyDescent="0.15">
      <c r="A5108" s="17">
        <v>5108</v>
      </c>
      <c r="E5108" s="25">
        <f>HLOOKUP(Eingabe!$C$6,Kalkulationen!$T$1:$U$8762,A5109)</f>
        <v>0.12775355141684258</v>
      </c>
    </row>
    <row r="5109" spans="1:5" x14ac:dyDescent="0.15">
      <c r="A5109" s="17">
        <v>5109</v>
      </c>
      <c r="E5109" s="25">
        <f>HLOOKUP(Eingabe!$C$6,Kalkulationen!$T$1:$U$8762,A5110)</f>
        <v>0.12775355141684258</v>
      </c>
    </row>
    <row r="5110" spans="1:5" x14ac:dyDescent="0.15">
      <c r="A5110" s="17">
        <v>5110</v>
      </c>
      <c r="E5110" s="25">
        <f>HLOOKUP(Eingabe!$C$6,Kalkulationen!$T$1:$U$8762,A5111)</f>
        <v>0.12775355141684258</v>
      </c>
    </row>
    <row r="5111" spans="1:5" x14ac:dyDescent="0.15">
      <c r="A5111" s="17">
        <v>5111</v>
      </c>
      <c r="E5111" s="25">
        <f>HLOOKUP(Eingabe!$C$6,Kalkulationen!$T$1:$U$8762,A5112)</f>
        <v>0.12775355141684258</v>
      </c>
    </row>
    <row r="5112" spans="1:5" x14ac:dyDescent="0.15">
      <c r="A5112" s="17">
        <v>5112</v>
      </c>
      <c r="E5112" s="25">
        <f>HLOOKUP(Eingabe!$C$6,Kalkulationen!$T$1:$U$8762,A5113)</f>
        <v>0.12775355141684258</v>
      </c>
    </row>
    <row r="5113" spans="1:5" x14ac:dyDescent="0.15">
      <c r="A5113" s="17">
        <v>5113</v>
      </c>
      <c r="E5113" s="25">
        <f>HLOOKUP(Eingabe!$C$6,Kalkulationen!$T$1:$U$8762,A5114)</f>
        <v>0.12775355141684258</v>
      </c>
    </row>
    <row r="5114" spans="1:5" x14ac:dyDescent="0.15">
      <c r="A5114" s="17">
        <v>5114</v>
      </c>
      <c r="E5114" s="25">
        <f>HLOOKUP(Eingabe!$C$6,Kalkulationen!$T$1:$U$8762,A5115)</f>
        <v>0.12775355141684258</v>
      </c>
    </row>
    <row r="5115" spans="1:5" x14ac:dyDescent="0.15">
      <c r="A5115" s="17">
        <v>5115</v>
      </c>
      <c r="E5115" s="25">
        <f>HLOOKUP(Eingabe!$C$6,Kalkulationen!$T$1:$U$8762,A5116)</f>
        <v>0.12775355141684258</v>
      </c>
    </row>
    <row r="5116" spans="1:5" x14ac:dyDescent="0.15">
      <c r="A5116" s="17">
        <v>5116</v>
      </c>
      <c r="E5116" s="25">
        <f>HLOOKUP(Eingabe!$C$6,Kalkulationen!$T$1:$U$8762,A5117)</f>
        <v>0.12775355141684258</v>
      </c>
    </row>
    <row r="5117" spans="1:5" x14ac:dyDescent="0.15">
      <c r="A5117" s="17">
        <v>5117</v>
      </c>
      <c r="E5117" s="25">
        <f>HLOOKUP(Eingabe!$C$6,Kalkulationen!$T$1:$U$8762,A5118)</f>
        <v>0.12775355141684258</v>
      </c>
    </row>
    <row r="5118" spans="1:5" x14ac:dyDescent="0.15">
      <c r="A5118" s="17">
        <v>5118</v>
      </c>
      <c r="E5118" s="25">
        <f>HLOOKUP(Eingabe!$C$6,Kalkulationen!$T$1:$U$8762,A5119)</f>
        <v>0.12775355141684258</v>
      </c>
    </row>
    <row r="5119" spans="1:5" x14ac:dyDescent="0.15">
      <c r="A5119" s="17">
        <v>5119</v>
      </c>
      <c r="E5119" s="25">
        <f>HLOOKUP(Eingabe!$C$6,Kalkulationen!$T$1:$U$8762,A5120)</f>
        <v>0.12775355141684258</v>
      </c>
    </row>
    <row r="5120" spans="1:5" x14ac:dyDescent="0.15">
      <c r="A5120" s="17">
        <v>5120</v>
      </c>
      <c r="E5120" s="25">
        <f>HLOOKUP(Eingabe!$C$6,Kalkulationen!$T$1:$U$8762,A5121)</f>
        <v>0.12775355141684258</v>
      </c>
    </row>
    <row r="5121" spans="1:5" x14ac:dyDescent="0.15">
      <c r="A5121" s="17">
        <v>5121</v>
      </c>
      <c r="E5121" s="25">
        <f>HLOOKUP(Eingabe!$C$6,Kalkulationen!$T$1:$U$8762,A5122)</f>
        <v>0.12775355141684258</v>
      </c>
    </row>
    <row r="5122" spans="1:5" x14ac:dyDescent="0.15">
      <c r="A5122" s="17">
        <v>5122</v>
      </c>
      <c r="E5122" s="25">
        <f>HLOOKUP(Eingabe!$C$6,Kalkulationen!$T$1:$U$8762,A5123)</f>
        <v>0.12775355141684258</v>
      </c>
    </row>
    <row r="5123" spans="1:5" x14ac:dyDescent="0.15">
      <c r="A5123" s="17">
        <v>5123</v>
      </c>
      <c r="E5123" s="25">
        <f>HLOOKUP(Eingabe!$C$6,Kalkulationen!$T$1:$U$8762,A5124)</f>
        <v>0.12775355141684258</v>
      </c>
    </row>
    <row r="5124" spans="1:5" x14ac:dyDescent="0.15">
      <c r="A5124" s="17">
        <v>5124</v>
      </c>
      <c r="E5124" s="25">
        <f>HLOOKUP(Eingabe!$C$6,Kalkulationen!$T$1:$U$8762,A5125)</f>
        <v>0.12775355141684258</v>
      </c>
    </row>
    <row r="5125" spans="1:5" x14ac:dyDescent="0.15">
      <c r="A5125" s="17">
        <v>5125</v>
      </c>
      <c r="E5125" s="25">
        <f>HLOOKUP(Eingabe!$C$6,Kalkulationen!$T$1:$U$8762,A5126)</f>
        <v>0.12775355141684258</v>
      </c>
    </row>
    <row r="5126" spans="1:5" x14ac:dyDescent="0.15">
      <c r="A5126" s="17">
        <v>5126</v>
      </c>
      <c r="E5126" s="25">
        <f>HLOOKUP(Eingabe!$C$6,Kalkulationen!$T$1:$U$8762,A5127)</f>
        <v>0.12775355141684258</v>
      </c>
    </row>
    <row r="5127" spans="1:5" x14ac:dyDescent="0.15">
      <c r="A5127" s="17">
        <v>5127</v>
      </c>
      <c r="E5127" s="25">
        <f>HLOOKUP(Eingabe!$C$6,Kalkulationen!$T$1:$U$8762,A5128)</f>
        <v>0.12775355141684258</v>
      </c>
    </row>
    <row r="5128" spans="1:5" x14ac:dyDescent="0.15">
      <c r="A5128" s="17">
        <v>5128</v>
      </c>
      <c r="E5128" s="25">
        <f>HLOOKUP(Eingabe!$C$6,Kalkulationen!$T$1:$U$8762,A5129)</f>
        <v>0.12775355141684258</v>
      </c>
    </row>
    <row r="5129" spans="1:5" x14ac:dyDescent="0.15">
      <c r="A5129" s="17">
        <v>5129</v>
      </c>
      <c r="E5129" s="25">
        <f>HLOOKUP(Eingabe!$C$6,Kalkulationen!$T$1:$U$8762,A5130)</f>
        <v>0.12775355141684258</v>
      </c>
    </row>
    <row r="5130" spans="1:5" x14ac:dyDescent="0.15">
      <c r="A5130" s="17">
        <v>5130</v>
      </c>
      <c r="E5130" s="25">
        <f>HLOOKUP(Eingabe!$C$6,Kalkulationen!$T$1:$U$8762,A5131)</f>
        <v>0.12775355141684258</v>
      </c>
    </row>
    <row r="5131" spans="1:5" x14ac:dyDescent="0.15">
      <c r="A5131" s="17">
        <v>5131</v>
      </c>
      <c r="E5131" s="25">
        <f>HLOOKUP(Eingabe!$C$6,Kalkulationen!$T$1:$U$8762,A5132)</f>
        <v>0.12775355141684258</v>
      </c>
    </row>
    <row r="5132" spans="1:5" x14ac:dyDescent="0.15">
      <c r="A5132" s="17">
        <v>5132</v>
      </c>
      <c r="E5132" s="25">
        <f>HLOOKUP(Eingabe!$C$6,Kalkulationen!$T$1:$U$8762,A5133)</f>
        <v>0.12775355141684258</v>
      </c>
    </row>
    <row r="5133" spans="1:5" x14ac:dyDescent="0.15">
      <c r="A5133" s="17">
        <v>5133</v>
      </c>
      <c r="E5133" s="25">
        <f>HLOOKUP(Eingabe!$C$6,Kalkulationen!$T$1:$U$8762,A5134)</f>
        <v>0.12775355141684258</v>
      </c>
    </row>
    <row r="5134" spans="1:5" x14ac:dyDescent="0.15">
      <c r="A5134" s="17">
        <v>5134</v>
      </c>
      <c r="E5134" s="25">
        <f>HLOOKUP(Eingabe!$C$6,Kalkulationen!$T$1:$U$8762,A5135)</f>
        <v>0.12775355141684258</v>
      </c>
    </row>
    <row r="5135" spans="1:5" x14ac:dyDescent="0.15">
      <c r="A5135" s="17">
        <v>5135</v>
      </c>
      <c r="E5135" s="25">
        <f>HLOOKUP(Eingabe!$C$6,Kalkulationen!$T$1:$U$8762,A5136)</f>
        <v>0.12775355141684258</v>
      </c>
    </row>
    <row r="5136" spans="1:5" x14ac:dyDescent="0.15">
      <c r="A5136" s="17">
        <v>5136</v>
      </c>
      <c r="E5136" s="25">
        <f>HLOOKUP(Eingabe!$C$6,Kalkulationen!$T$1:$U$8762,A5137)</f>
        <v>0.12775355141684258</v>
      </c>
    </row>
    <row r="5137" spans="1:5" x14ac:dyDescent="0.15">
      <c r="A5137" s="17">
        <v>5137</v>
      </c>
      <c r="E5137" s="25">
        <f>HLOOKUP(Eingabe!$C$6,Kalkulationen!$T$1:$U$8762,A5138)</f>
        <v>0.12775355141684258</v>
      </c>
    </row>
    <row r="5138" spans="1:5" x14ac:dyDescent="0.15">
      <c r="A5138" s="17">
        <v>5138</v>
      </c>
      <c r="E5138" s="25">
        <f>HLOOKUP(Eingabe!$C$6,Kalkulationen!$T$1:$U$8762,A5139)</f>
        <v>0.12775355141684258</v>
      </c>
    </row>
    <row r="5139" spans="1:5" x14ac:dyDescent="0.15">
      <c r="A5139" s="17">
        <v>5139</v>
      </c>
      <c r="E5139" s="25">
        <f>HLOOKUP(Eingabe!$C$6,Kalkulationen!$T$1:$U$8762,A5140)</f>
        <v>0.12775355141684258</v>
      </c>
    </row>
    <row r="5140" spans="1:5" x14ac:dyDescent="0.15">
      <c r="A5140" s="17">
        <v>5140</v>
      </c>
      <c r="E5140" s="25">
        <f>HLOOKUP(Eingabe!$C$6,Kalkulationen!$T$1:$U$8762,A5141)</f>
        <v>0.12775355141684258</v>
      </c>
    </row>
    <row r="5141" spans="1:5" x14ac:dyDescent="0.15">
      <c r="A5141" s="17">
        <v>5141</v>
      </c>
      <c r="E5141" s="25">
        <f>HLOOKUP(Eingabe!$C$6,Kalkulationen!$T$1:$U$8762,A5142)</f>
        <v>0.12775355141684258</v>
      </c>
    </row>
    <row r="5142" spans="1:5" x14ac:dyDescent="0.15">
      <c r="A5142" s="17">
        <v>5142</v>
      </c>
      <c r="E5142" s="25">
        <f>HLOOKUP(Eingabe!$C$6,Kalkulationen!$T$1:$U$8762,A5143)</f>
        <v>0.12775355141684258</v>
      </c>
    </row>
    <row r="5143" spans="1:5" x14ac:dyDescent="0.15">
      <c r="A5143" s="17">
        <v>5143</v>
      </c>
      <c r="E5143" s="25">
        <f>HLOOKUP(Eingabe!$C$6,Kalkulationen!$T$1:$U$8762,A5144)</f>
        <v>0.12775355141684258</v>
      </c>
    </row>
    <row r="5144" spans="1:5" x14ac:dyDescent="0.15">
      <c r="A5144" s="17">
        <v>5144</v>
      </c>
      <c r="E5144" s="25">
        <f>HLOOKUP(Eingabe!$C$6,Kalkulationen!$T$1:$U$8762,A5145)</f>
        <v>0.12775355141684258</v>
      </c>
    </row>
    <row r="5145" spans="1:5" x14ac:dyDescent="0.15">
      <c r="A5145" s="17">
        <v>5145</v>
      </c>
      <c r="E5145" s="25">
        <f>HLOOKUP(Eingabe!$C$6,Kalkulationen!$T$1:$U$8762,A5146)</f>
        <v>0.12775355141684258</v>
      </c>
    </row>
    <row r="5146" spans="1:5" x14ac:dyDescent="0.15">
      <c r="A5146" s="17">
        <v>5146</v>
      </c>
      <c r="E5146" s="25">
        <f>HLOOKUP(Eingabe!$C$6,Kalkulationen!$T$1:$U$8762,A5147)</f>
        <v>0.12775355141684258</v>
      </c>
    </row>
    <row r="5147" spans="1:5" x14ac:dyDescent="0.15">
      <c r="A5147" s="17">
        <v>5147</v>
      </c>
      <c r="E5147" s="25">
        <f>HLOOKUP(Eingabe!$C$6,Kalkulationen!$T$1:$U$8762,A5148)</f>
        <v>0.12775355141684258</v>
      </c>
    </row>
    <row r="5148" spans="1:5" x14ac:dyDescent="0.15">
      <c r="A5148" s="17">
        <v>5148</v>
      </c>
      <c r="E5148" s="25">
        <f>HLOOKUP(Eingabe!$C$6,Kalkulationen!$T$1:$U$8762,A5149)</f>
        <v>0.12775355141684258</v>
      </c>
    </row>
    <row r="5149" spans="1:5" x14ac:dyDescent="0.15">
      <c r="A5149" s="17">
        <v>5149</v>
      </c>
      <c r="E5149" s="25">
        <f>HLOOKUP(Eingabe!$C$6,Kalkulationen!$T$1:$U$8762,A5150)</f>
        <v>0.12775355141684258</v>
      </c>
    </row>
    <row r="5150" spans="1:5" x14ac:dyDescent="0.15">
      <c r="A5150" s="17">
        <v>5150</v>
      </c>
      <c r="E5150" s="25">
        <f>HLOOKUP(Eingabe!$C$6,Kalkulationen!$T$1:$U$8762,A5151)</f>
        <v>0.12775355141684258</v>
      </c>
    </row>
    <row r="5151" spans="1:5" x14ac:dyDescent="0.15">
      <c r="A5151" s="17">
        <v>5151</v>
      </c>
      <c r="E5151" s="25">
        <f>HLOOKUP(Eingabe!$C$6,Kalkulationen!$T$1:$U$8762,A5152)</f>
        <v>0.12775355141684258</v>
      </c>
    </row>
    <row r="5152" spans="1:5" x14ac:dyDescent="0.15">
      <c r="A5152" s="17">
        <v>5152</v>
      </c>
      <c r="E5152" s="25">
        <f>HLOOKUP(Eingabe!$C$6,Kalkulationen!$T$1:$U$8762,A5153)</f>
        <v>0.12775355141684258</v>
      </c>
    </row>
    <row r="5153" spans="1:5" x14ac:dyDescent="0.15">
      <c r="A5153" s="17">
        <v>5153</v>
      </c>
      <c r="E5153" s="25">
        <f>HLOOKUP(Eingabe!$C$6,Kalkulationen!$T$1:$U$8762,A5154)</f>
        <v>0.12775355141684258</v>
      </c>
    </row>
    <row r="5154" spans="1:5" x14ac:dyDescent="0.15">
      <c r="A5154" s="17">
        <v>5154</v>
      </c>
      <c r="E5154" s="25">
        <f>HLOOKUP(Eingabe!$C$6,Kalkulationen!$T$1:$U$8762,A5155)</f>
        <v>0.12775355141684258</v>
      </c>
    </row>
    <row r="5155" spans="1:5" x14ac:dyDescent="0.15">
      <c r="A5155" s="17">
        <v>5155</v>
      </c>
      <c r="E5155" s="25">
        <f>HLOOKUP(Eingabe!$C$6,Kalkulationen!$T$1:$U$8762,A5156)</f>
        <v>0.12775355141684258</v>
      </c>
    </row>
    <row r="5156" spans="1:5" x14ac:dyDescent="0.15">
      <c r="A5156" s="17">
        <v>5156</v>
      </c>
      <c r="E5156" s="25">
        <f>HLOOKUP(Eingabe!$C$6,Kalkulationen!$T$1:$U$8762,A5157)</f>
        <v>0.12775355141684258</v>
      </c>
    </row>
    <row r="5157" spans="1:5" x14ac:dyDescent="0.15">
      <c r="A5157" s="17">
        <v>5157</v>
      </c>
      <c r="E5157" s="25">
        <f>HLOOKUP(Eingabe!$C$6,Kalkulationen!$T$1:$U$8762,A5158)</f>
        <v>0.12775355141684258</v>
      </c>
    </row>
    <row r="5158" spans="1:5" x14ac:dyDescent="0.15">
      <c r="A5158" s="17">
        <v>5158</v>
      </c>
      <c r="E5158" s="25">
        <f>HLOOKUP(Eingabe!$C$6,Kalkulationen!$T$1:$U$8762,A5159)</f>
        <v>0.12775355141684258</v>
      </c>
    </row>
    <row r="5159" spans="1:5" x14ac:dyDescent="0.15">
      <c r="A5159" s="17">
        <v>5159</v>
      </c>
      <c r="E5159" s="25">
        <f>HLOOKUP(Eingabe!$C$6,Kalkulationen!$T$1:$U$8762,A5160)</f>
        <v>0.12775355141684258</v>
      </c>
    </row>
    <row r="5160" spans="1:5" x14ac:dyDescent="0.15">
      <c r="A5160" s="17">
        <v>5160</v>
      </c>
      <c r="E5160" s="25">
        <f>HLOOKUP(Eingabe!$C$6,Kalkulationen!$T$1:$U$8762,A5161)</f>
        <v>0.12775355141684258</v>
      </c>
    </row>
    <row r="5161" spans="1:5" x14ac:dyDescent="0.15">
      <c r="A5161" s="17">
        <v>5161</v>
      </c>
      <c r="E5161" s="25">
        <f>HLOOKUP(Eingabe!$C$6,Kalkulationen!$T$1:$U$8762,A5162)</f>
        <v>0.12775355141684258</v>
      </c>
    </row>
    <row r="5162" spans="1:5" x14ac:dyDescent="0.15">
      <c r="A5162" s="17">
        <v>5162</v>
      </c>
      <c r="E5162" s="25">
        <f>HLOOKUP(Eingabe!$C$6,Kalkulationen!$T$1:$U$8762,A5163)</f>
        <v>0.12775355141684258</v>
      </c>
    </row>
    <row r="5163" spans="1:5" x14ac:dyDescent="0.15">
      <c r="A5163" s="17">
        <v>5163</v>
      </c>
      <c r="E5163" s="25">
        <f>HLOOKUP(Eingabe!$C$6,Kalkulationen!$T$1:$U$8762,A5164)</f>
        <v>0.12775355141684258</v>
      </c>
    </row>
    <row r="5164" spans="1:5" x14ac:dyDescent="0.15">
      <c r="A5164" s="17">
        <v>5164</v>
      </c>
      <c r="E5164" s="25">
        <f>HLOOKUP(Eingabe!$C$6,Kalkulationen!$T$1:$U$8762,A5165)</f>
        <v>0.12775355141684258</v>
      </c>
    </row>
    <row r="5165" spans="1:5" x14ac:dyDescent="0.15">
      <c r="A5165" s="17">
        <v>5165</v>
      </c>
      <c r="E5165" s="25">
        <f>HLOOKUP(Eingabe!$C$6,Kalkulationen!$T$1:$U$8762,A5166)</f>
        <v>0.12775355141684258</v>
      </c>
    </row>
    <row r="5166" spans="1:5" x14ac:dyDescent="0.15">
      <c r="A5166" s="17">
        <v>5166</v>
      </c>
      <c r="E5166" s="25">
        <f>HLOOKUP(Eingabe!$C$6,Kalkulationen!$T$1:$U$8762,A5167)</f>
        <v>0.12775355141684258</v>
      </c>
    </row>
    <row r="5167" spans="1:5" x14ac:dyDescent="0.15">
      <c r="A5167" s="17">
        <v>5167</v>
      </c>
      <c r="E5167" s="25">
        <f>HLOOKUP(Eingabe!$C$6,Kalkulationen!$T$1:$U$8762,A5168)</f>
        <v>0.12775355141684258</v>
      </c>
    </row>
    <row r="5168" spans="1:5" x14ac:dyDescent="0.15">
      <c r="A5168" s="17">
        <v>5168</v>
      </c>
      <c r="E5168" s="25">
        <f>HLOOKUP(Eingabe!$C$6,Kalkulationen!$T$1:$U$8762,A5169)</f>
        <v>0.12775355141684258</v>
      </c>
    </row>
    <row r="5169" spans="1:5" x14ac:dyDescent="0.15">
      <c r="A5169" s="17">
        <v>5169</v>
      </c>
      <c r="E5169" s="25">
        <f>HLOOKUP(Eingabe!$C$6,Kalkulationen!$T$1:$U$8762,A5170)</f>
        <v>0.12775355141684258</v>
      </c>
    </row>
    <row r="5170" spans="1:5" x14ac:dyDescent="0.15">
      <c r="A5170" s="17">
        <v>5170</v>
      </c>
      <c r="E5170" s="25">
        <f>HLOOKUP(Eingabe!$C$6,Kalkulationen!$T$1:$U$8762,A5171)</f>
        <v>0.12775355141684258</v>
      </c>
    </row>
    <row r="5171" spans="1:5" x14ac:dyDescent="0.15">
      <c r="A5171" s="17">
        <v>5171</v>
      </c>
      <c r="E5171" s="25">
        <f>HLOOKUP(Eingabe!$C$6,Kalkulationen!$T$1:$U$8762,A5172)</f>
        <v>0.12775355141684258</v>
      </c>
    </row>
    <row r="5172" spans="1:5" x14ac:dyDescent="0.15">
      <c r="A5172" s="17">
        <v>5172</v>
      </c>
      <c r="E5172" s="25">
        <f>HLOOKUP(Eingabe!$C$6,Kalkulationen!$T$1:$U$8762,A5173)</f>
        <v>0.12775355141684258</v>
      </c>
    </row>
    <row r="5173" spans="1:5" x14ac:dyDescent="0.15">
      <c r="A5173" s="17">
        <v>5173</v>
      </c>
      <c r="E5173" s="25">
        <f>HLOOKUP(Eingabe!$C$6,Kalkulationen!$T$1:$U$8762,A5174)</f>
        <v>0.12775355141684258</v>
      </c>
    </row>
    <row r="5174" spans="1:5" x14ac:dyDescent="0.15">
      <c r="A5174" s="17">
        <v>5174</v>
      </c>
      <c r="E5174" s="25">
        <f>HLOOKUP(Eingabe!$C$6,Kalkulationen!$T$1:$U$8762,A5175)</f>
        <v>0.12775355141684258</v>
      </c>
    </row>
    <row r="5175" spans="1:5" x14ac:dyDescent="0.15">
      <c r="A5175" s="17">
        <v>5175</v>
      </c>
      <c r="E5175" s="25">
        <f>HLOOKUP(Eingabe!$C$6,Kalkulationen!$T$1:$U$8762,A5176)</f>
        <v>0.12775355141684258</v>
      </c>
    </row>
    <row r="5176" spans="1:5" x14ac:dyDescent="0.15">
      <c r="A5176" s="17">
        <v>5176</v>
      </c>
      <c r="E5176" s="25">
        <f>HLOOKUP(Eingabe!$C$6,Kalkulationen!$T$1:$U$8762,A5177)</f>
        <v>0.12775355141684258</v>
      </c>
    </row>
    <row r="5177" spans="1:5" x14ac:dyDescent="0.15">
      <c r="A5177" s="17">
        <v>5177</v>
      </c>
      <c r="E5177" s="25">
        <f>HLOOKUP(Eingabe!$C$6,Kalkulationen!$T$1:$U$8762,A5178)</f>
        <v>0.12775355141684258</v>
      </c>
    </row>
    <row r="5178" spans="1:5" x14ac:dyDescent="0.15">
      <c r="A5178" s="17">
        <v>5178</v>
      </c>
      <c r="E5178" s="25">
        <f>HLOOKUP(Eingabe!$C$6,Kalkulationen!$T$1:$U$8762,A5179)</f>
        <v>0.12775355141684258</v>
      </c>
    </row>
    <row r="5179" spans="1:5" x14ac:dyDescent="0.15">
      <c r="A5179" s="17">
        <v>5179</v>
      </c>
      <c r="E5179" s="25">
        <f>HLOOKUP(Eingabe!$C$6,Kalkulationen!$T$1:$U$8762,A5180)</f>
        <v>0.12775355141684258</v>
      </c>
    </row>
    <row r="5180" spans="1:5" x14ac:dyDescent="0.15">
      <c r="A5180" s="17">
        <v>5180</v>
      </c>
      <c r="E5180" s="25">
        <f>HLOOKUP(Eingabe!$C$6,Kalkulationen!$T$1:$U$8762,A5181)</f>
        <v>0.12775355141684258</v>
      </c>
    </row>
    <row r="5181" spans="1:5" x14ac:dyDescent="0.15">
      <c r="A5181" s="17">
        <v>5181</v>
      </c>
      <c r="E5181" s="25">
        <f>HLOOKUP(Eingabe!$C$6,Kalkulationen!$T$1:$U$8762,A5182)</f>
        <v>0.12775355141684258</v>
      </c>
    </row>
    <row r="5182" spans="1:5" x14ac:dyDescent="0.15">
      <c r="A5182" s="17">
        <v>5182</v>
      </c>
      <c r="E5182" s="25">
        <f>HLOOKUP(Eingabe!$C$6,Kalkulationen!$T$1:$U$8762,A5183)</f>
        <v>0.12775355141684258</v>
      </c>
    </row>
    <row r="5183" spans="1:5" x14ac:dyDescent="0.15">
      <c r="A5183" s="17">
        <v>5183</v>
      </c>
      <c r="E5183" s="25">
        <f>HLOOKUP(Eingabe!$C$6,Kalkulationen!$T$1:$U$8762,A5184)</f>
        <v>0.12775355141684258</v>
      </c>
    </row>
    <row r="5184" spans="1:5" x14ac:dyDescent="0.15">
      <c r="A5184" s="17">
        <v>5184</v>
      </c>
      <c r="E5184" s="25">
        <f>HLOOKUP(Eingabe!$C$6,Kalkulationen!$T$1:$U$8762,A5185)</f>
        <v>0.12775355141684258</v>
      </c>
    </row>
    <row r="5185" spans="1:5" x14ac:dyDescent="0.15">
      <c r="A5185" s="17">
        <v>5185</v>
      </c>
      <c r="E5185" s="25">
        <f>HLOOKUP(Eingabe!$C$6,Kalkulationen!$T$1:$U$8762,A5186)</f>
        <v>0.12775355141684258</v>
      </c>
    </row>
    <row r="5186" spans="1:5" x14ac:dyDescent="0.15">
      <c r="A5186" s="17">
        <v>5186</v>
      </c>
      <c r="E5186" s="25">
        <f>HLOOKUP(Eingabe!$C$6,Kalkulationen!$T$1:$U$8762,A5187)</f>
        <v>0.12775355141684258</v>
      </c>
    </row>
    <row r="5187" spans="1:5" x14ac:dyDescent="0.15">
      <c r="A5187" s="17">
        <v>5187</v>
      </c>
      <c r="E5187" s="25">
        <f>HLOOKUP(Eingabe!$C$6,Kalkulationen!$T$1:$U$8762,A5188)</f>
        <v>0.12775355141684258</v>
      </c>
    </row>
    <row r="5188" spans="1:5" x14ac:dyDescent="0.15">
      <c r="A5188" s="17">
        <v>5188</v>
      </c>
      <c r="E5188" s="25">
        <f>HLOOKUP(Eingabe!$C$6,Kalkulationen!$T$1:$U$8762,A5189)</f>
        <v>0.12775355141684258</v>
      </c>
    </row>
    <row r="5189" spans="1:5" x14ac:dyDescent="0.15">
      <c r="A5189" s="17">
        <v>5189</v>
      </c>
      <c r="E5189" s="25">
        <f>HLOOKUP(Eingabe!$C$6,Kalkulationen!$T$1:$U$8762,A5190)</f>
        <v>0.12775355141684258</v>
      </c>
    </row>
    <row r="5190" spans="1:5" x14ac:dyDescent="0.15">
      <c r="A5190" s="17">
        <v>5190</v>
      </c>
      <c r="E5190" s="25">
        <f>HLOOKUP(Eingabe!$C$6,Kalkulationen!$T$1:$U$8762,A5191)</f>
        <v>0.12775355141684258</v>
      </c>
    </row>
    <row r="5191" spans="1:5" x14ac:dyDescent="0.15">
      <c r="A5191" s="17">
        <v>5191</v>
      </c>
      <c r="E5191" s="25">
        <f>HLOOKUP(Eingabe!$C$6,Kalkulationen!$T$1:$U$8762,A5192)</f>
        <v>0.12775355141684258</v>
      </c>
    </row>
    <row r="5192" spans="1:5" x14ac:dyDescent="0.15">
      <c r="A5192" s="17">
        <v>5192</v>
      </c>
      <c r="E5192" s="25">
        <f>HLOOKUP(Eingabe!$C$6,Kalkulationen!$T$1:$U$8762,A5193)</f>
        <v>0.12775355141684258</v>
      </c>
    </row>
    <row r="5193" spans="1:5" x14ac:dyDescent="0.15">
      <c r="A5193" s="17">
        <v>5193</v>
      </c>
      <c r="E5193" s="25">
        <f>HLOOKUP(Eingabe!$C$6,Kalkulationen!$T$1:$U$8762,A5194)</f>
        <v>0.12775355141684258</v>
      </c>
    </row>
    <row r="5194" spans="1:5" x14ac:dyDescent="0.15">
      <c r="A5194" s="17">
        <v>5194</v>
      </c>
      <c r="E5194" s="25">
        <f>HLOOKUP(Eingabe!$C$6,Kalkulationen!$T$1:$U$8762,A5195)</f>
        <v>0.12775355141684258</v>
      </c>
    </row>
    <row r="5195" spans="1:5" x14ac:dyDescent="0.15">
      <c r="A5195" s="17">
        <v>5195</v>
      </c>
      <c r="E5195" s="25">
        <f>HLOOKUP(Eingabe!$C$6,Kalkulationen!$T$1:$U$8762,A5196)</f>
        <v>0.12775355141684258</v>
      </c>
    </row>
    <row r="5196" spans="1:5" x14ac:dyDescent="0.15">
      <c r="A5196" s="17">
        <v>5196</v>
      </c>
      <c r="E5196" s="25">
        <f>HLOOKUP(Eingabe!$C$6,Kalkulationen!$T$1:$U$8762,A5197)</f>
        <v>0.12775355141684258</v>
      </c>
    </row>
    <row r="5197" spans="1:5" x14ac:dyDescent="0.15">
      <c r="A5197" s="17">
        <v>5197</v>
      </c>
      <c r="E5197" s="25">
        <f>HLOOKUP(Eingabe!$C$6,Kalkulationen!$T$1:$U$8762,A5198)</f>
        <v>0.12775355141684258</v>
      </c>
    </row>
    <row r="5198" spans="1:5" x14ac:dyDescent="0.15">
      <c r="A5198" s="17">
        <v>5198</v>
      </c>
      <c r="E5198" s="25">
        <f>HLOOKUP(Eingabe!$C$6,Kalkulationen!$T$1:$U$8762,A5199)</f>
        <v>0.12775355141684258</v>
      </c>
    </row>
    <row r="5199" spans="1:5" x14ac:dyDescent="0.15">
      <c r="A5199" s="17">
        <v>5199</v>
      </c>
      <c r="E5199" s="25">
        <f>HLOOKUP(Eingabe!$C$6,Kalkulationen!$T$1:$U$8762,A5200)</f>
        <v>0.12775355141684258</v>
      </c>
    </row>
    <row r="5200" spans="1:5" x14ac:dyDescent="0.15">
      <c r="A5200" s="17">
        <v>5200</v>
      </c>
      <c r="E5200" s="25">
        <f>HLOOKUP(Eingabe!$C$6,Kalkulationen!$T$1:$U$8762,A5201)</f>
        <v>0.12775355141684258</v>
      </c>
    </row>
    <row r="5201" spans="1:5" x14ac:dyDescent="0.15">
      <c r="A5201" s="17">
        <v>5201</v>
      </c>
      <c r="E5201" s="25">
        <f>HLOOKUP(Eingabe!$C$6,Kalkulationen!$T$1:$U$8762,A5202)</f>
        <v>0.12775355141684258</v>
      </c>
    </row>
    <row r="5202" spans="1:5" x14ac:dyDescent="0.15">
      <c r="A5202" s="17">
        <v>5202</v>
      </c>
      <c r="E5202" s="25">
        <f>HLOOKUP(Eingabe!$C$6,Kalkulationen!$T$1:$U$8762,A5203)</f>
        <v>0.12775355141684258</v>
      </c>
    </row>
    <row r="5203" spans="1:5" x14ac:dyDescent="0.15">
      <c r="A5203" s="17">
        <v>5203</v>
      </c>
      <c r="E5203" s="25">
        <f>HLOOKUP(Eingabe!$C$6,Kalkulationen!$T$1:$U$8762,A5204)</f>
        <v>0.12775355141684258</v>
      </c>
    </row>
    <row r="5204" spans="1:5" x14ac:dyDescent="0.15">
      <c r="A5204" s="17">
        <v>5204</v>
      </c>
      <c r="E5204" s="25">
        <f>HLOOKUP(Eingabe!$C$6,Kalkulationen!$T$1:$U$8762,A5205)</f>
        <v>0.12775355141684258</v>
      </c>
    </row>
    <row r="5205" spans="1:5" x14ac:dyDescent="0.15">
      <c r="A5205" s="17">
        <v>5205</v>
      </c>
      <c r="E5205" s="25">
        <f>HLOOKUP(Eingabe!$C$6,Kalkulationen!$T$1:$U$8762,A5206)</f>
        <v>0.12775355141684258</v>
      </c>
    </row>
    <row r="5206" spans="1:5" x14ac:dyDescent="0.15">
      <c r="A5206" s="17">
        <v>5206</v>
      </c>
      <c r="E5206" s="25">
        <f>HLOOKUP(Eingabe!$C$6,Kalkulationen!$T$1:$U$8762,A5207)</f>
        <v>0.12775355141684258</v>
      </c>
    </row>
    <row r="5207" spans="1:5" x14ac:dyDescent="0.15">
      <c r="A5207" s="17">
        <v>5207</v>
      </c>
      <c r="E5207" s="25">
        <f>HLOOKUP(Eingabe!$C$6,Kalkulationen!$T$1:$U$8762,A5208)</f>
        <v>0.12775355141684258</v>
      </c>
    </row>
    <row r="5208" spans="1:5" x14ac:dyDescent="0.15">
      <c r="A5208" s="17">
        <v>5208</v>
      </c>
      <c r="E5208" s="25">
        <f>HLOOKUP(Eingabe!$C$6,Kalkulationen!$T$1:$U$8762,A5209)</f>
        <v>0.12775355141684258</v>
      </c>
    </row>
    <row r="5209" spans="1:5" x14ac:dyDescent="0.15">
      <c r="A5209" s="17">
        <v>5209</v>
      </c>
      <c r="E5209" s="25">
        <f>HLOOKUP(Eingabe!$C$6,Kalkulationen!$T$1:$U$8762,A5210)</f>
        <v>0.12775355141684258</v>
      </c>
    </row>
    <row r="5210" spans="1:5" x14ac:dyDescent="0.15">
      <c r="A5210" s="17">
        <v>5210</v>
      </c>
      <c r="E5210" s="25">
        <f>HLOOKUP(Eingabe!$C$6,Kalkulationen!$T$1:$U$8762,A5211)</f>
        <v>0.12775355141684258</v>
      </c>
    </row>
    <row r="5211" spans="1:5" x14ac:dyDescent="0.15">
      <c r="A5211" s="17">
        <v>5211</v>
      </c>
      <c r="E5211" s="25">
        <f>HLOOKUP(Eingabe!$C$6,Kalkulationen!$T$1:$U$8762,A5212)</f>
        <v>0.12775355141684258</v>
      </c>
    </row>
    <row r="5212" spans="1:5" x14ac:dyDescent="0.15">
      <c r="A5212" s="17">
        <v>5212</v>
      </c>
      <c r="E5212" s="25">
        <f>HLOOKUP(Eingabe!$C$6,Kalkulationen!$T$1:$U$8762,A5213)</f>
        <v>0.12775355141684258</v>
      </c>
    </row>
    <row r="5213" spans="1:5" x14ac:dyDescent="0.15">
      <c r="A5213" s="17">
        <v>5213</v>
      </c>
      <c r="E5213" s="25">
        <f>HLOOKUP(Eingabe!$C$6,Kalkulationen!$T$1:$U$8762,A5214)</f>
        <v>0.12775355141684258</v>
      </c>
    </row>
    <row r="5214" spans="1:5" x14ac:dyDescent="0.15">
      <c r="A5214" s="17">
        <v>5214</v>
      </c>
      <c r="E5214" s="25">
        <f>HLOOKUP(Eingabe!$C$6,Kalkulationen!$T$1:$U$8762,A5215)</f>
        <v>0.12775355141684258</v>
      </c>
    </row>
    <row r="5215" spans="1:5" x14ac:dyDescent="0.15">
      <c r="A5215" s="17">
        <v>5215</v>
      </c>
      <c r="E5215" s="25">
        <f>HLOOKUP(Eingabe!$C$6,Kalkulationen!$T$1:$U$8762,A5216)</f>
        <v>0.12775355141684258</v>
      </c>
    </row>
    <row r="5216" spans="1:5" x14ac:dyDescent="0.15">
      <c r="A5216" s="17">
        <v>5216</v>
      </c>
      <c r="E5216" s="25">
        <f>HLOOKUP(Eingabe!$C$6,Kalkulationen!$T$1:$U$8762,A5217)</f>
        <v>0.12775355141684258</v>
      </c>
    </row>
    <row r="5217" spans="1:5" x14ac:dyDescent="0.15">
      <c r="A5217" s="17">
        <v>5217</v>
      </c>
      <c r="E5217" s="25">
        <f>HLOOKUP(Eingabe!$C$6,Kalkulationen!$T$1:$U$8762,A5218)</f>
        <v>0.12775355141684258</v>
      </c>
    </row>
    <row r="5218" spans="1:5" x14ac:dyDescent="0.15">
      <c r="A5218" s="17">
        <v>5218</v>
      </c>
      <c r="E5218" s="25">
        <f>HLOOKUP(Eingabe!$C$6,Kalkulationen!$T$1:$U$8762,A5219)</f>
        <v>0.12775355141684258</v>
      </c>
    </row>
    <row r="5219" spans="1:5" x14ac:dyDescent="0.15">
      <c r="A5219" s="17">
        <v>5219</v>
      </c>
      <c r="E5219" s="25">
        <f>HLOOKUP(Eingabe!$C$6,Kalkulationen!$T$1:$U$8762,A5220)</f>
        <v>0.12775355141684258</v>
      </c>
    </row>
    <row r="5220" spans="1:5" x14ac:dyDescent="0.15">
      <c r="A5220" s="17">
        <v>5220</v>
      </c>
      <c r="E5220" s="25">
        <f>HLOOKUP(Eingabe!$C$6,Kalkulationen!$T$1:$U$8762,A5221)</f>
        <v>0.12775355141684258</v>
      </c>
    </row>
    <row r="5221" spans="1:5" x14ac:dyDescent="0.15">
      <c r="A5221" s="17">
        <v>5221</v>
      </c>
      <c r="E5221" s="25">
        <f>HLOOKUP(Eingabe!$C$6,Kalkulationen!$T$1:$U$8762,A5222)</f>
        <v>0.12775355141684258</v>
      </c>
    </row>
    <row r="5222" spans="1:5" x14ac:dyDescent="0.15">
      <c r="A5222" s="17">
        <v>5222</v>
      </c>
      <c r="E5222" s="25">
        <f>HLOOKUP(Eingabe!$C$6,Kalkulationen!$T$1:$U$8762,A5223)</f>
        <v>0.12775355141684258</v>
      </c>
    </row>
    <row r="5223" spans="1:5" x14ac:dyDescent="0.15">
      <c r="A5223" s="17">
        <v>5223</v>
      </c>
      <c r="E5223" s="25">
        <f>HLOOKUP(Eingabe!$C$6,Kalkulationen!$T$1:$U$8762,A5224)</f>
        <v>0.12775355141684258</v>
      </c>
    </row>
    <row r="5224" spans="1:5" x14ac:dyDescent="0.15">
      <c r="A5224" s="17">
        <v>5224</v>
      </c>
      <c r="E5224" s="25">
        <f>HLOOKUP(Eingabe!$C$6,Kalkulationen!$T$1:$U$8762,A5225)</f>
        <v>0.12775355141684258</v>
      </c>
    </row>
    <row r="5225" spans="1:5" x14ac:dyDescent="0.15">
      <c r="A5225" s="17">
        <v>5225</v>
      </c>
      <c r="E5225" s="25">
        <f>HLOOKUP(Eingabe!$C$6,Kalkulationen!$T$1:$U$8762,A5226)</f>
        <v>0.12775355141684258</v>
      </c>
    </row>
    <row r="5226" spans="1:5" x14ac:dyDescent="0.15">
      <c r="A5226" s="17">
        <v>5226</v>
      </c>
      <c r="E5226" s="25">
        <f>HLOOKUP(Eingabe!$C$6,Kalkulationen!$T$1:$U$8762,A5227)</f>
        <v>0.12775355141684258</v>
      </c>
    </row>
    <row r="5227" spans="1:5" x14ac:dyDescent="0.15">
      <c r="A5227" s="17">
        <v>5227</v>
      </c>
      <c r="E5227" s="25">
        <f>HLOOKUP(Eingabe!$C$6,Kalkulationen!$T$1:$U$8762,A5228)</f>
        <v>0.12775355141684258</v>
      </c>
    </row>
    <row r="5228" spans="1:5" x14ac:dyDescent="0.15">
      <c r="A5228" s="17">
        <v>5228</v>
      </c>
      <c r="E5228" s="25">
        <f>HLOOKUP(Eingabe!$C$6,Kalkulationen!$T$1:$U$8762,A5229)</f>
        <v>0.12775355141684258</v>
      </c>
    </row>
    <row r="5229" spans="1:5" x14ac:dyDescent="0.15">
      <c r="A5229" s="17">
        <v>5229</v>
      </c>
      <c r="E5229" s="25">
        <f>HLOOKUP(Eingabe!$C$6,Kalkulationen!$T$1:$U$8762,A5230)</f>
        <v>0.12775355141684258</v>
      </c>
    </row>
    <row r="5230" spans="1:5" x14ac:dyDescent="0.15">
      <c r="A5230" s="17">
        <v>5230</v>
      </c>
      <c r="E5230" s="25">
        <f>HLOOKUP(Eingabe!$C$6,Kalkulationen!$T$1:$U$8762,A5231)</f>
        <v>0.12775355141684258</v>
      </c>
    </row>
    <row r="5231" spans="1:5" x14ac:dyDescent="0.15">
      <c r="A5231" s="17">
        <v>5231</v>
      </c>
      <c r="E5231" s="25">
        <f>HLOOKUP(Eingabe!$C$6,Kalkulationen!$T$1:$U$8762,A5232)</f>
        <v>0.12775355141684258</v>
      </c>
    </row>
    <row r="5232" spans="1:5" x14ac:dyDescent="0.15">
      <c r="A5232" s="17">
        <v>5232</v>
      </c>
      <c r="E5232" s="25">
        <f>HLOOKUP(Eingabe!$C$6,Kalkulationen!$T$1:$U$8762,A5233)</f>
        <v>0.12775355141684258</v>
      </c>
    </row>
    <row r="5233" spans="1:5" x14ac:dyDescent="0.15">
      <c r="A5233" s="17">
        <v>5233</v>
      </c>
      <c r="E5233" s="25">
        <f>HLOOKUP(Eingabe!$C$6,Kalkulationen!$T$1:$U$8762,A5234)</f>
        <v>0.12775355141684258</v>
      </c>
    </row>
    <row r="5234" spans="1:5" x14ac:dyDescent="0.15">
      <c r="A5234" s="17">
        <v>5234</v>
      </c>
      <c r="E5234" s="25">
        <f>HLOOKUP(Eingabe!$C$6,Kalkulationen!$T$1:$U$8762,A5235)</f>
        <v>0.12775355141684258</v>
      </c>
    </row>
    <row r="5235" spans="1:5" x14ac:dyDescent="0.15">
      <c r="A5235" s="17">
        <v>5235</v>
      </c>
      <c r="E5235" s="25">
        <f>HLOOKUP(Eingabe!$C$6,Kalkulationen!$T$1:$U$8762,A5236)</f>
        <v>0.12775355141684258</v>
      </c>
    </row>
    <row r="5236" spans="1:5" x14ac:dyDescent="0.15">
      <c r="A5236" s="17">
        <v>5236</v>
      </c>
      <c r="E5236" s="25">
        <f>HLOOKUP(Eingabe!$C$6,Kalkulationen!$T$1:$U$8762,A5237)</f>
        <v>0.12775355141684258</v>
      </c>
    </row>
    <row r="5237" spans="1:5" x14ac:dyDescent="0.15">
      <c r="A5237" s="17">
        <v>5237</v>
      </c>
      <c r="E5237" s="25">
        <f>HLOOKUP(Eingabe!$C$6,Kalkulationen!$T$1:$U$8762,A5238)</f>
        <v>0.12775355141684258</v>
      </c>
    </row>
    <row r="5238" spans="1:5" x14ac:dyDescent="0.15">
      <c r="A5238" s="17">
        <v>5238</v>
      </c>
      <c r="E5238" s="25">
        <f>HLOOKUP(Eingabe!$C$6,Kalkulationen!$T$1:$U$8762,A5239)</f>
        <v>0.12775355141684258</v>
      </c>
    </row>
    <row r="5239" spans="1:5" x14ac:dyDescent="0.15">
      <c r="A5239" s="17">
        <v>5239</v>
      </c>
      <c r="E5239" s="25">
        <f>HLOOKUP(Eingabe!$C$6,Kalkulationen!$T$1:$U$8762,A5240)</f>
        <v>0.11335839181095314</v>
      </c>
    </row>
    <row r="5240" spans="1:5" x14ac:dyDescent="0.15">
      <c r="A5240" s="17">
        <v>5240</v>
      </c>
      <c r="E5240" s="25">
        <f>HLOOKUP(Eingabe!$C$6,Kalkulationen!$T$1:$U$8762,A5241)</f>
        <v>0.11335839181095314</v>
      </c>
    </row>
    <row r="5241" spans="1:5" x14ac:dyDescent="0.15">
      <c r="A5241" s="17">
        <v>5241</v>
      </c>
      <c r="E5241" s="25">
        <f>HLOOKUP(Eingabe!$C$6,Kalkulationen!$T$1:$U$8762,A5242)</f>
        <v>0.11335839181095314</v>
      </c>
    </row>
    <row r="5242" spans="1:5" x14ac:dyDescent="0.15">
      <c r="A5242" s="17">
        <v>5242</v>
      </c>
      <c r="E5242" s="25">
        <f>HLOOKUP(Eingabe!$C$6,Kalkulationen!$T$1:$U$8762,A5243)</f>
        <v>0.11335839181095314</v>
      </c>
    </row>
    <row r="5243" spans="1:5" x14ac:dyDescent="0.15">
      <c r="A5243" s="17">
        <v>5243</v>
      </c>
      <c r="E5243" s="25">
        <f>HLOOKUP(Eingabe!$C$6,Kalkulationen!$T$1:$U$8762,A5244)</f>
        <v>0.11335839181095314</v>
      </c>
    </row>
    <row r="5244" spans="1:5" x14ac:dyDescent="0.15">
      <c r="A5244" s="17">
        <v>5244</v>
      </c>
      <c r="E5244" s="25">
        <f>HLOOKUP(Eingabe!$C$6,Kalkulationen!$T$1:$U$8762,A5245)</f>
        <v>0.11335839181095314</v>
      </c>
    </row>
    <row r="5245" spans="1:5" x14ac:dyDescent="0.15">
      <c r="A5245" s="17">
        <v>5245</v>
      </c>
      <c r="E5245" s="25">
        <f>HLOOKUP(Eingabe!$C$6,Kalkulationen!$T$1:$U$8762,A5246)</f>
        <v>0.11335839181095314</v>
      </c>
    </row>
    <row r="5246" spans="1:5" x14ac:dyDescent="0.15">
      <c r="A5246" s="17">
        <v>5246</v>
      </c>
      <c r="E5246" s="25">
        <f>HLOOKUP(Eingabe!$C$6,Kalkulationen!$T$1:$U$8762,A5247)</f>
        <v>0.11335839181095314</v>
      </c>
    </row>
    <row r="5247" spans="1:5" x14ac:dyDescent="0.15">
      <c r="A5247" s="17">
        <v>5247</v>
      </c>
      <c r="E5247" s="25">
        <f>HLOOKUP(Eingabe!$C$6,Kalkulationen!$T$1:$U$8762,A5248)</f>
        <v>0.11335839181095314</v>
      </c>
    </row>
    <row r="5248" spans="1:5" x14ac:dyDescent="0.15">
      <c r="A5248" s="17">
        <v>5248</v>
      </c>
      <c r="E5248" s="25">
        <f>HLOOKUP(Eingabe!$C$6,Kalkulationen!$T$1:$U$8762,A5249)</f>
        <v>0.11335839181095314</v>
      </c>
    </row>
    <row r="5249" spans="1:5" x14ac:dyDescent="0.15">
      <c r="A5249" s="17">
        <v>5249</v>
      </c>
      <c r="E5249" s="25">
        <f>HLOOKUP(Eingabe!$C$6,Kalkulationen!$T$1:$U$8762,A5250)</f>
        <v>0.11335839181095314</v>
      </c>
    </row>
    <row r="5250" spans="1:5" x14ac:dyDescent="0.15">
      <c r="A5250" s="17">
        <v>5250</v>
      </c>
      <c r="E5250" s="25">
        <f>HLOOKUP(Eingabe!$C$6,Kalkulationen!$T$1:$U$8762,A5251)</f>
        <v>0.11335839181095314</v>
      </c>
    </row>
    <row r="5251" spans="1:5" x14ac:dyDescent="0.15">
      <c r="A5251" s="17">
        <v>5251</v>
      </c>
      <c r="E5251" s="25">
        <f>HLOOKUP(Eingabe!$C$6,Kalkulationen!$T$1:$U$8762,A5252)</f>
        <v>0.11335839181095314</v>
      </c>
    </row>
    <row r="5252" spans="1:5" x14ac:dyDescent="0.15">
      <c r="A5252" s="17">
        <v>5252</v>
      </c>
      <c r="E5252" s="25">
        <f>HLOOKUP(Eingabe!$C$6,Kalkulationen!$T$1:$U$8762,A5253)</f>
        <v>0.11335839181095314</v>
      </c>
    </row>
    <row r="5253" spans="1:5" x14ac:dyDescent="0.15">
      <c r="A5253" s="17">
        <v>5253</v>
      </c>
      <c r="E5253" s="25">
        <f>HLOOKUP(Eingabe!$C$6,Kalkulationen!$T$1:$U$8762,A5254)</f>
        <v>0.11335839181095314</v>
      </c>
    </row>
    <row r="5254" spans="1:5" x14ac:dyDescent="0.15">
      <c r="A5254" s="17">
        <v>5254</v>
      </c>
      <c r="E5254" s="25">
        <f>HLOOKUP(Eingabe!$C$6,Kalkulationen!$T$1:$U$8762,A5255)</f>
        <v>0.11335839181095314</v>
      </c>
    </row>
    <row r="5255" spans="1:5" x14ac:dyDescent="0.15">
      <c r="A5255" s="17">
        <v>5255</v>
      </c>
      <c r="E5255" s="25">
        <f>HLOOKUP(Eingabe!$C$6,Kalkulationen!$T$1:$U$8762,A5256)</f>
        <v>0.11335839181095314</v>
      </c>
    </row>
    <row r="5256" spans="1:5" x14ac:dyDescent="0.15">
      <c r="A5256" s="17">
        <v>5256</v>
      </c>
      <c r="E5256" s="25">
        <f>HLOOKUP(Eingabe!$C$6,Kalkulationen!$T$1:$U$8762,A5257)</f>
        <v>0.11335839181095314</v>
      </c>
    </row>
    <row r="5257" spans="1:5" x14ac:dyDescent="0.15">
      <c r="A5257" s="17">
        <v>5257</v>
      </c>
      <c r="E5257" s="25">
        <f>HLOOKUP(Eingabe!$C$6,Kalkulationen!$T$1:$U$8762,A5258)</f>
        <v>0.11335839181095314</v>
      </c>
    </row>
    <row r="5258" spans="1:5" x14ac:dyDescent="0.15">
      <c r="A5258" s="17">
        <v>5258</v>
      </c>
      <c r="E5258" s="25">
        <f>HLOOKUP(Eingabe!$C$6,Kalkulationen!$T$1:$U$8762,A5259)</f>
        <v>0.11335839181095314</v>
      </c>
    </row>
    <row r="5259" spans="1:5" x14ac:dyDescent="0.15">
      <c r="A5259" s="17">
        <v>5259</v>
      </c>
      <c r="E5259" s="25">
        <f>HLOOKUP(Eingabe!$C$6,Kalkulationen!$T$1:$U$8762,A5260)</f>
        <v>0.11335839181095314</v>
      </c>
    </row>
    <row r="5260" spans="1:5" x14ac:dyDescent="0.15">
      <c r="A5260" s="17">
        <v>5260</v>
      </c>
      <c r="E5260" s="25">
        <f>HLOOKUP(Eingabe!$C$6,Kalkulationen!$T$1:$U$8762,A5261)</f>
        <v>0.11335839181095314</v>
      </c>
    </row>
    <row r="5261" spans="1:5" x14ac:dyDescent="0.15">
      <c r="A5261" s="17">
        <v>5261</v>
      </c>
      <c r="E5261" s="25">
        <f>HLOOKUP(Eingabe!$C$6,Kalkulationen!$T$1:$U$8762,A5262)</f>
        <v>0.11335839181095314</v>
      </c>
    </row>
    <row r="5262" spans="1:5" x14ac:dyDescent="0.15">
      <c r="A5262" s="17">
        <v>5262</v>
      </c>
      <c r="E5262" s="25">
        <f>HLOOKUP(Eingabe!$C$6,Kalkulationen!$T$1:$U$8762,A5263)</f>
        <v>0.11335839181095314</v>
      </c>
    </row>
    <row r="5263" spans="1:5" x14ac:dyDescent="0.15">
      <c r="A5263" s="17">
        <v>5263</v>
      </c>
      <c r="E5263" s="25">
        <f>HLOOKUP(Eingabe!$C$6,Kalkulationen!$T$1:$U$8762,A5264)</f>
        <v>0.11335839181095314</v>
      </c>
    </row>
    <row r="5264" spans="1:5" x14ac:dyDescent="0.15">
      <c r="A5264" s="17">
        <v>5264</v>
      </c>
      <c r="E5264" s="25">
        <f>HLOOKUP(Eingabe!$C$6,Kalkulationen!$T$1:$U$8762,A5265)</f>
        <v>0.11335839181095314</v>
      </c>
    </row>
    <row r="5265" spans="1:5" x14ac:dyDescent="0.15">
      <c r="A5265" s="17">
        <v>5265</v>
      </c>
      <c r="E5265" s="25">
        <f>HLOOKUP(Eingabe!$C$6,Kalkulationen!$T$1:$U$8762,A5266)</f>
        <v>0.11335839181095314</v>
      </c>
    </row>
    <row r="5266" spans="1:5" x14ac:dyDescent="0.15">
      <c r="A5266" s="17">
        <v>5266</v>
      </c>
      <c r="E5266" s="25">
        <f>HLOOKUP(Eingabe!$C$6,Kalkulationen!$T$1:$U$8762,A5267)</f>
        <v>0.11335839181095314</v>
      </c>
    </row>
    <row r="5267" spans="1:5" x14ac:dyDescent="0.15">
      <c r="A5267" s="17">
        <v>5267</v>
      </c>
      <c r="E5267" s="25">
        <f>HLOOKUP(Eingabe!$C$6,Kalkulationen!$T$1:$U$8762,A5268)</f>
        <v>0.11335839181095314</v>
      </c>
    </row>
    <row r="5268" spans="1:5" x14ac:dyDescent="0.15">
      <c r="A5268" s="17">
        <v>5268</v>
      </c>
      <c r="E5268" s="25">
        <f>HLOOKUP(Eingabe!$C$6,Kalkulationen!$T$1:$U$8762,A5269)</f>
        <v>0.11335839181095314</v>
      </c>
    </row>
    <row r="5269" spans="1:5" x14ac:dyDescent="0.15">
      <c r="A5269" s="17">
        <v>5269</v>
      </c>
      <c r="E5269" s="25">
        <f>HLOOKUP(Eingabe!$C$6,Kalkulationen!$T$1:$U$8762,A5270)</f>
        <v>0.11335839181095314</v>
      </c>
    </row>
    <row r="5270" spans="1:5" x14ac:dyDescent="0.15">
      <c r="A5270" s="17">
        <v>5270</v>
      </c>
      <c r="E5270" s="25">
        <f>HLOOKUP(Eingabe!$C$6,Kalkulationen!$T$1:$U$8762,A5271)</f>
        <v>0.11335839181095314</v>
      </c>
    </row>
    <row r="5271" spans="1:5" x14ac:dyDescent="0.15">
      <c r="A5271" s="17">
        <v>5271</v>
      </c>
      <c r="E5271" s="25">
        <f>HLOOKUP(Eingabe!$C$6,Kalkulationen!$T$1:$U$8762,A5272)</f>
        <v>0.11335839181095314</v>
      </c>
    </row>
    <row r="5272" spans="1:5" x14ac:dyDescent="0.15">
      <c r="A5272" s="17">
        <v>5272</v>
      </c>
      <c r="E5272" s="25">
        <f>HLOOKUP(Eingabe!$C$6,Kalkulationen!$T$1:$U$8762,A5273)</f>
        <v>0.11335839181095314</v>
      </c>
    </row>
    <row r="5273" spans="1:5" x14ac:dyDescent="0.15">
      <c r="A5273" s="17">
        <v>5273</v>
      </c>
      <c r="E5273" s="25">
        <f>HLOOKUP(Eingabe!$C$6,Kalkulationen!$T$1:$U$8762,A5274)</f>
        <v>0.11335839181095314</v>
      </c>
    </row>
    <row r="5274" spans="1:5" x14ac:dyDescent="0.15">
      <c r="A5274" s="17">
        <v>5274</v>
      </c>
      <c r="E5274" s="25">
        <f>HLOOKUP(Eingabe!$C$6,Kalkulationen!$T$1:$U$8762,A5275)</f>
        <v>0.11335839181095314</v>
      </c>
    </row>
    <row r="5275" spans="1:5" x14ac:dyDescent="0.15">
      <c r="A5275" s="17">
        <v>5275</v>
      </c>
      <c r="E5275" s="25">
        <f>HLOOKUP(Eingabe!$C$6,Kalkulationen!$T$1:$U$8762,A5276)</f>
        <v>0.11335839181095314</v>
      </c>
    </row>
    <row r="5276" spans="1:5" x14ac:dyDescent="0.15">
      <c r="A5276" s="17">
        <v>5276</v>
      </c>
      <c r="E5276" s="25">
        <f>HLOOKUP(Eingabe!$C$6,Kalkulationen!$T$1:$U$8762,A5277)</f>
        <v>0.11335839181095314</v>
      </c>
    </row>
    <row r="5277" spans="1:5" x14ac:dyDescent="0.15">
      <c r="A5277" s="17">
        <v>5277</v>
      </c>
      <c r="E5277" s="25">
        <f>HLOOKUP(Eingabe!$C$6,Kalkulationen!$T$1:$U$8762,A5278)</f>
        <v>0.11335839181095314</v>
      </c>
    </row>
    <row r="5278" spans="1:5" x14ac:dyDescent="0.15">
      <c r="A5278" s="17">
        <v>5278</v>
      </c>
      <c r="E5278" s="25">
        <f>HLOOKUP(Eingabe!$C$6,Kalkulationen!$T$1:$U$8762,A5279)</f>
        <v>0.11335839181095314</v>
      </c>
    </row>
    <row r="5279" spans="1:5" x14ac:dyDescent="0.15">
      <c r="A5279" s="17">
        <v>5279</v>
      </c>
      <c r="E5279" s="25">
        <f>HLOOKUP(Eingabe!$C$6,Kalkulationen!$T$1:$U$8762,A5280)</f>
        <v>0.11335839181095314</v>
      </c>
    </row>
    <row r="5280" spans="1:5" x14ac:dyDescent="0.15">
      <c r="A5280" s="17">
        <v>5280</v>
      </c>
      <c r="E5280" s="25">
        <f>HLOOKUP(Eingabe!$C$6,Kalkulationen!$T$1:$U$8762,A5281)</f>
        <v>0.11335839181095314</v>
      </c>
    </row>
    <row r="5281" spans="1:5" x14ac:dyDescent="0.15">
      <c r="A5281" s="17">
        <v>5281</v>
      </c>
      <c r="E5281" s="25">
        <f>HLOOKUP(Eingabe!$C$6,Kalkulationen!$T$1:$U$8762,A5282)</f>
        <v>0.11335839181095314</v>
      </c>
    </row>
    <row r="5282" spans="1:5" x14ac:dyDescent="0.15">
      <c r="A5282" s="17">
        <v>5282</v>
      </c>
      <c r="E5282" s="25">
        <f>HLOOKUP(Eingabe!$C$6,Kalkulationen!$T$1:$U$8762,A5283)</f>
        <v>0.11335839181095314</v>
      </c>
    </row>
    <row r="5283" spans="1:5" x14ac:dyDescent="0.15">
      <c r="A5283" s="17">
        <v>5283</v>
      </c>
      <c r="E5283" s="25">
        <f>HLOOKUP(Eingabe!$C$6,Kalkulationen!$T$1:$U$8762,A5284)</f>
        <v>0.11335839181095314</v>
      </c>
    </row>
    <row r="5284" spans="1:5" x14ac:dyDescent="0.15">
      <c r="A5284" s="17">
        <v>5284</v>
      </c>
      <c r="E5284" s="25">
        <f>HLOOKUP(Eingabe!$C$6,Kalkulationen!$T$1:$U$8762,A5285)</f>
        <v>0.11335839181095314</v>
      </c>
    </row>
    <row r="5285" spans="1:5" x14ac:dyDescent="0.15">
      <c r="A5285" s="17">
        <v>5285</v>
      </c>
      <c r="E5285" s="25">
        <f>HLOOKUP(Eingabe!$C$6,Kalkulationen!$T$1:$U$8762,A5286)</f>
        <v>0.11335839181095314</v>
      </c>
    </row>
    <row r="5286" spans="1:5" x14ac:dyDescent="0.15">
      <c r="A5286" s="17">
        <v>5286</v>
      </c>
      <c r="E5286" s="25">
        <f>HLOOKUP(Eingabe!$C$6,Kalkulationen!$T$1:$U$8762,A5287)</f>
        <v>0.11335839181095314</v>
      </c>
    </row>
    <row r="5287" spans="1:5" x14ac:dyDescent="0.15">
      <c r="A5287" s="17">
        <v>5287</v>
      </c>
      <c r="E5287" s="25">
        <f>HLOOKUP(Eingabe!$C$6,Kalkulationen!$T$1:$U$8762,A5288)</f>
        <v>0.11335839181095314</v>
      </c>
    </row>
    <row r="5288" spans="1:5" x14ac:dyDescent="0.15">
      <c r="A5288" s="17">
        <v>5288</v>
      </c>
      <c r="E5288" s="25">
        <f>HLOOKUP(Eingabe!$C$6,Kalkulationen!$T$1:$U$8762,A5289)</f>
        <v>0.11335839181095314</v>
      </c>
    </row>
    <row r="5289" spans="1:5" x14ac:dyDescent="0.15">
      <c r="A5289" s="17">
        <v>5289</v>
      </c>
      <c r="E5289" s="25">
        <f>HLOOKUP(Eingabe!$C$6,Kalkulationen!$T$1:$U$8762,A5290)</f>
        <v>0.11335839181095314</v>
      </c>
    </row>
    <row r="5290" spans="1:5" x14ac:dyDescent="0.15">
      <c r="A5290" s="17">
        <v>5290</v>
      </c>
      <c r="E5290" s="25">
        <f>HLOOKUP(Eingabe!$C$6,Kalkulationen!$T$1:$U$8762,A5291)</f>
        <v>0.11335839181095314</v>
      </c>
    </row>
    <row r="5291" spans="1:5" x14ac:dyDescent="0.15">
      <c r="A5291" s="17">
        <v>5291</v>
      </c>
      <c r="E5291" s="25">
        <f>HLOOKUP(Eingabe!$C$6,Kalkulationen!$T$1:$U$8762,A5292)</f>
        <v>0.11335839181095314</v>
      </c>
    </row>
    <row r="5292" spans="1:5" x14ac:dyDescent="0.15">
      <c r="A5292" s="17">
        <v>5292</v>
      </c>
      <c r="E5292" s="25">
        <f>HLOOKUP(Eingabe!$C$6,Kalkulationen!$T$1:$U$8762,A5293)</f>
        <v>0.11335839181095314</v>
      </c>
    </row>
    <row r="5293" spans="1:5" x14ac:dyDescent="0.15">
      <c r="A5293" s="17">
        <v>5293</v>
      </c>
      <c r="E5293" s="25">
        <f>HLOOKUP(Eingabe!$C$6,Kalkulationen!$T$1:$U$8762,A5294)</f>
        <v>0.11335839181095314</v>
      </c>
    </row>
    <row r="5294" spans="1:5" x14ac:dyDescent="0.15">
      <c r="A5294" s="17">
        <v>5294</v>
      </c>
      <c r="E5294" s="25">
        <f>HLOOKUP(Eingabe!$C$6,Kalkulationen!$T$1:$U$8762,A5295)</f>
        <v>0.11335839181095314</v>
      </c>
    </row>
    <row r="5295" spans="1:5" x14ac:dyDescent="0.15">
      <c r="A5295" s="17">
        <v>5295</v>
      </c>
      <c r="E5295" s="25">
        <f>HLOOKUP(Eingabe!$C$6,Kalkulationen!$T$1:$U$8762,A5296)</f>
        <v>0.11335839181095314</v>
      </c>
    </row>
    <row r="5296" spans="1:5" x14ac:dyDescent="0.15">
      <c r="A5296" s="17">
        <v>5296</v>
      </c>
      <c r="E5296" s="25">
        <f>HLOOKUP(Eingabe!$C$6,Kalkulationen!$T$1:$U$8762,A5297)</f>
        <v>0.11335839181095314</v>
      </c>
    </row>
    <row r="5297" spans="1:5" x14ac:dyDescent="0.15">
      <c r="A5297" s="17">
        <v>5297</v>
      </c>
      <c r="E5297" s="25">
        <f>HLOOKUP(Eingabe!$C$6,Kalkulationen!$T$1:$U$8762,A5298)</f>
        <v>0.11335839181095314</v>
      </c>
    </row>
    <row r="5298" spans="1:5" x14ac:dyDescent="0.15">
      <c r="A5298" s="17">
        <v>5298</v>
      </c>
      <c r="E5298" s="25">
        <f>HLOOKUP(Eingabe!$C$6,Kalkulationen!$T$1:$U$8762,A5299)</f>
        <v>0.11335839181095314</v>
      </c>
    </row>
    <row r="5299" spans="1:5" x14ac:dyDescent="0.15">
      <c r="A5299" s="17">
        <v>5299</v>
      </c>
      <c r="E5299" s="25">
        <f>HLOOKUP(Eingabe!$C$6,Kalkulationen!$T$1:$U$8762,A5300)</f>
        <v>0.11335839181095314</v>
      </c>
    </row>
    <row r="5300" spans="1:5" x14ac:dyDescent="0.15">
      <c r="A5300" s="17">
        <v>5300</v>
      </c>
      <c r="E5300" s="25">
        <f>HLOOKUP(Eingabe!$C$6,Kalkulationen!$T$1:$U$8762,A5301)</f>
        <v>0.11335839181095314</v>
      </c>
    </row>
    <row r="5301" spans="1:5" x14ac:dyDescent="0.15">
      <c r="A5301" s="17">
        <v>5301</v>
      </c>
      <c r="E5301" s="25">
        <f>HLOOKUP(Eingabe!$C$6,Kalkulationen!$T$1:$U$8762,A5302)</f>
        <v>0.11335839181095314</v>
      </c>
    </row>
    <row r="5302" spans="1:5" x14ac:dyDescent="0.15">
      <c r="A5302" s="17">
        <v>5302</v>
      </c>
      <c r="E5302" s="25">
        <f>HLOOKUP(Eingabe!$C$6,Kalkulationen!$T$1:$U$8762,A5303)</f>
        <v>0.11335839181095314</v>
      </c>
    </row>
    <row r="5303" spans="1:5" x14ac:dyDescent="0.15">
      <c r="A5303" s="17">
        <v>5303</v>
      </c>
      <c r="E5303" s="25">
        <f>HLOOKUP(Eingabe!$C$6,Kalkulationen!$T$1:$U$8762,A5304)</f>
        <v>0.11335839181095314</v>
      </c>
    </row>
    <row r="5304" spans="1:5" x14ac:dyDescent="0.15">
      <c r="A5304" s="17">
        <v>5304</v>
      </c>
      <c r="E5304" s="25">
        <f>HLOOKUP(Eingabe!$C$6,Kalkulationen!$T$1:$U$8762,A5305)</f>
        <v>0.11335839181095314</v>
      </c>
    </row>
    <row r="5305" spans="1:5" x14ac:dyDescent="0.15">
      <c r="A5305" s="17">
        <v>5305</v>
      </c>
      <c r="E5305" s="25">
        <f>HLOOKUP(Eingabe!$C$6,Kalkulationen!$T$1:$U$8762,A5306)</f>
        <v>0.11335839181095314</v>
      </c>
    </row>
    <row r="5306" spans="1:5" x14ac:dyDescent="0.15">
      <c r="A5306" s="17">
        <v>5306</v>
      </c>
      <c r="E5306" s="25">
        <f>HLOOKUP(Eingabe!$C$6,Kalkulationen!$T$1:$U$8762,A5307)</f>
        <v>0.11335839181095314</v>
      </c>
    </row>
    <row r="5307" spans="1:5" x14ac:dyDescent="0.15">
      <c r="A5307" s="17">
        <v>5307</v>
      </c>
      <c r="E5307" s="25">
        <f>HLOOKUP(Eingabe!$C$6,Kalkulationen!$T$1:$U$8762,A5308)</f>
        <v>0.11335839181095314</v>
      </c>
    </row>
    <row r="5308" spans="1:5" x14ac:dyDescent="0.15">
      <c r="A5308" s="17">
        <v>5308</v>
      </c>
      <c r="E5308" s="25">
        <f>HLOOKUP(Eingabe!$C$6,Kalkulationen!$T$1:$U$8762,A5309)</f>
        <v>0.11335839181095314</v>
      </c>
    </row>
    <row r="5309" spans="1:5" x14ac:dyDescent="0.15">
      <c r="A5309" s="17">
        <v>5309</v>
      </c>
      <c r="E5309" s="25">
        <f>HLOOKUP(Eingabe!$C$6,Kalkulationen!$T$1:$U$8762,A5310)</f>
        <v>0.11335839181095314</v>
      </c>
    </row>
    <row r="5310" spans="1:5" x14ac:dyDescent="0.15">
      <c r="A5310" s="17">
        <v>5310</v>
      </c>
      <c r="E5310" s="25">
        <f>HLOOKUP(Eingabe!$C$6,Kalkulationen!$T$1:$U$8762,A5311)</f>
        <v>0.11335839181095314</v>
      </c>
    </row>
    <row r="5311" spans="1:5" x14ac:dyDescent="0.15">
      <c r="A5311" s="17">
        <v>5311</v>
      </c>
      <c r="E5311" s="25">
        <f>HLOOKUP(Eingabe!$C$6,Kalkulationen!$T$1:$U$8762,A5312)</f>
        <v>0.11335839181095314</v>
      </c>
    </row>
    <row r="5312" spans="1:5" x14ac:dyDescent="0.15">
      <c r="A5312" s="17">
        <v>5312</v>
      </c>
      <c r="E5312" s="25">
        <f>HLOOKUP(Eingabe!$C$6,Kalkulationen!$T$1:$U$8762,A5313)</f>
        <v>0.11335839181095314</v>
      </c>
    </row>
    <row r="5313" spans="1:5" x14ac:dyDescent="0.15">
      <c r="A5313" s="17">
        <v>5313</v>
      </c>
      <c r="E5313" s="25">
        <f>HLOOKUP(Eingabe!$C$6,Kalkulationen!$T$1:$U$8762,A5314)</f>
        <v>0.11335839181095314</v>
      </c>
    </row>
    <row r="5314" spans="1:5" x14ac:dyDescent="0.15">
      <c r="A5314" s="17">
        <v>5314</v>
      </c>
      <c r="E5314" s="25">
        <f>HLOOKUP(Eingabe!$C$6,Kalkulationen!$T$1:$U$8762,A5315)</f>
        <v>0.11335839181095314</v>
      </c>
    </row>
    <row r="5315" spans="1:5" x14ac:dyDescent="0.15">
      <c r="A5315" s="17">
        <v>5315</v>
      </c>
      <c r="E5315" s="25">
        <f>HLOOKUP(Eingabe!$C$6,Kalkulationen!$T$1:$U$8762,A5316)</f>
        <v>0.11335839181095314</v>
      </c>
    </row>
    <row r="5316" spans="1:5" x14ac:dyDescent="0.15">
      <c r="A5316" s="17">
        <v>5316</v>
      </c>
      <c r="E5316" s="25">
        <f>HLOOKUP(Eingabe!$C$6,Kalkulationen!$T$1:$U$8762,A5317)</f>
        <v>0.11335839181095314</v>
      </c>
    </row>
    <row r="5317" spans="1:5" x14ac:dyDescent="0.15">
      <c r="A5317" s="17">
        <v>5317</v>
      </c>
      <c r="E5317" s="25">
        <f>HLOOKUP(Eingabe!$C$6,Kalkulationen!$T$1:$U$8762,A5318)</f>
        <v>0.11335839181095314</v>
      </c>
    </row>
    <row r="5318" spans="1:5" x14ac:dyDescent="0.15">
      <c r="A5318" s="17">
        <v>5318</v>
      </c>
      <c r="E5318" s="25">
        <f>HLOOKUP(Eingabe!$C$6,Kalkulationen!$T$1:$U$8762,A5319)</f>
        <v>0.11335839181095314</v>
      </c>
    </row>
    <row r="5319" spans="1:5" x14ac:dyDescent="0.15">
      <c r="A5319" s="17">
        <v>5319</v>
      </c>
      <c r="E5319" s="25">
        <f>HLOOKUP(Eingabe!$C$6,Kalkulationen!$T$1:$U$8762,A5320)</f>
        <v>0.11335839181095314</v>
      </c>
    </row>
    <row r="5320" spans="1:5" x14ac:dyDescent="0.15">
      <c r="A5320" s="17">
        <v>5320</v>
      </c>
      <c r="E5320" s="25">
        <f>HLOOKUP(Eingabe!$C$6,Kalkulationen!$T$1:$U$8762,A5321)</f>
        <v>0.11335839181095314</v>
      </c>
    </row>
    <row r="5321" spans="1:5" x14ac:dyDescent="0.15">
      <c r="A5321" s="17">
        <v>5321</v>
      </c>
      <c r="E5321" s="25">
        <f>HLOOKUP(Eingabe!$C$6,Kalkulationen!$T$1:$U$8762,A5322)</f>
        <v>0.11335839181095314</v>
      </c>
    </row>
    <row r="5322" spans="1:5" x14ac:dyDescent="0.15">
      <c r="A5322" s="17">
        <v>5322</v>
      </c>
      <c r="E5322" s="25">
        <f>HLOOKUP(Eingabe!$C$6,Kalkulationen!$T$1:$U$8762,A5323)</f>
        <v>0.11335839181095314</v>
      </c>
    </row>
    <row r="5323" spans="1:5" x14ac:dyDescent="0.15">
      <c r="A5323" s="17">
        <v>5323</v>
      </c>
      <c r="E5323" s="25">
        <f>HLOOKUP(Eingabe!$C$6,Kalkulationen!$T$1:$U$8762,A5324)</f>
        <v>0.11335839181095314</v>
      </c>
    </row>
    <row r="5324" spans="1:5" x14ac:dyDescent="0.15">
      <c r="A5324" s="17">
        <v>5324</v>
      </c>
      <c r="E5324" s="25">
        <f>HLOOKUP(Eingabe!$C$6,Kalkulationen!$T$1:$U$8762,A5325)</f>
        <v>0.11335839181095314</v>
      </c>
    </row>
    <row r="5325" spans="1:5" x14ac:dyDescent="0.15">
      <c r="A5325" s="17">
        <v>5325</v>
      </c>
      <c r="E5325" s="25">
        <f>HLOOKUP(Eingabe!$C$6,Kalkulationen!$T$1:$U$8762,A5326)</f>
        <v>0.11335839181095314</v>
      </c>
    </row>
    <row r="5326" spans="1:5" x14ac:dyDescent="0.15">
      <c r="A5326" s="17">
        <v>5326</v>
      </c>
      <c r="E5326" s="25">
        <f>HLOOKUP(Eingabe!$C$6,Kalkulationen!$T$1:$U$8762,A5327)</f>
        <v>0.11335839181095314</v>
      </c>
    </row>
    <row r="5327" spans="1:5" x14ac:dyDescent="0.15">
      <c r="A5327" s="17">
        <v>5327</v>
      </c>
      <c r="E5327" s="25">
        <f>HLOOKUP(Eingabe!$C$6,Kalkulationen!$T$1:$U$8762,A5328)</f>
        <v>0.11335839181095314</v>
      </c>
    </row>
    <row r="5328" spans="1:5" x14ac:dyDescent="0.15">
      <c r="A5328" s="17">
        <v>5328</v>
      </c>
      <c r="E5328" s="25">
        <f>HLOOKUP(Eingabe!$C$6,Kalkulationen!$T$1:$U$8762,A5329)</f>
        <v>0.11335839181095314</v>
      </c>
    </row>
    <row r="5329" spans="1:5" x14ac:dyDescent="0.15">
      <c r="A5329" s="17">
        <v>5329</v>
      </c>
      <c r="E5329" s="25">
        <f>HLOOKUP(Eingabe!$C$6,Kalkulationen!$T$1:$U$8762,A5330)</f>
        <v>0.11335839181095314</v>
      </c>
    </row>
    <row r="5330" spans="1:5" x14ac:dyDescent="0.15">
      <c r="A5330" s="17">
        <v>5330</v>
      </c>
      <c r="E5330" s="25">
        <f>HLOOKUP(Eingabe!$C$6,Kalkulationen!$T$1:$U$8762,A5331)</f>
        <v>0.11335839181095314</v>
      </c>
    </row>
    <row r="5331" spans="1:5" x14ac:dyDescent="0.15">
      <c r="A5331" s="17">
        <v>5331</v>
      </c>
      <c r="E5331" s="25">
        <f>HLOOKUP(Eingabe!$C$6,Kalkulationen!$T$1:$U$8762,A5332)</f>
        <v>0.11335839181095314</v>
      </c>
    </row>
    <row r="5332" spans="1:5" x14ac:dyDescent="0.15">
      <c r="A5332" s="17">
        <v>5332</v>
      </c>
      <c r="E5332" s="25">
        <f>HLOOKUP(Eingabe!$C$6,Kalkulationen!$T$1:$U$8762,A5333)</f>
        <v>0.11335839181095314</v>
      </c>
    </row>
    <row r="5333" spans="1:5" x14ac:dyDescent="0.15">
      <c r="A5333" s="17">
        <v>5333</v>
      </c>
      <c r="E5333" s="25">
        <f>HLOOKUP(Eingabe!$C$6,Kalkulationen!$T$1:$U$8762,A5334)</f>
        <v>0.11335839181095314</v>
      </c>
    </row>
    <row r="5334" spans="1:5" x14ac:dyDescent="0.15">
      <c r="A5334" s="17">
        <v>5334</v>
      </c>
      <c r="E5334" s="25">
        <f>HLOOKUP(Eingabe!$C$6,Kalkulationen!$T$1:$U$8762,A5335)</f>
        <v>0.11335839181095314</v>
      </c>
    </row>
    <row r="5335" spans="1:5" x14ac:dyDescent="0.15">
      <c r="A5335" s="17">
        <v>5335</v>
      </c>
      <c r="E5335" s="25">
        <f>HLOOKUP(Eingabe!$C$6,Kalkulationen!$T$1:$U$8762,A5336)</f>
        <v>0.11335839181095314</v>
      </c>
    </row>
    <row r="5336" spans="1:5" x14ac:dyDescent="0.15">
      <c r="A5336" s="17">
        <v>5336</v>
      </c>
      <c r="E5336" s="25">
        <f>HLOOKUP(Eingabe!$C$6,Kalkulationen!$T$1:$U$8762,A5337)</f>
        <v>0.11335839181095314</v>
      </c>
    </row>
    <row r="5337" spans="1:5" x14ac:dyDescent="0.15">
      <c r="A5337" s="17">
        <v>5337</v>
      </c>
      <c r="E5337" s="25">
        <f>HLOOKUP(Eingabe!$C$6,Kalkulationen!$T$1:$U$8762,A5338)</f>
        <v>0.11335839181095314</v>
      </c>
    </row>
    <row r="5338" spans="1:5" x14ac:dyDescent="0.15">
      <c r="A5338" s="17">
        <v>5338</v>
      </c>
      <c r="E5338" s="25">
        <f>HLOOKUP(Eingabe!$C$6,Kalkulationen!$T$1:$U$8762,A5339)</f>
        <v>0.11335839181095314</v>
      </c>
    </row>
    <row r="5339" spans="1:5" x14ac:dyDescent="0.15">
      <c r="A5339" s="17">
        <v>5339</v>
      </c>
      <c r="E5339" s="25">
        <f>HLOOKUP(Eingabe!$C$6,Kalkulationen!$T$1:$U$8762,A5340)</f>
        <v>0.11335839181095314</v>
      </c>
    </row>
    <row r="5340" spans="1:5" x14ac:dyDescent="0.15">
      <c r="A5340" s="17">
        <v>5340</v>
      </c>
      <c r="E5340" s="25">
        <f>HLOOKUP(Eingabe!$C$6,Kalkulationen!$T$1:$U$8762,A5341)</f>
        <v>0.11335839181095314</v>
      </c>
    </row>
    <row r="5341" spans="1:5" x14ac:dyDescent="0.15">
      <c r="A5341" s="17">
        <v>5341</v>
      </c>
      <c r="E5341" s="25">
        <f>HLOOKUP(Eingabe!$C$6,Kalkulationen!$T$1:$U$8762,A5342)</f>
        <v>0.11335839181095314</v>
      </c>
    </row>
    <row r="5342" spans="1:5" x14ac:dyDescent="0.15">
      <c r="A5342" s="17">
        <v>5342</v>
      </c>
      <c r="E5342" s="25">
        <f>HLOOKUP(Eingabe!$C$6,Kalkulationen!$T$1:$U$8762,A5343)</f>
        <v>0.11335839181095314</v>
      </c>
    </row>
    <row r="5343" spans="1:5" x14ac:dyDescent="0.15">
      <c r="A5343" s="17">
        <v>5343</v>
      </c>
      <c r="E5343" s="25">
        <f>HLOOKUP(Eingabe!$C$6,Kalkulationen!$T$1:$U$8762,A5344)</f>
        <v>0.11335839181095314</v>
      </c>
    </row>
    <row r="5344" spans="1:5" x14ac:dyDescent="0.15">
      <c r="A5344" s="17">
        <v>5344</v>
      </c>
      <c r="E5344" s="25">
        <f>HLOOKUP(Eingabe!$C$6,Kalkulationen!$T$1:$U$8762,A5345)</f>
        <v>0.11335839181095314</v>
      </c>
    </row>
    <row r="5345" spans="1:5" x14ac:dyDescent="0.15">
      <c r="A5345" s="17">
        <v>5345</v>
      </c>
      <c r="E5345" s="25">
        <f>HLOOKUP(Eingabe!$C$6,Kalkulationen!$T$1:$U$8762,A5346)</f>
        <v>0.11335839181095314</v>
      </c>
    </row>
    <row r="5346" spans="1:5" x14ac:dyDescent="0.15">
      <c r="A5346" s="17">
        <v>5346</v>
      </c>
      <c r="E5346" s="25">
        <f>HLOOKUP(Eingabe!$C$6,Kalkulationen!$T$1:$U$8762,A5347)</f>
        <v>0.11335839181095314</v>
      </c>
    </row>
    <row r="5347" spans="1:5" x14ac:dyDescent="0.15">
      <c r="A5347" s="17">
        <v>5347</v>
      </c>
      <c r="E5347" s="25">
        <f>HLOOKUP(Eingabe!$C$6,Kalkulationen!$T$1:$U$8762,A5348)</f>
        <v>0.11335839181095314</v>
      </c>
    </row>
    <row r="5348" spans="1:5" x14ac:dyDescent="0.15">
      <c r="A5348" s="17">
        <v>5348</v>
      </c>
      <c r="E5348" s="25">
        <f>HLOOKUP(Eingabe!$C$6,Kalkulationen!$T$1:$U$8762,A5349)</f>
        <v>0.11335839181095314</v>
      </c>
    </row>
    <row r="5349" spans="1:5" x14ac:dyDescent="0.15">
      <c r="A5349" s="17">
        <v>5349</v>
      </c>
      <c r="E5349" s="25">
        <f>HLOOKUP(Eingabe!$C$6,Kalkulationen!$T$1:$U$8762,A5350)</f>
        <v>0.11335839181095314</v>
      </c>
    </row>
    <row r="5350" spans="1:5" x14ac:dyDescent="0.15">
      <c r="A5350" s="17">
        <v>5350</v>
      </c>
      <c r="E5350" s="25">
        <f>HLOOKUP(Eingabe!$C$6,Kalkulationen!$T$1:$U$8762,A5351)</f>
        <v>0.11335839181095314</v>
      </c>
    </row>
    <row r="5351" spans="1:5" x14ac:dyDescent="0.15">
      <c r="A5351" s="17">
        <v>5351</v>
      </c>
      <c r="E5351" s="25">
        <f>HLOOKUP(Eingabe!$C$6,Kalkulationen!$T$1:$U$8762,A5352)</f>
        <v>0.11335839181095314</v>
      </c>
    </row>
    <row r="5352" spans="1:5" x14ac:dyDescent="0.15">
      <c r="A5352" s="17">
        <v>5352</v>
      </c>
      <c r="E5352" s="25">
        <f>HLOOKUP(Eingabe!$C$6,Kalkulationen!$T$1:$U$8762,A5353)</f>
        <v>0.11335839181095314</v>
      </c>
    </row>
    <row r="5353" spans="1:5" x14ac:dyDescent="0.15">
      <c r="A5353" s="17">
        <v>5353</v>
      </c>
      <c r="E5353" s="25">
        <f>HLOOKUP(Eingabe!$C$6,Kalkulationen!$T$1:$U$8762,A5354)</f>
        <v>0.11335839181095314</v>
      </c>
    </row>
    <row r="5354" spans="1:5" x14ac:dyDescent="0.15">
      <c r="A5354" s="17">
        <v>5354</v>
      </c>
      <c r="E5354" s="25">
        <f>HLOOKUP(Eingabe!$C$6,Kalkulationen!$T$1:$U$8762,A5355)</f>
        <v>0.11335839181095314</v>
      </c>
    </row>
    <row r="5355" spans="1:5" x14ac:dyDescent="0.15">
      <c r="A5355" s="17">
        <v>5355</v>
      </c>
      <c r="E5355" s="25">
        <f>HLOOKUP(Eingabe!$C$6,Kalkulationen!$T$1:$U$8762,A5356)</f>
        <v>0.11335839181095314</v>
      </c>
    </row>
    <row r="5356" spans="1:5" x14ac:dyDescent="0.15">
      <c r="A5356" s="17">
        <v>5356</v>
      </c>
      <c r="E5356" s="25">
        <f>HLOOKUP(Eingabe!$C$6,Kalkulationen!$T$1:$U$8762,A5357)</f>
        <v>0.11335839181095314</v>
      </c>
    </row>
    <row r="5357" spans="1:5" x14ac:dyDescent="0.15">
      <c r="A5357" s="17">
        <v>5357</v>
      </c>
      <c r="E5357" s="25">
        <f>HLOOKUP(Eingabe!$C$6,Kalkulationen!$T$1:$U$8762,A5358)</f>
        <v>0.11335839181095314</v>
      </c>
    </row>
    <row r="5358" spans="1:5" x14ac:dyDescent="0.15">
      <c r="A5358" s="17">
        <v>5358</v>
      </c>
      <c r="E5358" s="25">
        <f>HLOOKUP(Eingabe!$C$6,Kalkulationen!$T$1:$U$8762,A5359)</f>
        <v>0.11335839181095314</v>
      </c>
    </row>
    <row r="5359" spans="1:5" x14ac:dyDescent="0.15">
      <c r="A5359" s="17">
        <v>5359</v>
      </c>
      <c r="E5359" s="25">
        <f>HLOOKUP(Eingabe!$C$6,Kalkulationen!$T$1:$U$8762,A5360)</f>
        <v>0.11335839181095314</v>
      </c>
    </row>
    <row r="5360" spans="1:5" x14ac:dyDescent="0.15">
      <c r="A5360" s="17">
        <v>5360</v>
      </c>
      <c r="E5360" s="25">
        <f>HLOOKUP(Eingabe!$C$6,Kalkulationen!$T$1:$U$8762,A5361)</f>
        <v>0.11335839181095314</v>
      </c>
    </row>
    <row r="5361" spans="1:5" x14ac:dyDescent="0.15">
      <c r="A5361" s="17">
        <v>5361</v>
      </c>
      <c r="E5361" s="25">
        <f>HLOOKUP(Eingabe!$C$6,Kalkulationen!$T$1:$U$8762,A5362)</f>
        <v>0.11335839181095314</v>
      </c>
    </row>
    <row r="5362" spans="1:5" x14ac:dyDescent="0.15">
      <c r="A5362" s="17">
        <v>5362</v>
      </c>
      <c r="E5362" s="25">
        <f>HLOOKUP(Eingabe!$C$6,Kalkulationen!$T$1:$U$8762,A5363)</f>
        <v>0.11335839181095314</v>
      </c>
    </row>
    <row r="5363" spans="1:5" x14ac:dyDescent="0.15">
      <c r="A5363" s="17">
        <v>5363</v>
      </c>
      <c r="E5363" s="25">
        <f>HLOOKUP(Eingabe!$C$6,Kalkulationen!$T$1:$U$8762,A5364)</f>
        <v>0.11335839181095314</v>
      </c>
    </row>
    <row r="5364" spans="1:5" x14ac:dyDescent="0.15">
      <c r="A5364" s="17">
        <v>5364</v>
      </c>
      <c r="E5364" s="25">
        <f>HLOOKUP(Eingabe!$C$6,Kalkulationen!$T$1:$U$8762,A5365)</f>
        <v>0.11335839181095314</v>
      </c>
    </row>
    <row r="5365" spans="1:5" x14ac:dyDescent="0.15">
      <c r="A5365" s="17">
        <v>5365</v>
      </c>
      <c r="E5365" s="25">
        <f>HLOOKUP(Eingabe!$C$6,Kalkulationen!$T$1:$U$8762,A5366)</f>
        <v>0.11335839181095314</v>
      </c>
    </row>
    <row r="5366" spans="1:5" x14ac:dyDescent="0.15">
      <c r="A5366" s="17">
        <v>5366</v>
      </c>
      <c r="E5366" s="25">
        <f>HLOOKUP(Eingabe!$C$6,Kalkulationen!$T$1:$U$8762,A5367)</f>
        <v>0.11335839181095314</v>
      </c>
    </row>
    <row r="5367" spans="1:5" x14ac:dyDescent="0.15">
      <c r="A5367" s="17">
        <v>5367</v>
      </c>
      <c r="E5367" s="25">
        <f>HLOOKUP(Eingabe!$C$6,Kalkulationen!$T$1:$U$8762,A5368)</f>
        <v>0.11335839181095314</v>
      </c>
    </row>
    <row r="5368" spans="1:5" x14ac:dyDescent="0.15">
      <c r="A5368" s="17">
        <v>5368</v>
      </c>
      <c r="E5368" s="25">
        <f>HLOOKUP(Eingabe!$C$6,Kalkulationen!$T$1:$U$8762,A5369)</f>
        <v>0.11335839181095314</v>
      </c>
    </row>
    <row r="5369" spans="1:5" x14ac:dyDescent="0.15">
      <c r="A5369" s="17">
        <v>5369</v>
      </c>
      <c r="E5369" s="25">
        <f>HLOOKUP(Eingabe!$C$6,Kalkulationen!$T$1:$U$8762,A5370)</f>
        <v>0.11335839181095314</v>
      </c>
    </row>
    <row r="5370" spans="1:5" x14ac:dyDescent="0.15">
      <c r="A5370" s="17">
        <v>5370</v>
      </c>
      <c r="E5370" s="25">
        <f>HLOOKUP(Eingabe!$C$6,Kalkulationen!$T$1:$U$8762,A5371)</f>
        <v>0.11335839181095314</v>
      </c>
    </row>
    <row r="5371" spans="1:5" x14ac:dyDescent="0.15">
      <c r="A5371" s="17">
        <v>5371</v>
      </c>
      <c r="E5371" s="25">
        <f>HLOOKUP(Eingabe!$C$6,Kalkulationen!$T$1:$U$8762,A5372)</f>
        <v>0.11335839181095314</v>
      </c>
    </row>
    <row r="5372" spans="1:5" x14ac:dyDescent="0.15">
      <c r="A5372" s="17">
        <v>5372</v>
      </c>
      <c r="E5372" s="25">
        <f>HLOOKUP(Eingabe!$C$6,Kalkulationen!$T$1:$U$8762,A5373)</f>
        <v>0.11335839181095314</v>
      </c>
    </row>
    <row r="5373" spans="1:5" x14ac:dyDescent="0.15">
      <c r="A5373" s="17">
        <v>5373</v>
      </c>
      <c r="E5373" s="25">
        <f>HLOOKUP(Eingabe!$C$6,Kalkulationen!$T$1:$U$8762,A5374)</f>
        <v>0.11335839181095314</v>
      </c>
    </row>
    <row r="5374" spans="1:5" x14ac:dyDescent="0.15">
      <c r="A5374" s="17">
        <v>5374</v>
      </c>
      <c r="E5374" s="25">
        <f>HLOOKUP(Eingabe!$C$6,Kalkulationen!$T$1:$U$8762,A5375)</f>
        <v>0.11335839181095314</v>
      </c>
    </row>
    <row r="5375" spans="1:5" x14ac:dyDescent="0.15">
      <c r="A5375" s="17">
        <v>5375</v>
      </c>
      <c r="E5375" s="25">
        <f>HLOOKUP(Eingabe!$C$6,Kalkulationen!$T$1:$U$8762,A5376)</f>
        <v>0.11335839181095314</v>
      </c>
    </row>
    <row r="5376" spans="1:5" x14ac:dyDescent="0.15">
      <c r="A5376" s="17">
        <v>5376</v>
      </c>
      <c r="E5376" s="25">
        <f>HLOOKUP(Eingabe!$C$6,Kalkulationen!$T$1:$U$8762,A5377)</f>
        <v>0.11335839181095314</v>
      </c>
    </row>
    <row r="5377" spans="1:5" x14ac:dyDescent="0.15">
      <c r="A5377" s="17">
        <v>5377</v>
      </c>
      <c r="E5377" s="25">
        <f>HLOOKUP(Eingabe!$C$6,Kalkulationen!$T$1:$U$8762,A5378)</f>
        <v>0.11335839181095314</v>
      </c>
    </row>
    <row r="5378" spans="1:5" x14ac:dyDescent="0.15">
      <c r="A5378" s="17">
        <v>5378</v>
      </c>
      <c r="E5378" s="25">
        <f>HLOOKUP(Eingabe!$C$6,Kalkulationen!$T$1:$U$8762,A5379)</f>
        <v>0.11335839181095314</v>
      </c>
    </row>
    <row r="5379" spans="1:5" x14ac:dyDescent="0.15">
      <c r="A5379" s="17">
        <v>5379</v>
      </c>
      <c r="E5379" s="25">
        <f>HLOOKUP(Eingabe!$C$6,Kalkulationen!$T$1:$U$8762,A5380)</f>
        <v>0.11335839181095314</v>
      </c>
    </row>
    <row r="5380" spans="1:5" x14ac:dyDescent="0.15">
      <c r="A5380" s="17">
        <v>5380</v>
      </c>
      <c r="E5380" s="25">
        <f>HLOOKUP(Eingabe!$C$6,Kalkulationen!$T$1:$U$8762,A5381)</f>
        <v>0.11335839181095314</v>
      </c>
    </row>
    <row r="5381" spans="1:5" x14ac:dyDescent="0.15">
      <c r="A5381" s="17">
        <v>5381</v>
      </c>
      <c r="E5381" s="25">
        <f>HLOOKUP(Eingabe!$C$6,Kalkulationen!$T$1:$U$8762,A5382)</f>
        <v>0.11335839181095314</v>
      </c>
    </row>
    <row r="5382" spans="1:5" x14ac:dyDescent="0.15">
      <c r="A5382" s="17">
        <v>5382</v>
      </c>
      <c r="E5382" s="25">
        <f>HLOOKUP(Eingabe!$C$6,Kalkulationen!$T$1:$U$8762,A5383)</f>
        <v>0.11335839181095314</v>
      </c>
    </row>
    <row r="5383" spans="1:5" x14ac:dyDescent="0.15">
      <c r="A5383" s="17">
        <v>5383</v>
      </c>
      <c r="E5383" s="25">
        <f>HLOOKUP(Eingabe!$C$6,Kalkulationen!$T$1:$U$8762,A5384)</f>
        <v>0.11335839181095314</v>
      </c>
    </row>
    <row r="5384" spans="1:5" x14ac:dyDescent="0.15">
      <c r="A5384" s="17">
        <v>5384</v>
      </c>
      <c r="E5384" s="25">
        <f>HLOOKUP(Eingabe!$C$6,Kalkulationen!$T$1:$U$8762,A5385)</f>
        <v>0.11335839181095314</v>
      </c>
    </row>
    <row r="5385" spans="1:5" x14ac:dyDescent="0.15">
      <c r="A5385" s="17">
        <v>5385</v>
      </c>
      <c r="E5385" s="25">
        <f>HLOOKUP(Eingabe!$C$6,Kalkulationen!$T$1:$U$8762,A5386)</f>
        <v>0.11335839181095314</v>
      </c>
    </row>
    <row r="5386" spans="1:5" x14ac:dyDescent="0.15">
      <c r="A5386" s="17">
        <v>5386</v>
      </c>
      <c r="E5386" s="25">
        <f>HLOOKUP(Eingabe!$C$6,Kalkulationen!$T$1:$U$8762,A5387)</f>
        <v>0.11335839181095314</v>
      </c>
    </row>
    <row r="5387" spans="1:5" x14ac:dyDescent="0.15">
      <c r="A5387" s="17">
        <v>5387</v>
      </c>
      <c r="E5387" s="25">
        <f>HLOOKUP(Eingabe!$C$6,Kalkulationen!$T$1:$U$8762,A5388)</f>
        <v>0.11335839181095314</v>
      </c>
    </row>
    <row r="5388" spans="1:5" x14ac:dyDescent="0.15">
      <c r="A5388" s="17">
        <v>5388</v>
      </c>
      <c r="E5388" s="25">
        <f>HLOOKUP(Eingabe!$C$6,Kalkulationen!$T$1:$U$8762,A5389)</f>
        <v>0.11335839181095314</v>
      </c>
    </row>
    <row r="5389" spans="1:5" x14ac:dyDescent="0.15">
      <c r="A5389" s="17">
        <v>5389</v>
      </c>
      <c r="E5389" s="25">
        <f>HLOOKUP(Eingabe!$C$6,Kalkulationen!$T$1:$U$8762,A5390)</f>
        <v>0.11335839181095314</v>
      </c>
    </row>
    <row r="5390" spans="1:5" x14ac:dyDescent="0.15">
      <c r="A5390" s="17">
        <v>5390</v>
      </c>
      <c r="E5390" s="25">
        <f>HLOOKUP(Eingabe!$C$6,Kalkulationen!$T$1:$U$8762,A5391)</f>
        <v>0.11335839181095314</v>
      </c>
    </row>
    <row r="5391" spans="1:5" x14ac:dyDescent="0.15">
      <c r="A5391" s="17">
        <v>5391</v>
      </c>
      <c r="E5391" s="25">
        <f>HLOOKUP(Eingabe!$C$6,Kalkulationen!$T$1:$U$8762,A5392)</f>
        <v>0.11335839181095314</v>
      </c>
    </row>
    <row r="5392" spans="1:5" x14ac:dyDescent="0.15">
      <c r="A5392" s="17">
        <v>5392</v>
      </c>
      <c r="E5392" s="25">
        <f>HLOOKUP(Eingabe!$C$6,Kalkulationen!$T$1:$U$8762,A5393)</f>
        <v>0.11335839181095314</v>
      </c>
    </row>
    <row r="5393" spans="1:5" x14ac:dyDescent="0.15">
      <c r="A5393" s="17">
        <v>5393</v>
      </c>
      <c r="E5393" s="25">
        <f>HLOOKUP(Eingabe!$C$6,Kalkulationen!$T$1:$U$8762,A5394)</f>
        <v>0.11335839181095314</v>
      </c>
    </row>
    <row r="5394" spans="1:5" x14ac:dyDescent="0.15">
      <c r="A5394" s="17">
        <v>5394</v>
      </c>
      <c r="E5394" s="25">
        <f>HLOOKUP(Eingabe!$C$6,Kalkulationen!$T$1:$U$8762,A5395)</f>
        <v>0.11335839181095314</v>
      </c>
    </row>
    <row r="5395" spans="1:5" x14ac:dyDescent="0.15">
      <c r="A5395" s="17">
        <v>5395</v>
      </c>
      <c r="E5395" s="25">
        <f>HLOOKUP(Eingabe!$C$6,Kalkulationen!$T$1:$U$8762,A5396)</f>
        <v>0.11335839181095314</v>
      </c>
    </row>
    <row r="5396" spans="1:5" x14ac:dyDescent="0.15">
      <c r="A5396" s="17">
        <v>5396</v>
      </c>
      <c r="E5396" s="25">
        <f>HLOOKUP(Eingabe!$C$6,Kalkulationen!$T$1:$U$8762,A5397)</f>
        <v>0.11335839181095314</v>
      </c>
    </row>
    <row r="5397" spans="1:5" x14ac:dyDescent="0.15">
      <c r="A5397" s="17">
        <v>5397</v>
      </c>
      <c r="E5397" s="25">
        <f>HLOOKUP(Eingabe!$C$6,Kalkulationen!$T$1:$U$8762,A5398)</f>
        <v>0.11335839181095314</v>
      </c>
    </row>
    <row r="5398" spans="1:5" x14ac:dyDescent="0.15">
      <c r="A5398" s="17">
        <v>5398</v>
      </c>
      <c r="E5398" s="25">
        <f>HLOOKUP(Eingabe!$C$6,Kalkulationen!$T$1:$U$8762,A5399)</f>
        <v>0.11335839181095314</v>
      </c>
    </row>
    <row r="5399" spans="1:5" x14ac:dyDescent="0.15">
      <c r="A5399" s="17">
        <v>5399</v>
      </c>
      <c r="E5399" s="25">
        <f>HLOOKUP(Eingabe!$C$6,Kalkulationen!$T$1:$U$8762,A5400)</f>
        <v>0.11335839181095314</v>
      </c>
    </row>
    <row r="5400" spans="1:5" x14ac:dyDescent="0.15">
      <c r="A5400" s="17">
        <v>5400</v>
      </c>
      <c r="E5400" s="25">
        <f>HLOOKUP(Eingabe!$C$6,Kalkulationen!$T$1:$U$8762,A5401)</f>
        <v>0.11335839181095314</v>
      </c>
    </row>
    <row r="5401" spans="1:5" x14ac:dyDescent="0.15">
      <c r="A5401" s="17">
        <v>5401</v>
      </c>
      <c r="E5401" s="25">
        <f>HLOOKUP(Eingabe!$C$6,Kalkulationen!$T$1:$U$8762,A5402)</f>
        <v>0.11335839181095314</v>
      </c>
    </row>
    <row r="5402" spans="1:5" x14ac:dyDescent="0.15">
      <c r="A5402" s="17">
        <v>5402</v>
      </c>
      <c r="E5402" s="25">
        <f>HLOOKUP(Eingabe!$C$6,Kalkulationen!$T$1:$U$8762,A5403)</f>
        <v>0.11335839181095314</v>
      </c>
    </row>
    <row r="5403" spans="1:5" x14ac:dyDescent="0.15">
      <c r="A5403" s="17">
        <v>5403</v>
      </c>
      <c r="E5403" s="25">
        <f>HLOOKUP(Eingabe!$C$6,Kalkulationen!$T$1:$U$8762,A5404)</f>
        <v>0.11335839181095314</v>
      </c>
    </row>
    <row r="5404" spans="1:5" x14ac:dyDescent="0.15">
      <c r="A5404" s="17">
        <v>5404</v>
      </c>
      <c r="E5404" s="25">
        <f>HLOOKUP(Eingabe!$C$6,Kalkulationen!$T$1:$U$8762,A5405)</f>
        <v>0.11335839181095314</v>
      </c>
    </row>
    <row r="5405" spans="1:5" x14ac:dyDescent="0.15">
      <c r="A5405" s="17">
        <v>5405</v>
      </c>
      <c r="E5405" s="25">
        <f>HLOOKUP(Eingabe!$C$6,Kalkulationen!$T$1:$U$8762,A5406)</f>
        <v>0.11335839181095314</v>
      </c>
    </row>
    <row r="5406" spans="1:5" x14ac:dyDescent="0.15">
      <c r="A5406" s="17">
        <v>5406</v>
      </c>
      <c r="E5406" s="25">
        <f>HLOOKUP(Eingabe!$C$6,Kalkulationen!$T$1:$U$8762,A5407)</f>
        <v>0.11335839181095314</v>
      </c>
    </row>
    <row r="5407" spans="1:5" x14ac:dyDescent="0.15">
      <c r="A5407" s="17">
        <v>5407</v>
      </c>
      <c r="E5407" s="25">
        <f>HLOOKUP(Eingabe!$C$6,Kalkulationen!$T$1:$U$8762,A5408)</f>
        <v>0.11335839181095314</v>
      </c>
    </row>
    <row r="5408" spans="1:5" x14ac:dyDescent="0.15">
      <c r="A5408" s="17">
        <v>5408</v>
      </c>
      <c r="E5408" s="25">
        <f>HLOOKUP(Eingabe!$C$6,Kalkulationen!$T$1:$U$8762,A5409)</f>
        <v>0.11335839181095314</v>
      </c>
    </row>
    <row r="5409" spans="1:5" x14ac:dyDescent="0.15">
      <c r="A5409" s="17">
        <v>5409</v>
      </c>
      <c r="E5409" s="25">
        <f>HLOOKUP(Eingabe!$C$6,Kalkulationen!$T$1:$U$8762,A5410)</f>
        <v>0.11335839181095314</v>
      </c>
    </row>
    <row r="5410" spans="1:5" x14ac:dyDescent="0.15">
      <c r="A5410" s="17">
        <v>5410</v>
      </c>
      <c r="E5410" s="25">
        <f>HLOOKUP(Eingabe!$C$6,Kalkulationen!$T$1:$U$8762,A5411)</f>
        <v>0.11335839181095314</v>
      </c>
    </row>
    <row r="5411" spans="1:5" x14ac:dyDescent="0.15">
      <c r="A5411" s="17">
        <v>5411</v>
      </c>
      <c r="E5411" s="25">
        <f>HLOOKUP(Eingabe!$C$6,Kalkulationen!$T$1:$U$8762,A5412)</f>
        <v>0.11335839181095314</v>
      </c>
    </row>
    <row r="5412" spans="1:5" x14ac:dyDescent="0.15">
      <c r="A5412" s="17">
        <v>5412</v>
      </c>
      <c r="E5412" s="25">
        <f>HLOOKUP(Eingabe!$C$6,Kalkulationen!$T$1:$U$8762,A5413)</f>
        <v>0.11335839181095314</v>
      </c>
    </row>
    <row r="5413" spans="1:5" x14ac:dyDescent="0.15">
      <c r="A5413" s="17">
        <v>5413</v>
      </c>
      <c r="E5413" s="25">
        <f>HLOOKUP(Eingabe!$C$6,Kalkulationen!$T$1:$U$8762,A5414)</f>
        <v>0.11335839181095314</v>
      </c>
    </row>
    <row r="5414" spans="1:5" x14ac:dyDescent="0.15">
      <c r="A5414" s="17">
        <v>5414</v>
      </c>
      <c r="E5414" s="25">
        <f>HLOOKUP(Eingabe!$C$6,Kalkulationen!$T$1:$U$8762,A5415)</f>
        <v>0.11335839181095314</v>
      </c>
    </row>
    <row r="5415" spans="1:5" x14ac:dyDescent="0.15">
      <c r="A5415" s="17">
        <v>5415</v>
      </c>
      <c r="E5415" s="25">
        <f>HLOOKUP(Eingabe!$C$6,Kalkulationen!$T$1:$U$8762,A5416)</f>
        <v>0.11335839181095314</v>
      </c>
    </row>
    <row r="5416" spans="1:5" x14ac:dyDescent="0.15">
      <c r="A5416" s="17">
        <v>5416</v>
      </c>
      <c r="E5416" s="25">
        <f>HLOOKUP(Eingabe!$C$6,Kalkulationen!$T$1:$U$8762,A5417)</f>
        <v>0.11335839181095314</v>
      </c>
    </row>
    <row r="5417" spans="1:5" x14ac:dyDescent="0.15">
      <c r="A5417" s="17">
        <v>5417</v>
      </c>
      <c r="E5417" s="25">
        <f>HLOOKUP(Eingabe!$C$6,Kalkulationen!$T$1:$U$8762,A5418)</f>
        <v>0.11335839181095314</v>
      </c>
    </row>
    <row r="5418" spans="1:5" x14ac:dyDescent="0.15">
      <c r="A5418" s="17">
        <v>5418</v>
      </c>
      <c r="E5418" s="25">
        <f>HLOOKUP(Eingabe!$C$6,Kalkulationen!$T$1:$U$8762,A5419)</f>
        <v>0.11335839181095314</v>
      </c>
    </row>
    <row r="5419" spans="1:5" x14ac:dyDescent="0.15">
      <c r="A5419" s="17">
        <v>5419</v>
      </c>
      <c r="E5419" s="25">
        <f>HLOOKUP(Eingabe!$C$6,Kalkulationen!$T$1:$U$8762,A5420)</f>
        <v>0.11335839181095314</v>
      </c>
    </row>
    <row r="5420" spans="1:5" x14ac:dyDescent="0.15">
      <c r="A5420" s="17">
        <v>5420</v>
      </c>
      <c r="E5420" s="25">
        <f>HLOOKUP(Eingabe!$C$6,Kalkulationen!$T$1:$U$8762,A5421)</f>
        <v>0.11335839181095314</v>
      </c>
    </row>
    <row r="5421" spans="1:5" x14ac:dyDescent="0.15">
      <c r="A5421" s="17">
        <v>5421</v>
      </c>
      <c r="E5421" s="25">
        <f>HLOOKUP(Eingabe!$C$6,Kalkulationen!$T$1:$U$8762,A5422)</f>
        <v>0.11335839181095314</v>
      </c>
    </row>
    <row r="5422" spans="1:5" x14ac:dyDescent="0.15">
      <c r="A5422" s="17">
        <v>5422</v>
      </c>
      <c r="E5422" s="25">
        <f>HLOOKUP(Eingabe!$C$6,Kalkulationen!$T$1:$U$8762,A5423)</f>
        <v>0.11335839181095314</v>
      </c>
    </row>
    <row r="5423" spans="1:5" x14ac:dyDescent="0.15">
      <c r="A5423" s="17">
        <v>5423</v>
      </c>
      <c r="E5423" s="25">
        <f>HLOOKUP(Eingabe!$C$6,Kalkulationen!$T$1:$U$8762,A5424)</f>
        <v>0.11335839181095314</v>
      </c>
    </row>
    <row r="5424" spans="1:5" x14ac:dyDescent="0.15">
      <c r="A5424" s="17">
        <v>5424</v>
      </c>
      <c r="E5424" s="25">
        <f>HLOOKUP(Eingabe!$C$6,Kalkulationen!$T$1:$U$8762,A5425)</f>
        <v>0.11335839181095314</v>
      </c>
    </row>
    <row r="5425" spans="1:5" x14ac:dyDescent="0.15">
      <c r="A5425" s="17">
        <v>5425</v>
      </c>
      <c r="E5425" s="25">
        <f>HLOOKUP(Eingabe!$C$6,Kalkulationen!$T$1:$U$8762,A5426)</f>
        <v>0.11335839181095314</v>
      </c>
    </row>
    <row r="5426" spans="1:5" x14ac:dyDescent="0.15">
      <c r="A5426" s="17">
        <v>5426</v>
      </c>
      <c r="E5426" s="25">
        <f>HLOOKUP(Eingabe!$C$6,Kalkulationen!$T$1:$U$8762,A5427)</f>
        <v>0.11335839181095314</v>
      </c>
    </row>
    <row r="5427" spans="1:5" x14ac:dyDescent="0.15">
      <c r="A5427" s="17">
        <v>5427</v>
      </c>
      <c r="E5427" s="25">
        <f>HLOOKUP(Eingabe!$C$6,Kalkulationen!$T$1:$U$8762,A5428)</f>
        <v>0.11335839181095314</v>
      </c>
    </row>
    <row r="5428" spans="1:5" x14ac:dyDescent="0.15">
      <c r="A5428" s="17">
        <v>5428</v>
      </c>
      <c r="E5428" s="25">
        <f>HLOOKUP(Eingabe!$C$6,Kalkulationen!$T$1:$U$8762,A5429)</f>
        <v>0.11335839181095314</v>
      </c>
    </row>
    <row r="5429" spans="1:5" x14ac:dyDescent="0.15">
      <c r="A5429" s="17">
        <v>5429</v>
      </c>
      <c r="E5429" s="25">
        <f>HLOOKUP(Eingabe!$C$6,Kalkulationen!$T$1:$U$8762,A5430)</f>
        <v>0.11335839181095314</v>
      </c>
    </row>
    <row r="5430" spans="1:5" x14ac:dyDescent="0.15">
      <c r="A5430" s="17">
        <v>5430</v>
      </c>
      <c r="E5430" s="25">
        <f>HLOOKUP(Eingabe!$C$6,Kalkulationen!$T$1:$U$8762,A5431)</f>
        <v>0.11335839181095314</v>
      </c>
    </row>
    <row r="5431" spans="1:5" x14ac:dyDescent="0.15">
      <c r="A5431" s="17">
        <v>5431</v>
      </c>
      <c r="E5431" s="25">
        <f>HLOOKUP(Eingabe!$C$6,Kalkulationen!$T$1:$U$8762,A5432)</f>
        <v>0.11335839181095314</v>
      </c>
    </row>
    <row r="5432" spans="1:5" x14ac:dyDescent="0.15">
      <c r="A5432" s="17">
        <v>5432</v>
      </c>
      <c r="E5432" s="25">
        <f>HLOOKUP(Eingabe!$C$6,Kalkulationen!$T$1:$U$8762,A5433)</f>
        <v>0.11335839181095314</v>
      </c>
    </row>
    <row r="5433" spans="1:5" x14ac:dyDescent="0.15">
      <c r="A5433" s="17">
        <v>5433</v>
      </c>
      <c r="E5433" s="25">
        <f>HLOOKUP(Eingabe!$C$6,Kalkulationen!$T$1:$U$8762,A5434)</f>
        <v>0.11335839181095314</v>
      </c>
    </row>
    <row r="5434" spans="1:5" x14ac:dyDescent="0.15">
      <c r="A5434" s="17">
        <v>5434</v>
      </c>
      <c r="E5434" s="25">
        <f>HLOOKUP(Eingabe!$C$6,Kalkulationen!$T$1:$U$8762,A5435)</f>
        <v>0.11335839181095314</v>
      </c>
    </row>
    <row r="5435" spans="1:5" x14ac:dyDescent="0.15">
      <c r="A5435" s="17">
        <v>5435</v>
      </c>
      <c r="E5435" s="25">
        <f>HLOOKUP(Eingabe!$C$6,Kalkulationen!$T$1:$U$8762,A5436)</f>
        <v>0.11335839181095314</v>
      </c>
    </row>
    <row r="5436" spans="1:5" x14ac:dyDescent="0.15">
      <c r="A5436" s="17">
        <v>5436</v>
      </c>
      <c r="E5436" s="25">
        <f>HLOOKUP(Eingabe!$C$6,Kalkulationen!$T$1:$U$8762,A5437)</f>
        <v>0.11335839181095314</v>
      </c>
    </row>
    <row r="5437" spans="1:5" x14ac:dyDescent="0.15">
      <c r="A5437" s="17">
        <v>5437</v>
      </c>
      <c r="E5437" s="25">
        <f>HLOOKUP(Eingabe!$C$6,Kalkulationen!$T$1:$U$8762,A5438)</f>
        <v>0.11335839181095314</v>
      </c>
    </row>
    <row r="5438" spans="1:5" x14ac:dyDescent="0.15">
      <c r="A5438" s="17">
        <v>5438</v>
      </c>
      <c r="E5438" s="25">
        <f>HLOOKUP(Eingabe!$C$6,Kalkulationen!$T$1:$U$8762,A5439)</f>
        <v>0.11335839181095314</v>
      </c>
    </row>
    <row r="5439" spans="1:5" x14ac:dyDescent="0.15">
      <c r="A5439" s="17">
        <v>5439</v>
      </c>
      <c r="E5439" s="25">
        <f>HLOOKUP(Eingabe!$C$6,Kalkulationen!$T$1:$U$8762,A5440)</f>
        <v>0.11335839181095314</v>
      </c>
    </row>
    <row r="5440" spans="1:5" x14ac:dyDescent="0.15">
      <c r="A5440" s="17">
        <v>5440</v>
      </c>
      <c r="E5440" s="25">
        <f>HLOOKUP(Eingabe!$C$6,Kalkulationen!$T$1:$U$8762,A5441)</f>
        <v>0.11335839181095314</v>
      </c>
    </row>
    <row r="5441" spans="1:5" x14ac:dyDescent="0.15">
      <c r="A5441" s="17">
        <v>5441</v>
      </c>
      <c r="E5441" s="25">
        <f>HLOOKUP(Eingabe!$C$6,Kalkulationen!$T$1:$U$8762,A5442)</f>
        <v>0.11335839181095314</v>
      </c>
    </row>
    <row r="5442" spans="1:5" x14ac:dyDescent="0.15">
      <c r="A5442" s="17">
        <v>5442</v>
      </c>
      <c r="E5442" s="25">
        <f>HLOOKUP(Eingabe!$C$6,Kalkulationen!$T$1:$U$8762,A5443)</f>
        <v>0.11335839181095314</v>
      </c>
    </row>
    <row r="5443" spans="1:5" x14ac:dyDescent="0.15">
      <c r="A5443" s="17">
        <v>5443</v>
      </c>
      <c r="E5443" s="25">
        <f>HLOOKUP(Eingabe!$C$6,Kalkulationen!$T$1:$U$8762,A5444)</f>
        <v>0.11335839181095314</v>
      </c>
    </row>
    <row r="5444" spans="1:5" x14ac:dyDescent="0.15">
      <c r="A5444" s="17">
        <v>5444</v>
      </c>
      <c r="E5444" s="25">
        <f>HLOOKUP(Eingabe!$C$6,Kalkulationen!$T$1:$U$8762,A5445)</f>
        <v>0.11335839181095314</v>
      </c>
    </row>
    <row r="5445" spans="1:5" x14ac:dyDescent="0.15">
      <c r="A5445" s="17">
        <v>5445</v>
      </c>
      <c r="E5445" s="25">
        <f>HLOOKUP(Eingabe!$C$6,Kalkulationen!$T$1:$U$8762,A5446)</f>
        <v>0.11335839181095314</v>
      </c>
    </row>
    <row r="5446" spans="1:5" x14ac:dyDescent="0.15">
      <c r="A5446" s="17">
        <v>5446</v>
      </c>
      <c r="E5446" s="25">
        <f>HLOOKUP(Eingabe!$C$6,Kalkulationen!$T$1:$U$8762,A5447)</f>
        <v>0.11335839181095314</v>
      </c>
    </row>
    <row r="5447" spans="1:5" x14ac:dyDescent="0.15">
      <c r="A5447" s="17">
        <v>5447</v>
      </c>
      <c r="E5447" s="25">
        <f>HLOOKUP(Eingabe!$C$6,Kalkulationen!$T$1:$U$8762,A5448)</f>
        <v>0.11335839181095314</v>
      </c>
    </row>
    <row r="5448" spans="1:5" x14ac:dyDescent="0.15">
      <c r="A5448" s="17">
        <v>5448</v>
      </c>
      <c r="E5448" s="25">
        <f>HLOOKUP(Eingabe!$C$6,Kalkulationen!$T$1:$U$8762,A5449)</f>
        <v>0.11335839181095314</v>
      </c>
    </row>
    <row r="5449" spans="1:5" x14ac:dyDescent="0.15">
      <c r="A5449" s="17">
        <v>5449</v>
      </c>
      <c r="E5449" s="25">
        <f>HLOOKUP(Eingabe!$C$6,Kalkulationen!$T$1:$U$8762,A5450)</f>
        <v>0.11335839181095314</v>
      </c>
    </row>
    <row r="5450" spans="1:5" x14ac:dyDescent="0.15">
      <c r="A5450" s="17">
        <v>5450</v>
      </c>
      <c r="E5450" s="25">
        <f>HLOOKUP(Eingabe!$C$6,Kalkulationen!$T$1:$U$8762,A5451)</f>
        <v>0.11335839181095314</v>
      </c>
    </row>
    <row r="5451" spans="1:5" x14ac:dyDescent="0.15">
      <c r="A5451" s="17">
        <v>5451</v>
      </c>
      <c r="E5451" s="25">
        <f>HLOOKUP(Eingabe!$C$6,Kalkulationen!$T$1:$U$8762,A5452)</f>
        <v>0.11335839181095314</v>
      </c>
    </row>
    <row r="5452" spans="1:5" x14ac:dyDescent="0.15">
      <c r="A5452" s="17">
        <v>5452</v>
      </c>
      <c r="E5452" s="25">
        <f>HLOOKUP(Eingabe!$C$6,Kalkulationen!$T$1:$U$8762,A5453)</f>
        <v>0.11335839181095314</v>
      </c>
    </row>
    <row r="5453" spans="1:5" x14ac:dyDescent="0.15">
      <c r="A5453" s="17">
        <v>5453</v>
      </c>
      <c r="E5453" s="25">
        <f>HLOOKUP(Eingabe!$C$6,Kalkulationen!$T$1:$U$8762,A5454)</f>
        <v>9.9286032951741446E-2</v>
      </c>
    </row>
    <row r="5454" spans="1:5" x14ac:dyDescent="0.15">
      <c r="A5454" s="17">
        <v>5454</v>
      </c>
      <c r="E5454" s="25">
        <f>HLOOKUP(Eingabe!$C$6,Kalkulationen!$T$1:$U$8762,A5455)</f>
        <v>9.9286032951741446E-2</v>
      </c>
    </row>
    <row r="5455" spans="1:5" x14ac:dyDescent="0.15">
      <c r="A5455" s="17">
        <v>5455</v>
      </c>
      <c r="E5455" s="25">
        <f>HLOOKUP(Eingabe!$C$6,Kalkulationen!$T$1:$U$8762,A5456)</f>
        <v>9.9286032951741446E-2</v>
      </c>
    </row>
    <row r="5456" spans="1:5" x14ac:dyDescent="0.15">
      <c r="A5456" s="17">
        <v>5456</v>
      </c>
      <c r="E5456" s="25">
        <f>HLOOKUP(Eingabe!$C$6,Kalkulationen!$T$1:$U$8762,A5457)</f>
        <v>9.9286032951741446E-2</v>
      </c>
    </row>
    <row r="5457" spans="1:5" x14ac:dyDescent="0.15">
      <c r="A5457" s="17">
        <v>5457</v>
      </c>
      <c r="E5457" s="25">
        <f>HLOOKUP(Eingabe!$C$6,Kalkulationen!$T$1:$U$8762,A5458)</f>
        <v>9.9286032951741446E-2</v>
      </c>
    </row>
    <row r="5458" spans="1:5" x14ac:dyDescent="0.15">
      <c r="A5458" s="17">
        <v>5458</v>
      </c>
      <c r="E5458" s="25">
        <f>HLOOKUP(Eingabe!$C$6,Kalkulationen!$T$1:$U$8762,A5459)</f>
        <v>9.9286032951741446E-2</v>
      </c>
    </row>
    <row r="5459" spans="1:5" x14ac:dyDescent="0.15">
      <c r="A5459" s="17">
        <v>5459</v>
      </c>
      <c r="E5459" s="25">
        <f>HLOOKUP(Eingabe!$C$6,Kalkulationen!$T$1:$U$8762,A5460)</f>
        <v>9.9286032951741446E-2</v>
      </c>
    </row>
    <row r="5460" spans="1:5" x14ac:dyDescent="0.15">
      <c r="A5460" s="17">
        <v>5460</v>
      </c>
      <c r="E5460" s="25">
        <f>HLOOKUP(Eingabe!$C$6,Kalkulationen!$T$1:$U$8762,A5461)</f>
        <v>9.9286032951741446E-2</v>
      </c>
    </row>
    <row r="5461" spans="1:5" x14ac:dyDescent="0.15">
      <c r="A5461" s="17">
        <v>5461</v>
      </c>
      <c r="E5461" s="25">
        <f>HLOOKUP(Eingabe!$C$6,Kalkulationen!$T$1:$U$8762,A5462)</f>
        <v>9.9286032951741446E-2</v>
      </c>
    </row>
    <row r="5462" spans="1:5" x14ac:dyDescent="0.15">
      <c r="A5462" s="17">
        <v>5462</v>
      </c>
      <c r="E5462" s="25">
        <f>HLOOKUP(Eingabe!$C$6,Kalkulationen!$T$1:$U$8762,A5463)</f>
        <v>9.9286032951741446E-2</v>
      </c>
    </row>
    <row r="5463" spans="1:5" x14ac:dyDescent="0.15">
      <c r="A5463" s="17">
        <v>5463</v>
      </c>
      <c r="E5463" s="25">
        <f>HLOOKUP(Eingabe!$C$6,Kalkulationen!$T$1:$U$8762,A5464)</f>
        <v>9.9286032951741446E-2</v>
      </c>
    </row>
    <row r="5464" spans="1:5" x14ac:dyDescent="0.15">
      <c r="A5464" s="17">
        <v>5464</v>
      </c>
      <c r="E5464" s="25">
        <f>HLOOKUP(Eingabe!$C$6,Kalkulationen!$T$1:$U$8762,A5465)</f>
        <v>9.9286032951741446E-2</v>
      </c>
    </row>
    <row r="5465" spans="1:5" x14ac:dyDescent="0.15">
      <c r="A5465" s="17">
        <v>5465</v>
      </c>
      <c r="E5465" s="25">
        <f>HLOOKUP(Eingabe!$C$6,Kalkulationen!$T$1:$U$8762,A5466)</f>
        <v>9.9286032951741446E-2</v>
      </c>
    </row>
    <row r="5466" spans="1:5" x14ac:dyDescent="0.15">
      <c r="A5466" s="17">
        <v>5466</v>
      </c>
      <c r="E5466" s="25">
        <f>HLOOKUP(Eingabe!$C$6,Kalkulationen!$T$1:$U$8762,A5467)</f>
        <v>9.9286032951741446E-2</v>
      </c>
    </row>
    <row r="5467" spans="1:5" x14ac:dyDescent="0.15">
      <c r="A5467" s="17">
        <v>5467</v>
      </c>
      <c r="E5467" s="25">
        <f>HLOOKUP(Eingabe!$C$6,Kalkulationen!$T$1:$U$8762,A5468)</f>
        <v>9.9286032951741446E-2</v>
      </c>
    </row>
    <row r="5468" spans="1:5" x14ac:dyDescent="0.15">
      <c r="A5468" s="17">
        <v>5468</v>
      </c>
      <c r="E5468" s="25">
        <f>HLOOKUP(Eingabe!$C$6,Kalkulationen!$T$1:$U$8762,A5469)</f>
        <v>9.9286032951741446E-2</v>
      </c>
    </row>
    <row r="5469" spans="1:5" x14ac:dyDescent="0.15">
      <c r="A5469" s="17">
        <v>5469</v>
      </c>
      <c r="E5469" s="25">
        <f>HLOOKUP(Eingabe!$C$6,Kalkulationen!$T$1:$U$8762,A5470)</f>
        <v>9.9286032951741446E-2</v>
      </c>
    </row>
    <row r="5470" spans="1:5" x14ac:dyDescent="0.15">
      <c r="A5470" s="17">
        <v>5470</v>
      </c>
      <c r="E5470" s="25">
        <f>HLOOKUP(Eingabe!$C$6,Kalkulationen!$T$1:$U$8762,A5471)</f>
        <v>9.9286032951741446E-2</v>
      </c>
    </row>
    <row r="5471" spans="1:5" x14ac:dyDescent="0.15">
      <c r="A5471" s="17">
        <v>5471</v>
      </c>
      <c r="E5471" s="25">
        <f>HLOOKUP(Eingabe!$C$6,Kalkulationen!$T$1:$U$8762,A5472)</f>
        <v>9.9286032951741446E-2</v>
      </c>
    </row>
    <row r="5472" spans="1:5" x14ac:dyDescent="0.15">
      <c r="A5472" s="17">
        <v>5472</v>
      </c>
      <c r="E5472" s="25">
        <f>HLOOKUP(Eingabe!$C$6,Kalkulationen!$T$1:$U$8762,A5473)</f>
        <v>9.9286032951741446E-2</v>
      </c>
    </row>
    <row r="5473" spans="1:5" x14ac:dyDescent="0.15">
      <c r="A5473" s="17">
        <v>5473</v>
      </c>
      <c r="E5473" s="25">
        <f>HLOOKUP(Eingabe!$C$6,Kalkulationen!$T$1:$U$8762,A5474)</f>
        <v>9.9286032951741446E-2</v>
      </c>
    </row>
    <row r="5474" spans="1:5" x14ac:dyDescent="0.15">
      <c r="A5474" s="17">
        <v>5474</v>
      </c>
      <c r="E5474" s="25">
        <f>HLOOKUP(Eingabe!$C$6,Kalkulationen!$T$1:$U$8762,A5475)</f>
        <v>9.9286032951741446E-2</v>
      </c>
    </row>
    <row r="5475" spans="1:5" x14ac:dyDescent="0.15">
      <c r="A5475" s="17">
        <v>5475</v>
      </c>
      <c r="E5475" s="25">
        <f>HLOOKUP(Eingabe!$C$6,Kalkulationen!$T$1:$U$8762,A5476)</f>
        <v>9.9286032951741446E-2</v>
      </c>
    </row>
    <row r="5476" spans="1:5" x14ac:dyDescent="0.15">
      <c r="A5476" s="17">
        <v>5476</v>
      </c>
      <c r="E5476" s="25">
        <f>HLOOKUP(Eingabe!$C$6,Kalkulationen!$T$1:$U$8762,A5477)</f>
        <v>9.9286032951741446E-2</v>
      </c>
    </row>
    <row r="5477" spans="1:5" x14ac:dyDescent="0.15">
      <c r="A5477" s="17">
        <v>5477</v>
      </c>
      <c r="E5477" s="25">
        <f>HLOOKUP(Eingabe!$C$6,Kalkulationen!$T$1:$U$8762,A5478)</f>
        <v>9.9286032951741446E-2</v>
      </c>
    </row>
    <row r="5478" spans="1:5" x14ac:dyDescent="0.15">
      <c r="A5478" s="17">
        <v>5478</v>
      </c>
      <c r="E5478" s="25">
        <f>HLOOKUP(Eingabe!$C$6,Kalkulationen!$T$1:$U$8762,A5479)</f>
        <v>9.9286032951741446E-2</v>
      </c>
    </row>
    <row r="5479" spans="1:5" x14ac:dyDescent="0.15">
      <c r="A5479" s="17">
        <v>5479</v>
      </c>
      <c r="E5479" s="25">
        <f>HLOOKUP(Eingabe!$C$6,Kalkulationen!$T$1:$U$8762,A5480)</f>
        <v>9.9286032951741446E-2</v>
      </c>
    </row>
    <row r="5480" spans="1:5" x14ac:dyDescent="0.15">
      <c r="A5480" s="17">
        <v>5480</v>
      </c>
      <c r="E5480" s="25">
        <f>HLOOKUP(Eingabe!$C$6,Kalkulationen!$T$1:$U$8762,A5481)</f>
        <v>9.9286032951741446E-2</v>
      </c>
    </row>
    <row r="5481" spans="1:5" x14ac:dyDescent="0.15">
      <c r="A5481" s="17">
        <v>5481</v>
      </c>
      <c r="E5481" s="25">
        <f>HLOOKUP(Eingabe!$C$6,Kalkulationen!$T$1:$U$8762,A5482)</f>
        <v>9.9286032951741446E-2</v>
      </c>
    </row>
    <row r="5482" spans="1:5" x14ac:dyDescent="0.15">
      <c r="A5482" s="17">
        <v>5482</v>
      </c>
      <c r="E5482" s="25">
        <f>HLOOKUP(Eingabe!$C$6,Kalkulationen!$T$1:$U$8762,A5483)</f>
        <v>9.9286032951741446E-2</v>
      </c>
    </row>
    <row r="5483" spans="1:5" x14ac:dyDescent="0.15">
      <c r="A5483" s="17">
        <v>5483</v>
      </c>
      <c r="E5483" s="25">
        <f>HLOOKUP(Eingabe!$C$6,Kalkulationen!$T$1:$U$8762,A5484)</f>
        <v>9.9286032951741446E-2</v>
      </c>
    </row>
    <row r="5484" spans="1:5" x14ac:dyDescent="0.15">
      <c r="A5484" s="17">
        <v>5484</v>
      </c>
      <c r="E5484" s="25">
        <f>HLOOKUP(Eingabe!$C$6,Kalkulationen!$T$1:$U$8762,A5485)</f>
        <v>9.9286032951741446E-2</v>
      </c>
    </row>
    <row r="5485" spans="1:5" x14ac:dyDescent="0.15">
      <c r="A5485" s="17">
        <v>5485</v>
      </c>
      <c r="E5485" s="25">
        <f>HLOOKUP(Eingabe!$C$6,Kalkulationen!$T$1:$U$8762,A5486)</f>
        <v>9.9286032951741446E-2</v>
      </c>
    </row>
    <row r="5486" spans="1:5" x14ac:dyDescent="0.15">
      <c r="A5486" s="17">
        <v>5486</v>
      </c>
      <c r="E5486" s="25">
        <f>HLOOKUP(Eingabe!$C$6,Kalkulationen!$T$1:$U$8762,A5487)</f>
        <v>9.9286032951741446E-2</v>
      </c>
    </row>
    <row r="5487" spans="1:5" x14ac:dyDescent="0.15">
      <c r="A5487" s="17">
        <v>5487</v>
      </c>
      <c r="E5487" s="25">
        <f>HLOOKUP(Eingabe!$C$6,Kalkulationen!$T$1:$U$8762,A5488)</f>
        <v>9.9286032951741446E-2</v>
      </c>
    </row>
    <row r="5488" spans="1:5" x14ac:dyDescent="0.15">
      <c r="A5488" s="17">
        <v>5488</v>
      </c>
      <c r="E5488" s="25">
        <f>HLOOKUP(Eingabe!$C$6,Kalkulationen!$T$1:$U$8762,A5489)</f>
        <v>9.9286032951741446E-2</v>
      </c>
    </row>
    <row r="5489" spans="1:5" x14ac:dyDescent="0.15">
      <c r="A5489" s="17">
        <v>5489</v>
      </c>
      <c r="E5489" s="25">
        <f>HLOOKUP(Eingabe!$C$6,Kalkulationen!$T$1:$U$8762,A5490)</f>
        <v>9.9286032951741446E-2</v>
      </c>
    </row>
    <row r="5490" spans="1:5" x14ac:dyDescent="0.15">
      <c r="A5490" s="17">
        <v>5490</v>
      </c>
      <c r="E5490" s="25">
        <f>HLOOKUP(Eingabe!$C$6,Kalkulationen!$T$1:$U$8762,A5491)</f>
        <v>9.9286032951741446E-2</v>
      </c>
    </row>
    <row r="5491" spans="1:5" x14ac:dyDescent="0.15">
      <c r="A5491" s="17">
        <v>5491</v>
      </c>
      <c r="E5491" s="25">
        <f>HLOOKUP(Eingabe!$C$6,Kalkulationen!$T$1:$U$8762,A5492)</f>
        <v>9.9286032951741446E-2</v>
      </c>
    </row>
    <row r="5492" spans="1:5" x14ac:dyDescent="0.15">
      <c r="A5492" s="17">
        <v>5492</v>
      </c>
      <c r="E5492" s="25">
        <f>HLOOKUP(Eingabe!$C$6,Kalkulationen!$T$1:$U$8762,A5493)</f>
        <v>9.9286032951741446E-2</v>
      </c>
    </row>
    <row r="5493" spans="1:5" x14ac:dyDescent="0.15">
      <c r="A5493" s="17">
        <v>5493</v>
      </c>
      <c r="E5493" s="25">
        <f>HLOOKUP(Eingabe!$C$6,Kalkulationen!$T$1:$U$8762,A5494)</f>
        <v>9.9286032951741446E-2</v>
      </c>
    </row>
    <row r="5494" spans="1:5" x14ac:dyDescent="0.15">
      <c r="A5494" s="17">
        <v>5494</v>
      </c>
      <c r="E5494" s="25">
        <f>HLOOKUP(Eingabe!$C$6,Kalkulationen!$T$1:$U$8762,A5495)</f>
        <v>9.9286032951741446E-2</v>
      </c>
    </row>
    <row r="5495" spans="1:5" x14ac:dyDescent="0.15">
      <c r="A5495" s="17">
        <v>5495</v>
      </c>
      <c r="E5495" s="25">
        <f>HLOOKUP(Eingabe!$C$6,Kalkulationen!$T$1:$U$8762,A5496)</f>
        <v>9.9286032951741446E-2</v>
      </c>
    </row>
    <row r="5496" spans="1:5" x14ac:dyDescent="0.15">
      <c r="A5496" s="17">
        <v>5496</v>
      </c>
      <c r="E5496" s="25">
        <f>HLOOKUP(Eingabe!$C$6,Kalkulationen!$T$1:$U$8762,A5497)</f>
        <v>9.9286032951741446E-2</v>
      </c>
    </row>
    <row r="5497" spans="1:5" x14ac:dyDescent="0.15">
      <c r="A5497" s="17">
        <v>5497</v>
      </c>
      <c r="E5497" s="25">
        <f>HLOOKUP(Eingabe!$C$6,Kalkulationen!$T$1:$U$8762,A5498)</f>
        <v>9.9286032951741446E-2</v>
      </c>
    </row>
    <row r="5498" spans="1:5" x14ac:dyDescent="0.15">
      <c r="A5498" s="17">
        <v>5498</v>
      </c>
      <c r="E5498" s="25">
        <f>HLOOKUP(Eingabe!$C$6,Kalkulationen!$T$1:$U$8762,A5499)</f>
        <v>9.9286032951741446E-2</v>
      </c>
    </row>
    <row r="5499" spans="1:5" x14ac:dyDescent="0.15">
      <c r="A5499" s="17">
        <v>5499</v>
      </c>
      <c r="E5499" s="25">
        <f>HLOOKUP(Eingabe!$C$6,Kalkulationen!$T$1:$U$8762,A5500)</f>
        <v>9.9286032951741446E-2</v>
      </c>
    </row>
    <row r="5500" spans="1:5" x14ac:dyDescent="0.15">
      <c r="A5500" s="17">
        <v>5500</v>
      </c>
      <c r="E5500" s="25">
        <f>HLOOKUP(Eingabe!$C$6,Kalkulationen!$T$1:$U$8762,A5501)</f>
        <v>9.9286032951741446E-2</v>
      </c>
    </row>
    <row r="5501" spans="1:5" x14ac:dyDescent="0.15">
      <c r="A5501" s="17">
        <v>5501</v>
      </c>
      <c r="E5501" s="25">
        <f>HLOOKUP(Eingabe!$C$6,Kalkulationen!$T$1:$U$8762,A5502)</f>
        <v>9.9286032951741446E-2</v>
      </c>
    </row>
    <row r="5502" spans="1:5" x14ac:dyDescent="0.15">
      <c r="A5502" s="17">
        <v>5502</v>
      </c>
      <c r="E5502" s="25">
        <f>HLOOKUP(Eingabe!$C$6,Kalkulationen!$T$1:$U$8762,A5503)</f>
        <v>9.9286032951741446E-2</v>
      </c>
    </row>
    <row r="5503" spans="1:5" x14ac:dyDescent="0.15">
      <c r="A5503" s="17">
        <v>5503</v>
      </c>
      <c r="E5503" s="25">
        <f>HLOOKUP(Eingabe!$C$6,Kalkulationen!$T$1:$U$8762,A5504)</f>
        <v>9.9286032951741446E-2</v>
      </c>
    </row>
    <row r="5504" spans="1:5" x14ac:dyDescent="0.15">
      <c r="A5504" s="17">
        <v>5504</v>
      </c>
      <c r="E5504" s="25">
        <f>HLOOKUP(Eingabe!$C$6,Kalkulationen!$T$1:$U$8762,A5505)</f>
        <v>9.9286032951741446E-2</v>
      </c>
    </row>
    <row r="5505" spans="1:5" x14ac:dyDescent="0.15">
      <c r="A5505" s="17">
        <v>5505</v>
      </c>
      <c r="E5505" s="25">
        <f>HLOOKUP(Eingabe!$C$6,Kalkulationen!$T$1:$U$8762,A5506)</f>
        <v>9.9286032951741446E-2</v>
      </c>
    </row>
    <row r="5506" spans="1:5" x14ac:dyDescent="0.15">
      <c r="A5506" s="17">
        <v>5506</v>
      </c>
      <c r="E5506" s="25">
        <f>HLOOKUP(Eingabe!$C$6,Kalkulationen!$T$1:$U$8762,A5507)</f>
        <v>9.9286032951741446E-2</v>
      </c>
    </row>
    <row r="5507" spans="1:5" x14ac:dyDescent="0.15">
      <c r="A5507" s="17">
        <v>5507</v>
      </c>
      <c r="E5507" s="25">
        <f>HLOOKUP(Eingabe!$C$6,Kalkulationen!$T$1:$U$8762,A5508)</f>
        <v>9.9286032951741446E-2</v>
      </c>
    </row>
    <row r="5508" spans="1:5" x14ac:dyDescent="0.15">
      <c r="A5508" s="17">
        <v>5508</v>
      </c>
      <c r="E5508" s="25">
        <f>HLOOKUP(Eingabe!$C$6,Kalkulationen!$T$1:$U$8762,A5509)</f>
        <v>9.9286032951741446E-2</v>
      </c>
    </row>
    <row r="5509" spans="1:5" x14ac:dyDescent="0.15">
      <c r="A5509" s="17">
        <v>5509</v>
      </c>
      <c r="E5509" s="25">
        <f>HLOOKUP(Eingabe!$C$6,Kalkulationen!$T$1:$U$8762,A5510)</f>
        <v>9.9286032951741446E-2</v>
      </c>
    </row>
    <row r="5510" spans="1:5" x14ac:dyDescent="0.15">
      <c r="A5510" s="17">
        <v>5510</v>
      </c>
      <c r="E5510" s="25">
        <f>HLOOKUP(Eingabe!$C$6,Kalkulationen!$T$1:$U$8762,A5511)</f>
        <v>9.9286032951741446E-2</v>
      </c>
    </row>
    <row r="5511" spans="1:5" x14ac:dyDescent="0.15">
      <c r="A5511" s="17">
        <v>5511</v>
      </c>
      <c r="E5511" s="25">
        <f>HLOOKUP(Eingabe!$C$6,Kalkulationen!$T$1:$U$8762,A5512)</f>
        <v>9.9286032951741446E-2</v>
      </c>
    </row>
    <row r="5512" spans="1:5" x14ac:dyDescent="0.15">
      <c r="A5512" s="17">
        <v>5512</v>
      </c>
      <c r="E5512" s="25">
        <f>HLOOKUP(Eingabe!$C$6,Kalkulationen!$T$1:$U$8762,A5513)</f>
        <v>9.9286032951741446E-2</v>
      </c>
    </row>
    <row r="5513" spans="1:5" x14ac:dyDescent="0.15">
      <c r="A5513" s="17">
        <v>5513</v>
      </c>
      <c r="E5513" s="25">
        <f>HLOOKUP(Eingabe!$C$6,Kalkulationen!$T$1:$U$8762,A5514)</f>
        <v>9.9286032951741446E-2</v>
      </c>
    </row>
    <row r="5514" spans="1:5" x14ac:dyDescent="0.15">
      <c r="A5514" s="17">
        <v>5514</v>
      </c>
      <c r="E5514" s="25">
        <f>HLOOKUP(Eingabe!$C$6,Kalkulationen!$T$1:$U$8762,A5515)</f>
        <v>9.9286032951741446E-2</v>
      </c>
    </row>
    <row r="5515" spans="1:5" x14ac:dyDescent="0.15">
      <c r="A5515" s="17">
        <v>5515</v>
      </c>
      <c r="E5515" s="25">
        <f>HLOOKUP(Eingabe!$C$6,Kalkulationen!$T$1:$U$8762,A5516)</f>
        <v>9.9286032951741446E-2</v>
      </c>
    </row>
    <row r="5516" spans="1:5" x14ac:dyDescent="0.15">
      <c r="A5516" s="17">
        <v>5516</v>
      </c>
      <c r="E5516" s="25">
        <f>HLOOKUP(Eingabe!$C$6,Kalkulationen!$T$1:$U$8762,A5517)</f>
        <v>9.9286032951741446E-2</v>
      </c>
    </row>
    <row r="5517" spans="1:5" x14ac:dyDescent="0.15">
      <c r="A5517" s="17">
        <v>5517</v>
      </c>
      <c r="E5517" s="25">
        <f>HLOOKUP(Eingabe!$C$6,Kalkulationen!$T$1:$U$8762,A5518)</f>
        <v>9.9286032951741446E-2</v>
      </c>
    </row>
    <row r="5518" spans="1:5" x14ac:dyDescent="0.15">
      <c r="A5518" s="17">
        <v>5518</v>
      </c>
      <c r="E5518" s="25">
        <f>HLOOKUP(Eingabe!$C$6,Kalkulationen!$T$1:$U$8762,A5519)</f>
        <v>9.9286032951741446E-2</v>
      </c>
    </row>
    <row r="5519" spans="1:5" x14ac:dyDescent="0.15">
      <c r="A5519" s="17">
        <v>5519</v>
      </c>
      <c r="E5519" s="25">
        <f>HLOOKUP(Eingabe!$C$6,Kalkulationen!$T$1:$U$8762,A5520)</f>
        <v>9.9286032951741446E-2</v>
      </c>
    </row>
    <row r="5520" spans="1:5" x14ac:dyDescent="0.15">
      <c r="A5520" s="17">
        <v>5520</v>
      </c>
      <c r="E5520" s="25">
        <f>HLOOKUP(Eingabe!$C$6,Kalkulationen!$T$1:$U$8762,A5521)</f>
        <v>9.9286032951741446E-2</v>
      </c>
    </row>
    <row r="5521" spans="1:5" x14ac:dyDescent="0.15">
      <c r="A5521" s="17">
        <v>5521</v>
      </c>
      <c r="E5521" s="25">
        <f>HLOOKUP(Eingabe!$C$6,Kalkulationen!$T$1:$U$8762,A5522)</f>
        <v>9.9286032951741446E-2</v>
      </c>
    </row>
    <row r="5522" spans="1:5" x14ac:dyDescent="0.15">
      <c r="A5522" s="17">
        <v>5522</v>
      </c>
      <c r="E5522" s="25">
        <f>HLOOKUP(Eingabe!$C$6,Kalkulationen!$T$1:$U$8762,A5523)</f>
        <v>9.9286032951741446E-2</v>
      </c>
    </row>
    <row r="5523" spans="1:5" x14ac:dyDescent="0.15">
      <c r="A5523" s="17">
        <v>5523</v>
      </c>
      <c r="E5523" s="25">
        <f>HLOOKUP(Eingabe!$C$6,Kalkulationen!$T$1:$U$8762,A5524)</f>
        <v>9.9286032951741446E-2</v>
      </c>
    </row>
    <row r="5524" spans="1:5" x14ac:dyDescent="0.15">
      <c r="A5524" s="17">
        <v>5524</v>
      </c>
      <c r="E5524" s="25">
        <f>HLOOKUP(Eingabe!$C$6,Kalkulationen!$T$1:$U$8762,A5525)</f>
        <v>9.9286032951741446E-2</v>
      </c>
    </row>
    <row r="5525" spans="1:5" x14ac:dyDescent="0.15">
      <c r="A5525" s="17">
        <v>5525</v>
      </c>
      <c r="E5525" s="25">
        <f>HLOOKUP(Eingabe!$C$6,Kalkulationen!$T$1:$U$8762,A5526)</f>
        <v>9.9286032951741446E-2</v>
      </c>
    </row>
    <row r="5526" spans="1:5" x14ac:dyDescent="0.15">
      <c r="A5526" s="17">
        <v>5526</v>
      </c>
      <c r="E5526" s="25">
        <f>HLOOKUP(Eingabe!$C$6,Kalkulationen!$T$1:$U$8762,A5527)</f>
        <v>9.9286032951741446E-2</v>
      </c>
    </row>
    <row r="5527" spans="1:5" x14ac:dyDescent="0.15">
      <c r="A5527" s="17">
        <v>5527</v>
      </c>
      <c r="E5527" s="25">
        <f>HLOOKUP(Eingabe!$C$6,Kalkulationen!$T$1:$U$8762,A5528)</f>
        <v>9.9286032951741446E-2</v>
      </c>
    </row>
    <row r="5528" spans="1:5" x14ac:dyDescent="0.15">
      <c r="A5528" s="17">
        <v>5528</v>
      </c>
      <c r="E5528" s="25">
        <f>HLOOKUP(Eingabe!$C$6,Kalkulationen!$T$1:$U$8762,A5529)</f>
        <v>9.9286032951741446E-2</v>
      </c>
    </row>
    <row r="5529" spans="1:5" x14ac:dyDescent="0.15">
      <c r="A5529" s="17">
        <v>5529</v>
      </c>
      <c r="E5529" s="25">
        <f>HLOOKUP(Eingabe!$C$6,Kalkulationen!$T$1:$U$8762,A5530)</f>
        <v>9.9286032951741446E-2</v>
      </c>
    </row>
    <row r="5530" spans="1:5" x14ac:dyDescent="0.15">
      <c r="A5530" s="17">
        <v>5530</v>
      </c>
      <c r="E5530" s="25">
        <f>HLOOKUP(Eingabe!$C$6,Kalkulationen!$T$1:$U$8762,A5531)</f>
        <v>9.9286032951741446E-2</v>
      </c>
    </row>
    <row r="5531" spans="1:5" x14ac:dyDescent="0.15">
      <c r="A5531" s="17">
        <v>5531</v>
      </c>
      <c r="E5531" s="25">
        <f>HLOOKUP(Eingabe!$C$6,Kalkulationen!$T$1:$U$8762,A5532)</f>
        <v>9.9286032951741446E-2</v>
      </c>
    </row>
    <row r="5532" spans="1:5" x14ac:dyDescent="0.15">
      <c r="A5532" s="17">
        <v>5532</v>
      </c>
      <c r="E5532" s="25">
        <f>HLOOKUP(Eingabe!$C$6,Kalkulationen!$T$1:$U$8762,A5533)</f>
        <v>9.9286032951741446E-2</v>
      </c>
    </row>
    <row r="5533" spans="1:5" x14ac:dyDescent="0.15">
      <c r="A5533" s="17">
        <v>5533</v>
      </c>
      <c r="E5533" s="25">
        <f>HLOOKUP(Eingabe!$C$6,Kalkulationen!$T$1:$U$8762,A5534)</f>
        <v>9.9286032951741446E-2</v>
      </c>
    </row>
    <row r="5534" spans="1:5" x14ac:dyDescent="0.15">
      <c r="A5534" s="17">
        <v>5534</v>
      </c>
      <c r="E5534" s="25">
        <f>HLOOKUP(Eingabe!$C$6,Kalkulationen!$T$1:$U$8762,A5535)</f>
        <v>9.9286032951741446E-2</v>
      </c>
    </row>
    <row r="5535" spans="1:5" x14ac:dyDescent="0.15">
      <c r="A5535" s="17">
        <v>5535</v>
      </c>
      <c r="E5535" s="25">
        <f>HLOOKUP(Eingabe!$C$6,Kalkulationen!$T$1:$U$8762,A5536)</f>
        <v>9.9286032951741446E-2</v>
      </c>
    </row>
    <row r="5536" spans="1:5" x14ac:dyDescent="0.15">
      <c r="A5536" s="17">
        <v>5536</v>
      </c>
      <c r="E5536" s="25">
        <f>HLOOKUP(Eingabe!$C$6,Kalkulationen!$T$1:$U$8762,A5537)</f>
        <v>9.9286032951741446E-2</v>
      </c>
    </row>
    <row r="5537" spans="1:5" x14ac:dyDescent="0.15">
      <c r="A5537" s="17">
        <v>5537</v>
      </c>
      <c r="E5537" s="25">
        <f>HLOOKUP(Eingabe!$C$6,Kalkulationen!$T$1:$U$8762,A5538)</f>
        <v>9.9286032951741446E-2</v>
      </c>
    </row>
    <row r="5538" spans="1:5" x14ac:dyDescent="0.15">
      <c r="A5538" s="17">
        <v>5538</v>
      </c>
      <c r="E5538" s="25">
        <f>HLOOKUP(Eingabe!$C$6,Kalkulationen!$T$1:$U$8762,A5539)</f>
        <v>9.9286032951741446E-2</v>
      </c>
    </row>
    <row r="5539" spans="1:5" x14ac:dyDescent="0.15">
      <c r="A5539" s="17">
        <v>5539</v>
      </c>
      <c r="E5539" s="25">
        <f>HLOOKUP(Eingabe!$C$6,Kalkulationen!$T$1:$U$8762,A5540)</f>
        <v>9.9286032951741446E-2</v>
      </c>
    </row>
    <row r="5540" spans="1:5" x14ac:dyDescent="0.15">
      <c r="A5540" s="17">
        <v>5540</v>
      </c>
      <c r="E5540" s="25">
        <f>HLOOKUP(Eingabe!$C$6,Kalkulationen!$T$1:$U$8762,A5541)</f>
        <v>9.9286032951741446E-2</v>
      </c>
    </row>
    <row r="5541" spans="1:5" x14ac:dyDescent="0.15">
      <c r="A5541" s="17">
        <v>5541</v>
      </c>
      <c r="E5541" s="25">
        <f>HLOOKUP(Eingabe!$C$6,Kalkulationen!$T$1:$U$8762,A5542)</f>
        <v>9.9286032951741446E-2</v>
      </c>
    </row>
    <row r="5542" spans="1:5" x14ac:dyDescent="0.15">
      <c r="A5542" s="17">
        <v>5542</v>
      </c>
      <c r="E5542" s="25">
        <f>HLOOKUP(Eingabe!$C$6,Kalkulationen!$T$1:$U$8762,A5543)</f>
        <v>9.9286032951741446E-2</v>
      </c>
    </row>
    <row r="5543" spans="1:5" x14ac:dyDescent="0.15">
      <c r="A5543" s="17">
        <v>5543</v>
      </c>
      <c r="E5543" s="25">
        <f>HLOOKUP(Eingabe!$C$6,Kalkulationen!$T$1:$U$8762,A5544)</f>
        <v>9.9286032951741446E-2</v>
      </c>
    </row>
    <row r="5544" spans="1:5" x14ac:dyDescent="0.15">
      <c r="A5544" s="17">
        <v>5544</v>
      </c>
      <c r="E5544" s="25">
        <f>HLOOKUP(Eingabe!$C$6,Kalkulationen!$T$1:$U$8762,A5545)</f>
        <v>9.9286032951741446E-2</v>
      </c>
    </row>
    <row r="5545" spans="1:5" x14ac:dyDescent="0.15">
      <c r="A5545" s="17">
        <v>5545</v>
      </c>
      <c r="E5545" s="25">
        <f>HLOOKUP(Eingabe!$C$6,Kalkulationen!$T$1:$U$8762,A5546)</f>
        <v>9.9286032951741446E-2</v>
      </c>
    </row>
    <row r="5546" spans="1:5" x14ac:dyDescent="0.15">
      <c r="A5546" s="17">
        <v>5546</v>
      </c>
      <c r="E5546" s="25">
        <f>HLOOKUP(Eingabe!$C$6,Kalkulationen!$T$1:$U$8762,A5547)</f>
        <v>9.9286032951741446E-2</v>
      </c>
    </row>
    <row r="5547" spans="1:5" x14ac:dyDescent="0.15">
      <c r="A5547" s="17">
        <v>5547</v>
      </c>
      <c r="E5547" s="25">
        <f>HLOOKUP(Eingabe!$C$6,Kalkulationen!$T$1:$U$8762,A5548)</f>
        <v>9.9286032951741446E-2</v>
      </c>
    </row>
    <row r="5548" spans="1:5" x14ac:dyDescent="0.15">
      <c r="A5548" s="17">
        <v>5548</v>
      </c>
      <c r="E5548" s="25">
        <f>HLOOKUP(Eingabe!$C$6,Kalkulationen!$T$1:$U$8762,A5549)</f>
        <v>9.9286032951741446E-2</v>
      </c>
    </row>
    <row r="5549" spans="1:5" x14ac:dyDescent="0.15">
      <c r="A5549" s="17">
        <v>5549</v>
      </c>
      <c r="E5549" s="25">
        <f>HLOOKUP(Eingabe!$C$6,Kalkulationen!$T$1:$U$8762,A5550)</f>
        <v>9.9286032951741446E-2</v>
      </c>
    </row>
    <row r="5550" spans="1:5" x14ac:dyDescent="0.15">
      <c r="A5550" s="17">
        <v>5550</v>
      </c>
      <c r="E5550" s="25">
        <f>HLOOKUP(Eingabe!$C$6,Kalkulationen!$T$1:$U$8762,A5551)</f>
        <v>9.9286032951741446E-2</v>
      </c>
    </row>
    <row r="5551" spans="1:5" x14ac:dyDescent="0.15">
      <c r="A5551" s="17">
        <v>5551</v>
      </c>
      <c r="E5551" s="25">
        <f>HLOOKUP(Eingabe!$C$6,Kalkulationen!$T$1:$U$8762,A5552)</f>
        <v>9.9286032951741446E-2</v>
      </c>
    </row>
    <row r="5552" spans="1:5" x14ac:dyDescent="0.15">
      <c r="A5552" s="17">
        <v>5552</v>
      </c>
      <c r="E5552" s="25">
        <f>HLOOKUP(Eingabe!$C$6,Kalkulationen!$T$1:$U$8762,A5553)</f>
        <v>9.9286032951741446E-2</v>
      </c>
    </row>
    <row r="5553" spans="1:5" x14ac:dyDescent="0.15">
      <c r="A5553" s="17">
        <v>5553</v>
      </c>
      <c r="E5553" s="25">
        <f>HLOOKUP(Eingabe!$C$6,Kalkulationen!$T$1:$U$8762,A5554)</f>
        <v>9.9286032951741446E-2</v>
      </c>
    </row>
    <row r="5554" spans="1:5" x14ac:dyDescent="0.15">
      <c r="A5554" s="17">
        <v>5554</v>
      </c>
      <c r="E5554" s="25">
        <f>HLOOKUP(Eingabe!$C$6,Kalkulationen!$T$1:$U$8762,A5555)</f>
        <v>9.9286032951741446E-2</v>
      </c>
    </row>
    <row r="5555" spans="1:5" x14ac:dyDescent="0.15">
      <c r="A5555" s="17">
        <v>5555</v>
      </c>
      <c r="E5555" s="25">
        <f>HLOOKUP(Eingabe!$C$6,Kalkulationen!$T$1:$U$8762,A5556)</f>
        <v>9.9286032951741446E-2</v>
      </c>
    </row>
    <row r="5556" spans="1:5" x14ac:dyDescent="0.15">
      <c r="A5556" s="17">
        <v>5556</v>
      </c>
      <c r="E5556" s="25">
        <f>HLOOKUP(Eingabe!$C$6,Kalkulationen!$T$1:$U$8762,A5557)</f>
        <v>9.9286032951741446E-2</v>
      </c>
    </row>
    <row r="5557" spans="1:5" x14ac:dyDescent="0.15">
      <c r="A5557" s="17">
        <v>5557</v>
      </c>
      <c r="E5557" s="25">
        <f>HLOOKUP(Eingabe!$C$6,Kalkulationen!$T$1:$U$8762,A5558)</f>
        <v>9.9286032951741446E-2</v>
      </c>
    </row>
    <row r="5558" spans="1:5" x14ac:dyDescent="0.15">
      <c r="A5558" s="17">
        <v>5558</v>
      </c>
      <c r="E5558" s="25">
        <f>HLOOKUP(Eingabe!$C$6,Kalkulationen!$T$1:$U$8762,A5559)</f>
        <v>9.9286032951741446E-2</v>
      </c>
    </row>
    <row r="5559" spans="1:5" x14ac:dyDescent="0.15">
      <c r="A5559" s="17">
        <v>5559</v>
      </c>
      <c r="E5559" s="25">
        <f>HLOOKUP(Eingabe!$C$6,Kalkulationen!$T$1:$U$8762,A5560)</f>
        <v>9.9286032951741446E-2</v>
      </c>
    </row>
    <row r="5560" spans="1:5" x14ac:dyDescent="0.15">
      <c r="A5560" s="17">
        <v>5560</v>
      </c>
      <c r="E5560" s="25">
        <f>HLOOKUP(Eingabe!$C$6,Kalkulationen!$T$1:$U$8762,A5561)</f>
        <v>9.9286032951741446E-2</v>
      </c>
    </row>
    <row r="5561" spans="1:5" x14ac:dyDescent="0.15">
      <c r="A5561" s="17">
        <v>5561</v>
      </c>
      <c r="E5561" s="25">
        <f>HLOOKUP(Eingabe!$C$6,Kalkulationen!$T$1:$U$8762,A5562)</f>
        <v>9.9286032951741446E-2</v>
      </c>
    </row>
    <row r="5562" spans="1:5" x14ac:dyDescent="0.15">
      <c r="A5562" s="17">
        <v>5562</v>
      </c>
      <c r="E5562" s="25">
        <f>HLOOKUP(Eingabe!$C$6,Kalkulationen!$T$1:$U$8762,A5563)</f>
        <v>9.9286032951741446E-2</v>
      </c>
    </row>
    <row r="5563" spans="1:5" x14ac:dyDescent="0.15">
      <c r="A5563" s="17">
        <v>5563</v>
      </c>
      <c r="E5563" s="25">
        <f>HLOOKUP(Eingabe!$C$6,Kalkulationen!$T$1:$U$8762,A5564)</f>
        <v>9.9286032951741446E-2</v>
      </c>
    </row>
    <row r="5564" spans="1:5" x14ac:dyDescent="0.15">
      <c r="A5564" s="17">
        <v>5564</v>
      </c>
      <c r="E5564" s="25">
        <f>HLOOKUP(Eingabe!$C$6,Kalkulationen!$T$1:$U$8762,A5565)</f>
        <v>9.9286032951741446E-2</v>
      </c>
    </row>
    <row r="5565" spans="1:5" x14ac:dyDescent="0.15">
      <c r="A5565" s="17">
        <v>5565</v>
      </c>
      <c r="E5565" s="25">
        <f>HLOOKUP(Eingabe!$C$6,Kalkulationen!$T$1:$U$8762,A5566)</f>
        <v>9.9286032951741446E-2</v>
      </c>
    </row>
    <row r="5566" spans="1:5" x14ac:dyDescent="0.15">
      <c r="A5566" s="17">
        <v>5566</v>
      </c>
      <c r="E5566" s="25">
        <f>HLOOKUP(Eingabe!$C$6,Kalkulationen!$T$1:$U$8762,A5567)</f>
        <v>9.9286032951741446E-2</v>
      </c>
    </row>
    <row r="5567" spans="1:5" x14ac:dyDescent="0.15">
      <c r="A5567" s="17">
        <v>5567</v>
      </c>
      <c r="E5567" s="25">
        <f>HLOOKUP(Eingabe!$C$6,Kalkulationen!$T$1:$U$8762,A5568)</f>
        <v>9.9286032951741446E-2</v>
      </c>
    </row>
    <row r="5568" spans="1:5" x14ac:dyDescent="0.15">
      <c r="A5568" s="17">
        <v>5568</v>
      </c>
      <c r="E5568" s="25">
        <f>HLOOKUP(Eingabe!$C$6,Kalkulationen!$T$1:$U$8762,A5569)</f>
        <v>9.9286032951741446E-2</v>
      </c>
    </row>
    <row r="5569" spans="1:5" x14ac:dyDescent="0.15">
      <c r="A5569" s="17">
        <v>5569</v>
      </c>
      <c r="E5569" s="25">
        <f>HLOOKUP(Eingabe!$C$6,Kalkulationen!$T$1:$U$8762,A5570)</f>
        <v>9.9286032951741446E-2</v>
      </c>
    </row>
    <row r="5570" spans="1:5" x14ac:dyDescent="0.15">
      <c r="A5570" s="17">
        <v>5570</v>
      </c>
      <c r="E5570" s="25">
        <f>HLOOKUP(Eingabe!$C$6,Kalkulationen!$T$1:$U$8762,A5571)</f>
        <v>9.9286032951741446E-2</v>
      </c>
    </row>
    <row r="5571" spans="1:5" x14ac:dyDescent="0.15">
      <c r="A5571" s="17">
        <v>5571</v>
      </c>
      <c r="E5571" s="25">
        <f>HLOOKUP(Eingabe!$C$6,Kalkulationen!$T$1:$U$8762,A5572)</f>
        <v>9.9286032951741446E-2</v>
      </c>
    </row>
    <row r="5572" spans="1:5" x14ac:dyDescent="0.15">
      <c r="A5572" s="17">
        <v>5572</v>
      </c>
      <c r="E5572" s="25">
        <f>HLOOKUP(Eingabe!$C$6,Kalkulationen!$T$1:$U$8762,A5573)</f>
        <v>9.9286032951741446E-2</v>
      </c>
    </row>
    <row r="5573" spans="1:5" x14ac:dyDescent="0.15">
      <c r="A5573" s="17">
        <v>5573</v>
      </c>
      <c r="E5573" s="25">
        <f>HLOOKUP(Eingabe!$C$6,Kalkulationen!$T$1:$U$8762,A5574)</f>
        <v>9.9286032951741446E-2</v>
      </c>
    </row>
    <row r="5574" spans="1:5" x14ac:dyDescent="0.15">
      <c r="A5574" s="17">
        <v>5574</v>
      </c>
      <c r="E5574" s="25">
        <f>HLOOKUP(Eingabe!$C$6,Kalkulationen!$T$1:$U$8762,A5575)</f>
        <v>9.9286032951741446E-2</v>
      </c>
    </row>
    <row r="5575" spans="1:5" x14ac:dyDescent="0.15">
      <c r="A5575" s="17">
        <v>5575</v>
      </c>
      <c r="E5575" s="25">
        <f>HLOOKUP(Eingabe!$C$6,Kalkulationen!$T$1:$U$8762,A5576)</f>
        <v>9.9286032951741446E-2</v>
      </c>
    </row>
    <row r="5576" spans="1:5" x14ac:dyDescent="0.15">
      <c r="A5576" s="17">
        <v>5576</v>
      </c>
      <c r="E5576" s="25">
        <f>HLOOKUP(Eingabe!$C$6,Kalkulationen!$T$1:$U$8762,A5577)</f>
        <v>9.9286032951741446E-2</v>
      </c>
    </row>
    <row r="5577" spans="1:5" x14ac:dyDescent="0.15">
      <c r="A5577" s="17">
        <v>5577</v>
      </c>
      <c r="E5577" s="25">
        <f>HLOOKUP(Eingabe!$C$6,Kalkulationen!$T$1:$U$8762,A5578)</f>
        <v>9.9286032951741446E-2</v>
      </c>
    </row>
    <row r="5578" spans="1:5" x14ac:dyDescent="0.15">
      <c r="A5578" s="17">
        <v>5578</v>
      </c>
      <c r="E5578" s="25">
        <f>HLOOKUP(Eingabe!$C$6,Kalkulationen!$T$1:$U$8762,A5579)</f>
        <v>9.9286032951741446E-2</v>
      </c>
    </row>
    <row r="5579" spans="1:5" x14ac:dyDescent="0.15">
      <c r="A5579" s="17">
        <v>5579</v>
      </c>
      <c r="E5579" s="25">
        <f>HLOOKUP(Eingabe!$C$6,Kalkulationen!$T$1:$U$8762,A5580)</f>
        <v>9.9286032951741446E-2</v>
      </c>
    </row>
    <row r="5580" spans="1:5" x14ac:dyDescent="0.15">
      <c r="A5580" s="17">
        <v>5580</v>
      </c>
      <c r="E5580" s="25">
        <f>HLOOKUP(Eingabe!$C$6,Kalkulationen!$T$1:$U$8762,A5581)</f>
        <v>9.9286032951741446E-2</v>
      </c>
    </row>
    <row r="5581" spans="1:5" x14ac:dyDescent="0.15">
      <c r="A5581" s="17">
        <v>5581</v>
      </c>
      <c r="E5581" s="25">
        <f>HLOOKUP(Eingabe!$C$6,Kalkulationen!$T$1:$U$8762,A5582)</f>
        <v>9.9286032951741446E-2</v>
      </c>
    </row>
    <row r="5582" spans="1:5" x14ac:dyDescent="0.15">
      <c r="A5582" s="17">
        <v>5582</v>
      </c>
      <c r="E5582" s="25">
        <f>HLOOKUP(Eingabe!$C$6,Kalkulationen!$T$1:$U$8762,A5583)</f>
        <v>9.9286032951741446E-2</v>
      </c>
    </row>
    <row r="5583" spans="1:5" x14ac:dyDescent="0.15">
      <c r="A5583" s="17">
        <v>5583</v>
      </c>
      <c r="E5583" s="25">
        <f>HLOOKUP(Eingabe!$C$6,Kalkulationen!$T$1:$U$8762,A5584)</f>
        <v>9.9286032951741446E-2</v>
      </c>
    </row>
    <row r="5584" spans="1:5" x14ac:dyDescent="0.15">
      <c r="A5584" s="17">
        <v>5584</v>
      </c>
      <c r="E5584" s="25">
        <f>HLOOKUP(Eingabe!$C$6,Kalkulationen!$T$1:$U$8762,A5585)</f>
        <v>9.9286032951741446E-2</v>
      </c>
    </row>
    <row r="5585" spans="1:5" x14ac:dyDescent="0.15">
      <c r="A5585" s="17">
        <v>5585</v>
      </c>
      <c r="E5585" s="25">
        <f>HLOOKUP(Eingabe!$C$6,Kalkulationen!$T$1:$U$8762,A5586)</f>
        <v>9.9286032951741446E-2</v>
      </c>
    </row>
    <row r="5586" spans="1:5" x14ac:dyDescent="0.15">
      <c r="A5586" s="17">
        <v>5586</v>
      </c>
      <c r="E5586" s="25">
        <f>HLOOKUP(Eingabe!$C$6,Kalkulationen!$T$1:$U$8762,A5587)</f>
        <v>9.9286032951741446E-2</v>
      </c>
    </row>
    <row r="5587" spans="1:5" x14ac:dyDescent="0.15">
      <c r="A5587" s="17">
        <v>5587</v>
      </c>
      <c r="E5587" s="25">
        <f>HLOOKUP(Eingabe!$C$6,Kalkulationen!$T$1:$U$8762,A5588)</f>
        <v>9.9286032951741446E-2</v>
      </c>
    </row>
    <row r="5588" spans="1:5" x14ac:dyDescent="0.15">
      <c r="A5588" s="17">
        <v>5588</v>
      </c>
      <c r="E5588" s="25">
        <f>HLOOKUP(Eingabe!$C$6,Kalkulationen!$T$1:$U$8762,A5589)</f>
        <v>9.9286032951741446E-2</v>
      </c>
    </row>
    <row r="5589" spans="1:5" x14ac:dyDescent="0.15">
      <c r="A5589" s="17">
        <v>5589</v>
      </c>
      <c r="E5589" s="25">
        <f>HLOOKUP(Eingabe!$C$6,Kalkulationen!$T$1:$U$8762,A5590)</f>
        <v>9.9286032951741446E-2</v>
      </c>
    </row>
    <row r="5590" spans="1:5" x14ac:dyDescent="0.15">
      <c r="A5590" s="17">
        <v>5590</v>
      </c>
      <c r="E5590" s="25">
        <f>HLOOKUP(Eingabe!$C$6,Kalkulationen!$T$1:$U$8762,A5591)</f>
        <v>9.9286032951741446E-2</v>
      </c>
    </row>
    <row r="5591" spans="1:5" x14ac:dyDescent="0.15">
      <c r="A5591" s="17">
        <v>5591</v>
      </c>
      <c r="E5591" s="25">
        <f>HLOOKUP(Eingabe!$C$6,Kalkulationen!$T$1:$U$8762,A5592)</f>
        <v>9.9286032951741446E-2</v>
      </c>
    </row>
    <row r="5592" spans="1:5" x14ac:dyDescent="0.15">
      <c r="A5592" s="17">
        <v>5592</v>
      </c>
      <c r="E5592" s="25">
        <f>HLOOKUP(Eingabe!$C$6,Kalkulationen!$T$1:$U$8762,A5593)</f>
        <v>9.9286032951741446E-2</v>
      </c>
    </row>
    <row r="5593" spans="1:5" x14ac:dyDescent="0.15">
      <c r="A5593" s="17">
        <v>5593</v>
      </c>
      <c r="E5593" s="25">
        <f>HLOOKUP(Eingabe!$C$6,Kalkulationen!$T$1:$U$8762,A5594)</f>
        <v>9.9286032951741446E-2</v>
      </c>
    </row>
    <row r="5594" spans="1:5" x14ac:dyDescent="0.15">
      <c r="A5594" s="17">
        <v>5594</v>
      </c>
      <c r="E5594" s="25">
        <f>HLOOKUP(Eingabe!$C$6,Kalkulationen!$T$1:$U$8762,A5595)</f>
        <v>9.9286032951741446E-2</v>
      </c>
    </row>
    <row r="5595" spans="1:5" x14ac:dyDescent="0.15">
      <c r="A5595" s="17">
        <v>5595</v>
      </c>
      <c r="E5595" s="25">
        <f>HLOOKUP(Eingabe!$C$6,Kalkulationen!$T$1:$U$8762,A5596)</f>
        <v>9.9286032951741446E-2</v>
      </c>
    </row>
    <row r="5596" spans="1:5" x14ac:dyDescent="0.15">
      <c r="A5596" s="17">
        <v>5596</v>
      </c>
      <c r="E5596" s="25">
        <f>HLOOKUP(Eingabe!$C$6,Kalkulationen!$T$1:$U$8762,A5597)</f>
        <v>9.9286032951741446E-2</v>
      </c>
    </row>
    <row r="5597" spans="1:5" x14ac:dyDescent="0.15">
      <c r="A5597" s="17">
        <v>5597</v>
      </c>
      <c r="E5597" s="25">
        <f>HLOOKUP(Eingabe!$C$6,Kalkulationen!$T$1:$U$8762,A5598)</f>
        <v>9.9286032951741446E-2</v>
      </c>
    </row>
    <row r="5598" spans="1:5" x14ac:dyDescent="0.15">
      <c r="A5598" s="17">
        <v>5598</v>
      </c>
      <c r="E5598" s="25">
        <f>HLOOKUP(Eingabe!$C$6,Kalkulationen!$T$1:$U$8762,A5599)</f>
        <v>9.9286032951741446E-2</v>
      </c>
    </row>
    <row r="5599" spans="1:5" x14ac:dyDescent="0.15">
      <c r="A5599" s="17">
        <v>5599</v>
      </c>
      <c r="E5599" s="25">
        <f>HLOOKUP(Eingabe!$C$6,Kalkulationen!$T$1:$U$8762,A5600)</f>
        <v>9.9286032951741446E-2</v>
      </c>
    </row>
    <row r="5600" spans="1:5" x14ac:dyDescent="0.15">
      <c r="A5600" s="17">
        <v>5600</v>
      </c>
      <c r="E5600" s="25">
        <f>HLOOKUP(Eingabe!$C$6,Kalkulationen!$T$1:$U$8762,A5601)</f>
        <v>9.9286032951741446E-2</v>
      </c>
    </row>
    <row r="5601" spans="1:5" x14ac:dyDescent="0.15">
      <c r="A5601" s="17">
        <v>5601</v>
      </c>
      <c r="E5601" s="25">
        <f>HLOOKUP(Eingabe!$C$6,Kalkulationen!$T$1:$U$8762,A5602)</f>
        <v>9.9286032951741446E-2</v>
      </c>
    </row>
    <row r="5602" spans="1:5" x14ac:dyDescent="0.15">
      <c r="A5602" s="17">
        <v>5602</v>
      </c>
      <c r="E5602" s="25">
        <f>HLOOKUP(Eingabe!$C$6,Kalkulationen!$T$1:$U$8762,A5603)</f>
        <v>9.9286032951741446E-2</v>
      </c>
    </row>
    <row r="5603" spans="1:5" x14ac:dyDescent="0.15">
      <c r="A5603" s="17">
        <v>5603</v>
      </c>
      <c r="E5603" s="25">
        <f>HLOOKUP(Eingabe!$C$6,Kalkulationen!$T$1:$U$8762,A5604)</f>
        <v>9.9286032951741446E-2</v>
      </c>
    </row>
    <row r="5604" spans="1:5" x14ac:dyDescent="0.15">
      <c r="A5604" s="17">
        <v>5604</v>
      </c>
      <c r="E5604" s="25">
        <f>HLOOKUP(Eingabe!$C$6,Kalkulationen!$T$1:$U$8762,A5605)</f>
        <v>9.9286032951741446E-2</v>
      </c>
    </row>
    <row r="5605" spans="1:5" x14ac:dyDescent="0.15">
      <c r="A5605" s="17">
        <v>5605</v>
      </c>
      <c r="E5605" s="25">
        <f>HLOOKUP(Eingabe!$C$6,Kalkulationen!$T$1:$U$8762,A5606)</f>
        <v>9.9286032951741446E-2</v>
      </c>
    </row>
    <row r="5606" spans="1:5" x14ac:dyDescent="0.15">
      <c r="A5606" s="17">
        <v>5606</v>
      </c>
      <c r="E5606" s="25">
        <f>HLOOKUP(Eingabe!$C$6,Kalkulationen!$T$1:$U$8762,A5607)</f>
        <v>9.9286032951741446E-2</v>
      </c>
    </row>
    <row r="5607" spans="1:5" x14ac:dyDescent="0.15">
      <c r="A5607" s="17">
        <v>5607</v>
      </c>
      <c r="E5607" s="25">
        <f>HLOOKUP(Eingabe!$C$6,Kalkulationen!$T$1:$U$8762,A5608)</f>
        <v>9.9286032951741446E-2</v>
      </c>
    </row>
    <row r="5608" spans="1:5" x14ac:dyDescent="0.15">
      <c r="A5608" s="17">
        <v>5608</v>
      </c>
      <c r="E5608" s="25">
        <f>HLOOKUP(Eingabe!$C$6,Kalkulationen!$T$1:$U$8762,A5609)</f>
        <v>9.9286032951741446E-2</v>
      </c>
    </row>
    <row r="5609" spans="1:5" x14ac:dyDescent="0.15">
      <c r="A5609" s="17">
        <v>5609</v>
      </c>
      <c r="E5609" s="25">
        <f>HLOOKUP(Eingabe!$C$6,Kalkulationen!$T$1:$U$8762,A5610)</f>
        <v>9.9286032951741446E-2</v>
      </c>
    </row>
    <row r="5610" spans="1:5" x14ac:dyDescent="0.15">
      <c r="A5610" s="17">
        <v>5610</v>
      </c>
      <c r="E5610" s="25">
        <f>HLOOKUP(Eingabe!$C$6,Kalkulationen!$T$1:$U$8762,A5611)</f>
        <v>9.9286032951741446E-2</v>
      </c>
    </row>
    <row r="5611" spans="1:5" x14ac:dyDescent="0.15">
      <c r="A5611" s="17">
        <v>5611</v>
      </c>
      <c r="E5611" s="25">
        <f>HLOOKUP(Eingabe!$C$6,Kalkulationen!$T$1:$U$8762,A5612)</f>
        <v>9.9286032951741446E-2</v>
      </c>
    </row>
    <row r="5612" spans="1:5" x14ac:dyDescent="0.15">
      <c r="A5612" s="17">
        <v>5612</v>
      </c>
      <c r="E5612" s="25">
        <f>HLOOKUP(Eingabe!$C$6,Kalkulationen!$T$1:$U$8762,A5613)</f>
        <v>9.9286032951741446E-2</v>
      </c>
    </row>
    <row r="5613" spans="1:5" x14ac:dyDescent="0.15">
      <c r="A5613" s="17">
        <v>5613</v>
      </c>
      <c r="E5613" s="25">
        <f>HLOOKUP(Eingabe!$C$6,Kalkulationen!$T$1:$U$8762,A5614)</f>
        <v>9.9286032951741446E-2</v>
      </c>
    </row>
    <row r="5614" spans="1:5" x14ac:dyDescent="0.15">
      <c r="A5614" s="17">
        <v>5614</v>
      </c>
      <c r="E5614" s="25">
        <f>HLOOKUP(Eingabe!$C$6,Kalkulationen!$T$1:$U$8762,A5615)</f>
        <v>9.9286032951741446E-2</v>
      </c>
    </row>
    <row r="5615" spans="1:5" x14ac:dyDescent="0.15">
      <c r="A5615" s="17">
        <v>5615</v>
      </c>
      <c r="E5615" s="25">
        <f>HLOOKUP(Eingabe!$C$6,Kalkulationen!$T$1:$U$8762,A5616)</f>
        <v>9.9286032951741446E-2</v>
      </c>
    </row>
    <row r="5616" spans="1:5" x14ac:dyDescent="0.15">
      <c r="A5616" s="17">
        <v>5616</v>
      </c>
      <c r="E5616" s="25">
        <f>HLOOKUP(Eingabe!$C$6,Kalkulationen!$T$1:$U$8762,A5617)</f>
        <v>9.9286032951741446E-2</v>
      </c>
    </row>
    <row r="5617" spans="1:5" x14ac:dyDescent="0.15">
      <c r="A5617" s="17">
        <v>5617</v>
      </c>
      <c r="E5617" s="25">
        <f>HLOOKUP(Eingabe!$C$6,Kalkulationen!$T$1:$U$8762,A5618)</f>
        <v>9.9286032951741446E-2</v>
      </c>
    </row>
    <row r="5618" spans="1:5" x14ac:dyDescent="0.15">
      <c r="A5618" s="17">
        <v>5618</v>
      </c>
      <c r="E5618" s="25">
        <f>HLOOKUP(Eingabe!$C$6,Kalkulationen!$T$1:$U$8762,A5619)</f>
        <v>9.9286032951741446E-2</v>
      </c>
    </row>
    <row r="5619" spans="1:5" x14ac:dyDescent="0.15">
      <c r="A5619" s="17">
        <v>5619</v>
      </c>
      <c r="E5619" s="25">
        <f>HLOOKUP(Eingabe!$C$6,Kalkulationen!$T$1:$U$8762,A5620)</f>
        <v>9.9286032951741446E-2</v>
      </c>
    </row>
    <row r="5620" spans="1:5" x14ac:dyDescent="0.15">
      <c r="A5620" s="17">
        <v>5620</v>
      </c>
      <c r="E5620" s="25">
        <f>HLOOKUP(Eingabe!$C$6,Kalkulationen!$T$1:$U$8762,A5621)</f>
        <v>9.9286032951741446E-2</v>
      </c>
    </row>
    <row r="5621" spans="1:5" x14ac:dyDescent="0.15">
      <c r="A5621" s="17">
        <v>5621</v>
      </c>
      <c r="E5621" s="25">
        <f>HLOOKUP(Eingabe!$C$6,Kalkulationen!$T$1:$U$8762,A5622)</f>
        <v>9.9286032951741446E-2</v>
      </c>
    </row>
    <row r="5622" spans="1:5" x14ac:dyDescent="0.15">
      <c r="A5622" s="17">
        <v>5622</v>
      </c>
      <c r="E5622" s="25">
        <f>HLOOKUP(Eingabe!$C$6,Kalkulationen!$T$1:$U$8762,A5623)</f>
        <v>9.9286032951741446E-2</v>
      </c>
    </row>
    <row r="5623" spans="1:5" x14ac:dyDescent="0.15">
      <c r="A5623" s="17">
        <v>5623</v>
      </c>
      <c r="E5623" s="25">
        <f>HLOOKUP(Eingabe!$C$6,Kalkulationen!$T$1:$U$8762,A5624)</f>
        <v>9.9286032951741446E-2</v>
      </c>
    </row>
    <row r="5624" spans="1:5" x14ac:dyDescent="0.15">
      <c r="A5624" s="17">
        <v>5624</v>
      </c>
      <c r="E5624" s="25">
        <f>HLOOKUP(Eingabe!$C$6,Kalkulationen!$T$1:$U$8762,A5625)</f>
        <v>9.9286032951741446E-2</v>
      </c>
    </row>
    <row r="5625" spans="1:5" x14ac:dyDescent="0.15">
      <c r="A5625" s="17">
        <v>5625</v>
      </c>
      <c r="E5625" s="25">
        <f>HLOOKUP(Eingabe!$C$6,Kalkulationen!$T$1:$U$8762,A5626)</f>
        <v>9.9286032951741446E-2</v>
      </c>
    </row>
    <row r="5626" spans="1:5" x14ac:dyDescent="0.15">
      <c r="A5626" s="17">
        <v>5626</v>
      </c>
      <c r="E5626" s="25">
        <f>HLOOKUP(Eingabe!$C$6,Kalkulationen!$T$1:$U$8762,A5627)</f>
        <v>9.9286032951741446E-2</v>
      </c>
    </row>
    <row r="5627" spans="1:5" x14ac:dyDescent="0.15">
      <c r="A5627" s="17">
        <v>5627</v>
      </c>
      <c r="E5627" s="25">
        <f>HLOOKUP(Eingabe!$C$6,Kalkulationen!$T$1:$U$8762,A5628)</f>
        <v>9.9286032951741446E-2</v>
      </c>
    </row>
    <row r="5628" spans="1:5" x14ac:dyDescent="0.15">
      <c r="A5628" s="17">
        <v>5628</v>
      </c>
      <c r="E5628" s="25">
        <f>HLOOKUP(Eingabe!$C$6,Kalkulationen!$T$1:$U$8762,A5629)</f>
        <v>9.9286032951741446E-2</v>
      </c>
    </row>
    <row r="5629" spans="1:5" x14ac:dyDescent="0.15">
      <c r="A5629" s="17">
        <v>5629</v>
      </c>
      <c r="E5629" s="25">
        <f>HLOOKUP(Eingabe!$C$6,Kalkulationen!$T$1:$U$8762,A5630)</f>
        <v>9.9286032951741446E-2</v>
      </c>
    </row>
    <row r="5630" spans="1:5" x14ac:dyDescent="0.15">
      <c r="A5630" s="17">
        <v>5630</v>
      </c>
      <c r="E5630" s="25">
        <f>HLOOKUP(Eingabe!$C$6,Kalkulationen!$T$1:$U$8762,A5631)</f>
        <v>9.9286032951741446E-2</v>
      </c>
    </row>
    <row r="5631" spans="1:5" x14ac:dyDescent="0.15">
      <c r="A5631" s="17">
        <v>5631</v>
      </c>
      <c r="E5631" s="25">
        <f>HLOOKUP(Eingabe!$C$6,Kalkulationen!$T$1:$U$8762,A5632)</f>
        <v>9.9286032951741446E-2</v>
      </c>
    </row>
    <row r="5632" spans="1:5" x14ac:dyDescent="0.15">
      <c r="A5632" s="17">
        <v>5632</v>
      </c>
      <c r="E5632" s="25">
        <f>HLOOKUP(Eingabe!$C$6,Kalkulationen!$T$1:$U$8762,A5633)</f>
        <v>9.9286032951741446E-2</v>
      </c>
    </row>
    <row r="5633" spans="1:5" x14ac:dyDescent="0.15">
      <c r="A5633" s="17">
        <v>5633</v>
      </c>
      <c r="E5633" s="25">
        <f>HLOOKUP(Eingabe!$C$6,Kalkulationen!$T$1:$U$8762,A5634)</f>
        <v>9.9286032951741446E-2</v>
      </c>
    </row>
    <row r="5634" spans="1:5" x14ac:dyDescent="0.15">
      <c r="A5634" s="17">
        <v>5634</v>
      </c>
      <c r="E5634" s="25">
        <f>HLOOKUP(Eingabe!$C$6,Kalkulationen!$T$1:$U$8762,A5635)</f>
        <v>9.9286032951741446E-2</v>
      </c>
    </row>
    <row r="5635" spans="1:5" x14ac:dyDescent="0.15">
      <c r="A5635" s="17">
        <v>5635</v>
      </c>
      <c r="E5635" s="25">
        <f>HLOOKUP(Eingabe!$C$6,Kalkulationen!$T$1:$U$8762,A5636)</f>
        <v>9.9286032951741446E-2</v>
      </c>
    </row>
    <row r="5636" spans="1:5" x14ac:dyDescent="0.15">
      <c r="A5636" s="17">
        <v>5636</v>
      </c>
      <c r="E5636" s="25">
        <f>HLOOKUP(Eingabe!$C$6,Kalkulationen!$T$1:$U$8762,A5637)</f>
        <v>9.9286032951741446E-2</v>
      </c>
    </row>
    <row r="5637" spans="1:5" x14ac:dyDescent="0.15">
      <c r="A5637" s="17">
        <v>5637</v>
      </c>
      <c r="E5637" s="25">
        <f>HLOOKUP(Eingabe!$C$6,Kalkulationen!$T$1:$U$8762,A5638)</f>
        <v>9.9286032951741446E-2</v>
      </c>
    </row>
    <row r="5638" spans="1:5" x14ac:dyDescent="0.15">
      <c r="A5638" s="17">
        <v>5638</v>
      </c>
      <c r="E5638" s="25">
        <f>HLOOKUP(Eingabe!$C$6,Kalkulationen!$T$1:$U$8762,A5639)</f>
        <v>9.9286032951741446E-2</v>
      </c>
    </row>
    <row r="5639" spans="1:5" x14ac:dyDescent="0.15">
      <c r="A5639" s="17">
        <v>5639</v>
      </c>
      <c r="E5639" s="25">
        <f>HLOOKUP(Eingabe!$C$6,Kalkulationen!$T$1:$U$8762,A5640)</f>
        <v>9.9286032951741446E-2</v>
      </c>
    </row>
    <row r="5640" spans="1:5" x14ac:dyDescent="0.15">
      <c r="A5640" s="17">
        <v>5640</v>
      </c>
      <c r="E5640" s="25">
        <f>HLOOKUP(Eingabe!$C$6,Kalkulationen!$T$1:$U$8762,A5641)</f>
        <v>9.9286032951741446E-2</v>
      </c>
    </row>
    <row r="5641" spans="1:5" x14ac:dyDescent="0.15">
      <c r="A5641" s="17">
        <v>5641</v>
      </c>
      <c r="E5641" s="25">
        <f>HLOOKUP(Eingabe!$C$6,Kalkulationen!$T$1:$U$8762,A5642)</f>
        <v>9.9286032951741446E-2</v>
      </c>
    </row>
    <row r="5642" spans="1:5" x14ac:dyDescent="0.15">
      <c r="A5642" s="17">
        <v>5642</v>
      </c>
      <c r="E5642" s="25">
        <f>HLOOKUP(Eingabe!$C$6,Kalkulationen!$T$1:$U$8762,A5643)</f>
        <v>9.9286032951741446E-2</v>
      </c>
    </row>
    <row r="5643" spans="1:5" x14ac:dyDescent="0.15">
      <c r="A5643" s="17">
        <v>5643</v>
      </c>
      <c r="E5643" s="25">
        <f>HLOOKUP(Eingabe!$C$6,Kalkulationen!$T$1:$U$8762,A5644)</f>
        <v>9.9286032951741446E-2</v>
      </c>
    </row>
    <row r="5644" spans="1:5" x14ac:dyDescent="0.15">
      <c r="A5644" s="17">
        <v>5644</v>
      </c>
      <c r="E5644" s="25">
        <f>HLOOKUP(Eingabe!$C$6,Kalkulationen!$T$1:$U$8762,A5645)</f>
        <v>9.9286032951741446E-2</v>
      </c>
    </row>
    <row r="5645" spans="1:5" x14ac:dyDescent="0.15">
      <c r="A5645" s="17">
        <v>5645</v>
      </c>
      <c r="E5645" s="25">
        <f>HLOOKUP(Eingabe!$C$6,Kalkulationen!$T$1:$U$8762,A5646)</f>
        <v>9.9286032951741446E-2</v>
      </c>
    </row>
    <row r="5646" spans="1:5" x14ac:dyDescent="0.15">
      <c r="A5646" s="17">
        <v>5646</v>
      </c>
      <c r="E5646" s="25">
        <f>HLOOKUP(Eingabe!$C$6,Kalkulationen!$T$1:$U$8762,A5647)</f>
        <v>9.9286032951741446E-2</v>
      </c>
    </row>
    <row r="5647" spans="1:5" x14ac:dyDescent="0.15">
      <c r="A5647" s="17">
        <v>5647</v>
      </c>
      <c r="E5647" s="25">
        <f>HLOOKUP(Eingabe!$C$6,Kalkulationen!$T$1:$U$8762,A5648)</f>
        <v>9.9286032951741446E-2</v>
      </c>
    </row>
    <row r="5648" spans="1:5" x14ac:dyDescent="0.15">
      <c r="A5648" s="17">
        <v>5648</v>
      </c>
      <c r="E5648" s="25">
        <f>HLOOKUP(Eingabe!$C$6,Kalkulationen!$T$1:$U$8762,A5649)</f>
        <v>9.9286032951741446E-2</v>
      </c>
    </row>
    <row r="5649" spans="1:5" x14ac:dyDescent="0.15">
      <c r="A5649" s="17">
        <v>5649</v>
      </c>
      <c r="E5649" s="25">
        <f>HLOOKUP(Eingabe!$C$6,Kalkulationen!$T$1:$U$8762,A5650)</f>
        <v>9.9286032951741446E-2</v>
      </c>
    </row>
    <row r="5650" spans="1:5" x14ac:dyDescent="0.15">
      <c r="A5650" s="17">
        <v>5650</v>
      </c>
      <c r="E5650" s="25">
        <f>HLOOKUP(Eingabe!$C$6,Kalkulationen!$T$1:$U$8762,A5651)</f>
        <v>9.9286032951741446E-2</v>
      </c>
    </row>
    <row r="5651" spans="1:5" x14ac:dyDescent="0.15">
      <c r="A5651" s="17">
        <v>5651</v>
      </c>
      <c r="E5651" s="25">
        <f>HLOOKUP(Eingabe!$C$6,Kalkulationen!$T$1:$U$8762,A5652)</f>
        <v>9.9286032951741446E-2</v>
      </c>
    </row>
    <row r="5652" spans="1:5" x14ac:dyDescent="0.15">
      <c r="A5652" s="17">
        <v>5652</v>
      </c>
      <c r="E5652" s="25">
        <f>HLOOKUP(Eingabe!$C$6,Kalkulationen!$T$1:$U$8762,A5653)</f>
        <v>9.9286032951741446E-2</v>
      </c>
    </row>
    <row r="5653" spans="1:5" x14ac:dyDescent="0.15">
      <c r="A5653" s="17">
        <v>5653</v>
      </c>
      <c r="E5653" s="25">
        <f>HLOOKUP(Eingabe!$C$6,Kalkulationen!$T$1:$U$8762,A5654)</f>
        <v>9.9286032951741446E-2</v>
      </c>
    </row>
    <row r="5654" spans="1:5" x14ac:dyDescent="0.15">
      <c r="A5654" s="17">
        <v>5654</v>
      </c>
      <c r="E5654" s="25">
        <f>HLOOKUP(Eingabe!$C$6,Kalkulationen!$T$1:$U$8762,A5655)</f>
        <v>9.9286032951741446E-2</v>
      </c>
    </row>
    <row r="5655" spans="1:5" x14ac:dyDescent="0.15">
      <c r="A5655" s="17">
        <v>5655</v>
      </c>
      <c r="E5655" s="25">
        <f>HLOOKUP(Eingabe!$C$6,Kalkulationen!$T$1:$U$8762,A5656)</f>
        <v>9.9286032951741446E-2</v>
      </c>
    </row>
    <row r="5656" spans="1:5" x14ac:dyDescent="0.15">
      <c r="A5656" s="17">
        <v>5656</v>
      </c>
      <c r="E5656" s="25">
        <f>HLOOKUP(Eingabe!$C$6,Kalkulationen!$T$1:$U$8762,A5657)</f>
        <v>9.9286032951741446E-2</v>
      </c>
    </row>
    <row r="5657" spans="1:5" x14ac:dyDescent="0.15">
      <c r="A5657" s="17">
        <v>5657</v>
      </c>
      <c r="E5657" s="25">
        <f>HLOOKUP(Eingabe!$C$6,Kalkulationen!$T$1:$U$8762,A5658)</f>
        <v>9.9286032951741446E-2</v>
      </c>
    </row>
    <row r="5658" spans="1:5" x14ac:dyDescent="0.15">
      <c r="A5658" s="17">
        <v>5658</v>
      </c>
      <c r="E5658" s="25">
        <f>HLOOKUP(Eingabe!$C$6,Kalkulationen!$T$1:$U$8762,A5659)</f>
        <v>9.9286032951741446E-2</v>
      </c>
    </row>
    <row r="5659" spans="1:5" x14ac:dyDescent="0.15">
      <c r="A5659" s="17">
        <v>5659</v>
      </c>
      <c r="E5659" s="25">
        <f>HLOOKUP(Eingabe!$C$6,Kalkulationen!$T$1:$U$8762,A5660)</f>
        <v>9.9286032951741446E-2</v>
      </c>
    </row>
    <row r="5660" spans="1:5" x14ac:dyDescent="0.15">
      <c r="A5660" s="17">
        <v>5660</v>
      </c>
      <c r="E5660" s="25">
        <f>HLOOKUP(Eingabe!$C$6,Kalkulationen!$T$1:$U$8762,A5661)</f>
        <v>9.9286032951741446E-2</v>
      </c>
    </row>
    <row r="5661" spans="1:5" x14ac:dyDescent="0.15">
      <c r="A5661" s="17">
        <v>5661</v>
      </c>
      <c r="E5661" s="25">
        <f>HLOOKUP(Eingabe!$C$6,Kalkulationen!$T$1:$U$8762,A5662)</f>
        <v>9.9286032951741446E-2</v>
      </c>
    </row>
    <row r="5662" spans="1:5" x14ac:dyDescent="0.15">
      <c r="A5662" s="17">
        <v>5662</v>
      </c>
      <c r="E5662" s="25">
        <f>HLOOKUP(Eingabe!$C$6,Kalkulationen!$T$1:$U$8762,A5663)</f>
        <v>9.9286032951741446E-2</v>
      </c>
    </row>
    <row r="5663" spans="1:5" x14ac:dyDescent="0.15">
      <c r="A5663" s="17">
        <v>5663</v>
      </c>
      <c r="E5663" s="25">
        <f>HLOOKUP(Eingabe!$C$6,Kalkulationen!$T$1:$U$8762,A5664)</f>
        <v>9.9286032951741446E-2</v>
      </c>
    </row>
    <row r="5664" spans="1:5" x14ac:dyDescent="0.15">
      <c r="A5664" s="17">
        <v>5664</v>
      </c>
      <c r="E5664" s="25">
        <f>HLOOKUP(Eingabe!$C$6,Kalkulationen!$T$1:$U$8762,A5665)</f>
        <v>9.9286032951741446E-2</v>
      </c>
    </row>
    <row r="5665" spans="1:5" x14ac:dyDescent="0.15">
      <c r="A5665" s="17">
        <v>5665</v>
      </c>
      <c r="E5665" s="25">
        <f>HLOOKUP(Eingabe!$C$6,Kalkulationen!$T$1:$U$8762,A5666)</f>
        <v>9.9286032951741446E-2</v>
      </c>
    </row>
    <row r="5666" spans="1:5" x14ac:dyDescent="0.15">
      <c r="A5666" s="17">
        <v>5666</v>
      </c>
      <c r="E5666" s="25">
        <f>HLOOKUP(Eingabe!$C$6,Kalkulationen!$T$1:$U$8762,A5667)</f>
        <v>9.9286032951741446E-2</v>
      </c>
    </row>
    <row r="5667" spans="1:5" x14ac:dyDescent="0.15">
      <c r="A5667" s="17">
        <v>5667</v>
      </c>
      <c r="E5667" s="25">
        <f>HLOOKUP(Eingabe!$C$6,Kalkulationen!$T$1:$U$8762,A5668)</f>
        <v>9.9286032951741446E-2</v>
      </c>
    </row>
    <row r="5668" spans="1:5" x14ac:dyDescent="0.15">
      <c r="A5668" s="17">
        <v>5668</v>
      </c>
      <c r="E5668" s="25">
        <f>HLOOKUP(Eingabe!$C$6,Kalkulationen!$T$1:$U$8762,A5669)</f>
        <v>9.9286032951741446E-2</v>
      </c>
    </row>
    <row r="5669" spans="1:5" x14ac:dyDescent="0.15">
      <c r="A5669" s="17">
        <v>5669</v>
      </c>
      <c r="E5669" s="25">
        <f>HLOOKUP(Eingabe!$C$6,Kalkulationen!$T$1:$U$8762,A5670)</f>
        <v>9.9286032951741446E-2</v>
      </c>
    </row>
    <row r="5670" spans="1:5" x14ac:dyDescent="0.15">
      <c r="A5670" s="17">
        <v>5670</v>
      </c>
      <c r="E5670" s="25">
        <f>HLOOKUP(Eingabe!$C$6,Kalkulationen!$T$1:$U$8762,A5671)</f>
        <v>9.9286032951741446E-2</v>
      </c>
    </row>
    <row r="5671" spans="1:5" x14ac:dyDescent="0.15">
      <c r="A5671" s="17">
        <v>5671</v>
      </c>
      <c r="E5671" s="25">
        <f>HLOOKUP(Eingabe!$C$6,Kalkulationen!$T$1:$U$8762,A5672)</f>
        <v>9.9286032951741446E-2</v>
      </c>
    </row>
    <row r="5672" spans="1:5" x14ac:dyDescent="0.15">
      <c r="A5672" s="17">
        <v>5672</v>
      </c>
      <c r="E5672" s="25">
        <f>HLOOKUP(Eingabe!$C$6,Kalkulationen!$T$1:$U$8762,A5673)</f>
        <v>9.9286032951741446E-2</v>
      </c>
    </row>
    <row r="5673" spans="1:5" x14ac:dyDescent="0.15">
      <c r="A5673" s="17">
        <v>5673</v>
      </c>
      <c r="E5673" s="25">
        <f>HLOOKUP(Eingabe!$C$6,Kalkulationen!$T$1:$U$8762,A5674)</f>
        <v>9.9286032951741446E-2</v>
      </c>
    </row>
    <row r="5674" spans="1:5" x14ac:dyDescent="0.15">
      <c r="A5674" s="17">
        <v>5674</v>
      </c>
      <c r="E5674" s="25">
        <f>HLOOKUP(Eingabe!$C$6,Kalkulationen!$T$1:$U$8762,A5675)</f>
        <v>9.9286032951741446E-2</v>
      </c>
    </row>
    <row r="5675" spans="1:5" x14ac:dyDescent="0.15">
      <c r="A5675" s="17">
        <v>5675</v>
      </c>
      <c r="E5675" s="25">
        <f>HLOOKUP(Eingabe!$C$6,Kalkulationen!$T$1:$U$8762,A5676)</f>
        <v>9.9286032951741446E-2</v>
      </c>
    </row>
    <row r="5676" spans="1:5" x14ac:dyDescent="0.15">
      <c r="A5676" s="17">
        <v>5676</v>
      </c>
      <c r="E5676" s="25">
        <f>HLOOKUP(Eingabe!$C$6,Kalkulationen!$T$1:$U$8762,A5677)</f>
        <v>9.9286032951741446E-2</v>
      </c>
    </row>
    <row r="5677" spans="1:5" x14ac:dyDescent="0.15">
      <c r="A5677" s="17">
        <v>5677</v>
      </c>
      <c r="E5677" s="25">
        <f>HLOOKUP(Eingabe!$C$6,Kalkulationen!$T$1:$U$8762,A5678)</f>
        <v>8.5333314530668072E-2</v>
      </c>
    </row>
    <row r="5678" spans="1:5" x14ac:dyDescent="0.15">
      <c r="A5678" s="17">
        <v>5678</v>
      </c>
      <c r="E5678" s="25">
        <f>HLOOKUP(Eingabe!$C$6,Kalkulationen!$T$1:$U$8762,A5679)</f>
        <v>8.5333314530668072E-2</v>
      </c>
    </row>
    <row r="5679" spans="1:5" x14ac:dyDescent="0.15">
      <c r="A5679" s="17">
        <v>5679</v>
      </c>
      <c r="E5679" s="25">
        <f>HLOOKUP(Eingabe!$C$6,Kalkulationen!$T$1:$U$8762,A5680)</f>
        <v>8.5333314530668072E-2</v>
      </c>
    </row>
    <row r="5680" spans="1:5" x14ac:dyDescent="0.15">
      <c r="A5680" s="17">
        <v>5680</v>
      </c>
      <c r="E5680" s="25">
        <f>HLOOKUP(Eingabe!$C$6,Kalkulationen!$T$1:$U$8762,A5681)</f>
        <v>8.5333314530668072E-2</v>
      </c>
    </row>
    <row r="5681" spans="1:5" x14ac:dyDescent="0.15">
      <c r="A5681" s="17">
        <v>5681</v>
      </c>
      <c r="E5681" s="25">
        <f>HLOOKUP(Eingabe!$C$6,Kalkulationen!$T$1:$U$8762,A5682)</f>
        <v>8.5333314530668072E-2</v>
      </c>
    </row>
    <row r="5682" spans="1:5" x14ac:dyDescent="0.15">
      <c r="A5682" s="17">
        <v>5682</v>
      </c>
      <c r="E5682" s="25">
        <f>HLOOKUP(Eingabe!$C$6,Kalkulationen!$T$1:$U$8762,A5683)</f>
        <v>8.5333314530668072E-2</v>
      </c>
    </row>
    <row r="5683" spans="1:5" x14ac:dyDescent="0.15">
      <c r="A5683" s="17">
        <v>5683</v>
      </c>
      <c r="E5683" s="25">
        <f>HLOOKUP(Eingabe!$C$6,Kalkulationen!$T$1:$U$8762,A5684)</f>
        <v>8.5333314530668072E-2</v>
      </c>
    </row>
    <row r="5684" spans="1:5" x14ac:dyDescent="0.15">
      <c r="A5684" s="17">
        <v>5684</v>
      </c>
      <c r="E5684" s="25">
        <f>HLOOKUP(Eingabe!$C$6,Kalkulationen!$T$1:$U$8762,A5685)</f>
        <v>8.5333314530668072E-2</v>
      </c>
    </row>
    <row r="5685" spans="1:5" x14ac:dyDescent="0.15">
      <c r="A5685" s="17">
        <v>5685</v>
      </c>
      <c r="E5685" s="25">
        <f>HLOOKUP(Eingabe!$C$6,Kalkulationen!$T$1:$U$8762,A5686)</f>
        <v>8.5333314530668072E-2</v>
      </c>
    </row>
    <row r="5686" spans="1:5" x14ac:dyDescent="0.15">
      <c r="A5686" s="17">
        <v>5686</v>
      </c>
      <c r="E5686" s="25">
        <f>HLOOKUP(Eingabe!$C$6,Kalkulationen!$T$1:$U$8762,A5687)</f>
        <v>8.5333314530668072E-2</v>
      </c>
    </row>
    <row r="5687" spans="1:5" x14ac:dyDescent="0.15">
      <c r="A5687" s="17">
        <v>5687</v>
      </c>
      <c r="E5687" s="25">
        <f>HLOOKUP(Eingabe!$C$6,Kalkulationen!$T$1:$U$8762,A5688)</f>
        <v>8.5333314530668072E-2</v>
      </c>
    </row>
    <row r="5688" spans="1:5" x14ac:dyDescent="0.15">
      <c r="A5688" s="17">
        <v>5688</v>
      </c>
      <c r="E5688" s="25">
        <f>HLOOKUP(Eingabe!$C$6,Kalkulationen!$T$1:$U$8762,A5689)</f>
        <v>8.5333314530668072E-2</v>
      </c>
    </row>
    <row r="5689" spans="1:5" x14ac:dyDescent="0.15">
      <c r="A5689" s="17">
        <v>5689</v>
      </c>
      <c r="E5689" s="25">
        <f>HLOOKUP(Eingabe!$C$6,Kalkulationen!$T$1:$U$8762,A5690)</f>
        <v>8.5333314530668072E-2</v>
      </c>
    </row>
    <row r="5690" spans="1:5" x14ac:dyDescent="0.15">
      <c r="A5690" s="17">
        <v>5690</v>
      </c>
      <c r="E5690" s="25">
        <f>HLOOKUP(Eingabe!$C$6,Kalkulationen!$T$1:$U$8762,A5691)</f>
        <v>8.5333314530668072E-2</v>
      </c>
    </row>
    <row r="5691" spans="1:5" x14ac:dyDescent="0.15">
      <c r="A5691" s="17">
        <v>5691</v>
      </c>
      <c r="E5691" s="25">
        <f>HLOOKUP(Eingabe!$C$6,Kalkulationen!$T$1:$U$8762,A5692)</f>
        <v>8.5333314530668072E-2</v>
      </c>
    </row>
    <row r="5692" spans="1:5" x14ac:dyDescent="0.15">
      <c r="A5692" s="17">
        <v>5692</v>
      </c>
      <c r="E5692" s="25">
        <f>HLOOKUP(Eingabe!$C$6,Kalkulationen!$T$1:$U$8762,A5693)</f>
        <v>8.5333314530668072E-2</v>
      </c>
    </row>
    <row r="5693" spans="1:5" x14ac:dyDescent="0.15">
      <c r="A5693" s="17">
        <v>5693</v>
      </c>
      <c r="E5693" s="25">
        <f>HLOOKUP(Eingabe!$C$6,Kalkulationen!$T$1:$U$8762,A5694)</f>
        <v>8.5333314530668072E-2</v>
      </c>
    </row>
    <row r="5694" spans="1:5" x14ac:dyDescent="0.15">
      <c r="A5694" s="17">
        <v>5694</v>
      </c>
      <c r="E5694" s="25">
        <f>HLOOKUP(Eingabe!$C$6,Kalkulationen!$T$1:$U$8762,A5695)</f>
        <v>8.5333314530668072E-2</v>
      </c>
    </row>
    <row r="5695" spans="1:5" x14ac:dyDescent="0.15">
      <c r="A5695" s="17">
        <v>5695</v>
      </c>
      <c r="E5695" s="25">
        <f>HLOOKUP(Eingabe!$C$6,Kalkulationen!$T$1:$U$8762,A5696)</f>
        <v>8.5333314530668072E-2</v>
      </c>
    </row>
    <row r="5696" spans="1:5" x14ac:dyDescent="0.15">
      <c r="A5696" s="17">
        <v>5696</v>
      </c>
      <c r="E5696" s="25">
        <f>HLOOKUP(Eingabe!$C$6,Kalkulationen!$T$1:$U$8762,A5697)</f>
        <v>8.5333314530668072E-2</v>
      </c>
    </row>
    <row r="5697" spans="1:5" x14ac:dyDescent="0.15">
      <c r="A5697" s="17">
        <v>5697</v>
      </c>
      <c r="E5697" s="25">
        <f>HLOOKUP(Eingabe!$C$6,Kalkulationen!$T$1:$U$8762,A5698)</f>
        <v>8.5333314530668072E-2</v>
      </c>
    </row>
    <row r="5698" spans="1:5" x14ac:dyDescent="0.15">
      <c r="A5698" s="17">
        <v>5698</v>
      </c>
      <c r="E5698" s="25">
        <f>HLOOKUP(Eingabe!$C$6,Kalkulationen!$T$1:$U$8762,A5699)</f>
        <v>8.5333314530668072E-2</v>
      </c>
    </row>
    <row r="5699" spans="1:5" x14ac:dyDescent="0.15">
      <c r="A5699" s="17">
        <v>5699</v>
      </c>
      <c r="E5699" s="25">
        <f>HLOOKUP(Eingabe!$C$6,Kalkulationen!$T$1:$U$8762,A5700)</f>
        <v>8.5333314530668072E-2</v>
      </c>
    </row>
    <row r="5700" spans="1:5" x14ac:dyDescent="0.15">
      <c r="A5700" s="17">
        <v>5700</v>
      </c>
      <c r="E5700" s="25">
        <f>HLOOKUP(Eingabe!$C$6,Kalkulationen!$T$1:$U$8762,A5701)</f>
        <v>8.5333314530668072E-2</v>
      </c>
    </row>
    <row r="5701" spans="1:5" x14ac:dyDescent="0.15">
      <c r="A5701" s="17">
        <v>5701</v>
      </c>
      <c r="E5701" s="25">
        <f>HLOOKUP(Eingabe!$C$6,Kalkulationen!$T$1:$U$8762,A5702)</f>
        <v>8.5333314530668072E-2</v>
      </c>
    </row>
    <row r="5702" spans="1:5" x14ac:dyDescent="0.15">
      <c r="A5702" s="17">
        <v>5702</v>
      </c>
      <c r="E5702" s="25">
        <f>HLOOKUP(Eingabe!$C$6,Kalkulationen!$T$1:$U$8762,A5703)</f>
        <v>8.5333314530668072E-2</v>
      </c>
    </row>
    <row r="5703" spans="1:5" x14ac:dyDescent="0.15">
      <c r="A5703" s="17">
        <v>5703</v>
      </c>
      <c r="E5703" s="25">
        <f>HLOOKUP(Eingabe!$C$6,Kalkulationen!$T$1:$U$8762,A5704)</f>
        <v>8.5333314530668072E-2</v>
      </c>
    </row>
    <row r="5704" spans="1:5" x14ac:dyDescent="0.15">
      <c r="A5704" s="17">
        <v>5704</v>
      </c>
      <c r="E5704" s="25">
        <f>HLOOKUP(Eingabe!$C$6,Kalkulationen!$T$1:$U$8762,A5705)</f>
        <v>8.5333314530668072E-2</v>
      </c>
    </row>
    <row r="5705" spans="1:5" x14ac:dyDescent="0.15">
      <c r="A5705" s="17">
        <v>5705</v>
      </c>
      <c r="E5705" s="25">
        <f>HLOOKUP(Eingabe!$C$6,Kalkulationen!$T$1:$U$8762,A5706)</f>
        <v>8.5333314530668072E-2</v>
      </c>
    </row>
    <row r="5706" spans="1:5" x14ac:dyDescent="0.15">
      <c r="A5706" s="17">
        <v>5706</v>
      </c>
      <c r="E5706" s="25">
        <f>HLOOKUP(Eingabe!$C$6,Kalkulationen!$T$1:$U$8762,A5707)</f>
        <v>8.5333314530668072E-2</v>
      </c>
    </row>
    <row r="5707" spans="1:5" x14ac:dyDescent="0.15">
      <c r="A5707" s="17">
        <v>5707</v>
      </c>
      <c r="E5707" s="25">
        <f>HLOOKUP(Eingabe!$C$6,Kalkulationen!$T$1:$U$8762,A5708)</f>
        <v>8.5333314530668072E-2</v>
      </c>
    </row>
    <row r="5708" spans="1:5" x14ac:dyDescent="0.15">
      <c r="A5708" s="17">
        <v>5708</v>
      </c>
      <c r="E5708" s="25">
        <f>HLOOKUP(Eingabe!$C$6,Kalkulationen!$T$1:$U$8762,A5709)</f>
        <v>8.5333314530668072E-2</v>
      </c>
    </row>
    <row r="5709" spans="1:5" x14ac:dyDescent="0.15">
      <c r="A5709" s="17">
        <v>5709</v>
      </c>
      <c r="E5709" s="25">
        <f>HLOOKUP(Eingabe!$C$6,Kalkulationen!$T$1:$U$8762,A5710)</f>
        <v>8.5333314530668072E-2</v>
      </c>
    </row>
    <row r="5710" spans="1:5" x14ac:dyDescent="0.15">
      <c r="A5710" s="17">
        <v>5710</v>
      </c>
      <c r="E5710" s="25">
        <f>HLOOKUP(Eingabe!$C$6,Kalkulationen!$T$1:$U$8762,A5711)</f>
        <v>8.5333314530668072E-2</v>
      </c>
    </row>
    <row r="5711" spans="1:5" x14ac:dyDescent="0.15">
      <c r="A5711" s="17">
        <v>5711</v>
      </c>
      <c r="E5711" s="25">
        <f>HLOOKUP(Eingabe!$C$6,Kalkulationen!$T$1:$U$8762,A5712)</f>
        <v>8.5333314530668072E-2</v>
      </c>
    </row>
    <row r="5712" spans="1:5" x14ac:dyDescent="0.15">
      <c r="A5712" s="17">
        <v>5712</v>
      </c>
      <c r="E5712" s="25">
        <f>HLOOKUP(Eingabe!$C$6,Kalkulationen!$T$1:$U$8762,A5713)</f>
        <v>8.5333314530668072E-2</v>
      </c>
    </row>
    <row r="5713" spans="1:5" x14ac:dyDescent="0.15">
      <c r="A5713" s="17">
        <v>5713</v>
      </c>
      <c r="E5713" s="25">
        <f>HLOOKUP(Eingabe!$C$6,Kalkulationen!$T$1:$U$8762,A5714)</f>
        <v>8.5333314530668072E-2</v>
      </c>
    </row>
    <row r="5714" spans="1:5" x14ac:dyDescent="0.15">
      <c r="A5714" s="17">
        <v>5714</v>
      </c>
      <c r="E5714" s="25">
        <f>HLOOKUP(Eingabe!$C$6,Kalkulationen!$T$1:$U$8762,A5715)</f>
        <v>8.5333314530668072E-2</v>
      </c>
    </row>
    <row r="5715" spans="1:5" x14ac:dyDescent="0.15">
      <c r="A5715" s="17">
        <v>5715</v>
      </c>
      <c r="E5715" s="25">
        <f>HLOOKUP(Eingabe!$C$6,Kalkulationen!$T$1:$U$8762,A5716)</f>
        <v>8.5333314530668072E-2</v>
      </c>
    </row>
    <row r="5716" spans="1:5" x14ac:dyDescent="0.15">
      <c r="A5716" s="17">
        <v>5716</v>
      </c>
      <c r="E5716" s="25">
        <f>HLOOKUP(Eingabe!$C$6,Kalkulationen!$T$1:$U$8762,A5717)</f>
        <v>8.5333314530668072E-2</v>
      </c>
    </row>
    <row r="5717" spans="1:5" x14ac:dyDescent="0.15">
      <c r="A5717" s="17">
        <v>5717</v>
      </c>
      <c r="E5717" s="25">
        <f>HLOOKUP(Eingabe!$C$6,Kalkulationen!$T$1:$U$8762,A5718)</f>
        <v>8.5333314530668072E-2</v>
      </c>
    </row>
    <row r="5718" spans="1:5" x14ac:dyDescent="0.15">
      <c r="A5718" s="17">
        <v>5718</v>
      </c>
      <c r="E5718" s="25">
        <f>HLOOKUP(Eingabe!$C$6,Kalkulationen!$T$1:$U$8762,A5719)</f>
        <v>8.5333314530668072E-2</v>
      </c>
    </row>
    <row r="5719" spans="1:5" x14ac:dyDescent="0.15">
      <c r="A5719" s="17">
        <v>5719</v>
      </c>
      <c r="E5719" s="25">
        <f>HLOOKUP(Eingabe!$C$6,Kalkulationen!$T$1:$U$8762,A5720)</f>
        <v>8.5333314530668072E-2</v>
      </c>
    </row>
    <row r="5720" spans="1:5" x14ac:dyDescent="0.15">
      <c r="A5720" s="17">
        <v>5720</v>
      </c>
      <c r="E5720" s="25">
        <f>HLOOKUP(Eingabe!$C$6,Kalkulationen!$T$1:$U$8762,A5721)</f>
        <v>8.5333314530668072E-2</v>
      </c>
    </row>
    <row r="5721" spans="1:5" x14ac:dyDescent="0.15">
      <c r="A5721" s="17">
        <v>5721</v>
      </c>
      <c r="E5721" s="25">
        <f>HLOOKUP(Eingabe!$C$6,Kalkulationen!$T$1:$U$8762,A5722)</f>
        <v>8.5333314530668072E-2</v>
      </c>
    </row>
    <row r="5722" spans="1:5" x14ac:dyDescent="0.15">
      <c r="A5722" s="17">
        <v>5722</v>
      </c>
      <c r="E5722" s="25">
        <f>HLOOKUP(Eingabe!$C$6,Kalkulationen!$T$1:$U$8762,A5723)</f>
        <v>8.5333314530668072E-2</v>
      </c>
    </row>
    <row r="5723" spans="1:5" x14ac:dyDescent="0.15">
      <c r="A5723" s="17">
        <v>5723</v>
      </c>
      <c r="E5723" s="25">
        <f>HLOOKUP(Eingabe!$C$6,Kalkulationen!$T$1:$U$8762,A5724)</f>
        <v>8.5333314530668072E-2</v>
      </c>
    </row>
    <row r="5724" spans="1:5" x14ac:dyDescent="0.15">
      <c r="A5724" s="17">
        <v>5724</v>
      </c>
      <c r="E5724" s="25">
        <f>HLOOKUP(Eingabe!$C$6,Kalkulationen!$T$1:$U$8762,A5725)</f>
        <v>8.5333314530668072E-2</v>
      </c>
    </row>
    <row r="5725" spans="1:5" x14ac:dyDescent="0.15">
      <c r="A5725" s="17">
        <v>5725</v>
      </c>
      <c r="E5725" s="25">
        <f>HLOOKUP(Eingabe!$C$6,Kalkulationen!$T$1:$U$8762,A5726)</f>
        <v>8.5333314530668072E-2</v>
      </c>
    </row>
    <row r="5726" spans="1:5" x14ac:dyDescent="0.15">
      <c r="A5726" s="17">
        <v>5726</v>
      </c>
      <c r="E5726" s="25">
        <f>HLOOKUP(Eingabe!$C$6,Kalkulationen!$T$1:$U$8762,A5727)</f>
        <v>8.5333314530668072E-2</v>
      </c>
    </row>
    <row r="5727" spans="1:5" x14ac:dyDescent="0.15">
      <c r="A5727" s="17">
        <v>5727</v>
      </c>
      <c r="E5727" s="25">
        <f>HLOOKUP(Eingabe!$C$6,Kalkulationen!$T$1:$U$8762,A5728)</f>
        <v>8.5333314530668072E-2</v>
      </c>
    </row>
    <row r="5728" spans="1:5" x14ac:dyDescent="0.15">
      <c r="A5728" s="17">
        <v>5728</v>
      </c>
      <c r="E5728" s="25">
        <f>HLOOKUP(Eingabe!$C$6,Kalkulationen!$T$1:$U$8762,A5729)</f>
        <v>8.5333314530668072E-2</v>
      </c>
    </row>
    <row r="5729" spans="1:5" x14ac:dyDescent="0.15">
      <c r="A5729" s="17">
        <v>5729</v>
      </c>
      <c r="E5729" s="25">
        <f>HLOOKUP(Eingabe!$C$6,Kalkulationen!$T$1:$U$8762,A5730)</f>
        <v>8.5333314530668072E-2</v>
      </c>
    </row>
    <row r="5730" spans="1:5" x14ac:dyDescent="0.15">
      <c r="A5730" s="17">
        <v>5730</v>
      </c>
      <c r="E5730" s="25">
        <f>HLOOKUP(Eingabe!$C$6,Kalkulationen!$T$1:$U$8762,A5731)</f>
        <v>8.5333314530668072E-2</v>
      </c>
    </row>
    <row r="5731" spans="1:5" x14ac:dyDescent="0.15">
      <c r="A5731" s="17">
        <v>5731</v>
      </c>
      <c r="E5731" s="25">
        <f>HLOOKUP(Eingabe!$C$6,Kalkulationen!$T$1:$U$8762,A5732)</f>
        <v>8.5333314530668072E-2</v>
      </c>
    </row>
    <row r="5732" spans="1:5" x14ac:dyDescent="0.15">
      <c r="A5732" s="17">
        <v>5732</v>
      </c>
      <c r="E5732" s="25">
        <f>HLOOKUP(Eingabe!$C$6,Kalkulationen!$T$1:$U$8762,A5733)</f>
        <v>8.5333314530668072E-2</v>
      </c>
    </row>
    <row r="5733" spans="1:5" x14ac:dyDescent="0.15">
      <c r="A5733" s="17">
        <v>5733</v>
      </c>
      <c r="E5733" s="25">
        <f>HLOOKUP(Eingabe!$C$6,Kalkulationen!$T$1:$U$8762,A5734)</f>
        <v>8.5333314530668072E-2</v>
      </c>
    </row>
    <row r="5734" spans="1:5" x14ac:dyDescent="0.15">
      <c r="A5734" s="17">
        <v>5734</v>
      </c>
      <c r="E5734" s="25">
        <f>HLOOKUP(Eingabe!$C$6,Kalkulationen!$T$1:$U$8762,A5735)</f>
        <v>8.5333314530668072E-2</v>
      </c>
    </row>
    <row r="5735" spans="1:5" x14ac:dyDescent="0.15">
      <c r="A5735" s="17">
        <v>5735</v>
      </c>
      <c r="E5735" s="25">
        <f>HLOOKUP(Eingabe!$C$6,Kalkulationen!$T$1:$U$8762,A5736)</f>
        <v>8.5333314530668072E-2</v>
      </c>
    </row>
    <row r="5736" spans="1:5" x14ac:dyDescent="0.15">
      <c r="A5736" s="17">
        <v>5736</v>
      </c>
      <c r="E5736" s="25">
        <f>HLOOKUP(Eingabe!$C$6,Kalkulationen!$T$1:$U$8762,A5737)</f>
        <v>8.5333314530668072E-2</v>
      </c>
    </row>
    <row r="5737" spans="1:5" x14ac:dyDescent="0.15">
      <c r="A5737" s="17">
        <v>5737</v>
      </c>
      <c r="E5737" s="25">
        <f>HLOOKUP(Eingabe!$C$6,Kalkulationen!$T$1:$U$8762,A5738)</f>
        <v>8.5333314530668072E-2</v>
      </c>
    </row>
    <row r="5738" spans="1:5" x14ac:dyDescent="0.15">
      <c r="A5738" s="17">
        <v>5738</v>
      </c>
      <c r="E5738" s="25">
        <f>HLOOKUP(Eingabe!$C$6,Kalkulationen!$T$1:$U$8762,A5739)</f>
        <v>8.5333314530668072E-2</v>
      </c>
    </row>
    <row r="5739" spans="1:5" x14ac:dyDescent="0.15">
      <c r="A5739" s="17">
        <v>5739</v>
      </c>
      <c r="E5739" s="25">
        <f>HLOOKUP(Eingabe!$C$6,Kalkulationen!$T$1:$U$8762,A5740)</f>
        <v>8.5333314530668072E-2</v>
      </c>
    </row>
    <row r="5740" spans="1:5" x14ac:dyDescent="0.15">
      <c r="A5740" s="17">
        <v>5740</v>
      </c>
      <c r="E5740" s="25">
        <f>HLOOKUP(Eingabe!$C$6,Kalkulationen!$T$1:$U$8762,A5741)</f>
        <v>8.5333314530668072E-2</v>
      </c>
    </row>
    <row r="5741" spans="1:5" x14ac:dyDescent="0.15">
      <c r="A5741" s="17">
        <v>5741</v>
      </c>
      <c r="E5741" s="25">
        <f>HLOOKUP(Eingabe!$C$6,Kalkulationen!$T$1:$U$8762,A5742)</f>
        <v>8.5333314530668072E-2</v>
      </c>
    </row>
    <row r="5742" spans="1:5" x14ac:dyDescent="0.15">
      <c r="A5742" s="17">
        <v>5742</v>
      </c>
      <c r="E5742" s="25">
        <f>HLOOKUP(Eingabe!$C$6,Kalkulationen!$T$1:$U$8762,A5743)</f>
        <v>8.5333314530668072E-2</v>
      </c>
    </row>
    <row r="5743" spans="1:5" x14ac:dyDescent="0.15">
      <c r="A5743" s="17">
        <v>5743</v>
      </c>
      <c r="E5743" s="25">
        <f>HLOOKUP(Eingabe!$C$6,Kalkulationen!$T$1:$U$8762,A5744)</f>
        <v>8.5333314530668072E-2</v>
      </c>
    </row>
    <row r="5744" spans="1:5" x14ac:dyDescent="0.15">
      <c r="A5744" s="17">
        <v>5744</v>
      </c>
      <c r="E5744" s="25">
        <f>HLOOKUP(Eingabe!$C$6,Kalkulationen!$T$1:$U$8762,A5745)</f>
        <v>8.5333314530668072E-2</v>
      </c>
    </row>
    <row r="5745" spans="1:5" x14ac:dyDescent="0.15">
      <c r="A5745" s="17">
        <v>5745</v>
      </c>
      <c r="E5745" s="25">
        <f>HLOOKUP(Eingabe!$C$6,Kalkulationen!$T$1:$U$8762,A5746)</f>
        <v>8.5333314530668072E-2</v>
      </c>
    </row>
    <row r="5746" spans="1:5" x14ac:dyDescent="0.15">
      <c r="A5746" s="17">
        <v>5746</v>
      </c>
      <c r="E5746" s="25">
        <f>HLOOKUP(Eingabe!$C$6,Kalkulationen!$T$1:$U$8762,A5747)</f>
        <v>8.5333314530668072E-2</v>
      </c>
    </row>
    <row r="5747" spans="1:5" x14ac:dyDescent="0.15">
      <c r="A5747" s="17">
        <v>5747</v>
      </c>
      <c r="E5747" s="25">
        <f>HLOOKUP(Eingabe!$C$6,Kalkulationen!$T$1:$U$8762,A5748)</f>
        <v>8.5333314530668072E-2</v>
      </c>
    </row>
    <row r="5748" spans="1:5" x14ac:dyDescent="0.15">
      <c r="A5748" s="17">
        <v>5748</v>
      </c>
      <c r="E5748" s="25">
        <f>HLOOKUP(Eingabe!$C$6,Kalkulationen!$T$1:$U$8762,A5749)</f>
        <v>8.5333314530668072E-2</v>
      </c>
    </row>
    <row r="5749" spans="1:5" x14ac:dyDescent="0.15">
      <c r="A5749" s="17">
        <v>5749</v>
      </c>
      <c r="E5749" s="25">
        <f>HLOOKUP(Eingabe!$C$6,Kalkulationen!$T$1:$U$8762,A5750)</f>
        <v>8.5333314530668072E-2</v>
      </c>
    </row>
    <row r="5750" spans="1:5" x14ac:dyDescent="0.15">
      <c r="A5750" s="17">
        <v>5750</v>
      </c>
      <c r="E5750" s="25">
        <f>HLOOKUP(Eingabe!$C$6,Kalkulationen!$T$1:$U$8762,A5751)</f>
        <v>8.5333314530668072E-2</v>
      </c>
    </row>
    <row r="5751" spans="1:5" x14ac:dyDescent="0.15">
      <c r="A5751" s="17">
        <v>5751</v>
      </c>
      <c r="E5751" s="25">
        <f>HLOOKUP(Eingabe!$C$6,Kalkulationen!$T$1:$U$8762,A5752)</f>
        <v>8.5333314530668072E-2</v>
      </c>
    </row>
    <row r="5752" spans="1:5" x14ac:dyDescent="0.15">
      <c r="A5752" s="17">
        <v>5752</v>
      </c>
      <c r="E5752" s="25">
        <f>HLOOKUP(Eingabe!$C$6,Kalkulationen!$T$1:$U$8762,A5753)</f>
        <v>8.5333314530668072E-2</v>
      </c>
    </row>
    <row r="5753" spans="1:5" x14ac:dyDescent="0.15">
      <c r="A5753" s="17">
        <v>5753</v>
      </c>
      <c r="E5753" s="25">
        <f>HLOOKUP(Eingabe!$C$6,Kalkulationen!$T$1:$U$8762,A5754)</f>
        <v>8.5333314530668072E-2</v>
      </c>
    </row>
    <row r="5754" spans="1:5" x14ac:dyDescent="0.15">
      <c r="A5754" s="17">
        <v>5754</v>
      </c>
      <c r="E5754" s="25">
        <f>HLOOKUP(Eingabe!$C$6,Kalkulationen!$T$1:$U$8762,A5755)</f>
        <v>8.5333314530668072E-2</v>
      </c>
    </row>
    <row r="5755" spans="1:5" x14ac:dyDescent="0.15">
      <c r="A5755" s="17">
        <v>5755</v>
      </c>
      <c r="E5755" s="25">
        <f>HLOOKUP(Eingabe!$C$6,Kalkulationen!$T$1:$U$8762,A5756)</f>
        <v>8.5333314530668072E-2</v>
      </c>
    </row>
    <row r="5756" spans="1:5" x14ac:dyDescent="0.15">
      <c r="A5756" s="17">
        <v>5756</v>
      </c>
      <c r="E5756" s="25">
        <f>HLOOKUP(Eingabe!$C$6,Kalkulationen!$T$1:$U$8762,A5757)</f>
        <v>8.5333314530668072E-2</v>
      </c>
    </row>
    <row r="5757" spans="1:5" x14ac:dyDescent="0.15">
      <c r="A5757" s="17">
        <v>5757</v>
      </c>
      <c r="E5757" s="25">
        <f>HLOOKUP(Eingabe!$C$6,Kalkulationen!$T$1:$U$8762,A5758)</f>
        <v>8.5333314530668072E-2</v>
      </c>
    </row>
    <row r="5758" spans="1:5" x14ac:dyDescent="0.15">
      <c r="A5758" s="17">
        <v>5758</v>
      </c>
      <c r="E5758" s="25">
        <f>HLOOKUP(Eingabe!$C$6,Kalkulationen!$T$1:$U$8762,A5759)</f>
        <v>8.5333314530668072E-2</v>
      </c>
    </row>
    <row r="5759" spans="1:5" x14ac:dyDescent="0.15">
      <c r="A5759" s="17">
        <v>5759</v>
      </c>
      <c r="E5759" s="25">
        <f>HLOOKUP(Eingabe!$C$6,Kalkulationen!$T$1:$U$8762,A5760)</f>
        <v>8.5333314530668072E-2</v>
      </c>
    </row>
    <row r="5760" spans="1:5" x14ac:dyDescent="0.15">
      <c r="A5760" s="17">
        <v>5760</v>
      </c>
      <c r="E5760" s="25">
        <f>HLOOKUP(Eingabe!$C$6,Kalkulationen!$T$1:$U$8762,A5761)</f>
        <v>8.5333314530668072E-2</v>
      </c>
    </row>
    <row r="5761" spans="1:5" x14ac:dyDescent="0.15">
      <c r="A5761" s="17">
        <v>5761</v>
      </c>
      <c r="E5761" s="25">
        <f>HLOOKUP(Eingabe!$C$6,Kalkulationen!$T$1:$U$8762,A5762)</f>
        <v>8.5333314530668072E-2</v>
      </c>
    </row>
    <row r="5762" spans="1:5" x14ac:dyDescent="0.15">
      <c r="A5762" s="17">
        <v>5762</v>
      </c>
      <c r="E5762" s="25">
        <f>HLOOKUP(Eingabe!$C$6,Kalkulationen!$T$1:$U$8762,A5763)</f>
        <v>8.5333314530668072E-2</v>
      </c>
    </row>
    <row r="5763" spans="1:5" x14ac:dyDescent="0.15">
      <c r="A5763" s="17">
        <v>5763</v>
      </c>
      <c r="E5763" s="25">
        <f>HLOOKUP(Eingabe!$C$6,Kalkulationen!$T$1:$U$8762,A5764)</f>
        <v>8.5333314530668072E-2</v>
      </c>
    </row>
    <row r="5764" spans="1:5" x14ac:dyDescent="0.15">
      <c r="A5764" s="17">
        <v>5764</v>
      </c>
      <c r="E5764" s="25">
        <f>HLOOKUP(Eingabe!$C$6,Kalkulationen!$T$1:$U$8762,A5765)</f>
        <v>8.5333314530668072E-2</v>
      </c>
    </row>
    <row r="5765" spans="1:5" x14ac:dyDescent="0.15">
      <c r="A5765" s="17">
        <v>5765</v>
      </c>
      <c r="E5765" s="25">
        <f>HLOOKUP(Eingabe!$C$6,Kalkulationen!$T$1:$U$8762,A5766)</f>
        <v>8.5333314530668072E-2</v>
      </c>
    </row>
    <row r="5766" spans="1:5" x14ac:dyDescent="0.15">
      <c r="A5766" s="17">
        <v>5766</v>
      </c>
      <c r="E5766" s="25">
        <f>HLOOKUP(Eingabe!$C$6,Kalkulationen!$T$1:$U$8762,A5767)</f>
        <v>8.5333314530668072E-2</v>
      </c>
    </row>
    <row r="5767" spans="1:5" x14ac:dyDescent="0.15">
      <c r="A5767" s="17">
        <v>5767</v>
      </c>
      <c r="E5767" s="25">
        <f>HLOOKUP(Eingabe!$C$6,Kalkulationen!$T$1:$U$8762,A5768)</f>
        <v>8.5333314530668072E-2</v>
      </c>
    </row>
    <row r="5768" spans="1:5" x14ac:dyDescent="0.15">
      <c r="A5768" s="17">
        <v>5768</v>
      </c>
      <c r="E5768" s="25">
        <f>HLOOKUP(Eingabe!$C$6,Kalkulationen!$T$1:$U$8762,A5769)</f>
        <v>8.5333314530668072E-2</v>
      </c>
    </row>
    <row r="5769" spans="1:5" x14ac:dyDescent="0.15">
      <c r="A5769" s="17">
        <v>5769</v>
      </c>
      <c r="E5769" s="25">
        <f>HLOOKUP(Eingabe!$C$6,Kalkulationen!$T$1:$U$8762,A5770)</f>
        <v>8.5333314530668072E-2</v>
      </c>
    </row>
    <row r="5770" spans="1:5" x14ac:dyDescent="0.15">
      <c r="A5770" s="17">
        <v>5770</v>
      </c>
      <c r="E5770" s="25">
        <f>HLOOKUP(Eingabe!$C$6,Kalkulationen!$T$1:$U$8762,A5771)</f>
        <v>8.5333314530668072E-2</v>
      </c>
    </row>
    <row r="5771" spans="1:5" x14ac:dyDescent="0.15">
      <c r="A5771" s="17">
        <v>5771</v>
      </c>
      <c r="E5771" s="25">
        <f>HLOOKUP(Eingabe!$C$6,Kalkulationen!$T$1:$U$8762,A5772)</f>
        <v>8.5333314530668072E-2</v>
      </c>
    </row>
    <row r="5772" spans="1:5" x14ac:dyDescent="0.15">
      <c r="A5772" s="17">
        <v>5772</v>
      </c>
      <c r="E5772" s="25">
        <f>HLOOKUP(Eingabe!$C$6,Kalkulationen!$T$1:$U$8762,A5773)</f>
        <v>8.5333314530668072E-2</v>
      </c>
    </row>
    <row r="5773" spans="1:5" x14ac:dyDescent="0.15">
      <c r="A5773" s="17">
        <v>5773</v>
      </c>
      <c r="E5773" s="25">
        <f>HLOOKUP(Eingabe!$C$6,Kalkulationen!$T$1:$U$8762,A5774)</f>
        <v>8.5333314530668072E-2</v>
      </c>
    </row>
    <row r="5774" spans="1:5" x14ac:dyDescent="0.15">
      <c r="A5774" s="17">
        <v>5774</v>
      </c>
      <c r="E5774" s="25">
        <f>HLOOKUP(Eingabe!$C$6,Kalkulationen!$T$1:$U$8762,A5775)</f>
        <v>8.5333314530668072E-2</v>
      </c>
    </row>
    <row r="5775" spans="1:5" x14ac:dyDescent="0.15">
      <c r="A5775" s="17">
        <v>5775</v>
      </c>
      <c r="E5775" s="25">
        <f>HLOOKUP(Eingabe!$C$6,Kalkulationen!$T$1:$U$8762,A5776)</f>
        <v>8.5333314530668072E-2</v>
      </c>
    </row>
    <row r="5776" spans="1:5" x14ac:dyDescent="0.15">
      <c r="A5776" s="17">
        <v>5776</v>
      </c>
      <c r="E5776" s="25">
        <f>HLOOKUP(Eingabe!$C$6,Kalkulationen!$T$1:$U$8762,A5777)</f>
        <v>8.5333314530668072E-2</v>
      </c>
    </row>
    <row r="5777" spans="1:5" x14ac:dyDescent="0.15">
      <c r="A5777" s="17">
        <v>5777</v>
      </c>
      <c r="E5777" s="25">
        <f>HLOOKUP(Eingabe!$C$6,Kalkulationen!$T$1:$U$8762,A5778)</f>
        <v>8.5333314530668072E-2</v>
      </c>
    </row>
    <row r="5778" spans="1:5" x14ac:dyDescent="0.15">
      <c r="A5778" s="17">
        <v>5778</v>
      </c>
      <c r="E5778" s="25">
        <f>HLOOKUP(Eingabe!$C$6,Kalkulationen!$T$1:$U$8762,A5779)</f>
        <v>8.5333314530668072E-2</v>
      </c>
    </row>
    <row r="5779" spans="1:5" x14ac:dyDescent="0.15">
      <c r="A5779" s="17">
        <v>5779</v>
      </c>
      <c r="E5779" s="25">
        <f>HLOOKUP(Eingabe!$C$6,Kalkulationen!$T$1:$U$8762,A5780)</f>
        <v>8.5333314530668072E-2</v>
      </c>
    </row>
    <row r="5780" spans="1:5" x14ac:dyDescent="0.15">
      <c r="A5780" s="17">
        <v>5780</v>
      </c>
      <c r="E5780" s="25">
        <f>HLOOKUP(Eingabe!$C$6,Kalkulationen!$T$1:$U$8762,A5781)</f>
        <v>8.5333314530668072E-2</v>
      </c>
    </row>
    <row r="5781" spans="1:5" x14ac:dyDescent="0.15">
      <c r="A5781" s="17">
        <v>5781</v>
      </c>
      <c r="E5781" s="25">
        <f>HLOOKUP(Eingabe!$C$6,Kalkulationen!$T$1:$U$8762,A5782)</f>
        <v>8.5333314530668072E-2</v>
      </c>
    </row>
    <row r="5782" spans="1:5" x14ac:dyDescent="0.15">
      <c r="A5782" s="17">
        <v>5782</v>
      </c>
      <c r="E5782" s="25">
        <f>HLOOKUP(Eingabe!$C$6,Kalkulationen!$T$1:$U$8762,A5783)</f>
        <v>8.5333314530668072E-2</v>
      </c>
    </row>
    <row r="5783" spans="1:5" x14ac:dyDescent="0.15">
      <c r="A5783" s="17">
        <v>5783</v>
      </c>
      <c r="E5783" s="25">
        <f>HLOOKUP(Eingabe!$C$6,Kalkulationen!$T$1:$U$8762,A5784)</f>
        <v>8.5333314530668072E-2</v>
      </c>
    </row>
    <row r="5784" spans="1:5" x14ac:dyDescent="0.15">
      <c r="A5784" s="17">
        <v>5784</v>
      </c>
      <c r="E5784" s="25">
        <f>HLOOKUP(Eingabe!$C$6,Kalkulationen!$T$1:$U$8762,A5785)</f>
        <v>8.5333314530668072E-2</v>
      </c>
    </row>
    <row r="5785" spans="1:5" x14ac:dyDescent="0.15">
      <c r="A5785" s="17">
        <v>5785</v>
      </c>
      <c r="E5785" s="25">
        <f>HLOOKUP(Eingabe!$C$6,Kalkulationen!$T$1:$U$8762,A5786)</f>
        <v>8.5333314530668072E-2</v>
      </c>
    </row>
    <row r="5786" spans="1:5" x14ac:dyDescent="0.15">
      <c r="A5786" s="17">
        <v>5786</v>
      </c>
      <c r="E5786" s="25">
        <f>HLOOKUP(Eingabe!$C$6,Kalkulationen!$T$1:$U$8762,A5787)</f>
        <v>8.5333314530668072E-2</v>
      </c>
    </row>
    <row r="5787" spans="1:5" x14ac:dyDescent="0.15">
      <c r="A5787" s="17">
        <v>5787</v>
      </c>
      <c r="E5787" s="25">
        <f>HLOOKUP(Eingabe!$C$6,Kalkulationen!$T$1:$U$8762,A5788)</f>
        <v>8.5333314530668072E-2</v>
      </c>
    </row>
    <row r="5788" spans="1:5" x14ac:dyDescent="0.15">
      <c r="A5788" s="17">
        <v>5788</v>
      </c>
      <c r="E5788" s="25">
        <f>HLOOKUP(Eingabe!$C$6,Kalkulationen!$T$1:$U$8762,A5789)</f>
        <v>8.5333314530668072E-2</v>
      </c>
    </row>
    <row r="5789" spans="1:5" x14ac:dyDescent="0.15">
      <c r="A5789" s="17">
        <v>5789</v>
      </c>
      <c r="E5789" s="25">
        <f>HLOOKUP(Eingabe!$C$6,Kalkulationen!$T$1:$U$8762,A5790)</f>
        <v>8.5333314530668072E-2</v>
      </c>
    </row>
    <row r="5790" spans="1:5" x14ac:dyDescent="0.15">
      <c r="A5790" s="17">
        <v>5790</v>
      </c>
      <c r="E5790" s="25">
        <f>HLOOKUP(Eingabe!$C$6,Kalkulationen!$T$1:$U$8762,A5791)</f>
        <v>8.5333314530668072E-2</v>
      </c>
    </row>
    <row r="5791" spans="1:5" x14ac:dyDescent="0.15">
      <c r="A5791" s="17">
        <v>5791</v>
      </c>
      <c r="E5791" s="25">
        <f>HLOOKUP(Eingabe!$C$6,Kalkulationen!$T$1:$U$8762,A5792)</f>
        <v>8.5333314530668072E-2</v>
      </c>
    </row>
    <row r="5792" spans="1:5" x14ac:dyDescent="0.15">
      <c r="A5792" s="17">
        <v>5792</v>
      </c>
      <c r="E5792" s="25">
        <f>HLOOKUP(Eingabe!$C$6,Kalkulationen!$T$1:$U$8762,A5793)</f>
        <v>8.5333314530668072E-2</v>
      </c>
    </row>
    <row r="5793" spans="1:5" x14ac:dyDescent="0.15">
      <c r="A5793" s="17">
        <v>5793</v>
      </c>
      <c r="E5793" s="25">
        <f>HLOOKUP(Eingabe!$C$6,Kalkulationen!$T$1:$U$8762,A5794)</f>
        <v>8.5333314530668072E-2</v>
      </c>
    </row>
    <row r="5794" spans="1:5" x14ac:dyDescent="0.15">
      <c r="A5794" s="17">
        <v>5794</v>
      </c>
      <c r="E5794" s="25">
        <f>HLOOKUP(Eingabe!$C$6,Kalkulationen!$T$1:$U$8762,A5795)</f>
        <v>8.5333314530668072E-2</v>
      </c>
    </row>
    <row r="5795" spans="1:5" x14ac:dyDescent="0.15">
      <c r="A5795" s="17">
        <v>5795</v>
      </c>
      <c r="E5795" s="25">
        <f>HLOOKUP(Eingabe!$C$6,Kalkulationen!$T$1:$U$8762,A5796)</f>
        <v>8.5333314530668072E-2</v>
      </c>
    </row>
    <row r="5796" spans="1:5" x14ac:dyDescent="0.15">
      <c r="A5796" s="17">
        <v>5796</v>
      </c>
      <c r="E5796" s="25">
        <f>HLOOKUP(Eingabe!$C$6,Kalkulationen!$T$1:$U$8762,A5797)</f>
        <v>8.5333314530668072E-2</v>
      </c>
    </row>
    <row r="5797" spans="1:5" x14ac:dyDescent="0.15">
      <c r="A5797" s="17">
        <v>5797</v>
      </c>
      <c r="E5797" s="25">
        <f>HLOOKUP(Eingabe!$C$6,Kalkulationen!$T$1:$U$8762,A5798)</f>
        <v>8.5333314530668072E-2</v>
      </c>
    </row>
    <row r="5798" spans="1:5" x14ac:dyDescent="0.15">
      <c r="A5798" s="17">
        <v>5798</v>
      </c>
      <c r="E5798" s="25">
        <f>HLOOKUP(Eingabe!$C$6,Kalkulationen!$T$1:$U$8762,A5799)</f>
        <v>8.5333314530668072E-2</v>
      </c>
    </row>
    <row r="5799" spans="1:5" x14ac:dyDescent="0.15">
      <c r="A5799" s="17">
        <v>5799</v>
      </c>
      <c r="E5799" s="25">
        <f>HLOOKUP(Eingabe!$C$6,Kalkulationen!$T$1:$U$8762,A5800)</f>
        <v>8.5333314530668072E-2</v>
      </c>
    </row>
    <row r="5800" spans="1:5" x14ac:dyDescent="0.15">
      <c r="A5800" s="17">
        <v>5800</v>
      </c>
      <c r="E5800" s="25">
        <f>HLOOKUP(Eingabe!$C$6,Kalkulationen!$T$1:$U$8762,A5801)</f>
        <v>8.5333314530668072E-2</v>
      </c>
    </row>
    <row r="5801" spans="1:5" x14ac:dyDescent="0.15">
      <c r="A5801" s="17">
        <v>5801</v>
      </c>
      <c r="E5801" s="25">
        <f>HLOOKUP(Eingabe!$C$6,Kalkulationen!$T$1:$U$8762,A5802)</f>
        <v>8.5333314530668072E-2</v>
      </c>
    </row>
    <row r="5802" spans="1:5" x14ac:dyDescent="0.15">
      <c r="A5802" s="17">
        <v>5802</v>
      </c>
      <c r="E5802" s="25">
        <f>HLOOKUP(Eingabe!$C$6,Kalkulationen!$T$1:$U$8762,A5803)</f>
        <v>8.5333314530668072E-2</v>
      </c>
    </row>
    <row r="5803" spans="1:5" x14ac:dyDescent="0.15">
      <c r="A5803" s="17">
        <v>5803</v>
      </c>
      <c r="E5803" s="25">
        <f>HLOOKUP(Eingabe!$C$6,Kalkulationen!$T$1:$U$8762,A5804)</f>
        <v>8.5333314530668072E-2</v>
      </c>
    </row>
    <row r="5804" spans="1:5" x14ac:dyDescent="0.15">
      <c r="A5804" s="17">
        <v>5804</v>
      </c>
      <c r="E5804" s="25">
        <f>HLOOKUP(Eingabe!$C$6,Kalkulationen!$T$1:$U$8762,A5805)</f>
        <v>8.5333314530668072E-2</v>
      </c>
    </row>
    <row r="5805" spans="1:5" x14ac:dyDescent="0.15">
      <c r="A5805" s="17">
        <v>5805</v>
      </c>
      <c r="E5805" s="25">
        <f>HLOOKUP(Eingabe!$C$6,Kalkulationen!$T$1:$U$8762,A5806)</f>
        <v>8.5333314530668072E-2</v>
      </c>
    </row>
    <row r="5806" spans="1:5" x14ac:dyDescent="0.15">
      <c r="A5806" s="17">
        <v>5806</v>
      </c>
      <c r="E5806" s="25">
        <f>HLOOKUP(Eingabe!$C$6,Kalkulationen!$T$1:$U$8762,A5807)</f>
        <v>8.5333314530668072E-2</v>
      </c>
    </row>
    <row r="5807" spans="1:5" x14ac:dyDescent="0.15">
      <c r="A5807" s="17">
        <v>5807</v>
      </c>
      <c r="E5807" s="25">
        <f>HLOOKUP(Eingabe!$C$6,Kalkulationen!$T$1:$U$8762,A5808)</f>
        <v>8.5333314530668072E-2</v>
      </c>
    </row>
    <row r="5808" spans="1:5" x14ac:dyDescent="0.15">
      <c r="A5808" s="17">
        <v>5808</v>
      </c>
      <c r="E5808" s="25">
        <f>HLOOKUP(Eingabe!$C$6,Kalkulationen!$T$1:$U$8762,A5809)</f>
        <v>8.5333314530668072E-2</v>
      </c>
    </row>
    <row r="5809" spans="1:5" x14ac:dyDescent="0.15">
      <c r="A5809" s="17">
        <v>5809</v>
      </c>
      <c r="E5809" s="25">
        <f>HLOOKUP(Eingabe!$C$6,Kalkulationen!$T$1:$U$8762,A5810)</f>
        <v>8.5333314530668072E-2</v>
      </c>
    </row>
    <row r="5810" spans="1:5" x14ac:dyDescent="0.15">
      <c r="A5810" s="17">
        <v>5810</v>
      </c>
      <c r="E5810" s="25">
        <f>HLOOKUP(Eingabe!$C$6,Kalkulationen!$T$1:$U$8762,A5811)</f>
        <v>8.5333314530668072E-2</v>
      </c>
    </row>
    <row r="5811" spans="1:5" x14ac:dyDescent="0.15">
      <c r="A5811" s="17">
        <v>5811</v>
      </c>
      <c r="E5811" s="25">
        <f>HLOOKUP(Eingabe!$C$6,Kalkulationen!$T$1:$U$8762,A5812)</f>
        <v>8.5333314530668072E-2</v>
      </c>
    </row>
    <row r="5812" spans="1:5" x14ac:dyDescent="0.15">
      <c r="A5812" s="17">
        <v>5812</v>
      </c>
      <c r="E5812" s="25">
        <f>HLOOKUP(Eingabe!$C$6,Kalkulationen!$T$1:$U$8762,A5813)</f>
        <v>8.5333314530668072E-2</v>
      </c>
    </row>
    <row r="5813" spans="1:5" x14ac:dyDescent="0.15">
      <c r="A5813" s="17">
        <v>5813</v>
      </c>
      <c r="E5813" s="25">
        <f>HLOOKUP(Eingabe!$C$6,Kalkulationen!$T$1:$U$8762,A5814)</f>
        <v>8.5333314530668072E-2</v>
      </c>
    </row>
    <row r="5814" spans="1:5" x14ac:dyDescent="0.15">
      <c r="A5814" s="17">
        <v>5814</v>
      </c>
      <c r="E5814" s="25">
        <f>HLOOKUP(Eingabe!$C$6,Kalkulationen!$T$1:$U$8762,A5815)</f>
        <v>8.5333314530668072E-2</v>
      </c>
    </row>
    <row r="5815" spans="1:5" x14ac:dyDescent="0.15">
      <c r="A5815" s="17">
        <v>5815</v>
      </c>
      <c r="E5815" s="25">
        <f>HLOOKUP(Eingabe!$C$6,Kalkulationen!$T$1:$U$8762,A5816)</f>
        <v>8.5333314530668072E-2</v>
      </c>
    </row>
    <row r="5816" spans="1:5" x14ac:dyDescent="0.15">
      <c r="A5816" s="17">
        <v>5816</v>
      </c>
      <c r="E5816" s="25">
        <f>HLOOKUP(Eingabe!$C$6,Kalkulationen!$T$1:$U$8762,A5817)</f>
        <v>8.5333314530668072E-2</v>
      </c>
    </row>
    <row r="5817" spans="1:5" x14ac:dyDescent="0.15">
      <c r="A5817" s="17">
        <v>5817</v>
      </c>
      <c r="E5817" s="25">
        <f>HLOOKUP(Eingabe!$C$6,Kalkulationen!$T$1:$U$8762,A5818)</f>
        <v>8.5333314530668072E-2</v>
      </c>
    </row>
    <row r="5818" spans="1:5" x14ac:dyDescent="0.15">
      <c r="A5818" s="17">
        <v>5818</v>
      </c>
      <c r="E5818" s="25">
        <f>HLOOKUP(Eingabe!$C$6,Kalkulationen!$T$1:$U$8762,A5819)</f>
        <v>8.5333314530668072E-2</v>
      </c>
    </row>
    <row r="5819" spans="1:5" x14ac:dyDescent="0.15">
      <c r="A5819" s="17">
        <v>5819</v>
      </c>
      <c r="E5819" s="25">
        <f>HLOOKUP(Eingabe!$C$6,Kalkulationen!$T$1:$U$8762,A5820)</f>
        <v>8.5333314530668072E-2</v>
      </c>
    </row>
    <row r="5820" spans="1:5" x14ac:dyDescent="0.15">
      <c r="A5820" s="17">
        <v>5820</v>
      </c>
      <c r="E5820" s="25">
        <f>HLOOKUP(Eingabe!$C$6,Kalkulationen!$T$1:$U$8762,A5821)</f>
        <v>8.5333314530668072E-2</v>
      </c>
    </row>
    <row r="5821" spans="1:5" x14ac:dyDescent="0.15">
      <c r="A5821" s="17">
        <v>5821</v>
      </c>
      <c r="E5821" s="25">
        <f>HLOOKUP(Eingabe!$C$6,Kalkulationen!$T$1:$U$8762,A5822)</f>
        <v>8.5333314530668072E-2</v>
      </c>
    </row>
    <row r="5822" spans="1:5" x14ac:dyDescent="0.15">
      <c r="A5822" s="17">
        <v>5822</v>
      </c>
      <c r="E5822" s="25">
        <f>HLOOKUP(Eingabe!$C$6,Kalkulationen!$T$1:$U$8762,A5823)</f>
        <v>8.5333314530668072E-2</v>
      </c>
    </row>
    <row r="5823" spans="1:5" x14ac:dyDescent="0.15">
      <c r="A5823" s="17">
        <v>5823</v>
      </c>
      <c r="E5823" s="25">
        <f>HLOOKUP(Eingabe!$C$6,Kalkulationen!$T$1:$U$8762,A5824)</f>
        <v>8.5333314530668072E-2</v>
      </c>
    </row>
    <row r="5824" spans="1:5" x14ac:dyDescent="0.15">
      <c r="A5824" s="17">
        <v>5824</v>
      </c>
      <c r="E5824" s="25">
        <f>HLOOKUP(Eingabe!$C$6,Kalkulationen!$T$1:$U$8762,A5825)</f>
        <v>8.5333314530668072E-2</v>
      </c>
    </row>
    <row r="5825" spans="1:5" x14ac:dyDescent="0.15">
      <c r="A5825" s="17">
        <v>5825</v>
      </c>
      <c r="E5825" s="25">
        <f>HLOOKUP(Eingabe!$C$6,Kalkulationen!$T$1:$U$8762,A5826)</f>
        <v>8.5333314530668072E-2</v>
      </c>
    </row>
    <row r="5826" spans="1:5" x14ac:dyDescent="0.15">
      <c r="A5826" s="17">
        <v>5826</v>
      </c>
      <c r="E5826" s="25">
        <f>HLOOKUP(Eingabe!$C$6,Kalkulationen!$T$1:$U$8762,A5827)</f>
        <v>8.5333314530668072E-2</v>
      </c>
    </row>
    <row r="5827" spans="1:5" x14ac:dyDescent="0.15">
      <c r="A5827" s="17">
        <v>5827</v>
      </c>
      <c r="E5827" s="25">
        <f>HLOOKUP(Eingabe!$C$6,Kalkulationen!$T$1:$U$8762,A5828)</f>
        <v>8.5333314530668072E-2</v>
      </c>
    </row>
    <row r="5828" spans="1:5" x14ac:dyDescent="0.15">
      <c r="A5828" s="17">
        <v>5828</v>
      </c>
      <c r="E5828" s="25">
        <f>HLOOKUP(Eingabe!$C$6,Kalkulationen!$T$1:$U$8762,A5829)</f>
        <v>8.5333314530668072E-2</v>
      </c>
    </row>
    <row r="5829" spans="1:5" x14ac:dyDescent="0.15">
      <c r="A5829" s="17">
        <v>5829</v>
      </c>
      <c r="E5829" s="25">
        <f>HLOOKUP(Eingabe!$C$6,Kalkulationen!$T$1:$U$8762,A5830)</f>
        <v>8.5333314530668072E-2</v>
      </c>
    </row>
    <row r="5830" spans="1:5" x14ac:dyDescent="0.15">
      <c r="A5830" s="17">
        <v>5830</v>
      </c>
      <c r="E5830" s="25">
        <f>HLOOKUP(Eingabe!$C$6,Kalkulationen!$T$1:$U$8762,A5831)</f>
        <v>8.5333314530668072E-2</v>
      </c>
    </row>
    <row r="5831" spans="1:5" x14ac:dyDescent="0.15">
      <c r="A5831" s="17">
        <v>5831</v>
      </c>
      <c r="E5831" s="25">
        <f>HLOOKUP(Eingabe!$C$6,Kalkulationen!$T$1:$U$8762,A5832)</f>
        <v>8.5333314530668072E-2</v>
      </c>
    </row>
    <row r="5832" spans="1:5" x14ac:dyDescent="0.15">
      <c r="A5832" s="17">
        <v>5832</v>
      </c>
      <c r="E5832" s="25">
        <f>HLOOKUP(Eingabe!$C$6,Kalkulationen!$T$1:$U$8762,A5833)</f>
        <v>8.5333314530668072E-2</v>
      </c>
    </row>
    <row r="5833" spans="1:5" x14ac:dyDescent="0.15">
      <c r="A5833" s="17">
        <v>5833</v>
      </c>
      <c r="E5833" s="25">
        <f>HLOOKUP(Eingabe!$C$6,Kalkulationen!$T$1:$U$8762,A5834)</f>
        <v>8.5333314530668072E-2</v>
      </c>
    </row>
    <row r="5834" spans="1:5" x14ac:dyDescent="0.15">
      <c r="A5834" s="17">
        <v>5834</v>
      </c>
      <c r="E5834" s="25">
        <f>HLOOKUP(Eingabe!$C$6,Kalkulationen!$T$1:$U$8762,A5835)</f>
        <v>8.5333314530668072E-2</v>
      </c>
    </row>
    <row r="5835" spans="1:5" x14ac:dyDescent="0.15">
      <c r="A5835" s="17">
        <v>5835</v>
      </c>
      <c r="E5835" s="25">
        <f>HLOOKUP(Eingabe!$C$6,Kalkulationen!$T$1:$U$8762,A5836)</f>
        <v>8.5333314530668072E-2</v>
      </c>
    </row>
    <row r="5836" spans="1:5" x14ac:dyDescent="0.15">
      <c r="A5836" s="17">
        <v>5836</v>
      </c>
      <c r="E5836" s="25">
        <f>HLOOKUP(Eingabe!$C$6,Kalkulationen!$T$1:$U$8762,A5837)</f>
        <v>8.5333314530668072E-2</v>
      </c>
    </row>
    <row r="5837" spans="1:5" x14ac:dyDescent="0.15">
      <c r="A5837" s="17">
        <v>5837</v>
      </c>
      <c r="E5837" s="25">
        <f>HLOOKUP(Eingabe!$C$6,Kalkulationen!$T$1:$U$8762,A5838)</f>
        <v>8.5333314530668072E-2</v>
      </c>
    </row>
    <row r="5838" spans="1:5" x14ac:dyDescent="0.15">
      <c r="A5838" s="17">
        <v>5838</v>
      </c>
      <c r="E5838" s="25">
        <f>HLOOKUP(Eingabe!$C$6,Kalkulationen!$T$1:$U$8762,A5839)</f>
        <v>8.5333314530668072E-2</v>
      </c>
    </row>
    <row r="5839" spans="1:5" x14ac:dyDescent="0.15">
      <c r="A5839" s="17">
        <v>5839</v>
      </c>
      <c r="E5839" s="25">
        <f>HLOOKUP(Eingabe!$C$6,Kalkulationen!$T$1:$U$8762,A5840)</f>
        <v>8.5333314530668072E-2</v>
      </c>
    </row>
    <row r="5840" spans="1:5" x14ac:dyDescent="0.15">
      <c r="A5840" s="17">
        <v>5840</v>
      </c>
      <c r="E5840" s="25">
        <f>HLOOKUP(Eingabe!$C$6,Kalkulationen!$T$1:$U$8762,A5841)</f>
        <v>8.5333314530668072E-2</v>
      </c>
    </row>
    <row r="5841" spans="1:5" x14ac:dyDescent="0.15">
      <c r="A5841" s="17">
        <v>5841</v>
      </c>
      <c r="E5841" s="25">
        <f>HLOOKUP(Eingabe!$C$6,Kalkulationen!$T$1:$U$8762,A5842)</f>
        <v>8.5333314530668072E-2</v>
      </c>
    </row>
    <row r="5842" spans="1:5" x14ac:dyDescent="0.15">
      <c r="A5842" s="17">
        <v>5842</v>
      </c>
      <c r="E5842" s="25">
        <f>HLOOKUP(Eingabe!$C$6,Kalkulationen!$T$1:$U$8762,A5843)</f>
        <v>8.5333314530668072E-2</v>
      </c>
    </row>
    <row r="5843" spans="1:5" x14ac:dyDescent="0.15">
      <c r="A5843" s="17">
        <v>5843</v>
      </c>
      <c r="E5843" s="25">
        <f>HLOOKUP(Eingabe!$C$6,Kalkulationen!$T$1:$U$8762,A5844)</f>
        <v>8.5333314530668072E-2</v>
      </c>
    </row>
    <row r="5844" spans="1:5" x14ac:dyDescent="0.15">
      <c r="A5844" s="17">
        <v>5844</v>
      </c>
      <c r="E5844" s="25">
        <f>HLOOKUP(Eingabe!$C$6,Kalkulationen!$T$1:$U$8762,A5845)</f>
        <v>8.5333314530668072E-2</v>
      </c>
    </row>
    <row r="5845" spans="1:5" x14ac:dyDescent="0.15">
      <c r="A5845" s="17">
        <v>5845</v>
      </c>
      <c r="E5845" s="25">
        <f>HLOOKUP(Eingabe!$C$6,Kalkulationen!$T$1:$U$8762,A5846)</f>
        <v>8.5333314530668072E-2</v>
      </c>
    </row>
    <row r="5846" spans="1:5" x14ac:dyDescent="0.15">
      <c r="A5846" s="17">
        <v>5846</v>
      </c>
      <c r="E5846" s="25">
        <f>HLOOKUP(Eingabe!$C$6,Kalkulationen!$T$1:$U$8762,A5847)</f>
        <v>8.5333314530668072E-2</v>
      </c>
    </row>
    <row r="5847" spans="1:5" x14ac:dyDescent="0.15">
      <c r="A5847" s="17">
        <v>5847</v>
      </c>
      <c r="E5847" s="25">
        <f>HLOOKUP(Eingabe!$C$6,Kalkulationen!$T$1:$U$8762,A5848)</f>
        <v>8.5333314530668072E-2</v>
      </c>
    </row>
    <row r="5848" spans="1:5" x14ac:dyDescent="0.15">
      <c r="A5848" s="17">
        <v>5848</v>
      </c>
      <c r="E5848" s="25">
        <f>HLOOKUP(Eingabe!$C$6,Kalkulationen!$T$1:$U$8762,A5849)</f>
        <v>8.5333314530668072E-2</v>
      </c>
    </row>
    <row r="5849" spans="1:5" x14ac:dyDescent="0.15">
      <c r="A5849" s="17">
        <v>5849</v>
      </c>
      <c r="E5849" s="25">
        <f>HLOOKUP(Eingabe!$C$6,Kalkulationen!$T$1:$U$8762,A5850)</f>
        <v>8.5333314530668072E-2</v>
      </c>
    </row>
    <row r="5850" spans="1:5" x14ac:dyDescent="0.15">
      <c r="A5850" s="17">
        <v>5850</v>
      </c>
      <c r="E5850" s="25">
        <f>HLOOKUP(Eingabe!$C$6,Kalkulationen!$T$1:$U$8762,A5851)</f>
        <v>8.5333314530668072E-2</v>
      </c>
    </row>
    <row r="5851" spans="1:5" x14ac:dyDescent="0.15">
      <c r="A5851" s="17">
        <v>5851</v>
      </c>
      <c r="E5851" s="25">
        <f>HLOOKUP(Eingabe!$C$6,Kalkulationen!$T$1:$U$8762,A5852)</f>
        <v>8.5333314530668072E-2</v>
      </c>
    </row>
    <row r="5852" spans="1:5" x14ac:dyDescent="0.15">
      <c r="A5852" s="17">
        <v>5852</v>
      </c>
      <c r="E5852" s="25">
        <f>HLOOKUP(Eingabe!$C$6,Kalkulationen!$T$1:$U$8762,A5853)</f>
        <v>8.5333314530668072E-2</v>
      </c>
    </row>
    <row r="5853" spans="1:5" x14ac:dyDescent="0.15">
      <c r="A5853" s="17">
        <v>5853</v>
      </c>
      <c r="E5853" s="25">
        <f>HLOOKUP(Eingabe!$C$6,Kalkulationen!$T$1:$U$8762,A5854)</f>
        <v>8.5333314530668072E-2</v>
      </c>
    </row>
    <row r="5854" spans="1:5" x14ac:dyDescent="0.15">
      <c r="A5854" s="17">
        <v>5854</v>
      </c>
      <c r="E5854" s="25">
        <f>HLOOKUP(Eingabe!$C$6,Kalkulationen!$T$1:$U$8762,A5855)</f>
        <v>8.5333314530668072E-2</v>
      </c>
    </row>
    <row r="5855" spans="1:5" x14ac:dyDescent="0.15">
      <c r="A5855" s="17">
        <v>5855</v>
      </c>
      <c r="E5855" s="25">
        <f>HLOOKUP(Eingabe!$C$6,Kalkulationen!$T$1:$U$8762,A5856)</f>
        <v>8.5333314530668072E-2</v>
      </c>
    </row>
    <row r="5856" spans="1:5" x14ac:dyDescent="0.15">
      <c r="A5856" s="17">
        <v>5856</v>
      </c>
      <c r="E5856" s="25">
        <f>HLOOKUP(Eingabe!$C$6,Kalkulationen!$T$1:$U$8762,A5857)</f>
        <v>8.5333314530668072E-2</v>
      </c>
    </row>
    <row r="5857" spans="1:5" x14ac:dyDescent="0.15">
      <c r="A5857" s="17">
        <v>5857</v>
      </c>
      <c r="E5857" s="25">
        <f>HLOOKUP(Eingabe!$C$6,Kalkulationen!$T$1:$U$8762,A5858)</f>
        <v>8.5333314530668072E-2</v>
      </c>
    </row>
    <row r="5858" spans="1:5" x14ac:dyDescent="0.15">
      <c r="A5858" s="17">
        <v>5858</v>
      </c>
      <c r="E5858" s="25">
        <f>HLOOKUP(Eingabe!$C$6,Kalkulationen!$T$1:$U$8762,A5859)</f>
        <v>8.5333314530668072E-2</v>
      </c>
    </row>
    <row r="5859" spans="1:5" x14ac:dyDescent="0.15">
      <c r="A5859" s="17">
        <v>5859</v>
      </c>
      <c r="E5859" s="25">
        <f>HLOOKUP(Eingabe!$C$6,Kalkulationen!$T$1:$U$8762,A5860)</f>
        <v>8.5333314530668072E-2</v>
      </c>
    </row>
    <row r="5860" spans="1:5" x14ac:dyDescent="0.15">
      <c r="A5860" s="17">
        <v>5860</v>
      </c>
      <c r="E5860" s="25">
        <f>HLOOKUP(Eingabe!$C$6,Kalkulationen!$T$1:$U$8762,A5861)</f>
        <v>8.5333314530668072E-2</v>
      </c>
    </row>
    <row r="5861" spans="1:5" x14ac:dyDescent="0.15">
      <c r="A5861" s="17">
        <v>5861</v>
      </c>
      <c r="E5861" s="25">
        <f>HLOOKUP(Eingabe!$C$6,Kalkulationen!$T$1:$U$8762,A5862)</f>
        <v>8.5333314530668072E-2</v>
      </c>
    </row>
    <row r="5862" spans="1:5" x14ac:dyDescent="0.15">
      <c r="A5862" s="17">
        <v>5862</v>
      </c>
      <c r="E5862" s="25">
        <f>HLOOKUP(Eingabe!$C$6,Kalkulationen!$T$1:$U$8762,A5863)</f>
        <v>8.5333314530668072E-2</v>
      </c>
    </row>
    <row r="5863" spans="1:5" x14ac:dyDescent="0.15">
      <c r="A5863" s="17">
        <v>5863</v>
      </c>
      <c r="E5863" s="25">
        <f>HLOOKUP(Eingabe!$C$6,Kalkulationen!$T$1:$U$8762,A5864)</f>
        <v>8.5333314530668072E-2</v>
      </c>
    </row>
    <row r="5864" spans="1:5" x14ac:dyDescent="0.15">
      <c r="A5864" s="17">
        <v>5864</v>
      </c>
      <c r="E5864" s="25">
        <f>HLOOKUP(Eingabe!$C$6,Kalkulationen!$T$1:$U$8762,A5865)</f>
        <v>8.5333314530668072E-2</v>
      </c>
    </row>
    <row r="5865" spans="1:5" x14ac:dyDescent="0.15">
      <c r="A5865" s="17">
        <v>5865</v>
      </c>
      <c r="E5865" s="25">
        <f>HLOOKUP(Eingabe!$C$6,Kalkulationen!$T$1:$U$8762,A5866)</f>
        <v>8.5333314530668072E-2</v>
      </c>
    </row>
    <row r="5866" spans="1:5" x14ac:dyDescent="0.15">
      <c r="A5866" s="17">
        <v>5866</v>
      </c>
      <c r="E5866" s="25">
        <f>HLOOKUP(Eingabe!$C$6,Kalkulationen!$T$1:$U$8762,A5867)</f>
        <v>8.5333314530668072E-2</v>
      </c>
    </row>
    <row r="5867" spans="1:5" x14ac:dyDescent="0.15">
      <c r="A5867" s="17">
        <v>5867</v>
      </c>
      <c r="E5867" s="25">
        <f>HLOOKUP(Eingabe!$C$6,Kalkulationen!$T$1:$U$8762,A5868)</f>
        <v>8.5333314530668072E-2</v>
      </c>
    </row>
    <row r="5868" spans="1:5" x14ac:dyDescent="0.15">
      <c r="A5868" s="17">
        <v>5868</v>
      </c>
      <c r="E5868" s="25">
        <f>HLOOKUP(Eingabe!$C$6,Kalkulationen!$T$1:$U$8762,A5869)</f>
        <v>8.5333314530668072E-2</v>
      </c>
    </row>
    <row r="5869" spans="1:5" x14ac:dyDescent="0.15">
      <c r="A5869" s="17">
        <v>5869</v>
      </c>
      <c r="E5869" s="25">
        <f>HLOOKUP(Eingabe!$C$6,Kalkulationen!$T$1:$U$8762,A5870)</f>
        <v>8.5333314530668072E-2</v>
      </c>
    </row>
    <row r="5870" spans="1:5" x14ac:dyDescent="0.15">
      <c r="A5870" s="17">
        <v>5870</v>
      </c>
      <c r="E5870" s="25">
        <f>HLOOKUP(Eingabe!$C$6,Kalkulationen!$T$1:$U$8762,A5871)</f>
        <v>8.5333314530668072E-2</v>
      </c>
    </row>
    <row r="5871" spans="1:5" x14ac:dyDescent="0.15">
      <c r="A5871" s="17">
        <v>5871</v>
      </c>
      <c r="E5871" s="25">
        <f>HLOOKUP(Eingabe!$C$6,Kalkulationen!$T$1:$U$8762,A5872)</f>
        <v>8.5333314530668072E-2</v>
      </c>
    </row>
    <row r="5872" spans="1:5" x14ac:dyDescent="0.15">
      <c r="A5872" s="17">
        <v>5872</v>
      </c>
      <c r="E5872" s="25">
        <f>HLOOKUP(Eingabe!$C$6,Kalkulationen!$T$1:$U$8762,A5873)</f>
        <v>8.5333314530668072E-2</v>
      </c>
    </row>
    <row r="5873" spans="1:5" x14ac:dyDescent="0.15">
      <c r="A5873" s="17">
        <v>5873</v>
      </c>
      <c r="E5873" s="25">
        <f>HLOOKUP(Eingabe!$C$6,Kalkulationen!$T$1:$U$8762,A5874)</f>
        <v>8.5333314530668072E-2</v>
      </c>
    </row>
    <row r="5874" spans="1:5" x14ac:dyDescent="0.15">
      <c r="A5874" s="17">
        <v>5874</v>
      </c>
      <c r="E5874" s="25">
        <f>HLOOKUP(Eingabe!$C$6,Kalkulationen!$T$1:$U$8762,A5875)</f>
        <v>8.5333314530668072E-2</v>
      </c>
    </row>
    <row r="5875" spans="1:5" x14ac:dyDescent="0.15">
      <c r="A5875" s="17">
        <v>5875</v>
      </c>
      <c r="E5875" s="25">
        <f>HLOOKUP(Eingabe!$C$6,Kalkulationen!$T$1:$U$8762,A5876)</f>
        <v>8.5333314530668072E-2</v>
      </c>
    </row>
    <row r="5876" spans="1:5" x14ac:dyDescent="0.15">
      <c r="A5876" s="17">
        <v>5876</v>
      </c>
      <c r="E5876" s="25">
        <f>HLOOKUP(Eingabe!$C$6,Kalkulationen!$T$1:$U$8762,A5877)</f>
        <v>8.5333314530668072E-2</v>
      </c>
    </row>
    <row r="5877" spans="1:5" x14ac:dyDescent="0.15">
      <c r="A5877" s="17">
        <v>5877</v>
      </c>
      <c r="E5877" s="25">
        <f>HLOOKUP(Eingabe!$C$6,Kalkulationen!$T$1:$U$8762,A5878)</f>
        <v>8.5333314530668072E-2</v>
      </c>
    </row>
    <row r="5878" spans="1:5" x14ac:dyDescent="0.15">
      <c r="A5878" s="17">
        <v>5878</v>
      </c>
      <c r="E5878" s="25">
        <f>HLOOKUP(Eingabe!$C$6,Kalkulationen!$T$1:$U$8762,A5879)</f>
        <v>8.5333314530668072E-2</v>
      </c>
    </row>
    <row r="5879" spans="1:5" x14ac:dyDescent="0.15">
      <c r="A5879" s="17">
        <v>5879</v>
      </c>
      <c r="E5879" s="25">
        <f>HLOOKUP(Eingabe!$C$6,Kalkulationen!$T$1:$U$8762,A5880)</f>
        <v>8.5333314530668072E-2</v>
      </c>
    </row>
    <row r="5880" spans="1:5" x14ac:dyDescent="0.15">
      <c r="A5880" s="17">
        <v>5880</v>
      </c>
      <c r="E5880" s="25">
        <f>HLOOKUP(Eingabe!$C$6,Kalkulationen!$T$1:$U$8762,A5881)</f>
        <v>8.5333314530668072E-2</v>
      </c>
    </row>
    <row r="5881" spans="1:5" x14ac:dyDescent="0.15">
      <c r="A5881" s="17">
        <v>5881</v>
      </c>
      <c r="E5881" s="25">
        <f>HLOOKUP(Eingabe!$C$6,Kalkulationen!$T$1:$U$8762,A5882)</f>
        <v>8.5333314530668072E-2</v>
      </c>
    </row>
    <row r="5882" spans="1:5" x14ac:dyDescent="0.15">
      <c r="A5882" s="17">
        <v>5882</v>
      </c>
      <c r="E5882" s="25">
        <f>HLOOKUP(Eingabe!$C$6,Kalkulationen!$T$1:$U$8762,A5883)</f>
        <v>8.5333314530668072E-2</v>
      </c>
    </row>
    <row r="5883" spans="1:5" x14ac:dyDescent="0.15">
      <c r="A5883" s="17">
        <v>5883</v>
      </c>
      <c r="E5883" s="25">
        <f>HLOOKUP(Eingabe!$C$6,Kalkulationen!$T$1:$U$8762,A5884)</f>
        <v>8.5333314530668072E-2</v>
      </c>
    </row>
    <row r="5884" spans="1:5" x14ac:dyDescent="0.15">
      <c r="A5884" s="17">
        <v>5884</v>
      </c>
      <c r="E5884" s="25">
        <f>HLOOKUP(Eingabe!$C$6,Kalkulationen!$T$1:$U$8762,A5885)</f>
        <v>8.5333314530668072E-2</v>
      </c>
    </row>
    <row r="5885" spans="1:5" x14ac:dyDescent="0.15">
      <c r="A5885" s="17">
        <v>5885</v>
      </c>
      <c r="E5885" s="25">
        <f>HLOOKUP(Eingabe!$C$6,Kalkulationen!$T$1:$U$8762,A5886)</f>
        <v>8.5333314530668072E-2</v>
      </c>
    </row>
    <row r="5886" spans="1:5" x14ac:dyDescent="0.15">
      <c r="A5886" s="17">
        <v>5886</v>
      </c>
      <c r="E5886" s="25">
        <f>HLOOKUP(Eingabe!$C$6,Kalkulationen!$T$1:$U$8762,A5887)</f>
        <v>8.5333314530668072E-2</v>
      </c>
    </row>
    <row r="5887" spans="1:5" x14ac:dyDescent="0.15">
      <c r="A5887" s="17">
        <v>5887</v>
      </c>
      <c r="E5887" s="25">
        <f>HLOOKUP(Eingabe!$C$6,Kalkulationen!$T$1:$U$8762,A5888)</f>
        <v>8.5333314530668072E-2</v>
      </c>
    </row>
    <row r="5888" spans="1:5" x14ac:dyDescent="0.15">
      <c r="A5888" s="17">
        <v>5888</v>
      </c>
      <c r="E5888" s="25">
        <f>HLOOKUP(Eingabe!$C$6,Kalkulationen!$T$1:$U$8762,A5889)</f>
        <v>8.5333314530668072E-2</v>
      </c>
    </row>
    <row r="5889" spans="1:5" x14ac:dyDescent="0.15">
      <c r="A5889" s="17">
        <v>5889</v>
      </c>
      <c r="E5889" s="25">
        <f>HLOOKUP(Eingabe!$C$6,Kalkulationen!$T$1:$U$8762,A5890)</f>
        <v>7.1378640628237636E-2</v>
      </c>
    </row>
    <row r="5890" spans="1:5" x14ac:dyDescent="0.15">
      <c r="A5890" s="17">
        <v>5890</v>
      </c>
      <c r="E5890" s="25">
        <f>HLOOKUP(Eingabe!$C$6,Kalkulationen!$T$1:$U$8762,A5891)</f>
        <v>7.1378640628237636E-2</v>
      </c>
    </row>
    <row r="5891" spans="1:5" x14ac:dyDescent="0.15">
      <c r="A5891" s="17">
        <v>5891</v>
      </c>
      <c r="E5891" s="25">
        <f>HLOOKUP(Eingabe!$C$6,Kalkulationen!$T$1:$U$8762,A5892)</f>
        <v>7.1378640628237636E-2</v>
      </c>
    </row>
    <row r="5892" spans="1:5" x14ac:dyDescent="0.15">
      <c r="A5892" s="17">
        <v>5892</v>
      </c>
      <c r="E5892" s="25">
        <f>HLOOKUP(Eingabe!$C$6,Kalkulationen!$T$1:$U$8762,A5893)</f>
        <v>7.1378640628237636E-2</v>
      </c>
    </row>
    <row r="5893" spans="1:5" x14ac:dyDescent="0.15">
      <c r="A5893" s="17">
        <v>5893</v>
      </c>
      <c r="E5893" s="25">
        <f>HLOOKUP(Eingabe!$C$6,Kalkulationen!$T$1:$U$8762,A5894)</f>
        <v>7.1378640628237636E-2</v>
      </c>
    </row>
    <row r="5894" spans="1:5" x14ac:dyDescent="0.15">
      <c r="A5894" s="17">
        <v>5894</v>
      </c>
      <c r="E5894" s="25">
        <f>HLOOKUP(Eingabe!$C$6,Kalkulationen!$T$1:$U$8762,A5895)</f>
        <v>7.1378640628237636E-2</v>
      </c>
    </row>
    <row r="5895" spans="1:5" x14ac:dyDescent="0.15">
      <c r="A5895" s="17">
        <v>5895</v>
      </c>
      <c r="E5895" s="25">
        <f>HLOOKUP(Eingabe!$C$6,Kalkulationen!$T$1:$U$8762,A5896)</f>
        <v>7.1378640628237636E-2</v>
      </c>
    </row>
    <row r="5896" spans="1:5" x14ac:dyDescent="0.15">
      <c r="A5896" s="17">
        <v>5896</v>
      </c>
      <c r="E5896" s="25">
        <f>HLOOKUP(Eingabe!$C$6,Kalkulationen!$T$1:$U$8762,A5897)</f>
        <v>7.1378640628237636E-2</v>
      </c>
    </row>
    <row r="5897" spans="1:5" x14ac:dyDescent="0.15">
      <c r="A5897" s="17">
        <v>5897</v>
      </c>
      <c r="E5897" s="25">
        <f>HLOOKUP(Eingabe!$C$6,Kalkulationen!$T$1:$U$8762,A5898)</f>
        <v>7.1378640628237636E-2</v>
      </c>
    </row>
    <row r="5898" spans="1:5" x14ac:dyDescent="0.15">
      <c r="A5898" s="17">
        <v>5898</v>
      </c>
      <c r="E5898" s="25">
        <f>HLOOKUP(Eingabe!$C$6,Kalkulationen!$T$1:$U$8762,A5899)</f>
        <v>7.1378640628237636E-2</v>
      </c>
    </row>
    <row r="5899" spans="1:5" x14ac:dyDescent="0.15">
      <c r="A5899" s="17">
        <v>5899</v>
      </c>
      <c r="E5899" s="25">
        <f>HLOOKUP(Eingabe!$C$6,Kalkulationen!$T$1:$U$8762,A5900)</f>
        <v>7.1378640628237636E-2</v>
      </c>
    </row>
    <row r="5900" spans="1:5" x14ac:dyDescent="0.15">
      <c r="A5900" s="17">
        <v>5900</v>
      </c>
      <c r="E5900" s="25">
        <f>HLOOKUP(Eingabe!$C$6,Kalkulationen!$T$1:$U$8762,A5901)</f>
        <v>7.1378640628237636E-2</v>
      </c>
    </row>
    <row r="5901" spans="1:5" x14ac:dyDescent="0.15">
      <c r="A5901" s="17">
        <v>5901</v>
      </c>
      <c r="E5901" s="25">
        <f>HLOOKUP(Eingabe!$C$6,Kalkulationen!$T$1:$U$8762,A5902)</f>
        <v>7.1378640628237636E-2</v>
      </c>
    </row>
    <row r="5902" spans="1:5" x14ac:dyDescent="0.15">
      <c r="A5902" s="17">
        <v>5902</v>
      </c>
      <c r="E5902" s="25">
        <f>HLOOKUP(Eingabe!$C$6,Kalkulationen!$T$1:$U$8762,A5903)</f>
        <v>7.1378640628237636E-2</v>
      </c>
    </row>
    <row r="5903" spans="1:5" x14ac:dyDescent="0.15">
      <c r="A5903" s="17">
        <v>5903</v>
      </c>
      <c r="E5903" s="25">
        <f>HLOOKUP(Eingabe!$C$6,Kalkulationen!$T$1:$U$8762,A5904)</f>
        <v>7.1378640628237636E-2</v>
      </c>
    </row>
    <row r="5904" spans="1:5" x14ac:dyDescent="0.15">
      <c r="A5904" s="17">
        <v>5904</v>
      </c>
      <c r="E5904" s="25">
        <f>HLOOKUP(Eingabe!$C$6,Kalkulationen!$T$1:$U$8762,A5905)</f>
        <v>7.1378640628237636E-2</v>
      </c>
    </row>
    <row r="5905" spans="1:5" x14ac:dyDescent="0.15">
      <c r="A5905" s="17">
        <v>5905</v>
      </c>
      <c r="E5905" s="25">
        <f>HLOOKUP(Eingabe!$C$6,Kalkulationen!$T$1:$U$8762,A5906)</f>
        <v>7.1378640628237636E-2</v>
      </c>
    </row>
    <row r="5906" spans="1:5" x14ac:dyDescent="0.15">
      <c r="A5906" s="17">
        <v>5906</v>
      </c>
      <c r="E5906" s="25">
        <f>HLOOKUP(Eingabe!$C$6,Kalkulationen!$T$1:$U$8762,A5907)</f>
        <v>7.1378640628237636E-2</v>
      </c>
    </row>
    <row r="5907" spans="1:5" x14ac:dyDescent="0.15">
      <c r="A5907" s="17">
        <v>5907</v>
      </c>
      <c r="E5907" s="25">
        <f>HLOOKUP(Eingabe!$C$6,Kalkulationen!$T$1:$U$8762,A5908)</f>
        <v>7.1378640628237636E-2</v>
      </c>
    </row>
    <row r="5908" spans="1:5" x14ac:dyDescent="0.15">
      <c r="A5908" s="17">
        <v>5908</v>
      </c>
      <c r="E5908" s="25">
        <f>HLOOKUP(Eingabe!$C$6,Kalkulationen!$T$1:$U$8762,A5909)</f>
        <v>7.1378640628237636E-2</v>
      </c>
    </row>
    <row r="5909" spans="1:5" x14ac:dyDescent="0.15">
      <c r="A5909" s="17">
        <v>5909</v>
      </c>
      <c r="E5909" s="25">
        <f>HLOOKUP(Eingabe!$C$6,Kalkulationen!$T$1:$U$8762,A5910)</f>
        <v>7.1378640628237636E-2</v>
      </c>
    </row>
    <row r="5910" spans="1:5" x14ac:dyDescent="0.15">
      <c r="A5910" s="17">
        <v>5910</v>
      </c>
      <c r="E5910" s="25">
        <f>HLOOKUP(Eingabe!$C$6,Kalkulationen!$T$1:$U$8762,A5911)</f>
        <v>7.1378640628237636E-2</v>
      </c>
    </row>
    <row r="5911" spans="1:5" x14ac:dyDescent="0.15">
      <c r="A5911" s="17">
        <v>5911</v>
      </c>
      <c r="E5911" s="25">
        <f>HLOOKUP(Eingabe!$C$6,Kalkulationen!$T$1:$U$8762,A5912)</f>
        <v>7.1378640628237636E-2</v>
      </c>
    </row>
    <row r="5912" spans="1:5" x14ac:dyDescent="0.15">
      <c r="A5912" s="17">
        <v>5912</v>
      </c>
      <c r="E5912" s="25">
        <f>HLOOKUP(Eingabe!$C$6,Kalkulationen!$T$1:$U$8762,A5913)</f>
        <v>7.1378640628237636E-2</v>
      </c>
    </row>
    <row r="5913" spans="1:5" x14ac:dyDescent="0.15">
      <c r="A5913" s="17">
        <v>5913</v>
      </c>
      <c r="E5913" s="25">
        <f>HLOOKUP(Eingabe!$C$6,Kalkulationen!$T$1:$U$8762,A5914)</f>
        <v>7.1378640628237636E-2</v>
      </c>
    </row>
    <row r="5914" spans="1:5" x14ac:dyDescent="0.15">
      <c r="A5914" s="17">
        <v>5914</v>
      </c>
      <c r="E5914" s="25">
        <f>HLOOKUP(Eingabe!$C$6,Kalkulationen!$T$1:$U$8762,A5915)</f>
        <v>7.1378640628237636E-2</v>
      </c>
    </row>
    <row r="5915" spans="1:5" x14ac:dyDescent="0.15">
      <c r="A5915" s="17">
        <v>5915</v>
      </c>
      <c r="E5915" s="25">
        <f>HLOOKUP(Eingabe!$C$6,Kalkulationen!$T$1:$U$8762,A5916)</f>
        <v>7.1378640628237636E-2</v>
      </c>
    </row>
    <row r="5916" spans="1:5" x14ac:dyDescent="0.15">
      <c r="A5916" s="17">
        <v>5916</v>
      </c>
      <c r="E5916" s="25">
        <f>HLOOKUP(Eingabe!$C$6,Kalkulationen!$T$1:$U$8762,A5917)</f>
        <v>7.1378640628237636E-2</v>
      </c>
    </row>
    <row r="5917" spans="1:5" x14ac:dyDescent="0.15">
      <c r="A5917" s="17">
        <v>5917</v>
      </c>
      <c r="E5917" s="25">
        <f>HLOOKUP(Eingabe!$C$6,Kalkulationen!$T$1:$U$8762,A5918)</f>
        <v>7.1378640628237636E-2</v>
      </c>
    </row>
    <row r="5918" spans="1:5" x14ac:dyDescent="0.15">
      <c r="A5918" s="17">
        <v>5918</v>
      </c>
      <c r="E5918" s="25">
        <f>HLOOKUP(Eingabe!$C$6,Kalkulationen!$T$1:$U$8762,A5919)</f>
        <v>7.1378640628237636E-2</v>
      </c>
    </row>
    <row r="5919" spans="1:5" x14ac:dyDescent="0.15">
      <c r="A5919" s="17">
        <v>5919</v>
      </c>
      <c r="E5919" s="25">
        <f>HLOOKUP(Eingabe!$C$6,Kalkulationen!$T$1:$U$8762,A5920)</f>
        <v>7.1378640628237636E-2</v>
      </c>
    </row>
    <row r="5920" spans="1:5" x14ac:dyDescent="0.15">
      <c r="A5920" s="17">
        <v>5920</v>
      </c>
      <c r="E5920" s="25">
        <f>HLOOKUP(Eingabe!$C$6,Kalkulationen!$T$1:$U$8762,A5921)</f>
        <v>7.1378640628237636E-2</v>
      </c>
    </row>
    <row r="5921" spans="1:5" x14ac:dyDescent="0.15">
      <c r="A5921" s="17">
        <v>5921</v>
      </c>
      <c r="E5921" s="25">
        <f>HLOOKUP(Eingabe!$C$6,Kalkulationen!$T$1:$U$8762,A5922)</f>
        <v>7.1378640628237636E-2</v>
      </c>
    </row>
    <row r="5922" spans="1:5" x14ac:dyDescent="0.15">
      <c r="A5922" s="17">
        <v>5922</v>
      </c>
      <c r="E5922" s="25">
        <f>HLOOKUP(Eingabe!$C$6,Kalkulationen!$T$1:$U$8762,A5923)</f>
        <v>7.1378640628237636E-2</v>
      </c>
    </row>
    <row r="5923" spans="1:5" x14ac:dyDescent="0.15">
      <c r="A5923" s="17">
        <v>5923</v>
      </c>
      <c r="E5923" s="25">
        <f>HLOOKUP(Eingabe!$C$6,Kalkulationen!$T$1:$U$8762,A5924)</f>
        <v>7.1378640628237636E-2</v>
      </c>
    </row>
    <row r="5924" spans="1:5" x14ac:dyDescent="0.15">
      <c r="A5924" s="17">
        <v>5924</v>
      </c>
      <c r="E5924" s="25">
        <f>HLOOKUP(Eingabe!$C$6,Kalkulationen!$T$1:$U$8762,A5925)</f>
        <v>7.1378640628237636E-2</v>
      </c>
    </row>
    <row r="5925" spans="1:5" x14ac:dyDescent="0.15">
      <c r="A5925" s="17">
        <v>5925</v>
      </c>
      <c r="E5925" s="25">
        <f>HLOOKUP(Eingabe!$C$6,Kalkulationen!$T$1:$U$8762,A5926)</f>
        <v>7.1378640628237636E-2</v>
      </c>
    </row>
    <row r="5926" spans="1:5" x14ac:dyDescent="0.15">
      <c r="A5926" s="17">
        <v>5926</v>
      </c>
      <c r="E5926" s="25">
        <f>HLOOKUP(Eingabe!$C$6,Kalkulationen!$T$1:$U$8762,A5927)</f>
        <v>7.1378640628237636E-2</v>
      </c>
    </row>
    <row r="5927" spans="1:5" x14ac:dyDescent="0.15">
      <c r="A5927" s="17">
        <v>5927</v>
      </c>
      <c r="E5927" s="25">
        <f>HLOOKUP(Eingabe!$C$6,Kalkulationen!$T$1:$U$8762,A5928)</f>
        <v>7.1378640628237636E-2</v>
      </c>
    </row>
    <row r="5928" spans="1:5" x14ac:dyDescent="0.15">
      <c r="A5928" s="17">
        <v>5928</v>
      </c>
      <c r="E5928" s="25">
        <f>HLOOKUP(Eingabe!$C$6,Kalkulationen!$T$1:$U$8762,A5929)</f>
        <v>7.1378640628237636E-2</v>
      </c>
    </row>
    <row r="5929" spans="1:5" x14ac:dyDescent="0.15">
      <c r="A5929" s="17">
        <v>5929</v>
      </c>
      <c r="E5929" s="25">
        <f>HLOOKUP(Eingabe!$C$6,Kalkulationen!$T$1:$U$8762,A5930)</f>
        <v>7.1378640628237636E-2</v>
      </c>
    </row>
    <row r="5930" spans="1:5" x14ac:dyDescent="0.15">
      <c r="A5930" s="17">
        <v>5930</v>
      </c>
      <c r="E5930" s="25">
        <f>HLOOKUP(Eingabe!$C$6,Kalkulationen!$T$1:$U$8762,A5931)</f>
        <v>7.1378640628237636E-2</v>
      </c>
    </row>
    <row r="5931" spans="1:5" x14ac:dyDescent="0.15">
      <c r="A5931" s="17">
        <v>5931</v>
      </c>
      <c r="E5931" s="25">
        <f>HLOOKUP(Eingabe!$C$6,Kalkulationen!$T$1:$U$8762,A5932)</f>
        <v>7.1378640628237636E-2</v>
      </c>
    </row>
    <row r="5932" spans="1:5" x14ac:dyDescent="0.15">
      <c r="A5932" s="17">
        <v>5932</v>
      </c>
      <c r="E5932" s="25">
        <f>HLOOKUP(Eingabe!$C$6,Kalkulationen!$T$1:$U$8762,A5933)</f>
        <v>7.1378640628237636E-2</v>
      </c>
    </row>
    <row r="5933" spans="1:5" x14ac:dyDescent="0.15">
      <c r="A5933" s="17">
        <v>5933</v>
      </c>
      <c r="E5933" s="25">
        <f>HLOOKUP(Eingabe!$C$6,Kalkulationen!$T$1:$U$8762,A5934)</f>
        <v>7.1378640628237636E-2</v>
      </c>
    </row>
    <row r="5934" spans="1:5" x14ac:dyDescent="0.15">
      <c r="A5934" s="17">
        <v>5934</v>
      </c>
      <c r="E5934" s="25">
        <f>HLOOKUP(Eingabe!$C$6,Kalkulationen!$T$1:$U$8762,A5935)</f>
        <v>7.1378640628237636E-2</v>
      </c>
    </row>
    <row r="5935" spans="1:5" x14ac:dyDescent="0.15">
      <c r="A5935" s="17">
        <v>5935</v>
      </c>
      <c r="E5935" s="25">
        <f>HLOOKUP(Eingabe!$C$6,Kalkulationen!$T$1:$U$8762,A5936)</f>
        <v>7.1378640628237636E-2</v>
      </c>
    </row>
    <row r="5936" spans="1:5" x14ac:dyDescent="0.15">
      <c r="A5936" s="17">
        <v>5936</v>
      </c>
      <c r="E5936" s="25">
        <f>HLOOKUP(Eingabe!$C$6,Kalkulationen!$T$1:$U$8762,A5937)</f>
        <v>7.1378640628237636E-2</v>
      </c>
    </row>
    <row r="5937" spans="1:5" x14ac:dyDescent="0.15">
      <c r="A5937" s="17">
        <v>5937</v>
      </c>
      <c r="E5937" s="25">
        <f>HLOOKUP(Eingabe!$C$6,Kalkulationen!$T$1:$U$8762,A5938)</f>
        <v>7.1378640628237636E-2</v>
      </c>
    </row>
    <row r="5938" spans="1:5" x14ac:dyDescent="0.15">
      <c r="A5938" s="17">
        <v>5938</v>
      </c>
      <c r="E5938" s="25">
        <f>HLOOKUP(Eingabe!$C$6,Kalkulationen!$T$1:$U$8762,A5939)</f>
        <v>7.1378640628237636E-2</v>
      </c>
    </row>
    <row r="5939" spans="1:5" x14ac:dyDescent="0.15">
      <c r="A5939" s="17">
        <v>5939</v>
      </c>
      <c r="E5939" s="25">
        <f>HLOOKUP(Eingabe!$C$6,Kalkulationen!$T$1:$U$8762,A5940)</f>
        <v>7.1378640628237636E-2</v>
      </c>
    </row>
    <row r="5940" spans="1:5" x14ac:dyDescent="0.15">
      <c r="A5940" s="17">
        <v>5940</v>
      </c>
      <c r="E5940" s="25">
        <f>HLOOKUP(Eingabe!$C$6,Kalkulationen!$T$1:$U$8762,A5941)</f>
        <v>7.1378640628237636E-2</v>
      </c>
    </row>
    <row r="5941" spans="1:5" x14ac:dyDescent="0.15">
      <c r="A5941" s="17">
        <v>5941</v>
      </c>
      <c r="E5941" s="25">
        <f>HLOOKUP(Eingabe!$C$6,Kalkulationen!$T$1:$U$8762,A5942)</f>
        <v>7.1378640628237636E-2</v>
      </c>
    </row>
    <row r="5942" spans="1:5" x14ac:dyDescent="0.15">
      <c r="A5942" s="17">
        <v>5942</v>
      </c>
      <c r="E5942" s="25">
        <f>HLOOKUP(Eingabe!$C$6,Kalkulationen!$T$1:$U$8762,A5943)</f>
        <v>7.1378640628237636E-2</v>
      </c>
    </row>
    <row r="5943" spans="1:5" x14ac:dyDescent="0.15">
      <c r="A5943" s="17">
        <v>5943</v>
      </c>
      <c r="E5943" s="25">
        <f>HLOOKUP(Eingabe!$C$6,Kalkulationen!$T$1:$U$8762,A5944)</f>
        <v>7.1378640628237636E-2</v>
      </c>
    </row>
    <row r="5944" spans="1:5" x14ac:dyDescent="0.15">
      <c r="A5944" s="17">
        <v>5944</v>
      </c>
      <c r="E5944" s="25">
        <f>HLOOKUP(Eingabe!$C$6,Kalkulationen!$T$1:$U$8762,A5945)</f>
        <v>7.1378640628237636E-2</v>
      </c>
    </row>
    <row r="5945" spans="1:5" x14ac:dyDescent="0.15">
      <c r="A5945" s="17">
        <v>5945</v>
      </c>
      <c r="E5945" s="25">
        <f>HLOOKUP(Eingabe!$C$6,Kalkulationen!$T$1:$U$8762,A5946)</f>
        <v>7.1378640628237636E-2</v>
      </c>
    </row>
    <row r="5946" spans="1:5" x14ac:dyDescent="0.15">
      <c r="A5946" s="17">
        <v>5946</v>
      </c>
      <c r="E5946" s="25">
        <f>HLOOKUP(Eingabe!$C$6,Kalkulationen!$T$1:$U$8762,A5947)</f>
        <v>7.1378640628237636E-2</v>
      </c>
    </row>
    <row r="5947" spans="1:5" x14ac:dyDescent="0.15">
      <c r="A5947" s="17">
        <v>5947</v>
      </c>
      <c r="E5947" s="25">
        <f>HLOOKUP(Eingabe!$C$6,Kalkulationen!$T$1:$U$8762,A5948)</f>
        <v>7.1378640628237636E-2</v>
      </c>
    </row>
    <row r="5948" spans="1:5" x14ac:dyDescent="0.15">
      <c r="A5948" s="17">
        <v>5948</v>
      </c>
      <c r="E5948" s="25">
        <f>HLOOKUP(Eingabe!$C$6,Kalkulationen!$T$1:$U$8762,A5949)</f>
        <v>7.1378640628237636E-2</v>
      </c>
    </row>
    <row r="5949" spans="1:5" x14ac:dyDescent="0.15">
      <c r="A5949" s="17">
        <v>5949</v>
      </c>
      <c r="E5949" s="25">
        <f>HLOOKUP(Eingabe!$C$6,Kalkulationen!$T$1:$U$8762,A5950)</f>
        <v>7.1378640628237636E-2</v>
      </c>
    </row>
    <row r="5950" spans="1:5" x14ac:dyDescent="0.15">
      <c r="A5950" s="17">
        <v>5950</v>
      </c>
      <c r="E5950" s="25">
        <f>HLOOKUP(Eingabe!$C$6,Kalkulationen!$T$1:$U$8762,A5951)</f>
        <v>7.1378640628237636E-2</v>
      </c>
    </row>
    <row r="5951" spans="1:5" x14ac:dyDescent="0.15">
      <c r="A5951" s="17">
        <v>5951</v>
      </c>
      <c r="E5951" s="25">
        <f>HLOOKUP(Eingabe!$C$6,Kalkulationen!$T$1:$U$8762,A5952)</f>
        <v>7.1378640628237636E-2</v>
      </c>
    </row>
    <row r="5952" spans="1:5" x14ac:dyDescent="0.15">
      <c r="A5952" s="17">
        <v>5952</v>
      </c>
      <c r="E5952" s="25">
        <f>HLOOKUP(Eingabe!$C$6,Kalkulationen!$T$1:$U$8762,A5953)</f>
        <v>7.1378640628237636E-2</v>
      </c>
    </row>
    <row r="5953" spans="1:5" x14ac:dyDescent="0.15">
      <c r="A5953" s="17">
        <v>5953</v>
      </c>
      <c r="E5953" s="25">
        <f>HLOOKUP(Eingabe!$C$6,Kalkulationen!$T$1:$U$8762,A5954)</f>
        <v>7.1378640628237636E-2</v>
      </c>
    </row>
    <row r="5954" spans="1:5" x14ac:dyDescent="0.15">
      <c r="A5954" s="17">
        <v>5954</v>
      </c>
      <c r="E5954" s="25">
        <f>HLOOKUP(Eingabe!$C$6,Kalkulationen!$T$1:$U$8762,A5955)</f>
        <v>7.1378640628237636E-2</v>
      </c>
    </row>
    <row r="5955" spans="1:5" x14ac:dyDescent="0.15">
      <c r="A5955" s="17">
        <v>5955</v>
      </c>
      <c r="E5955" s="25">
        <f>HLOOKUP(Eingabe!$C$6,Kalkulationen!$T$1:$U$8762,A5956)</f>
        <v>7.1378640628237636E-2</v>
      </c>
    </row>
    <row r="5956" spans="1:5" x14ac:dyDescent="0.15">
      <c r="A5956" s="17">
        <v>5956</v>
      </c>
      <c r="E5956" s="25">
        <f>HLOOKUP(Eingabe!$C$6,Kalkulationen!$T$1:$U$8762,A5957)</f>
        <v>7.1378640628237636E-2</v>
      </c>
    </row>
    <row r="5957" spans="1:5" x14ac:dyDescent="0.15">
      <c r="A5957" s="17">
        <v>5957</v>
      </c>
      <c r="E5957" s="25">
        <f>HLOOKUP(Eingabe!$C$6,Kalkulationen!$T$1:$U$8762,A5958)</f>
        <v>7.1378640628237636E-2</v>
      </c>
    </row>
    <row r="5958" spans="1:5" x14ac:dyDescent="0.15">
      <c r="A5958" s="17">
        <v>5958</v>
      </c>
      <c r="E5958" s="25">
        <f>HLOOKUP(Eingabe!$C$6,Kalkulationen!$T$1:$U$8762,A5959)</f>
        <v>7.1378640628237636E-2</v>
      </c>
    </row>
    <row r="5959" spans="1:5" x14ac:dyDescent="0.15">
      <c r="A5959" s="17">
        <v>5959</v>
      </c>
      <c r="E5959" s="25">
        <f>HLOOKUP(Eingabe!$C$6,Kalkulationen!$T$1:$U$8762,A5960)</f>
        <v>7.1378640628237636E-2</v>
      </c>
    </row>
    <row r="5960" spans="1:5" x14ac:dyDescent="0.15">
      <c r="A5960" s="17">
        <v>5960</v>
      </c>
      <c r="E5960" s="25">
        <f>HLOOKUP(Eingabe!$C$6,Kalkulationen!$T$1:$U$8762,A5961)</f>
        <v>7.1378640628237636E-2</v>
      </c>
    </row>
    <row r="5961" spans="1:5" x14ac:dyDescent="0.15">
      <c r="A5961" s="17">
        <v>5961</v>
      </c>
      <c r="E5961" s="25">
        <f>HLOOKUP(Eingabe!$C$6,Kalkulationen!$T$1:$U$8762,A5962)</f>
        <v>7.1378640628237636E-2</v>
      </c>
    </row>
    <row r="5962" spans="1:5" x14ac:dyDescent="0.15">
      <c r="A5962" s="17">
        <v>5962</v>
      </c>
      <c r="E5962" s="25">
        <f>HLOOKUP(Eingabe!$C$6,Kalkulationen!$T$1:$U$8762,A5963)</f>
        <v>7.1378640628237636E-2</v>
      </c>
    </row>
    <row r="5963" spans="1:5" x14ac:dyDescent="0.15">
      <c r="A5963" s="17">
        <v>5963</v>
      </c>
      <c r="E5963" s="25">
        <f>HLOOKUP(Eingabe!$C$6,Kalkulationen!$T$1:$U$8762,A5964)</f>
        <v>7.1378640628237636E-2</v>
      </c>
    </row>
    <row r="5964" spans="1:5" x14ac:dyDescent="0.15">
      <c r="A5964" s="17">
        <v>5964</v>
      </c>
      <c r="E5964" s="25">
        <f>HLOOKUP(Eingabe!$C$6,Kalkulationen!$T$1:$U$8762,A5965)</f>
        <v>7.1378640628237636E-2</v>
      </c>
    </row>
    <row r="5965" spans="1:5" x14ac:dyDescent="0.15">
      <c r="A5965" s="17">
        <v>5965</v>
      </c>
      <c r="E5965" s="25">
        <f>HLOOKUP(Eingabe!$C$6,Kalkulationen!$T$1:$U$8762,A5966)</f>
        <v>7.1378640628237636E-2</v>
      </c>
    </row>
    <row r="5966" spans="1:5" x14ac:dyDescent="0.15">
      <c r="A5966" s="17">
        <v>5966</v>
      </c>
      <c r="E5966" s="25">
        <f>HLOOKUP(Eingabe!$C$6,Kalkulationen!$T$1:$U$8762,A5967)</f>
        <v>7.1378640628237636E-2</v>
      </c>
    </row>
    <row r="5967" spans="1:5" x14ac:dyDescent="0.15">
      <c r="A5967" s="17">
        <v>5967</v>
      </c>
      <c r="E5967" s="25">
        <f>HLOOKUP(Eingabe!$C$6,Kalkulationen!$T$1:$U$8762,A5968)</f>
        <v>7.1378640628237636E-2</v>
      </c>
    </row>
    <row r="5968" spans="1:5" x14ac:dyDescent="0.15">
      <c r="A5968" s="17">
        <v>5968</v>
      </c>
      <c r="E5968" s="25">
        <f>HLOOKUP(Eingabe!$C$6,Kalkulationen!$T$1:$U$8762,A5969)</f>
        <v>7.1378640628237636E-2</v>
      </c>
    </row>
    <row r="5969" spans="1:5" x14ac:dyDescent="0.15">
      <c r="A5969" s="17">
        <v>5969</v>
      </c>
      <c r="E5969" s="25">
        <f>HLOOKUP(Eingabe!$C$6,Kalkulationen!$T$1:$U$8762,A5970)</f>
        <v>7.1378640628237636E-2</v>
      </c>
    </row>
    <row r="5970" spans="1:5" x14ac:dyDescent="0.15">
      <c r="A5970" s="17">
        <v>5970</v>
      </c>
      <c r="E5970" s="25">
        <f>HLOOKUP(Eingabe!$C$6,Kalkulationen!$T$1:$U$8762,A5971)</f>
        <v>7.1378640628237636E-2</v>
      </c>
    </row>
    <row r="5971" spans="1:5" x14ac:dyDescent="0.15">
      <c r="A5971" s="17">
        <v>5971</v>
      </c>
      <c r="E5971" s="25">
        <f>HLOOKUP(Eingabe!$C$6,Kalkulationen!$T$1:$U$8762,A5972)</f>
        <v>7.1378640628237636E-2</v>
      </c>
    </row>
    <row r="5972" spans="1:5" x14ac:dyDescent="0.15">
      <c r="A5972" s="17">
        <v>5972</v>
      </c>
      <c r="E5972" s="25">
        <f>HLOOKUP(Eingabe!$C$6,Kalkulationen!$T$1:$U$8762,A5973)</f>
        <v>7.1378640628237636E-2</v>
      </c>
    </row>
    <row r="5973" spans="1:5" x14ac:dyDescent="0.15">
      <c r="A5973" s="17">
        <v>5973</v>
      </c>
      <c r="E5973" s="25">
        <f>HLOOKUP(Eingabe!$C$6,Kalkulationen!$T$1:$U$8762,A5974)</f>
        <v>7.1378640628237636E-2</v>
      </c>
    </row>
    <row r="5974" spans="1:5" x14ac:dyDescent="0.15">
      <c r="A5974" s="17">
        <v>5974</v>
      </c>
      <c r="E5974" s="25">
        <f>HLOOKUP(Eingabe!$C$6,Kalkulationen!$T$1:$U$8762,A5975)</f>
        <v>7.1378640628237636E-2</v>
      </c>
    </row>
    <row r="5975" spans="1:5" x14ac:dyDescent="0.15">
      <c r="A5975" s="17">
        <v>5975</v>
      </c>
      <c r="E5975" s="25">
        <f>HLOOKUP(Eingabe!$C$6,Kalkulationen!$T$1:$U$8762,A5976)</f>
        <v>7.1378640628237636E-2</v>
      </c>
    </row>
    <row r="5976" spans="1:5" x14ac:dyDescent="0.15">
      <c r="A5976" s="17">
        <v>5976</v>
      </c>
      <c r="E5976" s="25">
        <f>HLOOKUP(Eingabe!$C$6,Kalkulationen!$T$1:$U$8762,A5977)</f>
        <v>7.1378640628237636E-2</v>
      </c>
    </row>
    <row r="5977" spans="1:5" x14ac:dyDescent="0.15">
      <c r="A5977" s="17">
        <v>5977</v>
      </c>
      <c r="E5977" s="25">
        <f>HLOOKUP(Eingabe!$C$6,Kalkulationen!$T$1:$U$8762,A5978)</f>
        <v>7.1378640628237636E-2</v>
      </c>
    </row>
    <row r="5978" spans="1:5" x14ac:dyDescent="0.15">
      <c r="A5978" s="17">
        <v>5978</v>
      </c>
      <c r="E5978" s="25">
        <f>HLOOKUP(Eingabe!$C$6,Kalkulationen!$T$1:$U$8762,A5979)</f>
        <v>7.1378640628237636E-2</v>
      </c>
    </row>
    <row r="5979" spans="1:5" x14ac:dyDescent="0.15">
      <c r="A5979" s="17">
        <v>5979</v>
      </c>
      <c r="E5979" s="25">
        <f>HLOOKUP(Eingabe!$C$6,Kalkulationen!$T$1:$U$8762,A5980)</f>
        <v>7.1378640628237636E-2</v>
      </c>
    </row>
    <row r="5980" spans="1:5" x14ac:dyDescent="0.15">
      <c r="A5980" s="17">
        <v>5980</v>
      </c>
      <c r="E5980" s="25">
        <f>HLOOKUP(Eingabe!$C$6,Kalkulationen!$T$1:$U$8762,A5981)</f>
        <v>7.1378640628237636E-2</v>
      </c>
    </row>
    <row r="5981" spans="1:5" x14ac:dyDescent="0.15">
      <c r="A5981" s="17">
        <v>5981</v>
      </c>
      <c r="E5981" s="25">
        <f>HLOOKUP(Eingabe!$C$6,Kalkulationen!$T$1:$U$8762,A5982)</f>
        <v>7.1378640628237636E-2</v>
      </c>
    </row>
    <row r="5982" spans="1:5" x14ac:dyDescent="0.15">
      <c r="A5982" s="17">
        <v>5982</v>
      </c>
      <c r="E5982" s="25">
        <f>HLOOKUP(Eingabe!$C$6,Kalkulationen!$T$1:$U$8762,A5983)</f>
        <v>7.1378640628237636E-2</v>
      </c>
    </row>
    <row r="5983" spans="1:5" x14ac:dyDescent="0.15">
      <c r="A5983" s="17">
        <v>5983</v>
      </c>
      <c r="E5983" s="25">
        <f>HLOOKUP(Eingabe!$C$6,Kalkulationen!$T$1:$U$8762,A5984)</f>
        <v>7.1378640628237636E-2</v>
      </c>
    </row>
    <row r="5984" spans="1:5" x14ac:dyDescent="0.15">
      <c r="A5984" s="17">
        <v>5984</v>
      </c>
      <c r="E5984" s="25">
        <f>HLOOKUP(Eingabe!$C$6,Kalkulationen!$T$1:$U$8762,A5985)</f>
        <v>7.1378640628237636E-2</v>
      </c>
    </row>
    <row r="5985" spans="1:5" x14ac:dyDescent="0.15">
      <c r="A5985" s="17">
        <v>5985</v>
      </c>
      <c r="E5985" s="25">
        <f>HLOOKUP(Eingabe!$C$6,Kalkulationen!$T$1:$U$8762,A5986)</f>
        <v>7.1378640628237636E-2</v>
      </c>
    </row>
    <row r="5986" spans="1:5" x14ac:dyDescent="0.15">
      <c r="A5986" s="17">
        <v>5986</v>
      </c>
      <c r="E5986" s="25">
        <f>HLOOKUP(Eingabe!$C$6,Kalkulationen!$T$1:$U$8762,A5987)</f>
        <v>7.1378640628237636E-2</v>
      </c>
    </row>
    <row r="5987" spans="1:5" x14ac:dyDescent="0.15">
      <c r="A5987" s="17">
        <v>5987</v>
      </c>
      <c r="E5987" s="25">
        <f>HLOOKUP(Eingabe!$C$6,Kalkulationen!$T$1:$U$8762,A5988)</f>
        <v>7.1378640628237636E-2</v>
      </c>
    </row>
    <row r="5988" spans="1:5" x14ac:dyDescent="0.15">
      <c r="A5988" s="17">
        <v>5988</v>
      </c>
      <c r="E5988" s="25">
        <f>HLOOKUP(Eingabe!$C$6,Kalkulationen!$T$1:$U$8762,A5989)</f>
        <v>7.1378640628237636E-2</v>
      </c>
    </row>
    <row r="5989" spans="1:5" x14ac:dyDescent="0.15">
      <c r="A5989" s="17">
        <v>5989</v>
      </c>
      <c r="E5989" s="25">
        <f>HLOOKUP(Eingabe!$C$6,Kalkulationen!$T$1:$U$8762,A5990)</f>
        <v>7.1378640628237636E-2</v>
      </c>
    </row>
    <row r="5990" spans="1:5" x14ac:dyDescent="0.15">
      <c r="A5990" s="17">
        <v>5990</v>
      </c>
      <c r="E5990" s="25">
        <f>HLOOKUP(Eingabe!$C$6,Kalkulationen!$T$1:$U$8762,A5991)</f>
        <v>7.1378640628237636E-2</v>
      </c>
    </row>
    <row r="5991" spans="1:5" x14ac:dyDescent="0.15">
      <c r="A5991" s="17">
        <v>5991</v>
      </c>
      <c r="E5991" s="25">
        <f>HLOOKUP(Eingabe!$C$6,Kalkulationen!$T$1:$U$8762,A5992)</f>
        <v>7.1378640628237636E-2</v>
      </c>
    </row>
    <row r="5992" spans="1:5" x14ac:dyDescent="0.15">
      <c r="A5992" s="17">
        <v>5992</v>
      </c>
      <c r="E5992" s="25">
        <f>HLOOKUP(Eingabe!$C$6,Kalkulationen!$T$1:$U$8762,A5993)</f>
        <v>7.1378640628237636E-2</v>
      </c>
    </row>
    <row r="5993" spans="1:5" x14ac:dyDescent="0.15">
      <c r="A5993" s="17">
        <v>5993</v>
      </c>
      <c r="E5993" s="25">
        <f>HLOOKUP(Eingabe!$C$6,Kalkulationen!$T$1:$U$8762,A5994)</f>
        <v>7.1378640628237636E-2</v>
      </c>
    </row>
    <row r="5994" spans="1:5" x14ac:dyDescent="0.15">
      <c r="A5994" s="17">
        <v>5994</v>
      </c>
      <c r="E5994" s="25">
        <f>HLOOKUP(Eingabe!$C$6,Kalkulationen!$T$1:$U$8762,A5995)</f>
        <v>7.1378640628237636E-2</v>
      </c>
    </row>
    <row r="5995" spans="1:5" x14ac:dyDescent="0.15">
      <c r="A5995" s="17">
        <v>5995</v>
      </c>
      <c r="E5995" s="25">
        <f>HLOOKUP(Eingabe!$C$6,Kalkulationen!$T$1:$U$8762,A5996)</f>
        <v>7.1378640628237636E-2</v>
      </c>
    </row>
    <row r="5996" spans="1:5" x14ac:dyDescent="0.15">
      <c r="A5996" s="17">
        <v>5996</v>
      </c>
      <c r="E5996" s="25">
        <f>HLOOKUP(Eingabe!$C$6,Kalkulationen!$T$1:$U$8762,A5997)</f>
        <v>7.1378640628237636E-2</v>
      </c>
    </row>
    <row r="5997" spans="1:5" x14ac:dyDescent="0.15">
      <c r="A5997" s="17">
        <v>5997</v>
      </c>
      <c r="E5997" s="25">
        <f>HLOOKUP(Eingabe!$C$6,Kalkulationen!$T$1:$U$8762,A5998)</f>
        <v>7.1378640628237636E-2</v>
      </c>
    </row>
    <row r="5998" spans="1:5" x14ac:dyDescent="0.15">
      <c r="A5998" s="17">
        <v>5998</v>
      </c>
      <c r="E5998" s="25">
        <f>HLOOKUP(Eingabe!$C$6,Kalkulationen!$T$1:$U$8762,A5999)</f>
        <v>7.1378640628237636E-2</v>
      </c>
    </row>
    <row r="5999" spans="1:5" x14ac:dyDescent="0.15">
      <c r="A5999" s="17">
        <v>5999</v>
      </c>
      <c r="E5999" s="25">
        <f>HLOOKUP(Eingabe!$C$6,Kalkulationen!$T$1:$U$8762,A6000)</f>
        <v>7.1378640628237636E-2</v>
      </c>
    </row>
    <row r="6000" spans="1:5" x14ac:dyDescent="0.15">
      <c r="A6000" s="17">
        <v>6000</v>
      </c>
      <c r="E6000" s="25">
        <f>HLOOKUP(Eingabe!$C$6,Kalkulationen!$T$1:$U$8762,A6001)</f>
        <v>7.1378640628237636E-2</v>
      </c>
    </row>
    <row r="6001" spans="1:5" x14ac:dyDescent="0.15">
      <c r="A6001" s="17">
        <v>6001</v>
      </c>
      <c r="E6001" s="25">
        <f>HLOOKUP(Eingabe!$C$6,Kalkulationen!$T$1:$U$8762,A6002)</f>
        <v>7.1378640628237636E-2</v>
      </c>
    </row>
    <row r="6002" spans="1:5" x14ac:dyDescent="0.15">
      <c r="A6002" s="17">
        <v>6002</v>
      </c>
      <c r="E6002" s="25">
        <f>HLOOKUP(Eingabe!$C$6,Kalkulationen!$T$1:$U$8762,A6003)</f>
        <v>7.1378640628237636E-2</v>
      </c>
    </row>
    <row r="6003" spans="1:5" x14ac:dyDescent="0.15">
      <c r="A6003" s="17">
        <v>6003</v>
      </c>
      <c r="E6003" s="25">
        <f>HLOOKUP(Eingabe!$C$6,Kalkulationen!$T$1:$U$8762,A6004)</f>
        <v>7.1378640628237636E-2</v>
      </c>
    </row>
    <row r="6004" spans="1:5" x14ac:dyDescent="0.15">
      <c r="A6004" s="17">
        <v>6004</v>
      </c>
      <c r="E6004" s="25">
        <f>HLOOKUP(Eingabe!$C$6,Kalkulationen!$T$1:$U$8762,A6005)</f>
        <v>7.1378640628237636E-2</v>
      </c>
    </row>
    <row r="6005" spans="1:5" x14ac:dyDescent="0.15">
      <c r="A6005" s="17">
        <v>6005</v>
      </c>
      <c r="E6005" s="25">
        <f>HLOOKUP(Eingabe!$C$6,Kalkulationen!$T$1:$U$8762,A6006)</f>
        <v>7.1378640628237636E-2</v>
      </c>
    </row>
    <row r="6006" spans="1:5" x14ac:dyDescent="0.15">
      <c r="A6006" s="17">
        <v>6006</v>
      </c>
      <c r="E6006" s="25">
        <f>HLOOKUP(Eingabe!$C$6,Kalkulationen!$T$1:$U$8762,A6007)</f>
        <v>7.1378640628237636E-2</v>
      </c>
    </row>
    <row r="6007" spans="1:5" x14ac:dyDescent="0.15">
      <c r="A6007" s="17">
        <v>6007</v>
      </c>
      <c r="E6007" s="25">
        <f>HLOOKUP(Eingabe!$C$6,Kalkulationen!$T$1:$U$8762,A6008)</f>
        <v>7.1378640628237636E-2</v>
      </c>
    </row>
    <row r="6008" spans="1:5" x14ac:dyDescent="0.15">
      <c r="A6008" s="17">
        <v>6008</v>
      </c>
      <c r="E6008" s="25">
        <f>HLOOKUP(Eingabe!$C$6,Kalkulationen!$T$1:$U$8762,A6009)</f>
        <v>7.1378640628237636E-2</v>
      </c>
    </row>
    <row r="6009" spans="1:5" x14ac:dyDescent="0.15">
      <c r="A6009" s="17">
        <v>6009</v>
      </c>
      <c r="E6009" s="25">
        <f>HLOOKUP(Eingabe!$C$6,Kalkulationen!$T$1:$U$8762,A6010)</f>
        <v>7.1378640628237636E-2</v>
      </c>
    </row>
    <row r="6010" spans="1:5" x14ac:dyDescent="0.15">
      <c r="A6010" s="17">
        <v>6010</v>
      </c>
      <c r="E6010" s="25">
        <f>HLOOKUP(Eingabe!$C$6,Kalkulationen!$T$1:$U$8762,A6011)</f>
        <v>7.1378640628237636E-2</v>
      </c>
    </row>
    <row r="6011" spans="1:5" x14ac:dyDescent="0.15">
      <c r="A6011" s="17">
        <v>6011</v>
      </c>
      <c r="E6011" s="25">
        <f>HLOOKUP(Eingabe!$C$6,Kalkulationen!$T$1:$U$8762,A6012)</f>
        <v>7.1378640628237636E-2</v>
      </c>
    </row>
    <row r="6012" spans="1:5" x14ac:dyDescent="0.15">
      <c r="A6012" s="17">
        <v>6012</v>
      </c>
      <c r="E6012" s="25">
        <f>HLOOKUP(Eingabe!$C$6,Kalkulationen!$T$1:$U$8762,A6013)</f>
        <v>7.1378640628237636E-2</v>
      </c>
    </row>
    <row r="6013" spans="1:5" x14ac:dyDescent="0.15">
      <c r="A6013" s="17">
        <v>6013</v>
      </c>
      <c r="E6013" s="25">
        <f>HLOOKUP(Eingabe!$C$6,Kalkulationen!$T$1:$U$8762,A6014)</f>
        <v>7.1378640628237636E-2</v>
      </c>
    </row>
    <row r="6014" spans="1:5" x14ac:dyDescent="0.15">
      <c r="A6014" s="17">
        <v>6014</v>
      </c>
      <c r="E6014" s="25">
        <f>HLOOKUP(Eingabe!$C$6,Kalkulationen!$T$1:$U$8762,A6015)</f>
        <v>7.1378640628237636E-2</v>
      </c>
    </row>
    <row r="6015" spans="1:5" x14ac:dyDescent="0.15">
      <c r="A6015" s="17">
        <v>6015</v>
      </c>
      <c r="E6015" s="25">
        <f>HLOOKUP(Eingabe!$C$6,Kalkulationen!$T$1:$U$8762,A6016)</f>
        <v>7.1378640628237636E-2</v>
      </c>
    </row>
    <row r="6016" spans="1:5" x14ac:dyDescent="0.15">
      <c r="A6016" s="17">
        <v>6016</v>
      </c>
      <c r="E6016" s="25">
        <f>HLOOKUP(Eingabe!$C$6,Kalkulationen!$T$1:$U$8762,A6017)</f>
        <v>7.1378640628237636E-2</v>
      </c>
    </row>
    <row r="6017" spans="1:5" x14ac:dyDescent="0.15">
      <c r="A6017" s="17">
        <v>6017</v>
      </c>
      <c r="E6017" s="25">
        <f>HLOOKUP(Eingabe!$C$6,Kalkulationen!$T$1:$U$8762,A6018)</f>
        <v>7.1378640628237636E-2</v>
      </c>
    </row>
    <row r="6018" spans="1:5" x14ac:dyDescent="0.15">
      <c r="A6018" s="17">
        <v>6018</v>
      </c>
      <c r="E6018" s="25">
        <f>HLOOKUP(Eingabe!$C$6,Kalkulationen!$T$1:$U$8762,A6019)</f>
        <v>7.1378640628237636E-2</v>
      </c>
    </row>
    <row r="6019" spans="1:5" x14ac:dyDescent="0.15">
      <c r="A6019" s="17">
        <v>6019</v>
      </c>
      <c r="E6019" s="25">
        <f>HLOOKUP(Eingabe!$C$6,Kalkulationen!$T$1:$U$8762,A6020)</f>
        <v>7.1378640628237636E-2</v>
      </c>
    </row>
    <row r="6020" spans="1:5" x14ac:dyDescent="0.15">
      <c r="A6020" s="17">
        <v>6020</v>
      </c>
      <c r="E6020" s="25">
        <f>HLOOKUP(Eingabe!$C$6,Kalkulationen!$T$1:$U$8762,A6021)</f>
        <v>7.1378640628237636E-2</v>
      </c>
    </row>
    <row r="6021" spans="1:5" x14ac:dyDescent="0.15">
      <c r="A6021" s="17">
        <v>6021</v>
      </c>
      <c r="E6021" s="25">
        <f>HLOOKUP(Eingabe!$C$6,Kalkulationen!$T$1:$U$8762,A6022)</f>
        <v>7.1378640628237636E-2</v>
      </c>
    </row>
    <row r="6022" spans="1:5" x14ac:dyDescent="0.15">
      <c r="A6022" s="17">
        <v>6022</v>
      </c>
      <c r="E6022" s="25">
        <f>HLOOKUP(Eingabe!$C$6,Kalkulationen!$T$1:$U$8762,A6023)</f>
        <v>7.1378640628237636E-2</v>
      </c>
    </row>
    <row r="6023" spans="1:5" x14ac:dyDescent="0.15">
      <c r="A6023" s="17">
        <v>6023</v>
      </c>
      <c r="E6023" s="25">
        <f>HLOOKUP(Eingabe!$C$6,Kalkulationen!$T$1:$U$8762,A6024)</f>
        <v>7.1378640628237636E-2</v>
      </c>
    </row>
    <row r="6024" spans="1:5" x14ac:dyDescent="0.15">
      <c r="A6024" s="17">
        <v>6024</v>
      </c>
      <c r="E6024" s="25">
        <f>HLOOKUP(Eingabe!$C$6,Kalkulationen!$T$1:$U$8762,A6025)</f>
        <v>7.1378640628237636E-2</v>
      </c>
    </row>
    <row r="6025" spans="1:5" x14ac:dyDescent="0.15">
      <c r="A6025" s="17">
        <v>6025</v>
      </c>
      <c r="E6025" s="25">
        <f>HLOOKUP(Eingabe!$C$6,Kalkulationen!$T$1:$U$8762,A6026)</f>
        <v>7.1378640628237636E-2</v>
      </c>
    </row>
    <row r="6026" spans="1:5" x14ac:dyDescent="0.15">
      <c r="A6026" s="17">
        <v>6026</v>
      </c>
      <c r="E6026" s="25">
        <f>HLOOKUP(Eingabe!$C$6,Kalkulationen!$T$1:$U$8762,A6027)</f>
        <v>7.1378640628237636E-2</v>
      </c>
    </row>
    <row r="6027" spans="1:5" x14ac:dyDescent="0.15">
      <c r="A6027" s="17">
        <v>6027</v>
      </c>
      <c r="E6027" s="25">
        <f>HLOOKUP(Eingabe!$C$6,Kalkulationen!$T$1:$U$8762,A6028)</f>
        <v>7.1378640628237636E-2</v>
      </c>
    </row>
    <row r="6028" spans="1:5" x14ac:dyDescent="0.15">
      <c r="A6028" s="17">
        <v>6028</v>
      </c>
      <c r="E6028" s="25">
        <f>HLOOKUP(Eingabe!$C$6,Kalkulationen!$T$1:$U$8762,A6029)</f>
        <v>7.1378640628237636E-2</v>
      </c>
    </row>
    <row r="6029" spans="1:5" x14ac:dyDescent="0.15">
      <c r="A6029" s="17">
        <v>6029</v>
      </c>
      <c r="E6029" s="25">
        <f>HLOOKUP(Eingabe!$C$6,Kalkulationen!$T$1:$U$8762,A6030)</f>
        <v>7.1378640628237636E-2</v>
      </c>
    </row>
    <row r="6030" spans="1:5" x14ac:dyDescent="0.15">
      <c r="A6030" s="17">
        <v>6030</v>
      </c>
      <c r="E6030" s="25">
        <f>HLOOKUP(Eingabe!$C$6,Kalkulationen!$T$1:$U$8762,A6031)</f>
        <v>7.1378640628237636E-2</v>
      </c>
    </row>
    <row r="6031" spans="1:5" x14ac:dyDescent="0.15">
      <c r="A6031" s="17">
        <v>6031</v>
      </c>
      <c r="E6031" s="25">
        <f>HLOOKUP(Eingabe!$C$6,Kalkulationen!$T$1:$U$8762,A6032)</f>
        <v>7.1378640628237636E-2</v>
      </c>
    </row>
    <row r="6032" spans="1:5" x14ac:dyDescent="0.15">
      <c r="A6032" s="17">
        <v>6032</v>
      </c>
      <c r="E6032" s="25">
        <f>HLOOKUP(Eingabe!$C$6,Kalkulationen!$T$1:$U$8762,A6033)</f>
        <v>7.1378640628237636E-2</v>
      </c>
    </row>
    <row r="6033" spans="1:5" x14ac:dyDescent="0.15">
      <c r="A6033" s="17">
        <v>6033</v>
      </c>
      <c r="E6033" s="25">
        <f>HLOOKUP(Eingabe!$C$6,Kalkulationen!$T$1:$U$8762,A6034)</f>
        <v>7.1378640628237636E-2</v>
      </c>
    </row>
    <row r="6034" spans="1:5" x14ac:dyDescent="0.15">
      <c r="A6034" s="17">
        <v>6034</v>
      </c>
      <c r="E6034" s="25">
        <f>HLOOKUP(Eingabe!$C$6,Kalkulationen!$T$1:$U$8762,A6035)</f>
        <v>7.1378640628237636E-2</v>
      </c>
    </row>
    <row r="6035" spans="1:5" x14ac:dyDescent="0.15">
      <c r="A6035" s="17">
        <v>6035</v>
      </c>
      <c r="E6035" s="25">
        <f>HLOOKUP(Eingabe!$C$6,Kalkulationen!$T$1:$U$8762,A6036)</f>
        <v>7.1378640628237636E-2</v>
      </c>
    </row>
    <row r="6036" spans="1:5" x14ac:dyDescent="0.15">
      <c r="A6036" s="17">
        <v>6036</v>
      </c>
      <c r="E6036" s="25">
        <f>HLOOKUP(Eingabe!$C$6,Kalkulationen!$T$1:$U$8762,A6037)</f>
        <v>7.1378640628237636E-2</v>
      </c>
    </row>
    <row r="6037" spans="1:5" x14ac:dyDescent="0.15">
      <c r="A6037" s="17">
        <v>6037</v>
      </c>
      <c r="E6037" s="25">
        <f>HLOOKUP(Eingabe!$C$6,Kalkulationen!$T$1:$U$8762,A6038)</f>
        <v>7.1378640628237636E-2</v>
      </c>
    </row>
    <row r="6038" spans="1:5" x14ac:dyDescent="0.15">
      <c r="A6038" s="17">
        <v>6038</v>
      </c>
      <c r="E6038" s="25">
        <f>HLOOKUP(Eingabe!$C$6,Kalkulationen!$T$1:$U$8762,A6039)</f>
        <v>7.1378640628237636E-2</v>
      </c>
    </row>
    <row r="6039" spans="1:5" x14ac:dyDescent="0.15">
      <c r="A6039" s="17">
        <v>6039</v>
      </c>
      <c r="E6039" s="25">
        <f>HLOOKUP(Eingabe!$C$6,Kalkulationen!$T$1:$U$8762,A6040)</f>
        <v>7.1378640628237636E-2</v>
      </c>
    </row>
    <row r="6040" spans="1:5" x14ac:dyDescent="0.15">
      <c r="A6040" s="17">
        <v>6040</v>
      </c>
      <c r="E6040" s="25">
        <f>HLOOKUP(Eingabe!$C$6,Kalkulationen!$T$1:$U$8762,A6041)</f>
        <v>7.1378640628237636E-2</v>
      </c>
    </row>
    <row r="6041" spans="1:5" x14ac:dyDescent="0.15">
      <c r="A6041" s="17">
        <v>6041</v>
      </c>
      <c r="E6041" s="25">
        <f>HLOOKUP(Eingabe!$C$6,Kalkulationen!$T$1:$U$8762,A6042)</f>
        <v>7.1378640628237636E-2</v>
      </c>
    </row>
    <row r="6042" spans="1:5" x14ac:dyDescent="0.15">
      <c r="A6042" s="17">
        <v>6042</v>
      </c>
      <c r="E6042" s="25">
        <f>HLOOKUP(Eingabe!$C$6,Kalkulationen!$T$1:$U$8762,A6043)</f>
        <v>7.1378640628237636E-2</v>
      </c>
    </row>
    <row r="6043" spans="1:5" x14ac:dyDescent="0.15">
      <c r="A6043" s="17">
        <v>6043</v>
      </c>
      <c r="E6043" s="25">
        <f>HLOOKUP(Eingabe!$C$6,Kalkulationen!$T$1:$U$8762,A6044)</f>
        <v>7.1378640628237636E-2</v>
      </c>
    </row>
    <row r="6044" spans="1:5" x14ac:dyDescent="0.15">
      <c r="A6044" s="17">
        <v>6044</v>
      </c>
      <c r="E6044" s="25">
        <f>HLOOKUP(Eingabe!$C$6,Kalkulationen!$T$1:$U$8762,A6045)</f>
        <v>7.1378640628237636E-2</v>
      </c>
    </row>
    <row r="6045" spans="1:5" x14ac:dyDescent="0.15">
      <c r="A6045" s="17">
        <v>6045</v>
      </c>
      <c r="E6045" s="25">
        <f>HLOOKUP(Eingabe!$C$6,Kalkulationen!$T$1:$U$8762,A6046)</f>
        <v>7.1378640628237636E-2</v>
      </c>
    </row>
    <row r="6046" spans="1:5" x14ac:dyDescent="0.15">
      <c r="A6046" s="17">
        <v>6046</v>
      </c>
      <c r="E6046" s="25">
        <f>HLOOKUP(Eingabe!$C$6,Kalkulationen!$T$1:$U$8762,A6047)</f>
        <v>7.1378640628237636E-2</v>
      </c>
    </row>
    <row r="6047" spans="1:5" x14ac:dyDescent="0.15">
      <c r="A6047" s="17">
        <v>6047</v>
      </c>
      <c r="E6047" s="25">
        <f>HLOOKUP(Eingabe!$C$6,Kalkulationen!$T$1:$U$8762,A6048)</f>
        <v>7.1378640628237636E-2</v>
      </c>
    </row>
    <row r="6048" spans="1:5" x14ac:dyDescent="0.15">
      <c r="A6048" s="17">
        <v>6048</v>
      </c>
      <c r="E6048" s="25">
        <f>HLOOKUP(Eingabe!$C$6,Kalkulationen!$T$1:$U$8762,A6049)</f>
        <v>7.1378640628237636E-2</v>
      </c>
    </row>
    <row r="6049" spans="1:5" x14ac:dyDescent="0.15">
      <c r="A6049" s="17">
        <v>6049</v>
      </c>
      <c r="E6049" s="25">
        <f>HLOOKUP(Eingabe!$C$6,Kalkulationen!$T$1:$U$8762,A6050)</f>
        <v>7.1378640628237636E-2</v>
      </c>
    </row>
    <row r="6050" spans="1:5" x14ac:dyDescent="0.15">
      <c r="A6050" s="17">
        <v>6050</v>
      </c>
      <c r="E6050" s="25">
        <f>HLOOKUP(Eingabe!$C$6,Kalkulationen!$T$1:$U$8762,A6051)</f>
        <v>7.1378640628237636E-2</v>
      </c>
    </row>
    <row r="6051" spans="1:5" x14ac:dyDescent="0.15">
      <c r="A6051" s="17">
        <v>6051</v>
      </c>
      <c r="E6051" s="25">
        <f>HLOOKUP(Eingabe!$C$6,Kalkulationen!$T$1:$U$8762,A6052)</f>
        <v>7.1378640628237636E-2</v>
      </c>
    </row>
    <row r="6052" spans="1:5" x14ac:dyDescent="0.15">
      <c r="A6052" s="17">
        <v>6052</v>
      </c>
      <c r="E6052" s="25">
        <f>HLOOKUP(Eingabe!$C$6,Kalkulationen!$T$1:$U$8762,A6053)</f>
        <v>7.1378640628237636E-2</v>
      </c>
    </row>
    <row r="6053" spans="1:5" x14ac:dyDescent="0.15">
      <c r="A6053" s="17">
        <v>6053</v>
      </c>
      <c r="E6053" s="25">
        <f>HLOOKUP(Eingabe!$C$6,Kalkulationen!$T$1:$U$8762,A6054)</f>
        <v>7.1378640628237636E-2</v>
      </c>
    </row>
    <row r="6054" spans="1:5" x14ac:dyDescent="0.15">
      <c r="A6054" s="17">
        <v>6054</v>
      </c>
      <c r="E6054" s="25">
        <f>HLOOKUP(Eingabe!$C$6,Kalkulationen!$T$1:$U$8762,A6055)</f>
        <v>7.1378640628237636E-2</v>
      </c>
    </row>
    <row r="6055" spans="1:5" x14ac:dyDescent="0.15">
      <c r="A6055" s="17">
        <v>6055</v>
      </c>
      <c r="E6055" s="25">
        <f>HLOOKUP(Eingabe!$C$6,Kalkulationen!$T$1:$U$8762,A6056)</f>
        <v>7.1378640628237636E-2</v>
      </c>
    </row>
    <row r="6056" spans="1:5" x14ac:dyDescent="0.15">
      <c r="A6056" s="17">
        <v>6056</v>
      </c>
      <c r="E6056" s="25">
        <f>HLOOKUP(Eingabe!$C$6,Kalkulationen!$T$1:$U$8762,A6057)</f>
        <v>7.1378640628237636E-2</v>
      </c>
    </row>
    <row r="6057" spans="1:5" x14ac:dyDescent="0.15">
      <c r="A6057" s="17">
        <v>6057</v>
      </c>
      <c r="E6057" s="25">
        <f>HLOOKUP(Eingabe!$C$6,Kalkulationen!$T$1:$U$8762,A6058)</f>
        <v>7.1378640628237636E-2</v>
      </c>
    </row>
    <row r="6058" spans="1:5" x14ac:dyDescent="0.15">
      <c r="A6058" s="17">
        <v>6058</v>
      </c>
      <c r="E6058" s="25">
        <f>HLOOKUP(Eingabe!$C$6,Kalkulationen!$T$1:$U$8762,A6059)</f>
        <v>7.1378640628237636E-2</v>
      </c>
    </row>
    <row r="6059" spans="1:5" x14ac:dyDescent="0.15">
      <c r="A6059" s="17">
        <v>6059</v>
      </c>
      <c r="E6059" s="25">
        <f>HLOOKUP(Eingabe!$C$6,Kalkulationen!$T$1:$U$8762,A6060)</f>
        <v>7.1378640628237636E-2</v>
      </c>
    </row>
    <row r="6060" spans="1:5" x14ac:dyDescent="0.15">
      <c r="A6060" s="17">
        <v>6060</v>
      </c>
      <c r="E6060" s="25">
        <f>HLOOKUP(Eingabe!$C$6,Kalkulationen!$T$1:$U$8762,A6061)</f>
        <v>7.1378640628237636E-2</v>
      </c>
    </row>
    <row r="6061" spans="1:5" x14ac:dyDescent="0.15">
      <c r="A6061" s="17">
        <v>6061</v>
      </c>
      <c r="E6061" s="25">
        <f>HLOOKUP(Eingabe!$C$6,Kalkulationen!$T$1:$U$8762,A6062)</f>
        <v>7.1378640628237636E-2</v>
      </c>
    </row>
    <row r="6062" spans="1:5" x14ac:dyDescent="0.15">
      <c r="A6062" s="17">
        <v>6062</v>
      </c>
      <c r="E6062" s="25">
        <f>HLOOKUP(Eingabe!$C$6,Kalkulationen!$T$1:$U$8762,A6063)</f>
        <v>7.1378640628237636E-2</v>
      </c>
    </row>
    <row r="6063" spans="1:5" x14ac:dyDescent="0.15">
      <c r="A6063" s="17">
        <v>6063</v>
      </c>
      <c r="E6063" s="25">
        <f>HLOOKUP(Eingabe!$C$6,Kalkulationen!$T$1:$U$8762,A6064)</f>
        <v>7.1378640628237636E-2</v>
      </c>
    </row>
    <row r="6064" spans="1:5" x14ac:dyDescent="0.15">
      <c r="A6064" s="17">
        <v>6064</v>
      </c>
      <c r="E6064" s="25">
        <f>HLOOKUP(Eingabe!$C$6,Kalkulationen!$T$1:$U$8762,A6065)</f>
        <v>7.1378640628237636E-2</v>
      </c>
    </row>
    <row r="6065" spans="1:5" x14ac:dyDescent="0.15">
      <c r="A6065" s="17">
        <v>6065</v>
      </c>
      <c r="E6065" s="25">
        <f>HLOOKUP(Eingabe!$C$6,Kalkulationen!$T$1:$U$8762,A6066)</f>
        <v>7.1378640628237636E-2</v>
      </c>
    </row>
    <row r="6066" spans="1:5" x14ac:dyDescent="0.15">
      <c r="A6066" s="17">
        <v>6066</v>
      </c>
      <c r="E6066" s="25">
        <f>HLOOKUP(Eingabe!$C$6,Kalkulationen!$T$1:$U$8762,A6067)</f>
        <v>7.1378640628237636E-2</v>
      </c>
    </row>
    <row r="6067" spans="1:5" x14ac:dyDescent="0.15">
      <c r="A6067" s="17">
        <v>6067</v>
      </c>
      <c r="E6067" s="25">
        <f>HLOOKUP(Eingabe!$C$6,Kalkulationen!$T$1:$U$8762,A6068)</f>
        <v>7.1378640628237636E-2</v>
      </c>
    </row>
    <row r="6068" spans="1:5" x14ac:dyDescent="0.15">
      <c r="A6068" s="17">
        <v>6068</v>
      </c>
      <c r="E6068" s="25">
        <f>HLOOKUP(Eingabe!$C$6,Kalkulationen!$T$1:$U$8762,A6069)</f>
        <v>7.1378640628237636E-2</v>
      </c>
    </row>
    <row r="6069" spans="1:5" x14ac:dyDescent="0.15">
      <c r="A6069" s="17">
        <v>6069</v>
      </c>
      <c r="E6069" s="25">
        <f>HLOOKUP(Eingabe!$C$6,Kalkulationen!$T$1:$U$8762,A6070)</f>
        <v>7.1378640628237636E-2</v>
      </c>
    </row>
    <row r="6070" spans="1:5" x14ac:dyDescent="0.15">
      <c r="A6070" s="17">
        <v>6070</v>
      </c>
      <c r="E6070" s="25">
        <f>HLOOKUP(Eingabe!$C$6,Kalkulationen!$T$1:$U$8762,A6071)</f>
        <v>7.1378640628237636E-2</v>
      </c>
    </row>
    <row r="6071" spans="1:5" x14ac:dyDescent="0.15">
      <c r="A6071" s="17">
        <v>6071</v>
      </c>
      <c r="E6071" s="25">
        <f>HLOOKUP(Eingabe!$C$6,Kalkulationen!$T$1:$U$8762,A6072)</f>
        <v>7.1378640628237636E-2</v>
      </c>
    </row>
    <row r="6072" spans="1:5" x14ac:dyDescent="0.15">
      <c r="A6072" s="17">
        <v>6072</v>
      </c>
      <c r="E6072" s="25">
        <f>HLOOKUP(Eingabe!$C$6,Kalkulationen!$T$1:$U$8762,A6073)</f>
        <v>7.1378640628237636E-2</v>
      </c>
    </row>
    <row r="6073" spans="1:5" x14ac:dyDescent="0.15">
      <c r="A6073" s="17">
        <v>6073</v>
      </c>
      <c r="E6073" s="25">
        <f>HLOOKUP(Eingabe!$C$6,Kalkulationen!$T$1:$U$8762,A6074)</f>
        <v>7.1378640628237636E-2</v>
      </c>
    </row>
    <row r="6074" spans="1:5" x14ac:dyDescent="0.15">
      <c r="A6074" s="17">
        <v>6074</v>
      </c>
      <c r="E6074" s="25">
        <f>HLOOKUP(Eingabe!$C$6,Kalkulationen!$T$1:$U$8762,A6075)</f>
        <v>7.1378640628237636E-2</v>
      </c>
    </row>
    <row r="6075" spans="1:5" x14ac:dyDescent="0.15">
      <c r="A6075" s="17">
        <v>6075</v>
      </c>
      <c r="E6075" s="25">
        <f>HLOOKUP(Eingabe!$C$6,Kalkulationen!$T$1:$U$8762,A6076)</f>
        <v>7.1378640628237636E-2</v>
      </c>
    </row>
    <row r="6076" spans="1:5" x14ac:dyDescent="0.15">
      <c r="A6076" s="17">
        <v>6076</v>
      </c>
      <c r="E6076" s="25">
        <f>HLOOKUP(Eingabe!$C$6,Kalkulationen!$T$1:$U$8762,A6077)</f>
        <v>7.1378640628237636E-2</v>
      </c>
    </row>
    <row r="6077" spans="1:5" x14ac:dyDescent="0.15">
      <c r="A6077" s="17">
        <v>6077</v>
      </c>
      <c r="E6077" s="25">
        <f>HLOOKUP(Eingabe!$C$6,Kalkulationen!$T$1:$U$8762,A6078)</f>
        <v>7.1378640628237636E-2</v>
      </c>
    </row>
    <row r="6078" spans="1:5" x14ac:dyDescent="0.15">
      <c r="A6078" s="17">
        <v>6078</v>
      </c>
      <c r="E6078" s="25">
        <f>HLOOKUP(Eingabe!$C$6,Kalkulationen!$T$1:$U$8762,A6079)</f>
        <v>7.1378640628237636E-2</v>
      </c>
    </row>
    <row r="6079" spans="1:5" x14ac:dyDescent="0.15">
      <c r="A6079" s="17">
        <v>6079</v>
      </c>
      <c r="E6079" s="25">
        <f>HLOOKUP(Eingabe!$C$6,Kalkulationen!$T$1:$U$8762,A6080)</f>
        <v>7.1378640628237636E-2</v>
      </c>
    </row>
    <row r="6080" spans="1:5" x14ac:dyDescent="0.15">
      <c r="A6080" s="17">
        <v>6080</v>
      </c>
      <c r="E6080" s="25">
        <f>HLOOKUP(Eingabe!$C$6,Kalkulationen!$T$1:$U$8762,A6081)</f>
        <v>7.1378640628237636E-2</v>
      </c>
    </row>
    <row r="6081" spans="1:5" x14ac:dyDescent="0.15">
      <c r="A6081" s="17">
        <v>6081</v>
      </c>
      <c r="E6081" s="25">
        <f>HLOOKUP(Eingabe!$C$6,Kalkulationen!$T$1:$U$8762,A6082)</f>
        <v>7.1378640628237636E-2</v>
      </c>
    </row>
    <row r="6082" spans="1:5" x14ac:dyDescent="0.15">
      <c r="A6082" s="17">
        <v>6082</v>
      </c>
      <c r="E6082" s="25">
        <f>HLOOKUP(Eingabe!$C$6,Kalkulationen!$T$1:$U$8762,A6083)</f>
        <v>7.1378640628237636E-2</v>
      </c>
    </row>
    <row r="6083" spans="1:5" x14ac:dyDescent="0.15">
      <c r="A6083" s="17">
        <v>6083</v>
      </c>
      <c r="E6083" s="25">
        <f>HLOOKUP(Eingabe!$C$6,Kalkulationen!$T$1:$U$8762,A6084)</f>
        <v>7.1378640628237636E-2</v>
      </c>
    </row>
    <row r="6084" spans="1:5" x14ac:dyDescent="0.15">
      <c r="A6084" s="17">
        <v>6084</v>
      </c>
      <c r="E6084" s="25">
        <f>HLOOKUP(Eingabe!$C$6,Kalkulationen!$T$1:$U$8762,A6085)</f>
        <v>7.1378640628237636E-2</v>
      </c>
    </row>
    <row r="6085" spans="1:5" x14ac:dyDescent="0.15">
      <c r="A6085" s="17">
        <v>6085</v>
      </c>
      <c r="E6085" s="25">
        <f>HLOOKUP(Eingabe!$C$6,Kalkulationen!$T$1:$U$8762,A6086)</f>
        <v>7.1378640628237636E-2</v>
      </c>
    </row>
    <row r="6086" spans="1:5" x14ac:dyDescent="0.15">
      <c r="A6086" s="17">
        <v>6086</v>
      </c>
      <c r="E6086" s="25">
        <f>HLOOKUP(Eingabe!$C$6,Kalkulationen!$T$1:$U$8762,A6087)</f>
        <v>7.1378640628237636E-2</v>
      </c>
    </row>
    <row r="6087" spans="1:5" x14ac:dyDescent="0.15">
      <c r="A6087" s="17">
        <v>6087</v>
      </c>
      <c r="E6087" s="25">
        <f>HLOOKUP(Eingabe!$C$6,Kalkulationen!$T$1:$U$8762,A6088)</f>
        <v>7.1378640628237636E-2</v>
      </c>
    </row>
    <row r="6088" spans="1:5" x14ac:dyDescent="0.15">
      <c r="A6088" s="17">
        <v>6088</v>
      </c>
      <c r="E6088" s="25">
        <f>HLOOKUP(Eingabe!$C$6,Kalkulationen!$T$1:$U$8762,A6089)</f>
        <v>7.1378640628237636E-2</v>
      </c>
    </row>
    <row r="6089" spans="1:5" x14ac:dyDescent="0.15">
      <c r="A6089" s="17">
        <v>6089</v>
      </c>
      <c r="E6089" s="25">
        <f>HLOOKUP(Eingabe!$C$6,Kalkulationen!$T$1:$U$8762,A6090)</f>
        <v>7.1378640628237636E-2</v>
      </c>
    </row>
    <row r="6090" spans="1:5" x14ac:dyDescent="0.15">
      <c r="A6090" s="17">
        <v>6090</v>
      </c>
      <c r="E6090" s="25">
        <f>HLOOKUP(Eingabe!$C$6,Kalkulationen!$T$1:$U$8762,A6091)</f>
        <v>7.1378640628237636E-2</v>
      </c>
    </row>
    <row r="6091" spans="1:5" x14ac:dyDescent="0.15">
      <c r="A6091" s="17">
        <v>6091</v>
      </c>
      <c r="E6091" s="25">
        <f>HLOOKUP(Eingabe!$C$6,Kalkulationen!$T$1:$U$8762,A6092)</f>
        <v>7.1378640628237636E-2</v>
      </c>
    </row>
    <row r="6092" spans="1:5" x14ac:dyDescent="0.15">
      <c r="A6092" s="17">
        <v>6092</v>
      </c>
      <c r="E6092" s="25">
        <f>HLOOKUP(Eingabe!$C$6,Kalkulationen!$T$1:$U$8762,A6093)</f>
        <v>7.1378640628237636E-2</v>
      </c>
    </row>
    <row r="6093" spans="1:5" x14ac:dyDescent="0.15">
      <c r="A6093" s="17">
        <v>6093</v>
      </c>
      <c r="E6093" s="25">
        <f>HLOOKUP(Eingabe!$C$6,Kalkulationen!$T$1:$U$8762,A6094)</f>
        <v>7.1378640628237636E-2</v>
      </c>
    </row>
    <row r="6094" spans="1:5" x14ac:dyDescent="0.15">
      <c r="A6094" s="17">
        <v>6094</v>
      </c>
      <c r="E6094" s="25">
        <f>HLOOKUP(Eingabe!$C$6,Kalkulationen!$T$1:$U$8762,A6095)</f>
        <v>7.1378640628237636E-2</v>
      </c>
    </row>
    <row r="6095" spans="1:5" x14ac:dyDescent="0.15">
      <c r="A6095" s="17">
        <v>6095</v>
      </c>
      <c r="E6095" s="25">
        <f>HLOOKUP(Eingabe!$C$6,Kalkulationen!$T$1:$U$8762,A6096)</f>
        <v>7.1378640628237636E-2</v>
      </c>
    </row>
    <row r="6096" spans="1:5" x14ac:dyDescent="0.15">
      <c r="A6096" s="17">
        <v>6096</v>
      </c>
      <c r="E6096" s="25">
        <f>HLOOKUP(Eingabe!$C$6,Kalkulationen!$T$1:$U$8762,A6097)</f>
        <v>7.1378640628237636E-2</v>
      </c>
    </row>
    <row r="6097" spans="1:5" x14ac:dyDescent="0.15">
      <c r="A6097" s="17">
        <v>6097</v>
      </c>
      <c r="E6097" s="25">
        <f>HLOOKUP(Eingabe!$C$6,Kalkulationen!$T$1:$U$8762,A6098)</f>
        <v>7.1378640628237636E-2</v>
      </c>
    </row>
    <row r="6098" spans="1:5" x14ac:dyDescent="0.15">
      <c r="A6098" s="17">
        <v>6098</v>
      </c>
      <c r="E6098" s="25">
        <f>HLOOKUP(Eingabe!$C$6,Kalkulationen!$T$1:$U$8762,A6099)</f>
        <v>7.1378640628237636E-2</v>
      </c>
    </row>
    <row r="6099" spans="1:5" x14ac:dyDescent="0.15">
      <c r="A6099" s="17">
        <v>6099</v>
      </c>
      <c r="E6099" s="25">
        <f>HLOOKUP(Eingabe!$C$6,Kalkulationen!$T$1:$U$8762,A6100)</f>
        <v>7.1378640628237636E-2</v>
      </c>
    </row>
    <row r="6100" spans="1:5" x14ac:dyDescent="0.15">
      <c r="A6100" s="17">
        <v>6100</v>
      </c>
      <c r="E6100" s="25">
        <f>HLOOKUP(Eingabe!$C$6,Kalkulationen!$T$1:$U$8762,A6101)</f>
        <v>7.1378640628237636E-2</v>
      </c>
    </row>
    <row r="6101" spans="1:5" x14ac:dyDescent="0.15">
      <c r="A6101" s="17">
        <v>6101</v>
      </c>
      <c r="E6101" s="25">
        <f>HLOOKUP(Eingabe!$C$6,Kalkulationen!$T$1:$U$8762,A6102)</f>
        <v>7.1378640628237636E-2</v>
      </c>
    </row>
    <row r="6102" spans="1:5" x14ac:dyDescent="0.15">
      <c r="A6102" s="17">
        <v>6102</v>
      </c>
      <c r="E6102" s="25">
        <f>HLOOKUP(Eingabe!$C$6,Kalkulationen!$T$1:$U$8762,A6103)</f>
        <v>7.1378640628237636E-2</v>
      </c>
    </row>
    <row r="6103" spans="1:5" x14ac:dyDescent="0.15">
      <c r="A6103" s="17">
        <v>6103</v>
      </c>
      <c r="E6103" s="25">
        <f>HLOOKUP(Eingabe!$C$6,Kalkulationen!$T$1:$U$8762,A6104)</f>
        <v>7.1378640628237636E-2</v>
      </c>
    </row>
    <row r="6104" spans="1:5" x14ac:dyDescent="0.15">
      <c r="A6104" s="17">
        <v>6104</v>
      </c>
      <c r="E6104" s="25">
        <f>HLOOKUP(Eingabe!$C$6,Kalkulationen!$T$1:$U$8762,A6105)</f>
        <v>7.1378640628237636E-2</v>
      </c>
    </row>
    <row r="6105" spans="1:5" x14ac:dyDescent="0.15">
      <c r="A6105" s="17">
        <v>6105</v>
      </c>
      <c r="E6105" s="25">
        <f>HLOOKUP(Eingabe!$C$6,Kalkulationen!$T$1:$U$8762,A6106)</f>
        <v>7.1378640628237636E-2</v>
      </c>
    </row>
    <row r="6106" spans="1:5" x14ac:dyDescent="0.15">
      <c r="A6106" s="17">
        <v>6106</v>
      </c>
      <c r="E6106" s="25">
        <f>HLOOKUP(Eingabe!$C$6,Kalkulationen!$T$1:$U$8762,A6107)</f>
        <v>7.1378640628237636E-2</v>
      </c>
    </row>
    <row r="6107" spans="1:5" x14ac:dyDescent="0.15">
      <c r="A6107" s="17">
        <v>6107</v>
      </c>
      <c r="E6107" s="25">
        <f>HLOOKUP(Eingabe!$C$6,Kalkulationen!$T$1:$U$8762,A6108)</f>
        <v>7.1378640628237636E-2</v>
      </c>
    </row>
    <row r="6108" spans="1:5" x14ac:dyDescent="0.15">
      <c r="A6108" s="17">
        <v>6108</v>
      </c>
      <c r="E6108" s="25">
        <f>HLOOKUP(Eingabe!$C$6,Kalkulationen!$T$1:$U$8762,A6109)</f>
        <v>7.1378640628237636E-2</v>
      </c>
    </row>
    <row r="6109" spans="1:5" x14ac:dyDescent="0.15">
      <c r="A6109" s="17">
        <v>6109</v>
      </c>
      <c r="E6109" s="25">
        <f>HLOOKUP(Eingabe!$C$6,Kalkulationen!$T$1:$U$8762,A6110)</f>
        <v>7.1378640628237636E-2</v>
      </c>
    </row>
    <row r="6110" spans="1:5" x14ac:dyDescent="0.15">
      <c r="A6110" s="17">
        <v>6110</v>
      </c>
      <c r="E6110" s="25">
        <f>HLOOKUP(Eingabe!$C$6,Kalkulationen!$T$1:$U$8762,A6111)</f>
        <v>7.1378640628237636E-2</v>
      </c>
    </row>
    <row r="6111" spans="1:5" x14ac:dyDescent="0.15">
      <c r="A6111" s="17">
        <v>6111</v>
      </c>
      <c r="E6111" s="25">
        <f>HLOOKUP(Eingabe!$C$6,Kalkulationen!$T$1:$U$8762,A6112)</f>
        <v>7.1378640628237636E-2</v>
      </c>
    </row>
    <row r="6112" spans="1:5" x14ac:dyDescent="0.15">
      <c r="A6112" s="17">
        <v>6112</v>
      </c>
      <c r="E6112" s="25">
        <f>HLOOKUP(Eingabe!$C$6,Kalkulationen!$T$1:$U$8762,A6113)</f>
        <v>7.1378640628237636E-2</v>
      </c>
    </row>
    <row r="6113" spans="1:5" x14ac:dyDescent="0.15">
      <c r="A6113" s="17">
        <v>6113</v>
      </c>
      <c r="E6113" s="25">
        <f>HLOOKUP(Eingabe!$C$6,Kalkulationen!$T$1:$U$8762,A6114)</f>
        <v>5.790322713773282E-2</v>
      </c>
    </row>
    <row r="6114" spans="1:5" x14ac:dyDescent="0.15">
      <c r="A6114" s="17">
        <v>6114</v>
      </c>
      <c r="E6114" s="25">
        <f>HLOOKUP(Eingabe!$C$6,Kalkulationen!$T$1:$U$8762,A6115)</f>
        <v>5.790322713773282E-2</v>
      </c>
    </row>
    <row r="6115" spans="1:5" x14ac:dyDescent="0.15">
      <c r="A6115" s="17">
        <v>6115</v>
      </c>
      <c r="E6115" s="25">
        <f>HLOOKUP(Eingabe!$C$6,Kalkulationen!$T$1:$U$8762,A6116)</f>
        <v>5.790322713773282E-2</v>
      </c>
    </row>
    <row r="6116" spans="1:5" x14ac:dyDescent="0.15">
      <c r="A6116" s="17">
        <v>6116</v>
      </c>
      <c r="E6116" s="25">
        <f>HLOOKUP(Eingabe!$C$6,Kalkulationen!$T$1:$U$8762,A6117)</f>
        <v>5.790322713773282E-2</v>
      </c>
    </row>
    <row r="6117" spans="1:5" x14ac:dyDescent="0.15">
      <c r="A6117" s="17">
        <v>6117</v>
      </c>
      <c r="E6117" s="25">
        <f>HLOOKUP(Eingabe!$C$6,Kalkulationen!$T$1:$U$8762,A6118)</f>
        <v>5.790322713773282E-2</v>
      </c>
    </row>
    <row r="6118" spans="1:5" x14ac:dyDescent="0.15">
      <c r="A6118" s="17">
        <v>6118</v>
      </c>
      <c r="E6118" s="25">
        <f>HLOOKUP(Eingabe!$C$6,Kalkulationen!$T$1:$U$8762,A6119)</f>
        <v>5.790322713773282E-2</v>
      </c>
    </row>
    <row r="6119" spans="1:5" x14ac:dyDescent="0.15">
      <c r="A6119" s="17">
        <v>6119</v>
      </c>
      <c r="E6119" s="25">
        <f>HLOOKUP(Eingabe!$C$6,Kalkulationen!$T$1:$U$8762,A6120)</f>
        <v>5.790322713773282E-2</v>
      </c>
    </row>
    <row r="6120" spans="1:5" x14ac:dyDescent="0.15">
      <c r="A6120" s="17">
        <v>6120</v>
      </c>
      <c r="E6120" s="25">
        <f>HLOOKUP(Eingabe!$C$6,Kalkulationen!$T$1:$U$8762,A6121)</f>
        <v>5.790322713773282E-2</v>
      </c>
    </row>
    <row r="6121" spans="1:5" x14ac:dyDescent="0.15">
      <c r="A6121" s="17">
        <v>6121</v>
      </c>
      <c r="E6121" s="25">
        <f>HLOOKUP(Eingabe!$C$6,Kalkulationen!$T$1:$U$8762,A6122)</f>
        <v>5.790322713773282E-2</v>
      </c>
    </row>
    <row r="6122" spans="1:5" x14ac:dyDescent="0.15">
      <c r="A6122" s="17">
        <v>6122</v>
      </c>
      <c r="E6122" s="25">
        <f>HLOOKUP(Eingabe!$C$6,Kalkulationen!$T$1:$U$8762,A6123)</f>
        <v>5.790322713773282E-2</v>
      </c>
    </row>
    <row r="6123" spans="1:5" x14ac:dyDescent="0.15">
      <c r="A6123" s="17">
        <v>6123</v>
      </c>
      <c r="E6123" s="25">
        <f>HLOOKUP(Eingabe!$C$6,Kalkulationen!$T$1:$U$8762,A6124)</f>
        <v>5.790322713773282E-2</v>
      </c>
    </row>
    <row r="6124" spans="1:5" x14ac:dyDescent="0.15">
      <c r="A6124" s="17">
        <v>6124</v>
      </c>
      <c r="E6124" s="25">
        <f>HLOOKUP(Eingabe!$C$6,Kalkulationen!$T$1:$U$8762,A6125)</f>
        <v>5.790322713773282E-2</v>
      </c>
    </row>
    <row r="6125" spans="1:5" x14ac:dyDescent="0.15">
      <c r="A6125" s="17">
        <v>6125</v>
      </c>
      <c r="E6125" s="25">
        <f>HLOOKUP(Eingabe!$C$6,Kalkulationen!$T$1:$U$8762,A6126)</f>
        <v>5.790322713773282E-2</v>
      </c>
    </row>
    <row r="6126" spans="1:5" x14ac:dyDescent="0.15">
      <c r="A6126" s="17">
        <v>6126</v>
      </c>
      <c r="E6126" s="25">
        <f>HLOOKUP(Eingabe!$C$6,Kalkulationen!$T$1:$U$8762,A6127)</f>
        <v>5.790322713773282E-2</v>
      </c>
    </row>
    <row r="6127" spans="1:5" x14ac:dyDescent="0.15">
      <c r="A6127" s="17">
        <v>6127</v>
      </c>
      <c r="E6127" s="25">
        <f>HLOOKUP(Eingabe!$C$6,Kalkulationen!$T$1:$U$8762,A6128)</f>
        <v>5.790322713773282E-2</v>
      </c>
    </row>
    <row r="6128" spans="1:5" x14ac:dyDescent="0.15">
      <c r="A6128" s="17">
        <v>6128</v>
      </c>
      <c r="E6128" s="25">
        <f>HLOOKUP(Eingabe!$C$6,Kalkulationen!$T$1:$U$8762,A6129)</f>
        <v>5.790322713773282E-2</v>
      </c>
    </row>
    <row r="6129" spans="1:5" x14ac:dyDescent="0.15">
      <c r="A6129" s="17">
        <v>6129</v>
      </c>
      <c r="E6129" s="25">
        <f>HLOOKUP(Eingabe!$C$6,Kalkulationen!$T$1:$U$8762,A6130)</f>
        <v>5.790322713773282E-2</v>
      </c>
    </row>
    <row r="6130" spans="1:5" x14ac:dyDescent="0.15">
      <c r="A6130" s="17">
        <v>6130</v>
      </c>
      <c r="E6130" s="25">
        <f>HLOOKUP(Eingabe!$C$6,Kalkulationen!$T$1:$U$8762,A6131)</f>
        <v>5.790322713773282E-2</v>
      </c>
    </row>
    <row r="6131" spans="1:5" x14ac:dyDescent="0.15">
      <c r="A6131" s="17">
        <v>6131</v>
      </c>
      <c r="E6131" s="25">
        <f>HLOOKUP(Eingabe!$C$6,Kalkulationen!$T$1:$U$8762,A6132)</f>
        <v>5.790322713773282E-2</v>
      </c>
    </row>
    <row r="6132" spans="1:5" x14ac:dyDescent="0.15">
      <c r="A6132" s="17">
        <v>6132</v>
      </c>
      <c r="E6132" s="25">
        <f>HLOOKUP(Eingabe!$C$6,Kalkulationen!$T$1:$U$8762,A6133)</f>
        <v>5.790322713773282E-2</v>
      </c>
    </row>
    <row r="6133" spans="1:5" x14ac:dyDescent="0.15">
      <c r="A6133" s="17">
        <v>6133</v>
      </c>
      <c r="E6133" s="25">
        <f>HLOOKUP(Eingabe!$C$6,Kalkulationen!$T$1:$U$8762,A6134)</f>
        <v>5.790322713773282E-2</v>
      </c>
    </row>
    <row r="6134" spans="1:5" x14ac:dyDescent="0.15">
      <c r="A6134" s="17">
        <v>6134</v>
      </c>
      <c r="E6134" s="25">
        <f>HLOOKUP(Eingabe!$C$6,Kalkulationen!$T$1:$U$8762,A6135)</f>
        <v>5.790322713773282E-2</v>
      </c>
    </row>
    <row r="6135" spans="1:5" x14ac:dyDescent="0.15">
      <c r="A6135" s="17">
        <v>6135</v>
      </c>
      <c r="E6135" s="25">
        <f>HLOOKUP(Eingabe!$C$6,Kalkulationen!$T$1:$U$8762,A6136)</f>
        <v>5.790322713773282E-2</v>
      </c>
    </row>
    <row r="6136" spans="1:5" x14ac:dyDescent="0.15">
      <c r="A6136" s="17">
        <v>6136</v>
      </c>
      <c r="E6136" s="25">
        <f>HLOOKUP(Eingabe!$C$6,Kalkulationen!$T$1:$U$8762,A6137)</f>
        <v>5.790322713773282E-2</v>
      </c>
    </row>
    <row r="6137" spans="1:5" x14ac:dyDescent="0.15">
      <c r="A6137" s="17">
        <v>6137</v>
      </c>
      <c r="E6137" s="25">
        <f>HLOOKUP(Eingabe!$C$6,Kalkulationen!$T$1:$U$8762,A6138)</f>
        <v>5.790322713773282E-2</v>
      </c>
    </row>
    <row r="6138" spans="1:5" x14ac:dyDescent="0.15">
      <c r="A6138" s="17">
        <v>6138</v>
      </c>
      <c r="E6138" s="25">
        <f>HLOOKUP(Eingabe!$C$6,Kalkulationen!$T$1:$U$8762,A6139)</f>
        <v>5.790322713773282E-2</v>
      </c>
    </row>
    <row r="6139" spans="1:5" x14ac:dyDescent="0.15">
      <c r="A6139" s="17">
        <v>6139</v>
      </c>
      <c r="E6139" s="25">
        <f>HLOOKUP(Eingabe!$C$6,Kalkulationen!$T$1:$U$8762,A6140)</f>
        <v>5.790322713773282E-2</v>
      </c>
    </row>
    <row r="6140" spans="1:5" x14ac:dyDescent="0.15">
      <c r="A6140" s="17">
        <v>6140</v>
      </c>
      <c r="E6140" s="25">
        <f>HLOOKUP(Eingabe!$C$6,Kalkulationen!$T$1:$U$8762,A6141)</f>
        <v>5.790322713773282E-2</v>
      </c>
    </row>
    <row r="6141" spans="1:5" x14ac:dyDescent="0.15">
      <c r="A6141" s="17">
        <v>6141</v>
      </c>
      <c r="E6141" s="25">
        <f>HLOOKUP(Eingabe!$C$6,Kalkulationen!$T$1:$U$8762,A6142)</f>
        <v>5.790322713773282E-2</v>
      </c>
    </row>
    <row r="6142" spans="1:5" x14ac:dyDescent="0.15">
      <c r="A6142" s="17">
        <v>6142</v>
      </c>
      <c r="E6142" s="25">
        <f>HLOOKUP(Eingabe!$C$6,Kalkulationen!$T$1:$U$8762,A6143)</f>
        <v>5.790322713773282E-2</v>
      </c>
    </row>
    <row r="6143" spans="1:5" x14ac:dyDescent="0.15">
      <c r="A6143" s="17">
        <v>6143</v>
      </c>
      <c r="E6143" s="25">
        <f>HLOOKUP(Eingabe!$C$6,Kalkulationen!$T$1:$U$8762,A6144)</f>
        <v>5.790322713773282E-2</v>
      </c>
    </row>
    <row r="6144" spans="1:5" x14ac:dyDescent="0.15">
      <c r="A6144" s="17">
        <v>6144</v>
      </c>
      <c r="E6144" s="25">
        <f>HLOOKUP(Eingabe!$C$6,Kalkulationen!$T$1:$U$8762,A6145)</f>
        <v>5.790322713773282E-2</v>
      </c>
    </row>
    <row r="6145" spans="1:5" x14ac:dyDescent="0.15">
      <c r="A6145" s="17">
        <v>6145</v>
      </c>
      <c r="E6145" s="25">
        <f>HLOOKUP(Eingabe!$C$6,Kalkulationen!$T$1:$U$8762,A6146)</f>
        <v>5.790322713773282E-2</v>
      </c>
    </row>
    <row r="6146" spans="1:5" x14ac:dyDescent="0.15">
      <c r="A6146" s="17">
        <v>6146</v>
      </c>
      <c r="E6146" s="25">
        <f>HLOOKUP(Eingabe!$C$6,Kalkulationen!$T$1:$U$8762,A6147)</f>
        <v>5.790322713773282E-2</v>
      </c>
    </row>
    <row r="6147" spans="1:5" x14ac:dyDescent="0.15">
      <c r="A6147" s="17">
        <v>6147</v>
      </c>
      <c r="E6147" s="25">
        <f>HLOOKUP(Eingabe!$C$6,Kalkulationen!$T$1:$U$8762,A6148)</f>
        <v>5.790322713773282E-2</v>
      </c>
    </row>
    <row r="6148" spans="1:5" x14ac:dyDescent="0.15">
      <c r="A6148" s="17">
        <v>6148</v>
      </c>
      <c r="E6148" s="25">
        <f>HLOOKUP(Eingabe!$C$6,Kalkulationen!$T$1:$U$8762,A6149)</f>
        <v>5.790322713773282E-2</v>
      </c>
    </row>
    <row r="6149" spans="1:5" x14ac:dyDescent="0.15">
      <c r="A6149" s="17">
        <v>6149</v>
      </c>
      <c r="E6149" s="25">
        <f>HLOOKUP(Eingabe!$C$6,Kalkulationen!$T$1:$U$8762,A6150)</f>
        <v>5.790322713773282E-2</v>
      </c>
    </row>
    <row r="6150" spans="1:5" x14ac:dyDescent="0.15">
      <c r="A6150" s="17">
        <v>6150</v>
      </c>
      <c r="E6150" s="25">
        <f>HLOOKUP(Eingabe!$C$6,Kalkulationen!$T$1:$U$8762,A6151)</f>
        <v>5.790322713773282E-2</v>
      </c>
    </row>
    <row r="6151" spans="1:5" x14ac:dyDescent="0.15">
      <c r="A6151" s="17">
        <v>6151</v>
      </c>
      <c r="E6151" s="25">
        <f>HLOOKUP(Eingabe!$C$6,Kalkulationen!$T$1:$U$8762,A6152)</f>
        <v>5.790322713773282E-2</v>
      </c>
    </row>
    <row r="6152" spans="1:5" x14ac:dyDescent="0.15">
      <c r="A6152" s="17">
        <v>6152</v>
      </c>
      <c r="E6152" s="25">
        <f>HLOOKUP(Eingabe!$C$6,Kalkulationen!$T$1:$U$8762,A6153)</f>
        <v>5.790322713773282E-2</v>
      </c>
    </row>
    <row r="6153" spans="1:5" x14ac:dyDescent="0.15">
      <c r="A6153" s="17">
        <v>6153</v>
      </c>
      <c r="E6153" s="25">
        <f>HLOOKUP(Eingabe!$C$6,Kalkulationen!$T$1:$U$8762,A6154)</f>
        <v>5.790322713773282E-2</v>
      </c>
    </row>
    <row r="6154" spans="1:5" x14ac:dyDescent="0.15">
      <c r="A6154" s="17">
        <v>6154</v>
      </c>
      <c r="E6154" s="25">
        <f>HLOOKUP(Eingabe!$C$6,Kalkulationen!$T$1:$U$8762,A6155)</f>
        <v>5.790322713773282E-2</v>
      </c>
    </row>
    <row r="6155" spans="1:5" x14ac:dyDescent="0.15">
      <c r="A6155" s="17">
        <v>6155</v>
      </c>
      <c r="E6155" s="25">
        <f>HLOOKUP(Eingabe!$C$6,Kalkulationen!$T$1:$U$8762,A6156)</f>
        <v>5.790322713773282E-2</v>
      </c>
    </row>
    <row r="6156" spans="1:5" x14ac:dyDescent="0.15">
      <c r="A6156" s="17">
        <v>6156</v>
      </c>
      <c r="E6156" s="25">
        <f>HLOOKUP(Eingabe!$C$6,Kalkulationen!$T$1:$U$8762,A6157)</f>
        <v>5.790322713773282E-2</v>
      </c>
    </row>
    <row r="6157" spans="1:5" x14ac:dyDescent="0.15">
      <c r="A6157" s="17">
        <v>6157</v>
      </c>
      <c r="E6157" s="25">
        <f>HLOOKUP(Eingabe!$C$6,Kalkulationen!$T$1:$U$8762,A6158)</f>
        <v>5.790322713773282E-2</v>
      </c>
    </row>
    <row r="6158" spans="1:5" x14ac:dyDescent="0.15">
      <c r="A6158" s="17">
        <v>6158</v>
      </c>
      <c r="E6158" s="25">
        <f>HLOOKUP(Eingabe!$C$6,Kalkulationen!$T$1:$U$8762,A6159)</f>
        <v>5.790322713773282E-2</v>
      </c>
    </row>
    <row r="6159" spans="1:5" x14ac:dyDescent="0.15">
      <c r="A6159" s="17">
        <v>6159</v>
      </c>
      <c r="E6159" s="25">
        <f>HLOOKUP(Eingabe!$C$6,Kalkulationen!$T$1:$U$8762,A6160)</f>
        <v>5.790322713773282E-2</v>
      </c>
    </row>
    <row r="6160" spans="1:5" x14ac:dyDescent="0.15">
      <c r="A6160" s="17">
        <v>6160</v>
      </c>
      <c r="E6160" s="25">
        <f>HLOOKUP(Eingabe!$C$6,Kalkulationen!$T$1:$U$8762,A6161)</f>
        <v>5.790322713773282E-2</v>
      </c>
    </row>
    <row r="6161" spans="1:5" x14ac:dyDescent="0.15">
      <c r="A6161" s="17">
        <v>6161</v>
      </c>
      <c r="E6161" s="25">
        <f>HLOOKUP(Eingabe!$C$6,Kalkulationen!$T$1:$U$8762,A6162)</f>
        <v>5.790322713773282E-2</v>
      </c>
    </row>
    <row r="6162" spans="1:5" x14ac:dyDescent="0.15">
      <c r="A6162" s="17">
        <v>6162</v>
      </c>
      <c r="E6162" s="25">
        <f>HLOOKUP(Eingabe!$C$6,Kalkulationen!$T$1:$U$8762,A6163)</f>
        <v>5.790322713773282E-2</v>
      </c>
    </row>
    <row r="6163" spans="1:5" x14ac:dyDescent="0.15">
      <c r="A6163" s="17">
        <v>6163</v>
      </c>
      <c r="E6163" s="25">
        <f>HLOOKUP(Eingabe!$C$6,Kalkulationen!$T$1:$U$8762,A6164)</f>
        <v>5.790322713773282E-2</v>
      </c>
    </row>
    <row r="6164" spans="1:5" x14ac:dyDescent="0.15">
      <c r="A6164" s="17">
        <v>6164</v>
      </c>
      <c r="E6164" s="25">
        <f>HLOOKUP(Eingabe!$C$6,Kalkulationen!$T$1:$U$8762,A6165)</f>
        <v>5.790322713773282E-2</v>
      </c>
    </row>
    <row r="6165" spans="1:5" x14ac:dyDescent="0.15">
      <c r="A6165" s="17">
        <v>6165</v>
      </c>
      <c r="E6165" s="25">
        <f>HLOOKUP(Eingabe!$C$6,Kalkulationen!$T$1:$U$8762,A6166)</f>
        <v>5.790322713773282E-2</v>
      </c>
    </row>
    <row r="6166" spans="1:5" x14ac:dyDescent="0.15">
      <c r="A6166" s="17">
        <v>6166</v>
      </c>
      <c r="E6166" s="25">
        <f>HLOOKUP(Eingabe!$C$6,Kalkulationen!$T$1:$U$8762,A6167)</f>
        <v>5.790322713773282E-2</v>
      </c>
    </row>
    <row r="6167" spans="1:5" x14ac:dyDescent="0.15">
      <c r="A6167" s="17">
        <v>6167</v>
      </c>
      <c r="E6167" s="25">
        <f>HLOOKUP(Eingabe!$C$6,Kalkulationen!$T$1:$U$8762,A6168)</f>
        <v>5.790322713773282E-2</v>
      </c>
    </row>
    <row r="6168" spans="1:5" x14ac:dyDescent="0.15">
      <c r="A6168" s="17">
        <v>6168</v>
      </c>
      <c r="E6168" s="25">
        <f>HLOOKUP(Eingabe!$C$6,Kalkulationen!$T$1:$U$8762,A6169)</f>
        <v>5.790322713773282E-2</v>
      </c>
    </row>
    <row r="6169" spans="1:5" x14ac:dyDescent="0.15">
      <c r="A6169" s="17">
        <v>6169</v>
      </c>
      <c r="E6169" s="25">
        <f>HLOOKUP(Eingabe!$C$6,Kalkulationen!$T$1:$U$8762,A6170)</f>
        <v>5.790322713773282E-2</v>
      </c>
    </row>
    <row r="6170" spans="1:5" x14ac:dyDescent="0.15">
      <c r="A6170" s="17">
        <v>6170</v>
      </c>
      <c r="E6170" s="25">
        <f>HLOOKUP(Eingabe!$C$6,Kalkulationen!$T$1:$U$8762,A6171)</f>
        <v>5.790322713773282E-2</v>
      </c>
    </row>
    <row r="6171" spans="1:5" x14ac:dyDescent="0.15">
      <c r="A6171" s="17">
        <v>6171</v>
      </c>
      <c r="E6171" s="25">
        <f>HLOOKUP(Eingabe!$C$6,Kalkulationen!$T$1:$U$8762,A6172)</f>
        <v>5.790322713773282E-2</v>
      </c>
    </row>
    <row r="6172" spans="1:5" x14ac:dyDescent="0.15">
      <c r="A6172" s="17">
        <v>6172</v>
      </c>
      <c r="E6172" s="25">
        <f>HLOOKUP(Eingabe!$C$6,Kalkulationen!$T$1:$U$8762,A6173)</f>
        <v>5.790322713773282E-2</v>
      </c>
    </row>
    <row r="6173" spans="1:5" x14ac:dyDescent="0.15">
      <c r="A6173" s="17">
        <v>6173</v>
      </c>
      <c r="E6173" s="25">
        <f>HLOOKUP(Eingabe!$C$6,Kalkulationen!$T$1:$U$8762,A6174)</f>
        <v>5.790322713773282E-2</v>
      </c>
    </row>
    <row r="6174" spans="1:5" x14ac:dyDescent="0.15">
      <c r="A6174" s="17">
        <v>6174</v>
      </c>
      <c r="E6174" s="25">
        <f>HLOOKUP(Eingabe!$C$6,Kalkulationen!$T$1:$U$8762,A6175)</f>
        <v>5.790322713773282E-2</v>
      </c>
    </row>
    <row r="6175" spans="1:5" x14ac:dyDescent="0.15">
      <c r="A6175" s="17">
        <v>6175</v>
      </c>
      <c r="E6175" s="25">
        <f>HLOOKUP(Eingabe!$C$6,Kalkulationen!$T$1:$U$8762,A6176)</f>
        <v>5.790322713773282E-2</v>
      </c>
    </row>
    <row r="6176" spans="1:5" x14ac:dyDescent="0.15">
      <c r="A6176" s="17">
        <v>6176</v>
      </c>
      <c r="E6176" s="25">
        <f>HLOOKUP(Eingabe!$C$6,Kalkulationen!$T$1:$U$8762,A6177)</f>
        <v>5.790322713773282E-2</v>
      </c>
    </row>
    <row r="6177" spans="1:5" x14ac:dyDescent="0.15">
      <c r="A6177" s="17">
        <v>6177</v>
      </c>
      <c r="E6177" s="25">
        <f>HLOOKUP(Eingabe!$C$6,Kalkulationen!$T$1:$U$8762,A6178)</f>
        <v>5.790322713773282E-2</v>
      </c>
    </row>
    <row r="6178" spans="1:5" x14ac:dyDescent="0.15">
      <c r="A6178" s="17">
        <v>6178</v>
      </c>
      <c r="E6178" s="25">
        <f>HLOOKUP(Eingabe!$C$6,Kalkulationen!$T$1:$U$8762,A6179)</f>
        <v>5.790322713773282E-2</v>
      </c>
    </row>
    <row r="6179" spans="1:5" x14ac:dyDescent="0.15">
      <c r="A6179" s="17">
        <v>6179</v>
      </c>
      <c r="E6179" s="25">
        <f>HLOOKUP(Eingabe!$C$6,Kalkulationen!$T$1:$U$8762,A6180)</f>
        <v>5.790322713773282E-2</v>
      </c>
    </row>
    <row r="6180" spans="1:5" x14ac:dyDescent="0.15">
      <c r="A6180" s="17">
        <v>6180</v>
      </c>
      <c r="E6180" s="25">
        <f>HLOOKUP(Eingabe!$C$6,Kalkulationen!$T$1:$U$8762,A6181)</f>
        <v>5.790322713773282E-2</v>
      </c>
    </row>
    <row r="6181" spans="1:5" x14ac:dyDescent="0.15">
      <c r="A6181" s="17">
        <v>6181</v>
      </c>
      <c r="E6181" s="25">
        <f>HLOOKUP(Eingabe!$C$6,Kalkulationen!$T$1:$U$8762,A6182)</f>
        <v>5.790322713773282E-2</v>
      </c>
    </row>
    <row r="6182" spans="1:5" x14ac:dyDescent="0.15">
      <c r="A6182" s="17">
        <v>6182</v>
      </c>
      <c r="E6182" s="25">
        <f>HLOOKUP(Eingabe!$C$6,Kalkulationen!$T$1:$U$8762,A6183)</f>
        <v>5.790322713773282E-2</v>
      </c>
    </row>
    <row r="6183" spans="1:5" x14ac:dyDescent="0.15">
      <c r="A6183" s="17">
        <v>6183</v>
      </c>
      <c r="E6183" s="25">
        <f>HLOOKUP(Eingabe!$C$6,Kalkulationen!$T$1:$U$8762,A6184)</f>
        <v>5.790322713773282E-2</v>
      </c>
    </row>
    <row r="6184" spans="1:5" x14ac:dyDescent="0.15">
      <c r="A6184" s="17">
        <v>6184</v>
      </c>
      <c r="E6184" s="25">
        <f>HLOOKUP(Eingabe!$C$6,Kalkulationen!$T$1:$U$8762,A6185)</f>
        <v>5.790322713773282E-2</v>
      </c>
    </row>
    <row r="6185" spans="1:5" x14ac:dyDescent="0.15">
      <c r="A6185" s="17">
        <v>6185</v>
      </c>
      <c r="E6185" s="25">
        <f>HLOOKUP(Eingabe!$C$6,Kalkulationen!$T$1:$U$8762,A6186)</f>
        <v>5.790322713773282E-2</v>
      </c>
    </row>
    <row r="6186" spans="1:5" x14ac:dyDescent="0.15">
      <c r="A6186" s="17">
        <v>6186</v>
      </c>
      <c r="E6186" s="25">
        <f>HLOOKUP(Eingabe!$C$6,Kalkulationen!$T$1:$U$8762,A6187)</f>
        <v>5.790322713773282E-2</v>
      </c>
    </row>
    <row r="6187" spans="1:5" x14ac:dyDescent="0.15">
      <c r="A6187" s="17">
        <v>6187</v>
      </c>
      <c r="E6187" s="25">
        <f>HLOOKUP(Eingabe!$C$6,Kalkulationen!$T$1:$U$8762,A6188)</f>
        <v>5.790322713773282E-2</v>
      </c>
    </row>
    <row r="6188" spans="1:5" x14ac:dyDescent="0.15">
      <c r="A6188" s="17">
        <v>6188</v>
      </c>
      <c r="E6188" s="25">
        <f>HLOOKUP(Eingabe!$C$6,Kalkulationen!$T$1:$U$8762,A6189)</f>
        <v>5.790322713773282E-2</v>
      </c>
    </row>
    <row r="6189" spans="1:5" x14ac:dyDescent="0.15">
      <c r="A6189" s="17">
        <v>6189</v>
      </c>
      <c r="E6189" s="25">
        <f>HLOOKUP(Eingabe!$C$6,Kalkulationen!$T$1:$U$8762,A6190)</f>
        <v>5.790322713773282E-2</v>
      </c>
    </row>
    <row r="6190" spans="1:5" x14ac:dyDescent="0.15">
      <c r="A6190" s="17">
        <v>6190</v>
      </c>
      <c r="E6190" s="25">
        <f>HLOOKUP(Eingabe!$C$6,Kalkulationen!$T$1:$U$8762,A6191)</f>
        <v>5.790322713773282E-2</v>
      </c>
    </row>
    <row r="6191" spans="1:5" x14ac:dyDescent="0.15">
      <c r="A6191" s="17">
        <v>6191</v>
      </c>
      <c r="E6191" s="25">
        <f>HLOOKUP(Eingabe!$C$6,Kalkulationen!$T$1:$U$8762,A6192)</f>
        <v>5.790322713773282E-2</v>
      </c>
    </row>
    <row r="6192" spans="1:5" x14ac:dyDescent="0.15">
      <c r="A6192" s="17">
        <v>6192</v>
      </c>
      <c r="E6192" s="25">
        <f>HLOOKUP(Eingabe!$C$6,Kalkulationen!$T$1:$U$8762,A6193)</f>
        <v>5.790322713773282E-2</v>
      </c>
    </row>
    <row r="6193" spans="1:5" x14ac:dyDescent="0.15">
      <c r="A6193" s="17">
        <v>6193</v>
      </c>
      <c r="E6193" s="25">
        <f>HLOOKUP(Eingabe!$C$6,Kalkulationen!$T$1:$U$8762,A6194)</f>
        <v>5.790322713773282E-2</v>
      </c>
    </row>
    <row r="6194" spans="1:5" x14ac:dyDescent="0.15">
      <c r="A6194" s="17">
        <v>6194</v>
      </c>
      <c r="E6194" s="25">
        <f>HLOOKUP(Eingabe!$C$6,Kalkulationen!$T$1:$U$8762,A6195)</f>
        <v>5.790322713773282E-2</v>
      </c>
    </row>
    <row r="6195" spans="1:5" x14ac:dyDescent="0.15">
      <c r="A6195" s="17">
        <v>6195</v>
      </c>
      <c r="E6195" s="25">
        <f>HLOOKUP(Eingabe!$C$6,Kalkulationen!$T$1:$U$8762,A6196)</f>
        <v>5.790322713773282E-2</v>
      </c>
    </row>
    <row r="6196" spans="1:5" x14ac:dyDescent="0.15">
      <c r="A6196" s="17">
        <v>6196</v>
      </c>
      <c r="E6196" s="25">
        <f>HLOOKUP(Eingabe!$C$6,Kalkulationen!$T$1:$U$8762,A6197)</f>
        <v>5.790322713773282E-2</v>
      </c>
    </row>
    <row r="6197" spans="1:5" x14ac:dyDescent="0.15">
      <c r="A6197" s="17">
        <v>6197</v>
      </c>
      <c r="E6197" s="25">
        <f>HLOOKUP(Eingabe!$C$6,Kalkulationen!$T$1:$U$8762,A6198)</f>
        <v>5.790322713773282E-2</v>
      </c>
    </row>
    <row r="6198" spans="1:5" x14ac:dyDescent="0.15">
      <c r="A6198" s="17">
        <v>6198</v>
      </c>
      <c r="E6198" s="25">
        <f>HLOOKUP(Eingabe!$C$6,Kalkulationen!$T$1:$U$8762,A6199)</f>
        <v>5.790322713773282E-2</v>
      </c>
    </row>
    <row r="6199" spans="1:5" x14ac:dyDescent="0.15">
      <c r="A6199" s="17">
        <v>6199</v>
      </c>
      <c r="E6199" s="25">
        <f>HLOOKUP(Eingabe!$C$6,Kalkulationen!$T$1:$U$8762,A6200)</f>
        <v>5.790322713773282E-2</v>
      </c>
    </row>
    <row r="6200" spans="1:5" x14ac:dyDescent="0.15">
      <c r="A6200" s="17">
        <v>6200</v>
      </c>
      <c r="E6200" s="25">
        <f>HLOOKUP(Eingabe!$C$6,Kalkulationen!$T$1:$U$8762,A6201)</f>
        <v>5.790322713773282E-2</v>
      </c>
    </row>
    <row r="6201" spans="1:5" x14ac:dyDescent="0.15">
      <c r="A6201" s="17">
        <v>6201</v>
      </c>
      <c r="E6201" s="25">
        <f>HLOOKUP(Eingabe!$C$6,Kalkulationen!$T$1:$U$8762,A6202)</f>
        <v>5.790322713773282E-2</v>
      </c>
    </row>
    <row r="6202" spans="1:5" x14ac:dyDescent="0.15">
      <c r="A6202" s="17">
        <v>6202</v>
      </c>
      <c r="E6202" s="25">
        <f>HLOOKUP(Eingabe!$C$6,Kalkulationen!$T$1:$U$8762,A6203)</f>
        <v>5.790322713773282E-2</v>
      </c>
    </row>
    <row r="6203" spans="1:5" x14ac:dyDescent="0.15">
      <c r="A6203" s="17">
        <v>6203</v>
      </c>
      <c r="E6203" s="25">
        <f>HLOOKUP(Eingabe!$C$6,Kalkulationen!$T$1:$U$8762,A6204)</f>
        <v>5.790322713773282E-2</v>
      </c>
    </row>
    <row r="6204" spans="1:5" x14ac:dyDescent="0.15">
      <c r="A6204" s="17">
        <v>6204</v>
      </c>
      <c r="E6204" s="25">
        <f>HLOOKUP(Eingabe!$C$6,Kalkulationen!$T$1:$U$8762,A6205)</f>
        <v>5.790322713773282E-2</v>
      </c>
    </row>
    <row r="6205" spans="1:5" x14ac:dyDescent="0.15">
      <c r="A6205" s="17">
        <v>6205</v>
      </c>
      <c r="E6205" s="25">
        <f>HLOOKUP(Eingabe!$C$6,Kalkulationen!$T$1:$U$8762,A6206)</f>
        <v>5.790322713773282E-2</v>
      </c>
    </row>
    <row r="6206" spans="1:5" x14ac:dyDescent="0.15">
      <c r="A6206" s="17">
        <v>6206</v>
      </c>
      <c r="E6206" s="25">
        <f>HLOOKUP(Eingabe!$C$6,Kalkulationen!$T$1:$U$8762,A6207)</f>
        <v>5.790322713773282E-2</v>
      </c>
    </row>
    <row r="6207" spans="1:5" x14ac:dyDescent="0.15">
      <c r="A6207" s="17">
        <v>6207</v>
      </c>
      <c r="E6207" s="25">
        <f>HLOOKUP(Eingabe!$C$6,Kalkulationen!$T$1:$U$8762,A6208)</f>
        <v>5.790322713773282E-2</v>
      </c>
    </row>
    <row r="6208" spans="1:5" x14ac:dyDescent="0.15">
      <c r="A6208" s="17">
        <v>6208</v>
      </c>
      <c r="E6208" s="25">
        <f>HLOOKUP(Eingabe!$C$6,Kalkulationen!$T$1:$U$8762,A6209)</f>
        <v>5.790322713773282E-2</v>
      </c>
    </row>
    <row r="6209" spans="1:5" x14ac:dyDescent="0.15">
      <c r="A6209" s="17">
        <v>6209</v>
      </c>
      <c r="E6209" s="25">
        <f>HLOOKUP(Eingabe!$C$6,Kalkulationen!$T$1:$U$8762,A6210)</f>
        <v>5.790322713773282E-2</v>
      </c>
    </row>
    <row r="6210" spans="1:5" x14ac:dyDescent="0.15">
      <c r="A6210" s="17">
        <v>6210</v>
      </c>
      <c r="E6210" s="25">
        <f>HLOOKUP(Eingabe!$C$6,Kalkulationen!$T$1:$U$8762,A6211)</f>
        <v>5.790322713773282E-2</v>
      </c>
    </row>
    <row r="6211" spans="1:5" x14ac:dyDescent="0.15">
      <c r="A6211" s="17">
        <v>6211</v>
      </c>
      <c r="E6211" s="25">
        <f>HLOOKUP(Eingabe!$C$6,Kalkulationen!$T$1:$U$8762,A6212)</f>
        <v>5.790322713773282E-2</v>
      </c>
    </row>
    <row r="6212" spans="1:5" x14ac:dyDescent="0.15">
      <c r="A6212" s="17">
        <v>6212</v>
      </c>
      <c r="E6212" s="25">
        <f>HLOOKUP(Eingabe!$C$6,Kalkulationen!$T$1:$U$8762,A6213)</f>
        <v>5.790322713773282E-2</v>
      </c>
    </row>
    <row r="6213" spans="1:5" x14ac:dyDescent="0.15">
      <c r="A6213" s="17">
        <v>6213</v>
      </c>
      <c r="E6213" s="25">
        <f>HLOOKUP(Eingabe!$C$6,Kalkulationen!$T$1:$U$8762,A6214)</f>
        <v>5.790322713773282E-2</v>
      </c>
    </row>
    <row r="6214" spans="1:5" x14ac:dyDescent="0.15">
      <c r="A6214" s="17">
        <v>6214</v>
      </c>
      <c r="E6214" s="25">
        <f>HLOOKUP(Eingabe!$C$6,Kalkulationen!$T$1:$U$8762,A6215)</f>
        <v>5.790322713773282E-2</v>
      </c>
    </row>
    <row r="6215" spans="1:5" x14ac:dyDescent="0.15">
      <c r="A6215" s="17">
        <v>6215</v>
      </c>
      <c r="E6215" s="25">
        <f>HLOOKUP(Eingabe!$C$6,Kalkulationen!$T$1:$U$8762,A6216)</f>
        <v>5.790322713773282E-2</v>
      </c>
    </row>
    <row r="6216" spans="1:5" x14ac:dyDescent="0.15">
      <c r="A6216" s="17">
        <v>6216</v>
      </c>
      <c r="E6216" s="25">
        <f>HLOOKUP(Eingabe!$C$6,Kalkulationen!$T$1:$U$8762,A6217)</f>
        <v>5.790322713773282E-2</v>
      </c>
    </row>
    <row r="6217" spans="1:5" x14ac:dyDescent="0.15">
      <c r="A6217" s="17">
        <v>6217</v>
      </c>
      <c r="E6217" s="25">
        <f>HLOOKUP(Eingabe!$C$6,Kalkulationen!$T$1:$U$8762,A6218)</f>
        <v>5.790322713773282E-2</v>
      </c>
    </row>
    <row r="6218" spans="1:5" x14ac:dyDescent="0.15">
      <c r="A6218" s="17">
        <v>6218</v>
      </c>
      <c r="E6218" s="25">
        <f>HLOOKUP(Eingabe!$C$6,Kalkulationen!$T$1:$U$8762,A6219)</f>
        <v>5.790322713773282E-2</v>
      </c>
    </row>
    <row r="6219" spans="1:5" x14ac:dyDescent="0.15">
      <c r="A6219" s="17">
        <v>6219</v>
      </c>
      <c r="E6219" s="25">
        <f>HLOOKUP(Eingabe!$C$6,Kalkulationen!$T$1:$U$8762,A6220)</f>
        <v>5.790322713773282E-2</v>
      </c>
    </row>
    <row r="6220" spans="1:5" x14ac:dyDescent="0.15">
      <c r="A6220" s="17">
        <v>6220</v>
      </c>
      <c r="E6220" s="25">
        <f>HLOOKUP(Eingabe!$C$6,Kalkulationen!$T$1:$U$8762,A6221)</f>
        <v>5.790322713773282E-2</v>
      </c>
    </row>
    <row r="6221" spans="1:5" x14ac:dyDescent="0.15">
      <c r="A6221" s="17">
        <v>6221</v>
      </c>
      <c r="E6221" s="25">
        <f>HLOOKUP(Eingabe!$C$6,Kalkulationen!$T$1:$U$8762,A6222)</f>
        <v>5.790322713773282E-2</v>
      </c>
    </row>
    <row r="6222" spans="1:5" x14ac:dyDescent="0.15">
      <c r="A6222" s="17">
        <v>6222</v>
      </c>
      <c r="E6222" s="25">
        <f>HLOOKUP(Eingabe!$C$6,Kalkulationen!$T$1:$U$8762,A6223)</f>
        <v>5.790322713773282E-2</v>
      </c>
    </row>
    <row r="6223" spans="1:5" x14ac:dyDescent="0.15">
      <c r="A6223" s="17">
        <v>6223</v>
      </c>
      <c r="E6223" s="25">
        <f>HLOOKUP(Eingabe!$C$6,Kalkulationen!$T$1:$U$8762,A6224)</f>
        <v>5.790322713773282E-2</v>
      </c>
    </row>
    <row r="6224" spans="1:5" x14ac:dyDescent="0.15">
      <c r="A6224" s="17">
        <v>6224</v>
      </c>
      <c r="E6224" s="25">
        <f>HLOOKUP(Eingabe!$C$6,Kalkulationen!$T$1:$U$8762,A6225)</f>
        <v>5.790322713773282E-2</v>
      </c>
    </row>
    <row r="6225" spans="1:5" x14ac:dyDescent="0.15">
      <c r="A6225" s="17">
        <v>6225</v>
      </c>
      <c r="E6225" s="25">
        <f>HLOOKUP(Eingabe!$C$6,Kalkulationen!$T$1:$U$8762,A6226)</f>
        <v>5.790322713773282E-2</v>
      </c>
    </row>
    <row r="6226" spans="1:5" x14ac:dyDescent="0.15">
      <c r="A6226" s="17">
        <v>6226</v>
      </c>
      <c r="E6226" s="25">
        <f>HLOOKUP(Eingabe!$C$6,Kalkulationen!$T$1:$U$8762,A6227)</f>
        <v>5.790322713773282E-2</v>
      </c>
    </row>
    <row r="6227" spans="1:5" x14ac:dyDescent="0.15">
      <c r="A6227" s="17">
        <v>6227</v>
      </c>
      <c r="E6227" s="25">
        <f>HLOOKUP(Eingabe!$C$6,Kalkulationen!$T$1:$U$8762,A6228)</f>
        <v>5.790322713773282E-2</v>
      </c>
    </row>
    <row r="6228" spans="1:5" x14ac:dyDescent="0.15">
      <c r="A6228" s="17">
        <v>6228</v>
      </c>
      <c r="E6228" s="25">
        <f>HLOOKUP(Eingabe!$C$6,Kalkulationen!$T$1:$U$8762,A6229)</f>
        <v>5.790322713773282E-2</v>
      </c>
    </row>
    <row r="6229" spans="1:5" x14ac:dyDescent="0.15">
      <c r="A6229" s="17">
        <v>6229</v>
      </c>
      <c r="E6229" s="25">
        <f>HLOOKUP(Eingabe!$C$6,Kalkulationen!$T$1:$U$8762,A6230)</f>
        <v>5.790322713773282E-2</v>
      </c>
    </row>
    <row r="6230" spans="1:5" x14ac:dyDescent="0.15">
      <c r="A6230" s="17">
        <v>6230</v>
      </c>
      <c r="E6230" s="25">
        <f>HLOOKUP(Eingabe!$C$6,Kalkulationen!$T$1:$U$8762,A6231)</f>
        <v>5.790322713773282E-2</v>
      </c>
    </row>
    <row r="6231" spans="1:5" x14ac:dyDescent="0.15">
      <c r="A6231" s="17">
        <v>6231</v>
      </c>
      <c r="E6231" s="25">
        <f>HLOOKUP(Eingabe!$C$6,Kalkulationen!$T$1:$U$8762,A6232)</f>
        <v>5.790322713773282E-2</v>
      </c>
    </row>
    <row r="6232" spans="1:5" x14ac:dyDescent="0.15">
      <c r="A6232" s="17">
        <v>6232</v>
      </c>
      <c r="E6232" s="25">
        <f>HLOOKUP(Eingabe!$C$6,Kalkulationen!$T$1:$U$8762,A6233)</f>
        <v>5.790322713773282E-2</v>
      </c>
    </row>
    <row r="6233" spans="1:5" x14ac:dyDescent="0.15">
      <c r="A6233" s="17">
        <v>6233</v>
      </c>
      <c r="E6233" s="25">
        <f>HLOOKUP(Eingabe!$C$6,Kalkulationen!$T$1:$U$8762,A6234)</f>
        <v>5.790322713773282E-2</v>
      </c>
    </row>
    <row r="6234" spans="1:5" x14ac:dyDescent="0.15">
      <c r="A6234" s="17">
        <v>6234</v>
      </c>
      <c r="E6234" s="25">
        <f>HLOOKUP(Eingabe!$C$6,Kalkulationen!$T$1:$U$8762,A6235)</f>
        <v>5.790322713773282E-2</v>
      </c>
    </row>
    <row r="6235" spans="1:5" x14ac:dyDescent="0.15">
      <c r="A6235" s="17">
        <v>6235</v>
      </c>
      <c r="E6235" s="25">
        <f>HLOOKUP(Eingabe!$C$6,Kalkulationen!$T$1:$U$8762,A6236)</f>
        <v>5.790322713773282E-2</v>
      </c>
    </row>
    <row r="6236" spans="1:5" x14ac:dyDescent="0.15">
      <c r="A6236" s="17">
        <v>6236</v>
      </c>
      <c r="E6236" s="25">
        <f>HLOOKUP(Eingabe!$C$6,Kalkulationen!$T$1:$U$8762,A6237)</f>
        <v>5.790322713773282E-2</v>
      </c>
    </row>
    <row r="6237" spans="1:5" x14ac:dyDescent="0.15">
      <c r="A6237" s="17">
        <v>6237</v>
      </c>
      <c r="E6237" s="25">
        <f>HLOOKUP(Eingabe!$C$6,Kalkulationen!$T$1:$U$8762,A6238)</f>
        <v>5.790322713773282E-2</v>
      </c>
    </row>
    <row r="6238" spans="1:5" x14ac:dyDescent="0.15">
      <c r="A6238" s="17">
        <v>6238</v>
      </c>
      <c r="E6238" s="25">
        <f>HLOOKUP(Eingabe!$C$6,Kalkulationen!$T$1:$U$8762,A6239)</f>
        <v>5.790322713773282E-2</v>
      </c>
    </row>
    <row r="6239" spans="1:5" x14ac:dyDescent="0.15">
      <c r="A6239" s="17">
        <v>6239</v>
      </c>
      <c r="E6239" s="25">
        <f>HLOOKUP(Eingabe!$C$6,Kalkulationen!$T$1:$U$8762,A6240)</f>
        <v>5.790322713773282E-2</v>
      </c>
    </row>
    <row r="6240" spans="1:5" x14ac:dyDescent="0.15">
      <c r="A6240" s="17">
        <v>6240</v>
      </c>
      <c r="E6240" s="25">
        <f>HLOOKUP(Eingabe!$C$6,Kalkulationen!$T$1:$U$8762,A6241)</f>
        <v>5.790322713773282E-2</v>
      </c>
    </row>
    <row r="6241" spans="1:5" x14ac:dyDescent="0.15">
      <c r="A6241" s="17">
        <v>6241</v>
      </c>
      <c r="E6241" s="25">
        <f>HLOOKUP(Eingabe!$C$6,Kalkulationen!$T$1:$U$8762,A6242)</f>
        <v>5.790322713773282E-2</v>
      </c>
    </row>
    <row r="6242" spans="1:5" x14ac:dyDescent="0.15">
      <c r="A6242" s="17">
        <v>6242</v>
      </c>
      <c r="E6242" s="25">
        <f>HLOOKUP(Eingabe!$C$6,Kalkulationen!$T$1:$U$8762,A6243)</f>
        <v>5.790322713773282E-2</v>
      </c>
    </row>
    <row r="6243" spans="1:5" x14ac:dyDescent="0.15">
      <c r="A6243" s="17">
        <v>6243</v>
      </c>
      <c r="E6243" s="25">
        <f>HLOOKUP(Eingabe!$C$6,Kalkulationen!$T$1:$U$8762,A6244)</f>
        <v>5.790322713773282E-2</v>
      </c>
    </row>
    <row r="6244" spans="1:5" x14ac:dyDescent="0.15">
      <c r="A6244" s="17">
        <v>6244</v>
      </c>
      <c r="E6244" s="25">
        <f>HLOOKUP(Eingabe!$C$6,Kalkulationen!$T$1:$U$8762,A6245)</f>
        <v>5.790322713773282E-2</v>
      </c>
    </row>
    <row r="6245" spans="1:5" x14ac:dyDescent="0.15">
      <c r="A6245" s="17">
        <v>6245</v>
      </c>
      <c r="E6245" s="25">
        <f>HLOOKUP(Eingabe!$C$6,Kalkulationen!$T$1:$U$8762,A6246)</f>
        <v>5.790322713773282E-2</v>
      </c>
    </row>
    <row r="6246" spans="1:5" x14ac:dyDescent="0.15">
      <c r="A6246" s="17">
        <v>6246</v>
      </c>
      <c r="E6246" s="25">
        <f>HLOOKUP(Eingabe!$C$6,Kalkulationen!$T$1:$U$8762,A6247)</f>
        <v>5.790322713773282E-2</v>
      </c>
    </row>
    <row r="6247" spans="1:5" x14ac:dyDescent="0.15">
      <c r="A6247" s="17">
        <v>6247</v>
      </c>
      <c r="E6247" s="25">
        <f>HLOOKUP(Eingabe!$C$6,Kalkulationen!$T$1:$U$8762,A6248)</f>
        <v>5.790322713773282E-2</v>
      </c>
    </row>
    <row r="6248" spans="1:5" x14ac:dyDescent="0.15">
      <c r="A6248" s="17">
        <v>6248</v>
      </c>
      <c r="E6248" s="25">
        <f>HLOOKUP(Eingabe!$C$6,Kalkulationen!$T$1:$U$8762,A6249)</f>
        <v>5.790322713773282E-2</v>
      </c>
    </row>
    <row r="6249" spans="1:5" x14ac:dyDescent="0.15">
      <c r="A6249" s="17">
        <v>6249</v>
      </c>
      <c r="E6249" s="25">
        <f>HLOOKUP(Eingabe!$C$6,Kalkulationen!$T$1:$U$8762,A6250)</f>
        <v>5.790322713773282E-2</v>
      </c>
    </row>
    <row r="6250" spans="1:5" x14ac:dyDescent="0.15">
      <c r="A6250" s="17">
        <v>6250</v>
      </c>
      <c r="E6250" s="25">
        <f>HLOOKUP(Eingabe!$C$6,Kalkulationen!$T$1:$U$8762,A6251)</f>
        <v>5.790322713773282E-2</v>
      </c>
    </row>
    <row r="6251" spans="1:5" x14ac:dyDescent="0.15">
      <c r="A6251" s="17">
        <v>6251</v>
      </c>
      <c r="E6251" s="25">
        <f>HLOOKUP(Eingabe!$C$6,Kalkulationen!$T$1:$U$8762,A6252)</f>
        <v>5.790322713773282E-2</v>
      </c>
    </row>
    <row r="6252" spans="1:5" x14ac:dyDescent="0.15">
      <c r="A6252" s="17">
        <v>6252</v>
      </c>
      <c r="E6252" s="25">
        <f>HLOOKUP(Eingabe!$C$6,Kalkulationen!$T$1:$U$8762,A6253)</f>
        <v>5.790322713773282E-2</v>
      </c>
    </row>
    <row r="6253" spans="1:5" x14ac:dyDescent="0.15">
      <c r="A6253" s="17">
        <v>6253</v>
      </c>
      <c r="E6253" s="25">
        <f>HLOOKUP(Eingabe!$C$6,Kalkulationen!$T$1:$U$8762,A6254)</f>
        <v>5.790322713773282E-2</v>
      </c>
    </row>
    <row r="6254" spans="1:5" x14ac:dyDescent="0.15">
      <c r="A6254" s="17">
        <v>6254</v>
      </c>
      <c r="E6254" s="25">
        <f>HLOOKUP(Eingabe!$C$6,Kalkulationen!$T$1:$U$8762,A6255)</f>
        <v>5.790322713773282E-2</v>
      </c>
    </row>
    <row r="6255" spans="1:5" x14ac:dyDescent="0.15">
      <c r="A6255" s="17">
        <v>6255</v>
      </c>
      <c r="E6255" s="25">
        <f>HLOOKUP(Eingabe!$C$6,Kalkulationen!$T$1:$U$8762,A6256)</f>
        <v>5.790322713773282E-2</v>
      </c>
    </row>
    <row r="6256" spans="1:5" x14ac:dyDescent="0.15">
      <c r="A6256" s="17">
        <v>6256</v>
      </c>
      <c r="E6256" s="25">
        <f>HLOOKUP(Eingabe!$C$6,Kalkulationen!$T$1:$U$8762,A6257)</f>
        <v>5.790322713773282E-2</v>
      </c>
    </row>
    <row r="6257" spans="1:5" x14ac:dyDescent="0.15">
      <c r="A6257" s="17">
        <v>6257</v>
      </c>
      <c r="E6257" s="25">
        <f>HLOOKUP(Eingabe!$C$6,Kalkulationen!$T$1:$U$8762,A6258)</f>
        <v>5.790322713773282E-2</v>
      </c>
    </row>
    <row r="6258" spans="1:5" x14ac:dyDescent="0.15">
      <c r="A6258" s="17">
        <v>6258</v>
      </c>
      <c r="E6258" s="25">
        <f>HLOOKUP(Eingabe!$C$6,Kalkulationen!$T$1:$U$8762,A6259)</f>
        <v>5.790322713773282E-2</v>
      </c>
    </row>
    <row r="6259" spans="1:5" x14ac:dyDescent="0.15">
      <c r="A6259" s="17">
        <v>6259</v>
      </c>
      <c r="E6259" s="25">
        <f>HLOOKUP(Eingabe!$C$6,Kalkulationen!$T$1:$U$8762,A6260)</f>
        <v>5.790322713773282E-2</v>
      </c>
    </row>
    <row r="6260" spans="1:5" x14ac:dyDescent="0.15">
      <c r="A6260" s="17">
        <v>6260</v>
      </c>
      <c r="E6260" s="25">
        <f>HLOOKUP(Eingabe!$C$6,Kalkulationen!$T$1:$U$8762,A6261)</f>
        <v>5.790322713773282E-2</v>
      </c>
    </row>
    <row r="6261" spans="1:5" x14ac:dyDescent="0.15">
      <c r="A6261" s="17">
        <v>6261</v>
      </c>
      <c r="E6261" s="25">
        <f>HLOOKUP(Eingabe!$C$6,Kalkulationen!$T$1:$U$8762,A6262)</f>
        <v>5.790322713773282E-2</v>
      </c>
    </row>
    <row r="6262" spans="1:5" x14ac:dyDescent="0.15">
      <c r="A6262" s="17">
        <v>6262</v>
      </c>
      <c r="E6262" s="25">
        <f>HLOOKUP(Eingabe!$C$6,Kalkulationen!$T$1:$U$8762,A6263)</f>
        <v>5.790322713773282E-2</v>
      </c>
    </row>
    <row r="6263" spans="1:5" x14ac:dyDescent="0.15">
      <c r="A6263" s="17">
        <v>6263</v>
      </c>
      <c r="E6263" s="25">
        <f>HLOOKUP(Eingabe!$C$6,Kalkulationen!$T$1:$U$8762,A6264)</f>
        <v>5.790322713773282E-2</v>
      </c>
    </row>
    <row r="6264" spans="1:5" x14ac:dyDescent="0.15">
      <c r="A6264" s="17">
        <v>6264</v>
      </c>
      <c r="E6264" s="25">
        <f>HLOOKUP(Eingabe!$C$6,Kalkulationen!$T$1:$U$8762,A6265)</f>
        <v>5.790322713773282E-2</v>
      </c>
    </row>
    <row r="6265" spans="1:5" x14ac:dyDescent="0.15">
      <c r="A6265" s="17">
        <v>6265</v>
      </c>
      <c r="E6265" s="25">
        <f>HLOOKUP(Eingabe!$C$6,Kalkulationen!$T$1:$U$8762,A6266)</f>
        <v>5.790322713773282E-2</v>
      </c>
    </row>
    <row r="6266" spans="1:5" x14ac:dyDescent="0.15">
      <c r="A6266" s="17">
        <v>6266</v>
      </c>
      <c r="E6266" s="25">
        <f>HLOOKUP(Eingabe!$C$6,Kalkulationen!$T$1:$U$8762,A6267)</f>
        <v>5.790322713773282E-2</v>
      </c>
    </row>
    <row r="6267" spans="1:5" x14ac:dyDescent="0.15">
      <c r="A6267" s="17">
        <v>6267</v>
      </c>
      <c r="E6267" s="25">
        <f>HLOOKUP(Eingabe!$C$6,Kalkulationen!$T$1:$U$8762,A6268)</f>
        <v>5.790322713773282E-2</v>
      </c>
    </row>
    <row r="6268" spans="1:5" x14ac:dyDescent="0.15">
      <c r="A6268" s="17">
        <v>6268</v>
      </c>
      <c r="E6268" s="25">
        <f>HLOOKUP(Eingabe!$C$6,Kalkulationen!$T$1:$U$8762,A6269)</f>
        <v>5.790322713773282E-2</v>
      </c>
    </row>
    <row r="6269" spans="1:5" x14ac:dyDescent="0.15">
      <c r="A6269" s="17">
        <v>6269</v>
      </c>
      <c r="E6269" s="25">
        <f>HLOOKUP(Eingabe!$C$6,Kalkulationen!$T$1:$U$8762,A6270)</f>
        <v>5.790322713773282E-2</v>
      </c>
    </row>
    <row r="6270" spans="1:5" x14ac:dyDescent="0.15">
      <c r="A6270" s="17">
        <v>6270</v>
      </c>
      <c r="E6270" s="25">
        <f>HLOOKUP(Eingabe!$C$6,Kalkulationen!$T$1:$U$8762,A6271)</f>
        <v>5.790322713773282E-2</v>
      </c>
    </row>
    <row r="6271" spans="1:5" x14ac:dyDescent="0.15">
      <c r="A6271" s="17">
        <v>6271</v>
      </c>
      <c r="E6271" s="25">
        <f>HLOOKUP(Eingabe!$C$6,Kalkulationen!$T$1:$U$8762,A6272)</f>
        <v>5.790322713773282E-2</v>
      </c>
    </row>
    <row r="6272" spans="1:5" x14ac:dyDescent="0.15">
      <c r="A6272" s="17">
        <v>6272</v>
      </c>
      <c r="E6272" s="25">
        <f>HLOOKUP(Eingabe!$C$6,Kalkulationen!$T$1:$U$8762,A6273)</f>
        <v>5.790322713773282E-2</v>
      </c>
    </row>
    <row r="6273" spans="1:5" x14ac:dyDescent="0.15">
      <c r="A6273" s="17">
        <v>6273</v>
      </c>
      <c r="E6273" s="25">
        <f>HLOOKUP(Eingabe!$C$6,Kalkulationen!$T$1:$U$8762,A6274)</f>
        <v>5.790322713773282E-2</v>
      </c>
    </row>
    <row r="6274" spans="1:5" x14ac:dyDescent="0.15">
      <c r="A6274" s="17">
        <v>6274</v>
      </c>
      <c r="E6274" s="25">
        <f>HLOOKUP(Eingabe!$C$6,Kalkulationen!$T$1:$U$8762,A6275)</f>
        <v>5.790322713773282E-2</v>
      </c>
    </row>
    <row r="6275" spans="1:5" x14ac:dyDescent="0.15">
      <c r="A6275" s="17">
        <v>6275</v>
      </c>
      <c r="E6275" s="25">
        <f>HLOOKUP(Eingabe!$C$6,Kalkulationen!$T$1:$U$8762,A6276)</f>
        <v>5.790322713773282E-2</v>
      </c>
    </row>
    <row r="6276" spans="1:5" x14ac:dyDescent="0.15">
      <c r="A6276" s="17">
        <v>6276</v>
      </c>
      <c r="E6276" s="25">
        <f>HLOOKUP(Eingabe!$C$6,Kalkulationen!$T$1:$U$8762,A6277)</f>
        <v>5.790322713773282E-2</v>
      </c>
    </row>
    <row r="6277" spans="1:5" x14ac:dyDescent="0.15">
      <c r="A6277" s="17">
        <v>6277</v>
      </c>
      <c r="E6277" s="25">
        <f>HLOOKUP(Eingabe!$C$6,Kalkulationen!$T$1:$U$8762,A6278)</f>
        <v>5.790322713773282E-2</v>
      </c>
    </row>
    <row r="6278" spans="1:5" x14ac:dyDescent="0.15">
      <c r="A6278" s="17">
        <v>6278</v>
      </c>
      <c r="E6278" s="25">
        <f>HLOOKUP(Eingabe!$C$6,Kalkulationen!$T$1:$U$8762,A6279)</f>
        <v>5.790322713773282E-2</v>
      </c>
    </row>
    <row r="6279" spans="1:5" x14ac:dyDescent="0.15">
      <c r="A6279" s="17">
        <v>6279</v>
      </c>
      <c r="E6279" s="25">
        <f>HLOOKUP(Eingabe!$C$6,Kalkulationen!$T$1:$U$8762,A6280)</f>
        <v>5.790322713773282E-2</v>
      </c>
    </row>
    <row r="6280" spans="1:5" x14ac:dyDescent="0.15">
      <c r="A6280" s="17">
        <v>6280</v>
      </c>
      <c r="E6280" s="25">
        <f>HLOOKUP(Eingabe!$C$6,Kalkulationen!$T$1:$U$8762,A6281)</f>
        <v>5.790322713773282E-2</v>
      </c>
    </row>
    <row r="6281" spans="1:5" x14ac:dyDescent="0.15">
      <c r="A6281" s="17">
        <v>6281</v>
      </c>
      <c r="E6281" s="25">
        <f>HLOOKUP(Eingabe!$C$6,Kalkulationen!$T$1:$U$8762,A6282)</f>
        <v>5.790322713773282E-2</v>
      </c>
    </row>
    <row r="6282" spans="1:5" x14ac:dyDescent="0.15">
      <c r="A6282" s="17">
        <v>6282</v>
      </c>
      <c r="E6282" s="25">
        <f>HLOOKUP(Eingabe!$C$6,Kalkulationen!$T$1:$U$8762,A6283)</f>
        <v>5.790322713773282E-2</v>
      </c>
    </row>
    <row r="6283" spans="1:5" x14ac:dyDescent="0.15">
      <c r="A6283" s="17">
        <v>6283</v>
      </c>
      <c r="E6283" s="25">
        <f>HLOOKUP(Eingabe!$C$6,Kalkulationen!$T$1:$U$8762,A6284)</f>
        <v>5.790322713773282E-2</v>
      </c>
    </row>
    <row r="6284" spans="1:5" x14ac:dyDescent="0.15">
      <c r="A6284" s="17">
        <v>6284</v>
      </c>
      <c r="E6284" s="25">
        <f>HLOOKUP(Eingabe!$C$6,Kalkulationen!$T$1:$U$8762,A6285)</f>
        <v>5.790322713773282E-2</v>
      </c>
    </row>
    <row r="6285" spans="1:5" x14ac:dyDescent="0.15">
      <c r="A6285" s="17">
        <v>6285</v>
      </c>
      <c r="E6285" s="25">
        <f>HLOOKUP(Eingabe!$C$6,Kalkulationen!$T$1:$U$8762,A6286)</f>
        <v>5.790322713773282E-2</v>
      </c>
    </row>
    <row r="6286" spans="1:5" x14ac:dyDescent="0.15">
      <c r="A6286" s="17">
        <v>6286</v>
      </c>
      <c r="E6286" s="25">
        <f>HLOOKUP(Eingabe!$C$6,Kalkulationen!$T$1:$U$8762,A6287)</f>
        <v>5.790322713773282E-2</v>
      </c>
    </row>
    <row r="6287" spans="1:5" x14ac:dyDescent="0.15">
      <c r="A6287" s="17">
        <v>6287</v>
      </c>
      <c r="E6287" s="25">
        <f>HLOOKUP(Eingabe!$C$6,Kalkulationen!$T$1:$U$8762,A6288)</f>
        <v>5.790322713773282E-2</v>
      </c>
    </row>
    <row r="6288" spans="1:5" x14ac:dyDescent="0.15">
      <c r="A6288" s="17">
        <v>6288</v>
      </c>
      <c r="E6288" s="25">
        <f>HLOOKUP(Eingabe!$C$6,Kalkulationen!$T$1:$U$8762,A6289)</f>
        <v>5.790322713773282E-2</v>
      </c>
    </row>
    <row r="6289" spans="1:5" x14ac:dyDescent="0.15">
      <c r="A6289" s="17">
        <v>6289</v>
      </c>
      <c r="E6289" s="25">
        <f>HLOOKUP(Eingabe!$C$6,Kalkulationen!$T$1:$U$8762,A6290)</f>
        <v>5.790322713773282E-2</v>
      </c>
    </row>
    <row r="6290" spans="1:5" x14ac:dyDescent="0.15">
      <c r="A6290" s="17">
        <v>6290</v>
      </c>
      <c r="E6290" s="25">
        <f>HLOOKUP(Eingabe!$C$6,Kalkulationen!$T$1:$U$8762,A6291)</f>
        <v>5.790322713773282E-2</v>
      </c>
    </row>
    <row r="6291" spans="1:5" x14ac:dyDescent="0.15">
      <c r="A6291" s="17">
        <v>6291</v>
      </c>
      <c r="E6291" s="25">
        <f>HLOOKUP(Eingabe!$C$6,Kalkulationen!$T$1:$U$8762,A6292)</f>
        <v>5.790322713773282E-2</v>
      </c>
    </row>
    <row r="6292" spans="1:5" x14ac:dyDescent="0.15">
      <c r="A6292" s="17">
        <v>6292</v>
      </c>
      <c r="E6292" s="25">
        <f>HLOOKUP(Eingabe!$C$6,Kalkulationen!$T$1:$U$8762,A6293)</f>
        <v>5.790322713773282E-2</v>
      </c>
    </row>
    <row r="6293" spans="1:5" x14ac:dyDescent="0.15">
      <c r="A6293" s="17">
        <v>6293</v>
      </c>
      <c r="E6293" s="25">
        <f>HLOOKUP(Eingabe!$C$6,Kalkulationen!$T$1:$U$8762,A6294)</f>
        <v>5.790322713773282E-2</v>
      </c>
    </row>
    <row r="6294" spans="1:5" x14ac:dyDescent="0.15">
      <c r="A6294" s="17">
        <v>6294</v>
      </c>
      <c r="E6294" s="25">
        <f>HLOOKUP(Eingabe!$C$6,Kalkulationen!$T$1:$U$8762,A6295)</f>
        <v>5.790322713773282E-2</v>
      </c>
    </row>
    <row r="6295" spans="1:5" x14ac:dyDescent="0.15">
      <c r="A6295" s="17">
        <v>6295</v>
      </c>
      <c r="E6295" s="25">
        <f>HLOOKUP(Eingabe!$C$6,Kalkulationen!$T$1:$U$8762,A6296)</f>
        <v>5.790322713773282E-2</v>
      </c>
    </row>
    <row r="6296" spans="1:5" x14ac:dyDescent="0.15">
      <c r="A6296" s="17">
        <v>6296</v>
      </c>
      <c r="E6296" s="25">
        <f>HLOOKUP(Eingabe!$C$6,Kalkulationen!$T$1:$U$8762,A6297)</f>
        <v>5.790322713773282E-2</v>
      </c>
    </row>
    <row r="6297" spans="1:5" x14ac:dyDescent="0.15">
      <c r="A6297" s="17">
        <v>6297</v>
      </c>
      <c r="E6297" s="25">
        <f>HLOOKUP(Eingabe!$C$6,Kalkulationen!$T$1:$U$8762,A6298)</f>
        <v>5.790322713773282E-2</v>
      </c>
    </row>
    <row r="6298" spans="1:5" x14ac:dyDescent="0.15">
      <c r="A6298" s="17">
        <v>6298</v>
      </c>
      <c r="E6298" s="25">
        <f>HLOOKUP(Eingabe!$C$6,Kalkulationen!$T$1:$U$8762,A6299)</f>
        <v>5.790322713773282E-2</v>
      </c>
    </row>
    <row r="6299" spans="1:5" x14ac:dyDescent="0.15">
      <c r="A6299" s="17">
        <v>6299</v>
      </c>
      <c r="E6299" s="25">
        <f>HLOOKUP(Eingabe!$C$6,Kalkulationen!$T$1:$U$8762,A6300)</f>
        <v>5.790322713773282E-2</v>
      </c>
    </row>
    <row r="6300" spans="1:5" x14ac:dyDescent="0.15">
      <c r="A6300" s="17">
        <v>6300</v>
      </c>
      <c r="E6300" s="25">
        <f>HLOOKUP(Eingabe!$C$6,Kalkulationen!$T$1:$U$8762,A6301)</f>
        <v>5.790322713773282E-2</v>
      </c>
    </row>
    <row r="6301" spans="1:5" x14ac:dyDescent="0.15">
      <c r="A6301" s="17">
        <v>6301</v>
      </c>
      <c r="E6301" s="25">
        <f>HLOOKUP(Eingabe!$C$6,Kalkulationen!$T$1:$U$8762,A6302)</f>
        <v>5.790322713773282E-2</v>
      </c>
    </row>
    <row r="6302" spans="1:5" x14ac:dyDescent="0.15">
      <c r="A6302" s="17">
        <v>6302</v>
      </c>
      <c r="E6302" s="25">
        <f>HLOOKUP(Eingabe!$C$6,Kalkulationen!$T$1:$U$8762,A6303)</f>
        <v>5.790322713773282E-2</v>
      </c>
    </row>
    <row r="6303" spans="1:5" x14ac:dyDescent="0.15">
      <c r="A6303" s="17">
        <v>6303</v>
      </c>
      <c r="E6303" s="25">
        <f>HLOOKUP(Eingabe!$C$6,Kalkulationen!$T$1:$U$8762,A6304)</f>
        <v>5.790322713773282E-2</v>
      </c>
    </row>
    <row r="6304" spans="1:5" x14ac:dyDescent="0.15">
      <c r="A6304" s="17">
        <v>6304</v>
      </c>
      <c r="E6304" s="25">
        <f>HLOOKUP(Eingabe!$C$6,Kalkulationen!$T$1:$U$8762,A6305)</f>
        <v>5.790322713773282E-2</v>
      </c>
    </row>
    <row r="6305" spans="1:5" x14ac:dyDescent="0.15">
      <c r="A6305" s="17">
        <v>6305</v>
      </c>
      <c r="E6305" s="25">
        <f>HLOOKUP(Eingabe!$C$6,Kalkulationen!$T$1:$U$8762,A6306)</f>
        <v>5.790322713773282E-2</v>
      </c>
    </row>
    <row r="6306" spans="1:5" x14ac:dyDescent="0.15">
      <c r="A6306" s="17">
        <v>6306</v>
      </c>
      <c r="E6306" s="25">
        <f>HLOOKUP(Eingabe!$C$6,Kalkulationen!$T$1:$U$8762,A6307)</f>
        <v>5.790322713773282E-2</v>
      </c>
    </row>
    <row r="6307" spans="1:5" x14ac:dyDescent="0.15">
      <c r="A6307" s="17">
        <v>6307</v>
      </c>
      <c r="E6307" s="25">
        <f>HLOOKUP(Eingabe!$C$6,Kalkulationen!$T$1:$U$8762,A6308)</f>
        <v>5.790322713773282E-2</v>
      </c>
    </row>
    <row r="6308" spans="1:5" x14ac:dyDescent="0.15">
      <c r="A6308" s="17">
        <v>6308</v>
      </c>
      <c r="E6308" s="25">
        <f>HLOOKUP(Eingabe!$C$6,Kalkulationen!$T$1:$U$8762,A6309)</f>
        <v>5.790322713773282E-2</v>
      </c>
    </row>
    <row r="6309" spans="1:5" x14ac:dyDescent="0.15">
      <c r="A6309" s="17">
        <v>6309</v>
      </c>
      <c r="E6309" s="25">
        <f>HLOOKUP(Eingabe!$C$6,Kalkulationen!$T$1:$U$8762,A6310)</f>
        <v>5.790322713773282E-2</v>
      </c>
    </row>
    <row r="6310" spans="1:5" x14ac:dyDescent="0.15">
      <c r="A6310" s="17">
        <v>6310</v>
      </c>
      <c r="E6310" s="25">
        <f>HLOOKUP(Eingabe!$C$6,Kalkulationen!$T$1:$U$8762,A6311)</f>
        <v>5.790322713773282E-2</v>
      </c>
    </row>
    <row r="6311" spans="1:5" x14ac:dyDescent="0.15">
      <c r="A6311" s="17">
        <v>6311</v>
      </c>
      <c r="E6311" s="25">
        <f>HLOOKUP(Eingabe!$C$6,Kalkulationen!$T$1:$U$8762,A6312)</f>
        <v>5.790322713773282E-2</v>
      </c>
    </row>
    <row r="6312" spans="1:5" x14ac:dyDescent="0.15">
      <c r="A6312" s="17">
        <v>6312</v>
      </c>
      <c r="E6312" s="25">
        <f>HLOOKUP(Eingabe!$C$6,Kalkulationen!$T$1:$U$8762,A6313)</f>
        <v>5.790322713773282E-2</v>
      </c>
    </row>
    <row r="6313" spans="1:5" x14ac:dyDescent="0.15">
      <c r="A6313" s="17">
        <v>6313</v>
      </c>
      <c r="E6313" s="25">
        <f>HLOOKUP(Eingabe!$C$6,Kalkulationen!$T$1:$U$8762,A6314)</f>
        <v>5.790322713773282E-2</v>
      </c>
    </row>
    <row r="6314" spans="1:5" x14ac:dyDescent="0.15">
      <c r="A6314" s="17">
        <v>6314</v>
      </c>
      <c r="E6314" s="25">
        <f>HLOOKUP(Eingabe!$C$6,Kalkulationen!$T$1:$U$8762,A6315)</f>
        <v>5.790322713773282E-2</v>
      </c>
    </row>
    <row r="6315" spans="1:5" x14ac:dyDescent="0.15">
      <c r="A6315" s="17">
        <v>6315</v>
      </c>
      <c r="E6315" s="25">
        <f>HLOOKUP(Eingabe!$C$6,Kalkulationen!$T$1:$U$8762,A6316)</f>
        <v>5.790322713773282E-2</v>
      </c>
    </row>
    <row r="6316" spans="1:5" x14ac:dyDescent="0.15">
      <c r="A6316" s="17">
        <v>6316</v>
      </c>
      <c r="E6316" s="25">
        <f>HLOOKUP(Eingabe!$C$6,Kalkulationen!$T$1:$U$8762,A6317)</f>
        <v>5.790322713773282E-2</v>
      </c>
    </row>
    <row r="6317" spans="1:5" x14ac:dyDescent="0.15">
      <c r="A6317" s="17">
        <v>6317</v>
      </c>
      <c r="E6317" s="25">
        <f>HLOOKUP(Eingabe!$C$6,Kalkulationen!$T$1:$U$8762,A6318)</f>
        <v>5.790322713773282E-2</v>
      </c>
    </row>
    <row r="6318" spans="1:5" x14ac:dyDescent="0.15">
      <c r="A6318" s="17">
        <v>6318</v>
      </c>
      <c r="E6318" s="25">
        <f>HLOOKUP(Eingabe!$C$6,Kalkulationen!$T$1:$U$8762,A6319)</f>
        <v>5.790322713773282E-2</v>
      </c>
    </row>
    <row r="6319" spans="1:5" x14ac:dyDescent="0.15">
      <c r="A6319" s="17">
        <v>6319</v>
      </c>
      <c r="E6319" s="25">
        <f>HLOOKUP(Eingabe!$C$6,Kalkulationen!$T$1:$U$8762,A6320)</f>
        <v>5.790322713773282E-2</v>
      </c>
    </row>
    <row r="6320" spans="1:5" x14ac:dyDescent="0.15">
      <c r="A6320" s="17">
        <v>6320</v>
      </c>
      <c r="E6320" s="25">
        <f>HLOOKUP(Eingabe!$C$6,Kalkulationen!$T$1:$U$8762,A6321)</f>
        <v>5.790322713773282E-2</v>
      </c>
    </row>
    <row r="6321" spans="1:5" x14ac:dyDescent="0.15">
      <c r="A6321" s="17">
        <v>6321</v>
      </c>
      <c r="E6321" s="25">
        <f>HLOOKUP(Eingabe!$C$6,Kalkulationen!$T$1:$U$8762,A6322)</f>
        <v>5.790322713773282E-2</v>
      </c>
    </row>
    <row r="6322" spans="1:5" x14ac:dyDescent="0.15">
      <c r="A6322" s="17">
        <v>6322</v>
      </c>
      <c r="E6322" s="25">
        <f>HLOOKUP(Eingabe!$C$6,Kalkulationen!$T$1:$U$8762,A6323)</f>
        <v>5.790322713773282E-2</v>
      </c>
    </row>
    <row r="6323" spans="1:5" x14ac:dyDescent="0.15">
      <c r="A6323" s="17">
        <v>6323</v>
      </c>
      <c r="E6323" s="25">
        <f>HLOOKUP(Eingabe!$C$6,Kalkulationen!$T$1:$U$8762,A6324)</f>
        <v>5.790322713773282E-2</v>
      </c>
    </row>
    <row r="6324" spans="1:5" x14ac:dyDescent="0.15">
      <c r="A6324" s="17">
        <v>6324</v>
      </c>
      <c r="E6324" s="25">
        <f>HLOOKUP(Eingabe!$C$6,Kalkulationen!$T$1:$U$8762,A6325)</f>
        <v>5.790322713773282E-2</v>
      </c>
    </row>
    <row r="6325" spans="1:5" x14ac:dyDescent="0.15">
      <c r="A6325" s="17">
        <v>6325</v>
      </c>
      <c r="E6325" s="25">
        <f>HLOOKUP(Eingabe!$C$6,Kalkulationen!$T$1:$U$8762,A6326)</f>
        <v>5.790322713773282E-2</v>
      </c>
    </row>
    <row r="6326" spans="1:5" x14ac:dyDescent="0.15">
      <c r="A6326" s="17">
        <v>6326</v>
      </c>
      <c r="E6326" s="25">
        <f>HLOOKUP(Eingabe!$C$6,Kalkulationen!$T$1:$U$8762,A6327)</f>
        <v>5.790322713773282E-2</v>
      </c>
    </row>
    <row r="6327" spans="1:5" x14ac:dyDescent="0.15">
      <c r="A6327" s="17">
        <v>6327</v>
      </c>
      <c r="E6327" s="25">
        <f>HLOOKUP(Eingabe!$C$6,Kalkulationen!$T$1:$U$8762,A6328)</f>
        <v>5.790322713773282E-2</v>
      </c>
    </row>
    <row r="6328" spans="1:5" x14ac:dyDescent="0.15">
      <c r="A6328" s="17">
        <v>6328</v>
      </c>
      <c r="E6328" s="25">
        <f>HLOOKUP(Eingabe!$C$6,Kalkulationen!$T$1:$U$8762,A6329)</f>
        <v>5.790322713773282E-2</v>
      </c>
    </row>
    <row r="6329" spans="1:5" x14ac:dyDescent="0.15">
      <c r="A6329" s="17">
        <v>6329</v>
      </c>
      <c r="E6329" s="25">
        <f>HLOOKUP(Eingabe!$C$6,Kalkulationen!$T$1:$U$8762,A6330)</f>
        <v>5.790322713773282E-2</v>
      </c>
    </row>
    <row r="6330" spans="1:5" x14ac:dyDescent="0.15">
      <c r="A6330" s="17">
        <v>6330</v>
      </c>
      <c r="E6330" s="25">
        <f>HLOOKUP(Eingabe!$C$6,Kalkulationen!$T$1:$U$8762,A6331)</f>
        <v>5.790322713773282E-2</v>
      </c>
    </row>
    <row r="6331" spans="1:5" x14ac:dyDescent="0.15">
      <c r="A6331" s="17">
        <v>6331</v>
      </c>
      <c r="E6331" s="25">
        <f>HLOOKUP(Eingabe!$C$6,Kalkulationen!$T$1:$U$8762,A6332)</f>
        <v>5.790322713773282E-2</v>
      </c>
    </row>
    <row r="6332" spans="1:5" x14ac:dyDescent="0.15">
      <c r="A6332" s="17">
        <v>6332</v>
      </c>
      <c r="E6332" s="25">
        <f>HLOOKUP(Eingabe!$C$6,Kalkulationen!$T$1:$U$8762,A6333)</f>
        <v>5.790322713773282E-2</v>
      </c>
    </row>
    <row r="6333" spans="1:5" x14ac:dyDescent="0.15">
      <c r="A6333" s="17">
        <v>6333</v>
      </c>
      <c r="E6333" s="25">
        <f>HLOOKUP(Eingabe!$C$6,Kalkulationen!$T$1:$U$8762,A6334)</f>
        <v>5.790322713773282E-2</v>
      </c>
    </row>
    <row r="6334" spans="1:5" x14ac:dyDescent="0.15">
      <c r="A6334" s="17">
        <v>6334</v>
      </c>
      <c r="E6334" s="25">
        <f>HLOOKUP(Eingabe!$C$6,Kalkulationen!$T$1:$U$8762,A6335)</f>
        <v>5.790322713773282E-2</v>
      </c>
    </row>
    <row r="6335" spans="1:5" x14ac:dyDescent="0.15">
      <c r="A6335" s="17">
        <v>6335</v>
      </c>
      <c r="E6335" s="25">
        <f>HLOOKUP(Eingabe!$C$6,Kalkulationen!$T$1:$U$8762,A6336)</f>
        <v>5.790322713773282E-2</v>
      </c>
    </row>
    <row r="6336" spans="1:5" x14ac:dyDescent="0.15">
      <c r="A6336" s="17">
        <v>6336</v>
      </c>
      <c r="E6336" s="25">
        <f>HLOOKUP(Eingabe!$C$6,Kalkulationen!$T$1:$U$8762,A6337)</f>
        <v>5.790322713773282E-2</v>
      </c>
    </row>
    <row r="6337" spans="1:5" x14ac:dyDescent="0.15">
      <c r="A6337" s="17">
        <v>6337</v>
      </c>
      <c r="E6337" s="25">
        <f>HLOOKUP(Eingabe!$C$6,Kalkulationen!$T$1:$U$8762,A6338)</f>
        <v>5.790322713773282E-2</v>
      </c>
    </row>
    <row r="6338" spans="1:5" x14ac:dyDescent="0.15">
      <c r="A6338" s="17">
        <v>6338</v>
      </c>
      <c r="E6338" s="25">
        <f>HLOOKUP(Eingabe!$C$6,Kalkulationen!$T$1:$U$8762,A6339)</f>
        <v>4.5658471991144818E-2</v>
      </c>
    </row>
    <row r="6339" spans="1:5" x14ac:dyDescent="0.15">
      <c r="A6339" s="17">
        <v>6339</v>
      </c>
      <c r="E6339" s="25">
        <f>HLOOKUP(Eingabe!$C$6,Kalkulationen!$T$1:$U$8762,A6340)</f>
        <v>4.5658471991144818E-2</v>
      </c>
    </row>
    <row r="6340" spans="1:5" x14ac:dyDescent="0.15">
      <c r="A6340" s="17">
        <v>6340</v>
      </c>
      <c r="E6340" s="25">
        <f>HLOOKUP(Eingabe!$C$6,Kalkulationen!$T$1:$U$8762,A6341)</f>
        <v>4.5658471991144818E-2</v>
      </c>
    </row>
    <row r="6341" spans="1:5" x14ac:dyDescent="0.15">
      <c r="A6341" s="17">
        <v>6341</v>
      </c>
      <c r="E6341" s="25">
        <f>HLOOKUP(Eingabe!$C$6,Kalkulationen!$T$1:$U$8762,A6342)</f>
        <v>4.5658471991144818E-2</v>
      </c>
    </row>
    <row r="6342" spans="1:5" x14ac:dyDescent="0.15">
      <c r="A6342" s="17">
        <v>6342</v>
      </c>
      <c r="E6342" s="25">
        <f>HLOOKUP(Eingabe!$C$6,Kalkulationen!$T$1:$U$8762,A6343)</f>
        <v>4.5658471991144818E-2</v>
      </c>
    </row>
    <row r="6343" spans="1:5" x14ac:dyDescent="0.15">
      <c r="A6343" s="17">
        <v>6343</v>
      </c>
      <c r="E6343" s="25">
        <f>HLOOKUP(Eingabe!$C$6,Kalkulationen!$T$1:$U$8762,A6344)</f>
        <v>4.5658471991144818E-2</v>
      </c>
    </row>
    <row r="6344" spans="1:5" x14ac:dyDescent="0.15">
      <c r="A6344" s="17">
        <v>6344</v>
      </c>
      <c r="E6344" s="25">
        <f>HLOOKUP(Eingabe!$C$6,Kalkulationen!$T$1:$U$8762,A6345)</f>
        <v>4.5658471991144818E-2</v>
      </c>
    </row>
    <row r="6345" spans="1:5" x14ac:dyDescent="0.15">
      <c r="A6345" s="17">
        <v>6345</v>
      </c>
      <c r="E6345" s="25">
        <f>HLOOKUP(Eingabe!$C$6,Kalkulationen!$T$1:$U$8762,A6346)</f>
        <v>4.5658471991144818E-2</v>
      </c>
    </row>
    <row r="6346" spans="1:5" x14ac:dyDescent="0.15">
      <c r="A6346" s="17">
        <v>6346</v>
      </c>
      <c r="E6346" s="25">
        <f>HLOOKUP(Eingabe!$C$6,Kalkulationen!$T$1:$U$8762,A6347)</f>
        <v>4.5658471991144818E-2</v>
      </c>
    </row>
    <row r="6347" spans="1:5" x14ac:dyDescent="0.15">
      <c r="A6347" s="17">
        <v>6347</v>
      </c>
      <c r="E6347" s="25">
        <f>HLOOKUP(Eingabe!$C$6,Kalkulationen!$T$1:$U$8762,A6348)</f>
        <v>4.5658471991144818E-2</v>
      </c>
    </row>
    <row r="6348" spans="1:5" x14ac:dyDescent="0.15">
      <c r="A6348" s="17">
        <v>6348</v>
      </c>
      <c r="E6348" s="25">
        <f>HLOOKUP(Eingabe!$C$6,Kalkulationen!$T$1:$U$8762,A6349)</f>
        <v>4.5658471991144818E-2</v>
      </c>
    </row>
    <row r="6349" spans="1:5" x14ac:dyDescent="0.15">
      <c r="A6349" s="17">
        <v>6349</v>
      </c>
      <c r="E6349" s="25">
        <f>HLOOKUP(Eingabe!$C$6,Kalkulationen!$T$1:$U$8762,A6350)</f>
        <v>4.5658471991144818E-2</v>
      </c>
    </row>
    <row r="6350" spans="1:5" x14ac:dyDescent="0.15">
      <c r="A6350" s="17">
        <v>6350</v>
      </c>
      <c r="E6350" s="25">
        <f>HLOOKUP(Eingabe!$C$6,Kalkulationen!$T$1:$U$8762,A6351)</f>
        <v>4.5658471991144818E-2</v>
      </c>
    </row>
    <row r="6351" spans="1:5" x14ac:dyDescent="0.15">
      <c r="A6351" s="17">
        <v>6351</v>
      </c>
      <c r="E6351" s="25">
        <f>HLOOKUP(Eingabe!$C$6,Kalkulationen!$T$1:$U$8762,A6352)</f>
        <v>4.5658471991144818E-2</v>
      </c>
    </row>
    <row r="6352" spans="1:5" x14ac:dyDescent="0.15">
      <c r="A6352" s="17">
        <v>6352</v>
      </c>
      <c r="E6352" s="25">
        <f>HLOOKUP(Eingabe!$C$6,Kalkulationen!$T$1:$U$8762,A6353)</f>
        <v>4.5658471991144818E-2</v>
      </c>
    </row>
    <row r="6353" spans="1:5" x14ac:dyDescent="0.15">
      <c r="A6353" s="17">
        <v>6353</v>
      </c>
      <c r="E6353" s="25">
        <f>HLOOKUP(Eingabe!$C$6,Kalkulationen!$T$1:$U$8762,A6354)</f>
        <v>4.5658471991144818E-2</v>
      </c>
    </row>
    <row r="6354" spans="1:5" x14ac:dyDescent="0.15">
      <c r="A6354" s="17">
        <v>6354</v>
      </c>
      <c r="E6354" s="25">
        <f>HLOOKUP(Eingabe!$C$6,Kalkulationen!$T$1:$U$8762,A6355)</f>
        <v>4.5658471991144818E-2</v>
      </c>
    </row>
    <row r="6355" spans="1:5" x14ac:dyDescent="0.15">
      <c r="A6355" s="17">
        <v>6355</v>
      </c>
      <c r="E6355" s="25">
        <f>HLOOKUP(Eingabe!$C$6,Kalkulationen!$T$1:$U$8762,A6356)</f>
        <v>4.5658471991144818E-2</v>
      </c>
    </row>
    <row r="6356" spans="1:5" x14ac:dyDescent="0.15">
      <c r="A6356" s="17">
        <v>6356</v>
      </c>
      <c r="E6356" s="25">
        <f>HLOOKUP(Eingabe!$C$6,Kalkulationen!$T$1:$U$8762,A6357)</f>
        <v>4.5658471991144818E-2</v>
      </c>
    </row>
    <row r="6357" spans="1:5" x14ac:dyDescent="0.15">
      <c r="A6357" s="17">
        <v>6357</v>
      </c>
      <c r="E6357" s="25">
        <f>HLOOKUP(Eingabe!$C$6,Kalkulationen!$T$1:$U$8762,A6358)</f>
        <v>4.5658471991144818E-2</v>
      </c>
    </row>
    <row r="6358" spans="1:5" x14ac:dyDescent="0.15">
      <c r="A6358" s="17">
        <v>6358</v>
      </c>
      <c r="E6358" s="25">
        <f>HLOOKUP(Eingabe!$C$6,Kalkulationen!$T$1:$U$8762,A6359)</f>
        <v>4.5658471991144818E-2</v>
      </c>
    </row>
    <row r="6359" spans="1:5" x14ac:dyDescent="0.15">
      <c r="A6359" s="17">
        <v>6359</v>
      </c>
      <c r="E6359" s="25">
        <f>HLOOKUP(Eingabe!$C$6,Kalkulationen!$T$1:$U$8762,A6360)</f>
        <v>4.5658471991144818E-2</v>
      </c>
    </row>
    <row r="6360" spans="1:5" x14ac:dyDescent="0.15">
      <c r="A6360" s="17">
        <v>6360</v>
      </c>
      <c r="E6360" s="25">
        <f>HLOOKUP(Eingabe!$C$6,Kalkulationen!$T$1:$U$8762,A6361)</f>
        <v>4.5658471991144818E-2</v>
      </c>
    </row>
    <row r="6361" spans="1:5" x14ac:dyDescent="0.15">
      <c r="A6361" s="17">
        <v>6361</v>
      </c>
      <c r="E6361" s="25">
        <f>HLOOKUP(Eingabe!$C$6,Kalkulationen!$T$1:$U$8762,A6362)</f>
        <v>4.5658471991144818E-2</v>
      </c>
    </row>
    <row r="6362" spans="1:5" x14ac:dyDescent="0.15">
      <c r="A6362" s="17">
        <v>6362</v>
      </c>
      <c r="E6362" s="25">
        <f>HLOOKUP(Eingabe!$C$6,Kalkulationen!$T$1:$U$8762,A6363)</f>
        <v>4.5658471991144818E-2</v>
      </c>
    </row>
    <row r="6363" spans="1:5" x14ac:dyDescent="0.15">
      <c r="A6363" s="17">
        <v>6363</v>
      </c>
      <c r="E6363" s="25">
        <f>HLOOKUP(Eingabe!$C$6,Kalkulationen!$T$1:$U$8762,A6364)</f>
        <v>4.5658471991144818E-2</v>
      </c>
    </row>
    <row r="6364" spans="1:5" x14ac:dyDescent="0.15">
      <c r="A6364" s="17">
        <v>6364</v>
      </c>
      <c r="E6364" s="25">
        <f>HLOOKUP(Eingabe!$C$6,Kalkulationen!$T$1:$U$8762,A6365)</f>
        <v>4.5658471991144818E-2</v>
      </c>
    </row>
    <row r="6365" spans="1:5" x14ac:dyDescent="0.15">
      <c r="A6365" s="17">
        <v>6365</v>
      </c>
      <c r="E6365" s="25">
        <f>HLOOKUP(Eingabe!$C$6,Kalkulationen!$T$1:$U$8762,A6366)</f>
        <v>4.5658471991144818E-2</v>
      </c>
    </row>
    <row r="6366" spans="1:5" x14ac:dyDescent="0.15">
      <c r="A6366" s="17">
        <v>6366</v>
      </c>
      <c r="E6366" s="25">
        <f>HLOOKUP(Eingabe!$C$6,Kalkulationen!$T$1:$U$8762,A6367)</f>
        <v>4.5658471991144818E-2</v>
      </c>
    </row>
    <row r="6367" spans="1:5" x14ac:dyDescent="0.15">
      <c r="A6367" s="17">
        <v>6367</v>
      </c>
      <c r="E6367" s="25">
        <f>HLOOKUP(Eingabe!$C$6,Kalkulationen!$T$1:$U$8762,A6368)</f>
        <v>4.5658471991144818E-2</v>
      </c>
    </row>
    <row r="6368" spans="1:5" x14ac:dyDescent="0.15">
      <c r="A6368" s="17">
        <v>6368</v>
      </c>
      <c r="E6368" s="25">
        <f>HLOOKUP(Eingabe!$C$6,Kalkulationen!$T$1:$U$8762,A6369)</f>
        <v>4.5658471991144818E-2</v>
      </c>
    </row>
    <row r="6369" spans="1:5" x14ac:dyDescent="0.15">
      <c r="A6369" s="17">
        <v>6369</v>
      </c>
      <c r="E6369" s="25">
        <f>HLOOKUP(Eingabe!$C$6,Kalkulationen!$T$1:$U$8762,A6370)</f>
        <v>4.5658471991144818E-2</v>
      </c>
    </row>
    <row r="6370" spans="1:5" x14ac:dyDescent="0.15">
      <c r="A6370" s="17">
        <v>6370</v>
      </c>
      <c r="E6370" s="25">
        <f>HLOOKUP(Eingabe!$C$6,Kalkulationen!$T$1:$U$8762,A6371)</f>
        <v>4.5658471991144818E-2</v>
      </c>
    </row>
    <row r="6371" spans="1:5" x14ac:dyDescent="0.15">
      <c r="A6371" s="17">
        <v>6371</v>
      </c>
      <c r="E6371" s="25">
        <f>HLOOKUP(Eingabe!$C$6,Kalkulationen!$T$1:$U$8762,A6372)</f>
        <v>4.5658471991144818E-2</v>
      </c>
    </row>
    <row r="6372" spans="1:5" x14ac:dyDescent="0.15">
      <c r="A6372" s="17">
        <v>6372</v>
      </c>
      <c r="E6372" s="25">
        <f>HLOOKUP(Eingabe!$C$6,Kalkulationen!$T$1:$U$8762,A6373)</f>
        <v>4.5658471991144818E-2</v>
      </c>
    </row>
    <row r="6373" spans="1:5" x14ac:dyDescent="0.15">
      <c r="A6373" s="17">
        <v>6373</v>
      </c>
      <c r="E6373" s="25">
        <f>HLOOKUP(Eingabe!$C$6,Kalkulationen!$T$1:$U$8762,A6374)</f>
        <v>4.5658471991144818E-2</v>
      </c>
    </row>
    <row r="6374" spans="1:5" x14ac:dyDescent="0.15">
      <c r="A6374" s="17">
        <v>6374</v>
      </c>
      <c r="E6374" s="25">
        <f>HLOOKUP(Eingabe!$C$6,Kalkulationen!$T$1:$U$8762,A6375)</f>
        <v>4.5658471991144818E-2</v>
      </c>
    </row>
    <row r="6375" spans="1:5" x14ac:dyDescent="0.15">
      <c r="A6375" s="17">
        <v>6375</v>
      </c>
      <c r="E6375" s="25">
        <f>HLOOKUP(Eingabe!$C$6,Kalkulationen!$T$1:$U$8762,A6376)</f>
        <v>4.5658471991144818E-2</v>
      </c>
    </row>
    <row r="6376" spans="1:5" x14ac:dyDescent="0.15">
      <c r="A6376" s="17">
        <v>6376</v>
      </c>
      <c r="E6376" s="25">
        <f>HLOOKUP(Eingabe!$C$6,Kalkulationen!$T$1:$U$8762,A6377)</f>
        <v>4.5658471991144818E-2</v>
      </c>
    </row>
    <row r="6377" spans="1:5" x14ac:dyDescent="0.15">
      <c r="A6377" s="17">
        <v>6377</v>
      </c>
      <c r="E6377" s="25">
        <f>HLOOKUP(Eingabe!$C$6,Kalkulationen!$T$1:$U$8762,A6378)</f>
        <v>4.5658471991144818E-2</v>
      </c>
    </row>
    <row r="6378" spans="1:5" x14ac:dyDescent="0.15">
      <c r="A6378" s="17">
        <v>6378</v>
      </c>
      <c r="E6378" s="25">
        <f>HLOOKUP(Eingabe!$C$6,Kalkulationen!$T$1:$U$8762,A6379)</f>
        <v>4.5658471991144818E-2</v>
      </c>
    </row>
    <row r="6379" spans="1:5" x14ac:dyDescent="0.15">
      <c r="A6379" s="17">
        <v>6379</v>
      </c>
      <c r="E6379" s="25">
        <f>HLOOKUP(Eingabe!$C$6,Kalkulationen!$T$1:$U$8762,A6380)</f>
        <v>4.5658471991144818E-2</v>
      </c>
    </row>
    <row r="6380" spans="1:5" x14ac:dyDescent="0.15">
      <c r="A6380" s="17">
        <v>6380</v>
      </c>
      <c r="E6380" s="25">
        <f>HLOOKUP(Eingabe!$C$6,Kalkulationen!$T$1:$U$8762,A6381)</f>
        <v>4.5658471991144818E-2</v>
      </c>
    </row>
    <row r="6381" spans="1:5" x14ac:dyDescent="0.15">
      <c r="A6381" s="17">
        <v>6381</v>
      </c>
      <c r="E6381" s="25">
        <f>HLOOKUP(Eingabe!$C$6,Kalkulationen!$T$1:$U$8762,A6382)</f>
        <v>4.5658471991144818E-2</v>
      </c>
    </row>
    <row r="6382" spans="1:5" x14ac:dyDescent="0.15">
      <c r="A6382" s="17">
        <v>6382</v>
      </c>
      <c r="E6382" s="25">
        <f>HLOOKUP(Eingabe!$C$6,Kalkulationen!$T$1:$U$8762,A6383)</f>
        <v>4.5658471991144818E-2</v>
      </c>
    </row>
    <row r="6383" spans="1:5" x14ac:dyDescent="0.15">
      <c r="A6383" s="17">
        <v>6383</v>
      </c>
      <c r="E6383" s="25">
        <f>HLOOKUP(Eingabe!$C$6,Kalkulationen!$T$1:$U$8762,A6384)</f>
        <v>4.5658471991144818E-2</v>
      </c>
    </row>
    <row r="6384" spans="1:5" x14ac:dyDescent="0.15">
      <c r="A6384" s="17">
        <v>6384</v>
      </c>
      <c r="E6384" s="25">
        <f>HLOOKUP(Eingabe!$C$6,Kalkulationen!$T$1:$U$8762,A6385)</f>
        <v>4.5658471991144818E-2</v>
      </c>
    </row>
    <row r="6385" spans="1:5" x14ac:dyDescent="0.15">
      <c r="A6385" s="17">
        <v>6385</v>
      </c>
      <c r="E6385" s="25">
        <f>HLOOKUP(Eingabe!$C$6,Kalkulationen!$T$1:$U$8762,A6386)</f>
        <v>4.5658471991144818E-2</v>
      </c>
    </row>
    <row r="6386" spans="1:5" x14ac:dyDescent="0.15">
      <c r="A6386" s="17">
        <v>6386</v>
      </c>
      <c r="E6386" s="25">
        <f>HLOOKUP(Eingabe!$C$6,Kalkulationen!$T$1:$U$8762,A6387)</f>
        <v>4.5658471991144818E-2</v>
      </c>
    </row>
    <row r="6387" spans="1:5" x14ac:dyDescent="0.15">
      <c r="A6387" s="17">
        <v>6387</v>
      </c>
      <c r="E6387" s="25">
        <f>HLOOKUP(Eingabe!$C$6,Kalkulationen!$T$1:$U$8762,A6388)</f>
        <v>4.5658471991144818E-2</v>
      </c>
    </row>
    <row r="6388" spans="1:5" x14ac:dyDescent="0.15">
      <c r="A6388" s="17">
        <v>6388</v>
      </c>
      <c r="E6388" s="25">
        <f>HLOOKUP(Eingabe!$C$6,Kalkulationen!$T$1:$U$8762,A6389)</f>
        <v>4.5658471991144818E-2</v>
      </c>
    </row>
    <row r="6389" spans="1:5" x14ac:dyDescent="0.15">
      <c r="A6389" s="17">
        <v>6389</v>
      </c>
      <c r="E6389" s="25">
        <f>HLOOKUP(Eingabe!$C$6,Kalkulationen!$T$1:$U$8762,A6390)</f>
        <v>4.5658471991144818E-2</v>
      </c>
    </row>
    <row r="6390" spans="1:5" x14ac:dyDescent="0.15">
      <c r="A6390" s="17">
        <v>6390</v>
      </c>
      <c r="E6390" s="25">
        <f>HLOOKUP(Eingabe!$C$6,Kalkulationen!$T$1:$U$8762,A6391)</f>
        <v>4.5658471991144818E-2</v>
      </c>
    </row>
    <row r="6391" spans="1:5" x14ac:dyDescent="0.15">
      <c r="A6391" s="17">
        <v>6391</v>
      </c>
      <c r="E6391" s="25">
        <f>HLOOKUP(Eingabe!$C$6,Kalkulationen!$T$1:$U$8762,A6392)</f>
        <v>4.5658471991144818E-2</v>
      </c>
    </row>
    <row r="6392" spans="1:5" x14ac:dyDescent="0.15">
      <c r="A6392" s="17">
        <v>6392</v>
      </c>
      <c r="E6392" s="25">
        <f>HLOOKUP(Eingabe!$C$6,Kalkulationen!$T$1:$U$8762,A6393)</f>
        <v>4.5658471991144818E-2</v>
      </c>
    </row>
    <row r="6393" spans="1:5" x14ac:dyDescent="0.15">
      <c r="A6393" s="17">
        <v>6393</v>
      </c>
      <c r="E6393" s="25">
        <f>HLOOKUP(Eingabe!$C$6,Kalkulationen!$T$1:$U$8762,A6394)</f>
        <v>4.5658471991144818E-2</v>
      </c>
    </row>
    <row r="6394" spans="1:5" x14ac:dyDescent="0.15">
      <c r="A6394" s="17">
        <v>6394</v>
      </c>
      <c r="E6394" s="25">
        <f>HLOOKUP(Eingabe!$C$6,Kalkulationen!$T$1:$U$8762,A6395)</f>
        <v>4.5658471991144818E-2</v>
      </c>
    </row>
    <row r="6395" spans="1:5" x14ac:dyDescent="0.15">
      <c r="A6395" s="17">
        <v>6395</v>
      </c>
      <c r="E6395" s="25">
        <f>HLOOKUP(Eingabe!$C$6,Kalkulationen!$T$1:$U$8762,A6396)</f>
        <v>4.5658471991144818E-2</v>
      </c>
    </row>
    <row r="6396" spans="1:5" x14ac:dyDescent="0.15">
      <c r="A6396" s="17">
        <v>6396</v>
      </c>
      <c r="E6396" s="25">
        <f>HLOOKUP(Eingabe!$C$6,Kalkulationen!$T$1:$U$8762,A6397)</f>
        <v>4.5658471991144818E-2</v>
      </c>
    </row>
    <row r="6397" spans="1:5" x14ac:dyDescent="0.15">
      <c r="A6397" s="17">
        <v>6397</v>
      </c>
      <c r="E6397" s="25">
        <f>HLOOKUP(Eingabe!$C$6,Kalkulationen!$T$1:$U$8762,A6398)</f>
        <v>4.5658471991144818E-2</v>
      </c>
    </row>
    <row r="6398" spans="1:5" x14ac:dyDescent="0.15">
      <c r="A6398" s="17">
        <v>6398</v>
      </c>
      <c r="E6398" s="25">
        <f>HLOOKUP(Eingabe!$C$6,Kalkulationen!$T$1:$U$8762,A6399)</f>
        <v>4.5658471991144818E-2</v>
      </c>
    </row>
    <row r="6399" spans="1:5" x14ac:dyDescent="0.15">
      <c r="A6399" s="17">
        <v>6399</v>
      </c>
      <c r="E6399" s="25">
        <f>HLOOKUP(Eingabe!$C$6,Kalkulationen!$T$1:$U$8762,A6400)</f>
        <v>4.5658471991144818E-2</v>
      </c>
    </row>
    <row r="6400" spans="1:5" x14ac:dyDescent="0.15">
      <c r="A6400" s="17">
        <v>6400</v>
      </c>
      <c r="E6400" s="25">
        <f>HLOOKUP(Eingabe!$C$6,Kalkulationen!$T$1:$U$8762,A6401)</f>
        <v>4.5658471991144818E-2</v>
      </c>
    </row>
    <row r="6401" spans="1:5" x14ac:dyDescent="0.15">
      <c r="A6401" s="17">
        <v>6401</v>
      </c>
      <c r="E6401" s="25">
        <f>HLOOKUP(Eingabe!$C$6,Kalkulationen!$T$1:$U$8762,A6402)</f>
        <v>4.5658471991144818E-2</v>
      </c>
    </row>
    <row r="6402" spans="1:5" x14ac:dyDescent="0.15">
      <c r="A6402" s="17">
        <v>6402</v>
      </c>
      <c r="E6402" s="25">
        <f>HLOOKUP(Eingabe!$C$6,Kalkulationen!$T$1:$U$8762,A6403)</f>
        <v>4.5658471991144818E-2</v>
      </c>
    </row>
    <row r="6403" spans="1:5" x14ac:dyDescent="0.15">
      <c r="A6403" s="17">
        <v>6403</v>
      </c>
      <c r="E6403" s="25">
        <f>HLOOKUP(Eingabe!$C$6,Kalkulationen!$T$1:$U$8762,A6404)</f>
        <v>4.5658471991144818E-2</v>
      </c>
    </row>
    <row r="6404" spans="1:5" x14ac:dyDescent="0.15">
      <c r="A6404" s="17">
        <v>6404</v>
      </c>
      <c r="E6404" s="25">
        <f>HLOOKUP(Eingabe!$C$6,Kalkulationen!$T$1:$U$8762,A6405)</f>
        <v>4.5658471991144818E-2</v>
      </c>
    </row>
    <row r="6405" spans="1:5" x14ac:dyDescent="0.15">
      <c r="A6405" s="17">
        <v>6405</v>
      </c>
      <c r="E6405" s="25">
        <f>HLOOKUP(Eingabe!$C$6,Kalkulationen!$T$1:$U$8762,A6406)</f>
        <v>4.5658471991144818E-2</v>
      </c>
    </row>
    <row r="6406" spans="1:5" x14ac:dyDescent="0.15">
      <c r="A6406" s="17">
        <v>6406</v>
      </c>
      <c r="E6406" s="25">
        <f>HLOOKUP(Eingabe!$C$6,Kalkulationen!$T$1:$U$8762,A6407)</f>
        <v>4.5658471991144818E-2</v>
      </c>
    </row>
    <row r="6407" spans="1:5" x14ac:dyDescent="0.15">
      <c r="A6407" s="17">
        <v>6407</v>
      </c>
      <c r="E6407" s="25">
        <f>HLOOKUP(Eingabe!$C$6,Kalkulationen!$T$1:$U$8762,A6408)</f>
        <v>4.5658471991144818E-2</v>
      </c>
    </row>
    <row r="6408" spans="1:5" x14ac:dyDescent="0.15">
      <c r="A6408" s="17">
        <v>6408</v>
      </c>
      <c r="E6408" s="25">
        <f>HLOOKUP(Eingabe!$C$6,Kalkulationen!$T$1:$U$8762,A6409)</f>
        <v>4.5658471991144818E-2</v>
      </c>
    </row>
    <row r="6409" spans="1:5" x14ac:dyDescent="0.15">
      <c r="A6409" s="17">
        <v>6409</v>
      </c>
      <c r="E6409" s="25">
        <f>HLOOKUP(Eingabe!$C$6,Kalkulationen!$T$1:$U$8762,A6410)</f>
        <v>4.5658471991144818E-2</v>
      </c>
    </row>
    <row r="6410" spans="1:5" x14ac:dyDescent="0.15">
      <c r="A6410" s="17">
        <v>6410</v>
      </c>
      <c r="E6410" s="25">
        <f>HLOOKUP(Eingabe!$C$6,Kalkulationen!$T$1:$U$8762,A6411)</f>
        <v>4.5658471991144818E-2</v>
      </c>
    </row>
    <row r="6411" spans="1:5" x14ac:dyDescent="0.15">
      <c r="A6411" s="17">
        <v>6411</v>
      </c>
      <c r="E6411" s="25">
        <f>HLOOKUP(Eingabe!$C$6,Kalkulationen!$T$1:$U$8762,A6412)</f>
        <v>4.5658471991144818E-2</v>
      </c>
    </row>
    <row r="6412" spans="1:5" x14ac:dyDescent="0.15">
      <c r="A6412" s="17">
        <v>6412</v>
      </c>
      <c r="E6412" s="25">
        <f>HLOOKUP(Eingabe!$C$6,Kalkulationen!$T$1:$U$8762,A6413)</f>
        <v>4.5658471991144818E-2</v>
      </c>
    </row>
    <row r="6413" spans="1:5" x14ac:dyDescent="0.15">
      <c r="A6413" s="17">
        <v>6413</v>
      </c>
      <c r="E6413" s="25">
        <f>HLOOKUP(Eingabe!$C$6,Kalkulationen!$T$1:$U$8762,A6414)</f>
        <v>4.5658471991144818E-2</v>
      </c>
    </row>
    <row r="6414" spans="1:5" x14ac:dyDescent="0.15">
      <c r="A6414" s="17">
        <v>6414</v>
      </c>
      <c r="E6414" s="25">
        <f>HLOOKUP(Eingabe!$C$6,Kalkulationen!$T$1:$U$8762,A6415)</f>
        <v>4.5658471991144818E-2</v>
      </c>
    </row>
    <row r="6415" spans="1:5" x14ac:dyDescent="0.15">
      <c r="A6415" s="17">
        <v>6415</v>
      </c>
      <c r="E6415" s="25">
        <f>HLOOKUP(Eingabe!$C$6,Kalkulationen!$T$1:$U$8762,A6416)</f>
        <v>4.5658471991144818E-2</v>
      </c>
    </row>
    <row r="6416" spans="1:5" x14ac:dyDescent="0.15">
      <c r="A6416" s="17">
        <v>6416</v>
      </c>
      <c r="E6416" s="25">
        <f>HLOOKUP(Eingabe!$C$6,Kalkulationen!$T$1:$U$8762,A6417)</f>
        <v>4.5658471991144818E-2</v>
      </c>
    </row>
    <row r="6417" spans="1:5" x14ac:dyDescent="0.15">
      <c r="A6417" s="17">
        <v>6417</v>
      </c>
      <c r="E6417" s="25">
        <f>HLOOKUP(Eingabe!$C$6,Kalkulationen!$T$1:$U$8762,A6418)</f>
        <v>4.5658471991144818E-2</v>
      </c>
    </row>
    <row r="6418" spans="1:5" x14ac:dyDescent="0.15">
      <c r="A6418" s="17">
        <v>6418</v>
      </c>
      <c r="E6418" s="25">
        <f>HLOOKUP(Eingabe!$C$6,Kalkulationen!$T$1:$U$8762,A6419)</f>
        <v>4.5658471991144818E-2</v>
      </c>
    </row>
    <row r="6419" spans="1:5" x14ac:dyDescent="0.15">
      <c r="A6419" s="17">
        <v>6419</v>
      </c>
      <c r="E6419" s="25">
        <f>HLOOKUP(Eingabe!$C$6,Kalkulationen!$T$1:$U$8762,A6420)</f>
        <v>4.5658471991144818E-2</v>
      </c>
    </row>
    <row r="6420" spans="1:5" x14ac:dyDescent="0.15">
      <c r="A6420" s="17">
        <v>6420</v>
      </c>
      <c r="E6420" s="25">
        <f>HLOOKUP(Eingabe!$C$6,Kalkulationen!$T$1:$U$8762,A6421)</f>
        <v>4.5658471991144818E-2</v>
      </c>
    </row>
    <row r="6421" spans="1:5" x14ac:dyDescent="0.15">
      <c r="A6421" s="17">
        <v>6421</v>
      </c>
      <c r="E6421" s="25">
        <f>HLOOKUP(Eingabe!$C$6,Kalkulationen!$T$1:$U$8762,A6422)</f>
        <v>4.5658471991144818E-2</v>
      </c>
    </row>
    <row r="6422" spans="1:5" x14ac:dyDescent="0.15">
      <c r="A6422" s="17">
        <v>6422</v>
      </c>
      <c r="E6422" s="25">
        <f>HLOOKUP(Eingabe!$C$6,Kalkulationen!$T$1:$U$8762,A6423)</f>
        <v>4.5658471991144818E-2</v>
      </c>
    </row>
    <row r="6423" spans="1:5" x14ac:dyDescent="0.15">
      <c r="A6423" s="17">
        <v>6423</v>
      </c>
      <c r="E6423" s="25">
        <f>HLOOKUP(Eingabe!$C$6,Kalkulationen!$T$1:$U$8762,A6424)</f>
        <v>4.5658471991144818E-2</v>
      </c>
    </row>
    <row r="6424" spans="1:5" x14ac:dyDescent="0.15">
      <c r="A6424" s="17">
        <v>6424</v>
      </c>
      <c r="E6424" s="25">
        <f>HLOOKUP(Eingabe!$C$6,Kalkulationen!$T$1:$U$8762,A6425)</f>
        <v>4.5658471991144818E-2</v>
      </c>
    </row>
    <row r="6425" spans="1:5" x14ac:dyDescent="0.15">
      <c r="A6425" s="17">
        <v>6425</v>
      </c>
      <c r="E6425" s="25">
        <f>HLOOKUP(Eingabe!$C$6,Kalkulationen!$T$1:$U$8762,A6426)</f>
        <v>4.5658471991144818E-2</v>
      </c>
    </row>
    <row r="6426" spans="1:5" x14ac:dyDescent="0.15">
      <c r="A6426" s="17">
        <v>6426</v>
      </c>
      <c r="E6426" s="25">
        <f>HLOOKUP(Eingabe!$C$6,Kalkulationen!$T$1:$U$8762,A6427)</f>
        <v>4.5658471991144818E-2</v>
      </c>
    </row>
    <row r="6427" spans="1:5" x14ac:dyDescent="0.15">
      <c r="A6427" s="17">
        <v>6427</v>
      </c>
      <c r="E6427" s="25">
        <f>HLOOKUP(Eingabe!$C$6,Kalkulationen!$T$1:$U$8762,A6428)</f>
        <v>4.5658471991144818E-2</v>
      </c>
    </row>
    <row r="6428" spans="1:5" x14ac:dyDescent="0.15">
      <c r="A6428" s="17">
        <v>6428</v>
      </c>
      <c r="E6428" s="25">
        <f>HLOOKUP(Eingabe!$C$6,Kalkulationen!$T$1:$U$8762,A6429)</f>
        <v>4.5658471991144818E-2</v>
      </c>
    </row>
    <row r="6429" spans="1:5" x14ac:dyDescent="0.15">
      <c r="A6429" s="17">
        <v>6429</v>
      </c>
      <c r="E6429" s="25">
        <f>HLOOKUP(Eingabe!$C$6,Kalkulationen!$T$1:$U$8762,A6430)</f>
        <v>4.5658471991144818E-2</v>
      </c>
    </row>
    <row r="6430" spans="1:5" x14ac:dyDescent="0.15">
      <c r="A6430" s="17">
        <v>6430</v>
      </c>
      <c r="E6430" s="25">
        <f>HLOOKUP(Eingabe!$C$6,Kalkulationen!$T$1:$U$8762,A6431)</f>
        <v>4.5658471991144818E-2</v>
      </c>
    </row>
    <row r="6431" spans="1:5" x14ac:dyDescent="0.15">
      <c r="A6431" s="17">
        <v>6431</v>
      </c>
      <c r="E6431" s="25">
        <f>HLOOKUP(Eingabe!$C$6,Kalkulationen!$T$1:$U$8762,A6432)</f>
        <v>4.5658471991144818E-2</v>
      </c>
    </row>
    <row r="6432" spans="1:5" x14ac:dyDescent="0.15">
      <c r="A6432" s="17">
        <v>6432</v>
      </c>
      <c r="E6432" s="25">
        <f>HLOOKUP(Eingabe!$C$6,Kalkulationen!$T$1:$U$8762,A6433)</f>
        <v>4.5658471991144818E-2</v>
      </c>
    </row>
    <row r="6433" spans="1:5" x14ac:dyDescent="0.15">
      <c r="A6433" s="17">
        <v>6433</v>
      </c>
      <c r="E6433" s="25">
        <f>HLOOKUP(Eingabe!$C$6,Kalkulationen!$T$1:$U$8762,A6434)</f>
        <v>4.5658471991144818E-2</v>
      </c>
    </row>
    <row r="6434" spans="1:5" x14ac:dyDescent="0.15">
      <c r="A6434" s="17">
        <v>6434</v>
      </c>
      <c r="E6434" s="25">
        <f>HLOOKUP(Eingabe!$C$6,Kalkulationen!$T$1:$U$8762,A6435)</f>
        <v>4.5658471991144818E-2</v>
      </c>
    </row>
    <row r="6435" spans="1:5" x14ac:dyDescent="0.15">
      <c r="A6435" s="17">
        <v>6435</v>
      </c>
      <c r="E6435" s="25">
        <f>HLOOKUP(Eingabe!$C$6,Kalkulationen!$T$1:$U$8762,A6436)</f>
        <v>4.5658471991144818E-2</v>
      </c>
    </row>
    <row r="6436" spans="1:5" x14ac:dyDescent="0.15">
      <c r="A6436" s="17">
        <v>6436</v>
      </c>
      <c r="E6436" s="25">
        <f>HLOOKUP(Eingabe!$C$6,Kalkulationen!$T$1:$U$8762,A6437)</f>
        <v>4.5658471991144818E-2</v>
      </c>
    </row>
    <row r="6437" spans="1:5" x14ac:dyDescent="0.15">
      <c r="A6437" s="17">
        <v>6437</v>
      </c>
      <c r="E6437" s="25">
        <f>HLOOKUP(Eingabe!$C$6,Kalkulationen!$T$1:$U$8762,A6438)</f>
        <v>4.5658471991144818E-2</v>
      </c>
    </row>
    <row r="6438" spans="1:5" x14ac:dyDescent="0.15">
      <c r="A6438" s="17">
        <v>6438</v>
      </c>
      <c r="E6438" s="25">
        <f>HLOOKUP(Eingabe!$C$6,Kalkulationen!$T$1:$U$8762,A6439)</f>
        <v>4.5658471991144818E-2</v>
      </c>
    </row>
    <row r="6439" spans="1:5" x14ac:dyDescent="0.15">
      <c r="A6439" s="17">
        <v>6439</v>
      </c>
      <c r="E6439" s="25">
        <f>HLOOKUP(Eingabe!$C$6,Kalkulationen!$T$1:$U$8762,A6440)</f>
        <v>4.5658471991144818E-2</v>
      </c>
    </row>
    <row r="6440" spans="1:5" x14ac:dyDescent="0.15">
      <c r="A6440" s="17">
        <v>6440</v>
      </c>
      <c r="E6440" s="25">
        <f>HLOOKUP(Eingabe!$C$6,Kalkulationen!$T$1:$U$8762,A6441)</f>
        <v>4.5658471991144818E-2</v>
      </c>
    </row>
    <row r="6441" spans="1:5" x14ac:dyDescent="0.15">
      <c r="A6441" s="17">
        <v>6441</v>
      </c>
      <c r="E6441" s="25">
        <f>HLOOKUP(Eingabe!$C$6,Kalkulationen!$T$1:$U$8762,A6442)</f>
        <v>4.5658471991144818E-2</v>
      </c>
    </row>
    <row r="6442" spans="1:5" x14ac:dyDescent="0.15">
      <c r="A6442" s="17">
        <v>6442</v>
      </c>
      <c r="E6442" s="25">
        <f>HLOOKUP(Eingabe!$C$6,Kalkulationen!$T$1:$U$8762,A6443)</f>
        <v>4.5658471991144818E-2</v>
      </c>
    </row>
    <row r="6443" spans="1:5" x14ac:dyDescent="0.15">
      <c r="A6443" s="17">
        <v>6443</v>
      </c>
      <c r="E6443" s="25">
        <f>HLOOKUP(Eingabe!$C$6,Kalkulationen!$T$1:$U$8762,A6444)</f>
        <v>4.5658471991144818E-2</v>
      </c>
    </row>
    <row r="6444" spans="1:5" x14ac:dyDescent="0.15">
      <c r="A6444" s="17">
        <v>6444</v>
      </c>
      <c r="E6444" s="25">
        <f>HLOOKUP(Eingabe!$C$6,Kalkulationen!$T$1:$U$8762,A6445)</f>
        <v>4.5658471991144818E-2</v>
      </c>
    </row>
    <row r="6445" spans="1:5" x14ac:dyDescent="0.15">
      <c r="A6445" s="17">
        <v>6445</v>
      </c>
      <c r="E6445" s="25">
        <f>HLOOKUP(Eingabe!$C$6,Kalkulationen!$T$1:$U$8762,A6446)</f>
        <v>4.5658471991144818E-2</v>
      </c>
    </row>
    <row r="6446" spans="1:5" x14ac:dyDescent="0.15">
      <c r="A6446" s="17">
        <v>6446</v>
      </c>
      <c r="E6446" s="25">
        <f>HLOOKUP(Eingabe!$C$6,Kalkulationen!$T$1:$U$8762,A6447)</f>
        <v>4.5658471991144818E-2</v>
      </c>
    </row>
    <row r="6447" spans="1:5" x14ac:dyDescent="0.15">
      <c r="A6447" s="17">
        <v>6447</v>
      </c>
      <c r="E6447" s="25">
        <f>HLOOKUP(Eingabe!$C$6,Kalkulationen!$T$1:$U$8762,A6448)</f>
        <v>4.5658471991144818E-2</v>
      </c>
    </row>
    <row r="6448" spans="1:5" x14ac:dyDescent="0.15">
      <c r="A6448" s="17">
        <v>6448</v>
      </c>
      <c r="E6448" s="25">
        <f>HLOOKUP(Eingabe!$C$6,Kalkulationen!$T$1:$U$8762,A6449)</f>
        <v>4.5658471991144818E-2</v>
      </c>
    </row>
    <row r="6449" spans="1:5" x14ac:dyDescent="0.15">
      <c r="A6449" s="17">
        <v>6449</v>
      </c>
      <c r="E6449" s="25">
        <f>HLOOKUP(Eingabe!$C$6,Kalkulationen!$T$1:$U$8762,A6450)</f>
        <v>4.5658471991144818E-2</v>
      </c>
    </row>
    <row r="6450" spans="1:5" x14ac:dyDescent="0.15">
      <c r="A6450" s="17">
        <v>6450</v>
      </c>
      <c r="E6450" s="25">
        <f>HLOOKUP(Eingabe!$C$6,Kalkulationen!$T$1:$U$8762,A6451)</f>
        <v>4.5658471991144818E-2</v>
      </c>
    </row>
    <row r="6451" spans="1:5" x14ac:dyDescent="0.15">
      <c r="A6451" s="17">
        <v>6451</v>
      </c>
      <c r="E6451" s="25">
        <f>HLOOKUP(Eingabe!$C$6,Kalkulationen!$T$1:$U$8762,A6452)</f>
        <v>4.5658471991144818E-2</v>
      </c>
    </row>
    <row r="6452" spans="1:5" x14ac:dyDescent="0.15">
      <c r="A6452" s="17">
        <v>6452</v>
      </c>
      <c r="E6452" s="25">
        <f>HLOOKUP(Eingabe!$C$6,Kalkulationen!$T$1:$U$8762,A6453)</f>
        <v>4.5658471991144818E-2</v>
      </c>
    </row>
    <row r="6453" spans="1:5" x14ac:dyDescent="0.15">
      <c r="A6453" s="17">
        <v>6453</v>
      </c>
      <c r="E6453" s="25">
        <f>HLOOKUP(Eingabe!$C$6,Kalkulationen!$T$1:$U$8762,A6454)</f>
        <v>4.5658471991144818E-2</v>
      </c>
    </row>
    <row r="6454" spans="1:5" x14ac:dyDescent="0.15">
      <c r="A6454" s="17">
        <v>6454</v>
      </c>
      <c r="E6454" s="25">
        <f>HLOOKUP(Eingabe!$C$6,Kalkulationen!$T$1:$U$8762,A6455)</f>
        <v>4.5658471991144818E-2</v>
      </c>
    </row>
    <row r="6455" spans="1:5" x14ac:dyDescent="0.15">
      <c r="A6455" s="17">
        <v>6455</v>
      </c>
      <c r="E6455" s="25">
        <f>HLOOKUP(Eingabe!$C$6,Kalkulationen!$T$1:$U$8762,A6456)</f>
        <v>4.5658471991144818E-2</v>
      </c>
    </row>
    <row r="6456" spans="1:5" x14ac:dyDescent="0.15">
      <c r="A6456" s="17">
        <v>6456</v>
      </c>
      <c r="E6456" s="25">
        <f>HLOOKUP(Eingabe!$C$6,Kalkulationen!$T$1:$U$8762,A6457)</f>
        <v>4.5658471991144818E-2</v>
      </c>
    </row>
    <row r="6457" spans="1:5" x14ac:dyDescent="0.15">
      <c r="A6457" s="17">
        <v>6457</v>
      </c>
      <c r="E6457" s="25">
        <f>HLOOKUP(Eingabe!$C$6,Kalkulationen!$T$1:$U$8762,A6458)</f>
        <v>4.5658471991144818E-2</v>
      </c>
    </row>
    <row r="6458" spans="1:5" x14ac:dyDescent="0.15">
      <c r="A6458" s="17">
        <v>6458</v>
      </c>
      <c r="E6458" s="25">
        <f>HLOOKUP(Eingabe!$C$6,Kalkulationen!$T$1:$U$8762,A6459)</f>
        <v>4.5658471991144818E-2</v>
      </c>
    </row>
    <row r="6459" spans="1:5" x14ac:dyDescent="0.15">
      <c r="A6459" s="17">
        <v>6459</v>
      </c>
      <c r="E6459" s="25">
        <f>HLOOKUP(Eingabe!$C$6,Kalkulationen!$T$1:$U$8762,A6460)</f>
        <v>4.5658471991144818E-2</v>
      </c>
    </row>
    <row r="6460" spans="1:5" x14ac:dyDescent="0.15">
      <c r="A6460" s="17">
        <v>6460</v>
      </c>
      <c r="E6460" s="25">
        <f>HLOOKUP(Eingabe!$C$6,Kalkulationen!$T$1:$U$8762,A6461)</f>
        <v>4.5658471991144818E-2</v>
      </c>
    </row>
    <row r="6461" spans="1:5" x14ac:dyDescent="0.15">
      <c r="A6461" s="17">
        <v>6461</v>
      </c>
      <c r="E6461" s="25">
        <f>HLOOKUP(Eingabe!$C$6,Kalkulationen!$T$1:$U$8762,A6462)</f>
        <v>4.5658471991144818E-2</v>
      </c>
    </row>
    <row r="6462" spans="1:5" x14ac:dyDescent="0.15">
      <c r="A6462" s="17">
        <v>6462</v>
      </c>
      <c r="E6462" s="25">
        <f>HLOOKUP(Eingabe!$C$6,Kalkulationen!$T$1:$U$8762,A6463)</f>
        <v>4.5658471991144818E-2</v>
      </c>
    </row>
    <row r="6463" spans="1:5" x14ac:dyDescent="0.15">
      <c r="A6463" s="17">
        <v>6463</v>
      </c>
      <c r="E6463" s="25">
        <f>HLOOKUP(Eingabe!$C$6,Kalkulationen!$T$1:$U$8762,A6464)</f>
        <v>4.5658471991144818E-2</v>
      </c>
    </row>
    <row r="6464" spans="1:5" x14ac:dyDescent="0.15">
      <c r="A6464" s="17">
        <v>6464</v>
      </c>
      <c r="E6464" s="25">
        <f>HLOOKUP(Eingabe!$C$6,Kalkulationen!$T$1:$U$8762,A6465)</f>
        <v>4.5658471991144818E-2</v>
      </c>
    </row>
    <row r="6465" spans="1:5" x14ac:dyDescent="0.15">
      <c r="A6465" s="17">
        <v>6465</v>
      </c>
      <c r="E6465" s="25">
        <f>HLOOKUP(Eingabe!$C$6,Kalkulationen!$T$1:$U$8762,A6466)</f>
        <v>4.5658471991144818E-2</v>
      </c>
    </row>
    <row r="6466" spans="1:5" x14ac:dyDescent="0.15">
      <c r="A6466" s="17">
        <v>6466</v>
      </c>
      <c r="E6466" s="25">
        <f>HLOOKUP(Eingabe!$C$6,Kalkulationen!$T$1:$U$8762,A6467)</f>
        <v>4.5658471991144818E-2</v>
      </c>
    </row>
    <row r="6467" spans="1:5" x14ac:dyDescent="0.15">
      <c r="A6467" s="17">
        <v>6467</v>
      </c>
      <c r="E6467" s="25">
        <f>HLOOKUP(Eingabe!$C$6,Kalkulationen!$T$1:$U$8762,A6468)</f>
        <v>4.5658471991144818E-2</v>
      </c>
    </row>
    <row r="6468" spans="1:5" x14ac:dyDescent="0.15">
      <c r="A6468" s="17">
        <v>6468</v>
      </c>
      <c r="E6468" s="25">
        <f>HLOOKUP(Eingabe!$C$6,Kalkulationen!$T$1:$U$8762,A6469)</f>
        <v>4.5658471991144818E-2</v>
      </c>
    </row>
    <row r="6469" spans="1:5" x14ac:dyDescent="0.15">
      <c r="A6469" s="17">
        <v>6469</v>
      </c>
      <c r="E6469" s="25">
        <f>HLOOKUP(Eingabe!$C$6,Kalkulationen!$T$1:$U$8762,A6470)</f>
        <v>4.5658471991144818E-2</v>
      </c>
    </row>
    <row r="6470" spans="1:5" x14ac:dyDescent="0.15">
      <c r="A6470" s="17">
        <v>6470</v>
      </c>
      <c r="E6470" s="25">
        <f>HLOOKUP(Eingabe!$C$6,Kalkulationen!$T$1:$U$8762,A6471)</f>
        <v>4.5658471991144818E-2</v>
      </c>
    </row>
    <row r="6471" spans="1:5" x14ac:dyDescent="0.15">
      <c r="A6471" s="17">
        <v>6471</v>
      </c>
      <c r="E6471" s="25">
        <f>HLOOKUP(Eingabe!$C$6,Kalkulationen!$T$1:$U$8762,A6472)</f>
        <v>4.5658471991144818E-2</v>
      </c>
    </row>
    <row r="6472" spans="1:5" x14ac:dyDescent="0.15">
      <c r="A6472" s="17">
        <v>6472</v>
      </c>
      <c r="E6472" s="25">
        <f>HLOOKUP(Eingabe!$C$6,Kalkulationen!$T$1:$U$8762,A6473)</f>
        <v>4.5658471991144818E-2</v>
      </c>
    </row>
    <row r="6473" spans="1:5" x14ac:dyDescent="0.15">
      <c r="A6473" s="17">
        <v>6473</v>
      </c>
      <c r="E6473" s="25">
        <f>HLOOKUP(Eingabe!$C$6,Kalkulationen!$T$1:$U$8762,A6474)</f>
        <v>4.5658471991144818E-2</v>
      </c>
    </row>
    <row r="6474" spans="1:5" x14ac:dyDescent="0.15">
      <c r="A6474" s="17">
        <v>6474</v>
      </c>
      <c r="E6474" s="25">
        <f>HLOOKUP(Eingabe!$C$6,Kalkulationen!$T$1:$U$8762,A6475)</f>
        <v>4.5658471991144818E-2</v>
      </c>
    </row>
    <row r="6475" spans="1:5" x14ac:dyDescent="0.15">
      <c r="A6475" s="17">
        <v>6475</v>
      </c>
      <c r="E6475" s="25">
        <f>HLOOKUP(Eingabe!$C$6,Kalkulationen!$T$1:$U$8762,A6476)</f>
        <v>4.5658471991144818E-2</v>
      </c>
    </row>
    <row r="6476" spans="1:5" x14ac:dyDescent="0.15">
      <c r="A6476" s="17">
        <v>6476</v>
      </c>
      <c r="E6476" s="25">
        <f>HLOOKUP(Eingabe!$C$6,Kalkulationen!$T$1:$U$8762,A6477)</f>
        <v>4.5658471991144818E-2</v>
      </c>
    </row>
    <row r="6477" spans="1:5" x14ac:dyDescent="0.15">
      <c r="A6477" s="17">
        <v>6477</v>
      </c>
      <c r="E6477" s="25">
        <f>HLOOKUP(Eingabe!$C$6,Kalkulationen!$T$1:$U$8762,A6478)</f>
        <v>4.5658471991144818E-2</v>
      </c>
    </row>
    <row r="6478" spans="1:5" x14ac:dyDescent="0.15">
      <c r="A6478" s="17">
        <v>6478</v>
      </c>
      <c r="E6478" s="25">
        <f>HLOOKUP(Eingabe!$C$6,Kalkulationen!$T$1:$U$8762,A6479)</f>
        <v>4.5658471991144818E-2</v>
      </c>
    </row>
    <row r="6479" spans="1:5" x14ac:dyDescent="0.15">
      <c r="A6479" s="17">
        <v>6479</v>
      </c>
      <c r="E6479" s="25">
        <f>HLOOKUP(Eingabe!$C$6,Kalkulationen!$T$1:$U$8762,A6480)</f>
        <v>4.5658471991144818E-2</v>
      </c>
    </row>
    <row r="6480" spans="1:5" x14ac:dyDescent="0.15">
      <c r="A6480" s="17">
        <v>6480</v>
      </c>
      <c r="E6480" s="25">
        <f>HLOOKUP(Eingabe!$C$6,Kalkulationen!$T$1:$U$8762,A6481)</f>
        <v>4.5658471991144818E-2</v>
      </c>
    </row>
    <row r="6481" spans="1:5" x14ac:dyDescent="0.15">
      <c r="A6481" s="17">
        <v>6481</v>
      </c>
      <c r="E6481" s="25">
        <f>HLOOKUP(Eingabe!$C$6,Kalkulationen!$T$1:$U$8762,A6482)</f>
        <v>4.5658471991144818E-2</v>
      </c>
    </row>
    <row r="6482" spans="1:5" x14ac:dyDescent="0.15">
      <c r="A6482" s="17">
        <v>6482</v>
      </c>
      <c r="E6482" s="25">
        <f>HLOOKUP(Eingabe!$C$6,Kalkulationen!$T$1:$U$8762,A6483)</f>
        <v>4.5658471991144818E-2</v>
      </c>
    </row>
    <row r="6483" spans="1:5" x14ac:dyDescent="0.15">
      <c r="A6483" s="17">
        <v>6483</v>
      </c>
      <c r="E6483" s="25">
        <f>HLOOKUP(Eingabe!$C$6,Kalkulationen!$T$1:$U$8762,A6484)</f>
        <v>4.5658471991144818E-2</v>
      </c>
    </row>
    <row r="6484" spans="1:5" x14ac:dyDescent="0.15">
      <c r="A6484" s="17">
        <v>6484</v>
      </c>
      <c r="E6484" s="25">
        <f>HLOOKUP(Eingabe!$C$6,Kalkulationen!$T$1:$U$8762,A6485)</f>
        <v>4.5658471991144818E-2</v>
      </c>
    </row>
    <row r="6485" spans="1:5" x14ac:dyDescent="0.15">
      <c r="A6485" s="17">
        <v>6485</v>
      </c>
      <c r="E6485" s="25">
        <f>HLOOKUP(Eingabe!$C$6,Kalkulationen!$T$1:$U$8762,A6486)</f>
        <v>4.5658471991144818E-2</v>
      </c>
    </row>
    <row r="6486" spans="1:5" x14ac:dyDescent="0.15">
      <c r="A6486" s="17">
        <v>6486</v>
      </c>
      <c r="E6486" s="25">
        <f>HLOOKUP(Eingabe!$C$6,Kalkulationen!$T$1:$U$8762,A6487)</f>
        <v>4.5658471991144818E-2</v>
      </c>
    </row>
    <row r="6487" spans="1:5" x14ac:dyDescent="0.15">
      <c r="A6487" s="17">
        <v>6487</v>
      </c>
      <c r="E6487" s="25">
        <f>HLOOKUP(Eingabe!$C$6,Kalkulationen!$T$1:$U$8762,A6488)</f>
        <v>4.5658471991144818E-2</v>
      </c>
    </row>
    <row r="6488" spans="1:5" x14ac:dyDescent="0.15">
      <c r="A6488" s="17">
        <v>6488</v>
      </c>
      <c r="E6488" s="25">
        <f>HLOOKUP(Eingabe!$C$6,Kalkulationen!$T$1:$U$8762,A6489)</f>
        <v>4.5658471991144818E-2</v>
      </c>
    </row>
    <row r="6489" spans="1:5" x14ac:dyDescent="0.15">
      <c r="A6489" s="17">
        <v>6489</v>
      </c>
      <c r="E6489" s="25">
        <f>HLOOKUP(Eingabe!$C$6,Kalkulationen!$T$1:$U$8762,A6490)</f>
        <v>4.5658471991144818E-2</v>
      </c>
    </row>
    <row r="6490" spans="1:5" x14ac:dyDescent="0.15">
      <c r="A6490" s="17">
        <v>6490</v>
      </c>
      <c r="E6490" s="25">
        <f>HLOOKUP(Eingabe!$C$6,Kalkulationen!$T$1:$U$8762,A6491)</f>
        <v>4.5658471991144818E-2</v>
      </c>
    </row>
    <row r="6491" spans="1:5" x14ac:dyDescent="0.15">
      <c r="A6491" s="17">
        <v>6491</v>
      </c>
      <c r="E6491" s="25">
        <f>HLOOKUP(Eingabe!$C$6,Kalkulationen!$T$1:$U$8762,A6492)</f>
        <v>4.5658471991144818E-2</v>
      </c>
    </row>
    <row r="6492" spans="1:5" x14ac:dyDescent="0.15">
      <c r="A6492" s="17">
        <v>6492</v>
      </c>
      <c r="E6492" s="25">
        <f>HLOOKUP(Eingabe!$C$6,Kalkulationen!$T$1:$U$8762,A6493)</f>
        <v>4.5658471991144818E-2</v>
      </c>
    </row>
    <row r="6493" spans="1:5" x14ac:dyDescent="0.15">
      <c r="A6493" s="17">
        <v>6493</v>
      </c>
      <c r="E6493" s="25">
        <f>HLOOKUP(Eingabe!$C$6,Kalkulationen!$T$1:$U$8762,A6494)</f>
        <v>4.5658471991144818E-2</v>
      </c>
    </row>
    <row r="6494" spans="1:5" x14ac:dyDescent="0.15">
      <c r="A6494" s="17">
        <v>6494</v>
      </c>
      <c r="E6494" s="25">
        <f>HLOOKUP(Eingabe!$C$6,Kalkulationen!$T$1:$U$8762,A6495)</f>
        <v>4.5658471991144818E-2</v>
      </c>
    </row>
    <row r="6495" spans="1:5" x14ac:dyDescent="0.15">
      <c r="A6495" s="17">
        <v>6495</v>
      </c>
      <c r="E6495" s="25">
        <f>HLOOKUP(Eingabe!$C$6,Kalkulationen!$T$1:$U$8762,A6496)</f>
        <v>4.5658471991144818E-2</v>
      </c>
    </row>
    <row r="6496" spans="1:5" x14ac:dyDescent="0.15">
      <c r="A6496" s="17">
        <v>6496</v>
      </c>
      <c r="E6496" s="25">
        <f>HLOOKUP(Eingabe!$C$6,Kalkulationen!$T$1:$U$8762,A6497)</f>
        <v>4.5658471991144818E-2</v>
      </c>
    </row>
    <row r="6497" spans="1:5" x14ac:dyDescent="0.15">
      <c r="A6497" s="17">
        <v>6497</v>
      </c>
      <c r="E6497" s="25">
        <f>HLOOKUP(Eingabe!$C$6,Kalkulationen!$T$1:$U$8762,A6498)</f>
        <v>4.5658471991144818E-2</v>
      </c>
    </row>
    <row r="6498" spans="1:5" x14ac:dyDescent="0.15">
      <c r="A6498" s="17">
        <v>6498</v>
      </c>
      <c r="E6498" s="25">
        <f>HLOOKUP(Eingabe!$C$6,Kalkulationen!$T$1:$U$8762,A6499)</f>
        <v>4.5658471991144818E-2</v>
      </c>
    </row>
    <row r="6499" spans="1:5" x14ac:dyDescent="0.15">
      <c r="A6499" s="17">
        <v>6499</v>
      </c>
      <c r="E6499" s="25">
        <f>HLOOKUP(Eingabe!$C$6,Kalkulationen!$T$1:$U$8762,A6500)</f>
        <v>4.5658471991144818E-2</v>
      </c>
    </row>
    <row r="6500" spans="1:5" x14ac:dyDescent="0.15">
      <c r="A6500" s="17">
        <v>6500</v>
      </c>
      <c r="E6500" s="25">
        <f>HLOOKUP(Eingabe!$C$6,Kalkulationen!$T$1:$U$8762,A6501)</f>
        <v>4.5658471991144818E-2</v>
      </c>
    </row>
    <row r="6501" spans="1:5" x14ac:dyDescent="0.15">
      <c r="A6501" s="17">
        <v>6501</v>
      </c>
      <c r="E6501" s="25">
        <f>HLOOKUP(Eingabe!$C$6,Kalkulationen!$T$1:$U$8762,A6502)</f>
        <v>4.5658471991144818E-2</v>
      </c>
    </row>
    <row r="6502" spans="1:5" x14ac:dyDescent="0.15">
      <c r="A6502" s="17">
        <v>6502</v>
      </c>
      <c r="E6502" s="25">
        <f>HLOOKUP(Eingabe!$C$6,Kalkulationen!$T$1:$U$8762,A6503)</f>
        <v>4.5658471991144818E-2</v>
      </c>
    </row>
    <row r="6503" spans="1:5" x14ac:dyDescent="0.15">
      <c r="A6503" s="17">
        <v>6503</v>
      </c>
      <c r="E6503" s="25">
        <f>HLOOKUP(Eingabe!$C$6,Kalkulationen!$T$1:$U$8762,A6504)</f>
        <v>4.5658471991144818E-2</v>
      </c>
    </row>
    <row r="6504" spans="1:5" x14ac:dyDescent="0.15">
      <c r="A6504" s="17">
        <v>6504</v>
      </c>
      <c r="E6504" s="25">
        <f>HLOOKUP(Eingabe!$C$6,Kalkulationen!$T$1:$U$8762,A6505)</f>
        <v>4.5658471991144818E-2</v>
      </c>
    </row>
    <row r="6505" spans="1:5" x14ac:dyDescent="0.15">
      <c r="A6505" s="17">
        <v>6505</v>
      </c>
      <c r="E6505" s="25">
        <f>HLOOKUP(Eingabe!$C$6,Kalkulationen!$T$1:$U$8762,A6506)</f>
        <v>4.5658471991144818E-2</v>
      </c>
    </row>
    <row r="6506" spans="1:5" x14ac:dyDescent="0.15">
      <c r="A6506" s="17">
        <v>6506</v>
      </c>
      <c r="E6506" s="25">
        <f>HLOOKUP(Eingabe!$C$6,Kalkulationen!$T$1:$U$8762,A6507)</f>
        <v>4.5658471991144818E-2</v>
      </c>
    </row>
    <row r="6507" spans="1:5" x14ac:dyDescent="0.15">
      <c r="A6507" s="17">
        <v>6507</v>
      </c>
      <c r="E6507" s="25">
        <f>HLOOKUP(Eingabe!$C$6,Kalkulationen!$T$1:$U$8762,A6508)</f>
        <v>4.5658471991144818E-2</v>
      </c>
    </row>
    <row r="6508" spans="1:5" x14ac:dyDescent="0.15">
      <c r="A6508" s="17">
        <v>6508</v>
      </c>
      <c r="E6508" s="25">
        <f>HLOOKUP(Eingabe!$C$6,Kalkulationen!$T$1:$U$8762,A6509)</f>
        <v>4.5658471991144818E-2</v>
      </c>
    </row>
    <row r="6509" spans="1:5" x14ac:dyDescent="0.15">
      <c r="A6509" s="17">
        <v>6509</v>
      </c>
      <c r="E6509" s="25">
        <f>HLOOKUP(Eingabe!$C$6,Kalkulationen!$T$1:$U$8762,A6510)</f>
        <v>4.5658471991144818E-2</v>
      </c>
    </row>
    <row r="6510" spans="1:5" x14ac:dyDescent="0.15">
      <c r="A6510" s="17">
        <v>6510</v>
      </c>
      <c r="E6510" s="25">
        <f>HLOOKUP(Eingabe!$C$6,Kalkulationen!$T$1:$U$8762,A6511)</f>
        <v>4.5658471991144818E-2</v>
      </c>
    </row>
    <row r="6511" spans="1:5" x14ac:dyDescent="0.15">
      <c r="A6511" s="17">
        <v>6511</v>
      </c>
      <c r="E6511" s="25">
        <f>HLOOKUP(Eingabe!$C$6,Kalkulationen!$T$1:$U$8762,A6512)</f>
        <v>4.5658471991144818E-2</v>
      </c>
    </row>
    <row r="6512" spans="1:5" x14ac:dyDescent="0.15">
      <c r="A6512" s="17">
        <v>6512</v>
      </c>
      <c r="E6512" s="25">
        <f>HLOOKUP(Eingabe!$C$6,Kalkulationen!$T$1:$U$8762,A6513)</f>
        <v>4.5658471991144818E-2</v>
      </c>
    </row>
    <row r="6513" spans="1:5" x14ac:dyDescent="0.15">
      <c r="A6513" s="17">
        <v>6513</v>
      </c>
      <c r="E6513" s="25">
        <f>HLOOKUP(Eingabe!$C$6,Kalkulationen!$T$1:$U$8762,A6514)</f>
        <v>4.5658471991144818E-2</v>
      </c>
    </row>
    <row r="6514" spans="1:5" x14ac:dyDescent="0.15">
      <c r="A6514" s="17">
        <v>6514</v>
      </c>
      <c r="E6514" s="25">
        <f>HLOOKUP(Eingabe!$C$6,Kalkulationen!$T$1:$U$8762,A6515)</f>
        <v>4.5658471991144818E-2</v>
      </c>
    </row>
    <row r="6515" spans="1:5" x14ac:dyDescent="0.15">
      <c r="A6515" s="17">
        <v>6515</v>
      </c>
      <c r="E6515" s="25">
        <f>HLOOKUP(Eingabe!$C$6,Kalkulationen!$T$1:$U$8762,A6516)</f>
        <v>4.5658471991144818E-2</v>
      </c>
    </row>
    <row r="6516" spans="1:5" x14ac:dyDescent="0.15">
      <c r="A6516" s="17">
        <v>6516</v>
      </c>
      <c r="E6516" s="25">
        <f>HLOOKUP(Eingabe!$C$6,Kalkulationen!$T$1:$U$8762,A6517)</f>
        <v>4.5658471991144818E-2</v>
      </c>
    </row>
    <row r="6517" spans="1:5" x14ac:dyDescent="0.15">
      <c r="A6517" s="17">
        <v>6517</v>
      </c>
      <c r="E6517" s="25">
        <f>HLOOKUP(Eingabe!$C$6,Kalkulationen!$T$1:$U$8762,A6518)</f>
        <v>4.5658471991144818E-2</v>
      </c>
    </row>
    <row r="6518" spans="1:5" x14ac:dyDescent="0.15">
      <c r="A6518" s="17">
        <v>6518</v>
      </c>
      <c r="E6518" s="25">
        <f>HLOOKUP(Eingabe!$C$6,Kalkulationen!$T$1:$U$8762,A6519)</f>
        <v>4.5658471991144818E-2</v>
      </c>
    </row>
    <row r="6519" spans="1:5" x14ac:dyDescent="0.15">
      <c r="A6519" s="17">
        <v>6519</v>
      </c>
      <c r="E6519" s="25">
        <f>HLOOKUP(Eingabe!$C$6,Kalkulationen!$T$1:$U$8762,A6520)</f>
        <v>4.5658471991144818E-2</v>
      </c>
    </row>
    <row r="6520" spans="1:5" x14ac:dyDescent="0.15">
      <c r="A6520" s="17">
        <v>6520</v>
      </c>
      <c r="E6520" s="25">
        <f>HLOOKUP(Eingabe!$C$6,Kalkulationen!$T$1:$U$8762,A6521)</f>
        <v>4.5658471991144818E-2</v>
      </c>
    </row>
    <row r="6521" spans="1:5" x14ac:dyDescent="0.15">
      <c r="A6521" s="17">
        <v>6521</v>
      </c>
      <c r="E6521" s="25">
        <f>HLOOKUP(Eingabe!$C$6,Kalkulationen!$T$1:$U$8762,A6522)</f>
        <v>4.5658471991144818E-2</v>
      </c>
    </row>
    <row r="6522" spans="1:5" x14ac:dyDescent="0.15">
      <c r="A6522" s="17">
        <v>6522</v>
      </c>
      <c r="E6522" s="25">
        <f>HLOOKUP(Eingabe!$C$6,Kalkulationen!$T$1:$U$8762,A6523)</f>
        <v>4.5658471991144818E-2</v>
      </c>
    </row>
    <row r="6523" spans="1:5" x14ac:dyDescent="0.15">
      <c r="A6523" s="17">
        <v>6523</v>
      </c>
      <c r="E6523" s="25">
        <f>HLOOKUP(Eingabe!$C$6,Kalkulationen!$T$1:$U$8762,A6524)</f>
        <v>4.5658471991144818E-2</v>
      </c>
    </row>
    <row r="6524" spans="1:5" x14ac:dyDescent="0.15">
      <c r="A6524" s="17">
        <v>6524</v>
      </c>
      <c r="E6524" s="25">
        <f>HLOOKUP(Eingabe!$C$6,Kalkulationen!$T$1:$U$8762,A6525)</f>
        <v>4.5658471991144818E-2</v>
      </c>
    </row>
    <row r="6525" spans="1:5" x14ac:dyDescent="0.15">
      <c r="A6525" s="17">
        <v>6525</v>
      </c>
      <c r="E6525" s="25">
        <f>HLOOKUP(Eingabe!$C$6,Kalkulationen!$T$1:$U$8762,A6526)</f>
        <v>4.5658471991144818E-2</v>
      </c>
    </row>
    <row r="6526" spans="1:5" x14ac:dyDescent="0.15">
      <c r="A6526" s="17">
        <v>6526</v>
      </c>
      <c r="E6526" s="25">
        <f>HLOOKUP(Eingabe!$C$6,Kalkulationen!$T$1:$U$8762,A6527)</f>
        <v>4.5658471991144818E-2</v>
      </c>
    </row>
    <row r="6527" spans="1:5" x14ac:dyDescent="0.15">
      <c r="A6527" s="17">
        <v>6527</v>
      </c>
      <c r="E6527" s="25">
        <f>HLOOKUP(Eingabe!$C$6,Kalkulationen!$T$1:$U$8762,A6528)</f>
        <v>4.5658471991144818E-2</v>
      </c>
    </row>
    <row r="6528" spans="1:5" x14ac:dyDescent="0.15">
      <c r="A6528" s="17">
        <v>6528</v>
      </c>
      <c r="E6528" s="25">
        <f>HLOOKUP(Eingabe!$C$6,Kalkulationen!$T$1:$U$8762,A6529)</f>
        <v>4.5658471991144818E-2</v>
      </c>
    </row>
    <row r="6529" spans="1:5" x14ac:dyDescent="0.15">
      <c r="A6529" s="17">
        <v>6529</v>
      </c>
      <c r="E6529" s="25">
        <f>HLOOKUP(Eingabe!$C$6,Kalkulationen!$T$1:$U$8762,A6530)</f>
        <v>4.5658471991144818E-2</v>
      </c>
    </row>
    <row r="6530" spans="1:5" x14ac:dyDescent="0.15">
      <c r="A6530" s="17">
        <v>6530</v>
      </c>
      <c r="E6530" s="25">
        <f>HLOOKUP(Eingabe!$C$6,Kalkulationen!$T$1:$U$8762,A6531)</f>
        <v>4.5658471991144818E-2</v>
      </c>
    </row>
    <row r="6531" spans="1:5" x14ac:dyDescent="0.15">
      <c r="A6531" s="17">
        <v>6531</v>
      </c>
      <c r="E6531" s="25">
        <f>HLOOKUP(Eingabe!$C$6,Kalkulationen!$T$1:$U$8762,A6532)</f>
        <v>4.5658471991144818E-2</v>
      </c>
    </row>
    <row r="6532" spans="1:5" x14ac:dyDescent="0.15">
      <c r="A6532" s="17">
        <v>6532</v>
      </c>
      <c r="E6532" s="25">
        <f>HLOOKUP(Eingabe!$C$6,Kalkulationen!$T$1:$U$8762,A6533)</f>
        <v>4.5658471991144818E-2</v>
      </c>
    </row>
    <row r="6533" spans="1:5" x14ac:dyDescent="0.15">
      <c r="A6533" s="17">
        <v>6533</v>
      </c>
      <c r="E6533" s="25">
        <f>HLOOKUP(Eingabe!$C$6,Kalkulationen!$T$1:$U$8762,A6534)</f>
        <v>4.5658471991144818E-2</v>
      </c>
    </row>
    <row r="6534" spans="1:5" x14ac:dyDescent="0.15">
      <c r="A6534" s="17">
        <v>6534</v>
      </c>
      <c r="E6534" s="25">
        <f>HLOOKUP(Eingabe!$C$6,Kalkulationen!$T$1:$U$8762,A6535)</f>
        <v>4.5658471991144818E-2</v>
      </c>
    </row>
    <row r="6535" spans="1:5" x14ac:dyDescent="0.15">
      <c r="A6535" s="17">
        <v>6535</v>
      </c>
      <c r="E6535" s="25">
        <f>HLOOKUP(Eingabe!$C$6,Kalkulationen!$T$1:$U$8762,A6536)</f>
        <v>4.5658471991144818E-2</v>
      </c>
    </row>
    <row r="6536" spans="1:5" x14ac:dyDescent="0.15">
      <c r="A6536" s="17">
        <v>6536</v>
      </c>
      <c r="E6536" s="25">
        <f>HLOOKUP(Eingabe!$C$6,Kalkulationen!$T$1:$U$8762,A6537)</f>
        <v>4.5658471991144818E-2</v>
      </c>
    </row>
    <row r="6537" spans="1:5" x14ac:dyDescent="0.15">
      <c r="A6537" s="17">
        <v>6537</v>
      </c>
      <c r="E6537" s="25">
        <f>HLOOKUP(Eingabe!$C$6,Kalkulationen!$T$1:$U$8762,A6538)</f>
        <v>4.5658471991144818E-2</v>
      </c>
    </row>
    <row r="6538" spans="1:5" x14ac:dyDescent="0.15">
      <c r="A6538" s="17">
        <v>6538</v>
      </c>
      <c r="E6538" s="25">
        <f>HLOOKUP(Eingabe!$C$6,Kalkulationen!$T$1:$U$8762,A6539)</f>
        <v>4.5658471991144818E-2</v>
      </c>
    </row>
    <row r="6539" spans="1:5" x14ac:dyDescent="0.15">
      <c r="A6539" s="17">
        <v>6539</v>
      </c>
      <c r="E6539" s="25">
        <f>HLOOKUP(Eingabe!$C$6,Kalkulationen!$T$1:$U$8762,A6540)</f>
        <v>4.5658471991144818E-2</v>
      </c>
    </row>
    <row r="6540" spans="1:5" x14ac:dyDescent="0.15">
      <c r="A6540" s="17">
        <v>6540</v>
      </c>
      <c r="E6540" s="25">
        <f>HLOOKUP(Eingabe!$C$6,Kalkulationen!$T$1:$U$8762,A6541)</f>
        <v>4.5658471991144818E-2</v>
      </c>
    </row>
    <row r="6541" spans="1:5" x14ac:dyDescent="0.15">
      <c r="A6541" s="17">
        <v>6541</v>
      </c>
      <c r="E6541" s="25">
        <f>HLOOKUP(Eingabe!$C$6,Kalkulationen!$T$1:$U$8762,A6542)</f>
        <v>4.5658471991144818E-2</v>
      </c>
    </row>
    <row r="6542" spans="1:5" x14ac:dyDescent="0.15">
      <c r="A6542" s="17">
        <v>6542</v>
      </c>
      <c r="E6542" s="25">
        <f>HLOOKUP(Eingabe!$C$6,Kalkulationen!$T$1:$U$8762,A6543)</f>
        <v>4.5658471991144818E-2</v>
      </c>
    </row>
    <row r="6543" spans="1:5" x14ac:dyDescent="0.15">
      <c r="A6543" s="17">
        <v>6543</v>
      </c>
      <c r="E6543" s="25">
        <f>HLOOKUP(Eingabe!$C$6,Kalkulationen!$T$1:$U$8762,A6544)</f>
        <v>4.5658471991144818E-2</v>
      </c>
    </row>
    <row r="6544" spans="1:5" x14ac:dyDescent="0.15">
      <c r="A6544" s="17">
        <v>6544</v>
      </c>
      <c r="E6544" s="25">
        <f>HLOOKUP(Eingabe!$C$6,Kalkulationen!$T$1:$U$8762,A6545)</f>
        <v>4.5658471991144818E-2</v>
      </c>
    </row>
    <row r="6545" spans="1:5" x14ac:dyDescent="0.15">
      <c r="A6545" s="17">
        <v>6545</v>
      </c>
      <c r="E6545" s="25">
        <f>HLOOKUP(Eingabe!$C$6,Kalkulationen!$T$1:$U$8762,A6546)</f>
        <v>4.5658471991144818E-2</v>
      </c>
    </row>
    <row r="6546" spans="1:5" x14ac:dyDescent="0.15">
      <c r="A6546" s="17">
        <v>6546</v>
      </c>
      <c r="E6546" s="25">
        <f>HLOOKUP(Eingabe!$C$6,Kalkulationen!$T$1:$U$8762,A6547)</f>
        <v>4.5658471991144818E-2</v>
      </c>
    </row>
    <row r="6547" spans="1:5" x14ac:dyDescent="0.15">
      <c r="A6547" s="17">
        <v>6547</v>
      </c>
      <c r="E6547" s="25">
        <f>HLOOKUP(Eingabe!$C$6,Kalkulationen!$T$1:$U$8762,A6548)</f>
        <v>4.5658471991144818E-2</v>
      </c>
    </row>
    <row r="6548" spans="1:5" x14ac:dyDescent="0.15">
      <c r="A6548" s="17">
        <v>6548</v>
      </c>
      <c r="E6548" s="25">
        <f>HLOOKUP(Eingabe!$C$6,Kalkulationen!$T$1:$U$8762,A6549)</f>
        <v>4.5658471991144818E-2</v>
      </c>
    </row>
    <row r="6549" spans="1:5" x14ac:dyDescent="0.15">
      <c r="A6549" s="17">
        <v>6549</v>
      </c>
      <c r="E6549" s="25">
        <f>HLOOKUP(Eingabe!$C$6,Kalkulationen!$T$1:$U$8762,A6550)</f>
        <v>4.5658471991144818E-2</v>
      </c>
    </row>
    <row r="6550" spans="1:5" x14ac:dyDescent="0.15">
      <c r="A6550" s="17">
        <v>6550</v>
      </c>
      <c r="E6550" s="25">
        <f>HLOOKUP(Eingabe!$C$6,Kalkulationen!$T$1:$U$8762,A6551)</f>
        <v>4.5658471991144818E-2</v>
      </c>
    </row>
    <row r="6551" spans="1:5" x14ac:dyDescent="0.15">
      <c r="A6551" s="17">
        <v>6551</v>
      </c>
      <c r="E6551" s="25">
        <f>HLOOKUP(Eingabe!$C$6,Kalkulationen!$T$1:$U$8762,A6552)</f>
        <v>4.5658471991144818E-2</v>
      </c>
    </row>
    <row r="6552" spans="1:5" x14ac:dyDescent="0.15">
      <c r="A6552" s="17">
        <v>6552</v>
      </c>
      <c r="E6552" s="25">
        <f>HLOOKUP(Eingabe!$C$6,Kalkulationen!$T$1:$U$8762,A6553)</f>
        <v>4.5658471991144818E-2</v>
      </c>
    </row>
    <row r="6553" spans="1:5" x14ac:dyDescent="0.15">
      <c r="A6553" s="17">
        <v>6553</v>
      </c>
      <c r="E6553" s="25">
        <f>HLOOKUP(Eingabe!$C$6,Kalkulationen!$T$1:$U$8762,A6554)</f>
        <v>4.5658471991144818E-2</v>
      </c>
    </row>
    <row r="6554" spans="1:5" x14ac:dyDescent="0.15">
      <c r="A6554" s="17">
        <v>6554</v>
      </c>
      <c r="E6554" s="25">
        <f>HLOOKUP(Eingabe!$C$6,Kalkulationen!$T$1:$U$8762,A6555)</f>
        <v>4.5658471991144818E-2</v>
      </c>
    </row>
    <row r="6555" spans="1:5" x14ac:dyDescent="0.15">
      <c r="A6555" s="17">
        <v>6555</v>
      </c>
      <c r="E6555" s="25">
        <f>HLOOKUP(Eingabe!$C$6,Kalkulationen!$T$1:$U$8762,A6556)</f>
        <v>4.5658471991144818E-2</v>
      </c>
    </row>
    <row r="6556" spans="1:5" x14ac:dyDescent="0.15">
      <c r="A6556" s="17">
        <v>6556</v>
      </c>
      <c r="E6556" s="25">
        <f>HLOOKUP(Eingabe!$C$6,Kalkulationen!$T$1:$U$8762,A6557)</f>
        <v>4.5658471991144818E-2</v>
      </c>
    </row>
    <row r="6557" spans="1:5" x14ac:dyDescent="0.15">
      <c r="A6557" s="17">
        <v>6557</v>
      </c>
      <c r="E6557" s="25">
        <f>HLOOKUP(Eingabe!$C$6,Kalkulationen!$T$1:$U$8762,A6558)</f>
        <v>4.5658471991144818E-2</v>
      </c>
    </row>
    <row r="6558" spans="1:5" x14ac:dyDescent="0.15">
      <c r="A6558" s="17">
        <v>6558</v>
      </c>
      <c r="E6558" s="25">
        <f>HLOOKUP(Eingabe!$C$6,Kalkulationen!$T$1:$U$8762,A6559)</f>
        <v>4.5658471991144818E-2</v>
      </c>
    </row>
    <row r="6559" spans="1:5" x14ac:dyDescent="0.15">
      <c r="A6559" s="17">
        <v>6559</v>
      </c>
      <c r="E6559" s="25">
        <f>HLOOKUP(Eingabe!$C$6,Kalkulationen!$T$1:$U$8762,A6560)</f>
        <v>4.5658471991144818E-2</v>
      </c>
    </row>
    <row r="6560" spans="1:5" x14ac:dyDescent="0.15">
      <c r="A6560" s="17">
        <v>6560</v>
      </c>
      <c r="E6560" s="25">
        <f>HLOOKUP(Eingabe!$C$6,Kalkulationen!$T$1:$U$8762,A6561)</f>
        <v>4.5658471991144818E-2</v>
      </c>
    </row>
    <row r="6561" spans="1:5" x14ac:dyDescent="0.15">
      <c r="A6561" s="17">
        <v>6561</v>
      </c>
      <c r="E6561" s="25">
        <f>HLOOKUP(Eingabe!$C$6,Kalkulationen!$T$1:$U$8762,A6562)</f>
        <v>3.5928487146259763E-2</v>
      </c>
    </row>
    <row r="6562" spans="1:5" x14ac:dyDescent="0.15">
      <c r="A6562" s="17">
        <v>6562</v>
      </c>
      <c r="E6562" s="25">
        <f>HLOOKUP(Eingabe!$C$6,Kalkulationen!$T$1:$U$8762,A6563)</f>
        <v>3.5928487146259763E-2</v>
      </c>
    </row>
    <row r="6563" spans="1:5" x14ac:dyDescent="0.15">
      <c r="A6563" s="17">
        <v>6563</v>
      </c>
      <c r="E6563" s="25">
        <f>HLOOKUP(Eingabe!$C$6,Kalkulationen!$T$1:$U$8762,A6564)</f>
        <v>3.5928487146259763E-2</v>
      </c>
    </row>
    <row r="6564" spans="1:5" x14ac:dyDescent="0.15">
      <c r="A6564" s="17">
        <v>6564</v>
      </c>
      <c r="E6564" s="25">
        <f>HLOOKUP(Eingabe!$C$6,Kalkulationen!$T$1:$U$8762,A6565)</f>
        <v>3.5928487146259763E-2</v>
      </c>
    </row>
    <row r="6565" spans="1:5" x14ac:dyDescent="0.15">
      <c r="A6565" s="17">
        <v>6565</v>
      </c>
      <c r="E6565" s="25">
        <f>HLOOKUP(Eingabe!$C$6,Kalkulationen!$T$1:$U$8762,A6566)</f>
        <v>3.5928487146259763E-2</v>
      </c>
    </row>
    <row r="6566" spans="1:5" x14ac:dyDescent="0.15">
      <c r="A6566" s="17">
        <v>6566</v>
      </c>
      <c r="E6566" s="25">
        <f>HLOOKUP(Eingabe!$C$6,Kalkulationen!$T$1:$U$8762,A6567)</f>
        <v>3.5928487146259763E-2</v>
      </c>
    </row>
    <row r="6567" spans="1:5" x14ac:dyDescent="0.15">
      <c r="A6567" s="17">
        <v>6567</v>
      </c>
      <c r="E6567" s="25">
        <f>HLOOKUP(Eingabe!$C$6,Kalkulationen!$T$1:$U$8762,A6568)</f>
        <v>3.5928487146259763E-2</v>
      </c>
    </row>
    <row r="6568" spans="1:5" x14ac:dyDescent="0.15">
      <c r="A6568" s="17">
        <v>6568</v>
      </c>
      <c r="E6568" s="25">
        <f>HLOOKUP(Eingabe!$C$6,Kalkulationen!$T$1:$U$8762,A6569)</f>
        <v>3.5928487146259763E-2</v>
      </c>
    </row>
    <row r="6569" spans="1:5" x14ac:dyDescent="0.15">
      <c r="A6569" s="17">
        <v>6569</v>
      </c>
      <c r="E6569" s="25">
        <f>HLOOKUP(Eingabe!$C$6,Kalkulationen!$T$1:$U$8762,A6570)</f>
        <v>3.5928487146259763E-2</v>
      </c>
    </row>
    <row r="6570" spans="1:5" x14ac:dyDescent="0.15">
      <c r="A6570" s="17">
        <v>6570</v>
      </c>
      <c r="E6570" s="25">
        <f>HLOOKUP(Eingabe!$C$6,Kalkulationen!$T$1:$U$8762,A6571)</f>
        <v>3.5928487146259763E-2</v>
      </c>
    </row>
    <row r="6571" spans="1:5" x14ac:dyDescent="0.15">
      <c r="A6571" s="17">
        <v>6571</v>
      </c>
      <c r="E6571" s="25">
        <f>HLOOKUP(Eingabe!$C$6,Kalkulationen!$T$1:$U$8762,A6572)</f>
        <v>3.5928487146259763E-2</v>
      </c>
    </row>
    <row r="6572" spans="1:5" x14ac:dyDescent="0.15">
      <c r="A6572" s="17">
        <v>6572</v>
      </c>
      <c r="E6572" s="25">
        <f>HLOOKUP(Eingabe!$C$6,Kalkulationen!$T$1:$U$8762,A6573)</f>
        <v>3.5928487146259763E-2</v>
      </c>
    </row>
    <row r="6573" spans="1:5" x14ac:dyDescent="0.15">
      <c r="A6573" s="17">
        <v>6573</v>
      </c>
      <c r="E6573" s="25">
        <f>HLOOKUP(Eingabe!$C$6,Kalkulationen!$T$1:$U$8762,A6574)</f>
        <v>3.5928487146259763E-2</v>
      </c>
    </row>
    <row r="6574" spans="1:5" x14ac:dyDescent="0.15">
      <c r="A6574" s="17">
        <v>6574</v>
      </c>
      <c r="E6574" s="25">
        <f>HLOOKUP(Eingabe!$C$6,Kalkulationen!$T$1:$U$8762,A6575)</f>
        <v>3.5928487146259763E-2</v>
      </c>
    </row>
    <row r="6575" spans="1:5" x14ac:dyDescent="0.15">
      <c r="A6575" s="17">
        <v>6575</v>
      </c>
      <c r="E6575" s="25">
        <f>HLOOKUP(Eingabe!$C$6,Kalkulationen!$T$1:$U$8762,A6576)</f>
        <v>3.5928487146259763E-2</v>
      </c>
    </row>
    <row r="6576" spans="1:5" x14ac:dyDescent="0.15">
      <c r="A6576" s="17">
        <v>6576</v>
      </c>
      <c r="E6576" s="25">
        <f>HLOOKUP(Eingabe!$C$6,Kalkulationen!$T$1:$U$8762,A6577)</f>
        <v>3.5928487146259763E-2</v>
      </c>
    </row>
    <row r="6577" spans="1:5" x14ac:dyDescent="0.15">
      <c r="A6577" s="17">
        <v>6577</v>
      </c>
      <c r="E6577" s="25">
        <f>HLOOKUP(Eingabe!$C$6,Kalkulationen!$T$1:$U$8762,A6578)</f>
        <v>3.5928487146259763E-2</v>
      </c>
    </row>
    <row r="6578" spans="1:5" x14ac:dyDescent="0.15">
      <c r="A6578" s="17">
        <v>6578</v>
      </c>
      <c r="E6578" s="25">
        <f>HLOOKUP(Eingabe!$C$6,Kalkulationen!$T$1:$U$8762,A6579)</f>
        <v>3.5928487146259763E-2</v>
      </c>
    </row>
    <row r="6579" spans="1:5" x14ac:dyDescent="0.15">
      <c r="A6579" s="17">
        <v>6579</v>
      </c>
      <c r="E6579" s="25">
        <f>HLOOKUP(Eingabe!$C$6,Kalkulationen!$T$1:$U$8762,A6580)</f>
        <v>3.5928487146259763E-2</v>
      </c>
    </row>
    <row r="6580" spans="1:5" x14ac:dyDescent="0.15">
      <c r="A6580" s="17">
        <v>6580</v>
      </c>
      <c r="E6580" s="25">
        <f>HLOOKUP(Eingabe!$C$6,Kalkulationen!$T$1:$U$8762,A6581)</f>
        <v>3.5928487146259763E-2</v>
      </c>
    </row>
    <row r="6581" spans="1:5" x14ac:dyDescent="0.15">
      <c r="A6581" s="17">
        <v>6581</v>
      </c>
      <c r="E6581" s="25">
        <f>HLOOKUP(Eingabe!$C$6,Kalkulationen!$T$1:$U$8762,A6582)</f>
        <v>3.5928487146259763E-2</v>
      </c>
    </row>
    <row r="6582" spans="1:5" x14ac:dyDescent="0.15">
      <c r="A6582" s="17">
        <v>6582</v>
      </c>
      <c r="E6582" s="25">
        <f>HLOOKUP(Eingabe!$C$6,Kalkulationen!$T$1:$U$8762,A6583)</f>
        <v>3.5928487146259763E-2</v>
      </c>
    </row>
    <row r="6583" spans="1:5" x14ac:dyDescent="0.15">
      <c r="A6583" s="17">
        <v>6583</v>
      </c>
      <c r="E6583" s="25">
        <f>HLOOKUP(Eingabe!$C$6,Kalkulationen!$T$1:$U$8762,A6584)</f>
        <v>3.5928487146259763E-2</v>
      </c>
    </row>
    <row r="6584" spans="1:5" x14ac:dyDescent="0.15">
      <c r="A6584" s="17">
        <v>6584</v>
      </c>
      <c r="E6584" s="25">
        <f>HLOOKUP(Eingabe!$C$6,Kalkulationen!$T$1:$U$8762,A6585)</f>
        <v>3.5928487146259763E-2</v>
      </c>
    </row>
    <row r="6585" spans="1:5" x14ac:dyDescent="0.15">
      <c r="A6585" s="17">
        <v>6585</v>
      </c>
      <c r="E6585" s="25">
        <f>HLOOKUP(Eingabe!$C$6,Kalkulationen!$T$1:$U$8762,A6586)</f>
        <v>3.5928487146259763E-2</v>
      </c>
    </row>
    <row r="6586" spans="1:5" x14ac:dyDescent="0.15">
      <c r="A6586" s="17">
        <v>6586</v>
      </c>
      <c r="E6586" s="25">
        <f>HLOOKUP(Eingabe!$C$6,Kalkulationen!$T$1:$U$8762,A6587)</f>
        <v>3.5928487146259763E-2</v>
      </c>
    </row>
    <row r="6587" spans="1:5" x14ac:dyDescent="0.15">
      <c r="A6587" s="17">
        <v>6587</v>
      </c>
      <c r="E6587" s="25">
        <f>HLOOKUP(Eingabe!$C$6,Kalkulationen!$T$1:$U$8762,A6588)</f>
        <v>3.5928487146259763E-2</v>
      </c>
    </row>
    <row r="6588" spans="1:5" x14ac:dyDescent="0.15">
      <c r="A6588" s="17">
        <v>6588</v>
      </c>
      <c r="E6588" s="25">
        <f>HLOOKUP(Eingabe!$C$6,Kalkulationen!$T$1:$U$8762,A6589)</f>
        <v>3.5928487146259763E-2</v>
      </c>
    </row>
    <row r="6589" spans="1:5" x14ac:dyDescent="0.15">
      <c r="A6589" s="17">
        <v>6589</v>
      </c>
      <c r="E6589" s="25">
        <f>HLOOKUP(Eingabe!$C$6,Kalkulationen!$T$1:$U$8762,A6590)</f>
        <v>3.5928487146259763E-2</v>
      </c>
    </row>
    <row r="6590" spans="1:5" x14ac:dyDescent="0.15">
      <c r="A6590" s="17">
        <v>6590</v>
      </c>
      <c r="E6590" s="25">
        <f>HLOOKUP(Eingabe!$C$6,Kalkulationen!$T$1:$U$8762,A6591)</f>
        <v>3.5928487146259763E-2</v>
      </c>
    </row>
    <row r="6591" spans="1:5" x14ac:dyDescent="0.15">
      <c r="A6591" s="17">
        <v>6591</v>
      </c>
      <c r="E6591" s="25">
        <f>HLOOKUP(Eingabe!$C$6,Kalkulationen!$T$1:$U$8762,A6592)</f>
        <v>3.5928487146259763E-2</v>
      </c>
    </row>
    <row r="6592" spans="1:5" x14ac:dyDescent="0.15">
      <c r="A6592" s="17">
        <v>6592</v>
      </c>
      <c r="E6592" s="25">
        <f>HLOOKUP(Eingabe!$C$6,Kalkulationen!$T$1:$U$8762,A6593)</f>
        <v>3.5928487146259763E-2</v>
      </c>
    </row>
    <row r="6593" spans="1:5" x14ac:dyDescent="0.15">
      <c r="A6593" s="17">
        <v>6593</v>
      </c>
      <c r="E6593" s="25">
        <f>HLOOKUP(Eingabe!$C$6,Kalkulationen!$T$1:$U$8762,A6594)</f>
        <v>3.5928487146259763E-2</v>
      </c>
    </row>
    <row r="6594" spans="1:5" x14ac:dyDescent="0.15">
      <c r="A6594" s="17">
        <v>6594</v>
      </c>
      <c r="E6594" s="25">
        <f>HLOOKUP(Eingabe!$C$6,Kalkulationen!$T$1:$U$8762,A6595)</f>
        <v>3.5928487146259763E-2</v>
      </c>
    </row>
    <row r="6595" spans="1:5" x14ac:dyDescent="0.15">
      <c r="A6595" s="17">
        <v>6595</v>
      </c>
      <c r="E6595" s="25">
        <f>HLOOKUP(Eingabe!$C$6,Kalkulationen!$T$1:$U$8762,A6596)</f>
        <v>3.5928487146259763E-2</v>
      </c>
    </row>
    <row r="6596" spans="1:5" x14ac:dyDescent="0.15">
      <c r="A6596" s="17">
        <v>6596</v>
      </c>
      <c r="E6596" s="25">
        <f>HLOOKUP(Eingabe!$C$6,Kalkulationen!$T$1:$U$8762,A6597)</f>
        <v>3.5928487146259763E-2</v>
      </c>
    </row>
    <row r="6597" spans="1:5" x14ac:dyDescent="0.15">
      <c r="A6597" s="17">
        <v>6597</v>
      </c>
      <c r="E6597" s="25">
        <f>HLOOKUP(Eingabe!$C$6,Kalkulationen!$T$1:$U$8762,A6598)</f>
        <v>3.5928487146259763E-2</v>
      </c>
    </row>
    <row r="6598" spans="1:5" x14ac:dyDescent="0.15">
      <c r="A6598" s="17">
        <v>6598</v>
      </c>
      <c r="E6598" s="25">
        <f>HLOOKUP(Eingabe!$C$6,Kalkulationen!$T$1:$U$8762,A6599)</f>
        <v>3.5928487146259763E-2</v>
      </c>
    </row>
    <row r="6599" spans="1:5" x14ac:dyDescent="0.15">
      <c r="A6599" s="17">
        <v>6599</v>
      </c>
      <c r="E6599" s="25">
        <f>HLOOKUP(Eingabe!$C$6,Kalkulationen!$T$1:$U$8762,A6600)</f>
        <v>3.5928487146259763E-2</v>
      </c>
    </row>
    <row r="6600" spans="1:5" x14ac:dyDescent="0.15">
      <c r="A6600" s="17">
        <v>6600</v>
      </c>
      <c r="E6600" s="25">
        <f>HLOOKUP(Eingabe!$C$6,Kalkulationen!$T$1:$U$8762,A6601)</f>
        <v>3.5928487146259763E-2</v>
      </c>
    </row>
    <row r="6601" spans="1:5" x14ac:dyDescent="0.15">
      <c r="A6601" s="17">
        <v>6601</v>
      </c>
      <c r="E6601" s="25">
        <f>HLOOKUP(Eingabe!$C$6,Kalkulationen!$T$1:$U$8762,A6602)</f>
        <v>3.5928487146259763E-2</v>
      </c>
    </row>
    <row r="6602" spans="1:5" x14ac:dyDescent="0.15">
      <c r="A6602" s="17">
        <v>6602</v>
      </c>
      <c r="E6602" s="25">
        <f>HLOOKUP(Eingabe!$C$6,Kalkulationen!$T$1:$U$8762,A6603)</f>
        <v>3.5928487146259763E-2</v>
      </c>
    </row>
    <row r="6603" spans="1:5" x14ac:dyDescent="0.15">
      <c r="A6603" s="17">
        <v>6603</v>
      </c>
      <c r="E6603" s="25">
        <f>HLOOKUP(Eingabe!$C$6,Kalkulationen!$T$1:$U$8762,A6604)</f>
        <v>3.5928487146259763E-2</v>
      </c>
    </row>
    <row r="6604" spans="1:5" x14ac:dyDescent="0.15">
      <c r="A6604" s="17">
        <v>6604</v>
      </c>
      <c r="E6604" s="25">
        <f>HLOOKUP(Eingabe!$C$6,Kalkulationen!$T$1:$U$8762,A6605)</f>
        <v>3.5928487146259763E-2</v>
      </c>
    </row>
    <row r="6605" spans="1:5" x14ac:dyDescent="0.15">
      <c r="A6605" s="17">
        <v>6605</v>
      </c>
      <c r="E6605" s="25">
        <f>HLOOKUP(Eingabe!$C$6,Kalkulationen!$T$1:$U$8762,A6606)</f>
        <v>3.5928487146259763E-2</v>
      </c>
    </row>
    <row r="6606" spans="1:5" x14ac:dyDescent="0.15">
      <c r="A6606" s="17">
        <v>6606</v>
      </c>
      <c r="E6606" s="25">
        <f>HLOOKUP(Eingabe!$C$6,Kalkulationen!$T$1:$U$8762,A6607)</f>
        <v>3.5928487146259763E-2</v>
      </c>
    </row>
    <row r="6607" spans="1:5" x14ac:dyDescent="0.15">
      <c r="A6607" s="17">
        <v>6607</v>
      </c>
      <c r="E6607" s="25">
        <f>HLOOKUP(Eingabe!$C$6,Kalkulationen!$T$1:$U$8762,A6608)</f>
        <v>3.5928487146259763E-2</v>
      </c>
    </row>
    <row r="6608" spans="1:5" x14ac:dyDescent="0.15">
      <c r="A6608" s="17">
        <v>6608</v>
      </c>
      <c r="E6608" s="25">
        <f>HLOOKUP(Eingabe!$C$6,Kalkulationen!$T$1:$U$8762,A6609)</f>
        <v>3.5928487146259763E-2</v>
      </c>
    </row>
    <row r="6609" spans="1:5" x14ac:dyDescent="0.15">
      <c r="A6609" s="17">
        <v>6609</v>
      </c>
      <c r="E6609" s="25">
        <f>HLOOKUP(Eingabe!$C$6,Kalkulationen!$T$1:$U$8762,A6610)</f>
        <v>3.5928487146259763E-2</v>
      </c>
    </row>
    <row r="6610" spans="1:5" x14ac:dyDescent="0.15">
      <c r="A6610" s="17">
        <v>6610</v>
      </c>
      <c r="E6610" s="25">
        <f>HLOOKUP(Eingabe!$C$6,Kalkulationen!$T$1:$U$8762,A6611)</f>
        <v>3.5928487146259763E-2</v>
      </c>
    </row>
    <row r="6611" spans="1:5" x14ac:dyDescent="0.15">
      <c r="A6611" s="17">
        <v>6611</v>
      </c>
      <c r="E6611" s="25">
        <f>HLOOKUP(Eingabe!$C$6,Kalkulationen!$T$1:$U$8762,A6612)</f>
        <v>3.5928487146259763E-2</v>
      </c>
    </row>
    <row r="6612" spans="1:5" x14ac:dyDescent="0.15">
      <c r="A6612" s="17">
        <v>6612</v>
      </c>
      <c r="E6612" s="25">
        <f>HLOOKUP(Eingabe!$C$6,Kalkulationen!$T$1:$U$8762,A6613)</f>
        <v>3.5928487146259763E-2</v>
      </c>
    </row>
    <row r="6613" spans="1:5" x14ac:dyDescent="0.15">
      <c r="A6613" s="17">
        <v>6613</v>
      </c>
      <c r="E6613" s="25">
        <f>HLOOKUP(Eingabe!$C$6,Kalkulationen!$T$1:$U$8762,A6614)</f>
        <v>3.5928487146259763E-2</v>
      </c>
    </row>
    <row r="6614" spans="1:5" x14ac:dyDescent="0.15">
      <c r="A6614" s="17">
        <v>6614</v>
      </c>
      <c r="E6614" s="25">
        <f>HLOOKUP(Eingabe!$C$6,Kalkulationen!$T$1:$U$8762,A6615)</f>
        <v>3.5928487146259763E-2</v>
      </c>
    </row>
    <row r="6615" spans="1:5" x14ac:dyDescent="0.15">
      <c r="A6615" s="17">
        <v>6615</v>
      </c>
      <c r="E6615" s="25">
        <f>HLOOKUP(Eingabe!$C$6,Kalkulationen!$T$1:$U$8762,A6616)</f>
        <v>3.5928487146259763E-2</v>
      </c>
    </row>
    <row r="6616" spans="1:5" x14ac:dyDescent="0.15">
      <c r="A6616" s="17">
        <v>6616</v>
      </c>
      <c r="E6616" s="25">
        <f>HLOOKUP(Eingabe!$C$6,Kalkulationen!$T$1:$U$8762,A6617)</f>
        <v>3.5928487146259763E-2</v>
      </c>
    </row>
    <row r="6617" spans="1:5" x14ac:dyDescent="0.15">
      <c r="A6617" s="17">
        <v>6617</v>
      </c>
      <c r="E6617" s="25">
        <f>HLOOKUP(Eingabe!$C$6,Kalkulationen!$T$1:$U$8762,A6618)</f>
        <v>3.5928487146259763E-2</v>
      </c>
    </row>
    <row r="6618" spans="1:5" x14ac:dyDescent="0.15">
      <c r="A6618" s="17">
        <v>6618</v>
      </c>
      <c r="E6618" s="25">
        <f>HLOOKUP(Eingabe!$C$6,Kalkulationen!$T$1:$U$8762,A6619)</f>
        <v>3.5928487146259763E-2</v>
      </c>
    </row>
    <row r="6619" spans="1:5" x14ac:dyDescent="0.15">
      <c r="A6619" s="17">
        <v>6619</v>
      </c>
      <c r="E6619" s="25">
        <f>HLOOKUP(Eingabe!$C$6,Kalkulationen!$T$1:$U$8762,A6620)</f>
        <v>3.5928487146259763E-2</v>
      </c>
    </row>
    <row r="6620" spans="1:5" x14ac:dyDescent="0.15">
      <c r="A6620" s="17">
        <v>6620</v>
      </c>
      <c r="E6620" s="25">
        <f>HLOOKUP(Eingabe!$C$6,Kalkulationen!$T$1:$U$8762,A6621)</f>
        <v>3.5928487146259763E-2</v>
      </c>
    </row>
    <row r="6621" spans="1:5" x14ac:dyDescent="0.15">
      <c r="A6621" s="17">
        <v>6621</v>
      </c>
      <c r="E6621" s="25">
        <f>HLOOKUP(Eingabe!$C$6,Kalkulationen!$T$1:$U$8762,A6622)</f>
        <v>3.5928487146259763E-2</v>
      </c>
    </row>
    <row r="6622" spans="1:5" x14ac:dyDescent="0.15">
      <c r="A6622" s="17">
        <v>6622</v>
      </c>
      <c r="E6622" s="25">
        <f>HLOOKUP(Eingabe!$C$6,Kalkulationen!$T$1:$U$8762,A6623)</f>
        <v>3.5928487146259763E-2</v>
      </c>
    </row>
    <row r="6623" spans="1:5" x14ac:dyDescent="0.15">
      <c r="A6623" s="17">
        <v>6623</v>
      </c>
      <c r="E6623" s="25">
        <f>HLOOKUP(Eingabe!$C$6,Kalkulationen!$T$1:$U$8762,A6624)</f>
        <v>3.5928487146259763E-2</v>
      </c>
    </row>
    <row r="6624" spans="1:5" x14ac:dyDescent="0.15">
      <c r="A6624" s="17">
        <v>6624</v>
      </c>
      <c r="E6624" s="25">
        <f>HLOOKUP(Eingabe!$C$6,Kalkulationen!$T$1:$U$8762,A6625)</f>
        <v>3.5928487146259763E-2</v>
      </c>
    </row>
    <row r="6625" spans="1:5" x14ac:dyDescent="0.15">
      <c r="A6625" s="17">
        <v>6625</v>
      </c>
      <c r="E6625" s="25">
        <f>HLOOKUP(Eingabe!$C$6,Kalkulationen!$T$1:$U$8762,A6626)</f>
        <v>3.5928487146259763E-2</v>
      </c>
    </row>
    <row r="6626" spans="1:5" x14ac:dyDescent="0.15">
      <c r="A6626" s="17">
        <v>6626</v>
      </c>
      <c r="E6626" s="25">
        <f>HLOOKUP(Eingabe!$C$6,Kalkulationen!$T$1:$U$8762,A6627)</f>
        <v>3.5928487146259763E-2</v>
      </c>
    </row>
    <row r="6627" spans="1:5" x14ac:dyDescent="0.15">
      <c r="A6627" s="17">
        <v>6627</v>
      </c>
      <c r="E6627" s="25">
        <f>HLOOKUP(Eingabe!$C$6,Kalkulationen!$T$1:$U$8762,A6628)</f>
        <v>3.5928487146259763E-2</v>
      </c>
    </row>
    <row r="6628" spans="1:5" x14ac:dyDescent="0.15">
      <c r="A6628" s="17">
        <v>6628</v>
      </c>
      <c r="E6628" s="25">
        <f>HLOOKUP(Eingabe!$C$6,Kalkulationen!$T$1:$U$8762,A6629)</f>
        <v>3.5928487146259763E-2</v>
      </c>
    </row>
    <row r="6629" spans="1:5" x14ac:dyDescent="0.15">
      <c r="A6629" s="17">
        <v>6629</v>
      </c>
      <c r="E6629" s="25">
        <f>HLOOKUP(Eingabe!$C$6,Kalkulationen!$T$1:$U$8762,A6630)</f>
        <v>3.5928487146259763E-2</v>
      </c>
    </row>
    <row r="6630" spans="1:5" x14ac:dyDescent="0.15">
      <c r="A6630" s="17">
        <v>6630</v>
      </c>
      <c r="E6630" s="25">
        <f>HLOOKUP(Eingabe!$C$6,Kalkulationen!$T$1:$U$8762,A6631)</f>
        <v>3.5928487146259763E-2</v>
      </c>
    </row>
    <row r="6631" spans="1:5" x14ac:dyDescent="0.15">
      <c r="A6631" s="17">
        <v>6631</v>
      </c>
      <c r="E6631" s="25">
        <f>HLOOKUP(Eingabe!$C$6,Kalkulationen!$T$1:$U$8762,A6632)</f>
        <v>3.5928487146259763E-2</v>
      </c>
    </row>
    <row r="6632" spans="1:5" x14ac:dyDescent="0.15">
      <c r="A6632" s="17">
        <v>6632</v>
      </c>
      <c r="E6632" s="25">
        <f>HLOOKUP(Eingabe!$C$6,Kalkulationen!$T$1:$U$8762,A6633)</f>
        <v>3.5928487146259763E-2</v>
      </c>
    </row>
    <row r="6633" spans="1:5" x14ac:dyDescent="0.15">
      <c r="A6633" s="17">
        <v>6633</v>
      </c>
      <c r="E6633" s="25">
        <f>HLOOKUP(Eingabe!$C$6,Kalkulationen!$T$1:$U$8762,A6634)</f>
        <v>3.5928487146259763E-2</v>
      </c>
    </row>
    <row r="6634" spans="1:5" x14ac:dyDescent="0.15">
      <c r="A6634" s="17">
        <v>6634</v>
      </c>
      <c r="E6634" s="25">
        <f>HLOOKUP(Eingabe!$C$6,Kalkulationen!$T$1:$U$8762,A6635)</f>
        <v>3.5928487146259763E-2</v>
      </c>
    </row>
    <row r="6635" spans="1:5" x14ac:dyDescent="0.15">
      <c r="A6635" s="17">
        <v>6635</v>
      </c>
      <c r="E6635" s="25">
        <f>HLOOKUP(Eingabe!$C$6,Kalkulationen!$T$1:$U$8762,A6636)</f>
        <v>3.5928487146259763E-2</v>
      </c>
    </row>
    <row r="6636" spans="1:5" x14ac:dyDescent="0.15">
      <c r="A6636" s="17">
        <v>6636</v>
      </c>
      <c r="E6636" s="25">
        <f>HLOOKUP(Eingabe!$C$6,Kalkulationen!$T$1:$U$8762,A6637)</f>
        <v>3.5928487146259763E-2</v>
      </c>
    </row>
    <row r="6637" spans="1:5" x14ac:dyDescent="0.15">
      <c r="A6637" s="17">
        <v>6637</v>
      </c>
      <c r="E6637" s="25">
        <f>HLOOKUP(Eingabe!$C$6,Kalkulationen!$T$1:$U$8762,A6638)</f>
        <v>3.5928487146259763E-2</v>
      </c>
    </row>
    <row r="6638" spans="1:5" x14ac:dyDescent="0.15">
      <c r="A6638" s="17">
        <v>6638</v>
      </c>
      <c r="E6638" s="25">
        <f>HLOOKUP(Eingabe!$C$6,Kalkulationen!$T$1:$U$8762,A6639)</f>
        <v>3.5928487146259763E-2</v>
      </c>
    </row>
    <row r="6639" spans="1:5" x14ac:dyDescent="0.15">
      <c r="A6639" s="17">
        <v>6639</v>
      </c>
      <c r="E6639" s="25">
        <f>HLOOKUP(Eingabe!$C$6,Kalkulationen!$T$1:$U$8762,A6640)</f>
        <v>3.5928487146259763E-2</v>
      </c>
    </row>
    <row r="6640" spans="1:5" x14ac:dyDescent="0.15">
      <c r="A6640" s="17">
        <v>6640</v>
      </c>
      <c r="E6640" s="25">
        <f>HLOOKUP(Eingabe!$C$6,Kalkulationen!$T$1:$U$8762,A6641)</f>
        <v>3.5928487146259763E-2</v>
      </c>
    </row>
    <row r="6641" spans="1:5" x14ac:dyDescent="0.15">
      <c r="A6641" s="17">
        <v>6641</v>
      </c>
      <c r="E6641" s="25">
        <f>HLOOKUP(Eingabe!$C$6,Kalkulationen!$T$1:$U$8762,A6642)</f>
        <v>3.5928487146259763E-2</v>
      </c>
    </row>
    <row r="6642" spans="1:5" x14ac:dyDescent="0.15">
      <c r="A6642" s="17">
        <v>6642</v>
      </c>
      <c r="E6642" s="25">
        <f>HLOOKUP(Eingabe!$C$6,Kalkulationen!$T$1:$U$8762,A6643)</f>
        <v>3.5928487146259763E-2</v>
      </c>
    </row>
    <row r="6643" spans="1:5" x14ac:dyDescent="0.15">
      <c r="A6643" s="17">
        <v>6643</v>
      </c>
      <c r="E6643" s="25">
        <f>HLOOKUP(Eingabe!$C$6,Kalkulationen!$T$1:$U$8762,A6644)</f>
        <v>3.5928487146259763E-2</v>
      </c>
    </row>
    <row r="6644" spans="1:5" x14ac:dyDescent="0.15">
      <c r="A6644" s="17">
        <v>6644</v>
      </c>
      <c r="E6644" s="25">
        <f>HLOOKUP(Eingabe!$C$6,Kalkulationen!$T$1:$U$8762,A6645)</f>
        <v>3.5928487146259763E-2</v>
      </c>
    </row>
    <row r="6645" spans="1:5" x14ac:dyDescent="0.15">
      <c r="A6645" s="17">
        <v>6645</v>
      </c>
      <c r="E6645" s="25">
        <f>HLOOKUP(Eingabe!$C$6,Kalkulationen!$T$1:$U$8762,A6646)</f>
        <v>3.5928487146259763E-2</v>
      </c>
    </row>
    <row r="6646" spans="1:5" x14ac:dyDescent="0.15">
      <c r="A6646" s="17">
        <v>6646</v>
      </c>
      <c r="E6646" s="25">
        <f>HLOOKUP(Eingabe!$C$6,Kalkulationen!$T$1:$U$8762,A6647)</f>
        <v>3.5928487146259763E-2</v>
      </c>
    </row>
    <row r="6647" spans="1:5" x14ac:dyDescent="0.15">
      <c r="A6647" s="17">
        <v>6647</v>
      </c>
      <c r="E6647" s="25">
        <f>HLOOKUP(Eingabe!$C$6,Kalkulationen!$T$1:$U$8762,A6648)</f>
        <v>3.5928487146259763E-2</v>
      </c>
    </row>
    <row r="6648" spans="1:5" x14ac:dyDescent="0.15">
      <c r="A6648" s="17">
        <v>6648</v>
      </c>
      <c r="E6648" s="25">
        <f>HLOOKUP(Eingabe!$C$6,Kalkulationen!$T$1:$U$8762,A6649)</f>
        <v>3.5928487146259763E-2</v>
      </c>
    </row>
    <row r="6649" spans="1:5" x14ac:dyDescent="0.15">
      <c r="A6649" s="17">
        <v>6649</v>
      </c>
      <c r="E6649" s="25">
        <f>HLOOKUP(Eingabe!$C$6,Kalkulationen!$T$1:$U$8762,A6650)</f>
        <v>3.5928487146259763E-2</v>
      </c>
    </row>
    <row r="6650" spans="1:5" x14ac:dyDescent="0.15">
      <c r="A6650" s="17">
        <v>6650</v>
      </c>
      <c r="E6650" s="25">
        <f>HLOOKUP(Eingabe!$C$6,Kalkulationen!$T$1:$U$8762,A6651)</f>
        <v>3.5928487146259763E-2</v>
      </c>
    </row>
    <row r="6651" spans="1:5" x14ac:dyDescent="0.15">
      <c r="A6651" s="17">
        <v>6651</v>
      </c>
      <c r="E6651" s="25">
        <f>HLOOKUP(Eingabe!$C$6,Kalkulationen!$T$1:$U$8762,A6652)</f>
        <v>3.5928487146259763E-2</v>
      </c>
    </row>
    <row r="6652" spans="1:5" x14ac:dyDescent="0.15">
      <c r="A6652" s="17">
        <v>6652</v>
      </c>
      <c r="E6652" s="25">
        <f>HLOOKUP(Eingabe!$C$6,Kalkulationen!$T$1:$U$8762,A6653)</f>
        <v>3.5928487146259763E-2</v>
      </c>
    </row>
    <row r="6653" spans="1:5" x14ac:dyDescent="0.15">
      <c r="A6653" s="17">
        <v>6653</v>
      </c>
      <c r="E6653" s="25">
        <f>HLOOKUP(Eingabe!$C$6,Kalkulationen!$T$1:$U$8762,A6654)</f>
        <v>3.5928487146259763E-2</v>
      </c>
    </row>
    <row r="6654" spans="1:5" x14ac:dyDescent="0.15">
      <c r="A6654" s="17">
        <v>6654</v>
      </c>
      <c r="E6654" s="25">
        <f>HLOOKUP(Eingabe!$C$6,Kalkulationen!$T$1:$U$8762,A6655)</f>
        <v>3.5928487146259763E-2</v>
      </c>
    </row>
    <row r="6655" spans="1:5" x14ac:dyDescent="0.15">
      <c r="A6655" s="17">
        <v>6655</v>
      </c>
      <c r="E6655" s="25">
        <f>HLOOKUP(Eingabe!$C$6,Kalkulationen!$T$1:$U$8762,A6656)</f>
        <v>3.5928487146259763E-2</v>
      </c>
    </row>
    <row r="6656" spans="1:5" x14ac:dyDescent="0.15">
      <c r="A6656" s="17">
        <v>6656</v>
      </c>
      <c r="E6656" s="25">
        <f>HLOOKUP(Eingabe!$C$6,Kalkulationen!$T$1:$U$8762,A6657)</f>
        <v>3.5928487146259763E-2</v>
      </c>
    </row>
    <row r="6657" spans="1:5" x14ac:dyDescent="0.15">
      <c r="A6657" s="17">
        <v>6657</v>
      </c>
      <c r="E6657" s="25">
        <f>HLOOKUP(Eingabe!$C$6,Kalkulationen!$T$1:$U$8762,A6658)</f>
        <v>3.5928487146259763E-2</v>
      </c>
    </row>
    <row r="6658" spans="1:5" x14ac:dyDescent="0.15">
      <c r="A6658" s="17">
        <v>6658</v>
      </c>
      <c r="E6658" s="25">
        <f>HLOOKUP(Eingabe!$C$6,Kalkulationen!$T$1:$U$8762,A6659)</f>
        <v>3.5928487146259763E-2</v>
      </c>
    </row>
    <row r="6659" spans="1:5" x14ac:dyDescent="0.15">
      <c r="A6659" s="17">
        <v>6659</v>
      </c>
      <c r="E6659" s="25">
        <f>HLOOKUP(Eingabe!$C$6,Kalkulationen!$T$1:$U$8762,A6660)</f>
        <v>3.5928487146259763E-2</v>
      </c>
    </row>
    <row r="6660" spans="1:5" x14ac:dyDescent="0.15">
      <c r="A6660" s="17">
        <v>6660</v>
      </c>
      <c r="E6660" s="25">
        <f>HLOOKUP(Eingabe!$C$6,Kalkulationen!$T$1:$U$8762,A6661)</f>
        <v>3.5928487146259763E-2</v>
      </c>
    </row>
    <row r="6661" spans="1:5" x14ac:dyDescent="0.15">
      <c r="A6661" s="17">
        <v>6661</v>
      </c>
      <c r="E6661" s="25">
        <f>HLOOKUP(Eingabe!$C$6,Kalkulationen!$T$1:$U$8762,A6662)</f>
        <v>3.5928487146259763E-2</v>
      </c>
    </row>
    <row r="6662" spans="1:5" x14ac:dyDescent="0.15">
      <c r="A6662" s="17">
        <v>6662</v>
      </c>
      <c r="E6662" s="25">
        <f>HLOOKUP(Eingabe!$C$6,Kalkulationen!$T$1:$U$8762,A6663)</f>
        <v>3.5928487146259763E-2</v>
      </c>
    </row>
    <row r="6663" spans="1:5" x14ac:dyDescent="0.15">
      <c r="A6663" s="17">
        <v>6663</v>
      </c>
      <c r="E6663" s="25">
        <f>HLOOKUP(Eingabe!$C$6,Kalkulationen!$T$1:$U$8762,A6664)</f>
        <v>3.5928487146259763E-2</v>
      </c>
    </row>
    <row r="6664" spans="1:5" x14ac:dyDescent="0.15">
      <c r="A6664" s="17">
        <v>6664</v>
      </c>
      <c r="E6664" s="25">
        <f>HLOOKUP(Eingabe!$C$6,Kalkulationen!$T$1:$U$8762,A6665)</f>
        <v>3.5928487146259763E-2</v>
      </c>
    </row>
    <row r="6665" spans="1:5" x14ac:dyDescent="0.15">
      <c r="A6665" s="17">
        <v>6665</v>
      </c>
      <c r="E6665" s="25">
        <f>HLOOKUP(Eingabe!$C$6,Kalkulationen!$T$1:$U$8762,A6666)</f>
        <v>3.5928487146259763E-2</v>
      </c>
    </row>
    <row r="6666" spans="1:5" x14ac:dyDescent="0.15">
      <c r="A6666" s="17">
        <v>6666</v>
      </c>
      <c r="E6666" s="25">
        <f>HLOOKUP(Eingabe!$C$6,Kalkulationen!$T$1:$U$8762,A6667)</f>
        <v>3.5928487146259763E-2</v>
      </c>
    </row>
    <row r="6667" spans="1:5" x14ac:dyDescent="0.15">
      <c r="A6667" s="17">
        <v>6667</v>
      </c>
      <c r="E6667" s="25">
        <f>HLOOKUP(Eingabe!$C$6,Kalkulationen!$T$1:$U$8762,A6668)</f>
        <v>3.5928487146259763E-2</v>
      </c>
    </row>
    <row r="6668" spans="1:5" x14ac:dyDescent="0.15">
      <c r="A6668" s="17">
        <v>6668</v>
      </c>
      <c r="E6668" s="25">
        <f>HLOOKUP(Eingabe!$C$6,Kalkulationen!$T$1:$U$8762,A6669)</f>
        <v>3.5928487146259763E-2</v>
      </c>
    </row>
    <row r="6669" spans="1:5" x14ac:dyDescent="0.15">
      <c r="A6669" s="17">
        <v>6669</v>
      </c>
      <c r="E6669" s="25">
        <f>HLOOKUP(Eingabe!$C$6,Kalkulationen!$T$1:$U$8762,A6670)</f>
        <v>3.5928487146259763E-2</v>
      </c>
    </row>
    <row r="6670" spans="1:5" x14ac:dyDescent="0.15">
      <c r="A6670" s="17">
        <v>6670</v>
      </c>
      <c r="E6670" s="25">
        <f>HLOOKUP(Eingabe!$C$6,Kalkulationen!$T$1:$U$8762,A6671)</f>
        <v>3.5928487146259763E-2</v>
      </c>
    </row>
    <row r="6671" spans="1:5" x14ac:dyDescent="0.15">
      <c r="A6671" s="17">
        <v>6671</v>
      </c>
      <c r="E6671" s="25">
        <f>HLOOKUP(Eingabe!$C$6,Kalkulationen!$T$1:$U$8762,A6672)</f>
        <v>3.5928487146259763E-2</v>
      </c>
    </row>
    <row r="6672" spans="1:5" x14ac:dyDescent="0.15">
      <c r="A6672" s="17">
        <v>6672</v>
      </c>
      <c r="E6672" s="25">
        <f>HLOOKUP(Eingabe!$C$6,Kalkulationen!$T$1:$U$8762,A6673)</f>
        <v>3.5928487146259763E-2</v>
      </c>
    </row>
    <row r="6673" spans="1:5" x14ac:dyDescent="0.15">
      <c r="A6673" s="17">
        <v>6673</v>
      </c>
      <c r="E6673" s="25">
        <f>HLOOKUP(Eingabe!$C$6,Kalkulationen!$T$1:$U$8762,A6674)</f>
        <v>3.5928487146259763E-2</v>
      </c>
    </row>
    <row r="6674" spans="1:5" x14ac:dyDescent="0.15">
      <c r="A6674" s="17">
        <v>6674</v>
      </c>
      <c r="E6674" s="25">
        <f>HLOOKUP(Eingabe!$C$6,Kalkulationen!$T$1:$U$8762,A6675)</f>
        <v>3.5928487146259763E-2</v>
      </c>
    </row>
    <row r="6675" spans="1:5" x14ac:dyDescent="0.15">
      <c r="A6675" s="17">
        <v>6675</v>
      </c>
      <c r="E6675" s="25">
        <f>HLOOKUP(Eingabe!$C$6,Kalkulationen!$T$1:$U$8762,A6676)</f>
        <v>3.5928487146259763E-2</v>
      </c>
    </row>
    <row r="6676" spans="1:5" x14ac:dyDescent="0.15">
      <c r="A6676" s="17">
        <v>6676</v>
      </c>
      <c r="E6676" s="25">
        <f>HLOOKUP(Eingabe!$C$6,Kalkulationen!$T$1:$U$8762,A6677)</f>
        <v>3.5928487146259763E-2</v>
      </c>
    </row>
    <row r="6677" spans="1:5" x14ac:dyDescent="0.15">
      <c r="A6677" s="17">
        <v>6677</v>
      </c>
      <c r="E6677" s="25">
        <f>HLOOKUP(Eingabe!$C$6,Kalkulationen!$T$1:$U$8762,A6678)</f>
        <v>3.5928487146259763E-2</v>
      </c>
    </row>
    <row r="6678" spans="1:5" x14ac:dyDescent="0.15">
      <c r="A6678" s="17">
        <v>6678</v>
      </c>
      <c r="E6678" s="25">
        <f>HLOOKUP(Eingabe!$C$6,Kalkulationen!$T$1:$U$8762,A6679)</f>
        <v>3.5928487146259763E-2</v>
      </c>
    </row>
    <row r="6679" spans="1:5" x14ac:dyDescent="0.15">
      <c r="A6679" s="17">
        <v>6679</v>
      </c>
      <c r="E6679" s="25">
        <f>HLOOKUP(Eingabe!$C$6,Kalkulationen!$T$1:$U$8762,A6680)</f>
        <v>3.5928487146259763E-2</v>
      </c>
    </row>
    <row r="6680" spans="1:5" x14ac:dyDescent="0.15">
      <c r="A6680" s="17">
        <v>6680</v>
      </c>
      <c r="E6680" s="25">
        <f>HLOOKUP(Eingabe!$C$6,Kalkulationen!$T$1:$U$8762,A6681)</f>
        <v>3.5928487146259763E-2</v>
      </c>
    </row>
    <row r="6681" spans="1:5" x14ac:dyDescent="0.15">
      <c r="A6681" s="17">
        <v>6681</v>
      </c>
      <c r="E6681" s="25">
        <f>HLOOKUP(Eingabe!$C$6,Kalkulationen!$T$1:$U$8762,A6682)</f>
        <v>3.5928487146259763E-2</v>
      </c>
    </row>
    <row r="6682" spans="1:5" x14ac:dyDescent="0.15">
      <c r="A6682" s="17">
        <v>6682</v>
      </c>
      <c r="E6682" s="25">
        <f>HLOOKUP(Eingabe!$C$6,Kalkulationen!$T$1:$U$8762,A6683)</f>
        <v>3.5928487146259763E-2</v>
      </c>
    </row>
    <row r="6683" spans="1:5" x14ac:dyDescent="0.15">
      <c r="A6683" s="17">
        <v>6683</v>
      </c>
      <c r="E6683" s="25">
        <f>HLOOKUP(Eingabe!$C$6,Kalkulationen!$T$1:$U$8762,A6684)</f>
        <v>3.5928487146259763E-2</v>
      </c>
    </row>
    <row r="6684" spans="1:5" x14ac:dyDescent="0.15">
      <c r="A6684" s="17">
        <v>6684</v>
      </c>
      <c r="E6684" s="25">
        <f>HLOOKUP(Eingabe!$C$6,Kalkulationen!$T$1:$U$8762,A6685)</f>
        <v>3.5928487146259763E-2</v>
      </c>
    </row>
    <row r="6685" spans="1:5" x14ac:dyDescent="0.15">
      <c r="A6685" s="17">
        <v>6685</v>
      </c>
      <c r="E6685" s="25">
        <f>HLOOKUP(Eingabe!$C$6,Kalkulationen!$T$1:$U$8762,A6686)</f>
        <v>3.5928487146259763E-2</v>
      </c>
    </row>
    <row r="6686" spans="1:5" x14ac:dyDescent="0.15">
      <c r="A6686" s="17">
        <v>6686</v>
      </c>
      <c r="E6686" s="25">
        <f>HLOOKUP(Eingabe!$C$6,Kalkulationen!$T$1:$U$8762,A6687)</f>
        <v>3.5928487146259763E-2</v>
      </c>
    </row>
    <row r="6687" spans="1:5" x14ac:dyDescent="0.15">
      <c r="A6687" s="17">
        <v>6687</v>
      </c>
      <c r="E6687" s="25">
        <f>HLOOKUP(Eingabe!$C$6,Kalkulationen!$T$1:$U$8762,A6688)</f>
        <v>3.5928487146259763E-2</v>
      </c>
    </row>
    <row r="6688" spans="1:5" x14ac:dyDescent="0.15">
      <c r="A6688" s="17">
        <v>6688</v>
      </c>
      <c r="E6688" s="25">
        <f>HLOOKUP(Eingabe!$C$6,Kalkulationen!$T$1:$U$8762,A6689)</f>
        <v>3.5928487146259763E-2</v>
      </c>
    </row>
    <row r="6689" spans="1:5" x14ac:dyDescent="0.15">
      <c r="A6689" s="17">
        <v>6689</v>
      </c>
      <c r="E6689" s="25">
        <f>HLOOKUP(Eingabe!$C$6,Kalkulationen!$T$1:$U$8762,A6690)</f>
        <v>3.5928487146259763E-2</v>
      </c>
    </row>
    <row r="6690" spans="1:5" x14ac:dyDescent="0.15">
      <c r="A6690" s="17">
        <v>6690</v>
      </c>
      <c r="E6690" s="25">
        <f>HLOOKUP(Eingabe!$C$6,Kalkulationen!$T$1:$U$8762,A6691)</f>
        <v>3.5928487146259763E-2</v>
      </c>
    </row>
    <row r="6691" spans="1:5" x14ac:dyDescent="0.15">
      <c r="A6691" s="17">
        <v>6691</v>
      </c>
      <c r="E6691" s="25">
        <f>HLOOKUP(Eingabe!$C$6,Kalkulationen!$T$1:$U$8762,A6692)</f>
        <v>3.5928487146259763E-2</v>
      </c>
    </row>
    <row r="6692" spans="1:5" x14ac:dyDescent="0.15">
      <c r="A6692" s="17">
        <v>6692</v>
      </c>
      <c r="E6692" s="25">
        <f>HLOOKUP(Eingabe!$C$6,Kalkulationen!$T$1:$U$8762,A6693)</f>
        <v>3.5928487146259763E-2</v>
      </c>
    </row>
    <row r="6693" spans="1:5" x14ac:dyDescent="0.15">
      <c r="A6693" s="17">
        <v>6693</v>
      </c>
      <c r="E6693" s="25">
        <f>HLOOKUP(Eingabe!$C$6,Kalkulationen!$T$1:$U$8762,A6694)</f>
        <v>3.5928487146259763E-2</v>
      </c>
    </row>
    <row r="6694" spans="1:5" x14ac:dyDescent="0.15">
      <c r="A6694" s="17">
        <v>6694</v>
      </c>
      <c r="E6694" s="25">
        <f>HLOOKUP(Eingabe!$C$6,Kalkulationen!$T$1:$U$8762,A6695)</f>
        <v>3.5928487146259763E-2</v>
      </c>
    </row>
    <row r="6695" spans="1:5" x14ac:dyDescent="0.15">
      <c r="A6695" s="17">
        <v>6695</v>
      </c>
      <c r="E6695" s="25">
        <f>HLOOKUP(Eingabe!$C$6,Kalkulationen!$T$1:$U$8762,A6696)</f>
        <v>3.5928487146259763E-2</v>
      </c>
    </row>
    <row r="6696" spans="1:5" x14ac:dyDescent="0.15">
      <c r="A6696" s="17">
        <v>6696</v>
      </c>
      <c r="E6696" s="25">
        <f>HLOOKUP(Eingabe!$C$6,Kalkulationen!$T$1:$U$8762,A6697)</f>
        <v>3.5928487146259763E-2</v>
      </c>
    </row>
    <row r="6697" spans="1:5" x14ac:dyDescent="0.15">
      <c r="A6697" s="17">
        <v>6697</v>
      </c>
      <c r="E6697" s="25">
        <f>HLOOKUP(Eingabe!$C$6,Kalkulationen!$T$1:$U$8762,A6698)</f>
        <v>3.5928487146259763E-2</v>
      </c>
    </row>
    <row r="6698" spans="1:5" x14ac:dyDescent="0.15">
      <c r="A6698" s="17">
        <v>6698</v>
      </c>
      <c r="E6698" s="25">
        <f>HLOOKUP(Eingabe!$C$6,Kalkulationen!$T$1:$U$8762,A6699)</f>
        <v>3.5928487146259763E-2</v>
      </c>
    </row>
    <row r="6699" spans="1:5" x14ac:dyDescent="0.15">
      <c r="A6699" s="17">
        <v>6699</v>
      </c>
      <c r="E6699" s="25">
        <f>HLOOKUP(Eingabe!$C$6,Kalkulationen!$T$1:$U$8762,A6700)</f>
        <v>3.5928487146259763E-2</v>
      </c>
    </row>
    <row r="6700" spans="1:5" x14ac:dyDescent="0.15">
      <c r="A6700" s="17">
        <v>6700</v>
      </c>
      <c r="E6700" s="25">
        <f>HLOOKUP(Eingabe!$C$6,Kalkulationen!$T$1:$U$8762,A6701)</f>
        <v>3.5928487146259763E-2</v>
      </c>
    </row>
    <row r="6701" spans="1:5" x14ac:dyDescent="0.15">
      <c r="A6701" s="17">
        <v>6701</v>
      </c>
      <c r="E6701" s="25">
        <f>HLOOKUP(Eingabe!$C$6,Kalkulationen!$T$1:$U$8762,A6702)</f>
        <v>3.5928487146259763E-2</v>
      </c>
    </row>
    <row r="6702" spans="1:5" x14ac:dyDescent="0.15">
      <c r="A6702" s="17">
        <v>6702</v>
      </c>
      <c r="E6702" s="25">
        <f>HLOOKUP(Eingabe!$C$6,Kalkulationen!$T$1:$U$8762,A6703)</f>
        <v>3.5928487146259763E-2</v>
      </c>
    </row>
    <row r="6703" spans="1:5" x14ac:dyDescent="0.15">
      <c r="A6703" s="17">
        <v>6703</v>
      </c>
      <c r="E6703" s="25">
        <f>HLOOKUP(Eingabe!$C$6,Kalkulationen!$T$1:$U$8762,A6704)</f>
        <v>3.5928487146259763E-2</v>
      </c>
    </row>
    <row r="6704" spans="1:5" x14ac:dyDescent="0.15">
      <c r="A6704" s="17">
        <v>6704</v>
      </c>
      <c r="E6704" s="25">
        <f>HLOOKUP(Eingabe!$C$6,Kalkulationen!$T$1:$U$8762,A6705)</f>
        <v>3.5928487146259763E-2</v>
      </c>
    </row>
    <row r="6705" spans="1:5" x14ac:dyDescent="0.15">
      <c r="A6705" s="17">
        <v>6705</v>
      </c>
      <c r="E6705" s="25">
        <f>HLOOKUP(Eingabe!$C$6,Kalkulationen!$T$1:$U$8762,A6706)</f>
        <v>3.5928487146259763E-2</v>
      </c>
    </row>
    <row r="6706" spans="1:5" x14ac:dyDescent="0.15">
      <c r="A6706" s="17">
        <v>6706</v>
      </c>
      <c r="E6706" s="25">
        <f>HLOOKUP(Eingabe!$C$6,Kalkulationen!$T$1:$U$8762,A6707)</f>
        <v>3.5928487146259763E-2</v>
      </c>
    </row>
    <row r="6707" spans="1:5" x14ac:dyDescent="0.15">
      <c r="A6707" s="17">
        <v>6707</v>
      </c>
      <c r="E6707" s="25">
        <f>HLOOKUP(Eingabe!$C$6,Kalkulationen!$T$1:$U$8762,A6708)</f>
        <v>3.5928487146259763E-2</v>
      </c>
    </row>
    <row r="6708" spans="1:5" x14ac:dyDescent="0.15">
      <c r="A6708" s="17">
        <v>6708</v>
      </c>
      <c r="E6708" s="25">
        <f>HLOOKUP(Eingabe!$C$6,Kalkulationen!$T$1:$U$8762,A6709)</f>
        <v>3.5928487146259763E-2</v>
      </c>
    </row>
    <row r="6709" spans="1:5" x14ac:dyDescent="0.15">
      <c r="A6709" s="17">
        <v>6709</v>
      </c>
      <c r="E6709" s="25">
        <f>HLOOKUP(Eingabe!$C$6,Kalkulationen!$T$1:$U$8762,A6710)</f>
        <v>3.5928487146259763E-2</v>
      </c>
    </row>
    <row r="6710" spans="1:5" x14ac:dyDescent="0.15">
      <c r="A6710" s="17">
        <v>6710</v>
      </c>
      <c r="E6710" s="25">
        <f>HLOOKUP(Eingabe!$C$6,Kalkulationen!$T$1:$U$8762,A6711)</f>
        <v>3.5928487146259763E-2</v>
      </c>
    </row>
    <row r="6711" spans="1:5" x14ac:dyDescent="0.15">
      <c r="A6711" s="17">
        <v>6711</v>
      </c>
      <c r="E6711" s="25">
        <f>HLOOKUP(Eingabe!$C$6,Kalkulationen!$T$1:$U$8762,A6712)</f>
        <v>3.5928487146259763E-2</v>
      </c>
    </row>
    <row r="6712" spans="1:5" x14ac:dyDescent="0.15">
      <c r="A6712" s="17">
        <v>6712</v>
      </c>
      <c r="E6712" s="25">
        <f>HLOOKUP(Eingabe!$C$6,Kalkulationen!$T$1:$U$8762,A6713)</f>
        <v>3.5928487146259763E-2</v>
      </c>
    </row>
    <row r="6713" spans="1:5" x14ac:dyDescent="0.15">
      <c r="A6713" s="17">
        <v>6713</v>
      </c>
      <c r="E6713" s="25">
        <f>HLOOKUP(Eingabe!$C$6,Kalkulationen!$T$1:$U$8762,A6714)</f>
        <v>3.5928487146259763E-2</v>
      </c>
    </row>
    <row r="6714" spans="1:5" x14ac:dyDescent="0.15">
      <c r="A6714" s="17">
        <v>6714</v>
      </c>
      <c r="E6714" s="25">
        <f>HLOOKUP(Eingabe!$C$6,Kalkulationen!$T$1:$U$8762,A6715)</f>
        <v>3.5928487146259763E-2</v>
      </c>
    </row>
    <row r="6715" spans="1:5" x14ac:dyDescent="0.15">
      <c r="A6715" s="17">
        <v>6715</v>
      </c>
      <c r="E6715" s="25">
        <f>HLOOKUP(Eingabe!$C$6,Kalkulationen!$T$1:$U$8762,A6716)</f>
        <v>3.5928487146259763E-2</v>
      </c>
    </row>
    <row r="6716" spans="1:5" x14ac:dyDescent="0.15">
      <c r="A6716" s="17">
        <v>6716</v>
      </c>
      <c r="E6716" s="25">
        <f>HLOOKUP(Eingabe!$C$6,Kalkulationen!$T$1:$U$8762,A6717)</f>
        <v>3.5928487146259763E-2</v>
      </c>
    </row>
    <row r="6717" spans="1:5" x14ac:dyDescent="0.15">
      <c r="A6717" s="17">
        <v>6717</v>
      </c>
      <c r="E6717" s="25">
        <f>HLOOKUP(Eingabe!$C$6,Kalkulationen!$T$1:$U$8762,A6718)</f>
        <v>3.5928487146259763E-2</v>
      </c>
    </row>
    <row r="6718" spans="1:5" x14ac:dyDescent="0.15">
      <c r="A6718" s="17">
        <v>6718</v>
      </c>
      <c r="E6718" s="25">
        <f>HLOOKUP(Eingabe!$C$6,Kalkulationen!$T$1:$U$8762,A6719)</f>
        <v>3.5928487146259763E-2</v>
      </c>
    </row>
    <row r="6719" spans="1:5" x14ac:dyDescent="0.15">
      <c r="A6719" s="17">
        <v>6719</v>
      </c>
      <c r="E6719" s="25">
        <f>HLOOKUP(Eingabe!$C$6,Kalkulationen!$T$1:$U$8762,A6720)</f>
        <v>3.5928487146259763E-2</v>
      </c>
    </row>
    <row r="6720" spans="1:5" x14ac:dyDescent="0.15">
      <c r="A6720" s="17">
        <v>6720</v>
      </c>
      <c r="E6720" s="25">
        <f>HLOOKUP(Eingabe!$C$6,Kalkulationen!$T$1:$U$8762,A6721)</f>
        <v>3.5928487146259763E-2</v>
      </c>
    </row>
    <row r="6721" spans="1:5" x14ac:dyDescent="0.15">
      <c r="A6721" s="17">
        <v>6721</v>
      </c>
      <c r="E6721" s="25">
        <f>HLOOKUP(Eingabe!$C$6,Kalkulationen!$T$1:$U$8762,A6722)</f>
        <v>3.5928487146259763E-2</v>
      </c>
    </row>
    <row r="6722" spans="1:5" x14ac:dyDescent="0.15">
      <c r="A6722" s="17">
        <v>6722</v>
      </c>
      <c r="E6722" s="25">
        <f>HLOOKUP(Eingabe!$C$6,Kalkulationen!$T$1:$U$8762,A6723)</f>
        <v>3.5928487146259763E-2</v>
      </c>
    </row>
    <row r="6723" spans="1:5" x14ac:dyDescent="0.15">
      <c r="A6723" s="17">
        <v>6723</v>
      </c>
      <c r="E6723" s="25">
        <f>HLOOKUP(Eingabe!$C$6,Kalkulationen!$T$1:$U$8762,A6724)</f>
        <v>3.5928487146259763E-2</v>
      </c>
    </row>
    <row r="6724" spans="1:5" x14ac:dyDescent="0.15">
      <c r="A6724" s="17">
        <v>6724</v>
      </c>
      <c r="E6724" s="25">
        <f>HLOOKUP(Eingabe!$C$6,Kalkulationen!$T$1:$U$8762,A6725)</f>
        <v>3.5928487146259763E-2</v>
      </c>
    </row>
    <row r="6725" spans="1:5" x14ac:dyDescent="0.15">
      <c r="A6725" s="17">
        <v>6725</v>
      </c>
      <c r="E6725" s="25">
        <f>HLOOKUP(Eingabe!$C$6,Kalkulationen!$T$1:$U$8762,A6726)</f>
        <v>3.5928487146259763E-2</v>
      </c>
    </row>
    <row r="6726" spans="1:5" x14ac:dyDescent="0.15">
      <c r="A6726" s="17">
        <v>6726</v>
      </c>
      <c r="E6726" s="25">
        <f>HLOOKUP(Eingabe!$C$6,Kalkulationen!$T$1:$U$8762,A6727)</f>
        <v>3.5928487146259763E-2</v>
      </c>
    </row>
    <row r="6727" spans="1:5" x14ac:dyDescent="0.15">
      <c r="A6727" s="17">
        <v>6727</v>
      </c>
      <c r="E6727" s="25">
        <f>HLOOKUP(Eingabe!$C$6,Kalkulationen!$T$1:$U$8762,A6728)</f>
        <v>3.5928487146259763E-2</v>
      </c>
    </row>
    <row r="6728" spans="1:5" x14ac:dyDescent="0.15">
      <c r="A6728" s="17">
        <v>6728</v>
      </c>
      <c r="E6728" s="25">
        <f>HLOOKUP(Eingabe!$C$6,Kalkulationen!$T$1:$U$8762,A6729)</f>
        <v>3.5928487146259763E-2</v>
      </c>
    </row>
    <row r="6729" spans="1:5" x14ac:dyDescent="0.15">
      <c r="A6729" s="17">
        <v>6729</v>
      </c>
      <c r="E6729" s="25">
        <f>HLOOKUP(Eingabe!$C$6,Kalkulationen!$T$1:$U$8762,A6730)</f>
        <v>3.5928487146259763E-2</v>
      </c>
    </row>
    <row r="6730" spans="1:5" x14ac:dyDescent="0.15">
      <c r="A6730" s="17">
        <v>6730</v>
      </c>
      <c r="E6730" s="25">
        <f>HLOOKUP(Eingabe!$C$6,Kalkulationen!$T$1:$U$8762,A6731)</f>
        <v>3.5928487146259763E-2</v>
      </c>
    </row>
    <row r="6731" spans="1:5" x14ac:dyDescent="0.15">
      <c r="A6731" s="17">
        <v>6731</v>
      </c>
      <c r="E6731" s="25">
        <f>HLOOKUP(Eingabe!$C$6,Kalkulationen!$T$1:$U$8762,A6732)</f>
        <v>3.5928487146259763E-2</v>
      </c>
    </row>
    <row r="6732" spans="1:5" x14ac:dyDescent="0.15">
      <c r="A6732" s="17">
        <v>6732</v>
      </c>
      <c r="E6732" s="25">
        <f>HLOOKUP(Eingabe!$C$6,Kalkulationen!$T$1:$U$8762,A6733)</f>
        <v>3.5928487146259763E-2</v>
      </c>
    </row>
    <row r="6733" spans="1:5" x14ac:dyDescent="0.15">
      <c r="A6733" s="17">
        <v>6733</v>
      </c>
      <c r="E6733" s="25">
        <f>HLOOKUP(Eingabe!$C$6,Kalkulationen!$T$1:$U$8762,A6734)</f>
        <v>3.5928487146259763E-2</v>
      </c>
    </row>
    <row r="6734" spans="1:5" x14ac:dyDescent="0.15">
      <c r="A6734" s="17">
        <v>6734</v>
      </c>
      <c r="E6734" s="25">
        <f>HLOOKUP(Eingabe!$C$6,Kalkulationen!$T$1:$U$8762,A6735)</f>
        <v>3.5928487146259763E-2</v>
      </c>
    </row>
    <row r="6735" spans="1:5" x14ac:dyDescent="0.15">
      <c r="A6735" s="17">
        <v>6735</v>
      </c>
      <c r="E6735" s="25">
        <f>HLOOKUP(Eingabe!$C$6,Kalkulationen!$T$1:$U$8762,A6736)</f>
        <v>3.5928487146259763E-2</v>
      </c>
    </row>
    <row r="6736" spans="1:5" x14ac:dyDescent="0.15">
      <c r="A6736" s="17">
        <v>6736</v>
      </c>
      <c r="E6736" s="25">
        <f>HLOOKUP(Eingabe!$C$6,Kalkulationen!$T$1:$U$8762,A6737)</f>
        <v>3.5928487146259763E-2</v>
      </c>
    </row>
    <row r="6737" spans="1:5" x14ac:dyDescent="0.15">
      <c r="A6737" s="17">
        <v>6737</v>
      </c>
      <c r="E6737" s="25">
        <f>HLOOKUP(Eingabe!$C$6,Kalkulationen!$T$1:$U$8762,A6738)</f>
        <v>3.5928487146259763E-2</v>
      </c>
    </row>
    <row r="6738" spans="1:5" x14ac:dyDescent="0.15">
      <c r="A6738" s="17">
        <v>6738</v>
      </c>
      <c r="E6738" s="25">
        <f>HLOOKUP(Eingabe!$C$6,Kalkulationen!$T$1:$U$8762,A6739)</f>
        <v>3.5928487146259763E-2</v>
      </c>
    </row>
    <row r="6739" spans="1:5" x14ac:dyDescent="0.15">
      <c r="A6739" s="17">
        <v>6739</v>
      </c>
      <c r="E6739" s="25">
        <f>HLOOKUP(Eingabe!$C$6,Kalkulationen!$T$1:$U$8762,A6740)</f>
        <v>3.5928487146259763E-2</v>
      </c>
    </row>
    <row r="6740" spans="1:5" x14ac:dyDescent="0.15">
      <c r="A6740" s="17">
        <v>6740</v>
      </c>
      <c r="E6740" s="25">
        <f>HLOOKUP(Eingabe!$C$6,Kalkulationen!$T$1:$U$8762,A6741)</f>
        <v>3.5928487146259763E-2</v>
      </c>
    </row>
    <row r="6741" spans="1:5" x14ac:dyDescent="0.15">
      <c r="A6741" s="17">
        <v>6741</v>
      </c>
      <c r="E6741" s="25">
        <f>HLOOKUP(Eingabe!$C$6,Kalkulationen!$T$1:$U$8762,A6742)</f>
        <v>3.5928487146259763E-2</v>
      </c>
    </row>
    <row r="6742" spans="1:5" x14ac:dyDescent="0.15">
      <c r="A6742" s="17">
        <v>6742</v>
      </c>
      <c r="E6742" s="25">
        <f>HLOOKUP(Eingabe!$C$6,Kalkulationen!$T$1:$U$8762,A6743)</f>
        <v>3.5928487146259763E-2</v>
      </c>
    </row>
    <row r="6743" spans="1:5" x14ac:dyDescent="0.15">
      <c r="A6743" s="17">
        <v>6743</v>
      </c>
      <c r="E6743" s="25">
        <f>HLOOKUP(Eingabe!$C$6,Kalkulationen!$T$1:$U$8762,A6744)</f>
        <v>3.5928487146259763E-2</v>
      </c>
    </row>
    <row r="6744" spans="1:5" x14ac:dyDescent="0.15">
      <c r="A6744" s="17">
        <v>6744</v>
      </c>
      <c r="E6744" s="25">
        <f>HLOOKUP(Eingabe!$C$6,Kalkulationen!$T$1:$U$8762,A6745)</f>
        <v>3.5928487146259763E-2</v>
      </c>
    </row>
    <row r="6745" spans="1:5" x14ac:dyDescent="0.15">
      <c r="A6745" s="17">
        <v>6745</v>
      </c>
      <c r="E6745" s="25">
        <f>HLOOKUP(Eingabe!$C$6,Kalkulationen!$T$1:$U$8762,A6746)</f>
        <v>3.5928487146259763E-2</v>
      </c>
    </row>
    <row r="6746" spans="1:5" x14ac:dyDescent="0.15">
      <c r="A6746" s="17">
        <v>6746</v>
      </c>
      <c r="E6746" s="25">
        <f>HLOOKUP(Eingabe!$C$6,Kalkulationen!$T$1:$U$8762,A6747)</f>
        <v>3.5928487146259763E-2</v>
      </c>
    </row>
    <row r="6747" spans="1:5" x14ac:dyDescent="0.15">
      <c r="A6747" s="17">
        <v>6747</v>
      </c>
      <c r="E6747" s="25">
        <f>HLOOKUP(Eingabe!$C$6,Kalkulationen!$T$1:$U$8762,A6748)</f>
        <v>3.5928487146259763E-2</v>
      </c>
    </row>
    <row r="6748" spans="1:5" x14ac:dyDescent="0.15">
      <c r="A6748" s="17">
        <v>6748</v>
      </c>
      <c r="E6748" s="25">
        <f>HLOOKUP(Eingabe!$C$6,Kalkulationen!$T$1:$U$8762,A6749)</f>
        <v>2.807247429844973E-2</v>
      </c>
    </row>
    <row r="6749" spans="1:5" x14ac:dyDescent="0.15">
      <c r="A6749" s="17">
        <v>6749</v>
      </c>
      <c r="E6749" s="25">
        <f>HLOOKUP(Eingabe!$C$6,Kalkulationen!$T$1:$U$8762,A6750)</f>
        <v>2.807247429844973E-2</v>
      </c>
    </row>
    <row r="6750" spans="1:5" x14ac:dyDescent="0.15">
      <c r="A6750" s="17">
        <v>6750</v>
      </c>
      <c r="E6750" s="25">
        <f>HLOOKUP(Eingabe!$C$6,Kalkulationen!$T$1:$U$8762,A6751)</f>
        <v>2.807247429844973E-2</v>
      </c>
    </row>
    <row r="6751" spans="1:5" x14ac:dyDescent="0.15">
      <c r="A6751" s="17">
        <v>6751</v>
      </c>
      <c r="E6751" s="25">
        <f>HLOOKUP(Eingabe!$C$6,Kalkulationen!$T$1:$U$8762,A6752)</f>
        <v>2.807247429844973E-2</v>
      </c>
    </row>
    <row r="6752" spans="1:5" x14ac:dyDescent="0.15">
      <c r="A6752" s="17">
        <v>6752</v>
      </c>
      <c r="E6752" s="25">
        <f>HLOOKUP(Eingabe!$C$6,Kalkulationen!$T$1:$U$8762,A6753)</f>
        <v>2.807247429844973E-2</v>
      </c>
    </row>
    <row r="6753" spans="1:5" x14ac:dyDescent="0.15">
      <c r="A6753" s="17">
        <v>6753</v>
      </c>
      <c r="E6753" s="25">
        <f>HLOOKUP(Eingabe!$C$6,Kalkulationen!$T$1:$U$8762,A6754)</f>
        <v>2.807247429844973E-2</v>
      </c>
    </row>
    <row r="6754" spans="1:5" x14ac:dyDescent="0.15">
      <c r="A6754" s="17">
        <v>6754</v>
      </c>
      <c r="E6754" s="25">
        <f>HLOOKUP(Eingabe!$C$6,Kalkulationen!$T$1:$U$8762,A6755)</f>
        <v>2.807247429844973E-2</v>
      </c>
    </row>
    <row r="6755" spans="1:5" x14ac:dyDescent="0.15">
      <c r="A6755" s="17">
        <v>6755</v>
      </c>
      <c r="E6755" s="25">
        <f>HLOOKUP(Eingabe!$C$6,Kalkulationen!$T$1:$U$8762,A6756)</f>
        <v>2.807247429844973E-2</v>
      </c>
    </row>
    <row r="6756" spans="1:5" x14ac:dyDescent="0.15">
      <c r="A6756" s="17">
        <v>6756</v>
      </c>
      <c r="E6756" s="25">
        <f>HLOOKUP(Eingabe!$C$6,Kalkulationen!$T$1:$U$8762,A6757)</f>
        <v>2.807247429844973E-2</v>
      </c>
    </row>
    <row r="6757" spans="1:5" x14ac:dyDescent="0.15">
      <c r="A6757" s="17">
        <v>6757</v>
      </c>
      <c r="E6757" s="25">
        <f>HLOOKUP(Eingabe!$C$6,Kalkulationen!$T$1:$U$8762,A6758)</f>
        <v>2.807247429844973E-2</v>
      </c>
    </row>
    <row r="6758" spans="1:5" x14ac:dyDescent="0.15">
      <c r="A6758" s="17">
        <v>6758</v>
      </c>
      <c r="E6758" s="25">
        <f>HLOOKUP(Eingabe!$C$6,Kalkulationen!$T$1:$U$8762,A6759)</f>
        <v>2.807247429844973E-2</v>
      </c>
    </row>
    <row r="6759" spans="1:5" x14ac:dyDescent="0.15">
      <c r="A6759" s="17">
        <v>6759</v>
      </c>
      <c r="E6759" s="25">
        <f>HLOOKUP(Eingabe!$C$6,Kalkulationen!$T$1:$U$8762,A6760)</f>
        <v>2.807247429844973E-2</v>
      </c>
    </row>
    <row r="6760" spans="1:5" x14ac:dyDescent="0.15">
      <c r="A6760" s="17">
        <v>6760</v>
      </c>
      <c r="E6760" s="25">
        <f>HLOOKUP(Eingabe!$C$6,Kalkulationen!$T$1:$U$8762,A6761)</f>
        <v>2.807247429844973E-2</v>
      </c>
    </row>
    <row r="6761" spans="1:5" x14ac:dyDescent="0.15">
      <c r="A6761" s="17">
        <v>6761</v>
      </c>
      <c r="E6761" s="25">
        <f>HLOOKUP(Eingabe!$C$6,Kalkulationen!$T$1:$U$8762,A6762)</f>
        <v>2.807247429844973E-2</v>
      </c>
    </row>
    <row r="6762" spans="1:5" x14ac:dyDescent="0.15">
      <c r="A6762" s="17">
        <v>6762</v>
      </c>
      <c r="E6762" s="25">
        <f>HLOOKUP(Eingabe!$C$6,Kalkulationen!$T$1:$U$8762,A6763)</f>
        <v>2.807247429844973E-2</v>
      </c>
    </row>
    <row r="6763" spans="1:5" x14ac:dyDescent="0.15">
      <c r="A6763" s="17">
        <v>6763</v>
      </c>
      <c r="E6763" s="25">
        <f>HLOOKUP(Eingabe!$C$6,Kalkulationen!$T$1:$U$8762,A6764)</f>
        <v>2.807247429844973E-2</v>
      </c>
    </row>
    <row r="6764" spans="1:5" x14ac:dyDescent="0.15">
      <c r="A6764" s="17">
        <v>6764</v>
      </c>
      <c r="E6764" s="25">
        <f>HLOOKUP(Eingabe!$C$6,Kalkulationen!$T$1:$U$8762,A6765)</f>
        <v>2.807247429844973E-2</v>
      </c>
    </row>
    <row r="6765" spans="1:5" x14ac:dyDescent="0.15">
      <c r="A6765" s="17">
        <v>6765</v>
      </c>
      <c r="E6765" s="25">
        <f>HLOOKUP(Eingabe!$C$6,Kalkulationen!$T$1:$U$8762,A6766)</f>
        <v>2.807247429844973E-2</v>
      </c>
    </row>
    <row r="6766" spans="1:5" x14ac:dyDescent="0.15">
      <c r="A6766" s="17">
        <v>6766</v>
      </c>
      <c r="E6766" s="25">
        <f>HLOOKUP(Eingabe!$C$6,Kalkulationen!$T$1:$U$8762,A6767)</f>
        <v>2.807247429844973E-2</v>
      </c>
    </row>
    <row r="6767" spans="1:5" x14ac:dyDescent="0.15">
      <c r="A6767" s="17">
        <v>6767</v>
      </c>
      <c r="E6767" s="25">
        <f>HLOOKUP(Eingabe!$C$6,Kalkulationen!$T$1:$U$8762,A6768)</f>
        <v>2.807247429844973E-2</v>
      </c>
    </row>
    <row r="6768" spans="1:5" x14ac:dyDescent="0.15">
      <c r="A6768" s="17">
        <v>6768</v>
      </c>
      <c r="E6768" s="25">
        <f>HLOOKUP(Eingabe!$C$6,Kalkulationen!$T$1:$U$8762,A6769)</f>
        <v>2.807247429844973E-2</v>
      </c>
    </row>
    <row r="6769" spans="1:5" x14ac:dyDescent="0.15">
      <c r="A6769" s="17">
        <v>6769</v>
      </c>
      <c r="E6769" s="25">
        <f>HLOOKUP(Eingabe!$C$6,Kalkulationen!$T$1:$U$8762,A6770)</f>
        <v>2.807247429844973E-2</v>
      </c>
    </row>
    <row r="6770" spans="1:5" x14ac:dyDescent="0.15">
      <c r="A6770" s="17">
        <v>6770</v>
      </c>
      <c r="E6770" s="25">
        <f>HLOOKUP(Eingabe!$C$6,Kalkulationen!$T$1:$U$8762,A6771)</f>
        <v>2.807247429844973E-2</v>
      </c>
    </row>
    <row r="6771" spans="1:5" x14ac:dyDescent="0.15">
      <c r="A6771" s="17">
        <v>6771</v>
      </c>
      <c r="E6771" s="25">
        <f>HLOOKUP(Eingabe!$C$6,Kalkulationen!$T$1:$U$8762,A6772)</f>
        <v>2.807247429844973E-2</v>
      </c>
    </row>
    <row r="6772" spans="1:5" x14ac:dyDescent="0.15">
      <c r="A6772" s="17">
        <v>6772</v>
      </c>
      <c r="E6772" s="25">
        <f>HLOOKUP(Eingabe!$C$6,Kalkulationen!$T$1:$U$8762,A6773)</f>
        <v>2.807247429844973E-2</v>
      </c>
    </row>
    <row r="6773" spans="1:5" x14ac:dyDescent="0.15">
      <c r="A6773" s="17">
        <v>6773</v>
      </c>
      <c r="E6773" s="25">
        <f>HLOOKUP(Eingabe!$C$6,Kalkulationen!$T$1:$U$8762,A6774)</f>
        <v>2.807247429844973E-2</v>
      </c>
    </row>
    <row r="6774" spans="1:5" x14ac:dyDescent="0.15">
      <c r="A6774" s="17">
        <v>6774</v>
      </c>
      <c r="E6774" s="25">
        <f>HLOOKUP(Eingabe!$C$6,Kalkulationen!$T$1:$U$8762,A6775)</f>
        <v>2.807247429844973E-2</v>
      </c>
    </row>
    <row r="6775" spans="1:5" x14ac:dyDescent="0.15">
      <c r="A6775" s="17">
        <v>6775</v>
      </c>
      <c r="E6775" s="25">
        <f>HLOOKUP(Eingabe!$C$6,Kalkulationen!$T$1:$U$8762,A6776)</f>
        <v>2.807247429844973E-2</v>
      </c>
    </row>
    <row r="6776" spans="1:5" x14ac:dyDescent="0.15">
      <c r="A6776" s="17">
        <v>6776</v>
      </c>
      <c r="E6776" s="25">
        <f>HLOOKUP(Eingabe!$C$6,Kalkulationen!$T$1:$U$8762,A6777)</f>
        <v>2.807247429844973E-2</v>
      </c>
    </row>
    <row r="6777" spans="1:5" x14ac:dyDescent="0.15">
      <c r="A6777" s="17">
        <v>6777</v>
      </c>
      <c r="E6777" s="25">
        <f>HLOOKUP(Eingabe!$C$6,Kalkulationen!$T$1:$U$8762,A6778)</f>
        <v>2.807247429844973E-2</v>
      </c>
    </row>
    <row r="6778" spans="1:5" x14ac:dyDescent="0.15">
      <c r="A6778" s="17">
        <v>6778</v>
      </c>
      <c r="E6778" s="25">
        <f>HLOOKUP(Eingabe!$C$6,Kalkulationen!$T$1:$U$8762,A6779)</f>
        <v>2.807247429844973E-2</v>
      </c>
    </row>
    <row r="6779" spans="1:5" x14ac:dyDescent="0.15">
      <c r="A6779" s="17">
        <v>6779</v>
      </c>
      <c r="E6779" s="25">
        <f>HLOOKUP(Eingabe!$C$6,Kalkulationen!$T$1:$U$8762,A6780)</f>
        <v>2.807247429844973E-2</v>
      </c>
    </row>
    <row r="6780" spans="1:5" x14ac:dyDescent="0.15">
      <c r="A6780" s="17">
        <v>6780</v>
      </c>
      <c r="E6780" s="25">
        <f>HLOOKUP(Eingabe!$C$6,Kalkulationen!$T$1:$U$8762,A6781)</f>
        <v>2.807247429844973E-2</v>
      </c>
    </row>
    <row r="6781" spans="1:5" x14ac:dyDescent="0.15">
      <c r="A6781" s="17">
        <v>6781</v>
      </c>
      <c r="E6781" s="25">
        <f>HLOOKUP(Eingabe!$C$6,Kalkulationen!$T$1:$U$8762,A6782)</f>
        <v>2.807247429844973E-2</v>
      </c>
    </row>
    <row r="6782" spans="1:5" x14ac:dyDescent="0.15">
      <c r="A6782" s="17">
        <v>6782</v>
      </c>
      <c r="E6782" s="25">
        <f>HLOOKUP(Eingabe!$C$6,Kalkulationen!$T$1:$U$8762,A6783)</f>
        <v>2.807247429844973E-2</v>
      </c>
    </row>
    <row r="6783" spans="1:5" x14ac:dyDescent="0.15">
      <c r="A6783" s="17">
        <v>6783</v>
      </c>
      <c r="E6783" s="25">
        <f>HLOOKUP(Eingabe!$C$6,Kalkulationen!$T$1:$U$8762,A6784)</f>
        <v>2.807247429844973E-2</v>
      </c>
    </row>
    <row r="6784" spans="1:5" x14ac:dyDescent="0.15">
      <c r="A6784" s="17">
        <v>6784</v>
      </c>
      <c r="E6784" s="25">
        <f>HLOOKUP(Eingabe!$C$6,Kalkulationen!$T$1:$U$8762,A6785)</f>
        <v>2.807247429844973E-2</v>
      </c>
    </row>
    <row r="6785" spans="1:5" x14ac:dyDescent="0.15">
      <c r="A6785" s="17">
        <v>6785</v>
      </c>
      <c r="E6785" s="25">
        <f>HLOOKUP(Eingabe!$C$6,Kalkulationen!$T$1:$U$8762,A6786)</f>
        <v>2.807247429844973E-2</v>
      </c>
    </row>
    <row r="6786" spans="1:5" x14ac:dyDescent="0.15">
      <c r="A6786" s="17">
        <v>6786</v>
      </c>
      <c r="E6786" s="25">
        <f>HLOOKUP(Eingabe!$C$6,Kalkulationen!$T$1:$U$8762,A6787)</f>
        <v>2.807247429844973E-2</v>
      </c>
    </row>
    <row r="6787" spans="1:5" x14ac:dyDescent="0.15">
      <c r="A6787" s="17">
        <v>6787</v>
      </c>
      <c r="E6787" s="25">
        <f>HLOOKUP(Eingabe!$C$6,Kalkulationen!$T$1:$U$8762,A6788)</f>
        <v>2.807247429844973E-2</v>
      </c>
    </row>
    <row r="6788" spans="1:5" x14ac:dyDescent="0.15">
      <c r="A6788" s="17">
        <v>6788</v>
      </c>
      <c r="E6788" s="25">
        <f>HLOOKUP(Eingabe!$C$6,Kalkulationen!$T$1:$U$8762,A6789)</f>
        <v>2.807247429844973E-2</v>
      </c>
    </row>
    <row r="6789" spans="1:5" x14ac:dyDescent="0.15">
      <c r="A6789" s="17">
        <v>6789</v>
      </c>
      <c r="E6789" s="25">
        <f>HLOOKUP(Eingabe!$C$6,Kalkulationen!$T$1:$U$8762,A6790)</f>
        <v>2.807247429844973E-2</v>
      </c>
    </row>
    <row r="6790" spans="1:5" x14ac:dyDescent="0.15">
      <c r="A6790" s="17">
        <v>6790</v>
      </c>
      <c r="E6790" s="25">
        <f>HLOOKUP(Eingabe!$C$6,Kalkulationen!$T$1:$U$8762,A6791)</f>
        <v>2.807247429844973E-2</v>
      </c>
    </row>
    <row r="6791" spans="1:5" x14ac:dyDescent="0.15">
      <c r="A6791" s="17">
        <v>6791</v>
      </c>
      <c r="E6791" s="25">
        <f>HLOOKUP(Eingabe!$C$6,Kalkulationen!$T$1:$U$8762,A6792)</f>
        <v>2.807247429844973E-2</v>
      </c>
    </row>
    <row r="6792" spans="1:5" x14ac:dyDescent="0.15">
      <c r="A6792" s="17">
        <v>6792</v>
      </c>
      <c r="E6792" s="25">
        <f>HLOOKUP(Eingabe!$C$6,Kalkulationen!$T$1:$U$8762,A6793)</f>
        <v>2.807247429844973E-2</v>
      </c>
    </row>
    <row r="6793" spans="1:5" x14ac:dyDescent="0.15">
      <c r="A6793" s="17">
        <v>6793</v>
      </c>
      <c r="E6793" s="25">
        <f>HLOOKUP(Eingabe!$C$6,Kalkulationen!$T$1:$U$8762,A6794)</f>
        <v>2.807247429844973E-2</v>
      </c>
    </row>
    <row r="6794" spans="1:5" x14ac:dyDescent="0.15">
      <c r="A6794" s="17">
        <v>6794</v>
      </c>
      <c r="E6794" s="25">
        <f>HLOOKUP(Eingabe!$C$6,Kalkulationen!$T$1:$U$8762,A6795)</f>
        <v>2.807247429844973E-2</v>
      </c>
    </row>
    <row r="6795" spans="1:5" x14ac:dyDescent="0.15">
      <c r="A6795" s="17">
        <v>6795</v>
      </c>
      <c r="E6795" s="25">
        <f>HLOOKUP(Eingabe!$C$6,Kalkulationen!$T$1:$U$8762,A6796)</f>
        <v>2.807247429844973E-2</v>
      </c>
    </row>
    <row r="6796" spans="1:5" x14ac:dyDescent="0.15">
      <c r="A6796" s="17">
        <v>6796</v>
      </c>
      <c r="E6796" s="25">
        <f>HLOOKUP(Eingabe!$C$6,Kalkulationen!$T$1:$U$8762,A6797)</f>
        <v>2.807247429844973E-2</v>
      </c>
    </row>
    <row r="6797" spans="1:5" x14ac:dyDescent="0.15">
      <c r="A6797" s="17">
        <v>6797</v>
      </c>
      <c r="E6797" s="25">
        <f>HLOOKUP(Eingabe!$C$6,Kalkulationen!$T$1:$U$8762,A6798)</f>
        <v>2.807247429844973E-2</v>
      </c>
    </row>
    <row r="6798" spans="1:5" x14ac:dyDescent="0.15">
      <c r="A6798" s="17">
        <v>6798</v>
      </c>
      <c r="E6798" s="25">
        <f>HLOOKUP(Eingabe!$C$6,Kalkulationen!$T$1:$U$8762,A6799)</f>
        <v>2.807247429844973E-2</v>
      </c>
    </row>
    <row r="6799" spans="1:5" x14ac:dyDescent="0.15">
      <c r="A6799" s="17">
        <v>6799</v>
      </c>
      <c r="E6799" s="25">
        <f>HLOOKUP(Eingabe!$C$6,Kalkulationen!$T$1:$U$8762,A6800)</f>
        <v>2.807247429844973E-2</v>
      </c>
    </row>
    <row r="6800" spans="1:5" x14ac:dyDescent="0.15">
      <c r="A6800" s="17">
        <v>6800</v>
      </c>
      <c r="E6800" s="25">
        <f>HLOOKUP(Eingabe!$C$6,Kalkulationen!$T$1:$U$8762,A6801)</f>
        <v>2.807247429844973E-2</v>
      </c>
    </row>
    <row r="6801" spans="1:5" x14ac:dyDescent="0.15">
      <c r="A6801" s="17">
        <v>6801</v>
      </c>
      <c r="E6801" s="25">
        <f>HLOOKUP(Eingabe!$C$6,Kalkulationen!$T$1:$U$8762,A6802)</f>
        <v>2.807247429844973E-2</v>
      </c>
    </row>
    <row r="6802" spans="1:5" x14ac:dyDescent="0.15">
      <c r="A6802" s="17">
        <v>6802</v>
      </c>
      <c r="E6802" s="25">
        <f>HLOOKUP(Eingabe!$C$6,Kalkulationen!$T$1:$U$8762,A6803)</f>
        <v>2.807247429844973E-2</v>
      </c>
    </row>
    <row r="6803" spans="1:5" x14ac:dyDescent="0.15">
      <c r="A6803" s="17">
        <v>6803</v>
      </c>
      <c r="E6803" s="25">
        <f>HLOOKUP(Eingabe!$C$6,Kalkulationen!$T$1:$U$8762,A6804)</f>
        <v>2.807247429844973E-2</v>
      </c>
    </row>
    <row r="6804" spans="1:5" x14ac:dyDescent="0.15">
      <c r="A6804" s="17">
        <v>6804</v>
      </c>
      <c r="E6804" s="25">
        <f>HLOOKUP(Eingabe!$C$6,Kalkulationen!$T$1:$U$8762,A6805)</f>
        <v>2.807247429844973E-2</v>
      </c>
    </row>
    <row r="6805" spans="1:5" x14ac:dyDescent="0.15">
      <c r="A6805" s="17">
        <v>6805</v>
      </c>
      <c r="E6805" s="25">
        <f>HLOOKUP(Eingabe!$C$6,Kalkulationen!$T$1:$U$8762,A6806)</f>
        <v>2.807247429844973E-2</v>
      </c>
    </row>
    <row r="6806" spans="1:5" x14ac:dyDescent="0.15">
      <c r="A6806" s="17">
        <v>6806</v>
      </c>
      <c r="E6806" s="25">
        <f>HLOOKUP(Eingabe!$C$6,Kalkulationen!$T$1:$U$8762,A6807)</f>
        <v>2.807247429844973E-2</v>
      </c>
    </row>
    <row r="6807" spans="1:5" x14ac:dyDescent="0.15">
      <c r="A6807" s="17">
        <v>6807</v>
      </c>
      <c r="E6807" s="25">
        <f>HLOOKUP(Eingabe!$C$6,Kalkulationen!$T$1:$U$8762,A6808)</f>
        <v>2.807247429844973E-2</v>
      </c>
    </row>
    <row r="6808" spans="1:5" x14ac:dyDescent="0.15">
      <c r="A6808" s="17">
        <v>6808</v>
      </c>
      <c r="E6808" s="25">
        <f>HLOOKUP(Eingabe!$C$6,Kalkulationen!$T$1:$U$8762,A6809)</f>
        <v>2.807247429844973E-2</v>
      </c>
    </row>
    <row r="6809" spans="1:5" x14ac:dyDescent="0.15">
      <c r="A6809" s="17">
        <v>6809</v>
      </c>
      <c r="E6809" s="25">
        <f>HLOOKUP(Eingabe!$C$6,Kalkulationen!$T$1:$U$8762,A6810)</f>
        <v>2.807247429844973E-2</v>
      </c>
    </row>
    <row r="6810" spans="1:5" x14ac:dyDescent="0.15">
      <c r="A6810" s="17">
        <v>6810</v>
      </c>
      <c r="E6810" s="25">
        <f>HLOOKUP(Eingabe!$C$6,Kalkulationen!$T$1:$U$8762,A6811)</f>
        <v>2.807247429844973E-2</v>
      </c>
    </row>
    <row r="6811" spans="1:5" x14ac:dyDescent="0.15">
      <c r="A6811" s="17">
        <v>6811</v>
      </c>
      <c r="E6811" s="25">
        <f>HLOOKUP(Eingabe!$C$6,Kalkulationen!$T$1:$U$8762,A6812)</f>
        <v>2.807247429844973E-2</v>
      </c>
    </row>
    <row r="6812" spans="1:5" x14ac:dyDescent="0.15">
      <c r="A6812" s="17">
        <v>6812</v>
      </c>
      <c r="E6812" s="25">
        <f>HLOOKUP(Eingabe!$C$6,Kalkulationen!$T$1:$U$8762,A6813)</f>
        <v>2.807247429844973E-2</v>
      </c>
    </row>
    <row r="6813" spans="1:5" x14ac:dyDescent="0.15">
      <c r="A6813" s="17">
        <v>6813</v>
      </c>
      <c r="E6813" s="25">
        <f>HLOOKUP(Eingabe!$C$6,Kalkulationen!$T$1:$U$8762,A6814)</f>
        <v>2.807247429844973E-2</v>
      </c>
    </row>
    <row r="6814" spans="1:5" x14ac:dyDescent="0.15">
      <c r="A6814" s="17">
        <v>6814</v>
      </c>
      <c r="E6814" s="25">
        <f>HLOOKUP(Eingabe!$C$6,Kalkulationen!$T$1:$U$8762,A6815)</f>
        <v>2.807247429844973E-2</v>
      </c>
    </row>
    <row r="6815" spans="1:5" x14ac:dyDescent="0.15">
      <c r="A6815" s="17">
        <v>6815</v>
      </c>
      <c r="E6815" s="25">
        <f>HLOOKUP(Eingabe!$C$6,Kalkulationen!$T$1:$U$8762,A6816)</f>
        <v>2.807247429844973E-2</v>
      </c>
    </row>
    <row r="6816" spans="1:5" x14ac:dyDescent="0.15">
      <c r="A6816" s="17">
        <v>6816</v>
      </c>
      <c r="E6816" s="25">
        <f>HLOOKUP(Eingabe!$C$6,Kalkulationen!$T$1:$U$8762,A6817)</f>
        <v>2.807247429844973E-2</v>
      </c>
    </row>
    <row r="6817" spans="1:5" x14ac:dyDescent="0.15">
      <c r="A6817" s="17">
        <v>6817</v>
      </c>
      <c r="E6817" s="25">
        <f>HLOOKUP(Eingabe!$C$6,Kalkulationen!$T$1:$U$8762,A6818)</f>
        <v>2.807247429844973E-2</v>
      </c>
    </row>
    <row r="6818" spans="1:5" x14ac:dyDescent="0.15">
      <c r="A6818" s="17">
        <v>6818</v>
      </c>
      <c r="E6818" s="25">
        <f>HLOOKUP(Eingabe!$C$6,Kalkulationen!$T$1:$U$8762,A6819)</f>
        <v>2.807247429844973E-2</v>
      </c>
    </row>
    <row r="6819" spans="1:5" x14ac:dyDescent="0.15">
      <c r="A6819" s="17">
        <v>6819</v>
      </c>
      <c r="E6819" s="25">
        <f>HLOOKUP(Eingabe!$C$6,Kalkulationen!$T$1:$U$8762,A6820)</f>
        <v>2.807247429844973E-2</v>
      </c>
    </row>
    <row r="6820" spans="1:5" x14ac:dyDescent="0.15">
      <c r="A6820" s="17">
        <v>6820</v>
      </c>
      <c r="E6820" s="25">
        <f>HLOOKUP(Eingabe!$C$6,Kalkulationen!$T$1:$U$8762,A6821)</f>
        <v>2.807247429844973E-2</v>
      </c>
    </row>
    <row r="6821" spans="1:5" x14ac:dyDescent="0.15">
      <c r="A6821" s="17">
        <v>6821</v>
      </c>
      <c r="E6821" s="25">
        <f>HLOOKUP(Eingabe!$C$6,Kalkulationen!$T$1:$U$8762,A6822)</f>
        <v>2.807247429844973E-2</v>
      </c>
    </row>
    <row r="6822" spans="1:5" x14ac:dyDescent="0.15">
      <c r="A6822" s="17">
        <v>6822</v>
      </c>
      <c r="E6822" s="25">
        <f>HLOOKUP(Eingabe!$C$6,Kalkulationen!$T$1:$U$8762,A6823)</f>
        <v>2.807247429844973E-2</v>
      </c>
    </row>
    <row r="6823" spans="1:5" x14ac:dyDescent="0.15">
      <c r="A6823" s="17">
        <v>6823</v>
      </c>
      <c r="E6823" s="25">
        <f>HLOOKUP(Eingabe!$C$6,Kalkulationen!$T$1:$U$8762,A6824)</f>
        <v>2.807247429844973E-2</v>
      </c>
    </row>
    <row r="6824" spans="1:5" x14ac:dyDescent="0.15">
      <c r="A6824" s="17">
        <v>6824</v>
      </c>
      <c r="E6824" s="25">
        <f>HLOOKUP(Eingabe!$C$6,Kalkulationen!$T$1:$U$8762,A6825)</f>
        <v>2.807247429844973E-2</v>
      </c>
    </row>
    <row r="6825" spans="1:5" x14ac:dyDescent="0.15">
      <c r="A6825" s="17">
        <v>6825</v>
      </c>
      <c r="E6825" s="25">
        <f>HLOOKUP(Eingabe!$C$6,Kalkulationen!$T$1:$U$8762,A6826)</f>
        <v>2.807247429844973E-2</v>
      </c>
    </row>
    <row r="6826" spans="1:5" x14ac:dyDescent="0.15">
      <c r="A6826" s="17">
        <v>6826</v>
      </c>
      <c r="E6826" s="25">
        <f>HLOOKUP(Eingabe!$C$6,Kalkulationen!$T$1:$U$8762,A6827)</f>
        <v>2.807247429844973E-2</v>
      </c>
    </row>
    <row r="6827" spans="1:5" x14ac:dyDescent="0.15">
      <c r="A6827" s="17">
        <v>6827</v>
      </c>
      <c r="E6827" s="25">
        <f>HLOOKUP(Eingabe!$C$6,Kalkulationen!$T$1:$U$8762,A6828)</f>
        <v>2.807247429844973E-2</v>
      </c>
    </row>
    <row r="6828" spans="1:5" x14ac:dyDescent="0.15">
      <c r="A6828" s="17">
        <v>6828</v>
      </c>
      <c r="E6828" s="25">
        <f>HLOOKUP(Eingabe!$C$6,Kalkulationen!$T$1:$U$8762,A6829)</f>
        <v>2.807247429844973E-2</v>
      </c>
    </row>
    <row r="6829" spans="1:5" x14ac:dyDescent="0.15">
      <c r="A6829" s="17">
        <v>6829</v>
      </c>
      <c r="E6829" s="25">
        <f>HLOOKUP(Eingabe!$C$6,Kalkulationen!$T$1:$U$8762,A6830)</f>
        <v>2.807247429844973E-2</v>
      </c>
    </row>
    <row r="6830" spans="1:5" x14ac:dyDescent="0.15">
      <c r="A6830" s="17">
        <v>6830</v>
      </c>
      <c r="E6830" s="25">
        <f>HLOOKUP(Eingabe!$C$6,Kalkulationen!$T$1:$U$8762,A6831)</f>
        <v>2.807247429844973E-2</v>
      </c>
    </row>
    <row r="6831" spans="1:5" x14ac:dyDescent="0.15">
      <c r="A6831" s="17">
        <v>6831</v>
      </c>
      <c r="E6831" s="25">
        <f>HLOOKUP(Eingabe!$C$6,Kalkulationen!$T$1:$U$8762,A6832)</f>
        <v>2.807247429844973E-2</v>
      </c>
    </row>
    <row r="6832" spans="1:5" x14ac:dyDescent="0.15">
      <c r="A6832" s="17">
        <v>6832</v>
      </c>
      <c r="E6832" s="25">
        <f>HLOOKUP(Eingabe!$C$6,Kalkulationen!$T$1:$U$8762,A6833)</f>
        <v>2.807247429844973E-2</v>
      </c>
    </row>
    <row r="6833" spans="1:5" x14ac:dyDescent="0.15">
      <c r="A6833" s="17">
        <v>6833</v>
      </c>
      <c r="E6833" s="25">
        <f>HLOOKUP(Eingabe!$C$6,Kalkulationen!$T$1:$U$8762,A6834)</f>
        <v>2.807247429844973E-2</v>
      </c>
    </row>
    <row r="6834" spans="1:5" x14ac:dyDescent="0.15">
      <c r="A6834" s="17">
        <v>6834</v>
      </c>
      <c r="E6834" s="25">
        <f>HLOOKUP(Eingabe!$C$6,Kalkulationen!$T$1:$U$8762,A6835)</f>
        <v>2.807247429844973E-2</v>
      </c>
    </row>
    <row r="6835" spans="1:5" x14ac:dyDescent="0.15">
      <c r="A6835" s="17">
        <v>6835</v>
      </c>
      <c r="E6835" s="25">
        <f>HLOOKUP(Eingabe!$C$6,Kalkulationen!$T$1:$U$8762,A6836)</f>
        <v>2.807247429844973E-2</v>
      </c>
    </row>
    <row r="6836" spans="1:5" x14ac:dyDescent="0.15">
      <c r="A6836" s="17">
        <v>6836</v>
      </c>
      <c r="E6836" s="25">
        <f>HLOOKUP(Eingabe!$C$6,Kalkulationen!$T$1:$U$8762,A6837)</f>
        <v>2.807247429844973E-2</v>
      </c>
    </row>
    <row r="6837" spans="1:5" x14ac:dyDescent="0.15">
      <c r="A6837" s="17">
        <v>6837</v>
      </c>
      <c r="E6837" s="25">
        <f>HLOOKUP(Eingabe!$C$6,Kalkulationen!$T$1:$U$8762,A6838)</f>
        <v>2.807247429844973E-2</v>
      </c>
    </row>
    <row r="6838" spans="1:5" x14ac:dyDescent="0.15">
      <c r="A6838" s="17">
        <v>6838</v>
      </c>
      <c r="E6838" s="25">
        <f>HLOOKUP(Eingabe!$C$6,Kalkulationen!$T$1:$U$8762,A6839)</f>
        <v>2.807247429844973E-2</v>
      </c>
    </row>
    <row r="6839" spans="1:5" x14ac:dyDescent="0.15">
      <c r="A6839" s="17">
        <v>6839</v>
      </c>
      <c r="E6839" s="25">
        <f>HLOOKUP(Eingabe!$C$6,Kalkulationen!$T$1:$U$8762,A6840)</f>
        <v>2.807247429844973E-2</v>
      </c>
    </row>
    <row r="6840" spans="1:5" x14ac:dyDescent="0.15">
      <c r="A6840" s="17">
        <v>6840</v>
      </c>
      <c r="E6840" s="25">
        <f>HLOOKUP(Eingabe!$C$6,Kalkulationen!$T$1:$U$8762,A6841)</f>
        <v>2.807247429844973E-2</v>
      </c>
    </row>
    <row r="6841" spans="1:5" x14ac:dyDescent="0.15">
      <c r="A6841" s="17">
        <v>6841</v>
      </c>
      <c r="E6841" s="25">
        <f>HLOOKUP(Eingabe!$C$6,Kalkulationen!$T$1:$U$8762,A6842)</f>
        <v>2.807247429844973E-2</v>
      </c>
    </row>
    <row r="6842" spans="1:5" x14ac:dyDescent="0.15">
      <c r="A6842" s="17">
        <v>6842</v>
      </c>
      <c r="E6842" s="25">
        <f>HLOOKUP(Eingabe!$C$6,Kalkulationen!$T$1:$U$8762,A6843)</f>
        <v>2.807247429844973E-2</v>
      </c>
    </row>
    <row r="6843" spans="1:5" x14ac:dyDescent="0.15">
      <c r="A6843" s="17">
        <v>6843</v>
      </c>
      <c r="E6843" s="25">
        <f>HLOOKUP(Eingabe!$C$6,Kalkulationen!$T$1:$U$8762,A6844)</f>
        <v>2.807247429844973E-2</v>
      </c>
    </row>
    <row r="6844" spans="1:5" x14ac:dyDescent="0.15">
      <c r="A6844" s="17">
        <v>6844</v>
      </c>
      <c r="E6844" s="25">
        <f>HLOOKUP(Eingabe!$C$6,Kalkulationen!$T$1:$U$8762,A6845)</f>
        <v>2.807247429844973E-2</v>
      </c>
    </row>
    <row r="6845" spans="1:5" x14ac:dyDescent="0.15">
      <c r="A6845" s="17">
        <v>6845</v>
      </c>
      <c r="E6845" s="25">
        <f>HLOOKUP(Eingabe!$C$6,Kalkulationen!$T$1:$U$8762,A6846)</f>
        <v>2.807247429844973E-2</v>
      </c>
    </row>
    <row r="6846" spans="1:5" x14ac:dyDescent="0.15">
      <c r="A6846" s="17">
        <v>6846</v>
      </c>
      <c r="E6846" s="25">
        <f>HLOOKUP(Eingabe!$C$6,Kalkulationen!$T$1:$U$8762,A6847)</f>
        <v>2.807247429844973E-2</v>
      </c>
    </row>
    <row r="6847" spans="1:5" x14ac:dyDescent="0.15">
      <c r="A6847" s="17">
        <v>6847</v>
      </c>
      <c r="E6847" s="25">
        <f>HLOOKUP(Eingabe!$C$6,Kalkulationen!$T$1:$U$8762,A6848)</f>
        <v>2.807247429844973E-2</v>
      </c>
    </row>
    <row r="6848" spans="1:5" x14ac:dyDescent="0.15">
      <c r="A6848" s="17">
        <v>6848</v>
      </c>
      <c r="E6848" s="25">
        <f>HLOOKUP(Eingabe!$C$6,Kalkulationen!$T$1:$U$8762,A6849)</f>
        <v>2.807247429844973E-2</v>
      </c>
    </row>
    <row r="6849" spans="1:5" x14ac:dyDescent="0.15">
      <c r="A6849" s="17">
        <v>6849</v>
      </c>
      <c r="E6849" s="25">
        <f>HLOOKUP(Eingabe!$C$6,Kalkulationen!$T$1:$U$8762,A6850)</f>
        <v>2.807247429844973E-2</v>
      </c>
    </row>
    <row r="6850" spans="1:5" x14ac:dyDescent="0.15">
      <c r="A6850" s="17">
        <v>6850</v>
      </c>
      <c r="E6850" s="25">
        <f>HLOOKUP(Eingabe!$C$6,Kalkulationen!$T$1:$U$8762,A6851)</f>
        <v>2.807247429844973E-2</v>
      </c>
    </row>
    <row r="6851" spans="1:5" x14ac:dyDescent="0.15">
      <c r="A6851" s="17">
        <v>6851</v>
      </c>
      <c r="E6851" s="25">
        <f>HLOOKUP(Eingabe!$C$6,Kalkulationen!$T$1:$U$8762,A6852)</f>
        <v>2.807247429844973E-2</v>
      </c>
    </row>
    <row r="6852" spans="1:5" x14ac:dyDescent="0.15">
      <c r="A6852" s="17">
        <v>6852</v>
      </c>
      <c r="E6852" s="25">
        <f>HLOOKUP(Eingabe!$C$6,Kalkulationen!$T$1:$U$8762,A6853)</f>
        <v>2.807247429844973E-2</v>
      </c>
    </row>
    <row r="6853" spans="1:5" x14ac:dyDescent="0.15">
      <c r="A6853" s="17">
        <v>6853</v>
      </c>
      <c r="E6853" s="25">
        <f>HLOOKUP(Eingabe!$C$6,Kalkulationen!$T$1:$U$8762,A6854)</f>
        <v>2.807247429844973E-2</v>
      </c>
    </row>
    <row r="6854" spans="1:5" x14ac:dyDescent="0.15">
      <c r="A6854" s="17">
        <v>6854</v>
      </c>
      <c r="E6854" s="25">
        <f>HLOOKUP(Eingabe!$C$6,Kalkulationen!$T$1:$U$8762,A6855)</f>
        <v>2.807247429844973E-2</v>
      </c>
    </row>
    <row r="6855" spans="1:5" x14ac:dyDescent="0.15">
      <c r="A6855" s="17">
        <v>6855</v>
      </c>
      <c r="E6855" s="25">
        <f>HLOOKUP(Eingabe!$C$6,Kalkulationen!$T$1:$U$8762,A6856)</f>
        <v>2.807247429844973E-2</v>
      </c>
    </row>
    <row r="6856" spans="1:5" x14ac:dyDescent="0.15">
      <c r="A6856" s="17">
        <v>6856</v>
      </c>
      <c r="E6856" s="25">
        <f>HLOOKUP(Eingabe!$C$6,Kalkulationen!$T$1:$U$8762,A6857)</f>
        <v>2.807247429844973E-2</v>
      </c>
    </row>
    <row r="6857" spans="1:5" x14ac:dyDescent="0.15">
      <c r="A6857" s="17">
        <v>6857</v>
      </c>
      <c r="E6857" s="25">
        <f>HLOOKUP(Eingabe!$C$6,Kalkulationen!$T$1:$U$8762,A6858)</f>
        <v>2.807247429844973E-2</v>
      </c>
    </row>
    <row r="6858" spans="1:5" x14ac:dyDescent="0.15">
      <c r="A6858" s="17">
        <v>6858</v>
      </c>
      <c r="E6858" s="25">
        <f>HLOOKUP(Eingabe!$C$6,Kalkulationen!$T$1:$U$8762,A6859)</f>
        <v>2.807247429844973E-2</v>
      </c>
    </row>
    <row r="6859" spans="1:5" x14ac:dyDescent="0.15">
      <c r="A6859" s="17">
        <v>6859</v>
      </c>
      <c r="E6859" s="25">
        <f>HLOOKUP(Eingabe!$C$6,Kalkulationen!$T$1:$U$8762,A6860)</f>
        <v>2.807247429844973E-2</v>
      </c>
    </row>
    <row r="6860" spans="1:5" x14ac:dyDescent="0.15">
      <c r="A6860" s="17">
        <v>6860</v>
      </c>
      <c r="E6860" s="25">
        <f>HLOOKUP(Eingabe!$C$6,Kalkulationen!$T$1:$U$8762,A6861)</f>
        <v>2.807247429844973E-2</v>
      </c>
    </row>
    <row r="6861" spans="1:5" x14ac:dyDescent="0.15">
      <c r="A6861" s="17">
        <v>6861</v>
      </c>
      <c r="E6861" s="25">
        <f>HLOOKUP(Eingabe!$C$6,Kalkulationen!$T$1:$U$8762,A6862)</f>
        <v>2.807247429844973E-2</v>
      </c>
    </row>
    <row r="6862" spans="1:5" x14ac:dyDescent="0.15">
      <c r="A6862" s="17">
        <v>6862</v>
      </c>
      <c r="E6862" s="25">
        <f>HLOOKUP(Eingabe!$C$6,Kalkulationen!$T$1:$U$8762,A6863)</f>
        <v>2.807247429844973E-2</v>
      </c>
    </row>
    <row r="6863" spans="1:5" x14ac:dyDescent="0.15">
      <c r="A6863" s="17">
        <v>6863</v>
      </c>
      <c r="E6863" s="25">
        <f>HLOOKUP(Eingabe!$C$6,Kalkulationen!$T$1:$U$8762,A6864)</f>
        <v>2.807247429844973E-2</v>
      </c>
    </row>
    <row r="6864" spans="1:5" x14ac:dyDescent="0.15">
      <c r="A6864" s="17">
        <v>6864</v>
      </c>
      <c r="E6864" s="25">
        <f>HLOOKUP(Eingabe!$C$6,Kalkulationen!$T$1:$U$8762,A6865)</f>
        <v>2.807247429844973E-2</v>
      </c>
    </row>
    <row r="6865" spans="1:5" x14ac:dyDescent="0.15">
      <c r="A6865" s="17">
        <v>6865</v>
      </c>
      <c r="E6865" s="25">
        <f>HLOOKUP(Eingabe!$C$6,Kalkulationen!$T$1:$U$8762,A6866)</f>
        <v>2.807247429844973E-2</v>
      </c>
    </row>
    <row r="6866" spans="1:5" x14ac:dyDescent="0.15">
      <c r="A6866" s="17">
        <v>6866</v>
      </c>
      <c r="E6866" s="25">
        <f>HLOOKUP(Eingabe!$C$6,Kalkulationen!$T$1:$U$8762,A6867)</f>
        <v>2.807247429844973E-2</v>
      </c>
    </row>
    <row r="6867" spans="1:5" x14ac:dyDescent="0.15">
      <c r="A6867" s="17">
        <v>6867</v>
      </c>
      <c r="E6867" s="25">
        <f>HLOOKUP(Eingabe!$C$6,Kalkulationen!$T$1:$U$8762,A6868)</f>
        <v>2.807247429844973E-2</v>
      </c>
    </row>
    <row r="6868" spans="1:5" x14ac:dyDescent="0.15">
      <c r="A6868" s="17">
        <v>6868</v>
      </c>
      <c r="E6868" s="25">
        <f>HLOOKUP(Eingabe!$C$6,Kalkulationen!$T$1:$U$8762,A6869)</f>
        <v>2.807247429844973E-2</v>
      </c>
    </row>
    <row r="6869" spans="1:5" x14ac:dyDescent="0.15">
      <c r="A6869" s="17">
        <v>6869</v>
      </c>
      <c r="E6869" s="25">
        <f>HLOOKUP(Eingabe!$C$6,Kalkulationen!$T$1:$U$8762,A6870)</f>
        <v>2.807247429844973E-2</v>
      </c>
    </row>
    <row r="6870" spans="1:5" x14ac:dyDescent="0.15">
      <c r="A6870" s="17">
        <v>6870</v>
      </c>
      <c r="E6870" s="25">
        <f>HLOOKUP(Eingabe!$C$6,Kalkulationen!$T$1:$U$8762,A6871)</f>
        <v>2.807247429844973E-2</v>
      </c>
    </row>
    <row r="6871" spans="1:5" x14ac:dyDescent="0.15">
      <c r="A6871" s="17">
        <v>6871</v>
      </c>
      <c r="E6871" s="25">
        <f>HLOOKUP(Eingabe!$C$6,Kalkulationen!$T$1:$U$8762,A6872)</f>
        <v>2.807247429844973E-2</v>
      </c>
    </row>
    <row r="6872" spans="1:5" x14ac:dyDescent="0.15">
      <c r="A6872" s="17">
        <v>6872</v>
      </c>
      <c r="E6872" s="25">
        <f>HLOOKUP(Eingabe!$C$6,Kalkulationen!$T$1:$U$8762,A6873)</f>
        <v>2.807247429844973E-2</v>
      </c>
    </row>
    <row r="6873" spans="1:5" x14ac:dyDescent="0.15">
      <c r="A6873" s="17">
        <v>6873</v>
      </c>
      <c r="E6873" s="25">
        <f>HLOOKUP(Eingabe!$C$6,Kalkulationen!$T$1:$U$8762,A6874)</f>
        <v>2.807247429844973E-2</v>
      </c>
    </row>
    <row r="6874" spans="1:5" x14ac:dyDescent="0.15">
      <c r="A6874" s="17">
        <v>6874</v>
      </c>
      <c r="E6874" s="25">
        <f>HLOOKUP(Eingabe!$C$6,Kalkulationen!$T$1:$U$8762,A6875)</f>
        <v>2.807247429844973E-2</v>
      </c>
    </row>
    <row r="6875" spans="1:5" x14ac:dyDescent="0.15">
      <c r="A6875" s="17">
        <v>6875</v>
      </c>
      <c r="E6875" s="25">
        <f>HLOOKUP(Eingabe!$C$6,Kalkulationen!$T$1:$U$8762,A6876)</f>
        <v>2.807247429844973E-2</v>
      </c>
    </row>
    <row r="6876" spans="1:5" x14ac:dyDescent="0.15">
      <c r="A6876" s="17">
        <v>6876</v>
      </c>
      <c r="E6876" s="25">
        <f>HLOOKUP(Eingabe!$C$6,Kalkulationen!$T$1:$U$8762,A6877)</f>
        <v>2.807247429844973E-2</v>
      </c>
    </row>
    <row r="6877" spans="1:5" x14ac:dyDescent="0.15">
      <c r="A6877" s="17">
        <v>6877</v>
      </c>
      <c r="E6877" s="25">
        <f>HLOOKUP(Eingabe!$C$6,Kalkulationen!$T$1:$U$8762,A6878)</f>
        <v>2.807247429844973E-2</v>
      </c>
    </row>
    <row r="6878" spans="1:5" x14ac:dyDescent="0.15">
      <c r="A6878" s="17">
        <v>6878</v>
      </c>
      <c r="E6878" s="25">
        <f>HLOOKUP(Eingabe!$C$6,Kalkulationen!$T$1:$U$8762,A6879)</f>
        <v>2.807247429844973E-2</v>
      </c>
    </row>
    <row r="6879" spans="1:5" x14ac:dyDescent="0.15">
      <c r="A6879" s="17">
        <v>6879</v>
      </c>
      <c r="E6879" s="25">
        <f>HLOOKUP(Eingabe!$C$6,Kalkulationen!$T$1:$U$8762,A6880)</f>
        <v>2.807247429844973E-2</v>
      </c>
    </row>
    <row r="6880" spans="1:5" x14ac:dyDescent="0.15">
      <c r="A6880" s="17">
        <v>6880</v>
      </c>
      <c r="E6880" s="25">
        <f>HLOOKUP(Eingabe!$C$6,Kalkulationen!$T$1:$U$8762,A6881)</f>
        <v>2.807247429844973E-2</v>
      </c>
    </row>
    <row r="6881" spans="1:5" x14ac:dyDescent="0.15">
      <c r="A6881" s="17">
        <v>6881</v>
      </c>
      <c r="E6881" s="25">
        <f>HLOOKUP(Eingabe!$C$6,Kalkulationen!$T$1:$U$8762,A6882)</f>
        <v>2.807247429844973E-2</v>
      </c>
    </row>
    <row r="6882" spans="1:5" x14ac:dyDescent="0.15">
      <c r="A6882" s="17">
        <v>6882</v>
      </c>
      <c r="E6882" s="25">
        <f>HLOOKUP(Eingabe!$C$6,Kalkulationen!$T$1:$U$8762,A6883)</f>
        <v>2.807247429844973E-2</v>
      </c>
    </row>
    <row r="6883" spans="1:5" x14ac:dyDescent="0.15">
      <c r="A6883" s="17">
        <v>6883</v>
      </c>
      <c r="E6883" s="25">
        <f>HLOOKUP(Eingabe!$C$6,Kalkulationen!$T$1:$U$8762,A6884)</f>
        <v>2.807247429844973E-2</v>
      </c>
    </row>
    <row r="6884" spans="1:5" x14ac:dyDescent="0.15">
      <c r="A6884" s="17">
        <v>6884</v>
      </c>
      <c r="E6884" s="25">
        <f>HLOOKUP(Eingabe!$C$6,Kalkulationen!$T$1:$U$8762,A6885)</f>
        <v>2.807247429844973E-2</v>
      </c>
    </row>
    <row r="6885" spans="1:5" x14ac:dyDescent="0.15">
      <c r="A6885" s="17">
        <v>6885</v>
      </c>
      <c r="E6885" s="25">
        <f>HLOOKUP(Eingabe!$C$6,Kalkulationen!$T$1:$U$8762,A6886)</f>
        <v>2.807247429844973E-2</v>
      </c>
    </row>
    <row r="6886" spans="1:5" x14ac:dyDescent="0.15">
      <c r="A6886" s="17">
        <v>6886</v>
      </c>
      <c r="E6886" s="25">
        <f>HLOOKUP(Eingabe!$C$6,Kalkulationen!$T$1:$U$8762,A6887)</f>
        <v>2.807247429844973E-2</v>
      </c>
    </row>
    <row r="6887" spans="1:5" x14ac:dyDescent="0.15">
      <c r="A6887" s="17">
        <v>6887</v>
      </c>
      <c r="E6887" s="25">
        <f>HLOOKUP(Eingabe!$C$6,Kalkulationen!$T$1:$U$8762,A6888)</f>
        <v>2.807247429844973E-2</v>
      </c>
    </row>
    <row r="6888" spans="1:5" x14ac:dyDescent="0.15">
      <c r="A6888" s="17">
        <v>6888</v>
      </c>
      <c r="E6888" s="25">
        <f>HLOOKUP(Eingabe!$C$6,Kalkulationen!$T$1:$U$8762,A6889)</f>
        <v>2.807247429844973E-2</v>
      </c>
    </row>
    <row r="6889" spans="1:5" x14ac:dyDescent="0.15">
      <c r="A6889" s="17">
        <v>6889</v>
      </c>
      <c r="E6889" s="25">
        <f>HLOOKUP(Eingabe!$C$6,Kalkulationen!$T$1:$U$8762,A6890)</f>
        <v>2.807247429844973E-2</v>
      </c>
    </row>
    <row r="6890" spans="1:5" x14ac:dyDescent="0.15">
      <c r="A6890" s="17">
        <v>6890</v>
      </c>
      <c r="E6890" s="25">
        <f>HLOOKUP(Eingabe!$C$6,Kalkulationen!$T$1:$U$8762,A6891)</f>
        <v>2.807247429844973E-2</v>
      </c>
    </row>
    <row r="6891" spans="1:5" x14ac:dyDescent="0.15">
      <c r="A6891" s="17">
        <v>6891</v>
      </c>
      <c r="E6891" s="25">
        <f>HLOOKUP(Eingabe!$C$6,Kalkulationen!$T$1:$U$8762,A6892)</f>
        <v>2.807247429844973E-2</v>
      </c>
    </row>
    <row r="6892" spans="1:5" x14ac:dyDescent="0.15">
      <c r="A6892" s="17">
        <v>6892</v>
      </c>
      <c r="E6892" s="25">
        <f>HLOOKUP(Eingabe!$C$6,Kalkulationen!$T$1:$U$8762,A6893)</f>
        <v>2.807247429844973E-2</v>
      </c>
    </row>
    <row r="6893" spans="1:5" x14ac:dyDescent="0.15">
      <c r="A6893" s="17">
        <v>6893</v>
      </c>
      <c r="E6893" s="25">
        <f>HLOOKUP(Eingabe!$C$6,Kalkulationen!$T$1:$U$8762,A6894)</f>
        <v>2.807247429844973E-2</v>
      </c>
    </row>
    <row r="6894" spans="1:5" x14ac:dyDescent="0.15">
      <c r="A6894" s="17">
        <v>6894</v>
      </c>
      <c r="E6894" s="25">
        <f>HLOOKUP(Eingabe!$C$6,Kalkulationen!$T$1:$U$8762,A6895)</f>
        <v>2.807247429844973E-2</v>
      </c>
    </row>
    <row r="6895" spans="1:5" x14ac:dyDescent="0.15">
      <c r="A6895" s="17">
        <v>6895</v>
      </c>
      <c r="E6895" s="25">
        <f>HLOOKUP(Eingabe!$C$6,Kalkulationen!$T$1:$U$8762,A6896)</f>
        <v>2.807247429844973E-2</v>
      </c>
    </row>
    <row r="6896" spans="1:5" x14ac:dyDescent="0.15">
      <c r="A6896" s="17">
        <v>6896</v>
      </c>
      <c r="E6896" s="25">
        <f>HLOOKUP(Eingabe!$C$6,Kalkulationen!$T$1:$U$8762,A6897)</f>
        <v>2.807247429844973E-2</v>
      </c>
    </row>
    <row r="6897" spans="1:5" x14ac:dyDescent="0.15">
      <c r="A6897" s="17">
        <v>6897</v>
      </c>
      <c r="E6897" s="25">
        <f>HLOOKUP(Eingabe!$C$6,Kalkulationen!$T$1:$U$8762,A6898)</f>
        <v>2.807247429844973E-2</v>
      </c>
    </row>
    <row r="6898" spans="1:5" x14ac:dyDescent="0.15">
      <c r="A6898" s="17">
        <v>6898</v>
      </c>
      <c r="E6898" s="25">
        <f>HLOOKUP(Eingabe!$C$6,Kalkulationen!$T$1:$U$8762,A6899)</f>
        <v>2.807247429844973E-2</v>
      </c>
    </row>
    <row r="6899" spans="1:5" x14ac:dyDescent="0.15">
      <c r="A6899" s="17">
        <v>6899</v>
      </c>
      <c r="E6899" s="25">
        <f>HLOOKUP(Eingabe!$C$6,Kalkulationen!$T$1:$U$8762,A6900)</f>
        <v>2.807247429844973E-2</v>
      </c>
    </row>
    <row r="6900" spans="1:5" x14ac:dyDescent="0.15">
      <c r="A6900" s="17">
        <v>6900</v>
      </c>
      <c r="E6900" s="25">
        <f>HLOOKUP(Eingabe!$C$6,Kalkulationen!$T$1:$U$8762,A6901)</f>
        <v>2.807247429844973E-2</v>
      </c>
    </row>
    <row r="6901" spans="1:5" x14ac:dyDescent="0.15">
      <c r="A6901" s="17">
        <v>6901</v>
      </c>
      <c r="E6901" s="25">
        <f>HLOOKUP(Eingabe!$C$6,Kalkulationen!$T$1:$U$8762,A6902)</f>
        <v>2.807247429844973E-2</v>
      </c>
    </row>
    <row r="6902" spans="1:5" x14ac:dyDescent="0.15">
      <c r="A6902" s="17">
        <v>6902</v>
      </c>
      <c r="E6902" s="25">
        <f>HLOOKUP(Eingabe!$C$6,Kalkulationen!$T$1:$U$8762,A6903)</f>
        <v>2.807247429844973E-2</v>
      </c>
    </row>
    <row r="6903" spans="1:5" x14ac:dyDescent="0.15">
      <c r="A6903" s="17">
        <v>6903</v>
      </c>
      <c r="E6903" s="25">
        <f>HLOOKUP(Eingabe!$C$6,Kalkulationen!$T$1:$U$8762,A6904)</f>
        <v>2.807247429844973E-2</v>
      </c>
    </row>
    <row r="6904" spans="1:5" x14ac:dyDescent="0.15">
      <c r="A6904" s="17">
        <v>6904</v>
      </c>
      <c r="E6904" s="25">
        <f>HLOOKUP(Eingabe!$C$6,Kalkulationen!$T$1:$U$8762,A6905)</f>
        <v>2.807247429844973E-2</v>
      </c>
    </row>
    <row r="6905" spans="1:5" x14ac:dyDescent="0.15">
      <c r="A6905" s="17">
        <v>6905</v>
      </c>
      <c r="E6905" s="25">
        <f>HLOOKUP(Eingabe!$C$6,Kalkulationen!$T$1:$U$8762,A6906)</f>
        <v>2.807247429844973E-2</v>
      </c>
    </row>
    <row r="6906" spans="1:5" x14ac:dyDescent="0.15">
      <c r="A6906" s="17">
        <v>6906</v>
      </c>
      <c r="E6906" s="25">
        <f>HLOOKUP(Eingabe!$C$6,Kalkulationen!$T$1:$U$8762,A6907)</f>
        <v>2.807247429844973E-2</v>
      </c>
    </row>
    <row r="6907" spans="1:5" x14ac:dyDescent="0.15">
      <c r="A6907" s="17">
        <v>6907</v>
      </c>
      <c r="E6907" s="25">
        <f>HLOOKUP(Eingabe!$C$6,Kalkulationen!$T$1:$U$8762,A6908)</f>
        <v>2.807247429844973E-2</v>
      </c>
    </row>
    <row r="6908" spans="1:5" x14ac:dyDescent="0.15">
      <c r="A6908" s="17">
        <v>6908</v>
      </c>
      <c r="E6908" s="25">
        <f>HLOOKUP(Eingabe!$C$6,Kalkulationen!$T$1:$U$8762,A6909)</f>
        <v>2.807247429844973E-2</v>
      </c>
    </row>
    <row r="6909" spans="1:5" x14ac:dyDescent="0.15">
      <c r="A6909" s="17">
        <v>6909</v>
      </c>
      <c r="E6909" s="25">
        <f>HLOOKUP(Eingabe!$C$6,Kalkulationen!$T$1:$U$8762,A6910)</f>
        <v>2.807247429844973E-2</v>
      </c>
    </row>
    <row r="6910" spans="1:5" x14ac:dyDescent="0.15">
      <c r="A6910" s="17">
        <v>6910</v>
      </c>
      <c r="E6910" s="25">
        <f>HLOOKUP(Eingabe!$C$6,Kalkulationen!$T$1:$U$8762,A6911)</f>
        <v>2.807247429844973E-2</v>
      </c>
    </row>
    <row r="6911" spans="1:5" x14ac:dyDescent="0.15">
      <c r="A6911" s="17">
        <v>6911</v>
      </c>
      <c r="E6911" s="25">
        <f>HLOOKUP(Eingabe!$C$6,Kalkulationen!$T$1:$U$8762,A6912)</f>
        <v>2.807247429844973E-2</v>
      </c>
    </row>
    <row r="6912" spans="1:5" x14ac:dyDescent="0.15">
      <c r="A6912" s="17">
        <v>6912</v>
      </c>
      <c r="E6912" s="25">
        <f>HLOOKUP(Eingabe!$C$6,Kalkulationen!$T$1:$U$8762,A6913)</f>
        <v>2.807247429844973E-2</v>
      </c>
    </row>
    <row r="6913" spans="1:5" x14ac:dyDescent="0.15">
      <c r="A6913" s="17">
        <v>6913</v>
      </c>
      <c r="E6913" s="25">
        <f>HLOOKUP(Eingabe!$C$6,Kalkulationen!$T$1:$U$8762,A6914)</f>
        <v>2.807247429844973E-2</v>
      </c>
    </row>
    <row r="6914" spans="1:5" x14ac:dyDescent="0.15">
      <c r="A6914" s="17">
        <v>6914</v>
      </c>
      <c r="E6914" s="25">
        <f>HLOOKUP(Eingabe!$C$6,Kalkulationen!$T$1:$U$8762,A6915)</f>
        <v>2.807247429844973E-2</v>
      </c>
    </row>
    <row r="6915" spans="1:5" x14ac:dyDescent="0.15">
      <c r="A6915" s="17">
        <v>6915</v>
      </c>
      <c r="E6915" s="25">
        <f>HLOOKUP(Eingabe!$C$6,Kalkulationen!$T$1:$U$8762,A6916)</f>
        <v>2.807247429844973E-2</v>
      </c>
    </row>
    <row r="6916" spans="1:5" x14ac:dyDescent="0.15">
      <c r="A6916" s="17">
        <v>6916</v>
      </c>
      <c r="E6916" s="25">
        <f>HLOOKUP(Eingabe!$C$6,Kalkulationen!$T$1:$U$8762,A6917)</f>
        <v>2.807247429844973E-2</v>
      </c>
    </row>
    <row r="6917" spans="1:5" x14ac:dyDescent="0.15">
      <c r="A6917" s="17">
        <v>6917</v>
      </c>
      <c r="E6917" s="25">
        <f>HLOOKUP(Eingabe!$C$6,Kalkulationen!$T$1:$U$8762,A6918)</f>
        <v>2.807247429844973E-2</v>
      </c>
    </row>
    <row r="6918" spans="1:5" x14ac:dyDescent="0.15">
      <c r="A6918" s="17">
        <v>6918</v>
      </c>
      <c r="E6918" s="25">
        <f>HLOOKUP(Eingabe!$C$6,Kalkulationen!$T$1:$U$8762,A6919)</f>
        <v>2.807247429844973E-2</v>
      </c>
    </row>
    <row r="6919" spans="1:5" x14ac:dyDescent="0.15">
      <c r="A6919" s="17">
        <v>6919</v>
      </c>
      <c r="E6919" s="25">
        <f>HLOOKUP(Eingabe!$C$6,Kalkulationen!$T$1:$U$8762,A6920)</f>
        <v>2.807247429844973E-2</v>
      </c>
    </row>
    <row r="6920" spans="1:5" x14ac:dyDescent="0.15">
      <c r="A6920" s="17">
        <v>6920</v>
      </c>
      <c r="E6920" s="25">
        <f>HLOOKUP(Eingabe!$C$6,Kalkulationen!$T$1:$U$8762,A6921)</f>
        <v>2.1178652373249625E-2</v>
      </c>
    </row>
    <row r="6921" spans="1:5" x14ac:dyDescent="0.15">
      <c r="A6921" s="17">
        <v>6921</v>
      </c>
      <c r="E6921" s="25">
        <f>HLOOKUP(Eingabe!$C$6,Kalkulationen!$T$1:$U$8762,A6922)</f>
        <v>2.1178652373249625E-2</v>
      </c>
    </row>
    <row r="6922" spans="1:5" x14ac:dyDescent="0.15">
      <c r="A6922" s="17">
        <v>6922</v>
      </c>
      <c r="E6922" s="25">
        <f>HLOOKUP(Eingabe!$C$6,Kalkulationen!$T$1:$U$8762,A6923)</f>
        <v>2.1178652373249625E-2</v>
      </c>
    </row>
    <row r="6923" spans="1:5" x14ac:dyDescent="0.15">
      <c r="A6923" s="17">
        <v>6923</v>
      </c>
      <c r="E6923" s="25">
        <f>HLOOKUP(Eingabe!$C$6,Kalkulationen!$T$1:$U$8762,A6924)</f>
        <v>2.1178652373249625E-2</v>
      </c>
    </row>
    <row r="6924" spans="1:5" x14ac:dyDescent="0.15">
      <c r="A6924" s="17">
        <v>6924</v>
      </c>
      <c r="E6924" s="25">
        <f>HLOOKUP(Eingabe!$C$6,Kalkulationen!$T$1:$U$8762,A6925)</f>
        <v>2.1178652373249625E-2</v>
      </c>
    </row>
    <row r="6925" spans="1:5" x14ac:dyDescent="0.15">
      <c r="A6925" s="17">
        <v>6925</v>
      </c>
      <c r="E6925" s="25">
        <f>HLOOKUP(Eingabe!$C$6,Kalkulationen!$T$1:$U$8762,A6926)</f>
        <v>2.1178652373249625E-2</v>
      </c>
    </row>
    <row r="6926" spans="1:5" x14ac:dyDescent="0.15">
      <c r="A6926" s="17">
        <v>6926</v>
      </c>
      <c r="E6926" s="25">
        <f>HLOOKUP(Eingabe!$C$6,Kalkulationen!$T$1:$U$8762,A6927)</f>
        <v>2.1178652373249625E-2</v>
      </c>
    </row>
    <row r="6927" spans="1:5" x14ac:dyDescent="0.15">
      <c r="A6927" s="17">
        <v>6927</v>
      </c>
      <c r="E6927" s="25">
        <f>HLOOKUP(Eingabe!$C$6,Kalkulationen!$T$1:$U$8762,A6928)</f>
        <v>2.1178652373249625E-2</v>
      </c>
    </row>
    <row r="6928" spans="1:5" x14ac:dyDescent="0.15">
      <c r="A6928" s="17">
        <v>6928</v>
      </c>
      <c r="E6928" s="25">
        <f>HLOOKUP(Eingabe!$C$6,Kalkulationen!$T$1:$U$8762,A6929)</f>
        <v>2.1178652373249625E-2</v>
      </c>
    </row>
    <row r="6929" spans="1:5" x14ac:dyDescent="0.15">
      <c r="A6929" s="17">
        <v>6929</v>
      </c>
      <c r="E6929" s="25">
        <f>HLOOKUP(Eingabe!$C$6,Kalkulationen!$T$1:$U$8762,A6930)</f>
        <v>2.1178652373249625E-2</v>
      </c>
    </row>
    <row r="6930" spans="1:5" x14ac:dyDescent="0.15">
      <c r="A6930" s="17">
        <v>6930</v>
      </c>
      <c r="E6930" s="25">
        <f>HLOOKUP(Eingabe!$C$6,Kalkulationen!$T$1:$U$8762,A6931)</f>
        <v>2.1178652373249625E-2</v>
      </c>
    </row>
    <row r="6931" spans="1:5" x14ac:dyDescent="0.15">
      <c r="A6931" s="17">
        <v>6931</v>
      </c>
      <c r="E6931" s="25">
        <f>HLOOKUP(Eingabe!$C$6,Kalkulationen!$T$1:$U$8762,A6932)</f>
        <v>2.1178652373249625E-2</v>
      </c>
    </row>
    <row r="6932" spans="1:5" x14ac:dyDescent="0.15">
      <c r="A6932" s="17">
        <v>6932</v>
      </c>
      <c r="E6932" s="25">
        <f>HLOOKUP(Eingabe!$C$6,Kalkulationen!$T$1:$U$8762,A6933)</f>
        <v>2.1178652373249625E-2</v>
      </c>
    </row>
    <row r="6933" spans="1:5" x14ac:dyDescent="0.15">
      <c r="A6933" s="17">
        <v>6933</v>
      </c>
      <c r="E6933" s="25">
        <f>HLOOKUP(Eingabe!$C$6,Kalkulationen!$T$1:$U$8762,A6934)</f>
        <v>2.1178652373249625E-2</v>
      </c>
    </row>
    <row r="6934" spans="1:5" x14ac:dyDescent="0.15">
      <c r="A6934" s="17">
        <v>6934</v>
      </c>
      <c r="E6934" s="25">
        <f>HLOOKUP(Eingabe!$C$6,Kalkulationen!$T$1:$U$8762,A6935)</f>
        <v>2.1178652373249625E-2</v>
      </c>
    </row>
    <row r="6935" spans="1:5" x14ac:dyDescent="0.15">
      <c r="A6935" s="17">
        <v>6935</v>
      </c>
      <c r="E6935" s="25">
        <f>HLOOKUP(Eingabe!$C$6,Kalkulationen!$T$1:$U$8762,A6936)</f>
        <v>2.1178652373249625E-2</v>
      </c>
    </row>
    <row r="6936" spans="1:5" x14ac:dyDescent="0.15">
      <c r="A6936" s="17">
        <v>6936</v>
      </c>
      <c r="E6936" s="25">
        <f>HLOOKUP(Eingabe!$C$6,Kalkulationen!$T$1:$U$8762,A6937)</f>
        <v>2.1178652373249625E-2</v>
      </c>
    </row>
    <row r="6937" spans="1:5" x14ac:dyDescent="0.15">
      <c r="A6937" s="17">
        <v>6937</v>
      </c>
      <c r="E6937" s="25">
        <f>HLOOKUP(Eingabe!$C$6,Kalkulationen!$T$1:$U$8762,A6938)</f>
        <v>2.1178652373249625E-2</v>
      </c>
    </row>
    <row r="6938" spans="1:5" x14ac:dyDescent="0.15">
      <c r="A6938" s="17">
        <v>6938</v>
      </c>
      <c r="E6938" s="25">
        <f>HLOOKUP(Eingabe!$C$6,Kalkulationen!$T$1:$U$8762,A6939)</f>
        <v>2.1178652373249625E-2</v>
      </c>
    </row>
    <row r="6939" spans="1:5" x14ac:dyDescent="0.15">
      <c r="A6939" s="17">
        <v>6939</v>
      </c>
      <c r="E6939" s="25">
        <f>HLOOKUP(Eingabe!$C$6,Kalkulationen!$T$1:$U$8762,A6940)</f>
        <v>2.1178652373249625E-2</v>
      </c>
    </row>
    <row r="6940" spans="1:5" x14ac:dyDescent="0.15">
      <c r="A6940" s="17">
        <v>6940</v>
      </c>
      <c r="E6940" s="25">
        <f>HLOOKUP(Eingabe!$C$6,Kalkulationen!$T$1:$U$8762,A6941)</f>
        <v>2.1178652373249625E-2</v>
      </c>
    </row>
    <row r="6941" spans="1:5" x14ac:dyDescent="0.15">
      <c r="A6941" s="17">
        <v>6941</v>
      </c>
      <c r="E6941" s="25">
        <f>HLOOKUP(Eingabe!$C$6,Kalkulationen!$T$1:$U$8762,A6942)</f>
        <v>2.1178652373249625E-2</v>
      </c>
    </row>
    <row r="6942" spans="1:5" x14ac:dyDescent="0.15">
      <c r="A6942" s="17">
        <v>6942</v>
      </c>
      <c r="E6942" s="25">
        <f>HLOOKUP(Eingabe!$C$6,Kalkulationen!$T$1:$U$8762,A6943)</f>
        <v>2.1178652373249625E-2</v>
      </c>
    </row>
    <row r="6943" spans="1:5" x14ac:dyDescent="0.15">
      <c r="A6943" s="17">
        <v>6943</v>
      </c>
      <c r="E6943" s="25">
        <f>HLOOKUP(Eingabe!$C$6,Kalkulationen!$T$1:$U$8762,A6944)</f>
        <v>2.1178652373249625E-2</v>
      </c>
    </row>
    <row r="6944" spans="1:5" x14ac:dyDescent="0.15">
      <c r="A6944" s="17">
        <v>6944</v>
      </c>
      <c r="E6944" s="25">
        <f>HLOOKUP(Eingabe!$C$6,Kalkulationen!$T$1:$U$8762,A6945)</f>
        <v>2.1178652373249625E-2</v>
      </c>
    </row>
    <row r="6945" spans="1:5" x14ac:dyDescent="0.15">
      <c r="A6945" s="17">
        <v>6945</v>
      </c>
      <c r="E6945" s="25">
        <f>HLOOKUP(Eingabe!$C$6,Kalkulationen!$T$1:$U$8762,A6946)</f>
        <v>2.1178652373249625E-2</v>
      </c>
    </row>
    <row r="6946" spans="1:5" x14ac:dyDescent="0.15">
      <c r="A6946" s="17">
        <v>6946</v>
      </c>
      <c r="E6946" s="25">
        <f>HLOOKUP(Eingabe!$C$6,Kalkulationen!$T$1:$U$8762,A6947)</f>
        <v>2.1178652373249625E-2</v>
      </c>
    </row>
    <row r="6947" spans="1:5" x14ac:dyDescent="0.15">
      <c r="A6947" s="17">
        <v>6947</v>
      </c>
      <c r="E6947" s="25">
        <f>HLOOKUP(Eingabe!$C$6,Kalkulationen!$T$1:$U$8762,A6948)</f>
        <v>2.1178652373249625E-2</v>
      </c>
    </row>
    <row r="6948" spans="1:5" x14ac:dyDescent="0.15">
      <c r="A6948" s="17">
        <v>6948</v>
      </c>
      <c r="E6948" s="25">
        <f>HLOOKUP(Eingabe!$C$6,Kalkulationen!$T$1:$U$8762,A6949)</f>
        <v>2.1178652373249625E-2</v>
      </c>
    </row>
    <row r="6949" spans="1:5" x14ac:dyDescent="0.15">
      <c r="A6949" s="17">
        <v>6949</v>
      </c>
      <c r="E6949" s="25">
        <f>HLOOKUP(Eingabe!$C$6,Kalkulationen!$T$1:$U$8762,A6950)</f>
        <v>2.1178652373249625E-2</v>
      </c>
    </row>
    <row r="6950" spans="1:5" x14ac:dyDescent="0.15">
      <c r="A6950" s="17">
        <v>6950</v>
      </c>
      <c r="E6950" s="25">
        <f>HLOOKUP(Eingabe!$C$6,Kalkulationen!$T$1:$U$8762,A6951)</f>
        <v>2.1178652373249625E-2</v>
      </c>
    </row>
    <row r="6951" spans="1:5" x14ac:dyDescent="0.15">
      <c r="A6951" s="17">
        <v>6951</v>
      </c>
      <c r="E6951" s="25">
        <f>HLOOKUP(Eingabe!$C$6,Kalkulationen!$T$1:$U$8762,A6952)</f>
        <v>2.1178652373249625E-2</v>
      </c>
    </row>
    <row r="6952" spans="1:5" x14ac:dyDescent="0.15">
      <c r="A6952" s="17">
        <v>6952</v>
      </c>
      <c r="E6952" s="25">
        <f>HLOOKUP(Eingabe!$C$6,Kalkulationen!$T$1:$U$8762,A6953)</f>
        <v>2.1178652373249625E-2</v>
      </c>
    </row>
    <row r="6953" spans="1:5" x14ac:dyDescent="0.15">
      <c r="A6953" s="17">
        <v>6953</v>
      </c>
      <c r="E6953" s="25">
        <f>HLOOKUP(Eingabe!$C$6,Kalkulationen!$T$1:$U$8762,A6954)</f>
        <v>2.1178652373249625E-2</v>
      </c>
    </row>
    <row r="6954" spans="1:5" x14ac:dyDescent="0.15">
      <c r="A6954" s="17">
        <v>6954</v>
      </c>
      <c r="E6954" s="25">
        <f>HLOOKUP(Eingabe!$C$6,Kalkulationen!$T$1:$U$8762,A6955)</f>
        <v>2.1178652373249625E-2</v>
      </c>
    </row>
    <row r="6955" spans="1:5" x14ac:dyDescent="0.15">
      <c r="A6955" s="17">
        <v>6955</v>
      </c>
      <c r="E6955" s="25">
        <f>HLOOKUP(Eingabe!$C$6,Kalkulationen!$T$1:$U$8762,A6956)</f>
        <v>2.1178652373249625E-2</v>
      </c>
    </row>
    <row r="6956" spans="1:5" x14ac:dyDescent="0.15">
      <c r="A6956" s="17">
        <v>6956</v>
      </c>
      <c r="E6956" s="25">
        <f>HLOOKUP(Eingabe!$C$6,Kalkulationen!$T$1:$U$8762,A6957)</f>
        <v>2.1178652373249625E-2</v>
      </c>
    </row>
    <row r="6957" spans="1:5" x14ac:dyDescent="0.15">
      <c r="A6957" s="17">
        <v>6957</v>
      </c>
      <c r="E6957" s="25">
        <f>HLOOKUP(Eingabe!$C$6,Kalkulationen!$T$1:$U$8762,A6958)</f>
        <v>2.1178652373249625E-2</v>
      </c>
    </row>
    <row r="6958" spans="1:5" x14ac:dyDescent="0.15">
      <c r="A6958" s="17">
        <v>6958</v>
      </c>
      <c r="E6958" s="25">
        <f>HLOOKUP(Eingabe!$C$6,Kalkulationen!$T$1:$U$8762,A6959)</f>
        <v>2.1178652373249625E-2</v>
      </c>
    </row>
    <row r="6959" spans="1:5" x14ac:dyDescent="0.15">
      <c r="A6959" s="17">
        <v>6959</v>
      </c>
      <c r="E6959" s="25">
        <f>HLOOKUP(Eingabe!$C$6,Kalkulationen!$T$1:$U$8762,A6960)</f>
        <v>2.1178652373249625E-2</v>
      </c>
    </row>
    <row r="6960" spans="1:5" x14ac:dyDescent="0.15">
      <c r="A6960" s="17">
        <v>6960</v>
      </c>
      <c r="E6960" s="25">
        <f>HLOOKUP(Eingabe!$C$6,Kalkulationen!$T$1:$U$8762,A6961)</f>
        <v>2.1178652373249625E-2</v>
      </c>
    </row>
    <row r="6961" spans="1:5" x14ac:dyDescent="0.15">
      <c r="A6961" s="17">
        <v>6961</v>
      </c>
      <c r="E6961" s="25">
        <f>HLOOKUP(Eingabe!$C$6,Kalkulationen!$T$1:$U$8762,A6962)</f>
        <v>2.1178652373249625E-2</v>
      </c>
    </row>
    <row r="6962" spans="1:5" x14ac:dyDescent="0.15">
      <c r="A6962" s="17">
        <v>6962</v>
      </c>
      <c r="E6962" s="25">
        <f>HLOOKUP(Eingabe!$C$6,Kalkulationen!$T$1:$U$8762,A6963)</f>
        <v>2.1178652373249625E-2</v>
      </c>
    </row>
    <row r="6963" spans="1:5" x14ac:dyDescent="0.15">
      <c r="A6963" s="17">
        <v>6963</v>
      </c>
      <c r="E6963" s="25">
        <f>HLOOKUP(Eingabe!$C$6,Kalkulationen!$T$1:$U$8762,A6964)</f>
        <v>2.1178652373249625E-2</v>
      </c>
    </row>
    <row r="6964" spans="1:5" x14ac:dyDescent="0.15">
      <c r="A6964" s="17">
        <v>6964</v>
      </c>
      <c r="E6964" s="25">
        <f>HLOOKUP(Eingabe!$C$6,Kalkulationen!$T$1:$U$8762,A6965)</f>
        <v>2.1178652373249625E-2</v>
      </c>
    </row>
    <row r="6965" spans="1:5" x14ac:dyDescent="0.15">
      <c r="A6965" s="17">
        <v>6965</v>
      </c>
      <c r="E6965" s="25">
        <f>HLOOKUP(Eingabe!$C$6,Kalkulationen!$T$1:$U$8762,A6966)</f>
        <v>2.1178652373249625E-2</v>
      </c>
    </row>
    <row r="6966" spans="1:5" x14ac:dyDescent="0.15">
      <c r="A6966" s="17">
        <v>6966</v>
      </c>
      <c r="E6966" s="25">
        <f>HLOOKUP(Eingabe!$C$6,Kalkulationen!$T$1:$U$8762,A6967)</f>
        <v>2.1178652373249625E-2</v>
      </c>
    </row>
    <row r="6967" spans="1:5" x14ac:dyDescent="0.15">
      <c r="A6967" s="17">
        <v>6967</v>
      </c>
      <c r="E6967" s="25">
        <f>HLOOKUP(Eingabe!$C$6,Kalkulationen!$T$1:$U$8762,A6968)</f>
        <v>2.1178652373249625E-2</v>
      </c>
    </row>
    <row r="6968" spans="1:5" x14ac:dyDescent="0.15">
      <c r="A6968" s="17">
        <v>6968</v>
      </c>
      <c r="E6968" s="25">
        <f>HLOOKUP(Eingabe!$C$6,Kalkulationen!$T$1:$U$8762,A6969)</f>
        <v>2.1178652373249625E-2</v>
      </c>
    </row>
    <row r="6969" spans="1:5" x14ac:dyDescent="0.15">
      <c r="A6969" s="17">
        <v>6969</v>
      </c>
      <c r="E6969" s="25">
        <f>HLOOKUP(Eingabe!$C$6,Kalkulationen!$T$1:$U$8762,A6970)</f>
        <v>2.1178652373249625E-2</v>
      </c>
    </row>
    <row r="6970" spans="1:5" x14ac:dyDescent="0.15">
      <c r="A6970" s="17">
        <v>6970</v>
      </c>
      <c r="E6970" s="25">
        <f>HLOOKUP(Eingabe!$C$6,Kalkulationen!$T$1:$U$8762,A6971)</f>
        <v>2.1178652373249625E-2</v>
      </c>
    </row>
    <row r="6971" spans="1:5" x14ac:dyDescent="0.15">
      <c r="A6971" s="17">
        <v>6971</v>
      </c>
      <c r="E6971" s="25">
        <f>HLOOKUP(Eingabe!$C$6,Kalkulationen!$T$1:$U$8762,A6972)</f>
        <v>2.1178652373249625E-2</v>
      </c>
    </row>
    <row r="6972" spans="1:5" x14ac:dyDescent="0.15">
      <c r="A6972" s="17">
        <v>6972</v>
      </c>
      <c r="E6972" s="25">
        <f>HLOOKUP(Eingabe!$C$6,Kalkulationen!$T$1:$U$8762,A6973)</f>
        <v>2.1178652373249625E-2</v>
      </c>
    </row>
    <row r="6973" spans="1:5" x14ac:dyDescent="0.15">
      <c r="A6973" s="17">
        <v>6973</v>
      </c>
      <c r="E6973" s="25">
        <f>HLOOKUP(Eingabe!$C$6,Kalkulationen!$T$1:$U$8762,A6974)</f>
        <v>2.1178652373249625E-2</v>
      </c>
    </row>
    <row r="6974" spans="1:5" x14ac:dyDescent="0.15">
      <c r="A6974" s="17">
        <v>6974</v>
      </c>
      <c r="E6974" s="25">
        <f>HLOOKUP(Eingabe!$C$6,Kalkulationen!$T$1:$U$8762,A6975)</f>
        <v>2.1178652373249625E-2</v>
      </c>
    </row>
    <row r="6975" spans="1:5" x14ac:dyDescent="0.15">
      <c r="A6975" s="17">
        <v>6975</v>
      </c>
      <c r="E6975" s="25">
        <f>HLOOKUP(Eingabe!$C$6,Kalkulationen!$T$1:$U$8762,A6976)</f>
        <v>2.1178652373249625E-2</v>
      </c>
    </row>
    <row r="6976" spans="1:5" x14ac:dyDescent="0.15">
      <c r="A6976" s="17">
        <v>6976</v>
      </c>
      <c r="E6976" s="25">
        <f>HLOOKUP(Eingabe!$C$6,Kalkulationen!$T$1:$U$8762,A6977)</f>
        <v>2.1178652373249625E-2</v>
      </c>
    </row>
    <row r="6977" spans="1:5" x14ac:dyDescent="0.15">
      <c r="A6977" s="17">
        <v>6977</v>
      </c>
      <c r="E6977" s="25">
        <f>HLOOKUP(Eingabe!$C$6,Kalkulationen!$T$1:$U$8762,A6978)</f>
        <v>2.1178652373249625E-2</v>
      </c>
    </row>
    <row r="6978" spans="1:5" x14ac:dyDescent="0.15">
      <c r="A6978" s="17">
        <v>6978</v>
      </c>
      <c r="E6978" s="25">
        <f>HLOOKUP(Eingabe!$C$6,Kalkulationen!$T$1:$U$8762,A6979)</f>
        <v>2.1178652373249625E-2</v>
      </c>
    </row>
    <row r="6979" spans="1:5" x14ac:dyDescent="0.15">
      <c r="A6979" s="17">
        <v>6979</v>
      </c>
      <c r="E6979" s="25">
        <f>HLOOKUP(Eingabe!$C$6,Kalkulationen!$T$1:$U$8762,A6980)</f>
        <v>2.1178652373249625E-2</v>
      </c>
    </row>
    <row r="6980" spans="1:5" x14ac:dyDescent="0.15">
      <c r="A6980" s="17">
        <v>6980</v>
      </c>
      <c r="E6980" s="25">
        <f>HLOOKUP(Eingabe!$C$6,Kalkulationen!$T$1:$U$8762,A6981)</f>
        <v>2.1178652373249625E-2</v>
      </c>
    </row>
    <row r="6981" spans="1:5" x14ac:dyDescent="0.15">
      <c r="A6981" s="17">
        <v>6981</v>
      </c>
      <c r="E6981" s="25">
        <f>HLOOKUP(Eingabe!$C$6,Kalkulationen!$T$1:$U$8762,A6982)</f>
        <v>2.1178652373249625E-2</v>
      </c>
    </row>
    <row r="6982" spans="1:5" x14ac:dyDescent="0.15">
      <c r="A6982" s="17">
        <v>6982</v>
      </c>
      <c r="E6982" s="25">
        <f>HLOOKUP(Eingabe!$C$6,Kalkulationen!$T$1:$U$8762,A6983)</f>
        <v>2.1178652373249625E-2</v>
      </c>
    </row>
    <row r="6983" spans="1:5" x14ac:dyDescent="0.15">
      <c r="A6983" s="17">
        <v>6983</v>
      </c>
      <c r="E6983" s="25">
        <f>HLOOKUP(Eingabe!$C$6,Kalkulationen!$T$1:$U$8762,A6984)</f>
        <v>2.1178652373249625E-2</v>
      </c>
    </row>
    <row r="6984" spans="1:5" x14ac:dyDescent="0.15">
      <c r="A6984" s="17">
        <v>6984</v>
      </c>
      <c r="E6984" s="25">
        <f>HLOOKUP(Eingabe!$C$6,Kalkulationen!$T$1:$U$8762,A6985)</f>
        <v>2.1178652373249625E-2</v>
      </c>
    </row>
    <row r="6985" spans="1:5" x14ac:dyDescent="0.15">
      <c r="A6985" s="17">
        <v>6985</v>
      </c>
      <c r="E6985" s="25">
        <f>HLOOKUP(Eingabe!$C$6,Kalkulationen!$T$1:$U$8762,A6986)</f>
        <v>2.1178652373249625E-2</v>
      </c>
    </row>
    <row r="6986" spans="1:5" x14ac:dyDescent="0.15">
      <c r="A6986" s="17">
        <v>6986</v>
      </c>
      <c r="E6986" s="25">
        <f>HLOOKUP(Eingabe!$C$6,Kalkulationen!$T$1:$U$8762,A6987)</f>
        <v>2.1178652373249625E-2</v>
      </c>
    </row>
    <row r="6987" spans="1:5" x14ac:dyDescent="0.15">
      <c r="A6987" s="17">
        <v>6987</v>
      </c>
      <c r="E6987" s="25">
        <f>HLOOKUP(Eingabe!$C$6,Kalkulationen!$T$1:$U$8762,A6988)</f>
        <v>2.1178652373249625E-2</v>
      </c>
    </row>
    <row r="6988" spans="1:5" x14ac:dyDescent="0.15">
      <c r="A6988" s="17">
        <v>6988</v>
      </c>
      <c r="E6988" s="25">
        <f>HLOOKUP(Eingabe!$C$6,Kalkulationen!$T$1:$U$8762,A6989)</f>
        <v>2.1178652373249625E-2</v>
      </c>
    </row>
    <row r="6989" spans="1:5" x14ac:dyDescent="0.15">
      <c r="A6989" s="17">
        <v>6989</v>
      </c>
      <c r="E6989" s="25">
        <f>HLOOKUP(Eingabe!$C$6,Kalkulationen!$T$1:$U$8762,A6990)</f>
        <v>2.1178652373249625E-2</v>
      </c>
    </row>
    <row r="6990" spans="1:5" x14ac:dyDescent="0.15">
      <c r="A6990" s="17">
        <v>6990</v>
      </c>
      <c r="E6990" s="25">
        <f>HLOOKUP(Eingabe!$C$6,Kalkulationen!$T$1:$U$8762,A6991)</f>
        <v>2.1178652373249625E-2</v>
      </c>
    </row>
    <row r="6991" spans="1:5" x14ac:dyDescent="0.15">
      <c r="A6991" s="17">
        <v>6991</v>
      </c>
      <c r="E6991" s="25">
        <f>HLOOKUP(Eingabe!$C$6,Kalkulationen!$T$1:$U$8762,A6992)</f>
        <v>2.1178652373249625E-2</v>
      </c>
    </row>
    <row r="6992" spans="1:5" x14ac:dyDescent="0.15">
      <c r="A6992" s="17">
        <v>6992</v>
      </c>
      <c r="E6992" s="25">
        <f>HLOOKUP(Eingabe!$C$6,Kalkulationen!$T$1:$U$8762,A6993)</f>
        <v>2.1178652373249625E-2</v>
      </c>
    </row>
    <row r="6993" spans="1:5" x14ac:dyDescent="0.15">
      <c r="A6993" s="17">
        <v>6993</v>
      </c>
      <c r="E6993" s="25">
        <f>HLOOKUP(Eingabe!$C$6,Kalkulationen!$T$1:$U$8762,A6994)</f>
        <v>2.1178652373249625E-2</v>
      </c>
    </row>
    <row r="6994" spans="1:5" x14ac:dyDescent="0.15">
      <c r="A6994" s="17">
        <v>6994</v>
      </c>
      <c r="E6994" s="25">
        <f>HLOOKUP(Eingabe!$C$6,Kalkulationen!$T$1:$U$8762,A6995)</f>
        <v>2.1178652373249625E-2</v>
      </c>
    </row>
    <row r="6995" spans="1:5" x14ac:dyDescent="0.15">
      <c r="A6995" s="17">
        <v>6995</v>
      </c>
      <c r="E6995" s="25">
        <f>HLOOKUP(Eingabe!$C$6,Kalkulationen!$T$1:$U$8762,A6996)</f>
        <v>2.1178652373249625E-2</v>
      </c>
    </row>
    <row r="6996" spans="1:5" x14ac:dyDescent="0.15">
      <c r="A6996" s="17">
        <v>6996</v>
      </c>
      <c r="E6996" s="25">
        <f>HLOOKUP(Eingabe!$C$6,Kalkulationen!$T$1:$U$8762,A6997)</f>
        <v>2.1178652373249625E-2</v>
      </c>
    </row>
    <row r="6997" spans="1:5" x14ac:dyDescent="0.15">
      <c r="A6997" s="17">
        <v>6997</v>
      </c>
      <c r="E6997" s="25">
        <f>HLOOKUP(Eingabe!$C$6,Kalkulationen!$T$1:$U$8762,A6998)</f>
        <v>2.1178652373249625E-2</v>
      </c>
    </row>
    <row r="6998" spans="1:5" x14ac:dyDescent="0.15">
      <c r="A6998" s="17">
        <v>6998</v>
      </c>
      <c r="E6998" s="25">
        <f>HLOOKUP(Eingabe!$C$6,Kalkulationen!$T$1:$U$8762,A6999)</f>
        <v>2.1178652373249625E-2</v>
      </c>
    </row>
    <row r="6999" spans="1:5" x14ac:dyDescent="0.15">
      <c r="A6999" s="17">
        <v>6999</v>
      </c>
      <c r="E6999" s="25">
        <f>HLOOKUP(Eingabe!$C$6,Kalkulationen!$T$1:$U$8762,A7000)</f>
        <v>2.1178652373249625E-2</v>
      </c>
    </row>
    <row r="7000" spans="1:5" x14ac:dyDescent="0.15">
      <c r="A7000" s="17">
        <v>7000</v>
      </c>
      <c r="E7000" s="25">
        <f>HLOOKUP(Eingabe!$C$6,Kalkulationen!$T$1:$U$8762,A7001)</f>
        <v>2.1178652373249625E-2</v>
      </c>
    </row>
    <row r="7001" spans="1:5" x14ac:dyDescent="0.15">
      <c r="A7001" s="17">
        <v>7001</v>
      </c>
      <c r="E7001" s="25">
        <f>HLOOKUP(Eingabe!$C$6,Kalkulationen!$T$1:$U$8762,A7002)</f>
        <v>2.1178652373249625E-2</v>
      </c>
    </row>
    <row r="7002" spans="1:5" x14ac:dyDescent="0.15">
      <c r="A7002" s="17">
        <v>7002</v>
      </c>
      <c r="E7002" s="25">
        <f>HLOOKUP(Eingabe!$C$6,Kalkulationen!$T$1:$U$8762,A7003)</f>
        <v>2.1178652373249625E-2</v>
      </c>
    </row>
    <row r="7003" spans="1:5" x14ac:dyDescent="0.15">
      <c r="A7003" s="17">
        <v>7003</v>
      </c>
      <c r="E7003" s="25">
        <f>HLOOKUP(Eingabe!$C$6,Kalkulationen!$T$1:$U$8762,A7004)</f>
        <v>2.1178652373249625E-2</v>
      </c>
    </row>
    <row r="7004" spans="1:5" x14ac:dyDescent="0.15">
      <c r="A7004" s="17">
        <v>7004</v>
      </c>
      <c r="E7004" s="25">
        <f>HLOOKUP(Eingabe!$C$6,Kalkulationen!$T$1:$U$8762,A7005)</f>
        <v>2.1178652373249625E-2</v>
      </c>
    </row>
    <row r="7005" spans="1:5" x14ac:dyDescent="0.15">
      <c r="A7005" s="17">
        <v>7005</v>
      </c>
      <c r="E7005" s="25">
        <f>HLOOKUP(Eingabe!$C$6,Kalkulationen!$T$1:$U$8762,A7006)</f>
        <v>2.1178652373249625E-2</v>
      </c>
    </row>
    <row r="7006" spans="1:5" x14ac:dyDescent="0.15">
      <c r="A7006" s="17">
        <v>7006</v>
      </c>
      <c r="E7006" s="25">
        <f>HLOOKUP(Eingabe!$C$6,Kalkulationen!$T$1:$U$8762,A7007)</f>
        <v>2.1178652373249625E-2</v>
      </c>
    </row>
    <row r="7007" spans="1:5" x14ac:dyDescent="0.15">
      <c r="A7007" s="17">
        <v>7007</v>
      </c>
      <c r="E7007" s="25">
        <f>HLOOKUP(Eingabe!$C$6,Kalkulationen!$T$1:$U$8762,A7008)</f>
        <v>2.1178652373249625E-2</v>
      </c>
    </row>
    <row r="7008" spans="1:5" x14ac:dyDescent="0.15">
      <c r="A7008" s="17">
        <v>7008</v>
      </c>
      <c r="E7008" s="25">
        <f>HLOOKUP(Eingabe!$C$6,Kalkulationen!$T$1:$U$8762,A7009)</f>
        <v>2.1178652373249625E-2</v>
      </c>
    </row>
    <row r="7009" spans="1:5" x14ac:dyDescent="0.15">
      <c r="A7009" s="17">
        <v>7009</v>
      </c>
      <c r="E7009" s="25">
        <f>HLOOKUP(Eingabe!$C$6,Kalkulationen!$T$1:$U$8762,A7010)</f>
        <v>2.1178652373249625E-2</v>
      </c>
    </row>
    <row r="7010" spans="1:5" x14ac:dyDescent="0.15">
      <c r="A7010" s="17">
        <v>7010</v>
      </c>
      <c r="E7010" s="25">
        <f>HLOOKUP(Eingabe!$C$6,Kalkulationen!$T$1:$U$8762,A7011)</f>
        <v>2.1178652373249625E-2</v>
      </c>
    </row>
    <row r="7011" spans="1:5" x14ac:dyDescent="0.15">
      <c r="A7011" s="17">
        <v>7011</v>
      </c>
      <c r="E7011" s="25">
        <f>HLOOKUP(Eingabe!$C$6,Kalkulationen!$T$1:$U$8762,A7012)</f>
        <v>2.1178652373249625E-2</v>
      </c>
    </row>
    <row r="7012" spans="1:5" x14ac:dyDescent="0.15">
      <c r="A7012" s="17">
        <v>7012</v>
      </c>
      <c r="E7012" s="25">
        <f>HLOOKUP(Eingabe!$C$6,Kalkulationen!$T$1:$U$8762,A7013)</f>
        <v>2.1178652373249625E-2</v>
      </c>
    </row>
    <row r="7013" spans="1:5" x14ac:dyDescent="0.15">
      <c r="A7013" s="17">
        <v>7013</v>
      </c>
      <c r="E7013" s="25">
        <f>HLOOKUP(Eingabe!$C$6,Kalkulationen!$T$1:$U$8762,A7014)</f>
        <v>2.1178652373249625E-2</v>
      </c>
    </row>
    <row r="7014" spans="1:5" x14ac:dyDescent="0.15">
      <c r="A7014" s="17">
        <v>7014</v>
      </c>
      <c r="E7014" s="25">
        <f>HLOOKUP(Eingabe!$C$6,Kalkulationen!$T$1:$U$8762,A7015)</f>
        <v>2.1178652373249625E-2</v>
      </c>
    </row>
    <row r="7015" spans="1:5" x14ac:dyDescent="0.15">
      <c r="A7015" s="17">
        <v>7015</v>
      </c>
      <c r="E7015" s="25">
        <f>HLOOKUP(Eingabe!$C$6,Kalkulationen!$T$1:$U$8762,A7016)</f>
        <v>2.1178652373249625E-2</v>
      </c>
    </row>
    <row r="7016" spans="1:5" x14ac:dyDescent="0.15">
      <c r="A7016" s="17">
        <v>7016</v>
      </c>
      <c r="E7016" s="25">
        <f>HLOOKUP(Eingabe!$C$6,Kalkulationen!$T$1:$U$8762,A7017)</f>
        <v>2.1178652373249625E-2</v>
      </c>
    </row>
    <row r="7017" spans="1:5" x14ac:dyDescent="0.15">
      <c r="A7017" s="17">
        <v>7017</v>
      </c>
      <c r="E7017" s="25">
        <f>HLOOKUP(Eingabe!$C$6,Kalkulationen!$T$1:$U$8762,A7018)</f>
        <v>2.1178652373249625E-2</v>
      </c>
    </row>
    <row r="7018" spans="1:5" x14ac:dyDescent="0.15">
      <c r="A7018" s="17">
        <v>7018</v>
      </c>
      <c r="E7018" s="25">
        <f>HLOOKUP(Eingabe!$C$6,Kalkulationen!$T$1:$U$8762,A7019)</f>
        <v>2.1178652373249625E-2</v>
      </c>
    </row>
    <row r="7019" spans="1:5" x14ac:dyDescent="0.15">
      <c r="A7019" s="17">
        <v>7019</v>
      </c>
      <c r="E7019" s="25">
        <f>HLOOKUP(Eingabe!$C$6,Kalkulationen!$T$1:$U$8762,A7020)</f>
        <v>2.1178652373249625E-2</v>
      </c>
    </row>
    <row r="7020" spans="1:5" x14ac:dyDescent="0.15">
      <c r="A7020" s="17">
        <v>7020</v>
      </c>
      <c r="E7020" s="25">
        <f>HLOOKUP(Eingabe!$C$6,Kalkulationen!$T$1:$U$8762,A7021)</f>
        <v>2.1178652373249625E-2</v>
      </c>
    </row>
    <row r="7021" spans="1:5" x14ac:dyDescent="0.15">
      <c r="A7021" s="17">
        <v>7021</v>
      </c>
      <c r="E7021" s="25">
        <f>HLOOKUP(Eingabe!$C$6,Kalkulationen!$T$1:$U$8762,A7022)</f>
        <v>2.1178652373249625E-2</v>
      </c>
    </row>
    <row r="7022" spans="1:5" x14ac:dyDescent="0.15">
      <c r="A7022" s="17">
        <v>7022</v>
      </c>
      <c r="E7022" s="25">
        <f>HLOOKUP(Eingabe!$C$6,Kalkulationen!$T$1:$U$8762,A7023)</f>
        <v>2.1178652373249625E-2</v>
      </c>
    </row>
    <row r="7023" spans="1:5" x14ac:dyDescent="0.15">
      <c r="A7023" s="17">
        <v>7023</v>
      </c>
      <c r="E7023" s="25">
        <f>HLOOKUP(Eingabe!$C$6,Kalkulationen!$T$1:$U$8762,A7024)</f>
        <v>2.1178652373249625E-2</v>
      </c>
    </row>
    <row r="7024" spans="1:5" x14ac:dyDescent="0.15">
      <c r="A7024" s="17">
        <v>7024</v>
      </c>
      <c r="E7024" s="25">
        <f>HLOOKUP(Eingabe!$C$6,Kalkulationen!$T$1:$U$8762,A7025)</f>
        <v>2.1178652373249625E-2</v>
      </c>
    </row>
    <row r="7025" spans="1:5" x14ac:dyDescent="0.15">
      <c r="A7025" s="17">
        <v>7025</v>
      </c>
      <c r="E7025" s="25">
        <f>HLOOKUP(Eingabe!$C$6,Kalkulationen!$T$1:$U$8762,A7026)</f>
        <v>2.1178652373249625E-2</v>
      </c>
    </row>
    <row r="7026" spans="1:5" x14ac:dyDescent="0.15">
      <c r="A7026" s="17">
        <v>7026</v>
      </c>
      <c r="E7026" s="25">
        <f>HLOOKUP(Eingabe!$C$6,Kalkulationen!$T$1:$U$8762,A7027)</f>
        <v>2.1178652373249625E-2</v>
      </c>
    </row>
    <row r="7027" spans="1:5" x14ac:dyDescent="0.15">
      <c r="A7027" s="17">
        <v>7027</v>
      </c>
      <c r="E7027" s="25">
        <f>HLOOKUP(Eingabe!$C$6,Kalkulationen!$T$1:$U$8762,A7028)</f>
        <v>2.1178652373249625E-2</v>
      </c>
    </row>
    <row r="7028" spans="1:5" x14ac:dyDescent="0.15">
      <c r="A7028" s="17">
        <v>7028</v>
      </c>
      <c r="E7028" s="25">
        <f>HLOOKUP(Eingabe!$C$6,Kalkulationen!$T$1:$U$8762,A7029)</f>
        <v>2.1178652373249625E-2</v>
      </c>
    </row>
    <row r="7029" spans="1:5" x14ac:dyDescent="0.15">
      <c r="A7029" s="17">
        <v>7029</v>
      </c>
      <c r="E7029" s="25">
        <f>HLOOKUP(Eingabe!$C$6,Kalkulationen!$T$1:$U$8762,A7030)</f>
        <v>2.1178652373249625E-2</v>
      </c>
    </row>
    <row r="7030" spans="1:5" x14ac:dyDescent="0.15">
      <c r="A7030" s="17">
        <v>7030</v>
      </c>
      <c r="E7030" s="25">
        <f>HLOOKUP(Eingabe!$C$6,Kalkulationen!$T$1:$U$8762,A7031)</f>
        <v>2.1178652373249625E-2</v>
      </c>
    </row>
    <row r="7031" spans="1:5" x14ac:dyDescent="0.15">
      <c r="A7031" s="17">
        <v>7031</v>
      </c>
      <c r="E7031" s="25">
        <f>HLOOKUP(Eingabe!$C$6,Kalkulationen!$T$1:$U$8762,A7032)</f>
        <v>2.1178652373249625E-2</v>
      </c>
    </row>
    <row r="7032" spans="1:5" x14ac:dyDescent="0.15">
      <c r="A7032" s="17">
        <v>7032</v>
      </c>
      <c r="E7032" s="25">
        <f>HLOOKUP(Eingabe!$C$6,Kalkulationen!$T$1:$U$8762,A7033)</f>
        <v>2.1178652373249625E-2</v>
      </c>
    </row>
    <row r="7033" spans="1:5" x14ac:dyDescent="0.15">
      <c r="A7033" s="17">
        <v>7033</v>
      </c>
      <c r="E7033" s="25">
        <f>HLOOKUP(Eingabe!$C$6,Kalkulationen!$T$1:$U$8762,A7034)</f>
        <v>2.1178652373249625E-2</v>
      </c>
    </row>
    <row r="7034" spans="1:5" x14ac:dyDescent="0.15">
      <c r="A7034" s="17">
        <v>7034</v>
      </c>
      <c r="E7034" s="25">
        <f>HLOOKUP(Eingabe!$C$6,Kalkulationen!$T$1:$U$8762,A7035)</f>
        <v>2.1178652373249625E-2</v>
      </c>
    </row>
    <row r="7035" spans="1:5" x14ac:dyDescent="0.15">
      <c r="A7035" s="17">
        <v>7035</v>
      </c>
      <c r="E7035" s="25">
        <f>HLOOKUP(Eingabe!$C$6,Kalkulationen!$T$1:$U$8762,A7036)</f>
        <v>2.1178652373249625E-2</v>
      </c>
    </row>
    <row r="7036" spans="1:5" x14ac:dyDescent="0.15">
      <c r="A7036" s="17">
        <v>7036</v>
      </c>
      <c r="E7036" s="25">
        <f>HLOOKUP(Eingabe!$C$6,Kalkulationen!$T$1:$U$8762,A7037)</f>
        <v>2.1178652373249625E-2</v>
      </c>
    </row>
    <row r="7037" spans="1:5" x14ac:dyDescent="0.15">
      <c r="A7037" s="17">
        <v>7037</v>
      </c>
      <c r="E7037" s="25">
        <f>HLOOKUP(Eingabe!$C$6,Kalkulationen!$T$1:$U$8762,A7038)</f>
        <v>2.1178652373249625E-2</v>
      </c>
    </row>
    <row r="7038" spans="1:5" x14ac:dyDescent="0.15">
      <c r="A7038" s="17">
        <v>7038</v>
      </c>
      <c r="E7038" s="25">
        <f>HLOOKUP(Eingabe!$C$6,Kalkulationen!$T$1:$U$8762,A7039)</f>
        <v>2.1178652373249625E-2</v>
      </c>
    </row>
    <row r="7039" spans="1:5" x14ac:dyDescent="0.15">
      <c r="A7039" s="17">
        <v>7039</v>
      </c>
      <c r="E7039" s="25">
        <f>HLOOKUP(Eingabe!$C$6,Kalkulationen!$T$1:$U$8762,A7040)</f>
        <v>2.1178652373249625E-2</v>
      </c>
    </row>
    <row r="7040" spans="1:5" x14ac:dyDescent="0.15">
      <c r="A7040" s="17">
        <v>7040</v>
      </c>
      <c r="E7040" s="25">
        <f>HLOOKUP(Eingabe!$C$6,Kalkulationen!$T$1:$U$8762,A7041)</f>
        <v>2.1178652373249625E-2</v>
      </c>
    </row>
    <row r="7041" spans="1:5" x14ac:dyDescent="0.15">
      <c r="A7041" s="17">
        <v>7041</v>
      </c>
      <c r="E7041" s="25">
        <f>HLOOKUP(Eingabe!$C$6,Kalkulationen!$T$1:$U$8762,A7042)</f>
        <v>2.1178652373249625E-2</v>
      </c>
    </row>
    <row r="7042" spans="1:5" x14ac:dyDescent="0.15">
      <c r="A7042" s="17">
        <v>7042</v>
      </c>
      <c r="E7042" s="25">
        <f>HLOOKUP(Eingabe!$C$6,Kalkulationen!$T$1:$U$8762,A7043)</f>
        <v>2.1178652373249625E-2</v>
      </c>
    </row>
    <row r="7043" spans="1:5" x14ac:dyDescent="0.15">
      <c r="A7043" s="17">
        <v>7043</v>
      </c>
      <c r="E7043" s="25">
        <f>HLOOKUP(Eingabe!$C$6,Kalkulationen!$T$1:$U$8762,A7044)</f>
        <v>2.1178652373249625E-2</v>
      </c>
    </row>
    <row r="7044" spans="1:5" x14ac:dyDescent="0.15">
      <c r="A7044" s="17">
        <v>7044</v>
      </c>
      <c r="E7044" s="25">
        <f>HLOOKUP(Eingabe!$C$6,Kalkulationen!$T$1:$U$8762,A7045)</f>
        <v>2.1178652373249625E-2</v>
      </c>
    </row>
    <row r="7045" spans="1:5" x14ac:dyDescent="0.15">
      <c r="A7045" s="17">
        <v>7045</v>
      </c>
      <c r="E7045" s="25">
        <f>HLOOKUP(Eingabe!$C$6,Kalkulationen!$T$1:$U$8762,A7046)</f>
        <v>2.1178652373249625E-2</v>
      </c>
    </row>
    <row r="7046" spans="1:5" x14ac:dyDescent="0.15">
      <c r="A7046" s="17">
        <v>7046</v>
      </c>
      <c r="E7046" s="25">
        <f>HLOOKUP(Eingabe!$C$6,Kalkulationen!$T$1:$U$8762,A7047)</f>
        <v>2.1178652373249625E-2</v>
      </c>
    </row>
    <row r="7047" spans="1:5" x14ac:dyDescent="0.15">
      <c r="A7047" s="17">
        <v>7047</v>
      </c>
      <c r="E7047" s="25">
        <f>HLOOKUP(Eingabe!$C$6,Kalkulationen!$T$1:$U$8762,A7048)</f>
        <v>2.1178652373249625E-2</v>
      </c>
    </row>
    <row r="7048" spans="1:5" x14ac:dyDescent="0.15">
      <c r="A7048" s="17">
        <v>7048</v>
      </c>
      <c r="E7048" s="25">
        <f>HLOOKUP(Eingabe!$C$6,Kalkulationen!$T$1:$U$8762,A7049)</f>
        <v>2.1178652373249625E-2</v>
      </c>
    </row>
    <row r="7049" spans="1:5" x14ac:dyDescent="0.15">
      <c r="A7049" s="17">
        <v>7049</v>
      </c>
      <c r="E7049" s="25">
        <f>HLOOKUP(Eingabe!$C$6,Kalkulationen!$T$1:$U$8762,A7050)</f>
        <v>2.1178652373249625E-2</v>
      </c>
    </row>
    <row r="7050" spans="1:5" x14ac:dyDescent="0.15">
      <c r="A7050" s="17">
        <v>7050</v>
      </c>
      <c r="E7050" s="25">
        <f>HLOOKUP(Eingabe!$C$6,Kalkulationen!$T$1:$U$8762,A7051)</f>
        <v>2.1178652373249625E-2</v>
      </c>
    </row>
    <row r="7051" spans="1:5" x14ac:dyDescent="0.15">
      <c r="A7051" s="17">
        <v>7051</v>
      </c>
      <c r="E7051" s="25">
        <f>HLOOKUP(Eingabe!$C$6,Kalkulationen!$T$1:$U$8762,A7052)</f>
        <v>2.1178652373249625E-2</v>
      </c>
    </row>
    <row r="7052" spans="1:5" x14ac:dyDescent="0.15">
      <c r="A7052" s="17">
        <v>7052</v>
      </c>
      <c r="E7052" s="25">
        <f>HLOOKUP(Eingabe!$C$6,Kalkulationen!$T$1:$U$8762,A7053)</f>
        <v>2.1178652373249625E-2</v>
      </c>
    </row>
    <row r="7053" spans="1:5" x14ac:dyDescent="0.15">
      <c r="A7053" s="17">
        <v>7053</v>
      </c>
      <c r="E7053" s="25">
        <f>HLOOKUP(Eingabe!$C$6,Kalkulationen!$T$1:$U$8762,A7054)</f>
        <v>2.1178652373249625E-2</v>
      </c>
    </row>
    <row r="7054" spans="1:5" x14ac:dyDescent="0.15">
      <c r="A7054" s="17">
        <v>7054</v>
      </c>
      <c r="E7054" s="25">
        <f>HLOOKUP(Eingabe!$C$6,Kalkulationen!$T$1:$U$8762,A7055)</f>
        <v>2.1178652373249625E-2</v>
      </c>
    </row>
    <row r="7055" spans="1:5" x14ac:dyDescent="0.15">
      <c r="A7055" s="17">
        <v>7055</v>
      </c>
      <c r="E7055" s="25">
        <f>HLOOKUP(Eingabe!$C$6,Kalkulationen!$T$1:$U$8762,A7056)</f>
        <v>2.1178652373249625E-2</v>
      </c>
    </row>
    <row r="7056" spans="1:5" x14ac:dyDescent="0.15">
      <c r="A7056" s="17">
        <v>7056</v>
      </c>
      <c r="E7056" s="25">
        <f>HLOOKUP(Eingabe!$C$6,Kalkulationen!$T$1:$U$8762,A7057)</f>
        <v>2.1178652373249625E-2</v>
      </c>
    </row>
    <row r="7057" spans="1:5" x14ac:dyDescent="0.15">
      <c r="A7057" s="17">
        <v>7057</v>
      </c>
      <c r="E7057" s="25">
        <f>HLOOKUP(Eingabe!$C$6,Kalkulationen!$T$1:$U$8762,A7058)</f>
        <v>2.1178652373249625E-2</v>
      </c>
    </row>
    <row r="7058" spans="1:5" x14ac:dyDescent="0.15">
      <c r="A7058" s="17">
        <v>7058</v>
      </c>
      <c r="E7058" s="25">
        <f>HLOOKUP(Eingabe!$C$6,Kalkulationen!$T$1:$U$8762,A7059)</f>
        <v>2.1178652373249625E-2</v>
      </c>
    </row>
    <row r="7059" spans="1:5" x14ac:dyDescent="0.15">
      <c r="A7059" s="17">
        <v>7059</v>
      </c>
      <c r="E7059" s="25">
        <f>HLOOKUP(Eingabe!$C$6,Kalkulationen!$T$1:$U$8762,A7060)</f>
        <v>2.1178652373249625E-2</v>
      </c>
    </row>
    <row r="7060" spans="1:5" x14ac:dyDescent="0.15">
      <c r="A7060" s="17">
        <v>7060</v>
      </c>
      <c r="E7060" s="25">
        <f>HLOOKUP(Eingabe!$C$6,Kalkulationen!$T$1:$U$8762,A7061)</f>
        <v>2.1178652373249625E-2</v>
      </c>
    </row>
    <row r="7061" spans="1:5" x14ac:dyDescent="0.15">
      <c r="A7061" s="17">
        <v>7061</v>
      </c>
      <c r="E7061" s="25">
        <f>HLOOKUP(Eingabe!$C$6,Kalkulationen!$T$1:$U$8762,A7062)</f>
        <v>2.1178652373249625E-2</v>
      </c>
    </row>
    <row r="7062" spans="1:5" x14ac:dyDescent="0.15">
      <c r="A7062" s="17">
        <v>7062</v>
      </c>
      <c r="E7062" s="25">
        <f>HLOOKUP(Eingabe!$C$6,Kalkulationen!$T$1:$U$8762,A7063)</f>
        <v>2.1178652373249625E-2</v>
      </c>
    </row>
    <row r="7063" spans="1:5" x14ac:dyDescent="0.15">
      <c r="A7063" s="17">
        <v>7063</v>
      </c>
      <c r="E7063" s="25">
        <f>HLOOKUP(Eingabe!$C$6,Kalkulationen!$T$1:$U$8762,A7064)</f>
        <v>2.1178652373249625E-2</v>
      </c>
    </row>
    <row r="7064" spans="1:5" x14ac:dyDescent="0.15">
      <c r="A7064" s="17">
        <v>7064</v>
      </c>
      <c r="E7064" s="25">
        <f>HLOOKUP(Eingabe!$C$6,Kalkulationen!$T$1:$U$8762,A7065)</f>
        <v>2.1178652373249625E-2</v>
      </c>
    </row>
    <row r="7065" spans="1:5" x14ac:dyDescent="0.15">
      <c r="A7065" s="17">
        <v>7065</v>
      </c>
      <c r="E7065" s="25">
        <f>HLOOKUP(Eingabe!$C$6,Kalkulationen!$T$1:$U$8762,A7066)</f>
        <v>2.1178652373249625E-2</v>
      </c>
    </row>
    <row r="7066" spans="1:5" x14ac:dyDescent="0.15">
      <c r="A7066" s="17">
        <v>7066</v>
      </c>
      <c r="E7066" s="25">
        <f>HLOOKUP(Eingabe!$C$6,Kalkulationen!$T$1:$U$8762,A7067)</f>
        <v>2.1178652373249625E-2</v>
      </c>
    </row>
    <row r="7067" spans="1:5" x14ac:dyDescent="0.15">
      <c r="A7067" s="17">
        <v>7067</v>
      </c>
      <c r="E7067" s="25">
        <f>HLOOKUP(Eingabe!$C$6,Kalkulationen!$T$1:$U$8762,A7068)</f>
        <v>2.1178652373249625E-2</v>
      </c>
    </row>
    <row r="7068" spans="1:5" x14ac:dyDescent="0.15">
      <c r="A7068" s="17">
        <v>7068</v>
      </c>
      <c r="E7068" s="25">
        <f>HLOOKUP(Eingabe!$C$6,Kalkulationen!$T$1:$U$8762,A7069)</f>
        <v>2.1178652373249625E-2</v>
      </c>
    </row>
    <row r="7069" spans="1:5" x14ac:dyDescent="0.15">
      <c r="A7069" s="17">
        <v>7069</v>
      </c>
      <c r="E7069" s="25">
        <f>HLOOKUP(Eingabe!$C$6,Kalkulationen!$T$1:$U$8762,A7070)</f>
        <v>2.1178652373249625E-2</v>
      </c>
    </row>
    <row r="7070" spans="1:5" x14ac:dyDescent="0.15">
      <c r="A7070" s="17">
        <v>7070</v>
      </c>
      <c r="E7070" s="25">
        <f>HLOOKUP(Eingabe!$C$6,Kalkulationen!$T$1:$U$8762,A7071)</f>
        <v>2.1178652373249625E-2</v>
      </c>
    </row>
    <row r="7071" spans="1:5" x14ac:dyDescent="0.15">
      <c r="A7071" s="17">
        <v>7071</v>
      </c>
      <c r="E7071" s="25">
        <f>HLOOKUP(Eingabe!$C$6,Kalkulationen!$T$1:$U$8762,A7072)</f>
        <v>2.1178652373249625E-2</v>
      </c>
    </row>
    <row r="7072" spans="1:5" x14ac:dyDescent="0.15">
      <c r="A7072" s="17">
        <v>7072</v>
      </c>
      <c r="E7072" s="25">
        <f>HLOOKUP(Eingabe!$C$6,Kalkulationen!$T$1:$U$8762,A7073)</f>
        <v>2.1178652373249625E-2</v>
      </c>
    </row>
    <row r="7073" spans="1:5" x14ac:dyDescent="0.15">
      <c r="A7073" s="17">
        <v>7073</v>
      </c>
      <c r="E7073" s="25">
        <f>HLOOKUP(Eingabe!$C$6,Kalkulationen!$T$1:$U$8762,A7074)</f>
        <v>2.1178652373249625E-2</v>
      </c>
    </row>
    <row r="7074" spans="1:5" x14ac:dyDescent="0.15">
      <c r="A7074" s="17">
        <v>7074</v>
      </c>
      <c r="E7074" s="25">
        <f>HLOOKUP(Eingabe!$C$6,Kalkulationen!$T$1:$U$8762,A7075)</f>
        <v>2.1178652373249625E-2</v>
      </c>
    </row>
    <row r="7075" spans="1:5" x14ac:dyDescent="0.15">
      <c r="A7075" s="17">
        <v>7075</v>
      </c>
      <c r="E7075" s="25">
        <f>HLOOKUP(Eingabe!$C$6,Kalkulationen!$T$1:$U$8762,A7076)</f>
        <v>2.1178652373249625E-2</v>
      </c>
    </row>
    <row r="7076" spans="1:5" x14ac:dyDescent="0.15">
      <c r="A7076" s="17">
        <v>7076</v>
      </c>
      <c r="E7076" s="25">
        <f>HLOOKUP(Eingabe!$C$6,Kalkulationen!$T$1:$U$8762,A7077)</f>
        <v>2.1178652373249625E-2</v>
      </c>
    </row>
    <row r="7077" spans="1:5" x14ac:dyDescent="0.15">
      <c r="A7077" s="17">
        <v>7077</v>
      </c>
      <c r="E7077" s="25">
        <f>HLOOKUP(Eingabe!$C$6,Kalkulationen!$T$1:$U$8762,A7078)</f>
        <v>2.1178652373249625E-2</v>
      </c>
    </row>
    <row r="7078" spans="1:5" x14ac:dyDescent="0.15">
      <c r="A7078" s="17">
        <v>7078</v>
      </c>
      <c r="E7078" s="25">
        <f>HLOOKUP(Eingabe!$C$6,Kalkulationen!$T$1:$U$8762,A7079)</f>
        <v>2.1178652373249625E-2</v>
      </c>
    </row>
    <row r="7079" spans="1:5" x14ac:dyDescent="0.15">
      <c r="A7079" s="17">
        <v>7079</v>
      </c>
      <c r="E7079" s="25">
        <f>HLOOKUP(Eingabe!$C$6,Kalkulationen!$T$1:$U$8762,A7080)</f>
        <v>2.1178652373249625E-2</v>
      </c>
    </row>
    <row r="7080" spans="1:5" x14ac:dyDescent="0.15">
      <c r="A7080" s="17">
        <v>7080</v>
      </c>
      <c r="E7080" s="25">
        <f>HLOOKUP(Eingabe!$C$6,Kalkulationen!$T$1:$U$8762,A7081)</f>
        <v>2.1178652373249625E-2</v>
      </c>
    </row>
    <row r="7081" spans="1:5" x14ac:dyDescent="0.15">
      <c r="A7081" s="17">
        <v>7081</v>
      </c>
      <c r="E7081" s="25">
        <f>HLOOKUP(Eingabe!$C$6,Kalkulationen!$T$1:$U$8762,A7082)</f>
        <v>2.1178652373249625E-2</v>
      </c>
    </row>
    <row r="7082" spans="1:5" x14ac:dyDescent="0.15">
      <c r="A7082" s="17">
        <v>7082</v>
      </c>
      <c r="E7082" s="25">
        <f>HLOOKUP(Eingabe!$C$6,Kalkulationen!$T$1:$U$8762,A7083)</f>
        <v>2.1178652373249625E-2</v>
      </c>
    </row>
    <row r="7083" spans="1:5" x14ac:dyDescent="0.15">
      <c r="A7083" s="17">
        <v>7083</v>
      </c>
      <c r="E7083" s="25">
        <f>HLOOKUP(Eingabe!$C$6,Kalkulationen!$T$1:$U$8762,A7084)</f>
        <v>2.1178652373249625E-2</v>
      </c>
    </row>
    <row r="7084" spans="1:5" x14ac:dyDescent="0.15">
      <c r="A7084" s="17">
        <v>7084</v>
      </c>
      <c r="E7084" s="25">
        <f>HLOOKUP(Eingabe!$C$6,Kalkulationen!$T$1:$U$8762,A7085)</f>
        <v>2.1178652373249625E-2</v>
      </c>
    </row>
    <row r="7085" spans="1:5" x14ac:dyDescent="0.15">
      <c r="A7085" s="17">
        <v>7085</v>
      </c>
      <c r="E7085" s="25">
        <f>HLOOKUP(Eingabe!$C$6,Kalkulationen!$T$1:$U$8762,A7086)</f>
        <v>2.1178652373249625E-2</v>
      </c>
    </row>
    <row r="7086" spans="1:5" x14ac:dyDescent="0.15">
      <c r="A7086" s="17">
        <v>7086</v>
      </c>
      <c r="E7086" s="25">
        <f>HLOOKUP(Eingabe!$C$6,Kalkulationen!$T$1:$U$8762,A7087)</f>
        <v>2.1178652373249625E-2</v>
      </c>
    </row>
    <row r="7087" spans="1:5" x14ac:dyDescent="0.15">
      <c r="A7087" s="17">
        <v>7087</v>
      </c>
      <c r="E7087" s="25">
        <f>HLOOKUP(Eingabe!$C$6,Kalkulationen!$T$1:$U$8762,A7088)</f>
        <v>2.1178652373249625E-2</v>
      </c>
    </row>
    <row r="7088" spans="1:5" x14ac:dyDescent="0.15">
      <c r="A7088" s="17">
        <v>7088</v>
      </c>
      <c r="E7088" s="25">
        <f>HLOOKUP(Eingabe!$C$6,Kalkulationen!$T$1:$U$8762,A7089)</f>
        <v>2.1178652373249625E-2</v>
      </c>
    </row>
    <row r="7089" spans="1:5" x14ac:dyDescent="0.15">
      <c r="A7089" s="17">
        <v>7089</v>
      </c>
      <c r="E7089" s="25">
        <f>HLOOKUP(Eingabe!$C$6,Kalkulationen!$T$1:$U$8762,A7090)</f>
        <v>2.1178652373249625E-2</v>
      </c>
    </row>
    <row r="7090" spans="1:5" x14ac:dyDescent="0.15">
      <c r="A7090" s="17">
        <v>7090</v>
      </c>
      <c r="E7090" s="25">
        <f>HLOOKUP(Eingabe!$C$6,Kalkulationen!$T$1:$U$8762,A7091)</f>
        <v>2.1178652373249625E-2</v>
      </c>
    </row>
    <row r="7091" spans="1:5" x14ac:dyDescent="0.15">
      <c r="A7091" s="17">
        <v>7091</v>
      </c>
      <c r="E7091" s="25">
        <f>HLOOKUP(Eingabe!$C$6,Kalkulationen!$T$1:$U$8762,A7092)</f>
        <v>2.1178652373249625E-2</v>
      </c>
    </row>
    <row r="7092" spans="1:5" x14ac:dyDescent="0.15">
      <c r="A7092" s="17">
        <v>7092</v>
      </c>
      <c r="E7092" s="25">
        <f>HLOOKUP(Eingabe!$C$6,Kalkulationen!$T$1:$U$8762,A7093)</f>
        <v>2.1178652373249625E-2</v>
      </c>
    </row>
    <row r="7093" spans="1:5" x14ac:dyDescent="0.15">
      <c r="A7093" s="17">
        <v>7093</v>
      </c>
      <c r="E7093" s="25">
        <f>HLOOKUP(Eingabe!$C$6,Kalkulationen!$T$1:$U$8762,A7094)</f>
        <v>2.1178652373249625E-2</v>
      </c>
    </row>
    <row r="7094" spans="1:5" x14ac:dyDescent="0.15">
      <c r="A7094" s="17">
        <v>7094</v>
      </c>
      <c r="E7094" s="25">
        <f>HLOOKUP(Eingabe!$C$6,Kalkulationen!$T$1:$U$8762,A7095)</f>
        <v>2.1178652373249625E-2</v>
      </c>
    </row>
    <row r="7095" spans="1:5" x14ac:dyDescent="0.15">
      <c r="A7095" s="17">
        <v>7095</v>
      </c>
      <c r="E7095" s="25">
        <f>HLOOKUP(Eingabe!$C$6,Kalkulationen!$T$1:$U$8762,A7096)</f>
        <v>2.1178652373249625E-2</v>
      </c>
    </row>
    <row r="7096" spans="1:5" x14ac:dyDescent="0.15">
      <c r="A7096" s="17">
        <v>7096</v>
      </c>
      <c r="E7096" s="25">
        <f>HLOOKUP(Eingabe!$C$6,Kalkulationen!$T$1:$U$8762,A7097)</f>
        <v>2.1178652373249625E-2</v>
      </c>
    </row>
    <row r="7097" spans="1:5" x14ac:dyDescent="0.15">
      <c r="A7097" s="17">
        <v>7097</v>
      </c>
      <c r="E7097" s="25">
        <f>HLOOKUP(Eingabe!$C$6,Kalkulationen!$T$1:$U$8762,A7098)</f>
        <v>2.1178652373249625E-2</v>
      </c>
    </row>
    <row r="7098" spans="1:5" x14ac:dyDescent="0.15">
      <c r="A7098" s="17">
        <v>7098</v>
      </c>
      <c r="E7098" s="25">
        <f>HLOOKUP(Eingabe!$C$6,Kalkulationen!$T$1:$U$8762,A7099)</f>
        <v>2.1178652373249625E-2</v>
      </c>
    </row>
    <row r="7099" spans="1:5" x14ac:dyDescent="0.15">
      <c r="A7099" s="17">
        <v>7099</v>
      </c>
      <c r="E7099" s="25">
        <f>HLOOKUP(Eingabe!$C$6,Kalkulationen!$T$1:$U$8762,A7100)</f>
        <v>2.1178652373249625E-2</v>
      </c>
    </row>
    <row r="7100" spans="1:5" x14ac:dyDescent="0.15">
      <c r="A7100" s="17">
        <v>7100</v>
      </c>
      <c r="E7100" s="25">
        <f>HLOOKUP(Eingabe!$C$6,Kalkulationen!$T$1:$U$8762,A7101)</f>
        <v>2.1178652373249625E-2</v>
      </c>
    </row>
    <row r="7101" spans="1:5" x14ac:dyDescent="0.15">
      <c r="A7101" s="17">
        <v>7101</v>
      </c>
      <c r="E7101" s="25">
        <f>HLOOKUP(Eingabe!$C$6,Kalkulationen!$T$1:$U$8762,A7102)</f>
        <v>2.1178652373249625E-2</v>
      </c>
    </row>
    <row r="7102" spans="1:5" x14ac:dyDescent="0.15">
      <c r="A7102" s="17">
        <v>7102</v>
      </c>
      <c r="E7102" s="25">
        <f>HLOOKUP(Eingabe!$C$6,Kalkulationen!$T$1:$U$8762,A7103)</f>
        <v>2.1178652373249625E-2</v>
      </c>
    </row>
    <row r="7103" spans="1:5" x14ac:dyDescent="0.15">
      <c r="A7103" s="17">
        <v>7103</v>
      </c>
      <c r="E7103" s="25">
        <f>HLOOKUP(Eingabe!$C$6,Kalkulationen!$T$1:$U$8762,A7104)</f>
        <v>2.1178652373249625E-2</v>
      </c>
    </row>
    <row r="7104" spans="1:5" x14ac:dyDescent="0.15">
      <c r="A7104" s="17">
        <v>7104</v>
      </c>
      <c r="E7104" s="25">
        <f>HLOOKUP(Eingabe!$C$6,Kalkulationen!$T$1:$U$8762,A7105)</f>
        <v>2.1178652373249625E-2</v>
      </c>
    </row>
    <row r="7105" spans="1:5" x14ac:dyDescent="0.15">
      <c r="A7105" s="17">
        <v>7105</v>
      </c>
      <c r="E7105" s="25">
        <f>HLOOKUP(Eingabe!$C$6,Kalkulationen!$T$1:$U$8762,A7106)</f>
        <v>2.1178652373249625E-2</v>
      </c>
    </row>
    <row r="7106" spans="1:5" x14ac:dyDescent="0.15">
      <c r="A7106" s="17">
        <v>7106</v>
      </c>
      <c r="E7106" s="25">
        <f>HLOOKUP(Eingabe!$C$6,Kalkulationen!$T$1:$U$8762,A7107)</f>
        <v>2.1178652373249625E-2</v>
      </c>
    </row>
    <row r="7107" spans="1:5" x14ac:dyDescent="0.15">
      <c r="A7107" s="17">
        <v>7107</v>
      </c>
      <c r="E7107" s="25">
        <f>HLOOKUP(Eingabe!$C$6,Kalkulationen!$T$1:$U$8762,A7108)</f>
        <v>2.1178652373249625E-2</v>
      </c>
    </row>
    <row r="7108" spans="1:5" x14ac:dyDescent="0.15">
      <c r="A7108" s="17">
        <v>7108</v>
      </c>
      <c r="E7108" s="25">
        <f>HLOOKUP(Eingabe!$C$6,Kalkulationen!$T$1:$U$8762,A7109)</f>
        <v>2.1178652373249625E-2</v>
      </c>
    </row>
    <row r="7109" spans="1:5" x14ac:dyDescent="0.15">
      <c r="A7109" s="17">
        <v>7109</v>
      </c>
      <c r="E7109" s="25">
        <f>HLOOKUP(Eingabe!$C$6,Kalkulationen!$T$1:$U$8762,A7110)</f>
        <v>2.1178652373249625E-2</v>
      </c>
    </row>
    <row r="7110" spans="1:5" x14ac:dyDescent="0.15">
      <c r="A7110" s="17">
        <v>7110</v>
      </c>
      <c r="E7110" s="25">
        <f>HLOOKUP(Eingabe!$C$6,Kalkulationen!$T$1:$U$8762,A7111)</f>
        <v>2.1178652373249625E-2</v>
      </c>
    </row>
    <row r="7111" spans="1:5" x14ac:dyDescent="0.15">
      <c r="A7111" s="17">
        <v>7111</v>
      </c>
      <c r="E7111" s="25">
        <f>HLOOKUP(Eingabe!$C$6,Kalkulationen!$T$1:$U$8762,A7112)</f>
        <v>2.1178652373249625E-2</v>
      </c>
    </row>
    <row r="7112" spans="1:5" x14ac:dyDescent="0.15">
      <c r="A7112" s="17">
        <v>7112</v>
      </c>
      <c r="E7112" s="25">
        <f>HLOOKUP(Eingabe!$C$6,Kalkulationen!$T$1:$U$8762,A7113)</f>
        <v>2.1178652373249625E-2</v>
      </c>
    </row>
    <row r="7113" spans="1:5" x14ac:dyDescent="0.15">
      <c r="A7113" s="17">
        <v>7113</v>
      </c>
      <c r="E7113" s="25">
        <f>HLOOKUP(Eingabe!$C$6,Kalkulationen!$T$1:$U$8762,A7114)</f>
        <v>1.5363813474783871E-2</v>
      </c>
    </row>
    <row r="7114" spans="1:5" x14ac:dyDescent="0.15">
      <c r="A7114" s="17">
        <v>7114</v>
      </c>
      <c r="E7114" s="25">
        <f>HLOOKUP(Eingabe!$C$6,Kalkulationen!$T$1:$U$8762,A7115)</f>
        <v>1.5363813474783871E-2</v>
      </c>
    </row>
    <row r="7115" spans="1:5" x14ac:dyDescent="0.15">
      <c r="A7115" s="17">
        <v>7115</v>
      </c>
      <c r="E7115" s="25">
        <f>HLOOKUP(Eingabe!$C$6,Kalkulationen!$T$1:$U$8762,A7116)</f>
        <v>1.5363813474783871E-2</v>
      </c>
    </row>
    <row r="7116" spans="1:5" x14ac:dyDescent="0.15">
      <c r="A7116" s="17">
        <v>7116</v>
      </c>
      <c r="E7116" s="25">
        <f>HLOOKUP(Eingabe!$C$6,Kalkulationen!$T$1:$U$8762,A7117)</f>
        <v>1.5363813474783871E-2</v>
      </c>
    </row>
    <row r="7117" spans="1:5" x14ac:dyDescent="0.15">
      <c r="A7117" s="17">
        <v>7117</v>
      </c>
      <c r="E7117" s="25">
        <f>HLOOKUP(Eingabe!$C$6,Kalkulationen!$T$1:$U$8762,A7118)</f>
        <v>1.5363813474783871E-2</v>
      </c>
    </row>
    <row r="7118" spans="1:5" x14ac:dyDescent="0.15">
      <c r="A7118" s="17">
        <v>7118</v>
      </c>
      <c r="E7118" s="25">
        <f>HLOOKUP(Eingabe!$C$6,Kalkulationen!$T$1:$U$8762,A7119)</f>
        <v>1.5363813474783871E-2</v>
      </c>
    </row>
    <row r="7119" spans="1:5" x14ac:dyDescent="0.15">
      <c r="A7119" s="17">
        <v>7119</v>
      </c>
      <c r="E7119" s="25">
        <f>HLOOKUP(Eingabe!$C$6,Kalkulationen!$T$1:$U$8762,A7120)</f>
        <v>1.5363813474783871E-2</v>
      </c>
    </row>
    <row r="7120" spans="1:5" x14ac:dyDescent="0.15">
      <c r="A7120" s="17">
        <v>7120</v>
      </c>
      <c r="E7120" s="25">
        <f>HLOOKUP(Eingabe!$C$6,Kalkulationen!$T$1:$U$8762,A7121)</f>
        <v>1.5363813474783871E-2</v>
      </c>
    </row>
    <row r="7121" spans="1:5" x14ac:dyDescent="0.15">
      <c r="A7121" s="17">
        <v>7121</v>
      </c>
      <c r="E7121" s="25">
        <f>HLOOKUP(Eingabe!$C$6,Kalkulationen!$T$1:$U$8762,A7122)</f>
        <v>1.5363813474783871E-2</v>
      </c>
    </row>
    <row r="7122" spans="1:5" x14ac:dyDescent="0.15">
      <c r="A7122" s="17">
        <v>7122</v>
      </c>
      <c r="E7122" s="25">
        <f>HLOOKUP(Eingabe!$C$6,Kalkulationen!$T$1:$U$8762,A7123)</f>
        <v>1.5363813474783871E-2</v>
      </c>
    </row>
    <row r="7123" spans="1:5" x14ac:dyDescent="0.15">
      <c r="A7123" s="17">
        <v>7123</v>
      </c>
      <c r="E7123" s="25">
        <f>HLOOKUP(Eingabe!$C$6,Kalkulationen!$T$1:$U$8762,A7124)</f>
        <v>1.5363813474783871E-2</v>
      </c>
    </row>
    <row r="7124" spans="1:5" x14ac:dyDescent="0.15">
      <c r="A7124" s="17">
        <v>7124</v>
      </c>
      <c r="E7124" s="25">
        <f>HLOOKUP(Eingabe!$C$6,Kalkulationen!$T$1:$U$8762,A7125)</f>
        <v>1.5363813474783871E-2</v>
      </c>
    </row>
    <row r="7125" spans="1:5" x14ac:dyDescent="0.15">
      <c r="A7125" s="17">
        <v>7125</v>
      </c>
      <c r="E7125" s="25">
        <f>HLOOKUP(Eingabe!$C$6,Kalkulationen!$T$1:$U$8762,A7126)</f>
        <v>1.5363813474783871E-2</v>
      </c>
    </row>
    <row r="7126" spans="1:5" x14ac:dyDescent="0.15">
      <c r="A7126" s="17">
        <v>7126</v>
      </c>
      <c r="E7126" s="25">
        <f>HLOOKUP(Eingabe!$C$6,Kalkulationen!$T$1:$U$8762,A7127)</f>
        <v>1.5363813474783871E-2</v>
      </c>
    </row>
    <row r="7127" spans="1:5" x14ac:dyDescent="0.15">
      <c r="A7127" s="17">
        <v>7127</v>
      </c>
      <c r="E7127" s="25">
        <f>HLOOKUP(Eingabe!$C$6,Kalkulationen!$T$1:$U$8762,A7128)</f>
        <v>1.5363813474783871E-2</v>
      </c>
    </row>
    <row r="7128" spans="1:5" x14ac:dyDescent="0.15">
      <c r="A7128" s="17">
        <v>7128</v>
      </c>
      <c r="E7128" s="25">
        <f>HLOOKUP(Eingabe!$C$6,Kalkulationen!$T$1:$U$8762,A7129)</f>
        <v>1.5363813474783871E-2</v>
      </c>
    </row>
    <row r="7129" spans="1:5" x14ac:dyDescent="0.15">
      <c r="A7129" s="17">
        <v>7129</v>
      </c>
      <c r="E7129" s="25">
        <f>HLOOKUP(Eingabe!$C$6,Kalkulationen!$T$1:$U$8762,A7130)</f>
        <v>1.5363813474783871E-2</v>
      </c>
    </row>
    <row r="7130" spans="1:5" x14ac:dyDescent="0.15">
      <c r="A7130" s="17">
        <v>7130</v>
      </c>
      <c r="E7130" s="25">
        <f>HLOOKUP(Eingabe!$C$6,Kalkulationen!$T$1:$U$8762,A7131)</f>
        <v>1.5363813474783871E-2</v>
      </c>
    </row>
    <row r="7131" spans="1:5" x14ac:dyDescent="0.15">
      <c r="A7131" s="17">
        <v>7131</v>
      </c>
      <c r="E7131" s="25">
        <f>HLOOKUP(Eingabe!$C$6,Kalkulationen!$T$1:$U$8762,A7132)</f>
        <v>1.5363813474783871E-2</v>
      </c>
    </row>
    <row r="7132" spans="1:5" x14ac:dyDescent="0.15">
      <c r="A7132" s="17">
        <v>7132</v>
      </c>
      <c r="E7132" s="25">
        <f>HLOOKUP(Eingabe!$C$6,Kalkulationen!$T$1:$U$8762,A7133)</f>
        <v>1.5363813474783871E-2</v>
      </c>
    </row>
    <row r="7133" spans="1:5" x14ac:dyDescent="0.15">
      <c r="A7133" s="17">
        <v>7133</v>
      </c>
      <c r="E7133" s="25">
        <f>HLOOKUP(Eingabe!$C$6,Kalkulationen!$T$1:$U$8762,A7134)</f>
        <v>1.5363813474783871E-2</v>
      </c>
    </row>
    <row r="7134" spans="1:5" x14ac:dyDescent="0.15">
      <c r="A7134" s="17">
        <v>7134</v>
      </c>
      <c r="E7134" s="25">
        <f>HLOOKUP(Eingabe!$C$6,Kalkulationen!$T$1:$U$8762,A7135)</f>
        <v>1.5363813474783871E-2</v>
      </c>
    </row>
    <row r="7135" spans="1:5" x14ac:dyDescent="0.15">
      <c r="A7135" s="17">
        <v>7135</v>
      </c>
      <c r="E7135" s="25">
        <f>HLOOKUP(Eingabe!$C$6,Kalkulationen!$T$1:$U$8762,A7136)</f>
        <v>1.5363813474783871E-2</v>
      </c>
    </row>
    <row r="7136" spans="1:5" x14ac:dyDescent="0.15">
      <c r="A7136" s="17">
        <v>7136</v>
      </c>
      <c r="E7136" s="25">
        <f>HLOOKUP(Eingabe!$C$6,Kalkulationen!$T$1:$U$8762,A7137)</f>
        <v>1.5363813474783871E-2</v>
      </c>
    </row>
    <row r="7137" spans="1:5" x14ac:dyDescent="0.15">
      <c r="A7137" s="17">
        <v>7137</v>
      </c>
      <c r="E7137" s="25">
        <f>HLOOKUP(Eingabe!$C$6,Kalkulationen!$T$1:$U$8762,A7138)</f>
        <v>1.5363813474783871E-2</v>
      </c>
    </row>
    <row r="7138" spans="1:5" x14ac:dyDescent="0.15">
      <c r="A7138" s="17">
        <v>7138</v>
      </c>
      <c r="E7138" s="25">
        <f>HLOOKUP(Eingabe!$C$6,Kalkulationen!$T$1:$U$8762,A7139)</f>
        <v>1.5363813474783871E-2</v>
      </c>
    </row>
    <row r="7139" spans="1:5" x14ac:dyDescent="0.15">
      <c r="A7139" s="17">
        <v>7139</v>
      </c>
      <c r="E7139" s="25">
        <f>HLOOKUP(Eingabe!$C$6,Kalkulationen!$T$1:$U$8762,A7140)</f>
        <v>1.5363813474783871E-2</v>
      </c>
    </row>
    <row r="7140" spans="1:5" x14ac:dyDescent="0.15">
      <c r="A7140" s="17">
        <v>7140</v>
      </c>
      <c r="E7140" s="25">
        <f>HLOOKUP(Eingabe!$C$6,Kalkulationen!$T$1:$U$8762,A7141)</f>
        <v>1.5363813474783871E-2</v>
      </c>
    </row>
    <row r="7141" spans="1:5" x14ac:dyDescent="0.15">
      <c r="A7141" s="17">
        <v>7141</v>
      </c>
      <c r="E7141" s="25">
        <f>HLOOKUP(Eingabe!$C$6,Kalkulationen!$T$1:$U$8762,A7142)</f>
        <v>1.5363813474783871E-2</v>
      </c>
    </row>
    <row r="7142" spans="1:5" x14ac:dyDescent="0.15">
      <c r="A7142" s="17">
        <v>7142</v>
      </c>
      <c r="E7142" s="25">
        <f>HLOOKUP(Eingabe!$C$6,Kalkulationen!$T$1:$U$8762,A7143)</f>
        <v>1.5363813474783871E-2</v>
      </c>
    </row>
    <row r="7143" spans="1:5" x14ac:dyDescent="0.15">
      <c r="A7143" s="17">
        <v>7143</v>
      </c>
      <c r="E7143" s="25">
        <f>HLOOKUP(Eingabe!$C$6,Kalkulationen!$T$1:$U$8762,A7144)</f>
        <v>1.5363813474783871E-2</v>
      </c>
    </row>
    <row r="7144" spans="1:5" x14ac:dyDescent="0.15">
      <c r="A7144" s="17">
        <v>7144</v>
      </c>
      <c r="E7144" s="25">
        <f>HLOOKUP(Eingabe!$C$6,Kalkulationen!$T$1:$U$8762,A7145)</f>
        <v>1.5363813474783871E-2</v>
      </c>
    </row>
    <row r="7145" spans="1:5" x14ac:dyDescent="0.15">
      <c r="A7145" s="17">
        <v>7145</v>
      </c>
      <c r="E7145" s="25">
        <f>HLOOKUP(Eingabe!$C$6,Kalkulationen!$T$1:$U$8762,A7146)</f>
        <v>1.5363813474783871E-2</v>
      </c>
    </row>
    <row r="7146" spans="1:5" x14ac:dyDescent="0.15">
      <c r="A7146" s="17">
        <v>7146</v>
      </c>
      <c r="E7146" s="25">
        <f>HLOOKUP(Eingabe!$C$6,Kalkulationen!$T$1:$U$8762,A7147)</f>
        <v>1.5363813474783871E-2</v>
      </c>
    </row>
    <row r="7147" spans="1:5" x14ac:dyDescent="0.15">
      <c r="A7147" s="17">
        <v>7147</v>
      </c>
      <c r="E7147" s="25">
        <f>HLOOKUP(Eingabe!$C$6,Kalkulationen!$T$1:$U$8762,A7148)</f>
        <v>1.5363813474783871E-2</v>
      </c>
    </row>
    <row r="7148" spans="1:5" x14ac:dyDescent="0.15">
      <c r="A7148" s="17">
        <v>7148</v>
      </c>
      <c r="E7148" s="25">
        <f>HLOOKUP(Eingabe!$C$6,Kalkulationen!$T$1:$U$8762,A7149)</f>
        <v>1.5363813474783871E-2</v>
      </c>
    </row>
    <row r="7149" spans="1:5" x14ac:dyDescent="0.15">
      <c r="A7149" s="17">
        <v>7149</v>
      </c>
      <c r="E7149" s="25">
        <f>HLOOKUP(Eingabe!$C$6,Kalkulationen!$T$1:$U$8762,A7150)</f>
        <v>1.5363813474783871E-2</v>
      </c>
    </row>
    <row r="7150" spans="1:5" x14ac:dyDescent="0.15">
      <c r="A7150" s="17">
        <v>7150</v>
      </c>
      <c r="E7150" s="25">
        <f>HLOOKUP(Eingabe!$C$6,Kalkulationen!$T$1:$U$8762,A7151)</f>
        <v>1.5363813474783871E-2</v>
      </c>
    </row>
    <row r="7151" spans="1:5" x14ac:dyDescent="0.15">
      <c r="A7151" s="17">
        <v>7151</v>
      </c>
      <c r="E7151" s="25">
        <f>HLOOKUP(Eingabe!$C$6,Kalkulationen!$T$1:$U$8762,A7152)</f>
        <v>1.5363813474783871E-2</v>
      </c>
    </row>
    <row r="7152" spans="1:5" x14ac:dyDescent="0.15">
      <c r="A7152" s="17">
        <v>7152</v>
      </c>
      <c r="E7152" s="25">
        <f>HLOOKUP(Eingabe!$C$6,Kalkulationen!$T$1:$U$8762,A7153)</f>
        <v>1.5363813474783871E-2</v>
      </c>
    </row>
    <row r="7153" spans="1:5" x14ac:dyDescent="0.15">
      <c r="A7153" s="17">
        <v>7153</v>
      </c>
      <c r="E7153" s="25">
        <f>HLOOKUP(Eingabe!$C$6,Kalkulationen!$T$1:$U$8762,A7154)</f>
        <v>1.5363813474783871E-2</v>
      </c>
    </row>
    <row r="7154" spans="1:5" x14ac:dyDescent="0.15">
      <c r="A7154" s="17">
        <v>7154</v>
      </c>
      <c r="E7154" s="25">
        <f>HLOOKUP(Eingabe!$C$6,Kalkulationen!$T$1:$U$8762,A7155)</f>
        <v>1.5363813474783871E-2</v>
      </c>
    </row>
    <row r="7155" spans="1:5" x14ac:dyDescent="0.15">
      <c r="A7155" s="17">
        <v>7155</v>
      </c>
      <c r="E7155" s="25">
        <f>HLOOKUP(Eingabe!$C$6,Kalkulationen!$T$1:$U$8762,A7156)</f>
        <v>1.5363813474783871E-2</v>
      </c>
    </row>
    <row r="7156" spans="1:5" x14ac:dyDescent="0.15">
      <c r="A7156" s="17">
        <v>7156</v>
      </c>
      <c r="E7156" s="25">
        <f>HLOOKUP(Eingabe!$C$6,Kalkulationen!$T$1:$U$8762,A7157)</f>
        <v>1.5363813474783871E-2</v>
      </c>
    </row>
    <row r="7157" spans="1:5" x14ac:dyDescent="0.15">
      <c r="A7157" s="17">
        <v>7157</v>
      </c>
      <c r="E7157" s="25">
        <f>HLOOKUP(Eingabe!$C$6,Kalkulationen!$T$1:$U$8762,A7158)</f>
        <v>1.5363813474783871E-2</v>
      </c>
    </row>
    <row r="7158" spans="1:5" x14ac:dyDescent="0.15">
      <c r="A7158" s="17">
        <v>7158</v>
      </c>
      <c r="E7158" s="25">
        <f>HLOOKUP(Eingabe!$C$6,Kalkulationen!$T$1:$U$8762,A7159)</f>
        <v>1.5363813474783871E-2</v>
      </c>
    </row>
    <row r="7159" spans="1:5" x14ac:dyDescent="0.15">
      <c r="A7159" s="17">
        <v>7159</v>
      </c>
      <c r="E7159" s="25">
        <f>HLOOKUP(Eingabe!$C$6,Kalkulationen!$T$1:$U$8762,A7160)</f>
        <v>1.5363813474783871E-2</v>
      </c>
    </row>
    <row r="7160" spans="1:5" x14ac:dyDescent="0.15">
      <c r="A7160" s="17">
        <v>7160</v>
      </c>
      <c r="E7160" s="25">
        <f>HLOOKUP(Eingabe!$C$6,Kalkulationen!$T$1:$U$8762,A7161)</f>
        <v>1.5363813474783871E-2</v>
      </c>
    </row>
    <row r="7161" spans="1:5" x14ac:dyDescent="0.15">
      <c r="A7161" s="17">
        <v>7161</v>
      </c>
      <c r="E7161" s="25">
        <f>HLOOKUP(Eingabe!$C$6,Kalkulationen!$T$1:$U$8762,A7162)</f>
        <v>1.5363813474783871E-2</v>
      </c>
    </row>
    <row r="7162" spans="1:5" x14ac:dyDescent="0.15">
      <c r="A7162" s="17">
        <v>7162</v>
      </c>
      <c r="E7162" s="25">
        <f>HLOOKUP(Eingabe!$C$6,Kalkulationen!$T$1:$U$8762,A7163)</f>
        <v>1.5363813474783871E-2</v>
      </c>
    </row>
    <row r="7163" spans="1:5" x14ac:dyDescent="0.15">
      <c r="A7163" s="17">
        <v>7163</v>
      </c>
      <c r="E7163" s="25">
        <f>HLOOKUP(Eingabe!$C$6,Kalkulationen!$T$1:$U$8762,A7164)</f>
        <v>1.5363813474783871E-2</v>
      </c>
    </row>
    <row r="7164" spans="1:5" x14ac:dyDescent="0.15">
      <c r="A7164" s="17">
        <v>7164</v>
      </c>
      <c r="E7164" s="25">
        <f>HLOOKUP(Eingabe!$C$6,Kalkulationen!$T$1:$U$8762,A7165)</f>
        <v>1.5363813474783871E-2</v>
      </c>
    </row>
    <row r="7165" spans="1:5" x14ac:dyDescent="0.15">
      <c r="A7165" s="17">
        <v>7165</v>
      </c>
      <c r="E7165" s="25">
        <f>HLOOKUP(Eingabe!$C$6,Kalkulationen!$T$1:$U$8762,A7166)</f>
        <v>1.5363813474783871E-2</v>
      </c>
    </row>
    <row r="7166" spans="1:5" x14ac:dyDescent="0.15">
      <c r="A7166" s="17">
        <v>7166</v>
      </c>
      <c r="E7166" s="25">
        <f>HLOOKUP(Eingabe!$C$6,Kalkulationen!$T$1:$U$8762,A7167)</f>
        <v>1.5363813474783871E-2</v>
      </c>
    </row>
    <row r="7167" spans="1:5" x14ac:dyDescent="0.15">
      <c r="A7167" s="17">
        <v>7167</v>
      </c>
      <c r="E7167" s="25">
        <f>HLOOKUP(Eingabe!$C$6,Kalkulationen!$T$1:$U$8762,A7168)</f>
        <v>1.5363813474783871E-2</v>
      </c>
    </row>
    <row r="7168" spans="1:5" x14ac:dyDescent="0.15">
      <c r="A7168" s="17">
        <v>7168</v>
      </c>
      <c r="E7168" s="25">
        <f>HLOOKUP(Eingabe!$C$6,Kalkulationen!$T$1:$U$8762,A7169)</f>
        <v>1.5363813474783871E-2</v>
      </c>
    </row>
    <row r="7169" spans="1:5" x14ac:dyDescent="0.15">
      <c r="A7169" s="17">
        <v>7169</v>
      </c>
      <c r="E7169" s="25">
        <f>HLOOKUP(Eingabe!$C$6,Kalkulationen!$T$1:$U$8762,A7170)</f>
        <v>1.5363813474783871E-2</v>
      </c>
    </row>
    <row r="7170" spans="1:5" x14ac:dyDescent="0.15">
      <c r="A7170" s="17">
        <v>7170</v>
      </c>
      <c r="E7170" s="25">
        <f>HLOOKUP(Eingabe!$C$6,Kalkulationen!$T$1:$U$8762,A7171)</f>
        <v>1.5363813474783871E-2</v>
      </c>
    </row>
    <row r="7171" spans="1:5" x14ac:dyDescent="0.15">
      <c r="A7171" s="17">
        <v>7171</v>
      </c>
      <c r="E7171" s="25">
        <f>HLOOKUP(Eingabe!$C$6,Kalkulationen!$T$1:$U$8762,A7172)</f>
        <v>1.5363813474783871E-2</v>
      </c>
    </row>
    <row r="7172" spans="1:5" x14ac:dyDescent="0.15">
      <c r="A7172" s="17">
        <v>7172</v>
      </c>
      <c r="E7172" s="25">
        <f>HLOOKUP(Eingabe!$C$6,Kalkulationen!$T$1:$U$8762,A7173)</f>
        <v>1.5363813474783871E-2</v>
      </c>
    </row>
    <row r="7173" spans="1:5" x14ac:dyDescent="0.15">
      <c r="A7173" s="17">
        <v>7173</v>
      </c>
      <c r="E7173" s="25">
        <f>HLOOKUP(Eingabe!$C$6,Kalkulationen!$T$1:$U$8762,A7174)</f>
        <v>1.5363813474783871E-2</v>
      </c>
    </row>
    <row r="7174" spans="1:5" x14ac:dyDescent="0.15">
      <c r="A7174" s="17">
        <v>7174</v>
      </c>
      <c r="E7174" s="25">
        <f>HLOOKUP(Eingabe!$C$6,Kalkulationen!$T$1:$U$8762,A7175)</f>
        <v>1.5363813474783871E-2</v>
      </c>
    </row>
    <row r="7175" spans="1:5" x14ac:dyDescent="0.15">
      <c r="A7175" s="17">
        <v>7175</v>
      </c>
      <c r="E7175" s="25">
        <f>HLOOKUP(Eingabe!$C$6,Kalkulationen!$T$1:$U$8762,A7176)</f>
        <v>1.5363813474783871E-2</v>
      </c>
    </row>
    <row r="7176" spans="1:5" x14ac:dyDescent="0.15">
      <c r="A7176" s="17">
        <v>7176</v>
      </c>
      <c r="E7176" s="25">
        <f>HLOOKUP(Eingabe!$C$6,Kalkulationen!$T$1:$U$8762,A7177)</f>
        <v>1.5363813474783871E-2</v>
      </c>
    </row>
    <row r="7177" spans="1:5" x14ac:dyDescent="0.15">
      <c r="A7177" s="17">
        <v>7177</v>
      </c>
      <c r="E7177" s="25">
        <f>HLOOKUP(Eingabe!$C$6,Kalkulationen!$T$1:$U$8762,A7178)</f>
        <v>1.5363813474783871E-2</v>
      </c>
    </row>
    <row r="7178" spans="1:5" x14ac:dyDescent="0.15">
      <c r="A7178" s="17">
        <v>7178</v>
      </c>
      <c r="E7178" s="25">
        <f>HLOOKUP(Eingabe!$C$6,Kalkulationen!$T$1:$U$8762,A7179)</f>
        <v>1.5363813474783871E-2</v>
      </c>
    </row>
    <row r="7179" spans="1:5" x14ac:dyDescent="0.15">
      <c r="A7179" s="17">
        <v>7179</v>
      </c>
      <c r="E7179" s="25">
        <f>HLOOKUP(Eingabe!$C$6,Kalkulationen!$T$1:$U$8762,A7180)</f>
        <v>1.5363813474783871E-2</v>
      </c>
    </row>
    <row r="7180" spans="1:5" x14ac:dyDescent="0.15">
      <c r="A7180" s="17">
        <v>7180</v>
      </c>
      <c r="E7180" s="25">
        <f>HLOOKUP(Eingabe!$C$6,Kalkulationen!$T$1:$U$8762,A7181)</f>
        <v>1.5363813474783871E-2</v>
      </c>
    </row>
    <row r="7181" spans="1:5" x14ac:dyDescent="0.15">
      <c r="A7181" s="17">
        <v>7181</v>
      </c>
      <c r="E7181" s="25">
        <f>HLOOKUP(Eingabe!$C$6,Kalkulationen!$T$1:$U$8762,A7182)</f>
        <v>1.5363813474783871E-2</v>
      </c>
    </row>
    <row r="7182" spans="1:5" x14ac:dyDescent="0.15">
      <c r="A7182" s="17">
        <v>7182</v>
      </c>
      <c r="E7182" s="25">
        <f>HLOOKUP(Eingabe!$C$6,Kalkulationen!$T$1:$U$8762,A7183)</f>
        <v>1.5363813474783871E-2</v>
      </c>
    </row>
    <row r="7183" spans="1:5" x14ac:dyDescent="0.15">
      <c r="A7183" s="17">
        <v>7183</v>
      </c>
      <c r="E7183" s="25">
        <f>HLOOKUP(Eingabe!$C$6,Kalkulationen!$T$1:$U$8762,A7184)</f>
        <v>1.5363813474783871E-2</v>
      </c>
    </row>
    <row r="7184" spans="1:5" x14ac:dyDescent="0.15">
      <c r="A7184" s="17">
        <v>7184</v>
      </c>
      <c r="E7184" s="25">
        <f>HLOOKUP(Eingabe!$C$6,Kalkulationen!$T$1:$U$8762,A7185)</f>
        <v>1.5363813474783871E-2</v>
      </c>
    </row>
    <row r="7185" spans="1:5" x14ac:dyDescent="0.15">
      <c r="A7185" s="17">
        <v>7185</v>
      </c>
      <c r="E7185" s="25">
        <f>HLOOKUP(Eingabe!$C$6,Kalkulationen!$T$1:$U$8762,A7186)</f>
        <v>1.5363813474783871E-2</v>
      </c>
    </row>
    <row r="7186" spans="1:5" x14ac:dyDescent="0.15">
      <c r="A7186" s="17">
        <v>7186</v>
      </c>
      <c r="E7186" s="25">
        <f>HLOOKUP(Eingabe!$C$6,Kalkulationen!$T$1:$U$8762,A7187)</f>
        <v>1.5363813474783871E-2</v>
      </c>
    </row>
    <row r="7187" spans="1:5" x14ac:dyDescent="0.15">
      <c r="A7187" s="17">
        <v>7187</v>
      </c>
      <c r="E7187" s="25">
        <f>HLOOKUP(Eingabe!$C$6,Kalkulationen!$T$1:$U$8762,A7188)</f>
        <v>1.5363813474783871E-2</v>
      </c>
    </row>
    <row r="7188" spans="1:5" x14ac:dyDescent="0.15">
      <c r="A7188" s="17">
        <v>7188</v>
      </c>
      <c r="E7188" s="25">
        <f>HLOOKUP(Eingabe!$C$6,Kalkulationen!$T$1:$U$8762,A7189)</f>
        <v>1.5363813474783871E-2</v>
      </c>
    </row>
    <row r="7189" spans="1:5" x14ac:dyDescent="0.15">
      <c r="A7189" s="17">
        <v>7189</v>
      </c>
      <c r="E7189" s="25">
        <f>HLOOKUP(Eingabe!$C$6,Kalkulationen!$T$1:$U$8762,A7190)</f>
        <v>1.5363813474783871E-2</v>
      </c>
    </row>
    <row r="7190" spans="1:5" x14ac:dyDescent="0.15">
      <c r="A7190" s="17">
        <v>7190</v>
      </c>
      <c r="E7190" s="25">
        <f>HLOOKUP(Eingabe!$C$6,Kalkulationen!$T$1:$U$8762,A7191)</f>
        <v>1.5363813474783871E-2</v>
      </c>
    </row>
    <row r="7191" spans="1:5" x14ac:dyDescent="0.15">
      <c r="A7191" s="17">
        <v>7191</v>
      </c>
      <c r="E7191" s="25">
        <f>HLOOKUP(Eingabe!$C$6,Kalkulationen!$T$1:$U$8762,A7192)</f>
        <v>1.5363813474783871E-2</v>
      </c>
    </row>
    <row r="7192" spans="1:5" x14ac:dyDescent="0.15">
      <c r="A7192" s="17">
        <v>7192</v>
      </c>
      <c r="E7192" s="25">
        <f>HLOOKUP(Eingabe!$C$6,Kalkulationen!$T$1:$U$8762,A7193)</f>
        <v>1.5363813474783871E-2</v>
      </c>
    </row>
    <row r="7193" spans="1:5" x14ac:dyDescent="0.15">
      <c r="A7193" s="17">
        <v>7193</v>
      </c>
      <c r="E7193" s="25">
        <f>HLOOKUP(Eingabe!$C$6,Kalkulationen!$T$1:$U$8762,A7194)</f>
        <v>1.5363813474783871E-2</v>
      </c>
    </row>
    <row r="7194" spans="1:5" x14ac:dyDescent="0.15">
      <c r="A7194" s="17">
        <v>7194</v>
      </c>
      <c r="E7194" s="25">
        <f>HLOOKUP(Eingabe!$C$6,Kalkulationen!$T$1:$U$8762,A7195)</f>
        <v>1.5363813474783871E-2</v>
      </c>
    </row>
    <row r="7195" spans="1:5" x14ac:dyDescent="0.15">
      <c r="A7195" s="17">
        <v>7195</v>
      </c>
      <c r="E7195" s="25">
        <f>HLOOKUP(Eingabe!$C$6,Kalkulationen!$T$1:$U$8762,A7196)</f>
        <v>1.5363813474783871E-2</v>
      </c>
    </row>
    <row r="7196" spans="1:5" x14ac:dyDescent="0.15">
      <c r="A7196" s="17">
        <v>7196</v>
      </c>
      <c r="E7196" s="25">
        <f>HLOOKUP(Eingabe!$C$6,Kalkulationen!$T$1:$U$8762,A7197)</f>
        <v>1.5363813474783871E-2</v>
      </c>
    </row>
    <row r="7197" spans="1:5" x14ac:dyDescent="0.15">
      <c r="A7197" s="17">
        <v>7197</v>
      </c>
      <c r="E7197" s="25">
        <f>HLOOKUP(Eingabe!$C$6,Kalkulationen!$T$1:$U$8762,A7198)</f>
        <v>1.5363813474783871E-2</v>
      </c>
    </row>
    <row r="7198" spans="1:5" x14ac:dyDescent="0.15">
      <c r="A7198" s="17">
        <v>7198</v>
      </c>
      <c r="E7198" s="25">
        <f>HLOOKUP(Eingabe!$C$6,Kalkulationen!$T$1:$U$8762,A7199)</f>
        <v>1.5363813474783871E-2</v>
      </c>
    </row>
    <row r="7199" spans="1:5" x14ac:dyDescent="0.15">
      <c r="A7199" s="17">
        <v>7199</v>
      </c>
      <c r="E7199" s="25">
        <f>HLOOKUP(Eingabe!$C$6,Kalkulationen!$T$1:$U$8762,A7200)</f>
        <v>1.5363813474783871E-2</v>
      </c>
    </row>
    <row r="7200" spans="1:5" x14ac:dyDescent="0.15">
      <c r="A7200" s="17">
        <v>7200</v>
      </c>
      <c r="E7200" s="25">
        <f>HLOOKUP(Eingabe!$C$6,Kalkulationen!$T$1:$U$8762,A7201)</f>
        <v>1.5363813474783871E-2</v>
      </c>
    </row>
    <row r="7201" spans="1:5" x14ac:dyDescent="0.15">
      <c r="A7201" s="17">
        <v>7201</v>
      </c>
      <c r="E7201" s="25">
        <f>HLOOKUP(Eingabe!$C$6,Kalkulationen!$T$1:$U$8762,A7202)</f>
        <v>1.5363813474783871E-2</v>
      </c>
    </row>
    <row r="7202" spans="1:5" x14ac:dyDescent="0.15">
      <c r="A7202" s="17">
        <v>7202</v>
      </c>
      <c r="E7202" s="25">
        <f>HLOOKUP(Eingabe!$C$6,Kalkulationen!$T$1:$U$8762,A7203)</f>
        <v>1.5363813474783871E-2</v>
      </c>
    </row>
    <row r="7203" spans="1:5" x14ac:dyDescent="0.15">
      <c r="A7203" s="17">
        <v>7203</v>
      </c>
      <c r="E7203" s="25">
        <f>HLOOKUP(Eingabe!$C$6,Kalkulationen!$T$1:$U$8762,A7204)</f>
        <v>1.5363813474783871E-2</v>
      </c>
    </row>
    <row r="7204" spans="1:5" x14ac:dyDescent="0.15">
      <c r="A7204" s="17">
        <v>7204</v>
      </c>
      <c r="E7204" s="25">
        <f>HLOOKUP(Eingabe!$C$6,Kalkulationen!$T$1:$U$8762,A7205)</f>
        <v>1.5363813474783871E-2</v>
      </c>
    </row>
    <row r="7205" spans="1:5" x14ac:dyDescent="0.15">
      <c r="A7205" s="17">
        <v>7205</v>
      </c>
      <c r="E7205" s="25">
        <f>HLOOKUP(Eingabe!$C$6,Kalkulationen!$T$1:$U$8762,A7206)</f>
        <v>1.5363813474783871E-2</v>
      </c>
    </row>
    <row r="7206" spans="1:5" x14ac:dyDescent="0.15">
      <c r="A7206" s="17">
        <v>7206</v>
      </c>
      <c r="E7206" s="25">
        <f>HLOOKUP(Eingabe!$C$6,Kalkulationen!$T$1:$U$8762,A7207)</f>
        <v>1.5363813474783871E-2</v>
      </c>
    </row>
    <row r="7207" spans="1:5" x14ac:dyDescent="0.15">
      <c r="A7207" s="17">
        <v>7207</v>
      </c>
      <c r="E7207" s="25">
        <f>HLOOKUP(Eingabe!$C$6,Kalkulationen!$T$1:$U$8762,A7208)</f>
        <v>1.5363813474783871E-2</v>
      </c>
    </row>
    <row r="7208" spans="1:5" x14ac:dyDescent="0.15">
      <c r="A7208" s="17">
        <v>7208</v>
      </c>
      <c r="E7208" s="25">
        <f>HLOOKUP(Eingabe!$C$6,Kalkulationen!$T$1:$U$8762,A7209)</f>
        <v>1.5363813474783871E-2</v>
      </c>
    </row>
    <row r="7209" spans="1:5" x14ac:dyDescent="0.15">
      <c r="A7209" s="17">
        <v>7209</v>
      </c>
      <c r="E7209" s="25">
        <f>HLOOKUP(Eingabe!$C$6,Kalkulationen!$T$1:$U$8762,A7210)</f>
        <v>1.5363813474783871E-2</v>
      </c>
    </row>
    <row r="7210" spans="1:5" x14ac:dyDescent="0.15">
      <c r="A7210" s="17">
        <v>7210</v>
      </c>
      <c r="E7210" s="25">
        <f>HLOOKUP(Eingabe!$C$6,Kalkulationen!$T$1:$U$8762,A7211)</f>
        <v>1.5363813474783871E-2</v>
      </c>
    </row>
    <row r="7211" spans="1:5" x14ac:dyDescent="0.15">
      <c r="A7211" s="17">
        <v>7211</v>
      </c>
      <c r="E7211" s="25">
        <f>HLOOKUP(Eingabe!$C$6,Kalkulationen!$T$1:$U$8762,A7212)</f>
        <v>1.5363813474783871E-2</v>
      </c>
    </row>
    <row r="7212" spans="1:5" x14ac:dyDescent="0.15">
      <c r="A7212" s="17">
        <v>7212</v>
      </c>
      <c r="E7212" s="25">
        <f>HLOOKUP(Eingabe!$C$6,Kalkulationen!$T$1:$U$8762,A7213)</f>
        <v>1.5363813474783871E-2</v>
      </c>
    </row>
    <row r="7213" spans="1:5" x14ac:dyDescent="0.15">
      <c r="A7213" s="17">
        <v>7213</v>
      </c>
      <c r="E7213" s="25">
        <f>HLOOKUP(Eingabe!$C$6,Kalkulationen!$T$1:$U$8762,A7214)</f>
        <v>1.5363813474783871E-2</v>
      </c>
    </row>
    <row r="7214" spans="1:5" x14ac:dyDescent="0.15">
      <c r="A7214" s="17">
        <v>7214</v>
      </c>
      <c r="E7214" s="25">
        <f>HLOOKUP(Eingabe!$C$6,Kalkulationen!$T$1:$U$8762,A7215)</f>
        <v>1.5363813474783871E-2</v>
      </c>
    </row>
    <row r="7215" spans="1:5" x14ac:dyDescent="0.15">
      <c r="A7215" s="17">
        <v>7215</v>
      </c>
      <c r="E7215" s="25">
        <f>HLOOKUP(Eingabe!$C$6,Kalkulationen!$T$1:$U$8762,A7216)</f>
        <v>1.5363813474783871E-2</v>
      </c>
    </row>
    <row r="7216" spans="1:5" x14ac:dyDescent="0.15">
      <c r="A7216" s="17">
        <v>7216</v>
      </c>
      <c r="E7216" s="25">
        <f>HLOOKUP(Eingabe!$C$6,Kalkulationen!$T$1:$U$8762,A7217)</f>
        <v>1.5363813474783871E-2</v>
      </c>
    </row>
    <row r="7217" spans="1:5" x14ac:dyDescent="0.15">
      <c r="A7217" s="17">
        <v>7217</v>
      </c>
      <c r="E7217" s="25">
        <f>HLOOKUP(Eingabe!$C$6,Kalkulationen!$T$1:$U$8762,A7218)</f>
        <v>1.5363813474783871E-2</v>
      </c>
    </row>
    <row r="7218" spans="1:5" x14ac:dyDescent="0.15">
      <c r="A7218" s="17">
        <v>7218</v>
      </c>
      <c r="E7218" s="25">
        <f>HLOOKUP(Eingabe!$C$6,Kalkulationen!$T$1:$U$8762,A7219)</f>
        <v>1.5363813474783871E-2</v>
      </c>
    </row>
    <row r="7219" spans="1:5" x14ac:dyDescent="0.15">
      <c r="A7219" s="17">
        <v>7219</v>
      </c>
      <c r="E7219" s="25">
        <f>HLOOKUP(Eingabe!$C$6,Kalkulationen!$T$1:$U$8762,A7220)</f>
        <v>1.5363813474783871E-2</v>
      </c>
    </row>
    <row r="7220" spans="1:5" x14ac:dyDescent="0.15">
      <c r="A7220" s="17">
        <v>7220</v>
      </c>
      <c r="E7220" s="25">
        <f>HLOOKUP(Eingabe!$C$6,Kalkulationen!$T$1:$U$8762,A7221)</f>
        <v>1.5363813474783871E-2</v>
      </c>
    </row>
    <row r="7221" spans="1:5" x14ac:dyDescent="0.15">
      <c r="A7221" s="17">
        <v>7221</v>
      </c>
      <c r="E7221" s="25">
        <f>HLOOKUP(Eingabe!$C$6,Kalkulationen!$T$1:$U$8762,A7222)</f>
        <v>1.5363813474783871E-2</v>
      </c>
    </row>
    <row r="7222" spans="1:5" x14ac:dyDescent="0.15">
      <c r="A7222" s="17">
        <v>7222</v>
      </c>
      <c r="E7222" s="25">
        <f>HLOOKUP(Eingabe!$C$6,Kalkulationen!$T$1:$U$8762,A7223)</f>
        <v>1.5363813474783871E-2</v>
      </c>
    </row>
    <row r="7223" spans="1:5" x14ac:dyDescent="0.15">
      <c r="A7223" s="17">
        <v>7223</v>
      </c>
      <c r="E7223" s="25">
        <f>HLOOKUP(Eingabe!$C$6,Kalkulationen!$T$1:$U$8762,A7224)</f>
        <v>1.5363813474783871E-2</v>
      </c>
    </row>
    <row r="7224" spans="1:5" x14ac:dyDescent="0.15">
      <c r="A7224" s="17">
        <v>7224</v>
      </c>
      <c r="E7224" s="25">
        <f>HLOOKUP(Eingabe!$C$6,Kalkulationen!$T$1:$U$8762,A7225)</f>
        <v>1.5363813474783871E-2</v>
      </c>
    </row>
    <row r="7225" spans="1:5" x14ac:dyDescent="0.15">
      <c r="A7225" s="17">
        <v>7225</v>
      </c>
      <c r="E7225" s="25">
        <f>HLOOKUP(Eingabe!$C$6,Kalkulationen!$T$1:$U$8762,A7226)</f>
        <v>1.5363813474783871E-2</v>
      </c>
    </row>
    <row r="7226" spans="1:5" x14ac:dyDescent="0.15">
      <c r="A7226" s="17">
        <v>7226</v>
      </c>
      <c r="E7226" s="25">
        <f>HLOOKUP(Eingabe!$C$6,Kalkulationen!$T$1:$U$8762,A7227)</f>
        <v>1.5363813474783871E-2</v>
      </c>
    </row>
    <row r="7227" spans="1:5" x14ac:dyDescent="0.15">
      <c r="A7227" s="17">
        <v>7227</v>
      </c>
      <c r="E7227" s="25">
        <f>HLOOKUP(Eingabe!$C$6,Kalkulationen!$T$1:$U$8762,A7228)</f>
        <v>1.5363813474783871E-2</v>
      </c>
    </row>
    <row r="7228" spans="1:5" x14ac:dyDescent="0.15">
      <c r="A7228" s="17">
        <v>7228</v>
      </c>
      <c r="E7228" s="25">
        <f>HLOOKUP(Eingabe!$C$6,Kalkulationen!$T$1:$U$8762,A7229)</f>
        <v>1.5363813474783871E-2</v>
      </c>
    </row>
    <row r="7229" spans="1:5" x14ac:dyDescent="0.15">
      <c r="A7229" s="17">
        <v>7229</v>
      </c>
      <c r="E7229" s="25">
        <f>HLOOKUP(Eingabe!$C$6,Kalkulationen!$T$1:$U$8762,A7230)</f>
        <v>1.5363813474783871E-2</v>
      </c>
    </row>
    <row r="7230" spans="1:5" x14ac:dyDescent="0.15">
      <c r="A7230" s="17">
        <v>7230</v>
      </c>
      <c r="E7230" s="25">
        <f>HLOOKUP(Eingabe!$C$6,Kalkulationen!$T$1:$U$8762,A7231)</f>
        <v>1.5363813474783871E-2</v>
      </c>
    </row>
    <row r="7231" spans="1:5" x14ac:dyDescent="0.15">
      <c r="A7231" s="17">
        <v>7231</v>
      </c>
      <c r="E7231" s="25">
        <f>HLOOKUP(Eingabe!$C$6,Kalkulationen!$T$1:$U$8762,A7232)</f>
        <v>1.5363813474783871E-2</v>
      </c>
    </row>
    <row r="7232" spans="1:5" x14ac:dyDescent="0.15">
      <c r="A7232" s="17">
        <v>7232</v>
      </c>
      <c r="E7232" s="25">
        <f>HLOOKUP(Eingabe!$C$6,Kalkulationen!$T$1:$U$8762,A7233)</f>
        <v>1.5363813474783871E-2</v>
      </c>
    </row>
    <row r="7233" spans="1:5" x14ac:dyDescent="0.15">
      <c r="A7233" s="17">
        <v>7233</v>
      </c>
      <c r="E7233" s="25">
        <f>HLOOKUP(Eingabe!$C$6,Kalkulationen!$T$1:$U$8762,A7234)</f>
        <v>1.5363813474783871E-2</v>
      </c>
    </row>
    <row r="7234" spans="1:5" x14ac:dyDescent="0.15">
      <c r="A7234" s="17">
        <v>7234</v>
      </c>
      <c r="E7234" s="25">
        <f>HLOOKUP(Eingabe!$C$6,Kalkulationen!$T$1:$U$8762,A7235)</f>
        <v>1.5363813474783871E-2</v>
      </c>
    </row>
    <row r="7235" spans="1:5" x14ac:dyDescent="0.15">
      <c r="A7235" s="17">
        <v>7235</v>
      </c>
      <c r="E7235" s="25">
        <f>HLOOKUP(Eingabe!$C$6,Kalkulationen!$T$1:$U$8762,A7236)</f>
        <v>1.5363813474783871E-2</v>
      </c>
    </row>
    <row r="7236" spans="1:5" x14ac:dyDescent="0.15">
      <c r="A7236" s="17">
        <v>7236</v>
      </c>
      <c r="E7236" s="25">
        <f>HLOOKUP(Eingabe!$C$6,Kalkulationen!$T$1:$U$8762,A7237)</f>
        <v>1.5363813474783871E-2</v>
      </c>
    </row>
    <row r="7237" spans="1:5" x14ac:dyDescent="0.15">
      <c r="A7237" s="17">
        <v>7237</v>
      </c>
      <c r="E7237" s="25">
        <f>HLOOKUP(Eingabe!$C$6,Kalkulationen!$T$1:$U$8762,A7238)</f>
        <v>1.5363813474783871E-2</v>
      </c>
    </row>
    <row r="7238" spans="1:5" x14ac:dyDescent="0.15">
      <c r="A7238" s="17">
        <v>7238</v>
      </c>
      <c r="E7238" s="25">
        <f>HLOOKUP(Eingabe!$C$6,Kalkulationen!$T$1:$U$8762,A7239)</f>
        <v>1.5363813474783871E-2</v>
      </c>
    </row>
    <row r="7239" spans="1:5" x14ac:dyDescent="0.15">
      <c r="A7239" s="17">
        <v>7239</v>
      </c>
      <c r="E7239" s="25">
        <f>HLOOKUP(Eingabe!$C$6,Kalkulationen!$T$1:$U$8762,A7240)</f>
        <v>1.5363813474783871E-2</v>
      </c>
    </row>
    <row r="7240" spans="1:5" x14ac:dyDescent="0.15">
      <c r="A7240" s="17">
        <v>7240</v>
      </c>
      <c r="E7240" s="25">
        <f>HLOOKUP(Eingabe!$C$6,Kalkulationen!$T$1:$U$8762,A7241)</f>
        <v>1.5363813474783871E-2</v>
      </c>
    </row>
    <row r="7241" spans="1:5" x14ac:dyDescent="0.15">
      <c r="A7241" s="17">
        <v>7241</v>
      </c>
      <c r="E7241" s="25">
        <f>HLOOKUP(Eingabe!$C$6,Kalkulationen!$T$1:$U$8762,A7242)</f>
        <v>1.5363813474783871E-2</v>
      </c>
    </row>
    <row r="7242" spans="1:5" x14ac:dyDescent="0.15">
      <c r="A7242" s="17">
        <v>7242</v>
      </c>
      <c r="E7242" s="25">
        <f>HLOOKUP(Eingabe!$C$6,Kalkulationen!$T$1:$U$8762,A7243)</f>
        <v>1.5363813474783871E-2</v>
      </c>
    </row>
    <row r="7243" spans="1:5" x14ac:dyDescent="0.15">
      <c r="A7243" s="17">
        <v>7243</v>
      </c>
      <c r="E7243" s="25">
        <f>HLOOKUP(Eingabe!$C$6,Kalkulationen!$T$1:$U$8762,A7244)</f>
        <v>1.5363813474783871E-2</v>
      </c>
    </row>
    <row r="7244" spans="1:5" x14ac:dyDescent="0.15">
      <c r="A7244" s="17">
        <v>7244</v>
      </c>
      <c r="E7244" s="25">
        <f>HLOOKUP(Eingabe!$C$6,Kalkulationen!$T$1:$U$8762,A7245)</f>
        <v>1.5363813474783871E-2</v>
      </c>
    </row>
    <row r="7245" spans="1:5" x14ac:dyDescent="0.15">
      <c r="A7245" s="17">
        <v>7245</v>
      </c>
      <c r="E7245" s="25">
        <f>HLOOKUP(Eingabe!$C$6,Kalkulationen!$T$1:$U$8762,A7246)</f>
        <v>1.5363813474783871E-2</v>
      </c>
    </row>
    <row r="7246" spans="1:5" x14ac:dyDescent="0.15">
      <c r="A7246" s="17">
        <v>7246</v>
      </c>
      <c r="E7246" s="25">
        <f>HLOOKUP(Eingabe!$C$6,Kalkulationen!$T$1:$U$8762,A7247)</f>
        <v>1.5363813474783871E-2</v>
      </c>
    </row>
    <row r="7247" spans="1:5" x14ac:dyDescent="0.15">
      <c r="A7247" s="17">
        <v>7247</v>
      </c>
      <c r="E7247" s="25">
        <f>HLOOKUP(Eingabe!$C$6,Kalkulationen!$T$1:$U$8762,A7248)</f>
        <v>1.5363813474783871E-2</v>
      </c>
    </row>
    <row r="7248" spans="1:5" x14ac:dyDescent="0.15">
      <c r="A7248" s="17">
        <v>7248</v>
      </c>
      <c r="E7248" s="25">
        <f>HLOOKUP(Eingabe!$C$6,Kalkulationen!$T$1:$U$8762,A7249)</f>
        <v>1.5363813474783871E-2</v>
      </c>
    </row>
    <row r="7249" spans="1:5" x14ac:dyDescent="0.15">
      <c r="A7249" s="17">
        <v>7249</v>
      </c>
      <c r="E7249" s="25">
        <f>HLOOKUP(Eingabe!$C$6,Kalkulationen!$T$1:$U$8762,A7250)</f>
        <v>1.5363813474783871E-2</v>
      </c>
    </row>
    <row r="7250" spans="1:5" x14ac:dyDescent="0.15">
      <c r="A7250" s="17">
        <v>7250</v>
      </c>
      <c r="E7250" s="25">
        <f>HLOOKUP(Eingabe!$C$6,Kalkulationen!$T$1:$U$8762,A7251)</f>
        <v>1.5363813474783871E-2</v>
      </c>
    </row>
    <row r="7251" spans="1:5" x14ac:dyDescent="0.15">
      <c r="A7251" s="17">
        <v>7251</v>
      </c>
      <c r="E7251" s="25">
        <f>HLOOKUP(Eingabe!$C$6,Kalkulationen!$T$1:$U$8762,A7252)</f>
        <v>1.5363813474783871E-2</v>
      </c>
    </row>
    <row r="7252" spans="1:5" x14ac:dyDescent="0.15">
      <c r="A7252" s="17">
        <v>7252</v>
      </c>
      <c r="E7252" s="25">
        <f>HLOOKUP(Eingabe!$C$6,Kalkulationen!$T$1:$U$8762,A7253)</f>
        <v>1.5363813474783871E-2</v>
      </c>
    </row>
    <row r="7253" spans="1:5" x14ac:dyDescent="0.15">
      <c r="A7253" s="17">
        <v>7253</v>
      </c>
      <c r="E7253" s="25">
        <f>HLOOKUP(Eingabe!$C$6,Kalkulationen!$T$1:$U$8762,A7254)</f>
        <v>1.5363813474783871E-2</v>
      </c>
    </row>
    <row r="7254" spans="1:5" x14ac:dyDescent="0.15">
      <c r="A7254" s="17">
        <v>7254</v>
      </c>
      <c r="E7254" s="25">
        <f>HLOOKUP(Eingabe!$C$6,Kalkulationen!$T$1:$U$8762,A7255)</f>
        <v>1.5363813474783871E-2</v>
      </c>
    </row>
    <row r="7255" spans="1:5" x14ac:dyDescent="0.15">
      <c r="A7255" s="17">
        <v>7255</v>
      </c>
      <c r="E7255" s="25">
        <f>HLOOKUP(Eingabe!$C$6,Kalkulationen!$T$1:$U$8762,A7256)</f>
        <v>1.5363813474783871E-2</v>
      </c>
    </row>
    <row r="7256" spans="1:5" x14ac:dyDescent="0.15">
      <c r="A7256" s="17">
        <v>7256</v>
      </c>
      <c r="E7256" s="25">
        <f>HLOOKUP(Eingabe!$C$6,Kalkulationen!$T$1:$U$8762,A7257)</f>
        <v>1.5363813474783871E-2</v>
      </c>
    </row>
    <row r="7257" spans="1:5" x14ac:dyDescent="0.15">
      <c r="A7257" s="17">
        <v>7257</v>
      </c>
      <c r="E7257" s="25">
        <f>HLOOKUP(Eingabe!$C$6,Kalkulationen!$T$1:$U$8762,A7258)</f>
        <v>1.5363813474783871E-2</v>
      </c>
    </row>
    <row r="7258" spans="1:5" x14ac:dyDescent="0.15">
      <c r="A7258" s="17">
        <v>7258</v>
      </c>
      <c r="E7258" s="25">
        <f>HLOOKUP(Eingabe!$C$6,Kalkulationen!$T$1:$U$8762,A7259)</f>
        <v>1.5363813474783871E-2</v>
      </c>
    </row>
    <row r="7259" spans="1:5" x14ac:dyDescent="0.15">
      <c r="A7259" s="17">
        <v>7259</v>
      </c>
      <c r="E7259" s="25">
        <f>HLOOKUP(Eingabe!$C$6,Kalkulationen!$T$1:$U$8762,A7260)</f>
        <v>1.5363813474783871E-2</v>
      </c>
    </row>
    <row r="7260" spans="1:5" x14ac:dyDescent="0.15">
      <c r="A7260" s="17">
        <v>7260</v>
      </c>
      <c r="E7260" s="25">
        <f>HLOOKUP(Eingabe!$C$6,Kalkulationen!$T$1:$U$8762,A7261)</f>
        <v>1.5363813474783871E-2</v>
      </c>
    </row>
    <row r="7261" spans="1:5" x14ac:dyDescent="0.15">
      <c r="A7261" s="17">
        <v>7261</v>
      </c>
      <c r="E7261" s="25">
        <f>HLOOKUP(Eingabe!$C$6,Kalkulationen!$T$1:$U$8762,A7262)</f>
        <v>1.5363813474783871E-2</v>
      </c>
    </row>
    <row r="7262" spans="1:5" x14ac:dyDescent="0.15">
      <c r="A7262" s="17">
        <v>7262</v>
      </c>
      <c r="E7262" s="25">
        <f>HLOOKUP(Eingabe!$C$6,Kalkulationen!$T$1:$U$8762,A7263)</f>
        <v>1.5363813474783871E-2</v>
      </c>
    </row>
    <row r="7263" spans="1:5" x14ac:dyDescent="0.15">
      <c r="A7263" s="17">
        <v>7263</v>
      </c>
      <c r="E7263" s="25">
        <f>HLOOKUP(Eingabe!$C$6,Kalkulationen!$T$1:$U$8762,A7264)</f>
        <v>1.5363813474783871E-2</v>
      </c>
    </row>
    <row r="7264" spans="1:5" x14ac:dyDescent="0.15">
      <c r="A7264" s="17">
        <v>7264</v>
      </c>
      <c r="E7264" s="25">
        <f>HLOOKUP(Eingabe!$C$6,Kalkulationen!$T$1:$U$8762,A7265)</f>
        <v>1.5363813474783871E-2</v>
      </c>
    </row>
    <row r="7265" spans="1:5" x14ac:dyDescent="0.15">
      <c r="A7265" s="17">
        <v>7265</v>
      </c>
      <c r="E7265" s="25">
        <f>HLOOKUP(Eingabe!$C$6,Kalkulationen!$T$1:$U$8762,A7266)</f>
        <v>1.5363813474783871E-2</v>
      </c>
    </row>
    <row r="7266" spans="1:5" x14ac:dyDescent="0.15">
      <c r="A7266" s="17">
        <v>7266</v>
      </c>
      <c r="E7266" s="25">
        <f>HLOOKUP(Eingabe!$C$6,Kalkulationen!$T$1:$U$8762,A7267)</f>
        <v>1.5363813474783871E-2</v>
      </c>
    </row>
    <row r="7267" spans="1:5" x14ac:dyDescent="0.15">
      <c r="A7267" s="17">
        <v>7267</v>
      </c>
      <c r="E7267" s="25">
        <f>HLOOKUP(Eingabe!$C$6,Kalkulationen!$T$1:$U$8762,A7268)</f>
        <v>1.5363813474783871E-2</v>
      </c>
    </row>
    <row r="7268" spans="1:5" x14ac:dyDescent="0.15">
      <c r="A7268" s="17">
        <v>7268</v>
      </c>
      <c r="E7268" s="25">
        <f>HLOOKUP(Eingabe!$C$6,Kalkulationen!$T$1:$U$8762,A7269)</f>
        <v>1.0799308393294713E-2</v>
      </c>
    </row>
    <row r="7269" spans="1:5" x14ac:dyDescent="0.15">
      <c r="A7269" s="17">
        <v>7269</v>
      </c>
      <c r="E7269" s="25">
        <f>HLOOKUP(Eingabe!$C$6,Kalkulationen!$T$1:$U$8762,A7270)</f>
        <v>1.0799308393294713E-2</v>
      </c>
    </row>
    <row r="7270" spans="1:5" x14ac:dyDescent="0.15">
      <c r="A7270" s="17">
        <v>7270</v>
      </c>
      <c r="E7270" s="25">
        <f>HLOOKUP(Eingabe!$C$6,Kalkulationen!$T$1:$U$8762,A7271)</f>
        <v>1.0799308393294713E-2</v>
      </c>
    </row>
    <row r="7271" spans="1:5" x14ac:dyDescent="0.15">
      <c r="A7271" s="17">
        <v>7271</v>
      </c>
      <c r="E7271" s="25">
        <f>HLOOKUP(Eingabe!$C$6,Kalkulationen!$T$1:$U$8762,A7272)</f>
        <v>1.0799308393294713E-2</v>
      </c>
    </row>
    <row r="7272" spans="1:5" x14ac:dyDescent="0.15">
      <c r="A7272" s="17">
        <v>7272</v>
      </c>
      <c r="E7272" s="25">
        <f>HLOOKUP(Eingabe!$C$6,Kalkulationen!$T$1:$U$8762,A7273)</f>
        <v>1.0799308393294713E-2</v>
      </c>
    </row>
    <row r="7273" spans="1:5" x14ac:dyDescent="0.15">
      <c r="A7273" s="17">
        <v>7273</v>
      </c>
      <c r="E7273" s="25">
        <f>HLOOKUP(Eingabe!$C$6,Kalkulationen!$T$1:$U$8762,A7274)</f>
        <v>1.0799308393294713E-2</v>
      </c>
    </row>
    <row r="7274" spans="1:5" x14ac:dyDescent="0.15">
      <c r="A7274" s="17">
        <v>7274</v>
      </c>
      <c r="E7274" s="25">
        <f>HLOOKUP(Eingabe!$C$6,Kalkulationen!$T$1:$U$8762,A7275)</f>
        <v>1.0799308393294713E-2</v>
      </c>
    </row>
    <row r="7275" spans="1:5" x14ac:dyDescent="0.15">
      <c r="A7275" s="17">
        <v>7275</v>
      </c>
      <c r="E7275" s="25">
        <f>HLOOKUP(Eingabe!$C$6,Kalkulationen!$T$1:$U$8762,A7276)</f>
        <v>1.0799308393294713E-2</v>
      </c>
    </row>
    <row r="7276" spans="1:5" x14ac:dyDescent="0.15">
      <c r="A7276" s="17">
        <v>7276</v>
      </c>
      <c r="E7276" s="25">
        <f>HLOOKUP(Eingabe!$C$6,Kalkulationen!$T$1:$U$8762,A7277)</f>
        <v>1.0799308393294713E-2</v>
      </c>
    </row>
    <row r="7277" spans="1:5" x14ac:dyDescent="0.15">
      <c r="A7277" s="17">
        <v>7277</v>
      </c>
      <c r="E7277" s="25">
        <f>HLOOKUP(Eingabe!$C$6,Kalkulationen!$T$1:$U$8762,A7278)</f>
        <v>1.0799308393294713E-2</v>
      </c>
    </row>
    <row r="7278" spans="1:5" x14ac:dyDescent="0.15">
      <c r="A7278" s="17">
        <v>7278</v>
      </c>
      <c r="E7278" s="25">
        <f>HLOOKUP(Eingabe!$C$6,Kalkulationen!$T$1:$U$8762,A7279)</f>
        <v>1.0799308393294713E-2</v>
      </c>
    </row>
    <row r="7279" spans="1:5" x14ac:dyDescent="0.15">
      <c r="A7279" s="17">
        <v>7279</v>
      </c>
      <c r="E7279" s="25">
        <f>HLOOKUP(Eingabe!$C$6,Kalkulationen!$T$1:$U$8762,A7280)</f>
        <v>1.0799308393294713E-2</v>
      </c>
    </row>
    <row r="7280" spans="1:5" x14ac:dyDescent="0.15">
      <c r="A7280" s="17">
        <v>7280</v>
      </c>
      <c r="E7280" s="25">
        <f>HLOOKUP(Eingabe!$C$6,Kalkulationen!$T$1:$U$8762,A7281)</f>
        <v>1.0799308393294713E-2</v>
      </c>
    </row>
    <row r="7281" spans="1:5" x14ac:dyDescent="0.15">
      <c r="A7281" s="17">
        <v>7281</v>
      </c>
      <c r="E7281" s="25">
        <f>HLOOKUP(Eingabe!$C$6,Kalkulationen!$T$1:$U$8762,A7282)</f>
        <v>1.0799308393294713E-2</v>
      </c>
    </row>
    <row r="7282" spans="1:5" x14ac:dyDescent="0.15">
      <c r="A7282" s="17">
        <v>7282</v>
      </c>
      <c r="E7282" s="25">
        <f>HLOOKUP(Eingabe!$C$6,Kalkulationen!$T$1:$U$8762,A7283)</f>
        <v>1.0799308393294713E-2</v>
      </c>
    </row>
    <row r="7283" spans="1:5" x14ac:dyDescent="0.15">
      <c r="A7283" s="17">
        <v>7283</v>
      </c>
      <c r="E7283" s="25">
        <f>HLOOKUP(Eingabe!$C$6,Kalkulationen!$T$1:$U$8762,A7284)</f>
        <v>1.0799308393294713E-2</v>
      </c>
    </row>
    <row r="7284" spans="1:5" x14ac:dyDescent="0.15">
      <c r="A7284" s="17">
        <v>7284</v>
      </c>
      <c r="E7284" s="25">
        <f>HLOOKUP(Eingabe!$C$6,Kalkulationen!$T$1:$U$8762,A7285)</f>
        <v>1.0799308393294713E-2</v>
      </c>
    </row>
    <row r="7285" spans="1:5" x14ac:dyDescent="0.15">
      <c r="A7285" s="17">
        <v>7285</v>
      </c>
      <c r="E7285" s="25">
        <f>HLOOKUP(Eingabe!$C$6,Kalkulationen!$T$1:$U$8762,A7286)</f>
        <v>1.0799308393294713E-2</v>
      </c>
    </row>
    <row r="7286" spans="1:5" x14ac:dyDescent="0.15">
      <c r="A7286" s="17">
        <v>7286</v>
      </c>
      <c r="E7286" s="25">
        <f>HLOOKUP(Eingabe!$C$6,Kalkulationen!$T$1:$U$8762,A7287)</f>
        <v>1.0799308393294713E-2</v>
      </c>
    </row>
    <row r="7287" spans="1:5" x14ac:dyDescent="0.15">
      <c r="A7287" s="17">
        <v>7287</v>
      </c>
      <c r="E7287" s="25">
        <f>HLOOKUP(Eingabe!$C$6,Kalkulationen!$T$1:$U$8762,A7288)</f>
        <v>1.0799308393294713E-2</v>
      </c>
    </row>
    <row r="7288" spans="1:5" x14ac:dyDescent="0.15">
      <c r="A7288" s="17">
        <v>7288</v>
      </c>
      <c r="E7288" s="25">
        <f>HLOOKUP(Eingabe!$C$6,Kalkulationen!$T$1:$U$8762,A7289)</f>
        <v>1.0799308393294713E-2</v>
      </c>
    </row>
    <row r="7289" spans="1:5" x14ac:dyDescent="0.15">
      <c r="A7289" s="17">
        <v>7289</v>
      </c>
      <c r="E7289" s="25">
        <f>HLOOKUP(Eingabe!$C$6,Kalkulationen!$T$1:$U$8762,A7290)</f>
        <v>1.0799308393294713E-2</v>
      </c>
    </row>
    <row r="7290" spans="1:5" x14ac:dyDescent="0.15">
      <c r="A7290" s="17">
        <v>7290</v>
      </c>
      <c r="E7290" s="25">
        <f>HLOOKUP(Eingabe!$C$6,Kalkulationen!$T$1:$U$8762,A7291)</f>
        <v>1.0799308393294713E-2</v>
      </c>
    </row>
    <row r="7291" spans="1:5" x14ac:dyDescent="0.15">
      <c r="A7291" s="17">
        <v>7291</v>
      </c>
      <c r="E7291" s="25">
        <f>HLOOKUP(Eingabe!$C$6,Kalkulationen!$T$1:$U$8762,A7292)</f>
        <v>1.0799308393294713E-2</v>
      </c>
    </row>
    <row r="7292" spans="1:5" x14ac:dyDescent="0.15">
      <c r="A7292" s="17">
        <v>7292</v>
      </c>
      <c r="E7292" s="25">
        <f>HLOOKUP(Eingabe!$C$6,Kalkulationen!$T$1:$U$8762,A7293)</f>
        <v>1.0799308393294713E-2</v>
      </c>
    </row>
    <row r="7293" spans="1:5" x14ac:dyDescent="0.15">
      <c r="A7293" s="17">
        <v>7293</v>
      </c>
      <c r="E7293" s="25">
        <f>HLOOKUP(Eingabe!$C$6,Kalkulationen!$T$1:$U$8762,A7294)</f>
        <v>1.0799308393294713E-2</v>
      </c>
    </row>
    <row r="7294" spans="1:5" x14ac:dyDescent="0.15">
      <c r="A7294" s="17">
        <v>7294</v>
      </c>
      <c r="E7294" s="25">
        <f>HLOOKUP(Eingabe!$C$6,Kalkulationen!$T$1:$U$8762,A7295)</f>
        <v>1.0799308393294713E-2</v>
      </c>
    </row>
    <row r="7295" spans="1:5" x14ac:dyDescent="0.15">
      <c r="A7295" s="17">
        <v>7295</v>
      </c>
      <c r="E7295" s="25">
        <f>HLOOKUP(Eingabe!$C$6,Kalkulationen!$T$1:$U$8762,A7296)</f>
        <v>1.0799308393294713E-2</v>
      </c>
    </row>
    <row r="7296" spans="1:5" x14ac:dyDescent="0.15">
      <c r="A7296" s="17">
        <v>7296</v>
      </c>
      <c r="E7296" s="25">
        <f>HLOOKUP(Eingabe!$C$6,Kalkulationen!$T$1:$U$8762,A7297)</f>
        <v>1.0799308393294713E-2</v>
      </c>
    </row>
    <row r="7297" spans="1:5" x14ac:dyDescent="0.15">
      <c r="A7297" s="17">
        <v>7297</v>
      </c>
      <c r="E7297" s="25">
        <f>HLOOKUP(Eingabe!$C$6,Kalkulationen!$T$1:$U$8762,A7298)</f>
        <v>1.0799308393294713E-2</v>
      </c>
    </row>
    <row r="7298" spans="1:5" x14ac:dyDescent="0.15">
      <c r="A7298" s="17">
        <v>7298</v>
      </c>
      <c r="E7298" s="25">
        <f>HLOOKUP(Eingabe!$C$6,Kalkulationen!$T$1:$U$8762,A7299)</f>
        <v>1.0799308393294713E-2</v>
      </c>
    </row>
    <row r="7299" spans="1:5" x14ac:dyDescent="0.15">
      <c r="A7299" s="17">
        <v>7299</v>
      </c>
      <c r="E7299" s="25">
        <f>HLOOKUP(Eingabe!$C$6,Kalkulationen!$T$1:$U$8762,A7300)</f>
        <v>1.0799308393294713E-2</v>
      </c>
    </row>
    <row r="7300" spans="1:5" x14ac:dyDescent="0.15">
      <c r="A7300" s="17">
        <v>7300</v>
      </c>
      <c r="E7300" s="25">
        <f>HLOOKUP(Eingabe!$C$6,Kalkulationen!$T$1:$U$8762,A7301)</f>
        <v>1.0799308393294713E-2</v>
      </c>
    </row>
    <row r="7301" spans="1:5" x14ac:dyDescent="0.15">
      <c r="A7301" s="17">
        <v>7301</v>
      </c>
      <c r="E7301" s="25">
        <f>HLOOKUP(Eingabe!$C$6,Kalkulationen!$T$1:$U$8762,A7302)</f>
        <v>1.0799308393294713E-2</v>
      </c>
    </row>
    <row r="7302" spans="1:5" x14ac:dyDescent="0.15">
      <c r="A7302" s="17">
        <v>7302</v>
      </c>
      <c r="E7302" s="25">
        <f>HLOOKUP(Eingabe!$C$6,Kalkulationen!$T$1:$U$8762,A7303)</f>
        <v>1.0799308393294713E-2</v>
      </c>
    </row>
    <row r="7303" spans="1:5" x14ac:dyDescent="0.15">
      <c r="A7303" s="17">
        <v>7303</v>
      </c>
      <c r="E7303" s="25">
        <f>HLOOKUP(Eingabe!$C$6,Kalkulationen!$T$1:$U$8762,A7304)</f>
        <v>1.0799308393294713E-2</v>
      </c>
    </row>
    <row r="7304" spans="1:5" x14ac:dyDescent="0.15">
      <c r="A7304" s="17">
        <v>7304</v>
      </c>
      <c r="E7304" s="25">
        <f>HLOOKUP(Eingabe!$C$6,Kalkulationen!$T$1:$U$8762,A7305)</f>
        <v>1.0799308393294713E-2</v>
      </c>
    </row>
    <row r="7305" spans="1:5" x14ac:dyDescent="0.15">
      <c r="A7305" s="17">
        <v>7305</v>
      </c>
      <c r="E7305" s="25">
        <f>HLOOKUP(Eingabe!$C$6,Kalkulationen!$T$1:$U$8762,A7306)</f>
        <v>1.0799308393294713E-2</v>
      </c>
    </row>
    <row r="7306" spans="1:5" x14ac:dyDescent="0.15">
      <c r="A7306" s="17">
        <v>7306</v>
      </c>
      <c r="E7306" s="25">
        <f>HLOOKUP(Eingabe!$C$6,Kalkulationen!$T$1:$U$8762,A7307)</f>
        <v>1.0799308393294713E-2</v>
      </c>
    </row>
    <row r="7307" spans="1:5" x14ac:dyDescent="0.15">
      <c r="A7307" s="17">
        <v>7307</v>
      </c>
      <c r="E7307" s="25">
        <f>HLOOKUP(Eingabe!$C$6,Kalkulationen!$T$1:$U$8762,A7308)</f>
        <v>1.0799308393294713E-2</v>
      </c>
    </row>
    <row r="7308" spans="1:5" x14ac:dyDescent="0.15">
      <c r="A7308" s="17">
        <v>7308</v>
      </c>
      <c r="E7308" s="25">
        <f>HLOOKUP(Eingabe!$C$6,Kalkulationen!$T$1:$U$8762,A7309)</f>
        <v>1.0799308393294713E-2</v>
      </c>
    </row>
    <row r="7309" spans="1:5" x14ac:dyDescent="0.15">
      <c r="A7309" s="17">
        <v>7309</v>
      </c>
      <c r="E7309" s="25">
        <f>HLOOKUP(Eingabe!$C$6,Kalkulationen!$T$1:$U$8762,A7310)</f>
        <v>1.0799308393294713E-2</v>
      </c>
    </row>
    <row r="7310" spans="1:5" x14ac:dyDescent="0.15">
      <c r="A7310" s="17">
        <v>7310</v>
      </c>
      <c r="E7310" s="25">
        <f>HLOOKUP(Eingabe!$C$6,Kalkulationen!$T$1:$U$8762,A7311)</f>
        <v>1.0799308393294713E-2</v>
      </c>
    </row>
    <row r="7311" spans="1:5" x14ac:dyDescent="0.15">
      <c r="A7311" s="17">
        <v>7311</v>
      </c>
      <c r="E7311" s="25">
        <f>HLOOKUP(Eingabe!$C$6,Kalkulationen!$T$1:$U$8762,A7312)</f>
        <v>1.0799308393294713E-2</v>
      </c>
    </row>
    <row r="7312" spans="1:5" x14ac:dyDescent="0.15">
      <c r="A7312" s="17">
        <v>7312</v>
      </c>
      <c r="E7312" s="25">
        <f>HLOOKUP(Eingabe!$C$6,Kalkulationen!$T$1:$U$8762,A7313)</f>
        <v>1.0799308393294713E-2</v>
      </c>
    </row>
    <row r="7313" spans="1:5" x14ac:dyDescent="0.15">
      <c r="A7313" s="17">
        <v>7313</v>
      </c>
      <c r="E7313" s="25">
        <f>HLOOKUP(Eingabe!$C$6,Kalkulationen!$T$1:$U$8762,A7314)</f>
        <v>1.0799308393294713E-2</v>
      </c>
    </row>
    <row r="7314" spans="1:5" x14ac:dyDescent="0.15">
      <c r="A7314" s="17">
        <v>7314</v>
      </c>
      <c r="E7314" s="25">
        <f>HLOOKUP(Eingabe!$C$6,Kalkulationen!$T$1:$U$8762,A7315)</f>
        <v>1.0799308393294713E-2</v>
      </c>
    </row>
    <row r="7315" spans="1:5" x14ac:dyDescent="0.15">
      <c r="A7315" s="17">
        <v>7315</v>
      </c>
      <c r="E7315" s="25">
        <f>HLOOKUP(Eingabe!$C$6,Kalkulationen!$T$1:$U$8762,A7316)</f>
        <v>1.0799308393294713E-2</v>
      </c>
    </row>
    <row r="7316" spans="1:5" x14ac:dyDescent="0.15">
      <c r="A7316" s="17">
        <v>7316</v>
      </c>
      <c r="E7316" s="25">
        <f>HLOOKUP(Eingabe!$C$6,Kalkulationen!$T$1:$U$8762,A7317)</f>
        <v>1.0799308393294713E-2</v>
      </c>
    </row>
    <row r="7317" spans="1:5" x14ac:dyDescent="0.15">
      <c r="A7317" s="17">
        <v>7317</v>
      </c>
      <c r="E7317" s="25">
        <f>HLOOKUP(Eingabe!$C$6,Kalkulationen!$T$1:$U$8762,A7318)</f>
        <v>1.0799308393294713E-2</v>
      </c>
    </row>
    <row r="7318" spans="1:5" x14ac:dyDescent="0.15">
      <c r="A7318" s="17">
        <v>7318</v>
      </c>
      <c r="E7318" s="25">
        <f>HLOOKUP(Eingabe!$C$6,Kalkulationen!$T$1:$U$8762,A7319)</f>
        <v>1.0799308393294713E-2</v>
      </c>
    </row>
    <row r="7319" spans="1:5" x14ac:dyDescent="0.15">
      <c r="A7319" s="17">
        <v>7319</v>
      </c>
      <c r="E7319" s="25">
        <f>HLOOKUP(Eingabe!$C$6,Kalkulationen!$T$1:$U$8762,A7320)</f>
        <v>1.0799308393294713E-2</v>
      </c>
    </row>
    <row r="7320" spans="1:5" x14ac:dyDescent="0.15">
      <c r="A7320" s="17">
        <v>7320</v>
      </c>
      <c r="E7320" s="25">
        <f>HLOOKUP(Eingabe!$C$6,Kalkulationen!$T$1:$U$8762,A7321)</f>
        <v>1.0799308393294713E-2</v>
      </c>
    </row>
    <row r="7321" spans="1:5" x14ac:dyDescent="0.15">
      <c r="A7321" s="17">
        <v>7321</v>
      </c>
      <c r="E7321" s="25">
        <f>HLOOKUP(Eingabe!$C$6,Kalkulationen!$T$1:$U$8762,A7322)</f>
        <v>1.0799308393294713E-2</v>
      </c>
    </row>
    <row r="7322" spans="1:5" x14ac:dyDescent="0.15">
      <c r="A7322" s="17">
        <v>7322</v>
      </c>
      <c r="E7322" s="25">
        <f>HLOOKUP(Eingabe!$C$6,Kalkulationen!$T$1:$U$8762,A7323)</f>
        <v>1.0799308393294713E-2</v>
      </c>
    </row>
    <row r="7323" spans="1:5" x14ac:dyDescent="0.15">
      <c r="A7323" s="17">
        <v>7323</v>
      </c>
      <c r="E7323" s="25">
        <f>HLOOKUP(Eingabe!$C$6,Kalkulationen!$T$1:$U$8762,A7324)</f>
        <v>1.0799308393294713E-2</v>
      </c>
    </row>
    <row r="7324" spans="1:5" x14ac:dyDescent="0.15">
      <c r="A7324" s="17">
        <v>7324</v>
      </c>
      <c r="E7324" s="25">
        <f>HLOOKUP(Eingabe!$C$6,Kalkulationen!$T$1:$U$8762,A7325)</f>
        <v>1.0799308393294713E-2</v>
      </c>
    </row>
    <row r="7325" spans="1:5" x14ac:dyDescent="0.15">
      <c r="A7325" s="17">
        <v>7325</v>
      </c>
      <c r="E7325" s="25">
        <f>HLOOKUP(Eingabe!$C$6,Kalkulationen!$T$1:$U$8762,A7326)</f>
        <v>1.0799308393294713E-2</v>
      </c>
    </row>
    <row r="7326" spans="1:5" x14ac:dyDescent="0.15">
      <c r="A7326" s="17">
        <v>7326</v>
      </c>
      <c r="E7326" s="25">
        <f>HLOOKUP(Eingabe!$C$6,Kalkulationen!$T$1:$U$8762,A7327)</f>
        <v>1.0799308393294713E-2</v>
      </c>
    </row>
    <row r="7327" spans="1:5" x14ac:dyDescent="0.15">
      <c r="A7327" s="17">
        <v>7327</v>
      </c>
      <c r="E7327" s="25">
        <f>HLOOKUP(Eingabe!$C$6,Kalkulationen!$T$1:$U$8762,A7328)</f>
        <v>1.0799308393294713E-2</v>
      </c>
    </row>
    <row r="7328" spans="1:5" x14ac:dyDescent="0.15">
      <c r="A7328" s="17">
        <v>7328</v>
      </c>
      <c r="E7328" s="25">
        <f>HLOOKUP(Eingabe!$C$6,Kalkulationen!$T$1:$U$8762,A7329)</f>
        <v>1.0799308393294713E-2</v>
      </c>
    </row>
    <row r="7329" spans="1:5" x14ac:dyDescent="0.15">
      <c r="A7329" s="17">
        <v>7329</v>
      </c>
      <c r="E7329" s="25">
        <f>HLOOKUP(Eingabe!$C$6,Kalkulationen!$T$1:$U$8762,A7330)</f>
        <v>1.0799308393294713E-2</v>
      </c>
    </row>
    <row r="7330" spans="1:5" x14ac:dyDescent="0.15">
      <c r="A7330" s="17">
        <v>7330</v>
      </c>
      <c r="E7330" s="25">
        <f>HLOOKUP(Eingabe!$C$6,Kalkulationen!$T$1:$U$8762,A7331)</f>
        <v>1.0799308393294713E-2</v>
      </c>
    </row>
    <row r="7331" spans="1:5" x14ac:dyDescent="0.15">
      <c r="A7331" s="17">
        <v>7331</v>
      </c>
      <c r="E7331" s="25">
        <f>HLOOKUP(Eingabe!$C$6,Kalkulationen!$T$1:$U$8762,A7332)</f>
        <v>1.0799308393294713E-2</v>
      </c>
    </row>
    <row r="7332" spans="1:5" x14ac:dyDescent="0.15">
      <c r="A7332" s="17">
        <v>7332</v>
      </c>
      <c r="E7332" s="25">
        <f>HLOOKUP(Eingabe!$C$6,Kalkulationen!$T$1:$U$8762,A7333)</f>
        <v>1.0799308393294713E-2</v>
      </c>
    </row>
    <row r="7333" spans="1:5" x14ac:dyDescent="0.15">
      <c r="A7333" s="17">
        <v>7333</v>
      </c>
      <c r="E7333" s="25">
        <f>HLOOKUP(Eingabe!$C$6,Kalkulationen!$T$1:$U$8762,A7334)</f>
        <v>1.0799308393294713E-2</v>
      </c>
    </row>
    <row r="7334" spans="1:5" x14ac:dyDescent="0.15">
      <c r="A7334" s="17">
        <v>7334</v>
      </c>
      <c r="E7334" s="25">
        <f>HLOOKUP(Eingabe!$C$6,Kalkulationen!$T$1:$U$8762,A7335)</f>
        <v>1.0799308393294713E-2</v>
      </c>
    </row>
    <row r="7335" spans="1:5" x14ac:dyDescent="0.15">
      <c r="A7335" s="17">
        <v>7335</v>
      </c>
      <c r="E7335" s="25">
        <f>HLOOKUP(Eingabe!$C$6,Kalkulationen!$T$1:$U$8762,A7336)</f>
        <v>1.0799308393294713E-2</v>
      </c>
    </row>
    <row r="7336" spans="1:5" x14ac:dyDescent="0.15">
      <c r="A7336" s="17">
        <v>7336</v>
      </c>
      <c r="E7336" s="25">
        <f>HLOOKUP(Eingabe!$C$6,Kalkulationen!$T$1:$U$8762,A7337)</f>
        <v>1.0799308393294713E-2</v>
      </c>
    </row>
    <row r="7337" spans="1:5" x14ac:dyDescent="0.15">
      <c r="A7337" s="17">
        <v>7337</v>
      </c>
      <c r="E7337" s="25">
        <f>HLOOKUP(Eingabe!$C$6,Kalkulationen!$T$1:$U$8762,A7338)</f>
        <v>1.0799308393294713E-2</v>
      </c>
    </row>
    <row r="7338" spans="1:5" x14ac:dyDescent="0.15">
      <c r="A7338" s="17">
        <v>7338</v>
      </c>
      <c r="E7338" s="25">
        <f>HLOOKUP(Eingabe!$C$6,Kalkulationen!$T$1:$U$8762,A7339)</f>
        <v>1.0799308393294713E-2</v>
      </c>
    </row>
    <row r="7339" spans="1:5" x14ac:dyDescent="0.15">
      <c r="A7339" s="17">
        <v>7339</v>
      </c>
      <c r="E7339" s="25">
        <f>HLOOKUP(Eingabe!$C$6,Kalkulationen!$T$1:$U$8762,A7340)</f>
        <v>1.0799308393294713E-2</v>
      </c>
    </row>
    <row r="7340" spans="1:5" x14ac:dyDescent="0.15">
      <c r="A7340" s="17">
        <v>7340</v>
      </c>
      <c r="E7340" s="25">
        <f>HLOOKUP(Eingabe!$C$6,Kalkulationen!$T$1:$U$8762,A7341)</f>
        <v>1.0799308393294713E-2</v>
      </c>
    </row>
    <row r="7341" spans="1:5" x14ac:dyDescent="0.15">
      <c r="A7341" s="17">
        <v>7341</v>
      </c>
      <c r="E7341" s="25">
        <f>HLOOKUP(Eingabe!$C$6,Kalkulationen!$T$1:$U$8762,A7342)</f>
        <v>1.0799308393294713E-2</v>
      </c>
    </row>
    <row r="7342" spans="1:5" x14ac:dyDescent="0.15">
      <c r="A7342" s="17">
        <v>7342</v>
      </c>
      <c r="E7342" s="25">
        <f>HLOOKUP(Eingabe!$C$6,Kalkulationen!$T$1:$U$8762,A7343)</f>
        <v>1.0799308393294713E-2</v>
      </c>
    </row>
    <row r="7343" spans="1:5" x14ac:dyDescent="0.15">
      <c r="A7343" s="17">
        <v>7343</v>
      </c>
      <c r="E7343" s="25">
        <f>HLOOKUP(Eingabe!$C$6,Kalkulationen!$T$1:$U$8762,A7344)</f>
        <v>1.0799308393294713E-2</v>
      </c>
    </row>
    <row r="7344" spans="1:5" x14ac:dyDescent="0.15">
      <c r="A7344" s="17">
        <v>7344</v>
      </c>
      <c r="E7344" s="25">
        <f>HLOOKUP(Eingabe!$C$6,Kalkulationen!$T$1:$U$8762,A7345)</f>
        <v>1.0799308393294713E-2</v>
      </c>
    </row>
    <row r="7345" spans="1:5" x14ac:dyDescent="0.15">
      <c r="A7345" s="17">
        <v>7345</v>
      </c>
      <c r="E7345" s="25">
        <f>HLOOKUP(Eingabe!$C$6,Kalkulationen!$T$1:$U$8762,A7346)</f>
        <v>1.0799308393294713E-2</v>
      </c>
    </row>
    <row r="7346" spans="1:5" x14ac:dyDescent="0.15">
      <c r="A7346" s="17">
        <v>7346</v>
      </c>
      <c r="E7346" s="25">
        <f>HLOOKUP(Eingabe!$C$6,Kalkulationen!$T$1:$U$8762,A7347)</f>
        <v>1.0799308393294713E-2</v>
      </c>
    </row>
    <row r="7347" spans="1:5" x14ac:dyDescent="0.15">
      <c r="A7347" s="17">
        <v>7347</v>
      </c>
      <c r="E7347" s="25">
        <f>HLOOKUP(Eingabe!$C$6,Kalkulationen!$T$1:$U$8762,A7348)</f>
        <v>1.0799308393294713E-2</v>
      </c>
    </row>
    <row r="7348" spans="1:5" x14ac:dyDescent="0.15">
      <c r="A7348" s="17">
        <v>7348</v>
      </c>
      <c r="E7348" s="25">
        <f>HLOOKUP(Eingabe!$C$6,Kalkulationen!$T$1:$U$8762,A7349)</f>
        <v>1.0799308393294713E-2</v>
      </c>
    </row>
    <row r="7349" spans="1:5" x14ac:dyDescent="0.15">
      <c r="A7349" s="17">
        <v>7349</v>
      </c>
      <c r="E7349" s="25">
        <f>HLOOKUP(Eingabe!$C$6,Kalkulationen!$T$1:$U$8762,A7350)</f>
        <v>1.0799308393294713E-2</v>
      </c>
    </row>
    <row r="7350" spans="1:5" x14ac:dyDescent="0.15">
      <c r="A7350" s="17">
        <v>7350</v>
      </c>
      <c r="E7350" s="25">
        <f>HLOOKUP(Eingabe!$C$6,Kalkulationen!$T$1:$U$8762,A7351)</f>
        <v>1.0799308393294713E-2</v>
      </c>
    </row>
    <row r="7351" spans="1:5" x14ac:dyDescent="0.15">
      <c r="A7351" s="17">
        <v>7351</v>
      </c>
      <c r="E7351" s="25">
        <f>HLOOKUP(Eingabe!$C$6,Kalkulationen!$T$1:$U$8762,A7352)</f>
        <v>1.0799308393294713E-2</v>
      </c>
    </row>
    <row r="7352" spans="1:5" x14ac:dyDescent="0.15">
      <c r="A7352" s="17">
        <v>7352</v>
      </c>
      <c r="E7352" s="25">
        <f>HLOOKUP(Eingabe!$C$6,Kalkulationen!$T$1:$U$8762,A7353)</f>
        <v>1.0799308393294713E-2</v>
      </c>
    </row>
    <row r="7353" spans="1:5" x14ac:dyDescent="0.15">
      <c r="A7353" s="17">
        <v>7353</v>
      </c>
      <c r="E7353" s="25">
        <f>HLOOKUP(Eingabe!$C$6,Kalkulationen!$T$1:$U$8762,A7354)</f>
        <v>1.0799308393294713E-2</v>
      </c>
    </row>
    <row r="7354" spans="1:5" x14ac:dyDescent="0.15">
      <c r="A7354" s="17">
        <v>7354</v>
      </c>
      <c r="E7354" s="25">
        <f>HLOOKUP(Eingabe!$C$6,Kalkulationen!$T$1:$U$8762,A7355)</f>
        <v>1.0799308393294713E-2</v>
      </c>
    </row>
    <row r="7355" spans="1:5" x14ac:dyDescent="0.15">
      <c r="A7355" s="17">
        <v>7355</v>
      </c>
      <c r="E7355" s="25">
        <f>HLOOKUP(Eingabe!$C$6,Kalkulationen!$T$1:$U$8762,A7356)</f>
        <v>1.0799308393294713E-2</v>
      </c>
    </row>
    <row r="7356" spans="1:5" x14ac:dyDescent="0.15">
      <c r="A7356" s="17">
        <v>7356</v>
      </c>
      <c r="E7356" s="25">
        <f>HLOOKUP(Eingabe!$C$6,Kalkulationen!$T$1:$U$8762,A7357)</f>
        <v>1.0799308393294713E-2</v>
      </c>
    </row>
    <row r="7357" spans="1:5" x14ac:dyDescent="0.15">
      <c r="A7357" s="17">
        <v>7357</v>
      </c>
      <c r="E7357" s="25">
        <f>HLOOKUP(Eingabe!$C$6,Kalkulationen!$T$1:$U$8762,A7358)</f>
        <v>1.0799308393294713E-2</v>
      </c>
    </row>
    <row r="7358" spans="1:5" x14ac:dyDescent="0.15">
      <c r="A7358" s="17">
        <v>7358</v>
      </c>
      <c r="E7358" s="25">
        <f>HLOOKUP(Eingabe!$C$6,Kalkulationen!$T$1:$U$8762,A7359)</f>
        <v>1.0799308393294713E-2</v>
      </c>
    </row>
    <row r="7359" spans="1:5" x14ac:dyDescent="0.15">
      <c r="A7359" s="17">
        <v>7359</v>
      </c>
      <c r="E7359" s="25">
        <f>HLOOKUP(Eingabe!$C$6,Kalkulationen!$T$1:$U$8762,A7360)</f>
        <v>1.0799308393294713E-2</v>
      </c>
    </row>
    <row r="7360" spans="1:5" x14ac:dyDescent="0.15">
      <c r="A7360" s="17">
        <v>7360</v>
      </c>
      <c r="E7360" s="25">
        <f>HLOOKUP(Eingabe!$C$6,Kalkulationen!$T$1:$U$8762,A7361)</f>
        <v>1.0799308393294713E-2</v>
      </c>
    </row>
    <row r="7361" spans="1:5" x14ac:dyDescent="0.15">
      <c r="A7361" s="17">
        <v>7361</v>
      </c>
      <c r="E7361" s="25">
        <f>HLOOKUP(Eingabe!$C$6,Kalkulationen!$T$1:$U$8762,A7362)</f>
        <v>1.0799308393294713E-2</v>
      </c>
    </row>
    <row r="7362" spans="1:5" x14ac:dyDescent="0.15">
      <c r="A7362" s="17">
        <v>7362</v>
      </c>
      <c r="E7362" s="25">
        <f>HLOOKUP(Eingabe!$C$6,Kalkulationen!$T$1:$U$8762,A7363)</f>
        <v>1.0799308393294713E-2</v>
      </c>
    </row>
    <row r="7363" spans="1:5" x14ac:dyDescent="0.15">
      <c r="A7363" s="17">
        <v>7363</v>
      </c>
      <c r="E7363" s="25">
        <f>HLOOKUP(Eingabe!$C$6,Kalkulationen!$T$1:$U$8762,A7364)</f>
        <v>1.0799308393294713E-2</v>
      </c>
    </row>
    <row r="7364" spans="1:5" x14ac:dyDescent="0.15">
      <c r="A7364" s="17">
        <v>7364</v>
      </c>
      <c r="E7364" s="25">
        <f>HLOOKUP(Eingabe!$C$6,Kalkulationen!$T$1:$U$8762,A7365)</f>
        <v>1.0799308393294713E-2</v>
      </c>
    </row>
    <row r="7365" spans="1:5" x14ac:dyDescent="0.15">
      <c r="A7365" s="17">
        <v>7365</v>
      </c>
      <c r="E7365" s="25">
        <f>HLOOKUP(Eingabe!$C$6,Kalkulationen!$T$1:$U$8762,A7366)</f>
        <v>1.0799308393294713E-2</v>
      </c>
    </row>
    <row r="7366" spans="1:5" x14ac:dyDescent="0.15">
      <c r="A7366" s="17">
        <v>7366</v>
      </c>
      <c r="E7366" s="25">
        <f>HLOOKUP(Eingabe!$C$6,Kalkulationen!$T$1:$U$8762,A7367)</f>
        <v>1.0799308393294713E-2</v>
      </c>
    </row>
    <row r="7367" spans="1:5" x14ac:dyDescent="0.15">
      <c r="A7367" s="17">
        <v>7367</v>
      </c>
      <c r="E7367" s="25">
        <f>HLOOKUP(Eingabe!$C$6,Kalkulationen!$T$1:$U$8762,A7368)</f>
        <v>1.0799308393294713E-2</v>
      </c>
    </row>
    <row r="7368" spans="1:5" x14ac:dyDescent="0.15">
      <c r="A7368" s="17">
        <v>7368</v>
      </c>
      <c r="E7368" s="25">
        <f>HLOOKUP(Eingabe!$C$6,Kalkulationen!$T$1:$U$8762,A7369)</f>
        <v>1.0799308393294713E-2</v>
      </c>
    </row>
    <row r="7369" spans="1:5" x14ac:dyDescent="0.15">
      <c r="A7369" s="17">
        <v>7369</v>
      </c>
      <c r="E7369" s="25">
        <f>HLOOKUP(Eingabe!$C$6,Kalkulationen!$T$1:$U$8762,A7370)</f>
        <v>1.0799308393294713E-2</v>
      </c>
    </row>
    <row r="7370" spans="1:5" x14ac:dyDescent="0.15">
      <c r="A7370" s="17">
        <v>7370</v>
      </c>
      <c r="E7370" s="25">
        <f>HLOOKUP(Eingabe!$C$6,Kalkulationen!$T$1:$U$8762,A7371)</f>
        <v>1.0799308393294713E-2</v>
      </c>
    </row>
    <row r="7371" spans="1:5" x14ac:dyDescent="0.15">
      <c r="A7371" s="17">
        <v>7371</v>
      </c>
      <c r="E7371" s="25">
        <f>HLOOKUP(Eingabe!$C$6,Kalkulationen!$T$1:$U$8762,A7372)</f>
        <v>1.0799308393294713E-2</v>
      </c>
    </row>
    <row r="7372" spans="1:5" x14ac:dyDescent="0.15">
      <c r="A7372" s="17">
        <v>7372</v>
      </c>
      <c r="E7372" s="25">
        <f>HLOOKUP(Eingabe!$C$6,Kalkulationen!$T$1:$U$8762,A7373)</f>
        <v>1.0799308393294713E-2</v>
      </c>
    </row>
    <row r="7373" spans="1:5" x14ac:dyDescent="0.15">
      <c r="A7373" s="17">
        <v>7373</v>
      </c>
      <c r="E7373" s="25">
        <f>HLOOKUP(Eingabe!$C$6,Kalkulationen!$T$1:$U$8762,A7374)</f>
        <v>1.0799308393294713E-2</v>
      </c>
    </row>
    <row r="7374" spans="1:5" x14ac:dyDescent="0.15">
      <c r="A7374" s="17">
        <v>7374</v>
      </c>
      <c r="E7374" s="25">
        <f>HLOOKUP(Eingabe!$C$6,Kalkulationen!$T$1:$U$8762,A7375)</f>
        <v>1.0799308393294713E-2</v>
      </c>
    </row>
    <row r="7375" spans="1:5" x14ac:dyDescent="0.15">
      <c r="A7375" s="17">
        <v>7375</v>
      </c>
      <c r="E7375" s="25">
        <f>HLOOKUP(Eingabe!$C$6,Kalkulationen!$T$1:$U$8762,A7376)</f>
        <v>1.0799308393294713E-2</v>
      </c>
    </row>
    <row r="7376" spans="1:5" x14ac:dyDescent="0.15">
      <c r="A7376" s="17">
        <v>7376</v>
      </c>
      <c r="E7376" s="25">
        <f>HLOOKUP(Eingabe!$C$6,Kalkulationen!$T$1:$U$8762,A7377)</f>
        <v>1.0799308393294713E-2</v>
      </c>
    </row>
    <row r="7377" spans="1:5" x14ac:dyDescent="0.15">
      <c r="A7377" s="17">
        <v>7377</v>
      </c>
      <c r="E7377" s="25">
        <f>HLOOKUP(Eingabe!$C$6,Kalkulationen!$T$1:$U$8762,A7378)</f>
        <v>1.0799308393294713E-2</v>
      </c>
    </row>
    <row r="7378" spans="1:5" x14ac:dyDescent="0.15">
      <c r="A7378" s="17">
        <v>7378</v>
      </c>
      <c r="E7378" s="25">
        <f>HLOOKUP(Eingabe!$C$6,Kalkulationen!$T$1:$U$8762,A7379)</f>
        <v>1.0799308393294713E-2</v>
      </c>
    </row>
    <row r="7379" spans="1:5" x14ac:dyDescent="0.15">
      <c r="A7379" s="17">
        <v>7379</v>
      </c>
      <c r="E7379" s="25">
        <f>HLOOKUP(Eingabe!$C$6,Kalkulationen!$T$1:$U$8762,A7380)</f>
        <v>1.0799308393294713E-2</v>
      </c>
    </row>
    <row r="7380" spans="1:5" x14ac:dyDescent="0.15">
      <c r="A7380" s="17">
        <v>7380</v>
      </c>
      <c r="E7380" s="25">
        <f>HLOOKUP(Eingabe!$C$6,Kalkulationen!$T$1:$U$8762,A7381)</f>
        <v>1.0799308393294713E-2</v>
      </c>
    </row>
    <row r="7381" spans="1:5" x14ac:dyDescent="0.15">
      <c r="A7381" s="17">
        <v>7381</v>
      </c>
      <c r="E7381" s="25">
        <f>HLOOKUP(Eingabe!$C$6,Kalkulationen!$T$1:$U$8762,A7382)</f>
        <v>1.0799308393294713E-2</v>
      </c>
    </row>
    <row r="7382" spans="1:5" x14ac:dyDescent="0.15">
      <c r="A7382" s="17">
        <v>7382</v>
      </c>
      <c r="E7382" s="25">
        <f>HLOOKUP(Eingabe!$C$6,Kalkulationen!$T$1:$U$8762,A7383)</f>
        <v>1.0799308393294713E-2</v>
      </c>
    </row>
    <row r="7383" spans="1:5" x14ac:dyDescent="0.15">
      <c r="A7383" s="17">
        <v>7383</v>
      </c>
      <c r="E7383" s="25">
        <f>HLOOKUP(Eingabe!$C$6,Kalkulationen!$T$1:$U$8762,A7384)</f>
        <v>1.0799308393294713E-2</v>
      </c>
    </row>
    <row r="7384" spans="1:5" x14ac:dyDescent="0.15">
      <c r="A7384" s="17">
        <v>7384</v>
      </c>
      <c r="E7384" s="25">
        <f>HLOOKUP(Eingabe!$C$6,Kalkulationen!$T$1:$U$8762,A7385)</f>
        <v>1.0799308393294713E-2</v>
      </c>
    </row>
    <row r="7385" spans="1:5" x14ac:dyDescent="0.15">
      <c r="A7385" s="17">
        <v>7385</v>
      </c>
      <c r="E7385" s="25">
        <f>HLOOKUP(Eingabe!$C$6,Kalkulationen!$T$1:$U$8762,A7386)</f>
        <v>1.0799308393294713E-2</v>
      </c>
    </row>
    <row r="7386" spans="1:5" x14ac:dyDescent="0.15">
      <c r="A7386" s="17">
        <v>7386</v>
      </c>
      <c r="E7386" s="25">
        <f>HLOOKUP(Eingabe!$C$6,Kalkulationen!$T$1:$U$8762,A7387)</f>
        <v>1.0799308393294713E-2</v>
      </c>
    </row>
    <row r="7387" spans="1:5" x14ac:dyDescent="0.15">
      <c r="A7387" s="17">
        <v>7387</v>
      </c>
      <c r="E7387" s="25">
        <f>HLOOKUP(Eingabe!$C$6,Kalkulationen!$T$1:$U$8762,A7388)</f>
        <v>1.0799308393294713E-2</v>
      </c>
    </row>
    <row r="7388" spans="1:5" x14ac:dyDescent="0.15">
      <c r="A7388" s="17">
        <v>7388</v>
      </c>
      <c r="E7388" s="25">
        <f>HLOOKUP(Eingabe!$C$6,Kalkulationen!$T$1:$U$8762,A7389)</f>
        <v>1.0799308393294713E-2</v>
      </c>
    </row>
    <row r="7389" spans="1:5" x14ac:dyDescent="0.15">
      <c r="A7389" s="17">
        <v>7389</v>
      </c>
      <c r="E7389" s="25">
        <f>HLOOKUP(Eingabe!$C$6,Kalkulationen!$T$1:$U$8762,A7390)</f>
        <v>1.0799308393294713E-2</v>
      </c>
    </row>
    <row r="7390" spans="1:5" x14ac:dyDescent="0.15">
      <c r="A7390" s="17">
        <v>7390</v>
      </c>
      <c r="E7390" s="25">
        <f>HLOOKUP(Eingabe!$C$6,Kalkulationen!$T$1:$U$8762,A7391)</f>
        <v>1.0799308393294713E-2</v>
      </c>
    </row>
    <row r="7391" spans="1:5" x14ac:dyDescent="0.15">
      <c r="A7391" s="17">
        <v>7391</v>
      </c>
      <c r="E7391" s="25">
        <f>HLOOKUP(Eingabe!$C$6,Kalkulationen!$T$1:$U$8762,A7392)</f>
        <v>1.0799308393294713E-2</v>
      </c>
    </row>
    <row r="7392" spans="1:5" x14ac:dyDescent="0.15">
      <c r="A7392" s="17">
        <v>7392</v>
      </c>
      <c r="E7392" s="25">
        <f>HLOOKUP(Eingabe!$C$6,Kalkulationen!$T$1:$U$8762,A7393)</f>
        <v>1.0799308393294713E-2</v>
      </c>
    </row>
    <row r="7393" spans="1:5" x14ac:dyDescent="0.15">
      <c r="A7393" s="17">
        <v>7393</v>
      </c>
      <c r="E7393" s="25">
        <f>HLOOKUP(Eingabe!$C$6,Kalkulationen!$T$1:$U$8762,A7394)</f>
        <v>1.0799308393294713E-2</v>
      </c>
    </row>
    <row r="7394" spans="1:5" x14ac:dyDescent="0.15">
      <c r="A7394" s="17">
        <v>7394</v>
      </c>
      <c r="E7394" s="25">
        <f>HLOOKUP(Eingabe!$C$6,Kalkulationen!$T$1:$U$8762,A7395)</f>
        <v>1.0799308393294713E-2</v>
      </c>
    </row>
    <row r="7395" spans="1:5" x14ac:dyDescent="0.15">
      <c r="A7395" s="17">
        <v>7395</v>
      </c>
      <c r="E7395" s="25">
        <f>HLOOKUP(Eingabe!$C$6,Kalkulationen!$T$1:$U$8762,A7396)</f>
        <v>1.0799308393294713E-2</v>
      </c>
    </row>
    <row r="7396" spans="1:5" x14ac:dyDescent="0.15">
      <c r="A7396" s="17">
        <v>7396</v>
      </c>
      <c r="E7396" s="25">
        <f>HLOOKUP(Eingabe!$C$6,Kalkulationen!$T$1:$U$8762,A7397)</f>
        <v>1.0799308393294713E-2</v>
      </c>
    </row>
    <row r="7397" spans="1:5" x14ac:dyDescent="0.15">
      <c r="A7397" s="17">
        <v>7397</v>
      </c>
      <c r="E7397" s="25">
        <f>HLOOKUP(Eingabe!$C$6,Kalkulationen!$T$1:$U$8762,A7398)</f>
        <v>1.0799308393294713E-2</v>
      </c>
    </row>
    <row r="7398" spans="1:5" x14ac:dyDescent="0.15">
      <c r="A7398" s="17">
        <v>7398</v>
      </c>
      <c r="E7398" s="25">
        <f>HLOOKUP(Eingabe!$C$6,Kalkulationen!$T$1:$U$8762,A7399)</f>
        <v>1.0799308393294713E-2</v>
      </c>
    </row>
    <row r="7399" spans="1:5" x14ac:dyDescent="0.15">
      <c r="A7399" s="17">
        <v>7399</v>
      </c>
      <c r="E7399" s="25">
        <f>HLOOKUP(Eingabe!$C$6,Kalkulationen!$T$1:$U$8762,A7400)</f>
        <v>1.0799308393294713E-2</v>
      </c>
    </row>
    <row r="7400" spans="1:5" x14ac:dyDescent="0.15">
      <c r="A7400" s="17">
        <v>7400</v>
      </c>
      <c r="E7400" s="25">
        <f>HLOOKUP(Eingabe!$C$6,Kalkulationen!$T$1:$U$8762,A7401)</f>
        <v>1.0799308393294713E-2</v>
      </c>
    </row>
    <row r="7401" spans="1:5" x14ac:dyDescent="0.15">
      <c r="A7401" s="17">
        <v>7401</v>
      </c>
      <c r="E7401" s="25">
        <f>HLOOKUP(Eingabe!$C$6,Kalkulationen!$T$1:$U$8762,A7402)</f>
        <v>1.0799308393294713E-2</v>
      </c>
    </row>
    <row r="7402" spans="1:5" x14ac:dyDescent="0.15">
      <c r="A7402" s="17">
        <v>7402</v>
      </c>
      <c r="E7402" s="25">
        <f>HLOOKUP(Eingabe!$C$6,Kalkulationen!$T$1:$U$8762,A7403)</f>
        <v>1.0799308393294713E-2</v>
      </c>
    </row>
    <row r="7403" spans="1:5" x14ac:dyDescent="0.15">
      <c r="A7403" s="17">
        <v>7403</v>
      </c>
      <c r="E7403" s="25">
        <f>HLOOKUP(Eingabe!$C$6,Kalkulationen!$T$1:$U$8762,A7404)</f>
        <v>1.0799308393294713E-2</v>
      </c>
    </row>
    <row r="7404" spans="1:5" x14ac:dyDescent="0.15">
      <c r="A7404" s="17">
        <v>7404</v>
      </c>
      <c r="E7404" s="25">
        <f>HLOOKUP(Eingabe!$C$6,Kalkulationen!$T$1:$U$8762,A7405)</f>
        <v>1.0799308393294713E-2</v>
      </c>
    </row>
    <row r="7405" spans="1:5" x14ac:dyDescent="0.15">
      <c r="A7405" s="17">
        <v>7405</v>
      </c>
      <c r="E7405" s="25">
        <f>HLOOKUP(Eingabe!$C$6,Kalkulationen!$T$1:$U$8762,A7406)</f>
        <v>1.0799308393294713E-2</v>
      </c>
    </row>
    <row r="7406" spans="1:5" x14ac:dyDescent="0.15">
      <c r="A7406" s="17">
        <v>7406</v>
      </c>
      <c r="E7406" s="25">
        <f>HLOOKUP(Eingabe!$C$6,Kalkulationen!$T$1:$U$8762,A7407)</f>
        <v>1.0799308393294713E-2</v>
      </c>
    </row>
    <row r="7407" spans="1:5" x14ac:dyDescent="0.15">
      <c r="A7407" s="17">
        <v>7407</v>
      </c>
      <c r="E7407" s="25">
        <f>HLOOKUP(Eingabe!$C$6,Kalkulationen!$T$1:$U$8762,A7408)</f>
        <v>1.0799308393294713E-2</v>
      </c>
    </row>
    <row r="7408" spans="1:5" x14ac:dyDescent="0.15">
      <c r="A7408" s="17">
        <v>7408</v>
      </c>
      <c r="E7408" s="25">
        <f>HLOOKUP(Eingabe!$C$6,Kalkulationen!$T$1:$U$8762,A7409)</f>
        <v>1.0799308393294713E-2</v>
      </c>
    </row>
    <row r="7409" spans="1:5" x14ac:dyDescent="0.15">
      <c r="A7409" s="17">
        <v>7409</v>
      </c>
      <c r="E7409" s="25">
        <f>HLOOKUP(Eingabe!$C$6,Kalkulationen!$T$1:$U$8762,A7410)</f>
        <v>1.0799308393294713E-2</v>
      </c>
    </row>
    <row r="7410" spans="1:5" x14ac:dyDescent="0.15">
      <c r="A7410" s="17">
        <v>7410</v>
      </c>
      <c r="E7410" s="25">
        <f>HLOOKUP(Eingabe!$C$6,Kalkulationen!$T$1:$U$8762,A7411)</f>
        <v>1.0799308393294713E-2</v>
      </c>
    </row>
    <row r="7411" spans="1:5" x14ac:dyDescent="0.15">
      <c r="A7411" s="17">
        <v>7411</v>
      </c>
      <c r="E7411" s="25">
        <f>HLOOKUP(Eingabe!$C$6,Kalkulationen!$T$1:$U$8762,A7412)</f>
        <v>1.0799308393294713E-2</v>
      </c>
    </row>
    <row r="7412" spans="1:5" x14ac:dyDescent="0.15">
      <c r="A7412" s="17">
        <v>7412</v>
      </c>
      <c r="E7412" s="25">
        <f>HLOOKUP(Eingabe!$C$6,Kalkulationen!$T$1:$U$8762,A7413)</f>
        <v>1.0799308393294713E-2</v>
      </c>
    </row>
    <row r="7413" spans="1:5" x14ac:dyDescent="0.15">
      <c r="A7413" s="17">
        <v>7413</v>
      </c>
      <c r="E7413" s="25">
        <f>HLOOKUP(Eingabe!$C$6,Kalkulationen!$T$1:$U$8762,A7414)</f>
        <v>1.0799308393294713E-2</v>
      </c>
    </row>
    <row r="7414" spans="1:5" x14ac:dyDescent="0.15">
      <c r="A7414" s="17">
        <v>7414</v>
      </c>
      <c r="E7414" s="25">
        <f>HLOOKUP(Eingabe!$C$6,Kalkulationen!$T$1:$U$8762,A7415)</f>
        <v>1.0799308393294713E-2</v>
      </c>
    </row>
    <row r="7415" spans="1:5" x14ac:dyDescent="0.15">
      <c r="A7415" s="17">
        <v>7415</v>
      </c>
      <c r="E7415" s="25">
        <f>HLOOKUP(Eingabe!$C$6,Kalkulationen!$T$1:$U$8762,A7416)</f>
        <v>1.0799308393294713E-2</v>
      </c>
    </row>
    <row r="7416" spans="1:5" x14ac:dyDescent="0.15">
      <c r="A7416" s="17">
        <v>7416</v>
      </c>
      <c r="E7416" s="25">
        <f>HLOOKUP(Eingabe!$C$6,Kalkulationen!$T$1:$U$8762,A7417)</f>
        <v>1.0799308393294713E-2</v>
      </c>
    </row>
    <row r="7417" spans="1:5" x14ac:dyDescent="0.15">
      <c r="A7417" s="17">
        <v>7417</v>
      </c>
      <c r="E7417" s="25">
        <f>HLOOKUP(Eingabe!$C$6,Kalkulationen!$T$1:$U$8762,A7418)</f>
        <v>1.0799308393294713E-2</v>
      </c>
    </row>
    <row r="7418" spans="1:5" x14ac:dyDescent="0.15">
      <c r="A7418" s="17">
        <v>7418</v>
      </c>
      <c r="E7418" s="25">
        <f>HLOOKUP(Eingabe!$C$6,Kalkulationen!$T$1:$U$8762,A7419)</f>
        <v>1.0799308393294713E-2</v>
      </c>
    </row>
    <row r="7419" spans="1:5" x14ac:dyDescent="0.15">
      <c r="A7419" s="17">
        <v>7419</v>
      </c>
      <c r="E7419" s="25">
        <f>HLOOKUP(Eingabe!$C$6,Kalkulationen!$T$1:$U$8762,A7420)</f>
        <v>1.0799308393294713E-2</v>
      </c>
    </row>
    <row r="7420" spans="1:5" x14ac:dyDescent="0.15">
      <c r="A7420" s="17">
        <v>7420</v>
      </c>
      <c r="E7420" s="25">
        <f>HLOOKUP(Eingabe!$C$6,Kalkulationen!$T$1:$U$8762,A7421)</f>
        <v>1.0799308393294713E-2</v>
      </c>
    </row>
    <row r="7421" spans="1:5" x14ac:dyDescent="0.15">
      <c r="A7421" s="17">
        <v>7421</v>
      </c>
      <c r="E7421" s="25">
        <f>HLOOKUP(Eingabe!$C$6,Kalkulationen!$T$1:$U$8762,A7422)</f>
        <v>1.0799308393294713E-2</v>
      </c>
    </row>
    <row r="7422" spans="1:5" x14ac:dyDescent="0.15">
      <c r="A7422" s="17">
        <v>7422</v>
      </c>
      <c r="E7422" s="25">
        <f>HLOOKUP(Eingabe!$C$6,Kalkulationen!$T$1:$U$8762,A7423)</f>
        <v>1.0799308393294713E-2</v>
      </c>
    </row>
    <row r="7423" spans="1:5" x14ac:dyDescent="0.15">
      <c r="A7423" s="17">
        <v>7423</v>
      </c>
      <c r="E7423" s="25">
        <f>HLOOKUP(Eingabe!$C$6,Kalkulationen!$T$1:$U$8762,A7424)</f>
        <v>1.0799308393294713E-2</v>
      </c>
    </row>
    <row r="7424" spans="1:5" x14ac:dyDescent="0.15">
      <c r="A7424" s="17">
        <v>7424</v>
      </c>
      <c r="E7424" s="25">
        <f>HLOOKUP(Eingabe!$C$6,Kalkulationen!$T$1:$U$8762,A7425)</f>
        <v>1.0799308393294713E-2</v>
      </c>
    </row>
    <row r="7425" spans="1:5" x14ac:dyDescent="0.15">
      <c r="A7425" s="17">
        <v>7425</v>
      </c>
      <c r="E7425" s="25">
        <f>HLOOKUP(Eingabe!$C$6,Kalkulationen!$T$1:$U$8762,A7426)</f>
        <v>1.0799308393294713E-2</v>
      </c>
    </row>
    <row r="7426" spans="1:5" x14ac:dyDescent="0.15">
      <c r="A7426" s="17">
        <v>7426</v>
      </c>
      <c r="E7426" s="25">
        <f>HLOOKUP(Eingabe!$C$6,Kalkulationen!$T$1:$U$8762,A7427)</f>
        <v>1.0799308393294713E-2</v>
      </c>
    </row>
    <row r="7427" spans="1:5" x14ac:dyDescent="0.15">
      <c r="A7427" s="17">
        <v>7427</v>
      </c>
      <c r="E7427" s="25">
        <f>HLOOKUP(Eingabe!$C$6,Kalkulationen!$T$1:$U$8762,A7428)</f>
        <v>1.0799308393294713E-2</v>
      </c>
    </row>
    <row r="7428" spans="1:5" x14ac:dyDescent="0.15">
      <c r="A7428" s="17">
        <v>7428</v>
      </c>
      <c r="E7428" s="25">
        <f>HLOOKUP(Eingabe!$C$6,Kalkulationen!$T$1:$U$8762,A7429)</f>
        <v>1.0799308393294713E-2</v>
      </c>
    </row>
    <row r="7429" spans="1:5" x14ac:dyDescent="0.15">
      <c r="A7429" s="17">
        <v>7429</v>
      </c>
      <c r="E7429" s="25">
        <f>HLOOKUP(Eingabe!$C$6,Kalkulationen!$T$1:$U$8762,A7430)</f>
        <v>1.0799308393294713E-2</v>
      </c>
    </row>
    <row r="7430" spans="1:5" x14ac:dyDescent="0.15">
      <c r="A7430" s="17">
        <v>7430</v>
      </c>
      <c r="E7430" s="25">
        <f>HLOOKUP(Eingabe!$C$6,Kalkulationen!$T$1:$U$8762,A7431)</f>
        <v>1.0799308393294713E-2</v>
      </c>
    </row>
    <row r="7431" spans="1:5" x14ac:dyDescent="0.15">
      <c r="A7431" s="17">
        <v>7431</v>
      </c>
      <c r="E7431" s="25">
        <f>HLOOKUP(Eingabe!$C$6,Kalkulationen!$T$1:$U$8762,A7432)</f>
        <v>1.0799308393294713E-2</v>
      </c>
    </row>
    <row r="7432" spans="1:5" x14ac:dyDescent="0.15">
      <c r="A7432" s="17">
        <v>7432</v>
      </c>
      <c r="E7432" s="25">
        <f>HLOOKUP(Eingabe!$C$6,Kalkulationen!$T$1:$U$8762,A7433)</f>
        <v>7.430298465926472E-3</v>
      </c>
    </row>
    <row r="7433" spans="1:5" x14ac:dyDescent="0.15">
      <c r="A7433" s="17">
        <v>7433</v>
      </c>
      <c r="E7433" s="25">
        <f>HLOOKUP(Eingabe!$C$6,Kalkulationen!$T$1:$U$8762,A7434)</f>
        <v>7.430298465926472E-3</v>
      </c>
    </row>
    <row r="7434" spans="1:5" x14ac:dyDescent="0.15">
      <c r="A7434" s="17">
        <v>7434</v>
      </c>
      <c r="E7434" s="25">
        <f>HLOOKUP(Eingabe!$C$6,Kalkulationen!$T$1:$U$8762,A7435)</f>
        <v>7.430298465926472E-3</v>
      </c>
    </row>
    <row r="7435" spans="1:5" x14ac:dyDescent="0.15">
      <c r="A7435" s="17">
        <v>7435</v>
      </c>
      <c r="E7435" s="25">
        <f>HLOOKUP(Eingabe!$C$6,Kalkulationen!$T$1:$U$8762,A7436)</f>
        <v>7.430298465926472E-3</v>
      </c>
    </row>
    <row r="7436" spans="1:5" x14ac:dyDescent="0.15">
      <c r="A7436" s="17">
        <v>7436</v>
      </c>
      <c r="E7436" s="25">
        <f>HLOOKUP(Eingabe!$C$6,Kalkulationen!$T$1:$U$8762,A7437)</f>
        <v>7.430298465926472E-3</v>
      </c>
    </row>
    <row r="7437" spans="1:5" x14ac:dyDescent="0.15">
      <c r="A7437" s="17">
        <v>7437</v>
      </c>
      <c r="E7437" s="25">
        <f>HLOOKUP(Eingabe!$C$6,Kalkulationen!$T$1:$U$8762,A7438)</f>
        <v>7.430298465926472E-3</v>
      </c>
    </row>
    <row r="7438" spans="1:5" x14ac:dyDescent="0.15">
      <c r="A7438" s="17">
        <v>7438</v>
      </c>
      <c r="E7438" s="25">
        <f>HLOOKUP(Eingabe!$C$6,Kalkulationen!$T$1:$U$8762,A7439)</f>
        <v>7.430298465926472E-3</v>
      </c>
    </row>
    <row r="7439" spans="1:5" x14ac:dyDescent="0.15">
      <c r="A7439" s="17">
        <v>7439</v>
      </c>
      <c r="E7439" s="25">
        <f>HLOOKUP(Eingabe!$C$6,Kalkulationen!$T$1:$U$8762,A7440)</f>
        <v>7.430298465926472E-3</v>
      </c>
    </row>
    <row r="7440" spans="1:5" x14ac:dyDescent="0.15">
      <c r="A7440" s="17">
        <v>7440</v>
      </c>
      <c r="E7440" s="25">
        <f>HLOOKUP(Eingabe!$C$6,Kalkulationen!$T$1:$U$8762,A7441)</f>
        <v>7.430298465926472E-3</v>
      </c>
    </row>
    <row r="7441" spans="1:5" x14ac:dyDescent="0.15">
      <c r="A7441" s="17">
        <v>7441</v>
      </c>
      <c r="E7441" s="25">
        <f>HLOOKUP(Eingabe!$C$6,Kalkulationen!$T$1:$U$8762,A7442)</f>
        <v>7.430298465926472E-3</v>
      </c>
    </row>
    <row r="7442" spans="1:5" x14ac:dyDescent="0.15">
      <c r="A7442" s="17">
        <v>7442</v>
      </c>
      <c r="E7442" s="25">
        <f>HLOOKUP(Eingabe!$C$6,Kalkulationen!$T$1:$U$8762,A7443)</f>
        <v>7.430298465926472E-3</v>
      </c>
    </row>
    <row r="7443" spans="1:5" x14ac:dyDescent="0.15">
      <c r="A7443" s="17">
        <v>7443</v>
      </c>
      <c r="E7443" s="25">
        <f>HLOOKUP(Eingabe!$C$6,Kalkulationen!$T$1:$U$8762,A7444)</f>
        <v>7.430298465926472E-3</v>
      </c>
    </row>
    <row r="7444" spans="1:5" x14ac:dyDescent="0.15">
      <c r="A7444" s="17">
        <v>7444</v>
      </c>
      <c r="E7444" s="25">
        <f>HLOOKUP(Eingabe!$C$6,Kalkulationen!$T$1:$U$8762,A7445)</f>
        <v>7.430298465926472E-3</v>
      </c>
    </row>
    <row r="7445" spans="1:5" x14ac:dyDescent="0.15">
      <c r="A7445" s="17">
        <v>7445</v>
      </c>
      <c r="E7445" s="25">
        <f>HLOOKUP(Eingabe!$C$6,Kalkulationen!$T$1:$U$8762,A7446)</f>
        <v>7.430298465926472E-3</v>
      </c>
    </row>
    <row r="7446" spans="1:5" x14ac:dyDescent="0.15">
      <c r="A7446" s="17">
        <v>7446</v>
      </c>
      <c r="E7446" s="25">
        <f>HLOOKUP(Eingabe!$C$6,Kalkulationen!$T$1:$U$8762,A7447)</f>
        <v>7.430298465926472E-3</v>
      </c>
    </row>
    <row r="7447" spans="1:5" x14ac:dyDescent="0.15">
      <c r="A7447" s="17">
        <v>7447</v>
      </c>
      <c r="E7447" s="25">
        <f>HLOOKUP(Eingabe!$C$6,Kalkulationen!$T$1:$U$8762,A7448)</f>
        <v>7.430298465926472E-3</v>
      </c>
    </row>
    <row r="7448" spans="1:5" x14ac:dyDescent="0.15">
      <c r="A7448" s="17">
        <v>7448</v>
      </c>
      <c r="E7448" s="25">
        <f>HLOOKUP(Eingabe!$C$6,Kalkulationen!$T$1:$U$8762,A7449)</f>
        <v>7.430298465926472E-3</v>
      </c>
    </row>
    <row r="7449" spans="1:5" x14ac:dyDescent="0.15">
      <c r="A7449" s="17">
        <v>7449</v>
      </c>
      <c r="E7449" s="25">
        <f>HLOOKUP(Eingabe!$C$6,Kalkulationen!$T$1:$U$8762,A7450)</f>
        <v>7.430298465926472E-3</v>
      </c>
    </row>
    <row r="7450" spans="1:5" x14ac:dyDescent="0.15">
      <c r="A7450" s="17">
        <v>7450</v>
      </c>
      <c r="E7450" s="25">
        <f>HLOOKUP(Eingabe!$C$6,Kalkulationen!$T$1:$U$8762,A7451)</f>
        <v>7.430298465926472E-3</v>
      </c>
    </row>
    <row r="7451" spans="1:5" x14ac:dyDescent="0.15">
      <c r="A7451" s="17">
        <v>7451</v>
      </c>
      <c r="E7451" s="25">
        <f>HLOOKUP(Eingabe!$C$6,Kalkulationen!$T$1:$U$8762,A7452)</f>
        <v>7.430298465926472E-3</v>
      </c>
    </row>
    <row r="7452" spans="1:5" x14ac:dyDescent="0.15">
      <c r="A7452" s="17">
        <v>7452</v>
      </c>
      <c r="E7452" s="25">
        <f>HLOOKUP(Eingabe!$C$6,Kalkulationen!$T$1:$U$8762,A7453)</f>
        <v>7.430298465926472E-3</v>
      </c>
    </row>
    <row r="7453" spans="1:5" x14ac:dyDescent="0.15">
      <c r="A7453" s="17">
        <v>7453</v>
      </c>
      <c r="E7453" s="25">
        <f>HLOOKUP(Eingabe!$C$6,Kalkulationen!$T$1:$U$8762,A7454)</f>
        <v>7.430298465926472E-3</v>
      </c>
    </row>
    <row r="7454" spans="1:5" x14ac:dyDescent="0.15">
      <c r="A7454" s="17">
        <v>7454</v>
      </c>
      <c r="E7454" s="25">
        <f>HLOOKUP(Eingabe!$C$6,Kalkulationen!$T$1:$U$8762,A7455)</f>
        <v>7.430298465926472E-3</v>
      </c>
    </row>
    <row r="7455" spans="1:5" x14ac:dyDescent="0.15">
      <c r="A7455" s="17">
        <v>7455</v>
      </c>
      <c r="E7455" s="25">
        <f>HLOOKUP(Eingabe!$C$6,Kalkulationen!$T$1:$U$8762,A7456)</f>
        <v>7.430298465926472E-3</v>
      </c>
    </row>
    <row r="7456" spans="1:5" x14ac:dyDescent="0.15">
      <c r="A7456" s="17">
        <v>7456</v>
      </c>
      <c r="E7456" s="25">
        <f>HLOOKUP(Eingabe!$C$6,Kalkulationen!$T$1:$U$8762,A7457)</f>
        <v>7.430298465926472E-3</v>
      </c>
    </row>
    <row r="7457" spans="1:5" x14ac:dyDescent="0.15">
      <c r="A7457" s="17">
        <v>7457</v>
      </c>
      <c r="E7457" s="25">
        <f>HLOOKUP(Eingabe!$C$6,Kalkulationen!$T$1:$U$8762,A7458)</f>
        <v>7.430298465926472E-3</v>
      </c>
    </row>
    <row r="7458" spans="1:5" x14ac:dyDescent="0.15">
      <c r="A7458" s="17">
        <v>7458</v>
      </c>
      <c r="E7458" s="25">
        <f>HLOOKUP(Eingabe!$C$6,Kalkulationen!$T$1:$U$8762,A7459)</f>
        <v>7.430298465926472E-3</v>
      </c>
    </row>
    <row r="7459" spans="1:5" x14ac:dyDescent="0.15">
      <c r="A7459" s="17">
        <v>7459</v>
      </c>
      <c r="E7459" s="25">
        <f>HLOOKUP(Eingabe!$C$6,Kalkulationen!$T$1:$U$8762,A7460)</f>
        <v>7.430298465926472E-3</v>
      </c>
    </row>
    <row r="7460" spans="1:5" x14ac:dyDescent="0.15">
      <c r="A7460" s="17">
        <v>7460</v>
      </c>
      <c r="E7460" s="25">
        <f>HLOOKUP(Eingabe!$C$6,Kalkulationen!$T$1:$U$8762,A7461)</f>
        <v>7.430298465926472E-3</v>
      </c>
    </row>
    <row r="7461" spans="1:5" x14ac:dyDescent="0.15">
      <c r="A7461" s="17">
        <v>7461</v>
      </c>
      <c r="E7461" s="25">
        <f>HLOOKUP(Eingabe!$C$6,Kalkulationen!$T$1:$U$8762,A7462)</f>
        <v>7.430298465926472E-3</v>
      </c>
    </row>
    <row r="7462" spans="1:5" x14ac:dyDescent="0.15">
      <c r="A7462" s="17">
        <v>7462</v>
      </c>
      <c r="E7462" s="25">
        <f>HLOOKUP(Eingabe!$C$6,Kalkulationen!$T$1:$U$8762,A7463)</f>
        <v>7.430298465926472E-3</v>
      </c>
    </row>
    <row r="7463" spans="1:5" x14ac:dyDescent="0.15">
      <c r="A7463" s="17">
        <v>7463</v>
      </c>
      <c r="E7463" s="25">
        <f>HLOOKUP(Eingabe!$C$6,Kalkulationen!$T$1:$U$8762,A7464)</f>
        <v>7.430298465926472E-3</v>
      </c>
    </row>
    <row r="7464" spans="1:5" x14ac:dyDescent="0.15">
      <c r="A7464" s="17">
        <v>7464</v>
      </c>
      <c r="E7464" s="25">
        <f>HLOOKUP(Eingabe!$C$6,Kalkulationen!$T$1:$U$8762,A7465)</f>
        <v>7.430298465926472E-3</v>
      </c>
    </row>
    <row r="7465" spans="1:5" x14ac:dyDescent="0.15">
      <c r="A7465" s="17">
        <v>7465</v>
      </c>
      <c r="E7465" s="25">
        <f>HLOOKUP(Eingabe!$C$6,Kalkulationen!$T$1:$U$8762,A7466)</f>
        <v>7.430298465926472E-3</v>
      </c>
    </row>
    <row r="7466" spans="1:5" x14ac:dyDescent="0.15">
      <c r="A7466" s="17">
        <v>7466</v>
      </c>
      <c r="E7466" s="25">
        <f>HLOOKUP(Eingabe!$C$6,Kalkulationen!$T$1:$U$8762,A7467)</f>
        <v>7.430298465926472E-3</v>
      </c>
    </row>
    <row r="7467" spans="1:5" x14ac:dyDescent="0.15">
      <c r="A7467" s="17">
        <v>7467</v>
      </c>
      <c r="E7467" s="25">
        <f>HLOOKUP(Eingabe!$C$6,Kalkulationen!$T$1:$U$8762,A7468)</f>
        <v>7.430298465926472E-3</v>
      </c>
    </row>
    <row r="7468" spans="1:5" x14ac:dyDescent="0.15">
      <c r="A7468" s="17">
        <v>7468</v>
      </c>
      <c r="E7468" s="25">
        <f>HLOOKUP(Eingabe!$C$6,Kalkulationen!$T$1:$U$8762,A7469)</f>
        <v>7.430298465926472E-3</v>
      </c>
    </row>
    <row r="7469" spans="1:5" x14ac:dyDescent="0.15">
      <c r="A7469" s="17">
        <v>7469</v>
      </c>
      <c r="E7469" s="25">
        <f>HLOOKUP(Eingabe!$C$6,Kalkulationen!$T$1:$U$8762,A7470)</f>
        <v>7.430298465926472E-3</v>
      </c>
    </row>
    <row r="7470" spans="1:5" x14ac:dyDescent="0.15">
      <c r="A7470" s="17">
        <v>7470</v>
      </c>
      <c r="E7470" s="25">
        <f>HLOOKUP(Eingabe!$C$6,Kalkulationen!$T$1:$U$8762,A7471)</f>
        <v>7.430298465926472E-3</v>
      </c>
    </row>
    <row r="7471" spans="1:5" x14ac:dyDescent="0.15">
      <c r="A7471" s="17">
        <v>7471</v>
      </c>
      <c r="E7471" s="25">
        <f>HLOOKUP(Eingabe!$C$6,Kalkulationen!$T$1:$U$8762,A7472)</f>
        <v>7.430298465926472E-3</v>
      </c>
    </row>
    <row r="7472" spans="1:5" x14ac:dyDescent="0.15">
      <c r="A7472" s="17">
        <v>7472</v>
      </c>
      <c r="E7472" s="25">
        <f>HLOOKUP(Eingabe!$C$6,Kalkulationen!$T$1:$U$8762,A7473)</f>
        <v>7.430298465926472E-3</v>
      </c>
    </row>
    <row r="7473" spans="1:5" x14ac:dyDescent="0.15">
      <c r="A7473" s="17">
        <v>7473</v>
      </c>
      <c r="E7473" s="25">
        <f>HLOOKUP(Eingabe!$C$6,Kalkulationen!$T$1:$U$8762,A7474)</f>
        <v>7.430298465926472E-3</v>
      </c>
    </row>
    <row r="7474" spans="1:5" x14ac:dyDescent="0.15">
      <c r="A7474" s="17">
        <v>7474</v>
      </c>
      <c r="E7474" s="25">
        <f>HLOOKUP(Eingabe!$C$6,Kalkulationen!$T$1:$U$8762,A7475)</f>
        <v>7.430298465926472E-3</v>
      </c>
    </row>
    <row r="7475" spans="1:5" x14ac:dyDescent="0.15">
      <c r="A7475" s="17">
        <v>7475</v>
      </c>
      <c r="E7475" s="25">
        <f>HLOOKUP(Eingabe!$C$6,Kalkulationen!$T$1:$U$8762,A7476)</f>
        <v>7.430298465926472E-3</v>
      </c>
    </row>
    <row r="7476" spans="1:5" x14ac:dyDescent="0.15">
      <c r="A7476" s="17">
        <v>7476</v>
      </c>
      <c r="E7476" s="25">
        <f>HLOOKUP(Eingabe!$C$6,Kalkulationen!$T$1:$U$8762,A7477)</f>
        <v>7.430298465926472E-3</v>
      </c>
    </row>
    <row r="7477" spans="1:5" x14ac:dyDescent="0.15">
      <c r="A7477" s="17">
        <v>7477</v>
      </c>
      <c r="E7477" s="25">
        <f>HLOOKUP(Eingabe!$C$6,Kalkulationen!$T$1:$U$8762,A7478)</f>
        <v>7.430298465926472E-3</v>
      </c>
    </row>
    <row r="7478" spans="1:5" x14ac:dyDescent="0.15">
      <c r="A7478" s="17">
        <v>7478</v>
      </c>
      <c r="E7478" s="25">
        <f>HLOOKUP(Eingabe!$C$6,Kalkulationen!$T$1:$U$8762,A7479)</f>
        <v>7.430298465926472E-3</v>
      </c>
    </row>
    <row r="7479" spans="1:5" x14ac:dyDescent="0.15">
      <c r="A7479" s="17">
        <v>7479</v>
      </c>
      <c r="E7479" s="25">
        <f>HLOOKUP(Eingabe!$C$6,Kalkulationen!$T$1:$U$8762,A7480)</f>
        <v>7.430298465926472E-3</v>
      </c>
    </row>
    <row r="7480" spans="1:5" x14ac:dyDescent="0.15">
      <c r="A7480" s="17">
        <v>7480</v>
      </c>
      <c r="E7480" s="25">
        <f>HLOOKUP(Eingabe!$C$6,Kalkulationen!$T$1:$U$8762,A7481)</f>
        <v>7.430298465926472E-3</v>
      </c>
    </row>
    <row r="7481" spans="1:5" x14ac:dyDescent="0.15">
      <c r="A7481" s="17">
        <v>7481</v>
      </c>
      <c r="E7481" s="25">
        <f>HLOOKUP(Eingabe!$C$6,Kalkulationen!$T$1:$U$8762,A7482)</f>
        <v>7.430298465926472E-3</v>
      </c>
    </row>
    <row r="7482" spans="1:5" x14ac:dyDescent="0.15">
      <c r="A7482" s="17">
        <v>7482</v>
      </c>
      <c r="E7482" s="25">
        <f>HLOOKUP(Eingabe!$C$6,Kalkulationen!$T$1:$U$8762,A7483)</f>
        <v>7.430298465926472E-3</v>
      </c>
    </row>
    <row r="7483" spans="1:5" x14ac:dyDescent="0.15">
      <c r="A7483" s="17">
        <v>7483</v>
      </c>
      <c r="E7483" s="25">
        <f>HLOOKUP(Eingabe!$C$6,Kalkulationen!$T$1:$U$8762,A7484)</f>
        <v>7.430298465926472E-3</v>
      </c>
    </row>
    <row r="7484" spans="1:5" x14ac:dyDescent="0.15">
      <c r="A7484" s="17">
        <v>7484</v>
      </c>
      <c r="E7484" s="25">
        <f>HLOOKUP(Eingabe!$C$6,Kalkulationen!$T$1:$U$8762,A7485)</f>
        <v>7.430298465926472E-3</v>
      </c>
    </row>
    <row r="7485" spans="1:5" x14ac:dyDescent="0.15">
      <c r="A7485" s="17">
        <v>7485</v>
      </c>
      <c r="E7485" s="25">
        <f>HLOOKUP(Eingabe!$C$6,Kalkulationen!$T$1:$U$8762,A7486)</f>
        <v>7.430298465926472E-3</v>
      </c>
    </row>
    <row r="7486" spans="1:5" x14ac:dyDescent="0.15">
      <c r="A7486" s="17">
        <v>7486</v>
      </c>
      <c r="E7486" s="25">
        <f>HLOOKUP(Eingabe!$C$6,Kalkulationen!$T$1:$U$8762,A7487)</f>
        <v>7.430298465926472E-3</v>
      </c>
    </row>
    <row r="7487" spans="1:5" x14ac:dyDescent="0.15">
      <c r="A7487" s="17">
        <v>7487</v>
      </c>
      <c r="E7487" s="25">
        <f>HLOOKUP(Eingabe!$C$6,Kalkulationen!$T$1:$U$8762,A7488)</f>
        <v>7.430298465926472E-3</v>
      </c>
    </row>
    <row r="7488" spans="1:5" x14ac:dyDescent="0.15">
      <c r="A7488" s="17">
        <v>7488</v>
      </c>
      <c r="E7488" s="25">
        <f>HLOOKUP(Eingabe!$C$6,Kalkulationen!$T$1:$U$8762,A7489)</f>
        <v>7.430298465926472E-3</v>
      </c>
    </row>
    <row r="7489" spans="1:5" x14ac:dyDescent="0.15">
      <c r="A7489" s="17">
        <v>7489</v>
      </c>
      <c r="E7489" s="25">
        <f>HLOOKUP(Eingabe!$C$6,Kalkulationen!$T$1:$U$8762,A7490)</f>
        <v>7.430298465926472E-3</v>
      </c>
    </row>
    <row r="7490" spans="1:5" x14ac:dyDescent="0.15">
      <c r="A7490" s="17">
        <v>7490</v>
      </c>
      <c r="E7490" s="25">
        <f>HLOOKUP(Eingabe!$C$6,Kalkulationen!$T$1:$U$8762,A7491)</f>
        <v>7.430298465926472E-3</v>
      </c>
    </row>
    <row r="7491" spans="1:5" x14ac:dyDescent="0.15">
      <c r="A7491" s="17">
        <v>7491</v>
      </c>
      <c r="E7491" s="25">
        <f>HLOOKUP(Eingabe!$C$6,Kalkulationen!$T$1:$U$8762,A7492)</f>
        <v>7.430298465926472E-3</v>
      </c>
    </row>
    <row r="7492" spans="1:5" x14ac:dyDescent="0.15">
      <c r="A7492" s="17">
        <v>7492</v>
      </c>
      <c r="E7492" s="25">
        <f>HLOOKUP(Eingabe!$C$6,Kalkulationen!$T$1:$U$8762,A7493)</f>
        <v>7.430298465926472E-3</v>
      </c>
    </row>
    <row r="7493" spans="1:5" x14ac:dyDescent="0.15">
      <c r="A7493" s="17">
        <v>7493</v>
      </c>
      <c r="E7493" s="25">
        <f>HLOOKUP(Eingabe!$C$6,Kalkulationen!$T$1:$U$8762,A7494)</f>
        <v>7.430298465926472E-3</v>
      </c>
    </row>
    <row r="7494" spans="1:5" x14ac:dyDescent="0.15">
      <c r="A7494" s="17">
        <v>7494</v>
      </c>
      <c r="E7494" s="25">
        <f>HLOOKUP(Eingabe!$C$6,Kalkulationen!$T$1:$U$8762,A7495)</f>
        <v>7.430298465926472E-3</v>
      </c>
    </row>
    <row r="7495" spans="1:5" x14ac:dyDescent="0.15">
      <c r="A7495" s="17">
        <v>7495</v>
      </c>
      <c r="E7495" s="25">
        <f>HLOOKUP(Eingabe!$C$6,Kalkulationen!$T$1:$U$8762,A7496)</f>
        <v>7.430298465926472E-3</v>
      </c>
    </row>
    <row r="7496" spans="1:5" x14ac:dyDescent="0.15">
      <c r="A7496" s="17">
        <v>7496</v>
      </c>
      <c r="E7496" s="25">
        <f>HLOOKUP(Eingabe!$C$6,Kalkulationen!$T$1:$U$8762,A7497)</f>
        <v>7.430298465926472E-3</v>
      </c>
    </row>
    <row r="7497" spans="1:5" x14ac:dyDescent="0.15">
      <c r="A7497" s="17">
        <v>7497</v>
      </c>
      <c r="E7497" s="25">
        <f>HLOOKUP(Eingabe!$C$6,Kalkulationen!$T$1:$U$8762,A7498)</f>
        <v>7.430298465926472E-3</v>
      </c>
    </row>
    <row r="7498" spans="1:5" x14ac:dyDescent="0.15">
      <c r="A7498" s="17">
        <v>7498</v>
      </c>
      <c r="E7498" s="25">
        <f>HLOOKUP(Eingabe!$C$6,Kalkulationen!$T$1:$U$8762,A7499)</f>
        <v>7.430298465926472E-3</v>
      </c>
    </row>
    <row r="7499" spans="1:5" x14ac:dyDescent="0.15">
      <c r="A7499" s="17">
        <v>7499</v>
      </c>
      <c r="E7499" s="25">
        <f>HLOOKUP(Eingabe!$C$6,Kalkulationen!$T$1:$U$8762,A7500)</f>
        <v>7.430298465926472E-3</v>
      </c>
    </row>
    <row r="7500" spans="1:5" x14ac:dyDescent="0.15">
      <c r="A7500" s="17">
        <v>7500</v>
      </c>
      <c r="E7500" s="25">
        <f>HLOOKUP(Eingabe!$C$6,Kalkulationen!$T$1:$U$8762,A7501)</f>
        <v>7.430298465926472E-3</v>
      </c>
    </row>
    <row r="7501" spans="1:5" x14ac:dyDescent="0.15">
      <c r="A7501" s="17">
        <v>7501</v>
      </c>
      <c r="E7501" s="25">
        <f>HLOOKUP(Eingabe!$C$6,Kalkulationen!$T$1:$U$8762,A7502)</f>
        <v>7.430298465926472E-3</v>
      </c>
    </row>
    <row r="7502" spans="1:5" x14ac:dyDescent="0.15">
      <c r="A7502" s="17">
        <v>7502</v>
      </c>
      <c r="E7502" s="25">
        <f>HLOOKUP(Eingabe!$C$6,Kalkulationen!$T$1:$U$8762,A7503)</f>
        <v>7.430298465926472E-3</v>
      </c>
    </row>
    <row r="7503" spans="1:5" x14ac:dyDescent="0.15">
      <c r="A7503" s="17">
        <v>7503</v>
      </c>
      <c r="E7503" s="25">
        <f>HLOOKUP(Eingabe!$C$6,Kalkulationen!$T$1:$U$8762,A7504)</f>
        <v>7.430298465926472E-3</v>
      </c>
    </row>
    <row r="7504" spans="1:5" x14ac:dyDescent="0.15">
      <c r="A7504" s="17">
        <v>7504</v>
      </c>
      <c r="E7504" s="25">
        <f>HLOOKUP(Eingabe!$C$6,Kalkulationen!$T$1:$U$8762,A7505)</f>
        <v>7.430298465926472E-3</v>
      </c>
    </row>
    <row r="7505" spans="1:5" x14ac:dyDescent="0.15">
      <c r="A7505" s="17">
        <v>7505</v>
      </c>
      <c r="E7505" s="25">
        <f>HLOOKUP(Eingabe!$C$6,Kalkulationen!$T$1:$U$8762,A7506)</f>
        <v>7.430298465926472E-3</v>
      </c>
    </row>
    <row r="7506" spans="1:5" x14ac:dyDescent="0.15">
      <c r="A7506" s="17">
        <v>7506</v>
      </c>
      <c r="E7506" s="25">
        <f>HLOOKUP(Eingabe!$C$6,Kalkulationen!$T$1:$U$8762,A7507)</f>
        <v>7.430298465926472E-3</v>
      </c>
    </row>
    <row r="7507" spans="1:5" x14ac:dyDescent="0.15">
      <c r="A7507" s="17">
        <v>7507</v>
      </c>
      <c r="E7507" s="25">
        <f>HLOOKUP(Eingabe!$C$6,Kalkulationen!$T$1:$U$8762,A7508)</f>
        <v>7.430298465926472E-3</v>
      </c>
    </row>
    <row r="7508" spans="1:5" x14ac:dyDescent="0.15">
      <c r="A7508" s="17">
        <v>7508</v>
      </c>
      <c r="E7508" s="25">
        <f>HLOOKUP(Eingabe!$C$6,Kalkulationen!$T$1:$U$8762,A7509)</f>
        <v>7.430298465926472E-3</v>
      </c>
    </row>
    <row r="7509" spans="1:5" x14ac:dyDescent="0.15">
      <c r="A7509" s="17">
        <v>7509</v>
      </c>
      <c r="E7509" s="25">
        <f>HLOOKUP(Eingabe!$C$6,Kalkulationen!$T$1:$U$8762,A7510)</f>
        <v>7.430298465926472E-3</v>
      </c>
    </row>
    <row r="7510" spans="1:5" x14ac:dyDescent="0.15">
      <c r="A7510" s="17">
        <v>7510</v>
      </c>
      <c r="E7510" s="25">
        <f>HLOOKUP(Eingabe!$C$6,Kalkulationen!$T$1:$U$8762,A7511)</f>
        <v>7.430298465926472E-3</v>
      </c>
    </row>
    <row r="7511" spans="1:5" x14ac:dyDescent="0.15">
      <c r="A7511" s="17">
        <v>7511</v>
      </c>
      <c r="E7511" s="25">
        <f>HLOOKUP(Eingabe!$C$6,Kalkulationen!$T$1:$U$8762,A7512)</f>
        <v>7.430298465926472E-3</v>
      </c>
    </row>
    <row r="7512" spans="1:5" x14ac:dyDescent="0.15">
      <c r="A7512" s="17">
        <v>7512</v>
      </c>
      <c r="E7512" s="25">
        <f>HLOOKUP(Eingabe!$C$6,Kalkulationen!$T$1:$U$8762,A7513)</f>
        <v>7.430298465926472E-3</v>
      </c>
    </row>
    <row r="7513" spans="1:5" x14ac:dyDescent="0.15">
      <c r="A7513" s="17">
        <v>7513</v>
      </c>
      <c r="E7513" s="25">
        <f>HLOOKUP(Eingabe!$C$6,Kalkulationen!$T$1:$U$8762,A7514)</f>
        <v>7.430298465926472E-3</v>
      </c>
    </row>
    <row r="7514" spans="1:5" x14ac:dyDescent="0.15">
      <c r="A7514" s="17">
        <v>7514</v>
      </c>
      <c r="E7514" s="25">
        <f>HLOOKUP(Eingabe!$C$6,Kalkulationen!$T$1:$U$8762,A7515)</f>
        <v>7.430298465926472E-3</v>
      </c>
    </row>
    <row r="7515" spans="1:5" x14ac:dyDescent="0.15">
      <c r="A7515" s="17">
        <v>7515</v>
      </c>
      <c r="E7515" s="25">
        <f>HLOOKUP(Eingabe!$C$6,Kalkulationen!$T$1:$U$8762,A7516)</f>
        <v>7.430298465926472E-3</v>
      </c>
    </row>
    <row r="7516" spans="1:5" x14ac:dyDescent="0.15">
      <c r="A7516" s="17">
        <v>7516</v>
      </c>
      <c r="E7516" s="25">
        <f>HLOOKUP(Eingabe!$C$6,Kalkulationen!$T$1:$U$8762,A7517)</f>
        <v>7.430298465926472E-3</v>
      </c>
    </row>
    <row r="7517" spans="1:5" x14ac:dyDescent="0.15">
      <c r="A7517" s="17">
        <v>7517</v>
      </c>
      <c r="E7517" s="25">
        <f>HLOOKUP(Eingabe!$C$6,Kalkulationen!$T$1:$U$8762,A7518)</f>
        <v>7.430298465926472E-3</v>
      </c>
    </row>
    <row r="7518" spans="1:5" x14ac:dyDescent="0.15">
      <c r="A7518" s="17">
        <v>7518</v>
      </c>
      <c r="E7518" s="25">
        <f>HLOOKUP(Eingabe!$C$6,Kalkulationen!$T$1:$U$8762,A7519)</f>
        <v>7.430298465926472E-3</v>
      </c>
    </row>
    <row r="7519" spans="1:5" x14ac:dyDescent="0.15">
      <c r="A7519" s="17">
        <v>7519</v>
      </c>
      <c r="E7519" s="25">
        <f>HLOOKUP(Eingabe!$C$6,Kalkulationen!$T$1:$U$8762,A7520)</f>
        <v>7.430298465926472E-3</v>
      </c>
    </row>
    <row r="7520" spans="1:5" x14ac:dyDescent="0.15">
      <c r="A7520" s="17">
        <v>7520</v>
      </c>
      <c r="E7520" s="25">
        <f>HLOOKUP(Eingabe!$C$6,Kalkulationen!$T$1:$U$8762,A7521)</f>
        <v>7.430298465926472E-3</v>
      </c>
    </row>
    <row r="7521" spans="1:5" x14ac:dyDescent="0.15">
      <c r="A7521" s="17">
        <v>7521</v>
      </c>
      <c r="E7521" s="25">
        <f>HLOOKUP(Eingabe!$C$6,Kalkulationen!$T$1:$U$8762,A7522)</f>
        <v>7.430298465926472E-3</v>
      </c>
    </row>
    <row r="7522" spans="1:5" x14ac:dyDescent="0.15">
      <c r="A7522" s="17">
        <v>7522</v>
      </c>
      <c r="E7522" s="25">
        <f>HLOOKUP(Eingabe!$C$6,Kalkulationen!$T$1:$U$8762,A7523)</f>
        <v>7.430298465926472E-3</v>
      </c>
    </row>
    <row r="7523" spans="1:5" x14ac:dyDescent="0.15">
      <c r="A7523" s="17">
        <v>7523</v>
      </c>
      <c r="E7523" s="25">
        <f>HLOOKUP(Eingabe!$C$6,Kalkulationen!$T$1:$U$8762,A7524)</f>
        <v>7.430298465926472E-3</v>
      </c>
    </row>
    <row r="7524" spans="1:5" x14ac:dyDescent="0.15">
      <c r="A7524" s="17">
        <v>7524</v>
      </c>
      <c r="E7524" s="25">
        <f>HLOOKUP(Eingabe!$C$6,Kalkulationen!$T$1:$U$8762,A7525)</f>
        <v>7.430298465926472E-3</v>
      </c>
    </row>
    <row r="7525" spans="1:5" x14ac:dyDescent="0.15">
      <c r="A7525" s="17">
        <v>7525</v>
      </c>
      <c r="E7525" s="25">
        <f>HLOOKUP(Eingabe!$C$6,Kalkulationen!$T$1:$U$8762,A7526)</f>
        <v>7.430298465926472E-3</v>
      </c>
    </row>
    <row r="7526" spans="1:5" x14ac:dyDescent="0.15">
      <c r="A7526" s="17">
        <v>7526</v>
      </c>
      <c r="E7526" s="25">
        <f>HLOOKUP(Eingabe!$C$6,Kalkulationen!$T$1:$U$8762,A7527)</f>
        <v>7.430298465926472E-3</v>
      </c>
    </row>
    <row r="7527" spans="1:5" x14ac:dyDescent="0.15">
      <c r="A7527" s="17">
        <v>7527</v>
      </c>
      <c r="E7527" s="25">
        <f>HLOOKUP(Eingabe!$C$6,Kalkulationen!$T$1:$U$8762,A7528)</f>
        <v>7.430298465926472E-3</v>
      </c>
    </row>
    <row r="7528" spans="1:5" x14ac:dyDescent="0.15">
      <c r="A7528" s="17">
        <v>7528</v>
      </c>
      <c r="E7528" s="25">
        <f>HLOOKUP(Eingabe!$C$6,Kalkulationen!$T$1:$U$8762,A7529)</f>
        <v>7.430298465926472E-3</v>
      </c>
    </row>
    <row r="7529" spans="1:5" x14ac:dyDescent="0.15">
      <c r="A7529" s="17">
        <v>7529</v>
      </c>
      <c r="E7529" s="25">
        <f>HLOOKUP(Eingabe!$C$6,Kalkulationen!$T$1:$U$8762,A7530)</f>
        <v>7.430298465926472E-3</v>
      </c>
    </row>
    <row r="7530" spans="1:5" x14ac:dyDescent="0.15">
      <c r="A7530" s="17">
        <v>7530</v>
      </c>
      <c r="E7530" s="25">
        <f>HLOOKUP(Eingabe!$C$6,Kalkulationen!$T$1:$U$8762,A7531)</f>
        <v>7.430298465926472E-3</v>
      </c>
    </row>
    <row r="7531" spans="1:5" x14ac:dyDescent="0.15">
      <c r="A7531" s="17">
        <v>7531</v>
      </c>
      <c r="E7531" s="25">
        <f>HLOOKUP(Eingabe!$C$6,Kalkulationen!$T$1:$U$8762,A7532)</f>
        <v>7.430298465926472E-3</v>
      </c>
    </row>
    <row r="7532" spans="1:5" x14ac:dyDescent="0.15">
      <c r="A7532" s="17">
        <v>7532</v>
      </c>
      <c r="E7532" s="25">
        <f>HLOOKUP(Eingabe!$C$6,Kalkulationen!$T$1:$U$8762,A7533)</f>
        <v>7.430298465926472E-3</v>
      </c>
    </row>
    <row r="7533" spans="1:5" x14ac:dyDescent="0.15">
      <c r="A7533" s="17">
        <v>7533</v>
      </c>
      <c r="E7533" s="25">
        <f>HLOOKUP(Eingabe!$C$6,Kalkulationen!$T$1:$U$8762,A7534)</f>
        <v>7.430298465926472E-3</v>
      </c>
    </row>
    <row r="7534" spans="1:5" x14ac:dyDescent="0.15">
      <c r="A7534" s="17">
        <v>7534</v>
      </c>
      <c r="E7534" s="25">
        <f>HLOOKUP(Eingabe!$C$6,Kalkulationen!$T$1:$U$8762,A7535)</f>
        <v>7.430298465926472E-3</v>
      </c>
    </row>
    <row r="7535" spans="1:5" x14ac:dyDescent="0.15">
      <c r="A7535" s="17">
        <v>7535</v>
      </c>
      <c r="E7535" s="25">
        <f>HLOOKUP(Eingabe!$C$6,Kalkulationen!$T$1:$U$8762,A7536)</f>
        <v>7.430298465926472E-3</v>
      </c>
    </row>
    <row r="7536" spans="1:5" x14ac:dyDescent="0.15">
      <c r="A7536" s="17">
        <v>7536</v>
      </c>
      <c r="E7536" s="25">
        <f>HLOOKUP(Eingabe!$C$6,Kalkulationen!$T$1:$U$8762,A7537)</f>
        <v>7.430298465926472E-3</v>
      </c>
    </row>
    <row r="7537" spans="1:5" x14ac:dyDescent="0.15">
      <c r="A7537" s="17">
        <v>7537</v>
      </c>
      <c r="E7537" s="25">
        <f>HLOOKUP(Eingabe!$C$6,Kalkulationen!$T$1:$U$8762,A7538)</f>
        <v>7.430298465926472E-3</v>
      </c>
    </row>
    <row r="7538" spans="1:5" x14ac:dyDescent="0.15">
      <c r="A7538" s="17">
        <v>7538</v>
      </c>
      <c r="E7538" s="25">
        <f>HLOOKUP(Eingabe!$C$6,Kalkulationen!$T$1:$U$8762,A7539)</f>
        <v>7.430298465926472E-3</v>
      </c>
    </row>
    <row r="7539" spans="1:5" x14ac:dyDescent="0.15">
      <c r="A7539" s="17">
        <v>7539</v>
      </c>
      <c r="E7539" s="25">
        <f>HLOOKUP(Eingabe!$C$6,Kalkulationen!$T$1:$U$8762,A7540)</f>
        <v>7.430298465926472E-3</v>
      </c>
    </row>
    <row r="7540" spans="1:5" x14ac:dyDescent="0.15">
      <c r="A7540" s="17">
        <v>7540</v>
      </c>
      <c r="E7540" s="25">
        <f>HLOOKUP(Eingabe!$C$6,Kalkulationen!$T$1:$U$8762,A7541)</f>
        <v>7.430298465926472E-3</v>
      </c>
    </row>
    <row r="7541" spans="1:5" x14ac:dyDescent="0.15">
      <c r="A7541" s="17">
        <v>7541</v>
      </c>
      <c r="E7541" s="25">
        <f>HLOOKUP(Eingabe!$C$6,Kalkulationen!$T$1:$U$8762,A7542)</f>
        <v>7.430298465926472E-3</v>
      </c>
    </row>
    <row r="7542" spans="1:5" x14ac:dyDescent="0.15">
      <c r="A7542" s="17">
        <v>7542</v>
      </c>
      <c r="E7542" s="25">
        <f>HLOOKUP(Eingabe!$C$6,Kalkulationen!$T$1:$U$8762,A7543)</f>
        <v>7.430298465926472E-3</v>
      </c>
    </row>
    <row r="7543" spans="1:5" x14ac:dyDescent="0.15">
      <c r="A7543" s="17">
        <v>7543</v>
      </c>
      <c r="E7543" s="25">
        <f>HLOOKUP(Eingabe!$C$6,Kalkulationen!$T$1:$U$8762,A7544)</f>
        <v>7.430298465926472E-3</v>
      </c>
    </row>
    <row r="7544" spans="1:5" x14ac:dyDescent="0.15">
      <c r="A7544" s="17">
        <v>7544</v>
      </c>
      <c r="E7544" s="25">
        <f>HLOOKUP(Eingabe!$C$6,Kalkulationen!$T$1:$U$8762,A7545)</f>
        <v>7.430298465926472E-3</v>
      </c>
    </row>
    <row r="7545" spans="1:5" x14ac:dyDescent="0.15">
      <c r="A7545" s="17">
        <v>7545</v>
      </c>
      <c r="E7545" s="25">
        <f>HLOOKUP(Eingabe!$C$6,Kalkulationen!$T$1:$U$8762,A7546)</f>
        <v>7.430298465926472E-3</v>
      </c>
    </row>
    <row r="7546" spans="1:5" x14ac:dyDescent="0.15">
      <c r="A7546" s="17">
        <v>7546</v>
      </c>
      <c r="E7546" s="25">
        <f>HLOOKUP(Eingabe!$C$6,Kalkulationen!$T$1:$U$8762,A7547)</f>
        <v>7.430298465926472E-3</v>
      </c>
    </row>
    <row r="7547" spans="1:5" x14ac:dyDescent="0.15">
      <c r="A7547" s="17">
        <v>7547</v>
      </c>
      <c r="E7547" s="25">
        <f>HLOOKUP(Eingabe!$C$6,Kalkulationen!$T$1:$U$8762,A7548)</f>
        <v>7.430298465926472E-3</v>
      </c>
    </row>
    <row r="7548" spans="1:5" x14ac:dyDescent="0.15">
      <c r="A7548" s="17">
        <v>7548</v>
      </c>
      <c r="E7548" s="25">
        <f>HLOOKUP(Eingabe!$C$6,Kalkulationen!$T$1:$U$8762,A7549)</f>
        <v>7.430298465926472E-3</v>
      </c>
    </row>
    <row r="7549" spans="1:5" x14ac:dyDescent="0.15">
      <c r="A7549" s="17">
        <v>7549</v>
      </c>
      <c r="E7549" s="25">
        <f>HLOOKUP(Eingabe!$C$6,Kalkulationen!$T$1:$U$8762,A7550)</f>
        <v>7.430298465926472E-3</v>
      </c>
    </row>
    <row r="7550" spans="1:5" x14ac:dyDescent="0.15">
      <c r="A7550" s="17">
        <v>7550</v>
      </c>
      <c r="E7550" s="25">
        <f>HLOOKUP(Eingabe!$C$6,Kalkulationen!$T$1:$U$8762,A7551)</f>
        <v>7.430298465926472E-3</v>
      </c>
    </row>
    <row r="7551" spans="1:5" x14ac:dyDescent="0.15">
      <c r="A7551" s="17">
        <v>7551</v>
      </c>
      <c r="E7551" s="25">
        <f>HLOOKUP(Eingabe!$C$6,Kalkulationen!$T$1:$U$8762,A7552)</f>
        <v>7.430298465926472E-3</v>
      </c>
    </row>
    <row r="7552" spans="1:5" x14ac:dyDescent="0.15">
      <c r="A7552" s="17">
        <v>7552</v>
      </c>
      <c r="E7552" s="25">
        <f>HLOOKUP(Eingabe!$C$6,Kalkulationen!$T$1:$U$8762,A7553)</f>
        <v>7.430298465926472E-3</v>
      </c>
    </row>
    <row r="7553" spans="1:5" x14ac:dyDescent="0.15">
      <c r="A7553" s="17">
        <v>7553</v>
      </c>
      <c r="E7553" s="25">
        <f>HLOOKUP(Eingabe!$C$6,Kalkulationen!$T$1:$U$8762,A7554)</f>
        <v>7.430298465926472E-3</v>
      </c>
    </row>
    <row r="7554" spans="1:5" x14ac:dyDescent="0.15">
      <c r="A7554" s="17">
        <v>7554</v>
      </c>
      <c r="E7554" s="25">
        <f>HLOOKUP(Eingabe!$C$6,Kalkulationen!$T$1:$U$8762,A7555)</f>
        <v>7.430298465926472E-3</v>
      </c>
    </row>
    <row r="7555" spans="1:5" x14ac:dyDescent="0.15">
      <c r="A7555" s="17">
        <v>7555</v>
      </c>
      <c r="E7555" s="25">
        <f>HLOOKUP(Eingabe!$C$6,Kalkulationen!$T$1:$U$8762,A7556)</f>
        <v>7.430298465926472E-3</v>
      </c>
    </row>
    <row r="7556" spans="1:5" x14ac:dyDescent="0.15">
      <c r="A7556" s="17">
        <v>7556</v>
      </c>
      <c r="E7556" s="25">
        <f>HLOOKUP(Eingabe!$C$6,Kalkulationen!$T$1:$U$8762,A7557)</f>
        <v>7.430298465926472E-3</v>
      </c>
    </row>
    <row r="7557" spans="1:5" x14ac:dyDescent="0.15">
      <c r="A7557" s="17">
        <v>7557</v>
      </c>
      <c r="E7557" s="25">
        <f>HLOOKUP(Eingabe!$C$6,Kalkulationen!$T$1:$U$8762,A7558)</f>
        <v>7.430298465926472E-3</v>
      </c>
    </row>
    <row r="7558" spans="1:5" x14ac:dyDescent="0.15">
      <c r="A7558" s="17">
        <v>7558</v>
      </c>
      <c r="E7558" s="25">
        <f>HLOOKUP(Eingabe!$C$6,Kalkulationen!$T$1:$U$8762,A7559)</f>
        <v>7.430298465926472E-3</v>
      </c>
    </row>
    <row r="7559" spans="1:5" x14ac:dyDescent="0.15">
      <c r="A7559" s="17">
        <v>7559</v>
      </c>
      <c r="E7559" s="25">
        <f>HLOOKUP(Eingabe!$C$6,Kalkulationen!$T$1:$U$8762,A7560)</f>
        <v>7.430298465926472E-3</v>
      </c>
    </row>
    <row r="7560" spans="1:5" x14ac:dyDescent="0.15">
      <c r="A7560" s="17">
        <v>7560</v>
      </c>
      <c r="E7560" s="25">
        <f>HLOOKUP(Eingabe!$C$6,Kalkulationen!$T$1:$U$8762,A7561)</f>
        <v>7.430298465926472E-3</v>
      </c>
    </row>
    <row r="7561" spans="1:5" x14ac:dyDescent="0.15">
      <c r="A7561" s="17">
        <v>7561</v>
      </c>
      <c r="E7561" s="25">
        <f>HLOOKUP(Eingabe!$C$6,Kalkulationen!$T$1:$U$8762,A7562)</f>
        <v>7.430298465926472E-3</v>
      </c>
    </row>
    <row r="7562" spans="1:5" x14ac:dyDescent="0.15">
      <c r="A7562" s="17">
        <v>7562</v>
      </c>
      <c r="E7562" s="25">
        <f>HLOOKUP(Eingabe!$C$6,Kalkulationen!$T$1:$U$8762,A7563)</f>
        <v>7.430298465926472E-3</v>
      </c>
    </row>
    <row r="7563" spans="1:5" x14ac:dyDescent="0.15">
      <c r="A7563" s="17">
        <v>7563</v>
      </c>
      <c r="E7563" s="25">
        <f>HLOOKUP(Eingabe!$C$6,Kalkulationen!$T$1:$U$8762,A7564)</f>
        <v>4.7035428791755117E-3</v>
      </c>
    </row>
    <row r="7564" spans="1:5" x14ac:dyDescent="0.15">
      <c r="A7564" s="17">
        <v>7564</v>
      </c>
      <c r="E7564" s="25">
        <f>HLOOKUP(Eingabe!$C$6,Kalkulationen!$T$1:$U$8762,A7565)</f>
        <v>4.7035428791755117E-3</v>
      </c>
    </row>
    <row r="7565" spans="1:5" x14ac:dyDescent="0.15">
      <c r="A7565" s="17">
        <v>7565</v>
      </c>
      <c r="E7565" s="25">
        <f>HLOOKUP(Eingabe!$C$6,Kalkulationen!$T$1:$U$8762,A7566)</f>
        <v>4.7035428791755117E-3</v>
      </c>
    </row>
    <row r="7566" spans="1:5" x14ac:dyDescent="0.15">
      <c r="A7566" s="17">
        <v>7566</v>
      </c>
      <c r="E7566" s="25">
        <f>HLOOKUP(Eingabe!$C$6,Kalkulationen!$T$1:$U$8762,A7567)</f>
        <v>4.7035428791755117E-3</v>
      </c>
    </row>
    <row r="7567" spans="1:5" x14ac:dyDescent="0.15">
      <c r="A7567" s="17">
        <v>7567</v>
      </c>
      <c r="E7567" s="25">
        <f>HLOOKUP(Eingabe!$C$6,Kalkulationen!$T$1:$U$8762,A7568)</f>
        <v>4.7035428791755117E-3</v>
      </c>
    </row>
    <row r="7568" spans="1:5" x14ac:dyDescent="0.15">
      <c r="A7568" s="17">
        <v>7568</v>
      </c>
      <c r="E7568" s="25">
        <f>HLOOKUP(Eingabe!$C$6,Kalkulationen!$T$1:$U$8762,A7569)</f>
        <v>4.7035428791755117E-3</v>
      </c>
    </row>
    <row r="7569" spans="1:5" x14ac:dyDescent="0.15">
      <c r="A7569" s="17">
        <v>7569</v>
      </c>
      <c r="E7569" s="25">
        <f>HLOOKUP(Eingabe!$C$6,Kalkulationen!$T$1:$U$8762,A7570)</f>
        <v>4.7035428791755117E-3</v>
      </c>
    </row>
    <row r="7570" spans="1:5" x14ac:dyDescent="0.15">
      <c r="A7570" s="17">
        <v>7570</v>
      </c>
      <c r="E7570" s="25">
        <f>HLOOKUP(Eingabe!$C$6,Kalkulationen!$T$1:$U$8762,A7571)</f>
        <v>4.7035428791755117E-3</v>
      </c>
    </row>
    <row r="7571" spans="1:5" x14ac:dyDescent="0.15">
      <c r="A7571" s="17">
        <v>7571</v>
      </c>
      <c r="E7571" s="25">
        <f>HLOOKUP(Eingabe!$C$6,Kalkulationen!$T$1:$U$8762,A7572)</f>
        <v>4.7035428791755117E-3</v>
      </c>
    </row>
    <row r="7572" spans="1:5" x14ac:dyDescent="0.15">
      <c r="A7572" s="17">
        <v>7572</v>
      </c>
      <c r="E7572" s="25">
        <f>HLOOKUP(Eingabe!$C$6,Kalkulationen!$T$1:$U$8762,A7573)</f>
        <v>4.7035428791755117E-3</v>
      </c>
    </row>
    <row r="7573" spans="1:5" x14ac:dyDescent="0.15">
      <c r="A7573" s="17">
        <v>7573</v>
      </c>
      <c r="E7573" s="25">
        <f>HLOOKUP(Eingabe!$C$6,Kalkulationen!$T$1:$U$8762,A7574)</f>
        <v>4.7035428791755117E-3</v>
      </c>
    </row>
    <row r="7574" spans="1:5" x14ac:dyDescent="0.15">
      <c r="A7574" s="17">
        <v>7574</v>
      </c>
      <c r="E7574" s="25">
        <f>HLOOKUP(Eingabe!$C$6,Kalkulationen!$T$1:$U$8762,A7575)</f>
        <v>4.7035428791755117E-3</v>
      </c>
    </row>
    <row r="7575" spans="1:5" x14ac:dyDescent="0.15">
      <c r="A7575" s="17">
        <v>7575</v>
      </c>
      <c r="E7575" s="25">
        <f>HLOOKUP(Eingabe!$C$6,Kalkulationen!$T$1:$U$8762,A7576)</f>
        <v>4.7035428791755117E-3</v>
      </c>
    </row>
    <row r="7576" spans="1:5" x14ac:dyDescent="0.15">
      <c r="A7576" s="17">
        <v>7576</v>
      </c>
      <c r="E7576" s="25">
        <f>HLOOKUP(Eingabe!$C$6,Kalkulationen!$T$1:$U$8762,A7577)</f>
        <v>4.7035428791755117E-3</v>
      </c>
    </row>
    <row r="7577" spans="1:5" x14ac:dyDescent="0.15">
      <c r="A7577" s="17">
        <v>7577</v>
      </c>
      <c r="E7577" s="25">
        <f>HLOOKUP(Eingabe!$C$6,Kalkulationen!$T$1:$U$8762,A7578)</f>
        <v>4.7035428791755117E-3</v>
      </c>
    </row>
    <row r="7578" spans="1:5" x14ac:dyDescent="0.15">
      <c r="A7578" s="17">
        <v>7578</v>
      </c>
      <c r="E7578" s="25">
        <f>HLOOKUP(Eingabe!$C$6,Kalkulationen!$T$1:$U$8762,A7579)</f>
        <v>4.7035428791755117E-3</v>
      </c>
    </row>
    <row r="7579" spans="1:5" x14ac:dyDescent="0.15">
      <c r="A7579" s="17">
        <v>7579</v>
      </c>
      <c r="E7579" s="25">
        <f>HLOOKUP(Eingabe!$C$6,Kalkulationen!$T$1:$U$8762,A7580)</f>
        <v>4.7035428791755117E-3</v>
      </c>
    </row>
    <row r="7580" spans="1:5" x14ac:dyDescent="0.15">
      <c r="A7580" s="17">
        <v>7580</v>
      </c>
      <c r="E7580" s="25">
        <f>HLOOKUP(Eingabe!$C$6,Kalkulationen!$T$1:$U$8762,A7581)</f>
        <v>4.7035428791755117E-3</v>
      </c>
    </row>
    <row r="7581" spans="1:5" x14ac:dyDescent="0.15">
      <c r="A7581" s="17">
        <v>7581</v>
      </c>
      <c r="E7581" s="25">
        <f>HLOOKUP(Eingabe!$C$6,Kalkulationen!$T$1:$U$8762,A7582)</f>
        <v>4.7035428791755117E-3</v>
      </c>
    </row>
    <row r="7582" spans="1:5" x14ac:dyDescent="0.15">
      <c r="A7582" s="17">
        <v>7582</v>
      </c>
      <c r="E7582" s="25">
        <f>HLOOKUP(Eingabe!$C$6,Kalkulationen!$T$1:$U$8762,A7583)</f>
        <v>4.7035428791755117E-3</v>
      </c>
    </row>
    <row r="7583" spans="1:5" x14ac:dyDescent="0.15">
      <c r="A7583" s="17">
        <v>7583</v>
      </c>
      <c r="E7583" s="25">
        <f>HLOOKUP(Eingabe!$C$6,Kalkulationen!$T$1:$U$8762,A7584)</f>
        <v>4.7035428791755117E-3</v>
      </c>
    </row>
    <row r="7584" spans="1:5" x14ac:dyDescent="0.15">
      <c r="A7584" s="17">
        <v>7584</v>
      </c>
      <c r="E7584" s="25">
        <f>HLOOKUP(Eingabe!$C$6,Kalkulationen!$T$1:$U$8762,A7585)</f>
        <v>4.7035428791755117E-3</v>
      </c>
    </row>
    <row r="7585" spans="1:5" x14ac:dyDescent="0.15">
      <c r="A7585" s="17">
        <v>7585</v>
      </c>
      <c r="E7585" s="25">
        <f>HLOOKUP(Eingabe!$C$6,Kalkulationen!$T$1:$U$8762,A7586)</f>
        <v>4.7035428791755117E-3</v>
      </c>
    </row>
    <row r="7586" spans="1:5" x14ac:dyDescent="0.15">
      <c r="A7586" s="17">
        <v>7586</v>
      </c>
      <c r="E7586" s="25">
        <f>HLOOKUP(Eingabe!$C$6,Kalkulationen!$T$1:$U$8762,A7587)</f>
        <v>4.7035428791755117E-3</v>
      </c>
    </row>
    <row r="7587" spans="1:5" x14ac:dyDescent="0.15">
      <c r="A7587" s="17">
        <v>7587</v>
      </c>
      <c r="E7587" s="25">
        <f>HLOOKUP(Eingabe!$C$6,Kalkulationen!$T$1:$U$8762,A7588)</f>
        <v>4.7035428791755117E-3</v>
      </c>
    </row>
    <row r="7588" spans="1:5" x14ac:dyDescent="0.15">
      <c r="A7588" s="17">
        <v>7588</v>
      </c>
      <c r="E7588" s="25">
        <f>HLOOKUP(Eingabe!$C$6,Kalkulationen!$T$1:$U$8762,A7589)</f>
        <v>4.7035428791755117E-3</v>
      </c>
    </row>
    <row r="7589" spans="1:5" x14ac:dyDescent="0.15">
      <c r="A7589" s="17">
        <v>7589</v>
      </c>
      <c r="E7589" s="25">
        <f>HLOOKUP(Eingabe!$C$6,Kalkulationen!$T$1:$U$8762,A7590)</f>
        <v>4.7035428791755117E-3</v>
      </c>
    </row>
    <row r="7590" spans="1:5" x14ac:dyDescent="0.15">
      <c r="A7590" s="17">
        <v>7590</v>
      </c>
      <c r="E7590" s="25">
        <f>HLOOKUP(Eingabe!$C$6,Kalkulationen!$T$1:$U$8762,A7591)</f>
        <v>4.7035428791755117E-3</v>
      </c>
    </row>
    <row r="7591" spans="1:5" x14ac:dyDescent="0.15">
      <c r="A7591" s="17">
        <v>7591</v>
      </c>
      <c r="E7591" s="25">
        <f>HLOOKUP(Eingabe!$C$6,Kalkulationen!$T$1:$U$8762,A7592)</f>
        <v>4.7035428791755117E-3</v>
      </c>
    </row>
    <row r="7592" spans="1:5" x14ac:dyDescent="0.15">
      <c r="A7592" s="17">
        <v>7592</v>
      </c>
      <c r="E7592" s="25">
        <f>HLOOKUP(Eingabe!$C$6,Kalkulationen!$T$1:$U$8762,A7593)</f>
        <v>4.7035428791755117E-3</v>
      </c>
    </row>
    <row r="7593" spans="1:5" x14ac:dyDescent="0.15">
      <c r="A7593" s="17">
        <v>7593</v>
      </c>
      <c r="E7593" s="25">
        <f>HLOOKUP(Eingabe!$C$6,Kalkulationen!$T$1:$U$8762,A7594)</f>
        <v>4.7035428791755117E-3</v>
      </c>
    </row>
    <row r="7594" spans="1:5" x14ac:dyDescent="0.15">
      <c r="A7594" s="17">
        <v>7594</v>
      </c>
      <c r="E7594" s="25">
        <f>HLOOKUP(Eingabe!$C$6,Kalkulationen!$T$1:$U$8762,A7595)</f>
        <v>4.7035428791755117E-3</v>
      </c>
    </row>
    <row r="7595" spans="1:5" x14ac:dyDescent="0.15">
      <c r="A7595" s="17">
        <v>7595</v>
      </c>
      <c r="E7595" s="25">
        <f>HLOOKUP(Eingabe!$C$6,Kalkulationen!$T$1:$U$8762,A7596)</f>
        <v>4.7035428791755117E-3</v>
      </c>
    </row>
    <row r="7596" spans="1:5" x14ac:dyDescent="0.15">
      <c r="A7596" s="17">
        <v>7596</v>
      </c>
      <c r="E7596" s="25">
        <f>HLOOKUP(Eingabe!$C$6,Kalkulationen!$T$1:$U$8762,A7597)</f>
        <v>4.7035428791755117E-3</v>
      </c>
    </row>
    <row r="7597" spans="1:5" x14ac:dyDescent="0.15">
      <c r="A7597" s="17">
        <v>7597</v>
      </c>
      <c r="E7597" s="25">
        <f>HLOOKUP(Eingabe!$C$6,Kalkulationen!$T$1:$U$8762,A7598)</f>
        <v>4.7035428791755117E-3</v>
      </c>
    </row>
    <row r="7598" spans="1:5" x14ac:dyDescent="0.15">
      <c r="A7598" s="17">
        <v>7598</v>
      </c>
      <c r="E7598" s="25">
        <f>HLOOKUP(Eingabe!$C$6,Kalkulationen!$T$1:$U$8762,A7599)</f>
        <v>4.7035428791755117E-3</v>
      </c>
    </row>
    <row r="7599" spans="1:5" x14ac:dyDescent="0.15">
      <c r="A7599" s="17">
        <v>7599</v>
      </c>
      <c r="E7599" s="25">
        <f>HLOOKUP(Eingabe!$C$6,Kalkulationen!$T$1:$U$8762,A7600)</f>
        <v>4.7035428791755117E-3</v>
      </c>
    </row>
    <row r="7600" spans="1:5" x14ac:dyDescent="0.15">
      <c r="A7600" s="17">
        <v>7600</v>
      </c>
      <c r="E7600" s="25">
        <f>HLOOKUP(Eingabe!$C$6,Kalkulationen!$T$1:$U$8762,A7601)</f>
        <v>4.7035428791755117E-3</v>
      </c>
    </row>
    <row r="7601" spans="1:5" x14ac:dyDescent="0.15">
      <c r="A7601" s="17">
        <v>7601</v>
      </c>
      <c r="E7601" s="25">
        <f>HLOOKUP(Eingabe!$C$6,Kalkulationen!$T$1:$U$8762,A7602)</f>
        <v>4.7035428791755117E-3</v>
      </c>
    </row>
    <row r="7602" spans="1:5" x14ac:dyDescent="0.15">
      <c r="A7602" s="17">
        <v>7602</v>
      </c>
      <c r="E7602" s="25">
        <f>HLOOKUP(Eingabe!$C$6,Kalkulationen!$T$1:$U$8762,A7603)</f>
        <v>4.7035428791755117E-3</v>
      </c>
    </row>
    <row r="7603" spans="1:5" x14ac:dyDescent="0.15">
      <c r="A7603" s="17">
        <v>7603</v>
      </c>
      <c r="E7603" s="25">
        <f>HLOOKUP(Eingabe!$C$6,Kalkulationen!$T$1:$U$8762,A7604)</f>
        <v>4.7035428791755117E-3</v>
      </c>
    </row>
    <row r="7604" spans="1:5" x14ac:dyDescent="0.15">
      <c r="A7604" s="17">
        <v>7604</v>
      </c>
      <c r="E7604" s="25">
        <f>HLOOKUP(Eingabe!$C$6,Kalkulationen!$T$1:$U$8762,A7605)</f>
        <v>4.7035428791755117E-3</v>
      </c>
    </row>
    <row r="7605" spans="1:5" x14ac:dyDescent="0.15">
      <c r="A7605" s="17">
        <v>7605</v>
      </c>
      <c r="E7605" s="25">
        <f>HLOOKUP(Eingabe!$C$6,Kalkulationen!$T$1:$U$8762,A7606)</f>
        <v>4.7035428791755117E-3</v>
      </c>
    </row>
    <row r="7606" spans="1:5" x14ac:dyDescent="0.15">
      <c r="A7606" s="17">
        <v>7606</v>
      </c>
      <c r="E7606" s="25">
        <f>HLOOKUP(Eingabe!$C$6,Kalkulationen!$T$1:$U$8762,A7607)</f>
        <v>4.7035428791755117E-3</v>
      </c>
    </row>
    <row r="7607" spans="1:5" x14ac:dyDescent="0.15">
      <c r="A7607" s="17">
        <v>7607</v>
      </c>
      <c r="E7607" s="25">
        <f>HLOOKUP(Eingabe!$C$6,Kalkulationen!$T$1:$U$8762,A7608)</f>
        <v>4.7035428791755117E-3</v>
      </c>
    </row>
    <row r="7608" spans="1:5" x14ac:dyDescent="0.15">
      <c r="A7608" s="17">
        <v>7608</v>
      </c>
      <c r="E7608" s="25">
        <f>HLOOKUP(Eingabe!$C$6,Kalkulationen!$T$1:$U$8762,A7609)</f>
        <v>4.7035428791755117E-3</v>
      </c>
    </row>
    <row r="7609" spans="1:5" x14ac:dyDescent="0.15">
      <c r="A7609" s="17">
        <v>7609</v>
      </c>
      <c r="E7609" s="25">
        <f>HLOOKUP(Eingabe!$C$6,Kalkulationen!$T$1:$U$8762,A7610)</f>
        <v>4.7035428791755117E-3</v>
      </c>
    </row>
    <row r="7610" spans="1:5" x14ac:dyDescent="0.15">
      <c r="A7610" s="17">
        <v>7610</v>
      </c>
      <c r="E7610" s="25">
        <f>HLOOKUP(Eingabe!$C$6,Kalkulationen!$T$1:$U$8762,A7611)</f>
        <v>4.7035428791755117E-3</v>
      </c>
    </row>
    <row r="7611" spans="1:5" x14ac:dyDescent="0.15">
      <c r="A7611" s="17">
        <v>7611</v>
      </c>
      <c r="E7611" s="25">
        <f>HLOOKUP(Eingabe!$C$6,Kalkulationen!$T$1:$U$8762,A7612)</f>
        <v>4.7035428791755117E-3</v>
      </c>
    </row>
    <row r="7612" spans="1:5" x14ac:dyDescent="0.15">
      <c r="A7612" s="17">
        <v>7612</v>
      </c>
      <c r="E7612" s="25">
        <f>HLOOKUP(Eingabe!$C$6,Kalkulationen!$T$1:$U$8762,A7613)</f>
        <v>4.7035428791755117E-3</v>
      </c>
    </row>
    <row r="7613" spans="1:5" x14ac:dyDescent="0.15">
      <c r="A7613" s="17">
        <v>7613</v>
      </c>
      <c r="E7613" s="25">
        <f>HLOOKUP(Eingabe!$C$6,Kalkulationen!$T$1:$U$8762,A7614)</f>
        <v>4.7035428791755117E-3</v>
      </c>
    </row>
    <row r="7614" spans="1:5" x14ac:dyDescent="0.15">
      <c r="A7614" s="17">
        <v>7614</v>
      </c>
      <c r="E7614" s="25">
        <f>HLOOKUP(Eingabe!$C$6,Kalkulationen!$T$1:$U$8762,A7615)</f>
        <v>4.7035428791755117E-3</v>
      </c>
    </row>
    <row r="7615" spans="1:5" x14ac:dyDescent="0.15">
      <c r="A7615" s="17">
        <v>7615</v>
      </c>
      <c r="E7615" s="25">
        <f>HLOOKUP(Eingabe!$C$6,Kalkulationen!$T$1:$U$8762,A7616)</f>
        <v>4.7035428791755117E-3</v>
      </c>
    </row>
    <row r="7616" spans="1:5" x14ac:dyDescent="0.15">
      <c r="A7616" s="17">
        <v>7616</v>
      </c>
      <c r="E7616" s="25">
        <f>HLOOKUP(Eingabe!$C$6,Kalkulationen!$T$1:$U$8762,A7617)</f>
        <v>4.7035428791755117E-3</v>
      </c>
    </row>
    <row r="7617" spans="1:5" x14ac:dyDescent="0.15">
      <c r="A7617" s="17">
        <v>7617</v>
      </c>
      <c r="E7617" s="25">
        <f>HLOOKUP(Eingabe!$C$6,Kalkulationen!$T$1:$U$8762,A7618)</f>
        <v>4.7035428791755117E-3</v>
      </c>
    </row>
    <row r="7618" spans="1:5" x14ac:dyDescent="0.15">
      <c r="A7618" s="17">
        <v>7618</v>
      </c>
      <c r="E7618" s="25">
        <f>HLOOKUP(Eingabe!$C$6,Kalkulationen!$T$1:$U$8762,A7619)</f>
        <v>4.7035428791755117E-3</v>
      </c>
    </row>
    <row r="7619" spans="1:5" x14ac:dyDescent="0.15">
      <c r="A7619" s="17">
        <v>7619</v>
      </c>
      <c r="E7619" s="25">
        <f>HLOOKUP(Eingabe!$C$6,Kalkulationen!$T$1:$U$8762,A7620)</f>
        <v>4.7035428791755117E-3</v>
      </c>
    </row>
    <row r="7620" spans="1:5" x14ac:dyDescent="0.15">
      <c r="A7620" s="17">
        <v>7620</v>
      </c>
      <c r="E7620" s="25">
        <f>HLOOKUP(Eingabe!$C$6,Kalkulationen!$T$1:$U$8762,A7621)</f>
        <v>4.7035428791755117E-3</v>
      </c>
    </row>
    <row r="7621" spans="1:5" x14ac:dyDescent="0.15">
      <c r="A7621" s="17">
        <v>7621</v>
      </c>
      <c r="E7621" s="25">
        <f>HLOOKUP(Eingabe!$C$6,Kalkulationen!$T$1:$U$8762,A7622)</f>
        <v>4.7035428791755117E-3</v>
      </c>
    </row>
    <row r="7622" spans="1:5" x14ac:dyDescent="0.15">
      <c r="A7622" s="17">
        <v>7622</v>
      </c>
      <c r="E7622" s="25">
        <f>HLOOKUP(Eingabe!$C$6,Kalkulationen!$T$1:$U$8762,A7623)</f>
        <v>4.7035428791755117E-3</v>
      </c>
    </row>
    <row r="7623" spans="1:5" x14ac:dyDescent="0.15">
      <c r="A7623" s="17">
        <v>7623</v>
      </c>
      <c r="E7623" s="25">
        <f>HLOOKUP(Eingabe!$C$6,Kalkulationen!$T$1:$U$8762,A7624)</f>
        <v>4.7035428791755117E-3</v>
      </c>
    </row>
    <row r="7624" spans="1:5" x14ac:dyDescent="0.15">
      <c r="A7624" s="17">
        <v>7624</v>
      </c>
      <c r="E7624" s="25">
        <f>HLOOKUP(Eingabe!$C$6,Kalkulationen!$T$1:$U$8762,A7625)</f>
        <v>4.7035428791755117E-3</v>
      </c>
    </row>
    <row r="7625" spans="1:5" x14ac:dyDescent="0.15">
      <c r="A7625" s="17">
        <v>7625</v>
      </c>
      <c r="E7625" s="25">
        <f>HLOOKUP(Eingabe!$C$6,Kalkulationen!$T$1:$U$8762,A7626)</f>
        <v>4.7035428791755117E-3</v>
      </c>
    </row>
    <row r="7626" spans="1:5" x14ac:dyDescent="0.15">
      <c r="A7626" s="17">
        <v>7626</v>
      </c>
      <c r="E7626" s="25">
        <f>HLOOKUP(Eingabe!$C$6,Kalkulationen!$T$1:$U$8762,A7627)</f>
        <v>4.7035428791755117E-3</v>
      </c>
    </row>
    <row r="7627" spans="1:5" x14ac:dyDescent="0.15">
      <c r="A7627" s="17">
        <v>7627</v>
      </c>
      <c r="E7627" s="25">
        <f>HLOOKUP(Eingabe!$C$6,Kalkulationen!$T$1:$U$8762,A7628)</f>
        <v>4.7035428791755117E-3</v>
      </c>
    </row>
    <row r="7628" spans="1:5" x14ac:dyDescent="0.15">
      <c r="A7628" s="17">
        <v>7628</v>
      </c>
      <c r="E7628" s="25">
        <f>HLOOKUP(Eingabe!$C$6,Kalkulationen!$T$1:$U$8762,A7629)</f>
        <v>4.7035428791755117E-3</v>
      </c>
    </row>
    <row r="7629" spans="1:5" x14ac:dyDescent="0.15">
      <c r="A7629" s="17">
        <v>7629</v>
      </c>
      <c r="E7629" s="25">
        <f>HLOOKUP(Eingabe!$C$6,Kalkulationen!$T$1:$U$8762,A7630)</f>
        <v>4.7035428791755117E-3</v>
      </c>
    </row>
    <row r="7630" spans="1:5" x14ac:dyDescent="0.15">
      <c r="A7630" s="17">
        <v>7630</v>
      </c>
      <c r="E7630" s="25">
        <f>HLOOKUP(Eingabe!$C$6,Kalkulationen!$T$1:$U$8762,A7631)</f>
        <v>4.7035428791755117E-3</v>
      </c>
    </row>
    <row r="7631" spans="1:5" x14ac:dyDescent="0.15">
      <c r="A7631" s="17">
        <v>7631</v>
      </c>
      <c r="E7631" s="25">
        <f>HLOOKUP(Eingabe!$C$6,Kalkulationen!$T$1:$U$8762,A7632)</f>
        <v>4.7035428791755117E-3</v>
      </c>
    </row>
    <row r="7632" spans="1:5" x14ac:dyDescent="0.15">
      <c r="A7632" s="17">
        <v>7632</v>
      </c>
      <c r="E7632" s="25">
        <f>HLOOKUP(Eingabe!$C$6,Kalkulationen!$T$1:$U$8762,A7633)</f>
        <v>4.7035428791755117E-3</v>
      </c>
    </row>
    <row r="7633" spans="1:5" x14ac:dyDescent="0.15">
      <c r="A7633" s="17">
        <v>7633</v>
      </c>
      <c r="E7633" s="25">
        <f>HLOOKUP(Eingabe!$C$6,Kalkulationen!$T$1:$U$8762,A7634)</f>
        <v>4.7035428791755117E-3</v>
      </c>
    </row>
    <row r="7634" spans="1:5" x14ac:dyDescent="0.15">
      <c r="A7634" s="17">
        <v>7634</v>
      </c>
      <c r="E7634" s="25">
        <f>HLOOKUP(Eingabe!$C$6,Kalkulationen!$T$1:$U$8762,A7635)</f>
        <v>4.7035428791755117E-3</v>
      </c>
    </row>
    <row r="7635" spans="1:5" x14ac:dyDescent="0.15">
      <c r="A7635" s="17">
        <v>7635</v>
      </c>
      <c r="E7635" s="25">
        <f>HLOOKUP(Eingabe!$C$6,Kalkulationen!$T$1:$U$8762,A7636)</f>
        <v>4.7035428791755117E-3</v>
      </c>
    </row>
    <row r="7636" spans="1:5" x14ac:dyDescent="0.15">
      <c r="A7636" s="17">
        <v>7636</v>
      </c>
      <c r="E7636" s="25">
        <f>HLOOKUP(Eingabe!$C$6,Kalkulationen!$T$1:$U$8762,A7637)</f>
        <v>4.7035428791755117E-3</v>
      </c>
    </row>
    <row r="7637" spans="1:5" x14ac:dyDescent="0.15">
      <c r="A7637" s="17">
        <v>7637</v>
      </c>
      <c r="E7637" s="25">
        <f>HLOOKUP(Eingabe!$C$6,Kalkulationen!$T$1:$U$8762,A7638)</f>
        <v>4.7035428791755117E-3</v>
      </c>
    </row>
    <row r="7638" spans="1:5" x14ac:dyDescent="0.15">
      <c r="A7638" s="17">
        <v>7638</v>
      </c>
      <c r="E7638" s="25">
        <f>HLOOKUP(Eingabe!$C$6,Kalkulationen!$T$1:$U$8762,A7639)</f>
        <v>4.7035428791755117E-3</v>
      </c>
    </row>
    <row r="7639" spans="1:5" x14ac:dyDescent="0.15">
      <c r="A7639" s="17">
        <v>7639</v>
      </c>
      <c r="E7639" s="25">
        <f>HLOOKUP(Eingabe!$C$6,Kalkulationen!$T$1:$U$8762,A7640)</f>
        <v>4.7035428791755117E-3</v>
      </c>
    </row>
    <row r="7640" spans="1:5" x14ac:dyDescent="0.15">
      <c r="A7640" s="17">
        <v>7640</v>
      </c>
      <c r="E7640" s="25">
        <f>HLOOKUP(Eingabe!$C$6,Kalkulationen!$T$1:$U$8762,A7641)</f>
        <v>4.7035428791755117E-3</v>
      </c>
    </row>
    <row r="7641" spans="1:5" x14ac:dyDescent="0.15">
      <c r="A7641" s="17">
        <v>7641</v>
      </c>
      <c r="E7641" s="25">
        <f>HLOOKUP(Eingabe!$C$6,Kalkulationen!$T$1:$U$8762,A7642)</f>
        <v>4.7035428791755117E-3</v>
      </c>
    </row>
    <row r="7642" spans="1:5" x14ac:dyDescent="0.15">
      <c r="A7642" s="17">
        <v>7642</v>
      </c>
      <c r="E7642" s="25">
        <f>HLOOKUP(Eingabe!$C$6,Kalkulationen!$T$1:$U$8762,A7643)</f>
        <v>4.7035428791755117E-3</v>
      </c>
    </row>
    <row r="7643" spans="1:5" x14ac:dyDescent="0.15">
      <c r="A7643" s="17">
        <v>7643</v>
      </c>
      <c r="E7643" s="25">
        <f>HLOOKUP(Eingabe!$C$6,Kalkulationen!$T$1:$U$8762,A7644)</f>
        <v>4.7035428791755117E-3</v>
      </c>
    </row>
    <row r="7644" spans="1:5" x14ac:dyDescent="0.15">
      <c r="A7644" s="17">
        <v>7644</v>
      </c>
      <c r="E7644" s="25">
        <f>HLOOKUP(Eingabe!$C$6,Kalkulationen!$T$1:$U$8762,A7645)</f>
        <v>4.7035428791755117E-3</v>
      </c>
    </row>
    <row r="7645" spans="1:5" x14ac:dyDescent="0.15">
      <c r="A7645" s="17">
        <v>7645</v>
      </c>
      <c r="E7645" s="25">
        <f>HLOOKUP(Eingabe!$C$6,Kalkulationen!$T$1:$U$8762,A7646)</f>
        <v>4.7035428791755117E-3</v>
      </c>
    </row>
    <row r="7646" spans="1:5" x14ac:dyDescent="0.15">
      <c r="A7646" s="17">
        <v>7646</v>
      </c>
      <c r="E7646" s="25">
        <f>HLOOKUP(Eingabe!$C$6,Kalkulationen!$T$1:$U$8762,A7647)</f>
        <v>4.7035428791755117E-3</v>
      </c>
    </row>
    <row r="7647" spans="1:5" x14ac:dyDescent="0.15">
      <c r="A7647" s="17">
        <v>7647</v>
      </c>
      <c r="E7647" s="25">
        <f>HLOOKUP(Eingabe!$C$6,Kalkulationen!$T$1:$U$8762,A7648)</f>
        <v>4.7035428791755117E-3</v>
      </c>
    </row>
    <row r="7648" spans="1:5" x14ac:dyDescent="0.15">
      <c r="A7648" s="17">
        <v>7648</v>
      </c>
      <c r="E7648" s="25">
        <f>HLOOKUP(Eingabe!$C$6,Kalkulationen!$T$1:$U$8762,A7649)</f>
        <v>4.7035428791755117E-3</v>
      </c>
    </row>
    <row r="7649" spans="1:5" x14ac:dyDescent="0.15">
      <c r="A7649" s="17">
        <v>7649</v>
      </c>
      <c r="E7649" s="25">
        <f>HLOOKUP(Eingabe!$C$6,Kalkulationen!$T$1:$U$8762,A7650)</f>
        <v>4.7035428791755117E-3</v>
      </c>
    </row>
    <row r="7650" spans="1:5" x14ac:dyDescent="0.15">
      <c r="A7650" s="17">
        <v>7650</v>
      </c>
      <c r="E7650" s="25">
        <f>HLOOKUP(Eingabe!$C$6,Kalkulationen!$T$1:$U$8762,A7651)</f>
        <v>4.7035428791755117E-3</v>
      </c>
    </row>
    <row r="7651" spans="1:5" x14ac:dyDescent="0.15">
      <c r="A7651" s="17">
        <v>7651</v>
      </c>
      <c r="E7651" s="25">
        <f>HLOOKUP(Eingabe!$C$6,Kalkulationen!$T$1:$U$8762,A7652)</f>
        <v>4.7035428791755117E-3</v>
      </c>
    </row>
    <row r="7652" spans="1:5" x14ac:dyDescent="0.15">
      <c r="A7652" s="17">
        <v>7652</v>
      </c>
      <c r="E7652" s="25">
        <f>HLOOKUP(Eingabe!$C$6,Kalkulationen!$T$1:$U$8762,A7653)</f>
        <v>4.7035428791755117E-3</v>
      </c>
    </row>
    <row r="7653" spans="1:5" x14ac:dyDescent="0.15">
      <c r="A7653" s="17">
        <v>7653</v>
      </c>
      <c r="E7653" s="25">
        <f>HLOOKUP(Eingabe!$C$6,Kalkulationen!$T$1:$U$8762,A7654)</f>
        <v>4.7035428791755117E-3</v>
      </c>
    </row>
    <row r="7654" spans="1:5" x14ac:dyDescent="0.15">
      <c r="A7654" s="17">
        <v>7654</v>
      </c>
      <c r="E7654" s="25">
        <f>HLOOKUP(Eingabe!$C$6,Kalkulationen!$T$1:$U$8762,A7655)</f>
        <v>4.7035428791755117E-3</v>
      </c>
    </row>
    <row r="7655" spans="1:5" x14ac:dyDescent="0.15">
      <c r="A7655" s="17">
        <v>7655</v>
      </c>
      <c r="E7655" s="25">
        <f>HLOOKUP(Eingabe!$C$6,Kalkulationen!$T$1:$U$8762,A7656)</f>
        <v>4.7035428791755117E-3</v>
      </c>
    </row>
    <row r="7656" spans="1:5" x14ac:dyDescent="0.15">
      <c r="A7656" s="17">
        <v>7656</v>
      </c>
      <c r="E7656" s="25">
        <f>HLOOKUP(Eingabe!$C$6,Kalkulationen!$T$1:$U$8762,A7657)</f>
        <v>4.7035428791755117E-3</v>
      </c>
    </row>
    <row r="7657" spans="1:5" x14ac:dyDescent="0.15">
      <c r="A7657" s="17">
        <v>7657</v>
      </c>
      <c r="E7657" s="25">
        <f>HLOOKUP(Eingabe!$C$6,Kalkulationen!$T$1:$U$8762,A7658)</f>
        <v>4.7035428791755117E-3</v>
      </c>
    </row>
    <row r="7658" spans="1:5" x14ac:dyDescent="0.15">
      <c r="A7658" s="17">
        <v>7658</v>
      </c>
      <c r="E7658" s="25">
        <f>HLOOKUP(Eingabe!$C$6,Kalkulationen!$T$1:$U$8762,A7659)</f>
        <v>4.7035428791755117E-3</v>
      </c>
    </row>
    <row r="7659" spans="1:5" x14ac:dyDescent="0.15">
      <c r="A7659" s="17">
        <v>7659</v>
      </c>
      <c r="E7659" s="25">
        <f>HLOOKUP(Eingabe!$C$6,Kalkulationen!$T$1:$U$8762,A7660)</f>
        <v>4.7035428791755117E-3</v>
      </c>
    </row>
    <row r="7660" spans="1:5" x14ac:dyDescent="0.15">
      <c r="A7660" s="17">
        <v>7660</v>
      </c>
      <c r="E7660" s="25">
        <f>HLOOKUP(Eingabe!$C$6,Kalkulationen!$T$1:$U$8762,A7661)</f>
        <v>4.7035428791755117E-3</v>
      </c>
    </row>
    <row r="7661" spans="1:5" x14ac:dyDescent="0.15">
      <c r="A7661" s="17">
        <v>7661</v>
      </c>
      <c r="E7661" s="25">
        <f>HLOOKUP(Eingabe!$C$6,Kalkulationen!$T$1:$U$8762,A7662)</f>
        <v>4.7035428791755117E-3</v>
      </c>
    </row>
    <row r="7662" spans="1:5" x14ac:dyDescent="0.15">
      <c r="A7662" s="17">
        <v>7662</v>
      </c>
      <c r="E7662" s="25">
        <f>HLOOKUP(Eingabe!$C$6,Kalkulationen!$T$1:$U$8762,A7663)</f>
        <v>4.7035428791755117E-3</v>
      </c>
    </row>
    <row r="7663" spans="1:5" x14ac:dyDescent="0.15">
      <c r="A7663" s="17">
        <v>7663</v>
      </c>
      <c r="E7663" s="25">
        <f>HLOOKUP(Eingabe!$C$6,Kalkulationen!$T$1:$U$8762,A7664)</f>
        <v>4.7035428791755117E-3</v>
      </c>
    </row>
    <row r="7664" spans="1:5" x14ac:dyDescent="0.15">
      <c r="A7664" s="17">
        <v>7664</v>
      </c>
      <c r="E7664" s="25">
        <f>HLOOKUP(Eingabe!$C$6,Kalkulationen!$T$1:$U$8762,A7665)</f>
        <v>4.7035428791755117E-3</v>
      </c>
    </row>
    <row r="7665" spans="1:5" x14ac:dyDescent="0.15">
      <c r="A7665" s="17">
        <v>7665</v>
      </c>
      <c r="E7665" s="25">
        <f>HLOOKUP(Eingabe!$C$6,Kalkulationen!$T$1:$U$8762,A7666)</f>
        <v>4.7035428791755117E-3</v>
      </c>
    </row>
    <row r="7666" spans="1:5" x14ac:dyDescent="0.15">
      <c r="A7666" s="17">
        <v>7666</v>
      </c>
      <c r="E7666" s="25">
        <f>HLOOKUP(Eingabe!$C$6,Kalkulationen!$T$1:$U$8762,A7667)</f>
        <v>4.7035428791755117E-3</v>
      </c>
    </row>
    <row r="7667" spans="1:5" x14ac:dyDescent="0.15">
      <c r="A7667" s="17">
        <v>7667</v>
      </c>
      <c r="E7667" s="25">
        <f>HLOOKUP(Eingabe!$C$6,Kalkulationen!$T$1:$U$8762,A7668)</f>
        <v>4.7035428791755117E-3</v>
      </c>
    </row>
    <row r="7668" spans="1:5" x14ac:dyDescent="0.15">
      <c r="A7668" s="17">
        <v>7668</v>
      </c>
      <c r="E7668" s="25">
        <f>HLOOKUP(Eingabe!$C$6,Kalkulationen!$T$1:$U$8762,A7669)</f>
        <v>4.7035428791755117E-3</v>
      </c>
    </row>
    <row r="7669" spans="1:5" x14ac:dyDescent="0.15">
      <c r="A7669" s="17">
        <v>7669</v>
      </c>
      <c r="E7669" s="25">
        <f>HLOOKUP(Eingabe!$C$6,Kalkulationen!$T$1:$U$8762,A7670)</f>
        <v>4.7035428791755117E-3</v>
      </c>
    </row>
    <row r="7670" spans="1:5" x14ac:dyDescent="0.15">
      <c r="A7670" s="17">
        <v>7670</v>
      </c>
      <c r="E7670" s="25">
        <f>HLOOKUP(Eingabe!$C$6,Kalkulationen!$T$1:$U$8762,A7671)</f>
        <v>4.7035428791755117E-3</v>
      </c>
    </row>
    <row r="7671" spans="1:5" x14ac:dyDescent="0.15">
      <c r="A7671" s="17">
        <v>7671</v>
      </c>
      <c r="E7671" s="25">
        <f>HLOOKUP(Eingabe!$C$6,Kalkulationen!$T$1:$U$8762,A7672)</f>
        <v>4.7035428791755117E-3</v>
      </c>
    </row>
    <row r="7672" spans="1:5" x14ac:dyDescent="0.15">
      <c r="A7672" s="17">
        <v>7672</v>
      </c>
      <c r="E7672" s="25">
        <f>HLOOKUP(Eingabe!$C$6,Kalkulationen!$T$1:$U$8762,A7673)</f>
        <v>4.7035428791755117E-3</v>
      </c>
    </row>
    <row r="7673" spans="1:5" x14ac:dyDescent="0.15">
      <c r="A7673" s="17">
        <v>7673</v>
      </c>
      <c r="E7673" s="25">
        <f>HLOOKUP(Eingabe!$C$6,Kalkulationen!$T$1:$U$8762,A7674)</f>
        <v>4.7035428791755117E-3</v>
      </c>
    </row>
    <row r="7674" spans="1:5" x14ac:dyDescent="0.15">
      <c r="A7674" s="17">
        <v>7674</v>
      </c>
      <c r="E7674" s="25">
        <f>HLOOKUP(Eingabe!$C$6,Kalkulationen!$T$1:$U$8762,A7675)</f>
        <v>4.7035428791755117E-3</v>
      </c>
    </row>
    <row r="7675" spans="1:5" x14ac:dyDescent="0.15">
      <c r="A7675" s="17">
        <v>7675</v>
      </c>
      <c r="E7675" s="25">
        <f>HLOOKUP(Eingabe!$C$6,Kalkulationen!$T$1:$U$8762,A7676)</f>
        <v>4.7035428791755117E-3</v>
      </c>
    </row>
    <row r="7676" spans="1:5" x14ac:dyDescent="0.15">
      <c r="A7676" s="17">
        <v>7676</v>
      </c>
      <c r="E7676" s="25">
        <f>HLOOKUP(Eingabe!$C$6,Kalkulationen!$T$1:$U$8762,A7677)</f>
        <v>4.7035428791755117E-3</v>
      </c>
    </row>
    <row r="7677" spans="1:5" x14ac:dyDescent="0.15">
      <c r="A7677" s="17">
        <v>7677</v>
      </c>
      <c r="E7677" s="25">
        <f>HLOOKUP(Eingabe!$C$6,Kalkulationen!$T$1:$U$8762,A7678)</f>
        <v>4.7035428791755117E-3</v>
      </c>
    </row>
    <row r="7678" spans="1:5" x14ac:dyDescent="0.15">
      <c r="A7678" s="17">
        <v>7678</v>
      </c>
      <c r="E7678" s="25">
        <f>HLOOKUP(Eingabe!$C$6,Kalkulationen!$T$1:$U$8762,A7679)</f>
        <v>4.7035428791755117E-3</v>
      </c>
    </row>
    <row r="7679" spans="1:5" x14ac:dyDescent="0.15">
      <c r="A7679" s="17">
        <v>7679</v>
      </c>
      <c r="E7679" s="25">
        <f>HLOOKUP(Eingabe!$C$6,Kalkulationen!$T$1:$U$8762,A7680)</f>
        <v>4.7035428791755117E-3</v>
      </c>
    </row>
    <row r="7680" spans="1:5" x14ac:dyDescent="0.15">
      <c r="A7680" s="17">
        <v>7680</v>
      </c>
      <c r="E7680" s="25">
        <f>HLOOKUP(Eingabe!$C$6,Kalkulationen!$T$1:$U$8762,A7681)</f>
        <v>4.7035428791755117E-3</v>
      </c>
    </row>
    <row r="7681" spans="1:5" x14ac:dyDescent="0.15">
      <c r="A7681" s="17">
        <v>7681</v>
      </c>
      <c r="E7681" s="25">
        <f>HLOOKUP(Eingabe!$C$6,Kalkulationen!$T$1:$U$8762,A7682)</f>
        <v>4.7035428791755117E-3</v>
      </c>
    </row>
    <row r="7682" spans="1:5" x14ac:dyDescent="0.15">
      <c r="A7682" s="17">
        <v>7682</v>
      </c>
      <c r="E7682" s="25">
        <f>HLOOKUP(Eingabe!$C$6,Kalkulationen!$T$1:$U$8762,A7683)</f>
        <v>4.7035428791755117E-3</v>
      </c>
    </row>
    <row r="7683" spans="1:5" x14ac:dyDescent="0.15">
      <c r="A7683" s="17">
        <v>7683</v>
      </c>
      <c r="E7683" s="25">
        <f>HLOOKUP(Eingabe!$C$6,Kalkulationen!$T$1:$U$8762,A7684)</f>
        <v>4.7035428791755117E-3</v>
      </c>
    </row>
    <row r="7684" spans="1:5" x14ac:dyDescent="0.15">
      <c r="A7684" s="17">
        <v>7684</v>
      </c>
      <c r="E7684" s="25">
        <f>HLOOKUP(Eingabe!$C$6,Kalkulationen!$T$1:$U$8762,A7685)</f>
        <v>4.7035428791755117E-3</v>
      </c>
    </row>
    <row r="7685" spans="1:5" x14ac:dyDescent="0.15">
      <c r="A7685" s="17">
        <v>7685</v>
      </c>
      <c r="E7685" s="25">
        <f>HLOOKUP(Eingabe!$C$6,Kalkulationen!$T$1:$U$8762,A7686)</f>
        <v>4.7035428791755117E-3</v>
      </c>
    </row>
    <row r="7686" spans="1:5" x14ac:dyDescent="0.15">
      <c r="A7686" s="17">
        <v>7686</v>
      </c>
      <c r="E7686" s="25">
        <f>HLOOKUP(Eingabe!$C$6,Kalkulationen!$T$1:$U$8762,A7687)</f>
        <v>4.7035428791755117E-3</v>
      </c>
    </row>
    <row r="7687" spans="1:5" x14ac:dyDescent="0.15">
      <c r="A7687" s="17">
        <v>7687</v>
      </c>
      <c r="E7687" s="25">
        <f>HLOOKUP(Eingabe!$C$6,Kalkulationen!$T$1:$U$8762,A7688)</f>
        <v>4.7035428791755117E-3</v>
      </c>
    </row>
    <row r="7688" spans="1:5" x14ac:dyDescent="0.15">
      <c r="A7688" s="17">
        <v>7688</v>
      </c>
      <c r="E7688" s="25">
        <f>HLOOKUP(Eingabe!$C$6,Kalkulationen!$T$1:$U$8762,A7689)</f>
        <v>4.7035428791755117E-3</v>
      </c>
    </row>
    <row r="7689" spans="1:5" x14ac:dyDescent="0.15">
      <c r="A7689" s="17">
        <v>7689</v>
      </c>
      <c r="E7689" s="25">
        <f>HLOOKUP(Eingabe!$C$6,Kalkulationen!$T$1:$U$8762,A7690)</f>
        <v>4.7035428791755117E-3</v>
      </c>
    </row>
    <row r="7690" spans="1:5" x14ac:dyDescent="0.15">
      <c r="A7690" s="17">
        <v>7690</v>
      </c>
      <c r="E7690" s="25">
        <f>HLOOKUP(Eingabe!$C$6,Kalkulationen!$T$1:$U$8762,A7691)</f>
        <v>4.7035428791755117E-3</v>
      </c>
    </row>
    <row r="7691" spans="1:5" x14ac:dyDescent="0.15">
      <c r="A7691" s="17">
        <v>7691</v>
      </c>
      <c r="E7691" s="25">
        <f>HLOOKUP(Eingabe!$C$6,Kalkulationen!$T$1:$U$8762,A7692)</f>
        <v>4.7035428791755117E-3</v>
      </c>
    </row>
    <row r="7692" spans="1:5" x14ac:dyDescent="0.15">
      <c r="A7692" s="17">
        <v>7692</v>
      </c>
      <c r="E7692" s="25">
        <f>HLOOKUP(Eingabe!$C$6,Kalkulationen!$T$1:$U$8762,A7693)</f>
        <v>4.7035428791755117E-3</v>
      </c>
    </row>
    <row r="7693" spans="1:5" x14ac:dyDescent="0.15">
      <c r="A7693" s="17">
        <v>7693</v>
      </c>
      <c r="E7693" s="25">
        <f>HLOOKUP(Eingabe!$C$6,Kalkulationen!$T$1:$U$8762,A7694)</f>
        <v>4.7035428791755117E-3</v>
      </c>
    </row>
    <row r="7694" spans="1:5" x14ac:dyDescent="0.15">
      <c r="A7694" s="17">
        <v>7694</v>
      </c>
      <c r="E7694" s="25">
        <f>HLOOKUP(Eingabe!$C$6,Kalkulationen!$T$1:$U$8762,A7695)</f>
        <v>4.7035428791755117E-3</v>
      </c>
    </row>
    <row r="7695" spans="1:5" x14ac:dyDescent="0.15">
      <c r="A7695" s="17">
        <v>7695</v>
      </c>
      <c r="E7695" s="25">
        <f>HLOOKUP(Eingabe!$C$6,Kalkulationen!$T$1:$U$8762,A7696)</f>
        <v>4.7035428791755117E-3</v>
      </c>
    </row>
    <row r="7696" spans="1:5" x14ac:dyDescent="0.15">
      <c r="A7696" s="17">
        <v>7696</v>
      </c>
      <c r="E7696" s="25">
        <f>HLOOKUP(Eingabe!$C$6,Kalkulationen!$T$1:$U$8762,A7697)</f>
        <v>4.7035428791755117E-3</v>
      </c>
    </row>
    <row r="7697" spans="1:5" x14ac:dyDescent="0.15">
      <c r="A7697" s="17">
        <v>7697</v>
      </c>
      <c r="E7697" s="25">
        <f>HLOOKUP(Eingabe!$C$6,Kalkulationen!$T$1:$U$8762,A7698)</f>
        <v>4.7035428791755117E-3</v>
      </c>
    </row>
    <row r="7698" spans="1:5" x14ac:dyDescent="0.15">
      <c r="A7698" s="17">
        <v>7698</v>
      </c>
      <c r="E7698" s="25">
        <f>HLOOKUP(Eingabe!$C$6,Kalkulationen!$T$1:$U$8762,A7699)</f>
        <v>4.7035428791755117E-3</v>
      </c>
    </row>
    <row r="7699" spans="1:5" x14ac:dyDescent="0.15">
      <c r="A7699" s="17">
        <v>7699</v>
      </c>
      <c r="E7699" s="25">
        <f>HLOOKUP(Eingabe!$C$6,Kalkulationen!$T$1:$U$8762,A7700)</f>
        <v>4.7035428791755117E-3</v>
      </c>
    </row>
    <row r="7700" spans="1:5" x14ac:dyDescent="0.15">
      <c r="A7700" s="17">
        <v>7700</v>
      </c>
      <c r="E7700" s="25">
        <f>HLOOKUP(Eingabe!$C$6,Kalkulationen!$T$1:$U$8762,A7701)</f>
        <v>4.7035428791755117E-3</v>
      </c>
    </row>
    <row r="7701" spans="1:5" x14ac:dyDescent="0.15">
      <c r="A7701" s="17">
        <v>7701</v>
      </c>
      <c r="E7701" s="25">
        <f>HLOOKUP(Eingabe!$C$6,Kalkulationen!$T$1:$U$8762,A7702)</f>
        <v>4.7035428791755117E-3</v>
      </c>
    </row>
    <row r="7702" spans="1:5" x14ac:dyDescent="0.15">
      <c r="A7702" s="17">
        <v>7702</v>
      </c>
      <c r="E7702" s="25">
        <f>HLOOKUP(Eingabe!$C$6,Kalkulationen!$T$1:$U$8762,A7703)</f>
        <v>4.7035428791755117E-3</v>
      </c>
    </row>
    <row r="7703" spans="1:5" x14ac:dyDescent="0.15">
      <c r="A7703" s="17">
        <v>7703</v>
      </c>
      <c r="E7703" s="25">
        <f>HLOOKUP(Eingabe!$C$6,Kalkulationen!$T$1:$U$8762,A7704)</f>
        <v>4.7035428791755117E-3</v>
      </c>
    </row>
    <row r="7704" spans="1:5" x14ac:dyDescent="0.15">
      <c r="A7704" s="17">
        <v>7704</v>
      </c>
      <c r="E7704" s="25">
        <f>HLOOKUP(Eingabe!$C$6,Kalkulationen!$T$1:$U$8762,A7705)</f>
        <v>4.7035428791755117E-3</v>
      </c>
    </row>
    <row r="7705" spans="1:5" x14ac:dyDescent="0.15">
      <c r="A7705" s="17">
        <v>7705</v>
      </c>
      <c r="E7705" s="25">
        <f>HLOOKUP(Eingabe!$C$6,Kalkulationen!$T$1:$U$8762,A7706)</f>
        <v>4.7035428791755117E-3</v>
      </c>
    </row>
    <row r="7706" spans="1:5" x14ac:dyDescent="0.15">
      <c r="A7706" s="17">
        <v>7706</v>
      </c>
      <c r="E7706" s="25">
        <f>HLOOKUP(Eingabe!$C$6,Kalkulationen!$T$1:$U$8762,A7707)</f>
        <v>4.7035428791755117E-3</v>
      </c>
    </row>
    <row r="7707" spans="1:5" x14ac:dyDescent="0.15">
      <c r="A7707" s="17">
        <v>7707</v>
      </c>
      <c r="E7707" s="25">
        <f>HLOOKUP(Eingabe!$C$6,Kalkulationen!$T$1:$U$8762,A7708)</f>
        <v>4.7035428791755117E-3</v>
      </c>
    </row>
    <row r="7708" spans="1:5" x14ac:dyDescent="0.15">
      <c r="A7708" s="17">
        <v>7708</v>
      </c>
      <c r="E7708" s="25">
        <f>HLOOKUP(Eingabe!$C$6,Kalkulationen!$T$1:$U$8762,A7709)</f>
        <v>4.7035428791755117E-3</v>
      </c>
    </row>
    <row r="7709" spans="1:5" x14ac:dyDescent="0.15">
      <c r="A7709" s="17">
        <v>7709</v>
      </c>
      <c r="E7709" s="25">
        <f>HLOOKUP(Eingabe!$C$6,Kalkulationen!$T$1:$U$8762,A7710)</f>
        <v>4.7035428791755117E-3</v>
      </c>
    </row>
    <row r="7710" spans="1:5" x14ac:dyDescent="0.15">
      <c r="A7710" s="17">
        <v>7710</v>
      </c>
      <c r="E7710" s="25">
        <f>HLOOKUP(Eingabe!$C$6,Kalkulationen!$T$1:$U$8762,A7711)</f>
        <v>4.7035428791755117E-3</v>
      </c>
    </row>
    <row r="7711" spans="1:5" x14ac:dyDescent="0.15">
      <c r="A7711" s="17">
        <v>7711</v>
      </c>
      <c r="E7711" s="25">
        <f>HLOOKUP(Eingabe!$C$6,Kalkulationen!$T$1:$U$8762,A7712)</f>
        <v>4.7035428791755117E-3</v>
      </c>
    </row>
    <row r="7712" spans="1:5" x14ac:dyDescent="0.15">
      <c r="A7712" s="17">
        <v>7712</v>
      </c>
      <c r="E7712" s="25">
        <f>HLOOKUP(Eingabe!$C$6,Kalkulationen!$T$1:$U$8762,A7713)</f>
        <v>4.7035428791755117E-3</v>
      </c>
    </row>
    <row r="7713" spans="1:5" x14ac:dyDescent="0.15">
      <c r="A7713" s="17">
        <v>7713</v>
      </c>
      <c r="E7713" s="25">
        <f>HLOOKUP(Eingabe!$C$6,Kalkulationen!$T$1:$U$8762,A7714)</f>
        <v>4.7035428791755117E-3</v>
      </c>
    </row>
    <row r="7714" spans="1:5" x14ac:dyDescent="0.15">
      <c r="A7714" s="17">
        <v>7714</v>
      </c>
      <c r="E7714" s="25">
        <f>HLOOKUP(Eingabe!$C$6,Kalkulationen!$T$1:$U$8762,A7715)</f>
        <v>4.7035428791755117E-3</v>
      </c>
    </row>
    <row r="7715" spans="1:5" x14ac:dyDescent="0.15">
      <c r="A7715" s="17">
        <v>7715</v>
      </c>
      <c r="E7715" s="25">
        <f>HLOOKUP(Eingabe!$C$6,Kalkulationen!$T$1:$U$8762,A7716)</f>
        <v>4.7035428791755117E-3</v>
      </c>
    </row>
    <row r="7716" spans="1:5" x14ac:dyDescent="0.15">
      <c r="A7716" s="17">
        <v>7716</v>
      </c>
      <c r="E7716" s="25">
        <f>HLOOKUP(Eingabe!$C$6,Kalkulationen!$T$1:$U$8762,A7717)</f>
        <v>4.7035428791755117E-3</v>
      </c>
    </row>
    <row r="7717" spans="1:5" x14ac:dyDescent="0.15">
      <c r="A7717" s="17">
        <v>7717</v>
      </c>
      <c r="E7717" s="25">
        <f>HLOOKUP(Eingabe!$C$6,Kalkulationen!$T$1:$U$8762,A7718)</f>
        <v>4.7035428791755117E-3</v>
      </c>
    </row>
    <row r="7718" spans="1:5" x14ac:dyDescent="0.15">
      <c r="A7718" s="17">
        <v>7718</v>
      </c>
      <c r="E7718" s="25">
        <f>HLOOKUP(Eingabe!$C$6,Kalkulationen!$T$1:$U$8762,A7719)</f>
        <v>4.7035428791755117E-3</v>
      </c>
    </row>
    <row r="7719" spans="1:5" x14ac:dyDescent="0.15">
      <c r="A7719" s="17">
        <v>7719</v>
      </c>
      <c r="E7719" s="25">
        <f>HLOOKUP(Eingabe!$C$6,Kalkulationen!$T$1:$U$8762,A7720)</f>
        <v>4.7035428791755117E-3</v>
      </c>
    </row>
    <row r="7720" spans="1:5" x14ac:dyDescent="0.15">
      <c r="A7720" s="17">
        <v>7720</v>
      </c>
      <c r="E7720" s="25">
        <f>HLOOKUP(Eingabe!$C$6,Kalkulationen!$T$1:$U$8762,A7721)</f>
        <v>3.2364376072839532E-3</v>
      </c>
    </row>
    <row r="7721" spans="1:5" x14ac:dyDescent="0.15">
      <c r="A7721" s="17">
        <v>7721</v>
      </c>
      <c r="E7721" s="25">
        <f>HLOOKUP(Eingabe!$C$6,Kalkulationen!$T$1:$U$8762,A7722)</f>
        <v>3.2364376072839532E-3</v>
      </c>
    </row>
    <row r="7722" spans="1:5" x14ac:dyDescent="0.15">
      <c r="A7722" s="17">
        <v>7722</v>
      </c>
      <c r="E7722" s="25">
        <f>HLOOKUP(Eingabe!$C$6,Kalkulationen!$T$1:$U$8762,A7723)</f>
        <v>3.2364376072839532E-3</v>
      </c>
    </row>
    <row r="7723" spans="1:5" x14ac:dyDescent="0.15">
      <c r="A7723" s="17">
        <v>7723</v>
      </c>
      <c r="E7723" s="25">
        <f>HLOOKUP(Eingabe!$C$6,Kalkulationen!$T$1:$U$8762,A7724)</f>
        <v>3.2364376072839532E-3</v>
      </c>
    </row>
    <row r="7724" spans="1:5" x14ac:dyDescent="0.15">
      <c r="A7724" s="17">
        <v>7724</v>
      </c>
      <c r="E7724" s="25">
        <f>HLOOKUP(Eingabe!$C$6,Kalkulationen!$T$1:$U$8762,A7725)</f>
        <v>3.2364376072839532E-3</v>
      </c>
    </row>
    <row r="7725" spans="1:5" x14ac:dyDescent="0.15">
      <c r="A7725" s="17">
        <v>7725</v>
      </c>
      <c r="E7725" s="25">
        <f>HLOOKUP(Eingabe!$C$6,Kalkulationen!$T$1:$U$8762,A7726)</f>
        <v>3.2364376072839532E-3</v>
      </c>
    </row>
    <row r="7726" spans="1:5" x14ac:dyDescent="0.15">
      <c r="A7726" s="17">
        <v>7726</v>
      </c>
      <c r="E7726" s="25">
        <f>HLOOKUP(Eingabe!$C$6,Kalkulationen!$T$1:$U$8762,A7727)</f>
        <v>3.2364376072839532E-3</v>
      </c>
    </row>
    <row r="7727" spans="1:5" x14ac:dyDescent="0.15">
      <c r="A7727" s="17">
        <v>7727</v>
      </c>
      <c r="E7727" s="25">
        <f>HLOOKUP(Eingabe!$C$6,Kalkulationen!$T$1:$U$8762,A7728)</f>
        <v>3.2364376072839532E-3</v>
      </c>
    </row>
    <row r="7728" spans="1:5" x14ac:dyDescent="0.15">
      <c r="A7728" s="17">
        <v>7728</v>
      </c>
      <c r="E7728" s="25">
        <f>HLOOKUP(Eingabe!$C$6,Kalkulationen!$T$1:$U$8762,A7729)</f>
        <v>3.2364376072839532E-3</v>
      </c>
    </row>
    <row r="7729" spans="1:5" x14ac:dyDescent="0.15">
      <c r="A7729" s="17">
        <v>7729</v>
      </c>
      <c r="E7729" s="25">
        <f>HLOOKUP(Eingabe!$C$6,Kalkulationen!$T$1:$U$8762,A7730)</f>
        <v>3.2364376072839532E-3</v>
      </c>
    </row>
    <row r="7730" spans="1:5" x14ac:dyDescent="0.15">
      <c r="A7730" s="17">
        <v>7730</v>
      </c>
      <c r="E7730" s="25">
        <f>HLOOKUP(Eingabe!$C$6,Kalkulationen!$T$1:$U$8762,A7731)</f>
        <v>3.2364376072839532E-3</v>
      </c>
    </row>
    <row r="7731" spans="1:5" x14ac:dyDescent="0.15">
      <c r="A7731" s="17">
        <v>7731</v>
      </c>
      <c r="E7731" s="25">
        <f>HLOOKUP(Eingabe!$C$6,Kalkulationen!$T$1:$U$8762,A7732)</f>
        <v>3.2364376072839532E-3</v>
      </c>
    </row>
    <row r="7732" spans="1:5" x14ac:dyDescent="0.15">
      <c r="A7732" s="17">
        <v>7732</v>
      </c>
      <c r="E7732" s="25">
        <f>HLOOKUP(Eingabe!$C$6,Kalkulationen!$T$1:$U$8762,A7733)</f>
        <v>3.2364376072839532E-3</v>
      </c>
    </row>
    <row r="7733" spans="1:5" x14ac:dyDescent="0.15">
      <c r="A7733" s="17">
        <v>7733</v>
      </c>
      <c r="E7733" s="25">
        <f>HLOOKUP(Eingabe!$C$6,Kalkulationen!$T$1:$U$8762,A7734)</f>
        <v>3.2364376072839532E-3</v>
      </c>
    </row>
    <row r="7734" spans="1:5" x14ac:dyDescent="0.15">
      <c r="A7734" s="17">
        <v>7734</v>
      </c>
      <c r="E7734" s="25">
        <f>HLOOKUP(Eingabe!$C$6,Kalkulationen!$T$1:$U$8762,A7735)</f>
        <v>3.2364376072839532E-3</v>
      </c>
    </row>
    <row r="7735" spans="1:5" x14ac:dyDescent="0.15">
      <c r="A7735" s="17">
        <v>7735</v>
      </c>
      <c r="E7735" s="25">
        <f>HLOOKUP(Eingabe!$C$6,Kalkulationen!$T$1:$U$8762,A7736)</f>
        <v>3.2364376072839532E-3</v>
      </c>
    </row>
    <row r="7736" spans="1:5" x14ac:dyDescent="0.15">
      <c r="A7736" s="17">
        <v>7736</v>
      </c>
      <c r="E7736" s="25">
        <f>HLOOKUP(Eingabe!$C$6,Kalkulationen!$T$1:$U$8762,A7737)</f>
        <v>3.2364376072839532E-3</v>
      </c>
    </row>
    <row r="7737" spans="1:5" x14ac:dyDescent="0.15">
      <c r="A7737" s="17">
        <v>7737</v>
      </c>
      <c r="E7737" s="25">
        <f>HLOOKUP(Eingabe!$C$6,Kalkulationen!$T$1:$U$8762,A7738)</f>
        <v>3.2364376072839532E-3</v>
      </c>
    </row>
    <row r="7738" spans="1:5" x14ac:dyDescent="0.15">
      <c r="A7738" s="17">
        <v>7738</v>
      </c>
      <c r="E7738" s="25">
        <f>HLOOKUP(Eingabe!$C$6,Kalkulationen!$T$1:$U$8762,A7739)</f>
        <v>3.2364376072839532E-3</v>
      </c>
    </row>
    <row r="7739" spans="1:5" x14ac:dyDescent="0.15">
      <c r="A7739" s="17">
        <v>7739</v>
      </c>
      <c r="E7739" s="25">
        <f>HLOOKUP(Eingabe!$C$6,Kalkulationen!$T$1:$U$8762,A7740)</f>
        <v>3.2364376072839532E-3</v>
      </c>
    </row>
    <row r="7740" spans="1:5" x14ac:dyDescent="0.15">
      <c r="A7740" s="17">
        <v>7740</v>
      </c>
      <c r="E7740" s="25">
        <f>HLOOKUP(Eingabe!$C$6,Kalkulationen!$T$1:$U$8762,A7741)</f>
        <v>3.2364376072839532E-3</v>
      </c>
    </row>
    <row r="7741" spans="1:5" x14ac:dyDescent="0.15">
      <c r="A7741" s="17">
        <v>7741</v>
      </c>
      <c r="E7741" s="25">
        <f>HLOOKUP(Eingabe!$C$6,Kalkulationen!$T$1:$U$8762,A7742)</f>
        <v>3.2364376072839532E-3</v>
      </c>
    </row>
    <row r="7742" spans="1:5" x14ac:dyDescent="0.15">
      <c r="A7742" s="17">
        <v>7742</v>
      </c>
      <c r="E7742" s="25">
        <f>HLOOKUP(Eingabe!$C$6,Kalkulationen!$T$1:$U$8762,A7743)</f>
        <v>3.2364376072839532E-3</v>
      </c>
    </row>
    <row r="7743" spans="1:5" x14ac:dyDescent="0.15">
      <c r="A7743" s="17">
        <v>7743</v>
      </c>
      <c r="E7743" s="25">
        <f>HLOOKUP(Eingabe!$C$6,Kalkulationen!$T$1:$U$8762,A7744)</f>
        <v>3.2364376072839532E-3</v>
      </c>
    </row>
    <row r="7744" spans="1:5" x14ac:dyDescent="0.15">
      <c r="A7744" s="17">
        <v>7744</v>
      </c>
      <c r="E7744" s="25">
        <f>HLOOKUP(Eingabe!$C$6,Kalkulationen!$T$1:$U$8762,A7745)</f>
        <v>3.2364376072839532E-3</v>
      </c>
    </row>
    <row r="7745" spans="1:5" x14ac:dyDescent="0.15">
      <c r="A7745" s="17">
        <v>7745</v>
      </c>
      <c r="E7745" s="25">
        <f>HLOOKUP(Eingabe!$C$6,Kalkulationen!$T$1:$U$8762,A7746)</f>
        <v>3.2364376072839532E-3</v>
      </c>
    </row>
    <row r="7746" spans="1:5" x14ac:dyDescent="0.15">
      <c r="A7746" s="17">
        <v>7746</v>
      </c>
      <c r="E7746" s="25">
        <f>HLOOKUP(Eingabe!$C$6,Kalkulationen!$T$1:$U$8762,A7747)</f>
        <v>3.2364376072839532E-3</v>
      </c>
    </row>
    <row r="7747" spans="1:5" x14ac:dyDescent="0.15">
      <c r="A7747" s="17">
        <v>7747</v>
      </c>
      <c r="E7747" s="25">
        <f>HLOOKUP(Eingabe!$C$6,Kalkulationen!$T$1:$U$8762,A7748)</f>
        <v>3.2364376072839532E-3</v>
      </c>
    </row>
    <row r="7748" spans="1:5" x14ac:dyDescent="0.15">
      <c r="A7748" s="17">
        <v>7748</v>
      </c>
      <c r="E7748" s="25">
        <f>HLOOKUP(Eingabe!$C$6,Kalkulationen!$T$1:$U$8762,A7749)</f>
        <v>3.2364376072839532E-3</v>
      </c>
    </row>
    <row r="7749" spans="1:5" x14ac:dyDescent="0.15">
      <c r="A7749" s="17">
        <v>7749</v>
      </c>
      <c r="E7749" s="25">
        <f>HLOOKUP(Eingabe!$C$6,Kalkulationen!$T$1:$U$8762,A7750)</f>
        <v>3.2364376072839532E-3</v>
      </c>
    </row>
    <row r="7750" spans="1:5" x14ac:dyDescent="0.15">
      <c r="A7750" s="17">
        <v>7750</v>
      </c>
      <c r="E7750" s="25">
        <f>HLOOKUP(Eingabe!$C$6,Kalkulationen!$T$1:$U$8762,A7751)</f>
        <v>3.2364376072839532E-3</v>
      </c>
    </row>
    <row r="7751" spans="1:5" x14ac:dyDescent="0.15">
      <c r="A7751" s="17">
        <v>7751</v>
      </c>
      <c r="E7751" s="25">
        <f>HLOOKUP(Eingabe!$C$6,Kalkulationen!$T$1:$U$8762,A7752)</f>
        <v>3.2364376072839532E-3</v>
      </c>
    </row>
    <row r="7752" spans="1:5" x14ac:dyDescent="0.15">
      <c r="A7752" s="17">
        <v>7752</v>
      </c>
      <c r="E7752" s="25">
        <f>HLOOKUP(Eingabe!$C$6,Kalkulationen!$T$1:$U$8762,A7753)</f>
        <v>3.2364376072839532E-3</v>
      </c>
    </row>
    <row r="7753" spans="1:5" x14ac:dyDescent="0.15">
      <c r="A7753" s="17">
        <v>7753</v>
      </c>
      <c r="E7753" s="25">
        <f>HLOOKUP(Eingabe!$C$6,Kalkulationen!$T$1:$U$8762,A7754)</f>
        <v>3.2364376072839532E-3</v>
      </c>
    </row>
    <row r="7754" spans="1:5" x14ac:dyDescent="0.15">
      <c r="A7754" s="17">
        <v>7754</v>
      </c>
      <c r="E7754" s="25">
        <f>HLOOKUP(Eingabe!$C$6,Kalkulationen!$T$1:$U$8762,A7755)</f>
        <v>3.2364376072839532E-3</v>
      </c>
    </row>
    <row r="7755" spans="1:5" x14ac:dyDescent="0.15">
      <c r="A7755" s="17">
        <v>7755</v>
      </c>
      <c r="E7755" s="25">
        <f>HLOOKUP(Eingabe!$C$6,Kalkulationen!$T$1:$U$8762,A7756)</f>
        <v>3.2364376072839532E-3</v>
      </c>
    </row>
    <row r="7756" spans="1:5" x14ac:dyDescent="0.15">
      <c r="A7756" s="17">
        <v>7756</v>
      </c>
      <c r="E7756" s="25">
        <f>HLOOKUP(Eingabe!$C$6,Kalkulationen!$T$1:$U$8762,A7757)</f>
        <v>3.2364376072839532E-3</v>
      </c>
    </row>
    <row r="7757" spans="1:5" x14ac:dyDescent="0.15">
      <c r="A7757" s="17">
        <v>7757</v>
      </c>
      <c r="E7757" s="25">
        <f>HLOOKUP(Eingabe!$C$6,Kalkulationen!$T$1:$U$8762,A7758)</f>
        <v>3.2364376072839532E-3</v>
      </c>
    </row>
    <row r="7758" spans="1:5" x14ac:dyDescent="0.15">
      <c r="A7758" s="17">
        <v>7758</v>
      </c>
      <c r="E7758" s="25">
        <f>HLOOKUP(Eingabe!$C$6,Kalkulationen!$T$1:$U$8762,A7759)</f>
        <v>3.2364376072839532E-3</v>
      </c>
    </row>
    <row r="7759" spans="1:5" x14ac:dyDescent="0.15">
      <c r="A7759" s="17">
        <v>7759</v>
      </c>
      <c r="E7759" s="25">
        <f>HLOOKUP(Eingabe!$C$6,Kalkulationen!$T$1:$U$8762,A7760)</f>
        <v>3.2364376072839532E-3</v>
      </c>
    </row>
    <row r="7760" spans="1:5" x14ac:dyDescent="0.15">
      <c r="A7760" s="17">
        <v>7760</v>
      </c>
      <c r="E7760" s="25">
        <f>HLOOKUP(Eingabe!$C$6,Kalkulationen!$T$1:$U$8762,A7761)</f>
        <v>3.2364376072839532E-3</v>
      </c>
    </row>
    <row r="7761" spans="1:5" x14ac:dyDescent="0.15">
      <c r="A7761" s="17">
        <v>7761</v>
      </c>
      <c r="E7761" s="25">
        <f>HLOOKUP(Eingabe!$C$6,Kalkulationen!$T$1:$U$8762,A7762)</f>
        <v>3.2364376072839532E-3</v>
      </c>
    </row>
    <row r="7762" spans="1:5" x14ac:dyDescent="0.15">
      <c r="A7762" s="17">
        <v>7762</v>
      </c>
      <c r="E7762" s="25">
        <f>HLOOKUP(Eingabe!$C$6,Kalkulationen!$T$1:$U$8762,A7763)</f>
        <v>3.2364376072839532E-3</v>
      </c>
    </row>
    <row r="7763" spans="1:5" x14ac:dyDescent="0.15">
      <c r="A7763" s="17">
        <v>7763</v>
      </c>
      <c r="E7763" s="25">
        <f>HLOOKUP(Eingabe!$C$6,Kalkulationen!$T$1:$U$8762,A7764)</f>
        <v>3.2364376072839532E-3</v>
      </c>
    </row>
    <row r="7764" spans="1:5" x14ac:dyDescent="0.15">
      <c r="A7764" s="17">
        <v>7764</v>
      </c>
      <c r="E7764" s="25">
        <f>HLOOKUP(Eingabe!$C$6,Kalkulationen!$T$1:$U$8762,A7765)</f>
        <v>3.2364376072839532E-3</v>
      </c>
    </row>
    <row r="7765" spans="1:5" x14ac:dyDescent="0.15">
      <c r="A7765" s="17">
        <v>7765</v>
      </c>
      <c r="E7765" s="25">
        <f>HLOOKUP(Eingabe!$C$6,Kalkulationen!$T$1:$U$8762,A7766)</f>
        <v>3.2364376072839532E-3</v>
      </c>
    </row>
    <row r="7766" spans="1:5" x14ac:dyDescent="0.15">
      <c r="A7766" s="17">
        <v>7766</v>
      </c>
      <c r="E7766" s="25">
        <f>HLOOKUP(Eingabe!$C$6,Kalkulationen!$T$1:$U$8762,A7767)</f>
        <v>3.2364376072839532E-3</v>
      </c>
    </row>
    <row r="7767" spans="1:5" x14ac:dyDescent="0.15">
      <c r="A7767" s="17">
        <v>7767</v>
      </c>
      <c r="E7767" s="25">
        <f>HLOOKUP(Eingabe!$C$6,Kalkulationen!$T$1:$U$8762,A7768)</f>
        <v>3.2364376072839532E-3</v>
      </c>
    </row>
    <row r="7768" spans="1:5" x14ac:dyDescent="0.15">
      <c r="A7768" s="17">
        <v>7768</v>
      </c>
      <c r="E7768" s="25">
        <f>HLOOKUP(Eingabe!$C$6,Kalkulationen!$T$1:$U$8762,A7769)</f>
        <v>3.2364376072839532E-3</v>
      </c>
    </row>
    <row r="7769" spans="1:5" x14ac:dyDescent="0.15">
      <c r="A7769" s="17">
        <v>7769</v>
      </c>
      <c r="E7769" s="25">
        <f>HLOOKUP(Eingabe!$C$6,Kalkulationen!$T$1:$U$8762,A7770)</f>
        <v>3.2364376072839532E-3</v>
      </c>
    </row>
    <row r="7770" spans="1:5" x14ac:dyDescent="0.15">
      <c r="A7770" s="17">
        <v>7770</v>
      </c>
      <c r="E7770" s="25">
        <f>HLOOKUP(Eingabe!$C$6,Kalkulationen!$T$1:$U$8762,A7771)</f>
        <v>3.2364376072839532E-3</v>
      </c>
    </row>
    <row r="7771" spans="1:5" x14ac:dyDescent="0.15">
      <c r="A7771" s="17">
        <v>7771</v>
      </c>
      <c r="E7771" s="25">
        <f>HLOOKUP(Eingabe!$C$6,Kalkulationen!$T$1:$U$8762,A7772)</f>
        <v>3.2364376072839532E-3</v>
      </c>
    </row>
    <row r="7772" spans="1:5" x14ac:dyDescent="0.15">
      <c r="A7772" s="17">
        <v>7772</v>
      </c>
      <c r="E7772" s="25">
        <f>HLOOKUP(Eingabe!$C$6,Kalkulationen!$T$1:$U$8762,A7773)</f>
        <v>3.2364376072839532E-3</v>
      </c>
    </row>
    <row r="7773" spans="1:5" x14ac:dyDescent="0.15">
      <c r="A7773" s="17">
        <v>7773</v>
      </c>
      <c r="E7773" s="25">
        <f>HLOOKUP(Eingabe!$C$6,Kalkulationen!$T$1:$U$8762,A7774)</f>
        <v>3.2364376072839532E-3</v>
      </c>
    </row>
    <row r="7774" spans="1:5" x14ac:dyDescent="0.15">
      <c r="A7774" s="17">
        <v>7774</v>
      </c>
      <c r="E7774" s="25">
        <f>HLOOKUP(Eingabe!$C$6,Kalkulationen!$T$1:$U$8762,A7775)</f>
        <v>3.2364376072839532E-3</v>
      </c>
    </row>
    <row r="7775" spans="1:5" x14ac:dyDescent="0.15">
      <c r="A7775" s="17">
        <v>7775</v>
      </c>
      <c r="E7775" s="25">
        <f>HLOOKUP(Eingabe!$C$6,Kalkulationen!$T$1:$U$8762,A7776)</f>
        <v>3.2364376072839532E-3</v>
      </c>
    </row>
    <row r="7776" spans="1:5" x14ac:dyDescent="0.15">
      <c r="A7776" s="17">
        <v>7776</v>
      </c>
      <c r="E7776" s="25">
        <f>HLOOKUP(Eingabe!$C$6,Kalkulationen!$T$1:$U$8762,A7777)</f>
        <v>3.2364376072839532E-3</v>
      </c>
    </row>
    <row r="7777" spans="1:5" x14ac:dyDescent="0.15">
      <c r="A7777" s="17">
        <v>7777</v>
      </c>
      <c r="E7777" s="25">
        <f>HLOOKUP(Eingabe!$C$6,Kalkulationen!$T$1:$U$8762,A7778)</f>
        <v>3.2364376072839532E-3</v>
      </c>
    </row>
    <row r="7778" spans="1:5" x14ac:dyDescent="0.15">
      <c r="A7778" s="17">
        <v>7778</v>
      </c>
      <c r="E7778" s="25">
        <f>HLOOKUP(Eingabe!$C$6,Kalkulationen!$T$1:$U$8762,A7779)</f>
        <v>3.2364376072839532E-3</v>
      </c>
    </row>
    <row r="7779" spans="1:5" x14ac:dyDescent="0.15">
      <c r="A7779" s="17">
        <v>7779</v>
      </c>
      <c r="E7779" s="25">
        <f>HLOOKUP(Eingabe!$C$6,Kalkulationen!$T$1:$U$8762,A7780)</f>
        <v>3.2364376072839532E-3</v>
      </c>
    </row>
    <row r="7780" spans="1:5" x14ac:dyDescent="0.15">
      <c r="A7780" s="17">
        <v>7780</v>
      </c>
      <c r="E7780" s="25">
        <f>HLOOKUP(Eingabe!$C$6,Kalkulationen!$T$1:$U$8762,A7781)</f>
        <v>3.2364376072839532E-3</v>
      </c>
    </row>
    <row r="7781" spans="1:5" x14ac:dyDescent="0.15">
      <c r="A7781" s="17">
        <v>7781</v>
      </c>
      <c r="E7781" s="25">
        <f>HLOOKUP(Eingabe!$C$6,Kalkulationen!$T$1:$U$8762,A7782)</f>
        <v>3.2364376072839532E-3</v>
      </c>
    </row>
    <row r="7782" spans="1:5" x14ac:dyDescent="0.15">
      <c r="A7782" s="17">
        <v>7782</v>
      </c>
      <c r="E7782" s="25">
        <f>HLOOKUP(Eingabe!$C$6,Kalkulationen!$T$1:$U$8762,A7783)</f>
        <v>3.2364376072839532E-3</v>
      </c>
    </row>
    <row r="7783" spans="1:5" x14ac:dyDescent="0.15">
      <c r="A7783" s="17">
        <v>7783</v>
      </c>
      <c r="E7783" s="25">
        <f>HLOOKUP(Eingabe!$C$6,Kalkulationen!$T$1:$U$8762,A7784)</f>
        <v>3.2364376072839532E-3</v>
      </c>
    </row>
    <row r="7784" spans="1:5" x14ac:dyDescent="0.15">
      <c r="A7784" s="17">
        <v>7784</v>
      </c>
      <c r="E7784" s="25">
        <f>HLOOKUP(Eingabe!$C$6,Kalkulationen!$T$1:$U$8762,A7785)</f>
        <v>3.2364376072839532E-3</v>
      </c>
    </row>
    <row r="7785" spans="1:5" x14ac:dyDescent="0.15">
      <c r="A7785" s="17">
        <v>7785</v>
      </c>
      <c r="E7785" s="25">
        <f>HLOOKUP(Eingabe!$C$6,Kalkulationen!$T$1:$U$8762,A7786)</f>
        <v>3.2364376072839532E-3</v>
      </c>
    </row>
    <row r="7786" spans="1:5" x14ac:dyDescent="0.15">
      <c r="A7786" s="17">
        <v>7786</v>
      </c>
      <c r="E7786" s="25">
        <f>HLOOKUP(Eingabe!$C$6,Kalkulationen!$T$1:$U$8762,A7787)</f>
        <v>3.2364376072839532E-3</v>
      </c>
    </row>
    <row r="7787" spans="1:5" x14ac:dyDescent="0.15">
      <c r="A7787" s="17">
        <v>7787</v>
      </c>
      <c r="E7787" s="25">
        <f>HLOOKUP(Eingabe!$C$6,Kalkulationen!$T$1:$U$8762,A7788)</f>
        <v>3.2364376072839532E-3</v>
      </c>
    </row>
    <row r="7788" spans="1:5" x14ac:dyDescent="0.15">
      <c r="A7788" s="17">
        <v>7788</v>
      </c>
      <c r="E7788" s="25">
        <f>HLOOKUP(Eingabe!$C$6,Kalkulationen!$T$1:$U$8762,A7789)</f>
        <v>3.2364376072839532E-3</v>
      </c>
    </row>
    <row r="7789" spans="1:5" x14ac:dyDescent="0.15">
      <c r="A7789" s="17">
        <v>7789</v>
      </c>
      <c r="E7789" s="25">
        <f>HLOOKUP(Eingabe!$C$6,Kalkulationen!$T$1:$U$8762,A7790)</f>
        <v>3.2364376072839532E-3</v>
      </c>
    </row>
    <row r="7790" spans="1:5" x14ac:dyDescent="0.15">
      <c r="A7790" s="17">
        <v>7790</v>
      </c>
      <c r="E7790" s="25">
        <f>HLOOKUP(Eingabe!$C$6,Kalkulationen!$T$1:$U$8762,A7791)</f>
        <v>3.2364376072839532E-3</v>
      </c>
    </row>
    <row r="7791" spans="1:5" x14ac:dyDescent="0.15">
      <c r="A7791" s="17">
        <v>7791</v>
      </c>
      <c r="E7791" s="25">
        <f>HLOOKUP(Eingabe!$C$6,Kalkulationen!$T$1:$U$8762,A7792)</f>
        <v>3.2364376072839532E-3</v>
      </c>
    </row>
    <row r="7792" spans="1:5" x14ac:dyDescent="0.15">
      <c r="A7792" s="17">
        <v>7792</v>
      </c>
      <c r="E7792" s="25">
        <f>HLOOKUP(Eingabe!$C$6,Kalkulationen!$T$1:$U$8762,A7793)</f>
        <v>3.2364376072839532E-3</v>
      </c>
    </row>
    <row r="7793" spans="1:5" x14ac:dyDescent="0.15">
      <c r="A7793" s="17">
        <v>7793</v>
      </c>
      <c r="E7793" s="25">
        <f>HLOOKUP(Eingabe!$C$6,Kalkulationen!$T$1:$U$8762,A7794)</f>
        <v>3.2364376072839532E-3</v>
      </c>
    </row>
    <row r="7794" spans="1:5" x14ac:dyDescent="0.15">
      <c r="A7794" s="17">
        <v>7794</v>
      </c>
      <c r="E7794" s="25">
        <f>HLOOKUP(Eingabe!$C$6,Kalkulationen!$T$1:$U$8762,A7795)</f>
        <v>3.2364376072839532E-3</v>
      </c>
    </row>
    <row r="7795" spans="1:5" x14ac:dyDescent="0.15">
      <c r="A7795" s="17">
        <v>7795</v>
      </c>
      <c r="E7795" s="25">
        <f>HLOOKUP(Eingabe!$C$6,Kalkulationen!$T$1:$U$8762,A7796)</f>
        <v>3.2364376072839532E-3</v>
      </c>
    </row>
    <row r="7796" spans="1:5" x14ac:dyDescent="0.15">
      <c r="A7796" s="17">
        <v>7796</v>
      </c>
      <c r="E7796" s="25">
        <f>HLOOKUP(Eingabe!$C$6,Kalkulationen!$T$1:$U$8762,A7797)</f>
        <v>3.2364376072839532E-3</v>
      </c>
    </row>
    <row r="7797" spans="1:5" x14ac:dyDescent="0.15">
      <c r="A7797" s="17">
        <v>7797</v>
      </c>
      <c r="E7797" s="25">
        <f>HLOOKUP(Eingabe!$C$6,Kalkulationen!$T$1:$U$8762,A7798)</f>
        <v>3.2364376072839532E-3</v>
      </c>
    </row>
    <row r="7798" spans="1:5" x14ac:dyDescent="0.15">
      <c r="A7798" s="17">
        <v>7798</v>
      </c>
      <c r="E7798" s="25">
        <f>HLOOKUP(Eingabe!$C$6,Kalkulationen!$T$1:$U$8762,A7799)</f>
        <v>3.2364376072839532E-3</v>
      </c>
    </row>
    <row r="7799" spans="1:5" x14ac:dyDescent="0.15">
      <c r="A7799" s="17">
        <v>7799</v>
      </c>
      <c r="E7799" s="25">
        <f>HLOOKUP(Eingabe!$C$6,Kalkulationen!$T$1:$U$8762,A7800)</f>
        <v>3.2364376072839532E-3</v>
      </c>
    </row>
    <row r="7800" spans="1:5" x14ac:dyDescent="0.15">
      <c r="A7800" s="17">
        <v>7800</v>
      </c>
      <c r="E7800" s="25">
        <f>HLOOKUP(Eingabe!$C$6,Kalkulationen!$T$1:$U$8762,A7801)</f>
        <v>3.2364376072839532E-3</v>
      </c>
    </row>
    <row r="7801" spans="1:5" x14ac:dyDescent="0.15">
      <c r="A7801" s="17">
        <v>7801</v>
      </c>
      <c r="E7801" s="25">
        <f>HLOOKUP(Eingabe!$C$6,Kalkulationen!$T$1:$U$8762,A7802)</f>
        <v>3.2364376072839532E-3</v>
      </c>
    </row>
    <row r="7802" spans="1:5" x14ac:dyDescent="0.15">
      <c r="A7802" s="17">
        <v>7802</v>
      </c>
      <c r="E7802" s="25">
        <f>HLOOKUP(Eingabe!$C$6,Kalkulationen!$T$1:$U$8762,A7803)</f>
        <v>3.2364376072839532E-3</v>
      </c>
    </row>
    <row r="7803" spans="1:5" x14ac:dyDescent="0.15">
      <c r="A7803" s="17">
        <v>7803</v>
      </c>
      <c r="E7803" s="25">
        <f>HLOOKUP(Eingabe!$C$6,Kalkulationen!$T$1:$U$8762,A7804)</f>
        <v>3.2364376072839532E-3</v>
      </c>
    </row>
    <row r="7804" spans="1:5" x14ac:dyDescent="0.15">
      <c r="A7804" s="17">
        <v>7804</v>
      </c>
      <c r="E7804" s="25">
        <f>HLOOKUP(Eingabe!$C$6,Kalkulationen!$T$1:$U$8762,A7805)</f>
        <v>3.2364376072839532E-3</v>
      </c>
    </row>
    <row r="7805" spans="1:5" x14ac:dyDescent="0.15">
      <c r="A7805" s="17">
        <v>7805</v>
      </c>
      <c r="E7805" s="25">
        <f>HLOOKUP(Eingabe!$C$6,Kalkulationen!$T$1:$U$8762,A7806)</f>
        <v>3.2364376072839532E-3</v>
      </c>
    </row>
    <row r="7806" spans="1:5" x14ac:dyDescent="0.15">
      <c r="A7806" s="17">
        <v>7806</v>
      </c>
      <c r="E7806" s="25">
        <f>HLOOKUP(Eingabe!$C$6,Kalkulationen!$T$1:$U$8762,A7807)</f>
        <v>3.2364376072839532E-3</v>
      </c>
    </row>
    <row r="7807" spans="1:5" x14ac:dyDescent="0.15">
      <c r="A7807" s="17">
        <v>7807</v>
      </c>
      <c r="E7807" s="25">
        <f>HLOOKUP(Eingabe!$C$6,Kalkulationen!$T$1:$U$8762,A7808)</f>
        <v>3.2364376072839532E-3</v>
      </c>
    </row>
    <row r="7808" spans="1:5" x14ac:dyDescent="0.15">
      <c r="A7808" s="17">
        <v>7808</v>
      </c>
      <c r="E7808" s="25">
        <f>HLOOKUP(Eingabe!$C$6,Kalkulationen!$T$1:$U$8762,A7809)</f>
        <v>3.2364376072839532E-3</v>
      </c>
    </row>
    <row r="7809" spans="1:5" x14ac:dyDescent="0.15">
      <c r="A7809" s="17">
        <v>7809</v>
      </c>
      <c r="E7809" s="25">
        <f>HLOOKUP(Eingabe!$C$6,Kalkulationen!$T$1:$U$8762,A7810)</f>
        <v>3.2364376072839532E-3</v>
      </c>
    </row>
    <row r="7810" spans="1:5" x14ac:dyDescent="0.15">
      <c r="A7810" s="17">
        <v>7810</v>
      </c>
      <c r="E7810" s="25">
        <f>HLOOKUP(Eingabe!$C$6,Kalkulationen!$T$1:$U$8762,A7811)</f>
        <v>3.2364376072839532E-3</v>
      </c>
    </row>
    <row r="7811" spans="1:5" x14ac:dyDescent="0.15">
      <c r="A7811" s="17">
        <v>7811</v>
      </c>
      <c r="E7811" s="25">
        <f>HLOOKUP(Eingabe!$C$6,Kalkulationen!$T$1:$U$8762,A7812)</f>
        <v>3.2364376072839532E-3</v>
      </c>
    </row>
    <row r="7812" spans="1:5" x14ac:dyDescent="0.15">
      <c r="A7812" s="17">
        <v>7812</v>
      </c>
      <c r="E7812" s="25">
        <f>HLOOKUP(Eingabe!$C$6,Kalkulationen!$T$1:$U$8762,A7813)</f>
        <v>3.2364376072839532E-3</v>
      </c>
    </row>
    <row r="7813" spans="1:5" x14ac:dyDescent="0.15">
      <c r="A7813" s="17">
        <v>7813</v>
      </c>
      <c r="E7813" s="25">
        <f>HLOOKUP(Eingabe!$C$6,Kalkulationen!$T$1:$U$8762,A7814)</f>
        <v>3.2364376072839532E-3</v>
      </c>
    </row>
    <row r="7814" spans="1:5" x14ac:dyDescent="0.15">
      <c r="A7814" s="17">
        <v>7814</v>
      </c>
      <c r="E7814" s="25">
        <f>HLOOKUP(Eingabe!$C$6,Kalkulationen!$T$1:$U$8762,A7815)</f>
        <v>3.2364376072839532E-3</v>
      </c>
    </row>
    <row r="7815" spans="1:5" x14ac:dyDescent="0.15">
      <c r="A7815" s="17">
        <v>7815</v>
      </c>
      <c r="E7815" s="25">
        <f>HLOOKUP(Eingabe!$C$6,Kalkulationen!$T$1:$U$8762,A7816)</f>
        <v>3.2364376072839532E-3</v>
      </c>
    </row>
    <row r="7816" spans="1:5" x14ac:dyDescent="0.15">
      <c r="A7816" s="17">
        <v>7816</v>
      </c>
      <c r="E7816" s="25">
        <f>HLOOKUP(Eingabe!$C$6,Kalkulationen!$T$1:$U$8762,A7817)</f>
        <v>3.2364376072839532E-3</v>
      </c>
    </row>
    <row r="7817" spans="1:5" x14ac:dyDescent="0.15">
      <c r="A7817" s="17">
        <v>7817</v>
      </c>
      <c r="E7817" s="25">
        <f>HLOOKUP(Eingabe!$C$6,Kalkulationen!$T$1:$U$8762,A7818)</f>
        <v>3.2364376072839532E-3</v>
      </c>
    </row>
    <row r="7818" spans="1:5" x14ac:dyDescent="0.15">
      <c r="A7818" s="17">
        <v>7818</v>
      </c>
      <c r="E7818" s="25">
        <f>HLOOKUP(Eingabe!$C$6,Kalkulationen!$T$1:$U$8762,A7819)</f>
        <v>3.2364376072839532E-3</v>
      </c>
    </row>
    <row r="7819" spans="1:5" x14ac:dyDescent="0.15">
      <c r="A7819" s="17">
        <v>7819</v>
      </c>
      <c r="E7819" s="25">
        <f>HLOOKUP(Eingabe!$C$6,Kalkulationen!$T$1:$U$8762,A7820)</f>
        <v>3.2364376072839532E-3</v>
      </c>
    </row>
    <row r="7820" spans="1:5" x14ac:dyDescent="0.15">
      <c r="A7820" s="17">
        <v>7820</v>
      </c>
      <c r="E7820" s="25">
        <f>HLOOKUP(Eingabe!$C$6,Kalkulationen!$T$1:$U$8762,A7821)</f>
        <v>3.2364376072839532E-3</v>
      </c>
    </row>
    <row r="7821" spans="1:5" x14ac:dyDescent="0.15">
      <c r="A7821" s="17">
        <v>7821</v>
      </c>
      <c r="E7821" s="25">
        <f>HLOOKUP(Eingabe!$C$6,Kalkulationen!$T$1:$U$8762,A7822)</f>
        <v>3.2364376072839532E-3</v>
      </c>
    </row>
    <row r="7822" spans="1:5" x14ac:dyDescent="0.15">
      <c r="A7822" s="17">
        <v>7822</v>
      </c>
      <c r="E7822" s="25">
        <f>HLOOKUP(Eingabe!$C$6,Kalkulationen!$T$1:$U$8762,A7823)</f>
        <v>3.2364376072839532E-3</v>
      </c>
    </row>
    <row r="7823" spans="1:5" x14ac:dyDescent="0.15">
      <c r="A7823" s="17">
        <v>7823</v>
      </c>
      <c r="E7823" s="25">
        <f>HLOOKUP(Eingabe!$C$6,Kalkulationen!$T$1:$U$8762,A7824)</f>
        <v>3.2364376072839532E-3</v>
      </c>
    </row>
    <row r="7824" spans="1:5" x14ac:dyDescent="0.15">
      <c r="A7824" s="17">
        <v>7824</v>
      </c>
      <c r="E7824" s="25">
        <f>HLOOKUP(Eingabe!$C$6,Kalkulationen!$T$1:$U$8762,A7825)</f>
        <v>3.2364376072839532E-3</v>
      </c>
    </row>
    <row r="7825" spans="1:5" x14ac:dyDescent="0.15">
      <c r="A7825" s="17">
        <v>7825</v>
      </c>
      <c r="E7825" s="25">
        <f>HLOOKUP(Eingabe!$C$6,Kalkulationen!$T$1:$U$8762,A7826)</f>
        <v>3.2364376072839532E-3</v>
      </c>
    </row>
    <row r="7826" spans="1:5" x14ac:dyDescent="0.15">
      <c r="A7826" s="17">
        <v>7826</v>
      </c>
      <c r="E7826" s="25">
        <f>HLOOKUP(Eingabe!$C$6,Kalkulationen!$T$1:$U$8762,A7827)</f>
        <v>3.2364376072839532E-3</v>
      </c>
    </row>
    <row r="7827" spans="1:5" x14ac:dyDescent="0.15">
      <c r="A7827" s="17">
        <v>7827</v>
      </c>
      <c r="E7827" s="25">
        <f>HLOOKUP(Eingabe!$C$6,Kalkulationen!$T$1:$U$8762,A7828)</f>
        <v>3.2364376072839532E-3</v>
      </c>
    </row>
    <row r="7828" spans="1:5" x14ac:dyDescent="0.15">
      <c r="A7828" s="17">
        <v>7828</v>
      </c>
      <c r="E7828" s="25">
        <f>HLOOKUP(Eingabe!$C$6,Kalkulationen!$T$1:$U$8762,A7829)</f>
        <v>3.2364376072839532E-3</v>
      </c>
    </row>
    <row r="7829" spans="1:5" x14ac:dyDescent="0.15">
      <c r="A7829" s="17">
        <v>7829</v>
      </c>
      <c r="E7829" s="25">
        <f>HLOOKUP(Eingabe!$C$6,Kalkulationen!$T$1:$U$8762,A7830)</f>
        <v>3.2364376072839532E-3</v>
      </c>
    </row>
    <row r="7830" spans="1:5" x14ac:dyDescent="0.15">
      <c r="A7830" s="17">
        <v>7830</v>
      </c>
      <c r="E7830" s="25">
        <f>HLOOKUP(Eingabe!$C$6,Kalkulationen!$T$1:$U$8762,A7831)</f>
        <v>3.2364376072839532E-3</v>
      </c>
    </row>
    <row r="7831" spans="1:5" x14ac:dyDescent="0.15">
      <c r="A7831" s="17">
        <v>7831</v>
      </c>
      <c r="E7831" s="25">
        <f>HLOOKUP(Eingabe!$C$6,Kalkulationen!$T$1:$U$8762,A7832)</f>
        <v>3.2364376072839532E-3</v>
      </c>
    </row>
    <row r="7832" spans="1:5" x14ac:dyDescent="0.15">
      <c r="A7832" s="17">
        <v>7832</v>
      </c>
      <c r="E7832" s="25">
        <f>HLOOKUP(Eingabe!$C$6,Kalkulationen!$T$1:$U$8762,A7833)</f>
        <v>3.2364376072839532E-3</v>
      </c>
    </row>
    <row r="7833" spans="1:5" x14ac:dyDescent="0.15">
      <c r="A7833" s="17">
        <v>7833</v>
      </c>
      <c r="E7833" s="25">
        <f>HLOOKUP(Eingabe!$C$6,Kalkulationen!$T$1:$U$8762,A7834)</f>
        <v>3.2364376072839532E-3</v>
      </c>
    </row>
    <row r="7834" spans="1:5" x14ac:dyDescent="0.15">
      <c r="A7834" s="17">
        <v>7834</v>
      </c>
      <c r="E7834" s="25">
        <f>HLOOKUP(Eingabe!$C$6,Kalkulationen!$T$1:$U$8762,A7835)</f>
        <v>2.2387492384510436E-3</v>
      </c>
    </row>
    <row r="7835" spans="1:5" x14ac:dyDescent="0.15">
      <c r="A7835" s="17">
        <v>7835</v>
      </c>
      <c r="E7835" s="25">
        <f>HLOOKUP(Eingabe!$C$6,Kalkulationen!$T$1:$U$8762,A7836)</f>
        <v>2.2387492384510436E-3</v>
      </c>
    </row>
    <row r="7836" spans="1:5" x14ac:dyDescent="0.15">
      <c r="A7836" s="17">
        <v>7836</v>
      </c>
      <c r="E7836" s="25">
        <f>HLOOKUP(Eingabe!$C$6,Kalkulationen!$T$1:$U$8762,A7837)</f>
        <v>2.2387492384510436E-3</v>
      </c>
    </row>
    <row r="7837" spans="1:5" x14ac:dyDescent="0.15">
      <c r="A7837" s="17">
        <v>7837</v>
      </c>
      <c r="E7837" s="25">
        <f>HLOOKUP(Eingabe!$C$6,Kalkulationen!$T$1:$U$8762,A7838)</f>
        <v>2.2387492384510436E-3</v>
      </c>
    </row>
    <row r="7838" spans="1:5" x14ac:dyDescent="0.15">
      <c r="A7838" s="17">
        <v>7838</v>
      </c>
      <c r="E7838" s="25">
        <f>HLOOKUP(Eingabe!$C$6,Kalkulationen!$T$1:$U$8762,A7839)</f>
        <v>2.2387492384510436E-3</v>
      </c>
    </row>
    <row r="7839" spans="1:5" x14ac:dyDescent="0.15">
      <c r="A7839" s="17">
        <v>7839</v>
      </c>
      <c r="E7839" s="25">
        <f>HLOOKUP(Eingabe!$C$6,Kalkulationen!$T$1:$U$8762,A7840)</f>
        <v>2.2387492384510436E-3</v>
      </c>
    </row>
    <row r="7840" spans="1:5" x14ac:dyDescent="0.15">
      <c r="A7840" s="17">
        <v>7840</v>
      </c>
      <c r="E7840" s="25">
        <f>HLOOKUP(Eingabe!$C$6,Kalkulationen!$T$1:$U$8762,A7841)</f>
        <v>2.2387492384510436E-3</v>
      </c>
    </row>
    <row r="7841" spans="1:5" x14ac:dyDescent="0.15">
      <c r="A7841" s="17">
        <v>7841</v>
      </c>
      <c r="E7841" s="25">
        <f>HLOOKUP(Eingabe!$C$6,Kalkulationen!$T$1:$U$8762,A7842)</f>
        <v>2.2387492384510436E-3</v>
      </c>
    </row>
    <row r="7842" spans="1:5" x14ac:dyDescent="0.15">
      <c r="A7842" s="17">
        <v>7842</v>
      </c>
      <c r="E7842" s="25">
        <f>HLOOKUP(Eingabe!$C$6,Kalkulationen!$T$1:$U$8762,A7843)</f>
        <v>2.2387492384510436E-3</v>
      </c>
    </row>
    <row r="7843" spans="1:5" x14ac:dyDescent="0.15">
      <c r="A7843" s="17">
        <v>7843</v>
      </c>
      <c r="E7843" s="25">
        <f>HLOOKUP(Eingabe!$C$6,Kalkulationen!$T$1:$U$8762,A7844)</f>
        <v>2.2387492384510436E-3</v>
      </c>
    </row>
    <row r="7844" spans="1:5" x14ac:dyDescent="0.15">
      <c r="A7844" s="17">
        <v>7844</v>
      </c>
      <c r="E7844" s="25">
        <f>HLOOKUP(Eingabe!$C$6,Kalkulationen!$T$1:$U$8762,A7845)</f>
        <v>2.2387492384510436E-3</v>
      </c>
    </row>
    <row r="7845" spans="1:5" x14ac:dyDescent="0.15">
      <c r="A7845" s="17">
        <v>7845</v>
      </c>
      <c r="E7845" s="25">
        <f>HLOOKUP(Eingabe!$C$6,Kalkulationen!$T$1:$U$8762,A7846)</f>
        <v>2.2387492384510436E-3</v>
      </c>
    </row>
    <row r="7846" spans="1:5" x14ac:dyDescent="0.15">
      <c r="A7846" s="17">
        <v>7846</v>
      </c>
      <c r="E7846" s="25">
        <f>HLOOKUP(Eingabe!$C$6,Kalkulationen!$T$1:$U$8762,A7847)</f>
        <v>2.2387492384510436E-3</v>
      </c>
    </row>
    <row r="7847" spans="1:5" x14ac:dyDescent="0.15">
      <c r="A7847" s="17">
        <v>7847</v>
      </c>
      <c r="E7847" s="25">
        <f>HLOOKUP(Eingabe!$C$6,Kalkulationen!$T$1:$U$8762,A7848)</f>
        <v>2.2387492384510436E-3</v>
      </c>
    </row>
    <row r="7848" spans="1:5" x14ac:dyDescent="0.15">
      <c r="A7848" s="17">
        <v>7848</v>
      </c>
      <c r="E7848" s="25">
        <f>HLOOKUP(Eingabe!$C$6,Kalkulationen!$T$1:$U$8762,A7849)</f>
        <v>2.2387492384510436E-3</v>
      </c>
    </row>
    <row r="7849" spans="1:5" x14ac:dyDescent="0.15">
      <c r="A7849" s="17">
        <v>7849</v>
      </c>
      <c r="E7849" s="25">
        <f>HLOOKUP(Eingabe!$C$6,Kalkulationen!$T$1:$U$8762,A7850)</f>
        <v>2.2387492384510436E-3</v>
      </c>
    </row>
    <row r="7850" spans="1:5" x14ac:dyDescent="0.15">
      <c r="A7850" s="17">
        <v>7850</v>
      </c>
      <c r="E7850" s="25">
        <f>HLOOKUP(Eingabe!$C$6,Kalkulationen!$T$1:$U$8762,A7851)</f>
        <v>2.2387492384510436E-3</v>
      </c>
    </row>
    <row r="7851" spans="1:5" x14ac:dyDescent="0.15">
      <c r="A7851" s="17">
        <v>7851</v>
      </c>
      <c r="E7851" s="25">
        <f>HLOOKUP(Eingabe!$C$6,Kalkulationen!$T$1:$U$8762,A7852)</f>
        <v>2.2387492384510436E-3</v>
      </c>
    </row>
    <row r="7852" spans="1:5" x14ac:dyDescent="0.15">
      <c r="A7852" s="17">
        <v>7852</v>
      </c>
      <c r="E7852" s="25">
        <f>HLOOKUP(Eingabe!$C$6,Kalkulationen!$T$1:$U$8762,A7853)</f>
        <v>2.2387492384510436E-3</v>
      </c>
    </row>
    <row r="7853" spans="1:5" x14ac:dyDescent="0.15">
      <c r="A7853" s="17">
        <v>7853</v>
      </c>
      <c r="E7853" s="25">
        <f>HLOOKUP(Eingabe!$C$6,Kalkulationen!$T$1:$U$8762,A7854)</f>
        <v>2.2387492384510436E-3</v>
      </c>
    </row>
    <row r="7854" spans="1:5" x14ac:dyDescent="0.15">
      <c r="A7854" s="17">
        <v>7854</v>
      </c>
      <c r="E7854" s="25">
        <f>HLOOKUP(Eingabe!$C$6,Kalkulationen!$T$1:$U$8762,A7855)</f>
        <v>2.2387492384510436E-3</v>
      </c>
    </row>
    <row r="7855" spans="1:5" x14ac:dyDescent="0.15">
      <c r="A7855" s="17">
        <v>7855</v>
      </c>
      <c r="E7855" s="25">
        <f>HLOOKUP(Eingabe!$C$6,Kalkulationen!$T$1:$U$8762,A7856)</f>
        <v>2.2387492384510436E-3</v>
      </c>
    </row>
    <row r="7856" spans="1:5" x14ac:dyDescent="0.15">
      <c r="A7856" s="17">
        <v>7856</v>
      </c>
      <c r="E7856" s="25">
        <f>HLOOKUP(Eingabe!$C$6,Kalkulationen!$T$1:$U$8762,A7857)</f>
        <v>2.2387492384510436E-3</v>
      </c>
    </row>
    <row r="7857" spans="1:5" x14ac:dyDescent="0.15">
      <c r="A7857" s="17">
        <v>7857</v>
      </c>
      <c r="E7857" s="25">
        <f>HLOOKUP(Eingabe!$C$6,Kalkulationen!$T$1:$U$8762,A7858)</f>
        <v>2.2387492384510436E-3</v>
      </c>
    </row>
    <row r="7858" spans="1:5" x14ac:dyDescent="0.15">
      <c r="A7858" s="17">
        <v>7858</v>
      </c>
      <c r="E7858" s="25">
        <f>HLOOKUP(Eingabe!$C$6,Kalkulationen!$T$1:$U$8762,A7859)</f>
        <v>2.2387492384510436E-3</v>
      </c>
    </row>
    <row r="7859" spans="1:5" x14ac:dyDescent="0.15">
      <c r="A7859" s="17">
        <v>7859</v>
      </c>
      <c r="E7859" s="25">
        <f>HLOOKUP(Eingabe!$C$6,Kalkulationen!$T$1:$U$8762,A7860)</f>
        <v>2.2387492384510436E-3</v>
      </c>
    </row>
    <row r="7860" spans="1:5" x14ac:dyDescent="0.15">
      <c r="A7860" s="17">
        <v>7860</v>
      </c>
      <c r="E7860" s="25">
        <f>HLOOKUP(Eingabe!$C$6,Kalkulationen!$T$1:$U$8762,A7861)</f>
        <v>2.2387492384510436E-3</v>
      </c>
    </row>
    <row r="7861" spans="1:5" x14ac:dyDescent="0.15">
      <c r="A7861" s="17">
        <v>7861</v>
      </c>
      <c r="E7861" s="25">
        <f>HLOOKUP(Eingabe!$C$6,Kalkulationen!$T$1:$U$8762,A7862)</f>
        <v>2.2387492384510436E-3</v>
      </c>
    </row>
    <row r="7862" spans="1:5" x14ac:dyDescent="0.15">
      <c r="A7862" s="17">
        <v>7862</v>
      </c>
      <c r="E7862" s="25">
        <f>HLOOKUP(Eingabe!$C$6,Kalkulationen!$T$1:$U$8762,A7863)</f>
        <v>2.2387492384510436E-3</v>
      </c>
    </row>
    <row r="7863" spans="1:5" x14ac:dyDescent="0.15">
      <c r="A7863" s="17">
        <v>7863</v>
      </c>
      <c r="E7863" s="25">
        <f>HLOOKUP(Eingabe!$C$6,Kalkulationen!$T$1:$U$8762,A7864)</f>
        <v>2.2387492384510436E-3</v>
      </c>
    </row>
    <row r="7864" spans="1:5" x14ac:dyDescent="0.15">
      <c r="A7864" s="17">
        <v>7864</v>
      </c>
      <c r="E7864" s="25">
        <f>HLOOKUP(Eingabe!$C$6,Kalkulationen!$T$1:$U$8762,A7865)</f>
        <v>2.2387492384510436E-3</v>
      </c>
    </row>
    <row r="7865" spans="1:5" x14ac:dyDescent="0.15">
      <c r="A7865" s="17">
        <v>7865</v>
      </c>
      <c r="E7865" s="25">
        <f>HLOOKUP(Eingabe!$C$6,Kalkulationen!$T$1:$U$8762,A7866)</f>
        <v>2.2387492384510436E-3</v>
      </c>
    </row>
    <row r="7866" spans="1:5" x14ac:dyDescent="0.15">
      <c r="A7866" s="17">
        <v>7866</v>
      </c>
      <c r="E7866" s="25">
        <f>HLOOKUP(Eingabe!$C$6,Kalkulationen!$T$1:$U$8762,A7867)</f>
        <v>2.2387492384510436E-3</v>
      </c>
    </row>
    <row r="7867" spans="1:5" x14ac:dyDescent="0.15">
      <c r="A7867" s="17">
        <v>7867</v>
      </c>
      <c r="E7867" s="25">
        <f>HLOOKUP(Eingabe!$C$6,Kalkulationen!$T$1:$U$8762,A7868)</f>
        <v>2.2387492384510436E-3</v>
      </c>
    </row>
    <row r="7868" spans="1:5" x14ac:dyDescent="0.15">
      <c r="A7868" s="17">
        <v>7868</v>
      </c>
      <c r="E7868" s="25">
        <f>HLOOKUP(Eingabe!$C$6,Kalkulationen!$T$1:$U$8762,A7869)</f>
        <v>2.2387492384510436E-3</v>
      </c>
    </row>
    <row r="7869" spans="1:5" x14ac:dyDescent="0.15">
      <c r="A7869" s="17">
        <v>7869</v>
      </c>
      <c r="E7869" s="25">
        <f>HLOOKUP(Eingabe!$C$6,Kalkulationen!$T$1:$U$8762,A7870)</f>
        <v>2.2387492384510436E-3</v>
      </c>
    </row>
    <row r="7870" spans="1:5" x14ac:dyDescent="0.15">
      <c r="A7870" s="17">
        <v>7870</v>
      </c>
      <c r="E7870" s="25">
        <f>HLOOKUP(Eingabe!$C$6,Kalkulationen!$T$1:$U$8762,A7871)</f>
        <v>2.2387492384510436E-3</v>
      </c>
    </row>
    <row r="7871" spans="1:5" x14ac:dyDescent="0.15">
      <c r="A7871" s="17">
        <v>7871</v>
      </c>
      <c r="E7871" s="25">
        <f>HLOOKUP(Eingabe!$C$6,Kalkulationen!$T$1:$U$8762,A7872)</f>
        <v>2.2387492384510436E-3</v>
      </c>
    </row>
    <row r="7872" spans="1:5" x14ac:dyDescent="0.15">
      <c r="A7872" s="17">
        <v>7872</v>
      </c>
      <c r="E7872" s="25">
        <f>HLOOKUP(Eingabe!$C$6,Kalkulationen!$T$1:$U$8762,A7873)</f>
        <v>2.2387492384510436E-3</v>
      </c>
    </row>
    <row r="7873" spans="1:5" x14ac:dyDescent="0.15">
      <c r="A7873" s="17">
        <v>7873</v>
      </c>
      <c r="E7873" s="25">
        <f>HLOOKUP(Eingabe!$C$6,Kalkulationen!$T$1:$U$8762,A7874)</f>
        <v>2.2387492384510436E-3</v>
      </c>
    </row>
    <row r="7874" spans="1:5" x14ac:dyDescent="0.15">
      <c r="A7874" s="17">
        <v>7874</v>
      </c>
      <c r="E7874" s="25">
        <f>HLOOKUP(Eingabe!$C$6,Kalkulationen!$T$1:$U$8762,A7875)</f>
        <v>2.2387492384510436E-3</v>
      </c>
    </row>
    <row r="7875" spans="1:5" x14ac:dyDescent="0.15">
      <c r="A7875" s="17">
        <v>7875</v>
      </c>
      <c r="E7875" s="25">
        <f>HLOOKUP(Eingabe!$C$6,Kalkulationen!$T$1:$U$8762,A7876)</f>
        <v>2.2387492384510436E-3</v>
      </c>
    </row>
    <row r="7876" spans="1:5" x14ac:dyDescent="0.15">
      <c r="A7876" s="17">
        <v>7876</v>
      </c>
      <c r="E7876" s="25">
        <f>HLOOKUP(Eingabe!$C$6,Kalkulationen!$T$1:$U$8762,A7877)</f>
        <v>2.2387492384510436E-3</v>
      </c>
    </row>
    <row r="7877" spans="1:5" x14ac:dyDescent="0.15">
      <c r="A7877" s="17">
        <v>7877</v>
      </c>
      <c r="E7877" s="25">
        <f>HLOOKUP(Eingabe!$C$6,Kalkulationen!$T$1:$U$8762,A7878)</f>
        <v>2.2387492384510436E-3</v>
      </c>
    </row>
    <row r="7878" spans="1:5" x14ac:dyDescent="0.15">
      <c r="A7878" s="17">
        <v>7878</v>
      </c>
      <c r="E7878" s="25">
        <f>HLOOKUP(Eingabe!$C$6,Kalkulationen!$T$1:$U$8762,A7879)</f>
        <v>2.2387492384510436E-3</v>
      </c>
    </row>
    <row r="7879" spans="1:5" x14ac:dyDescent="0.15">
      <c r="A7879" s="17">
        <v>7879</v>
      </c>
      <c r="E7879" s="25">
        <f>HLOOKUP(Eingabe!$C$6,Kalkulationen!$T$1:$U$8762,A7880)</f>
        <v>2.2387492384510436E-3</v>
      </c>
    </row>
    <row r="7880" spans="1:5" x14ac:dyDescent="0.15">
      <c r="A7880" s="17">
        <v>7880</v>
      </c>
      <c r="E7880" s="25">
        <f>HLOOKUP(Eingabe!$C$6,Kalkulationen!$T$1:$U$8762,A7881)</f>
        <v>2.2387492384510436E-3</v>
      </c>
    </row>
    <row r="7881" spans="1:5" x14ac:dyDescent="0.15">
      <c r="A7881" s="17">
        <v>7881</v>
      </c>
      <c r="E7881" s="25">
        <f>HLOOKUP(Eingabe!$C$6,Kalkulationen!$T$1:$U$8762,A7882)</f>
        <v>2.2387492384510436E-3</v>
      </c>
    </row>
    <row r="7882" spans="1:5" x14ac:dyDescent="0.15">
      <c r="A7882" s="17">
        <v>7882</v>
      </c>
      <c r="E7882" s="25">
        <f>HLOOKUP(Eingabe!$C$6,Kalkulationen!$T$1:$U$8762,A7883)</f>
        <v>2.2387492384510436E-3</v>
      </c>
    </row>
    <row r="7883" spans="1:5" x14ac:dyDescent="0.15">
      <c r="A7883" s="17">
        <v>7883</v>
      </c>
      <c r="E7883" s="25">
        <f>HLOOKUP(Eingabe!$C$6,Kalkulationen!$T$1:$U$8762,A7884)</f>
        <v>2.2387492384510436E-3</v>
      </c>
    </row>
    <row r="7884" spans="1:5" x14ac:dyDescent="0.15">
      <c r="A7884" s="17">
        <v>7884</v>
      </c>
      <c r="E7884" s="25">
        <f>HLOOKUP(Eingabe!$C$6,Kalkulationen!$T$1:$U$8762,A7885)</f>
        <v>2.2387492384510436E-3</v>
      </c>
    </row>
    <row r="7885" spans="1:5" x14ac:dyDescent="0.15">
      <c r="A7885" s="17">
        <v>7885</v>
      </c>
      <c r="E7885" s="25">
        <f>HLOOKUP(Eingabe!$C$6,Kalkulationen!$T$1:$U$8762,A7886)</f>
        <v>2.2387492384510436E-3</v>
      </c>
    </row>
    <row r="7886" spans="1:5" x14ac:dyDescent="0.15">
      <c r="A7886" s="17">
        <v>7886</v>
      </c>
      <c r="E7886" s="25">
        <f>HLOOKUP(Eingabe!$C$6,Kalkulationen!$T$1:$U$8762,A7887)</f>
        <v>2.2387492384510436E-3</v>
      </c>
    </row>
    <row r="7887" spans="1:5" x14ac:dyDescent="0.15">
      <c r="A7887" s="17">
        <v>7887</v>
      </c>
      <c r="E7887" s="25">
        <f>HLOOKUP(Eingabe!$C$6,Kalkulationen!$T$1:$U$8762,A7888)</f>
        <v>2.2387492384510436E-3</v>
      </c>
    </row>
    <row r="7888" spans="1:5" x14ac:dyDescent="0.15">
      <c r="A7888" s="17">
        <v>7888</v>
      </c>
      <c r="E7888" s="25">
        <f>HLOOKUP(Eingabe!$C$6,Kalkulationen!$T$1:$U$8762,A7889)</f>
        <v>2.2387492384510436E-3</v>
      </c>
    </row>
    <row r="7889" spans="1:5" x14ac:dyDescent="0.15">
      <c r="A7889" s="17">
        <v>7889</v>
      </c>
      <c r="E7889" s="25">
        <f>HLOOKUP(Eingabe!$C$6,Kalkulationen!$T$1:$U$8762,A7890)</f>
        <v>2.2387492384510436E-3</v>
      </c>
    </row>
    <row r="7890" spans="1:5" x14ac:dyDescent="0.15">
      <c r="A7890" s="17">
        <v>7890</v>
      </c>
      <c r="E7890" s="25">
        <f>HLOOKUP(Eingabe!$C$6,Kalkulationen!$T$1:$U$8762,A7891)</f>
        <v>2.2387492384510436E-3</v>
      </c>
    </row>
    <row r="7891" spans="1:5" x14ac:dyDescent="0.15">
      <c r="A7891" s="17">
        <v>7891</v>
      </c>
      <c r="E7891" s="25">
        <f>HLOOKUP(Eingabe!$C$6,Kalkulationen!$T$1:$U$8762,A7892)</f>
        <v>2.2387492384510436E-3</v>
      </c>
    </row>
    <row r="7892" spans="1:5" x14ac:dyDescent="0.15">
      <c r="A7892" s="17">
        <v>7892</v>
      </c>
      <c r="E7892" s="25">
        <f>HLOOKUP(Eingabe!$C$6,Kalkulationen!$T$1:$U$8762,A7893)</f>
        <v>2.2387492384510436E-3</v>
      </c>
    </row>
    <row r="7893" spans="1:5" x14ac:dyDescent="0.15">
      <c r="A7893" s="17">
        <v>7893</v>
      </c>
      <c r="E7893" s="25">
        <f>HLOOKUP(Eingabe!$C$6,Kalkulationen!$T$1:$U$8762,A7894)</f>
        <v>2.2387492384510436E-3</v>
      </c>
    </row>
    <row r="7894" spans="1:5" x14ac:dyDescent="0.15">
      <c r="A7894" s="17">
        <v>7894</v>
      </c>
      <c r="E7894" s="25">
        <f>HLOOKUP(Eingabe!$C$6,Kalkulationen!$T$1:$U$8762,A7895)</f>
        <v>2.2387492384510436E-3</v>
      </c>
    </row>
    <row r="7895" spans="1:5" x14ac:dyDescent="0.15">
      <c r="A7895" s="17">
        <v>7895</v>
      </c>
      <c r="E7895" s="25">
        <f>HLOOKUP(Eingabe!$C$6,Kalkulationen!$T$1:$U$8762,A7896)</f>
        <v>2.2387492384510436E-3</v>
      </c>
    </row>
    <row r="7896" spans="1:5" x14ac:dyDescent="0.15">
      <c r="A7896" s="17">
        <v>7896</v>
      </c>
      <c r="E7896" s="25">
        <f>HLOOKUP(Eingabe!$C$6,Kalkulationen!$T$1:$U$8762,A7897)</f>
        <v>2.2387492384510436E-3</v>
      </c>
    </row>
    <row r="7897" spans="1:5" x14ac:dyDescent="0.15">
      <c r="A7897" s="17">
        <v>7897</v>
      </c>
      <c r="E7897" s="25">
        <f>HLOOKUP(Eingabe!$C$6,Kalkulationen!$T$1:$U$8762,A7898)</f>
        <v>2.2387492384510436E-3</v>
      </c>
    </row>
    <row r="7898" spans="1:5" x14ac:dyDescent="0.15">
      <c r="A7898" s="17">
        <v>7898</v>
      </c>
      <c r="E7898" s="25">
        <f>HLOOKUP(Eingabe!$C$6,Kalkulationen!$T$1:$U$8762,A7899)</f>
        <v>2.2387492384510436E-3</v>
      </c>
    </row>
    <row r="7899" spans="1:5" x14ac:dyDescent="0.15">
      <c r="A7899" s="17">
        <v>7899</v>
      </c>
      <c r="E7899" s="25">
        <f>HLOOKUP(Eingabe!$C$6,Kalkulationen!$T$1:$U$8762,A7900)</f>
        <v>2.2387492384510436E-3</v>
      </c>
    </row>
    <row r="7900" spans="1:5" x14ac:dyDescent="0.15">
      <c r="A7900" s="17">
        <v>7900</v>
      </c>
      <c r="E7900" s="25">
        <f>HLOOKUP(Eingabe!$C$6,Kalkulationen!$T$1:$U$8762,A7901)</f>
        <v>2.2387492384510436E-3</v>
      </c>
    </row>
    <row r="7901" spans="1:5" x14ac:dyDescent="0.15">
      <c r="A7901" s="17">
        <v>7901</v>
      </c>
      <c r="E7901" s="25">
        <f>HLOOKUP(Eingabe!$C$6,Kalkulationen!$T$1:$U$8762,A7902)</f>
        <v>2.2387492384510436E-3</v>
      </c>
    </row>
    <row r="7902" spans="1:5" x14ac:dyDescent="0.15">
      <c r="A7902" s="17">
        <v>7902</v>
      </c>
      <c r="E7902" s="25">
        <f>HLOOKUP(Eingabe!$C$6,Kalkulationen!$T$1:$U$8762,A7903)</f>
        <v>2.2387492384510436E-3</v>
      </c>
    </row>
    <row r="7903" spans="1:5" x14ac:dyDescent="0.15">
      <c r="A7903" s="17">
        <v>7903</v>
      </c>
      <c r="E7903" s="25">
        <f>HLOOKUP(Eingabe!$C$6,Kalkulationen!$T$1:$U$8762,A7904)</f>
        <v>2.2387492384510436E-3</v>
      </c>
    </row>
    <row r="7904" spans="1:5" x14ac:dyDescent="0.15">
      <c r="A7904" s="17">
        <v>7904</v>
      </c>
      <c r="E7904" s="25">
        <f>HLOOKUP(Eingabe!$C$6,Kalkulationen!$T$1:$U$8762,A7905)</f>
        <v>2.2387492384510436E-3</v>
      </c>
    </row>
    <row r="7905" spans="1:5" x14ac:dyDescent="0.15">
      <c r="A7905" s="17">
        <v>7905</v>
      </c>
      <c r="E7905" s="25">
        <f>HLOOKUP(Eingabe!$C$6,Kalkulationen!$T$1:$U$8762,A7906)</f>
        <v>2.2387492384510436E-3</v>
      </c>
    </row>
    <row r="7906" spans="1:5" x14ac:dyDescent="0.15">
      <c r="A7906" s="17">
        <v>7906</v>
      </c>
      <c r="E7906" s="25">
        <f>HLOOKUP(Eingabe!$C$6,Kalkulationen!$T$1:$U$8762,A7907)</f>
        <v>2.2387492384510436E-3</v>
      </c>
    </row>
    <row r="7907" spans="1:5" x14ac:dyDescent="0.15">
      <c r="A7907" s="17">
        <v>7907</v>
      </c>
      <c r="E7907" s="25">
        <f>HLOOKUP(Eingabe!$C$6,Kalkulationen!$T$1:$U$8762,A7908)</f>
        <v>2.2387492384510436E-3</v>
      </c>
    </row>
    <row r="7908" spans="1:5" x14ac:dyDescent="0.15">
      <c r="A7908" s="17">
        <v>7908</v>
      </c>
      <c r="E7908" s="25">
        <f>HLOOKUP(Eingabe!$C$6,Kalkulationen!$T$1:$U$8762,A7909)</f>
        <v>2.2387492384510436E-3</v>
      </c>
    </row>
    <row r="7909" spans="1:5" x14ac:dyDescent="0.15">
      <c r="A7909" s="17">
        <v>7909</v>
      </c>
      <c r="E7909" s="25">
        <f>HLOOKUP(Eingabe!$C$6,Kalkulationen!$T$1:$U$8762,A7910)</f>
        <v>2.2387492384510436E-3</v>
      </c>
    </row>
    <row r="7910" spans="1:5" x14ac:dyDescent="0.15">
      <c r="A7910" s="17">
        <v>7910</v>
      </c>
      <c r="E7910" s="25">
        <f>HLOOKUP(Eingabe!$C$6,Kalkulationen!$T$1:$U$8762,A7911)</f>
        <v>2.2387492384510436E-3</v>
      </c>
    </row>
    <row r="7911" spans="1:5" x14ac:dyDescent="0.15">
      <c r="A7911" s="17">
        <v>7911</v>
      </c>
      <c r="E7911" s="25">
        <f>HLOOKUP(Eingabe!$C$6,Kalkulationen!$T$1:$U$8762,A7912)</f>
        <v>2.2387492384510436E-3</v>
      </c>
    </row>
    <row r="7912" spans="1:5" x14ac:dyDescent="0.15">
      <c r="A7912" s="17">
        <v>7912</v>
      </c>
      <c r="E7912" s="25">
        <f>HLOOKUP(Eingabe!$C$6,Kalkulationen!$T$1:$U$8762,A7913)</f>
        <v>2.2387492384510436E-3</v>
      </c>
    </row>
    <row r="7913" spans="1:5" x14ac:dyDescent="0.15">
      <c r="A7913" s="17">
        <v>7913</v>
      </c>
      <c r="E7913" s="25">
        <f>HLOOKUP(Eingabe!$C$6,Kalkulationen!$T$1:$U$8762,A7914)</f>
        <v>2.2387492384510436E-3</v>
      </c>
    </row>
    <row r="7914" spans="1:5" x14ac:dyDescent="0.15">
      <c r="A7914" s="17">
        <v>7914</v>
      </c>
      <c r="E7914" s="25">
        <f>HLOOKUP(Eingabe!$C$6,Kalkulationen!$T$1:$U$8762,A7915)</f>
        <v>2.2387492384510436E-3</v>
      </c>
    </row>
    <row r="7915" spans="1:5" x14ac:dyDescent="0.15">
      <c r="A7915" s="17">
        <v>7915</v>
      </c>
      <c r="E7915" s="25">
        <f>HLOOKUP(Eingabe!$C$6,Kalkulationen!$T$1:$U$8762,A7916)</f>
        <v>2.2387492384510436E-3</v>
      </c>
    </row>
    <row r="7916" spans="1:5" x14ac:dyDescent="0.15">
      <c r="A7916" s="17">
        <v>7916</v>
      </c>
      <c r="E7916" s="25">
        <f>HLOOKUP(Eingabe!$C$6,Kalkulationen!$T$1:$U$8762,A7917)</f>
        <v>2.2387492384510436E-3</v>
      </c>
    </row>
    <row r="7917" spans="1:5" x14ac:dyDescent="0.15">
      <c r="A7917" s="17">
        <v>7917</v>
      </c>
      <c r="E7917" s="25">
        <f>HLOOKUP(Eingabe!$C$6,Kalkulationen!$T$1:$U$8762,A7918)</f>
        <v>2.2387492384510436E-3</v>
      </c>
    </row>
    <row r="7918" spans="1:5" x14ac:dyDescent="0.15">
      <c r="A7918" s="17">
        <v>7918</v>
      </c>
      <c r="E7918" s="25">
        <f>HLOOKUP(Eingabe!$C$6,Kalkulationen!$T$1:$U$8762,A7919)</f>
        <v>2.2387492384510436E-3</v>
      </c>
    </row>
    <row r="7919" spans="1:5" x14ac:dyDescent="0.15">
      <c r="A7919" s="17">
        <v>7919</v>
      </c>
      <c r="E7919" s="25">
        <f>HLOOKUP(Eingabe!$C$6,Kalkulationen!$T$1:$U$8762,A7920)</f>
        <v>2.2387492384510436E-3</v>
      </c>
    </row>
    <row r="7920" spans="1:5" x14ac:dyDescent="0.15">
      <c r="A7920" s="17">
        <v>7920</v>
      </c>
      <c r="E7920" s="25">
        <f>HLOOKUP(Eingabe!$C$6,Kalkulationen!$T$1:$U$8762,A7921)</f>
        <v>2.2387492384510436E-3</v>
      </c>
    </row>
    <row r="7921" spans="1:5" x14ac:dyDescent="0.15">
      <c r="A7921" s="17">
        <v>7921</v>
      </c>
      <c r="E7921" s="25">
        <f>HLOOKUP(Eingabe!$C$6,Kalkulationen!$T$1:$U$8762,A7922)</f>
        <v>2.2387492384510436E-3</v>
      </c>
    </row>
    <row r="7922" spans="1:5" x14ac:dyDescent="0.15">
      <c r="A7922" s="17">
        <v>7922</v>
      </c>
      <c r="E7922" s="25">
        <f>HLOOKUP(Eingabe!$C$6,Kalkulationen!$T$1:$U$8762,A7923)</f>
        <v>2.2387492384510436E-3</v>
      </c>
    </row>
    <row r="7923" spans="1:5" x14ac:dyDescent="0.15">
      <c r="A7923" s="17">
        <v>7923</v>
      </c>
      <c r="E7923" s="25">
        <f>HLOOKUP(Eingabe!$C$6,Kalkulationen!$T$1:$U$8762,A7924)</f>
        <v>2.2387492384510436E-3</v>
      </c>
    </row>
    <row r="7924" spans="1:5" x14ac:dyDescent="0.15">
      <c r="A7924" s="17">
        <v>7924</v>
      </c>
      <c r="E7924" s="25">
        <f>HLOOKUP(Eingabe!$C$6,Kalkulationen!$T$1:$U$8762,A7925)</f>
        <v>2.2387492384510436E-3</v>
      </c>
    </row>
    <row r="7925" spans="1:5" x14ac:dyDescent="0.15">
      <c r="A7925" s="17">
        <v>7925</v>
      </c>
      <c r="E7925" s="25">
        <f>HLOOKUP(Eingabe!$C$6,Kalkulationen!$T$1:$U$8762,A7926)</f>
        <v>2.2387492384510436E-3</v>
      </c>
    </row>
    <row r="7926" spans="1:5" x14ac:dyDescent="0.15">
      <c r="A7926" s="17">
        <v>7926</v>
      </c>
      <c r="E7926" s="25">
        <f>HLOOKUP(Eingabe!$C$6,Kalkulationen!$T$1:$U$8762,A7927)</f>
        <v>2.2387492384510436E-3</v>
      </c>
    </row>
    <row r="7927" spans="1:5" x14ac:dyDescent="0.15">
      <c r="A7927" s="17">
        <v>7927</v>
      </c>
      <c r="E7927" s="25">
        <f>HLOOKUP(Eingabe!$C$6,Kalkulationen!$T$1:$U$8762,A7928)</f>
        <v>2.2387492384510436E-3</v>
      </c>
    </row>
    <row r="7928" spans="1:5" x14ac:dyDescent="0.15">
      <c r="A7928" s="17">
        <v>7928</v>
      </c>
      <c r="E7928" s="25">
        <f>HLOOKUP(Eingabe!$C$6,Kalkulationen!$T$1:$U$8762,A7929)</f>
        <v>2.2387492384510436E-3</v>
      </c>
    </row>
    <row r="7929" spans="1:5" x14ac:dyDescent="0.15">
      <c r="A7929" s="17">
        <v>7929</v>
      </c>
      <c r="E7929" s="25">
        <f>HLOOKUP(Eingabe!$C$6,Kalkulationen!$T$1:$U$8762,A7930)</f>
        <v>2.2387492384510436E-3</v>
      </c>
    </row>
    <row r="7930" spans="1:5" x14ac:dyDescent="0.15">
      <c r="A7930" s="17">
        <v>7930</v>
      </c>
      <c r="E7930" s="25">
        <f>HLOOKUP(Eingabe!$C$6,Kalkulationen!$T$1:$U$8762,A7931)</f>
        <v>2.2387492384510436E-3</v>
      </c>
    </row>
    <row r="7931" spans="1:5" x14ac:dyDescent="0.15">
      <c r="A7931" s="17">
        <v>7931</v>
      </c>
      <c r="E7931" s="25">
        <f>HLOOKUP(Eingabe!$C$6,Kalkulationen!$T$1:$U$8762,A7932)</f>
        <v>2.2387492384510436E-3</v>
      </c>
    </row>
    <row r="7932" spans="1:5" x14ac:dyDescent="0.15">
      <c r="A7932" s="17">
        <v>7932</v>
      </c>
      <c r="E7932" s="25">
        <f>HLOOKUP(Eingabe!$C$6,Kalkulationen!$T$1:$U$8762,A7933)</f>
        <v>2.2387492384510436E-3</v>
      </c>
    </row>
    <row r="7933" spans="1:5" x14ac:dyDescent="0.15">
      <c r="A7933" s="17">
        <v>7933</v>
      </c>
      <c r="E7933" s="25">
        <f>HLOOKUP(Eingabe!$C$6,Kalkulationen!$T$1:$U$8762,A7934)</f>
        <v>2.2387492384510436E-3</v>
      </c>
    </row>
    <row r="7934" spans="1:5" x14ac:dyDescent="0.15">
      <c r="A7934" s="17">
        <v>7934</v>
      </c>
      <c r="E7934" s="25">
        <f>HLOOKUP(Eingabe!$C$6,Kalkulationen!$T$1:$U$8762,A7935)</f>
        <v>2.2387492384510436E-3</v>
      </c>
    </row>
    <row r="7935" spans="1:5" x14ac:dyDescent="0.15">
      <c r="A7935" s="17">
        <v>7935</v>
      </c>
      <c r="E7935" s="25">
        <f>HLOOKUP(Eingabe!$C$6,Kalkulationen!$T$1:$U$8762,A7936)</f>
        <v>2.2387492384510436E-3</v>
      </c>
    </row>
    <row r="7936" spans="1:5" x14ac:dyDescent="0.15">
      <c r="A7936" s="17">
        <v>7936</v>
      </c>
      <c r="E7936" s="25">
        <f>HLOOKUP(Eingabe!$C$6,Kalkulationen!$T$1:$U$8762,A7937)</f>
        <v>2.2387492384510436E-3</v>
      </c>
    </row>
    <row r="7937" spans="1:5" x14ac:dyDescent="0.15">
      <c r="A7937" s="17">
        <v>7937</v>
      </c>
      <c r="E7937" s="25">
        <f>HLOOKUP(Eingabe!$C$6,Kalkulationen!$T$1:$U$8762,A7938)</f>
        <v>2.2387492384510436E-3</v>
      </c>
    </row>
    <row r="7938" spans="1:5" x14ac:dyDescent="0.15">
      <c r="A7938" s="17">
        <v>7938</v>
      </c>
      <c r="E7938" s="25">
        <f>HLOOKUP(Eingabe!$C$6,Kalkulationen!$T$1:$U$8762,A7939)</f>
        <v>2.2387492384510436E-3</v>
      </c>
    </row>
    <row r="7939" spans="1:5" x14ac:dyDescent="0.15">
      <c r="A7939" s="17">
        <v>7939</v>
      </c>
      <c r="E7939" s="25">
        <f>HLOOKUP(Eingabe!$C$6,Kalkulationen!$T$1:$U$8762,A7940)</f>
        <v>2.2387492384510436E-3</v>
      </c>
    </row>
    <row r="7940" spans="1:5" x14ac:dyDescent="0.15">
      <c r="A7940" s="17">
        <v>7940</v>
      </c>
      <c r="E7940" s="25">
        <f>HLOOKUP(Eingabe!$C$6,Kalkulationen!$T$1:$U$8762,A7941)</f>
        <v>2.2387492384510436E-3</v>
      </c>
    </row>
    <row r="7941" spans="1:5" x14ac:dyDescent="0.15">
      <c r="A7941" s="17">
        <v>7941</v>
      </c>
      <c r="E7941" s="25">
        <f>HLOOKUP(Eingabe!$C$6,Kalkulationen!$T$1:$U$8762,A7942)</f>
        <v>2.2387492384510436E-3</v>
      </c>
    </row>
    <row r="7942" spans="1:5" x14ac:dyDescent="0.15">
      <c r="A7942" s="17">
        <v>7942</v>
      </c>
      <c r="E7942" s="25">
        <f>HLOOKUP(Eingabe!$C$6,Kalkulationen!$T$1:$U$8762,A7943)</f>
        <v>2.2387492384510436E-3</v>
      </c>
    </row>
    <row r="7943" spans="1:5" x14ac:dyDescent="0.15">
      <c r="A7943" s="17">
        <v>7943</v>
      </c>
      <c r="E7943" s="25">
        <f>HLOOKUP(Eingabe!$C$6,Kalkulationen!$T$1:$U$8762,A7944)</f>
        <v>2.2387492384510436E-3</v>
      </c>
    </row>
    <row r="7944" spans="1:5" x14ac:dyDescent="0.15">
      <c r="A7944" s="17">
        <v>7944</v>
      </c>
      <c r="E7944" s="25">
        <f>HLOOKUP(Eingabe!$C$6,Kalkulationen!$T$1:$U$8762,A7945)</f>
        <v>2.2387492384510436E-3</v>
      </c>
    </row>
    <row r="7945" spans="1:5" x14ac:dyDescent="0.15">
      <c r="A7945" s="17">
        <v>7945</v>
      </c>
      <c r="E7945" s="25">
        <f>HLOOKUP(Eingabe!$C$6,Kalkulationen!$T$1:$U$8762,A7946)</f>
        <v>2.2387492384510436E-3</v>
      </c>
    </row>
    <row r="7946" spans="1:5" x14ac:dyDescent="0.15">
      <c r="A7946" s="17">
        <v>7946</v>
      </c>
      <c r="E7946" s="25">
        <f>HLOOKUP(Eingabe!$C$6,Kalkulationen!$T$1:$U$8762,A7947)</f>
        <v>2.2387492384510436E-3</v>
      </c>
    </row>
    <row r="7947" spans="1:5" x14ac:dyDescent="0.15">
      <c r="A7947" s="17">
        <v>7947</v>
      </c>
      <c r="E7947" s="25">
        <f>HLOOKUP(Eingabe!$C$6,Kalkulationen!$T$1:$U$8762,A7948)</f>
        <v>2.2387492384510436E-3</v>
      </c>
    </row>
    <row r="7948" spans="1:5" x14ac:dyDescent="0.15">
      <c r="A7948" s="17">
        <v>7948</v>
      </c>
      <c r="E7948" s="25">
        <f>HLOOKUP(Eingabe!$C$6,Kalkulationen!$T$1:$U$8762,A7949)</f>
        <v>2.2387492384510436E-3</v>
      </c>
    </row>
    <row r="7949" spans="1:5" x14ac:dyDescent="0.15">
      <c r="A7949" s="17">
        <v>7949</v>
      </c>
      <c r="E7949" s="25">
        <f>HLOOKUP(Eingabe!$C$6,Kalkulationen!$T$1:$U$8762,A7950)</f>
        <v>2.2387492384510436E-3</v>
      </c>
    </row>
    <row r="7950" spans="1:5" x14ac:dyDescent="0.15">
      <c r="A7950" s="17">
        <v>7950</v>
      </c>
      <c r="E7950" s="25">
        <f>HLOOKUP(Eingabe!$C$6,Kalkulationen!$T$1:$U$8762,A7951)</f>
        <v>2.2387492384510436E-3</v>
      </c>
    </row>
    <row r="7951" spans="1:5" x14ac:dyDescent="0.15">
      <c r="A7951" s="17">
        <v>7951</v>
      </c>
      <c r="E7951" s="25">
        <f>HLOOKUP(Eingabe!$C$6,Kalkulationen!$T$1:$U$8762,A7952)</f>
        <v>2.2387492384510436E-3</v>
      </c>
    </row>
    <row r="7952" spans="1:5" x14ac:dyDescent="0.15">
      <c r="A7952" s="17">
        <v>7952</v>
      </c>
      <c r="E7952" s="25">
        <f>HLOOKUP(Eingabe!$C$6,Kalkulationen!$T$1:$U$8762,A7953)</f>
        <v>2.2387492384510436E-3</v>
      </c>
    </row>
    <row r="7953" spans="1:5" x14ac:dyDescent="0.15">
      <c r="A7953" s="17">
        <v>7953</v>
      </c>
      <c r="E7953" s="25">
        <f>HLOOKUP(Eingabe!$C$6,Kalkulationen!$T$1:$U$8762,A7954)</f>
        <v>2.2387492384510436E-3</v>
      </c>
    </row>
    <row r="7954" spans="1:5" x14ac:dyDescent="0.15">
      <c r="A7954" s="17">
        <v>7954</v>
      </c>
      <c r="E7954" s="25">
        <f>HLOOKUP(Eingabe!$C$6,Kalkulationen!$T$1:$U$8762,A7955)</f>
        <v>2.2387492384510436E-3</v>
      </c>
    </row>
    <row r="7955" spans="1:5" x14ac:dyDescent="0.15">
      <c r="A7955" s="17">
        <v>7955</v>
      </c>
      <c r="E7955" s="25">
        <f>HLOOKUP(Eingabe!$C$6,Kalkulationen!$T$1:$U$8762,A7956)</f>
        <v>2.2387492384510436E-3</v>
      </c>
    </row>
    <row r="7956" spans="1:5" x14ac:dyDescent="0.15">
      <c r="A7956" s="17">
        <v>7956</v>
      </c>
      <c r="E7956" s="25">
        <f>HLOOKUP(Eingabe!$C$6,Kalkulationen!$T$1:$U$8762,A7957)</f>
        <v>2.2387492384510436E-3</v>
      </c>
    </row>
    <row r="7957" spans="1:5" x14ac:dyDescent="0.15">
      <c r="A7957" s="17">
        <v>7957</v>
      </c>
      <c r="E7957" s="25">
        <f>HLOOKUP(Eingabe!$C$6,Kalkulationen!$T$1:$U$8762,A7958)</f>
        <v>2.2387492384510436E-3</v>
      </c>
    </row>
    <row r="7958" spans="1:5" x14ac:dyDescent="0.15">
      <c r="A7958" s="17">
        <v>7958</v>
      </c>
      <c r="E7958" s="25">
        <f>HLOOKUP(Eingabe!$C$6,Kalkulationen!$T$1:$U$8762,A7959)</f>
        <v>2.2387492384510436E-3</v>
      </c>
    </row>
    <row r="7959" spans="1:5" x14ac:dyDescent="0.15">
      <c r="A7959" s="17">
        <v>7959</v>
      </c>
      <c r="E7959" s="25">
        <f>HLOOKUP(Eingabe!$C$6,Kalkulationen!$T$1:$U$8762,A7960)</f>
        <v>1.4746487197138975E-3</v>
      </c>
    </row>
    <row r="7960" spans="1:5" x14ac:dyDescent="0.15">
      <c r="A7960" s="17">
        <v>7960</v>
      </c>
      <c r="E7960" s="25">
        <f>HLOOKUP(Eingabe!$C$6,Kalkulationen!$T$1:$U$8762,A7961)</f>
        <v>1.4746487197138975E-3</v>
      </c>
    </row>
    <row r="7961" spans="1:5" x14ac:dyDescent="0.15">
      <c r="A7961" s="17">
        <v>7961</v>
      </c>
      <c r="E7961" s="25">
        <f>HLOOKUP(Eingabe!$C$6,Kalkulationen!$T$1:$U$8762,A7962)</f>
        <v>1.4746487197138975E-3</v>
      </c>
    </row>
    <row r="7962" spans="1:5" x14ac:dyDescent="0.15">
      <c r="A7962" s="17">
        <v>7962</v>
      </c>
      <c r="E7962" s="25">
        <f>HLOOKUP(Eingabe!$C$6,Kalkulationen!$T$1:$U$8762,A7963)</f>
        <v>1.4746487197138975E-3</v>
      </c>
    </row>
    <row r="7963" spans="1:5" x14ac:dyDescent="0.15">
      <c r="A7963" s="17">
        <v>7963</v>
      </c>
      <c r="E7963" s="25">
        <f>HLOOKUP(Eingabe!$C$6,Kalkulationen!$T$1:$U$8762,A7964)</f>
        <v>1.4746487197138975E-3</v>
      </c>
    </row>
    <row r="7964" spans="1:5" x14ac:dyDescent="0.15">
      <c r="A7964" s="17">
        <v>7964</v>
      </c>
      <c r="E7964" s="25">
        <f>HLOOKUP(Eingabe!$C$6,Kalkulationen!$T$1:$U$8762,A7965)</f>
        <v>1.4746487197138975E-3</v>
      </c>
    </row>
    <row r="7965" spans="1:5" x14ac:dyDescent="0.15">
      <c r="A7965" s="17">
        <v>7965</v>
      </c>
      <c r="E7965" s="25">
        <f>HLOOKUP(Eingabe!$C$6,Kalkulationen!$T$1:$U$8762,A7966)</f>
        <v>1.4746487197138975E-3</v>
      </c>
    </row>
    <row r="7966" spans="1:5" x14ac:dyDescent="0.15">
      <c r="A7966" s="17">
        <v>7966</v>
      </c>
      <c r="E7966" s="25">
        <f>HLOOKUP(Eingabe!$C$6,Kalkulationen!$T$1:$U$8762,A7967)</f>
        <v>1.4746487197138975E-3</v>
      </c>
    </row>
    <row r="7967" spans="1:5" x14ac:dyDescent="0.15">
      <c r="A7967" s="17">
        <v>7967</v>
      </c>
      <c r="E7967" s="25">
        <f>HLOOKUP(Eingabe!$C$6,Kalkulationen!$T$1:$U$8762,A7968)</f>
        <v>1.4746487197138975E-3</v>
      </c>
    </row>
    <row r="7968" spans="1:5" x14ac:dyDescent="0.15">
      <c r="A7968" s="17">
        <v>7968</v>
      </c>
      <c r="E7968" s="25">
        <f>HLOOKUP(Eingabe!$C$6,Kalkulationen!$T$1:$U$8762,A7969)</f>
        <v>1.4746487197138975E-3</v>
      </c>
    </row>
    <row r="7969" spans="1:5" x14ac:dyDescent="0.15">
      <c r="A7969" s="17">
        <v>7969</v>
      </c>
      <c r="E7969" s="25">
        <f>HLOOKUP(Eingabe!$C$6,Kalkulationen!$T$1:$U$8762,A7970)</f>
        <v>1.4746487197138975E-3</v>
      </c>
    </row>
    <row r="7970" spans="1:5" x14ac:dyDescent="0.15">
      <c r="A7970" s="17">
        <v>7970</v>
      </c>
      <c r="E7970" s="25">
        <f>HLOOKUP(Eingabe!$C$6,Kalkulationen!$T$1:$U$8762,A7971)</f>
        <v>1.4746487197138975E-3</v>
      </c>
    </row>
    <row r="7971" spans="1:5" x14ac:dyDescent="0.15">
      <c r="A7971" s="17">
        <v>7971</v>
      </c>
      <c r="E7971" s="25">
        <f>HLOOKUP(Eingabe!$C$6,Kalkulationen!$T$1:$U$8762,A7972)</f>
        <v>1.4746487197138975E-3</v>
      </c>
    </row>
    <row r="7972" spans="1:5" x14ac:dyDescent="0.15">
      <c r="A7972" s="17">
        <v>7972</v>
      </c>
      <c r="E7972" s="25">
        <f>HLOOKUP(Eingabe!$C$6,Kalkulationen!$T$1:$U$8762,A7973)</f>
        <v>1.4746487197138975E-3</v>
      </c>
    </row>
    <row r="7973" spans="1:5" x14ac:dyDescent="0.15">
      <c r="A7973" s="17">
        <v>7973</v>
      </c>
      <c r="E7973" s="25">
        <f>HLOOKUP(Eingabe!$C$6,Kalkulationen!$T$1:$U$8762,A7974)</f>
        <v>1.4746487197138975E-3</v>
      </c>
    </row>
    <row r="7974" spans="1:5" x14ac:dyDescent="0.15">
      <c r="A7974" s="17">
        <v>7974</v>
      </c>
      <c r="E7974" s="25">
        <f>HLOOKUP(Eingabe!$C$6,Kalkulationen!$T$1:$U$8762,A7975)</f>
        <v>1.4746487197138975E-3</v>
      </c>
    </row>
    <row r="7975" spans="1:5" x14ac:dyDescent="0.15">
      <c r="A7975" s="17">
        <v>7975</v>
      </c>
      <c r="E7975" s="25">
        <f>HLOOKUP(Eingabe!$C$6,Kalkulationen!$T$1:$U$8762,A7976)</f>
        <v>1.4746487197138975E-3</v>
      </c>
    </row>
    <row r="7976" spans="1:5" x14ac:dyDescent="0.15">
      <c r="A7976" s="17">
        <v>7976</v>
      </c>
      <c r="E7976" s="25">
        <f>HLOOKUP(Eingabe!$C$6,Kalkulationen!$T$1:$U$8762,A7977)</f>
        <v>1.4746487197138975E-3</v>
      </c>
    </row>
    <row r="7977" spans="1:5" x14ac:dyDescent="0.15">
      <c r="A7977" s="17">
        <v>7977</v>
      </c>
      <c r="E7977" s="25">
        <f>HLOOKUP(Eingabe!$C$6,Kalkulationen!$T$1:$U$8762,A7978)</f>
        <v>1.4746487197138975E-3</v>
      </c>
    </row>
    <row r="7978" spans="1:5" x14ac:dyDescent="0.15">
      <c r="A7978" s="17">
        <v>7978</v>
      </c>
      <c r="E7978" s="25">
        <f>HLOOKUP(Eingabe!$C$6,Kalkulationen!$T$1:$U$8762,A7979)</f>
        <v>1.4746487197138975E-3</v>
      </c>
    </row>
    <row r="7979" spans="1:5" x14ac:dyDescent="0.15">
      <c r="A7979" s="17">
        <v>7979</v>
      </c>
      <c r="E7979" s="25">
        <f>HLOOKUP(Eingabe!$C$6,Kalkulationen!$T$1:$U$8762,A7980)</f>
        <v>1.4746487197138975E-3</v>
      </c>
    </row>
    <row r="7980" spans="1:5" x14ac:dyDescent="0.15">
      <c r="A7980" s="17">
        <v>7980</v>
      </c>
      <c r="E7980" s="25">
        <f>HLOOKUP(Eingabe!$C$6,Kalkulationen!$T$1:$U$8762,A7981)</f>
        <v>1.4746487197138975E-3</v>
      </c>
    </row>
    <row r="7981" spans="1:5" x14ac:dyDescent="0.15">
      <c r="A7981" s="17">
        <v>7981</v>
      </c>
      <c r="E7981" s="25">
        <f>HLOOKUP(Eingabe!$C$6,Kalkulationen!$T$1:$U$8762,A7982)</f>
        <v>1.4746487197138975E-3</v>
      </c>
    </row>
    <row r="7982" spans="1:5" x14ac:dyDescent="0.15">
      <c r="A7982" s="17">
        <v>7982</v>
      </c>
      <c r="E7982" s="25">
        <f>HLOOKUP(Eingabe!$C$6,Kalkulationen!$T$1:$U$8762,A7983)</f>
        <v>1.4746487197138975E-3</v>
      </c>
    </row>
    <row r="7983" spans="1:5" x14ac:dyDescent="0.15">
      <c r="A7983" s="17">
        <v>7983</v>
      </c>
      <c r="E7983" s="25">
        <f>HLOOKUP(Eingabe!$C$6,Kalkulationen!$T$1:$U$8762,A7984)</f>
        <v>1.4746487197138975E-3</v>
      </c>
    </row>
    <row r="7984" spans="1:5" x14ac:dyDescent="0.15">
      <c r="A7984" s="17">
        <v>7984</v>
      </c>
      <c r="E7984" s="25">
        <f>HLOOKUP(Eingabe!$C$6,Kalkulationen!$T$1:$U$8762,A7985)</f>
        <v>1.4746487197138975E-3</v>
      </c>
    </row>
    <row r="7985" spans="1:5" x14ac:dyDescent="0.15">
      <c r="A7985" s="17">
        <v>7985</v>
      </c>
      <c r="E7985" s="25">
        <f>HLOOKUP(Eingabe!$C$6,Kalkulationen!$T$1:$U$8762,A7986)</f>
        <v>1.4746487197138975E-3</v>
      </c>
    </row>
    <row r="7986" spans="1:5" x14ac:dyDescent="0.15">
      <c r="A7986" s="17">
        <v>7986</v>
      </c>
      <c r="E7986" s="25">
        <f>HLOOKUP(Eingabe!$C$6,Kalkulationen!$T$1:$U$8762,A7987)</f>
        <v>1.4746487197138975E-3</v>
      </c>
    </row>
    <row r="7987" spans="1:5" x14ac:dyDescent="0.15">
      <c r="A7987" s="17">
        <v>7987</v>
      </c>
      <c r="E7987" s="25">
        <f>HLOOKUP(Eingabe!$C$6,Kalkulationen!$T$1:$U$8762,A7988)</f>
        <v>1.4746487197138975E-3</v>
      </c>
    </row>
    <row r="7988" spans="1:5" x14ac:dyDescent="0.15">
      <c r="A7988" s="17">
        <v>7988</v>
      </c>
      <c r="E7988" s="25">
        <f>HLOOKUP(Eingabe!$C$6,Kalkulationen!$T$1:$U$8762,A7989)</f>
        <v>1.4746487197138975E-3</v>
      </c>
    </row>
    <row r="7989" spans="1:5" x14ac:dyDescent="0.15">
      <c r="A7989" s="17">
        <v>7989</v>
      </c>
      <c r="E7989" s="25">
        <f>HLOOKUP(Eingabe!$C$6,Kalkulationen!$T$1:$U$8762,A7990)</f>
        <v>1.4746487197138975E-3</v>
      </c>
    </row>
    <row r="7990" spans="1:5" x14ac:dyDescent="0.15">
      <c r="A7990" s="17">
        <v>7990</v>
      </c>
      <c r="E7990" s="25">
        <f>HLOOKUP(Eingabe!$C$6,Kalkulationen!$T$1:$U$8762,A7991)</f>
        <v>1.4746487197138975E-3</v>
      </c>
    </row>
    <row r="7991" spans="1:5" x14ac:dyDescent="0.15">
      <c r="A7991" s="17">
        <v>7991</v>
      </c>
      <c r="E7991" s="25">
        <f>HLOOKUP(Eingabe!$C$6,Kalkulationen!$T$1:$U$8762,A7992)</f>
        <v>1.4746487197138975E-3</v>
      </c>
    </row>
    <row r="7992" spans="1:5" x14ac:dyDescent="0.15">
      <c r="A7992" s="17">
        <v>7992</v>
      </c>
      <c r="E7992" s="25">
        <f>HLOOKUP(Eingabe!$C$6,Kalkulationen!$T$1:$U$8762,A7993)</f>
        <v>1.4746487197138975E-3</v>
      </c>
    </row>
    <row r="7993" spans="1:5" x14ac:dyDescent="0.15">
      <c r="A7993" s="17">
        <v>7993</v>
      </c>
      <c r="E7993" s="25">
        <f>HLOOKUP(Eingabe!$C$6,Kalkulationen!$T$1:$U$8762,A7994)</f>
        <v>1.4746487197138975E-3</v>
      </c>
    </row>
    <row r="7994" spans="1:5" x14ac:dyDescent="0.15">
      <c r="A7994" s="17">
        <v>7994</v>
      </c>
      <c r="E7994" s="25">
        <f>HLOOKUP(Eingabe!$C$6,Kalkulationen!$T$1:$U$8762,A7995)</f>
        <v>1.4746487197138975E-3</v>
      </c>
    </row>
    <row r="7995" spans="1:5" x14ac:dyDescent="0.15">
      <c r="A7995" s="17">
        <v>7995</v>
      </c>
      <c r="E7995" s="25">
        <f>HLOOKUP(Eingabe!$C$6,Kalkulationen!$T$1:$U$8762,A7996)</f>
        <v>1.4746487197138975E-3</v>
      </c>
    </row>
    <row r="7996" spans="1:5" x14ac:dyDescent="0.15">
      <c r="A7996" s="17">
        <v>7996</v>
      </c>
      <c r="E7996" s="25">
        <f>HLOOKUP(Eingabe!$C$6,Kalkulationen!$T$1:$U$8762,A7997)</f>
        <v>1.4746487197138975E-3</v>
      </c>
    </row>
    <row r="7997" spans="1:5" x14ac:dyDescent="0.15">
      <c r="A7997" s="17">
        <v>7997</v>
      </c>
      <c r="E7997" s="25">
        <f>HLOOKUP(Eingabe!$C$6,Kalkulationen!$T$1:$U$8762,A7998)</f>
        <v>1.4746487197138975E-3</v>
      </c>
    </row>
    <row r="7998" spans="1:5" x14ac:dyDescent="0.15">
      <c r="A7998" s="17">
        <v>7998</v>
      </c>
      <c r="E7998" s="25">
        <f>HLOOKUP(Eingabe!$C$6,Kalkulationen!$T$1:$U$8762,A7999)</f>
        <v>1.4746487197138975E-3</v>
      </c>
    </row>
    <row r="7999" spans="1:5" x14ac:dyDescent="0.15">
      <c r="A7999" s="17">
        <v>7999</v>
      </c>
      <c r="E7999" s="25">
        <f>HLOOKUP(Eingabe!$C$6,Kalkulationen!$T$1:$U$8762,A8000)</f>
        <v>1.4746487197138975E-3</v>
      </c>
    </row>
    <row r="8000" spans="1:5" x14ac:dyDescent="0.15">
      <c r="A8000" s="17">
        <v>8000</v>
      </c>
      <c r="E8000" s="25">
        <f>HLOOKUP(Eingabe!$C$6,Kalkulationen!$T$1:$U$8762,A8001)</f>
        <v>1.4746487197138975E-3</v>
      </c>
    </row>
    <row r="8001" spans="1:5" x14ac:dyDescent="0.15">
      <c r="A8001" s="17">
        <v>8001</v>
      </c>
      <c r="E8001" s="25">
        <f>HLOOKUP(Eingabe!$C$6,Kalkulationen!$T$1:$U$8762,A8002)</f>
        <v>1.4746487197138975E-3</v>
      </c>
    </row>
    <row r="8002" spans="1:5" x14ac:dyDescent="0.15">
      <c r="A8002" s="17">
        <v>8002</v>
      </c>
      <c r="E8002" s="25">
        <f>HLOOKUP(Eingabe!$C$6,Kalkulationen!$T$1:$U$8762,A8003)</f>
        <v>1.4746487197138975E-3</v>
      </c>
    </row>
    <row r="8003" spans="1:5" x14ac:dyDescent="0.15">
      <c r="A8003" s="17">
        <v>8003</v>
      </c>
      <c r="E8003" s="25">
        <f>HLOOKUP(Eingabe!$C$6,Kalkulationen!$T$1:$U$8762,A8004)</f>
        <v>1.4746487197138975E-3</v>
      </c>
    </row>
    <row r="8004" spans="1:5" x14ac:dyDescent="0.15">
      <c r="A8004" s="17">
        <v>8004</v>
      </c>
      <c r="E8004" s="25">
        <f>HLOOKUP(Eingabe!$C$6,Kalkulationen!$T$1:$U$8762,A8005)</f>
        <v>1.4746487197138975E-3</v>
      </c>
    </row>
    <row r="8005" spans="1:5" x14ac:dyDescent="0.15">
      <c r="A8005" s="17">
        <v>8005</v>
      </c>
      <c r="E8005" s="25">
        <f>HLOOKUP(Eingabe!$C$6,Kalkulationen!$T$1:$U$8762,A8006)</f>
        <v>1.4746487197138975E-3</v>
      </c>
    </row>
    <row r="8006" spans="1:5" x14ac:dyDescent="0.15">
      <c r="A8006" s="17">
        <v>8006</v>
      </c>
      <c r="E8006" s="25">
        <f>HLOOKUP(Eingabe!$C$6,Kalkulationen!$T$1:$U$8762,A8007)</f>
        <v>1.4746487197138975E-3</v>
      </c>
    </row>
    <row r="8007" spans="1:5" x14ac:dyDescent="0.15">
      <c r="A8007" s="17">
        <v>8007</v>
      </c>
      <c r="E8007" s="25">
        <f>HLOOKUP(Eingabe!$C$6,Kalkulationen!$T$1:$U$8762,A8008)</f>
        <v>1.4746487197138975E-3</v>
      </c>
    </row>
    <row r="8008" spans="1:5" x14ac:dyDescent="0.15">
      <c r="A8008" s="17">
        <v>8008</v>
      </c>
      <c r="E8008" s="25">
        <f>HLOOKUP(Eingabe!$C$6,Kalkulationen!$T$1:$U$8762,A8009)</f>
        <v>1.4746487197138975E-3</v>
      </c>
    </row>
    <row r="8009" spans="1:5" x14ac:dyDescent="0.15">
      <c r="A8009" s="17">
        <v>8009</v>
      </c>
      <c r="E8009" s="25">
        <f>HLOOKUP(Eingabe!$C$6,Kalkulationen!$T$1:$U$8762,A8010)</f>
        <v>1.4746487197138975E-3</v>
      </c>
    </row>
    <row r="8010" spans="1:5" x14ac:dyDescent="0.15">
      <c r="A8010" s="17">
        <v>8010</v>
      </c>
      <c r="E8010" s="25">
        <f>HLOOKUP(Eingabe!$C$6,Kalkulationen!$T$1:$U$8762,A8011)</f>
        <v>1.4746487197138975E-3</v>
      </c>
    </row>
    <row r="8011" spans="1:5" x14ac:dyDescent="0.15">
      <c r="A8011" s="17">
        <v>8011</v>
      </c>
      <c r="E8011" s="25">
        <f>HLOOKUP(Eingabe!$C$6,Kalkulationen!$T$1:$U$8762,A8012)</f>
        <v>1.4746487197138975E-3</v>
      </c>
    </row>
    <row r="8012" spans="1:5" x14ac:dyDescent="0.15">
      <c r="A8012" s="17">
        <v>8012</v>
      </c>
      <c r="E8012" s="25">
        <f>HLOOKUP(Eingabe!$C$6,Kalkulationen!$T$1:$U$8762,A8013)</f>
        <v>1.4746487197138975E-3</v>
      </c>
    </row>
    <row r="8013" spans="1:5" x14ac:dyDescent="0.15">
      <c r="A8013" s="17">
        <v>8013</v>
      </c>
      <c r="E8013" s="25">
        <f>HLOOKUP(Eingabe!$C$6,Kalkulationen!$T$1:$U$8762,A8014)</f>
        <v>1.4746487197138975E-3</v>
      </c>
    </row>
    <row r="8014" spans="1:5" x14ac:dyDescent="0.15">
      <c r="A8014" s="17">
        <v>8014</v>
      </c>
      <c r="E8014" s="25">
        <f>HLOOKUP(Eingabe!$C$6,Kalkulationen!$T$1:$U$8762,A8015)</f>
        <v>1.4746487197138975E-3</v>
      </c>
    </row>
    <row r="8015" spans="1:5" x14ac:dyDescent="0.15">
      <c r="A8015" s="17">
        <v>8015</v>
      </c>
      <c r="E8015" s="25">
        <f>HLOOKUP(Eingabe!$C$6,Kalkulationen!$T$1:$U$8762,A8016)</f>
        <v>1.4746487197138975E-3</v>
      </c>
    </row>
    <row r="8016" spans="1:5" x14ac:dyDescent="0.15">
      <c r="A8016" s="17">
        <v>8016</v>
      </c>
      <c r="E8016" s="25">
        <f>HLOOKUP(Eingabe!$C$6,Kalkulationen!$T$1:$U$8762,A8017)</f>
        <v>1.4746487197138975E-3</v>
      </c>
    </row>
    <row r="8017" spans="1:5" x14ac:dyDescent="0.15">
      <c r="A8017" s="17">
        <v>8017</v>
      </c>
      <c r="E8017" s="25">
        <f>HLOOKUP(Eingabe!$C$6,Kalkulationen!$T$1:$U$8762,A8018)</f>
        <v>1.4746487197138975E-3</v>
      </c>
    </row>
    <row r="8018" spans="1:5" x14ac:dyDescent="0.15">
      <c r="A8018" s="17">
        <v>8018</v>
      </c>
      <c r="E8018" s="25">
        <f>HLOOKUP(Eingabe!$C$6,Kalkulationen!$T$1:$U$8762,A8019)</f>
        <v>1.4746487197138975E-3</v>
      </c>
    </row>
    <row r="8019" spans="1:5" x14ac:dyDescent="0.15">
      <c r="A8019" s="17">
        <v>8019</v>
      </c>
      <c r="E8019" s="25">
        <f>HLOOKUP(Eingabe!$C$6,Kalkulationen!$T$1:$U$8762,A8020)</f>
        <v>1.4746487197138975E-3</v>
      </c>
    </row>
    <row r="8020" spans="1:5" x14ac:dyDescent="0.15">
      <c r="A8020" s="17">
        <v>8020</v>
      </c>
      <c r="E8020" s="25">
        <f>HLOOKUP(Eingabe!$C$6,Kalkulationen!$T$1:$U$8762,A8021)</f>
        <v>1.4746487197138975E-3</v>
      </c>
    </row>
    <row r="8021" spans="1:5" x14ac:dyDescent="0.15">
      <c r="A8021" s="17">
        <v>8021</v>
      </c>
      <c r="E8021" s="25">
        <f>HLOOKUP(Eingabe!$C$6,Kalkulationen!$T$1:$U$8762,A8022)</f>
        <v>1.4746487197138975E-3</v>
      </c>
    </row>
    <row r="8022" spans="1:5" x14ac:dyDescent="0.15">
      <c r="A8022" s="17">
        <v>8022</v>
      </c>
      <c r="E8022" s="25">
        <f>HLOOKUP(Eingabe!$C$6,Kalkulationen!$T$1:$U$8762,A8023)</f>
        <v>1.4746487197138975E-3</v>
      </c>
    </row>
    <row r="8023" spans="1:5" x14ac:dyDescent="0.15">
      <c r="A8023" s="17">
        <v>8023</v>
      </c>
      <c r="E8023" s="25">
        <f>HLOOKUP(Eingabe!$C$6,Kalkulationen!$T$1:$U$8762,A8024)</f>
        <v>1.4746487197138975E-3</v>
      </c>
    </row>
    <row r="8024" spans="1:5" x14ac:dyDescent="0.15">
      <c r="A8024" s="17">
        <v>8024</v>
      </c>
      <c r="E8024" s="25">
        <f>HLOOKUP(Eingabe!$C$6,Kalkulationen!$T$1:$U$8762,A8025)</f>
        <v>1.4746487197138975E-3</v>
      </c>
    </row>
    <row r="8025" spans="1:5" x14ac:dyDescent="0.15">
      <c r="A8025" s="17">
        <v>8025</v>
      </c>
      <c r="E8025" s="25">
        <f>HLOOKUP(Eingabe!$C$6,Kalkulationen!$T$1:$U$8762,A8026)</f>
        <v>1.4746487197138975E-3</v>
      </c>
    </row>
    <row r="8026" spans="1:5" x14ac:dyDescent="0.15">
      <c r="A8026" s="17">
        <v>8026</v>
      </c>
      <c r="E8026" s="25">
        <f>HLOOKUP(Eingabe!$C$6,Kalkulationen!$T$1:$U$8762,A8027)</f>
        <v>1.4746487197138975E-3</v>
      </c>
    </row>
    <row r="8027" spans="1:5" x14ac:dyDescent="0.15">
      <c r="A8027" s="17">
        <v>8027</v>
      </c>
      <c r="E8027" s="25">
        <f>HLOOKUP(Eingabe!$C$6,Kalkulationen!$T$1:$U$8762,A8028)</f>
        <v>1.4746487197138975E-3</v>
      </c>
    </row>
    <row r="8028" spans="1:5" x14ac:dyDescent="0.15">
      <c r="A8028" s="17">
        <v>8028</v>
      </c>
      <c r="E8028" s="25">
        <f>HLOOKUP(Eingabe!$C$6,Kalkulationen!$T$1:$U$8762,A8029)</f>
        <v>1.4746487197138975E-3</v>
      </c>
    </row>
    <row r="8029" spans="1:5" x14ac:dyDescent="0.15">
      <c r="A8029" s="17">
        <v>8029</v>
      </c>
      <c r="E8029" s="25">
        <f>HLOOKUP(Eingabe!$C$6,Kalkulationen!$T$1:$U$8762,A8030)</f>
        <v>1.4746487197138975E-3</v>
      </c>
    </row>
    <row r="8030" spans="1:5" x14ac:dyDescent="0.15">
      <c r="A8030" s="17">
        <v>8030</v>
      </c>
      <c r="E8030" s="25">
        <f>HLOOKUP(Eingabe!$C$6,Kalkulationen!$T$1:$U$8762,A8031)</f>
        <v>1.4746487197138975E-3</v>
      </c>
    </row>
    <row r="8031" spans="1:5" x14ac:dyDescent="0.15">
      <c r="A8031" s="17">
        <v>8031</v>
      </c>
      <c r="E8031" s="25">
        <f>HLOOKUP(Eingabe!$C$6,Kalkulationen!$T$1:$U$8762,A8032)</f>
        <v>1.4746487197138975E-3</v>
      </c>
    </row>
    <row r="8032" spans="1:5" x14ac:dyDescent="0.15">
      <c r="A8032" s="17">
        <v>8032</v>
      </c>
      <c r="E8032" s="25">
        <f>HLOOKUP(Eingabe!$C$6,Kalkulationen!$T$1:$U$8762,A8033)</f>
        <v>1.4746487197138975E-3</v>
      </c>
    </row>
    <row r="8033" spans="1:5" x14ac:dyDescent="0.15">
      <c r="A8033" s="17">
        <v>8033</v>
      </c>
      <c r="E8033" s="25">
        <f>HLOOKUP(Eingabe!$C$6,Kalkulationen!$T$1:$U$8762,A8034)</f>
        <v>1.4746487197138975E-3</v>
      </c>
    </row>
    <row r="8034" spans="1:5" x14ac:dyDescent="0.15">
      <c r="A8034" s="17">
        <v>8034</v>
      </c>
      <c r="E8034" s="25">
        <f>HLOOKUP(Eingabe!$C$6,Kalkulationen!$T$1:$U$8762,A8035)</f>
        <v>1.4746487197138975E-3</v>
      </c>
    </row>
    <row r="8035" spans="1:5" x14ac:dyDescent="0.15">
      <c r="A8035" s="17">
        <v>8035</v>
      </c>
      <c r="E8035" s="25">
        <f>HLOOKUP(Eingabe!$C$6,Kalkulationen!$T$1:$U$8762,A8036)</f>
        <v>1.4746487197138975E-3</v>
      </c>
    </row>
    <row r="8036" spans="1:5" x14ac:dyDescent="0.15">
      <c r="A8036" s="17">
        <v>8036</v>
      </c>
      <c r="E8036" s="25">
        <f>HLOOKUP(Eingabe!$C$6,Kalkulationen!$T$1:$U$8762,A8037)</f>
        <v>1.4746487197138975E-3</v>
      </c>
    </row>
    <row r="8037" spans="1:5" x14ac:dyDescent="0.15">
      <c r="A8037" s="17">
        <v>8037</v>
      </c>
      <c r="E8037" s="25">
        <f>HLOOKUP(Eingabe!$C$6,Kalkulationen!$T$1:$U$8762,A8038)</f>
        <v>1.4746487197138975E-3</v>
      </c>
    </row>
    <row r="8038" spans="1:5" x14ac:dyDescent="0.15">
      <c r="A8038" s="17">
        <v>8038</v>
      </c>
      <c r="E8038" s="25">
        <f>HLOOKUP(Eingabe!$C$6,Kalkulationen!$T$1:$U$8762,A8039)</f>
        <v>1.4746487197138975E-3</v>
      </c>
    </row>
    <row r="8039" spans="1:5" x14ac:dyDescent="0.15">
      <c r="A8039" s="17">
        <v>8039</v>
      </c>
      <c r="E8039" s="25">
        <f>HLOOKUP(Eingabe!$C$6,Kalkulationen!$T$1:$U$8762,A8040)</f>
        <v>1.4746487197138975E-3</v>
      </c>
    </row>
    <row r="8040" spans="1:5" x14ac:dyDescent="0.15">
      <c r="A8040" s="17">
        <v>8040</v>
      </c>
      <c r="E8040" s="25">
        <f>HLOOKUP(Eingabe!$C$6,Kalkulationen!$T$1:$U$8762,A8041)</f>
        <v>1.4746487197138975E-3</v>
      </c>
    </row>
    <row r="8041" spans="1:5" x14ac:dyDescent="0.15">
      <c r="A8041" s="17">
        <v>8041</v>
      </c>
      <c r="E8041" s="25">
        <f>HLOOKUP(Eingabe!$C$6,Kalkulationen!$T$1:$U$8762,A8042)</f>
        <v>1.4746487197138975E-3</v>
      </c>
    </row>
    <row r="8042" spans="1:5" x14ac:dyDescent="0.15">
      <c r="A8042" s="17">
        <v>8042</v>
      </c>
      <c r="E8042" s="25">
        <f>HLOOKUP(Eingabe!$C$6,Kalkulationen!$T$1:$U$8762,A8043)</f>
        <v>1.4746487197138975E-3</v>
      </c>
    </row>
    <row r="8043" spans="1:5" x14ac:dyDescent="0.15">
      <c r="A8043" s="17">
        <v>8043</v>
      </c>
      <c r="E8043" s="25">
        <f>HLOOKUP(Eingabe!$C$6,Kalkulationen!$T$1:$U$8762,A8044)</f>
        <v>1.4746487197138975E-3</v>
      </c>
    </row>
    <row r="8044" spans="1:5" x14ac:dyDescent="0.15">
      <c r="A8044" s="17">
        <v>8044</v>
      </c>
      <c r="E8044" s="25">
        <f>HLOOKUP(Eingabe!$C$6,Kalkulationen!$T$1:$U$8762,A8045)</f>
        <v>1.4746487197138975E-3</v>
      </c>
    </row>
    <row r="8045" spans="1:5" x14ac:dyDescent="0.15">
      <c r="A8045" s="17">
        <v>8045</v>
      </c>
      <c r="E8045" s="25">
        <f>HLOOKUP(Eingabe!$C$6,Kalkulationen!$T$1:$U$8762,A8046)</f>
        <v>1.4746487197138975E-3</v>
      </c>
    </row>
    <row r="8046" spans="1:5" x14ac:dyDescent="0.15">
      <c r="A8046" s="17">
        <v>8046</v>
      </c>
      <c r="E8046" s="25">
        <f>HLOOKUP(Eingabe!$C$6,Kalkulationen!$T$1:$U$8762,A8047)</f>
        <v>1.4746487197138975E-3</v>
      </c>
    </row>
    <row r="8047" spans="1:5" x14ac:dyDescent="0.15">
      <c r="A8047" s="17">
        <v>8047</v>
      </c>
      <c r="E8047" s="25">
        <f>HLOOKUP(Eingabe!$C$6,Kalkulationen!$T$1:$U$8762,A8048)</f>
        <v>1.4746487197138975E-3</v>
      </c>
    </row>
    <row r="8048" spans="1:5" x14ac:dyDescent="0.15">
      <c r="A8048" s="17">
        <v>8048</v>
      </c>
      <c r="E8048" s="25">
        <f>HLOOKUP(Eingabe!$C$6,Kalkulationen!$T$1:$U$8762,A8049)</f>
        <v>1.4746487197138975E-3</v>
      </c>
    </row>
    <row r="8049" spans="1:5" x14ac:dyDescent="0.15">
      <c r="A8049" s="17">
        <v>8049</v>
      </c>
      <c r="E8049" s="25">
        <f>HLOOKUP(Eingabe!$C$6,Kalkulationen!$T$1:$U$8762,A8050)</f>
        <v>1.4746487197138975E-3</v>
      </c>
    </row>
    <row r="8050" spans="1:5" x14ac:dyDescent="0.15">
      <c r="A8050" s="17">
        <v>8050</v>
      </c>
      <c r="E8050" s="25">
        <f>HLOOKUP(Eingabe!$C$6,Kalkulationen!$T$1:$U$8762,A8051)</f>
        <v>1.4746487197138975E-3</v>
      </c>
    </row>
    <row r="8051" spans="1:5" x14ac:dyDescent="0.15">
      <c r="A8051" s="17">
        <v>8051</v>
      </c>
      <c r="E8051" s="25">
        <f>HLOOKUP(Eingabe!$C$6,Kalkulationen!$T$1:$U$8762,A8052)</f>
        <v>1.4746487197138975E-3</v>
      </c>
    </row>
    <row r="8052" spans="1:5" x14ac:dyDescent="0.15">
      <c r="A8052" s="17">
        <v>8052</v>
      </c>
      <c r="E8052" s="25">
        <f>HLOOKUP(Eingabe!$C$6,Kalkulationen!$T$1:$U$8762,A8053)</f>
        <v>1.4746487197138975E-3</v>
      </c>
    </row>
    <row r="8053" spans="1:5" x14ac:dyDescent="0.15">
      <c r="A8053" s="17">
        <v>8053</v>
      </c>
      <c r="E8053" s="25">
        <f>HLOOKUP(Eingabe!$C$6,Kalkulationen!$T$1:$U$8762,A8054)</f>
        <v>1.4746487197138975E-3</v>
      </c>
    </row>
    <row r="8054" spans="1:5" x14ac:dyDescent="0.15">
      <c r="A8054" s="17">
        <v>8054</v>
      </c>
      <c r="E8054" s="25">
        <f>HLOOKUP(Eingabe!$C$6,Kalkulationen!$T$1:$U$8762,A8055)</f>
        <v>1.4746487197138975E-3</v>
      </c>
    </row>
    <row r="8055" spans="1:5" x14ac:dyDescent="0.15">
      <c r="A8055" s="17">
        <v>8055</v>
      </c>
      <c r="E8055" s="25">
        <f>HLOOKUP(Eingabe!$C$6,Kalkulationen!$T$1:$U$8762,A8056)</f>
        <v>9.2361847068584671E-4</v>
      </c>
    </row>
    <row r="8056" spans="1:5" x14ac:dyDescent="0.15">
      <c r="A8056" s="17">
        <v>8056</v>
      </c>
      <c r="E8056" s="25">
        <f>HLOOKUP(Eingabe!$C$6,Kalkulationen!$T$1:$U$8762,A8057)</f>
        <v>9.2361847068584671E-4</v>
      </c>
    </row>
    <row r="8057" spans="1:5" x14ac:dyDescent="0.15">
      <c r="A8057" s="17">
        <v>8057</v>
      </c>
      <c r="E8057" s="25">
        <f>HLOOKUP(Eingabe!$C$6,Kalkulationen!$T$1:$U$8762,A8058)</f>
        <v>9.2361847068584671E-4</v>
      </c>
    </row>
    <row r="8058" spans="1:5" x14ac:dyDescent="0.15">
      <c r="A8058" s="17">
        <v>8058</v>
      </c>
      <c r="E8058" s="25">
        <f>HLOOKUP(Eingabe!$C$6,Kalkulationen!$T$1:$U$8762,A8059)</f>
        <v>9.2361847068584671E-4</v>
      </c>
    </row>
    <row r="8059" spans="1:5" x14ac:dyDescent="0.15">
      <c r="A8059" s="17">
        <v>8059</v>
      </c>
      <c r="E8059" s="25">
        <f>HLOOKUP(Eingabe!$C$6,Kalkulationen!$T$1:$U$8762,A8060)</f>
        <v>9.2361847068584671E-4</v>
      </c>
    </row>
    <row r="8060" spans="1:5" x14ac:dyDescent="0.15">
      <c r="A8060" s="17">
        <v>8060</v>
      </c>
      <c r="E8060" s="25">
        <f>HLOOKUP(Eingabe!$C$6,Kalkulationen!$T$1:$U$8762,A8061)</f>
        <v>9.2361847068584671E-4</v>
      </c>
    </row>
    <row r="8061" spans="1:5" x14ac:dyDescent="0.15">
      <c r="A8061" s="17">
        <v>8061</v>
      </c>
      <c r="E8061" s="25">
        <f>HLOOKUP(Eingabe!$C$6,Kalkulationen!$T$1:$U$8762,A8062)</f>
        <v>9.2361847068584671E-4</v>
      </c>
    </row>
    <row r="8062" spans="1:5" x14ac:dyDescent="0.15">
      <c r="A8062" s="17">
        <v>8062</v>
      </c>
      <c r="E8062" s="25">
        <f>HLOOKUP(Eingabe!$C$6,Kalkulationen!$T$1:$U$8762,A8063)</f>
        <v>9.2361847068584671E-4</v>
      </c>
    </row>
    <row r="8063" spans="1:5" x14ac:dyDescent="0.15">
      <c r="A8063" s="17">
        <v>8063</v>
      </c>
      <c r="E8063" s="25">
        <f>HLOOKUP(Eingabe!$C$6,Kalkulationen!$T$1:$U$8762,A8064)</f>
        <v>9.2361847068584671E-4</v>
      </c>
    </row>
    <row r="8064" spans="1:5" x14ac:dyDescent="0.15">
      <c r="A8064" s="17">
        <v>8064</v>
      </c>
      <c r="E8064" s="25">
        <f>HLOOKUP(Eingabe!$C$6,Kalkulationen!$T$1:$U$8762,A8065)</f>
        <v>9.2361847068584671E-4</v>
      </c>
    </row>
    <row r="8065" spans="1:5" x14ac:dyDescent="0.15">
      <c r="A8065" s="17">
        <v>8065</v>
      </c>
      <c r="E8065" s="25">
        <f>HLOOKUP(Eingabe!$C$6,Kalkulationen!$T$1:$U$8762,A8066)</f>
        <v>9.2361847068584671E-4</v>
      </c>
    </row>
    <row r="8066" spans="1:5" x14ac:dyDescent="0.15">
      <c r="A8066" s="17">
        <v>8066</v>
      </c>
      <c r="E8066" s="25">
        <f>HLOOKUP(Eingabe!$C$6,Kalkulationen!$T$1:$U$8762,A8067)</f>
        <v>9.2361847068584671E-4</v>
      </c>
    </row>
    <row r="8067" spans="1:5" x14ac:dyDescent="0.15">
      <c r="A8067" s="17">
        <v>8067</v>
      </c>
      <c r="E8067" s="25">
        <f>HLOOKUP(Eingabe!$C$6,Kalkulationen!$T$1:$U$8762,A8068)</f>
        <v>9.2361847068584671E-4</v>
      </c>
    </row>
    <row r="8068" spans="1:5" x14ac:dyDescent="0.15">
      <c r="A8068" s="17">
        <v>8068</v>
      </c>
      <c r="E8068" s="25">
        <f>HLOOKUP(Eingabe!$C$6,Kalkulationen!$T$1:$U$8762,A8069)</f>
        <v>9.2361847068584671E-4</v>
      </c>
    </row>
    <row r="8069" spans="1:5" x14ac:dyDescent="0.15">
      <c r="A8069" s="17">
        <v>8069</v>
      </c>
      <c r="E8069" s="25">
        <f>HLOOKUP(Eingabe!$C$6,Kalkulationen!$T$1:$U$8762,A8070)</f>
        <v>9.2361847068584671E-4</v>
      </c>
    </row>
    <row r="8070" spans="1:5" x14ac:dyDescent="0.15">
      <c r="A8070" s="17">
        <v>8070</v>
      </c>
      <c r="E8070" s="25">
        <f>HLOOKUP(Eingabe!$C$6,Kalkulationen!$T$1:$U$8762,A8071)</f>
        <v>9.2361847068584671E-4</v>
      </c>
    </row>
    <row r="8071" spans="1:5" x14ac:dyDescent="0.15">
      <c r="A8071" s="17">
        <v>8071</v>
      </c>
      <c r="E8071" s="25">
        <f>HLOOKUP(Eingabe!$C$6,Kalkulationen!$T$1:$U$8762,A8072)</f>
        <v>9.2361847068584671E-4</v>
      </c>
    </row>
    <row r="8072" spans="1:5" x14ac:dyDescent="0.15">
      <c r="A8072" s="17">
        <v>8072</v>
      </c>
      <c r="E8072" s="25">
        <f>HLOOKUP(Eingabe!$C$6,Kalkulationen!$T$1:$U$8762,A8073)</f>
        <v>9.2361847068584671E-4</v>
      </c>
    </row>
    <row r="8073" spans="1:5" x14ac:dyDescent="0.15">
      <c r="A8073" s="17">
        <v>8073</v>
      </c>
      <c r="E8073" s="25">
        <f>HLOOKUP(Eingabe!$C$6,Kalkulationen!$T$1:$U$8762,A8074)</f>
        <v>9.2361847068584671E-4</v>
      </c>
    </row>
    <row r="8074" spans="1:5" x14ac:dyDescent="0.15">
      <c r="A8074" s="17">
        <v>8074</v>
      </c>
      <c r="E8074" s="25">
        <f>HLOOKUP(Eingabe!$C$6,Kalkulationen!$T$1:$U$8762,A8075)</f>
        <v>9.2361847068584671E-4</v>
      </c>
    </row>
    <row r="8075" spans="1:5" x14ac:dyDescent="0.15">
      <c r="A8075" s="17">
        <v>8075</v>
      </c>
      <c r="E8075" s="25">
        <f>HLOOKUP(Eingabe!$C$6,Kalkulationen!$T$1:$U$8762,A8076)</f>
        <v>9.2361847068584671E-4</v>
      </c>
    </row>
    <row r="8076" spans="1:5" x14ac:dyDescent="0.15">
      <c r="A8076" s="17">
        <v>8076</v>
      </c>
      <c r="E8076" s="25">
        <f>HLOOKUP(Eingabe!$C$6,Kalkulationen!$T$1:$U$8762,A8077)</f>
        <v>9.2361847068584671E-4</v>
      </c>
    </row>
    <row r="8077" spans="1:5" x14ac:dyDescent="0.15">
      <c r="A8077" s="17">
        <v>8077</v>
      </c>
      <c r="E8077" s="25">
        <f>HLOOKUP(Eingabe!$C$6,Kalkulationen!$T$1:$U$8762,A8078)</f>
        <v>9.2361847068584671E-4</v>
      </c>
    </row>
    <row r="8078" spans="1:5" x14ac:dyDescent="0.15">
      <c r="A8078" s="17">
        <v>8078</v>
      </c>
      <c r="E8078" s="25">
        <f>HLOOKUP(Eingabe!$C$6,Kalkulationen!$T$1:$U$8762,A8079)</f>
        <v>9.2361847068584671E-4</v>
      </c>
    </row>
    <row r="8079" spans="1:5" x14ac:dyDescent="0.15">
      <c r="A8079" s="17">
        <v>8079</v>
      </c>
      <c r="E8079" s="25">
        <f>HLOOKUP(Eingabe!$C$6,Kalkulationen!$T$1:$U$8762,A8080)</f>
        <v>9.2361847068584671E-4</v>
      </c>
    </row>
    <row r="8080" spans="1:5" x14ac:dyDescent="0.15">
      <c r="A8080" s="17">
        <v>8080</v>
      </c>
      <c r="E8080" s="25">
        <f>HLOOKUP(Eingabe!$C$6,Kalkulationen!$T$1:$U$8762,A8081)</f>
        <v>9.2361847068584671E-4</v>
      </c>
    </row>
    <row r="8081" spans="1:5" x14ac:dyDescent="0.15">
      <c r="A8081" s="17">
        <v>8081</v>
      </c>
      <c r="E8081" s="25">
        <f>HLOOKUP(Eingabe!$C$6,Kalkulationen!$T$1:$U$8762,A8082)</f>
        <v>9.2361847068584671E-4</v>
      </c>
    </row>
    <row r="8082" spans="1:5" x14ac:dyDescent="0.15">
      <c r="A8082" s="17">
        <v>8082</v>
      </c>
      <c r="E8082" s="25">
        <f>HLOOKUP(Eingabe!$C$6,Kalkulationen!$T$1:$U$8762,A8083)</f>
        <v>9.2361847068584671E-4</v>
      </c>
    </row>
    <row r="8083" spans="1:5" x14ac:dyDescent="0.15">
      <c r="A8083" s="17">
        <v>8083</v>
      </c>
      <c r="E8083" s="25">
        <f>HLOOKUP(Eingabe!$C$6,Kalkulationen!$T$1:$U$8762,A8084)</f>
        <v>9.2361847068584671E-4</v>
      </c>
    </row>
    <row r="8084" spans="1:5" x14ac:dyDescent="0.15">
      <c r="A8084" s="17">
        <v>8084</v>
      </c>
      <c r="E8084" s="25">
        <f>HLOOKUP(Eingabe!$C$6,Kalkulationen!$T$1:$U$8762,A8085)</f>
        <v>9.2361847068584671E-4</v>
      </c>
    </row>
    <row r="8085" spans="1:5" x14ac:dyDescent="0.15">
      <c r="A8085" s="17">
        <v>8085</v>
      </c>
      <c r="E8085" s="25">
        <f>HLOOKUP(Eingabe!$C$6,Kalkulationen!$T$1:$U$8762,A8086)</f>
        <v>9.2361847068584671E-4</v>
      </c>
    </row>
    <row r="8086" spans="1:5" x14ac:dyDescent="0.15">
      <c r="A8086" s="17">
        <v>8086</v>
      </c>
      <c r="E8086" s="25">
        <f>HLOOKUP(Eingabe!$C$6,Kalkulationen!$T$1:$U$8762,A8087)</f>
        <v>9.2361847068584671E-4</v>
      </c>
    </row>
    <row r="8087" spans="1:5" x14ac:dyDescent="0.15">
      <c r="A8087" s="17">
        <v>8087</v>
      </c>
      <c r="E8087" s="25">
        <f>HLOOKUP(Eingabe!$C$6,Kalkulationen!$T$1:$U$8762,A8088)</f>
        <v>9.2361847068584671E-4</v>
      </c>
    </row>
    <row r="8088" spans="1:5" x14ac:dyDescent="0.15">
      <c r="A8088" s="17">
        <v>8088</v>
      </c>
      <c r="E8088" s="25">
        <f>HLOOKUP(Eingabe!$C$6,Kalkulationen!$T$1:$U$8762,A8089)</f>
        <v>9.2361847068584671E-4</v>
      </c>
    </row>
    <row r="8089" spans="1:5" x14ac:dyDescent="0.15">
      <c r="A8089" s="17">
        <v>8089</v>
      </c>
      <c r="E8089" s="25">
        <f>HLOOKUP(Eingabe!$C$6,Kalkulationen!$T$1:$U$8762,A8090)</f>
        <v>9.2361847068584671E-4</v>
      </c>
    </row>
    <row r="8090" spans="1:5" x14ac:dyDescent="0.15">
      <c r="A8090" s="17">
        <v>8090</v>
      </c>
      <c r="E8090" s="25">
        <f>HLOOKUP(Eingabe!$C$6,Kalkulationen!$T$1:$U$8762,A8091)</f>
        <v>9.2361847068584671E-4</v>
      </c>
    </row>
    <row r="8091" spans="1:5" x14ac:dyDescent="0.15">
      <c r="A8091" s="17">
        <v>8091</v>
      </c>
      <c r="E8091" s="25">
        <f>HLOOKUP(Eingabe!$C$6,Kalkulationen!$T$1:$U$8762,A8092)</f>
        <v>9.2361847068584671E-4</v>
      </c>
    </row>
    <row r="8092" spans="1:5" x14ac:dyDescent="0.15">
      <c r="A8092" s="17">
        <v>8092</v>
      </c>
      <c r="E8092" s="25">
        <f>HLOOKUP(Eingabe!$C$6,Kalkulationen!$T$1:$U$8762,A8093)</f>
        <v>9.2361847068584671E-4</v>
      </c>
    </row>
    <row r="8093" spans="1:5" x14ac:dyDescent="0.15">
      <c r="A8093" s="17">
        <v>8093</v>
      </c>
      <c r="E8093" s="25">
        <f>HLOOKUP(Eingabe!$C$6,Kalkulationen!$T$1:$U$8762,A8094)</f>
        <v>9.2361847068584671E-4</v>
      </c>
    </row>
    <row r="8094" spans="1:5" x14ac:dyDescent="0.15">
      <c r="A8094" s="17">
        <v>8094</v>
      </c>
      <c r="E8094" s="25">
        <f>HLOOKUP(Eingabe!$C$6,Kalkulationen!$T$1:$U$8762,A8095)</f>
        <v>9.2361847068584671E-4</v>
      </c>
    </row>
    <row r="8095" spans="1:5" x14ac:dyDescent="0.15">
      <c r="A8095" s="17">
        <v>8095</v>
      </c>
      <c r="E8095" s="25">
        <f>HLOOKUP(Eingabe!$C$6,Kalkulationen!$T$1:$U$8762,A8096)</f>
        <v>9.2361847068584671E-4</v>
      </c>
    </row>
    <row r="8096" spans="1:5" x14ac:dyDescent="0.15">
      <c r="A8096" s="17">
        <v>8096</v>
      </c>
      <c r="E8096" s="25">
        <f>HLOOKUP(Eingabe!$C$6,Kalkulationen!$T$1:$U$8762,A8097)</f>
        <v>9.2361847068584671E-4</v>
      </c>
    </row>
    <row r="8097" spans="1:5" x14ac:dyDescent="0.15">
      <c r="A8097" s="17">
        <v>8097</v>
      </c>
      <c r="E8097" s="25">
        <f>HLOOKUP(Eingabe!$C$6,Kalkulationen!$T$1:$U$8762,A8098)</f>
        <v>9.2361847068584671E-4</v>
      </c>
    </row>
    <row r="8098" spans="1:5" x14ac:dyDescent="0.15">
      <c r="A8098" s="17">
        <v>8098</v>
      </c>
      <c r="E8098" s="25">
        <f>HLOOKUP(Eingabe!$C$6,Kalkulationen!$T$1:$U$8762,A8099)</f>
        <v>9.2361847068584671E-4</v>
      </c>
    </row>
    <row r="8099" spans="1:5" x14ac:dyDescent="0.15">
      <c r="A8099" s="17">
        <v>8099</v>
      </c>
      <c r="E8099" s="25">
        <f>HLOOKUP(Eingabe!$C$6,Kalkulationen!$T$1:$U$8762,A8100)</f>
        <v>9.2361847068584671E-4</v>
      </c>
    </row>
    <row r="8100" spans="1:5" x14ac:dyDescent="0.15">
      <c r="A8100" s="17">
        <v>8100</v>
      </c>
      <c r="E8100" s="25">
        <f>HLOOKUP(Eingabe!$C$6,Kalkulationen!$T$1:$U$8762,A8101)</f>
        <v>9.2361847068584671E-4</v>
      </c>
    </row>
    <row r="8101" spans="1:5" x14ac:dyDescent="0.15">
      <c r="A8101" s="17">
        <v>8101</v>
      </c>
      <c r="E8101" s="25">
        <f>HLOOKUP(Eingabe!$C$6,Kalkulationen!$T$1:$U$8762,A8102)</f>
        <v>9.2361847068584671E-4</v>
      </c>
    </row>
    <row r="8102" spans="1:5" x14ac:dyDescent="0.15">
      <c r="A8102" s="17">
        <v>8102</v>
      </c>
      <c r="E8102" s="25">
        <f>HLOOKUP(Eingabe!$C$6,Kalkulationen!$T$1:$U$8762,A8103)</f>
        <v>9.2361847068584671E-4</v>
      </c>
    </row>
    <row r="8103" spans="1:5" x14ac:dyDescent="0.15">
      <c r="A8103" s="17">
        <v>8103</v>
      </c>
      <c r="E8103" s="25">
        <f>HLOOKUP(Eingabe!$C$6,Kalkulationen!$T$1:$U$8762,A8104)</f>
        <v>9.2361847068584671E-4</v>
      </c>
    </row>
    <row r="8104" spans="1:5" x14ac:dyDescent="0.15">
      <c r="A8104" s="17">
        <v>8104</v>
      </c>
      <c r="E8104" s="25">
        <f>HLOOKUP(Eingabe!$C$6,Kalkulationen!$T$1:$U$8762,A8105)</f>
        <v>9.2361847068584671E-4</v>
      </c>
    </row>
    <row r="8105" spans="1:5" x14ac:dyDescent="0.15">
      <c r="A8105" s="17">
        <v>8105</v>
      </c>
      <c r="E8105" s="25">
        <f>HLOOKUP(Eingabe!$C$6,Kalkulationen!$T$1:$U$8762,A8106)</f>
        <v>9.2361847068584671E-4</v>
      </c>
    </row>
    <row r="8106" spans="1:5" x14ac:dyDescent="0.15">
      <c r="A8106" s="17">
        <v>8106</v>
      </c>
      <c r="E8106" s="25">
        <f>HLOOKUP(Eingabe!$C$6,Kalkulationen!$T$1:$U$8762,A8107)</f>
        <v>9.2361847068584671E-4</v>
      </c>
    </row>
    <row r="8107" spans="1:5" x14ac:dyDescent="0.15">
      <c r="A8107" s="17">
        <v>8107</v>
      </c>
      <c r="E8107" s="25">
        <f>HLOOKUP(Eingabe!$C$6,Kalkulationen!$T$1:$U$8762,A8108)</f>
        <v>9.2361847068584671E-4</v>
      </c>
    </row>
    <row r="8108" spans="1:5" x14ac:dyDescent="0.15">
      <c r="A8108" s="17">
        <v>8108</v>
      </c>
      <c r="E8108" s="25">
        <f>HLOOKUP(Eingabe!$C$6,Kalkulationen!$T$1:$U$8762,A8109)</f>
        <v>9.2361847068584671E-4</v>
      </c>
    </row>
    <row r="8109" spans="1:5" x14ac:dyDescent="0.15">
      <c r="A8109" s="17">
        <v>8109</v>
      </c>
      <c r="E8109" s="25">
        <f>HLOOKUP(Eingabe!$C$6,Kalkulationen!$T$1:$U$8762,A8110)</f>
        <v>9.2361847068584671E-4</v>
      </c>
    </row>
    <row r="8110" spans="1:5" x14ac:dyDescent="0.15">
      <c r="A8110" s="17">
        <v>8110</v>
      </c>
      <c r="E8110" s="25">
        <f>HLOOKUP(Eingabe!$C$6,Kalkulationen!$T$1:$U$8762,A8111)</f>
        <v>9.2361847068584671E-4</v>
      </c>
    </row>
    <row r="8111" spans="1:5" x14ac:dyDescent="0.15">
      <c r="A8111" s="17">
        <v>8111</v>
      </c>
      <c r="E8111" s="25">
        <f>HLOOKUP(Eingabe!$C$6,Kalkulationen!$T$1:$U$8762,A8112)</f>
        <v>9.2361847068584671E-4</v>
      </c>
    </row>
    <row r="8112" spans="1:5" x14ac:dyDescent="0.15">
      <c r="A8112" s="17">
        <v>8112</v>
      </c>
      <c r="E8112" s="25">
        <f>HLOOKUP(Eingabe!$C$6,Kalkulationen!$T$1:$U$8762,A8113)</f>
        <v>9.2361847068584671E-4</v>
      </c>
    </row>
    <row r="8113" spans="1:5" x14ac:dyDescent="0.15">
      <c r="A8113" s="17">
        <v>8113</v>
      </c>
      <c r="E8113" s="25">
        <f>HLOOKUP(Eingabe!$C$6,Kalkulationen!$T$1:$U$8762,A8114)</f>
        <v>9.2361847068584671E-4</v>
      </c>
    </row>
    <row r="8114" spans="1:5" x14ac:dyDescent="0.15">
      <c r="A8114" s="17">
        <v>8114</v>
      </c>
      <c r="E8114" s="25">
        <f>HLOOKUP(Eingabe!$C$6,Kalkulationen!$T$1:$U$8762,A8115)</f>
        <v>9.2361847068584671E-4</v>
      </c>
    </row>
    <row r="8115" spans="1:5" x14ac:dyDescent="0.15">
      <c r="A8115" s="17">
        <v>8115</v>
      </c>
      <c r="E8115" s="25">
        <f>HLOOKUP(Eingabe!$C$6,Kalkulationen!$T$1:$U$8762,A8116)</f>
        <v>9.2361847068584671E-4</v>
      </c>
    </row>
    <row r="8116" spans="1:5" x14ac:dyDescent="0.15">
      <c r="A8116" s="17">
        <v>8116</v>
      </c>
      <c r="E8116" s="25">
        <f>HLOOKUP(Eingabe!$C$6,Kalkulationen!$T$1:$U$8762,A8117)</f>
        <v>9.2361847068584671E-4</v>
      </c>
    </row>
    <row r="8117" spans="1:5" x14ac:dyDescent="0.15">
      <c r="A8117" s="17">
        <v>8117</v>
      </c>
      <c r="E8117" s="25">
        <f>HLOOKUP(Eingabe!$C$6,Kalkulationen!$T$1:$U$8762,A8118)</f>
        <v>9.2361847068584671E-4</v>
      </c>
    </row>
    <row r="8118" spans="1:5" x14ac:dyDescent="0.15">
      <c r="A8118" s="17">
        <v>8118</v>
      </c>
      <c r="E8118" s="25">
        <f>HLOOKUP(Eingabe!$C$6,Kalkulationen!$T$1:$U$8762,A8119)</f>
        <v>9.2361847068584671E-4</v>
      </c>
    </row>
    <row r="8119" spans="1:5" x14ac:dyDescent="0.15">
      <c r="A8119" s="17">
        <v>8119</v>
      </c>
      <c r="E8119" s="25">
        <f>HLOOKUP(Eingabe!$C$6,Kalkulationen!$T$1:$U$8762,A8120)</f>
        <v>9.2361847068584671E-4</v>
      </c>
    </row>
    <row r="8120" spans="1:5" x14ac:dyDescent="0.15">
      <c r="A8120" s="17">
        <v>8120</v>
      </c>
      <c r="E8120" s="25">
        <f>HLOOKUP(Eingabe!$C$6,Kalkulationen!$T$1:$U$8762,A8121)</f>
        <v>9.2361847068584671E-4</v>
      </c>
    </row>
    <row r="8121" spans="1:5" x14ac:dyDescent="0.15">
      <c r="A8121" s="17">
        <v>8121</v>
      </c>
      <c r="E8121" s="25">
        <f>HLOOKUP(Eingabe!$C$6,Kalkulationen!$T$1:$U$8762,A8122)</f>
        <v>9.2361847068584671E-4</v>
      </c>
    </row>
    <row r="8122" spans="1:5" x14ac:dyDescent="0.15">
      <c r="A8122" s="17">
        <v>8122</v>
      </c>
      <c r="E8122" s="25">
        <f>HLOOKUP(Eingabe!$C$6,Kalkulationen!$T$1:$U$8762,A8123)</f>
        <v>9.2361847068584671E-4</v>
      </c>
    </row>
    <row r="8123" spans="1:5" x14ac:dyDescent="0.15">
      <c r="A8123" s="17">
        <v>8123</v>
      </c>
      <c r="E8123" s="25">
        <f>HLOOKUP(Eingabe!$C$6,Kalkulationen!$T$1:$U$8762,A8124)</f>
        <v>9.2361847068584671E-4</v>
      </c>
    </row>
    <row r="8124" spans="1:5" x14ac:dyDescent="0.15">
      <c r="A8124" s="17">
        <v>8124</v>
      </c>
      <c r="E8124" s="25">
        <f>HLOOKUP(Eingabe!$C$6,Kalkulationen!$T$1:$U$8762,A8125)</f>
        <v>9.2361847068584671E-4</v>
      </c>
    </row>
    <row r="8125" spans="1:5" x14ac:dyDescent="0.15">
      <c r="A8125" s="17">
        <v>8125</v>
      </c>
      <c r="E8125" s="25">
        <f>HLOOKUP(Eingabe!$C$6,Kalkulationen!$T$1:$U$8762,A8126)</f>
        <v>9.2361847068584671E-4</v>
      </c>
    </row>
    <row r="8126" spans="1:5" x14ac:dyDescent="0.15">
      <c r="A8126" s="17">
        <v>8126</v>
      </c>
      <c r="E8126" s="25">
        <f>HLOOKUP(Eingabe!$C$6,Kalkulationen!$T$1:$U$8762,A8127)</f>
        <v>9.2361847068584671E-4</v>
      </c>
    </row>
    <row r="8127" spans="1:5" x14ac:dyDescent="0.15">
      <c r="A8127" s="17">
        <v>8127</v>
      </c>
      <c r="E8127" s="25">
        <f>HLOOKUP(Eingabe!$C$6,Kalkulationen!$T$1:$U$8762,A8128)</f>
        <v>9.2361847068584671E-4</v>
      </c>
    </row>
    <row r="8128" spans="1:5" x14ac:dyDescent="0.15">
      <c r="A8128" s="17">
        <v>8128</v>
      </c>
      <c r="E8128" s="25">
        <f>HLOOKUP(Eingabe!$C$6,Kalkulationen!$T$1:$U$8762,A8129)</f>
        <v>9.2361847068584671E-4</v>
      </c>
    </row>
    <row r="8129" spans="1:5" x14ac:dyDescent="0.15">
      <c r="A8129" s="17">
        <v>8129</v>
      </c>
      <c r="E8129" s="25">
        <f>HLOOKUP(Eingabe!$C$6,Kalkulationen!$T$1:$U$8762,A8130)</f>
        <v>9.2361847068584671E-4</v>
      </c>
    </row>
    <row r="8130" spans="1:5" x14ac:dyDescent="0.15">
      <c r="A8130" s="17">
        <v>8130</v>
      </c>
      <c r="E8130" s="25">
        <f>HLOOKUP(Eingabe!$C$6,Kalkulationen!$T$1:$U$8762,A8131)</f>
        <v>9.2361847068584671E-4</v>
      </c>
    </row>
    <row r="8131" spans="1:5" x14ac:dyDescent="0.15">
      <c r="A8131" s="17">
        <v>8131</v>
      </c>
      <c r="E8131" s="25">
        <f>HLOOKUP(Eingabe!$C$6,Kalkulationen!$T$1:$U$8762,A8132)</f>
        <v>9.2361847068584671E-4</v>
      </c>
    </row>
    <row r="8132" spans="1:5" x14ac:dyDescent="0.15">
      <c r="A8132" s="17">
        <v>8132</v>
      </c>
      <c r="E8132" s="25">
        <f>HLOOKUP(Eingabe!$C$6,Kalkulationen!$T$1:$U$8762,A8133)</f>
        <v>9.2361847068584671E-4</v>
      </c>
    </row>
    <row r="8133" spans="1:5" x14ac:dyDescent="0.15">
      <c r="A8133" s="17">
        <v>8133</v>
      </c>
      <c r="E8133" s="25">
        <f>HLOOKUP(Eingabe!$C$6,Kalkulationen!$T$1:$U$8762,A8134)</f>
        <v>9.2361847068584671E-4</v>
      </c>
    </row>
    <row r="8134" spans="1:5" x14ac:dyDescent="0.15">
      <c r="A8134" s="17">
        <v>8134</v>
      </c>
      <c r="E8134" s="25">
        <f>HLOOKUP(Eingabe!$C$6,Kalkulationen!$T$1:$U$8762,A8135)</f>
        <v>9.2361847068584671E-4</v>
      </c>
    </row>
    <row r="8135" spans="1:5" x14ac:dyDescent="0.15">
      <c r="A8135" s="17">
        <v>8135</v>
      </c>
      <c r="E8135" s="25">
        <f>HLOOKUP(Eingabe!$C$6,Kalkulationen!$T$1:$U$8762,A8136)</f>
        <v>9.2361847068584671E-4</v>
      </c>
    </row>
    <row r="8136" spans="1:5" x14ac:dyDescent="0.15">
      <c r="A8136" s="17">
        <v>8136</v>
      </c>
      <c r="E8136" s="25">
        <f>HLOOKUP(Eingabe!$C$6,Kalkulationen!$T$1:$U$8762,A8137)</f>
        <v>9.2361847068584671E-4</v>
      </c>
    </row>
    <row r="8137" spans="1:5" x14ac:dyDescent="0.15">
      <c r="A8137" s="17">
        <v>8137</v>
      </c>
      <c r="E8137" s="25">
        <f>HLOOKUP(Eingabe!$C$6,Kalkulationen!$T$1:$U$8762,A8138)</f>
        <v>9.2361847068584671E-4</v>
      </c>
    </row>
    <row r="8138" spans="1:5" x14ac:dyDescent="0.15">
      <c r="A8138" s="17">
        <v>8138</v>
      </c>
      <c r="E8138" s="25">
        <f>HLOOKUP(Eingabe!$C$6,Kalkulationen!$T$1:$U$8762,A8139)</f>
        <v>9.2361847068584671E-4</v>
      </c>
    </row>
    <row r="8139" spans="1:5" x14ac:dyDescent="0.15">
      <c r="A8139" s="17">
        <v>8139</v>
      </c>
      <c r="E8139" s="25">
        <f>HLOOKUP(Eingabe!$C$6,Kalkulationen!$T$1:$U$8762,A8140)</f>
        <v>9.2361847068584671E-4</v>
      </c>
    </row>
    <row r="8140" spans="1:5" x14ac:dyDescent="0.15">
      <c r="A8140" s="17">
        <v>8140</v>
      </c>
      <c r="E8140" s="25">
        <f>HLOOKUP(Eingabe!$C$6,Kalkulationen!$T$1:$U$8762,A8141)</f>
        <v>9.2361847068584671E-4</v>
      </c>
    </row>
    <row r="8141" spans="1:5" x14ac:dyDescent="0.15">
      <c r="A8141" s="17">
        <v>8141</v>
      </c>
      <c r="E8141" s="25">
        <f>HLOOKUP(Eingabe!$C$6,Kalkulationen!$T$1:$U$8762,A8142)</f>
        <v>9.2361847068584671E-4</v>
      </c>
    </row>
    <row r="8142" spans="1:5" x14ac:dyDescent="0.15">
      <c r="A8142" s="17">
        <v>8142</v>
      </c>
      <c r="E8142" s="25">
        <f>HLOOKUP(Eingabe!$C$6,Kalkulationen!$T$1:$U$8762,A8143)</f>
        <v>9.2361847068584671E-4</v>
      </c>
    </row>
    <row r="8143" spans="1:5" x14ac:dyDescent="0.15">
      <c r="A8143" s="17">
        <v>8143</v>
      </c>
      <c r="E8143" s="25">
        <f>HLOOKUP(Eingabe!$C$6,Kalkulationen!$T$1:$U$8762,A8144)</f>
        <v>9.2361847068584671E-4</v>
      </c>
    </row>
    <row r="8144" spans="1:5" x14ac:dyDescent="0.15">
      <c r="A8144" s="17">
        <v>8144</v>
      </c>
      <c r="E8144" s="25">
        <f>HLOOKUP(Eingabe!$C$6,Kalkulationen!$T$1:$U$8762,A8145)</f>
        <v>9.2361847068584671E-4</v>
      </c>
    </row>
    <row r="8145" spans="1:5" x14ac:dyDescent="0.15">
      <c r="A8145" s="17">
        <v>8145</v>
      </c>
      <c r="E8145" s="25">
        <f>HLOOKUP(Eingabe!$C$6,Kalkulationen!$T$1:$U$8762,A8146)</f>
        <v>9.2361847068584671E-4</v>
      </c>
    </row>
    <row r="8146" spans="1:5" x14ac:dyDescent="0.15">
      <c r="A8146" s="17">
        <v>8146</v>
      </c>
      <c r="E8146" s="25">
        <f>HLOOKUP(Eingabe!$C$6,Kalkulationen!$T$1:$U$8762,A8147)</f>
        <v>9.2361847068584671E-4</v>
      </c>
    </row>
    <row r="8147" spans="1:5" x14ac:dyDescent="0.15">
      <c r="A8147" s="17">
        <v>8147</v>
      </c>
      <c r="E8147" s="25">
        <f>HLOOKUP(Eingabe!$C$6,Kalkulationen!$T$1:$U$8762,A8148)</f>
        <v>9.2361847068584671E-4</v>
      </c>
    </row>
    <row r="8148" spans="1:5" x14ac:dyDescent="0.15">
      <c r="A8148" s="17">
        <v>8148</v>
      </c>
      <c r="E8148" s="25">
        <f>HLOOKUP(Eingabe!$C$6,Kalkulationen!$T$1:$U$8762,A8149)</f>
        <v>9.2361847068584671E-4</v>
      </c>
    </row>
    <row r="8149" spans="1:5" x14ac:dyDescent="0.15">
      <c r="A8149" s="17">
        <v>8149</v>
      </c>
      <c r="E8149" s="25">
        <f>HLOOKUP(Eingabe!$C$6,Kalkulationen!$T$1:$U$8762,A8150)</f>
        <v>9.2361847068584671E-4</v>
      </c>
    </row>
    <row r="8150" spans="1:5" x14ac:dyDescent="0.15">
      <c r="A8150" s="17">
        <v>8150</v>
      </c>
      <c r="E8150" s="25">
        <f>HLOOKUP(Eingabe!$C$6,Kalkulationen!$T$1:$U$8762,A8151)</f>
        <v>9.2361847068584671E-4</v>
      </c>
    </row>
    <row r="8151" spans="1:5" x14ac:dyDescent="0.15">
      <c r="A8151" s="17">
        <v>8151</v>
      </c>
      <c r="E8151" s="25">
        <f>HLOOKUP(Eingabe!$C$6,Kalkulationen!$T$1:$U$8762,A8152)</f>
        <v>9.2361847068584671E-4</v>
      </c>
    </row>
    <row r="8152" spans="1:5" x14ac:dyDescent="0.15">
      <c r="A8152" s="17">
        <v>8152</v>
      </c>
      <c r="E8152" s="25">
        <f>HLOOKUP(Eingabe!$C$6,Kalkulationen!$T$1:$U$8762,A8153)</f>
        <v>9.2361847068584671E-4</v>
      </c>
    </row>
    <row r="8153" spans="1:5" x14ac:dyDescent="0.15">
      <c r="A8153" s="17">
        <v>8153</v>
      </c>
      <c r="E8153" s="25">
        <f>HLOOKUP(Eingabe!$C$6,Kalkulationen!$T$1:$U$8762,A8154)</f>
        <v>9.2361847068584671E-4</v>
      </c>
    </row>
    <row r="8154" spans="1:5" x14ac:dyDescent="0.15">
      <c r="A8154" s="17">
        <v>8154</v>
      </c>
      <c r="E8154" s="25">
        <f>HLOOKUP(Eingabe!$C$6,Kalkulationen!$T$1:$U$8762,A8155)</f>
        <v>9.2361847068584671E-4</v>
      </c>
    </row>
    <row r="8155" spans="1:5" x14ac:dyDescent="0.15">
      <c r="A8155" s="17">
        <v>8155</v>
      </c>
      <c r="E8155" s="25">
        <f>HLOOKUP(Eingabe!$C$6,Kalkulationen!$T$1:$U$8762,A8156)</f>
        <v>9.2361847068584671E-4</v>
      </c>
    </row>
    <row r="8156" spans="1:5" x14ac:dyDescent="0.15">
      <c r="A8156" s="17">
        <v>8156</v>
      </c>
      <c r="E8156" s="25">
        <f>HLOOKUP(Eingabe!$C$6,Kalkulationen!$T$1:$U$8762,A8157)</f>
        <v>9.2361847068584671E-4</v>
      </c>
    </row>
    <row r="8157" spans="1:5" x14ac:dyDescent="0.15">
      <c r="A8157" s="17">
        <v>8157</v>
      </c>
      <c r="E8157" s="25">
        <f>HLOOKUP(Eingabe!$C$6,Kalkulationen!$T$1:$U$8762,A8158)</f>
        <v>9.2361847068584671E-4</v>
      </c>
    </row>
    <row r="8158" spans="1:5" x14ac:dyDescent="0.15">
      <c r="A8158" s="17">
        <v>8158</v>
      </c>
      <c r="E8158" s="25">
        <f>HLOOKUP(Eingabe!$C$6,Kalkulationen!$T$1:$U$8762,A8159)</f>
        <v>9.2361847068584671E-4</v>
      </c>
    </row>
    <row r="8159" spans="1:5" x14ac:dyDescent="0.15">
      <c r="A8159" s="17">
        <v>8159</v>
      </c>
      <c r="E8159" s="25">
        <f>HLOOKUP(Eingabe!$C$6,Kalkulationen!$T$1:$U$8762,A8160)</f>
        <v>9.2361847068584671E-4</v>
      </c>
    </row>
    <row r="8160" spans="1:5" x14ac:dyDescent="0.15">
      <c r="A8160" s="17">
        <v>8160</v>
      </c>
      <c r="E8160" s="25">
        <f>HLOOKUP(Eingabe!$C$6,Kalkulationen!$T$1:$U$8762,A8161)</f>
        <v>9.2361847068584671E-4</v>
      </c>
    </row>
    <row r="8161" spans="1:5" x14ac:dyDescent="0.15">
      <c r="A8161" s="17">
        <v>8161</v>
      </c>
      <c r="E8161" s="25">
        <f>HLOOKUP(Eingabe!$C$6,Kalkulationen!$T$1:$U$8762,A8162)</f>
        <v>9.2361847068584671E-4</v>
      </c>
    </row>
    <row r="8162" spans="1:5" x14ac:dyDescent="0.15">
      <c r="A8162" s="17">
        <v>8162</v>
      </c>
      <c r="E8162" s="25">
        <f>HLOOKUP(Eingabe!$C$6,Kalkulationen!$T$1:$U$8762,A8163)</f>
        <v>9.2361847068584671E-4</v>
      </c>
    </row>
    <row r="8163" spans="1:5" x14ac:dyDescent="0.15">
      <c r="A8163" s="17">
        <v>8163</v>
      </c>
      <c r="E8163" s="25">
        <f>HLOOKUP(Eingabe!$C$6,Kalkulationen!$T$1:$U$8762,A8164)</f>
        <v>9.2361847068584671E-4</v>
      </c>
    </row>
    <row r="8164" spans="1:5" x14ac:dyDescent="0.15">
      <c r="A8164" s="17">
        <v>8164</v>
      </c>
      <c r="E8164" s="25">
        <f>HLOOKUP(Eingabe!$C$6,Kalkulationen!$T$1:$U$8762,A8165)</f>
        <v>5.4640916557928279E-4</v>
      </c>
    </row>
    <row r="8165" spans="1:5" x14ac:dyDescent="0.15">
      <c r="A8165" s="17">
        <v>8165</v>
      </c>
      <c r="E8165" s="25">
        <f>HLOOKUP(Eingabe!$C$6,Kalkulationen!$T$1:$U$8762,A8166)</f>
        <v>5.4640916557928279E-4</v>
      </c>
    </row>
    <row r="8166" spans="1:5" x14ac:dyDescent="0.15">
      <c r="A8166" s="17">
        <v>8166</v>
      </c>
      <c r="E8166" s="25">
        <f>HLOOKUP(Eingabe!$C$6,Kalkulationen!$T$1:$U$8762,A8167)</f>
        <v>5.4640916557928279E-4</v>
      </c>
    </row>
    <row r="8167" spans="1:5" x14ac:dyDescent="0.15">
      <c r="A8167" s="17">
        <v>8167</v>
      </c>
      <c r="E8167" s="25">
        <f>HLOOKUP(Eingabe!$C$6,Kalkulationen!$T$1:$U$8762,A8168)</f>
        <v>5.4640916557928279E-4</v>
      </c>
    </row>
    <row r="8168" spans="1:5" x14ac:dyDescent="0.15">
      <c r="A8168" s="17">
        <v>8168</v>
      </c>
      <c r="E8168" s="25">
        <f>HLOOKUP(Eingabe!$C$6,Kalkulationen!$T$1:$U$8762,A8169)</f>
        <v>5.4640916557928279E-4</v>
      </c>
    </row>
    <row r="8169" spans="1:5" x14ac:dyDescent="0.15">
      <c r="A8169" s="17">
        <v>8169</v>
      </c>
      <c r="E8169" s="25">
        <f>HLOOKUP(Eingabe!$C$6,Kalkulationen!$T$1:$U$8762,A8170)</f>
        <v>5.4640916557928279E-4</v>
      </c>
    </row>
    <row r="8170" spans="1:5" x14ac:dyDescent="0.15">
      <c r="A8170" s="17">
        <v>8170</v>
      </c>
      <c r="E8170" s="25">
        <f>HLOOKUP(Eingabe!$C$6,Kalkulationen!$T$1:$U$8762,A8171)</f>
        <v>5.4640916557928279E-4</v>
      </c>
    </row>
    <row r="8171" spans="1:5" x14ac:dyDescent="0.15">
      <c r="A8171" s="17">
        <v>8171</v>
      </c>
      <c r="E8171" s="25">
        <f>HLOOKUP(Eingabe!$C$6,Kalkulationen!$T$1:$U$8762,A8172)</f>
        <v>5.4640916557928279E-4</v>
      </c>
    </row>
    <row r="8172" spans="1:5" x14ac:dyDescent="0.15">
      <c r="A8172" s="17">
        <v>8172</v>
      </c>
      <c r="E8172" s="25">
        <f>HLOOKUP(Eingabe!$C$6,Kalkulationen!$T$1:$U$8762,A8173)</f>
        <v>5.4640916557928279E-4</v>
      </c>
    </row>
    <row r="8173" spans="1:5" x14ac:dyDescent="0.15">
      <c r="A8173" s="17">
        <v>8173</v>
      </c>
      <c r="E8173" s="25">
        <f>HLOOKUP(Eingabe!$C$6,Kalkulationen!$T$1:$U$8762,A8174)</f>
        <v>5.4640916557928279E-4</v>
      </c>
    </row>
    <row r="8174" spans="1:5" x14ac:dyDescent="0.15">
      <c r="A8174" s="17">
        <v>8174</v>
      </c>
      <c r="E8174" s="25">
        <f>HLOOKUP(Eingabe!$C$6,Kalkulationen!$T$1:$U$8762,A8175)</f>
        <v>5.4640916557928279E-4</v>
      </c>
    </row>
    <row r="8175" spans="1:5" x14ac:dyDescent="0.15">
      <c r="A8175" s="17">
        <v>8175</v>
      </c>
      <c r="E8175" s="25">
        <f>HLOOKUP(Eingabe!$C$6,Kalkulationen!$T$1:$U$8762,A8176)</f>
        <v>5.4640916557928279E-4</v>
      </c>
    </row>
    <row r="8176" spans="1:5" x14ac:dyDescent="0.15">
      <c r="A8176" s="17">
        <v>8176</v>
      </c>
      <c r="E8176" s="25">
        <f>HLOOKUP(Eingabe!$C$6,Kalkulationen!$T$1:$U$8762,A8177)</f>
        <v>5.4640916557928279E-4</v>
      </c>
    </row>
    <row r="8177" spans="1:5" x14ac:dyDescent="0.15">
      <c r="A8177" s="17">
        <v>8177</v>
      </c>
      <c r="E8177" s="25">
        <f>HLOOKUP(Eingabe!$C$6,Kalkulationen!$T$1:$U$8762,A8178)</f>
        <v>5.4640916557928279E-4</v>
      </c>
    </row>
    <row r="8178" spans="1:5" x14ac:dyDescent="0.15">
      <c r="A8178" s="17">
        <v>8178</v>
      </c>
      <c r="E8178" s="25">
        <f>HLOOKUP(Eingabe!$C$6,Kalkulationen!$T$1:$U$8762,A8179)</f>
        <v>5.4640916557928279E-4</v>
      </c>
    </row>
    <row r="8179" spans="1:5" x14ac:dyDescent="0.15">
      <c r="A8179" s="17">
        <v>8179</v>
      </c>
      <c r="E8179" s="25">
        <f>HLOOKUP(Eingabe!$C$6,Kalkulationen!$T$1:$U$8762,A8180)</f>
        <v>5.4640916557928279E-4</v>
      </c>
    </row>
    <row r="8180" spans="1:5" x14ac:dyDescent="0.15">
      <c r="A8180" s="17">
        <v>8180</v>
      </c>
      <c r="E8180" s="25">
        <f>HLOOKUP(Eingabe!$C$6,Kalkulationen!$T$1:$U$8762,A8181)</f>
        <v>5.4640916557928279E-4</v>
      </c>
    </row>
    <row r="8181" spans="1:5" x14ac:dyDescent="0.15">
      <c r="A8181" s="17">
        <v>8181</v>
      </c>
      <c r="E8181" s="25">
        <f>HLOOKUP(Eingabe!$C$6,Kalkulationen!$T$1:$U$8762,A8182)</f>
        <v>5.4640916557928279E-4</v>
      </c>
    </row>
    <row r="8182" spans="1:5" x14ac:dyDescent="0.15">
      <c r="A8182" s="17">
        <v>8182</v>
      </c>
      <c r="E8182" s="25">
        <f>HLOOKUP(Eingabe!$C$6,Kalkulationen!$T$1:$U$8762,A8183)</f>
        <v>5.4640916557928279E-4</v>
      </c>
    </row>
    <row r="8183" spans="1:5" x14ac:dyDescent="0.15">
      <c r="A8183" s="17">
        <v>8183</v>
      </c>
      <c r="E8183" s="25">
        <f>HLOOKUP(Eingabe!$C$6,Kalkulationen!$T$1:$U$8762,A8184)</f>
        <v>5.4640916557928279E-4</v>
      </c>
    </row>
    <row r="8184" spans="1:5" x14ac:dyDescent="0.15">
      <c r="A8184" s="17">
        <v>8184</v>
      </c>
      <c r="E8184" s="25">
        <f>HLOOKUP(Eingabe!$C$6,Kalkulationen!$T$1:$U$8762,A8185)</f>
        <v>5.4640916557928279E-4</v>
      </c>
    </row>
    <row r="8185" spans="1:5" x14ac:dyDescent="0.15">
      <c r="A8185" s="17">
        <v>8185</v>
      </c>
      <c r="E8185" s="25">
        <f>HLOOKUP(Eingabe!$C$6,Kalkulationen!$T$1:$U$8762,A8186)</f>
        <v>5.4640916557928279E-4</v>
      </c>
    </row>
    <row r="8186" spans="1:5" x14ac:dyDescent="0.15">
      <c r="A8186" s="17">
        <v>8186</v>
      </c>
      <c r="E8186" s="25">
        <f>HLOOKUP(Eingabe!$C$6,Kalkulationen!$T$1:$U$8762,A8187)</f>
        <v>5.4640916557928279E-4</v>
      </c>
    </row>
    <row r="8187" spans="1:5" x14ac:dyDescent="0.15">
      <c r="A8187" s="17">
        <v>8187</v>
      </c>
      <c r="E8187" s="25">
        <f>HLOOKUP(Eingabe!$C$6,Kalkulationen!$T$1:$U$8762,A8188)</f>
        <v>5.4640916557928279E-4</v>
      </c>
    </row>
    <row r="8188" spans="1:5" x14ac:dyDescent="0.15">
      <c r="A8188" s="17">
        <v>8188</v>
      </c>
      <c r="E8188" s="25">
        <f>HLOOKUP(Eingabe!$C$6,Kalkulationen!$T$1:$U$8762,A8189)</f>
        <v>5.4640916557928279E-4</v>
      </c>
    </row>
    <row r="8189" spans="1:5" x14ac:dyDescent="0.15">
      <c r="A8189" s="17">
        <v>8189</v>
      </c>
      <c r="E8189" s="25">
        <f>HLOOKUP(Eingabe!$C$6,Kalkulationen!$T$1:$U$8762,A8190)</f>
        <v>5.4640916557928279E-4</v>
      </c>
    </row>
    <row r="8190" spans="1:5" x14ac:dyDescent="0.15">
      <c r="A8190" s="17">
        <v>8190</v>
      </c>
      <c r="E8190" s="25">
        <f>HLOOKUP(Eingabe!$C$6,Kalkulationen!$T$1:$U$8762,A8191)</f>
        <v>5.4640916557928279E-4</v>
      </c>
    </row>
    <row r="8191" spans="1:5" x14ac:dyDescent="0.15">
      <c r="A8191" s="17">
        <v>8191</v>
      </c>
      <c r="E8191" s="25">
        <f>HLOOKUP(Eingabe!$C$6,Kalkulationen!$T$1:$U$8762,A8192)</f>
        <v>5.4640916557928279E-4</v>
      </c>
    </row>
    <row r="8192" spans="1:5" x14ac:dyDescent="0.15">
      <c r="A8192" s="17">
        <v>8192</v>
      </c>
      <c r="E8192" s="25">
        <f>HLOOKUP(Eingabe!$C$6,Kalkulationen!$T$1:$U$8762,A8193)</f>
        <v>5.4640916557928279E-4</v>
      </c>
    </row>
    <row r="8193" spans="1:5" x14ac:dyDescent="0.15">
      <c r="A8193" s="17">
        <v>8193</v>
      </c>
      <c r="E8193" s="25">
        <f>HLOOKUP(Eingabe!$C$6,Kalkulationen!$T$1:$U$8762,A8194)</f>
        <v>5.4640916557928279E-4</v>
      </c>
    </row>
    <row r="8194" spans="1:5" x14ac:dyDescent="0.15">
      <c r="A8194" s="17">
        <v>8194</v>
      </c>
      <c r="E8194" s="25">
        <f>HLOOKUP(Eingabe!$C$6,Kalkulationen!$T$1:$U$8762,A8195)</f>
        <v>5.4640916557928279E-4</v>
      </c>
    </row>
    <row r="8195" spans="1:5" x14ac:dyDescent="0.15">
      <c r="A8195" s="17">
        <v>8195</v>
      </c>
      <c r="E8195" s="25">
        <f>HLOOKUP(Eingabe!$C$6,Kalkulationen!$T$1:$U$8762,A8196)</f>
        <v>5.4640916557928279E-4</v>
      </c>
    </row>
    <row r="8196" spans="1:5" x14ac:dyDescent="0.15">
      <c r="A8196" s="17">
        <v>8196</v>
      </c>
      <c r="E8196" s="25">
        <f>HLOOKUP(Eingabe!$C$6,Kalkulationen!$T$1:$U$8762,A8197)</f>
        <v>5.4640916557928279E-4</v>
      </c>
    </row>
    <row r="8197" spans="1:5" x14ac:dyDescent="0.15">
      <c r="A8197" s="17">
        <v>8197</v>
      </c>
      <c r="E8197" s="25">
        <f>HLOOKUP(Eingabe!$C$6,Kalkulationen!$T$1:$U$8762,A8198)</f>
        <v>5.4640916557928279E-4</v>
      </c>
    </row>
    <row r="8198" spans="1:5" x14ac:dyDescent="0.15">
      <c r="A8198" s="17">
        <v>8198</v>
      </c>
      <c r="E8198" s="25">
        <f>HLOOKUP(Eingabe!$C$6,Kalkulationen!$T$1:$U$8762,A8199)</f>
        <v>5.4640916557928279E-4</v>
      </c>
    </row>
    <row r="8199" spans="1:5" x14ac:dyDescent="0.15">
      <c r="A8199" s="17">
        <v>8199</v>
      </c>
      <c r="E8199" s="25">
        <f>HLOOKUP(Eingabe!$C$6,Kalkulationen!$T$1:$U$8762,A8200)</f>
        <v>5.4640916557928279E-4</v>
      </c>
    </row>
    <row r="8200" spans="1:5" x14ac:dyDescent="0.15">
      <c r="A8200" s="17">
        <v>8200</v>
      </c>
      <c r="E8200" s="25">
        <f>HLOOKUP(Eingabe!$C$6,Kalkulationen!$T$1:$U$8762,A8201)</f>
        <v>5.4640916557928279E-4</v>
      </c>
    </row>
    <row r="8201" spans="1:5" x14ac:dyDescent="0.15">
      <c r="A8201" s="17">
        <v>8201</v>
      </c>
      <c r="E8201" s="25">
        <f>HLOOKUP(Eingabe!$C$6,Kalkulationen!$T$1:$U$8762,A8202)</f>
        <v>5.4640916557928279E-4</v>
      </c>
    </row>
    <row r="8202" spans="1:5" x14ac:dyDescent="0.15">
      <c r="A8202" s="17">
        <v>8202</v>
      </c>
      <c r="E8202" s="25">
        <f>HLOOKUP(Eingabe!$C$6,Kalkulationen!$T$1:$U$8762,A8203)</f>
        <v>5.4640916557928279E-4</v>
      </c>
    </row>
    <row r="8203" spans="1:5" x14ac:dyDescent="0.15">
      <c r="A8203" s="17">
        <v>8203</v>
      </c>
      <c r="E8203" s="25">
        <f>HLOOKUP(Eingabe!$C$6,Kalkulationen!$T$1:$U$8762,A8204)</f>
        <v>5.4640916557928279E-4</v>
      </c>
    </row>
    <row r="8204" spans="1:5" x14ac:dyDescent="0.15">
      <c r="A8204" s="17">
        <v>8204</v>
      </c>
      <c r="E8204" s="25">
        <f>HLOOKUP(Eingabe!$C$6,Kalkulationen!$T$1:$U$8762,A8205)</f>
        <v>5.4640916557928279E-4</v>
      </c>
    </row>
    <row r="8205" spans="1:5" x14ac:dyDescent="0.15">
      <c r="A8205" s="17">
        <v>8205</v>
      </c>
      <c r="E8205" s="25">
        <f>HLOOKUP(Eingabe!$C$6,Kalkulationen!$T$1:$U$8762,A8206)</f>
        <v>5.4640916557928279E-4</v>
      </c>
    </row>
    <row r="8206" spans="1:5" x14ac:dyDescent="0.15">
      <c r="A8206" s="17">
        <v>8206</v>
      </c>
      <c r="E8206" s="25">
        <f>HLOOKUP(Eingabe!$C$6,Kalkulationen!$T$1:$U$8762,A8207)</f>
        <v>5.4640916557928279E-4</v>
      </c>
    </row>
    <row r="8207" spans="1:5" x14ac:dyDescent="0.15">
      <c r="A8207" s="17">
        <v>8207</v>
      </c>
      <c r="E8207" s="25">
        <f>HLOOKUP(Eingabe!$C$6,Kalkulationen!$T$1:$U$8762,A8208)</f>
        <v>5.4640916557928279E-4</v>
      </c>
    </row>
    <row r="8208" spans="1:5" x14ac:dyDescent="0.15">
      <c r="A8208" s="17">
        <v>8208</v>
      </c>
      <c r="E8208" s="25">
        <f>HLOOKUP(Eingabe!$C$6,Kalkulationen!$T$1:$U$8762,A8209)</f>
        <v>5.4640916557928279E-4</v>
      </c>
    </row>
    <row r="8209" spans="1:5" x14ac:dyDescent="0.15">
      <c r="A8209" s="17">
        <v>8209</v>
      </c>
      <c r="E8209" s="25">
        <f>HLOOKUP(Eingabe!$C$6,Kalkulationen!$T$1:$U$8762,A8210)</f>
        <v>5.4640916557928279E-4</v>
      </c>
    </row>
    <row r="8210" spans="1:5" x14ac:dyDescent="0.15">
      <c r="A8210" s="17">
        <v>8210</v>
      </c>
      <c r="E8210" s="25">
        <f>HLOOKUP(Eingabe!$C$6,Kalkulationen!$T$1:$U$8762,A8211)</f>
        <v>5.4640916557928279E-4</v>
      </c>
    </row>
    <row r="8211" spans="1:5" x14ac:dyDescent="0.15">
      <c r="A8211" s="17">
        <v>8211</v>
      </c>
      <c r="E8211" s="25">
        <f>HLOOKUP(Eingabe!$C$6,Kalkulationen!$T$1:$U$8762,A8212)</f>
        <v>5.4640916557928279E-4</v>
      </c>
    </row>
    <row r="8212" spans="1:5" x14ac:dyDescent="0.15">
      <c r="A8212" s="17">
        <v>8212</v>
      </c>
      <c r="E8212" s="25">
        <f>HLOOKUP(Eingabe!$C$6,Kalkulationen!$T$1:$U$8762,A8213)</f>
        <v>5.4640916557928279E-4</v>
      </c>
    </row>
    <row r="8213" spans="1:5" x14ac:dyDescent="0.15">
      <c r="A8213" s="17">
        <v>8213</v>
      </c>
      <c r="E8213" s="25">
        <f>HLOOKUP(Eingabe!$C$6,Kalkulationen!$T$1:$U$8762,A8214)</f>
        <v>5.4640916557928279E-4</v>
      </c>
    </row>
    <row r="8214" spans="1:5" x14ac:dyDescent="0.15">
      <c r="A8214" s="17">
        <v>8214</v>
      </c>
      <c r="E8214" s="25">
        <f>HLOOKUP(Eingabe!$C$6,Kalkulationen!$T$1:$U$8762,A8215)</f>
        <v>5.4640916557928279E-4</v>
      </c>
    </row>
    <row r="8215" spans="1:5" x14ac:dyDescent="0.15">
      <c r="A8215" s="17">
        <v>8215</v>
      </c>
      <c r="E8215" s="25">
        <f>HLOOKUP(Eingabe!$C$6,Kalkulationen!$T$1:$U$8762,A8216)</f>
        <v>5.4640916557928279E-4</v>
      </c>
    </row>
    <row r="8216" spans="1:5" x14ac:dyDescent="0.15">
      <c r="A8216" s="17">
        <v>8216</v>
      </c>
      <c r="E8216" s="25">
        <f>HLOOKUP(Eingabe!$C$6,Kalkulationen!$T$1:$U$8762,A8217)</f>
        <v>5.4640916557928279E-4</v>
      </c>
    </row>
    <row r="8217" spans="1:5" x14ac:dyDescent="0.15">
      <c r="A8217" s="17">
        <v>8217</v>
      </c>
      <c r="E8217" s="25">
        <f>HLOOKUP(Eingabe!$C$6,Kalkulationen!$T$1:$U$8762,A8218)</f>
        <v>5.4640916557928279E-4</v>
      </c>
    </row>
    <row r="8218" spans="1:5" x14ac:dyDescent="0.15">
      <c r="A8218" s="17">
        <v>8218</v>
      </c>
      <c r="E8218" s="25">
        <f>HLOOKUP(Eingabe!$C$6,Kalkulationen!$T$1:$U$8762,A8219)</f>
        <v>5.4640916557928279E-4</v>
      </c>
    </row>
    <row r="8219" spans="1:5" x14ac:dyDescent="0.15">
      <c r="A8219" s="17">
        <v>8219</v>
      </c>
      <c r="E8219" s="25">
        <f>HLOOKUP(Eingabe!$C$6,Kalkulationen!$T$1:$U$8762,A8220)</f>
        <v>5.4640916557928279E-4</v>
      </c>
    </row>
    <row r="8220" spans="1:5" x14ac:dyDescent="0.15">
      <c r="A8220" s="17">
        <v>8220</v>
      </c>
      <c r="E8220" s="25">
        <f>HLOOKUP(Eingabe!$C$6,Kalkulationen!$T$1:$U$8762,A8221)</f>
        <v>5.4640916557928279E-4</v>
      </c>
    </row>
    <row r="8221" spans="1:5" x14ac:dyDescent="0.15">
      <c r="A8221" s="17">
        <v>8221</v>
      </c>
      <c r="E8221" s="25">
        <f>HLOOKUP(Eingabe!$C$6,Kalkulationen!$T$1:$U$8762,A8222)</f>
        <v>5.4640916557928279E-4</v>
      </c>
    </row>
    <row r="8222" spans="1:5" x14ac:dyDescent="0.15">
      <c r="A8222" s="17">
        <v>8222</v>
      </c>
      <c r="E8222" s="25">
        <f>HLOOKUP(Eingabe!$C$6,Kalkulationen!$T$1:$U$8762,A8223)</f>
        <v>5.4640916557928279E-4</v>
      </c>
    </row>
    <row r="8223" spans="1:5" x14ac:dyDescent="0.15">
      <c r="A8223" s="17">
        <v>8223</v>
      </c>
      <c r="E8223" s="25">
        <f>HLOOKUP(Eingabe!$C$6,Kalkulationen!$T$1:$U$8762,A8224)</f>
        <v>5.4640916557928279E-4</v>
      </c>
    </row>
    <row r="8224" spans="1:5" x14ac:dyDescent="0.15">
      <c r="A8224" s="17">
        <v>8224</v>
      </c>
      <c r="E8224" s="25">
        <f>HLOOKUP(Eingabe!$C$6,Kalkulationen!$T$1:$U$8762,A8225)</f>
        <v>5.4640916557928279E-4</v>
      </c>
    </row>
    <row r="8225" spans="1:5" x14ac:dyDescent="0.15">
      <c r="A8225" s="17">
        <v>8225</v>
      </c>
      <c r="E8225" s="25">
        <f>HLOOKUP(Eingabe!$C$6,Kalkulationen!$T$1:$U$8762,A8226)</f>
        <v>5.4640916557928279E-4</v>
      </c>
    </row>
    <row r="8226" spans="1:5" x14ac:dyDescent="0.15">
      <c r="A8226" s="17">
        <v>8226</v>
      </c>
      <c r="E8226" s="25">
        <f>HLOOKUP(Eingabe!$C$6,Kalkulationen!$T$1:$U$8762,A8227)</f>
        <v>5.4640916557928279E-4</v>
      </c>
    </row>
    <row r="8227" spans="1:5" x14ac:dyDescent="0.15">
      <c r="A8227" s="17">
        <v>8227</v>
      </c>
      <c r="E8227" s="25">
        <f>HLOOKUP(Eingabe!$C$6,Kalkulationen!$T$1:$U$8762,A8228)</f>
        <v>5.4640916557928279E-4</v>
      </c>
    </row>
    <row r="8228" spans="1:5" x14ac:dyDescent="0.15">
      <c r="A8228" s="17">
        <v>8228</v>
      </c>
      <c r="E8228" s="25">
        <f>HLOOKUP(Eingabe!$C$6,Kalkulationen!$T$1:$U$8762,A8229)</f>
        <v>5.4640916557928279E-4</v>
      </c>
    </row>
    <row r="8229" spans="1:5" x14ac:dyDescent="0.15">
      <c r="A8229" s="17">
        <v>8229</v>
      </c>
      <c r="E8229" s="25">
        <f>HLOOKUP(Eingabe!$C$6,Kalkulationen!$T$1:$U$8762,A8230)</f>
        <v>5.4640916557928279E-4</v>
      </c>
    </row>
    <row r="8230" spans="1:5" x14ac:dyDescent="0.15">
      <c r="A8230" s="17">
        <v>8230</v>
      </c>
      <c r="E8230" s="25">
        <f>HLOOKUP(Eingabe!$C$6,Kalkulationen!$T$1:$U$8762,A8231)</f>
        <v>5.4640916557928279E-4</v>
      </c>
    </row>
    <row r="8231" spans="1:5" x14ac:dyDescent="0.15">
      <c r="A8231" s="17">
        <v>8231</v>
      </c>
      <c r="E8231" s="25">
        <f>HLOOKUP(Eingabe!$C$6,Kalkulationen!$T$1:$U$8762,A8232)</f>
        <v>5.4640916557928279E-4</v>
      </c>
    </row>
    <row r="8232" spans="1:5" x14ac:dyDescent="0.15">
      <c r="A8232" s="17">
        <v>8232</v>
      </c>
      <c r="E8232" s="25">
        <f>HLOOKUP(Eingabe!$C$6,Kalkulationen!$T$1:$U$8762,A8233)</f>
        <v>5.4640916557928279E-4</v>
      </c>
    </row>
    <row r="8233" spans="1:5" x14ac:dyDescent="0.15">
      <c r="A8233" s="17">
        <v>8233</v>
      </c>
      <c r="E8233" s="25">
        <f>HLOOKUP(Eingabe!$C$6,Kalkulationen!$T$1:$U$8762,A8234)</f>
        <v>5.4640916557928279E-4</v>
      </c>
    </row>
    <row r="8234" spans="1:5" x14ac:dyDescent="0.15">
      <c r="A8234" s="17">
        <v>8234</v>
      </c>
      <c r="E8234" s="25">
        <f>HLOOKUP(Eingabe!$C$6,Kalkulationen!$T$1:$U$8762,A8235)</f>
        <v>5.4640916557928279E-4</v>
      </c>
    </row>
    <row r="8235" spans="1:5" x14ac:dyDescent="0.15">
      <c r="A8235" s="17">
        <v>8235</v>
      </c>
      <c r="E8235" s="25">
        <f>HLOOKUP(Eingabe!$C$6,Kalkulationen!$T$1:$U$8762,A8236)</f>
        <v>5.4640916557928279E-4</v>
      </c>
    </row>
    <row r="8236" spans="1:5" x14ac:dyDescent="0.15">
      <c r="A8236" s="17">
        <v>8236</v>
      </c>
      <c r="E8236" s="25">
        <f>HLOOKUP(Eingabe!$C$6,Kalkulationen!$T$1:$U$8762,A8237)</f>
        <v>5.4640916557928279E-4</v>
      </c>
    </row>
    <row r="8237" spans="1:5" x14ac:dyDescent="0.15">
      <c r="A8237" s="17">
        <v>8237</v>
      </c>
      <c r="E8237" s="25">
        <f>HLOOKUP(Eingabe!$C$6,Kalkulationen!$T$1:$U$8762,A8238)</f>
        <v>5.4640916557928279E-4</v>
      </c>
    </row>
    <row r="8238" spans="1:5" x14ac:dyDescent="0.15">
      <c r="A8238" s="17">
        <v>8238</v>
      </c>
      <c r="E8238" s="25">
        <f>HLOOKUP(Eingabe!$C$6,Kalkulationen!$T$1:$U$8762,A8239)</f>
        <v>5.4640916557928279E-4</v>
      </c>
    </row>
    <row r="8239" spans="1:5" x14ac:dyDescent="0.15">
      <c r="A8239" s="17">
        <v>8239</v>
      </c>
      <c r="E8239" s="25">
        <f>HLOOKUP(Eingabe!$C$6,Kalkulationen!$T$1:$U$8762,A8240)</f>
        <v>5.4640916557928279E-4</v>
      </c>
    </row>
    <row r="8240" spans="1:5" x14ac:dyDescent="0.15">
      <c r="A8240" s="17">
        <v>8240</v>
      </c>
      <c r="E8240" s="25">
        <f>HLOOKUP(Eingabe!$C$6,Kalkulationen!$T$1:$U$8762,A8241)</f>
        <v>5.4640916557928279E-4</v>
      </c>
    </row>
    <row r="8241" spans="1:5" x14ac:dyDescent="0.15">
      <c r="A8241" s="17">
        <v>8241</v>
      </c>
      <c r="E8241" s="25">
        <f>HLOOKUP(Eingabe!$C$6,Kalkulationen!$T$1:$U$8762,A8242)</f>
        <v>5.4640916557928279E-4</v>
      </c>
    </row>
    <row r="8242" spans="1:5" x14ac:dyDescent="0.15">
      <c r="A8242" s="17">
        <v>8242</v>
      </c>
      <c r="E8242" s="25">
        <f>HLOOKUP(Eingabe!$C$6,Kalkulationen!$T$1:$U$8762,A8243)</f>
        <v>5.4640916557928279E-4</v>
      </c>
    </row>
    <row r="8243" spans="1:5" x14ac:dyDescent="0.15">
      <c r="A8243" s="17">
        <v>8243</v>
      </c>
      <c r="E8243" s="25">
        <f>HLOOKUP(Eingabe!$C$6,Kalkulationen!$T$1:$U$8762,A8244)</f>
        <v>2.8936731896601203E-4</v>
      </c>
    </row>
    <row r="8244" spans="1:5" x14ac:dyDescent="0.15">
      <c r="A8244" s="17">
        <v>8244</v>
      </c>
      <c r="E8244" s="25">
        <f>HLOOKUP(Eingabe!$C$6,Kalkulationen!$T$1:$U$8762,A8245)</f>
        <v>2.8936731896601203E-4</v>
      </c>
    </row>
    <row r="8245" spans="1:5" x14ac:dyDescent="0.15">
      <c r="A8245" s="17">
        <v>8245</v>
      </c>
      <c r="E8245" s="25">
        <f>HLOOKUP(Eingabe!$C$6,Kalkulationen!$T$1:$U$8762,A8246)</f>
        <v>2.8936731896601203E-4</v>
      </c>
    </row>
    <row r="8246" spans="1:5" x14ac:dyDescent="0.15">
      <c r="A8246" s="17">
        <v>8246</v>
      </c>
      <c r="E8246" s="25">
        <f>HLOOKUP(Eingabe!$C$6,Kalkulationen!$T$1:$U$8762,A8247)</f>
        <v>2.8936731896601203E-4</v>
      </c>
    </row>
    <row r="8247" spans="1:5" x14ac:dyDescent="0.15">
      <c r="A8247" s="17">
        <v>8247</v>
      </c>
      <c r="E8247" s="25">
        <f>HLOOKUP(Eingabe!$C$6,Kalkulationen!$T$1:$U$8762,A8248)</f>
        <v>2.8936731896601203E-4</v>
      </c>
    </row>
    <row r="8248" spans="1:5" x14ac:dyDescent="0.15">
      <c r="A8248" s="17">
        <v>8248</v>
      </c>
      <c r="E8248" s="25">
        <f>HLOOKUP(Eingabe!$C$6,Kalkulationen!$T$1:$U$8762,A8249)</f>
        <v>2.8936731896601203E-4</v>
      </c>
    </row>
    <row r="8249" spans="1:5" x14ac:dyDescent="0.15">
      <c r="A8249" s="17">
        <v>8249</v>
      </c>
      <c r="E8249" s="25">
        <f>HLOOKUP(Eingabe!$C$6,Kalkulationen!$T$1:$U$8762,A8250)</f>
        <v>2.8936731896601203E-4</v>
      </c>
    </row>
    <row r="8250" spans="1:5" x14ac:dyDescent="0.15">
      <c r="A8250" s="17">
        <v>8250</v>
      </c>
      <c r="E8250" s="25">
        <f>HLOOKUP(Eingabe!$C$6,Kalkulationen!$T$1:$U$8762,A8251)</f>
        <v>2.8936731896601203E-4</v>
      </c>
    </row>
    <row r="8251" spans="1:5" x14ac:dyDescent="0.15">
      <c r="A8251" s="17">
        <v>8251</v>
      </c>
      <c r="E8251" s="25">
        <f>HLOOKUP(Eingabe!$C$6,Kalkulationen!$T$1:$U$8762,A8252)</f>
        <v>2.8936731896601203E-4</v>
      </c>
    </row>
    <row r="8252" spans="1:5" x14ac:dyDescent="0.15">
      <c r="A8252" s="17">
        <v>8252</v>
      </c>
      <c r="E8252" s="25">
        <f>HLOOKUP(Eingabe!$C$6,Kalkulationen!$T$1:$U$8762,A8253)</f>
        <v>2.8936731896601203E-4</v>
      </c>
    </row>
    <row r="8253" spans="1:5" x14ac:dyDescent="0.15">
      <c r="A8253" s="17">
        <v>8253</v>
      </c>
      <c r="E8253" s="25">
        <f>HLOOKUP(Eingabe!$C$6,Kalkulationen!$T$1:$U$8762,A8254)</f>
        <v>2.8936731896601203E-4</v>
      </c>
    </row>
    <row r="8254" spans="1:5" x14ac:dyDescent="0.15">
      <c r="A8254" s="17">
        <v>8254</v>
      </c>
      <c r="E8254" s="25">
        <f>HLOOKUP(Eingabe!$C$6,Kalkulationen!$T$1:$U$8762,A8255)</f>
        <v>2.8936731896601203E-4</v>
      </c>
    </row>
    <row r="8255" spans="1:5" x14ac:dyDescent="0.15">
      <c r="A8255" s="17">
        <v>8255</v>
      </c>
      <c r="E8255" s="25">
        <f>HLOOKUP(Eingabe!$C$6,Kalkulationen!$T$1:$U$8762,A8256)</f>
        <v>2.8936731896601203E-4</v>
      </c>
    </row>
    <row r="8256" spans="1:5" x14ac:dyDescent="0.15">
      <c r="A8256" s="17">
        <v>8256</v>
      </c>
      <c r="E8256" s="25">
        <f>HLOOKUP(Eingabe!$C$6,Kalkulationen!$T$1:$U$8762,A8257)</f>
        <v>2.8936731896601203E-4</v>
      </c>
    </row>
    <row r="8257" spans="1:5" x14ac:dyDescent="0.15">
      <c r="A8257" s="17">
        <v>8257</v>
      </c>
      <c r="E8257" s="25">
        <f>HLOOKUP(Eingabe!$C$6,Kalkulationen!$T$1:$U$8762,A8258)</f>
        <v>2.8936731896601203E-4</v>
      </c>
    </row>
    <row r="8258" spans="1:5" x14ac:dyDescent="0.15">
      <c r="A8258" s="17">
        <v>8258</v>
      </c>
      <c r="E8258" s="25">
        <f>HLOOKUP(Eingabe!$C$6,Kalkulationen!$T$1:$U$8762,A8259)</f>
        <v>2.8936731896601203E-4</v>
      </c>
    </row>
    <row r="8259" spans="1:5" x14ac:dyDescent="0.15">
      <c r="A8259" s="17">
        <v>8259</v>
      </c>
      <c r="E8259" s="25">
        <f>HLOOKUP(Eingabe!$C$6,Kalkulationen!$T$1:$U$8762,A8260)</f>
        <v>2.8936731896601203E-4</v>
      </c>
    </row>
    <row r="8260" spans="1:5" x14ac:dyDescent="0.15">
      <c r="A8260" s="17">
        <v>8260</v>
      </c>
      <c r="E8260" s="25">
        <f>HLOOKUP(Eingabe!$C$6,Kalkulationen!$T$1:$U$8762,A8261)</f>
        <v>2.8936731896601203E-4</v>
      </c>
    </row>
    <row r="8261" spans="1:5" x14ac:dyDescent="0.15">
      <c r="A8261" s="17">
        <v>8261</v>
      </c>
      <c r="E8261" s="25">
        <f>HLOOKUP(Eingabe!$C$6,Kalkulationen!$T$1:$U$8762,A8262)</f>
        <v>2.8936731896601203E-4</v>
      </c>
    </row>
    <row r="8262" spans="1:5" x14ac:dyDescent="0.15">
      <c r="A8262" s="17">
        <v>8262</v>
      </c>
      <c r="E8262" s="25">
        <f>HLOOKUP(Eingabe!$C$6,Kalkulationen!$T$1:$U$8762,A8263)</f>
        <v>2.8936731896601203E-4</v>
      </c>
    </row>
    <row r="8263" spans="1:5" x14ac:dyDescent="0.15">
      <c r="A8263" s="17">
        <v>8263</v>
      </c>
      <c r="E8263" s="25">
        <f>HLOOKUP(Eingabe!$C$6,Kalkulationen!$T$1:$U$8762,A8264)</f>
        <v>2.8936731896601203E-4</v>
      </c>
    </row>
    <row r="8264" spans="1:5" x14ac:dyDescent="0.15">
      <c r="A8264" s="17">
        <v>8264</v>
      </c>
      <c r="E8264" s="25">
        <f>HLOOKUP(Eingabe!$C$6,Kalkulationen!$T$1:$U$8762,A8265)</f>
        <v>2.8936731896601203E-4</v>
      </c>
    </row>
    <row r="8265" spans="1:5" x14ac:dyDescent="0.15">
      <c r="A8265" s="17">
        <v>8265</v>
      </c>
      <c r="E8265" s="25">
        <f>HLOOKUP(Eingabe!$C$6,Kalkulationen!$T$1:$U$8762,A8266)</f>
        <v>2.8936731896601203E-4</v>
      </c>
    </row>
    <row r="8266" spans="1:5" x14ac:dyDescent="0.15">
      <c r="A8266" s="17">
        <v>8266</v>
      </c>
      <c r="E8266" s="25">
        <f>HLOOKUP(Eingabe!$C$6,Kalkulationen!$T$1:$U$8762,A8267)</f>
        <v>2.8936731896601203E-4</v>
      </c>
    </row>
    <row r="8267" spans="1:5" x14ac:dyDescent="0.15">
      <c r="A8267" s="17">
        <v>8267</v>
      </c>
      <c r="E8267" s="25">
        <f>HLOOKUP(Eingabe!$C$6,Kalkulationen!$T$1:$U$8762,A8268)</f>
        <v>2.8936731896601203E-4</v>
      </c>
    </row>
    <row r="8268" spans="1:5" x14ac:dyDescent="0.15">
      <c r="A8268" s="17">
        <v>8268</v>
      </c>
      <c r="E8268" s="25">
        <f>HLOOKUP(Eingabe!$C$6,Kalkulationen!$T$1:$U$8762,A8269)</f>
        <v>2.8936731896601203E-4</v>
      </c>
    </row>
    <row r="8269" spans="1:5" x14ac:dyDescent="0.15">
      <c r="A8269" s="17">
        <v>8269</v>
      </c>
      <c r="E8269" s="25">
        <f>HLOOKUP(Eingabe!$C$6,Kalkulationen!$T$1:$U$8762,A8270)</f>
        <v>2.8936731896601203E-4</v>
      </c>
    </row>
    <row r="8270" spans="1:5" x14ac:dyDescent="0.15">
      <c r="A8270" s="17">
        <v>8270</v>
      </c>
      <c r="E8270" s="25">
        <f>HLOOKUP(Eingabe!$C$6,Kalkulationen!$T$1:$U$8762,A8271)</f>
        <v>2.8936731896601203E-4</v>
      </c>
    </row>
    <row r="8271" spans="1:5" x14ac:dyDescent="0.15">
      <c r="A8271" s="17">
        <v>8271</v>
      </c>
      <c r="E8271" s="25">
        <f>HLOOKUP(Eingabe!$C$6,Kalkulationen!$T$1:$U$8762,A8272)</f>
        <v>2.8936731896601203E-4</v>
      </c>
    </row>
    <row r="8272" spans="1:5" x14ac:dyDescent="0.15">
      <c r="A8272" s="17">
        <v>8272</v>
      </c>
      <c r="E8272" s="25">
        <f>HLOOKUP(Eingabe!$C$6,Kalkulationen!$T$1:$U$8762,A8273)</f>
        <v>2.8936731896601203E-4</v>
      </c>
    </row>
    <row r="8273" spans="1:5" x14ac:dyDescent="0.15">
      <c r="A8273" s="17">
        <v>8273</v>
      </c>
      <c r="E8273" s="25">
        <f>HLOOKUP(Eingabe!$C$6,Kalkulationen!$T$1:$U$8762,A8274)</f>
        <v>2.8936731896601203E-4</v>
      </c>
    </row>
    <row r="8274" spans="1:5" x14ac:dyDescent="0.15">
      <c r="A8274" s="17">
        <v>8274</v>
      </c>
      <c r="E8274" s="25">
        <f>HLOOKUP(Eingabe!$C$6,Kalkulationen!$T$1:$U$8762,A8275)</f>
        <v>2.8936731896601203E-4</v>
      </c>
    </row>
    <row r="8275" spans="1:5" x14ac:dyDescent="0.15">
      <c r="A8275" s="17">
        <v>8275</v>
      </c>
      <c r="E8275" s="25">
        <f>HLOOKUP(Eingabe!$C$6,Kalkulationen!$T$1:$U$8762,A8276)</f>
        <v>2.8936731896601203E-4</v>
      </c>
    </row>
    <row r="8276" spans="1:5" x14ac:dyDescent="0.15">
      <c r="A8276" s="17">
        <v>8276</v>
      </c>
      <c r="E8276" s="25">
        <f>HLOOKUP(Eingabe!$C$6,Kalkulationen!$T$1:$U$8762,A8277)</f>
        <v>2.8936731896601203E-4</v>
      </c>
    </row>
    <row r="8277" spans="1:5" x14ac:dyDescent="0.15">
      <c r="A8277" s="17">
        <v>8277</v>
      </c>
      <c r="E8277" s="25">
        <f>HLOOKUP(Eingabe!$C$6,Kalkulationen!$T$1:$U$8762,A8278)</f>
        <v>2.8936731896601203E-4</v>
      </c>
    </row>
    <row r="8278" spans="1:5" x14ac:dyDescent="0.15">
      <c r="A8278" s="17">
        <v>8278</v>
      </c>
      <c r="E8278" s="25">
        <f>HLOOKUP(Eingabe!$C$6,Kalkulationen!$T$1:$U$8762,A8279)</f>
        <v>2.8936731896601203E-4</v>
      </c>
    </row>
    <row r="8279" spans="1:5" x14ac:dyDescent="0.15">
      <c r="A8279" s="17">
        <v>8279</v>
      </c>
      <c r="E8279" s="25">
        <f>HLOOKUP(Eingabe!$C$6,Kalkulationen!$T$1:$U$8762,A8280)</f>
        <v>2.8936731896601203E-4</v>
      </c>
    </row>
    <row r="8280" spans="1:5" x14ac:dyDescent="0.15">
      <c r="A8280" s="17">
        <v>8280</v>
      </c>
      <c r="E8280" s="25">
        <f>HLOOKUP(Eingabe!$C$6,Kalkulationen!$T$1:$U$8762,A8281)</f>
        <v>2.8936731896601203E-4</v>
      </c>
    </row>
    <row r="8281" spans="1:5" x14ac:dyDescent="0.15">
      <c r="A8281" s="17">
        <v>8281</v>
      </c>
      <c r="E8281" s="25">
        <f>HLOOKUP(Eingabe!$C$6,Kalkulationen!$T$1:$U$8762,A8282)</f>
        <v>2.8936731896601203E-4</v>
      </c>
    </row>
    <row r="8282" spans="1:5" x14ac:dyDescent="0.15">
      <c r="A8282" s="17">
        <v>8282</v>
      </c>
      <c r="E8282" s="25">
        <f>HLOOKUP(Eingabe!$C$6,Kalkulationen!$T$1:$U$8762,A8283)</f>
        <v>2.8936731896601203E-4</v>
      </c>
    </row>
    <row r="8283" spans="1:5" x14ac:dyDescent="0.15">
      <c r="A8283" s="17">
        <v>8283</v>
      </c>
      <c r="E8283" s="25">
        <f>HLOOKUP(Eingabe!$C$6,Kalkulationen!$T$1:$U$8762,A8284)</f>
        <v>2.8936731896601203E-4</v>
      </c>
    </row>
    <row r="8284" spans="1:5" x14ac:dyDescent="0.15">
      <c r="A8284" s="17">
        <v>8284</v>
      </c>
      <c r="E8284" s="25">
        <f>HLOOKUP(Eingabe!$C$6,Kalkulationen!$T$1:$U$8762,A8285)</f>
        <v>2.8936731896601203E-4</v>
      </c>
    </row>
    <row r="8285" spans="1:5" x14ac:dyDescent="0.15">
      <c r="A8285" s="17">
        <v>8285</v>
      </c>
      <c r="E8285" s="25">
        <f>HLOOKUP(Eingabe!$C$6,Kalkulationen!$T$1:$U$8762,A8286)</f>
        <v>2.8936731896601203E-4</v>
      </c>
    </row>
    <row r="8286" spans="1:5" x14ac:dyDescent="0.15">
      <c r="A8286" s="17">
        <v>8286</v>
      </c>
      <c r="E8286" s="25">
        <f>HLOOKUP(Eingabe!$C$6,Kalkulationen!$T$1:$U$8762,A8287)</f>
        <v>2.8936731896601203E-4</v>
      </c>
    </row>
    <row r="8287" spans="1:5" x14ac:dyDescent="0.15">
      <c r="A8287" s="17">
        <v>8287</v>
      </c>
      <c r="E8287" s="25">
        <f>HLOOKUP(Eingabe!$C$6,Kalkulationen!$T$1:$U$8762,A8288)</f>
        <v>2.8936731896601203E-4</v>
      </c>
    </row>
    <row r="8288" spans="1:5" x14ac:dyDescent="0.15">
      <c r="A8288" s="17">
        <v>8288</v>
      </c>
      <c r="E8288" s="25">
        <f>HLOOKUP(Eingabe!$C$6,Kalkulationen!$T$1:$U$8762,A8289)</f>
        <v>2.8936731896601203E-4</v>
      </c>
    </row>
    <row r="8289" spans="1:5" x14ac:dyDescent="0.15">
      <c r="A8289" s="17">
        <v>8289</v>
      </c>
      <c r="E8289" s="25">
        <f>HLOOKUP(Eingabe!$C$6,Kalkulationen!$T$1:$U$8762,A8290)</f>
        <v>2.8936731896601203E-4</v>
      </c>
    </row>
    <row r="8290" spans="1:5" x14ac:dyDescent="0.15">
      <c r="A8290" s="17">
        <v>8290</v>
      </c>
      <c r="E8290" s="25">
        <f>HLOOKUP(Eingabe!$C$6,Kalkulationen!$T$1:$U$8762,A8291)</f>
        <v>2.8936731896601203E-4</v>
      </c>
    </row>
    <row r="8291" spans="1:5" x14ac:dyDescent="0.15">
      <c r="A8291" s="17">
        <v>8291</v>
      </c>
      <c r="E8291" s="25">
        <f>HLOOKUP(Eingabe!$C$6,Kalkulationen!$T$1:$U$8762,A8292)</f>
        <v>2.8936731896601203E-4</v>
      </c>
    </row>
    <row r="8292" spans="1:5" x14ac:dyDescent="0.15">
      <c r="A8292" s="17">
        <v>8292</v>
      </c>
      <c r="E8292" s="25">
        <f>HLOOKUP(Eingabe!$C$6,Kalkulationen!$T$1:$U$8762,A8293)</f>
        <v>2.8936731896601203E-4</v>
      </c>
    </row>
    <row r="8293" spans="1:5" x14ac:dyDescent="0.15">
      <c r="A8293" s="17">
        <v>8293</v>
      </c>
      <c r="E8293" s="25">
        <f>HLOOKUP(Eingabe!$C$6,Kalkulationen!$T$1:$U$8762,A8294)</f>
        <v>2.8936731896601203E-4</v>
      </c>
    </row>
    <row r="8294" spans="1:5" x14ac:dyDescent="0.15">
      <c r="A8294" s="17">
        <v>8294</v>
      </c>
      <c r="E8294" s="25">
        <f>HLOOKUP(Eingabe!$C$6,Kalkulationen!$T$1:$U$8762,A8295)</f>
        <v>2.8936731896601203E-4</v>
      </c>
    </row>
    <row r="8295" spans="1:5" x14ac:dyDescent="0.15">
      <c r="A8295" s="17">
        <v>8295</v>
      </c>
      <c r="E8295" s="25">
        <f>HLOOKUP(Eingabe!$C$6,Kalkulationen!$T$1:$U$8762,A8296)</f>
        <v>2.8936731896601203E-4</v>
      </c>
    </row>
    <row r="8296" spans="1:5" x14ac:dyDescent="0.15">
      <c r="A8296" s="17">
        <v>8296</v>
      </c>
      <c r="E8296" s="25">
        <f>HLOOKUP(Eingabe!$C$6,Kalkulationen!$T$1:$U$8762,A8297)</f>
        <v>2.8936731896601203E-4</v>
      </c>
    </row>
    <row r="8297" spans="1:5" x14ac:dyDescent="0.15">
      <c r="A8297" s="17">
        <v>8297</v>
      </c>
      <c r="E8297" s="25">
        <f>HLOOKUP(Eingabe!$C$6,Kalkulationen!$T$1:$U$8762,A8298)</f>
        <v>2.8936731896601203E-4</v>
      </c>
    </row>
    <row r="8298" spans="1:5" x14ac:dyDescent="0.15">
      <c r="A8298" s="17">
        <v>8298</v>
      </c>
      <c r="E8298" s="25">
        <f>HLOOKUP(Eingabe!$C$6,Kalkulationen!$T$1:$U$8762,A8299)</f>
        <v>2.8936731896601203E-4</v>
      </c>
    </row>
    <row r="8299" spans="1:5" x14ac:dyDescent="0.15">
      <c r="A8299" s="17">
        <v>8299</v>
      </c>
      <c r="E8299" s="25">
        <f>HLOOKUP(Eingabe!$C$6,Kalkulationen!$T$1:$U$8762,A8300)</f>
        <v>2.8936731896601203E-4</v>
      </c>
    </row>
    <row r="8300" spans="1:5" x14ac:dyDescent="0.15">
      <c r="A8300" s="17">
        <v>8300</v>
      </c>
      <c r="E8300" s="25">
        <f>HLOOKUP(Eingabe!$C$6,Kalkulationen!$T$1:$U$8762,A8301)</f>
        <v>2.8936731896601203E-4</v>
      </c>
    </row>
    <row r="8301" spans="1:5" x14ac:dyDescent="0.15">
      <c r="A8301" s="17">
        <v>8301</v>
      </c>
      <c r="E8301" s="25">
        <f>HLOOKUP(Eingabe!$C$6,Kalkulationen!$T$1:$U$8762,A8302)</f>
        <v>2.8936731896601203E-4</v>
      </c>
    </row>
    <row r="8302" spans="1:5" x14ac:dyDescent="0.15">
      <c r="A8302" s="17">
        <v>8302</v>
      </c>
      <c r="E8302" s="25">
        <f>HLOOKUP(Eingabe!$C$6,Kalkulationen!$T$1:$U$8762,A8303)</f>
        <v>2.8936731896601203E-4</v>
      </c>
    </row>
    <row r="8303" spans="1:5" x14ac:dyDescent="0.15">
      <c r="A8303" s="17">
        <v>8303</v>
      </c>
      <c r="E8303" s="25">
        <f>HLOOKUP(Eingabe!$C$6,Kalkulationen!$T$1:$U$8762,A8304)</f>
        <v>2.8936731896601203E-4</v>
      </c>
    </row>
    <row r="8304" spans="1:5" x14ac:dyDescent="0.15">
      <c r="A8304" s="17">
        <v>8304</v>
      </c>
      <c r="E8304" s="25">
        <f>HLOOKUP(Eingabe!$C$6,Kalkulationen!$T$1:$U$8762,A8305)</f>
        <v>2.8936731896601203E-4</v>
      </c>
    </row>
    <row r="8305" spans="1:5" x14ac:dyDescent="0.15">
      <c r="A8305" s="17">
        <v>8305</v>
      </c>
      <c r="E8305" s="25">
        <f>HLOOKUP(Eingabe!$C$6,Kalkulationen!$T$1:$U$8762,A8306)</f>
        <v>2.8936731896601203E-4</v>
      </c>
    </row>
    <row r="8306" spans="1:5" x14ac:dyDescent="0.15">
      <c r="A8306" s="17">
        <v>8306</v>
      </c>
      <c r="E8306" s="25">
        <f>HLOOKUP(Eingabe!$C$6,Kalkulationen!$T$1:$U$8762,A8307)</f>
        <v>2.8936731896601203E-4</v>
      </c>
    </row>
    <row r="8307" spans="1:5" x14ac:dyDescent="0.15">
      <c r="A8307" s="17">
        <v>8307</v>
      </c>
      <c r="E8307" s="25">
        <f>HLOOKUP(Eingabe!$C$6,Kalkulationen!$T$1:$U$8762,A8308)</f>
        <v>2.8936731896601203E-4</v>
      </c>
    </row>
    <row r="8308" spans="1:5" x14ac:dyDescent="0.15">
      <c r="A8308" s="17">
        <v>8308</v>
      </c>
      <c r="E8308" s="25">
        <f>HLOOKUP(Eingabe!$C$6,Kalkulationen!$T$1:$U$8762,A8309)</f>
        <v>2.8936731896601203E-4</v>
      </c>
    </row>
    <row r="8309" spans="1:5" x14ac:dyDescent="0.15">
      <c r="A8309" s="17">
        <v>8309</v>
      </c>
      <c r="E8309" s="25">
        <f>HLOOKUP(Eingabe!$C$6,Kalkulationen!$T$1:$U$8762,A8310)</f>
        <v>2.8936731896601203E-4</v>
      </c>
    </row>
    <row r="8310" spans="1:5" x14ac:dyDescent="0.15">
      <c r="A8310" s="17">
        <v>8310</v>
      </c>
      <c r="E8310" s="25">
        <f>HLOOKUP(Eingabe!$C$6,Kalkulationen!$T$1:$U$8762,A8311)</f>
        <v>2.8936731896601203E-4</v>
      </c>
    </row>
    <row r="8311" spans="1:5" x14ac:dyDescent="0.15">
      <c r="A8311" s="17">
        <v>8311</v>
      </c>
      <c r="E8311" s="25">
        <f>HLOOKUP(Eingabe!$C$6,Kalkulationen!$T$1:$U$8762,A8312)</f>
        <v>2.8936731896601203E-4</v>
      </c>
    </row>
    <row r="8312" spans="1:5" x14ac:dyDescent="0.15">
      <c r="A8312" s="17">
        <v>8312</v>
      </c>
      <c r="E8312" s="25">
        <f>HLOOKUP(Eingabe!$C$6,Kalkulationen!$T$1:$U$8762,A8313)</f>
        <v>2.8936731896601203E-4</v>
      </c>
    </row>
    <row r="8313" spans="1:5" x14ac:dyDescent="0.15">
      <c r="A8313" s="17">
        <v>8313</v>
      </c>
      <c r="E8313" s="25">
        <f>HLOOKUP(Eingabe!$C$6,Kalkulationen!$T$1:$U$8762,A8314)</f>
        <v>2.8936731896601203E-4</v>
      </c>
    </row>
    <row r="8314" spans="1:5" x14ac:dyDescent="0.15">
      <c r="A8314" s="17">
        <v>8314</v>
      </c>
      <c r="E8314" s="25">
        <f>HLOOKUP(Eingabe!$C$6,Kalkulationen!$T$1:$U$8762,A8315)</f>
        <v>2.8936731896601203E-4</v>
      </c>
    </row>
    <row r="8315" spans="1:5" x14ac:dyDescent="0.15">
      <c r="A8315" s="17">
        <v>8315</v>
      </c>
      <c r="E8315" s="25">
        <f>HLOOKUP(Eingabe!$C$6,Kalkulationen!$T$1:$U$8762,A8316)</f>
        <v>2.8936731896601203E-4</v>
      </c>
    </row>
    <row r="8316" spans="1:5" x14ac:dyDescent="0.15">
      <c r="A8316" s="17">
        <v>8316</v>
      </c>
      <c r="E8316" s="25">
        <f>HLOOKUP(Eingabe!$C$6,Kalkulationen!$T$1:$U$8762,A8317)</f>
        <v>2.8936731896601203E-4</v>
      </c>
    </row>
    <row r="8317" spans="1:5" x14ac:dyDescent="0.15">
      <c r="A8317" s="17">
        <v>8317</v>
      </c>
      <c r="E8317" s="25">
        <f>HLOOKUP(Eingabe!$C$6,Kalkulationen!$T$1:$U$8762,A8318)</f>
        <v>1.2936521063564778E-4</v>
      </c>
    </row>
    <row r="8318" spans="1:5" x14ac:dyDescent="0.15">
      <c r="A8318" s="17">
        <v>8318</v>
      </c>
      <c r="E8318" s="25">
        <f>HLOOKUP(Eingabe!$C$6,Kalkulationen!$T$1:$U$8762,A8319)</f>
        <v>1.2936521063564778E-4</v>
      </c>
    </row>
    <row r="8319" spans="1:5" x14ac:dyDescent="0.15">
      <c r="A8319" s="17">
        <v>8319</v>
      </c>
      <c r="E8319" s="25">
        <f>HLOOKUP(Eingabe!$C$6,Kalkulationen!$T$1:$U$8762,A8320)</f>
        <v>1.2936521063564778E-4</v>
      </c>
    </row>
    <row r="8320" spans="1:5" x14ac:dyDescent="0.15">
      <c r="A8320" s="17">
        <v>8320</v>
      </c>
      <c r="E8320" s="25">
        <f>HLOOKUP(Eingabe!$C$6,Kalkulationen!$T$1:$U$8762,A8321)</f>
        <v>1.2936521063564778E-4</v>
      </c>
    </row>
    <row r="8321" spans="1:5" x14ac:dyDescent="0.15">
      <c r="A8321" s="17">
        <v>8321</v>
      </c>
      <c r="E8321" s="25">
        <f>HLOOKUP(Eingabe!$C$6,Kalkulationen!$T$1:$U$8762,A8322)</f>
        <v>1.2936521063564778E-4</v>
      </c>
    </row>
    <row r="8322" spans="1:5" x14ac:dyDescent="0.15">
      <c r="A8322" s="17">
        <v>8322</v>
      </c>
      <c r="E8322" s="25">
        <f>HLOOKUP(Eingabe!$C$6,Kalkulationen!$T$1:$U$8762,A8323)</f>
        <v>1.2936521063564778E-4</v>
      </c>
    </row>
    <row r="8323" spans="1:5" x14ac:dyDescent="0.15">
      <c r="A8323" s="17">
        <v>8323</v>
      </c>
      <c r="E8323" s="25">
        <f>HLOOKUP(Eingabe!$C$6,Kalkulationen!$T$1:$U$8762,A8324)</f>
        <v>1.2936521063564778E-4</v>
      </c>
    </row>
    <row r="8324" spans="1:5" x14ac:dyDescent="0.15">
      <c r="A8324" s="17">
        <v>8324</v>
      </c>
      <c r="E8324" s="25">
        <f>HLOOKUP(Eingabe!$C$6,Kalkulationen!$T$1:$U$8762,A8325)</f>
        <v>1.2936521063564778E-4</v>
      </c>
    </row>
    <row r="8325" spans="1:5" x14ac:dyDescent="0.15">
      <c r="A8325" s="17">
        <v>8325</v>
      </c>
      <c r="E8325" s="25">
        <f>HLOOKUP(Eingabe!$C$6,Kalkulationen!$T$1:$U$8762,A8326)</f>
        <v>1.2936521063564778E-4</v>
      </c>
    </row>
    <row r="8326" spans="1:5" x14ac:dyDescent="0.15">
      <c r="A8326" s="17">
        <v>8326</v>
      </c>
      <c r="E8326" s="25">
        <f>HLOOKUP(Eingabe!$C$6,Kalkulationen!$T$1:$U$8762,A8327)</f>
        <v>1.2936521063564778E-4</v>
      </c>
    </row>
    <row r="8327" spans="1:5" x14ac:dyDescent="0.15">
      <c r="A8327" s="17">
        <v>8327</v>
      </c>
      <c r="E8327" s="25">
        <f>HLOOKUP(Eingabe!$C$6,Kalkulationen!$T$1:$U$8762,A8328)</f>
        <v>1.2936521063564778E-4</v>
      </c>
    </row>
    <row r="8328" spans="1:5" x14ac:dyDescent="0.15">
      <c r="A8328" s="17">
        <v>8328</v>
      </c>
      <c r="E8328" s="25">
        <f>HLOOKUP(Eingabe!$C$6,Kalkulationen!$T$1:$U$8762,A8329)</f>
        <v>1.2936521063564778E-4</v>
      </c>
    </row>
    <row r="8329" spans="1:5" x14ac:dyDescent="0.15">
      <c r="A8329" s="17">
        <v>8329</v>
      </c>
      <c r="E8329" s="25">
        <f>HLOOKUP(Eingabe!$C$6,Kalkulationen!$T$1:$U$8762,A8330)</f>
        <v>1.2936521063564778E-4</v>
      </c>
    </row>
    <row r="8330" spans="1:5" x14ac:dyDescent="0.15">
      <c r="A8330" s="17">
        <v>8330</v>
      </c>
      <c r="E8330" s="25">
        <f>HLOOKUP(Eingabe!$C$6,Kalkulationen!$T$1:$U$8762,A8331)</f>
        <v>1.2936521063564778E-4</v>
      </c>
    </row>
    <row r="8331" spans="1:5" x14ac:dyDescent="0.15">
      <c r="A8331" s="17">
        <v>8331</v>
      </c>
      <c r="E8331" s="25">
        <f>HLOOKUP(Eingabe!$C$6,Kalkulationen!$T$1:$U$8762,A8332)</f>
        <v>1.2936521063564778E-4</v>
      </c>
    </row>
    <row r="8332" spans="1:5" x14ac:dyDescent="0.15">
      <c r="A8332" s="17">
        <v>8332</v>
      </c>
      <c r="E8332" s="25">
        <f>HLOOKUP(Eingabe!$C$6,Kalkulationen!$T$1:$U$8762,A8333)</f>
        <v>1.2936521063564778E-4</v>
      </c>
    </row>
    <row r="8333" spans="1:5" x14ac:dyDescent="0.15">
      <c r="A8333" s="17">
        <v>8333</v>
      </c>
      <c r="E8333" s="25">
        <f>HLOOKUP(Eingabe!$C$6,Kalkulationen!$T$1:$U$8762,A8334)</f>
        <v>1.2936521063564778E-4</v>
      </c>
    </row>
    <row r="8334" spans="1:5" x14ac:dyDescent="0.15">
      <c r="A8334" s="17">
        <v>8334</v>
      </c>
      <c r="E8334" s="25">
        <f>HLOOKUP(Eingabe!$C$6,Kalkulationen!$T$1:$U$8762,A8335)</f>
        <v>1.2936521063564778E-4</v>
      </c>
    </row>
    <row r="8335" spans="1:5" x14ac:dyDescent="0.15">
      <c r="A8335" s="17">
        <v>8335</v>
      </c>
      <c r="E8335" s="25">
        <f>HLOOKUP(Eingabe!$C$6,Kalkulationen!$T$1:$U$8762,A8336)</f>
        <v>1.2936521063564778E-4</v>
      </c>
    </row>
    <row r="8336" spans="1:5" x14ac:dyDescent="0.15">
      <c r="A8336" s="17">
        <v>8336</v>
      </c>
      <c r="E8336" s="25">
        <f>HLOOKUP(Eingabe!$C$6,Kalkulationen!$T$1:$U$8762,A8337)</f>
        <v>1.2936521063564778E-4</v>
      </c>
    </row>
    <row r="8337" spans="1:5" x14ac:dyDescent="0.15">
      <c r="A8337" s="17">
        <v>8337</v>
      </c>
      <c r="E8337" s="25">
        <f>HLOOKUP(Eingabe!$C$6,Kalkulationen!$T$1:$U$8762,A8338)</f>
        <v>1.2936521063564778E-4</v>
      </c>
    </row>
    <row r="8338" spans="1:5" x14ac:dyDescent="0.15">
      <c r="A8338" s="17">
        <v>8338</v>
      </c>
      <c r="E8338" s="25">
        <f>HLOOKUP(Eingabe!$C$6,Kalkulationen!$T$1:$U$8762,A8339)</f>
        <v>1.2936521063564778E-4</v>
      </c>
    </row>
    <row r="8339" spans="1:5" x14ac:dyDescent="0.15">
      <c r="A8339" s="17">
        <v>8339</v>
      </c>
      <c r="E8339" s="25">
        <f>HLOOKUP(Eingabe!$C$6,Kalkulationen!$T$1:$U$8762,A8340)</f>
        <v>1.2936521063564778E-4</v>
      </c>
    </row>
    <row r="8340" spans="1:5" x14ac:dyDescent="0.15">
      <c r="A8340" s="17">
        <v>8340</v>
      </c>
      <c r="E8340" s="25">
        <f>HLOOKUP(Eingabe!$C$6,Kalkulationen!$T$1:$U$8762,A8341)</f>
        <v>1.2936521063564778E-4</v>
      </c>
    </row>
    <row r="8341" spans="1:5" x14ac:dyDescent="0.15">
      <c r="A8341" s="17">
        <v>8341</v>
      </c>
      <c r="E8341" s="25">
        <f>HLOOKUP(Eingabe!$C$6,Kalkulationen!$T$1:$U$8762,A8342)</f>
        <v>1.2936521063564778E-4</v>
      </c>
    </row>
    <row r="8342" spans="1:5" x14ac:dyDescent="0.15">
      <c r="A8342" s="17">
        <v>8342</v>
      </c>
      <c r="E8342" s="25">
        <f>HLOOKUP(Eingabe!$C$6,Kalkulationen!$T$1:$U$8762,A8343)</f>
        <v>1.2936521063564778E-4</v>
      </c>
    </row>
    <row r="8343" spans="1:5" x14ac:dyDescent="0.15">
      <c r="A8343" s="17">
        <v>8343</v>
      </c>
      <c r="E8343" s="25">
        <f>HLOOKUP(Eingabe!$C$6,Kalkulationen!$T$1:$U$8762,A8344)</f>
        <v>1.2936521063564778E-4</v>
      </c>
    </row>
    <row r="8344" spans="1:5" x14ac:dyDescent="0.15">
      <c r="A8344" s="17">
        <v>8344</v>
      </c>
      <c r="E8344" s="25">
        <f>HLOOKUP(Eingabe!$C$6,Kalkulationen!$T$1:$U$8762,A8345)</f>
        <v>1.2936521063564778E-4</v>
      </c>
    </row>
    <row r="8345" spans="1:5" x14ac:dyDescent="0.15">
      <c r="A8345" s="17">
        <v>8345</v>
      </c>
      <c r="E8345" s="25">
        <f>HLOOKUP(Eingabe!$C$6,Kalkulationen!$T$1:$U$8762,A8346)</f>
        <v>1.2936521063564778E-4</v>
      </c>
    </row>
    <row r="8346" spans="1:5" x14ac:dyDescent="0.15">
      <c r="A8346" s="17">
        <v>8346</v>
      </c>
      <c r="E8346" s="25">
        <f>HLOOKUP(Eingabe!$C$6,Kalkulationen!$T$1:$U$8762,A8347)</f>
        <v>1.2936521063564778E-4</v>
      </c>
    </row>
    <row r="8347" spans="1:5" x14ac:dyDescent="0.15">
      <c r="A8347" s="17">
        <v>8347</v>
      </c>
      <c r="E8347" s="25">
        <f>HLOOKUP(Eingabe!$C$6,Kalkulationen!$T$1:$U$8762,A8348)</f>
        <v>1.2936521063564778E-4</v>
      </c>
    </row>
    <row r="8348" spans="1:5" x14ac:dyDescent="0.15">
      <c r="A8348" s="17">
        <v>8348</v>
      </c>
      <c r="E8348" s="25">
        <f>HLOOKUP(Eingabe!$C$6,Kalkulationen!$T$1:$U$8762,A8349)</f>
        <v>1.2936521063564778E-4</v>
      </c>
    </row>
    <row r="8349" spans="1:5" x14ac:dyDescent="0.15">
      <c r="A8349" s="17">
        <v>8349</v>
      </c>
      <c r="E8349" s="25">
        <f>HLOOKUP(Eingabe!$C$6,Kalkulationen!$T$1:$U$8762,A8350)</f>
        <v>1.2936521063564778E-4</v>
      </c>
    </row>
    <row r="8350" spans="1:5" x14ac:dyDescent="0.15">
      <c r="A8350" s="17">
        <v>8350</v>
      </c>
      <c r="E8350" s="25">
        <f>HLOOKUP(Eingabe!$C$6,Kalkulationen!$T$1:$U$8762,A8351)</f>
        <v>1.2936521063564778E-4</v>
      </c>
    </row>
    <row r="8351" spans="1:5" x14ac:dyDescent="0.15">
      <c r="A8351" s="17">
        <v>8351</v>
      </c>
      <c r="E8351" s="25">
        <f>HLOOKUP(Eingabe!$C$6,Kalkulationen!$T$1:$U$8762,A8352)</f>
        <v>1.2936521063564778E-4</v>
      </c>
    </row>
    <row r="8352" spans="1:5" x14ac:dyDescent="0.15">
      <c r="A8352" s="17">
        <v>8352</v>
      </c>
      <c r="E8352" s="25">
        <f>HLOOKUP(Eingabe!$C$6,Kalkulationen!$T$1:$U$8762,A8353)</f>
        <v>1.2936521063564778E-4</v>
      </c>
    </row>
    <row r="8353" spans="1:5" x14ac:dyDescent="0.15">
      <c r="A8353" s="17">
        <v>8353</v>
      </c>
      <c r="E8353" s="25">
        <f>HLOOKUP(Eingabe!$C$6,Kalkulationen!$T$1:$U$8762,A8354)</f>
        <v>1.2936521063564778E-4</v>
      </c>
    </row>
    <row r="8354" spans="1:5" x14ac:dyDescent="0.15">
      <c r="A8354" s="17">
        <v>8354</v>
      </c>
      <c r="E8354" s="25">
        <f>HLOOKUP(Eingabe!$C$6,Kalkulationen!$T$1:$U$8762,A8355)</f>
        <v>1.2936521063564778E-4</v>
      </c>
    </row>
    <row r="8355" spans="1:5" x14ac:dyDescent="0.15">
      <c r="A8355" s="17">
        <v>8355</v>
      </c>
      <c r="E8355" s="25">
        <f>HLOOKUP(Eingabe!$C$6,Kalkulationen!$T$1:$U$8762,A8356)</f>
        <v>1.2936521063564778E-4</v>
      </c>
    </row>
    <row r="8356" spans="1:5" x14ac:dyDescent="0.15">
      <c r="A8356" s="17">
        <v>8356</v>
      </c>
      <c r="E8356" s="25">
        <f>HLOOKUP(Eingabe!$C$6,Kalkulationen!$T$1:$U$8762,A8357)</f>
        <v>1.2936521063564778E-4</v>
      </c>
    </row>
    <row r="8357" spans="1:5" x14ac:dyDescent="0.15">
      <c r="A8357" s="17">
        <v>8357</v>
      </c>
      <c r="E8357" s="25">
        <f>HLOOKUP(Eingabe!$C$6,Kalkulationen!$T$1:$U$8762,A8358)</f>
        <v>1.2936521063564778E-4</v>
      </c>
    </row>
    <row r="8358" spans="1:5" x14ac:dyDescent="0.15">
      <c r="A8358" s="17">
        <v>8358</v>
      </c>
      <c r="E8358" s="25">
        <f>HLOOKUP(Eingabe!$C$6,Kalkulationen!$T$1:$U$8762,A8359)</f>
        <v>1.2936521063564778E-4</v>
      </c>
    </row>
    <row r="8359" spans="1:5" x14ac:dyDescent="0.15">
      <c r="A8359" s="17">
        <v>8359</v>
      </c>
      <c r="E8359" s="25">
        <f>HLOOKUP(Eingabe!$C$6,Kalkulationen!$T$1:$U$8762,A8360)</f>
        <v>1.2936521063564778E-4</v>
      </c>
    </row>
    <row r="8360" spans="1:5" x14ac:dyDescent="0.15">
      <c r="A8360" s="17">
        <v>8360</v>
      </c>
      <c r="E8360" s="25">
        <f>HLOOKUP(Eingabe!$C$6,Kalkulationen!$T$1:$U$8762,A8361)</f>
        <v>1.2936521063564778E-4</v>
      </c>
    </row>
    <row r="8361" spans="1:5" x14ac:dyDescent="0.15">
      <c r="A8361" s="17">
        <v>8361</v>
      </c>
      <c r="E8361" s="25">
        <f>HLOOKUP(Eingabe!$C$6,Kalkulationen!$T$1:$U$8762,A8362)</f>
        <v>1.2936521063564778E-4</v>
      </c>
    </row>
    <row r="8362" spans="1:5" x14ac:dyDescent="0.15">
      <c r="A8362" s="17">
        <v>8362</v>
      </c>
      <c r="E8362" s="25">
        <f>HLOOKUP(Eingabe!$C$6,Kalkulationen!$T$1:$U$8762,A8363)</f>
        <v>1.2936521063564778E-4</v>
      </c>
    </row>
    <row r="8363" spans="1:5" x14ac:dyDescent="0.15">
      <c r="A8363" s="17">
        <v>8363</v>
      </c>
      <c r="E8363" s="25">
        <f>HLOOKUP(Eingabe!$C$6,Kalkulationen!$T$1:$U$8762,A8364)</f>
        <v>1.2936521063564778E-4</v>
      </c>
    </row>
    <row r="8364" spans="1:5" x14ac:dyDescent="0.15">
      <c r="A8364" s="17">
        <v>8364</v>
      </c>
      <c r="E8364" s="25">
        <f>HLOOKUP(Eingabe!$C$6,Kalkulationen!$T$1:$U$8762,A8365)</f>
        <v>1.2936521063564778E-4</v>
      </c>
    </row>
    <row r="8365" spans="1:5" x14ac:dyDescent="0.15">
      <c r="A8365" s="17">
        <v>8365</v>
      </c>
      <c r="E8365" s="25">
        <f>HLOOKUP(Eingabe!$C$6,Kalkulationen!$T$1:$U$8762,A8366)</f>
        <v>1.2936521063564778E-4</v>
      </c>
    </row>
    <row r="8366" spans="1:5" x14ac:dyDescent="0.15">
      <c r="A8366" s="17">
        <v>8366</v>
      </c>
      <c r="E8366" s="25">
        <f>HLOOKUP(Eingabe!$C$6,Kalkulationen!$T$1:$U$8762,A8367)</f>
        <v>1.2936521063564778E-4</v>
      </c>
    </row>
    <row r="8367" spans="1:5" x14ac:dyDescent="0.15">
      <c r="A8367" s="17">
        <v>8367</v>
      </c>
      <c r="E8367" s="25">
        <f>HLOOKUP(Eingabe!$C$6,Kalkulationen!$T$1:$U$8762,A8368)</f>
        <v>1.2936521063564778E-4</v>
      </c>
    </row>
    <row r="8368" spans="1:5" x14ac:dyDescent="0.15">
      <c r="A8368" s="17">
        <v>8368</v>
      </c>
      <c r="E8368" s="25">
        <f>HLOOKUP(Eingabe!$C$6,Kalkulationen!$T$1:$U$8762,A8369)</f>
        <v>1.2936521063564778E-4</v>
      </c>
    </row>
    <row r="8369" spans="1:5" x14ac:dyDescent="0.15">
      <c r="A8369" s="17">
        <v>8369</v>
      </c>
      <c r="E8369" s="25">
        <f>HLOOKUP(Eingabe!$C$6,Kalkulationen!$T$1:$U$8762,A8370)</f>
        <v>1.2936521063564778E-4</v>
      </c>
    </row>
    <row r="8370" spans="1:5" x14ac:dyDescent="0.15">
      <c r="A8370" s="17">
        <v>8370</v>
      </c>
      <c r="E8370" s="25">
        <f>HLOOKUP(Eingabe!$C$6,Kalkulationen!$T$1:$U$8762,A8371)</f>
        <v>1.2936521063564778E-4</v>
      </c>
    </row>
    <row r="8371" spans="1:5" x14ac:dyDescent="0.15">
      <c r="A8371" s="17">
        <v>8371</v>
      </c>
      <c r="E8371" s="25">
        <f>HLOOKUP(Eingabe!$C$6,Kalkulationen!$T$1:$U$8762,A8372)</f>
        <v>1.2936521063564778E-4</v>
      </c>
    </row>
    <row r="8372" spans="1:5" x14ac:dyDescent="0.15">
      <c r="A8372" s="17">
        <v>8372</v>
      </c>
      <c r="E8372" s="25">
        <f>HLOOKUP(Eingabe!$C$6,Kalkulationen!$T$1:$U$8762,A8373)</f>
        <v>1.2936521063564778E-4</v>
      </c>
    </row>
    <row r="8373" spans="1:5" x14ac:dyDescent="0.15">
      <c r="A8373" s="17">
        <v>8373</v>
      </c>
      <c r="E8373" s="25">
        <f>HLOOKUP(Eingabe!$C$6,Kalkulationen!$T$1:$U$8762,A8374)</f>
        <v>1.2936521063564778E-4</v>
      </c>
    </row>
    <row r="8374" spans="1:5" x14ac:dyDescent="0.15">
      <c r="A8374" s="17">
        <v>8374</v>
      </c>
      <c r="E8374" s="25">
        <f>HLOOKUP(Eingabe!$C$6,Kalkulationen!$T$1:$U$8762,A8375)</f>
        <v>1.2936521063564778E-4</v>
      </c>
    </row>
    <row r="8375" spans="1:5" x14ac:dyDescent="0.15">
      <c r="A8375" s="17">
        <v>8375</v>
      </c>
      <c r="E8375" s="25">
        <f>HLOOKUP(Eingabe!$C$6,Kalkulationen!$T$1:$U$8762,A8376)</f>
        <v>1.2936521063564778E-4</v>
      </c>
    </row>
    <row r="8376" spans="1:5" x14ac:dyDescent="0.15">
      <c r="A8376" s="17">
        <v>8376</v>
      </c>
      <c r="E8376" s="25">
        <f>HLOOKUP(Eingabe!$C$6,Kalkulationen!$T$1:$U$8762,A8377)</f>
        <v>1.2936521063564778E-4</v>
      </c>
    </row>
    <row r="8377" spans="1:5" x14ac:dyDescent="0.15">
      <c r="A8377" s="17">
        <v>8377</v>
      </c>
      <c r="E8377" s="25">
        <f>HLOOKUP(Eingabe!$C$6,Kalkulationen!$T$1:$U$8762,A8378)</f>
        <v>1.2936521063564778E-4</v>
      </c>
    </row>
    <row r="8378" spans="1:5" x14ac:dyDescent="0.15">
      <c r="A8378" s="17">
        <v>8378</v>
      </c>
      <c r="E8378" s="25">
        <f>HLOOKUP(Eingabe!$C$6,Kalkulationen!$T$1:$U$8762,A8379)</f>
        <v>1.2936521063564778E-4</v>
      </c>
    </row>
    <row r="8379" spans="1:5" x14ac:dyDescent="0.15">
      <c r="A8379" s="17">
        <v>8379</v>
      </c>
      <c r="E8379" s="25">
        <f>HLOOKUP(Eingabe!$C$6,Kalkulationen!$T$1:$U$8762,A8380)</f>
        <v>1.2936521063564778E-4</v>
      </c>
    </row>
    <row r="8380" spans="1:5" x14ac:dyDescent="0.15">
      <c r="A8380" s="17">
        <v>8380</v>
      </c>
      <c r="E8380" s="25">
        <f>HLOOKUP(Eingabe!$C$6,Kalkulationen!$T$1:$U$8762,A8381)</f>
        <v>1.2936521063564778E-4</v>
      </c>
    </row>
    <row r="8381" spans="1:5" x14ac:dyDescent="0.15">
      <c r="A8381" s="17">
        <v>8381</v>
      </c>
      <c r="E8381" s="25">
        <f>HLOOKUP(Eingabe!$C$6,Kalkulationen!$T$1:$U$8762,A8382)</f>
        <v>1.2936521063564778E-4</v>
      </c>
    </row>
    <row r="8382" spans="1:5" x14ac:dyDescent="0.15">
      <c r="A8382" s="17">
        <v>8382</v>
      </c>
      <c r="E8382" s="25">
        <f>HLOOKUP(Eingabe!$C$6,Kalkulationen!$T$1:$U$8762,A8383)</f>
        <v>1.2936521063564778E-4</v>
      </c>
    </row>
    <row r="8383" spans="1:5" x14ac:dyDescent="0.15">
      <c r="A8383" s="17">
        <v>8383</v>
      </c>
      <c r="E8383" s="25">
        <f>HLOOKUP(Eingabe!$C$6,Kalkulationen!$T$1:$U$8762,A8384)</f>
        <v>1.2936521063564778E-4</v>
      </c>
    </row>
    <row r="8384" spans="1:5" x14ac:dyDescent="0.15">
      <c r="A8384" s="17">
        <v>8384</v>
      </c>
      <c r="E8384" s="25">
        <f>HLOOKUP(Eingabe!$C$6,Kalkulationen!$T$1:$U$8762,A8385)</f>
        <v>1.2936521063564778E-4</v>
      </c>
    </row>
    <row r="8385" spans="1:5" x14ac:dyDescent="0.15">
      <c r="A8385" s="17">
        <v>8385</v>
      </c>
      <c r="E8385" s="25">
        <f>HLOOKUP(Eingabe!$C$6,Kalkulationen!$T$1:$U$8762,A8386)</f>
        <v>1.2936521063564778E-4</v>
      </c>
    </row>
    <row r="8386" spans="1:5" x14ac:dyDescent="0.15">
      <c r="A8386" s="17">
        <v>8386</v>
      </c>
      <c r="E8386" s="25">
        <f>HLOOKUP(Eingabe!$C$6,Kalkulationen!$T$1:$U$8762,A8387)</f>
        <v>1.2936521063564778E-4</v>
      </c>
    </row>
    <row r="8387" spans="1:5" x14ac:dyDescent="0.15">
      <c r="A8387" s="17">
        <v>8387</v>
      </c>
      <c r="E8387" s="25">
        <f>HLOOKUP(Eingabe!$C$6,Kalkulationen!$T$1:$U$8762,A8388)</f>
        <v>1.2936521063564778E-4</v>
      </c>
    </row>
    <row r="8388" spans="1:5" x14ac:dyDescent="0.15">
      <c r="A8388" s="17">
        <v>8388</v>
      </c>
      <c r="E8388" s="25">
        <f>HLOOKUP(Eingabe!$C$6,Kalkulationen!$T$1:$U$8762,A8389)</f>
        <v>1.2936521063564778E-4</v>
      </c>
    </row>
    <row r="8389" spans="1:5" x14ac:dyDescent="0.15">
      <c r="A8389" s="17">
        <v>8389</v>
      </c>
      <c r="E8389" s="25">
        <f>HLOOKUP(Eingabe!$C$6,Kalkulationen!$T$1:$U$8762,A8390)</f>
        <v>1.2936521063564778E-4</v>
      </c>
    </row>
    <row r="8390" spans="1:5" x14ac:dyDescent="0.15">
      <c r="A8390" s="17">
        <v>8390</v>
      </c>
      <c r="E8390" s="25">
        <f>HLOOKUP(Eingabe!$C$6,Kalkulationen!$T$1:$U$8762,A8391)</f>
        <v>1.2936521063564778E-4</v>
      </c>
    </row>
    <row r="8391" spans="1:5" x14ac:dyDescent="0.15">
      <c r="A8391" s="17">
        <v>8391</v>
      </c>
      <c r="E8391" s="25">
        <f>HLOOKUP(Eingabe!$C$6,Kalkulationen!$T$1:$U$8762,A8392)</f>
        <v>1.2936521063564778E-4</v>
      </c>
    </row>
    <row r="8392" spans="1:5" x14ac:dyDescent="0.15">
      <c r="A8392" s="17">
        <v>8392</v>
      </c>
      <c r="E8392" s="25">
        <f>HLOOKUP(Eingabe!$C$6,Kalkulationen!$T$1:$U$8762,A8393)</f>
        <v>1.2936521063564778E-4</v>
      </c>
    </row>
    <row r="8393" spans="1:5" x14ac:dyDescent="0.15">
      <c r="A8393" s="17">
        <v>8393</v>
      </c>
      <c r="E8393" s="25">
        <f>HLOOKUP(Eingabe!$C$6,Kalkulationen!$T$1:$U$8762,A8394)</f>
        <v>1.2936521063564778E-4</v>
      </c>
    </row>
    <row r="8394" spans="1:5" x14ac:dyDescent="0.15">
      <c r="A8394" s="17">
        <v>8394</v>
      </c>
      <c r="E8394" s="25">
        <f>HLOOKUP(Eingabe!$C$6,Kalkulationen!$T$1:$U$8762,A8395)</f>
        <v>0</v>
      </c>
    </row>
    <row r="8395" spans="1:5" x14ac:dyDescent="0.15">
      <c r="A8395" s="17">
        <v>8395</v>
      </c>
      <c r="E8395" s="25">
        <f>HLOOKUP(Eingabe!$C$6,Kalkulationen!$T$1:$U$8762,A8396)</f>
        <v>0</v>
      </c>
    </row>
    <row r="8396" spans="1:5" x14ac:dyDescent="0.15">
      <c r="A8396" s="17">
        <v>8396</v>
      </c>
      <c r="E8396" s="25">
        <f>HLOOKUP(Eingabe!$C$6,Kalkulationen!$T$1:$U$8762,A8397)</f>
        <v>0</v>
      </c>
    </row>
    <row r="8397" spans="1:5" x14ac:dyDescent="0.15">
      <c r="A8397" s="17">
        <v>8397</v>
      </c>
      <c r="E8397" s="25">
        <f>HLOOKUP(Eingabe!$C$6,Kalkulationen!$T$1:$U$8762,A8398)</f>
        <v>0</v>
      </c>
    </row>
    <row r="8398" spans="1:5" x14ac:dyDescent="0.15">
      <c r="A8398" s="17">
        <v>8398</v>
      </c>
      <c r="E8398" s="25">
        <f>HLOOKUP(Eingabe!$C$6,Kalkulationen!$T$1:$U$8762,A8399)</f>
        <v>0</v>
      </c>
    </row>
    <row r="8399" spans="1:5" x14ac:dyDescent="0.15">
      <c r="A8399" s="17">
        <v>8399</v>
      </c>
      <c r="E8399" s="25">
        <f>HLOOKUP(Eingabe!$C$6,Kalkulationen!$T$1:$U$8762,A8400)</f>
        <v>0</v>
      </c>
    </row>
    <row r="8400" spans="1:5" x14ac:dyDescent="0.15">
      <c r="A8400" s="17">
        <v>8400</v>
      </c>
      <c r="E8400" s="25">
        <f>HLOOKUP(Eingabe!$C$6,Kalkulationen!$T$1:$U$8762,A8401)</f>
        <v>0</v>
      </c>
    </row>
    <row r="8401" spans="1:5" x14ac:dyDescent="0.15">
      <c r="A8401" s="17">
        <v>8401</v>
      </c>
      <c r="E8401" s="25">
        <f>HLOOKUP(Eingabe!$C$6,Kalkulationen!$T$1:$U$8762,A8402)</f>
        <v>0</v>
      </c>
    </row>
    <row r="8402" spans="1:5" x14ac:dyDescent="0.15">
      <c r="A8402" s="17">
        <v>8402</v>
      </c>
      <c r="E8402" s="25">
        <f>HLOOKUP(Eingabe!$C$6,Kalkulationen!$T$1:$U$8762,A8403)</f>
        <v>0</v>
      </c>
    </row>
    <row r="8403" spans="1:5" x14ac:dyDescent="0.15">
      <c r="A8403" s="17">
        <v>8403</v>
      </c>
      <c r="E8403" s="25">
        <f>HLOOKUP(Eingabe!$C$6,Kalkulationen!$T$1:$U$8762,A8404)</f>
        <v>0</v>
      </c>
    </row>
    <row r="8404" spans="1:5" x14ac:dyDescent="0.15">
      <c r="A8404" s="17">
        <v>8404</v>
      </c>
      <c r="E8404" s="25">
        <f>HLOOKUP(Eingabe!$C$6,Kalkulationen!$T$1:$U$8762,A8405)</f>
        <v>0</v>
      </c>
    </row>
    <row r="8405" spans="1:5" x14ac:dyDescent="0.15">
      <c r="A8405" s="17">
        <v>8405</v>
      </c>
      <c r="E8405" s="25">
        <f>HLOOKUP(Eingabe!$C$6,Kalkulationen!$T$1:$U$8762,A8406)</f>
        <v>0</v>
      </c>
    </row>
    <row r="8406" spans="1:5" x14ac:dyDescent="0.15">
      <c r="A8406" s="17">
        <v>8406</v>
      </c>
      <c r="E8406" s="25">
        <f>HLOOKUP(Eingabe!$C$6,Kalkulationen!$T$1:$U$8762,A8407)</f>
        <v>0</v>
      </c>
    </row>
    <row r="8407" spans="1:5" x14ac:dyDescent="0.15">
      <c r="A8407" s="17">
        <v>8407</v>
      </c>
      <c r="E8407" s="25">
        <f>HLOOKUP(Eingabe!$C$6,Kalkulationen!$T$1:$U$8762,A8408)</f>
        <v>0</v>
      </c>
    </row>
    <row r="8408" spans="1:5" x14ac:dyDescent="0.15">
      <c r="A8408" s="17">
        <v>8408</v>
      </c>
      <c r="E8408" s="25">
        <f>HLOOKUP(Eingabe!$C$6,Kalkulationen!$T$1:$U$8762,A8409)</f>
        <v>0</v>
      </c>
    </row>
    <row r="8409" spans="1:5" x14ac:dyDescent="0.15">
      <c r="A8409" s="17">
        <v>8409</v>
      </c>
      <c r="E8409" s="25">
        <f>HLOOKUP(Eingabe!$C$6,Kalkulationen!$T$1:$U$8762,A8410)</f>
        <v>0</v>
      </c>
    </row>
    <row r="8410" spans="1:5" x14ac:dyDescent="0.15">
      <c r="A8410" s="17">
        <v>8410</v>
      </c>
      <c r="E8410" s="25">
        <f>HLOOKUP(Eingabe!$C$6,Kalkulationen!$T$1:$U$8762,A8411)</f>
        <v>0</v>
      </c>
    </row>
    <row r="8411" spans="1:5" x14ac:dyDescent="0.15">
      <c r="A8411" s="17">
        <v>8411</v>
      </c>
      <c r="E8411" s="25">
        <f>HLOOKUP(Eingabe!$C$6,Kalkulationen!$T$1:$U$8762,A8412)</f>
        <v>0</v>
      </c>
    </row>
    <row r="8412" spans="1:5" x14ac:dyDescent="0.15">
      <c r="A8412" s="17">
        <v>8412</v>
      </c>
      <c r="E8412" s="25">
        <f>HLOOKUP(Eingabe!$C$6,Kalkulationen!$T$1:$U$8762,A8413)</f>
        <v>0</v>
      </c>
    </row>
    <row r="8413" spans="1:5" x14ac:dyDescent="0.15">
      <c r="A8413" s="17">
        <v>8413</v>
      </c>
      <c r="E8413" s="25">
        <f>HLOOKUP(Eingabe!$C$6,Kalkulationen!$T$1:$U$8762,A8414)</f>
        <v>0</v>
      </c>
    </row>
    <row r="8414" spans="1:5" x14ac:dyDescent="0.15">
      <c r="A8414" s="17">
        <v>8414</v>
      </c>
      <c r="E8414" s="25">
        <f>HLOOKUP(Eingabe!$C$6,Kalkulationen!$T$1:$U$8762,A8415)</f>
        <v>0</v>
      </c>
    </row>
    <row r="8415" spans="1:5" x14ac:dyDescent="0.15">
      <c r="A8415" s="17">
        <v>8415</v>
      </c>
      <c r="E8415" s="25">
        <f>HLOOKUP(Eingabe!$C$6,Kalkulationen!$T$1:$U$8762,A8416)</f>
        <v>0</v>
      </c>
    </row>
    <row r="8416" spans="1:5" x14ac:dyDescent="0.15">
      <c r="A8416" s="17">
        <v>8416</v>
      </c>
      <c r="E8416" s="25">
        <f>HLOOKUP(Eingabe!$C$6,Kalkulationen!$T$1:$U$8762,A8417)</f>
        <v>0</v>
      </c>
    </row>
    <row r="8417" spans="1:5" x14ac:dyDescent="0.15">
      <c r="A8417" s="17">
        <v>8417</v>
      </c>
      <c r="E8417" s="25">
        <f>HLOOKUP(Eingabe!$C$6,Kalkulationen!$T$1:$U$8762,A8418)</f>
        <v>0</v>
      </c>
    </row>
    <row r="8418" spans="1:5" x14ac:dyDescent="0.15">
      <c r="A8418" s="17">
        <v>8418</v>
      </c>
      <c r="E8418" s="25">
        <f>HLOOKUP(Eingabe!$C$6,Kalkulationen!$T$1:$U$8762,A8419)</f>
        <v>0</v>
      </c>
    </row>
    <row r="8419" spans="1:5" x14ac:dyDescent="0.15">
      <c r="A8419" s="17">
        <v>8419</v>
      </c>
      <c r="E8419" s="25">
        <f>HLOOKUP(Eingabe!$C$6,Kalkulationen!$T$1:$U$8762,A8420)</f>
        <v>0</v>
      </c>
    </row>
    <row r="8420" spans="1:5" x14ac:dyDescent="0.15">
      <c r="A8420" s="17">
        <v>8420</v>
      </c>
      <c r="E8420" s="25">
        <f>HLOOKUP(Eingabe!$C$6,Kalkulationen!$T$1:$U$8762,A8421)</f>
        <v>0</v>
      </c>
    </row>
    <row r="8421" spans="1:5" x14ac:dyDescent="0.15">
      <c r="A8421" s="17">
        <v>8421</v>
      </c>
      <c r="E8421" s="25">
        <f>HLOOKUP(Eingabe!$C$6,Kalkulationen!$T$1:$U$8762,A8422)</f>
        <v>0</v>
      </c>
    </row>
    <row r="8422" spans="1:5" x14ac:dyDescent="0.15">
      <c r="A8422" s="17">
        <v>8422</v>
      </c>
      <c r="E8422" s="25">
        <f>HLOOKUP(Eingabe!$C$6,Kalkulationen!$T$1:$U$8762,A8423)</f>
        <v>0</v>
      </c>
    </row>
    <row r="8423" spans="1:5" x14ac:dyDescent="0.15">
      <c r="A8423" s="17">
        <v>8423</v>
      </c>
      <c r="E8423" s="25">
        <f>HLOOKUP(Eingabe!$C$6,Kalkulationen!$T$1:$U$8762,A8424)</f>
        <v>0</v>
      </c>
    </row>
    <row r="8424" spans="1:5" x14ac:dyDescent="0.15">
      <c r="A8424" s="17">
        <v>8424</v>
      </c>
      <c r="E8424" s="25">
        <f>HLOOKUP(Eingabe!$C$6,Kalkulationen!$T$1:$U$8762,A8425)</f>
        <v>0</v>
      </c>
    </row>
    <row r="8425" spans="1:5" x14ac:dyDescent="0.15">
      <c r="A8425" s="17">
        <v>8425</v>
      </c>
      <c r="E8425" s="25">
        <f>HLOOKUP(Eingabe!$C$6,Kalkulationen!$T$1:$U$8762,A8426)</f>
        <v>0</v>
      </c>
    </row>
    <row r="8426" spans="1:5" x14ac:dyDescent="0.15">
      <c r="A8426" s="17">
        <v>8426</v>
      </c>
      <c r="E8426" s="25">
        <f>HLOOKUP(Eingabe!$C$6,Kalkulationen!$T$1:$U$8762,A8427)</f>
        <v>0</v>
      </c>
    </row>
    <row r="8427" spans="1:5" x14ac:dyDescent="0.15">
      <c r="A8427" s="17">
        <v>8427</v>
      </c>
      <c r="E8427" s="25">
        <f>HLOOKUP(Eingabe!$C$6,Kalkulationen!$T$1:$U$8762,A8428)</f>
        <v>0</v>
      </c>
    </row>
    <row r="8428" spans="1:5" x14ac:dyDescent="0.15">
      <c r="A8428" s="17">
        <v>8428</v>
      </c>
      <c r="E8428" s="25">
        <f>HLOOKUP(Eingabe!$C$6,Kalkulationen!$T$1:$U$8762,A8429)</f>
        <v>0</v>
      </c>
    </row>
    <row r="8429" spans="1:5" x14ac:dyDescent="0.15">
      <c r="A8429" s="17">
        <v>8429</v>
      </c>
      <c r="E8429" s="25">
        <f>HLOOKUP(Eingabe!$C$6,Kalkulationen!$T$1:$U$8762,A8430)</f>
        <v>0</v>
      </c>
    </row>
    <row r="8430" spans="1:5" x14ac:dyDescent="0.15">
      <c r="A8430" s="17">
        <v>8430</v>
      </c>
      <c r="E8430" s="25">
        <f>HLOOKUP(Eingabe!$C$6,Kalkulationen!$T$1:$U$8762,A8431)</f>
        <v>0</v>
      </c>
    </row>
    <row r="8431" spans="1:5" x14ac:dyDescent="0.15">
      <c r="A8431" s="17">
        <v>8431</v>
      </c>
      <c r="E8431" s="25">
        <f>HLOOKUP(Eingabe!$C$6,Kalkulationen!$T$1:$U$8762,A8432)</f>
        <v>0</v>
      </c>
    </row>
    <row r="8432" spans="1:5" x14ac:dyDescent="0.15">
      <c r="A8432" s="17">
        <v>8432</v>
      </c>
      <c r="E8432" s="25">
        <f>HLOOKUP(Eingabe!$C$6,Kalkulationen!$T$1:$U$8762,A8433)</f>
        <v>0</v>
      </c>
    </row>
    <row r="8433" spans="1:5" x14ac:dyDescent="0.15">
      <c r="A8433" s="17">
        <v>8433</v>
      </c>
      <c r="E8433" s="25">
        <f>HLOOKUP(Eingabe!$C$6,Kalkulationen!$T$1:$U$8762,A8434)</f>
        <v>0</v>
      </c>
    </row>
    <row r="8434" spans="1:5" x14ac:dyDescent="0.15">
      <c r="A8434" s="17">
        <v>8434</v>
      </c>
      <c r="E8434" s="25">
        <f>HLOOKUP(Eingabe!$C$6,Kalkulationen!$T$1:$U$8762,A8435)</f>
        <v>0</v>
      </c>
    </row>
    <row r="8435" spans="1:5" x14ac:dyDescent="0.15">
      <c r="A8435" s="17">
        <v>8435</v>
      </c>
      <c r="E8435" s="25">
        <f>HLOOKUP(Eingabe!$C$6,Kalkulationen!$T$1:$U$8762,A8436)</f>
        <v>0</v>
      </c>
    </row>
    <row r="8436" spans="1:5" x14ac:dyDescent="0.15">
      <c r="A8436" s="17">
        <v>8436</v>
      </c>
      <c r="E8436" s="25">
        <f>HLOOKUP(Eingabe!$C$6,Kalkulationen!$T$1:$U$8762,A8437)</f>
        <v>0</v>
      </c>
    </row>
    <row r="8437" spans="1:5" x14ac:dyDescent="0.15">
      <c r="A8437" s="17">
        <v>8437</v>
      </c>
      <c r="E8437" s="25">
        <f>HLOOKUP(Eingabe!$C$6,Kalkulationen!$T$1:$U$8762,A8438)</f>
        <v>0</v>
      </c>
    </row>
    <row r="8438" spans="1:5" x14ac:dyDescent="0.15">
      <c r="A8438" s="17">
        <v>8438</v>
      </c>
      <c r="E8438" s="25">
        <f>HLOOKUP(Eingabe!$C$6,Kalkulationen!$T$1:$U$8762,A8439)</f>
        <v>0</v>
      </c>
    </row>
    <row r="8439" spans="1:5" x14ac:dyDescent="0.15">
      <c r="A8439" s="17">
        <v>8439</v>
      </c>
      <c r="E8439" s="25">
        <f>HLOOKUP(Eingabe!$C$6,Kalkulationen!$T$1:$U$8762,A8440)</f>
        <v>0</v>
      </c>
    </row>
    <row r="8440" spans="1:5" x14ac:dyDescent="0.15">
      <c r="A8440" s="17">
        <v>8440</v>
      </c>
      <c r="E8440" s="25">
        <f>HLOOKUP(Eingabe!$C$6,Kalkulationen!$T$1:$U$8762,A8441)</f>
        <v>0</v>
      </c>
    </row>
    <row r="8441" spans="1:5" x14ac:dyDescent="0.15">
      <c r="A8441" s="17">
        <v>8441</v>
      </c>
      <c r="E8441" s="25">
        <f>HLOOKUP(Eingabe!$C$6,Kalkulationen!$T$1:$U$8762,A8442)</f>
        <v>0</v>
      </c>
    </row>
    <row r="8442" spans="1:5" x14ac:dyDescent="0.15">
      <c r="A8442" s="17">
        <v>8442</v>
      </c>
      <c r="E8442" s="25">
        <f>HLOOKUP(Eingabe!$C$6,Kalkulationen!$T$1:$U$8762,A8443)</f>
        <v>0</v>
      </c>
    </row>
    <row r="8443" spans="1:5" x14ac:dyDescent="0.15">
      <c r="A8443" s="17">
        <v>8443</v>
      </c>
      <c r="E8443" s="25">
        <f>HLOOKUP(Eingabe!$C$6,Kalkulationen!$T$1:$U$8762,A8444)</f>
        <v>0</v>
      </c>
    </row>
    <row r="8444" spans="1:5" x14ac:dyDescent="0.15">
      <c r="A8444" s="17">
        <v>8444</v>
      </c>
      <c r="E8444" s="25">
        <f>HLOOKUP(Eingabe!$C$6,Kalkulationen!$T$1:$U$8762,A8445)</f>
        <v>0</v>
      </c>
    </row>
    <row r="8445" spans="1:5" x14ac:dyDescent="0.15">
      <c r="A8445" s="17">
        <v>8445</v>
      </c>
      <c r="E8445" s="25">
        <f>HLOOKUP(Eingabe!$C$6,Kalkulationen!$T$1:$U$8762,A8446)</f>
        <v>0</v>
      </c>
    </row>
    <row r="8446" spans="1:5" x14ac:dyDescent="0.15">
      <c r="A8446" s="17">
        <v>8446</v>
      </c>
      <c r="E8446" s="25">
        <f>HLOOKUP(Eingabe!$C$6,Kalkulationen!$T$1:$U$8762,A8447)</f>
        <v>0</v>
      </c>
    </row>
    <row r="8447" spans="1:5" x14ac:dyDescent="0.15">
      <c r="A8447" s="17">
        <v>8447</v>
      </c>
      <c r="E8447" s="25">
        <f>HLOOKUP(Eingabe!$C$6,Kalkulationen!$T$1:$U$8762,A8448)</f>
        <v>0</v>
      </c>
    </row>
    <row r="8448" spans="1:5" x14ac:dyDescent="0.15">
      <c r="A8448" s="17">
        <v>8448</v>
      </c>
      <c r="E8448" s="25">
        <f>HLOOKUP(Eingabe!$C$6,Kalkulationen!$T$1:$U$8762,A8449)</f>
        <v>0</v>
      </c>
    </row>
    <row r="8449" spans="1:5" x14ac:dyDescent="0.15">
      <c r="A8449" s="17">
        <v>8449</v>
      </c>
      <c r="E8449" s="25">
        <f>HLOOKUP(Eingabe!$C$6,Kalkulationen!$T$1:$U$8762,A8450)</f>
        <v>0</v>
      </c>
    </row>
    <row r="8450" spans="1:5" x14ac:dyDescent="0.15">
      <c r="A8450" s="17">
        <v>8450</v>
      </c>
      <c r="E8450" s="25">
        <f>HLOOKUP(Eingabe!$C$6,Kalkulationen!$T$1:$U$8762,A8451)</f>
        <v>0</v>
      </c>
    </row>
    <row r="8451" spans="1:5" x14ac:dyDescent="0.15">
      <c r="A8451" s="17">
        <v>8451</v>
      </c>
      <c r="E8451" s="25">
        <f>HLOOKUP(Eingabe!$C$6,Kalkulationen!$T$1:$U$8762,A8452)</f>
        <v>0</v>
      </c>
    </row>
    <row r="8452" spans="1:5" x14ac:dyDescent="0.15">
      <c r="A8452" s="17">
        <v>8452</v>
      </c>
      <c r="E8452" s="25">
        <f>HLOOKUP(Eingabe!$C$6,Kalkulationen!$T$1:$U$8762,A8453)</f>
        <v>0</v>
      </c>
    </row>
    <row r="8453" spans="1:5" x14ac:dyDescent="0.15">
      <c r="A8453" s="17">
        <v>8453</v>
      </c>
      <c r="E8453" s="25">
        <f>HLOOKUP(Eingabe!$C$6,Kalkulationen!$T$1:$U$8762,A8454)</f>
        <v>0</v>
      </c>
    </row>
    <row r="8454" spans="1:5" x14ac:dyDescent="0.15">
      <c r="A8454" s="17">
        <v>8454</v>
      </c>
      <c r="E8454" s="25">
        <f>HLOOKUP(Eingabe!$C$6,Kalkulationen!$T$1:$U$8762,A8455)</f>
        <v>0</v>
      </c>
    </row>
    <row r="8455" spans="1:5" x14ac:dyDescent="0.15">
      <c r="A8455" s="17">
        <v>8455</v>
      </c>
      <c r="E8455" s="25">
        <f>HLOOKUP(Eingabe!$C$6,Kalkulationen!$T$1:$U$8762,A8456)</f>
        <v>0</v>
      </c>
    </row>
    <row r="8456" spans="1:5" x14ac:dyDescent="0.15">
      <c r="A8456" s="17">
        <v>8456</v>
      </c>
      <c r="E8456" s="25">
        <f>HLOOKUP(Eingabe!$C$6,Kalkulationen!$T$1:$U$8762,A8457)</f>
        <v>0</v>
      </c>
    </row>
    <row r="8457" spans="1:5" x14ac:dyDescent="0.15">
      <c r="A8457" s="17">
        <v>8457</v>
      </c>
      <c r="E8457" s="25">
        <f>HLOOKUP(Eingabe!$C$6,Kalkulationen!$T$1:$U$8762,A8458)</f>
        <v>0</v>
      </c>
    </row>
    <row r="8458" spans="1:5" x14ac:dyDescent="0.15">
      <c r="A8458" s="17">
        <v>8458</v>
      </c>
      <c r="E8458" s="25">
        <f>HLOOKUP(Eingabe!$C$6,Kalkulationen!$T$1:$U$8762,A8459)</f>
        <v>0</v>
      </c>
    </row>
    <row r="8459" spans="1:5" x14ac:dyDescent="0.15">
      <c r="A8459" s="17">
        <v>8459</v>
      </c>
      <c r="E8459" s="25">
        <f>HLOOKUP(Eingabe!$C$6,Kalkulationen!$T$1:$U$8762,A8460)</f>
        <v>0</v>
      </c>
    </row>
    <row r="8460" spans="1:5" x14ac:dyDescent="0.15">
      <c r="A8460" s="17">
        <v>8460</v>
      </c>
      <c r="E8460" s="25">
        <f>HLOOKUP(Eingabe!$C$6,Kalkulationen!$T$1:$U$8762,A8461)</f>
        <v>0</v>
      </c>
    </row>
    <row r="8461" spans="1:5" x14ac:dyDescent="0.15">
      <c r="A8461" s="17">
        <v>8461</v>
      </c>
      <c r="E8461" s="25">
        <f>HLOOKUP(Eingabe!$C$6,Kalkulationen!$T$1:$U$8762,A8462)</f>
        <v>0</v>
      </c>
    </row>
    <row r="8462" spans="1:5" x14ac:dyDescent="0.15">
      <c r="A8462" s="17">
        <v>8462</v>
      </c>
      <c r="E8462" s="25">
        <f>HLOOKUP(Eingabe!$C$6,Kalkulationen!$T$1:$U$8762,A8463)</f>
        <v>0</v>
      </c>
    </row>
    <row r="8463" spans="1:5" x14ac:dyDescent="0.15">
      <c r="A8463" s="17">
        <v>8463</v>
      </c>
      <c r="E8463" s="25">
        <f>HLOOKUP(Eingabe!$C$6,Kalkulationen!$T$1:$U$8762,A8464)</f>
        <v>0</v>
      </c>
    </row>
    <row r="8464" spans="1:5" x14ac:dyDescent="0.15">
      <c r="A8464" s="17">
        <v>8464</v>
      </c>
      <c r="E8464" s="25">
        <f>HLOOKUP(Eingabe!$C$6,Kalkulationen!$T$1:$U$8762,A8465)</f>
        <v>0</v>
      </c>
    </row>
    <row r="8465" spans="1:5" x14ac:dyDescent="0.15">
      <c r="A8465" s="17">
        <v>8465</v>
      </c>
      <c r="E8465" s="25">
        <f>HLOOKUP(Eingabe!$C$6,Kalkulationen!$T$1:$U$8762,A8466)</f>
        <v>0</v>
      </c>
    </row>
    <row r="8466" spans="1:5" x14ac:dyDescent="0.15">
      <c r="A8466" s="17">
        <v>8466</v>
      </c>
      <c r="E8466" s="25">
        <f>HLOOKUP(Eingabe!$C$6,Kalkulationen!$T$1:$U$8762,A8467)</f>
        <v>0</v>
      </c>
    </row>
    <row r="8467" spans="1:5" x14ac:dyDescent="0.15">
      <c r="A8467" s="17">
        <v>8467</v>
      </c>
      <c r="E8467" s="25">
        <f>HLOOKUP(Eingabe!$C$6,Kalkulationen!$T$1:$U$8762,A8468)</f>
        <v>0</v>
      </c>
    </row>
    <row r="8468" spans="1:5" x14ac:dyDescent="0.15">
      <c r="A8468" s="17">
        <v>8468</v>
      </c>
      <c r="E8468" s="25">
        <f>HLOOKUP(Eingabe!$C$6,Kalkulationen!$T$1:$U$8762,A8469)</f>
        <v>0</v>
      </c>
    </row>
    <row r="8469" spans="1:5" x14ac:dyDescent="0.15">
      <c r="A8469" s="17">
        <v>8469</v>
      </c>
      <c r="E8469" s="25">
        <f>HLOOKUP(Eingabe!$C$6,Kalkulationen!$T$1:$U$8762,A8470)</f>
        <v>0</v>
      </c>
    </row>
    <row r="8470" spans="1:5" x14ac:dyDescent="0.15">
      <c r="A8470" s="17">
        <v>8470</v>
      </c>
      <c r="E8470" s="25">
        <f>HLOOKUP(Eingabe!$C$6,Kalkulationen!$T$1:$U$8762,A8471)</f>
        <v>0</v>
      </c>
    </row>
    <row r="8471" spans="1:5" x14ac:dyDescent="0.15">
      <c r="A8471" s="17">
        <v>8471</v>
      </c>
      <c r="E8471" s="25">
        <f>HLOOKUP(Eingabe!$C$6,Kalkulationen!$T$1:$U$8762,A8472)</f>
        <v>0</v>
      </c>
    </row>
    <row r="8472" spans="1:5" x14ac:dyDescent="0.15">
      <c r="A8472" s="17">
        <v>8472</v>
      </c>
      <c r="E8472" s="25">
        <f>HLOOKUP(Eingabe!$C$6,Kalkulationen!$T$1:$U$8762,A8473)</f>
        <v>0</v>
      </c>
    </row>
    <row r="8473" spans="1:5" x14ac:dyDescent="0.15">
      <c r="A8473" s="17">
        <v>8473</v>
      </c>
      <c r="E8473" s="25">
        <f>HLOOKUP(Eingabe!$C$6,Kalkulationen!$T$1:$U$8762,A8474)</f>
        <v>0</v>
      </c>
    </row>
    <row r="8474" spans="1:5" x14ac:dyDescent="0.15">
      <c r="A8474" s="17">
        <v>8474</v>
      </c>
      <c r="E8474" s="25">
        <f>HLOOKUP(Eingabe!$C$6,Kalkulationen!$T$1:$U$8762,A8475)</f>
        <v>0</v>
      </c>
    </row>
    <row r="8475" spans="1:5" x14ac:dyDescent="0.15">
      <c r="A8475" s="17">
        <v>8475</v>
      </c>
      <c r="E8475" s="25">
        <f>HLOOKUP(Eingabe!$C$6,Kalkulationen!$T$1:$U$8762,A8476)</f>
        <v>0</v>
      </c>
    </row>
    <row r="8476" spans="1:5" x14ac:dyDescent="0.15">
      <c r="A8476" s="17">
        <v>8476</v>
      </c>
      <c r="E8476" s="25">
        <f>HLOOKUP(Eingabe!$C$6,Kalkulationen!$T$1:$U$8762,A8477)</f>
        <v>0</v>
      </c>
    </row>
    <row r="8477" spans="1:5" x14ac:dyDescent="0.15">
      <c r="A8477" s="17">
        <v>8477</v>
      </c>
      <c r="E8477" s="25">
        <f>HLOOKUP(Eingabe!$C$6,Kalkulationen!$T$1:$U$8762,A8478)</f>
        <v>0</v>
      </c>
    </row>
    <row r="8478" spans="1:5" x14ac:dyDescent="0.15">
      <c r="A8478" s="17">
        <v>8478</v>
      </c>
      <c r="E8478" s="25">
        <f>HLOOKUP(Eingabe!$C$6,Kalkulationen!$T$1:$U$8762,A8479)</f>
        <v>0</v>
      </c>
    </row>
    <row r="8479" spans="1:5" x14ac:dyDescent="0.15">
      <c r="A8479" s="17">
        <v>8479</v>
      </c>
      <c r="E8479" s="25">
        <f>HLOOKUP(Eingabe!$C$6,Kalkulationen!$T$1:$U$8762,A8480)</f>
        <v>0</v>
      </c>
    </row>
    <row r="8480" spans="1:5" x14ac:dyDescent="0.15">
      <c r="A8480" s="17">
        <v>8480</v>
      </c>
      <c r="E8480" s="25">
        <f>HLOOKUP(Eingabe!$C$6,Kalkulationen!$T$1:$U$8762,A8481)</f>
        <v>0</v>
      </c>
    </row>
    <row r="8481" spans="1:5" x14ac:dyDescent="0.15">
      <c r="A8481" s="17">
        <v>8481</v>
      </c>
      <c r="E8481" s="25">
        <f>HLOOKUP(Eingabe!$C$6,Kalkulationen!$T$1:$U$8762,A8482)</f>
        <v>0</v>
      </c>
    </row>
    <row r="8482" spans="1:5" x14ac:dyDescent="0.15">
      <c r="A8482" s="17">
        <v>8482</v>
      </c>
      <c r="E8482" s="25">
        <f>HLOOKUP(Eingabe!$C$6,Kalkulationen!$T$1:$U$8762,A8483)</f>
        <v>0</v>
      </c>
    </row>
    <row r="8483" spans="1:5" x14ac:dyDescent="0.15">
      <c r="A8483" s="17">
        <v>8483</v>
      </c>
      <c r="E8483" s="25">
        <f>HLOOKUP(Eingabe!$C$6,Kalkulationen!$T$1:$U$8762,A8484)</f>
        <v>0</v>
      </c>
    </row>
    <row r="8484" spans="1:5" x14ac:dyDescent="0.15">
      <c r="A8484" s="17">
        <v>8484</v>
      </c>
      <c r="E8484" s="25">
        <f>HLOOKUP(Eingabe!$C$6,Kalkulationen!$T$1:$U$8762,A8485)</f>
        <v>0</v>
      </c>
    </row>
    <row r="8485" spans="1:5" x14ac:dyDescent="0.15">
      <c r="A8485" s="17">
        <v>8485</v>
      </c>
      <c r="E8485" s="25">
        <f>HLOOKUP(Eingabe!$C$6,Kalkulationen!$T$1:$U$8762,A8486)</f>
        <v>0</v>
      </c>
    </row>
    <row r="8486" spans="1:5" x14ac:dyDescent="0.15">
      <c r="A8486" s="17">
        <v>8486</v>
      </c>
      <c r="E8486" s="25">
        <f>HLOOKUP(Eingabe!$C$6,Kalkulationen!$T$1:$U$8762,A8487)</f>
        <v>0</v>
      </c>
    </row>
    <row r="8487" spans="1:5" x14ac:dyDescent="0.15">
      <c r="A8487" s="17">
        <v>8487</v>
      </c>
      <c r="E8487" s="25">
        <f>HLOOKUP(Eingabe!$C$6,Kalkulationen!$T$1:$U$8762,A8488)</f>
        <v>0</v>
      </c>
    </row>
    <row r="8488" spans="1:5" x14ac:dyDescent="0.15">
      <c r="A8488" s="17">
        <v>8488</v>
      </c>
      <c r="E8488" s="25">
        <f>HLOOKUP(Eingabe!$C$6,Kalkulationen!$T$1:$U$8762,A8489)</f>
        <v>0</v>
      </c>
    </row>
    <row r="8489" spans="1:5" x14ac:dyDescent="0.15">
      <c r="A8489" s="17">
        <v>8489</v>
      </c>
      <c r="E8489" s="25">
        <f>HLOOKUP(Eingabe!$C$6,Kalkulationen!$T$1:$U$8762,A8490)</f>
        <v>0</v>
      </c>
    </row>
    <row r="8490" spans="1:5" x14ac:dyDescent="0.15">
      <c r="A8490" s="17">
        <v>8490</v>
      </c>
      <c r="E8490" s="25">
        <f>HLOOKUP(Eingabe!$C$6,Kalkulationen!$T$1:$U$8762,A8491)</f>
        <v>0</v>
      </c>
    </row>
    <row r="8491" spans="1:5" x14ac:dyDescent="0.15">
      <c r="A8491" s="17">
        <v>8491</v>
      </c>
      <c r="E8491" s="25">
        <f>HLOOKUP(Eingabe!$C$6,Kalkulationen!$T$1:$U$8762,A8492)</f>
        <v>0</v>
      </c>
    </row>
    <row r="8492" spans="1:5" x14ac:dyDescent="0.15">
      <c r="A8492" s="17">
        <v>8492</v>
      </c>
      <c r="E8492" s="25">
        <f>HLOOKUP(Eingabe!$C$6,Kalkulationen!$T$1:$U$8762,A8493)</f>
        <v>0</v>
      </c>
    </row>
    <row r="8493" spans="1:5" x14ac:dyDescent="0.15">
      <c r="A8493" s="17">
        <v>8493</v>
      </c>
      <c r="E8493" s="25">
        <f>HLOOKUP(Eingabe!$C$6,Kalkulationen!$T$1:$U$8762,A8494)</f>
        <v>0</v>
      </c>
    </row>
    <row r="8494" spans="1:5" x14ac:dyDescent="0.15">
      <c r="A8494" s="17">
        <v>8494</v>
      </c>
      <c r="E8494" s="25">
        <f>HLOOKUP(Eingabe!$C$6,Kalkulationen!$T$1:$U$8762,A8495)</f>
        <v>0</v>
      </c>
    </row>
    <row r="8495" spans="1:5" x14ac:dyDescent="0.15">
      <c r="A8495" s="17">
        <v>8495</v>
      </c>
      <c r="E8495" s="25">
        <f>HLOOKUP(Eingabe!$C$6,Kalkulationen!$T$1:$U$8762,A8496)</f>
        <v>0</v>
      </c>
    </row>
    <row r="8496" spans="1:5" x14ac:dyDescent="0.15">
      <c r="A8496" s="17">
        <v>8496</v>
      </c>
      <c r="E8496" s="25">
        <f>HLOOKUP(Eingabe!$C$6,Kalkulationen!$T$1:$U$8762,A8497)</f>
        <v>0</v>
      </c>
    </row>
    <row r="8497" spans="1:5" x14ac:dyDescent="0.15">
      <c r="A8497" s="17">
        <v>8497</v>
      </c>
      <c r="E8497" s="25">
        <f>HLOOKUP(Eingabe!$C$6,Kalkulationen!$T$1:$U$8762,A8498)</f>
        <v>0</v>
      </c>
    </row>
    <row r="8498" spans="1:5" x14ac:dyDescent="0.15">
      <c r="A8498" s="17">
        <v>8498</v>
      </c>
      <c r="E8498" s="25">
        <f>HLOOKUP(Eingabe!$C$6,Kalkulationen!$T$1:$U$8762,A8499)</f>
        <v>0</v>
      </c>
    </row>
    <row r="8499" spans="1:5" x14ac:dyDescent="0.15">
      <c r="A8499" s="17">
        <v>8499</v>
      </c>
      <c r="E8499" s="25">
        <f>HLOOKUP(Eingabe!$C$6,Kalkulationen!$T$1:$U$8762,A8500)</f>
        <v>0</v>
      </c>
    </row>
    <row r="8500" spans="1:5" x14ac:dyDescent="0.15">
      <c r="A8500" s="17">
        <v>8500</v>
      </c>
      <c r="E8500" s="25">
        <f>HLOOKUP(Eingabe!$C$6,Kalkulationen!$T$1:$U$8762,A8501)</f>
        <v>0</v>
      </c>
    </row>
    <row r="8501" spans="1:5" x14ac:dyDescent="0.15">
      <c r="A8501" s="17">
        <v>8501</v>
      </c>
      <c r="E8501" s="25">
        <f>HLOOKUP(Eingabe!$C$6,Kalkulationen!$T$1:$U$8762,A8502)</f>
        <v>0</v>
      </c>
    </row>
    <row r="8502" spans="1:5" x14ac:dyDescent="0.15">
      <c r="A8502" s="17">
        <v>8502</v>
      </c>
      <c r="E8502" s="25">
        <f>HLOOKUP(Eingabe!$C$6,Kalkulationen!$T$1:$U$8762,A8503)</f>
        <v>0</v>
      </c>
    </row>
    <row r="8503" spans="1:5" x14ac:dyDescent="0.15">
      <c r="A8503" s="17">
        <v>8503</v>
      </c>
      <c r="E8503" s="25">
        <f>HLOOKUP(Eingabe!$C$6,Kalkulationen!$T$1:$U$8762,A8504)</f>
        <v>0</v>
      </c>
    </row>
    <row r="8504" spans="1:5" x14ac:dyDescent="0.15">
      <c r="A8504" s="17">
        <v>8504</v>
      </c>
      <c r="E8504" s="25">
        <f>HLOOKUP(Eingabe!$C$6,Kalkulationen!$T$1:$U$8762,A8505)</f>
        <v>0</v>
      </c>
    </row>
    <row r="8505" spans="1:5" x14ac:dyDescent="0.15">
      <c r="A8505" s="17">
        <v>8505</v>
      </c>
      <c r="E8505" s="25">
        <f>HLOOKUP(Eingabe!$C$6,Kalkulationen!$T$1:$U$8762,A8506)</f>
        <v>0</v>
      </c>
    </row>
    <row r="8506" spans="1:5" x14ac:dyDescent="0.15">
      <c r="A8506" s="17">
        <v>8506</v>
      </c>
      <c r="E8506" s="25">
        <f>HLOOKUP(Eingabe!$C$6,Kalkulationen!$T$1:$U$8762,A8507)</f>
        <v>0</v>
      </c>
    </row>
    <row r="8507" spans="1:5" x14ac:dyDescent="0.15">
      <c r="A8507" s="17">
        <v>8507</v>
      </c>
      <c r="E8507" s="25">
        <f>HLOOKUP(Eingabe!$C$6,Kalkulationen!$T$1:$U$8762,A8508)</f>
        <v>0</v>
      </c>
    </row>
    <row r="8508" spans="1:5" x14ac:dyDescent="0.15">
      <c r="A8508" s="17">
        <v>8508</v>
      </c>
      <c r="E8508" s="25">
        <f>HLOOKUP(Eingabe!$C$6,Kalkulationen!$T$1:$U$8762,A8509)</f>
        <v>0</v>
      </c>
    </row>
    <row r="8509" spans="1:5" x14ac:dyDescent="0.15">
      <c r="A8509" s="17">
        <v>8509</v>
      </c>
      <c r="E8509" s="25">
        <f>HLOOKUP(Eingabe!$C$6,Kalkulationen!$T$1:$U$8762,A8510)</f>
        <v>0</v>
      </c>
    </row>
    <row r="8510" spans="1:5" x14ac:dyDescent="0.15">
      <c r="A8510" s="17">
        <v>8510</v>
      </c>
      <c r="E8510" s="25">
        <f>HLOOKUP(Eingabe!$C$6,Kalkulationen!$T$1:$U$8762,A8511)</f>
        <v>0</v>
      </c>
    </row>
    <row r="8511" spans="1:5" x14ac:dyDescent="0.15">
      <c r="A8511" s="17">
        <v>8511</v>
      </c>
      <c r="E8511" s="25">
        <f>HLOOKUP(Eingabe!$C$6,Kalkulationen!$T$1:$U$8762,A8512)</f>
        <v>0</v>
      </c>
    </row>
    <row r="8512" spans="1:5" x14ac:dyDescent="0.15">
      <c r="A8512" s="17">
        <v>8512</v>
      </c>
      <c r="E8512" s="25">
        <f>HLOOKUP(Eingabe!$C$6,Kalkulationen!$T$1:$U$8762,A8513)</f>
        <v>0</v>
      </c>
    </row>
    <row r="8513" spans="1:5" x14ac:dyDescent="0.15">
      <c r="A8513" s="17">
        <v>8513</v>
      </c>
      <c r="E8513" s="25">
        <f>HLOOKUP(Eingabe!$C$6,Kalkulationen!$T$1:$U$8762,A8514)</f>
        <v>0</v>
      </c>
    </row>
    <row r="8514" spans="1:5" x14ac:dyDescent="0.15">
      <c r="A8514" s="17">
        <v>8514</v>
      </c>
      <c r="E8514" s="25">
        <f>HLOOKUP(Eingabe!$C$6,Kalkulationen!$T$1:$U$8762,A8515)</f>
        <v>0</v>
      </c>
    </row>
    <row r="8515" spans="1:5" x14ac:dyDescent="0.15">
      <c r="A8515" s="17">
        <v>8515</v>
      </c>
      <c r="E8515" s="25">
        <f>HLOOKUP(Eingabe!$C$6,Kalkulationen!$T$1:$U$8762,A8516)</f>
        <v>0</v>
      </c>
    </row>
    <row r="8516" spans="1:5" x14ac:dyDescent="0.15">
      <c r="A8516" s="17">
        <v>8516</v>
      </c>
      <c r="E8516" s="25">
        <f>HLOOKUP(Eingabe!$C$6,Kalkulationen!$T$1:$U$8762,A8517)</f>
        <v>0</v>
      </c>
    </row>
    <row r="8517" spans="1:5" x14ac:dyDescent="0.15">
      <c r="A8517" s="17">
        <v>8517</v>
      </c>
      <c r="E8517" s="25">
        <f>HLOOKUP(Eingabe!$C$6,Kalkulationen!$T$1:$U$8762,A8518)</f>
        <v>0</v>
      </c>
    </row>
    <row r="8518" spans="1:5" x14ac:dyDescent="0.15">
      <c r="A8518" s="17">
        <v>8518</v>
      </c>
      <c r="E8518" s="25">
        <f>HLOOKUP(Eingabe!$C$6,Kalkulationen!$T$1:$U$8762,A8519)</f>
        <v>0</v>
      </c>
    </row>
    <row r="8519" spans="1:5" x14ac:dyDescent="0.15">
      <c r="A8519" s="17">
        <v>8519</v>
      </c>
      <c r="E8519" s="25">
        <f>HLOOKUP(Eingabe!$C$6,Kalkulationen!$T$1:$U$8762,A8520)</f>
        <v>0</v>
      </c>
    </row>
    <row r="8520" spans="1:5" x14ac:dyDescent="0.15">
      <c r="A8520" s="17">
        <v>8520</v>
      </c>
      <c r="E8520" s="25">
        <f>HLOOKUP(Eingabe!$C$6,Kalkulationen!$T$1:$U$8762,A8521)</f>
        <v>0</v>
      </c>
    </row>
    <row r="8521" spans="1:5" x14ac:dyDescent="0.15">
      <c r="A8521" s="17">
        <v>8521</v>
      </c>
      <c r="E8521" s="25">
        <f>HLOOKUP(Eingabe!$C$6,Kalkulationen!$T$1:$U$8762,A8522)</f>
        <v>0</v>
      </c>
    </row>
    <row r="8522" spans="1:5" x14ac:dyDescent="0.15">
      <c r="A8522" s="17">
        <v>8522</v>
      </c>
      <c r="E8522" s="25">
        <f>HLOOKUP(Eingabe!$C$6,Kalkulationen!$T$1:$U$8762,A8523)</f>
        <v>0</v>
      </c>
    </row>
    <row r="8523" spans="1:5" x14ac:dyDescent="0.15">
      <c r="A8523" s="17">
        <v>8523</v>
      </c>
      <c r="E8523" s="25">
        <f>HLOOKUP(Eingabe!$C$6,Kalkulationen!$T$1:$U$8762,A8524)</f>
        <v>0</v>
      </c>
    </row>
    <row r="8524" spans="1:5" x14ac:dyDescent="0.15">
      <c r="A8524" s="17">
        <v>8524</v>
      </c>
      <c r="E8524" s="25">
        <f>HLOOKUP(Eingabe!$C$6,Kalkulationen!$T$1:$U$8762,A8525)</f>
        <v>0</v>
      </c>
    </row>
    <row r="8525" spans="1:5" x14ac:dyDescent="0.15">
      <c r="A8525" s="17">
        <v>8525</v>
      </c>
      <c r="E8525" s="25">
        <f>HLOOKUP(Eingabe!$C$6,Kalkulationen!$T$1:$U$8762,A8526)</f>
        <v>0</v>
      </c>
    </row>
    <row r="8526" spans="1:5" x14ac:dyDescent="0.15">
      <c r="A8526" s="17">
        <v>8526</v>
      </c>
      <c r="E8526" s="25">
        <f>HLOOKUP(Eingabe!$C$6,Kalkulationen!$T$1:$U$8762,A8527)</f>
        <v>0</v>
      </c>
    </row>
    <row r="8527" spans="1:5" x14ac:dyDescent="0.15">
      <c r="A8527" s="17">
        <v>8527</v>
      </c>
      <c r="E8527" s="25">
        <f>HLOOKUP(Eingabe!$C$6,Kalkulationen!$T$1:$U$8762,A8528)</f>
        <v>0</v>
      </c>
    </row>
    <row r="8528" spans="1:5" x14ac:dyDescent="0.15">
      <c r="A8528" s="17">
        <v>8528</v>
      </c>
      <c r="E8528" s="25">
        <f>HLOOKUP(Eingabe!$C$6,Kalkulationen!$T$1:$U$8762,A8529)</f>
        <v>0</v>
      </c>
    </row>
    <row r="8529" spans="1:5" x14ac:dyDescent="0.15">
      <c r="A8529" s="17">
        <v>8529</v>
      </c>
      <c r="E8529" s="25">
        <f>HLOOKUP(Eingabe!$C$6,Kalkulationen!$T$1:$U$8762,A8530)</f>
        <v>0</v>
      </c>
    </row>
    <row r="8530" spans="1:5" x14ac:dyDescent="0.15">
      <c r="A8530" s="17">
        <v>8530</v>
      </c>
      <c r="E8530" s="25">
        <f>HLOOKUP(Eingabe!$C$6,Kalkulationen!$T$1:$U$8762,A8531)</f>
        <v>0</v>
      </c>
    </row>
    <row r="8531" spans="1:5" x14ac:dyDescent="0.15">
      <c r="A8531" s="17">
        <v>8531</v>
      </c>
      <c r="E8531" s="25">
        <f>HLOOKUP(Eingabe!$C$6,Kalkulationen!$T$1:$U$8762,A8532)</f>
        <v>0</v>
      </c>
    </row>
    <row r="8532" spans="1:5" x14ac:dyDescent="0.15">
      <c r="A8532" s="17">
        <v>8532</v>
      </c>
      <c r="E8532" s="25">
        <f>HLOOKUP(Eingabe!$C$6,Kalkulationen!$T$1:$U$8762,A8533)</f>
        <v>0</v>
      </c>
    </row>
    <row r="8533" spans="1:5" x14ac:dyDescent="0.15">
      <c r="A8533" s="17">
        <v>8533</v>
      </c>
      <c r="E8533" s="25">
        <f>HLOOKUP(Eingabe!$C$6,Kalkulationen!$T$1:$U$8762,A8534)</f>
        <v>0</v>
      </c>
    </row>
    <row r="8534" spans="1:5" x14ac:dyDescent="0.15">
      <c r="A8534" s="17">
        <v>8534</v>
      </c>
      <c r="E8534" s="25">
        <f>HLOOKUP(Eingabe!$C$6,Kalkulationen!$T$1:$U$8762,A8535)</f>
        <v>0</v>
      </c>
    </row>
    <row r="8535" spans="1:5" x14ac:dyDescent="0.15">
      <c r="A8535" s="17">
        <v>8535</v>
      </c>
      <c r="E8535" s="25">
        <f>HLOOKUP(Eingabe!$C$6,Kalkulationen!$T$1:$U$8762,A8536)</f>
        <v>0</v>
      </c>
    </row>
    <row r="8536" spans="1:5" x14ac:dyDescent="0.15">
      <c r="A8536" s="17">
        <v>8536</v>
      </c>
      <c r="E8536" s="25">
        <f>HLOOKUP(Eingabe!$C$6,Kalkulationen!$T$1:$U$8762,A8537)</f>
        <v>0</v>
      </c>
    </row>
    <row r="8537" spans="1:5" x14ac:dyDescent="0.15">
      <c r="A8537" s="17">
        <v>8537</v>
      </c>
      <c r="E8537" s="25">
        <f>HLOOKUP(Eingabe!$C$6,Kalkulationen!$T$1:$U$8762,A8538)</f>
        <v>0</v>
      </c>
    </row>
    <row r="8538" spans="1:5" x14ac:dyDescent="0.15">
      <c r="A8538" s="17">
        <v>8538</v>
      </c>
      <c r="E8538" s="25">
        <f>HLOOKUP(Eingabe!$C$6,Kalkulationen!$T$1:$U$8762,A8539)</f>
        <v>0</v>
      </c>
    </row>
    <row r="8539" spans="1:5" x14ac:dyDescent="0.15">
      <c r="A8539" s="17">
        <v>8539</v>
      </c>
      <c r="E8539" s="25">
        <f>HLOOKUP(Eingabe!$C$6,Kalkulationen!$T$1:$U$8762,A8540)</f>
        <v>0</v>
      </c>
    </row>
    <row r="8540" spans="1:5" x14ac:dyDescent="0.15">
      <c r="A8540" s="17">
        <v>8540</v>
      </c>
      <c r="E8540" s="25">
        <f>HLOOKUP(Eingabe!$C$6,Kalkulationen!$T$1:$U$8762,A8541)</f>
        <v>0</v>
      </c>
    </row>
    <row r="8541" spans="1:5" x14ac:dyDescent="0.15">
      <c r="A8541" s="17">
        <v>8541</v>
      </c>
      <c r="E8541" s="25">
        <f>HLOOKUP(Eingabe!$C$6,Kalkulationen!$T$1:$U$8762,A8542)</f>
        <v>0</v>
      </c>
    </row>
    <row r="8542" spans="1:5" x14ac:dyDescent="0.15">
      <c r="A8542" s="17">
        <v>8542</v>
      </c>
      <c r="E8542" s="25">
        <f>HLOOKUP(Eingabe!$C$6,Kalkulationen!$T$1:$U$8762,A8543)</f>
        <v>0</v>
      </c>
    </row>
    <row r="8543" spans="1:5" x14ac:dyDescent="0.15">
      <c r="A8543" s="17">
        <v>8543</v>
      </c>
      <c r="E8543" s="25">
        <f>HLOOKUP(Eingabe!$C$6,Kalkulationen!$T$1:$U$8762,A8544)</f>
        <v>0</v>
      </c>
    </row>
    <row r="8544" spans="1:5" x14ac:dyDescent="0.15">
      <c r="A8544" s="17">
        <v>8544</v>
      </c>
      <c r="E8544" s="25">
        <f>HLOOKUP(Eingabe!$C$6,Kalkulationen!$T$1:$U$8762,A8545)</f>
        <v>0</v>
      </c>
    </row>
    <row r="8545" spans="1:5" x14ac:dyDescent="0.15">
      <c r="A8545" s="17">
        <v>8545</v>
      </c>
      <c r="E8545" s="25">
        <f>HLOOKUP(Eingabe!$C$6,Kalkulationen!$T$1:$U$8762,A8546)</f>
        <v>0</v>
      </c>
    </row>
    <row r="8546" spans="1:5" x14ac:dyDescent="0.15">
      <c r="A8546" s="17">
        <v>8546</v>
      </c>
      <c r="E8546" s="25">
        <f>HLOOKUP(Eingabe!$C$6,Kalkulationen!$T$1:$U$8762,A8547)</f>
        <v>0</v>
      </c>
    </row>
    <row r="8547" spans="1:5" x14ac:dyDescent="0.15">
      <c r="A8547" s="17">
        <v>8547</v>
      </c>
      <c r="E8547" s="25">
        <f>HLOOKUP(Eingabe!$C$6,Kalkulationen!$T$1:$U$8762,A8548)</f>
        <v>0</v>
      </c>
    </row>
    <row r="8548" spans="1:5" x14ac:dyDescent="0.15">
      <c r="A8548" s="17">
        <v>8548</v>
      </c>
      <c r="E8548" s="25">
        <f>HLOOKUP(Eingabe!$C$6,Kalkulationen!$T$1:$U$8762,A8549)</f>
        <v>0</v>
      </c>
    </row>
    <row r="8549" spans="1:5" x14ac:dyDescent="0.15">
      <c r="A8549" s="17">
        <v>8549</v>
      </c>
      <c r="E8549" s="25">
        <f>HLOOKUP(Eingabe!$C$6,Kalkulationen!$T$1:$U$8762,A8550)</f>
        <v>0</v>
      </c>
    </row>
    <row r="8550" spans="1:5" x14ac:dyDescent="0.15">
      <c r="A8550" s="17">
        <v>8550</v>
      </c>
      <c r="E8550" s="25">
        <f>HLOOKUP(Eingabe!$C$6,Kalkulationen!$T$1:$U$8762,A8551)</f>
        <v>0</v>
      </c>
    </row>
    <row r="8551" spans="1:5" x14ac:dyDescent="0.15">
      <c r="A8551" s="17">
        <v>8551</v>
      </c>
      <c r="E8551" s="25">
        <f>HLOOKUP(Eingabe!$C$6,Kalkulationen!$T$1:$U$8762,A8552)</f>
        <v>0</v>
      </c>
    </row>
    <row r="8552" spans="1:5" x14ac:dyDescent="0.15">
      <c r="A8552" s="17">
        <v>8552</v>
      </c>
      <c r="E8552" s="25">
        <f>HLOOKUP(Eingabe!$C$6,Kalkulationen!$T$1:$U$8762,A8553)</f>
        <v>0</v>
      </c>
    </row>
    <row r="8553" spans="1:5" x14ac:dyDescent="0.15">
      <c r="A8553" s="17">
        <v>8553</v>
      </c>
      <c r="E8553" s="25">
        <f>HLOOKUP(Eingabe!$C$6,Kalkulationen!$T$1:$U$8762,A8554)</f>
        <v>0</v>
      </c>
    </row>
    <row r="8554" spans="1:5" x14ac:dyDescent="0.15">
      <c r="A8554" s="17">
        <v>8554</v>
      </c>
      <c r="E8554" s="25">
        <f>HLOOKUP(Eingabe!$C$6,Kalkulationen!$T$1:$U$8762,A8555)</f>
        <v>0</v>
      </c>
    </row>
    <row r="8555" spans="1:5" x14ac:dyDescent="0.15">
      <c r="A8555" s="17">
        <v>8555</v>
      </c>
      <c r="E8555" s="25">
        <f>HLOOKUP(Eingabe!$C$6,Kalkulationen!$T$1:$U$8762,A8556)</f>
        <v>0</v>
      </c>
    </row>
    <row r="8556" spans="1:5" x14ac:dyDescent="0.15">
      <c r="A8556" s="17">
        <v>8556</v>
      </c>
      <c r="E8556" s="25">
        <f>HLOOKUP(Eingabe!$C$6,Kalkulationen!$T$1:$U$8762,A8557)</f>
        <v>0</v>
      </c>
    </row>
    <row r="8557" spans="1:5" x14ac:dyDescent="0.15">
      <c r="A8557" s="17">
        <v>8557</v>
      </c>
      <c r="E8557" s="25">
        <f>HLOOKUP(Eingabe!$C$6,Kalkulationen!$T$1:$U$8762,A8558)</f>
        <v>0</v>
      </c>
    </row>
    <row r="8558" spans="1:5" x14ac:dyDescent="0.15">
      <c r="A8558" s="17">
        <v>8558</v>
      </c>
      <c r="E8558" s="25">
        <f>HLOOKUP(Eingabe!$C$6,Kalkulationen!$T$1:$U$8762,A8559)</f>
        <v>0</v>
      </c>
    </row>
    <row r="8559" spans="1:5" x14ac:dyDescent="0.15">
      <c r="A8559" s="17">
        <v>8559</v>
      </c>
      <c r="E8559" s="25">
        <f>HLOOKUP(Eingabe!$C$6,Kalkulationen!$T$1:$U$8762,A8560)</f>
        <v>0</v>
      </c>
    </row>
    <row r="8560" spans="1:5" x14ac:dyDescent="0.15">
      <c r="A8560" s="17">
        <v>8560</v>
      </c>
      <c r="E8560" s="25">
        <f>HLOOKUP(Eingabe!$C$6,Kalkulationen!$T$1:$U$8762,A8561)</f>
        <v>0</v>
      </c>
    </row>
    <row r="8561" spans="1:5" x14ac:dyDescent="0.15">
      <c r="A8561" s="17">
        <v>8561</v>
      </c>
      <c r="E8561" s="25">
        <f>HLOOKUP(Eingabe!$C$6,Kalkulationen!$T$1:$U$8762,A8562)</f>
        <v>0</v>
      </c>
    </row>
    <row r="8562" spans="1:5" x14ac:dyDescent="0.15">
      <c r="A8562" s="17">
        <v>8562</v>
      </c>
      <c r="E8562" s="25">
        <f>HLOOKUP(Eingabe!$C$6,Kalkulationen!$T$1:$U$8762,A8563)</f>
        <v>0</v>
      </c>
    </row>
    <row r="8563" spans="1:5" x14ac:dyDescent="0.15">
      <c r="A8563" s="17">
        <v>8563</v>
      </c>
      <c r="E8563" s="25">
        <f>HLOOKUP(Eingabe!$C$6,Kalkulationen!$T$1:$U$8762,A8564)</f>
        <v>0</v>
      </c>
    </row>
    <row r="8564" spans="1:5" x14ac:dyDescent="0.15">
      <c r="A8564" s="17">
        <v>8564</v>
      </c>
      <c r="E8564" s="25">
        <f>HLOOKUP(Eingabe!$C$6,Kalkulationen!$T$1:$U$8762,A8565)</f>
        <v>0</v>
      </c>
    </row>
    <row r="8565" spans="1:5" x14ac:dyDescent="0.15">
      <c r="A8565" s="17">
        <v>8565</v>
      </c>
      <c r="E8565" s="25">
        <f>HLOOKUP(Eingabe!$C$6,Kalkulationen!$T$1:$U$8762,A8566)</f>
        <v>0</v>
      </c>
    </row>
    <row r="8566" spans="1:5" x14ac:dyDescent="0.15">
      <c r="A8566" s="17">
        <v>8566</v>
      </c>
      <c r="E8566" s="25">
        <f>HLOOKUP(Eingabe!$C$6,Kalkulationen!$T$1:$U$8762,A8567)</f>
        <v>0</v>
      </c>
    </row>
    <row r="8567" spans="1:5" x14ac:dyDescent="0.15">
      <c r="A8567" s="17">
        <v>8567</v>
      </c>
      <c r="E8567" s="25">
        <f>HLOOKUP(Eingabe!$C$6,Kalkulationen!$T$1:$U$8762,A8568)</f>
        <v>0</v>
      </c>
    </row>
    <row r="8568" spans="1:5" x14ac:dyDescent="0.15">
      <c r="A8568" s="17">
        <v>8568</v>
      </c>
      <c r="E8568" s="25">
        <f>HLOOKUP(Eingabe!$C$6,Kalkulationen!$T$1:$U$8762,A8569)</f>
        <v>0</v>
      </c>
    </row>
    <row r="8569" spans="1:5" x14ac:dyDescent="0.15">
      <c r="A8569" s="17">
        <v>8569</v>
      </c>
      <c r="E8569" s="25">
        <f>HLOOKUP(Eingabe!$C$6,Kalkulationen!$T$1:$U$8762,A8570)</f>
        <v>0</v>
      </c>
    </row>
    <row r="8570" spans="1:5" x14ac:dyDescent="0.15">
      <c r="A8570" s="17">
        <v>8570</v>
      </c>
      <c r="E8570" s="25">
        <f>HLOOKUP(Eingabe!$C$6,Kalkulationen!$T$1:$U$8762,A8571)</f>
        <v>0</v>
      </c>
    </row>
    <row r="8571" spans="1:5" x14ac:dyDescent="0.15">
      <c r="A8571" s="17">
        <v>8571</v>
      </c>
      <c r="E8571" s="25">
        <f>HLOOKUP(Eingabe!$C$6,Kalkulationen!$T$1:$U$8762,A8572)</f>
        <v>0</v>
      </c>
    </row>
    <row r="8572" spans="1:5" x14ac:dyDescent="0.15">
      <c r="A8572" s="17">
        <v>8572</v>
      </c>
      <c r="E8572" s="25">
        <f>HLOOKUP(Eingabe!$C$6,Kalkulationen!$T$1:$U$8762,A8573)</f>
        <v>0</v>
      </c>
    </row>
    <row r="8573" spans="1:5" x14ac:dyDescent="0.15">
      <c r="A8573" s="17">
        <v>8573</v>
      </c>
      <c r="E8573" s="25">
        <f>HLOOKUP(Eingabe!$C$6,Kalkulationen!$T$1:$U$8762,A8574)</f>
        <v>0</v>
      </c>
    </row>
    <row r="8574" spans="1:5" x14ac:dyDescent="0.15">
      <c r="A8574" s="17">
        <v>8574</v>
      </c>
      <c r="E8574" s="25">
        <f>HLOOKUP(Eingabe!$C$6,Kalkulationen!$T$1:$U$8762,A8575)</f>
        <v>0</v>
      </c>
    </row>
    <row r="8575" spans="1:5" x14ac:dyDescent="0.15">
      <c r="A8575" s="17">
        <v>8575</v>
      </c>
      <c r="E8575" s="25">
        <f>HLOOKUP(Eingabe!$C$6,Kalkulationen!$T$1:$U$8762,A8576)</f>
        <v>0</v>
      </c>
    </row>
    <row r="8576" spans="1:5" x14ac:dyDescent="0.15">
      <c r="A8576" s="17">
        <v>8576</v>
      </c>
      <c r="E8576" s="25">
        <f>HLOOKUP(Eingabe!$C$6,Kalkulationen!$T$1:$U$8762,A8577)</f>
        <v>0</v>
      </c>
    </row>
    <row r="8577" spans="1:5" x14ac:dyDescent="0.15">
      <c r="A8577" s="17">
        <v>8577</v>
      </c>
      <c r="E8577" s="25">
        <f>HLOOKUP(Eingabe!$C$6,Kalkulationen!$T$1:$U$8762,A8578)</f>
        <v>0</v>
      </c>
    </row>
    <row r="8578" spans="1:5" x14ac:dyDescent="0.15">
      <c r="A8578" s="17">
        <v>8578</v>
      </c>
      <c r="E8578" s="25">
        <f>HLOOKUP(Eingabe!$C$6,Kalkulationen!$T$1:$U$8762,A8579)</f>
        <v>0</v>
      </c>
    </row>
    <row r="8579" spans="1:5" x14ac:dyDescent="0.15">
      <c r="A8579" s="17">
        <v>8579</v>
      </c>
      <c r="E8579" s="25">
        <f>HLOOKUP(Eingabe!$C$6,Kalkulationen!$T$1:$U$8762,A8580)</f>
        <v>0</v>
      </c>
    </row>
    <row r="8580" spans="1:5" x14ac:dyDescent="0.15">
      <c r="A8580" s="17">
        <v>8580</v>
      </c>
      <c r="E8580" s="25">
        <f>HLOOKUP(Eingabe!$C$6,Kalkulationen!$T$1:$U$8762,A8581)</f>
        <v>0</v>
      </c>
    </row>
    <row r="8581" spans="1:5" x14ac:dyDescent="0.15">
      <c r="A8581" s="17">
        <v>8581</v>
      </c>
      <c r="E8581" s="25">
        <f>HLOOKUP(Eingabe!$C$6,Kalkulationen!$T$1:$U$8762,A8582)</f>
        <v>0</v>
      </c>
    </row>
    <row r="8582" spans="1:5" x14ac:dyDescent="0.15">
      <c r="A8582" s="17">
        <v>8582</v>
      </c>
      <c r="E8582" s="25">
        <f>HLOOKUP(Eingabe!$C$6,Kalkulationen!$T$1:$U$8762,A8583)</f>
        <v>0</v>
      </c>
    </row>
    <row r="8583" spans="1:5" x14ac:dyDescent="0.15">
      <c r="A8583" s="17">
        <v>8583</v>
      </c>
      <c r="E8583" s="25">
        <f>HLOOKUP(Eingabe!$C$6,Kalkulationen!$T$1:$U$8762,A8584)</f>
        <v>0</v>
      </c>
    </row>
    <row r="8584" spans="1:5" x14ac:dyDescent="0.15">
      <c r="A8584" s="17">
        <v>8584</v>
      </c>
      <c r="E8584" s="25">
        <f>HLOOKUP(Eingabe!$C$6,Kalkulationen!$T$1:$U$8762,A8585)</f>
        <v>0</v>
      </c>
    </row>
    <row r="8585" spans="1:5" x14ac:dyDescent="0.15">
      <c r="A8585" s="17">
        <v>8585</v>
      </c>
      <c r="E8585" s="25">
        <f>HLOOKUP(Eingabe!$C$6,Kalkulationen!$T$1:$U$8762,A8586)</f>
        <v>0</v>
      </c>
    </row>
    <row r="8586" spans="1:5" x14ac:dyDescent="0.15">
      <c r="A8586" s="17">
        <v>8586</v>
      </c>
      <c r="E8586" s="25">
        <f>HLOOKUP(Eingabe!$C$6,Kalkulationen!$T$1:$U$8762,A8587)</f>
        <v>0</v>
      </c>
    </row>
    <row r="8587" spans="1:5" x14ac:dyDescent="0.15">
      <c r="A8587" s="17">
        <v>8587</v>
      </c>
      <c r="E8587" s="25">
        <f>HLOOKUP(Eingabe!$C$6,Kalkulationen!$T$1:$U$8762,A8588)</f>
        <v>0</v>
      </c>
    </row>
    <row r="8588" spans="1:5" x14ac:dyDescent="0.15">
      <c r="A8588" s="17">
        <v>8588</v>
      </c>
      <c r="E8588" s="25">
        <f>HLOOKUP(Eingabe!$C$6,Kalkulationen!$T$1:$U$8762,A8589)</f>
        <v>0</v>
      </c>
    </row>
    <row r="8589" spans="1:5" x14ac:dyDescent="0.15">
      <c r="A8589" s="17">
        <v>8589</v>
      </c>
      <c r="E8589" s="25">
        <f>HLOOKUP(Eingabe!$C$6,Kalkulationen!$T$1:$U$8762,A8590)</f>
        <v>0</v>
      </c>
    </row>
    <row r="8590" spans="1:5" x14ac:dyDescent="0.15">
      <c r="A8590" s="17">
        <v>8590</v>
      </c>
      <c r="E8590" s="25">
        <f>HLOOKUP(Eingabe!$C$6,Kalkulationen!$T$1:$U$8762,A8591)</f>
        <v>0</v>
      </c>
    </row>
    <row r="8591" spans="1:5" x14ac:dyDescent="0.15">
      <c r="A8591" s="17">
        <v>8591</v>
      </c>
      <c r="E8591" s="25">
        <f>HLOOKUP(Eingabe!$C$6,Kalkulationen!$T$1:$U$8762,A8592)</f>
        <v>0</v>
      </c>
    </row>
    <row r="8592" spans="1:5" x14ac:dyDescent="0.15">
      <c r="A8592" s="17">
        <v>8592</v>
      </c>
      <c r="E8592" s="25">
        <f>HLOOKUP(Eingabe!$C$6,Kalkulationen!$T$1:$U$8762,A8593)</f>
        <v>0</v>
      </c>
    </row>
    <row r="8593" spans="1:5" x14ac:dyDescent="0.15">
      <c r="A8593" s="17">
        <v>8593</v>
      </c>
      <c r="E8593" s="25">
        <f>HLOOKUP(Eingabe!$C$6,Kalkulationen!$T$1:$U$8762,A8594)</f>
        <v>0</v>
      </c>
    </row>
    <row r="8594" spans="1:5" x14ac:dyDescent="0.15">
      <c r="A8594" s="17">
        <v>8594</v>
      </c>
      <c r="E8594" s="25">
        <f>HLOOKUP(Eingabe!$C$6,Kalkulationen!$T$1:$U$8762,A8595)</f>
        <v>0</v>
      </c>
    </row>
    <row r="8595" spans="1:5" x14ac:dyDescent="0.15">
      <c r="A8595" s="17">
        <v>8595</v>
      </c>
      <c r="E8595" s="25">
        <f>HLOOKUP(Eingabe!$C$6,Kalkulationen!$T$1:$U$8762,A8596)</f>
        <v>0</v>
      </c>
    </row>
    <row r="8596" spans="1:5" x14ac:dyDescent="0.15">
      <c r="A8596" s="17">
        <v>8596</v>
      </c>
      <c r="E8596" s="25">
        <f>HLOOKUP(Eingabe!$C$6,Kalkulationen!$T$1:$U$8762,A8597)</f>
        <v>0</v>
      </c>
    </row>
    <row r="8597" spans="1:5" x14ac:dyDescent="0.15">
      <c r="A8597" s="17">
        <v>8597</v>
      </c>
      <c r="E8597" s="25">
        <f>HLOOKUP(Eingabe!$C$6,Kalkulationen!$T$1:$U$8762,A8598)</f>
        <v>0</v>
      </c>
    </row>
    <row r="8598" spans="1:5" x14ac:dyDescent="0.15">
      <c r="A8598" s="17">
        <v>8598</v>
      </c>
      <c r="E8598" s="25">
        <f>HLOOKUP(Eingabe!$C$6,Kalkulationen!$T$1:$U$8762,A8599)</f>
        <v>0</v>
      </c>
    </row>
    <row r="8599" spans="1:5" x14ac:dyDescent="0.15">
      <c r="A8599" s="17">
        <v>8599</v>
      </c>
      <c r="E8599" s="25">
        <f>HLOOKUP(Eingabe!$C$6,Kalkulationen!$T$1:$U$8762,A8600)</f>
        <v>0</v>
      </c>
    </row>
    <row r="8600" spans="1:5" x14ac:dyDescent="0.15">
      <c r="A8600" s="17">
        <v>8600</v>
      </c>
      <c r="E8600" s="25">
        <f>HLOOKUP(Eingabe!$C$6,Kalkulationen!$T$1:$U$8762,A8601)</f>
        <v>0</v>
      </c>
    </row>
    <row r="8601" spans="1:5" x14ac:dyDescent="0.15">
      <c r="A8601" s="17">
        <v>8601</v>
      </c>
      <c r="E8601" s="25">
        <f>HLOOKUP(Eingabe!$C$6,Kalkulationen!$T$1:$U$8762,A8602)</f>
        <v>0</v>
      </c>
    </row>
    <row r="8602" spans="1:5" x14ac:dyDescent="0.15">
      <c r="A8602" s="17">
        <v>8602</v>
      </c>
      <c r="E8602" s="25">
        <f>HLOOKUP(Eingabe!$C$6,Kalkulationen!$T$1:$U$8762,A8603)</f>
        <v>0</v>
      </c>
    </row>
    <row r="8603" spans="1:5" x14ac:dyDescent="0.15">
      <c r="A8603" s="17">
        <v>8603</v>
      </c>
      <c r="E8603" s="25">
        <f>HLOOKUP(Eingabe!$C$6,Kalkulationen!$T$1:$U$8762,A8604)</f>
        <v>0</v>
      </c>
    </row>
    <row r="8604" spans="1:5" x14ac:dyDescent="0.15">
      <c r="A8604" s="17">
        <v>8604</v>
      </c>
      <c r="E8604" s="25">
        <f>HLOOKUP(Eingabe!$C$6,Kalkulationen!$T$1:$U$8762,A8605)</f>
        <v>0</v>
      </c>
    </row>
    <row r="8605" spans="1:5" x14ac:dyDescent="0.15">
      <c r="A8605" s="17">
        <v>8605</v>
      </c>
      <c r="E8605" s="25">
        <f>HLOOKUP(Eingabe!$C$6,Kalkulationen!$T$1:$U$8762,A8606)</f>
        <v>0</v>
      </c>
    </row>
    <row r="8606" spans="1:5" x14ac:dyDescent="0.15">
      <c r="A8606" s="17">
        <v>8606</v>
      </c>
      <c r="E8606" s="25">
        <f>HLOOKUP(Eingabe!$C$6,Kalkulationen!$T$1:$U$8762,A8607)</f>
        <v>0</v>
      </c>
    </row>
    <row r="8607" spans="1:5" x14ac:dyDescent="0.15">
      <c r="A8607" s="17">
        <v>8607</v>
      </c>
      <c r="E8607" s="25">
        <f>HLOOKUP(Eingabe!$C$6,Kalkulationen!$T$1:$U$8762,A8608)</f>
        <v>0</v>
      </c>
    </row>
    <row r="8608" spans="1:5" x14ac:dyDescent="0.15">
      <c r="A8608" s="17">
        <v>8608</v>
      </c>
      <c r="E8608" s="25">
        <f>HLOOKUP(Eingabe!$C$6,Kalkulationen!$T$1:$U$8762,A8609)</f>
        <v>0</v>
      </c>
    </row>
    <row r="8609" spans="1:5" x14ac:dyDescent="0.15">
      <c r="A8609" s="17">
        <v>8609</v>
      </c>
      <c r="E8609" s="25">
        <f>HLOOKUP(Eingabe!$C$6,Kalkulationen!$T$1:$U$8762,A8610)</f>
        <v>0</v>
      </c>
    </row>
    <row r="8610" spans="1:5" x14ac:dyDescent="0.15">
      <c r="A8610" s="17">
        <v>8610</v>
      </c>
      <c r="E8610" s="25">
        <f>HLOOKUP(Eingabe!$C$6,Kalkulationen!$T$1:$U$8762,A8611)</f>
        <v>0</v>
      </c>
    </row>
    <row r="8611" spans="1:5" x14ac:dyDescent="0.15">
      <c r="A8611" s="17">
        <v>8611</v>
      </c>
      <c r="E8611" s="25">
        <f>HLOOKUP(Eingabe!$C$6,Kalkulationen!$T$1:$U$8762,A8612)</f>
        <v>0</v>
      </c>
    </row>
    <row r="8612" spans="1:5" x14ac:dyDescent="0.15">
      <c r="A8612" s="17">
        <v>8612</v>
      </c>
      <c r="E8612" s="25">
        <f>HLOOKUP(Eingabe!$C$6,Kalkulationen!$T$1:$U$8762,A8613)</f>
        <v>0</v>
      </c>
    </row>
    <row r="8613" spans="1:5" x14ac:dyDescent="0.15">
      <c r="A8613" s="17">
        <v>8613</v>
      </c>
      <c r="E8613" s="25">
        <f>HLOOKUP(Eingabe!$C$6,Kalkulationen!$T$1:$U$8762,A8614)</f>
        <v>0</v>
      </c>
    </row>
    <row r="8614" spans="1:5" x14ac:dyDescent="0.15">
      <c r="A8614" s="17">
        <v>8614</v>
      </c>
      <c r="E8614" s="25">
        <f>HLOOKUP(Eingabe!$C$6,Kalkulationen!$T$1:$U$8762,A8615)</f>
        <v>0</v>
      </c>
    </row>
    <row r="8615" spans="1:5" x14ac:dyDescent="0.15">
      <c r="A8615" s="17">
        <v>8615</v>
      </c>
      <c r="E8615" s="25">
        <f>HLOOKUP(Eingabe!$C$6,Kalkulationen!$T$1:$U$8762,A8616)</f>
        <v>0</v>
      </c>
    </row>
    <row r="8616" spans="1:5" x14ac:dyDescent="0.15">
      <c r="A8616" s="17">
        <v>8616</v>
      </c>
      <c r="E8616" s="25">
        <f>HLOOKUP(Eingabe!$C$6,Kalkulationen!$T$1:$U$8762,A8617)</f>
        <v>0</v>
      </c>
    </row>
    <row r="8617" spans="1:5" x14ac:dyDescent="0.15">
      <c r="A8617" s="17">
        <v>8617</v>
      </c>
      <c r="E8617" s="25">
        <f>HLOOKUP(Eingabe!$C$6,Kalkulationen!$T$1:$U$8762,A8618)</f>
        <v>0</v>
      </c>
    </row>
    <row r="8618" spans="1:5" x14ac:dyDescent="0.15">
      <c r="A8618" s="17">
        <v>8618</v>
      </c>
      <c r="E8618" s="25">
        <f>HLOOKUP(Eingabe!$C$6,Kalkulationen!$T$1:$U$8762,A8619)</f>
        <v>0</v>
      </c>
    </row>
    <row r="8619" spans="1:5" x14ac:dyDescent="0.15">
      <c r="A8619" s="17">
        <v>8619</v>
      </c>
      <c r="E8619" s="25">
        <f>HLOOKUP(Eingabe!$C$6,Kalkulationen!$T$1:$U$8762,A8620)</f>
        <v>0</v>
      </c>
    </row>
    <row r="8620" spans="1:5" x14ac:dyDescent="0.15">
      <c r="A8620" s="17">
        <v>8620</v>
      </c>
      <c r="E8620" s="25">
        <f>HLOOKUP(Eingabe!$C$6,Kalkulationen!$T$1:$U$8762,A8621)</f>
        <v>0</v>
      </c>
    </row>
    <row r="8621" spans="1:5" x14ac:dyDescent="0.15">
      <c r="A8621" s="17">
        <v>8621</v>
      </c>
      <c r="E8621" s="25">
        <f>HLOOKUP(Eingabe!$C$6,Kalkulationen!$T$1:$U$8762,A8622)</f>
        <v>0</v>
      </c>
    </row>
    <row r="8622" spans="1:5" x14ac:dyDescent="0.15">
      <c r="A8622" s="17">
        <v>8622</v>
      </c>
      <c r="E8622" s="25">
        <f>HLOOKUP(Eingabe!$C$6,Kalkulationen!$T$1:$U$8762,A8623)</f>
        <v>0</v>
      </c>
    </row>
    <row r="8623" spans="1:5" x14ac:dyDescent="0.15">
      <c r="A8623" s="17">
        <v>8623</v>
      </c>
      <c r="E8623" s="25">
        <f>HLOOKUP(Eingabe!$C$6,Kalkulationen!$T$1:$U$8762,A8624)</f>
        <v>0</v>
      </c>
    </row>
    <row r="8624" spans="1:5" x14ac:dyDescent="0.15">
      <c r="A8624" s="17">
        <v>8624</v>
      </c>
      <c r="E8624" s="25">
        <f>HLOOKUP(Eingabe!$C$6,Kalkulationen!$T$1:$U$8762,A8625)</f>
        <v>0</v>
      </c>
    </row>
    <row r="8625" spans="1:5" x14ac:dyDescent="0.15">
      <c r="A8625" s="17">
        <v>8625</v>
      </c>
      <c r="E8625" s="25">
        <f>HLOOKUP(Eingabe!$C$6,Kalkulationen!$T$1:$U$8762,A8626)</f>
        <v>0</v>
      </c>
    </row>
    <row r="8626" spans="1:5" x14ac:dyDescent="0.15">
      <c r="A8626" s="17">
        <v>8626</v>
      </c>
      <c r="E8626" s="25">
        <f>HLOOKUP(Eingabe!$C$6,Kalkulationen!$T$1:$U$8762,A8627)</f>
        <v>0</v>
      </c>
    </row>
    <row r="8627" spans="1:5" x14ac:dyDescent="0.15">
      <c r="A8627" s="17">
        <v>8627</v>
      </c>
      <c r="E8627" s="25">
        <f>HLOOKUP(Eingabe!$C$6,Kalkulationen!$T$1:$U$8762,A8628)</f>
        <v>0</v>
      </c>
    </row>
    <row r="8628" spans="1:5" x14ac:dyDescent="0.15">
      <c r="A8628" s="17">
        <v>8628</v>
      </c>
      <c r="E8628" s="25">
        <f>HLOOKUP(Eingabe!$C$6,Kalkulationen!$T$1:$U$8762,A8629)</f>
        <v>0</v>
      </c>
    </row>
    <row r="8629" spans="1:5" x14ac:dyDescent="0.15">
      <c r="A8629" s="17">
        <v>8629</v>
      </c>
      <c r="E8629" s="25">
        <f>HLOOKUP(Eingabe!$C$6,Kalkulationen!$T$1:$U$8762,A8630)</f>
        <v>0</v>
      </c>
    </row>
    <row r="8630" spans="1:5" x14ac:dyDescent="0.15">
      <c r="A8630" s="17">
        <v>8630</v>
      </c>
      <c r="E8630" s="25">
        <f>HLOOKUP(Eingabe!$C$6,Kalkulationen!$T$1:$U$8762,A8631)</f>
        <v>0</v>
      </c>
    </row>
    <row r="8631" spans="1:5" x14ac:dyDescent="0.15">
      <c r="A8631" s="17">
        <v>8631</v>
      </c>
      <c r="E8631" s="25">
        <f>HLOOKUP(Eingabe!$C$6,Kalkulationen!$T$1:$U$8762,A8632)</f>
        <v>0</v>
      </c>
    </row>
    <row r="8632" spans="1:5" x14ac:dyDescent="0.15">
      <c r="A8632" s="17">
        <v>8632</v>
      </c>
      <c r="E8632" s="25">
        <f>HLOOKUP(Eingabe!$C$6,Kalkulationen!$T$1:$U$8762,A8633)</f>
        <v>0</v>
      </c>
    </row>
    <row r="8633" spans="1:5" x14ac:dyDescent="0.15">
      <c r="A8633" s="17">
        <v>8633</v>
      </c>
      <c r="E8633" s="25">
        <f>HLOOKUP(Eingabe!$C$6,Kalkulationen!$T$1:$U$8762,A8634)</f>
        <v>0</v>
      </c>
    </row>
    <row r="8634" spans="1:5" x14ac:dyDescent="0.15">
      <c r="A8634" s="17">
        <v>8634</v>
      </c>
      <c r="E8634" s="25">
        <f>HLOOKUP(Eingabe!$C$6,Kalkulationen!$T$1:$U$8762,A8635)</f>
        <v>0</v>
      </c>
    </row>
    <row r="8635" spans="1:5" x14ac:dyDescent="0.15">
      <c r="A8635" s="17">
        <v>8635</v>
      </c>
      <c r="E8635" s="25">
        <f>HLOOKUP(Eingabe!$C$6,Kalkulationen!$T$1:$U$8762,A8636)</f>
        <v>0</v>
      </c>
    </row>
    <row r="8636" spans="1:5" x14ac:dyDescent="0.15">
      <c r="A8636" s="17">
        <v>8636</v>
      </c>
      <c r="E8636" s="25">
        <f>HLOOKUP(Eingabe!$C$6,Kalkulationen!$T$1:$U$8762,A8637)</f>
        <v>0</v>
      </c>
    </row>
    <row r="8637" spans="1:5" x14ac:dyDescent="0.15">
      <c r="A8637" s="17">
        <v>8637</v>
      </c>
      <c r="E8637" s="25">
        <f>HLOOKUP(Eingabe!$C$6,Kalkulationen!$T$1:$U$8762,A8638)</f>
        <v>0</v>
      </c>
    </row>
    <row r="8638" spans="1:5" x14ac:dyDescent="0.15">
      <c r="A8638" s="17">
        <v>8638</v>
      </c>
      <c r="E8638" s="25">
        <f>HLOOKUP(Eingabe!$C$6,Kalkulationen!$T$1:$U$8762,A8639)</f>
        <v>0</v>
      </c>
    </row>
    <row r="8639" spans="1:5" x14ac:dyDescent="0.15">
      <c r="A8639" s="17">
        <v>8639</v>
      </c>
      <c r="E8639" s="25">
        <f>HLOOKUP(Eingabe!$C$6,Kalkulationen!$T$1:$U$8762,A8640)</f>
        <v>0</v>
      </c>
    </row>
    <row r="8640" spans="1:5" x14ac:dyDescent="0.15">
      <c r="A8640" s="17">
        <v>8640</v>
      </c>
      <c r="E8640" s="25">
        <f>HLOOKUP(Eingabe!$C$6,Kalkulationen!$T$1:$U$8762,A8641)</f>
        <v>0</v>
      </c>
    </row>
    <row r="8641" spans="1:5" x14ac:dyDescent="0.15">
      <c r="A8641" s="17">
        <v>8641</v>
      </c>
      <c r="E8641" s="25">
        <f>HLOOKUP(Eingabe!$C$6,Kalkulationen!$T$1:$U$8762,A8642)</f>
        <v>0</v>
      </c>
    </row>
    <row r="8642" spans="1:5" x14ac:dyDescent="0.15">
      <c r="A8642" s="17">
        <v>8642</v>
      </c>
      <c r="E8642" s="25">
        <f>HLOOKUP(Eingabe!$C$6,Kalkulationen!$T$1:$U$8762,A8643)</f>
        <v>0</v>
      </c>
    </row>
    <row r="8643" spans="1:5" x14ac:dyDescent="0.15">
      <c r="A8643" s="17">
        <v>8643</v>
      </c>
      <c r="E8643" s="25">
        <f>HLOOKUP(Eingabe!$C$6,Kalkulationen!$T$1:$U$8762,A8644)</f>
        <v>0</v>
      </c>
    </row>
    <row r="8644" spans="1:5" x14ac:dyDescent="0.15">
      <c r="A8644" s="17">
        <v>8644</v>
      </c>
      <c r="E8644" s="25">
        <f>HLOOKUP(Eingabe!$C$6,Kalkulationen!$T$1:$U$8762,A8645)</f>
        <v>0</v>
      </c>
    </row>
    <row r="8645" spans="1:5" x14ac:dyDescent="0.15">
      <c r="A8645" s="17">
        <v>8645</v>
      </c>
      <c r="E8645" s="25">
        <f>HLOOKUP(Eingabe!$C$6,Kalkulationen!$T$1:$U$8762,A8646)</f>
        <v>0</v>
      </c>
    </row>
    <row r="8646" spans="1:5" x14ac:dyDescent="0.15">
      <c r="A8646" s="17">
        <v>8646</v>
      </c>
      <c r="E8646" s="25">
        <f>HLOOKUP(Eingabe!$C$6,Kalkulationen!$T$1:$U$8762,A8647)</f>
        <v>0</v>
      </c>
    </row>
    <row r="8647" spans="1:5" x14ac:dyDescent="0.15">
      <c r="A8647" s="17">
        <v>8647</v>
      </c>
      <c r="E8647" s="25">
        <f>HLOOKUP(Eingabe!$C$6,Kalkulationen!$T$1:$U$8762,A8648)</f>
        <v>0</v>
      </c>
    </row>
    <row r="8648" spans="1:5" x14ac:dyDescent="0.15">
      <c r="A8648" s="17">
        <v>8648</v>
      </c>
      <c r="E8648" s="25">
        <f>HLOOKUP(Eingabe!$C$6,Kalkulationen!$T$1:$U$8762,A8649)</f>
        <v>0</v>
      </c>
    </row>
    <row r="8649" spans="1:5" x14ac:dyDescent="0.15">
      <c r="A8649" s="17">
        <v>8649</v>
      </c>
      <c r="E8649" s="25">
        <f>HLOOKUP(Eingabe!$C$6,Kalkulationen!$T$1:$U$8762,A8650)</f>
        <v>0</v>
      </c>
    </row>
    <row r="8650" spans="1:5" x14ac:dyDescent="0.15">
      <c r="A8650" s="17">
        <v>8650</v>
      </c>
      <c r="E8650" s="25">
        <f>HLOOKUP(Eingabe!$C$6,Kalkulationen!$T$1:$U$8762,A8651)</f>
        <v>0</v>
      </c>
    </row>
    <row r="8651" spans="1:5" x14ac:dyDescent="0.15">
      <c r="A8651" s="17">
        <v>8651</v>
      </c>
      <c r="E8651" s="25">
        <f>HLOOKUP(Eingabe!$C$6,Kalkulationen!$T$1:$U$8762,A8652)</f>
        <v>0</v>
      </c>
    </row>
    <row r="8652" spans="1:5" x14ac:dyDescent="0.15">
      <c r="A8652" s="17">
        <v>8652</v>
      </c>
      <c r="E8652" s="25">
        <f>HLOOKUP(Eingabe!$C$6,Kalkulationen!$T$1:$U$8762,A8653)</f>
        <v>0</v>
      </c>
    </row>
    <row r="8653" spans="1:5" x14ac:dyDescent="0.15">
      <c r="A8653" s="17">
        <v>8653</v>
      </c>
      <c r="E8653" s="25">
        <f>HLOOKUP(Eingabe!$C$6,Kalkulationen!$T$1:$U$8762,A8654)</f>
        <v>0</v>
      </c>
    </row>
    <row r="8654" spans="1:5" x14ac:dyDescent="0.15">
      <c r="A8654" s="17">
        <v>8654</v>
      </c>
      <c r="E8654" s="25">
        <f>HLOOKUP(Eingabe!$C$6,Kalkulationen!$T$1:$U$8762,A8655)</f>
        <v>0</v>
      </c>
    </row>
    <row r="8655" spans="1:5" x14ac:dyDescent="0.15">
      <c r="A8655" s="17">
        <v>8655</v>
      </c>
      <c r="E8655" s="25">
        <f>HLOOKUP(Eingabe!$C$6,Kalkulationen!$T$1:$U$8762,A8656)</f>
        <v>0</v>
      </c>
    </row>
    <row r="8656" spans="1:5" x14ac:dyDescent="0.15">
      <c r="A8656" s="17">
        <v>8656</v>
      </c>
      <c r="E8656" s="25">
        <f>HLOOKUP(Eingabe!$C$6,Kalkulationen!$T$1:$U$8762,A8657)</f>
        <v>0</v>
      </c>
    </row>
    <row r="8657" spans="1:5" x14ac:dyDescent="0.15">
      <c r="A8657" s="17">
        <v>8657</v>
      </c>
      <c r="E8657" s="25">
        <f>HLOOKUP(Eingabe!$C$6,Kalkulationen!$T$1:$U$8762,A8658)</f>
        <v>0</v>
      </c>
    </row>
    <row r="8658" spans="1:5" x14ac:dyDescent="0.15">
      <c r="A8658" s="17">
        <v>8658</v>
      </c>
      <c r="E8658" s="25">
        <f>HLOOKUP(Eingabe!$C$6,Kalkulationen!$T$1:$U$8762,A8659)</f>
        <v>0</v>
      </c>
    </row>
    <row r="8659" spans="1:5" x14ac:dyDescent="0.15">
      <c r="A8659" s="17">
        <v>8659</v>
      </c>
      <c r="E8659" s="25">
        <f>HLOOKUP(Eingabe!$C$6,Kalkulationen!$T$1:$U$8762,A8660)</f>
        <v>0</v>
      </c>
    </row>
    <row r="8660" spans="1:5" x14ac:dyDescent="0.15">
      <c r="A8660" s="17">
        <v>8660</v>
      </c>
      <c r="E8660" s="25">
        <f>HLOOKUP(Eingabe!$C$6,Kalkulationen!$T$1:$U$8762,A8661)</f>
        <v>0</v>
      </c>
    </row>
    <row r="8661" spans="1:5" x14ac:dyDescent="0.15">
      <c r="A8661" s="17">
        <v>8661</v>
      </c>
      <c r="E8661" s="25">
        <f>HLOOKUP(Eingabe!$C$6,Kalkulationen!$T$1:$U$8762,A8662)</f>
        <v>0</v>
      </c>
    </row>
    <row r="8662" spans="1:5" x14ac:dyDescent="0.15">
      <c r="A8662" s="17">
        <v>8662</v>
      </c>
      <c r="E8662" s="25">
        <f>HLOOKUP(Eingabe!$C$6,Kalkulationen!$T$1:$U$8762,A8663)</f>
        <v>0</v>
      </c>
    </row>
    <row r="8663" spans="1:5" x14ac:dyDescent="0.15">
      <c r="A8663" s="17">
        <v>8663</v>
      </c>
      <c r="E8663" s="25">
        <f>HLOOKUP(Eingabe!$C$6,Kalkulationen!$T$1:$U$8762,A8664)</f>
        <v>0</v>
      </c>
    </row>
    <row r="8664" spans="1:5" x14ac:dyDescent="0.15">
      <c r="A8664" s="17">
        <v>8664</v>
      </c>
      <c r="E8664" s="25">
        <f>HLOOKUP(Eingabe!$C$6,Kalkulationen!$T$1:$U$8762,A8665)</f>
        <v>0</v>
      </c>
    </row>
    <row r="8665" spans="1:5" x14ac:dyDescent="0.15">
      <c r="A8665" s="17">
        <v>8665</v>
      </c>
      <c r="E8665" s="25">
        <f>HLOOKUP(Eingabe!$C$6,Kalkulationen!$T$1:$U$8762,A8666)</f>
        <v>0</v>
      </c>
    </row>
    <row r="8666" spans="1:5" x14ac:dyDescent="0.15">
      <c r="A8666" s="17">
        <v>8666</v>
      </c>
      <c r="E8666" s="25">
        <f>HLOOKUP(Eingabe!$C$6,Kalkulationen!$T$1:$U$8762,A8667)</f>
        <v>0</v>
      </c>
    </row>
    <row r="8667" spans="1:5" x14ac:dyDescent="0.15">
      <c r="A8667" s="17">
        <v>8667</v>
      </c>
      <c r="E8667" s="25">
        <f>HLOOKUP(Eingabe!$C$6,Kalkulationen!$T$1:$U$8762,A8668)</f>
        <v>0</v>
      </c>
    </row>
    <row r="8668" spans="1:5" x14ac:dyDescent="0.15">
      <c r="A8668" s="17">
        <v>8668</v>
      </c>
      <c r="E8668" s="25">
        <f>HLOOKUP(Eingabe!$C$6,Kalkulationen!$T$1:$U$8762,A8669)</f>
        <v>0</v>
      </c>
    </row>
    <row r="8669" spans="1:5" x14ac:dyDescent="0.15">
      <c r="A8669" s="17">
        <v>8669</v>
      </c>
      <c r="E8669" s="25">
        <f>HLOOKUP(Eingabe!$C$6,Kalkulationen!$T$1:$U$8762,A8670)</f>
        <v>0</v>
      </c>
    </row>
    <row r="8670" spans="1:5" x14ac:dyDescent="0.15">
      <c r="A8670" s="17">
        <v>8670</v>
      </c>
      <c r="E8670" s="25">
        <f>HLOOKUP(Eingabe!$C$6,Kalkulationen!$T$1:$U$8762,A8671)</f>
        <v>0</v>
      </c>
    </row>
    <row r="8671" spans="1:5" x14ac:dyDescent="0.15">
      <c r="A8671" s="17">
        <v>8671</v>
      </c>
      <c r="E8671" s="25">
        <f>HLOOKUP(Eingabe!$C$6,Kalkulationen!$T$1:$U$8762,A8672)</f>
        <v>0</v>
      </c>
    </row>
    <row r="8672" spans="1:5" x14ac:dyDescent="0.15">
      <c r="A8672" s="17">
        <v>8672</v>
      </c>
      <c r="E8672" s="25">
        <f>HLOOKUP(Eingabe!$C$6,Kalkulationen!$T$1:$U$8762,A8673)</f>
        <v>0</v>
      </c>
    </row>
    <row r="8673" spans="1:5" x14ac:dyDescent="0.15">
      <c r="A8673" s="17">
        <v>8673</v>
      </c>
      <c r="E8673" s="25">
        <f>HLOOKUP(Eingabe!$C$6,Kalkulationen!$T$1:$U$8762,A8674)</f>
        <v>0</v>
      </c>
    </row>
    <row r="8674" spans="1:5" x14ac:dyDescent="0.15">
      <c r="A8674" s="17">
        <v>8674</v>
      </c>
      <c r="E8674" s="25">
        <f>HLOOKUP(Eingabe!$C$6,Kalkulationen!$T$1:$U$8762,A8675)</f>
        <v>0</v>
      </c>
    </row>
    <row r="8675" spans="1:5" x14ac:dyDescent="0.15">
      <c r="A8675" s="17">
        <v>8675</v>
      </c>
      <c r="E8675" s="25">
        <f>HLOOKUP(Eingabe!$C$6,Kalkulationen!$T$1:$U$8762,A8676)</f>
        <v>0</v>
      </c>
    </row>
    <row r="8676" spans="1:5" x14ac:dyDescent="0.15">
      <c r="A8676" s="17">
        <v>8676</v>
      </c>
      <c r="E8676" s="25">
        <f>HLOOKUP(Eingabe!$C$6,Kalkulationen!$T$1:$U$8762,A8677)</f>
        <v>0</v>
      </c>
    </row>
    <row r="8677" spans="1:5" x14ac:dyDescent="0.15">
      <c r="A8677" s="17">
        <v>8677</v>
      </c>
      <c r="E8677" s="25">
        <f>HLOOKUP(Eingabe!$C$6,Kalkulationen!$T$1:$U$8762,A8678)</f>
        <v>0</v>
      </c>
    </row>
    <row r="8678" spans="1:5" x14ac:dyDescent="0.15">
      <c r="A8678" s="17">
        <v>8678</v>
      </c>
      <c r="E8678" s="25">
        <f>HLOOKUP(Eingabe!$C$6,Kalkulationen!$T$1:$U$8762,A8679)</f>
        <v>0</v>
      </c>
    </row>
    <row r="8679" spans="1:5" x14ac:dyDescent="0.15">
      <c r="A8679" s="17">
        <v>8679</v>
      </c>
      <c r="E8679" s="25">
        <f>HLOOKUP(Eingabe!$C$6,Kalkulationen!$T$1:$U$8762,A8680)</f>
        <v>0</v>
      </c>
    </row>
    <row r="8680" spans="1:5" x14ac:dyDescent="0.15">
      <c r="A8680" s="17">
        <v>8680</v>
      </c>
      <c r="E8680" s="25">
        <f>HLOOKUP(Eingabe!$C$6,Kalkulationen!$T$1:$U$8762,A8681)</f>
        <v>0</v>
      </c>
    </row>
    <row r="8681" spans="1:5" x14ac:dyDescent="0.15">
      <c r="A8681" s="17">
        <v>8681</v>
      </c>
      <c r="E8681" s="25">
        <f>HLOOKUP(Eingabe!$C$6,Kalkulationen!$T$1:$U$8762,A8682)</f>
        <v>0</v>
      </c>
    </row>
    <row r="8682" spans="1:5" x14ac:dyDescent="0.15">
      <c r="A8682" s="17">
        <v>8682</v>
      </c>
      <c r="E8682" s="25">
        <f>HLOOKUP(Eingabe!$C$6,Kalkulationen!$T$1:$U$8762,A8683)</f>
        <v>0</v>
      </c>
    </row>
    <row r="8683" spans="1:5" x14ac:dyDescent="0.15">
      <c r="A8683" s="17">
        <v>8683</v>
      </c>
      <c r="E8683" s="25">
        <f>HLOOKUP(Eingabe!$C$6,Kalkulationen!$T$1:$U$8762,A8684)</f>
        <v>0</v>
      </c>
    </row>
    <row r="8684" spans="1:5" x14ac:dyDescent="0.15">
      <c r="A8684" s="17">
        <v>8684</v>
      </c>
      <c r="E8684" s="25">
        <f>HLOOKUP(Eingabe!$C$6,Kalkulationen!$T$1:$U$8762,A8685)</f>
        <v>0</v>
      </c>
    </row>
    <row r="8685" spans="1:5" x14ac:dyDescent="0.15">
      <c r="A8685" s="17">
        <v>8685</v>
      </c>
      <c r="E8685" s="25">
        <f>HLOOKUP(Eingabe!$C$6,Kalkulationen!$T$1:$U$8762,A8686)</f>
        <v>0</v>
      </c>
    </row>
    <row r="8686" spans="1:5" x14ac:dyDescent="0.15">
      <c r="A8686" s="17">
        <v>8686</v>
      </c>
      <c r="E8686" s="25">
        <f>HLOOKUP(Eingabe!$C$6,Kalkulationen!$T$1:$U$8762,A8687)</f>
        <v>0</v>
      </c>
    </row>
    <row r="8687" spans="1:5" x14ac:dyDescent="0.15">
      <c r="A8687" s="17">
        <v>8687</v>
      </c>
      <c r="E8687" s="25">
        <f>HLOOKUP(Eingabe!$C$6,Kalkulationen!$T$1:$U$8762,A8688)</f>
        <v>0</v>
      </c>
    </row>
    <row r="8688" spans="1:5" x14ac:dyDescent="0.15">
      <c r="A8688" s="17">
        <v>8688</v>
      </c>
      <c r="E8688" s="25">
        <f>HLOOKUP(Eingabe!$C$6,Kalkulationen!$T$1:$U$8762,A8689)</f>
        <v>0</v>
      </c>
    </row>
    <row r="8689" spans="1:5" x14ac:dyDescent="0.15">
      <c r="A8689" s="17">
        <v>8689</v>
      </c>
      <c r="E8689" s="25">
        <f>HLOOKUP(Eingabe!$C$6,Kalkulationen!$T$1:$U$8762,A8690)</f>
        <v>0</v>
      </c>
    </row>
    <row r="8690" spans="1:5" x14ac:dyDescent="0.15">
      <c r="A8690" s="17">
        <v>8690</v>
      </c>
      <c r="E8690" s="25">
        <f>HLOOKUP(Eingabe!$C$6,Kalkulationen!$T$1:$U$8762,A8691)</f>
        <v>0</v>
      </c>
    </row>
    <row r="8691" spans="1:5" x14ac:dyDescent="0.15">
      <c r="A8691" s="17">
        <v>8691</v>
      </c>
      <c r="E8691" s="25">
        <f>HLOOKUP(Eingabe!$C$6,Kalkulationen!$T$1:$U$8762,A8692)</f>
        <v>0</v>
      </c>
    </row>
    <row r="8692" spans="1:5" x14ac:dyDescent="0.15">
      <c r="A8692" s="17">
        <v>8692</v>
      </c>
      <c r="E8692" s="25">
        <f>HLOOKUP(Eingabe!$C$6,Kalkulationen!$T$1:$U$8762,A8693)</f>
        <v>0</v>
      </c>
    </row>
    <row r="8693" spans="1:5" x14ac:dyDescent="0.15">
      <c r="A8693" s="17">
        <v>8693</v>
      </c>
      <c r="E8693" s="25">
        <f>HLOOKUP(Eingabe!$C$6,Kalkulationen!$T$1:$U$8762,A8694)</f>
        <v>0</v>
      </c>
    </row>
    <row r="8694" spans="1:5" x14ac:dyDescent="0.15">
      <c r="A8694" s="17">
        <v>8694</v>
      </c>
      <c r="E8694" s="25">
        <f>HLOOKUP(Eingabe!$C$6,Kalkulationen!$T$1:$U$8762,A8695)</f>
        <v>0</v>
      </c>
    </row>
    <row r="8695" spans="1:5" x14ac:dyDescent="0.15">
      <c r="A8695" s="17">
        <v>8695</v>
      </c>
      <c r="E8695" s="25">
        <f>HLOOKUP(Eingabe!$C$6,Kalkulationen!$T$1:$U$8762,A8696)</f>
        <v>0</v>
      </c>
    </row>
    <row r="8696" spans="1:5" x14ac:dyDescent="0.15">
      <c r="A8696" s="17">
        <v>8696</v>
      </c>
      <c r="E8696" s="25">
        <f>HLOOKUP(Eingabe!$C$6,Kalkulationen!$T$1:$U$8762,A8697)</f>
        <v>0</v>
      </c>
    </row>
    <row r="8697" spans="1:5" x14ac:dyDescent="0.15">
      <c r="A8697" s="17">
        <v>8697</v>
      </c>
      <c r="E8697" s="25">
        <f>HLOOKUP(Eingabe!$C$6,Kalkulationen!$T$1:$U$8762,A8698)</f>
        <v>0</v>
      </c>
    </row>
    <row r="8698" spans="1:5" x14ac:dyDescent="0.15">
      <c r="A8698" s="17">
        <v>8698</v>
      </c>
      <c r="E8698" s="25">
        <f>HLOOKUP(Eingabe!$C$6,Kalkulationen!$T$1:$U$8762,A8699)</f>
        <v>0</v>
      </c>
    </row>
    <row r="8699" spans="1:5" x14ac:dyDescent="0.15">
      <c r="A8699" s="17">
        <v>8699</v>
      </c>
      <c r="E8699" s="25">
        <f>HLOOKUP(Eingabe!$C$6,Kalkulationen!$T$1:$U$8762,A8700)</f>
        <v>0</v>
      </c>
    </row>
    <row r="8700" spans="1:5" x14ac:dyDescent="0.15">
      <c r="A8700" s="17">
        <v>8700</v>
      </c>
      <c r="E8700" s="25">
        <f>HLOOKUP(Eingabe!$C$6,Kalkulationen!$T$1:$U$8762,A8701)</f>
        <v>0</v>
      </c>
    </row>
    <row r="8701" spans="1:5" x14ac:dyDescent="0.15">
      <c r="A8701" s="17">
        <v>8701</v>
      </c>
      <c r="E8701" s="25">
        <f>HLOOKUP(Eingabe!$C$6,Kalkulationen!$T$1:$U$8762,A8702)</f>
        <v>0</v>
      </c>
    </row>
    <row r="8702" spans="1:5" x14ac:dyDescent="0.15">
      <c r="A8702" s="17">
        <v>8702</v>
      </c>
      <c r="E8702" s="25">
        <f>HLOOKUP(Eingabe!$C$6,Kalkulationen!$T$1:$U$8762,A8703)</f>
        <v>0</v>
      </c>
    </row>
    <row r="8703" spans="1:5" x14ac:dyDescent="0.15">
      <c r="A8703" s="17">
        <v>8703</v>
      </c>
      <c r="E8703" s="25">
        <f>HLOOKUP(Eingabe!$C$6,Kalkulationen!$T$1:$U$8762,A8704)</f>
        <v>0</v>
      </c>
    </row>
    <row r="8704" spans="1:5" x14ac:dyDescent="0.15">
      <c r="A8704" s="17">
        <v>8704</v>
      </c>
      <c r="E8704" s="25">
        <f>HLOOKUP(Eingabe!$C$6,Kalkulationen!$T$1:$U$8762,A8705)</f>
        <v>0</v>
      </c>
    </row>
    <row r="8705" spans="1:5" x14ac:dyDescent="0.15">
      <c r="A8705" s="17">
        <v>8705</v>
      </c>
      <c r="E8705" s="25">
        <f>HLOOKUP(Eingabe!$C$6,Kalkulationen!$T$1:$U$8762,A8706)</f>
        <v>0</v>
      </c>
    </row>
    <row r="8706" spans="1:5" x14ac:dyDescent="0.15">
      <c r="A8706" s="17">
        <v>8706</v>
      </c>
      <c r="E8706" s="25">
        <f>HLOOKUP(Eingabe!$C$6,Kalkulationen!$T$1:$U$8762,A8707)</f>
        <v>0</v>
      </c>
    </row>
    <row r="8707" spans="1:5" x14ac:dyDescent="0.15">
      <c r="A8707" s="17">
        <v>8707</v>
      </c>
      <c r="E8707" s="25">
        <f>HLOOKUP(Eingabe!$C$6,Kalkulationen!$T$1:$U$8762,A8708)</f>
        <v>0</v>
      </c>
    </row>
    <row r="8708" spans="1:5" x14ac:dyDescent="0.15">
      <c r="A8708" s="17">
        <v>8708</v>
      </c>
      <c r="E8708" s="25">
        <f>HLOOKUP(Eingabe!$C$6,Kalkulationen!$T$1:$U$8762,A8709)</f>
        <v>0</v>
      </c>
    </row>
    <row r="8709" spans="1:5" x14ac:dyDescent="0.15">
      <c r="A8709" s="17">
        <v>8709</v>
      </c>
      <c r="E8709" s="25">
        <f>HLOOKUP(Eingabe!$C$6,Kalkulationen!$T$1:$U$8762,A8710)</f>
        <v>0</v>
      </c>
    </row>
    <row r="8710" spans="1:5" x14ac:dyDescent="0.15">
      <c r="A8710" s="17">
        <v>8710</v>
      </c>
      <c r="E8710" s="25">
        <f>HLOOKUP(Eingabe!$C$6,Kalkulationen!$T$1:$U$8762,A8711)</f>
        <v>0</v>
      </c>
    </row>
    <row r="8711" spans="1:5" x14ac:dyDescent="0.15">
      <c r="A8711" s="17">
        <v>8711</v>
      </c>
      <c r="E8711" s="25">
        <f>HLOOKUP(Eingabe!$C$6,Kalkulationen!$T$1:$U$8762,A8712)</f>
        <v>0</v>
      </c>
    </row>
    <row r="8712" spans="1:5" x14ac:dyDescent="0.15">
      <c r="A8712" s="17">
        <v>8712</v>
      </c>
      <c r="E8712" s="25">
        <f>HLOOKUP(Eingabe!$C$6,Kalkulationen!$T$1:$U$8762,A8713)</f>
        <v>0</v>
      </c>
    </row>
    <row r="8713" spans="1:5" x14ac:dyDescent="0.15">
      <c r="A8713" s="17">
        <v>8713</v>
      </c>
      <c r="E8713" s="25">
        <f>HLOOKUP(Eingabe!$C$6,Kalkulationen!$T$1:$U$8762,A8714)</f>
        <v>0</v>
      </c>
    </row>
    <row r="8714" spans="1:5" x14ac:dyDescent="0.15">
      <c r="A8714" s="17">
        <v>8714</v>
      </c>
      <c r="E8714" s="25">
        <f>HLOOKUP(Eingabe!$C$6,Kalkulationen!$T$1:$U$8762,A8715)</f>
        <v>0</v>
      </c>
    </row>
    <row r="8715" spans="1:5" x14ac:dyDescent="0.15">
      <c r="A8715" s="17">
        <v>8715</v>
      </c>
      <c r="E8715" s="25">
        <f>HLOOKUP(Eingabe!$C$6,Kalkulationen!$T$1:$U$8762,A8716)</f>
        <v>0</v>
      </c>
    </row>
    <row r="8716" spans="1:5" x14ac:dyDescent="0.15">
      <c r="A8716" s="17">
        <v>8716</v>
      </c>
      <c r="E8716" s="25">
        <f>HLOOKUP(Eingabe!$C$6,Kalkulationen!$T$1:$U$8762,A8717)</f>
        <v>0</v>
      </c>
    </row>
    <row r="8717" spans="1:5" x14ac:dyDescent="0.15">
      <c r="A8717" s="17">
        <v>8717</v>
      </c>
      <c r="E8717" s="25">
        <f>HLOOKUP(Eingabe!$C$6,Kalkulationen!$T$1:$U$8762,A8718)</f>
        <v>0</v>
      </c>
    </row>
    <row r="8718" spans="1:5" x14ac:dyDescent="0.15">
      <c r="A8718" s="17">
        <v>8718</v>
      </c>
      <c r="E8718" s="25">
        <f>HLOOKUP(Eingabe!$C$6,Kalkulationen!$T$1:$U$8762,A8719)</f>
        <v>0</v>
      </c>
    </row>
    <row r="8719" spans="1:5" x14ac:dyDescent="0.15">
      <c r="A8719" s="17">
        <v>8719</v>
      </c>
      <c r="E8719" s="25">
        <f>HLOOKUP(Eingabe!$C$6,Kalkulationen!$T$1:$U$8762,A8720)</f>
        <v>0</v>
      </c>
    </row>
    <row r="8720" spans="1:5" x14ac:dyDescent="0.15">
      <c r="A8720" s="17">
        <v>8720</v>
      </c>
      <c r="E8720" s="25">
        <f>HLOOKUP(Eingabe!$C$6,Kalkulationen!$T$1:$U$8762,A8721)</f>
        <v>0</v>
      </c>
    </row>
    <row r="8721" spans="1:5" x14ac:dyDescent="0.15">
      <c r="A8721" s="17">
        <v>8721</v>
      </c>
      <c r="E8721" s="25">
        <f>HLOOKUP(Eingabe!$C$6,Kalkulationen!$T$1:$U$8762,A8722)</f>
        <v>0</v>
      </c>
    </row>
    <row r="8722" spans="1:5" x14ac:dyDescent="0.15">
      <c r="A8722" s="17">
        <v>8722</v>
      </c>
      <c r="E8722" s="25">
        <f>HLOOKUP(Eingabe!$C$6,Kalkulationen!$T$1:$U$8762,A8723)</f>
        <v>0</v>
      </c>
    </row>
    <row r="8723" spans="1:5" x14ac:dyDescent="0.15">
      <c r="A8723" s="17">
        <v>8723</v>
      </c>
      <c r="E8723" s="25">
        <f>HLOOKUP(Eingabe!$C$6,Kalkulationen!$T$1:$U$8762,A8724)</f>
        <v>0</v>
      </c>
    </row>
    <row r="8724" spans="1:5" x14ac:dyDescent="0.15">
      <c r="A8724" s="17">
        <v>8724</v>
      </c>
      <c r="E8724" s="25">
        <f>HLOOKUP(Eingabe!$C$6,Kalkulationen!$T$1:$U$8762,A8725)</f>
        <v>0</v>
      </c>
    </row>
    <row r="8725" spans="1:5" x14ac:dyDescent="0.15">
      <c r="A8725" s="17">
        <v>8725</v>
      </c>
      <c r="E8725" s="25">
        <f>HLOOKUP(Eingabe!$C$6,Kalkulationen!$T$1:$U$8762,A8726)</f>
        <v>0</v>
      </c>
    </row>
    <row r="8726" spans="1:5" x14ac:dyDescent="0.15">
      <c r="A8726" s="17">
        <v>8726</v>
      </c>
      <c r="E8726" s="25">
        <f>HLOOKUP(Eingabe!$C$6,Kalkulationen!$T$1:$U$8762,A8727)</f>
        <v>0</v>
      </c>
    </row>
    <row r="8727" spans="1:5" x14ac:dyDescent="0.15">
      <c r="A8727" s="17">
        <v>8727</v>
      </c>
      <c r="E8727" s="25">
        <f>HLOOKUP(Eingabe!$C$6,Kalkulationen!$T$1:$U$8762,A8728)</f>
        <v>0</v>
      </c>
    </row>
    <row r="8728" spans="1:5" x14ac:dyDescent="0.15">
      <c r="A8728" s="17">
        <v>8728</v>
      </c>
      <c r="E8728" s="25">
        <f>HLOOKUP(Eingabe!$C$6,Kalkulationen!$T$1:$U$8762,A8729)</f>
        <v>0</v>
      </c>
    </row>
    <row r="8729" spans="1:5" x14ac:dyDescent="0.15">
      <c r="A8729" s="17">
        <v>8729</v>
      </c>
      <c r="E8729" s="25">
        <f>HLOOKUP(Eingabe!$C$6,Kalkulationen!$T$1:$U$8762,A8730)</f>
        <v>0</v>
      </c>
    </row>
    <row r="8730" spans="1:5" x14ac:dyDescent="0.15">
      <c r="A8730" s="17">
        <v>8730</v>
      </c>
      <c r="E8730" s="25">
        <f>HLOOKUP(Eingabe!$C$6,Kalkulationen!$T$1:$U$8762,A8731)</f>
        <v>0</v>
      </c>
    </row>
    <row r="8731" spans="1:5" x14ac:dyDescent="0.15">
      <c r="A8731" s="17">
        <v>8731</v>
      </c>
      <c r="E8731" s="25">
        <f>HLOOKUP(Eingabe!$C$6,Kalkulationen!$T$1:$U$8762,A8732)</f>
        <v>0</v>
      </c>
    </row>
    <row r="8732" spans="1:5" x14ac:dyDescent="0.15">
      <c r="A8732" s="17">
        <v>8732</v>
      </c>
      <c r="E8732" s="25">
        <f>HLOOKUP(Eingabe!$C$6,Kalkulationen!$T$1:$U$8762,A8733)</f>
        <v>0</v>
      </c>
    </row>
    <row r="8733" spans="1:5" x14ac:dyDescent="0.15">
      <c r="A8733" s="17">
        <v>8733</v>
      </c>
      <c r="E8733" s="25">
        <f>HLOOKUP(Eingabe!$C$6,Kalkulationen!$T$1:$U$8762,A8734)</f>
        <v>0</v>
      </c>
    </row>
    <row r="8734" spans="1:5" x14ac:dyDescent="0.15">
      <c r="A8734" s="17">
        <v>8734</v>
      </c>
      <c r="E8734" s="25">
        <f>HLOOKUP(Eingabe!$C$6,Kalkulationen!$T$1:$U$8762,A8735)</f>
        <v>0</v>
      </c>
    </row>
    <row r="8735" spans="1:5" x14ac:dyDescent="0.15">
      <c r="A8735" s="17">
        <v>8735</v>
      </c>
      <c r="E8735" s="25">
        <f>HLOOKUP(Eingabe!$C$6,Kalkulationen!$T$1:$U$8762,A8736)</f>
        <v>0</v>
      </c>
    </row>
    <row r="8736" spans="1:5" x14ac:dyDescent="0.15">
      <c r="A8736" s="17">
        <v>8736</v>
      </c>
      <c r="E8736" s="25">
        <f>HLOOKUP(Eingabe!$C$6,Kalkulationen!$T$1:$U$8762,A8737)</f>
        <v>0</v>
      </c>
    </row>
    <row r="8737" spans="1:5" x14ac:dyDescent="0.15">
      <c r="A8737" s="17">
        <v>8737</v>
      </c>
      <c r="E8737" s="25">
        <f>HLOOKUP(Eingabe!$C$6,Kalkulationen!$T$1:$U$8762,A8738)</f>
        <v>0</v>
      </c>
    </row>
    <row r="8738" spans="1:5" x14ac:dyDescent="0.15">
      <c r="A8738" s="17">
        <v>8738</v>
      </c>
      <c r="E8738" s="25">
        <f>HLOOKUP(Eingabe!$C$6,Kalkulationen!$T$1:$U$8762,A8739)</f>
        <v>0</v>
      </c>
    </row>
    <row r="8739" spans="1:5" x14ac:dyDescent="0.15">
      <c r="A8739" s="17">
        <v>8739</v>
      </c>
      <c r="E8739" s="25">
        <f>HLOOKUP(Eingabe!$C$6,Kalkulationen!$T$1:$U$8762,A8740)</f>
        <v>0</v>
      </c>
    </row>
    <row r="8740" spans="1:5" x14ac:dyDescent="0.15">
      <c r="A8740" s="17">
        <v>8740</v>
      </c>
      <c r="E8740" s="25">
        <f>HLOOKUP(Eingabe!$C$6,Kalkulationen!$T$1:$U$8762,A8741)</f>
        <v>0</v>
      </c>
    </row>
    <row r="8741" spans="1:5" x14ac:dyDescent="0.15">
      <c r="A8741" s="17">
        <v>8741</v>
      </c>
      <c r="E8741" s="25">
        <f>HLOOKUP(Eingabe!$C$6,Kalkulationen!$T$1:$U$8762,A8742)</f>
        <v>0</v>
      </c>
    </row>
    <row r="8742" spans="1:5" x14ac:dyDescent="0.15">
      <c r="A8742" s="17">
        <v>8742</v>
      </c>
      <c r="E8742" s="25">
        <f>HLOOKUP(Eingabe!$C$6,Kalkulationen!$T$1:$U$8762,A8743)</f>
        <v>0</v>
      </c>
    </row>
    <row r="8743" spans="1:5" x14ac:dyDescent="0.15">
      <c r="A8743" s="17">
        <v>8743</v>
      </c>
      <c r="E8743" s="25">
        <f>HLOOKUP(Eingabe!$C$6,Kalkulationen!$T$1:$U$8762,A8744)</f>
        <v>0</v>
      </c>
    </row>
    <row r="8744" spans="1:5" x14ac:dyDescent="0.15">
      <c r="A8744" s="17">
        <v>8744</v>
      </c>
      <c r="E8744" s="25">
        <f>HLOOKUP(Eingabe!$C$6,Kalkulationen!$T$1:$U$8762,A8745)</f>
        <v>0</v>
      </c>
    </row>
    <row r="8745" spans="1:5" x14ac:dyDescent="0.15">
      <c r="A8745" s="17">
        <v>8745</v>
      </c>
      <c r="E8745" s="25">
        <f>HLOOKUP(Eingabe!$C$6,Kalkulationen!$T$1:$U$8762,A8746)</f>
        <v>0</v>
      </c>
    </row>
    <row r="8746" spans="1:5" x14ac:dyDescent="0.15">
      <c r="A8746" s="17">
        <v>8746</v>
      </c>
      <c r="E8746" s="25">
        <f>HLOOKUP(Eingabe!$C$6,Kalkulationen!$T$1:$U$8762,A8747)</f>
        <v>0</v>
      </c>
    </row>
    <row r="8747" spans="1:5" x14ac:dyDescent="0.15">
      <c r="A8747" s="17">
        <v>8747</v>
      </c>
      <c r="E8747" s="25">
        <f>HLOOKUP(Eingabe!$C$6,Kalkulationen!$T$1:$U$8762,A8748)</f>
        <v>0</v>
      </c>
    </row>
    <row r="8748" spans="1:5" x14ac:dyDescent="0.15">
      <c r="A8748" s="17">
        <v>8748</v>
      </c>
      <c r="E8748" s="25">
        <f>HLOOKUP(Eingabe!$C$6,Kalkulationen!$T$1:$U$8762,A8749)</f>
        <v>0</v>
      </c>
    </row>
    <row r="8749" spans="1:5" x14ac:dyDescent="0.15">
      <c r="A8749" s="17">
        <v>8749</v>
      </c>
      <c r="E8749" s="25">
        <f>HLOOKUP(Eingabe!$C$6,Kalkulationen!$T$1:$U$8762,A8750)</f>
        <v>0</v>
      </c>
    </row>
    <row r="8750" spans="1:5" x14ac:dyDescent="0.15">
      <c r="A8750" s="17">
        <v>8750</v>
      </c>
      <c r="E8750" s="25">
        <f>HLOOKUP(Eingabe!$C$6,Kalkulationen!$T$1:$U$8762,A8751)</f>
        <v>0</v>
      </c>
    </row>
    <row r="8751" spans="1:5" x14ac:dyDescent="0.15">
      <c r="A8751" s="17">
        <v>8751</v>
      </c>
      <c r="E8751" s="25">
        <f>HLOOKUP(Eingabe!$C$6,Kalkulationen!$T$1:$U$8762,A8752)</f>
        <v>0</v>
      </c>
    </row>
    <row r="8752" spans="1:5" x14ac:dyDescent="0.15">
      <c r="A8752" s="17">
        <v>8752</v>
      </c>
      <c r="E8752" s="25">
        <f>HLOOKUP(Eingabe!$C$6,Kalkulationen!$T$1:$U$8762,A8753)</f>
        <v>0</v>
      </c>
    </row>
    <row r="8753" spans="1:5" x14ac:dyDescent="0.15">
      <c r="A8753" s="17">
        <v>8753</v>
      </c>
      <c r="E8753" s="25">
        <f>HLOOKUP(Eingabe!$C$6,Kalkulationen!$T$1:$U$8762,A8754)</f>
        <v>0</v>
      </c>
    </row>
    <row r="8754" spans="1:5" x14ac:dyDescent="0.15">
      <c r="A8754" s="17">
        <v>8754</v>
      </c>
      <c r="E8754" s="25">
        <f>HLOOKUP(Eingabe!$C$6,Kalkulationen!$T$1:$U$8762,A8755)</f>
        <v>0</v>
      </c>
    </row>
    <row r="8755" spans="1:5" x14ac:dyDescent="0.15">
      <c r="A8755" s="17">
        <v>8755</v>
      </c>
      <c r="E8755" s="25">
        <f>HLOOKUP(Eingabe!$C$6,Kalkulationen!$T$1:$U$8762,A8756)</f>
        <v>0</v>
      </c>
    </row>
    <row r="8756" spans="1:5" x14ac:dyDescent="0.15">
      <c r="A8756" s="17">
        <v>8756</v>
      </c>
      <c r="E8756" s="25">
        <f>HLOOKUP(Eingabe!$C$6,Kalkulationen!$T$1:$U$8762,A8757)</f>
        <v>0</v>
      </c>
    </row>
    <row r="8757" spans="1:5" x14ac:dyDescent="0.15">
      <c r="A8757" s="17">
        <v>8757</v>
      </c>
      <c r="E8757" s="25">
        <f>HLOOKUP(Eingabe!$C$6,Kalkulationen!$T$1:$U$8762,A8758)</f>
        <v>0</v>
      </c>
    </row>
    <row r="8758" spans="1:5" x14ac:dyDescent="0.15">
      <c r="A8758" s="17">
        <v>8758</v>
      </c>
      <c r="E8758" s="25">
        <f>HLOOKUP(Eingabe!$C$6,Kalkulationen!$T$1:$U$8762,A8759)</f>
        <v>0</v>
      </c>
    </row>
    <row r="8759" spans="1:5" x14ac:dyDescent="0.15">
      <c r="A8759" s="17">
        <v>8759</v>
      </c>
      <c r="E8759" s="25">
        <f>HLOOKUP(Eingabe!$C$6,Kalkulationen!$T$1:$U$8762,A8760)</f>
        <v>0</v>
      </c>
    </row>
    <row r="8760" spans="1:5" x14ac:dyDescent="0.15">
      <c r="A8760" s="17">
        <v>8760</v>
      </c>
      <c r="E8760" s="25">
        <f>HLOOKUP(Eingabe!$C$6,Kalkulationen!$T$1:$U$8762,A8761)</f>
        <v>0</v>
      </c>
    </row>
    <row r="8761" spans="1:5" x14ac:dyDescent="0.15">
      <c r="A8761" s="17">
        <v>8761</v>
      </c>
      <c r="E8761" s="25">
        <f>HLOOKUP(Eingabe!$C$6,Kalkulationen!$T$1:$U$8762,A8762)</f>
        <v>0</v>
      </c>
    </row>
    <row r="8762" spans="1:5" x14ac:dyDescent="0.15">
      <c r="A8762" s="17">
        <v>8762</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3890E-5AF1-4E47-9859-40347F9A8994}">
  <dimension ref="A1:B24"/>
  <sheetViews>
    <sheetView zoomScale="85" zoomScaleNormal="85" workbookViewId="0">
      <pane xSplit="1" topLeftCell="B1" activePane="topRight" state="frozen"/>
      <selection activeCell="O35" sqref="O35"/>
      <selection pane="topRight" activeCell="O35" sqref="O35"/>
    </sheetView>
  </sheetViews>
  <sheetFormatPr baseColWidth="10" defaultColWidth="11.5" defaultRowHeight="14" x14ac:dyDescent="0.15"/>
  <cols>
    <col min="1" max="1" width="28.33203125" style="17" customWidth="1"/>
    <col min="2" max="2" width="18.5" style="17" bestFit="1" customWidth="1"/>
    <col min="3" max="16384" width="11.5" style="17"/>
  </cols>
  <sheetData>
    <row r="1" spans="1:2" x14ac:dyDescent="0.15">
      <c r="A1" s="61"/>
      <c r="B1" s="61" t="s">
        <v>92</v>
      </c>
    </row>
    <row r="2" spans="1:2" s="62" customFormat="1" x14ac:dyDescent="0.15">
      <c r="A2" s="69" t="s">
        <v>86</v>
      </c>
      <c r="B2" s="71">
        <v>2</v>
      </c>
    </row>
    <row r="3" spans="1:2" x14ac:dyDescent="0.15">
      <c r="A3" s="53" t="s">
        <v>87</v>
      </c>
      <c r="B3" s="72">
        <v>100</v>
      </c>
    </row>
    <row r="4" spans="1:2" s="62" customFormat="1" x14ac:dyDescent="0.15"/>
    <row r="5" spans="1:2" s="62" customFormat="1" x14ac:dyDescent="0.15">
      <c r="A5" s="70"/>
    </row>
    <row r="6" spans="1:2" s="62" customFormat="1" x14ac:dyDescent="0.15">
      <c r="A6" s="70"/>
    </row>
    <row r="7" spans="1:2" s="62" customFormat="1" x14ac:dyDescent="0.15">
      <c r="A7" s="70"/>
    </row>
    <row r="8" spans="1:2" s="62" customFormat="1" x14ac:dyDescent="0.15">
      <c r="A8" s="70"/>
    </row>
    <row r="18" spans="2:2" x14ac:dyDescent="0.15">
      <c r="B18" s="62"/>
    </row>
    <row r="19" spans="2:2" x14ac:dyDescent="0.15">
      <c r="B19" s="62"/>
    </row>
    <row r="20" spans="2:2" x14ac:dyDescent="0.15">
      <c r="B20" s="62"/>
    </row>
    <row r="21" spans="2:2" x14ac:dyDescent="0.15">
      <c r="B21" s="62"/>
    </row>
    <row r="22" spans="2:2" x14ac:dyDescent="0.15">
      <c r="B22" s="62"/>
    </row>
    <row r="24" spans="2:2" x14ac:dyDescent="0.15">
      <c r="B24" s="62"/>
    </row>
  </sheetData>
  <pageMargins left="0.7" right="0.7" top="0.78740157499999996" bottom="0.78740157499999996"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EAA3C-B69D-4163-AC76-219DD06C303B}">
  <dimension ref="A1:B5002"/>
  <sheetViews>
    <sheetView workbookViewId="0">
      <selection activeCell="O35" sqref="O35"/>
    </sheetView>
  </sheetViews>
  <sheetFormatPr baseColWidth="10" defaultColWidth="11.5" defaultRowHeight="15" x14ac:dyDescent="0.2"/>
  <cols>
    <col min="1" max="1" width="7.5" bestFit="1" customWidth="1"/>
    <col min="2" max="2" width="20.33203125" bestFit="1" customWidth="1"/>
  </cols>
  <sheetData>
    <row r="1" spans="1:2" x14ac:dyDescent="0.2">
      <c r="A1" s="61" t="s">
        <v>83</v>
      </c>
      <c r="B1" s="61" t="s">
        <v>92</v>
      </c>
    </row>
    <row r="2" spans="1:2" x14ac:dyDescent="0.2">
      <c r="A2" s="17">
        <v>0</v>
      </c>
      <c r="B2" s="17">
        <v>0</v>
      </c>
    </row>
    <row r="3" spans="1:2" x14ac:dyDescent="0.2">
      <c r="A3" s="17">
        <v>0.01</v>
      </c>
      <c r="B3" s="17">
        <v>0</v>
      </c>
    </row>
    <row r="4" spans="1:2" x14ac:dyDescent="0.2">
      <c r="A4" s="17">
        <v>0.02</v>
      </c>
      <c r="B4" s="17">
        <v>0</v>
      </c>
    </row>
    <row r="5" spans="1:2" x14ac:dyDescent="0.2">
      <c r="A5" s="17">
        <v>0.03</v>
      </c>
      <c r="B5" s="17">
        <v>0</v>
      </c>
    </row>
    <row r="6" spans="1:2" x14ac:dyDescent="0.2">
      <c r="A6" s="17">
        <v>0.04</v>
      </c>
      <c r="B6" s="17">
        <v>0</v>
      </c>
    </row>
    <row r="7" spans="1:2" x14ac:dyDescent="0.2">
      <c r="A7" s="17">
        <v>0.05</v>
      </c>
      <c r="B7" s="17">
        <v>0</v>
      </c>
    </row>
    <row r="8" spans="1:2" x14ac:dyDescent="0.2">
      <c r="A8" s="17">
        <v>0.06</v>
      </c>
      <c r="B8" s="17">
        <v>0</v>
      </c>
    </row>
    <row r="9" spans="1:2" x14ac:dyDescent="0.2">
      <c r="A9" s="17">
        <v>7.0000000000000007E-2</v>
      </c>
      <c r="B9" s="17">
        <v>0</v>
      </c>
    </row>
    <row r="10" spans="1:2" x14ac:dyDescent="0.2">
      <c r="A10" s="17">
        <v>0.08</v>
      </c>
      <c r="B10" s="17">
        <v>0</v>
      </c>
    </row>
    <row r="11" spans="1:2" x14ac:dyDescent="0.2">
      <c r="A11" s="17">
        <v>0.09</v>
      </c>
      <c r="B11" s="17">
        <v>0</v>
      </c>
    </row>
    <row r="12" spans="1:2" x14ac:dyDescent="0.2">
      <c r="A12" s="17">
        <v>0.1</v>
      </c>
      <c r="B12" s="17">
        <v>0</v>
      </c>
    </row>
    <row r="13" spans="1:2" x14ac:dyDescent="0.2">
      <c r="A13" s="17">
        <v>0.11</v>
      </c>
      <c r="B13" s="17">
        <v>0</v>
      </c>
    </row>
    <row r="14" spans="1:2" x14ac:dyDescent="0.2">
      <c r="A14" s="17">
        <v>0.12</v>
      </c>
      <c r="B14" s="17">
        <v>0</v>
      </c>
    </row>
    <row r="15" spans="1:2" x14ac:dyDescent="0.2">
      <c r="A15" s="17">
        <v>0.13</v>
      </c>
      <c r="B15" s="17">
        <v>0</v>
      </c>
    </row>
    <row r="16" spans="1:2" x14ac:dyDescent="0.2">
      <c r="A16" s="17">
        <v>0.14000000000000001</v>
      </c>
      <c r="B16" s="17">
        <v>0</v>
      </c>
    </row>
    <row r="17" spans="1:2" x14ac:dyDescent="0.2">
      <c r="A17" s="17">
        <v>0.15</v>
      </c>
      <c r="B17" s="17">
        <v>0</v>
      </c>
    </row>
    <row r="18" spans="1:2" x14ac:dyDescent="0.2">
      <c r="A18" s="17">
        <v>0.16</v>
      </c>
      <c r="B18" s="17">
        <v>0</v>
      </c>
    </row>
    <row r="19" spans="1:2" x14ac:dyDescent="0.2">
      <c r="A19" s="17">
        <v>0.17</v>
      </c>
      <c r="B19" s="17">
        <v>0</v>
      </c>
    </row>
    <row r="20" spans="1:2" x14ac:dyDescent="0.2">
      <c r="A20" s="17">
        <v>0.18</v>
      </c>
      <c r="B20" s="17">
        <v>0</v>
      </c>
    </row>
    <row r="21" spans="1:2" x14ac:dyDescent="0.2">
      <c r="A21" s="17">
        <v>0.19</v>
      </c>
      <c r="B21" s="17">
        <v>0</v>
      </c>
    </row>
    <row r="22" spans="1:2" x14ac:dyDescent="0.2">
      <c r="A22" s="17">
        <v>0.2</v>
      </c>
      <c r="B22" s="17">
        <v>0</v>
      </c>
    </row>
    <row r="23" spans="1:2" x14ac:dyDescent="0.2">
      <c r="A23" s="17">
        <v>0.21</v>
      </c>
      <c r="B23" s="17">
        <v>0</v>
      </c>
    </row>
    <row r="24" spans="1:2" x14ac:dyDescent="0.2">
      <c r="A24" s="17">
        <v>0.22</v>
      </c>
      <c r="B24" s="17">
        <v>0</v>
      </c>
    </row>
    <row r="25" spans="1:2" x14ac:dyDescent="0.2">
      <c r="A25" s="17">
        <v>0.23</v>
      </c>
      <c r="B25" s="17">
        <v>0</v>
      </c>
    </row>
    <row r="26" spans="1:2" x14ac:dyDescent="0.2">
      <c r="A26" s="17">
        <v>0.24</v>
      </c>
      <c r="B26" s="17">
        <v>0</v>
      </c>
    </row>
    <row r="27" spans="1:2" x14ac:dyDescent="0.2">
      <c r="A27" s="17">
        <v>0.25</v>
      </c>
      <c r="B27" s="17">
        <v>0</v>
      </c>
    </row>
    <row r="28" spans="1:2" x14ac:dyDescent="0.2">
      <c r="A28" s="17">
        <v>0.26</v>
      </c>
      <c r="B28" s="17">
        <v>0</v>
      </c>
    </row>
    <row r="29" spans="1:2" x14ac:dyDescent="0.2">
      <c r="A29" s="17">
        <v>0.27</v>
      </c>
      <c r="B29" s="17">
        <v>0</v>
      </c>
    </row>
    <row r="30" spans="1:2" x14ac:dyDescent="0.2">
      <c r="A30" s="17">
        <v>0.28000000000000003</v>
      </c>
      <c r="B30" s="17">
        <v>0</v>
      </c>
    </row>
    <row r="31" spans="1:2" x14ac:dyDescent="0.2">
      <c r="A31" s="17">
        <v>0.28999999999999998</v>
      </c>
      <c r="B31" s="17">
        <v>0</v>
      </c>
    </row>
    <row r="32" spans="1:2" x14ac:dyDescent="0.2">
      <c r="A32" s="17">
        <v>0.3</v>
      </c>
      <c r="B32" s="17">
        <v>0</v>
      </c>
    </row>
    <row r="33" spans="1:2" x14ac:dyDescent="0.2">
      <c r="A33" s="17">
        <v>0.31</v>
      </c>
      <c r="B33" s="17">
        <v>0</v>
      </c>
    </row>
    <row r="34" spans="1:2" x14ac:dyDescent="0.2">
      <c r="A34" s="17">
        <v>0.32</v>
      </c>
      <c r="B34" s="17">
        <v>0</v>
      </c>
    </row>
    <row r="35" spans="1:2" x14ac:dyDescent="0.2">
      <c r="A35" s="17">
        <v>0.33</v>
      </c>
      <c r="B35" s="17">
        <v>0</v>
      </c>
    </row>
    <row r="36" spans="1:2" x14ac:dyDescent="0.2">
      <c r="A36" s="17">
        <v>0.34</v>
      </c>
      <c r="B36" s="17">
        <v>0</v>
      </c>
    </row>
    <row r="37" spans="1:2" x14ac:dyDescent="0.2">
      <c r="A37" s="17">
        <v>0.35</v>
      </c>
      <c r="B37" s="17">
        <v>0</v>
      </c>
    </row>
    <row r="38" spans="1:2" x14ac:dyDescent="0.2">
      <c r="A38" s="17">
        <v>0.36</v>
      </c>
      <c r="B38" s="17">
        <v>0</v>
      </c>
    </row>
    <row r="39" spans="1:2" x14ac:dyDescent="0.2">
      <c r="A39" s="17">
        <v>0.37</v>
      </c>
      <c r="B39" s="17">
        <v>0</v>
      </c>
    </row>
    <row r="40" spans="1:2" x14ac:dyDescent="0.2">
      <c r="A40" s="17">
        <v>0.38</v>
      </c>
      <c r="B40" s="17">
        <v>0</v>
      </c>
    </row>
    <row r="41" spans="1:2" x14ac:dyDescent="0.2">
      <c r="A41" s="17">
        <v>0.39</v>
      </c>
      <c r="B41" s="17">
        <v>0</v>
      </c>
    </row>
    <row r="42" spans="1:2" x14ac:dyDescent="0.2">
      <c r="A42" s="17">
        <v>0.4</v>
      </c>
      <c r="B42" s="17">
        <v>0</v>
      </c>
    </row>
    <row r="43" spans="1:2" x14ac:dyDescent="0.2">
      <c r="A43" s="17">
        <v>0.41</v>
      </c>
      <c r="B43" s="17">
        <v>0</v>
      </c>
    </row>
    <row r="44" spans="1:2" x14ac:dyDescent="0.2">
      <c r="A44" s="17">
        <v>0.42</v>
      </c>
      <c r="B44" s="17">
        <v>0</v>
      </c>
    </row>
    <row r="45" spans="1:2" x14ac:dyDescent="0.2">
      <c r="A45" s="17">
        <v>0.43</v>
      </c>
      <c r="B45" s="17">
        <v>0</v>
      </c>
    </row>
    <row r="46" spans="1:2" x14ac:dyDescent="0.2">
      <c r="A46" s="17">
        <v>0.44</v>
      </c>
      <c r="B46" s="17">
        <v>0</v>
      </c>
    </row>
    <row r="47" spans="1:2" x14ac:dyDescent="0.2">
      <c r="A47" s="17">
        <v>0.45</v>
      </c>
      <c r="B47" s="17">
        <v>0</v>
      </c>
    </row>
    <row r="48" spans="1:2" x14ac:dyDescent="0.2">
      <c r="A48" s="17">
        <v>0.46</v>
      </c>
      <c r="B48" s="17">
        <v>0</v>
      </c>
    </row>
    <row r="49" spans="1:2" x14ac:dyDescent="0.2">
      <c r="A49" s="17">
        <v>0.47</v>
      </c>
      <c r="B49" s="17">
        <v>0</v>
      </c>
    </row>
    <row r="50" spans="1:2" x14ac:dyDescent="0.2">
      <c r="A50" s="17">
        <v>0.48</v>
      </c>
      <c r="B50" s="17">
        <v>0</v>
      </c>
    </row>
    <row r="51" spans="1:2" x14ac:dyDescent="0.2">
      <c r="A51" s="17">
        <v>0.49</v>
      </c>
      <c r="B51" s="17">
        <v>0</v>
      </c>
    </row>
    <row r="52" spans="1:2" x14ac:dyDescent="0.2">
      <c r="A52" s="17">
        <v>0.5</v>
      </c>
      <c r="B52" s="17">
        <v>0</v>
      </c>
    </row>
    <row r="53" spans="1:2" x14ac:dyDescent="0.2">
      <c r="A53" s="17">
        <v>0.51</v>
      </c>
      <c r="B53" s="17">
        <v>0</v>
      </c>
    </row>
    <row r="54" spans="1:2" x14ac:dyDescent="0.2">
      <c r="A54" s="17">
        <v>0.52</v>
      </c>
      <c r="B54" s="17">
        <v>0</v>
      </c>
    </row>
    <row r="55" spans="1:2" x14ac:dyDescent="0.2">
      <c r="A55" s="17">
        <v>0.53</v>
      </c>
      <c r="B55" s="17">
        <v>0</v>
      </c>
    </row>
    <row r="56" spans="1:2" x14ac:dyDescent="0.2">
      <c r="A56" s="17">
        <v>0.54</v>
      </c>
      <c r="B56" s="17">
        <v>0</v>
      </c>
    </row>
    <row r="57" spans="1:2" x14ac:dyDescent="0.2">
      <c r="A57" s="17">
        <v>0.55000000000000004</v>
      </c>
      <c r="B57" s="17">
        <v>0</v>
      </c>
    </row>
    <row r="58" spans="1:2" x14ac:dyDescent="0.2">
      <c r="A58" s="17">
        <v>0.56000000000000005</v>
      </c>
      <c r="B58" s="17">
        <v>0</v>
      </c>
    </row>
    <row r="59" spans="1:2" x14ac:dyDescent="0.2">
      <c r="A59" s="17">
        <v>0.56999999999999995</v>
      </c>
      <c r="B59" s="17">
        <v>0</v>
      </c>
    </row>
    <row r="60" spans="1:2" x14ac:dyDescent="0.2">
      <c r="A60" s="17">
        <v>0.57999999999999996</v>
      </c>
      <c r="B60" s="17">
        <v>0</v>
      </c>
    </row>
    <row r="61" spans="1:2" x14ac:dyDescent="0.2">
      <c r="A61" s="17">
        <v>0.59</v>
      </c>
      <c r="B61" s="17">
        <v>0</v>
      </c>
    </row>
    <row r="62" spans="1:2" x14ac:dyDescent="0.2">
      <c r="A62" s="17">
        <v>0.6</v>
      </c>
      <c r="B62" s="17">
        <v>0</v>
      </c>
    </row>
    <row r="63" spans="1:2" x14ac:dyDescent="0.2">
      <c r="A63" s="17">
        <v>0.61</v>
      </c>
      <c r="B63" s="17">
        <v>0</v>
      </c>
    </row>
    <row r="64" spans="1:2" x14ac:dyDescent="0.2">
      <c r="A64" s="17">
        <v>0.62</v>
      </c>
      <c r="B64" s="17">
        <v>0</v>
      </c>
    </row>
    <row r="65" spans="1:2" x14ac:dyDescent="0.2">
      <c r="A65" s="17">
        <v>0.63</v>
      </c>
      <c r="B65" s="17">
        <v>0</v>
      </c>
    </row>
    <row r="66" spans="1:2" x14ac:dyDescent="0.2">
      <c r="A66" s="17">
        <v>0.64</v>
      </c>
      <c r="B66" s="17">
        <v>0</v>
      </c>
    </row>
    <row r="67" spans="1:2" x14ac:dyDescent="0.2">
      <c r="A67" s="17">
        <v>0.65</v>
      </c>
      <c r="B67" s="17">
        <v>0</v>
      </c>
    </row>
    <row r="68" spans="1:2" x14ac:dyDescent="0.2">
      <c r="A68" s="17">
        <v>0.66</v>
      </c>
      <c r="B68" s="17">
        <v>0</v>
      </c>
    </row>
    <row r="69" spans="1:2" x14ac:dyDescent="0.2">
      <c r="A69" s="17">
        <v>0.67</v>
      </c>
      <c r="B69" s="17">
        <v>0</v>
      </c>
    </row>
    <row r="70" spans="1:2" x14ac:dyDescent="0.2">
      <c r="A70" s="17">
        <v>0.68</v>
      </c>
      <c r="B70" s="17">
        <v>0</v>
      </c>
    </row>
    <row r="71" spans="1:2" x14ac:dyDescent="0.2">
      <c r="A71" s="17">
        <v>0.69</v>
      </c>
      <c r="B71" s="17">
        <v>0</v>
      </c>
    </row>
    <row r="72" spans="1:2" x14ac:dyDescent="0.2">
      <c r="A72" s="17">
        <v>0.7</v>
      </c>
      <c r="B72" s="17">
        <v>0</v>
      </c>
    </row>
    <row r="73" spans="1:2" x14ac:dyDescent="0.2">
      <c r="A73" s="17">
        <v>0.71</v>
      </c>
      <c r="B73" s="17">
        <v>0</v>
      </c>
    </row>
    <row r="74" spans="1:2" x14ac:dyDescent="0.2">
      <c r="A74" s="17">
        <v>0.72</v>
      </c>
      <c r="B74" s="17">
        <v>0</v>
      </c>
    </row>
    <row r="75" spans="1:2" x14ac:dyDescent="0.2">
      <c r="A75" s="17">
        <v>0.73</v>
      </c>
      <c r="B75" s="17">
        <v>0</v>
      </c>
    </row>
    <row r="76" spans="1:2" x14ac:dyDescent="0.2">
      <c r="A76" s="17">
        <v>0.74</v>
      </c>
      <c r="B76" s="17">
        <v>0</v>
      </c>
    </row>
    <row r="77" spans="1:2" x14ac:dyDescent="0.2">
      <c r="A77" s="17">
        <v>0.75</v>
      </c>
      <c r="B77" s="17">
        <v>0</v>
      </c>
    </row>
    <row r="78" spans="1:2" x14ac:dyDescent="0.2">
      <c r="A78" s="17">
        <v>0.76</v>
      </c>
      <c r="B78" s="17">
        <v>0</v>
      </c>
    </row>
    <row r="79" spans="1:2" x14ac:dyDescent="0.2">
      <c r="A79" s="17">
        <v>0.77</v>
      </c>
      <c r="B79" s="17">
        <v>0</v>
      </c>
    </row>
    <row r="80" spans="1:2" x14ac:dyDescent="0.2">
      <c r="A80" s="17">
        <v>0.78</v>
      </c>
      <c r="B80" s="17">
        <v>0</v>
      </c>
    </row>
    <row r="81" spans="1:2" x14ac:dyDescent="0.2">
      <c r="A81" s="17">
        <v>0.79</v>
      </c>
      <c r="B81" s="17">
        <v>0</v>
      </c>
    </row>
    <row r="82" spans="1:2" x14ac:dyDescent="0.2">
      <c r="A82" s="17">
        <v>0.8</v>
      </c>
      <c r="B82" s="17">
        <v>0</v>
      </c>
    </row>
    <row r="83" spans="1:2" x14ac:dyDescent="0.2">
      <c r="A83" s="17">
        <v>0.81</v>
      </c>
      <c r="B83" s="17">
        <v>0</v>
      </c>
    </row>
    <row r="84" spans="1:2" x14ac:dyDescent="0.2">
      <c r="A84" s="17">
        <v>0.82</v>
      </c>
      <c r="B84" s="17">
        <v>0</v>
      </c>
    </row>
    <row r="85" spans="1:2" x14ac:dyDescent="0.2">
      <c r="A85" s="17">
        <v>0.83</v>
      </c>
      <c r="B85" s="17">
        <v>0</v>
      </c>
    </row>
    <row r="86" spans="1:2" x14ac:dyDescent="0.2">
      <c r="A86" s="17">
        <v>0.84</v>
      </c>
      <c r="B86" s="17">
        <v>0</v>
      </c>
    </row>
    <row r="87" spans="1:2" x14ac:dyDescent="0.2">
      <c r="A87" s="17">
        <v>0.85</v>
      </c>
      <c r="B87" s="17">
        <v>0</v>
      </c>
    </row>
    <row r="88" spans="1:2" x14ac:dyDescent="0.2">
      <c r="A88" s="17">
        <v>0.86</v>
      </c>
      <c r="B88" s="17">
        <v>0</v>
      </c>
    </row>
    <row r="89" spans="1:2" x14ac:dyDescent="0.2">
      <c r="A89" s="17">
        <v>0.87</v>
      </c>
      <c r="B89" s="17">
        <v>0</v>
      </c>
    </row>
    <row r="90" spans="1:2" x14ac:dyDescent="0.2">
      <c r="A90" s="17">
        <v>0.88</v>
      </c>
      <c r="B90" s="17">
        <v>0</v>
      </c>
    </row>
    <row r="91" spans="1:2" x14ac:dyDescent="0.2">
      <c r="A91" s="17">
        <v>0.89</v>
      </c>
      <c r="B91" s="17">
        <v>0</v>
      </c>
    </row>
    <row r="92" spans="1:2" x14ac:dyDescent="0.2">
      <c r="A92" s="17">
        <v>0.9</v>
      </c>
      <c r="B92" s="17">
        <v>0</v>
      </c>
    </row>
    <row r="93" spans="1:2" x14ac:dyDescent="0.2">
      <c r="A93" s="17">
        <v>0.91</v>
      </c>
      <c r="B93" s="17">
        <v>0</v>
      </c>
    </row>
    <row r="94" spans="1:2" x14ac:dyDescent="0.2">
      <c r="A94" s="17">
        <v>0.92</v>
      </c>
      <c r="B94" s="17">
        <v>0</v>
      </c>
    </row>
    <row r="95" spans="1:2" x14ac:dyDescent="0.2">
      <c r="A95" s="17">
        <v>0.93</v>
      </c>
      <c r="B95" s="17">
        <v>0</v>
      </c>
    </row>
    <row r="96" spans="1:2" x14ac:dyDescent="0.2">
      <c r="A96" s="17">
        <v>0.94</v>
      </c>
      <c r="B96" s="17">
        <v>0</v>
      </c>
    </row>
    <row r="97" spans="1:2" x14ac:dyDescent="0.2">
      <c r="A97" s="17">
        <v>0.95</v>
      </c>
      <c r="B97" s="17">
        <v>0</v>
      </c>
    </row>
    <row r="98" spans="1:2" x14ac:dyDescent="0.2">
      <c r="A98" s="17">
        <v>0.96</v>
      </c>
      <c r="B98" s="17">
        <v>0</v>
      </c>
    </row>
    <row r="99" spans="1:2" x14ac:dyDescent="0.2">
      <c r="A99" s="17">
        <v>0.97</v>
      </c>
      <c r="B99" s="17">
        <v>0</v>
      </c>
    </row>
    <row r="100" spans="1:2" x14ac:dyDescent="0.2">
      <c r="A100" s="17">
        <v>0.98</v>
      </c>
      <c r="B100" s="17">
        <v>0</v>
      </c>
    </row>
    <row r="101" spans="1:2" x14ac:dyDescent="0.2">
      <c r="A101" s="17">
        <v>0.99</v>
      </c>
      <c r="B101" s="17">
        <v>0</v>
      </c>
    </row>
    <row r="102" spans="1:2" x14ac:dyDescent="0.2">
      <c r="A102" s="17">
        <v>1</v>
      </c>
      <c r="B102" s="17">
        <v>0</v>
      </c>
    </row>
    <row r="103" spans="1:2" x14ac:dyDescent="0.2">
      <c r="A103" s="17">
        <v>1.01</v>
      </c>
      <c r="B103" s="17">
        <v>0</v>
      </c>
    </row>
    <row r="104" spans="1:2" x14ac:dyDescent="0.2">
      <c r="A104" s="17">
        <v>1.02</v>
      </c>
      <c r="B104" s="17">
        <v>0</v>
      </c>
    </row>
    <row r="105" spans="1:2" x14ac:dyDescent="0.2">
      <c r="A105" s="17">
        <v>1.03</v>
      </c>
      <c r="B105" s="17">
        <v>0</v>
      </c>
    </row>
    <row r="106" spans="1:2" x14ac:dyDescent="0.2">
      <c r="A106" s="17">
        <v>1.04</v>
      </c>
      <c r="B106" s="17">
        <v>0</v>
      </c>
    </row>
    <row r="107" spans="1:2" x14ac:dyDescent="0.2">
      <c r="A107" s="17">
        <v>1.05</v>
      </c>
      <c r="B107" s="17">
        <v>0</v>
      </c>
    </row>
    <row r="108" spans="1:2" x14ac:dyDescent="0.2">
      <c r="A108" s="17">
        <v>1.06</v>
      </c>
      <c r="B108" s="17">
        <v>0</v>
      </c>
    </row>
    <row r="109" spans="1:2" x14ac:dyDescent="0.2">
      <c r="A109" s="17">
        <v>1.07</v>
      </c>
      <c r="B109" s="17">
        <v>0</v>
      </c>
    </row>
    <row r="110" spans="1:2" x14ac:dyDescent="0.2">
      <c r="A110" s="17">
        <v>1.08</v>
      </c>
      <c r="B110" s="17">
        <v>0</v>
      </c>
    </row>
    <row r="111" spans="1:2" x14ac:dyDescent="0.2">
      <c r="A111" s="17">
        <v>1.0900000000000001</v>
      </c>
      <c r="B111" s="17">
        <v>0</v>
      </c>
    </row>
    <row r="112" spans="1:2" x14ac:dyDescent="0.2">
      <c r="A112" s="17">
        <v>1.1000000000000001</v>
      </c>
      <c r="B112" s="17">
        <v>0</v>
      </c>
    </row>
    <row r="113" spans="1:2" x14ac:dyDescent="0.2">
      <c r="A113" s="17">
        <v>1.1100000000000001</v>
      </c>
      <c r="B113" s="17">
        <v>0</v>
      </c>
    </row>
    <row r="114" spans="1:2" x14ac:dyDescent="0.2">
      <c r="A114" s="17">
        <v>1.1200000000000001</v>
      </c>
      <c r="B114" s="17">
        <v>0</v>
      </c>
    </row>
    <row r="115" spans="1:2" x14ac:dyDescent="0.2">
      <c r="A115" s="17">
        <v>1.1299999999999999</v>
      </c>
      <c r="B115" s="17">
        <v>0</v>
      </c>
    </row>
    <row r="116" spans="1:2" x14ac:dyDescent="0.2">
      <c r="A116" s="17">
        <v>1.1399999999999999</v>
      </c>
      <c r="B116" s="17">
        <v>0</v>
      </c>
    </row>
    <row r="117" spans="1:2" x14ac:dyDescent="0.2">
      <c r="A117" s="17">
        <v>1.1499999999999999</v>
      </c>
      <c r="B117" s="17">
        <v>0</v>
      </c>
    </row>
    <row r="118" spans="1:2" x14ac:dyDescent="0.2">
      <c r="A118" s="17">
        <v>1.1599999999999999</v>
      </c>
      <c r="B118" s="17">
        <v>0</v>
      </c>
    </row>
    <row r="119" spans="1:2" x14ac:dyDescent="0.2">
      <c r="A119" s="17">
        <v>1.17</v>
      </c>
      <c r="B119" s="17">
        <v>0</v>
      </c>
    </row>
    <row r="120" spans="1:2" x14ac:dyDescent="0.2">
      <c r="A120" s="17">
        <v>1.18</v>
      </c>
      <c r="B120" s="17">
        <v>0</v>
      </c>
    </row>
    <row r="121" spans="1:2" x14ac:dyDescent="0.2">
      <c r="A121" s="17">
        <v>1.19</v>
      </c>
      <c r="B121" s="17">
        <v>0</v>
      </c>
    </row>
    <row r="122" spans="1:2" x14ac:dyDescent="0.2">
      <c r="A122" s="17">
        <v>1.2</v>
      </c>
      <c r="B122" s="17">
        <v>0</v>
      </c>
    </row>
    <row r="123" spans="1:2" x14ac:dyDescent="0.2">
      <c r="A123" s="17">
        <v>1.21</v>
      </c>
      <c r="B123" s="17">
        <v>0</v>
      </c>
    </row>
    <row r="124" spans="1:2" x14ac:dyDescent="0.2">
      <c r="A124" s="17">
        <v>1.22</v>
      </c>
      <c r="B124" s="17">
        <v>0</v>
      </c>
    </row>
    <row r="125" spans="1:2" x14ac:dyDescent="0.2">
      <c r="A125" s="17">
        <v>1.23</v>
      </c>
      <c r="B125" s="17">
        <v>0</v>
      </c>
    </row>
    <row r="126" spans="1:2" x14ac:dyDescent="0.2">
      <c r="A126" s="17">
        <v>1.24</v>
      </c>
      <c r="B126" s="17">
        <v>0</v>
      </c>
    </row>
    <row r="127" spans="1:2" x14ac:dyDescent="0.2">
      <c r="A127" s="17">
        <v>1.25</v>
      </c>
      <c r="B127" s="17">
        <v>0</v>
      </c>
    </row>
    <row r="128" spans="1:2" x14ac:dyDescent="0.2">
      <c r="A128" s="17">
        <v>1.26</v>
      </c>
      <c r="B128" s="17">
        <v>0</v>
      </c>
    </row>
    <row r="129" spans="1:2" x14ac:dyDescent="0.2">
      <c r="A129" s="17">
        <v>1.27</v>
      </c>
      <c r="B129" s="17">
        <v>0</v>
      </c>
    </row>
    <row r="130" spans="1:2" x14ac:dyDescent="0.2">
      <c r="A130" s="17">
        <v>1.28</v>
      </c>
      <c r="B130" s="17">
        <v>0</v>
      </c>
    </row>
    <row r="131" spans="1:2" x14ac:dyDescent="0.2">
      <c r="A131" s="17">
        <v>1.29</v>
      </c>
      <c r="B131" s="17">
        <v>0</v>
      </c>
    </row>
    <row r="132" spans="1:2" x14ac:dyDescent="0.2">
      <c r="A132" s="17">
        <v>1.3</v>
      </c>
      <c r="B132" s="17">
        <v>0</v>
      </c>
    </row>
    <row r="133" spans="1:2" x14ac:dyDescent="0.2">
      <c r="A133" s="17">
        <v>1.31</v>
      </c>
      <c r="B133" s="17">
        <v>0</v>
      </c>
    </row>
    <row r="134" spans="1:2" x14ac:dyDescent="0.2">
      <c r="A134" s="17">
        <v>1.32</v>
      </c>
      <c r="B134" s="17">
        <v>0</v>
      </c>
    </row>
    <row r="135" spans="1:2" x14ac:dyDescent="0.2">
      <c r="A135" s="17">
        <v>1.33</v>
      </c>
      <c r="B135" s="17">
        <v>0</v>
      </c>
    </row>
    <row r="136" spans="1:2" x14ac:dyDescent="0.2">
      <c r="A136" s="17">
        <v>1.34</v>
      </c>
      <c r="B136" s="17">
        <v>0</v>
      </c>
    </row>
    <row r="137" spans="1:2" x14ac:dyDescent="0.2">
      <c r="A137" s="17">
        <v>1.35</v>
      </c>
      <c r="B137" s="17">
        <v>0</v>
      </c>
    </row>
    <row r="138" spans="1:2" x14ac:dyDescent="0.2">
      <c r="A138" s="17">
        <v>1.36</v>
      </c>
      <c r="B138" s="17">
        <v>0</v>
      </c>
    </row>
    <row r="139" spans="1:2" x14ac:dyDescent="0.2">
      <c r="A139" s="17">
        <v>1.37</v>
      </c>
      <c r="B139" s="17">
        <v>0</v>
      </c>
    </row>
    <row r="140" spans="1:2" x14ac:dyDescent="0.2">
      <c r="A140" s="17">
        <v>1.38</v>
      </c>
      <c r="B140" s="17">
        <v>0</v>
      </c>
    </row>
    <row r="141" spans="1:2" x14ac:dyDescent="0.2">
      <c r="A141" s="17">
        <v>1.39</v>
      </c>
      <c r="B141" s="17">
        <v>0</v>
      </c>
    </row>
    <row r="142" spans="1:2" x14ac:dyDescent="0.2">
      <c r="A142" s="17">
        <v>1.4</v>
      </c>
      <c r="B142" s="17">
        <v>0</v>
      </c>
    </row>
    <row r="143" spans="1:2" x14ac:dyDescent="0.2">
      <c r="A143" s="17">
        <v>1.41</v>
      </c>
      <c r="B143" s="17">
        <v>0</v>
      </c>
    </row>
    <row r="144" spans="1:2" x14ac:dyDescent="0.2">
      <c r="A144" s="17">
        <v>1.42</v>
      </c>
      <c r="B144" s="17">
        <v>1.1898728749068334E-5</v>
      </c>
    </row>
    <row r="145" spans="1:2" x14ac:dyDescent="0.2">
      <c r="A145" s="17">
        <v>1.43</v>
      </c>
      <c r="B145" s="17">
        <v>3.501971025513722E-5</v>
      </c>
    </row>
    <row r="146" spans="1:2" x14ac:dyDescent="0.2">
      <c r="A146" s="17">
        <v>1.44</v>
      </c>
      <c r="B146" s="17">
        <v>3.7522451341101331E-5</v>
      </c>
    </row>
    <row r="147" spans="1:2" x14ac:dyDescent="0.2">
      <c r="A147" s="17">
        <v>1.45</v>
      </c>
      <c r="B147" s="17">
        <v>4.0143137579675779E-5</v>
      </c>
    </row>
    <row r="148" spans="1:2" x14ac:dyDescent="0.2">
      <c r="A148" s="17">
        <v>1.46</v>
      </c>
      <c r="B148" s="17">
        <v>4.2884515831884556E-5</v>
      </c>
    </row>
    <row r="149" spans="1:2" x14ac:dyDescent="0.2">
      <c r="A149" s="17">
        <v>1.47</v>
      </c>
      <c r="B149" s="17">
        <v>5.7060436120094552E-5</v>
      </c>
    </row>
    <row r="150" spans="1:2" x14ac:dyDescent="0.2">
      <c r="A150" s="17">
        <v>1.48</v>
      </c>
      <c r="B150" s="17">
        <v>6.0791109418894228E-5</v>
      </c>
    </row>
    <row r="151" spans="1:2" x14ac:dyDescent="0.2">
      <c r="A151" s="17">
        <v>1.49</v>
      </c>
      <c r="B151" s="17">
        <v>6.4682605317823889E-5</v>
      </c>
    </row>
    <row r="152" spans="1:2" x14ac:dyDescent="0.2">
      <c r="A152" s="17">
        <v>1.5</v>
      </c>
      <c r="B152" s="17">
        <v>6.8738350145803551E-5</v>
      </c>
    </row>
    <row r="153" spans="1:2" x14ac:dyDescent="0.2">
      <c r="A153" s="17">
        <v>1.51</v>
      </c>
      <c r="B153" s="17">
        <v>7.296177023175344E-5</v>
      </c>
    </row>
    <row r="154" spans="1:2" x14ac:dyDescent="0.2">
      <c r="A154" s="17">
        <v>1.52</v>
      </c>
      <c r="B154" s="17">
        <v>7.7356291904593334E-5</v>
      </c>
    </row>
    <row r="155" spans="1:2" x14ac:dyDescent="0.2">
      <c r="A155" s="17">
        <v>1.53</v>
      </c>
      <c r="B155" s="17">
        <v>8.1925341493243445E-5</v>
      </c>
    </row>
    <row r="156" spans="1:2" x14ac:dyDescent="0.2">
      <c r="A156" s="17">
        <v>1.54</v>
      </c>
      <c r="B156" s="17">
        <v>8.667234532662389E-5</v>
      </c>
    </row>
    <row r="157" spans="1:2" x14ac:dyDescent="0.2">
      <c r="A157" s="17">
        <v>1.55</v>
      </c>
      <c r="B157" s="17">
        <v>9.1600729733654665E-5</v>
      </c>
    </row>
    <row r="158" spans="1:2" x14ac:dyDescent="0.2">
      <c r="A158" s="17">
        <v>1.56</v>
      </c>
      <c r="B158" s="17">
        <v>9.6713921043255763E-5</v>
      </c>
    </row>
    <row r="159" spans="1:2" x14ac:dyDescent="0.2">
      <c r="A159" s="17">
        <v>1.57</v>
      </c>
      <c r="B159" s="17">
        <v>1.0201534558434744E-4</v>
      </c>
    </row>
    <row r="160" spans="1:2" x14ac:dyDescent="0.2">
      <c r="A160" s="17">
        <v>1.58</v>
      </c>
      <c r="B160" s="17">
        <v>1.0750842968584955E-4</v>
      </c>
    </row>
    <row r="161" spans="1:2" x14ac:dyDescent="0.2">
      <c r="A161" s="17">
        <v>1.59</v>
      </c>
      <c r="B161" s="17">
        <v>1.1319659967668231E-4</v>
      </c>
    </row>
    <row r="162" spans="1:2" x14ac:dyDescent="0.2">
      <c r="A162" s="17">
        <v>1.6</v>
      </c>
      <c r="B162" s="17">
        <v>1.1908328188576534E-4</v>
      </c>
    </row>
    <row r="163" spans="1:2" x14ac:dyDescent="0.2">
      <c r="A163" s="17">
        <v>1.61</v>
      </c>
      <c r="B163" s="17">
        <v>1.2517190264201946E-4</v>
      </c>
    </row>
    <row r="164" spans="1:2" x14ac:dyDescent="0.2">
      <c r="A164" s="17">
        <v>1.62</v>
      </c>
      <c r="B164" s="17">
        <v>1.314658882743641E-4</v>
      </c>
    </row>
    <row r="165" spans="1:2" x14ac:dyDescent="0.2">
      <c r="A165" s="17">
        <v>1.63</v>
      </c>
      <c r="B165" s="17">
        <v>1.3796866511171969E-4</v>
      </c>
    </row>
    <row r="166" spans="1:2" x14ac:dyDescent="0.2">
      <c r="A166" s="17">
        <v>1.64</v>
      </c>
      <c r="B166" s="17">
        <v>1.4468365948300602E-4</v>
      </c>
    </row>
    <row r="167" spans="1:2" x14ac:dyDescent="0.2">
      <c r="A167" s="17">
        <v>1.65</v>
      </c>
      <c r="B167" s="17">
        <v>1.5161429771714323E-4</v>
      </c>
    </row>
    <row r="168" spans="1:2" x14ac:dyDescent="0.2">
      <c r="A168" s="17">
        <v>1.66</v>
      </c>
      <c r="B168" s="17">
        <v>1.5876400614305122E-4</v>
      </c>
    </row>
    <row r="169" spans="1:2" x14ac:dyDescent="0.2">
      <c r="A169" s="17">
        <v>1.67</v>
      </c>
      <c r="B169" s="17">
        <v>1.6613621108965031E-4</v>
      </c>
    </row>
    <row r="170" spans="1:2" x14ac:dyDescent="0.2">
      <c r="A170" s="17">
        <v>1.68</v>
      </c>
      <c r="B170" s="17">
        <v>1.7373433888586079E-4</v>
      </c>
    </row>
    <row r="171" spans="1:2" x14ac:dyDescent="0.2">
      <c r="A171" s="17">
        <v>1.69</v>
      </c>
      <c r="B171" s="17">
        <v>1.8156181586060223E-4</v>
      </c>
    </row>
    <row r="172" spans="1:2" x14ac:dyDescent="0.2">
      <c r="A172" s="17">
        <v>1.7</v>
      </c>
      <c r="B172" s="17">
        <v>1.896220683427948E-4</v>
      </c>
    </row>
    <row r="173" spans="1:2" x14ac:dyDescent="0.2">
      <c r="A173" s="17">
        <v>1.71</v>
      </c>
      <c r="B173" s="17">
        <v>1.9791852266135855E-4</v>
      </c>
    </row>
    <row r="174" spans="1:2" x14ac:dyDescent="0.2">
      <c r="A174" s="17">
        <v>1.72</v>
      </c>
      <c r="B174" s="17">
        <v>2.0645460514521368E-4</v>
      </c>
    </row>
    <row r="175" spans="1:2" x14ac:dyDescent="0.2">
      <c r="A175" s="17">
        <v>1.73</v>
      </c>
      <c r="B175" s="17">
        <v>2.152337421232802E-4</v>
      </c>
    </row>
    <row r="176" spans="1:2" x14ac:dyDescent="0.2">
      <c r="A176" s="17">
        <v>1.74</v>
      </c>
      <c r="B176" s="17">
        <v>2.2425935992447822E-4</v>
      </c>
    </row>
    <row r="177" spans="1:2" x14ac:dyDescent="0.2">
      <c r="A177" s="17">
        <v>1.75</v>
      </c>
      <c r="B177" s="17">
        <v>2.3353488487772755E-4</v>
      </c>
    </row>
    <row r="178" spans="1:2" x14ac:dyDescent="0.2">
      <c r="A178" s="17">
        <v>1.76</v>
      </c>
      <c r="B178" s="17">
        <v>2.4306374331194865E-4</v>
      </c>
    </row>
    <row r="179" spans="1:2" x14ac:dyDescent="0.2">
      <c r="A179" s="17">
        <v>1.77</v>
      </c>
      <c r="B179" s="17">
        <v>2.5284936155606122E-4</v>
      </c>
    </row>
    <row r="180" spans="1:2" x14ac:dyDescent="0.2">
      <c r="A180" s="17">
        <v>1.78</v>
      </c>
      <c r="B180" s="17">
        <v>2.6289516593898539E-4</v>
      </c>
    </row>
    <row r="181" spans="1:2" x14ac:dyDescent="0.2">
      <c r="A181" s="17">
        <v>1.79</v>
      </c>
      <c r="B181" s="17">
        <v>2.732045827896414E-4</v>
      </c>
    </row>
    <row r="182" spans="1:2" x14ac:dyDescent="0.2">
      <c r="A182" s="17">
        <v>1.8</v>
      </c>
      <c r="B182" s="17">
        <v>2.8378103843694903E-4</v>
      </c>
    </row>
    <row r="183" spans="1:2" x14ac:dyDescent="0.2">
      <c r="A183" s="17">
        <v>1.81</v>
      </c>
      <c r="B183" s="17">
        <v>2.9462795920982853E-4</v>
      </c>
    </row>
    <row r="184" spans="1:2" x14ac:dyDescent="0.2">
      <c r="A184" s="17">
        <v>1.82</v>
      </c>
      <c r="B184" s="17">
        <v>3.0574877143719977E-4</v>
      </c>
    </row>
    <row r="185" spans="1:2" x14ac:dyDescent="0.2">
      <c r="A185" s="17">
        <v>1.83</v>
      </c>
      <c r="B185" s="17">
        <v>3.1714690144798324E-4</v>
      </c>
    </row>
    <row r="186" spans="1:2" x14ac:dyDescent="0.2">
      <c r="A186" s="17">
        <v>1.84</v>
      </c>
      <c r="B186" s="17">
        <v>3.2882577557109854E-4</v>
      </c>
    </row>
    <row r="187" spans="1:2" x14ac:dyDescent="0.2">
      <c r="A187" s="17">
        <v>1.85</v>
      </c>
      <c r="B187" s="17">
        <v>3.4078882013546591E-4</v>
      </c>
    </row>
    <row r="188" spans="1:2" x14ac:dyDescent="0.2">
      <c r="A188" s="17">
        <v>1.86</v>
      </c>
      <c r="B188" s="17">
        <v>3.5303946147000547E-4</v>
      </c>
    </row>
    <row r="189" spans="1:2" x14ac:dyDescent="0.2">
      <c r="A189" s="17">
        <v>1.87</v>
      </c>
      <c r="B189" s="17">
        <v>3.6558112590363693E-4</v>
      </c>
    </row>
    <row r="190" spans="1:2" x14ac:dyDescent="0.2">
      <c r="A190" s="17">
        <v>1.88</v>
      </c>
      <c r="B190" s="17">
        <v>3.7841723976528074E-4</v>
      </c>
    </row>
    <row r="191" spans="1:2" x14ac:dyDescent="0.2">
      <c r="A191" s="17">
        <v>1.89</v>
      </c>
      <c r="B191" s="17">
        <v>3.9155122938385693E-4</v>
      </c>
    </row>
    <row r="192" spans="1:2" x14ac:dyDescent="0.2">
      <c r="A192" s="17">
        <v>1.9</v>
      </c>
      <c r="B192" s="17">
        <v>4.0498652108828529E-4</v>
      </c>
    </row>
    <row r="193" spans="1:2" x14ac:dyDescent="0.2">
      <c r="A193" s="17">
        <v>1.91</v>
      </c>
      <c r="B193" s="17">
        <v>4.1872654120748596E-4</v>
      </c>
    </row>
    <row r="194" spans="1:2" x14ac:dyDescent="0.2">
      <c r="A194" s="17">
        <v>1.92</v>
      </c>
      <c r="B194" s="17">
        <v>4.3277471607038005E-4</v>
      </c>
    </row>
    <row r="195" spans="1:2" x14ac:dyDescent="0.2">
      <c r="A195" s="17">
        <v>1.93</v>
      </c>
      <c r="B195" s="17">
        <v>4.4713447200588595E-4</v>
      </c>
    </row>
    <row r="196" spans="1:2" x14ac:dyDescent="0.2">
      <c r="A196" s="17">
        <v>1.94</v>
      </c>
      <c r="B196" s="17">
        <v>4.6180923534292335E-4</v>
      </c>
    </row>
    <row r="197" spans="1:2" x14ac:dyDescent="0.2">
      <c r="A197" s="17">
        <v>1.95</v>
      </c>
      <c r="B197" s="17">
        <v>4.7680243241041462E-4</v>
      </c>
    </row>
    <row r="198" spans="1:2" x14ac:dyDescent="0.2">
      <c r="A198" s="17">
        <v>1.96</v>
      </c>
      <c r="B198" s="17">
        <v>4.9211748953727934E-4</v>
      </c>
    </row>
    <row r="199" spans="1:2" x14ac:dyDescent="0.2">
      <c r="A199" s="17">
        <v>1.97</v>
      </c>
      <c r="B199" s="17">
        <v>5.0775783305243483E-4</v>
      </c>
    </row>
    <row r="200" spans="1:2" x14ac:dyDescent="0.2">
      <c r="A200" s="17">
        <v>1.98</v>
      </c>
      <c r="B200" s="17">
        <v>5.2372688928480299E-4</v>
      </c>
    </row>
    <row r="201" spans="1:2" x14ac:dyDescent="0.2">
      <c r="A201" s="17">
        <v>1.99</v>
      </c>
      <c r="B201" s="17">
        <v>5.4002808456330667E-4</v>
      </c>
    </row>
    <row r="202" spans="1:2" x14ac:dyDescent="0.2">
      <c r="A202" s="17">
        <v>2</v>
      </c>
      <c r="B202" s="17">
        <v>5.5666484521686103E-4</v>
      </c>
    </row>
    <row r="203" spans="1:2" x14ac:dyDescent="0.2">
      <c r="A203" s="17">
        <v>2.0099999999999998</v>
      </c>
      <c r="B203" s="17">
        <v>5.7364073320137108E-4</v>
      </c>
    </row>
    <row r="204" spans="1:2" x14ac:dyDescent="0.2">
      <c r="A204" s="17">
        <v>2.02</v>
      </c>
      <c r="B204" s="17">
        <v>5.9095985298065004E-4</v>
      </c>
    </row>
    <row r="205" spans="1:2" x14ac:dyDescent="0.2">
      <c r="A205" s="17">
        <v>2.0299999999999998</v>
      </c>
      <c r="B205" s="17">
        <v>6.0862644464550447E-4</v>
      </c>
    </row>
    <row r="206" spans="1:2" x14ac:dyDescent="0.2">
      <c r="A206" s="17">
        <v>2.04</v>
      </c>
      <c r="B206" s="17">
        <v>6.2664474828673117E-4</v>
      </c>
    </row>
    <row r="207" spans="1:2" x14ac:dyDescent="0.2">
      <c r="A207" s="17">
        <v>2.0499999999999998</v>
      </c>
      <c r="B207" s="17">
        <v>6.4501900399512892E-4</v>
      </c>
    </row>
    <row r="208" spans="1:2" x14ac:dyDescent="0.2">
      <c r="A208" s="17">
        <v>2.06</v>
      </c>
      <c r="B208" s="17">
        <v>6.6375345186150112E-4</v>
      </c>
    </row>
    <row r="209" spans="1:2" x14ac:dyDescent="0.2">
      <c r="A209" s="17">
        <v>2.0699999999999998</v>
      </c>
      <c r="B209" s="17">
        <v>6.9424132852528744E-4</v>
      </c>
    </row>
    <row r="210" spans="1:2" x14ac:dyDescent="0.2">
      <c r="A210" s="17">
        <v>2.08</v>
      </c>
      <c r="B210" s="17">
        <v>7.155659827225903E-4</v>
      </c>
    </row>
    <row r="211" spans="1:2" x14ac:dyDescent="0.2">
      <c r="A211" s="17">
        <v>2.09</v>
      </c>
      <c r="B211" s="17">
        <v>7.3732435985694874E-4</v>
      </c>
    </row>
    <row r="212" spans="1:2" x14ac:dyDescent="0.2">
      <c r="A212" s="17">
        <v>2.1</v>
      </c>
      <c r="B212" s="17">
        <v>7.595217950017582E-4</v>
      </c>
    </row>
    <row r="213" spans="1:2" x14ac:dyDescent="0.2">
      <c r="A213" s="17">
        <v>2.11</v>
      </c>
      <c r="B213" s="17">
        <v>7.8216362323040673E-4</v>
      </c>
    </row>
    <row r="214" spans="1:2" x14ac:dyDescent="0.2">
      <c r="A214" s="17">
        <v>2.12</v>
      </c>
      <c r="B214" s="17">
        <v>8.0525517961628761E-4</v>
      </c>
    </row>
    <row r="215" spans="1:2" x14ac:dyDescent="0.2">
      <c r="A215" s="17">
        <v>2.13</v>
      </c>
      <c r="B215" s="17">
        <v>8.2880179923278986E-4</v>
      </c>
    </row>
    <row r="216" spans="1:2" x14ac:dyDescent="0.2">
      <c r="A216" s="17">
        <v>2.14</v>
      </c>
      <c r="B216" s="17">
        <v>8.5280881715331033E-4</v>
      </c>
    </row>
    <row r="217" spans="1:2" x14ac:dyDescent="0.2">
      <c r="A217" s="17">
        <v>2.15</v>
      </c>
      <c r="B217" s="17">
        <v>8.7728156845123687E-4</v>
      </c>
    </row>
    <row r="218" spans="1:2" x14ac:dyDescent="0.2">
      <c r="A218" s="17">
        <v>2.16</v>
      </c>
      <c r="B218" s="17">
        <v>9.0222538819996262E-4</v>
      </c>
    </row>
    <row r="219" spans="1:2" x14ac:dyDescent="0.2">
      <c r="A219" s="17">
        <v>2.17</v>
      </c>
      <c r="B219" s="17">
        <v>9.2764561147287749E-4</v>
      </c>
    </row>
    <row r="220" spans="1:2" x14ac:dyDescent="0.2">
      <c r="A220" s="17">
        <v>2.1800000000000002</v>
      </c>
      <c r="B220" s="17">
        <v>9.5354757334337582E-4</v>
      </c>
    </row>
    <row r="221" spans="1:2" x14ac:dyDescent="0.2">
      <c r="A221" s="17">
        <v>2.19</v>
      </c>
      <c r="B221" s="17">
        <v>9.7993660888484732E-4</v>
      </c>
    </row>
    <row r="222" spans="1:2" x14ac:dyDescent="0.2">
      <c r="A222" s="17">
        <v>2.2000000000000002</v>
      </c>
      <c r="B222" s="17">
        <v>1.0068180531706856E-3</v>
      </c>
    </row>
    <row r="223" spans="1:2" x14ac:dyDescent="0.2">
      <c r="A223" s="17">
        <v>2.21</v>
      </c>
      <c r="B223" s="17">
        <v>1.0341972412742796E-3</v>
      </c>
    </row>
    <row r="224" spans="1:2" x14ac:dyDescent="0.2">
      <c r="A224" s="17">
        <v>2.2200000000000002</v>
      </c>
      <c r="B224" s="17">
        <v>1.062079508269022E-3</v>
      </c>
    </row>
    <row r="225" spans="1:2" x14ac:dyDescent="0.2">
      <c r="A225" s="17">
        <v>2.23</v>
      </c>
      <c r="B225" s="17">
        <v>1.0904701892283071E-3</v>
      </c>
    </row>
    <row r="226" spans="1:2" x14ac:dyDescent="0.2">
      <c r="A226" s="17">
        <v>2.2400000000000002</v>
      </c>
      <c r="B226" s="17">
        <v>1.1193746192255218E-3</v>
      </c>
    </row>
    <row r="227" spans="1:2" x14ac:dyDescent="0.2">
      <c r="A227" s="17">
        <v>2.25</v>
      </c>
      <c r="B227" s="17">
        <v>1.1487981333340618E-3</v>
      </c>
    </row>
    <row r="228" spans="1:2" x14ac:dyDescent="0.2">
      <c r="A228" s="17">
        <v>2.2599999999999998</v>
      </c>
      <c r="B228" s="17">
        <v>1.1787460666273179E-3</v>
      </c>
    </row>
    <row r="229" spans="1:2" x14ac:dyDescent="0.2">
      <c r="A229" s="17">
        <v>2.27</v>
      </c>
      <c r="B229" s="17">
        <v>1.2092237541786815E-3</v>
      </c>
    </row>
    <row r="230" spans="1:2" x14ac:dyDescent="0.2">
      <c r="A230" s="17">
        <v>2.2799999999999998</v>
      </c>
      <c r="B230" s="17">
        <v>1.2402365310615424E-3</v>
      </c>
    </row>
    <row r="231" spans="1:2" x14ac:dyDescent="0.2">
      <c r="A231" s="17">
        <v>2.29</v>
      </c>
      <c r="B231" s="17">
        <v>1.2717897323492949E-3</v>
      </c>
    </row>
    <row r="232" spans="1:2" x14ac:dyDescent="0.2">
      <c r="A232" s="17">
        <v>2.2999999999999998</v>
      </c>
      <c r="B232" s="17">
        <v>1.3038886931153308E-3</v>
      </c>
    </row>
    <row r="233" spans="1:2" x14ac:dyDescent="0.2">
      <c r="A233" s="17">
        <v>2.31</v>
      </c>
      <c r="B233" s="17">
        <v>1.3365387484330397E-3</v>
      </c>
    </row>
    <row r="234" spans="1:2" x14ac:dyDescent="0.2">
      <c r="A234" s="17">
        <v>2.3199999999999998</v>
      </c>
      <c r="B234" s="17">
        <v>1.3697452333758114E-3</v>
      </c>
    </row>
    <row r="235" spans="1:2" x14ac:dyDescent="0.2">
      <c r="A235" s="17">
        <v>2.33</v>
      </c>
      <c r="B235" s="17">
        <v>1.4035134830170453E-3</v>
      </c>
    </row>
    <row r="236" spans="1:2" x14ac:dyDescent="0.2">
      <c r="A236" s="17">
        <v>2.34</v>
      </c>
      <c r="B236" s="17">
        <v>1.4378488324301253E-3</v>
      </c>
    </row>
    <row r="237" spans="1:2" x14ac:dyDescent="0.2">
      <c r="A237" s="17">
        <v>2.35</v>
      </c>
      <c r="B237" s="17">
        <v>1.4727566166884481E-3</v>
      </c>
    </row>
    <row r="238" spans="1:2" x14ac:dyDescent="0.2">
      <c r="A238" s="17">
        <v>2.36</v>
      </c>
      <c r="B238" s="17">
        <v>1.508242170865402E-3</v>
      </c>
    </row>
    <row r="239" spans="1:2" x14ac:dyDescent="0.2">
      <c r="A239" s="17">
        <v>2.37</v>
      </c>
      <c r="B239" s="17">
        <v>1.5443108300343825E-3</v>
      </c>
    </row>
    <row r="240" spans="1:2" x14ac:dyDescent="0.2">
      <c r="A240" s="17">
        <v>2.38</v>
      </c>
      <c r="B240" s="17">
        <v>1.5809679292687752E-3</v>
      </c>
    </row>
    <row r="241" spans="1:2" x14ac:dyDescent="0.2">
      <c r="A241" s="17">
        <v>2.39</v>
      </c>
      <c r="B241" s="17">
        <v>1.6182188036419766E-3</v>
      </c>
    </row>
    <row r="242" spans="1:2" x14ac:dyDescent="0.2">
      <c r="A242" s="17">
        <v>2.4</v>
      </c>
      <c r="B242" s="17">
        <v>1.6560687882273774E-3</v>
      </c>
    </row>
    <row r="243" spans="1:2" x14ac:dyDescent="0.2">
      <c r="A243" s="17">
        <v>2.41</v>
      </c>
      <c r="B243" s="17">
        <v>1.6945232180983713E-3</v>
      </c>
    </row>
    <row r="244" spans="1:2" x14ac:dyDescent="0.2">
      <c r="A244" s="17">
        <v>2.42</v>
      </c>
      <c r="B244" s="17">
        <v>1.7335874283283454E-3</v>
      </c>
    </row>
    <row r="245" spans="1:2" x14ac:dyDescent="0.2">
      <c r="A245" s="17">
        <v>2.4300000000000002</v>
      </c>
      <c r="B245" s="17">
        <v>1.7732667539906944E-3</v>
      </c>
    </row>
    <row r="246" spans="1:2" x14ac:dyDescent="0.2">
      <c r="A246" s="17">
        <v>2.44</v>
      </c>
      <c r="B246" s="17">
        <v>1.8135665301588074E-3</v>
      </c>
    </row>
    <row r="247" spans="1:2" x14ac:dyDescent="0.2">
      <c r="A247" s="17">
        <v>2.4500000000000002</v>
      </c>
      <c r="B247" s="17">
        <v>1.8544920919060812E-3</v>
      </c>
    </row>
    <row r="248" spans="1:2" x14ac:dyDescent="0.2">
      <c r="A248" s="17">
        <v>2.46</v>
      </c>
      <c r="B248" s="17">
        <v>1.8960487743059024E-3</v>
      </c>
    </row>
    <row r="249" spans="1:2" x14ac:dyDescent="0.2">
      <c r="A249" s="17">
        <v>2.4700000000000002</v>
      </c>
      <c r="B249" s="17">
        <v>1.9382419124316656E-3</v>
      </c>
    </row>
    <row r="250" spans="1:2" x14ac:dyDescent="0.2">
      <c r="A250" s="17">
        <v>2.48</v>
      </c>
      <c r="B250" s="17">
        <v>1.9810768413567612E-3</v>
      </c>
    </row>
    <row r="251" spans="1:2" x14ac:dyDescent="0.2">
      <c r="A251" s="17">
        <v>2.4900000000000002</v>
      </c>
      <c r="B251" s="17">
        <v>2.0245588961545808E-3</v>
      </c>
    </row>
    <row r="252" spans="1:2" x14ac:dyDescent="0.2">
      <c r="A252" s="17">
        <v>2.5</v>
      </c>
      <c r="B252" s="17">
        <v>2.0686934118985148E-3</v>
      </c>
    </row>
    <row r="253" spans="1:2" x14ac:dyDescent="0.2">
      <c r="A253" s="17">
        <v>2.5099999999999998</v>
      </c>
      <c r="B253" s="17">
        <v>2.130128086977311E-3</v>
      </c>
    </row>
    <row r="254" spans="1:2" x14ac:dyDescent="0.2">
      <c r="A254" s="17">
        <v>2.52</v>
      </c>
      <c r="B254" s="17">
        <v>2.2059049695056002E-3</v>
      </c>
    </row>
    <row r="255" spans="1:2" x14ac:dyDescent="0.2">
      <c r="A255" s="17">
        <v>2.5299999999999998</v>
      </c>
      <c r="B255" s="17">
        <v>2.2777603628200403E-3</v>
      </c>
    </row>
    <row r="256" spans="1:2" x14ac:dyDescent="0.2">
      <c r="A256" s="17">
        <v>2.54</v>
      </c>
      <c r="B256" s="17">
        <v>2.3517714395877558E-3</v>
      </c>
    </row>
    <row r="257" spans="1:2" x14ac:dyDescent="0.2">
      <c r="A257" s="17">
        <v>2.5499999999999998</v>
      </c>
      <c r="B257" s="17">
        <v>2.4279301551432594E-3</v>
      </c>
    </row>
    <row r="258" spans="1:2" x14ac:dyDescent="0.2">
      <c r="A258" s="17">
        <v>2.56</v>
      </c>
      <c r="B258" s="17">
        <v>2.5062284648210572E-3</v>
      </c>
    </row>
    <row r="259" spans="1:2" x14ac:dyDescent="0.2">
      <c r="A259" s="17">
        <v>2.57</v>
      </c>
      <c r="B259" s="17">
        <v>2.5866583239556613E-3</v>
      </c>
    </row>
    <row r="260" spans="1:2" x14ac:dyDescent="0.2">
      <c r="A260" s="17">
        <v>2.58</v>
      </c>
      <c r="B260" s="17">
        <v>2.6692116878815845E-3</v>
      </c>
    </row>
    <row r="261" spans="1:2" x14ac:dyDescent="0.2">
      <c r="A261" s="17">
        <v>2.59</v>
      </c>
      <c r="B261" s="17">
        <v>2.7538805119333275E-3</v>
      </c>
    </row>
    <row r="262" spans="1:2" x14ac:dyDescent="0.2">
      <c r="A262" s="17">
        <v>2.6</v>
      </c>
      <c r="B262" s="17">
        <v>2.8406567514454081E-3</v>
      </c>
    </row>
    <row r="263" spans="1:2" x14ac:dyDescent="0.2">
      <c r="A263" s="17">
        <v>2.61</v>
      </c>
      <c r="B263" s="17">
        <v>2.9295323617523311E-3</v>
      </c>
    </row>
    <row r="264" spans="1:2" x14ac:dyDescent="0.2">
      <c r="A264" s="17">
        <v>2.62</v>
      </c>
      <c r="B264" s="17">
        <v>3.0204992981886091E-3</v>
      </c>
    </row>
    <row r="265" spans="1:2" x14ac:dyDescent="0.2">
      <c r="A265" s="17">
        <v>2.63</v>
      </c>
      <c r="B265" s="17">
        <v>3.1135495160887483E-3</v>
      </c>
    </row>
    <row r="266" spans="1:2" x14ac:dyDescent="0.2">
      <c r="A266" s="17">
        <v>2.64</v>
      </c>
      <c r="B266" s="17">
        <v>3.2086749707872608E-3</v>
      </c>
    </row>
    <row r="267" spans="1:2" x14ac:dyDescent="0.2">
      <c r="A267" s="17">
        <v>2.65</v>
      </c>
      <c r="B267" s="17">
        <v>3.3058676176186525E-3</v>
      </c>
    </row>
    <row r="268" spans="1:2" x14ac:dyDescent="0.2">
      <c r="A268" s="17">
        <v>2.66</v>
      </c>
      <c r="B268" s="17">
        <v>3.4051194119174388E-3</v>
      </c>
    </row>
    <row r="269" spans="1:2" x14ac:dyDescent="0.2">
      <c r="A269" s="17">
        <v>2.67</v>
      </c>
      <c r="B269" s="17">
        <v>3.5064223090181239E-3</v>
      </c>
    </row>
    <row r="270" spans="1:2" x14ac:dyDescent="0.2">
      <c r="A270" s="17">
        <v>2.68</v>
      </c>
      <c r="B270" s="17">
        <v>3.6097682642552234E-3</v>
      </c>
    </row>
    <row r="271" spans="1:2" x14ac:dyDescent="0.2">
      <c r="A271" s="17">
        <v>2.69</v>
      </c>
      <c r="B271" s="17">
        <v>3.715149232963236E-3</v>
      </c>
    </row>
    <row r="272" spans="1:2" x14ac:dyDescent="0.2">
      <c r="A272" s="17">
        <v>2.7</v>
      </c>
      <c r="B272" s="17">
        <v>3.8225571704766847E-3</v>
      </c>
    </row>
    <row r="273" spans="1:2" x14ac:dyDescent="0.2">
      <c r="A273" s="17">
        <v>2.71</v>
      </c>
      <c r="B273" s="17">
        <v>3.9319840321300654E-3</v>
      </c>
    </row>
    <row r="274" spans="1:2" x14ac:dyDescent="0.2">
      <c r="A274" s="17">
        <v>2.72</v>
      </c>
      <c r="B274" s="17">
        <v>4.0434217732579015E-3</v>
      </c>
    </row>
    <row r="275" spans="1:2" x14ac:dyDescent="0.2">
      <c r="A275" s="17">
        <v>2.73</v>
      </c>
      <c r="B275" s="17">
        <v>4.1568623491946878E-3</v>
      </c>
    </row>
    <row r="276" spans="1:2" x14ac:dyDescent="0.2">
      <c r="A276" s="17">
        <v>2.74</v>
      </c>
      <c r="B276" s="17">
        <v>4.2722977152749482E-3</v>
      </c>
    </row>
    <row r="277" spans="1:2" x14ac:dyDescent="0.2">
      <c r="A277" s="17">
        <v>2.75</v>
      </c>
      <c r="B277" s="17">
        <v>4.3897198268331803E-3</v>
      </c>
    </row>
    <row r="278" spans="1:2" x14ac:dyDescent="0.2">
      <c r="A278" s="17">
        <v>2.76</v>
      </c>
      <c r="B278" s="17">
        <v>4.5091206392039044E-3</v>
      </c>
    </row>
    <row r="279" spans="1:2" x14ac:dyDescent="0.2">
      <c r="A279" s="17">
        <v>2.77</v>
      </c>
      <c r="B279" s="17">
        <v>4.6304921077216154E-3</v>
      </c>
    </row>
    <row r="280" spans="1:2" x14ac:dyDescent="0.2">
      <c r="A280" s="17">
        <v>2.78</v>
      </c>
      <c r="B280" s="17">
        <v>4.7538261877208398E-3</v>
      </c>
    </row>
    <row r="281" spans="1:2" x14ac:dyDescent="0.2">
      <c r="A281" s="17">
        <v>2.79</v>
      </c>
      <c r="B281" s="17">
        <v>4.8791148345360743E-3</v>
      </c>
    </row>
    <row r="282" spans="1:2" x14ac:dyDescent="0.2">
      <c r="A282" s="17">
        <v>2.8</v>
      </c>
      <c r="B282" s="17">
        <v>5.0063500035018374E-3</v>
      </c>
    </row>
    <row r="283" spans="1:2" x14ac:dyDescent="0.2">
      <c r="A283" s="17">
        <v>2.81</v>
      </c>
      <c r="B283" s="17">
        <v>5.1355236499526311E-3</v>
      </c>
    </row>
    <row r="284" spans="1:2" x14ac:dyDescent="0.2">
      <c r="A284" s="17">
        <v>2.82</v>
      </c>
      <c r="B284" s="17">
        <v>5.2666277292229653E-3</v>
      </c>
    </row>
    <row r="285" spans="1:2" x14ac:dyDescent="0.2">
      <c r="A285" s="17">
        <v>2.83</v>
      </c>
      <c r="B285" s="17">
        <v>5.3996541966473566E-3</v>
      </c>
    </row>
    <row r="286" spans="1:2" x14ac:dyDescent="0.2">
      <c r="A286" s="17">
        <v>2.84</v>
      </c>
      <c r="B286" s="17">
        <v>5.5345950075603072E-3</v>
      </c>
    </row>
    <row r="287" spans="1:2" x14ac:dyDescent="0.2">
      <c r="A287" s="17">
        <v>2.85</v>
      </c>
      <c r="B287" s="17">
        <v>5.6714421172963415E-3</v>
      </c>
    </row>
    <row r="288" spans="1:2" x14ac:dyDescent="0.2">
      <c r="A288" s="17">
        <v>2.86</v>
      </c>
      <c r="B288" s="17">
        <v>5.81018748118994E-3</v>
      </c>
    </row>
    <row r="289" spans="1:2" x14ac:dyDescent="0.2">
      <c r="A289" s="17">
        <v>2.87</v>
      </c>
      <c r="B289" s="17">
        <v>5.9508230545756375E-3</v>
      </c>
    </row>
    <row r="290" spans="1:2" x14ac:dyDescent="0.2">
      <c r="A290" s="17">
        <v>2.88</v>
      </c>
      <c r="B290" s="17">
        <v>6.0933407927879386E-3</v>
      </c>
    </row>
    <row r="291" spans="1:2" x14ac:dyDescent="0.2">
      <c r="A291" s="17">
        <v>2.89</v>
      </c>
      <c r="B291" s="17">
        <v>6.2377326511613386E-3</v>
      </c>
    </row>
    <row r="292" spans="1:2" x14ac:dyDescent="0.2">
      <c r="A292" s="17">
        <v>2.9</v>
      </c>
      <c r="B292" s="17">
        <v>6.3839905850303601E-3</v>
      </c>
    </row>
    <row r="293" spans="1:2" x14ac:dyDescent="0.2">
      <c r="A293" s="17">
        <v>2.91</v>
      </c>
      <c r="B293" s="17">
        <v>6.5321065497295121E-3</v>
      </c>
    </row>
    <row r="294" spans="1:2" x14ac:dyDescent="0.2">
      <c r="A294" s="17">
        <v>2.92</v>
      </c>
      <c r="B294" s="17">
        <v>6.6820725005933002E-3</v>
      </c>
    </row>
    <row r="295" spans="1:2" x14ac:dyDescent="0.2">
      <c r="A295" s="17">
        <v>2.93</v>
      </c>
      <c r="B295" s="17">
        <v>6.8338803929562514E-3</v>
      </c>
    </row>
    <row r="296" spans="1:2" x14ac:dyDescent="0.2">
      <c r="A296" s="17">
        <v>2.94</v>
      </c>
      <c r="B296" s="17">
        <v>7.0041579053785391E-3</v>
      </c>
    </row>
    <row r="297" spans="1:2" x14ac:dyDescent="0.2">
      <c r="A297" s="17">
        <v>2.95</v>
      </c>
      <c r="B297" s="17">
        <v>7.1697402444902908E-3</v>
      </c>
    </row>
    <row r="298" spans="1:2" x14ac:dyDescent="0.2">
      <c r="A298" s="17">
        <v>2.96</v>
      </c>
      <c r="B298" s="17">
        <v>7.3378843288967226E-3</v>
      </c>
    </row>
    <row r="299" spans="1:2" x14ac:dyDescent="0.2">
      <c r="A299" s="17">
        <v>2.97</v>
      </c>
      <c r="B299" s="17">
        <v>7.5086024095474191E-3</v>
      </c>
    </row>
    <row r="300" spans="1:2" x14ac:dyDescent="0.2">
      <c r="A300" s="17">
        <v>2.98</v>
      </c>
      <c r="B300" s="17">
        <v>7.6819067373919353E-3</v>
      </c>
    </row>
    <row r="301" spans="1:2" x14ac:dyDescent="0.2">
      <c r="A301" s="17">
        <v>2.99</v>
      </c>
      <c r="B301" s="17">
        <v>7.857809563379831E-3</v>
      </c>
    </row>
    <row r="302" spans="1:2" x14ac:dyDescent="0.2">
      <c r="A302" s="17">
        <v>3</v>
      </c>
      <c r="B302" s="17">
        <v>8.0363231384606472E-3</v>
      </c>
    </row>
    <row r="303" spans="1:2" x14ac:dyDescent="0.2">
      <c r="A303" s="17">
        <v>3.01</v>
      </c>
      <c r="B303" s="17">
        <v>8.2174547860567135E-3</v>
      </c>
    </row>
    <row r="304" spans="1:2" x14ac:dyDescent="0.2">
      <c r="A304" s="17">
        <v>3.02</v>
      </c>
      <c r="B304" s="17">
        <v>8.4011921194812548E-3</v>
      </c>
    </row>
    <row r="305" spans="1:2" x14ac:dyDescent="0.2">
      <c r="A305" s="17">
        <v>3.03</v>
      </c>
      <c r="B305" s="17">
        <v>8.5875178245202986E-3</v>
      </c>
    </row>
    <row r="306" spans="1:2" x14ac:dyDescent="0.2">
      <c r="A306" s="17">
        <v>3.04</v>
      </c>
      <c r="B306" s="17">
        <v>8.7764145869597774E-3</v>
      </c>
    </row>
    <row r="307" spans="1:2" x14ac:dyDescent="0.2">
      <c r="A307" s="17">
        <v>3.05</v>
      </c>
      <c r="B307" s="17">
        <v>8.9678650925857275E-3</v>
      </c>
    </row>
    <row r="308" spans="1:2" x14ac:dyDescent="0.2">
      <c r="A308" s="17">
        <v>3.06</v>
      </c>
      <c r="B308" s="17">
        <v>9.1618520271841471E-3</v>
      </c>
    </row>
    <row r="309" spans="1:2" x14ac:dyDescent="0.2">
      <c r="A309" s="17">
        <v>3.07</v>
      </c>
      <c r="B309" s="17">
        <v>9.358358076540986E-3</v>
      </c>
    </row>
    <row r="310" spans="1:2" x14ac:dyDescent="0.2">
      <c r="A310" s="17">
        <v>3.08</v>
      </c>
      <c r="B310" s="17">
        <v>9.5573659264422579E-3</v>
      </c>
    </row>
    <row r="311" spans="1:2" x14ac:dyDescent="0.2">
      <c r="A311" s="17">
        <v>3.09</v>
      </c>
      <c r="B311" s="17">
        <v>9.7588582626739473E-3</v>
      </c>
    </row>
    <row r="312" spans="1:2" x14ac:dyDescent="0.2">
      <c r="A312" s="17">
        <v>3.1</v>
      </c>
      <c r="B312" s="17">
        <v>9.9628177710220697E-3</v>
      </c>
    </row>
    <row r="313" spans="1:2" x14ac:dyDescent="0.2">
      <c r="A313" s="17">
        <v>3.11</v>
      </c>
      <c r="B313" s="17">
        <v>1.0169227137272583E-2</v>
      </c>
    </row>
    <row r="314" spans="1:2" x14ac:dyDescent="0.2">
      <c r="A314" s="17">
        <v>3.12</v>
      </c>
      <c r="B314" s="17">
        <v>1.0378069047211516E-2</v>
      </c>
    </row>
    <row r="315" spans="1:2" x14ac:dyDescent="0.2">
      <c r="A315" s="17">
        <v>3.13</v>
      </c>
      <c r="B315" s="17">
        <v>1.0589326186624812E-2</v>
      </c>
    </row>
    <row r="316" spans="1:2" x14ac:dyDescent="0.2">
      <c r="A316" s="17">
        <v>3.14</v>
      </c>
      <c r="B316" s="17">
        <v>1.0802981241298505E-2</v>
      </c>
    </row>
    <row r="317" spans="1:2" x14ac:dyDescent="0.2">
      <c r="A317" s="17">
        <v>3.15</v>
      </c>
      <c r="B317" s="17">
        <v>1.1019016897018549E-2</v>
      </c>
    </row>
    <row r="318" spans="1:2" x14ac:dyDescent="0.2">
      <c r="A318" s="17">
        <v>3.16</v>
      </c>
      <c r="B318" s="17">
        <v>1.1237415839570978E-2</v>
      </c>
    </row>
    <row r="319" spans="1:2" x14ac:dyDescent="0.2">
      <c r="A319" s="17">
        <v>3.17</v>
      </c>
      <c r="B319" s="17">
        <v>1.1458160754741748E-2</v>
      </c>
    </row>
    <row r="320" spans="1:2" x14ac:dyDescent="0.2">
      <c r="A320" s="17">
        <v>3.18</v>
      </c>
      <c r="B320" s="17">
        <v>1.1681234328316853E-2</v>
      </c>
    </row>
    <row r="321" spans="1:2" x14ac:dyDescent="0.2">
      <c r="A321" s="17">
        <v>3.19</v>
      </c>
      <c r="B321" s="17">
        <v>1.1906619246082283E-2</v>
      </c>
    </row>
    <row r="322" spans="1:2" x14ac:dyDescent="0.2">
      <c r="A322" s="17">
        <v>3.2</v>
      </c>
      <c r="B322" s="17">
        <v>1.2134298193824078E-2</v>
      </c>
    </row>
    <row r="323" spans="1:2" x14ac:dyDescent="0.2">
      <c r="A323" s="17">
        <v>3.21</v>
      </c>
      <c r="B323" s="17">
        <v>1.2364253857328131E-2</v>
      </c>
    </row>
    <row r="324" spans="1:2" x14ac:dyDescent="0.2">
      <c r="A324" s="17">
        <v>3.22</v>
      </c>
      <c r="B324" s="17">
        <v>1.2596468922380538E-2</v>
      </c>
    </row>
    <row r="325" spans="1:2" x14ac:dyDescent="0.2">
      <c r="A325" s="17">
        <v>3.23</v>
      </c>
      <c r="B325" s="17">
        <v>1.2830926074767225E-2</v>
      </c>
    </row>
    <row r="326" spans="1:2" x14ac:dyDescent="0.2">
      <c r="A326" s="17">
        <v>3.24</v>
      </c>
      <c r="B326" s="17">
        <v>1.3067608000274221E-2</v>
      </c>
    </row>
    <row r="327" spans="1:2" x14ac:dyDescent="0.2">
      <c r="A327" s="17">
        <v>3.25</v>
      </c>
      <c r="B327" s="17">
        <v>1.3306497384687463E-2</v>
      </c>
    </row>
    <row r="328" spans="1:2" x14ac:dyDescent="0.2">
      <c r="A328" s="17">
        <v>3.26</v>
      </c>
      <c r="B328" s="17">
        <v>1.3547576913793023E-2</v>
      </c>
    </row>
    <row r="329" spans="1:2" x14ac:dyDescent="0.2">
      <c r="A329" s="17">
        <v>3.27</v>
      </c>
      <c r="B329" s="17">
        <v>1.3790829273376803E-2</v>
      </c>
    </row>
    <row r="330" spans="1:2" x14ac:dyDescent="0.2">
      <c r="A330" s="17">
        <v>3.28</v>
      </c>
      <c r="B330" s="17">
        <v>1.4036237149224865E-2</v>
      </c>
    </row>
    <row r="331" spans="1:2" x14ac:dyDescent="0.2">
      <c r="A331" s="17">
        <v>3.29</v>
      </c>
      <c r="B331" s="17">
        <v>1.4283783227123151E-2</v>
      </c>
    </row>
    <row r="332" spans="1:2" x14ac:dyDescent="0.2">
      <c r="A332" s="17">
        <v>3.3</v>
      </c>
      <c r="B332" s="17">
        <v>1.4533450192857693E-2</v>
      </c>
    </row>
    <row r="333" spans="1:2" x14ac:dyDescent="0.2">
      <c r="A333" s="17">
        <v>3.31</v>
      </c>
      <c r="B333" s="17">
        <v>1.4785220732214444E-2</v>
      </c>
    </row>
    <row r="334" spans="1:2" x14ac:dyDescent="0.2">
      <c r="A334" s="17">
        <v>3.32</v>
      </c>
      <c r="B334" s="17">
        <v>1.5039077530979415E-2</v>
      </c>
    </row>
    <row r="335" spans="1:2" x14ac:dyDescent="0.2">
      <c r="A335" s="17">
        <v>3.33</v>
      </c>
      <c r="B335" s="17">
        <v>1.5295003274938586E-2</v>
      </c>
    </row>
    <row r="336" spans="1:2" x14ac:dyDescent="0.2">
      <c r="A336" s="17">
        <v>3.34</v>
      </c>
      <c r="B336" s="17">
        <v>1.5552980649877948E-2</v>
      </c>
    </row>
    <row r="337" spans="1:2" x14ac:dyDescent="0.2">
      <c r="A337" s="17">
        <v>3.35</v>
      </c>
      <c r="B337" s="17">
        <v>1.5812992341583523E-2</v>
      </c>
    </row>
    <row r="338" spans="1:2" x14ac:dyDescent="0.2">
      <c r="A338" s="17">
        <v>3.36</v>
      </c>
      <c r="B338" s="17">
        <v>1.6075021035841297E-2</v>
      </c>
    </row>
    <row r="339" spans="1:2" x14ac:dyDescent="0.2">
      <c r="A339" s="17">
        <v>3.37</v>
      </c>
      <c r="B339" s="17">
        <v>1.633904941843721E-2</v>
      </c>
    </row>
    <row r="340" spans="1:2" x14ac:dyDescent="0.2">
      <c r="A340" s="17">
        <v>3.38</v>
      </c>
      <c r="B340" s="17">
        <v>1.6605060175157289E-2</v>
      </c>
    </row>
    <row r="341" spans="1:2" x14ac:dyDescent="0.2">
      <c r="A341" s="17">
        <v>3.39</v>
      </c>
      <c r="B341" s="17">
        <v>1.6873035991787546E-2</v>
      </c>
    </row>
    <row r="342" spans="1:2" x14ac:dyDescent="0.2">
      <c r="A342" s="17">
        <v>3.4</v>
      </c>
      <c r="B342" s="17">
        <v>1.7142959554113921E-2</v>
      </c>
    </row>
    <row r="343" spans="1:2" x14ac:dyDescent="0.2">
      <c r="A343" s="17">
        <v>3.41</v>
      </c>
      <c r="B343" s="17">
        <v>1.7414813547922445E-2</v>
      </c>
    </row>
    <row r="344" spans="1:2" x14ac:dyDescent="0.2">
      <c r="A344" s="17">
        <v>3.42</v>
      </c>
      <c r="B344" s="17">
        <v>1.768858065899909E-2</v>
      </c>
    </row>
    <row r="345" spans="1:2" x14ac:dyDescent="0.2">
      <c r="A345" s="17">
        <v>3.43</v>
      </c>
      <c r="B345" s="17">
        <v>1.7964243573129882E-2</v>
      </c>
    </row>
    <row r="346" spans="1:2" x14ac:dyDescent="0.2">
      <c r="A346" s="17">
        <v>3.44</v>
      </c>
      <c r="B346" s="17">
        <v>1.8241784976100767E-2</v>
      </c>
    </row>
    <row r="347" spans="1:2" x14ac:dyDescent="0.2">
      <c r="A347" s="17">
        <v>3.45</v>
      </c>
      <c r="B347" s="17">
        <v>1.8521187553697735E-2</v>
      </c>
    </row>
    <row r="348" spans="1:2" x14ac:dyDescent="0.2">
      <c r="A348" s="17">
        <v>3.46</v>
      </c>
      <c r="B348" s="17">
        <v>1.88024339917068E-2</v>
      </c>
    </row>
    <row r="349" spans="1:2" x14ac:dyDescent="0.2">
      <c r="A349" s="17">
        <v>3.47</v>
      </c>
      <c r="B349" s="17">
        <v>1.9085506975913977E-2</v>
      </c>
    </row>
    <row r="350" spans="1:2" x14ac:dyDescent="0.2">
      <c r="A350" s="17">
        <v>3.48</v>
      </c>
      <c r="B350" s="17">
        <v>1.9370389192105198E-2</v>
      </c>
    </row>
    <row r="351" spans="1:2" x14ac:dyDescent="0.2">
      <c r="A351" s="17">
        <v>3.49</v>
      </c>
      <c r="B351" s="17">
        <v>1.9657063326066513E-2</v>
      </c>
    </row>
    <row r="352" spans="1:2" x14ac:dyDescent="0.2">
      <c r="A352" s="17">
        <v>3.5</v>
      </c>
      <c r="B352" s="17">
        <v>1.9945512063583856E-2</v>
      </c>
    </row>
    <row r="353" spans="1:2" x14ac:dyDescent="0.2">
      <c r="A353" s="17">
        <v>3.51</v>
      </c>
      <c r="B353" s="17">
        <v>2.0288600276660872E-2</v>
      </c>
    </row>
    <row r="354" spans="1:2" x14ac:dyDescent="0.2">
      <c r="A354" s="17">
        <v>3.52</v>
      </c>
      <c r="B354" s="17">
        <v>2.0636876440466956E-2</v>
      </c>
    </row>
    <row r="355" spans="1:2" x14ac:dyDescent="0.2">
      <c r="A355" s="17">
        <v>3.53</v>
      </c>
      <c r="B355" s="17">
        <v>2.0990229047983526E-2</v>
      </c>
    </row>
    <row r="356" spans="1:2" x14ac:dyDescent="0.2">
      <c r="A356" s="17">
        <v>3.54</v>
      </c>
      <c r="B356" s="17">
        <v>2.1348546592191969E-2</v>
      </c>
    </row>
    <row r="357" spans="1:2" x14ac:dyDescent="0.2">
      <c r="A357" s="17">
        <v>3.55</v>
      </c>
      <c r="B357" s="17">
        <v>2.1711717566073693E-2</v>
      </c>
    </row>
    <row r="358" spans="1:2" x14ac:dyDescent="0.2">
      <c r="A358" s="17">
        <v>3.56</v>
      </c>
      <c r="B358" s="17">
        <v>2.207963046261005E-2</v>
      </c>
    </row>
    <row r="359" spans="1:2" x14ac:dyDescent="0.2">
      <c r="A359" s="17">
        <v>3.57</v>
      </c>
      <c r="B359" s="17">
        <v>2.2452173774782511E-2</v>
      </c>
    </row>
    <row r="360" spans="1:2" x14ac:dyDescent="0.2">
      <c r="A360" s="17">
        <v>3.58</v>
      </c>
      <c r="B360" s="17">
        <v>2.2829235995572409E-2</v>
      </c>
    </row>
    <row r="361" spans="1:2" x14ac:dyDescent="0.2">
      <c r="A361" s="17">
        <v>3.59</v>
      </c>
      <c r="B361" s="17">
        <v>2.3210705617961149E-2</v>
      </c>
    </row>
    <row r="362" spans="1:2" x14ac:dyDescent="0.2">
      <c r="A362" s="17">
        <v>3.6</v>
      </c>
      <c r="B362" s="17">
        <v>2.3596471134930203E-2</v>
      </c>
    </row>
    <row r="363" spans="1:2" x14ac:dyDescent="0.2">
      <c r="A363" s="17">
        <v>3.61</v>
      </c>
      <c r="B363" s="17">
        <v>2.3986421039460849E-2</v>
      </c>
    </row>
    <row r="364" spans="1:2" x14ac:dyDescent="0.2">
      <c r="A364" s="17">
        <v>3.62</v>
      </c>
      <c r="B364" s="17">
        <v>2.4380443824534581E-2</v>
      </c>
    </row>
    <row r="365" spans="1:2" x14ac:dyDescent="0.2">
      <c r="A365" s="17">
        <v>3.63</v>
      </c>
      <c r="B365" s="17">
        <v>2.477842798313273E-2</v>
      </c>
    </row>
    <row r="366" spans="1:2" x14ac:dyDescent="0.2">
      <c r="A366" s="17">
        <v>3.64</v>
      </c>
      <c r="B366" s="17">
        <v>2.5180262008236785E-2</v>
      </c>
    </row>
    <row r="367" spans="1:2" x14ac:dyDescent="0.2">
      <c r="A367" s="17">
        <v>3.65</v>
      </c>
      <c r="B367" s="17">
        <v>2.5585834392828036E-2</v>
      </c>
    </row>
    <row r="368" spans="1:2" x14ac:dyDescent="0.2">
      <c r="A368" s="17">
        <v>3.66</v>
      </c>
      <c r="B368" s="17">
        <v>2.5995033629887934E-2</v>
      </c>
    </row>
    <row r="369" spans="1:2" x14ac:dyDescent="0.2">
      <c r="A369" s="17">
        <v>3.67</v>
      </c>
      <c r="B369" s="17">
        <v>2.6407748212397851E-2</v>
      </c>
    </row>
    <row r="370" spans="1:2" x14ac:dyDescent="0.2">
      <c r="A370" s="17">
        <v>3.68</v>
      </c>
      <c r="B370" s="17">
        <v>2.682386663333923E-2</v>
      </c>
    </row>
    <row r="371" spans="1:2" x14ac:dyDescent="0.2">
      <c r="A371" s="17">
        <v>3.69</v>
      </c>
      <c r="B371" s="17">
        <v>2.7243277385693411E-2</v>
      </c>
    </row>
    <row r="372" spans="1:2" x14ac:dyDescent="0.2">
      <c r="A372" s="17">
        <v>3.7</v>
      </c>
      <c r="B372" s="17">
        <v>2.7665868962441855E-2</v>
      </c>
    </row>
    <row r="373" spans="1:2" x14ac:dyDescent="0.2">
      <c r="A373" s="17">
        <v>3.71</v>
      </c>
      <c r="B373" s="17">
        <v>2.8091529856565892E-2</v>
      </c>
    </row>
    <row r="374" spans="1:2" x14ac:dyDescent="0.2">
      <c r="A374" s="17">
        <v>3.72</v>
      </c>
      <c r="B374" s="17">
        <v>2.8520148561046978E-2</v>
      </c>
    </row>
    <row r="375" spans="1:2" x14ac:dyDescent="0.2">
      <c r="A375" s="17">
        <v>3.73</v>
      </c>
      <c r="B375" s="17">
        <v>2.895161356886641E-2</v>
      </c>
    </row>
    <row r="376" spans="1:2" x14ac:dyDescent="0.2">
      <c r="A376" s="17">
        <v>3.74</v>
      </c>
      <c r="B376" s="17">
        <v>2.9385813373005734E-2</v>
      </c>
    </row>
    <row r="377" spans="1:2" x14ac:dyDescent="0.2">
      <c r="A377" s="17">
        <v>3.75</v>
      </c>
      <c r="B377" s="17">
        <v>2.9822636466446242E-2</v>
      </c>
    </row>
    <row r="378" spans="1:2" x14ac:dyDescent="0.2">
      <c r="A378" s="17">
        <v>3.76</v>
      </c>
      <c r="B378" s="17">
        <v>3.0261971342169364E-2</v>
      </c>
    </row>
    <row r="379" spans="1:2" x14ac:dyDescent="0.2">
      <c r="A379" s="17">
        <v>3.77</v>
      </c>
      <c r="B379" s="17">
        <v>3.0703706493156482E-2</v>
      </c>
    </row>
    <row r="380" spans="1:2" x14ac:dyDescent="0.2">
      <c r="A380" s="17">
        <v>3.78</v>
      </c>
      <c r="B380" s="17">
        <v>3.1147730412389003E-2</v>
      </c>
    </row>
    <row r="381" spans="1:2" x14ac:dyDescent="0.2">
      <c r="A381" s="17">
        <v>3.79</v>
      </c>
      <c r="B381" s="17">
        <v>3.1593931592848325E-2</v>
      </c>
    </row>
    <row r="382" spans="1:2" x14ac:dyDescent="0.2">
      <c r="A382" s="17">
        <v>3.8</v>
      </c>
      <c r="B382" s="17">
        <v>3.2042198527515886E-2</v>
      </c>
    </row>
    <row r="383" spans="1:2" x14ac:dyDescent="0.2">
      <c r="A383" s="17">
        <v>3.81</v>
      </c>
      <c r="B383" s="17">
        <v>3.2492419709372999E-2</v>
      </c>
    </row>
    <row r="384" spans="1:2" x14ac:dyDescent="0.2">
      <c r="A384" s="17">
        <v>3.82</v>
      </c>
      <c r="B384" s="17">
        <v>3.2944483631401116E-2</v>
      </c>
    </row>
    <row r="385" spans="1:2" x14ac:dyDescent="0.2">
      <c r="A385" s="17">
        <v>3.83</v>
      </c>
      <c r="B385" s="17">
        <v>3.3398278786581588E-2</v>
      </c>
    </row>
    <row r="386" spans="1:2" x14ac:dyDescent="0.2">
      <c r="A386" s="17">
        <v>3.84</v>
      </c>
      <c r="B386" s="17">
        <v>3.3853693667895868E-2</v>
      </c>
    </row>
    <row r="387" spans="1:2" x14ac:dyDescent="0.2">
      <c r="A387" s="17">
        <v>3.85</v>
      </c>
      <c r="B387" s="17">
        <v>3.4310616768325336E-2</v>
      </c>
    </row>
    <row r="388" spans="1:2" x14ac:dyDescent="0.2">
      <c r="A388" s="17">
        <v>3.86</v>
      </c>
      <c r="B388" s="17">
        <v>3.4768936580851374E-2</v>
      </c>
    </row>
    <row r="389" spans="1:2" x14ac:dyDescent="0.2">
      <c r="A389" s="17">
        <v>3.87</v>
      </c>
      <c r="B389" s="17">
        <v>3.5228541598455392E-2</v>
      </c>
    </row>
    <row r="390" spans="1:2" x14ac:dyDescent="0.2">
      <c r="A390" s="17">
        <v>3.88</v>
      </c>
      <c r="B390" s="17">
        <v>3.5689320314118818E-2</v>
      </c>
    </row>
    <row r="391" spans="1:2" x14ac:dyDescent="0.2">
      <c r="A391" s="17">
        <v>3.89</v>
      </c>
      <c r="B391" s="17">
        <v>3.6151161220822986E-2</v>
      </c>
    </row>
    <row r="392" spans="1:2" x14ac:dyDescent="0.2">
      <c r="A392" s="17">
        <v>3.9</v>
      </c>
      <c r="B392" s="17">
        <v>3.6613952811549305E-2</v>
      </c>
    </row>
    <row r="393" spans="1:2" x14ac:dyDescent="0.2">
      <c r="A393" s="17">
        <v>3.91</v>
      </c>
      <c r="B393" s="17">
        <v>3.7077583579279233E-2</v>
      </c>
    </row>
    <row r="394" spans="1:2" x14ac:dyDescent="0.2">
      <c r="A394" s="17">
        <v>3.92</v>
      </c>
      <c r="B394" s="17">
        <v>3.7541942016994095E-2</v>
      </c>
    </row>
    <row r="395" spans="1:2" x14ac:dyDescent="0.2">
      <c r="A395" s="17">
        <v>3.93</v>
      </c>
      <c r="B395" s="17">
        <v>3.8006916617675315E-2</v>
      </c>
    </row>
    <row r="396" spans="1:2" x14ac:dyDescent="0.2">
      <c r="A396" s="17">
        <v>3.94</v>
      </c>
      <c r="B396" s="17">
        <v>3.8472395874304274E-2</v>
      </c>
    </row>
    <row r="397" spans="1:2" x14ac:dyDescent="0.2">
      <c r="A397" s="17">
        <v>3.95</v>
      </c>
      <c r="B397" s="17">
        <v>3.8938268279862409E-2</v>
      </c>
    </row>
    <row r="398" spans="1:2" x14ac:dyDescent="0.2">
      <c r="A398" s="17">
        <v>3.96</v>
      </c>
      <c r="B398" s="17">
        <v>3.9404422327331073E-2</v>
      </c>
    </row>
    <row r="399" spans="1:2" x14ac:dyDescent="0.2">
      <c r="A399" s="17">
        <v>3.97</v>
      </c>
      <c r="B399" s="17">
        <v>3.987074650969176E-2</v>
      </c>
    </row>
    <row r="400" spans="1:2" x14ac:dyDescent="0.2">
      <c r="A400" s="17">
        <v>3.98</v>
      </c>
      <c r="B400" s="17">
        <v>4.0337129319925696E-2</v>
      </c>
    </row>
    <row r="401" spans="1:2" x14ac:dyDescent="0.2">
      <c r="A401" s="17">
        <v>3.99</v>
      </c>
      <c r="B401" s="17">
        <v>4.0803459251014425E-2</v>
      </c>
    </row>
    <row r="402" spans="1:2" x14ac:dyDescent="0.2">
      <c r="A402" s="17">
        <v>4</v>
      </c>
      <c r="B402" s="17">
        <v>4.1269624795939264E-2</v>
      </c>
    </row>
    <row r="403" spans="1:2" x14ac:dyDescent="0.2">
      <c r="A403" s="17">
        <v>4.01</v>
      </c>
      <c r="B403" s="17">
        <v>4.1735538048488667E-2</v>
      </c>
    </row>
    <row r="404" spans="1:2" x14ac:dyDescent="0.2">
      <c r="A404" s="17">
        <v>4.0199999999999996</v>
      </c>
      <c r="B404" s="17">
        <v>4.2201205505679122E-2</v>
      </c>
    </row>
    <row r="405" spans="1:2" x14ac:dyDescent="0.2">
      <c r="A405" s="17">
        <v>4.03</v>
      </c>
      <c r="B405" s="17">
        <v>4.2666657265334036E-2</v>
      </c>
    </row>
    <row r="406" spans="1:2" x14ac:dyDescent="0.2">
      <c r="A406" s="17">
        <v>4.04</v>
      </c>
      <c r="B406" s="17">
        <v>4.3131923425276976E-2</v>
      </c>
    </row>
    <row r="407" spans="1:2" x14ac:dyDescent="0.2">
      <c r="A407" s="17">
        <v>4.05</v>
      </c>
      <c r="B407" s="17">
        <v>4.3597034083331404E-2</v>
      </c>
    </row>
    <row r="408" spans="1:2" x14ac:dyDescent="0.2">
      <c r="A408" s="17">
        <v>4.0599999999999996</v>
      </c>
      <c r="B408" s="17">
        <v>4.4062019337320818E-2</v>
      </c>
    </row>
    <row r="409" spans="1:2" x14ac:dyDescent="0.2">
      <c r="A409" s="17">
        <v>4.07</v>
      </c>
      <c r="B409" s="17">
        <v>4.4526909285068653E-2</v>
      </c>
    </row>
    <row r="410" spans="1:2" x14ac:dyDescent="0.2">
      <c r="A410" s="17">
        <v>4.08</v>
      </c>
      <c r="B410" s="17">
        <v>4.4991734024398454E-2</v>
      </c>
    </row>
    <row r="411" spans="1:2" x14ac:dyDescent="0.2">
      <c r="A411" s="17">
        <v>4.09</v>
      </c>
      <c r="B411" s="17">
        <v>4.5456523653133678E-2</v>
      </c>
    </row>
    <row r="412" spans="1:2" x14ac:dyDescent="0.2">
      <c r="A412" s="17">
        <v>4.0999999999999996</v>
      </c>
      <c r="B412" s="17">
        <v>4.5921308269097807E-2</v>
      </c>
    </row>
    <row r="413" spans="1:2" x14ac:dyDescent="0.2">
      <c r="A413" s="17">
        <v>4.1100000000000003</v>
      </c>
      <c r="B413" s="17">
        <v>4.6386117970114417E-2</v>
      </c>
    </row>
    <row r="414" spans="1:2" x14ac:dyDescent="0.2">
      <c r="A414" s="17">
        <v>4.12</v>
      </c>
      <c r="B414" s="17">
        <v>4.6850982854006858E-2</v>
      </c>
    </row>
    <row r="415" spans="1:2" x14ac:dyDescent="0.2">
      <c r="A415" s="17">
        <v>4.13</v>
      </c>
      <c r="B415" s="17">
        <v>4.7315933018598703E-2</v>
      </c>
    </row>
    <row r="416" spans="1:2" x14ac:dyDescent="0.2">
      <c r="A416" s="17">
        <v>4.1399999999999997</v>
      </c>
      <c r="B416" s="17">
        <v>4.7780998561713389E-2</v>
      </c>
    </row>
    <row r="417" spans="1:2" x14ac:dyDescent="0.2">
      <c r="A417" s="17">
        <v>4.1500000000000004</v>
      </c>
      <c r="B417" s="17">
        <v>4.8246209581174468E-2</v>
      </c>
    </row>
    <row r="418" spans="1:2" x14ac:dyDescent="0.2">
      <c r="A418" s="17">
        <v>4.16</v>
      </c>
      <c r="B418" s="17">
        <v>4.8711596174805388E-2</v>
      </c>
    </row>
    <row r="419" spans="1:2" x14ac:dyDescent="0.2">
      <c r="A419" s="17">
        <v>4.17</v>
      </c>
      <c r="B419" s="17">
        <v>4.9177188440429669E-2</v>
      </c>
    </row>
    <row r="420" spans="1:2" x14ac:dyDescent="0.2">
      <c r="A420" s="17">
        <v>4.18</v>
      </c>
      <c r="B420" s="17">
        <v>4.9643016475870723E-2</v>
      </c>
    </row>
    <row r="421" spans="1:2" x14ac:dyDescent="0.2">
      <c r="A421" s="17">
        <v>4.1900000000000004</v>
      </c>
      <c r="B421" s="17">
        <v>5.0109110378952111E-2</v>
      </c>
    </row>
    <row r="422" spans="1:2" x14ac:dyDescent="0.2">
      <c r="A422" s="17">
        <v>4.2</v>
      </c>
      <c r="B422" s="17">
        <v>5.0575500247497268E-2</v>
      </c>
    </row>
    <row r="423" spans="1:2" x14ac:dyDescent="0.2">
      <c r="A423" s="17">
        <v>4.21</v>
      </c>
      <c r="B423" s="17">
        <v>5.1042216179329719E-2</v>
      </c>
    </row>
    <row r="424" spans="1:2" x14ac:dyDescent="0.2">
      <c r="A424" s="17">
        <v>4.22</v>
      </c>
      <c r="B424" s="17">
        <v>5.1509288272272934E-2</v>
      </c>
    </row>
    <row r="425" spans="1:2" x14ac:dyDescent="0.2">
      <c r="A425" s="17">
        <v>4.2300000000000004</v>
      </c>
      <c r="B425" s="17">
        <v>5.1976746624150444E-2</v>
      </c>
    </row>
    <row r="426" spans="1:2" x14ac:dyDescent="0.2">
      <c r="A426" s="17">
        <v>4.24</v>
      </c>
      <c r="B426" s="17">
        <v>5.244462133278565E-2</v>
      </c>
    </row>
    <row r="427" spans="1:2" x14ac:dyDescent="0.2">
      <c r="A427" s="17">
        <v>4.25</v>
      </c>
      <c r="B427" s="17">
        <v>5.2912942496002098E-2</v>
      </c>
    </row>
    <row r="428" spans="1:2" x14ac:dyDescent="0.2">
      <c r="A428" s="17">
        <v>4.26</v>
      </c>
      <c r="B428" s="17">
        <v>5.3381740211623278E-2</v>
      </c>
    </row>
    <row r="429" spans="1:2" x14ac:dyDescent="0.2">
      <c r="A429" s="17">
        <v>4.2699999999999996</v>
      </c>
      <c r="B429" s="17">
        <v>5.3851044577472716E-2</v>
      </c>
    </row>
    <row r="430" spans="1:2" x14ac:dyDescent="0.2">
      <c r="A430" s="17">
        <v>4.28</v>
      </c>
      <c r="B430" s="17">
        <v>5.4320885691373756E-2</v>
      </c>
    </row>
    <row r="431" spans="1:2" x14ac:dyDescent="0.2">
      <c r="A431" s="17">
        <v>4.29</v>
      </c>
      <c r="B431" s="17">
        <v>5.479129365115E-2</v>
      </c>
    </row>
    <row r="432" spans="1:2" x14ac:dyDescent="0.2">
      <c r="A432" s="17">
        <v>4.3</v>
      </c>
      <c r="B432" s="17">
        <v>5.5262298554624917E-2</v>
      </c>
    </row>
    <row r="433" spans="1:2" x14ac:dyDescent="0.2">
      <c r="A433" s="17">
        <v>4.3099999999999996</v>
      </c>
      <c r="B433" s="17">
        <v>5.5733930499622025E-2</v>
      </c>
    </row>
    <row r="434" spans="1:2" x14ac:dyDescent="0.2">
      <c r="A434" s="17">
        <v>4.32</v>
      </c>
      <c r="B434" s="17">
        <v>5.6206219583964719E-2</v>
      </c>
    </row>
    <row r="435" spans="1:2" x14ac:dyDescent="0.2">
      <c r="A435" s="17">
        <v>4.33</v>
      </c>
      <c r="B435" s="17">
        <v>5.667919590547657E-2</v>
      </c>
    </row>
    <row r="436" spans="1:2" x14ac:dyDescent="0.2">
      <c r="A436" s="17">
        <v>4.34</v>
      </c>
      <c r="B436" s="17">
        <v>5.7152889561981023E-2</v>
      </c>
    </row>
    <row r="437" spans="1:2" x14ac:dyDescent="0.2">
      <c r="A437" s="17">
        <v>4.3499999999999996</v>
      </c>
      <c r="B437" s="17">
        <v>5.7627330651301621E-2</v>
      </c>
    </row>
    <row r="438" spans="1:2" x14ac:dyDescent="0.2">
      <c r="A438" s="17">
        <v>4.3600000000000003</v>
      </c>
      <c r="B438" s="17">
        <v>5.8102549271261794E-2</v>
      </c>
    </row>
    <row r="439" spans="1:2" x14ac:dyDescent="0.2">
      <c r="A439" s="17">
        <v>4.37</v>
      </c>
      <c r="B439" s="17">
        <v>5.857857551968499E-2</v>
      </c>
    </row>
    <row r="440" spans="1:2" x14ac:dyDescent="0.2">
      <c r="A440" s="17">
        <v>4.38</v>
      </c>
      <c r="B440" s="17">
        <v>5.9055439494394797E-2</v>
      </c>
    </row>
    <row r="441" spans="1:2" x14ac:dyDescent="0.2">
      <c r="A441" s="17">
        <v>4.3899999999999997</v>
      </c>
      <c r="B441" s="17">
        <v>5.9533171293214684E-2</v>
      </c>
    </row>
    <row r="442" spans="1:2" x14ac:dyDescent="0.2">
      <c r="A442" s="17">
        <v>4.4000000000000004</v>
      </c>
      <c r="B442" s="17">
        <v>6.0011801013968108E-2</v>
      </c>
    </row>
    <row r="443" spans="1:2" x14ac:dyDescent="0.2">
      <c r="A443" s="17">
        <v>4.41</v>
      </c>
      <c r="B443" s="17">
        <v>6.0491358754478544E-2</v>
      </c>
    </row>
    <row r="444" spans="1:2" x14ac:dyDescent="0.2">
      <c r="A444" s="17">
        <v>4.42</v>
      </c>
      <c r="B444" s="17">
        <v>6.0971874612569463E-2</v>
      </c>
    </row>
    <row r="445" spans="1:2" x14ac:dyDescent="0.2">
      <c r="A445" s="17">
        <v>4.43</v>
      </c>
      <c r="B445" s="17">
        <v>6.1453378686064423E-2</v>
      </c>
    </row>
    <row r="446" spans="1:2" x14ac:dyDescent="0.2">
      <c r="A446" s="17">
        <v>4.4400000000000004</v>
      </c>
      <c r="B446" s="17">
        <v>6.1935901072786868E-2</v>
      </c>
    </row>
    <row r="447" spans="1:2" x14ac:dyDescent="0.2">
      <c r="A447" s="17">
        <v>4.45</v>
      </c>
      <c r="B447" s="17">
        <v>6.2419471870560309E-2</v>
      </c>
    </row>
    <row r="448" spans="1:2" x14ac:dyDescent="0.2">
      <c r="A448" s="17">
        <v>4.46</v>
      </c>
      <c r="B448" s="17">
        <v>6.2904121177208172E-2</v>
      </c>
    </row>
    <row r="449" spans="1:2" x14ac:dyDescent="0.2">
      <c r="A449" s="17">
        <v>4.47</v>
      </c>
      <c r="B449" s="17">
        <v>6.3389879090554074E-2</v>
      </c>
    </row>
    <row r="450" spans="1:2" x14ac:dyDescent="0.2">
      <c r="A450" s="17">
        <v>4.4800000000000004</v>
      </c>
      <c r="B450" s="17">
        <v>6.3876775708421291E-2</v>
      </c>
    </row>
    <row r="451" spans="1:2" x14ac:dyDescent="0.2">
      <c r="A451" s="17">
        <v>4.49</v>
      </c>
      <c r="B451" s="17">
        <v>6.4364841128633582E-2</v>
      </c>
    </row>
    <row r="452" spans="1:2" x14ac:dyDescent="0.2">
      <c r="A452" s="17">
        <v>4.5</v>
      </c>
      <c r="B452" s="17">
        <v>6.4854105449014127E-2</v>
      </c>
    </row>
    <row r="453" spans="1:2" x14ac:dyDescent="0.2">
      <c r="A453" s="17">
        <v>4.51</v>
      </c>
      <c r="B453" s="17">
        <v>6.5344601406523734E-2</v>
      </c>
    </row>
    <row r="454" spans="1:2" x14ac:dyDescent="0.2">
      <c r="A454" s="17">
        <v>4.5199999999999996</v>
      </c>
      <c r="B454" s="17">
        <v>6.5836372294671347E-2</v>
      </c>
    </row>
    <row r="455" spans="1:2" x14ac:dyDescent="0.2">
      <c r="A455" s="17">
        <v>4.53</v>
      </c>
      <c r="B455" s="17">
        <v>6.6329464046102807E-2</v>
      </c>
    </row>
    <row r="456" spans="1:2" x14ac:dyDescent="0.2">
      <c r="A456" s="17">
        <v>4.54</v>
      </c>
      <c r="B456" s="17">
        <v>6.6823922593464452E-2</v>
      </c>
    </row>
    <row r="457" spans="1:2" x14ac:dyDescent="0.2">
      <c r="A457" s="17">
        <v>4.55</v>
      </c>
      <c r="B457" s="17">
        <v>6.7319793869402067E-2</v>
      </c>
    </row>
    <row r="458" spans="1:2" x14ac:dyDescent="0.2">
      <c r="A458" s="17">
        <v>4.5599999999999996</v>
      </c>
      <c r="B458" s="17">
        <v>6.7817123806561908E-2</v>
      </c>
    </row>
    <row r="459" spans="1:2" x14ac:dyDescent="0.2">
      <c r="A459" s="17">
        <v>4.57</v>
      </c>
      <c r="B459" s="17">
        <v>6.8315958337589772E-2</v>
      </c>
    </row>
    <row r="460" spans="1:2" x14ac:dyDescent="0.2">
      <c r="A460" s="17">
        <v>4.58</v>
      </c>
      <c r="B460" s="17">
        <v>6.8816343395131957E-2</v>
      </c>
    </row>
    <row r="461" spans="1:2" x14ac:dyDescent="0.2">
      <c r="A461" s="17">
        <v>4.59</v>
      </c>
      <c r="B461" s="17">
        <v>6.9318324911834275E-2</v>
      </c>
    </row>
    <row r="462" spans="1:2" x14ac:dyDescent="0.2">
      <c r="A462" s="17">
        <v>4.5999999999999996</v>
      </c>
      <c r="B462" s="17">
        <v>6.9821948820342927E-2</v>
      </c>
    </row>
    <row r="463" spans="1:2" x14ac:dyDescent="0.2">
      <c r="A463" s="17">
        <v>4.6100000000000003</v>
      </c>
      <c r="B463" s="17">
        <v>7.0327261053303947E-2</v>
      </c>
    </row>
    <row r="464" spans="1:2" x14ac:dyDescent="0.2">
      <c r="A464" s="17">
        <v>4.62</v>
      </c>
      <c r="B464" s="17">
        <v>7.0834307543363312E-2</v>
      </c>
    </row>
    <row r="465" spans="1:2" x14ac:dyDescent="0.2">
      <c r="A465" s="17">
        <v>4.63</v>
      </c>
      <c r="B465" s="17">
        <v>7.1343134223167043E-2</v>
      </c>
    </row>
    <row r="466" spans="1:2" x14ac:dyDescent="0.2">
      <c r="A466" s="17">
        <v>4.6399999999999997</v>
      </c>
      <c r="B466" s="17">
        <v>7.1853787025361215E-2</v>
      </c>
    </row>
    <row r="467" spans="1:2" x14ac:dyDescent="0.2">
      <c r="A467" s="17">
        <v>4.6500000000000004</v>
      </c>
      <c r="B467" s="17">
        <v>7.2366311882592071E-2</v>
      </c>
    </row>
    <row r="468" spans="1:2" x14ac:dyDescent="0.2">
      <c r="A468" s="17">
        <v>4.66</v>
      </c>
      <c r="B468" s="17">
        <v>7.288075472750527E-2</v>
      </c>
    </row>
    <row r="469" spans="1:2" x14ac:dyDescent="0.2">
      <c r="A469" s="17">
        <v>4.67</v>
      </c>
      <c r="B469" s="17">
        <v>7.3397161492747109E-2</v>
      </c>
    </row>
    <row r="470" spans="1:2" x14ac:dyDescent="0.2">
      <c r="A470" s="17">
        <v>4.68</v>
      </c>
      <c r="B470" s="17">
        <v>7.3915578110963664E-2</v>
      </c>
    </row>
    <row r="471" spans="1:2" x14ac:dyDescent="0.2">
      <c r="A471" s="17">
        <v>4.6900000000000004</v>
      </c>
      <c r="B471" s="17">
        <v>7.4436050514800872E-2</v>
      </c>
    </row>
    <row r="472" spans="1:2" x14ac:dyDescent="0.2">
      <c r="A472" s="17">
        <v>4.7</v>
      </c>
      <c r="B472" s="17">
        <v>7.4958624636904683E-2</v>
      </c>
    </row>
    <row r="473" spans="1:2" x14ac:dyDescent="0.2">
      <c r="A473" s="17">
        <v>4.71</v>
      </c>
      <c r="B473" s="17">
        <v>7.548334640992127E-2</v>
      </c>
    </row>
    <row r="474" spans="1:2" x14ac:dyDescent="0.2">
      <c r="A474" s="17">
        <v>4.72</v>
      </c>
      <c r="B474" s="17">
        <v>7.6010261766496709E-2</v>
      </c>
    </row>
    <row r="475" spans="1:2" x14ac:dyDescent="0.2">
      <c r="A475" s="17">
        <v>4.7300000000000004</v>
      </c>
      <c r="B475" s="17">
        <v>7.6539416639276991E-2</v>
      </c>
    </row>
    <row r="476" spans="1:2" x14ac:dyDescent="0.2">
      <c r="A476" s="17">
        <v>4.74</v>
      </c>
      <c r="B476" s="17">
        <v>7.7070856960908096E-2</v>
      </c>
    </row>
    <row r="477" spans="1:2" x14ac:dyDescent="0.2">
      <c r="A477" s="17">
        <v>4.75</v>
      </c>
      <c r="B477" s="17">
        <v>7.7604628664036238E-2</v>
      </c>
    </row>
    <row r="478" spans="1:2" x14ac:dyDescent="0.2">
      <c r="A478" s="17">
        <v>4.76</v>
      </c>
      <c r="B478" s="17">
        <v>7.8140777681307227E-2</v>
      </c>
    </row>
    <row r="479" spans="1:2" x14ac:dyDescent="0.2">
      <c r="A479" s="17">
        <v>4.7699999999999996</v>
      </c>
      <c r="B479" s="17">
        <v>7.8679349945367349E-2</v>
      </c>
    </row>
    <row r="480" spans="1:2" x14ac:dyDescent="0.2">
      <c r="A480" s="17">
        <v>4.78</v>
      </c>
      <c r="B480" s="17">
        <v>7.9220391388862499E-2</v>
      </c>
    </row>
    <row r="481" spans="1:2" x14ac:dyDescent="0.2">
      <c r="A481" s="17">
        <v>4.79</v>
      </c>
      <c r="B481" s="17">
        <v>7.9763947944438751E-2</v>
      </c>
    </row>
    <row r="482" spans="1:2" x14ac:dyDescent="0.2">
      <c r="A482" s="17">
        <v>4.8</v>
      </c>
      <c r="B482" s="17">
        <v>8.0310065544742015E-2</v>
      </c>
    </row>
    <row r="483" spans="1:2" x14ac:dyDescent="0.2">
      <c r="A483" s="17">
        <v>4.8099999999999996</v>
      </c>
      <c r="B483" s="17">
        <v>8.0858790122418644E-2</v>
      </c>
    </row>
    <row r="484" spans="1:2" x14ac:dyDescent="0.2">
      <c r="A484" s="17">
        <v>4.82</v>
      </c>
      <c r="B484" s="17">
        <v>8.1410167610114464E-2</v>
      </c>
    </row>
    <row r="485" spans="1:2" x14ac:dyDescent="0.2">
      <c r="A485" s="17">
        <v>4.83</v>
      </c>
      <c r="B485" s="17">
        <v>8.1964243940475467E-2</v>
      </c>
    </row>
    <row r="486" spans="1:2" x14ac:dyDescent="0.2">
      <c r="A486" s="17">
        <v>4.84</v>
      </c>
      <c r="B486" s="17">
        <v>8.2521065046147923E-2</v>
      </c>
    </row>
    <row r="487" spans="1:2" x14ac:dyDescent="0.2">
      <c r="A487" s="17">
        <v>4.8499999999999996</v>
      </c>
      <c r="B487" s="17">
        <v>8.3080676859777533E-2</v>
      </c>
    </row>
    <row r="488" spans="1:2" x14ac:dyDescent="0.2">
      <c r="A488" s="17">
        <v>4.8600000000000003</v>
      </c>
      <c r="B488" s="17">
        <v>8.3643125314010663E-2</v>
      </c>
    </row>
    <row r="489" spans="1:2" x14ac:dyDescent="0.2">
      <c r="A489" s="17">
        <v>4.87</v>
      </c>
      <c r="B489" s="17">
        <v>8.4208456341493251E-2</v>
      </c>
    </row>
    <row r="490" spans="1:2" x14ac:dyDescent="0.2">
      <c r="A490" s="17">
        <v>4.88</v>
      </c>
      <c r="B490" s="17">
        <v>8.4776715874871289E-2</v>
      </c>
    </row>
    <row r="491" spans="1:2" x14ac:dyDescent="0.2">
      <c r="A491" s="17">
        <v>4.8899999999999997</v>
      </c>
      <c r="B491" s="17">
        <v>8.5347949846790741E-2</v>
      </c>
    </row>
    <row r="492" spans="1:2" x14ac:dyDescent="0.2">
      <c r="A492" s="17">
        <v>4.9000000000000004</v>
      </c>
      <c r="B492" s="17">
        <v>8.592220418989796E-2</v>
      </c>
    </row>
    <row r="493" spans="1:2" x14ac:dyDescent="0.2">
      <c r="A493" s="17">
        <v>4.91</v>
      </c>
      <c r="B493" s="17">
        <v>8.649952483683862E-2</v>
      </c>
    </row>
    <row r="494" spans="1:2" x14ac:dyDescent="0.2">
      <c r="A494" s="17">
        <v>4.92</v>
      </c>
      <c r="B494" s="17">
        <v>8.7079957720259088E-2</v>
      </c>
    </row>
    <row r="495" spans="1:2" x14ac:dyDescent="0.2">
      <c r="A495" s="17">
        <v>4.93</v>
      </c>
      <c r="B495" s="17">
        <v>8.7663548772805175E-2</v>
      </c>
    </row>
    <row r="496" spans="1:2" x14ac:dyDescent="0.2">
      <c r="A496" s="17">
        <v>4.9400000000000004</v>
      </c>
      <c r="B496" s="17">
        <v>8.8250343927122998E-2</v>
      </c>
    </row>
    <row r="497" spans="1:2" x14ac:dyDescent="0.2">
      <c r="A497" s="17">
        <v>4.95</v>
      </c>
      <c r="B497" s="17">
        <v>8.884038911585862E-2</v>
      </c>
    </row>
    <row r="498" spans="1:2" x14ac:dyDescent="0.2">
      <c r="A498" s="17">
        <v>4.96</v>
      </c>
      <c r="B498" s="17">
        <v>8.943373027165806E-2</v>
      </c>
    </row>
    <row r="499" spans="1:2" x14ac:dyDescent="0.2">
      <c r="A499" s="17">
        <v>4.97</v>
      </c>
      <c r="B499" s="17">
        <v>9.0030413327167325E-2</v>
      </c>
    </row>
    <row r="500" spans="1:2" x14ac:dyDescent="0.2">
      <c r="A500" s="17">
        <v>4.9800000000000004</v>
      </c>
      <c r="B500" s="17">
        <v>9.0630484215032669E-2</v>
      </c>
    </row>
    <row r="501" spans="1:2" x14ac:dyDescent="0.2">
      <c r="A501" s="17">
        <v>4.99</v>
      </c>
      <c r="B501" s="17">
        <v>9.1233988867899782E-2</v>
      </c>
    </row>
    <row r="502" spans="1:2" x14ac:dyDescent="0.2">
      <c r="A502" s="17">
        <v>5</v>
      </c>
      <c r="B502" s="17">
        <v>9.1840973218414973E-2</v>
      </c>
    </row>
    <row r="503" spans="1:2" x14ac:dyDescent="0.2">
      <c r="A503" s="17">
        <v>5.01</v>
      </c>
      <c r="B503" s="17">
        <v>9.2451468107484544E-2</v>
      </c>
    </row>
    <row r="504" spans="1:2" x14ac:dyDescent="0.2">
      <c r="A504" s="17">
        <v>5.0199999999999996</v>
      </c>
      <c r="B504" s="17">
        <v>9.3065444009055767E-2</v>
      </c>
    </row>
    <row r="505" spans="1:2" x14ac:dyDescent="0.2">
      <c r="A505" s="17">
        <v>5.03</v>
      </c>
      <c r="B505" s="17">
        <v>9.3682856305336723E-2</v>
      </c>
    </row>
    <row r="506" spans="1:2" x14ac:dyDescent="0.2">
      <c r="A506" s="17">
        <v>5.04</v>
      </c>
      <c r="B506" s="17">
        <v>9.4303660378534993E-2</v>
      </c>
    </row>
    <row r="507" spans="1:2" x14ac:dyDescent="0.2">
      <c r="A507" s="17">
        <v>5.05</v>
      </c>
      <c r="B507" s="17">
        <v>9.4927811610858268E-2</v>
      </c>
    </row>
    <row r="508" spans="1:2" x14ac:dyDescent="0.2">
      <c r="A508" s="17">
        <v>5.0599999999999996</v>
      </c>
      <c r="B508" s="17">
        <v>9.5555265384514476E-2</v>
      </c>
    </row>
    <row r="509" spans="1:2" x14ac:dyDescent="0.2">
      <c r="A509" s="17">
        <v>5.07</v>
      </c>
      <c r="B509" s="17">
        <v>9.6185977081711158E-2</v>
      </c>
    </row>
    <row r="510" spans="1:2" x14ac:dyDescent="0.2">
      <c r="A510" s="17">
        <v>5.08</v>
      </c>
      <c r="B510" s="17">
        <v>9.6819902084656573E-2</v>
      </c>
    </row>
    <row r="511" spans="1:2" x14ac:dyDescent="0.2">
      <c r="A511" s="17">
        <v>5.09</v>
      </c>
      <c r="B511" s="17">
        <v>9.7456995775557928E-2</v>
      </c>
    </row>
    <row r="512" spans="1:2" x14ac:dyDescent="0.2">
      <c r="A512" s="17">
        <v>5.0999999999999996</v>
      </c>
      <c r="B512" s="17">
        <v>9.8097213536623304E-2</v>
      </c>
    </row>
    <row r="513" spans="1:2" x14ac:dyDescent="0.2">
      <c r="A513" s="17">
        <v>5.1100000000000003</v>
      </c>
      <c r="B513" s="17">
        <v>9.8740510750060392E-2</v>
      </c>
    </row>
    <row r="514" spans="1:2" x14ac:dyDescent="0.2">
      <c r="A514" s="17">
        <v>5.12</v>
      </c>
      <c r="B514" s="17">
        <v>9.938684279807708E-2</v>
      </c>
    </row>
    <row r="515" spans="1:2" x14ac:dyDescent="0.2">
      <c r="A515" s="17">
        <v>5.13</v>
      </c>
      <c r="B515" s="17">
        <v>0.10003616506288079</v>
      </c>
    </row>
    <row r="516" spans="1:2" x14ac:dyDescent="0.2">
      <c r="A516" s="17">
        <v>5.14</v>
      </c>
      <c r="B516" s="17">
        <v>0.10068843292667962</v>
      </c>
    </row>
    <row r="517" spans="1:2" x14ac:dyDescent="0.2">
      <c r="A517" s="17">
        <v>5.15</v>
      </c>
      <c r="B517" s="17">
        <v>0.10134360177168131</v>
      </c>
    </row>
    <row r="518" spans="1:2" x14ac:dyDescent="0.2">
      <c r="A518" s="17">
        <v>5.16</v>
      </c>
      <c r="B518" s="17">
        <v>0.10200162698009342</v>
      </c>
    </row>
    <row r="519" spans="1:2" x14ac:dyDescent="0.2">
      <c r="A519" s="17">
        <v>5.17</v>
      </c>
      <c r="B519" s="17">
        <v>0.10266246393412394</v>
      </c>
    </row>
    <row r="520" spans="1:2" x14ac:dyDescent="0.2">
      <c r="A520" s="17">
        <v>5.18</v>
      </c>
      <c r="B520" s="17">
        <v>0.10332606801598049</v>
      </c>
    </row>
    <row r="521" spans="1:2" x14ac:dyDescent="0.2">
      <c r="A521" s="17">
        <v>5.19</v>
      </c>
      <c r="B521" s="17">
        <v>0.10399239460787106</v>
      </c>
    </row>
    <row r="522" spans="1:2" x14ac:dyDescent="0.2">
      <c r="A522" s="17">
        <v>5.2</v>
      </c>
      <c r="B522" s="17">
        <v>0.10466139909200306</v>
      </c>
    </row>
    <row r="523" spans="1:2" x14ac:dyDescent="0.2">
      <c r="A523" s="17">
        <v>5.21</v>
      </c>
      <c r="B523" s="17">
        <v>0.10533303685058454</v>
      </c>
    </row>
    <row r="524" spans="1:2" x14ac:dyDescent="0.2">
      <c r="A524" s="17">
        <v>5.22</v>
      </c>
      <c r="B524" s="17">
        <v>0.10600726326582303</v>
      </c>
    </row>
    <row r="525" spans="1:2" x14ac:dyDescent="0.2">
      <c r="A525" s="17">
        <v>5.23</v>
      </c>
      <c r="B525" s="17">
        <v>0.10668403371992656</v>
      </c>
    </row>
    <row r="526" spans="1:2" x14ac:dyDescent="0.2">
      <c r="A526" s="17">
        <v>5.24</v>
      </c>
      <c r="B526" s="17">
        <v>0.10736330359510277</v>
      </c>
    </row>
    <row r="527" spans="1:2" x14ac:dyDescent="0.2">
      <c r="A527" s="17">
        <v>5.25</v>
      </c>
      <c r="B527" s="17">
        <v>0.10804502827355937</v>
      </c>
    </row>
    <row r="528" spans="1:2" x14ac:dyDescent="0.2">
      <c r="A528" s="17">
        <v>5.26</v>
      </c>
      <c r="B528" s="17">
        <v>0.10872916313750434</v>
      </c>
    </row>
    <row r="529" spans="1:2" x14ac:dyDescent="0.2">
      <c r="A529" s="17">
        <v>5.27</v>
      </c>
      <c r="B529" s="17">
        <v>0.10941566356914516</v>
      </c>
    </row>
    <row r="530" spans="1:2" x14ac:dyDescent="0.2">
      <c r="A530" s="17">
        <v>5.28</v>
      </c>
      <c r="B530" s="17">
        <v>0.11010448495068975</v>
      </c>
    </row>
    <row r="531" spans="1:2" x14ac:dyDescent="0.2">
      <c r="A531" s="17">
        <v>5.29</v>
      </c>
      <c r="B531" s="17">
        <v>0.110795582664346</v>
      </c>
    </row>
    <row r="532" spans="1:2" x14ac:dyDescent="0.2">
      <c r="A532" s="17">
        <v>5.3</v>
      </c>
      <c r="B532" s="17">
        <v>0.11148891209232129</v>
      </c>
    </row>
    <row r="533" spans="1:2" x14ac:dyDescent="0.2">
      <c r="A533" s="17">
        <v>5.31</v>
      </c>
      <c r="B533" s="17">
        <v>0.11218442861682397</v>
      </c>
    </row>
    <row r="534" spans="1:2" x14ac:dyDescent="0.2">
      <c r="A534" s="17">
        <v>5.32</v>
      </c>
      <c r="B534" s="17">
        <v>0.11288208762006119</v>
      </c>
    </row>
    <row r="535" spans="1:2" x14ac:dyDescent="0.2">
      <c r="A535" s="17">
        <v>5.33</v>
      </c>
      <c r="B535" s="17">
        <v>0.11358184448424119</v>
      </c>
    </row>
    <row r="536" spans="1:2" x14ac:dyDescent="0.2">
      <c r="A536" s="17">
        <v>5.34</v>
      </c>
      <c r="B536" s="17">
        <v>0.11428365459157155</v>
      </c>
    </row>
    <row r="537" spans="1:2" x14ac:dyDescent="0.2">
      <c r="A537" s="17">
        <v>5.35</v>
      </c>
      <c r="B537" s="17">
        <v>0.11498747332425996</v>
      </c>
    </row>
    <row r="538" spans="1:2" x14ac:dyDescent="0.2">
      <c r="A538" s="17">
        <v>5.36</v>
      </c>
      <c r="B538" s="17">
        <v>0.11569325606451425</v>
      </c>
    </row>
    <row r="539" spans="1:2" x14ac:dyDescent="0.2">
      <c r="A539" s="17">
        <v>5.37</v>
      </c>
      <c r="B539" s="17">
        <v>0.11640095819454216</v>
      </c>
    </row>
    <row r="540" spans="1:2" x14ac:dyDescent="0.2">
      <c r="A540" s="17">
        <v>5.38</v>
      </c>
      <c r="B540" s="17">
        <v>0.11711053509655163</v>
      </c>
    </row>
    <row r="541" spans="1:2" x14ac:dyDescent="0.2">
      <c r="A541" s="17">
        <v>5.39</v>
      </c>
      <c r="B541" s="17">
        <v>0.11782194215275012</v>
      </c>
    </row>
    <row r="542" spans="1:2" x14ac:dyDescent="0.2">
      <c r="A542" s="17">
        <v>5.4</v>
      </c>
      <c r="B542" s="17">
        <v>0.11853513474534576</v>
      </c>
    </row>
    <row r="543" spans="1:2" x14ac:dyDescent="0.2">
      <c r="A543" s="17">
        <v>5.41</v>
      </c>
      <c r="B543" s="17">
        <v>0.11925006825654624</v>
      </c>
    </row>
    <row r="544" spans="1:2" x14ac:dyDescent="0.2">
      <c r="A544" s="17">
        <v>5.42</v>
      </c>
      <c r="B544" s="17">
        <v>0.11996669806855891</v>
      </c>
    </row>
    <row r="545" spans="1:2" x14ac:dyDescent="0.2">
      <c r="A545" s="17">
        <v>5.43</v>
      </c>
      <c r="B545" s="17">
        <v>0.12068497956359198</v>
      </c>
    </row>
    <row r="546" spans="1:2" x14ac:dyDescent="0.2">
      <c r="A546" s="17">
        <v>5.44</v>
      </c>
      <c r="B546" s="17">
        <v>0.12140486812385322</v>
      </c>
    </row>
    <row r="547" spans="1:2" x14ac:dyDescent="0.2">
      <c r="A547" s="17">
        <v>5.45</v>
      </c>
      <c r="B547" s="17">
        <v>0.12212631913155016</v>
      </c>
    </row>
    <row r="548" spans="1:2" x14ac:dyDescent="0.2">
      <c r="A548" s="17">
        <v>5.46</v>
      </c>
      <c r="B548" s="17">
        <v>0.12284928796889069</v>
      </c>
    </row>
    <row r="549" spans="1:2" x14ac:dyDescent="0.2">
      <c r="A549" s="17">
        <v>5.47</v>
      </c>
      <c r="B549" s="17">
        <v>0.12357373001808236</v>
      </c>
    </row>
    <row r="550" spans="1:2" x14ac:dyDescent="0.2">
      <c r="A550" s="17">
        <v>5.48</v>
      </c>
      <c r="B550" s="17">
        <v>0.12429960066133322</v>
      </c>
    </row>
    <row r="551" spans="1:2" x14ac:dyDescent="0.2">
      <c r="A551" s="17">
        <v>5.49</v>
      </c>
      <c r="B551" s="17">
        <v>0.12502685528085136</v>
      </c>
    </row>
    <row r="552" spans="1:2" x14ac:dyDescent="0.2">
      <c r="A552" s="17">
        <v>5.5</v>
      </c>
      <c r="B552" s="17">
        <v>0.12575544925884358</v>
      </c>
    </row>
    <row r="553" spans="1:2" x14ac:dyDescent="0.2">
      <c r="A553" s="17">
        <v>5.51</v>
      </c>
      <c r="B553" s="17">
        <v>0.12648535777405631</v>
      </c>
    </row>
    <row r="554" spans="1:2" x14ac:dyDescent="0.2">
      <c r="A554" s="17">
        <v>5.52</v>
      </c>
      <c r="B554" s="17">
        <v>0.12721663519138685</v>
      </c>
    </row>
    <row r="555" spans="1:2" x14ac:dyDescent="0.2">
      <c r="A555" s="17">
        <v>5.53</v>
      </c>
      <c r="B555" s="17">
        <v>0.12794935567226984</v>
      </c>
    </row>
    <row r="556" spans="1:2" x14ac:dyDescent="0.2">
      <c r="A556" s="17">
        <v>5.54</v>
      </c>
      <c r="B556" s="17">
        <v>0.12868359337814081</v>
      </c>
    </row>
    <row r="557" spans="1:2" x14ac:dyDescent="0.2">
      <c r="A557" s="17">
        <v>5.55</v>
      </c>
      <c r="B557" s="17">
        <v>0.12941942247043492</v>
      </c>
    </row>
    <row r="558" spans="1:2" x14ac:dyDescent="0.2">
      <c r="A558" s="17">
        <v>5.56</v>
      </c>
      <c r="B558" s="17">
        <v>0.13015691711058752</v>
      </c>
    </row>
    <row r="559" spans="1:2" x14ac:dyDescent="0.2">
      <c r="A559" s="17">
        <v>5.57</v>
      </c>
      <c r="B559" s="17">
        <v>0.13089615146003339</v>
      </c>
    </row>
    <row r="560" spans="1:2" x14ac:dyDescent="0.2">
      <c r="A560" s="17">
        <v>5.58</v>
      </c>
      <c r="B560" s="17">
        <v>0.13163719968020776</v>
      </c>
    </row>
    <row r="561" spans="1:2" x14ac:dyDescent="0.2">
      <c r="A561" s="17">
        <v>5.59</v>
      </c>
      <c r="B561" s="17">
        <v>0.13238013593254616</v>
      </c>
    </row>
    <row r="562" spans="1:2" x14ac:dyDescent="0.2">
      <c r="A562" s="17">
        <v>5.6</v>
      </c>
      <c r="B562" s="17">
        <v>0.13312503437848355</v>
      </c>
    </row>
    <row r="563" spans="1:2" x14ac:dyDescent="0.2">
      <c r="A563" s="17">
        <v>5.61</v>
      </c>
      <c r="B563" s="17">
        <v>0.13387196917945499</v>
      </c>
    </row>
    <row r="564" spans="1:2" x14ac:dyDescent="0.2">
      <c r="A564" s="17">
        <v>5.62</v>
      </c>
      <c r="B564" s="17">
        <v>0.13462101449689579</v>
      </c>
    </row>
    <row r="565" spans="1:2" x14ac:dyDescent="0.2">
      <c r="A565" s="17">
        <v>5.63</v>
      </c>
      <c r="B565" s="17">
        <v>0.13537224449224103</v>
      </c>
    </row>
    <row r="566" spans="1:2" x14ac:dyDescent="0.2">
      <c r="A566" s="17">
        <v>5.64</v>
      </c>
      <c r="B566" s="17">
        <v>0.1361257333269261</v>
      </c>
    </row>
    <row r="567" spans="1:2" x14ac:dyDescent="0.2">
      <c r="A567" s="17">
        <v>5.65</v>
      </c>
      <c r="B567" s="17">
        <v>0.13688155516238612</v>
      </c>
    </row>
    <row r="568" spans="1:2" x14ac:dyDescent="0.2">
      <c r="A568" s="17">
        <v>5.66</v>
      </c>
      <c r="B568" s="17">
        <v>0.13763978416005582</v>
      </c>
    </row>
    <row r="569" spans="1:2" x14ac:dyDescent="0.2">
      <c r="A569" s="17">
        <v>5.67</v>
      </c>
      <c r="B569" s="17">
        <v>0.13840049448137109</v>
      </c>
    </row>
    <row r="570" spans="1:2" x14ac:dyDescent="0.2">
      <c r="A570" s="17">
        <v>5.68</v>
      </c>
      <c r="B570" s="17">
        <v>0.13916376028776634</v>
      </c>
    </row>
    <row r="571" spans="1:2" x14ac:dyDescent="0.2">
      <c r="A571" s="17">
        <v>5.69</v>
      </c>
      <c r="B571" s="17">
        <v>0.1399296557406777</v>
      </c>
    </row>
    <row r="572" spans="1:2" x14ac:dyDescent="0.2">
      <c r="A572" s="17">
        <v>5.7</v>
      </c>
      <c r="B572" s="17">
        <v>0.14069825500153915</v>
      </c>
    </row>
    <row r="573" spans="1:2" x14ac:dyDescent="0.2">
      <c r="A573" s="17">
        <v>5.71</v>
      </c>
      <c r="B573" s="17">
        <v>0.14146963223178688</v>
      </c>
    </row>
    <row r="574" spans="1:2" x14ac:dyDescent="0.2">
      <c r="A574" s="17">
        <v>5.72</v>
      </c>
      <c r="B574" s="17">
        <v>0.14224386159285574</v>
      </c>
    </row>
    <row r="575" spans="1:2" x14ac:dyDescent="0.2">
      <c r="A575" s="17">
        <v>5.73</v>
      </c>
      <c r="B575" s="17">
        <v>0.14302101724618083</v>
      </c>
    </row>
    <row r="576" spans="1:2" x14ac:dyDescent="0.2">
      <c r="A576" s="17">
        <v>5.74</v>
      </c>
      <c r="B576" s="17">
        <v>0.14380117335319736</v>
      </c>
    </row>
    <row r="577" spans="1:2" x14ac:dyDescent="0.2">
      <c r="A577" s="17">
        <v>5.75</v>
      </c>
      <c r="B577" s="17">
        <v>0.1445844040753404</v>
      </c>
    </row>
    <row r="578" spans="1:2" x14ac:dyDescent="0.2">
      <c r="A578" s="17">
        <v>5.76</v>
      </c>
      <c r="B578" s="17">
        <v>0.14537078357404543</v>
      </c>
    </row>
    <row r="579" spans="1:2" x14ac:dyDescent="0.2">
      <c r="A579" s="17">
        <v>5.77</v>
      </c>
      <c r="B579" s="17">
        <v>0.14616038601074721</v>
      </c>
    </row>
    <row r="580" spans="1:2" x14ac:dyDescent="0.2">
      <c r="A580" s="17">
        <v>5.78</v>
      </c>
      <c r="B580" s="17">
        <v>0.14695328554688122</v>
      </c>
    </row>
    <row r="581" spans="1:2" x14ac:dyDescent="0.2">
      <c r="A581" s="17">
        <v>5.79</v>
      </c>
      <c r="B581" s="17">
        <v>0.14774955634388234</v>
      </c>
    </row>
    <row r="582" spans="1:2" x14ac:dyDescent="0.2">
      <c r="A582" s="17">
        <v>5.8</v>
      </c>
      <c r="B582" s="17">
        <v>0.14854927256318612</v>
      </c>
    </row>
    <row r="583" spans="1:2" x14ac:dyDescent="0.2">
      <c r="A583" s="17">
        <v>5.81</v>
      </c>
      <c r="B583" s="17">
        <v>0.14935250836622771</v>
      </c>
    </row>
    <row r="584" spans="1:2" x14ac:dyDescent="0.2">
      <c r="A584" s="17">
        <v>5.82</v>
      </c>
      <c r="B584" s="17">
        <v>0.15015933791444183</v>
      </c>
    </row>
    <row r="585" spans="1:2" x14ac:dyDescent="0.2">
      <c r="A585" s="17">
        <v>5.83</v>
      </c>
      <c r="B585" s="17">
        <v>0.1509698353692642</v>
      </c>
    </row>
    <row r="586" spans="1:2" x14ac:dyDescent="0.2">
      <c r="A586" s="17">
        <v>5.84</v>
      </c>
      <c r="B586" s="17">
        <v>0.15178407489212958</v>
      </c>
    </row>
    <row r="587" spans="1:2" x14ac:dyDescent="0.2">
      <c r="A587" s="17">
        <v>5.85</v>
      </c>
      <c r="B587" s="17">
        <v>0.15260213064447356</v>
      </c>
    </row>
    <row r="588" spans="1:2" x14ac:dyDescent="0.2">
      <c r="A588" s="17">
        <v>5.86</v>
      </c>
      <c r="B588" s="17">
        <v>0.15342407678773062</v>
      </c>
    </row>
    <row r="589" spans="1:2" x14ac:dyDescent="0.2">
      <c r="A589" s="17">
        <v>5.87</v>
      </c>
      <c r="B589" s="17">
        <v>0.15424998748333676</v>
      </c>
    </row>
    <row r="590" spans="1:2" x14ac:dyDescent="0.2">
      <c r="A590" s="17">
        <v>5.88</v>
      </c>
      <c r="B590" s="17">
        <v>0.15507993689272692</v>
      </c>
    </row>
    <row r="591" spans="1:2" x14ac:dyDescent="0.2">
      <c r="A591" s="17">
        <v>5.89</v>
      </c>
      <c r="B591" s="17">
        <v>0.15591399917733575</v>
      </c>
    </row>
    <row r="592" spans="1:2" x14ac:dyDescent="0.2">
      <c r="A592" s="17">
        <v>5.9</v>
      </c>
      <c r="B592" s="17">
        <v>0.15675224849859926</v>
      </c>
    </row>
    <row r="593" spans="1:2" x14ac:dyDescent="0.2">
      <c r="A593" s="17">
        <v>5.91</v>
      </c>
      <c r="B593" s="17">
        <v>0.15759475901795175</v>
      </c>
    </row>
    <row r="594" spans="1:2" x14ac:dyDescent="0.2">
      <c r="A594" s="17">
        <v>5.92</v>
      </c>
      <c r="B594" s="17">
        <v>0.15844160489682921</v>
      </c>
    </row>
    <row r="595" spans="1:2" x14ac:dyDescent="0.2">
      <c r="A595" s="17">
        <v>5.93</v>
      </c>
      <c r="B595" s="17">
        <v>0.15929286029666628</v>
      </c>
    </row>
    <row r="596" spans="1:2" x14ac:dyDescent="0.2">
      <c r="A596" s="17">
        <v>5.94</v>
      </c>
      <c r="B596" s="17">
        <v>0.1601485993788983</v>
      </c>
    </row>
    <row r="597" spans="1:2" x14ac:dyDescent="0.2">
      <c r="A597" s="17">
        <v>5.95</v>
      </c>
      <c r="B597" s="17">
        <v>0.16100889630496018</v>
      </c>
    </row>
    <row r="598" spans="1:2" x14ac:dyDescent="0.2">
      <c r="A598" s="17">
        <v>5.96</v>
      </c>
      <c r="B598" s="17">
        <v>0.16187382523628752</v>
      </c>
    </row>
    <row r="599" spans="1:2" x14ac:dyDescent="0.2">
      <c r="A599" s="17">
        <v>5.97</v>
      </c>
      <c r="B599" s="17">
        <v>0.1627434603343155</v>
      </c>
    </row>
    <row r="600" spans="1:2" x14ac:dyDescent="0.2">
      <c r="A600" s="17">
        <v>5.98</v>
      </c>
      <c r="B600" s="17">
        <v>0.16361787576047915</v>
      </c>
    </row>
    <row r="601" spans="1:2" x14ac:dyDescent="0.2">
      <c r="A601" s="17">
        <v>5.99</v>
      </c>
      <c r="B601" s="17">
        <v>0.16449714567621326</v>
      </c>
    </row>
    <row r="602" spans="1:2" x14ac:dyDescent="0.2">
      <c r="A602" s="17">
        <v>6</v>
      </c>
      <c r="B602" s="17">
        <v>0.16538134424295356</v>
      </c>
    </row>
    <row r="603" spans="1:2" x14ac:dyDescent="0.2">
      <c r="A603" s="17">
        <v>6.01</v>
      </c>
      <c r="B603" s="17">
        <v>0.16627052535531708</v>
      </c>
    </row>
    <row r="604" spans="1:2" x14ac:dyDescent="0.2">
      <c r="A604" s="17">
        <v>6.02</v>
      </c>
      <c r="B604" s="17">
        <v>0.16716466184065032</v>
      </c>
    </row>
    <row r="605" spans="1:2" x14ac:dyDescent="0.2">
      <c r="A605" s="17">
        <v>6.03</v>
      </c>
      <c r="B605" s="17">
        <v>0.16806370625948133</v>
      </c>
    </row>
    <row r="606" spans="1:2" x14ac:dyDescent="0.2">
      <c r="A606" s="17">
        <v>6.04</v>
      </c>
      <c r="B606" s="17">
        <v>0.16896761117233844</v>
      </c>
    </row>
    <row r="607" spans="1:2" x14ac:dyDescent="0.2">
      <c r="A607" s="17">
        <v>6.05</v>
      </c>
      <c r="B607" s="17">
        <v>0.16987632913974968</v>
      </c>
    </row>
    <row r="608" spans="1:2" x14ac:dyDescent="0.2">
      <c r="A608" s="17">
        <v>6.06</v>
      </c>
      <c r="B608" s="17">
        <v>0.17078981272224397</v>
      </c>
    </row>
    <row r="609" spans="1:2" x14ac:dyDescent="0.2">
      <c r="A609" s="17">
        <v>6.07</v>
      </c>
      <c r="B609" s="17">
        <v>0.17170801448034922</v>
      </c>
    </row>
    <row r="610" spans="1:2" x14ac:dyDescent="0.2">
      <c r="A610" s="17">
        <v>6.08</v>
      </c>
      <c r="B610" s="17">
        <v>0.172630886974594</v>
      </c>
    </row>
    <row r="611" spans="1:2" x14ac:dyDescent="0.2">
      <c r="A611" s="17">
        <v>6.09</v>
      </c>
      <c r="B611" s="17">
        <v>0.17355838276550634</v>
      </c>
    </row>
    <row r="612" spans="1:2" x14ac:dyDescent="0.2">
      <c r="A612" s="17">
        <v>6.1</v>
      </c>
      <c r="B612" s="17">
        <v>0.17449045441361502</v>
      </c>
    </row>
    <row r="613" spans="1:2" x14ac:dyDescent="0.2">
      <c r="A613" s="17">
        <v>6.11</v>
      </c>
      <c r="B613" s="17">
        <v>0.17542705447944767</v>
      </c>
    </row>
    <row r="614" spans="1:2" x14ac:dyDescent="0.2">
      <c r="A614" s="17">
        <v>6.12</v>
      </c>
      <c r="B614" s="17">
        <v>0.17636813552353289</v>
      </c>
    </row>
    <row r="615" spans="1:2" x14ac:dyDescent="0.2">
      <c r="A615" s="17">
        <v>6.13</v>
      </c>
      <c r="B615" s="17">
        <v>0.17731365010639921</v>
      </c>
    </row>
    <row r="616" spans="1:2" x14ac:dyDescent="0.2">
      <c r="A616" s="17">
        <v>6.14</v>
      </c>
      <c r="B616" s="17">
        <v>0.178263550788575</v>
      </c>
    </row>
    <row r="617" spans="1:2" x14ac:dyDescent="0.2">
      <c r="A617" s="17">
        <v>6.15</v>
      </c>
      <c r="B617" s="17">
        <v>0.17921779013058811</v>
      </c>
    </row>
    <row r="618" spans="1:2" x14ac:dyDescent="0.2">
      <c r="A618" s="17">
        <v>6.16</v>
      </c>
      <c r="B618" s="17">
        <v>0.18017632069296743</v>
      </c>
    </row>
    <row r="619" spans="1:2" x14ac:dyDescent="0.2">
      <c r="A619" s="17">
        <v>6.17</v>
      </c>
      <c r="B619" s="17">
        <v>0.18113909503624087</v>
      </c>
    </row>
    <row r="620" spans="1:2" x14ac:dyDescent="0.2">
      <c r="A620" s="17">
        <v>6.18</v>
      </c>
      <c r="B620" s="17">
        <v>0.1821060657209369</v>
      </c>
    </row>
    <row r="621" spans="1:2" x14ac:dyDescent="0.2">
      <c r="A621" s="17">
        <v>6.19</v>
      </c>
      <c r="B621" s="17">
        <v>0.18307718530758391</v>
      </c>
    </row>
    <row r="622" spans="1:2" x14ac:dyDescent="0.2">
      <c r="A622" s="17">
        <v>6.2</v>
      </c>
      <c r="B622" s="17">
        <v>0.18405240635671025</v>
      </c>
    </row>
    <row r="623" spans="1:2" x14ac:dyDescent="0.2">
      <c r="A623" s="17">
        <v>6.21</v>
      </c>
      <c r="B623" s="17">
        <v>0.18503168142884363</v>
      </c>
    </row>
    <row r="624" spans="1:2" x14ac:dyDescent="0.2">
      <c r="A624" s="17">
        <v>6.22</v>
      </c>
      <c r="B624" s="17">
        <v>0.18601496308451301</v>
      </c>
    </row>
    <row r="625" spans="1:2" x14ac:dyDescent="0.2">
      <c r="A625" s="17">
        <v>6.23</v>
      </c>
      <c r="B625" s="17">
        <v>0.18700220388424654</v>
      </c>
    </row>
    <row r="626" spans="1:2" x14ac:dyDescent="0.2">
      <c r="A626" s="17">
        <v>6.24</v>
      </c>
      <c r="B626" s="17">
        <v>0.18799335638857279</v>
      </c>
    </row>
    <row r="627" spans="1:2" x14ac:dyDescent="0.2">
      <c r="A627" s="17">
        <v>6.25</v>
      </c>
      <c r="B627" s="17">
        <v>0.18898837315801989</v>
      </c>
    </row>
    <row r="628" spans="1:2" x14ac:dyDescent="0.2">
      <c r="A628" s="17">
        <v>6.26</v>
      </c>
      <c r="B628" s="17">
        <v>0.18998720675311556</v>
      </c>
    </row>
    <row r="629" spans="1:2" x14ac:dyDescent="0.2">
      <c r="A629" s="17">
        <v>6.27</v>
      </c>
      <c r="B629" s="17">
        <v>0.19098980973438914</v>
      </c>
    </row>
    <row r="630" spans="1:2" x14ac:dyDescent="0.2">
      <c r="A630" s="17">
        <v>6.28</v>
      </c>
      <c r="B630" s="17">
        <v>0.19199613466236812</v>
      </c>
    </row>
    <row r="631" spans="1:2" x14ac:dyDescent="0.2">
      <c r="A631" s="17">
        <v>6.29</v>
      </c>
      <c r="B631" s="17">
        <v>0.19300613409758144</v>
      </c>
    </row>
    <row r="632" spans="1:2" x14ac:dyDescent="0.2">
      <c r="A632" s="17">
        <v>6.3</v>
      </c>
      <c r="B632" s="17">
        <v>0.19401976060055698</v>
      </c>
    </row>
    <row r="633" spans="1:2" x14ac:dyDescent="0.2">
      <c r="A633" s="17">
        <v>6.31</v>
      </c>
      <c r="B633" s="17">
        <v>0.19503696673182322</v>
      </c>
    </row>
    <row r="634" spans="1:2" x14ac:dyDescent="0.2">
      <c r="A634" s="17">
        <v>6.32</v>
      </c>
      <c r="B634" s="17">
        <v>0.19605770505190834</v>
      </c>
    </row>
    <row r="635" spans="1:2" x14ac:dyDescent="0.2">
      <c r="A635" s="17">
        <v>6.33</v>
      </c>
      <c r="B635" s="17">
        <v>0.19708192812134123</v>
      </c>
    </row>
    <row r="636" spans="1:2" x14ac:dyDescent="0.2">
      <c r="A636" s="17">
        <v>6.34</v>
      </c>
      <c r="B636" s="17">
        <v>0.19810958850064955</v>
      </c>
    </row>
    <row r="637" spans="1:2" x14ac:dyDescent="0.2">
      <c r="A637" s="17">
        <v>6.35</v>
      </c>
      <c r="B637" s="17">
        <v>0.19914063875036167</v>
      </c>
    </row>
    <row r="638" spans="1:2" x14ac:dyDescent="0.2">
      <c r="A638" s="17">
        <v>6.36</v>
      </c>
      <c r="B638" s="17">
        <v>0.20017503143100612</v>
      </c>
    </row>
    <row r="639" spans="1:2" x14ac:dyDescent="0.2">
      <c r="A639" s="17">
        <v>6.37</v>
      </c>
      <c r="B639" s="17">
        <v>0.20121271910311112</v>
      </c>
    </row>
    <row r="640" spans="1:2" x14ac:dyDescent="0.2">
      <c r="A640" s="17">
        <v>6.38</v>
      </c>
      <c r="B640" s="17">
        <v>0.20225365432720524</v>
      </c>
    </row>
    <row r="641" spans="1:2" x14ac:dyDescent="0.2">
      <c r="A641" s="17">
        <v>6.39</v>
      </c>
      <c r="B641" s="17">
        <v>0.20329778966381645</v>
      </c>
    </row>
    <row r="642" spans="1:2" x14ac:dyDescent="0.2">
      <c r="A642" s="17">
        <v>6.4</v>
      </c>
      <c r="B642" s="17">
        <v>0.2043450776734731</v>
      </c>
    </row>
    <row r="643" spans="1:2" x14ac:dyDescent="0.2">
      <c r="A643" s="17">
        <v>6.41</v>
      </c>
      <c r="B643" s="17">
        <v>0.20539547091670399</v>
      </c>
    </row>
    <row r="644" spans="1:2" x14ac:dyDescent="0.2">
      <c r="A644" s="17">
        <v>6.42</v>
      </c>
      <c r="B644" s="17">
        <v>0.20644892195403666</v>
      </c>
    </row>
    <row r="645" spans="1:2" x14ac:dyDescent="0.2">
      <c r="A645" s="17">
        <v>6.43</v>
      </c>
      <c r="B645" s="17">
        <v>0.20750538334600011</v>
      </c>
    </row>
    <row r="646" spans="1:2" x14ac:dyDescent="0.2">
      <c r="A646" s="17">
        <v>6.44</v>
      </c>
      <c r="B646" s="17">
        <v>0.20856480765312221</v>
      </c>
    </row>
    <row r="647" spans="1:2" x14ac:dyDescent="0.2">
      <c r="A647" s="17">
        <v>6.45</v>
      </c>
      <c r="B647" s="17">
        <v>0.20962714743593144</v>
      </c>
    </row>
    <row r="648" spans="1:2" x14ac:dyDescent="0.2">
      <c r="A648" s="17">
        <v>6.46</v>
      </c>
      <c r="B648" s="17">
        <v>0.21069235525495622</v>
      </c>
    </row>
    <row r="649" spans="1:2" x14ac:dyDescent="0.2">
      <c r="A649" s="17">
        <v>6.47</v>
      </c>
      <c r="B649" s="17">
        <v>0.21176038367072467</v>
      </c>
    </row>
    <row r="650" spans="1:2" x14ac:dyDescent="0.2">
      <c r="A650" s="17">
        <v>6.48</v>
      </c>
      <c r="B650" s="17">
        <v>0.21283118524376546</v>
      </c>
    </row>
    <row r="651" spans="1:2" x14ac:dyDescent="0.2">
      <c r="A651" s="17">
        <v>6.49</v>
      </c>
      <c r="B651" s="17">
        <v>0.21390471253460666</v>
      </c>
    </row>
    <row r="652" spans="1:2" x14ac:dyDescent="0.2">
      <c r="A652" s="17">
        <v>6.5</v>
      </c>
      <c r="B652" s="17">
        <v>0.21498091810377642</v>
      </c>
    </row>
    <row r="653" spans="1:2" x14ac:dyDescent="0.2">
      <c r="A653" s="17">
        <v>6.51</v>
      </c>
      <c r="B653" s="17">
        <v>0.21605976555752998</v>
      </c>
    </row>
    <row r="654" spans="1:2" x14ac:dyDescent="0.2">
      <c r="A654" s="17">
        <v>6.52</v>
      </c>
      <c r="B654" s="17">
        <v>0.2171412626850302</v>
      </c>
    </row>
    <row r="655" spans="1:2" x14ac:dyDescent="0.2">
      <c r="A655" s="17">
        <v>6.53</v>
      </c>
      <c r="B655" s="17">
        <v>0.21822542832116645</v>
      </c>
    </row>
    <row r="656" spans="1:2" x14ac:dyDescent="0.2">
      <c r="A656" s="17">
        <v>6.54</v>
      </c>
      <c r="B656" s="17">
        <v>0.21931228130082825</v>
      </c>
    </row>
    <row r="657" spans="1:2" x14ac:dyDescent="0.2">
      <c r="A657" s="17">
        <v>6.55</v>
      </c>
      <c r="B657" s="17">
        <v>0.22040184045890479</v>
      </c>
    </row>
    <row r="658" spans="1:2" x14ac:dyDescent="0.2">
      <c r="A658" s="17">
        <v>6.56</v>
      </c>
      <c r="B658" s="17">
        <v>0.2214941246302857</v>
      </c>
    </row>
    <row r="659" spans="1:2" x14ac:dyDescent="0.2">
      <c r="A659" s="17">
        <v>6.57</v>
      </c>
      <c r="B659" s="17">
        <v>0.22258915264986032</v>
      </c>
    </row>
    <row r="660" spans="1:2" x14ac:dyDescent="0.2">
      <c r="A660" s="17">
        <v>6.58</v>
      </c>
      <c r="B660" s="17">
        <v>0.22368694335251865</v>
      </c>
    </row>
    <row r="661" spans="1:2" x14ac:dyDescent="0.2">
      <c r="A661" s="17">
        <v>6.59</v>
      </c>
      <c r="B661" s="17">
        <v>0.22478751557314969</v>
      </c>
    </row>
    <row r="662" spans="1:2" x14ac:dyDescent="0.2">
      <c r="A662" s="17">
        <v>6.6</v>
      </c>
      <c r="B662" s="17">
        <v>0.22589088814664299</v>
      </c>
    </row>
    <row r="663" spans="1:2" x14ac:dyDescent="0.2">
      <c r="A663" s="17">
        <v>6.61</v>
      </c>
      <c r="B663" s="17">
        <v>0.22699707990788789</v>
      </c>
    </row>
    <row r="664" spans="1:2" x14ac:dyDescent="0.2">
      <c r="A664" s="17">
        <v>6.62</v>
      </c>
      <c r="B664" s="17">
        <v>0.22810610969177411</v>
      </c>
    </row>
    <row r="665" spans="1:2" x14ac:dyDescent="0.2">
      <c r="A665" s="17">
        <v>6.63</v>
      </c>
      <c r="B665" s="17">
        <v>0.22921799633319098</v>
      </c>
    </row>
    <row r="666" spans="1:2" x14ac:dyDescent="0.2">
      <c r="A666" s="17">
        <v>6.64</v>
      </c>
      <c r="B666" s="17">
        <v>0.23033275866702846</v>
      </c>
    </row>
    <row r="667" spans="1:2" x14ac:dyDescent="0.2">
      <c r="A667" s="17">
        <v>6.65</v>
      </c>
      <c r="B667" s="17">
        <v>0.23145041552817489</v>
      </c>
    </row>
    <row r="668" spans="1:2" x14ac:dyDescent="0.2">
      <c r="A668" s="17">
        <v>6.66</v>
      </c>
      <c r="B668" s="17">
        <v>0.23257098575152113</v>
      </c>
    </row>
    <row r="669" spans="1:2" x14ac:dyDescent="0.2">
      <c r="A669" s="17">
        <v>6.67</v>
      </c>
      <c r="B669" s="17">
        <v>0.23369448817195534</v>
      </c>
    </row>
    <row r="670" spans="1:2" x14ac:dyDescent="0.2">
      <c r="A670" s="17">
        <v>6.68</v>
      </c>
      <c r="B670" s="17">
        <v>0.2348209416243679</v>
      </c>
    </row>
    <row r="671" spans="1:2" x14ac:dyDescent="0.2">
      <c r="A671" s="17">
        <v>6.69</v>
      </c>
      <c r="B671" s="17">
        <v>0.23595036494364782</v>
      </c>
    </row>
    <row r="672" spans="1:2" x14ac:dyDescent="0.2">
      <c r="A672" s="17">
        <v>6.7</v>
      </c>
      <c r="B672" s="17">
        <v>0.2370827769646851</v>
      </c>
    </row>
    <row r="673" spans="1:2" x14ac:dyDescent="0.2">
      <c r="A673" s="17">
        <v>6.71</v>
      </c>
      <c r="B673" s="17">
        <v>0.23821819652236836</v>
      </c>
    </row>
    <row r="674" spans="1:2" x14ac:dyDescent="0.2">
      <c r="A674" s="17">
        <v>6.72</v>
      </c>
      <c r="B674" s="17">
        <v>0.23935664245158753</v>
      </c>
    </row>
    <row r="675" spans="1:2" x14ac:dyDescent="0.2">
      <c r="A675" s="17">
        <v>6.73</v>
      </c>
      <c r="B675" s="17">
        <v>0.24049813358723279</v>
      </c>
    </row>
    <row r="676" spans="1:2" x14ac:dyDescent="0.2">
      <c r="A676" s="17">
        <v>6.74</v>
      </c>
      <c r="B676" s="17">
        <v>0.24164268876419243</v>
      </c>
    </row>
    <row r="677" spans="1:2" x14ac:dyDescent="0.2">
      <c r="A677" s="17">
        <v>6.75</v>
      </c>
      <c r="B677" s="17">
        <v>0.24279032681735657</v>
      </c>
    </row>
    <row r="678" spans="1:2" x14ac:dyDescent="0.2">
      <c r="A678" s="17">
        <v>6.76</v>
      </c>
      <c r="B678" s="17">
        <v>0.24394106658161427</v>
      </c>
    </row>
    <row r="679" spans="1:2" x14ac:dyDescent="0.2">
      <c r="A679" s="17">
        <v>6.77</v>
      </c>
      <c r="B679" s="17">
        <v>0.24509492689185533</v>
      </c>
    </row>
    <row r="680" spans="1:2" x14ac:dyDescent="0.2">
      <c r="A680" s="17">
        <v>6.78</v>
      </c>
      <c r="B680" s="17">
        <v>0.24625192658296921</v>
      </c>
    </row>
    <row r="681" spans="1:2" x14ac:dyDescent="0.2">
      <c r="A681" s="17">
        <v>6.79</v>
      </c>
      <c r="B681" s="17">
        <v>0.24741208448984542</v>
      </c>
    </row>
    <row r="682" spans="1:2" x14ac:dyDescent="0.2">
      <c r="A682" s="17">
        <v>6.8</v>
      </c>
      <c r="B682" s="17">
        <v>0.24857541944737324</v>
      </c>
    </row>
    <row r="683" spans="1:2" x14ac:dyDescent="0.2">
      <c r="A683" s="17">
        <v>6.81</v>
      </c>
      <c r="B683" s="17">
        <v>0.24974195029044244</v>
      </c>
    </row>
    <row r="684" spans="1:2" x14ac:dyDescent="0.2">
      <c r="A684" s="17">
        <v>6.82</v>
      </c>
      <c r="B684" s="17">
        <v>0.25091169585394174</v>
      </c>
    </row>
    <row r="685" spans="1:2" x14ac:dyDescent="0.2">
      <c r="A685" s="17">
        <v>6.83</v>
      </c>
      <c r="B685" s="17">
        <v>0.25208467497276149</v>
      </c>
    </row>
    <row r="686" spans="1:2" x14ac:dyDescent="0.2">
      <c r="A686" s="17">
        <v>6.84</v>
      </c>
      <c r="B686" s="17">
        <v>0.25326090648179078</v>
      </c>
    </row>
    <row r="687" spans="1:2" x14ac:dyDescent="0.2">
      <c r="A687" s="17">
        <v>6.85</v>
      </c>
      <c r="B687" s="17">
        <v>0.25444040921591909</v>
      </c>
    </row>
    <row r="688" spans="1:2" x14ac:dyDescent="0.2">
      <c r="A688" s="17">
        <v>6.86</v>
      </c>
      <c r="B688" s="17">
        <v>0.25562320201003652</v>
      </c>
    </row>
    <row r="689" spans="1:2" x14ac:dyDescent="0.2">
      <c r="A689" s="17">
        <v>6.87</v>
      </c>
      <c r="B689" s="17">
        <v>0.25680930369903138</v>
      </c>
    </row>
    <row r="690" spans="1:2" x14ac:dyDescent="0.2">
      <c r="A690" s="17">
        <v>6.88</v>
      </c>
      <c r="B690" s="17">
        <v>0.25799873311779353</v>
      </c>
    </row>
    <row r="691" spans="1:2" x14ac:dyDescent="0.2">
      <c r="A691" s="17">
        <v>6.89</v>
      </c>
      <c r="B691" s="17">
        <v>0.25919150910121314</v>
      </c>
    </row>
    <row r="692" spans="1:2" x14ac:dyDescent="0.2">
      <c r="A692" s="17">
        <v>6.9</v>
      </c>
      <c r="B692" s="17">
        <v>0.26038765048417867</v>
      </c>
    </row>
    <row r="693" spans="1:2" x14ac:dyDescent="0.2">
      <c r="A693" s="17">
        <v>6.91</v>
      </c>
      <c r="B693" s="17">
        <v>0.26158717610158044</v>
      </c>
    </row>
    <row r="694" spans="1:2" x14ac:dyDescent="0.2">
      <c r="A694" s="17">
        <v>6.92</v>
      </c>
      <c r="B694" s="17">
        <v>0.262790104788307</v>
      </c>
    </row>
    <row r="695" spans="1:2" x14ac:dyDescent="0.2">
      <c r="A695" s="17">
        <v>6.93</v>
      </c>
      <c r="B695" s="17">
        <v>0.26399645537924898</v>
      </c>
    </row>
    <row r="696" spans="1:2" x14ac:dyDescent="0.2">
      <c r="A696" s="17">
        <v>6.94</v>
      </c>
      <c r="B696" s="17">
        <v>0.26520624670929516</v>
      </c>
    </row>
    <row r="697" spans="1:2" x14ac:dyDescent="0.2">
      <c r="A697" s="17">
        <v>6.95</v>
      </c>
      <c r="B697" s="17">
        <v>0.266419497613335</v>
      </c>
    </row>
    <row r="698" spans="1:2" x14ac:dyDescent="0.2">
      <c r="A698" s="17">
        <v>6.96</v>
      </c>
      <c r="B698" s="17">
        <v>0.26763622692625799</v>
      </c>
    </row>
    <row r="699" spans="1:2" x14ac:dyDescent="0.2">
      <c r="A699" s="17">
        <v>6.97</v>
      </c>
      <c r="B699" s="17">
        <v>0.26885645348295389</v>
      </c>
    </row>
    <row r="700" spans="1:2" x14ac:dyDescent="0.2">
      <c r="A700" s="17">
        <v>6.98</v>
      </c>
      <c r="B700" s="17">
        <v>0.27008019611831174</v>
      </c>
    </row>
    <row r="701" spans="1:2" x14ac:dyDescent="0.2">
      <c r="A701" s="17">
        <v>6.99</v>
      </c>
      <c r="B701" s="17">
        <v>0.27130747366722135</v>
      </c>
    </row>
    <row r="702" spans="1:2" x14ac:dyDescent="0.2">
      <c r="A702" s="17">
        <v>7</v>
      </c>
      <c r="B702" s="17">
        <v>0.27253830496457221</v>
      </c>
    </row>
    <row r="703" spans="1:2" x14ac:dyDescent="0.2">
      <c r="A703" s="17">
        <v>7.01</v>
      </c>
      <c r="B703" s="17">
        <v>0.27377270492189271</v>
      </c>
    </row>
    <row r="704" spans="1:2" x14ac:dyDescent="0.2">
      <c r="A704" s="17">
        <v>7.02</v>
      </c>
      <c r="B704" s="17">
        <v>0.27501067275726665</v>
      </c>
    </row>
    <row r="705" spans="1:2" x14ac:dyDescent="0.2">
      <c r="A705" s="17">
        <v>7.03</v>
      </c>
      <c r="B705" s="17">
        <v>0.27625220376541787</v>
      </c>
    </row>
    <row r="706" spans="1:2" x14ac:dyDescent="0.2">
      <c r="A706" s="17">
        <v>7.04</v>
      </c>
      <c r="B706" s="17">
        <v>0.27749729324106909</v>
      </c>
    </row>
    <row r="707" spans="1:2" x14ac:dyDescent="0.2">
      <c r="A707" s="17">
        <v>7.05</v>
      </c>
      <c r="B707" s="17">
        <v>0.27874593647894402</v>
      </c>
    </row>
    <row r="708" spans="1:2" x14ac:dyDescent="0.2">
      <c r="A708" s="17">
        <v>7.06</v>
      </c>
      <c r="B708" s="17">
        <v>0.27999812877376562</v>
      </c>
    </row>
    <row r="709" spans="1:2" x14ac:dyDescent="0.2">
      <c r="A709" s="17">
        <v>7.07</v>
      </c>
      <c r="B709" s="17">
        <v>0.28125386542025721</v>
      </c>
    </row>
    <row r="710" spans="1:2" x14ac:dyDescent="0.2">
      <c r="A710" s="17">
        <v>7.08</v>
      </c>
      <c r="B710" s="17">
        <v>0.28251314171314185</v>
      </c>
    </row>
    <row r="711" spans="1:2" x14ac:dyDescent="0.2">
      <c r="A711" s="17">
        <v>7.09</v>
      </c>
      <c r="B711" s="17">
        <v>0.28377595294714286</v>
      </c>
    </row>
    <row r="712" spans="1:2" x14ac:dyDescent="0.2">
      <c r="A712" s="17">
        <v>7.1</v>
      </c>
      <c r="B712" s="17">
        <v>0.28504229441698375</v>
      </c>
    </row>
    <row r="713" spans="1:2" x14ac:dyDescent="0.2">
      <c r="A713" s="17">
        <v>7.11</v>
      </c>
      <c r="B713" s="17">
        <v>0.28631216141738713</v>
      </c>
    </row>
    <row r="714" spans="1:2" x14ac:dyDescent="0.2">
      <c r="A714" s="17">
        <v>7.12</v>
      </c>
      <c r="B714" s="17">
        <v>0.28758554924307655</v>
      </c>
    </row>
    <row r="715" spans="1:2" x14ac:dyDescent="0.2">
      <c r="A715" s="17">
        <v>7.13</v>
      </c>
      <c r="B715" s="17">
        <v>0.28886245318877551</v>
      </c>
    </row>
    <row r="716" spans="1:2" x14ac:dyDescent="0.2">
      <c r="A716" s="17">
        <v>7.14</v>
      </c>
      <c r="B716" s="17">
        <v>0.29014286854920657</v>
      </c>
    </row>
    <row r="717" spans="1:2" x14ac:dyDescent="0.2">
      <c r="A717" s="17">
        <v>7.15</v>
      </c>
      <c r="B717" s="17">
        <v>0.29142679061909382</v>
      </c>
    </row>
    <row r="718" spans="1:2" x14ac:dyDescent="0.2">
      <c r="A718" s="17">
        <v>7.16</v>
      </c>
      <c r="B718" s="17">
        <v>0.29271421469315961</v>
      </c>
    </row>
    <row r="719" spans="1:2" x14ac:dyDescent="0.2">
      <c r="A719" s="17">
        <v>7.17</v>
      </c>
      <c r="B719" s="17">
        <v>0.29400513606612755</v>
      </c>
    </row>
    <row r="720" spans="1:2" x14ac:dyDescent="0.2">
      <c r="A720" s="17">
        <v>7.18</v>
      </c>
      <c r="B720" s="17">
        <v>0.2952995500327209</v>
      </c>
    </row>
    <row r="721" spans="1:2" x14ac:dyDescent="0.2">
      <c r="A721" s="17">
        <v>7.19</v>
      </c>
      <c r="B721" s="17">
        <v>0.29659745188766329</v>
      </c>
    </row>
    <row r="722" spans="1:2" x14ac:dyDescent="0.2">
      <c r="A722" s="17">
        <v>7.2</v>
      </c>
      <c r="B722" s="17">
        <v>0.29789883692567737</v>
      </c>
    </row>
    <row r="723" spans="1:2" x14ac:dyDescent="0.2">
      <c r="A723" s="17">
        <v>7.21</v>
      </c>
      <c r="B723" s="17">
        <v>0.29920370044148609</v>
      </c>
    </row>
    <row r="724" spans="1:2" x14ac:dyDescent="0.2">
      <c r="A724" s="17">
        <v>7.22</v>
      </c>
      <c r="B724" s="17">
        <v>0.3005120377298135</v>
      </c>
    </row>
    <row r="725" spans="1:2" x14ac:dyDescent="0.2">
      <c r="A725" s="17">
        <v>7.23</v>
      </c>
      <c r="B725" s="17">
        <v>0.30182384408538204</v>
      </c>
    </row>
    <row r="726" spans="1:2" x14ac:dyDescent="0.2">
      <c r="A726" s="17">
        <v>7.24</v>
      </c>
      <c r="B726" s="17">
        <v>0.30313911480291578</v>
      </c>
    </row>
    <row r="727" spans="1:2" x14ac:dyDescent="0.2">
      <c r="A727" s="17">
        <v>7.25</v>
      </c>
      <c r="B727" s="17">
        <v>0.30445784517713714</v>
      </c>
    </row>
    <row r="728" spans="1:2" x14ac:dyDescent="0.2">
      <c r="A728" s="17">
        <v>7.26</v>
      </c>
      <c r="B728" s="17">
        <v>0.30578003050276981</v>
      </c>
    </row>
    <row r="729" spans="1:2" x14ac:dyDescent="0.2">
      <c r="A729" s="17">
        <v>7.27</v>
      </c>
      <c r="B729" s="17">
        <v>0.30710566607453704</v>
      </c>
    </row>
    <row r="730" spans="1:2" x14ac:dyDescent="0.2">
      <c r="A730" s="17">
        <v>7.28</v>
      </c>
      <c r="B730" s="17">
        <v>0.30843474718716141</v>
      </c>
    </row>
    <row r="731" spans="1:2" x14ac:dyDescent="0.2">
      <c r="A731" s="17">
        <v>7.29</v>
      </c>
      <c r="B731" s="17">
        <v>0.30976726913536679</v>
      </c>
    </row>
    <row r="732" spans="1:2" x14ac:dyDescent="0.2">
      <c r="A732" s="17">
        <v>7.3</v>
      </c>
      <c r="B732" s="17">
        <v>0.31110322721387645</v>
      </c>
    </row>
    <row r="733" spans="1:2" x14ac:dyDescent="0.2">
      <c r="A733" s="17">
        <v>7.31</v>
      </c>
      <c r="B733" s="17">
        <v>0.3124426167174133</v>
      </c>
    </row>
    <row r="734" spans="1:2" x14ac:dyDescent="0.2">
      <c r="A734" s="17">
        <v>7.32</v>
      </c>
      <c r="B734" s="17">
        <v>0.31378543294070055</v>
      </c>
    </row>
    <row r="735" spans="1:2" x14ac:dyDescent="0.2">
      <c r="A735" s="17">
        <v>7.33</v>
      </c>
      <c r="B735" s="17">
        <v>0.3151316711784618</v>
      </c>
    </row>
    <row r="736" spans="1:2" x14ac:dyDescent="0.2">
      <c r="A736" s="17">
        <v>7.34</v>
      </c>
      <c r="B736" s="17">
        <v>0.31648132672541962</v>
      </c>
    </row>
    <row r="737" spans="1:2" x14ac:dyDescent="0.2">
      <c r="A737" s="17">
        <v>7.35</v>
      </c>
      <c r="B737" s="17">
        <v>0.31783439487629789</v>
      </c>
    </row>
    <row r="738" spans="1:2" x14ac:dyDescent="0.2">
      <c r="A738" s="17">
        <v>7.36</v>
      </c>
      <c r="B738" s="17">
        <v>0.31919087092581971</v>
      </c>
    </row>
    <row r="739" spans="1:2" x14ac:dyDescent="0.2">
      <c r="A739" s="17">
        <v>7.37</v>
      </c>
      <c r="B739" s="17">
        <v>0.32055075016870782</v>
      </c>
    </row>
    <row r="740" spans="1:2" x14ac:dyDescent="0.2">
      <c r="A740" s="17">
        <v>7.38</v>
      </c>
      <c r="B740" s="17">
        <v>0.32191402789968593</v>
      </c>
    </row>
    <row r="741" spans="1:2" x14ac:dyDescent="0.2">
      <c r="A741" s="17">
        <v>7.39</v>
      </c>
      <c r="B741" s="17">
        <v>0.32328069941347715</v>
      </c>
    </row>
    <row r="742" spans="1:2" x14ac:dyDescent="0.2">
      <c r="A742" s="17">
        <v>7.4</v>
      </c>
      <c r="B742" s="17">
        <v>0.32465076000480481</v>
      </c>
    </row>
    <row r="743" spans="1:2" x14ac:dyDescent="0.2">
      <c r="A743" s="17">
        <v>7.41</v>
      </c>
      <c r="B743" s="17">
        <v>0.32602420496839168</v>
      </c>
    </row>
    <row r="744" spans="1:2" x14ac:dyDescent="0.2">
      <c r="A744" s="17">
        <v>7.42</v>
      </c>
      <c r="B744" s="17">
        <v>0.32740102959896139</v>
      </c>
    </row>
    <row r="745" spans="1:2" x14ac:dyDescent="0.2">
      <c r="A745" s="17">
        <v>7.43</v>
      </c>
      <c r="B745" s="17">
        <v>0.32878122919123703</v>
      </c>
    </row>
    <row r="746" spans="1:2" x14ac:dyDescent="0.2">
      <c r="A746" s="17">
        <v>7.44</v>
      </c>
      <c r="B746" s="17">
        <v>0.33016479903994189</v>
      </c>
    </row>
    <row r="747" spans="1:2" x14ac:dyDescent="0.2">
      <c r="A747" s="17">
        <v>7.45</v>
      </c>
      <c r="B747" s="17">
        <v>0.33155173443979957</v>
      </c>
    </row>
    <row r="748" spans="1:2" x14ac:dyDescent="0.2">
      <c r="A748" s="17">
        <v>7.46</v>
      </c>
      <c r="B748" s="17">
        <v>0.33294203068553224</v>
      </c>
    </row>
    <row r="749" spans="1:2" x14ac:dyDescent="0.2">
      <c r="A749" s="17">
        <v>7.47</v>
      </c>
      <c r="B749" s="17">
        <v>0.33433568307186401</v>
      </c>
    </row>
    <row r="750" spans="1:2" x14ac:dyDescent="0.2">
      <c r="A750" s="17">
        <v>7.48</v>
      </c>
      <c r="B750" s="17">
        <v>0.33573268689351798</v>
      </c>
    </row>
    <row r="751" spans="1:2" x14ac:dyDescent="0.2">
      <c r="A751" s="17">
        <v>7.49</v>
      </c>
      <c r="B751" s="17">
        <v>0.33713303744521717</v>
      </c>
    </row>
    <row r="752" spans="1:2" x14ac:dyDescent="0.2">
      <c r="A752" s="17">
        <v>7.5</v>
      </c>
      <c r="B752" s="17">
        <v>0.33853673002168488</v>
      </c>
    </row>
    <row r="753" spans="1:2" x14ac:dyDescent="0.2">
      <c r="A753" s="17">
        <v>7.51</v>
      </c>
      <c r="B753" s="17">
        <v>0.33994376027239365</v>
      </c>
    </row>
    <row r="754" spans="1:2" x14ac:dyDescent="0.2">
      <c r="A754" s="17">
        <v>7.52</v>
      </c>
      <c r="B754" s="17">
        <v>0.34135412526581299</v>
      </c>
    </row>
    <row r="755" spans="1:2" x14ac:dyDescent="0.2">
      <c r="A755" s="17">
        <v>7.53</v>
      </c>
      <c r="B755" s="17">
        <v>0.34276782242516102</v>
      </c>
    </row>
    <row r="756" spans="1:2" x14ac:dyDescent="0.2">
      <c r="A756" s="17">
        <v>7.54</v>
      </c>
      <c r="B756" s="17">
        <v>0.34418484917365699</v>
      </c>
    </row>
    <row r="757" spans="1:2" x14ac:dyDescent="0.2">
      <c r="A757" s="17">
        <v>7.55</v>
      </c>
      <c r="B757" s="17">
        <v>0.34560520293451891</v>
      </c>
    </row>
    <row r="758" spans="1:2" x14ac:dyDescent="0.2">
      <c r="A758" s="17">
        <v>7.56</v>
      </c>
      <c r="B758" s="17">
        <v>0.34702888113096586</v>
      </c>
    </row>
    <row r="759" spans="1:2" x14ac:dyDescent="0.2">
      <c r="A759" s="17">
        <v>7.57</v>
      </c>
      <c r="B759" s="17">
        <v>0.34845588118621629</v>
      </c>
    </row>
    <row r="760" spans="1:2" x14ac:dyDescent="0.2">
      <c r="A760" s="17">
        <v>7.58</v>
      </c>
      <c r="B760" s="17">
        <v>0.34988620052348895</v>
      </c>
    </row>
    <row r="761" spans="1:2" x14ac:dyDescent="0.2">
      <c r="A761" s="17">
        <v>7.59</v>
      </c>
      <c r="B761" s="17">
        <v>0.35131983656600246</v>
      </c>
    </row>
    <row r="762" spans="1:2" x14ac:dyDescent="0.2">
      <c r="A762" s="17">
        <v>7.6</v>
      </c>
      <c r="B762" s="17">
        <v>0.35275678673697536</v>
      </c>
    </row>
    <row r="763" spans="1:2" x14ac:dyDescent="0.2">
      <c r="A763" s="17">
        <v>7.61</v>
      </c>
      <c r="B763" s="17">
        <v>0.35419704845962618</v>
      </c>
    </row>
    <row r="764" spans="1:2" x14ac:dyDescent="0.2">
      <c r="A764" s="17">
        <v>7.62</v>
      </c>
      <c r="B764" s="17">
        <v>0.35564061915717343</v>
      </c>
    </row>
    <row r="765" spans="1:2" x14ac:dyDescent="0.2">
      <c r="A765" s="17">
        <v>7.63</v>
      </c>
      <c r="B765" s="17">
        <v>0.35708749625283648</v>
      </c>
    </row>
    <row r="766" spans="1:2" x14ac:dyDescent="0.2">
      <c r="A766" s="17">
        <v>7.64</v>
      </c>
      <c r="B766" s="17">
        <v>0.35853767716983331</v>
      </c>
    </row>
    <row r="767" spans="1:2" x14ac:dyDescent="0.2">
      <c r="A767" s="17">
        <v>7.65</v>
      </c>
      <c r="B767" s="17">
        <v>0.35999115933138248</v>
      </c>
    </row>
    <row r="768" spans="1:2" x14ac:dyDescent="0.2">
      <c r="A768" s="17">
        <v>7.66</v>
      </c>
      <c r="B768" s="17">
        <v>0.36144794016070303</v>
      </c>
    </row>
    <row r="769" spans="1:2" x14ac:dyDescent="0.2">
      <c r="A769" s="17">
        <v>7.67</v>
      </c>
      <c r="B769" s="17">
        <v>0.36290801708101306</v>
      </c>
    </row>
    <row r="770" spans="1:2" x14ac:dyDescent="0.2">
      <c r="A770" s="17">
        <v>7.68</v>
      </c>
      <c r="B770" s="17">
        <v>0.36437138751553177</v>
      </c>
    </row>
    <row r="771" spans="1:2" x14ac:dyDescent="0.2">
      <c r="A771" s="17">
        <v>7.69</v>
      </c>
      <c r="B771" s="17">
        <v>0.36583804888747767</v>
      </c>
    </row>
    <row r="772" spans="1:2" x14ac:dyDescent="0.2">
      <c r="A772" s="17">
        <v>7.7</v>
      </c>
      <c r="B772" s="17">
        <v>0.36730799862006924</v>
      </c>
    </row>
    <row r="773" spans="1:2" x14ac:dyDescent="0.2">
      <c r="A773" s="17">
        <v>7.71</v>
      </c>
      <c r="B773" s="17">
        <v>0.36878123413652497</v>
      </c>
    </row>
    <row r="774" spans="1:2" x14ac:dyDescent="0.2">
      <c r="A774" s="17">
        <v>7.72</v>
      </c>
      <c r="B774" s="17">
        <v>0.37025775286006385</v>
      </c>
    </row>
    <row r="775" spans="1:2" x14ac:dyDescent="0.2">
      <c r="A775" s="17">
        <v>7.73</v>
      </c>
      <c r="B775" s="17">
        <v>0.37173755221390403</v>
      </c>
    </row>
    <row r="776" spans="1:2" x14ac:dyDescent="0.2">
      <c r="A776" s="17">
        <v>7.74</v>
      </c>
      <c r="B776" s="17">
        <v>0.37322062962126434</v>
      </c>
    </row>
    <row r="777" spans="1:2" x14ac:dyDescent="0.2">
      <c r="A777" s="17">
        <v>7.75</v>
      </c>
      <c r="B777" s="17">
        <v>0.37470698250536388</v>
      </c>
    </row>
    <row r="778" spans="1:2" x14ac:dyDescent="0.2">
      <c r="A778" s="17">
        <v>7.76</v>
      </c>
      <c r="B778" s="17">
        <v>0.37619660828942059</v>
      </c>
    </row>
    <row r="779" spans="1:2" x14ac:dyDescent="0.2">
      <c r="A779" s="17">
        <v>7.77</v>
      </c>
      <c r="B779" s="17">
        <v>0.37768950439665344</v>
      </c>
    </row>
    <row r="780" spans="1:2" x14ac:dyDescent="0.2">
      <c r="A780" s="17">
        <v>7.78</v>
      </c>
      <c r="B780" s="17">
        <v>0.37918566825028116</v>
      </c>
    </row>
    <row r="781" spans="1:2" x14ac:dyDescent="0.2">
      <c r="A781" s="17">
        <v>7.79</v>
      </c>
      <c r="B781" s="17">
        <v>0.3806850972735219</v>
      </c>
    </row>
    <row r="782" spans="1:2" x14ac:dyDescent="0.2">
      <c r="A782" s="17">
        <v>7.8</v>
      </c>
      <c r="B782" s="17">
        <v>0.3821877888895947</v>
      </c>
    </row>
    <row r="783" spans="1:2" x14ac:dyDescent="0.2">
      <c r="A783" s="17">
        <v>7.81</v>
      </c>
      <c r="B783" s="17">
        <v>0.38369374052171834</v>
      </c>
    </row>
    <row r="784" spans="1:2" x14ac:dyDescent="0.2">
      <c r="A784" s="17">
        <v>7.82</v>
      </c>
      <c r="B784" s="17">
        <v>0.38520294959311113</v>
      </c>
    </row>
    <row r="785" spans="1:2" x14ac:dyDescent="0.2">
      <c r="A785" s="17">
        <v>7.83</v>
      </c>
      <c r="B785" s="17">
        <v>0.38671541352699174</v>
      </c>
    </row>
    <row r="786" spans="1:2" x14ac:dyDescent="0.2">
      <c r="A786" s="17">
        <v>7.84</v>
      </c>
      <c r="B786" s="17">
        <v>0.38823112974657875</v>
      </c>
    </row>
    <row r="787" spans="1:2" x14ac:dyDescent="0.2">
      <c r="A787" s="17">
        <v>7.85</v>
      </c>
      <c r="B787" s="17">
        <v>0.389750095675091</v>
      </c>
    </row>
    <row r="788" spans="1:2" x14ac:dyDescent="0.2">
      <c r="A788" s="17">
        <v>7.86</v>
      </c>
      <c r="B788" s="17">
        <v>0.39127230873574692</v>
      </c>
    </row>
    <row r="789" spans="1:2" x14ac:dyDescent="0.2">
      <c r="A789" s="17">
        <v>7.87</v>
      </c>
      <c r="B789" s="17">
        <v>0.39279776635176522</v>
      </c>
    </row>
    <row r="790" spans="1:2" x14ac:dyDescent="0.2">
      <c r="A790" s="17">
        <v>7.88</v>
      </c>
      <c r="B790" s="17">
        <v>0.39432646594636434</v>
      </c>
    </row>
    <row r="791" spans="1:2" x14ac:dyDescent="0.2">
      <c r="A791" s="17">
        <v>7.89</v>
      </c>
      <c r="B791" s="17">
        <v>0.39585840494276314</v>
      </c>
    </row>
    <row r="792" spans="1:2" x14ac:dyDescent="0.2">
      <c r="A792" s="17">
        <v>7.9</v>
      </c>
      <c r="B792" s="17">
        <v>0.39739358076418058</v>
      </c>
    </row>
    <row r="793" spans="1:2" x14ac:dyDescent="0.2">
      <c r="A793" s="17">
        <v>7.91</v>
      </c>
      <c r="B793" s="17">
        <v>0.39893199083383452</v>
      </c>
    </row>
    <row r="794" spans="1:2" x14ac:dyDescent="0.2">
      <c r="A794" s="17">
        <v>7.92</v>
      </c>
      <c r="B794" s="17">
        <v>0.40047363257494412</v>
      </c>
    </row>
    <row r="795" spans="1:2" x14ac:dyDescent="0.2">
      <c r="A795" s="17">
        <v>7.93</v>
      </c>
      <c r="B795" s="17">
        <v>0.40201850341072792</v>
      </c>
    </row>
    <row r="796" spans="1:2" x14ac:dyDescent="0.2">
      <c r="A796" s="17">
        <v>7.94</v>
      </c>
      <c r="B796" s="17">
        <v>0.4035666007644042</v>
      </c>
    </row>
    <row r="797" spans="1:2" x14ac:dyDescent="0.2">
      <c r="A797" s="17">
        <v>7.95</v>
      </c>
      <c r="B797" s="17">
        <v>0.40511792205919206</v>
      </c>
    </row>
    <row r="798" spans="1:2" x14ac:dyDescent="0.2">
      <c r="A798" s="17">
        <v>7.96</v>
      </c>
      <c r="B798" s="17">
        <v>0.40667246471830987</v>
      </c>
    </row>
    <row r="799" spans="1:2" x14ac:dyDescent="0.2">
      <c r="A799" s="17">
        <v>7.97</v>
      </c>
      <c r="B799" s="17">
        <v>0.4082302261649764</v>
      </c>
    </row>
    <row r="800" spans="1:2" x14ac:dyDescent="0.2">
      <c r="A800" s="17">
        <v>7.98</v>
      </c>
      <c r="B800" s="17">
        <v>0.40979120382241024</v>
      </c>
    </row>
    <row r="801" spans="1:2" x14ac:dyDescent="0.2">
      <c r="A801" s="17">
        <v>7.99</v>
      </c>
      <c r="B801" s="17">
        <v>0.4113553951138299</v>
      </c>
    </row>
    <row r="802" spans="1:2" x14ac:dyDescent="0.2">
      <c r="A802" s="17">
        <v>8</v>
      </c>
      <c r="B802" s="17">
        <v>0.41292279746245397</v>
      </c>
    </row>
    <row r="803" spans="1:2" x14ac:dyDescent="0.2">
      <c r="A803" s="17">
        <v>8.01</v>
      </c>
      <c r="B803" s="17">
        <v>0.4144934048143103</v>
      </c>
    </row>
    <row r="804" spans="1:2" x14ac:dyDescent="0.2">
      <c r="A804" s="17">
        <v>8.02</v>
      </c>
      <c r="B804" s="17">
        <v>0.41606719720666291</v>
      </c>
    </row>
    <row r="805" spans="1:2" x14ac:dyDescent="0.2">
      <c r="A805" s="17">
        <v>8.0299999999999994</v>
      </c>
      <c r="B805" s="17">
        <v>0.41764415119958442</v>
      </c>
    </row>
    <row r="806" spans="1:2" x14ac:dyDescent="0.2">
      <c r="A806" s="17">
        <v>8.0399999999999991</v>
      </c>
      <c r="B806" s="17">
        <v>0.41922424335314812</v>
      </c>
    </row>
    <row r="807" spans="1:2" x14ac:dyDescent="0.2">
      <c r="A807" s="17">
        <v>8.0500000000000007</v>
      </c>
      <c r="B807" s="17">
        <v>0.42080745022742616</v>
      </c>
    </row>
    <row r="808" spans="1:2" x14ac:dyDescent="0.2">
      <c r="A808" s="17">
        <v>8.06</v>
      </c>
      <c r="B808" s="17">
        <v>0.42239374838249216</v>
      </c>
    </row>
    <row r="809" spans="1:2" x14ac:dyDescent="0.2">
      <c r="A809" s="17">
        <v>8.07</v>
      </c>
      <c r="B809" s="17">
        <v>0.42398311437841896</v>
      </c>
    </row>
    <row r="810" spans="1:2" x14ac:dyDescent="0.2">
      <c r="A810" s="17">
        <v>8.08</v>
      </c>
      <c r="B810" s="17">
        <v>0.42557552477527921</v>
      </c>
    </row>
    <row r="811" spans="1:2" x14ac:dyDescent="0.2">
      <c r="A811" s="17">
        <v>8.09</v>
      </c>
      <c r="B811" s="17">
        <v>0.42717095613314576</v>
      </c>
    </row>
    <row r="812" spans="1:2" x14ac:dyDescent="0.2">
      <c r="A812" s="17">
        <v>8.1</v>
      </c>
      <c r="B812" s="17">
        <v>0.428769385012092</v>
      </c>
    </row>
    <row r="813" spans="1:2" x14ac:dyDescent="0.2">
      <c r="A813" s="17">
        <v>8.11</v>
      </c>
      <c r="B813" s="17">
        <v>0.43037078797219031</v>
      </c>
    </row>
    <row r="814" spans="1:2" x14ac:dyDescent="0.2">
      <c r="A814" s="17">
        <v>8.1199999999999992</v>
      </c>
      <c r="B814" s="17">
        <v>0.43197514157351469</v>
      </c>
    </row>
    <row r="815" spans="1:2" x14ac:dyDescent="0.2">
      <c r="A815" s="17">
        <v>8.1300000000000008</v>
      </c>
      <c r="B815" s="17">
        <v>0.43358242237613642</v>
      </c>
    </row>
    <row r="816" spans="1:2" x14ac:dyDescent="0.2">
      <c r="A816" s="17">
        <v>8.14</v>
      </c>
      <c r="B816" s="17">
        <v>0.43519260694012946</v>
      </c>
    </row>
    <row r="817" spans="1:2" x14ac:dyDescent="0.2">
      <c r="A817" s="17">
        <v>8.15</v>
      </c>
      <c r="B817" s="17">
        <v>0.43680567182556679</v>
      </c>
    </row>
    <row r="818" spans="1:2" x14ac:dyDescent="0.2">
      <c r="A818" s="17">
        <v>8.16</v>
      </c>
      <c r="B818" s="17">
        <v>0.43842159359252031</v>
      </c>
    </row>
    <row r="819" spans="1:2" x14ac:dyDescent="0.2">
      <c r="A819" s="17">
        <v>8.17</v>
      </c>
      <c r="B819" s="17">
        <v>0.44004034880106402</v>
      </c>
    </row>
    <row r="820" spans="1:2" x14ac:dyDescent="0.2">
      <c r="A820" s="17">
        <v>8.18</v>
      </c>
      <c r="B820" s="17">
        <v>0.44166191401127075</v>
      </c>
    </row>
    <row r="821" spans="1:2" x14ac:dyDescent="0.2">
      <c r="A821" s="17">
        <v>8.19</v>
      </c>
      <c r="B821" s="17">
        <v>0.44328626578321334</v>
      </c>
    </row>
    <row r="822" spans="1:2" x14ac:dyDescent="0.2">
      <c r="A822" s="17">
        <v>8.1999999999999993</v>
      </c>
      <c r="B822" s="17">
        <v>0.44491338067696418</v>
      </c>
    </row>
    <row r="823" spans="1:2" x14ac:dyDescent="0.2">
      <c r="A823" s="17">
        <v>8.2100000000000009</v>
      </c>
      <c r="B823" s="17">
        <v>0.4465432352525967</v>
      </c>
    </row>
    <row r="824" spans="1:2" x14ac:dyDescent="0.2">
      <c r="A824" s="17">
        <v>8.2200000000000006</v>
      </c>
      <c r="B824" s="17">
        <v>0.44817580607018354</v>
      </c>
    </row>
    <row r="825" spans="1:2" x14ac:dyDescent="0.2">
      <c r="A825" s="17">
        <v>8.23</v>
      </c>
      <c r="B825" s="17">
        <v>0.44981106968979795</v>
      </c>
    </row>
    <row r="826" spans="1:2" x14ac:dyDescent="0.2">
      <c r="A826" s="17">
        <v>8.24</v>
      </c>
      <c r="B826" s="17">
        <v>0.45144900267151233</v>
      </c>
    </row>
    <row r="827" spans="1:2" x14ac:dyDescent="0.2">
      <c r="A827" s="17">
        <v>8.25</v>
      </c>
      <c r="B827" s="17">
        <v>0.45308958157539997</v>
      </c>
    </row>
    <row r="828" spans="1:2" x14ac:dyDescent="0.2">
      <c r="A828" s="17">
        <v>8.26</v>
      </c>
      <c r="B828" s="17">
        <v>0.45473278296153397</v>
      </c>
    </row>
    <row r="829" spans="1:2" x14ac:dyDescent="0.2">
      <c r="A829" s="17">
        <v>8.27</v>
      </c>
      <c r="B829" s="17">
        <v>0.45637858338998666</v>
      </c>
    </row>
    <row r="830" spans="1:2" x14ac:dyDescent="0.2">
      <c r="A830" s="17">
        <v>8.2799999999999994</v>
      </c>
      <c r="B830" s="17">
        <v>0.45802695942083166</v>
      </c>
    </row>
    <row r="831" spans="1:2" x14ac:dyDescent="0.2">
      <c r="A831" s="17">
        <v>8.2899999999999991</v>
      </c>
      <c r="B831" s="17">
        <v>0.45967788761414152</v>
      </c>
    </row>
    <row r="832" spans="1:2" x14ac:dyDescent="0.2">
      <c r="A832" s="17">
        <v>8.3000000000000007</v>
      </c>
      <c r="B832" s="17">
        <v>0.46133134452998892</v>
      </c>
    </row>
    <row r="833" spans="1:2" x14ac:dyDescent="0.2">
      <c r="A833" s="17">
        <v>8.31</v>
      </c>
      <c r="B833" s="17">
        <v>0.46298730672844685</v>
      </c>
    </row>
    <row r="834" spans="1:2" x14ac:dyDescent="0.2">
      <c r="A834" s="17">
        <v>8.32</v>
      </c>
      <c r="B834" s="17">
        <v>0.46464575076958858</v>
      </c>
    </row>
    <row r="835" spans="1:2" x14ac:dyDescent="0.2">
      <c r="A835" s="17">
        <v>8.33</v>
      </c>
      <c r="B835" s="17">
        <v>0.4663066532134868</v>
      </c>
    </row>
    <row r="836" spans="1:2" x14ac:dyDescent="0.2">
      <c r="A836" s="17">
        <v>8.34</v>
      </c>
      <c r="B836" s="17">
        <v>0.4679699906202146</v>
      </c>
    </row>
    <row r="837" spans="1:2" x14ac:dyDescent="0.2">
      <c r="A837" s="17">
        <v>8.35</v>
      </c>
      <c r="B837" s="17">
        <v>0.46963573954984494</v>
      </c>
    </row>
    <row r="838" spans="1:2" x14ac:dyDescent="0.2">
      <c r="A838" s="17">
        <v>8.36</v>
      </c>
      <c r="B838" s="17">
        <v>0.47130387656245021</v>
      </c>
    </row>
    <row r="839" spans="1:2" x14ac:dyDescent="0.2">
      <c r="A839" s="17">
        <v>8.3699999999999992</v>
      </c>
      <c r="B839" s="17">
        <v>0.47297437821810423</v>
      </c>
    </row>
    <row r="840" spans="1:2" x14ac:dyDescent="0.2">
      <c r="A840" s="17">
        <v>8.3800000000000008</v>
      </c>
      <c r="B840" s="17">
        <v>0.47464722107687901</v>
      </c>
    </row>
    <row r="841" spans="1:2" x14ac:dyDescent="0.2">
      <c r="A841" s="17">
        <v>8.39</v>
      </c>
      <c r="B841" s="17">
        <v>0.47632238169884794</v>
      </c>
    </row>
    <row r="842" spans="1:2" x14ac:dyDescent="0.2">
      <c r="A842" s="17">
        <v>8.4</v>
      </c>
      <c r="B842" s="17">
        <v>0.47799983664408341</v>
      </c>
    </row>
    <row r="843" spans="1:2" x14ac:dyDescent="0.2">
      <c r="A843" s="17">
        <v>8.41</v>
      </c>
      <c r="B843" s="17">
        <v>0.47967956247265925</v>
      </c>
    </row>
    <row r="844" spans="1:2" x14ac:dyDescent="0.2">
      <c r="A844" s="17">
        <v>8.42</v>
      </c>
      <c r="B844" s="17">
        <v>0.48136153574464774</v>
      </c>
    </row>
    <row r="845" spans="1:2" x14ac:dyDescent="0.2">
      <c r="A845" s="17">
        <v>8.43</v>
      </c>
      <c r="B845" s="17">
        <v>0.48304573302012177</v>
      </c>
    </row>
    <row r="846" spans="1:2" x14ac:dyDescent="0.2">
      <c r="A846" s="17">
        <v>8.44</v>
      </c>
      <c r="B846" s="17">
        <v>0.48473213085915479</v>
      </c>
    </row>
    <row r="847" spans="1:2" x14ac:dyDescent="0.2">
      <c r="A847" s="17">
        <v>8.4499999999999993</v>
      </c>
      <c r="B847" s="17">
        <v>0.4864207058218189</v>
      </c>
    </row>
    <row r="848" spans="1:2" x14ac:dyDescent="0.2">
      <c r="A848" s="17">
        <v>8.4600000000000009</v>
      </c>
      <c r="B848" s="17">
        <v>0.48811143446818828</v>
      </c>
    </row>
    <row r="849" spans="1:2" x14ac:dyDescent="0.2">
      <c r="A849" s="17">
        <v>8.4700000000000006</v>
      </c>
      <c r="B849" s="17">
        <v>0.48980429335833453</v>
      </c>
    </row>
    <row r="850" spans="1:2" x14ac:dyDescent="0.2">
      <c r="A850" s="17">
        <v>8.48</v>
      </c>
      <c r="B850" s="17">
        <v>0.49149925905233105</v>
      </c>
    </row>
    <row r="851" spans="1:2" x14ac:dyDescent="0.2">
      <c r="A851" s="17">
        <v>8.49</v>
      </c>
      <c r="B851" s="17">
        <v>0.49319630811025067</v>
      </c>
    </row>
    <row r="852" spans="1:2" x14ac:dyDescent="0.2">
      <c r="A852" s="17">
        <v>8.5</v>
      </c>
      <c r="B852" s="17">
        <v>0.49489541709216678</v>
      </c>
    </row>
    <row r="853" spans="1:2" x14ac:dyDescent="0.2">
      <c r="A853" s="17">
        <v>8.51</v>
      </c>
      <c r="B853" s="17">
        <v>0.49659655861224766</v>
      </c>
    </row>
    <row r="854" spans="1:2" x14ac:dyDescent="0.2">
      <c r="A854" s="17">
        <v>8.52</v>
      </c>
      <c r="B854" s="17">
        <v>0.49829968950104475</v>
      </c>
    </row>
    <row r="855" spans="1:2" x14ac:dyDescent="0.2">
      <c r="A855" s="17">
        <v>8.5299999999999994</v>
      </c>
      <c r="B855" s="17">
        <v>0.50000476264320581</v>
      </c>
    </row>
    <row r="856" spans="1:2" x14ac:dyDescent="0.2">
      <c r="A856" s="17">
        <v>8.5399999999999991</v>
      </c>
      <c r="B856" s="17">
        <v>0.50171173092337873</v>
      </c>
    </row>
    <row r="857" spans="1:2" x14ac:dyDescent="0.2">
      <c r="A857" s="17">
        <v>8.5500000000000007</v>
      </c>
      <c r="B857" s="17">
        <v>0.50342054722621021</v>
      </c>
    </row>
    <row r="858" spans="1:2" x14ac:dyDescent="0.2">
      <c r="A858" s="17">
        <v>8.56</v>
      </c>
      <c r="B858" s="17">
        <v>0.50513116443634776</v>
      </c>
    </row>
    <row r="859" spans="1:2" x14ac:dyDescent="0.2">
      <c r="A859" s="17">
        <v>8.57</v>
      </c>
      <c r="B859" s="17">
        <v>0.50684353543843896</v>
      </c>
    </row>
    <row r="860" spans="1:2" x14ac:dyDescent="0.2">
      <c r="A860" s="17">
        <v>8.58</v>
      </c>
      <c r="B860" s="17">
        <v>0.50855761311713144</v>
      </c>
    </row>
    <row r="861" spans="1:2" x14ac:dyDescent="0.2">
      <c r="A861" s="17">
        <v>8.59</v>
      </c>
      <c r="B861" s="17">
        <v>0.51027335035707233</v>
      </c>
    </row>
    <row r="862" spans="1:2" x14ac:dyDescent="0.2">
      <c r="A862" s="17">
        <v>8.6</v>
      </c>
      <c r="B862" s="17">
        <v>0.51199070004290903</v>
      </c>
    </row>
    <row r="863" spans="1:2" x14ac:dyDescent="0.2">
      <c r="A863" s="17">
        <v>8.61</v>
      </c>
      <c r="B863" s="17">
        <v>0.51370961505928914</v>
      </c>
    </row>
    <row r="864" spans="1:2" x14ac:dyDescent="0.2">
      <c r="A864" s="17">
        <v>8.6199999999999992</v>
      </c>
      <c r="B864" s="17">
        <v>0.51543004829086037</v>
      </c>
    </row>
    <row r="865" spans="1:2" x14ac:dyDescent="0.2">
      <c r="A865" s="17">
        <v>8.6300000000000008</v>
      </c>
      <c r="B865" s="17">
        <v>0.51715195262226943</v>
      </c>
    </row>
    <row r="866" spans="1:2" x14ac:dyDescent="0.2">
      <c r="A866" s="17">
        <v>8.64</v>
      </c>
      <c r="B866" s="17">
        <v>0.51887528093816437</v>
      </c>
    </row>
    <row r="867" spans="1:2" x14ac:dyDescent="0.2">
      <c r="A867" s="17">
        <v>8.65</v>
      </c>
      <c r="B867" s="17">
        <v>0.52059998612319236</v>
      </c>
    </row>
    <row r="868" spans="1:2" x14ac:dyDescent="0.2">
      <c r="A868" s="17">
        <v>8.66</v>
      </c>
      <c r="B868" s="17">
        <v>0.52232602106200088</v>
      </c>
    </row>
    <row r="869" spans="1:2" x14ac:dyDescent="0.2">
      <c r="A869" s="17">
        <v>8.67</v>
      </c>
      <c r="B869" s="17">
        <v>0.52405333863923742</v>
      </c>
    </row>
    <row r="870" spans="1:2" x14ac:dyDescent="0.2">
      <c r="A870" s="17">
        <v>8.68</v>
      </c>
      <c r="B870" s="17">
        <v>0.52578189173954937</v>
      </c>
    </row>
    <row r="871" spans="1:2" x14ac:dyDescent="0.2">
      <c r="A871" s="17">
        <v>8.69</v>
      </c>
      <c r="B871" s="17">
        <v>0.52751163324758399</v>
      </c>
    </row>
    <row r="872" spans="1:2" x14ac:dyDescent="0.2">
      <c r="A872" s="17">
        <v>8.6999999999999993</v>
      </c>
      <c r="B872" s="17">
        <v>0.52924251604798966</v>
      </c>
    </row>
    <row r="873" spans="1:2" x14ac:dyDescent="0.2">
      <c r="A873" s="17">
        <v>8.7100000000000009</v>
      </c>
      <c r="B873" s="17">
        <v>0.53097449302541222</v>
      </c>
    </row>
    <row r="874" spans="1:2" x14ac:dyDescent="0.2">
      <c r="A874" s="17">
        <v>8.7200000000000006</v>
      </c>
      <c r="B874" s="17">
        <v>0.53270751706450026</v>
      </c>
    </row>
    <row r="875" spans="1:2" x14ac:dyDescent="0.2">
      <c r="A875" s="17">
        <v>8.73</v>
      </c>
      <c r="B875" s="17">
        <v>0.53444154104990038</v>
      </c>
    </row>
    <row r="876" spans="1:2" x14ac:dyDescent="0.2">
      <c r="A876" s="17">
        <v>8.74</v>
      </c>
      <c r="B876" s="17">
        <v>0.53617651786626075</v>
      </c>
    </row>
    <row r="877" spans="1:2" x14ac:dyDescent="0.2">
      <c r="A877" s="17">
        <v>8.75</v>
      </c>
      <c r="B877" s="17">
        <v>0.53791240039822863</v>
      </c>
    </row>
    <row r="878" spans="1:2" x14ac:dyDescent="0.2">
      <c r="A878" s="17">
        <v>8.76</v>
      </c>
      <c r="B878" s="17">
        <v>0.5396491415304514</v>
      </c>
    </row>
    <row r="879" spans="1:2" x14ac:dyDescent="0.2">
      <c r="A879" s="17">
        <v>8.77</v>
      </c>
      <c r="B879" s="17">
        <v>0.54138669414757623</v>
      </c>
    </row>
    <row r="880" spans="1:2" x14ac:dyDescent="0.2">
      <c r="A880" s="17">
        <v>8.7799999999999994</v>
      </c>
      <c r="B880" s="17">
        <v>0.54312501113425105</v>
      </c>
    </row>
    <row r="881" spans="1:2" x14ac:dyDescent="0.2">
      <c r="A881" s="17">
        <v>8.7899999999999991</v>
      </c>
      <c r="B881" s="17">
        <v>0.54486404537512312</v>
      </c>
    </row>
    <row r="882" spans="1:2" x14ac:dyDescent="0.2">
      <c r="A882" s="17">
        <v>8.8000000000000007</v>
      </c>
      <c r="B882" s="17">
        <v>0.54660374975483961</v>
      </c>
    </row>
    <row r="883" spans="1:2" x14ac:dyDescent="0.2">
      <c r="A883" s="17">
        <v>8.81</v>
      </c>
      <c r="B883" s="17">
        <v>0.54834407715804789</v>
      </c>
    </row>
    <row r="884" spans="1:2" x14ac:dyDescent="0.2">
      <c r="A884" s="17">
        <v>8.82</v>
      </c>
      <c r="B884" s="17">
        <v>0.5500849804693958</v>
      </c>
    </row>
    <row r="885" spans="1:2" x14ac:dyDescent="0.2">
      <c r="A885" s="17">
        <v>8.83</v>
      </c>
      <c r="B885" s="17">
        <v>0.55182641257353038</v>
      </c>
    </row>
    <row r="886" spans="1:2" x14ac:dyDescent="0.2">
      <c r="A886" s="17">
        <v>8.84</v>
      </c>
      <c r="B886" s="17">
        <v>0.55356832635509945</v>
      </c>
    </row>
    <row r="887" spans="1:2" x14ac:dyDescent="0.2">
      <c r="A887" s="17">
        <v>8.85</v>
      </c>
      <c r="B887" s="17">
        <v>0.55531067469875062</v>
      </c>
    </row>
    <row r="888" spans="1:2" x14ac:dyDescent="0.2">
      <c r="A888" s="17">
        <v>8.86</v>
      </c>
      <c r="B888" s="17">
        <v>0.55705341048913037</v>
      </c>
    </row>
    <row r="889" spans="1:2" x14ac:dyDescent="0.2">
      <c r="A889" s="17">
        <v>8.8699999999999992</v>
      </c>
      <c r="B889" s="17">
        <v>0.55879648661088721</v>
      </c>
    </row>
    <row r="890" spans="1:2" x14ac:dyDescent="0.2">
      <c r="A890" s="17">
        <v>8.8800000000000008</v>
      </c>
      <c r="B890" s="17">
        <v>0.56053985594866773</v>
      </c>
    </row>
    <row r="891" spans="1:2" x14ac:dyDescent="0.2">
      <c r="A891" s="17">
        <v>8.89</v>
      </c>
      <c r="B891" s="17">
        <v>0.56228347138711987</v>
      </c>
    </row>
    <row r="892" spans="1:2" x14ac:dyDescent="0.2">
      <c r="A892" s="17">
        <v>8.9</v>
      </c>
      <c r="B892" s="17">
        <v>0.56402728581089068</v>
      </c>
    </row>
    <row r="893" spans="1:2" x14ac:dyDescent="0.2">
      <c r="A893" s="17">
        <v>8.91</v>
      </c>
      <c r="B893" s="17">
        <v>0.56577125210462786</v>
      </c>
    </row>
    <row r="894" spans="1:2" x14ac:dyDescent="0.2">
      <c r="A894" s="17">
        <v>8.92</v>
      </c>
      <c r="B894" s="17">
        <v>0.56751532315297915</v>
      </c>
    </row>
    <row r="895" spans="1:2" x14ac:dyDescent="0.2">
      <c r="A895" s="17">
        <v>8.93</v>
      </c>
      <c r="B895" s="17">
        <v>0.56925945184059146</v>
      </c>
    </row>
    <row r="896" spans="1:2" x14ac:dyDescent="0.2">
      <c r="A896" s="17">
        <v>8.94</v>
      </c>
      <c r="B896" s="17">
        <v>0.57100359105211218</v>
      </c>
    </row>
    <row r="897" spans="1:2" x14ac:dyDescent="0.2">
      <c r="A897" s="17">
        <v>8.9499999999999993</v>
      </c>
      <c r="B897" s="17">
        <v>0.57274769367218936</v>
      </c>
    </row>
    <row r="898" spans="1:2" x14ac:dyDescent="0.2">
      <c r="A898" s="17">
        <v>8.9600000000000009</v>
      </c>
      <c r="B898" s="17">
        <v>0.57449171258546994</v>
      </c>
    </row>
    <row r="899" spans="1:2" x14ac:dyDescent="0.2">
      <c r="A899" s="17">
        <v>8.9700000000000006</v>
      </c>
      <c r="B899" s="17">
        <v>0.57623560067660118</v>
      </c>
    </row>
    <row r="900" spans="1:2" x14ac:dyDescent="0.2">
      <c r="A900" s="17">
        <v>8.98</v>
      </c>
      <c r="B900" s="17">
        <v>0.57797931083023091</v>
      </c>
    </row>
    <row r="901" spans="1:2" x14ac:dyDescent="0.2">
      <c r="A901" s="17">
        <v>8.99</v>
      </c>
      <c r="B901" s="17">
        <v>0.57972279593100617</v>
      </c>
    </row>
    <row r="902" spans="1:2" x14ac:dyDescent="0.2">
      <c r="A902" s="17">
        <v>9</v>
      </c>
      <c r="B902" s="17">
        <v>0.58146600886357502</v>
      </c>
    </row>
    <row r="903" spans="1:2" x14ac:dyDescent="0.2">
      <c r="A903" s="17">
        <v>9.01</v>
      </c>
      <c r="B903" s="17">
        <v>0.58320889634178907</v>
      </c>
    </row>
    <row r="904" spans="1:2" x14ac:dyDescent="0.2">
      <c r="A904" s="17">
        <v>9.02</v>
      </c>
      <c r="B904" s="17">
        <v>0.58495138039631955</v>
      </c>
    </row>
    <row r="905" spans="1:2" x14ac:dyDescent="0.2">
      <c r="A905" s="17">
        <v>9.0299999999999994</v>
      </c>
      <c r="B905" s="17">
        <v>0.58669337688704237</v>
      </c>
    </row>
    <row r="906" spans="1:2" x14ac:dyDescent="0.2">
      <c r="A906" s="17">
        <v>9.0399999999999991</v>
      </c>
      <c r="B906" s="17">
        <v>0.58843480167383366</v>
      </c>
    </row>
    <row r="907" spans="1:2" x14ac:dyDescent="0.2">
      <c r="A907" s="17">
        <v>9.0500000000000007</v>
      </c>
      <c r="B907" s="17">
        <v>0.59017557061656867</v>
      </c>
    </row>
    <row r="908" spans="1:2" x14ac:dyDescent="0.2">
      <c r="A908" s="17">
        <v>9.06</v>
      </c>
      <c r="B908" s="17">
        <v>0.59191559957512319</v>
      </c>
    </row>
    <row r="909" spans="1:2" x14ac:dyDescent="0.2">
      <c r="A909" s="17">
        <v>9.07</v>
      </c>
      <c r="B909" s="17">
        <v>0.59365480440937368</v>
      </c>
    </row>
    <row r="910" spans="1:2" x14ac:dyDescent="0.2">
      <c r="A910" s="17">
        <v>9.08</v>
      </c>
      <c r="B910" s="17">
        <v>0.59539310097919562</v>
      </c>
    </row>
    <row r="911" spans="1:2" x14ac:dyDescent="0.2">
      <c r="A911" s="17">
        <v>9.09</v>
      </c>
      <c r="B911" s="17">
        <v>0.59713040514446458</v>
      </c>
    </row>
    <row r="912" spans="1:2" x14ac:dyDescent="0.2">
      <c r="A912" s="17">
        <v>9.1</v>
      </c>
      <c r="B912" s="17">
        <v>0.59886663276505681</v>
      </c>
    </row>
    <row r="913" spans="1:2" x14ac:dyDescent="0.2">
      <c r="A913" s="17">
        <v>9.11</v>
      </c>
      <c r="B913" s="17">
        <v>0.60060169970084809</v>
      </c>
    </row>
    <row r="914" spans="1:2" x14ac:dyDescent="0.2">
      <c r="A914" s="17">
        <v>9.1199999999999992</v>
      </c>
      <c r="B914" s="17">
        <v>0.60233552181171446</v>
      </c>
    </row>
    <row r="915" spans="1:2" x14ac:dyDescent="0.2">
      <c r="A915" s="17">
        <v>9.1300000000000008</v>
      </c>
      <c r="B915" s="17">
        <v>0.60406801495753115</v>
      </c>
    </row>
    <row r="916" spans="1:2" x14ac:dyDescent="0.2">
      <c r="A916" s="17">
        <v>9.14</v>
      </c>
      <c r="B916" s="17">
        <v>0.60579909499817408</v>
      </c>
    </row>
    <row r="917" spans="1:2" x14ac:dyDescent="0.2">
      <c r="A917" s="17">
        <v>9.15</v>
      </c>
      <c r="B917" s="17">
        <v>0.60752867779351938</v>
      </c>
    </row>
    <row r="918" spans="1:2" x14ac:dyDescent="0.2">
      <c r="A918" s="17">
        <v>9.16</v>
      </c>
      <c r="B918" s="17">
        <v>0.60925667920344273</v>
      </c>
    </row>
    <row r="919" spans="1:2" x14ac:dyDescent="0.2">
      <c r="A919" s="17">
        <v>9.17</v>
      </c>
      <c r="B919" s="17">
        <v>0.61098301508782049</v>
      </c>
    </row>
    <row r="920" spans="1:2" x14ac:dyDescent="0.2">
      <c r="A920" s="17">
        <v>9.18</v>
      </c>
      <c r="B920" s="17">
        <v>0.61270760130652746</v>
      </c>
    </row>
    <row r="921" spans="1:2" x14ac:dyDescent="0.2">
      <c r="A921" s="17">
        <v>9.19</v>
      </c>
      <c r="B921" s="17">
        <v>0.61443035371944021</v>
      </c>
    </row>
    <row r="922" spans="1:2" x14ac:dyDescent="0.2">
      <c r="A922" s="17">
        <v>9.1999999999999993</v>
      </c>
      <c r="B922" s="17">
        <v>0.61615118818643488</v>
      </c>
    </row>
    <row r="923" spans="1:2" x14ac:dyDescent="0.2">
      <c r="A923" s="17">
        <v>9.2100000000000009</v>
      </c>
      <c r="B923" s="17">
        <v>0.61787002056738638</v>
      </c>
    </row>
    <row r="924" spans="1:2" x14ac:dyDescent="0.2">
      <c r="A924" s="17">
        <v>9.2200000000000006</v>
      </c>
      <c r="B924" s="17">
        <v>0.61958676672217083</v>
      </c>
    </row>
    <row r="925" spans="1:2" x14ac:dyDescent="0.2">
      <c r="A925" s="17">
        <v>9.23</v>
      </c>
      <c r="B925" s="17">
        <v>0.62130134251066449</v>
      </c>
    </row>
    <row r="926" spans="1:2" x14ac:dyDescent="0.2">
      <c r="A926" s="17">
        <v>9.24</v>
      </c>
      <c r="B926" s="17">
        <v>0.62301366379274281</v>
      </c>
    </row>
    <row r="927" spans="1:2" x14ac:dyDescent="0.2">
      <c r="A927" s="17">
        <v>9.25</v>
      </c>
      <c r="B927" s="17">
        <v>0.62472364642828149</v>
      </c>
    </row>
    <row r="928" spans="1:2" x14ac:dyDescent="0.2">
      <c r="A928" s="17">
        <v>9.26</v>
      </c>
      <c r="B928" s="17">
        <v>0.62643120627715698</v>
      </c>
    </row>
    <row r="929" spans="1:2" x14ac:dyDescent="0.2">
      <c r="A929" s="17">
        <v>9.27</v>
      </c>
      <c r="B929" s="17">
        <v>0.62813625919924487</v>
      </c>
    </row>
    <row r="930" spans="1:2" x14ac:dyDescent="0.2">
      <c r="A930" s="17">
        <v>9.2799999999999994</v>
      </c>
      <c r="B930" s="17">
        <v>0.6298387210544204</v>
      </c>
    </row>
    <row r="931" spans="1:2" x14ac:dyDescent="0.2">
      <c r="A931" s="17">
        <v>9.2899999999999991</v>
      </c>
      <c r="B931" s="17">
        <v>0.63153850770256026</v>
      </c>
    </row>
    <row r="932" spans="1:2" x14ac:dyDescent="0.2">
      <c r="A932" s="17">
        <v>9.3000000000000007</v>
      </c>
      <c r="B932" s="17">
        <v>0.63323553500353946</v>
      </c>
    </row>
    <row r="933" spans="1:2" x14ac:dyDescent="0.2">
      <c r="A933" s="17">
        <v>9.31</v>
      </c>
      <c r="B933" s="17">
        <v>0.63492971881723481</v>
      </c>
    </row>
    <row r="934" spans="1:2" x14ac:dyDescent="0.2">
      <c r="A934" s="17">
        <v>9.32</v>
      </c>
      <c r="B934" s="17">
        <v>0.63662097500352088</v>
      </c>
    </row>
    <row r="935" spans="1:2" x14ac:dyDescent="0.2">
      <c r="A935" s="17">
        <v>9.33</v>
      </c>
      <c r="B935" s="17">
        <v>0.63830921942227448</v>
      </c>
    </row>
    <row r="936" spans="1:2" x14ac:dyDescent="0.2">
      <c r="A936" s="17">
        <v>9.34</v>
      </c>
      <c r="B936" s="17">
        <v>0.63999436793337106</v>
      </c>
    </row>
    <row r="937" spans="1:2" x14ac:dyDescent="0.2">
      <c r="A937" s="17">
        <v>9.35</v>
      </c>
      <c r="B937" s="17">
        <v>0.64167633639668686</v>
      </c>
    </row>
    <row r="938" spans="1:2" x14ac:dyDescent="0.2">
      <c r="A938" s="17">
        <v>9.36</v>
      </c>
      <c r="B938" s="17">
        <v>0.64335504067209692</v>
      </c>
    </row>
    <row r="939" spans="1:2" x14ac:dyDescent="0.2">
      <c r="A939" s="17">
        <v>9.3699999999999992</v>
      </c>
      <c r="B939" s="17">
        <v>0.64503039661947825</v>
      </c>
    </row>
    <row r="940" spans="1:2" x14ac:dyDescent="0.2">
      <c r="A940" s="17">
        <v>9.3800000000000008</v>
      </c>
      <c r="B940" s="17">
        <v>0.64670232009870554</v>
      </c>
    </row>
    <row r="941" spans="1:2" x14ac:dyDescent="0.2">
      <c r="A941" s="17">
        <v>9.39</v>
      </c>
      <c r="B941" s="17">
        <v>0.64837072696965525</v>
      </c>
    </row>
    <row r="942" spans="1:2" x14ac:dyDescent="0.2">
      <c r="A942" s="17">
        <v>9.4</v>
      </c>
      <c r="B942" s="17">
        <v>0.65003553309220252</v>
      </c>
    </row>
    <row r="943" spans="1:2" x14ac:dyDescent="0.2">
      <c r="A943" s="17">
        <v>9.41</v>
      </c>
      <c r="B943" s="17">
        <v>0.65169665432622415</v>
      </c>
    </row>
    <row r="944" spans="1:2" x14ac:dyDescent="0.2">
      <c r="A944" s="17">
        <v>9.42</v>
      </c>
      <c r="B944" s="17">
        <v>0.65335400653159537</v>
      </c>
    </row>
    <row r="945" spans="1:2" x14ac:dyDescent="0.2">
      <c r="A945" s="17">
        <v>9.43</v>
      </c>
      <c r="B945" s="17">
        <v>0.65500750556819221</v>
      </c>
    </row>
    <row r="946" spans="1:2" x14ac:dyDescent="0.2">
      <c r="A946" s="17">
        <v>9.44</v>
      </c>
      <c r="B946" s="17">
        <v>0.65665706729589035</v>
      </c>
    </row>
    <row r="947" spans="1:2" x14ac:dyDescent="0.2">
      <c r="A947" s="17">
        <v>9.4499999999999993</v>
      </c>
      <c r="B947" s="17">
        <v>0.65830260757456582</v>
      </c>
    </row>
    <row r="948" spans="1:2" x14ac:dyDescent="0.2">
      <c r="A948" s="17">
        <v>9.4600000000000009</v>
      </c>
      <c r="B948" s="17">
        <v>0.65994404226409431</v>
      </c>
    </row>
    <row r="949" spans="1:2" x14ac:dyDescent="0.2">
      <c r="A949" s="17">
        <v>9.4700000000000006</v>
      </c>
      <c r="B949" s="17">
        <v>0.66158128722435183</v>
      </c>
    </row>
    <row r="950" spans="1:2" x14ac:dyDescent="0.2">
      <c r="A950" s="17">
        <v>9.48</v>
      </c>
      <c r="B950" s="17">
        <v>0.66321425831521374</v>
      </c>
    </row>
    <row r="951" spans="1:2" x14ac:dyDescent="0.2">
      <c r="A951" s="17">
        <v>9.49</v>
      </c>
      <c r="B951" s="17">
        <v>0.6648428713965564</v>
      </c>
    </row>
    <row r="952" spans="1:2" x14ac:dyDescent="0.2">
      <c r="A952" s="17">
        <v>9.5</v>
      </c>
      <c r="B952" s="17">
        <v>0.66646704232825549</v>
      </c>
    </row>
    <row r="953" spans="1:2" x14ac:dyDescent="0.2">
      <c r="A953" s="17">
        <v>9.51</v>
      </c>
      <c r="B953" s="17">
        <v>0.66808669661722231</v>
      </c>
    </row>
    <row r="954" spans="1:2" x14ac:dyDescent="0.2">
      <c r="A954" s="17">
        <v>9.52</v>
      </c>
      <c r="B954" s="17">
        <v>0.66970179835851151</v>
      </c>
    </row>
    <row r="955" spans="1:2" x14ac:dyDescent="0.2">
      <c r="A955" s="17">
        <v>9.5299999999999994</v>
      </c>
      <c r="B955" s="17">
        <v>0.67131232129421392</v>
      </c>
    </row>
    <row r="956" spans="1:2" x14ac:dyDescent="0.2">
      <c r="A956" s="17">
        <v>9.5399999999999991</v>
      </c>
      <c r="B956" s="17">
        <v>0.67291823916641946</v>
      </c>
    </row>
    <row r="957" spans="1:2" x14ac:dyDescent="0.2">
      <c r="A957" s="17">
        <v>9.5500000000000007</v>
      </c>
      <c r="B957" s="17">
        <v>0.67451952571721774</v>
      </c>
    </row>
    <row r="958" spans="1:2" x14ac:dyDescent="0.2">
      <c r="A958" s="17">
        <v>9.56</v>
      </c>
      <c r="B958" s="17">
        <v>0.67611615468869979</v>
      </c>
    </row>
    <row r="959" spans="1:2" x14ac:dyDescent="0.2">
      <c r="A959" s="17">
        <v>9.57</v>
      </c>
      <c r="B959" s="17">
        <v>0.67770809982295632</v>
      </c>
    </row>
    <row r="960" spans="1:2" x14ac:dyDescent="0.2">
      <c r="A960" s="17">
        <v>9.58</v>
      </c>
      <c r="B960" s="17">
        <v>0.67929533486207649</v>
      </c>
    </row>
    <row r="961" spans="1:2" x14ac:dyDescent="0.2">
      <c r="A961" s="17">
        <v>9.59</v>
      </c>
      <c r="B961" s="17">
        <v>0.68087783354815112</v>
      </c>
    </row>
    <row r="962" spans="1:2" x14ac:dyDescent="0.2">
      <c r="A962" s="17">
        <v>9.6</v>
      </c>
      <c r="B962" s="17">
        <v>0.6824555696232707</v>
      </c>
    </row>
    <row r="963" spans="1:2" x14ac:dyDescent="0.2">
      <c r="A963" s="17">
        <v>9.61</v>
      </c>
      <c r="B963" s="17">
        <v>0.68402851682952504</v>
      </c>
    </row>
    <row r="964" spans="1:2" x14ac:dyDescent="0.2">
      <c r="A964" s="17">
        <v>9.6199999999999992</v>
      </c>
      <c r="B964" s="17">
        <v>0.68559664890900529</v>
      </c>
    </row>
    <row r="965" spans="1:2" x14ac:dyDescent="0.2">
      <c r="A965" s="17">
        <v>9.6300000000000008</v>
      </c>
      <c r="B965" s="17">
        <v>0.68715993960380073</v>
      </c>
    </row>
    <row r="966" spans="1:2" x14ac:dyDescent="0.2">
      <c r="A966" s="17">
        <v>9.64</v>
      </c>
      <c r="B966" s="17">
        <v>0.68871836265600184</v>
      </c>
    </row>
    <row r="967" spans="1:2" x14ac:dyDescent="0.2">
      <c r="A967" s="17">
        <v>9.65</v>
      </c>
      <c r="B967" s="17">
        <v>0.69027189180769932</v>
      </c>
    </row>
    <row r="968" spans="1:2" x14ac:dyDescent="0.2">
      <c r="A968" s="17">
        <v>9.66</v>
      </c>
      <c r="B968" s="17">
        <v>0.69182050080098323</v>
      </c>
    </row>
    <row r="969" spans="1:2" x14ac:dyDescent="0.2">
      <c r="A969" s="17">
        <v>9.67</v>
      </c>
      <c r="B969" s="17">
        <v>0.69336416337794404</v>
      </c>
    </row>
    <row r="970" spans="1:2" x14ac:dyDescent="0.2">
      <c r="A970" s="17">
        <v>9.68</v>
      </c>
      <c r="B970" s="17">
        <v>0.69490285328067136</v>
      </c>
    </row>
    <row r="971" spans="1:2" x14ac:dyDescent="0.2">
      <c r="A971" s="17">
        <v>9.69</v>
      </c>
      <c r="B971" s="17">
        <v>0.69643654425125634</v>
      </c>
    </row>
    <row r="972" spans="1:2" x14ac:dyDescent="0.2">
      <c r="A972" s="17">
        <v>9.6999999999999993</v>
      </c>
      <c r="B972" s="17">
        <v>0.69796521003178913</v>
      </c>
    </row>
    <row r="973" spans="1:2" x14ac:dyDescent="0.2">
      <c r="A973" s="17">
        <v>9.7100000000000009</v>
      </c>
      <c r="B973" s="17">
        <v>0.69948882436435944</v>
      </c>
    </row>
    <row r="974" spans="1:2" x14ac:dyDescent="0.2">
      <c r="A974" s="17">
        <v>9.7200000000000006</v>
      </c>
      <c r="B974" s="17">
        <v>0.70100736099105765</v>
      </c>
    </row>
    <row r="975" spans="1:2" x14ac:dyDescent="0.2">
      <c r="A975" s="17">
        <v>9.73</v>
      </c>
      <c r="B975" s="17">
        <v>0.70252079365397457</v>
      </c>
    </row>
    <row r="976" spans="1:2" x14ac:dyDescent="0.2">
      <c r="A976" s="17">
        <v>9.74</v>
      </c>
      <c r="B976" s="17">
        <v>0.70402909609520004</v>
      </c>
    </row>
    <row r="977" spans="1:2" x14ac:dyDescent="0.2">
      <c r="A977" s="17">
        <v>9.75</v>
      </c>
      <c r="B977" s="17">
        <v>0.70553224205682485</v>
      </c>
    </row>
    <row r="978" spans="1:2" x14ac:dyDescent="0.2">
      <c r="A978" s="17">
        <v>9.76</v>
      </c>
      <c r="B978" s="17">
        <v>0.70703020528093841</v>
      </c>
    </row>
    <row r="979" spans="1:2" x14ac:dyDescent="0.2">
      <c r="A979" s="17">
        <v>9.77</v>
      </c>
      <c r="B979" s="17">
        <v>0.70852295950963151</v>
      </c>
    </row>
    <row r="980" spans="1:2" x14ac:dyDescent="0.2">
      <c r="A980" s="17">
        <v>9.7799999999999994</v>
      </c>
      <c r="B980" s="17">
        <v>0.71001047848499477</v>
      </c>
    </row>
    <row r="981" spans="1:2" x14ac:dyDescent="0.2">
      <c r="A981" s="17">
        <v>9.7899999999999991</v>
      </c>
      <c r="B981" s="17">
        <v>0.7114927359491181</v>
      </c>
    </row>
    <row r="982" spans="1:2" x14ac:dyDescent="0.2">
      <c r="A982" s="17">
        <v>9.8000000000000007</v>
      </c>
      <c r="B982" s="17">
        <v>0.71296970564409146</v>
      </c>
    </row>
    <row r="983" spans="1:2" x14ac:dyDescent="0.2">
      <c r="A983" s="17">
        <v>9.81</v>
      </c>
      <c r="B983" s="17">
        <v>0.71444136131200608</v>
      </c>
    </row>
    <row r="984" spans="1:2" x14ac:dyDescent="0.2">
      <c r="A984" s="17">
        <v>9.82</v>
      </c>
      <c r="B984" s="17">
        <v>0.71590767669495092</v>
      </c>
    </row>
    <row r="985" spans="1:2" x14ac:dyDescent="0.2">
      <c r="A985" s="17">
        <v>9.83</v>
      </c>
      <c r="B985" s="17">
        <v>0.71736862553501768</v>
      </c>
    </row>
    <row r="986" spans="1:2" x14ac:dyDescent="0.2">
      <c r="A986" s="17">
        <v>9.84</v>
      </c>
      <c r="B986" s="17">
        <v>0.71882418157429562</v>
      </c>
    </row>
    <row r="987" spans="1:2" x14ac:dyDescent="0.2">
      <c r="A987" s="17">
        <v>9.85</v>
      </c>
      <c r="B987" s="17">
        <v>0.72027431855487523</v>
      </c>
    </row>
    <row r="988" spans="1:2" x14ac:dyDescent="0.2">
      <c r="A988" s="17">
        <v>9.86</v>
      </c>
      <c r="B988" s="17">
        <v>0.72171901021884677</v>
      </c>
    </row>
    <row r="989" spans="1:2" x14ac:dyDescent="0.2">
      <c r="A989" s="17">
        <v>9.8699999999999992</v>
      </c>
      <c r="B989" s="17">
        <v>0.7231582303083014</v>
      </c>
    </row>
    <row r="990" spans="1:2" x14ac:dyDescent="0.2">
      <c r="A990" s="17">
        <v>9.8800000000000008</v>
      </c>
      <c r="B990" s="17">
        <v>0.72459195256532782</v>
      </c>
    </row>
    <row r="991" spans="1:2" x14ac:dyDescent="0.2">
      <c r="A991" s="17">
        <v>9.89</v>
      </c>
      <c r="B991" s="17">
        <v>0.72602015073201798</v>
      </c>
    </row>
    <row r="992" spans="1:2" x14ac:dyDescent="0.2">
      <c r="A992" s="17">
        <v>9.9</v>
      </c>
      <c r="B992" s="17">
        <v>0.72744279855046079</v>
      </c>
    </row>
    <row r="993" spans="1:2" x14ac:dyDescent="0.2">
      <c r="A993" s="17">
        <v>9.91</v>
      </c>
      <c r="B993" s="17">
        <v>0.72885986976274741</v>
      </c>
    </row>
    <row r="994" spans="1:2" x14ac:dyDescent="0.2">
      <c r="A994" s="17">
        <v>9.92</v>
      </c>
      <c r="B994" s="17">
        <v>0.73027133811096745</v>
      </c>
    </row>
    <row r="995" spans="1:2" x14ac:dyDescent="0.2">
      <c r="A995" s="17">
        <v>9.93</v>
      </c>
      <c r="B995" s="17">
        <v>0.73167717733721149</v>
      </c>
    </row>
    <row r="996" spans="1:2" x14ac:dyDescent="0.2">
      <c r="A996" s="17">
        <v>9.94</v>
      </c>
      <c r="B996" s="17">
        <v>0.73307736118357003</v>
      </c>
    </row>
    <row r="997" spans="1:2" x14ac:dyDescent="0.2">
      <c r="A997" s="17">
        <v>9.9499999999999993</v>
      </c>
      <c r="B997" s="17">
        <v>0.73447186339213344</v>
      </c>
    </row>
    <row r="998" spans="1:2" x14ac:dyDescent="0.2">
      <c r="A998" s="17">
        <v>9.9600000000000009</v>
      </c>
      <c r="B998" s="17">
        <v>0.73586065770499121</v>
      </c>
    </row>
    <row r="999" spans="1:2" x14ac:dyDescent="0.2">
      <c r="A999" s="17">
        <v>9.9700000000000006</v>
      </c>
      <c r="B999" s="17">
        <v>0.73724371786423459</v>
      </c>
    </row>
    <row r="1000" spans="1:2" x14ac:dyDescent="0.2">
      <c r="A1000" s="17">
        <v>9.98</v>
      </c>
      <c r="B1000" s="17">
        <v>0.7386210176119532</v>
      </c>
    </row>
    <row r="1001" spans="1:2" x14ac:dyDescent="0.2">
      <c r="A1001" s="17">
        <v>9.99</v>
      </c>
      <c r="B1001" s="17">
        <v>0.73999253069023763</v>
      </c>
    </row>
    <row r="1002" spans="1:2" x14ac:dyDescent="0.2">
      <c r="A1002" s="17">
        <v>10</v>
      </c>
      <c r="B1002" s="17">
        <v>0.74135823084117802</v>
      </c>
    </row>
    <row r="1003" spans="1:2" x14ac:dyDescent="0.2">
      <c r="A1003" s="17">
        <v>10.01</v>
      </c>
      <c r="B1003" s="17">
        <v>0.7427180981937922</v>
      </c>
    </row>
    <row r="1004" spans="1:2" x14ac:dyDescent="0.2">
      <c r="A1004" s="17">
        <v>10.02</v>
      </c>
      <c r="B1004" s="17">
        <v>0.74407213842480724</v>
      </c>
    </row>
    <row r="1005" spans="1:2" x14ac:dyDescent="0.2">
      <c r="A1005" s="17">
        <v>10.029999999999999</v>
      </c>
      <c r="B1005" s="17">
        <v>0.74542036359787733</v>
      </c>
    </row>
    <row r="1006" spans="1:2" x14ac:dyDescent="0.2">
      <c r="A1006" s="17">
        <v>10.039999999999999</v>
      </c>
      <c r="B1006" s="17">
        <v>0.74676278577665756</v>
      </c>
    </row>
    <row r="1007" spans="1:2" x14ac:dyDescent="0.2">
      <c r="A1007" s="17">
        <v>10.050000000000001</v>
      </c>
      <c r="B1007" s="17">
        <v>0.74809941702480209</v>
      </c>
    </row>
    <row r="1008" spans="1:2" x14ac:dyDescent="0.2">
      <c r="A1008" s="17">
        <v>10.06</v>
      </c>
      <c r="B1008" s="17">
        <v>0.74943026940596547</v>
      </c>
    </row>
    <row r="1009" spans="1:2" x14ac:dyDescent="0.2">
      <c r="A1009" s="17">
        <v>10.07</v>
      </c>
      <c r="B1009" s="17">
        <v>0.75075535498380197</v>
      </c>
    </row>
    <row r="1010" spans="1:2" x14ac:dyDescent="0.2">
      <c r="A1010" s="17">
        <v>10.08</v>
      </c>
      <c r="B1010" s="17">
        <v>0.75207468582196668</v>
      </c>
    </row>
    <row r="1011" spans="1:2" x14ac:dyDescent="0.2">
      <c r="A1011" s="17">
        <v>10.09</v>
      </c>
      <c r="B1011" s="17">
        <v>0.75338827398411412</v>
      </c>
    </row>
    <row r="1012" spans="1:2" x14ac:dyDescent="0.2">
      <c r="A1012" s="17">
        <v>10.1</v>
      </c>
      <c r="B1012" s="17">
        <v>0.75469613153389803</v>
      </c>
    </row>
    <row r="1013" spans="1:2" x14ac:dyDescent="0.2">
      <c r="A1013" s="17">
        <v>10.11</v>
      </c>
      <c r="B1013" s="17">
        <v>0.75599827053497382</v>
      </c>
    </row>
    <row r="1014" spans="1:2" x14ac:dyDescent="0.2">
      <c r="A1014" s="17">
        <v>10.119999999999999</v>
      </c>
      <c r="B1014" s="17">
        <v>0.75729470305099555</v>
      </c>
    </row>
    <row r="1015" spans="1:2" x14ac:dyDescent="0.2">
      <c r="A1015" s="17">
        <v>10.130000000000001</v>
      </c>
      <c r="B1015" s="17">
        <v>0.75858544114561766</v>
      </c>
    </row>
    <row r="1016" spans="1:2" x14ac:dyDescent="0.2">
      <c r="A1016" s="17">
        <v>10.14</v>
      </c>
      <c r="B1016" s="17">
        <v>0.75987049688249497</v>
      </c>
    </row>
    <row r="1017" spans="1:2" x14ac:dyDescent="0.2">
      <c r="A1017" s="17">
        <v>10.15</v>
      </c>
      <c r="B1017" s="17">
        <v>0.76114988232528169</v>
      </c>
    </row>
    <row r="1018" spans="1:2" x14ac:dyDescent="0.2">
      <c r="A1018" s="17">
        <v>10.16</v>
      </c>
      <c r="B1018" s="17">
        <v>0.76242360953763255</v>
      </c>
    </row>
    <row r="1019" spans="1:2" x14ac:dyDescent="0.2">
      <c r="A1019" s="17">
        <v>10.17</v>
      </c>
      <c r="B1019" s="17">
        <v>0.76369169058320197</v>
      </c>
    </row>
    <row r="1020" spans="1:2" x14ac:dyDescent="0.2">
      <c r="A1020" s="17">
        <v>10.18</v>
      </c>
      <c r="B1020" s="17">
        <v>0.76495413752564445</v>
      </c>
    </row>
    <row r="1021" spans="1:2" x14ac:dyDescent="0.2">
      <c r="A1021" s="17">
        <v>10.19</v>
      </c>
      <c r="B1021" s="17">
        <v>0.76621096242861453</v>
      </c>
    </row>
    <row r="1022" spans="1:2" x14ac:dyDescent="0.2">
      <c r="A1022" s="17">
        <v>10.199999999999999</v>
      </c>
      <c r="B1022" s="17">
        <v>0.76746217735576705</v>
      </c>
    </row>
    <row r="1023" spans="1:2" x14ac:dyDescent="0.2">
      <c r="A1023" s="17">
        <v>10.210000000000001</v>
      </c>
      <c r="B1023" s="17">
        <v>0.76870779437075609</v>
      </c>
    </row>
    <row r="1024" spans="1:2" x14ac:dyDescent="0.2">
      <c r="A1024" s="17">
        <v>10.220000000000001</v>
      </c>
      <c r="B1024" s="17">
        <v>0.7699478255372364</v>
      </c>
    </row>
    <row r="1025" spans="1:2" x14ac:dyDescent="0.2">
      <c r="A1025" s="17">
        <v>10.23</v>
      </c>
      <c r="B1025" s="17">
        <v>0.77118228291886215</v>
      </c>
    </row>
    <row r="1026" spans="1:2" x14ac:dyDescent="0.2">
      <c r="A1026" s="17">
        <v>10.24</v>
      </c>
      <c r="B1026" s="17">
        <v>0.77241117857928854</v>
      </c>
    </row>
    <row r="1027" spans="1:2" x14ac:dyDescent="0.2">
      <c r="A1027" s="17">
        <v>10.25</v>
      </c>
      <c r="B1027" s="17">
        <v>0.77363452458216941</v>
      </c>
    </row>
    <row r="1028" spans="1:2" x14ac:dyDescent="0.2">
      <c r="A1028" s="17">
        <v>10.26</v>
      </c>
      <c r="B1028" s="17">
        <v>0.77485233299115941</v>
      </c>
    </row>
    <row r="1029" spans="1:2" x14ac:dyDescent="0.2">
      <c r="A1029" s="17">
        <v>10.27</v>
      </c>
      <c r="B1029" s="17">
        <v>0.77606461586991338</v>
      </c>
    </row>
    <row r="1030" spans="1:2" x14ac:dyDescent="0.2">
      <c r="A1030" s="17">
        <v>10.28</v>
      </c>
      <c r="B1030" s="17">
        <v>0.77727138528208561</v>
      </c>
    </row>
    <row r="1031" spans="1:2" x14ac:dyDescent="0.2">
      <c r="A1031" s="17">
        <v>10.29</v>
      </c>
      <c r="B1031" s="17">
        <v>0.77847265329133075</v>
      </c>
    </row>
    <row r="1032" spans="1:2" x14ac:dyDescent="0.2">
      <c r="A1032" s="17">
        <v>10.3</v>
      </c>
      <c r="B1032" s="17">
        <v>0.77966843196130287</v>
      </c>
    </row>
    <row r="1033" spans="1:2" x14ac:dyDescent="0.2">
      <c r="A1033" s="17">
        <v>10.31</v>
      </c>
      <c r="B1033" s="17">
        <v>0.78085873335565736</v>
      </c>
    </row>
    <row r="1034" spans="1:2" x14ac:dyDescent="0.2">
      <c r="A1034" s="17">
        <v>10.32</v>
      </c>
      <c r="B1034" s="17">
        <v>0.78204356953804788</v>
      </c>
    </row>
    <row r="1035" spans="1:2" x14ac:dyDescent="0.2">
      <c r="A1035" s="17">
        <v>10.33</v>
      </c>
      <c r="B1035" s="17">
        <v>0.78322295257212948</v>
      </c>
    </row>
    <row r="1036" spans="1:2" x14ac:dyDescent="0.2">
      <c r="A1036" s="17">
        <v>10.34</v>
      </c>
      <c r="B1036" s="17">
        <v>0.7843968945215567</v>
      </c>
    </row>
    <row r="1037" spans="1:2" x14ac:dyDescent="0.2">
      <c r="A1037" s="17">
        <v>10.35</v>
      </c>
      <c r="B1037" s="17">
        <v>0.78556540744998338</v>
      </c>
    </row>
    <row r="1038" spans="1:2" x14ac:dyDescent="0.2">
      <c r="A1038" s="17">
        <v>10.36</v>
      </c>
      <c r="B1038" s="17">
        <v>0.78672850342106482</v>
      </c>
    </row>
    <row r="1039" spans="1:2" x14ac:dyDescent="0.2">
      <c r="A1039" s="17">
        <v>10.37</v>
      </c>
      <c r="B1039" s="17">
        <v>0.78788619449845521</v>
      </c>
    </row>
    <row r="1040" spans="1:2" x14ac:dyDescent="0.2">
      <c r="A1040" s="17">
        <v>10.38</v>
      </c>
      <c r="B1040" s="17">
        <v>0.78903849274580884</v>
      </c>
    </row>
    <row r="1041" spans="1:2" x14ac:dyDescent="0.2">
      <c r="A1041" s="17">
        <v>10.39</v>
      </c>
      <c r="B1041" s="17">
        <v>0.7901854102267809</v>
      </c>
    </row>
    <row r="1042" spans="1:2" x14ac:dyDescent="0.2">
      <c r="A1042" s="17">
        <v>10.4</v>
      </c>
      <c r="B1042" s="17">
        <v>0.79132695900502514</v>
      </c>
    </row>
    <row r="1043" spans="1:2" x14ac:dyDescent="0.2">
      <c r="A1043" s="17">
        <v>10.41</v>
      </c>
      <c r="B1043" s="17">
        <v>0.79246315114419652</v>
      </c>
    </row>
    <row r="1044" spans="1:2" x14ac:dyDescent="0.2">
      <c r="A1044" s="17">
        <v>10.42</v>
      </c>
      <c r="B1044" s="17">
        <v>0.79359399870794944</v>
      </c>
    </row>
    <row r="1045" spans="1:2" x14ac:dyDescent="0.2">
      <c r="A1045" s="17">
        <v>10.43</v>
      </c>
      <c r="B1045" s="17">
        <v>0.79471951375993855</v>
      </c>
    </row>
    <row r="1046" spans="1:2" x14ac:dyDescent="0.2">
      <c r="A1046" s="17">
        <v>10.44</v>
      </c>
      <c r="B1046" s="17">
        <v>0.79583970836381801</v>
      </c>
    </row>
    <row r="1047" spans="1:2" x14ac:dyDescent="0.2">
      <c r="A1047" s="17">
        <v>10.45</v>
      </c>
      <c r="B1047" s="17">
        <v>0.79695459458324303</v>
      </c>
    </row>
    <row r="1048" spans="1:2" x14ac:dyDescent="0.2">
      <c r="A1048" s="17">
        <v>10.46</v>
      </c>
      <c r="B1048" s="17">
        <v>0.79806418448186756</v>
      </c>
    </row>
    <row r="1049" spans="1:2" x14ac:dyDescent="0.2">
      <c r="A1049" s="17">
        <v>10.47</v>
      </c>
      <c r="B1049" s="17">
        <v>0.79916849012334601</v>
      </c>
    </row>
    <row r="1050" spans="1:2" x14ac:dyDescent="0.2">
      <c r="A1050" s="17">
        <v>10.48</v>
      </c>
      <c r="B1050" s="17">
        <v>0.80026752357133313</v>
      </c>
    </row>
    <row r="1051" spans="1:2" x14ac:dyDescent="0.2">
      <c r="A1051" s="17">
        <v>10.49</v>
      </c>
      <c r="B1051" s="17">
        <v>0.80136129688948343</v>
      </c>
    </row>
    <row r="1052" spans="1:2" x14ac:dyDescent="0.2">
      <c r="A1052" s="17">
        <v>10.5</v>
      </c>
      <c r="B1052" s="17">
        <v>0.80244982214145155</v>
      </c>
    </row>
    <row r="1053" spans="1:2" x14ac:dyDescent="0.2">
      <c r="A1053" s="17">
        <v>10.51</v>
      </c>
      <c r="B1053" s="17">
        <v>0.80353311012863016</v>
      </c>
    </row>
    <row r="1054" spans="1:2" x14ac:dyDescent="0.2">
      <c r="A1054" s="17">
        <v>10.52</v>
      </c>
      <c r="B1054" s="17">
        <v>0.80461116660336296</v>
      </c>
    </row>
    <row r="1055" spans="1:2" x14ac:dyDescent="0.2">
      <c r="A1055" s="17">
        <v>10.53</v>
      </c>
      <c r="B1055" s="17">
        <v>0.8056839960557326</v>
      </c>
    </row>
    <row r="1056" spans="1:2" x14ac:dyDescent="0.2">
      <c r="A1056" s="17">
        <v>10.54</v>
      </c>
      <c r="B1056" s="17">
        <v>0.80675160297582171</v>
      </c>
    </row>
    <row r="1057" spans="1:2" x14ac:dyDescent="0.2">
      <c r="A1057" s="17">
        <v>10.55</v>
      </c>
      <c r="B1057" s="17">
        <v>0.80781399185371205</v>
      </c>
    </row>
    <row r="1058" spans="1:2" x14ac:dyDescent="0.2">
      <c r="A1058" s="17">
        <v>10.56</v>
      </c>
      <c r="B1058" s="17">
        <v>0.80887116717948615</v>
      </c>
    </row>
    <row r="1059" spans="1:2" x14ac:dyDescent="0.2">
      <c r="A1059" s="17">
        <v>10.57</v>
      </c>
      <c r="B1059" s="17">
        <v>0.80992313344322642</v>
      </c>
    </row>
    <row r="1060" spans="1:2" x14ac:dyDescent="0.2">
      <c r="A1060" s="17">
        <v>10.58</v>
      </c>
      <c r="B1060" s="17">
        <v>0.81096989513501505</v>
      </c>
    </row>
    <row r="1061" spans="1:2" x14ac:dyDescent="0.2">
      <c r="A1061" s="17">
        <v>10.59</v>
      </c>
      <c r="B1061" s="17">
        <v>0.8120114567449348</v>
      </c>
    </row>
    <row r="1062" spans="1:2" x14ac:dyDescent="0.2">
      <c r="A1062" s="17">
        <v>10.6</v>
      </c>
      <c r="B1062" s="17">
        <v>0.81304782276306697</v>
      </c>
    </row>
    <row r="1063" spans="1:2" x14ac:dyDescent="0.2">
      <c r="A1063" s="17">
        <v>10.61</v>
      </c>
      <c r="B1063" s="17">
        <v>0.81407899767949488</v>
      </c>
    </row>
    <row r="1064" spans="1:2" x14ac:dyDescent="0.2">
      <c r="A1064" s="17">
        <v>10.62</v>
      </c>
      <c r="B1064" s="17">
        <v>0.81510498598430059</v>
      </c>
    </row>
    <row r="1065" spans="1:2" x14ac:dyDescent="0.2">
      <c r="A1065" s="17">
        <v>10.63</v>
      </c>
      <c r="B1065" s="17">
        <v>0.81612579216756631</v>
      </c>
    </row>
    <row r="1066" spans="1:2" x14ac:dyDescent="0.2">
      <c r="A1066" s="17">
        <v>10.64</v>
      </c>
      <c r="B1066" s="17">
        <v>0.8171414207193739</v>
      </c>
    </row>
    <row r="1067" spans="1:2" x14ac:dyDescent="0.2">
      <c r="A1067" s="17">
        <v>10.65</v>
      </c>
      <c r="B1067" s="17">
        <v>0.81815187612980644</v>
      </c>
    </row>
    <row r="1068" spans="1:2" x14ac:dyDescent="0.2">
      <c r="A1068" s="17">
        <v>10.66</v>
      </c>
      <c r="B1068" s="17">
        <v>0.81915716288894558</v>
      </c>
    </row>
    <row r="1069" spans="1:2" x14ac:dyDescent="0.2">
      <c r="A1069" s="17">
        <v>10.67</v>
      </c>
      <c r="B1069" s="17">
        <v>0.82015728548687439</v>
      </c>
    </row>
    <row r="1070" spans="1:2" x14ac:dyDescent="0.2">
      <c r="A1070" s="17">
        <v>10.68</v>
      </c>
      <c r="B1070" s="17">
        <v>0.82115224841367407</v>
      </c>
    </row>
    <row r="1071" spans="1:2" x14ac:dyDescent="0.2">
      <c r="A1071" s="17">
        <v>10.69</v>
      </c>
      <c r="B1071" s="17">
        <v>0.82214205615942781</v>
      </c>
    </row>
    <row r="1072" spans="1:2" x14ac:dyDescent="0.2">
      <c r="A1072" s="17">
        <v>10.7</v>
      </c>
      <c r="B1072" s="17">
        <v>0.82312671321421838</v>
      </c>
    </row>
    <row r="1073" spans="1:2" x14ac:dyDescent="0.2">
      <c r="A1073" s="17">
        <v>10.71</v>
      </c>
      <c r="B1073" s="17">
        <v>0.82410622406812672</v>
      </c>
    </row>
    <row r="1074" spans="1:2" x14ac:dyDescent="0.2">
      <c r="A1074" s="17">
        <v>10.72</v>
      </c>
      <c r="B1074" s="17">
        <v>0.82508059321123628</v>
      </c>
    </row>
    <row r="1075" spans="1:2" x14ac:dyDescent="0.2">
      <c r="A1075" s="17">
        <v>10.73</v>
      </c>
      <c r="B1075" s="17">
        <v>0.8260498251336289</v>
      </c>
    </row>
    <row r="1076" spans="1:2" x14ac:dyDescent="0.2">
      <c r="A1076" s="17">
        <v>10.74</v>
      </c>
      <c r="B1076" s="17">
        <v>0.82701392432538656</v>
      </c>
    </row>
    <row r="1077" spans="1:2" x14ac:dyDescent="0.2">
      <c r="A1077" s="17">
        <v>10.75</v>
      </c>
      <c r="B1077" s="17">
        <v>0.82797289527659235</v>
      </c>
    </row>
    <row r="1078" spans="1:2" x14ac:dyDescent="0.2">
      <c r="A1078" s="17">
        <v>10.76</v>
      </c>
      <c r="B1078" s="17">
        <v>0.82892674247732789</v>
      </c>
    </row>
    <row r="1079" spans="1:2" x14ac:dyDescent="0.2">
      <c r="A1079" s="17">
        <v>10.77</v>
      </c>
      <c r="B1079" s="17">
        <v>0.82987547041767606</v>
      </c>
    </row>
    <row r="1080" spans="1:2" x14ac:dyDescent="0.2">
      <c r="A1080" s="17">
        <v>10.78</v>
      </c>
      <c r="B1080" s="17">
        <v>0.83081908358771894</v>
      </c>
    </row>
    <row r="1081" spans="1:2" x14ac:dyDescent="0.2">
      <c r="A1081" s="17">
        <v>10.79</v>
      </c>
      <c r="B1081" s="17">
        <v>0.83175758647753861</v>
      </c>
    </row>
    <row r="1082" spans="1:2" x14ac:dyDescent="0.2">
      <c r="A1082" s="17">
        <v>10.8</v>
      </c>
      <c r="B1082" s="17">
        <v>0.83269098357721782</v>
      </c>
    </row>
    <row r="1083" spans="1:2" x14ac:dyDescent="0.2">
      <c r="A1083" s="17">
        <v>10.81</v>
      </c>
      <c r="B1083" s="17">
        <v>0.83361927937683822</v>
      </c>
    </row>
    <row r="1084" spans="1:2" x14ac:dyDescent="0.2">
      <c r="A1084" s="17">
        <v>10.82</v>
      </c>
      <c r="B1084" s="17">
        <v>0.8345424783664831</v>
      </c>
    </row>
    <row r="1085" spans="1:2" x14ac:dyDescent="0.2">
      <c r="A1085" s="17">
        <v>10.83</v>
      </c>
      <c r="B1085" s="17">
        <v>0.83546058503623355</v>
      </c>
    </row>
    <row r="1086" spans="1:2" x14ac:dyDescent="0.2">
      <c r="A1086" s="17">
        <v>10.84</v>
      </c>
      <c r="B1086" s="17">
        <v>0.83637360387617266</v>
      </c>
    </row>
    <row r="1087" spans="1:2" x14ac:dyDescent="0.2">
      <c r="A1087" s="17">
        <v>10.85</v>
      </c>
      <c r="B1087" s="17">
        <v>0.83728153937638305</v>
      </c>
    </row>
    <row r="1088" spans="1:2" x14ac:dyDescent="0.2">
      <c r="A1088" s="17">
        <v>10.86</v>
      </c>
      <c r="B1088" s="17">
        <v>0.83818439602694639</v>
      </c>
    </row>
    <row r="1089" spans="1:2" x14ac:dyDescent="0.2">
      <c r="A1089" s="17">
        <v>10.87</v>
      </c>
      <c r="B1089" s="17">
        <v>0.83908217831794518</v>
      </c>
    </row>
    <row r="1090" spans="1:2" x14ac:dyDescent="0.2">
      <c r="A1090" s="17">
        <v>10.88</v>
      </c>
      <c r="B1090" s="17">
        <v>0.83997489073946197</v>
      </c>
    </row>
    <row r="1091" spans="1:2" x14ac:dyDescent="0.2">
      <c r="A1091" s="17">
        <v>10.89</v>
      </c>
      <c r="B1091" s="17">
        <v>0.84086253778157871</v>
      </c>
    </row>
    <row r="1092" spans="1:2" x14ac:dyDescent="0.2">
      <c r="A1092" s="17">
        <v>10.9</v>
      </c>
      <c r="B1092" s="17">
        <v>0.84174512393437784</v>
      </c>
    </row>
    <row r="1093" spans="1:2" x14ac:dyDescent="0.2">
      <c r="A1093" s="17">
        <v>10.91</v>
      </c>
      <c r="B1093" s="17">
        <v>0.84262265368794176</v>
      </c>
    </row>
    <row r="1094" spans="1:2" x14ac:dyDescent="0.2">
      <c r="A1094" s="17">
        <v>10.92</v>
      </c>
      <c r="B1094" s="17">
        <v>0.84349513153235289</v>
      </c>
    </row>
    <row r="1095" spans="1:2" x14ac:dyDescent="0.2">
      <c r="A1095" s="17">
        <v>10.93</v>
      </c>
      <c r="B1095" s="17">
        <v>0.8443625619576931</v>
      </c>
    </row>
    <row r="1096" spans="1:2" x14ac:dyDescent="0.2">
      <c r="A1096" s="17">
        <v>10.94</v>
      </c>
      <c r="B1096" s="17">
        <v>0.84522494945404503</v>
      </c>
    </row>
    <row r="1097" spans="1:2" x14ac:dyDescent="0.2">
      <c r="A1097" s="17">
        <v>10.95</v>
      </c>
      <c r="B1097" s="17">
        <v>0.8460822985114913</v>
      </c>
    </row>
    <row r="1098" spans="1:2" x14ac:dyDescent="0.2">
      <c r="A1098" s="17">
        <v>10.96</v>
      </c>
      <c r="B1098" s="17">
        <v>0.84693461362011335</v>
      </c>
    </row>
    <row r="1099" spans="1:2" x14ac:dyDescent="0.2">
      <c r="A1099" s="17">
        <v>10.97</v>
      </c>
      <c r="B1099" s="17">
        <v>0.84778189926999425</v>
      </c>
    </row>
    <row r="1100" spans="1:2" x14ac:dyDescent="0.2">
      <c r="A1100" s="17">
        <v>10.98</v>
      </c>
      <c r="B1100" s="17">
        <v>0.84862415995121609</v>
      </c>
    </row>
    <row r="1101" spans="1:2" x14ac:dyDescent="0.2">
      <c r="A1101" s="17">
        <v>10.99</v>
      </c>
      <c r="B1101" s="17">
        <v>0.84946140015386096</v>
      </c>
    </row>
    <row r="1102" spans="1:2" x14ac:dyDescent="0.2">
      <c r="A1102" s="17">
        <v>11</v>
      </c>
      <c r="B1102" s="17">
        <v>0.85029362436801148</v>
      </c>
    </row>
    <row r="1103" spans="1:2" x14ac:dyDescent="0.2">
      <c r="A1103" s="17">
        <v>11.01</v>
      </c>
      <c r="B1103" s="17">
        <v>0.85112084166409441</v>
      </c>
    </row>
    <row r="1104" spans="1:2" x14ac:dyDescent="0.2">
      <c r="A1104" s="17">
        <v>11.02</v>
      </c>
      <c r="B1104" s="17">
        <v>0.85194307943391445</v>
      </c>
    </row>
    <row r="1105" spans="1:2" x14ac:dyDescent="0.2">
      <c r="A1105" s="17">
        <v>11.03</v>
      </c>
      <c r="B1105" s="17">
        <v>0.8527603696496221</v>
      </c>
    </row>
    <row r="1106" spans="1:2" x14ac:dyDescent="0.2">
      <c r="A1106" s="17">
        <v>11.04</v>
      </c>
      <c r="B1106" s="17">
        <v>0.85357274428336571</v>
      </c>
    </row>
    <row r="1107" spans="1:2" x14ac:dyDescent="0.2">
      <c r="A1107" s="17">
        <v>11.05</v>
      </c>
      <c r="B1107" s="17">
        <v>0.85438023530729523</v>
      </c>
    </row>
    <row r="1108" spans="1:2" x14ac:dyDescent="0.2">
      <c r="A1108" s="17">
        <v>11.06</v>
      </c>
      <c r="B1108" s="17">
        <v>0.85518287469356058</v>
      </c>
    </row>
    <row r="1109" spans="1:2" x14ac:dyDescent="0.2">
      <c r="A1109" s="17">
        <v>11.07</v>
      </c>
      <c r="B1109" s="17">
        <v>0.85598069441431035</v>
      </c>
    </row>
    <row r="1110" spans="1:2" x14ac:dyDescent="0.2">
      <c r="A1110" s="17">
        <v>11.08</v>
      </c>
      <c r="B1110" s="17">
        <v>0.85677372644169481</v>
      </c>
    </row>
    <row r="1111" spans="1:2" x14ac:dyDescent="0.2">
      <c r="A1111" s="17">
        <v>11.09</v>
      </c>
      <c r="B1111" s="17">
        <v>0.85756200274786332</v>
      </c>
    </row>
    <row r="1112" spans="1:2" x14ac:dyDescent="0.2">
      <c r="A1112" s="17">
        <v>11.1</v>
      </c>
      <c r="B1112" s="17">
        <v>0.85834555530496559</v>
      </c>
    </row>
    <row r="1113" spans="1:2" x14ac:dyDescent="0.2">
      <c r="A1113" s="17">
        <v>11.11</v>
      </c>
      <c r="B1113" s="17">
        <v>0.85912441608515067</v>
      </c>
    </row>
    <row r="1114" spans="1:2" x14ac:dyDescent="0.2">
      <c r="A1114" s="17">
        <v>11.12</v>
      </c>
      <c r="B1114" s="17">
        <v>0.85989861706056825</v>
      </c>
    </row>
    <row r="1115" spans="1:2" x14ac:dyDescent="0.2">
      <c r="A1115" s="17">
        <v>11.13</v>
      </c>
      <c r="B1115" s="17">
        <v>0.86066819020336816</v>
      </c>
    </row>
    <row r="1116" spans="1:2" x14ac:dyDescent="0.2">
      <c r="A1116" s="17">
        <v>11.14</v>
      </c>
      <c r="B1116" s="17">
        <v>0.86143316748569942</v>
      </c>
    </row>
    <row r="1117" spans="1:2" x14ac:dyDescent="0.2">
      <c r="A1117" s="17">
        <v>11.15</v>
      </c>
      <c r="B1117" s="17">
        <v>0.86219358087971198</v>
      </c>
    </row>
    <row r="1118" spans="1:2" x14ac:dyDescent="0.2">
      <c r="A1118" s="17">
        <v>11.16</v>
      </c>
      <c r="B1118" s="17">
        <v>0.86294946235755521</v>
      </c>
    </row>
    <row r="1119" spans="1:2" x14ac:dyDescent="0.2">
      <c r="A1119" s="17">
        <v>11.17</v>
      </c>
      <c r="B1119" s="17">
        <v>0.86370084389137824</v>
      </c>
    </row>
    <row r="1120" spans="1:2" x14ac:dyDescent="0.2">
      <c r="A1120" s="17">
        <v>11.18</v>
      </c>
      <c r="B1120" s="17">
        <v>0.86444775745333169</v>
      </c>
    </row>
    <row r="1121" spans="1:2" x14ac:dyDescent="0.2">
      <c r="A1121" s="17">
        <v>11.19</v>
      </c>
      <c r="B1121" s="17">
        <v>0.86519023501556369</v>
      </c>
    </row>
    <row r="1122" spans="1:2" x14ac:dyDescent="0.2">
      <c r="A1122" s="17">
        <v>11.2</v>
      </c>
      <c r="B1122" s="17">
        <v>0.86592830855022462</v>
      </c>
    </row>
    <row r="1123" spans="1:2" x14ac:dyDescent="0.2">
      <c r="A1123" s="17">
        <v>11.21</v>
      </c>
      <c r="B1123" s="17">
        <v>0.86666201002946397</v>
      </c>
    </row>
    <row r="1124" spans="1:2" x14ac:dyDescent="0.2">
      <c r="A1124" s="17">
        <v>11.22</v>
      </c>
      <c r="B1124" s="17">
        <v>0.86739137142543088</v>
      </c>
    </row>
    <row r="1125" spans="1:2" x14ac:dyDescent="0.2">
      <c r="A1125" s="17">
        <v>11.23</v>
      </c>
      <c r="B1125" s="17">
        <v>0.86811642471027506</v>
      </c>
    </row>
    <row r="1126" spans="1:2" x14ac:dyDescent="0.2">
      <c r="A1126" s="17">
        <v>11.24</v>
      </c>
      <c r="B1126" s="17">
        <v>0.86883720185614599</v>
      </c>
    </row>
    <row r="1127" spans="1:2" x14ac:dyDescent="0.2">
      <c r="A1127" s="17">
        <v>11.25</v>
      </c>
      <c r="B1127" s="17">
        <v>0.86955373483519349</v>
      </c>
    </row>
    <row r="1128" spans="1:2" x14ac:dyDescent="0.2">
      <c r="A1128" s="17">
        <v>11.26</v>
      </c>
      <c r="B1128" s="17">
        <v>0.8702660556195666</v>
      </c>
    </row>
    <row r="1129" spans="1:2" x14ac:dyDescent="0.2">
      <c r="A1129" s="17">
        <v>11.27</v>
      </c>
      <c r="B1129" s="17">
        <v>0.87097419618141525</v>
      </c>
    </row>
    <row r="1130" spans="1:2" x14ac:dyDescent="0.2">
      <c r="A1130" s="17">
        <v>11.28</v>
      </c>
      <c r="B1130" s="17">
        <v>0.87167818849288881</v>
      </c>
    </row>
    <row r="1131" spans="1:2" x14ac:dyDescent="0.2">
      <c r="A1131" s="17">
        <v>11.29</v>
      </c>
      <c r="B1131" s="17">
        <v>0.87237806452613675</v>
      </c>
    </row>
    <row r="1132" spans="1:2" x14ac:dyDescent="0.2">
      <c r="A1132" s="17">
        <v>11.3</v>
      </c>
      <c r="B1132" s="17">
        <v>0.87307385625330847</v>
      </c>
    </row>
    <row r="1133" spans="1:2" x14ac:dyDescent="0.2">
      <c r="A1133" s="17">
        <v>11.31</v>
      </c>
      <c r="B1133" s="17">
        <v>0.87376559564655354</v>
      </c>
    </row>
    <row r="1134" spans="1:2" x14ac:dyDescent="0.2">
      <c r="A1134" s="17">
        <v>11.32</v>
      </c>
      <c r="B1134" s="17">
        <v>0.87445331467802179</v>
      </c>
    </row>
    <row r="1135" spans="1:2" x14ac:dyDescent="0.2">
      <c r="A1135" s="17">
        <v>11.33</v>
      </c>
      <c r="B1135" s="17">
        <v>0.87513704531986258</v>
      </c>
    </row>
    <row r="1136" spans="1:2" x14ac:dyDescent="0.2">
      <c r="A1136" s="17">
        <v>11.34</v>
      </c>
      <c r="B1136" s="17">
        <v>0.8758168195442253</v>
      </c>
    </row>
    <row r="1137" spans="1:2" x14ac:dyDescent="0.2">
      <c r="A1137" s="17">
        <v>11.35</v>
      </c>
      <c r="B1137" s="17">
        <v>0.87649266932325931</v>
      </c>
    </row>
    <row r="1138" spans="1:2" x14ac:dyDescent="0.2">
      <c r="A1138" s="17">
        <v>11.36</v>
      </c>
      <c r="B1138" s="17">
        <v>0.87716462662911454</v>
      </c>
    </row>
    <row r="1139" spans="1:2" x14ac:dyDescent="0.2">
      <c r="A1139" s="17">
        <v>11.37</v>
      </c>
      <c r="B1139" s="17">
        <v>0.87784368327095263</v>
      </c>
    </row>
    <row r="1140" spans="1:2" x14ac:dyDescent="0.2">
      <c r="A1140" s="17">
        <v>11.38</v>
      </c>
      <c r="B1140" s="17">
        <v>0.87850679372700302</v>
      </c>
    </row>
    <row r="1141" spans="1:2" x14ac:dyDescent="0.2">
      <c r="A1141" s="17">
        <v>11.39</v>
      </c>
      <c r="B1141" s="17">
        <v>0.87916616647999613</v>
      </c>
    </row>
    <row r="1142" spans="1:2" x14ac:dyDescent="0.2">
      <c r="A1142" s="17">
        <v>11.4</v>
      </c>
      <c r="B1142" s="17">
        <v>0.87982183175814876</v>
      </c>
    </row>
    <row r="1143" spans="1:2" x14ac:dyDescent="0.2">
      <c r="A1143" s="17">
        <v>11.41</v>
      </c>
      <c r="B1143" s="17">
        <v>0.88047381978967687</v>
      </c>
    </row>
    <row r="1144" spans="1:2" x14ac:dyDescent="0.2">
      <c r="A1144" s="17">
        <v>11.42</v>
      </c>
      <c r="B1144" s="17">
        <v>0.88112216080279726</v>
      </c>
    </row>
    <row r="1145" spans="1:2" x14ac:dyDescent="0.2">
      <c r="A1145" s="17">
        <v>11.43</v>
      </c>
      <c r="B1145" s="17">
        <v>0.88176688502572576</v>
      </c>
    </row>
    <row r="1146" spans="1:2" x14ac:dyDescent="0.2">
      <c r="A1146" s="17">
        <v>11.44</v>
      </c>
      <c r="B1146" s="17">
        <v>0.88240802268667862</v>
      </c>
    </row>
    <row r="1147" spans="1:2" x14ac:dyDescent="0.2">
      <c r="A1147" s="17">
        <v>11.45</v>
      </c>
      <c r="B1147" s="17">
        <v>0.88304560401387255</v>
      </c>
    </row>
    <row r="1148" spans="1:2" x14ac:dyDescent="0.2">
      <c r="A1148" s="17">
        <v>11.46</v>
      </c>
      <c r="B1148" s="17">
        <v>0.88367965923552394</v>
      </c>
    </row>
    <row r="1149" spans="1:2" x14ac:dyDescent="0.2">
      <c r="A1149" s="17">
        <v>11.47</v>
      </c>
      <c r="B1149" s="17">
        <v>0.88431021857984837</v>
      </c>
    </row>
    <row r="1150" spans="1:2" x14ac:dyDescent="0.2">
      <c r="A1150" s="17">
        <v>11.48</v>
      </c>
      <c r="B1150" s="17">
        <v>0.884937312275063</v>
      </c>
    </row>
    <row r="1151" spans="1:2" x14ac:dyDescent="0.2">
      <c r="A1151" s="17">
        <v>11.49</v>
      </c>
      <c r="B1151" s="17">
        <v>0.88556097054938376</v>
      </c>
    </row>
    <row r="1152" spans="1:2" x14ac:dyDescent="0.2">
      <c r="A1152" s="17">
        <v>11.5</v>
      </c>
      <c r="B1152" s="17">
        <v>0.88618122363102669</v>
      </c>
    </row>
    <row r="1153" spans="1:2" x14ac:dyDescent="0.2">
      <c r="A1153" s="17">
        <v>11.51</v>
      </c>
      <c r="B1153" s="17">
        <v>0.88679810220430788</v>
      </c>
    </row>
    <row r="1154" spans="1:2" x14ac:dyDescent="0.2">
      <c r="A1154" s="17">
        <v>11.52</v>
      </c>
      <c r="B1154" s="17">
        <v>0.88741163877794238</v>
      </c>
    </row>
    <row r="1155" spans="1:2" x14ac:dyDescent="0.2">
      <c r="A1155" s="17">
        <v>11.53</v>
      </c>
      <c r="B1155" s="17">
        <v>0.8880218663167434</v>
      </c>
    </row>
    <row r="1156" spans="1:2" x14ac:dyDescent="0.2">
      <c r="A1156" s="17">
        <v>11.54</v>
      </c>
      <c r="B1156" s="17">
        <v>0.88862881778552483</v>
      </c>
    </row>
    <row r="1157" spans="1:2" x14ac:dyDescent="0.2">
      <c r="A1157" s="17">
        <v>11.55</v>
      </c>
      <c r="B1157" s="17">
        <v>0.88923252614910175</v>
      </c>
    </row>
    <row r="1158" spans="1:2" x14ac:dyDescent="0.2">
      <c r="A1158" s="17">
        <v>11.56</v>
      </c>
      <c r="B1158" s="17">
        <v>0.88983302437228673</v>
      </c>
    </row>
    <row r="1159" spans="1:2" x14ac:dyDescent="0.2">
      <c r="A1159" s="17">
        <v>11.57</v>
      </c>
      <c r="B1159" s="17">
        <v>0.89043034541989463</v>
      </c>
    </row>
    <row r="1160" spans="1:2" x14ac:dyDescent="0.2">
      <c r="A1160" s="17">
        <v>11.58</v>
      </c>
      <c r="B1160" s="17">
        <v>0.891024522256739</v>
      </c>
    </row>
    <row r="1161" spans="1:2" x14ac:dyDescent="0.2">
      <c r="A1161" s="17">
        <v>11.59</v>
      </c>
      <c r="B1161" s="17">
        <v>0.89161558784763406</v>
      </c>
    </row>
    <row r="1162" spans="1:2" x14ac:dyDescent="0.2">
      <c r="A1162" s="17">
        <v>11.6</v>
      </c>
      <c r="B1162" s="17">
        <v>0.89220357515739424</v>
      </c>
    </row>
    <row r="1163" spans="1:2" x14ac:dyDescent="0.2">
      <c r="A1163" s="17">
        <v>11.61</v>
      </c>
      <c r="B1163" s="17">
        <v>0.89278851715083241</v>
      </c>
    </row>
    <row r="1164" spans="1:2" x14ac:dyDescent="0.2">
      <c r="A1164" s="17">
        <v>11.62</v>
      </c>
      <c r="B1164" s="17">
        <v>0.89337044679276367</v>
      </c>
    </row>
    <row r="1165" spans="1:2" x14ac:dyDescent="0.2">
      <c r="A1165" s="17">
        <v>11.63</v>
      </c>
      <c r="B1165" s="17">
        <v>0.8939493970480008</v>
      </c>
    </row>
    <row r="1166" spans="1:2" x14ac:dyDescent="0.2">
      <c r="A1166" s="17">
        <v>11.64</v>
      </c>
      <c r="B1166" s="17">
        <v>0.89452540088135934</v>
      </c>
    </row>
    <row r="1167" spans="1:2" x14ac:dyDescent="0.2">
      <c r="A1167" s="17">
        <v>11.65</v>
      </c>
      <c r="B1167" s="17">
        <v>0.89509849125765228</v>
      </c>
    </row>
    <row r="1168" spans="1:2" x14ac:dyDescent="0.2">
      <c r="A1168" s="17">
        <v>11.66</v>
      </c>
      <c r="B1168" s="17">
        <v>0.89566870114169328</v>
      </c>
    </row>
    <row r="1169" spans="1:2" x14ac:dyDescent="0.2">
      <c r="A1169" s="17">
        <v>11.67</v>
      </c>
      <c r="B1169" s="17">
        <v>0.89623606349829721</v>
      </c>
    </row>
    <row r="1170" spans="1:2" x14ac:dyDescent="0.2">
      <c r="A1170" s="17">
        <v>11.68</v>
      </c>
      <c r="B1170" s="17">
        <v>0.89680061129227751</v>
      </c>
    </row>
    <row r="1171" spans="1:2" x14ac:dyDescent="0.2">
      <c r="A1171" s="17">
        <v>11.69</v>
      </c>
      <c r="B1171" s="17">
        <v>0.89736237748844827</v>
      </c>
    </row>
    <row r="1172" spans="1:2" x14ac:dyDescent="0.2">
      <c r="A1172" s="17">
        <v>11.7</v>
      </c>
      <c r="B1172" s="17">
        <v>0.89792139505162383</v>
      </c>
    </row>
    <row r="1173" spans="1:2" x14ac:dyDescent="0.2">
      <c r="A1173" s="17">
        <v>11.71</v>
      </c>
      <c r="B1173" s="17">
        <v>0.8984776969466175</v>
      </c>
    </row>
    <row r="1174" spans="1:2" x14ac:dyDescent="0.2">
      <c r="A1174" s="17">
        <v>11.72</v>
      </c>
      <c r="B1174" s="17">
        <v>0.89903131613824372</v>
      </c>
    </row>
    <row r="1175" spans="1:2" x14ac:dyDescent="0.2">
      <c r="A1175" s="17">
        <v>11.73</v>
      </c>
      <c r="B1175" s="17">
        <v>0.89958228559131626</v>
      </c>
    </row>
    <row r="1176" spans="1:2" x14ac:dyDescent="0.2">
      <c r="A1176" s="17">
        <v>11.74</v>
      </c>
      <c r="B1176" s="17">
        <v>0.90013063827064954</v>
      </c>
    </row>
    <row r="1177" spans="1:2" x14ac:dyDescent="0.2">
      <c r="A1177" s="17">
        <v>11.75</v>
      </c>
      <c r="B1177" s="17">
        <v>0.90067640714105712</v>
      </c>
    </row>
    <row r="1178" spans="1:2" x14ac:dyDescent="0.2">
      <c r="A1178" s="17">
        <v>11.76</v>
      </c>
      <c r="B1178" s="17">
        <v>0.90121962516735288</v>
      </c>
    </row>
    <row r="1179" spans="1:2" x14ac:dyDescent="0.2">
      <c r="A1179" s="17">
        <v>11.77</v>
      </c>
      <c r="B1179" s="17">
        <v>0.90176032531435135</v>
      </c>
    </row>
    <row r="1180" spans="1:2" x14ac:dyDescent="0.2">
      <c r="A1180" s="17">
        <v>11.78</v>
      </c>
      <c r="B1180" s="17">
        <v>0.90229854054686598</v>
      </c>
    </row>
    <row r="1181" spans="1:2" x14ac:dyDescent="0.2">
      <c r="A1181" s="17">
        <v>11.79</v>
      </c>
      <c r="B1181" s="17">
        <v>0.90283430382971097</v>
      </c>
    </row>
    <row r="1182" spans="1:2" x14ac:dyDescent="0.2">
      <c r="A1182" s="17">
        <v>11.8</v>
      </c>
      <c r="B1182" s="17">
        <v>0.90336764812769998</v>
      </c>
    </row>
    <row r="1183" spans="1:2" x14ac:dyDescent="0.2">
      <c r="A1183" s="17">
        <v>11.81</v>
      </c>
      <c r="B1183" s="17">
        <v>0.9038986064056479</v>
      </c>
    </row>
    <row r="1184" spans="1:2" x14ac:dyDescent="0.2">
      <c r="A1184" s="17">
        <v>11.82</v>
      </c>
      <c r="B1184" s="17">
        <v>0.90442721162836781</v>
      </c>
    </row>
    <row r="1185" spans="1:2" x14ac:dyDescent="0.2">
      <c r="A1185" s="17">
        <v>11.83</v>
      </c>
      <c r="B1185" s="17">
        <v>0.90495349676067383</v>
      </c>
    </row>
    <row r="1186" spans="1:2" x14ac:dyDescent="0.2">
      <c r="A1186" s="17">
        <v>11.84</v>
      </c>
      <c r="B1186" s="17">
        <v>0.90547749476738049</v>
      </c>
    </row>
    <row r="1187" spans="1:2" x14ac:dyDescent="0.2">
      <c r="A1187" s="17">
        <v>11.85</v>
      </c>
      <c r="B1187" s="17">
        <v>0.90599923861330134</v>
      </c>
    </row>
    <row r="1188" spans="1:2" x14ac:dyDescent="0.2">
      <c r="A1188" s="17">
        <v>11.86</v>
      </c>
      <c r="B1188" s="17">
        <v>0.90651876126325037</v>
      </c>
    </row>
    <row r="1189" spans="1:2" x14ac:dyDescent="0.2">
      <c r="A1189" s="17">
        <v>11.87</v>
      </c>
      <c r="B1189" s="17">
        <v>0.90703609568204158</v>
      </c>
    </row>
    <row r="1190" spans="1:2" x14ac:dyDescent="0.2">
      <c r="A1190" s="17">
        <v>11.88</v>
      </c>
      <c r="B1190" s="17">
        <v>0.90755127483448872</v>
      </c>
    </row>
    <row r="1191" spans="1:2" x14ac:dyDescent="0.2">
      <c r="A1191" s="17">
        <v>11.89</v>
      </c>
      <c r="B1191" s="17">
        <v>0.90806433168540635</v>
      </c>
    </row>
    <row r="1192" spans="1:2" x14ac:dyDescent="0.2">
      <c r="A1192" s="17">
        <v>11.9</v>
      </c>
      <c r="B1192" s="17">
        <v>0.90857529919960811</v>
      </c>
    </row>
    <row r="1193" spans="1:2" x14ac:dyDescent="0.2">
      <c r="A1193" s="17">
        <v>11.91</v>
      </c>
      <c r="B1193" s="17">
        <v>0.90908421034190801</v>
      </c>
    </row>
    <row r="1194" spans="1:2" x14ac:dyDescent="0.2">
      <c r="A1194" s="17">
        <v>11.92</v>
      </c>
      <c r="B1194" s="17">
        <v>0.90959109807712024</v>
      </c>
    </row>
    <row r="1195" spans="1:2" x14ac:dyDescent="0.2">
      <c r="A1195" s="17">
        <v>11.93</v>
      </c>
      <c r="B1195" s="17">
        <v>0.91009599537005847</v>
      </c>
    </row>
    <row r="1196" spans="1:2" x14ac:dyDescent="0.2">
      <c r="A1196" s="17">
        <v>11.94</v>
      </c>
      <c r="B1196" s="17">
        <v>0.91059893518553658</v>
      </c>
    </row>
    <row r="1197" spans="1:2" x14ac:dyDescent="0.2">
      <c r="A1197" s="17">
        <v>11.95</v>
      </c>
      <c r="B1197" s="17">
        <v>0.91110917417145609</v>
      </c>
    </row>
    <row r="1198" spans="1:2" x14ac:dyDescent="0.2">
      <c r="A1198" s="17">
        <v>11.96</v>
      </c>
      <c r="B1198" s="17">
        <v>0.91160623330193069</v>
      </c>
    </row>
    <row r="1199" spans="1:2" x14ac:dyDescent="0.2">
      <c r="A1199" s="17">
        <v>11.97</v>
      </c>
      <c r="B1199" s="17">
        <v>0.91210154415846867</v>
      </c>
    </row>
    <row r="1200" spans="1:2" x14ac:dyDescent="0.2">
      <c r="A1200" s="17">
        <v>11.98</v>
      </c>
      <c r="B1200" s="17">
        <v>0.91259513934075698</v>
      </c>
    </row>
    <row r="1201" spans="1:2" x14ac:dyDescent="0.2">
      <c r="A1201" s="17">
        <v>11.99</v>
      </c>
      <c r="B1201" s="17">
        <v>0.91308705144848235</v>
      </c>
    </row>
    <row r="1202" spans="1:2" x14ac:dyDescent="0.2">
      <c r="A1202" s="17">
        <v>12</v>
      </c>
      <c r="B1202" s="17">
        <v>0.91357731308133205</v>
      </c>
    </row>
    <row r="1203" spans="1:2" x14ac:dyDescent="0.2">
      <c r="A1203" s="17">
        <v>12.01</v>
      </c>
      <c r="B1203" s="17">
        <v>0.91406595156860837</v>
      </c>
    </row>
    <row r="1204" spans="1:2" x14ac:dyDescent="0.2">
      <c r="A1204" s="17">
        <v>12.02</v>
      </c>
      <c r="B1204" s="17">
        <v>0.91455297315807549</v>
      </c>
    </row>
    <row r="1205" spans="1:2" x14ac:dyDescent="0.2">
      <c r="A1205" s="17">
        <v>12.03</v>
      </c>
      <c r="B1205" s="17">
        <v>0.91503837882711481</v>
      </c>
    </row>
    <row r="1206" spans="1:2" x14ac:dyDescent="0.2">
      <c r="A1206" s="17">
        <v>12.04</v>
      </c>
      <c r="B1206" s="17">
        <v>0.91552216955310606</v>
      </c>
    </row>
    <row r="1207" spans="1:2" x14ac:dyDescent="0.2">
      <c r="A1207" s="17">
        <v>12.05</v>
      </c>
      <c r="B1207" s="17">
        <v>0.91600434631343064</v>
      </c>
    </row>
    <row r="1208" spans="1:2" x14ac:dyDescent="0.2">
      <c r="A1208" s="17">
        <v>12.06</v>
      </c>
      <c r="B1208" s="17">
        <v>0.91648491008546762</v>
      </c>
    </row>
    <row r="1209" spans="1:2" x14ac:dyDescent="0.2">
      <c r="A1209" s="17">
        <v>12.07</v>
      </c>
      <c r="B1209" s="17">
        <v>0.91696386184659828</v>
      </c>
    </row>
    <row r="1210" spans="1:2" x14ac:dyDescent="0.2">
      <c r="A1210" s="17">
        <v>12.08</v>
      </c>
      <c r="B1210" s="17">
        <v>0.9174412025742027</v>
      </c>
    </row>
    <row r="1211" spans="1:2" x14ac:dyDescent="0.2">
      <c r="A1211" s="17">
        <v>12.09</v>
      </c>
      <c r="B1211" s="17">
        <v>0.91791693324566159</v>
      </c>
    </row>
    <row r="1212" spans="1:2" x14ac:dyDescent="0.2">
      <c r="A1212" s="17">
        <v>12.1</v>
      </c>
      <c r="B1212" s="17">
        <v>0.91839105483835559</v>
      </c>
    </row>
    <row r="1213" spans="1:2" x14ac:dyDescent="0.2">
      <c r="A1213" s="17">
        <v>12.11</v>
      </c>
      <c r="B1213" s="17">
        <v>0.91886356832966443</v>
      </c>
    </row>
    <row r="1214" spans="1:2" x14ac:dyDescent="0.2">
      <c r="A1214" s="17">
        <v>12.12</v>
      </c>
      <c r="B1214" s="17">
        <v>0.9193344746969685</v>
      </c>
    </row>
    <row r="1215" spans="1:2" x14ac:dyDescent="0.2">
      <c r="A1215" s="17">
        <v>12.13</v>
      </c>
      <c r="B1215" s="17">
        <v>0.9198037749176492</v>
      </c>
    </row>
    <row r="1216" spans="1:2" x14ac:dyDescent="0.2">
      <c r="A1216" s="17">
        <v>12.14</v>
      </c>
      <c r="B1216" s="17">
        <v>0.92027146996908626</v>
      </c>
    </row>
    <row r="1217" spans="1:2" x14ac:dyDescent="0.2">
      <c r="A1217" s="17">
        <v>12.15</v>
      </c>
      <c r="B1217" s="17">
        <v>0.92073756082866021</v>
      </c>
    </row>
    <row r="1218" spans="1:2" x14ac:dyDescent="0.2">
      <c r="A1218" s="17">
        <v>12.16</v>
      </c>
      <c r="B1218" s="17">
        <v>0.9212020484737512</v>
      </c>
    </row>
    <row r="1219" spans="1:2" x14ac:dyDescent="0.2">
      <c r="A1219" s="17">
        <v>12.17</v>
      </c>
      <c r="B1219" s="17">
        <v>0.92166493388174031</v>
      </c>
    </row>
    <row r="1220" spans="1:2" x14ac:dyDescent="0.2">
      <c r="A1220" s="17">
        <v>12.18</v>
      </c>
      <c r="B1220" s="17">
        <v>0.92212621803000738</v>
      </c>
    </row>
    <row r="1221" spans="1:2" x14ac:dyDescent="0.2">
      <c r="A1221" s="17">
        <v>12.19</v>
      </c>
      <c r="B1221" s="17">
        <v>0.92258590189593315</v>
      </c>
    </row>
    <row r="1222" spans="1:2" x14ac:dyDescent="0.2">
      <c r="A1222" s="17">
        <v>12.2</v>
      </c>
      <c r="B1222" s="17">
        <v>0.923043986456898</v>
      </c>
    </row>
    <row r="1223" spans="1:2" x14ac:dyDescent="0.2">
      <c r="A1223" s="17">
        <v>12.21</v>
      </c>
      <c r="B1223" s="17">
        <v>0.92350047269028224</v>
      </c>
    </row>
    <row r="1224" spans="1:2" x14ac:dyDescent="0.2">
      <c r="A1224" s="17">
        <v>12.22</v>
      </c>
      <c r="B1224" s="17">
        <v>0.92395536157346592</v>
      </c>
    </row>
    <row r="1225" spans="1:2" x14ac:dyDescent="0.2">
      <c r="A1225" s="17">
        <v>12.23</v>
      </c>
      <c r="B1225" s="17">
        <v>0.92440865408383055</v>
      </c>
    </row>
    <row r="1226" spans="1:2" x14ac:dyDescent="0.2">
      <c r="A1226" s="17">
        <v>12.24</v>
      </c>
      <c r="B1226" s="17">
        <v>0.92486035119875554</v>
      </c>
    </row>
    <row r="1227" spans="1:2" x14ac:dyDescent="0.2">
      <c r="A1227" s="17">
        <v>12.25</v>
      </c>
      <c r="B1227" s="17">
        <v>0.92531045389562139</v>
      </c>
    </row>
    <row r="1228" spans="1:2" x14ac:dyDescent="0.2">
      <c r="A1228" s="17">
        <v>12.26</v>
      </c>
      <c r="B1228" s="17">
        <v>0.92575896315180906</v>
      </c>
    </row>
    <row r="1229" spans="1:2" x14ac:dyDescent="0.2">
      <c r="A1229" s="17">
        <v>12.27</v>
      </c>
      <c r="B1229" s="17">
        <v>0.92620587994469894</v>
      </c>
    </row>
    <row r="1230" spans="1:2" x14ac:dyDescent="0.2">
      <c r="A1230" s="17">
        <v>12.28</v>
      </c>
      <c r="B1230" s="17">
        <v>0.92665120525167133</v>
      </c>
    </row>
    <row r="1231" spans="1:2" x14ac:dyDescent="0.2">
      <c r="A1231" s="17">
        <v>12.29</v>
      </c>
      <c r="B1231" s="17">
        <v>0.92709494005010606</v>
      </c>
    </row>
    <row r="1232" spans="1:2" x14ac:dyDescent="0.2">
      <c r="A1232" s="17">
        <v>12.3</v>
      </c>
      <c r="B1232" s="17">
        <v>0.92753708531738432</v>
      </c>
    </row>
    <row r="1233" spans="1:2" x14ac:dyDescent="0.2">
      <c r="A1233" s="17">
        <v>12.31</v>
      </c>
      <c r="B1233" s="17">
        <v>0.9279776420308864</v>
      </c>
    </row>
    <row r="1234" spans="1:2" x14ac:dyDescent="0.2">
      <c r="A1234" s="17">
        <v>12.32</v>
      </c>
      <c r="B1234" s="17">
        <v>0.92841661116799201</v>
      </c>
    </row>
    <row r="1235" spans="1:2" x14ac:dyDescent="0.2">
      <c r="A1235" s="17">
        <v>12.33</v>
      </c>
      <c r="B1235" s="17">
        <v>0.92885399370608268</v>
      </c>
    </row>
    <row r="1236" spans="1:2" x14ac:dyDescent="0.2">
      <c r="A1236" s="17">
        <v>12.34</v>
      </c>
      <c r="B1236" s="17">
        <v>0.92928979062253836</v>
      </c>
    </row>
    <row r="1237" spans="1:2" x14ac:dyDescent="0.2">
      <c r="A1237" s="17">
        <v>12.35</v>
      </c>
      <c r="B1237" s="17">
        <v>0.92972400289473944</v>
      </c>
    </row>
    <row r="1238" spans="1:2" x14ac:dyDescent="0.2">
      <c r="A1238" s="17">
        <v>12.36</v>
      </c>
      <c r="B1238" s="17">
        <v>0.93015663150006611</v>
      </c>
    </row>
    <row r="1239" spans="1:2" x14ac:dyDescent="0.2">
      <c r="A1239" s="17">
        <v>12.37</v>
      </c>
      <c r="B1239" s="17">
        <v>0.93058767741589909</v>
      </c>
    </row>
    <row r="1240" spans="1:2" x14ac:dyDescent="0.2">
      <c r="A1240" s="17">
        <v>12.38</v>
      </c>
      <c r="B1240" s="17">
        <v>0.93101714161961902</v>
      </c>
    </row>
    <row r="1241" spans="1:2" x14ac:dyDescent="0.2">
      <c r="A1241" s="17">
        <v>12.39</v>
      </c>
      <c r="B1241" s="17">
        <v>0.9314450250886056</v>
      </c>
    </row>
    <row r="1242" spans="1:2" x14ac:dyDescent="0.2">
      <c r="A1242" s="17">
        <v>12.4</v>
      </c>
      <c r="B1242" s="17">
        <v>0.93187132880024015</v>
      </c>
    </row>
    <row r="1243" spans="1:2" x14ac:dyDescent="0.2">
      <c r="A1243" s="17">
        <v>12.41</v>
      </c>
      <c r="B1243" s="17">
        <v>0.93229605373190239</v>
      </c>
    </row>
    <row r="1244" spans="1:2" x14ac:dyDescent="0.2">
      <c r="A1244" s="17">
        <v>12.42</v>
      </c>
      <c r="B1244" s="17">
        <v>0.93271920086097282</v>
      </c>
    </row>
    <row r="1245" spans="1:2" x14ac:dyDescent="0.2">
      <c r="A1245" s="17">
        <v>12.43</v>
      </c>
      <c r="B1245" s="17">
        <v>0.93314077116483241</v>
      </c>
    </row>
    <row r="1246" spans="1:2" x14ac:dyDescent="0.2">
      <c r="A1246" s="17">
        <v>12.44</v>
      </c>
      <c r="B1246" s="17">
        <v>0.93356076562086088</v>
      </c>
    </row>
    <row r="1247" spans="1:2" x14ac:dyDescent="0.2">
      <c r="A1247" s="17">
        <v>12.45</v>
      </c>
      <c r="B1247" s="17">
        <v>0.93397918520643897</v>
      </c>
    </row>
    <row r="1248" spans="1:2" x14ac:dyDescent="0.2">
      <c r="A1248" s="17">
        <v>12.46</v>
      </c>
      <c r="B1248" s="17">
        <v>0.93439603089894752</v>
      </c>
    </row>
    <row r="1249" spans="1:2" x14ac:dyDescent="0.2">
      <c r="A1249" s="17">
        <v>12.47</v>
      </c>
      <c r="B1249" s="17">
        <v>0.93481130367576648</v>
      </c>
    </row>
    <row r="1250" spans="1:2" x14ac:dyDescent="0.2">
      <c r="A1250" s="17">
        <v>12.48</v>
      </c>
      <c r="B1250" s="17">
        <v>0.93522500451427626</v>
      </c>
    </row>
    <row r="1251" spans="1:2" x14ac:dyDescent="0.2">
      <c r="A1251" s="17">
        <v>12.49</v>
      </c>
      <c r="B1251" s="17">
        <v>0.93563713439185703</v>
      </c>
    </row>
    <row r="1252" spans="1:2" x14ac:dyDescent="0.2">
      <c r="A1252" s="17">
        <v>12.5</v>
      </c>
      <c r="B1252" s="17">
        <v>0.93604769428588996</v>
      </c>
    </row>
    <row r="1253" spans="1:2" x14ac:dyDescent="0.2">
      <c r="A1253" s="17">
        <v>12.51</v>
      </c>
      <c r="B1253" s="17">
        <v>0.93645668494746026</v>
      </c>
    </row>
    <row r="1254" spans="1:2" x14ac:dyDescent="0.2">
      <c r="A1254" s="17">
        <v>12.52</v>
      </c>
      <c r="B1254" s="17">
        <v>0.93686410622247385</v>
      </c>
    </row>
    <row r="1255" spans="1:2" x14ac:dyDescent="0.2">
      <c r="A1255" s="17">
        <v>12.53</v>
      </c>
      <c r="B1255" s="17">
        <v>0.93726995773054234</v>
      </c>
    </row>
    <row r="1256" spans="1:2" x14ac:dyDescent="0.2">
      <c r="A1256" s="17">
        <v>12.54</v>
      </c>
      <c r="B1256" s="17">
        <v>0.93767423909127656</v>
      </c>
    </row>
    <row r="1257" spans="1:2" x14ac:dyDescent="0.2">
      <c r="A1257" s="17">
        <v>12.55</v>
      </c>
      <c r="B1257" s="17">
        <v>0.93807694992428836</v>
      </c>
    </row>
    <row r="1258" spans="1:2" x14ac:dyDescent="0.2">
      <c r="A1258" s="17">
        <v>12.56</v>
      </c>
      <c r="B1258" s="17">
        <v>0.93847808984918857</v>
      </c>
    </row>
    <row r="1259" spans="1:2" x14ac:dyDescent="0.2">
      <c r="A1259" s="17">
        <v>12.57</v>
      </c>
      <c r="B1259" s="17">
        <v>0.93887765848558813</v>
      </c>
    </row>
    <row r="1260" spans="1:2" x14ac:dyDescent="0.2">
      <c r="A1260" s="17">
        <v>12.58</v>
      </c>
      <c r="B1260" s="17">
        <v>0.9392756554530991</v>
      </c>
    </row>
    <row r="1261" spans="1:2" x14ac:dyDescent="0.2">
      <c r="A1261" s="17">
        <v>12.59</v>
      </c>
      <c r="B1261" s="17">
        <v>0.93967208037133232</v>
      </c>
    </row>
    <row r="1262" spans="1:2" x14ac:dyDescent="0.2">
      <c r="A1262" s="17">
        <v>12.6</v>
      </c>
      <c r="B1262" s="17">
        <v>0.9400669328598984</v>
      </c>
    </row>
    <row r="1263" spans="1:2" x14ac:dyDescent="0.2">
      <c r="A1263" s="17">
        <v>12.61</v>
      </c>
      <c r="B1263" s="17">
        <v>0.94046021253841006</v>
      </c>
    </row>
    <row r="1264" spans="1:2" x14ac:dyDescent="0.2">
      <c r="A1264" s="17">
        <v>12.62</v>
      </c>
      <c r="B1264" s="17">
        <v>0.94085191902647758</v>
      </c>
    </row>
    <row r="1265" spans="1:2" x14ac:dyDescent="0.2">
      <c r="A1265" s="17">
        <v>12.63</v>
      </c>
      <c r="B1265" s="17">
        <v>0.94124205194371213</v>
      </c>
    </row>
    <row r="1266" spans="1:2" x14ac:dyDescent="0.2">
      <c r="A1266" s="17">
        <v>12.64</v>
      </c>
      <c r="B1266" s="17">
        <v>0.94163061090972555</v>
      </c>
    </row>
    <row r="1267" spans="1:2" x14ac:dyDescent="0.2">
      <c r="A1267" s="17">
        <v>12.65</v>
      </c>
      <c r="B1267" s="17">
        <v>0.94201759554412845</v>
      </c>
    </row>
    <row r="1268" spans="1:2" x14ac:dyDescent="0.2">
      <c r="A1268" s="17">
        <v>12.66</v>
      </c>
      <c r="B1268" s="17">
        <v>0.94240300546653244</v>
      </c>
    </row>
    <row r="1269" spans="1:2" x14ac:dyDescent="0.2">
      <c r="A1269" s="17">
        <v>12.67</v>
      </c>
      <c r="B1269" s="17">
        <v>0.94278684029654891</v>
      </c>
    </row>
    <row r="1270" spans="1:2" x14ac:dyDescent="0.2">
      <c r="A1270" s="17">
        <v>12.68</v>
      </c>
      <c r="B1270" s="17">
        <v>0.94316909965378903</v>
      </c>
    </row>
    <row r="1271" spans="1:2" x14ac:dyDescent="0.2">
      <c r="A1271" s="17">
        <v>12.69</v>
      </c>
      <c r="B1271" s="17">
        <v>0.94354978315786397</v>
      </c>
    </row>
    <row r="1272" spans="1:2" x14ac:dyDescent="0.2">
      <c r="A1272" s="17">
        <v>12.7</v>
      </c>
      <c r="B1272" s="17">
        <v>0.9439288904283849</v>
      </c>
    </row>
    <row r="1273" spans="1:2" x14ac:dyDescent="0.2">
      <c r="A1273" s="17">
        <v>12.71</v>
      </c>
      <c r="B1273" s="17">
        <v>0.94430642108496299</v>
      </c>
    </row>
    <row r="1274" spans="1:2" x14ac:dyDescent="0.2">
      <c r="A1274" s="17">
        <v>12.72</v>
      </c>
      <c r="B1274" s="17">
        <v>0.94468237474721029</v>
      </c>
    </row>
    <row r="1275" spans="1:2" x14ac:dyDescent="0.2">
      <c r="A1275" s="17">
        <v>12.73</v>
      </c>
      <c r="B1275" s="17">
        <v>0.94505675103473707</v>
      </c>
    </row>
    <row r="1276" spans="1:2" x14ac:dyDescent="0.2">
      <c r="A1276" s="17">
        <v>12.74</v>
      </c>
      <c r="B1276" s="17">
        <v>0.94542954956715475</v>
      </c>
    </row>
    <row r="1277" spans="1:2" x14ac:dyDescent="0.2">
      <c r="A1277" s="17">
        <v>12.75</v>
      </c>
      <c r="B1277" s="17">
        <v>0.94580076996407514</v>
      </c>
    </row>
    <row r="1278" spans="1:2" x14ac:dyDescent="0.2">
      <c r="A1278" s="17">
        <v>12.76</v>
      </c>
      <c r="B1278" s="17">
        <v>0.94617041184510908</v>
      </c>
    </row>
    <row r="1279" spans="1:2" x14ac:dyDescent="0.2">
      <c r="A1279" s="17">
        <v>12.77</v>
      </c>
      <c r="B1279" s="17">
        <v>0.94653847482986819</v>
      </c>
    </row>
    <row r="1280" spans="1:2" x14ac:dyDescent="0.2">
      <c r="A1280" s="17">
        <v>12.78</v>
      </c>
      <c r="B1280" s="17">
        <v>0.94690495853796319</v>
      </c>
    </row>
    <row r="1281" spans="1:2" x14ac:dyDescent="0.2">
      <c r="A1281" s="17">
        <v>12.79</v>
      </c>
      <c r="B1281" s="17">
        <v>0.94726986258900581</v>
      </c>
    </row>
    <row r="1282" spans="1:2" x14ac:dyDescent="0.2">
      <c r="A1282" s="17">
        <v>12.8</v>
      </c>
      <c r="B1282" s="17">
        <v>0.94763318660260687</v>
      </c>
    </row>
    <row r="1283" spans="1:2" x14ac:dyDescent="0.2">
      <c r="A1283" s="17">
        <v>12.81</v>
      </c>
      <c r="B1283" s="17">
        <v>0.94799493019837811</v>
      </c>
    </row>
    <row r="1284" spans="1:2" x14ac:dyDescent="0.2">
      <c r="A1284" s="17">
        <v>12.82</v>
      </c>
      <c r="B1284" s="17">
        <v>0.94835509299593035</v>
      </c>
    </row>
    <row r="1285" spans="1:2" x14ac:dyDescent="0.2">
      <c r="A1285" s="17">
        <v>12.83</v>
      </c>
      <c r="B1285" s="17">
        <v>0.94871367461487521</v>
      </c>
    </row>
    <row r="1286" spans="1:2" x14ac:dyDescent="0.2">
      <c r="A1286" s="17">
        <v>12.84</v>
      </c>
      <c r="B1286" s="17">
        <v>0.94907067467482364</v>
      </c>
    </row>
    <row r="1287" spans="1:2" x14ac:dyDescent="0.2">
      <c r="A1287" s="17">
        <v>12.85</v>
      </c>
      <c r="B1287" s="17">
        <v>0.94942609279538692</v>
      </c>
    </row>
    <row r="1288" spans="1:2" x14ac:dyDescent="0.2">
      <c r="A1288" s="17">
        <v>12.86</v>
      </c>
      <c r="B1288" s="17">
        <v>0.94977992859617666</v>
      </c>
    </row>
    <row r="1289" spans="1:2" x14ac:dyDescent="0.2">
      <c r="A1289" s="17">
        <v>12.87</v>
      </c>
      <c r="B1289" s="17">
        <v>0.9501321816968038</v>
      </c>
    </row>
    <row r="1290" spans="1:2" x14ac:dyDescent="0.2">
      <c r="A1290" s="17">
        <v>12.88</v>
      </c>
      <c r="B1290" s="17">
        <v>0.95048285171687985</v>
      </c>
    </row>
    <row r="1291" spans="1:2" x14ac:dyDescent="0.2">
      <c r="A1291" s="17">
        <v>12.89</v>
      </c>
      <c r="B1291" s="17">
        <v>0.95083193827601553</v>
      </c>
    </row>
    <row r="1292" spans="1:2" x14ac:dyDescent="0.2">
      <c r="A1292" s="17">
        <v>12.9</v>
      </c>
      <c r="B1292" s="17">
        <v>0.95117944099382257</v>
      </c>
    </row>
    <row r="1293" spans="1:2" x14ac:dyDescent="0.2">
      <c r="A1293" s="17">
        <v>12.91</v>
      </c>
      <c r="B1293" s="17">
        <v>0.95152535948991235</v>
      </c>
    </row>
    <row r="1294" spans="1:2" x14ac:dyDescent="0.2">
      <c r="A1294" s="17">
        <v>12.92</v>
      </c>
      <c r="B1294" s="17">
        <v>0.95186969338389582</v>
      </c>
    </row>
    <row r="1295" spans="1:2" x14ac:dyDescent="0.2">
      <c r="A1295" s="17">
        <v>12.93</v>
      </c>
      <c r="B1295" s="17">
        <v>0.95221244229538449</v>
      </c>
    </row>
    <row r="1296" spans="1:2" x14ac:dyDescent="0.2">
      <c r="A1296" s="17">
        <v>12.94</v>
      </c>
      <c r="B1296" s="17">
        <v>0.95255360584398929</v>
      </c>
    </row>
    <row r="1297" spans="1:2" x14ac:dyDescent="0.2">
      <c r="A1297" s="17">
        <v>12.95</v>
      </c>
      <c r="B1297" s="17">
        <v>0.95289318364932163</v>
      </c>
    </row>
    <row r="1298" spans="1:2" x14ac:dyDescent="0.2">
      <c r="A1298" s="17">
        <v>12.96</v>
      </c>
      <c r="B1298" s="17">
        <v>0.95323117533099277</v>
      </c>
    </row>
    <row r="1299" spans="1:2" x14ac:dyDescent="0.2">
      <c r="A1299" s="17">
        <v>12.97</v>
      </c>
      <c r="B1299" s="17">
        <v>0.95356758050861379</v>
      </c>
    </row>
    <row r="1300" spans="1:2" x14ac:dyDescent="0.2">
      <c r="A1300" s="17">
        <v>12.98</v>
      </c>
      <c r="B1300" s="17">
        <v>0.9539023988017965</v>
      </c>
    </row>
    <row r="1301" spans="1:2" x14ac:dyDescent="0.2">
      <c r="A1301" s="17">
        <v>12.99</v>
      </c>
      <c r="B1301" s="17">
        <v>0.95423562983015153</v>
      </c>
    </row>
    <row r="1302" spans="1:2" x14ac:dyDescent="0.2">
      <c r="A1302" s="17">
        <v>13</v>
      </c>
      <c r="B1302" s="17">
        <v>0.95456727321329049</v>
      </c>
    </row>
    <row r="1303" spans="1:2" x14ac:dyDescent="0.2">
      <c r="A1303" s="17">
        <v>13.01</v>
      </c>
      <c r="B1303" s="17">
        <v>0.95488593825900681</v>
      </c>
    </row>
    <row r="1304" spans="1:2" x14ac:dyDescent="0.2">
      <c r="A1304" s="17">
        <v>13.02</v>
      </c>
      <c r="B1304" s="17">
        <v>0.95520341244575768</v>
      </c>
    </row>
    <row r="1305" spans="1:2" x14ac:dyDescent="0.2">
      <c r="A1305" s="17">
        <v>13.03</v>
      </c>
      <c r="B1305" s="17">
        <v>0.9555196914368056</v>
      </c>
    </row>
    <row r="1306" spans="1:2" x14ac:dyDescent="0.2">
      <c r="A1306" s="17">
        <v>13.04</v>
      </c>
      <c r="B1306" s="17">
        <v>0.95583477089541424</v>
      </c>
    </row>
    <row r="1307" spans="1:2" x14ac:dyDescent="0.2">
      <c r="A1307" s="17">
        <v>13.05</v>
      </c>
      <c r="B1307" s="17">
        <v>0.95614864648484632</v>
      </c>
    </row>
    <row r="1308" spans="1:2" x14ac:dyDescent="0.2">
      <c r="A1308" s="17">
        <v>13.06</v>
      </c>
      <c r="B1308" s="17">
        <v>0.9564613138683653</v>
      </c>
    </row>
    <row r="1309" spans="1:2" x14ac:dyDescent="0.2">
      <c r="A1309" s="17">
        <v>13.07</v>
      </c>
      <c r="B1309" s="17">
        <v>0.95677276870923378</v>
      </c>
    </row>
    <row r="1310" spans="1:2" x14ac:dyDescent="0.2">
      <c r="A1310" s="17">
        <v>13.08</v>
      </c>
      <c r="B1310" s="17">
        <v>0.95708300667071577</v>
      </c>
    </row>
    <row r="1311" spans="1:2" x14ac:dyDescent="0.2">
      <c r="A1311" s="17">
        <v>13.09</v>
      </c>
      <c r="B1311" s="17">
        <v>0.95739202341607355</v>
      </c>
    </row>
    <row r="1312" spans="1:2" x14ac:dyDescent="0.2">
      <c r="A1312" s="17">
        <v>13.1</v>
      </c>
      <c r="B1312" s="17">
        <v>0.95769981460857023</v>
      </c>
    </row>
    <row r="1313" spans="1:2" x14ac:dyDescent="0.2">
      <c r="A1313" s="17">
        <v>13.11</v>
      </c>
      <c r="B1313" s="17">
        <v>0.95800637591146931</v>
      </c>
    </row>
    <row r="1314" spans="1:2" x14ac:dyDescent="0.2">
      <c r="A1314" s="17">
        <v>13.12</v>
      </c>
      <c r="B1314" s="17">
        <v>0.9583117029880337</v>
      </c>
    </row>
    <row r="1315" spans="1:2" x14ac:dyDescent="0.2">
      <c r="A1315" s="17">
        <v>13.13</v>
      </c>
      <c r="B1315" s="17">
        <v>0.95861579150152687</v>
      </c>
    </row>
    <row r="1316" spans="1:2" x14ac:dyDescent="0.2">
      <c r="A1316" s="17">
        <v>13.14</v>
      </c>
      <c r="B1316" s="17">
        <v>0.95891863711521097</v>
      </c>
    </row>
    <row r="1317" spans="1:2" x14ac:dyDescent="0.2">
      <c r="A1317" s="17">
        <v>13.15</v>
      </c>
      <c r="B1317" s="17">
        <v>0.9592202354923498</v>
      </c>
    </row>
    <row r="1318" spans="1:2" x14ac:dyDescent="0.2">
      <c r="A1318" s="17">
        <v>13.16</v>
      </c>
      <c r="B1318" s="17">
        <v>0.9595205822962064</v>
      </c>
    </row>
    <row r="1319" spans="1:2" x14ac:dyDescent="0.2">
      <c r="A1319" s="17">
        <v>13.17</v>
      </c>
      <c r="B1319" s="17">
        <v>0.95981967319004413</v>
      </c>
    </row>
    <row r="1320" spans="1:2" x14ac:dyDescent="0.2">
      <c r="A1320" s="17">
        <v>13.18</v>
      </c>
      <c r="B1320" s="17">
        <v>0.96011750383712569</v>
      </c>
    </row>
    <row r="1321" spans="1:2" x14ac:dyDescent="0.2">
      <c r="A1321" s="17">
        <v>13.19</v>
      </c>
      <c r="B1321" s="17">
        <v>0.96041406990071387</v>
      </c>
    </row>
    <row r="1322" spans="1:2" x14ac:dyDescent="0.2">
      <c r="A1322" s="17">
        <v>13.2</v>
      </c>
      <c r="B1322" s="17">
        <v>0.96071926627754123</v>
      </c>
    </row>
    <row r="1323" spans="1:2" x14ac:dyDescent="0.2">
      <c r="A1323" s="17">
        <v>13.21</v>
      </c>
      <c r="B1323" s="17">
        <v>0.96101171783159622</v>
      </c>
    </row>
    <row r="1324" spans="1:2" x14ac:dyDescent="0.2">
      <c r="A1324" s="17">
        <v>13.22</v>
      </c>
      <c r="B1324" s="17">
        <v>0.96130295263884824</v>
      </c>
    </row>
    <row r="1325" spans="1:2" x14ac:dyDescent="0.2">
      <c r="A1325" s="17">
        <v>13.23</v>
      </c>
      <c r="B1325" s="17">
        <v>0.9615929654328037</v>
      </c>
    </row>
    <row r="1326" spans="1:2" x14ac:dyDescent="0.2">
      <c r="A1326" s="17">
        <v>13.24</v>
      </c>
      <c r="B1326" s="17">
        <v>0.96188175094696804</v>
      </c>
    </row>
    <row r="1327" spans="1:2" x14ac:dyDescent="0.2">
      <c r="A1327" s="17">
        <v>13.25</v>
      </c>
      <c r="B1327" s="17">
        <v>0.96216930391484745</v>
      </c>
    </row>
    <row r="1328" spans="1:2" x14ac:dyDescent="0.2">
      <c r="A1328" s="17">
        <v>13.26</v>
      </c>
      <c r="B1328" s="17">
        <v>0.96245561906994759</v>
      </c>
    </row>
    <row r="1329" spans="1:2" x14ac:dyDescent="0.2">
      <c r="A1329" s="17">
        <v>13.27</v>
      </c>
      <c r="B1329" s="17">
        <v>0.96274069114577465</v>
      </c>
    </row>
    <row r="1330" spans="1:2" x14ac:dyDescent="0.2">
      <c r="A1330" s="17">
        <v>13.28</v>
      </c>
      <c r="B1330" s="17">
        <v>0.96302451487583418</v>
      </c>
    </row>
    <row r="1331" spans="1:2" x14ac:dyDescent="0.2">
      <c r="A1331" s="17">
        <v>13.29</v>
      </c>
      <c r="B1331" s="17">
        <v>0.96330708499363227</v>
      </c>
    </row>
    <row r="1332" spans="1:2" x14ac:dyDescent="0.2">
      <c r="A1332" s="17">
        <v>13.3</v>
      </c>
      <c r="B1332" s="17">
        <v>0.96358839623267434</v>
      </c>
    </row>
    <row r="1333" spans="1:2" x14ac:dyDescent="0.2">
      <c r="A1333" s="17">
        <v>13.31</v>
      </c>
      <c r="B1333" s="17">
        <v>0.96386844332646704</v>
      </c>
    </row>
    <row r="1334" spans="1:2" x14ac:dyDescent="0.2">
      <c r="A1334" s="17">
        <v>13.32</v>
      </c>
      <c r="B1334" s="17">
        <v>0.96414722100851535</v>
      </c>
    </row>
    <row r="1335" spans="1:2" x14ac:dyDescent="0.2">
      <c r="A1335" s="17">
        <v>13.33</v>
      </c>
      <c r="B1335" s="17">
        <v>0.96442472401232615</v>
      </c>
    </row>
    <row r="1336" spans="1:2" x14ac:dyDescent="0.2">
      <c r="A1336" s="17">
        <v>13.34</v>
      </c>
      <c r="B1336" s="17">
        <v>0.96470094707140419</v>
      </c>
    </row>
    <row r="1337" spans="1:2" x14ac:dyDescent="0.2">
      <c r="A1337" s="17">
        <v>13.35</v>
      </c>
      <c r="B1337" s="17">
        <v>0.96497588491925634</v>
      </c>
    </row>
    <row r="1338" spans="1:2" x14ac:dyDescent="0.2">
      <c r="A1338" s="17">
        <v>13.36</v>
      </c>
      <c r="B1338" s="17">
        <v>0.9652495322893877</v>
      </c>
    </row>
    <row r="1339" spans="1:2" x14ac:dyDescent="0.2">
      <c r="A1339" s="17">
        <v>13.37</v>
      </c>
      <c r="B1339" s="17">
        <v>0.9655218839153048</v>
      </c>
    </row>
    <row r="1340" spans="1:2" x14ac:dyDescent="0.2">
      <c r="A1340" s="17">
        <v>13.38</v>
      </c>
      <c r="B1340" s="17">
        <v>0.96579293453051285</v>
      </c>
    </row>
    <row r="1341" spans="1:2" x14ac:dyDescent="0.2">
      <c r="A1341" s="17">
        <v>13.39</v>
      </c>
      <c r="B1341" s="17">
        <v>0.96606267886851827</v>
      </c>
    </row>
    <row r="1342" spans="1:2" x14ac:dyDescent="0.2">
      <c r="A1342" s="17">
        <v>13.4</v>
      </c>
      <c r="B1342" s="17">
        <v>0.96633111166282704</v>
      </c>
    </row>
    <row r="1343" spans="1:2" x14ac:dyDescent="0.2">
      <c r="A1343" s="17">
        <v>13.41</v>
      </c>
      <c r="B1343" s="17">
        <v>0.96659822764694425</v>
      </c>
    </row>
    <row r="1344" spans="1:2" x14ac:dyDescent="0.2">
      <c r="A1344" s="17">
        <v>13.42</v>
      </c>
      <c r="B1344" s="17">
        <v>0.96686402155437656</v>
      </c>
    </row>
    <row r="1345" spans="1:2" x14ac:dyDescent="0.2">
      <c r="A1345" s="17">
        <v>13.43</v>
      </c>
      <c r="B1345" s="17">
        <v>0.96712848811862928</v>
      </c>
    </row>
    <row r="1346" spans="1:2" x14ac:dyDescent="0.2">
      <c r="A1346" s="17">
        <v>13.44</v>
      </c>
      <c r="B1346" s="17">
        <v>0.96739162207320872</v>
      </c>
    </row>
    <row r="1347" spans="1:2" x14ac:dyDescent="0.2">
      <c r="A1347" s="17">
        <v>13.45</v>
      </c>
      <c r="B1347" s="17">
        <v>0.96765341815162076</v>
      </c>
    </row>
    <row r="1348" spans="1:2" x14ac:dyDescent="0.2">
      <c r="A1348" s="17">
        <v>13.46</v>
      </c>
      <c r="B1348" s="17">
        <v>0.9679138710873707</v>
      </c>
    </row>
    <row r="1349" spans="1:2" x14ac:dyDescent="0.2">
      <c r="A1349" s="17">
        <v>13.47</v>
      </c>
      <c r="B1349" s="17">
        <v>0.96817297561396465</v>
      </c>
    </row>
    <row r="1350" spans="1:2" x14ac:dyDescent="0.2">
      <c r="A1350" s="17">
        <v>13.48</v>
      </c>
      <c r="B1350" s="17">
        <v>0.9684307264649088</v>
      </c>
    </row>
    <row r="1351" spans="1:2" x14ac:dyDescent="0.2">
      <c r="A1351" s="17">
        <v>13.49</v>
      </c>
      <c r="B1351" s="17">
        <v>0.96868711837370902</v>
      </c>
    </row>
    <row r="1352" spans="1:2" x14ac:dyDescent="0.2">
      <c r="A1352" s="17">
        <v>13.5</v>
      </c>
      <c r="B1352" s="17">
        <v>0.96894214607387097</v>
      </c>
    </row>
    <row r="1353" spans="1:2" x14ac:dyDescent="0.2">
      <c r="A1353" s="17">
        <v>13.51</v>
      </c>
      <c r="B1353" s="17">
        <v>0.96919580339454903</v>
      </c>
    </row>
    <row r="1354" spans="1:2" x14ac:dyDescent="0.2">
      <c r="A1354" s="17">
        <v>13.52</v>
      </c>
      <c r="B1354" s="17">
        <v>0.9694480805474931</v>
      </c>
    </row>
    <row r="1355" spans="1:2" x14ac:dyDescent="0.2">
      <c r="A1355" s="17">
        <v>13.53</v>
      </c>
      <c r="B1355" s="17">
        <v>0.9696989668401006</v>
      </c>
    </row>
    <row r="1356" spans="1:2" x14ac:dyDescent="0.2">
      <c r="A1356" s="17">
        <v>13.54</v>
      </c>
      <c r="B1356" s="17">
        <v>0.96994845157976983</v>
      </c>
    </row>
    <row r="1357" spans="1:2" x14ac:dyDescent="0.2">
      <c r="A1357" s="17">
        <v>13.55</v>
      </c>
      <c r="B1357" s="17">
        <v>0.97019652407389811</v>
      </c>
    </row>
    <row r="1358" spans="1:2" x14ac:dyDescent="0.2">
      <c r="A1358" s="17">
        <v>13.56</v>
      </c>
      <c r="B1358" s="17">
        <v>0.9704431736298843</v>
      </c>
    </row>
    <row r="1359" spans="1:2" x14ac:dyDescent="0.2">
      <c r="A1359" s="17">
        <v>13.57</v>
      </c>
      <c r="B1359" s="17">
        <v>0.97068838955512626</v>
      </c>
    </row>
    <row r="1360" spans="1:2" x14ac:dyDescent="0.2">
      <c r="A1360" s="17">
        <v>13.58</v>
      </c>
      <c r="B1360" s="17">
        <v>0.97093216115702141</v>
      </c>
    </row>
    <row r="1361" spans="1:2" x14ac:dyDescent="0.2">
      <c r="A1361" s="17">
        <v>13.59</v>
      </c>
      <c r="B1361" s="17">
        <v>0.97117447774296828</v>
      </c>
    </row>
    <row r="1362" spans="1:2" x14ac:dyDescent="0.2">
      <c r="A1362" s="17">
        <v>13.6</v>
      </c>
      <c r="B1362" s="17">
        <v>0.97141532862036462</v>
      </c>
    </row>
    <row r="1363" spans="1:2" x14ac:dyDescent="0.2">
      <c r="A1363" s="17">
        <v>13.61</v>
      </c>
      <c r="B1363" s="17">
        <v>0.9716547030966084</v>
      </c>
    </row>
    <row r="1364" spans="1:2" x14ac:dyDescent="0.2">
      <c r="A1364" s="17">
        <v>13.62</v>
      </c>
      <c r="B1364" s="17">
        <v>0.97189259047909793</v>
      </c>
    </row>
    <row r="1365" spans="1:2" x14ac:dyDescent="0.2">
      <c r="A1365" s="17">
        <v>13.63</v>
      </c>
      <c r="B1365" s="17">
        <v>0.97212898007523108</v>
      </c>
    </row>
    <row r="1366" spans="1:2" x14ac:dyDescent="0.2">
      <c r="A1366" s="17">
        <v>13.64</v>
      </c>
      <c r="B1366" s="17">
        <v>0.97236386119240537</v>
      </c>
    </row>
    <row r="1367" spans="1:2" x14ac:dyDescent="0.2">
      <c r="A1367" s="17">
        <v>13.65</v>
      </c>
      <c r="B1367" s="17">
        <v>0.97259722313801888</v>
      </c>
    </row>
    <row r="1368" spans="1:2" x14ac:dyDescent="0.2">
      <c r="A1368" s="17">
        <v>13.66</v>
      </c>
      <c r="B1368" s="17">
        <v>0.97282905521947027</v>
      </c>
    </row>
    <row r="1369" spans="1:2" x14ac:dyDescent="0.2">
      <c r="A1369" s="17">
        <v>13.67</v>
      </c>
      <c r="B1369" s="17">
        <v>0.97305934674415717</v>
      </c>
    </row>
    <row r="1370" spans="1:2" x14ac:dyDescent="0.2">
      <c r="A1370" s="17">
        <v>13.68</v>
      </c>
      <c r="B1370" s="17">
        <v>0.973288087019477</v>
      </c>
    </row>
    <row r="1371" spans="1:2" x14ac:dyDescent="0.2">
      <c r="A1371" s="17">
        <v>13.69</v>
      </c>
      <c r="B1371" s="17">
        <v>0.97351526535282895</v>
      </c>
    </row>
    <row r="1372" spans="1:2" x14ac:dyDescent="0.2">
      <c r="A1372" s="17">
        <v>13.7</v>
      </c>
      <c r="B1372" s="17">
        <v>0.97374087105160989</v>
      </c>
    </row>
    <row r="1373" spans="1:2" x14ac:dyDescent="0.2">
      <c r="A1373" s="17">
        <v>13.71</v>
      </c>
      <c r="B1373" s="17">
        <v>0.97396489342321801</v>
      </c>
    </row>
    <row r="1374" spans="1:2" x14ac:dyDescent="0.2">
      <c r="A1374" s="17">
        <v>13.72</v>
      </c>
      <c r="B1374" s="17">
        <v>0.97418732177505163</v>
      </c>
    </row>
    <row r="1375" spans="1:2" x14ac:dyDescent="0.2">
      <c r="A1375" s="17">
        <v>13.73</v>
      </c>
      <c r="B1375" s="17">
        <v>0.97440814541450882</v>
      </c>
    </row>
    <row r="1376" spans="1:2" x14ac:dyDescent="0.2">
      <c r="A1376" s="17">
        <v>13.74</v>
      </c>
      <c r="B1376" s="17">
        <v>0.97462735364898712</v>
      </c>
    </row>
    <row r="1377" spans="1:2" x14ac:dyDescent="0.2">
      <c r="A1377" s="17">
        <v>13.75</v>
      </c>
      <c r="B1377" s="17">
        <v>0.97484493578588527</v>
      </c>
    </row>
    <row r="1378" spans="1:2" x14ac:dyDescent="0.2">
      <c r="A1378" s="17">
        <v>13.76</v>
      </c>
      <c r="B1378" s="17">
        <v>0.97506088113260025</v>
      </c>
    </row>
    <row r="1379" spans="1:2" x14ac:dyDescent="0.2">
      <c r="A1379" s="17">
        <v>13.77</v>
      </c>
      <c r="B1379" s="17">
        <v>0.97527517899653071</v>
      </c>
    </row>
    <row r="1380" spans="1:2" x14ac:dyDescent="0.2">
      <c r="A1380" s="17">
        <v>13.78</v>
      </c>
      <c r="B1380" s="17">
        <v>0.97548781868507439</v>
      </c>
    </row>
    <row r="1381" spans="1:2" x14ac:dyDescent="0.2">
      <c r="A1381" s="17">
        <v>13.79</v>
      </c>
      <c r="B1381" s="17">
        <v>0.97569878950562916</v>
      </c>
    </row>
    <row r="1382" spans="1:2" x14ac:dyDescent="0.2">
      <c r="A1382" s="17">
        <v>13.8</v>
      </c>
      <c r="B1382" s="17">
        <v>0.97590808076559377</v>
      </c>
    </row>
    <row r="1383" spans="1:2" x14ac:dyDescent="0.2">
      <c r="A1383" s="17">
        <v>13.81</v>
      </c>
      <c r="B1383" s="17">
        <v>0.9761156817723653</v>
      </c>
    </row>
    <row r="1384" spans="1:2" x14ac:dyDescent="0.2">
      <c r="A1384" s="17">
        <v>13.82</v>
      </c>
      <c r="B1384" s="17">
        <v>0.97632158183334206</v>
      </c>
    </row>
    <row r="1385" spans="1:2" x14ac:dyDescent="0.2">
      <c r="A1385" s="17">
        <v>13.83</v>
      </c>
      <c r="B1385" s="17">
        <v>0.97652577025592224</v>
      </c>
    </row>
    <row r="1386" spans="1:2" x14ac:dyDescent="0.2">
      <c r="A1386" s="17">
        <v>13.84</v>
      </c>
      <c r="B1386" s="17">
        <v>0.97672823634750316</v>
      </c>
    </row>
    <row r="1387" spans="1:2" x14ac:dyDescent="0.2">
      <c r="A1387" s="17">
        <v>13.85</v>
      </c>
      <c r="B1387" s="17">
        <v>0.97692896941548391</v>
      </c>
    </row>
    <row r="1388" spans="1:2" x14ac:dyDescent="0.2">
      <c r="A1388" s="17">
        <v>13.86</v>
      </c>
      <c r="B1388" s="17">
        <v>0.97712795876726155</v>
      </c>
    </row>
    <row r="1389" spans="1:2" x14ac:dyDescent="0.2">
      <c r="A1389" s="17">
        <v>13.87</v>
      </c>
      <c r="B1389" s="17">
        <v>0.9773251937102343</v>
      </c>
    </row>
    <row r="1390" spans="1:2" x14ac:dyDescent="0.2">
      <c r="A1390" s="17">
        <v>13.88</v>
      </c>
      <c r="B1390" s="17">
        <v>0.97752066355180056</v>
      </c>
    </row>
    <row r="1391" spans="1:2" x14ac:dyDescent="0.2">
      <c r="A1391" s="17">
        <v>13.89</v>
      </c>
      <c r="B1391" s="17">
        <v>0.97771435759935776</v>
      </c>
    </row>
    <row r="1392" spans="1:2" x14ac:dyDescent="0.2">
      <c r="A1392" s="17">
        <v>13.9</v>
      </c>
      <c r="B1392" s="17">
        <v>0.97790626516030388</v>
      </c>
    </row>
    <row r="1393" spans="1:2" x14ac:dyDescent="0.2">
      <c r="A1393" s="17">
        <v>13.91</v>
      </c>
      <c r="B1393" s="17">
        <v>0.97810714568759372</v>
      </c>
    </row>
    <row r="1394" spans="1:2" x14ac:dyDescent="0.2">
      <c r="A1394" s="17">
        <v>13.92</v>
      </c>
      <c r="B1394" s="17">
        <v>0.97829403514097357</v>
      </c>
    </row>
    <row r="1395" spans="1:2" x14ac:dyDescent="0.2">
      <c r="A1395" s="17">
        <v>13.93</v>
      </c>
      <c r="B1395" s="17">
        <v>0.97847915583213896</v>
      </c>
    </row>
    <row r="1396" spans="1:2" x14ac:dyDescent="0.2">
      <c r="A1396" s="17">
        <v>13.94</v>
      </c>
      <c r="B1396" s="17">
        <v>0.97866249890758417</v>
      </c>
    </row>
    <row r="1397" spans="1:2" x14ac:dyDescent="0.2">
      <c r="A1397" s="17">
        <v>13.95</v>
      </c>
      <c r="B1397" s="17">
        <v>0.97884405551380149</v>
      </c>
    </row>
    <row r="1398" spans="1:2" x14ac:dyDescent="0.2">
      <c r="A1398" s="17">
        <v>13.96</v>
      </c>
      <c r="B1398" s="17">
        <v>0.97902381679728423</v>
      </c>
    </row>
    <row r="1399" spans="1:2" x14ac:dyDescent="0.2">
      <c r="A1399" s="17">
        <v>13.97</v>
      </c>
      <c r="B1399" s="17">
        <v>0.97920177390452545</v>
      </c>
    </row>
    <row r="1400" spans="1:2" x14ac:dyDescent="0.2">
      <c r="A1400" s="17">
        <v>13.98</v>
      </c>
      <c r="B1400" s="17">
        <v>0.97937791798201779</v>
      </c>
    </row>
    <row r="1401" spans="1:2" x14ac:dyDescent="0.2">
      <c r="A1401" s="17">
        <v>13.99</v>
      </c>
      <c r="B1401" s="17">
        <v>0.97955224017625442</v>
      </c>
    </row>
    <row r="1402" spans="1:2" x14ac:dyDescent="0.2">
      <c r="A1402" s="17">
        <v>14</v>
      </c>
      <c r="B1402" s="17">
        <v>0.97972473163372897</v>
      </c>
    </row>
    <row r="1403" spans="1:2" x14ac:dyDescent="0.2">
      <c r="A1403" s="17">
        <v>14.01</v>
      </c>
      <c r="B1403" s="17">
        <v>0.9798538126912264</v>
      </c>
    </row>
    <row r="1404" spans="1:2" x14ac:dyDescent="0.2">
      <c r="A1404" s="17">
        <v>14.02</v>
      </c>
      <c r="B1404" s="17">
        <v>0.97998251719102258</v>
      </c>
    </row>
    <row r="1405" spans="1:2" x14ac:dyDescent="0.2">
      <c r="A1405" s="17">
        <v>14.03</v>
      </c>
      <c r="B1405" s="17">
        <v>0.98011084269080961</v>
      </c>
    </row>
    <row r="1406" spans="1:2" x14ac:dyDescent="0.2">
      <c r="A1406" s="17">
        <v>14.04</v>
      </c>
      <c r="B1406" s="17">
        <v>0.980227210300325</v>
      </c>
    </row>
    <row r="1407" spans="1:2" x14ac:dyDescent="0.2">
      <c r="A1407" s="17">
        <v>14.05</v>
      </c>
      <c r="B1407" s="17">
        <v>0.98035213508676167</v>
      </c>
    </row>
    <row r="1408" spans="1:2" x14ac:dyDescent="0.2">
      <c r="A1408" s="17">
        <v>14.06</v>
      </c>
      <c r="B1408" s="17">
        <v>0.98047677430831626</v>
      </c>
    </row>
    <row r="1409" spans="1:2" x14ac:dyDescent="0.2">
      <c r="A1409" s="17">
        <v>14.07</v>
      </c>
      <c r="B1409" s="17">
        <v>0.98060112415859002</v>
      </c>
    </row>
    <row r="1410" spans="1:2" x14ac:dyDescent="0.2">
      <c r="A1410" s="17">
        <v>14.08</v>
      </c>
      <c r="B1410" s="17">
        <v>0.98072518083118454</v>
      </c>
    </row>
    <row r="1411" spans="1:2" x14ac:dyDescent="0.2">
      <c r="A1411" s="17">
        <v>14.09</v>
      </c>
      <c r="B1411" s="17">
        <v>0.98084894051970095</v>
      </c>
    </row>
    <row r="1412" spans="1:2" x14ac:dyDescent="0.2">
      <c r="A1412" s="17">
        <v>14.1</v>
      </c>
      <c r="B1412" s="17">
        <v>0.98097239941774106</v>
      </c>
    </row>
    <row r="1413" spans="1:2" x14ac:dyDescent="0.2">
      <c r="A1413" s="17">
        <v>14.11</v>
      </c>
      <c r="B1413" s="17">
        <v>0.98109555371890644</v>
      </c>
    </row>
    <row r="1414" spans="1:2" x14ac:dyDescent="0.2">
      <c r="A1414" s="17">
        <v>14.12</v>
      </c>
      <c r="B1414" s="17">
        <v>0.98121839961679791</v>
      </c>
    </row>
    <row r="1415" spans="1:2" x14ac:dyDescent="0.2">
      <c r="A1415" s="17">
        <v>14.13</v>
      </c>
      <c r="B1415" s="17">
        <v>0.98134093330501715</v>
      </c>
    </row>
    <row r="1416" spans="1:2" x14ac:dyDescent="0.2">
      <c r="A1416" s="17">
        <v>14.14</v>
      </c>
      <c r="B1416" s="17">
        <v>0.9814631509771653</v>
      </c>
    </row>
    <row r="1417" spans="1:2" x14ac:dyDescent="0.2">
      <c r="A1417" s="17">
        <v>14.15</v>
      </c>
      <c r="B1417" s="17">
        <v>0.98158504882684461</v>
      </c>
    </row>
    <row r="1418" spans="1:2" x14ac:dyDescent="0.2">
      <c r="A1418" s="17">
        <v>14.16</v>
      </c>
      <c r="B1418" s="17">
        <v>0.98170662304765566</v>
      </c>
    </row>
    <row r="1419" spans="1:2" x14ac:dyDescent="0.2">
      <c r="A1419" s="17">
        <v>14.17</v>
      </c>
      <c r="B1419" s="17">
        <v>0.98182786983320014</v>
      </c>
    </row>
    <row r="1420" spans="1:2" x14ac:dyDescent="0.2">
      <c r="A1420" s="17">
        <v>14.18</v>
      </c>
      <c r="B1420" s="17">
        <v>0.98194878537707964</v>
      </c>
    </row>
    <row r="1421" spans="1:2" x14ac:dyDescent="0.2">
      <c r="A1421" s="17">
        <v>14.19</v>
      </c>
      <c r="B1421" s="17">
        <v>0.98206936587289539</v>
      </c>
    </row>
    <row r="1422" spans="1:2" x14ac:dyDescent="0.2">
      <c r="A1422" s="17">
        <v>14.2</v>
      </c>
      <c r="B1422" s="17">
        <v>0.98218960751424889</v>
      </c>
    </row>
    <row r="1423" spans="1:2" x14ac:dyDescent="0.2">
      <c r="A1423" s="17">
        <v>14.21</v>
      </c>
      <c r="B1423" s="17">
        <v>0.98230950649474147</v>
      </c>
    </row>
    <row r="1424" spans="1:2" x14ac:dyDescent="0.2">
      <c r="A1424" s="17">
        <v>14.22</v>
      </c>
      <c r="B1424" s="17">
        <v>0.98242905900797461</v>
      </c>
    </row>
    <row r="1425" spans="1:2" x14ac:dyDescent="0.2">
      <c r="A1425" s="17">
        <v>14.23</v>
      </c>
      <c r="B1425" s="17">
        <v>0.9825482612475499</v>
      </c>
    </row>
    <row r="1426" spans="1:2" x14ac:dyDescent="0.2">
      <c r="A1426" s="17">
        <v>14.24</v>
      </c>
      <c r="B1426" s="17">
        <v>0.98266710940706814</v>
      </c>
    </row>
    <row r="1427" spans="1:2" x14ac:dyDescent="0.2">
      <c r="A1427" s="17">
        <v>14.25</v>
      </c>
      <c r="B1427" s="17">
        <v>0.98278559968013157</v>
      </c>
    </row>
    <row r="1428" spans="1:2" x14ac:dyDescent="0.2">
      <c r="A1428" s="17">
        <v>14.26</v>
      </c>
      <c r="B1428" s="17">
        <v>0.982903728260341</v>
      </c>
    </row>
    <row r="1429" spans="1:2" x14ac:dyDescent="0.2">
      <c r="A1429" s="17">
        <v>14.27</v>
      </c>
      <c r="B1429" s="17">
        <v>0.98302149134129813</v>
      </c>
    </row>
    <row r="1430" spans="1:2" x14ac:dyDescent="0.2">
      <c r="A1430" s="17">
        <v>14.28</v>
      </c>
      <c r="B1430" s="17">
        <v>0.9831388851166043</v>
      </c>
    </row>
    <row r="1431" spans="1:2" x14ac:dyDescent="0.2">
      <c r="A1431" s="17">
        <v>14.29</v>
      </c>
      <c r="B1431" s="17">
        <v>0.98325590577986099</v>
      </c>
    </row>
    <row r="1432" spans="1:2" x14ac:dyDescent="0.2">
      <c r="A1432" s="17">
        <v>14.3</v>
      </c>
      <c r="B1432" s="17">
        <v>0.98337254952466935</v>
      </c>
    </row>
    <row r="1433" spans="1:2" x14ac:dyDescent="0.2">
      <c r="A1433" s="17">
        <v>14.31</v>
      </c>
      <c r="B1433" s="17">
        <v>0.98348881254463116</v>
      </c>
    </row>
    <row r="1434" spans="1:2" x14ac:dyDescent="0.2">
      <c r="A1434" s="17">
        <v>14.32</v>
      </c>
      <c r="B1434" s="17">
        <v>0.9836046910333478</v>
      </c>
    </row>
    <row r="1435" spans="1:2" x14ac:dyDescent="0.2">
      <c r="A1435" s="17">
        <v>14.33</v>
      </c>
      <c r="B1435" s="17">
        <v>0.98372018118442028</v>
      </c>
    </row>
    <row r="1436" spans="1:2" x14ac:dyDescent="0.2">
      <c r="A1436" s="17">
        <v>14.34</v>
      </c>
      <c r="B1436" s="17">
        <v>0.98383527919145053</v>
      </c>
    </row>
    <row r="1437" spans="1:2" x14ac:dyDescent="0.2">
      <c r="A1437" s="17">
        <v>14.35</v>
      </c>
      <c r="B1437" s="17">
        <v>0.9839499812480399</v>
      </c>
    </row>
    <row r="1438" spans="1:2" x14ac:dyDescent="0.2">
      <c r="A1438" s="17">
        <v>14.36</v>
      </c>
      <c r="B1438" s="17">
        <v>0.98406428354778919</v>
      </c>
    </row>
    <row r="1439" spans="1:2" x14ac:dyDescent="0.2">
      <c r="A1439" s="17">
        <v>14.37</v>
      </c>
      <c r="B1439" s="17">
        <v>0.98417818228430065</v>
      </c>
    </row>
    <row r="1440" spans="1:2" x14ac:dyDescent="0.2">
      <c r="A1440" s="17">
        <v>14.38</v>
      </c>
      <c r="B1440" s="17">
        <v>0.9842916736511752</v>
      </c>
    </row>
    <row r="1441" spans="1:2" x14ac:dyDescent="0.2">
      <c r="A1441" s="17">
        <v>14.39</v>
      </c>
      <c r="B1441" s="17">
        <v>0.98440475384201442</v>
      </c>
    </row>
    <row r="1442" spans="1:2" x14ac:dyDescent="0.2">
      <c r="A1442" s="17">
        <v>14.4</v>
      </c>
      <c r="B1442" s="17">
        <v>0.98451741905041956</v>
      </c>
    </row>
    <row r="1443" spans="1:2" x14ac:dyDescent="0.2">
      <c r="A1443" s="17">
        <v>14.41</v>
      </c>
      <c r="B1443" s="17">
        <v>0.98462966546999253</v>
      </c>
    </row>
    <row r="1444" spans="1:2" x14ac:dyDescent="0.2">
      <c r="A1444" s="17">
        <v>14.42</v>
      </c>
      <c r="B1444" s="17">
        <v>0.98474148929433425</v>
      </c>
    </row>
    <row r="1445" spans="1:2" x14ac:dyDescent="0.2">
      <c r="A1445" s="17">
        <v>14.43</v>
      </c>
      <c r="B1445" s="17">
        <v>0.98485288671704607</v>
      </c>
    </row>
    <row r="1446" spans="1:2" x14ac:dyDescent="0.2">
      <c r="A1446" s="17">
        <v>14.44</v>
      </c>
      <c r="B1446" s="17">
        <v>0.98496385393172958</v>
      </c>
    </row>
    <row r="1447" spans="1:2" x14ac:dyDescent="0.2">
      <c r="A1447" s="17">
        <v>14.45</v>
      </c>
      <c r="B1447" s="17">
        <v>0.98507438713198658</v>
      </c>
    </row>
    <row r="1448" spans="1:2" x14ac:dyDescent="0.2">
      <c r="A1448" s="17">
        <v>14.46</v>
      </c>
      <c r="B1448" s="17">
        <v>0.98518448251141799</v>
      </c>
    </row>
    <row r="1449" spans="1:2" x14ac:dyDescent="0.2">
      <c r="A1449" s="17">
        <v>14.47</v>
      </c>
      <c r="B1449" s="17">
        <v>0.98529413626362528</v>
      </c>
    </row>
    <row r="1450" spans="1:2" x14ac:dyDescent="0.2">
      <c r="A1450" s="17">
        <v>14.48</v>
      </c>
      <c r="B1450" s="17">
        <v>0.98540334458221013</v>
      </c>
    </row>
    <row r="1451" spans="1:2" x14ac:dyDescent="0.2">
      <c r="A1451" s="17">
        <v>14.49</v>
      </c>
      <c r="B1451" s="17">
        <v>0.98551210366077335</v>
      </c>
    </row>
    <row r="1452" spans="1:2" x14ac:dyDescent="0.2">
      <c r="A1452" s="17">
        <v>14.5</v>
      </c>
      <c r="B1452" s="17">
        <v>0.98562040969291731</v>
      </c>
    </row>
    <row r="1453" spans="1:2" x14ac:dyDescent="0.2">
      <c r="A1453" s="17">
        <v>14.51</v>
      </c>
      <c r="B1453" s="17">
        <v>0.98572825887224269</v>
      </c>
    </row>
    <row r="1454" spans="1:2" x14ac:dyDescent="0.2">
      <c r="A1454" s="17">
        <v>14.52</v>
      </c>
      <c r="B1454" s="17">
        <v>0.9858356473923513</v>
      </c>
    </row>
    <row r="1455" spans="1:2" x14ac:dyDescent="0.2">
      <c r="A1455" s="17">
        <v>14.53</v>
      </c>
      <c r="B1455" s="17">
        <v>0.98594257144684427</v>
      </c>
    </row>
    <row r="1456" spans="1:2" x14ac:dyDescent="0.2">
      <c r="A1456" s="17">
        <v>14.54</v>
      </c>
      <c r="B1456" s="17">
        <v>0.98604902722932286</v>
      </c>
    </row>
    <row r="1457" spans="1:2" x14ac:dyDescent="0.2">
      <c r="A1457" s="17">
        <v>14.55</v>
      </c>
      <c r="B1457" s="17">
        <v>0.9861550109333892</v>
      </c>
    </row>
    <row r="1458" spans="1:2" x14ac:dyDescent="0.2">
      <c r="A1458" s="17">
        <v>14.56</v>
      </c>
      <c r="B1458" s="17">
        <v>0.98626051875264409</v>
      </c>
    </row>
    <row r="1459" spans="1:2" x14ac:dyDescent="0.2">
      <c r="A1459" s="17">
        <v>14.57</v>
      </c>
      <c r="B1459" s="17">
        <v>0.98636554688068911</v>
      </c>
    </row>
    <row r="1460" spans="1:2" x14ac:dyDescent="0.2">
      <c r="A1460" s="17">
        <v>14.58</v>
      </c>
      <c r="B1460" s="17">
        <v>0.98647009151112586</v>
      </c>
    </row>
    <row r="1461" spans="1:2" x14ac:dyDescent="0.2">
      <c r="A1461" s="17">
        <v>14.59</v>
      </c>
      <c r="B1461" s="17">
        <v>0.98657414883755534</v>
      </c>
    </row>
    <row r="1462" spans="1:2" x14ac:dyDescent="0.2">
      <c r="A1462" s="17">
        <v>14.6</v>
      </c>
      <c r="B1462" s="17">
        <v>0.98667771505357926</v>
      </c>
    </row>
    <row r="1463" spans="1:2" x14ac:dyDescent="0.2">
      <c r="A1463" s="17">
        <v>14.61</v>
      </c>
      <c r="B1463" s="17">
        <v>0.98678078635279909</v>
      </c>
    </row>
    <row r="1464" spans="1:2" x14ac:dyDescent="0.2">
      <c r="A1464" s="17">
        <v>14.62</v>
      </c>
      <c r="B1464" s="17">
        <v>0.98688335892881596</v>
      </c>
    </row>
    <row r="1465" spans="1:2" x14ac:dyDescent="0.2">
      <c r="A1465" s="17">
        <v>14.63</v>
      </c>
      <c r="B1465" s="17">
        <v>0.98698542897523189</v>
      </c>
    </row>
    <row r="1466" spans="1:2" x14ac:dyDescent="0.2">
      <c r="A1466" s="17">
        <v>14.64</v>
      </c>
      <c r="B1466" s="17">
        <v>0.98708699268564759</v>
      </c>
    </row>
    <row r="1467" spans="1:2" x14ac:dyDescent="0.2">
      <c r="A1467" s="17">
        <v>14.65</v>
      </c>
      <c r="B1467" s="17">
        <v>0.98718804625366496</v>
      </c>
    </row>
    <row r="1468" spans="1:2" x14ac:dyDescent="0.2">
      <c r="A1468" s="17">
        <v>14.66</v>
      </c>
      <c r="B1468" s="17">
        <v>0.98728858587288493</v>
      </c>
    </row>
    <row r="1469" spans="1:2" x14ac:dyDescent="0.2">
      <c r="A1469" s="17">
        <v>14.67</v>
      </c>
      <c r="B1469" s="17">
        <v>0.98738860773690951</v>
      </c>
    </row>
    <row r="1470" spans="1:2" x14ac:dyDescent="0.2">
      <c r="A1470" s="17">
        <v>14.68</v>
      </c>
      <c r="B1470" s="17">
        <v>0.98748810803933962</v>
      </c>
    </row>
    <row r="1471" spans="1:2" x14ac:dyDescent="0.2">
      <c r="A1471" s="17">
        <v>14.69</v>
      </c>
      <c r="B1471" s="17">
        <v>0.98758708297377717</v>
      </c>
    </row>
    <row r="1472" spans="1:2" x14ac:dyDescent="0.2">
      <c r="A1472" s="17">
        <v>14.7</v>
      </c>
      <c r="B1472" s="17">
        <v>0.98768552873382298</v>
      </c>
    </row>
    <row r="1473" spans="1:2" x14ac:dyDescent="0.2">
      <c r="A1473" s="17">
        <v>14.71</v>
      </c>
      <c r="B1473" s="17">
        <v>0.98778344151307906</v>
      </c>
    </row>
    <row r="1474" spans="1:2" x14ac:dyDescent="0.2">
      <c r="A1474" s="17">
        <v>14.72</v>
      </c>
      <c r="B1474" s="17">
        <v>0.98788081750514634</v>
      </c>
    </row>
    <row r="1475" spans="1:2" x14ac:dyDescent="0.2">
      <c r="A1475" s="17">
        <v>14.73</v>
      </c>
      <c r="B1475" s="17">
        <v>0.98797765290362649</v>
      </c>
    </row>
    <row r="1476" spans="1:2" x14ac:dyDescent="0.2">
      <c r="A1476" s="17">
        <v>14.74</v>
      </c>
      <c r="B1476" s="17">
        <v>0.98807394390212111</v>
      </c>
    </row>
    <row r="1477" spans="1:2" x14ac:dyDescent="0.2">
      <c r="A1477" s="17">
        <v>14.75</v>
      </c>
      <c r="B1477" s="17">
        <v>0.98816968669423089</v>
      </c>
    </row>
    <row r="1478" spans="1:2" x14ac:dyDescent="0.2">
      <c r="A1478" s="17">
        <v>14.76</v>
      </c>
      <c r="B1478" s="17">
        <v>0.98826487747355829</v>
      </c>
    </row>
    <row r="1479" spans="1:2" x14ac:dyDescent="0.2">
      <c r="A1479" s="17">
        <v>14.77</v>
      </c>
      <c r="B1479" s="17">
        <v>0.9883595124337039</v>
      </c>
    </row>
    <row r="1480" spans="1:2" x14ac:dyDescent="0.2">
      <c r="A1480" s="17">
        <v>14.78</v>
      </c>
      <c r="B1480" s="17">
        <v>0.98845358776826941</v>
      </c>
    </row>
    <row r="1481" spans="1:2" x14ac:dyDescent="0.2">
      <c r="A1481" s="17">
        <v>14.79</v>
      </c>
      <c r="B1481" s="17">
        <v>0.98854709967085619</v>
      </c>
    </row>
    <row r="1482" spans="1:2" x14ac:dyDescent="0.2">
      <c r="A1482" s="17">
        <v>14.8</v>
      </c>
      <c r="B1482" s="17">
        <v>0.9886400443350658</v>
      </c>
    </row>
    <row r="1483" spans="1:2" x14ac:dyDescent="0.2">
      <c r="A1483" s="17">
        <v>14.81</v>
      </c>
      <c r="B1483" s="17">
        <v>0.98873241795449951</v>
      </c>
    </row>
    <row r="1484" spans="1:2" x14ac:dyDescent="0.2">
      <c r="A1484" s="17">
        <v>14.82</v>
      </c>
      <c r="B1484" s="17">
        <v>0.98882421672275889</v>
      </c>
    </row>
    <row r="1485" spans="1:2" x14ac:dyDescent="0.2">
      <c r="A1485" s="17">
        <v>14.83</v>
      </c>
      <c r="B1485" s="17">
        <v>0.98891543683344529</v>
      </c>
    </row>
    <row r="1486" spans="1:2" x14ac:dyDescent="0.2">
      <c r="A1486" s="17">
        <v>14.84</v>
      </c>
      <c r="B1486" s="17">
        <v>0.98900607448016009</v>
      </c>
    </row>
    <row r="1487" spans="1:2" x14ac:dyDescent="0.2">
      <c r="A1487" s="17">
        <v>14.85</v>
      </c>
      <c r="B1487" s="17">
        <v>0.98909612585650464</v>
      </c>
    </row>
    <row r="1488" spans="1:2" x14ac:dyDescent="0.2">
      <c r="A1488" s="17">
        <v>14.86</v>
      </c>
      <c r="B1488" s="17">
        <v>0.98918558715608051</v>
      </c>
    </row>
    <row r="1489" spans="1:2" x14ac:dyDescent="0.2">
      <c r="A1489" s="17">
        <v>14.87</v>
      </c>
      <c r="B1489" s="17">
        <v>0.98927445457248908</v>
      </c>
    </row>
    <row r="1490" spans="1:2" x14ac:dyDescent="0.2">
      <c r="A1490" s="17">
        <v>14.88</v>
      </c>
      <c r="B1490" s="17">
        <v>0.9893627242993317</v>
      </c>
    </row>
    <row r="1491" spans="1:2" x14ac:dyDescent="0.2">
      <c r="A1491" s="17">
        <v>14.89</v>
      </c>
      <c r="B1491" s="17">
        <v>0.9894609876306204</v>
      </c>
    </row>
    <row r="1492" spans="1:2" x14ac:dyDescent="0.2">
      <c r="A1492" s="17">
        <v>14.9</v>
      </c>
      <c r="B1492" s="17">
        <v>0.98954699097816445</v>
      </c>
    </row>
    <row r="1493" spans="1:2" x14ac:dyDescent="0.2">
      <c r="A1493" s="17">
        <v>14.91</v>
      </c>
      <c r="B1493" s="17">
        <v>0.98963240040267741</v>
      </c>
    </row>
    <row r="1494" spans="1:2" x14ac:dyDescent="0.2">
      <c r="A1494" s="17">
        <v>14.92</v>
      </c>
      <c r="B1494" s="17">
        <v>0.98971721346185193</v>
      </c>
    </row>
    <row r="1495" spans="1:2" x14ac:dyDescent="0.2">
      <c r="A1495" s="17">
        <v>14.93</v>
      </c>
      <c r="B1495" s="17">
        <v>0.98980142771338087</v>
      </c>
    </row>
    <row r="1496" spans="1:2" x14ac:dyDescent="0.2">
      <c r="A1496" s="17">
        <v>14.94</v>
      </c>
      <c r="B1496" s="17">
        <v>0.98988504071495753</v>
      </c>
    </row>
    <row r="1497" spans="1:2" x14ac:dyDescent="0.2">
      <c r="A1497" s="17">
        <v>14.95</v>
      </c>
      <c r="B1497" s="17">
        <v>0.98996805002427457</v>
      </c>
    </row>
    <row r="1498" spans="1:2" x14ac:dyDescent="0.2">
      <c r="A1498" s="17">
        <v>14.96</v>
      </c>
      <c r="B1498" s="17">
        <v>0.99005045319902463</v>
      </c>
    </row>
    <row r="1499" spans="1:2" x14ac:dyDescent="0.2">
      <c r="A1499" s="17">
        <v>14.97</v>
      </c>
      <c r="B1499" s="17">
        <v>0.99013224779690112</v>
      </c>
    </row>
    <row r="1500" spans="1:2" x14ac:dyDescent="0.2">
      <c r="A1500" s="17">
        <v>14.98</v>
      </c>
      <c r="B1500" s="17">
        <v>0.99021343137559681</v>
      </c>
    </row>
    <row r="1501" spans="1:2" x14ac:dyDescent="0.2">
      <c r="A1501" s="17">
        <v>14.99</v>
      </c>
      <c r="B1501" s="17">
        <v>0.99029400149280433</v>
      </c>
    </row>
    <row r="1502" spans="1:2" x14ac:dyDescent="0.2">
      <c r="A1502" s="17">
        <v>15</v>
      </c>
      <c r="B1502" s="17">
        <v>0.99037395570621733</v>
      </c>
    </row>
    <row r="1503" spans="1:2" x14ac:dyDescent="0.2">
      <c r="A1503" s="17">
        <v>15.01</v>
      </c>
      <c r="B1503" s="17">
        <v>0.9904532929857095</v>
      </c>
    </row>
    <row r="1504" spans="1:2" x14ac:dyDescent="0.2">
      <c r="A1504" s="17">
        <v>15.02</v>
      </c>
      <c r="B1504" s="17">
        <v>0.99053201794988155</v>
      </c>
    </row>
    <row r="1505" spans="1:2" x14ac:dyDescent="0.2">
      <c r="A1505" s="17">
        <v>15.03</v>
      </c>
      <c r="B1505" s="17">
        <v>0.99057787478932313</v>
      </c>
    </row>
    <row r="1506" spans="1:2" x14ac:dyDescent="0.2">
      <c r="A1506" s="17">
        <v>15.04</v>
      </c>
      <c r="B1506" s="17">
        <v>0.9906454013792606</v>
      </c>
    </row>
    <row r="1507" spans="1:2" x14ac:dyDescent="0.2">
      <c r="A1507" s="17">
        <v>15.05</v>
      </c>
      <c r="B1507" s="17">
        <v>0.99071270650346632</v>
      </c>
    </row>
    <row r="1508" spans="1:2" x14ac:dyDescent="0.2">
      <c r="A1508" s="17">
        <v>15.06</v>
      </c>
      <c r="B1508" s="17">
        <v>0.99077979121383053</v>
      </c>
    </row>
    <row r="1509" spans="1:2" x14ac:dyDescent="0.2">
      <c r="A1509" s="17">
        <v>15.07</v>
      </c>
      <c r="B1509" s="17">
        <v>0.99084665656224247</v>
      </c>
    </row>
    <row r="1510" spans="1:2" x14ac:dyDescent="0.2">
      <c r="A1510" s="17">
        <v>15.08</v>
      </c>
      <c r="B1510" s="17">
        <v>0.99091330360059415</v>
      </c>
    </row>
    <row r="1511" spans="1:2" x14ac:dyDescent="0.2">
      <c r="A1511" s="17">
        <v>15.09</v>
      </c>
      <c r="B1511" s="17">
        <v>0.99097973338077439</v>
      </c>
    </row>
    <row r="1512" spans="1:2" x14ac:dyDescent="0.2">
      <c r="A1512" s="17">
        <v>15.1</v>
      </c>
      <c r="B1512" s="17">
        <v>0.99104594695467385</v>
      </c>
    </row>
    <row r="1513" spans="1:2" x14ac:dyDescent="0.2">
      <c r="A1513" s="17">
        <v>15.11</v>
      </c>
      <c r="B1513" s="17">
        <v>0.99111194537418301</v>
      </c>
    </row>
    <row r="1514" spans="1:2" x14ac:dyDescent="0.2">
      <c r="A1514" s="17">
        <v>15.12</v>
      </c>
      <c r="B1514" s="17">
        <v>0.99117772969119144</v>
      </c>
    </row>
    <row r="1515" spans="1:2" x14ac:dyDescent="0.2">
      <c r="A1515" s="17">
        <v>15.13</v>
      </c>
      <c r="B1515" s="17">
        <v>0.99124330095759006</v>
      </c>
    </row>
    <row r="1516" spans="1:2" x14ac:dyDescent="0.2">
      <c r="A1516" s="17">
        <v>15.14</v>
      </c>
      <c r="B1516" s="17">
        <v>0.99130866022526887</v>
      </c>
    </row>
    <row r="1517" spans="1:2" x14ac:dyDescent="0.2">
      <c r="A1517" s="17">
        <v>15.15</v>
      </c>
      <c r="B1517" s="17">
        <v>0.9913738085461179</v>
      </c>
    </row>
    <row r="1518" spans="1:2" x14ac:dyDescent="0.2">
      <c r="A1518" s="17">
        <v>15.16</v>
      </c>
      <c r="B1518" s="17">
        <v>0.99143874697202761</v>
      </c>
    </row>
    <row r="1519" spans="1:2" x14ac:dyDescent="0.2">
      <c r="A1519" s="17">
        <v>15.17</v>
      </c>
      <c r="B1519" s="17">
        <v>0.99150347655488824</v>
      </c>
    </row>
    <row r="1520" spans="1:2" x14ac:dyDescent="0.2">
      <c r="A1520" s="17">
        <v>15.18</v>
      </c>
      <c r="B1520" s="17">
        <v>0.99156799834658971</v>
      </c>
    </row>
    <row r="1521" spans="1:2" x14ac:dyDescent="0.2">
      <c r="A1521" s="17">
        <v>15.19</v>
      </c>
      <c r="B1521" s="17">
        <v>0.9916323133990228</v>
      </c>
    </row>
    <row r="1522" spans="1:2" x14ac:dyDescent="0.2">
      <c r="A1522" s="17">
        <v>15.2</v>
      </c>
      <c r="B1522" s="17">
        <v>0.99169642276407699</v>
      </c>
    </row>
    <row r="1523" spans="1:2" x14ac:dyDescent="0.2">
      <c r="A1523" s="17">
        <v>15.21</v>
      </c>
      <c r="B1523" s="17">
        <v>0.99176032749364318</v>
      </c>
    </row>
    <row r="1524" spans="1:2" x14ac:dyDescent="0.2">
      <c r="A1524" s="17">
        <v>15.22</v>
      </c>
      <c r="B1524" s="17">
        <v>0.99182402863961094</v>
      </c>
    </row>
    <row r="1525" spans="1:2" x14ac:dyDescent="0.2">
      <c r="A1525" s="17">
        <v>15.23</v>
      </c>
      <c r="B1525" s="17">
        <v>0.99188752725387119</v>
      </c>
    </row>
    <row r="1526" spans="1:2" x14ac:dyDescent="0.2">
      <c r="A1526" s="17">
        <v>15.24</v>
      </c>
      <c r="B1526" s="17">
        <v>0.99195082438831372</v>
      </c>
    </row>
    <row r="1527" spans="1:2" x14ac:dyDescent="0.2">
      <c r="A1527" s="17">
        <v>15.25</v>
      </c>
      <c r="B1527" s="17">
        <v>0.99201392109482889</v>
      </c>
    </row>
    <row r="1528" spans="1:2" x14ac:dyDescent="0.2">
      <c r="A1528" s="17">
        <v>15.26</v>
      </c>
      <c r="B1528" s="17">
        <v>0.99207681842530682</v>
      </c>
    </row>
    <row r="1529" spans="1:2" x14ac:dyDescent="0.2">
      <c r="A1529" s="17">
        <v>15.27</v>
      </c>
      <c r="B1529" s="17">
        <v>0.99213951743163797</v>
      </c>
    </row>
    <row r="1530" spans="1:2" x14ac:dyDescent="0.2">
      <c r="A1530" s="17">
        <v>15.28</v>
      </c>
      <c r="B1530" s="17">
        <v>0.99220201916571205</v>
      </c>
    </row>
    <row r="1531" spans="1:2" x14ac:dyDescent="0.2">
      <c r="A1531" s="17">
        <v>15.29</v>
      </c>
      <c r="B1531" s="17">
        <v>0.99226432467942005</v>
      </c>
    </row>
    <row r="1532" spans="1:2" x14ac:dyDescent="0.2">
      <c r="A1532" s="17">
        <v>15.3</v>
      </c>
      <c r="B1532" s="17">
        <v>0.99232643502465168</v>
      </c>
    </row>
    <row r="1533" spans="1:2" x14ac:dyDescent="0.2">
      <c r="A1533" s="17">
        <v>15.31</v>
      </c>
      <c r="B1533" s="17">
        <v>0.99238835125329716</v>
      </c>
    </row>
    <row r="1534" spans="1:2" x14ac:dyDescent="0.2">
      <c r="A1534" s="17">
        <v>15.32</v>
      </c>
      <c r="B1534" s="17">
        <v>0.99245007441724709</v>
      </c>
    </row>
    <row r="1535" spans="1:2" x14ac:dyDescent="0.2">
      <c r="A1535" s="17">
        <v>15.33</v>
      </c>
      <c r="B1535" s="17">
        <v>0.99251160556839102</v>
      </c>
    </row>
    <row r="1536" spans="1:2" x14ac:dyDescent="0.2">
      <c r="A1536" s="17">
        <v>15.34</v>
      </c>
      <c r="B1536" s="17">
        <v>0.99257294575861998</v>
      </c>
    </row>
    <row r="1537" spans="1:2" x14ac:dyDescent="0.2">
      <c r="A1537" s="17">
        <v>15.35</v>
      </c>
      <c r="B1537" s="17">
        <v>0.99263409603982333</v>
      </c>
    </row>
    <row r="1538" spans="1:2" x14ac:dyDescent="0.2">
      <c r="A1538" s="17">
        <v>15.36</v>
      </c>
      <c r="B1538" s="17">
        <v>0.99269505746389219</v>
      </c>
    </row>
    <row r="1539" spans="1:2" x14ac:dyDescent="0.2">
      <c r="A1539" s="17">
        <v>15.37</v>
      </c>
      <c r="B1539" s="17">
        <v>0.99275583108271626</v>
      </c>
    </row>
    <row r="1540" spans="1:2" x14ac:dyDescent="0.2">
      <c r="A1540" s="17">
        <v>15.38</v>
      </c>
      <c r="B1540" s="17">
        <v>0.99281641794818576</v>
      </c>
    </row>
    <row r="1541" spans="1:2" x14ac:dyDescent="0.2">
      <c r="A1541" s="17">
        <v>15.39</v>
      </c>
      <c r="B1541" s="17">
        <v>0.99287681911219139</v>
      </c>
    </row>
    <row r="1542" spans="1:2" x14ac:dyDescent="0.2">
      <c r="A1542" s="17">
        <v>15.4</v>
      </c>
      <c r="B1542" s="17">
        <v>0.99293703562662239</v>
      </c>
    </row>
    <row r="1543" spans="1:2" x14ac:dyDescent="0.2">
      <c r="A1543" s="17">
        <v>15.41</v>
      </c>
      <c r="B1543" s="17">
        <v>0.99299706854337011</v>
      </c>
    </row>
    <row r="1544" spans="1:2" x14ac:dyDescent="0.2">
      <c r="A1544" s="17">
        <v>15.42</v>
      </c>
      <c r="B1544" s="17">
        <v>0.99305691891432402</v>
      </c>
    </row>
    <row r="1545" spans="1:2" x14ac:dyDescent="0.2">
      <c r="A1545" s="17">
        <v>15.43</v>
      </c>
      <c r="B1545" s="17">
        <v>0.99311658779137468</v>
      </c>
    </row>
    <row r="1546" spans="1:2" x14ac:dyDescent="0.2">
      <c r="A1546" s="17">
        <v>15.44</v>
      </c>
      <c r="B1546" s="17">
        <v>0.99317607622641213</v>
      </c>
    </row>
    <row r="1547" spans="1:2" x14ac:dyDescent="0.2">
      <c r="A1547" s="17">
        <v>15.45</v>
      </c>
      <c r="B1547" s="17">
        <v>0.99323538527132671</v>
      </c>
    </row>
    <row r="1548" spans="1:2" x14ac:dyDescent="0.2">
      <c r="A1548" s="17">
        <v>15.46</v>
      </c>
      <c r="B1548" s="17">
        <v>0.99329451597800877</v>
      </c>
    </row>
    <row r="1549" spans="1:2" x14ac:dyDescent="0.2">
      <c r="A1549" s="17">
        <v>15.47</v>
      </c>
      <c r="B1549" s="17">
        <v>0.99335346939834834</v>
      </c>
    </row>
    <row r="1550" spans="1:2" x14ac:dyDescent="0.2">
      <c r="A1550" s="17">
        <v>15.48</v>
      </c>
      <c r="B1550" s="17">
        <v>0.99341224658423555</v>
      </c>
    </row>
    <row r="1551" spans="1:2" x14ac:dyDescent="0.2">
      <c r="A1551" s="17">
        <v>15.49</v>
      </c>
      <c r="B1551" s="17">
        <v>0.99347084858756085</v>
      </c>
    </row>
    <row r="1552" spans="1:2" x14ac:dyDescent="0.2">
      <c r="A1552" s="17">
        <v>15.5</v>
      </c>
      <c r="B1552" s="17">
        <v>0.99352927646021449</v>
      </c>
    </row>
    <row r="1553" spans="1:2" x14ac:dyDescent="0.2">
      <c r="A1553" s="17">
        <v>15.51</v>
      </c>
      <c r="B1553" s="17">
        <v>0.99358753125408661</v>
      </c>
    </row>
    <row r="1554" spans="1:2" x14ac:dyDescent="0.2">
      <c r="A1554" s="17">
        <v>15.52</v>
      </c>
      <c r="B1554" s="17">
        <v>0.9936456140210671</v>
      </c>
    </row>
    <row r="1555" spans="1:2" x14ac:dyDescent="0.2">
      <c r="A1555" s="17">
        <v>15.53</v>
      </c>
      <c r="B1555" s="17">
        <v>0.99370352581304688</v>
      </c>
    </row>
    <row r="1556" spans="1:2" x14ac:dyDescent="0.2">
      <c r="A1556" s="17">
        <v>15.54</v>
      </c>
      <c r="B1556" s="17">
        <v>0.99376126768191542</v>
      </c>
    </row>
    <row r="1557" spans="1:2" x14ac:dyDescent="0.2">
      <c r="A1557" s="17">
        <v>15.55</v>
      </c>
      <c r="B1557" s="17">
        <v>0.9938188406795635</v>
      </c>
    </row>
    <row r="1558" spans="1:2" x14ac:dyDescent="0.2">
      <c r="A1558" s="17">
        <v>15.56</v>
      </c>
      <c r="B1558" s="17">
        <v>0.99387624585788126</v>
      </c>
    </row>
    <row r="1559" spans="1:2" x14ac:dyDescent="0.2">
      <c r="A1559" s="17">
        <v>15.57</v>
      </c>
      <c r="B1559" s="17">
        <v>0.9939334842687586</v>
      </c>
    </row>
    <row r="1560" spans="1:2" x14ac:dyDescent="0.2">
      <c r="A1560" s="17">
        <v>15.58</v>
      </c>
      <c r="B1560" s="17">
        <v>0.99399055696408622</v>
      </c>
    </row>
    <row r="1561" spans="1:2" x14ac:dyDescent="0.2">
      <c r="A1561" s="17">
        <v>15.59</v>
      </c>
      <c r="B1561" s="17">
        <v>0.9940474649957538</v>
      </c>
    </row>
    <row r="1562" spans="1:2" x14ac:dyDescent="0.2">
      <c r="A1562" s="17">
        <v>15.6</v>
      </c>
      <c r="B1562" s="17">
        <v>0.99410420941565236</v>
      </c>
    </row>
    <row r="1563" spans="1:2" x14ac:dyDescent="0.2">
      <c r="A1563" s="17">
        <v>15.61</v>
      </c>
      <c r="B1563" s="17">
        <v>0.99416079127567114</v>
      </c>
    </row>
    <row r="1564" spans="1:2" x14ac:dyDescent="0.2">
      <c r="A1564" s="17">
        <v>15.62</v>
      </c>
      <c r="B1564" s="17">
        <v>0.99421721162770105</v>
      </c>
    </row>
    <row r="1565" spans="1:2" x14ac:dyDescent="0.2">
      <c r="A1565" s="17">
        <v>15.63</v>
      </c>
      <c r="B1565" s="17">
        <v>0.9942734715236321</v>
      </c>
    </row>
    <row r="1566" spans="1:2" x14ac:dyDescent="0.2">
      <c r="A1566" s="17">
        <v>15.64</v>
      </c>
      <c r="B1566" s="17">
        <v>0.99432957201535443</v>
      </c>
    </row>
    <row r="1567" spans="1:2" x14ac:dyDescent="0.2">
      <c r="A1567" s="17">
        <v>15.65</v>
      </c>
      <c r="B1567" s="17">
        <v>0.99438551415475851</v>
      </c>
    </row>
    <row r="1568" spans="1:2" x14ac:dyDescent="0.2">
      <c r="A1568" s="17">
        <v>15.66</v>
      </c>
      <c r="B1568" s="17">
        <v>0.99444129899373435</v>
      </c>
    </row>
    <row r="1569" spans="1:2" x14ac:dyDescent="0.2">
      <c r="A1569" s="17">
        <v>15.67</v>
      </c>
      <c r="B1569" s="17">
        <v>0.99449692758417207</v>
      </c>
    </row>
    <row r="1570" spans="1:2" x14ac:dyDescent="0.2">
      <c r="A1570" s="17">
        <v>15.68</v>
      </c>
      <c r="B1570" s="17">
        <v>0.99455240097796249</v>
      </c>
    </row>
    <row r="1571" spans="1:2" x14ac:dyDescent="0.2">
      <c r="A1571" s="17">
        <v>15.69</v>
      </c>
      <c r="B1571" s="17">
        <v>0.99460772022699517</v>
      </c>
    </row>
    <row r="1572" spans="1:2" x14ac:dyDescent="0.2">
      <c r="A1572" s="17">
        <v>15.7</v>
      </c>
      <c r="B1572" s="17">
        <v>0.99466288638316058</v>
      </c>
    </row>
    <row r="1573" spans="1:2" x14ac:dyDescent="0.2">
      <c r="A1573" s="17">
        <v>15.71</v>
      </c>
      <c r="B1573" s="17">
        <v>0.99471790049834885</v>
      </c>
    </row>
    <row r="1574" spans="1:2" x14ac:dyDescent="0.2">
      <c r="A1574" s="17">
        <v>15.72</v>
      </c>
      <c r="B1574" s="17">
        <v>0.99477276362445033</v>
      </c>
    </row>
    <row r="1575" spans="1:2" x14ac:dyDescent="0.2">
      <c r="A1575" s="17">
        <v>15.73</v>
      </c>
      <c r="B1575" s="17">
        <v>0.99482747681335537</v>
      </c>
    </row>
    <row r="1576" spans="1:2" x14ac:dyDescent="0.2">
      <c r="A1576" s="17">
        <v>15.74</v>
      </c>
      <c r="B1576" s="17">
        <v>0.99488204111695411</v>
      </c>
    </row>
    <row r="1577" spans="1:2" x14ac:dyDescent="0.2">
      <c r="A1577" s="17">
        <v>15.75</v>
      </c>
      <c r="B1577" s="17">
        <v>0.99493645758713656</v>
      </c>
    </row>
    <row r="1578" spans="1:2" x14ac:dyDescent="0.2">
      <c r="A1578" s="17">
        <v>15.76</v>
      </c>
      <c r="B1578" s="17">
        <v>0.99499072727579319</v>
      </c>
    </row>
    <row r="1579" spans="1:2" x14ac:dyDescent="0.2">
      <c r="A1579" s="17">
        <v>15.77</v>
      </c>
      <c r="B1579" s="17">
        <v>0.99504485123481379</v>
      </c>
    </row>
    <row r="1580" spans="1:2" x14ac:dyDescent="0.2">
      <c r="A1580" s="17">
        <v>15.78</v>
      </c>
      <c r="B1580" s="17">
        <v>0.99509883051608916</v>
      </c>
    </row>
    <row r="1581" spans="1:2" x14ac:dyDescent="0.2">
      <c r="A1581" s="17">
        <v>15.79</v>
      </c>
      <c r="B1581" s="17">
        <v>0.99515266617150921</v>
      </c>
    </row>
    <row r="1582" spans="1:2" x14ac:dyDescent="0.2">
      <c r="A1582" s="17">
        <v>15.8</v>
      </c>
      <c r="B1582" s="17">
        <v>0.9952063592529643</v>
      </c>
    </row>
    <row r="1583" spans="1:2" x14ac:dyDescent="0.2">
      <c r="A1583" s="17">
        <v>15.81</v>
      </c>
      <c r="B1583" s="17">
        <v>0.99525991081234466</v>
      </c>
    </row>
    <row r="1584" spans="1:2" x14ac:dyDescent="0.2">
      <c r="A1584" s="17">
        <v>15.82</v>
      </c>
      <c r="B1584" s="17">
        <v>0.99531332190154054</v>
      </c>
    </row>
    <row r="1585" spans="1:2" x14ac:dyDescent="0.2">
      <c r="A1585" s="17">
        <v>15.83</v>
      </c>
      <c r="B1585" s="17">
        <v>0.99536659357244206</v>
      </c>
    </row>
    <row r="1586" spans="1:2" x14ac:dyDescent="0.2">
      <c r="A1586" s="17">
        <v>15.84</v>
      </c>
      <c r="B1586" s="17">
        <v>0.99541972687693914</v>
      </c>
    </row>
    <row r="1587" spans="1:2" x14ac:dyDescent="0.2">
      <c r="A1587" s="17">
        <v>15.85</v>
      </c>
      <c r="B1587" s="17">
        <v>0.99547272286692234</v>
      </c>
    </row>
    <row r="1588" spans="1:2" x14ac:dyDescent="0.2">
      <c r="A1588" s="17">
        <v>15.86</v>
      </c>
      <c r="B1588" s="17">
        <v>0.99552558259428203</v>
      </c>
    </row>
    <row r="1589" spans="1:2" x14ac:dyDescent="0.2">
      <c r="A1589" s="17">
        <v>15.87</v>
      </c>
      <c r="B1589" s="17">
        <v>0.99557830711090844</v>
      </c>
    </row>
    <row r="1590" spans="1:2" x14ac:dyDescent="0.2">
      <c r="A1590" s="17">
        <v>15.88</v>
      </c>
      <c r="B1590" s="17">
        <v>0.99563089746869105</v>
      </c>
    </row>
    <row r="1591" spans="1:2" x14ac:dyDescent="0.2">
      <c r="A1591" s="17">
        <v>15.89</v>
      </c>
      <c r="B1591" s="17">
        <v>0.99568335471952096</v>
      </c>
    </row>
    <row r="1592" spans="1:2" x14ac:dyDescent="0.2">
      <c r="A1592" s="17">
        <v>15.9</v>
      </c>
      <c r="B1592" s="17">
        <v>0.99573567991528833</v>
      </c>
    </row>
    <row r="1593" spans="1:2" x14ac:dyDescent="0.2">
      <c r="A1593" s="17">
        <v>15.91</v>
      </c>
      <c r="B1593" s="17">
        <v>0.99578787410788316</v>
      </c>
    </row>
    <row r="1594" spans="1:2" x14ac:dyDescent="0.2">
      <c r="A1594" s="17">
        <v>15.92</v>
      </c>
      <c r="B1594" s="17">
        <v>0.99583993834919537</v>
      </c>
    </row>
    <row r="1595" spans="1:2" x14ac:dyDescent="0.2">
      <c r="A1595" s="17">
        <v>15.93</v>
      </c>
      <c r="B1595" s="17">
        <v>0.99589187369111576</v>
      </c>
    </row>
    <row r="1596" spans="1:2" x14ac:dyDescent="0.2">
      <c r="A1596" s="17">
        <v>15.94</v>
      </c>
      <c r="B1596" s="17">
        <v>0.9959636198484545</v>
      </c>
    </row>
    <row r="1597" spans="1:2" x14ac:dyDescent="0.2">
      <c r="A1597" s="17">
        <v>15.95</v>
      </c>
      <c r="B1597" s="17">
        <v>0.99601176003570968</v>
      </c>
    </row>
    <row r="1598" spans="1:2" x14ac:dyDescent="0.2">
      <c r="A1598" s="17">
        <v>15.96</v>
      </c>
      <c r="B1598" s="17">
        <v>0.99605985480114734</v>
      </c>
    </row>
    <row r="1599" spans="1:2" x14ac:dyDescent="0.2">
      <c r="A1599" s="17">
        <v>15.97</v>
      </c>
      <c r="B1599" s="17">
        <v>0.99610791017554901</v>
      </c>
    </row>
    <row r="1600" spans="1:2" x14ac:dyDescent="0.2">
      <c r="A1600" s="17">
        <v>15.98</v>
      </c>
      <c r="B1600" s="17">
        <v>0.99615593218969656</v>
      </c>
    </row>
    <row r="1601" spans="1:2" x14ac:dyDescent="0.2">
      <c r="A1601" s="17">
        <v>15.99</v>
      </c>
      <c r="B1601" s="17">
        <v>0.99620392687437209</v>
      </c>
    </row>
    <row r="1602" spans="1:2" x14ac:dyDescent="0.2">
      <c r="A1602" s="17">
        <v>16</v>
      </c>
      <c r="B1602" s="17">
        <v>0.99625190026035737</v>
      </c>
    </row>
    <row r="1603" spans="1:2" x14ac:dyDescent="0.2">
      <c r="A1603" s="17">
        <v>16.010000000000002</v>
      </c>
      <c r="B1603" s="17">
        <v>0.99629985640126906</v>
      </c>
    </row>
    <row r="1604" spans="1:2" x14ac:dyDescent="0.2">
      <c r="A1604" s="17">
        <v>16.02</v>
      </c>
      <c r="B1604" s="17">
        <v>0.99634779144205987</v>
      </c>
    </row>
    <row r="1605" spans="1:2" x14ac:dyDescent="0.2">
      <c r="A1605" s="17">
        <v>16.03</v>
      </c>
      <c r="B1605" s="17">
        <v>0.99639569955051754</v>
      </c>
    </row>
    <row r="1606" spans="1:2" x14ac:dyDescent="0.2">
      <c r="A1606" s="17">
        <v>16.04</v>
      </c>
      <c r="B1606" s="17">
        <v>0.99644357489442981</v>
      </c>
    </row>
    <row r="1607" spans="1:2" x14ac:dyDescent="0.2">
      <c r="A1607" s="17">
        <v>16.05</v>
      </c>
      <c r="B1607" s="17">
        <v>0.99649141164158395</v>
      </c>
    </row>
    <row r="1608" spans="1:2" x14ac:dyDescent="0.2">
      <c r="A1608" s="17">
        <v>16.059999999999999</v>
      </c>
      <c r="B1608" s="17">
        <v>0.99653920395976747</v>
      </c>
    </row>
    <row r="1609" spans="1:2" x14ac:dyDescent="0.2">
      <c r="A1609" s="17">
        <v>16.07</v>
      </c>
      <c r="B1609" s="17">
        <v>0.99658694601676834</v>
      </c>
    </row>
    <row r="1610" spans="1:2" x14ac:dyDescent="0.2">
      <c r="A1610" s="17">
        <v>16.079999999999998</v>
      </c>
      <c r="B1610" s="17">
        <v>0.99663463198037361</v>
      </c>
    </row>
    <row r="1611" spans="1:2" x14ac:dyDescent="0.2">
      <c r="A1611" s="17">
        <v>16.09</v>
      </c>
      <c r="B1611" s="17">
        <v>0.99668225601837124</v>
      </c>
    </row>
    <row r="1612" spans="1:2" x14ac:dyDescent="0.2">
      <c r="A1612" s="17">
        <v>16.100000000000001</v>
      </c>
      <c r="B1612" s="17">
        <v>0.9967298122985484</v>
      </c>
    </row>
    <row r="1613" spans="1:2" x14ac:dyDescent="0.2">
      <c r="A1613" s="17">
        <v>16.11</v>
      </c>
      <c r="B1613" s="17">
        <v>0.99677729498869283</v>
      </c>
    </row>
    <row r="1614" spans="1:2" x14ac:dyDescent="0.2">
      <c r="A1614" s="17">
        <v>16.12</v>
      </c>
      <c r="B1614" s="17">
        <v>0.99682469825659226</v>
      </c>
    </row>
    <row r="1615" spans="1:2" x14ac:dyDescent="0.2">
      <c r="A1615" s="17">
        <v>16.13</v>
      </c>
      <c r="B1615" s="17">
        <v>0.99687201627003375</v>
      </c>
    </row>
    <row r="1616" spans="1:2" x14ac:dyDescent="0.2">
      <c r="A1616" s="17">
        <v>16.14</v>
      </c>
      <c r="B1616" s="17">
        <v>0.99691924319680525</v>
      </c>
    </row>
    <row r="1617" spans="1:2" x14ac:dyDescent="0.2">
      <c r="A1617" s="17">
        <v>16.149999999999999</v>
      </c>
      <c r="B1617" s="17">
        <v>0.99696637320469406</v>
      </c>
    </row>
    <row r="1618" spans="1:2" x14ac:dyDescent="0.2">
      <c r="A1618" s="17">
        <v>16.16</v>
      </c>
      <c r="B1618" s="17">
        <v>0.99701340046148779</v>
      </c>
    </row>
    <row r="1619" spans="1:2" x14ac:dyDescent="0.2">
      <c r="A1619" s="17">
        <v>16.170000000000002</v>
      </c>
      <c r="B1619" s="17">
        <v>0.99706031913497428</v>
      </c>
    </row>
    <row r="1620" spans="1:2" x14ac:dyDescent="0.2">
      <c r="A1620" s="17">
        <v>16.18</v>
      </c>
      <c r="B1620" s="17">
        <v>0.99710712339294061</v>
      </c>
    </row>
    <row r="1621" spans="1:2" x14ac:dyDescent="0.2">
      <c r="A1621" s="17">
        <v>16.190000000000001</v>
      </c>
      <c r="B1621" s="17">
        <v>0.9971538074031745</v>
      </c>
    </row>
    <row r="1622" spans="1:2" x14ac:dyDescent="0.2">
      <c r="A1622" s="17">
        <v>16.2</v>
      </c>
      <c r="B1622" s="17">
        <v>0.99720036533346368</v>
      </c>
    </row>
    <row r="1623" spans="1:2" x14ac:dyDescent="0.2">
      <c r="A1623" s="17">
        <v>16.21</v>
      </c>
      <c r="B1623" s="17">
        <v>0.99724679135159555</v>
      </c>
    </row>
    <row r="1624" spans="1:2" x14ac:dyDescent="0.2">
      <c r="A1624" s="17">
        <v>16.22</v>
      </c>
      <c r="B1624" s="17">
        <v>0.9972930796253574</v>
      </c>
    </row>
    <row r="1625" spans="1:2" x14ac:dyDescent="0.2">
      <c r="A1625" s="17">
        <v>16.23</v>
      </c>
      <c r="B1625" s="17">
        <v>0.99733922432253708</v>
      </c>
    </row>
    <row r="1626" spans="1:2" x14ac:dyDescent="0.2">
      <c r="A1626" s="17">
        <v>16.239999999999998</v>
      </c>
      <c r="B1626" s="17">
        <v>0.99738521961092219</v>
      </c>
    </row>
    <row r="1627" spans="1:2" x14ac:dyDescent="0.2">
      <c r="A1627" s="17">
        <v>16.25</v>
      </c>
      <c r="B1627" s="17">
        <v>0.99743105965829981</v>
      </c>
    </row>
    <row r="1628" spans="1:2" x14ac:dyDescent="0.2">
      <c r="A1628" s="17">
        <v>16.260000000000002</v>
      </c>
      <c r="B1628" s="17">
        <v>0.99747673863245823</v>
      </c>
    </row>
    <row r="1629" spans="1:2" x14ac:dyDescent="0.2">
      <c r="A1629" s="17">
        <v>16.27</v>
      </c>
      <c r="B1629" s="17">
        <v>0.99752225070118428</v>
      </c>
    </row>
    <row r="1630" spans="1:2" x14ac:dyDescent="0.2">
      <c r="A1630" s="17">
        <v>16.28</v>
      </c>
      <c r="B1630" s="17">
        <v>0.99756759003226614</v>
      </c>
    </row>
    <row r="1631" spans="1:2" x14ac:dyDescent="0.2">
      <c r="A1631" s="17">
        <v>16.29</v>
      </c>
      <c r="B1631" s="17">
        <v>0.99761275079349054</v>
      </c>
    </row>
    <row r="1632" spans="1:2" x14ac:dyDescent="0.2">
      <c r="A1632" s="17">
        <v>16.3</v>
      </c>
      <c r="B1632" s="17">
        <v>0.99765772715264589</v>
      </c>
    </row>
    <row r="1633" spans="1:2" x14ac:dyDescent="0.2">
      <c r="A1633" s="17">
        <v>16.309999999999999</v>
      </c>
      <c r="B1633" s="17">
        <v>0.99770251327751913</v>
      </c>
    </row>
    <row r="1634" spans="1:2" x14ac:dyDescent="0.2">
      <c r="A1634" s="17">
        <v>16.32</v>
      </c>
      <c r="B1634" s="17">
        <v>0.99774710333589822</v>
      </c>
    </row>
    <row r="1635" spans="1:2" x14ac:dyDescent="0.2">
      <c r="A1635" s="17">
        <v>16.329999999999998</v>
      </c>
      <c r="B1635" s="17">
        <v>0.99779149149557034</v>
      </c>
    </row>
    <row r="1636" spans="1:2" x14ac:dyDescent="0.2">
      <c r="A1636" s="17">
        <v>16.34</v>
      </c>
      <c r="B1636" s="17">
        <v>0.99783567192432321</v>
      </c>
    </row>
    <row r="1637" spans="1:2" x14ac:dyDescent="0.2">
      <c r="A1637" s="17">
        <v>16.350000000000001</v>
      </c>
      <c r="B1637" s="17">
        <v>0.99787963878994423</v>
      </c>
    </row>
    <row r="1638" spans="1:2" x14ac:dyDescent="0.2">
      <c r="A1638" s="17">
        <v>16.36</v>
      </c>
      <c r="B1638" s="17">
        <v>0.99792338626022137</v>
      </c>
    </row>
    <row r="1639" spans="1:2" x14ac:dyDescent="0.2">
      <c r="A1639" s="17">
        <v>16.37</v>
      </c>
      <c r="B1639" s="17">
        <v>0.99796690850294156</v>
      </c>
    </row>
    <row r="1640" spans="1:2" x14ac:dyDescent="0.2">
      <c r="A1640" s="17">
        <v>16.38</v>
      </c>
      <c r="B1640" s="17">
        <v>0.99801019968589266</v>
      </c>
    </row>
    <row r="1641" spans="1:2" x14ac:dyDescent="0.2">
      <c r="A1641" s="17">
        <v>16.39</v>
      </c>
      <c r="B1641" s="17">
        <v>0.9980532539768624</v>
      </c>
    </row>
    <row r="1642" spans="1:2" x14ac:dyDescent="0.2">
      <c r="A1642" s="17">
        <v>16.399999999999999</v>
      </c>
      <c r="B1642" s="17">
        <v>0.99809606554363794</v>
      </c>
    </row>
    <row r="1643" spans="1:2" x14ac:dyDescent="0.2">
      <c r="A1643" s="17">
        <v>16.41</v>
      </c>
      <c r="B1643" s="17">
        <v>0.99813862855400737</v>
      </c>
    </row>
    <row r="1644" spans="1:2" x14ac:dyDescent="0.2">
      <c r="A1644" s="17">
        <v>16.420000000000002</v>
      </c>
      <c r="B1644" s="17">
        <v>0.99818093717575751</v>
      </c>
    </row>
    <row r="1645" spans="1:2" x14ac:dyDescent="0.2">
      <c r="A1645" s="17">
        <v>16.43</v>
      </c>
      <c r="B1645" s="17">
        <v>0.99822298557667621</v>
      </c>
    </row>
    <row r="1646" spans="1:2" x14ac:dyDescent="0.2">
      <c r="A1646" s="17">
        <v>16.440000000000001</v>
      </c>
      <c r="B1646" s="17">
        <v>0.99826476792455132</v>
      </c>
    </row>
    <row r="1647" spans="1:2" x14ac:dyDescent="0.2">
      <c r="A1647" s="17">
        <v>16.45</v>
      </c>
      <c r="B1647" s="17">
        <v>0.99830627838717001</v>
      </c>
    </row>
    <row r="1648" spans="1:2" x14ac:dyDescent="0.2">
      <c r="A1648" s="17">
        <v>16.46</v>
      </c>
      <c r="B1648" s="17">
        <v>0.99834751113232001</v>
      </c>
    </row>
    <row r="1649" spans="1:2" x14ac:dyDescent="0.2">
      <c r="A1649" s="17">
        <v>16.47</v>
      </c>
      <c r="B1649" s="17">
        <v>0.99838846032778883</v>
      </c>
    </row>
    <row r="1650" spans="1:2" x14ac:dyDescent="0.2">
      <c r="A1650" s="17">
        <v>16.48</v>
      </c>
      <c r="B1650" s="17">
        <v>0.99842912014136376</v>
      </c>
    </row>
    <row r="1651" spans="1:2" x14ac:dyDescent="0.2">
      <c r="A1651" s="17">
        <v>16.489999999999998</v>
      </c>
      <c r="B1651" s="17">
        <v>0.99846948474083264</v>
      </c>
    </row>
    <row r="1652" spans="1:2" x14ac:dyDescent="0.2">
      <c r="A1652" s="17">
        <v>16.5</v>
      </c>
      <c r="B1652" s="17">
        <v>0.9985095482939832</v>
      </c>
    </row>
    <row r="1653" spans="1:2" x14ac:dyDescent="0.2">
      <c r="A1653" s="17">
        <v>16.510000000000002</v>
      </c>
      <c r="B1653" s="17">
        <v>0.9985493049686025</v>
      </c>
    </row>
    <row r="1654" spans="1:2" x14ac:dyDescent="0.2">
      <c r="A1654" s="17">
        <v>16.52</v>
      </c>
      <c r="B1654" s="17">
        <v>0.99858874893247829</v>
      </c>
    </row>
    <row r="1655" spans="1:2" x14ac:dyDescent="0.2">
      <c r="A1655" s="17">
        <v>16.53</v>
      </c>
      <c r="B1655" s="17">
        <v>0.99862787435339806</v>
      </c>
    </row>
    <row r="1656" spans="1:2" x14ac:dyDescent="0.2">
      <c r="A1656" s="17">
        <v>16.54</v>
      </c>
      <c r="B1656" s="17">
        <v>0.99866667539914944</v>
      </c>
    </row>
    <row r="1657" spans="1:2" x14ac:dyDescent="0.2">
      <c r="A1657" s="17">
        <v>16.55</v>
      </c>
      <c r="B1657" s="17">
        <v>0.99870514623751994</v>
      </c>
    </row>
    <row r="1658" spans="1:2" x14ac:dyDescent="0.2">
      <c r="A1658" s="17">
        <v>16.559999999999999</v>
      </c>
      <c r="B1658" s="17">
        <v>0.99874328103629706</v>
      </c>
    </row>
    <row r="1659" spans="1:2" x14ac:dyDescent="0.2">
      <c r="A1659" s="17">
        <v>16.57</v>
      </c>
      <c r="B1659" s="17">
        <v>0.99878107396326898</v>
      </c>
    </row>
    <row r="1660" spans="1:2" x14ac:dyDescent="0.2">
      <c r="A1660" s="17">
        <v>16.579999999999998</v>
      </c>
      <c r="B1660" s="17">
        <v>0.99881851918622189</v>
      </c>
    </row>
    <row r="1661" spans="1:2" x14ac:dyDescent="0.2">
      <c r="A1661" s="17">
        <v>16.59</v>
      </c>
      <c r="B1661" s="17">
        <v>0.9988556108729445</v>
      </c>
    </row>
    <row r="1662" spans="1:2" x14ac:dyDescent="0.2">
      <c r="A1662" s="17">
        <v>16.600000000000001</v>
      </c>
      <c r="B1662" s="17">
        <v>0.99889234319122389</v>
      </c>
    </row>
    <row r="1663" spans="1:2" x14ac:dyDescent="0.2">
      <c r="A1663" s="17">
        <v>16.61</v>
      </c>
      <c r="B1663" s="17">
        <v>0.99892871030884756</v>
      </c>
    </row>
    <row r="1664" spans="1:2" x14ac:dyDescent="0.2">
      <c r="A1664" s="17">
        <v>16.62</v>
      </c>
      <c r="B1664" s="17">
        <v>0.99896470639360324</v>
      </c>
    </row>
    <row r="1665" spans="1:2" x14ac:dyDescent="0.2">
      <c r="A1665" s="17">
        <v>16.63</v>
      </c>
      <c r="B1665" s="17">
        <v>0.99900032561327812</v>
      </c>
    </row>
    <row r="1666" spans="1:2" x14ac:dyDescent="0.2">
      <c r="A1666" s="17">
        <v>16.64</v>
      </c>
      <c r="B1666" s="17">
        <v>0.99903556213566036</v>
      </c>
    </row>
    <row r="1667" spans="1:2" x14ac:dyDescent="0.2">
      <c r="A1667" s="17">
        <v>16.649999999999999</v>
      </c>
      <c r="B1667" s="17">
        <v>0.99907041012853703</v>
      </c>
    </row>
    <row r="1668" spans="1:2" x14ac:dyDescent="0.2">
      <c r="A1668" s="17">
        <v>16.66</v>
      </c>
      <c r="B1668" s="17">
        <v>0.99910486375969598</v>
      </c>
    </row>
    <row r="1669" spans="1:2" x14ac:dyDescent="0.2">
      <c r="A1669" s="17">
        <v>16.670000000000002</v>
      </c>
      <c r="B1669" s="17">
        <v>0.99913891719692438</v>
      </c>
    </row>
    <row r="1670" spans="1:2" x14ac:dyDescent="0.2">
      <c r="A1670" s="17">
        <v>16.68</v>
      </c>
      <c r="B1670" s="17">
        <v>0.99917256460800985</v>
      </c>
    </row>
    <row r="1671" spans="1:2" x14ac:dyDescent="0.2">
      <c r="A1671" s="17">
        <v>16.690000000000001</v>
      </c>
      <c r="B1671" s="17">
        <v>0.99920580016074034</v>
      </c>
    </row>
    <row r="1672" spans="1:2" x14ac:dyDescent="0.2">
      <c r="A1672" s="17">
        <v>16.7</v>
      </c>
      <c r="B1672" s="17">
        <v>0.99923861802290281</v>
      </c>
    </row>
    <row r="1673" spans="1:2" x14ac:dyDescent="0.2">
      <c r="A1673" s="17">
        <v>16.71</v>
      </c>
      <c r="B1673" s="17">
        <v>0.99927101236228522</v>
      </c>
    </row>
    <row r="1674" spans="1:2" x14ac:dyDescent="0.2">
      <c r="A1674" s="17">
        <v>16.72</v>
      </c>
      <c r="B1674" s="17">
        <v>0.99930297734667506</v>
      </c>
    </row>
    <row r="1675" spans="1:2" x14ac:dyDescent="0.2">
      <c r="A1675" s="17">
        <v>16.73</v>
      </c>
      <c r="B1675" s="17">
        <v>0.99933450714385985</v>
      </c>
    </row>
    <row r="1676" spans="1:2" x14ac:dyDescent="0.2">
      <c r="A1676" s="17">
        <v>16.739999999999998</v>
      </c>
      <c r="B1676" s="17">
        <v>0.99936559592162688</v>
      </c>
    </row>
    <row r="1677" spans="1:2" x14ac:dyDescent="0.2">
      <c r="A1677" s="17">
        <v>16.75</v>
      </c>
      <c r="B1677" s="17">
        <v>0.99939623784776388</v>
      </c>
    </row>
    <row r="1678" spans="1:2" x14ac:dyDescent="0.2">
      <c r="A1678" s="17">
        <v>16.760000000000002</v>
      </c>
      <c r="B1678" s="17">
        <v>0.9994264270900588</v>
      </c>
    </row>
    <row r="1679" spans="1:2" x14ac:dyDescent="0.2">
      <c r="A1679" s="17">
        <v>16.77</v>
      </c>
      <c r="B1679" s="17">
        <v>0.99945615781629848</v>
      </c>
    </row>
    <row r="1680" spans="1:2" x14ac:dyDescent="0.2">
      <c r="A1680" s="17">
        <v>16.78</v>
      </c>
      <c r="B1680" s="17">
        <v>0.99948542419427078</v>
      </c>
    </row>
    <row r="1681" spans="1:2" x14ac:dyDescent="0.2">
      <c r="A1681" s="17">
        <v>16.79</v>
      </c>
      <c r="B1681" s="17">
        <v>0.99951422039176352</v>
      </c>
    </row>
    <row r="1682" spans="1:2" x14ac:dyDescent="0.2">
      <c r="A1682" s="17">
        <v>16.8</v>
      </c>
      <c r="B1682" s="17">
        <v>0.99954254057656344</v>
      </c>
    </row>
    <row r="1683" spans="1:2" x14ac:dyDescent="0.2">
      <c r="A1683" s="17">
        <v>16.809999999999999</v>
      </c>
      <c r="B1683" s="17">
        <v>0.99957037891645895</v>
      </c>
    </row>
    <row r="1684" spans="1:2" x14ac:dyDescent="0.2">
      <c r="A1684" s="17">
        <v>16.82</v>
      </c>
      <c r="B1684" s="17">
        <v>0.99959772957923698</v>
      </c>
    </row>
    <row r="1685" spans="1:2" x14ac:dyDescent="0.2">
      <c r="A1685" s="17">
        <v>16.829999999999998</v>
      </c>
      <c r="B1685" s="17">
        <v>0.99962458673268573</v>
      </c>
    </row>
    <row r="1686" spans="1:2" x14ac:dyDescent="0.2">
      <c r="A1686" s="17">
        <v>16.84</v>
      </c>
      <c r="B1686" s="17">
        <v>0.99965094454459213</v>
      </c>
    </row>
    <row r="1687" spans="1:2" x14ac:dyDescent="0.2">
      <c r="A1687" s="17">
        <v>16.850000000000001</v>
      </c>
      <c r="B1687" s="17">
        <v>0.99967679718274383</v>
      </c>
    </row>
    <row r="1688" spans="1:2" x14ac:dyDescent="0.2">
      <c r="A1688" s="17">
        <v>16.86</v>
      </c>
      <c r="B1688" s="17">
        <v>0.99970213881492853</v>
      </c>
    </row>
    <row r="1689" spans="1:2" x14ac:dyDescent="0.2">
      <c r="A1689" s="17">
        <v>16.87</v>
      </c>
      <c r="B1689" s="17">
        <v>0.99972696360893387</v>
      </c>
    </row>
    <row r="1690" spans="1:2" x14ac:dyDescent="0.2">
      <c r="A1690" s="17">
        <v>16.88</v>
      </c>
      <c r="B1690" s="17">
        <v>0.99975126573254713</v>
      </c>
    </row>
    <row r="1691" spans="1:2" x14ac:dyDescent="0.2">
      <c r="A1691" s="17">
        <v>16.89</v>
      </c>
      <c r="B1691" s="17">
        <v>0.99977503935355627</v>
      </c>
    </row>
    <row r="1692" spans="1:2" x14ac:dyDescent="0.2">
      <c r="A1692" s="17">
        <v>16.899999999999999</v>
      </c>
      <c r="B1692" s="17">
        <v>0.99979827863974813</v>
      </c>
    </row>
    <row r="1693" spans="1:2" x14ac:dyDescent="0.2">
      <c r="A1693" s="17">
        <v>16.91</v>
      </c>
      <c r="B1693" s="17">
        <v>0.99982097775891099</v>
      </c>
    </row>
    <row r="1694" spans="1:2" x14ac:dyDescent="0.2">
      <c r="A1694" s="17">
        <v>16.920000000000002</v>
      </c>
      <c r="B1694" s="17">
        <v>0.99984313087883181</v>
      </c>
    </row>
    <row r="1695" spans="1:2" x14ac:dyDescent="0.2">
      <c r="A1695" s="17">
        <v>16.93</v>
      </c>
      <c r="B1695" s="17">
        <v>0.99986473216729843</v>
      </c>
    </row>
    <row r="1696" spans="1:2" x14ac:dyDescent="0.2">
      <c r="A1696" s="17">
        <v>16.940000000000001</v>
      </c>
      <c r="B1696" s="17">
        <v>0.99988577579209847</v>
      </c>
    </row>
    <row r="1697" spans="1:2" x14ac:dyDescent="0.2">
      <c r="A1697" s="17">
        <v>16.95</v>
      </c>
      <c r="B1697" s="17">
        <v>0.99990625592101923</v>
      </c>
    </row>
    <row r="1698" spans="1:2" x14ac:dyDescent="0.2">
      <c r="A1698" s="17">
        <v>16.96</v>
      </c>
      <c r="B1698" s="17">
        <v>0.99992616672184864</v>
      </c>
    </row>
    <row r="1699" spans="1:2" x14ac:dyDescent="0.2">
      <c r="A1699" s="17">
        <v>16.97</v>
      </c>
      <c r="B1699" s="17">
        <v>0.99994550236237367</v>
      </c>
    </row>
    <row r="1700" spans="1:2" x14ac:dyDescent="0.2">
      <c r="A1700" s="17">
        <v>16.98</v>
      </c>
      <c r="B1700" s="17">
        <v>0.99996425701038227</v>
      </c>
    </row>
    <row r="1701" spans="1:2" x14ac:dyDescent="0.2">
      <c r="A1701" s="17">
        <v>16.989999999999998</v>
      </c>
      <c r="B1701" s="17">
        <v>0.99998793254486551</v>
      </c>
    </row>
    <row r="1702" spans="1:2" x14ac:dyDescent="0.2">
      <c r="A1702" s="17">
        <v>17</v>
      </c>
      <c r="B1702" s="17">
        <v>1</v>
      </c>
    </row>
    <row r="1703" spans="1:2" x14ac:dyDescent="0.2">
      <c r="A1703" s="17">
        <v>17.010000000000002</v>
      </c>
      <c r="B1703" s="17">
        <v>1</v>
      </c>
    </row>
    <row r="1704" spans="1:2" x14ac:dyDescent="0.2">
      <c r="A1704" s="17">
        <v>17.02</v>
      </c>
      <c r="B1704" s="17">
        <v>1</v>
      </c>
    </row>
    <row r="1705" spans="1:2" x14ac:dyDescent="0.2">
      <c r="A1705" s="17">
        <v>17.03</v>
      </c>
      <c r="B1705" s="17">
        <v>1</v>
      </c>
    </row>
    <row r="1706" spans="1:2" x14ac:dyDescent="0.2">
      <c r="A1706" s="17">
        <v>17.04</v>
      </c>
      <c r="B1706" s="17">
        <v>1</v>
      </c>
    </row>
    <row r="1707" spans="1:2" x14ac:dyDescent="0.2">
      <c r="A1707" s="17">
        <v>17.05</v>
      </c>
      <c r="B1707" s="17">
        <v>1</v>
      </c>
    </row>
    <row r="1708" spans="1:2" x14ac:dyDescent="0.2">
      <c r="A1708" s="17">
        <v>17.059999999999999</v>
      </c>
      <c r="B1708" s="17">
        <v>1</v>
      </c>
    </row>
    <row r="1709" spans="1:2" x14ac:dyDescent="0.2">
      <c r="A1709" s="17">
        <v>17.07</v>
      </c>
      <c r="B1709" s="17">
        <v>1</v>
      </c>
    </row>
    <row r="1710" spans="1:2" x14ac:dyDescent="0.2">
      <c r="A1710" s="17">
        <v>17.079999999999998</v>
      </c>
      <c r="B1710" s="17">
        <v>1</v>
      </c>
    </row>
    <row r="1711" spans="1:2" x14ac:dyDescent="0.2">
      <c r="A1711" s="17">
        <v>17.09</v>
      </c>
      <c r="B1711" s="17">
        <v>1</v>
      </c>
    </row>
    <row r="1712" spans="1:2" x14ac:dyDescent="0.2">
      <c r="A1712" s="17">
        <v>17.100000000000001</v>
      </c>
      <c r="B1712" s="17">
        <v>1</v>
      </c>
    </row>
    <row r="1713" spans="1:2" x14ac:dyDescent="0.2">
      <c r="A1713" s="17">
        <v>17.11</v>
      </c>
      <c r="B1713" s="17">
        <v>1</v>
      </c>
    </row>
    <row r="1714" spans="1:2" x14ac:dyDescent="0.2">
      <c r="A1714" s="17">
        <v>17.12</v>
      </c>
      <c r="B1714" s="17">
        <v>1</v>
      </c>
    </row>
    <row r="1715" spans="1:2" x14ac:dyDescent="0.2">
      <c r="A1715" s="17">
        <v>17.13</v>
      </c>
      <c r="B1715" s="17">
        <v>1</v>
      </c>
    </row>
    <row r="1716" spans="1:2" x14ac:dyDescent="0.2">
      <c r="A1716" s="17">
        <v>17.14</v>
      </c>
      <c r="B1716" s="17">
        <v>1</v>
      </c>
    </row>
    <row r="1717" spans="1:2" x14ac:dyDescent="0.2">
      <c r="A1717" s="17">
        <v>17.149999999999999</v>
      </c>
      <c r="B1717" s="17">
        <v>1</v>
      </c>
    </row>
    <row r="1718" spans="1:2" x14ac:dyDescent="0.2">
      <c r="A1718" s="17">
        <v>17.16</v>
      </c>
      <c r="B1718" s="17">
        <v>1</v>
      </c>
    </row>
    <row r="1719" spans="1:2" x14ac:dyDescent="0.2">
      <c r="A1719" s="17">
        <v>17.170000000000002</v>
      </c>
      <c r="B1719" s="17">
        <v>1</v>
      </c>
    </row>
    <row r="1720" spans="1:2" x14ac:dyDescent="0.2">
      <c r="A1720" s="17">
        <v>17.18</v>
      </c>
      <c r="B1720" s="17">
        <v>1</v>
      </c>
    </row>
    <row r="1721" spans="1:2" x14ac:dyDescent="0.2">
      <c r="A1721" s="17">
        <v>17.190000000000001</v>
      </c>
      <c r="B1721" s="17">
        <v>1</v>
      </c>
    </row>
    <row r="1722" spans="1:2" x14ac:dyDescent="0.2">
      <c r="A1722" s="17">
        <v>17.2</v>
      </c>
      <c r="B1722" s="17">
        <v>1</v>
      </c>
    </row>
    <row r="1723" spans="1:2" x14ac:dyDescent="0.2">
      <c r="A1723" s="17">
        <v>17.21</v>
      </c>
      <c r="B1723" s="17">
        <v>1</v>
      </c>
    </row>
    <row r="1724" spans="1:2" x14ac:dyDescent="0.2">
      <c r="A1724" s="17">
        <v>17.22</v>
      </c>
      <c r="B1724" s="17">
        <v>1</v>
      </c>
    </row>
    <row r="1725" spans="1:2" x14ac:dyDescent="0.2">
      <c r="A1725" s="17">
        <v>17.23</v>
      </c>
      <c r="B1725" s="17">
        <v>1</v>
      </c>
    </row>
    <row r="1726" spans="1:2" x14ac:dyDescent="0.2">
      <c r="A1726" s="17">
        <v>17.239999999999998</v>
      </c>
      <c r="B1726" s="17">
        <v>1</v>
      </c>
    </row>
    <row r="1727" spans="1:2" x14ac:dyDescent="0.2">
      <c r="A1727" s="17">
        <v>17.25</v>
      </c>
      <c r="B1727" s="17">
        <v>1</v>
      </c>
    </row>
    <row r="1728" spans="1:2" x14ac:dyDescent="0.2">
      <c r="A1728" s="17">
        <v>17.260000000000002</v>
      </c>
      <c r="B1728" s="17">
        <v>1</v>
      </c>
    </row>
    <row r="1729" spans="1:2" x14ac:dyDescent="0.2">
      <c r="A1729" s="17">
        <v>17.27</v>
      </c>
      <c r="B1729" s="17">
        <v>1</v>
      </c>
    </row>
    <row r="1730" spans="1:2" x14ac:dyDescent="0.2">
      <c r="A1730" s="17">
        <v>17.28</v>
      </c>
      <c r="B1730" s="17">
        <v>1</v>
      </c>
    </row>
    <row r="1731" spans="1:2" x14ac:dyDescent="0.2">
      <c r="A1731" s="17">
        <v>17.29</v>
      </c>
      <c r="B1731" s="17">
        <v>1</v>
      </c>
    </row>
    <row r="1732" spans="1:2" x14ac:dyDescent="0.2">
      <c r="A1732" s="17">
        <v>17.3</v>
      </c>
      <c r="B1732" s="17">
        <v>1</v>
      </c>
    </row>
    <row r="1733" spans="1:2" x14ac:dyDescent="0.2">
      <c r="A1733" s="17">
        <v>17.309999999999999</v>
      </c>
      <c r="B1733" s="17">
        <v>1</v>
      </c>
    </row>
    <row r="1734" spans="1:2" x14ac:dyDescent="0.2">
      <c r="A1734" s="17">
        <v>17.32</v>
      </c>
      <c r="B1734" s="17">
        <v>1</v>
      </c>
    </row>
    <row r="1735" spans="1:2" x14ac:dyDescent="0.2">
      <c r="A1735" s="17">
        <v>17.329999999999998</v>
      </c>
      <c r="B1735" s="17">
        <v>1</v>
      </c>
    </row>
    <row r="1736" spans="1:2" x14ac:dyDescent="0.2">
      <c r="A1736" s="17">
        <v>17.34</v>
      </c>
      <c r="B1736" s="17">
        <v>1</v>
      </c>
    </row>
    <row r="1737" spans="1:2" x14ac:dyDescent="0.2">
      <c r="A1737" s="17">
        <v>17.350000000000001</v>
      </c>
      <c r="B1737" s="17">
        <v>1</v>
      </c>
    </row>
    <row r="1738" spans="1:2" x14ac:dyDescent="0.2">
      <c r="A1738" s="17">
        <v>17.36</v>
      </c>
      <c r="B1738" s="17">
        <v>1</v>
      </c>
    </row>
    <row r="1739" spans="1:2" x14ac:dyDescent="0.2">
      <c r="A1739" s="17">
        <v>17.37</v>
      </c>
      <c r="B1739" s="17">
        <v>1</v>
      </c>
    </row>
    <row r="1740" spans="1:2" x14ac:dyDescent="0.2">
      <c r="A1740" s="17">
        <v>17.38</v>
      </c>
      <c r="B1740" s="17">
        <v>1</v>
      </c>
    </row>
    <row r="1741" spans="1:2" x14ac:dyDescent="0.2">
      <c r="A1741" s="17">
        <v>17.39</v>
      </c>
      <c r="B1741" s="17">
        <v>1</v>
      </c>
    </row>
    <row r="1742" spans="1:2" x14ac:dyDescent="0.2">
      <c r="A1742" s="17">
        <v>17.399999999999999</v>
      </c>
      <c r="B1742" s="17">
        <v>1</v>
      </c>
    </row>
    <row r="1743" spans="1:2" x14ac:dyDescent="0.2">
      <c r="A1743" s="17">
        <v>17.41</v>
      </c>
      <c r="B1743" s="17">
        <v>1</v>
      </c>
    </row>
    <row r="1744" spans="1:2" x14ac:dyDescent="0.2">
      <c r="A1744" s="17">
        <v>17.420000000000002</v>
      </c>
      <c r="B1744" s="17">
        <v>1</v>
      </c>
    </row>
    <row r="1745" spans="1:2" x14ac:dyDescent="0.2">
      <c r="A1745" s="17">
        <v>17.43</v>
      </c>
      <c r="B1745" s="17">
        <v>1</v>
      </c>
    </row>
    <row r="1746" spans="1:2" x14ac:dyDescent="0.2">
      <c r="A1746" s="17">
        <v>17.440000000000001</v>
      </c>
      <c r="B1746" s="17">
        <v>1</v>
      </c>
    </row>
    <row r="1747" spans="1:2" x14ac:dyDescent="0.2">
      <c r="A1747" s="17">
        <v>17.45</v>
      </c>
      <c r="B1747" s="17">
        <v>1</v>
      </c>
    </row>
    <row r="1748" spans="1:2" x14ac:dyDescent="0.2">
      <c r="A1748" s="17">
        <v>17.46</v>
      </c>
      <c r="B1748" s="17">
        <v>1</v>
      </c>
    </row>
    <row r="1749" spans="1:2" x14ac:dyDescent="0.2">
      <c r="A1749" s="17">
        <v>17.47</v>
      </c>
      <c r="B1749" s="17">
        <v>1</v>
      </c>
    </row>
    <row r="1750" spans="1:2" x14ac:dyDescent="0.2">
      <c r="A1750" s="17">
        <v>17.48</v>
      </c>
      <c r="B1750" s="17">
        <v>1</v>
      </c>
    </row>
    <row r="1751" spans="1:2" x14ac:dyDescent="0.2">
      <c r="A1751" s="17">
        <v>17.489999999999998</v>
      </c>
      <c r="B1751" s="17">
        <v>1</v>
      </c>
    </row>
    <row r="1752" spans="1:2" x14ac:dyDescent="0.2">
      <c r="A1752" s="17">
        <v>17.5</v>
      </c>
      <c r="B1752" s="17">
        <v>1</v>
      </c>
    </row>
    <row r="1753" spans="1:2" x14ac:dyDescent="0.2">
      <c r="A1753" s="17">
        <v>17.510000000000002</v>
      </c>
      <c r="B1753" s="17">
        <v>1</v>
      </c>
    </row>
    <row r="1754" spans="1:2" x14ac:dyDescent="0.2">
      <c r="A1754" s="17">
        <v>17.52</v>
      </c>
      <c r="B1754" s="17">
        <v>1</v>
      </c>
    </row>
    <row r="1755" spans="1:2" x14ac:dyDescent="0.2">
      <c r="A1755" s="17">
        <v>17.53</v>
      </c>
      <c r="B1755" s="17">
        <v>1</v>
      </c>
    </row>
    <row r="1756" spans="1:2" x14ac:dyDescent="0.2">
      <c r="A1756" s="17">
        <v>17.54</v>
      </c>
      <c r="B1756" s="17">
        <v>1</v>
      </c>
    </row>
    <row r="1757" spans="1:2" x14ac:dyDescent="0.2">
      <c r="A1757" s="17">
        <v>17.55</v>
      </c>
      <c r="B1757" s="17">
        <v>1</v>
      </c>
    </row>
    <row r="1758" spans="1:2" x14ac:dyDescent="0.2">
      <c r="A1758" s="17">
        <v>17.559999999999999</v>
      </c>
      <c r="B1758" s="17">
        <v>1</v>
      </c>
    </row>
    <row r="1759" spans="1:2" x14ac:dyDescent="0.2">
      <c r="A1759" s="17">
        <v>17.57</v>
      </c>
      <c r="B1759" s="17">
        <v>1</v>
      </c>
    </row>
    <row r="1760" spans="1:2" x14ac:dyDescent="0.2">
      <c r="A1760" s="17">
        <v>17.579999999999998</v>
      </c>
      <c r="B1760" s="17">
        <v>1</v>
      </c>
    </row>
    <row r="1761" spans="1:2" x14ac:dyDescent="0.2">
      <c r="A1761" s="17">
        <v>17.59</v>
      </c>
      <c r="B1761" s="17">
        <v>1</v>
      </c>
    </row>
    <row r="1762" spans="1:2" x14ac:dyDescent="0.2">
      <c r="A1762" s="17">
        <v>17.600000000000001</v>
      </c>
      <c r="B1762" s="17">
        <v>1</v>
      </c>
    </row>
    <row r="1763" spans="1:2" x14ac:dyDescent="0.2">
      <c r="A1763" s="17">
        <v>17.61</v>
      </c>
      <c r="B1763" s="17">
        <v>1</v>
      </c>
    </row>
    <row r="1764" spans="1:2" x14ac:dyDescent="0.2">
      <c r="A1764" s="17">
        <v>17.62</v>
      </c>
      <c r="B1764" s="17">
        <v>1</v>
      </c>
    </row>
    <row r="1765" spans="1:2" x14ac:dyDescent="0.2">
      <c r="A1765" s="17">
        <v>17.63</v>
      </c>
      <c r="B1765" s="17">
        <v>1</v>
      </c>
    </row>
    <row r="1766" spans="1:2" x14ac:dyDescent="0.2">
      <c r="A1766" s="17">
        <v>17.64</v>
      </c>
      <c r="B1766" s="17">
        <v>1</v>
      </c>
    </row>
    <row r="1767" spans="1:2" x14ac:dyDescent="0.2">
      <c r="A1767" s="17">
        <v>17.649999999999999</v>
      </c>
      <c r="B1767" s="17">
        <v>1</v>
      </c>
    </row>
    <row r="1768" spans="1:2" x14ac:dyDescent="0.2">
      <c r="A1768" s="17">
        <v>17.66</v>
      </c>
      <c r="B1768" s="17">
        <v>1</v>
      </c>
    </row>
    <row r="1769" spans="1:2" x14ac:dyDescent="0.2">
      <c r="A1769" s="17">
        <v>17.670000000000002</v>
      </c>
      <c r="B1769" s="17">
        <v>1</v>
      </c>
    </row>
    <row r="1770" spans="1:2" x14ac:dyDescent="0.2">
      <c r="A1770" s="17">
        <v>17.68</v>
      </c>
      <c r="B1770" s="17">
        <v>1</v>
      </c>
    </row>
    <row r="1771" spans="1:2" x14ac:dyDescent="0.2">
      <c r="A1771" s="17">
        <v>17.690000000000001</v>
      </c>
      <c r="B1771" s="17">
        <v>1</v>
      </c>
    </row>
    <row r="1772" spans="1:2" x14ac:dyDescent="0.2">
      <c r="A1772" s="17">
        <v>17.7</v>
      </c>
      <c r="B1772" s="17">
        <v>1</v>
      </c>
    </row>
    <row r="1773" spans="1:2" x14ac:dyDescent="0.2">
      <c r="A1773" s="17">
        <v>17.71</v>
      </c>
      <c r="B1773" s="17">
        <v>1</v>
      </c>
    </row>
    <row r="1774" spans="1:2" x14ac:dyDescent="0.2">
      <c r="A1774" s="17">
        <v>17.72</v>
      </c>
      <c r="B1774" s="17">
        <v>1</v>
      </c>
    </row>
    <row r="1775" spans="1:2" x14ac:dyDescent="0.2">
      <c r="A1775" s="17">
        <v>17.73</v>
      </c>
      <c r="B1775" s="17">
        <v>1</v>
      </c>
    </row>
    <row r="1776" spans="1:2" x14ac:dyDescent="0.2">
      <c r="A1776" s="17">
        <v>17.739999999999998</v>
      </c>
      <c r="B1776" s="17">
        <v>1</v>
      </c>
    </row>
    <row r="1777" spans="1:2" x14ac:dyDescent="0.2">
      <c r="A1777" s="17">
        <v>17.75</v>
      </c>
      <c r="B1777" s="17">
        <v>1</v>
      </c>
    </row>
    <row r="1778" spans="1:2" x14ac:dyDescent="0.2">
      <c r="A1778" s="17">
        <v>17.760000000000002</v>
      </c>
      <c r="B1778" s="17">
        <v>1</v>
      </c>
    </row>
    <row r="1779" spans="1:2" x14ac:dyDescent="0.2">
      <c r="A1779" s="17">
        <v>17.77</v>
      </c>
      <c r="B1779" s="17">
        <v>1</v>
      </c>
    </row>
    <row r="1780" spans="1:2" x14ac:dyDescent="0.2">
      <c r="A1780" s="17">
        <v>17.78</v>
      </c>
      <c r="B1780" s="17">
        <v>1</v>
      </c>
    </row>
    <row r="1781" spans="1:2" x14ac:dyDescent="0.2">
      <c r="A1781" s="17">
        <v>17.79</v>
      </c>
      <c r="B1781" s="17">
        <v>1</v>
      </c>
    </row>
    <row r="1782" spans="1:2" x14ac:dyDescent="0.2">
      <c r="A1782" s="17">
        <v>17.8</v>
      </c>
      <c r="B1782" s="17">
        <v>1</v>
      </c>
    </row>
    <row r="1783" spans="1:2" x14ac:dyDescent="0.2">
      <c r="A1783" s="17">
        <v>17.809999999999999</v>
      </c>
      <c r="B1783" s="17">
        <v>1</v>
      </c>
    </row>
    <row r="1784" spans="1:2" x14ac:dyDescent="0.2">
      <c r="A1784" s="17">
        <v>17.82</v>
      </c>
      <c r="B1784" s="17">
        <v>1</v>
      </c>
    </row>
    <row r="1785" spans="1:2" x14ac:dyDescent="0.2">
      <c r="A1785" s="17">
        <v>17.829999999999998</v>
      </c>
      <c r="B1785" s="17">
        <v>1</v>
      </c>
    </row>
    <row r="1786" spans="1:2" x14ac:dyDescent="0.2">
      <c r="A1786" s="17">
        <v>17.84</v>
      </c>
      <c r="B1786" s="17">
        <v>1</v>
      </c>
    </row>
    <row r="1787" spans="1:2" x14ac:dyDescent="0.2">
      <c r="A1787" s="17">
        <v>17.850000000000001</v>
      </c>
      <c r="B1787" s="17">
        <v>1</v>
      </c>
    </row>
    <row r="1788" spans="1:2" x14ac:dyDescent="0.2">
      <c r="A1788" s="17">
        <v>17.86</v>
      </c>
      <c r="B1788" s="17">
        <v>1</v>
      </c>
    </row>
    <row r="1789" spans="1:2" x14ac:dyDescent="0.2">
      <c r="A1789" s="17">
        <v>17.87</v>
      </c>
      <c r="B1789" s="17">
        <v>1</v>
      </c>
    </row>
    <row r="1790" spans="1:2" x14ac:dyDescent="0.2">
      <c r="A1790" s="17">
        <v>17.88</v>
      </c>
      <c r="B1790" s="17">
        <v>1</v>
      </c>
    </row>
    <row r="1791" spans="1:2" x14ac:dyDescent="0.2">
      <c r="A1791" s="17">
        <v>17.89</v>
      </c>
      <c r="B1791" s="17">
        <v>1</v>
      </c>
    </row>
    <row r="1792" spans="1:2" x14ac:dyDescent="0.2">
      <c r="A1792" s="17">
        <v>17.899999999999999</v>
      </c>
      <c r="B1792" s="17">
        <v>1</v>
      </c>
    </row>
    <row r="1793" spans="1:2" x14ac:dyDescent="0.2">
      <c r="A1793" s="17">
        <v>17.91</v>
      </c>
      <c r="B1793" s="17">
        <v>1</v>
      </c>
    </row>
    <row r="1794" spans="1:2" x14ac:dyDescent="0.2">
      <c r="A1794" s="17">
        <v>17.920000000000002</v>
      </c>
      <c r="B1794" s="17">
        <v>1</v>
      </c>
    </row>
    <row r="1795" spans="1:2" x14ac:dyDescent="0.2">
      <c r="A1795" s="17">
        <v>17.93</v>
      </c>
      <c r="B1795" s="17">
        <v>1</v>
      </c>
    </row>
    <row r="1796" spans="1:2" x14ac:dyDescent="0.2">
      <c r="A1796" s="17">
        <v>17.940000000000001</v>
      </c>
      <c r="B1796" s="17">
        <v>1</v>
      </c>
    </row>
    <row r="1797" spans="1:2" x14ac:dyDescent="0.2">
      <c r="A1797" s="17">
        <v>17.95</v>
      </c>
      <c r="B1797" s="17">
        <v>1</v>
      </c>
    </row>
    <row r="1798" spans="1:2" x14ac:dyDescent="0.2">
      <c r="A1798" s="17">
        <v>17.96</v>
      </c>
      <c r="B1798" s="17">
        <v>1</v>
      </c>
    </row>
    <row r="1799" spans="1:2" x14ac:dyDescent="0.2">
      <c r="A1799" s="17">
        <v>17.97</v>
      </c>
      <c r="B1799" s="17">
        <v>1</v>
      </c>
    </row>
    <row r="1800" spans="1:2" x14ac:dyDescent="0.2">
      <c r="A1800" s="17">
        <v>17.98</v>
      </c>
      <c r="B1800" s="17">
        <v>1</v>
      </c>
    </row>
    <row r="1801" spans="1:2" x14ac:dyDescent="0.2">
      <c r="A1801" s="17">
        <v>17.989999999999998</v>
      </c>
      <c r="B1801" s="17">
        <v>1</v>
      </c>
    </row>
    <row r="1802" spans="1:2" x14ac:dyDescent="0.2">
      <c r="A1802" s="17">
        <v>18</v>
      </c>
      <c r="B1802" s="17">
        <v>1</v>
      </c>
    </row>
    <row r="1803" spans="1:2" x14ac:dyDescent="0.2">
      <c r="A1803" s="17">
        <v>18.010000000000002</v>
      </c>
      <c r="B1803" s="17">
        <v>1</v>
      </c>
    </row>
    <row r="1804" spans="1:2" x14ac:dyDescent="0.2">
      <c r="A1804" s="17">
        <v>18.02</v>
      </c>
      <c r="B1804" s="17">
        <v>1</v>
      </c>
    </row>
    <row r="1805" spans="1:2" x14ac:dyDescent="0.2">
      <c r="A1805" s="17">
        <v>18.03</v>
      </c>
      <c r="B1805" s="17">
        <v>1</v>
      </c>
    </row>
    <row r="1806" spans="1:2" x14ac:dyDescent="0.2">
      <c r="A1806" s="17">
        <v>18.04</v>
      </c>
      <c r="B1806" s="17">
        <v>0.99998815163004728</v>
      </c>
    </row>
    <row r="1807" spans="1:2" x14ac:dyDescent="0.2">
      <c r="A1807" s="17">
        <v>18.05</v>
      </c>
      <c r="B1807" s="17">
        <v>0.99998545434038433</v>
      </c>
    </row>
    <row r="1808" spans="1:2" x14ac:dyDescent="0.2">
      <c r="A1808" s="17">
        <v>18.059999999999999</v>
      </c>
      <c r="B1808" s="17">
        <v>0.99998286017958593</v>
      </c>
    </row>
    <row r="1809" spans="1:2" x14ac:dyDescent="0.2">
      <c r="A1809" s="17">
        <v>18.07</v>
      </c>
      <c r="B1809" s="17">
        <v>0.99998036775151966</v>
      </c>
    </row>
    <row r="1810" spans="1:2" x14ac:dyDescent="0.2">
      <c r="A1810" s="17">
        <v>18.079999999999998</v>
      </c>
      <c r="B1810" s="17">
        <v>0.99997797566005253</v>
      </c>
    </row>
    <row r="1811" spans="1:2" x14ac:dyDescent="0.2">
      <c r="A1811" s="17">
        <v>18.09</v>
      </c>
      <c r="B1811" s="17">
        <v>0.99997568250905189</v>
      </c>
    </row>
    <row r="1812" spans="1:2" x14ac:dyDescent="0.2">
      <c r="A1812" s="17">
        <v>18.100000000000001</v>
      </c>
      <c r="B1812" s="17">
        <v>0.9999613860446076</v>
      </c>
    </row>
    <row r="1813" spans="1:2" x14ac:dyDescent="0.2">
      <c r="A1813" s="17">
        <v>18.11</v>
      </c>
      <c r="B1813" s="17">
        <v>0.99995832837112375</v>
      </c>
    </row>
    <row r="1814" spans="1:2" x14ac:dyDescent="0.2">
      <c r="A1814" s="17">
        <v>18.12</v>
      </c>
      <c r="B1814" s="17">
        <v>0.99995540869555277</v>
      </c>
    </row>
    <row r="1815" spans="1:2" x14ac:dyDescent="0.2">
      <c r="A1815" s="17">
        <v>18.13</v>
      </c>
      <c r="B1815" s="17">
        <v>0.99995262498455206</v>
      </c>
    </row>
    <row r="1816" spans="1:2" x14ac:dyDescent="0.2">
      <c r="A1816" s="17">
        <v>18.14</v>
      </c>
      <c r="B1816" s="17">
        <v>0.99994997520477957</v>
      </c>
    </row>
    <row r="1817" spans="1:2" x14ac:dyDescent="0.2">
      <c r="A1817" s="17">
        <v>18.149999999999999</v>
      </c>
      <c r="B1817" s="17">
        <v>0.99994745732289259</v>
      </c>
    </row>
    <row r="1818" spans="1:2" x14ac:dyDescent="0.2">
      <c r="A1818" s="17">
        <v>18.16</v>
      </c>
      <c r="B1818" s="17">
        <v>0.99994506930554872</v>
      </c>
    </row>
    <row r="1819" spans="1:2" x14ac:dyDescent="0.2">
      <c r="A1819" s="17">
        <v>18.170000000000002</v>
      </c>
      <c r="B1819" s="17">
        <v>0.99994280911940536</v>
      </c>
    </row>
    <row r="1820" spans="1:2" x14ac:dyDescent="0.2">
      <c r="A1820" s="17">
        <v>18.18</v>
      </c>
      <c r="B1820" s="17">
        <v>0.99994067473112003</v>
      </c>
    </row>
    <row r="1821" spans="1:2" x14ac:dyDescent="0.2">
      <c r="A1821" s="17">
        <v>18.190000000000001</v>
      </c>
      <c r="B1821" s="17">
        <v>0.99993866410735066</v>
      </c>
    </row>
    <row r="1822" spans="1:2" x14ac:dyDescent="0.2">
      <c r="A1822" s="17">
        <v>18.2</v>
      </c>
      <c r="B1822" s="17">
        <v>0.99993677521475433</v>
      </c>
    </row>
    <row r="1823" spans="1:2" x14ac:dyDescent="0.2">
      <c r="A1823" s="17">
        <v>18.21</v>
      </c>
      <c r="B1823" s="17">
        <v>0.99993500601998919</v>
      </c>
    </row>
    <row r="1824" spans="1:2" x14ac:dyDescent="0.2">
      <c r="A1824" s="17">
        <v>18.22</v>
      </c>
      <c r="B1824" s="17">
        <v>0.9999333544897121</v>
      </c>
    </row>
    <row r="1825" spans="1:2" x14ac:dyDescent="0.2">
      <c r="A1825" s="17">
        <v>18.23</v>
      </c>
      <c r="B1825" s="17">
        <v>0.99993181859058089</v>
      </c>
    </row>
    <row r="1826" spans="1:2" x14ac:dyDescent="0.2">
      <c r="A1826" s="17">
        <v>18.239999999999998</v>
      </c>
      <c r="B1826" s="17">
        <v>0.99993039628925295</v>
      </c>
    </row>
    <row r="1827" spans="1:2" x14ac:dyDescent="0.2">
      <c r="A1827" s="17">
        <v>18.25</v>
      </c>
      <c r="B1827" s="17">
        <v>0.99992908555238613</v>
      </c>
    </row>
    <row r="1828" spans="1:2" x14ac:dyDescent="0.2">
      <c r="A1828" s="17">
        <v>18.260000000000002</v>
      </c>
      <c r="B1828" s="17">
        <v>0.9999278843466376</v>
      </c>
    </row>
    <row r="1829" spans="1:2" x14ac:dyDescent="0.2">
      <c r="A1829" s="17">
        <v>18.27</v>
      </c>
      <c r="B1829" s="17">
        <v>0.99992679063866519</v>
      </c>
    </row>
    <row r="1830" spans="1:2" x14ac:dyDescent="0.2">
      <c r="A1830" s="17">
        <v>18.28</v>
      </c>
      <c r="B1830" s="17">
        <v>0.99992580239512641</v>
      </c>
    </row>
    <row r="1831" spans="1:2" x14ac:dyDescent="0.2">
      <c r="A1831" s="17">
        <v>18.29</v>
      </c>
      <c r="B1831" s="17">
        <v>0.99992491758267854</v>
      </c>
    </row>
    <row r="1832" spans="1:2" x14ac:dyDescent="0.2">
      <c r="A1832" s="17">
        <v>18.3</v>
      </c>
      <c r="B1832" s="17">
        <v>0.99992413416797943</v>
      </c>
    </row>
    <row r="1833" spans="1:2" x14ac:dyDescent="0.2">
      <c r="A1833" s="17">
        <v>18.309999999999999</v>
      </c>
      <c r="B1833" s="17">
        <v>0.99992345011768635</v>
      </c>
    </row>
    <row r="1834" spans="1:2" x14ac:dyDescent="0.2">
      <c r="A1834" s="17">
        <v>18.32</v>
      </c>
      <c r="B1834" s="17">
        <v>0.99992286339845704</v>
      </c>
    </row>
    <row r="1835" spans="1:2" x14ac:dyDescent="0.2">
      <c r="A1835" s="17">
        <v>18.329999999999998</v>
      </c>
      <c r="B1835" s="17">
        <v>0.99992237197694911</v>
      </c>
    </row>
    <row r="1836" spans="1:2" x14ac:dyDescent="0.2">
      <c r="A1836" s="17">
        <v>18.34</v>
      </c>
      <c r="B1836" s="17">
        <v>0.99992197381981995</v>
      </c>
    </row>
    <row r="1837" spans="1:2" x14ac:dyDescent="0.2">
      <c r="A1837" s="17">
        <v>18.350000000000001</v>
      </c>
      <c r="B1837" s="17">
        <v>0.99992166689372697</v>
      </c>
    </row>
    <row r="1838" spans="1:2" x14ac:dyDescent="0.2">
      <c r="A1838" s="17">
        <v>18.36</v>
      </c>
      <c r="B1838" s="17">
        <v>0.99992144916532788</v>
      </c>
    </row>
    <row r="1839" spans="1:2" x14ac:dyDescent="0.2">
      <c r="A1839" s="17">
        <v>18.37</v>
      </c>
      <c r="B1839" s="17">
        <v>0.9999213186012802</v>
      </c>
    </row>
    <row r="1840" spans="1:2" x14ac:dyDescent="0.2">
      <c r="A1840" s="17">
        <v>18.38</v>
      </c>
      <c r="B1840" s="17">
        <v>0.99992127316824153</v>
      </c>
    </row>
    <row r="1841" spans="1:2" x14ac:dyDescent="0.2">
      <c r="A1841" s="17">
        <v>18.39</v>
      </c>
      <c r="B1841" s="17">
        <v>0.9999213108328695</v>
      </c>
    </row>
    <row r="1842" spans="1:2" x14ac:dyDescent="0.2">
      <c r="A1842" s="17">
        <v>18.399999999999999</v>
      </c>
      <c r="B1842" s="17">
        <v>0.99992142956182106</v>
      </c>
    </row>
    <row r="1843" spans="1:2" x14ac:dyDescent="0.2">
      <c r="A1843" s="17">
        <v>18.41</v>
      </c>
      <c r="B1843" s="17">
        <v>0.9999216273217546</v>
      </c>
    </row>
    <row r="1844" spans="1:2" x14ac:dyDescent="0.2">
      <c r="A1844" s="17">
        <v>18.420000000000002</v>
      </c>
      <c r="B1844" s="17">
        <v>0.99992190207932685</v>
      </c>
    </row>
    <row r="1845" spans="1:2" x14ac:dyDescent="0.2">
      <c r="A1845" s="17">
        <v>18.43</v>
      </c>
      <c r="B1845" s="17">
        <v>0.99992225180119598</v>
      </c>
    </row>
    <row r="1846" spans="1:2" x14ac:dyDescent="0.2">
      <c r="A1846" s="17">
        <v>18.440000000000001</v>
      </c>
      <c r="B1846" s="17">
        <v>0.99992267445401928</v>
      </c>
    </row>
    <row r="1847" spans="1:2" x14ac:dyDescent="0.2">
      <c r="A1847" s="17">
        <v>18.45</v>
      </c>
      <c r="B1847" s="17">
        <v>0.99992316800445424</v>
      </c>
    </row>
    <row r="1848" spans="1:2" x14ac:dyDescent="0.2">
      <c r="A1848" s="17">
        <v>18.46</v>
      </c>
      <c r="B1848" s="17">
        <v>0.99992373041915839</v>
      </c>
    </row>
    <row r="1849" spans="1:2" x14ac:dyDescent="0.2">
      <c r="A1849" s="17">
        <v>18.47</v>
      </c>
      <c r="B1849" s="17">
        <v>0.99992435966478943</v>
      </c>
    </row>
    <row r="1850" spans="1:2" x14ac:dyDescent="0.2">
      <c r="A1850" s="17">
        <v>18.48</v>
      </c>
      <c r="B1850" s="17">
        <v>0.99992505370800466</v>
      </c>
    </row>
    <row r="1851" spans="1:2" x14ac:dyDescent="0.2">
      <c r="A1851" s="17">
        <v>18.489999999999998</v>
      </c>
      <c r="B1851" s="17">
        <v>0.99992581051546181</v>
      </c>
    </row>
    <row r="1852" spans="1:2" x14ac:dyDescent="0.2">
      <c r="A1852" s="17">
        <v>18.5</v>
      </c>
      <c r="B1852" s="17">
        <v>0.99992662805381849</v>
      </c>
    </row>
    <row r="1853" spans="1:2" x14ac:dyDescent="0.2">
      <c r="A1853" s="17">
        <v>18.510000000000002</v>
      </c>
      <c r="B1853" s="17">
        <v>0.99992750428973209</v>
      </c>
    </row>
    <row r="1854" spans="1:2" x14ac:dyDescent="0.2">
      <c r="A1854" s="17">
        <v>18.52</v>
      </c>
      <c r="B1854" s="17">
        <v>0.99992843718986024</v>
      </c>
    </row>
    <row r="1855" spans="1:2" x14ac:dyDescent="0.2">
      <c r="A1855" s="17">
        <v>18.53</v>
      </c>
      <c r="B1855" s="17">
        <v>0.99992942472086022</v>
      </c>
    </row>
    <row r="1856" spans="1:2" x14ac:dyDescent="0.2">
      <c r="A1856" s="17">
        <v>18.54</v>
      </c>
      <c r="B1856" s="17">
        <v>0.99993046484938986</v>
      </c>
    </row>
    <row r="1857" spans="1:2" x14ac:dyDescent="0.2">
      <c r="A1857" s="17">
        <v>18.55</v>
      </c>
      <c r="B1857" s="17">
        <v>0.99993155554210644</v>
      </c>
    </row>
    <row r="1858" spans="1:2" x14ac:dyDescent="0.2">
      <c r="A1858" s="17">
        <v>18.559999999999999</v>
      </c>
      <c r="B1858" s="17">
        <v>0.99993269476566782</v>
      </c>
    </row>
    <row r="1859" spans="1:2" x14ac:dyDescent="0.2">
      <c r="A1859" s="17">
        <v>18.57</v>
      </c>
      <c r="B1859" s="17">
        <v>0.99993388048673149</v>
      </c>
    </row>
    <row r="1860" spans="1:2" x14ac:dyDescent="0.2">
      <c r="A1860" s="17">
        <v>18.579999999999998</v>
      </c>
      <c r="B1860" s="17">
        <v>0.99993511067195462</v>
      </c>
    </row>
    <row r="1861" spans="1:2" x14ac:dyDescent="0.2">
      <c r="A1861" s="17">
        <v>18.59</v>
      </c>
      <c r="B1861" s="17">
        <v>0.99993638328799506</v>
      </c>
    </row>
    <row r="1862" spans="1:2" x14ac:dyDescent="0.2">
      <c r="A1862" s="17">
        <v>18.600000000000001</v>
      </c>
      <c r="B1862" s="17">
        <v>0.99993769630151041</v>
      </c>
    </row>
    <row r="1863" spans="1:2" x14ac:dyDescent="0.2">
      <c r="A1863" s="17">
        <v>18.61</v>
      </c>
      <c r="B1863" s="17">
        <v>0.99993904767915809</v>
      </c>
    </row>
    <row r="1864" spans="1:2" x14ac:dyDescent="0.2">
      <c r="A1864" s="17">
        <v>18.62</v>
      </c>
      <c r="B1864" s="17">
        <v>0.99994043538759569</v>
      </c>
    </row>
    <row r="1865" spans="1:2" x14ac:dyDescent="0.2">
      <c r="A1865" s="17">
        <v>18.63</v>
      </c>
      <c r="B1865" s="17">
        <v>0.99994185739348063</v>
      </c>
    </row>
    <row r="1866" spans="1:2" x14ac:dyDescent="0.2">
      <c r="A1866" s="17">
        <v>18.64</v>
      </c>
      <c r="B1866" s="17">
        <v>0.99994331166347039</v>
      </c>
    </row>
    <row r="1867" spans="1:2" x14ac:dyDescent="0.2">
      <c r="A1867" s="17">
        <v>18.649999999999999</v>
      </c>
      <c r="B1867" s="17">
        <v>0.99994479616422283</v>
      </c>
    </row>
    <row r="1868" spans="1:2" x14ac:dyDescent="0.2">
      <c r="A1868" s="17">
        <v>18.66</v>
      </c>
      <c r="B1868" s="17">
        <v>0.99994630886239522</v>
      </c>
    </row>
    <row r="1869" spans="1:2" x14ac:dyDescent="0.2">
      <c r="A1869" s="17">
        <v>18.670000000000002</v>
      </c>
      <c r="B1869" s="17">
        <v>0.99994784772464529</v>
      </c>
    </row>
    <row r="1870" spans="1:2" x14ac:dyDescent="0.2">
      <c r="A1870" s="17">
        <v>18.68</v>
      </c>
      <c r="B1870" s="17">
        <v>0.9999494107176301</v>
      </c>
    </row>
    <row r="1871" spans="1:2" x14ac:dyDescent="0.2">
      <c r="A1871" s="17">
        <v>18.690000000000001</v>
      </c>
      <c r="B1871" s="17">
        <v>0.99995099580800806</v>
      </c>
    </row>
    <row r="1872" spans="1:2" x14ac:dyDescent="0.2">
      <c r="A1872" s="17">
        <v>18.7</v>
      </c>
      <c r="B1872" s="17">
        <v>0.99995260096243554</v>
      </c>
    </row>
    <row r="1873" spans="1:2" x14ac:dyDescent="0.2">
      <c r="A1873" s="17">
        <v>18.71</v>
      </c>
      <c r="B1873" s="17">
        <v>0.99995422414757129</v>
      </c>
    </row>
    <row r="1874" spans="1:2" x14ac:dyDescent="0.2">
      <c r="A1874" s="17">
        <v>18.72</v>
      </c>
      <c r="B1874" s="17">
        <v>0.99995586333007225</v>
      </c>
    </row>
    <row r="1875" spans="1:2" x14ac:dyDescent="0.2">
      <c r="A1875" s="17">
        <v>18.73</v>
      </c>
      <c r="B1875" s="17">
        <v>0.99995751647659581</v>
      </c>
    </row>
    <row r="1876" spans="1:2" x14ac:dyDescent="0.2">
      <c r="A1876" s="17">
        <v>18.739999999999998</v>
      </c>
      <c r="B1876" s="17">
        <v>0.99995918155379981</v>
      </c>
    </row>
    <row r="1877" spans="1:2" x14ac:dyDescent="0.2">
      <c r="A1877" s="17">
        <v>18.75</v>
      </c>
      <c r="B1877" s="17">
        <v>0.99996085652834177</v>
      </c>
    </row>
    <row r="1878" spans="1:2" x14ac:dyDescent="0.2">
      <c r="A1878" s="17">
        <v>18.760000000000002</v>
      </c>
      <c r="B1878" s="17">
        <v>0.99996253936687907</v>
      </c>
    </row>
    <row r="1879" spans="1:2" x14ac:dyDescent="0.2">
      <c r="A1879" s="17">
        <v>18.77</v>
      </c>
      <c r="B1879" s="17">
        <v>0.9999642280360691</v>
      </c>
    </row>
    <row r="1880" spans="1:2" x14ac:dyDescent="0.2">
      <c r="A1880" s="17">
        <v>18.78</v>
      </c>
      <c r="B1880" s="17">
        <v>0.9999766003499807</v>
      </c>
    </row>
    <row r="1881" spans="1:2" x14ac:dyDescent="0.2">
      <c r="A1881" s="17">
        <v>18.79</v>
      </c>
      <c r="B1881" s="17">
        <v>0.99997776364178415</v>
      </c>
    </row>
    <row r="1882" spans="1:2" x14ac:dyDescent="0.2">
      <c r="A1882" s="17">
        <v>18.8</v>
      </c>
      <c r="B1882" s="17">
        <v>0.99997892674862976</v>
      </c>
    </row>
    <row r="1883" spans="1:2" x14ac:dyDescent="0.2">
      <c r="A1883" s="17">
        <v>18.809999999999999</v>
      </c>
      <c r="B1883" s="17">
        <v>0.99998008827438489</v>
      </c>
    </row>
    <row r="1884" spans="1:2" x14ac:dyDescent="0.2">
      <c r="A1884" s="17">
        <v>18.82</v>
      </c>
      <c r="B1884" s="17">
        <v>0.99998124682291667</v>
      </c>
    </row>
    <row r="1885" spans="1:2" x14ac:dyDescent="0.2">
      <c r="A1885" s="17">
        <v>18.829999999999998</v>
      </c>
      <c r="B1885" s="17">
        <v>0.99998240099809244</v>
      </c>
    </row>
    <row r="1886" spans="1:2" x14ac:dyDescent="0.2">
      <c r="A1886" s="17">
        <v>18.84</v>
      </c>
      <c r="B1886" s="17">
        <v>0.99998354940377965</v>
      </c>
    </row>
    <row r="1887" spans="1:2" x14ac:dyDescent="0.2">
      <c r="A1887" s="17">
        <v>18.850000000000001</v>
      </c>
      <c r="B1887" s="17">
        <v>0.99998469064384543</v>
      </c>
    </row>
    <row r="1888" spans="1:2" x14ac:dyDescent="0.2">
      <c r="A1888" s="17">
        <v>18.86</v>
      </c>
      <c r="B1888" s="17">
        <v>0.99998582332215713</v>
      </c>
    </row>
    <row r="1889" spans="1:2" x14ac:dyDescent="0.2">
      <c r="A1889" s="17">
        <v>18.87</v>
      </c>
      <c r="B1889" s="17">
        <v>0.99998694604258154</v>
      </c>
    </row>
    <row r="1890" spans="1:2" x14ac:dyDescent="0.2">
      <c r="A1890" s="17">
        <v>18.88</v>
      </c>
      <c r="B1890" s="17">
        <v>0.99998805740898666</v>
      </c>
    </row>
    <row r="1891" spans="1:2" x14ac:dyDescent="0.2">
      <c r="A1891" s="17">
        <v>18.89</v>
      </c>
      <c r="B1891" s="17">
        <v>1</v>
      </c>
    </row>
    <row r="1892" spans="1:2" x14ac:dyDescent="0.2">
      <c r="A1892" s="17">
        <v>18.899999999999999</v>
      </c>
      <c r="B1892" s="17">
        <v>1</v>
      </c>
    </row>
    <row r="1893" spans="1:2" x14ac:dyDescent="0.2">
      <c r="A1893" s="17">
        <v>18.91</v>
      </c>
      <c r="B1893" s="17">
        <v>1</v>
      </c>
    </row>
    <row r="1894" spans="1:2" x14ac:dyDescent="0.2">
      <c r="A1894" s="17">
        <v>18.920000000000002</v>
      </c>
      <c r="B1894" s="17">
        <v>1</v>
      </c>
    </row>
    <row r="1895" spans="1:2" x14ac:dyDescent="0.2">
      <c r="A1895" s="17">
        <v>18.93</v>
      </c>
      <c r="B1895" s="17">
        <v>1</v>
      </c>
    </row>
    <row r="1896" spans="1:2" x14ac:dyDescent="0.2">
      <c r="A1896" s="17">
        <v>18.940000000000001</v>
      </c>
      <c r="B1896" s="17">
        <v>1</v>
      </c>
    </row>
    <row r="1897" spans="1:2" x14ac:dyDescent="0.2">
      <c r="A1897" s="17">
        <v>18.95</v>
      </c>
      <c r="B1897" s="17">
        <v>1</v>
      </c>
    </row>
    <row r="1898" spans="1:2" x14ac:dyDescent="0.2">
      <c r="A1898" s="17">
        <v>18.96</v>
      </c>
      <c r="B1898" s="17">
        <v>1</v>
      </c>
    </row>
    <row r="1899" spans="1:2" x14ac:dyDescent="0.2">
      <c r="A1899" s="17">
        <v>18.97</v>
      </c>
      <c r="B1899" s="17">
        <v>1</v>
      </c>
    </row>
    <row r="1900" spans="1:2" x14ac:dyDescent="0.2">
      <c r="A1900" s="17">
        <v>18.98</v>
      </c>
      <c r="B1900" s="17">
        <v>1</v>
      </c>
    </row>
    <row r="1901" spans="1:2" x14ac:dyDescent="0.2">
      <c r="A1901" s="17">
        <v>18.989999999999998</v>
      </c>
      <c r="B1901" s="17">
        <v>1</v>
      </c>
    </row>
    <row r="1902" spans="1:2" x14ac:dyDescent="0.2">
      <c r="A1902" s="17">
        <v>19</v>
      </c>
      <c r="B1902" s="17">
        <v>1</v>
      </c>
    </row>
    <row r="1903" spans="1:2" x14ac:dyDescent="0.2">
      <c r="A1903" s="17">
        <v>19.010000000000002</v>
      </c>
      <c r="B1903" s="17">
        <v>1</v>
      </c>
    </row>
    <row r="1904" spans="1:2" x14ac:dyDescent="0.2">
      <c r="A1904" s="17">
        <v>19.02</v>
      </c>
      <c r="B1904" s="17">
        <v>1</v>
      </c>
    </row>
    <row r="1905" spans="1:2" x14ac:dyDescent="0.2">
      <c r="A1905" s="17">
        <v>19.03</v>
      </c>
      <c r="B1905" s="17">
        <v>1</v>
      </c>
    </row>
    <row r="1906" spans="1:2" x14ac:dyDescent="0.2">
      <c r="A1906" s="17">
        <v>19.04</v>
      </c>
      <c r="B1906" s="17">
        <v>1</v>
      </c>
    </row>
    <row r="1907" spans="1:2" x14ac:dyDescent="0.2">
      <c r="A1907" s="17">
        <v>19.05</v>
      </c>
      <c r="B1907" s="17">
        <v>1</v>
      </c>
    </row>
    <row r="1908" spans="1:2" x14ac:dyDescent="0.2">
      <c r="A1908" s="17">
        <v>19.059999999999999</v>
      </c>
      <c r="B1908" s="17">
        <v>1</v>
      </c>
    </row>
    <row r="1909" spans="1:2" x14ac:dyDescent="0.2">
      <c r="A1909" s="17">
        <v>19.07</v>
      </c>
      <c r="B1909" s="17">
        <v>1</v>
      </c>
    </row>
    <row r="1910" spans="1:2" x14ac:dyDescent="0.2">
      <c r="A1910" s="17">
        <v>19.079999999999998</v>
      </c>
      <c r="B1910" s="17">
        <v>1</v>
      </c>
    </row>
    <row r="1911" spans="1:2" x14ac:dyDescent="0.2">
      <c r="A1911" s="17">
        <v>19.09</v>
      </c>
      <c r="B1911" s="17">
        <v>1</v>
      </c>
    </row>
    <row r="1912" spans="1:2" x14ac:dyDescent="0.2">
      <c r="A1912" s="17">
        <v>19.100000000000001</v>
      </c>
      <c r="B1912" s="17">
        <v>1</v>
      </c>
    </row>
    <row r="1913" spans="1:2" x14ac:dyDescent="0.2">
      <c r="A1913" s="17">
        <v>19.11</v>
      </c>
      <c r="B1913" s="17">
        <v>1</v>
      </c>
    </row>
    <row r="1914" spans="1:2" x14ac:dyDescent="0.2">
      <c r="A1914" s="17">
        <v>19.12</v>
      </c>
      <c r="B1914" s="17">
        <v>1</v>
      </c>
    </row>
    <row r="1915" spans="1:2" x14ac:dyDescent="0.2">
      <c r="A1915" s="17">
        <v>19.13</v>
      </c>
      <c r="B1915" s="17">
        <v>1</v>
      </c>
    </row>
    <row r="1916" spans="1:2" x14ac:dyDescent="0.2">
      <c r="A1916" s="17">
        <v>19.14</v>
      </c>
      <c r="B1916" s="17">
        <v>1</v>
      </c>
    </row>
    <row r="1917" spans="1:2" x14ac:dyDescent="0.2">
      <c r="A1917" s="17">
        <v>19.149999999999999</v>
      </c>
      <c r="B1917" s="17">
        <v>1</v>
      </c>
    </row>
    <row r="1918" spans="1:2" x14ac:dyDescent="0.2">
      <c r="A1918" s="17">
        <v>19.16</v>
      </c>
      <c r="B1918" s="17">
        <v>1</v>
      </c>
    </row>
    <row r="1919" spans="1:2" x14ac:dyDescent="0.2">
      <c r="A1919" s="17">
        <v>19.170000000000002</v>
      </c>
      <c r="B1919" s="17">
        <v>1</v>
      </c>
    </row>
    <row r="1920" spans="1:2" x14ac:dyDescent="0.2">
      <c r="A1920" s="17">
        <v>19.18</v>
      </c>
      <c r="B1920" s="17">
        <v>1</v>
      </c>
    </row>
    <row r="1921" spans="1:2" x14ac:dyDescent="0.2">
      <c r="A1921" s="17">
        <v>19.190000000000001</v>
      </c>
      <c r="B1921" s="17">
        <v>1</v>
      </c>
    </row>
    <row r="1922" spans="1:2" x14ac:dyDescent="0.2">
      <c r="A1922" s="17">
        <v>19.2</v>
      </c>
      <c r="B1922" s="17">
        <v>1</v>
      </c>
    </row>
    <row r="1923" spans="1:2" x14ac:dyDescent="0.2">
      <c r="A1923" s="17">
        <v>19.21</v>
      </c>
      <c r="B1923" s="17">
        <v>1</v>
      </c>
    </row>
    <row r="1924" spans="1:2" x14ac:dyDescent="0.2">
      <c r="A1924" s="17">
        <v>19.22</v>
      </c>
      <c r="B1924" s="17">
        <v>1</v>
      </c>
    </row>
    <row r="1925" spans="1:2" x14ac:dyDescent="0.2">
      <c r="A1925" s="17">
        <v>19.23</v>
      </c>
      <c r="B1925" s="17">
        <v>1</v>
      </c>
    </row>
    <row r="1926" spans="1:2" x14ac:dyDescent="0.2">
      <c r="A1926" s="17">
        <v>19.239999999999998</v>
      </c>
      <c r="B1926" s="17">
        <v>1</v>
      </c>
    </row>
    <row r="1927" spans="1:2" x14ac:dyDescent="0.2">
      <c r="A1927" s="17">
        <v>19.25</v>
      </c>
      <c r="B1927" s="17">
        <v>1</v>
      </c>
    </row>
    <row r="1928" spans="1:2" x14ac:dyDescent="0.2">
      <c r="A1928" s="17">
        <v>19.260000000000002</v>
      </c>
      <c r="B1928" s="17">
        <v>1</v>
      </c>
    </row>
    <row r="1929" spans="1:2" x14ac:dyDescent="0.2">
      <c r="A1929" s="17">
        <v>19.27</v>
      </c>
      <c r="B1929" s="17">
        <v>1</v>
      </c>
    </row>
    <row r="1930" spans="1:2" x14ac:dyDescent="0.2">
      <c r="A1930" s="17">
        <v>19.28</v>
      </c>
      <c r="B1930" s="17">
        <v>1</v>
      </c>
    </row>
    <row r="1931" spans="1:2" x14ac:dyDescent="0.2">
      <c r="A1931" s="17">
        <v>19.29</v>
      </c>
      <c r="B1931" s="17">
        <v>1</v>
      </c>
    </row>
    <row r="1932" spans="1:2" x14ac:dyDescent="0.2">
      <c r="A1932" s="17">
        <v>19.3</v>
      </c>
      <c r="B1932" s="17">
        <v>1</v>
      </c>
    </row>
    <row r="1933" spans="1:2" x14ac:dyDescent="0.2">
      <c r="A1933" s="17">
        <v>19.309999999999999</v>
      </c>
      <c r="B1933" s="17">
        <v>1</v>
      </c>
    </row>
    <row r="1934" spans="1:2" x14ac:dyDescent="0.2">
      <c r="A1934" s="17">
        <v>19.32</v>
      </c>
      <c r="B1934" s="17">
        <v>1</v>
      </c>
    </row>
    <row r="1935" spans="1:2" x14ac:dyDescent="0.2">
      <c r="A1935" s="17">
        <v>19.329999999999998</v>
      </c>
      <c r="B1935" s="17">
        <v>1</v>
      </c>
    </row>
    <row r="1936" spans="1:2" x14ac:dyDescent="0.2">
      <c r="A1936" s="17">
        <v>19.34</v>
      </c>
      <c r="B1936" s="17">
        <v>1</v>
      </c>
    </row>
    <row r="1937" spans="1:2" x14ac:dyDescent="0.2">
      <c r="A1937" s="17">
        <v>19.350000000000001</v>
      </c>
      <c r="B1937" s="17">
        <v>1</v>
      </c>
    </row>
    <row r="1938" spans="1:2" x14ac:dyDescent="0.2">
      <c r="A1938" s="17">
        <v>19.36</v>
      </c>
      <c r="B1938" s="17">
        <v>1</v>
      </c>
    </row>
    <row r="1939" spans="1:2" x14ac:dyDescent="0.2">
      <c r="A1939" s="17">
        <v>19.37</v>
      </c>
      <c r="B1939" s="17">
        <v>1</v>
      </c>
    </row>
    <row r="1940" spans="1:2" x14ac:dyDescent="0.2">
      <c r="A1940" s="17">
        <v>19.38</v>
      </c>
      <c r="B1940" s="17">
        <v>1</v>
      </c>
    </row>
    <row r="1941" spans="1:2" x14ac:dyDescent="0.2">
      <c r="A1941" s="17">
        <v>19.39</v>
      </c>
      <c r="B1941" s="17">
        <v>1</v>
      </c>
    </row>
    <row r="1942" spans="1:2" x14ac:dyDescent="0.2">
      <c r="A1942" s="17">
        <v>19.399999999999999</v>
      </c>
      <c r="B1942" s="17">
        <v>1</v>
      </c>
    </row>
    <row r="1943" spans="1:2" x14ac:dyDescent="0.2">
      <c r="A1943" s="17">
        <v>19.41</v>
      </c>
      <c r="B1943" s="17">
        <v>1</v>
      </c>
    </row>
    <row r="1944" spans="1:2" x14ac:dyDescent="0.2">
      <c r="A1944" s="17">
        <v>19.420000000000002</v>
      </c>
      <c r="B1944" s="17">
        <v>1</v>
      </c>
    </row>
    <row r="1945" spans="1:2" x14ac:dyDescent="0.2">
      <c r="A1945" s="17">
        <v>19.43</v>
      </c>
      <c r="B1945" s="17">
        <v>1</v>
      </c>
    </row>
    <row r="1946" spans="1:2" x14ac:dyDescent="0.2">
      <c r="A1946" s="17">
        <v>19.440000000000001</v>
      </c>
      <c r="B1946" s="17">
        <v>1</v>
      </c>
    </row>
    <row r="1947" spans="1:2" x14ac:dyDescent="0.2">
      <c r="A1947" s="17">
        <v>19.45</v>
      </c>
      <c r="B1947" s="17">
        <v>1</v>
      </c>
    </row>
    <row r="1948" spans="1:2" x14ac:dyDescent="0.2">
      <c r="A1948" s="17">
        <v>19.46</v>
      </c>
      <c r="B1948" s="17">
        <v>1</v>
      </c>
    </row>
    <row r="1949" spans="1:2" x14ac:dyDescent="0.2">
      <c r="A1949" s="17">
        <v>19.47</v>
      </c>
      <c r="B1949" s="17">
        <v>1</v>
      </c>
    </row>
    <row r="1950" spans="1:2" x14ac:dyDescent="0.2">
      <c r="A1950" s="17">
        <v>19.48</v>
      </c>
      <c r="B1950" s="17">
        <v>1</v>
      </c>
    </row>
    <row r="1951" spans="1:2" x14ac:dyDescent="0.2">
      <c r="A1951" s="17">
        <v>19.489999999999998</v>
      </c>
      <c r="B1951" s="17">
        <v>1</v>
      </c>
    </row>
    <row r="1952" spans="1:2" x14ac:dyDescent="0.2">
      <c r="A1952" s="17">
        <v>19.5</v>
      </c>
      <c r="B1952" s="17">
        <v>1</v>
      </c>
    </row>
    <row r="1953" spans="1:2" x14ac:dyDescent="0.2">
      <c r="A1953" s="17">
        <v>19.510000000000002</v>
      </c>
      <c r="B1953" s="17">
        <v>1</v>
      </c>
    </row>
    <row r="1954" spans="1:2" x14ac:dyDescent="0.2">
      <c r="A1954" s="17">
        <v>19.52</v>
      </c>
      <c r="B1954" s="17">
        <v>1</v>
      </c>
    </row>
    <row r="1955" spans="1:2" x14ac:dyDescent="0.2">
      <c r="A1955" s="17">
        <v>19.53</v>
      </c>
      <c r="B1955" s="17">
        <v>1</v>
      </c>
    </row>
    <row r="1956" spans="1:2" x14ac:dyDescent="0.2">
      <c r="A1956" s="17">
        <v>19.54</v>
      </c>
      <c r="B1956" s="17">
        <v>1</v>
      </c>
    </row>
    <row r="1957" spans="1:2" x14ac:dyDescent="0.2">
      <c r="A1957" s="17">
        <v>19.55</v>
      </c>
      <c r="B1957" s="17">
        <v>1</v>
      </c>
    </row>
    <row r="1958" spans="1:2" x14ac:dyDescent="0.2">
      <c r="A1958" s="17">
        <v>19.559999999999999</v>
      </c>
      <c r="B1958" s="17">
        <v>1</v>
      </c>
    </row>
    <row r="1959" spans="1:2" x14ac:dyDescent="0.2">
      <c r="A1959" s="17">
        <v>19.57</v>
      </c>
      <c r="B1959" s="17">
        <v>1</v>
      </c>
    </row>
    <row r="1960" spans="1:2" x14ac:dyDescent="0.2">
      <c r="A1960" s="17">
        <v>19.579999999999998</v>
      </c>
      <c r="B1960" s="17">
        <v>1</v>
      </c>
    </row>
    <row r="1961" spans="1:2" x14ac:dyDescent="0.2">
      <c r="A1961" s="17">
        <v>19.59</v>
      </c>
      <c r="B1961" s="17">
        <v>1</v>
      </c>
    </row>
    <row r="1962" spans="1:2" x14ac:dyDescent="0.2">
      <c r="A1962" s="17">
        <v>19.600000000000001</v>
      </c>
      <c r="B1962" s="17">
        <v>1</v>
      </c>
    </row>
    <row r="1963" spans="1:2" x14ac:dyDescent="0.2">
      <c r="A1963" s="17">
        <v>19.61</v>
      </c>
      <c r="B1963" s="17">
        <v>1</v>
      </c>
    </row>
    <row r="1964" spans="1:2" x14ac:dyDescent="0.2">
      <c r="A1964" s="17">
        <v>19.62</v>
      </c>
      <c r="B1964" s="17">
        <v>1</v>
      </c>
    </row>
    <row r="1965" spans="1:2" x14ac:dyDescent="0.2">
      <c r="A1965" s="17">
        <v>19.63</v>
      </c>
      <c r="B1965" s="17">
        <v>1</v>
      </c>
    </row>
    <row r="1966" spans="1:2" x14ac:dyDescent="0.2">
      <c r="A1966" s="17">
        <v>19.64</v>
      </c>
      <c r="B1966" s="17">
        <v>1</v>
      </c>
    </row>
    <row r="1967" spans="1:2" x14ac:dyDescent="0.2">
      <c r="A1967" s="17">
        <v>19.649999999999999</v>
      </c>
      <c r="B1967" s="17">
        <v>1</v>
      </c>
    </row>
    <row r="1968" spans="1:2" x14ac:dyDescent="0.2">
      <c r="A1968" s="17">
        <v>19.66</v>
      </c>
      <c r="B1968" s="17">
        <v>1</v>
      </c>
    </row>
    <row r="1969" spans="1:2" x14ac:dyDescent="0.2">
      <c r="A1969" s="17">
        <v>19.670000000000002</v>
      </c>
      <c r="B1969" s="17">
        <v>1</v>
      </c>
    </row>
    <row r="1970" spans="1:2" x14ac:dyDescent="0.2">
      <c r="A1970" s="17">
        <v>19.68</v>
      </c>
      <c r="B1970" s="17">
        <v>1</v>
      </c>
    </row>
    <row r="1971" spans="1:2" x14ac:dyDescent="0.2">
      <c r="A1971" s="17">
        <v>19.690000000000001</v>
      </c>
      <c r="B1971" s="17">
        <v>1</v>
      </c>
    </row>
    <row r="1972" spans="1:2" x14ac:dyDescent="0.2">
      <c r="A1972" s="17">
        <v>19.7</v>
      </c>
      <c r="B1972" s="17">
        <v>1</v>
      </c>
    </row>
    <row r="1973" spans="1:2" x14ac:dyDescent="0.2">
      <c r="A1973" s="17">
        <v>19.71</v>
      </c>
      <c r="B1973" s="17">
        <v>1</v>
      </c>
    </row>
    <row r="1974" spans="1:2" x14ac:dyDescent="0.2">
      <c r="A1974" s="17">
        <v>19.72</v>
      </c>
      <c r="B1974" s="17">
        <v>1</v>
      </c>
    </row>
    <row r="1975" spans="1:2" x14ac:dyDescent="0.2">
      <c r="A1975" s="17">
        <v>19.73</v>
      </c>
      <c r="B1975" s="17">
        <v>1</v>
      </c>
    </row>
    <row r="1976" spans="1:2" x14ac:dyDescent="0.2">
      <c r="A1976" s="17">
        <v>19.739999999999998</v>
      </c>
      <c r="B1976" s="17">
        <v>1</v>
      </c>
    </row>
    <row r="1977" spans="1:2" x14ac:dyDescent="0.2">
      <c r="A1977" s="17">
        <v>19.75</v>
      </c>
      <c r="B1977" s="17">
        <v>1</v>
      </c>
    </row>
    <row r="1978" spans="1:2" x14ac:dyDescent="0.2">
      <c r="A1978" s="17">
        <v>19.760000000000002</v>
      </c>
      <c r="B1978" s="17">
        <v>1</v>
      </c>
    </row>
    <row r="1979" spans="1:2" x14ac:dyDescent="0.2">
      <c r="A1979" s="17">
        <v>19.77</v>
      </c>
      <c r="B1979" s="17">
        <v>1</v>
      </c>
    </row>
    <row r="1980" spans="1:2" x14ac:dyDescent="0.2">
      <c r="A1980" s="17">
        <v>19.78</v>
      </c>
      <c r="B1980" s="17">
        <v>1</v>
      </c>
    </row>
    <row r="1981" spans="1:2" x14ac:dyDescent="0.2">
      <c r="A1981" s="17">
        <v>19.79</v>
      </c>
      <c r="B1981" s="17">
        <v>1</v>
      </c>
    </row>
    <row r="1982" spans="1:2" x14ac:dyDescent="0.2">
      <c r="A1982" s="17">
        <v>19.8</v>
      </c>
      <c r="B1982" s="17">
        <v>1</v>
      </c>
    </row>
    <row r="1983" spans="1:2" x14ac:dyDescent="0.2">
      <c r="A1983" s="17">
        <v>19.809999999999999</v>
      </c>
      <c r="B1983" s="17">
        <v>1</v>
      </c>
    </row>
    <row r="1984" spans="1:2" x14ac:dyDescent="0.2">
      <c r="A1984" s="17">
        <v>19.82</v>
      </c>
      <c r="B1984" s="17">
        <v>1</v>
      </c>
    </row>
    <row r="1985" spans="1:2" x14ac:dyDescent="0.2">
      <c r="A1985" s="17">
        <v>19.829999999999998</v>
      </c>
      <c r="B1985" s="17">
        <v>1</v>
      </c>
    </row>
    <row r="1986" spans="1:2" x14ac:dyDescent="0.2">
      <c r="A1986" s="17">
        <v>19.84</v>
      </c>
      <c r="B1986" s="17">
        <v>1</v>
      </c>
    </row>
    <row r="1987" spans="1:2" x14ac:dyDescent="0.2">
      <c r="A1987" s="17">
        <v>19.850000000000001</v>
      </c>
      <c r="B1987" s="17">
        <v>1</v>
      </c>
    </row>
    <row r="1988" spans="1:2" x14ac:dyDescent="0.2">
      <c r="A1988" s="17">
        <v>19.86</v>
      </c>
      <c r="B1988" s="17">
        <v>1</v>
      </c>
    </row>
    <row r="1989" spans="1:2" x14ac:dyDescent="0.2">
      <c r="A1989" s="17">
        <v>19.87</v>
      </c>
      <c r="B1989" s="17">
        <v>1</v>
      </c>
    </row>
    <row r="1990" spans="1:2" x14ac:dyDescent="0.2">
      <c r="A1990" s="17">
        <v>19.88</v>
      </c>
      <c r="B1990" s="17">
        <v>1</v>
      </c>
    </row>
    <row r="1991" spans="1:2" x14ac:dyDescent="0.2">
      <c r="A1991" s="17">
        <v>19.89</v>
      </c>
      <c r="B1991" s="17">
        <v>1</v>
      </c>
    </row>
    <row r="1992" spans="1:2" x14ac:dyDescent="0.2">
      <c r="A1992" s="17">
        <v>19.899999999999999</v>
      </c>
      <c r="B1992" s="17">
        <v>1</v>
      </c>
    </row>
    <row r="1993" spans="1:2" x14ac:dyDescent="0.2">
      <c r="A1993" s="17">
        <v>19.91</v>
      </c>
      <c r="B1993" s="17">
        <v>1</v>
      </c>
    </row>
    <row r="1994" spans="1:2" x14ac:dyDescent="0.2">
      <c r="A1994" s="17">
        <v>19.920000000000002</v>
      </c>
      <c r="B1994" s="17">
        <v>1</v>
      </c>
    </row>
    <row r="1995" spans="1:2" x14ac:dyDescent="0.2">
      <c r="A1995" s="17">
        <v>19.93</v>
      </c>
      <c r="B1995" s="17">
        <v>1</v>
      </c>
    </row>
    <row r="1996" spans="1:2" x14ac:dyDescent="0.2">
      <c r="A1996" s="17">
        <v>19.940000000000001</v>
      </c>
      <c r="B1996" s="17">
        <v>1</v>
      </c>
    </row>
    <row r="1997" spans="1:2" x14ac:dyDescent="0.2">
      <c r="A1997" s="17">
        <v>19.95</v>
      </c>
      <c r="B1997" s="17">
        <v>1</v>
      </c>
    </row>
    <row r="1998" spans="1:2" x14ac:dyDescent="0.2">
      <c r="A1998" s="17">
        <v>19.96</v>
      </c>
      <c r="B1998" s="17">
        <v>1</v>
      </c>
    </row>
    <row r="1999" spans="1:2" x14ac:dyDescent="0.2">
      <c r="A1999" s="17">
        <v>19.97</v>
      </c>
      <c r="B1999" s="17">
        <v>1</v>
      </c>
    </row>
    <row r="2000" spans="1:2" x14ac:dyDescent="0.2">
      <c r="A2000" s="17">
        <v>19.98</v>
      </c>
      <c r="B2000" s="17">
        <v>1</v>
      </c>
    </row>
    <row r="2001" spans="1:2" x14ac:dyDescent="0.2">
      <c r="A2001" s="17">
        <v>19.989999999999998</v>
      </c>
      <c r="B2001" s="17">
        <v>1</v>
      </c>
    </row>
    <row r="2002" spans="1:2" x14ac:dyDescent="0.2">
      <c r="A2002" s="17">
        <v>20</v>
      </c>
      <c r="B2002" s="17">
        <v>1</v>
      </c>
    </row>
    <row r="2003" spans="1:2" x14ac:dyDescent="0.2">
      <c r="A2003" s="17">
        <v>20.010000000000002</v>
      </c>
      <c r="B2003" s="17">
        <v>1</v>
      </c>
    </row>
    <row r="2004" spans="1:2" x14ac:dyDescent="0.2">
      <c r="A2004" s="17">
        <v>20.02</v>
      </c>
      <c r="B2004" s="17">
        <v>0.88888888888888884</v>
      </c>
    </row>
    <row r="2005" spans="1:2" x14ac:dyDescent="0.2">
      <c r="A2005" s="17">
        <v>20.03</v>
      </c>
      <c r="B2005" s="17">
        <v>0.88888888888888884</v>
      </c>
    </row>
    <row r="2006" spans="1:2" x14ac:dyDescent="0.2">
      <c r="A2006" s="17">
        <v>20.04</v>
      </c>
      <c r="B2006" s="17">
        <v>0.88888888888888884</v>
      </c>
    </row>
    <row r="2007" spans="1:2" x14ac:dyDescent="0.2">
      <c r="A2007" s="17">
        <v>20.05</v>
      </c>
      <c r="B2007" s="17">
        <v>0.88888888888888884</v>
      </c>
    </row>
    <row r="2008" spans="1:2" x14ac:dyDescent="0.2">
      <c r="A2008" s="17">
        <v>20.059999999999999</v>
      </c>
      <c r="B2008" s="17">
        <v>0.88888888888888884</v>
      </c>
    </row>
    <row r="2009" spans="1:2" x14ac:dyDescent="0.2">
      <c r="A2009" s="17">
        <v>20.07</v>
      </c>
      <c r="B2009" s="17">
        <v>0.88888888888888884</v>
      </c>
    </row>
    <row r="2010" spans="1:2" x14ac:dyDescent="0.2">
      <c r="A2010" s="17">
        <v>20.079999999999998</v>
      </c>
      <c r="B2010" s="17">
        <v>0.88888888888888884</v>
      </c>
    </row>
    <row r="2011" spans="1:2" x14ac:dyDescent="0.2">
      <c r="A2011" s="17">
        <v>20.09</v>
      </c>
      <c r="B2011" s="17">
        <v>0.88888888888888884</v>
      </c>
    </row>
    <row r="2012" spans="1:2" x14ac:dyDescent="0.2">
      <c r="A2012" s="17">
        <v>20.100000000000001</v>
      </c>
      <c r="B2012" s="17">
        <v>0.88888888888888884</v>
      </c>
    </row>
    <row r="2013" spans="1:2" x14ac:dyDescent="0.2">
      <c r="A2013" s="17">
        <v>20.11</v>
      </c>
      <c r="B2013" s="17">
        <v>0.88888888888888884</v>
      </c>
    </row>
    <row r="2014" spans="1:2" x14ac:dyDescent="0.2">
      <c r="A2014" s="17">
        <v>20.12</v>
      </c>
      <c r="B2014" s="17">
        <v>0.88888888888888884</v>
      </c>
    </row>
    <row r="2015" spans="1:2" x14ac:dyDescent="0.2">
      <c r="A2015" s="17">
        <v>20.13</v>
      </c>
      <c r="B2015" s="17">
        <v>0.88888888888888884</v>
      </c>
    </row>
    <row r="2016" spans="1:2" x14ac:dyDescent="0.2">
      <c r="A2016" s="17">
        <v>20.14</v>
      </c>
      <c r="B2016" s="17">
        <v>0.88888888888888884</v>
      </c>
    </row>
    <row r="2017" spans="1:2" x14ac:dyDescent="0.2">
      <c r="A2017" s="17">
        <v>20.149999999999999</v>
      </c>
      <c r="B2017" s="17">
        <v>0.88888888888888884</v>
      </c>
    </row>
    <row r="2018" spans="1:2" x14ac:dyDescent="0.2">
      <c r="A2018" s="17">
        <v>20.16</v>
      </c>
      <c r="B2018" s="17">
        <v>0.88888888888888884</v>
      </c>
    </row>
    <row r="2019" spans="1:2" x14ac:dyDescent="0.2">
      <c r="A2019" s="17">
        <v>20.170000000000002</v>
      </c>
      <c r="B2019" s="17">
        <v>0.88888888888888884</v>
      </c>
    </row>
    <row r="2020" spans="1:2" x14ac:dyDescent="0.2">
      <c r="A2020" s="17">
        <v>20.18</v>
      </c>
      <c r="B2020" s="17">
        <v>0.88888888888888884</v>
      </c>
    </row>
    <row r="2021" spans="1:2" x14ac:dyDescent="0.2">
      <c r="A2021" s="17">
        <v>20.190000000000001</v>
      </c>
      <c r="B2021" s="17">
        <v>0.88888888888888884</v>
      </c>
    </row>
    <row r="2022" spans="1:2" x14ac:dyDescent="0.2">
      <c r="A2022" s="17">
        <v>20.2</v>
      </c>
      <c r="B2022" s="17">
        <v>0.88888888888888884</v>
      </c>
    </row>
    <row r="2023" spans="1:2" x14ac:dyDescent="0.2">
      <c r="A2023" s="17">
        <v>20.21</v>
      </c>
      <c r="B2023" s="17">
        <v>0.88888888888888884</v>
      </c>
    </row>
    <row r="2024" spans="1:2" x14ac:dyDescent="0.2">
      <c r="A2024" s="17">
        <v>20.22</v>
      </c>
      <c r="B2024" s="17">
        <v>0.88888888888888884</v>
      </c>
    </row>
    <row r="2025" spans="1:2" x14ac:dyDescent="0.2">
      <c r="A2025" s="17">
        <v>20.23</v>
      </c>
      <c r="B2025" s="17">
        <v>0.88888888888888884</v>
      </c>
    </row>
    <row r="2026" spans="1:2" x14ac:dyDescent="0.2">
      <c r="A2026" s="17">
        <v>20.239999999999998</v>
      </c>
      <c r="B2026" s="17">
        <v>0.88888888888888884</v>
      </c>
    </row>
    <row r="2027" spans="1:2" x14ac:dyDescent="0.2">
      <c r="A2027" s="17">
        <v>20.25</v>
      </c>
      <c r="B2027" s="17">
        <v>0.88888888888888884</v>
      </c>
    </row>
    <row r="2028" spans="1:2" x14ac:dyDescent="0.2">
      <c r="A2028" s="17">
        <v>20.260000000000002</v>
      </c>
      <c r="B2028" s="17">
        <v>0.88888888888888884</v>
      </c>
    </row>
    <row r="2029" spans="1:2" x14ac:dyDescent="0.2">
      <c r="A2029" s="17">
        <v>20.27</v>
      </c>
      <c r="B2029" s="17">
        <v>0.88888888888888884</v>
      </c>
    </row>
    <row r="2030" spans="1:2" x14ac:dyDescent="0.2">
      <c r="A2030" s="17">
        <v>20.28</v>
      </c>
      <c r="B2030" s="17">
        <v>0.88888888888888884</v>
      </c>
    </row>
    <row r="2031" spans="1:2" x14ac:dyDescent="0.2">
      <c r="A2031" s="17">
        <v>20.29</v>
      </c>
      <c r="B2031" s="17">
        <v>0.88888888888888884</v>
      </c>
    </row>
    <row r="2032" spans="1:2" x14ac:dyDescent="0.2">
      <c r="A2032" s="17">
        <v>20.3</v>
      </c>
      <c r="B2032" s="17">
        <v>0.88888888888888884</v>
      </c>
    </row>
    <row r="2033" spans="1:2" x14ac:dyDescent="0.2">
      <c r="A2033" s="17">
        <v>20.309999999999999</v>
      </c>
      <c r="B2033" s="17">
        <v>0.88888888888888884</v>
      </c>
    </row>
    <row r="2034" spans="1:2" x14ac:dyDescent="0.2">
      <c r="A2034" s="17">
        <v>20.32</v>
      </c>
      <c r="B2034" s="17">
        <v>0.88888888888888884</v>
      </c>
    </row>
    <row r="2035" spans="1:2" x14ac:dyDescent="0.2">
      <c r="A2035" s="17">
        <v>20.329999999999998</v>
      </c>
      <c r="B2035" s="17">
        <v>0.88888888888888884</v>
      </c>
    </row>
    <row r="2036" spans="1:2" x14ac:dyDescent="0.2">
      <c r="A2036" s="17">
        <v>20.34</v>
      </c>
      <c r="B2036" s="17">
        <v>0.88888888888888884</v>
      </c>
    </row>
    <row r="2037" spans="1:2" x14ac:dyDescent="0.2">
      <c r="A2037" s="17">
        <v>20.350000000000001</v>
      </c>
      <c r="B2037" s="17">
        <v>0.88888888888888884</v>
      </c>
    </row>
    <row r="2038" spans="1:2" x14ac:dyDescent="0.2">
      <c r="A2038" s="17">
        <v>20.36</v>
      </c>
      <c r="B2038" s="17">
        <v>0.88888888888888884</v>
      </c>
    </row>
    <row r="2039" spans="1:2" x14ac:dyDescent="0.2">
      <c r="A2039" s="17">
        <v>20.37</v>
      </c>
      <c r="B2039" s="17">
        <v>0.88888888888888884</v>
      </c>
    </row>
    <row r="2040" spans="1:2" x14ac:dyDescent="0.2">
      <c r="A2040" s="17">
        <v>20.38</v>
      </c>
      <c r="B2040" s="17">
        <v>0.88888888888888884</v>
      </c>
    </row>
    <row r="2041" spans="1:2" x14ac:dyDescent="0.2">
      <c r="A2041" s="17">
        <v>20.39</v>
      </c>
      <c r="B2041" s="17">
        <v>0.88888888888888884</v>
      </c>
    </row>
    <row r="2042" spans="1:2" x14ac:dyDescent="0.2">
      <c r="A2042" s="17">
        <v>20.399999999999999</v>
      </c>
      <c r="B2042" s="17">
        <v>0.88888888888888884</v>
      </c>
    </row>
    <row r="2043" spans="1:2" x14ac:dyDescent="0.2">
      <c r="A2043" s="17">
        <v>20.41</v>
      </c>
      <c r="B2043" s="17">
        <v>0.88888888888888884</v>
      </c>
    </row>
    <row r="2044" spans="1:2" x14ac:dyDescent="0.2">
      <c r="A2044" s="17">
        <v>20.420000000000002</v>
      </c>
      <c r="B2044" s="17">
        <v>0.88888888888888884</v>
      </c>
    </row>
    <row r="2045" spans="1:2" x14ac:dyDescent="0.2">
      <c r="A2045" s="17">
        <v>20.43</v>
      </c>
      <c r="B2045" s="17">
        <v>0.88888888888888884</v>
      </c>
    </row>
    <row r="2046" spans="1:2" x14ac:dyDescent="0.2">
      <c r="A2046" s="17">
        <v>20.440000000000001</v>
      </c>
      <c r="B2046" s="17">
        <v>0.88888888888888884</v>
      </c>
    </row>
    <row r="2047" spans="1:2" x14ac:dyDescent="0.2">
      <c r="A2047" s="17">
        <v>20.45</v>
      </c>
      <c r="B2047" s="17">
        <v>0.88888888888888884</v>
      </c>
    </row>
    <row r="2048" spans="1:2" x14ac:dyDescent="0.2">
      <c r="A2048" s="17">
        <v>20.46</v>
      </c>
      <c r="B2048" s="17">
        <v>0.88888888888888884</v>
      </c>
    </row>
    <row r="2049" spans="1:2" x14ac:dyDescent="0.2">
      <c r="A2049" s="17">
        <v>20.47</v>
      </c>
      <c r="B2049" s="17">
        <v>0.88888888888888884</v>
      </c>
    </row>
    <row r="2050" spans="1:2" x14ac:dyDescent="0.2">
      <c r="A2050" s="17">
        <v>20.48</v>
      </c>
      <c r="B2050" s="17">
        <v>0.88888888888888884</v>
      </c>
    </row>
    <row r="2051" spans="1:2" x14ac:dyDescent="0.2">
      <c r="A2051" s="17">
        <v>20.49</v>
      </c>
      <c r="B2051" s="17">
        <v>0.88888888888888884</v>
      </c>
    </row>
    <row r="2052" spans="1:2" x14ac:dyDescent="0.2">
      <c r="A2052" s="17">
        <v>20.5</v>
      </c>
      <c r="B2052" s="17">
        <v>0.88888888888888884</v>
      </c>
    </row>
    <row r="2053" spans="1:2" x14ac:dyDescent="0.2">
      <c r="A2053" s="17">
        <v>20.51</v>
      </c>
      <c r="B2053" s="17">
        <v>0.88888888888888884</v>
      </c>
    </row>
    <row r="2054" spans="1:2" x14ac:dyDescent="0.2">
      <c r="A2054" s="17">
        <v>20.52</v>
      </c>
      <c r="B2054" s="17">
        <v>0.88888888888888884</v>
      </c>
    </row>
    <row r="2055" spans="1:2" x14ac:dyDescent="0.2">
      <c r="A2055" s="17">
        <v>20.53</v>
      </c>
      <c r="B2055" s="17">
        <v>0.88888888888888884</v>
      </c>
    </row>
    <row r="2056" spans="1:2" x14ac:dyDescent="0.2">
      <c r="A2056" s="17">
        <v>20.54</v>
      </c>
      <c r="B2056" s="17">
        <v>0.88888888888888884</v>
      </c>
    </row>
    <row r="2057" spans="1:2" x14ac:dyDescent="0.2">
      <c r="A2057" s="17">
        <v>20.55</v>
      </c>
      <c r="B2057" s="17">
        <v>0.88888888888888884</v>
      </c>
    </row>
    <row r="2058" spans="1:2" x14ac:dyDescent="0.2">
      <c r="A2058" s="17">
        <v>20.56</v>
      </c>
      <c r="B2058" s="17">
        <v>0.88888888888888884</v>
      </c>
    </row>
    <row r="2059" spans="1:2" x14ac:dyDescent="0.2">
      <c r="A2059" s="17">
        <v>20.57</v>
      </c>
      <c r="B2059" s="17">
        <v>0.88888888888888884</v>
      </c>
    </row>
    <row r="2060" spans="1:2" x14ac:dyDescent="0.2">
      <c r="A2060" s="17">
        <v>20.58</v>
      </c>
      <c r="B2060" s="17">
        <v>0.88888888888888884</v>
      </c>
    </row>
    <row r="2061" spans="1:2" x14ac:dyDescent="0.2">
      <c r="A2061" s="17">
        <v>20.59</v>
      </c>
      <c r="B2061" s="17">
        <v>0.88888888888888884</v>
      </c>
    </row>
    <row r="2062" spans="1:2" x14ac:dyDescent="0.2">
      <c r="A2062" s="17">
        <v>20.6</v>
      </c>
      <c r="B2062" s="17">
        <v>0.88888888888888884</v>
      </c>
    </row>
    <row r="2063" spans="1:2" x14ac:dyDescent="0.2">
      <c r="A2063" s="17">
        <v>20.61</v>
      </c>
      <c r="B2063" s="17">
        <v>0.88888888888888884</v>
      </c>
    </row>
    <row r="2064" spans="1:2" x14ac:dyDescent="0.2">
      <c r="A2064" s="17">
        <v>20.62</v>
      </c>
      <c r="B2064" s="17">
        <v>0.88888888888888884</v>
      </c>
    </row>
    <row r="2065" spans="1:2" x14ac:dyDescent="0.2">
      <c r="A2065" s="17">
        <v>20.63</v>
      </c>
      <c r="B2065" s="17">
        <v>0.88888888888888884</v>
      </c>
    </row>
    <row r="2066" spans="1:2" x14ac:dyDescent="0.2">
      <c r="A2066" s="17">
        <v>20.64</v>
      </c>
      <c r="B2066" s="17">
        <v>0.88888888888888884</v>
      </c>
    </row>
    <row r="2067" spans="1:2" x14ac:dyDescent="0.2">
      <c r="A2067" s="17">
        <v>20.65</v>
      </c>
      <c r="B2067" s="17">
        <v>0.88888888888888884</v>
      </c>
    </row>
    <row r="2068" spans="1:2" x14ac:dyDescent="0.2">
      <c r="A2068" s="17">
        <v>20.66</v>
      </c>
      <c r="B2068" s="17">
        <v>0.88888888888888884</v>
      </c>
    </row>
    <row r="2069" spans="1:2" x14ac:dyDescent="0.2">
      <c r="A2069" s="17">
        <v>20.67</v>
      </c>
      <c r="B2069" s="17">
        <v>0.88888888888888884</v>
      </c>
    </row>
    <row r="2070" spans="1:2" x14ac:dyDescent="0.2">
      <c r="A2070" s="17">
        <v>20.68</v>
      </c>
      <c r="B2070" s="17">
        <v>0.88888888888888884</v>
      </c>
    </row>
    <row r="2071" spans="1:2" x14ac:dyDescent="0.2">
      <c r="A2071" s="17">
        <v>20.69</v>
      </c>
      <c r="B2071" s="17">
        <v>0.88888888888888884</v>
      </c>
    </row>
    <row r="2072" spans="1:2" x14ac:dyDescent="0.2">
      <c r="A2072" s="17">
        <v>20.7</v>
      </c>
      <c r="B2072" s="17">
        <v>0.88888888888888884</v>
      </c>
    </row>
    <row r="2073" spans="1:2" x14ac:dyDescent="0.2">
      <c r="A2073" s="17">
        <v>20.71</v>
      </c>
      <c r="B2073" s="17">
        <v>0.88888888888888884</v>
      </c>
    </row>
    <row r="2074" spans="1:2" x14ac:dyDescent="0.2">
      <c r="A2074" s="17">
        <v>20.72</v>
      </c>
      <c r="B2074" s="17">
        <v>0.88888888888888884</v>
      </c>
    </row>
    <row r="2075" spans="1:2" x14ac:dyDescent="0.2">
      <c r="A2075" s="17">
        <v>20.73</v>
      </c>
      <c r="B2075" s="17">
        <v>0.88888888888888884</v>
      </c>
    </row>
    <row r="2076" spans="1:2" x14ac:dyDescent="0.2">
      <c r="A2076" s="17">
        <v>20.74</v>
      </c>
      <c r="B2076" s="17">
        <v>0.88888888888888884</v>
      </c>
    </row>
    <row r="2077" spans="1:2" x14ac:dyDescent="0.2">
      <c r="A2077" s="17">
        <v>20.75</v>
      </c>
      <c r="B2077" s="17">
        <v>0.88888888888888884</v>
      </c>
    </row>
    <row r="2078" spans="1:2" x14ac:dyDescent="0.2">
      <c r="A2078" s="17">
        <v>20.76</v>
      </c>
      <c r="B2078" s="17">
        <v>0.88888888888888884</v>
      </c>
    </row>
    <row r="2079" spans="1:2" x14ac:dyDescent="0.2">
      <c r="A2079" s="17">
        <v>20.77</v>
      </c>
      <c r="B2079" s="17">
        <v>0.88888888888888884</v>
      </c>
    </row>
    <row r="2080" spans="1:2" x14ac:dyDescent="0.2">
      <c r="A2080" s="17">
        <v>20.78</v>
      </c>
      <c r="B2080" s="17">
        <v>0.88888888888888884</v>
      </c>
    </row>
    <row r="2081" spans="1:2" x14ac:dyDescent="0.2">
      <c r="A2081" s="17">
        <v>20.79</v>
      </c>
      <c r="B2081" s="17">
        <v>0.88888888888888884</v>
      </c>
    </row>
    <row r="2082" spans="1:2" x14ac:dyDescent="0.2">
      <c r="A2082" s="17">
        <v>20.8</v>
      </c>
      <c r="B2082" s="17">
        <v>0.88888888888888884</v>
      </c>
    </row>
    <row r="2083" spans="1:2" x14ac:dyDescent="0.2">
      <c r="A2083" s="17">
        <v>20.81</v>
      </c>
      <c r="B2083" s="17">
        <v>0.88888888888888884</v>
      </c>
    </row>
    <row r="2084" spans="1:2" x14ac:dyDescent="0.2">
      <c r="A2084" s="17">
        <v>20.82</v>
      </c>
      <c r="B2084" s="17">
        <v>0.88888888888888884</v>
      </c>
    </row>
    <row r="2085" spans="1:2" x14ac:dyDescent="0.2">
      <c r="A2085" s="17">
        <v>20.83</v>
      </c>
      <c r="B2085" s="17">
        <v>0.88888888888888884</v>
      </c>
    </row>
    <row r="2086" spans="1:2" x14ac:dyDescent="0.2">
      <c r="A2086" s="17">
        <v>20.84</v>
      </c>
      <c r="B2086" s="17">
        <v>0.88888888888888884</v>
      </c>
    </row>
    <row r="2087" spans="1:2" x14ac:dyDescent="0.2">
      <c r="A2087" s="17">
        <v>20.85</v>
      </c>
      <c r="B2087" s="17">
        <v>0.88888888888888884</v>
      </c>
    </row>
    <row r="2088" spans="1:2" x14ac:dyDescent="0.2">
      <c r="A2088" s="17">
        <v>20.86</v>
      </c>
      <c r="B2088" s="17">
        <v>0.88888888888888884</v>
      </c>
    </row>
    <row r="2089" spans="1:2" x14ac:dyDescent="0.2">
      <c r="A2089" s="17">
        <v>20.87</v>
      </c>
      <c r="B2089" s="17">
        <v>0.88888888888888884</v>
      </c>
    </row>
    <row r="2090" spans="1:2" x14ac:dyDescent="0.2">
      <c r="A2090" s="17">
        <v>20.88</v>
      </c>
      <c r="B2090" s="17">
        <v>0.88888888888888884</v>
      </c>
    </row>
    <row r="2091" spans="1:2" x14ac:dyDescent="0.2">
      <c r="A2091" s="17">
        <v>20.89</v>
      </c>
      <c r="B2091" s="17">
        <v>0.88888888888888884</v>
      </c>
    </row>
    <row r="2092" spans="1:2" x14ac:dyDescent="0.2">
      <c r="A2092" s="17">
        <v>20.9</v>
      </c>
      <c r="B2092" s="17">
        <v>0.88888888888888884</v>
      </c>
    </row>
    <row r="2093" spans="1:2" x14ac:dyDescent="0.2">
      <c r="A2093" s="17">
        <v>20.91</v>
      </c>
      <c r="B2093" s="17">
        <v>0.88888888888888884</v>
      </c>
    </row>
    <row r="2094" spans="1:2" x14ac:dyDescent="0.2">
      <c r="A2094" s="17">
        <v>20.92</v>
      </c>
      <c r="B2094" s="17">
        <v>0.88888888888888884</v>
      </c>
    </row>
    <row r="2095" spans="1:2" x14ac:dyDescent="0.2">
      <c r="A2095" s="17">
        <v>20.93</v>
      </c>
      <c r="B2095" s="17">
        <v>0.88888888888888884</v>
      </c>
    </row>
    <row r="2096" spans="1:2" x14ac:dyDescent="0.2">
      <c r="A2096" s="17">
        <v>20.94</v>
      </c>
      <c r="B2096" s="17">
        <v>0.88888888888888884</v>
      </c>
    </row>
    <row r="2097" spans="1:2" x14ac:dyDescent="0.2">
      <c r="A2097" s="17">
        <v>20.95</v>
      </c>
      <c r="B2097" s="17">
        <v>0.88888888888888884</v>
      </c>
    </row>
    <row r="2098" spans="1:2" x14ac:dyDescent="0.2">
      <c r="A2098" s="17">
        <v>20.96</v>
      </c>
      <c r="B2098" s="17">
        <v>0.88888888888888884</v>
      </c>
    </row>
    <row r="2099" spans="1:2" x14ac:dyDescent="0.2">
      <c r="A2099" s="17">
        <v>20.97</v>
      </c>
      <c r="B2099" s="17">
        <v>0.88888888888888884</v>
      </c>
    </row>
    <row r="2100" spans="1:2" x14ac:dyDescent="0.2">
      <c r="A2100" s="17">
        <v>20.98</v>
      </c>
      <c r="B2100" s="17">
        <v>0.88888888888888884</v>
      </c>
    </row>
    <row r="2101" spans="1:2" x14ac:dyDescent="0.2">
      <c r="A2101" s="17">
        <v>20.99</v>
      </c>
      <c r="B2101" s="17">
        <v>0.88888888888888884</v>
      </c>
    </row>
    <row r="2102" spans="1:2" x14ac:dyDescent="0.2">
      <c r="A2102" s="17">
        <v>21</v>
      </c>
      <c r="B2102" s="17">
        <v>0.88888888888888884</v>
      </c>
    </row>
    <row r="2103" spans="1:2" x14ac:dyDescent="0.2">
      <c r="A2103" s="17">
        <v>21.01</v>
      </c>
      <c r="B2103" s="17">
        <v>0.88888888888888884</v>
      </c>
    </row>
    <row r="2104" spans="1:2" x14ac:dyDescent="0.2">
      <c r="A2104" s="17">
        <v>21.02</v>
      </c>
      <c r="B2104" s="17">
        <v>0.88888888888888884</v>
      </c>
    </row>
    <row r="2105" spans="1:2" x14ac:dyDescent="0.2">
      <c r="A2105" s="17">
        <v>21.03</v>
      </c>
      <c r="B2105" s="17">
        <v>0.88888888888888884</v>
      </c>
    </row>
    <row r="2106" spans="1:2" x14ac:dyDescent="0.2">
      <c r="A2106" s="17">
        <v>21.04</v>
      </c>
      <c r="B2106" s="17">
        <v>0.88888888888888884</v>
      </c>
    </row>
    <row r="2107" spans="1:2" x14ac:dyDescent="0.2">
      <c r="A2107" s="17">
        <v>21.05</v>
      </c>
      <c r="B2107" s="17">
        <v>0.88888888888888884</v>
      </c>
    </row>
    <row r="2108" spans="1:2" x14ac:dyDescent="0.2">
      <c r="A2108" s="17">
        <v>21.06</v>
      </c>
      <c r="B2108" s="17">
        <v>0.88888888888888884</v>
      </c>
    </row>
    <row r="2109" spans="1:2" x14ac:dyDescent="0.2">
      <c r="A2109" s="17">
        <v>21.07</v>
      </c>
      <c r="B2109" s="17">
        <v>0.88888888888888884</v>
      </c>
    </row>
    <row r="2110" spans="1:2" x14ac:dyDescent="0.2">
      <c r="A2110" s="17">
        <v>21.08</v>
      </c>
      <c r="B2110" s="17">
        <v>0.88888888888888884</v>
      </c>
    </row>
    <row r="2111" spans="1:2" x14ac:dyDescent="0.2">
      <c r="A2111" s="17">
        <v>21.09</v>
      </c>
      <c r="B2111" s="17">
        <v>0.88888888888888884</v>
      </c>
    </row>
    <row r="2112" spans="1:2" x14ac:dyDescent="0.2">
      <c r="A2112" s="17">
        <v>21.1</v>
      </c>
      <c r="B2112" s="17">
        <v>0.88888888888888884</v>
      </c>
    </row>
    <row r="2113" spans="1:2" x14ac:dyDescent="0.2">
      <c r="A2113" s="17">
        <v>21.11</v>
      </c>
      <c r="B2113" s="17">
        <v>0.88888888888888884</v>
      </c>
    </row>
    <row r="2114" spans="1:2" x14ac:dyDescent="0.2">
      <c r="A2114" s="17">
        <v>21.12</v>
      </c>
      <c r="B2114" s="17">
        <v>0.88888888888888884</v>
      </c>
    </row>
    <row r="2115" spans="1:2" x14ac:dyDescent="0.2">
      <c r="A2115" s="17">
        <v>21.13</v>
      </c>
      <c r="B2115" s="17">
        <v>0.88888888888888884</v>
      </c>
    </row>
    <row r="2116" spans="1:2" x14ac:dyDescent="0.2">
      <c r="A2116" s="17">
        <v>21.14</v>
      </c>
      <c r="B2116" s="17">
        <v>0.88888888888888884</v>
      </c>
    </row>
    <row r="2117" spans="1:2" x14ac:dyDescent="0.2">
      <c r="A2117" s="17">
        <v>21.15</v>
      </c>
      <c r="B2117" s="17">
        <v>0.88888888888888884</v>
      </c>
    </row>
    <row r="2118" spans="1:2" x14ac:dyDescent="0.2">
      <c r="A2118" s="17">
        <v>21.16</v>
      </c>
      <c r="B2118" s="17">
        <v>0.88888888888888884</v>
      </c>
    </row>
    <row r="2119" spans="1:2" x14ac:dyDescent="0.2">
      <c r="A2119" s="17">
        <v>21.17</v>
      </c>
      <c r="B2119" s="17">
        <v>0.88888888888888884</v>
      </c>
    </row>
    <row r="2120" spans="1:2" x14ac:dyDescent="0.2">
      <c r="A2120" s="17">
        <v>21.18</v>
      </c>
      <c r="B2120" s="17">
        <v>0.88888888888888884</v>
      </c>
    </row>
    <row r="2121" spans="1:2" x14ac:dyDescent="0.2">
      <c r="A2121" s="17">
        <v>21.19</v>
      </c>
      <c r="B2121" s="17">
        <v>0.88888888888888884</v>
      </c>
    </row>
    <row r="2122" spans="1:2" x14ac:dyDescent="0.2">
      <c r="A2122" s="17">
        <v>21.2</v>
      </c>
      <c r="B2122" s="17">
        <v>0.88888888888888884</v>
      </c>
    </row>
    <row r="2123" spans="1:2" x14ac:dyDescent="0.2">
      <c r="A2123" s="17">
        <v>21.21</v>
      </c>
      <c r="B2123" s="17">
        <v>0.88888888888888884</v>
      </c>
    </row>
    <row r="2124" spans="1:2" x14ac:dyDescent="0.2">
      <c r="A2124" s="17">
        <v>21.22</v>
      </c>
      <c r="B2124" s="17">
        <v>0.88888888888888884</v>
      </c>
    </row>
    <row r="2125" spans="1:2" x14ac:dyDescent="0.2">
      <c r="A2125" s="17">
        <v>21.23</v>
      </c>
      <c r="B2125" s="17">
        <v>0.88888888888888884</v>
      </c>
    </row>
    <row r="2126" spans="1:2" x14ac:dyDescent="0.2">
      <c r="A2126" s="17">
        <v>21.24</v>
      </c>
      <c r="B2126" s="17">
        <v>0.88888888888888884</v>
      </c>
    </row>
    <row r="2127" spans="1:2" x14ac:dyDescent="0.2">
      <c r="A2127" s="17">
        <v>21.25</v>
      </c>
      <c r="B2127" s="17">
        <v>0.88888888888888884</v>
      </c>
    </row>
    <row r="2128" spans="1:2" x14ac:dyDescent="0.2">
      <c r="A2128" s="17">
        <v>21.26</v>
      </c>
      <c r="B2128" s="17">
        <v>0.88888888888888884</v>
      </c>
    </row>
    <row r="2129" spans="1:2" x14ac:dyDescent="0.2">
      <c r="A2129" s="17">
        <v>21.27</v>
      </c>
      <c r="B2129" s="17">
        <v>0.88888888888888884</v>
      </c>
    </row>
    <row r="2130" spans="1:2" x14ac:dyDescent="0.2">
      <c r="A2130" s="17">
        <v>21.28</v>
      </c>
      <c r="B2130" s="17">
        <v>0.88888888888888884</v>
      </c>
    </row>
    <row r="2131" spans="1:2" x14ac:dyDescent="0.2">
      <c r="A2131" s="17">
        <v>21.29</v>
      </c>
      <c r="B2131" s="17">
        <v>0.88888888888888884</v>
      </c>
    </row>
    <row r="2132" spans="1:2" x14ac:dyDescent="0.2">
      <c r="A2132" s="17">
        <v>21.3</v>
      </c>
      <c r="B2132" s="17">
        <v>0.88888888888888884</v>
      </c>
    </row>
    <row r="2133" spans="1:2" x14ac:dyDescent="0.2">
      <c r="A2133" s="17">
        <v>21.31</v>
      </c>
      <c r="B2133" s="17">
        <v>0.88888888888888884</v>
      </c>
    </row>
    <row r="2134" spans="1:2" x14ac:dyDescent="0.2">
      <c r="A2134" s="17">
        <v>21.32</v>
      </c>
      <c r="B2134" s="17">
        <v>0.88888888888888884</v>
      </c>
    </row>
    <row r="2135" spans="1:2" x14ac:dyDescent="0.2">
      <c r="A2135" s="17">
        <v>21.33</v>
      </c>
      <c r="B2135" s="17">
        <v>0.88888888888888884</v>
      </c>
    </row>
    <row r="2136" spans="1:2" x14ac:dyDescent="0.2">
      <c r="A2136" s="17">
        <v>21.34</v>
      </c>
      <c r="B2136" s="17">
        <v>0.88888888888888884</v>
      </c>
    </row>
    <row r="2137" spans="1:2" x14ac:dyDescent="0.2">
      <c r="A2137" s="17">
        <v>21.35</v>
      </c>
      <c r="B2137" s="17">
        <v>0.88888888888888884</v>
      </c>
    </row>
    <row r="2138" spans="1:2" x14ac:dyDescent="0.2">
      <c r="A2138" s="17">
        <v>21.36</v>
      </c>
      <c r="B2138" s="17">
        <v>0.88888888888888884</v>
      </c>
    </row>
    <row r="2139" spans="1:2" x14ac:dyDescent="0.2">
      <c r="A2139" s="17">
        <v>21.37</v>
      </c>
      <c r="B2139" s="17">
        <v>0.88888888888888884</v>
      </c>
    </row>
    <row r="2140" spans="1:2" x14ac:dyDescent="0.2">
      <c r="A2140" s="17">
        <v>21.38</v>
      </c>
      <c r="B2140" s="17">
        <v>0.88888888888888884</v>
      </c>
    </row>
    <row r="2141" spans="1:2" x14ac:dyDescent="0.2">
      <c r="A2141" s="17">
        <v>21.39</v>
      </c>
      <c r="B2141" s="17">
        <v>0.88888888888888884</v>
      </c>
    </row>
    <row r="2142" spans="1:2" x14ac:dyDescent="0.2">
      <c r="A2142" s="17">
        <v>21.4</v>
      </c>
      <c r="B2142" s="17">
        <v>0.88888888888888884</v>
      </c>
    </row>
    <row r="2143" spans="1:2" x14ac:dyDescent="0.2">
      <c r="A2143" s="17">
        <v>21.41</v>
      </c>
      <c r="B2143" s="17">
        <v>0.88888888888888884</v>
      </c>
    </row>
    <row r="2144" spans="1:2" x14ac:dyDescent="0.2">
      <c r="A2144" s="17">
        <v>21.42</v>
      </c>
      <c r="B2144" s="17">
        <v>0.88888888888888884</v>
      </c>
    </row>
    <row r="2145" spans="1:2" x14ac:dyDescent="0.2">
      <c r="A2145" s="17">
        <v>21.43</v>
      </c>
      <c r="B2145" s="17">
        <v>0.88888888888888884</v>
      </c>
    </row>
    <row r="2146" spans="1:2" x14ac:dyDescent="0.2">
      <c r="A2146" s="17">
        <v>21.44</v>
      </c>
      <c r="B2146" s="17">
        <v>0.88888888888888884</v>
      </c>
    </row>
    <row r="2147" spans="1:2" x14ac:dyDescent="0.2">
      <c r="A2147" s="17">
        <v>21.45</v>
      </c>
      <c r="B2147" s="17">
        <v>0.88888888888888884</v>
      </c>
    </row>
    <row r="2148" spans="1:2" x14ac:dyDescent="0.2">
      <c r="A2148" s="17">
        <v>21.46</v>
      </c>
      <c r="B2148" s="17">
        <v>0.88888888888888884</v>
      </c>
    </row>
    <row r="2149" spans="1:2" x14ac:dyDescent="0.2">
      <c r="A2149" s="17">
        <v>21.47</v>
      </c>
      <c r="B2149" s="17">
        <v>0.88888888888888884</v>
      </c>
    </row>
    <row r="2150" spans="1:2" x14ac:dyDescent="0.2">
      <c r="A2150" s="17">
        <v>21.48</v>
      </c>
      <c r="B2150" s="17">
        <v>0.88888888888888884</v>
      </c>
    </row>
    <row r="2151" spans="1:2" x14ac:dyDescent="0.2">
      <c r="A2151" s="17">
        <v>21.49</v>
      </c>
      <c r="B2151" s="17">
        <v>0.88888888888888884</v>
      </c>
    </row>
    <row r="2152" spans="1:2" x14ac:dyDescent="0.2">
      <c r="A2152" s="17">
        <v>21.5</v>
      </c>
      <c r="B2152" s="17">
        <v>0.88888888888888884</v>
      </c>
    </row>
    <row r="2153" spans="1:2" x14ac:dyDescent="0.2">
      <c r="A2153" s="17">
        <v>21.51</v>
      </c>
      <c r="B2153" s="17">
        <v>0.88888888888888884</v>
      </c>
    </row>
    <row r="2154" spans="1:2" x14ac:dyDescent="0.2">
      <c r="A2154" s="17">
        <v>21.52</v>
      </c>
      <c r="B2154" s="17">
        <v>0.88888888888888884</v>
      </c>
    </row>
    <row r="2155" spans="1:2" x14ac:dyDescent="0.2">
      <c r="A2155" s="17">
        <v>21.53</v>
      </c>
      <c r="B2155" s="17">
        <v>0.88888888888888884</v>
      </c>
    </row>
    <row r="2156" spans="1:2" x14ac:dyDescent="0.2">
      <c r="A2156" s="17">
        <v>21.54</v>
      </c>
      <c r="B2156" s="17">
        <v>0.88888888888888884</v>
      </c>
    </row>
    <row r="2157" spans="1:2" x14ac:dyDescent="0.2">
      <c r="A2157" s="17">
        <v>21.55</v>
      </c>
      <c r="B2157" s="17">
        <v>0.88888888888888884</v>
      </c>
    </row>
    <row r="2158" spans="1:2" x14ac:dyDescent="0.2">
      <c r="A2158" s="17">
        <v>21.56</v>
      </c>
      <c r="B2158" s="17">
        <v>0.88888888888888884</v>
      </c>
    </row>
    <row r="2159" spans="1:2" x14ac:dyDescent="0.2">
      <c r="A2159" s="17">
        <v>21.57</v>
      </c>
      <c r="B2159" s="17">
        <v>0.88888888888888884</v>
      </c>
    </row>
    <row r="2160" spans="1:2" x14ac:dyDescent="0.2">
      <c r="A2160" s="17">
        <v>21.58</v>
      </c>
      <c r="B2160" s="17">
        <v>0.88888888888888884</v>
      </c>
    </row>
    <row r="2161" spans="1:2" x14ac:dyDescent="0.2">
      <c r="A2161" s="17">
        <v>21.59</v>
      </c>
      <c r="B2161" s="17">
        <v>0.88888888888888884</v>
      </c>
    </row>
    <row r="2162" spans="1:2" x14ac:dyDescent="0.2">
      <c r="A2162" s="17">
        <v>21.6</v>
      </c>
      <c r="B2162" s="17">
        <v>0.88888888888888884</v>
      </c>
    </row>
    <row r="2163" spans="1:2" x14ac:dyDescent="0.2">
      <c r="A2163" s="17">
        <v>21.61</v>
      </c>
      <c r="B2163" s="17">
        <v>0.88888888888888884</v>
      </c>
    </row>
    <row r="2164" spans="1:2" x14ac:dyDescent="0.2">
      <c r="A2164" s="17">
        <v>21.62</v>
      </c>
      <c r="B2164" s="17">
        <v>0.88888888888888884</v>
      </c>
    </row>
    <row r="2165" spans="1:2" x14ac:dyDescent="0.2">
      <c r="A2165" s="17">
        <v>21.63</v>
      </c>
      <c r="B2165" s="17">
        <v>0.88888888888888884</v>
      </c>
    </row>
    <row r="2166" spans="1:2" x14ac:dyDescent="0.2">
      <c r="A2166" s="17">
        <v>21.64</v>
      </c>
      <c r="B2166" s="17">
        <v>0.88888888888888884</v>
      </c>
    </row>
    <row r="2167" spans="1:2" x14ac:dyDescent="0.2">
      <c r="A2167" s="17">
        <v>21.65</v>
      </c>
      <c r="B2167" s="17">
        <v>0.88888888888888884</v>
      </c>
    </row>
    <row r="2168" spans="1:2" x14ac:dyDescent="0.2">
      <c r="A2168" s="17">
        <v>21.66</v>
      </c>
      <c r="B2168" s="17">
        <v>0.88888888888888884</v>
      </c>
    </row>
    <row r="2169" spans="1:2" x14ac:dyDescent="0.2">
      <c r="A2169" s="17">
        <v>21.67</v>
      </c>
      <c r="B2169" s="17">
        <v>0.88888888888888884</v>
      </c>
    </row>
    <row r="2170" spans="1:2" x14ac:dyDescent="0.2">
      <c r="A2170" s="17">
        <v>21.68</v>
      </c>
      <c r="B2170" s="17">
        <v>0.88888888888888884</v>
      </c>
    </row>
    <row r="2171" spans="1:2" x14ac:dyDescent="0.2">
      <c r="A2171" s="17">
        <v>21.69</v>
      </c>
      <c r="B2171" s="17">
        <v>0.88888888888888884</v>
      </c>
    </row>
    <row r="2172" spans="1:2" x14ac:dyDescent="0.2">
      <c r="A2172" s="17">
        <v>21.7</v>
      </c>
      <c r="B2172" s="17">
        <v>0.88888888888888884</v>
      </c>
    </row>
    <row r="2173" spans="1:2" x14ac:dyDescent="0.2">
      <c r="A2173" s="17">
        <v>21.71</v>
      </c>
      <c r="B2173" s="17">
        <v>0.88888888888888884</v>
      </c>
    </row>
    <row r="2174" spans="1:2" x14ac:dyDescent="0.2">
      <c r="A2174" s="17">
        <v>21.72</v>
      </c>
      <c r="B2174" s="17">
        <v>0.88888888888888884</v>
      </c>
    </row>
    <row r="2175" spans="1:2" x14ac:dyDescent="0.2">
      <c r="A2175" s="17">
        <v>21.73</v>
      </c>
      <c r="B2175" s="17">
        <v>0.88888888888888884</v>
      </c>
    </row>
    <row r="2176" spans="1:2" x14ac:dyDescent="0.2">
      <c r="A2176" s="17">
        <v>21.74</v>
      </c>
      <c r="B2176" s="17">
        <v>0.88888888888888884</v>
      </c>
    </row>
    <row r="2177" spans="1:2" x14ac:dyDescent="0.2">
      <c r="A2177" s="17">
        <v>21.75</v>
      </c>
      <c r="B2177" s="17">
        <v>0.88888888888888884</v>
      </c>
    </row>
    <row r="2178" spans="1:2" x14ac:dyDescent="0.2">
      <c r="A2178" s="17">
        <v>21.76</v>
      </c>
      <c r="B2178" s="17">
        <v>0.88888888888888884</v>
      </c>
    </row>
    <row r="2179" spans="1:2" x14ac:dyDescent="0.2">
      <c r="A2179" s="17">
        <v>21.77</v>
      </c>
      <c r="B2179" s="17">
        <v>0.88888888888888884</v>
      </c>
    </row>
    <row r="2180" spans="1:2" x14ac:dyDescent="0.2">
      <c r="A2180" s="17">
        <v>21.78</v>
      </c>
      <c r="B2180" s="17">
        <v>0.88888888888888884</v>
      </c>
    </row>
    <row r="2181" spans="1:2" x14ac:dyDescent="0.2">
      <c r="A2181" s="17">
        <v>21.79</v>
      </c>
      <c r="B2181" s="17">
        <v>0.88888888888888884</v>
      </c>
    </row>
    <row r="2182" spans="1:2" x14ac:dyDescent="0.2">
      <c r="A2182" s="17">
        <v>21.8</v>
      </c>
      <c r="B2182" s="17">
        <v>0.88888888888888884</v>
      </c>
    </row>
    <row r="2183" spans="1:2" x14ac:dyDescent="0.2">
      <c r="A2183" s="17">
        <v>21.81</v>
      </c>
      <c r="B2183" s="17">
        <v>0.88888888888888884</v>
      </c>
    </row>
    <row r="2184" spans="1:2" x14ac:dyDescent="0.2">
      <c r="A2184" s="17">
        <v>21.82</v>
      </c>
      <c r="B2184" s="17">
        <v>0.88888888888888884</v>
      </c>
    </row>
    <row r="2185" spans="1:2" x14ac:dyDescent="0.2">
      <c r="A2185" s="17">
        <v>21.83</v>
      </c>
      <c r="B2185" s="17">
        <v>0.88888888888888884</v>
      </c>
    </row>
    <row r="2186" spans="1:2" x14ac:dyDescent="0.2">
      <c r="A2186" s="17">
        <v>21.84</v>
      </c>
      <c r="B2186" s="17">
        <v>0.88888888888888884</v>
      </c>
    </row>
    <row r="2187" spans="1:2" x14ac:dyDescent="0.2">
      <c r="A2187" s="17">
        <v>21.85</v>
      </c>
      <c r="B2187" s="17">
        <v>0.88888888888888884</v>
      </c>
    </row>
    <row r="2188" spans="1:2" x14ac:dyDescent="0.2">
      <c r="A2188" s="17">
        <v>21.86</v>
      </c>
      <c r="B2188" s="17">
        <v>0.88888888888888884</v>
      </c>
    </row>
    <row r="2189" spans="1:2" x14ac:dyDescent="0.2">
      <c r="A2189" s="17">
        <v>21.87</v>
      </c>
      <c r="B2189" s="17">
        <v>0.88888888888888884</v>
      </c>
    </row>
    <row r="2190" spans="1:2" x14ac:dyDescent="0.2">
      <c r="A2190" s="17">
        <v>21.88</v>
      </c>
      <c r="B2190" s="17">
        <v>0.88888888888888884</v>
      </c>
    </row>
    <row r="2191" spans="1:2" x14ac:dyDescent="0.2">
      <c r="A2191" s="17">
        <v>21.89</v>
      </c>
      <c r="B2191" s="17">
        <v>0.88888888888888884</v>
      </c>
    </row>
    <row r="2192" spans="1:2" x14ac:dyDescent="0.2">
      <c r="A2192" s="17">
        <v>21.9</v>
      </c>
      <c r="B2192" s="17">
        <v>0.88888888888888884</v>
      </c>
    </row>
    <row r="2193" spans="1:2" x14ac:dyDescent="0.2">
      <c r="A2193" s="17">
        <v>21.91</v>
      </c>
      <c r="B2193" s="17">
        <v>0.88888888888888884</v>
      </c>
    </row>
    <row r="2194" spans="1:2" x14ac:dyDescent="0.2">
      <c r="A2194" s="17">
        <v>21.92</v>
      </c>
      <c r="B2194" s="17">
        <v>0.88888888888888884</v>
      </c>
    </row>
    <row r="2195" spans="1:2" x14ac:dyDescent="0.2">
      <c r="A2195" s="17">
        <v>21.93</v>
      </c>
      <c r="B2195" s="17">
        <v>0.88888888888888884</v>
      </c>
    </row>
    <row r="2196" spans="1:2" x14ac:dyDescent="0.2">
      <c r="A2196" s="17">
        <v>21.94</v>
      </c>
      <c r="B2196" s="17">
        <v>0.88888888888888884</v>
      </c>
    </row>
    <row r="2197" spans="1:2" x14ac:dyDescent="0.2">
      <c r="A2197" s="17">
        <v>21.95</v>
      </c>
      <c r="B2197" s="17">
        <v>0.88888888888888884</v>
      </c>
    </row>
    <row r="2198" spans="1:2" x14ac:dyDescent="0.2">
      <c r="A2198" s="17">
        <v>21.96</v>
      </c>
      <c r="B2198" s="17">
        <v>0.88888888888888884</v>
      </c>
    </row>
    <row r="2199" spans="1:2" x14ac:dyDescent="0.2">
      <c r="A2199" s="17">
        <v>21.97</v>
      </c>
      <c r="B2199" s="17">
        <v>0.88888888888888884</v>
      </c>
    </row>
    <row r="2200" spans="1:2" x14ac:dyDescent="0.2">
      <c r="A2200" s="17">
        <v>21.98</v>
      </c>
      <c r="B2200" s="17">
        <v>0.88888888888888884</v>
      </c>
    </row>
    <row r="2201" spans="1:2" x14ac:dyDescent="0.2">
      <c r="A2201" s="17">
        <v>21.99</v>
      </c>
      <c r="B2201" s="17">
        <v>0.88888888888888884</v>
      </c>
    </row>
    <row r="2202" spans="1:2" x14ac:dyDescent="0.2">
      <c r="A2202" s="17">
        <v>22</v>
      </c>
      <c r="B2202" s="17">
        <v>0.88888888888888884</v>
      </c>
    </row>
    <row r="2203" spans="1:2" x14ac:dyDescent="0.2">
      <c r="A2203" s="17">
        <v>22.01</v>
      </c>
      <c r="B2203" s="17">
        <v>0.88888888888888884</v>
      </c>
    </row>
    <row r="2204" spans="1:2" x14ac:dyDescent="0.2">
      <c r="A2204" s="17">
        <v>22.02</v>
      </c>
      <c r="B2204" s="17">
        <v>0.77777777777777779</v>
      </c>
    </row>
    <row r="2205" spans="1:2" x14ac:dyDescent="0.2">
      <c r="A2205" s="17">
        <v>22.03</v>
      </c>
      <c r="B2205" s="17">
        <v>0.77777777777777779</v>
      </c>
    </row>
    <row r="2206" spans="1:2" x14ac:dyDescent="0.2">
      <c r="A2206" s="17">
        <v>22.04</v>
      </c>
      <c r="B2206" s="17">
        <v>0.77777777777777779</v>
      </c>
    </row>
    <row r="2207" spans="1:2" x14ac:dyDescent="0.2">
      <c r="A2207" s="17">
        <v>22.05</v>
      </c>
      <c r="B2207" s="17">
        <v>0.77777777777777779</v>
      </c>
    </row>
    <row r="2208" spans="1:2" x14ac:dyDescent="0.2">
      <c r="A2208" s="17">
        <v>22.06</v>
      </c>
      <c r="B2208" s="17">
        <v>0.77777777777777779</v>
      </c>
    </row>
    <row r="2209" spans="1:2" x14ac:dyDescent="0.2">
      <c r="A2209" s="17">
        <v>22.07</v>
      </c>
      <c r="B2209" s="17">
        <v>0.77777777777777779</v>
      </c>
    </row>
    <row r="2210" spans="1:2" x14ac:dyDescent="0.2">
      <c r="A2210" s="17">
        <v>22.08</v>
      </c>
      <c r="B2210" s="17">
        <v>0.77777777777777779</v>
      </c>
    </row>
    <row r="2211" spans="1:2" x14ac:dyDescent="0.2">
      <c r="A2211" s="17">
        <v>22.09</v>
      </c>
      <c r="B2211" s="17">
        <v>0.77777777777777779</v>
      </c>
    </row>
    <row r="2212" spans="1:2" x14ac:dyDescent="0.2">
      <c r="A2212" s="17">
        <v>22.1</v>
      </c>
      <c r="B2212" s="17">
        <v>0.77777777777777779</v>
      </c>
    </row>
    <row r="2213" spans="1:2" x14ac:dyDescent="0.2">
      <c r="A2213" s="17">
        <v>22.11</v>
      </c>
      <c r="B2213" s="17">
        <v>0.77777777777777779</v>
      </c>
    </row>
    <row r="2214" spans="1:2" x14ac:dyDescent="0.2">
      <c r="A2214" s="17">
        <v>22.12</v>
      </c>
      <c r="B2214" s="17">
        <v>0.77777777777777779</v>
      </c>
    </row>
    <row r="2215" spans="1:2" x14ac:dyDescent="0.2">
      <c r="A2215" s="17">
        <v>22.13</v>
      </c>
      <c r="B2215" s="17">
        <v>0.77777777777777779</v>
      </c>
    </row>
    <row r="2216" spans="1:2" x14ac:dyDescent="0.2">
      <c r="A2216" s="17">
        <v>22.14</v>
      </c>
      <c r="B2216" s="17">
        <v>0.77777777777777779</v>
      </c>
    </row>
    <row r="2217" spans="1:2" x14ac:dyDescent="0.2">
      <c r="A2217" s="17">
        <v>22.15</v>
      </c>
      <c r="B2217" s="17">
        <v>0.77777777777777779</v>
      </c>
    </row>
    <row r="2218" spans="1:2" x14ac:dyDescent="0.2">
      <c r="A2218" s="17">
        <v>22.16</v>
      </c>
      <c r="B2218" s="17">
        <v>0.77777777777777779</v>
      </c>
    </row>
    <row r="2219" spans="1:2" x14ac:dyDescent="0.2">
      <c r="A2219" s="17">
        <v>22.17</v>
      </c>
      <c r="B2219" s="17">
        <v>0.77777777777777779</v>
      </c>
    </row>
    <row r="2220" spans="1:2" x14ac:dyDescent="0.2">
      <c r="A2220" s="17">
        <v>22.18</v>
      </c>
      <c r="B2220" s="17">
        <v>0.77777777777777779</v>
      </c>
    </row>
    <row r="2221" spans="1:2" x14ac:dyDescent="0.2">
      <c r="A2221" s="17">
        <v>22.19</v>
      </c>
      <c r="B2221" s="17">
        <v>0.77777777777777779</v>
      </c>
    </row>
    <row r="2222" spans="1:2" x14ac:dyDescent="0.2">
      <c r="A2222" s="17">
        <v>22.2</v>
      </c>
      <c r="B2222" s="17">
        <v>0.77777777777777779</v>
      </c>
    </row>
    <row r="2223" spans="1:2" x14ac:dyDescent="0.2">
      <c r="A2223" s="17">
        <v>22.21</v>
      </c>
      <c r="B2223" s="17">
        <v>0.77777777777777779</v>
      </c>
    </row>
    <row r="2224" spans="1:2" x14ac:dyDescent="0.2">
      <c r="A2224" s="17">
        <v>22.22</v>
      </c>
      <c r="B2224" s="17">
        <v>0.77777777777777779</v>
      </c>
    </row>
    <row r="2225" spans="1:2" x14ac:dyDescent="0.2">
      <c r="A2225" s="17">
        <v>22.23</v>
      </c>
      <c r="B2225" s="17">
        <v>0.77777777777777779</v>
      </c>
    </row>
    <row r="2226" spans="1:2" x14ac:dyDescent="0.2">
      <c r="A2226" s="17">
        <v>22.24</v>
      </c>
      <c r="B2226" s="17">
        <v>0.77777777777777779</v>
      </c>
    </row>
    <row r="2227" spans="1:2" x14ac:dyDescent="0.2">
      <c r="A2227" s="17">
        <v>22.25</v>
      </c>
      <c r="B2227" s="17">
        <v>0.77777777777777779</v>
      </c>
    </row>
    <row r="2228" spans="1:2" x14ac:dyDescent="0.2">
      <c r="A2228" s="17">
        <v>22.26</v>
      </c>
      <c r="B2228" s="17">
        <v>0.77777777777777779</v>
      </c>
    </row>
    <row r="2229" spans="1:2" x14ac:dyDescent="0.2">
      <c r="A2229" s="17">
        <v>22.27</v>
      </c>
      <c r="B2229" s="17">
        <v>0.77777777777777779</v>
      </c>
    </row>
    <row r="2230" spans="1:2" x14ac:dyDescent="0.2">
      <c r="A2230" s="17">
        <v>22.28</v>
      </c>
      <c r="B2230" s="17">
        <v>0.77777777777777779</v>
      </c>
    </row>
    <row r="2231" spans="1:2" x14ac:dyDescent="0.2">
      <c r="A2231" s="17">
        <v>22.29</v>
      </c>
      <c r="B2231" s="17">
        <v>0.77777777777777779</v>
      </c>
    </row>
    <row r="2232" spans="1:2" x14ac:dyDescent="0.2">
      <c r="A2232" s="17">
        <v>22.3</v>
      </c>
      <c r="B2232" s="17">
        <v>0.77777777777777779</v>
      </c>
    </row>
    <row r="2233" spans="1:2" x14ac:dyDescent="0.2">
      <c r="A2233" s="17">
        <v>22.31</v>
      </c>
      <c r="B2233" s="17">
        <v>0.77777777777777779</v>
      </c>
    </row>
    <row r="2234" spans="1:2" x14ac:dyDescent="0.2">
      <c r="A2234" s="17">
        <v>22.32</v>
      </c>
      <c r="B2234" s="17">
        <v>0.77777777777777779</v>
      </c>
    </row>
    <row r="2235" spans="1:2" x14ac:dyDescent="0.2">
      <c r="A2235" s="17">
        <v>22.33</v>
      </c>
      <c r="B2235" s="17">
        <v>0.77777777777777779</v>
      </c>
    </row>
    <row r="2236" spans="1:2" x14ac:dyDescent="0.2">
      <c r="A2236" s="17">
        <v>22.34</v>
      </c>
      <c r="B2236" s="17">
        <v>0.77777777777777779</v>
      </c>
    </row>
    <row r="2237" spans="1:2" x14ac:dyDescent="0.2">
      <c r="A2237" s="17">
        <v>22.35</v>
      </c>
      <c r="B2237" s="17">
        <v>0.77777777777777779</v>
      </c>
    </row>
    <row r="2238" spans="1:2" x14ac:dyDescent="0.2">
      <c r="A2238" s="17">
        <v>22.36</v>
      </c>
      <c r="B2238" s="17">
        <v>0.77777777777777779</v>
      </c>
    </row>
    <row r="2239" spans="1:2" x14ac:dyDescent="0.2">
      <c r="A2239" s="17">
        <v>22.37</v>
      </c>
      <c r="B2239" s="17">
        <v>0.77777777777777779</v>
      </c>
    </row>
    <row r="2240" spans="1:2" x14ac:dyDescent="0.2">
      <c r="A2240" s="17">
        <v>22.38</v>
      </c>
      <c r="B2240" s="17">
        <v>0.77777777777777779</v>
      </c>
    </row>
    <row r="2241" spans="1:2" x14ac:dyDescent="0.2">
      <c r="A2241" s="17">
        <v>22.39</v>
      </c>
      <c r="B2241" s="17">
        <v>0.77777777777777779</v>
      </c>
    </row>
    <row r="2242" spans="1:2" x14ac:dyDescent="0.2">
      <c r="A2242" s="17">
        <v>22.4</v>
      </c>
      <c r="B2242" s="17">
        <v>0.77777777777777779</v>
      </c>
    </row>
    <row r="2243" spans="1:2" x14ac:dyDescent="0.2">
      <c r="A2243" s="17">
        <v>22.41</v>
      </c>
      <c r="B2243" s="17">
        <v>0.77777777777777779</v>
      </c>
    </row>
    <row r="2244" spans="1:2" x14ac:dyDescent="0.2">
      <c r="A2244" s="17">
        <v>22.42</v>
      </c>
      <c r="B2244" s="17">
        <v>0.77777777777777779</v>
      </c>
    </row>
    <row r="2245" spans="1:2" x14ac:dyDescent="0.2">
      <c r="A2245" s="17">
        <v>22.43</v>
      </c>
      <c r="B2245" s="17">
        <v>0.77777777777777779</v>
      </c>
    </row>
    <row r="2246" spans="1:2" x14ac:dyDescent="0.2">
      <c r="A2246" s="17">
        <v>22.44</v>
      </c>
      <c r="B2246" s="17">
        <v>0.77777777777777779</v>
      </c>
    </row>
    <row r="2247" spans="1:2" x14ac:dyDescent="0.2">
      <c r="A2247" s="17">
        <v>22.45</v>
      </c>
      <c r="B2247" s="17">
        <v>0.77777777777777779</v>
      </c>
    </row>
    <row r="2248" spans="1:2" x14ac:dyDescent="0.2">
      <c r="A2248" s="17">
        <v>22.46</v>
      </c>
      <c r="B2248" s="17">
        <v>0.77777777777777779</v>
      </c>
    </row>
    <row r="2249" spans="1:2" x14ac:dyDescent="0.2">
      <c r="A2249" s="17">
        <v>22.47</v>
      </c>
      <c r="B2249" s="17">
        <v>0.77777777777777779</v>
      </c>
    </row>
    <row r="2250" spans="1:2" x14ac:dyDescent="0.2">
      <c r="A2250" s="17">
        <v>22.48</v>
      </c>
      <c r="B2250" s="17">
        <v>0.77777777777777779</v>
      </c>
    </row>
    <row r="2251" spans="1:2" x14ac:dyDescent="0.2">
      <c r="A2251" s="17">
        <v>22.49</v>
      </c>
      <c r="B2251" s="17">
        <v>0.77777777777777779</v>
      </c>
    </row>
    <row r="2252" spans="1:2" x14ac:dyDescent="0.2">
      <c r="A2252" s="17">
        <v>22.5</v>
      </c>
      <c r="B2252" s="17">
        <v>0.77777777777777779</v>
      </c>
    </row>
    <row r="2253" spans="1:2" x14ac:dyDescent="0.2">
      <c r="A2253" s="17">
        <v>22.51</v>
      </c>
      <c r="B2253" s="17">
        <v>0.77777777777777779</v>
      </c>
    </row>
    <row r="2254" spans="1:2" x14ac:dyDescent="0.2">
      <c r="A2254" s="17">
        <v>22.52</v>
      </c>
      <c r="B2254" s="17">
        <v>0.77777777777777779</v>
      </c>
    </row>
    <row r="2255" spans="1:2" x14ac:dyDescent="0.2">
      <c r="A2255" s="17">
        <v>22.53</v>
      </c>
      <c r="B2255" s="17">
        <v>0.77777777777777779</v>
      </c>
    </row>
    <row r="2256" spans="1:2" x14ac:dyDescent="0.2">
      <c r="A2256" s="17">
        <v>22.54</v>
      </c>
      <c r="B2256" s="17">
        <v>0.77777777777777779</v>
      </c>
    </row>
    <row r="2257" spans="1:2" x14ac:dyDescent="0.2">
      <c r="A2257" s="17">
        <v>22.55</v>
      </c>
      <c r="B2257" s="17">
        <v>0.77777777777777779</v>
      </c>
    </row>
    <row r="2258" spans="1:2" x14ac:dyDescent="0.2">
      <c r="A2258" s="17">
        <v>22.56</v>
      </c>
      <c r="B2258" s="17">
        <v>0.77777777777777779</v>
      </c>
    </row>
    <row r="2259" spans="1:2" x14ac:dyDescent="0.2">
      <c r="A2259" s="17">
        <v>22.57</v>
      </c>
      <c r="B2259" s="17">
        <v>0.77777777777777779</v>
      </c>
    </row>
    <row r="2260" spans="1:2" x14ac:dyDescent="0.2">
      <c r="A2260" s="17">
        <v>22.58</v>
      </c>
      <c r="B2260" s="17">
        <v>0.77777777777777779</v>
      </c>
    </row>
    <row r="2261" spans="1:2" x14ac:dyDescent="0.2">
      <c r="A2261" s="17">
        <v>22.59</v>
      </c>
      <c r="B2261" s="17">
        <v>0.77777777777777779</v>
      </c>
    </row>
    <row r="2262" spans="1:2" x14ac:dyDescent="0.2">
      <c r="A2262" s="17">
        <v>22.6</v>
      </c>
      <c r="B2262" s="17">
        <v>0.77777777777777779</v>
      </c>
    </row>
    <row r="2263" spans="1:2" x14ac:dyDescent="0.2">
      <c r="A2263" s="17">
        <v>22.61</v>
      </c>
      <c r="B2263" s="17">
        <v>0.77777777777777779</v>
      </c>
    </row>
    <row r="2264" spans="1:2" x14ac:dyDescent="0.2">
      <c r="A2264" s="17">
        <v>22.62</v>
      </c>
      <c r="B2264" s="17">
        <v>0.77777777777777779</v>
      </c>
    </row>
    <row r="2265" spans="1:2" x14ac:dyDescent="0.2">
      <c r="A2265" s="17">
        <v>22.63</v>
      </c>
      <c r="B2265" s="17">
        <v>0.77777777777777779</v>
      </c>
    </row>
    <row r="2266" spans="1:2" x14ac:dyDescent="0.2">
      <c r="A2266" s="17">
        <v>22.64</v>
      </c>
      <c r="B2266" s="17">
        <v>0.77777777777777779</v>
      </c>
    </row>
    <row r="2267" spans="1:2" x14ac:dyDescent="0.2">
      <c r="A2267" s="17">
        <v>22.65</v>
      </c>
      <c r="B2267" s="17">
        <v>0.77777777777777779</v>
      </c>
    </row>
    <row r="2268" spans="1:2" x14ac:dyDescent="0.2">
      <c r="A2268" s="17">
        <v>22.66</v>
      </c>
      <c r="B2268" s="17">
        <v>0.77777777777777779</v>
      </c>
    </row>
    <row r="2269" spans="1:2" x14ac:dyDescent="0.2">
      <c r="A2269" s="17">
        <v>22.67</v>
      </c>
      <c r="B2269" s="17">
        <v>0.77777777777777779</v>
      </c>
    </row>
    <row r="2270" spans="1:2" x14ac:dyDescent="0.2">
      <c r="A2270" s="17">
        <v>22.68</v>
      </c>
      <c r="B2270" s="17">
        <v>0.77777777777777779</v>
      </c>
    </row>
    <row r="2271" spans="1:2" x14ac:dyDescent="0.2">
      <c r="A2271" s="17">
        <v>22.69</v>
      </c>
      <c r="B2271" s="17">
        <v>0.77777777777777779</v>
      </c>
    </row>
    <row r="2272" spans="1:2" x14ac:dyDescent="0.2">
      <c r="A2272" s="17">
        <v>22.7</v>
      </c>
      <c r="B2272" s="17">
        <v>0.77777777777777779</v>
      </c>
    </row>
    <row r="2273" spans="1:2" x14ac:dyDescent="0.2">
      <c r="A2273" s="17">
        <v>22.71</v>
      </c>
      <c r="B2273" s="17">
        <v>0.77777777777777779</v>
      </c>
    </row>
    <row r="2274" spans="1:2" x14ac:dyDescent="0.2">
      <c r="A2274" s="17">
        <v>22.72</v>
      </c>
      <c r="B2274" s="17">
        <v>0.77777777777777779</v>
      </c>
    </row>
    <row r="2275" spans="1:2" x14ac:dyDescent="0.2">
      <c r="A2275" s="17">
        <v>22.73</v>
      </c>
      <c r="B2275" s="17">
        <v>0.77777777777777779</v>
      </c>
    </row>
    <row r="2276" spans="1:2" x14ac:dyDescent="0.2">
      <c r="A2276" s="17">
        <v>22.74</v>
      </c>
      <c r="B2276" s="17">
        <v>0.77777777777777779</v>
      </c>
    </row>
    <row r="2277" spans="1:2" x14ac:dyDescent="0.2">
      <c r="A2277" s="17">
        <v>22.75</v>
      </c>
      <c r="B2277" s="17">
        <v>0.77777777777777779</v>
      </c>
    </row>
    <row r="2278" spans="1:2" x14ac:dyDescent="0.2">
      <c r="A2278" s="17">
        <v>22.76</v>
      </c>
      <c r="B2278" s="17">
        <v>0.77777777777777779</v>
      </c>
    </row>
    <row r="2279" spans="1:2" x14ac:dyDescent="0.2">
      <c r="A2279" s="17">
        <v>22.77</v>
      </c>
      <c r="B2279" s="17">
        <v>0.77777777777777779</v>
      </c>
    </row>
    <row r="2280" spans="1:2" x14ac:dyDescent="0.2">
      <c r="A2280" s="17">
        <v>22.78</v>
      </c>
      <c r="B2280" s="17">
        <v>0.77777777777777779</v>
      </c>
    </row>
    <row r="2281" spans="1:2" x14ac:dyDescent="0.2">
      <c r="A2281" s="17">
        <v>22.79</v>
      </c>
      <c r="B2281" s="17">
        <v>0.77777777777777779</v>
      </c>
    </row>
    <row r="2282" spans="1:2" x14ac:dyDescent="0.2">
      <c r="A2282" s="17">
        <v>22.8</v>
      </c>
      <c r="B2282" s="17">
        <v>0.77777777777777779</v>
      </c>
    </row>
    <row r="2283" spans="1:2" x14ac:dyDescent="0.2">
      <c r="A2283" s="17">
        <v>22.81</v>
      </c>
      <c r="B2283" s="17">
        <v>0.77777777777777779</v>
      </c>
    </row>
    <row r="2284" spans="1:2" x14ac:dyDescent="0.2">
      <c r="A2284" s="17">
        <v>22.82</v>
      </c>
      <c r="B2284" s="17">
        <v>0.77777777777777779</v>
      </c>
    </row>
    <row r="2285" spans="1:2" x14ac:dyDescent="0.2">
      <c r="A2285" s="17">
        <v>22.83</v>
      </c>
      <c r="B2285" s="17">
        <v>0.77777777777777779</v>
      </c>
    </row>
    <row r="2286" spans="1:2" x14ac:dyDescent="0.2">
      <c r="A2286" s="17">
        <v>22.84</v>
      </c>
      <c r="B2286" s="17">
        <v>0.77777777777777779</v>
      </c>
    </row>
    <row r="2287" spans="1:2" x14ac:dyDescent="0.2">
      <c r="A2287" s="17">
        <v>22.85</v>
      </c>
      <c r="B2287" s="17">
        <v>0.77777777777777779</v>
      </c>
    </row>
    <row r="2288" spans="1:2" x14ac:dyDescent="0.2">
      <c r="A2288" s="17">
        <v>22.86</v>
      </c>
      <c r="B2288" s="17">
        <v>0.77777777777777779</v>
      </c>
    </row>
    <row r="2289" spans="1:2" x14ac:dyDescent="0.2">
      <c r="A2289" s="17">
        <v>22.87</v>
      </c>
      <c r="B2289" s="17">
        <v>0.77777777777777779</v>
      </c>
    </row>
    <row r="2290" spans="1:2" x14ac:dyDescent="0.2">
      <c r="A2290" s="17">
        <v>22.88</v>
      </c>
      <c r="B2290" s="17">
        <v>0.77777777777777779</v>
      </c>
    </row>
    <row r="2291" spans="1:2" x14ac:dyDescent="0.2">
      <c r="A2291" s="17">
        <v>22.89</v>
      </c>
      <c r="B2291" s="17">
        <v>0.77777777777777779</v>
      </c>
    </row>
    <row r="2292" spans="1:2" x14ac:dyDescent="0.2">
      <c r="A2292" s="17">
        <v>22.9</v>
      </c>
      <c r="B2292" s="17">
        <v>0.77777777777777779</v>
      </c>
    </row>
    <row r="2293" spans="1:2" x14ac:dyDescent="0.2">
      <c r="A2293" s="17">
        <v>22.91</v>
      </c>
      <c r="B2293" s="17">
        <v>0.77777777777777779</v>
      </c>
    </row>
    <row r="2294" spans="1:2" x14ac:dyDescent="0.2">
      <c r="A2294" s="17">
        <v>22.92</v>
      </c>
      <c r="B2294" s="17">
        <v>0.77777777777777779</v>
      </c>
    </row>
    <row r="2295" spans="1:2" x14ac:dyDescent="0.2">
      <c r="A2295" s="17">
        <v>22.93</v>
      </c>
      <c r="B2295" s="17">
        <v>0.77777777777777779</v>
      </c>
    </row>
    <row r="2296" spans="1:2" x14ac:dyDescent="0.2">
      <c r="A2296" s="17">
        <v>22.94</v>
      </c>
      <c r="B2296" s="17">
        <v>0.77777777777777779</v>
      </c>
    </row>
    <row r="2297" spans="1:2" x14ac:dyDescent="0.2">
      <c r="A2297" s="17">
        <v>22.95</v>
      </c>
      <c r="B2297" s="17">
        <v>0.77777777777777779</v>
      </c>
    </row>
    <row r="2298" spans="1:2" x14ac:dyDescent="0.2">
      <c r="A2298" s="17">
        <v>22.96</v>
      </c>
      <c r="B2298" s="17">
        <v>0.77777777777777779</v>
      </c>
    </row>
    <row r="2299" spans="1:2" x14ac:dyDescent="0.2">
      <c r="A2299" s="17">
        <v>22.97</v>
      </c>
      <c r="B2299" s="17">
        <v>0.77777777777777779</v>
      </c>
    </row>
    <row r="2300" spans="1:2" x14ac:dyDescent="0.2">
      <c r="A2300" s="17">
        <v>22.98</v>
      </c>
      <c r="B2300" s="17">
        <v>0.77777777777777779</v>
      </c>
    </row>
    <row r="2301" spans="1:2" x14ac:dyDescent="0.2">
      <c r="A2301" s="17">
        <v>22.99</v>
      </c>
      <c r="B2301" s="17">
        <v>0.77777777777777779</v>
      </c>
    </row>
    <row r="2302" spans="1:2" x14ac:dyDescent="0.2">
      <c r="A2302" s="17">
        <v>23</v>
      </c>
      <c r="B2302" s="17">
        <v>0.77777777777777779</v>
      </c>
    </row>
    <row r="2303" spans="1:2" x14ac:dyDescent="0.2">
      <c r="A2303" s="17">
        <v>23.01</v>
      </c>
      <c r="B2303" s="17">
        <v>0.77777777777777779</v>
      </c>
    </row>
    <row r="2304" spans="1:2" x14ac:dyDescent="0.2">
      <c r="A2304" s="17">
        <v>23.02</v>
      </c>
      <c r="B2304" s="17">
        <v>0.77777777777777779</v>
      </c>
    </row>
    <row r="2305" spans="1:2" x14ac:dyDescent="0.2">
      <c r="A2305" s="17">
        <v>23.03</v>
      </c>
      <c r="B2305" s="17">
        <v>0.77777777777777779</v>
      </c>
    </row>
    <row r="2306" spans="1:2" x14ac:dyDescent="0.2">
      <c r="A2306" s="17">
        <v>23.04</v>
      </c>
      <c r="B2306" s="17">
        <v>0.77777777777777779</v>
      </c>
    </row>
    <row r="2307" spans="1:2" x14ac:dyDescent="0.2">
      <c r="A2307" s="17">
        <v>23.05</v>
      </c>
      <c r="B2307" s="17">
        <v>0.77777777777777779</v>
      </c>
    </row>
    <row r="2308" spans="1:2" x14ac:dyDescent="0.2">
      <c r="A2308" s="17">
        <v>23.06</v>
      </c>
      <c r="B2308" s="17">
        <v>0.77777777777777779</v>
      </c>
    </row>
    <row r="2309" spans="1:2" x14ac:dyDescent="0.2">
      <c r="A2309" s="17">
        <v>23.07</v>
      </c>
      <c r="B2309" s="17">
        <v>0.77777777777777779</v>
      </c>
    </row>
    <row r="2310" spans="1:2" x14ac:dyDescent="0.2">
      <c r="A2310" s="17">
        <v>23.08</v>
      </c>
      <c r="B2310" s="17">
        <v>0.77777777777777779</v>
      </c>
    </row>
    <row r="2311" spans="1:2" x14ac:dyDescent="0.2">
      <c r="A2311" s="17">
        <v>23.09</v>
      </c>
      <c r="B2311" s="17">
        <v>0.77777777777777779</v>
      </c>
    </row>
    <row r="2312" spans="1:2" x14ac:dyDescent="0.2">
      <c r="A2312" s="17">
        <v>23.1</v>
      </c>
      <c r="B2312" s="17">
        <v>0.77777777777777779</v>
      </c>
    </row>
    <row r="2313" spans="1:2" x14ac:dyDescent="0.2">
      <c r="A2313" s="17">
        <v>23.11</v>
      </c>
      <c r="B2313" s="17">
        <v>0.77777777777777779</v>
      </c>
    </row>
    <row r="2314" spans="1:2" x14ac:dyDescent="0.2">
      <c r="A2314" s="17">
        <v>23.12</v>
      </c>
      <c r="B2314" s="17">
        <v>0.77777777777777779</v>
      </c>
    </row>
    <row r="2315" spans="1:2" x14ac:dyDescent="0.2">
      <c r="A2315" s="17">
        <v>23.13</v>
      </c>
      <c r="B2315" s="17">
        <v>0.77777777777777779</v>
      </c>
    </row>
    <row r="2316" spans="1:2" x14ac:dyDescent="0.2">
      <c r="A2316" s="17">
        <v>23.14</v>
      </c>
      <c r="B2316" s="17">
        <v>0.77777777777777779</v>
      </c>
    </row>
    <row r="2317" spans="1:2" x14ac:dyDescent="0.2">
      <c r="A2317" s="17">
        <v>23.15</v>
      </c>
      <c r="B2317" s="17">
        <v>0.77777777777777779</v>
      </c>
    </row>
    <row r="2318" spans="1:2" x14ac:dyDescent="0.2">
      <c r="A2318" s="17">
        <v>23.16</v>
      </c>
      <c r="B2318" s="17">
        <v>0.77777777777777779</v>
      </c>
    </row>
    <row r="2319" spans="1:2" x14ac:dyDescent="0.2">
      <c r="A2319" s="17">
        <v>23.17</v>
      </c>
      <c r="B2319" s="17">
        <v>0.77777777777777779</v>
      </c>
    </row>
    <row r="2320" spans="1:2" x14ac:dyDescent="0.2">
      <c r="A2320" s="17">
        <v>23.18</v>
      </c>
      <c r="B2320" s="17">
        <v>0.77777777777777779</v>
      </c>
    </row>
    <row r="2321" spans="1:2" x14ac:dyDescent="0.2">
      <c r="A2321" s="17">
        <v>23.19</v>
      </c>
      <c r="B2321" s="17">
        <v>0.77777777777777779</v>
      </c>
    </row>
    <row r="2322" spans="1:2" x14ac:dyDescent="0.2">
      <c r="A2322" s="17">
        <v>23.2</v>
      </c>
      <c r="B2322" s="17">
        <v>0.77777777777777779</v>
      </c>
    </row>
    <row r="2323" spans="1:2" x14ac:dyDescent="0.2">
      <c r="A2323" s="17">
        <v>23.21</v>
      </c>
      <c r="B2323" s="17">
        <v>0.77777777777777779</v>
      </c>
    </row>
    <row r="2324" spans="1:2" x14ac:dyDescent="0.2">
      <c r="A2324" s="17">
        <v>23.22</v>
      </c>
      <c r="B2324" s="17">
        <v>0.77777777777777779</v>
      </c>
    </row>
    <row r="2325" spans="1:2" x14ac:dyDescent="0.2">
      <c r="A2325" s="17">
        <v>23.23</v>
      </c>
      <c r="B2325" s="17">
        <v>0.77777777777777779</v>
      </c>
    </row>
    <row r="2326" spans="1:2" x14ac:dyDescent="0.2">
      <c r="A2326" s="17">
        <v>23.24</v>
      </c>
      <c r="B2326" s="17">
        <v>0.77777777777777779</v>
      </c>
    </row>
    <row r="2327" spans="1:2" x14ac:dyDescent="0.2">
      <c r="A2327" s="17">
        <v>23.25</v>
      </c>
      <c r="B2327" s="17">
        <v>0.77777777777777779</v>
      </c>
    </row>
    <row r="2328" spans="1:2" x14ac:dyDescent="0.2">
      <c r="A2328" s="17">
        <v>23.26</v>
      </c>
      <c r="B2328" s="17">
        <v>0.77777777777777779</v>
      </c>
    </row>
    <row r="2329" spans="1:2" x14ac:dyDescent="0.2">
      <c r="A2329" s="17">
        <v>23.27</v>
      </c>
      <c r="B2329" s="17">
        <v>0.77777777777777779</v>
      </c>
    </row>
    <row r="2330" spans="1:2" x14ac:dyDescent="0.2">
      <c r="A2330" s="17">
        <v>23.28</v>
      </c>
      <c r="B2330" s="17">
        <v>0.77777777777777779</v>
      </c>
    </row>
    <row r="2331" spans="1:2" x14ac:dyDescent="0.2">
      <c r="A2331" s="17">
        <v>23.29</v>
      </c>
      <c r="B2331" s="17">
        <v>0.77777777777777779</v>
      </c>
    </row>
    <row r="2332" spans="1:2" x14ac:dyDescent="0.2">
      <c r="A2332" s="17">
        <v>23.3</v>
      </c>
      <c r="B2332" s="17">
        <v>0.77777777777777779</v>
      </c>
    </row>
    <row r="2333" spans="1:2" x14ac:dyDescent="0.2">
      <c r="A2333" s="17">
        <v>23.31</v>
      </c>
      <c r="B2333" s="17">
        <v>0.77777777777777779</v>
      </c>
    </row>
    <row r="2334" spans="1:2" x14ac:dyDescent="0.2">
      <c r="A2334" s="17">
        <v>23.32</v>
      </c>
      <c r="B2334" s="17">
        <v>0.77777777777777779</v>
      </c>
    </row>
    <row r="2335" spans="1:2" x14ac:dyDescent="0.2">
      <c r="A2335" s="17">
        <v>23.33</v>
      </c>
      <c r="B2335" s="17">
        <v>0.77777777777777779</v>
      </c>
    </row>
    <row r="2336" spans="1:2" x14ac:dyDescent="0.2">
      <c r="A2336" s="17">
        <v>23.34</v>
      </c>
      <c r="B2336" s="17">
        <v>0.77777777777777779</v>
      </c>
    </row>
    <row r="2337" spans="1:2" x14ac:dyDescent="0.2">
      <c r="A2337" s="17">
        <v>23.35</v>
      </c>
      <c r="B2337" s="17">
        <v>0.77777777777777779</v>
      </c>
    </row>
    <row r="2338" spans="1:2" x14ac:dyDescent="0.2">
      <c r="A2338" s="17">
        <v>23.36</v>
      </c>
      <c r="B2338" s="17">
        <v>0.77777777777777779</v>
      </c>
    </row>
    <row r="2339" spans="1:2" x14ac:dyDescent="0.2">
      <c r="A2339" s="17">
        <v>23.37</v>
      </c>
      <c r="B2339" s="17">
        <v>0.77777777777777779</v>
      </c>
    </row>
    <row r="2340" spans="1:2" x14ac:dyDescent="0.2">
      <c r="A2340" s="17">
        <v>23.38</v>
      </c>
      <c r="B2340" s="17">
        <v>0.77777777777777779</v>
      </c>
    </row>
    <row r="2341" spans="1:2" x14ac:dyDescent="0.2">
      <c r="A2341" s="17">
        <v>23.39</v>
      </c>
      <c r="B2341" s="17">
        <v>0.77777777777777779</v>
      </c>
    </row>
    <row r="2342" spans="1:2" x14ac:dyDescent="0.2">
      <c r="A2342" s="17">
        <v>23.4</v>
      </c>
      <c r="B2342" s="17">
        <v>0.77777777777777779</v>
      </c>
    </row>
    <row r="2343" spans="1:2" x14ac:dyDescent="0.2">
      <c r="A2343" s="17">
        <v>23.41</v>
      </c>
      <c r="B2343" s="17">
        <v>0.77777777777777779</v>
      </c>
    </row>
    <row r="2344" spans="1:2" x14ac:dyDescent="0.2">
      <c r="A2344" s="17">
        <v>23.42</v>
      </c>
      <c r="B2344" s="17">
        <v>0.77777777777777779</v>
      </c>
    </row>
    <row r="2345" spans="1:2" x14ac:dyDescent="0.2">
      <c r="A2345" s="17">
        <v>23.43</v>
      </c>
      <c r="B2345" s="17">
        <v>0.77777777777777779</v>
      </c>
    </row>
    <row r="2346" spans="1:2" x14ac:dyDescent="0.2">
      <c r="A2346" s="17">
        <v>23.44</v>
      </c>
      <c r="B2346" s="17">
        <v>0.77777777777777779</v>
      </c>
    </row>
    <row r="2347" spans="1:2" x14ac:dyDescent="0.2">
      <c r="A2347" s="17">
        <v>23.45</v>
      </c>
      <c r="B2347" s="17">
        <v>0.77777777777777779</v>
      </c>
    </row>
    <row r="2348" spans="1:2" x14ac:dyDescent="0.2">
      <c r="A2348" s="17">
        <v>23.46</v>
      </c>
      <c r="B2348" s="17">
        <v>0.77777777777777779</v>
      </c>
    </row>
    <row r="2349" spans="1:2" x14ac:dyDescent="0.2">
      <c r="A2349" s="17">
        <v>23.47</v>
      </c>
      <c r="B2349" s="17">
        <v>0.77777777777777779</v>
      </c>
    </row>
    <row r="2350" spans="1:2" x14ac:dyDescent="0.2">
      <c r="A2350" s="17">
        <v>23.48</v>
      </c>
      <c r="B2350" s="17">
        <v>0.77777777777777779</v>
      </c>
    </row>
    <row r="2351" spans="1:2" x14ac:dyDescent="0.2">
      <c r="A2351" s="17">
        <v>23.49</v>
      </c>
      <c r="B2351" s="17">
        <v>0.77777777777777779</v>
      </c>
    </row>
    <row r="2352" spans="1:2" x14ac:dyDescent="0.2">
      <c r="A2352" s="17">
        <v>23.5</v>
      </c>
      <c r="B2352" s="17">
        <v>0.77777777777777779</v>
      </c>
    </row>
    <row r="2353" spans="1:2" x14ac:dyDescent="0.2">
      <c r="A2353" s="17">
        <v>23.51</v>
      </c>
      <c r="B2353" s="17">
        <v>0.77777777777777779</v>
      </c>
    </row>
    <row r="2354" spans="1:2" x14ac:dyDescent="0.2">
      <c r="A2354" s="17">
        <v>23.52</v>
      </c>
      <c r="B2354" s="17">
        <v>0.77777777777777779</v>
      </c>
    </row>
    <row r="2355" spans="1:2" x14ac:dyDescent="0.2">
      <c r="A2355" s="17">
        <v>23.53</v>
      </c>
      <c r="B2355" s="17">
        <v>0.77777777777777779</v>
      </c>
    </row>
    <row r="2356" spans="1:2" x14ac:dyDescent="0.2">
      <c r="A2356" s="17">
        <v>23.54</v>
      </c>
      <c r="B2356" s="17">
        <v>0.77777777777777779</v>
      </c>
    </row>
    <row r="2357" spans="1:2" x14ac:dyDescent="0.2">
      <c r="A2357" s="17">
        <v>23.55</v>
      </c>
      <c r="B2357" s="17">
        <v>0.77777777777777779</v>
      </c>
    </row>
    <row r="2358" spans="1:2" x14ac:dyDescent="0.2">
      <c r="A2358" s="17">
        <v>23.56</v>
      </c>
      <c r="B2358" s="17">
        <v>0.77777777777777779</v>
      </c>
    </row>
    <row r="2359" spans="1:2" x14ac:dyDescent="0.2">
      <c r="A2359" s="17">
        <v>23.57</v>
      </c>
      <c r="B2359" s="17">
        <v>0.77777777777777779</v>
      </c>
    </row>
    <row r="2360" spans="1:2" x14ac:dyDescent="0.2">
      <c r="A2360" s="17">
        <v>23.58</v>
      </c>
      <c r="B2360" s="17">
        <v>0.77777777777777779</v>
      </c>
    </row>
    <row r="2361" spans="1:2" x14ac:dyDescent="0.2">
      <c r="A2361" s="17">
        <v>23.59</v>
      </c>
      <c r="B2361" s="17">
        <v>0.77777777777777779</v>
      </c>
    </row>
    <row r="2362" spans="1:2" x14ac:dyDescent="0.2">
      <c r="A2362" s="17">
        <v>23.6</v>
      </c>
      <c r="B2362" s="17">
        <v>0.77777777777777779</v>
      </c>
    </row>
    <row r="2363" spans="1:2" x14ac:dyDescent="0.2">
      <c r="A2363" s="17">
        <v>23.61</v>
      </c>
      <c r="B2363" s="17">
        <v>0.77777777777777779</v>
      </c>
    </row>
    <row r="2364" spans="1:2" x14ac:dyDescent="0.2">
      <c r="A2364" s="17">
        <v>23.62</v>
      </c>
      <c r="B2364" s="17">
        <v>0.77777777777777779</v>
      </c>
    </row>
    <row r="2365" spans="1:2" x14ac:dyDescent="0.2">
      <c r="A2365" s="17">
        <v>23.63</v>
      </c>
      <c r="B2365" s="17">
        <v>0.77777777777777779</v>
      </c>
    </row>
    <row r="2366" spans="1:2" x14ac:dyDescent="0.2">
      <c r="A2366" s="17">
        <v>23.64</v>
      </c>
      <c r="B2366" s="17">
        <v>0.77777777777777779</v>
      </c>
    </row>
    <row r="2367" spans="1:2" x14ac:dyDescent="0.2">
      <c r="A2367" s="17">
        <v>23.65</v>
      </c>
      <c r="B2367" s="17">
        <v>0.77777777777777779</v>
      </c>
    </row>
    <row r="2368" spans="1:2" x14ac:dyDescent="0.2">
      <c r="A2368" s="17">
        <v>23.66</v>
      </c>
      <c r="B2368" s="17">
        <v>0.77777777777777779</v>
      </c>
    </row>
    <row r="2369" spans="1:2" x14ac:dyDescent="0.2">
      <c r="A2369" s="17">
        <v>23.67</v>
      </c>
      <c r="B2369" s="17">
        <v>0.77777777777777779</v>
      </c>
    </row>
    <row r="2370" spans="1:2" x14ac:dyDescent="0.2">
      <c r="A2370" s="17">
        <v>23.68</v>
      </c>
      <c r="B2370" s="17">
        <v>0.77777777777777779</v>
      </c>
    </row>
    <row r="2371" spans="1:2" x14ac:dyDescent="0.2">
      <c r="A2371" s="17">
        <v>23.69</v>
      </c>
      <c r="B2371" s="17">
        <v>0.77777777777777779</v>
      </c>
    </row>
    <row r="2372" spans="1:2" x14ac:dyDescent="0.2">
      <c r="A2372" s="17">
        <v>23.7</v>
      </c>
      <c r="B2372" s="17">
        <v>0.77777777777777779</v>
      </c>
    </row>
    <row r="2373" spans="1:2" x14ac:dyDescent="0.2">
      <c r="A2373" s="17">
        <v>23.71</v>
      </c>
      <c r="B2373" s="17">
        <v>0.77777777777777779</v>
      </c>
    </row>
    <row r="2374" spans="1:2" x14ac:dyDescent="0.2">
      <c r="A2374" s="17">
        <v>23.72</v>
      </c>
      <c r="B2374" s="17">
        <v>0.77777777777777779</v>
      </c>
    </row>
    <row r="2375" spans="1:2" x14ac:dyDescent="0.2">
      <c r="A2375" s="17">
        <v>23.73</v>
      </c>
      <c r="B2375" s="17">
        <v>0.77777777777777779</v>
      </c>
    </row>
    <row r="2376" spans="1:2" x14ac:dyDescent="0.2">
      <c r="A2376" s="17">
        <v>23.74</v>
      </c>
      <c r="B2376" s="17">
        <v>0.77777777777777779</v>
      </c>
    </row>
    <row r="2377" spans="1:2" x14ac:dyDescent="0.2">
      <c r="A2377" s="17">
        <v>23.75</v>
      </c>
      <c r="B2377" s="17">
        <v>0.77777777777777779</v>
      </c>
    </row>
    <row r="2378" spans="1:2" x14ac:dyDescent="0.2">
      <c r="A2378" s="17">
        <v>23.76</v>
      </c>
      <c r="B2378" s="17">
        <v>0.77777777777777779</v>
      </c>
    </row>
    <row r="2379" spans="1:2" x14ac:dyDescent="0.2">
      <c r="A2379" s="17">
        <v>23.77</v>
      </c>
      <c r="B2379" s="17">
        <v>0.77777777777777779</v>
      </c>
    </row>
    <row r="2380" spans="1:2" x14ac:dyDescent="0.2">
      <c r="A2380" s="17">
        <v>23.78</v>
      </c>
      <c r="B2380" s="17">
        <v>0.77777777777777779</v>
      </c>
    </row>
    <row r="2381" spans="1:2" x14ac:dyDescent="0.2">
      <c r="A2381" s="17">
        <v>23.79</v>
      </c>
      <c r="B2381" s="17">
        <v>0.77777777777777779</v>
      </c>
    </row>
    <row r="2382" spans="1:2" x14ac:dyDescent="0.2">
      <c r="A2382" s="17">
        <v>23.8</v>
      </c>
      <c r="B2382" s="17">
        <v>0.77777777777777779</v>
      </c>
    </row>
    <row r="2383" spans="1:2" x14ac:dyDescent="0.2">
      <c r="A2383" s="17">
        <v>23.81</v>
      </c>
      <c r="B2383" s="17">
        <v>0.77777777777777779</v>
      </c>
    </row>
    <row r="2384" spans="1:2" x14ac:dyDescent="0.2">
      <c r="A2384" s="17">
        <v>23.82</v>
      </c>
      <c r="B2384" s="17">
        <v>0.77777777777777779</v>
      </c>
    </row>
    <row r="2385" spans="1:2" x14ac:dyDescent="0.2">
      <c r="A2385" s="17">
        <v>23.83</v>
      </c>
      <c r="B2385" s="17">
        <v>0.77777777777777779</v>
      </c>
    </row>
    <row r="2386" spans="1:2" x14ac:dyDescent="0.2">
      <c r="A2386" s="17">
        <v>23.84</v>
      </c>
      <c r="B2386" s="17">
        <v>0.77777777777777779</v>
      </c>
    </row>
    <row r="2387" spans="1:2" x14ac:dyDescent="0.2">
      <c r="A2387" s="17">
        <v>23.85</v>
      </c>
      <c r="B2387" s="17">
        <v>0.77777777777777779</v>
      </c>
    </row>
    <row r="2388" spans="1:2" x14ac:dyDescent="0.2">
      <c r="A2388" s="17">
        <v>23.86</v>
      </c>
      <c r="B2388" s="17">
        <v>0.77777777777777779</v>
      </c>
    </row>
    <row r="2389" spans="1:2" x14ac:dyDescent="0.2">
      <c r="A2389" s="17">
        <v>23.87</v>
      </c>
      <c r="B2389" s="17">
        <v>0.77777777777777779</v>
      </c>
    </row>
    <row r="2390" spans="1:2" x14ac:dyDescent="0.2">
      <c r="A2390" s="17">
        <v>23.88</v>
      </c>
      <c r="B2390" s="17">
        <v>0.77777777777777779</v>
      </c>
    </row>
    <row r="2391" spans="1:2" x14ac:dyDescent="0.2">
      <c r="A2391" s="17">
        <v>23.89</v>
      </c>
      <c r="B2391" s="17">
        <v>0.77777777777777779</v>
      </c>
    </row>
    <row r="2392" spans="1:2" x14ac:dyDescent="0.2">
      <c r="A2392" s="17">
        <v>23.9</v>
      </c>
      <c r="B2392" s="17">
        <v>0.77777777777777779</v>
      </c>
    </row>
    <row r="2393" spans="1:2" x14ac:dyDescent="0.2">
      <c r="A2393" s="17">
        <v>23.91</v>
      </c>
      <c r="B2393" s="17">
        <v>0.77777777777777779</v>
      </c>
    </row>
    <row r="2394" spans="1:2" x14ac:dyDescent="0.2">
      <c r="A2394" s="17">
        <v>23.92</v>
      </c>
      <c r="B2394" s="17">
        <v>0.77777777777777779</v>
      </c>
    </row>
    <row r="2395" spans="1:2" x14ac:dyDescent="0.2">
      <c r="A2395" s="17">
        <v>23.93</v>
      </c>
      <c r="B2395" s="17">
        <v>0.77777777777777779</v>
      </c>
    </row>
    <row r="2396" spans="1:2" x14ac:dyDescent="0.2">
      <c r="A2396" s="17">
        <v>23.94</v>
      </c>
      <c r="B2396" s="17">
        <v>0.77777777777777779</v>
      </c>
    </row>
    <row r="2397" spans="1:2" x14ac:dyDescent="0.2">
      <c r="A2397" s="17">
        <v>23.95</v>
      </c>
      <c r="B2397" s="17">
        <v>0.77777777777777779</v>
      </c>
    </row>
    <row r="2398" spans="1:2" x14ac:dyDescent="0.2">
      <c r="A2398" s="17">
        <v>23.96</v>
      </c>
      <c r="B2398" s="17">
        <v>0.77777777777777779</v>
      </c>
    </row>
    <row r="2399" spans="1:2" x14ac:dyDescent="0.2">
      <c r="A2399" s="17">
        <v>23.97</v>
      </c>
      <c r="B2399" s="17">
        <v>0.77777777777777779</v>
      </c>
    </row>
    <row r="2400" spans="1:2" x14ac:dyDescent="0.2">
      <c r="A2400" s="17">
        <v>23.98</v>
      </c>
      <c r="B2400" s="17">
        <v>0.77777777777777779</v>
      </c>
    </row>
    <row r="2401" spans="1:2" x14ac:dyDescent="0.2">
      <c r="A2401" s="17">
        <v>23.99</v>
      </c>
      <c r="B2401" s="17">
        <v>0.77777777777777779</v>
      </c>
    </row>
    <row r="2402" spans="1:2" x14ac:dyDescent="0.2">
      <c r="A2402" s="17">
        <v>24</v>
      </c>
      <c r="B2402" s="17">
        <v>0.77777777777777779</v>
      </c>
    </row>
    <row r="2403" spans="1:2" x14ac:dyDescent="0.2">
      <c r="A2403" s="17">
        <v>24.01</v>
      </c>
      <c r="B2403" s="17">
        <v>0.77777777777777779</v>
      </c>
    </row>
    <row r="2404" spans="1:2" x14ac:dyDescent="0.2">
      <c r="A2404" s="17">
        <v>24.02</v>
      </c>
      <c r="B2404" s="17">
        <v>0.77777777777777779</v>
      </c>
    </row>
    <row r="2405" spans="1:2" x14ac:dyDescent="0.2">
      <c r="A2405" s="17">
        <v>24.03</v>
      </c>
      <c r="B2405" s="17">
        <v>0.77777777777777779</v>
      </c>
    </row>
    <row r="2406" spans="1:2" x14ac:dyDescent="0.2">
      <c r="A2406" s="17">
        <v>24.04</v>
      </c>
      <c r="B2406" s="17">
        <v>0.77777777777777779</v>
      </c>
    </row>
    <row r="2407" spans="1:2" x14ac:dyDescent="0.2">
      <c r="A2407" s="17">
        <v>24.05</v>
      </c>
      <c r="B2407" s="17">
        <v>0.77777777777777779</v>
      </c>
    </row>
    <row r="2408" spans="1:2" x14ac:dyDescent="0.2">
      <c r="A2408" s="17">
        <v>24.06</v>
      </c>
      <c r="B2408" s="17">
        <v>0.77777777777777779</v>
      </c>
    </row>
    <row r="2409" spans="1:2" x14ac:dyDescent="0.2">
      <c r="A2409" s="17">
        <v>24.07</v>
      </c>
      <c r="B2409" s="17">
        <v>0.77777777777777779</v>
      </c>
    </row>
    <row r="2410" spans="1:2" x14ac:dyDescent="0.2">
      <c r="A2410" s="17">
        <v>24.08</v>
      </c>
      <c r="B2410" s="17">
        <v>0.77777777777777779</v>
      </c>
    </row>
    <row r="2411" spans="1:2" x14ac:dyDescent="0.2">
      <c r="A2411" s="17">
        <v>24.09</v>
      </c>
      <c r="B2411" s="17">
        <v>0.77777777777777779</v>
      </c>
    </row>
    <row r="2412" spans="1:2" x14ac:dyDescent="0.2">
      <c r="A2412" s="17">
        <v>24.1</v>
      </c>
      <c r="B2412" s="17">
        <v>0.77777777777777779</v>
      </c>
    </row>
    <row r="2413" spans="1:2" x14ac:dyDescent="0.2">
      <c r="A2413" s="17">
        <v>24.11</v>
      </c>
      <c r="B2413" s="17">
        <v>0.77777777777777779</v>
      </c>
    </row>
    <row r="2414" spans="1:2" x14ac:dyDescent="0.2">
      <c r="A2414" s="17">
        <v>24.12</v>
      </c>
      <c r="B2414" s="17">
        <v>0.77777777777777779</v>
      </c>
    </row>
    <row r="2415" spans="1:2" x14ac:dyDescent="0.2">
      <c r="A2415" s="17">
        <v>24.13</v>
      </c>
      <c r="B2415" s="17">
        <v>0.77777777777777779</v>
      </c>
    </row>
    <row r="2416" spans="1:2" x14ac:dyDescent="0.2">
      <c r="A2416" s="17">
        <v>24.14</v>
      </c>
      <c r="B2416" s="17">
        <v>0.77777777777777779</v>
      </c>
    </row>
    <row r="2417" spans="1:2" x14ac:dyDescent="0.2">
      <c r="A2417" s="17">
        <v>24.15</v>
      </c>
      <c r="B2417" s="17">
        <v>0.77777777777777779</v>
      </c>
    </row>
    <row r="2418" spans="1:2" x14ac:dyDescent="0.2">
      <c r="A2418" s="17">
        <v>24.16</v>
      </c>
      <c r="B2418" s="17">
        <v>0.77777777777777779</v>
      </c>
    </row>
    <row r="2419" spans="1:2" x14ac:dyDescent="0.2">
      <c r="A2419" s="17">
        <v>24.17</v>
      </c>
      <c r="B2419" s="17">
        <v>0.77777777777777779</v>
      </c>
    </row>
    <row r="2420" spans="1:2" x14ac:dyDescent="0.2">
      <c r="A2420" s="17">
        <v>24.18</v>
      </c>
      <c r="B2420" s="17">
        <v>0.77777777777777779</v>
      </c>
    </row>
    <row r="2421" spans="1:2" x14ac:dyDescent="0.2">
      <c r="A2421" s="17">
        <v>24.19</v>
      </c>
      <c r="B2421" s="17">
        <v>0.77777777777777779</v>
      </c>
    </row>
    <row r="2422" spans="1:2" x14ac:dyDescent="0.2">
      <c r="A2422" s="17">
        <v>24.2</v>
      </c>
      <c r="B2422" s="17">
        <v>0.77777777777777779</v>
      </c>
    </row>
    <row r="2423" spans="1:2" x14ac:dyDescent="0.2">
      <c r="A2423" s="17">
        <v>24.21</v>
      </c>
      <c r="B2423" s="17">
        <v>0.77777777777777779</v>
      </c>
    </row>
    <row r="2424" spans="1:2" x14ac:dyDescent="0.2">
      <c r="A2424" s="17">
        <v>24.22</v>
      </c>
      <c r="B2424" s="17">
        <v>0.77777777777777779</v>
      </c>
    </row>
    <row r="2425" spans="1:2" x14ac:dyDescent="0.2">
      <c r="A2425" s="17">
        <v>24.23</v>
      </c>
      <c r="B2425" s="17">
        <v>0.77777777777777779</v>
      </c>
    </row>
    <row r="2426" spans="1:2" x14ac:dyDescent="0.2">
      <c r="A2426" s="17">
        <v>24.24</v>
      </c>
      <c r="B2426" s="17">
        <v>0.77777777777777779</v>
      </c>
    </row>
    <row r="2427" spans="1:2" x14ac:dyDescent="0.2">
      <c r="A2427" s="17">
        <v>24.25</v>
      </c>
      <c r="B2427" s="17">
        <v>0.77777777777777779</v>
      </c>
    </row>
    <row r="2428" spans="1:2" x14ac:dyDescent="0.2">
      <c r="A2428" s="17">
        <v>24.26</v>
      </c>
      <c r="B2428" s="17">
        <v>0.77777777777777779</v>
      </c>
    </row>
    <row r="2429" spans="1:2" x14ac:dyDescent="0.2">
      <c r="A2429" s="17">
        <v>24.27</v>
      </c>
      <c r="B2429" s="17">
        <v>0.77777777777777779</v>
      </c>
    </row>
    <row r="2430" spans="1:2" x14ac:dyDescent="0.2">
      <c r="A2430" s="17">
        <v>24.28</v>
      </c>
      <c r="B2430" s="17">
        <v>0.77777777777777779</v>
      </c>
    </row>
    <row r="2431" spans="1:2" x14ac:dyDescent="0.2">
      <c r="A2431" s="17">
        <v>24.29</v>
      </c>
      <c r="B2431" s="17">
        <v>0.77777777777777779</v>
      </c>
    </row>
    <row r="2432" spans="1:2" x14ac:dyDescent="0.2">
      <c r="A2432" s="17">
        <v>24.3</v>
      </c>
      <c r="B2432" s="17">
        <v>0.77777777777777779</v>
      </c>
    </row>
    <row r="2433" spans="1:2" x14ac:dyDescent="0.2">
      <c r="A2433" s="17">
        <v>24.31</v>
      </c>
      <c r="B2433" s="17">
        <v>0.77777777777777779</v>
      </c>
    </row>
    <row r="2434" spans="1:2" x14ac:dyDescent="0.2">
      <c r="A2434" s="17">
        <v>24.32</v>
      </c>
      <c r="B2434" s="17">
        <v>0.77777777777777779</v>
      </c>
    </row>
    <row r="2435" spans="1:2" x14ac:dyDescent="0.2">
      <c r="A2435" s="17">
        <v>24.33</v>
      </c>
      <c r="B2435" s="17">
        <v>0.77777777777777779</v>
      </c>
    </row>
    <row r="2436" spans="1:2" x14ac:dyDescent="0.2">
      <c r="A2436" s="17">
        <v>24.34</v>
      </c>
      <c r="B2436" s="17">
        <v>0.77777777777777779</v>
      </c>
    </row>
    <row r="2437" spans="1:2" x14ac:dyDescent="0.2">
      <c r="A2437" s="17">
        <v>24.35</v>
      </c>
      <c r="B2437" s="17">
        <v>0.77777777777777779</v>
      </c>
    </row>
    <row r="2438" spans="1:2" x14ac:dyDescent="0.2">
      <c r="A2438" s="17">
        <v>24.36</v>
      </c>
      <c r="B2438" s="17">
        <v>0.77777777777777779</v>
      </c>
    </row>
    <row r="2439" spans="1:2" x14ac:dyDescent="0.2">
      <c r="A2439" s="17">
        <v>24.37</v>
      </c>
      <c r="B2439" s="17">
        <v>0.77777777777777779</v>
      </c>
    </row>
    <row r="2440" spans="1:2" x14ac:dyDescent="0.2">
      <c r="A2440" s="17">
        <v>24.38</v>
      </c>
      <c r="B2440" s="17">
        <v>0.77777777777777779</v>
      </c>
    </row>
    <row r="2441" spans="1:2" x14ac:dyDescent="0.2">
      <c r="A2441" s="17">
        <v>24.39</v>
      </c>
      <c r="B2441" s="17">
        <v>0.77777777777777779</v>
      </c>
    </row>
    <row r="2442" spans="1:2" x14ac:dyDescent="0.2">
      <c r="A2442" s="17">
        <v>24.4</v>
      </c>
      <c r="B2442" s="17">
        <v>0.77777777777777779</v>
      </c>
    </row>
    <row r="2443" spans="1:2" x14ac:dyDescent="0.2">
      <c r="A2443" s="17">
        <v>24.41</v>
      </c>
      <c r="B2443" s="17">
        <v>0.77777777777777779</v>
      </c>
    </row>
    <row r="2444" spans="1:2" x14ac:dyDescent="0.2">
      <c r="A2444" s="17">
        <v>24.42</v>
      </c>
      <c r="B2444" s="17">
        <v>0.77777777777777779</v>
      </c>
    </row>
    <row r="2445" spans="1:2" x14ac:dyDescent="0.2">
      <c r="A2445" s="17">
        <v>24.43</v>
      </c>
      <c r="B2445" s="17">
        <v>0.77777777777777779</v>
      </c>
    </row>
    <row r="2446" spans="1:2" x14ac:dyDescent="0.2">
      <c r="A2446" s="17">
        <v>24.44</v>
      </c>
      <c r="B2446" s="17">
        <v>0.77777777777777779</v>
      </c>
    </row>
    <row r="2447" spans="1:2" x14ac:dyDescent="0.2">
      <c r="A2447" s="17">
        <v>24.45</v>
      </c>
      <c r="B2447" s="17">
        <v>0.77777777777777779</v>
      </c>
    </row>
    <row r="2448" spans="1:2" x14ac:dyDescent="0.2">
      <c r="A2448" s="17">
        <v>24.46</v>
      </c>
      <c r="B2448" s="17">
        <v>0.77777777777777779</v>
      </c>
    </row>
    <row r="2449" spans="1:2" x14ac:dyDescent="0.2">
      <c r="A2449" s="17">
        <v>24.47</v>
      </c>
      <c r="B2449" s="17">
        <v>0.77777777777777779</v>
      </c>
    </row>
    <row r="2450" spans="1:2" x14ac:dyDescent="0.2">
      <c r="A2450" s="17">
        <v>24.48</v>
      </c>
      <c r="B2450" s="17">
        <v>0.77777777777777779</v>
      </c>
    </row>
    <row r="2451" spans="1:2" x14ac:dyDescent="0.2">
      <c r="A2451" s="17">
        <v>24.49</v>
      </c>
      <c r="B2451" s="17">
        <v>0.77777777777777779</v>
      </c>
    </row>
    <row r="2452" spans="1:2" x14ac:dyDescent="0.2">
      <c r="A2452" s="17">
        <v>24.5</v>
      </c>
      <c r="B2452" s="17">
        <v>0.77777777777777779</v>
      </c>
    </row>
    <row r="2453" spans="1:2" x14ac:dyDescent="0.2">
      <c r="A2453" s="17">
        <v>24.51</v>
      </c>
      <c r="B2453" s="17">
        <v>0.77777777777777779</v>
      </c>
    </row>
    <row r="2454" spans="1:2" x14ac:dyDescent="0.2">
      <c r="A2454" s="17">
        <v>24.52</v>
      </c>
      <c r="B2454" s="17">
        <v>0.77777777777777779</v>
      </c>
    </row>
    <row r="2455" spans="1:2" x14ac:dyDescent="0.2">
      <c r="A2455" s="17">
        <v>24.53</v>
      </c>
      <c r="B2455" s="17">
        <v>0.77777777777777779</v>
      </c>
    </row>
    <row r="2456" spans="1:2" x14ac:dyDescent="0.2">
      <c r="A2456" s="17">
        <v>24.54</v>
      </c>
      <c r="B2456" s="17">
        <v>0.77777777777777779</v>
      </c>
    </row>
    <row r="2457" spans="1:2" x14ac:dyDescent="0.2">
      <c r="A2457" s="17">
        <v>24.55</v>
      </c>
      <c r="B2457" s="17">
        <v>0.77777777777777779</v>
      </c>
    </row>
    <row r="2458" spans="1:2" x14ac:dyDescent="0.2">
      <c r="A2458" s="17">
        <v>24.56</v>
      </c>
      <c r="B2458" s="17">
        <v>0.77777777777777779</v>
      </c>
    </row>
    <row r="2459" spans="1:2" x14ac:dyDescent="0.2">
      <c r="A2459" s="17">
        <v>24.57</v>
      </c>
      <c r="B2459" s="17">
        <v>0.77777777777777779</v>
      </c>
    </row>
    <row r="2460" spans="1:2" x14ac:dyDescent="0.2">
      <c r="A2460" s="17">
        <v>24.58</v>
      </c>
      <c r="B2460" s="17">
        <v>0.77777777777777779</v>
      </c>
    </row>
    <row r="2461" spans="1:2" x14ac:dyDescent="0.2">
      <c r="A2461" s="17">
        <v>24.59</v>
      </c>
      <c r="B2461" s="17">
        <v>0.77777777777777779</v>
      </c>
    </row>
    <row r="2462" spans="1:2" x14ac:dyDescent="0.2">
      <c r="A2462" s="17">
        <v>24.6</v>
      </c>
      <c r="B2462" s="17">
        <v>0.77777777777777779</v>
      </c>
    </row>
    <row r="2463" spans="1:2" x14ac:dyDescent="0.2">
      <c r="A2463" s="17">
        <v>24.61</v>
      </c>
      <c r="B2463" s="17">
        <v>0.77777777777777779</v>
      </c>
    </row>
    <row r="2464" spans="1:2" x14ac:dyDescent="0.2">
      <c r="A2464" s="17">
        <v>24.62</v>
      </c>
      <c r="B2464" s="17">
        <v>0.77777777777777779</v>
      </c>
    </row>
    <row r="2465" spans="1:2" x14ac:dyDescent="0.2">
      <c r="A2465" s="17">
        <v>24.63</v>
      </c>
      <c r="B2465" s="17">
        <v>0.77777777777777779</v>
      </c>
    </row>
    <row r="2466" spans="1:2" x14ac:dyDescent="0.2">
      <c r="A2466" s="17">
        <v>24.64</v>
      </c>
      <c r="B2466" s="17">
        <v>0.77777777777777779</v>
      </c>
    </row>
    <row r="2467" spans="1:2" x14ac:dyDescent="0.2">
      <c r="A2467" s="17">
        <v>24.65</v>
      </c>
      <c r="B2467" s="17">
        <v>0.77777777777777779</v>
      </c>
    </row>
    <row r="2468" spans="1:2" x14ac:dyDescent="0.2">
      <c r="A2468" s="17">
        <v>24.66</v>
      </c>
      <c r="B2468" s="17">
        <v>0.77777777777777779</v>
      </c>
    </row>
    <row r="2469" spans="1:2" x14ac:dyDescent="0.2">
      <c r="A2469" s="17">
        <v>24.67</v>
      </c>
      <c r="B2469" s="17">
        <v>0.77777777777777779</v>
      </c>
    </row>
    <row r="2470" spans="1:2" x14ac:dyDescent="0.2">
      <c r="A2470" s="17">
        <v>24.68</v>
      </c>
      <c r="B2470" s="17">
        <v>0.77777777777777779</v>
      </c>
    </row>
    <row r="2471" spans="1:2" x14ac:dyDescent="0.2">
      <c r="A2471" s="17">
        <v>24.69</v>
      </c>
      <c r="B2471" s="17">
        <v>0.77777777777777779</v>
      </c>
    </row>
    <row r="2472" spans="1:2" x14ac:dyDescent="0.2">
      <c r="A2472" s="17">
        <v>24.7</v>
      </c>
      <c r="B2472" s="17">
        <v>0.77777777777777779</v>
      </c>
    </row>
    <row r="2473" spans="1:2" x14ac:dyDescent="0.2">
      <c r="A2473" s="17">
        <v>24.71</v>
      </c>
      <c r="B2473" s="17">
        <v>0.77777777777777779</v>
      </c>
    </row>
    <row r="2474" spans="1:2" x14ac:dyDescent="0.2">
      <c r="A2474" s="17">
        <v>24.72</v>
      </c>
      <c r="B2474" s="17">
        <v>0.77777777777777779</v>
      </c>
    </row>
    <row r="2475" spans="1:2" x14ac:dyDescent="0.2">
      <c r="A2475" s="17">
        <v>24.73</v>
      </c>
      <c r="B2475" s="17">
        <v>0.77777777777777779</v>
      </c>
    </row>
    <row r="2476" spans="1:2" x14ac:dyDescent="0.2">
      <c r="A2476" s="17">
        <v>24.74</v>
      </c>
      <c r="B2476" s="17">
        <v>0.77777777777777779</v>
      </c>
    </row>
    <row r="2477" spans="1:2" x14ac:dyDescent="0.2">
      <c r="A2477" s="17">
        <v>24.75</v>
      </c>
      <c r="B2477" s="17">
        <v>0.77777777777777779</v>
      </c>
    </row>
    <row r="2478" spans="1:2" x14ac:dyDescent="0.2">
      <c r="A2478" s="17">
        <v>24.76</v>
      </c>
      <c r="B2478" s="17">
        <v>0.77777777777777779</v>
      </c>
    </row>
    <row r="2479" spans="1:2" x14ac:dyDescent="0.2">
      <c r="A2479" s="17">
        <v>24.77</v>
      </c>
      <c r="B2479" s="17">
        <v>0.77777777777777779</v>
      </c>
    </row>
    <row r="2480" spans="1:2" x14ac:dyDescent="0.2">
      <c r="A2480" s="17">
        <v>24.78</v>
      </c>
      <c r="B2480" s="17">
        <v>0.77777777777777779</v>
      </c>
    </row>
    <row r="2481" spans="1:2" x14ac:dyDescent="0.2">
      <c r="A2481" s="17">
        <v>24.79</v>
      </c>
      <c r="B2481" s="17">
        <v>0.77777777777777779</v>
      </c>
    </row>
    <row r="2482" spans="1:2" x14ac:dyDescent="0.2">
      <c r="A2482" s="17">
        <v>24.8</v>
      </c>
      <c r="B2482" s="17">
        <v>0.77777777777777779</v>
      </c>
    </row>
    <row r="2483" spans="1:2" x14ac:dyDescent="0.2">
      <c r="A2483" s="17">
        <v>24.81</v>
      </c>
      <c r="B2483" s="17">
        <v>0.77777777777777779</v>
      </c>
    </row>
    <row r="2484" spans="1:2" x14ac:dyDescent="0.2">
      <c r="A2484" s="17">
        <v>24.82</v>
      </c>
      <c r="B2484" s="17">
        <v>0.77777777777777779</v>
      </c>
    </row>
    <row r="2485" spans="1:2" x14ac:dyDescent="0.2">
      <c r="A2485" s="17">
        <v>24.83</v>
      </c>
      <c r="B2485" s="17">
        <v>0.77777777777777779</v>
      </c>
    </row>
    <row r="2486" spans="1:2" x14ac:dyDescent="0.2">
      <c r="A2486" s="17">
        <v>24.84</v>
      </c>
      <c r="B2486" s="17">
        <v>0.77777777777777779</v>
      </c>
    </row>
    <row r="2487" spans="1:2" x14ac:dyDescent="0.2">
      <c r="A2487" s="17">
        <v>24.85</v>
      </c>
      <c r="B2487" s="17">
        <v>0.77777777777777779</v>
      </c>
    </row>
    <row r="2488" spans="1:2" x14ac:dyDescent="0.2">
      <c r="A2488" s="17">
        <v>24.86</v>
      </c>
      <c r="B2488" s="17">
        <v>0.77777777777777779</v>
      </c>
    </row>
    <row r="2489" spans="1:2" x14ac:dyDescent="0.2">
      <c r="A2489" s="17">
        <v>24.87</v>
      </c>
      <c r="B2489" s="17">
        <v>0.77777777777777779</v>
      </c>
    </row>
    <row r="2490" spans="1:2" x14ac:dyDescent="0.2">
      <c r="A2490" s="17">
        <v>24.88</v>
      </c>
      <c r="B2490" s="17">
        <v>0.77777777777777779</v>
      </c>
    </row>
    <row r="2491" spans="1:2" x14ac:dyDescent="0.2">
      <c r="A2491" s="17">
        <v>24.89</v>
      </c>
      <c r="B2491" s="17">
        <v>0.77777777777777779</v>
      </c>
    </row>
    <row r="2492" spans="1:2" x14ac:dyDescent="0.2">
      <c r="A2492" s="17">
        <v>24.9</v>
      </c>
      <c r="B2492" s="17">
        <v>0.77777777777777779</v>
      </c>
    </row>
    <row r="2493" spans="1:2" x14ac:dyDescent="0.2">
      <c r="A2493" s="17">
        <v>24.91</v>
      </c>
      <c r="B2493" s="17">
        <v>0.77777777777777779</v>
      </c>
    </row>
    <row r="2494" spans="1:2" x14ac:dyDescent="0.2">
      <c r="A2494" s="17">
        <v>24.92</v>
      </c>
      <c r="B2494" s="17">
        <v>0.77777777777777779</v>
      </c>
    </row>
    <row r="2495" spans="1:2" x14ac:dyDescent="0.2">
      <c r="A2495" s="17">
        <v>24.93</v>
      </c>
      <c r="B2495" s="17">
        <v>0.77777777777777779</v>
      </c>
    </row>
    <row r="2496" spans="1:2" x14ac:dyDescent="0.2">
      <c r="A2496" s="17">
        <v>24.94</v>
      </c>
      <c r="B2496" s="17">
        <v>0.77777777777777779</v>
      </c>
    </row>
    <row r="2497" spans="1:2" x14ac:dyDescent="0.2">
      <c r="A2497" s="17">
        <v>24.95</v>
      </c>
      <c r="B2497" s="17">
        <v>0.77777777777777779</v>
      </c>
    </row>
    <row r="2498" spans="1:2" x14ac:dyDescent="0.2">
      <c r="A2498" s="17">
        <v>24.96</v>
      </c>
      <c r="B2498" s="17">
        <v>0.77777777777777779</v>
      </c>
    </row>
    <row r="2499" spans="1:2" x14ac:dyDescent="0.2">
      <c r="A2499" s="17">
        <v>24.97</v>
      </c>
      <c r="B2499" s="17">
        <v>0.77777777777777779</v>
      </c>
    </row>
    <row r="2500" spans="1:2" x14ac:dyDescent="0.2">
      <c r="A2500" s="17">
        <v>24.98</v>
      </c>
      <c r="B2500" s="17">
        <v>0.77777777777777779</v>
      </c>
    </row>
    <row r="2501" spans="1:2" x14ac:dyDescent="0.2">
      <c r="A2501" s="17">
        <v>24.99</v>
      </c>
      <c r="B2501" s="17">
        <v>0.77777777777777779</v>
      </c>
    </row>
    <row r="2502" spans="1:2" x14ac:dyDescent="0.2">
      <c r="A2502" s="17">
        <v>25</v>
      </c>
      <c r="B2502" s="17">
        <v>0.77777777777777779</v>
      </c>
    </row>
    <row r="2503" spans="1:2" x14ac:dyDescent="0.2">
      <c r="A2503" s="17">
        <v>25.01</v>
      </c>
      <c r="B2503" s="17">
        <v>0.77777777777777779</v>
      </c>
    </row>
    <row r="2504" spans="1:2" x14ac:dyDescent="0.2">
      <c r="A2504" s="17">
        <v>25.02</v>
      </c>
      <c r="B2504" s="17">
        <v>0</v>
      </c>
    </row>
    <row r="2505" spans="1:2" x14ac:dyDescent="0.2">
      <c r="A2505" s="17">
        <v>25.03</v>
      </c>
      <c r="B2505" s="17">
        <v>0</v>
      </c>
    </row>
    <row r="2506" spans="1:2" x14ac:dyDescent="0.2">
      <c r="A2506" s="17">
        <v>25.04</v>
      </c>
      <c r="B2506" s="17">
        <v>0</v>
      </c>
    </row>
    <row r="2507" spans="1:2" x14ac:dyDescent="0.2">
      <c r="A2507" s="17">
        <v>25.05</v>
      </c>
      <c r="B2507" s="17">
        <v>0</v>
      </c>
    </row>
    <row r="2508" spans="1:2" x14ac:dyDescent="0.2">
      <c r="A2508" s="17">
        <v>25.06</v>
      </c>
      <c r="B2508" s="17">
        <v>0</v>
      </c>
    </row>
    <row r="2509" spans="1:2" x14ac:dyDescent="0.2">
      <c r="A2509" s="17">
        <v>25.07</v>
      </c>
      <c r="B2509" s="17">
        <v>0</v>
      </c>
    </row>
    <row r="2510" spans="1:2" x14ac:dyDescent="0.2">
      <c r="A2510" s="17">
        <v>25.08</v>
      </c>
      <c r="B2510" s="17">
        <v>0</v>
      </c>
    </row>
    <row r="2511" spans="1:2" x14ac:dyDescent="0.2">
      <c r="A2511" s="17">
        <v>25.09</v>
      </c>
      <c r="B2511" s="17">
        <v>0</v>
      </c>
    </row>
    <row r="2512" spans="1:2" x14ac:dyDescent="0.2">
      <c r="A2512" s="17">
        <v>25.1</v>
      </c>
      <c r="B2512" s="17">
        <v>0</v>
      </c>
    </row>
    <row r="2513" spans="1:2" x14ac:dyDescent="0.2">
      <c r="A2513" s="17">
        <v>25.11</v>
      </c>
      <c r="B2513" s="17">
        <v>0</v>
      </c>
    </row>
    <row r="2514" spans="1:2" x14ac:dyDescent="0.2">
      <c r="A2514" s="17">
        <v>25.12</v>
      </c>
      <c r="B2514" s="17">
        <v>0</v>
      </c>
    </row>
    <row r="2515" spans="1:2" x14ac:dyDescent="0.2">
      <c r="A2515" s="17">
        <v>25.13</v>
      </c>
      <c r="B2515" s="17">
        <v>0</v>
      </c>
    </row>
    <row r="2516" spans="1:2" x14ac:dyDescent="0.2">
      <c r="A2516" s="17">
        <v>25.14</v>
      </c>
      <c r="B2516" s="17">
        <v>0</v>
      </c>
    </row>
    <row r="2517" spans="1:2" x14ac:dyDescent="0.2">
      <c r="A2517" s="17">
        <v>25.15</v>
      </c>
      <c r="B2517" s="17">
        <v>0</v>
      </c>
    </row>
    <row r="2518" spans="1:2" x14ac:dyDescent="0.2">
      <c r="A2518" s="17">
        <v>25.16</v>
      </c>
      <c r="B2518" s="17">
        <v>0</v>
      </c>
    </row>
    <row r="2519" spans="1:2" x14ac:dyDescent="0.2">
      <c r="A2519" s="17">
        <v>25.17</v>
      </c>
      <c r="B2519" s="17">
        <v>0</v>
      </c>
    </row>
    <row r="2520" spans="1:2" x14ac:dyDescent="0.2">
      <c r="A2520" s="17">
        <v>25.18</v>
      </c>
      <c r="B2520" s="17">
        <v>0</v>
      </c>
    </row>
    <row r="2521" spans="1:2" x14ac:dyDescent="0.2">
      <c r="A2521" s="17">
        <v>25.19</v>
      </c>
      <c r="B2521" s="17">
        <v>0</v>
      </c>
    </row>
    <row r="2522" spans="1:2" x14ac:dyDescent="0.2">
      <c r="A2522" s="17">
        <v>25.2</v>
      </c>
      <c r="B2522" s="17">
        <v>0</v>
      </c>
    </row>
    <row r="2523" spans="1:2" x14ac:dyDescent="0.2">
      <c r="A2523" s="17">
        <v>25.21</v>
      </c>
      <c r="B2523" s="17">
        <v>0</v>
      </c>
    </row>
    <row r="2524" spans="1:2" x14ac:dyDescent="0.2">
      <c r="A2524" s="17">
        <v>25.22</v>
      </c>
      <c r="B2524" s="17">
        <v>0</v>
      </c>
    </row>
    <row r="2525" spans="1:2" x14ac:dyDescent="0.2">
      <c r="A2525" s="17">
        <v>25.23</v>
      </c>
      <c r="B2525" s="17">
        <v>0</v>
      </c>
    </row>
    <row r="2526" spans="1:2" x14ac:dyDescent="0.2">
      <c r="A2526" s="17">
        <v>25.24</v>
      </c>
      <c r="B2526" s="17">
        <v>0</v>
      </c>
    </row>
    <row r="2527" spans="1:2" x14ac:dyDescent="0.2">
      <c r="A2527" s="17">
        <v>25.25</v>
      </c>
      <c r="B2527" s="17">
        <v>0</v>
      </c>
    </row>
    <row r="2528" spans="1:2" x14ac:dyDescent="0.2">
      <c r="A2528" s="17">
        <v>25.26</v>
      </c>
      <c r="B2528" s="17">
        <v>0</v>
      </c>
    </row>
    <row r="2529" spans="1:2" x14ac:dyDescent="0.2">
      <c r="A2529" s="17">
        <v>25.27</v>
      </c>
      <c r="B2529" s="17">
        <v>0</v>
      </c>
    </row>
    <row r="2530" spans="1:2" x14ac:dyDescent="0.2">
      <c r="A2530" s="17">
        <v>25.28</v>
      </c>
      <c r="B2530" s="17">
        <v>0</v>
      </c>
    </row>
    <row r="2531" spans="1:2" x14ac:dyDescent="0.2">
      <c r="A2531" s="17">
        <v>25.29</v>
      </c>
      <c r="B2531" s="17">
        <v>0</v>
      </c>
    </row>
    <row r="2532" spans="1:2" x14ac:dyDescent="0.2">
      <c r="A2532" s="17">
        <v>25.3</v>
      </c>
      <c r="B2532" s="17">
        <v>0</v>
      </c>
    </row>
    <row r="2533" spans="1:2" x14ac:dyDescent="0.2">
      <c r="A2533" s="17">
        <v>25.31</v>
      </c>
      <c r="B2533" s="17">
        <v>0</v>
      </c>
    </row>
    <row r="2534" spans="1:2" x14ac:dyDescent="0.2">
      <c r="A2534" s="17">
        <v>25.32</v>
      </c>
      <c r="B2534" s="17">
        <v>0</v>
      </c>
    </row>
    <row r="2535" spans="1:2" x14ac:dyDescent="0.2">
      <c r="A2535" s="17">
        <v>25.33</v>
      </c>
      <c r="B2535" s="17">
        <v>0</v>
      </c>
    </row>
    <row r="2536" spans="1:2" x14ac:dyDescent="0.2">
      <c r="A2536" s="17">
        <v>25.34</v>
      </c>
      <c r="B2536" s="17">
        <v>0</v>
      </c>
    </row>
    <row r="2537" spans="1:2" x14ac:dyDescent="0.2">
      <c r="A2537" s="17">
        <v>25.35</v>
      </c>
      <c r="B2537" s="17">
        <v>0</v>
      </c>
    </row>
    <row r="2538" spans="1:2" x14ac:dyDescent="0.2">
      <c r="A2538" s="17">
        <v>25.36</v>
      </c>
      <c r="B2538" s="17">
        <v>0</v>
      </c>
    </row>
    <row r="2539" spans="1:2" x14ac:dyDescent="0.2">
      <c r="A2539" s="17">
        <v>25.37</v>
      </c>
      <c r="B2539" s="17">
        <v>0</v>
      </c>
    </row>
    <row r="2540" spans="1:2" x14ac:dyDescent="0.2">
      <c r="A2540" s="17">
        <v>25.38</v>
      </c>
      <c r="B2540" s="17">
        <v>0</v>
      </c>
    </row>
    <row r="2541" spans="1:2" x14ac:dyDescent="0.2">
      <c r="A2541" s="17">
        <v>25.39</v>
      </c>
      <c r="B2541" s="17">
        <v>0</v>
      </c>
    </row>
    <row r="2542" spans="1:2" x14ac:dyDescent="0.2">
      <c r="A2542" s="17">
        <v>25.4</v>
      </c>
      <c r="B2542" s="17">
        <v>0</v>
      </c>
    </row>
    <row r="2543" spans="1:2" x14ac:dyDescent="0.2">
      <c r="A2543" s="17">
        <v>25.41</v>
      </c>
      <c r="B2543" s="17">
        <v>0</v>
      </c>
    </row>
    <row r="2544" spans="1:2" x14ac:dyDescent="0.2">
      <c r="A2544" s="17">
        <v>25.42</v>
      </c>
      <c r="B2544" s="17">
        <v>0</v>
      </c>
    </row>
    <row r="2545" spans="1:2" x14ac:dyDescent="0.2">
      <c r="A2545" s="17">
        <v>25.43</v>
      </c>
      <c r="B2545" s="17">
        <v>0</v>
      </c>
    </row>
    <row r="2546" spans="1:2" x14ac:dyDescent="0.2">
      <c r="A2546" s="17">
        <v>25.44</v>
      </c>
      <c r="B2546" s="17">
        <v>0</v>
      </c>
    </row>
    <row r="2547" spans="1:2" x14ac:dyDescent="0.2">
      <c r="A2547" s="17">
        <v>25.45</v>
      </c>
      <c r="B2547" s="17">
        <v>0</v>
      </c>
    </row>
    <row r="2548" spans="1:2" x14ac:dyDescent="0.2">
      <c r="A2548" s="17">
        <v>25.46</v>
      </c>
      <c r="B2548" s="17">
        <v>0</v>
      </c>
    </row>
    <row r="2549" spans="1:2" x14ac:dyDescent="0.2">
      <c r="A2549" s="17">
        <v>25.47</v>
      </c>
      <c r="B2549" s="17">
        <v>0</v>
      </c>
    </row>
    <row r="2550" spans="1:2" x14ac:dyDescent="0.2">
      <c r="A2550" s="17">
        <v>25.48</v>
      </c>
      <c r="B2550" s="17">
        <v>0</v>
      </c>
    </row>
    <row r="2551" spans="1:2" x14ac:dyDescent="0.2">
      <c r="A2551" s="17">
        <v>25.49</v>
      </c>
      <c r="B2551" s="17">
        <v>0</v>
      </c>
    </row>
    <row r="2552" spans="1:2" x14ac:dyDescent="0.2">
      <c r="A2552" s="17">
        <v>25.5</v>
      </c>
      <c r="B2552" s="17">
        <v>0</v>
      </c>
    </row>
    <row r="2553" spans="1:2" x14ac:dyDescent="0.2">
      <c r="A2553" s="17">
        <v>25.51</v>
      </c>
      <c r="B2553" s="17">
        <v>0</v>
      </c>
    </row>
    <row r="2554" spans="1:2" x14ac:dyDescent="0.2">
      <c r="A2554" s="17">
        <v>25.52</v>
      </c>
      <c r="B2554" s="17">
        <v>0</v>
      </c>
    </row>
    <row r="2555" spans="1:2" x14ac:dyDescent="0.2">
      <c r="A2555" s="17">
        <v>25.53</v>
      </c>
      <c r="B2555" s="17">
        <v>0</v>
      </c>
    </row>
    <row r="2556" spans="1:2" x14ac:dyDescent="0.2">
      <c r="A2556" s="17">
        <v>25.54</v>
      </c>
      <c r="B2556" s="17">
        <v>0</v>
      </c>
    </row>
    <row r="2557" spans="1:2" x14ac:dyDescent="0.2">
      <c r="A2557" s="17">
        <v>25.55</v>
      </c>
      <c r="B2557" s="17">
        <v>0</v>
      </c>
    </row>
    <row r="2558" spans="1:2" x14ac:dyDescent="0.2">
      <c r="A2558" s="17">
        <v>25.56</v>
      </c>
      <c r="B2558" s="17">
        <v>0</v>
      </c>
    </row>
    <row r="2559" spans="1:2" x14ac:dyDescent="0.2">
      <c r="A2559" s="17">
        <v>25.57</v>
      </c>
      <c r="B2559" s="17">
        <v>0</v>
      </c>
    </row>
    <row r="2560" spans="1:2" x14ac:dyDescent="0.2">
      <c r="A2560" s="17">
        <v>25.58</v>
      </c>
      <c r="B2560" s="17">
        <v>0</v>
      </c>
    </row>
    <row r="2561" spans="1:2" x14ac:dyDescent="0.2">
      <c r="A2561" s="17">
        <v>25.59</v>
      </c>
      <c r="B2561" s="17">
        <v>0</v>
      </c>
    </row>
    <row r="2562" spans="1:2" x14ac:dyDescent="0.2">
      <c r="A2562" s="17">
        <v>25.6</v>
      </c>
      <c r="B2562" s="17">
        <v>0</v>
      </c>
    </row>
    <row r="2563" spans="1:2" x14ac:dyDescent="0.2">
      <c r="A2563" s="17">
        <v>25.61</v>
      </c>
      <c r="B2563" s="17">
        <v>0</v>
      </c>
    </row>
    <row r="2564" spans="1:2" x14ac:dyDescent="0.2">
      <c r="A2564" s="17">
        <v>25.62</v>
      </c>
      <c r="B2564" s="17">
        <v>0</v>
      </c>
    </row>
    <row r="2565" spans="1:2" x14ac:dyDescent="0.2">
      <c r="A2565" s="17">
        <v>25.63</v>
      </c>
      <c r="B2565" s="17">
        <v>0</v>
      </c>
    </row>
    <row r="2566" spans="1:2" x14ac:dyDescent="0.2">
      <c r="A2566" s="17">
        <v>25.64</v>
      </c>
      <c r="B2566" s="17">
        <v>0</v>
      </c>
    </row>
    <row r="2567" spans="1:2" x14ac:dyDescent="0.2">
      <c r="A2567" s="17">
        <v>25.65</v>
      </c>
      <c r="B2567" s="17">
        <v>0</v>
      </c>
    </row>
    <row r="2568" spans="1:2" x14ac:dyDescent="0.2">
      <c r="A2568" s="17">
        <v>25.66</v>
      </c>
      <c r="B2568" s="17">
        <v>0</v>
      </c>
    </row>
    <row r="2569" spans="1:2" x14ac:dyDescent="0.2">
      <c r="A2569" s="17">
        <v>25.67</v>
      </c>
      <c r="B2569" s="17">
        <v>0</v>
      </c>
    </row>
    <row r="2570" spans="1:2" x14ac:dyDescent="0.2">
      <c r="A2570" s="17">
        <v>25.68</v>
      </c>
      <c r="B2570" s="17">
        <v>0</v>
      </c>
    </row>
    <row r="2571" spans="1:2" x14ac:dyDescent="0.2">
      <c r="A2571" s="17">
        <v>25.69</v>
      </c>
      <c r="B2571" s="17">
        <v>0</v>
      </c>
    </row>
    <row r="2572" spans="1:2" x14ac:dyDescent="0.2">
      <c r="A2572" s="17">
        <v>25.7</v>
      </c>
      <c r="B2572" s="17">
        <v>0</v>
      </c>
    </row>
    <row r="2573" spans="1:2" x14ac:dyDescent="0.2">
      <c r="A2573" s="17">
        <v>25.71</v>
      </c>
      <c r="B2573" s="17">
        <v>0</v>
      </c>
    </row>
    <row r="2574" spans="1:2" x14ac:dyDescent="0.2">
      <c r="A2574" s="17">
        <v>25.72</v>
      </c>
      <c r="B2574" s="17">
        <v>0</v>
      </c>
    </row>
    <row r="2575" spans="1:2" x14ac:dyDescent="0.2">
      <c r="A2575" s="17">
        <v>25.73</v>
      </c>
      <c r="B2575" s="17">
        <v>0</v>
      </c>
    </row>
    <row r="2576" spans="1:2" x14ac:dyDescent="0.2">
      <c r="A2576" s="17">
        <v>25.74</v>
      </c>
      <c r="B2576" s="17">
        <v>0</v>
      </c>
    </row>
    <row r="2577" spans="1:2" x14ac:dyDescent="0.2">
      <c r="A2577" s="17">
        <v>25.75</v>
      </c>
      <c r="B2577" s="17">
        <v>0</v>
      </c>
    </row>
    <row r="2578" spans="1:2" x14ac:dyDescent="0.2">
      <c r="A2578" s="17">
        <v>25.76</v>
      </c>
      <c r="B2578" s="17">
        <v>0</v>
      </c>
    </row>
    <row r="2579" spans="1:2" x14ac:dyDescent="0.2">
      <c r="A2579" s="17">
        <v>25.77</v>
      </c>
      <c r="B2579" s="17">
        <v>0</v>
      </c>
    </row>
    <row r="2580" spans="1:2" x14ac:dyDescent="0.2">
      <c r="A2580" s="17">
        <v>25.78</v>
      </c>
      <c r="B2580" s="17">
        <v>0</v>
      </c>
    </row>
    <row r="2581" spans="1:2" x14ac:dyDescent="0.2">
      <c r="A2581" s="17">
        <v>25.79</v>
      </c>
      <c r="B2581" s="17">
        <v>0</v>
      </c>
    </row>
    <row r="2582" spans="1:2" x14ac:dyDescent="0.2">
      <c r="A2582" s="17">
        <v>25.8</v>
      </c>
      <c r="B2582" s="17">
        <v>0</v>
      </c>
    </row>
    <row r="2583" spans="1:2" x14ac:dyDescent="0.2">
      <c r="A2583" s="17">
        <v>25.81</v>
      </c>
      <c r="B2583" s="17">
        <v>0</v>
      </c>
    </row>
    <row r="2584" spans="1:2" x14ac:dyDescent="0.2">
      <c r="A2584" s="17">
        <v>25.82</v>
      </c>
      <c r="B2584" s="17">
        <v>0</v>
      </c>
    </row>
    <row r="2585" spans="1:2" x14ac:dyDescent="0.2">
      <c r="A2585" s="17">
        <v>25.83</v>
      </c>
      <c r="B2585" s="17">
        <v>0</v>
      </c>
    </row>
    <row r="2586" spans="1:2" x14ac:dyDescent="0.2">
      <c r="A2586" s="17">
        <v>25.84</v>
      </c>
      <c r="B2586" s="17">
        <v>0</v>
      </c>
    </row>
    <row r="2587" spans="1:2" x14ac:dyDescent="0.2">
      <c r="A2587" s="17">
        <v>25.85</v>
      </c>
      <c r="B2587" s="17">
        <v>0</v>
      </c>
    </row>
    <row r="2588" spans="1:2" x14ac:dyDescent="0.2">
      <c r="A2588" s="17">
        <v>25.86</v>
      </c>
      <c r="B2588" s="17">
        <v>0</v>
      </c>
    </row>
    <row r="2589" spans="1:2" x14ac:dyDescent="0.2">
      <c r="A2589" s="17">
        <v>25.87</v>
      </c>
      <c r="B2589" s="17">
        <v>0</v>
      </c>
    </row>
    <row r="2590" spans="1:2" x14ac:dyDescent="0.2">
      <c r="A2590" s="17">
        <v>25.88</v>
      </c>
      <c r="B2590" s="17">
        <v>0</v>
      </c>
    </row>
    <row r="2591" spans="1:2" x14ac:dyDescent="0.2">
      <c r="A2591" s="17">
        <v>25.89</v>
      </c>
      <c r="B2591" s="17">
        <v>0</v>
      </c>
    </row>
    <row r="2592" spans="1:2" x14ac:dyDescent="0.2">
      <c r="A2592" s="17">
        <v>25.9</v>
      </c>
      <c r="B2592" s="17">
        <v>0</v>
      </c>
    </row>
    <row r="2593" spans="1:2" x14ac:dyDescent="0.2">
      <c r="A2593" s="17">
        <v>25.91</v>
      </c>
      <c r="B2593" s="17">
        <v>0</v>
      </c>
    </row>
    <row r="2594" spans="1:2" x14ac:dyDescent="0.2">
      <c r="A2594" s="17">
        <v>25.92</v>
      </c>
      <c r="B2594" s="17">
        <v>0</v>
      </c>
    </row>
    <row r="2595" spans="1:2" x14ac:dyDescent="0.2">
      <c r="A2595" s="17">
        <v>25.93</v>
      </c>
      <c r="B2595" s="17">
        <v>0</v>
      </c>
    </row>
    <row r="2596" spans="1:2" x14ac:dyDescent="0.2">
      <c r="A2596" s="17">
        <v>25.94</v>
      </c>
      <c r="B2596" s="17">
        <v>0</v>
      </c>
    </row>
    <row r="2597" spans="1:2" x14ac:dyDescent="0.2">
      <c r="A2597" s="17">
        <v>25.95</v>
      </c>
      <c r="B2597" s="17">
        <v>0</v>
      </c>
    </row>
    <row r="2598" spans="1:2" x14ac:dyDescent="0.2">
      <c r="A2598" s="17">
        <v>25.96</v>
      </c>
      <c r="B2598" s="17">
        <v>0</v>
      </c>
    </row>
    <row r="2599" spans="1:2" x14ac:dyDescent="0.2">
      <c r="A2599" s="17">
        <v>25.97</v>
      </c>
      <c r="B2599" s="17">
        <v>0</v>
      </c>
    </row>
    <row r="2600" spans="1:2" x14ac:dyDescent="0.2">
      <c r="A2600" s="17">
        <v>25.98</v>
      </c>
      <c r="B2600" s="17">
        <v>0</v>
      </c>
    </row>
    <row r="2601" spans="1:2" x14ac:dyDescent="0.2">
      <c r="A2601" s="17">
        <v>25.99</v>
      </c>
      <c r="B2601" s="17">
        <v>0</v>
      </c>
    </row>
    <row r="2602" spans="1:2" x14ac:dyDescent="0.2">
      <c r="A2602" s="17">
        <v>26</v>
      </c>
      <c r="B2602" s="17">
        <v>0</v>
      </c>
    </row>
    <row r="2603" spans="1:2" x14ac:dyDescent="0.2">
      <c r="A2603" s="17">
        <v>26.01</v>
      </c>
      <c r="B2603" s="17">
        <v>0</v>
      </c>
    </row>
    <row r="2604" spans="1:2" x14ac:dyDescent="0.2">
      <c r="A2604" s="17">
        <v>26.02</v>
      </c>
      <c r="B2604" s="17">
        <v>0</v>
      </c>
    </row>
    <row r="2605" spans="1:2" x14ac:dyDescent="0.2">
      <c r="A2605" s="17">
        <v>26.03</v>
      </c>
      <c r="B2605" s="17">
        <v>0</v>
      </c>
    </row>
    <row r="2606" spans="1:2" x14ac:dyDescent="0.2">
      <c r="A2606" s="17">
        <v>26.04</v>
      </c>
      <c r="B2606" s="17">
        <v>0</v>
      </c>
    </row>
    <row r="2607" spans="1:2" x14ac:dyDescent="0.2">
      <c r="A2607" s="17">
        <v>26.05</v>
      </c>
      <c r="B2607" s="17">
        <v>0</v>
      </c>
    </row>
    <row r="2608" spans="1:2" x14ac:dyDescent="0.2">
      <c r="A2608" s="17">
        <v>26.06</v>
      </c>
      <c r="B2608" s="17">
        <v>0</v>
      </c>
    </row>
    <row r="2609" spans="1:2" x14ac:dyDescent="0.2">
      <c r="A2609" s="17">
        <v>26.07</v>
      </c>
      <c r="B2609" s="17">
        <v>0</v>
      </c>
    </row>
    <row r="2610" spans="1:2" x14ac:dyDescent="0.2">
      <c r="A2610" s="17">
        <v>26.08</v>
      </c>
      <c r="B2610" s="17">
        <v>0</v>
      </c>
    </row>
    <row r="2611" spans="1:2" x14ac:dyDescent="0.2">
      <c r="A2611" s="17">
        <v>26.09</v>
      </c>
      <c r="B2611" s="17">
        <v>0</v>
      </c>
    </row>
    <row r="2612" spans="1:2" x14ac:dyDescent="0.2">
      <c r="A2612" s="17">
        <v>26.1</v>
      </c>
      <c r="B2612" s="17">
        <v>0</v>
      </c>
    </row>
    <row r="2613" spans="1:2" x14ac:dyDescent="0.2">
      <c r="A2613" s="17">
        <v>26.11</v>
      </c>
      <c r="B2613" s="17">
        <v>0</v>
      </c>
    </row>
    <row r="2614" spans="1:2" x14ac:dyDescent="0.2">
      <c r="A2614" s="17">
        <v>26.12</v>
      </c>
      <c r="B2614" s="17">
        <v>0</v>
      </c>
    </row>
    <row r="2615" spans="1:2" x14ac:dyDescent="0.2">
      <c r="A2615" s="17">
        <v>26.13</v>
      </c>
      <c r="B2615" s="17">
        <v>0</v>
      </c>
    </row>
    <row r="2616" spans="1:2" x14ac:dyDescent="0.2">
      <c r="A2616" s="17">
        <v>26.14</v>
      </c>
      <c r="B2616" s="17">
        <v>0</v>
      </c>
    </row>
    <row r="2617" spans="1:2" x14ac:dyDescent="0.2">
      <c r="A2617" s="17">
        <v>26.15</v>
      </c>
      <c r="B2617" s="17">
        <v>0</v>
      </c>
    </row>
    <row r="2618" spans="1:2" x14ac:dyDescent="0.2">
      <c r="A2618" s="17">
        <v>26.16</v>
      </c>
      <c r="B2618" s="17">
        <v>0</v>
      </c>
    </row>
    <row r="2619" spans="1:2" x14ac:dyDescent="0.2">
      <c r="A2619" s="17">
        <v>26.17</v>
      </c>
      <c r="B2619" s="17">
        <v>0</v>
      </c>
    </row>
    <row r="2620" spans="1:2" x14ac:dyDescent="0.2">
      <c r="A2620" s="17">
        <v>26.18</v>
      </c>
      <c r="B2620" s="17">
        <v>0</v>
      </c>
    </row>
    <row r="2621" spans="1:2" x14ac:dyDescent="0.2">
      <c r="A2621" s="17">
        <v>26.19</v>
      </c>
      <c r="B2621" s="17">
        <v>0</v>
      </c>
    </row>
    <row r="2622" spans="1:2" x14ac:dyDescent="0.2">
      <c r="A2622" s="17">
        <v>26.2</v>
      </c>
      <c r="B2622" s="17">
        <v>0</v>
      </c>
    </row>
    <row r="2623" spans="1:2" x14ac:dyDescent="0.2">
      <c r="A2623" s="17">
        <v>26.21</v>
      </c>
      <c r="B2623" s="17">
        <v>0</v>
      </c>
    </row>
    <row r="2624" spans="1:2" x14ac:dyDescent="0.2">
      <c r="A2624" s="17">
        <v>26.22</v>
      </c>
      <c r="B2624" s="17">
        <v>0</v>
      </c>
    </row>
    <row r="2625" spans="1:2" x14ac:dyDescent="0.2">
      <c r="A2625" s="17">
        <v>26.23</v>
      </c>
      <c r="B2625" s="17">
        <v>0</v>
      </c>
    </row>
    <row r="2626" spans="1:2" x14ac:dyDescent="0.2">
      <c r="A2626" s="17">
        <v>26.24</v>
      </c>
      <c r="B2626" s="17">
        <v>0</v>
      </c>
    </row>
    <row r="2627" spans="1:2" x14ac:dyDescent="0.2">
      <c r="A2627" s="17">
        <v>26.25</v>
      </c>
      <c r="B2627" s="17">
        <v>0</v>
      </c>
    </row>
    <row r="2628" spans="1:2" x14ac:dyDescent="0.2">
      <c r="A2628" s="17">
        <v>26.26</v>
      </c>
      <c r="B2628" s="17">
        <v>0</v>
      </c>
    </row>
    <row r="2629" spans="1:2" x14ac:dyDescent="0.2">
      <c r="A2629" s="17">
        <v>26.27</v>
      </c>
      <c r="B2629" s="17">
        <v>0</v>
      </c>
    </row>
    <row r="2630" spans="1:2" x14ac:dyDescent="0.2">
      <c r="A2630" s="17">
        <v>26.28</v>
      </c>
      <c r="B2630" s="17">
        <v>0</v>
      </c>
    </row>
    <row r="2631" spans="1:2" x14ac:dyDescent="0.2">
      <c r="A2631" s="17">
        <v>26.29</v>
      </c>
      <c r="B2631" s="17">
        <v>0</v>
      </c>
    </row>
    <row r="2632" spans="1:2" x14ac:dyDescent="0.2">
      <c r="A2632" s="17">
        <v>26.3</v>
      </c>
      <c r="B2632" s="17">
        <v>0</v>
      </c>
    </row>
    <row r="2633" spans="1:2" x14ac:dyDescent="0.2">
      <c r="A2633" s="17">
        <v>26.31</v>
      </c>
      <c r="B2633" s="17">
        <v>0</v>
      </c>
    </row>
    <row r="2634" spans="1:2" x14ac:dyDescent="0.2">
      <c r="A2634" s="17">
        <v>26.32</v>
      </c>
      <c r="B2634" s="17">
        <v>0</v>
      </c>
    </row>
    <row r="2635" spans="1:2" x14ac:dyDescent="0.2">
      <c r="A2635" s="17">
        <v>26.33</v>
      </c>
      <c r="B2635" s="17">
        <v>0</v>
      </c>
    </row>
    <row r="2636" spans="1:2" x14ac:dyDescent="0.2">
      <c r="A2636" s="17">
        <v>26.34</v>
      </c>
      <c r="B2636" s="17">
        <v>0</v>
      </c>
    </row>
    <row r="2637" spans="1:2" x14ac:dyDescent="0.2">
      <c r="A2637" s="17">
        <v>26.35</v>
      </c>
      <c r="B2637" s="17">
        <v>0</v>
      </c>
    </row>
    <row r="2638" spans="1:2" x14ac:dyDescent="0.2">
      <c r="A2638" s="17">
        <v>26.36</v>
      </c>
      <c r="B2638" s="17">
        <v>0</v>
      </c>
    </row>
    <row r="2639" spans="1:2" x14ac:dyDescent="0.2">
      <c r="A2639" s="17">
        <v>26.37</v>
      </c>
      <c r="B2639" s="17">
        <v>0</v>
      </c>
    </row>
    <row r="2640" spans="1:2" x14ac:dyDescent="0.2">
      <c r="A2640" s="17">
        <v>26.38</v>
      </c>
      <c r="B2640" s="17">
        <v>0</v>
      </c>
    </row>
    <row r="2641" spans="1:2" x14ac:dyDescent="0.2">
      <c r="A2641" s="17">
        <v>26.39</v>
      </c>
      <c r="B2641" s="17">
        <v>0</v>
      </c>
    </row>
    <row r="2642" spans="1:2" x14ac:dyDescent="0.2">
      <c r="A2642" s="17">
        <v>26.4</v>
      </c>
      <c r="B2642" s="17">
        <v>0</v>
      </c>
    </row>
    <row r="2643" spans="1:2" x14ac:dyDescent="0.2">
      <c r="A2643" s="17">
        <v>26.41</v>
      </c>
      <c r="B2643" s="17">
        <v>0</v>
      </c>
    </row>
    <row r="2644" spans="1:2" x14ac:dyDescent="0.2">
      <c r="A2644" s="17">
        <v>26.42</v>
      </c>
      <c r="B2644" s="17">
        <v>0</v>
      </c>
    </row>
    <row r="2645" spans="1:2" x14ac:dyDescent="0.2">
      <c r="A2645" s="17">
        <v>26.43</v>
      </c>
      <c r="B2645" s="17">
        <v>0</v>
      </c>
    </row>
    <row r="2646" spans="1:2" x14ac:dyDescent="0.2">
      <c r="A2646" s="17">
        <v>26.44</v>
      </c>
      <c r="B2646" s="17">
        <v>0</v>
      </c>
    </row>
    <row r="2647" spans="1:2" x14ac:dyDescent="0.2">
      <c r="A2647" s="17">
        <v>26.45</v>
      </c>
      <c r="B2647" s="17">
        <v>0</v>
      </c>
    </row>
    <row r="2648" spans="1:2" x14ac:dyDescent="0.2">
      <c r="A2648" s="17">
        <v>26.46</v>
      </c>
      <c r="B2648" s="17">
        <v>0</v>
      </c>
    </row>
    <row r="2649" spans="1:2" x14ac:dyDescent="0.2">
      <c r="A2649" s="17">
        <v>26.47</v>
      </c>
      <c r="B2649" s="17">
        <v>0</v>
      </c>
    </row>
    <row r="2650" spans="1:2" x14ac:dyDescent="0.2">
      <c r="A2650" s="17">
        <v>26.48</v>
      </c>
      <c r="B2650" s="17">
        <v>0</v>
      </c>
    </row>
    <row r="2651" spans="1:2" x14ac:dyDescent="0.2">
      <c r="A2651" s="17">
        <v>26.49</v>
      </c>
      <c r="B2651" s="17">
        <v>0</v>
      </c>
    </row>
    <row r="2652" spans="1:2" x14ac:dyDescent="0.2">
      <c r="A2652" s="17">
        <v>26.5</v>
      </c>
      <c r="B2652" s="17">
        <v>0</v>
      </c>
    </row>
    <row r="2653" spans="1:2" x14ac:dyDescent="0.2">
      <c r="A2653" s="17">
        <v>26.51</v>
      </c>
      <c r="B2653" s="17">
        <v>0</v>
      </c>
    </row>
    <row r="2654" spans="1:2" x14ac:dyDescent="0.2">
      <c r="A2654" s="17">
        <v>26.52</v>
      </c>
      <c r="B2654" s="17">
        <v>0</v>
      </c>
    </row>
    <row r="2655" spans="1:2" x14ac:dyDescent="0.2">
      <c r="A2655" s="17">
        <v>26.53</v>
      </c>
      <c r="B2655" s="17">
        <v>0</v>
      </c>
    </row>
    <row r="2656" spans="1:2" x14ac:dyDescent="0.2">
      <c r="A2656" s="17">
        <v>26.54</v>
      </c>
      <c r="B2656" s="17">
        <v>0</v>
      </c>
    </row>
    <row r="2657" spans="1:2" x14ac:dyDescent="0.2">
      <c r="A2657" s="17">
        <v>26.55</v>
      </c>
      <c r="B2657" s="17">
        <v>0</v>
      </c>
    </row>
    <row r="2658" spans="1:2" x14ac:dyDescent="0.2">
      <c r="A2658" s="17">
        <v>26.56</v>
      </c>
      <c r="B2658" s="17">
        <v>0</v>
      </c>
    </row>
    <row r="2659" spans="1:2" x14ac:dyDescent="0.2">
      <c r="A2659" s="17">
        <v>26.57</v>
      </c>
      <c r="B2659" s="17">
        <v>0</v>
      </c>
    </row>
    <row r="2660" spans="1:2" x14ac:dyDescent="0.2">
      <c r="A2660" s="17">
        <v>26.58</v>
      </c>
      <c r="B2660" s="17">
        <v>0</v>
      </c>
    </row>
    <row r="2661" spans="1:2" x14ac:dyDescent="0.2">
      <c r="A2661" s="17">
        <v>26.59</v>
      </c>
      <c r="B2661" s="17">
        <v>0</v>
      </c>
    </row>
    <row r="2662" spans="1:2" x14ac:dyDescent="0.2">
      <c r="A2662" s="17">
        <v>26.6</v>
      </c>
      <c r="B2662" s="17">
        <v>0</v>
      </c>
    </row>
    <row r="2663" spans="1:2" x14ac:dyDescent="0.2">
      <c r="A2663" s="17">
        <v>26.61</v>
      </c>
      <c r="B2663" s="17">
        <v>0</v>
      </c>
    </row>
    <row r="2664" spans="1:2" x14ac:dyDescent="0.2">
      <c r="A2664" s="17">
        <v>26.62</v>
      </c>
      <c r="B2664" s="17">
        <v>0</v>
      </c>
    </row>
    <row r="2665" spans="1:2" x14ac:dyDescent="0.2">
      <c r="A2665" s="17">
        <v>26.63</v>
      </c>
      <c r="B2665" s="17">
        <v>0</v>
      </c>
    </row>
    <row r="2666" spans="1:2" x14ac:dyDescent="0.2">
      <c r="A2666" s="17">
        <v>26.64</v>
      </c>
      <c r="B2666" s="17">
        <v>0</v>
      </c>
    </row>
    <row r="2667" spans="1:2" x14ac:dyDescent="0.2">
      <c r="A2667" s="17">
        <v>26.65</v>
      </c>
      <c r="B2667" s="17">
        <v>0</v>
      </c>
    </row>
    <row r="2668" spans="1:2" x14ac:dyDescent="0.2">
      <c r="A2668" s="17">
        <v>26.66</v>
      </c>
      <c r="B2668" s="17">
        <v>0</v>
      </c>
    </row>
    <row r="2669" spans="1:2" x14ac:dyDescent="0.2">
      <c r="A2669" s="17">
        <v>26.67</v>
      </c>
      <c r="B2669" s="17">
        <v>0</v>
      </c>
    </row>
    <row r="2670" spans="1:2" x14ac:dyDescent="0.2">
      <c r="A2670" s="17">
        <v>26.68</v>
      </c>
      <c r="B2670" s="17">
        <v>0</v>
      </c>
    </row>
    <row r="2671" spans="1:2" x14ac:dyDescent="0.2">
      <c r="A2671" s="17">
        <v>26.69</v>
      </c>
      <c r="B2671" s="17">
        <v>0</v>
      </c>
    </row>
    <row r="2672" spans="1:2" x14ac:dyDescent="0.2">
      <c r="A2672" s="17">
        <v>26.7</v>
      </c>
      <c r="B2672" s="17">
        <v>0</v>
      </c>
    </row>
    <row r="2673" spans="1:2" x14ac:dyDescent="0.2">
      <c r="A2673" s="17">
        <v>26.71</v>
      </c>
      <c r="B2673" s="17">
        <v>0</v>
      </c>
    </row>
    <row r="2674" spans="1:2" x14ac:dyDescent="0.2">
      <c r="A2674" s="17">
        <v>26.72</v>
      </c>
      <c r="B2674" s="17">
        <v>0</v>
      </c>
    </row>
    <row r="2675" spans="1:2" x14ac:dyDescent="0.2">
      <c r="A2675" s="17">
        <v>26.73</v>
      </c>
      <c r="B2675" s="17">
        <v>0</v>
      </c>
    </row>
    <row r="2676" spans="1:2" x14ac:dyDescent="0.2">
      <c r="A2676" s="17">
        <v>26.74</v>
      </c>
      <c r="B2676" s="17">
        <v>0</v>
      </c>
    </row>
    <row r="2677" spans="1:2" x14ac:dyDescent="0.2">
      <c r="A2677" s="17">
        <v>26.75</v>
      </c>
      <c r="B2677" s="17">
        <v>0</v>
      </c>
    </row>
    <row r="2678" spans="1:2" x14ac:dyDescent="0.2">
      <c r="A2678" s="17">
        <v>26.76</v>
      </c>
      <c r="B2678" s="17">
        <v>0</v>
      </c>
    </row>
    <row r="2679" spans="1:2" x14ac:dyDescent="0.2">
      <c r="A2679" s="17">
        <v>26.77</v>
      </c>
      <c r="B2679" s="17">
        <v>0</v>
      </c>
    </row>
    <row r="2680" spans="1:2" x14ac:dyDescent="0.2">
      <c r="A2680" s="17">
        <v>26.78</v>
      </c>
      <c r="B2680" s="17">
        <v>0</v>
      </c>
    </row>
    <row r="2681" spans="1:2" x14ac:dyDescent="0.2">
      <c r="A2681" s="17">
        <v>26.79</v>
      </c>
      <c r="B2681" s="17">
        <v>0</v>
      </c>
    </row>
    <row r="2682" spans="1:2" x14ac:dyDescent="0.2">
      <c r="A2682" s="17">
        <v>26.8</v>
      </c>
      <c r="B2682" s="17">
        <v>0</v>
      </c>
    </row>
    <row r="2683" spans="1:2" x14ac:dyDescent="0.2">
      <c r="A2683" s="17">
        <v>26.81</v>
      </c>
      <c r="B2683" s="17">
        <v>0</v>
      </c>
    </row>
    <row r="2684" spans="1:2" x14ac:dyDescent="0.2">
      <c r="A2684" s="17">
        <v>26.82</v>
      </c>
      <c r="B2684" s="17">
        <v>0</v>
      </c>
    </row>
    <row r="2685" spans="1:2" x14ac:dyDescent="0.2">
      <c r="A2685" s="17">
        <v>26.83</v>
      </c>
      <c r="B2685" s="17">
        <v>0</v>
      </c>
    </row>
    <row r="2686" spans="1:2" x14ac:dyDescent="0.2">
      <c r="A2686" s="17">
        <v>26.84</v>
      </c>
      <c r="B2686" s="17">
        <v>0</v>
      </c>
    </row>
    <row r="2687" spans="1:2" x14ac:dyDescent="0.2">
      <c r="A2687" s="17">
        <v>26.85</v>
      </c>
      <c r="B2687" s="17">
        <v>0</v>
      </c>
    </row>
    <row r="2688" spans="1:2" x14ac:dyDescent="0.2">
      <c r="A2688" s="17">
        <v>26.86</v>
      </c>
      <c r="B2688" s="17">
        <v>0</v>
      </c>
    </row>
    <row r="2689" spans="1:2" x14ac:dyDescent="0.2">
      <c r="A2689" s="17">
        <v>26.87</v>
      </c>
      <c r="B2689" s="17">
        <v>0</v>
      </c>
    </row>
    <row r="2690" spans="1:2" x14ac:dyDescent="0.2">
      <c r="A2690" s="17">
        <v>26.88</v>
      </c>
      <c r="B2690" s="17">
        <v>0</v>
      </c>
    </row>
    <row r="2691" spans="1:2" x14ac:dyDescent="0.2">
      <c r="A2691" s="17">
        <v>26.89</v>
      </c>
      <c r="B2691" s="17">
        <v>0</v>
      </c>
    </row>
    <row r="2692" spans="1:2" x14ac:dyDescent="0.2">
      <c r="A2692" s="17">
        <v>26.9</v>
      </c>
      <c r="B2692" s="17">
        <v>0</v>
      </c>
    </row>
    <row r="2693" spans="1:2" x14ac:dyDescent="0.2">
      <c r="A2693" s="17">
        <v>26.91</v>
      </c>
      <c r="B2693" s="17">
        <v>0</v>
      </c>
    </row>
    <row r="2694" spans="1:2" x14ac:dyDescent="0.2">
      <c r="A2694" s="17">
        <v>26.92</v>
      </c>
      <c r="B2694" s="17">
        <v>0</v>
      </c>
    </row>
    <row r="2695" spans="1:2" x14ac:dyDescent="0.2">
      <c r="A2695" s="17">
        <v>26.93</v>
      </c>
      <c r="B2695" s="17">
        <v>0</v>
      </c>
    </row>
    <row r="2696" spans="1:2" x14ac:dyDescent="0.2">
      <c r="A2696" s="17">
        <v>26.94</v>
      </c>
      <c r="B2696" s="17">
        <v>0</v>
      </c>
    </row>
    <row r="2697" spans="1:2" x14ac:dyDescent="0.2">
      <c r="A2697" s="17">
        <v>26.95</v>
      </c>
      <c r="B2697" s="17">
        <v>0</v>
      </c>
    </row>
    <row r="2698" spans="1:2" x14ac:dyDescent="0.2">
      <c r="A2698" s="17">
        <v>26.96</v>
      </c>
      <c r="B2698" s="17">
        <v>0</v>
      </c>
    </row>
    <row r="2699" spans="1:2" x14ac:dyDescent="0.2">
      <c r="A2699" s="17">
        <v>26.97</v>
      </c>
      <c r="B2699" s="17">
        <v>0</v>
      </c>
    </row>
    <row r="2700" spans="1:2" x14ac:dyDescent="0.2">
      <c r="A2700" s="17">
        <v>26.98</v>
      </c>
      <c r="B2700" s="17">
        <v>0</v>
      </c>
    </row>
    <row r="2701" spans="1:2" x14ac:dyDescent="0.2">
      <c r="A2701" s="17">
        <v>26.99</v>
      </c>
      <c r="B2701" s="17">
        <v>0</v>
      </c>
    </row>
    <row r="2702" spans="1:2" x14ac:dyDescent="0.2">
      <c r="A2702" s="17">
        <v>27</v>
      </c>
      <c r="B2702" s="17">
        <v>0</v>
      </c>
    </row>
    <row r="2703" spans="1:2" x14ac:dyDescent="0.2">
      <c r="A2703" s="17">
        <v>27.01</v>
      </c>
      <c r="B2703" s="17">
        <v>0</v>
      </c>
    </row>
    <row r="2704" spans="1:2" x14ac:dyDescent="0.2">
      <c r="A2704" s="17">
        <v>27.02</v>
      </c>
      <c r="B2704" s="17">
        <v>0</v>
      </c>
    </row>
    <row r="2705" spans="1:2" x14ac:dyDescent="0.2">
      <c r="A2705" s="17">
        <v>27.03</v>
      </c>
      <c r="B2705" s="17">
        <v>0</v>
      </c>
    </row>
    <row r="2706" spans="1:2" x14ac:dyDescent="0.2">
      <c r="A2706" s="17">
        <v>27.04</v>
      </c>
      <c r="B2706" s="17">
        <v>0</v>
      </c>
    </row>
    <row r="2707" spans="1:2" x14ac:dyDescent="0.2">
      <c r="A2707" s="17">
        <v>27.05</v>
      </c>
      <c r="B2707" s="17">
        <v>0</v>
      </c>
    </row>
    <row r="2708" spans="1:2" x14ac:dyDescent="0.2">
      <c r="A2708" s="17">
        <v>27.06</v>
      </c>
      <c r="B2708" s="17">
        <v>0</v>
      </c>
    </row>
    <row r="2709" spans="1:2" x14ac:dyDescent="0.2">
      <c r="A2709" s="17">
        <v>27.07</v>
      </c>
      <c r="B2709" s="17">
        <v>0</v>
      </c>
    </row>
    <row r="2710" spans="1:2" x14ac:dyDescent="0.2">
      <c r="A2710" s="17">
        <v>27.08</v>
      </c>
      <c r="B2710" s="17">
        <v>0</v>
      </c>
    </row>
    <row r="2711" spans="1:2" x14ac:dyDescent="0.2">
      <c r="A2711" s="17">
        <v>27.09</v>
      </c>
      <c r="B2711" s="17">
        <v>0</v>
      </c>
    </row>
    <row r="2712" spans="1:2" x14ac:dyDescent="0.2">
      <c r="A2712" s="17">
        <v>27.1</v>
      </c>
      <c r="B2712" s="17">
        <v>0</v>
      </c>
    </row>
    <row r="2713" spans="1:2" x14ac:dyDescent="0.2">
      <c r="A2713" s="17">
        <v>27.11</v>
      </c>
      <c r="B2713" s="17">
        <v>0</v>
      </c>
    </row>
    <row r="2714" spans="1:2" x14ac:dyDescent="0.2">
      <c r="A2714" s="17">
        <v>27.12</v>
      </c>
      <c r="B2714" s="17">
        <v>0</v>
      </c>
    </row>
    <row r="2715" spans="1:2" x14ac:dyDescent="0.2">
      <c r="A2715" s="17">
        <v>27.13</v>
      </c>
      <c r="B2715" s="17">
        <v>0</v>
      </c>
    </row>
    <row r="2716" spans="1:2" x14ac:dyDescent="0.2">
      <c r="A2716" s="17">
        <v>27.14</v>
      </c>
      <c r="B2716" s="17">
        <v>0</v>
      </c>
    </row>
    <row r="2717" spans="1:2" x14ac:dyDescent="0.2">
      <c r="A2717" s="17">
        <v>27.15</v>
      </c>
      <c r="B2717" s="17">
        <v>0</v>
      </c>
    </row>
    <row r="2718" spans="1:2" x14ac:dyDescent="0.2">
      <c r="A2718" s="17">
        <v>27.16</v>
      </c>
      <c r="B2718" s="17">
        <v>0</v>
      </c>
    </row>
    <row r="2719" spans="1:2" x14ac:dyDescent="0.2">
      <c r="A2719" s="17">
        <v>27.17</v>
      </c>
      <c r="B2719" s="17">
        <v>0</v>
      </c>
    </row>
    <row r="2720" spans="1:2" x14ac:dyDescent="0.2">
      <c r="A2720" s="17">
        <v>27.18</v>
      </c>
      <c r="B2720" s="17">
        <v>0</v>
      </c>
    </row>
    <row r="2721" spans="1:2" x14ac:dyDescent="0.2">
      <c r="A2721" s="17">
        <v>27.19</v>
      </c>
      <c r="B2721" s="17">
        <v>0</v>
      </c>
    </row>
    <row r="2722" spans="1:2" x14ac:dyDescent="0.2">
      <c r="A2722" s="17">
        <v>27.2</v>
      </c>
      <c r="B2722" s="17">
        <v>0</v>
      </c>
    </row>
    <row r="2723" spans="1:2" x14ac:dyDescent="0.2">
      <c r="A2723" s="17">
        <v>27.21</v>
      </c>
      <c r="B2723" s="17">
        <v>0</v>
      </c>
    </row>
    <row r="2724" spans="1:2" x14ac:dyDescent="0.2">
      <c r="A2724" s="17">
        <v>27.22</v>
      </c>
      <c r="B2724" s="17">
        <v>0</v>
      </c>
    </row>
    <row r="2725" spans="1:2" x14ac:dyDescent="0.2">
      <c r="A2725" s="17">
        <v>27.23</v>
      </c>
      <c r="B2725" s="17">
        <v>0</v>
      </c>
    </row>
    <row r="2726" spans="1:2" x14ac:dyDescent="0.2">
      <c r="A2726" s="17">
        <v>27.24</v>
      </c>
      <c r="B2726" s="17">
        <v>0</v>
      </c>
    </row>
    <row r="2727" spans="1:2" x14ac:dyDescent="0.2">
      <c r="A2727" s="17">
        <v>27.25</v>
      </c>
      <c r="B2727" s="17">
        <v>0</v>
      </c>
    </row>
    <row r="2728" spans="1:2" x14ac:dyDescent="0.2">
      <c r="A2728" s="17">
        <v>27.26</v>
      </c>
      <c r="B2728" s="17">
        <v>0</v>
      </c>
    </row>
    <row r="2729" spans="1:2" x14ac:dyDescent="0.2">
      <c r="A2729" s="17">
        <v>27.27</v>
      </c>
      <c r="B2729" s="17">
        <v>0</v>
      </c>
    </row>
    <row r="2730" spans="1:2" x14ac:dyDescent="0.2">
      <c r="A2730" s="17">
        <v>27.28</v>
      </c>
      <c r="B2730" s="17">
        <v>0</v>
      </c>
    </row>
    <row r="2731" spans="1:2" x14ac:dyDescent="0.2">
      <c r="A2731" s="17">
        <v>27.29</v>
      </c>
      <c r="B2731" s="17">
        <v>0</v>
      </c>
    </row>
    <row r="2732" spans="1:2" x14ac:dyDescent="0.2">
      <c r="A2732" s="17">
        <v>27.3</v>
      </c>
      <c r="B2732" s="17">
        <v>0</v>
      </c>
    </row>
    <row r="2733" spans="1:2" x14ac:dyDescent="0.2">
      <c r="A2733" s="17">
        <v>27.31</v>
      </c>
      <c r="B2733" s="17">
        <v>0</v>
      </c>
    </row>
    <row r="2734" spans="1:2" x14ac:dyDescent="0.2">
      <c r="A2734" s="17">
        <v>27.32</v>
      </c>
      <c r="B2734" s="17">
        <v>0</v>
      </c>
    </row>
    <row r="2735" spans="1:2" x14ac:dyDescent="0.2">
      <c r="A2735" s="17">
        <v>27.33</v>
      </c>
      <c r="B2735" s="17">
        <v>0</v>
      </c>
    </row>
    <row r="2736" spans="1:2" x14ac:dyDescent="0.2">
      <c r="A2736" s="17">
        <v>27.34</v>
      </c>
      <c r="B2736" s="17">
        <v>0</v>
      </c>
    </row>
    <row r="2737" spans="1:2" x14ac:dyDescent="0.2">
      <c r="A2737" s="17">
        <v>27.35</v>
      </c>
      <c r="B2737" s="17">
        <v>0</v>
      </c>
    </row>
    <row r="2738" spans="1:2" x14ac:dyDescent="0.2">
      <c r="A2738" s="17">
        <v>27.36</v>
      </c>
      <c r="B2738" s="17">
        <v>0</v>
      </c>
    </row>
    <row r="2739" spans="1:2" x14ac:dyDescent="0.2">
      <c r="A2739" s="17">
        <v>27.37</v>
      </c>
      <c r="B2739" s="17">
        <v>0</v>
      </c>
    </row>
    <row r="2740" spans="1:2" x14ac:dyDescent="0.2">
      <c r="A2740" s="17">
        <v>27.38</v>
      </c>
      <c r="B2740" s="17">
        <v>0</v>
      </c>
    </row>
    <row r="2741" spans="1:2" x14ac:dyDescent="0.2">
      <c r="A2741" s="17">
        <v>27.39</v>
      </c>
      <c r="B2741" s="17">
        <v>0</v>
      </c>
    </row>
    <row r="2742" spans="1:2" x14ac:dyDescent="0.2">
      <c r="A2742" s="17">
        <v>27.4</v>
      </c>
      <c r="B2742" s="17">
        <v>0</v>
      </c>
    </row>
    <row r="2743" spans="1:2" x14ac:dyDescent="0.2">
      <c r="A2743" s="17">
        <v>27.41</v>
      </c>
      <c r="B2743" s="17">
        <v>0</v>
      </c>
    </row>
    <row r="2744" spans="1:2" x14ac:dyDescent="0.2">
      <c r="A2744" s="17">
        <v>27.42</v>
      </c>
      <c r="B2744" s="17">
        <v>0</v>
      </c>
    </row>
    <row r="2745" spans="1:2" x14ac:dyDescent="0.2">
      <c r="A2745" s="17">
        <v>27.43</v>
      </c>
      <c r="B2745" s="17">
        <v>0</v>
      </c>
    </row>
    <row r="2746" spans="1:2" x14ac:dyDescent="0.2">
      <c r="A2746" s="17">
        <v>27.44</v>
      </c>
      <c r="B2746" s="17">
        <v>0</v>
      </c>
    </row>
    <row r="2747" spans="1:2" x14ac:dyDescent="0.2">
      <c r="A2747" s="17">
        <v>27.45</v>
      </c>
      <c r="B2747" s="17">
        <v>0</v>
      </c>
    </row>
    <row r="2748" spans="1:2" x14ac:dyDescent="0.2">
      <c r="A2748" s="17">
        <v>27.46</v>
      </c>
      <c r="B2748" s="17">
        <v>0</v>
      </c>
    </row>
    <row r="2749" spans="1:2" x14ac:dyDescent="0.2">
      <c r="A2749" s="17">
        <v>27.47</v>
      </c>
      <c r="B2749" s="17">
        <v>0</v>
      </c>
    </row>
    <row r="2750" spans="1:2" x14ac:dyDescent="0.2">
      <c r="A2750" s="17">
        <v>27.48</v>
      </c>
      <c r="B2750" s="17">
        <v>0</v>
      </c>
    </row>
    <row r="2751" spans="1:2" x14ac:dyDescent="0.2">
      <c r="A2751" s="17">
        <v>27.49</v>
      </c>
      <c r="B2751" s="17">
        <v>0</v>
      </c>
    </row>
    <row r="2752" spans="1:2" x14ac:dyDescent="0.2">
      <c r="A2752" s="17">
        <v>27.5</v>
      </c>
      <c r="B2752" s="17">
        <v>0</v>
      </c>
    </row>
    <row r="2753" spans="1:2" x14ac:dyDescent="0.2">
      <c r="A2753" s="17">
        <v>27.51</v>
      </c>
      <c r="B2753" s="17">
        <v>0</v>
      </c>
    </row>
    <row r="2754" spans="1:2" x14ac:dyDescent="0.2">
      <c r="A2754" s="17">
        <v>27.52</v>
      </c>
      <c r="B2754" s="17">
        <v>0</v>
      </c>
    </row>
    <row r="2755" spans="1:2" x14ac:dyDescent="0.2">
      <c r="A2755" s="17">
        <v>27.53</v>
      </c>
      <c r="B2755" s="17">
        <v>0</v>
      </c>
    </row>
    <row r="2756" spans="1:2" x14ac:dyDescent="0.2">
      <c r="A2756" s="17">
        <v>27.54</v>
      </c>
      <c r="B2756" s="17">
        <v>0</v>
      </c>
    </row>
    <row r="2757" spans="1:2" x14ac:dyDescent="0.2">
      <c r="A2757" s="17">
        <v>27.55</v>
      </c>
      <c r="B2757" s="17">
        <v>0</v>
      </c>
    </row>
    <row r="2758" spans="1:2" x14ac:dyDescent="0.2">
      <c r="A2758" s="17">
        <v>27.56</v>
      </c>
      <c r="B2758" s="17">
        <v>0</v>
      </c>
    </row>
    <row r="2759" spans="1:2" x14ac:dyDescent="0.2">
      <c r="A2759" s="17">
        <v>27.57</v>
      </c>
      <c r="B2759" s="17">
        <v>0</v>
      </c>
    </row>
    <row r="2760" spans="1:2" x14ac:dyDescent="0.2">
      <c r="A2760" s="17">
        <v>27.58</v>
      </c>
      <c r="B2760" s="17">
        <v>0</v>
      </c>
    </row>
    <row r="2761" spans="1:2" x14ac:dyDescent="0.2">
      <c r="A2761" s="17">
        <v>27.59</v>
      </c>
      <c r="B2761" s="17">
        <v>0</v>
      </c>
    </row>
    <row r="2762" spans="1:2" x14ac:dyDescent="0.2">
      <c r="A2762" s="17">
        <v>27.6</v>
      </c>
      <c r="B2762" s="17">
        <v>0</v>
      </c>
    </row>
    <row r="2763" spans="1:2" x14ac:dyDescent="0.2">
      <c r="A2763" s="17">
        <v>27.61</v>
      </c>
      <c r="B2763" s="17">
        <v>0</v>
      </c>
    </row>
    <row r="2764" spans="1:2" x14ac:dyDescent="0.2">
      <c r="A2764" s="17">
        <v>27.62</v>
      </c>
      <c r="B2764" s="17">
        <v>0</v>
      </c>
    </row>
    <row r="2765" spans="1:2" x14ac:dyDescent="0.2">
      <c r="A2765" s="17">
        <v>27.63</v>
      </c>
      <c r="B2765" s="17">
        <v>0</v>
      </c>
    </row>
    <row r="2766" spans="1:2" x14ac:dyDescent="0.2">
      <c r="A2766" s="17">
        <v>27.64</v>
      </c>
      <c r="B2766" s="17">
        <v>0</v>
      </c>
    </row>
    <row r="2767" spans="1:2" x14ac:dyDescent="0.2">
      <c r="A2767" s="17">
        <v>27.65</v>
      </c>
      <c r="B2767" s="17">
        <v>0</v>
      </c>
    </row>
    <row r="2768" spans="1:2" x14ac:dyDescent="0.2">
      <c r="A2768" s="17">
        <v>27.66</v>
      </c>
      <c r="B2768" s="17">
        <v>0</v>
      </c>
    </row>
    <row r="2769" spans="1:2" x14ac:dyDescent="0.2">
      <c r="A2769" s="17">
        <v>27.67</v>
      </c>
      <c r="B2769" s="17">
        <v>0</v>
      </c>
    </row>
    <row r="2770" spans="1:2" x14ac:dyDescent="0.2">
      <c r="A2770" s="17">
        <v>27.68</v>
      </c>
      <c r="B2770" s="17">
        <v>0</v>
      </c>
    </row>
    <row r="2771" spans="1:2" x14ac:dyDescent="0.2">
      <c r="A2771" s="17">
        <v>27.69</v>
      </c>
      <c r="B2771" s="17">
        <v>0</v>
      </c>
    </row>
    <row r="2772" spans="1:2" x14ac:dyDescent="0.2">
      <c r="A2772" s="17">
        <v>27.7</v>
      </c>
      <c r="B2772" s="17">
        <v>0</v>
      </c>
    </row>
    <row r="2773" spans="1:2" x14ac:dyDescent="0.2">
      <c r="A2773" s="17">
        <v>27.71</v>
      </c>
      <c r="B2773" s="17">
        <v>0</v>
      </c>
    </row>
    <row r="2774" spans="1:2" x14ac:dyDescent="0.2">
      <c r="A2774" s="17">
        <v>27.72</v>
      </c>
      <c r="B2774" s="17">
        <v>0</v>
      </c>
    </row>
    <row r="2775" spans="1:2" x14ac:dyDescent="0.2">
      <c r="A2775" s="17">
        <v>27.73</v>
      </c>
      <c r="B2775" s="17">
        <v>0</v>
      </c>
    </row>
    <row r="2776" spans="1:2" x14ac:dyDescent="0.2">
      <c r="A2776" s="17">
        <v>27.74</v>
      </c>
      <c r="B2776" s="17">
        <v>0</v>
      </c>
    </row>
    <row r="2777" spans="1:2" x14ac:dyDescent="0.2">
      <c r="A2777" s="17">
        <v>27.75</v>
      </c>
      <c r="B2777" s="17">
        <v>0</v>
      </c>
    </row>
    <row r="2778" spans="1:2" x14ac:dyDescent="0.2">
      <c r="A2778" s="17">
        <v>27.76</v>
      </c>
      <c r="B2778" s="17">
        <v>0</v>
      </c>
    </row>
    <row r="2779" spans="1:2" x14ac:dyDescent="0.2">
      <c r="A2779" s="17">
        <v>27.77</v>
      </c>
      <c r="B2779" s="17">
        <v>0</v>
      </c>
    </row>
    <row r="2780" spans="1:2" x14ac:dyDescent="0.2">
      <c r="A2780" s="17">
        <v>27.78</v>
      </c>
      <c r="B2780" s="17">
        <v>0</v>
      </c>
    </row>
    <row r="2781" spans="1:2" x14ac:dyDescent="0.2">
      <c r="A2781" s="17">
        <v>27.79</v>
      </c>
      <c r="B2781" s="17">
        <v>0</v>
      </c>
    </row>
    <row r="2782" spans="1:2" x14ac:dyDescent="0.2">
      <c r="A2782" s="17">
        <v>27.8</v>
      </c>
      <c r="B2782" s="17">
        <v>0</v>
      </c>
    </row>
    <row r="2783" spans="1:2" x14ac:dyDescent="0.2">
      <c r="A2783" s="17">
        <v>27.81</v>
      </c>
      <c r="B2783" s="17">
        <v>0</v>
      </c>
    </row>
    <row r="2784" spans="1:2" x14ac:dyDescent="0.2">
      <c r="A2784" s="17">
        <v>27.82</v>
      </c>
      <c r="B2784" s="17">
        <v>0</v>
      </c>
    </row>
    <row r="2785" spans="1:2" x14ac:dyDescent="0.2">
      <c r="A2785" s="17">
        <v>27.83</v>
      </c>
      <c r="B2785" s="17">
        <v>0</v>
      </c>
    </row>
    <row r="2786" spans="1:2" x14ac:dyDescent="0.2">
      <c r="A2786" s="17">
        <v>27.84</v>
      </c>
      <c r="B2786" s="17">
        <v>0</v>
      </c>
    </row>
    <row r="2787" spans="1:2" x14ac:dyDescent="0.2">
      <c r="A2787" s="17">
        <v>27.85</v>
      </c>
      <c r="B2787" s="17">
        <v>0</v>
      </c>
    </row>
    <row r="2788" spans="1:2" x14ac:dyDescent="0.2">
      <c r="A2788" s="17">
        <v>27.86</v>
      </c>
      <c r="B2788" s="17">
        <v>0</v>
      </c>
    </row>
    <row r="2789" spans="1:2" x14ac:dyDescent="0.2">
      <c r="A2789" s="17">
        <v>27.87</v>
      </c>
      <c r="B2789" s="17">
        <v>0</v>
      </c>
    </row>
    <row r="2790" spans="1:2" x14ac:dyDescent="0.2">
      <c r="A2790" s="17">
        <v>27.88</v>
      </c>
      <c r="B2790" s="17">
        <v>0</v>
      </c>
    </row>
    <row r="2791" spans="1:2" x14ac:dyDescent="0.2">
      <c r="A2791" s="17">
        <v>27.89</v>
      </c>
      <c r="B2791" s="17">
        <v>0</v>
      </c>
    </row>
    <row r="2792" spans="1:2" x14ac:dyDescent="0.2">
      <c r="A2792" s="17">
        <v>27.9</v>
      </c>
      <c r="B2792" s="17">
        <v>0</v>
      </c>
    </row>
    <row r="2793" spans="1:2" x14ac:dyDescent="0.2">
      <c r="A2793" s="17">
        <v>27.91</v>
      </c>
      <c r="B2793" s="17">
        <v>0</v>
      </c>
    </row>
    <row r="2794" spans="1:2" x14ac:dyDescent="0.2">
      <c r="A2794" s="17">
        <v>27.92</v>
      </c>
      <c r="B2794" s="17">
        <v>0</v>
      </c>
    </row>
    <row r="2795" spans="1:2" x14ac:dyDescent="0.2">
      <c r="A2795" s="17">
        <v>27.93</v>
      </c>
      <c r="B2795" s="17">
        <v>0</v>
      </c>
    </row>
    <row r="2796" spans="1:2" x14ac:dyDescent="0.2">
      <c r="A2796" s="17">
        <v>27.94</v>
      </c>
      <c r="B2796" s="17">
        <v>0</v>
      </c>
    </row>
    <row r="2797" spans="1:2" x14ac:dyDescent="0.2">
      <c r="A2797" s="17">
        <v>27.95</v>
      </c>
      <c r="B2797" s="17">
        <v>0</v>
      </c>
    </row>
    <row r="2798" spans="1:2" x14ac:dyDescent="0.2">
      <c r="A2798" s="17">
        <v>27.96</v>
      </c>
      <c r="B2798" s="17">
        <v>0</v>
      </c>
    </row>
    <row r="2799" spans="1:2" x14ac:dyDescent="0.2">
      <c r="A2799" s="17">
        <v>27.97</v>
      </c>
      <c r="B2799" s="17">
        <v>0</v>
      </c>
    </row>
    <row r="2800" spans="1:2" x14ac:dyDescent="0.2">
      <c r="A2800" s="17">
        <v>27.98</v>
      </c>
      <c r="B2800" s="17">
        <v>0</v>
      </c>
    </row>
    <row r="2801" spans="1:2" x14ac:dyDescent="0.2">
      <c r="A2801" s="17">
        <v>27.99</v>
      </c>
      <c r="B2801" s="17">
        <v>0</v>
      </c>
    </row>
    <row r="2802" spans="1:2" x14ac:dyDescent="0.2">
      <c r="A2802" s="17">
        <v>28</v>
      </c>
      <c r="B2802" s="17">
        <v>0</v>
      </c>
    </row>
    <row r="2803" spans="1:2" x14ac:dyDescent="0.2">
      <c r="A2803" s="17">
        <v>28.01</v>
      </c>
      <c r="B2803" s="17">
        <v>0</v>
      </c>
    </row>
    <row r="2804" spans="1:2" x14ac:dyDescent="0.2">
      <c r="A2804" s="17">
        <v>28.02</v>
      </c>
      <c r="B2804" s="17">
        <v>0</v>
      </c>
    </row>
    <row r="2805" spans="1:2" x14ac:dyDescent="0.2">
      <c r="A2805" s="17">
        <v>28.03</v>
      </c>
      <c r="B2805" s="17">
        <v>0</v>
      </c>
    </row>
    <row r="2806" spans="1:2" x14ac:dyDescent="0.2">
      <c r="A2806" s="17">
        <v>28.04</v>
      </c>
      <c r="B2806" s="17">
        <v>0</v>
      </c>
    </row>
    <row r="2807" spans="1:2" x14ac:dyDescent="0.2">
      <c r="A2807" s="17">
        <v>28.05</v>
      </c>
      <c r="B2807" s="17">
        <v>0</v>
      </c>
    </row>
    <row r="2808" spans="1:2" x14ac:dyDescent="0.2">
      <c r="A2808" s="17">
        <v>28.06</v>
      </c>
      <c r="B2808" s="17">
        <v>0</v>
      </c>
    </row>
    <row r="2809" spans="1:2" x14ac:dyDescent="0.2">
      <c r="A2809" s="17">
        <v>28.07</v>
      </c>
      <c r="B2809" s="17">
        <v>0</v>
      </c>
    </row>
    <row r="2810" spans="1:2" x14ac:dyDescent="0.2">
      <c r="A2810" s="17">
        <v>28.08</v>
      </c>
      <c r="B2810" s="17">
        <v>0</v>
      </c>
    </row>
    <row r="2811" spans="1:2" x14ac:dyDescent="0.2">
      <c r="A2811" s="17">
        <v>28.09</v>
      </c>
      <c r="B2811" s="17">
        <v>0</v>
      </c>
    </row>
    <row r="2812" spans="1:2" x14ac:dyDescent="0.2">
      <c r="A2812" s="17">
        <v>28.1</v>
      </c>
      <c r="B2812" s="17">
        <v>0</v>
      </c>
    </row>
    <row r="2813" spans="1:2" x14ac:dyDescent="0.2">
      <c r="A2813" s="17">
        <v>28.11</v>
      </c>
      <c r="B2813" s="17">
        <v>0</v>
      </c>
    </row>
    <row r="2814" spans="1:2" x14ac:dyDescent="0.2">
      <c r="A2814" s="17">
        <v>28.12</v>
      </c>
      <c r="B2814" s="17">
        <v>0</v>
      </c>
    </row>
    <row r="2815" spans="1:2" x14ac:dyDescent="0.2">
      <c r="A2815" s="17">
        <v>28.13</v>
      </c>
      <c r="B2815" s="17">
        <v>0</v>
      </c>
    </row>
    <row r="2816" spans="1:2" x14ac:dyDescent="0.2">
      <c r="A2816" s="17">
        <v>28.14</v>
      </c>
      <c r="B2816" s="17">
        <v>0</v>
      </c>
    </row>
    <row r="2817" spans="1:2" x14ac:dyDescent="0.2">
      <c r="A2817" s="17">
        <v>28.15</v>
      </c>
      <c r="B2817" s="17">
        <v>0</v>
      </c>
    </row>
    <row r="2818" spans="1:2" x14ac:dyDescent="0.2">
      <c r="A2818" s="17">
        <v>28.16</v>
      </c>
      <c r="B2818" s="17">
        <v>0</v>
      </c>
    </row>
    <row r="2819" spans="1:2" x14ac:dyDescent="0.2">
      <c r="A2819" s="17">
        <v>28.17</v>
      </c>
      <c r="B2819" s="17">
        <v>0</v>
      </c>
    </row>
    <row r="2820" spans="1:2" x14ac:dyDescent="0.2">
      <c r="A2820" s="17">
        <v>28.18</v>
      </c>
      <c r="B2820" s="17">
        <v>0</v>
      </c>
    </row>
    <row r="2821" spans="1:2" x14ac:dyDescent="0.2">
      <c r="A2821" s="17">
        <v>28.19</v>
      </c>
      <c r="B2821" s="17">
        <v>0</v>
      </c>
    </row>
    <row r="2822" spans="1:2" x14ac:dyDescent="0.2">
      <c r="A2822" s="17">
        <v>28.2</v>
      </c>
      <c r="B2822" s="17">
        <v>0</v>
      </c>
    </row>
    <row r="2823" spans="1:2" x14ac:dyDescent="0.2">
      <c r="A2823" s="17">
        <v>28.21</v>
      </c>
      <c r="B2823" s="17">
        <v>0</v>
      </c>
    </row>
    <row r="2824" spans="1:2" x14ac:dyDescent="0.2">
      <c r="A2824" s="17">
        <v>28.22</v>
      </c>
      <c r="B2824" s="17">
        <v>0</v>
      </c>
    </row>
    <row r="2825" spans="1:2" x14ac:dyDescent="0.2">
      <c r="A2825" s="17">
        <v>28.23</v>
      </c>
      <c r="B2825" s="17">
        <v>0</v>
      </c>
    </row>
    <row r="2826" spans="1:2" x14ac:dyDescent="0.2">
      <c r="A2826" s="17">
        <v>28.24</v>
      </c>
      <c r="B2826" s="17">
        <v>0</v>
      </c>
    </row>
    <row r="2827" spans="1:2" x14ac:dyDescent="0.2">
      <c r="A2827" s="17">
        <v>28.25</v>
      </c>
      <c r="B2827" s="17">
        <v>0</v>
      </c>
    </row>
    <row r="2828" spans="1:2" x14ac:dyDescent="0.2">
      <c r="A2828" s="17">
        <v>28.26</v>
      </c>
      <c r="B2828" s="17">
        <v>0</v>
      </c>
    </row>
    <row r="2829" spans="1:2" x14ac:dyDescent="0.2">
      <c r="A2829" s="17">
        <v>28.27</v>
      </c>
      <c r="B2829" s="17">
        <v>0</v>
      </c>
    </row>
    <row r="2830" spans="1:2" x14ac:dyDescent="0.2">
      <c r="A2830" s="17">
        <v>28.28</v>
      </c>
      <c r="B2830" s="17">
        <v>0</v>
      </c>
    </row>
    <row r="2831" spans="1:2" x14ac:dyDescent="0.2">
      <c r="A2831" s="17">
        <v>28.29</v>
      </c>
      <c r="B2831" s="17">
        <v>0</v>
      </c>
    </row>
    <row r="2832" spans="1:2" x14ac:dyDescent="0.2">
      <c r="A2832" s="17">
        <v>28.3</v>
      </c>
      <c r="B2832" s="17">
        <v>0</v>
      </c>
    </row>
    <row r="2833" spans="1:2" x14ac:dyDescent="0.2">
      <c r="A2833" s="17">
        <v>28.31</v>
      </c>
      <c r="B2833" s="17">
        <v>0</v>
      </c>
    </row>
    <row r="2834" spans="1:2" x14ac:dyDescent="0.2">
      <c r="A2834" s="17">
        <v>28.32</v>
      </c>
      <c r="B2834" s="17">
        <v>0</v>
      </c>
    </row>
    <row r="2835" spans="1:2" x14ac:dyDescent="0.2">
      <c r="A2835" s="17">
        <v>28.33</v>
      </c>
      <c r="B2835" s="17">
        <v>0</v>
      </c>
    </row>
    <row r="2836" spans="1:2" x14ac:dyDescent="0.2">
      <c r="A2836" s="17">
        <v>28.34</v>
      </c>
      <c r="B2836" s="17">
        <v>0</v>
      </c>
    </row>
    <row r="2837" spans="1:2" x14ac:dyDescent="0.2">
      <c r="A2837" s="17">
        <v>28.35</v>
      </c>
      <c r="B2837" s="17">
        <v>0</v>
      </c>
    </row>
    <row r="2838" spans="1:2" x14ac:dyDescent="0.2">
      <c r="A2838" s="17">
        <v>28.36</v>
      </c>
      <c r="B2838" s="17">
        <v>0</v>
      </c>
    </row>
    <row r="2839" spans="1:2" x14ac:dyDescent="0.2">
      <c r="A2839" s="17">
        <v>28.37</v>
      </c>
      <c r="B2839" s="17">
        <v>0</v>
      </c>
    </row>
    <row r="2840" spans="1:2" x14ac:dyDescent="0.2">
      <c r="A2840" s="17">
        <v>28.38</v>
      </c>
      <c r="B2840" s="17">
        <v>0</v>
      </c>
    </row>
    <row r="2841" spans="1:2" x14ac:dyDescent="0.2">
      <c r="A2841" s="17">
        <v>28.39</v>
      </c>
      <c r="B2841" s="17">
        <v>0</v>
      </c>
    </row>
    <row r="2842" spans="1:2" x14ac:dyDescent="0.2">
      <c r="A2842" s="17">
        <v>28.4</v>
      </c>
      <c r="B2842" s="17">
        <v>0</v>
      </c>
    </row>
    <row r="2843" spans="1:2" x14ac:dyDescent="0.2">
      <c r="A2843" s="17">
        <v>28.41</v>
      </c>
      <c r="B2843" s="17">
        <v>0</v>
      </c>
    </row>
    <row r="2844" spans="1:2" x14ac:dyDescent="0.2">
      <c r="A2844" s="17">
        <v>28.42</v>
      </c>
      <c r="B2844" s="17">
        <v>0</v>
      </c>
    </row>
    <row r="2845" spans="1:2" x14ac:dyDescent="0.2">
      <c r="A2845" s="17">
        <v>28.43</v>
      </c>
      <c r="B2845" s="17">
        <v>0</v>
      </c>
    </row>
    <row r="2846" spans="1:2" x14ac:dyDescent="0.2">
      <c r="A2846" s="17">
        <v>28.44</v>
      </c>
      <c r="B2846" s="17">
        <v>0</v>
      </c>
    </row>
    <row r="2847" spans="1:2" x14ac:dyDescent="0.2">
      <c r="A2847" s="17">
        <v>28.45</v>
      </c>
      <c r="B2847" s="17">
        <v>0</v>
      </c>
    </row>
    <row r="2848" spans="1:2" x14ac:dyDescent="0.2">
      <c r="A2848" s="17">
        <v>28.46</v>
      </c>
      <c r="B2848" s="17">
        <v>0</v>
      </c>
    </row>
    <row r="2849" spans="1:2" x14ac:dyDescent="0.2">
      <c r="A2849" s="17">
        <v>28.47</v>
      </c>
      <c r="B2849" s="17">
        <v>0</v>
      </c>
    </row>
    <row r="2850" spans="1:2" x14ac:dyDescent="0.2">
      <c r="A2850" s="17">
        <v>28.48</v>
      </c>
      <c r="B2850" s="17">
        <v>0</v>
      </c>
    </row>
    <row r="2851" spans="1:2" x14ac:dyDescent="0.2">
      <c r="A2851" s="17">
        <v>28.49</v>
      </c>
      <c r="B2851" s="17">
        <v>0</v>
      </c>
    </row>
    <row r="2852" spans="1:2" x14ac:dyDescent="0.2">
      <c r="A2852" s="17">
        <v>28.5</v>
      </c>
      <c r="B2852" s="17">
        <v>0</v>
      </c>
    </row>
    <row r="2853" spans="1:2" x14ac:dyDescent="0.2">
      <c r="A2853" s="17">
        <v>28.51</v>
      </c>
      <c r="B2853" s="17">
        <v>0</v>
      </c>
    </row>
    <row r="2854" spans="1:2" x14ac:dyDescent="0.2">
      <c r="A2854" s="17">
        <v>28.52</v>
      </c>
      <c r="B2854" s="17">
        <v>0</v>
      </c>
    </row>
    <row r="2855" spans="1:2" x14ac:dyDescent="0.2">
      <c r="A2855" s="17">
        <v>28.53</v>
      </c>
      <c r="B2855" s="17">
        <v>0</v>
      </c>
    </row>
    <row r="2856" spans="1:2" x14ac:dyDescent="0.2">
      <c r="A2856" s="17">
        <v>28.54</v>
      </c>
      <c r="B2856" s="17">
        <v>0</v>
      </c>
    </row>
    <row r="2857" spans="1:2" x14ac:dyDescent="0.2">
      <c r="A2857" s="17">
        <v>28.55</v>
      </c>
      <c r="B2857" s="17">
        <v>0</v>
      </c>
    </row>
    <row r="2858" spans="1:2" x14ac:dyDescent="0.2">
      <c r="A2858" s="17">
        <v>28.56</v>
      </c>
      <c r="B2858" s="17">
        <v>0</v>
      </c>
    </row>
    <row r="2859" spans="1:2" x14ac:dyDescent="0.2">
      <c r="A2859" s="17">
        <v>28.57</v>
      </c>
      <c r="B2859" s="17">
        <v>0</v>
      </c>
    </row>
    <row r="2860" spans="1:2" x14ac:dyDescent="0.2">
      <c r="A2860" s="17">
        <v>28.58</v>
      </c>
      <c r="B2860" s="17">
        <v>0</v>
      </c>
    </row>
    <row r="2861" spans="1:2" x14ac:dyDescent="0.2">
      <c r="A2861" s="17">
        <v>28.59</v>
      </c>
      <c r="B2861" s="17">
        <v>0</v>
      </c>
    </row>
    <row r="2862" spans="1:2" x14ac:dyDescent="0.2">
      <c r="A2862" s="17">
        <v>28.6</v>
      </c>
      <c r="B2862" s="17">
        <v>0</v>
      </c>
    </row>
    <row r="2863" spans="1:2" x14ac:dyDescent="0.2">
      <c r="A2863" s="17">
        <v>28.61</v>
      </c>
      <c r="B2863" s="17">
        <v>0</v>
      </c>
    </row>
    <row r="2864" spans="1:2" x14ac:dyDescent="0.2">
      <c r="A2864" s="17">
        <v>28.62</v>
      </c>
      <c r="B2864" s="17">
        <v>0</v>
      </c>
    </row>
    <row r="2865" spans="1:2" x14ac:dyDescent="0.2">
      <c r="A2865" s="17">
        <v>28.63</v>
      </c>
      <c r="B2865" s="17">
        <v>0</v>
      </c>
    </row>
    <row r="2866" spans="1:2" x14ac:dyDescent="0.2">
      <c r="A2866" s="17">
        <v>28.64</v>
      </c>
      <c r="B2866" s="17">
        <v>0</v>
      </c>
    </row>
    <row r="2867" spans="1:2" x14ac:dyDescent="0.2">
      <c r="A2867" s="17">
        <v>28.65</v>
      </c>
      <c r="B2867" s="17">
        <v>0</v>
      </c>
    </row>
    <row r="2868" spans="1:2" x14ac:dyDescent="0.2">
      <c r="A2868" s="17">
        <v>28.66</v>
      </c>
      <c r="B2868" s="17">
        <v>0</v>
      </c>
    </row>
    <row r="2869" spans="1:2" x14ac:dyDescent="0.2">
      <c r="A2869" s="17">
        <v>28.67</v>
      </c>
      <c r="B2869" s="17">
        <v>0</v>
      </c>
    </row>
    <row r="2870" spans="1:2" x14ac:dyDescent="0.2">
      <c r="A2870" s="17">
        <v>28.68</v>
      </c>
      <c r="B2870" s="17">
        <v>0</v>
      </c>
    </row>
    <row r="2871" spans="1:2" x14ac:dyDescent="0.2">
      <c r="A2871" s="17">
        <v>28.69</v>
      </c>
      <c r="B2871" s="17">
        <v>0</v>
      </c>
    </row>
    <row r="2872" spans="1:2" x14ac:dyDescent="0.2">
      <c r="A2872" s="17">
        <v>28.7</v>
      </c>
      <c r="B2872" s="17">
        <v>0</v>
      </c>
    </row>
    <row r="2873" spans="1:2" x14ac:dyDescent="0.2">
      <c r="A2873" s="17">
        <v>28.71</v>
      </c>
      <c r="B2873" s="17">
        <v>0</v>
      </c>
    </row>
    <row r="2874" spans="1:2" x14ac:dyDescent="0.2">
      <c r="A2874" s="17">
        <v>28.72</v>
      </c>
      <c r="B2874" s="17">
        <v>0</v>
      </c>
    </row>
    <row r="2875" spans="1:2" x14ac:dyDescent="0.2">
      <c r="A2875" s="17">
        <v>28.73</v>
      </c>
      <c r="B2875" s="17">
        <v>0</v>
      </c>
    </row>
    <row r="2876" spans="1:2" x14ac:dyDescent="0.2">
      <c r="A2876" s="17">
        <v>28.74</v>
      </c>
      <c r="B2876" s="17">
        <v>0</v>
      </c>
    </row>
    <row r="2877" spans="1:2" x14ac:dyDescent="0.2">
      <c r="A2877" s="17">
        <v>28.75</v>
      </c>
      <c r="B2877" s="17">
        <v>0</v>
      </c>
    </row>
    <row r="2878" spans="1:2" x14ac:dyDescent="0.2">
      <c r="A2878" s="17">
        <v>28.76</v>
      </c>
      <c r="B2878" s="17">
        <v>0</v>
      </c>
    </row>
    <row r="2879" spans="1:2" x14ac:dyDescent="0.2">
      <c r="A2879" s="17">
        <v>28.77</v>
      </c>
      <c r="B2879" s="17">
        <v>0</v>
      </c>
    </row>
    <row r="2880" spans="1:2" x14ac:dyDescent="0.2">
      <c r="A2880" s="17">
        <v>28.78</v>
      </c>
      <c r="B2880" s="17">
        <v>0</v>
      </c>
    </row>
    <row r="2881" spans="1:2" x14ac:dyDescent="0.2">
      <c r="A2881" s="17">
        <v>28.79</v>
      </c>
      <c r="B2881" s="17">
        <v>0</v>
      </c>
    </row>
    <row r="2882" spans="1:2" x14ac:dyDescent="0.2">
      <c r="A2882" s="17">
        <v>28.8</v>
      </c>
      <c r="B2882" s="17">
        <v>0</v>
      </c>
    </row>
    <row r="2883" spans="1:2" x14ac:dyDescent="0.2">
      <c r="A2883" s="17">
        <v>28.81</v>
      </c>
      <c r="B2883" s="17">
        <v>0</v>
      </c>
    </row>
    <row r="2884" spans="1:2" x14ac:dyDescent="0.2">
      <c r="A2884" s="17">
        <v>28.82</v>
      </c>
      <c r="B2884" s="17">
        <v>0</v>
      </c>
    </row>
    <row r="2885" spans="1:2" x14ac:dyDescent="0.2">
      <c r="A2885" s="17">
        <v>28.83</v>
      </c>
      <c r="B2885" s="17">
        <v>0</v>
      </c>
    </row>
    <row r="2886" spans="1:2" x14ac:dyDescent="0.2">
      <c r="A2886" s="17">
        <v>28.84</v>
      </c>
      <c r="B2886" s="17">
        <v>0</v>
      </c>
    </row>
    <row r="2887" spans="1:2" x14ac:dyDescent="0.2">
      <c r="A2887" s="17">
        <v>28.85</v>
      </c>
      <c r="B2887" s="17">
        <v>0</v>
      </c>
    </row>
    <row r="2888" spans="1:2" x14ac:dyDescent="0.2">
      <c r="A2888" s="17">
        <v>28.86</v>
      </c>
      <c r="B2888" s="17">
        <v>0</v>
      </c>
    </row>
    <row r="2889" spans="1:2" x14ac:dyDescent="0.2">
      <c r="A2889" s="17">
        <v>28.87</v>
      </c>
      <c r="B2889" s="17">
        <v>0</v>
      </c>
    </row>
    <row r="2890" spans="1:2" x14ac:dyDescent="0.2">
      <c r="A2890" s="17">
        <v>28.88</v>
      </c>
      <c r="B2890" s="17">
        <v>0</v>
      </c>
    </row>
    <row r="2891" spans="1:2" x14ac:dyDescent="0.2">
      <c r="A2891" s="17">
        <v>28.89</v>
      </c>
      <c r="B2891" s="17">
        <v>0</v>
      </c>
    </row>
    <row r="2892" spans="1:2" x14ac:dyDescent="0.2">
      <c r="A2892" s="17">
        <v>28.9</v>
      </c>
      <c r="B2892" s="17">
        <v>0</v>
      </c>
    </row>
    <row r="2893" spans="1:2" x14ac:dyDescent="0.2">
      <c r="A2893" s="17">
        <v>28.91</v>
      </c>
      <c r="B2893" s="17">
        <v>0</v>
      </c>
    </row>
    <row r="2894" spans="1:2" x14ac:dyDescent="0.2">
      <c r="A2894" s="17">
        <v>28.92</v>
      </c>
      <c r="B2894" s="17">
        <v>0</v>
      </c>
    </row>
    <row r="2895" spans="1:2" x14ac:dyDescent="0.2">
      <c r="A2895" s="17">
        <v>28.93</v>
      </c>
      <c r="B2895" s="17">
        <v>0</v>
      </c>
    </row>
    <row r="2896" spans="1:2" x14ac:dyDescent="0.2">
      <c r="A2896" s="17">
        <v>28.94</v>
      </c>
      <c r="B2896" s="17">
        <v>0</v>
      </c>
    </row>
    <row r="2897" spans="1:2" x14ac:dyDescent="0.2">
      <c r="A2897" s="17">
        <v>28.95</v>
      </c>
      <c r="B2897" s="17">
        <v>0</v>
      </c>
    </row>
    <row r="2898" spans="1:2" x14ac:dyDescent="0.2">
      <c r="A2898" s="17">
        <v>28.96</v>
      </c>
      <c r="B2898" s="17">
        <v>0</v>
      </c>
    </row>
    <row r="2899" spans="1:2" x14ac:dyDescent="0.2">
      <c r="A2899" s="17">
        <v>28.97</v>
      </c>
      <c r="B2899" s="17">
        <v>0</v>
      </c>
    </row>
    <row r="2900" spans="1:2" x14ac:dyDescent="0.2">
      <c r="A2900" s="17">
        <v>28.98</v>
      </c>
      <c r="B2900" s="17">
        <v>0</v>
      </c>
    </row>
    <row r="2901" spans="1:2" x14ac:dyDescent="0.2">
      <c r="A2901" s="17">
        <v>28.99</v>
      </c>
      <c r="B2901" s="17">
        <v>0</v>
      </c>
    </row>
    <row r="2902" spans="1:2" x14ac:dyDescent="0.2">
      <c r="A2902" s="17">
        <v>29</v>
      </c>
      <c r="B2902" s="17">
        <v>0</v>
      </c>
    </row>
    <row r="2903" spans="1:2" x14ac:dyDescent="0.2">
      <c r="A2903" s="17">
        <v>29.01</v>
      </c>
      <c r="B2903" s="17">
        <v>0</v>
      </c>
    </row>
    <row r="2904" spans="1:2" x14ac:dyDescent="0.2">
      <c r="A2904" s="17">
        <v>29.02</v>
      </c>
      <c r="B2904" s="17">
        <v>0</v>
      </c>
    </row>
    <row r="2905" spans="1:2" x14ac:dyDescent="0.2">
      <c r="A2905" s="17">
        <v>29.03</v>
      </c>
      <c r="B2905" s="17">
        <v>0</v>
      </c>
    </row>
    <row r="2906" spans="1:2" x14ac:dyDescent="0.2">
      <c r="A2906" s="17">
        <v>29.04</v>
      </c>
      <c r="B2906" s="17">
        <v>0</v>
      </c>
    </row>
    <row r="2907" spans="1:2" x14ac:dyDescent="0.2">
      <c r="A2907" s="17">
        <v>29.05</v>
      </c>
      <c r="B2907" s="17">
        <v>0</v>
      </c>
    </row>
    <row r="2908" spans="1:2" x14ac:dyDescent="0.2">
      <c r="A2908" s="17">
        <v>29.06</v>
      </c>
      <c r="B2908" s="17">
        <v>0</v>
      </c>
    </row>
    <row r="2909" spans="1:2" x14ac:dyDescent="0.2">
      <c r="A2909" s="17">
        <v>29.07</v>
      </c>
      <c r="B2909" s="17">
        <v>0</v>
      </c>
    </row>
    <row r="2910" spans="1:2" x14ac:dyDescent="0.2">
      <c r="A2910" s="17">
        <v>29.08</v>
      </c>
      <c r="B2910" s="17">
        <v>0</v>
      </c>
    </row>
    <row r="2911" spans="1:2" x14ac:dyDescent="0.2">
      <c r="A2911" s="17">
        <v>29.09</v>
      </c>
      <c r="B2911" s="17">
        <v>0</v>
      </c>
    </row>
    <row r="2912" spans="1:2" x14ac:dyDescent="0.2">
      <c r="A2912" s="17">
        <v>29.1</v>
      </c>
      <c r="B2912" s="17">
        <v>0</v>
      </c>
    </row>
    <row r="2913" spans="1:2" x14ac:dyDescent="0.2">
      <c r="A2913" s="17">
        <v>29.11</v>
      </c>
      <c r="B2913" s="17">
        <v>0</v>
      </c>
    </row>
    <row r="2914" spans="1:2" x14ac:dyDescent="0.2">
      <c r="A2914" s="17">
        <v>29.12</v>
      </c>
      <c r="B2914" s="17">
        <v>0</v>
      </c>
    </row>
    <row r="2915" spans="1:2" x14ac:dyDescent="0.2">
      <c r="A2915" s="17">
        <v>29.13</v>
      </c>
      <c r="B2915" s="17">
        <v>0</v>
      </c>
    </row>
    <row r="2916" spans="1:2" x14ac:dyDescent="0.2">
      <c r="A2916" s="17">
        <v>29.14</v>
      </c>
      <c r="B2916" s="17">
        <v>0</v>
      </c>
    </row>
    <row r="2917" spans="1:2" x14ac:dyDescent="0.2">
      <c r="A2917" s="17">
        <v>29.15</v>
      </c>
      <c r="B2917" s="17">
        <v>0</v>
      </c>
    </row>
    <row r="2918" spans="1:2" x14ac:dyDescent="0.2">
      <c r="A2918" s="17">
        <v>29.16</v>
      </c>
      <c r="B2918" s="17">
        <v>0</v>
      </c>
    </row>
    <row r="2919" spans="1:2" x14ac:dyDescent="0.2">
      <c r="A2919" s="17">
        <v>29.17</v>
      </c>
      <c r="B2919" s="17">
        <v>0</v>
      </c>
    </row>
    <row r="2920" spans="1:2" x14ac:dyDescent="0.2">
      <c r="A2920" s="17">
        <v>29.18</v>
      </c>
      <c r="B2920" s="17">
        <v>0</v>
      </c>
    </row>
    <row r="2921" spans="1:2" x14ac:dyDescent="0.2">
      <c r="A2921" s="17">
        <v>29.19</v>
      </c>
      <c r="B2921" s="17">
        <v>0</v>
      </c>
    </row>
    <row r="2922" spans="1:2" x14ac:dyDescent="0.2">
      <c r="A2922" s="17">
        <v>29.2</v>
      </c>
      <c r="B2922" s="17">
        <v>0</v>
      </c>
    </row>
    <row r="2923" spans="1:2" x14ac:dyDescent="0.2">
      <c r="A2923" s="17">
        <v>29.21</v>
      </c>
      <c r="B2923" s="17">
        <v>0</v>
      </c>
    </row>
    <row r="2924" spans="1:2" x14ac:dyDescent="0.2">
      <c r="A2924" s="17">
        <v>29.22</v>
      </c>
      <c r="B2924" s="17">
        <v>0</v>
      </c>
    </row>
    <row r="2925" spans="1:2" x14ac:dyDescent="0.2">
      <c r="A2925" s="17">
        <v>29.23</v>
      </c>
      <c r="B2925" s="17">
        <v>0</v>
      </c>
    </row>
    <row r="2926" spans="1:2" x14ac:dyDescent="0.2">
      <c r="A2926" s="17">
        <v>29.24</v>
      </c>
      <c r="B2926" s="17">
        <v>0</v>
      </c>
    </row>
    <row r="2927" spans="1:2" x14ac:dyDescent="0.2">
      <c r="A2927" s="17">
        <v>29.25</v>
      </c>
      <c r="B2927" s="17">
        <v>0</v>
      </c>
    </row>
    <row r="2928" spans="1:2" x14ac:dyDescent="0.2">
      <c r="A2928" s="17">
        <v>29.26</v>
      </c>
      <c r="B2928" s="17">
        <v>0</v>
      </c>
    </row>
    <row r="2929" spans="1:2" x14ac:dyDescent="0.2">
      <c r="A2929" s="17">
        <v>29.27</v>
      </c>
      <c r="B2929" s="17">
        <v>0</v>
      </c>
    </row>
    <row r="2930" spans="1:2" x14ac:dyDescent="0.2">
      <c r="A2930" s="17">
        <v>29.28</v>
      </c>
      <c r="B2930" s="17">
        <v>0</v>
      </c>
    </row>
    <row r="2931" spans="1:2" x14ac:dyDescent="0.2">
      <c r="A2931" s="17">
        <v>29.29</v>
      </c>
      <c r="B2931" s="17">
        <v>0</v>
      </c>
    </row>
    <row r="2932" spans="1:2" x14ac:dyDescent="0.2">
      <c r="A2932" s="17">
        <v>29.3</v>
      </c>
      <c r="B2932" s="17">
        <v>0</v>
      </c>
    </row>
    <row r="2933" spans="1:2" x14ac:dyDescent="0.2">
      <c r="A2933" s="17">
        <v>29.31</v>
      </c>
      <c r="B2933" s="17">
        <v>0</v>
      </c>
    </row>
    <row r="2934" spans="1:2" x14ac:dyDescent="0.2">
      <c r="A2934" s="17">
        <v>29.32</v>
      </c>
      <c r="B2934" s="17">
        <v>0</v>
      </c>
    </row>
    <row r="2935" spans="1:2" x14ac:dyDescent="0.2">
      <c r="A2935" s="17">
        <v>29.33</v>
      </c>
      <c r="B2935" s="17">
        <v>0</v>
      </c>
    </row>
    <row r="2936" spans="1:2" x14ac:dyDescent="0.2">
      <c r="A2936" s="17">
        <v>29.34</v>
      </c>
      <c r="B2936" s="17">
        <v>0</v>
      </c>
    </row>
    <row r="2937" spans="1:2" x14ac:dyDescent="0.2">
      <c r="A2937" s="17">
        <v>29.35</v>
      </c>
      <c r="B2937" s="17">
        <v>0</v>
      </c>
    </row>
    <row r="2938" spans="1:2" x14ac:dyDescent="0.2">
      <c r="A2938" s="17">
        <v>29.36</v>
      </c>
      <c r="B2938" s="17">
        <v>0</v>
      </c>
    </row>
    <row r="2939" spans="1:2" x14ac:dyDescent="0.2">
      <c r="A2939" s="17">
        <v>29.37</v>
      </c>
      <c r="B2939" s="17">
        <v>0</v>
      </c>
    </row>
    <row r="2940" spans="1:2" x14ac:dyDescent="0.2">
      <c r="A2940" s="17">
        <v>29.38</v>
      </c>
      <c r="B2940" s="17">
        <v>0</v>
      </c>
    </row>
    <row r="2941" spans="1:2" x14ac:dyDescent="0.2">
      <c r="A2941" s="17">
        <v>29.39</v>
      </c>
      <c r="B2941" s="17">
        <v>0</v>
      </c>
    </row>
    <row r="2942" spans="1:2" x14ac:dyDescent="0.2">
      <c r="A2942" s="17">
        <v>29.4</v>
      </c>
      <c r="B2942" s="17">
        <v>0</v>
      </c>
    </row>
    <row r="2943" spans="1:2" x14ac:dyDescent="0.2">
      <c r="A2943" s="17">
        <v>29.41</v>
      </c>
      <c r="B2943" s="17">
        <v>0</v>
      </c>
    </row>
    <row r="2944" spans="1:2" x14ac:dyDescent="0.2">
      <c r="A2944" s="17">
        <v>29.42</v>
      </c>
      <c r="B2944" s="17">
        <v>0</v>
      </c>
    </row>
    <row r="2945" spans="1:2" x14ac:dyDescent="0.2">
      <c r="A2945" s="17">
        <v>29.43</v>
      </c>
      <c r="B2945" s="17">
        <v>0</v>
      </c>
    </row>
    <row r="2946" spans="1:2" x14ac:dyDescent="0.2">
      <c r="A2946" s="17">
        <v>29.44</v>
      </c>
      <c r="B2946" s="17">
        <v>0</v>
      </c>
    </row>
    <row r="2947" spans="1:2" x14ac:dyDescent="0.2">
      <c r="A2947" s="17">
        <v>29.45</v>
      </c>
      <c r="B2947" s="17">
        <v>0</v>
      </c>
    </row>
    <row r="2948" spans="1:2" x14ac:dyDescent="0.2">
      <c r="A2948" s="17">
        <v>29.46</v>
      </c>
      <c r="B2948" s="17">
        <v>0</v>
      </c>
    </row>
    <row r="2949" spans="1:2" x14ac:dyDescent="0.2">
      <c r="A2949" s="17">
        <v>29.47</v>
      </c>
      <c r="B2949" s="17">
        <v>0</v>
      </c>
    </row>
    <row r="2950" spans="1:2" x14ac:dyDescent="0.2">
      <c r="A2950" s="17">
        <v>29.48</v>
      </c>
      <c r="B2950" s="17">
        <v>0</v>
      </c>
    </row>
    <row r="2951" spans="1:2" x14ac:dyDescent="0.2">
      <c r="A2951" s="17">
        <v>29.49</v>
      </c>
      <c r="B2951" s="17">
        <v>0</v>
      </c>
    </row>
    <row r="2952" spans="1:2" x14ac:dyDescent="0.2">
      <c r="A2952" s="17">
        <v>29.5</v>
      </c>
      <c r="B2952" s="17">
        <v>0</v>
      </c>
    </row>
    <row r="2953" spans="1:2" x14ac:dyDescent="0.2">
      <c r="A2953" s="17">
        <v>29.51</v>
      </c>
      <c r="B2953" s="17">
        <v>0</v>
      </c>
    </row>
    <row r="2954" spans="1:2" x14ac:dyDescent="0.2">
      <c r="A2954" s="17">
        <v>29.52</v>
      </c>
      <c r="B2954" s="17">
        <v>0</v>
      </c>
    </row>
    <row r="2955" spans="1:2" x14ac:dyDescent="0.2">
      <c r="A2955" s="17">
        <v>29.53</v>
      </c>
      <c r="B2955" s="17">
        <v>0</v>
      </c>
    </row>
    <row r="2956" spans="1:2" x14ac:dyDescent="0.2">
      <c r="A2956" s="17">
        <v>29.54</v>
      </c>
      <c r="B2956" s="17">
        <v>0</v>
      </c>
    </row>
    <row r="2957" spans="1:2" x14ac:dyDescent="0.2">
      <c r="A2957" s="17">
        <v>29.55</v>
      </c>
      <c r="B2957" s="17">
        <v>0</v>
      </c>
    </row>
    <row r="2958" spans="1:2" x14ac:dyDescent="0.2">
      <c r="A2958" s="17">
        <v>29.56</v>
      </c>
      <c r="B2958" s="17">
        <v>0</v>
      </c>
    </row>
    <row r="2959" spans="1:2" x14ac:dyDescent="0.2">
      <c r="A2959" s="17">
        <v>29.57</v>
      </c>
      <c r="B2959" s="17">
        <v>0</v>
      </c>
    </row>
    <row r="2960" spans="1:2" x14ac:dyDescent="0.2">
      <c r="A2960" s="17">
        <v>29.58</v>
      </c>
      <c r="B2960" s="17">
        <v>0</v>
      </c>
    </row>
    <row r="2961" spans="1:2" x14ac:dyDescent="0.2">
      <c r="A2961" s="17">
        <v>29.59</v>
      </c>
      <c r="B2961" s="17">
        <v>0</v>
      </c>
    </row>
    <row r="2962" spans="1:2" x14ac:dyDescent="0.2">
      <c r="A2962" s="17">
        <v>29.6</v>
      </c>
      <c r="B2962" s="17">
        <v>0</v>
      </c>
    </row>
    <row r="2963" spans="1:2" x14ac:dyDescent="0.2">
      <c r="A2963" s="17">
        <v>29.61</v>
      </c>
      <c r="B2963" s="17">
        <v>0</v>
      </c>
    </row>
    <row r="2964" spans="1:2" x14ac:dyDescent="0.2">
      <c r="A2964" s="17">
        <v>29.62</v>
      </c>
      <c r="B2964" s="17">
        <v>0</v>
      </c>
    </row>
    <row r="2965" spans="1:2" x14ac:dyDescent="0.2">
      <c r="A2965" s="17">
        <v>29.63</v>
      </c>
      <c r="B2965" s="17">
        <v>0</v>
      </c>
    </row>
    <row r="2966" spans="1:2" x14ac:dyDescent="0.2">
      <c r="A2966" s="17">
        <v>29.64</v>
      </c>
      <c r="B2966" s="17">
        <v>0</v>
      </c>
    </row>
    <row r="2967" spans="1:2" x14ac:dyDescent="0.2">
      <c r="A2967" s="17">
        <v>29.65</v>
      </c>
      <c r="B2967" s="17">
        <v>0</v>
      </c>
    </row>
    <row r="2968" spans="1:2" x14ac:dyDescent="0.2">
      <c r="A2968" s="17">
        <v>29.66</v>
      </c>
      <c r="B2968" s="17">
        <v>0</v>
      </c>
    </row>
    <row r="2969" spans="1:2" x14ac:dyDescent="0.2">
      <c r="A2969" s="17">
        <v>29.67</v>
      </c>
      <c r="B2969" s="17">
        <v>0</v>
      </c>
    </row>
    <row r="2970" spans="1:2" x14ac:dyDescent="0.2">
      <c r="A2970" s="17">
        <v>29.68</v>
      </c>
      <c r="B2970" s="17">
        <v>0</v>
      </c>
    </row>
    <row r="2971" spans="1:2" x14ac:dyDescent="0.2">
      <c r="A2971" s="17">
        <v>29.69</v>
      </c>
      <c r="B2971" s="17">
        <v>0</v>
      </c>
    </row>
    <row r="2972" spans="1:2" x14ac:dyDescent="0.2">
      <c r="A2972" s="17">
        <v>29.7</v>
      </c>
      <c r="B2972" s="17">
        <v>0</v>
      </c>
    </row>
    <row r="2973" spans="1:2" x14ac:dyDescent="0.2">
      <c r="A2973" s="17">
        <v>29.71</v>
      </c>
      <c r="B2973" s="17">
        <v>0</v>
      </c>
    </row>
    <row r="2974" spans="1:2" x14ac:dyDescent="0.2">
      <c r="A2974" s="17">
        <v>29.72</v>
      </c>
      <c r="B2974" s="17">
        <v>0</v>
      </c>
    </row>
    <row r="2975" spans="1:2" x14ac:dyDescent="0.2">
      <c r="A2975" s="17">
        <v>29.73</v>
      </c>
      <c r="B2975" s="17">
        <v>0</v>
      </c>
    </row>
    <row r="2976" spans="1:2" x14ac:dyDescent="0.2">
      <c r="A2976" s="17">
        <v>29.74</v>
      </c>
      <c r="B2976" s="17">
        <v>0</v>
      </c>
    </row>
    <row r="2977" spans="1:2" x14ac:dyDescent="0.2">
      <c r="A2977" s="17">
        <v>29.75</v>
      </c>
      <c r="B2977" s="17">
        <v>0</v>
      </c>
    </row>
    <row r="2978" spans="1:2" x14ac:dyDescent="0.2">
      <c r="A2978" s="17">
        <v>29.76</v>
      </c>
      <c r="B2978" s="17">
        <v>0</v>
      </c>
    </row>
    <row r="2979" spans="1:2" x14ac:dyDescent="0.2">
      <c r="A2979" s="17">
        <v>29.77</v>
      </c>
      <c r="B2979" s="17">
        <v>0</v>
      </c>
    </row>
    <row r="2980" spans="1:2" x14ac:dyDescent="0.2">
      <c r="A2980" s="17">
        <v>29.78</v>
      </c>
      <c r="B2980" s="17">
        <v>0</v>
      </c>
    </row>
    <row r="2981" spans="1:2" x14ac:dyDescent="0.2">
      <c r="A2981" s="17">
        <v>29.79</v>
      </c>
      <c r="B2981" s="17">
        <v>0</v>
      </c>
    </row>
    <row r="2982" spans="1:2" x14ac:dyDescent="0.2">
      <c r="A2982" s="17">
        <v>29.8</v>
      </c>
      <c r="B2982" s="17">
        <v>0</v>
      </c>
    </row>
    <row r="2983" spans="1:2" x14ac:dyDescent="0.2">
      <c r="A2983" s="17">
        <v>29.81</v>
      </c>
      <c r="B2983" s="17">
        <v>0</v>
      </c>
    </row>
    <row r="2984" spans="1:2" x14ac:dyDescent="0.2">
      <c r="A2984" s="17">
        <v>29.82</v>
      </c>
      <c r="B2984" s="17">
        <v>0</v>
      </c>
    </row>
    <row r="2985" spans="1:2" x14ac:dyDescent="0.2">
      <c r="A2985" s="17">
        <v>29.83</v>
      </c>
      <c r="B2985" s="17">
        <v>0</v>
      </c>
    </row>
    <row r="2986" spans="1:2" x14ac:dyDescent="0.2">
      <c r="A2986" s="17">
        <v>29.84</v>
      </c>
      <c r="B2986" s="17">
        <v>0</v>
      </c>
    </row>
    <row r="2987" spans="1:2" x14ac:dyDescent="0.2">
      <c r="A2987" s="17">
        <v>29.85</v>
      </c>
      <c r="B2987" s="17">
        <v>0</v>
      </c>
    </row>
    <row r="2988" spans="1:2" x14ac:dyDescent="0.2">
      <c r="A2988" s="17">
        <v>29.86</v>
      </c>
      <c r="B2988" s="17">
        <v>0</v>
      </c>
    </row>
    <row r="2989" spans="1:2" x14ac:dyDescent="0.2">
      <c r="A2989" s="17">
        <v>29.87</v>
      </c>
      <c r="B2989" s="17">
        <v>0</v>
      </c>
    </row>
    <row r="2990" spans="1:2" x14ac:dyDescent="0.2">
      <c r="A2990" s="17">
        <v>29.88</v>
      </c>
      <c r="B2990" s="17">
        <v>0</v>
      </c>
    </row>
    <row r="2991" spans="1:2" x14ac:dyDescent="0.2">
      <c r="A2991" s="17">
        <v>29.89</v>
      </c>
      <c r="B2991" s="17">
        <v>0</v>
      </c>
    </row>
    <row r="2992" spans="1:2" x14ac:dyDescent="0.2">
      <c r="A2992" s="17">
        <v>29.9</v>
      </c>
      <c r="B2992" s="17">
        <v>0</v>
      </c>
    </row>
    <row r="2993" spans="1:2" x14ac:dyDescent="0.2">
      <c r="A2993" s="17">
        <v>29.91</v>
      </c>
      <c r="B2993" s="17">
        <v>0</v>
      </c>
    </row>
    <row r="2994" spans="1:2" x14ac:dyDescent="0.2">
      <c r="A2994" s="17">
        <v>29.92</v>
      </c>
      <c r="B2994" s="17">
        <v>0</v>
      </c>
    </row>
    <row r="2995" spans="1:2" x14ac:dyDescent="0.2">
      <c r="A2995" s="17">
        <v>29.93</v>
      </c>
      <c r="B2995" s="17">
        <v>0</v>
      </c>
    </row>
    <row r="2996" spans="1:2" x14ac:dyDescent="0.2">
      <c r="A2996" s="17">
        <v>29.94</v>
      </c>
      <c r="B2996" s="17">
        <v>0</v>
      </c>
    </row>
    <row r="2997" spans="1:2" x14ac:dyDescent="0.2">
      <c r="A2997" s="17">
        <v>29.95</v>
      </c>
      <c r="B2997" s="17">
        <v>0</v>
      </c>
    </row>
    <row r="2998" spans="1:2" x14ac:dyDescent="0.2">
      <c r="A2998" s="17">
        <v>29.96</v>
      </c>
      <c r="B2998" s="17">
        <v>0</v>
      </c>
    </row>
    <row r="2999" spans="1:2" x14ac:dyDescent="0.2">
      <c r="A2999" s="17">
        <v>29.97</v>
      </c>
      <c r="B2999" s="17">
        <v>0</v>
      </c>
    </row>
    <row r="3000" spans="1:2" x14ac:dyDescent="0.2">
      <c r="A3000" s="17">
        <v>29.98</v>
      </c>
      <c r="B3000" s="17">
        <v>0</v>
      </c>
    </row>
    <row r="3001" spans="1:2" x14ac:dyDescent="0.2">
      <c r="A3001" s="17">
        <v>29.99</v>
      </c>
      <c r="B3001" s="17">
        <v>0</v>
      </c>
    </row>
    <row r="3002" spans="1:2" x14ac:dyDescent="0.2">
      <c r="A3002" s="17">
        <v>30</v>
      </c>
      <c r="B3002" s="17">
        <v>0</v>
      </c>
    </row>
    <row r="3003" spans="1:2" x14ac:dyDescent="0.2">
      <c r="A3003" s="17">
        <v>30.01</v>
      </c>
      <c r="B3003" s="17">
        <v>0</v>
      </c>
    </row>
    <row r="3004" spans="1:2" x14ac:dyDescent="0.2">
      <c r="A3004" s="17">
        <v>30.02</v>
      </c>
      <c r="B3004" s="17">
        <v>0</v>
      </c>
    </row>
    <row r="3005" spans="1:2" x14ac:dyDescent="0.2">
      <c r="A3005" s="17">
        <v>30.03</v>
      </c>
      <c r="B3005" s="17">
        <v>0</v>
      </c>
    </row>
    <row r="3006" spans="1:2" x14ac:dyDescent="0.2">
      <c r="A3006" s="17">
        <v>30.04</v>
      </c>
      <c r="B3006" s="17">
        <v>0</v>
      </c>
    </row>
    <row r="3007" spans="1:2" x14ac:dyDescent="0.2">
      <c r="A3007" s="17">
        <v>30.05</v>
      </c>
      <c r="B3007" s="17">
        <v>0</v>
      </c>
    </row>
    <row r="3008" spans="1:2" x14ac:dyDescent="0.2">
      <c r="A3008" s="17">
        <v>30.06</v>
      </c>
      <c r="B3008" s="17">
        <v>0</v>
      </c>
    </row>
    <row r="3009" spans="1:2" x14ac:dyDescent="0.2">
      <c r="A3009" s="17">
        <v>30.07</v>
      </c>
      <c r="B3009" s="17">
        <v>0</v>
      </c>
    </row>
    <row r="3010" spans="1:2" x14ac:dyDescent="0.2">
      <c r="A3010" s="17">
        <v>30.08</v>
      </c>
      <c r="B3010" s="17">
        <v>0</v>
      </c>
    </row>
    <row r="3011" spans="1:2" x14ac:dyDescent="0.2">
      <c r="A3011" s="17">
        <v>30.09</v>
      </c>
      <c r="B3011" s="17">
        <v>0</v>
      </c>
    </row>
    <row r="3012" spans="1:2" x14ac:dyDescent="0.2">
      <c r="A3012" s="17">
        <v>30.1</v>
      </c>
      <c r="B3012" s="17">
        <v>0</v>
      </c>
    </row>
    <row r="3013" spans="1:2" x14ac:dyDescent="0.2">
      <c r="A3013" s="17">
        <v>30.11</v>
      </c>
      <c r="B3013" s="17">
        <v>0</v>
      </c>
    </row>
    <row r="3014" spans="1:2" x14ac:dyDescent="0.2">
      <c r="A3014" s="17">
        <v>30.12</v>
      </c>
      <c r="B3014" s="17">
        <v>0</v>
      </c>
    </row>
    <row r="3015" spans="1:2" x14ac:dyDescent="0.2">
      <c r="A3015" s="17">
        <v>30.13</v>
      </c>
      <c r="B3015" s="17">
        <v>0</v>
      </c>
    </row>
    <row r="3016" spans="1:2" x14ac:dyDescent="0.2">
      <c r="A3016" s="17">
        <v>30.14</v>
      </c>
      <c r="B3016" s="17">
        <v>0</v>
      </c>
    </row>
    <row r="3017" spans="1:2" x14ac:dyDescent="0.2">
      <c r="A3017" s="17">
        <v>30.15</v>
      </c>
      <c r="B3017" s="17">
        <v>0</v>
      </c>
    </row>
    <row r="3018" spans="1:2" x14ac:dyDescent="0.2">
      <c r="A3018" s="17">
        <v>30.16</v>
      </c>
      <c r="B3018" s="17">
        <v>0</v>
      </c>
    </row>
    <row r="3019" spans="1:2" x14ac:dyDescent="0.2">
      <c r="A3019" s="17">
        <v>30.17</v>
      </c>
      <c r="B3019" s="17">
        <v>0</v>
      </c>
    </row>
    <row r="3020" spans="1:2" x14ac:dyDescent="0.2">
      <c r="A3020" s="17">
        <v>30.18</v>
      </c>
      <c r="B3020" s="17">
        <v>0</v>
      </c>
    </row>
    <row r="3021" spans="1:2" x14ac:dyDescent="0.2">
      <c r="A3021" s="17">
        <v>30.19</v>
      </c>
      <c r="B3021" s="17">
        <v>0</v>
      </c>
    </row>
    <row r="3022" spans="1:2" x14ac:dyDescent="0.2">
      <c r="A3022" s="17">
        <v>30.2</v>
      </c>
      <c r="B3022" s="17">
        <v>0</v>
      </c>
    </row>
    <row r="3023" spans="1:2" x14ac:dyDescent="0.2">
      <c r="A3023" s="17">
        <v>30.21</v>
      </c>
      <c r="B3023" s="17">
        <v>0</v>
      </c>
    </row>
    <row r="3024" spans="1:2" x14ac:dyDescent="0.2">
      <c r="A3024" s="17">
        <v>30.22</v>
      </c>
      <c r="B3024" s="17">
        <v>0</v>
      </c>
    </row>
    <row r="3025" spans="1:2" x14ac:dyDescent="0.2">
      <c r="A3025" s="17">
        <v>30.23</v>
      </c>
      <c r="B3025" s="17">
        <v>0</v>
      </c>
    </row>
    <row r="3026" spans="1:2" x14ac:dyDescent="0.2">
      <c r="A3026" s="17">
        <v>30.24</v>
      </c>
      <c r="B3026" s="17">
        <v>0</v>
      </c>
    </row>
    <row r="3027" spans="1:2" x14ac:dyDescent="0.2">
      <c r="A3027" s="17">
        <v>30.25</v>
      </c>
      <c r="B3027" s="17">
        <v>0</v>
      </c>
    </row>
    <row r="3028" spans="1:2" x14ac:dyDescent="0.2">
      <c r="A3028" s="17">
        <v>30.26</v>
      </c>
      <c r="B3028" s="17">
        <v>0</v>
      </c>
    </row>
    <row r="3029" spans="1:2" x14ac:dyDescent="0.2">
      <c r="A3029" s="17">
        <v>30.27</v>
      </c>
      <c r="B3029" s="17">
        <v>0</v>
      </c>
    </row>
    <row r="3030" spans="1:2" x14ac:dyDescent="0.2">
      <c r="A3030" s="17">
        <v>30.28</v>
      </c>
      <c r="B3030" s="17">
        <v>0</v>
      </c>
    </row>
    <row r="3031" spans="1:2" x14ac:dyDescent="0.2">
      <c r="A3031" s="17">
        <v>30.29</v>
      </c>
      <c r="B3031" s="17">
        <v>0</v>
      </c>
    </row>
    <row r="3032" spans="1:2" x14ac:dyDescent="0.2">
      <c r="A3032" s="17">
        <v>30.3</v>
      </c>
      <c r="B3032" s="17">
        <v>0</v>
      </c>
    </row>
    <row r="3033" spans="1:2" x14ac:dyDescent="0.2">
      <c r="A3033" s="17">
        <v>30.31</v>
      </c>
      <c r="B3033" s="17">
        <v>0</v>
      </c>
    </row>
    <row r="3034" spans="1:2" x14ac:dyDescent="0.2">
      <c r="A3034" s="17">
        <v>30.32</v>
      </c>
      <c r="B3034" s="17">
        <v>0</v>
      </c>
    </row>
    <row r="3035" spans="1:2" x14ac:dyDescent="0.2">
      <c r="A3035" s="17">
        <v>30.33</v>
      </c>
      <c r="B3035" s="17">
        <v>0</v>
      </c>
    </row>
    <row r="3036" spans="1:2" x14ac:dyDescent="0.2">
      <c r="A3036" s="17">
        <v>30.34</v>
      </c>
      <c r="B3036" s="17">
        <v>0</v>
      </c>
    </row>
    <row r="3037" spans="1:2" x14ac:dyDescent="0.2">
      <c r="A3037" s="17">
        <v>30.35</v>
      </c>
      <c r="B3037" s="17">
        <v>0</v>
      </c>
    </row>
    <row r="3038" spans="1:2" x14ac:dyDescent="0.2">
      <c r="A3038" s="17">
        <v>30.36</v>
      </c>
      <c r="B3038" s="17">
        <v>0</v>
      </c>
    </row>
    <row r="3039" spans="1:2" x14ac:dyDescent="0.2">
      <c r="A3039" s="17">
        <v>30.37</v>
      </c>
      <c r="B3039" s="17">
        <v>0</v>
      </c>
    </row>
    <row r="3040" spans="1:2" x14ac:dyDescent="0.2">
      <c r="A3040" s="17">
        <v>30.38</v>
      </c>
      <c r="B3040" s="17">
        <v>0</v>
      </c>
    </row>
    <row r="3041" spans="1:2" x14ac:dyDescent="0.2">
      <c r="A3041" s="17">
        <v>30.39</v>
      </c>
      <c r="B3041" s="17">
        <v>0</v>
      </c>
    </row>
    <row r="3042" spans="1:2" x14ac:dyDescent="0.2">
      <c r="A3042" s="17">
        <v>30.4</v>
      </c>
      <c r="B3042" s="17">
        <v>0</v>
      </c>
    </row>
    <row r="3043" spans="1:2" x14ac:dyDescent="0.2">
      <c r="A3043" s="17">
        <v>30.41</v>
      </c>
      <c r="B3043" s="17">
        <v>0</v>
      </c>
    </row>
    <row r="3044" spans="1:2" x14ac:dyDescent="0.2">
      <c r="A3044" s="17">
        <v>30.42</v>
      </c>
      <c r="B3044" s="17">
        <v>0</v>
      </c>
    </row>
    <row r="3045" spans="1:2" x14ac:dyDescent="0.2">
      <c r="A3045" s="17">
        <v>30.43</v>
      </c>
      <c r="B3045" s="17">
        <v>0</v>
      </c>
    </row>
    <row r="3046" spans="1:2" x14ac:dyDescent="0.2">
      <c r="A3046" s="17">
        <v>30.44</v>
      </c>
      <c r="B3046" s="17">
        <v>0</v>
      </c>
    </row>
    <row r="3047" spans="1:2" x14ac:dyDescent="0.2">
      <c r="A3047" s="17">
        <v>30.45</v>
      </c>
      <c r="B3047" s="17">
        <v>0</v>
      </c>
    </row>
    <row r="3048" spans="1:2" x14ac:dyDescent="0.2">
      <c r="A3048" s="17">
        <v>30.46</v>
      </c>
      <c r="B3048" s="17">
        <v>0</v>
      </c>
    </row>
    <row r="3049" spans="1:2" x14ac:dyDescent="0.2">
      <c r="A3049" s="17">
        <v>30.47</v>
      </c>
      <c r="B3049" s="17">
        <v>0</v>
      </c>
    </row>
    <row r="3050" spans="1:2" x14ac:dyDescent="0.2">
      <c r="A3050" s="17">
        <v>30.48</v>
      </c>
      <c r="B3050" s="17">
        <v>0</v>
      </c>
    </row>
    <row r="3051" spans="1:2" x14ac:dyDescent="0.2">
      <c r="A3051" s="17">
        <v>30.49</v>
      </c>
      <c r="B3051" s="17">
        <v>0</v>
      </c>
    </row>
    <row r="3052" spans="1:2" x14ac:dyDescent="0.2">
      <c r="A3052" s="17">
        <v>30.5</v>
      </c>
      <c r="B3052" s="17">
        <v>0</v>
      </c>
    </row>
    <row r="3053" spans="1:2" x14ac:dyDescent="0.2">
      <c r="A3053" s="17">
        <v>30.51</v>
      </c>
      <c r="B3053" s="17">
        <v>0</v>
      </c>
    </row>
    <row r="3054" spans="1:2" x14ac:dyDescent="0.2">
      <c r="A3054" s="17">
        <v>30.52</v>
      </c>
      <c r="B3054" s="17">
        <v>0</v>
      </c>
    </row>
    <row r="3055" spans="1:2" x14ac:dyDescent="0.2">
      <c r="A3055" s="17">
        <v>30.53</v>
      </c>
      <c r="B3055" s="17">
        <v>0</v>
      </c>
    </row>
    <row r="3056" spans="1:2" x14ac:dyDescent="0.2">
      <c r="A3056" s="17">
        <v>30.54</v>
      </c>
      <c r="B3056" s="17">
        <v>0</v>
      </c>
    </row>
    <row r="3057" spans="1:2" x14ac:dyDescent="0.2">
      <c r="A3057" s="17">
        <v>30.55</v>
      </c>
      <c r="B3057" s="17">
        <v>0</v>
      </c>
    </row>
    <row r="3058" spans="1:2" x14ac:dyDescent="0.2">
      <c r="A3058" s="17">
        <v>30.56</v>
      </c>
      <c r="B3058" s="17">
        <v>0</v>
      </c>
    </row>
    <row r="3059" spans="1:2" x14ac:dyDescent="0.2">
      <c r="A3059" s="17">
        <v>30.57</v>
      </c>
      <c r="B3059" s="17">
        <v>0</v>
      </c>
    </row>
    <row r="3060" spans="1:2" x14ac:dyDescent="0.2">
      <c r="A3060" s="17">
        <v>30.58</v>
      </c>
      <c r="B3060" s="17">
        <v>0</v>
      </c>
    </row>
    <row r="3061" spans="1:2" x14ac:dyDescent="0.2">
      <c r="A3061" s="17">
        <v>30.59</v>
      </c>
      <c r="B3061" s="17">
        <v>0</v>
      </c>
    </row>
    <row r="3062" spans="1:2" x14ac:dyDescent="0.2">
      <c r="A3062" s="17">
        <v>30.6</v>
      </c>
      <c r="B3062" s="17">
        <v>0</v>
      </c>
    </row>
    <row r="3063" spans="1:2" x14ac:dyDescent="0.2">
      <c r="A3063" s="17">
        <v>30.61</v>
      </c>
      <c r="B3063" s="17">
        <v>0</v>
      </c>
    </row>
    <row r="3064" spans="1:2" x14ac:dyDescent="0.2">
      <c r="A3064" s="17">
        <v>30.62</v>
      </c>
      <c r="B3064" s="17">
        <v>0</v>
      </c>
    </row>
    <row r="3065" spans="1:2" x14ac:dyDescent="0.2">
      <c r="A3065" s="17">
        <v>30.63</v>
      </c>
      <c r="B3065" s="17">
        <v>0</v>
      </c>
    </row>
    <row r="3066" spans="1:2" x14ac:dyDescent="0.2">
      <c r="A3066" s="17">
        <v>30.64</v>
      </c>
      <c r="B3066" s="17">
        <v>0</v>
      </c>
    </row>
    <row r="3067" spans="1:2" x14ac:dyDescent="0.2">
      <c r="A3067" s="17">
        <v>30.65</v>
      </c>
      <c r="B3067" s="17">
        <v>0</v>
      </c>
    </row>
    <row r="3068" spans="1:2" x14ac:dyDescent="0.2">
      <c r="A3068" s="17">
        <v>30.66</v>
      </c>
      <c r="B3068" s="17">
        <v>0</v>
      </c>
    </row>
    <row r="3069" spans="1:2" x14ac:dyDescent="0.2">
      <c r="A3069" s="17">
        <v>30.67</v>
      </c>
      <c r="B3069" s="17">
        <v>0</v>
      </c>
    </row>
    <row r="3070" spans="1:2" x14ac:dyDescent="0.2">
      <c r="A3070" s="17">
        <v>30.68</v>
      </c>
      <c r="B3070" s="17">
        <v>0</v>
      </c>
    </row>
    <row r="3071" spans="1:2" x14ac:dyDescent="0.2">
      <c r="A3071" s="17">
        <v>30.69</v>
      </c>
      <c r="B3071" s="17">
        <v>0</v>
      </c>
    </row>
    <row r="3072" spans="1:2" x14ac:dyDescent="0.2">
      <c r="A3072" s="17">
        <v>30.7</v>
      </c>
      <c r="B3072" s="17">
        <v>0</v>
      </c>
    </row>
    <row r="3073" spans="1:2" x14ac:dyDescent="0.2">
      <c r="A3073" s="17">
        <v>30.71</v>
      </c>
      <c r="B3073" s="17">
        <v>0</v>
      </c>
    </row>
    <row r="3074" spans="1:2" x14ac:dyDescent="0.2">
      <c r="A3074" s="17">
        <v>30.72</v>
      </c>
      <c r="B3074" s="17">
        <v>0</v>
      </c>
    </row>
    <row r="3075" spans="1:2" x14ac:dyDescent="0.2">
      <c r="A3075" s="17">
        <v>30.73</v>
      </c>
      <c r="B3075" s="17">
        <v>0</v>
      </c>
    </row>
    <row r="3076" spans="1:2" x14ac:dyDescent="0.2">
      <c r="A3076" s="17">
        <v>30.74</v>
      </c>
      <c r="B3076" s="17">
        <v>0</v>
      </c>
    </row>
    <row r="3077" spans="1:2" x14ac:dyDescent="0.2">
      <c r="A3077" s="17">
        <v>30.75</v>
      </c>
      <c r="B3077" s="17">
        <v>0</v>
      </c>
    </row>
    <row r="3078" spans="1:2" x14ac:dyDescent="0.2">
      <c r="A3078" s="17">
        <v>30.76</v>
      </c>
      <c r="B3078" s="17">
        <v>0</v>
      </c>
    </row>
    <row r="3079" spans="1:2" x14ac:dyDescent="0.2">
      <c r="A3079" s="17">
        <v>30.77</v>
      </c>
      <c r="B3079" s="17">
        <v>0</v>
      </c>
    </row>
    <row r="3080" spans="1:2" x14ac:dyDescent="0.2">
      <c r="A3080" s="17">
        <v>30.78</v>
      </c>
      <c r="B3080" s="17">
        <v>0</v>
      </c>
    </row>
    <row r="3081" spans="1:2" x14ac:dyDescent="0.2">
      <c r="A3081" s="17">
        <v>30.79</v>
      </c>
      <c r="B3081" s="17">
        <v>0</v>
      </c>
    </row>
    <row r="3082" spans="1:2" x14ac:dyDescent="0.2">
      <c r="A3082" s="17">
        <v>30.8</v>
      </c>
      <c r="B3082" s="17">
        <v>0</v>
      </c>
    </row>
    <row r="3083" spans="1:2" x14ac:dyDescent="0.2">
      <c r="A3083" s="17">
        <v>30.81</v>
      </c>
      <c r="B3083" s="17">
        <v>0</v>
      </c>
    </row>
    <row r="3084" spans="1:2" x14ac:dyDescent="0.2">
      <c r="A3084" s="17">
        <v>30.82</v>
      </c>
      <c r="B3084" s="17">
        <v>0</v>
      </c>
    </row>
    <row r="3085" spans="1:2" x14ac:dyDescent="0.2">
      <c r="A3085" s="17">
        <v>30.83</v>
      </c>
      <c r="B3085" s="17">
        <v>0</v>
      </c>
    </row>
    <row r="3086" spans="1:2" x14ac:dyDescent="0.2">
      <c r="A3086" s="17">
        <v>30.84</v>
      </c>
      <c r="B3086" s="17">
        <v>0</v>
      </c>
    </row>
    <row r="3087" spans="1:2" x14ac:dyDescent="0.2">
      <c r="A3087" s="17">
        <v>30.85</v>
      </c>
      <c r="B3087" s="17">
        <v>0</v>
      </c>
    </row>
    <row r="3088" spans="1:2" x14ac:dyDescent="0.2">
      <c r="A3088" s="17">
        <v>30.86</v>
      </c>
      <c r="B3088" s="17">
        <v>0</v>
      </c>
    </row>
    <row r="3089" spans="1:2" x14ac:dyDescent="0.2">
      <c r="A3089" s="17">
        <v>30.87</v>
      </c>
      <c r="B3089" s="17">
        <v>0</v>
      </c>
    </row>
    <row r="3090" spans="1:2" x14ac:dyDescent="0.2">
      <c r="A3090" s="17">
        <v>30.88</v>
      </c>
      <c r="B3090" s="17">
        <v>0</v>
      </c>
    </row>
    <row r="3091" spans="1:2" x14ac:dyDescent="0.2">
      <c r="A3091" s="17">
        <v>30.89</v>
      </c>
      <c r="B3091" s="17">
        <v>0</v>
      </c>
    </row>
    <row r="3092" spans="1:2" x14ac:dyDescent="0.2">
      <c r="A3092" s="17">
        <v>30.9</v>
      </c>
      <c r="B3092" s="17">
        <v>0</v>
      </c>
    </row>
    <row r="3093" spans="1:2" x14ac:dyDescent="0.2">
      <c r="A3093" s="17">
        <v>30.91</v>
      </c>
      <c r="B3093" s="17">
        <v>0</v>
      </c>
    </row>
    <row r="3094" spans="1:2" x14ac:dyDescent="0.2">
      <c r="A3094" s="17">
        <v>30.92</v>
      </c>
      <c r="B3094" s="17">
        <v>0</v>
      </c>
    </row>
    <row r="3095" spans="1:2" x14ac:dyDescent="0.2">
      <c r="A3095" s="17">
        <v>30.93</v>
      </c>
      <c r="B3095" s="17">
        <v>0</v>
      </c>
    </row>
    <row r="3096" spans="1:2" x14ac:dyDescent="0.2">
      <c r="A3096" s="17">
        <v>30.94</v>
      </c>
      <c r="B3096" s="17">
        <v>0</v>
      </c>
    </row>
    <row r="3097" spans="1:2" x14ac:dyDescent="0.2">
      <c r="A3097" s="17">
        <v>30.95</v>
      </c>
      <c r="B3097" s="17">
        <v>0</v>
      </c>
    </row>
    <row r="3098" spans="1:2" x14ac:dyDescent="0.2">
      <c r="A3098" s="17">
        <v>30.96</v>
      </c>
      <c r="B3098" s="17">
        <v>0</v>
      </c>
    </row>
    <row r="3099" spans="1:2" x14ac:dyDescent="0.2">
      <c r="A3099" s="17">
        <v>30.97</v>
      </c>
      <c r="B3099" s="17">
        <v>0</v>
      </c>
    </row>
    <row r="3100" spans="1:2" x14ac:dyDescent="0.2">
      <c r="A3100" s="17">
        <v>30.98</v>
      </c>
      <c r="B3100" s="17">
        <v>0</v>
      </c>
    </row>
    <row r="3101" spans="1:2" x14ac:dyDescent="0.2">
      <c r="A3101" s="17">
        <v>30.99</v>
      </c>
      <c r="B3101" s="17">
        <v>0</v>
      </c>
    </row>
    <row r="3102" spans="1:2" x14ac:dyDescent="0.2">
      <c r="A3102" s="17">
        <v>31</v>
      </c>
      <c r="B3102" s="17">
        <v>0</v>
      </c>
    </row>
    <row r="3103" spans="1:2" x14ac:dyDescent="0.2">
      <c r="A3103" s="17">
        <v>31.01</v>
      </c>
      <c r="B3103" s="17">
        <v>0</v>
      </c>
    </row>
    <row r="3104" spans="1:2" x14ac:dyDescent="0.2">
      <c r="A3104" s="17">
        <v>31.02</v>
      </c>
      <c r="B3104" s="17">
        <v>0</v>
      </c>
    </row>
    <row r="3105" spans="1:2" x14ac:dyDescent="0.2">
      <c r="A3105" s="17">
        <v>31.03</v>
      </c>
      <c r="B3105" s="17">
        <v>0</v>
      </c>
    </row>
    <row r="3106" spans="1:2" x14ac:dyDescent="0.2">
      <c r="A3106" s="17">
        <v>31.04</v>
      </c>
      <c r="B3106" s="17">
        <v>0</v>
      </c>
    </row>
    <row r="3107" spans="1:2" x14ac:dyDescent="0.2">
      <c r="A3107" s="17">
        <v>31.05</v>
      </c>
      <c r="B3107" s="17">
        <v>0</v>
      </c>
    </row>
    <row r="3108" spans="1:2" x14ac:dyDescent="0.2">
      <c r="A3108" s="17">
        <v>31.06</v>
      </c>
      <c r="B3108" s="17">
        <v>0</v>
      </c>
    </row>
    <row r="3109" spans="1:2" x14ac:dyDescent="0.2">
      <c r="A3109" s="17">
        <v>31.07</v>
      </c>
      <c r="B3109" s="17">
        <v>0</v>
      </c>
    </row>
    <row r="3110" spans="1:2" x14ac:dyDescent="0.2">
      <c r="A3110" s="17">
        <v>31.08</v>
      </c>
      <c r="B3110" s="17">
        <v>0</v>
      </c>
    </row>
    <row r="3111" spans="1:2" x14ac:dyDescent="0.2">
      <c r="A3111" s="17">
        <v>31.09</v>
      </c>
      <c r="B3111" s="17">
        <v>0</v>
      </c>
    </row>
    <row r="3112" spans="1:2" x14ac:dyDescent="0.2">
      <c r="A3112" s="17">
        <v>31.1</v>
      </c>
      <c r="B3112" s="17">
        <v>0</v>
      </c>
    </row>
    <row r="3113" spans="1:2" x14ac:dyDescent="0.2">
      <c r="A3113" s="17">
        <v>31.11</v>
      </c>
      <c r="B3113" s="17">
        <v>0</v>
      </c>
    </row>
    <row r="3114" spans="1:2" x14ac:dyDescent="0.2">
      <c r="A3114" s="17">
        <v>31.12</v>
      </c>
      <c r="B3114" s="17">
        <v>0</v>
      </c>
    </row>
    <row r="3115" spans="1:2" x14ac:dyDescent="0.2">
      <c r="A3115" s="17">
        <v>31.13</v>
      </c>
      <c r="B3115" s="17">
        <v>0</v>
      </c>
    </row>
    <row r="3116" spans="1:2" x14ac:dyDescent="0.2">
      <c r="A3116" s="17">
        <v>31.14</v>
      </c>
      <c r="B3116" s="17">
        <v>0</v>
      </c>
    </row>
    <row r="3117" spans="1:2" x14ac:dyDescent="0.2">
      <c r="A3117" s="17">
        <v>31.15</v>
      </c>
      <c r="B3117" s="17">
        <v>0</v>
      </c>
    </row>
    <row r="3118" spans="1:2" x14ac:dyDescent="0.2">
      <c r="A3118" s="17">
        <v>31.16</v>
      </c>
      <c r="B3118" s="17">
        <v>0</v>
      </c>
    </row>
    <row r="3119" spans="1:2" x14ac:dyDescent="0.2">
      <c r="A3119" s="17">
        <v>31.17</v>
      </c>
      <c r="B3119" s="17">
        <v>0</v>
      </c>
    </row>
    <row r="3120" spans="1:2" x14ac:dyDescent="0.2">
      <c r="A3120" s="17">
        <v>31.18</v>
      </c>
      <c r="B3120" s="17">
        <v>0</v>
      </c>
    </row>
    <row r="3121" spans="1:2" x14ac:dyDescent="0.2">
      <c r="A3121" s="17">
        <v>31.19</v>
      </c>
      <c r="B3121" s="17">
        <v>0</v>
      </c>
    </row>
    <row r="3122" spans="1:2" x14ac:dyDescent="0.2">
      <c r="A3122" s="17">
        <v>31.2</v>
      </c>
      <c r="B3122" s="17">
        <v>0</v>
      </c>
    </row>
    <row r="3123" spans="1:2" x14ac:dyDescent="0.2">
      <c r="A3123" s="17">
        <v>31.21</v>
      </c>
      <c r="B3123" s="17">
        <v>0</v>
      </c>
    </row>
    <row r="3124" spans="1:2" x14ac:dyDescent="0.2">
      <c r="A3124" s="17">
        <v>31.22</v>
      </c>
      <c r="B3124" s="17">
        <v>0</v>
      </c>
    </row>
    <row r="3125" spans="1:2" x14ac:dyDescent="0.2">
      <c r="A3125" s="17">
        <v>31.23</v>
      </c>
      <c r="B3125" s="17">
        <v>0</v>
      </c>
    </row>
    <row r="3126" spans="1:2" x14ac:dyDescent="0.2">
      <c r="A3126" s="17">
        <v>31.24</v>
      </c>
      <c r="B3126" s="17">
        <v>0</v>
      </c>
    </row>
    <row r="3127" spans="1:2" x14ac:dyDescent="0.2">
      <c r="A3127" s="17">
        <v>31.25</v>
      </c>
      <c r="B3127" s="17">
        <v>0</v>
      </c>
    </row>
    <row r="3128" spans="1:2" x14ac:dyDescent="0.2">
      <c r="A3128" s="17">
        <v>31.26</v>
      </c>
      <c r="B3128" s="17">
        <v>0</v>
      </c>
    </row>
    <row r="3129" spans="1:2" x14ac:dyDescent="0.2">
      <c r="A3129" s="17">
        <v>31.27</v>
      </c>
      <c r="B3129" s="17">
        <v>0</v>
      </c>
    </row>
    <row r="3130" spans="1:2" x14ac:dyDescent="0.2">
      <c r="A3130" s="17">
        <v>31.28</v>
      </c>
      <c r="B3130" s="17">
        <v>0</v>
      </c>
    </row>
    <row r="3131" spans="1:2" x14ac:dyDescent="0.2">
      <c r="A3131" s="17">
        <v>31.29</v>
      </c>
      <c r="B3131" s="17">
        <v>0</v>
      </c>
    </row>
    <row r="3132" spans="1:2" x14ac:dyDescent="0.2">
      <c r="A3132" s="17">
        <v>31.3</v>
      </c>
      <c r="B3132" s="17">
        <v>0</v>
      </c>
    </row>
    <row r="3133" spans="1:2" x14ac:dyDescent="0.2">
      <c r="A3133" s="17">
        <v>31.31</v>
      </c>
      <c r="B3133" s="17">
        <v>0</v>
      </c>
    </row>
    <row r="3134" spans="1:2" x14ac:dyDescent="0.2">
      <c r="A3134" s="17">
        <v>31.32</v>
      </c>
      <c r="B3134" s="17">
        <v>0</v>
      </c>
    </row>
    <row r="3135" spans="1:2" x14ac:dyDescent="0.2">
      <c r="A3135" s="17">
        <v>31.33</v>
      </c>
      <c r="B3135" s="17">
        <v>0</v>
      </c>
    </row>
    <row r="3136" spans="1:2" x14ac:dyDescent="0.2">
      <c r="A3136" s="17">
        <v>31.34</v>
      </c>
      <c r="B3136" s="17">
        <v>0</v>
      </c>
    </row>
    <row r="3137" spans="1:2" x14ac:dyDescent="0.2">
      <c r="A3137" s="17">
        <v>31.35</v>
      </c>
      <c r="B3137" s="17">
        <v>0</v>
      </c>
    </row>
    <row r="3138" spans="1:2" x14ac:dyDescent="0.2">
      <c r="A3138" s="17">
        <v>31.36</v>
      </c>
      <c r="B3138" s="17">
        <v>0</v>
      </c>
    </row>
    <row r="3139" spans="1:2" x14ac:dyDescent="0.2">
      <c r="A3139" s="17">
        <v>31.37</v>
      </c>
      <c r="B3139" s="17">
        <v>0</v>
      </c>
    </row>
    <row r="3140" spans="1:2" x14ac:dyDescent="0.2">
      <c r="A3140" s="17">
        <v>31.38</v>
      </c>
      <c r="B3140" s="17">
        <v>0</v>
      </c>
    </row>
    <row r="3141" spans="1:2" x14ac:dyDescent="0.2">
      <c r="A3141" s="17">
        <v>31.39</v>
      </c>
      <c r="B3141" s="17">
        <v>0</v>
      </c>
    </row>
    <row r="3142" spans="1:2" x14ac:dyDescent="0.2">
      <c r="A3142" s="17">
        <v>31.4</v>
      </c>
      <c r="B3142" s="17">
        <v>0</v>
      </c>
    </row>
    <row r="3143" spans="1:2" x14ac:dyDescent="0.2">
      <c r="A3143" s="17">
        <v>31.41</v>
      </c>
      <c r="B3143" s="17">
        <v>0</v>
      </c>
    </row>
    <row r="3144" spans="1:2" x14ac:dyDescent="0.2">
      <c r="A3144" s="17">
        <v>31.42</v>
      </c>
      <c r="B3144" s="17">
        <v>0</v>
      </c>
    </row>
    <row r="3145" spans="1:2" x14ac:dyDescent="0.2">
      <c r="A3145" s="17">
        <v>31.43</v>
      </c>
      <c r="B3145" s="17">
        <v>0</v>
      </c>
    </row>
    <row r="3146" spans="1:2" x14ac:dyDescent="0.2">
      <c r="A3146" s="17">
        <v>31.44</v>
      </c>
      <c r="B3146" s="17">
        <v>0</v>
      </c>
    </row>
    <row r="3147" spans="1:2" x14ac:dyDescent="0.2">
      <c r="A3147" s="17">
        <v>31.45</v>
      </c>
      <c r="B3147" s="17">
        <v>0</v>
      </c>
    </row>
    <row r="3148" spans="1:2" x14ac:dyDescent="0.2">
      <c r="A3148" s="17">
        <v>31.46</v>
      </c>
      <c r="B3148" s="17">
        <v>0</v>
      </c>
    </row>
    <row r="3149" spans="1:2" x14ac:dyDescent="0.2">
      <c r="A3149" s="17">
        <v>31.47</v>
      </c>
      <c r="B3149" s="17">
        <v>0</v>
      </c>
    </row>
    <row r="3150" spans="1:2" x14ac:dyDescent="0.2">
      <c r="A3150" s="17">
        <v>31.48</v>
      </c>
      <c r="B3150" s="17">
        <v>0</v>
      </c>
    </row>
    <row r="3151" spans="1:2" x14ac:dyDescent="0.2">
      <c r="A3151" s="17">
        <v>31.49</v>
      </c>
      <c r="B3151" s="17">
        <v>0</v>
      </c>
    </row>
    <row r="3152" spans="1:2" x14ac:dyDescent="0.2">
      <c r="A3152" s="17">
        <v>31.5</v>
      </c>
      <c r="B3152" s="17">
        <v>0</v>
      </c>
    </row>
    <row r="3153" spans="1:2" x14ac:dyDescent="0.2">
      <c r="A3153" s="17">
        <v>31.51</v>
      </c>
      <c r="B3153" s="17">
        <v>0</v>
      </c>
    </row>
    <row r="3154" spans="1:2" x14ac:dyDescent="0.2">
      <c r="A3154" s="17">
        <v>31.52</v>
      </c>
      <c r="B3154" s="17">
        <v>0</v>
      </c>
    </row>
    <row r="3155" spans="1:2" x14ac:dyDescent="0.2">
      <c r="A3155" s="17">
        <v>31.53</v>
      </c>
      <c r="B3155" s="17">
        <v>0</v>
      </c>
    </row>
    <row r="3156" spans="1:2" x14ac:dyDescent="0.2">
      <c r="A3156" s="17">
        <v>31.54</v>
      </c>
      <c r="B3156" s="17">
        <v>0</v>
      </c>
    </row>
    <row r="3157" spans="1:2" x14ac:dyDescent="0.2">
      <c r="A3157" s="17">
        <v>31.55</v>
      </c>
      <c r="B3157" s="17">
        <v>0</v>
      </c>
    </row>
    <row r="3158" spans="1:2" x14ac:dyDescent="0.2">
      <c r="A3158" s="17">
        <v>31.56</v>
      </c>
      <c r="B3158" s="17">
        <v>0</v>
      </c>
    </row>
    <row r="3159" spans="1:2" x14ac:dyDescent="0.2">
      <c r="A3159" s="17">
        <v>31.57</v>
      </c>
      <c r="B3159" s="17">
        <v>0</v>
      </c>
    </row>
    <row r="3160" spans="1:2" x14ac:dyDescent="0.2">
      <c r="A3160" s="17">
        <v>31.58</v>
      </c>
      <c r="B3160" s="17">
        <v>0</v>
      </c>
    </row>
    <row r="3161" spans="1:2" x14ac:dyDescent="0.2">
      <c r="A3161" s="17">
        <v>31.59</v>
      </c>
      <c r="B3161" s="17">
        <v>0</v>
      </c>
    </row>
    <row r="3162" spans="1:2" x14ac:dyDescent="0.2">
      <c r="A3162" s="17">
        <v>31.6</v>
      </c>
      <c r="B3162" s="17">
        <v>0</v>
      </c>
    </row>
    <row r="3163" spans="1:2" x14ac:dyDescent="0.2">
      <c r="A3163" s="17">
        <v>31.61</v>
      </c>
      <c r="B3163" s="17">
        <v>0</v>
      </c>
    </row>
    <row r="3164" spans="1:2" x14ac:dyDescent="0.2">
      <c r="A3164" s="17">
        <v>31.62</v>
      </c>
      <c r="B3164" s="17">
        <v>0</v>
      </c>
    </row>
    <row r="3165" spans="1:2" x14ac:dyDescent="0.2">
      <c r="A3165" s="17">
        <v>31.63</v>
      </c>
      <c r="B3165" s="17">
        <v>0</v>
      </c>
    </row>
    <row r="3166" spans="1:2" x14ac:dyDescent="0.2">
      <c r="A3166" s="17">
        <v>31.64</v>
      </c>
      <c r="B3166" s="17">
        <v>0</v>
      </c>
    </row>
    <row r="3167" spans="1:2" x14ac:dyDescent="0.2">
      <c r="A3167" s="17">
        <v>31.65</v>
      </c>
      <c r="B3167" s="17">
        <v>0</v>
      </c>
    </row>
    <row r="3168" spans="1:2" x14ac:dyDescent="0.2">
      <c r="A3168" s="17">
        <v>31.66</v>
      </c>
      <c r="B3168" s="17">
        <v>0</v>
      </c>
    </row>
    <row r="3169" spans="1:2" x14ac:dyDescent="0.2">
      <c r="A3169" s="17">
        <v>31.67</v>
      </c>
      <c r="B3169" s="17">
        <v>0</v>
      </c>
    </row>
    <row r="3170" spans="1:2" x14ac:dyDescent="0.2">
      <c r="A3170" s="17">
        <v>31.68</v>
      </c>
      <c r="B3170" s="17">
        <v>0</v>
      </c>
    </row>
    <row r="3171" spans="1:2" x14ac:dyDescent="0.2">
      <c r="A3171" s="17">
        <v>31.69</v>
      </c>
      <c r="B3171" s="17">
        <v>0</v>
      </c>
    </row>
    <row r="3172" spans="1:2" x14ac:dyDescent="0.2">
      <c r="A3172" s="17">
        <v>31.7</v>
      </c>
      <c r="B3172" s="17">
        <v>0</v>
      </c>
    </row>
    <row r="3173" spans="1:2" x14ac:dyDescent="0.2">
      <c r="A3173" s="17">
        <v>31.71</v>
      </c>
      <c r="B3173" s="17">
        <v>0</v>
      </c>
    </row>
    <row r="3174" spans="1:2" x14ac:dyDescent="0.2">
      <c r="A3174" s="17">
        <v>31.72</v>
      </c>
      <c r="B3174" s="17">
        <v>0</v>
      </c>
    </row>
    <row r="3175" spans="1:2" x14ac:dyDescent="0.2">
      <c r="A3175" s="17">
        <v>31.73</v>
      </c>
      <c r="B3175" s="17">
        <v>0</v>
      </c>
    </row>
    <row r="3176" spans="1:2" x14ac:dyDescent="0.2">
      <c r="A3176" s="17">
        <v>31.74</v>
      </c>
      <c r="B3176" s="17">
        <v>0</v>
      </c>
    </row>
    <row r="3177" spans="1:2" x14ac:dyDescent="0.2">
      <c r="A3177" s="17">
        <v>31.75</v>
      </c>
      <c r="B3177" s="17">
        <v>0</v>
      </c>
    </row>
    <row r="3178" spans="1:2" x14ac:dyDescent="0.2">
      <c r="A3178" s="17">
        <v>31.76</v>
      </c>
      <c r="B3178" s="17">
        <v>0</v>
      </c>
    </row>
    <row r="3179" spans="1:2" x14ac:dyDescent="0.2">
      <c r="A3179" s="17">
        <v>31.77</v>
      </c>
      <c r="B3179" s="17">
        <v>0</v>
      </c>
    </row>
    <row r="3180" spans="1:2" x14ac:dyDescent="0.2">
      <c r="A3180" s="17">
        <v>31.78</v>
      </c>
      <c r="B3180" s="17">
        <v>0</v>
      </c>
    </row>
    <row r="3181" spans="1:2" x14ac:dyDescent="0.2">
      <c r="A3181" s="17">
        <v>31.79</v>
      </c>
      <c r="B3181" s="17">
        <v>0</v>
      </c>
    </row>
    <row r="3182" spans="1:2" x14ac:dyDescent="0.2">
      <c r="A3182" s="17">
        <v>31.8</v>
      </c>
      <c r="B3182" s="17">
        <v>0</v>
      </c>
    </row>
    <row r="3183" spans="1:2" x14ac:dyDescent="0.2">
      <c r="A3183" s="17">
        <v>31.81</v>
      </c>
      <c r="B3183" s="17">
        <v>0</v>
      </c>
    </row>
    <row r="3184" spans="1:2" x14ac:dyDescent="0.2">
      <c r="A3184" s="17">
        <v>31.82</v>
      </c>
      <c r="B3184" s="17">
        <v>0</v>
      </c>
    </row>
    <row r="3185" spans="1:2" x14ac:dyDescent="0.2">
      <c r="A3185" s="17">
        <v>31.83</v>
      </c>
      <c r="B3185" s="17">
        <v>0</v>
      </c>
    </row>
    <row r="3186" spans="1:2" x14ac:dyDescent="0.2">
      <c r="A3186" s="17">
        <v>31.84</v>
      </c>
      <c r="B3186" s="17">
        <v>0</v>
      </c>
    </row>
    <row r="3187" spans="1:2" x14ac:dyDescent="0.2">
      <c r="A3187" s="17">
        <v>31.85</v>
      </c>
      <c r="B3187" s="17">
        <v>0</v>
      </c>
    </row>
    <row r="3188" spans="1:2" x14ac:dyDescent="0.2">
      <c r="A3188" s="17">
        <v>31.86</v>
      </c>
      <c r="B3188" s="17">
        <v>0</v>
      </c>
    </row>
    <row r="3189" spans="1:2" x14ac:dyDescent="0.2">
      <c r="A3189" s="17">
        <v>31.87</v>
      </c>
      <c r="B3189" s="17">
        <v>0</v>
      </c>
    </row>
    <row r="3190" spans="1:2" x14ac:dyDescent="0.2">
      <c r="A3190" s="17">
        <v>31.88</v>
      </c>
      <c r="B3190" s="17">
        <v>0</v>
      </c>
    </row>
    <row r="3191" spans="1:2" x14ac:dyDescent="0.2">
      <c r="A3191" s="17">
        <v>31.89</v>
      </c>
      <c r="B3191" s="17">
        <v>0</v>
      </c>
    </row>
    <row r="3192" spans="1:2" x14ac:dyDescent="0.2">
      <c r="A3192" s="17">
        <v>31.9</v>
      </c>
      <c r="B3192" s="17">
        <v>0</v>
      </c>
    </row>
    <row r="3193" spans="1:2" x14ac:dyDescent="0.2">
      <c r="A3193" s="17">
        <v>31.91</v>
      </c>
      <c r="B3193" s="17">
        <v>0</v>
      </c>
    </row>
    <row r="3194" spans="1:2" x14ac:dyDescent="0.2">
      <c r="A3194" s="17">
        <v>31.92</v>
      </c>
      <c r="B3194" s="17">
        <v>0</v>
      </c>
    </row>
    <row r="3195" spans="1:2" x14ac:dyDescent="0.2">
      <c r="A3195" s="17">
        <v>31.93</v>
      </c>
      <c r="B3195" s="17">
        <v>0</v>
      </c>
    </row>
    <row r="3196" spans="1:2" x14ac:dyDescent="0.2">
      <c r="A3196" s="17">
        <v>31.94</v>
      </c>
      <c r="B3196" s="17">
        <v>0</v>
      </c>
    </row>
    <row r="3197" spans="1:2" x14ac:dyDescent="0.2">
      <c r="A3197" s="17">
        <v>31.95</v>
      </c>
      <c r="B3197" s="17">
        <v>0</v>
      </c>
    </row>
    <row r="3198" spans="1:2" x14ac:dyDescent="0.2">
      <c r="A3198" s="17">
        <v>31.96</v>
      </c>
      <c r="B3198" s="17">
        <v>0</v>
      </c>
    </row>
    <row r="3199" spans="1:2" x14ac:dyDescent="0.2">
      <c r="A3199" s="17">
        <v>31.97</v>
      </c>
      <c r="B3199" s="17">
        <v>0</v>
      </c>
    </row>
    <row r="3200" spans="1:2" x14ac:dyDescent="0.2">
      <c r="A3200" s="17">
        <v>31.98</v>
      </c>
      <c r="B3200" s="17">
        <v>0</v>
      </c>
    </row>
    <row r="3201" spans="1:2" x14ac:dyDescent="0.2">
      <c r="A3201" s="17">
        <v>31.99</v>
      </c>
      <c r="B3201" s="17">
        <v>0</v>
      </c>
    </row>
    <row r="3202" spans="1:2" x14ac:dyDescent="0.2">
      <c r="A3202" s="17">
        <v>32</v>
      </c>
      <c r="B3202" s="17">
        <v>0</v>
      </c>
    </row>
    <row r="3203" spans="1:2" x14ac:dyDescent="0.2">
      <c r="A3203" s="17">
        <v>32.01</v>
      </c>
      <c r="B3203" s="17">
        <v>0</v>
      </c>
    </row>
    <row r="3204" spans="1:2" x14ac:dyDescent="0.2">
      <c r="A3204" s="17">
        <v>32.020000000000003</v>
      </c>
      <c r="B3204" s="17">
        <v>0</v>
      </c>
    </row>
    <row r="3205" spans="1:2" x14ac:dyDescent="0.2">
      <c r="A3205" s="17">
        <v>32.03</v>
      </c>
      <c r="B3205" s="17">
        <v>0</v>
      </c>
    </row>
    <row r="3206" spans="1:2" x14ac:dyDescent="0.2">
      <c r="A3206" s="17">
        <v>32.04</v>
      </c>
      <c r="B3206" s="17">
        <v>0</v>
      </c>
    </row>
    <row r="3207" spans="1:2" x14ac:dyDescent="0.2">
      <c r="A3207" s="17">
        <v>32.049999999999997</v>
      </c>
      <c r="B3207" s="17">
        <v>0</v>
      </c>
    </row>
    <row r="3208" spans="1:2" x14ac:dyDescent="0.2">
      <c r="A3208" s="17">
        <v>32.06</v>
      </c>
      <c r="B3208" s="17">
        <v>0</v>
      </c>
    </row>
    <row r="3209" spans="1:2" x14ac:dyDescent="0.2">
      <c r="A3209" s="17">
        <v>32.07</v>
      </c>
      <c r="B3209" s="17">
        <v>0</v>
      </c>
    </row>
    <row r="3210" spans="1:2" x14ac:dyDescent="0.2">
      <c r="A3210" s="17">
        <v>32.08</v>
      </c>
      <c r="B3210" s="17">
        <v>0</v>
      </c>
    </row>
    <row r="3211" spans="1:2" x14ac:dyDescent="0.2">
      <c r="A3211" s="17">
        <v>32.090000000000003</v>
      </c>
      <c r="B3211" s="17">
        <v>0</v>
      </c>
    </row>
    <row r="3212" spans="1:2" x14ac:dyDescent="0.2">
      <c r="A3212" s="17">
        <v>32.1</v>
      </c>
      <c r="B3212" s="17">
        <v>0</v>
      </c>
    </row>
    <row r="3213" spans="1:2" x14ac:dyDescent="0.2">
      <c r="A3213" s="17">
        <v>32.11</v>
      </c>
      <c r="B3213" s="17">
        <v>0</v>
      </c>
    </row>
    <row r="3214" spans="1:2" x14ac:dyDescent="0.2">
      <c r="A3214" s="17">
        <v>32.119999999999997</v>
      </c>
      <c r="B3214" s="17">
        <v>0</v>
      </c>
    </row>
    <row r="3215" spans="1:2" x14ac:dyDescent="0.2">
      <c r="A3215" s="17">
        <v>32.130000000000003</v>
      </c>
      <c r="B3215" s="17">
        <v>0</v>
      </c>
    </row>
    <row r="3216" spans="1:2" x14ac:dyDescent="0.2">
      <c r="A3216" s="17">
        <v>32.14</v>
      </c>
      <c r="B3216" s="17">
        <v>0</v>
      </c>
    </row>
    <row r="3217" spans="1:2" x14ac:dyDescent="0.2">
      <c r="A3217" s="17">
        <v>32.15</v>
      </c>
      <c r="B3217" s="17">
        <v>0</v>
      </c>
    </row>
    <row r="3218" spans="1:2" x14ac:dyDescent="0.2">
      <c r="A3218" s="17">
        <v>32.159999999999997</v>
      </c>
      <c r="B3218" s="17">
        <v>0</v>
      </c>
    </row>
    <row r="3219" spans="1:2" x14ac:dyDescent="0.2">
      <c r="A3219" s="17">
        <v>32.17</v>
      </c>
      <c r="B3219" s="17">
        <v>0</v>
      </c>
    </row>
    <row r="3220" spans="1:2" x14ac:dyDescent="0.2">
      <c r="A3220" s="17">
        <v>32.18</v>
      </c>
      <c r="B3220" s="17">
        <v>0</v>
      </c>
    </row>
    <row r="3221" spans="1:2" x14ac:dyDescent="0.2">
      <c r="A3221" s="17">
        <v>32.19</v>
      </c>
      <c r="B3221" s="17">
        <v>0</v>
      </c>
    </row>
    <row r="3222" spans="1:2" x14ac:dyDescent="0.2">
      <c r="A3222" s="17">
        <v>32.200000000000003</v>
      </c>
      <c r="B3222" s="17">
        <v>0</v>
      </c>
    </row>
    <row r="3223" spans="1:2" x14ac:dyDescent="0.2">
      <c r="A3223" s="17">
        <v>32.21</v>
      </c>
      <c r="B3223" s="17">
        <v>0</v>
      </c>
    </row>
    <row r="3224" spans="1:2" x14ac:dyDescent="0.2">
      <c r="A3224" s="17">
        <v>32.22</v>
      </c>
      <c r="B3224" s="17">
        <v>0</v>
      </c>
    </row>
    <row r="3225" spans="1:2" x14ac:dyDescent="0.2">
      <c r="A3225" s="17">
        <v>32.229999999999997</v>
      </c>
      <c r="B3225" s="17">
        <v>0</v>
      </c>
    </row>
    <row r="3226" spans="1:2" x14ac:dyDescent="0.2">
      <c r="A3226" s="17">
        <v>32.24</v>
      </c>
      <c r="B3226" s="17">
        <v>0</v>
      </c>
    </row>
    <row r="3227" spans="1:2" x14ac:dyDescent="0.2">
      <c r="A3227" s="17">
        <v>32.25</v>
      </c>
      <c r="B3227" s="17">
        <v>0</v>
      </c>
    </row>
    <row r="3228" spans="1:2" x14ac:dyDescent="0.2">
      <c r="A3228" s="17">
        <v>32.26</v>
      </c>
      <c r="B3228" s="17">
        <v>0</v>
      </c>
    </row>
    <row r="3229" spans="1:2" x14ac:dyDescent="0.2">
      <c r="A3229" s="17">
        <v>32.270000000000003</v>
      </c>
      <c r="B3229" s="17">
        <v>0</v>
      </c>
    </row>
    <row r="3230" spans="1:2" x14ac:dyDescent="0.2">
      <c r="A3230" s="17">
        <v>32.28</v>
      </c>
      <c r="B3230" s="17">
        <v>0</v>
      </c>
    </row>
    <row r="3231" spans="1:2" x14ac:dyDescent="0.2">
      <c r="A3231" s="17">
        <v>32.29</v>
      </c>
      <c r="B3231" s="17">
        <v>0</v>
      </c>
    </row>
    <row r="3232" spans="1:2" x14ac:dyDescent="0.2">
      <c r="A3232" s="17">
        <v>32.299999999999997</v>
      </c>
      <c r="B3232" s="17">
        <v>0</v>
      </c>
    </row>
    <row r="3233" spans="1:2" x14ac:dyDescent="0.2">
      <c r="A3233" s="17">
        <v>32.31</v>
      </c>
      <c r="B3233" s="17">
        <v>0</v>
      </c>
    </row>
    <row r="3234" spans="1:2" x14ac:dyDescent="0.2">
      <c r="A3234" s="17">
        <v>32.32</v>
      </c>
      <c r="B3234" s="17">
        <v>0</v>
      </c>
    </row>
    <row r="3235" spans="1:2" x14ac:dyDescent="0.2">
      <c r="A3235" s="17">
        <v>32.33</v>
      </c>
      <c r="B3235" s="17">
        <v>0</v>
      </c>
    </row>
    <row r="3236" spans="1:2" x14ac:dyDescent="0.2">
      <c r="A3236" s="17">
        <v>32.340000000000003</v>
      </c>
      <c r="B3236" s="17">
        <v>0</v>
      </c>
    </row>
    <row r="3237" spans="1:2" x14ac:dyDescent="0.2">
      <c r="A3237" s="17">
        <v>32.35</v>
      </c>
      <c r="B3237" s="17">
        <v>0</v>
      </c>
    </row>
    <row r="3238" spans="1:2" x14ac:dyDescent="0.2">
      <c r="A3238" s="17">
        <v>32.36</v>
      </c>
      <c r="B3238" s="17">
        <v>0</v>
      </c>
    </row>
    <row r="3239" spans="1:2" x14ac:dyDescent="0.2">
      <c r="A3239" s="17">
        <v>32.369999999999997</v>
      </c>
      <c r="B3239" s="17">
        <v>0</v>
      </c>
    </row>
    <row r="3240" spans="1:2" x14ac:dyDescent="0.2">
      <c r="A3240" s="17">
        <v>32.380000000000003</v>
      </c>
      <c r="B3240" s="17">
        <v>0</v>
      </c>
    </row>
    <row r="3241" spans="1:2" x14ac:dyDescent="0.2">
      <c r="A3241" s="17">
        <v>32.39</v>
      </c>
      <c r="B3241" s="17">
        <v>0</v>
      </c>
    </row>
    <row r="3242" spans="1:2" x14ac:dyDescent="0.2">
      <c r="A3242" s="17">
        <v>32.4</v>
      </c>
      <c r="B3242" s="17">
        <v>0</v>
      </c>
    </row>
    <row r="3243" spans="1:2" x14ac:dyDescent="0.2">
      <c r="A3243" s="17">
        <v>32.409999999999997</v>
      </c>
      <c r="B3243" s="17">
        <v>0</v>
      </c>
    </row>
    <row r="3244" spans="1:2" x14ac:dyDescent="0.2">
      <c r="A3244" s="17">
        <v>32.42</v>
      </c>
      <c r="B3244" s="17">
        <v>0</v>
      </c>
    </row>
    <row r="3245" spans="1:2" x14ac:dyDescent="0.2">
      <c r="A3245" s="17">
        <v>32.43</v>
      </c>
      <c r="B3245" s="17">
        <v>0</v>
      </c>
    </row>
    <row r="3246" spans="1:2" x14ac:dyDescent="0.2">
      <c r="A3246" s="17">
        <v>32.44</v>
      </c>
      <c r="B3246" s="17">
        <v>0</v>
      </c>
    </row>
    <row r="3247" spans="1:2" x14ac:dyDescent="0.2">
      <c r="A3247" s="17">
        <v>32.450000000000003</v>
      </c>
      <c r="B3247" s="17">
        <v>0</v>
      </c>
    </row>
    <row r="3248" spans="1:2" x14ac:dyDescent="0.2">
      <c r="A3248" s="17">
        <v>32.46</v>
      </c>
      <c r="B3248" s="17">
        <v>0</v>
      </c>
    </row>
    <row r="3249" spans="1:2" x14ac:dyDescent="0.2">
      <c r="A3249" s="17">
        <v>32.47</v>
      </c>
      <c r="B3249" s="17">
        <v>0</v>
      </c>
    </row>
    <row r="3250" spans="1:2" x14ac:dyDescent="0.2">
      <c r="A3250" s="17">
        <v>32.479999999999997</v>
      </c>
      <c r="B3250" s="17">
        <v>0</v>
      </c>
    </row>
    <row r="3251" spans="1:2" x14ac:dyDescent="0.2">
      <c r="A3251" s="17">
        <v>32.49</v>
      </c>
      <c r="B3251" s="17">
        <v>0</v>
      </c>
    </row>
    <row r="3252" spans="1:2" x14ac:dyDescent="0.2">
      <c r="A3252" s="17">
        <v>32.5</v>
      </c>
      <c r="B3252" s="17">
        <v>0</v>
      </c>
    </row>
    <row r="3253" spans="1:2" x14ac:dyDescent="0.2">
      <c r="A3253" s="17">
        <v>32.51</v>
      </c>
      <c r="B3253" s="17">
        <v>0</v>
      </c>
    </row>
    <row r="3254" spans="1:2" x14ac:dyDescent="0.2">
      <c r="A3254" s="17">
        <v>32.520000000000003</v>
      </c>
      <c r="B3254" s="17">
        <v>0</v>
      </c>
    </row>
    <row r="3255" spans="1:2" x14ac:dyDescent="0.2">
      <c r="A3255" s="17">
        <v>32.53</v>
      </c>
      <c r="B3255" s="17">
        <v>0</v>
      </c>
    </row>
    <row r="3256" spans="1:2" x14ac:dyDescent="0.2">
      <c r="A3256" s="17">
        <v>32.54</v>
      </c>
      <c r="B3256" s="17">
        <v>0</v>
      </c>
    </row>
    <row r="3257" spans="1:2" x14ac:dyDescent="0.2">
      <c r="A3257" s="17">
        <v>32.549999999999997</v>
      </c>
      <c r="B3257" s="17">
        <v>0</v>
      </c>
    </row>
    <row r="3258" spans="1:2" x14ac:dyDescent="0.2">
      <c r="A3258" s="17">
        <v>32.56</v>
      </c>
      <c r="B3258" s="17">
        <v>0</v>
      </c>
    </row>
    <row r="3259" spans="1:2" x14ac:dyDescent="0.2">
      <c r="A3259" s="17">
        <v>32.57</v>
      </c>
      <c r="B3259" s="17">
        <v>0</v>
      </c>
    </row>
    <row r="3260" spans="1:2" x14ac:dyDescent="0.2">
      <c r="A3260" s="17">
        <v>32.58</v>
      </c>
      <c r="B3260" s="17">
        <v>0</v>
      </c>
    </row>
    <row r="3261" spans="1:2" x14ac:dyDescent="0.2">
      <c r="A3261" s="17">
        <v>32.590000000000003</v>
      </c>
      <c r="B3261" s="17">
        <v>0</v>
      </c>
    </row>
    <row r="3262" spans="1:2" x14ac:dyDescent="0.2">
      <c r="A3262" s="17">
        <v>32.6</v>
      </c>
      <c r="B3262" s="17">
        <v>0</v>
      </c>
    </row>
    <row r="3263" spans="1:2" x14ac:dyDescent="0.2">
      <c r="A3263" s="17">
        <v>32.61</v>
      </c>
      <c r="B3263" s="17">
        <v>0</v>
      </c>
    </row>
    <row r="3264" spans="1:2" x14ac:dyDescent="0.2">
      <c r="A3264" s="17">
        <v>32.619999999999997</v>
      </c>
      <c r="B3264" s="17">
        <v>0</v>
      </c>
    </row>
    <row r="3265" spans="1:2" x14ac:dyDescent="0.2">
      <c r="A3265" s="17">
        <v>32.630000000000003</v>
      </c>
      <c r="B3265" s="17">
        <v>0</v>
      </c>
    </row>
    <row r="3266" spans="1:2" x14ac:dyDescent="0.2">
      <c r="A3266" s="17">
        <v>32.64</v>
      </c>
      <c r="B3266" s="17">
        <v>0</v>
      </c>
    </row>
    <row r="3267" spans="1:2" x14ac:dyDescent="0.2">
      <c r="A3267" s="17">
        <v>32.65</v>
      </c>
      <c r="B3267" s="17">
        <v>0</v>
      </c>
    </row>
    <row r="3268" spans="1:2" x14ac:dyDescent="0.2">
      <c r="A3268" s="17">
        <v>32.659999999999997</v>
      </c>
      <c r="B3268" s="17">
        <v>0</v>
      </c>
    </row>
    <row r="3269" spans="1:2" x14ac:dyDescent="0.2">
      <c r="A3269" s="17">
        <v>32.67</v>
      </c>
      <c r="B3269" s="17">
        <v>0</v>
      </c>
    </row>
    <row r="3270" spans="1:2" x14ac:dyDescent="0.2">
      <c r="A3270" s="17">
        <v>32.68</v>
      </c>
      <c r="B3270" s="17">
        <v>0</v>
      </c>
    </row>
    <row r="3271" spans="1:2" x14ac:dyDescent="0.2">
      <c r="A3271" s="17">
        <v>32.69</v>
      </c>
      <c r="B3271" s="17">
        <v>0</v>
      </c>
    </row>
    <row r="3272" spans="1:2" x14ac:dyDescent="0.2">
      <c r="A3272" s="17">
        <v>32.700000000000003</v>
      </c>
      <c r="B3272" s="17">
        <v>0</v>
      </c>
    </row>
    <row r="3273" spans="1:2" x14ac:dyDescent="0.2">
      <c r="A3273" s="17">
        <v>32.71</v>
      </c>
      <c r="B3273" s="17">
        <v>0</v>
      </c>
    </row>
    <row r="3274" spans="1:2" x14ac:dyDescent="0.2">
      <c r="A3274" s="17">
        <v>32.72</v>
      </c>
      <c r="B3274" s="17">
        <v>0</v>
      </c>
    </row>
    <row r="3275" spans="1:2" x14ac:dyDescent="0.2">
      <c r="A3275" s="17">
        <v>32.729999999999997</v>
      </c>
      <c r="B3275" s="17">
        <v>0</v>
      </c>
    </row>
    <row r="3276" spans="1:2" x14ac:dyDescent="0.2">
      <c r="A3276" s="17">
        <v>32.74</v>
      </c>
      <c r="B3276" s="17">
        <v>0</v>
      </c>
    </row>
    <row r="3277" spans="1:2" x14ac:dyDescent="0.2">
      <c r="A3277" s="17">
        <v>32.75</v>
      </c>
      <c r="B3277" s="17">
        <v>0</v>
      </c>
    </row>
    <row r="3278" spans="1:2" x14ac:dyDescent="0.2">
      <c r="A3278" s="17">
        <v>32.76</v>
      </c>
      <c r="B3278" s="17">
        <v>0</v>
      </c>
    </row>
    <row r="3279" spans="1:2" x14ac:dyDescent="0.2">
      <c r="A3279" s="17">
        <v>32.770000000000003</v>
      </c>
      <c r="B3279" s="17">
        <v>0</v>
      </c>
    </row>
    <row r="3280" spans="1:2" x14ac:dyDescent="0.2">
      <c r="A3280" s="17">
        <v>32.78</v>
      </c>
      <c r="B3280" s="17">
        <v>0</v>
      </c>
    </row>
    <row r="3281" spans="1:2" x14ac:dyDescent="0.2">
      <c r="A3281" s="17">
        <v>32.79</v>
      </c>
      <c r="B3281" s="17">
        <v>0</v>
      </c>
    </row>
    <row r="3282" spans="1:2" x14ac:dyDescent="0.2">
      <c r="A3282" s="17">
        <v>32.799999999999997</v>
      </c>
      <c r="B3282" s="17">
        <v>0</v>
      </c>
    </row>
    <row r="3283" spans="1:2" x14ac:dyDescent="0.2">
      <c r="A3283" s="17">
        <v>32.81</v>
      </c>
      <c r="B3283" s="17">
        <v>0</v>
      </c>
    </row>
    <row r="3284" spans="1:2" x14ac:dyDescent="0.2">
      <c r="A3284" s="17">
        <v>32.82</v>
      </c>
      <c r="B3284" s="17">
        <v>0</v>
      </c>
    </row>
    <row r="3285" spans="1:2" x14ac:dyDescent="0.2">
      <c r="A3285" s="17">
        <v>32.83</v>
      </c>
      <c r="B3285" s="17">
        <v>0</v>
      </c>
    </row>
    <row r="3286" spans="1:2" x14ac:dyDescent="0.2">
      <c r="A3286" s="17">
        <v>32.840000000000003</v>
      </c>
      <c r="B3286" s="17">
        <v>0</v>
      </c>
    </row>
    <row r="3287" spans="1:2" x14ac:dyDescent="0.2">
      <c r="A3287" s="17">
        <v>32.85</v>
      </c>
      <c r="B3287" s="17">
        <v>0</v>
      </c>
    </row>
    <row r="3288" spans="1:2" x14ac:dyDescent="0.2">
      <c r="A3288" s="17">
        <v>32.86</v>
      </c>
      <c r="B3288" s="17">
        <v>0</v>
      </c>
    </row>
    <row r="3289" spans="1:2" x14ac:dyDescent="0.2">
      <c r="A3289" s="17">
        <v>32.869999999999997</v>
      </c>
      <c r="B3289" s="17">
        <v>0</v>
      </c>
    </row>
    <row r="3290" spans="1:2" x14ac:dyDescent="0.2">
      <c r="A3290" s="17">
        <v>32.880000000000003</v>
      </c>
      <c r="B3290" s="17">
        <v>0</v>
      </c>
    </row>
    <row r="3291" spans="1:2" x14ac:dyDescent="0.2">
      <c r="A3291" s="17">
        <v>32.89</v>
      </c>
      <c r="B3291" s="17">
        <v>0</v>
      </c>
    </row>
    <row r="3292" spans="1:2" x14ac:dyDescent="0.2">
      <c r="A3292" s="17">
        <v>32.9</v>
      </c>
      <c r="B3292" s="17">
        <v>0</v>
      </c>
    </row>
    <row r="3293" spans="1:2" x14ac:dyDescent="0.2">
      <c r="A3293" s="17">
        <v>32.909999999999997</v>
      </c>
      <c r="B3293" s="17">
        <v>0</v>
      </c>
    </row>
    <row r="3294" spans="1:2" x14ac:dyDescent="0.2">
      <c r="A3294" s="17">
        <v>32.92</v>
      </c>
      <c r="B3294" s="17">
        <v>0</v>
      </c>
    </row>
    <row r="3295" spans="1:2" x14ac:dyDescent="0.2">
      <c r="A3295" s="17">
        <v>32.93</v>
      </c>
      <c r="B3295" s="17">
        <v>0</v>
      </c>
    </row>
    <row r="3296" spans="1:2" x14ac:dyDescent="0.2">
      <c r="A3296" s="17">
        <v>32.94</v>
      </c>
      <c r="B3296" s="17">
        <v>0</v>
      </c>
    </row>
    <row r="3297" spans="1:2" x14ac:dyDescent="0.2">
      <c r="A3297" s="17">
        <v>32.950000000000003</v>
      </c>
      <c r="B3297" s="17">
        <v>0</v>
      </c>
    </row>
    <row r="3298" spans="1:2" x14ac:dyDescent="0.2">
      <c r="A3298" s="17">
        <v>32.96</v>
      </c>
      <c r="B3298" s="17">
        <v>0</v>
      </c>
    </row>
    <row r="3299" spans="1:2" x14ac:dyDescent="0.2">
      <c r="A3299" s="17">
        <v>32.97</v>
      </c>
      <c r="B3299" s="17">
        <v>0</v>
      </c>
    </row>
    <row r="3300" spans="1:2" x14ac:dyDescent="0.2">
      <c r="A3300" s="17">
        <v>32.979999999999997</v>
      </c>
      <c r="B3300" s="17">
        <v>0</v>
      </c>
    </row>
    <row r="3301" spans="1:2" x14ac:dyDescent="0.2">
      <c r="A3301" s="17">
        <v>32.99</v>
      </c>
      <c r="B3301" s="17">
        <v>0</v>
      </c>
    </row>
    <row r="3302" spans="1:2" x14ac:dyDescent="0.2">
      <c r="A3302" s="17">
        <v>33</v>
      </c>
      <c r="B3302" s="17">
        <v>0</v>
      </c>
    </row>
    <row r="3303" spans="1:2" x14ac:dyDescent="0.2">
      <c r="A3303" s="17">
        <v>33.01</v>
      </c>
      <c r="B3303" s="17">
        <v>0</v>
      </c>
    </row>
    <row r="3304" spans="1:2" x14ac:dyDescent="0.2">
      <c r="A3304" s="17">
        <v>33.020000000000003</v>
      </c>
      <c r="B3304" s="17">
        <v>0</v>
      </c>
    </row>
    <row r="3305" spans="1:2" x14ac:dyDescent="0.2">
      <c r="A3305" s="17">
        <v>33.03</v>
      </c>
      <c r="B3305" s="17">
        <v>0</v>
      </c>
    </row>
    <row r="3306" spans="1:2" x14ac:dyDescent="0.2">
      <c r="A3306" s="17">
        <v>33.04</v>
      </c>
      <c r="B3306" s="17">
        <v>0</v>
      </c>
    </row>
    <row r="3307" spans="1:2" x14ac:dyDescent="0.2">
      <c r="A3307" s="17">
        <v>33.049999999999997</v>
      </c>
      <c r="B3307" s="17">
        <v>0</v>
      </c>
    </row>
    <row r="3308" spans="1:2" x14ac:dyDescent="0.2">
      <c r="A3308" s="17">
        <v>33.06</v>
      </c>
      <c r="B3308" s="17">
        <v>0</v>
      </c>
    </row>
    <row r="3309" spans="1:2" x14ac:dyDescent="0.2">
      <c r="A3309" s="17">
        <v>33.07</v>
      </c>
      <c r="B3309" s="17">
        <v>0</v>
      </c>
    </row>
    <row r="3310" spans="1:2" x14ac:dyDescent="0.2">
      <c r="A3310" s="17">
        <v>33.08</v>
      </c>
      <c r="B3310" s="17">
        <v>0</v>
      </c>
    </row>
    <row r="3311" spans="1:2" x14ac:dyDescent="0.2">
      <c r="A3311" s="17">
        <v>33.090000000000003</v>
      </c>
      <c r="B3311" s="17">
        <v>0</v>
      </c>
    </row>
    <row r="3312" spans="1:2" x14ac:dyDescent="0.2">
      <c r="A3312" s="17">
        <v>33.1</v>
      </c>
      <c r="B3312" s="17">
        <v>0</v>
      </c>
    </row>
    <row r="3313" spans="1:2" x14ac:dyDescent="0.2">
      <c r="A3313" s="17">
        <v>33.11</v>
      </c>
      <c r="B3313" s="17">
        <v>0</v>
      </c>
    </row>
    <row r="3314" spans="1:2" x14ac:dyDescent="0.2">
      <c r="A3314" s="17">
        <v>33.119999999999997</v>
      </c>
      <c r="B3314" s="17">
        <v>0</v>
      </c>
    </row>
    <row r="3315" spans="1:2" x14ac:dyDescent="0.2">
      <c r="A3315" s="17">
        <v>33.130000000000003</v>
      </c>
      <c r="B3315" s="17">
        <v>0</v>
      </c>
    </row>
    <row r="3316" spans="1:2" x14ac:dyDescent="0.2">
      <c r="A3316" s="17">
        <v>33.14</v>
      </c>
      <c r="B3316" s="17">
        <v>0</v>
      </c>
    </row>
    <row r="3317" spans="1:2" x14ac:dyDescent="0.2">
      <c r="A3317" s="17">
        <v>33.15</v>
      </c>
      <c r="B3317" s="17">
        <v>0</v>
      </c>
    </row>
    <row r="3318" spans="1:2" x14ac:dyDescent="0.2">
      <c r="A3318" s="17">
        <v>33.159999999999997</v>
      </c>
      <c r="B3318" s="17">
        <v>0</v>
      </c>
    </row>
    <row r="3319" spans="1:2" x14ac:dyDescent="0.2">
      <c r="A3319" s="17">
        <v>33.17</v>
      </c>
      <c r="B3319" s="17">
        <v>0</v>
      </c>
    </row>
    <row r="3320" spans="1:2" x14ac:dyDescent="0.2">
      <c r="A3320" s="17">
        <v>33.18</v>
      </c>
      <c r="B3320" s="17">
        <v>0</v>
      </c>
    </row>
    <row r="3321" spans="1:2" x14ac:dyDescent="0.2">
      <c r="A3321" s="17">
        <v>33.19</v>
      </c>
      <c r="B3321" s="17">
        <v>0</v>
      </c>
    </row>
    <row r="3322" spans="1:2" x14ac:dyDescent="0.2">
      <c r="A3322" s="17">
        <v>33.200000000000003</v>
      </c>
      <c r="B3322" s="17">
        <v>0</v>
      </c>
    </row>
    <row r="3323" spans="1:2" x14ac:dyDescent="0.2">
      <c r="A3323" s="17">
        <v>33.21</v>
      </c>
      <c r="B3323" s="17">
        <v>0</v>
      </c>
    </row>
    <row r="3324" spans="1:2" x14ac:dyDescent="0.2">
      <c r="A3324" s="17">
        <v>33.22</v>
      </c>
      <c r="B3324" s="17">
        <v>0</v>
      </c>
    </row>
    <row r="3325" spans="1:2" x14ac:dyDescent="0.2">
      <c r="A3325" s="17">
        <v>33.229999999999997</v>
      </c>
      <c r="B3325" s="17">
        <v>0</v>
      </c>
    </row>
    <row r="3326" spans="1:2" x14ac:dyDescent="0.2">
      <c r="A3326" s="17">
        <v>33.24</v>
      </c>
      <c r="B3326" s="17">
        <v>0</v>
      </c>
    </row>
    <row r="3327" spans="1:2" x14ac:dyDescent="0.2">
      <c r="A3327" s="17">
        <v>33.25</v>
      </c>
      <c r="B3327" s="17">
        <v>0</v>
      </c>
    </row>
    <row r="3328" spans="1:2" x14ac:dyDescent="0.2">
      <c r="A3328" s="17">
        <v>33.26</v>
      </c>
      <c r="B3328" s="17">
        <v>0</v>
      </c>
    </row>
    <row r="3329" spans="1:2" x14ac:dyDescent="0.2">
      <c r="A3329" s="17">
        <v>33.270000000000003</v>
      </c>
      <c r="B3329" s="17">
        <v>0</v>
      </c>
    </row>
    <row r="3330" spans="1:2" x14ac:dyDescent="0.2">
      <c r="A3330" s="17">
        <v>33.28</v>
      </c>
      <c r="B3330" s="17">
        <v>0</v>
      </c>
    </row>
    <row r="3331" spans="1:2" x14ac:dyDescent="0.2">
      <c r="A3331" s="17">
        <v>33.29</v>
      </c>
      <c r="B3331" s="17">
        <v>0</v>
      </c>
    </row>
    <row r="3332" spans="1:2" x14ac:dyDescent="0.2">
      <c r="A3332" s="17">
        <v>33.299999999999997</v>
      </c>
      <c r="B3332" s="17">
        <v>0</v>
      </c>
    </row>
    <row r="3333" spans="1:2" x14ac:dyDescent="0.2">
      <c r="A3333" s="17">
        <v>33.31</v>
      </c>
      <c r="B3333" s="17">
        <v>0</v>
      </c>
    </row>
    <row r="3334" spans="1:2" x14ac:dyDescent="0.2">
      <c r="A3334" s="17">
        <v>33.32</v>
      </c>
      <c r="B3334" s="17">
        <v>0</v>
      </c>
    </row>
    <row r="3335" spans="1:2" x14ac:dyDescent="0.2">
      <c r="A3335" s="17">
        <v>33.33</v>
      </c>
      <c r="B3335" s="17">
        <v>0</v>
      </c>
    </row>
    <row r="3336" spans="1:2" x14ac:dyDescent="0.2">
      <c r="A3336" s="17">
        <v>33.340000000000003</v>
      </c>
      <c r="B3336" s="17">
        <v>0</v>
      </c>
    </row>
    <row r="3337" spans="1:2" x14ac:dyDescent="0.2">
      <c r="A3337" s="17">
        <v>33.35</v>
      </c>
      <c r="B3337" s="17">
        <v>0</v>
      </c>
    </row>
    <row r="3338" spans="1:2" x14ac:dyDescent="0.2">
      <c r="A3338" s="17">
        <v>33.36</v>
      </c>
      <c r="B3338" s="17">
        <v>0</v>
      </c>
    </row>
    <row r="3339" spans="1:2" x14ac:dyDescent="0.2">
      <c r="A3339" s="17">
        <v>33.369999999999997</v>
      </c>
      <c r="B3339" s="17">
        <v>0</v>
      </c>
    </row>
    <row r="3340" spans="1:2" x14ac:dyDescent="0.2">
      <c r="A3340" s="17">
        <v>33.380000000000003</v>
      </c>
      <c r="B3340" s="17">
        <v>0</v>
      </c>
    </row>
    <row r="3341" spans="1:2" x14ac:dyDescent="0.2">
      <c r="A3341" s="17">
        <v>33.39</v>
      </c>
      <c r="B3341" s="17">
        <v>0</v>
      </c>
    </row>
    <row r="3342" spans="1:2" x14ac:dyDescent="0.2">
      <c r="A3342" s="17">
        <v>33.4</v>
      </c>
      <c r="B3342" s="17">
        <v>0</v>
      </c>
    </row>
    <row r="3343" spans="1:2" x14ac:dyDescent="0.2">
      <c r="A3343" s="17">
        <v>33.409999999999997</v>
      </c>
      <c r="B3343" s="17">
        <v>0</v>
      </c>
    </row>
    <row r="3344" spans="1:2" x14ac:dyDescent="0.2">
      <c r="A3344" s="17">
        <v>33.42</v>
      </c>
      <c r="B3344" s="17">
        <v>0</v>
      </c>
    </row>
    <row r="3345" spans="1:2" x14ac:dyDescent="0.2">
      <c r="A3345" s="17">
        <v>33.43</v>
      </c>
      <c r="B3345" s="17">
        <v>0</v>
      </c>
    </row>
    <row r="3346" spans="1:2" x14ac:dyDescent="0.2">
      <c r="A3346" s="17">
        <v>33.44</v>
      </c>
      <c r="B3346" s="17">
        <v>0</v>
      </c>
    </row>
    <row r="3347" spans="1:2" x14ac:dyDescent="0.2">
      <c r="A3347" s="17">
        <v>33.450000000000003</v>
      </c>
      <c r="B3347" s="17">
        <v>0</v>
      </c>
    </row>
    <row r="3348" spans="1:2" x14ac:dyDescent="0.2">
      <c r="A3348" s="17">
        <v>33.46</v>
      </c>
      <c r="B3348" s="17">
        <v>0</v>
      </c>
    </row>
    <row r="3349" spans="1:2" x14ac:dyDescent="0.2">
      <c r="A3349" s="17">
        <v>33.47</v>
      </c>
      <c r="B3349" s="17">
        <v>0</v>
      </c>
    </row>
    <row r="3350" spans="1:2" x14ac:dyDescent="0.2">
      <c r="A3350" s="17">
        <v>33.479999999999997</v>
      </c>
      <c r="B3350" s="17">
        <v>0</v>
      </c>
    </row>
    <row r="3351" spans="1:2" x14ac:dyDescent="0.2">
      <c r="A3351" s="17">
        <v>33.49</v>
      </c>
      <c r="B3351" s="17">
        <v>0</v>
      </c>
    </row>
    <row r="3352" spans="1:2" x14ac:dyDescent="0.2">
      <c r="A3352" s="17">
        <v>33.5</v>
      </c>
      <c r="B3352" s="17">
        <v>0</v>
      </c>
    </row>
    <row r="3353" spans="1:2" x14ac:dyDescent="0.2">
      <c r="A3353" s="17">
        <v>33.51</v>
      </c>
      <c r="B3353" s="17">
        <v>0</v>
      </c>
    </row>
    <row r="3354" spans="1:2" x14ac:dyDescent="0.2">
      <c r="A3354" s="17">
        <v>33.520000000000003</v>
      </c>
      <c r="B3354" s="17">
        <v>0</v>
      </c>
    </row>
    <row r="3355" spans="1:2" x14ac:dyDescent="0.2">
      <c r="A3355" s="17">
        <v>33.53</v>
      </c>
      <c r="B3355" s="17">
        <v>0</v>
      </c>
    </row>
    <row r="3356" spans="1:2" x14ac:dyDescent="0.2">
      <c r="A3356" s="17">
        <v>33.54</v>
      </c>
      <c r="B3356" s="17">
        <v>0</v>
      </c>
    </row>
    <row r="3357" spans="1:2" x14ac:dyDescent="0.2">
      <c r="A3357" s="17">
        <v>33.549999999999997</v>
      </c>
      <c r="B3357" s="17">
        <v>0</v>
      </c>
    </row>
    <row r="3358" spans="1:2" x14ac:dyDescent="0.2">
      <c r="A3358" s="17">
        <v>33.56</v>
      </c>
      <c r="B3358" s="17">
        <v>0</v>
      </c>
    </row>
    <row r="3359" spans="1:2" x14ac:dyDescent="0.2">
      <c r="A3359" s="17">
        <v>33.57</v>
      </c>
      <c r="B3359" s="17">
        <v>0</v>
      </c>
    </row>
    <row r="3360" spans="1:2" x14ac:dyDescent="0.2">
      <c r="A3360" s="17">
        <v>33.58</v>
      </c>
      <c r="B3360" s="17">
        <v>0</v>
      </c>
    </row>
    <row r="3361" spans="1:2" x14ac:dyDescent="0.2">
      <c r="A3361" s="17">
        <v>33.590000000000003</v>
      </c>
      <c r="B3361" s="17">
        <v>0</v>
      </c>
    </row>
    <row r="3362" spans="1:2" x14ac:dyDescent="0.2">
      <c r="A3362" s="17">
        <v>33.6</v>
      </c>
      <c r="B3362" s="17">
        <v>0</v>
      </c>
    </row>
    <row r="3363" spans="1:2" x14ac:dyDescent="0.2">
      <c r="A3363" s="17">
        <v>33.61</v>
      </c>
      <c r="B3363" s="17">
        <v>0</v>
      </c>
    </row>
    <row r="3364" spans="1:2" x14ac:dyDescent="0.2">
      <c r="A3364" s="17">
        <v>33.619999999999997</v>
      </c>
      <c r="B3364" s="17">
        <v>0</v>
      </c>
    </row>
    <row r="3365" spans="1:2" x14ac:dyDescent="0.2">
      <c r="A3365" s="17">
        <v>33.630000000000003</v>
      </c>
      <c r="B3365" s="17">
        <v>0</v>
      </c>
    </row>
    <row r="3366" spans="1:2" x14ac:dyDescent="0.2">
      <c r="A3366" s="17">
        <v>33.64</v>
      </c>
      <c r="B3366" s="17">
        <v>0</v>
      </c>
    </row>
    <row r="3367" spans="1:2" x14ac:dyDescent="0.2">
      <c r="A3367" s="17">
        <v>33.65</v>
      </c>
      <c r="B3367" s="17">
        <v>0</v>
      </c>
    </row>
    <row r="3368" spans="1:2" x14ac:dyDescent="0.2">
      <c r="A3368" s="17">
        <v>33.659999999999997</v>
      </c>
      <c r="B3368" s="17">
        <v>0</v>
      </c>
    </row>
    <row r="3369" spans="1:2" x14ac:dyDescent="0.2">
      <c r="A3369" s="17">
        <v>33.67</v>
      </c>
      <c r="B3369" s="17">
        <v>0</v>
      </c>
    </row>
    <row r="3370" spans="1:2" x14ac:dyDescent="0.2">
      <c r="A3370" s="17">
        <v>33.68</v>
      </c>
      <c r="B3370" s="17">
        <v>0</v>
      </c>
    </row>
    <row r="3371" spans="1:2" x14ac:dyDescent="0.2">
      <c r="A3371" s="17">
        <v>33.69</v>
      </c>
      <c r="B3371" s="17">
        <v>0</v>
      </c>
    </row>
    <row r="3372" spans="1:2" x14ac:dyDescent="0.2">
      <c r="A3372" s="17">
        <v>33.700000000000003</v>
      </c>
      <c r="B3372" s="17">
        <v>0</v>
      </c>
    </row>
    <row r="3373" spans="1:2" x14ac:dyDescent="0.2">
      <c r="A3373" s="17">
        <v>33.71</v>
      </c>
      <c r="B3373" s="17">
        <v>0</v>
      </c>
    </row>
    <row r="3374" spans="1:2" x14ac:dyDescent="0.2">
      <c r="A3374" s="17">
        <v>33.72</v>
      </c>
      <c r="B3374" s="17">
        <v>0</v>
      </c>
    </row>
    <row r="3375" spans="1:2" x14ac:dyDescent="0.2">
      <c r="A3375" s="17">
        <v>33.729999999999997</v>
      </c>
      <c r="B3375" s="17">
        <v>0</v>
      </c>
    </row>
    <row r="3376" spans="1:2" x14ac:dyDescent="0.2">
      <c r="A3376" s="17">
        <v>33.74</v>
      </c>
      <c r="B3376" s="17">
        <v>0</v>
      </c>
    </row>
    <row r="3377" spans="1:2" x14ac:dyDescent="0.2">
      <c r="A3377" s="17">
        <v>33.75</v>
      </c>
      <c r="B3377" s="17">
        <v>0</v>
      </c>
    </row>
    <row r="3378" spans="1:2" x14ac:dyDescent="0.2">
      <c r="A3378" s="17">
        <v>33.76</v>
      </c>
      <c r="B3378" s="17">
        <v>0</v>
      </c>
    </row>
    <row r="3379" spans="1:2" x14ac:dyDescent="0.2">
      <c r="A3379" s="17">
        <v>33.770000000000003</v>
      </c>
      <c r="B3379" s="17">
        <v>0</v>
      </c>
    </row>
    <row r="3380" spans="1:2" x14ac:dyDescent="0.2">
      <c r="A3380" s="17">
        <v>33.78</v>
      </c>
      <c r="B3380" s="17">
        <v>0</v>
      </c>
    </row>
    <row r="3381" spans="1:2" x14ac:dyDescent="0.2">
      <c r="A3381" s="17">
        <v>33.79</v>
      </c>
      <c r="B3381" s="17">
        <v>0</v>
      </c>
    </row>
    <row r="3382" spans="1:2" x14ac:dyDescent="0.2">
      <c r="A3382" s="17">
        <v>33.799999999999997</v>
      </c>
      <c r="B3382" s="17">
        <v>0</v>
      </c>
    </row>
    <row r="3383" spans="1:2" x14ac:dyDescent="0.2">
      <c r="A3383" s="17">
        <v>33.81</v>
      </c>
      <c r="B3383" s="17">
        <v>0</v>
      </c>
    </row>
    <row r="3384" spans="1:2" x14ac:dyDescent="0.2">
      <c r="A3384" s="17">
        <v>33.82</v>
      </c>
      <c r="B3384" s="17">
        <v>0</v>
      </c>
    </row>
    <row r="3385" spans="1:2" x14ac:dyDescent="0.2">
      <c r="A3385" s="17">
        <v>33.83</v>
      </c>
      <c r="B3385" s="17">
        <v>0</v>
      </c>
    </row>
    <row r="3386" spans="1:2" x14ac:dyDescent="0.2">
      <c r="A3386" s="17">
        <v>33.840000000000003</v>
      </c>
      <c r="B3386" s="17">
        <v>0</v>
      </c>
    </row>
    <row r="3387" spans="1:2" x14ac:dyDescent="0.2">
      <c r="A3387" s="17">
        <v>33.85</v>
      </c>
      <c r="B3387" s="17">
        <v>0</v>
      </c>
    </row>
    <row r="3388" spans="1:2" x14ac:dyDescent="0.2">
      <c r="A3388" s="17">
        <v>33.86</v>
      </c>
      <c r="B3388" s="17">
        <v>0</v>
      </c>
    </row>
    <row r="3389" spans="1:2" x14ac:dyDescent="0.2">
      <c r="A3389" s="17">
        <v>33.869999999999997</v>
      </c>
      <c r="B3389" s="17">
        <v>0</v>
      </c>
    </row>
    <row r="3390" spans="1:2" x14ac:dyDescent="0.2">
      <c r="A3390" s="17">
        <v>33.880000000000003</v>
      </c>
      <c r="B3390" s="17">
        <v>0</v>
      </c>
    </row>
    <row r="3391" spans="1:2" x14ac:dyDescent="0.2">
      <c r="A3391" s="17">
        <v>33.89</v>
      </c>
      <c r="B3391" s="17">
        <v>0</v>
      </c>
    </row>
    <row r="3392" spans="1:2" x14ac:dyDescent="0.2">
      <c r="A3392" s="17">
        <v>33.9</v>
      </c>
      <c r="B3392" s="17">
        <v>0</v>
      </c>
    </row>
    <row r="3393" spans="1:2" x14ac:dyDescent="0.2">
      <c r="A3393" s="17">
        <v>33.909999999999997</v>
      </c>
      <c r="B3393" s="17">
        <v>0</v>
      </c>
    </row>
    <row r="3394" spans="1:2" x14ac:dyDescent="0.2">
      <c r="A3394" s="17">
        <v>33.92</v>
      </c>
      <c r="B3394" s="17">
        <v>0</v>
      </c>
    </row>
    <row r="3395" spans="1:2" x14ac:dyDescent="0.2">
      <c r="A3395" s="17">
        <v>33.93</v>
      </c>
      <c r="B3395" s="17">
        <v>0</v>
      </c>
    </row>
    <row r="3396" spans="1:2" x14ac:dyDescent="0.2">
      <c r="A3396" s="17">
        <v>33.94</v>
      </c>
      <c r="B3396" s="17">
        <v>0</v>
      </c>
    </row>
    <row r="3397" spans="1:2" x14ac:dyDescent="0.2">
      <c r="A3397" s="17">
        <v>33.950000000000003</v>
      </c>
      <c r="B3397" s="17">
        <v>0</v>
      </c>
    </row>
    <row r="3398" spans="1:2" x14ac:dyDescent="0.2">
      <c r="A3398" s="17">
        <v>33.96</v>
      </c>
      <c r="B3398" s="17">
        <v>0</v>
      </c>
    </row>
    <row r="3399" spans="1:2" x14ac:dyDescent="0.2">
      <c r="A3399" s="17">
        <v>33.97</v>
      </c>
      <c r="B3399" s="17">
        <v>0</v>
      </c>
    </row>
    <row r="3400" spans="1:2" x14ac:dyDescent="0.2">
      <c r="A3400" s="17">
        <v>33.979999999999997</v>
      </c>
      <c r="B3400" s="17">
        <v>0</v>
      </c>
    </row>
    <row r="3401" spans="1:2" x14ac:dyDescent="0.2">
      <c r="A3401" s="17">
        <v>33.99</v>
      </c>
      <c r="B3401" s="17">
        <v>0</v>
      </c>
    </row>
    <row r="3402" spans="1:2" x14ac:dyDescent="0.2">
      <c r="A3402" s="17">
        <v>34</v>
      </c>
      <c r="B3402" s="17">
        <v>0</v>
      </c>
    </row>
    <row r="3403" spans="1:2" x14ac:dyDescent="0.2">
      <c r="A3403" s="17">
        <v>34.01</v>
      </c>
      <c r="B3403" s="17">
        <v>0</v>
      </c>
    </row>
    <row r="3404" spans="1:2" x14ac:dyDescent="0.2">
      <c r="A3404" s="17">
        <v>34.020000000000003</v>
      </c>
      <c r="B3404" s="17">
        <v>0</v>
      </c>
    </row>
    <row r="3405" spans="1:2" x14ac:dyDescent="0.2">
      <c r="A3405" s="17">
        <v>34.03</v>
      </c>
      <c r="B3405" s="17">
        <v>0</v>
      </c>
    </row>
    <row r="3406" spans="1:2" x14ac:dyDescent="0.2">
      <c r="A3406" s="17">
        <v>34.04</v>
      </c>
      <c r="B3406" s="17">
        <v>0</v>
      </c>
    </row>
    <row r="3407" spans="1:2" x14ac:dyDescent="0.2">
      <c r="A3407" s="17">
        <v>34.049999999999997</v>
      </c>
      <c r="B3407" s="17">
        <v>0</v>
      </c>
    </row>
    <row r="3408" spans="1:2" x14ac:dyDescent="0.2">
      <c r="A3408" s="17">
        <v>34.06</v>
      </c>
      <c r="B3408" s="17">
        <v>0</v>
      </c>
    </row>
    <row r="3409" spans="1:2" x14ac:dyDescent="0.2">
      <c r="A3409" s="17">
        <v>34.07</v>
      </c>
      <c r="B3409" s="17">
        <v>0</v>
      </c>
    </row>
    <row r="3410" spans="1:2" x14ac:dyDescent="0.2">
      <c r="A3410" s="17">
        <v>34.08</v>
      </c>
      <c r="B3410" s="17">
        <v>0</v>
      </c>
    </row>
    <row r="3411" spans="1:2" x14ac:dyDescent="0.2">
      <c r="A3411" s="17">
        <v>34.090000000000003</v>
      </c>
      <c r="B3411" s="17">
        <v>0</v>
      </c>
    </row>
    <row r="3412" spans="1:2" x14ac:dyDescent="0.2">
      <c r="A3412" s="17">
        <v>34.1</v>
      </c>
      <c r="B3412" s="17">
        <v>0</v>
      </c>
    </row>
    <row r="3413" spans="1:2" x14ac:dyDescent="0.2">
      <c r="A3413" s="17">
        <v>34.11</v>
      </c>
      <c r="B3413" s="17">
        <v>0</v>
      </c>
    </row>
    <row r="3414" spans="1:2" x14ac:dyDescent="0.2">
      <c r="A3414" s="17">
        <v>34.119999999999997</v>
      </c>
      <c r="B3414" s="17">
        <v>0</v>
      </c>
    </row>
    <row r="3415" spans="1:2" x14ac:dyDescent="0.2">
      <c r="A3415" s="17">
        <v>34.130000000000003</v>
      </c>
      <c r="B3415" s="17">
        <v>0</v>
      </c>
    </row>
    <row r="3416" spans="1:2" x14ac:dyDescent="0.2">
      <c r="A3416" s="17">
        <v>34.14</v>
      </c>
      <c r="B3416" s="17">
        <v>0</v>
      </c>
    </row>
    <row r="3417" spans="1:2" x14ac:dyDescent="0.2">
      <c r="A3417" s="17">
        <v>34.15</v>
      </c>
      <c r="B3417" s="17">
        <v>0</v>
      </c>
    </row>
    <row r="3418" spans="1:2" x14ac:dyDescent="0.2">
      <c r="A3418" s="17">
        <v>34.159999999999997</v>
      </c>
      <c r="B3418" s="17">
        <v>0</v>
      </c>
    </row>
    <row r="3419" spans="1:2" x14ac:dyDescent="0.2">
      <c r="A3419" s="17">
        <v>34.17</v>
      </c>
      <c r="B3419" s="17">
        <v>0</v>
      </c>
    </row>
    <row r="3420" spans="1:2" x14ac:dyDescent="0.2">
      <c r="A3420" s="17">
        <v>34.18</v>
      </c>
      <c r="B3420" s="17">
        <v>0</v>
      </c>
    </row>
    <row r="3421" spans="1:2" x14ac:dyDescent="0.2">
      <c r="A3421" s="17">
        <v>34.19</v>
      </c>
      <c r="B3421" s="17">
        <v>0</v>
      </c>
    </row>
    <row r="3422" spans="1:2" x14ac:dyDescent="0.2">
      <c r="A3422" s="17">
        <v>34.200000000000003</v>
      </c>
      <c r="B3422" s="17">
        <v>0</v>
      </c>
    </row>
    <row r="3423" spans="1:2" x14ac:dyDescent="0.2">
      <c r="A3423" s="17">
        <v>34.21</v>
      </c>
      <c r="B3423" s="17">
        <v>0</v>
      </c>
    </row>
    <row r="3424" spans="1:2" x14ac:dyDescent="0.2">
      <c r="A3424" s="17">
        <v>34.22</v>
      </c>
      <c r="B3424" s="17">
        <v>0</v>
      </c>
    </row>
    <row r="3425" spans="1:2" x14ac:dyDescent="0.2">
      <c r="A3425" s="17">
        <v>34.229999999999997</v>
      </c>
      <c r="B3425" s="17">
        <v>0</v>
      </c>
    </row>
    <row r="3426" spans="1:2" x14ac:dyDescent="0.2">
      <c r="A3426" s="17">
        <v>34.24</v>
      </c>
      <c r="B3426" s="17">
        <v>0</v>
      </c>
    </row>
    <row r="3427" spans="1:2" x14ac:dyDescent="0.2">
      <c r="A3427" s="17">
        <v>34.25</v>
      </c>
      <c r="B3427" s="17">
        <v>0</v>
      </c>
    </row>
    <row r="3428" spans="1:2" x14ac:dyDescent="0.2">
      <c r="A3428" s="17">
        <v>34.26</v>
      </c>
      <c r="B3428" s="17">
        <v>0</v>
      </c>
    </row>
    <row r="3429" spans="1:2" x14ac:dyDescent="0.2">
      <c r="A3429" s="17">
        <v>34.270000000000003</v>
      </c>
      <c r="B3429" s="17">
        <v>0</v>
      </c>
    </row>
    <row r="3430" spans="1:2" x14ac:dyDescent="0.2">
      <c r="A3430" s="17">
        <v>34.28</v>
      </c>
      <c r="B3430" s="17">
        <v>0</v>
      </c>
    </row>
    <row r="3431" spans="1:2" x14ac:dyDescent="0.2">
      <c r="A3431" s="17">
        <v>34.29</v>
      </c>
      <c r="B3431" s="17">
        <v>0</v>
      </c>
    </row>
    <row r="3432" spans="1:2" x14ac:dyDescent="0.2">
      <c r="A3432" s="17">
        <v>34.299999999999997</v>
      </c>
      <c r="B3432" s="17">
        <v>0</v>
      </c>
    </row>
    <row r="3433" spans="1:2" x14ac:dyDescent="0.2">
      <c r="A3433" s="17">
        <v>34.31</v>
      </c>
      <c r="B3433" s="17">
        <v>0</v>
      </c>
    </row>
    <row r="3434" spans="1:2" x14ac:dyDescent="0.2">
      <c r="A3434" s="17">
        <v>34.32</v>
      </c>
      <c r="B3434" s="17">
        <v>0</v>
      </c>
    </row>
    <row r="3435" spans="1:2" x14ac:dyDescent="0.2">
      <c r="A3435" s="17">
        <v>34.33</v>
      </c>
      <c r="B3435" s="17">
        <v>0</v>
      </c>
    </row>
    <row r="3436" spans="1:2" x14ac:dyDescent="0.2">
      <c r="A3436" s="17">
        <v>34.340000000000003</v>
      </c>
      <c r="B3436" s="17">
        <v>0</v>
      </c>
    </row>
    <row r="3437" spans="1:2" x14ac:dyDescent="0.2">
      <c r="A3437" s="17">
        <v>34.35</v>
      </c>
      <c r="B3437" s="17">
        <v>0</v>
      </c>
    </row>
    <row r="3438" spans="1:2" x14ac:dyDescent="0.2">
      <c r="A3438" s="17">
        <v>34.36</v>
      </c>
      <c r="B3438" s="17">
        <v>0</v>
      </c>
    </row>
    <row r="3439" spans="1:2" x14ac:dyDescent="0.2">
      <c r="A3439" s="17">
        <v>34.369999999999997</v>
      </c>
      <c r="B3439" s="17">
        <v>0</v>
      </c>
    </row>
    <row r="3440" spans="1:2" x14ac:dyDescent="0.2">
      <c r="A3440" s="17">
        <v>34.380000000000003</v>
      </c>
      <c r="B3440" s="17">
        <v>0</v>
      </c>
    </row>
    <row r="3441" spans="1:2" x14ac:dyDescent="0.2">
      <c r="A3441" s="17">
        <v>34.39</v>
      </c>
      <c r="B3441" s="17">
        <v>0</v>
      </c>
    </row>
    <row r="3442" spans="1:2" x14ac:dyDescent="0.2">
      <c r="A3442" s="17">
        <v>34.4</v>
      </c>
      <c r="B3442" s="17">
        <v>0</v>
      </c>
    </row>
    <row r="3443" spans="1:2" x14ac:dyDescent="0.2">
      <c r="A3443" s="17">
        <v>34.409999999999997</v>
      </c>
      <c r="B3443" s="17">
        <v>0</v>
      </c>
    </row>
    <row r="3444" spans="1:2" x14ac:dyDescent="0.2">
      <c r="A3444" s="17">
        <v>34.42</v>
      </c>
      <c r="B3444" s="17">
        <v>0</v>
      </c>
    </row>
    <row r="3445" spans="1:2" x14ac:dyDescent="0.2">
      <c r="A3445" s="17">
        <v>34.43</v>
      </c>
      <c r="B3445" s="17">
        <v>0</v>
      </c>
    </row>
    <row r="3446" spans="1:2" x14ac:dyDescent="0.2">
      <c r="A3446" s="17">
        <v>34.44</v>
      </c>
      <c r="B3446" s="17">
        <v>0</v>
      </c>
    </row>
    <row r="3447" spans="1:2" x14ac:dyDescent="0.2">
      <c r="A3447" s="17">
        <v>34.450000000000003</v>
      </c>
      <c r="B3447" s="17">
        <v>0</v>
      </c>
    </row>
    <row r="3448" spans="1:2" x14ac:dyDescent="0.2">
      <c r="A3448" s="17">
        <v>34.46</v>
      </c>
      <c r="B3448" s="17">
        <v>0</v>
      </c>
    </row>
    <row r="3449" spans="1:2" x14ac:dyDescent="0.2">
      <c r="A3449" s="17">
        <v>34.47</v>
      </c>
      <c r="B3449" s="17">
        <v>0</v>
      </c>
    </row>
    <row r="3450" spans="1:2" x14ac:dyDescent="0.2">
      <c r="A3450" s="17">
        <v>34.479999999999997</v>
      </c>
      <c r="B3450" s="17">
        <v>0</v>
      </c>
    </row>
    <row r="3451" spans="1:2" x14ac:dyDescent="0.2">
      <c r="A3451" s="17">
        <v>34.49</v>
      </c>
      <c r="B3451" s="17">
        <v>0</v>
      </c>
    </row>
    <row r="3452" spans="1:2" x14ac:dyDescent="0.2">
      <c r="A3452" s="17">
        <v>34.5</v>
      </c>
      <c r="B3452" s="17">
        <v>0</v>
      </c>
    </row>
    <row r="3453" spans="1:2" x14ac:dyDescent="0.2">
      <c r="A3453" s="17">
        <v>34.51</v>
      </c>
      <c r="B3453" s="17">
        <v>0</v>
      </c>
    </row>
    <row r="3454" spans="1:2" x14ac:dyDescent="0.2">
      <c r="A3454" s="17">
        <v>34.520000000000003</v>
      </c>
      <c r="B3454" s="17">
        <v>0</v>
      </c>
    </row>
    <row r="3455" spans="1:2" x14ac:dyDescent="0.2">
      <c r="A3455" s="17">
        <v>34.53</v>
      </c>
      <c r="B3455" s="17">
        <v>0</v>
      </c>
    </row>
    <row r="3456" spans="1:2" x14ac:dyDescent="0.2">
      <c r="A3456" s="17">
        <v>34.54</v>
      </c>
      <c r="B3456" s="17">
        <v>0</v>
      </c>
    </row>
    <row r="3457" spans="1:2" x14ac:dyDescent="0.2">
      <c r="A3457" s="17">
        <v>34.549999999999997</v>
      </c>
      <c r="B3457" s="17">
        <v>0</v>
      </c>
    </row>
    <row r="3458" spans="1:2" x14ac:dyDescent="0.2">
      <c r="A3458" s="17">
        <v>34.56</v>
      </c>
      <c r="B3458" s="17">
        <v>0</v>
      </c>
    </row>
    <row r="3459" spans="1:2" x14ac:dyDescent="0.2">
      <c r="A3459" s="17">
        <v>34.57</v>
      </c>
      <c r="B3459" s="17">
        <v>0</v>
      </c>
    </row>
    <row r="3460" spans="1:2" x14ac:dyDescent="0.2">
      <c r="A3460" s="17">
        <v>34.58</v>
      </c>
      <c r="B3460" s="17">
        <v>0</v>
      </c>
    </row>
    <row r="3461" spans="1:2" x14ac:dyDescent="0.2">
      <c r="A3461" s="17">
        <v>34.590000000000003</v>
      </c>
      <c r="B3461" s="17">
        <v>0</v>
      </c>
    </row>
    <row r="3462" spans="1:2" x14ac:dyDescent="0.2">
      <c r="A3462" s="17">
        <v>34.6</v>
      </c>
      <c r="B3462" s="17">
        <v>0</v>
      </c>
    </row>
    <row r="3463" spans="1:2" x14ac:dyDescent="0.2">
      <c r="A3463" s="17">
        <v>34.61</v>
      </c>
      <c r="B3463" s="17">
        <v>0</v>
      </c>
    </row>
    <row r="3464" spans="1:2" x14ac:dyDescent="0.2">
      <c r="A3464" s="17">
        <v>34.619999999999997</v>
      </c>
      <c r="B3464" s="17">
        <v>0</v>
      </c>
    </row>
    <row r="3465" spans="1:2" x14ac:dyDescent="0.2">
      <c r="A3465" s="17">
        <v>34.630000000000003</v>
      </c>
      <c r="B3465" s="17">
        <v>0</v>
      </c>
    </row>
    <row r="3466" spans="1:2" x14ac:dyDescent="0.2">
      <c r="A3466" s="17">
        <v>34.64</v>
      </c>
      <c r="B3466" s="17">
        <v>0</v>
      </c>
    </row>
    <row r="3467" spans="1:2" x14ac:dyDescent="0.2">
      <c r="A3467" s="17">
        <v>34.65</v>
      </c>
      <c r="B3467" s="17">
        <v>0</v>
      </c>
    </row>
    <row r="3468" spans="1:2" x14ac:dyDescent="0.2">
      <c r="A3468" s="17">
        <v>34.659999999999997</v>
      </c>
      <c r="B3468" s="17">
        <v>0</v>
      </c>
    </row>
    <row r="3469" spans="1:2" x14ac:dyDescent="0.2">
      <c r="A3469" s="17">
        <v>34.67</v>
      </c>
      <c r="B3469" s="17">
        <v>0</v>
      </c>
    </row>
    <row r="3470" spans="1:2" x14ac:dyDescent="0.2">
      <c r="A3470" s="17">
        <v>34.68</v>
      </c>
      <c r="B3470" s="17">
        <v>0</v>
      </c>
    </row>
    <row r="3471" spans="1:2" x14ac:dyDescent="0.2">
      <c r="A3471" s="17">
        <v>34.69</v>
      </c>
      <c r="B3471" s="17">
        <v>0</v>
      </c>
    </row>
    <row r="3472" spans="1:2" x14ac:dyDescent="0.2">
      <c r="A3472" s="17">
        <v>34.700000000000003</v>
      </c>
      <c r="B3472" s="17">
        <v>0</v>
      </c>
    </row>
    <row r="3473" spans="1:2" x14ac:dyDescent="0.2">
      <c r="A3473" s="17">
        <v>34.71</v>
      </c>
      <c r="B3473" s="17">
        <v>0</v>
      </c>
    </row>
    <row r="3474" spans="1:2" x14ac:dyDescent="0.2">
      <c r="A3474" s="17">
        <v>34.72</v>
      </c>
      <c r="B3474" s="17">
        <v>0</v>
      </c>
    </row>
    <row r="3475" spans="1:2" x14ac:dyDescent="0.2">
      <c r="A3475" s="17">
        <v>34.729999999999997</v>
      </c>
      <c r="B3475" s="17">
        <v>0</v>
      </c>
    </row>
    <row r="3476" spans="1:2" x14ac:dyDescent="0.2">
      <c r="A3476" s="17">
        <v>34.74</v>
      </c>
      <c r="B3476" s="17">
        <v>0</v>
      </c>
    </row>
    <row r="3477" spans="1:2" x14ac:dyDescent="0.2">
      <c r="A3477" s="17">
        <v>34.75</v>
      </c>
      <c r="B3477" s="17">
        <v>0</v>
      </c>
    </row>
    <row r="3478" spans="1:2" x14ac:dyDescent="0.2">
      <c r="A3478" s="17">
        <v>34.76</v>
      </c>
      <c r="B3478" s="17">
        <v>0</v>
      </c>
    </row>
    <row r="3479" spans="1:2" x14ac:dyDescent="0.2">
      <c r="A3479" s="17">
        <v>34.770000000000003</v>
      </c>
      <c r="B3479" s="17">
        <v>0</v>
      </c>
    </row>
    <row r="3480" spans="1:2" x14ac:dyDescent="0.2">
      <c r="A3480" s="17">
        <v>34.78</v>
      </c>
      <c r="B3480" s="17">
        <v>0</v>
      </c>
    </row>
    <row r="3481" spans="1:2" x14ac:dyDescent="0.2">
      <c r="A3481" s="17">
        <v>34.79</v>
      </c>
      <c r="B3481" s="17">
        <v>0</v>
      </c>
    </row>
    <row r="3482" spans="1:2" x14ac:dyDescent="0.2">
      <c r="A3482" s="17">
        <v>34.799999999999997</v>
      </c>
      <c r="B3482" s="17">
        <v>0</v>
      </c>
    </row>
    <row r="3483" spans="1:2" x14ac:dyDescent="0.2">
      <c r="A3483" s="17">
        <v>34.81</v>
      </c>
      <c r="B3483" s="17">
        <v>0</v>
      </c>
    </row>
    <row r="3484" spans="1:2" x14ac:dyDescent="0.2">
      <c r="A3484" s="17">
        <v>34.82</v>
      </c>
      <c r="B3484" s="17">
        <v>0</v>
      </c>
    </row>
    <row r="3485" spans="1:2" x14ac:dyDescent="0.2">
      <c r="A3485" s="17">
        <v>34.83</v>
      </c>
      <c r="B3485" s="17">
        <v>0</v>
      </c>
    </row>
    <row r="3486" spans="1:2" x14ac:dyDescent="0.2">
      <c r="A3486" s="17">
        <v>34.840000000000003</v>
      </c>
      <c r="B3486" s="17">
        <v>0</v>
      </c>
    </row>
    <row r="3487" spans="1:2" x14ac:dyDescent="0.2">
      <c r="A3487" s="17">
        <v>34.85</v>
      </c>
      <c r="B3487" s="17">
        <v>0</v>
      </c>
    </row>
    <row r="3488" spans="1:2" x14ac:dyDescent="0.2">
      <c r="A3488" s="17">
        <v>34.86</v>
      </c>
      <c r="B3488" s="17">
        <v>0</v>
      </c>
    </row>
    <row r="3489" spans="1:2" x14ac:dyDescent="0.2">
      <c r="A3489" s="17">
        <v>34.869999999999997</v>
      </c>
      <c r="B3489" s="17">
        <v>0</v>
      </c>
    </row>
    <row r="3490" spans="1:2" x14ac:dyDescent="0.2">
      <c r="A3490" s="17">
        <v>34.880000000000003</v>
      </c>
      <c r="B3490" s="17">
        <v>0</v>
      </c>
    </row>
    <row r="3491" spans="1:2" x14ac:dyDescent="0.2">
      <c r="A3491" s="17">
        <v>34.89</v>
      </c>
      <c r="B3491" s="17">
        <v>0</v>
      </c>
    </row>
    <row r="3492" spans="1:2" x14ac:dyDescent="0.2">
      <c r="A3492" s="17">
        <v>34.9</v>
      </c>
      <c r="B3492" s="17">
        <v>0</v>
      </c>
    </row>
    <row r="3493" spans="1:2" x14ac:dyDescent="0.2">
      <c r="A3493" s="17">
        <v>34.909999999999997</v>
      </c>
      <c r="B3493" s="17">
        <v>0</v>
      </c>
    </row>
    <row r="3494" spans="1:2" x14ac:dyDescent="0.2">
      <c r="A3494" s="17">
        <v>34.92</v>
      </c>
      <c r="B3494" s="17">
        <v>0</v>
      </c>
    </row>
    <row r="3495" spans="1:2" x14ac:dyDescent="0.2">
      <c r="A3495" s="17">
        <v>34.93</v>
      </c>
      <c r="B3495" s="17">
        <v>0</v>
      </c>
    </row>
    <row r="3496" spans="1:2" x14ac:dyDescent="0.2">
      <c r="A3496" s="17">
        <v>34.94</v>
      </c>
      <c r="B3496" s="17">
        <v>0</v>
      </c>
    </row>
    <row r="3497" spans="1:2" x14ac:dyDescent="0.2">
      <c r="A3497" s="17">
        <v>34.950000000000003</v>
      </c>
      <c r="B3497" s="17">
        <v>0</v>
      </c>
    </row>
    <row r="3498" spans="1:2" x14ac:dyDescent="0.2">
      <c r="A3498" s="17">
        <v>34.96</v>
      </c>
      <c r="B3498" s="17">
        <v>0</v>
      </c>
    </row>
    <row r="3499" spans="1:2" x14ac:dyDescent="0.2">
      <c r="A3499" s="17">
        <v>34.97</v>
      </c>
      <c r="B3499" s="17">
        <v>0</v>
      </c>
    </row>
    <row r="3500" spans="1:2" x14ac:dyDescent="0.2">
      <c r="A3500" s="17">
        <v>34.979999999999997</v>
      </c>
      <c r="B3500" s="17">
        <v>0</v>
      </c>
    </row>
    <row r="3501" spans="1:2" x14ac:dyDescent="0.2">
      <c r="A3501" s="17">
        <v>34.99</v>
      </c>
      <c r="B3501" s="17">
        <v>0</v>
      </c>
    </row>
    <row r="3502" spans="1:2" x14ac:dyDescent="0.2">
      <c r="A3502" s="17">
        <v>35</v>
      </c>
      <c r="B3502" s="17">
        <v>0</v>
      </c>
    </row>
    <row r="3503" spans="1:2" x14ac:dyDescent="0.2">
      <c r="A3503" s="17">
        <v>35.01</v>
      </c>
      <c r="B3503" s="17">
        <v>0</v>
      </c>
    </row>
    <row r="3504" spans="1:2" x14ac:dyDescent="0.2">
      <c r="A3504" s="17">
        <v>35.020000000000003</v>
      </c>
      <c r="B3504" s="17">
        <v>0</v>
      </c>
    </row>
    <row r="3505" spans="1:2" x14ac:dyDescent="0.2">
      <c r="A3505" s="17">
        <v>35.03</v>
      </c>
      <c r="B3505" s="17">
        <v>0</v>
      </c>
    </row>
    <row r="3506" spans="1:2" x14ac:dyDescent="0.2">
      <c r="A3506" s="17">
        <v>35.04</v>
      </c>
      <c r="B3506" s="17">
        <v>0</v>
      </c>
    </row>
    <row r="3507" spans="1:2" x14ac:dyDescent="0.2">
      <c r="A3507" s="17">
        <v>35.049999999999997</v>
      </c>
      <c r="B3507" s="17">
        <v>0</v>
      </c>
    </row>
    <row r="3508" spans="1:2" x14ac:dyDescent="0.2">
      <c r="A3508" s="17">
        <v>35.06</v>
      </c>
      <c r="B3508" s="17">
        <v>0</v>
      </c>
    </row>
    <row r="3509" spans="1:2" x14ac:dyDescent="0.2">
      <c r="A3509" s="17">
        <v>35.07</v>
      </c>
      <c r="B3509" s="17">
        <v>0</v>
      </c>
    </row>
    <row r="3510" spans="1:2" x14ac:dyDescent="0.2">
      <c r="A3510" s="17">
        <v>35.08</v>
      </c>
      <c r="B3510" s="17">
        <v>0</v>
      </c>
    </row>
    <row r="3511" spans="1:2" x14ac:dyDescent="0.2">
      <c r="A3511" s="17">
        <v>35.090000000000003</v>
      </c>
      <c r="B3511" s="17">
        <v>0</v>
      </c>
    </row>
    <row r="3512" spans="1:2" x14ac:dyDescent="0.2">
      <c r="A3512" s="17">
        <v>35.1</v>
      </c>
      <c r="B3512" s="17">
        <v>0</v>
      </c>
    </row>
    <row r="3513" spans="1:2" x14ac:dyDescent="0.2">
      <c r="A3513" s="17">
        <v>35.11</v>
      </c>
      <c r="B3513" s="17">
        <v>0</v>
      </c>
    </row>
    <row r="3514" spans="1:2" x14ac:dyDescent="0.2">
      <c r="A3514" s="17">
        <v>35.119999999999997</v>
      </c>
      <c r="B3514" s="17">
        <v>0</v>
      </c>
    </row>
    <row r="3515" spans="1:2" x14ac:dyDescent="0.2">
      <c r="A3515" s="17">
        <v>35.130000000000003</v>
      </c>
      <c r="B3515" s="17">
        <v>0</v>
      </c>
    </row>
    <row r="3516" spans="1:2" x14ac:dyDescent="0.2">
      <c r="A3516" s="17">
        <v>35.14</v>
      </c>
      <c r="B3516" s="17">
        <v>0</v>
      </c>
    </row>
    <row r="3517" spans="1:2" x14ac:dyDescent="0.2">
      <c r="A3517" s="17">
        <v>35.15</v>
      </c>
      <c r="B3517" s="17">
        <v>0</v>
      </c>
    </row>
    <row r="3518" spans="1:2" x14ac:dyDescent="0.2">
      <c r="A3518" s="17">
        <v>35.159999999999997</v>
      </c>
      <c r="B3518" s="17">
        <v>0</v>
      </c>
    </row>
    <row r="3519" spans="1:2" x14ac:dyDescent="0.2">
      <c r="A3519" s="17">
        <v>35.17</v>
      </c>
      <c r="B3519" s="17">
        <v>0</v>
      </c>
    </row>
    <row r="3520" spans="1:2" x14ac:dyDescent="0.2">
      <c r="A3520" s="17">
        <v>35.18</v>
      </c>
      <c r="B3520" s="17">
        <v>0</v>
      </c>
    </row>
    <row r="3521" spans="1:2" x14ac:dyDescent="0.2">
      <c r="A3521" s="17">
        <v>35.19</v>
      </c>
      <c r="B3521" s="17">
        <v>0</v>
      </c>
    </row>
    <row r="3522" spans="1:2" x14ac:dyDescent="0.2">
      <c r="A3522" s="17">
        <v>35.200000000000003</v>
      </c>
      <c r="B3522" s="17">
        <v>0</v>
      </c>
    </row>
    <row r="3523" spans="1:2" x14ac:dyDescent="0.2">
      <c r="A3523" s="17">
        <v>35.21</v>
      </c>
      <c r="B3523" s="17">
        <v>0</v>
      </c>
    </row>
    <row r="3524" spans="1:2" x14ac:dyDescent="0.2">
      <c r="A3524" s="17">
        <v>35.22</v>
      </c>
      <c r="B3524" s="17">
        <v>0</v>
      </c>
    </row>
    <row r="3525" spans="1:2" x14ac:dyDescent="0.2">
      <c r="A3525" s="17">
        <v>35.229999999999997</v>
      </c>
      <c r="B3525" s="17">
        <v>0</v>
      </c>
    </row>
    <row r="3526" spans="1:2" x14ac:dyDescent="0.2">
      <c r="A3526" s="17">
        <v>35.24</v>
      </c>
      <c r="B3526" s="17">
        <v>0</v>
      </c>
    </row>
    <row r="3527" spans="1:2" x14ac:dyDescent="0.2">
      <c r="A3527" s="17">
        <v>35.25</v>
      </c>
      <c r="B3527" s="17">
        <v>0</v>
      </c>
    </row>
    <row r="3528" spans="1:2" x14ac:dyDescent="0.2">
      <c r="A3528" s="17">
        <v>35.26</v>
      </c>
      <c r="B3528" s="17">
        <v>0</v>
      </c>
    </row>
    <row r="3529" spans="1:2" x14ac:dyDescent="0.2">
      <c r="A3529" s="17">
        <v>35.270000000000003</v>
      </c>
      <c r="B3529" s="17">
        <v>0</v>
      </c>
    </row>
    <row r="3530" spans="1:2" x14ac:dyDescent="0.2">
      <c r="A3530" s="17">
        <v>35.28</v>
      </c>
      <c r="B3530" s="17">
        <v>0</v>
      </c>
    </row>
    <row r="3531" spans="1:2" x14ac:dyDescent="0.2">
      <c r="A3531" s="17">
        <v>35.29</v>
      </c>
      <c r="B3531" s="17">
        <v>0</v>
      </c>
    </row>
    <row r="3532" spans="1:2" x14ac:dyDescent="0.2">
      <c r="A3532" s="17">
        <v>35.299999999999997</v>
      </c>
      <c r="B3532" s="17">
        <v>0</v>
      </c>
    </row>
    <row r="3533" spans="1:2" x14ac:dyDescent="0.2">
      <c r="A3533" s="17">
        <v>35.31</v>
      </c>
      <c r="B3533" s="17">
        <v>0</v>
      </c>
    </row>
    <row r="3534" spans="1:2" x14ac:dyDescent="0.2">
      <c r="A3534" s="17">
        <v>35.32</v>
      </c>
      <c r="B3534" s="17">
        <v>0</v>
      </c>
    </row>
    <row r="3535" spans="1:2" x14ac:dyDescent="0.2">
      <c r="A3535" s="17">
        <v>35.33</v>
      </c>
      <c r="B3535" s="17">
        <v>0</v>
      </c>
    </row>
    <row r="3536" spans="1:2" x14ac:dyDescent="0.2">
      <c r="A3536" s="17">
        <v>35.340000000000003</v>
      </c>
      <c r="B3536" s="17">
        <v>0</v>
      </c>
    </row>
    <row r="3537" spans="1:2" x14ac:dyDescent="0.2">
      <c r="A3537" s="17">
        <v>35.35</v>
      </c>
      <c r="B3537" s="17">
        <v>0</v>
      </c>
    </row>
    <row r="3538" spans="1:2" x14ac:dyDescent="0.2">
      <c r="A3538" s="17">
        <v>35.36</v>
      </c>
      <c r="B3538" s="17">
        <v>0</v>
      </c>
    </row>
    <row r="3539" spans="1:2" x14ac:dyDescent="0.2">
      <c r="A3539" s="17">
        <v>35.369999999999997</v>
      </c>
      <c r="B3539" s="17">
        <v>0</v>
      </c>
    </row>
    <row r="3540" spans="1:2" x14ac:dyDescent="0.2">
      <c r="A3540" s="17">
        <v>35.380000000000003</v>
      </c>
      <c r="B3540" s="17">
        <v>0</v>
      </c>
    </row>
    <row r="3541" spans="1:2" x14ac:dyDescent="0.2">
      <c r="A3541" s="17">
        <v>35.39</v>
      </c>
      <c r="B3541" s="17">
        <v>0</v>
      </c>
    </row>
    <row r="3542" spans="1:2" x14ac:dyDescent="0.2">
      <c r="A3542" s="17">
        <v>35.4</v>
      </c>
      <c r="B3542" s="17">
        <v>0</v>
      </c>
    </row>
    <row r="3543" spans="1:2" x14ac:dyDescent="0.2">
      <c r="A3543" s="17">
        <v>35.409999999999997</v>
      </c>
      <c r="B3543" s="17">
        <v>0</v>
      </c>
    </row>
    <row r="3544" spans="1:2" x14ac:dyDescent="0.2">
      <c r="A3544" s="17">
        <v>35.42</v>
      </c>
      <c r="B3544" s="17">
        <v>0</v>
      </c>
    </row>
    <row r="3545" spans="1:2" x14ac:dyDescent="0.2">
      <c r="A3545" s="17">
        <v>35.43</v>
      </c>
      <c r="B3545" s="17">
        <v>0</v>
      </c>
    </row>
    <row r="3546" spans="1:2" x14ac:dyDescent="0.2">
      <c r="A3546" s="17">
        <v>35.44</v>
      </c>
      <c r="B3546" s="17">
        <v>0</v>
      </c>
    </row>
    <row r="3547" spans="1:2" x14ac:dyDescent="0.2">
      <c r="A3547" s="17">
        <v>35.450000000000003</v>
      </c>
      <c r="B3547" s="17">
        <v>0</v>
      </c>
    </row>
    <row r="3548" spans="1:2" x14ac:dyDescent="0.2">
      <c r="A3548" s="17">
        <v>35.46</v>
      </c>
      <c r="B3548" s="17">
        <v>0</v>
      </c>
    </row>
    <row r="3549" spans="1:2" x14ac:dyDescent="0.2">
      <c r="A3549" s="17">
        <v>35.47</v>
      </c>
      <c r="B3549" s="17">
        <v>0</v>
      </c>
    </row>
    <row r="3550" spans="1:2" x14ac:dyDescent="0.2">
      <c r="A3550" s="17">
        <v>35.479999999999997</v>
      </c>
      <c r="B3550" s="17">
        <v>0</v>
      </c>
    </row>
    <row r="3551" spans="1:2" x14ac:dyDescent="0.2">
      <c r="A3551" s="17">
        <v>35.49</v>
      </c>
      <c r="B3551" s="17">
        <v>0</v>
      </c>
    </row>
    <row r="3552" spans="1:2" x14ac:dyDescent="0.2">
      <c r="A3552" s="17">
        <v>35.5</v>
      </c>
      <c r="B3552" s="17">
        <v>0</v>
      </c>
    </row>
    <row r="3553" spans="1:2" x14ac:dyDescent="0.2">
      <c r="A3553" s="17">
        <v>35.51</v>
      </c>
      <c r="B3553" s="17">
        <v>0</v>
      </c>
    </row>
    <row r="3554" spans="1:2" x14ac:dyDescent="0.2">
      <c r="A3554" s="17">
        <v>35.520000000000003</v>
      </c>
      <c r="B3554" s="17">
        <v>0</v>
      </c>
    </row>
    <row r="3555" spans="1:2" x14ac:dyDescent="0.2">
      <c r="A3555" s="17">
        <v>35.53</v>
      </c>
      <c r="B3555" s="17">
        <v>0</v>
      </c>
    </row>
    <row r="3556" spans="1:2" x14ac:dyDescent="0.2">
      <c r="A3556" s="17">
        <v>35.54</v>
      </c>
      <c r="B3556" s="17">
        <v>0</v>
      </c>
    </row>
    <row r="3557" spans="1:2" x14ac:dyDescent="0.2">
      <c r="A3557" s="17">
        <v>35.549999999999997</v>
      </c>
      <c r="B3557" s="17">
        <v>0</v>
      </c>
    </row>
    <row r="3558" spans="1:2" x14ac:dyDescent="0.2">
      <c r="A3558" s="17">
        <v>35.56</v>
      </c>
      <c r="B3558" s="17">
        <v>0</v>
      </c>
    </row>
    <row r="3559" spans="1:2" x14ac:dyDescent="0.2">
      <c r="A3559" s="17">
        <v>35.57</v>
      </c>
      <c r="B3559" s="17">
        <v>0</v>
      </c>
    </row>
    <row r="3560" spans="1:2" x14ac:dyDescent="0.2">
      <c r="A3560" s="17">
        <v>35.58</v>
      </c>
      <c r="B3560" s="17">
        <v>0</v>
      </c>
    </row>
    <row r="3561" spans="1:2" x14ac:dyDescent="0.2">
      <c r="A3561" s="17">
        <v>35.590000000000003</v>
      </c>
      <c r="B3561" s="17">
        <v>0</v>
      </c>
    </row>
    <row r="3562" spans="1:2" x14ac:dyDescent="0.2">
      <c r="A3562" s="17">
        <v>35.6</v>
      </c>
      <c r="B3562" s="17">
        <v>0</v>
      </c>
    </row>
    <row r="3563" spans="1:2" x14ac:dyDescent="0.2">
      <c r="A3563" s="17">
        <v>35.61</v>
      </c>
      <c r="B3563" s="17">
        <v>0</v>
      </c>
    </row>
    <row r="3564" spans="1:2" x14ac:dyDescent="0.2">
      <c r="A3564" s="17">
        <v>35.619999999999997</v>
      </c>
      <c r="B3564" s="17">
        <v>0</v>
      </c>
    </row>
    <row r="3565" spans="1:2" x14ac:dyDescent="0.2">
      <c r="A3565" s="17">
        <v>35.630000000000003</v>
      </c>
      <c r="B3565" s="17">
        <v>0</v>
      </c>
    </row>
    <row r="3566" spans="1:2" x14ac:dyDescent="0.2">
      <c r="A3566" s="17">
        <v>35.64</v>
      </c>
      <c r="B3566" s="17">
        <v>0</v>
      </c>
    </row>
    <row r="3567" spans="1:2" x14ac:dyDescent="0.2">
      <c r="A3567" s="17">
        <v>35.65</v>
      </c>
      <c r="B3567" s="17">
        <v>0</v>
      </c>
    </row>
    <row r="3568" spans="1:2" x14ac:dyDescent="0.2">
      <c r="A3568" s="17">
        <v>35.659999999999997</v>
      </c>
      <c r="B3568" s="17">
        <v>0</v>
      </c>
    </row>
    <row r="3569" spans="1:2" x14ac:dyDescent="0.2">
      <c r="A3569" s="17">
        <v>35.67</v>
      </c>
      <c r="B3569" s="17">
        <v>0</v>
      </c>
    </row>
    <row r="3570" spans="1:2" x14ac:dyDescent="0.2">
      <c r="A3570" s="17">
        <v>35.68</v>
      </c>
      <c r="B3570" s="17">
        <v>0</v>
      </c>
    </row>
    <row r="3571" spans="1:2" x14ac:dyDescent="0.2">
      <c r="A3571" s="17">
        <v>35.69</v>
      </c>
      <c r="B3571" s="17">
        <v>0</v>
      </c>
    </row>
    <row r="3572" spans="1:2" x14ac:dyDescent="0.2">
      <c r="A3572" s="17">
        <v>35.700000000000003</v>
      </c>
      <c r="B3572" s="17">
        <v>0</v>
      </c>
    </row>
    <row r="3573" spans="1:2" x14ac:dyDescent="0.2">
      <c r="A3573" s="17">
        <v>35.71</v>
      </c>
      <c r="B3573" s="17">
        <v>0</v>
      </c>
    </row>
    <row r="3574" spans="1:2" x14ac:dyDescent="0.2">
      <c r="A3574" s="17">
        <v>35.72</v>
      </c>
      <c r="B3574" s="17">
        <v>0</v>
      </c>
    </row>
    <row r="3575" spans="1:2" x14ac:dyDescent="0.2">
      <c r="A3575" s="17">
        <v>35.729999999999997</v>
      </c>
      <c r="B3575" s="17">
        <v>0</v>
      </c>
    </row>
    <row r="3576" spans="1:2" x14ac:dyDescent="0.2">
      <c r="A3576" s="17">
        <v>35.74</v>
      </c>
      <c r="B3576" s="17">
        <v>0</v>
      </c>
    </row>
    <row r="3577" spans="1:2" x14ac:dyDescent="0.2">
      <c r="A3577" s="17">
        <v>35.75</v>
      </c>
      <c r="B3577" s="17">
        <v>0</v>
      </c>
    </row>
    <row r="3578" spans="1:2" x14ac:dyDescent="0.2">
      <c r="A3578" s="17">
        <v>35.76</v>
      </c>
      <c r="B3578" s="17">
        <v>0</v>
      </c>
    </row>
    <row r="3579" spans="1:2" x14ac:dyDescent="0.2">
      <c r="A3579" s="17">
        <v>35.770000000000003</v>
      </c>
      <c r="B3579" s="17">
        <v>0</v>
      </c>
    </row>
    <row r="3580" spans="1:2" x14ac:dyDescent="0.2">
      <c r="A3580" s="17">
        <v>35.78</v>
      </c>
      <c r="B3580" s="17">
        <v>0</v>
      </c>
    </row>
    <row r="3581" spans="1:2" x14ac:dyDescent="0.2">
      <c r="A3581" s="17">
        <v>35.79</v>
      </c>
      <c r="B3581" s="17">
        <v>0</v>
      </c>
    </row>
    <row r="3582" spans="1:2" x14ac:dyDescent="0.2">
      <c r="A3582" s="17">
        <v>35.799999999999997</v>
      </c>
      <c r="B3582" s="17">
        <v>0</v>
      </c>
    </row>
    <row r="3583" spans="1:2" x14ac:dyDescent="0.2">
      <c r="A3583" s="17">
        <v>35.81</v>
      </c>
      <c r="B3583" s="17">
        <v>0</v>
      </c>
    </row>
    <row r="3584" spans="1:2" x14ac:dyDescent="0.2">
      <c r="A3584" s="17">
        <v>35.82</v>
      </c>
      <c r="B3584" s="17">
        <v>0</v>
      </c>
    </row>
    <row r="3585" spans="1:2" x14ac:dyDescent="0.2">
      <c r="A3585" s="17">
        <v>35.83</v>
      </c>
      <c r="B3585" s="17">
        <v>0</v>
      </c>
    </row>
    <row r="3586" spans="1:2" x14ac:dyDescent="0.2">
      <c r="A3586" s="17">
        <v>35.840000000000003</v>
      </c>
      <c r="B3586" s="17">
        <v>0</v>
      </c>
    </row>
    <row r="3587" spans="1:2" x14ac:dyDescent="0.2">
      <c r="A3587" s="17">
        <v>35.85</v>
      </c>
      <c r="B3587" s="17">
        <v>0</v>
      </c>
    </row>
    <row r="3588" spans="1:2" x14ac:dyDescent="0.2">
      <c r="A3588" s="17">
        <v>35.86</v>
      </c>
      <c r="B3588" s="17">
        <v>0</v>
      </c>
    </row>
    <row r="3589" spans="1:2" x14ac:dyDescent="0.2">
      <c r="A3589" s="17">
        <v>35.869999999999997</v>
      </c>
      <c r="B3589" s="17">
        <v>0</v>
      </c>
    </row>
    <row r="3590" spans="1:2" x14ac:dyDescent="0.2">
      <c r="A3590" s="17">
        <v>35.880000000000003</v>
      </c>
      <c r="B3590" s="17">
        <v>0</v>
      </c>
    </row>
    <row r="3591" spans="1:2" x14ac:dyDescent="0.2">
      <c r="A3591" s="17">
        <v>35.89</v>
      </c>
      <c r="B3591" s="17">
        <v>0</v>
      </c>
    </row>
    <row r="3592" spans="1:2" x14ac:dyDescent="0.2">
      <c r="A3592" s="17">
        <v>35.9</v>
      </c>
      <c r="B3592" s="17">
        <v>0</v>
      </c>
    </row>
    <row r="3593" spans="1:2" x14ac:dyDescent="0.2">
      <c r="A3593" s="17">
        <v>35.909999999999997</v>
      </c>
      <c r="B3593" s="17">
        <v>0</v>
      </c>
    </row>
    <row r="3594" spans="1:2" x14ac:dyDescent="0.2">
      <c r="A3594" s="17">
        <v>35.92</v>
      </c>
      <c r="B3594" s="17">
        <v>0</v>
      </c>
    </row>
    <row r="3595" spans="1:2" x14ac:dyDescent="0.2">
      <c r="A3595" s="17">
        <v>35.93</v>
      </c>
      <c r="B3595" s="17">
        <v>0</v>
      </c>
    </row>
    <row r="3596" spans="1:2" x14ac:dyDescent="0.2">
      <c r="A3596" s="17">
        <v>35.94</v>
      </c>
      <c r="B3596" s="17">
        <v>0</v>
      </c>
    </row>
    <row r="3597" spans="1:2" x14ac:dyDescent="0.2">
      <c r="A3597" s="17">
        <v>35.950000000000003</v>
      </c>
      <c r="B3597" s="17">
        <v>0</v>
      </c>
    </row>
    <row r="3598" spans="1:2" x14ac:dyDescent="0.2">
      <c r="A3598" s="17">
        <v>35.96</v>
      </c>
      <c r="B3598" s="17">
        <v>0</v>
      </c>
    </row>
    <row r="3599" spans="1:2" x14ac:dyDescent="0.2">
      <c r="A3599" s="17">
        <v>35.97</v>
      </c>
      <c r="B3599" s="17">
        <v>0</v>
      </c>
    </row>
    <row r="3600" spans="1:2" x14ac:dyDescent="0.2">
      <c r="A3600" s="17">
        <v>35.979999999999997</v>
      </c>
      <c r="B3600" s="17">
        <v>0</v>
      </c>
    </row>
    <row r="3601" spans="1:2" x14ac:dyDescent="0.2">
      <c r="A3601" s="17">
        <v>35.99</v>
      </c>
      <c r="B3601" s="17">
        <v>0</v>
      </c>
    </row>
    <row r="3602" spans="1:2" x14ac:dyDescent="0.2">
      <c r="A3602" s="17">
        <v>36</v>
      </c>
      <c r="B3602" s="17">
        <v>0</v>
      </c>
    </row>
    <row r="3603" spans="1:2" x14ac:dyDescent="0.2">
      <c r="A3603" s="17">
        <v>36.01</v>
      </c>
      <c r="B3603" s="17">
        <v>0</v>
      </c>
    </row>
    <row r="3604" spans="1:2" x14ac:dyDescent="0.2">
      <c r="A3604" s="17">
        <v>36.020000000000003</v>
      </c>
      <c r="B3604" s="17">
        <v>0</v>
      </c>
    </row>
    <row r="3605" spans="1:2" x14ac:dyDescent="0.2">
      <c r="A3605" s="17">
        <v>36.03</v>
      </c>
      <c r="B3605" s="17">
        <v>0</v>
      </c>
    </row>
    <row r="3606" spans="1:2" x14ac:dyDescent="0.2">
      <c r="A3606" s="17">
        <v>36.04</v>
      </c>
      <c r="B3606" s="17">
        <v>0</v>
      </c>
    </row>
    <row r="3607" spans="1:2" x14ac:dyDescent="0.2">
      <c r="A3607" s="17">
        <v>36.049999999999997</v>
      </c>
      <c r="B3607" s="17">
        <v>0</v>
      </c>
    </row>
    <row r="3608" spans="1:2" x14ac:dyDescent="0.2">
      <c r="A3608" s="17">
        <v>36.06</v>
      </c>
      <c r="B3608" s="17">
        <v>0</v>
      </c>
    </row>
    <row r="3609" spans="1:2" x14ac:dyDescent="0.2">
      <c r="A3609" s="17">
        <v>36.07</v>
      </c>
      <c r="B3609" s="17">
        <v>0</v>
      </c>
    </row>
    <row r="3610" spans="1:2" x14ac:dyDescent="0.2">
      <c r="A3610" s="17">
        <v>36.08</v>
      </c>
      <c r="B3610" s="17">
        <v>0</v>
      </c>
    </row>
    <row r="3611" spans="1:2" x14ac:dyDescent="0.2">
      <c r="A3611" s="17">
        <v>36.090000000000003</v>
      </c>
      <c r="B3611" s="17">
        <v>0</v>
      </c>
    </row>
    <row r="3612" spans="1:2" x14ac:dyDescent="0.2">
      <c r="A3612" s="17">
        <v>36.1</v>
      </c>
      <c r="B3612" s="17">
        <v>0</v>
      </c>
    </row>
    <row r="3613" spans="1:2" x14ac:dyDescent="0.2">
      <c r="A3613" s="17">
        <v>36.11</v>
      </c>
      <c r="B3613" s="17">
        <v>0</v>
      </c>
    </row>
    <row r="3614" spans="1:2" x14ac:dyDescent="0.2">
      <c r="A3614" s="17">
        <v>36.119999999999997</v>
      </c>
      <c r="B3614" s="17">
        <v>0</v>
      </c>
    </row>
    <row r="3615" spans="1:2" x14ac:dyDescent="0.2">
      <c r="A3615" s="17">
        <v>36.130000000000003</v>
      </c>
      <c r="B3615" s="17">
        <v>0</v>
      </c>
    </row>
    <row r="3616" spans="1:2" x14ac:dyDescent="0.2">
      <c r="A3616" s="17">
        <v>36.14</v>
      </c>
      <c r="B3616" s="17">
        <v>0</v>
      </c>
    </row>
    <row r="3617" spans="1:2" x14ac:dyDescent="0.2">
      <c r="A3617" s="17">
        <v>36.15</v>
      </c>
      <c r="B3617" s="17">
        <v>0</v>
      </c>
    </row>
    <row r="3618" spans="1:2" x14ac:dyDescent="0.2">
      <c r="A3618" s="17">
        <v>36.159999999999997</v>
      </c>
      <c r="B3618" s="17">
        <v>0</v>
      </c>
    </row>
    <row r="3619" spans="1:2" x14ac:dyDescent="0.2">
      <c r="A3619" s="17">
        <v>36.17</v>
      </c>
      <c r="B3619" s="17">
        <v>0</v>
      </c>
    </row>
    <row r="3620" spans="1:2" x14ac:dyDescent="0.2">
      <c r="A3620" s="17">
        <v>36.18</v>
      </c>
      <c r="B3620" s="17">
        <v>0</v>
      </c>
    </row>
    <row r="3621" spans="1:2" x14ac:dyDescent="0.2">
      <c r="A3621" s="17">
        <v>36.19</v>
      </c>
      <c r="B3621" s="17">
        <v>0</v>
      </c>
    </row>
    <row r="3622" spans="1:2" x14ac:dyDescent="0.2">
      <c r="A3622" s="17">
        <v>36.200000000000003</v>
      </c>
      <c r="B3622" s="17">
        <v>0</v>
      </c>
    </row>
    <row r="3623" spans="1:2" x14ac:dyDescent="0.2">
      <c r="A3623" s="17">
        <v>36.21</v>
      </c>
      <c r="B3623" s="17">
        <v>0</v>
      </c>
    </row>
    <row r="3624" spans="1:2" x14ac:dyDescent="0.2">
      <c r="A3624" s="17">
        <v>36.22</v>
      </c>
      <c r="B3624" s="17">
        <v>0</v>
      </c>
    </row>
    <row r="3625" spans="1:2" x14ac:dyDescent="0.2">
      <c r="A3625" s="17">
        <v>36.229999999999997</v>
      </c>
      <c r="B3625" s="17">
        <v>0</v>
      </c>
    </row>
    <row r="3626" spans="1:2" x14ac:dyDescent="0.2">
      <c r="A3626" s="17">
        <v>36.24</v>
      </c>
      <c r="B3626" s="17">
        <v>0</v>
      </c>
    </row>
    <row r="3627" spans="1:2" x14ac:dyDescent="0.2">
      <c r="A3627" s="17">
        <v>36.25</v>
      </c>
      <c r="B3627" s="17">
        <v>0</v>
      </c>
    </row>
    <row r="3628" spans="1:2" x14ac:dyDescent="0.2">
      <c r="A3628" s="17">
        <v>36.26</v>
      </c>
      <c r="B3628" s="17">
        <v>0</v>
      </c>
    </row>
    <row r="3629" spans="1:2" x14ac:dyDescent="0.2">
      <c r="A3629" s="17">
        <v>36.270000000000003</v>
      </c>
      <c r="B3629" s="17">
        <v>0</v>
      </c>
    </row>
    <row r="3630" spans="1:2" x14ac:dyDescent="0.2">
      <c r="A3630" s="17">
        <v>36.28</v>
      </c>
      <c r="B3630" s="17">
        <v>0</v>
      </c>
    </row>
    <row r="3631" spans="1:2" x14ac:dyDescent="0.2">
      <c r="A3631" s="17">
        <v>36.29</v>
      </c>
      <c r="B3631" s="17">
        <v>0</v>
      </c>
    </row>
    <row r="3632" spans="1:2" x14ac:dyDescent="0.2">
      <c r="A3632" s="17">
        <v>36.299999999999997</v>
      </c>
      <c r="B3632" s="17">
        <v>0</v>
      </c>
    </row>
    <row r="3633" spans="1:2" x14ac:dyDescent="0.2">
      <c r="A3633" s="17">
        <v>36.31</v>
      </c>
      <c r="B3633" s="17">
        <v>0</v>
      </c>
    </row>
    <row r="3634" spans="1:2" x14ac:dyDescent="0.2">
      <c r="A3634" s="17">
        <v>36.32</v>
      </c>
      <c r="B3634" s="17">
        <v>0</v>
      </c>
    </row>
    <row r="3635" spans="1:2" x14ac:dyDescent="0.2">
      <c r="A3635" s="17">
        <v>36.33</v>
      </c>
      <c r="B3635" s="17">
        <v>0</v>
      </c>
    </row>
    <row r="3636" spans="1:2" x14ac:dyDescent="0.2">
      <c r="A3636" s="17">
        <v>36.340000000000003</v>
      </c>
      <c r="B3636" s="17">
        <v>0</v>
      </c>
    </row>
    <row r="3637" spans="1:2" x14ac:dyDescent="0.2">
      <c r="A3637" s="17">
        <v>36.35</v>
      </c>
      <c r="B3637" s="17">
        <v>0</v>
      </c>
    </row>
    <row r="3638" spans="1:2" x14ac:dyDescent="0.2">
      <c r="A3638" s="17">
        <v>36.36</v>
      </c>
      <c r="B3638" s="17">
        <v>0</v>
      </c>
    </row>
    <row r="3639" spans="1:2" x14ac:dyDescent="0.2">
      <c r="A3639" s="17">
        <v>36.369999999999997</v>
      </c>
      <c r="B3639" s="17">
        <v>0</v>
      </c>
    </row>
    <row r="3640" spans="1:2" x14ac:dyDescent="0.2">
      <c r="A3640" s="17">
        <v>36.380000000000003</v>
      </c>
      <c r="B3640" s="17">
        <v>0</v>
      </c>
    </row>
    <row r="3641" spans="1:2" x14ac:dyDescent="0.2">
      <c r="A3641" s="17">
        <v>36.39</v>
      </c>
      <c r="B3641" s="17">
        <v>0</v>
      </c>
    </row>
    <row r="3642" spans="1:2" x14ac:dyDescent="0.2">
      <c r="A3642" s="17">
        <v>36.4</v>
      </c>
      <c r="B3642" s="17">
        <v>0</v>
      </c>
    </row>
    <row r="3643" spans="1:2" x14ac:dyDescent="0.2">
      <c r="A3643" s="17">
        <v>36.409999999999997</v>
      </c>
      <c r="B3643" s="17">
        <v>0</v>
      </c>
    </row>
    <row r="3644" spans="1:2" x14ac:dyDescent="0.2">
      <c r="A3644" s="17">
        <v>36.42</v>
      </c>
      <c r="B3644" s="17">
        <v>0</v>
      </c>
    </row>
    <row r="3645" spans="1:2" x14ac:dyDescent="0.2">
      <c r="A3645" s="17">
        <v>36.43</v>
      </c>
      <c r="B3645" s="17">
        <v>0</v>
      </c>
    </row>
    <row r="3646" spans="1:2" x14ac:dyDescent="0.2">
      <c r="A3646" s="17">
        <v>36.44</v>
      </c>
      <c r="B3646" s="17">
        <v>0</v>
      </c>
    </row>
    <row r="3647" spans="1:2" x14ac:dyDescent="0.2">
      <c r="A3647" s="17">
        <v>36.450000000000003</v>
      </c>
      <c r="B3647" s="17">
        <v>0</v>
      </c>
    </row>
    <row r="3648" spans="1:2" x14ac:dyDescent="0.2">
      <c r="A3648" s="17">
        <v>36.46</v>
      </c>
      <c r="B3648" s="17">
        <v>0</v>
      </c>
    </row>
    <row r="3649" spans="1:2" x14ac:dyDescent="0.2">
      <c r="A3649" s="17">
        <v>36.47</v>
      </c>
      <c r="B3649" s="17">
        <v>0</v>
      </c>
    </row>
    <row r="3650" spans="1:2" x14ac:dyDescent="0.2">
      <c r="A3650" s="17">
        <v>36.479999999999997</v>
      </c>
      <c r="B3650" s="17">
        <v>0</v>
      </c>
    </row>
    <row r="3651" spans="1:2" x14ac:dyDescent="0.2">
      <c r="A3651" s="17">
        <v>36.49</v>
      </c>
      <c r="B3651" s="17">
        <v>0</v>
      </c>
    </row>
    <row r="3652" spans="1:2" x14ac:dyDescent="0.2">
      <c r="A3652" s="17">
        <v>36.5</v>
      </c>
      <c r="B3652" s="17">
        <v>0</v>
      </c>
    </row>
    <row r="3653" spans="1:2" x14ac:dyDescent="0.2">
      <c r="A3653" s="17">
        <v>36.51</v>
      </c>
      <c r="B3653" s="17">
        <v>0</v>
      </c>
    </row>
    <row r="3654" spans="1:2" x14ac:dyDescent="0.2">
      <c r="A3654" s="17">
        <v>36.520000000000003</v>
      </c>
      <c r="B3654" s="17">
        <v>0</v>
      </c>
    </row>
    <row r="3655" spans="1:2" x14ac:dyDescent="0.2">
      <c r="A3655" s="17">
        <v>36.53</v>
      </c>
      <c r="B3655" s="17">
        <v>0</v>
      </c>
    </row>
    <row r="3656" spans="1:2" x14ac:dyDescent="0.2">
      <c r="A3656" s="17">
        <v>36.54</v>
      </c>
      <c r="B3656" s="17">
        <v>0</v>
      </c>
    </row>
    <row r="3657" spans="1:2" x14ac:dyDescent="0.2">
      <c r="A3657" s="17">
        <v>36.549999999999997</v>
      </c>
      <c r="B3657" s="17">
        <v>0</v>
      </c>
    </row>
    <row r="3658" spans="1:2" x14ac:dyDescent="0.2">
      <c r="A3658" s="17">
        <v>36.56</v>
      </c>
      <c r="B3658" s="17">
        <v>0</v>
      </c>
    </row>
    <row r="3659" spans="1:2" x14ac:dyDescent="0.2">
      <c r="A3659" s="17">
        <v>36.57</v>
      </c>
      <c r="B3659" s="17">
        <v>0</v>
      </c>
    </row>
    <row r="3660" spans="1:2" x14ac:dyDescent="0.2">
      <c r="A3660" s="17">
        <v>36.58</v>
      </c>
      <c r="B3660" s="17">
        <v>0</v>
      </c>
    </row>
    <row r="3661" spans="1:2" x14ac:dyDescent="0.2">
      <c r="A3661" s="17">
        <v>36.590000000000003</v>
      </c>
      <c r="B3661" s="17">
        <v>0</v>
      </c>
    </row>
    <row r="3662" spans="1:2" x14ac:dyDescent="0.2">
      <c r="A3662" s="17">
        <v>36.6</v>
      </c>
      <c r="B3662" s="17">
        <v>0</v>
      </c>
    </row>
    <row r="3663" spans="1:2" x14ac:dyDescent="0.2">
      <c r="A3663" s="17">
        <v>36.61</v>
      </c>
      <c r="B3663" s="17">
        <v>0</v>
      </c>
    </row>
    <row r="3664" spans="1:2" x14ac:dyDescent="0.2">
      <c r="A3664" s="17">
        <v>36.619999999999997</v>
      </c>
      <c r="B3664" s="17">
        <v>0</v>
      </c>
    </row>
    <row r="3665" spans="1:2" x14ac:dyDescent="0.2">
      <c r="A3665" s="17">
        <v>36.630000000000003</v>
      </c>
      <c r="B3665" s="17">
        <v>0</v>
      </c>
    </row>
    <row r="3666" spans="1:2" x14ac:dyDescent="0.2">
      <c r="A3666" s="17">
        <v>36.64</v>
      </c>
      <c r="B3666" s="17">
        <v>0</v>
      </c>
    </row>
    <row r="3667" spans="1:2" x14ac:dyDescent="0.2">
      <c r="A3667" s="17">
        <v>36.65</v>
      </c>
      <c r="B3667" s="17">
        <v>0</v>
      </c>
    </row>
    <row r="3668" spans="1:2" x14ac:dyDescent="0.2">
      <c r="A3668" s="17">
        <v>36.659999999999997</v>
      </c>
      <c r="B3668" s="17">
        <v>0</v>
      </c>
    </row>
    <row r="3669" spans="1:2" x14ac:dyDescent="0.2">
      <c r="A3669" s="17">
        <v>36.67</v>
      </c>
      <c r="B3669" s="17">
        <v>0</v>
      </c>
    </row>
    <row r="3670" spans="1:2" x14ac:dyDescent="0.2">
      <c r="A3670" s="17">
        <v>36.68</v>
      </c>
      <c r="B3670" s="17">
        <v>0</v>
      </c>
    </row>
    <row r="3671" spans="1:2" x14ac:dyDescent="0.2">
      <c r="A3671" s="17">
        <v>36.69</v>
      </c>
      <c r="B3671" s="17">
        <v>0</v>
      </c>
    </row>
    <row r="3672" spans="1:2" x14ac:dyDescent="0.2">
      <c r="A3672" s="17">
        <v>36.700000000000003</v>
      </c>
      <c r="B3672" s="17">
        <v>0</v>
      </c>
    </row>
    <row r="3673" spans="1:2" x14ac:dyDescent="0.2">
      <c r="A3673" s="17">
        <v>36.71</v>
      </c>
      <c r="B3673" s="17">
        <v>0</v>
      </c>
    </row>
    <row r="3674" spans="1:2" x14ac:dyDescent="0.2">
      <c r="A3674" s="17">
        <v>36.72</v>
      </c>
      <c r="B3674" s="17">
        <v>0</v>
      </c>
    </row>
    <row r="3675" spans="1:2" x14ac:dyDescent="0.2">
      <c r="A3675" s="17">
        <v>36.729999999999997</v>
      </c>
      <c r="B3675" s="17">
        <v>0</v>
      </c>
    </row>
    <row r="3676" spans="1:2" x14ac:dyDescent="0.2">
      <c r="A3676" s="17">
        <v>36.74</v>
      </c>
      <c r="B3676" s="17">
        <v>0</v>
      </c>
    </row>
    <row r="3677" spans="1:2" x14ac:dyDescent="0.2">
      <c r="A3677" s="17">
        <v>36.75</v>
      </c>
      <c r="B3677" s="17">
        <v>0</v>
      </c>
    </row>
    <row r="3678" spans="1:2" x14ac:dyDescent="0.2">
      <c r="A3678" s="17">
        <v>36.76</v>
      </c>
      <c r="B3678" s="17">
        <v>0</v>
      </c>
    </row>
    <row r="3679" spans="1:2" x14ac:dyDescent="0.2">
      <c r="A3679" s="17">
        <v>36.770000000000003</v>
      </c>
      <c r="B3679" s="17">
        <v>0</v>
      </c>
    </row>
    <row r="3680" spans="1:2" x14ac:dyDescent="0.2">
      <c r="A3680" s="17">
        <v>36.78</v>
      </c>
      <c r="B3680" s="17">
        <v>0</v>
      </c>
    </row>
    <row r="3681" spans="1:2" x14ac:dyDescent="0.2">
      <c r="A3681" s="17">
        <v>36.79</v>
      </c>
      <c r="B3681" s="17">
        <v>0</v>
      </c>
    </row>
    <row r="3682" spans="1:2" x14ac:dyDescent="0.2">
      <c r="A3682" s="17">
        <v>36.799999999999997</v>
      </c>
      <c r="B3682" s="17">
        <v>0</v>
      </c>
    </row>
    <row r="3683" spans="1:2" x14ac:dyDescent="0.2">
      <c r="A3683" s="17">
        <v>36.81</v>
      </c>
      <c r="B3683" s="17">
        <v>0</v>
      </c>
    </row>
    <row r="3684" spans="1:2" x14ac:dyDescent="0.2">
      <c r="A3684" s="17">
        <v>36.82</v>
      </c>
      <c r="B3684" s="17">
        <v>0</v>
      </c>
    </row>
    <row r="3685" spans="1:2" x14ac:dyDescent="0.2">
      <c r="A3685" s="17">
        <v>36.83</v>
      </c>
      <c r="B3685" s="17">
        <v>0</v>
      </c>
    </row>
    <row r="3686" spans="1:2" x14ac:dyDescent="0.2">
      <c r="A3686" s="17">
        <v>36.840000000000003</v>
      </c>
      <c r="B3686" s="17">
        <v>0</v>
      </c>
    </row>
    <row r="3687" spans="1:2" x14ac:dyDescent="0.2">
      <c r="A3687" s="17">
        <v>36.85</v>
      </c>
      <c r="B3687" s="17">
        <v>0</v>
      </c>
    </row>
    <row r="3688" spans="1:2" x14ac:dyDescent="0.2">
      <c r="A3688" s="17">
        <v>36.86</v>
      </c>
      <c r="B3688" s="17">
        <v>0</v>
      </c>
    </row>
    <row r="3689" spans="1:2" x14ac:dyDescent="0.2">
      <c r="A3689" s="17">
        <v>36.869999999999997</v>
      </c>
      <c r="B3689" s="17">
        <v>0</v>
      </c>
    </row>
    <row r="3690" spans="1:2" x14ac:dyDescent="0.2">
      <c r="A3690" s="17">
        <v>36.880000000000003</v>
      </c>
      <c r="B3690" s="17">
        <v>0</v>
      </c>
    </row>
    <row r="3691" spans="1:2" x14ac:dyDescent="0.2">
      <c r="A3691" s="17">
        <v>36.89</v>
      </c>
      <c r="B3691" s="17">
        <v>0</v>
      </c>
    </row>
    <row r="3692" spans="1:2" x14ac:dyDescent="0.2">
      <c r="A3692" s="17">
        <v>36.9</v>
      </c>
      <c r="B3692" s="17">
        <v>0</v>
      </c>
    </row>
    <row r="3693" spans="1:2" x14ac:dyDescent="0.2">
      <c r="A3693" s="17">
        <v>36.909999999999997</v>
      </c>
      <c r="B3693" s="17">
        <v>0</v>
      </c>
    </row>
    <row r="3694" spans="1:2" x14ac:dyDescent="0.2">
      <c r="A3694" s="17">
        <v>36.92</v>
      </c>
      <c r="B3694" s="17">
        <v>0</v>
      </c>
    </row>
    <row r="3695" spans="1:2" x14ac:dyDescent="0.2">
      <c r="A3695" s="17">
        <v>36.93</v>
      </c>
      <c r="B3695" s="17">
        <v>0</v>
      </c>
    </row>
    <row r="3696" spans="1:2" x14ac:dyDescent="0.2">
      <c r="A3696" s="17">
        <v>36.94</v>
      </c>
      <c r="B3696" s="17">
        <v>0</v>
      </c>
    </row>
    <row r="3697" spans="1:2" x14ac:dyDescent="0.2">
      <c r="A3697" s="17">
        <v>36.950000000000003</v>
      </c>
      <c r="B3697" s="17">
        <v>0</v>
      </c>
    </row>
    <row r="3698" spans="1:2" x14ac:dyDescent="0.2">
      <c r="A3698" s="17">
        <v>36.96</v>
      </c>
      <c r="B3698" s="17">
        <v>0</v>
      </c>
    </row>
    <row r="3699" spans="1:2" x14ac:dyDescent="0.2">
      <c r="A3699" s="17">
        <v>36.97</v>
      </c>
      <c r="B3699" s="17">
        <v>0</v>
      </c>
    </row>
    <row r="3700" spans="1:2" x14ac:dyDescent="0.2">
      <c r="A3700" s="17">
        <v>36.979999999999997</v>
      </c>
      <c r="B3700" s="17">
        <v>0</v>
      </c>
    </row>
    <row r="3701" spans="1:2" x14ac:dyDescent="0.2">
      <c r="A3701" s="17">
        <v>36.99</v>
      </c>
      <c r="B3701" s="17">
        <v>0</v>
      </c>
    </row>
    <row r="3702" spans="1:2" x14ac:dyDescent="0.2">
      <c r="A3702" s="17">
        <v>37</v>
      </c>
      <c r="B3702" s="17">
        <v>0</v>
      </c>
    </row>
    <row r="3703" spans="1:2" x14ac:dyDescent="0.2">
      <c r="A3703" s="17">
        <v>37.01</v>
      </c>
      <c r="B3703" s="17">
        <v>0</v>
      </c>
    </row>
    <row r="3704" spans="1:2" x14ac:dyDescent="0.2">
      <c r="A3704" s="17">
        <v>37.020000000000003</v>
      </c>
      <c r="B3704" s="17">
        <v>0</v>
      </c>
    </row>
    <row r="3705" spans="1:2" x14ac:dyDescent="0.2">
      <c r="A3705" s="17">
        <v>37.03</v>
      </c>
      <c r="B3705" s="17">
        <v>0</v>
      </c>
    </row>
    <row r="3706" spans="1:2" x14ac:dyDescent="0.2">
      <c r="A3706" s="17">
        <v>37.04</v>
      </c>
      <c r="B3706" s="17">
        <v>0</v>
      </c>
    </row>
    <row r="3707" spans="1:2" x14ac:dyDescent="0.2">
      <c r="A3707" s="17">
        <v>37.049999999999997</v>
      </c>
      <c r="B3707" s="17">
        <v>0</v>
      </c>
    </row>
    <row r="3708" spans="1:2" x14ac:dyDescent="0.2">
      <c r="A3708" s="17">
        <v>37.06</v>
      </c>
      <c r="B3708" s="17">
        <v>0</v>
      </c>
    </row>
    <row r="3709" spans="1:2" x14ac:dyDescent="0.2">
      <c r="A3709" s="17">
        <v>37.07</v>
      </c>
      <c r="B3709" s="17">
        <v>0</v>
      </c>
    </row>
    <row r="3710" spans="1:2" x14ac:dyDescent="0.2">
      <c r="A3710" s="17">
        <v>37.08</v>
      </c>
      <c r="B3710" s="17">
        <v>0</v>
      </c>
    </row>
    <row r="3711" spans="1:2" x14ac:dyDescent="0.2">
      <c r="A3711" s="17">
        <v>37.090000000000003</v>
      </c>
      <c r="B3711" s="17">
        <v>0</v>
      </c>
    </row>
    <row r="3712" spans="1:2" x14ac:dyDescent="0.2">
      <c r="A3712" s="17">
        <v>37.1</v>
      </c>
      <c r="B3712" s="17">
        <v>0</v>
      </c>
    </row>
    <row r="3713" spans="1:2" x14ac:dyDescent="0.2">
      <c r="A3713" s="17">
        <v>37.11</v>
      </c>
      <c r="B3713" s="17">
        <v>0</v>
      </c>
    </row>
    <row r="3714" spans="1:2" x14ac:dyDescent="0.2">
      <c r="A3714" s="17">
        <v>37.119999999999997</v>
      </c>
      <c r="B3714" s="17">
        <v>0</v>
      </c>
    </row>
    <row r="3715" spans="1:2" x14ac:dyDescent="0.2">
      <c r="A3715" s="17">
        <v>37.130000000000003</v>
      </c>
      <c r="B3715" s="17">
        <v>0</v>
      </c>
    </row>
    <row r="3716" spans="1:2" x14ac:dyDescent="0.2">
      <c r="A3716" s="17">
        <v>37.14</v>
      </c>
      <c r="B3716" s="17">
        <v>0</v>
      </c>
    </row>
    <row r="3717" spans="1:2" x14ac:dyDescent="0.2">
      <c r="A3717" s="17">
        <v>37.15</v>
      </c>
      <c r="B3717" s="17">
        <v>0</v>
      </c>
    </row>
    <row r="3718" spans="1:2" x14ac:dyDescent="0.2">
      <c r="A3718" s="17">
        <v>37.159999999999997</v>
      </c>
      <c r="B3718" s="17">
        <v>0</v>
      </c>
    </row>
    <row r="3719" spans="1:2" x14ac:dyDescent="0.2">
      <c r="A3719" s="17">
        <v>37.17</v>
      </c>
      <c r="B3719" s="17">
        <v>0</v>
      </c>
    </row>
    <row r="3720" spans="1:2" x14ac:dyDescent="0.2">
      <c r="A3720" s="17">
        <v>37.18</v>
      </c>
      <c r="B3720" s="17">
        <v>0</v>
      </c>
    </row>
    <row r="3721" spans="1:2" x14ac:dyDescent="0.2">
      <c r="A3721" s="17">
        <v>37.19</v>
      </c>
      <c r="B3721" s="17">
        <v>0</v>
      </c>
    </row>
    <row r="3722" spans="1:2" x14ac:dyDescent="0.2">
      <c r="A3722" s="17">
        <v>37.200000000000003</v>
      </c>
      <c r="B3722" s="17">
        <v>0</v>
      </c>
    </row>
    <row r="3723" spans="1:2" x14ac:dyDescent="0.2">
      <c r="A3723" s="17">
        <v>37.21</v>
      </c>
      <c r="B3723" s="17">
        <v>0</v>
      </c>
    </row>
    <row r="3724" spans="1:2" x14ac:dyDescent="0.2">
      <c r="A3724" s="17">
        <v>37.22</v>
      </c>
      <c r="B3724" s="17">
        <v>0</v>
      </c>
    </row>
    <row r="3725" spans="1:2" x14ac:dyDescent="0.2">
      <c r="A3725" s="17">
        <v>37.229999999999997</v>
      </c>
      <c r="B3725" s="17">
        <v>0</v>
      </c>
    </row>
    <row r="3726" spans="1:2" x14ac:dyDescent="0.2">
      <c r="A3726" s="17">
        <v>37.24</v>
      </c>
      <c r="B3726" s="17">
        <v>0</v>
      </c>
    </row>
    <row r="3727" spans="1:2" x14ac:dyDescent="0.2">
      <c r="A3727" s="17">
        <v>37.25</v>
      </c>
      <c r="B3727" s="17">
        <v>0</v>
      </c>
    </row>
    <row r="3728" spans="1:2" x14ac:dyDescent="0.2">
      <c r="A3728" s="17">
        <v>37.26</v>
      </c>
      <c r="B3728" s="17">
        <v>0</v>
      </c>
    </row>
    <row r="3729" spans="1:2" x14ac:dyDescent="0.2">
      <c r="A3729" s="17">
        <v>37.270000000000003</v>
      </c>
      <c r="B3729" s="17">
        <v>0</v>
      </c>
    </row>
    <row r="3730" spans="1:2" x14ac:dyDescent="0.2">
      <c r="A3730" s="17">
        <v>37.28</v>
      </c>
      <c r="B3730" s="17">
        <v>0</v>
      </c>
    </row>
    <row r="3731" spans="1:2" x14ac:dyDescent="0.2">
      <c r="A3731" s="17">
        <v>37.29</v>
      </c>
      <c r="B3731" s="17">
        <v>0</v>
      </c>
    </row>
    <row r="3732" spans="1:2" x14ac:dyDescent="0.2">
      <c r="A3732" s="17">
        <v>37.299999999999997</v>
      </c>
      <c r="B3732" s="17">
        <v>0</v>
      </c>
    </row>
    <row r="3733" spans="1:2" x14ac:dyDescent="0.2">
      <c r="A3733" s="17">
        <v>37.31</v>
      </c>
      <c r="B3733" s="17">
        <v>0</v>
      </c>
    </row>
    <row r="3734" spans="1:2" x14ac:dyDescent="0.2">
      <c r="A3734" s="17">
        <v>37.32</v>
      </c>
      <c r="B3734" s="17">
        <v>0</v>
      </c>
    </row>
    <row r="3735" spans="1:2" x14ac:dyDescent="0.2">
      <c r="A3735" s="17">
        <v>37.33</v>
      </c>
      <c r="B3735" s="17">
        <v>0</v>
      </c>
    </row>
    <row r="3736" spans="1:2" x14ac:dyDescent="0.2">
      <c r="A3736" s="17">
        <v>37.340000000000003</v>
      </c>
      <c r="B3736" s="17">
        <v>0</v>
      </c>
    </row>
    <row r="3737" spans="1:2" x14ac:dyDescent="0.2">
      <c r="A3737" s="17">
        <v>37.35</v>
      </c>
      <c r="B3737" s="17">
        <v>0</v>
      </c>
    </row>
    <row r="3738" spans="1:2" x14ac:dyDescent="0.2">
      <c r="A3738" s="17">
        <v>37.36</v>
      </c>
      <c r="B3738" s="17">
        <v>0</v>
      </c>
    </row>
    <row r="3739" spans="1:2" x14ac:dyDescent="0.2">
      <c r="A3739" s="17">
        <v>37.369999999999997</v>
      </c>
      <c r="B3739" s="17">
        <v>0</v>
      </c>
    </row>
    <row r="3740" spans="1:2" x14ac:dyDescent="0.2">
      <c r="A3740" s="17">
        <v>37.380000000000003</v>
      </c>
      <c r="B3740" s="17">
        <v>0</v>
      </c>
    </row>
    <row r="3741" spans="1:2" x14ac:dyDescent="0.2">
      <c r="A3741" s="17">
        <v>37.39</v>
      </c>
      <c r="B3741" s="17">
        <v>0</v>
      </c>
    </row>
    <row r="3742" spans="1:2" x14ac:dyDescent="0.2">
      <c r="A3742" s="17">
        <v>37.4</v>
      </c>
      <c r="B3742" s="17">
        <v>0</v>
      </c>
    </row>
    <row r="3743" spans="1:2" x14ac:dyDescent="0.2">
      <c r="A3743" s="17">
        <v>37.409999999999997</v>
      </c>
      <c r="B3743" s="17">
        <v>0</v>
      </c>
    </row>
    <row r="3744" spans="1:2" x14ac:dyDescent="0.2">
      <c r="A3744" s="17">
        <v>37.42</v>
      </c>
      <c r="B3744" s="17">
        <v>0</v>
      </c>
    </row>
    <row r="3745" spans="1:2" x14ac:dyDescent="0.2">
      <c r="A3745" s="17">
        <v>37.43</v>
      </c>
      <c r="B3745" s="17">
        <v>0</v>
      </c>
    </row>
    <row r="3746" spans="1:2" x14ac:dyDescent="0.2">
      <c r="A3746" s="17">
        <v>37.44</v>
      </c>
      <c r="B3746" s="17">
        <v>0</v>
      </c>
    </row>
    <row r="3747" spans="1:2" x14ac:dyDescent="0.2">
      <c r="A3747" s="17">
        <v>37.450000000000003</v>
      </c>
      <c r="B3747" s="17">
        <v>0</v>
      </c>
    </row>
    <row r="3748" spans="1:2" x14ac:dyDescent="0.2">
      <c r="A3748" s="17">
        <v>37.46</v>
      </c>
      <c r="B3748" s="17">
        <v>0</v>
      </c>
    </row>
    <row r="3749" spans="1:2" x14ac:dyDescent="0.2">
      <c r="A3749" s="17">
        <v>37.47</v>
      </c>
      <c r="B3749" s="17">
        <v>0</v>
      </c>
    </row>
    <row r="3750" spans="1:2" x14ac:dyDescent="0.2">
      <c r="A3750" s="17">
        <v>37.479999999999997</v>
      </c>
      <c r="B3750" s="17">
        <v>0</v>
      </c>
    </row>
    <row r="3751" spans="1:2" x14ac:dyDescent="0.2">
      <c r="A3751" s="17">
        <v>37.49</v>
      </c>
      <c r="B3751" s="17">
        <v>0</v>
      </c>
    </row>
    <row r="3752" spans="1:2" x14ac:dyDescent="0.2">
      <c r="A3752" s="17">
        <v>37.5</v>
      </c>
      <c r="B3752" s="17">
        <v>0</v>
      </c>
    </row>
    <row r="3753" spans="1:2" x14ac:dyDescent="0.2">
      <c r="A3753" s="17">
        <v>37.51</v>
      </c>
      <c r="B3753" s="17">
        <v>0</v>
      </c>
    </row>
    <row r="3754" spans="1:2" x14ac:dyDescent="0.2">
      <c r="A3754" s="17">
        <v>37.520000000000003</v>
      </c>
      <c r="B3754" s="17">
        <v>0</v>
      </c>
    </row>
    <row r="3755" spans="1:2" x14ac:dyDescent="0.2">
      <c r="A3755" s="17">
        <v>37.53</v>
      </c>
      <c r="B3755" s="17">
        <v>0</v>
      </c>
    </row>
    <row r="3756" spans="1:2" x14ac:dyDescent="0.2">
      <c r="A3756" s="17">
        <v>37.54</v>
      </c>
      <c r="B3756" s="17">
        <v>0</v>
      </c>
    </row>
    <row r="3757" spans="1:2" x14ac:dyDescent="0.2">
      <c r="A3757" s="17">
        <v>37.549999999999997</v>
      </c>
      <c r="B3757" s="17">
        <v>0</v>
      </c>
    </row>
    <row r="3758" spans="1:2" x14ac:dyDescent="0.2">
      <c r="A3758" s="17">
        <v>37.56</v>
      </c>
      <c r="B3758" s="17">
        <v>0</v>
      </c>
    </row>
    <row r="3759" spans="1:2" x14ac:dyDescent="0.2">
      <c r="A3759" s="17">
        <v>37.57</v>
      </c>
      <c r="B3759" s="17">
        <v>0</v>
      </c>
    </row>
    <row r="3760" spans="1:2" x14ac:dyDescent="0.2">
      <c r="A3760" s="17">
        <v>37.58</v>
      </c>
      <c r="B3760" s="17">
        <v>0</v>
      </c>
    </row>
    <row r="3761" spans="1:2" x14ac:dyDescent="0.2">
      <c r="A3761" s="17">
        <v>37.590000000000003</v>
      </c>
      <c r="B3761" s="17">
        <v>0</v>
      </c>
    </row>
    <row r="3762" spans="1:2" x14ac:dyDescent="0.2">
      <c r="A3762" s="17">
        <v>37.6</v>
      </c>
      <c r="B3762" s="17">
        <v>0</v>
      </c>
    </row>
    <row r="3763" spans="1:2" x14ac:dyDescent="0.2">
      <c r="A3763" s="17">
        <v>37.61</v>
      </c>
      <c r="B3763" s="17">
        <v>0</v>
      </c>
    </row>
    <row r="3764" spans="1:2" x14ac:dyDescent="0.2">
      <c r="A3764" s="17">
        <v>37.619999999999997</v>
      </c>
      <c r="B3764" s="17">
        <v>0</v>
      </c>
    </row>
    <row r="3765" spans="1:2" x14ac:dyDescent="0.2">
      <c r="A3765" s="17">
        <v>37.630000000000003</v>
      </c>
      <c r="B3765" s="17">
        <v>0</v>
      </c>
    </row>
    <row r="3766" spans="1:2" x14ac:dyDescent="0.2">
      <c r="A3766" s="17">
        <v>37.64</v>
      </c>
      <c r="B3766" s="17">
        <v>0</v>
      </c>
    </row>
    <row r="3767" spans="1:2" x14ac:dyDescent="0.2">
      <c r="A3767" s="17">
        <v>37.65</v>
      </c>
      <c r="B3767" s="17">
        <v>0</v>
      </c>
    </row>
    <row r="3768" spans="1:2" x14ac:dyDescent="0.2">
      <c r="A3768" s="17">
        <v>37.659999999999997</v>
      </c>
      <c r="B3768" s="17">
        <v>0</v>
      </c>
    </row>
    <row r="3769" spans="1:2" x14ac:dyDescent="0.2">
      <c r="A3769" s="17">
        <v>37.67</v>
      </c>
      <c r="B3769" s="17">
        <v>0</v>
      </c>
    </row>
    <row r="3770" spans="1:2" x14ac:dyDescent="0.2">
      <c r="A3770" s="17">
        <v>37.68</v>
      </c>
      <c r="B3770" s="17">
        <v>0</v>
      </c>
    </row>
    <row r="3771" spans="1:2" x14ac:dyDescent="0.2">
      <c r="A3771" s="17">
        <v>37.69</v>
      </c>
      <c r="B3771" s="17">
        <v>0</v>
      </c>
    </row>
    <row r="3772" spans="1:2" x14ac:dyDescent="0.2">
      <c r="A3772" s="17">
        <v>37.700000000000003</v>
      </c>
      <c r="B3772" s="17">
        <v>0</v>
      </c>
    </row>
    <row r="3773" spans="1:2" x14ac:dyDescent="0.2">
      <c r="A3773" s="17">
        <v>37.71</v>
      </c>
      <c r="B3773" s="17">
        <v>0</v>
      </c>
    </row>
    <row r="3774" spans="1:2" x14ac:dyDescent="0.2">
      <c r="A3774" s="17">
        <v>37.72</v>
      </c>
      <c r="B3774" s="17">
        <v>0</v>
      </c>
    </row>
    <row r="3775" spans="1:2" x14ac:dyDescent="0.2">
      <c r="A3775" s="17">
        <v>37.729999999999997</v>
      </c>
      <c r="B3775" s="17">
        <v>0</v>
      </c>
    </row>
    <row r="3776" spans="1:2" x14ac:dyDescent="0.2">
      <c r="A3776" s="17">
        <v>37.74</v>
      </c>
      <c r="B3776" s="17">
        <v>0</v>
      </c>
    </row>
    <row r="3777" spans="1:2" x14ac:dyDescent="0.2">
      <c r="A3777" s="17">
        <v>37.75</v>
      </c>
      <c r="B3777" s="17">
        <v>0</v>
      </c>
    </row>
    <row r="3778" spans="1:2" x14ac:dyDescent="0.2">
      <c r="A3778" s="17">
        <v>37.76</v>
      </c>
      <c r="B3778" s="17">
        <v>0</v>
      </c>
    </row>
    <row r="3779" spans="1:2" x14ac:dyDescent="0.2">
      <c r="A3779" s="17">
        <v>37.770000000000003</v>
      </c>
      <c r="B3779" s="17">
        <v>0</v>
      </c>
    </row>
    <row r="3780" spans="1:2" x14ac:dyDescent="0.2">
      <c r="A3780" s="17">
        <v>37.78</v>
      </c>
      <c r="B3780" s="17">
        <v>0</v>
      </c>
    </row>
    <row r="3781" spans="1:2" x14ac:dyDescent="0.2">
      <c r="A3781" s="17">
        <v>37.79</v>
      </c>
      <c r="B3781" s="17">
        <v>0</v>
      </c>
    </row>
    <row r="3782" spans="1:2" x14ac:dyDescent="0.2">
      <c r="A3782" s="17">
        <v>37.799999999999997</v>
      </c>
      <c r="B3782" s="17">
        <v>0</v>
      </c>
    </row>
    <row r="3783" spans="1:2" x14ac:dyDescent="0.2">
      <c r="A3783" s="17">
        <v>37.81</v>
      </c>
      <c r="B3783" s="17">
        <v>0</v>
      </c>
    </row>
    <row r="3784" spans="1:2" x14ac:dyDescent="0.2">
      <c r="A3784" s="17">
        <v>37.82</v>
      </c>
      <c r="B3784" s="17">
        <v>0</v>
      </c>
    </row>
    <row r="3785" spans="1:2" x14ac:dyDescent="0.2">
      <c r="A3785" s="17">
        <v>37.83</v>
      </c>
      <c r="B3785" s="17">
        <v>0</v>
      </c>
    </row>
    <row r="3786" spans="1:2" x14ac:dyDescent="0.2">
      <c r="A3786" s="17">
        <v>37.840000000000003</v>
      </c>
      <c r="B3786" s="17">
        <v>0</v>
      </c>
    </row>
    <row r="3787" spans="1:2" x14ac:dyDescent="0.2">
      <c r="A3787" s="17">
        <v>37.85</v>
      </c>
      <c r="B3787" s="17">
        <v>0</v>
      </c>
    </row>
    <row r="3788" spans="1:2" x14ac:dyDescent="0.2">
      <c r="A3788" s="17">
        <v>37.86</v>
      </c>
      <c r="B3788" s="17">
        <v>0</v>
      </c>
    </row>
    <row r="3789" spans="1:2" x14ac:dyDescent="0.2">
      <c r="A3789" s="17">
        <v>37.869999999999997</v>
      </c>
      <c r="B3789" s="17">
        <v>0</v>
      </c>
    </row>
    <row r="3790" spans="1:2" x14ac:dyDescent="0.2">
      <c r="A3790" s="17">
        <v>37.880000000000003</v>
      </c>
      <c r="B3790" s="17">
        <v>0</v>
      </c>
    </row>
    <row r="3791" spans="1:2" x14ac:dyDescent="0.2">
      <c r="A3791" s="17">
        <v>37.89</v>
      </c>
      <c r="B3791" s="17">
        <v>0</v>
      </c>
    </row>
    <row r="3792" spans="1:2" x14ac:dyDescent="0.2">
      <c r="A3792" s="17">
        <v>37.9</v>
      </c>
      <c r="B3792" s="17">
        <v>0</v>
      </c>
    </row>
    <row r="3793" spans="1:2" x14ac:dyDescent="0.2">
      <c r="A3793" s="17">
        <v>37.909999999999997</v>
      </c>
      <c r="B3793" s="17">
        <v>0</v>
      </c>
    </row>
    <row r="3794" spans="1:2" x14ac:dyDescent="0.2">
      <c r="A3794" s="17">
        <v>37.92</v>
      </c>
      <c r="B3794" s="17">
        <v>0</v>
      </c>
    </row>
    <row r="3795" spans="1:2" x14ac:dyDescent="0.2">
      <c r="A3795" s="17">
        <v>37.93</v>
      </c>
      <c r="B3795" s="17">
        <v>0</v>
      </c>
    </row>
    <row r="3796" spans="1:2" x14ac:dyDescent="0.2">
      <c r="A3796" s="17">
        <v>37.94</v>
      </c>
      <c r="B3796" s="17">
        <v>0</v>
      </c>
    </row>
    <row r="3797" spans="1:2" x14ac:dyDescent="0.2">
      <c r="A3797" s="17">
        <v>37.950000000000003</v>
      </c>
      <c r="B3797" s="17">
        <v>0</v>
      </c>
    </row>
    <row r="3798" spans="1:2" x14ac:dyDescent="0.2">
      <c r="A3798" s="17">
        <v>37.96</v>
      </c>
      <c r="B3798" s="17">
        <v>0</v>
      </c>
    </row>
    <row r="3799" spans="1:2" x14ac:dyDescent="0.2">
      <c r="A3799" s="17">
        <v>37.97</v>
      </c>
      <c r="B3799" s="17">
        <v>0</v>
      </c>
    </row>
    <row r="3800" spans="1:2" x14ac:dyDescent="0.2">
      <c r="A3800" s="17">
        <v>37.979999999999997</v>
      </c>
      <c r="B3800" s="17">
        <v>0</v>
      </c>
    </row>
    <row r="3801" spans="1:2" x14ac:dyDescent="0.2">
      <c r="A3801" s="17">
        <v>37.99</v>
      </c>
      <c r="B3801" s="17">
        <v>0</v>
      </c>
    </row>
    <row r="3802" spans="1:2" x14ac:dyDescent="0.2">
      <c r="A3802" s="17">
        <v>38</v>
      </c>
      <c r="B3802" s="17">
        <v>0</v>
      </c>
    </row>
    <row r="3803" spans="1:2" x14ac:dyDescent="0.2">
      <c r="A3803" s="17">
        <v>38.01</v>
      </c>
      <c r="B3803" s="17">
        <v>0</v>
      </c>
    </row>
    <row r="3804" spans="1:2" x14ac:dyDescent="0.2">
      <c r="A3804" s="17">
        <v>38.020000000000003</v>
      </c>
      <c r="B3804" s="17">
        <v>0</v>
      </c>
    </row>
    <row r="3805" spans="1:2" x14ac:dyDescent="0.2">
      <c r="A3805" s="17">
        <v>38.03</v>
      </c>
      <c r="B3805" s="17">
        <v>0</v>
      </c>
    </row>
    <row r="3806" spans="1:2" x14ac:dyDescent="0.2">
      <c r="A3806" s="17">
        <v>38.04</v>
      </c>
      <c r="B3806" s="17">
        <v>0</v>
      </c>
    </row>
    <row r="3807" spans="1:2" x14ac:dyDescent="0.2">
      <c r="A3807" s="17">
        <v>38.049999999999997</v>
      </c>
      <c r="B3807" s="17">
        <v>0</v>
      </c>
    </row>
    <row r="3808" spans="1:2" x14ac:dyDescent="0.2">
      <c r="A3808" s="17">
        <v>38.06</v>
      </c>
      <c r="B3808" s="17">
        <v>0</v>
      </c>
    </row>
    <row r="3809" spans="1:2" x14ac:dyDescent="0.2">
      <c r="A3809" s="17">
        <v>38.07</v>
      </c>
      <c r="B3809" s="17">
        <v>0</v>
      </c>
    </row>
    <row r="3810" spans="1:2" x14ac:dyDescent="0.2">
      <c r="A3810" s="17">
        <v>38.08</v>
      </c>
      <c r="B3810" s="17">
        <v>0</v>
      </c>
    </row>
    <row r="3811" spans="1:2" x14ac:dyDescent="0.2">
      <c r="A3811" s="17">
        <v>38.090000000000003</v>
      </c>
      <c r="B3811" s="17">
        <v>0</v>
      </c>
    </row>
    <row r="3812" spans="1:2" x14ac:dyDescent="0.2">
      <c r="A3812" s="17">
        <v>38.1</v>
      </c>
      <c r="B3812" s="17">
        <v>0</v>
      </c>
    </row>
    <row r="3813" spans="1:2" x14ac:dyDescent="0.2">
      <c r="A3813" s="17">
        <v>38.11</v>
      </c>
      <c r="B3813" s="17">
        <v>0</v>
      </c>
    </row>
    <row r="3814" spans="1:2" x14ac:dyDescent="0.2">
      <c r="A3814" s="17">
        <v>38.119999999999997</v>
      </c>
      <c r="B3814" s="17">
        <v>0</v>
      </c>
    </row>
    <row r="3815" spans="1:2" x14ac:dyDescent="0.2">
      <c r="A3815" s="17">
        <v>38.130000000000003</v>
      </c>
      <c r="B3815" s="17">
        <v>0</v>
      </c>
    </row>
    <row r="3816" spans="1:2" x14ac:dyDescent="0.2">
      <c r="A3816" s="17">
        <v>38.14</v>
      </c>
      <c r="B3816" s="17">
        <v>0</v>
      </c>
    </row>
    <row r="3817" spans="1:2" x14ac:dyDescent="0.2">
      <c r="A3817" s="17">
        <v>38.15</v>
      </c>
      <c r="B3817" s="17">
        <v>0</v>
      </c>
    </row>
    <row r="3818" spans="1:2" x14ac:dyDescent="0.2">
      <c r="A3818" s="17">
        <v>38.159999999999997</v>
      </c>
      <c r="B3818" s="17">
        <v>0</v>
      </c>
    </row>
    <row r="3819" spans="1:2" x14ac:dyDescent="0.2">
      <c r="A3819" s="17">
        <v>38.17</v>
      </c>
      <c r="B3819" s="17">
        <v>0</v>
      </c>
    </row>
    <row r="3820" spans="1:2" x14ac:dyDescent="0.2">
      <c r="A3820" s="17">
        <v>38.18</v>
      </c>
      <c r="B3820" s="17">
        <v>0</v>
      </c>
    </row>
    <row r="3821" spans="1:2" x14ac:dyDescent="0.2">
      <c r="A3821" s="17">
        <v>38.19</v>
      </c>
      <c r="B3821" s="17">
        <v>0</v>
      </c>
    </row>
    <row r="3822" spans="1:2" x14ac:dyDescent="0.2">
      <c r="A3822" s="17">
        <v>38.200000000000003</v>
      </c>
      <c r="B3822" s="17">
        <v>0</v>
      </c>
    </row>
    <row r="3823" spans="1:2" x14ac:dyDescent="0.2">
      <c r="A3823" s="17">
        <v>38.21</v>
      </c>
      <c r="B3823" s="17">
        <v>0</v>
      </c>
    </row>
    <row r="3824" spans="1:2" x14ac:dyDescent="0.2">
      <c r="A3824" s="17">
        <v>38.22</v>
      </c>
      <c r="B3824" s="17">
        <v>0</v>
      </c>
    </row>
    <row r="3825" spans="1:2" x14ac:dyDescent="0.2">
      <c r="A3825" s="17">
        <v>38.229999999999997</v>
      </c>
      <c r="B3825" s="17">
        <v>0</v>
      </c>
    </row>
    <row r="3826" spans="1:2" x14ac:dyDescent="0.2">
      <c r="A3826" s="17">
        <v>38.24</v>
      </c>
      <c r="B3826" s="17">
        <v>0</v>
      </c>
    </row>
    <row r="3827" spans="1:2" x14ac:dyDescent="0.2">
      <c r="A3827" s="17">
        <v>38.25</v>
      </c>
      <c r="B3827" s="17">
        <v>0</v>
      </c>
    </row>
    <row r="3828" spans="1:2" x14ac:dyDescent="0.2">
      <c r="A3828" s="17">
        <v>38.26</v>
      </c>
      <c r="B3828" s="17">
        <v>0</v>
      </c>
    </row>
    <row r="3829" spans="1:2" x14ac:dyDescent="0.2">
      <c r="A3829" s="17">
        <v>38.270000000000003</v>
      </c>
      <c r="B3829" s="17">
        <v>0</v>
      </c>
    </row>
    <row r="3830" spans="1:2" x14ac:dyDescent="0.2">
      <c r="A3830" s="17">
        <v>38.28</v>
      </c>
      <c r="B3830" s="17">
        <v>0</v>
      </c>
    </row>
    <row r="3831" spans="1:2" x14ac:dyDescent="0.2">
      <c r="A3831" s="17">
        <v>38.29</v>
      </c>
      <c r="B3831" s="17">
        <v>0</v>
      </c>
    </row>
    <row r="3832" spans="1:2" x14ac:dyDescent="0.2">
      <c r="A3832" s="17">
        <v>38.299999999999997</v>
      </c>
      <c r="B3832" s="17">
        <v>0</v>
      </c>
    </row>
    <row r="3833" spans="1:2" x14ac:dyDescent="0.2">
      <c r="A3833" s="17">
        <v>38.31</v>
      </c>
      <c r="B3833" s="17">
        <v>0</v>
      </c>
    </row>
    <row r="3834" spans="1:2" x14ac:dyDescent="0.2">
      <c r="A3834" s="17">
        <v>38.32</v>
      </c>
      <c r="B3834" s="17">
        <v>0</v>
      </c>
    </row>
    <row r="3835" spans="1:2" x14ac:dyDescent="0.2">
      <c r="A3835" s="17">
        <v>38.33</v>
      </c>
      <c r="B3835" s="17">
        <v>0</v>
      </c>
    </row>
    <row r="3836" spans="1:2" x14ac:dyDescent="0.2">
      <c r="A3836" s="17">
        <v>38.340000000000003</v>
      </c>
      <c r="B3836" s="17">
        <v>0</v>
      </c>
    </row>
    <row r="3837" spans="1:2" x14ac:dyDescent="0.2">
      <c r="A3837" s="17">
        <v>38.35</v>
      </c>
      <c r="B3837" s="17">
        <v>0</v>
      </c>
    </row>
    <row r="3838" spans="1:2" x14ac:dyDescent="0.2">
      <c r="A3838" s="17">
        <v>38.36</v>
      </c>
      <c r="B3838" s="17">
        <v>0</v>
      </c>
    </row>
    <row r="3839" spans="1:2" x14ac:dyDescent="0.2">
      <c r="A3839" s="17">
        <v>38.369999999999997</v>
      </c>
      <c r="B3839" s="17">
        <v>0</v>
      </c>
    </row>
    <row r="3840" spans="1:2" x14ac:dyDescent="0.2">
      <c r="A3840" s="17">
        <v>38.380000000000003</v>
      </c>
      <c r="B3840" s="17">
        <v>0</v>
      </c>
    </row>
    <row r="3841" spans="1:2" x14ac:dyDescent="0.2">
      <c r="A3841" s="17">
        <v>38.39</v>
      </c>
      <c r="B3841" s="17">
        <v>0</v>
      </c>
    </row>
    <row r="3842" spans="1:2" x14ac:dyDescent="0.2">
      <c r="A3842" s="17">
        <v>38.4</v>
      </c>
      <c r="B3842" s="17">
        <v>0</v>
      </c>
    </row>
    <row r="3843" spans="1:2" x14ac:dyDescent="0.2">
      <c r="A3843" s="17">
        <v>38.409999999999997</v>
      </c>
      <c r="B3843" s="17">
        <v>0</v>
      </c>
    </row>
    <row r="3844" spans="1:2" x14ac:dyDescent="0.2">
      <c r="A3844" s="17">
        <v>38.42</v>
      </c>
      <c r="B3844" s="17">
        <v>0</v>
      </c>
    </row>
    <row r="3845" spans="1:2" x14ac:dyDescent="0.2">
      <c r="A3845" s="17">
        <v>38.43</v>
      </c>
      <c r="B3845" s="17">
        <v>0</v>
      </c>
    </row>
    <row r="3846" spans="1:2" x14ac:dyDescent="0.2">
      <c r="A3846" s="17">
        <v>38.44</v>
      </c>
      <c r="B3846" s="17">
        <v>0</v>
      </c>
    </row>
    <row r="3847" spans="1:2" x14ac:dyDescent="0.2">
      <c r="A3847" s="17">
        <v>38.450000000000003</v>
      </c>
      <c r="B3847" s="17">
        <v>0</v>
      </c>
    </row>
    <row r="3848" spans="1:2" x14ac:dyDescent="0.2">
      <c r="A3848" s="17">
        <v>38.46</v>
      </c>
      <c r="B3848" s="17">
        <v>0</v>
      </c>
    </row>
    <row r="3849" spans="1:2" x14ac:dyDescent="0.2">
      <c r="A3849" s="17">
        <v>38.47</v>
      </c>
      <c r="B3849" s="17">
        <v>0</v>
      </c>
    </row>
    <row r="3850" spans="1:2" x14ac:dyDescent="0.2">
      <c r="A3850" s="17">
        <v>38.479999999999997</v>
      </c>
      <c r="B3850" s="17">
        <v>0</v>
      </c>
    </row>
    <row r="3851" spans="1:2" x14ac:dyDescent="0.2">
      <c r="A3851" s="17">
        <v>38.49</v>
      </c>
      <c r="B3851" s="17">
        <v>0</v>
      </c>
    </row>
    <row r="3852" spans="1:2" x14ac:dyDescent="0.2">
      <c r="A3852" s="17">
        <v>38.5</v>
      </c>
      <c r="B3852" s="17">
        <v>0</v>
      </c>
    </row>
    <row r="3853" spans="1:2" x14ac:dyDescent="0.2">
      <c r="A3853" s="17">
        <v>38.51</v>
      </c>
      <c r="B3853" s="17">
        <v>0</v>
      </c>
    </row>
    <row r="3854" spans="1:2" x14ac:dyDescent="0.2">
      <c r="A3854" s="17">
        <v>38.520000000000003</v>
      </c>
      <c r="B3854" s="17">
        <v>0</v>
      </c>
    </row>
    <row r="3855" spans="1:2" x14ac:dyDescent="0.2">
      <c r="A3855" s="17">
        <v>38.53</v>
      </c>
      <c r="B3855" s="17">
        <v>0</v>
      </c>
    </row>
    <row r="3856" spans="1:2" x14ac:dyDescent="0.2">
      <c r="A3856" s="17">
        <v>38.54</v>
      </c>
      <c r="B3856" s="17">
        <v>0</v>
      </c>
    </row>
    <row r="3857" spans="1:2" x14ac:dyDescent="0.2">
      <c r="A3857" s="17">
        <v>38.549999999999997</v>
      </c>
      <c r="B3857" s="17">
        <v>0</v>
      </c>
    </row>
    <row r="3858" spans="1:2" x14ac:dyDescent="0.2">
      <c r="A3858" s="17">
        <v>38.56</v>
      </c>
      <c r="B3858" s="17">
        <v>0</v>
      </c>
    </row>
    <row r="3859" spans="1:2" x14ac:dyDescent="0.2">
      <c r="A3859" s="17">
        <v>38.57</v>
      </c>
      <c r="B3859" s="17">
        <v>0</v>
      </c>
    </row>
    <row r="3860" spans="1:2" x14ac:dyDescent="0.2">
      <c r="A3860" s="17">
        <v>38.58</v>
      </c>
      <c r="B3860" s="17">
        <v>0</v>
      </c>
    </row>
    <row r="3861" spans="1:2" x14ac:dyDescent="0.2">
      <c r="A3861" s="17">
        <v>38.590000000000003</v>
      </c>
      <c r="B3861" s="17">
        <v>0</v>
      </c>
    </row>
    <row r="3862" spans="1:2" x14ac:dyDescent="0.2">
      <c r="A3862" s="17">
        <v>38.6</v>
      </c>
      <c r="B3862" s="17">
        <v>0</v>
      </c>
    </row>
    <row r="3863" spans="1:2" x14ac:dyDescent="0.2">
      <c r="A3863" s="17">
        <v>38.61</v>
      </c>
      <c r="B3863" s="17">
        <v>0</v>
      </c>
    </row>
    <row r="3864" spans="1:2" x14ac:dyDescent="0.2">
      <c r="A3864" s="17">
        <v>38.619999999999997</v>
      </c>
      <c r="B3864" s="17">
        <v>0</v>
      </c>
    </row>
    <row r="3865" spans="1:2" x14ac:dyDescent="0.2">
      <c r="A3865" s="17">
        <v>38.630000000000003</v>
      </c>
      <c r="B3865" s="17">
        <v>0</v>
      </c>
    </row>
    <row r="3866" spans="1:2" x14ac:dyDescent="0.2">
      <c r="A3866" s="17">
        <v>38.64</v>
      </c>
      <c r="B3866" s="17">
        <v>0</v>
      </c>
    </row>
    <row r="3867" spans="1:2" x14ac:dyDescent="0.2">
      <c r="A3867" s="17">
        <v>38.65</v>
      </c>
      <c r="B3867" s="17">
        <v>0</v>
      </c>
    </row>
    <row r="3868" spans="1:2" x14ac:dyDescent="0.2">
      <c r="A3868" s="17">
        <v>38.659999999999997</v>
      </c>
      <c r="B3868" s="17">
        <v>0</v>
      </c>
    </row>
    <row r="3869" spans="1:2" x14ac:dyDescent="0.2">
      <c r="A3869" s="17">
        <v>38.67</v>
      </c>
      <c r="B3869" s="17">
        <v>0</v>
      </c>
    </row>
    <row r="3870" spans="1:2" x14ac:dyDescent="0.2">
      <c r="A3870" s="17">
        <v>38.68</v>
      </c>
      <c r="B3870" s="17">
        <v>0</v>
      </c>
    </row>
    <row r="3871" spans="1:2" x14ac:dyDescent="0.2">
      <c r="A3871" s="17">
        <v>38.69</v>
      </c>
      <c r="B3871" s="17">
        <v>0</v>
      </c>
    </row>
    <row r="3872" spans="1:2" x14ac:dyDescent="0.2">
      <c r="A3872" s="17">
        <v>38.700000000000003</v>
      </c>
      <c r="B3872" s="17">
        <v>0</v>
      </c>
    </row>
    <row r="3873" spans="1:2" x14ac:dyDescent="0.2">
      <c r="A3873" s="17">
        <v>38.71</v>
      </c>
      <c r="B3873" s="17">
        <v>0</v>
      </c>
    </row>
    <row r="3874" spans="1:2" x14ac:dyDescent="0.2">
      <c r="A3874" s="17">
        <v>38.72</v>
      </c>
      <c r="B3874" s="17">
        <v>0</v>
      </c>
    </row>
    <row r="3875" spans="1:2" x14ac:dyDescent="0.2">
      <c r="A3875" s="17">
        <v>38.729999999999997</v>
      </c>
      <c r="B3875" s="17">
        <v>0</v>
      </c>
    </row>
    <row r="3876" spans="1:2" x14ac:dyDescent="0.2">
      <c r="A3876" s="17">
        <v>38.74</v>
      </c>
      <c r="B3876" s="17">
        <v>0</v>
      </c>
    </row>
    <row r="3877" spans="1:2" x14ac:dyDescent="0.2">
      <c r="A3877" s="17">
        <v>38.75</v>
      </c>
      <c r="B3877" s="17">
        <v>0</v>
      </c>
    </row>
    <row r="3878" spans="1:2" x14ac:dyDescent="0.2">
      <c r="A3878" s="17">
        <v>38.76</v>
      </c>
      <c r="B3878" s="17">
        <v>0</v>
      </c>
    </row>
    <row r="3879" spans="1:2" x14ac:dyDescent="0.2">
      <c r="A3879" s="17">
        <v>38.770000000000003</v>
      </c>
      <c r="B3879" s="17">
        <v>0</v>
      </c>
    </row>
    <row r="3880" spans="1:2" x14ac:dyDescent="0.2">
      <c r="A3880" s="17">
        <v>38.78</v>
      </c>
      <c r="B3880" s="17">
        <v>0</v>
      </c>
    </row>
    <row r="3881" spans="1:2" x14ac:dyDescent="0.2">
      <c r="A3881" s="17">
        <v>38.79</v>
      </c>
      <c r="B3881" s="17">
        <v>0</v>
      </c>
    </row>
    <row r="3882" spans="1:2" x14ac:dyDescent="0.2">
      <c r="A3882" s="17">
        <v>38.799999999999997</v>
      </c>
      <c r="B3882" s="17">
        <v>0</v>
      </c>
    </row>
    <row r="3883" spans="1:2" x14ac:dyDescent="0.2">
      <c r="A3883" s="17">
        <v>38.81</v>
      </c>
      <c r="B3883" s="17">
        <v>0</v>
      </c>
    </row>
    <row r="3884" spans="1:2" x14ac:dyDescent="0.2">
      <c r="A3884" s="17">
        <v>38.82</v>
      </c>
      <c r="B3884" s="17">
        <v>0</v>
      </c>
    </row>
    <row r="3885" spans="1:2" x14ac:dyDescent="0.2">
      <c r="A3885" s="17">
        <v>38.83</v>
      </c>
      <c r="B3885" s="17">
        <v>0</v>
      </c>
    </row>
    <row r="3886" spans="1:2" x14ac:dyDescent="0.2">
      <c r="A3886" s="17">
        <v>38.840000000000003</v>
      </c>
      <c r="B3886" s="17">
        <v>0</v>
      </c>
    </row>
    <row r="3887" spans="1:2" x14ac:dyDescent="0.2">
      <c r="A3887" s="17">
        <v>38.85</v>
      </c>
      <c r="B3887" s="17">
        <v>0</v>
      </c>
    </row>
    <row r="3888" spans="1:2" x14ac:dyDescent="0.2">
      <c r="A3888" s="17">
        <v>38.86</v>
      </c>
      <c r="B3888" s="17">
        <v>0</v>
      </c>
    </row>
    <row r="3889" spans="1:2" x14ac:dyDescent="0.2">
      <c r="A3889" s="17">
        <v>38.869999999999997</v>
      </c>
      <c r="B3889" s="17">
        <v>0</v>
      </c>
    </row>
    <row r="3890" spans="1:2" x14ac:dyDescent="0.2">
      <c r="A3890" s="17">
        <v>38.880000000000003</v>
      </c>
      <c r="B3890" s="17">
        <v>0</v>
      </c>
    </row>
    <row r="3891" spans="1:2" x14ac:dyDescent="0.2">
      <c r="A3891" s="17">
        <v>38.89</v>
      </c>
      <c r="B3891" s="17">
        <v>0</v>
      </c>
    </row>
    <row r="3892" spans="1:2" x14ac:dyDescent="0.2">
      <c r="A3892" s="17">
        <v>38.9</v>
      </c>
      <c r="B3892" s="17">
        <v>0</v>
      </c>
    </row>
    <row r="3893" spans="1:2" x14ac:dyDescent="0.2">
      <c r="A3893" s="17">
        <v>38.909999999999997</v>
      </c>
      <c r="B3893" s="17">
        <v>0</v>
      </c>
    </row>
    <row r="3894" spans="1:2" x14ac:dyDescent="0.2">
      <c r="A3894" s="17">
        <v>38.92</v>
      </c>
      <c r="B3894" s="17">
        <v>0</v>
      </c>
    </row>
    <row r="3895" spans="1:2" x14ac:dyDescent="0.2">
      <c r="A3895" s="17">
        <v>38.93</v>
      </c>
      <c r="B3895" s="17">
        <v>0</v>
      </c>
    </row>
    <row r="3896" spans="1:2" x14ac:dyDescent="0.2">
      <c r="A3896" s="17">
        <v>38.94</v>
      </c>
      <c r="B3896" s="17">
        <v>0</v>
      </c>
    </row>
    <row r="3897" spans="1:2" x14ac:dyDescent="0.2">
      <c r="A3897" s="17">
        <v>38.950000000000003</v>
      </c>
      <c r="B3897" s="17">
        <v>0</v>
      </c>
    </row>
    <row r="3898" spans="1:2" x14ac:dyDescent="0.2">
      <c r="A3898" s="17">
        <v>38.96</v>
      </c>
      <c r="B3898" s="17">
        <v>0</v>
      </c>
    </row>
    <row r="3899" spans="1:2" x14ac:dyDescent="0.2">
      <c r="A3899" s="17">
        <v>38.97</v>
      </c>
      <c r="B3899" s="17">
        <v>0</v>
      </c>
    </row>
    <row r="3900" spans="1:2" x14ac:dyDescent="0.2">
      <c r="A3900" s="17">
        <v>38.979999999999997</v>
      </c>
      <c r="B3900" s="17">
        <v>0</v>
      </c>
    </row>
    <row r="3901" spans="1:2" x14ac:dyDescent="0.2">
      <c r="A3901" s="17">
        <v>38.99</v>
      </c>
      <c r="B3901" s="17">
        <v>0</v>
      </c>
    </row>
    <row r="3902" spans="1:2" x14ac:dyDescent="0.2">
      <c r="A3902" s="17">
        <v>39</v>
      </c>
      <c r="B3902" s="17">
        <v>0</v>
      </c>
    </row>
    <row r="3903" spans="1:2" x14ac:dyDescent="0.2">
      <c r="A3903" s="17">
        <v>39.01</v>
      </c>
      <c r="B3903" s="17">
        <v>0</v>
      </c>
    </row>
    <row r="3904" spans="1:2" x14ac:dyDescent="0.2">
      <c r="A3904" s="17">
        <v>39.020000000000003</v>
      </c>
      <c r="B3904" s="17">
        <v>0</v>
      </c>
    </row>
    <row r="3905" spans="1:2" x14ac:dyDescent="0.2">
      <c r="A3905" s="17">
        <v>39.03</v>
      </c>
      <c r="B3905" s="17">
        <v>0</v>
      </c>
    </row>
    <row r="3906" spans="1:2" x14ac:dyDescent="0.2">
      <c r="A3906" s="17">
        <v>39.04</v>
      </c>
      <c r="B3906" s="17">
        <v>0</v>
      </c>
    </row>
    <row r="3907" spans="1:2" x14ac:dyDescent="0.2">
      <c r="A3907" s="17">
        <v>39.049999999999997</v>
      </c>
      <c r="B3907" s="17">
        <v>0</v>
      </c>
    </row>
    <row r="3908" spans="1:2" x14ac:dyDescent="0.2">
      <c r="A3908" s="17">
        <v>39.06</v>
      </c>
      <c r="B3908" s="17">
        <v>0</v>
      </c>
    </row>
    <row r="3909" spans="1:2" x14ac:dyDescent="0.2">
      <c r="A3909" s="17">
        <v>39.07</v>
      </c>
      <c r="B3909" s="17">
        <v>0</v>
      </c>
    </row>
    <row r="3910" spans="1:2" x14ac:dyDescent="0.2">
      <c r="A3910" s="17">
        <v>39.08</v>
      </c>
      <c r="B3910" s="17">
        <v>0</v>
      </c>
    </row>
    <row r="3911" spans="1:2" x14ac:dyDescent="0.2">
      <c r="A3911" s="17">
        <v>39.090000000000003</v>
      </c>
      <c r="B3911" s="17">
        <v>0</v>
      </c>
    </row>
    <row r="3912" spans="1:2" x14ac:dyDescent="0.2">
      <c r="A3912" s="17">
        <v>39.1</v>
      </c>
      <c r="B3912" s="17">
        <v>0</v>
      </c>
    </row>
    <row r="3913" spans="1:2" x14ac:dyDescent="0.2">
      <c r="A3913" s="17">
        <v>39.11</v>
      </c>
      <c r="B3913" s="17">
        <v>0</v>
      </c>
    </row>
    <row r="3914" spans="1:2" x14ac:dyDescent="0.2">
      <c r="A3914" s="17">
        <v>39.119999999999997</v>
      </c>
      <c r="B3914" s="17">
        <v>0</v>
      </c>
    </row>
    <row r="3915" spans="1:2" x14ac:dyDescent="0.2">
      <c r="A3915" s="17">
        <v>39.130000000000003</v>
      </c>
      <c r="B3915" s="17">
        <v>0</v>
      </c>
    </row>
    <row r="3916" spans="1:2" x14ac:dyDescent="0.2">
      <c r="A3916" s="17">
        <v>39.14</v>
      </c>
      <c r="B3916" s="17">
        <v>0</v>
      </c>
    </row>
    <row r="3917" spans="1:2" x14ac:dyDescent="0.2">
      <c r="A3917" s="17">
        <v>39.15</v>
      </c>
      <c r="B3917" s="17">
        <v>0</v>
      </c>
    </row>
    <row r="3918" spans="1:2" x14ac:dyDescent="0.2">
      <c r="A3918" s="17">
        <v>39.159999999999997</v>
      </c>
      <c r="B3918" s="17">
        <v>0</v>
      </c>
    </row>
    <row r="3919" spans="1:2" x14ac:dyDescent="0.2">
      <c r="A3919" s="17">
        <v>39.17</v>
      </c>
      <c r="B3919" s="17">
        <v>0</v>
      </c>
    </row>
    <row r="3920" spans="1:2" x14ac:dyDescent="0.2">
      <c r="A3920" s="17">
        <v>39.18</v>
      </c>
      <c r="B3920" s="17">
        <v>0</v>
      </c>
    </row>
    <row r="3921" spans="1:2" x14ac:dyDescent="0.2">
      <c r="A3921" s="17">
        <v>39.19</v>
      </c>
      <c r="B3921" s="17">
        <v>0</v>
      </c>
    </row>
    <row r="3922" spans="1:2" x14ac:dyDescent="0.2">
      <c r="A3922" s="17">
        <v>39.200000000000003</v>
      </c>
      <c r="B3922" s="17">
        <v>0</v>
      </c>
    </row>
    <row r="3923" spans="1:2" x14ac:dyDescent="0.2">
      <c r="A3923" s="17">
        <v>39.21</v>
      </c>
      <c r="B3923" s="17">
        <v>0</v>
      </c>
    </row>
    <row r="3924" spans="1:2" x14ac:dyDescent="0.2">
      <c r="A3924" s="17">
        <v>39.22</v>
      </c>
      <c r="B3924" s="17">
        <v>0</v>
      </c>
    </row>
    <row r="3925" spans="1:2" x14ac:dyDescent="0.2">
      <c r="A3925" s="17">
        <v>39.229999999999997</v>
      </c>
      <c r="B3925" s="17">
        <v>0</v>
      </c>
    </row>
    <row r="3926" spans="1:2" x14ac:dyDescent="0.2">
      <c r="A3926" s="17">
        <v>39.24</v>
      </c>
      <c r="B3926" s="17">
        <v>0</v>
      </c>
    </row>
    <row r="3927" spans="1:2" x14ac:dyDescent="0.2">
      <c r="A3927" s="17">
        <v>39.25</v>
      </c>
      <c r="B3927" s="17">
        <v>0</v>
      </c>
    </row>
    <row r="3928" spans="1:2" x14ac:dyDescent="0.2">
      <c r="A3928" s="17">
        <v>39.26</v>
      </c>
      <c r="B3928" s="17">
        <v>0</v>
      </c>
    </row>
    <row r="3929" spans="1:2" x14ac:dyDescent="0.2">
      <c r="A3929" s="17">
        <v>39.270000000000003</v>
      </c>
      <c r="B3929" s="17">
        <v>0</v>
      </c>
    </row>
    <row r="3930" spans="1:2" x14ac:dyDescent="0.2">
      <c r="A3930" s="17">
        <v>39.28</v>
      </c>
      <c r="B3930" s="17">
        <v>0</v>
      </c>
    </row>
    <row r="3931" spans="1:2" x14ac:dyDescent="0.2">
      <c r="A3931" s="17">
        <v>39.29</v>
      </c>
      <c r="B3931" s="17">
        <v>0</v>
      </c>
    </row>
    <row r="3932" spans="1:2" x14ac:dyDescent="0.2">
      <c r="A3932" s="17">
        <v>39.299999999999997</v>
      </c>
      <c r="B3932" s="17">
        <v>0</v>
      </c>
    </row>
    <row r="3933" spans="1:2" x14ac:dyDescent="0.2">
      <c r="A3933" s="17">
        <v>39.31</v>
      </c>
      <c r="B3933" s="17">
        <v>0</v>
      </c>
    </row>
    <row r="3934" spans="1:2" x14ac:dyDescent="0.2">
      <c r="A3934" s="17">
        <v>39.32</v>
      </c>
      <c r="B3934" s="17">
        <v>0</v>
      </c>
    </row>
    <row r="3935" spans="1:2" x14ac:dyDescent="0.2">
      <c r="A3935" s="17">
        <v>39.33</v>
      </c>
      <c r="B3935" s="17">
        <v>0</v>
      </c>
    </row>
    <row r="3936" spans="1:2" x14ac:dyDescent="0.2">
      <c r="A3936" s="17">
        <v>39.340000000000003</v>
      </c>
      <c r="B3936" s="17">
        <v>0</v>
      </c>
    </row>
    <row r="3937" spans="1:2" x14ac:dyDescent="0.2">
      <c r="A3937" s="17">
        <v>39.35</v>
      </c>
      <c r="B3937" s="17">
        <v>0</v>
      </c>
    </row>
    <row r="3938" spans="1:2" x14ac:dyDescent="0.2">
      <c r="A3938" s="17">
        <v>39.36</v>
      </c>
      <c r="B3938" s="17">
        <v>0</v>
      </c>
    </row>
    <row r="3939" spans="1:2" x14ac:dyDescent="0.2">
      <c r="A3939" s="17">
        <v>39.369999999999997</v>
      </c>
      <c r="B3939" s="17">
        <v>0</v>
      </c>
    </row>
    <row r="3940" spans="1:2" x14ac:dyDescent="0.2">
      <c r="A3940" s="17">
        <v>39.380000000000003</v>
      </c>
      <c r="B3940" s="17">
        <v>0</v>
      </c>
    </row>
    <row r="3941" spans="1:2" x14ac:dyDescent="0.2">
      <c r="A3941" s="17">
        <v>39.39</v>
      </c>
      <c r="B3941" s="17">
        <v>0</v>
      </c>
    </row>
    <row r="3942" spans="1:2" x14ac:dyDescent="0.2">
      <c r="A3942" s="17">
        <v>39.4</v>
      </c>
      <c r="B3942" s="17">
        <v>0</v>
      </c>
    </row>
    <row r="3943" spans="1:2" x14ac:dyDescent="0.2">
      <c r="A3943" s="17">
        <v>39.409999999999997</v>
      </c>
      <c r="B3943" s="17">
        <v>0</v>
      </c>
    </row>
    <row r="3944" spans="1:2" x14ac:dyDescent="0.2">
      <c r="A3944" s="17">
        <v>39.42</v>
      </c>
      <c r="B3944" s="17">
        <v>0</v>
      </c>
    </row>
    <row r="3945" spans="1:2" x14ac:dyDescent="0.2">
      <c r="A3945" s="17">
        <v>39.43</v>
      </c>
      <c r="B3945" s="17">
        <v>0</v>
      </c>
    </row>
    <row r="3946" spans="1:2" x14ac:dyDescent="0.2">
      <c r="A3946" s="17">
        <v>39.44</v>
      </c>
      <c r="B3946" s="17">
        <v>0</v>
      </c>
    </row>
    <row r="3947" spans="1:2" x14ac:dyDescent="0.2">
      <c r="A3947" s="17">
        <v>39.450000000000003</v>
      </c>
      <c r="B3947" s="17">
        <v>0</v>
      </c>
    </row>
    <row r="3948" spans="1:2" x14ac:dyDescent="0.2">
      <c r="A3948" s="17">
        <v>39.46</v>
      </c>
      <c r="B3948" s="17">
        <v>0</v>
      </c>
    </row>
    <row r="3949" spans="1:2" x14ac:dyDescent="0.2">
      <c r="A3949" s="17">
        <v>39.47</v>
      </c>
      <c r="B3949" s="17">
        <v>0</v>
      </c>
    </row>
    <row r="3950" spans="1:2" x14ac:dyDescent="0.2">
      <c r="A3950" s="17">
        <v>39.479999999999997</v>
      </c>
      <c r="B3950" s="17">
        <v>0</v>
      </c>
    </row>
    <row r="3951" spans="1:2" x14ac:dyDescent="0.2">
      <c r="A3951" s="17">
        <v>39.49</v>
      </c>
      <c r="B3951" s="17">
        <v>0</v>
      </c>
    </row>
    <row r="3952" spans="1:2" x14ac:dyDescent="0.2">
      <c r="A3952" s="17">
        <v>39.5</v>
      </c>
      <c r="B3952" s="17">
        <v>0</v>
      </c>
    </row>
    <row r="3953" spans="1:2" x14ac:dyDescent="0.2">
      <c r="A3953" s="17">
        <v>39.51</v>
      </c>
      <c r="B3953" s="17">
        <v>0</v>
      </c>
    </row>
    <row r="3954" spans="1:2" x14ac:dyDescent="0.2">
      <c r="A3954" s="17">
        <v>39.520000000000003</v>
      </c>
      <c r="B3954" s="17">
        <v>0</v>
      </c>
    </row>
    <row r="3955" spans="1:2" x14ac:dyDescent="0.2">
      <c r="A3955" s="17">
        <v>39.53</v>
      </c>
      <c r="B3955" s="17">
        <v>0</v>
      </c>
    </row>
    <row r="3956" spans="1:2" x14ac:dyDescent="0.2">
      <c r="A3956" s="17">
        <v>39.54</v>
      </c>
      <c r="B3956" s="17">
        <v>0</v>
      </c>
    </row>
    <row r="3957" spans="1:2" x14ac:dyDescent="0.2">
      <c r="A3957" s="17">
        <v>39.549999999999997</v>
      </c>
      <c r="B3957" s="17">
        <v>0</v>
      </c>
    </row>
    <row r="3958" spans="1:2" x14ac:dyDescent="0.2">
      <c r="A3958" s="17">
        <v>39.56</v>
      </c>
      <c r="B3958" s="17">
        <v>0</v>
      </c>
    </row>
    <row r="3959" spans="1:2" x14ac:dyDescent="0.2">
      <c r="A3959" s="17">
        <v>39.57</v>
      </c>
      <c r="B3959" s="17">
        <v>0</v>
      </c>
    </row>
    <row r="3960" spans="1:2" x14ac:dyDescent="0.2">
      <c r="A3960" s="17">
        <v>39.58</v>
      </c>
      <c r="B3960" s="17">
        <v>0</v>
      </c>
    </row>
    <row r="3961" spans="1:2" x14ac:dyDescent="0.2">
      <c r="A3961" s="17">
        <v>39.590000000000003</v>
      </c>
      <c r="B3961" s="17">
        <v>0</v>
      </c>
    </row>
    <row r="3962" spans="1:2" x14ac:dyDescent="0.2">
      <c r="A3962" s="17">
        <v>39.6</v>
      </c>
      <c r="B3962" s="17">
        <v>0</v>
      </c>
    </row>
    <row r="3963" spans="1:2" x14ac:dyDescent="0.2">
      <c r="A3963" s="17">
        <v>39.61</v>
      </c>
      <c r="B3963" s="17">
        <v>0</v>
      </c>
    </row>
    <row r="3964" spans="1:2" x14ac:dyDescent="0.2">
      <c r="A3964" s="17">
        <v>39.619999999999997</v>
      </c>
      <c r="B3964" s="17">
        <v>0</v>
      </c>
    </row>
    <row r="3965" spans="1:2" x14ac:dyDescent="0.2">
      <c r="A3965" s="17">
        <v>39.630000000000003</v>
      </c>
      <c r="B3965" s="17">
        <v>0</v>
      </c>
    </row>
    <row r="3966" spans="1:2" x14ac:dyDescent="0.2">
      <c r="A3966" s="17">
        <v>39.64</v>
      </c>
      <c r="B3966" s="17">
        <v>0</v>
      </c>
    </row>
    <row r="3967" spans="1:2" x14ac:dyDescent="0.2">
      <c r="A3967" s="17">
        <v>39.65</v>
      </c>
      <c r="B3967" s="17">
        <v>0</v>
      </c>
    </row>
    <row r="3968" spans="1:2" x14ac:dyDescent="0.2">
      <c r="A3968" s="17">
        <v>39.659999999999997</v>
      </c>
      <c r="B3968" s="17">
        <v>0</v>
      </c>
    </row>
    <row r="3969" spans="1:2" x14ac:dyDescent="0.2">
      <c r="A3969" s="17">
        <v>39.67</v>
      </c>
      <c r="B3969" s="17">
        <v>0</v>
      </c>
    </row>
    <row r="3970" spans="1:2" x14ac:dyDescent="0.2">
      <c r="A3970" s="17">
        <v>39.68</v>
      </c>
      <c r="B3970" s="17">
        <v>0</v>
      </c>
    </row>
    <row r="3971" spans="1:2" x14ac:dyDescent="0.2">
      <c r="A3971" s="17">
        <v>39.69</v>
      </c>
      <c r="B3971" s="17">
        <v>0</v>
      </c>
    </row>
    <row r="3972" spans="1:2" x14ac:dyDescent="0.2">
      <c r="A3972" s="17">
        <v>39.700000000000003</v>
      </c>
      <c r="B3972" s="17">
        <v>0</v>
      </c>
    </row>
    <row r="3973" spans="1:2" x14ac:dyDescent="0.2">
      <c r="A3973" s="17">
        <v>39.71</v>
      </c>
      <c r="B3973" s="17">
        <v>0</v>
      </c>
    </row>
    <row r="3974" spans="1:2" x14ac:dyDescent="0.2">
      <c r="A3974" s="17">
        <v>39.72</v>
      </c>
      <c r="B3974" s="17">
        <v>0</v>
      </c>
    </row>
    <row r="3975" spans="1:2" x14ac:dyDescent="0.2">
      <c r="A3975" s="17">
        <v>39.729999999999997</v>
      </c>
      <c r="B3975" s="17">
        <v>0</v>
      </c>
    </row>
    <row r="3976" spans="1:2" x14ac:dyDescent="0.2">
      <c r="A3976" s="17">
        <v>39.74</v>
      </c>
      <c r="B3976" s="17">
        <v>0</v>
      </c>
    </row>
    <row r="3977" spans="1:2" x14ac:dyDescent="0.2">
      <c r="A3977" s="17">
        <v>39.75</v>
      </c>
      <c r="B3977" s="17">
        <v>0</v>
      </c>
    </row>
    <row r="3978" spans="1:2" x14ac:dyDescent="0.2">
      <c r="A3978" s="17">
        <v>39.76</v>
      </c>
      <c r="B3978" s="17">
        <v>0</v>
      </c>
    </row>
    <row r="3979" spans="1:2" x14ac:dyDescent="0.2">
      <c r="A3979" s="17">
        <v>39.770000000000003</v>
      </c>
      <c r="B3979" s="17">
        <v>0</v>
      </c>
    </row>
    <row r="3980" spans="1:2" x14ac:dyDescent="0.2">
      <c r="A3980" s="17">
        <v>39.78</v>
      </c>
      <c r="B3980" s="17">
        <v>0</v>
      </c>
    </row>
    <row r="3981" spans="1:2" x14ac:dyDescent="0.2">
      <c r="A3981" s="17">
        <v>39.79</v>
      </c>
      <c r="B3981" s="17">
        <v>0</v>
      </c>
    </row>
    <row r="3982" spans="1:2" x14ac:dyDescent="0.2">
      <c r="A3982" s="17">
        <v>39.799999999999997</v>
      </c>
      <c r="B3982" s="17">
        <v>0</v>
      </c>
    </row>
    <row r="3983" spans="1:2" x14ac:dyDescent="0.2">
      <c r="A3983" s="17">
        <v>39.81</v>
      </c>
      <c r="B3983" s="17">
        <v>0</v>
      </c>
    </row>
    <row r="3984" spans="1:2" x14ac:dyDescent="0.2">
      <c r="A3984" s="17">
        <v>39.82</v>
      </c>
      <c r="B3984" s="17">
        <v>0</v>
      </c>
    </row>
    <row r="3985" spans="1:2" x14ac:dyDescent="0.2">
      <c r="A3985" s="17">
        <v>39.83</v>
      </c>
      <c r="B3985" s="17">
        <v>0</v>
      </c>
    </row>
    <row r="3986" spans="1:2" x14ac:dyDescent="0.2">
      <c r="A3986" s="17">
        <v>39.840000000000003</v>
      </c>
      <c r="B3986" s="17">
        <v>0</v>
      </c>
    </row>
    <row r="3987" spans="1:2" x14ac:dyDescent="0.2">
      <c r="A3987" s="17">
        <v>39.85</v>
      </c>
      <c r="B3987" s="17">
        <v>0</v>
      </c>
    </row>
    <row r="3988" spans="1:2" x14ac:dyDescent="0.2">
      <c r="A3988" s="17">
        <v>39.86</v>
      </c>
      <c r="B3988" s="17">
        <v>0</v>
      </c>
    </row>
    <row r="3989" spans="1:2" x14ac:dyDescent="0.2">
      <c r="A3989" s="17">
        <v>39.869999999999997</v>
      </c>
      <c r="B3989" s="17">
        <v>0</v>
      </c>
    </row>
    <row r="3990" spans="1:2" x14ac:dyDescent="0.2">
      <c r="A3990" s="17">
        <v>39.880000000000003</v>
      </c>
      <c r="B3990" s="17">
        <v>0</v>
      </c>
    </row>
    <row r="3991" spans="1:2" x14ac:dyDescent="0.2">
      <c r="A3991" s="17">
        <v>39.89</v>
      </c>
      <c r="B3991" s="17">
        <v>0</v>
      </c>
    </row>
    <row r="3992" spans="1:2" x14ac:dyDescent="0.2">
      <c r="A3992" s="17">
        <v>39.9</v>
      </c>
      <c r="B3992" s="17">
        <v>0</v>
      </c>
    </row>
    <row r="3993" spans="1:2" x14ac:dyDescent="0.2">
      <c r="A3993" s="17">
        <v>39.909999999999997</v>
      </c>
      <c r="B3993" s="17">
        <v>0</v>
      </c>
    </row>
    <row r="3994" spans="1:2" x14ac:dyDescent="0.2">
      <c r="A3994" s="17">
        <v>39.92</v>
      </c>
      <c r="B3994" s="17">
        <v>0</v>
      </c>
    </row>
    <row r="3995" spans="1:2" x14ac:dyDescent="0.2">
      <c r="A3995" s="17">
        <v>39.93</v>
      </c>
      <c r="B3995" s="17">
        <v>0</v>
      </c>
    </row>
    <row r="3996" spans="1:2" x14ac:dyDescent="0.2">
      <c r="A3996" s="17">
        <v>39.94</v>
      </c>
      <c r="B3996" s="17">
        <v>0</v>
      </c>
    </row>
    <row r="3997" spans="1:2" x14ac:dyDescent="0.2">
      <c r="A3997" s="17">
        <v>39.950000000000003</v>
      </c>
      <c r="B3997" s="17">
        <v>0</v>
      </c>
    </row>
    <row r="3998" spans="1:2" x14ac:dyDescent="0.2">
      <c r="A3998" s="17">
        <v>39.96</v>
      </c>
      <c r="B3998" s="17">
        <v>0</v>
      </c>
    </row>
    <row r="3999" spans="1:2" x14ac:dyDescent="0.2">
      <c r="A3999" s="17">
        <v>39.97</v>
      </c>
      <c r="B3999" s="17">
        <v>0</v>
      </c>
    </row>
    <row r="4000" spans="1:2" x14ac:dyDescent="0.2">
      <c r="A4000" s="17">
        <v>39.979999999999997</v>
      </c>
      <c r="B4000" s="17">
        <v>0</v>
      </c>
    </row>
    <row r="4001" spans="1:2" x14ac:dyDescent="0.2">
      <c r="A4001" s="17">
        <v>39.99</v>
      </c>
      <c r="B4001" s="17">
        <v>0</v>
      </c>
    </row>
    <row r="4002" spans="1:2" x14ac:dyDescent="0.2">
      <c r="A4002" s="17">
        <v>40</v>
      </c>
      <c r="B4002" s="17">
        <v>0</v>
      </c>
    </row>
    <row r="4003" spans="1:2" x14ac:dyDescent="0.2">
      <c r="A4003" s="17">
        <v>40.01</v>
      </c>
      <c r="B4003" s="17">
        <v>0</v>
      </c>
    </row>
    <row r="4004" spans="1:2" x14ac:dyDescent="0.2">
      <c r="A4004" s="17">
        <v>40.020000000000003</v>
      </c>
      <c r="B4004" s="17">
        <v>0</v>
      </c>
    </row>
    <row r="4005" spans="1:2" x14ac:dyDescent="0.2">
      <c r="A4005" s="17">
        <v>40.03</v>
      </c>
      <c r="B4005" s="17">
        <v>0</v>
      </c>
    </row>
    <row r="4006" spans="1:2" x14ac:dyDescent="0.2">
      <c r="A4006" s="17">
        <v>40.04</v>
      </c>
      <c r="B4006" s="17">
        <v>0</v>
      </c>
    </row>
    <row r="4007" spans="1:2" x14ac:dyDescent="0.2">
      <c r="A4007" s="17">
        <v>40.049999999999997</v>
      </c>
      <c r="B4007" s="17">
        <v>0</v>
      </c>
    </row>
    <row r="4008" spans="1:2" x14ac:dyDescent="0.2">
      <c r="A4008" s="17">
        <v>40.06</v>
      </c>
      <c r="B4008" s="17">
        <v>0</v>
      </c>
    </row>
    <row r="4009" spans="1:2" x14ac:dyDescent="0.2">
      <c r="A4009" s="17">
        <v>40.07</v>
      </c>
      <c r="B4009" s="17">
        <v>0</v>
      </c>
    </row>
    <row r="4010" spans="1:2" x14ac:dyDescent="0.2">
      <c r="A4010" s="17">
        <v>40.08</v>
      </c>
      <c r="B4010" s="17">
        <v>0</v>
      </c>
    </row>
    <row r="4011" spans="1:2" x14ac:dyDescent="0.2">
      <c r="A4011" s="17">
        <v>40.090000000000103</v>
      </c>
      <c r="B4011" s="17">
        <v>0</v>
      </c>
    </row>
    <row r="4012" spans="1:2" x14ac:dyDescent="0.2">
      <c r="A4012" s="17">
        <v>40.100000000000101</v>
      </c>
      <c r="B4012" s="17">
        <v>0</v>
      </c>
    </row>
    <row r="4013" spans="1:2" x14ac:dyDescent="0.2">
      <c r="A4013" s="17">
        <v>40.110000000000099</v>
      </c>
      <c r="B4013" s="17">
        <v>0</v>
      </c>
    </row>
    <row r="4014" spans="1:2" x14ac:dyDescent="0.2">
      <c r="A4014" s="17">
        <v>40.120000000000097</v>
      </c>
      <c r="B4014" s="17">
        <v>0</v>
      </c>
    </row>
    <row r="4015" spans="1:2" x14ac:dyDescent="0.2">
      <c r="A4015" s="17">
        <v>40.130000000000102</v>
      </c>
      <c r="B4015" s="17">
        <v>0</v>
      </c>
    </row>
    <row r="4016" spans="1:2" x14ac:dyDescent="0.2">
      <c r="A4016" s="17">
        <v>40.1400000000001</v>
      </c>
      <c r="B4016" s="17">
        <v>0</v>
      </c>
    </row>
    <row r="4017" spans="1:2" x14ac:dyDescent="0.2">
      <c r="A4017" s="17">
        <v>40.150000000000098</v>
      </c>
      <c r="B4017" s="17">
        <v>0</v>
      </c>
    </row>
    <row r="4018" spans="1:2" x14ac:dyDescent="0.2">
      <c r="A4018" s="17">
        <v>40.160000000000103</v>
      </c>
      <c r="B4018" s="17">
        <v>0</v>
      </c>
    </row>
    <row r="4019" spans="1:2" x14ac:dyDescent="0.2">
      <c r="A4019" s="17">
        <v>40.170000000000101</v>
      </c>
      <c r="B4019" s="17">
        <v>0</v>
      </c>
    </row>
    <row r="4020" spans="1:2" x14ac:dyDescent="0.2">
      <c r="A4020" s="17">
        <v>40.180000000000099</v>
      </c>
      <c r="B4020" s="17">
        <v>0</v>
      </c>
    </row>
    <row r="4021" spans="1:2" x14ac:dyDescent="0.2">
      <c r="A4021" s="17">
        <v>40.190000000000097</v>
      </c>
      <c r="B4021" s="17">
        <v>0</v>
      </c>
    </row>
    <row r="4022" spans="1:2" x14ac:dyDescent="0.2">
      <c r="A4022" s="17">
        <v>40.200000000000102</v>
      </c>
      <c r="B4022" s="17">
        <v>0</v>
      </c>
    </row>
    <row r="4023" spans="1:2" x14ac:dyDescent="0.2">
      <c r="A4023" s="17">
        <v>40.2100000000001</v>
      </c>
      <c r="B4023" s="17">
        <v>0</v>
      </c>
    </row>
    <row r="4024" spans="1:2" x14ac:dyDescent="0.2">
      <c r="A4024" s="17">
        <v>40.220000000000098</v>
      </c>
      <c r="B4024" s="17">
        <v>0</v>
      </c>
    </row>
    <row r="4025" spans="1:2" x14ac:dyDescent="0.2">
      <c r="A4025" s="17">
        <v>40.230000000000103</v>
      </c>
      <c r="B4025" s="17">
        <v>0</v>
      </c>
    </row>
    <row r="4026" spans="1:2" x14ac:dyDescent="0.2">
      <c r="A4026" s="17">
        <v>40.240000000000101</v>
      </c>
      <c r="B4026" s="17">
        <v>0</v>
      </c>
    </row>
    <row r="4027" spans="1:2" x14ac:dyDescent="0.2">
      <c r="A4027" s="17">
        <v>40.250000000000099</v>
      </c>
      <c r="B4027" s="17">
        <v>0</v>
      </c>
    </row>
    <row r="4028" spans="1:2" x14ac:dyDescent="0.2">
      <c r="A4028" s="17">
        <v>40.260000000000197</v>
      </c>
      <c r="B4028" s="17">
        <v>0</v>
      </c>
    </row>
    <row r="4029" spans="1:2" x14ac:dyDescent="0.2">
      <c r="A4029" s="17">
        <v>40.270000000000202</v>
      </c>
      <c r="B4029" s="17">
        <v>0</v>
      </c>
    </row>
    <row r="4030" spans="1:2" x14ac:dyDescent="0.2">
      <c r="A4030" s="17">
        <v>40.2800000000002</v>
      </c>
      <c r="B4030" s="17">
        <v>0</v>
      </c>
    </row>
    <row r="4031" spans="1:2" x14ac:dyDescent="0.2">
      <c r="A4031" s="17">
        <v>40.290000000000198</v>
      </c>
      <c r="B4031" s="17">
        <v>0</v>
      </c>
    </row>
    <row r="4032" spans="1:2" x14ac:dyDescent="0.2">
      <c r="A4032" s="17">
        <v>40.300000000000203</v>
      </c>
      <c r="B4032" s="17">
        <v>0</v>
      </c>
    </row>
    <row r="4033" spans="1:2" x14ac:dyDescent="0.2">
      <c r="A4033" s="17">
        <v>40.310000000000201</v>
      </c>
      <c r="B4033" s="17">
        <v>0</v>
      </c>
    </row>
    <row r="4034" spans="1:2" x14ac:dyDescent="0.2">
      <c r="A4034" s="17">
        <v>40.320000000000199</v>
      </c>
      <c r="B4034" s="17">
        <v>0</v>
      </c>
    </row>
    <row r="4035" spans="1:2" x14ac:dyDescent="0.2">
      <c r="A4035" s="17">
        <v>40.330000000000197</v>
      </c>
      <c r="B4035" s="17">
        <v>0</v>
      </c>
    </row>
    <row r="4036" spans="1:2" x14ac:dyDescent="0.2">
      <c r="A4036" s="17">
        <v>40.340000000000202</v>
      </c>
      <c r="B4036" s="17">
        <v>0</v>
      </c>
    </row>
    <row r="4037" spans="1:2" x14ac:dyDescent="0.2">
      <c r="A4037" s="17">
        <v>40.3500000000002</v>
      </c>
      <c r="B4037" s="17">
        <v>0</v>
      </c>
    </row>
    <row r="4038" spans="1:2" x14ac:dyDescent="0.2">
      <c r="A4038" s="17">
        <v>40.360000000000198</v>
      </c>
      <c r="B4038" s="17">
        <v>0</v>
      </c>
    </row>
    <row r="4039" spans="1:2" x14ac:dyDescent="0.2">
      <c r="A4039" s="17">
        <v>40.370000000000203</v>
      </c>
      <c r="B4039" s="17">
        <v>0</v>
      </c>
    </row>
    <row r="4040" spans="1:2" x14ac:dyDescent="0.2">
      <c r="A4040" s="17">
        <v>40.380000000000202</v>
      </c>
      <c r="B4040" s="17">
        <v>0</v>
      </c>
    </row>
    <row r="4041" spans="1:2" x14ac:dyDescent="0.2">
      <c r="A4041" s="17">
        <v>40.3900000000002</v>
      </c>
      <c r="B4041" s="17">
        <v>0</v>
      </c>
    </row>
    <row r="4042" spans="1:2" x14ac:dyDescent="0.2">
      <c r="A4042" s="17">
        <v>40.400000000000198</v>
      </c>
      <c r="B4042" s="17">
        <v>0</v>
      </c>
    </row>
    <row r="4043" spans="1:2" x14ac:dyDescent="0.2">
      <c r="A4043" s="17">
        <v>40.410000000000203</v>
      </c>
      <c r="B4043" s="17">
        <v>0</v>
      </c>
    </row>
    <row r="4044" spans="1:2" x14ac:dyDescent="0.2">
      <c r="A4044" s="17">
        <v>40.420000000000201</v>
      </c>
      <c r="B4044" s="17">
        <v>0</v>
      </c>
    </row>
    <row r="4045" spans="1:2" x14ac:dyDescent="0.2">
      <c r="A4045" s="17">
        <v>40.430000000000199</v>
      </c>
      <c r="B4045" s="17">
        <v>0</v>
      </c>
    </row>
    <row r="4046" spans="1:2" x14ac:dyDescent="0.2">
      <c r="A4046" s="17">
        <v>40.440000000000197</v>
      </c>
      <c r="B4046" s="17">
        <v>0</v>
      </c>
    </row>
    <row r="4047" spans="1:2" x14ac:dyDescent="0.2">
      <c r="A4047" s="17">
        <v>40.450000000000301</v>
      </c>
      <c r="B4047" s="17">
        <v>0</v>
      </c>
    </row>
    <row r="4048" spans="1:2" x14ac:dyDescent="0.2">
      <c r="A4048" s="17">
        <v>40.460000000000299</v>
      </c>
      <c r="B4048" s="17">
        <v>0</v>
      </c>
    </row>
    <row r="4049" spans="1:2" x14ac:dyDescent="0.2">
      <c r="A4049" s="17">
        <v>40.470000000000297</v>
      </c>
      <c r="B4049" s="17">
        <v>0</v>
      </c>
    </row>
    <row r="4050" spans="1:2" x14ac:dyDescent="0.2">
      <c r="A4050" s="17">
        <v>40.480000000000302</v>
      </c>
      <c r="B4050" s="17">
        <v>0</v>
      </c>
    </row>
    <row r="4051" spans="1:2" x14ac:dyDescent="0.2">
      <c r="A4051" s="17">
        <v>40.4900000000003</v>
      </c>
      <c r="B4051" s="17">
        <v>0</v>
      </c>
    </row>
    <row r="4052" spans="1:2" x14ac:dyDescent="0.2">
      <c r="A4052" s="17">
        <v>40.500000000000298</v>
      </c>
      <c r="B4052" s="17">
        <v>0</v>
      </c>
    </row>
    <row r="4053" spans="1:2" x14ac:dyDescent="0.2">
      <c r="A4053" s="17">
        <v>40.510000000000304</v>
      </c>
      <c r="B4053" s="17">
        <v>0</v>
      </c>
    </row>
    <row r="4054" spans="1:2" x14ac:dyDescent="0.2">
      <c r="A4054" s="17">
        <v>40.520000000000302</v>
      </c>
      <c r="B4054" s="17">
        <v>0</v>
      </c>
    </row>
    <row r="4055" spans="1:2" x14ac:dyDescent="0.2">
      <c r="A4055" s="17">
        <v>40.5300000000003</v>
      </c>
      <c r="B4055" s="17">
        <v>0</v>
      </c>
    </row>
    <row r="4056" spans="1:2" x14ac:dyDescent="0.2">
      <c r="A4056" s="17">
        <v>40.540000000000298</v>
      </c>
      <c r="B4056" s="17">
        <v>0</v>
      </c>
    </row>
    <row r="4057" spans="1:2" x14ac:dyDescent="0.2">
      <c r="A4057" s="17">
        <v>40.550000000000303</v>
      </c>
      <c r="B4057" s="17">
        <v>0</v>
      </c>
    </row>
    <row r="4058" spans="1:2" x14ac:dyDescent="0.2">
      <c r="A4058" s="17">
        <v>40.560000000000301</v>
      </c>
      <c r="B4058" s="17">
        <v>0</v>
      </c>
    </row>
    <row r="4059" spans="1:2" x14ac:dyDescent="0.2">
      <c r="A4059" s="17">
        <v>40.570000000000299</v>
      </c>
      <c r="B4059" s="17">
        <v>0</v>
      </c>
    </row>
    <row r="4060" spans="1:2" x14ac:dyDescent="0.2">
      <c r="A4060" s="17">
        <v>40.580000000000297</v>
      </c>
      <c r="B4060" s="17">
        <v>0</v>
      </c>
    </row>
    <row r="4061" spans="1:2" x14ac:dyDescent="0.2">
      <c r="A4061" s="17">
        <v>40.590000000000302</v>
      </c>
      <c r="B4061" s="17">
        <v>0</v>
      </c>
    </row>
    <row r="4062" spans="1:2" x14ac:dyDescent="0.2">
      <c r="A4062" s="17">
        <v>40.6000000000003</v>
      </c>
      <c r="B4062" s="17">
        <v>0</v>
      </c>
    </row>
    <row r="4063" spans="1:2" x14ac:dyDescent="0.2">
      <c r="A4063" s="17">
        <v>40.610000000000298</v>
      </c>
      <c r="B4063" s="17">
        <v>0</v>
      </c>
    </row>
    <row r="4064" spans="1:2" x14ac:dyDescent="0.2">
      <c r="A4064" s="17">
        <v>40.620000000000303</v>
      </c>
      <c r="B4064" s="17">
        <v>0</v>
      </c>
    </row>
    <row r="4065" spans="1:2" x14ac:dyDescent="0.2">
      <c r="A4065" s="17">
        <v>40.630000000000301</v>
      </c>
      <c r="B4065" s="17">
        <v>0</v>
      </c>
    </row>
    <row r="4066" spans="1:2" x14ac:dyDescent="0.2">
      <c r="A4066" s="17">
        <v>40.640000000000299</v>
      </c>
      <c r="B4066" s="17">
        <v>0</v>
      </c>
    </row>
    <row r="4067" spans="1:2" x14ac:dyDescent="0.2">
      <c r="A4067" s="17">
        <v>40.650000000000297</v>
      </c>
      <c r="B4067" s="17">
        <v>0</v>
      </c>
    </row>
    <row r="4068" spans="1:2" x14ac:dyDescent="0.2">
      <c r="A4068" s="17">
        <v>40.660000000000302</v>
      </c>
      <c r="B4068" s="17">
        <v>0</v>
      </c>
    </row>
    <row r="4069" spans="1:2" x14ac:dyDescent="0.2">
      <c r="A4069" s="17">
        <v>40.6700000000003</v>
      </c>
      <c r="B4069" s="17">
        <v>0</v>
      </c>
    </row>
    <row r="4070" spans="1:2" x14ac:dyDescent="0.2">
      <c r="A4070" s="17">
        <v>40.680000000000298</v>
      </c>
      <c r="B4070" s="17">
        <v>0</v>
      </c>
    </row>
    <row r="4071" spans="1:2" x14ac:dyDescent="0.2">
      <c r="A4071" s="17">
        <v>40.690000000000303</v>
      </c>
      <c r="B4071" s="17">
        <v>0</v>
      </c>
    </row>
    <row r="4072" spans="1:2" x14ac:dyDescent="0.2">
      <c r="A4072" s="17">
        <v>40.700000000000301</v>
      </c>
      <c r="B4072" s="17">
        <v>0</v>
      </c>
    </row>
    <row r="4073" spans="1:2" x14ac:dyDescent="0.2">
      <c r="A4073" s="17">
        <v>40.710000000000299</v>
      </c>
      <c r="B4073" s="17">
        <v>0</v>
      </c>
    </row>
    <row r="4074" spans="1:2" x14ac:dyDescent="0.2">
      <c r="A4074" s="17">
        <v>40.720000000000297</v>
      </c>
      <c r="B4074" s="17">
        <v>0</v>
      </c>
    </row>
    <row r="4075" spans="1:2" x14ac:dyDescent="0.2">
      <c r="A4075" s="17">
        <v>40.730000000000302</v>
      </c>
      <c r="B4075" s="17">
        <v>0</v>
      </c>
    </row>
    <row r="4076" spans="1:2" x14ac:dyDescent="0.2">
      <c r="A4076" s="17">
        <v>40.7400000000003</v>
      </c>
      <c r="B4076" s="17">
        <v>0</v>
      </c>
    </row>
    <row r="4077" spans="1:2" x14ac:dyDescent="0.2">
      <c r="A4077" s="17">
        <v>40.750000000000298</v>
      </c>
      <c r="B4077" s="17">
        <v>0</v>
      </c>
    </row>
    <row r="4078" spans="1:2" x14ac:dyDescent="0.2">
      <c r="A4078" s="17">
        <v>40.760000000000304</v>
      </c>
      <c r="B4078" s="17">
        <v>0</v>
      </c>
    </row>
    <row r="4079" spans="1:2" x14ac:dyDescent="0.2">
      <c r="A4079" s="17">
        <v>40.770000000000302</v>
      </c>
      <c r="B4079" s="17">
        <v>0</v>
      </c>
    </row>
    <row r="4080" spans="1:2" x14ac:dyDescent="0.2">
      <c r="A4080" s="17">
        <v>40.7800000000003</v>
      </c>
      <c r="B4080" s="17">
        <v>0</v>
      </c>
    </row>
    <row r="4081" spans="1:2" x14ac:dyDescent="0.2">
      <c r="A4081" s="17">
        <v>40.790000000000298</v>
      </c>
      <c r="B4081" s="17">
        <v>0</v>
      </c>
    </row>
    <row r="4082" spans="1:2" x14ac:dyDescent="0.2">
      <c r="A4082" s="17">
        <v>40.800000000000303</v>
      </c>
      <c r="B4082" s="17">
        <v>0</v>
      </c>
    </row>
    <row r="4083" spans="1:2" x14ac:dyDescent="0.2">
      <c r="A4083" s="17">
        <v>40.810000000000301</v>
      </c>
      <c r="B4083" s="17">
        <v>0</v>
      </c>
    </row>
    <row r="4084" spans="1:2" x14ac:dyDescent="0.2">
      <c r="A4084" s="17">
        <v>40.820000000000199</v>
      </c>
      <c r="B4084" s="17">
        <v>0</v>
      </c>
    </row>
    <row r="4085" spans="1:2" x14ac:dyDescent="0.2">
      <c r="A4085" s="17">
        <v>40.830000000000197</v>
      </c>
      <c r="B4085" s="17">
        <v>0</v>
      </c>
    </row>
    <row r="4086" spans="1:2" x14ac:dyDescent="0.2">
      <c r="A4086" s="17">
        <v>40.840000000000202</v>
      </c>
      <c r="B4086" s="17">
        <v>0</v>
      </c>
    </row>
    <row r="4087" spans="1:2" x14ac:dyDescent="0.2">
      <c r="A4087" s="17">
        <v>40.8500000000002</v>
      </c>
      <c r="B4087" s="17">
        <v>0</v>
      </c>
    </row>
    <row r="4088" spans="1:2" x14ac:dyDescent="0.2">
      <c r="A4088" s="17">
        <v>40.860000000000198</v>
      </c>
      <c r="B4088" s="17">
        <v>0</v>
      </c>
    </row>
    <row r="4089" spans="1:2" x14ac:dyDescent="0.2">
      <c r="A4089" s="17">
        <v>40.870000000000203</v>
      </c>
      <c r="B4089" s="17">
        <v>0</v>
      </c>
    </row>
    <row r="4090" spans="1:2" x14ac:dyDescent="0.2">
      <c r="A4090" s="17">
        <v>40.880000000000202</v>
      </c>
      <c r="B4090" s="17">
        <v>0</v>
      </c>
    </row>
    <row r="4091" spans="1:2" x14ac:dyDescent="0.2">
      <c r="A4091" s="17">
        <v>40.8900000000002</v>
      </c>
      <c r="B4091" s="17">
        <v>0</v>
      </c>
    </row>
    <row r="4092" spans="1:2" x14ac:dyDescent="0.2">
      <c r="A4092" s="17">
        <v>40.900000000000198</v>
      </c>
      <c r="B4092" s="17">
        <v>0</v>
      </c>
    </row>
    <row r="4093" spans="1:2" x14ac:dyDescent="0.2">
      <c r="A4093" s="17">
        <v>40.910000000000203</v>
      </c>
      <c r="B4093" s="17">
        <v>0</v>
      </c>
    </row>
    <row r="4094" spans="1:2" x14ac:dyDescent="0.2">
      <c r="A4094" s="17">
        <v>40.920000000000201</v>
      </c>
      <c r="B4094" s="17">
        <v>0</v>
      </c>
    </row>
    <row r="4095" spans="1:2" x14ac:dyDescent="0.2">
      <c r="A4095" s="17">
        <v>40.930000000000199</v>
      </c>
      <c r="B4095" s="17">
        <v>0</v>
      </c>
    </row>
    <row r="4096" spans="1:2" x14ac:dyDescent="0.2">
      <c r="A4096" s="17">
        <v>40.940000000000197</v>
      </c>
      <c r="B4096" s="17">
        <v>0</v>
      </c>
    </row>
    <row r="4097" spans="1:2" x14ac:dyDescent="0.2">
      <c r="A4097" s="17">
        <v>40.950000000000202</v>
      </c>
      <c r="B4097" s="17">
        <v>0</v>
      </c>
    </row>
    <row r="4098" spans="1:2" x14ac:dyDescent="0.2">
      <c r="A4098" s="17">
        <v>40.9600000000002</v>
      </c>
      <c r="B4098" s="17">
        <v>0</v>
      </c>
    </row>
    <row r="4099" spans="1:2" x14ac:dyDescent="0.2">
      <c r="A4099" s="17">
        <v>40.970000000000198</v>
      </c>
      <c r="B4099" s="17">
        <v>0</v>
      </c>
    </row>
    <row r="4100" spans="1:2" x14ac:dyDescent="0.2">
      <c r="A4100" s="17">
        <v>40.980000000000203</v>
      </c>
      <c r="B4100" s="17">
        <v>0</v>
      </c>
    </row>
    <row r="4101" spans="1:2" x14ac:dyDescent="0.2">
      <c r="A4101" s="17">
        <v>40.990000000000201</v>
      </c>
      <c r="B4101" s="17">
        <v>0</v>
      </c>
    </row>
    <row r="4102" spans="1:2" x14ac:dyDescent="0.2">
      <c r="A4102" s="17">
        <v>41.000000000000199</v>
      </c>
      <c r="B4102" s="17">
        <v>0</v>
      </c>
    </row>
    <row r="4103" spans="1:2" x14ac:dyDescent="0.2">
      <c r="A4103" s="17">
        <v>41.010000000000197</v>
      </c>
      <c r="B4103" s="17">
        <v>0</v>
      </c>
    </row>
    <row r="4104" spans="1:2" x14ac:dyDescent="0.2">
      <c r="A4104" s="17">
        <v>41.020000000000202</v>
      </c>
      <c r="B4104" s="17">
        <v>0</v>
      </c>
    </row>
    <row r="4105" spans="1:2" x14ac:dyDescent="0.2">
      <c r="A4105" s="17">
        <v>41.0300000000002</v>
      </c>
      <c r="B4105" s="17">
        <v>0</v>
      </c>
    </row>
    <row r="4106" spans="1:2" x14ac:dyDescent="0.2">
      <c r="A4106" s="17">
        <v>41.040000000000198</v>
      </c>
      <c r="B4106" s="17">
        <v>0</v>
      </c>
    </row>
    <row r="4107" spans="1:2" x14ac:dyDescent="0.2">
      <c r="A4107" s="17">
        <v>41.050000000000203</v>
      </c>
      <c r="B4107" s="17">
        <v>0</v>
      </c>
    </row>
    <row r="4108" spans="1:2" x14ac:dyDescent="0.2">
      <c r="A4108" s="17">
        <v>41.060000000000201</v>
      </c>
      <c r="B4108" s="17">
        <v>0</v>
      </c>
    </row>
    <row r="4109" spans="1:2" x14ac:dyDescent="0.2">
      <c r="A4109" s="17">
        <v>41.070000000000199</v>
      </c>
      <c r="B4109" s="17">
        <v>0</v>
      </c>
    </row>
    <row r="4110" spans="1:2" x14ac:dyDescent="0.2">
      <c r="A4110" s="17">
        <v>41.080000000000197</v>
      </c>
      <c r="B4110" s="17">
        <v>0</v>
      </c>
    </row>
    <row r="4111" spans="1:2" x14ac:dyDescent="0.2">
      <c r="A4111" s="17">
        <v>41.090000000000202</v>
      </c>
      <c r="B4111" s="17">
        <v>0</v>
      </c>
    </row>
    <row r="4112" spans="1:2" x14ac:dyDescent="0.2">
      <c r="A4112" s="17">
        <v>41.1000000000002</v>
      </c>
      <c r="B4112" s="17">
        <v>0</v>
      </c>
    </row>
    <row r="4113" spans="1:2" x14ac:dyDescent="0.2">
      <c r="A4113" s="17">
        <v>41.110000000000198</v>
      </c>
      <c r="B4113" s="17">
        <v>0</v>
      </c>
    </row>
    <row r="4114" spans="1:2" x14ac:dyDescent="0.2">
      <c r="A4114" s="17">
        <v>41.120000000000203</v>
      </c>
      <c r="B4114" s="17">
        <v>0</v>
      </c>
    </row>
    <row r="4115" spans="1:2" x14ac:dyDescent="0.2">
      <c r="A4115" s="17">
        <v>41.130000000000202</v>
      </c>
      <c r="B4115" s="17">
        <v>0</v>
      </c>
    </row>
    <row r="4116" spans="1:2" x14ac:dyDescent="0.2">
      <c r="A4116" s="17">
        <v>41.1400000000002</v>
      </c>
      <c r="B4116" s="17">
        <v>0</v>
      </c>
    </row>
    <row r="4117" spans="1:2" x14ac:dyDescent="0.2">
      <c r="A4117" s="17">
        <v>41.150000000000198</v>
      </c>
      <c r="B4117" s="17">
        <v>0</v>
      </c>
    </row>
    <row r="4118" spans="1:2" x14ac:dyDescent="0.2">
      <c r="A4118" s="17">
        <v>41.160000000000203</v>
      </c>
      <c r="B4118" s="17">
        <v>0</v>
      </c>
    </row>
    <row r="4119" spans="1:2" x14ac:dyDescent="0.2">
      <c r="A4119" s="17">
        <v>41.170000000000201</v>
      </c>
      <c r="B4119" s="17">
        <v>0</v>
      </c>
    </row>
    <row r="4120" spans="1:2" x14ac:dyDescent="0.2">
      <c r="A4120" s="17">
        <v>41.180000000000199</v>
      </c>
      <c r="B4120" s="17">
        <v>0</v>
      </c>
    </row>
    <row r="4121" spans="1:2" x14ac:dyDescent="0.2">
      <c r="A4121" s="17">
        <v>41.190000000000197</v>
      </c>
      <c r="B4121" s="17">
        <v>0</v>
      </c>
    </row>
    <row r="4122" spans="1:2" x14ac:dyDescent="0.2">
      <c r="A4122" s="17">
        <v>41.200000000000202</v>
      </c>
      <c r="B4122" s="17">
        <v>0</v>
      </c>
    </row>
    <row r="4123" spans="1:2" x14ac:dyDescent="0.2">
      <c r="A4123" s="17">
        <v>41.2100000000002</v>
      </c>
      <c r="B4123" s="17">
        <v>0</v>
      </c>
    </row>
    <row r="4124" spans="1:2" x14ac:dyDescent="0.2">
      <c r="A4124" s="17">
        <v>41.220000000000198</v>
      </c>
      <c r="B4124" s="17">
        <v>0</v>
      </c>
    </row>
    <row r="4125" spans="1:2" x14ac:dyDescent="0.2">
      <c r="A4125" s="17">
        <v>41.230000000000203</v>
      </c>
      <c r="B4125" s="17">
        <v>0</v>
      </c>
    </row>
    <row r="4126" spans="1:2" x14ac:dyDescent="0.2">
      <c r="A4126" s="17">
        <v>41.240000000000201</v>
      </c>
      <c r="B4126" s="17">
        <v>0</v>
      </c>
    </row>
    <row r="4127" spans="1:2" x14ac:dyDescent="0.2">
      <c r="A4127" s="17">
        <v>41.250000000000199</v>
      </c>
      <c r="B4127" s="17">
        <v>0</v>
      </c>
    </row>
    <row r="4128" spans="1:2" x14ac:dyDescent="0.2">
      <c r="A4128" s="17">
        <v>41.260000000000197</v>
      </c>
      <c r="B4128" s="17">
        <v>0</v>
      </c>
    </row>
    <row r="4129" spans="1:2" x14ac:dyDescent="0.2">
      <c r="A4129" s="17">
        <v>41.270000000000202</v>
      </c>
      <c r="B4129" s="17">
        <v>0</v>
      </c>
    </row>
    <row r="4130" spans="1:2" x14ac:dyDescent="0.2">
      <c r="A4130" s="17">
        <v>41.2800000000002</v>
      </c>
      <c r="B4130" s="17">
        <v>0</v>
      </c>
    </row>
    <row r="4131" spans="1:2" x14ac:dyDescent="0.2">
      <c r="A4131" s="17">
        <v>41.290000000000198</v>
      </c>
      <c r="B4131" s="17">
        <v>0</v>
      </c>
    </row>
    <row r="4132" spans="1:2" x14ac:dyDescent="0.2">
      <c r="A4132" s="17">
        <v>41.300000000000203</v>
      </c>
      <c r="B4132" s="17">
        <v>0</v>
      </c>
    </row>
    <row r="4133" spans="1:2" x14ac:dyDescent="0.2">
      <c r="A4133" s="17">
        <v>41.310000000000201</v>
      </c>
      <c r="B4133" s="17">
        <v>0</v>
      </c>
    </row>
    <row r="4134" spans="1:2" x14ac:dyDescent="0.2">
      <c r="A4134" s="17">
        <v>41.3200000000001</v>
      </c>
      <c r="B4134" s="17">
        <v>0</v>
      </c>
    </row>
    <row r="4135" spans="1:2" x14ac:dyDescent="0.2">
      <c r="A4135" s="17">
        <v>41.330000000000098</v>
      </c>
      <c r="B4135" s="17">
        <v>0</v>
      </c>
    </row>
    <row r="4136" spans="1:2" x14ac:dyDescent="0.2">
      <c r="A4136" s="17">
        <v>41.340000000000103</v>
      </c>
      <c r="B4136" s="17">
        <v>0</v>
      </c>
    </row>
    <row r="4137" spans="1:2" x14ac:dyDescent="0.2">
      <c r="A4137" s="17">
        <v>41.350000000000101</v>
      </c>
      <c r="B4137" s="17">
        <v>0</v>
      </c>
    </row>
    <row r="4138" spans="1:2" x14ac:dyDescent="0.2">
      <c r="A4138" s="17">
        <v>41.360000000000099</v>
      </c>
      <c r="B4138" s="17">
        <v>0</v>
      </c>
    </row>
    <row r="4139" spans="1:2" x14ac:dyDescent="0.2">
      <c r="A4139" s="17">
        <v>41.370000000000097</v>
      </c>
      <c r="B4139" s="17">
        <v>0</v>
      </c>
    </row>
    <row r="4140" spans="1:2" x14ac:dyDescent="0.2">
      <c r="A4140" s="17">
        <v>41.380000000000102</v>
      </c>
      <c r="B4140" s="17">
        <v>0</v>
      </c>
    </row>
    <row r="4141" spans="1:2" x14ac:dyDescent="0.2">
      <c r="A4141" s="17">
        <v>41.3900000000001</v>
      </c>
      <c r="B4141" s="17">
        <v>0</v>
      </c>
    </row>
    <row r="4142" spans="1:2" x14ac:dyDescent="0.2">
      <c r="A4142" s="17">
        <v>41.400000000000098</v>
      </c>
      <c r="B4142" s="17">
        <v>0</v>
      </c>
    </row>
    <row r="4143" spans="1:2" x14ac:dyDescent="0.2">
      <c r="A4143" s="17">
        <v>41.410000000000103</v>
      </c>
      <c r="B4143" s="17">
        <v>0</v>
      </c>
    </row>
    <row r="4144" spans="1:2" x14ac:dyDescent="0.2">
      <c r="A4144" s="17">
        <v>41.420000000000101</v>
      </c>
      <c r="B4144" s="17">
        <v>0</v>
      </c>
    </row>
    <row r="4145" spans="1:2" x14ac:dyDescent="0.2">
      <c r="A4145" s="17">
        <v>41.430000000000099</v>
      </c>
      <c r="B4145" s="17">
        <v>0</v>
      </c>
    </row>
    <row r="4146" spans="1:2" x14ac:dyDescent="0.2">
      <c r="A4146" s="17">
        <v>41.440000000000097</v>
      </c>
      <c r="B4146" s="17">
        <v>0</v>
      </c>
    </row>
    <row r="4147" spans="1:2" x14ac:dyDescent="0.2">
      <c r="A4147" s="17">
        <v>41.450000000000102</v>
      </c>
      <c r="B4147" s="17">
        <v>0</v>
      </c>
    </row>
    <row r="4148" spans="1:2" x14ac:dyDescent="0.2">
      <c r="A4148" s="17">
        <v>41.4600000000001</v>
      </c>
      <c r="B4148" s="17">
        <v>0</v>
      </c>
    </row>
    <row r="4149" spans="1:2" x14ac:dyDescent="0.2">
      <c r="A4149" s="17">
        <v>41.470000000000098</v>
      </c>
      <c r="B4149" s="17">
        <v>0</v>
      </c>
    </row>
    <row r="4150" spans="1:2" x14ac:dyDescent="0.2">
      <c r="A4150" s="17">
        <v>41.480000000000103</v>
      </c>
      <c r="B4150" s="17">
        <v>0</v>
      </c>
    </row>
    <row r="4151" spans="1:2" x14ac:dyDescent="0.2">
      <c r="A4151" s="17">
        <v>41.490000000000101</v>
      </c>
      <c r="B4151" s="17">
        <v>0</v>
      </c>
    </row>
    <row r="4152" spans="1:2" x14ac:dyDescent="0.2">
      <c r="A4152" s="17">
        <v>41.500000000000099</v>
      </c>
      <c r="B4152" s="17">
        <v>0</v>
      </c>
    </row>
    <row r="4153" spans="1:2" x14ac:dyDescent="0.2">
      <c r="A4153" s="17">
        <v>41.510000000000097</v>
      </c>
      <c r="B4153" s="17">
        <v>0</v>
      </c>
    </row>
    <row r="4154" spans="1:2" x14ac:dyDescent="0.2">
      <c r="A4154" s="17">
        <v>41.520000000000103</v>
      </c>
      <c r="B4154" s="17">
        <v>0</v>
      </c>
    </row>
    <row r="4155" spans="1:2" x14ac:dyDescent="0.2">
      <c r="A4155" s="17">
        <v>41.530000000000101</v>
      </c>
      <c r="B4155" s="17">
        <v>0</v>
      </c>
    </row>
    <row r="4156" spans="1:2" x14ac:dyDescent="0.2">
      <c r="A4156" s="17">
        <v>41.540000000000099</v>
      </c>
      <c r="B4156" s="17">
        <v>0</v>
      </c>
    </row>
    <row r="4157" spans="1:2" x14ac:dyDescent="0.2">
      <c r="A4157" s="17">
        <v>41.550000000000097</v>
      </c>
      <c r="B4157" s="17">
        <v>0</v>
      </c>
    </row>
    <row r="4158" spans="1:2" x14ac:dyDescent="0.2">
      <c r="A4158" s="17">
        <v>41.560000000000102</v>
      </c>
      <c r="B4158" s="17">
        <v>0</v>
      </c>
    </row>
    <row r="4159" spans="1:2" x14ac:dyDescent="0.2">
      <c r="A4159" s="17">
        <v>41.5700000000001</v>
      </c>
      <c r="B4159" s="17">
        <v>0</v>
      </c>
    </row>
    <row r="4160" spans="1:2" x14ac:dyDescent="0.2">
      <c r="A4160" s="17">
        <v>41.580000000000098</v>
      </c>
      <c r="B4160" s="17">
        <v>0</v>
      </c>
    </row>
    <row r="4161" spans="1:2" x14ac:dyDescent="0.2">
      <c r="A4161" s="17">
        <v>41.590000000000103</v>
      </c>
      <c r="B4161" s="17">
        <v>0</v>
      </c>
    </row>
    <row r="4162" spans="1:2" x14ac:dyDescent="0.2">
      <c r="A4162" s="17">
        <v>41.600000000000101</v>
      </c>
      <c r="B4162" s="17">
        <v>0</v>
      </c>
    </row>
    <row r="4163" spans="1:2" x14ac:dyDescent="0.2">
      <c r="A4163" s="17">
        <v>41.610000000000099</v>
      </c>
      <c r="B4163" s="17">
        <v>0</v>
      </c>
    </row>
    <row r="4164" spans="1:2" x14ac:dyDescent="0.2">
      <c r="A4164" s="17">
        <v>41.620000000000097</v>
      </c>
      <c r="B4164" s="17">
        <v>0</v>
      </c>
    </row>
    <row r="4165" spans="1:2" x14ac:dyDescent="0.2">
      <c r="A4165" s="17">
        <v>41.630000000000102</v>
      </c>
      <c r="B4165" s="17">
        <v>0</v>
      </c>
    </row>
    <row r="4166" spans="1:2" x14ac:dyDescent="0.2">
      <c r="A4166" s="17">
        <v>41.6400000000001</v>
      </c>
      <c r="B4166" s="17">
        <v>0</v>
      </c>
    </row>
    <row r="4167" spans="1:2" x14ac:dyDescent="0.2">
      <c r="A4167" s="17">
        <v>41.650000000000098</v>
      </c>
      <c r="B4167" s="17">
        <v>0</v>
      </c>
    </row>
    <row r="4168" spans="1:2" x14ac:dyDescent="0.2">
      <c r="A4168" s="17">
        <v>41.660000000000103</v>
      </c>
      <c r="B4168" s="17">
        <v>0</v>
      </c>
    </row>
    <row r="4169" spans="1:2" x14ac:dyDescent="0.2">
      <c r="A4169" s="17">
        <v>41.670000000000101</v>
      </c>
      <c r="B4169" s="17">
        <v>0</v>
      </c>
    </row>
    <row r="4170" spans="1:2" x14ac:dyDescent="0.2">
      <c r="A4170" s="17">
        <v>41.680000000000099</v>
      </c>
      <c r="B4170" s="17">
        <v>0</v>
      </c>
    </row>
    <row r="4171" spans="1:2" x14ac:dyDescent="0.2">
      <c r="A4171" s="17">
        <v>41.690000000000097</v>
      </c>
      <c r="B4171" s="17">
        <v>0</v>
      </c>
    </row>
    <row r="4172" spans="1:2" x14ac:dyDescent="0.2">
      <c r="A4172" s="17">
        <v>41.700000000000102</v>
      </c>
      <c r="B4172" s="17">
        <v>0</v>
      </c>
    </row>
    <row r="4173" spans="1:2" x14ac:dyDescent="0.2">
      <c r="A4173" s="17">
        <v>41.7100000000001</v>
      </c>
      <c r="B4173" s="17">
        <v>0</v>
      </c>
    </row>
    <row r="4174" spans="1:2" x14ac:dyDescent="0.2">
      <c r="A4174" s="17">
        <v>41.720000000000098</v>
      </c>
      <c r="B4174" s="17">
        <v>0</v>
      </c>
    </row>
    <row r="4175" spans="1:2" x14ac:dyDescent="0.2">
      <c r="A4175" s="17">
        <v>41.730000000000103</v>
      </c>
      <c r="B4175" s="17">
        <v>0</v>
      </c>
    </row>
    <row r="4176" spans="1:2" x14ac:dyDescent="0.2">
      <c r="A4176" s="17">
        <v>41.740000000000101</v>
      </c>
      <c r="B4176" s="17">
        <v>0</v>
      </c>
    </row>
    <row r="4177" spans="1:2" x14ac:dyDescent="0.2">
      <c r="A4177" s="17">
        <v>41.750000000000099</v>
      </c>
      <c r="B4177" s="17">
        <v>0</v>
      </c>
    </row>
    <row r="4178" spans="1:2" x14ac:dyDescent="0.2">
      <c r="A4178" s="17">
        <v>41.760000000000097</v>
      </c>
      <c r="B4178" s="17">
        <v>0</v>
      </c>
    </row>
    <row r="4179" spans="1:2" x14ac:dyDescent="0.2">
      <c r="A4179" s="17">
        <v>41.770000000000103</v>
      </c>
      <c r="B4179" s="17">
        <v>0</v>
      </c>
    </row>
    <row r="4180" spans="1:2" x14ac:dyDescent="0.2">
      <c r="A4180" s="17">
        <v>41.780000000000101</v>
      </c>
      <c r="B4180" s="17">
        <v>0</v>
      </c>
    </row>
    <row r="4181" spans="1:2" x14ac:dyDescent="0.2">
      <c r="A4181" s="17">
        <v>41.790000000000099</v>
      </c>
      <c r="B4181" s="17">
        <v>0</v>
      </c>
    </row>
    <row r="4182" spans="1:2" x14ac:dyDescent="0.2">
      <c r="A4182" s="17">
        <v>41.800000000000097</v>
      </c>
      <c r="B4182" s="17">
        <v>0</v>
      </c>
    </row>
    <row r="4183" spans="1:2" x14ac:dyDescent="0.2">
      <c r="A4183" s="17">
        <v>41.810000000000102</v>
      </c>
      <c r="B4183" s="17">
        <v>0</v>
      </c>
    </row>
    <row r="4184" spans="1:2" x14ac:dyDescent="0.2">
      <c r="A4184" s="17">
        <v>41.8200000000001</v>
      </c>
      <c r="B4184" s="17">
        <v>0</v>
      </c>
    </row>
    <row r="4185" spans="1:2" x14ac:dyDescent="0.2">
      <c r="A4185" s="17">
        <v>41.83</v>
      </c>
      <c r="B4185" s="17">
        <v>0</v>
      </c>
    </row>
    <row r="4186" spans="1:2" x14ac:dyDescent="0.2">
      <c r="A4186" s="17">
        <v>41.84</v>
      </c>
      <c r="B4186" s="17">
        <v>0</v>
      </c>
    </row>
    <row r="4187" spans="1:2" x14ac:dyDescent="0.2">
      <c r="A4187" s="17">
        <v>41.85</v>
      </c>
      <c r="B4187" s="17">
        <v>0</v>
      </c>
    </row>
    <row r="4188" spans="1:2" x14ac:dyDescent="0.2">
      <c r="A4188" s="17">
        <v>41.86</v>
      </c>
      <c r="B4188" s="17">
        <v>0</v>
      </c>
    </row>
    <row r="4189" spans="1:2" x14ac:dyDescent="0.2">
      <c r="A4189" s="17">
        <v>41.87</v>
      </c>
      <c r="B4189" s="17">
        <v>0</v>
      </c>
    </row>
    <row r="4190" spans="1:2" x14ac:dyDescent="0.2">
      <c r="A4190" s="17">
        <v>41.88</v>
      </c>
      <c r="B4190" s="17">
        <v>0</v>
      </c>
    </row>
    <row r="4191" spans="1:2" x14ac:dyDescent="0.2">
      <c r="A4191" s="17">
        <v>41.89</v>
      </c>
      <c r="B4191" s="17">
        <v>0</v>
      </c>
    </row>
    <row r="4192" spans="1:2" x14ac:dyDescent="0.2">
      <c r="A4192" s="17">
        <v>41.9</v>
      </c>
      <c r="B4192" s="17">
        <v>0</v>
      </c>
    </row>
    <row r="4193" spans="1:2" x14ac:dyDescent="0.2">
      <c r="A4193" s="17">
        <v>41.91</v>
      </c>
      <c r="B4193" s="17">
        <v>0</v>
      </c>
    </row>
    <row r="4194" spans="1:2" x14ac:dyDescent="0.2">
      <c r="A4194" s="17">
        <v>41.92</v>
      </c>
      <c r="B4194" s="17">
        <v>0</v>
      </c>
    </row>
    <row r="4195" spans="1:2" x14ac:dyDescent="0.2">
      <c r="A4195" s="17">
        <v>41.93</v>
      </c>
      <c r="B4195" s="17">
        <v>0</v>
      </c>
    </row>
    <row r="4196" spans="1:2" x14ac:dyDescent="0.2">
      <c r="A4196" s="17">
        <v>41.94</v>
      </c>
      <c r="B4196" s="17">
        <v>0</v>
      </c>
    </row>
    <row r="4197" spans="1:2" x14ac:dyDescent="0.2">
      <c r="A4197" s="17">
        <v>41.95</v>
      </c>
      <c r="B4197" s="17">
        <v>0</v>
      </c>
    </row>
    <row r="4198" spans="1:2" x14ac:dyDescent="0.2">
      <c r="A4198" s="17">
        <v>41.96</v>
      </c>
      <c r="B4198" s="17">
        <v>0</v>
      </c>
    </row>
    <row r="4199" spans="1:2" x14ac:dyDescent="0.2">
      <c r="A4199" s="17">
        <v>41.97</v>
      </c>
      <c r="B4199" s="17">
        <v>0</v>
      </c>
    </row>
    <row r="4200" spans="1:2" x14ac:dyDescent="0.2">
      <c r="A4200" s="17">
        <v>41.98</v>
      </c>
      <c r="B4200" s="17">
        <v>0</v>
      </c>
    </row>
    <row r="4201" spans="1:2" x14ac:dyDescent="0.2">
      <c r="A4201" s="17">
        <v>41.99</v>
      </c>
      <c r="B4201" s="17">
        <v>0</v>
      </c>
    </row>
    <row r="4202" spans="1:2" x14ac:dyDescent="0.2">
      <c r="A4202" s="17">
        <v>42</v>
      </c>
      <c r="B4202" s="17">
        <v>0</v>
      </c>
    </row>
    <row r="4203" spans="1:2" x14ac:dyDescent="0.2">
      <c r="A4203" s="17">
        <v>42.01</v>
      </c>
      <c r="B4203" s="17">
        <v>0</v>
      </c>
    </row>
    <row r="4204" spans="1:2" x14ac:dyDescent="0.2">
      <c r="A4204" s="17">
        <v>42.02</v>
      </c>
      <c r="B4204" s="17">
        <v>0</v>
      </c>
    </row>
    <row r="4205" spans="1:2" x14ac:dyDescent="0.2">
      <c r="A4205" s="17">
        <v>42.03</v>
      </c>
      <c r="B4205" s="17">
        <v>0</v>
      </c>
    </row>
    <row r="4206" spans="1:2" x14ac:dyDescent="0.2">
      <c r="A4206" s="17">
        <v>42.04</v>
      </c>
      <c r="B4206" s="17">
        <v>0</v>
      </c>
    </row>
    <row r="4207" spans="1:2" x14ac:dyDescent="0.2">
      <c r="A4207" s="17">
        <v>42.05</v>
      </c>
      <c r="B4207" s="17">
        <v>0</v>
      </c>
    </row>
    <row r="4208" spans="1:2" x14ac:dyDescent="0.2">
      <c r="A4208" s="17">
        <v>42.06</v>
      </c>
      <c r="B4208" s="17">
        <v>0</v>
      </c>
    </row>
    <row r="4209" spans="1:2" x14ac:dyDescent="0.2">
      <c r="A4209" s="17">
        <v>42.07</v>
      </c>
      <c r="B4209" s="17">
        <v>0</v>
      </c>
    </row>
    <row r="4210" spans="1:2" x14ac:dyDescent="0.2">
      <c r="A4210" s="17">
        <v>42.08</v>
      </c>
      <c r="B4210" s="17">
        <v>0</v>
      </c>
    </row>
    <row r="4211" spans="1:2" x14ac:dyDescent="0.2">
      <c r="A4211" s="17">
        <v>42.09</v>
      </c>
      <c r="B4211" s="17">
        <v>0</v>
      </c>
    </row>
    <row r="4212" spans="1:2" x14ac:dyDescent="0.2">
      <c r="A4212" s="17">
        <v>42.1</v>
      </c>
      <c r="B4212" s="17">
        <v>0</v>
      </c>
    </row>
    <row r="4213" spans="1:2" x14ac:dyDescent="0.2">
      <c r="A4213" s="17">
        <v>42.11</v>
      </c>
      <c r="B4213" s="17">
        <v>0</v>
      </c>
    </row>
    <row r="4214" spans="1:2" x14ac:dyDescent="0.2">
      <c r="A4214" s="17">
        <v>42.12</v>
      </c>
      <c r="B4214" s="17">
        <v>0</v>
      </c>
    </row>
    <row r="4215" spans="1:2" x14ac:dyDescent="0.2">
      <c r="A4215" s="17">
        <v>42.13</v>
      </c>
      <c r="B4215" s="17">
        <v>0</v>
      </c>
    </row>
    <row r="4216" spans="1:2" x14ac:dyDescent="0.2">
      <c r="A4216" s="17">
        <v>42.14</v>
      </c>
      <c r="B4216" s="17">
        <v>0</v>
      </c>
    </row>
    <row r="4217" spans="1:2" x14ac:dyDescent="0.2">
      <c r="A4217" s="17">
        <v>42.15</v>
      </c>
      <c r="B4217" s="17">
        <v>0</v>
      </c>
    </row>
    <row r="4218" spans="1:2" x14ac:dyDescent="0.2">
      <c r="A4218" s="17">
        <v>42.16</v>
      </c>
      <c r="B4218" s="17">
        <v>0</v>
      </c>
    </row>
    <row r="4219" spans="1:2" x14ac:dyDescent="0.2">
      <c r="A4219" s="17">
        <v>42.17</v>
      </c>
      <c r="B4219" s="17">
        <v>0</v>
      </c>
    </row>
    <row r="4220" spans="1:2" x14ac:dyDescent="0.2">
      <c r="A4220" s="17">
        <v>42.18</v>
      </c>
      <c r="B4220" s="17">
        <v>0</v>
      </c>
    </row>
    <row r="4221" spans="1:2" x14ac:dyDescent="0.2">
      <c r="A4221" s="17">
        <v>42.19</v>
      </c>
      <c r="B4221" s="17">
        <v>0</v>
      </c>
    </row>
    <row r="4222" spans="1:2" x14ac:dyDescent="0.2">
      <c r="A4222" s="17">
        <v>42.2</v>
      </c>
      <c r="B4222" s="17">
        <v>0</v>
      </c>
    </row>
    <row r="4223" spans="1:2" x14ac:dyDescent="0.2">
      <c r="A4223" s="17">
        <v>42.21</v>
      </c>
      <c r="B4223" s="17">
        <v>0</v>
      </c>
    </row>
    <row r="4224" spans="1:2" x14ac:dyDescent="0.2">
      <c r="A4224" s="17">
        <v>42.22</v>
      </c>
      <c r="B4224" s="17">
        <v>0</v>
      </c>
    </row>
    <row r="4225" spans="1:2" x14ac:dyDescent="0.2">
      <c r="A4225" s="17">
        <v>42.23</v>
      </c>
      <c r="B4225" s="17">
        <v>0</v>
      </c>
    </row>
    <row r="4226" spans="1:2" x14ac:dyDescent="0.2">
      <c r="A4226" s="17">
        <v>42.24</v>
      </c>
      <c r="B4226" s="17">
        <v>0</v>
      </c>
    </row>
    <row r="4227" spans="1:2" x14ac:dyDescent="0.2">
      <c r="A4227" s="17">
        <v>42.25</v>
      </c>
      <c r="B4227" s="17">
        <v>0</v>
      </c>
    </row>
    <row r="4228" spans="1:2" x14ac:dyDescent="0.2">
      <c r="A4228" s="17">
        <v>42.26</v>
      </c>
      <c r="B4228" s="17">
        <v>0</v>
      </c>
    </row>
    <row r="4229" spans="1:2" x14ac:dyDescent="0.2">
      <c r="A4229" s="17">
        <v>42.27</v>
      </c>
      <c r="B4229" s="17">
        <v>0</v>
      </c>
    </row>
    <row r="4230" spans="1:2" x14ac:dyDescent="0.2">
      <c r="A4230" s="17">
        <v>42.28</v>
      </c>
      <c r="B4230" s="17">
        <v>0</v>
      </c>
    </row>
    <row r="4231" spans="1:2" x14ac:dyDescent="0.2">
      <c r="A4231" s="17">
        <v>42.29</v>
      </c>
      <c r="B4231" s="17">
        <v>0</v>
      </c>
    </row>
    <row r="4232" spans="1:2" x14ac:dyDescent="0.2">
      <c r="A4232" s="17">
        <v>42.3</v>
      </c>
      <c r="B4232" s="17">
        <v>0</v>
      </c>
    </row>
    <row r="4233" spans="1:2" x14ac:dyDescent="0.2">
      <c r="A4233" s="17">
        <v>42.31</v>
      </c>
      <c r="B4233" s="17">
        <v>0</v>
      </c>
    </row>
    <row r="4234" spans="1:2" x14ac:dyDescent="0.2">
      <c r="A4234" s="17">
        <v>42.32</v>
      </c>
      <c r="B4234" s="17">
        <v>0</v>
      </c>
    </row>
    <row r="4235" spans="1:2" x14ac:dyDescent="0.2">
      <c r="A4235" s="17">
        <v>42.329999999999899</v>
      </c>
      <c r="B4235" s="17">
        <v>0</v>
      </c>
    </row>
    <row r="4236" spans="1:2" x14ac:dyDescent="0.2">
      <c r="A4236" s="17">
        <v>42.339999999999897</v>
      </c>
      <c r="B4236" s="17">
        <v>0</v>
      </c>
    </row>
    <row r="4237" spans="1:2" x14ac:dyDescent="0.2">
      <c r="A4237" s="17">
        <v>42.35</v>
      </c>
      <c r="B4237" s="17">
        <v>0</v>
      </c>
    </row>
    <row r="4238" spans="1:2" x14ac:dyDescent="0.2">
      <c r="A4238" s="17">
        <v>42.3599999999999</v>
      </c>
      <c r="B4238" s="17">
        <v>0</v>
      </c>
    </row>
    <row r="4239" spans="1:2" x14ac:dyDescent="0.2">
      <c r="A4239" s="17">
        <v>42.369999999999898</v>
      </c>
      <c r="B4239" s="17">
        <v>0</v>
      </c>
    </row>
    <row r="4240" spans="1:2" x14ac:dyDescent="0.2">
      <c r="A4240" s="17">
        <v>42.379999999999903</v>
      </c>
      <c r="B4240" s="17">
        <v>0</v>
      </c>
    </row>
    <row r="4241" spans="1:2" x14ac:dyDescent="0.2">
      <c r="A4241" s="17">
        <v>42.389999999999901</v>
      </c>
      <c r="B4241" s="17">
        <v>0</v>
      </c>
    </row>
    <row r="4242" spans="1:2" x14ac:dyDescent="0.2">
      <c r="A4242" s="17">
        <v>42.399999999999899</v>
      </c>
      <c r="B4242" s="17">
        <v>0</v>
      </c>
    </row>
    <row r="4243" spans="1:2" x14ac:dyDescent="0.2">
      <c r="A4243" s="17">
        <v>42.409999999999897</v>
      </c>
      <c r="B4243" s="17">
        <v>0</v>
      </c>
    </row>
    <row r="4244" spans="1:2" x14ac:dyDescent="0.2">
      <c r="A4244" s="17">
        <v>42.419999999999902</v>
      </c>
      <c r="B4244" s="17">
        <v>0</v>
      </c>
    </row>
    <row r="4245" spans="1:2" x14ac:dyDescent="0.2">
      <c r="A4245" s="17">
        <v>42.4299999999999</v>
      </c>
      <c r="B4245" s="17">
        <v>0</v>
      </c>
    </row>
    <row r="4246" spans="1:2" x14ac:dyDescent="0.2">
      <c r="A4246" s="17">
        <v>42.439999999999898</v>
      </c>
      <c r="B4246" s="17">
        <v>0</v>
      </c>
    </row>
    <row r="4247" spans="1:2" x14ac:dyDescent="0.2">
      <c r="A4247" s="17">
        <v>42.449999999999903</v>
      </c>
      <c r="B4247" s="17">
        <v>0</v>
      </c>
    </row>
    <row r="4248" spans="1:2" x14ac:dyDescent="0.2">
      <c r="A4248" s="17">
        <v>42.459999999999901</v>
      </c>
      <c r="B4248" s="17">
        <v>0</v>
      </c>
    </row>
    <row r="4249" spans="1:2" x14ac:dyDescent="0.2">
      <c r="A4249" s="17">
        <v>42.469999999999899</v>
      </c>
      <c r="B4249" s="17">
        <v>0</v>
      </c>
    </row>
    <row r="4250" spans="1:2" x14ac:dyDescent="0.2">
      <c r="A4250" s="17">
        <v>42.479999999999897</v>
      </c>
      <c r="B4250" s="17">
        <v>0</v>
      </c>
    </row>
    <row r="4251" spans="1:2" x14ac:dyDescent="0.2">
      <c r="A4251" s="17">
        <v>42.489999999999903</v>
      </c>
      <c r="B4251" s="17">
        <v>0</v>
      </c>
    </row>
    <row r="4252" spans="1:2" x14ac:dyDescent="0.2">
      <c r="A4252" s="17">
        <v>42.499999999999901</v>
      </c>
      <c r="B4252" s="17">
        <v>0</v>
      </c>
    </row>
    <row r="4253" spans="1:2" x14ac:dyDescent="0.2">
      <c r="A4253" s="17">
        <v>42.509999999999899</v>
      </c>
      <c r="B4253" s="17">
        <v>0</v>
      </c>
    </row>
    <row r="4254" spans="1:2" x14ac:dyDescent="0.2">
      <c r="A4254" s="17">
        <v>42.519999999999897</v>
      </c>
      <c r="B4254" s="17">
        <v>0</v>
      </c>
    </row>
    <row r="4255" spans="1:2" x14ac:dyDescent="0.2">
      <c r="A4255" s="17">
        <v>42.529999999999902</v>
      </c>
      <c r="B4255" s="17">
        <v>0</v>
      </c>
    </row>
    <row r="4256" spans="1:2" x14ac:dyDescent="0.2">
      <c r="A4256" s="17">
        <v>42.5399999999999</v>
      </c>
      <c r="B4256" s="17">
        <v>0</v>
      </c>
    </row>
    <row r="4257" spans="1:2" x14ac:dyDescent="0.2">
      <c r="A4257" s="17">
        <v>42.549999999999898</v>
      </c>
      <c r="B4257" s="17">
        <v>0</v>
      </c>
    </row>
    <row r="4258" spans="1:2" x14ac:dyDescent="0.2">
      <c r="A4258" s="17">
        <v>42.559999999999903</v>
      </c>
      <c r="B4258" s="17">
        <v>0</v>
      </c>
    </row>
    <row r="4259" spans="1:2" x14ac:dyDescent="0.2">
      <c r="A4259" s="17">
        <v>42.569999999999901</v>
      </c>
      <c r="B4259" s="17">
        <v>0</v>
      </c>
    </row>
    <row r="4260" spans="1:2" x14ac:dyDescent="0.2">
      <c r="A4260" s="17">
        <v>42.579999999999899</v>
      </c>
      <c r="B4260" s="17">
        <v>0</v>
      </c>
    </row>
    <row r="4261" spans="1:2" x14ac:dyDescent="0.2">
      <c r="A4261" s="17">
        <v>42.589999999999897</v>
      </c>
      <c r="B4261" s="17">
        <v>0</v>
      </c>
    </row>
    <row r="4262" spans="1:2" x14ac:dyDescent="0.2">
      <c r="A4262" s="17">
        <v>42.599999999999902</v>
      </c>
      <c r="B4262" s="17">
        <v>0</v>
      </c>
    </row>
    <row r="4263" spans="1:2" x14ac:dyDescent="0.2">
      <c r="A4263" s="17">
        <v>42.6099999999999</v>
      </c>
      <c r="B4263" s="17">
        <v>0</v>
      </c>
    </row>
    <row r="4264" spans="1:2" x14ac:dyDescent="0.2">
      <c r="A4264" s="17">
        <v>42.619999999999898</v>
      </c>
      <c r="B4264" s="17">
        <v>0</v>
      </c>
    </row>
    <row r="4265" spans="1:2" x14ac:dyDescent="0.2">
      <c r="A4265" s="17">
        <v>42.629999999999903</v>
      </c>
      <c r="B4265" s="17">
        <v>0</v>
      </c>
    </row>
    <row r="4266" spans="1:2" x14ac:dyDescent="0.2">
      <c r="A4266" s="17">
        <v>42.639999999999901</v>
      </c>
      <c r="B4266" s="17">
        <v>0</v>
      </c>
    </row>
    <row r="4267" spans="1:2" x14ac:dyDescent="0.2">
      <c r="A4267" s="17">
        <v>42.649999999999899</v>
      </c>
      <c r="B4267" s="17">
        <v>0</v>
      </c>
    </row>
    <row r="4268" spans="1:2" x14ac:dyDescent="0.2">
      <c r="A4268" s="17">
        <v>42.659999999999897</v>
      </c>
      <c r="B4268" s="17">
        <v>0</v>
      </c>
    </row>
    <row r="4269" spans="1:2" x14ac:dyDescent="0.2">
      <c r="A4269" s="17">
        <v>42.669999999999902</v>
      </c>
      <c r="B4269" s="17">
        <v>0</v>
      </c>
    </row>
    <row r="4270" spans="1:2" x14ac:dyDescent="0.2">
      <c r="A4270" s="17">
        <v>42.6799999999999</v>
      </c>
      <c r="B4270" s="17">
        <v>0</v>
      </c>
    </row>
    <row r="4271" spans="1:2" x14ac:dyDescent="0.2">
      <c r="A4271" s="17">
        <v>42.689999999999898</v>
      </c>
      <c r="B4271" s="17">
        <v>0</v>
      </c>
    </row>
    <row r="4272" spans="1:2" x14ac:dyDescent="0.2">
      <c r="A4272" s="17">
        <v>42.699999999999903</v>
      </c>
      <c r="B4272" s="17">
        <v>0</v>
      </c>
    </row>
    <row r="4273" spans="1:2" x14ac:dyDescent="0.2">
      <c r="A4273" s="17">
        <v>42.709999999999901</v>
      </c>
      <c r="B4273" s="17">
        <v>0</v>
      </c>
    </row>
    <row r="4274" spans="1:2" x14ac:dyDescent="0.2">
      <c r="A4274" s="17">
        <v>42.719999999999899</v>
      </c>
      <c r="B4274" s="17">
        <v>0</v>
      </c>
    </row>
    <row r="4275" spans="1:2" x14ac:dyDescent="0.2">
      <c r="A4275" s="17">
        <v>42.729999999999897</v>
      </c>
      <c r="B4275" s="17">
        <v>0</v>
      </c>
    </row>
    <row r="4276" spans="1:2" x14ac:dyDescent="0.2">
      <c r="A4276" s="17">
        <v>42.739999999999903</v>
      </c>
      <c r="B4276" s="17">
        <v>0</v>
      </c>
    </row>
    <row r="4277" spans="1:2" x14ac:dyDescent="0.2">
      <c r="A4277" s="17">
        <v>42.749999999999901</v>
      </c>
      <c r="B4277" s="17">
        <v>0</v>
      </c>
    </row>
    <row r="4278" spans="1:2" x14ac:dyDescent="0.2">
      <c r="A4278" s="17">
        <v>42.759999999999899</v>
      </c>
      <c r="B4278" s="17">
        <v>0</v>
      </c>
    </row>
    <row r="4279" spans="1:2" x14ac:dyDescent="0.2">
      <c r="A4279" s="17">
        <v>42.769999999999897</v>
      </c>
      <c r="B4279" s="17">
        <v>0</v>
      </c>
    </row>
    <row r="4280" spans="1:2" x14ac:dyDescent="0.2">
      <c r="A4280" s="17">
        <v>42.779999999999902</v>
      </c>
      <c r="B4280" s="17">
        <v>0</v>
      </c>
    </row>
    <row r="4281" spans="1:2" x14ac:dyDescent="0.2">
      <c r="A4281" s="17">
        <v>42.7899999999999</v>
      </c>
      <c r="B4281" s="17">
        <v>0</v>
      </c>
    </row>
    <row r="4282" spans="1:2" x14ac:dyDescent="0.2">
      <c r="A4282" s="17">
        <v>42.799999999999898</v>
      </c>
      <c r="B4282" s="17">
        <v>0</v>
      </c>
    </row>
    <row r="4283" spans="1:2" x14ac:dyDescent="0.2">
      <c r="A4283" s="17">
        <v>42.809999999999803</v>
      </c>
      <c r="B4283" s="17">
        <v>0</v>
      </c>
    </row>
    <row r="4284" spans="1:2" x14ac:dyDescent="0.2">
      <c r="A4284" s="17">
        <v>42.819999999999901</v>
      </c>
      <c r="B4284" s="17">
        <v>0</v>
      </c>
    </row>
    <row r="4285" spans="1:2" x14ac:dyDescent="0.2">
      <c r="A4285" s="17">
        <v>42.829999999999799</v>
      </c>
      <c r="B4285" s="17">
        <v>0</v>
      </c>
    </row>
    <row r="4286" spans="1:2" x14ac:dyDescent="0.2">
      <c r="A4286" s="17">
        <v>42.839999999999797</v>
      </c>
      <c r="B4286" s="17">
        <v>0</v>
      </c>
    </row>
    <row r="4287" spans="1:2" x14ac:dyDescent="0.2">
      <c r="A4287" s="17">
        <v>42.849999999999902</v>
      </c>
      <c r="B4287" s="17">
        <v>0</v>
      </c>
    </row>
    <row r="4288" spans="1:2" x14ac:dyDescent="0.2">
      <c r="A4288" s="17">
        <v>42.8599999999998</v>
      </c>
      <c r="B4288" s="17">
        <v>0</v>
      </c>
    </row>
    <row r="4289" spans="1:2" x14ac:dyDescent="0.2">
      <c r="A4289" s="17">
        <v>42.869999999999798</v>
      </c>
      <c r="B4289" s="17">
        <v>0</v>
      </c>
    </row>
    <row r="4290" spans="1:2" x14ac:dyDescent="0.2">
      <c r="A4290" s="17">
        <v>42.879999999999797</v>
      </c>
      <c r="B4290" s="17">
        <v>0</v>
      </c>
    </row>
    <row r="4291" spans="1:2" x14ac:dyDescent="0.2">
      <c r="A4291" s="17">
        <v>42.889999999999802</v>
      </c>
      <c r="B4291" s="17">
        <v>0</v>
      </c>
    </row>
    <row r="4292" spans="1:2" x14ac:dyDescent="0.2">
      <c r="A4292" s="17">
        <v>42.8999999999998</v>
      </c>
      <c r="B4292" s="17">
        <v>0</v>
      </c>
    </row>
    <row r="4293" spans="1:2" x14ac:dyDescent="0.2">
      <c r="A4293" s="17">
        <v>42.909999999999798</v>
      </c>
      <c r="B4293" s="17">
        <v>0</v>
      </c>
    </row>
    <row r="4294" spans="1:2" x14ac:dyDescent="0.2">
      <c r="A4294" s="17">
        <v>42.919999999999803</v>
      </c>
      <c r="B4294" s="17">
        <v>0</v>
      </c>
    </row>
    <row r="4295" spans="1:2" x14ac:dyDescent="0.2">
      <c r="A4295" s="17">
        <v>42.929999999999801</v>
      </c>
      <c r="B4295" s="17">
        <v>0</v>
      </c>
    </row>
    <row r="4296" spans="1:2" x14ac:dyDescent="0.2">
      <c r="A4296" s="17">
        <v>42.939999999999799</v>
      </c>
      <c r="B4296" s="17">
        <v>0</v>
      </c>
    </row>
    <row r="4297" spans="1:2" x14ac:dyDescent="0.2">
      <c r="A4297" s="17">
        <v>42.949999999999797</v>
      </c>
      <c r="B4297" s="17">
        <v>0</v>
      </c>
    </row>
    <row r="4298" spans="1:2" x14ac:dyDescent="0.2">
      <c r="A4298" s="17">
        <v>42.959999999999802</v>
      </c>
      <c r="B4298" s="17">
        <v>0</v>
      </c>
    </row>
    <row r="4299" spans="1:2" x14ac:dyDescent="0.2">
      <c r="A4299" s="17">
        <v>42.9699999999998</v>
      </c>
      <c r="B4299" s="17">
        <v>0</v>
      </c>
    </row>
    <row r="4300" spans="1:2" x14ac:dyDescent="0.2">
      <c r="A4300" s="17">
        <v>42.979999999999798</v>
      </c>
      <c r="B4300" s="17">
        <v>0</v>
      </c>
    </row>
    <row r="4301" spans="1:2" x14ac:dyDescent="0.2">
      <c r="A4301" s="17">
        <v>42.989999999999803</v>
      </c>
      <c r="B4301" s="17">
        <v>0</v>
      </c>
    </row>
    <row r="4302" spans="1:2" x14ac:dyDescent="0.2">
      <c r="A4302" s="17">
        <v>42.999999999999801</v>
      </c>
      <c r="B4302" s="17">
        <v>0</v>
      </c>
    </row>
    <row r="4303" spans="1:2" x14ac:dyDescent="0.2">
      <c r="A4303" s="17">
        <v>43.009999999999799</v>
      </c>
      <c r="B4303" s="17">
        <v>0</v>
      </c>
    </row>
    <row r="4304" spans="1:2" x14ac:dyDescent="0.2">
      <c r="A4304" s="17">
        <v>43.019999999999797</v>
      </c>
      <c r="B4304" s="17">
        <v>0</v>
      </c>
    </row>
    <row r="4305" spans="1:2" x14ac:dyDescent="0.2">
      <c r="A4305" s="17">
        <v>43.029999999999802</v>
      </c>
      <c r="B4305" s="17">
        <v>0</v>
      </c>
    </row>
    <row r="4306" spans="1:2" x14ac:dyDescent="0.2">
      <c r="A4306" s="17">
        <v>43.0399999999998</v>
      </c>
      <c r="B4306" s="17">
        <v>0</v>
      </c>
    </row>
    <row r="4307" spans="1:2" x14ac:dyDescent="0.2">
      <c r="A4307" s="17">
        <v>43.049999999999798</v>
      </c>
      <c r="B4307" s="17">
        <v>0</v>
      </c>
    </row>
    <row r="4308" spans="1:2" x14ac:dyDescent="0.2">
      <c r="A4308" s="17">
        <v>43.059999999999803</v>
      </c>
      <c r="B4308" s="17">
        <v>0</v>
      </c>
    </row>
    <row r="4309" spans="1:2" x14ac:dyDescent="0.2">
      <c r="A4309" s="17">
        <v>43.069999999999801</v>
      </c>
      <c r="B4309" s="17">
        <v>0</v>
      </c>
    </row>
    <row r="4310" spans="1:2" x14ac:dyDescent="0.2">
      <c r="A4310" s="17">
        <v>43.079999999999799</v>
      </c>
      <c r="B4310" s="17">
        <v>0</v>
      </c>
    </row>
    <row r="4311" spans="1:2" x14ac:dyDescent="0.2">
      <c r="A4311" s="17">
        <v>43.089999999999797</v>
      </c>
      <c r="B4311" s="17">
        <v>0</v>
      </c>
    </row>
    <row r="4312" spans="1:2" x14ac:dyDescent="0.2">
      <c r="A4312" s="17">
        <v>43.099999999999802</v>
      </c>
      <c r="B4312" s="17">
        <v>0</v>
      </c>
    </row>
    <row r="4313" spans="1:2" x14ac:dyDescent="0.2">
      <c r="A4313" s="17">
        <v>43.1099999999998</v>
      </c>
      <c r="B4313" s="17">
        <v>0</v>
      </c>
    </row>
    <row r="4314" spans="1:2" x14ac:dyDescent="0.2">
      <c r="A4314" s="17">
        <v>43.119999999999798</v>
      </c>
      <c r="B4314" s="17">
        <v>0</v>
      </c>
    </row>
    <row r="4315" spans="1:2" x14ac:dyDescent="0.2">
      <c r="A4315" s="17">
        <v>43.129999999999797</v>
      </c>
      <c r="B4315" s="17">
        <v>0</v>
      </c>
    </row>
    <row r="4316" spans="1:2" x14ac:dyDescent="0.2">
      <c r="A4316" s="17">
        <v>43.139999999999802</v>
      </c>
      <c r="B4316" s="17">
        <v>0</v>
      </c>
    </row>
    <row r="4317" spans="1:2" x14ac:dyDescent="0.2">
      <c r="A4317" s="17">
        <v>43.1499999999998</v>
      </c>
      <c r="B4317" s="17">
        <v>0</v>
      </c>
    </row>
    <row r="4318" spans="1:2" x14ac:dyDescent="0.2">
      <c r="A4318" s="17">
        <v>43.159999999999798</v>
      </c>
      <c r="B4318" s="17">
        <v>0</v>
      </c>
    </row>
    <row r="4319" spans="1:2" x14ac:dyDescent="0.2">
      <c r="A4319" s="17">
        <v>43.169999999999803</v>
      </c>
      <c r="B4319" s="17">
        <v>0</v>
      </c>
    </row>
    <row r="4320" spans="1:2" x14ac:dyDescent="0.2">
      <c r="A4320" s="17">
        <v>43.179999999999801</v>
      </c>
      <c r="B4320" s="17">
        <v>0</v>
      </c>
    </row>
    <row r="4321" spans="1:2" x14ac:dyDescent="0.2">
      <c r="A4321" s="17">
        <v>43.189999999999799</v>
      </c>
      <c r="B4321" s="17">
        <v>0</v>
      </c>
    </row>
    <row r="4322" spans="1:2" x14ac:dyDescent="0.2">
      <c r="A4322" s="17">
        <v>43.199999999999797</v>
      </c>
      <c r="B4322" s="17">
        <v>0</v>
      </c>
    </row>
    <row r="4323" spans="1:2" x14ac:dyDescent="0.2">
      <c r="A4323" s="17">
        <v>43.209999999999802</v>
      </c>
      <c r="B4323" s="17">
        <v>0</v>
      </c>
    </row>
    <row r="4324" spans="1:2" x14ac:dyDescent="0.2">
      <c r="A4324" s="17">
        <v>43.2199999999998</v>
      </c>
      <c r="B4324" s="17">
        <v>0</v>
      </c>
    </row>
    <row r="4325" spans="1:2" x14ac:dyDescent="0.2">
      <c r="A4325" s="17">
        <v>43.229999999999798</v>
      </c>
      <c r="B4325" s="17">
        <v>0</v>
      </c>
    </row>
    <row r="4326" spans="1:2" x14ac:dyDescent="0.2">
      <c r="A4326" s="17">
        <v>43.239999999999803</v>
      </c>
      <c r="B4326" s="17">
        <v>0</v>
      </c>
    </row>
    <row r="4327" spans="1:2" x14ac:dyDescent="0.2">
      <c r="A4327" s="17">
        <v>43.249999999999801</v>
      </c>
      <c r="B4327" s="17">
        <v>0</v>
      </c>
    </row>
    <row r="4328" spans="1:2" x14ac:dyDescent="0.2">
      <c r="A4328" s="17">
        <v>43.259999999999799</v>
      </c>
      <c r="B4328" s="17">
        <v>0</v>
      </c>
    </row>
    <row r="4329" spans="1:2" x14ac:dyDescent="0.2">
      <c r="A4329" s="17">
        <v>43.269999999999797</v>
      </c>
      <c r="B4329" s="17">
        <v>0</v>
      </c>
    </row>
    <row r="4330" spans="1:2" x14ac:dyDescent="0.2">
      <c r="A4330" s="17">
        <v>43.279999999999802</v>
      </c>
      <c r="B4330" s="17">
        <v>0</v>
      </c>
    </row>
    <row r="4331" spans="1:2" x14ac:dyDescent="0.2">
      <c r="A4331" s="17">
        <v>43.2899999999998</v>
      </c>
      <c r="B4331" s="17">
        <v>0</v>
      </c>
    </row>
    <row r="4332" spans="1:2" x14ac:dyDescent="0.2">
      <c r="A4332" s="17">
        <v>43.299999999999798</v>
      </c>
      <c r="B4332" s="17">
        <v>0</v>
      </c>
    </row>
    <row r="4333" spans="1:2" x14ac:dyDescent="0.2">
      <c r="A4333" s="17">
        <v>43.309999999999697</v>
      </c>
      <c r="B4333" s="17">
        <v>0</v>
      </c>
    </row>
    <row r="4334" spans="1:2" x14ac:dyDescent="0.2">
      <c r="A4334" s="17">
        <v>43.319999999999801</v>
      </c>
      <c r="B4334" s="17">
        <v>0</v>
      </c>
    </row>
    <row r="4335" spans="1:2" x14ac:dyDescent="0.2">
      <c r="A4335" s="17">
        <v>43.3299999999997</v>
      </c>
      <c r="B4335" s="17">
        <v>0</v>
      </c>
    </row>
    <row r="4336" spans="1:2" x14ac:dyDescent="0.2">
      <c r="A4336" s="17">
        <v>43.339999999999698</v>
      </c>
      <c r="B4336" s="17">
        <v>0</v>
      </c>
    </row>
    <row r="4337" spans="1:2" x14ac:dyDescent="0.2">
      <c r="A4337" s="17">
        <v>43.349999999999802</v>
      </c>
      <c r="B4337" s="17">
        <v>0</v>
      </c>
    </row>
    <row r="4338" spans="1:2" x14ac:dyDescent="0.2">
      <c r="A4338" s="17">
        <v>43.359999999999701</v>
      </c>
      <c r="B4338" s="17">
        <v>0</v>
      </c>
    </row>
    <row r="4339" spans="1:2" x14ac:dyDescent="0.2">
      <c r="A4339" s="17">
        <v>43.369999999999699</v>
      </c>
      <c r="B4339" s="17">
        <v>0</v>
      </c>
    </row>
    <row r="4340" spans="1:2" x14ac:dyDescent="0.2">
      <c r="A4340" s="17">
        <v>43.379999999999697</v>
      </c>
      <c r="B4340" s="17">
        <v>0</v>
      </c>
    </row>
    <row r="4341" spans="1:2" x14ac:dyDescent="0.2">
      <c r="A4341" s="17">
        <v>43.389999999999702</v>
      </c>
      <c r="B4341" s="17">
        <v>0</v>
      </c>
    </row>
    <row r="4342" spans="1:2" x14ac:dyDescent="0.2">
      <c r="A4342" s="17">
        <v>43.3999999999997</v>
      </c>
      <c r="B4342" s="17">
        <v>0</v>
      </c>
    </row>
    <row r="4343" spans="1:2" x14ac:dyDescent="0.2">
      <c r="A4343" s="17">
        <v>43.409999999999698</v>
      </c>
      <c r="B4343" s="17">
        <v>0</v>
      </c>
    </row>
    <row r="4344" spans="1:2" x14ac:dyDescent="0.2">
      <c r="A4344" s="17">
        <v>43.419999999999703</v>
      </c>
      <c r="B4344" s="17">
        <v>0</v>
      </c>
    </row>
    <row r="4345" spans="1:2" x14ac:dyDescent="0.2">
      <c r="A4345" s="17">
        <v>43.429999999999701</v>
      </c>
      <c r="B4345" s="17">
        <v>0</v>
      </c>
    </row>
    <row r="4346" spans="1:2" x14ac:dyDescent="0.2">
      <c r="A4346" s="17">
        <v>43.439999999999699</v>
      </c>
      <c r="B4346" s="17">
        <v>0</v>
      </c>
    </row>
    <row r="4347" spans="1:2" x14ac:dyDescent="0.2">
      <c r="A4347" s="17">
        <v>43.449999999999697</v>
      </c>
      <c r="B4347" s="17">
        <v>0</v>
      </c>
    </row>
    <row r="4348" spans="1:2" x14ac:dyDescent="0.2">
      <c r="A4348" s="17">
        <v>43.459999999999702</v>
      </c>
      <c r="B4348" s="17">
        <v>0</v>
      </c>
    </row>
    <row r="4349" spans="1:2" x14ac:dyDescent="0.2">
      <c r="A4349" s="17">
        <v>43.4699999999997</v>
      </c>
      <c r="B4349" s="17">
        <v>0</v>
      </c>
    </row>
    <row r="4350" spans="1:2" x14ac:dyDescent="0.2">
      <c r="A4350" s="17">
        <v>43.479999999999698</v>
      </c>
      <c r="B4350" s="17">
        <v>0</v>
      </c>
    </row>
    <row r="4351" spans="1:2" x14ac:dyDescent="0.2">
      <c r="A4351" s="17">
        <v>43.489999999999696</v>
      </c>
      <c r="B4351" s="17">
        <v>0</v>
      </c>
    </row>
    <row r="4352" spans="1:2" x14ac:dyDescent="0.2">
      <c r="A4352" s="17">
        <v>43.499999999999702</v>
      </c>
      <c r="B4352" s="17">
        <v>0</v>
      </c>
    </row>
    <row r="4353" spans="1:2" x14ac:dyDescent="0.2">
      <c r="A4353" s="17">
        <v>43.5099999999997</v>
      </c>
      <c r="B4353" s="17">
        <v>0</v>
      </c>
    </row>
    <row r="4354" spans="1:2" x14ac:dyDescent="0.2">
      <c r="A4354" s="17">
        <v>43.519999999999698</v>
      </c>
      <c r="B4354" s="17">
        <v>0</v>
      </c>
    </row>
    <row r="4355" spans="1:2" x14ac:dyDescent="0.2">
      <c r="A4355" s="17">
        <v>43.529999999999703</v>
      </c>
      <c r="B4355" s="17">
        <v>0</v>
      </c>
    </row>
    <row r="4356" spans="1:2" x14ac:dyDescent="0.2">
      <c r="A4356" s="17">
        <v>43.539999999999701</v>
      </c>
      <c r="B4356" s="17">
        <v>0</v>
      </c>
    </row>
    <row r="4357" spans="1:2" x14ac:dyDescent="0.2">
      <c r="A4357" s="17">
        <v>43.549999999999699</v>
      </c>
      <c r="B4357" s="17">
        <v>0</v>
      </c>
    </row>
    <row r="4358" spans="1:2" x14ac:dyDescent="0.2">
      <c r="A4358" s="17">
        <v>43.559999999999697</v>
      </c>
      <c r="B4358" s="17">
        <v>0</v>
      </c>
    </row>
    <row r="4359" spans="1:2" x14ac:dyDescent="0.2">
      <c r="A4359" s="17">
        <v>43.569999999999702</v>
      </c>
      <c r="B4359" s="17">
        <v>0</v>
      </c>
    </row>
    <row r="4360" spans="1:2" x14ac:dyDescent="0.2">
      <c r="A4360" s="17">
        <v>43.5799999999997</v>
      </c>
      <c r="B4360" s="17">
        <v>0</v>
      </c>
    </row>
    <row r="4361" spans="1:2" x14ac:dyDescent="0.2">
      <c r="A4361" s="17">
        <v>43.589999999999698</v>
      </c>
      <c r="B4361" s="17">
        <v>0</v>
      </c>
    </row>
    <row r="4362" spans="1:2" x14ac:dyDescent="0.2">
      <c r="A4362" s="17">
        <v>43.599999999999703</v>
      </c>
      <c r="B4362" s="17">
        <v>0</v>
      </c>
    </row>
    <row r="4363" spans="1:2" x14ac:dyDescent="0.2">
      <c r="A4363" s="17">
        <v>43.609999999999701</v>
      </c>
      <c r="B4363" s="17">
        <v>0</v>
      </c>
    </row>
    <row r="4364" spans="1:2" x14ac:dyDescent="0.2">
      <c r="A4364" s="17">
        <v>43.619999999999699</v>
      </c>
      <c r="B4364" s="17">
        <v>0</v>
      </c>
    </row>
    <row r="4365" spans="1:2" x14ac:dyDescent="0.2">
      <c r="A4365" s="17">
        <v>43.629999999999697</v>
      </c>
      <c r="B4365" s="17">
        <v>0</v>
      </c>
    </row>
    <row r="4366" spans="1:2" x14ac:dyDescent="0.2">
      <c r="A4366" s="17">
        <v>43.639999999999702</v>
      </c>
      <c r="B4366" s="17">
        <v>0</v>
      </c>
    </row>
    <row r="4367" spans="1:2" x14ac:dyDescent="0.2">
      <c r="A4367" s="17">
        <v>43.6499999999997</v>
      </c>
      <c r="B4367" s="17">
        <v>0</v>
      </c>
    </row>
    <row r="4368" spans="1:2" x14ac:dyDescent="0.2">
      <c r="A4368" s="17">
        <v>43.659999999999698</v>
      </c>
      <c r="B4368" s="17">
        <v>0</v>
      </c>
    </row>
    <row r="4369" spans="1:2" x14ac:dyDescent="0.2">
      <c r="A4369" s="17">
        <v>43.669999999999703</v>
      </c>
      <c r="B4369" s="17">
        <v>0</v>
      </c>
    </row>
    <row r="4370" spans="1:2" x14ac:dyDescent="0.2">
      <c r="A4370" s="17">
        <v>43.679999999999701</v>
      </c>
      <c r="B4370" s="17">
        <v>0</v>
      </c>
    </row>
    <row r="4371" spans="1:2" x14ac:dyDescent="0.2">
      <c r="A4371" s="17">
        <v>43.689999999999699</v>
      </c>
      <c r="B4371" s="17">
        <v>0</v>
      </c>
    </row>
    <row r="4372" spans="1:2" x14ac:dyDescent="0.2">
      <c r="A4372" s="17">
        <v>43.699999999999697</v>
      </c>
      <c r="B4372" s="17">
        <v>0</v>
      </c>
    </row>
    <row r="4373" spans="1:2" x14ac:dyDescent="0.2">
      <c r="A4373" s="17">
        <v>43.709999999999702</v>
      </c>
      <c r="B4373" s="17">
        <v>0</v>
      </c>
    </row>
    <row r="4374" spans="1:2" x14ac:dyDescent="0.2">
      <c r="A4374" s="17">
        <v>43.7199999999997</v>
      </c>
      <c r="B4374" s="17">
        <v>0</v>
      </c>
    </row>
    <row r="4375" spans="1:2" x14ac:dyDescent="0.2">
      <c r="A4375" s="17">
        <v>43.729999999999698</v>
      </c>
      <c r="B4375" s="17">
        <v>0</v>
      </c>
    </row>
    <row r="4376" spans="1:2" x14ac:dyDescent="0.2">
      <c r="A4376" s="17">
        <v>43.739999999999696</v>
      </c>
      <c r="B4376" s="17">
        <v>0</v>
      </c>
    </row>
    <row r="4377" spans="1:2" x14ac:dyDescent="0.2">
      <c r="A4377" s="17">
        <v>43.749999999999702</v>
      </c>
      <c r="B4377" s="17">
        <v>0</v>
      </c>
    </row>
    <row r="4378" spans="1:2" x14ac:dyDescent="0.2">
      <c r="A4378" s="17">
        <v>43.7599999999997</v>
      </c>
      <c r="B4378" s="17">
        <v>0</v>
      </c>
    </row>
    <row r="4379" spans="1:2" x14ac:dyDescent="0.2">
      <c r="A4379" s="17">
        <v>43.769999999999698</v>
      </c>
      <c r="B4379" s="17">
        <v>0</v>
      </c>
    </row>
    <row r="4380" spans="1:2" x14ac:dyDescent="0.2">
      <c r="A4380" s="17">
        <v>43.779999999999703</v>
      </c>
      <c r="B4380" s="17">
        <v>0</v>
      </c>
    </row>
    <row r="4381" spans="1:2" x14ac:dyDescent="0.2">
      <c r="A4381" s="17">
        <v>43.789999999999701</v>
      </c>
      <c r="B4381" s="17">
        <v>0</v>
      </c>
    </row>
    <row r="4382" spans="1:2" x14ac:dyDescent="0.2">
      <c r="A4382" s="17">
        <v>43.799999999999699</v>
      </c>
      <c r="B4382" s="17">
        <v>0</v>
      </c>
    </row>
    <row r="4383" spans="1:2" x14ac:dyDescent="0.2">
      <c r="A4383" s="17">
        <v>43.809999999999597</v>
      </c>
      <c r="B4383" s="17">
        <v>0</v>
      </c>
    </row>
    <row r="4384" spans="1:2" x14ac:dyDescent="0.2">
      <c r="A4384" s="17">
        <v>43.819999999999702</v>
      </c>
      <c r="B4384" s="17">
        <v>0</v>
      </c>
    </row>
    <row r="4385" spans="1:2" x14ac:dyDescent="0.2">
      <c r="A4385" s="17">
        <v>43.8299999999997</v>
      </c>
      <c r="B4385" s="17">
        <v>0</v>
      </c>
    </row>
    <row r="4386" spans="1:2" x14ac:dyDescent="0.2">
      <c r="A4386" s="17">
        <v>43.839999999999598</v>
      </c>
      <c r="B4386" s="17">
        <v>0</v>
      </c>
    </row>
    <row r="4387" spans="1:2" x14ac:dyDescent="0.2">
      <c r="A4387" s="17">
        <v>43.849999999999604</v>
      </c>
      <c r="B4387" s="17">
        <v>0</v>
      </c>
    </row>
    <row r="4388" spans="1:2" x14ac:dyDescent="0.2">
      <c r="A4388" s="17">
        <v>43.859999999999602</v>
      </c>
      <c r="B4388" s="17">
        <v>0</v>
      </c>
    </row>
    <row r="4389" spans="1:2" x14ac:dyDescent="0.2">
      <c r="A4389" s="17">
        <v>43.8699999999996</v>
      </c>
      <c r="B4389" s="17">
        <v>0</v>
      </c>
    </row>
    <row r="4390" spans="1:2" x14ac:dyDescent="0.2">
      <c r="A4390" s="17">
        <v>43.879999999999598</v>
      </c>
      <c r="B4390" s="17">
        <v>0</v>
      </c>
    </row>
    <row r="4391" spans="1:2" x14ac:dyDescent="0.2">
      <c r="A4391" s="17">
        <v>43.889999999999603</v>
      </c>
      <c r="B4391" s="17">
        <v>0</v>
      </c>
    </row>
    <row r="4392" spans="1:2" x14ac:dyDescent="0.2">
      <c r="A4392" s="17">
        <v>43.899999999999601</v>
      </c>
      <c r="B4392" s="17">
        <v>0</v>
      </c>
    </row>
    <row r="4393" spans="1:2" x14ac:dyDescent="0.2">
      <c r="A4393" s="17">
        <v>43.909999999999599</v>
      </c>
      <c r="B4393" s="17">
        <v>0</v>
      </c>
    </row>
    <row r="4394" spans="1:2" x14ac:dyDescent="0.2">
      <c r="A4394" s="17">
        <v>43.919999999999597</v>
      </c>
      <c r="B4394" s="17">
        <v>0</v>
      </c>
    </row>
    <row r="4395" spans="1:2" x14ac:dyDescent="0.2">
      <c r="A4395" s="17">
        <v>43.929999999999602</v>
      </c>
      <c r="B4395" s="17">
        <v>0</v>
      </c>
    </row>
    <row r="4396" spans="1:2" x14ac:dyDescent="0.2">
      <c r="A4396" s="17">
        <v>43.9399999999996</v>
      </c>
      <c r="B4396" s="17">
        <v>0</v>
      </c>
    </row>
    <row r="4397" spans="1:2" x14ac:dyDescent="0.2">
      <c r="A4397" s="17">
        <v>43.949999999999598</v>
      </c>
      <c r="B4397" s="17">
        <v>0</v>
      </c>
    </row>
    <row r="4398" spans="1:2" x14ac:dyDescent="0.2">
      <c r="A4398" s="17">
        <v>43.959999999999603</v>
      </c>
      <c r="B4398" s="17">
        <v>0</v>
      </c>
    </row>
    <row r="4399" spans="1:2" x14ac:dyDescent="0.2">
      <c r="A4399" s="17">
        <v>43.969999999999601</v>
      </c>
      <c r="B4399" s="17">
        <v>0</v>
      </c>
    </row>
    <row r="4400" spans="1:2" x14ac:dyDescent="0.2">
      <c r="A4400" s="17">
        <v>43.979999999999599</v>
      </c>
      <c r="B4400" s="17">
        <v>0</v>
      </c>
    </row>
    <row r="4401" spans="1:2" x14ac:dyDescent="0.2">
      <c r="A4401" s="17">
        <v>43.989999999999597</v>
      </c>
      <c r="B4401" s="17">
        <v>0</v>
      </c>
    </row>
    <row r="4402" spans="1:2" x14ac:dyDescent="0.2">
      <c r="A4402" s="17">
        <v>43.999999999999602</v>
      </c>
      <c r="B4402" s="17">
        <v>0</v>
      </c>
    </row>
    <row r="4403" spans="1:2" x14ac:dyDescent="0.2">
      <c r="A4403" s="17">
        <v>44.0099999999996</v>
      </c>
      <c r="B4403" s="17">
        <v>0</v>
      </c>
    </row>
    <row r="4404" spans="1:2" x14ac:dyDescent="0.2">
      <c r="A4404" s="17">
        <v>44.019999999999598</v>
      </c>
      <c r="B4404" s="17">
        <v>0</v>
      </c>
    </row>
    <row r="4405" spans="1:2" x14ac:dyDescent="0.2">
      <c r="A4405" s="17">
        <v>44.029999999999603</v>
      </c>
      <c r="B4405" s="17">
        <v>0</v>
      </c>
    </row>
    <row r="4406" spans="1:2" x14ac:dyDescent="0.2">
      <c r="A4406" s="17">
        <v>44.039999999999601</v>
      </c>
      <c r="B4406" s="17">
        <v>0</v>
      </c>
    </row>
    <row r="4407" spans="1:2" x14ac:dyDescent="0.2">
      <c r="A4407" s="17">
        <v>44.049999999999599</v>
      </c>
      <c r="B4407" s="17">
        <v>0</v>
      </c>
    </row>
    <row r="4408" spans="1:2" x14ac:dyDescent="0.2">
      <c r="A4408" s="17">
        <v>44.059999999999597</v>
      </c>
      <c r="B4408" s="17">
        <v>0</v>
      </c>
    </row>
    <row r="4409" spans="1:2" x14ac:dyDescent="0.2">
      <c r="A4409" s="17">
        <v>44.069999999999602</v>
      </c>
      <c r="B4409" s="17">
        <v>0</v>
      </c>
    </row>
    <row r="4410" spans="1:2" x14ac:dyDescent="0.2">
      <c r="A4410" s="17">
        <v>44.0799999999996</v>
      </c>
      <c r="B4410" s="17">
        <v>0</v>
      </c>
    </row>
    <row r="4411" spans="1:2" x14ac:dyDescent="0.2">
      <c r="A4411" s="17">
        <v>44.089999999999598</v>
      </c>
      <c r="B4411" s="17">
        <v>0</v>
      </c>
    </row>
    <row r="4412" spans="1:2" x14ac:dyDescent="0.2">
      <c r="A4412" s="17">
        <v>44.099999999999604</v>
      </c>
      <c r="B4412" s="17">
        <v>0</v>
      </c>
    </row>
    <row r="4413" spans="1:2" x14ac:dyDescent="0.2">
      <c r="A4413" s="17">
        <v>44.109999999999602</v>
      </c>
      <c r="B4413" s="17">
        <v>0</v>
      </c>
    </row>
    <row r="4414" spans="1:2" x14ac:dyDescent="0.2">
      <c r="A4414" s="17">
        <v>44.1199999999996</v>
      </c>
      <c r="B4414" s="17">
        <v>0</v>
      </c>
    </row>
    <row r="4415" spans="1:2" x14ac:dyDescent="0.2">
      <c r="A4415" s="17">
        <v>44.129999999999598</v>
      </c>
      <c r="B4415" s="17">
        <v>0</v>
      </c>
    </row>
    <row r="4416" spans="1:2" x14ac:dyDescent="0.2">
      <c r="A4416" s="17">
        <v>44.139999999999603</v>
      </c>
      <c r="B4416" s="17">
        <v>0</v>
      </c>
    </row>
    <row r="4417" spans="1:2" x14ac:dyDescent="0.2">
      <c r="A4417" s="17">
        <v>44.149999999999601</v>
      </c>
      <c r="B4417" s="17">
        <v>0</v>
      </c>
    </row>
    <row r="4418" spans="1:2" x14ac:dyDescent="0.2">
      <c r="A4418" s="17">
        <v>44.159999999999599</v>
      </c>
      <c r="B4418" s="17">
        <v>0</v>
      </c>
    </row>
    <row r="4419" spans="1:2" x14ac:dyDescent="0.2">
      <c r="A4419" s="17">
        <v>44.169999999999597</v>
      </c>
      <c r="B4419" s="17">
        <v>0</v>
      </c>
    </row>
    <row r="4420" spans="1:2" x14ac:dyDescent="0.2">
      <c r="A4420" s="17">
        <v>44.179999999999602</v>
      </c>
      <c r="B4420" s="17">
        <v>0</v>
      </c>
    </row>
    <row r="4421" spans="1:2" x14ac:dyDescent="0.2">
      <c r="A4421" s="17">
        <v>44.1899999999996</v>
      </c>
      <c r="B4421" s="17">
        <v>0</v>
      </c>
    </row>
    <row r="4422" spans="1:2" x14ac:dyDescent="0.2">
      <c r="A4422" s="17">
        <v>44.199999999999598</v>
      </c>
      <c r="B4422" s="17">
        <v>0</v>
      </c>
    </row>
    <row r="4423" spans="1:2" x14ac:dyDescent="0.2">
      <c r="A4423" s="17">
        <v>44.209999999999603</v>
      </c>
      <c r="B4423" s="17">
        <v>0</v>
      </c>
    </row>
    <row r="4424" spans="1:2" x14ac:dyDescent="0.2">
      <c r="A4424" s="17">
        <v>44.219999999999601</v>
      </c>
      <c r="B4424" s="17">
        <v>0</v>
      </c>
    </row>
    <row r="4425" spans="1:2" x14ac:dyDescent="0.2">
      <c r="A4425" s="17">
        <v>44.229999999999599</v>
      </c>
      <c r="B4425" s="17">
        <v>0</v>
      </c>
    </row>
    <row r="4426" spans="1:2" x14ac:dyDescent="0.2">
      <c r="A4426" s="17">
        <v>44.239999999999597</v>
      </c>
      <c r="B4426" s="17">
        <v>0</v>
      </c>
    </row>
    <row r="4427" spans="1:2" x14ac:dyDescent="0.2">
      <c r="A4427" s="17">
        <v>44.249999999999602</v>
      </c>
      <c r="B4427" s="17">
        <v>0</v>
      </c>
    </row>
    <row r="4428" spans="1:2" x14ac:dyDescent="0.2">
      <c r="A4428" s="17">
        <v>44.2599999999996</v>
      </c>
      <c r="B4428" s="17">
        <v>0</v>
      </c>
    </row>
    <row r="4429" spans="1:2" x14ac:dyDescent="0.2">
      <c r="A4429" s="17">
        <v>44.269999999999598</v>
      </c>
      <c r="B4429" s="17">
        <v>0</v>
      </c>
    </row>
    <row r="4430" spans="1:2" x14ac:dyDescent="0.2">
      <c r="A4430" s="17">
        <v>44.279999999999603</v>
      </c>
      <c r="B4430" s="17">
        <v>0</v>
      </c>
    </row>
    <row r="4431" spans="1:2" x14ac:dyDescent="0.2">
      <c r="A4431" s="17">
        <v>44.289999999999601</v>
      </c>
      <c r="B4431" s="17">
        <v>0</v>
      </c>
    </row>
    <row r="4432" spans="1:2" x14ac:dyDescent="0.2">
      <c r="A4432" s="17">
        <v>44.299999999999599</v>
      </c>
      <c r="B4432" s="17">
        <v>0</v>
      </c>
    </row>
    <row r="4433" spans="1:2" x14ac:dyDescent="0.2">
      <c r="A4433" s="17">
        <v>44.309999999999597</v>
      </c>
      <c r="B4433" s="17">
        <v>0</v>
      </c>
    </row>
    <row r="4434" spans="1:2" x14ac:dyDescent="0.2">
      <c r="A4434" s="17">
        <v>44.319999999999602</v>
      </c>
      <c r="B4434" s="17">
        <v>0</v>
      </c>
    </row>
    <row r="4435" spans="1:2" x14ac:dyDescent="0.2">
      <c r="A4435" s="17">
        <v>44.3299999999996</v>
      </c>
      <c r="B4435" s="17">
        <v>0</v>
      </c>
    </row>
    <row r="4436" spans="1:2" x14ac:dyDescent="0.2">
      <c r="A4436" s="17">
        <v>44.339999999999499</v>
      </c>
      <c r="B4436" s="17">
        <v>0</v>
      </c>
    </row>
    <row r="4437" spans="1:2" x14ac:dyDescent="0.2">
      <c r="A4437" s="17">
        <v>44.349999999999497</v>
      </c>
      <c r="B4437" s="17">
        <v>0</v>
      </c>
    </row>
    <row r="4438" spans="1:2" x14ac:dyDescent="0.2">
      <c r="A4438" s="17">
        <v>44.359999999999602</v>
      </c>
      <c r="B4438" s="17">
        <v>0</v>
      </c>
    </row>
    <row r="4439" spans="1:2" x14ac:dyDescent="0.2">
      <c r="A4439" s="17">
        <v>44.3699999999995</v>
      </c>
      <c r="B4439" s="17">
        <v>0</v>
      </c>
    </row>
    <row r="4440" spans="1:2" x14ac:dyDescent="0.2">
      <c r="A4440" s="17">
        <v>44.379999999999498</v>
      </c>
      <c r="B4440" s="17">
        <v>0</v>
      </c>
    </row>
    <row r="4441" spans="1:2" x14ac:dyDescent="0.2">
      <c r="A4441" s="17">
        <v>44.389999999999503</v>
      </c>
      <c r="B4441" s="17">
        <v>0</v>
      </c>
    </row>
    <row r="4442" spans="1:2" x14ac:dyDescent="0.2">
      <c r="A4442" s="17">
        <v>44.399999999999501</v>
      </c>
      <c r="B4442" s="17">
        <v>0</v>
      </c>
    </row>
    <row r="4443" spans="1:2" x14ac:dyDescent="0.2">
      <c r="A4443" s="17">
        <v>44.409999999999499</v>
      </c>
      <c r="B4443" s="17">
        <v>0</v>
      </c>
    </row>
    <row r="4444" spans="1:2" x14ac:dyDescent="0.2">
      <c r="A4444" s="17">
        <v>44.419999999999497</v>
      </c>
      <c r="B4444" s="17">
        <v>0</v>
      </c>
    </row>
    <row r="4445" spans="1:2" x14ac:dyDescent="0.2">
      <c r="A4445" s="17">
        <v>44.429999999999502</v>
      </c>
      <c r="B4445" s="17">
        <v>0</v>
      </c>
    </row>
    <row r="4446" spans="1:2" x14ac:dyDescent="0.2">
      <c r="A4446" s="17">
        <v>44.4399999999995</v>
      </c>
      <c r="B4446" s="17">
        <v>0</v>
      </c>
    </row>
    <row r="4447" spans="1:2" x14ac:dyDescent="0.2">
      <c r="A4447" s="17">
        <v>44.449999999999498</v>
      </c>
      <c r="B4447" s="17">
        <v>0</v>
      </c>
    </row>
    <row r="4448" spans="1:2" x14ac:dyDescent="0.2">
      <c r="A4448" s="17">
        <v>44.459999999999503</v>
      </c>
      <c r="B4448" s="17">
        <v>0</v>
      </c>
    </row>
    <row r="4449" spans="1:2" x14ac:dyDescent="0.2">
      <c r="A4449" s="17">
        <v>44.469999999999501</v>
      </c>
      <c r="B4449" s="17">
        <v>0</v>
      </c>
    </row>
    <row r="4450" spans="1:2" x14ac:dyDescent="0.2">
      <c r="A4450" s="17">
        <v>44.479999999999499</v>
      </c>
      <c r="B4450" s="17">
        <v>0</v>
      </c>
    </row>
    <row r="4451" spans="1:2" x14ac:dyDescent="0.2">
      <c r="A4451" s="17">
        <v>44.489999999999498</v>
      </c>
      <c r="B4451" s="17">
        <v>0</v>
      </c>
    </row>
    <row r="4452" spans="1:2" x14ac:dyDescent="0.2">
      <c r="A4452" s="17">
        <v>44.499999999999503</v>
      </c>
      <c r="B4452" s="17">
        <v>0</v>
      </c>
    </row>
    <row r="4453" spans="1:2" x14ac:dyDescent="0.2">
      <c r="A4453" s="17">
        <v>44.509999999999501</v>
      </c>
      <c r="B4453" s="17">
        <v>0</v>
      </c>
    </row>
    <row r="4454" spans="1:2" x14ac:dyDescent="0.2">
      <c r="A4454" s="17">
        <v>44.519999999999499</v>
      </c>
      <c r="B4454" s="17">
        <v>0</v>
      </c>
    </row>
    <row r="4455" spans="1:2" x14ac:dyDescent="0.2">
      <c r="A4455" s="17">
        <v>44.529999999999497</v>
      </c>
      <c r="B4455" s="17">
        <v>0</v>
      </c>
    </row>
    <row r="4456" spans="1:2" x14ac:dyDescent="0.2">
      <c r="A4456" s="17">
        <v>44.539999999999502</v>
      </c>
      <c r="B4456" s="17">
        <v>0</v>
      </c>
    </row>
    <row r="4457" spans="1:2" x14ac:dyDescent="0.2">
      <c r="A4457" s="17">
        <v>44.5499999999995</v>
      </c>
      <c r="B4457" s="17">
        <v>0</v>
      </c>
    </row>
    <row r="4458" spans="1:2" x14ac:dyDescent="0.2">
      <c r="A4458" s="17">
        <v>44.559999999999498</v>
      </c>
      <c r="B4458" s="17">
        <v>0</v>
      </c>
    </row>
    <row r="4459" spans="1:2" x14ac:dyDescent="0.2">
      <c r="A4459" s="17">
        <v>44.569999999999503</v>
      </c>
      <c r="B4459" s="17">
        <v>0</v>
      </c>
    </row>
    <row r="4460" spans="1:2" x14ac:dyDescent="0.2">
      <c r="A4460" s="17">
        <v>44.579999999999501</v>
      </c>
      <c r="B4460" s="17">
        <v>0</v>
      </c>
    </row>
    <row r="4461" spans="1:2" x14ac:dyDescent="0.2">
      <c r="A4461" s="17">
        <v>44.589999999999499</v>
      </c>
      <c r="B4461" s="17">
        <v>0</v>
      </c>
    </row>
    <row r="4462" spans="1:2" x14ac:dyDescent="0.2">
      <c r="A4462" s="17">
        <v>44.599999999999497</v>
      </c>
      <c r="B4462" s="17">
        <v>0</v>
      </c>
    </row>
    <row r="4463" spans="1:2" x14ac:dyDescent="0.2">
      <c r="A4463" s="17">
        <v>44.609999999999502</v>
      </c>
      <c r="B4463" s="17">
        <v>0</v>
      </c>
    </row>
    <row r="4464" spans="1:2" x14ac:dyDescent="0.2">
      <c r="A4464" s="17">
        <v>44.6199999999995</v>
      </c>
      <c r="B4464" s="17">
        <v>0</v>
      </c>
    </row>
    <row r="4465" spans="1:2" x14ac:dyDescent="0.2">
      <c r="A4465" s="17">
        <v>44.629999999999498</v>
      </c>
      <c r="B4465" s="17">
        <v>0</v>
      </c>
    </row>
    <row r="4466" spans="1:2" x14ac:dyDescent="0.2">
      <c r="A4466" s="17">
        <v>44.639999999999503</v>
      </c>
      <c r="B4466" s="17">
        <v>0</v>
      </c>
    </row>
    <row r="4467" spans="1:2" x14ac:dyDescent="0.2">
      <c r="A4467" s="17">
        <v>44.649999999999501</v>
      </c>
      <c r="B4467" s="17">
        <v>0</v>
      </c>
    </row>
    <row r="4468" spans="1:2" x14ac:dyDescent="0.2">
      <c r="A4468" s="17">
        <v>44.659999999999499</v>
      </c>
      <c r="B4468" s="17">
        <v>0</v>
      </c>
    </row>
    <row r="4469" spans="1:2" x14ac:dyDescent="0.2">
      <c r="A4469" s="17">
        <v>44.669999999999497</v>
      </c>
      <c r="B4469" s="17">
        <v>0</v>
      </c>
    </row>
    <row r="4470" spans="1:2" x14ac:dyDescent="0.2">
      <c r="A4470" s="17">
        <v>44.679999999999502</v>
      </c>
      <c r="B4470" s="17">
        <v>0</v>
      </c>
    </row>
    <row r="4471" spans="1:2" x14ac:dyDescent="0.2">
      <c r="A4471" s="17">
        <v>44.6899999999995</v>
      </c>
      <c r="B4471" s="17">
        <v>0</v>
      </c>
    </row>
    <row r="4472" spans="1:2" x14ac:dyDescent="0.2">
      <c r="A4472" s="17">
        <v>44.699999999999498</v>
      </c>
      <c r="B4472" s="17">
        <v>0</v>
      </c>
    </row>
    <row r="4473" spans="1:2" x14ac:dyDescent="0.2">
      <c r="A4473" s="17">
        <v>44.709999999999503</v>
      </c>
      <c r="B4473" s="17">
        <v>0</v>
      </c>
    </row>
    <row r="4474" spans="1:2" x14ac:dyDescent="0.2">
      <c r="A4474" s="17">
        <v>44.719999999999501</v>
      </c>
      <c r="B4474" s="17">
        <v>0</v>
      </c>
    </row>
    <row r="4475" spans="1:2" x14ac:dyDescent="0.2">
      <c r="A4475" s="17">
        <v>44.729999999999499</v>
      </c>
      <c r="B4475" s="17">
        <v>0</v>
      </c>
    </row>
    <row r="4476" spans="1:2" x14ac:dyDescent="0.2">
      <c r="A4476" s="17">
        <v>44.739999999999498</v>
      </c>
      <c r="B4476" s="17">
        <v>0</v>
      </c>
    </row>
    <row r="4477" spans="1:2" x14ac:dyDescent="0.2">
      <c r="A4477" s="17">
        <v>44.749999999999503</v>
      </c>
      <c r="B4477" s="17">
        <v>0</v>
      </c>
    </row>
    <row r="4478" spans="1:2" x14ac:dyDescent="0.2">
      <c r="A4478" s="17">
        <v>44.759999999999501</v>
      </c>
      <c r="B4478" s="17">
        <v>0</v>
      </c>
    </row>
    <row r="4479" spans="1:2" x14ac:dyDescent="0.2">
      <c r="A4479" s="17">
        <v>44.769999999999499</v>
      </c>
      <c r="B4479" s="17">
        <v>0</v>
      </c>
    </row>
    <row r="4480" spans="1:2" x14ac:dyDescent="0.2">
      <c r="A4480" s="17">
        <v>44.779999999999497</v>
      </c>
      <c r="B4480" s="17">
        <v>0</v>
      </c>
    </row>
    <row r="4481" spans="1:2" x14ac:dyDescent="0.2">
      <c r="A4481" s="17">
        <v>44.789999999999502</v>
      </c>
      <c r="B4481" s="17">
        <v>0</v>
      </c>
    </row>
    <row r="4482" spans="1:2" x14ac:dyDescent="0.2">
      <c r="A4482" s="17">
        <v>44.7999999999995</v>
      </c>
      <c r="B4482" s="17">
        <v>0</v>
      </c>
    </row>
    <row r="4483" spans="1:2" x14ac:dyDescent="0.2">
      <c r="A4483" s="17">
        <v>44.809999999999498</v>
      </c>
      <c r="B4483" s="17">
        <v>0</v>
      </c>
    </row>
    <row r="4484" spans="1:2" x14ac:dyDescent="0.2">
      <c r="A4484" s="17">
        <v>44.819999999999403</v>
      </c>
      <c r="B4484" s="17">
        <v>0</v>
      </c>
    </row>
    <row r="4485" spans="1:2" x14ac:dyDescent="0.2">
      <c r="A4485" s="17">
        <v>44.829999999999501</v>
      </c>
      <c r="B4485" s="17">
        <v>0</v>
      </c>
    </row>
    <row r="4486" spans="1:2" x14ac:dyDescent="0.2">
      <c r="A4486" s="17">
        <v>44.839999999999399</v>
      </c>
      <c r="B4486" s="17">
        <v>0</v>
      </c>
    </row>
    <row r="4487" spans="1:2" x14ac:dyDescent="0.2">
      <c r="A4487" s="17">
        <v>44.849999999999397</v>
      </c>
      <c r="B4487" s="17">
        <v>0</v>
      </c>
    </row>
    <row r="4488" spans="1:2" x14ac:dyDescent="0.2">
      <c r="A4488" s="17">
        <v>44.859999999999502</v>
      </c>
      <c r="B4488" s="17">
        <v>0</v>
      </c>
    </row>
    <row r="4489" spans="1:2" x14ac:dyDescent="0.2">
      <c r="A4489" s="17">
        <v>44.869999999999401</v>
      </c>
      <c r="B4489" s="17">
        <v>0</v>
      </c>
    </row>
    <row r="4490" spans="1:2" x14ac:dyDescent="0.2">
      <c r="A4490" s="17">
        <v>44.879999999999399</v>
      </c>
      <c r="B4490" s="17">
        <v>0</v>
      </c>
    </row>
    <row r="4491" spans="1:2" x14ac:dyDescent="0.2">
      <c r="A4491" s="17">
        <v>44.889999999999397</v>
      </c>
      <c r="B4491" s="17">
        <v>0</v>
      </c>
    </row>
    <row r="4492" spans="1:2" x14ac:dyDescent="0.2">
      <c r="A4492" s="17">
        <v>44.899999999999402</v>
      </c>
      <c r="B4492" s="17">
        <v>0</v>
      </c>
    </row>
    <row r="4493" spans="1:2" x14ac:dyDescent="0.2">
      <c r="A4493" s="17">
        <v>44.9099999999994</v>
      </c>
      <c r="B4493" s="17">
        <v>0</v>
      </c>
    </row>
    <row r="4494" spans="1:2" x14ac:dyDescent="0.2">
      <c r="A4494" s="17">
        <v>44.919999999999398</v>
      </c>
      <c r="B4494" s="17">
        <v>0</v>
      </c>
    </row>
    <row r="4495" spans="1:2" x14ac:dyDescent="0.2">
      <c r="A4495" s="17">
        <v>44.929999999999403</v>
      </c>
      <c r="B4495" s="17">
        <v>0</v>
      </c>
    </row>
    <row r="4496" spans="1:2" x14ac:dyDescent="0.2">
      <c r="A4496" s="17">
        <v>44.939999999999401</v>
      </c>
      <c r="B4496" s="17">
        <v>0</v>
      </c>
    </row>
    <row r="4497" spans="1:2" x14ac:dyDescent="0.2">
      <c r="A4497" s="17">
        <v>44.949999999999399</v>
      </c>
      <c r="B4497" s="17">
        <v>0</v>
      </c>
    </row>
    <row r="4498" spans="1:2" x14ac:dyDescent="0.2">
      <c r="A4498" s="17">
        <v>44.959999999999397</v>
      </c>
      <c r="B4498" s="17">
        <v>0</v>
      </c>
    </row>
    <row r="4499" spans="1:2" x14ac:dyDescent="0.2">
      <c r="A4499" s="17">
        <v>44.969999999999402</v>
      </c>
      <c r="B4499" s="17">
        <v>0</v>
      </c>
    </row>
    <row r="4500" spans="1:2" x14ac:dyDescent="0.2">
      <c r="A4500" s="17">
        <v>44.9799999999994</v>
      </c>
      <c r="B4500" s="17">
        <v>0</v>
      </c>
    </row>
    <row r="4501" spans="1:2" x14ac:dyDescent="0.2">
      <c r="A4501" s="83">
        <v>44.989999999999398</v>
      </c>
      <c r="B4501" s="17">
        <v>0</v>
      </c>
    </row>
    <row r="4502" spans="1:2" x14ac:dyDescent="0.2">
      <c r="A4502" s="83">
        <v>44.999999999999403</v>
      </c>
      <c r="B4502" s="17">
        <v>0</v>
      </c>
    </row>
    <row r="4503" spans="1:2" x14ac:dyDescent="0.2">
      <c r="A4503" s="17">
        <v>45.009999999999401</v>
      </c>
      <c r="B4503" s="17">
        <v>0</v>
      </c>
    </row>
    <row r="4504" spans="1:2" x14ac:dyDescent="0.2">
      <c r="A4504" s="83">
        <v>45.019999999999399</v>
      </c>
      <c r="B4504" s="17">
        <v>0</v>
      </c>
    </row>
    <row r="4505" spans="1:2" x14ac:dyDescent="0.2">
      <c r="A4505" s="83">
        <v>45.029999999999397</v>
      </c>
      <c r="B4505" s="17">
        <v>0</v>
      </c>
    </row>
    <row r="4506" spans="1:2" x14ac:dyDescent="0.2">
      <c r="A4506" s="17">
        <v>45.039999999999402</v>
      </c>
      <c r="B4506" s="17">
        <v>0</v>
      </c>
    </row>
    <row r="4507" spans="1:2" x14ac:dyDescent="0.2">
      <c r="A4507" s="83">
        <v>45.0499999999994</v>
      </c>
      <c r="B4507" s="17">
        <v>0</v>
      </c>
    </row>
    <row r="4508" spans="1:2" x14ac:dyDescent="0.2">
      <c r="A4508" s="83">
        <v>45.059999999999398</v>
      </c>
      <c r="B4508" s="17">
        <v>0</v>
      </c>
    </row>
    <row r="4509" spans="1:2" x14ac:dyDescent="0.2">
      <c r="A4509" s="17">
        <v>45.069999999999403</v>
      </c>
      <c r="B4509" s="17">
        <v>0</v>
      </c>
    </row>
    <row r="4510" spans="1:2" x14ac:dyDescent="0.2">
      <c r="A4510" s="83">
        <v>45.079999999999401</v>
      </c>
      <c r="B4510" s="17">
        <v>0</v>
      </c>
    </row>
    <row r="4511" spans="1:2" x14ac:dyDescent="0.2">
      <c r="A4511" s="83">
        <v>45.089999999999399</v>
      </c>
      <c r="B4511" s="17">
        <v>0</v>
      </c>
    </row>
    <row r="4512" spans="1:2" x14ac:dyDescent="0.2">
      <c r="A4512" s="17">
        <v>45.099999999999397</v>
      </c>
      <c r="B4512" s="17">
        <v>0</v>
      </c>
    </row>
    <row r="4513" spans="1:2" x14ac:dyDescent="0.2">
      <c r="A4513" s="83">
        <v>45.109999999999403</v>
      </c>
      <c r="B4513" s="17">
        <v>0</v>
      </c>
    </row>
    <row r="4514" spans="1:2" x14ac:dyDescent="0.2">
      <c r="A4514" s="83">
        <v>45.119999999999401</v>
      </c>
      <c r="B4514" s="17">
        <v>0</v>
      </c>
    </row>
    <row r="4515" spans="1:2" x14ac:dyDescent="0.2">
      <c r="A4515" s="17">
        <v>45.129999999999399</v>
      </c>
      <c r="B4515" s="17">
        <v>0</v>
      </c>
    </row>
    <row r="4516" spans="1:2" x14ac:dyDescent="0.2">
      <c r="A4516" s="83">
        <v>45.139999999999397</v>
      </c>
      <c r="B4516" s="17">
        <v>0</v>
      </c>
    </row>
    <row r="4517" spans="1:2" x14ac:dyDescent="0.2">
      <c r="A4517" s="83">
        <v>45.149999999999402</v>
      </c>
      <c r="B4517" s="17">
        <v>0</v>
      </c>
    </row>
    <row r="4518" spans="1:2" x14ac:dyDescent="0.2">
      <c r="A4518" s="17">
        <v>45.1599999999994</v>
      </c>
      <c r="B4518" s="17">
        <v>0</v>
      </c>
    </row>
    <row r="4519" spans="1:2" x14ac:dyDescent="0.2">
      <c r="A4519" s="83">
        <v>45.169999999999398</v>
      </c>
      <c r="B4519" s="17">
        <v>0</v>
      </c>
    </row>
    <row r="4520" spans="1:2" x14ac:dyDescent="0.2">
      <c r="A4520" s="83">
        <v>45.179999999999403</v>
      </c>
      <c r="B4520" s="17">
        <v>0</v>
      </c>
    </row>
    <row r="4521" spans="1:2" x14ac:dyDescent="0.2">
      <c r="A4521" s="17">
        <v>45.189999999999401</v>
      </c>
      <c r="B4521" s="17">
        <v>0</v>
      </c>
    </row>
    <row r="4522" spans="1:2" x14ac:dyDescent="0.2">
      <c r="A4522" s="83">
        <v>45.199999999999399</v>
      </c>
      <c r="B4522" s="17">
        <v>0</v>
      </c>
    </row>
    <row r="4523" spans="1:2" x14ac:dyDescent="0.2">
      <c r="A4523" s="83">
        <v>45.209999999999397</v>
      </c>
      <c r="B4523" s="17">
        <v>0</v>
      </c>
    </row>
    <row r="4524" spans="1:2" x14ac:dyDescent="0.2">
      <c r="A4524" s="17">
        <v>45.219999999999402</v>
      </c>
      <c r="B4524" s="17">
        <v>0</v>
      </c>
    </row>
    <row r="4525" spans="1:2" x14ac:dyDescent="0.2">
      <c r="A4525" s="83">
        <v>45.2299999999994</v>
      </c>
      <c r="B4525" s="17">
        <v>0</v>
      </c>
    </row>
    <row r="4526" spans="1:2" x14ac:dyDescent="0.2">
      <c r="A4526" s="83">
        <v>45.239999999999299</v>
      </c>
      <c r="B4526" s="17">
        <v>0</v>
      </c>
    </row>
    <row r="4527" spans="1:2" x14ac:dyDescent="0.2">
      <c r="A4527" s="17">
        <v>45.249999999999297</v>
      </c>
      <c r="B4527" s="17">
        <v>0</v>
      </c>
    </row>
    <row r="4528" spans="1:2" x14ac:dyDescent="0.2">
      <c r="A4528" s="83">
        <v>45.259999999999302</v>
      </c>
      <c r="B4528" s="17">
        <v>0</v>
      </c>
    </row>
    <row r="4529" spans="1:2" x14ac:dyDescent="0.2">
      <c r="A4529" s="83">
        <v>45.2699999999993</v>
      </c>
      <c r="B4529" s="17">
        <v>0</v>
      </c>
    </row>
    <row r="4530" spans="1:2" x14ac:dyDescent="0.2">
      <c r="A4530" s="17">
        <v>45.279999999999298</v>
      </c>
      <c r="B4530" s="17">
        <v>0</v>
      </c>
    </row>
    <row r="4531" spans="1:2" x14ac:dyDescent="0.2">
      <c r="A4531" s="83">
        <v>45.289999999999303</v>
      </c>
      <c r="B4531" s="17">
        <v>0</v>
      </c>
    </row>
    <row r="4532" spans="1:2" x14ac:dyDescent="0.2">
      <c r="A4532" s="83">
        <v>45.299999999999301</v>
      </c>
      <c r="B4532" s="17">
        <v>0</v>
      </c>
    </row>
    <row r="4533" spans="1:2" x14ac:dyDescent="0.2">
      <c r="A4533" s="17">
        <v>45.309999999999299</v>
      </c>
      <c r="B4533" s="17">
        <v>0</v>
      </c>
    </row>
    <row r="4534" spans="1:2" x14ac:dyDescent="0.2">
      <c r="A4534" s="83">
        <v>45.319999999999297</v>
      </c>
      <c r="B4534" s="17">
        <v>0</v>
      </c>
    </row>
    <row r="4535" spans="1:2" x14ac:dyDescent="0.2">
      <c r="A4535" s="83">
        <v>45.329999999999302</v>
      </c>
      <c r="B4535" s="17">
        <v>0</v>
      </c>
    </row>
    <row r="4536" spans="1:2" x14ac:dyDescent="0.2">
      <c r="A4536" s="17">
        <v>45.3399999999993</v>
      </c>
      <c r="B4536" s="17">
        <v>0</v>
      </c>
    </row>
    <row r="4537" spans="1:2" x14ac:dyDescent="0.2">
      <c r="A4537" s="83">
        <v>45.349999999999298</v>
      </c>
      <c r="B4537" s="17">
        <v>0</v>
      </c>
    </row>
    <row r="4538" spans="1:2" x14ac:dyDescent="0.2">
      <c r="A4538" s="83">
        <v>45.359999999999303</v>
      </c>
      <c r="B4538" s="17">
        <v>0</v>
      </c>
    </row>
    <row r="4539" spans="1:2" x14ac:dyDescent="0.2">
      <c r="A4539" s="17">
        <v>45.369999999999301</v>
      </c>
      <c r="B4539" s="17">
        <v>0</v>
      </c>
    </row>
    <row r="4540" spans="1:2" x14ac:dyDescent="0.2">
      <c r="A4540" s="83">
        <v>45.379999999999299</v>
      </c>
      <c r="B4540" s="17">
        <v>0</v>
      </c>
    </row>
    <row r="4541" spans="1:2" x14ac:dyDescent="0.2">
      <c r="A4541" s="83">
        <v>45.389999999999297</v>
      </c>
      <c r="B4541" s="17">
        <v>0</v>
      </c>
    </row>
    <row r="4542" spans="1:2" x14ac:dyDescent="0.2">
      <c r="A4542" s="17">
        <v>45.399999999999302</v>
      </c>
      <c r="B4542" s="17">
        <v>0</v>
      </c>
    </row>
    <row r="4543" spans="1:2" x14ac:dyDescent="0.2">
      <c r="A4543" s="83">
        <v>45.4099999999993</v>
      </c>
      <c r="B4543" s="17">
        <v>0</v>
      </c>
    </row>
    <row r="4544" spans="1:2" x14ac:dyDescent="0.2">
      <c r="A4544" s="83">
        <v>45.419999999999298</v>
      </c>
      <c r="B4544" s="17">
        <v>0</v>
      </c>
    </row>
    <row r="4545" spans="1:2" x14ac:dyDescent="0.2">
      <c r="A4545" s="17">
        <v>45.429999999999303</v>
      </c>
      <c r="B4545" s="17">
        <v>0</v>
      </c>
    </row>
    <row r="4546" spans="1:2" x14ac:dyDescent="0.2">
      <c r="A4546" s="83">
        <v>45.439999999999301</v>
      </c>
      <c r="B4546" s="17">
        <v>0</v>
      </c>
    </row>
    <row r="4547" spans="1:2" x14ac:dyDescent="0.2">
      <c r="A4547" s="83">
        <v>45.449999999999299</v>
      </c>
      <c r="B4547" s="17">
        <v>0</v>
      </c>
    </row>
    <row r="4548" spans="1:2" x14ac:dyDescent="0.2">
      <c r="A4548" s="17">
        <v>45.459999999999297</v>
      </c>
      <c r="B4548" s="17">
        <v>0</v>
      </c>
    </row>
    <row r="4549" spans="1:2" x14ac:dyDescent="0.2">
      <c r="A4549" s="83">
        <v>45.469999999999303</v>
      </c>
      <c r="B4549" s="17">
        <v>0</v>
      </c>
    </row>
    <row r="4550" spans="1:2" x14ac:dyDescent="0.2">
      <c r="A4550" s="83">
        <v>45.479999999999301</v>
      </c>
      <c r="B4550" s="17">
        <v>0</v>
      </c>
    </row>
    <row r="4551" spans="1:2" x14ac:dyDescent="0.2">
      <c r="A4551" s="17">
        <v>45.489999999999299</v>
      </c>
      <c r="B4551" s="17">
        <v>0</v>
      </c>
    </row>
    <row r="4552" spans="1:2" x14ac:dyDescent="0.2">
      <c r="A4552" s="83">
        <v>45.499999999999297</v>
      </c>
      <c r="B4552" s="17">
        <v>0</v>
      </c>
    </row>
    <row r="4553" spans="1:2" x14ac:dyDescent="0.2">
      <c r="A4553" s="83">
        <v>45.509999999999302</v>
      </c>
      <c r="B4553" s="17">
        <v>0</v>
      </c>
    </row>
    <row r="4554" spans="1:2" x14ac:dyDescent="0.2">
      <c r="A4554" s="17">
        <v>45.5199999999993</v>
      </c>
      <c r="B4554" s="17">
        <v>0</v>
      </c>
    </row>
    <row r="4555" spans="1:2" x14ac:dyDescent="0.2">
      <c r="A4555" s="83">
        <v>45.529999999999298</v>
      </c>
      <c r="B4555" s="17">
        <v>0</v>
      </c>
    </row>
    <row r="4556" spans="1:2" x14ac:dyDescent="0.2">
      <c r="A4556" s="83">
        <v>45.539999999999303</v>
      </c>
      <c r="B4556" s="17">
        <v>0</v>
      </c>
    </row>
    <row r="4557" spans="1:2" x14ac:dyDescent="0.2">
      <c r="A4557" s="17">
        <v>45.549999999999301</v>
      </c>
      <c r="B4557" s="17">
        <v>0</v>
      </c>
    </row>
    <row r="4558" spans="1:2" x14ac:dyDescent="0.2">
      <c r="A4558" s="83">
        <v>45.559999999999299</v>
      </c>
      <c r="B4558" s="17">
        <v>0</v>
      </c>
    </row>
    <row r="4559" spans="1:2" x14ac:dyDescent="0.2">
      <c r="A4559" s="83">
        <v>45.569999999999297</v>
      </c>
      <c r="B4559" s="17">
        <v>0</v>
      </c>
    </row>
    <row r="4560" spans="1:2" x14ac:dyDescent="0.2">
      <c r="A4560" s="17">
        <v>45.579999999999302</v>
      </c>
      <c r="B4560" s="17">
        <v>0</v>
      </c>
    </row>
    <row r="4561" spans="1:2" x14ac:dyDescent="0.2">
      <c r="A4561" s="83">
        <v>45.5899999999993</v>
      </c>
      <c r="B4561" s="17">
        <v>0</v>
      </c>
    </row>
    <row r="4562" spans="1:2" x14ac:dyDescent="0.2">
      <c r="A4562" s="83">
        <v>45.599999999999298</v>
      </c>
      <c r="B4562" s="17">
        <v>0</v>
      </c>
    </row>
    <row r="4563" spans="1:2" x14ac:dyDescent="0.2">
      <c r="A4563" s="17">
        <v>45.609999999999303</v>
      </c>
      <c r="B4563" s="17">
        <v>0</v>
      </c>
    </row>
    <row r="4564" spans="1:2" x14ac:dyDescent="0.2">
      <c r="A4564" s="83">
        <v>45.619999999999301</v>
      </c>
      <c r="B4564" s="17">
        <v>0</v>
      </c>
    </row>
    <row r="4565" spans="1:2" x14ac:dyDescent="0.2">
      <c r="A4565" s="83">
        <v>45.629999999999299</v>
      </c>
      <c r="B4565" s="17">
        <v>0</v>
      </c>
    </row>
    <row r="4566" spans="1:2" x14ac:dyDescent="0.2">
      <c r="A4566" s="17">
        <v>45.639999999999297</v>
      </c>
      <c r="B4566" s="17">
        <v>0</v>
      </c>
    </row>
    <row r="4567" spans="1:2" x14ac:dyDescent="0.2">
      <c r="A4567" s="83">
        <v>45.649999999999302</v>
      </c>
      <c r="B4567" s="17">
        <v>0</v>
      </c>
    </row>
    <row r="4568" spans="1:2" x14ac:dyDescent="0.2">
      <c r="A4568" s="83">
        <v>45.6599999999993</v>
      </c>
      <c r="B4568" s="17">
        <v>0</v>
      </c>
    </row>
    <row r="4569" spans="1:2" x14ac:dyDescent="0.2">
      <c r="A4569" s="17">
        <v>45.669999999999298</v>
      </c>
      <c r="B4569" s="17">
        <v>0</v>
      </c>
    </row>
    <row r="4570" spans="1:2" x14ac:dyDescent="0.2">
      <c r="A4570" s="83">
        <v>45.679999999999303</v>
      </c>
      <c r="B4570" s="17">
        <v>0</v>
      </c>
    </row>
    <row r="4571" spans="1:2" x14ac:dyDescent="0.2">
      <c r="A4571" s="83">
        <v>45.689999999999301</v>
      </c>
      <c r="B4571" s="17">
        <v>0</v>
      </c>
    </row>
    <row r="4572" spans="1:2" x14ac:dyDescent="0.2">
      <c r="A4572" s="17">
        <v>45.699999999999299</v>
      </c>
      <c r="B4572" s="17">
        <v>0</v>
      </c>
    </row>
    <row r="4573" spans="1:2" x14ac:dyDescent="0.2">
      <c r="A4573" s="83">
        <v>45.709999999999297</v>
      </c>
      <c r="B4573" s="17">
        <v>0</v>
      </c>
    </row>
    <row r="4574" spans="1:2" x14ac:dyDescent="0.2">
      <c r="A4574" s="83">
        <v>45.719999999999303</v>
      </c>
      <c r="B4574" s="17">
        <v>0</v>
      </c>
    </row>
    <row r="4575" spans="1:2" x14ac:dyDescent="0.2">
      <c r="A4575" s="17">
        <v>45.729999999999301</v>
      </c>
      <c r="B4575" s="17">
        <v>0</v>
      </c>
    </row>
    <row r="4576" spans="1:2" x14ac:dyDescent="0.2">
      <c r="A4576" s="83">
        <v>45.739999999999199</v>
      </c>
      <c r="B4576" s="17">
        <v>0</v>
      </c>
    </row>
    <row r="4577" spans="1:2" x14ac:dyDescent="0.2">
      <c r="A4577" s="83">
        <v>45.749999999999197</v>
      </c>
      <c r="B4577" s="17">
        <v>0</v>
      </c>
    </row>
    <row r="4578" spans="1:2" x14ac:dyDescent="0.2">
      <c r="A4578" s="17">
        <v>45.759999999999202</v>
      </c>
      <c r="B4578" s="17">
        <v>0</v>
      </c>
    </row>
    <row r="4579" spans="1:2" x14ac:dyDescent="0.2">
      <c r="A4579" s="83">
        <v>45.7699999999992</v>
      </c>
      <c r="B4579" s="17">
        <v>0</v>
      </c>
    </row>
    <row r="4580" spans="1:2" x14ac:dyDescent="0.2">
      <c r="A4580" s="83">
        <v>45.779999999999198</v>
      </c>
      <c r="B4580" s="17">
        <v>0</v>
      </c>
    </row>
    <row r="4581" spans="1:2" x14ac:dyDescent="0.2">
      <c r="A4581" s="17">
        <v>45.789999999999203</v>
      </c>
      <c r="B4581" s="17">
        <v>0</v>
      </c>
    </row>
    <row r="4582" spans="1:2" x14ac:dyDescent="0.2">
      <c r="A4582" s="83">
        <v>45.799999999999201</v>
      </c>
      <c r="B4582" s="17">
        <v>0</v>
      </c>
    </row>
    <row r="4583" spans="1:2" x14ac:dyDescent="0.2">
      <c r="A4583" s="83">
        <v>45.809999999999199</v>
      </c>
      <c r="B4583" s="17">
        <v>0</v>
      </c>
    </row>
    <row r="4584" spans="1:2" x14ac:dyDescent="0.2">
      <c r="A4584" s="17">
        <v>45.819999999999197</v>
      </c>
      <c r="B4584" s="17">
        <v>0</v>
      </c>
    </row>
    <row r="4585" spans="1:2" x14ac:dyDescent="0.2">
      <c r="A4585" s="83">
        <v>45.829999999999202</v>
      </c>
      <c r="B4585" s="17">
        <v>0</v>
      </c>
    </row>
    <row r="4586" spans="1:2" x14ac:dyDescent="0.2">
      <c r="A4586" s="83">
        <v>45.8399999999992</v>
      </c>
      <c r="B4586" s="17">
        <v>0</v>
      </c>
    </row>
    <row r="4587" spans="1:2" x14ac:dyDescent="0.2">
      <c r="A4587" s="17">
        <v>45.849999999999199</v>
      </c>
      <c r="B4587" s="17">
        <v>0</v>
      </c>
    </row>
    <row r="4588" spans="1:2" x14ac:dyDescent="0.2">
      <c r="A4588" s="83">
        <v>45.859999999999197</v>
      </c>
      <c r="B4588" s="17">
        <v>0</v>
      </c>
    </row>
    <row r="4589" spans="1:2" x14ac:dyDescent="0.2">
      <c r="A4589" s="83">
        <v>45.869999999999202</v>
      </c>
      <c r="B4589" s="17">
        <v>0</v>
      </c>
    </row>
    <row r="4590" spans="1:2" x14ac:dyDescent="0.2">
      <c r="A4590" s="17">
        <v>45.8799999999992</v>
      </c>
      <c r="B4590" s="17">
        <v>0</v>
      </c>
    </row>
    <row r="4591" spans="1:2" x14ac:dyDescent="0.2">
      <c r="A4591" s="83">
        <v>45.889999999999198</v>
      </c>
      <c r="B4591" s="17">
        <v>0</v>
      </c>
    </row>
    <row r="4592" spans="1:2" x14ac:dyDescent="0.2">
      <c r="A4592" s="83">
        <v>45.899999999999203</v>
      </c>
      <c r="B4592" s="17">
        <v>0</v>
      </c>
    </row>
    <row r="4593" spans="1:2" x14ac:dyDescent="0.2">
      <c r="A4593" s="17">
        <v>45.909999999999201</v>
      </c>
      <c r="B4593" s="17">
        <v>0</v>
      </c>
    </row>
    <row r="4594" spans="1:2" x14ac:dyDescent="0.2">
      <c r="A4594" s="83">
        <v>45.919999999999199</v>
      </c>
      <c r="B4594" s="17">
        <v>0</v>
      </c>
    </row>
    <row r="4595" spans="1:2" x14ac:dyDescent="0.2">
      <c r="A4595" s="83">
        <v>45.929999999999197</v>
      </c>
      <c r="B4595" s="17">
        <v>0</v>
      </c>
    </row>
    <row r="4596" spans="1:2" x14ac:dyDescent="0.2">
      <c r="A4596" s="17">
        <v>45.939999999999202</v>
      </c>
      <c r="B4596" s="17">
        <v>0</v>
      </c>
    </row>
    <row r="4597" spans="1:2" x14ac:dyDescent="0.2">
      <c r="A4597" s="83">
        <v>45.9499999999992</v>
      </c>
      <c r="B4597" s="17">
        <v>0</v>
      </c>
    </row>
    <row r="4598" spans="1:2" x14ac:dyDescent="0.2">
      <c r="A4598" s="83">
        <v>45.959999999999198</v>
      </c>
      <c r="B4598" s="17">
        <v>0</v>
      </c>
    </row>
    <row r="4599" spans="1:2" x14ac:dyDescent="0.2">
      <c r="A4599" s="17">
        <v>45.969999999999203</v>
      </c>
      <c r="B4599" s="17">
        <v>0</v>
      </c>
    </row>
    <row r="4600" spans="1:2" x14ac:dyDescent="0.2">
      <c r="A4600" s="83">
        <v>45.979999999999201</v>
      </c>
      <c r="B4600" s="17">
        <v>0</v>
      </c>
    </row>
    <row r="4601" spans="1:2" x14ac:dyDescent="0.2">
      <c r="A4601" s="83">
        <v>45.989999999999199</v>
      </c>
      <c r="B4601" s="17">
        <v>0</v>
      </c>
    </row>
    <row r="4602" spans="1:2" x14ac:dyDescent="0.2">
      <c r="A4602" s="17">
        <v>45.999999999999197</v>
      </c>
      <c r="B4602" s="17">
        <v>0</v>
      </c>
    </row>
    <row r="4603" spans="1:2" x14ac:dyDescent="0.2">
      <c r="A4603" s="83">
        <v>46.009999999999202</v>
      </c>
      <c r="B4603" s="17">
        <v>0</v>
      </c>
    </row>
    <row r="4604" spans="1:2" x14ac:dyDescent="0.2">
      <c r="A4604" s="83">
        <v>46.0199999999992</v>
      </c>
      <c r="B4604" s="17">
        <v>0</v>
      </c>
    </row>
    <row r="4605" spans="1:2" x14ac:dyDescent="0.2">
      <c r="A4605" s="17">
        <v>46.029999999999198</v>
      </c>
      <c r="B4605" s="17">
        <v>0</v>
      </c>
    </row>
    <row r="4606" spans="1:2" x14ac:dyDescent="0.2">
      <c r="A4606" s="83">
        <v>46.039999999999203</v>
      </c>
      <c r="B4606" s="17">
        <v>0</v>
      </c>
    </row>
    <row r="4607" spans="1:2" x14ac:dyDescent="0.2">
      <c r="A4607" s="83">
        <v>46.049999999999201</v>
      </c>
      <c r="B4607" s="17">
        <v>0</v>
      </c>
    </row>
    <row r="4608" spans="1:2" x14ac:dyDescent="0.2">
      <c r="A4608" s="17">
        <v>46.059999999999199</v>
      </c>
      <c r="B4608" s="17">
        <v>0</v>
      </c>
    </row>
    <row r="4609" spans="1:2" x14ac:dyDescent="0.2">
      <c r="A4609" s="83">
        <v>46.069999999999197</v>
      </c>
      <c r="B4609" s="17">
        <v>0</v>
      </c>
    </row>
    <row r="4610" spans="1:2" x14ac:dyDescent="0.2">
      <c r="A4610" s="83">
        <v>46.079999999999202</v>
      </c>
      <c r="B4610" s="17">
        <v>0</v>
      </c>
    </row>
    <row r="4611" spans="1:2" x14ac:dyDescent="0.2">
      <c r="A4611" s="17">
        <v>46.0899999999992</v>
      </c>
      <c r="B4611" s="17">
        <v>0</v>
      </c>
    </row>
    <row r="4612" spans="1:2" x14ac:dyDescent="0.2">
      <c r="A4612" s="83">
        <v>46.099999999999199</v>
      </c>
      <c r="B4612" s="17">
        <v>0</v>
      </c>
    </row>
    <row r="4613" spans="1:2" x14ac:dyDescent="0.2">
      <c r="A4613" s="83">
        <v>46.109999999999197</v>
      </c>
      <c r="B4613" s="17">
        <v>0</v>
      </c>
    </row>
    <row r="4614" spans="1:2" x14ac:dyDescent="0.2">
      <c r="A4614" s="17">
        <v>46.119999999999202</v>
      </c>
      <c r="B4614" s="17">
        <v>0</v>
      </c>
    </row>
    <row r="4615" spans="1:2" x14ac:dyDescent="0.2">
      <c r="A4615" s="83">
        <v>46.1299999999992</v>
      </c>
      <c r="B4615" s="17">
        <v>0</v>
      </c>
    </row>
    <row r="4616" spans="1:2" x14ac:dyDescent="0.2">
      <c r="A4616" s="83">
        <v>46.139999999999198</v>
      </c>
      <c r="B4616" s="17">
        <v>0</v>
      </c>
    </row>
    <row r="4617" spans="1:2" x14ac:dyDescent="0.2">
      <c r="A4617" s="17">
        <v>46.149999999999203</v>
      </c>
      <c r="B4617" s="17">
        <v>0</v>
      </c>
    </row>
    <row r="4618" spans="1:2" x14ac:dyDescent="0.2">
      <c r="A4618" s="83">
        <v>46.159999999999201</v>
      </c>
      <c r="B4618" s="17">
        <v>0</v>
      </c>
    </row>
    <row r="4619" spans="1:2" x14ac:dyDescent="0.2">
      <c r="A4619" s="83">
        <v>46.169999999999199</v>
      </c>
      <c r="B4619" s="17">
        <v>0</v>
      </c>
    </row>
    <row r="4620" spans="1:2" x14ac:dyDescent="0.2">
      <c r="A4620" s="17">
        <v>46.179999999999197</v>
      </c>
      <c r="B4620" s="17">
        <v>0</v>
      </c>
    </row>
    <row r="4621" spans="1:2" x14ac:dyDescent="0.2">
      <c r="A4621" s="83">
        <v>46.189999999999202</v>
      </c>
      <c r="B4621" s="17">
        <v>0</v>
      </c>
    </row>
    <row r="4622" spans="1:2" x14ac:dyDescent="0.2">
      <c r="A4622" s="83">
        <v>46.1999999999992</v>
      </c>
      <c r="B4622" s="17">
        <v>0</v>
      </c>
    </row>
    <row r="4623" spans="1:2" x14ac:dyDescent="0.2">
      <c r="A4623" s="17">
        <v>46.209999999999198</v>
      </c>
      <c r="B4623" s="17">
        <v>0</v>
      </c>
    </row>
    <row r="4624" spans="1:2" x14ac:dyDescent="0.2">
      <c r="A4624" s="83">
        <v>46.219999999999203</v>
      </c>
      <c r="B4624" s="17">
        <v>0</v>
      </c>
    </row>
    <row r="4625" spans="1:2" x14ac:dyDescent="0.2">
      <c r="A4625" s="83">
        <v>46.229999999999201</v>
      </c>
      <c r="B4625" s="17">
        <v>0</v>
      </c>
    </row>
    <row r="4626" spans="1:2" x14ac:dyDescent="0.2">
      <c r="A4626" s="17">
        <v>46.2399999999991</v>
      </c>
      <c r="B4626" s="17">
        <v>0</v>
      </c>
    </row>
    <row r="4627" spans="1:2" x14ac:dyDescent="0.2">
      <c r="A4627" s="83">
        <v>46.249999999999098</v>
      </c>
      <c r="B4627" s="17">
        <v>0</v>
      </c>
    </row>
    <row r="4628" spans="1:2" x14ac:dyDescent="0.2">
      <c r="A4628" s="83">
        <v>46.259999999999202</v>
      </c>
      <c r="B4628" s="17">
        <v>0</v>
      </c>
    </row>
    <row r="4629" spans="1:2" x14ac:dyDescent="0.2">
      <c r="A4629" s="17">
        <v>46.269999999999101</v>
      </c>
      <c r="B4629" s="17">
        <v>0</v>
      </c>
    </row>
    <row r="4630" spans="1:2" x14ac:dyDescent="0.2">
      <c r="A4630" s="83">
        <v>46.279999999999099</v>
      </c>
      <c r="B4630" s="17">
        <v>0</v>
      </c>
    </row>
    <row r="4631" spans="1:2" x14ac:dyDescent="0.2">
      <c r="A4631" s="83">
        <v>46.289999999999097</v>
      </c>
      <c r="B4631" s="17">
        <v>0</v>
      </c>
    </row>
    <row r="4632" spans="1:2" x14ac:dyDescent="0.2">
      <c r="A4632" s="17">
        <v>46.299999999999102</v>
      </c>
      <c r="B4632" s="17">
        <v>0</v>
      </c>
    </row>
    <row r="4633" spans="1:2" x14ac:dyDescent="0.2">
      <c r="A4633" s="83">
        <v>46.3099999999991</v>
      </c>
      <c r="B4633" s="17">
        <v>0</v>
      </c>
    </row>
    <row r="4634" spans="1:2" x14ac:dyDescent="0.2">
      <c r="A4634" s="83">
        <v>46.319999999999098</v>
      </c>
      <c r="B4634" s="17">
        <v>0</v>
      </c>
    </row>
    <row r="4635" spans="1:2" x14ac:dyDescent="0.2">
      <c r="A4635" s="17">
        <v>46.329999999999103</v>
      </c>
      <c r="B4635" s="17">
        <v>0</v>
      </c>
    </row>
    <row r="4636" spans="1:2" x14ac:dyDescent="0.2">
      <c r="A4636" s="83">
        <v>46.339999999999101</v>
      </c>
      <c r="B4636" s="17">
        <v>0</v>
      </c>
    </row>
    <row r="4637" spans="1:2" x14ac:dyDescent="0.2">
      <c r="A4637" s="83">
        <v>46.349999999999099</v>
      </c>
      <c r="B4637" s="17">
        <v>0</v>
      </c>
    </row>
    <row r="4638" spans="1:2" x14ac:dyDescent="0.2">
      <c r="A4638" s="17">
        <v>46.359999999999097</v>
      </c>
      <c r="B4638" s="17">
        <v>0</v>
      </c>
    </row>
    <row r="4639" spans="1:2" x14ac:dyDescent="0.2">
      <c r="A4639" s="83">
        <v>46.369999999999102</v>
      </c>
      <c r="B4639" s="17">
        <v>0</v>
      </c>
    </row>
    <row r="4640" spans="1:2" x14ac:dyDescent="0.2">
      <c r="A4640" s="83">
        <v>46.3799999999991</v>
      </c>
      <c r="B4640" s="17">
        <v>0</v>
      </c>
    </row>
    <row r="4641" spans="1:2" x14ac:dyDescent="0.2">
      <c r="A4641" s="17">
        <v>46.389999999999098</v>
      </c>
      <c r="B4641" s="17">
        <v>0</v>
      </c>
    </row>
    <row r="4642" spans="1:2" x14ac:dyDescent="0.2">
      <c r="A4642" s="83">
        <v>46.399999999999103</v>
      </c>
      <c r="B4642" s="17">
        <v>0</v>
      </c>
    </row>
    <row r="4643" spans="1:2" x14ac:dyDescent="0.2">
      <c r="A4643" s="83">
        <v>46.409999999999101</v>
      </c>
      <c r="B4643" s="17">
        <v>0</v>
      </c>
    </row>
    <row r="4644" spans="1:2" x14ac:dyDescent="0.2">
      <c r="A4644" s="17">
        <v>46.419999999999099</v>
      </c>
      <c r="B4644" s="17">
        <v>0</v>
      </c>
    </row>
    <row r="4645" spans="1:2" x14ac:dyDescent="0.2">
      <c r="A4645" s="83">
        <v>46.429999999999097</v>
      </c>
      <c r="B4645" s="17">
        <v>0</v>
      </c>
    </row>
    <row r="4646" spans="1:2" x14ac:dyDescent="0.2">
      <c r="A4646" s="83">
        <v>46.439999999999102</v>
      </c>
      <c r="B4646" s="17">
        <v>0</v>
      </c>
    </row>
    <row r="4647" spans="1:2" x14ac:dyDescent="0.2">
      <c r="A4647" s="17">
        <v>46.4499999999991</v>
      </c>
      <c r="B4647" s="17">
        <v>0</v>
      </c>
    </row>
    <row r="4648" spans="1:2" x14ac:dyDescent="0.2">
      <c r="A4648" s="83">
        <v>46.459999999999098</v>
      </c>
      <c r="B4648" s="17">
        <v>0</v>
      </c>
    </row>
    <row r="4649" spans="1:2" x14ac:dyDescent="0.2">
      <c r="A4649" s="83">
        <v>46.469999999999096</v>
      </c>
      <c r="B4649" s="17">
        <v>0</v>
      </c>
    </row>
    <row r="4650" spans="1:2" x14ac:dyDescent="0.2">
      <c r="A4650" s="17">
        <v>46.479999999999102</v>
      </c>
      <c r="B4650" s="17">
        <v>0</v>
      </c>
    </row>
    <row r="4651" spans="1:2" x14ac:dyDescent="0.2">
      <c r="A4651" s="83">
        <v>46.4899999999991</v>
      </c>
      <c r="B4651" s="17">
        <v>0</v>
      </c>
    </row>
    <row r="4652" spans="1:2" x14ac:dyDescent="0.2">
      <c r="A4652" s="83">
        <v>46.499999999999098</v>
      </c>
      <c r="B4652" s="17">
        <v>0</v>
      </c>
    </row>
    <row r="4653" spans="1:2" x14ac:dyDescent="0.2">
      <c r="A4653" s="17">
        <v>46.509999999999103</v>
      </c>
      <c r="B4653" s="17">
        <v>0</v>
      </c>
    </row>
    <row r="4654" spans="1:2" x14ac:dyDescent="0.2">
      <c r="A4654" s="83">
        <v>46.519999999999101</v>
      </c>
      <c r="B4654" s="17">
        <v>0</v>
      </c>
    </row>
    <row r="4655" spans="1:2" x14ac:dyDescent="0.2">
      <c r="A4655" s="83">
        <v>46.529999999999099</v>
      </c>
      <c r="B4655" s="17">
        <v>0</v>
      </c>
    </row>
    <row r="4656" spans="1:2" x14ac:dyDescent="0.2">
      <c r="A4656" s="17">
        <v>46.539999999999097</v>
      </c>
      <c r="B4656" s="17">
        <v>0</v>
      </c>
    </row>
    <row r="4657" spans="1:2" x14ac:dyDescent="0.2">
      <c r="A4657" s="83">
        <v>46.549999999999102</v>
      </c>
      <c r="B4657" s="17">
        <v>0</v>
      </c>
    </row>
    <row r="4658" spans="1:2" x14ac:dyDescent="0.2">
      <c r="A4658" s="83">
        <v>46.5599999999991</v>
      </c>
      <c r="B4658" s="17">
        <v>0</v>
      </c>
    </row>
    <row r="4659" spans="1:2" x14ac:dyDescent="0.2">
      <c r="A4659" s="17">
        <v>46.569999999999098</v>
      </c>
      <c r="B4659" s="17">
        <v>0</v>
      </c>
    </row>
    <row r="4660" spans="1:2" x14ac:dyDescent="0.2">
      <c r="A4660" s="83">
        <v>46.579999999999103</v>
      </c>
      <c r="B4660" s="17">
        <v>0</v>
      </c>
    </row>
    <row r="4661" spans="1:2" x14ac:dyDescent="0.2">
      <c r="A4661" s="83">
        <v>46.589999999999101</v>
      </c>
      <c r="B4661" s="17">
        <v>0</v>
      </c>
    </row>
    <row r="4662" spans="1:2" x14ac:dyDescent="0.2">
      <c r="A4662" s="17">
        <v>46.599999999999099</v>
      </c>
      <c r="B4662" s="17">
        <v>0</v>
      </c>
    </row>
    <row r="4663" spans="1:2" x14ac:dyDescent="0.2">
      <c r="A4663" s="83">
        <v>46.609999999999097</v>
      </c>
      <c r="B4663" s="17">
        <v>0</v>
      </c>
    </row>
    <row r="4664" spans="1:2" x14ac:dyDescent="0.2">
      <c r="A4664" s="83">
        <v>46.619999999999102</v>
      </c>
      <c r="B4664" s="17">
        <v>0</v>
      </c>
    </row>
    <row r="4665" spans="1:2" x14ac:dyDescent="0.2">
      <c r="A4665" s="17">
        <v>46.6299999999991</v>
      </c>
      <c r="B4665" s="17">
        <v>0</v>
      </c>
    </row>
    <row r="4666" spans="1:2" x14ac:dyDescent="0.2">
      <c r="A4666" s="83">
        <v>46.639999999999098</v>
      </c>
      <c r="B4666" s="17">
        <v>0</v>
      </c>
    </row>
    <row r="4667" spans="1:2" x14ac:dyDescent="0.2">
      <c r="A4667" s="83">
        <v>46.649999999999103</v>
      </c>
      <c r="B4667" s="17">
        <v>0</v>
      </c>
    </row>
    <row r="4668" spans="1:2" x14ac:dyDescent="0.2">
      <c r="A4668" s="17">
        <v>46.659999999999101</v>
      </c>
      <c r="B4668" s="17">
        <v>0</v>
      </c>
    </row>
    <row r="4669" spans="1:2" x14ac:dyDescent="0.2">
      <c r="A4669" s="83">
        <v>46.669999999999099</v>
      </c>
      <c r="B4669" s="17">
        <v>0</v>
      </c>
    </row>
    <row r="4670" spans="1:2" x14ac:dyDescent="0.2">
      <c r="A4670" s="83">
        <v>46.679999999999097</v>
      </c>
      <c r="B4670" s="17">
        <v>0</v>
      </c>
    </row>
    <row r="4671" spans="1:2" x14ac:dyDescent="0.2">
      <c r="A4671" s="17">
        <v>46.689999999999102</v>
      </c>
      <c r="B4671" s="17">
        <v>0</v>
      </c>
    </row>
    <row r="4672" spans="1:2" x14ac:dyDescent="0.2">
      <c r="A4672" s="83">
        <v>46.6999999999991</v>
      </c>
      <c r="B4672" s="17">
        <v>0</v>
      </c>
    </row>
    <row r="4673" spans="1:2" x14ac:dyDescent="0.2">
      <c r="A4673" s="83">
        <v>46.709999999999098</v>
      </c>
      <c r="B4673" s="17">
        <v>0</v>
      </c>
    </row>
    <row r="4674" spans="1:2" x14ac:dyDescent="0.2">
      <c r="A4674" s="17">
        <v>46.719999999998997</v>
      </c>
      <c r="B4674" s="17">
        <v>0</v>
      </c>
    </row>
    <row r="4675" spans="1:2" x14ac:dyDescent="0.2">
      <c r="A4675" s="83">
        <v>46.729999999999102</v>
      </c>
      <c r="B4675" s="17">
        <v>0</v>
      </c>
    </row>
    <row r="4676" spans="1:2" x14ac:dyDescent="0.2">
      <c r="A4676" s="83">
        <v>46.739999999999</v>
      </c>
      <c r="B4676" s="17">
        <v>0</v>
      </c>
    </row>
    <row r="4677" spans="1:2" x14ac:dyDescent="0.2">
      <c r="A4677" s="17">
        <v>46.749999999998998</v>
      </c>
      <c r="B4677" s="17">
        <v>0</v>
      </c>
    </row>
    <row r="4678" spans="1:2" x14ac:dyDescent="0.2">
      <c r="A4678" s="83">
        <v>46.759999999999103</v>
      </c>
      <c r="B4678" s="17">
        <v>0</v>
      </c>
    </row>
    <row r="4679" spans="1:2" x14ac:dyDescent="0.2">
      <c r="A4679" s="83">
        <v>46.769999999999001</v>
      </c>
      <c r="B4679" s="17">
        <v>0</v>
      </c>
    </row>
    <row r="4680" spans="1:2" x14ac:dyDescent="0.2">
      <c r="A4680" s="17">
        <v>46.779999999998999</v>
      </c>
      <c r="B4680" s="17">
        <v>0</v>
      </c>
    </row>
    <row r="4681" spans="1:2" x14ac:dyDescent="0.2">
      <c r="A4681" s="83">
        <v>46.789999999998997</v>
      </c>
      <c r="B4681" s="17">
        <v>0</v>
      </c>
    </row>
    <row r="4682" spans="1:2" x14ac:dyDescent="0.2">
      <c r="A4682" s="83">
        <v>46.799999999999002</v>
      </c>
      <c r="B4682" s="17">
        <v>0</v>
      </c>
    </row>
    <row r="4683" spans="1:2" x14ac:dyDescent="0.2">
      <c r="A4683" s="17">
        <v>46.809999999999</v>
      </c>
      <c r="B4683" s="17">
        <v>0</v>
      </c>
    </row>
    <row r="4684" spans="1:2" x14ac:dyDescent="0.2">
      <c r="A4684" s="83">
        <v>46.819999999998998</v>
      </c>
      <c r="B4684" s="17">
        <v>0</v>
      </c>
    </row>
    <row r="4685" spans="1:2" x14ac:dyDescent="0.2">
      <c r="A4685" s="83">
        <v>46.829999999999004</v>
      </c>
      <c r="B4685" s="17">
        <v>0</v>
      </c>
    </row>
    <row r="4686" spans="1:2" x14ac:dyDescent="0.2">
      <c r="A4686" s="17">
        <v>46.839999999999002</v>
      </c>
      <c r="B4686" s="17">
        <v>0</v>
      </c>
    </row>
    <row r="4687" spans="1:2" x14ac:dyDescent="0.2">
      <c r="A4687" s="83">
        <v>46.849999999999</v>
      </c>
      <c r="B4687" s="17">
        <v>0</v>
      </c>
    </row>
    <row r="4688" spans="1:2" x14ac:dyDescent="0.2">
      <c r="A4688" s="83">
        <v>46.859999999998998</v>
      </c>
      <c r="B4688" s="17">
        <v>0</v>
      </c>
    </row>
    <row r="4689" spans="1:2" x14ac:dyDescent="0.2">
      <c r="A4689" s="17">
        <v>46.869999999999003</v>
      </c>
      <c r="B4689" s="17">
        <v>0</v>
      </c>
    </row>
    <row r="4690" spans="1:2" x14ac:dyDescent="0.2">
      <c r="A4690" s="83">
        <v>46.879999999999001</v>
      </c>
      <c r="B4690" s="17">
        <v>0</v>
      </c>
    </row>
    <row r="4691" spans="1:2" x14ac:dyDescent="0.2">
      <c r="A4691" s="83">
        <v>46.889999999998999</v>
      </c>
      <c r="B4691" s="17">
        <v>0</v>
      </c>
    </row>
    <row r="4692" spans="1:2" x14ac:dyDescent="0.2">
      <c r="A4692" s="17">
        <v>46.899999999998997</v>
      </c>
      <c r="B4692" s="17">
        <v>0</v>
      </c>
    </row>
    <row r="4693" spans="1:2" x14ac:dyDescent="0.2">
      <c r="A4693" s="83">
        <v>46.909999999999002</v>
      </c>
      <c r="B4693" s="17">
        <v>0</v>
      </c>
    </row>
    <row r="4694" spans="1:2" x14ac:dyDescent="0.2">
      <c r="A4694" s="83">
        <v>46.919999999999</v>
      </c>
      <c r="B4694" s="17">
        <v>0</v>
      </c>
    </row>
    <row r="4695" spans="1:2" x14ac:dyDescent="0.2">
      <c r="A4695" s="17">
        <v>46.929999999998998</v>
      </c>
      <c r="B4695" s="17">
        <v>0</v>
      </c>
    </row>
    <row r="4696" spans="1:2" x14ac:dyDescent="0.2">
      <c r="A4696" s="83">
        <v>46.939999999999003</v>
      </c>
      <c r="B4696" s="17">
        <v>0</v>
      </c>
    </row>
    <row r="4697" spans="1:2" x14ac:dyDescent="0.2">
      <c r="A4697" s="83">
        <v>46.949999999999001</v>
      </c>
      <c r="B4697" s="17">
        <v>0</v>
      </c>
    </row>
    <row r="4698" spans="1:2" x14ac:dyDescent="0.2">
      <c r="A4698" s="17">
        <v>46.959999999998999</v>
      </c>
      <c r="B4698" s="17">
        <v>0</v>
      </c>
    </row>
    <row r="4699" spans="1:2" x14ac:dyDescent="0.2">
      <c r="A4699" s="83">
        <v>46.969999999998997</v>
      </c>
      <c r="B4699" s="17">
        <v>0</v>
      </c>
    </row>
    <row r="4700" spans="1:2" x14ac:dyDescent="0.2">
      <c r="A4700" s="83">
        <v>46.979999999999002</v>
      </c>
      <c r="B4700" s="17">
        <v>0</v>
      </c>
    </row>
    <row r="4701" spans="1:2" x14ac:dyDescent="0.2">
      <c r="A4701" s="17">
        <v>46.989999999999</v>
      </c>
      <c r="B4701" s="17">
        <v>0</v>
      </c>
    </row>
    <row r="4702" spans="1:2" x14ac:dyDescent="0.2">
      <c r="A4702" s="83">
        <v>46.999999999998998</v>
      </c>
      <c r="B4702" s="17">
        <v>0</v>
      </c>
    </row>
    <row r="4703" spans="1:2" x14ac:dyDescent="0.2">
      <c r="A4703" s="83">
        <v>47.009999999999003</v>
      </c>
      <c r="B4703" s="17">
        <v>0</v>
      </c>
    </row>
    <row r="4704" spans="1:2" x14ac:dyDescent="0.2">
      <c r="A4704" s="17">
        <v>47.019999999999001</v>
      </c>
      <c r="B4704" s="17">
        <v>0</v>
      </c>
    </row>
    <row r="4705" spans="1:2" x14ac:dyDescent="0.2">
      <c r="A4705" s="83">
        <v>47.029999999998999</v>
      </c>
      <c r="B4705" s="17">
        <v>0</v>
      </c>
    </row>
    <row r="4706" spans="1:2" x14ac:dyDescent="0.2">
      <c r="A4706" s="83">
        <v>47.039999999998997</v>
      </c>
      <c r="B4706" s="17">
        <v>0</v>
      </c>
    </row>
    <row r="4707" spans="1:2" x14ac:dyDescent="0.2">
      <c r="A4707" s="17">
        <v>47.049999999999002</v>
      </c>
      <c r="B4707" s="17">
        <v>0</v>
      </c>
    </row>
    <row r="4708" spans="1:2" x14ac:dyDescent="0.2">
      <c r="A4708" s="83">
        <v>47.059999999999</v>
      </c>
      <c r="B4708" s="17">
        <v>0</v>
      </c>
    </row>
    <row r="4709" spans="1:2" x14ac:dyDescent="0.2">
      <c r="A4709" s="83">
        <v>47.069999999998998</v>
      </c>
      <c r="B4709" s="17">
        <v>0</v>
      </c>
    </row>
    <row r="4710" spans="1:2" x14ac:dyDescent="0.2">
      <c r="A4710" s="17">
        <v>47.079999999999004</v>
      </c>
      <c r="B4710" s="17">
        <v>0</v>
      </c>
    </row>
    <row r="4711" spans="1:2" x14ac:dyDescent="0.2">
      <c r="A4711" s="83">
        <v>47.089999999999002</v>
      </c>
      <c r="B4711" s="17">
        <v>0</v>
      </c>
    </row>
    <row r="4712" spans="1:2" x14ac:dyDescent="0.2">
      <c r="A4712" s="83">
        <v>47.099999999999</v>
      </c>
      <c r="B4712" s="17">
        <v>0</v>
      </c>
    </row>
    <row r="4713" spans="1:2" x14ac:dyDescent="0.2">
      <c r="A4713" s="17">
        <v>47.109999999998998</v>
      </c>
      <c r="B4713" s="17">
        <v>0</v>
      </c>
    </row>
    <row r="4714" spans="1:2" x14ac:dyDescent="0.2">
      <c r="A4714" s="83">
        <v>47.119999999999003</v>
      </c>
      <c r="B4714" s="17">
        <v>0</v>
      </c>
    </row>
    <row r="4715" spans="1:2" x14ac:dyDescent="0.2">
      <c r="A4715" s="83">
        <v>47.129999999999001</v>
      </c>
      <c r="B4715" s="17">
        <v>0</v>
      </c>
    </row>
    <row r="4716" spans="1:2" x14ac:dyDescent="0.2">
      <c r="A4716" s="17">
        <v>47.139999999998999</v>
      </c>
      <c r="B4716" s="17">
        <v>0</v>
      </c>
    </row>
    <row r="4717" spans="1:2" x14ac:dyDescent="0.2">
      <c r="A4717" s="83">
        <v>47.149999999998997</v>
      </c>
      <c r="B4717" s="17">
        <v>0</v>
      </c>
    </row>
    <row r="4718" spans="1:2" x14ac:dyDescent="0.2">
      <c r="A4718" s="83">
        <v>47.159999999999002</v>
      </c>
      <c r="B4718" s="17">
        <v>0</v>
      </c>
    </row>
    <row r="4719" spans="1:2" x14ac:dyDescent="0.2">
      <c r="A4719" s="17">
        <v>47.169999999999</v>
      </c>
      <c r="B4719" s="17">
        <v>0</v>
      </c>
    </row>
    <row r="4720" spans="1:2" x14ac:dyDescent="0.2">
      <c r="A4720" s="83">
        <v>47.179999999998998</v>
      </c>
      <c r="B4720" s="17">
        <v>0</v>
      </c>
    </row>
    <row r="4721" spans="1:2" x14ac:dyDescent="0.2">
      <c r="A4721" s="83">
        <v>47.189999999999003</v>
      </c>
      <c r="B4721" s="17">
        <v>0</v>
      </c>
    </row>
    <row r="4722" spans="1:2" x14ac:dyDescent="0.2">
      <c r="A4722" s="17">
        <v>47.199999999999001</v>
      </c>
      <c r="B4722" s="17">
        <v>0</v>
      </c>
    </row>
    <row r="4723" spans="1:2" x14ac:dyDescent="0.2">
      <c r="A4723" s="83">
        <v>47.209999999998999</v>
      </c>
      <c r="B4723" s="17">
        <v>0</v>
      </c>
    </row>
    <row r="4724" spans="1:2" x14ac:dyDescent="0.2">
      <c r="A4724" s="83">
        <v>47.219999999998898</v>
      </c>
      <c r="B4724" s="17">
        <v>0</v>
      </c>
    </row>
    <row r="4725" spans="1:2" x14ac:dyDescent="0.2">
      <c r="A4725" s="17">
        <v>47.229999999999002</v>
      </c>
      <c r="B4725" s="17">
        <v>0</v>
      </c>
    </row>
    <row r="4726" spans="1:2" x14ac:dyDescent="0.2">
      <c r="A4726" s="83">
        <v>47.239999999999</v>
      </c>
      <c r="B4726" s="17">
        <v>0</v>
      </c>
    </row>
    <row r="4727" spans="1:2" x14ac:dyDescent="0.2">
      <c r="A4727" s="83">
        <v>47.249999999998899</v>
      </c>
      <c r="B4727" s="17">
        <v>0</v>
      </c>
    </row>
    <row r="4728" spans="1:2" x14ac:dyDescent="0.2">
      <c r="A4728" s="17">
        <v>47.259999999999003</v>
      </c>
      <c r="B4728" s="17">
        <v>0</v>
      </c>
    </row>
    <row r="4729" spans="1:2" x14ac:dyDescent="0.2">
      <c r="A4729" s="83">
        <v>47.269999999998902</v>
      </c>
      <c r="B4729" s="17">
        <v>0</v>
      </c>
    </row>
    <row r="4730" spans="1:2" x14ac:dyDescent="0.2">
      <c r="A4730" s="83">
        <v>47.2799999999989</v>
      </c>
      <c r="B4730" s="17">
        <v>0</v>
      </c>
    </row>
    <row r="4731" spans="1:2" x14ac:dyDescent="0.2">
      <c r="A4731" s="17">
        <v>47.289999999998898</v>
      </c>
      <c r="B4731" s="17">
        <v>0</v>
      </c>
    </row>
    <row r="4732" spans="1:2" x14ac:dyDescent="0.2">
      <c r="A4732" s="83">
        <v>47.299999999998903</v>
      </c>
      <c r="B4732" s="17">
        <v>0</v>
      </c>
    </row>
    <row r="4733" spans="1:2" x14ac:dyDescent="0.2">
      <c r="A4733" s="83">
        <v>47.309999999998901</v>
      </c>
      <c r="B4733" s="17">
        <v>0</v>
      </c>
    </row>
    <row r="4734" spans="1:2" x14ac:dyDescent="0.2">
      <c r="A4734" s="17">
        <v>47.319999999998899</v>
      </c>
      <c r="B4734" s="17">
        <v>0</v>
      </c>
    </row>
    <row r="4735" spans="1:2" x14ac:dyDescent="0.2">
      <c r="A4735" s="83">
        <v>47.329999999998897</v>
      </c>
      <c r="B4735" s="17">
        <v>0</v>
      </c>
    </row>
    <row r="4736" spans="1:2" x14ac:dyDescent="0.2">
      <c r="A4736" s="83">
        <v>47.339999999998902</v>
      </c>
      <c r="B4736" s="17">
        <v>0</v>
      </c>
    </row>
    <row r="4737" spans="1:2" x14ac:dyDescent="0.2">
      <c r="A4737" s="17">
        <v>47.3499999999989</v>
      </c>
      <c r="B4737" s="17">
        <v>0</v>
      </c>
    </row>
    <row r="4738" spans="1:2" x14ac:dyDescent="0.2">
      <c r="A4738" s="83">
        <v>47.359999999998898</v>
      </c>
      <c r="B4738" s="17">
        <v>0</v>
      </c>
    </row>
    <row r="4739" spans="1:2" x14ac:dyDescent="0.2">
      <c r="A4739" s="83">
        <v>47.369999999998903</v>
      </c>
      <c r="B4739" s="17">
        <v>0</v>
      </c>
    </row>
    <row r="4740" spans="1:2" x14ac:dyDescent="0.2">
      <c r="A4740" s="17">
        <v>47.379999999998901</v>
      </c>
      <c r="B4740" s="17">
        <v>0</v>
      </c>
    </row>
    <row r="4741" spans="1:2" x14ac:dyDescent="0.2">
      <c r="A4741" s="83">
        <v>47.389999999998899</v>
      </c>
      <c r="B4741" s="17">
        <v>0</v>
      </c>
    </row>
    <row r="4742" spans="1:2" x14ac:dyDescent="0.2">
      <c r="A4742" s="83">
        <v>47.399999999998897</v>
      </c>
      <c r="B4742" s="17">
        <v>0</v>
      </c>
    </row>
    <row r="4743" spans="1:2" x14ac:dyDescent="0.2">
      <c r="A4743" s="17">
        <v>47.409999999998902</v>
      </c>
      <c r="B4743" s="17">
        <v>0</v>
      </c>
    </row>
    <row r="4744" spans="1:2" x14ac:dyDescent="0.2">
      <c r="A4744" s="83">
        <v>47.4199999999989</v>
      </c>
      <c r="B4744" s="17">
        <v>0</v>
      </c>
    </row>
    <row r="4745" spans="1:2" x14ac:dyDescent="0.2">
      <c r="A4745" s="83">
        <v>47.429999999998898</v>
      </c>
      <c r="B4745" s="17">
        <v>0</v>
      </c>
    </row>
    <row r="4746" spans="1:2" x14ac:dyDescent="0.2">
      <c r="A4746" s="17">
        <v>47.439999999998903</v>
      </c>
      <c r="B4746" s="17">
        <v>0</v>
      </c>
    </row>
    <row r="4747" spans="1:2" x14ac:dyDescent="0.2">
      <c r="A4747" s="83">
        <v>47.449999999998902</v>
      </c>
      <c r="B4747" s="17">
        <v>0</v>
      </c>
    </row>
    <row r="4748" spans="1:2" x14ac:dyDescent="0.2">
      <c r="A4748" s="83">
        <v>47.4599999999989</v>
      </c>
      <c r="B4748" s="17">
        <v>0</v>
      </c>
    </row>
    <row r="4749" spans="1:2" x14ac:dyDescent="0.2">
      <c r="A4749" s="17">
        <v>47.469999999998898</v>
      </c>
      <c r="B4749" s="17">
        <v>0</v>
      </c>
    </row>
    <row r="4750" spans="1:2" x14ac:dyDescent="0.2">
      <c r="A4750" s="83">
        <v>47.479999999998903</v>
      </c>
      <c r="B4750" s="17">
        <v>0</v>
      </c>
    </row>
    <row r="4751" spans="1:2" x14ac:dyDescent="0.2">
      <c r="A4751" s="83">
        <v>47.489999999998901</v>
      </c>
      <c r="B4751" s="17">
        <v>0</v>
      </c>
    </row>
    <row r="4752" spans="1:2" x14ac:dyDescent="0.2">
      <c r="A4752" s="17">
        <v>47.499999999998899</v>
      </c>
      <c r="B4752" s="17">
        <v>0</v>
      </c>
    </row>
    <row r="4753" spans="1:2" x14ac:dyDescent="0.2">
      <c r="A4753" s="83">
        <v>47.509999999998897</v>
      </c>
      <c r="B4753" s="17">
        <v>0</v>
      </c>
    </row>
    <row r="4754" spans="1:2" x14ac:dyDescent="0.2">
      <c r="A4754" s="83">
        <v>47.519999999998902</v>
      </c>
      <c r="B4754" s="17">
        <v>0</v>
      </c>
    </row>
    <row r="4755" spans="1:2" x14ac:dyDescent="0.2">
      <c r="A4755" s="17">
        <v>47.5299999999989</v>
      </c>
      <c r="B4755" s="17">
        <v>0</v>
      </c>
    </row>
    <row r="4756" spans="1:2" x14ac:dyDescent="0.2">
      <c r="A4756" s="83">
        <v>47.539999999998898</v>
      </c>
      <c r="B4756" s="17">
        <v>0</v>
      </c>
    </row>
    <row r="4757" spans="1:2" x14ac:dyDescent="0.2">
      <c r="A4757" s="83">
        <v>47.549999999998903</v>
      </c>
      <c r="B4757" s="17">
        <v>0</v>
      </c>
    </row>
    <row r="4758" spans="1:2" x14ac:dyDescent="0.2">
      <c r="A4758" s="17">
        <v>47.559999999998901</v>
      </c>
      <c r="B4758" s="17">
        <v>0</v>
      </c>
    </row>
    <row r="4759" spans="1:2" x14ac:dyDescent="0.2">
      <c r="A4759" s="83">
        <v>47.569999999998899</v>
      </c>
      <c r="B4759" s="17">
        <v>0</v>
      </c>
    </row>
    <row r="4760" spans="1:2" x14ac:dyDescent="0.2">
      <c r="A4760" s="83">
        <v>47.579999999998897</v>
      </c>
      <c r="B4760" s="17">
        <v>0</v>
      </c>
    </row>
    <row r="4761" spans="1:2" x14ac:dyDescent="0.2">
      <c r="A4761" s="17">
        <v>47.589999999998902</v>
      </c>
      <c r="B4761" s="17">
        <v>0</v>
      </c>
    </row>
    <row r="4762" spans="1:2" x14ac:dyDescent="0.2">
      <c r="A4762" s="83">
        <v>47.5999999999989</v>
      </c>
      <c r="B4762" s="17">
        <v>0</v>
      </c>
    </row>
    <row r="4763" spans="1:2" x14ac:dyDescent="0.2">
      <c r="A4763" s="83">
        <v>47.609999999998898</v>
      </c>
      <c r="B4763" s="17">
        <v>0</v>
      </c>
    </row>
    <row r="4764" spans="1:2" x14ac:dyDescent="0.2">
      <c r="A4764" s="17">
        <v>47.619999999998903</v>
      </c>
      <c r="B4764" s="17">
        <v>0</v>
      </c>
    </row>
    <row r="4765" spans="1:2" x14ac:dyDescent="0.2">
      <c r="A4765" s="83">
        <v>47.629999999998901</v>
      </c>
      <c r="B4765" s="17">
        <v>0</v>
      </c>
    </row>
    <row r="4766" spans="1:2" x14ac:dyDescent="0.2">
      <c r="A4766" s="83">
        <v>47.639999999998899</v>
      </c>
      <c r="B4766" s="17">
        <v>0</v>
      </c>
    </row>
    <row r="4767" spans="1:2" x14ac:dyDescent="0.2">
      <c r="A4767" s="17">
        <v>47.649999999998897</v>
      </c>
      <c r="B4767" s="17">
        <v>0</v>
      </c>
    </row>
    <row r="4768" spans="1:2" x14ac:dyDescent="0.2">
      <c r="A4768" s="83">
        <v>47.659999999998902</v>
      </c>
      <c r="B4768" s="17">
        <v>0</v>
      </c>
    </row>
    <row r="4769" spans="1:2" x14ac:dyDescent="0.2">
      <c r="A4769" s="83">
        <v>47.6699999999989</v>
      </c>
      <c r="B4769" s="17">
        <v>0</v>
      </c>
    </row>
    <row r="4770" spans="1:2" x14ac:dyDescent="0.2">
      <c r="A4770" s="17">
        <v>47.679999999998898</v>
      </c>
      <c r="B4770" s="17">
        <v>0</v>
      </c>
    </row>
    <row r="4771" spans="1:2" x14ac:dyDescent="0.2">
      <c r="A4771" s="83">
        <v>47.689999999998903</v>
      </c>
      <c r="B4771" s="17">
        <v>0</v>
      </c>
    </row>
    <row r="4772" spans="1:2" x14ac:dyDescent="0.2">
      <c r="A4772" s="83">
        <v>47.699999999998902</v>
      </c>
      <c r="B4772" s="17">
        <v>0</v>
      </c>
    </row>
    <row r="4773" spans="1:2" x14ac:dyDescent="0.2">
      <c r="A4773" s="17">
        <v>47.7099999999989</v>
      </c>
      <c r="B4773" s="17">
        <v>0</v>
      </c>
    </row>
    <row r="4774" spans="1:2" x14ac:dyDescent="0.2">
      <c r="A4774" s="83">
        <v>47.719999999998798</v>
      </c>
      <c r="B4774" s="17">
        <v>0</v>
      </c>
    </row>
    <row r="4775" spans="1:2" x14ac:dyDescent="0.2">
      <c r="A4775" s="83">
        <v>47.729999999998903</v>
      </c>
      <c r="B4775" s="17">
        <v>0</v>
      </c>
    </row>
    <row r="4776" spans="1:2" x14ac:dyDescent="0.2">
      <c r="A4776" s="17">
        <v>47.739999999998901</v>
      </c>
      <c r="B4776" s="17">
        <v>0</v>
      </c>
    </row>
    <row r="4777" spans="1:2" x14ac:dyDescent="0.2">
      <c r="A4777" s="83">
        <v>47.749999999998799</v>
      </c>
      <c r="B4777" s="17">
        <v>0</v>
      </c>
    </row>
    <row r="4778" spans="1:2" x14ac:dyDescent="0.2">
      <c r="A4778" s="83">
        <v>47.759999999998797</v>
      </c>
      <c r="B4778" s="17">
        <v>0</v>
      </c>
    </row>
    <row r="4779" spans="1:2" x14ac:dyDescent="0.2">
      <c r="A4779" s="17">
        <v>47.769999999998802</v>
      </c>
      <c r="B4779" s="17">
        <v>0</v>
      </c>
    </row>
    <row r="4780" spans="1:2" x14ac:dyDescent="0.2">
      <c r="A4780" s="83">
        <v>47.7799999999988</v>
      </c>
      <c r="B4780" s="17">
        <v>0</v>
      </c>
    </row>
    <row r="4781" spans="1:2" x14ac:dyDescent="0.2">
      <c r="A4781" s="83">
        <v>47.789999999998798</v>
      </c>
      <c r="B4781" s="17">
        <v>0</v>
      </c>
    </row>
    <row r="4782" spans="1:2" x14ac:dyDescent="0.2">
      <c r="A4782" s="17">
        <v>47.799999999998803</v>
      </c>
      <c r="B4782" s="17">
        <v>0</v>
      </c>
    </row>
    <row r="4783" spans="1:2" x14ac:dyDescent="0.2">
      <c r="A4783" s="83">
        <v>47.809999999998801</v>
      </c>
      <c r="B4783" s="17">
        <v>0</v>
      </c>
    </row>
    <row r="4784" spans="1:2" x14ac:dyDescent="0.2">
      <c r="A4784" s="83">
        <v>47.819999999998799</v>
      </c>
      <c r="B4784" s="17">
        <v>0</v>
      </c>
    </row>
    <row r="4785" spans="1:2" x14ac:dyDescent="0.2">
      <c r="A4785" s="17">
        <v>47.829999999998797</v>
      </c>
      <c r="B4785" s="17">
        <v>0</v>
      </c>
    </row>
    <row r="4786" spans="1:2" x14ac:dyDescent="0.2">
      <c r="A4786" s="83">
        <v>47.839999999998803</v>
      </c>
      <c r="B4786" s="17">
        <v>0</v>
      </c>
    </row>
    <row r="4787" spans="1:2" x14ac:dyDescent="0.2">
      <c r="A4787" s="83">
        <v>47.849999999998801</v>
      </c>
      <c r="B4787" s="17">
        <v>0</v>
      </c>
    </row>
    <row r="4788" spans="1:2" x14ac:dyDescent="0.2">
      <c r="A4788" s="17">
        <v>47.859999999998799</v>
      </c>
      <c r="B4788" s="17">
        <v>0</v>
      </c>
    </row>
    <row r="4789" spans="1:2" x14ac:dyDescent="0.2">
      <c r="A4789" s="83">
        <v>47.869999999998797</v>
      </c>
      <c r="B4789" s="17">
        <v>0</v>
      </c>
    </row>
    <row r="4790" spans="1:2" x14ac:dyDescent="0.2">
      <c r="A4790" s="83">
        <v>47.879999999998802</v>
      </c>
      <c r="B4790" s="17">
        <v>0</v>
      </c>
    </row>
    <row r="4791" spans="1:2" x14ac:dyDescent="0.2">
      <c r="A4791" s="17">
        <v>47.8899999999988</v>
      </c>
      <c r="B4791" s="17">
        <v>0</v>
      </c>
    </row>
    <row r="4792" spans="1:2" x14ac:dyDescent="0.2">
      <c r="A4792" s="83">
        <v>47.899999999998798</v>
      </c>
      <c r="B4792" s="17">
        <v>0</v>
      </c>
    </row>
    <row r="4793" spans="1:2" x14ac:dyDescent="0.2">
      <c r="A4793" s="83">
        <v>47.909999999998803</v>
      </c>
      <c r="B4793" s="17">
        <v>0</v>
      </c>
    </row>
    <row r="4794" spans="1:2" x14ac:dyDescent="0.2">
      <c r="A4794" s="17">
        <v>47.919999999998801</v>
      </c>
      <c r="B4794" s="17">
        <v>0</v>
      </c>
    </row>
    <row r="4795" spans="1:2" x14ac:dyDescent="0.2">
      <c r="A4795" s="83">
        <v>47.929999999998799</v>
      </c>
      <c r="B4795" s="17">
        <v>0</v>
      </c>
    </row>
    <row r="4796" spans="1:2" x14ac:dyDescent="0.2">
      <c r="A4796" s="83">
        <v>47.939999999998797</v>
      </c>
      <c r="B4796" s="17">
        <v>0</v>
      </c>
    </row>
    <row r="4797" spans="1:2" x14ac:dyDescent="0.2">
      <c r="A4797" s="17">
        <v>47.949999999998802</v>
      </c>
      <c r="B4797" s="17">
        <v>0</v>
      </c>
    </row>
    <row r="4798" spans="1:2" x14ac:dyDescent="0.2">
      <c r="A4798" s="83">
        <v>47.9599999999988</v>
      </c>
      <c r="B4798" s="17">
        <v>0</v>
      </c>
    </row>
    <row r="4799" spans="1:2" x14ac:dyDescent="0.2">
      <c r="A4799" s="83">
        <v>47.969999999998798</v>
      </c>
      <c r="B4799" s="17">
        <v>0</v>
      </c>
    </row>
    <row r="4800" spans="1:2" x14ac:dyDescent="0.2">
      <c r="A4800" s="17">
        <v>47.979999999998803</v>
      </c>
      <c r="B4800" s="17">
        <v>0</v>
      </c>
    </row>
    <row r="4801" spans="1:2" x14ac:dyDescent="0.2">
      <c r="A4801" s="83">
        <v>47.989999999998801</v>
      </c>
      <c r="B4801" s="17">
        <v>0</v>
      </c>
    </row>
    <row r="4802" spans="1:2" x14ac:dyDescent="0.2">
      <c r="A4802" s="83">
        <v>47.999999999998799</v>
      </c>
      <c r="B4802" s="17">
        <v>0</v>
      </c>
    </row>
    <row r="4803" spans="1:2" x14ac:dyDescent="0.2">
      <c r="A4803" s="17">
        <v>48.009999999998797</v>
      </c>
      <c r="B4803" s="17">
        <v>0</v>
      </c>
    </row>
    <row r="4804" spans="1:2" x14ac:dyDescent="0.2">
      <c r="A4804" s="83">
        <v>48.019999999998802</v>
      </c>
      <c r="B4804" s="17">
        <v>0</v>
      </c>
    </row>
    <row r="4805" spans="1:2" x14ac:dyDescent="0.2">
      <c r="A4805" s="83">
        <v>48.0299999999988</v>
      </c>
      <c r="B4805" s="17">
        <v>0</v>
      </c>
    </row>
    <row r="4806" spans="1:2" x14ac:dyDescent="0.2">
      <c r="A4806" s="17">
        <v>48.039999999998798</v>
      </c>
      <c r="B4806" s="17">
        <v>0</v>
      </c>
    </row>
    <row r="4807" spans="1:2" x14ac:dyDescent="0.2">
      <c r="A4807" s="83">
        <v>48.049999999998803</v>
      </c>
      <c r="B4807" s="17">
        <v>0</v>
      </c>
    </row>
    <row r="4808" spans="1:2" x14ac:dyDescent="0.2">
      <c r="A4808" s="83">
        <v>48.059999999998801</v>
      </c>
      <c r="B4808" s="17">
        <v>0</v>
      </c>
    </row>
    <row r="4809" spans="1:2" x14ac:dyDescent="0.2">
      <c r="A4809" s="17">
        <v>48.069999999998799</v>
      </c>
      <c r="B4809" s="17">
        <v>0</v>
      </c>
    </row>
    <row r="4810" spans="1:2" x14ac:dyDescent="0.2">
      <c r="A4810" s="83">
        <v>48.079999999998797</v>
      </c>
      <c r="B4810" s="17">
        <v>0</v>
      </c>
    </row>
    <row r="4811" spans="1:2" x14ac:dyDescent="0.2">
      <c r="A4811" s="83">
        <v>48.089999999998803</v>
      </c>
      <c r="B4811" s="17">
        <v>0</v>
      </c>
    </row>
    <row r="4812" spans="1:2" x14ac:dyDescent="0.2">
      <c r="A4812" s="17">
        <v>48.099999999998801</v>
      </c>
      <c r="B4812" s="17">
        <v>0</v>
      </c>
    </row>
    <row r="4813" spans="1:2" x14ac:dyDescent="0.2">
      <c r="A4813" s="83">
        <v>48.109999999998799</v>
      </c>
      <c r="B4813" s="17">
        <v>0</v>
      </c>
    </row>
    <row r="4814" spans="1:2" x14ac:dyDescent="0.2">
      <c r="A4814" s="83">
        <v>48.119999999998797</v>
      </c>
      <c r="B4814" s="17">
        <v>0</v>
      </c>
    </row>
    <row r="4815" spans="1:2" x14ac:dyDescent="0.2">
      <c r="A4815" s="17">
        <v>48.129999999998802</v>
      </c>
      <c r="B4815" s="17">
        <v>0</v>
      </c>
    </row>
    <row r="4816" spans="1:2" x14ac:dyDescent="0.2">
      <c r="A4816" s="83">
        <v>48.1399999999988</v>
      </c>
      <c r="B4816" s="17">
        <v>0</v>
      </c>
    </row>
    <row r="4817" spans="1:2" x14ac:dyDescent="0.2">
      <c r="A4817" s="83">
        <v>48.149999999998798</v>
      </c>
      <c r="B4817" s="17">
        <v>0</v>
      </c>
    </row>
    <row r="4818" spans="1:2" x14ac:dyDescent="0.2">
      <c r="A4818" s="17">
        <v>48.159999999998803</v>
      </c>
      <c r="B4818" s="17">
        <v>0</v>
      </c>
    </row>
    <row r="4819" spans="1:2" x14ac:dyDescent="0.2">
      <c r="A4819" s="83">
        <v>48.169999999998801</v>
      </c>
      <c r="B4819" s="17">
        <v>0</v>
      </c>
    </row>
    <row r="4820" spans="1:2" x14ac:dyDescent="0.2">
      <c r="A4820" s="83">
        <v>48.179999999998799</v>
      </c>
      <c r="B4820" s="17">
        <v>0</v>
      </c>
    </row>
    <row r="4821" spans="1:2" x14ac:dyDescent="0.2">
      <c r="A4821" s="17">
        <v>48.189999999998797</v>
      </c>
      <c r="B4821" s="17">
        <v>0</v>
      </c>
    </row>
    <row r="4822" spans="1:2" x14ac:dyDescent="0.2">
      <c r="A4822" s="83">
        <v>48.199999999998802</v>
      </c>
      <c r="B4822" s="17">
        <v>0</v>
      </c>
    </row>
    <row r="4823" spans="1:2" x14ac:dyDescent="0.2">
      <c r="A4823" s="83">
        <v>48.2099999999988</v>
      </c>
      <c r="B4823" s="17">
        <v>0</v>
      </c>
    </row>
    <row r="4824" spans="1:2" x14ac:dyDescent="0.2">
      <c r="A4824" s="17">
        <v>48.219999999998798</v>
      </c>
      <c r="B4824" s="17">
        <v>0</v>
      </c>
    </row>
    <row r="4825" spans="1:2" x14ac:dyDescent="0.2">
      <c r="A4825" s="83">
        <v>48.229999999998803</v>
      </c>
      <c r="B4825" s="17">
        <v>0</v>
      </c>
    </row>
    <row r="4826" spans="1:2" x14ac:dyDescent="0.2">
      <c r="A4826" s="83">
        <v>48.239999999998801</v>
      </c>
      <c r="B4826" s="17">
        <v>0</v>
      </c>
    </row>
    <row r="4827" spans="1:2" x14ac:dyDescent="0.2">
      <c r="A4827" s="17">
        <v>48.2499999999987</v>
      </c>
      <c r="B4827" s="17">
        <v>0</v>
      </c>
    </row>
    <row r="4828" spans="1:2" x14ac:dyDescent="0.2">
      <c r="A4828" s="83">
        <v>48.259999999998698</v>
      </c>
      <c r="B4828" s="17">
        <v>0</v>
      </c>
    </row>
    <row r="4829" spans="1:2" x14ac:dyDescent="0.2">
      <c r="A4829" s="83">
        <v>48.269999999998802</v>
      </c>
      <c r="B4829" s="17">
        <v>0</v>
      </c>
    </row>
    <row r="4830" spans="1:2" x14ac:dyDescent="0.2">
      <c r="A4830" s="17">
        <v>48.279999999998701</v>
      </c>
      <c r="B4830" s="17">
        <v>0</v>
      </c>
    </row>
    <row r="4831" spans="1:2" x14ac:dyDescent="0.2">
      <c r="A4831" s="83">
        <v>48.289999999998699</v>
      </c>
      <c r="B4831" s="17">
        <v>0</v>
      </c>
    </row>
    <row r="4832" spans="1:2" x14ac:dyDescent="0.2">
      <c r="A4832" s="83">
        <v>48.299999999998697</v>
      </c>
      <c r="B4832" s="17">
        <v>0</v>
      </c>
    </row>
    <row r="4833" spans="1:2" x14ac:dyDescent="0.2">
      <c r="A4833" s="17">
        <v>48.309999999998702</v>
      </c>
      <c r="B4833" s="17">
        <v>0</v>
      </c>
    </row>
    <row r="4834" spans="1:2" x14ac:dyDescent="0.2">
      <c r="A4834" s="83">
        <v>48.3199999999987</v>
      </c>
      <c r="B4834" s="17">
        <v>0</v>
      </c>
    </row>
    <row r="4835" spans="1:2" x14ac:dyDescent="0.2">
      <c r="A4835" s="83">
        <v>48.329999999998698</v>
      </c>
      <c r="B4835" s="17">
        <v>0</v>
      </c>
    </row>
    <row r="4836" spans="1:2" x14ac:dyDescent="0.2">
      <c r="A4836" s="17">
        <v>48.339999999998703</v>
      </c>
      <c r="B4836" s="17">
        <v>0</v>
      </c>
    </row>
    <row r="4837" spans="1:2" x14ac:dyDescent="0.2">
      <c r="A4837" s="83">
        <v>48.349999999998701</v>
      </c>
      <c r="B4837" s="17">
        <v>0</v>
      </c>
    </row>
    <row r="4838" spans="1:2" x14ac:dyDescent="0.2">
      <c r="A4838" s="83">
        <v>48.359999999998699</v>
      </c>
      <c r="B4838" s="17">
        <v>0</v>
      </c>
    </row>
    <row r="4839" spans="1:2" x14ac:dyDescent="0.2">
      <c r="A4839" s="17">
        <v>48.369999999998697</v>
      </c>
      <c r="B4839" s="17">
        <v>0</v>
      </c>
    </row>
    <row r="4840" spans="1:2" x14ac:dyDescent="0.2">
      <c r="A4840" s="83">
        <v>48.379999999998702</v>
      </c>
      <c r="B4840" s="17">
        <v>0</v>
      </c>
    </row>
    <row r="4841" spans="1:2" x14ac:dyDescent="0.2">
      <c r="A4841" s="83">
        <v>48.3899999999987</v>
      </c>
      <c r="B4841" s="17">
        <v>0</v>
      </c>
    </row>
    <row r="4842" spans="1:2" x14ac:dyDescent="0.2">
      <c r="A4842" s="17">
        <v>48.399999999998698</v>
      </c>
      <c r="B4842" s="17">
        <v>0</v>
      </c>
    </row>
    <row r="4843" spans="1:2" x14ac:dyDescent="0.2">
      <c r="A4843" s="83">
        <v>48.409999999998703</v>
      </c>
      <c r="B4843" s="17">
        <v>0</v>
      </c>
    </row>
    <row r="4844" spans="1:2" x14ac:dyDescent="0.2">
      <c r="A4844" s="83">
        <v>48.419999999998701</v>
      </c>
      <c r="B4844" s="17">
        <v>0</v>
      </c>
    </row>
    <row r="4845" spans="1:2" x14ac:dyDescent="0.2">
      <c r="A4845" s="17">
        <v>48.429999999998699</v>
      </c>
      <c r="B4845" s="17">
        <v>0</v>
      </c>
    </row>
    <row r="4846" spans="1:2" x14ac:dyDescent="0.2">
      <c r="A4846" s="83">
        <v>48.439999999998697</v>
      </c>
      <c r="B4846" s="17">
        <v>0</v>
      </c>
    </row>
    <row r="4847" spans="1:2" x14ac:dyDescent="0.2">
      <c r="A4847" s="83">
        <v>48.449999999998703</v>
      </c>
      <c r="B4847" s="17">
        <v>0</v>
      </c>
    </row>
    <row r="4848" spans="1:2" x14ac:dyDescent="0.2">
      <c r="A4848" s="17">
        <v>48.459999999998701</v>
      </c>
      <c r="B4848" s="17">
        <v>0</v>
      </c>
    </row>
    <row r="4849" spans="1:2" x14ac:dyDescent="0.2">
      <c r="A4849" s="83">
        <v>48.469999999998699</v>
      </c>
      <c r="B4849" s="17">
        <v>0</v>
      </c>
    </row>
    <row r="4850" spans="1:2" x14ac:dyDescent="0.2">
      <c r="A4850" s="83">
        <v>48.479999999998697</v>
      </c>
      <c r="B4850" s="17">
        <v>0</v>
      </c>
    </row>
    <row r="4851" spans="1:2" x14ac:dyDescent="0.2">
      <c r="A4851" s="17">
        <v>48.489999999998702</v>
      </c>
      <c r="B4851" s="17">
        <v>0</v>
      </c>
    </row>
    <row r="4852" spans="1:2" x14ac:dyDescent="0.2">
      <c r="A4852" s="83">
        <v>48.4999999999987</v>
      </c>
      <c r="B4852" s="17">
        <v>0</v>
      </c>
    </row>
    <row r="4853" spans="1:2" x14ac:dyDescent="0.2">
      <c r="A4853" s="83">
        <v>48.509999999998698</v>
      </c>
      <c r="B4853" s="17">
        <v>0</v>
      </c>
    </row>
    <row r="4854" spans="1:2" x14ac:dyDescent="0.2">
      <c r="A4854" s="17">
        <v>48.519999999998703</v>
      </c>
      <c r="B4854" s="17">
        <v>0</v>
      </c>
    </row>
    <row r="4855" spans="1:2" x14ac:dyDescent="0.2">
      <c r="A4855" s="83">
        <v>48.529999999998701</v>
      </c>
      <c r="B4855" s="17">
        <v>0</v>
      </c>
    </row>
    <row r="4856" spans="1:2" x14ac:dyDescent="0.2">
      <c r="A4856" s="83">
        <v>48.539999999998699</v>
      </c>
      <c r="B4856" s="17">
        <v>0</v>
      </c>
    </row>
    <row r="4857" spans="1:2" x14ac:dyDescent="0.2">
      <c r="A4857" s="17">
        <v>48.549999999998697</v>
      </c>
      <c r="B4857" s="17">
        <v>0</v>
      </c>
    </row>
    <row r="4858" spans="1:2" x14ac:dyDescent="0.2">
      <c r="A4858" s="83">
        <v>48.559999999998702</v>
      </c>
      <c r="B4858" s="17">
        <v>0</v>
      </c>
    </row>
    <row r="4859" spans="1:2" x14ac:dyDescent="0.2">
      <c r="A4859" s="83">
        <v>48.5699999999987</v>
      </c>
      <c r="B4859" s="17">
        <v>0</v>
      </c>
    </row>
    <row r="4860" spans="1:2" x14ac:dyDescent="0.2">
      <c r="A4860" s="17">
        <v>48.579999999998698</v>
      </c>
      <c r="B4860" s="17">
        <v>0</v>
      </c>
    </row>
    <row r="4861" spans="1:2" x14ac:dyDescent="0.2">
      <c r="A4861" s="83">
        <v>48.589999999998703</v>
      </c>
      <c r="B4861" s="17">
        <v>0</v>
      </c>
    </row>
    <row r="4862" spans="1:2" x14ac:dyDescent="0.2">
      <c r="A4862" s="83">
        <v>48.599999999998701</v>
      </c>
      <c r="B4862" s="17">
        <v>0</v>
      </c>
    </row>
    <row r="4863" spans="1:2" x14ac:dyDescent="0.2">
      <c r="A4863" s="17">
        <v>48.609999999998699</v>
      </c>
      <c r="B4863" s="17">
        <v>0</v>
      </c>
    </row>
    <row r="4864" spans="1:2" x14ac:dyDescent="0.2">
      <c r="A4864" s="83">
        <v>48.619999999998697</v>
      </c>
      <c r="B4864" s="17">
        <v>0</v>
      </c>
    </row>
    <row r="4865" spans="1:2" x14ac:dyDescent="0.2">
      <c r="A4865" s="83">
        <v>48.629999999998702</v>
      </c>
      <c r="B4865" s="17">
        <v>0</v>
      </c>
    </row>
    <row r="4866" spans="1:2" x14ac:dyDescent="0.2">
      <c r="A4866" s="17">
        <v>48.6399999999987</v>
      </c>
      <c r="B4866" s="17">
        <v>0</v>
      </c>
    </row>
    <row r="4867" spans="1:2" x14ac:dyDescent="0.2">
      <c r="A4867" s="83">
        <v>48.649999999998698</v>
      </c>
      <c r="B4867" s="17">
        <v>0</v>
      </c>
    </row>
    <row r="4868" spans="1:2" x14ac:dyDescent="0.2">
      <c r="A4868" s="83">
        <v>48.659999999998703</v>
      </c>
      <c r="B4868" s="17">
        <v>0</v>
      </c>
    </row>
    <row r="4869" spans="1:2" x14ac:dyDescent="0.2">
      <c r="A4869" s="17">
        <v>48.669999999998701</v>
      </c>
      <c r="B4869" s="17">
        <v>0</v>
      </c>
    </row>
    <row r="4870" spans="1:2" x14ac:dyDescent="0.2">
      <c r="A4870" s="83">
        <v>48.679999999998699</v>
      </c>
      <c r="B4870" s="17">
        <v>0</v>
      </c>
    </row>
    <row r="4871" spans="1:2" x14ac:dyDescent="0.2">
      <c r="A4871" s="83">
        <v>48.689999999998697</v>
      </c>
      <c r="B4871" s="17">
        <v>0</v>
      </c>
    </row>
    <row r="4872" spans="1:2" x14ac:dyDescent="0.2">
      <c r="A4872" s="17">
        <v>48.699999999998703</v>
      </c>
      <c r="B4872" s="17">
        <v>0</v>
      </c>
    </row>
    <row r="4873" spans="1:2" x14ac:dyDescent="0.2">
      <c r="A4873" s="83">
        <v>48.709999999998701</v>
      </c>
      <c r="B4873" s="17">
        <v>0</v>
      </c>
    </row>
    <row r="4874" spans="1:2" x14ac:dyDescent="0.2">
      <c r="A4874" s="83">
        <v>48.719999999998699</v>
      </c>
      <c r="B4874" s="17">
        <v>0</v>
      </c>
    </row>
    <row r="4875" spans="1:2" x14ac:dyDescent="0.2">
      <c r="A4875" s="17">
        <v>48.729999999998597</v>
      </c>
      <c r="B4875" s="17">
        <v>0</v>
      </c>
    </row>
    <row r="4876" spans="1:2" x14ac:dyDescent="0.2">
      <c r="A4876" s="83">
        <v>48.739999999998702</v>
      </c>
      <c r="B4876" s="17">
        <v>0</v>
      </c>
    </row>
    <row r="4877" spans="1:2" x14ac:dyDescent="0.2">
      <c r="A4877" s="83">
        <v>48.7499999999986</v>
      </c>
      <c r="B4877" s="17">
        <v>0</v>
      </c>
    </row>
    <row r="4878" spans="1:2" x14ac:dyDescent="0.2">
      <c r="A4878" s="17">
        <v>48.759999999998598</v>
      </c>
      <c r="B4878" s="17">
        <v>0</v>
      </c>
    </row>
    <row r="4879" spans="1:2" x14ac:dyDescent="0.2">
      <c r="A4879" s="83">
        <v>48.769999999998703</v>
      </c>
      <c r="B4879" s="17">
        <v>0</v>
      </c>
    </row>
    <row r="4880" spans="1:2" x14ac:dyDescent="0.2">
      <c r="A4880" s="83">
        <v>48.779999999998601</v>
      </c>
      <c r="B4880" s="17">
        <v>0</v>
      </c>
    </row>
    <row r="4881" spans="1:2" x14ac:dyDescent="0.2">
      <c r="A4881" s="17">
        <v>48.789999999998599</v>
      </c>
      <c r="B4881" s="17">
        <v>0</v>
      </c>
    </row>
    <row r="4882" spans="1:2" x14ac:dyDescent="0.2">
      <c r="A4882" s="83">
        <v>48.799999999998597</v>
      </c>
      <c r="B4882" s="17">
        <v>0</v>
      </c>
    </row>
    <row r="4883" spans="1:2" x14ac:dyDescent="0.2">
      <c r="A4883" s="83">
        <v>48.809999999998603</v>
      </c>
      <c r="B4883" s="17">
        <v>0</v>
      </c>
    </row>
    <row r="4884" spans="1:2" x14ac:dyDescent="0.2">
      <c r="A4884" s="17">
        <v>48.819999999998601</v>
      </c>
      <c r="B4884" s="17">
        <v>0</v>
      </c>
    </row>
    <row r="4885" spans="1:2" x14ac:dyDescent="0.2">
      <c r="A4885" s="83">
        <v>48.829999999998599</v>
      </c>
      <c r="B4885" s="17">
        <v>0</v>
      </c>
    </row>
    <row r="4886" spans="1:2" x14ac:dyDescent="0.2">
      <c r="A4886" s="83">
        <v>48.839999999998597</v>
      </c>
      <c r="B4886" s="17">
        <v>0</v>
      </c>
    </row>
    <row r="4887" spans="1:2" x14ac:dyDescent="0.2">
      <c r="A4887" s="17">
        <v>48.849999999998602</v>
      </c>
      <c r="B4887" s="17">
        <v>0</v>
      </c>
    </row>
    <row r="4888" spans="1:2" x14ac:dyDescent="0.2">
      <c r="A4888" s="83">
        <v>48.8599999999986</v>
      </c>
      <c r="B4888" s="17">
        <v>0</v>
      </c>
    </row>
    <row r="4889" spans="1:2" x14ac:dyDescent="0.2">
      <c r="A4889" s="83">
        <v>48.869999999998598</v>
      </c>
      <c r="B4889" s="17">
        <v>0</v>
      </c>
    </row>
    <row r="4890" spans="1:2" x14ac:dyDescent="0.2">
      <c r="A4890" s="17">
        <v>48.879999999998603</v>
      </c>
      <c r="B4890" s="17">
        <v>0</v>
      </c>
    </row>
    <row r="4891" spans="1:2" x14ac:dyDescent="0.2">
      <c r="A4891" s="83">
        <v>48.889999999998601</v>
      </c>
      <c r="B4891" s="17">
        <v>0</v>
      </c>
    </row>
    <row r="4892" spans="1:2" x14ac:dyDescent="0.2">
      <c r="A4892" s="83">
        <v>48.899999999998599</v>
      </c>
      <c r="B4892" s="17">
        <v>0</v>
      </c>
    </row>
    <row r="4893" spans="1:2" x14ac:dyDescent="0.2">
      <c r="A4893" s="17">
        <v>48.909999999998597</v>
      </c>
      <c r="B4893" s="17">
        <v>0</v>
      </c>
    </row>
    <row r="4894" spans="1:2" x14ac:dyDescent="0.2">
      <c r="A4894" s="83">
        <v>48.919999999998602</v>
      </c>
      <c r="B4894" s="17">
        <v>0</v>
      </c>
    </row>
    <row r="4895" spans="1:2" x14ac:dyDescent="0.2">
      <c r="A4895" s="83">
        <v>48.9299999999986</v>
      </c>
      <c r="B4895" s="17">
        <v>0</v>
      </c>
    </row>
    <row r="4896" spans="1:2" x14ac:dyDescent="0.2">
      <c r="A4896" s="17">
        <v>48.939999999998598</v>
      </c>
      <c r="B4896" s="17">
        <v>0</v>
      </c>
    </row>
    <row r="4897" spans="1:2" x14ac:dyDescent="0.2">
      <c r="A4897" s="83">
        <v>48.949999999998603</v>
      </c>
      <c r="B4897" s="17">
        <v>0</v>
      </c>
    </row>
    <row r="4898" spans="1:2" x14ac:dyDescent="0.2">
      <c r="A4898" s="83">
        <v>48.959999999998601</v>
      </c>
      <c r="B4898" s="17">
        <v>0</v>
      </c>
    </row>
    <row r="4899" spans="1:2" x14ac:dyDescent="0.2">
      <c r="A4899" s="17">
        <v>48.969999999998599</v>
      </c>
      <c r="B4899" s="17">
        <v>0</v>
      </c>
    </row>
    <row r="4900" spans="1:2" x14ac:dyDescent="0.2">
      <c r="A4900" s="83">
        <v>48.979999999998597</v>
      </c>
      <c r="B4900" s="17">
        <v>0</v>
      </c>
    </row>
    <row r="4901" spans="1:2" x14ac:dyDescent="0.2">
      <c r="A4901" s="83">
        <v>48.989999999998602</v>
      </c>
      <c r="B4901" s="17">
        <v>0</v>
      </c>
    </row>
    <row r="4902" spans="1:2" x14ac:dyDescent="0.2">
      <c r="A4902" s="17">
        <v>48.9999999999986</v>
      </c>
      <c r="B4902" s="17">
        <v>0</v>
      </c>
    </row>
    <row r="4903" spans="1:2" x14ac:dyDescent="0.2">
      <c r="A4903" s="83">
        <v>49.009999999998598</v>
      </c>
      <c r="B4903" s="17">
        <v>0</v>
      </c>
    </row>
    <row r="4904" spans="1:2" x14ac:dyDescent="0.2">
      <c r="A4904" s="83">
        <v>49.019999999998603</v>
      </c>
      <c r="B4904" s="17">
        <v>0</v>
      </c>
    </row>
    <row r="4905" spans="1:2" x14ac:dyDescent="0.2">
      <c r="A4905" s="17">
        <v>49.029999999998601</v>
      </c>
      <c r="B4905" s="17">
        <v>0</v>
      </c>
    </row>
    <row r="4906" spans="1:2" x14ac:dyDescent="0.2">
      <c r="A4906" s="83">
        <v>49.039999999998599</v>
      </c>
      <c r="B4906" s="17">
        <v>0</v>
      </c>
    </row>
    <row r="4907" spans="1:2" x14ac:dyDescent="0.2">
      <c r="A4907" s="83">
        <v>49.049999999998597</v>
      </c>
      <c r="B4907" s="17">
        <v>0</v>
      </c>
    </row>
    <row r="4908" spans="1:2" x14ac:dyDescent="0.2">
      <c r="A4908" s="17">
        <v>49.059999999998603</v>
      </c>
      <c r="B4908" s="17">
        <v>0</v>
      </c>
    </row>
    <row r="4909" spans="1:2" x14ac:dyDescent="0.2">
      <c r="A4909" s="83">
        <v>49.069999999998601</v>
      </c>
      <c r="B4909" s="17">
        <v>0</v>
      </c>
    </row>
    <row r="4910" spans="1:2" x14ac:dyDescent="0.2">
      <c r="A4910" s="83">
        <v>49.079999999998599</v>
      </c>
      <c r="B4910" s="17">
        <v>0</v>
      </c>
    </row>
    <row r="4911" spans="1:2" x14ac:dyDescent="0.2">
      <c r="A4911" s="17">
        <v>49.089999999998597</v>
      </c>
      <c r="B4911" s="17">
        <v>0</v>
      </c>
    </row>
    <row r="4912" spans="1:2" x14ac:dyDescent="0.2">
      <c r="A4912" s="83">
        <v>49.099999999998602</v>
      </c>
      <c r="B4912" s="17">
        <v>0</v>
      </c>
    </row>
    <row r="4913" spans="1:2" x14ac:dyDescent="0.2">
      <c r="A4913" s="83">
        <v>49.1099999999986</v>
      </c>
      <c r="B4913" s="17">
        <v>0</v>
      </c>
    </row>
    <row r="4914" spans="1:2" x14ac:dyDescent="0.2">
      <c r="A4914" s="17">
        <v>49.119999999998598</v>
      </c>
      <c r="B4914" s="17">
        <v>0</v>
      </c>
    </row>
    <row r="4915" spans="1:2" x14ac:dyDescent="0.2">
      <c r="A4915" s="83">
        <v>49.129999999998603</v>
      </c>
      <c r="B4915" s="17">
        <v>0</v>
      </c>
    </row>
    <row r="4916" spans="1:2" x14ac:dyDescent="0.2">
      <c r="A4916" s="83">
        <v>49.139999999998601</v>
      </c>
      <c r="B4916" s="17">
        <v>0</v>
      </c>
    </row>
    <row r="4917" spans="1:2" x14ac:dyDescent="0.2">
      <c r="A4917" s="17">
        <v>49.149999999998599</v>
      </c>
      <c r="B4917" s="17">
        <v>0</v>
      </c>
    </row>
    <row r="4918" spans="1:2" x14ac:dyDescent="0.2">
      <c r="A4918" s="83">
        <v>49.159999999998597</v>
      </c>
      <c r="B4918" s="17">
        <v>0</v>
      </c>
    </row>
    <row r="4919" spans="1:2" x14ac:dyDescent="0.2">
      <c r="A4919" s="83">
        <v>49.169999999998602</v>
      </c>
      <c r="B4919" s="17">
        <v>0</v>
      </c>
    </row>
    <row r="4920" spans="1:2" x14ac:dyDescent="0.2">
      <c r="A4920" s="17">
        <v>49.1799999999986</v>
      </c>
      <c r="B4920" s="17">
        <v>0</v>
      </c>
    </row>
    <row r="4921" spans="1:2" x14ac:dyDescent="0.2">
      <c r="A4921" s="83">
        <v>49.189999999998598</v>
      </c>
      <c r="B4921" s="17">
        <v>0</v>
      </c>
    </row>
    <row r="4922" spans="1:2" x14ac:dyDescent="0.2">
      <c r="A4922" s="83">
        <v>49.199999999998603</v>
      </c>
      <c r="B4922" s="17">
        <v>0</v>
      </c>
    </row>
    <row r="4923" spans="1:2" x14ac:dyDescent="0.2">
      <c r="A4923" s="17">
        <v>49.209999999998601</v>
      </c>
      <c r="B4923" s="17">
        <v>0</v>
      </c>
    </row>
    <row r="4924" spans="1:2" x14ac:dyDescent="0.2">
      <c r="A4924" s="83">
        <v>49.219999999998599</v>
      </c>
      <c r="B4924" s="17">
        <v>0</v>
      </c>
    </row>
    <row r="4925" spans="1:2" x14ac:dyDescent="0.2">
      <c r="A4925" s="83">
        <v>49.229999999998498</v>
      </c>
      <c r="B4925" s="17">
        <v>0</v>
      </c>
    </row>
    <row r="4926" spans="1:2" x14ac:dyDescent="0.2">
      <c r="A4926" s="17">
        <v>49.239999999998602</v>
      </c>
      <c r="B4926" s="17">
        <v>0</v>
      </c>
    </row>
    <row r="4927" spans="1:2" x14ac:dyDescent="0.2">
      <c r="A4927" s="83">
        <v>49.2499999999986</v>
      </c>
      <c r="B4927" s="17">
        <v>0</v>
      </c>
    </row>
    <row r="4928" spans="1:2" x14ac:dyDescent="0.2">
      <c r="A4928" s="83">
        <v>49.259999999998499</v>
      </c>
      <c r="B4928" s="17">
        <v>0</v>
      </c>
    </row>
    <row r="4929" spans="1:2" x14ac:dyDescent="0.2">
      <c r="A4929" s="17">
        <v>49.269999999998497</v>
      </c>
      <c r="B4929" s="17">
        <v>0</v>
      </c>
    </row>
    <row r="4930" spans="1:2" x14ac:dyDescent="0.2">
      <c r="A4930" s="83">
        <v>49.279999999998502</v>
      </c>
      <c r="B4930" s="17">
        <v>0</v>
      </c>
    </row>
    <row r="4931" spans="1:2" x14ac:dyDescent="0.2">
      <c r="A4931" s="83">
        <v>49.2899999999985</v>
      </c>
      <c r="B4931" s="17">
        <v>0</v>
      </c>
    </row>
    <row r="4932" spans="1:2" x14ac:dyDescent="0.2">
      <c r="A4932" s="17">
        <v>49.299999999998498</v>
      </c>
      <c r="B4932" s="17">
        <v>0</v>
      </c>
    </row>
    <row r="4933" spans="1:2" x14ac:dyDescent="0.2">
      <c r="A4933" s="83">
        <v>49.309999999998503</v>
      </c>
      <c r="B4933" s="17">
        <v>0</v>
      </c>
    </row>
    <row r="4934" spans="1:2" x14ac:dyDescent="0.2">
      <c r="A4934" s="83">
        <v>49.319999999998501</v>
      </c>
      <c r="B4934" s="17">
        <v>0</v>
      </c>
    </row>
    <row r="4935" spans="1:2" x14ac:dyDescent="0.2">
      <c r="A4935" s="17">
        <v>49.329999999998499</v>
      </c>
      <c r="B4935" s="17">
        <v>0</v>
      </c>
    </row>
    <row r="4936" spans="1:2" x14ac:dyDescent="0.2">
      <c r="A4936" s="83">
        <v>49.339999999998497</v>
      </c>
      <c r="B4936" s="17">
        <v>0</v>
      </c>
    </row>
    <row r="4937" spans="1:2" x14ac:dyDescent="0.2">
      <c r="A4937" s="83">
        <v>49.349999999998502</v>
      </c>
      <c r="B4937" s="17">
        <v>0</v>
      </c>
    </row>
    <row r="4938" spans="1:2" x14ac:dyDescent="0.2">
      <c r="A4938" s="17">
        <v>49.3599999999985</v>
      </c>
      <c r="B4938" s="17">
        <v>0</v>
      </c>
    </row>
    <row r="4939" spans="1:2" x14ac:dyDescent="0.2">
      <c r="A4939" s="83">
        <v>49.369999999998498</v>
      </c>
      <c r="B4939" s="17">
        <v>0</v>
      </c>
    </row>
    <row r="4940" spans="1:2" x14ac:dyDescent="0.2">
      <c r="A4940" s="83">
        <v>49.379999999998503</v>
      </c>
      <c r="B4940" s="17">
        <v>0</v>
      </c>
    </row>
    <row r="4941" spans="1:2" x14ac:dyDescent="0.2">
      <c r="A4941" s="17">
        <v>49.389999999998501</v>
      </c>
      <c r="B4941" s="17">
        <v>0</v>
      </c>
    </row>
    <row r="4942" spans="1:2" x14ac:dyDescent="0.2">
      <c r="A4942" s="83">
        <v>49.399999999998499</v>
      </c>
      <c r="B4942" s="17">
        <v>0</v>
      </c>
    </row>
    <row r="4943" spans="1:2" x14ac:dyDescent="0.2">
      <c r="A4943" s="83">
        <v>49.409999999998497</v>
      </c>
      <c r="B4943" s="17">
        <v>0</v>
      </c>
    </row>
    <row r="4944" spans="1:2" x14ac:dyDescent="0.2">
      <c r="A4944" s="17">
        <v>49.419999999998502</v>
      </c>
      <c r="B4944" s="17">
        <v>0</v>
      </c>
    </row>
    <row r="4945" spans="1:2" x14ac:dyDescent="0.2">
      <c r="A4945" s="83">
        <v>49.4299999999985</v>
      </c>
      <c r="B4945" s="17">
        <v>0</v>
      </c>
    </row>
    <row r="4946" spans="1:2" x14ac:dyDescent="0.2">
      <c r="A4946" s="83">
        <v>49.439999999998498</v>
      </c>
      <c r="B4946" s="17">
        <v>0</v>
      </c>
    </row>
    <row r="4947" spans="1:2" x14ac:dyDescent="0.2">
      <c r="A4947" s="17">
        <v>49.449999999998496</v>
      </c>
      <c r="B4947" s="17">
        <v>0</v>
      </c>
    </row>
    <row r="4948" spans="1:2" x14ac:dyDescent="0.2">
      <c r="A4948" s="83">
        <v>49.459999999998502</v>
      </c>
      <c r="B4948" s="17">
        <v>0</v>
      </c>
    </row>
    <row r="4949" spans="1:2" x14ac:dyDescent="0.2">
      <c r="A4949" s="83">
        <v>49.4699999999985</v>
      </c>
      <c r="B4949" s="17">
        <v>0</v>
      </c>
    </row>
    <row r="4950" spans="1:2" x14ac:dyDescent="0.2">
      <c r="A4950" s="17">
        <v>49.479999999998498</v>
      </c>
      <c r="B4950" s="17">
        <v>0</v>
      </c>
    </row>
    <row r="4951" spans="1:2" x14ac:dyDescent="0.2">
      <c r="A4951" s="83">
        <v>49.489999999998503</v>
      </c>
      <c r="B4951" s="17">
        <v>0</v>
      </c>
    </row>
    <row r="4952" spans="1:2" x14ac:dyDescent="0.2">
      <c r="A4952" s="83">
        <v>49.499999999998501</v>
      </c>
      <c r="B4952" s="17">
        <v>0</v>
      </c>
    </row>
    <row r="4953" spans="1:2" x14ac:dyDescent="0.2">
      <c r="A4953" s="17">
        <v>49.509999999998499</v>
      </c>
      <c r="B4953" s="17">
        <v>0</v>
      </c>
    </row>
    <row r="4954" spans="1:2" x14ac:dyDescent="0.2">
      <c r="A4954" s="83">
        <v>49.519999999998497</v>
      </c>
      <c r="B4954" s="17">
        <v>0</v>
      </c>
    </row>
    <row r="4955" spans="1:2" x14ac:dyDescent="0.2">
      <c r="A4955" s="83">
        <v>49.529999999998502</v>
      </c>
      <c r="B4955" s="17">
        <v>0</v>
      </c>
    </row>
    <row r="4956" spans="1:2" x14ac:dyDescent="0.2">
      <c r="A4956" s="17">
        <v>49.5399999999985</v>
      </c>
      <c r="B4956" s="17">
        <v>0</v>
      </c>
    </row>
    <row r="4957" spans="1:2" x14ac:dyDescent="0.2">
      <c r="A4957" s="83">
        <v>49.549999999998498</v>
      </c>
      <c r="B4957" s="17">
        <v>0</v>
      </c>
    </row>
    <row r="4958" spans="1:2" x14ac:dyDescent="0.2">
      <c r="A4958" s="83">
        <v>49.559999999998503</v>
      </c>
      <c r="B4958" s="17">
        <v>0</v>
      </c>
    </row>
    <row r="4959" spans="1:2" x14ac:dyDescent="0.2">
      <c r="A4959" s="17">
        <v>49.569999999998501</v>
      </c>
      <c r="B4959" s="17">
        <v>0</v>
      </c>
    </row>
    <row r="4960" spans="1:2" x14ac:dyDescent="0.2">
      <c r="A4960" s="83">
        <v>49.579999999998499</v>
      </c>
      <c r="B4960" s="17">
        <v>0</v>
      </c>
    </row>
    <row r="4961" spans="1:2" x14ac:dyDescent="0.2">
      <c r="A4961" s="83">
        <v>49.589999999998497</v>
      </c>
      <c r="B4961" s="17">
        <v>0</v>
      </c>
    </row>
    <row r="4962" spans="1:2" x14ac:dyDescent="0.2">
      <c r="A4962" s="17">
        <v>49.599999999998502</v>
      </c>
      <c r="B4962" s="17">
        <v>0</v>
      </c>
    </row>
    <row r="4963" spans="1:2" x14ac:dyDescent="0.2">
      <c r="A4963" s="83">
        <v>49.6099999999985</v>
      </c>
      <c r="B4963" s="17">
        <v>0</v>
      </c>
    </row>
    <row r="4964" spans="1:2" x14ac:dyDescent="0.2">
      <c r="A4964" s="83">
        <v>49.619999999998498</v>
      </c>
      <c r="B4964" s="17">
        <v>0</v>
      </c>
    </row>
    <row r="4965" spans="1:2" x14ac:dyDescent="0.2">
      <c r="A4965" s="17">
        <v>49.629999999998503</v>
      </c>
      <c r="B4965" s="17">
        <v>0</v>
      </c>
    </row>
    <row r="4966" spans="1:2" x14ac:dyDescent="0.2">
      <c r="A4966" s="83">
        <v>49.639999999998501</v>
      </c>
      <c r="B4966" s="17">
        <v>0</v>
      </c>
    </row>
    <row r="4967" spans="1:2" x14ac:dyDescent="0.2">
      <c r="A4967" s="83">
        <v>49.649999999998499</v>
      </c>
      <c r="B4967" s="17">
        <v>0</v>
      </c>
    </row>
    <row r="4968" spans="1:2" x14ac:dyDescent="0.2">
      <c r="A4968" s="17">
        <v>49.659999999998497</v>
      </c>
      <c r="B4968" s="17">
        <v>0</v>
      </c>
    </row>
    <row r="4969" spans="1:2" x14ac:dyDescent="0.2">
      <c r="A4969" s="83">
        <v>49.669999999998502</v>
      </c>
      <c r="B4969" s="17">
        <v>0</v>
      </c>
    </row>
    <row r="4970" spans="1:2" x14ac:dyDescent="0.2">
      <c r="A4970" s="83">
        <v>49.6799999999985</v>
      </c>
      <c r="B4970" s="17">
        <v>0</v>
      </c>
    </row>
    <row r="4971" spans="1:2" x14ac:dyDescent="0.2">
      <c r="A4971" s="17">
        <v>49.689999999998498</v>
      </c>
      <c r="B4971" s="17">
        <v>0</v>
      </c>
    </row>
    <row r="4972" spans="1:2" x14ac:dyDescent="0.2">
      <c r="A4972" s="83">
        <v>49.699999999998496</v>
      </c>
      <c r="B4972" s="17">
        <v>0</v>
      </c>
    </row>
    <row r="4973" spans="1:2" x14ac:dyDescent="0.2">
      <c r="A4973" s="83">
        <v>49.709999999998502</v>
      </c>
      <c r="B4973" s="17">
        <v>0</v>
      </c>
    </row>
    <row r="4974" spans="1:2" x14ac:dyDescent="0.2">
      <c r="A4974" s="17">
        <v>49.7199999999985</v>
      </c>
      <c r="B4974" s="17">
        <v>0</v>
      </c>
    </row>
    <row r="4975" spans="1:2" x14ac:dyDescent="0.2">
      <c r="A4975" s="83">
        <v>49.729999999998398</v>
      </c>
      <c r="B4975" s="17">
        <v>0</v>
      </c>
    </row>
    <row r="4976" spans="1:2" x14ac:dyDescent="0.2">
      <c r="A4976" s="83">
        <v>49.739999999998503</v>
      </c>
      <c r="B4976" s="17">
        <v>0</v>
      </c>
    </row>
    <row r="4977" spans="1:2" x14ac:dyDescent="0.2">
      <c r="A4977" s="17">
        <v>49.749999999998501</v>
      </c>
      <c r="B4977" s="17">
        <v>0</v>
      </c>
    </row>
    <row r="4978" spans="1:2" x14ac:dyDescent="0.2">
      <c r="A4978" s="83">
        <v>49.759999999998399</v>
      </c>
      <c r="B4978" s="17">
        <v>0</v>
      </c>
    </row>
    <row r="4979" spans="1:2" x14ac:dyDescent="0.2">
      <c r="A4979" s="83">
        <v>49.769999999998397</v>
      </c>
      <c r="B4979" s="17">
        <v>0</v>
      </c>
    </row>
    <row r="4980" spans="1:2" x14ac:dyDescent="0.2">
      <c r="A4980" s="17">
        <v>49.779999999998502</v>
      </c>
      <c r="B4980" s="17">
        <v>0</v>
      </c>
    </row>
    <row r="4981" spans="1:2" x14ac:dyDescent="0.2">
      <c r="A4981" s="83">
        <v>49.7899999999984</v>
      </c>
      <c r="B4981" s="17">
        <v>0</v>
      </c>
    </row>
    <row r="4982" spans="1:2" x14ac:dyDescent="0.2">
      <c r="A4982" s="83">
        <v>49.799999999998398</v>
      </c>
      <c r="B4982" s="17">
        <v>0</v>
      </c>
    </row>
    <row r="4983" spans="1:2" x14ac:dyDescent="0.2">
      <c r="A4983" s="17">
        <v>49.809999999998396</v>
      </c>
      <c r="B4983" s="17">
        <v>0</v>
      </c>
    </row>
    <row r="4984" spans="1:2" x14ac:dyDescent="0.2">
      <c r="A4984" s="83">
        <v>49.819999999998402</v>
      </c>
      <c r="B4984" s="17">
        <v>0</v>
      </c>
    </row>
    <row r="4985" spans="1:2" x14ac:dyDescent="0.2">
      <c r="A4985" s="83">
        <v>49.8299999999984</v>
      </c>
      <c r="B4985" s="17">
        <v>0</v>
      </c>
    </row>
    <row r="4986" spans="1:2" x14ac:dyDescent="0.2">
      <c r="A4986" s="17">
        <v>49.839999999998398</v>
      </c>
      <c r="B4986" s="17">
        <v>0</v>
      </c>
    </row>
    <row r="4987" spans="1:2" x14ac:dyDescent="0.2">
      <c r="A4987" s="83">
        <v>49.849999999998403</v>
      </c>
      <c r="B4987" s="17">
        <v>0</v>
      </c>
    </row>
    <row r="4988" spans="1:2" x14ac:dyDescent="0.2">
      <c r="A4988" s="83">
        <v>49.859999999998401</v>
      </c>
      <c r="B4988" s="17">
        <v>0</v>
      </c>
    </row>
    <row r="4989" spans="1:2" x14ac:dyDescent="0.2">
      <c r="A4989" s="17">
        <v>49.869999999998399</v>
      </c>
      <c r="B4989" s="17">
        <v>0</v>
      </c>
    </row>
    <row r="4990" spans="1:2" x14ac:dyDescent="0.2">
      <c r="A4990" s="83">
        <v>49.879999999998397</v>
      </c>
      <c r="B4990" s="17">
        <v>0</v>
      </c>
    </row>
    <row r="4991" spans="1:2" x14ac:dyDescent="0.2">
      <c r="A4991" s="83">
        <v>49.889999999998402</v>
      </c>
      <c r="B4991" s="17">
        <v>0</v>
      </c>
    </row>
    <row r="4992" spans="1:2" x14ac:dyDescent="0.2">
      <c r="A4992" s="17">
        <v>49.8999999999984</v>
      </c>
      <c r="B4992" s="17">
        <v>0</v>
      </c>
    </row>
    <row r="4993" spans="1:2" x14ac:dyDescent="0.2">
      <c r="A4993" s="83">
        <v>49.909999999998398</v>
      </c>
      <c r="B4993" s="17">
        <v>0</v>
      </c>
    </row>
    <row r="4994" spans="1:2" x14ac:dyDescent="0.2">
      <c r="A4994" s="83">
        <v>49.919999999998403</v>
      </c>
      <c r="B4994" s="17">
        <v>0</v>
      </c>
    </row>
    <row r="4995" spans="1:2" x14ac:dyDescent="0.2">
      <c r="A4995" s="17">
        <v>49.929999999998401</v>
      </c>
      <c r="B4995" s="17">
        <v>0</v>
      </c>
    </row>
    <row r="4996" spans="1:2" x14ac:dyDescent="0.2">
      <c r="A4996" s="83">
        <v>49.939999999998399</v>
      </c>
      <c r="B4996" s="17">
        <v>0</v>
      </c>
    </row>
    <row r="4997" spans="1:2" x14ac:dyDescent="0.2">
      <c r="A4997" s="83">
        <v>49.949999999998397</v>
      </c>
      <c r="B4997" s="17">
        <v>0</v>
      </c>
    </row>
    <row r="4998" spans="1:2" x14ac:dyDescent="0.2">
      <c r="A4998" s="17">
        <v>49.959999999998402</v>
      </c>
      <c r="B4998" s="17">
        <v>0</v>
      </c>
    </row>
    <row r="4999" spans="1:2" x14ac:dyDescent="0.2">
      <c r="A4999" s="83">
        <v>49.9699999999984</v>
      </c>
      <c r="B4999" s="17">
        <v>0</v>
      </c>
    </row>
    <row r="5000" spans="1:2" x14ac:dyDescent="0.2">
      <c r="A5000" s="83">
        <v>49.979999999998398</v>
      </c>
      <c r="B5000" s="17">
        <v>0</v>
      </c>
    </row>
    <row r="5001" spans="1:2" x14ac:dyDescent="0.2">
      <c r="A5001" s="83">
        <v>49.989999999998403</v>
      </c>
      <c r="B5001" s="17">
        <v>0</v>
      </c>
    </row>
    <row r="5002" spans="1:2" x14ac:dyDescent="0.2">
      <c r="A5002" s="83">
        <v>49.999999999998401</v>
      </c>
      <c r="B5002" s="17">
        <v>0</v>
      </c>
    </row>
  </sheetData>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615B7497CF922D40982C0B7BD5B3B972" ma:contentTypeVersion="2" ma:contentTypeDescription="Ein neues Dokument erstellen." ma:contentTypeScope="" ma:versionID="4f9fb20ef7977fce550760e78ba29fe5">
  <xsd:schema xmlns:xsd="http://www.w3.org/2001/XMLSchema" xmlns:xs="http://www.w3.org/2001/XMLSchema" xmlns:p="http://schemas.microsoft.com/office/2006/metadata/properties" xmlns:ns2="5950650f-8f63-4e78-8d39-33baab0524d7" targetNamespace="http://schemas.microsoft.com/office/2006/metadata/properties" ma:root="true" ma:fieldsID="2065eab4b5ca691b2b722b44b68a648f" ns2:_="">
    <xsd:import namespace="5950650f-8f63-4e78-8d39-33baab0524d7"/>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50650f-8f63-4e78-8d39-33baab0524d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7213BF-3EB4-41BE-BE41-EE3C793E2CE3}">
  <ds:schemaRefs>
    <ds:schemaRef ds:uri="http://schemas.microsoft.com/sharepoint/v3/contenttype/forms"/>
  </ds:schemaRefs>
</ds:datastoreItem>
</file>

<file path=customXml/itemProps2.xml><?xml version="1.0" encoding="utf-8"?>
<ds:datastoreItem xmlns:ds="http://schemas.openxmlformats.org/officeDocument/2006/customXml" ds:itemID="{BEABCAED-0C67-4DC1-87DD-C2A4844885E4}">
  <ds:schemaRefs>
    <ds:schemaRef ds:uri="http://schemas.openxmlformats.org/package/2006/metadata/core-properties"/>
    <ds:schemaRef ds:uri="5950650f-8f63-4e78-8d39-33baab0524d7"/>
    <ds:schemaRef ds:uri="http://purl.org/dc/terms/"/>
    <ds:schemaRef ds:uri="http://purl.org/dc/elements/1.1/"/>
    <ds:schemaRef ds:uri="http://schemas.microsoft.com/office/2006/documentManagement/types"/>
    <ds:schemaRef ds:uri="http://www.w3.org/XML/1998/namespace"/>
    <ds:schemaRef ds:uri="http://purl.org/dc/dcmitype/"/>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DD495770-FEB6-4724-AAF7-B7F684BA45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50650f-8f63-4e78-8d39-33baab0524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Erklärung</vt:lpstr>
      <vt:lpstr>Eingabe</vt:lpstr>
      <vt:lpstr>Ergebnisse</vt:lpstr>
      <vt:lpstr>Diagramme</vt:lpstr>
      <vt:lpstr>Rauhigkeitslänge </vt:lpstr>
      <vt:lpstr>Kalkulationen</vt:lpstr>
      <vt:lpstr>Spezifische Werte</vt:lpstr>
      <vt:lpstr>Daten WKA</vt:lpstr>
      <vt:lpstr>Leistungskurven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Jeannine Riemer</dc:creator>
  <cp:keywords/>
  <dc:description/>
  <cp:lastModifiedBy>Prof. Dr. Henrik te Heesen</cp:lastModifiedBy>
  <cp:revision/>
  <dcterms:created xsi:type="dcterms:W3CDTF">2021-11-28T10:37:52Z</dcterms:created>
  <dcterms:modified xsi:type="dcterms:W3CDTF">2024-01-20T15:45:03Z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0x010100615B7497CF922D40982C0B7BD5B3B972</vt:lpwstr>
  </property>
</Properties>
</file>